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AH\Andmesisestus\Juristidega koostöö\Perede tugiteenused 2023\"/>
    </mc:Choice>
  </mc:AlternateContent>
  <xr:revisionPtr revIDLastSave="0" documentId="13_ncr:1_{340BEB5A-CE16-4E7C-9B25-EB0401907D2B}" xr6:coauthVersionLast="47" xr6:coauthVersionMax="47" xr10:uidLastSave="{00000000-0000-0000-0000-000000000000}"/>
  <bookViews>
    <workbookView xWindow="-120" yWindow="-120" windowWidth="29040" windowHeight="15840" xr2:uid="{C22C2A81-7CA9-44B8-8351-FBB6E8D20068}"/>
  </bookViews>
  <sheets>
    <sheet name="Leht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AD4154" i="1"/>
  <c r="AA4154" i="1"/>
  <c r="AB4154" i="1" s="1"/>
  <c r="Z4154" i="1"/>
  <c r="Y4154" i="1"/>
  <c r="W4154" i="1"/>
  <c r="S4154" i="1"/>
  <c r="X4154" i="1" s="1"/>
  <c r="G4154" i="1"/>
  <c r="V4154" i="1" s="1" a="1"/>
  <c r="V4154" i="1" s="1"/>
  <c r="AD4153" i="1"/>
  <c r="AA4153" i="1"/>
  <c r="AB4153" i="1" s="1"/>
  <c r="Z4153" i="1"/>
  <c r="Y4153" i="1"/>
  <c r="W4153" i="1"/>
  <c r="S4153" i="1"/>
  <c r="X4153" i="1" s="1"/>
  <c r="G4153" i="1"/>
  <c r="V4153" i="1" s="1" a="1"/>
  <c r="V4153" i="1" s="1"/>
  <c r="AD4152" i="1"/>
  <c r="AA4152" i="1"/>
  <c r="AB4152" i="1" s="1"/>
  <c r="Z4152" i="1"/>
  <c r="Y4152" i="1"/>
  <c r="W4152" i="1"/>
  <c r="S4152" i="1"/>
  <c r="X4152" i="1" s="1"/>
  <c r="G4152" i="1"/>
  <c r="V4152" i="1" s="1" a="1"/>
  <c r="V4152" i="1" s="1"/>
  <c r="AD4151" i="1"/>
  <c r="AA4151" i="1"/>
  <c r="AB4151" i="1" s="1"/>
  <c r="Z4151" i="1"/>
  <c r="Y4151" i="1"/>
  <c r="W4151" i="1"/>
  <c r="S4151" i="1"/>
  <c r="X4151" i="1" s="1"/>
  <c r="G4151" i="1"/>
  <c r="V4151" i="1" s="1" a="1"/>
  <c r="V4151" i="1" s="1"/>
  <c r="AD4150" i="1"/>
  <c r="AA4150" i="1"/>
  <c r="AB4150" i="1" s="1"/>
  <c r="Z4150" i="1"/>
  <c r="Y4150" i="1"/>
  <c r="W4150" i="1"/>
  <c r="S4150" i="1"/>
  <c r="X4150" i="1" s="1"/>
  <c r="G4150" i="1"/>
  <c r="V4150" i="1" s="1" a="1"/>
  <c r="V4150" i="1" s="1"/>
  <c r="AD4149" i="1"/>
  <c r="AA4149" i="1"/>
  <c r="AB4149" i="1" s="1"/>
  <c r="Z4149" i="1"/>
  <c r="Y4149" i="1"/>
  <c r="W4149" i="1"/>
  <c r="S4149" i="1"/>
  <c r="X4149" i="1" s="1"/>
  <c r="G4149" i="1"/>
  <c r="V4149" i="1" s="1" a="1"/>
  <c r="V4149" i="1" s="1"/>
  <c r="AD4148" i="1"/>
  <c r="AA4148" i="1"/>
  <c r="AB4148" i="1" s="1"/>
  <c r="Z4148" i="1"/>
  <c r="Y4148" i="1"/>
  <c r="W4148" i="1"/>
  <c r="S4148" i="1"/>
  <c r="X4148" i="1" s="1"/>
  <c r="G4148" i="1"/>
  <c r="V4148" i="1" s="1" a="1"/>
  <c r="V4148" i="1" s="1"/>
  <c r="AD4147" i="1"/>
  <c r="AA4147" i="1"/>
  <c r="AB4147" i="1" s="1"/>
  <c r="Z4147" i="1"/>
  <c r="Y4147" i="1"/>
  <c r="W4147" i="1"/>
  <c r="S4147" i="1"/>
  <c r="X4147" i="1" s="1"/>
  <c r="G4147" i="1"/>
  <c r="V4147" i="1" s="1" a="1"/>
  <c r="V4147" i="1" s="1"/>
  <c r="AD4146" i="1"/>
  <c r="AA4146" i="1"/>
  <c r="AB4146" i="1" s="1"/>
  <c r="Z4146" i="1"/>
  <c r="Y4146" i="1"/>
  <c r="W4146" i="1"/>
  <c r="S4146" i="1"/>
  <c r="X4146" i="1" s="1"/>
  <c r="G4146" i="1"/>
  <c r="V4146" i="1" s="1" a="1"/>
  <c r="V4146" i="1" s="1"/>
  <c r="AD4145" i="1"/>
  <c r="AA4145" i="1"/>
  <c r="AB4145" i="1" s="1"/>
  <c r="Z4145" i="1"/>
  <c r="Y4145" i="1"/>
  <c r="W4145" i="1"/>
  <c r="S4145" i="1"/>
  <c r="X4145" i="1" s="1"/>
  <c r="G4145" i="1"/>
  <c r="V4145" i="1" s="1" a="1"/>
  <c r="V4145" i="1" s="1"/>
  <c r="AD4144" i="1"/>
  <c r="AA4144" i="1"/>
  <c r="AB4144" i="1" s="1"/>
  <c r="Z4144" i="1"/>
  <c r="Y4144" i="1"/>
  <c r="W4144" i="1"/>
  <c r="S4144" i="1"/>
  <c r="X4144" i="1" s="1"/>
  <c r="G4144" i="1"/>
  <c r="V4144" i="1" s="1" a="1"/>
  <c r="V4144" i="1" s="1"/>
  <c r="AD4143" i="1"/>
  <c r="AA4143" i="1"/>
  <c r="AB4143" i="1" s="1"/>
  <c r="Z4143" i="1"/>
  <c r="Y4143" i="1"/>
  <c r="W4143" i="1"/>
  <c r="S4143" i="1"/>
  <c r="X4143" i="1" s="1"/>
  <c r="G4143" i="1"/>
  <c r="V4143" i="1" s="1" a="1"/>
  <c r="V4143" i="1" s="1"/>
  <c r="AD4142" i="1"/>
  <c r="AA4142" i="1"/>
  <c r="AB4142" i="1" s="1"/>
  <c r="Z4142" i="1"/>
  <c r="Y4142" i="1"/>
  <c r="W4142" i="1"/>
  <c r="S4142" i="1"/>
  <c r="X4142" i="1" s="1"/>
  <c r="G4142" i="1"/>
  <c r="V4142" i="1" s="1" a="1"/>
  <c r="V4142" i="1" s="1"/>
  <c r="AD4141" i="1"/>
  <c r="AA4141" i="1"/>
  <c r="AB4141" i="1" s="1"/>
  <c r="Z4141" i="1"/>
  <c r="Y4141" i="1"/>
  <c r="W4141" i="1"/>
  <c r="S4141" i="1"/>
  <c r="X4141" i="1" s="1"/>
  <c r="G4141" i="1"/>
  <c r="V4141" i="1" s="1" a="1"/>
  <c r="V4141" i="1" s="1"/>
  <c r="AD4140" i="1"/>
  <c r="AA4140" i="1"/>
  <c r="AB4140" i="1" s="1"/>
  <c r="Z4140" i="1"/>
  <c r="Y4140" i="1"/>
  <c r="W4140" i="1"/>
  <c r="S4140" i="1"/>
  <c r="X4140" i="1" s="1"/>
  <c r="G4140" i="1"/>
  <c r="V4140" i="1" s="1" a="1"/>
  <c r="V4140" i="1" s="1"/>
  <c r="AD4139" i="1"/>
  <c r="AA4139" i="1"/>
  <c r="AB4139" i="1" s="1"/>
  <c r="Z4139" i="1"/>
  <c r="Y4139" i="1"/>
  <c r="W4139" i="1"/>
  <c r="S4139" i="1"/>
  <c r="X4139" i="1" s="1"/>
  <c r="G4139" i="1"/>
  <c r="V4139" i="1" s="1" a="1"/>
  <c r="V4139" i="1" s="1"/>
  <c r="AD4138" i="1"/>
  <c r="AA4138" i="1"/>
  <c r="AB4138" i="1" s="1"/>
  <c r="Z4138" i="1"/>
  <c r="Y4138" i="1"/>
  <c r="W4138" i="1"/>
  <c r="S4138" i="1"/>
  <c r="X4138" i="1" s="1"/>
  <c r="G4138" i="1"/>
  <c r="V4138" i="1" s="1" a="1"/>
  <c r="V4138" i="1" s="1"/>
  <c r="AD4137" i="1"/>
  <c r="AA4137" i="1"/>
  <c r="AB4137" i="1" s="1"/>
  <c r="Z4137" i="1"/>
  <c r="Y4137" i="1"/>
  <c r="W4137" i="1"/>
  <c r="S4137" i="1"/>
  <c r="X4137" i="1" s="1"/>
  <c r="G4137" i="1"/>
  <c r="V4137" i="1" s="1" a="1"/>
  <c r="V4137" i="1" s="1"/>
  <c r="AD4136" i="1"/>
  <c r="AA4136" i="1"/>
  <c r="AB4136" i="1" s="1"/>
  <c r="Z4136" i="1"/>
  <c r="Y4136" i="1"/>
  <c r="W4136" i="1"/>
  <c r="S4136" i="1"/>
  <c r="X4136" i="1" s="1"/>
  <c r="G4136" i="1"/>
  <c r="V4136" i="1" s="1" a="1"/>
  <c r="V4136" i="1" s="1"/>
  <c r="AD4135" i="1"/>
  <c r="AA4135" i="1"/>
  <c r="AB4135" i="1" s="1"/>
  <c r="Z4135" i="1"/>
  <c r="Y4135" i="1"/>
  <c r="W4135" i="1"/>
  <c r="S4135" i="1"/>
  <c r="X4135" i="1" s="1"/>
  <c r="G4135" i="1"/>
  <c r="V4135" i="1" s="1" a="1"/>
  <c r="V4135" i="1" s="1"/>
  <c r="AD4134" i="1"/>
  <c r="AA4134" i="1"/>
  <c r="AB4134" i="1" s="1"/>
  <c r="Z4134" i="1"/>
  <c r="Y4134" i="1"/>
  <c r="W4134" i="1"/>
  <c r="S4134" i="1"/>
  <c r="X4134" i="1" s="1"/>
  <c r="G4134" i="1"/>
  <c r="V4134" i="1" s="1" a="1"/>
  <c r="V4134" i="1" s="1"/>
  <c r="AD4133" i="1"/>
  <c r="AA4133" i="1"/>
  <c r="AB4133" i="1" s="1"/>
  <c r="Z4133" i="1"/>
  <c r="Y4133" i="1"/>
  <c r="W4133" i="1"/>
  <c r="S4133" i="1"/>
  <c r="X4133" i="1" s="1"/>
  <c r="G4133" i="1"/>
  <c r="V4133" i="1" s="1" a="1"/>
  <c r="V4133" i="1" s="1"/>
  <c r="AD4132" i="1"/>
  <c r="AA4132" i="1"/>
  <c r="AB4132" i="1" s="1"/>
  <c r="Z4132" i="1"/>
  <c r="Y4132" i="1"/>
  <c r="W4132" i="1"/>
  <c r="S4132" i="1"/>
  <c r="X4132" i="1" s="1"/>
  <c r="G4132" i="1"/>
  <c r="V4132" i="1" s="1" a="1"/>
  <c r="V4132" i="1" s="1"/>
  <c r="AD4131" i="1"/>
  <c r="AA4131" i="1"/>
  <c r="AB4131" i="1" s="1"/>
  <c r="Z4131" i="1"/>
  <c r="Y4131" i="1"/>
  <c r="W4131" i="1"/>
  <c r="S4131" i="1"/>
  <c r="X4131" i="1" s="1"/>
  <c r="G4131" i="1"/>
  <c r="V4131" i="1" s="1" a="1"/>
  <c r="V4131" i="1" s="1"/>
  <c r="AD4130" i="1"/>
  <c r="AA4130" i="1"/>
  <c r="AB4130" i="1" s="1"/>
  <c r="Z4130" i="1"/>
  <c r="Y4130" i="1"/>
  <c r="W4130" i="1"/>
  <c r="S4130" i="1"/>
  <c r="X4130" i="1" s="1"/>
  <c r="G4130" i="1"/>
  <c r="V4130" i="1" s="1" a="1"/>
  <c r="V4130" i="1" s="1"/>
  <c r="AD4129" i="1"/>
  <c r="AA4129" i="1"/>
  <c r="AB4129" i="1" s="1"/>
  <c r="Z4129" i="1"/>
  <c r="Y4129" i="1"/>
  <c r="W4129" i="1"/>
  <c r="S4129" i="1"/>
  <c r="X4129" i="1" s="1"/>
  <c r="G4129" i="1"/>
  <c r="V4129" i="1" s="1" a="1"/>
  <c r="V4129" i="1" s="1"/>
  <c r="AD4128" i="1"/>
  <c r="AA4128" i="1"/>
  <c r="AB4128" i="1" s="1"/>
  <c r="Z4128" i="1"/>
  <c r="Y4128" i="1"/>
  <c r="W4128" i="1"/>
  <c r="S4128" i="1"/>
  <c r="X4128" i="1" s="1"/>
  <c r="G4128" i="1"/>
  <c r="V4128" i="1" s="1" a="1"/>
  <c r="V4128" i="1" s="1"/>
  <c r="AD4127" i="1"/>
  <c r="AA4127" i="1"/>
  <c r="AB4127" i="1" s="1"/>
  <c r="Z4127" i="1"/>
  <c r="Y4127" i="1"/>
  <c r="W4127" i="1"/>
  <c r="S4127" i="1"/>
  <c r="X4127" i="1" s="1"/>
  <c r="G4127" i="1"/>
  <c r="V4127" i="1" s="1" a="1"/>
  <c r="V4127" i="1" s="1"/>
  <c r="AD4126" i="1"/>
  <c r="AA4126" i="1"/>
  <c r="AB4126" i="1" s="1"/>
  <c r="Z4126" i="1"/>
  <c r="Y4126" i="1"/>
  <c r="W4126" i="1"/>
  <c r="S4126" i="1"/>
  <c r="X4126" i="1" s="1"/>
  <c r="G4126" i="1"/>
  <c r="V4126" i="1" s="1" a="1"/>
  <c r="V4126" i="1" s="1"/>
  <c r="AD4125" i="1"/>
  <c r="AA4125" i="1"/>
  <c r="AB4125" i="1" s="1"/>
  <c r="Z4125" i="1"/>
  <c r="Y4125" i="1"/>
  <c r="W4125" i="1"/>
  <c r="S4125" i="1"/>
  <c r="X4125" i="1" s="1"/>
  <c r="G4125" i="1"/>
  <c r="V4125" i="1" s="1" a="1"/>
  <c r="V4125" i="1" s="1"/>
  <c r="AD4124" i="1"/>
  <c r="AA4124" i="1"/>
  <c r="AB4124" i="1" s="1"/>
  <c r="Z4124" i="1"/>
  <c r="Y4124" i="1"/>
  <c r="W4124" i="1"/>
  <c r="S4124" i="1"/>
  <c r="X4124" i="1" s="1"/>
  <c r="G4124" i="1"/>
  <c r="V4124" i="1" s="1" a="1"/>
  <c r="V4124" i="1" s="1"/>
  <c r="AD4123" i="1"/>
  <c r="AA4123" i="1"/>
  <c r="AB4123" i="1" s="1"/>
  <c r="Z4123" i="1"/>
  <c r="Y4123" i="1"/>
  <c r="W4123" i="1"/>
  <c r="S4123" i="1"/>
  <c r="X4123" i="1" s="1"/>
  <c r="G4123" i="1"/>
  <c r="V4123" i="1" s="1" a="1"/>
  <c r="V4123" i="1" s="1"/>
  <c r="AD4122" i="1"/>
  <c r="AA4122" i="1"/>
  <c r="AB4122" i="1" s="1"/>
  <c r="Z4122" i="1"/>
  <c r="Y4122" i="1"/>
  <c r="W4122" i="1"/>
  <c r="S4122" i="1"/>
  <c r="X4122" i="1" s="1"/>
  <c r="G4122" i="1"/>
  <c r="V4122" i="1" s="1" a="1"/>
  <c r="V4122" i="1" s="1"/>
  <c r="AD4121" i="1"/>
  <c r="AA4121" i="1"/>
  <c r="AB4121" i="1" s="1"/>
  <c r="Z4121" i="1"/>
  <c r="Y4121" i="1"/>
  <c r="W4121" i="1"/>
  <c r="S4121" i="1"/>
  <c r="X4121" i="1" s="1"/>
  <c r="G4121" i="1"/>
  <c r="V4121" i="1" s="1" a="1"/>
  <c r="V4121" i="1" s="1"/>
  <c r="AD4120" i="1"/>
  <c r="AA4120" i="1"/>
  <c r="AB4120" i="1" s="1"/>
  <c r="Z4120" i="1"/>
  <c r="Y4120" i="1"/>
  <c r="W4120" i="1"/>
  <c r="S4120" i="1"/>
  <c r="X4120" i="1" s="1"/>
  <c r="G4120" i="1"/>
  <c r="V4120" i="1" s="1" a="1"/>
  <c r="V4120" i="1" s="1"/>
  <c r="AD4119" i="1"/>
  <c r="AA4119" i="1"/>
  <c r="AB4119" i="1" s="1"/>
  <c r="Z4119" i="1"/>
  <c r="Y4119" i="1"/>
  <c r="W4119" i="1"/>
  <c r="S4119" i="1"/>
  <c r="X4119" i="1" s="1"/>
  <c r="G4119" i="1"/>
  <c r="V4119" i="1" s="1" a="1"/>
  <c r="V4119" i="1" s="1"/>
  <c r="AD4118" i="1"/>
  <c r="AA4118" i="1"/>
  <c r="AB4118" i="1" s="1"/>
  <c r="Z4118" i="1"/>
  <c r="Y4118" i="1"/>
  <c r="W4118" i="1"/>
  <c r="S4118" i="1"/>
  <c r="X4118" i="1" s="1"/>
  <c r="G4118" i="1"/>
  <c r="V4118" i="1" s="1" a="1"/>
  <c r="V4118" i="1" s="1"/>
  <c r="AD4117" i="1"/>
  <c r="AA4117" i="1"/>
  <c r="AB4117" i="1" s="1"/>
  <c r="Z4117" i="1"/>
  <c r="Y4117" i="1"/>
  <c r="W4117" i="1"/>
  <c r="S4117" i="1"/>
  <c r="X4117" i="1" s="1"/>
  <c r="G4117" i="1"/>
  <c r="V4117" i="1" s="1" a="1"/>
  <c r="V4117" i="1" s="1"/>
  <c r="AD4116" i="1"/>
  <c r="AA4116" i="1"/>
  <c r="AB4116" i="1" s="1"/>
  <c r="Z4116" i="1"/>
  <c r="Y4116" i="1"/>
  <c r="W4116" i="1"/>
  <c r="S4116" i="1"/>
  <c r="X4116" i="1" s="1"/>
  <c r="G4116" i="1"/>
  <c r="V4116" i="1" s="1" a="1"/>
  <c r="V4116" i="1" s="1"/>
  <c r="AD4115" i="1"/>
  <c r="AA4115" i="1"/>
  <c r="AB4115" i="1" s="1"/>
  <c r="Z4115" i="1"/>
  <c r="Y4115" i="1"/>
  <c r="W4115" i="1"/>
  <c r="S4115" i="1"/>
  <c r="X4115" i="1" s="1"/>
  <c r="G4115" i="1"/>
  <c r="V4115" i="1" s="1" a="1"/>
  <c r="V4115" i="1" s="1"/>
  <c r="AD4114" i="1"/>
  <c r="AA4114" i="1"/>
  <c r="AB4114" i="1" s="1"/>
  <c r="Z4114" i="1"/>
  <c r="Y4114" i="1"/>
  <c r="W4114" i="1"/>
  <c r="S4114" i="1"/>
  <c r="X4114" i="1" s="1"/>
  <c r="G4114" i="1"/>
  <c r="V4114" i="1" s="1" a="1"/>
  <c r="V4114" i="1" s="1"/>
  <c r="AD4113" i="1"/>
  <c r="AA4113" i="1"/>
  <c r="AB4113" i="1" s="1"/>
  <c r="Z4113" i="1"/>
  <c r="Y4113" i="1"/>
  <c r="W4113" i="1"/>
  <c r="V4113" i="1" a="1"/>
  <c r="V4113" i="1" s="1"/>
  <c r="S4113" i="1"/>
  <c r="X4113" i="1" s="1"/>
  <c r="G4113" i="1"/>
  <c r="AD4112" i="1"/>
  <c r="AA4112" i="1"/>
  <c r="AB4112" i="1" s="1"/>
  <c r="Z4112" i="1"/>
  <c r="Y4112" i="1"/>
  <c r="W4112" i="1"/>
  <c r="S4112" i="1"/>
  <c r="X4112" i="1" s="1"/>
  <c r="G4112" i="1"/>
  <c r="V4112" i="1" s="1" a="1"/>
  <c r="V4112" i="1" s="1"/>
  <c r="AD4111" i="1"/>
  <c r="AA4111" i="1"/>
  <c r="AB4111" i="1" s="1"/>
  <c r="Z4111" i="1"/>
  <c r="Y4111" i="1"/>
  <c r="W4111" i="1"/>
  <c r="S4111" i="1"/>
  <c r="X4111" i="1" s="1"/>
  <c r="G4111" i="1"/>
  <c r="V4111" i="1" s="1" a="1"/>
  <c r="V4111" i="1" s="1"/>
  <c r="AD4110" i="1"/>
  <c r="AA4110" i="1"/>
  <c r="AB4110" i="1" s="1"/>
  <c r="Z4110" i="1"/>
  <c r="Y4110" i="1"/>
  <c r="W4110" i="1"/>
  <c r="S4110" i="1"/>
  <c r="X4110" i="1" s="1"/>
  <c r="G4110" i="1"/>
  <c r="V4110" i="1" s="1" a="1"/>
  <c r="V4110" i="1" s="1"/>
  <c r="AD4109" i="1"/>
  <c r="AA4109" i="1"/>
  <c r="AB4109" i="1" s="1"/>
  <c r="Z4109" i="1"/>
  <c r="Y4109" i="1"/>
  <c r="W4109" i="1"/>
  <c r="S4109" i="1"/>
  <c r="X4109" i="1" s="1"/>
  <c r="G4109" i="1"/>
  <c r="V4109" i="1" s="1" a="1"/>
  <c r="V4109" i="1" s="1"/>
  <c r="AD4108" i="1"/>
  <c r="AA4108" i="1"/>
  <c r="AB4108" i="1" s="1"/>
  <c r="Z4108" i="1"/>
  <c r="Y4108" i="1"/>
  <c r="W4108" i="1"/>
  <c r="S4108" i="1"/>
  <c r="X4108" i="1" s="1"/>
  <c r="G4108" i="1"/>
  <c r="V4108" i="1" s="1" a="1"/>
  <c r="V4108" i="1" s="1"/>
  <c r="AD4107" i="1"/>
  <c r="AA4107" i="1"/>
  <c r="AB4107" i="1" s="1"/>
  <c r="Z4107" i="1"/>
  <c r="Y4107" i="1"/>
  <c r="W4107" i="1"/>
  <c r="S4107" i="1"/>
  <c r="X4107" i="1" s="1"/>
  <c r="G4107" i="1"/>
  <c r="V4107" i="1" s="1" a="1"/>
  <c r="V4107" i="1" s="1"/>
  <c r="AD4106" i="1"/>
  <c r="AA4106" i="1"/>
  <c r="AB4106" i="1" s="1"/>
  <c r="Z4106" i="1"/>
  <c r="Y4106" i="1"/>
  <c r="W4106" i="1"/>
  <c r="S4106" i="1"/>
  <c r="X4106" i="1" s="1"/>
  <c r="G4106" i="1"/>
  <c r="V4106" i="1" s="1" a="1"/>
  <c r="V4106" i="1" s="1"/>
  <c r="AD4105" i="1"/>
  <c r="AA4105" i="1"/>
  <c r="AB4105" i="1" s="1"/>
  <c r="Z4105" i="1"/>
  <c r="Y4105" i="1"/>
  <c r="W4105" i="1"/>
  <c r="S4105" i="1"/>
  <c r="X4105" i="1" s="1"/>
  <c r="G4105" i="1"/>
  <c r="V4105" i="1" s="1" a="1"/>
  <c r="V4105" i="1" s="1"/>
  <c r="AD4104" i="1"/>
  <c r="AA4104" i="1"/>
  <c r="AB4104" i="1" s="1"/>
  <c r="Z4104" i="1"/>
  <c r="Y4104" i="1"/>
  <c r="W4104" i="1"/>
  <c r="S4104" i="1"/>
  <c r="X4104" i="1" s="1"/>
  <c r="G4104" i="1"/>
  <c r="V4104" i="1" s="1" a="1"/>
  <c r="V4104" i="1" s="1"/>
  <c r="AD4103" i="1"/>
  <c r="AA4103" i="1"/>
  <c r="AB4103" i="1" s="1"/>
  <c r="Z4103" i="1"/>
  <c r="Y4103" i="1"/>
  <c r="W4103" i="1"/>
  <c r="S4103" i="1"/>
  <c r="X4103" i="1" s="1"/>
  <c r="G4103" i="1"/>
  <c r="V4103" i="1" s="1" a="1"/>
  <c r="V4103" i="1" s="1"/>
  <c r="AD4102" i="1"/>
  <c r="AA4102" i="1"/>
  <c r="AB4102" i="1" s="1"/>
  <c r="Z4102" i="1"/>
  <c r="Y4102" i="1"/>
  <c r="W4102" i="1"/>
  <c r="S4102" i="1"/>
  <c r="X4102" i="1" s="1"/>
  <c r="G4102" i="1"/>
  <c r="V4102" i="1" s="1" a="1"/>
  <c r="V4102" i="1" s="1"/>
  <c r="AD4101" i="1"/>
  <c r="AA4101" i="1"/>
  <c r="AB4101" i="1" s="1"/>
  <c r="Z4101" i="1"/>
  <c r="Y4101" i="1"/>
  <c r="W4101" i="1"/>
  <c r="S4101" i="1"/>
  <c r="X4101" i="1" s="1"/>
  <c r="G4101" i="1"/>
  <c r="V4101" i="1" s="1" a="1"/>
  <c r="V4101" i="1" s="1"/>
  <c r="AD4100" i="1"/>
  <c r="AA4100" i="1"/>
  <c r="AB4100" i="1" s="1"/>
  <c r="Z4100" i="1"/>
  <c r="Y4100" i="1"/>
  <c r="W4100" i="1"/>
  <c r="S4100" i="1"/>
  <c r="X4100" i="1" s="1"/>
  <c r="G4100" i="1"/>
  <c r="V4100" i="1" s="1" a="1"/>
  <c r="V4100" i="1" s="1"/>
  <c r="AD4099" i="1"/>
  <c r="AA4099" i="1"/>
  <c r="AB4099" i="1" s="1"/>
  <c r="Z4099" i="1"/>
  <c r="Y4099" i="1"/>
  <c r="W4099" i="1"/>
  <c r="S4099" i="1"/>
  <c r="X4099" i="1" s="1"/>
  <c r="G4099" i="1"/>
  <c r="V4099" i="1" s="1" a="1"/>
  <c r="V4099" i="1" s="1"/>
  <c r="AD4098" i="1"/>
  <c r="AA4098" i="1"/>
  <c r="AB4098" i="1" s="1"/>
  <c r="Z4098" i="1"/>
  <c r="Y4098" i="1"/>
  <c r="W4098" i="1"/>
  <c r="S4098" i="1"/>
  <c r="X4098" i="1" s="1"/>
  <c r="G4098" i="1"/>
  <c r="V4098" i="1" s="1" a="1"/>
  <c r="V4098" i="1" s="1"/>
  <c r="AD4097" i="1"/>
  <c r="AA4097" i="1"/>
  <c r="AB4097" i="1" s="1"/>
  <c r="Z4097" i="1"/>
  <c r="Y4097" i="1"/>
  <c r="W4097" i="1"/>
  <c r="S4097" i="1"/>
  <c r="X4097" i="1" s="1"/>
  <c r="G4097" i="1"/>
  <c r="V4097" i="1" s="1" a="1"/>
  <c r="V4097" i="1" s="1"/>
  <c r="AD4096" i="1"/>
  <c r="AA4096" i="1"/>
  <c r="AB4096" i="1" s="1"/>
  <c r="Z4096" i="1"/>
  <c r="Y4096" i="1"/>
  <c r="W4096" i="1"/>
  <c r="S4096" i="1"/>
  <c r="X4096" i="1" s="1"/>
  <c r="G4096" i="1"/>
  <c r="V4096" i="1" s="1" a="1"/>
  <c r="V4096" i="1" s="1"/>
  <c r="AD4095" i="1"/>
  <c r="AA4095" i="1"/>
  <c r="AB4095" i="1" s="1"/>
  <c r="Z4095" i="1"/>
  <c r="Y4095" i="1"/>
  <c r="W4095" i="1"/>
  <c r="S4095" i="1"/>
  <c r="X4095" i="1" s="1"/>
  <c r="G4095" i="1"/>
  <c r="V4095" i="1" s="1" a="1"/>
  <c r="V4095" i="1" s="1"/>
  <c r="AD4094" i="1"/>
  <c r="AA4094" i="1"/>
  <c r="AB4094" i="1" s="1"/>
  <c r="Z4094" i="1"/>
  <c r="Y4094" i="1"/>
  <c r="W4094" i="1"/>
  <c r="S4094" i="1"/>
  <c r="X4094" i="1" s="1"/>
  <c r="G4094" i="1"/>
  <c r="V4094" i="1" s="1" a="1"/>
  <c r="V4094" i="1" s="1"/>
  <c r="AD4093" i="1"/>
  <c r="AA4093" i="1"/>
  <c r="AB4093" i="1" s="1"/>
  <c r="Z4093" i="1"/>
  <c r="Y4093" i="1"/>
  <c r="W4093" i="1"/>
  <c r="S4093" i="1"/>
  <c r="X4093" i="1" s="1"/>
  <c r="G4093" i="1"/>
  <c r="V4093" i="1" s="1" a="1"/>
  <c r="V4093" i="1" s="1"/>
  <c r="AD4092" i="1"/>
  <c r="AA4092" i="1"/>
  <c r="AB4092" i="1" s="1"/>
  <c r="Z4092" i="1"/>
  <c r="Y4092" i="1"/>
  <c r="W4092" i="1"/>
  <c r="S4092" i="1"/>
  <c r="X4092" i="1" s="1"/>
  <c r="G4092" i="1"/>
  <c r="V4092" i="1" s="1" a="1"/>
  <c r="V4092" i="1" s="1"/>
  <c r="AD4091" i="1"/>
  <c r="AA4091" i="1"/>
  <c r="AB4091" i="1" s="1"/>
  <c r="Z4091" i="1"/>
  <c r="Y4091" i="1"/>
  <c r="W4091" i="1"/>
  <c r="S4091" i="1"/>
  <c r="X4091" i="1" s="1"/>
  <c r="G4091" i="1"/>
  <c r="V4091" i="1" s="1" a="1"/>
  <c r="V4091" i="1" s="1"/>
  <c r="AD4090" i="1"/>
  <c r="AA4090" i="1"/>
  <c r="AB4090" i="1" s="1"/>
  <c r="Z4090" i="1"/>
  <c r="Y4090" i="1"/>
  <c r="W4090" i="1"/>
  <c r="S4090" i="1"/>
  <c r="X4090" i="1" s="1"/>
  <c r="G4090" i="1"/>
  <c r="V4090" i="1" s="1" a="1"/>
  <c r="V4090" i="1" s="1"/>
  <c r="AD4089" i="1"/>
  <c r="AA4089" i="1"/>
  <c r="AB4089" i="1" s="1"/>
  <c r="Z4089" i="1"/>
  <c r="Y4089" i="1"/>
  <c r="W4089" i="1"/>
  <c r="S4089" i="1"/>
  <c r="X4089" i="1" s="1"/>
  <c r="G4089" i="1"/>
  <c r="V4089" i="1" s="1" a="1"/>
  <c r="V4089" i="1" s="1"/>
  <c r="AD4088" i="1"/>
  <c r="AA4088" i="1"/>
  <c r="AB4088" i="1" s="1"/>
  <c r="Z4088" i="1"/>
  <c r="Y4088" i="1"/>
  <c r="W4088" i="1"/>
  <c r="S4088" i="1"/>
  <c r="X4088" i="1" s="1"/>
  <c r="G4088" i="1"/>
  <c r="V4088" i="1" s="1" a="1"/>
  <c r="V4088" i="1" s="1"/>
  <c r="AD4087" i="1"/>
  <c r="AA4087" i="1"/>
  <c r="AB4087" i="1" s="1"/>
  <c r="Z4087" i="1"/>
  <c r="Y4087" i="1"/>
  <c r="W4087" i="1"/>
  <c r="S4087" i="1"/>
  <c r="X4087" i="1" s="1"/>
  <c r="G4087" i="1"/>
  <c r="V4087" i="1" s="1" a="1"/>
  <c r="V4087" i="1" s="1"/>
  <c r="AD4086" i="1"/>
  <c r="AA4086" i="1"/>
  <c r="AB4086" i="1" s="1"/>
  <c r="Z4086" i="1"/>
  <c r="Y4086" i="1"/>
  <c r="W4086" i="1"/>
  <c r="S4086" i="1"/>
  <c r="X4086" i="1" s="1"/>
  <c r="G4086" i="1"/>
  <c r="V4086" i="1" s="1" a="1"/>
  <c r="V4086" i="1" s="1"/>
  <c r="AD4085" i="1"/>
  <c r="AA4085" i="1"/>
  <c r="AB4085" i="1" s="1"/>
  <c r="Z4085" i="1"/>
  <c r="Y4085" i="1"/>
  <c r="W4085" i="1"/>
  <c r="S4085" i="1"/>
  <c r="X4085" i="1" s="1"/>
  <c r="G4085" i="1"/>
  <c r="V4085" i="1" s="1" a="1"/>
  <c r="V4085" i="1" s="1"/>
  <c r="AD4084" i="1"/>
  <c r="AA4084" i="1"/>
  <c r="AB4084" i="1" s="1"/>
  <c r="Z4084" i="1"/>
  <c r="Y4084" i="1"/>
  <c r="W4084" i="1"/>
  <c r="S4084" i="1"/>
  <c r="X4084" i="1" s="1"/>
  <c r="G4084" i="1"/>
  <c r="V4084" i="1" s="1" a="1"/>
  <c r="V4084" i="1" s="1"/>
  <c r="AD4083" i="1"/>
  <c r="AA4083" i="1"/>
  <c r="AB4083" i="1" s="1"/>
  <c r="Z4083" i="1"/>
  <c r="Y4083" i="1"/>
  <c r="W4083" i="1"/>
  <c r="S4083" i="1"/>
  <c r="X4083" i="1" s="1"/>
  <c r="G4083" i="1"/>
  <c r="V4083" i="1" s="1" a="1"/>
  <c r="V4083" i="1" s="1"/>
  <c r="AD4082" i="1"/>
  <c r="AA4082" i="1"/>
  <c r="AB4082" i="1" s="1"/>
  <c r="Z4082" i="1"/>
  <c r="Y4082" i="1"/>
  <c r="W4082" i="1"/>
  <c r="S4082" i="1"/>
  <c r="X4082" i="1" s="1"/>
  <c r="G4082" i="1"/>
  <c r="V4082" i="1" s="1" a="1"/>
  <c r="V4082" i="1" s="1"/>
  <c r="AD4081" i="1"/>
  <c r="AA4081" i="1"/>
  <c r="AB4081" i="1" s="1"/>
  <c r="Z4081" i="1"/>
  <c r="Y4081" i="1"/>
  <c r="W4081" i="1"/>
  <c r="S4081" i="1"/>
  <c r="X4081" i="1" s="1"/>
  <c r="G4081" i="1"/>
  <c r="V4081" i="1" s="1" a="1"/>
  <c r="V4081" i="1" s="1"/>
  <c r="AD4080" i="1"/>
  <c r="AA4080" i="1"/>
  <c r="AB4080" i="1" s="1"/>
  <c r="Z4080" i="1"/>
  <c r="Y4080" i="1"/>
  <c r="W4080" i="1"/>
  <c r="S4080" i="1"/>
  <c r="X4080" i="1" s="1"/>
  <c r="G4080" i="1"/>
  <c r="V4080" i="1" s="1" a="1"/>
  <c r="V4080" i="1" s="1"/>
  <c r="AD4079" i="1"/>
  <c r="AA4079" i="1"/>
  <c r="AB4079" i="1" s="1"/>
  <c r="Z4079" i="1"/>
  <c r="Y4079" i="1"/>
  <c r="W4079" i="1"/>
  <c r="S4079" i="1"/>
  <c r="X4079" i="1" s="1"/>
  <c r="G4079" i="1"/>
  <c r="V4079" i="1" s="1" a="1"/>
  <c r="V4079" i="1" s="1"/>
  <c r="AD4078" i="1"/>
  <c r="AA4078" i="1"/>
  <c r="AB4078" i="1" s="1"/>
  <c r="Z4078" i="1"/>
  <c r="Y4078" i="1"/>
  <c r="W4078" i="1"/>
  <c r="S4078" i="1"/>
  <c r="X4078" i="1" s="1"/>
  <c r="G4078" i="1"/>
  <c r="V4078" i="1" s="1" a="1"/>
  <c r="V4078" i="1" s="1"/>
  <c r="AD4077" i="1"/>
  <c r="AA4077" i="1"/>
  <c r="AB4077" i="1" s="1"/>
  <c r="Z4077" i="1"/>
  <c r="Y4077" i="1"/>
  <c r="W4077" i="1"/>
  <c r="S4077" i="1"/>
  <c r="X4077" i="1" s="1"/>
  <c r="G4077" i="1"/>
  <c r="V4077" i="1" s="1" a="1"/>
  <c r="V4077" i="1" s="1"/>
  <c r="AD4076" i="1"/>
  <c r="AA4076" i="1"/>
  <c r="AB4076" i="1" s="1"/>
  <c r="Z4076" i="1"/>
  <c r="Y4076" i="1"/>
  <c r="W4076" i="1"/>
  <c r="S4076" i="1"/>
  <c r="X4076" i="1" s="1"/>
  <c r="G4076" i="1"/>
  <c r="V4076" i="1" s="1" a="1"/>
  <c r="V4076" i="1" s="1"/>
  <c r="AD4075" i="1"/>
  <c r="AA4075" i="1"/>
  <c r="AB4075" i="1" s="1"/>
  <c r="Z4075" i="1"/>
  <c r="Y4075" i="1"/>
  <c r="W4075" i="1"/>
  <c r="S4075" i="1"/>
  <c r="X4075" i="1" s="1"/>
  <c r="G4075" i="1"/>
  <c r="V4075" i="1" s="1" a="1"/>
  <c r="V4075" i="1" s="1"/>
  <c r="AD4074" i="1"/>
  <c r="AA4074" i="1"/>
  <c r="AB4074" i="1" s="1"/>
  <c r="Z4074" i="1"/>
  <c r="Y4074" i="1"/>
  <c r="W4074" i="1"/>
  <c r="S4074" i="1"/>
  <c r="X4074" i="1" s="1"/>
  <c r="G4074" i="1"/>
  <c r="V4074" i="1" s="1" a="1"/>
  <c r="V4074" i="1" s="1"/>
  <c r="AD4073" i="1"/>
  <c r="AA4073" i="1"/>
  <c r="AB4073" i="1" s="1"/>
  <c r="Z4073" i="1"/>
  <c r="Y4073" i="1"/>
  <c r="W4073" i="1"/>
  <c r="S4073" i="1"/>
  <c r="X4073" i="1" s="1"/>
  <c r="G4073" i="1"/>
  <c r="V4073" i="1" s="1" a="1"/>
  <c r="V4073" i="1" s="1"/>
  <c r="AD4072" i="1"/>
  <c r="AA4072" i="1"/>
  <c r="AB4072" i="1" s="1"/>
  <c r="Z4072" i="1"/>
  <c r="Y4072" i="1"/>
  <c r="W4072" i="1"/>
  <c r="S4072" i="1"/>
  <c r="X4072" i="1" s="1"/>
  <c r="G4072" i="1"/>
  <c r="V4072" i="1" s="1" a="1"/>
  <c r="V4072" i="1" s="1"/>
  <c r="AD4071" i="1"/>
  <c r="AA4071" i="1"/>
  <c r="AB4071" i="1" s="1"/>
  <c r="Z4071" i="1"/>
  <c r="Y4071" i="1"/>
  <c r="W4071" i="1"/>
  <c r="S4071" i="1"/>
  <c r="X4071" i="1" s="1"/>
  <c r="G4071" i="1"/>
  <c r="V4071" i="1" s="1" a="1"/>
  <c r="V4071" i="1" s="1"/>
  <c r="AD4070" i="1"/>
  <c r="AA4070" i="1"/>
  <c r="AB4070" i="1" s="1"/>
  <c r="Z4070" i="1"/>
  <c r="Y4070" i="1"/>
  <c r="W4070" i="1"/>
  <c r="S4070" i="1"/>
  <c r="X4070" i="1" s="1"/>
  <c r="G4070" i="1"/>
  <c r="V4070" i="1" s="1" a="1"/>
  <c r="V4070" i="1" s="1"/>
  <c r="AD4069" i="1"/>
  <c r="AA4069" i="1"/>
  <c r="AB4069" i="1" s="1"/>
  <c r="Z4069" i="1"/>
  <c r="Y4069" i="1"/>
  <c r="W4069" i="1"/>
  <c r="S4069" i="1"/>
  <c r="X4069" i="1" s="1"/>
  <c r="G4069" i="1"/>
  <c r="V4069" i="1" s="1" a="1"/>
  <c r="V4069" i="1" s="1"/>
  <c r="AD4068" i="1"/>
  <c r="AA4068" i="1"/>
  <c r="AB4068" i="1" s="1"/>
  <c r="Z4068" i="1"/>
  <c r="Y4068" i="1"/>
  <c r="W4068" i="1"/>
  <c r="S4068" i="1"/>
  <c r="X4068" i="1" s="1"/>
  <c r="G4068" i="1"/>
  <c r="V4068" i="1" s="1" a="1"/>
  <c r="V4068" i="1" s="1"/>
  <c r="AD4067" i="1"/>
  <c r="AA4067" i="1"/>
  <c r="AB4067" i="1" s="1"/>
  <c r="Z4067" i="1"/>
  <c r="Y4067" i="1"/>
  <c r="W4067" i="1"/>
  <c r="S4067" i="1"/>
  <c r="X4067" i="1" s="1"/>
  <c r="G4067" i="1"/>
  <c r="V4067" i="1" s="1" a="1"/>
  <c r="V4067" i="1" s="1"/>
  <c r="AD4066" i="1"/>
  <c r="AA4066" i="1"/>
  <c r="AB4066" i="1" s="1"/>
  <c r="Z4066" i="1"/>
  <c r="Y4066" i="1"/>
  <c r="W4066" i="1"/>
  <c r="S4066" i="1"/>
  <c r="X4066" i="1" s="1"/>
  <c r="G4066" i="1"/>
  <c r="V4066" i="1" s="1" a="1"/>
  <c r="V4066" i="1" s="1"/>
  <c r="AD4065" i="1"/>
  <c r="AA4065" i="1"/>
  <c r="AB4065" i="1" s="1"/>
  <c r="Z4065" i="1"/>
  <c r="Y4065" i="1"/>
  <c r="W4065" i="1"/>
  <c r="S4065" i="1"/>
  <c r="X4065" i="1" s="1"/>
  <c r="G4065" i="1"/>
  <c r="V4065" i="1" s="1" a="1"/>
  <c r="V4065" i="1" s="1"/>
  <c r="AD4064" i="1"/>
  <c r="AA4064" i="1"/>
  <c r="AB4064" i="1" s="1"/>
  <c r="Z4064" i="1"/>
  <c r="Y4064" i="1"/>
  <c r="W4064" i="1"/>
  <c r="S4064" i="1"/>
  <c r="X4064" i="1" s="1"/>
  <c r="G4064" i="1"/>
  <c r="V4064" i="1" s="1" a="1"/>
  <c r="V4064" i="1" s="1"/>
  <c r="AD4063" i="1"/>
  <c r="AA4063" i="1"/>
  <c r="AB4063" i="1" s="1"/>
  <c r="Z4063" i="1"/>
  <c r="Y4063" i="1"/>
  <c r="W4063" i="1"/>
  <c r="S4063" i="1"/>
  <c r="X4063" i="1" s="1"/>
  <c r="G4063" i="1"/>
  <c r="V4063" i="1" s="1" a="1"/>
  <c r="V4063" i="1" s="1"/>
  <c r="AD4062" i="1"/>
  <c r="AA4062" i="1"/>
  <c r="AB4062" i="1" s="1"/>
  <c r="Z4062" i="1"/>
  <c r="Y4062" i="1"/>
  <c r="W4062" i="1"/>
  <c r="S4062" i="1"/>
  <c r="X4062" i="1" s="1"/>
  <c r="G4062" i="1"/>
  <c r="V4062" i="1" s="1" a="1"/>
  <c r="V4062" i="1" s="1"/>
  <c r="AD4061" i="1"/>
  <c r="AA4061" i="1"/>
  <c r="AB4061" i="1" s="1"/>
  <c r="Z4061" i="1"/>
  <c r="Y4061" i="1"/>
  <c r="W4061" i="1"/>
  <c r="S4061" i="1"/>
  <c r="X4061" i="1" s="1"/>
  <c r="G4061" i="1"/>
  <c r="V4061" i="1" s="1" a="1"/>
  <c r="V4061" i="1" s="1"/>
  <c r="AD4060" i="1"/>
  <c r="AA4060" i="1"/>
  <c r="AB4060" i="1" s="1"/>
  <c r="Z4060" i="1"/>
  <c r="Y4060" i="1"/>
  <c r="W4060" i="1"/>
  <c r="S4060" i="1"/>
  <c r="X4060" i="1" s="1"/>
  <c r="G4060" i="1"/>
  <c r="V4060" i="1" s="1" a="1"/>
  <c r="V4060" i="1" s="1"/>
  <c r="AD4059" i="1"/>
  <c r="AA4059" i="1"/>
  <c r="AB4059" i="1" s="1"/>
  <c r="Z4059" i="1"/>
  <c r="Y4059" i="1"/>
  <c r="W4059" i="1"/>
  <c r="S4059" i="1"/>
  <c r="X4059" i="1" s="1"/>
  <c r="G4059" i="1"/>
  <c r="V4059" i="1" s="1" a="1"/>
  <c r="V4059" i="1" s="1"/>
  <c r="AD4058" i="1"/>
  <c r="AA4058" i="1"/>
  <c r="AB4058" i="1" s="1"/>
  <c r="Z4058" i="1"/>
  <c r="Y4058" i="1"/>
  <c r="W4058" i="1"/>
  <c r="S4058" i="1"/>
  <c r="X4058" i="1" s="1"/>
  <c r="G4058" i="1"/>
  <c r="V4058" i="1" s="1" a="1"/>
  <c r="V4058" i="1" s="1"/>
  <c r="AD4057" i="1"/>
  <c r="AA4057" i="1"/>
  <c r="AB4057" i="1" s="1"/>
  <c r="Z4057" i="1"/>
  <c r="Y4057" i="1"/>
  <c r="W4057" i="1"/>
  <c r="S4057" i="1"/>
  <c r="X4057" i="1" s="1"/>
  <c r="G4057" i="1"/>
  <c r="V4057" i="1" s="1" a="1"/>
  <c r="V4057" i="1" s="1"/>
  <c r="AD4056" i="1"/>
  <c r="AA4056" i="1"/>
  <c r="AB4056" i="1" s="1"/>
  <c r="Z4056" i="1"/>
  <c r="Y4056" i="1"/>
  <c r="W4056" i="1"/>
  <c r="S4056" i="1"/>
  <c r="X4056" i="1" s="1"/>
  <c r="G4056" i="1"/>
  <c r="V4056" i="1" s="1" a="1"/>
  <c r="V4056" i="1" s="1"/>
  <c r="AD4055" i="1"/>
  <c r="AA4055" i="1"/>
  <c r="AB4055" i="1" s="1"/>
  <c r="Z4055" i="1"/>
  <c r="Y4055" i="1"/>
  <c r="W4055" i="1"/>
  <c r="S4055" i="1"/>
  <c r="X4055" i="1" s="1"/>
  <c r="G4055" i="1"/>
  <c r="V4055" i="1" s="1" a="1"/>
  <c r="V4055" i="1" s="1"/>
  <c r="AD4054" i="1"/>
  <c r="AA4054" i="1"/>
  <c r="AB4054" i="1" s="1"/>
  <c r="Z4054" i="1"/>
  <c r="Y4054" i="1"/>
  <c r="W4054" i="1"/>
  <c r="S4054" i="1"/>
  <c r="X4054" i="1" s="1"/>
  <c r="G4054" i="1"/>
  <c r="V4054" i="1" s="1" a="1"/>
  <c r="V4054" i="1" s="1"/>
  <c r="AD4053" i="1"/>
  <c r="AA4053" i="1"/>
  <c r="AB4053" i="1" s="1"/>
  <c r="Z4053" i="1"/>
  <c r="Y4053" i="1"/>
  <c r="W4053" i="1"/>
  <c r="S4053" i="1"/>
  <c r="X4053" i="1" s="1"/>
  <c r="G4053" i="1"/>
  <c r="V4053" i="1" s="1" a="1"/>
  <c r="V4053" i="1" s="1"/>
  <c r="AD4052" i="1"/>
  <c r="AA4052" i="1"/>
  <c r="AB4052" i="1" s="1"/>
  <c r="Z4052" i="1"/>
  <c r="Y4052" i="1"/>
  <c r="W4052" i="1"/>
  <c r="S4052" i="1"/>
  <c r="X4052" i="1" s="1"/>
  <c r="G4052" i="1"/>
  <c r="V4052" i="1" s="1" a="1"/>
  <c r="V4052" i="1" s="1"/>
  <c r="AD4051" i="1"/>
  <c r="AA4051" i="1"/>
  <c r="AB4051" i="1" s="1"/>
  <c r="Z4051" i="1"/>
  <c r="Y4051" i="1"/>
  <c r="W4051" i="1"/>
  <c r="S4051" i="1"/>
  <c r="X4051" i="1" s="1"/>
  <c r="G4051" i="1"/>
  <c r="V4051" i="1" s="1" a="1"/>
  <c r="V4051" i="1" s="1"/>
  <c r="AD4050" i="1"/>
  <c r="AA4050" i="1"/>
  <c r="AB4050" i="1" s="1"/>
  <c r="Z4050" i="1"/>
  <c r="Y4050" i="1"/>
  <c r="W4050" i="1"/>
  <c r="S4050" i="1"/>
  <c r="X4050" i="1" s="1"/>
  <c r="G4050" i="1"/>
  <c r="V4050" i="1" s="1" a="1"/>
  <c r="V4050" i="1" s="1"/>
  <c r="AD4049" i="1"/>
  <c r="AA4049" i="1"/>
  <c r="AB4049" i="1" s="1"/>
  <c r="Z4049" i="1"/>
  <c r="Y4049" i="1"/>
  <c r="W4049" i="1"/>
  <c r="S4049" i="1"/>
  <c r="X4049" i="1" s="1"/>
  <c r="G4049" i="1"/>
  <c r="V4049" i="1" s="1" a="1"/>
  <c r="V4049" i="1" s="1"/>
  <c r="AD4048" i="1"/>
  <c r="AA4048" i="1"/>
  <c r="AB4048" i="1" s="1"/>
  <c r="Z4048" i="1"/>
  <c r="Y4048" i="1"/>
  <c r="W4048" i="1"/>
  <c r="S4048" i="1"/>
  <c r="X4048" i="1" s="1"/>
  <c r="G4048" i="1"/>
  <c r="V4048" i="1" s="1" a="1"/>
  <c r="V4048" i="1" s="1"/>
  <c r="AD4047" i="1"/>
  <c r="AA4047" i="1"/>
  <c r="AB4047" i="1" s="1"/>
  <c r="Z4047" i="1"/>
  <c r="Y4047" i="1"/>
  <c r="W4047" i="1"/>
  <c r="S4047" i="1"/>
  <c r="X4047" i="1" s="1"/>
  <c r="G4047" i="1"/>
  <c r="V4047" i="1" s="1" a="1"/>
  <c r="V4047" i="1" s="1"/>
  <c r="AD4046" i="1"/>
  <c r="AA4046" i="1"/>
  <c r="AB4046" i="1" s="1"/>
  <c r="Z4046" i="1"/>
  <c r="Y4046" i="1"/>
  <c r="W4046" i="1"/>
  <c r="S4046" i="1"/>
  <c r="X4046" i="1" s="1"/>
  <c r="G4046" i="1"/>
  <c r="V4046" i="1" s="1" a="1"/>
  <c r="V4046" i="1" s="1"/>
  <c r="AD4045" i="1"/>
  <c r="AA4045" i="1"/>
  <c r="AB4045" i="1" s="1"/>
  <c r="Z4045" i="1"/>
  <c r="Y4045" i="1"/>
  <c r="W4045" i="1"/>
  <c r="S4045" i="1"/>
  <c r="X4045" i="1" s="1"/>
  <c r="G4045" i="1"/>
  <c r="V4045" i="1" s="1" a="1"/>
  <c r="V4045" i="1" s="1"/>
  <c r="AD4044" i="1"/>
  <c r="AA4044" i="1"/>
  <c r="AB4044" i="1" s="1"/>
  <c r="Z4044" i="1"/>
  <c r="Y4044" i="1"/>
  <c r="W4044" i="1"/>
  <c r="S4044" i="1"/>
  <c r="X4044" i="1" s="1"/>
  <c r="G4044" i="1"/>
  <c r="V4044" i="1" s="1" a="1"/>
  <c r="V4044" i="1" s="1"/>
  <c r="AD4043" i="1"/>
  <c r="AA4043" i="1"/>
  <c r="AB4043" i="1" s="1"/>
  <c r="Z4043" i="1"/>
  <c r="Y4043" i="1"/>
  <c r="W4043" i="1"/>
  <c r="S4043" i="1"/>
  <c r="X4043" i="1" s="1"/>
  <c r="G4043" i="1"/>
  <c r="V4043" i="1" s="1" a="1"/>
  <c r="V4043" i="1" s="1"/>
  <c r="AD4042" i="1"/>
  <c r="AA4042" i="1"/>
  <c r="AB4042" i="1" s="1"/>
  <c r="Z4042" i="1"/>
  <c r="Y4042" i="1"/>
  <c r="W4042" i="1"/>
  <c r="S4042" i="1"/>
  <c r="X4042" i="1" s="1"/>
  <c r="G4042" i="1"/>
  <c r="V4042" i="1" s="1" a="1"/>
  <c r="V4042" i="1" s="1"/>
  <c r="AD4041" i="1"/>
  <c r="AA4041" i="1"/>
  <c r="AB4041" i="1" s="1"/>
  <c r="Z4041" i="1"/>
  <c r="Y4041" i="1"/>
  <c r="W4041" i="1"/>
  <c r="S4041" i="1"/>
  <c r="X4041" i="1" s="1"/>
  <c r="G4041" i="1"/>
  <c r="V4041" i="1" s="1" a="1"/>
  <c r="V4041" i="1" s="1"/>
  <c r="AD4040" i="1"/>
  <c r="AA4040" i="1"/>
  <c r="AB4040" i="1" s="1"/>
  <c r="Z4040" i="1"/>
  <c r="Y4040" i="1"/>
  <c r="W4040" i="1"/>
  <c r="S4040" i="1"/>
  <c r="X4040" i="1" s="1"/>
  <c r="G4040" i="1"/>
  <c r="V4040" i="1" s="1" a="1"/>
  <c r="V4040" i="1" s="1"/>
  <c r="AD4039" i="1"/>
  <c r="AA4039" i="1"/>
  <c r="AB4039" i="1" s="1"/>
  <c r="Z4039" i="1"/>
  <c r="Y4039" i="1"/>
  <c r="W4039" i="1"/>
  <c r="S4039" i="1"/>
  <c r="X4039" i="1" s="1"/>
  <c r="G4039" i="1"/>
  <c r="V4039" i="1" s="1" a="1"/>
  <c r="V4039" i="1" s="1"/>
  <c r="AD4038" i="1"/>
  <c r="AA4038" i="1"/>
  <c r="AB4038" i="1" s="1"/>
  <c r="Z4038" i="1"/>
  <c r="Y4038" i="1"/>
  <c r="W4038" i="1"/>
  <c r="S4038" i="1"/>
  <c r="X4038" i="1" s="1"/>
  <c r="G4038" i="1"/>
  <c r="V4038" i="1" s="1" a="1"/>
  <c r="V4038" i="1" s="1"/>
  <c r="AD4037" i="1"/>
  <c r="AA4037" i="1"/>
  <c r="AB4037" i="1" s="1"/>
  <c r="Z4037" i="1"/>
  <c r="Y4037" i="1"/>
  <c r="W4037" i="1"/>
  <c r="S4037" i="1"/>
  <c r="X4037" i="1" s="1"/>
  <c r="G4037" i="1"/>
  <c r="V4037" i="1" s="1" a="1"/>
  <c r="V4037" i="1" s="1"/>
  <c r="AD4036" i="1"/>
  <c r="AA4036" i="1"/>
  <c r="AB4036" i="1" s="1"/>
  <c r="Z4036" i="1"/>
  <c r="Y4036" i="1"/>
  <c r="W4036" i="1"/>
  <c r="S4036" i="1"/>
  <c r="X4036" i="1" s="1"/>
  <c r="G4036" i="1"/>
  <c r="V4036" i="1" s="1" a="1"/>
  <c r="V4036" i="1" s="1"/>
  <c r="AD4035" i="1"/>
  <c r="AA4035" i="1"/>
  <c r="AB4035" i="1" s="1"/>
  <c r="Z4035" i="1"/>
  <c r="Y4035" i="1"/>
  <c r="W4035" i="1"/>
  <c r="S4035" i="1"/>
  <c r="X4035" i="1" s="1"/>
  <c r="G4035" i="1"/>
  <c r="V4035" i="1" s="1" a="1"/>
  <c r="V4035" i="1" s="1"/>
  <c r="AD4034" i="1"/>
  <c r="AA4034" i="1"/>
  <c r="AB4034" i="1" s="1"/>
  <c r="Z4034" i="1"/>
  <c r="Y4034" i="1"/>
  <c r="W4034" i="1"/>
  <c r="S4034" i="1"/>
  <c r="X4034" i="1" s="1"/>
  <c r="G4034" i="1"/>
  <c r="V4034" i="1" s="1" a="1"/>
  <c r="V4034" i="1" s="1"/>
  <c r="AD4033" i="1"/>
  <c r="AA4033" i="1"/>
  <c r="AB4033" i="1" s="1"/>
  <c r="Z4033" i="1"/>
  <c r="Y4033" i="1"/>
  <c r="W4033" i="1"/>
  <c r="S4033" i="1"/>
  <c r="X4033" i="1" s="1"/>
  <c r="G4033" i="1"/>
  <c r="V4033" i="1" s="1" a="1"/>
  <c r="V4033" i="1" s="1"/>
  <c r="AD4032" i="1"/>
  <c r="AA4032" i="1"/>
  <c r="AB4032" i="1" s="1"/>
  <c r="Z4032" i="1"/>
  <c r="Y4032" i="1"/>
  <c r="W4032" i="1"/>
  <c r="S4032" i="1"/>
  <c r="X4032" i="1" s="1"/>
  <c r="G4032" i="1"/>
  <c r="V4032" i="1" s="1" a="1"/>
  <c r="V4032" i="1" s="1"/>
  <c r="AD4031" i="1"/>
  <c r="AA4031" i="1"/>
  <c r="AB4031" i="1" s="1"/>
  <c r="Z4031" i="1"/>
  <c r="Y4031" i="1"/>
  <c r="W4031" i="1"/>
  <c r="S4031" i="1"/>
  <c r="X4031" i="1" s="1"/>
  <c r="G4031" i="1"/>
  <c r="V4031" i="1" s="1" a="1"/>
  <c r="V4031" i="1" s="1"/>
  <c r="AD4030" i="1"/>
  <c r="AA4030" i="1"/>
  <c r="AB4030" i="1" s="1"/>
  <c r="Z4030" i="1"/>
  <c r="Y4030" i="1"/>
  <c r="W4030" i="1"/>
  <c r="V4030" i="1" a="1"/>
  <c r="V4030" i="1" s="1"/>
  <c r="S4030" i="1"/>
  <c r="X4030" i="1" s="1"/>
  <c r="G4030" i="1"/>
  <c r="AD4029" i="1"/>
  <c r="AA4029" i="1"/>
  <c r="AB4029" i="1" s="1"/>
  <c r="Z4029" i="1"/>
  <c r="Y4029" i="1"/>
  <c r="W4029" i="1"/>
  <c r="S4029" i="1"/>
  <c r="X4029" i="1" s="1"/>
  <c r="G4029" i="1"/>
  <c r="V4029" i="1" s="1" a="1"/>
  <c r="V4029" i="1" s="1"/>
  <c r="AD4028" i="1"/>
  <c r="AA4028" i="1"/>
  <c r="AB4028" i="1" s="1"/>
  <c r="Z4028" i="1"/>
  <c r="Y4028" i="1"/>
  <c r="W4028" i="1"/>
  <c r="S4028" i="1"/>
  <c r="X4028" i="1" s="1"/>
  <c r="G4028" i="1"/>
  <c r="V4028" i="1" s="1" a="1"/>
  <c r="V4028" i="1" s="1"/>
  <c r="AD4027" i="1"/>
  <c r="AA4027" i="1"/>
  <c r="AB4027" i="1" s="1"/>
  <c r="Z4027" i="1"/>
  <c r="Y4027" i="1"/>
  <c r="W4027" i="1"/>
  <c r="S4027" i="1"/>
  <c r="X4027" i="1" s="1"/>
  <c r="G4027" i="1"/>
  <c r="V4027" i="1" s="1" a="1"/>
  <c r="V4027" i="1" s="1"/>
  <c r="AD4026" i="1"/>
  <c r="AA4026" i="1"/>
  <c r="AB4026" i="1" s="1"/>
  <c r="Z4026" i="1"/>
  <c r="Y4026" i="1"/>
  <c r="W4026" i="1"/>
  <c r="S4026" i="1"/>
  <c r="X4026" i="1" s="1"/>
  <c r="G4026" i="1"/>
  <c r="V4026" i="1" s="1" a="1"/>
  <c r="V4026" i="1" s="1"/>
  <c r="AD4025" i="1"/>
  <c r="AA4025" i="1"/>
  <c r="AB4025" i="1" s="1"/>
  <c r="Z4025" i="1"/>
  <c r="Y4025" i="1"/>
  <c r="W4025" i="1"/>
  <c r="S4025" i="1"/>
  <c r="X4025" i="1" s="1"/>
  <c r="G4025" i="1"/>
  <c r="V4025" i="1" s="1" a="1"/>
  <c r="V4025" i="1" s="1"/>
  <c r="AD4024" i="1"/>
  <c r="AA4024" i="1"/>
  <c r="AB4024" i="1" s="1"/>
  <c r="Z4024" i="1"/>
  <c r="Y4024" i="1"/>
  <c r="W4024" i="1"/>
  <c r="S4024" i="1"/>
  <c r="X4024" i="1" s="1"/>
  <c r="G4024" i="1"/>
  <c r="V4024" i="1" s="1" a="1"/>
  <c r="V4024" i="1" s="1"/>
  <c r="AD4023" i="1"/>
  <c r="AA4023" i="1"/>
  <c r="AB4023" i="1" s="1"/>
  <c r="Z4023" i="1"/>
  <c r="Y4023" i="1"/>
  <c r="W4023" i="1"/>
  <c r="S4023" i="1"/>
  <c r="X4023" i="1" s="1"/>
  <c r="G4023" i="1"/>
  <c r="V4023" i="1" s="1" a="1"/>
  <c r="V4023" i="1" s="1"/>
  <c r="AD4022" i="1"/>
  <c r="AA4022" i="1"/>
  <c r="AB4022" i="1" s="1"/>
  <c r="Z4022" i="1"/>
  <c r="Y4022" i="1"/>
  <c r="W4022" i="1"/>
  <c r="S4022" i="1"/>
  <c r="X4022" i="1" s="1"/>
  <c r="G4022" i="1"/>
  <c r="V4022" i="1" s="1" a="1"/>
  <c r="V4022" i="1" s="1"/>
  <c r="AD4021" i="1"/>
  <c r="AA4021" i="1"/>
  <c r="AB4021" i="1" s="1"/>
  <c r="Z4021" i="1"/>
  <c r="Y4021" i="1"/>
  <c r="W4021" i="1"/>
  <c r="S4021" i="1"/>
  <c r="X4021" i="1" s="1"/>
  <c r="G4021" i="1"/>
  <c r="V4021" i="1" s="1" a="1"/>
  <c r="V4021" i="1" s="1"/>
  <c r="AD4020" i="1"/>
  <c r="AA4020" i="1"/>
  <c r="AB4020" i="1" s="1"/>
  <c r="Z4020" i="1"/>
  <c r="Y4020" i="1"/>
  <c r="W4020" i="1"/>
  <c r="S4020" i="1"/>
  <c r="X4020" i="1" s="1"/>
  <c r="G4020" i="1"/>
  <c r="V4020" i="1" s="1" a="1"/>
  <c r="V4020" i="1" s="1"/>
  <c r="AD4019" i="1"/>
  <c r="AA4019" i="1"/>
  <c r="AB4019" i="1" s="1"/>
  <c r="Z4019" i="1"/>
  <c r="Y4019" i="1"/>
  <c r="W4019" i="1"/>
  <c r="S4019" i="1"/>
  <c r="X4019" i="1" s="1"/>
  <c r="G4019" i="1"/>
  <c r="V4019" i="1" s="1" a="1"/>
  <c r="V4019" i="1" s="1"/>
  <c r="AD4018" i="1"/>
  <c r="AA4018" i="1"/>
  <c r="AB4018" i="1" s="1"/>
  <c r="Z4018" i="1"/>
  <c r="Y4018" i="1"/>
  <c r="W4018" i="1"/>
  <c r="S4018" i="1"/>
  <c r="X4018" i="1" s="1"/>
  <c r="G4018" i="1"/>
  <c r="V4018" i="1" s="1" a="1"/>
  <c r="V4018" i="1" s="1"/>
  <c r="AD4017" i="1"/>
  <c r="AA4017" i="1"/>
  <c r="AB4017" i="1" s="1"/>
  <c r="Z4017" i="1"/>
  <c r="Y4017" i="1"/>
  <c r="W4017" i="1"/>
  <c r="S4017" i="1"/>
  <c r="X4017" i="1" s="1"/>
  <c r="G4017" i="1"/>
  <c r="V4017" i="1" s="1" a="1"/>
  <c r="V4017" i="1" s="1"/>
  <c r="AD4016" i="1"/>
  <c r="AA4016" i="1"/>
  <c r="AB4016" i="1" s="1"/>
  <c r="Z4016" i="1"/>
  <c r="Y4016" i="1"/>
  <c r="W4016" i="1"/>
  <c r="S4016" i="1"/>
  <c r="X4016" i="1" s="1"/>
  <c r="G4016" i="1"/>
  <c r="V4016" i="1" s="1" a="1"/>
  <c r="V4016" i="1" s="1"/>
  <c r="AD4015" i="1"/>
  <c r="AA4015" i="1"/>
  <c r="AB4015" i="1" s="1"/>
  <c r="Z4015" i="1"/>
  <c r="Y4015" i="1"/>
  <c r="W4015" i="1"/>
  <c r="S4015" i="1"/>
  <c r="X4015" i="1" s="1"/>
  <c r="G4015" i="1"/>
  <c r="V4015" i="1" s="1" a="1"/>
  <c r="V4015" i="1" s="1"/>
  <c r="AD4014" i="1"/>
  <c r="AA4014" i="1"/>
  <c r="AB4014" i="1" s="1"/>
  <c r="Z4014" i="1"/>
  <c r="Y4014" i="1"/>
  <c r="W4014" i="1"/>
  <c r="S4014" i="1"/>
  <c r="X4014" i="1" s="1"/>
  <c r="G4014" i="1"/>
  <c r="V4014" i="1" s="1" a="1"/>
  <c r="V4014" i="1" s="1"/>
  <c r="AD4013" i="1"/>
  <c r="AA4013" i="1"/>
  <c r="AB4013" i="1" s="1"/>
  <c r="Z4013" i="1"/>
  <c r="Y4013" i="1"/>
  <c r="W4013" i="1"/>
  <c r="S4013" i="1"/>
  <c r="X4013" i="1" s="1"/>
  <c r="G4013" i="1"/>
  <c r="V4013" i="1" s="1" a="1"/>
  <c r="V4013" i="1" s="1"/>
  <c r="AD4012" i="1"/>
  <c r="AA4012" i="1"/>
  <c r="AB4012" i="1" s="1"/>
  <c r="Z4012" i="1"/>
  <c r="Y4012" i="1"/>
  <c r="W4012" i="1"/>
  <c r="S4012" i="1"/>
  <c r="X4012" i="1" s="1"/>
  <c r="G4012" i="1"/>
  <c r="V4012" i="1" s="1" a="1"/>
  <c r="V4012" i="1" s="1"/>
  <c r="AD4011" i="1"/>
  <c r="AA4011" i="1"/>
  <c r="AB4011" i="1" s="1"/>
  <c r="Z4011" i="1"/>
  <c r="Y4011" i="1"/>
  <c r="W4011" i="1"/>
  <c r="S4011" i="1"/>
  <c r="X4011" i="1" s="1"/>
  <c r="G4011" i="1"/>
  <c r="V4011" i="1" s="1" a="1"/>
  <c r="V4011" i="1" s="1"/>
  <c r="AD4010" i="1"/>
  <c r="AA4010" i="1"/>
  <c r="AB4010" i="1" s="1"/>
  <c r="Z4010" i="1"/>
  <c r="Y4010" i="1"/>
  <c r="W4010" i="1"/>
  <c r="S4010" i="1"/>
  <c r="X4010" i="1" s="1"/>
  <c r="G4010" i="1"/>
  <c r="V4010" i="1" s="1" a="1"/>
  <c r="V4010" i="1" s="1"/>
  <c r="AD4009" i="1"/>
  <c r="AA4009" i="1"/>
  <c r="AB4009" i="1" s="1"/>
  <c r="Z4009" i="1"/>
  <c r="Y4009" i="1"/>
  <c r="W4009" i="1"/>
  <c r="S4009" i="1"/>
  <c r="X4009" i="1" s="1"/>
  <c r="G4009" i="1"/>
  <c r="V4009" i="1" s="1" a="1"/>
  <c r="V4009" i="1" s="1"/>
  <c r="AD4008" i="1"/>
  <c r="AA4008" i="1"/>
  <c r="AB4008" i="1" s="1"/>
  <c r="Z4008" i="1"/>
  <c r="Y4008" i="1"/>
  <c r="W4008" i="1"/>
  <c r="S4008" i="1"/>
  <c r="X4008" i="1" s="1"/>
  <c r="G4008" i="1"/>
  <c r="V4008" i="1" s="1" a="1"/>
  <c r="V4008" i="1" s="1"/>
  <c r="AD4007" i="1"/>
  <c r="AA4007" i="1"/>
  <c r="AB4007" i="1" s="1"/>
  <c r="Z4007" i="1"/>
  <c r="Y4007" i="1"/>
  <c r="W4007" i="1"/>
  <c r="S4007" i="1"/>
  <c r="X4007" i="1" s="1"/>
  <c r="G4007" i="1"/>
  <c r="V4007" i="1" s="1" a="1"/>
  <c r="V4007" i="1" s="1"/>
  <c r="AD4006" i="1"/>
  <c r="AA4006" i="1"/>
  <c r="AB4006" i="1" s="1"/>
  <c r="Z4006" i="1"/>
  <c r="Y4006" i="1"/>
  <c r="W4006" i="1"/>
  <c r="S4006" i="1"/>
  <c r="X4006" i="1" s="1"/>
  <c r="G4006" i="1"/>
  <c r="V4006" i="1" s="1" a="1"/>
  <c r="V4006" i="1" s="1"/>
  <c r="AD4005" i="1"/>
  <c r="AA4005" i="1"/>
  <c r="AB4005" i="1" s="1"/>
  <c r="Z4005" i="1"/>
  <c r="Y4005" i="1"/>
  <c r="W4005" i="1"/>
  <c r="S4005" i="1"/>
  <c r="X4005" i="1" s="1"/>
  <c r="G4005" i="1"/>
  <c r="V4005" i="1" s="1" a="1"/>
  <c r="V4005" i="1" s="1"/>
  <c r="AD4004" i="1"/>
  <c r="AA4004" i="1"/>
  <c r="AB4004" i="1" s="1"/>
  <c r="Z4004" i="1"/>
  <c r="Y4004" i="1"/>
  <c r="W4004" i="1"/>
  <c r="S4004" i="1"/>
  <c r="X4004" i="1" s="1"/>
  <c r="G4004" i="1"/>
  <c r="V4004" i="1" s="1" a="1"/>
  <c r="V4004" i="1" s="1"/>
  <c r="AD4003" i="1"/>
  <c r="AA4003" i="1"/>
  <c r="AB4003" i="1" s="1"/>
  <c r="Z4003" i="1"/>
  <c r="Y4003" i="1"/>
  <c r="W4003" i="1"/>
  <c r="S4003" i="1"/>
  <c r="X4003" i="1" s="1"/>
  <c r="G4003" i="1"/>
  <c r="V4003" i="1" s="1" a="1"/>
  <c r="V4003" i="1" s="1"/>
  <c r="AD4002" i="1"/>
  <c r="AA4002" i="1"/>
  <c r="AB4002" i="1" s="1"/>
  <c r="Z4002" i="1"/>
  <c r="Y4002" i="1"/>
  <c r="W4002" i="1"/>
  <c r="S4002" i="1"/>
  <c r="X4002" i="1" s="1"/>
  <c r="G4002" i="1"/>
  <c r="V4002" i="1" s="1" a="1"/>
  <c r="V4002" i="1" s="1"/>
  <c r="AD4001" i="1"/>
  <c r="AA4001" i="1"/>
  <c r="AB4001" i="1" s="1"/>
  <c r="Z4001" i="1"/>
  <c r="Y4001" i="1"/>
  <c r="W4001" i="1"/>
  <c r="S4001" i="1"/>
  <c r="X4001" i="1" s="1"/>
  <c r="G4001" i="1"/>
  <c r="V4001" i="1" s="1" a="1"/>
  <c r="V4001" i="1" s="1"/>
  <c r="AD4000" i="1"/>
  <c r="AA4000" i="1"/>
  <c r="AB4000" i="1" s="1"/>
  <c r="Z4000" i="1"/>
  <c r="Y4000" i="1"/>
  <c r="W4000" i="1"/>
  <c r="S4000" i="1"/>
  <c r="X4000" i="1" s="1"/>
  <c r="G4000" i="1"/>
  <c r="V4000" i="1" s="1" a="1"/>
  <c r="V4000" i="1" s="1"/>
  <c r="AD3999" i="1"/>
  <c r="AA3999" i="1"/>
  <c r="AB3999" i="1" s="1"/>
  <c r="Z3999" i="1"/>
  <c r="Y3999" i="1"/>
  <c r="W3999" i="1"/>
  <c r="S3999" i="1"/>
  <c r="X3999" i="1" s="1"/>
  <c r="G3999" i="1"/>
  <c r="V3999" i="1" s="1" a="1"/>
  <c r="V3999" i="1" s="1"/>
  <c r="AD3998" i="1"/>
  <c r="AA3998" i="1"/>
  <c r="AB3998" i="1" s="1"/>
  <c r="Z3998" i="1"/>
  <c r="Y3998" i="1"/>
  <c r="W3998" i="1"/>
  <c r="S3998" i="1"/>
  <c r="X3998" i="1" s="1"/>
  <c r="G3998" i="1"/>
  <c r="V3998" i="1" s="1" a="1"/>
  <c r="V3998" i="1" s="1"/>
  <c r="AD3997" i="1"/>
  <c r="AA3997" i="1"/>
  <c r="AB3997" i="1" s="1"/>
  <c r="Z3997" i="1"/>
  <c r="Y3997" i="1"/>
  <c r="W3997" i="1"/>
  <c r="S3997" i="1"/>
  <c r="X3997" i="1" s="1"/>
  <c r="G3997" i="1"/>
  <c r="V3997" i="1" s="1" a="1"/>
  <c r="V3997" i="1" s="1"/>
  <c r="AD3996" i="1"/>
  <c r="AA3996" i="1"/>
  <c r="AB3996" i="1" s="1"/>
  <c r="Z3996" i="1"/>
  <c r="Y3996" i="1"/>
  <c r="W3996" i="1"/>
  <c r="S3996" i="1"/>
  <c r="X3996" i="1" s="1"/>
  <c r="G3996" i="1"/>
  <c r="V3996" i="1" s="1" a="1"/>
  <c r="V3996" i="1" s="1"/>
  <c r="AD3995" i="1"/>
  <c r="AA3995" i="1"/>
  <c r="AB3995" i="1" s="1"/>
  <c r="Z3995" i="1"/>
  <c r="Y3995" i="1"/>
  <c r="W3995" i="1"/>
  <c r="S3995" i="1"/>
  <c r="X3995" i="1" s="1"/>
  <c r="G3995" i="1"/>
  <c r="V3995" i="1" s="1" a="1"/>
  <c r="V3995" i="1" s="1"/>
  <c r="AD3994" i="1"/>
  <c r="AA3994" i="1"/>
  <c r="AB3994" i="1" s="1"/>
  <c r="Z3994" i="1"/>
  <c r="Y3994" i="1"/>
  <c r="W3994" i="1"/>
  <c r="S3994" i="1"/>
  <c r="X3994" i="1" s="1"/>
  <c r="G3994" i="1"/>
  <c r="V3994" i="1" s="1" a="1"/>
  <c r="V3994" i="1" s="1"/>
  <c r="AD3993" i="1"/>
  <c r="AA3993" i="1"/>
  <c r="AB3993" i="1" s="1"/>
  <c r="Z3993" i="1"/>
  <c r="Y3993" i="1"/>
  <c r="W3993" i="1"/>
  <c r="S3993" i="1"/>
  <c r="X3993" i="1" s="1"/>
  <c r="G3993" i="1"/>
  <c r="V3993" i="1" s="1" a="1"/>
  <c r="V3993" i="1" s="1"/>
  <c r="AD3992" i="1"/>
  <c r="AA3992" i="1"/>
  <c r="AB3992" i="1" s="1"/>
  <c r="Z3992" i="1"/>
  <c r="Y3992" i="1"/>
  <c r="W3992" i="1"/>
  <c r="S3992" i="1"/>
  <c r="X3992" i="1" s="1"/>
  <c r="G3992" i="1"/>
  <c r="V3992" i="1" s="1" a="1"/>
  <c r="V3992" i="1" s="1"/>
  <c r="AD3991" i="1"/>
  <c r="AA3991" i="1"/>
  <c r="AB3991" i="1" s="1"/>
  <c r="Z3991" i="1"/>
  <c r="Y3991" i="1"/>
  <c r="W3991" i="1"/>
  <c r="S3991" i="1"/>
  <c r="X3991" i="1" s="1"/>
  <c r="G3991" i="1"/>
  <c r="V3991" i="1" s="1" a="1"/>
  <c r="V3991" i="1" s="1"/>
  <c r="AD3990" i="1"/>
  <c r="AA3990" i="1"/>
  <c r="AB3990" i="1" s="1"/>
  <c r="Z3990" i="1"/>
  <c r="Y3990" i="1"/>
  <c r="W3990" i="1"/>
  <c r="S3990" i="1"/>
  <c r="X3990" i="1" s="1"/>
  <c r="G3990" i="1"/>
  <c r="V3990" i="1" s="1" a="1"/>
  <c r="V3990" i="1" s="1"/>
  <c r="AD3989" i="1"/>
  <c r="AA3989" i="1"/>
  <c r="AB3989" i="1" s="1"/>
  <c r="Z3989" i="1"/>
  <c r="Y3989" i="1"/>
  <c r="W3989" i="1"/>
  <c r="S3989" i="1"/>
  <c r="X3989" i="1" s="1"/>
  <c r="G3989" i="1"/>
  <c r="V3989" i="1" s="1" a="1"/>
  <c r="V3989" i="1" s="1"/>
  <c r="AD3988" i="1"/>
  <c r="AA3988" i="1"/>
  <c r="AB3988" i="1" s="1"/>
  <c r="Z3988" i="1"/>
  <c r="Y3988" i="1"/>
  <c r="W3988" i="1"/>
  <c r="S3988" i="1"/>
  <c r="X3988" i="1" s="1"/>
  <c r="G3988" i="1"/>
  <c r="V3988" i="1" s="1" a="1"/>
  <c r="V3988" i="1" s="1"/>
  <c r="AD3987" i="1"/>
  <c r="AA3987" i="1"/>
  <c r="AB3987" i="1" s="1"/>
  <c r="Z3987" i="1"/>
  <c r="Y3987" i="1"/>
  <c r="W3987" i="1"/>
  <c r="S3987" i="1"/>
  <c r="X3987" i="1" s="1"/>
  <c r="G3987" i="1"/>
  <c r="V3987" i="1" s="1" a="1"/>
  <c r="V3987" i="1" s="1"/>
  <c r="AD3986" i="1"/>
  <c r="AA3986" i="1"/>
  <c r="AB3986" i="1" s="1"/>
  <c r="Z3986" i="1"/>
  <c r="Y3986" i="1"/>
  <c r="W3986" i="1"/>
  <c r="S3986" i="1"/>
  <c r="X3986" i="1" s="1"/>
  <c r="G3986" i="1"/>
  <c r="V3986" i="1" s="1" a="1"/>
  <c r="V3986" i="1" s="1"/>
  <c r="AD3985" i="1"/>
  <c r="AA3985" i="1"/>
  <c r="AB3985" i="1" s="1"/>
  <c r="Z3985" i="1"/>
  <c r="Y3985" i="1"/>
  <c r="W3985" i="1"/>
  <c r="S3985" i="1"/>
  <c r="X3985" i="1" s="1"/>
  <c r="G3985" i="1"/>
  <c r="V3985" i="1" s="1" a="1"/>
  <c r="V3985" i="1" s="1"/>
  <c r="AD3984" i="1"/>
  <c r="AA3984" i="1"/>
  <c r="AB3984" i="1" s="1"/>
  <c r="Z3984" i="1"/>
  <c r="Y3984" i="1"/>
  <c r="W3984" i="1"/>
  <c r="S3984" i="1"/>
  <c r="X3984" i="1" s="1"/>
  <c r="G3984" i="1"/>
  <c r="V3984" i="1" s="1" a="1"/>
  <c r="V3984" i="1" s="1"/>
  <c r="AD3983" i="1"/>
  <c r="AA3983" i="1"/>
  <c r="AB3983" i="1" s="1"/>
  <c r="Z3983" i="1"/>
  <c r="Y3983" i="1"/>
  <c r="W3983" i="1"/>
  <c r="S3983" i="1"/>
  <c r="X3983" i="1" s="1"/>
  <c r="G3983" i="1"/>
  <c r="V3983" i="1" s="1" a="1"/>
  <c r="V3983" i="1" s="1"/>
  <c r="AD3982" i="1"/>
  <c r="AA3982" i="1"/>
  <c r="AB3982" i="1" s="1"/>
  <c r="Z3982" i="1"/>
  <c r="Y3982" i="1"/>
  <c r="W3982" i="1"/>
  <c r="S3982" i="1"/>
  <c r="X3982" i="1" s="1"/>
  <c r="G3982" i="1"/>
  <c r="V3982" i="1" s="1" a="1"/>
  <c r="V3982" i="1" s="1"/>
  <c r="AD3981" i="1"/>
  <c r="AA3981" i="1"/>
  <c r="AB3981" i="1" s="1"/>
  <c r="Z3981" i="1"/>
  <c r="Y3981" i="1"/>
  <c r="W3981" i="1"/>
  <c r="S3981" i="1"/>
  <c r="X3981" i="1" s="1"/>
  <c r="G3981" i="1"/>
  <c r="V3981" i="1" s="1" a="1"/>
  <c r="V3981" i="1" s="1"/>
  <c r="AD3980" i="1"/>
  <c r="AA3980" i="1"/>
  <c r="AB3980" i="1" s="1"/>
  <c r="Z3980" i="1"/>
  <c r="Y3980" i="1"/>
  <c r="W3980" i="1"/>
  <c r="S3980" i="1"/>
  <c r="X3980" i="1" s="1"/>
  <c r="G3980" i="1"/>
  <c r="V3980" i="1" s="1" a="1"/>
  <c r="V3980" i="1" s="1"/>
  <c r="AD3979" i="1"/>
  <c r="AA3979" i="1"/>
  <c r="AB3979" i="1" s="1"/>
  <c r="Z3979" i="1"/>
  <c r="Y3979" i="1"/>
  <c r="W3979" i="1"/>
  <c r="S3979" i="1"/>
  <c r="X3979" i="1" s="1"/>
  <c r="G3979" i="1"/>
  <c r="V3979" i="1" s="1" a="1"/>
  <c r="V3979" i="1" s="1"/>
  <c r="AD3978" i="1"/>
  <c r="AA3978" i="1"/>
  <c r="AB3978" i="1" s="1"/>
  <c r="Z3978" i="1"/>
  <c r="Y3978" i="1"/>
  <c r="W3978" i="1"/>
  <c r="S3978" i="1"/>
  <c r="X3978" i="1" s="1"/>
  <c r="G3978" i="1"/>
  <c r="V3978" i="1" s="1" a="1"/>
  <c r="V3978" i="1" s="1"/>
  <c r="AD3977" i="1"/>
  <c r="AA3977" i="1"/>
  <c r="AB3977" i="1" s="1"/>
  <c r="Z3977" i="1"/>
  <c r="Y3977" i="1"/>
  <c r="W3977" i="1"/>
  <c r="S3977" i="1"/>
  <c r="X3977" i="1" s="1"/>
  <c r="G3977" i="1"/>
  <c r="V3977" i="1" s="1" a="1"/>
  <c r="V3977" i="1" s="1"/>
  <c r="AD3976" i="1"/>
  <c r="AA3976" i="1"/>
  <c r="AB3976" i="1" s="1"/>
  <c r="Z3976" i="1"/>
  <c r="Y3976" i="1"/>
  <c r="W3976" i="1"/>
  <c r="S3976" i="1"/>
  <c r="X3976" i="1" s="1"/>
  <c r="G3976" i="1"/>
  <c r="V3976" i="1" s="1" a="1"/>
  <c r="V3976" i="1" s="1"/>
  <c r="AD3975" i="1"/>
  <c r="AA3975" i="1"/>
  <c r="AB3975" i="1" s="1"/>
  <c r="Z3975" i="1"/>
  <c r="Y3975" i="1"/>
  <c r="W3975" i="1"/>
  <c r="S3975" i="1"/>
  <c r="X3975" i="1" s="1"/>
  <c r="G3975" i="1"/>
  <c r="V3975" i="1" s="1" a="1"/>
  <c r="V3975" i="1" s="1"/>
  <c r="AD3974" i="1"/>
  <c r="AA3974" i="1"/>
  <c r="AB3974" i="1" s="1"/>
  <c r="Z3974" i="1"/>
  <c r="Y3974" i="1"/>
  <c r="W3974" i="1"/>
  <c r="S3974" i="1"/>
  <c r="X3974" i="1" s="1"/>
  <c r="G3974" i="1"/>
  <c r="V3974" i="1" s="1" a="1"/>
  <c r="V3974" i="1" s="1"/>
  <c r="AD3973" i="1"/>
  <c r="AA3973" i="1"/>
  <c r="AB3973" i="1" s="1"/>
  <c r="Z3973" i="1"/>
  <c r="Y3973" i="1"/>
  <c r="W3973" i="1"/>
  <c r="S3973" i="1"/>
  <c r="X3973" i="1" s="1"/>
  <c r="G3973" i="1"/>
  <c r="V3973" i="1" s="1" a="1"/>
  <c r="V3973" i="1" s="1"/>
  <c r="AD3972" i="1"/>
  <c r="AA3972" i="1"/>
  <c r="AB3972" i="1" s="1"/>
  <c r="Z3972" i="1"/>
  <c r="Y3972" i="1"/>
  <c r="W3972" i="1"/>
  <c r="S3972" i="1"/>
  <c r="X3972" i="1" s="1"/>
  <c r="G3972" i="1"/>
  <c r="V3972" i="1" s="1" a="1"/>
  <c r="V3972" i="1" s="1"/>
  <c r="AD3971" i="1"/>
  <c r="AA3971" i="1"/>
  <c r="AB3971" i="1" s="1"/>
  <c r="Z3971" i="1"/>
  <c r="Y3971" i="1"/>
  <c r="W3971" i="1"/>
  <c r="S3971" i="1"/>
  <c r="X3971" i="1" s="1"/>
  <c r="G3971" i="1"/>
  <c r="V3971" i="1" s="1" a="1"/>
  <c r="V3971" i="1" s="1"/>
  <c r="AD3970" i="1"/>
  <c r="AA3970" i="1"/>
  <c r="AB3970" i="1" s="1"/>
  <c r="Z3970" i="1"/>
  <c r="Y3970" i="1"/>
  <c r="W3970" i="1"/>
  <c r="S3970" i="1"/>
  <c r="X3970" i="1" s="1"/>
  <c r="G3970" i="1"/>
  <c r="V3970" i="1" s="1" a="1"/>
  <c r="V3970" i="1" s="1"/>
  <c r="AD3969" i="1"/>
  <c r="AA3969" i="1"/>
  <c r="AB3969" i="1" s="1"/>
  <c r="Z3969" i="1"/>
  <c r="Y3969" i="1"/>
  <c r="W3969" i="1"/>
  <c r="S3969" i="1"/>
  <c r="X3969" i="1" s="1"/>
  <c r="G3969" i="1"/>
  <c r="V3969" i="1" s="1" a="1"/>
  <c r="V3969" i="1" s="1"/>
  <c r="AD3968" i="1"/>
  <c r="AA3968" i="1"/>
  <c r="AB3968" i="1" s="1"/>
  <c r="Z3968" i="1"/>
  <c r="Y3968" i="1"/>
  <c r="W3968" i="1"/>
  <c r="S3968" i="1"/>
  <c r="X3968" i="1" s="1"/>
  <c r="G3968" i="1"/>
  <c r="V3968" i="1" s="1" a="1"/>
  <c r="V3968" i="1" s="1"/>
  <c r="AD3967" i="1"/>
  <c r="AA3967" i="1"/>
  <c r="AB3967" i="1" s="1"/>
  <c r="Z3967" i="1"/>
  <c r="Y3967" i="1"/>
  <c r="W3967" i="1"/>
  <c r="S3967" i="1"/>
  <c r="X3967" i="1" s="1"/>
  <c r="G3967" i="1"/>
  <c r="V3967" i="1" s="1" a="1"/>
  <c r="V3967" i="1" s="1"/>
  <c r="AD3966" i="1"/>
  <c r="AA3966" i="1"/>
  <c r="AB3966" i="1" s="1"/>
  <c r="Z3966" i="1"/>
  <c r="Y3966" i="1"/>
  <c r="W3966" i="1"/>
  <c r="S3966" i="1"/>
  <c r="X3966" i="1" s="1"/>
  <c r="G3966" i="1"/>
  <c r="V3966" i="1" s="1" a="1"/>
  <c r="V3966" i="1" s="1"/>
  <c r="AD3965" i="1"/>
  <c r="AA3965" i="1"/>
  <c r="AB3965" i="1" s="1"/>
  <c r="Z3965" i="1"/>
  <c r="Y3965" i="1"/>
  <c r="W3965" i="1"/>
  <c r="S3965" i="1"/>
  <c r="X3965" i="1" s="1"/>
  <c r="G3965" i="1"/>
  <c r="V3965" i="1" s="1" a="1"/>
  <c r="V3965" i="1" s="1"/>
  <c r="AD3964" i="1"/>
  <c r="AA3964" i="1"/>
  <c r="AB3964" i="1" s="1"/>
  <c r="Z3964" i="1"/>
  <c r="Y3964" i="1"/>
  <c r="W3964" i="1"/>
  <c r="S3964" i="1"/>
  <c r="X3964" i="1" s="1"/>
  <c r="G3964" i="1"/>
  <c r="V3964" i="1" s="1" a="1"/>
  <c r="V3964" i="1" s="1"/>
  <c r="AD3963" i="1"/>
  <c r="AA3963" i="1"/>
  <c r="AB3963" i="1" s="1"/>
  <c r="Z3963" i="1"/>
  <c r="Y3963" i="1"/>
  <c r="W3963" i="1"/>
  <c r="S3963" i="1"/>
  <c r="X3963" i="1" s="1"/>
  <c r="G3963" i="1"/>
  <c r="V3963" i="1" s="1" a="1"/>
  <c r="V3963" i="1" s="1"/>
  <c r="AD3962" i="1"/>
  <c r="AA3962" i="1"/>
  <c r="AB3962" i="1" s="1"/>
  <c r="Z3962" i="1"/>
  <c r="Y3962" i="1"/>
  <c r="W3962" i="1"/>
  <c r="S3962" i="1"/>
  <c r="X3962" i="1" s="1"/>
  <c r="G3962" i="1"/>
  <c r="V3962" i="1" s="1" a="1"/>
  <c r="V3962" i="1" s="1"/>
  <c r="AD3961" i="1"/>
  <c r="AA3961" i="1"/>
  <c r="AB3961" i="1" s="1"/>
  <c r="Z3961" i="1"/>
  <c r="Y3961" i="1"/>
  <c r="W3961" i="1"/>
  <c r="S3961" i="1"/>
  <c r="X3961" i="1" s="1"/>
  <c r="G3961" i="1"/>
  <c r="V3961" i="1" s="1" a="1"/>
  <c r="V3961" i="1" s="1"/>
  <c r="AD3960" i="1"/>
  <c r="AA3960" i="1"/>
  <c r="AB3960" i="1" s="1"/>
  <c r="Z3960" i="1"/>
  <c r="Y3960" i="1"/>
  <c r="W3960" i="1"/>
  <c r="S3960" i="1"/>
  <c r="X3960" i="1" s="1"/>
  <c r="G3960" i="1"/>
  <c r="V3960" i="1" s="1" a="1"/>
  <c r="V3960" i="1" s="1"/>
  <c r="AD3959" i="1"/>
  <c r="AA3959" i="1"/>
  <c r="AB3959" i="1" s="1"/>
  <c r="Z3959" i="1"/>
  <c r="Y3959" i="1"/>
  <c r="W3959" i="1"/>
  <c r="S3959" i="1"/>
  <c r="X3959" i="1" s="1"/>
  <c r="G3959" i="1"/>
  <c r="V3959" i="1" s="1" a="1"/>
  <c r="V3959" i="1" s="1"/>
  <c r="AD3958" i="1"/>
  <c r="AA3958" i="1"/>
  <c r="AB3958" i="1" s="1"/>
  <c r="Z3958" i="1"/>
  <c r="Y3958" i="1"/>
  <c r="W3958" i="1"/>
  <c r="S3958" i="1"/>
  <c r="X3958" i="1" s="1"/>
  <c r="G3958" i="1"/>
  <c r="V3958" i="1" s="1" a="1"/>
  <c r="V3958" i="1" s="1"/>
  <c r="AD3957" i="1"/>
  <c r="AA3957" i="1"/>
  <c r="AB3957" i="1" s="1"/>
  <c r="Z3957" i="1"/>
  <c r="Y3957" i="1"/>
  <c r="W3957" i="1"/>
  <c r="S3957" i="1"/>
  <c r="X3957" i="1" s="1"/>
  <c r="G3957" i="1"/>
  <c r="V3957" i="1" s="1" a="1"/>
  <c r="V3957" i="1" s="1"/>
  <c r="AD3956" i="1"/>
  <c r="AA3956" i="1"/>
  <c r="AB3956" i="1" s="1"/>
  <c r="Z3956" i="1"/>
  <c r="Y3956" i="1"/>
  <c r="W3956" i="1"/>
  <c r="S3956" i="1"/>
  <c r="X3956" i="1" s="1"/>
  <c r="G3956" i="1"/>
  <c r="V3956" i="1" s="1" a="1"/>
  <c r="V3956" i="1" s="1"/>
  <c r="AD3955" i="1"/>
  <c r="AA3955" i="1"/>
  <c r="AB3955" i="1" s="1"/>
  <c r="Z3955" i="1"/>
  <c r="Y3955" i="1"/>
  <c r="W3955" i="1"/>
  <c r="S3955" i="1"/>
  <c r="X3955" i="1" s="1"/>
  <c r="G3955" i="1"/>
  <c r="V3955" i="1" s="1" a="1"/>
  <c r="V3955" i="1" s="1"/>
  <c r="AD3954" i="1"/>
  <c r="AB3954" i="1"/>
  <c r="AA3954" i="1"/>
  <c r="Z3954" i="1"/>
  <c r="Y3954" i="1"/>
  <c r="W3954" i="1"/>
  <c r="S3954" i="1"/>
  <c r="X3954" i="1" s="1"/>
  <c r="G3954" i="1"/>
  <c r="V3954" i="1" s="1" a="1"/>
  <c r="V3954" i="1" s="1"/>
  <c r="AD3953" i="1"/>
  <c r="AA3953" i="1"/>
  <c r="AB3953" i="1" s="1"/>
  <c r="Z3953" i="1"/>
  <c r="Y3953" i="1"/>
  <c r="X3953" i="1"/>
  <c r="W3953" i="1"/>
  <c r="S3953" i="1"/>
  <c r="G3953" i="1"/>
  <c r="V3953" i="1" s="1" a="1"/>
  <c r="V3953" i="1" s="1"/>
  <c r="AD3952" i="1"/>
  <c r="AA3952" i="1"/>
  <c r="AB3952" i="1" s="1"/>
  <c r="Z3952" i="1"/>
  <c r="Y3952" i="1"/>
  <c r="W3952" i="1"/>
  <c r="S3952" i="1"/>
  <c r="X3952" i="1" s="1"/>
  <c r="G3952" i="1"/>
  <c r="V3952" i="1" s="1" a="1"/>
  <c r="V3952" i="1" s="1"/>
  <c r="AD3951" i="1"/>
  <c r="AA3951" i="1"/>
  <c r="AB3951" i="1" s="1"/>
  <c r="Z3951" i="1"/>
  <c r="Y3951" i="1"/>
  <c r="W3951" i="1"/>
  <c r="S3951" i="1"/>
  <c r="X3951" i="1" s="1"/>
  <c r="G3951" i="1"/>
  <c r="V3951" i="1" s="1" a="1"/>
  <c r="V3951" i="1" s="1"/>
  <c r="AD3950" i="1"/>
  <c r="AA3950" i="1"/>
  <c r="AB3950" i="1" s="1"/>
  <c r="Z3950" i="1"/>
  <c r="Y3950" i="1"/>
  <c r="W3950" i="1"/>
  <c r="S3950" i="1"/>
  <c r="X3950" i="1" s="1"/>
  <c r="G3950" i="1"/>
  <c r="V3950" i="1" s="1" a="1"/>
  <c r="V3950" i="1" s="1"/>
  <c r="AD3949" i="1"/>
  <c r="AA3949" i="1"/>
  <c r="AB3949" i="1" s="1"/>
  <c r="Z3949" i="1"/>
  <c r="Y3949" i="1"/>
  <c r="W3949" i="1"/>
  <c r="S3949" i="1"/>
  <c r="X3949" i="1" s="1"/>
  <c r="G3949" i="1"/>
  <c r="V3949" i="1" s="1" a="1"/>
  <c r="V3949" i="1" s="1"/>
  <c r="AD3948" i="1"/>
  <c r="AA3948" i="1"/>
  <c r="AB3948" i="1" s="1"/>
  <c r="Z3948" i="1"/>
  <c r="Y3948" i="1"/>
  <c r="W3948" i="1"/>
  <c r="S3948" i="1"/>
  <c r="X3948" i="1" s="1"/>
  <c r="G3948" i="1"/>
  <c r="V3948" i="1" s="1" a="1"/>
  <c r="V3948" i="1" s="1"/>
  <c r="AD3947" i="1"/>
  <c r="AA3947" i="1"/>
  <c r="AB3947" i="1" s="1"/>
  <c r="Z3947" i="1"/>
  <c r="Y3947" i="1"/>
  <c r="W3947" i="1"/>
  <c r="S3947" i="1"/>
  <c r="X3947" i="1" s="1"/>
  <c r="G3947" i="1"/>
  <c r="V3947" i="1" s="1" a="1"/>
  <c r="V3947" i="1" s="1"/>
  <c r="AD3946" i="1"/>
  <c r="AA3946" i="1"/>
  <c r="AB3946" i="1" s="1"/>
  <c r="Z3946" i="1"/>
  <c r="Y3946" i="1"/>
  <c r="W3946" i="1"/>
  <c r="S3946" i="1"/>
  <c r="X3946" i="1" s="1"/>
  <c r="G3946" i="1"/>
  <c r="V3946" i="1" s="1" a="1"/>
  <c r="V3946" i="1" s="1"/>
  <c r="AD3945" i="1"/>
  <c r="AA3945" i="1"/>
  <c r="AB3945" i="1" s="1"/>
  <c r="Z3945" i="1"/>
  <c r="Y3945" i="1"/>
  <c r="W3945" i="1"/>
  <c r="S3945" i="1"/>
  <c r="X3945" i="1" s="1"/>
  <c r="G3945" i="1"/>
  <c r="V3945" i="1" s="1" a="1"/>
  <c r="V3945" i="1" s="1"/>
  <c r="AD3944" i="1"/>
  <c r="AA3944" i="1"/>
  <c r="AB3944" i="1" s="1"/>
  <c r="Z3944" i="1"/>
  <c r="Y3944" i="1"/>
  <c r="W3944" i="1"/>
  <c r="S3944" i="1"/>
  <c r="X3944" i="1" s="1"/>
  <c r="G3944" i="1"/>
  <c r="V3944" i="1" s="1" a="1"/>
  <c r="V3944" i="1" s="1"/>
  <c r="AD3943" i="1"/>
  <c r="AA3943" i="1"/>
  <c r="AB3943" i="1" s="1"/>
  <c r="Z3943" i="1"/>
  <c r="Y3943" i="1"/>
  <c r="W3943" i="1"/>
  <c r="S3943" i="1"/>
  <c r="X3943" i="1" s="1"/>
  <c r="G3943" i="1"/>
  <c r="V3943" i="1" s="1" a="1"/>
  <c r="V3943" i="1" s="1"/>
  <c r="AD3942" i="1"/>
  <c r="AA3942" i="1"/>
  <c r="AB3942" i="1" s="1"/>
  <c r="Z3942" i="1"/>
  <c r="Y3942" i="1"/>
  <c r="W3942" i="1"/>
  <c r="S3942" i="1"/>
  <c r="X3942" i="1" s="1"/>
  <c r="G3942" i="1"/>
  <c r="V3942" i="1" s="1" a="1"/>
  <c r="V3942" i="1" s="1"/>
  <c r="AD3941" i="1"/>
  <c r="AA3941" i="1"/>
  <c r="AB3941" i="1" s="1"/>
  <c r="Z3941" i="1"/>
  <c r="Y3941" i="1"/>
  <c r="W3941" i="1"/>
  <c r="S3941" i="1"/>
  <c r="X3941" i="1" s="1"/>
  <c r="G3941" i="1"/>
  <c r="V3941" i="1" s="1" a="1"/>
  <c r="V3941" i="1" s="1"/>
  <c r="AD3940" i="1"/>
  <c r="AA3940" i="1"/>
  <c r="AB3940" i="1" s="1"/>
  <c r="Z3940" i="1"/>
  <c r="Y3940" i="1"/>
  <c r="W3940" i="1"/>
  <c r="S3940" i="1"/>
  <c r="X3940" i="1" s="1"/>
  <c r="G3940" i="1"/>
  <c r="V3940" i="1" s="1" a="1"/>
  <c r="V3940" i="1" s="1"/>
  <c r="AD3939" i="1"/>
  <c r="AA3939" i="1"/>
  <c r="AB3939" i="1" s="1"/>
  <c r="Z3939" i="1"/>
  <c r="Y3939" i="1"/>
  <c r="W3939" i="1"/>
  <c r="S3939" i="1"/>
  <c r="X3939" i="1" s="1"/>
  <c r="G3939" i="1"/>
  <c r="V3939" i="1" s="1" a="1"/>
  <c r="V3939" i="1" s="1"/>
  <c r="AD3938" i="1"/>
  <c r="AA3938" i="1"/>
  <c r="AB3938" i="1" s="1"/>
  <c r="Z3938" i="1"/>
  <c r="Y3938" i="1"/>
  <c r="W3938" i="1"/>
  <c r="S3938" i="1"/>
  <c r="X3938" i="1" s="1"/>
  <c r="G3938" i="1"/>
  <c r="V3938" i="1" s="1" a="1"/>
  <c r="V3938" i="1" s="1"/>
  <c r="AD3937" i="1"/>
  <c r="AA3937" i="1"/>
  <c r="AB3937" i="1" s="1"/>
  <c r="Z3937" i="1"/>
  <c r="Y3937" i="1"/>
  <c r="W3937" i="1"/>
  <c r="S3937" i="1"/>
  <c r="X3937" i="1" s="1"/>
  <c r="G3937" i="1"/>
  <c r="V3937" i="1" s="1" a="1"/>
  <c r="V3937" i="1" s="1"/>
  <c r="AD3936" i="1"/>
  <c r="AA3936" i="1"/>
  <c r="AB3936" i="1" s="1"/>
  <c r="Z3936" i="1"/>
  <c r="Y3936" i="1"/>
  <c r="W3936" i="1"/>
  <c r="S3936" i="1"/>
  <c r="X3936" i="1" s="1"/>
  <c r="G3936" i="1"/>
  <c r="V3936" i="1" s="1" a="1"/>
  <c r="V3936" i="1" s="1"/>
  <c r="AD3935" i="1"/>
  <c r="AA3935" i="1"/>
  <c r="AB3935" i="1" s="1"/>
  <c r="Z3935" i="1"/>
  <c r="Y3935" i="1"/>
  <c r="W3935" i="1"/>
  <c r="S3935" i="1"/>
  <c r="X3935" i="1" s="1"/>
  <c r="G3935" i="1"/>
  <c r="V3935" i="1" s="1" a="1"/>
  <c r="V3935" i="1" s="1"/>
  <c r="AD3934" i="1"/>
  <c r="AB3934" i="1"/>
  <c r="AA3934" i="1"/>
  <c r="Z3934" i="1"/>
  <c r="Y3934" i="1"/>
  <c r="W3934" i="1"/>
  <c r="S3934" i="1"/>
  <c r="X3934" i="1" s="1"/>
  <c r="G3934" i="1"/>
  <c r="V3934" i="1" s="1" a="1"/>
  <c r="V3934" i="1" s="1"/>
  <c r="AD3933" i="1"/>
  <c r="AA3933" i="1"/>
  <c r="AB3933" i="1" s="1"/>
  <c r="Z3933" i="1"/>
  <c r="Y3933" i="1"/>
  <c r="W3933" i="1"/>
  <c r="S3933" i="1"/>
  <c r="X3933" i="1" s="1"/>
  <c r="G3933" i="1"/>
  <c r="V3933" i="1" s="1" a="1"/>
  <c r="V3933" i="1" s="1"/>
  <c r="AD3932" i="1"/>
  <c r="AA3932" i="1"/>
  <c r="AB3932" i="1" s="1"/>
  <c r="Z3932" i="1"/>
  <c r="Y3932" i="1"/>
  <c r="W3932" i="1"/>
  <c r="V3932" i="1" a="1"/>
  <c r="V3932" i="1" s="1"/>
  <c r="S3932" i="1"/>
  <c r="X3932" i="1" s="1"/>
  <c r="G3932" i="1"/>
  <c r="AD3931" i="1"/>
  <c r="AA3931" i="1"/>
  <c r="AB3931" i="1" s="1"/>
  <c r="Z3931" i="1"/>
  <c r="Y3931" i="1"/>
  <c r="W3931" i="1"/>
  <c r="S3931" i="1"/>
  <c r="X3931" i="1" s="1"/>
  <c r="G3931" i="1"/>
  <c r="V3931" i="1" s="1" a="1"/>
  <c r="V3931" i="1" s="1"/>
  <c r="AD3930" i="1"/>
  <c r="AA3930" i="1"/>
  <c r="AB3930" i="1" s="1"/>
  <c r="Z3930" i="1"/>
  <c r="Y3930" i="1"/>
  <c r="W3930" i="1"/>
  <c r="S3930" i="1"/>
  <c r="X3930" i="1" s="1"/>
  <c r="G3930" i="1"/>
  <c r="V3930" i="1" s="1" a="1"/>
  <c r="V3930" i="1" s="1"/>
  <c r="AD3929" i="1"/>
  <c r="AA3929" i="1"/>
  <c r="AB3929" i="1" s="1"/>
  <c r="Z3929" i="1"/>
  <c r="Y3929" i="1"/>
  <c r="W3929" i="1"/>
  <c r="V3929" i="1" a="1"/>
  <c r="V3929" i="1" s="1"/>
  <c r="S3929" i="1"/>
  <c r="X3929" i="1" s="1"/>
  <c r="G3929" i="1"/>
  <c r="AD3928" i="1"/>
  <c r="AA3928" i="1"/>
  <c r="AB3928" i="1" s="1"/>
  <c r="Z3928" i="1"/>
  <c r="Y3928" i="1"/>
  <c r="W3928" i="1"/>
  <c r="S3928" i="1"/>
  <c r="X3928" i="1" s="1"/>
  <c r="G3928" i="1"/>
  <c r="V3928" i="1" s="1" a="1"/>
  <c r="V3928" i="1" s="1"/>
  <c r="AD3927" i="1"/>
  <c r="AA3927" i="1"/>
  <c r="AB3927" i="1" s="1"/>
  <c r="Z3927" i="1"/>
  <c r="Y3927" i="1"/>
  <c r="W3927" i="1"/>
  <c r="S3927" i="1"/>
  <c r="X3927" i="1" s="1"/>
  <c r="G3927" i="1"/>
  <c r="V3927" i="1" s="1" a="1"/>
  <c r="V3927" i="1" s="1"/>
  <c r="AD3926" i="1"/>
  <c r="AA3926" i="1"/>
  <c r="AB3926" i="1" s="1"/>
  <c r="Z3926" i="1"/>
  <c r="Y3926" i="1"/>
  <c r="W3926" i="1"/>
  <c r="S3926" i="1"/>
  <c r="X3926" i="1" s="1"/>
  <c r="G3926" i="1"/>
  <c r="V3926" i="1" s="1" a="1"/>
  <c r="V3926" i="1" s="1"/>
  <c r="AD3925" i="1"/>
  <c r="AA3925" i="1"/>
  <c r="AB3925" i="1" s="1"/>
  <c r="Z3925" i="1"/>
  <c r="Y3925" i="1"/>
  <c r="W3925" i="1"/>
  <c r="S3925" i="1"/>
  <c r="X3925" i="1" s="1"/>
  <c r="G3925" i="1"/>
  <c r="V3925" i="1" s="1" a="1"/>
  <c r="V3925" i="1" s="1"/>
  <c r="AD3924" i="1"/>
  <c r="AA3924" i="1"/>
  <c r="AB3924" i="1" s="1"/>
  <c r="Z3924" i="1"/>
  <c r="Y3924" i="1"/>
  <c r="W3924" i="1"/>
  <c r="S3924" i="1"/>
  <c r="X3924" i="1" s="1"/>
  <c r="G3924" i="1"/>
  <c r="V3924" i="1" s="1" a="1"/>
  <c r="V3924" i="1" s="1"/>
  <c r="AD3923" i="1"/>
  <c r="AA3923" i="1"/>
  <c r="AB3923" i="1" s="1"/>
  <c r="Z3923" i="1"/>
  <c r="Y3923" i="1"/>
  <c r="W3923" i="1"/>
  <c r="S3923" i="1"/>
  <c r="X3923" i="1" s="1"/>
  <c r="G3923" i="1"/>
  <c r="V3923" i="1" s="1" a="1"/>
  <c r="V3923" i="1" s="1"/>
  <c r="AD3922" i="1"/>
  <c r="AA3922" i="1"/>
  <c r="AB3922" i="1" s="1"/>
  <c r="Z3922" i="1"/>
  <c r="Y3922" i="1"/>
  <c r="W3922" i="1"/>
  <c r="S3922" i="1"/>
  <c r="X3922" i="1" s="1"/>
  <c r="G3922" i="1"/>
  <c r="V3922" i="1" s="1" a="1"/>
  <c r="V3922" i="1" s="1"/>
  <c r="AD3921" i="1"/>
  <c r="AA3921" i="1"/>
  <c r="AB3921" i="1" s="1"/>
  <c r="Z3921" i="1"/>
  <c r="Y3921" i="1"/>
  <c r="W3921" i="1"/>
  <c r="S3921" i="1"/>
  <c r="X3921" i="1" s="1"/>
  <c r="G3921" i="1"/>
  <c r="V3921" i="1" s="1" a="1"/>
  <c r="V3921" i="1" s="1"/>
  <c r="AD3920" i="1"/>
  <c r="AA3920" i="1"/>
  <c r="AB3920" i="1" s="1"/>
  <c r="Z3920" i="1"/>
  <c r="Y3920" i="1"/>
  <c r="W3920" i="1"/>
  <c r="S3920" i="1"/>
  <c r="X3920" i="1" s="1"/>
  <c r="G3920" i="1"/>
  <c r="V3920" i="1" s="1" a="1"/>
  <c r="V3920" i="1" s="1"/>
  <c r="AD3919" i="1"/>
  <c r="AA3919" i="1"/>
  <c r="AB3919" i="1" s="1"/>
  <c r="Z3919" i="1"/>
  <c r="Y3919" i="1"/>
  <c r="W3919" i="1"/>
  <c r="S3919" i="1"/>
  <c r="X3919" i="1" s="1"/>
  <c r="G3919" i="1"/>
  <c r="V3919" i="1" s="1" a="1"/>
  <c r="V3919" i="1" s="1"/>
  <c r="AD3918" i="1"/>
  <c r="AA3918" i="1"/>
  <c r="AB3918" i="1" s="1"/>
  <c r="Z3918" i="1"/>
  <c r="Y3918" i="1"/>
  <c r="W3918" i="1"/>
  <c r="S3918" i="1"/>
  <c r="X3918" i="1" s="1"/>
  <c r="G3918" i="1"/>
  <c r="V3918" i="1" s="1" a="1"/>
  <c r="V3918" i="1" s="1"/>
  <c r="AD3917" i="1"/>
  <c r="AA3917" i="1"/>
  <c r="AB3917" i="1" s="1"/>
  <c r="Z3917" i="1"/>
  <c r="Y3917" i="1"/>
  <c r="W3917" i="1"/>
  <c r="S3917" i="1"/>
  <c r="X3917" i="1" s="1"/>
  <c r="G3917" i="1"/>
  <c r="V3917" i="1" s="1" a="1"/>
  <c r="V3917" i="1" s="1"/>
  <c r="AD3916" i="1"/>
  <c r="AA3916" i="1"/>
  <c r="AB3916" i="1" s="1"/>
  <c r="Z3916" i="1"/>
  <c r="Y3916" i="1"/>
  <c r="W3916" i="1"/>
  <c r="S3916" i="1"/>
  <c r="X3916" i="1" s="1"/>
  <c r="G3916" i="1"/>
  <c r="V3916" i="1" s="1" a="1"/>
  <c r="V3916" i="1" s="1"/>
  <c r="AD3915" i="1"/>
  <c r="AA3915" i="1"/>
  <c r="AB3915" i="1" s="1"/>
  <c r="Z3915" i="1"/>
  <c r="Y3915" i="1"/>
  <c r="W3915" i="1"/>
  <c r="S3915" i="1"/>
  <c r="X3915" i="1" s="1"/>
  <c r="G3915" i="1"/>
  <c r="V3915" i="1" s="1" a="1"/>
  <c r="V3915" i="1" s="1"/>
  <c r="AD3914" i="1"/>
  <c r="AA3914" i="1"/>
  <c r="AB3914" i="1" s="1"/>
  <c r="Z3914" i="1"/>
  <c r="Y3914" i="1"/>
  <c r="W3914" i="1"/>
  <c r="S3914" i="1"/>
  <c r="X3914" i="1" s="1"/>
  <c r="G3914" i="1"/>
  <c r="V3914" i="1" s="1" a="1"/>
  <c r="V3914" i="1" s="1"/>
  <c r="AD3913" i="1"/>
  <c r="AA3913" i="1"/>
  <c r="AB3913" i="1" s="1"/>
  <c r="Z3913" i="1"/>
  <c r="Y3913" i="1"/>
  <c r="W3913" i="1"/>
  <c r="S3913" i="1"/>
  <c r="X3913" i="1" s="1"/>
  <c r="G3913" i="1"/>
  <c r="V3913" i="1" s="1" a="1"/>
  <c r="V3913" i="1" s="1"/>
  <c r="AD3912" i="1"/>
  <c r="AA3912" i="1"/>
  <c r="AB3912" i="1" s="1"/>
  <c r="Z3912" i="1"/>
  <c r="Y3912" i="1"/>
  <c r="W3912" i="1"/>
  <c r="S3912" i="1"/>
  <c r="X3912" i="1" s="1"/>
  <c r="G3912" i="1"/>
  <c r="V3912" i="1" s="1" a="1"/>
  <c r="V3912" i="1" s="1"/>
  <c r="AD3911" i="1"/>
  <c r="AA3911" i="1"/>
  <c r="AB3911" i="1" s="1"/>
  <c r="Z3911" i="1"/>
  <c r="Y3911" i="1"/>
  <c r="W3911" i="1"/>
  <c r="S3911" i="1"/>
  <c r="X3911" i="1" s="1"/>
  <c r="G3911" i="1"/>
  <c r="V3911" i="1" s="1" a="1"/>
  <c r="V3911" i="1" s="1"/>
  <c r="AD3910" i="1"/>
  <c r="AA3910" i="1"/>
  <c r="AB3910" i="1" s="1"/>
  <c r="Z3910" i="1"/>
  <c r="Y3910" i="1"/>
  <c r="W3910" i="1"/>
  <c r="S3910" i="1"/>
  <c r="X3910" i="1" s="1"/>
  <c r="G3910" i="1"/>
  <c r="V3910" i="1" s="1" a="1"/>
  <c r="V3910" i="1" s="1"/>
  <c r="AD3909" i="1"/>
  <c r="AA3909" i="1"/>
  <c r="AB3909" i="1" s="1"/>
  <c r="Z3909" i="1"/>
  <c r="Y3909" i="1"/>
  <c r="W3909" i="1"/>
  <c r="S3909" i="1"/>
  <c r="X3909" i="1" s="1"/>
  <c r="G3909" i="1"/>
  <c r="V3909" i="1" s="1" a="1"/>
  <c r="V3909" i="1" s="1"/>
  <c r="AD3908" i="1"/>
  <c r="AA3908" i="1"/>
  <c r="AB3908" i="1" s="1"/>
  <c r="Z3908" i="1"/>
  <c r="Y3908" i="1"/>
  <c r="W3908" i="1"/>
  <c r="S3908" i="1"/>
  <c r="X3908" i="1" s="1"/>
  <c r="G3908" i="1"/>
  <c r="V3908" i="1" s="1" a="1"/>
  <c r="V3908" i="1" s="1"/>
  <c r="AD3907" i="1"/>
  <c r="AA3907" i="1"/>
  <c r="AB3907" i="1" s="1"/>
  <c r="Z3907" i="1"/>
  <c r="Y3907" i="1"/>
  <c r="W3907" i="1"/>
  <c r="S3907" i="1"/>
  <c r="X3907" i="1" s="1"/>
  <c r="G3907" i="1"/>
  <c r="V3907" i="1" s="1" a="1"/>
  <c r="V3907" i="1" s="1"/>
  <c r="AD3906" i="1"/>
  <c r="AA3906" i="1"/>
  <c r="AB3906" i="1" s="1"/>
  <c r="Z3906" i="1"/>
  <c r="Y3906" i="1"/>
  <c r="W3906" i="1"/>
  <c r="S3906" i="1"/>
  <c r="X3906" i="1" s="1"/>
  <c r="G3906" i="1"/>
  <c r="V3906" i="1" s="1" a="1"/>
  <c r="V3906" i="1" s="1"/>
  <c r="AD3905" i="1"/>
  <c r="AA3905" i="1"/>
  <c r="AB3905" i="1" s="1"/>
  <c r="Z3905" i="1"/>
  <c r="Y3905" i="1"/>
  <c r="W3905" i="1"/>
  <c r="S3905" i="1"/>
  <c r="X3905" i="1" s="1"/>
  <c r="G3905" i="1"/>
  <c r="V3905" i="1" s="1" a="1"/>
  <c r="V3905" i="1" s="1"/>
  <c r="AD3904" i="1"/>
  <c r="AA3904" i="1"/>
  <c r="AB3904" i="1" s="1"/>
  <c r="Z3904" i="1"/>
  <c r="Y3904" i="1"/>
  <c r="W3904" i="1"/>
  <c r="S3904" i="1"/>
  <c r="X3904" i="1" s="1"/>
  <c r="G3904" i="1"/>
  <c r="V3904" i="1" s="1" a="1"/>
  <c r="V3904" i="1" s="1"/>
  <c r="AD3903" i="1"/>
  <c r="AA3903" i="1"/>
  <c r="AB3903" i="1" s="1"/>
  <c r="Z3903" i="1"/>
  <c r="Y3903" i="1"/>
  <c r="W3903" i="1"/>
  <c r="S3903" i="1"/>
  <c r="X3903" i="1" s="1"/>
  <c r="G3903" i="1"/>
  <c r="V3903" i="1" s="1" a="1"/>
  <c r="V3903" i="1" s="1"/>
  <c r="AD3902" i="1"/>
  <c r="AA3902" i="1"/>
  <c r="AB3902" i="1" s="1"/>
  <c r="Z3902" i="1"/>
  <c r="Y3902" i="1"/>
  <c r="W3902" i="1"/>
  <c r="S3902" i="1"/>
  <c r="X3902" i="1" s="1"/>
  <c r="G3902" i="1"/>
  <c r="V3902" i="1" s="1" a="1"/>
  <c r="V3902" i="1" s="1"/>
  <c r="AD3901" i="1"/>
  <c r="AA3901" i="1"/>
  <c r="AB3901" i="1" s="1"/>
  <c r="Z3901" i="1"/>
  <c r="Y3901" i="1"/>
  <c r="W3901" i="1"/>
  <c r="S3901" i="1"/>
  <c r="X3901" i="1" s="1"/>
  <c r="G3901" i="1"/>
  <c r="V3901" i="1" s="1" a="1"/>
  <c r="V3901" i="1" s="1"/>
  <c r="AD3900" i="1"/>
  <c r="AA3900" i="1"/>
  <c r="AB3900" i="1" s="1"/>
  <c r="Z3900" i="1"/>
  <c r="Y3900" i="1"/>
  <c r="W3900" i="1"/>
  <c r="S3900" i="1"/>
  <c r="X3900" i="1" s="1"/>
  <c r="G3900" i="1"/>
  <c r="V3900" i="1" s="1" a="1"/>
  <c r="V3900" i="1" s="1"/>
  <c r="AD3899" i="1"/>
  <c r="AA3899" i="1"/>
  <c r="AB3899" i="1" s="1"/>
  <c r="Z3899" i="1"/>
  <c r="Y3899" i="1"/>
  <c r="W3899" i="1"/>
  <c r="S3899" i="1"/>
  <c r="X3899" i="1" s="1"/>
  <c r="G3899" i="1"/>
  <c r="V3899" i="1" s="1" a="1"/>
  <c r="V3899" i="1" s="1"/>
  <c r="AD3898" i="1"/>
  <c r="AA3898" i="1"/>
  <c r="AB3898" i="1" s="1"/>
  <c r="Z3898" i="1"/>
  <c r="Y3898" i="1"/>
  <c r="W3898" i="1"/>
  <c r="S3898" i="1"/>
  <c r="X3898" i="1" s="1"/>
  <c r="G3898" i="1"/>
  <c r="V3898" i="1" s="1" a="1"/>
  <c r="V3898" i="1" s="1"/>
  <c r="AD3897" i="1"/>
  <c r="AA3897" i="1"/>
  <c r="AB3897" i="1" s="1"/>
  <c r="Z3897" i="1"/>
  <c r="Y3897" i="1"/>
  <c r="W3897" i="1"/>
  <c r="S3897" i="1"/>
  <c r="X3897" i="1" s="1"/>
  <c r="G3897" i="1"/>
  <c r="V3897" i="1" s="1" a="1"/>
  <c r="V3897" i="1" s="1"/>
  <c r="AD3896" i="1"/>
  <c r="AA3896" i="1"/>
  <c r="AB3896" i="1" s="1"/>
  <c r="Z3896" i="1"/>
  <c r="Y3896" i="1"/>
  <c r="W3896" i="1"/>
  <c r="S3896" i="1"/>
  <c r="X3896" i="1" s="1"/>
  <c r="G3896" i="1"/>
  <c r="V3896" i="1" s="1" a="1"/>
  <c r="V3896" i="1" s="1"/>
  <c r="AD3895" i="1"/>
  <c r="AA3895" i="1"/>
  <c r="AB3895" i="1" s="1"/>
  <c r="Z3895" i="1"/>
  <c r="Y3895" i="1"/>
  <c r="W3895" i="1"/>
  <c r="S3895" i="1"/>
  <c r="X3895" i="1" s="1"/>
  <c r="G3895" i="1"/>
  <c r="V3895" i="1" s="1" a="1"/>
  <c r="V3895" i="1" s="1"/>
  <c r="AD3894" i="1"/>
  <c r="AA3894" i="1"/>
  <c r="AB3894" i="1" s="1"/>
  <c r="Z3894" i="1"/>
  <c r="Y3894" i="1"/>
  <c r="W3894" i="1"/>
  <c r="S3894" i="1"/>
  <c r="X3894" i="1" s="1"/>
  <c r="G3894" i="1"/>
  <c r="V3894" i="1" s="1" a="1"/>
  <c r="V3894" i="1" s="1"/>
  <c r="AD3893" i="1"/>
  <c r="AA3893" i="1"/>
  <c r="AB3893" i="1" s="1"/>
  <c r="Z3893" i="1"/>
  <c r="Y3893" i="1"/>
  <c r="W3893" i="1"/>
  <c r="S3893" i="1"/>
  <c r="X3893" i="1" s="1"/>
  <c r="G3893" i="1"/>
  <c r="V3893" i="1" s="1" a="1"/>
  <c r="V3893" i="1" s="1"/>
  <c r="AD3892" i="1"/>
  <c r="AA3892" i="1"/>
  <c r="AB3892" i="1" s="1"/>
  <c r="Z3892" i="1"/>
  <c r="Y3892" i="1"/>
  <c r="W3892" i="1"/>
  <c r="S3892" i="1"/>
  <c r="X3892" i="1" s="1"/>
  <c r="G3892" i="1"/>
  <c r="V3892" i="1" s="1" a="1"/>
  <c r="V3892" i="1" s="1"/>
  <c r="AD3891" i="1"/>
  <c r="AA3891" i="1"/>
  <c r="AB3891" i="1" s="1"/>
  <c r="Z3891" i="1"/>
  <c r="Y3891" i="1"/>
  <c r="W3891" i="1"/>
  <c r="S3891" i="1"/>
  <c r="X3891" i="1" s="1"/>
  <c r="G3891" i="1"/>
  <c r="V3891" i="1" s="1" a="1"/>
  <c r="V3891" i="1" s="1"/>
  <c r="AD3890" i="1"/>
  <c r="AA3890" i="1"/>
  <c r="AB3890" i="1" s="1"/>
  <c r="Z3890" i="1"/>
  <c r="Y3890" i="1"/>
  <c r="W3890" i="1"/>
  <c r="S3890" i="1"/>
  <c r="X3890" i="1" s="1"/>
  <c r="G3890" i="1"/>
  <c r="V3890" i="1" s="1" a="1"/>
  <c r="V3890" i="1" s="1"/>
  <c r="AD3889" i="1"/>
  <c r="AA3889" i="1"/>
  <c r="AB3889" i="1" s="1"/>
  <c r="Z3889" i="1"/>
  <c r="Y3889" i="1"/>
  <c r="W3889" i="1"/>
  <c r="S3889" i="1"/>
  <c r="X3889" i="1" s="1"/>
  <c r="G3889" i="1"/>
  <c r="V3889" i="1" s="1" a="1"/>
  <c r="V3889" i="1" s="1"/>
  <c r="AD3888" i="1"/>
  <c r="AA3888" i="1"/>
  <c r="AB3888" i="1" s="1"/>
  <c r="Z3888" i="1"/>
  <c r="Y3888" i="1"/>
  <c r="W3888" i="1"/>
  <c r="S3888" i="1"/>
  <c r="X3888" i="1" s="1"/>
  <c r="G3888" i="1"/>
  <c r="V3888" i="1" s="1" a="1"/>
  <c r="V3888" i="1" s="1"/>
  <c r="AD3887" i="1"/>
  <c r="AA3887" i="1"/>
  <c r="AB3887" i="1" s="1"/>
  <c r="Z3887" i="1"/>
  <c r="Y3887" i="1"/>
  <c r="W3887" i="1"/>
  <c r="S3887" i="1"/>
  <c r="X3887" i="1" s="1"/>
  <c r="G3887" i="1"/>
  <c r="V3887" i="1" s="1" a="1"/>
  <c r="V3887" i="1" s="1"/>
  <c r="AD3886" i="1"/>
  <c r="AA3886" i="1"/>
  <c r="AB3886" i="1" s="1"/>
  <c r="Z3886" i="1"/>
  <c r="Y3886" i="1"/>
  <c r="W3886" i="1"/>
  <c r="S3886" i="1"/>
  <c r="X3886" i="1" s="1"/>
  <c r="G3886" i="1"/>
  <c r="V3886" i="1" s="1" a="1"/>
  <c r="V3886" i="1" s="1"/>
  <c r="AD3885" i="1"/>
  <c r="AA3885" i="1"/>
  <c r="AB3885" i="1" s="1"/>
  <c r="Z3885" i="1"/>
  <c r="Y3885" i="1"/>
  <c r="W3885" i="1"/>
  <c r="S3885" i="1"/>
  <c r="X3885" i="1" s="1"/>
  <c r="G3885" i="1"/>
  <c r="V3885" i="1" s="1" a="1"/>
  <c r="V3885" i="1" s="1"/>
  <c r="AD3884" i="1"/>
  <c r="AA3884" i="1"/>
  <c r="AB3884" i="1" s="1"/>
  <c r="Z3884" i="1"/>
  <c r="Y3884" i="1"/>
  <c r="W3884" i="1"/>
  <c r="S3884" i="1"/>
  <c r="X3884" i="1" s="1"/>
  <c r="G3884" i="1"/>
  <c r="V3884" i="1" s="1" a="1"/>
  <c r="V3884" i="1" s="1"/>
  <c r="AD3883" i="1"/>
  <c r="AA3883" i="1"/>
  <c r="AB3883" i="1" s="1"/>
  <c r="Z3883" i="1"/>
  <c r="Y3883" i="1"/>
  <c r="W3883" i="1"/>
  <c r="S3883" i="1"/>
  <c r="X3883" i="1" s="1"/>
  <c r="G3883" i="1"/>
  <c r="V3883" i="1" s="1" a="1"/>
  <c r="V3883" i="1" s="1"/>
  <c r="AD3882" i="1"/>
  <c r="AA3882" i="1"/>
  <c r="AB3882" i="1" s="1"/>
  <c r="Z3882" i="1"/>
  <c r="Y3882" i="1"/>
  <c r="W3882" i="1"/>
  <c r="S3882" i="1"/>
  <c r="X3882" i="1" s="1"/>
  <c r="G3882" i="1"/>
  <c r="V3882" i="1" s="1" a="1"/>
  <c r="V3882" i="1" s="1"/>
  <c r="AD3881" i="1"/>
  <c r="AA3881" i="1"/>
  <c r="AB3881" i="1" s="1"/>
  <c r="Z3881" i="1"/>
  <c r="Y3881" i="1"/>
  <c r="W3881" i="1"/>
  <c r="S3881" i="1"/>
  <c r="X3881" i="1" s="1"/>
  <c r="G3881" i="1"/>
  <c r="V3881" i="1" s="1" a="1"/>
  <c r="V3881" i="1" s="1"/>
  <c r="AD3880" i="1"/>
  <c r="AA3880" i="1"/>
  <c r="AB3880" i="1" s="1"/>
  <c r="Z3880" i="1"/>
  <c r="Y3880" i="1"/>
  <c r="W3880" i="1"/>
  <c r="S3880" i="1"/>
  <c r="X3880" i="1" s="1"/>
  <c r="G3880" i="1"/>
  <c r="V3880" i="1" s="1" a="1"/>
  <c r="V3880" i="1" s="1"/>
  <c r="AD3879" i="1"/>
  <c r="AA3879" i="1"/>
  <c r="AB3879" i="1" s="1"/>
  <c r="Z3879" i="1"/>
  <c r="Y3879" i="1"/>
  <c r="W3879" i="1"/>
  <c r="S3879" i="1"/>
  <c r="X3879" i="1" s="1"/>
  <c r="G3879" i="1"/>
  <c r="V3879" i="1" s="1" a="1"/>
  <c r="V3879" i="1" s="1"/>
  <c r="AD3878" i="1"/>
  <c r="AA3878" i="1"/>
  <c r="AB3878" i="1" s="1"/>
  <c r="Z3878" i="1"/>
  <c r="Y3878" i="1"/>
  <c r="W3878" i="1"/>
  <c r="S3878" i="1"/>
  <c r="X3878" i="1" s="1"/>
  <c r="G3878" i="1"/>
  <c r="V3878" i="1" s="1" a="1"/>
  <c r="V3878" i="1" s="1"/>
  <c r="AD3877" i="1"/>
  <c r="AA3877" i="1"/>
  <c r="AB3877" i="1" s="1"/>
  <c r="Z3877" i="1"/>
  <c r="Y3877" i="1"/>
  <c r="W3877" i="1"/>
  <c r="S3877" i="1"/>
  <c r="X3877" i="1" s="1"/>
  <c r="G3877" i="1"/>
  <c r="V3877" i="1" s="1" a="1"/>
  <c r="V3877" i="1" s="1"/>
  <c r="AD3876" i="1"/>
  <c r="AA3876" i="1"/>
  <c r="AB3876" i="1" s="1"/>
  <c r="Z3876" i="1"/>
  <c r="Y3876" i="1"/>
  <c r="W3876" i="1"/>
  <c r="S3876" i="1"/>
  <c r="X3876" i="1" s="1"/>
  <c r="G3876" i="1"/>
  <c r="V3876" i="1" s="1" a="1"/>
  <c r="V3876" i="1" s="1"/>
  <c r="AD3875" i="1"/>
  <c r="AA3875" i="1"/>
  <c r="AB3875" i="1" s="1"/>
  <c r="Z3875" i="1"/>
  <c r="Y3875" i="1"/>
  <c r="W3875" i="1"/>
  <c r="S3875" i="1"/>
  <c r="X3875" i="1" s="1"/>
  <c r="G3875" i="1"/>
  <c r="V3875" i="1" s="1" a="1"/>
  <c r="V3875" i="1" s="1"/>
  <c r="AD3874" i="1"/>
  <c r="AA3874" i="1"/>
  <c r="AB3874" i="1" s="1"/>
  <c r="Z3874" i="1"/>
  <c r="Y3874" i="1"/>
  <c r="W3874" i="1"/>
  <c r="S3874" i="1"/>
  <c r="X3874" i="1" s="1"/>
  <c r="G3874" i="1"/>
  <c r="V3874" i="1" s="1" a="1"/>
  <c r="V3874" i="1" s="1"/>
  <c r="AD3873" i="1"/>
  <c r="AA3873" i="1"/>
  <c r="AB3873" i="1" s="1"/>
  <c r="Z3873" i="1"/>
  <c r="Y3873" i="1"/>
  <c r="W3873" i="1"/>
  <c r="S3873" i="1"/>
  <c r="X3873" i="1" s="1"/>
  <c r="G3873" i="1"/>
  <c r="V3873" i="1" s="1" a="1"/>
  <c r="V3873" i="1" s="1"/>
  <c r="AD3872" i="1"/>
  <c r="AA3872" i="1"/>
  <c r="AB3872" i="1" s="1"/>
  <c r="Z3872" i="1"/>
  <c r="Y3872" i="1"/>
  <c r="W3872" i="1"/>
  <c r="S3872" i="1"/>
  <c r="X3872" i="1" s="1"/>
  <c r="G3872" i="1"/>
  <c r="V3872" i="1" s="1" a="1"/>
  <c r="V3872" i="1" s="1"/>
  <c r="AD3871" i="1"/>
  <c r="AA3871" i="1"/>
  <c r="AB3871" i="1" s="1"/>
  <c r="Z3871" i="1"/>
  <c r="Y3871" i="1"/>
  <c r="W3871" i="1"/>
  <c r="S3871" i="1"/>
  <c r="X3871" i="1" s="1"/>
  <c r="G3871" i="1"/>
  <c r="V3871" i="1" s="1" a="1"/>
  <c r="V3871" i="1" s="1"/>
  <c r="AD3870" i="1"/>
  <c r="AA3870" i="1"/>
  <c r="AB3870" i="1" s="1"/>
  <c r="Z3870" i="1"/>
  <c r="Y3870" i="1"/>
  <c r="W3870" i="1"/>
  <c r="S3870" i="1"/>
  <c r="X3870" i="1" s="1"/>
  <c r="G3870" i="1"/>
  <c r="V3870" i="1" s="1" a="1"/>
  <c r="V3870" i="1" s="1"/>
  <c r="AD3869" i="1"/>
  <c r="AA3869" i="1"/>
  <c r="AB3869" i="1" s="1"/>
  <c r="Z3869" i="1"/>
  <c r="Y3869" i="1"/>
  <c r="W3869" i="1"/>
  <c r="S3869" i="1"/>
  <c r="X3869" i="1" s="1"/>
  <c r="G3869" i="1"/>
  <c r="V3869" i="1" s="1" a="1"/>
  <c r="V3869" i="1" s="1"/>
  <c r="AD3868" i="1"/>
  <c r="AA3868" i="1"/>
  <c r="AB3868" i="1" s="1"/>
  <c r="Z3868" i="1"/>
  <c r="Y3868" i="1"/>
  <c r="W3868" i="1"/>
  <c r="S3868" i="1"/>
  <c r="X3868" i="1" s="1"/>
  <c r="G3868" i="1"/>
  <c r="V3868" i="1" s="1" a="1"/>
  <c r="V3868" i="1" s="1"/>
  <c r="AD3867" i="1"/>
  <c r="AA3867" i="1"/>
  <c r="AB3867" i="1" s="1"/>
  <c r="Z3867" i="1"/>
  <c r="Y3867" i="1"/>
  <c r="W3867" i="1"/>
  <c r="S3867" i="1"/>
  <c r="X3867" i="1" s="1"/>
  <c r="G3867" i="1"/>
  <c r="V3867" i="1" s="1" a="1"/>
  <c r="V3867" i="1" s="1"/>
  <c r="AD3866" i="1"/>
  <c r="AA3866" i="1"/>
  <c r="AB3866" i="1" s="1"/>
  <c r="Z3866" i="1"/>
  <c r="Y3866" i="1"/>
  <c r="W3866" i="1"/>
  <c r="S3866" i="1"/>
  <c r="X3866" i="1" s="1"/>
  <c r="G3866" i="1"/>
  <c r="V3866" i="1" s="1" a="1"/>
  <c r="V3866" i="1" s="1"/>
  <c r="AD3865" i="1"/>
  <c r="AA3865" i="1"/>
  <c r="AB3865" i="1" s="1"/>
  <c r="Z3865" i="1"/>
  <c r="Y3865" i="1"/>
  <c r="W3865" i="1"/>
  <c r="S3865" i="1"/>
  <c r="X3865" i="1" s="1"/>
  <c r="G3865" i="1"/>
  <c r="V3865" i="1" s="1" a="1"/>
  <c r="V3865" i="1" s="1"/>
  <c r="AD3864" i="1"/>
  <c r="AA3864" i="1"/>
  <c r="AB3864" i="1" s="1"/>
  <c r="Z3864" i="1"/>
  <c r="Y3864" i="1"/>
  <c r="W3864" i="1"/>
  <c r="S3864" i="1"/>
  <c r="X3864" i="1" s="1"/>
  <c r="G3864" i="1"/>
  <c r="V3864" i="1" s="1" a="1"/>
  <c r="V3864" i="1" s="1"/>
  <c r="AD3863" i="1"/>
  <c r="AA3863" i="1"/>
  <c r="AB3863" i="1" s="1"/>
  <c r="Z3863" i="1"/>
  <c r="Y3863" i="1"/>
  <c r="W3863" i="1"/>
  <c r="S3863" i="1"/>
  <c r="X3863" i="1" s="1"/>
  <c r="G3863" i="1"/>
  <c r="V3863" i="1" s="1" a="1"/>
  <c r="V3863" i="1" s="1"/>
  <c r="AD3862" i="1"/>
  <c r="AA3862" i="1"/>
  <c r="AB3862" i="1" s="1"/>
  <c r="Z3862" i="1"/>
  <c r="Y3862" i="1"/>
  <c r="W3862" i="1"/>
  <c r="S3862" i="1"/>
  <c r="X3862" i="1" s="1"/>
  <c r="G3862" i="1"/>
  <c r="V3862" i="1" s="1" a="1"/>
  <c r="V3862" i="1" s="1"/>
  <c r="AD3861" i="1"/>
  <c r="AA3861" i="1"/>
  <c r="AB3861" i="1" s="1"/>
  <c r="Z3861" i="1"/>
  <c r="Y3861" i="1"/>
  <c r="W3861" i="1"/>
  <c r="S3861" i="1"/>
  <c r="X3861" i="1" s="1"/>
  <c r="G3861" i="1"/>
  <c r="V3861" i="1" s="1" a="1"/>
  <c r="V3861" i="1" s="1"/>
  <c r="AD3860" i="1"/>
  <c r="AA3860" i="1"/>
  <c r="AB3860" i="1" s="1"/>
  <c r="Z3860" i="1"/>
  <c r="Y3860" i="1"/>
  <c r="W3860" i="1"/>
  <c r="S3860" i="1"/>
  <c r="X3860" i="1" s="1"/>
  <c r="G3860" i="1"/>
  <c r="V3860" i="1" s="1" a="1"/>
  <c r="V3860" i="1" s="1"/>
  <c r="AD3859" i="1"/>
  <c r="AA3859" i="1"/>
  <c r="AB3859" i="1" s="1"/>
  <c r="Z3859" i="1"/>
  <c r="Y3859" i="1"/>
  <c r="W3859" i="1"/>
  <c r="S3859" i="1"/>
  <c r="X3859" i="1" s="1"/>
  <c r="G3859" i="1"/>
  <c r="V3859" i="1" s="1" a="1"/>
  <c r="V3859" i="1" s="1"/>
  <c r="AD3858" i="1"/>
  <c r="AA3858" i="1"/>
  <c r="AB3858" i="1" s="1"/>
  <c r="Z3858" i="1"/>
  <c r="Y3858" i="1"/>
  <c r="W3858" i="1"/>
  <c r="S3858" i="1"/>
  <c r="X3858" i="1" s="1"/>
  <c r="G3858" i="1"/>
  <c r="V3858" i="1" s="1" a="1"/>
  <c r="V3858" i="1" s="1"/>
  <c r="AD3857" i="1"/>
  <c r="AA3857" i="1"/>
  <c r="AB3857" i="1" s="1"/>
  <c r="Z3857" i="1"/>
  <c r="Y3857" i="1"/>
  <c r="W3857" i="1"/>
  <c r="S3857" i="1"/>
  <c r="X3857" i="1" s="1"/>
  <c r="G3857" i="1"/>
  <c r="V3857" i="1" s="1" a="1"/>
  <c r="V3857" i="1" s="1"/>
  <c r="AD3856" i="1"/>
  <c r="AA3856" i="1"/>
  <c r="AB3856" i="1" s="1"/>
  <c r="Z3856" i="1"/>
  <c r="Y3856" i="1"/>
  <c r="W3856" i="1"/>
  <c r="S3856" i="1"/>
  <c r="X3856" i="1" s="1"/>
  <c r="G3856" i="1"/>
  <c r="V3856" i="1" s="1" a="1"/>
  <c r="V3856" i="1" s="1"/>
  <c r="AD3855" i="1"/>
  <c r="AA3855" i="1"/>
  <c r="AB3855" i="1" s="1"/>
  <c r="Z3855" i="1"/>
  <c r="Y3855" i="1"/>
  <c r="W3855" i="1"/>
  <c r="S3855" i="1"/>
  <c r="X3855" i="1" s="1"/>
  <c r="G3855" i="1"/>
  <c r="V3855" i="1" s="1" a="1"/>
  <c r="V3855" i="1" s="1"/>
  <c r="AD3854" i="1"/>
  <c r="AA3854" i="1"/>
  <c r="AB3854" i="1" s="1"/>
  <c r="Z3854" i="1"/>
  <c r="Y3854" i="1"/>
  <c r="W3854" i="1"/>
  <c r="S3854" i="1"/>
  <c r="X3854" i="1" s="1"/>
  <c r="G3854" i="1"/>
  <c r="V3854" i="1" s="1" a="1"/>
  <c r="V3854" i="1" s="1"/>
  <c r="AD3853" i="1"/>
  <c r="AB3853" i="1"/>
  <c r="AA3853" i="1"/>
  <c r="Z3853" i="1"/>
  <c r="Y3853" i="1"/>
  <c r="W3853" i="1"/>
  <c r="S3853" i="1"/>
  <c r="X3853" i="1" s="1"/>
  <c r="G3853" i="1"/>
  <c r="V3853" i="1" s="1" a="1"/>
  <c r="V3853" i="1" s="1"/>
  <c r="AD3852" i="1"/>
  <c r="AA3852" i="1"/>
  <c r="AB3852" i="1" s="1"/>
  <c r="Z3852" i="1"/>
  <c r="Y3852" i="1"/>
  <c r="W3852" i="1"/>
  <c r="S3852" i="1"/>
  <c r="X3852" i="1" s="1"/>
  <c r="G3852" i="1"/>
  <c r="V3852" i="1" s="1" a="1"/>
  <c r="V3852" i="1" s="1"/>
  <c r="AD3851" i="1"/>
  <c r="AA3851" i="1"/>
  <c r="AB3851" i="1" s="1"/>
  <c r="Z3851" i="1"/>
  <c r="Y3851" i="1"/>
  <c r="W3851" i="1"/>
  <c r="S3851" i="1"/>
  <c r="X3851" i="1" s="1"/>
  <c r="G3851" i="1"/>
  <c r="V3851" i="1" s="1" a="1"/>
  <c r="V3851" i="1" s="1"/>
  <c r="AD3850" i="1"/>
  <c r="AA3850" i="1"/>
  <c r="AB3850" i="1" s="1"/>
  <c r="Z3850" i="1"/>
  <c r="Y3850" i="1"/>
  <c r="W3850" i="1"/>
  <c r="S3850" i="1"/>
  <c r="X3850" i="1" s="1"/>
  <c r="G3850" i="1"/>
  <c r="V3850" i="1" s="1" a="1"/>
  <c r="V3850" i="1" s="1"/>
  <c r="AD3849" i="1"/>
  <c r="AA3849" i="1"/>
  <c r="AB3849" i="1" s="1"/>
  <c r="Z3849" i="1"/>
  <c r="Y3849" i="1"/>
  <c r="W3849" i="1"/>
  <c r="S3849" i="1"/>
  <c r="X3849" i="1" s="1"/>
  <c r="G3849" i="1"/>
  <c r="V3849" i="1" s="1" a="1"/>
  <c r="V3849" i="1" s="1"/>
  <c r="AD3848" i="1"/>
  <c r="AA3848" i="1"/>
  <c r="AB3848" i="1" s="1"/>
  <c r="Z3848" i="1"/>
  <c r="Y3848" i="1"/>
  <c r="W3848" i="1"/>
  <c r="S3848" i="1"/>
  <c r="X3848" i="1" s="1"/>
  <c r="G3848" i="1"/>
  <c r="V3848" i="1" s="1" a="1"/>
  <c r="V3848" i="1" s="1"/>
  <c r="AD3847" i="1"/>
  <c r="AA3847" i="1"/>
  <c r="AB3847" i="1" s="1"/>
  <c r="Z3847" i="1"/>
  <c r="Y3847" i="1"/>
  <c r="W3847" i="1"/>
  <c r="S3847" i="1"/>
  <c r="X3847" i="1" s="1"/>
  <c r="G3847" i="1"/>
  <c r="V3847" i="1" s="1" a="1"/>
  <c r="V3847" i="1" s="1"/>
  <c r="AD3846" i="1"/>
  <c r="AA3846" i="1"/>
  <c r="AB3846" i="1" s="1"/>
  <c r="Z3846" i="1"/>
  <c r="Y3846" i="1"/>
  <c r="W3846" i="1"/>
  <c r="S3846" i="1"/>
  <c r="X3846" i="1" s="1"/>
  <c r="G3846" i="1"/>
  <c r="V3846" i="1" s="1" a="1"/>
  <c r="V3846" i="1" s="1"/>
  <c r="AD3845" i="1"/>
  <c r="AA3845" i="1"/>
  <c r="AB3845" i="1" s="1"/>
  <c r="Z3845" i="1"/>
  <c r="Y3845" i="1"/>
  <c r="W3845" i="1"/>
  <c r="S3845" i="1"/>
  <c r="X3845" i="1" s="1"/>
  <c r="G3845" i="1"/>
  <c r="V3845" i="1" s="1" a="1"/>
  <c r="V3845" i="1" s="1"/>
  <c r="AD3844" i="1"/>
  <c r="AA3844" i="1"/>
  <c r="AB3844" i="1" s="1"/>
  <c r="Z3844" i="1"/>
  <c r="Y3844" i="1"/>
  <c r="W3844" i="1"/>
  <c r="S3844" i="1"/>
  <c r="X3844" i="1" s="1"/>
  <c r="G3844" i="1"/>
  <c r="V3844" i="1" s="1" a="1"/>
  <c r="V3844" i="1" s="1"/>
  <c r="AD3843" i="1"/>
  <c r="AA3843" i="1"/>
  <c r="AB3843" i="1" s="1"/>
  <c r="Z3843" i="1"/>
  <c r="Y3843" i="1"/>
  <c r="W3843" i="1"/>
  <c r="S3843" i="1"/>
  <c r="X3843" i="1" s="1"/>
  <c r="G3843" i="1"/>
  <c r="V3843" i="1" s="1" a="1"/>
  <c r="V3843" i="1" s="1"/>
  <c r="AD3842" i="1"/>
  <c r="AA3842" i="1"/>
  <c r="AB3842" i="1" s="1"/>
  <c r="Z3842" i="1"/>
  <c r="Y3842" i="1"/>
  <c r="W3842" i="1"/>
  <c r="S3842" i="1"/>
  <c r="X3842" i="1" s="1"/>
  <c r="G3842" i="1"/>
  <c r="V3842" i="1" s="1" a="1"/>
  <c r="V3842" i="1" s="1"/>
  <c r="AD3841" i="1"/>
  <c r="AA3841" i="1"/>
  <c r="AB3841" i="1" s="1"/>
  <c r="Z3841" i="1"/>
  <c r="Y3841" i="1"/>
  <c r="W3841" i="1"/>
  <c r="S3841" i="1"/>
  <c r="X3841" i="1" s="1"/>
  <c r="G3841" i="1"/>
  <c r="V3841" i="1" s="1" a="1"/>
  <c r="V3841" i="1" s="1"/>
  <c r="AD3840" i="1"/>
  <c r="AA3840" i="1"/>
  <c r="AB3840" i="1" s="1"/>
  <c r="Z3840" i="1"/>
  <c r="Y3840" i="1"/>
  <c r="W3840" i="1"/>
  <c r="S3840" i="1"/>
  <c r="X3840" i="1" s="1"/>
  <c r="G3840" i="1"/>
  <c r="V3840" i="1" s="1" a="1"/>
  <c r="V3840" i="1" s="1"/>
  <c r="AD3839" i="1"/>
  <c r="AA3839" i="1"/>
  <c r="AB3839" i="1" s="1"/>
  <c r="Z3839" i="1"/>
  <c r="Y3839" i="1"/>
  <c r="X3839" i="1"/>
  <c r="W3839" i="1"/>
  <c r="S3839" i="1"/>
  <c r="G3839" i="1"/>
  <c r="V3839" i="1" s="1" a="1"/>
  <c r="V3839" i="1" s="1"/>
  <c r="AD3838" i="1"/>
  <c r="AA3838" i="1"/>
  <c r="AB3838" i="1" s="1"/>
  <c r="Z3838" i="1"/>
  <c r="Y3838" i="1"/>
  <c r="W3838" i="1"/>
  <c r="S3838" i="1"/>
  <c r="X3838" i="1" s="1"/>
  <c r="G3838" i="1"/>
  <c r="V3838" i="1" s="1" a="1"/>
  <c r="V3838" i="1" s="1"/>
  <c r="AD3837" i="1"/>
  <c r="AA3837" i="1"/>
  <c r="AB3837" i="1" s="1"/>
  <c r="Z3837" i="1"/>
  <c r="Y3837" i="1"/>
  <c r="W3837" i="1"/>
  <c r="S3837" i="1"/>
  <c r="X3837" i="1" s="1"/>
  <c r="G3837" i="1"/>
  <c r="V3837" i="1" s="1" a="1"/>
  <c r="V3837" i="1" s="1"/>
  <c r="AD3836" i="1"/>
  <c r="AB3836" i="1"/>
  <c r="AA3836" i="1"/>
  <c r="Z3836" i="1"/>
  <c r="Y3836" i="1"/>
  <c r="W3836" i="1"/>
  <c r="S3836" i="1"/>
  <c r="X3836" i="1" s="1"/>
  <c r="G3836" i="1"/>
  <c r="V3836" i="1" s="1" a="1"/>
  <c r="V3836" i="1" s="1"/>
  <c r="AD3835" i="1"/>
  <c r="AA3835" i="1"/>
  <c r="AB3835" i="1" s="1"/>
  <c r="Z3835" i="1"/>
  <c r="Y3835" i="1"/>
  <c r="W3835" i="1"/>
  <c r="S3835" i="1"/>
  <c r="X3835" i="1" s="1"/>
  <c r="G3835" i="1"/>
  <c r="V3835" i="1" s="1" a="1"/>
  <c r="V3835" i="1" s="1"/>
  <c r="AD3834" i="1"/>
  <c r="AA3834" i="1"/>
  <c r="AB3834" i="1" s="1"/>
  <c r="Z3834" i="1"/>
  <c r="Y3834" i="1"/>
  <c r="W3834" i="1"/>
  <c r="S3834" i="1"/>
  <c r="X3834" i="1" s="1"/>
  <c r="G3834" i="1"/>
  <c r="V3834" i="1" s="1" a="1"/>
  <c r="V3834" i="1" s="1"/>
  <c r="AD3833" i="1"/>
  <c r="AA3833" i="1"/>
  <c r="AB3833" i="1" s="1"/>
  <c r="Z3833" i="1"/>
  <c r="Y3833" i="1"/>
  <c r="W3833" i="1"/>
  <c r="S3833" i="1"/>
  <c r="X3833" i="1" s="1"/>
  <c r="G3833" i="1"/>
  <c r="V3833" i="1" s="1" a="1"/>
  <c r="V3833" i="1" s="1"/>
  <c r="AD3832" i="1"/>
  <c r="AA3832" i="1"/>
  <c r="AB3832" i="1" s="1"/>
  <c r="Z3832" i="1"/>
  <c r="Y3832" i="1"/>
  <c r="W3832" i="1"/>
  <c r="S3832" i="1"/>
  <c r="X3832" i="1" s="1"/>
  <c r="G3832" i="1"/>
  <c r="V3832" i="1" s="1" a="1"/>
  <c r="V3832" i="1" s="1"/>
  <c r="AD3831" i="1"/>
  <c r="AA3831" i="1"/>
  <c r="AB3831" i="1" s="1"/>
  <c r="Z3831" i="1"/>
  <c r="Y3831" i="1"/>
  <c r="W3831" i="1"/>
  <c r="S3831" i="1"/>
  <c r="X3831" i="1" s="1"/>
  <c r="G3831" i="1"/>
  <c r="V3831" i="1" s="1" a="1"/>
  <c r="V3831" i="1" s="1"/>
  <c r="AD3830" i="1"/>
  <c r="AA3830" i="1"/>
  <c r="AB3830" i="1" s="1"/>
  <c r="Z3830" i="1"/>
  <c r="Y3830" i="1"/>
  <c r="W3830" i="1"/>
  <c r="S3830" i="1"/>
  <c r="X3830" i="1" s="1"/>
  <c r="G3830" i="1"/>
  <c r="V3830" i="1" s="1" a="1"/>
  <c r="V3830" i="1" s="1"/>
  <c r="AD3829" i="1"/>
  <c r="AA3829" i="1"/>
  <c r="AB3829" i="1" s="1"/>
  <c r="Z3829" i="1"/>
  <c r="Y3829" i="1"/>
  <c r="X3829" i="1"/>
  <c r="W3829" i="1"/>
  <c r="S3829" i="1"/>
  <c r="G3829" i="1"/>
  <c r="V3829" i="1" s="1" a="1"/>
  <c r="V3829" i="1" s="1"/>
  <c r="AD3828" i="1"/>
  <c r="AA3828" i="1"/>
  <c r="AB3828" i="1" s="1"/>
  <c r="Z3828" i="1"/>
  <c r="Y3828" i="1"/>
  <c r="W3828" i="1"/>
  <c r="S3828" i="1"/>
  <c r="X3828" i="1" s="1"/>
  <c r="G3828" i="1"/>
  <c r="V3828" i="1" s="1" a="1"/>
  <c r="V3828" i="1" s="1"/>
  <c r="AD3827" i="1"/>
  <c r="AA3827" i="1"/>
  <c r="AB3827" i="1" s="1"/>
  <c r="Z3827" i="1"/>
  <c r="Y3827" i="1"/>
  <c r="W3827" i="1"/>
  <c r="S3827" i="1"/>
  <c r="X3827" i="1" s="1"/>
  <c r="G3827" i="1"/>
  <c r="V3827" i="1" s="1" a="1"/>
  <c r="V3827" i="1" s="1"/>
  <c r="AD3826" i="1"/>
  <c r="AA3826" i="1"/>
  <c r="AB3826" i="1" s="1"/>
  <c r="Z3826" i="1"/>
  <c r="Y3826" i="1"/>
  <c r="W3826" i="1"/>
  <c r="S3826" i="1"/>
  <c r="X3826" i="1" s="1"/>
  <c r="G3826" i="1"/>
  <c r="V3826" i="1" s="1" a="1"/>
  <c r="V3826" i="1" s="1"/>
  <c r="AD3825" i="1"/>
  <c r="AA3825" i="1"/>
  <c r="AB3825" i="1" s="1"/>
  <c r="Z3825" i="1"/>
  <c r="Y3825" i="1"/>
  <c r="W3825" i="1"/>
  <c r="S3825" i="1"/>
  <c r="X3825" i="1" s="1"/>
  <c r="G3825" i="1"/>
  <c r="V3825" i="1" s="1" a="1"/>
  <c r="V3825" i="1" s="1"/>
  <c r="AD3824" i="1"/>
  <c r="AA3824" i="1"/>
  <c r="AB3824" i="1" s="1"/>
  <c r="Z3824" i="1"/>
  <c r="Y3824" i="1"/>
  <c r="W3824" i="1"/>
  <c r="S3824" i="1"/>
  <c r="X3824" i="1" s="1"/>
  <c r="G3824" i="1"/>
  <c r="V3824" i="1" s="1" a="1"/>
  <c r="V3824" i="1" s="1"/>
  <c r="AD3823" i="1"/>
  <c r="AA3823" i="1"/>
  <c r="AB3823" i="1" s="1"/>
  <c r="Z3823" i="1"/>
  <c r="Y3823" i="1"/>
  <c r="W3823" i="1"/>
  <c r="S3823" i="1"/>
  <c r="X3823" i="1" s="1"/>
  <c r="G3823" i="1"/>
  <c r="V3823" i="1" s="1" a="1"/>
  <c r="V3823" i="1" s="1"/>
  <c r="AD3822" i="1"/>
  <c r="AA3822" i="1"/>
  <c r="AB3822" i="1" s="1"/>
  <c r="Z3822" i="1"/>
  <c r="Y3822" i="1"/>
  <c r="W3822" i="1"/>
  <c r="S3822" i="1"/>
  <c r="X3822" i="1" s="1"/>
  <c r="G3822" i="1"/>
  <c r="V3822" i="1" s="1" a="1"/>
  <c r="V3822" i="1" s="1"/>
  <c r="AD3821" i="1"/>
  <c r="AA3821" i="1"/>
  <c r="AB3821" i="1" s="1"/>
  <c r="Z3821" i="1"/>
  <c r="Y3821" i="1"/>
  <c r="W3821" i="1"/>
  <c r="S3821" i="1"/>
  <c r="X3821" i="1" s="1"/>
  <c r="G3821" i="1"/>
  <c r="V3821" i="1" s="1" a="1"/>
  <c r="V3821" i="1" s="1"/>
  <c r="AD3820" i="1"/>
  <c r="AA3820" i="1"/>
  <c r="AB3820" i="1" s="1"/>
  <c r="Z3820" i="1"/>
  <c r="Y3820" i="1"/>
  <c r="W3820" i="1"/>
  <c r="S3820" i="1"/>
  <c r="X3820" i="1" s="1"/>
  <c r="G3820" i="1"/>
  <c r="V3820" i="1" s="1" a="1"/>
  <c r="V3820" i="1" s="1"/>
  <c r="AD3819" i="1"/>
  <c r="AA3819" i="1"/>
  <c r="AB3819" i="1" s="1"/>
  <c r="Z3819" i="1"/>
  <c r="Y3819" i="1"/>
  <c r="W3819" i="1"/>
  <c r="S3819" i="1"/>
  <c r="X3819" i="1" s="1"/>
  <c r="G3819" i="1"/>
  <c r="V3819" i="1" s="1" a="1"/>
  <c r="V3819" i="1" s="1"/>
  <c r="AD3818" i="1"/>
  <c r="AA3818" i="1"/>
  <c r="AB3818" i="1" s="1"/>
  <c r="Z3818" i="1"/>
  <c r="Y3818" i="1"/>
  <c r="W3818" i="1"/>
  <c r="S3818" i="1"/>
  <c r="X3818" i="1" s="1"/>
  <c r="G3818" i="1"/>
  <c r="V3818" i="1" s="1" a="1"/>
  <c r="V3818" i="1" s="1"/>
  <c r="AD3817" i="1"/>
  <c r="AA3817" i="1"/>
  <c r="AB3817" i="1" s="1"/>
  <c r="Z3817" i="1"/>
  <c r="Y3817" i="1"/>
  <c r="W3817" i="1"/>
  <c r="S3817" i="1"/>
  <c r="X3817" i="1" s="1"/>
  <c r="G3817" i="1"/>
  <c r="V3817" i="1" s="1" a="1"/>
  <c r="V3817" i="1" s="1"/>
  <c r="AD3816" i="1"/>
  <c r="AA3816" i="1"/>
  <c r="AB3816" i="1" s="1"/>
  <c r="Z3816" i="1"/>
  <c r="Y3816" i="1"/>
  <c r="W3816" i="1"/>
  <c r="S3816" i="1"/>
  <c r="X3816" i="1" s="1"/>
  <c r="G3816" i="1"/>
  <c r="V3816" i="1" s="1" a="1"/>
  <c r="V3816" i="1" s="1"/>
  <c r="AD3815" i="1"/>
  <c r="AA3815" i="1"/>
  <c r="AB3815" i="1" s="1"/>
  <c r="Z3815" i="1"/>
  <c r="Y3815" i="1"/>
  <c r="W3815" i="1"/>
  <c r="S3815" i="1"/>
  <c r="X3815" i="1" s="1"/>
  <c r="G3815" i="1"/>
  <c r="V3815" i="1" s="1" a="1"/>
  <c r="V3815" i="1" s="1"/>
  <c r="AD3814" i="1"/>
  <c r="AA3814" i="1"/>
  <c r="AB3814" i="1" s="1"/>
  <c r="Z3814" i="1"/>
  <c r="Y3814" i="1"/>
  <c r="W3814" i="1"/>
  <c r="S3814" i="1"/>
  <c r="X3814" i="1" s="1"/>
  <c r="G3814" i="1"/>
  <c r="V3814" i="1" s="1" a="1"/>
  <c r="V3814" i="1" s="1"/>
  <c r="AD3813" i="1"/>
  <c r="AA3813" i="1"/>
  <c r="AB3813" i="1" s="1"/>
  <c r="Z3813" i="1"/>
  <c r="Y3813" i="1"/>
  <c r="W3813" i="1"/>
  <c r="S3813" i="1"/>
  <c r="X3813" i="1" s="1"/>
  <c r="G3813" i="1"/>
  <c r="V3813" i="1" s="1" a="1"/>
  <c r="V3813" i="1" s="1"/>
  <c r="AD3812" i="1"/>
  <c r="AA3812" i="1"/>
  <c r="AB3812" i="1" s="1"/>
  <c r="Z3812" i="1"/>
  <c r="Y3812" i="1"/>
  <c r="W3812" i="1"/>
  <c r="S3812" i="1"/>
  <c r="X3812" i="1" s="1"/>
  <c r="G3812" i="1"/>
  <c r="V3812" i="1" s="1" a="1"/>
  <c r="V3812" i="1" s="1"/>
  <c r="AD3811" i="1"/>
  <c r="AA3811" i="1"/>
  <c r="AB3811" i="1" s="1"/>
  <c r="Z3811" i="1"/>
  <c r="Y3811" i="1"/>
  <c r="W3811" i="1"/>
  <c r="S3811" i="1"/>
  <c r="X3811" i="1" s="1"/>
  <c r="G3811" i="1"/>
  <c r="V3811" i="1" s="1" a="1"/>
  <c r="V3811" i="1" s="1"/>
  <c r="AD3810" i="1"/>
  <c r="AA3810" i="1"/>
  <c r="AB3810" i="1" s="1"/>
  <c r="Z3810" i="1"/>
  <c r="Y3810" i="1"/>
  <c r="W3810" i="1"/>
  <c r="S3810" i="1"/>
  <c r="X3810" i="1" s="1"/>
  <c r="G3810" i="1"/>
  <c r="V3810" i="1" s="1" a="1"/>
  <c r="V3810" i="1" s="1"/>
  <c r="AD3809" i="1"/>
  <c r="AA3809" i="1"/>
  <c r="AB3809" i="1" s="1"/>
  <c r="Z3809" i="1"/>
  <c r="Y3809" i="1"/>
  <c r="W3809" i="1"/>
  <c r="S3809" i="1"/>
  <c r="X3809" i="1" s="1"/>
  <c r="G3809" i="1"/>
  <c r="V3809" i="1" s="1" a="1"/>
  <c r="V3809" i="1" s="1"/>
  <c r="AD3808" i="1"/>
  <c r="AA3808" i="1"/>
  <c r="AB3808" i="1" s="1"/>
  <c r="Z3808" i="1"/>
  <c r="Y3808" i="1"/>
  <c r="W3808" i="1"/>
  <c r="S3808" i="1"/>
  <c r="X3808" i="1" s="1"/>
  <c r="G3808" i="1"/>
  <c r="V3808" i="1" s="1" a="1"/>
  <c r="V3808" i="1" s="1"/>
  <c r="AD3807" i="1"/>
  <c r="AA3807" i="1"/>
  <c r="AB3807" i="1" s="1"/>
  <c r="Z3807" i="1"/>
  <c r="Y3807" i="1"/>
  <c r="W3807" i="1"/>
  <c r="S3807" i="1"/>
  <c r="X3807" i="1" s="1"/>
  <c r="G3807" i="1"/>
  <c r="V3807" i="1" s="1" a="1"/>
  <c r="V3807" i="1" s="1"/>
  <c r="AD3806" i="1"/>
  <c r="AA3806" i="1"/>
  <c r="AB3806" i="1" s="1"/>
  <c r="Z3806" i="1"/>
  <c r="Y3806" i="1"/>
  <c r="W3806" i="1"/>
  <c r="S3806" i="1"/>
  <c r="X3806" i="1" s="1"/>
  <c r="G3806" i="1"/>
  <c r="V3806" i="1" s="1" a="1"/>
  <c r="V3806" i="1" s="1"/>
  <c r="AD3805" i="1"/>
  <c r="AA3805" i="1"/>
  <c r="AB3805" i="1" s="1"/>
  <c r="Z3805" i="1"/>
  <c r="Y3805" i="1"/>
  <c r="W3805" i="1"/>
  <c r="S3805" i="1"/>
  <c r="X3805" i="1" s="1"/>
  <c r="G3805" i="1"/>
  <c r="V3805" i="1" s="1" a="1"/>
  <c r="V3805" i="1" s="1"/>
  <c r="AD3804" i="1"/>
  <c r="AA3804" i="1"/>
  <c r="AB3804" i="1" s="1"/>
  <c r="Z3804" i="1"/>
  <c r="Y3804" i="1"/>
  <c r="W3804" i="1"/>
  <c r="S3804" i="1"/>
  <c r="X3804" i="1" s="1"/>
  <c r="G3804" i="1"/>
  <c r="V3804" i="1" s="1" a="1"/>
  <c r="V3804" i="1" s="1"/>
  <c r="AD3803" i="1"/>
  <c r="AA3803" i="1"/>
  <c r="AB3803" i="1" s="1"/>
  <c r="Z3803" i="1"/>
  <c r="Y3803" i="1"/>
  <c r="W3803" i="1"/>
  <c r="S3803" i="1"/>
  <c r="X3803" i="1" s="1"/>
  <c r="G3803" i="1"/>
  <c r="V3803" i="1" s="1" a="1"/>
  <c r="V3803" i="1" s="1"/>
  <c r="AD3802" i="1"/>
  <c r="AA3802" i="1"/>
  <c r="AB3802" i="1" s="1"/>
  <c r="Z3802" i="1"/>
  <c r="Y3802" i="1"/>
  <c r="W3802" i="1"/>
  <c r="S3802" i="1"/>
  <c r="X3802" i="1" s="1"/>
  <c r="G3802" i="1"/>
  <c r="V3802" i="1" s="1" a="1"/>
  <c r="V3802" i="1" s="1"/>
  <c r="AD3801" i="1"/>
  <c r="AA3801" i="1"/>
  <c r="AB3801" i="1" s="1"/>
  <c r="Z3801" i="1"/>
  <c r="Y3801" i="1"/>
  <c r="W3801" i="1"/>
  <c r="S3801" i="1"/>
  <c r="X3801" i="1" s="1"/>
  <c r="G3801" i="1"/>
  <c r="V3801" i="1" s="1" a="1"/>
  <c r="V3801" i="1" s="1"/>
  <c r="AD3800" i="1"/>
  <c r="AA3800" i="1"/>
  <c r="AB3800" i="1" s="1"/>
  <c r="Z3800" i="1"/>
  <c r="Y3800" i="1"/>
  <c r="W3800" i="1"/>
  <c r="S3800" i="1"/>
  <c r="X3800" i="1" s="1"/>
  <c r="G3800" i="1"/>
  <c r="V3800" i="1" s="1" a="1"/>
  <c r="V3800" i="1" s="1"/>
  <c r="AD3799" i="1"/>
  <c r="AA3799" i="1"/>
  <c r="AB3799" i="1" s="1"/>
  <c r="Z3799" i="1"/>
  <c r="Y3799" i="1"/>
  <c r="W3799" i="1"/>
  <c r="S3799" i="1"/>
  <c r="X3799" i="1" s="1"/>
  <c r="G3799" i="1"/>
  <c r="V3799" i="1" s="1" a="1"/>
  <c r="V3799" i="1" s="1"/>
  <c r="AD3798" i="1"/>
  <c r="AA3798" i="1"/>
  <c r="AB3798" i="1" s="1"/>
  <c r="Z3798" i="1"/>
  <c r="Y3798" i="1"/>
  <c r="W3798" i="1"/>
  <c r="S3798" i="1"/>
  <c r="X3798" i="1" s="1"/>
  <c r="G3798" i="1"/>
  <c r="V3798" i="1" s="1" a="1"/>
  <c r="V3798" i="1" s="1"/>
  <c r="AD3797" i="1"/>
  <c r="AA3797" i="1"/>
  <c r="AB3797" i="1" s="1"/>
  <c r="Z3797" i="1"/>
  <c r="Y3797" i="1"/>
  <c r="W3797" i="1"/>
  <c r="S3797" i="1"/>
  <c r="X3797" i="1" s="1"/>
  <c r="G3797" i="1"/>
  <c r="V3797" i="1" s="1" a="1"/>
  <c r="V3797" i="1" s="1"/>
  <c r="AD3796" i="1"/>
  <c r="AA3796" i="1"/>
  <c r="AB3796" i="1" s="1"/>
  <c r="Z3796" i="1"/>
  <c r="Y3796" i="1"/>
  <c r="W3796" i="1"/>
  <c r="S3796" i="1"/>
  <c r="X3796" i="1" s="1"/>
  <c r="G3796" i="1"/>
  <c r="V3796" i="1" s="1" a="1"/>
  <c r="V3796" i="1" s="1"/>
  <c r="AD3795" i="1"/>
  <c r="AA3795" i="1"/>
  <c r="AB3795" i="1" s="1"/>
  <c r="Z3795" i="1"/>
  <c r="Y3795" i="1"/>
  <c r="W3795" i="1"/>
  <c r="S3795" i="1"/>
  <c r="X3795" i="1" s="1"/>
  <c r="G3795" i="1"/>
  <c r="V3795" i="1" s="1" a="1"/>
  <c r="V3795" i="1" s="1"/>
  <c r="AD3794" i="1"/>
  <c r="AA3794" i="1"/>
  <c r="AB3794" i="1" s="1"/>
  <c r="Z3794" i="1"/>
  <c r="Y3794" i="1"/>
  <c r="W3794" i="1"/>
  <c r="S3794" i="1"/>
  <c r="X3794" i="1" s="1"/>
  <c r="G3794" i="1"/>
  <c r="V3794" i="1" s="1" a="1"/>
  <c r="V3794" i="1" s="1"/>
  <c r="AD3793" i="1"/>
  <c r="AA3793" i="1"/>
  <c r="AB3793" i="1" s="1"/>
  <c r="Z3793" i="1"/>
  <c r="Y3793" i="1"/>
  <c r="W3793" i="1"/>
  <c r="S3793" i="1"/>
  <c r="X3793" i="1" s="1"/>
  <c r="G3793" i="1"/>
  <c r="V3793" i="1" s="1" a="1"/>
  <c r="V3793" i="1" s="1"/>
  <c r="AD3792" i="1"/>
  <c r="AA3792" i="1"/>
  <c r="AB3792" i="1" s="1"/>
  <c r="Z3792" i="1"/>
  <c r="Y3792" i="1"/>
  <c r="W3792" i="1"/>
  <c r="S3792" i="1"/>
  <c r="X3792" i="1" s="1"/>
  <c r="G3792" i="1"/>
  <c r="V3792" i="1" s="1" a="1"/>
  <c r="V3792" i="1" s="1"/>
  <c r="AD3791" i="1"/>
  <c r="AA3791" i="1"/>
  <c r="AB3791" i="1" s="1"/>
  <c r="Z3791" i="1"/>
  <c r="Y3791" i="1"/>
  <c r="W3791" i="1"/>
  <c r="S3791" i="1"/>
  <c r="X3791" i="1" s="1"/>
  <c r="G3791" i="1"/>
  <c r="V3791" i="1" s="1" a="1"/>
  <c r="V3791" i="1" s="1"/>
  <c r="AD3790" i="1"/>
  <c r="AA3790" i="1"/>
  <c r="AB3790" i="1" s="1"/>
  <c r="Z3790" i="1"/>
  <c r="Y3790" i="1"/>
  <c r="W3790" i="1"/>
  <c r="S3790" i="1"/>
  <c r="X3790" i="1" s="1"/>
  <c r="G3790" i="1"/>
  <c r="V3790" i="1" s="1" a="1"/>
  <c r="V3790" i="1" s="1"/>
  <c r="AD3789" i="1"/>
  <c r="AA3789" i="1"/>
  <c r="AB3789" i="1" s="1"/>
  <c r="Z3789" i="1"/>
  <c r="Y3789" i="1"/>
  <c r="W3789" i="1"/>
  <c r="S3789" i="1"/>
  <c r="X3789" i="1" s="1"/>
  <c r="G3789" i="1"/>
  <c r="V3789" i="1" s="1" a="1"/>
  <c r="V3789" i="1" s="1"/>
  <c r="AD3788" i="1"/>
  <c r="AA3788" i="1"/>
  <c r="AB3788" i="1" s="1"/>
  <c r="Z3788" i="1"/>
  <c r="Y3788" i="1"/>
  <c r="W3788" i="1"/>
  <c r="S3788" i="1"/>
  <c r="X3788" i="1" s="1"/>
  <c r="G3788" i="1"/>
  <c r="V3788" i="1" s="1" a="1"/>
  <c r="V3788" i="1" s="1"/>
  <c r="AD3787" i="1"/>
  <c r="AA3787" i="1"/>
  <c r="AB3787" i="1" s="1"/>
  <c r="Z3787" i="1"/>
  <c r="Y3787" i="1"/>
  <c r="W3787" i="1"/>
  <c r="S3787" i="1"/>
  <c r="X3787" i="1" s="1"/>
  <c r="G3787" i="1"/>
  <c r="V3787" i="1" s="1" a="1"/>
  <c r="V3787" i="1" s="1"/>
  <c r="AD3786" i="1"/>
  <c r="AA3786" i="1"/>
  <c r="AB3786" i="1" s="1"/>
  <c r="Z3786" i="1"/>
  <c r="Y3786" i="1"/>
  <c r="W3786" i="1"/>
  <c r="S3786" i="1"/>
  <c r="X3786" i="1" s="1"/>
  <c r="G3786" i="1"/>
  <c r="V3786" i="1" s="1" a="1"/>
  <c r="V3786" i="1" s="1"/>
  <c r="AD3785" i="1"/>
  <c r="AA3785" i="1"/>
  <c r="AB3785" i="1" s="1"/>
  <c r="Z3785" i="1"/>
  <c r="Y3785" i="1"/>
  <c r="W3785" i="1"/>
  <c r="S3785" i="1"/>
  <c r="X3785" i="1" s="1"/>
  <c r="G3785" i="1"/>
  <c r="V3785" i="1" s="1" a="1"/>
  <c r="V3785" i="1" s="1"/>
  <c r="AD3784" i="1"/>
  <c r="AA3784" i="1"/>
  <c r="AB3784" i="1" s="1"/>
  <c r="Z3784" i="1"/>
  <c r="Y3784" i="1"/>
  <c r="W3784" i="1"/>
  <c r="S3784" i="1"/>
  <c r="X3784" i="1" s="1"/>
  <c r="G3784" i="1"/>
  <c r="V3784" i="1" s="1" a="1"/>
  <c r="V3784" i="1" s="1"/>
  <c r="AD3783" i="1"/>
  <c r="AA3783" i="1"/>
  <c r="AB3783" i="1" s="1"/>
  <c r="Z3783" i="1"/>
  <c r="Y3783" i="1"/>
  <c r="W3783" i="1"/>
  <c r="S3783" i="1"/>
  <c r="X3783" i="1" s="1"/>
  <c r="G3783" i="1"/>
  <c r="V3783" i="1" s="1" a="1"/>
  <c r="V3783" i="1" s="1"/>
  <c r="AD3782" i="1"/>
  <c r="AA3782" i="1"/>
  <c r="AB3782" i="1" s="1"/>
  <c r="Z3782" i="1"/>
  <c r="Y3782" i="1"/>
  <c r="W3782" i="1"/>
  <c r="S3782" i="1"/>
  <c r="X3782" i="1" s="1"/>
  <c r="G3782" i="1"/>
  <c r="V3782" i="1" s="1" a="1"/>
  <c r="V3782" i="1" s="1"/>
  <c r="AD3781" i="1"/>
  <c r="AA3781" i="1"/>
  <c r="AB3781" i="1" s="1"/>
  <c r="Z3781" i="1"/>
  <c r="Y3781" i="1"/>
  <c r="W3781" i="1"/>
  <c r="S3781" i="1"/>
  <c r="X3781" i="1" s="1"/>
  <c r="G3781" i="1"/>
  <c r="V3781" i="1" s="1" a="1"/>
  <c r="V3781" i="1" s="1"/>
  <c r="AD3780" i="1"/>
  <c r="AA3780" i="1"/>
  <c r="AB3780" i="1" s="1"/>
  <c r="Z3780" i="1"/>
  <c r="Y3780" i="1"/>
  <c r="W3780" i="1"/>
  <c r="S3780" i="1"/>
  <c r="X3780" i="1" s="1"/>
  <c r="G3780" i="1"/>
  <c r="V3780" i="1" s="1" a="1"/>
  <c r="V3780" i="1" s="1"/>
  <c r="AD3779" i="1"/>
  <c r="AA3779" i="1"/>
  <c r="AB3779" i="1" s="1"/>
  <c r="Z3779" i="1"/>
  <c r="Y3779" i="1"/>
  <c r="W3779" i="1"/>
  <c r="S3779" i="1"/>
  <c r="X3779" i="1" s="1"/>
  <c r="G3779" i="1"/>
  <c r="V3779" i="1" s="1" a="1"/>
  <c r="V3779" i="1" s="1"/>
  <c r="AD3778" i="1"/>
  <c r="AA3778" i="1"/>
  <c r="AB3778" i="1" s="1"/>
  <c r="Z3778" i="1"/>
  <c r="Y3778" i="1"/>
  <c r="W3778" i="1"/>
  <c r="S3778" i="1"/>
  <c r="X3778" i="1" s="1"/>
  <c r="G3778" i="1"/>
  <c r="V3778" i="1" s="1" a="1"/>
  <c r="V3778" i="1" s="1"/>
  <c r="AD3777" i="1"/>
  <c r="AA3777" i="1"/>
  <c r="AB3777" i="1" s="1"/>
  <c r="Z3777" i="1"/>
  <c r="Y3777" i="1"/>
  <c r="W3777" i="1"/>
  <c r="S3777" i="1"/>
  <c r="X3777" i="1" s="1"/>
  <c r="G3777" i="1"/>
  <c r="V3777" i="1" s="1" a="1"/>
  <c r="V3777" i="1" s="1"/>
  <c r="AD3776" i="1"/>
  <c r="AA3776" i="1"/>
  <c r="AB3776" i="1" s="1"/>
  <c r="Z3776" i="1"/>
  <c r="Y3776" i="1"/>
  <c r="W3776" i="1"/>
  <c r="S3776" i="1"/>
  <c r="X3776" i="1" s="1"/>
  <c r="G3776" i="1"/>
  <c r="V3776" i="1" s="1" a="1"/>
  <c r="V3776" i="1" s="1"/>
  <c r="AD3775" i="1"/>
  <c r="AA3775" i="1"/>
  <c r="AB3775" i="1" s="1"/>
  <c r="Z3775" i="1"/>
  <c r="Y3775" i="1"/>
  <c r="W3775" i="1"/>
  <c r="S3775" i="1"/>
  <c r="X3775" i="1" s="1"/>
  <c r="G3775" i="1"/>
  <c r="V3775" i="1" s="1" a="1"/>
  <c r="V3775" i="1" s="1"/>
  <c r="AD3774" i="1"/>
  <c r="AA3774" i="1"/>
  <c r="AB3774" i="1" s="1"/>
  <c r="Z3774" i="1"/>
  <c r="Y3774" i="1"/>
  <c r="W3774" i="1"/>
  <c r="S3774" i="1"/>
  <c r="X3774" i="1" s="1"/>
  <c r="G3774" i="1"/>
  <c r="V3774" i="1" s="1" a="1"/>
  <c r="V3774" i="1" s="1"/>
  <c r="AD3773" i="1"/>
  <c r="AA3773" i="1"/>
  <c r="AB3773" i="1" s="1"/>
  <c r="Z3773" i="1"/>
  <c r="Y3773" i="1"/>
  <c r="W3773" i="1"/>
  <c r="S3773" i="1"/>
  <c r="X3773" i="1" s="1"/>
  <c r="G3773" i="1"/>
  <c r="V3773" i="1" s="1" a="1"/>
  <c r="V3773" i="1" s="1"/>
  <c r="AD3772" i="1"/>
  <c r="AA3772" i="1"/>
  <c r="AB3772" i="1" s="1"/>
  <c r="Z3772" i="1"/>
  <c r="Y3772" i="1"/>
  <c r="W3772" i="1"/>
  <c r="S3772" i="1"/>
  <c r="X3772" i="1" s="1"/>
  <c r="G3772" i="1"/>
  <c r="V3772" i="1" s="1" a="1"/>
  <c r="V3772" i="1" s="1"/>
  <c r="AD3771" i="1"/>
  <c r="AA3771" i="1"/>
  <c r="AB3771" i="1" s="1"/>
  <c r="Z3771" i="1"/>
  <c r="Y3771" i="1"/>
  <c r="W3771" i="1"/>
  <c r="S3771" i="1"/>
  <c r="X3771" i="1" s="1"/>
  <c r="G3771" i="1"/>
  <c r="V3771" i="1" s="1" a="1"/>
  <c r="V3771" i="1" s="1"/>
  <c r="AD3770" i="1"/>
  <c r="AA3770" i="1"/>
  <c r="AB3770" i="1" s="1"/>
  <c r="Z3770" i="1"/>
  <c r="Y3770" i="1"/>
  <c r="W3770" i="1"/>
  <c r="S3770" i="1"/>
  <c r="X3770" i="1" s="1"/>
  <c r="G3770" i="1"/>
  <c r="V3770" i="1" s="1" a="1"/>
  <c r="V3770" i="1" s="1"/>
  <c r="AD3769" i="1"/>
  <c r="AA3769" i="1"/>
  <c r="AB3769" i="1" s="1"/>
  <c r="Z3769" i="1"/>
  <c r="Y3769" i="1"/>
  <c r="W3769" i="1"/>
  <c r="S3769" i="1"/>
  <c r="X3769" i="1" s="1"/>
  <c r="G3769" i="1"/>
  <c r="V3769" i="1" s="1" a="1"/>
  <c r="V3769" i="1" s="1"/>
  <c r="AD3768" i="1"/>
  <c r="AA3768" i="1"/>
  <c r="AB3768" i="1" s="1"/>
  <c r="Z3768" i="1"/>
  <c r="Y3768" i="1"/>
  <c r="W3768" i="1"/>
  <c r="S3768" i="1"/>
  <c r="X3768" i="1" s="1"/>
  <c r="G3768" i="1"/>
  <c r="V3768" i="1" s="1" a="1"/>
  <c r="V3768" i="1" s="1"/>
  <c r="AD3767" i="1"/>
  <c r="AA3767" i="1"/>
  <c r="AB3767" i="1" s="1"/>
  <c r="Z3767" i="1"/>
  <c r="Y3767" i="1"/>
  <c r="W3767" i="1"/>
  <c r="S3767" i="1"/>
  <c r="X3767" i="1" s="1"/>
  <c r="G3767" i="1"/>
  <c r="V3767" i="1" s="1" a="1"/>
  <c r="V3767" i="1" s="1"/>
  <c r="AD3766" i="1"/>
  <c r="AA3766" i="1"/>
  <c r="AB3766" i="1" s="1"/>
  <c r="Z3766" i="1"/>
  <c r="Y3766" i="1"/>
  <c r="W3766" i="1"/>
  <c r="S3766" i="1"/>
  <c r="X3766" i="1" s="1"/>
  <c r="G3766" i="1"/>
  <c r="V3766" i="1" s="1" a="1"/>
  <c r="V3766" i="1" s="1"/>
  <c r="AD3765" i="1"/>
  <c r="AA3765" i="1"/>
  <c r="AB3765" i="1" s="1"/>
  <c r="Z3765" i="1"/>
  <c r="Y3765" i="1"/>
  <c r="W3765" i="1"/>
  <c r="S3765" i="1"/>
  <c r="X3765" i="1" s="1"/>
  <c r="G3765" i="1"/>
  <c r="V3765" i="1" s="1" a="1"/>
  <c r="V3765" i="1" s="1"/>
  <c r="AD3764" i="1"/>
  <c r="AA3764" i="1"/>
  <c r="AB3764" i="1" s="1"/>
  <c r="Z3764" i="1"/>
  <c r="Y3764" i="1"/>
  <c r="W3764" i="1"/>
  <c r="S3764" i="1"/>
  <c r="X3764" i="1" s="1"/>
  <c r="G3764" i="1"/>
  <c r="V3764" i="1" s="1" a="1"/>
  <c r="V3764" i="1" s="1"/>
  <c r="AD3763" i="1"/>
  <c r="AA3763" i="1"/>
  <c r="AB3763" i="1" s="1"/>
  <c r="Z3763" i="1"/>
  <c r="Y3763" i="1"/>
  <c r="W3763" i="1"/>
  <c r="S3763" i="1"/>
  <c r="X3763" i="1" s="1"/>
  <c r="G3763" i="1"/>
  <c r="V3763" i="1" s="1" a="1"/>
  <c r="V3763" i="1" s="1"/>
  <c r="AD3762" i="1"/>
  <c r="AA3762" i="1"/>
  <c r="AB3762" i="1" s="1"/>
  <c r="Z3762" i="1"/>
  <c r="Y3762" i="1"/>
  <c r="W3762" i="1"/>
  <c r="S3762" i="1"/>
  <c r="X3762" i="1" s="1"/>
  <c r="G3762" i="1"/>
  <c r="V3762" i="1" s="1" a="1"/>
  <c r="V3762" i="1" s="1"/>
  <c r="AD3761" i="1"/>
  <c r="AA3761" i="1"/>
  <c r="AB3761" i="1" s="1"/>
  <c r="Z3761" i="1"/>
  <c r="Y3761" i="1"/>
  <c r="W3761" i="1"/>
  <c r="S3761" i="1"/>
  <c r="X3761" i="1" s="1"/>
  <c r="G3761" i="1"/>
  <c r="V3761" i="1" s="1" a="1"/>
  <c r="V3761" i="1" s="1"/>
  <c r="AD3760" i="1"/>
  <c r="AA3760" i="1"/>
  <c r="AB3760" i="1" s="1"/>
  <c r="Z3760" i="1"/>
  <c r="Y3760" i="1"/>
  <c r="W3760" i="1"/>
  <c r="S3760" i="1"/>
  <c r="X3760" i="1" s="1"/>
  <c r="G3760" i="1"/>
  <c r="V3760" i="1" s="1" a="1"/>
  <c r="V3760" i="1" s="1"/>
  <c r="AD3759" i="1"/>
  <c r="AA3759" i="1"/>
  <c r="AB3759" i="1" s="1"/>
  <c r="Z3759" i="1"/>
  <c r="Y3759" i="1"/>
  <c r="W3759" i="1"/>
  <c r="S3759" i="1"/>
  <c r="X3759" i="1" s="1"/>
  <c r="G3759" i="1"/>
  <c r="V3759" i="1" s="1" a="1"/>
  <c r="V3759" i="1" s="1"/>
  <c r="AD3758" i="1"/>
  <c r="AA3758" i="1"/>
  <c r="AB3758" i="1" s="1"/>
  <c r="Z3758" i="1"/>
  <c r="Y3758" i="1"/>
  <c r="W3758" i="1"/>
  <c r="S3758" i="1"/>
  <c r="X3758" i="1" s="1"/>
  <c r="G3758" i="1"/>
  <c r="V3758" i="1" s="1" a="1"/>
  <c r="V3758" i="1" s="1"/>
  <c r="AD3757" i="1"/>
  <c r="AA3757" i="1"/>
  <c r="AB3757" i="1" s="1"/>
  <c r="Z3757" i="1"/>
  <c r="Y3757" i="1"/>
  <c r="W3757" i="1"/>
  <c r="S3757" i="1"/>
  <c r="X3757" i="1" s="1"/>
  <c r="G3757" i="1"/>
  <c r="V3757" i="1" s="1" a="1"/>
  <c r="V3757" i="1" s="1"/>
  <c r="AD3756" i="1"/>
  <c r="AA3756" i="1"/>
  <c r="AB3756" i="1" s="1"/>
  <c r="Z3756" i="1"/>
  <c r="Y3756" i="1"/>
  <c r="W3756" i="1"/>
  <c r="S3756" i="1"/>
  <c r="X3756" i="1" s="1"/>
  <c r="G3756" i="1"/>
  <c r="V3756" i="1" s="1" a="1"/>
  <c r="V3756" i="1" s="1"/>
  <c r="AD3755" i="1"/>
  <c r="AA3755" i="1"/>
  <c r="AB3755" i="1" s="1"/>
  <c r="Z3755" i="1"/>
  <c r="Y3755" i="1"/>
  <c r="W3755" i="1"/>
  <c r="S3755" i="1"/>
  <c r="X3755" i="1" s="1"/>
  <c r="G3755" i="1"/>
  <c r="V3755" i="1" s="1" a="1"/>
  <c r="V3755" i="1" s="1"/>
  <c r="AD3754" i="1"/>
  <c r="AA3754" i="1"/>
  <c r="AB3754" i="1" s="1"/>
  <c r="Z3754" i="1"/>
  <c r="Y3754" i="1"/>
  <c r="W3754" i="1"/>
  <c r="S3754" i="1"/>
  <c r="X3754" i="1" s="1"/>
  <c r="G3754" i="1"/>
  <c r="V3754" i="1" s="1" a="1"/>
  <c r="V3754" i="1" s="1"/>
  <c r="AD3753" i="1"/>
  <c r="AA3753" i="1"/>
  <c r="AB3753" i="1" s="1"/>
  <c r="Z3753" i="1"/>
  <c r="Y3753" i="1"/>
  <c r="W3753" i="1"/>
  <c r="S3753" i="1"/>
  <c r="X3753" i="1" s="1"/>
  <c r="G3753" i="1"/>
  <c r="V3753" i="1" s="1" a="1"/>
  <c r="V3753" i="1" s="1"/>
  <c r="AD3752" i="1"/>
  <c r="AA3752" i="1"/>
  <c r="AB3752" i="1" s="1"/>
  <c r="Z3752" i="1"/>
  <c r="Y3752" i="1"/>
  <c r="W3752" i="1"/>
  <c r="S3752" i="1"/>
  <c r="X3752" i="1" s="1"/>
  <c r="G3752" i="1"/>
  <c r="V3752" i="1" s="1" a="1"/>
  <c r="V3752" i="1" s="1"/>
  <c r="AD3751" i="1"/>
  <c r="AA3751" i="1"/>
  <c r="AB3751" i="1" s="1"/>
  <c r="Z3751" i="1"/>
  <c r="Y3751" i="1"/>
  <c r="W3751" i="1"/>
  <c r="S3751" i="1"/>
  <c r="X3751" i="1" s="1"/>
  <c r="G3751" i="1"/>
  <c r="V3751" i="1" s="1" a="1"/>
  <c r="V3751" i="1" s="1"/>
  <c r="AD3750" i="1"/>
  <c r="AA3750" i="1"/>
  <c r="AB3750" i="1" s="1"/>
  <c r="Z3750" i="1"/>
  <c r="Y3750" i="1"/>
  <c r="W3750" i="1"/>
  <c r="S3750" i="1"/>
  <c r="X3750" i="1" s="1"/>
  <c r="G3750" i="1"/>
  <c r="V3750" i="1" s="1" a="1"/>
  <c r="V3750" i="1" s="1"/>
  <c r="AD3749" i="1"/>
  <c r="AA3749" i="1"/>
  <c r="AB3749" i="1" s="1"/>
  <c r="Z3749" i="1"/>
  <c r="Y3749" i="1"/>
  <c r="W3749" i="1"/>
  <c r="S3749" i="1"/>
  <c r="X3749" i="1" s="1"/>
  <c r="G3749" i="1"/>
  <c r="V3749" i="1" s="1" a="1"/>
  <c r="V3749" i="1" s="1"/>
  <c r="AD3748" i="1"/>
  <c r="AA3748" i="1"/>
  <c r="AB3748" i="1" s="1"/>
  <c r="Z3748" i="1"/>
  <c r="Y3748" i="1"/>
  <c r="W3748" i="1"/>
  <c r="S3748" i="1"/>
  <c r="X3748" i="1" s="1"/>
  <c r="G3748" i="1"/>
  <c r="V3748" i="1" s="1" a="1"/>
  <c r="V3748" i="1" s="1"/>
  <c r="AD3747" i="1"/>
  <c r="AA3747" i="1"/>
  <c r="AB3747" i="1" s="1"/>
  <c r="Z3747" i="1"/>
  <c r="Y3747" i="1"/>
  <c r="X3747" i="1"/>
  <c r="W3747" i="1"/>
  <c r="S3747" i="1"/>
  <c r="G3747" i="1"/>
  <c r="V3747" i="1" s="1" a="1"/>
  <c r="V3747" i="1" s="1"/>
  <c r="AD3746" i="1"/>
  <c r="AA3746" i="1"/>
  <c r="AB3746" i="1" s="1"/>
  <c r="Z3746" i="1"/>
  <c r="Y3746" i="1"/>
  <c r="W3746" i="1"/>
  <c r="S3746" i="1"/>
  <c r="X3746" i="1" s="1"/>
  <c r="G3746" i="1"/>
  <c r="V3746" i="1" s="1" a="1"/>
  <c r="V3746" i="1" s="1"/>
  <c r="AD3745" i="1"/>
  <c r="AA3745" i="1"/>
  <c r="AB3745" i="1" s="1"/>
  <c r="Z3745" i="1"/>
  <c r="Y3745" i="1"/>
  <c r="W3745" i="1"/>
  <c r="S3745" i="1"/>
  <c r="X3745" i="1" s="1"/>
  <c r="G3745" i="1"/>
  <c r="V3745" i="1" s="1" a="1"/>
  <c r="V3745" i="1" s="1"/>
  <c r="AD3744" i="1"/>
  <c r="AA3744" i="1"/>
  <c r="AB3744" i="1" s="1"/>
  <c r="Z3744" i="1"/>
  <c r="Y3744" i="1"/>
  <c r="W3744" i="1"/>
  <c r="S3744" i="1"/>
  <c r="X3744" i="1" s="1"/>
  <c r="G3744" i="1"/>
  <c r="V3744" i="1" s="1" a="1"/>
  <c r="V3744" i="1" s="1"/>
  <c r="AD3743" i="1"/>
  <c r="AA3743" i="1"/>
  <c r="AB3743" i="1" s="1"/>
  <c r="Z3743" i="1"/>
  <c r="Y3743" i="1"/>
  <c r="W3743" i="1"/>
  <c r="S3743" i="1"/>
  <c r="X3743" i="1" s="1"/>
  <c r="G3743" i="1"/>
  <c r="V3743" i="1" s="1" a="1"/>
  <c r="V3743" i="1" s="1"/>
  <c r="AD3742" i="1"/>
  <c r="AA3742" i="1"/>
  <c r="AB3742" i="1" s="1"/>
  <c r="Z3742" i="1"/>
  <c r="Y3742" i="1"/>
  <c r="W3742" i="1"/>
  <c r="S3742" i="1"/>
  <c r="X3742" i="1" s="1"/>
  <c r="G3742" i="1"/>
  <c r="V3742" i="1" s="1" a="1"/>
  <c r="V3742" i="1" s="1"/>
  <c r="AD3741" i="1"/>
  <c r="AA3741" i="1"/>
  <c r="AB3741" i="1" s="1"/>
  <c r="Z3741" i="1"/>
  <c r="Y3741" i="1"/>
  <c r="W3741" i="1"/>
  <c r="S3741" i="1"/>
  <c r="X3741" i="1" s="1"/>
  <c r="G3741" i="1"/>
  <c r="V3741" i="1" s="1" a="1"/>
  <c r="V3741" i="1" s="1"/>
  <c r="AD3740" i="1"/>
  <c r="AA3740" i="1"/>
  <c r="AB3740" i="1" s="1"/>
  <c r="Z3740" i="1"/>
  <c r="Y3740" i="1"/>
  <c r="W3740" i="1"/>
  <c r="S3740" i="1"/>
  <c r="X3740" i="1" s="1"/>
  <c r="G3740" i="1"/>
  <c r="V3740" i="1" s="1" a="1"/>
  <c r="V3740" i="1" s="1"/>
  <c r="AD3739" i="1"/>
  <c r="AA3739" i="1"/>
  <c r="AB3739" i="1" s="1"/>
  <c r="Z3739" i="1"/>
  <c r="Y3739" i="1"/>
  <c r="W3739" i="1"/>
  <c r="S3739" i="1"/>
  <c r="X3739" i="1" s="1"/>
  <c r="G3739" i="1"/>
  <c r="V3739" i="1" s="1" a="1"/>
  <c r="V3739" i="1" s="1"/>
  <c r="AD3738" i="1"/>
  <c r="AA3738" i="1"/>
  <c r="AB3738" i="1" s="1"/>
  <c r="Z3738" i="1"/>
  <c r="Y3738" i="1"/>
  <c r="W3738" i="1"/>
  <c r="S3738" i="1"/>
  <c r="X3738" i="1" s="1"/>
  <c r="G3738" i="1"/>
  <c r="V3738" i="1" s="1" a="1"/>
  <c r="V3738" i="1" s="1"/>
  <c r="AD3737" i="1"/>
  <c r="AA3737" i="1"/>
  <c r="AB3737" i="1" s="1"/>
  <c r="Z3737" i="1"/>
  <c r="Y3737" i="1"/>
  <c r="W3737" i="1"/>
  <c r="S3737" i="1"/>
  <c r="X3737" i="1" s="1"/>
  <c r="G3737" i="1"/>
  <c r="V3737" i="1" s="1" a="1"/>
  <c r="V3737" i="1" s="1"/>
  <c r="AD3736" i="1"/>
  <c r="AA3736" i="1"/>
  <c r="AB3736" i="1" s="1"/>
  <c r="Z3736" i="1"/>
  <c r="Y3736" i="1"/>
  <c r="W3736" i="1"/>
  <c r="S3736" i="1"/>
  <c r="X3736" i="1" s="1"/>
  <c r="G3736" i="1"/>
  <c r="V3736" i="1" s="1" a="1"/>
  <c r="V3736" i="1" s="1"/>
  <c r="AD3735" i="1"/>
  <c r="AA3735" i="1"/>
  <c r="AB3735" i="1" s="1"/>
  <c r="Z3735" i="1"/>
  <c r="Y3735" i="1"/>
  <c r="W3735" i="1"/>
  <c r="S3735" i="1"/>
  <c r="X3735" i="1" s="1"/>
  <c r="G3735" i="1"/>
  <c r="V3735" i="1" s="1" a="1"/>
  <c r="V3735" i="1" s="1"/>
  <c r="AD3734" i="1"/>
  <c r="AA3734" i="1"/>
  <c r="AB3734" i="1" s="1"/>
  <c r="Z3734" i="1"/>
  <c r="Y3734" i="1"/>
  <c r="W3734" i="1"/>
  <c r="S3734" i="1"/>
  <c r="X3734" i="1" s="1"/>
  <c r="G3734" i="1"/>
  <c r="V3734" i="1" s="1" a="1"/>
  <c r="V3734" i="1" s="1"/>
  <c r="AD3733" i="1"/>
  <c r="AA3733" i="1"/>
  <c r="AB3733" i="1" s="1"/>
  <c r="Z3733" i="1"/>
  <c r="Y3733" i="1"/>
  <c r="W3733" i="1"/>
  <c r="S3733" i="1"/>
  <c r="X3733" i="1" s="1"/>
  <c r="G3733" i="1"/>
  <c r="V3733" i="1" s="1" a="1"/>
  <c r="V3733" i="1" s="1"/>
  <c r="AD3732" i="1"/>
  <c r="AA3732" i="1"/>
  <c r="AB3732" i="1" s="1"/>
  <c r="Z3732" i="1"/>
  <c r="Y3732" i="1"/>
  <c r="W3732" i="1"/>
  <c r="S3732" i="1"/>
  <c r="X3732" i="1" s="1"/>
  <c r="G3732" i="1"/>
  <c r="V3732" i="1" s="1" a="1"/>
  <c r="V3732" i="1" s="1"/>
  <c r="AD3731" i="1"/>
  <c r="AA3731" i="1"/>
  <c r="AB3731" i="1" s="1"/>
  <c r="Z3731" i="1"/>
  <c r="Y3731" i="1"/>
  <c r="W3731" i="1"/>
  <c r="S3731" i="1"/>
  <c r="X3731" i="1" s="1"/>
  <c r="G3731" i="1"/>
  <c r="V3731" i="1" s="1" a="1"/>
  <c r="V3731" i="1" s="1"/>
  <c r="AD3730" i="1"/>
  <c r="AA3730" i="1"/>
  <c r="AB3730" i="1" s="1"/>
  <c r="Z3730" i="1"/>
  <c r="Y3730" i="1"/>
  <c r="W3730" i="1"/>
  <c r="S3730" i="1"/>
  <c r="X3730" i="1" s="1"/>
  <c r="G3730" i="1"/>
  <c r="V3730" i="1" s="1" a="1"/>
  <c r="V3730" i="1" s="1"/>
  <c r="AD3729" i="1"/>
  <c r="AA3729" i="1"/>
  <c r="AB3729" i="1" s="1"/>
  <c r="Z3729" i="1"/>
  <c r="Y3729" i="1"/>
  <c r="W3729" i="1"/>
  <c r="S3729" i="1"/>
  <c r="X3729" i="1" s="1"/>
  <c r="G3729" i="1"/>
  <c r="V3729" i="1" s="1" a="1"/>
  <c r="V3729" i="1" s="1"/>
  <c r="AD3728" i="1"/>
  <c r="AA3728" i="1"/>
  <c r="AB3728" i="1" s="1"/>
  <c r="Z3728" i="1"/>
  <c r="Y3728" i="1"/>
  <c r="W3728" i="1"/>
  <c r="S3728" i="1"/>
  <c r="X3728" i="1" s="1"/>
  <c r="G3728" i="1"/>
  <c r="V3728" i="1" s="1" a="1"/>
  <c r="V3728" i="1" s="1"/>
  <c r="AD3727" i="1"/>
  <c r="AA3727" i="1"/>
  <c r="AB3727" i="1" s="1"/>
  <c r="Z3727" i="1"/>
  <c r="Y3727" i="1"/>
  <c r="W3727" i="1"/>
  <c r="S3727" i="1"/>
  <c r="X3727" i="1" s="1"/>
  <c r="G3727" i="1"/>
  <c r="V3727" i="1" s="1" a="1"/>
  <c r="V3727" i="1" s="1"/>
  <c r="AD3726" i="1"/>
  <c r="AA3726" i="1"/>
  <c r="AB3726" i="1" s="1"/>
  <c r="Z3726" i="1"/>
  <c r="Y3726" i="1"/>
  <c r="W3726" i="1"/>
  <c r="S3726" i="1"/>
  <c r="X3726" i="1" s="1"/>
  <c r="G3726" i="1"/>
  <c r="V3726" i="1" s="1" a="1"/>
  <c r="V3726" i="1" s="1"/>
  <c r="AD3725" i="1"/>
  <c r="AA3725" i="1"/>
  <c r="AB3725" i="1" s="1"/>
  <c r="Z3725" i="1"/>
  <c r="Y3725" i="1"/>
  <c r="W3725" i="1"/>
  <c r="S3725" i="1"/>
  <c r="X3725" i="1" s="1"/>
  <c r="G3725" i="1"/>
  <c r="V3725" i="1" s="1" a="1"/>
  <c r="V3725" i="1" s="1"/>
  <c r="AD3724" i="1"/>
  <c r="AA3724" i="1"/>
  <c r="AB3724" i="1" s="1"/>
  <c r="Z3724" i="1"/>
  <c r="Y3724" i="1"/>
  <c r="W3724" i="1"/>
  <c r="S3724" i="1"/>
  <c r="X3724" i="1" s="1"/>
  <c r="G3724" i="1"/>
  <c r="V3724" i="1" s="1" a="1"/>
  <c r="V3724" i="1" s="1"/>
  <c r="AD3723" i="1"/>
  <c r="AA3723" i="1"/>
  <c r="AB3723" i="1" s="1"/>
  <c r="Z3723" i="1"/>
  <c r="Y3723" i="1"/>
  <c r="W3723" i="1"/>
  <c r="S3723" i="1"/>
  <c r="X3723" i="1" s="1"/>
  <c r="G3723" i="1"/>
  <c r="V3723" i="1" s="1" a="1"/>
  <c r="V3723" i="1" s="1"/>
  <c r="AD3722" i="1"/>
  <c r="AA3722" i="1"/>
  <c r="AB3722" i="1" s="1"/>
  <c r="Z3722" i="1"/>
  <c r="Y3722" i="1"/>
  <c r="W3722" i="1"/>
  <c r="S3722" i="1"/>
  <c r="X3722" i="1" s="1"/>
  <c r="G3722" i="1"/>
  <c r="V3722" i="1" s="1" a="1"/>
  <c r="V3722" i="1" s="1"/>
  <c r="AD3721" i="1"/>
  <c r="AA3721" i="1"/>
  <c r="AB3721" i="1" s="1"/>
  <c r="Z3721" i="1"/>
  <c r="Y3721" i="1"/>
  <c r="W3721" i="1"/>
  <c r="S3721" i="1"/>
  <c r="X3721" i="1" s="1"/>
  <c r="G3721" i="1"/>
  <c r="V3721" i="1" s="1" a="1"/>
  <c r="V3721" i="1" s="1"/>
  <c r="AD3720" i="1"/>
  <c r="AA3720" i="1"/>
  <c r="AB3720" i="1" s="1"/>
  <c r="Z3720" i="1"/>
  <c r="Y3720" i="1"/>
  <c r="W3720" i="1"/>
  <c r="S3720" i="1"/>
  <c r="X3720" i="1" s="1"/>
  <c r="G3720" i="1"/>
  <c r="V3720" i="1" s="1" a="1"/>
  <c r="V3720" i="1" s="1"/>
  <c r="AD3719" i="1"/>
  <c r="AA3719" i="1"/>
  <c r="AB3719" i="1" s="1"/>
  <c r="Z3719" i="1"/>
  <c r="Y3719" i="1"/>
  <c r="W3719" i="1"/>
  <c r="S3719" i="1"/>
  <c r="X3719" i="1" s="1"/>
  <c r="G3719" i="1"/>
  <c r="V3719" i="1" s="1" a="1"/>
  <c r="V3719" i="1" s="1"/>
  <c r="AD3718" i="1"/>
  <c r="AA3718" i="1"/>
  <c r="AB3718" i="1" s="1"/>
  <c r="Z3718" i="1"/>
  <c r="Y3718" i="1"/>
  <c r="W3718" i="1"/>
  <c r="S3718" i="1"/>
  <c r="X3718" i="1" s="1"/>
  <c r="G3718" i="1"/>
  <c r="V3718" i="1" s="1" a="1"/>
  <c r="V3718" i="1" s="1"/>
  <c r="AD3717" i="1"/>
  <c r="AA3717" i="1"/>
  <c r="AB3717" i="1" s="1"/>
  <c r="Z3717" i="1"/>
  <c r="Y3717" i="1"/>
  <c r="W3717" i="1"/>
  <c r="S3717" i="1"/>
  <c r="X3717" i="1" s="1"/>
  <c r="G3717" i="1"/>
  <c r="V3717" i="1" s="1" a="1"/>
  <c r="V3717" i="1" s="1"/>
  <c r="AD3716" i="1"/>
  <c r="AA3716" i="1"/>
  <c r="AB3716" i="1" s="1"/>
  <c r="Z3716" i="1"/>
  <c r="Y3716" i="1"/>
  <c r="W3716" i="1"/>
  <c r="S3716" i="1"/>
  <c r="X3716" i="1" s="1"/>
  <c r="G3716" i="1"/>
  <c r="V3716" i="1" s="1" a="1"/>
  <c r="V3716" i="1" s="1"/>
  <c r="AD3715" i="1"/>
  <c r="AA3715" i="1"/>
  <c r="AB3715" i="1" s="1"/>
  <c r="Z3715" i="1"/>
  <c r="Y3715" i="1"/>
  <c r="W3715" i="1"/>
  <c r="S3715" i="1"/>
  <c r="X3715" i="1" s="1"/>
  <c r="G3715" i="1"/>
  <c r="V3715" i="1" s="1" a="1"/>
  <c r="V3715" i="1" s="1"/>
  <c r="AD3714" i="1"/>
  <c r="AA3714" i="1"/>
  <c r="AB3714" i="1" s="1"/>
  <c r="Z3714" i="1"/>
  <c r="Y3714" i="1"/>
  <c r="W3714" i="1"/>
  <c r="S3714" i="1"/>
  <c r="X3714" i="1" s="1"/>
  <c r="G3714" i="1"/>
  <c r="V3714" i="1" s="1" a="1"/>
  <c r="V3714" i="1" s="1"/>
  <c r="AD3713" i="1"/>
  <c r="AA3713" i="1"/>
  <c r="AB3713" i="1" s="1"/>
  <c r="Z3713" i="1"/>
  <c r="Y3713" i="1"/>
  <c r="W3713" i="1"/>
  <c r="S3713" i="1"/>
  <c r="X3713" i="1" s="1"/>
  <c r="G3713" i="1"/>
  <c r="V3713" i="1" s="1" a="1"/>
  <c r="V3713" i="1" s="1"/>
  <c r="AD3712" i="1"/>
  <c r="AA3712" i="1"/>
  <c r="AB3712" i="1" s="1"/>
  <c r="Z3712" i="1"/>
  <c r="Y3712" i="1"/>
  <c r="W3712" i="1"/>
  <c r="S3712" i="1"/>
  <c r="X3712" i="1" s="1"/>
  <c r="G3712" i="1"/>
  <c r="V3712" i="1" s="1" a="1"/>
  <c r="V3712" i="1" s="1"/>
  <c r="AD3711" i="1"/>
  <c r="AA3711" i="1"/>
  <c r="AB3711" i="1" s="1"/>
  <c r="Z3711" i="1"/>
  <c r="Y3711" i="1"/>
  <c r="W3711" i="1"/>
  <c r="S3711" i="1"/>
  <c r="X3711" i="1" s="1"/>
  <c r="G3711" i="1"/>
  <c r="V3711" i="1" s="1" a="1"/>
  <c r="V3711" i="1" s="1"/>
  <c r="AD3710" i="1"/>
  <c r="AA3710" i="1"/>
  <c r="AB3710" i="1" s="1"/>
  <c r="Z3710" i="1"/>
  <c r="Y3710" i="1"/>
  <c r="W3710" i="1"/>
  <c r="S3710" i="1"/>
  <c r="X3710" i="1" s="1"/>
  <c r="G3710" i="1"/>
  <c r="V3710" i="1" s="1" a="1"/>
  <c r="V3710" i="1" s="1"/>
  <c r="AD3709" i="1"/>
  <c r="AA3709" i="1"/>
  <c r="AB3709" i="1" s="1"/>
  <c r="Z3709" i="1"/>
  <c r="Y3709" i="1"/>
  <c r="W3709" i="1"/>
  <c r="S3709" i="1"/>
  <c r="X3709" i="1" s="1"/>
  <c r="G3709" i="1"/>
  <c r="V3709" i="1" s="1" a="1"/>
  <c r="V3709" i="1" s="1"/>
  <c r="AD3708" i="1"/>
  <c r="AA3708" i="1"/>
  <c r="AB3708" i="1" s="1"/>
  <c r="Z3708" i="1"/>
  <c r="Y3708" i="1"/>
  <c r="W3708" i="1"/>
  <c r="S3708" i="1"/>
  <c r="X3708" i="1" s="1"/>
  <c r="G3708" i="1"/>
  <c r="V3708" i="1" s="1" a="1"/>
  <c r="V3708" i="1" s="1"/>
  <c r="AD3707" i="1"/>
  <c r="AA3707" i="1"/>
  <c r="AB3707" i="1" s="1"/>
  <c r="Z3707" i="1"/>
  <c r="Y3707" i="1"/>
  <c r="W3707" i="1"/>
  <c r="S3707" i="1"/>
  <c r="X3707" i="1" s="1"/>
  <c r="G3707" i="1"/>
  <c r="V3707" i="1" s="1" a="1"/>
  <c r="V3707" i="1" s="1"/>
  <c r="AD3706" i="1"/>
  <c r="AA3706" i="1"/>
  <c r="AB3706" i="1" s="1"/>
  <c r="Z3706" i="1"/>
  <c r="Y3706" i="1"/>
  <c r="W3706" i="1"/>
  <c r="S3706" i="1"/>
  <c r="X3706" i="1" s="1"/>
  <c r="G3706" i="1"/>
  <c r="V3706" i="1" s="1" a="1"/>
  <c r="V3706" i="1" s="1"/>
  <c r="AD3705" i="1"/>
  <c r="AA3705" i="1"/>
  <c r="AB3705" i="1" s="1"/>
  <c r="Z3705" i="1"/>
  <c r="Y3705" i="1"/>
  <c r="W3705" i="1"/>
  <c r="S3705" i="1"/>
  <c r="X3705" i="1" s="1"/>
  <c r="G3705" i="1"/>
  <c r="V3705" i="1" s="1" a="1"/>
  <c r="V3705" i="1" s="1"/>
  <c r="AD3704" i="1"/>
  <c r="AA3704" i="1"/>
  <c r="AB3704" i="1" s="1"/>
  <c r="Z3704" i="1"/>
  <c r="Y3704" i="1"/>
  <c r="W3704" i="1"/>
  <c r="S3704" i="1"/>
  <c r="X3704" i="1" s="1"/>
  <c r="G3704" i="1"/>
  <c r="V3704" i="1" s="1" a="1"/>
  <c r="V3704" i="1" s="1"/>
  <c r="AD3703" i="1"/>
  <c r="AA3703" i="1"/>
  <c r="AB3703" i="1" s="1"/>
  <c r="Z3703" i="1"/>
  <c r="Y3703" i="1"/>
  <c r="W3703" i="1"/>
  <c r="S3703" i="1"/>
  <c r="X3703" i="1" s="1"/>
  <c r="G3703" i="1"/>
  <c r="V3703" i="1" s="1" a="1"/>
  <c r="V3703" i="1" s="1"/>
  <c r="AD3702" i="1"/>
  <c r="AA3702" i="1"/>
  <c r="AB3702" i="1" s="1"/>
  <c r="Z3702" i="1"/>
  <c r="Y3702" i="1"/>
  <c r="W3702" i="1"/>
  <c r="S3702" i="1"/>
  <c r="X3702" i="1" s="1"/>
  <c r="G3702" i="1"/>
  <c r="V3702" i="1" s="1" a="1"/>
  <c r="V3702" i="1" s="1"/>
  <c r="AD3701" i="1"/>
  <c r="AA3701" i="1"/>
  <c r="AB3701" i="1" s="1"/>
  <c r="Z3701" i="1"/>
  <c r="Y3701" i="1"/>
  <c r="W3701" i="1"/>
  <c r="S3701" i="1"/>
  <c r="X3701" i="1" s="1"/>
  <c r="G3701" i="1"/>
  <c r="V3701" i="1" s="1" a="1"/>
  <c r="V3701" i="1" s="1"/>
  <c r="AD3700" i="1"/>
  <c r="AA3700" i="1"/>
  <c r="AB3700" i="1" s="1"/>
  <c r="Z3700" i="1"/>
  <c r="Y3700" i="1"/>
  <c r="W3700" i="1"/>
  <c r="S3700" i="1"/>
  <c r="X3700" i="1" s="1"/>
  <c r="G3700" i="1"/>
  <c r="V3700" i="1" s="1" a="1"/>
  <c r="V3700" i="1" s="1"/>
  <c r="AD3699" i="1"/>
  <c r="AA3699" i="1"/>
  <c r="AB3699" i="1" s="1"/>
  <c r="Z3699" i="1"/>
  <c r="Y3699" i="1"/>
  <c r="W3699" i="1"/>
  <c r="S3699" i="1"/>
  <c r="X3699" i="1" s="1"/>
  <c r="G3699" i="1"/>
  <c r="V3699" i="1" s="1" a="1"/>
  <c r="V3699" i="1" s="1"/>
  <c r="AD3698" i="1"/>
  <c r="AA3698" i="1"/>
  <c r="AB3698" i="1" s="1"/>
  <c r="Z3698" i="1"/>
  <c r="Y3698" i="1"/>
  <c r="W3698" i="1"/>
  <c r="S3698" i="1"/>
  <c r="X3698" i="1" s="1"/>
  <c r="G3698" i="1"/>
  <c r="V3698" i="1" s="1" a="1"/>
  <c r="V3698" i="1" s="1"/>
  <c r="AD3697" i="1"/>
  <c r="AA3697" i="1"/>
  <c r="AB3697" i="1" s="1"/>
  <c r="Z3697" i="1"/>
  <c r="Y3697" i="1"/>
  <c r="W3697" i="1"/>
  <c r="S3697" i="1"/>
  <c r="X3697" i="1" s="1"/>
  <c r="G3697" i="1"/>
  <c r="V3697" i="1" s="1" a="1"/>
  <c r="V3697" i="1" s="1"/>
  <c r="AD3696" i="1"/>
  <c r="AA3696" i="1"/>
  <c r="AB3696" i="1" s="1"/>
  <c r="Z3696" i="1"/>
  <c r="Y3696" i="1"/>
  <c r="W3696" i="1"/>
  <c r="S3696" i="1"/>
  <c r="X3696" i="1" s="1"/>
  <c r="G3696" i="1"/>
  <c r="V3696" i="1" s="1" a="1"/>
  <c r="V3696" i="1" s="1"/>
  <c r="AD3695" i="1"/>
  <c r="AA3695" i="1"/>
  <c r="AB3695" i="1" s="1"/>
  <c r="Z3695" i="1"/>
  <c r="Y3695" i="1"/>
  <c r="W3695" i="1"/>
  <c r="S3695" i="1"/>
  <c r="X3695" i="1" s="1"/>
  <c r="G3695" i="1"/>
  <c r="V3695" i="1" s="1" a="1"/>
  <c r="V3695" i="1" s="1"/>
  <c r="AD3694" i="1"/>
  <c r="AA3694" i="1"/>
  <c r="AB3694" i="1" s="1"/>
  <c r="Z3694" i="1"/>
  <c r="Y3694" i="1"/>
  <c r="W3694" i="1"/>
  <c r="S3694" i="1"/>
  <c r="X3694" i="1" s="1"/>
  <c r="G3694" i="1"/>
  <c r="V3694" i="1" s="1" a="1"/>
  <c r="V3694" i="1" s="1"/>
  <c r="AD3693" i="1"/>
  <c r="AA3693" i="1"/>
  <c r="AB3693" i="1" s="1"/>
  <c r="Z3693" i="1"/>
  <c r="Y3693" i="1"/>
  <c r="W3693" i="1"/>
  <c r="S3693" i="1"/>
  <c r="X3693" i="1" s="1"/>
  <c r="G3693" i="1"/>
  <c r="V3693" i="1" s="1" a="1"/>
  <c r="V3693" i="1" s="1"/>
  <c r="AD3692" i="1"/>
  <c r="AA3692" i="1"/>
  <c r="AB3692" i="1" s="1"/>
  <c r="Z3692" i="1"/>
  <c r="Y3692" i="1"/>
  <c r="W3692" i="1"/>
  <c r="S3692" i="1"/>
  <c r="X3692" i="1" s="1"/>
  <c r="G3692" i="1"/>
  <c r="V3692" i="1" s="1" a="1"/>
  <c r="V3692" i="1" s="1"/>
  <c r="AD3691" i="1"/>
  <c r="AA3691" i="1"/>
  <c r="AB3691" i="1" s="1"/>
  <c r="Z3691" i="1"/>
  <c r="Y3691" i="1"/>
  <c r="W3691" i="1"/>
  <c r="S3691" i="1"/>
  <c r="X3691" i="1" s="1"/>
  <c r="G3691" i="1"/>
  <c r="V3691" i="1" s="1" a="1"/>
  <c r="V3691" i="1" s="1"/>
  <c r="AD3690" i="1"/>
  <c r="AA3690" i="1"/>
  <c r="AB3690" i="1" s="1"/>
  <c r="Z3690" i="1"/>
  <c r="Y3690" i="1"/>
  <c r="W3690" i="1"/>
  <c r="S3690" i="1"/>
  <c r="X3690" i="1" s="1"/>
  <c r="G3690" i="1"/>
  <c r="V3690" i="1" s="1" a="1"/>
  <c r="V3690" i="1" s="1"/>
  <c r="AD3689" i="1"/>
  <c r="AA3689" i="1"/>
  <c r="AB3689" i="1" s="1"/>
  <c r="Z3689" i="1"/>
  <c r="Y3689" i="1"/>
  <c r="W3689" i="1"/>
  <c r="S3689" i="1"/>
  <c r="X3689" i="1" s="1"/>
  <c r="G3689" i="1"/>
  <c r="V3689" i="1" s="1" a="1"/>
  <c r="V3689" i="1" s="1"/>
  <c r="AD3688" i="1"/>
  <c r="AA3688" i="1"/>
  <c r="AB3688" i="1" s="1"/>
  <c r="Z3688" i="1"/>
  <c r="Y3688" i="1"/>
  <c r="W3688" i="1"/>
  <c r="S3688" i="1"/>
  <c r="X3688" i="1" s="1"/>
  <c r="G3688" i="1"/>
  <c r="V3688" i="1" s="1" a="1"/>
  <c r="V3688" i="1" s="1"/>
  <c r="AD3687" i="1"/>
  <c r="AA3687" i="1"/>
  <c r="AB3687" i="1" s="1"/>
  <c r="Z3687" i="1"/>
  <c r="Y3687" i="1"/>
  <c r="W3687" i="1"/>
  <c r="S3687" i="1"/>
  <c r="X3687" i="1" s="1"/>
  <c r="G3687" i="1"/>
  <c r="V3687" i="1" s="1" a="1"/>
  <c r="V3687" i="1" s="1"/>
  <c r="AD3686" i="1"/>
  <c r="AA3686" i="1"/>
  <c r="AB3686" i="1" s="1"/>
  <c r="Z3686" i="1"/>
  <c r="Y3686" i="1"/>
  <c r="W3686" i="1"/>
  <c r="S3686" i="1"/>
  <c r="X3686" i="1" s="1"/>
  <c r="G3686" i="1"/>
  <c r="V3686" i="1" s="1" a="1"/>
  <c r="V3686" i="1" s="1"/>
  <c r="AD3685" i="1"/>
  <c r="AA3685" i="1"/>
  <c r="AB3685" i="1" s="1"/>
  <c r="Z3685" i="1"/>
  <c r="Y3685" i="1"/>
  <c r="W3685" i="1"/>
  <c r="S3685" i="1"/>
  <c r="X3685" i="1" s="1"/>
  <c r="G3685" i="1"/>
  <c r="V3685" i="1" s="1" a="1"/>
  <c r="V3685" i="1" s="1"/>
  <c r="AD3684" i="1"/>
  <c r="AA3684" i="1"/>
  <c r="AB3684" i="1" s="1"/>
  <c r="Z3684" i="1"/>
  <c r="Y3684" i="1"/>
  <c r="W3684" i="1"/>
  <c r="S3684" i="1"/>
  <c r="X3684" i="1" s="1"/>
  <c r="G3684" i="1"/>
  <c r="V3684" i="1" s="1" a="1"/>
  <c r="V3684" i="1" s="1"/>
  <c r="AD3683" i="1"/>
  <c r="AA3683" i="1"/>
  <c r="AB3683" i="1" s="1"/>
  <c r="Z3683" i="1"/>
  <c r="Y3683" i="1"/>
  <c r="W3683" i="1"/>
  <c r="S3683" i="1"/>
  <c r="X3683" i="1" s="1"/>
  <c r="G3683" i="1"/>
  <c r="V3683" i="1" s="1" a="1"/>
  <c r="V3683" i="1" s="1"/>
  <c r="AD3682" i="1"/>
  <c r="AA3682" i="1"/>
  <c r="AB3682" i="1" s="1"/>
  <c r="Z3682" i="1"/>
  <c r="Y3682" i="1"/>
  <c r="W3682" i="1"/>
  <c r="S3682" i="1"/>
  <c r="X3682" i="1" s="1"/>
  <c r="G3682" i="1"/>
  <c r="V3682" i="1" s="1" a="1"/>
  <c r="V3682" i="1" s="1"/>
  <c r="AD3681" i="1"/>
  <c r="AA3681" i="1"/>
  <c r="AB3681" i="1" s="1"/>
  <c r="Z3681" i="1"/>
  <c r="Y3681" i="1"/>
  <c r="W3681" i="1"/>
  <c r="S3681" i="1"/>
  <c r="X3681" i="1" s="1"/>
  <c r="G3681" i="1"/>
  <c r="V3681" i="1" s="1" a="1"/>
  <c r="V3681" i="1" s="1"/>
  <c r="AD3680" i="1"/>
  <c r="AA3680" i="1"/>
  <c r="AB3680" i="1" s="1"/>
  <c r="Z3680" i="1"/>
  <c r="Y3680" i="1"/>
  <c r="W3680" i="1"/>
  <c r="S3680" i="1"/>
  <c r="X3680" i="1" s="1"/>
  <c r="G3680" i="1"/>
  <c r="V3680" i="1" s="1" a="1"/>
  <c r="V3680" i="1" s="1"/>
  <c r="AD3679" i="1"/>
  <c r="AA3679" i="1"/>
  <c r="AB3679" i="1" s="1"/>
  <c r="Z3679" i="1"/>
  <c r="Y3679" i="1"/>
  <c r="W3679" i="1"/>
  <c r="S3679" i="1"/>
  <c r="X3679" i="1" s="1"/>
  <c r="G3679" i="1"/>
  <c r="V3679" i="1" s="1" a="1"/>
  <c r="V3679" i="1" s="1"/>
  <c r="AD3678" i="1"/>
  <c r="AA3678" i="1"/>
  <c r="AB3678" i="1" s="1"/>
  <c r="Z3678" i="1"/>
  <c r="Y3678" i="1"/>
  <c r="W3678" i="1"/>
  <c r="S3678" i="1"/>
  <c r="X3678" i="1" s="1"/>
  <c r="G3678" i="1"/>
  <c r="V3678" i="1" s="1" a="1"/>
  <c r="V3678" i="1" s="1"/>
  <c r="AD3677" i="1"/>
  <c r="AA3677" i="1"/>
  <c r="AB3677" i="1" s="1"/>
  <c r="Z3677" i="1"/>
  <c r="Y3677" i="1"/>
  <c r="W3677" i="1"/>
  <c r="S3677" i="1"/>
  <c r="X3677" i="1" s="1"/>
  <c r="G3677" i="1"/>
  <c r="V3677" i="1" s="1" a="1"/>
  <c r="V3677" i="1" s="1"/>
  <c r="AD3676" i="1"/>
  <c r="AA3676" i="1"/>
  <c r="AB3676" i="1" s="1"/>
  <c r="Z3676" i="1"/>
  <c r="Y3676" i="1"/>
  <c r="W3676" i="1"/>
  <c r="S3676" i="1"/>
  <c r="X3676" i="1" s="1"/>
  <c r="G3676" i="1"/>
  <c r="V3676" i="1" s="1" a="1"/>
  <c r="V3676" i="1" s="1"/>
  <c r="AD3675" i="1"/>
  <c r="AA3675" i="1"/>
  <c r="AB3675" i="1" s="1"/>
  <c r="Z3675" i="1"/>
  <c r="Y3675" i="1"/>
  <c r="W3675" i="1"/>
  <c r="S3675" i="1"/>
  <c r="X3675" i="1" s="1"/>
  <c r="G3675" i="1"/>
  <c r="V3675" i="1" s="1" a="1"/>
  <c r="V3675" i="1" s="1"/>
  <c r="AD3674" i="1"/>
  <c r="AA3674" i="1"/>
  <c r="AB3674" i="1" s="1"/>
  <c r="Z3674" i="1"/>
  <c r="Y3674" i="1"/>
  <c r="W3674" i="1"/>
  <c r="S3674" i="1"/>
  <c r="X3674" i="1" s="1"/>
  <c r="G3674" i="1"/>
  <c r="V3674" i="1" s="1" a="1"/>
  <c r="V3674" i="1" s="1"/>
  <c r="AD3673" i="1"/>
  <c r="AA3673" i="1"/>
  <c r="AB3673" i="1" s="1"/>
  <c r="Z3673" i="1"/>
  <c r="Y3673" i="1"/>
  <c r="W3673" i="1"/>
  <c r="S3673" i="1"/>
  <c r="X3673" i="1" s="1"/>
  <c r="G3673" i="1"/>
  <c r="V3673" i="1" s="1" a="1"/>
  <c r="V3673" i="1" s="1"/>
  <c r="AD3672" i="1"/>
  <c r="AA3672" i="1"/>
  <c r="AB3672" i="1" s="1"/>
  <c r="Z3672" i="1"/>
  <c r="Y3672" i="1"/>
  <c r="W3672" i="1"/>
  <c r="S3672" i="1"/>
  <c r="X3672" i="1" s="1"/>
  <c r="G3672" i="1"/>
  <c r="V3672" i="1" s="1" a="1"/>
  <c r="V3672" i="1" s="1"/>
  <c r="AD3671" i="1"/>
  <c r="AA3671" i="1"/>
  <c r="AB3671" i="1" s="1"/>
  <c r="Z3671" i="1"/>
  <c r="Y3671" i="1"/>
  <c r="W3671" i="1"/>
  <c r="S3671" i="1"/>
  <c r="X3671" i="1" s="1"/>
  <c r="G3671" i="1"/>
  <c r="V3671" i="1" s="1" a="1"/>
  <c r="V3671" i="1" s="1"/>
  <c r="AD3670" i="1"/>
  <c r="AA3670" i="1"/>
  <c r="AB3670" i="1" s="1"/>
  <c r="Z3670" i="1"/>
  <c r="Y3670" i="1"/>
  <c r="W3670" i="1"/>
  <c r="S3670" i="1"/>
  <c r="X3670" i="1" s="1"/>
  <c r="G3670" i="1"/>
  <c r="V3670" i="1" s="1" a="1"/>
  <c r="V3670" i="1" s="1"/>
  <c r="AD3669" i="1"/>
  <c r="AA3669" i="1"/>
  <c r="AB3669" i="1" s="1"/>
  <c r="Z3669" i="1"/>
  <c r="Y3669" i="1"/>
  <c r="W3669" i="1"/>
  <c r="S3669" i="1"/>
  <c r="X3669" i="1" s="1"/>
  <c r="G3669" i="1"/>
  <c r="V3669" i="1" s="1" a="1"/>
  <c r="V3669" i="1" s="1"/>
  <c r="AD3668" i="1"/>
  <c r="AA3668" i="1"/>
  <c r="AB3668" i="1" s="1"/>
  <c r="Z3668" i="1"/>
  <c r="Y3668" i="1"/>
  <c r="W3668" i="1"/>
  <c r="S3668" i="1"/>
  <c r="X3668" i="1" s="1"/>
  <c r="G3668" i="1"/>
  <c r="V3668" i="1" s="1" a="1"/>
  <c r="V3668" i="1" s="1"/>
  <c r="AD3667" i="1"/>
  <c r="AA3667" i="1"/>
  <c r="AB3667" i="1" s="1"/>
  <c r="Z3667" i="1"/>
  <c r="Y3667" i="1"/>
  <c r="W3667" i="1"/>
  <c r="S3667" i="1"/>
  <c r="X3667" i="1" s="1"/>
  <c r="G3667" i="1"/>
  <c r="V3667" i="1" s="1" a="1"/>
  <c r="V3667" i="1" s="1"/>
  <c r="AD3666" i="1"/>
  <c r="AA3666" i="1"/>
  <c r="AB3666" i="1" s="1"/>
  <c r="Z3666" i="1"/>
  <c r="Y3666" i="1"/>
  <c r="W3666" i="1"/>
  <c r="S3666" i="1"/>
  <c r="X3666" i="1" s="1"/>
  <c r="G3666" i="1"/>
  <c r="V3666" i="1" s="1" a="1"/>
  <c r="V3666" i="1" s="1"/>
  <c r="AD3665" i="1"/>
  <c r="AA3665" i="1"/>
  <c r="AB3665" i="1" s="1"/>
  <c r="Z3665" i="1"/>
  <c r="Y3665" i="1"/>
  <c r="W3665" i="1"/>
  <c r="S3665" i="1"/>
  <c r="X3665" i="1" s="1"/>
  <c r="G3665" i="1"/>
  <c r="V3665" i="1" s="1" a="1"/>
  <c r="V3665" i="1" s="1"/>
  <c r="AD3664" i="1"/>
  <c r="AA3664" i="1"/>
  <c r="AB3664" i="1" s="1"/>
  <c r="Z3664" i="1"/>
  <c r="Y3664" i="1"/>
  <c r="W3664" i="1"/>
  <c r="S3664" i="1"/>
  <c r="X3664" i="1" s="1"/>
  <c r="G3664" i="1"/>
  <c r="V3664" i="1" s="1" a="1"/>
  <c r="V3664" i="1" s="1"/>
  <c r="AD3663" i="1"/>
  <c r="AA3663" i="1"/>
  <c r="AB3663" i="1" s="1"/>
  <c r="Z3663" i="1"/>
  <c r="Y3663" i="1"/>
  <c r="W3663" i="1"/>
  <c r="S3663" i="1"/>
  <c r="X3663" i="1" s="1"/>
  <c r="G3663" i="1"/>
  <c r="V3663" i="1" s="1" a="1"/>
  <c r="V3663" i="1" s="1"/>
  <c r="AD3662" i="1"/>
  <c r="AA3662" i="1"/>
  <c r="AB3662" i="1" s="1"/>
  <c r="Z3662" i="1"/>
  <c r="Y3662" i="1"/>
  <c r="W3662" i="1"/>
  <c r="S3662" i="1"/>
  <c r="X3662" i="1" s="1"/>
  <c r="G3662" i="1"/>
  <c r="V3662" i="1" s="1" a="1"/>
  <c r="V3662" i="1" s="1"/>
  <c r="AD3661" i="1"/>
  <c r="AA3661" i="1"/>
  <c r="AB3661" i="1" s="1"/>
  <c r="Z3661" i="1"/>
  <c r="Y3661" i="1"/>
  <c r="W3661" i="1"/>
  <c r="S3661" i="1"/>
  <c r="X3661" i="1" s="1"/>
  <c r="G3661" i="1"/>
  <c r="V3661" i="1" s="1" a="1"/>
  <c r="V3661" i="1" s="1"/>
  <c r="AD3660" i="1"/>
  <c r="AA3660" i="1"/>
  <c r="AB3660" i="1" s="1"/>
  <c r="Z3660" i="1"/>
  <c r="Y3660" i="1"/>
  <c r="W3660" i="1"/>
  <c r="S3660" i="1"/>
  <c r="X3660" i="1" s="1"/>
  <c r="G3660" i="1"/>
  <c r="V3660" i="1" s="1" a="1"/>
  <c r="V3660" i="1" s="1"/>
  <c r="AD3659" i="1"/>
  <c r="AA3659" i="1"/>
  <c r="AB3659" i="1" s="1"/>
  <c r="Z3659" i="1"/>
  <c r="Y3659" i="1"/>
  <c r="W3659" i="1"/>
  <c r="S3659" i="1"/>
  <c r="X3659" i="1" s="1"/>
  <c r="G3659" i="1"/>
  <c r="V3659" i="1" s="1" a="1"/>
  <c r="V3659" i="1" s="1"/>
  <c r="AD3658" i="1"/>
  <c r="AA3658" i="1"/>
  <c r="AB3658" i="1" s="1"/>
  <c r="Z3658" i="1"/>
  <c r="Y3658" i="1"/>
  <c r="W3658" i="1"/>
  <c r="S3658" i="1"/>
  <c r="X3658" i="1" s="1"/>
  <c r="G3658" i="1"/>
  <c r="V3658" i="1" s="1" a="1"/>
  <c r="V3658" i="1" s="1"/>
  <c r="AD3657" i="1"/>
  <c r="AA3657" i="1"/>
  <c r="AB3657" i="1" s="1"/>
  <c r="Z3657" i="1"/>
  <c r="Y3657" i="1"/>
  <c r="W3657" i="1"/>
  <c r="S3657" i="1"/>
  <c r="X3657" i="1" s="1"/>
  <c r="G3657" i="1"/>
  <c r="V3657" i="1" s="1" a="1"/>
  <c r="V3657" i="1" s="1"/>
  <c r="AD3656" i="1"/>
  <c r="AA3656" i="1"/>
  <c r="AB3656" i="1" s="1"/>
  <c r="Z3656" i="1"/>
  <c r="Y3656" i="1"/>
  <c r="W3656" i="1"/>
  <c r="S3656" i="1"/>
  <c r="X3656" i="1" s="1"/>
  <c r="G3656" i="1"/>
  <c r="V3656" i="1" s="1" a="1"/>
  <c r="V3656" i="1" s="1"/>
  <c r="AD3655" i="1"/>
  <c r="AA3655" i="1"/>
  <c r="AB3655" i="1" s="1"/>
  <c r="Z3655" i="1"/>
  <c r="Y3655" i="1"/>
  <c r="W3655" i="1"/>
  <c r="S3655" i="1"/>
  <c r="X3655" i="1" s="1"/>
  <c r="G3655" i="1"/>
  <c r="V3655" i="1" s="1" a="1"/>
  <c r="V3655" i="1" s="1"/>
  <c r="AD3654" i="1"/>
  <c r="AA3654" i="1"/>
  <c r="AB3654" i="1" s="1"/>
  <c r="Z3654" i="1"/>
  <c r="Y3654" i="1"/>
  <c r="W3654" i="1"/>
  <c r="S3654" i="1"/>
  <c r="X3654" i="1" s="1"/>
  <c r="G3654" i="1"/>
  <c r="V3654" i="1" s="1" a="1"/>
  <c r="V3654" i="1" s="1"/>
  <c r="AD3653" i="1"/>
  <c r="AA3653" i="1"/>
  <c r="AB3653" i="1" s="1"/>
  <c r="Z3653" i="1"/>
  <c r="Y3653" i="1"/>
  <c r="W3653" i="1"/>
  <c r="S3653" i="1"/>
  <c r="X3653" i="1" s="1"/>
  <c r="G3653" i="1"/>
  <c r="V3653" i="1" s="1" a="1"/>
  <c r="V3653" i="1" s="1"/>
  <c r="AD3652" i="1"/>
  <c r="AA3652" i="1"/>
  <c r="AB3652" i="1" s="1"/>
  <c r="Z3652" i="1"/>
  <c r="Y3652" i="1"/>
  <c r="W3652" i="1"/>
  <c r="S3652" i="1"/>
  <c r="X3652" i="1" s="1"/>
  <c r="G3652" i="1"/>
  <c r="V3652" i="1" s="1" a="1"/>
  <c r="V3652" i="1" s="1"/>
  <c r="AD3651" i="1"/>
  <c r="AA3651" i="1"/>
  <c r="AB3651" i="1" s="1"/>
  <c r="Z3651" i="1"/>
  <c r="Y3651" i="1"/>
  <c r="W3651" i="1"/>
  <c r="S3651" i="1"/>
  <c r="X3651" i="1" s="1"/>
  <c r="G3651" i="1"/>
  <c r="V3651" i="1" s="1" a="1"/>
  <c r="V3651" i="1" s="1"/>
  <c r="AD3650" i="1"/>
  <c r="AA3650" i="1"/>
  <c r="AB3650" i="1" s="1"/>
  <c r="Z3650" i="1"/>
  <c r="Y3650" i="1"/>
  <c r="W3650" i="1"/>
  <c r="S3650" i="1"/>
  <c r="X3650" i="1" s="1"/>
  <c r="G3650" i="1"/>
  <c r="V3650" i="1" s="1" a="1"/>
  <c r="V3650" i="1" s="1"/>
  <c r="AD3649" i="1"/>
  <c r="AA3649" i="1"/>
  <c r="AB3649" i="1" s="1"/>
  <c r="Z3649" i="1"/>
  <c r="Y3649" i="1"/>
  <c r="W3649" i="1"/>
  <c r="S3649" i="1"/>
  <c r="X3649" i="1" s="1"/>
  <c r="G3649" i="1"/>
  <c r="V3649" i="1" s="1" a="1"/>
  <c r="V3649" i="1" s="1"/>
  <c r="AD3648" i="1"/>
  <c r="AA3648" i="1"/>
  <c r="AB3648" i="1" s="1"/>
  <c r="Z3648" i="1"/>
  <c r="Y3648" i="1"/>
  <c r="W3648" i="1"/>
  <c r="S3648" i="1"/>
  <c r="X3648" i="1" s="1"/>
  <c r="G3648" i="1"/>
  <c r="V3648" i="1" s="1" a="1"/>
  <c r="V3648" i="1" s="1"/>
  <c r="AD3647" i="1"/>
  <c r="AA3647" i="1"/>
  <c r="AB3647" i="1" s="1"/>
  <c r="Z3647" i="1"/>
  <c r="Y3647" i="1"/>
  <c r="W3647" i="1"/>
  <c r="S3647" i="1"/>
  <c r="X3647" i="1" s="1"/>
  <c r="G3647" i="1"/>
  <c r="V3647" i="1" s="1" a="1"/>
  <c r="V3647" i="1" s="1"/>
  <c r="AD3646" i="1"/>
  <c r="AA3646" i="1"/>
  <c r="AB3646" i="1" s="1"/>
  <c r="Z3646" i="1"/>
  <c r="Y3646" i="1"/>
  <c r="W3646" i="1"/>
  <c r="S3646" i="1"/>
  <c r="X3646" i="1" s="1"/>
  <c r="G3646" i="1"/>
  <c r="V3646" i="1" s="1" a="1"/>
  <c r="V3646" i="1" s="1"/>
  <c r="AD3645" i="1"/>
  <c r="AA3645" i="1"/>
  <c r="AB3645" i="1" s="1"/>
  <c r="Z3645" i="1"/>
  <c r="Y3645" i="1"/>
  <c r="W3645" i="1"/>
  <c r="S3645" i="1"/>
  <c r="X3645" i="1" s="1"/>
  <c r="G3645" i="1"/>
  <c r="V3645" i="1" s="1" a="1"/>
  <c r="V3645" i="1" s="1"/>
  <c r="AD3644" i="1"/>
  <c r="AA3644" i="1"/>
  <c r="AB3644" i="1" s="1"/>
  <c r="Z3644" i="1"/>
  <c r="Y3644" i="1"/>
  <c r="W3644" i="1"/>
  <c r="S3644" i="1"/>
  <c r="X3644" i="1" s="1"/>
  <c r="G3644" i="1"/>
  <c r="V3644" i="1" s="1" a="1"/>
  <c r="V3644" i="1" s="1"/>
  <c r="AD3643" i="1"/>
  <c r="AA3643" i="1"/>
  <c r="AB3643" i="1" s="1"/>
  <c r="Z3643" i="1"/>
  <c r="Y3643" i="1"/>
  <c r="W3643" i="1"/>
  <c r="S3643" i="1"/>
  <c r="X3643" i="1" s="1"/>
  <c r="G3643" i="1"/>
  <c r="V3643" i="1" s="1" a="1"/>
  <c r="V3643" i="1" s="1"/>
  <c r="AD3642" i="1"/>
  <c r="AA3642" i="1"/>
  <c r="AB3642" i="1" s="1"/>
  <c r="Z3642" i="1"/>
  <c r="Y3642" i="1"/>
  <c r="W3642" i="1"/>
  <c r="S3642" i="1"/>
  <c r="X3642" i="1" s="1"/>
  <c r="G3642" i="1"/>
  <c r="V3642" i="1" s="1" a="1"/>
  <c r="V3642" i="1" s="1"/>
  <c r="AD3641" i="1"/>
  <c r="AA3641" i="1"/>
  <c r="AB3641" i="1" s="1"/>
  <c r="Z3641" i="1"/>
  <c r="Y3641" i="1"/>
  <c r="W3641" i="1"/>
  <c r="S3641" i="1"/>
  <c r="X3641" i="1" s="1"/>
  <c r="G3641" i="1"/>
  <c r="V3641" i="1" s="1" a="1"/>
  <c r="V3641" i="1" s="1"/>
  <c r="AD3640" i="1"/>
  <c r="AA3640" i="1"/>
  <c r="AB3640" i="1" s="1"/>
  <c r="Z3640" i="1"/>
  <c r="Y3640" i="1"/>
  <c r="W3640" i="1"/>
  <c r="S3640" i="1"/>
  <c r="X3640" i="1" s="1"/>
  <c r="G3640" i="1"/>
  <c r="V3640" i="1" s="1" a="1"/>
  <c r="V3640" i="1" s="1"/>
  <c r="AD3639" i="1"/>
  <c r="AA3639" i="1"/>
  <c r="AB3639" i="1" s="1"/>
  <c r="Z3639" i="1"/>
  <c r="Y3639" i="1"/>
  <c r="W3639" i="1"/>
  <c r="S3639" i="1"/>
  <c r="X3639" i="1" s="1"/>
  <c r="G3639" i="1"/>
  <c r="V3639" i="1" s="1" a="1"/>
  <c r="V3639" i="1" s="1"/>
  <c r="AD3638" i="1"/>
  <c r="AA3638" i="1"/>
  <c r="AB3638" i="1" s="1"/>
  <c r="Z3638" i="1"/>
  <c r="Y3638" i="1"/>
  <c r="W3638" i="1"/>
  <c r="S3638" i="1"/>
  <c r="X3638" i="1" s="1"/>
  <c r="G3638" i="1"/>
  <c r="V3638" i="1" s="1" a="1"/>
  <c r="V3638" i="1" s="1"/>
  <c r="AD3637" i="1"/>
  <c r="AA3637" i="1"/>
  <c r="AB3637" i="1" s="1"/>
  <c r="Z3637" i="1"/>
  <c r="Y3637" i="1"/>
  <c r="W3637" i="1"/>
  <c r="S3637" i="1"/>
  <c r="X3637" i="1" s="1"/>
  <c r="G3637" i="1"/>
  <c r="V3637" i="1" s="1" a="1"/>
  <c r="V3637" i="1" s="1"/>
  <c r="AD3636" i="1"/>
  <c r="AA3636" i="1"/>
  <c r="AB3636" i="1" s="1"/>
  <c r="Z3636" i="1"/>
  <c r="Y3636" i="1"/>
  <c r="W3636" i="1"/>
  <c r="S3636" i="1"/>
  <c r="X3636" i="1" s="1"/>
  <c r="G3636" i="1"/>
  <c r="V3636" i="1" s="1" a="1"/>
  <c r="V3636" i="1" s="1"/>
  <c r="AD3635" i="1"/>
  <c r="AA3635" i="1"/>
  <c r="AB3635" i="1" s="1"/>
  <c r="Z3635" i="1"/>
  <c r="Y3635" i="1"/>
  <c r="W3635" i="1"/>
  <c r="S3635" i="1"/>
  <c r="X3635" i="1" s="1"/>
  <c r="G3635" i="1"/>
  <c r="V3635" i="1" s="1" a="1"/>
  <c r="V3635" i="1" s="1"/>
  <c r="AD3634" i="1"/>
  <c r="AA3634" i="1"/>
  <c r="AB3634" i="1" s="1"/>
  <c r="Z3634" i="1"/>
  <c r="Y3634" i="1"/>
  <c r="W3634" i="1"/>
  <c r="S3634" i="1"/>
  <c r="X3634" i="1" s="1"/>
  <c r="G3634" i="1"/>
  <c r="V3634" i="1" s="1" a="1"/>
  <c r="V3634" i="1" s="1"/>
  <c r="AD3633" i="1"/>
  <c r="AA3633" i="1"/>
  <c r="AB3633" i="1" s="1"/>
  <c r="Z3633" i="1"/>
  <c r="Y3633" i="1"/>
  <c r="W3633" i="1"/>
  <c r="S3633" i="1"/>
  <c r="X3633" i="1" s="1"/>
  <c r="G3633" i="1"/>
  <c r="V3633" i="1" s="1" a="1"/>
  <c r="V3633" i="1" s="1"/>
  <c r="AD3632" i="1"/>
  <c r="AA3632" i="1"/>
  <c r="AB3632" i="1" s="1"/>
  <c r="Z3632" i="1"/>
  <c r="Y3632" i="1"/>
  <c r="W3632" i="1"/>
  <c r="S3632" i="1"/>
  <c r="X3632" i="1" s="1"/>
  <c r="G3632" i="1"/>
  <c r="V3632" i="1" s="1" a="1"/>
  <c r="V3632" i="1" s="1"/>
  <c r="AD3631" i="1"/>
  <c r="AA3631" i="1"/>
  <c r="AB3631" i="1" s="1"/>
  <c r="Z3631" i="1"/>
  <c r="Y3631" i="1"/>
  <c r="W3631" i="1"/>
  <c r="S3631" i="1"/>
  <c r="X3631" i="1" s="1"/>
  <c r="G3631" i="1"/>
  <c r="V3631" i="1" s="1" a="1"/>
  <c r="V3631" i="1" s="1"/>
  <c r="AD3630" i="1"/>
  <c r="AA3630" i="1"/>
  <c r="AB3630" i="1" s="1"/>
  <c r="Z3630" i="1"/>
  <c r="Y3630" i="1"/>
  <c r="W3630" i="1"/>
  <c r="S3630" i="1"/>
  <c r="X3630" i="1" s="1"/>
  <c r="G3630" i="1"/>
  <c r="V3630" i="1" s="1" a="1"/>
  <c r="V3630" i="1" s="1"/>
  <c r="AD3629" i="1"/>
  <c r="AA3629" i="1"/>
  <c r="AB3629" i="1" s="1"/>
  <c r="Z3629" i="1"/>
  <c r="Y3629" i="1"/>
  <c r="W3629" i="1"/>
  <c r="S3629" i="1"/>
  <c r="X3629" i="1" s="1"/>
  <c r="G3629" i="1"/>
  <c r="V3629" i="1" s="1" a="1"/>
  <c r="V3629" i="1" s="1"/>
  <c r="AD3628" i="1"/>
  <c r="AA3628" i="1"/>
  <c r="AB3628" i="1" s="1"/>
  <c r="Z3628" i="1"/>
  <c r="Y3628" i="1"/>
  <c r="W3628" i="1"/>
  <c r="S3628" i="1"/>
  <c r="X3628" i="1" s="1"/>
  <c r="G3628" i="1"/>
  <c r="V3628" i="1" s="1" a="1"/>
  <c r="V3628" i="1" s="1"/>
  <c r="AD3627" i="1"/>
  <c r="AA3627" i="1"/>
  <c r="AB3627" i="1" s="1"/>
  <c r="Z3627" i="1"/>
  <c r="Y3627" i="1"/>
  <c r="W3627" i="1"/>
  <c r="S3627" i="1"/>
  <c r="X3627" i="1" s="1"/>
  <c r="G3627" i="1"/>
  <c r="V3627" i="1" s="1" a="1"/>
  <c r="V3627" i="1" s="1"/>
  <c r="AD3626" i="1"/>
  <c r="AA3626" i="1"/>
  <c r="AB3626" i="1" s="1"/>
  <c r="Z3626" i="1"/>
  <c r="Y3626" i="1"/>
  <c r="W3626" i="1"/>
  <c r="S3626" i="1"/>
  <c r="X3626" i="1" s="1"/>
  <c r="G3626" i="1"/>
  <c r="V3626" i="1" s="1" a="1"/>
  <c r="V3626" i="1" s="1"/>
  <c r="AD3625" i="1"/>
  <c r="AA3625" i="1"/>
  <c r="AB3625" i="1" s="1"/>
  <c r="Z3625" i="1"/>
  <c r="Y3625" i="1"/>
  <c r="W3625" i="1"/>
  <c r="S3625" i="1"/>
  <c r="X3625" i="1" s="1"/>
  <c r="G3625" i="1"/>
  <c r="V3625" i="1" s="1" a="1"/>
  <c r="V3625" i="1" s="1"/>
  <c r="AD3624" i="1"/>
  <c r="AA3624" i="1"/>
  <c r="AB3624" i="1" s="1"/>
  <c r="Z3624" i="1"/>
  <c r="Y3624" i="1"/>
  <c r="W3624" i="1"/>
  <c r="V3624" i="1" a="1"/>
  <c r="V3624" i="1" s="1"/>
  <c r="S3624" i="1"/>
  <c r="X3624" i="1" s="1"/>
  <c r="G3624" i="1"/>
  <c r="AD3623" i="1"/>
  <c r="AA3623" i="1"/>
  <c r="AB3623" i="1" s="1"/>
  <c r="Z3623" i="1"/>
  <c r="Y3623" i="1"/>
  <c r="W3623" i="1"/>
  <c r="S3623" i="1"/>
  <c r="X3623" i="1" s="1"/>
  <c r="G3623" i="1"/>
  <c r="V3623" i="1" s="1" a="1"/>
  <c r="V3623" i="1" s="1"/>
  <c r="AD3622" i="1"/>
  <c r="AA3622" i="1"/>
  <c r="AB3622" i="1" s="1"/>
  <c r="Z3622" i="1"/>
  <c r="Y3622" i="1"/>
  <c r="W3622" i="1"/>
  <c r="S3622" i="1"/>
  <c r="X3622" i="1" s="1"/>
  <c r="G3622" i="1"/>
  <c r="V3622" i="1" s="1" a="1"/>
  <c r="V3622" i="1" s="1"/>
  <c r="AD3621" i="1"/>
  <c r="AA3621" i="1"/>
  <c r="AB3621" i="1" s="1"/>
  <c r="Z3621" i="1"/>
  <c r="Y3621" i="1"/>
  <c r="W3621" i="1"/>
  <c r="S3621" i="1"/>
  <c r="X3621" i="1" s="1"/>
  <c r="G3621" i="1"/>
  <c r="V3621" i="1" s="1" a="1"/>
  <c r="V3621" i="1" s="1"/>
  <c r="AD3620" i="1"/>
  <c r="AA3620" i="1"/>
  <c r="AB3620" i="1" s="1"/>
  <c r="Z3620" i="1"/>
  <c r="Y3620" i="1"/>
  <c r="W3620" i="1"/>
  <c r="S3620" i="1"/>
  <c r="X3620" i="1" s="1"/>
  <c r="G3620" i="1"/>
  <c r="V3620" i="1" s="1" a="1"/>
  <c r="V3620" i="1" s="1"/>
  <c r="AD3619" i="1"/>
  <c r="AA3619" i="1"/>
  <c r="AB3619" i="1" s="1"/>
  <c r="Z3619" i="1"/>
  <c r="Y3619" i="1"/>
  <c r="W3619" i="1"/>
  <c r="S3619" i="1"/>
  <c r="X3619" i="1" s="1"/>
  <c r="G3619" i="1"/>
  <c r="V3619" i="1" s="1" a="1"/>
  <c r="V3619" i="1" s="1"/>
  <c r="AD3618" i="1"/>
  <c r="AA3618" i="1"/>
  <c r="AB3618" i="1" s="1"/>
  <c r="Z3618" i="1"/>
  <c r="Y3618" i="1"/>
  <c r="W3618" i="1"/>
  <c r="S3618" i="1"/>
  <c r="X3618" i="1" s="1"/>
  <c r="G3618" i="1"/>
  <c r="V3618" i="1" s="1" a="1"/>
  <c r="V3618" i="1" s="1"/>
  <c r="AD3617" i="1"/>
  <c r="AA3617" i="1"/>
  <c r="AB3617" i="1" s="1"/>
  <c r="Z3617" i="1"/>
  <c r="Y3617" i="1"/>
  <c r="W3617" i="1"/>
  <c r="S3617" i="1"/>
  <c r="X3617" i="1" s="1"/>
  <c r="G3617" i="1"/>
  <c r="V3617" i="1" s="1" a="1"/>
  <c r="V3617" i="1" s="1"/>
  <c r="AD3616" i="1"/>
  <c r="AA3616" i="1"/>
  <c r="AB3616" i="1" s="1"/>
  <c r="Z3616" i="1"/>
  <c r="Y3616" i="1"/>
  <c r="W3616" i="1"/>
  <c r="S3616" i="1"/>
  <c r="X3616" i="1" s="1"/>
  <c r="G3616" i="1"/>
  <c r="V3616" i="1" s="1" a="1"/>
  <c r="V3616" i="1" s="1"/>
  <c r="AD3615" i="1"/>
  <c r="AA3615" i="1"/>
  <c r="AB3615" i="1" s="1"/>
  <c r="Z3615" i="1"/>
  <c r="Y3615" i="1"/>
  <c r="W3615" i="1"/>
  <c r="S3615" i="1"/>
  <c r="X3615" i="1" s="1"/>
  <c r="G3615" i="1"/>
  <c r="V3615" i="1" s="1" a="1"/>
  <c r="V3615" i="1" s="1"/>
  <c r="AD3614" i="1"/>
  <c r="AA3614" i="1"/>
  <c r="AB3614" i="1" s="1"/>
  <c r="Z3614" i="1"/>
  <c r="Y3614" i="1"/>
  <c r="W3614" i="1"/>
  <c r="S3614" i="1"/>
  <c r="X3614" i="1" s="1"/>
  <c r="G3614" i="1"/>
  <c r="V3614" i="1" s="1" a="1"/>
  <c r="V3614" i="1" s="1"/>
  <c r="AD3613" i="1"/>
  <c r="AA3613" i="1"/>
  <c r="AB3613" i="1" s="1"/>
  <c r="Z3613" i="1"/>
  <c r="Y3613" i="1"/>
  <c r="W3613" i="1"/>
  <c r="S3613" i="1"/>
  <c r="X3613" i="1" s="1"/>
  <c r="G3613" i="1"/>
  <c r="V3613" i="1" s="1" a="1"/>
  <c r="V3613" i="1" s="1"/>
  <c r="AD3612" i="1"/>
  <c r="AA3612" i="1"/>
  <c r="AB3612" i="1" s="1"/>
  <c r="Z3612" i="1"/>
  <c r="Y3612" i="1"/>
  <c r="W3612" i="1"/>
  <c r="S3612" i="1"/>
  <c r="X3612" i="1" s="1"/>
  <c r="G3612" i="1"/>
  <c r="V3612" i="1" s="1" a="1"/>
  <c r="V3612" i="1" s="1"/>
  <c r="AD3611" i="1"/>
  <c r="AA3611" i="1"/>
  <c r="AB3611" i="1" s="1"/>
  <c r="Z3611" i="1"/>
  <c r="Y3611" i="1"/>
  <c r="W3611" i="1"/>
  <c r="S3611" i="1"/>
  <c r="X3611" i="1" s="1"/>
  <c r="G3611" i="1"/>
  <c r="V3611" i="1" s="1" a="1"/>
  <c r="V3611" i="1" s="1"/>
  <c r="AD3610" i="1"/>
  <c r="AA3610" i="1"/>
  <c r="AB3610" i="1" s="1"/>
  <c r="Z3610" i="1"/>
  <c r="Y3610" i="1"/>
  <c r="W3610" i="1"/>
  <c r="S3610" i="1"/>
  <c r="X3610" i="1" s="1"/>
  <c r="G3610" i="1"/>
  <c r="V3610" i="1" s="1" a="1"/>
  <c r="V3610" i="1" s="1"/>
  <c r="AD3609" i="1"/>
  <c r="AA3609" i="1"/>
  <c r="AB3609" i="1" s="1"/>
  <c r="Z3609" i="1"/>
  <c r="Y3609" i="1"/>
  <c r="W3609" i="1"/>
  <c r="S3609" i="1"/>
  <c r="X3609" i="1" s="1"/>
  <c r="G3609" i="1"/>
  <c r="V3609" i="1" s="1" a="1"/>
  <c r="V3609" i="1" s="1"/>
  <c r="AD3608" i="1"/>
  <c r="AA3608" i="1"/>
  <c r="AB3608" i="1" s="1"/>
  <c r="Z3608" i="1"/>
  <c r="Y3608" i="1"/>
  <c r="W3608" i="1"/>
  <c r="S3608" i="1"/>
  <c r="X3608" i="1" s="1"/>
  <c r="G3608" i="1"/>
  <c r="V3608" i="1" s="1" a="1"/>
  <c r="V3608" i="1" s="1"/>
  <c r="AD3607" i="1"/>
  <c r="AA3607" i="1"/>
  <c r="AB3607" i="1" s="1"/>
  <c r="Z3607" i="1"/>
  <c r="Y3607" i="1"/>
  <c r="W3607" i="1"/>
  <c r="S3607" i="1"/>
  <c r="X3607" i="1" s="1"/>
  <c r="G3607" i="1"/>
  <c r="V3607" i="1" s="1" a="1"/>
  <c r="V3607" i="1" s="1"/>
  <c r="AD3606" i="1"/>
  <c r="AA3606" i="1"/>
  <c r="AB3606" i="1" s="1"/>
  <c r="Z3606" i="1"/>
  <c r="Y3606" i="1"/>
  <c r="W3606" i="1"/>
  <c r="S3606" i="1"/>
  <c r="X3606" i="1" s="1"/>
  <c r="G3606" i="1"/>
  <c r="V3606" i="1" s="1" a="1"/>
  <c r="V3606" i="1" s="1"/>
  <c r="AD3605" i="1"/>
  <c r="AA3605" i="1"/>
  <c r="AB3605" i="1" s="1"/>
  <c r="Z3605" i="1"/>
  <c r="Y3605" i="1"/>
  <c r="W3605" i="1"/>
  <c r="S3605" i="1"/>
  <c r="X3605" i="1" s="1"/>
  <c r="G3605" i="1"/>
  <c r="V3605" i="1" s="1" a="1"/>
  <c r="V3605" i="1" s="1"/>
  <c r="AD3604" i="1"/>
  <c r="AA3604" i="1"/>
  <c r="AB3604" i="1" s="1"/>
  <c r="Z3604" i="1"/>
  <c r="Y3604" i="1"/>
  <c r="W3604" i="1"/>
  <c r="S3604" i="1"/>
  <c r="X3604" i="1" s="1"/>
  <c r="G3604" i="1"/>
  <c r="V3604" i="1" s="1" a="1"/>
  <c r="V3604" i="1" s="1"/>
  <c r="AD3603" i="1"/>
  <c r="AA3603" i="1"/>
  <c r="AB3603" i="1" s="1"/>
  <c r="Z3603" i="1"/>
  <c r="Y3603" i="1"/>
  <c r="W3603" i="1"/>
  <c r="S3603" i="1"/>
  <c r="X3603" i="1" s="1"/>
  <c r="G3603" i="1"/>
  <c r="V3603" i="1" s="1" a="1"/>
  <c r="V3603" i="1" s="1"/>
  <c r="AD3602" i="1"/>
  <c r="AA3602" i="1"/>
  <c r="AB3602" i="1" s="1"/>
  <c r="Z3602" i="1"/>
  <c r="Y3602" i="1"/>
  <c r="W3602" i="1"/>
  <c r="S3602" i="1"/>
  <c r="X3602" i="1" s="1"/>
  <c r="G3602" i="1"/>
  <c r="V3602" i="1" s="1" a="1"/>
  <c r="V3602" i="1" s="1"/>
  <c r="AD3601" i="1"/>
  <c r="AA3601" i="1"/>
  <c r="AB3601" i="1" s="1"/>
  <c r="Z3601" i="1"/>
  <c r="Y3601" i="1"/>
  <c r="W3601" i="1"/>
  <c r="S3601" i="1"/>
  <c r="X3601" i="1" s="1"/>
  <c r="G3601" i="1"/>
  <c r="V3601" i="1" s="1" a="1"/>
  <c r="V3601" i="1" s="1"/>
  <c r="AD3600" i="1"/>
  <c r="AA3600" i="1"/>
  <c r="AB3600" i="1" s="1"/>
  <c r="Z3600" i="1"/>
  <c r="Y3600" i="1"/>
  <c r="W3600" i="1"/>
  <c r="S3600" i="1"/>
  <c r="X3600" i="1" s="1"/>
  <c r="G3600" i="1"/>
  <c r="V3600" i="1" s="1" a="1"/>
  <c r="V3600" i="1" s="1"/>
  <c r="AD3599" i="1"/>
  <c r="AA3599" i="1"/>
  <c r="AB3599" i="1" s="1"/>
  <c r="Z3599" i="1"/>
  <c r="Y3599" i="1"/>
  <c r="W3599" i="1"/>
  <c r="S3599" i="1"/>
  <c r="X3599" i="1" s="1"/>
  <c r="G3599" i="1"/>
  <c r="V3599" i="1" s="1" a="1"/>
  <c r="V3599" i="1" s="1"/>
  <c r="AD3598" i="1"/>
  <c r="AA3598" i="1"/>
  <c r="AB3598" i="1" s="1"/>
  <c r="Z3598" i="1"/>
  <c r="Y3598" i="1"/>
  <c r="W3598" i="1"/>
  <c r="S3598" i="1"/>
  <c r="X3598" i="1" s="1"/>
  <c r="G3598" i="1"/>
  <c r="V3598" i="1" s="1" a="1"/>
  <c r="V3598" i="1" s="1"/>
  <c r="AD3597" i="1"/>
  <c r="AA3597" i="1"/>
  <c r="AB3597" i="1" s="1"/>
  <c r="Z3597" i="1"/>
  <c r="Y3597" i="1"/>
  <c r="W3597" i="1"/>
  <c r="S3597" i="1"/>
  <c r="X3597" i="1" s="1"/>
  <c r="G3597" i="1"/>
  <c r="V3597" i="1" s="1" a="1"/>
  <c r="V3597" i="1" s="1"/>
  <c r="AD3596" i="1"/>
  <c r="AA3596" i="1"/>
  <c r="AB3596" i="1" s="1"/>
  <c r="Z3596" i="1"/>
  <c r="Y3596" i="1"/>
  <c r="W3596" i="1"/>
  <c r="S3596" i="1"/>
  <c r="X3596" i="1" s="1"/>
  <c r="G3596" i="1"/>
  <c r="V3596" i="1" s="1" a="1"/>
  <c r="V3596" i="1" s="1"/>
  <c r="AD3595" i="1"/>
  <c r="AA3595" i="1"/>
  <c r="AB3595" i="1" s="1"/>
  <c r="Z3595" i="1"/>
  <c r="Y3595" i="1"/>
  <c r="W3595" i="1"/>
  <c r="S3595" i="1"/>
  <c r="X3595" i="1" s="1"/>
  <c r="G3595" i="1"/>
  <c r="V3595" i="1" s="1" a="1"/>
  <c r="V3595" i="1" s="1"/>
  <c r="AD3594" i="1"/>
  <c r="AA3594" i="1"/>
  <c r="AB3594" i="1" s="1"/>
  <c r="Z3594" i="1"/>
  <c r="Y3594" i="1"/>
  <c r="W3594" i="1"/>
  <c r="S3594" i="1"/>
  <c r="X3594" i="1" s="1"/>
  <c r="G3594" i="1"/>
  <c r="V3594" i="1" s="1" a="1"/>
  <c r="V3594" i="1" s="1"/>
  <c r="AD3593" i="1"/>
  <c r="AA3593" i="1"/>
  <c r="AB3593" i="1" s="1"/>
  <c r="Z3593" i="1"/>
  <c r="Y3593" i="1"/>
  <c r="W3593" i="1"/>
  <c r="S3593" i="1"/>
  <c r="X3593" i="1" s="1"/>
  <c r="G3593" i="1"/>
  <c r="V3593" i="1" s="1" a="1"/>
  <c r="V3593" i="1" s="1"/>
  <c r="AD3592" i="1"/>
  <c r="AA3592" i="1"/>
  <c r="AB3592" i="1" s="1"/>
  <c r="Z3592" i="1"/>
  <c r="Y3592" i="1"/>
  <c r="W3592" i="1"/>
  <c r="S3592" i="1"/>
  <c r="X3592" i="1" s="1"/>
  <c r="G3592" i="1"/>
  <c r="V3592" i="1" s="1" a="1"/>
  <c r="V3592" i="1" s="1"/>
  <c r="AD3591" i="1"/>
  <c r="AA3591" i="1"/>
  <c r="AB3591" i="1" s="1"/>
  <c r="Z3591" i="1"/>
  <c r="Y3591" i="1"/>
  <c r="W3591" i="1"/>
  <c r="S3591" i="1"/>
  <c r="X3591" i="1" s="1"/>
  <c r="G3591" i="1"/>
  <c r="V3591" i="1" s="1" a="1"/>
  <c r="V3591" i="1" s="1"/>
  <c r="AD3590" i="1"/>
  <c r="AA3590" i="1"/>
  <c r="AB3590" i="1" s="1"/>
  <c r="Z3590" i="1"/>
  <c r="Y3590" i="1"/>
  <c r="W3590" i="1"/>
  <c r="S3590" i="1"/>
  <c r="X3590" i="1" s="1"/>
  <c r="G3590" i="1"/>
  <c r="V3590" i="1" s="1" a="1"/>
  <c r="V3590" i="1" s="1"/>
  <c r="AD3589" i="1"/>
  <c r="AA3589" i="1"/>
  <c r="AB3589" i="1" s="1"/>
  <c r="Z3589" i="1"/>
  <c r="Y3589" i="1"/>
  <c r="W3589" i="1"/>
  <c r="S3589" i="1"/>
  <c r="X3589" i="1" s="1"/>
  <c r="G3589" i="1"/>
  <c r="V3589" i="1" s="1" a="1"/>
  <c r="V3589" i="1" s="1"/>
  <c r="AD3588" i="1"/>
  <c r="AA3588" i="1"/>
  <c r="AB3588" i="1" s="1"/>
  <c r="Z3588" i="1"/>
  <c r="Y3588" i="1"/>
  <c r="W3588" i="1"/>
  <c r="S3588" i="1"/>
  <c r="X3588" i="1" s="1"/>
  <c r="G3588" i="1"/>
  <c r="V3588" i="1" s="1" a="1"/>
  <c r="V3588" i="1" s="1"/>
  <c r="AD3587" i="1"/>
  <c r="AA3587" i="1"/>
  <c r="AB3587" i="1" s="1"/>
  <c r="Z3587" i="1"/>
  <c r="Y3587" i="1"/>
  <c r="W3587" i="1"/>
  <c r="S3587" i="1"/>
  <c r="X3587" i="1" s="1"/>
  <c r="G3587" i="1"/>
  <c r="V3587" i="1" s="1" a="1"/>
  <c r="V3587" i="1" s="1"/>
  <c r="AD3586" i="1"/>
  <c r="AA3586" i="1"/>
  <c r="AB3586" i="1" s="1"/>
  <c r="Z3586" i="1"/>
  <c r="Y3586" i="1"/>
  <c r="W3586" i="1"/>
  <c r="S3586" i="1"/>
  <c r="X3586" i="1" s="1"/>
  <c r="G3586" i="1"/>
  <c r="V3586" i="1" s="1" a="1"/>
  <c r="V3586" i="1" s="1"/>
  <c r="AD3585" i="1"/>
  <c r="AA3585" i="1"/>
  <c r="AB3585" i="1" s="1"/>
  <c r="Z3585" i="1"/>
  <c r="Y3585" i="1"/>
  <c r="W3585" i="1"/>
  <c r="S3585" i="1"/>
  <c r="X3585" i="1" s="1"/>
  <c r="G3585" i="1"/>
  <c r="V3585" i="1" s="1" a="1"/>
  <c r="V3585" i="1" s="1"/>
  <c r="AD3584" i="1"/>
  <c r="AA3584" i="1"/>
  <c r="AB3584" i="1" s="1"/>
  <c r="Z3584" i="1"/>
  <c r="Y3584" i="1"/>
  <c r="W3584" i="1"/>
  <c r="S3584" i="1"/>
  <c r="X3584" i="1" s="1"/>
  <c r="G3584" i="1"/>
  <c r="V3584" i="1" s="1" a="1"/>
  <c r="V3584" i="1" s="1"/>
  <c r="AD3583" i="1"/>
  <c r="AA3583" i="1"/>
  <c r="AB3583" i="1" s="1"/>
  <c r="Z3583" i="1"/>
  <c r="Y3583" i="1"/>
  <c r="W3583" i="1"/>
  <c r="S3583" i="1"/>
  <c r="X3583" i="1" s="1"/>
  <c r="G3583" i="1"/>
  <c r="V3583" i="1" s="1" a="1"/>
  <c r="V3583" i="1" s="1"/>
  <c r="AD3582" i="1"/>
  <c r="AA3582" i="1"/>
  <c r="AB3582" i="1" s="1"/>
  <c r="Z3582" i="1"/>
  <c r="Y3582" i="1"/>
  <c r="W3582" i="1"/>
  <c r="S3582" i="1"/>
  <c r="X3582" i="1" s="1"/>
  <c r="G3582" i="1"/>
  <c r="V3582" i="1" s="1" a="1"/>
  <c r="V3582" i="1" s="1"/>
  <c r="AD3581" i="1"/>
  <c r="AA3581" i="1"/>
  <c r="AB3581" i="1" s="1"/>
  <c r="Z3581" i="1"/>
  <c r="Y3581" i="1"/>
  <c r="W3581" i="1"/>
  <c r="S3581" i="1"/>
  <c r="X3581" i="1" s="1"/>
  <c r="G3581" i="1"/>
  <c r="V3581" i="1" s="1" a="1"/>
  <c r="V3581" i="1" s="1"/>
  <c r="AD3580" i="1"/>
  <c r="AA3580" i="1"/>
  <c r="AB3580" i="1" s="1"/>
  <c r="Z3580" i="1"/>
  <c r="Y3580" i="1"/>
  <c r="W3580" i="1"/>
  <c r="S3580" i="1"/>
  <c r="X3580" i="1" s="1"/>
  <c r="G3580" i="1"/>
  <c r="V3580" i="1" s="1" a="1"/>
  <c r="V3580" i="1" s="1"/>
  <c r="AD3579" i="1"/>
  <c r="AA3579" i="1"/>
  <c r="AB3579" i="1" s="1"/>
  <c r="Z3579" i="1"/>
  <c r="Y3579" i="1"/>
  <c r="W3579" i="1"/>
  <c r="S3579" i="1"/>
  <c r="X3579" i="1" s="1"/>
  <c r="G3579" i="1"/>
  <c r="V3579" i="1" s="1" a="1"/>
  <c r="V3579" i="1" s="1"/>
  <c r="AD3578" i="1"/>
  <c r="AA3578" i="1"/>
  <c r="AB3578" i="1" s="1"/>
  <c r="Z3578" i="1"/>
  <c r="Y3578" i="1"/>
  <c r="W3578" i="1"/>
  <c r="S3578" i="1"/>
  <c r="X3578" i="1" s="1"/>
  <c r="G3578" i="1"/>
  <c r="V3578" i="1" s="1" a="1"/>
  <c r="V3578" i="1" s="1"/>
  <c r="AD3577" i="1"/>
  <c r="AA3577" i="1"/>
  <c r="AB3577" i="1" s="1"/>
  <c r="Z3577" i="1"/>
  <c r="Y3577" i="1"/>
  <c r="W3577" i="1"/>
  <c r="S3577" i="1"/>
  <c r="X3577" i="1" s="1"/>
  <c r="G3577" i="1"/>
  <c r="V3577" i="1" s="1" a="1"/>
  <c r="V3577" i="1" s="1"/>
  <c r="AD3576" i="1"/>
  <c r="AA3576" i="1"/>
  <c r="AB3576" i="1" s="1"/>
  <c r="Z3576" i="1"/>
  <c r="Y3576" i="1"/>
  <c r="W3576" i="1"/>
  <c r="S3576" i="1"/>
  <c r="X3576" i="1" s="1"/>
  <c r="G3576" i="1"/>
  <c r="V3576" i="1" s="1" a="1"/>
  <c r="V3576" i="1" s="1"/>
  <c r="AD3575" i="1"/>
  <c r="AA3575" i="1"/>
  <c r="AB3575" i="1" s="1"/>
  <c r="Z3575" i="1"/>
  <c r="Y3575" i="1"/>
  <c r="W3575" i="1"/>
  <c r="S3575" i="1"/>
  <c r="X3575" i="1" s="1"/>
  <c r="G3575" i="1"/>
  <c r="V3575" i="1" s="1" a="1"/>
  <c r="V3575" i="1" s="1"/>
  <c r="AD3574" i="1"/>
  <c r="AA3574" i="1"/>
  <c r="AB3574" i="1" s="1"/>
  <c r="Z3574" i="1"/>
  <c r="Y3574" i="1"/>
  <c r="W3574" i="1"/>
  <c r="S3574" i="1"/>
  <c r="X3574" i="1" s="1"/>
  <c r="G3574" i="1"/>
  <c r="V3574" i="1" s="1" a="1"/>
  <c r="V3574" i="1" s="1"/>
  <c r="AD3573" i="1"/>
  <c r="AA3573" i="1"/>
  <c r="AB3573" i="1" s="1"/>
  <c r="Z3573" i="1"/>
  <c r="Y3573" i="1"/>
  <c r="W3573" i="1"/>
  <c r="S3573" i="1"/>
  <c r="X3573" i="1" s="1"/>
  <c r="G3573" i="1"/>
  <c r="V3573" i="1" s="1" a="1"/>
  <c r="V3573" i="1" s="1"/>
  <c r="AD3572" i="1"/>
  <c r="AA3572" i="1"/>
  <c r="AB3572" i="1" s="1"/>
  <c r="Z3572" i="1"/>
  <c r="Y3572" i="1"/>
  <c r="W3572" i="1"/>
  <c r="S3572" i="1"/>
  <c r="X3572" i="1" s="1"/>
  <c r="G3572" i="1"/>
  <c r="V3572" i="1" s="1" a="1"/>
  <c r="V3572" i="1" s="1"/>
  <c r="AD3571" i="1"/>
  <c r="AA3571" i="1"/>
  <c r="AB3571" i="1" s="1"/>
  <c r="Z3571" i="1"/>
  <c r="Y3571" i="1"/>
  <c r="W3571" i="1"/>
  <c r="S3571" i="1"/>
  <c r="X3571" i="1" s="1"/>
  <c r="G3571" i="1"/>
  <c r="V3571" i="1" s="1" a="1"/>
  <c r="V3571" i="1" s="1"/>
  <c r="AD3570" i="1"/>
  <c r="AA3570" i="1"/>
  <c r="AB3570" i="1" s="1"/>
  <c r="Z3570" i="1"/>
  <c r="Y3570" i="1"/>
  <c r="W3570" i="1"/>
  <c r="S3570" i="1"/>
  <c r="X3570" i="1" s="1"/>
  <c r="G3570" i="1"/>
  <c r="V3570" i="1" s="1" a="1"/>
  <c r="V3570" i="1" s="1"/>
  <c r="AD3569" i="1"/>
  <c r="AA3569" i="1"/>
  <c r="AB3569" i="1" s="1"/>
  <c r="Z3569" i="1"/>
  <c r="Y3569" i="1"/>
  <c r="W3569" i="1"/>
  <c r="S3569" i="1"/>
  <c r="X3569" i="1" s="1"/>
  <c r="G3569" i="1"/>
  <c r="V3569" i="1" s="1" a="1"/>
  <c r="V3569" i="1" s="1"/>
  <c r="AD3568" i="1"/>
  <c r="AA3568" i="1"/>
  <c r="AB3568" i="1" s="1"/>
  <c r="Z3568" i="1"/>
  <c r="Y3568" i="1"/>
  <c r="W3568" i="1"/>
  <c r="S3568" i="1"/>
  <c r="X3568" i="1" s="1"/>
  <c r="G3568" i="1"/>
  <c r="V3568" i="1" s="1" a="1"/>
  <c r="V3568" i="1" s="1"/>
  <c r="AD3567" i="1"/>
  <c r="AA3567" i="1"/>
  <c r="AB3567" i="1" s="1"/>
  <c r="Z3567" i="1"/>
  <c r="Y3567" i="1"/>
  <c r="W3567" i="1"/>
  <c r="S3567" i="1"/>
  <c r="X3567" i="1" s="1"/>
  <c r="G3567" i="1"/>
  <c r="V3567" i="1" s="1" a="1"/>
  <c r="V3567" i="1" s="1"/>
  <c r="AD3566" i="1"/>
  <c r="AA3566" i="1"/>
  <c r="AB3566" i="1" s="1"/>
  <c r="Z3566" i="1"/>
  <c r="Y3566" i="1"/>
  <c r="W3566" i="1"/>
  <c r="S3566" i="1"/>
  <c r="X3566" i="1" s="1"/>
  <c r="G3566" i="1"/>
  <c r="V3566" i="1" s="1" a="1"/>
  <c r="V3566" i="1" s="1"/>
  <c r="AD3565" i="1"/>
  <c r="AA3565" i="1"/>
  <c r="AB3565" i="1" s="1"/>
  <c r="Z3565" i="1"/>
  <c r="Y3565" i="1"/>
  <c r="W3565" i="1"/>
  <c r="S3565" i="1"/>
  <c r="X3565" i="1" s="1"/>
  <c r="G3565" i="1"/>
  <c r="V3565" i="1" s="1" a="1"/>
  <c r="V3565" i="1" s="1"/>
  <c r="AD3564" i="1"/>
  <c r="AA3564" i="1"/>
  <c r="AB3564" i="1" s="1"/>
  <c r="Z3564" i="1"/>
  <c r="Y3564" i="1"/>
  <c r="W3564" i="1"/>
  <c r="S3564" i="1"/>
  <c r="X3564" i="1" s="1"/>
  <c r="G3564" i="1"/>
  <c r="V3564" i="1" s="1" a="1"/>
  <c r="V3564" i="1" s="1"/>
  <c r="AD3563" i="1"/>
  <c r="AA3563" i="1"/>
  <c r="AB3563" i="1" s="1"/>
  <c r="Z3563" i="1"/>
  <c r="Y3563" i="1"/>
  <c r="W3563" i="1"/>
  <c r="S3563" i="1"/>
  <c r="X3563" i="1" s="1"/>
  <c r="G3563" i="1"/>
  <c r="V3563" i="1" s="1" a="1"/>
  <c r="V3563" i="1" s="1"/>
  <c r="AD3562" i="1"/>
  <c r="AA3562" i="1"/>
  <c r="AB3562" i="1" s="1"/>
  <c r="Z3562" i="1"/>
  <c r="Y3562" i="1"/>
  <c r="W3562" i="1"/>
  <c r="S3562" i="1"/>
  <c r="X3562" i="1" s="1"/>
  <c r="G3562" i="1"/>
  <c r="V3562" i="1" s="1" a="1"/>
  <c r="V3562" i="1" s="1"/>
  <c r="AD3561" i="1"/>
  <c r="AA3561" i="1"/>
  <c r="AB3561" i="1" s="1"/>
  <c r="Z3561" i="1"/>
  <c r="Y3561" i="1"/>
  <c r="W3561" i="1"/>
  <c r="S3561" i="1"/>
  <c r="X3561" i="1" s="1"/>
  <c r="G3561" i="1"/>
  <c r="V3561" i="1" s="1" a="1"/>
  <c r="V3561" i="1" s="1"/>
  <c r="AD3560" i="1"/>
  <c r="AA3560" i="1"/>
  <c r="AB3560" i="1" s="1"/>
  <c r="Z3560" i="1"/>
  <c r="Y3560" i="1"/>
  <c r="W3560" i="1"/>
  <c r="S3560" i="1"/>
  <c r="X3560" i="1" s="1"/>
  <c r="G3560" i="1"/>
  <c r="V3560" i="1" s="1" a="1"/>
  <c r="V3560" i="1" s="1"/>
  <c r="AD3559" i="1"/>
  <c r="AA3559" i="1"/>
  <c r="AB3559" i="1" s="1"/>
  <c r="Z3559" i="1"/>
  <c r="Y3559" i="1"/>
  <c r="W3559" i="1"/>
  <c r="S3559" i="1"/>
  <c r="X3559" i="1" s="1"/>
  <c r="G3559" i="1"/>
  <c r="V3559" i="1" s="1" a="1"/>
  <c r="V3559" i="1" s="1"/>
  <c r="AD3558" i="1"/>
  <c r="AA3558" i="1"/>
  <c r="AB3558" i="1" s="1"/>
  <c r="Z3558" i="1"/>
  <c r="Y3558" i="1"/>
  <c r="W3558" i="1"/>
  <c r="S3558" i="1"/>
  <c r="X3558" i="1" s="1"/>
  <c r="G3558" i="1"/>
  <c r="V3558" i="1" s="1" a="1"/>
  <c r="V3558" i="1" s="1"/>
  <c r="AD3557" i="1"/>
  <c r="AA3557" i="1"/>
  <c r="AB3557" i="1" s="1"/>
  <c r="Z3557" i="1"/>
  <c r="Y3557" i="1"/>
  <c r="W3557" i="1"/>
  <c r="S3557" i="1"/>
  <c r="X3557" i="1" s="1"/>
  <c r="G3557" i="1"/>
  <c r="V3557" i="1" s="1" a="1"/>
  <c r="V3557" i="1" s="1"/>
  <c r="AD3556" i="1"/>
  <c r="AA3556" i="1"/>
  <c r="AB3556" i="1" s="1"/>
  <c r="Z3556" i="1"/>
  <c r="Y3556" i="1"/>
  <c r="W3556" i="1"/>
  <c r="S3556" i="1"/>
  <c r="X3556" i="1" s="1"/>
  <c r="G3556" i="1"/>
  <c r="V3556" i="1" s="1" a="1"/>
  <c r="V3556" i="1" s="1"/>
  <c r="AD3555" i="1"/>
  <c r="AA3555" i="1"/>
  <c r="AB3555" i="1" s="1"/>
  <c r="Z3555" i="1"/>
  <c r="Y3555" i="1"/>
  <c r="W3555" i="1"/>
  <c r="S3555" i="1"/>
  <c r="X3555" i="1" s="1"/>
  <c r="G3555" i="1"/>
  <c r="V3555" i="1" s="1" a="1"/>
  <c r="V3555" i="1" s="1"/>
  <c r="AD3554" i="1"/>
  <c r="AA3554" i="1"/>
  <c r="AB3554" i="1" s="1"/>
  <c r="Z3554" i="1"/>
  <c r="Y3554" i="1"/>
  <c r="W3554" i="1"/>
  <c r="S3554" i="1"/>
  <c r="X3554" i="1" s="1"/>
  <c r="G3554" i="1"/>
  <c r="V3554" i="1" s="1" a="1"/>
  <c r="V3554" i="1" s="1"/>
  <c r="AD3553" i="1"/>
  <c r="AA3553" i="1"/>
  <c r="AB3553" i="1" s="1"/>
  <c r="Z3553" i="1"/>
  <c r="Y3553" i="1"/>
  <c r="W3553" i="1"/>
  <c r="S3553" i="1"/>
  <c r="X3553" i="1" s="1"/>
  <c r="G3553" i="1"/>
  <c r="V3553" i="1" s="1" a="1"/>
  <c r="V3553" i="1" s="1"/>
  <c r="AD3552" i="1"/>
  <c r="AA3552" i="1"/>
  <c r="AB3552" i="1" s="1"/>
  <c r="Z3552" i="1"/>
  <c r="Y3552" i="1"/>
  <c r="W3552" i="1"/>
  <c r="S3552" i="1"/>
  <c r="X3552" i="1" s="1"/>
  <c r="G3552" i="1"/>
  <c r="V3552" i="1" s="1" a="1"/>
  <c r="V3552" i="1" s="1"/>
  <c r="AD3551" i="1"/>
  <c r="AA3551" i="1"/>
  <c r="AB3551" i="1" s="1"/>
  <c r="Z3551" i="1"/>
  <c r="Y3551" i="1"/>
  <c r="W3551" i="1"/>
  <c r="S3551" i="1"/>
  <c r="X3551" i="1" s="1"/>
  <c r="G3551" i="1"/>
  <c r="V3551" i="1" s="1" a="1"/>
  <c r="V3551" i="1" s="1"/>
  <c r="AD3550" i="1"/>
  <c r="AA3550" i="1"/>
  <c r="AB3550" i="1" s="1"/>
  <c r="Z3550" i="1"/>
  <c r="Y3550" i="1"/>
  <c r="W3550" i="1"/>
  <c r="S3550" i="1"/>
  <c r="X3550" i="1" s="1"/>
  <c r="G3550" i="1"/>
  <c r="V3550" i="1" s="1" a="1"/>
  <c r="V3550" i="1" s="1"/>
  <c r="AD3549" i="1"/>
  <c r="AA3549" i="1"/>
  <c r="AB3549" i="1" s="1"/>
  <c r="Z3549" i="1"/>
  <c r="Y3549" i="1"/>
  <c r="W3549" i="1"/>
  <c r="S3549" i="1"/>
  <c r="X3549" i="1" s="1"/>
  <c r="G3549" i="1"/>
  <c r="V3549" i="1" s="1" a="1"/>
  <c r="V3549" i="1" s="1"/>
  <c r="AD3548" i="1"/>
  <c r="AA3548" i="1"/>
  <c r="AB3548" i="1" s="1"/>
  <c r="Z3548" i="1"/>
  <c r="Y3548" i="1"/>
  <c r="W3548" i="1"/>
  <c r="S3548" i="1"/>
  <c r="X3548" i="1" s="1"/>
  <c r="G3548" i="1"/>
  <c r="V3548" i="1" s="1" a="1"/>
  <c r="V3548" i="1" s="1"/>
  <c r="AD3547" i="1"/>
  <c r="AA3547" i="1"/>
  <c r="AB3547" i="1" s="1"/>
  <c r="Z3547" i="1"/>
  <c r="Y3547" i="1"/>
  <c r="W3547" i="1"/>
  <c r="S3547" i="1"/>
  <c r="X3547" i="1" s="1"/>
  <c r="G3547" i="1"/>
  <c r="V3547" i="1" s="1" a="1"/>
  <c r="V3547" i="1" s="1"/>
  <c r="AD3546" i="1"/>
  <c r="AA3546" i="1"/>
  <c r="AB3546" i="1" s="1"/>
  <c r="Z3546" i="1"/>
  <c r="Y3546" i="1"/>
  <c r="W3546" i="1"/>
  <c r="S3546" i="1"/>
  <c r="X3546" i="1" s="1"/>
  <c r="G3546" i="1"/>
  <c r="V3546" i="1" s="1" a="1"/>
  <c r="V3546" i="1" s="1"/>
  <c r="AD3545" i="1"/>
  <c r="AA3545" i="1"/>
  <c r="AB3545" i="1" s="1"/>
  <c r="Z3545" i="1"/>
  <c r="Y3545" i="1"/>
  <c r="W3545" i="1"/>
  <c r="S3545" i="1"/>
  <c r="X3545" i="1" s="1"/>
  <c r="G3545" i="1"/>
  <c r="V3545" i="1" s="1" a="1"/>
  <c r="V3545" i="1" s="1"/>
  <c r="AD3544" i="1"/>
  <c r="AA3544" i="1"/>
  <c r="AB3544" i="1" s="1"/>
  <c r="Z3544" i="1"/>
  <c r="Y3544" i="1"/>
  <c r="W3544" i="1"/>
  <c r="S3544" i="1"/>
  <c r="X3544" i="1" s="1"/>
  <c r="G3544" i="1"/>
  <c r="V3544" i="1" s="1" a="1"/>
  <c r="V3544" i="1" s="1"/>
  <c r="AD3543" i="1"/>
  <c r="AA3543" i="1"/>
  <c r="AB3543" i="1" s="1"/>
  <c r="Z3543" i="1"/>
  <c r="Y3543" i="1"/>
  <c r="W3543" i="1"/>
  <c r="S3543" i="1"/>
  <c r="X3543" i="1" s="1"/>
  <c r="G3543" i="1"/>
  <c r="V3543" i="1" s="1" a="1"/>
  <c r="V3543" i="1" s="1"/>
  <c r="AD3542" i="1"/>
  <c r="AA3542" i="1"/>
  <c r="AB3542" i="1" s="1"/>
  <c r="Z3542" i="1"/>
  <c r="Y3542" i="1"/>
  <c r="W3542" i="1"/>
  <c r="S3542" i="1"/>
  <c r="X3542" i="1" s="1"/>
  <c r="G3542" i="1"/>
  <c r="V3542" i="1" s="1" a="1"/>
  <c r="V3542" i="1" s="1"/>
  <c r="AD3541" i="1"/>
  <c r="AA3541" i="1"/>
  <c r="AB3541" i="1" s="1"/>
  <c r="Z3541" i="1"/>
  <c r="Y3541" i="1"/>
  <c r="W3541" i="1"/>
  <c r="S3541" i="1"/>
  <c r="X3541" i="1" s="1"/>
  <c r="G3541" i="1"/>
  <c r="V3541" i="1" s="1" a="1"/>
  <c r="V3541" i="1" s="1"/>
  <c r="AD3540" i="1"/>
  <c r="AA3540" i="1"/>
  <c r="AB3540" i="1" s="1"/>
  <c r="Z3540" i="1"/>
  <c r="Y3540" i="1"/>
  <c r="W3540" i="1"/>
  <c r="S3540" i="1"/>
  <c r="X3540" i="1" s="1"/>
  <c r="G3540" i="1"/>
  <c r="V3540" i="1" s="1" a="1"/>
  <c r="V3540" i="1" s="1"/>
  <c r="AD3539" i="1"/>
  <c r="AA3539" i="1"/>
  <c r="AB3539" i="1" s="1"/>
  <c r="Z3539" i="1"/>
  <c r="Y3539" i="1"/>
  <c r="W3539" i="1"/>
  <c r="S3539" i="1"/>
  <c r="X3539" i="1" s="1"/>
  <c r="G3539" i="1"/>
  <c r="V3539" i="1" s="1" a="1"/>
  <c r="V3539" i="1" s="1"/>
  <c r="AD3538" i="1"/>
  <c r="AA3538" i="1"/>
  <c r="AB3538" i="1" s="1"/>
  <c r="Z3538" i="1"/>
  <c r="Y3538" i="1"/>
  <c r="W3538" i="1"/>
  <c r="S3538" i="1"/>
  <c r="X3538" i="1" s="1"/>
  <c r="G3538" i="1"/>
  <c r="V3538" i="1" s="1" a="1"/>
  <c r="V3538" i="1" s="1"/>
  <c r="AD3537" i="1"/>
  <c r="AA3537" i="1"/>
  <c r="AB3537" i="1" s="1"/>
  <c r="Z3537" i="1"/>
  <c r="Y3537" i="1"/>
  <c r="W3537" i="1"/>
  <c r="S3537" i="1"/>
  <c r="X3537" i="1" s="1"/>
  <c r="G3537" i="1"/>
  <c r="V3537" i="1" s="1" a="1"/>
  <c r="V3537" i="1" s="1"/>
  <c r="AD3536" i="1"/>
  <c r="AA3536" i="1"/>
  <c r="AB3536" i="1" s="1"/>
  <c r="Z3536" i="1"/>
  <c r="Y3536" i="1"/>
  <c r="W3536" i="1"/>
  <c r="S3536" i="1"/>
  <c r="X3536" i="1" s="1"/>
  <c r="G3536" i="1"/>
  <c r="V3536" i="1" s="1" a="1"/>
  <c r="V3536" i="1" s="1"/>
  <c r="AD3535" i="1"/>
  <c r="AA3535" i="1"/>
  <c r="AB3535" i="1" s="1"/>
  <c r="Z3535" i="1"/>
  <c r="Y3535" i="1"/>
  <c r="W3535" i="1"/>
  <c r="S3535" i="1"/>
  <c r="X3535" i="1" s="1"/>
  <c r="G3535" i="1"/>
  <c r="V3535" i="1" s="1" a="1"/>
  <c r="V3535" i="1" s="1"/>
  <c r="AD3534" i="1"/>
  <c r="AA3534" i="1"/>
  <c r="AB3534" i="1" s="1"/>
  <c r="Z3534" i="1"/>
  <c r="Y3534" i="1"/>
  <c r="W3534" i="1"/>
  <c r="S3534" i="1"/>
  <c r="X3534" i="1" s="1"/>
  <c r="G3534" i="1"/>
  <c r="V3534" i="1" s="1" a="1"/>
  <c r="V3534" i="1" s="1"/>
  <c r="AD3533" i="1"/>
  <c r="AA3533" i="1"/>
  <c r="AB3533" i="1" s="1"/>
  <c r="Z3533" i="1"/>
  <c r="Y3533" i="1"/>
  <c r="W3533" i="1"/>
  <c r="S3533" i="1"/>
  <c r="X3533" i="1" s="1"/>
  <c r="G3533" i="1"/>
  <c r="V3533" i="1" s="1" a="1"/>
  <c r="V3533" i="1" s="1"/>
  <c r="AD3532" i="1"/>
  <c r="AA3532" i="1"/>
  <c r="AB3532" i="1" s="1"/>
  <c r="Z3532" i="1"/>
  <c r="Y3532" i="1"/>
  <c r="W3532" i="1"/>
  <c r="S3532" i="1"/>
  <c r="X3532" i="1" s="1"/>
  <c r="G3532" i="1"/>
  <c r="V3532" i="1" s="1" a="1"/>
  <c r="V3532" i="1" s="1"/>
  <c r="AD3531" i="1"/>
  <c r="AA3531" i="1"/>
  <c r="AB3531" i="1" s="1"/>
  <c r="Z3531" i="1"/>
  <c r="Y3531" i="1"/>
  <c r="W3531" i="1"/>
  <c r="S3531" i="1"/>
  <c r="X3531" i="1" s="1"/>
  <c r="G3531" i="1"/>
  <c r="V3531" i="1" s="1" a="1"/>
  <c r="V3531" i="1" s="1"/>
  <c r="AD3530" i="1"/>
  <c r="AA3530" i="1"/>
  <c r="AB3530" i="1" s="1"/>
  <c r="Z3530" i="1"/>
  <c r="Y3530" i="1"/>
  <c r="W3530" i="1"/>
  <c r="S3530" i="1"/>
  <c r="X3530" i="1" s="1"/>
  <c r="G3530" i="1"/>
  <c r="V3530" i="1" s="1" a="1"/>
  <c r="V3530" i="1" s="1"/>
  <c r="AD3529" i="1"/>
  <c r="AA3529" i="1"/>
  <c r="AB3529" i="1" s="1"/>
  <c r="Z3529" i="1"/>
  <c r="Y3529" i="1"/>
  <c r="W3529" i="1"/>
  <c r="S3529" i="1"/>
  <c r="X3529" i="1" s="1"/>
  <c r="G3529" i="1"/>
  <c r="V3529" i="1" s="1" a="1"/>
  <c r="V3529" i="1" s="1"/>
  <c r="AD3528" i="1"/>
  <c r="AA3528" i="1"/>
  <c r="AB3528" i="1" s="1"/>
  <c r="Z3528" i="1"/>
  <c r="Y3528" i="1"/>
  <c r="W3528" i="1"/>
  <c r="S3528" i="1"/>
  <c r="X3528" i="1" s="1"/>
  <c r="G3528" i="1"/>
  <c r="V3528" i="1" s="1" a="1"/>
  <c r="V3528" i="1" s="1"/>
  <c r="AD3527" i="1"/>
  <c r="AA3527" i="1"/>
  <c r="AB3527" i="1" s="1"/>
  <c r="Z3527" i="1"/>
  <c r="Y3527" i="1"/>
  <c r="W3527" i="1"/>
  <c r="S3527" i="1"/>
  <c r="X3527" i="1" s="1"/>
  <c r="G3527" i="1"/>
  <c r="V3527" i="1" s="1" a="1"/>
  <c r="V3527" i="1" s="1"/>
  <c r="AD3526" i="1"/>
  <c r="AA3526" i="1"/>
  <c r="AB3526" i="1" s="1"/>
  <c r="Z3526" i="1"/>
  <c r="Y3526" i="1"/>
  <c r="W3526" i="1"/>
  <c r="S3526" i="1"/>
  <c r="X3526" i="1" s="1"/>
  <c r="G3526" i="1"/>
  <c r="V3526" i="1" s="1" a="1"/>
  <c r="V3526" i="1" s="1"/>
  <c r="AD3525" i="1"/>
  <c r="AA3525" i="1"/>
  <c r="AB3525" i="1" s="1"/>
  <c r="Z3525" i="1"/>
  <c r="Y3525" i="1"/>
  <c r="W3525" i="1"/>
  <c r="S3525" i="1"/>
  <c r="X3525" i="1" s="1"/>
  <c r="G3525" i="1"/>
  <c r="V3525" i="1" s="1" a="1"/>
  <c r="V3525" i="1" s="1"/>
  <c r="AD3524" i="1"/>
  <c r="AA3524" i="1"/>
  <c r="AB3524" i="1" s="1"/>
  <c r="Z3524" i="1"/>
  <c r="Y3524" i="1"/>
  <c r="W3524" i="1"/>
  <c r="S3524" i="1"/>
  <c r="X3524" i="1" s="1"/>
  <c r="G3524" i="1"/>
  <c r="V3524" i="1" s="1" a="1"/>
  <c r="V3524" i="1" s="1"/>
  <c r="AD3523" i="1"/>
  <c r="AA3523" i="1"/>
  <c r="AB3523" i="1" s="1"/>
  <c r="Z3523" i="1"/>
  <c r="Y3523" i="1"/>
  <c r="W3523" i="1"/>
  <c r="S3523" i="1"/>
  <c r="X3523" i="1" s="1"/>
  <c r="G3523" i="1"/>
  <c r="V3523" i="1" s="1" a="1"/>
  <c r="V3523" i="1" s="1"/>
  <c r="AD3522" i="1"/>
  <c r="AA3522" i="1"/>
  <c r="AB3522" i="1" s="1"/>
  <c r="Z3522" i="1"/>
  <c r="Y3522" i="1"/>
  <c r="W3522" i="1"/>
  <c r="S3522" i="1"/>
  <c r="X3522" i="1" s="1"/>
  <c r="G3522" i="1"/>
  <c r="V3522" i="1" s="1" a="1"/>
  <c r="V3522" i="1" s="1"/>
  <c r="AD3521" i="1"/>
  <c r="AA3521" i="1"/>
  <c r="AB3521" i="1" s="1"/>
  <c r="Z3521" i="1"/>
  <c r="Y3521" i="1"/>
  <c r="W3521" i="1"/>
  <c r="S3521" i="1"/>
  <c r="X3521" i="1" s="1"/>
  <c r="G3521" i="1"/>
  <c r="V3521" i="1" s="1" a="1"/>
  <c r="V3521" i="1" s="1"/>
  <c r="AD3520" i="1"/>
  <c r="AA3520" i="1"/>
  <c r="AB3520" i="1" s="1"/>
  <c r="Z3520" i="1"/>
  <c r="Y3520" i="1"/>
  <c r="W3520" i="1"/>
  <c r="S3520" i="1"/>
  <c r="X3520" i="1" s="1"/>
  <c r="G3520" i="1"/>
  <c r="V3520" i="1" s="1" a="1"/>
  <c r="V3520" i="1" s="1"/>
  <c r="AD3519" i="1"/>
  <c r="AA3519" i="1"/>
  <c r="AB3519" i="1" s="1"/>
  <c r="Z3519" i="1"/>
  <c r="Y3519" i="1"/>
  <c r="W3519" i="1"/>
  <c r="S3519" i="1"/>
  <c r="X3519" i="1" s="1"/>
  <c r="G3519" i="1"/>
  <c r="V3519" i="1" s="1" a="1"/>
  <c r="V3519" i="1" s="1"/>
  <c r="AD3518" i="1"/>
  <c r="AA3518" i="1"/>
  <c r="AB3518" i="1" s="1"/>
  <c r="Z3518" i="1"/>
  <c r="Y3518" i="1"/>
  <c r="W3518" i="1"/>
  <c r="S3518" i="1"/>
  <c r="X3518" i="1" s="1"/>
  <c r="G3518" i="1"/>
  <c r="V3518" i="1" s="1" a="1"/>
  <c r="V3518" i="1" s="1"/>
  <c r="AD3517" i="1"/>
  <c r="AA3517" i="1"/>
  <c r="AB3517" i="1" s="1"/>
  <c r="Z3517" i="1"/>
  <c r="Y3517" i="1"/>
  <c r="W3517" i="1"/>
  <c r="S3517" i="1"/>
  <c r="X3517" i="1" s="1"/>
  <c r="G3517" i="1"/>
  <c r="V3517" i="1" s="1" a="1"/>
  <c r="V3517" i="1" s="1"/>
  <c r="AD3516" i="1"/>
  <c r="AA3516" i="1"/>
  <c r="AB3516" i="1" s="1"/>
  <c r="Z3516" i="1"/>
  <c r="Y3516" i="1"/>
  <c r="W3516" i="1"/>
  <c r="S3516" i="1"/>
  <c r="X3516" i="1" s="1"/>
  <c r="G3516" i="1"/>
  <c r="V3516" i="1" s="1" a="1"/>
  <c r="V3516" i="1" s="1"/>
  <c r="AD3515" i="1"/>
  <c r="AA3515" i="1"/>
  <c r="AB3515" i="1" s="1"/>
  <c r="Z3515" i="1"/>
  <c r="Y3515" i="1"/>
  <c r="W3515" i="1"/>
  <c r="S3515" i="1"/>
  <c r="X3515" i="1" s="1"/>
  <c r="G3515" i="1"/>
  <c r="V3515" i="1" s="1" a="1"/>
  <c r="V3515" i="1" s="1"/>
  <c r="AD3514" i="1"/>
  <c r="AA3514" i="1"/>
  <c r="AB3514" i="1" s="1"/>
  <c r="Z3514" i="1"/>
  <c r="Y3514" i="1"/>
  <c r="W3514" i="1"/>
  <c r="S3514" i="1"/>
  <c r="X3514" i="1" s="1"/>
  <c r="G3514" i="1"/>
  <c r="V3514" i="1" s="1" a="1"/>
  <c r="V3514" i="1" s="1"/>
  <c r="AD3513" i="1"/>
  <c r="AA3513" i="1"/>
  <c r="AB3513" i="1" s="1"/>
  <c r="Z3513" i="1"/>
  <c r="Y3513" i="1"/>
  <c r="W3513" i="1"/>
  <c r="S3513" i="1"/>
  <c r="X3513" i="1" s="1"/>
  <c r="G3513" i="1"/>
  <c r="V3513" i="1" s="1" a="1"/>
  <c r="V3513" i="1" s="1"/>
  <c r="AD3512" i="1"/>
  <c r="AA3512" i="1"/>
  <c r="AB3512" i="1" s="1"/>
  <c r="Z3512" i="1"/>
  <c r="Y3512" i="1"/>
  <c r="W3512" i="1"/>
  <c r="S3512" i="1"/>
  <c r="X3512" i="1" s="1"/>
  <c r="G3512" i="1"/>
  <c r="V3512" i="1" s="1" a="1"/>
  <c r="V3512" i="1" s="1"/>
  <c r="AD3511" i="1"/>
  <c r="AA3511" i="1"/>
  <c r="AB3511" i="1" s="1"/>
  <c r="Z3511" i="1"/>
  <c r="Y3511" i="1"/>
  <c r="W3511" i="1"/>
  <c r="S3511" i="1"/>
  <c r="X3511" i="1" s="1"/>
  <c r="G3511" i="1"/>
  <c r="V3511" i="1" s="1" a="1"/>
  <c r="V3511" i="1" s="1"/>
  <c r="AD3510" i="1"/>
  <c r="AA3510" i="1"/>
  <c r="AB3510" i="1" s="1"/>
  <c r="Z3510" i="1"/>
  <c r="Y3510" i="1"/>
  <c r="W3510" i="1"/>
  <c r="S3510" i="1"/>
  <c r="X3510" i="1" s="1"/>
  <c r="G3510" i="1"/>
  <c r="V3510" i="1" s="1" a="1"/>
  <c r="V3510" i="1" s="1"/>
  <c r="AD3509" i="1"/>
  <c r="AA3509" i="1"/>
  <c r="AB3509" i="1" s="1"/>
  <c r="Z3509" i="1"/>
  <c r="Y3509" i="1"/>
  <c r="W3509" i="1"/>
  <c r="S3509" i="1"/>
  <c r="X3509" i="1" s="1"/>
  <c r="G3509" i="1"/>
  <c r="V3509" i="1" s="1" a="1"/>
  <c r="V3509" i="1" s="1"/>
  <c r="AD3508" i="1"/>
  <c r="AA3508" i="1"/>
  <c r="AB3508" i="1" s="1"/>
  <c r="Z3508" i="1"/>
  <c r="Y3508" i="1"/>
  <c r="W3508" i="1"/>
  <c r="S3508" i="1"/>
  <c r="X3508" i="1" s="1"/>
  <c r="G3508" i="1"/>
  <c r="V3508" i="1" s="1" a="1"/>
  <c r="V3508" i="1" s="1"/>
  <c r="AD3507" i="1"/>
  <c r="AA3507" i="1"/>
  <c r="AB3507" i="1" s="1"/>
  <c r="Z3507" i="1"/>
  <c r="Y3507" i="1"/>
  <c r="W3507" i="1"/>
  <c r="S3507" i="1"/>
  <c r="X3507" i="1" s="1"/>
  <c r="G3507" i="1"/>
  <c r="V3507" i="1" s="1" a="1"/>
  <c r="V3507" i="1" s="1"/>
  <c r="AD3506" i="1"/>
  <c r="AA3506" i="1"/>
  <c r="AB3506" i="1" s="1"/>
  <c r="Z3506" i="1"/>
  <c r="Y3506" i="1"/>
  <c r="W3506" i="1"/>
  <c r="S3506" i="1"/>
  <c r="X3506" i="1" s="1"/>
  <c r="G3506" i="1"/>
  <c r="V3506" i="1" s="1" a="1"/>
  <c r="V3506" i="1" s="1"/>
  <c r="AD3505" i="1"/>
  <c r="AA3505" i="1"/>
  <c r="AB3505" i="1" s="1"/>
  <c r="Z3505" i="1"/>
  <c r="Y3505" i="1"/>
  <c r="W3505" i="1"/>
  <c r="S3505" i="1"/>
  <c r="X3505" i="1" s="1"/>
  <c r="G3505" i="1"/>
  <c r="V3505" i="1" s="1" a="1"/>
  <c r="V3505" i="1" s="1"/>
  <c r="AD3504" i="1"/>
  <c r="AA3504" i="1"/>
  <c r="AB3504" i="1" s="1"/>
  <c r="Z3504" i="1"/>
  <c r="Y3504" i="1"/>
  <c r="W3504" i="1"/>
  <c r="S3504" i="1"/>
  <c r="X3504" i="1" s="1"/>
  <c r="G3504" i="1"/>
  <c r="V3504" i="1" s="1" a="1"/>
  <c r="V3504" i="1" s="1"/>
  <c r="AD3503" i="1"/>
  <c r="AA3503" i="1"/>
  <c r="AB3503" i="1" s="1"/>
  <c r="Z3503" i="1"/>
  <c r="Y3503" i="1"/>
  <c r="W3503" i="1"/>
  <c r="S3503" i="1"/>
  <c r="X3503" i="1" s="1"/>
  <c r="G3503" i="1"/>
  <c r="V3503" i="1" s="1" a="1"/>
  <c r="V3503" i="1" s="1"/>
  <c r="AD3502" i="1"/>
  <c r="AA3502" i="1"/>
  <c r="AB3502" i="1" s="1"/>
  <c r="Z3502" i="1"/>
  <c r="Y3502" i="1"/>
  <c r="W3502" i="1"/>
  <c r="S3502" i="1"/>
  <c r="X3502" i="1" s="1"/>
  <c r="G3502" i="1"/>
  <c r="V3502" i="1" s="1" a="1"/>
  <c r="V3502" i="1" s="1"/>
  <c r="AD3501" i="1"/>
  <c r="AA3501" i="1"/>
  <c r="AB3501" i="1" s="1"/>
  <c r="Z3501" i="1"/>
  <c r="Y3501" i="1"/>
  <c r="W3501" i="1"/>
  <c r="S3501" i="1"/>
  <c r="X3501" i="1" s="1"/>
  <c r="G3501" i="1"/>
  <c r="V3501" i="1" s="1" a="1"/>
  <c r="V3501" i="1" s="1"/>
  <c r="AD3500" i="1"/>
  <c r="AA3500" i="1"/>
  <c r="AB3500" i="1" s="1"/>
  <c r="Z3500" i="1"/>
  <c r="Y3500" i="1"/>
  <c r="W3500" i="1"/>
  <c r="S3500" i="1"/>
  <c r="X3500" i="1" s="1"/>
  <c r="G3500" i="1"/>
  <c r="V3500" i="1" s="1" a="1"/>
  <c r="V3500" i="1" s="1"/>
  <c r="AD3499" i="1"/>
  <c r="AA3499" i="1"/>
  <c r="AB3499" i="1" s="1"/>
  <c r="Z3499" i="1"/>
  <c r="Y3499" i="1"/>
  <c r="W3499" i="1"/>
  <c r="S3499" i="1"/>
  <c r="X3499" i="1" s="1"/>
  <c r="G3499" i="1"/>
  <c r="V3499" i="1" s="1" a="1"/>
  <c r="V3499" i="1" s="1"/>
  <c r="AD3498" i="1"/>
  <c r="AA3498" i="1"/>
  <c r="AB3498" i="1" s="1"/>
  <c r="Z3498" i="1"/>
  <c r="Y3498" i="1"/>
  <c r="W3498" i="1"/>
  <c r="S3498" i="1"/>
  <c r="X3498" i="1" s="1"/>
  <c r="G3498" i="1"/>
  <c r="V3498" i="1" s="1" a="1"/>
  <c r="V3498" i="1" s="1"/>
  <c r="AD3497" i="1"/>
  <c r="AA3497" i="1"/>
  <c r="AB3497" i="1" s="1"/>
  <c r="Z3497" i="1"/>
  <c r="Y3497" i="1"/>
  <c r="W3497" i="1"/>
  <c r="S3497" i="1"/>
  <c r="X3497" i="1" s="1"/>
  <c r="G3497" i="1"/>
  <c r="V3497" i="1" s="1" a="1"/>
  <c r="V3497" i="1" s="1"/>
  <c r="AD3496" i="1"/>
  <c r="AA3496" i="1"/>
  <c r="AB3496" i="1" s="1"/>
  <c r="Z3496" i="1"/>
  <c r="Y3496" i="1"/>
  <c r="W3496" i="1"/>
  <c r="S3496" i="1"/>
  <c r="X3496" i="1" s="1"/>
  <c r="G3496" i="1"/>
  <c r="V3496" i="1" s="1" a="1"/>
  <c r="V3496" i="1" s="1"/>
  <c r="AD3495" i="1"/>
  <c r="AA3495" i="1"/>
  <c r="AB3495" i="1" s="1"/>
  <c r="Z3495" i="1"/>
  <c r="Y3495" i="1"/>
  <c r="W3495" i="1"/>
  <c r="S3495" i="1"/>
  <c r="X3495" i="1" s="1"/>
  <c r="G3495" i="1"/>
  <c r="V3495" i="1" s="1" a="1"/>
  <c r="V3495" i="1" s="1"/>
  <c r="AD3494" i="1"/>
  <c r="AA3494" i="1"/>
  <c r="AB3494" i="1" s="1"/>
  <c r="Z3494" i="1"/>
  <c r="Y3494" i="1"/>
  <c r="W3494" i="1"/>
  <c r="S3494" i="1"/>
  <c r="X3494" i="1" s="1"/>
  <c r="G3494" i="1"/>
  <c r="V3494" i="1" s="1" a="1"/>
  <c r="V3494" i="1" s="1"/>
  <c r="AD3493" i="1"/>
  <c r="AA3493" i="1"/>
  <c r="AB3493" i="1" s="1"/>
  <c r="Z3493" i="1"/>
  <c r="Y3493" i="1"/>
  <c r="W3493" i="1"/>
  <c r="S3493" i="1"/>
  <c r="X3493" i="1" s="1"/>
  <c r="G3493" i="1"/>
  <c r="V3493" i="1" s="1" a="1"/>
  <c r="V3493" i="1" s="1"/>
  <c r="AD3492" i="1"/>
  <c r="AA3492" i="1"/>
  <c r="AB3492" i="1" s="1"/>
  <c r="Z3492" i="1"/>
  <c r="Y3492" i="1"/>
  <c r="W3492" i="1"/>
  <c r="S3492" i="1"/>
  <c r="X3492" i="1" s="1"/>
  <c r="G3492" i="1"/>
  <c r="V3492" i="1" s="1" a="1"/>
  <c r="V3492" i="1" s="1"/>
  <c r="AD3491" i="1"/>
  <c r="AA3491" i="1"/>
  <c r="AB3491" i="1" s="1"/>
  <c r="Z3491" i="1"/>
  <c r="Y3491" i="1"/>
  <c r="W3491" i="1"/>
  <c r="S3491" i="1"/>
  <c r="X3491" i="1" s="1"/>
  <c r="G3491" i="1"/>
  <c r="V3491" i="1" s="1" a="1"/>
  <c r="V3491" i="1" s="1"/>
  <c r="AD3490" i="1"/>
  <c r="AA3490" i="1"/>
  <c r="AB3490" i="1" s="1"/>
  <c r="Z3490" i="1"/>
  <c r="Y3490" i="1"/>
  <c r="W3490" i="1"/>
  <c r="S3490" i="1"/>
  <c r="X3490" i="1" s="1"/>
  <c r="G3490" i="1"/>
  <c r="V3490" i="1" s="1" a="1"/>
  <c r="V3490" i="1" s="1"/>
  <c r="AD3489" i="1"/>
  <c r="AA3489" i="1"/>
  <c r="AB3489" i="1" s="1"/>
  <c r="Z3489" i="1"/>
  <c r="Y3489" i="1"/>
  <c r="W3489" i="1"/>
  <c r="S3489" i="1"/>
  <c r="X3489" i="1" s="1"/>
  <c r="G3489" i="1"/>
  <c r="V3489" i="1" s="1" a="1"/>
  <c r="V3489" i="1" s="1"/>
  <c r="AD3488" i="1"/>
  <c r="AA3488" i="1"/>
  <c r="AB3488" i="1" s="1"/>
  <c r="Z3488" i="1"/>
  <c r="Y3488" i="1"/>
  <c r="W3488" i="1"/>
  <c r="S3488" i="1"/>
  <c r="X3488" i="1" s="1"/>
  <c r="G3488" i="1"/>
  <c r="V3488" i="1" s="1" a="1"/>
  <c r="V3488" i="1" s="1"/>
  <c r="AD3487" i="1"/>
  <c r="AA3487" i="1"/>
  <c r="AB3487" i="1" s="1"/>
  <c r="Z3487" i="1"/>
  <c r="Y3487" i="1"/>
  <c r="W3487" i="1"/>
  <c r="S3487" i="1"/>
  <c r="X3487" i="1" s="1"/>
  <c r="G3487" i="1"/>
  <c r="V3487" i="1" s="1" a="1"/>
  <c r="V3487" i="1" s="1"/>
  <c r="AD3486" i="1"/>
  <c r="AA3486" i="1"/>
  <c r="AB3486" i="1" s="1"/>
  <c r="Z3486" i="1"/>
  <c r="Y3486" i="1"/>
  <c r="W3486" i="1"/>
  <c r="S3486" i="1"/>
  <c r="X3486" i="1" s="1"/>
  <c r="G3486" i="1"/>
  <c r="V3486" i="1" s="1" a="1"/>
  <c r="V3486" i="1" s="1"/>
  <c r="AD3485" i="1"/>
  <c r="AA3485" i="1"/>
  <c r="AB3485" i="1" s="1"/>
  <c r="Z3485" i="1"/>
  <c r="Y3485" i="1"/>
  <c r="W3485" i="1"/>
  <c r="S3485" i="1"/>
  <c r="X3485" i="1" s="1"/>
  <c r="G3485" i="1"/>
  <c r="V3485" i="1" s="1" a="1"/>
  <c r="V3485" i="1" s="1"/>
  <c r="AD3484" i="1"/>
  <c r="AA3484" i="1"/>
  <c r="AB3484" i="1" s="1"/>
  <c r="Z3484" i="1"/>
  <c r="Y3484" i="1"/>
  <c r="W3484" i="1"/>
  <c r="S3484" i="1"/>
  <c r="X3484" i="1" s="1"/>
  <c r="G3484" i="1"/>
  <c r="V3484" i="1" s="1" a="1"/>
  <c r="V3484" i="1" s="1"/>
  <c r="AD3483" i="1"/>
  <c r="AA3483" i="1"/>
  <c r="AB3483" i="1" s="1"/>
  <c r="Z3483" i="1"/>
  <c r="Y3483" i="1"/>
  <c r="W3483" i="1"/>
  <c r="S3483" i="1"/>
  <c r="X3483" i="1" s="1"/>
  <c r="G3483" i="1"/>
  <c r="V3483" i="1" s="1" a="1"/>
  <c r="V3483" i="1" s="1"/>
  <c r="AD3482" i="1"/>
  <c r="AA3482" i="1"/>
  <c r="AB3482" i="1" s="1"/>
  <c r="Z3482" i="1"/>
  <c r="Y3482" i="1"/>
  <c r="W3482" i="1"/>
  <c r="S3482" i="1"/>
  <c r="X3482" i="1" s="1"/>
  <c r="G3482" i="1"/>
  <c r="V3482" i="1" s="1" a="1"/>
  <c r="V3482" i="1" s="1"/>
  <c r="AD3481" i="1"/>
  <c r="AA3481" i="1"/>
  <c r="AB3481" i="1" s="1"/>
  <c r="Z3481" i="1"/>
  <c r="Y3481" i="1"/>
  <c r="W3481" i="1"/>
  <c r="S3481" i="1"/>
  <c r="X3481" i="1" s="1"/>
  <c r="G3481" i="1"/>
  <c r="V3481" i="1" s="1" a="1"/>
  <c r="V3481" i="1" s="1"/>
  <c r="AD3480" i="1"/>
  <c r="AA3480" i="1"/>
  <c r="AB3480" i="1" s="1"/>
  <c r="Z3480" i="1"/>
  <c r="Y3480" i="1"/>
  <c r="W3480" i="1"/>
  <c r="S3480" i="1"/>
  <c r="X3480" i="1" s="1"/>
  <c r="G3480" i="1"/>
  <c r="V3480" i="1" s="1" a="1"/>
  <c r="V3480" i="1" s="1"/>
  <c r="AD3479" i="1"/>
  <c r="AA3479" i="1"/>
  <c r="AB3479" i="1" s="1"/>
  <c r="Z3479" i="1"/>
  <c r="Y3479" i="1"/>
  <c r="W3479" i="1"/>
  <c r="S3479" i="1"/>
  <c r="X3479" i="1" s="1"/>
  <c r="G3479" i="1"/>
  <c r="V3479" i="1" s="1" a="1"/>
  <c r="V3479" i="1" s="1"/>
  <c r="AD3478" i="1"/>
  <c r="AA3478" i="1"/>
  <c r="AB3478" i="1" s="1"/>
  <c r="Z3478" i="1"/>
  <c r="Y3478" i="1"/>
  <c r="W3478" i="1"/>
  <c r="S3478" i="1"/>
  <c r="X3478" i="1" s="1"/>
  <c r="G3478" i="1"/>
  <c r="V3478" i="1" s="1" a="1"/>
  <c r="V3478" i="1" s="1"/>
  <c r="AD3477" i="1"/>
  <c r="AA3477" i="1"/>
  <c r="AB3477" i="1" s="1"/>
  <c r="Z3477" i="1"/>
  <c r="Y3477" i="1"/>
  <c r="W3477" i="1"/>
  <c r="S3477" i="1"/>
  <c r="X3477" i="1" s="1"/>
  <c r="G3477" i="1"/>
  <c r="V3477" i="1" s="1" a="1"/>
  <c r="V3477" i="1" s="1"/>
  <c r="AD3476" i="1"/>
  <c r="AA3476" i="1"/>
  <c r="AB3476" i="1" s="1"/>
  <c r="Z3476" i="1"/>
  <c r="Y3476" i="1"/>
  <c r="W3476" i="1"/>
  <c r="S3476" i="1"/>
  <c r="X3476" i="1" s="1"/>
  <c r="G3476" i="1"/>
  <c r="V3476" i="1" s="1" a="1"/>
  <c r="V3476" i="1" s="1"/>
  <c r="AD3475" i="1"/>
  <c r="AA3475" i="1"/>
  <c r="AB3475" i="1" s="1"/>
  <c r="Z3475" i="1"/>
  <c r="Y3475" i="1"/>
  <c r="W3475" i="1"/>
  <c r="S3475" i="1"/>
  <c r="X3475" i="1" s="1"/>
  <c r="G3475" i="1"/>
  <c r="V3475" i="1" s="1" a="1"/>
  <c r="V3475" i="1" s="1"/>
  <c r="AD3474" i="1"/>
  <c r="AA3474" i="1"/>
  <c r="AB3474" i="1" s="1"/>
  <c r="Z3474" i="1"/>
  <c r="Y3474" i="1"/>
  <c r="W3474" i="1"/>
  <c r="S3474" i="1"/>
  <c r="X3474" i="1" s="1"/>
  <c r="G3474" i="1"/>
  <c r="V3474" i="1" s="1" a="1"/>
  <c r="V3474" i="1" s="1"/>
  <c r="AD3473" i="1"/>
  <c r="AA3473" i="1"/>
  <c r="AB3473" i="1" s="1"/>
  <c r="Z3473" i="1"/>
  <c r="Y3473" i="1"/>
  <c r="W3473" i="1"/>
  <c r="S3473" i="1"/>
  <c r="X3473" i="1" s="1"/>
  <c r="G3473" i="1"/>
  <c r="V3473" i="1" s="1" a="1"/>
  <c r="V3473" i="1" s="1"/>
  <c r="AD3472" i="1"/>
  <c r="AA3472" i="1"/>
  <c r="AB3472" i="1" s="1"/>
  <c r="Z3472" i="1"/>
  <c r="Y3472" i="1"/>
  <c r="W3472" i="1"/>
  <c r="S3472" i="1"/>
  <c r="X3472" i="1" s="1"/>
  <c r="G3472" i="1"/>
  <c r="V3472" i="1" s="1" a="1"/>
  <c r="V3472" i="1" s="1"/>
  <c r="AD3471" i="1"/>
  <c r="AA3471" i="1"/>
  <c r="AB3471" i="1" s="1"/>
  <c r="Z3471" i="1"/>
  <c r="Y3471" i="1"/>
  <c r="W3471" i="1"/>
  <c r="S3471" i="1"/>
  <c r="X3471" i="1" s="1"/>
  <c r="G3471" i="1"/>
  <c r="V3471" i="1" s="1" a="1"/>
  <c r="V3471" i="1" s="1"/>
  <c r="AD3470" i="1"/>
  <c r="AA3470" i="1"/>
  <c r="AB3470" i="1" s="1"/>
  <c r="Z3470" i="1"/>
  <c r="Y3470" i="1"/>
  <c r="W3470" i="1"/>
  <c r="S3470" i="1"/>
  <c r="X3470" i="1" s="1"/>
  <c r="G3470" i="1"/>
  <c r="V3470" i="1" s="1" a="1"/>
  <c r="V3470" i="1" s="1"/>
  <c r="AD3469" i="1"/>
  <c r="AA3469" i="1"/>
  <c r="AB3469" i="1" s="1"/>
  <c r="Z3469" i="1"/>
  <c r="Y3469" i="1"/>
  <c r="W3469" i="1"/>
  <c r="S3469" i="1"/>
  <c r="X3469" i="1" s="1"/>
  <c r="G3469" i="1"/>
  <c r="V3469" i="1" s="1" a="1"/>
  <c r="V3469" i="1" s="1"/>
  <c r="AD3468" i="1"/>
  <c r="AA3468" i="1"/>
  <c r="AB3468" i="1" s="1"/>
  <c r="Z3468" i="1"/>
  <c r="Y3468" i="1"/>
  <c r="W3468" i="1"/>
  <c r="S3468" i="1"/>
  <c r="X3468" i="1" s="1"/>
  <c r="G3468" i="1"/>
  <c r="V3468" i="1" s="1" a="1"/>
  <c r="V3468" i="1" s="1"/>
  <c r="AD3467" i="1"/>
  <c r="AA3467" i="1"/>
  <c r="AB3467" i="1" s="1"/>
  <c r="Z3467" i="1"/>
  <c r="Y3467" i="1"/>
  <c r="W3467" i="1"/>
  <c r="S3467" i="1"/>
  <c r="X3467" i="1" s="1"/>
  <c r="G3467" i="1"/>
  <c r="V3467" i="1" s="1" a="1"/>
  <c r="V3467" i="1" s="1"/>
  <c r="AD3466" i="1"/>
  <c r="AA3466" i="1"/>
  <c r="AB3466" i="1" s="1"/>
  <c r="Z3466" i="1"/>
  <c r="Y3466" i="1"/>
  <c r="W3466" i="1"/>
  <c r="S3466" i="1"/>
  <c r="X3466" i="1" s="1"/>
  <c r="G3466" i="1"/>
  <c r="V3466" i="1" s="1" a="1"/>
  <c r="V3466" i="1" s="1"/>
  <c r="AD3465" i="1"/>
  <c r="AA3465" i="1"/>
  <c r="AB3465" i="1" s="1"/>
  <c r="Z3465" i="1"/>
  <c r="Y3465" i="1"/>
  <c r="W3465" i="1"/>
  <c r="S3465" i="1"/>
  <c r="X3465" i="1" s="1"/>
  <c r="G3465" i="1"/>
  <c r="V3465" i="1" s="1" a="1"/>
  <c r="V3465" i="1" s="1"/>
  <c r="AD3464" i="1"/>
  <c r="AA3464" i="1"/>
  <c r="AB3464" i="1" s="1"/>
  <c r="Z3464" i="1"/>
  <c r="Y3464" i="1"/>
  <c r="W3464" i="1"/>
  <c r="S3464" i="1"/>
  <c r="X3464" i="1" s="1"/>
  <c r="G3464" i="1"/>
  <c r="V3464" i="1" s="1" a="1"/>
  <c r="V3464" i="1" s="1"/>
  <c r="AD3463" i="1"/>
  <c r="AA3463" i="1"/>
  <c r="AB3463" i="1" s="1"/>
  <c r="Z3463" i="1"/>
  <c r="Y3463" i="1"/>
  <c r="W3463" i="1"/>
  <c r="S3463" i="1"/>
  <c r="X3463" i="1" s="1"/>
  <c r="G3463" i="1"/>
  <c r="V3463" i="1" s="1" a="1"/>
  <c r="V3463" i="1" s="1"/>
  <c r="AD3462" i="1"/>
  <c r="AA3462" i="1"/>
  <c r="AB3462" i="1" s="1"/>
  <c r="Z3462" i="1"/>
  <c r="Y3462" i="1"/>
  <c r="W3462" i="1"/>
  <c r="S3462" i="1"/>
  <c r="X3462" i="1" s="1"/>
  <c r="G3462" i="1"/>
  <c r="V3462" i="1" s="1" a="1"/>
  <c r="V3462" i="1" s="1"/>
  <c r="AD3461" i="1"/>
  <c r="AA3461" i="1"/>
  <c r="AB3461" i="1" s="1"/>
  <c r="Z3461" i="1"/>
  <c r="Y3461" i="1"/>
  <c r="W3461" i="1"/>
  <c r="S3461" i="1"/>
  <c r="X3461" i="1" s="1"/>
  <c r="G3461" i="1"/>
  <c r="V3461" i="1" s="1" a="1"/>
  <c r="V3461" i="1" s="1"/>
  <c r="AD3460" i="1"/>
  <c r="AA3460" i="1"/>
  <c r="AB3460" i="1" s="1"/>
  <c r="Z3460" i="1"/>
  <c r="Y3460" i="1"/>
  <c r="W3460" i="1"/>
  <c r="S3460" i="1"/>
  <c r="X3460" i="1" s="1"/>
  <c r="G3460" i="1"/>
  <c r="V3460" i="1" s="1" a="1"/>
  <c r="V3460" i="1" s="1"/>
  <c r="AD3459" i="1"/>
  <c r="AA3459" i="1"/>
  <c r="AB3459" i="1" s="1"/>
  <c r="Z3459" i="1"/>
  <c r="Y3459" i="1"/>
  <c r="W3459" i="1"/>
  <c r="S3459" i="1"/>
  <c r="X3459" i="1" s="1"/>
  <c r="G3459" i="1"/>
  <c r="V3459" i="1" s="1" a="1"/>
  <c r="V3459" i="1" s="1"/>
  <c r="AD3458" i="1"/>
  <c r="AA3458" i="1"/>
  <c r="AB3458" i="1" s="1"/>
  <c r="Z3458" i="1"/>
  <c r="Y3458" i="1"/>
  <c r="W3458" i="1"/>
  <c r="S3458" i="1"/>
  <c r="X3458" i="1" s="1"/>
  <c r="G3458" i="1"/>
  <c r="V3458" i="1" s="1" a="1"/>
  <c r="V3458" i="1" s="1"/>
  <c r="AD3457" i="1"/>
  <c r="AA3457" i="1"/>
  <c r="AB3457" i="1" s="1"/>
  <c r="Z3457" i="1"/>
  <c r="Y3457" i="1"/>
  <c r="W3457" i="1"/>
  <c r="S3457" i="1"/>
  <c r="X3457" i="1" s="1"/>
  <c r="G3457" i="1"/>
  <c r="V3457" i="1" s="1" a="1"/>
  <c r="V3457" i="1" s="1"/>
  <c r="AD3456" i="1"/>
  <c r="AA3456" i="1"/>
  <c r="AB3456" i="1" s="1"/>
  <c r="Z3456" i="1"/>
  <c r="Y3456" i="1"/>
  <c r="W3456" i="1"/>
  <c r="S3456" i="1"/>
  <c r="X3456" i="1" s="1"/>
  <c r="G3456" i="1"/>
  <c r="V3456" i="1" s="1" a="1"/>
  <c r="V3456" i="1" s="1"/>
  <c r="AD3455" i="1"/>
  <c r="AA3455" i="1"/>
  <c r="AB3455" i="1" s="1"/>
  <c r="Z3455" i="1"/>
  <c r="Y3455" i="1"/>
  <c r="W3455" i="1"/>
  <c r="S3455" i="1"/>
  <c r="X3455" i="1" s="1"/>
  <c r="G3455" i="1"/>
  <c r="V3455" i="1" s="1" a="1"/>
  <c r="V3455" i="1" s="1"/>
  <c r="AD3454" i="1"/>
  <c r="AA3454" i="1"/>
  <c r="AB3454" i="1" s="1"/>
  <c r="Z3454" i="1"/>
  <c r="Y3454" i="1"/>
  <c r="W3454" i="1"/>
  <c r="S3454" i="1"/>
  <c r="X3454" i="1" s="1"/>
  <c r="G3454" i="1"/>
  <c r="V3454" i="1" s="1" a="1"/>
  <c r="V3454" i="1" s="1"/>
  <c r="AD3453" i="1"/>
  <c r="AA3453" i="1"/>
  <c r="AB3453" i="1" s="1"/>
  <c r="Z3453" i="1"/>
  <c r="Y3453" i="1"/>
  <c r="W3453" i="1"/>
  <c r="S3453" i="1"/>
  <c r="X3453" i="1" s="1"/>
  <c r="G3453" i="1"/>
  <c r="V3453" i="1" s="1" a="1"/>
  <c r="V3453" i="1" s="1"/>
  <c r="AD3452" i="1"/>
  <c r="AA3452" i="1"/>
  <c r="AB3452" i="1" s="1"/>
  <c r="Z3452" i="1"/>
  <c r="Y3452" i="1"/>
  <c r="W3452" i="1"/>
  <c r="S3452" i="1"/>
  <c r="X3452" i="1" s="1"/>
  <c r="G3452" i="1"/>
  <c r="V3452" i="1" s="1" a="1"/>
  <c r="V3452" i="1" s="1"/>
  <c r="AD3451" i="1"/>
  <c r="AA3451" i="1"/>
  <c r="AB3451" i="1" s="1"/>
  <c r="Z3451" i="1"/>
  <c r="Y3451" i="1"/>
  <c r="W3451" i="1"/>
  <c r="S3451" i="1"/>
  <c r="X3451" i="1" s="1"/>
  <c r="G3451" i="1"/>
  <c r="V3451" i="1" s="1" a="1"/>
  <c r="V3451" i="1" s="1"/>
  <c r="AD3450" i="1"/>
  <c r="AA3450" i="1"/>
  <c r="AB3450" i="1" s="1"/>
  <c r="Z3450" i="1"/>
  <c r="Y3450" i="1"/>
  <c r="W3450" i="1"/>
  <c r="S3450" i="1"/>
  <c r="X3450" i="1" s="1"/>
  <c r="G3450" i="1"/>
  <c r="V3450" i="1" s="1" a="1"/>
  <c r="V3450" i="1" s="1"/>
  <c r="AD3449" i="1"/>
  <c r="AA3449" i="1"/>
  <c r="AB3449" i="1" s="1"/>
  <c r="Z3449" i="1"/>
  <c r="Y3449" i="1"/>
  <c r="W3449" i="1"/>
  <c r="S3449" i="1"/>
  <c r="X3449" i="1" s="1"/>
  <c r="G3449" i="1"/>
  <c r="V3449" i="1" s="1" a="1"/>
  <c r="V3449" i="1" s="1"/>
  <c r="AD3448" i="1"/>
  <c r="AA3448" i="1"/>
  <c r="AB3448" i="1" s="1"/>
  <c r="Z3448" i="1"/>
  <c r="Y3448" i="1"/>
  <c r="W3448" i="1"/>
  <c r="S3448" i="1"/>
  <c r="X3448" i="1" s="1"/>
  <c r="G3448" i="1"/>
  <c r="V3448" i="1" s="1" a="1"/>
  <c r="V3448" i="1" s="1"/>
  <c r="AD3447" i="1"/>
  <c r="AA3447" i="1"/>
  <c r="AB3447" i="1" s="1"/>
  <c r="Z3447" i="1"/>
  <c r="Y3447" i="1"/>
  <c r="W3447" i="1"/>
  <c r="S3447" i="1"/>
  <c r="X3447" i="1" s="1"/>
  <c r="G3447" i="1"/>
  <c r="V3447" i="1" s="1" a="1"/>
  <c r="V3447" i="1" s="1"/>
  <c r="AD3446" i="1"/>
  <c r="AA3446" i="1"/>
  <c r="AB3446" i="1" s="1"/>
  <c r="Z3446" i="1"/>
  <c r="Y3446" i="1"/>
  <c r="W3446" i="1"/>
  <c r="S3446" i="1"/>
  <c r="X3446" i="1" s="1"/>
  <c r="G3446" i="1"/>
  <c r="V3446" i="1" s="1" a="1"/>
  <c r="V3446" i="1" s="1"/>
  <c r="AD3445" i="1"/>
  <c r="AA3445" i="1"/>
  <c r="AB3445" i="1" s="1"/>
  <c r="Z3445" i="1"/>
  <c r="Y3445" i="1"/>
  <c r="W3445" i="1"/>
  <c r="S3445" i="1"/>
  <c r="X3445" i="1" s="1"/>
  <c r="G3445" i="1"/>
  <c r="V3445" i="1" s="1" a="1"/>
  <c r="V3445" i="1" s="1"/>
  <c r="AD3444" i="1"/>
  <c r="AA3444" i="1"/>
  <c r="AB3444" i="1" s="1"/>
  <c r="Z3444" i="1"/>
  <c r="Y3444" i="1"/>
  <c r="W3444" i="1"/>
  <c r="S3444" i="1"/>
  <c r="X3444" i="1" s="1"/>
  <c r="G3444" i="1"/>
  <c r="V3444" i="1" s="1" a="1"/>
  <c r="V3444" i="1" s="1"/>
  <c r="AD3443" i="1"/>
  <c r="AA3443" i="1"/>
  <c r="AB3443" i="1" s="1"/>
  <c r="Z3443" i="1"/>
  <c r="Y3443" i="1"/>
  <c r="W3443" i="1"/>
  <c r="S3443" i="1"/>
  <c r="X3443" i="1" s="1"/>
  <c r="G3443" i="1"/>
  <c r="V3443" i="1" s="1" a="1"/>
  <c r="V3443" i="1" s="1"/>
  <c r="AD3442" i="1"/>
  <c r="AA3442" i="1"/>
  <c r="AB3442" i="1" s="1"/>
  <c r="Z3442" i="1"/>
  <c r="Y3442" i="1"/>
  <c r="W3442" i="1"/>
  <c r="S3442" i="1"/>
  <c r="X3442" i="1" s="1"/>
  <c r="G3442" i="1"/>
  <c r="V3442" i="1" s="1" a="1"/>
  <c r="V3442" i="1" s="1"/>
  <c r="AD3441" i="1"/>
  <c r="AA3441" i="1"/>
  <c r="AB3441" i="1" s="1"/>
  <c r="Z3441" i="1"/>
  <c r="Y3441" i="1"/>
  <c r="W3441" i="1"/>
  <c r="S3441" i="1"/>
  <c r="X3441" i="1" s="1"/>
  <c r="G3441" i="1"/>
  <c r="V3441" i="1" s="1" a="1"/>
  <c r="V3441" i="1" s="1"/>
  <c r="AD3440" i="1"/>
  <c r="AA3440" i="1"/>
  <c r="AB3440" i="1" s="1"/>
  <c r="Z3440" i="1"/>
  <c r="Y3440" i="1"/>
  <c r="W3440" i="1"/>
  <c r="S3440" i="1"/>
  <c r="X3440" i="1" s="1"/>
  <c r="G3440" i="1"/>
  <c r="V3440" i="1" s="1" a="1"/>
  <c r="V3440" i="1" s="1"/>
  <c r="AD3439" i="1"/>
  <c r="AA3439" i="1"/>
  <c r="AB3439" i="1" s="1"/>
  <c r="Z3439" i="1"/>
  <c r="Y3439" i="1"/>
  <c r="W3439" i="1"/>
  <c r="S3439" i="1"/>
  <c r="X3439" i="1" s="1"/>
  <c r="G3439" i="1"/>
  <c r="V3439" i="1" s="1" a="1"/>
  <c r="V3439" i="1" s="1"/>
  <c r="AD3438" i="1"/>
  <c r="AA3438" i="1"/>
  <c r="AB3438" i="1" s="1"/>
  <c r="Z3438" i="1"/>
  <c r="Y3438" i="1"/>
  <c r="W3438" i="1"/>
  <c r="S3438" i="1"/>
  <c r="X3438" i="1" s="1"/>
  <c r="G3438" i="1"/>
  <c r="V3438" i="1" s="1" a="1"/>
  <c r="V3438" i="1" s="1"/>
  <c r="AD3437" i="1"/>
  <c r="AA3437" i="1"/>
  <c r="AB3437" i="1" s="1"/>
  <c r="Z3437" i="1"/>
  <c r="Y3437" i="1"/>
  <c r="W3437" i="1"/>
  <c r="S3437" i="1"/>
  <c r="X3437" i="1" s="1"/>
  <c r="G3437" i="1"/>
  <c r="V3437" i="1" s="1" a="1"/>
  <c r="V3437" i="1" s="1"/>
  <c r="AD3436" i="1"/>
  <c r="AA3436" i="1"/>
  <c r="AB3436" i="1" s="1"/>
  <c r="Z3436" i="1"/>
  <c r="Y3436" i="1"/>
  <c r="W3436" i="1"/>
  <c r="S3436" i="1"/>
  <c r="X3436" i="1" s="1"/>
  <c r="G3436" i="1"/>
  <c r="V3436" i="1" s="1" a="1"/>
  <c r="V3436" i="1" s="1"/>
  <c r="AD3435" i="1"/>
  <c r="AA3435" i="1"/>
  <c r="AB3435" i="1" s="1"/>
  <c r="Z3435" i="1"/>
  <c r="Y3435" i="1"/>
  <c r="W3435" i="1"/>
  <c r="S3435" i="1"/>
  <c r="X3435" i="1" s="1"/>
  <c r="G3435" i="1"/>
  <c r="V3435" i="1" s="1" a="1"/>
  <c r="V3435" i="1" s="1"/>
  <c r="AD3434" i="1"/>
  <c r="AA3434" i="1"/>
  <c r="AB3434" i="1" s="1"/>
  <c r="Z3434" i="1"/>
  <c r="Y3434" i="1"/>
  <c r="W3434" i="1"/>
  <c r="S3434" i="1"/>
  <c r="X3434" i="1" s="1"/>
  <c r="G3434" i="1"/>
  <c r="V3434" i="1" s="1" a="1"/>
  <c r="V3434" i="1" s="1"/>
  <c r="AD3433" i="1"/>
  <c r="AA3433" i="1"/>
  <c r="AB3433" i="1" s="1"/>
  <c r="Z3433" i="1"/>
  <c r="Y3433" i="1"/>
  <c r="W3433" i="1"/>
  <c r="S3433" i="1"/>
  <c r="X3433" i="1" s="1"/>
  <c r="G3433" i="1"/>
  <c r="V3433" i="1" s="1" a="1"/>
  <c r="V3433" i="1" s="1"/>
  <c r="AD3432" i="1"/>
  <c r="AA3432" i="1"/>
  <c r="AB3432" i="1" s="1"/>
  <c r="Z3432" i="1"/>
  <c r="Y3432" i="1"/>
  <c r="W3432" i="1"/>
  <c r="S3432" i="1"/>
  <c r="X3432" i="1" s="1"/>
  <c r="G3432" i="1"/>
  <c r="V3432" i="1" s="1" a="1"/>
  <c r="V3432" i="1" s="1"/>
  <c r="AD3431" i="1"/>
  <c r="AA3431" i="1"/>
  <c r="AB3431" i="1" s="1"/>
  <c r="Z3431" i="1"/>
  <c r="Y3431" i="1"/>
  <c r="W3431" i="1"/>
  <c r="S3431" i="1"/>
  <c r="X3431" i="1" s="1"/>
  <c r="G3431" i="1"/>
  <c r="V3431" i="1" s="1" a="1"/>
  <c r="V3431" i="1" s="1"/>
  <c r="AD3430" i="1"/>
  <c r="AA3430" i="1"/>
  <c r="AB3430" i="1" s="1"/>
  <c r="Z3430" i="1"/>
  <c r="Y3430" i="1"/>
  <c r="W3430" i="1"/>
  <c r="S3430" i="1"/>
  <c r="X3430" i="1" s="1"/>
  <c r="G3430" i="1"/>
  <c r="V3430" i="1" s="1" a="1"/>
  <c r="V3430" i="1" s="1"/>
  <c r="AD3429" i="1"/>
  <c r="AA3429" i="1"/>
  <c r="AB3429" i="1" s="1"/>
  <c r="Z3429" i="1"/>
  <c r="Y3429" i="1"/>
  <c r="W3429" i="1"/>
  <c r="S3429" i="1"/>
  <c r="X3429" i="1" s="1"/>
  <c r="G3429" i="1"/>
  <c r="V3429" i="1" s="1" a="1"/>
  <c r="V3429" i="1" s="1"/>
  <c r="AD3428" i="1"/>
  <c r="AA3428" i="1"/>
  <c r="AB3428" i="1" s="1"/>
  <c r="Z3428" i="1"/>
  <c r="Y3428" i="1"/>
  <c r="W3428" i="1"/>
  <c r="S3428" i="1"/>
  <c r="X3428" i="1" s="1"/>
  <c r="G3428" i="1"/>
  <c r="V3428" i="1" s="1" a="1"/>
  <c r="V3428" i="1" s="1"/>
  <c r="AD3427" i="1"/>
  <c r="AA3427" i="1"/>
  <c r="AB3427" i="1" s="1"/>
  <c r="Z3427" i="1"/>
  <c r="Y3427" i="1"/>
  <c r="W3427" i="1"/>
  <c r="S3427" i="1"/>
  <c r="X3427" i="1" s="1"/>
  <c r="G3427" i="1"/>
  <c r="V3427" i="1" s="1" a="1"/>
  <c r="V3427" i="1" s="1"/>
  <c r="AD3426" i="1"/>
  <c r="AA3426" i="1"/>
  <c r="AB3426" i="1" s="1"/>
  <c r="Z3426" i="1"/>
  <c r="Y3426" i="1"/>
  <c r="W3426" i="1"/>
  <c r="S3426" i="1"/>
  <c r="X3426" i="1" s="1"/>
  <c r="G3426" i="1"/>
  <c r="V3426" i="1" s="1" a="1"/>
  <c r="V3426" i="1" s="1"/>
  <c r="AD3425" i="1"/>
  <c r="AA3425" i="1"/>
  <c r="AB3425" i="1" s="1"/>
  <c r="Z3425" i="1"/>
  <c r="Y3425" i="1"/>
  <c r="W3425" i="1"/>
  <c r="S3425" i="1"/>
  <c r="X3425" i="1" s="1"/>
  <c r="G3425" i="1"/>
  <c r="V3425" i="1" s="1" a="1"/>
  <c r="V3425" i="1" s="1"/>
  <c r="AD3424" i="1"/>
  <c r="AA3424" i="1"/>
  <c r="AB3424" i="1" s="1"/>
  <c r="Z3424" i="1"/>
  <c r="Y3424" i="1"/>
  <c r="W3424" i="1"/>
  <c r="S3424" i="1"/>
  <c r="X3424" i="1" s="1"/>
  <c r="G3424" i="1"/>
  <c r="V3424" i="1" s="1" a="1"/>
  <c r="V3424" i="1" s="1"/>
  <c r="AD3423" i="1"/>
  <c r="AA3423" i="1"/>
  <c r="AB3423" i="1" s="1"/>
  <c r="Z3423" i="1"/>
  <c r="Y3423" i="1"/>
  <c r="W3423" i="1"/>
  <c r="S3423" i="1"/>
  <c r="X3423" i="1" s="1"/>
  <c r="G3423" i="1"/>
  <c r="V3423" i="1" s="1" a="1"/>
  <c r="V3423" i="1" s="1"/>
  <c r="AD3422" i="1"/>
  <c r="AA3422" i="1"/>
  <c r="AB3422" i="1" s="1"/>
  <c r="Z3422" i="1"/>
  <c r="Y3422" i="1"/>
  <c r="W3422" i="1"/>
  <c r="S3422" i="1"/>
  <c r="X3422" i="1" s="1"/>
  <c r="G3422" i="1"/>
  <c r="V3422" i="1" s="1" a="1"/>
  <c r="V3422" i="1" s="1"/>
  <c r="AD3421" i="1"/>
  <c r="AA3421" i="1"/>
  <c r="AB3421" i="1" s="1"/>
  <c r="Z3421" i="1"/>
  <c r="Y3421" i="1"/>
  <c r="W3421" i="1"/>
  <c r="S3421" i="1"/>
  <c r="X3421" i="1" s="1"/>
  <c r="G3421" i="1"/>
  <c r="V3421" i="1" s="1" a="1"/>
  <c r="V3421" i="1" s="1"/>
  <c r="AD3420" i="1"/>
  <c r="AA3420" i="1"/>
  <c r="AB3420" i="1" s="1"/>
  <c r="Z3420" i="1"/>
  <c r="Y3420" i="1"/>
  <c r="W3420" i="1"/>
  <c r="S3420" i="1"/>
  <c r="X3420" i="1" s="1"/>
  <c r="G3420" i="1"/>
  <c r="V3420" i="1" s="1" a="1"/>
  <c r="V3420" i="1" s="1"/>
  <c r="AD3419" i="1"/>
  <c r="AA3419" i="1"/>
  <c r="AB3419" i="1" s="1"/>
  <c r="Z3419" i="1"/>
  <c r="Y3419" i="1"/>
  <c r="W3419" i="1"/>
  <c r="S3419" i="1"/>
  <c r="X3419" i="1" s="1"/>
  <c r="G3419" i="1"/>
  <c r="V3419" i="1" s="1" a="1"/>
  <c r="V3419" i="1" s="1"/>
  <c r="AD3418" i="1"/>
  <c r="AA3418" i="1"/>
  <c r="AB3418" i="1" s="1"/>
  <c r="Z3418" i="1"/>
  <c r="Y3418" i="1"/>
  <c r="W3418" i="1"/>
  <c r="S3418" i="1"/>
  <c r="X3418" i="1" s="1"/>
  <c r="G3418" i="1"/>
  <c r="V3418" i="1" s="1" a="1"/>
  <c r="V3418" i="1" s="1"/>
  <c r="AD3417" i="1"/>
  <c r="AA3417" i="1"/>
  <c r="AB3417" i="1" s="1"/>
  <c r="Z3417" i="1"/>
  <c r="Y3417" i="1"/>
  <c r="W3417" i="1"/>
  <c r="S3417" i="1"/>
  <c r="X3417" i="1" s="1"/>
  <c r="G3417" i="1"/>
  <c r="V3417" i="1" s="1" a="1"/>
  <c r="V3417" i="1" s="1"/>
  <c r="AD3416" i="1"/>
  <c r="AA3416" i="1"/>
  <c r="AB3416" i="1" s="1"/>
  <c r="Z3416" i="1"/>
  <c r="Y3416" i="1"/>
  <c r="W3416" i="1"/>
  <c r="S3416" i="1"/>
  <c r="X3416" i="1" s="1"/>
  <c r="G3416" i="1"/>
  <c r="V3416" i="1" s="1" a="1"/>
  <c r="V3416" i="1" s="1"/>
  <c r="AD3415" i="1"/>
  <c r="AA3415" i="1"/>
  <c r="AB3415" i="1" s="1"/>
  <c r="Z3415" i="1"/>
  <c r="Y3415" i="1"/>
  <c r="W3415" i="1"/>
  <c r="S3415" i="1"/>
  <c r="X3415" i="1" s="1"/>
  <c r="G3415" i="1"/>
  <c r="V3415" i="1" s="1" a="1"/>
  <c r="V3415" i="1" s="1"/>
  <c r="AD3414" i="1"/>
  <c r="AA3414" i="1"/>
  <c r="AB3414" i="1" s="1"/>
  <c r="Z3414" i="1"/>
  <c r="Y3414" i="1"/>
  <c r="W3414" i="1"/>
  <c r="S3414" i="1"/>
  <c r="X3414" i="1" s="1"/>
  <c r="G3414" i="1"/>
  <c r="V3414" i="1" s="1" a="1"/>
  <c r="V3414" i="1" s="1"/>
  <c r="AD3413" i="1"/>
  <c r="AA3413" i="1"/>
  <c r="AB3413" i="1" s="1"/>
  <c r="Z3413" i="1"/>
  <c r="Y3413" i="1"/>
  <c r="W3413" i="1"/>
  <c r="S3413" i="1"/>
  <c r="X3413" i="1" s="1"/>
  <c r="G3413" i="1"/>
  <c r="V3413" i="1" s="1" a="1"/>
  <c r="V3413" i="1" s="1"/>
  <c r="AD3412" i="1"/>
  <c r="AA3412" i="1"/>
  <c r="AB3412" i="1" s="1"/>
  <c r="Z3412" i="1"/>
  <c r="Y3412" i="1"/>
  <c r="W3412" i="1"/>
  <c r="S3412" i="1"/>
  <c r="X3412" i="1" s="1"/>
  <c r="G3412" i="1"/>
  <c r="V3412" i="1" s="1" a="1"/>
  <c r="V3412" i="1" s="1"/>
  <c r="AD3411" i="1"/>
  <c r="AA3411" i="1"/>
  <c r="AB3411" i="1" s="1"/>
  <c r="Z3411" i="1"/>
  <c r="Y3411" i="1"/>
  <c r="W3411" i="1"/>
  <c r="S3411" i="1"/>
  <c r="X3411" i="1" s="1"/>
  <c r="G3411" i="1"/>
  <c r="V3411" i="1" s="1" a="1"/>
  <c r="V3411" i="1" s="1"/>
  <c r="AD3410" i="1"/>
  <c r="AA3410" i="1"/>
  <c r="AB3410" i="1" s="1"/>
  <c r="Z3410" i="1"/>
  <c r="Y3410" i="1"/>
  <c r="W3410" i="1"/>
  <c r="S3410" i="1"/>
  <c r="X3410" i="1" s="1"/>
  <c r="G3410" i="1"/>
  <c r="V3410" i="1" s="1" a="1"/>
  <c r="V3410" i="1" s="1"/>
  <c r="AD3409" i="1"/>
  <c r="AA3409" i="1"/>
  <c r="AB3409" i="1" s="1"/>
  <c r="Z3409" i="1"/>
  <c r="Y3409" i="1"/>
  <c r="W3409" i="1"/>
  <c r="S3409" i="1"/>
  <c r="X3409" i="1" s="1"/>
  <c r="G3409" i="1"/>
  <c r="V3409" i="1" s="1" a="1"/>
  <c r="V3409" i="1" s="1"/>
  <c r="AD3408" i="1"/>
  <c r="AA3408" i="1"/>
  <c r="AB3408" i="1" s="1"/>
  <c r="Z3408" i="1"/>
  <c r="Y3408" i="1"/>
  <c r="W3408" i="1"/>
  <c r="S3408" i="1"/>
  <c r="X3408" i="1" s="1"/>
  <c r="G3408" i="1"/>
  <c r="V3408" i="1" s="1" a="1"/>
  <c r="V3408" i="1" s="1"/>
  <c r="AD3407" i="1"/>
  <c r="AA3407" i="1"/>
  <c r="AB3407" i="1" s="1"/>
  <c r="Z3407" i="1"/>
  <c r="Y3407" i="1"/>
  <c r="W3407" i="1"/>
  <c r="S3407" i="1"/>
  <c r="X3407" i="1" s="1"/>
  <c r="G3407" i="1"/>
  <c r="V3407" i="1" s="1" a="1"/>
  <c r="V3407" i="1" s="1"/>
  <c r="AD3406" i="1"/>
  <c r="AA3406" i="1"/>
  <c r="AB3406" i="1" s="1"/>
  <c r="Z3406" i="1"/>
  <c r="Y3406" i="1"/>
  <c r="W3406" i="1"/>
  <c r="S3406" i="1"/>
  <c r="X3406" i="1" s="1"/>
  <c r="G3406" i="1"/>
  <c r="V3406" i="1" s="1" a="1"/>
  <c r="V3406" i="1" s="1"/>
  <c r="AD3405" i="1"/>
  <c r="AA3405" i="1"/>
  <c r="AB3405" i="1" s="1"/>
  <c r="Z3405" i="1"/>
  <c r="Y3405" i="1"/>
  <c r="W3405" i="1"/>
  <c r="S3405" i="1"/>
  <c r="X3405" i="1" s="1"/>
  <c r="G3405" i="1"/>
  <c r="V3405" i="1" s="1" a="1"/>
  <c r="V3405" i="1" s="1"/>
  <c r="AD3404" i="1"/>
  <c r="AA3404" i="1"/>
  <c r="AB3404" i="1" s="1"/>
  <c r="Z3404" i="1"/>
  <c r="Y3404" i="1"/>
  <c r="W3404" i="1"/>
  <c r="S3404" i="1"/>
  <c r="X3404" i="1" s="1"/>
  <c r="G3404" i="1"/>
  <c r="V3404" i="1" s="1" a="1"/>
  <c r="V3404" i="1" s="1"/>
  <c r="AD3403" i="1"/>
  <c r="AA3403" i="1"/>
  <c r="AB3403" i="1" s="1"/>
  <c r="Z3403" i="1"/>
  <c r="Y3403" i="1"/>
  <c r="W3403" i="1"/>
  <c r="S3403" i="1"/>
  <c r="X3403" i="1" s="1"/>
  <c r="G3403" i="1"/>
  <c r="V3403" i="1" s="1" a="1"/>
  <c r="V3403" i="1" s="1"/>
  <c r="AD3402" i="1"/>
  <c r="AA3402" i="1"/>
  <c r="AB3402" i="1" s="1"/>
  <c r="Z3402" i="1"/>
  <c r="Y3402" i="1"/>
  <c r="W3402" i="1"/>
  <c r="S3402" i="1"/>
  <c r="X3402" i="1" s="1"/>
  <c r="G3402" i="1"/>
  <c r="V3402" i="1" s="1" a="1"/>
  <c r="V3402" i="1" s="1"/>
  <c r="AD3401" i="1"/>
  <c r="AA3401" i="1"/>
  <c r="AB3401" i="1" s="1"/>
  <c r="Z3401" i="1"/>
  <c r="Y3401" i="1"/>
  <c r="W3401" i="1"/>
  <c r="S3401" i="1"/>
  <c r="X3401" i="1" s="1"/>
  <c r="G3401" i="1"/>
  <c r="V3401" i="1" s="1" a="1"/>
  <c r="V3401" i="1" s="1"/>
  <c r="AD3400" i="1"/>
  <c r="AA3400" i="1"/>
  <c r="AB3400" i="1" s="1"/>
  <c r="Z3400" i="1"/>
  <c r="Y3400" i="1"/>
  <c r="W3400" i="1"/>
  <c r="S3400" i="1"/>
  <c r="X3400" i="1" s="1"/>
  <c r="G3400" i="1"/>
  <c r="V3400" i="1" s="1" a="1"/>
  <c r="V3400" i="1" s="1"/>
  <c r="AD3399" i="1"/>
  <c r="AA3399" i="1"/>
  <c r="AB3399" i="1" s="1"/>
  <c r="Z3399" i="1"/>
  <c r="Y3399" i="1"/>
  <c r="W3399" i="1"/>
  <c r="S3399" i="1"/>
  <c r="X3399" i="1" s="1"/>
  <c r="G3399" i="1"/>
  <c r="V3399" i="1" s="1" a="1"/>
  <c r="V3399" i="1" s="1"/>
  <c r="AD3398" i="1"/>
  <c r="AA3398" i="1"/>
  <c r="AB3398" i="1" s="1"/>
  <c r="Z3398" i="1"/>
  <c r="Y3398" i="1"/>
  <c r="W3398" i="1"/>
  <c r="S3398" i="1"/>
  <c r="X3398" i="1" s="1"/>
  <c r="G3398" i="1"/>
  <c r="V3398" i="1" s="1" a="1"/>
  <c r="V3398" i="1" s="1"/>
  <c r="AD3397" i="1"/>
  <c r="AA3397" i="1"/>
  <c r="AB3397" i="1" s="1"/>
  <c r="Z3397" i="1"/>
  <c r="Y3397" i="1"/>
  <c r="W3397" i="1"/>
  <c r="S3397" i="1"/>
  <c r="X3397" i="1" s="1"/>
  <c r="G3397" i="1"/>
  <c r="V3397" i="1" s="1" a="1"/>
  <c r="V3397" i="1" s="1"/>
  <c r="AD3396" i="1"/>
  <c r="AA3396" i="1"/>
  <c r="AB3396" i="1" s="1"/>
  <c r="Z3396" i="1"/>
  <c r="Y3396" i="1"/>
  <c r="W3396" i="1"/>
  <c r="S3396" i="1"/>
  <c r="X3396" i="1" s="1"/>
  <c r="G3396" i="1"/>
  <c r="V3396" i="1" s="1" a="1"/>
  <c r="V3396" i="1" s="1"/>
  <c r="AD3395" i="1"/>
  <c r="AA3395" i="1"/>
  <c r="AB3395" i="1" s="1"/>
  <c r="Z3395" i="1"/>
  <c r="Y3395" i="1"/>
  <c r="W3395" i="1"/>
  <c r="S3395" i="1"/>
  <c r="X3395" i="1" s="1"/>
  <c r="G3395" i="1"/>
  <c r="V3395" i="1" s="1" a="1"/>
  <c r="V3395" i="1" s="1"/>
  <c r="AD3394" i="1"/>
  <c r="AA3394" i="1"/>
  <c r="AB3394" i="1" s="1"/>
  <c r="Z3394" i="1"/>
  <c r="Y3394" i="1"/>
  <c r="W3394" i="1"/>
  <c r="S3394" i="1"/>
  <c r="X3394" i="1" s="1"/>
  <c r="G3394" i="1"/>
  <c r="V3394" i="1" s="1" a="1"/>
  <c r="V3394" i="1" s="1"/>
  <c r="AD3393" i="1"/>
  <c r="AA3393" i="1"/>
  <c r="AB3393" i="1" s="1"/>
  <c r="Z3393" i="1"/>
  <c r="Y3393" i="1"/>
  <c r="W3393" i="1"/>
  <c r="S3393" i="1"/>
  <c r="X3393" i="1" s="1"/>
  <c r="G3393" i="1"/>
  <c r="V3393" i="1" s="1" a="1"/>
  <c r="V3393" i="1" s="1"/>
  <c r="AD3392" i="1"/>
  <c r="AA3392" i="1"/>
  <c r="AB3392" i="1" s="1"/>
  <c r="Z3392" i="1"/>
  <c r="Y3392" i="1"/>
  <c r="W3392" i="1"/>
  <c r="S3392" i="1"/>
  <c r="X3392" i="1" s="1"/>
  <c r="G3392" i="1"/>
  <c r="V3392" i="1" s="1" a="1"/>
  <c r="V3392" i="1" s="1"/>
  <c r="AD3391" i="1"/>
  <c r="AA3391" i="1"/>
  <c r="AB3391" i="1" s="1"/>
  <c r="Z3391" i="1"/>
  <c r="Y3391" i="1"/>
  <c r="W3391" i="1"/>
  <c r="S3391" i="1"/>
  <c r="X3391" i="1" s="1"/>
  <c r="G3391" i="1"/>
  <c r="V3391" i="1" s="1" a="1"/>
  <c r="V3391" i="1" s="1"/>
  <c r="AD3390" i="1"/>
  <c r="AA3390" i="1"/>
  <c r="AB3390" i="1" s="1"/>
  <c r="Z3390" i="1"/>
  <c r="Y3390" i="1"/>
  <c r="W3390" i="1"/>
  <c r="S3390" i="1"/>
  <c r="X3390" i="1" s="1"/>
  <c r="G3390" i="1"/>
  <c r="V3390" i="1" s="1" a="1"/>
  <c r="V3390" i="1" s="1"/>
  <c r="AD3389" i="1"/>
  <c r="AA3389" i="1"/>
  <c r="AB3389" i="1" s="1"/>
  <c r="Z3389" i="1"/>
  <c r="Y3389" i="1"/>
  <c r="W3389" i="1"/>
  <c r="S3389" i="1"/>
  <c r="X3389" i="1" s="1"/>
  <c r="G3389" i="1"/>
  <c r="V3389" i="1" s="1" a="1"/>
  <c r="V3389" i="1" s="1"/>
  <c r="AD3388" i="1"/>
  <c r="AA3388" i="1"/>
  <c r="AB3388" i="1" s="1"/>
  <c r="Z3388" i="1"/>
  <c r="Y3388" i="1"/>
  <c r="W3388" i="1"/>
  <c r="S3388" i="1"/>
  <c r="X3388" i="1" s="1"/>
  <c r="G3388" i="1"/>
  <c r="V3388" i="1" s="1" a="1"/>
  <c r="V3388" i="1" s="1"/>
  <c r="AD3387" i="1"/>
  <c r="AA3387" i="1"/>
  <c r="AB3387" i="1" s="1"/>
  <c r="Z3387" i="1"/>
  <c r="Y3387" i="1"/>
  <c r="W3387" i="1"/>
  <c r="S3387" i="1"/>
  <c r="X3387" i="1" s="1"/>
  <c r="G3387" i="1"/>
  <c r="V3387" i="1" s="1" a="1"/>
  <c r="V3387" i="1" s="1"/>
  <c r="AD3386" i="1"/>
  <c r="AA3386" i="1"/>
  <c r="AB3386" i="1" s="1"/>
  <c r="Z3386" i="1"/>
  <c r="Y3386" i="1"/>
  <c r="W3386" i="1"/>
  <c r="S3386" i="1"/>
  <c r="X3386" i="1" s="1"/>
  <c r="G3386" i="1"/>
  <c r="V3386" i="1" s="1" a="1"/>
  <c r="V3386" i="1" s="1"/>
  <c r="AD3385" i="1"/>
  <c r="AA3385" i="1"/>
  <c r="AB3385" i="1" s="1"/>
  <c r="Z3385" i="1"/>
  <c r="Y3385" i="1"/>
  <c r="W3385" i="1"/>
  <c r="S3385" i="1"/>
  <c r="X3385" i="1" s="1"/>
  <c r="G3385" i="1"/>
  <c r="V3385" i="1" s="1" a="1"/>
  <c r="V3385" i="1" s="1"/>
  <c r="AD3384" i="1"/>
  <c r="AA3384" i="1"/>
  <c r="AB3384" i="1" s="1"/>
  <c r="Z3384" i="1"/>
  <c r="Y3384" i="1"/>
  <c r="W3384" i="1"/>
  <c r="S3384" i="1"/>
  <c r="X3384" i="1" s="1"/>
  <c r="G3384" i="1"/>
  <c r="V3384" i="1" s="1" a="1"/>
  <c r="V3384" i="1" s="1"/>
  <c r="AD3383" i="1"/>
  <c r="AA3383" i="1"/>
  <c r="AB3383" i="1" s="1"/>
  <c r="Z3383" i="1"/>
  <c r="Y3383" i="1"/>
  <c r="W3383" i="1"/>
  <c r="S3383" i="1"/>
  <c r="X3383" i="1" s="1"/>
  <c r="G3383" i="1"/>
  <c r="V3383" i="1" s="1" a="1"/>
  <c r="V3383" i="1" s="1"/>
  <c r="AD3382" i="1"/>
  <c r="AA3382" i="1"/>
  <c r="AB3382" i="1" s="1"/>
  <c r="Z3382" i="1"/>
  <c r="Y3382" i="1"/>
  <c r="W3382" i="1"/>
  <c r="S3382" i="1"/>
  <c r="X3382" i="1" s="1"/>
  <c r="G3382" i="1"/>
  <c r="V3382" i="1" s="1" a="1"/>
  <c r="V3382" i="1" s="1"/>
  <c r="AD3381" i="1"/>
  <c r="AA3381" i="1"/>
  <c r="AB3381" i="1" s="1"/>
  <c r="Z3381" i="1"/>
  <c r="Y3381" i="1"/>
  <c r="W3381" i="1"/>
  <c r="S3381" i="1"/>
  <c r="X3381" i="1" s="1"/>
  <c r="G3381" i="1"/>
  <c r="V3381" i="1" s="1" a="1"/>
  <c r="V3381" i="1" s="1"/>
  <c r="AD3380" i="1"/>
  <c r="AA3380" i="1"/>
  <c r="AB3380" i="1" s="1"/>
  <c r="Z3380" i="1"/>
  <c r="Y3380" i="1"/>
  <c r="W3380" i="1"/>
  <c r="S3380" i="1"/>
  <c r="X3380" i="1" s="1"/>
  <c r="G3380" i="1"/>
  <c r="V3380" i="1" s="1" a="1"/>
  <c r="V3380" i="1" s="1"/>
  <c r="AD3379" i="1"/>
  <c r="AA3379" i="1"/>
  <c r="AB3379" i="1" s="1"/>
  <c r="Z3379" i="1"/>
  <c r="Y3379" i="1"/>
  <c r="W3379" i="1"/>
  <c r="S3379" i="1"/>
  <c r="X3379" i="1" s="1"/>
  <c r="G3379" i="1"/>
  <c r="V3379" i="1" s="1" a="1"/>
  <c r="V3379" i="1" s="1"/>
  <c r="AD3378" i="1"/>
  <c r="AA3378" i="1"/>
  <c r="AB3378" i="1" s="1"/>
  <c r="Z3378" i="1"/>
  <c r="Y3378" i="1"/>
  <c r="W3378" i="1"/>
  <c r="S3378" i="1"/>
  <c r="X3378" i="1" s="1"/>
  <c r="G3378" i="1"/>
  <c r="V3378" i="1" s="1" a="1"/>
  <c r="V3378" i="1" s="1"/>
  <c r="AD3377" i="1"/>
  <c r="AA3377" i="1"/>
  <c r="AB3377" i="1" s="1"/>
  <c r="Z3377" i="1"/>
  <c r="Y3377" i="1"/>
  <c r="W3377" i="1"/>
  <c r="S3377" i="1"/>
  <c r="X3377" i="1" s="1"/>
  <c r="G3377" i="1"/>
  <c r="V3377" i="1" s="1" a="1"/>
  <c r="V3377" i="1" s="1"/>
  <c r="AD3376" i="1"/>
  <c r="AA3376" i="1"/>
  <c r="AB3376" i="1" s="1"/>
  <c r="Z3376" i="1"/>
  <c r="Y3376" i="1"/>
  <c r="W3376" i="1"/>
  <c r="S3376" i="1"/>
  <c r="X3376" i="1" s="1"/>
  <c r="G3376" i="1"/>
  <c r="V3376" i="1" s="1" a="1"/>
  <c r="V3376" i="1" s="1"/>
  <c r="AD3375" i="1"/>
  <c r="AA3375" i="1"/>
  <c r="AB3375" i="1" s="1"/>
  <c r="Z3375" i="1"/>
  <c r="Y3375" i="1"/>
  <c r="W3375" i="1"/>
  <c r="S3375" i="1"/>
  <c r="X3375" i="1" s="1"/>
  <c r="G3375" i="1"/>
  <c r="V3375" i="1" s="1" a="1"/>
  <c r="V3375" i="1" s="1"/>
  <c r="AD3374" i="1"/>
  <c r="AA3374" i="1"/>
  <c r="AB3374" i="1" s="1"/>
  <c r="Z3374" i="1"/>
  <c r="Y3374" i="1"/>
  <c r="W3374" i="1"/>
  <c r="S3374" i="1"/>
  <c r="X3374" i="1" s="1"/>
  <c r="G3374" i="1"/>
  <c r="V3374" i="1" s="1" a="1"/>
  <c r="V3374" i="1" s="1"/>
  <c r="AD3373" i="1"/>
  <c r="AA3373" i="1"/>
  <c r="AB3373" i="1" s="1"/>
  <c r="Z3373" i="1"/>
  <c r="Y3373" i="1"/>
  <c r="W3373" i="1"/>
  <c r="V3373" i="1" a="1"/>
  <c r="V3373" i="1" s="1"/>
  <c r="S3373" i="1"/>
  <c r="X3373" i="1" s="1"/>
  <c r="G3373" i="1"/>
  <c r="AD3372" i="1"/>
  <c r="AA3372" i="1"/>
  <c r="AB3372" i="1" s="1"/>
  <c r="Z3372" i="1"/>
  <c r="Y3372" i="1"/>
  <c r="W3372" i="1"/>
  <c r="S3372" i="1"/>
  <c r="X3372" i="1" s="1"/>
  <c r="G3372" i="1"/>
  <c r="V3372" i="1" s="1" a="1"/>
  <c r="V3372" i="1" s="1"/>
  <c r="AD3371" i="1"/>
  <c r="AA3371" i="1"/>
  <c r="AB3371" i="1" s="1"/>
  <c r="Z3371" i="1"/>
  <c r="Y3371" i="1"/>
  <c r="W3371" i="1"/>
  <c r="S3371" i="1"/>
  <c r="X3371" i="1" s="1"/>
  <c r="G3371" i="1"/>
  <c r="V3371" i="1" s="1" a="1"/>
  <c r="V3371" i="1" s="1"/>
  <c r="AD3370" i="1"/>
  <c r="AA3370" i="1"/>
  <c r="AB3370" i="1" s="1"/>
  <c r="Z3370" i="1"/>
  <c r="Y3370" i="1"/>
  <c r="W3370" i="1"/>
  <c r="S3370" i="1"/>
  <c r="X3370" i="1" s="1"/>
  <c r="G3370" i="1"/>
  <c r="V3370" i="1" s="1" a="1"/>
  <c r="V3370" i="1" s="1"/>
  <c r="AD3369" i="1"/>
  <c r="AA3369" i="1"/>
  <c r="AB3369" i="1" s="1"/>
  <c r="Z3369" i="1"/>
  <c r="Y3369" i="1"/>
  <c r="W3369" i="1"/>
  <c r="S3369" i="1"/>
  <c r="X3369" i="1" s="1"/>
  <c r="G3369" i="1"/>
  <c r="V3369" i="1" s="1" a="1"/>
  <c r="V3369" i="1" s="1"/>
  <c r="AD3368" i="1"/>
  <c r="AA3368" i="1"/>
  <c r="AB3368" i="1" s="1"/>
  <c r="Z3368" i="1"/>
  <c r="Y3368" i="1"/>
  <c r="W3368" i="1"/>
  <c r="S3368" i="1"/>
  <c r="X3368" i="1" s="1"/>
  <c r="G3368" i="1"/>
  <c r="V3368" i="1" s="1" a="1"/>
  <c r="V3368" i="1" s="1"/>
  <c r="AD3367" i="1"/>
  <c r="AA3367" i="1"/>
  <c r="AB3367" i="1" s="1"/>
  <c r="Z3367" i="1"/>
  <c r="Y3367" i="1"/>
  <c r="W3367" i="1"/>
  <c r="S3367" i="1"/>
  <c r="X3367" i="1" s="1"/>
  <c r="G3367" i="1"/>
  <c r="V3367" i="1" s="1" a="1"/>
  <c r="V3367" i="1" s="1"/>
  <c r="AD3366" i="1"/>
  <c r="AA3366" i="1"/>
  <c r="AB3366" i="1" s="1"/>
  <c r="Z3366" i="1"/>
  <c r="Y3366" i="1"/>
  <c r="W3366" i="1"/>
  <c r="S3366" i="1"/>
  <c r="X3366" i="1" s="1"/>
  <c r="G3366" i="1"/>
  <c r="V3366" i="1" s="1" a="1"/>
  <c r="V3366" i="1" s="1"/>
  <c r="AD3365" i="1"/>
  <c r="AA3365" i="1"/>
  <c r="AB3365" i="1" s="1"/>
  <c r="Z3365" i="1"/>
  <c r="Y3365" i="1"/>
  <c r="W3365" i="1"/>
  <c r="S3365" i="1"/>
  <c r="X3365" i="1" s="1"/>
  <c r="G3365" i="1"/>
  <c r="V3365" i="1" s="1" a="1"/>
  <c r="V3365" i="1" s="1"/>
  <c r="AD3364" i="1"/>
  <c r="AA3364" i="1"/>
  <c r="AB3364" i="1" s="1"/>
  <c r="Z3364" i="1"/>
  <c r="Y3364" i="1"/>
  <c r="W3364" i="1"/>
  <c r="S3364" i="1"/>
  <c r="X3364" i="1" s="1"/>
  <c r="G3364" i="1"/>
  <c r="V3364" i="1" s="1" a="1"/>
  <c r="V3364" i="1" s="1"/>
  <c r="AD3363" i="1"/>
  <c r="AA3363" i="1"/>
  <c r="AB3363" i="1" s="1"/>
  <c r="Z3363" i="1"/>
  <c r="Y3363" i="1"/>
  <c r="W3363" i="1"/>
  <c r="S3363" i="1"/>
  <c r="X3363" i="1" s="1"/>
  <c r="G3363" i="1"/>
  <c r="V3363" i="1" s="1" a="1"/>
  <c r="V3363" i="1" s="1"/>
  <c r="AD3362" i="1"/>
  <c r="AA3362" i="1"/>
  <c r="AB3362" i="1" s="1"/>
  <c r="Z3362" i="1"/>
  <c r="Y3362" i="1"/>
  <c r="W3362" i="1"/>
  <c r="S3362" i="1"/>
  <c r="X3362" i="1" s="1"/>
  <c r="G3362" i="1"/>
  <c r="V3362" i="1" s="1" a="1"/>
  <c r="V3362" i="1" s="1"/>
  <c r="AD3361" i="1"/>
  <c r="AA3361" i="1"/>
  <c r="AB3361" i="1" s="1"/>
  <c r="Z3361" i="1"/>
  <c r="Y3361" i="1"/>
  <c r="W3361" i="1"/>
  <c r="S3361" i="1"/>
  <c r="X3361" i="1" s="1"/>
  <c r="G3361" i="1"/>
  <c r="V3361" i="1" s="1" a="1"/>
  <c r="V3361" i="1" s="1"/>
  <c r="AD3360" i="1"/>
  <c r="AA3360" i="1"/>
  <c r="AB3360" i="1" s="1"/>
  <c r="Z3360" i="1"/>
  <c r="Y3360" i="1"/>
  <c r="W3360" i="1"/>
  <c r="S3360" i="1"/>
  <c r="X3360" i="1" s="1"/>
  <c r="G3360" i="1"/>
  <c r="V3360" i="1" s="1" a="1"/>
  <c r="V3360" i="1" s="1"/>
  <c r="AD3359" i="1"/>
  <c r="AA3359" i="1"/>
  <c r="AB3359" i="1" s="1"/>
  <c r="Z3359" i="1"/>
  <c r="Y3359" i="1"/>
  <c r="W3359" i="1"/>
  <c r="S3359" i="1"/>
  <c r="X3359" i="1" s="1"/>
  <c r="G3359" i="1"/>
  <c r="V3359" i="1" s="1" a="1"/>
  <c r="V3359" i="1" s="1"/>
  <c r="AD3358" i="1"/>
  <c r="AA3358" i="1"/>
  <c r="AB3358" i="1" s="1"/>
  <c r="Z3358" i="1"/>
  <c r="Y3358" i="1"/>
  <c r="W3358" i="1"/>
  <c r="V3358" i="1" a="1"/>
  <c r="V3358" i="1" s="1"/>
  <c r="S3358" i="1"/>
  <c r="X3358" i="1" s="1"/>
  <c r="G3358" i="1"/>
  <c r="AD3357" i="1"/>
  <c r="AA3357" i="1"/>
  <c r="AB3357" i="1" s="1"/>
  <c r="Z3357" i="1"/>
  <c r="Y3357" i="1"/>
  <c r="W3357" i="1"/>
  <c r="S3357" i="1"/>
  <c r="X3357" i="1" s="1"/>
  <c r="G3357" i="1"/>
  <c r="V3357" i="1" s="1" a="1"/>
  <c r="V3357" i="1" s="1"/>
  <c r="AD3356" i="1"/>
  <c r="AA3356" i="1"/>
  <c r="AB3356" i="1" s="1"/>
  <c r="Z3356" i="1"/>
  <c r="Y3356" i="1"/>
  <c r="W3356" i="1"/>
  <c r="S3356" i="1"/>
  <c r="X3356" i="1" s="1"/>
  <c r="G3356" i="1"/>
  <c r="V3356" i="1" s="1" a="1"/>
  <c r="V3356" i="1" s="1"/>
  <c r="AD3355" i="1"/>
  <c r="AA3355" i="1"/>
  <c r="AB3355" i="1" s="1"/>
  <c r="Z3355" i="1"/>
  <c r="Y3355" i="1"/>
  <c r="W3355" i="1"/>
  <c r="S3355" i="1"/>
  <c r="X3355" i="1" s="1"/>
  <c r="G3355" i="1"/>
  <c r="V3355" i="1" s="1" a="1"/>
  <c r="V3355" i="1" s="1"/>
  <c r="AD3354" i="1"/>
  <c r="AA3354" i="1"/>
  <c r="AB3354" i="1" s="1"/>
  <c r="Z3354" i="1"/>
  <c r="Y3354" i="1"/>
  <c r="W3354" i="1"/>
  <c r="S3354" i="1"/>
  <c r="X3354" i="1" s="1"/>
  <c r="G3354" i="1"/>
  <c r="V3354" i="1" s="1" a="1"/>
  <c r="V3354" i="1" s="1"/>
  <c r="AD3353" i="1"/>
  <c r="AA3353" i="1"/>
  <c r="AB3353" i="1" s="1"/>
  <c r="Z3353" i="1"/>
  <c r="Y3353" i="1"/>
  <c r="W3353" i="1"/>
  <c r="S3353" i="1"/>
  <c r="X3353" i="1" s="1"/>
  <c r="G3353" i="1"/>
  <c r="V3353" i="1" s="1" a="1"/>
  <c r="V3353" i="1" s="1"/>
  <c r="AD3352" i="1"/>
  <c r="AA3352" i="1"/>
  <c r="AB3352" i="1" s="1"/>
  <c r="Z3352" i="1"/>
  <c r="Y3352" i="1"/>
  <c r="W3352" i="1"/>
  <c r="S3352" i="1"/>
  <c r="X3352" i="1" s="1"/>
  <c r="G3352" i="1"/>
  <c r="V3352" i="1" s="1" a="1"/>
  <c r="V3352" i="1" s="1"/>
  <c r="AD3351" i="1"/>
  <c r="AA3351" i="1"/>
  <c r="AB3351" i="1" s="1"/>
  <c r="Z3351" i="1"/>
  <c r="Y3351" i="1"/>
  <c r="W3351" i="1"/>
  <c r="S3351" i="1"/>
  <c r="X3351" i="1" s="1"/>
  <c r="G3351" i="1"/>
  <c r="V3351" i="1" s="1" a="1"/>
  <c r="V3351" i="1" s="1"/>
  <c r="AD3350" i="1"/>
  <c r="AA3350" i="1"/>
  <c r="AB3350" i="1" s="1"/>
  <c r="Z3350" i="1"/>
  <c r="Y3350" i="1"/>
  <c r="W3350" i="1"/>
  <c r="S3350" i="1"/>
  <c r="X3350" i="1" s="1"/>
  <c r="G3350" i="1"/>
  <c r="V3350" i="1" s="1" a="1"/>
  <c r="V3350" i="1" s="1"/>
  <c r="AD3349" i="1"/>
  <c r="AA3349" i="1"/>
  <c r="AB3349" i="1" s="1"/>
  <c r="Z3349" i="1"/>
  <c r="Y3349" i="1"/>
  <c r="W3349" i="1"/>
  <c r="S3349" i="1"/>
  <c r="X3349" i="1" s="1"/>
  <c r="G3349" i="1"/>
  <c r="V3349" i="1" s="1" a="1"/>
  <c r="V3349" i="1" s="1"/>
  <c r="AD3348" i="1"/>
  <c r="AA3348" i="1"/>
  <c r="AB3348" i="1" s="1"/>
  <c r="Z3348" i="1"/>
  <c r="Y3348" i="1"/>
  <c r="W3348" i="1"/>
  <c r="S3348" i="1"/>
  <c r="X3348" i="1" s="1"/>
  <c r="G3348" i="1"/>
  <c r="V3348" i="1" s="1" a="1"/>
  <c r="V3348" i="1" s="1"/>
  <c r="AD3347" i="1"/>
  <c r="AA3347" i="1"/>
  <c r="AB3347" i="1" s="1"/>
  <c r="Z3347" i="1"/>
  <c r="Y3347" i="1"/>
  <c r="W3347" i="1"/>
  <c r="S3347" i="1"/>
  <c r="X3347" i="1" s="1"/>
  <c r="G3347" i="1"/>
  <c r="V3347" i="1" s="1" a="1"/>
  <c r="V3347" i="1" s="1"/>
  <c r="AD3346" i="1"/>
  <c r="AA3346" i="1"/>
  <c r="AB3346" i="1" s="1"/>
  <c r="Z3346" i="1"/>
  <c r="Y3346" i="1"/>
  <c r="W3346" i="1"/>
  <c r="S3346" i="1"/>
  <c r="X3346" i="1" s="1"/>
  <c r="G3346" i="1"/>
  <c r="V3346" i="1" s="1" a="1"/>
  <c r="V3346" i="1" s="1"/>
  <c r="AD3345" i="1"/>
  <c r="AA3345" i="1"/>
  <c r="AB3345" i="1" s="1"/>
  <c r="Z3345" i="1"/>
  <c r="Y3345" i="1"/>
  <c r="W3345" i="1"/>
  <c r="S3345" i="1"/>
  <c r="X3345" i="1" s="1"/>
  <c r="G3345" i="1"/>
  <c r="V3345" i="1" s="1" a="1"/>
  <c r="V3345" i="1" s="1"/>
  <c r="AD3344" i="1"/>
  <c r="AA3344" i="1"/>
  <c r="AB3344" i="1" s="1"/>
  <c r="Z3344" i="1"/>
  <c r="Y3344" i="1"/>
  <c r="W3344" i="1"/>
  <c r="S3344" i="1"/>
  <c r="X3344" i="1" s="1"/>
  <c r="G3344" i="1"/>
  <c r="V3344" i="1" s="1" a="1"/>
  <c r="V3344" i="1" s="1"/>
  <c r="AD3343" i="1"/>
  <c r="AA3343" i="1"/>
  <c r="AB3343" i="1" s="1"/>
  <c r="Z3343" i="1"/>
  <c r="Y3343" i="1"/>
  <c r="W3343" i="1"/>
  <c r="S3343" i="1"/>
  <c r="X3343" i="1" s="1"/>
  <c r="G3343" i="1"/>
  <c r="V3343" i="1" s="1" a="1"/>
  <c r="V3343" i="1" s="1"/>
  <c r="AD3342" i="1"/>
  <c r="AA3342" i="1"/>
  <c r="AB3342" i="1" s="1"/>
  <c r="Z3342" i="1"/>
  <c r="Y3342" i="1"/>
  <c r="W3342" i="1"/>
  <c r="S3342" i="1"/>
  <c r="X3342" i="1" s="1"/>
  <c r="G3342" i="1"/>
  <c r="V3342" i="1" s="1" a="1"/>
  <c r="V3342" i="1" s="1"/>
  <c r="AD3341" i="1"/>
  <c r="AA3341" i="1"/>
  <c r="AB3341" i="1" s="1"/>
  <c r="Z3341" i="1"/>
  <c r="Y3341" i="1"/>
  <c r="W3341" i="1"/>
  <c r="S3341" i="1"/>
  <c r="X3341" i="1" s="1"/>
  <c r="G3341" i="1"/>
  <c r="V3341" i="1" s="1" a="1"/>
  <c r="V3341" i="1" s="1"/>
  <c r="AD3340" i="1"/>
  <c r="AA3340" i="1"/>
  <c r="AB3340" i="1" s="1"/>
  <c r="Z3340" i="1"/>
  <c r="Y3340" i="1"/>
  <c r="W3340" i="1"/>
  <c r="S3340" i="1"/>
  <c r="X3340" i="1" s="1"/>
  <c r="G3340" i="1"/>
  <c r="V3340" i="1" s="1" a="1"/>
  <c r="V3340" i="1" s="1"/>
  <c r="AD3339" i="1"/>
  <c r="AA3339" i="1"/>
  <c r="AB3339" i="1" s="1"/>
  <c r="Z3339" i="1"/>
  <c r="Y3339" i="1"/>
  <c r="W3339" i="1"/>
  <c r="S3339" i="1"/>
  <c r="X3339" i="1" s="1"/>
  <c r="G3339" i="1"/>
  <c r="V3339" i="1" s="1" a="1"/>
  <c r="V3339" i="1" s="1"/>
  <c r="AD3338" i="1"/>
  <c r="AA3338" i="1"/>
  <c r="AB3338" i="1" s="1"/>
  <c r="Z3338" i="1"/>
  <c r="Y3338" i="1"/>
  <c r="W3338" i="1"/>
  <c r="S3338" i="1"/>
  <c r="X3338" i="1" s="1"/>
  <c r="G3338" i="1"/>
  <c r="V3338" i="1" s="1" a="1"/>
  <c r="V3338" i="1" s="1"/>
  <c r="AD3337" i="1"/>
  <c r="AA3337" i="1"/>
  <c r="AB3337" i="1" s="1"/>
  <c r="Z3337" i="1"/>
  <c r="Y3337" i="1"/>
  <c r="W3337" i="1"/>
  <c r="S3337" i="1"/>
  <c r="X3337" i="1" s="1"/>
  <c r="G3337" i="1"/>
  <c r="V3337" i="1" s="1" a="1"/>
  <c r="V3337" i="1" s="1"/>
  <c r="AD3336" i="1"/>
  <c r="AA3336" i="1"/>
  <c r="AB3336" i="1" s="1"/>
  <c r="Z3336" i="1"/>
  <c r="Y3336" i="1"/>
  <c r="W3336" i="1"/>
  <c r="S3336" i="1"/>
  <c r="X3336" i="1" s="1"/>
  <c r="G3336" i="1"/>
  <c r="V3336" i="1" s="1" a="1"/>
  <c r="V3336" i="1" s="1"/>
  <c r="AD3335" i="1"/>
  <c r="AA3335" i="1"/>
  <c r="AB3335" i="1" s="1"/>
  <c r="Z3335" i="1"/>
  <c r="Y3335" i="1"/>
  <c r="W3335" i="1"/>
  <c r="V3335" i="1" a="1"/>
  <c r="V3335" i="1" s="1"/>
  <c r="S3335" i="1"/>
  <c r="X3335" i="1" s="1"/>
  <c r="G3335" i="1"/>
  <c r="AD3334" i="1"/>
  <c r="AA3334" i="1"/>
  <c r="AB3334" i="1" s="1"/>
  <c r="Z3334" i="1"/>
  <c r="Y3334" i="1"/>
  <c r="W3334" i="1"/>
  <c r="S3334" i="1"/>
  <c r="X3334" i="1" s="1"/>
  <c r="G3334" i="1"/>
  <c r="V3334" i="1" s="1" a="1"/>
  <c r="V3334" i="1" s="1"/>
  <c r="AD3333" i="1"/>
  <c r="AA3333" i="1"/>
  <c r="AB3333" i="1" s="1"/>
  <c r="Z3333" i="1"/>
  <c r="Y3333" i="1"/>
  <c r="W3333" i="1"/>
  <c r="S3333" i="1"/>
  <c r="X3333" i="1" s="1"/>
  <c r="G3333" i="1"/>
  <c r="V3333" i="1" s="1" a="1"/>
  <c r="V3333" i="1" s="1"/>
  <c r="AD3332" i="1"/>
  <c r="AA3332" i="1"/>
  <c r="AB3332" i="1" s="1"/>
  <c r="Z3332" i="1"/>
  <c r="Y3332" i="1"/>
  <c r="W3332" i="1"/>
  <c r="S3332" i="1"/>
  <c r="X3332" i="1" s="1"/>
  <c r="G3332" i="1"/>
  <c r="V3332" i="1" s="1" a="1"/>
  <c r="V3332" i="1" s="1"/>
  <c r="AD3331" i="1"/>
  <c r="AA3331" i="1"/>
  <c r="AB3331" i="1" s="1"/>
  <c r="Z3331" i="1"/>
  <c r="Y3331" i="1"/>
  <c r="W3331" i="1"/>
  <c r="S3331" i="1"/>
  <c r="X3331" i="1" s="1"/>
  <c r="G3331" i="1"/>
  <c r="V3331" i="1" s="1" a="1"/>
  <c r="V3331" i="1" s="1"/>
  <c r="AD3330" i="1"/>
  <c r="AA3330" i="1"/>
  <c r="AB3330" i="1" s="1"/>
  <c r="Z3330" i="1"/>
  <c r="Y3330" i="1"/>
  <c r="W3330" i="1"/>
  <c r="S3330" i="1"/>
  <c r="X3330" i="1" s="1"/>
  <c r="G3330" i="1"/>
  <c r="V3330" i="1" s="1" a="1"/>
  <c r="V3330" i="1" s="1"/>
  <c r="AD3329" i="1"/>
  <c r="AA3329" i="1"/>
  <c r="AB3329" i="1" s="1"/>
  <c r="Z3329" i="1"/>
  <c r="Y3329" i="1"/>
  <c r="W3329" i="1"/>
  <c r="S3329" i="1"/>
  <c r="X3329" i="1" s="1"/>
  <c r="G3329" i="1"/>
  <c r="V3329" i="1" s="1" a="1"/>
  <c r="V3329" i="1" s="1"/>
  <c r="AD3328" i="1"/>
  <c r="AA3328" i="1"/>
  <c r="AB3328" i="1" s="1"/>
  <c r="Z3328" i="1"/>
  <c r="Y3328" i="1"/>
  <c r="W3328" i="1"/>
  <c r="S3328" i="1"/>
  <c r="X3328" i="1" s="1"/>
  <c r="G3328" i="1"/>
  <c r="V3328" i="1" s="1" a="1"/>
  <c r="V3328" i="1" s="1"/>
  <c r="AD3327" i="1"/>
  <c r="AA3327" i="1"/>
  <c r="AB3327" i="1" s="1"/>
  <c r="Z3327" i="1"/>
  <c r="Y3327" i="1"/>
  <c r="W3327" i="1"/>
  <c r="S3327" i="1"/>
  <c r="X3327" i="1" s="1"/>
  <c r="G3327" i="1"/>
  <c r="V3327" i="1" s="1" a="1"/>
  <c r="V3327" i="1" s="1"/>
  <c r="AD3326" i="1"/>
  <c r="AA3326" i="1"/>
  <c r="AB3326" i="1" s="1"/>
  <c r="Z3326" i="1"/>
  <c r="Y3326" i="1"/>
  <c r="W3326" i="1"/>
  <c r="S3326" i="1"/>
  <c r="X3326" i="1" s="1"/>
  <c r="G3326" i="1"/>
  <c r="V3326" i="1" s="1" a="1"/>
  <c r="V3326" i="1" s="1"/>
  <c r="AD3325" i="1"/>
  <c r="AA3325" i="1"/>
  <c r="AB3325" i="1" s="1"/>
  <c r="Z3325" i="1"/>
  <c r="Y3325" i="1"/>
  <c r="W3325" i="1"/>
  <c r="S3325" i="1"/>
  <c r="X3325" i="1" s="1"/>
  <c r="G3325" i="1"/>
  <c r="V3325" i="1" s="1" a="1"/>
  <c r="V3325" i="1" s="1"/>
  <c r="AD3324" i="1"/>
  <c r="AA3324" i="1"/>
  <c r="AB3324" i="1" s="1"/>
  <c r="Z3324" i="1"/>
  <c r="Y3324" i="1"/>
  <c r="W3324" i="1"/>
  <c r="S3324" i="1"/>
  <c r="X3324" i="1" s="1"/>
  <c r="G3324" i="1"/>
  <c r="V3324" i="1" s="1" a="1"/>
  <c r="V3324" i="1" s="1"/>
  <c r="AD3323" i="1"/>
  <c r="AA3323" i="1"/>
  <c r="AB3323" i="1" s="1"/>
  <c r="Z3323" i="1"/>
  <c r="Y3323" i="1"/>
  <c r="X3323" i="1"/>
  <c r="W3323" i="1"/>
  <c r="S3323" i="1"/>
  <c r="G3323" i="1"/>
  <c r="V3323" i="1" s="1" a="1"/>
  <c r="V3323" i="1" s="1"/>
  <c r="AD3322" i="1"/>
  <c r="AA3322" i="1"/>
  <c r="AB3322" i="1" s="1"/>
  <c r="Z3322" i="1"/>
  <c r="Y3322" i="1"/>
  <c r="W3322" i="1"/>
  <c r="S3322" i="1"/>
  <c r="X3322" i="1" s="1"/>
  <c r="G3322" i="1"/>
  <c r="V3322" i="1" s="1" a="1"/>
  <c r="V3322" i="1" s="1"/>
  <c r="AD3321" i="1"/>
  <c r="AA3321" i="1"/>
  <c r="AB3321" i="1" s="1"/>
  <c r="Z3321" i="1"/>
  <c r="Y3321" i="1"/>
  <c r="W3321" i="1"/>
  <c r="S3321" i="1"/>
  <c r="X3321" i="1" s="1"/>
  <c r="G3321" i="1"/>
  <c r="V3321" i="1" s="1" a="1"/>
  <c r="V3321" i="1" s="1"/>
  <c r="AD3320" i="1"/>
  <c r="AA3320" i="1"/>
  <c r="AB3320" i="1" s="1"/>
  <c r="Z3320" i="1"/>
  <c r="Y3320" i="1"/>
  <c r="W3320" i="1"/>
  <c r="S3320" i="1"/>
  <c r="X3320" i="1" s="1"/>
  <c r="G3320" i="1"/>
  <c r="V3320" i="1" s="1" a="1"/>
  <c r="V3320" i="1" s="1"/>
  <c r="AD3319" i="1"/>
  <c r="AA3319" i="1"/>
  <c r="AB3319" i="1" s="1"/>
  <c r="Z3319" i="1"/>
  <c r="Y3319" i="1"/>
  <c r="W3319" i="1"/>
  <c r="S3319" i="1"/>
  <c r="X3319" i="1" s="1"/>
  <c r="G3319" i="1"/>
  <c r="V3319" i="1" s="1" a="1"/>
  <c r="V3319" i="1" s="1"/>
  <c r="AD3318" i="1"/>
  <c r="AA3318" i="1"/>
  <c r="AB3318" i="1" s="1"/>
  <c r="Z3318" i="1"/>
  <c r="Y3318" i="1"/>
  <c r="W3318" i="1"/>
  <c r="S3318" i="1"/>
  <c r="X3318" i="1" s="1"/>
  <c r="G3318" i="1"/>
  <c r="V3318" i="1" s="1" a="1"/>
  <c r="V3318" i="1" s="1"/>
  <c r="AD3317" i="1"/>
  <c r="AA3317" i="1"/>
  <c r="AB3317" i="1" s="1"/>
  <c r="Z3317" i="1"/>
  <c r="Y3317" i="1"/>
  <c r="W3317" i="1"/>
  <c r="S3317" i="1"/>
  <c r="X3317" i="1" s="1"/>
  <c r="G3317" i="1"/>
  <c r="V3317" i="1" s="1" a="1"/>
  <c r="V3317" i="1" s="1"/>
  <c r="AD3316" i="1"/>
  <c r="AA3316" i="1"/>
  <c r="AB3316" i="1" s="1"/>
  <c r="Z3316" i="1"/>
  <c r="Y3316" i="1"/>
  <c r="W3316" i="1"/>
  <c r="S3316" i="1"/>
  <c r="X3316" i="1" s="1"/>
  <c r="G3316" i="1"/>
  <c r="V3316" i="1" s="1" a="1"/>
  <c r="V3316" i="1" s="1"/>
  <c r="AD3315" i="1"/>
  <c r="AA3315" i="1"/>
  <c r="AB3315" i="1" s="1"/>
  <c r="Z3315" i="1"/>
  <c r="Y3315" i="1"/>
  <c r="W3315" i="1"/>
  <c r="S3315" i="1"/>
  <c r="X3315" i="1" s="1"/>
  <c r="G3315" i="1"/>
  <c r="V3315" i="1" s="1" a="1"/>
  <c r="V3315" i="1" s="1"/>
  <c r="AD3314" i="1"/>
  <c r="AA3314" i="1"/>
  <c r="AB3314" i="1" s="1"/>
  <c r="Z3314" i="1"/>
  <c r="Y3314" i="1"/>
  <c r="W3314" i="1"/>
  <c r="S3314" i="1"/>
  <c r="X3314" i="1" s="1"/>
  <c r="G3314" i="1"/>
  <c r="V3314" i="1" s="1" a="1"/>
  <c r="V3314" i="1" s="1"/>
  <c r="AD3313" i="1"/>
  <c r="AA3313" i="1"/>
  <c r="AB3313" i="1" s="1"/>
  <c r="Z3313" i="1"/>
  <c r="Y3313" i="1"/>
  <c r="W3313" i="1"/>
  <c r="S3313" i="1"/>
  <c r="X3313" i="1" s="1"/>
  <c r="G3313" i="1"/>
  <c r="V3313" i="1" s="1" a="1"/>
  <c r="V3313" i="1" s="1"/>
  <c r="AD3312" i="1"/>
  <c r="AA3312" i="1"/>
  <c r="AB3312" i="1" s="1"/>
  <c r="Z3312" i="1"/>
  <c r="Y3312" i="1"/>
  <c r="W3312" i="1"/>
  <c r="S3312" i="1"/>
  <c r="X3312" i="1" s="1"/>
  <c r="G3312" i="1"/>
  <c r="V3312" i="1" s="1" a="1"/>
  <c r="V3312" i="1" s="1"/>
  <c r="AD3311" i="1"/>
  <c r="AA3311" i="1"/>
  <c r="AB3311" i="1" s="1"/>
  <c r="Z3311" i="1"/>
  <c r="Y3311" i="1"/>
  <c r="W3311" i="1"/>
  <c r="S3311" i="1"/>
  <c r="X3311" i="1" s="1"/>
  <c r="G3311" i="1"/>
  <c r="V3311" i="1" s="1" a="1"/>
  <c r="V3311" i="1" s="1"/>
  <c r="AD3310" i="1"/>
  <c r="AA3310" i="1"/>
  <c r="AB3310" i="1" s="1"/>
  <c r="Z3310" i="1"/>
  <c r="Y3310" i="1"/>
  <c r="W3310" i="1"/>
  <c r="S3310" i="1"/>
  <c r="X3310" i="1" s="1"/>
  <c r="G3310" i="1"/>
  <c r="V3310" i="1" s="1" a="1"/>
  <c r="V3310" i="1" s="1"/>
  <c r="AD3309" i="1"/>
  <c r="AA3309" i="1"/>
  <c r="AB3309" i="1" s="1"/>
  <c r="Z3309" i="1"/>
  <c r="Y3309" i="1"/>
  <c r="W3309" i="1"/>
  <c r="S3309" i="1"/>
  <c r="X3309" i="1" s="1"/>
  <c r="G3309" i="1"/>
  <c r="V3309" i="1" s="1" a="1"/>
  <c r="V3309" i="1" s="1"/>
  <c r="AD3308" i="1"/>
  <c r="AA3308" i="1"/>
  <c r="AB3308" i="1" s="1"/>
  <c r="Z3308" i="1"/>
  <c r="Y3308" i="1"/>
  <c r="W3308" i="1"/>
  <c r="S3308" i="1"/>
  <c r="X3308" i="1" s="1"/>
  <c r="G3308" i="1"/>
  <c r="V3308" i="1" s="1" a="1"/>
  <c r="V3308" i="1" s="1"/>
  <c r="AD3307" i="1"/>
  <c r="AA3307" i="1"/>
  <c r="AB3307" i="1" s="1"/>
  <c r="Z3307" i="1"/>
  <c r="Y3307" i="1"/>
  <c r="W3307" i="1"/>
  <c r="S3307" i="1"/>
  <c r="X3307" i="1" s="1"/>
  <c r="G3307" i="1"/>
  <c r="V3307" i="1" s="1" a="1"/>
  <c r="V3307" i="1" s="1"/>
  <c r="AD3306" i="1"/>
  <c r="AA3306" i="1"/>
  <c r="AB3306" i="1" s="1"/>
  <c r="Z3306" i="1"/>
  <c r="Y3306" i="1"/>
  <c r="W3306" i="1"/>
  <c r="S3306" i="1"/>
  <c r="X3306" i="1" s="1"/>
  <c r="G3306" i="1"/>
  <c r="V3306" i="1" s="1" a="1"/>
  <c r="V3306" i="1" s="1"/>
  <c r="AD3305" i="1"/>
  <c r="AA3305" i="1"/>
  <c r="AB3305" i="1" s="1"/>
  <c r="Z3305" i="1"/>
  <c r="Y3305" i="1"/>
  <c r="W3305" i="1"/>
  <c r="S3305" i="1"/>
  <c r="X3305" i="1" s="1"/>
  <c r="G3305" i="1"/>
  <c r="V3305" i="1" s="1" a="1"/>
  <c r="V3305" i="1" s="1"/>
  <c r="AD3304" i="1"/>
  <c r="AA3304" i="1"/>
  <c r="AB3304" i="1" s="1"/>
  <c r="Z3304" i="1"/>
  <c r="Y3304" i="1"/>
  <c r="W3304" i="1"/>
  <c r="S3304" i="1"/>
  <c r="X3304" i="1" s="1"/>
  <c r="G3304" i="1"/>
  <c r="V3304" i="1" s="1" a="1"/>
  <c r="V3304" i="1" s="1"/>
  <c r="AD3303" i="1"/>
  <c r="AA3303" i="1"/>
  <c r="AB3303" i="1" s="1"/>
  <c r="Z3303" i="1"/>
  <c r="Y3303" i="1"/>
  <c r="W3303" i="1"/>
  <c r="S3303" i="1"/>
  <c r="X3303" i="1" s="1"/>
  <c r="G3303" i="1"/>
  <c r="V3303" i="1" s="1" a="1"/>
  <c r="V3303" i="1" s="1"/>
  <c r="AD3302" i="1"/>
  <c r="AA3302" i="1"/>
  <c r="AB3302" i="1" s="1"/>
  <c r="Z3302" i="1"/>
  <c r="Y3302" i="1"/>
  <c r="W3302" i="1"/>
  <c r="S3302" i="1"/>
  <c r="X3302" i="1" s="1"/>
  <c r="G3302" i="1"/>
  <c r="V3302" i="1" s="1" a="1"/>
  <c r="V3302" i="1" s="1"/>
  <c r="AD3301" i="1"/>
  <c r="AA3301" i="1"/>
  <c r="AB3301" i="1" s="1"/>
  <c r="Z3301" i="1"/>
  <c r="Y3301" i="1"/>
  <c r="W3301" i="1"/>
  <c r="S3301" i="1"/>
  <c r="X3301" i="1" s="1"/>
  <c r="G3301" i="1"/>
  <c r="V3301" i="1" s="1" a="1"/>
  <c r="V3301" i="1" s="1"/>
  <c r="AD3300" i="1"/>
  <c r="AA3300" i="1"/>
  <c r="AB3300" i="1" s="1"/>
  <c r="Z3300" i="1"/>
  <c r="Y3300" i="1"/>
  <c r="W3300" i="1"/>
  <c r="S3300" i="1"/>
  <c r="X3300" i="1" s="1"/>
  <c r="G3300" i="1"/>
  <c r="V3300" i="1" s="1" a="1"/>
  <c r="V3300" i="1" s="1"/>
  <c r="AD3299" i="1"/>
  <c r="AA3299" i="1"/>
  <c r="AB3299" i="1" s="1"/>
  <c r="Z3299" i="1"/>
  <c r="Y3299" i="1"/>
  <c r="W3299" i="1"/>
  <c r="S3299" i="1"/>
  <c r="X3299" i="1" s="1"/>
  <c r="G3299" i="1"/>
  <c r="V3299" i="1" s="1" a="1"/>
  <c r="V3299" i="1" s="1"/>
  <c r="AD3298" i="1"/>
  <c r="AA3298" i="1"/>
  <c r="AB3298" i="1" s="1"/>
  <c r="Z3298" i="1"/>
  <c r="Y3298" i="1"/>
  <c r="W3298" i="1"/>
  <c r="S3298" i="1"/>
  <c r="X3298" i="1" s="1"/>
  <c r="G3298" i="1"/>
  <c r="V3298" i="1" s="1" a="1"/>
  <c r="V3298" i="1" s="1"/>
  <c r="AD3297" i="1"/>
  <c r="AA3297" i="1"/>
  <c r="AB3297" i="1" s="1"/>
  <c r="Z3297" i="1"/>
  <c r="Y3297" i="1"/>
  <c r="W3297" i="1"/>
  <c r="S3297" i="1"/>
  <c r="X3297" i="1" s="1"/>
  <c r="G3297" i="1"/>
  <c r="V3297" i="1" s="1" a="1"/>
  <c r="V3297" i="1" s="1"/>
  <c r="AD3296" i="1"/>
  <c r="AA3296" i="1"/>
  <c r="AB3296" i="1" s="1"/>
  <c r="Z3296" i="1"/>
  <c r="Y3296" i="1"/>
  <c r="W3296" i="1"/>
  <c r="S3296" i="1"/>
  <c r="X3296" i="1" s="1"/>
  <c r="G3296" i="1"/>
  <c r="V3296" i="1" s="1" a="1"/>
  <c r="V3296" i="1" s="1"/>
  <c r="AD3295" i="1"/>
  <c r="AA3295" i="1"/>
  <c r="AB3295" i="1" s="1"/>
  <c r="Z3295" i="1"/>
  <c r="Y3295" i="1"/>
  <c r="W3295" i="1"/>
  <c r="S3295" i="1"/>
  <c r="X3295" i="1" s="1"/>
  <c r="G3295" i="1"/>
  <c r="V3295" i="1" s="1" a="1"/>
  <c r="V3295" i="1" s="1"/>
  <c r="AD3294" i="1"/>
  <c r="AA3294" i="1"/>
  <c r="AB3294" i="1" s="1"/>
  <c r="Z3294" i="1"/>
  <c r="Y3294" i="1"/>
  <c r="W3294" i="1"/>
  <c r="S3294" i="1"/>
  <c r="X3294" i="1" s="1"/>
  <c r="G3294" i="1"/>
  <c r="V3294" i="1" s="1" a="1"/>
  <c r="V3294" i="1" s="1"/>
  <c r="AD3293" i="1"/>
  <c r="AA3293" i="1"/>
  <c r="AB3293" i="1" s="1"/>
  <c r="Z3293" i="1"/>
  <c r="Y3293" i="1"/>
  <c r="W3293" i="1"/>
  <c r="S3293" i="1"/>
  <c r="X3293" i="1" s="1"/>
  <c r="G3293" i="1"/>
  <c r="V3293" i="1" s="1" a="1"/>
  <c r="V3293" i="1" s="1"/>
  <c r="AD3292" i="1"/>
  <c r="AA3292" i="1"/>
  <c r="AB3292" i="1" s="1"/>
  <c r="Z3292" i="1"/>
  <c r="Y3292" i="1"/>
  <c r="W3292" i="1"/>
  <c r="S3292" i="1"/>
  <c r="X3292" i="1" s="1"/>
  <c r="G3292" i="1"/>
  <c r="V3292" i="1" s="1" a="1"/>
  <c r="V3292" i="1" s="1"/>
  <c r="AD3291" i="1"/>
  <c r="AA3291" i="1"/>
  <c r="AB3291" i="1" s="1"/>
  <c r="Z3291" i="1"/>
  <c r="Y3291" i="1"/>
  <c r="W3291" i="1"/>
  <c r="S3291" i="1"/>
  <c r="X3291" i="1" s="1"/>
  <c r="G3291" i="1"/>
  <c r="V3291" i="1" s="1" a="1"/>
  <c r="V3291" i="1" s="1"/>
  <c r="AD3290" i="1"/>
  <c r="AA3290" i="1"/>
  <c r="AB3290" i="1" s="1"/>
  <c r="Z3290" i="1"/>
  <c r="Y3290" i="1"/>
  <c r="W3290" i="1"/>
  <c r="S3290" i="1"/>
  <c r="X3290" i="1" s="1"/>
  <c r="G3290" i="1"/>
  <c r="V3290" i="1" s="1" a="1"/>
  <c r="V3290" i="1" s="1"/>
  <c r="AD3289" i="1"/>
  <c r="AA3289" i="1"/>
  <c r="AB3289" i="1" s="1"/>
  <c r="Z3289" i="1"/>
  <c r="Y3289" i="1"/>
  <c r="W3289" i="1"/>
  <c r="S3289" i="1"/>
  <c r="X3289" i="1" s="1"/>
  <c r="G3289" i="1"/>
  <c r="V3289" i="1" s="1" a="1"/>
  <c r="V3289" i="1" s="1"/>
  <c r="AD3288" i="1"/>
  <c r="AA3288" i="1"/>
  <c r="AB3288" i="1" s="1"/>
  <c r="Z3288" i="1"/>
  <c r="Y3288" i="1"/>
  <c r="W3288" i="1"/>
  <c r="S3288" i="1"/>
  <c r="X3288" i="1" s="1"/>
  <c r="G3288" i="1"/>
  <c r="V3288" i="1" s="1" a="1"/>
  <c r="V3288" i="1" s="1"/>
  <c r="AD3287" i="1"/>
  <c r="AA3287" i="1"/>
  <c r="AB3287" i="1" s="1"/>
  <c r="Z3287" i="1"/>
  <c r="Y3287" i="1"/>
  <c r="W3287" i="1"/>
  <c r="S3287" i="1"/>
  <c r="X3287" i="1" s="1"/>
  <c r="G3287" i="1"/>
  <c r="V3287" i="1" s="1" a="1"/>
  <c r="V3287" i="1" s="1"/>
  <c r="AD3286" i="1"/>
  <c r="AA3286" i="1"/>
  <c r="AB3286" i="1" s="1"/>
  <c r="Z3286" i="1"/>
  <c r="Y3286" i="1"/>
  <c r="W3286" i="1"/>
  <c r="S3286" i="1"/>
  <c r="X3286" i="1" s="1"/>
  <c r="G3286" i="1"/>
  <c r="V3286" i="1" s="1" a="1"/>
  <c r="V3286" i="1" s="1"/>
  <c r="AD3285" i="1"/>
  <c r="AA3285" i="1"/>
  <c r="AB3285" i="1" s="1"/>
  <c r="Z3285" i="1"/>
  <c r="Y3285" i="1"/>
  <c r="W3285" i="1"/>
  <c r="S3285" i="1"/>
  <c r="X3285" i="1" s="1"/>
  <c r="G3285" i="1"/>
  <c r="V3285" i="1" s="1" a="1"/>
  <c r="V3285" i="1" s="1"/>
  <c r="AD3284" i="1"/>
  <c r="AA3284" i="1"/>
  <c r="AB3284" i="1" s="1"/>
  <c r="Z3284" i="1"/>
  <c r="Y3284" i="1"/>
  <c r="W3284" i="1"/>
  <c r="S3284" i="1"/>
  <c r="X3284" i="1" s="1"/>
  <c r="G3284" i="1"/>
  <c r="V3284" i="1" s="1" a="1"/>
  <c r="V3284" i="1" s="1"/>
  <c r="AD3283" i="1"/>
  <c r="AA3283" i="1"/>
  <c r="AB3283" i="1" s="1"/>
  <c r="Z3283" i="1"/>
  <c r="Y3283" i="1"/>
  <c r="W3283" i="1"/>
  <c r="S3283" i="1"/>
  <c r="X3283" i="1" s="1"/>
  <c r="G3283" i="1"/>
  <c r="V3283" i="1" s="1" a="1"/>
  <c r="V3283" i="1" s="1"/>
  <c r="AD3282" i="1"/>
  <c r="AA3282" i="1"/>
  <c r="AB3282" i="1" s="1"/>
  <c r="Z3282" i="1"/>
  <c r="Y3282" i="1"/>
  <c r="W3282" i="1"/>
  <c r="S3282" i="1"/>
  <c r="X3282" i="1" s="1"/>
  <c r="G3282" i="1"/>
  <c r="V3282" i="1" s="1" a="1"/>
  <c r="V3282" i="1" s="1"/>
  <c r="AD3281" i="1"/>
  <c r="AA3281" i="1"/>
  <c r="AB3281" i="1" s="1"/>
  <c r="Z3281" i="1"/>
  <c r="Y3281" i="1"/>
  <c r="W3281" i="1"/>
  <c r="S3281" i="1"/>
  <c r="X3281" i="1" s="1"/>
  <c r="G3281" i="1"/>
  <c r="V3281" i="1" s="1" a="1"/>
  <c r="V3281" i="1" s="1"/>
  <c r="AD3280" i="1"/>
  <c r="AA3280" i="1"/>
  <c r="AB3280" i="1" s="1"/>
  <c r="Z3280" i="1"/>
  <c r="Y3280" i="1"/>
  <c r="W3280" i="1"/>
  <c r="S3280" i="1"/>
  <c r="X3280" i="1" s="1"/>
  <c r="G3280" i="1"/>
  <c r="V3280" i="1" s="1" a="1"/>
  <c r="V3280" i="1" s="1"/>
  <c r="AD3279" i="1"/>
  <c r="AA3279" i="1"/>
  <c r="AB3279" i="1" s="1"/>
  <c r="Z3279" i="1"/>
  <c r="Y3279" i="1"/>
  <c r="W3279" i="1"/>
  <c r="S3279" i="1"/>
  <c r="X3279" i="1" s="1"/>
  <c r="G3279" i="1"/>
  <c r="V3279" i="1" s="1" a="1"/>
  <c r="V3279" i="1" s="1"/>
  <c r="AD3278" i="1"/>
  <c r="AA3278" i="1"/>
  <c r="AB3278" i="1" s="1"/>
  <c r="Z3278" i="1"/>
  <c r="Y3278" i="1"/>
  <c r="W3278" i="1"/>
  <c r="S3278" i="1"/>
  <c r="X3278" i="1" s="1"/>
  <c r="G3278" i="1"/>
  <c r="V3278" i="1" s="1" a="1"/>
  <c r="V3278" i="1" s="1"/>
  <c r="AD3277" i="1"/>
  <c r="AA3277" i="1"/>
  <c r="AB3277" i="1" s="1"/>
  <c r="Z3277" i="1"/>
  <c r="Y3277" i="1"/>
  <c r="W3277" i="1"/>
  <c r="S3277" i="1"/>
  <c r="X3277" i="1" s="1"/>
  <c r="G3277" i="1"/>
  <c r="V3277" i="1" s="1" a="1"/>
  <c r="V3277" i="1" s="1"/>
  <c r="AD3276" i="1"/>
  <c r="AA3276" i="1"/>
  <c r="AB3276" i="1" s="1"/>
  <c r="Z3276" i="1"/>
  <c r="Y3276" i="1"/>
  <c r="W3276" i="1"/>
  <c r="S3276" i="1"/>
  <c r="X3276" i="1" s="1"/>
  <c r="G3276" i="1"/>
  <c r="V3276" i="1" s="1" a="1"/>
  <c r="V3276" i="1" s="1"/>
  <c r="AD3275" i="1"/>
  <c r="AA3275" i="1"/>
  <c r="AB3275" i="1" s="1"/>
  <c r="Z3275" i="1"/>
  <c r="Y3275" i="1"/>
  <c r="W3275" i="1"/>
  <c r="S3275" i="1"/>
  <c r="X3275" i="1" s="1"/>
  <c r="G3275" i="1"/>
  <c r="V3275" i="1" s="1" a="1"/>
  <c r="V3275" i="1" s="1"/>
  <c r="AD3274" i="1"/>
  <c r="AA3274" i="1"/>
  <c r="AB3274" i="1" s="1"/>
  <c r="Z3274" i="1"/>
  <c r="Y3274" i="1"/>
  <c r="W3274" i="1"/>
  <c r="S3274" i="1"/>
  <c r="X3274" i="1" s="1"/>
  <c r="G3274" i="1"/>
  <c r="V3274" i="1" s="1" a="1"/>
  <c r="V3274" i="1" s="1"/>
  <c r="AD3273" i="1"/>
  <c r="AA3273" i="1"/>
  <c r="AB3273" i="1" s="1"/>
  <c r="Z3273" i="1"/>
  <c r="Y3273" i="1"/>
  <c r="W3273" i="1"/>
  <c r="S3273" i="1"/>
  <c r="X3273" i="1" s="1"/>
  <c r="G3273" i="1"/>
  <c r="V3273" i="1" s="1" a="1"/>
  <c r="V3273" i="1" s="1"/>
  <c r="AD3272" i="1"/>
  <c r="AA3272" i="1"/>
  <c r="AB3272" i="1" s="1"/>
  <c r="Z3272" i="1"/>
  <c r="Y3272" i="1"/>
  <c r="W3272" i="1"/>
  <c r="S3272" i="1"/>
  <c r="X3272" i="1" s="1"/>
  <c r="G3272" i="1"/>
  <c r="V3272" i="1" s="1" a="1"/>
  <c r="V3272" i="1" s="1"/>
  <c r="AD3271" i="1"/>
  <c r="AA3271" i="1"/>
  <c r="AB3271" i="1" s="1"/>
  <c r="Z3271" i="1"/>
  <c r="Y3271" i="1"/>
  <c r="W3271" i="1"/>
  <c r="S3271" i="1"/>
  <c r="X3271" i="1" s="1"/>
  <c r="G3271" i="1"/>
  <c r="V3271" i="1" s="1" a="1"/>
  <c r="V3271" i="1" s="1"/>
  <c r="AD3270" i="1"/>
  <c r="AA3270" i="1"/>
  <c r="AB3270" i="1" s="1"/>
  <c r="Z3270" i="1"/>
  <c r="Y3270" i="1"/>
  <c r="W3270" i="1"/>
  <c r="S3270" i="1"/>
  <c r="X3270" i="1" s="1"/>
  <c r="G3270" i="1"/>
  <c r="V3270" i="1" s="1" a="1"/>
  <c r="V3270" i="1" s="1"/>
  <c r="AD3269" i="1"/>
  <c r="AA3269" i="1"/>
  <c r="AB3269" i="1" s="1"/>
  <c r="Z3269" i="1"/>
  <c r="Y3269" i="1"/>
  <c r="W3269" i="1"/>
  <c r="S3269" i="1"/>
  <c r="X3269" i="1" s="1"/>
  <c r="G3269" i="1"/>
  <c r="V3269" i="1" s="1" a="1"/>
  <c r="V3269" i="1" s="1"/>
  <c r="AD3268" i="1"/>
  <c r="AA3268" i="1"/>
  <c r="AB3268" i="1" s="1"/>
  <c r="Z3268" i="1"/>
  <c r="Y3268" i="1"/>
  <c r="W3268" i="1"/>
  <c r="S3268" i="1"/>
  <c r="X3268" i="1" s="1"/>
  <c r="G3268" i="1"/>
  <c r="V3268" i="1" s="1" a="1"/>
  <c r="V3268" i="1" s="1"/>
  <c r="AD3267" i="1"/>
  <c r="AA3267" i="1"/>
  <c r="AB3267" i="1" s="1"/>
  <c r="Z3267" i="1"/>
  <c r="Y3267" i="1"/>
  <c r="W3267" i="1"/>
  <c r="S3267" i="1"/>
  <c r="X3267" i="1" s="1"/>
  <c r="G3267" i="1"/>
  <c r="V3267" i="1" s="1" a="1"/>
  <c r="V3267" i="1" s="1"/>
  <c r="AD3266" i="1"/>
  <c r="AA3266" i="1"/>
  <c r="AB3266" i="1" s="1"/>
  <c r="Z3266" i="1"/>
  <c r="Y3266" i="1"/>
  <c r="W3266" i="1"/>
  <c r="S3266" i="1"/>
  <c r="X3266" i="1" s="1"/>
  <c r="G3266" i="1"/>
  <c r="V3266" i="1" s="1" a="1"/>
  <c r="V3266" i="1" s="1"/>
  <c r="AD3265" i="1"/>
  <c r="AA3265" i="1"/>
  <c r="AB3265" i="1" s="1"/>
  <c r="Z3265" i="1"/>
  <c r="Y3265" i="1"/>
  <c r="W3265" i="1"/>
  <c r="S3265" i="1"/>
  <c r="X3265" i="1" s="1"/>
  <c r="G3265" i="1"/>
  <c r="V3265" i="1" s="1" a="1"/>
  <c r="V3265" i="1" s="1"/>
  <c r="AD3264" i="1"/>
  <c r="AA3264" i="1"/>
  <c r="AB3264" i="1" s="1"/>
  <c r="Z3264" i="1"/>
  <c r="Y3264" i="1"/>
  <c r="W3264" i="1"/>
  <c r="S3264" i="1"/>
  <c r="X3264" i="1" s="1"/>
  <c r="G3264" i="1"/>
  <c r="V3264" i="1" s="1" a="1"/>
  <c r="V3264" i="1" s="1"/>
  <c r="AD3263" i="1"/>
  <c r="AA3263" i="1"/>
  <c r="AB3263" i="1" s="1"/>
  <c r="Z3263" i="1"/>
  <c r="Y3263" i="1"/>
  <c r="W3263" i="1"/>
  <c r="S3263" i="1"/>
  <c r="X3263" i="1" s="1"/>
  <c r="G3263" i="1"/>
  <c r="V3263" i="1" s="1" a="1"/>
  <c r="V3263" i="1" s="1"/>
  <c r="AD3262" i="1"/>
  <c r="AA3262" i="1"/>
  <c r="AB3262" i="1" s="1"/>
  <c r="Z3262" i="1"/>
  <c r="Y3262" i="1"/>
  <c r="W3262" i="1"/>
  <c r="S3262" i="1"/>
  <c r="X3262" i="1" s="1"/>
  <c r="G3262" i="1"/>
  <c r="V3262" i="1" s="1" a="1"/>
  <c r="V3262" i="1" s="1"/>
  <c r="AD3261" i="1"/>
  <c r="AA3261" i="1"/>
  <c r="AB3261" i="1" s="1"/>
  <c r="Z3261" i="1"/>
  <c r="Y3261" i="1"/>
  <c r="W3261" i="1"/>
  <c r="S3261" i="1"/>
  <c r="X3261" i="1" s="1"/>
  <c r="G3261" i="1"/>
  <c r="V3261" i="1" s="1" a="1"/>
  <c r="V3261" i="1" s="1"/>
  <c r="AD3260" i="1"/>
  <c r="AA3260" i="1"/>
  <c r="AB3260" i="1" s="1"/>
  <c r="Z3260" i="1"/>
  <c r="Y3260" i="1"/>
  <c r="W3260" i="1"/>
  <c r="S3260" i="1"/>
  <c r="X3260" i="1" s="1"/>
  <c r="G3260" i="1"/>
  <c r="V3260" i="1" s="1" a="1"/>
  <c r="V3260" i="1" s="1"/>
  <c r="AD3259" i="1"/>
  <c r="AA3259" i="1"/>
  <c r="AB3259" i="1" s="1"/>
  <c r="Z3259" i="1"/>
  <c r="Y3259" i="1"/>
  <c r="W3259" i="1"/>
  <c r="S3259" i="1"/>
  <c r="X3259" i="1" s="1"/>
  <c r="G3259" i="1"/>
  <c r="V3259" i="1" s="1" a="1"/>
  <c r="V3259" i="1" s="1"/>
  <c r="AD3258" i="1"/>
  <c r="AA3258" i="1"/>
  <c r="AB3258" i="1" s="1"/>
  <c r="Z3258" i="1"/>
  <c r="Y3258" i="1"/>
  <c r="W3258" i="1"/>
  <c r="S3258" i="1"/>
  <c r="X3258" i="1" s="1"/>
  <c r="G3258" i="1"/>
  <c r="V3258" i="1" s="1" a="1"/>
  <c r="V3258" i="1" s="1"/>
  <c r="AD3257" i="1"/>
  <c r="AA3257" i="1"/>
  <c r="AB3257" i="1" s="1"/>
  <c r="Z3257" i="1"/>
  <c r="Y3257" i="1"/>
  <c r="W3257" i="1"/>
  <c r="S3257" i="1"/>
  <c r="X3257" i="1" s="1"/>
  <c r="G3257" i="1"/>
  <c r="V3257" i="1" s="1" a="1"/>
  <c r="V3257" i="1" s="1"/>
  <c r="AD3256" i="1"/>
  <c r="AA3256" i="1"/>
  <c r="AB3256" i="1" s="1"/>
  <c r="Z3256" i="1"/>
  <c r="Y3256" i="1"/>
  <c r="W3256" i="1"/>
  <c r="S3256" i="1"/>
  <c r="X3256" i="1" s="1"/>
  <c r="G3256" i="1"/>
  <c r="V3256" i="1" s="1" a="1"/>
  <c r="V3256" i="1" s="1"/>
  <c r="AD3255" i="1"/>
  <c r="AA3255" i="1"/>
  <c r="AB3255" i="1" s="1"/>
  <c r="Z3255" i="1"/>
  <c r="Y3255" i="1"/>
  <c r="W3255" i="1"/>
  <c r="S3255" i="1"/>
  <c r="X3255" i="1" s="1"/>
  <c r="G3255" i="1"/>
  <c r="V3255" i="1" s="1" a="1"/>
  <c r="V3255" i="1" s="1"/>
  <c r="AD3254" i="1"/>
  <c r="AA3254" i="1"/>
  <c r="AB3254" i="1" s="1"/>
  <c r="Z3254" i="1"/>
  <c r="Y3254" i="1"/>
  <c r="W3254" i="1"/>
  <c r="S3254" i="1"/>
  <c r="X3254" i="1" s="1"/>
  <c r="G3254" i="1"/>
  <c r="V3254" i="1" s="1" a="1"/>
  <c r="V3254" i="1" s="1"/>
  <c r="AD3253" i="1"/>
  <c r="AA3253" i="1"/>
  <c r="AB3253" i="1" s="1"/>
  <c r="Z3253" i="1"/>
  <c r="Y3253" i="1"/>
  <c r="W3253" i="1"/>
  <c r="S3253" i="1"/>
  <c r="X3253" i="1" s="1"/>
  <c r="G3253" i="1"/>
  <c r="V3253" i="1" s="1" a="1"/>
  <c r="V3253" i="1" s="1"/>
  <c r="AD3252" i="1"/>
  <c r="AA3252" i="1"/>
  <c r="AB3252" i="1" s="1"/>
  <c r="Z3252" i="1"/>
  <c r="Y3252" i="1"/>
  <c r="W3252" i="1"/>
  <c r="S3252" i="1"/>
  <c r="X3252" i="1" s="1"/>
  <c r="G3252" i="1"/>
  <c r="V3252" i="1" s="1" a="1"/>
  <c r="V3252" i="1" s="1"/>
  <c r="AD3251" i="1"/>
  <c r="AA3251" i="1"/>
  <c r="AB3251" i="1" s="1"/>
  <c r="Z3251" i="1"/>
  <c r="Y3251" i="1"/>
  <c r="W3251" i="1"/>
  <c r="S3251" i="1"/>
  <c r="X3251" i="1" s="1"/>
  <c r="G3251" i="1"/>
  <c r="V3251" i="1" s="1" a="1"/>
  <c r="V3251" i="1" s="1"/>
  <c r="AD3250" i="1"/>
  <c r="AA3250" i="1"/>
  <c r="AB3250" i="1" s="1"/>
  <c r="Z3250" i="1"/>
  <c r="Y3250" i="1"/>
  <c r="W3250" i="1"/>
  <c r="S3250" i="1"/>
  <c r="X3250" i="1" s="1"/>
  <c r="G3250" i="1"/>
  <c r="V3250" i="1" s="1" a="1"/>
  <c r="V3250" i="1" s="1"/>
  <c r="AD3249" i="1"/>
  <c r="AA3249" i="1"/>
  <c r="AB3249" i="1" s="1"/>
  <c r="Z3249" i="1"/>
  <c r="Y3249" i="1"/>
  <c r="W3249" i="1"/>
  <c r="S3249" i="1"/>
  <c r="X3249" i="1" s="1"/>
  <c r="G3249" i="1"/>
  <c r="V3249" i="1" s="1" a="1"/>
  <c r="V3249" i="1" s="1"/>
  <c r="AD3248" i="1"/>
  <c r="AA3248" i="1"/>
  <c r="AB3248" i="1" s="1"/>
  <c r="Z3248" i="1"/>
  <c r="Y3248" i="1"/>
  <c r="W3248" i="1"/>
  <c r="S3248" i="1"/>
  <c r="X3248" i="1" s="1"/>
  <c r="G3248" i="1"/>
  <c r="V3248" i="1" s="1" a="1"/>
  <c r="V3248" i="1" s="1"/>
  <c r="AD3247" i="1"/>
  <c r="AA3247" i="1"/>
  <c r="AB3247" i="1" s="1"/>
  <c r="Z3247" i="1"/>
  <c r="Y3247" i="1"/>
  <c r="W3247" i="1"/>
  <c r="S3247" i="1"/>
  <c r="X3247" i="1" s="1"/>
  <c r="G3247" i="1"/>
  <c r="V3247" i="1" s="1" a="1"/>
  <c r="V3247" i="1" s="1"/>
  <c r="AD3246" i="1"/>
  <c r="AA3246" i="1"/>
  <c r="AB3246" i="1" s="1"/>
  <c r="Z3246" i="1"/>
  <c r="Y3246" i="1"/>
  <c r="W3246" i="1"/>
  <c r="S3246" i="1"/>
  <c r="X3246" i="1" s="1"/>
  <c r="G3246" i="1"/>
  <c r="V3246" i="1" s="1" a="1"/>
  <c r="V3246" i="1" s="1"/>
  <c r="AD3245" i="1"/>
  <c r="AA3245" i="1"/>
  <c r="AB3245" i="1" s="1"/>
  <c r="Z3245" i="1"/>
  <c r="Y3245" i="1"/>
  <c r="W3245" i="1"/>
  <c r="S3245" i="1"/>
  <c r="X3245" i="1" s="1"/>
  <c r="G3245" i="1"/>
  <c r="V3245" i="1" s="1" a="1"/>
  <c r="V3245" i="1" s="1"/>
  <c r="AD3244" i="1"/>
  <c r="AA3244" i="1"/>
  <c r="AB3244" i="1" s="1"/>
  <c r="Z3244" i="1"/>
  <c r="Y3244" i="1"/>
  <c r="W3244" i="1"/>
  <c r="S3244" i="1"/>
  <c r="X3244" i="1" s="1"/>
  <c r="G3244" i="1"/>
  <c r="V3244" i="1" s="1" a="1"/>
  <c r="V3244" i="1" s="1"/>
  <c r="AD3243" i="1"/>
  <c r="AB3243" i="1"/>
  <c r="AA3243" i="1"/>
  <c r="Z3243" i="1"/>
  <c r="Y3243" i="1"/>
  <c r="W3243" i="1"/>
  <c r="S3243" i="1"/>
  <c r="X3243" i="1" s="1"/>
  <c r="G3243" i="1"/>
  <c r="V3243" i="1" s="1" a="1"/>
  <c r="V3243" i="1" s="1"/>
  <c r="AD3242" i="1"/>
  <c r="AA3242" i="1"/>
  <c r="AB3242" i="1" s="1"/>
  <c r="Z3242" i="1"/>
  <c r="Y3242" i="1"/>
  <c r="W3242" i="1"/>
  <c r="S3242" i="1"/>
  <c r="X3242" i="1" s="1"/>
  <c r="G3242" i="1"/>
  <c r="V3242" i="1" s="1" a="1"/>
  <c r="V3242" i="1" s="1"/>
  <c r="AD3241" i="1"/>
  <c r="AA3241" i="1"/>
  <c r="AB3241" i="1" s="1"/>
  <c r="Z3241" i="1"/>
  <c r="Y3241" i="1"/>
  <c r="W3241" i="1"/>
  <c r="S3241" i="1"/>
  <c r="X3241" i="1" s="1"/>
  <c r="G3241" i="1"/>
  <c r="V3241" i="1" s="1" a="1"/>
  <c r="V3241" i="1" s="1"/>
  <c r="AD3240" i="1"/>
  <c r="AA3240" i="1"/>
  <c r="AB3240" i="1" s="1"/>
  <c r="Z3240" i="1"/>
  <c r="Y3240" i="1"/>
  <c r="W3240" i="1"/>
  <c r="S3240" i="1"/>
  <c r="X3240" i="1" s="1"/>
  <c r="G3240" i="1"/>
  <c r="V3240" i="1" s="1" a="1"/>
  <c r="V3240" i="1" s="1"/>
  <c r="AD3239" i="1"/>
  <c r="AA3239" i="1"/>
  <c r="AB3239" i="1" s="1"/>
  <c r="Z3239" i="1"/>
  <c r="Y3239" i="1"/>
  <c r="W3239" i="1"/>
  <c r="S3239" i="1"/>
  <c r="X3239" i="1" s="1"/>
  <c r="G3239" i="1"/>
  <c r="V3239" i="1" s="1" a="1"/>
  <c r="V3239" i="1" s="1"/>
  <c r="AD3238" i="1"/>
  <c r="AA3238" i="1"/>
  <c r="AB3238" i="1" s="1"/>
  <c r="Z3238" i="1"/>
  <c r="Y3238" i="1"/>
  <c r="W3238" i="1"/>
  <c r="S3238" i="1"/>
  <c r="X3238" i="1" s="1"/>
  <c r="G3238" i="1"/>
  <c r="V3238" i="1" s="1" a="1"/>
  <c r="V3238" i="1" s="1"/>
  <c r="AD3237" i="1"/>
  <c r="AA3237" i="1"/>
  <c r="AB3237" i="1" s="1"/>
  <c r="Z3237" i="1"/>
  <c r="Y3237" i="1"/>
  <c r="W3237" i="1"/>
  <c r="S3237" i="1"/>
  <c r="X3237" i="1" s="1"/>
  <c r="G3237" i="1"/>
  <c r="V3237" i="1" s="1" a="1"/>
  <c r="V3237" i="1" s="1"/>
  <c r="AD3236" i="1"/>
  <c r="AA3236" i="1"/>
  <c r="AB3236" i="1" s="1"/>
  <c r="Z3236" i="1"/>
  <c r="Y3236" i="1"/>
  <c r="W3236" i="1"/>
  <c r="S3236" i="1"/>
  <c r="X3236" i="1" s="1"/>
  <c r="G3236" i="1"/>
  <c r="V3236" i="1" s="1" a="1"/>
  <c r="V3236" i="1" s="1"/>
  <c r="AD3235" i="1"/>
  <c r="AA3235" i="1"/>
  <c r="AB3235" i="1" s="1"/>
  <c r="Z3235" i="1"/>
  <c r="Y3235" i="1"/>
  <c r="W3235" i="1"/>
  <c r="S3235" i="1"/>
  <c r="X3235" i="1" s="1"/>
  <c r="G3235" i="1"/>
  <c r="V3235" i="1" s="1" a="1"/>
  <c r="V3235" i="1" s="1"/>
  <c r="AD3234" i="1"/>
  <c r="AA3234" i="1"/>
  <c r="AB3234" i="1" s="1"/>
  <c r="Z3234" i="1"/>
  <c r="Y3234" i="1"/>
  <c r="W3234" i="1"/>
  <c r="S3234" i="1"/>
  <c r="X3234" i="1" s="1"/>
  <c r="G3234" i="1"/>
  <c r="V3234" i="1" s="1" a="1"/>
  <c r="V3234" i="1" s="1"/>
  <c r="AD3233" i="1"/>
  <c r="AA3233" i="1"/>
  <c r="AB3233" i="1" s="1"/>
  <c r="Z3233" i="1"/>
  <c r="Y3233" i="1"/>
  <c r="W3233" i="1"/>
  <c r="S3233" i="1"/>
  <c r="X3233" i="1" s="1"/>
  <c r="G3233" i="1"/>
  <c r="V3233" i="1" s="1" a="1"/>
  <c r="V3233" i="1" s="1"/>
  <c r="AD3232" i="1"/>
  <c r="AA3232" i="1"/>
  <c r="AB3232" i="1" s="1"/>
  <c r="Z3232" i="1"/>
  <c r="Y3232" i="1"/>
  <c r="W3232" i="1"/>
  <c r="S3232" i="1"/>
  <c r="X3232" i="1" s="1"/>
  <c r="G3232" i="1"/>
  <c r="V3232" i="1" s="1" a="1"/>
  <c r="V3232" i="1" s="1"/>
  <c r="AD3231" i="1"/>
  <c r="AA3231" i="1"/>
  <c r="AB3231" i="1" s="1"/>
  <c r="Z3231" i="1"/>
  <c r="Y3231" i="1"/>
  <c r="W3231" i="1"/>
  <c r="S3231" i="1"/>
  <c r="X3231" i="1" s="1"/>
  <c r="G3231" i="1"/>
  <c r="V3231" i="1" s="1" a="1"/>
  <c r="V3231" i="1" s="1"/>
  <c r="AD3230" i="1"/>
  <c r="AA3230" i="1"/>
  <c r="AB3230" i="1" s="1"/>
  <c r="Z3230" i="1"/>
  <c r="Y3230" i="1"/>
  <c r="W3230" i="1"/>
  <c r="S3230" i="1"/>
  <c r="X3230" i="1" s="1"/>
  <c r="G3230" i="1"/>
  <c r="V3230" i="1" s="1" a="1"/>
  <c r="V3230" i="1" s="1"/>
  <c r="AD3229" i="1"/>
  <c r="AA3229" i="1"/>
  <c r="AB3229" i="1" s="1"/>
  <c r="Z3229" i="1"/>
  <c r="Y3229" i="1"/>
  <c r="W3229" i="1"/>
  <c r="S3229" i="1"/>
  <c r="X3229" i="1" s="1"/>
  <c r="G3229" i="1"/>
  <c r="V3229" i="1" s="1" a="1"/>
  <c r="V3229" i="1" s="1"/>
  <c r="AD3228" i="1"/>
  <c r="AA3228" i="1"/>
  <c r="AB3228" i="1" s="1"/>
  <c r="Z3228" i="1"/>
  <c r="Y3228" i="1"/>
  <c r="W3228" i="1"/>
  <c r="S3228" i="1"/>
  <c r="X3228" i="1" s="1"/>
  <c r="G3228" i="1"/>
  <c r="V3228" i="1" s="1" a="1"/>
  <c r="V3228" i="1" s="1"/>
  <c r="AD3227" i="1"/>
  <c r="AA3227" i="1"/>
  <c r="AB3227" i="1" s="1"/>
  <c r="Z3227" i="1"/>
  <c r="Y3227" i="1"/>
  <c r="W3227" i="1"/>
  <c r="S3227" i="1"/>
  <c r="X3227" i="1" s="1"/>
  <c r="G3227" i="1"/>
  <c r="V3227" i="1" s="1" a="1"/>
  <c r="V3227" i="1" s="1"/>
  <c r="AD3226" i="1"/>
  <c r="AA3226" i="1"/>
  <c r="AB3226" i="1" s="1"/>
  <c r="Z3226" i="1"/>
  <c r="Y3226" i="1"/>
  <c r="W3226" i="1"/>
  <c r="S3226" i="1"/>
  <c r="X3226" i="1" s="1"/>
  <c r="G3226" i="1"/>
  <c r="V3226" i="1" s="1" a="1"/>
  <c r="V3226" i="1" s="1"/>
  <c r="AD3225" i="1"/>
  <c r="AA3225" i="1"/>
  <c r="AB3225" i="1" s="1"/>
  <c r="Z3225" i="1"/>
  <c r="Y3225" i="1"/>
  <c r="W3225" i="1"/>
  <c r="S3225" i="1"/>
  <c r="X3225" i="1" s="1"/>
  <c r="G3225" i="1"/>
  <c r="V3225" i="1" s="1" a="1"/>
  <c r="V3225" i="1" s="1"/>
  <c r="AD3224" i="1"/>
  <c r="AA3224" i="1"/>
  <c r="AB3224" i="1" s="1"/>
  <c r="Z3224" i="1"/>
  <c r="Y3224" i="1"/>
  <c r="W3224" i="1"/>
  <c r="S3224" i="1"/>
  <c r="X3224" i="1" s="1"/>
  <c r="G3224" i="1"/>
  <c r="V3224" i="1" s="1" a="1"/>
  <c r="V3224" i="1" s="1"/>
  <c r="AD3223" i="1"/>
  <c r="AA3223" i="1"/>
  <c r="AB3223" i="1" s="1"/>
  <c r="Z3223" i="1"/>
  <c r="Y3223" i="1"/>
  <c r="W3223" i="1"/>
  <c r="S3223" i="1"/>
  <c r="X3223" i="1" s="1"/>
  <c r="G3223" i="1"/>
  <c r="V3223" i="1" s="1" a="1"/>
  <c r="V3223" i="1" s="1"/>
  <c r="AD3222" i="1"/>
  <c r="AA3222" i="1"/>
  <c r="AB3222" i="1" s="1"/>
  <c r="Z3222" i="1"/>
  <c r="Y3222" i="1"/>
  <c r="W3222" i="1"/>
  <c r="S3222" i="1"/>
  <c r="X3222" i="1" s="1"/>
  <c r="G3222" i="1"/>
  <c r="V3222" i="1" s="1" a="1"/>
  <c r="V3222" i="1" s="1"/>
  <c r="AD3221" i="1"/>
  <c r="AA3221" i="1"/>
  <c r="AB3221" i="1" s="1"/>
  <c r="Z3221" i="1"/>
  <c r="Y3221" i="1"/>
  <c r="W3221" i="1"/>
  <c r="S3221" i="1"/>
  <c r="X3221" i="1" s="1"/>
  <c r="G3221" i="1"/>
  <c r="V3221" i="1" s="1" a="1"/>
  <c r="V3221" i="1" s="1"/>
  <c r="AD3220" i="1"/>
  <c r="AA3220" i="1"/>
  <c r="AB3220" i="1" s="1"/>
  <c r="Z3220" i="1"/>
  <c r="Y3220" i="1"/>
  <c r="W3220" i="1"/>
  <c r="S3220" i="1"/>
  <c r="X3220" i="1" s="1"/>
  <c r="G3220" i="1"/>
  <c r="V3220" i="1" s="1" a="1"/>
  <c r="V3220" i="1" s="1"/>
  <c r="AD3219" i="1"/>
  <c r="AA3219" i="1"/>
  <c r="AB3219" i="1" s="1"/>
  <c r="Z3219" i="1"/>
  <c r="Y3219" i="1"/>
  <c r="W3219" i="1"/>
  <c r="S3219" i="1"/>
  <c r="X3219" i="1" s="1"/>
  <c r="G3219" i="1"/>
  <c r="V3219" i="1" s="1" a="1"/>
  <c r="V3219" i="1" s="1"/>
  <c r="AD3218" i="1"/>
  <c r="AA3218" i="1"/>
  <c r="AB3218" i="1" s="1"/>
  <c r="Z3218" i="1"/>
  <c r="Y3218" i="1"/>
  <c r="W3218" i="1"/>
  <c r="S3218" i="1"/>
  <c r="X3218" i="1" s="1"/>
  <c r="G3218" i="1"/>
  <c r="V3218" i="1" s="1" a="1"/>
  <c r="V3218" i="1" s="1"/>
  <c r="AD3217" i="1"/>
  <c r="AA3217" i="1"/>
  <c r="AB3217" i="1" s="1"/>
  <c r="Z3217" i="1"/>
  <c r="Y3217" i="1"/>
  <c r="W3217" i="1"/>
  <c r="S3217" i="1"/>
  <c r="X3217" i="1" s="1"/>
  <c r="G3217" i="1"/>
  <c r="V3217" i="1" s="1" a="1"/>
  <c r="V3217" i="1" s="1"/>
  <c r="AD3216" i="1"/>
  <c r="AA3216" i="1"/>
  <c r="AB3216" i="1" s="1"/>
  <c r="Z3216" i="1"/>
  <c r="Y3216" i="1"/>
  <c r="W3216" i="1"/>
  <c r="S3216" i="1"/>
  <c r="X3216" i="1" s="1"/>
  <c r="G3216" i="1"/>
  <c r="V3216" i="1" s="1" a="1"/>
  <c r="V3216" i="1" s="1"/>
  <c r="AD3215" i="1"/>
  <c r="AA3215" i="1"/>
  <c r="AB3215" i="1" s="1"/>
  <c r="Z3215" i="1"/>
  <c r="Y3215" i="1"/>
  <c r="W3215" i="1"/>
  <c r="S3215" i="1"/>
  <c r="X3215" i="1" s="1"/>
  <c r="G3215" i="1"/>
  <c r="V3215" i="1" s="1" a="1"/>
  <c r="V3215" i="1" s="1"/>
  <c r="AD3214" i="1"/>
  <c r="AA3214" i="1"/>
  <c r="AB3214" i="1" s="1"/>
  <c r="Z3214" i="1"/>
  <c r="Y3214" i="1"/>
  <c r="W3214" i="1"/>
  <c r="S3214" i="1"/>
  <c r="X3214" i="1" s="1"/>
  <c r="G3214" i="1"/>
  <c r="V3214" i="1" s="1" a="1"/>
  <c r="V3214" i="1" s="1"/>
  <c r="AD3213" i="1"/>
  <c r="AA3213" i="1"/>
  <c r="AB3213" i="1" s="1"/>
  <c r="Z3213" i="1"/>
  <c r="Y3213" i="1"/>
  <c r="W3213" i="1"/>
  <c r="S3213" i="1"/>
  <c r="X3213" i="1" s="1"/>
  <c r="G3213" i="1"/>
  <c r="V3213" i="1" s="1" a="1"/>
  <c r="V3213" i="1" s="1"/>
  <c r="AD3212" i="1"/>
  <c r="AA3212" i="1"/>
  <c r="AB3212" i="1" s="1"/>
  <c r="Z3212" i="1"/>
  <c r="Y3212" i="1"/>
  <c r="W3212" i="1"/>
  <c r="S3212" i="1"/>
  <c r="X3212" i="1" s="1"/>
  <c r="G3212" i="1"/>
  <c r="V3212" i="1" s="1" a="1"/>
  <c r="V3212" i="1" s="1"/>
  <c r="AD3211" i="1"/>
  <c r="AA3211" i="1"/>
  <c r="AB3211" i="1" s="1"/>
  <c r="Z3211" i="1"/>
  <c r="Y3211" i="1"/>
  <c r="W3211" i="1"/>
  <c r="S3211" i="1"/>
  <c r="X3211" i="1" s="1"/>
  <c r="G3211" i="1"/>
  <c r="V3211" i="1" s="1" a="1"/>
  <c r="V3211" i="1" s="1"/>
  <c r="AD3210" i="1"/>
  <c r="AA3210" i="1"/>
  <c r="AB3210" i="1" s="1"/>
  <c r="Z3210" i="1"/>
  <c r="Y3210" i="1"/>
  <c r="W3210" i="1"/>
  <c r="S3210" i="1"/>
  <c r="X3210" i="1" s="1"/>
  <c r="G3210" i="1"/>
  <c r="V3210" i="1" s="1" a="1"/>
  <c r="V3210" i="1" s="1"/>
  <c r="AD3209" i="1"/>
  <c r="AA3209" i="1"/>
  <c r="AB3209" i="1" s="1"/>
  <c r="Z3209" i="1"/>
  <c r="Y3209" i="1"/>
  <c r="W3209" i="1"/>
  <c r="S3209" i="1"/>
  <c r="X3209" i="1" s="1"/>
  <c r="G3209" i="1"/>
  <c r="V3209" i="1" s="1" a="1"/>
  <c r="V3209" i="1" s="1"/>
  <c r="AD3208" i="1"/>
  <c r="AA3208" i="1"/>
  <c r="AB3208" i="1" s="1"/>
  <c r="Z3208" i="1"/>
  <c r="Y3208" i="1"/>
  <c r="W3208" i="1"/>
  <c r="S3208" i="1"/>
  <c r="X3208" i="1" s="1"/>
  <c r="G3208" i="1"/>
  <c r="V3208" i="1" s="1" a="1"/>
  <c r="V3208" i="1" s="1"/>
  <c r="AD3207" i="1"/>
  <c r="AA3207" i="1"/>
  <c r="AB3207" i="1" s="1"/>
  <c r="Z3207" i="1"/>
  <c r="Y3207" i="1"/>
  <c r="W3207" i="1"/>
  <c r="S3207" i="1"/>
  <c r="X3207" i="1" s="1"/>
  <c r="G3207" i="1"/>
  <c r="V3207" i="1" s="1" a="1"/>
  <c r="V3207" i="1" s="1"/>
  <c r="AD3206" i="1"/>
  <c r="AA3206" i="1"/>
  <c r="AB3206" i="1" s="1"/>
  <c r="Z3206" i="1"/>
  <c r="Y3206" i="1"/>
  <c r="W3206" i="1"/>
  <c r="S3206" i="1"/>
  <c r="X3206" i="1" s="1"/>
  <c r="G3206" i="1"/>
  <c r="V3206" i="1" s="1" a="1"/>
  <c r="V3206" i="1" s="1"/>
  <c r="AD3205" i="1"/>
  <c r="AA3205" i="1"/>
  <c r="AB3205" i="1" s="1"/>
  <c r="Z3205" i="1"/>
  <c r="Y3205" i="1"/>
  <c r="W3205" i="1"/>
  <c r="S3205" i="1"/>
  <c r="X3205" i="1" s="1"/>
  <c r="G3205" i="1"/>
  <c r="V3205" i="1" s="1" a="1"/>
  <c r="V3205" i="1" s="1"/>
  <c r="AD3204" i="1"/>
  <c r="AA3204" i="1"/>
  <c r="AB3204" i="1" s="1"/>
  <c r="Z3204" i="1"/>
  <c r="Y3204" i="1"/>
  <c r="W3204" i="1"/>
  <c r="S3204" i="1"/>
  <c r="X3204" i="1" s="1"/>
  <c r="G3204" i="1"/>
  <c r="V3204" i="1" s="1" a="1"/>
  <c r="V3204" i="1" s="1"/>
  <c r="AD3203" i="1"/>
  <c r="AA3203" i="1"/>
  <c r="AB3203" i="1" s="1"/>
  <c r="Z3203" i="1"/>
  <c r="Y3203" i="1"/>
  <c r="W3203" i="1"/>
  <c r="S3203" i="1"/>
  <c r="X3203" i="1" s="1"/>
  <c r="G3203" i="1"/>
  <c r="V3203" i="1" s="1" a="1"/>
  <c r="V3203" i="1" s="1"/>
  <c r="AD3202" i="1"/>
  <c r="AA3202" i="1"/>
  <c r="AB3202" i="1" s="1"/>
  <c r="Z3202" i="1"/>
  <c r="Y3202" i="1"/>
  <c r="W3202" i="1"/>
  <c r="S3202" i="1"/>
  <c r="X3202" i="1" s="1"/>
  <c r="G3202" i="1"/>
  <c r="V3202" i="1" s="1" a="1"/>
  <c r="V3202" i="1" s="1"/>
  <c r="AD3201" i="1"/>
  <c r="AA3201" i="1"/>
  <c r="AB3201" i="1" s="1"/>
  <c r="Z3201" i="1"/>
  <c r="Y3201" i="1"/>
  <c r="W3201" i="1"/>
  <c r="S3201" i="1"/>
  <c r="X3201" i="1" s="1"/>
  <c r="G3201" i="1"/>
  <c r="V3201" i="1" s="1" a="1"/>
  <c r="V3201" i="1" s="1"/>
  <c r="AD3200" i="1"/>
  <c r="AA3200" i="1"/>
  <c r="AB3200" i="1" s="1"/>
  <c r="Z3200" i="1"/>
  <c r="Y3200" i="1"/>
  <c r="W3200" i="1"/>
  <c r="S3200" i="1"/>
  <c r="X3200" i="1" s="1"/>
  <c r="G3200" i="1"/>
  <c r="V3200" i="1" s="1" a="1"/>
  <c r="V3200" i="1" s="1"/>
  <c r="AD3199" i="1"/>
  <c r="AA3199" i="1"/>
  <c r="AB3199" i="1" s="1"/>
  <c r="Z3199" i="1"/>
  <c r="Y3199" i="1"/>
  <c r="W3199" i="1"/>
  <c r="S3199" i="1"/>
  <c r="X3199" i="1" s="1"/>
  <c r="G3199" i="1"/>
  <c r="V3199" i="1" s="1" a="1"/>
  <c r="V3199" i="1" s="1"/>
  <c r="AD3198" i="1"/>
  <c r="AA3198" i="1"/>
  <c r="AB3198" i="1" s="1"/>
  <c r="Z3198" i="1"/>
  <c r="Y3198" i="1"/>
  <c r="W3198" i="1"/>
  <c r="S3198" i="1"/>
  <c r="X3198" i="1" s="1"/>
  <c r="G3198" i="1"/>
  <c r="V3198" i="1" s="1" a="1"/>
  <c r="V3198" i="1" s="1"/>
  <c r="AD3197" i="1"/>
  <c r="AA3197" i="1"/>
  <c r="AB3197" i="1" s="1"/>
  <c r="Z3197" i="1"/>
  <c r="Y3197" i="1"/>
  <c r="W3197" i="1"/>
  <c r="S3197" i="1"/>
  <c r="X3197" i="1" s="1"/>
  <c r="G3197" i="1"/>
  <c r="V3197" i="1" s="1" a="1"/>
  <c r="V3197" i="1" s="1"/>
  <c r="AD3196" i="1"/>
  <c r="AA3196" i="1"/>
  <c r="AB3196" i="1" s="1"/>
  <c r="Z3196" i="1"/>
  <c r="Y3196" i="1"/>
  <c r="W3196" i="1"/>
  <c r="S3196" i="1"/>
  <c r="X3196" i="1" s="1"/>
  <c r="G3196" i="1"/>
  <c r="V3196" i="1" s="1" a="1"/>
  <c r="V3196" i="1" s="1"/>
  <c r="AD3195" i="1"/>
  <c r="AA3195" i="1"/>
  <c r="AB3195" i="1" s="1"/>
  <c r="Z3195" i="1"/>
  <c r="Y3195" i="1"/>
  <c r="W3195" i="1"/>
  <c r="S3195" i="1"/>
  <c r="X3195" i="1" s="1"/>
  <c r="G3195" i="1"/>
  <c r="V3195" i="1" s="1" a="1"/>
  <c r="V3195" i="1" s="1"/>
  <c r="AD3194" i="1"/>
  <c r="AA3194" i="1"/>
  <c r="AB3194" i="1" s="1"/>
  <c r="Z3194" i="1"/>
  <c r="Y3194" i="1"/>
  <c r="W3194" i="1"/>
  <c r="S3194" i="1"/>
  <c r="X3194" i="1" s="1"/>
  <c r="G3194" i="1"/>
  <c r="V3194" i="1" s="1" a="1"/>
  <c r="V3194" i="1" s="1"/>
  <c r="AD3193" i="1"/>
  <c r="AA3193" i="1"/>
  <c r="AB3193" i="1" s="1"/>
  <c r="Z3193" i="1"/>
  <c r="Y3193" i="1"/>
  <c r="W3193" i="1"/>
  <c r="S3193" i="1"/>
  <c r="X3193" i="1" s="1"/>
  <c r="G3193" i="1"/>
  <c r="V3193" i="1" s="1" a="1"/>
  <c r="V3193" i="1" s="1"/>
  <c r="AD3192" i="1"/>
  <c r="AA3192" i="1"/>
  <c r="AB3192" i="1" s="1"/>
  <c r="Z3192" i="1"/>
  <c r="Y3192" i="1"/>
  <c r="W3192" i="1"/>
  <c r="S3192" i="1"/>
  <c r="X3192" i="1" s="1"/>
  <c r="G3192" i="1"/>
  <c r="V3192" i="1" s="1" a="1"/>
  <c r="V3192" i="1" s="1"/>
  <c r="AD3191" i="1"/>
  <c r="AA3191" i="1"/>
  <c r="AB3191" i="1" s="1"/>
  <c r="Z3191" i="1"/>
  <c r="Y3191" i="1"/>
  <c r="W3191" i="1"/>
  <c r="S3191" i="1"/>
  <c r="X3191" i="1" s="1"/>
  <c r="G3191" i="1"/>
  <c r="V3191" i="1" s="1" a="1"/>
  <c r="V3191" i="1" s="1"/>
  <c r="AD3190" i="1"/>
  <c r="AA3190" i="1"/>
  <c r="AB3190" i="1" s="1"/>
  <c r="Z3190" i="1"/>
  <c r="Y3190" i="1"/>
  <c r="W3190" i="1"/>
  <c r="S3190" i="1"/>
  <c r="X3190" i="1" s="1"/>
  <c r="G3190" i="1"/>
  <c r="V3190" i="1" s="1" a="1"/>
  <c r="V3190" i="1" s="1"/>
  <c r="AD3189" i="1"/>
  <c r="AA3189" i="1"/>
  <c r="AB3189" i="1" s="1"/>
  <c r="Z3189" i="1"/>
  <c r="Y3189" i="1"/>
  <c r="W3189" i="1"/>
  <c r="S3189" i="1"/>
  <c r="X3189" i="1" s="1"/>
  <c r="G3189" i="1"/>
  <c r="V3189" i="1" s="1" a="1"/>
  <c r="V3189" i="1" s="1"/>
  <c r="AD3188" i="1"/>
  <c r="AA3188" i="1"/>
  <c r="AB3188" i="1" s="1"/>
  <c r="Z3188" i="1"/>
  <c r="Y3188" i="1"/>
  <c r="W3188" i="1"/>
  <c r="S3188" i="1"/>
  <c r="X3188" i="1" s="1"/>
  <c r="G3188" i="1"/>
  <c r="V3188" i="1" s="1" a="1"/>
  <c r="V3188" i="1" s="1"/>
  <c r="AD3187" i="1"/>
  <c r="AA3187" i="1"/>
  <c r="AB3187" i="1" s="1"/>
  <c r="Z3187" i="1"/>
  <c r="Y3187" i="1"/>
  <c r="W3187" i="1"/>
  <c r="S3187" i="1"/>
  <c r="X3187" i="1" s="1"/>
  <c r="G3187" i="1"/>
  <c r="V3187" i="1" s="1" a="1"/>
  <c r="V3187" i="1" s="1"/>
  <c r="AD3186" i="1"/>
  <c r="AA3186" i="1"/>
  <c r="AB3186" i="1" s="1"/>
  <c r="Z3186" i="1"/>
  <c r="Y3186" i="1"/>
  <c r="W3186" i="1"/>
  <c r="S3186" i="1"/>
  <c r="X3186" i="1" s="1"/>
  <c r="G3186" i="1"/>
  <c r="V3186" i="1" s="1" a="1"/>
  <c r="V3186" i="1" s="1"/>
  <c r="AD3185" i="1"/>
  <c r="AA3185" i="1"/>
  <c r="AB3185" i="1" s="1"/>
  <c r="Z3185" i="1"/>
  <c r="Y3185" i="1"/>
  <c r="W3185" i="1"/>
  <c r="S3185" i="1"/>
  <c r="X3185" i="1" s="1"/>
  <c r="G3185" i="1"/>
  <c r="V3185" i="1" s="1" a="1"/>
  <c r="V3185" i="1" s="1"/>
  <c r="AD3184" i="1"/>
  <c r="AA3184" i="1"/>
  <c r="AB3184" i="1" s="1"/>
  <c r="Z3184" i="1"/>
  <c r="Y3184" i="1"/>
  <c r="W3184" i="1"/>
  <c r="S3184" i="1"/>
  <c r="X3184" i="1" s="1"/>
  <c r="G3184" i="1"/>
  <c r="V3184" i="1" s="1" a="1"/>
  <c r="V3184" i="1" s="1"/>
  <c r="AD3183" i="1"/>
  <c r="AA3183" i="1"/>
  <c r="AB3183" i="1" s="1"/>
  <c r="Z3183" i="1"/>
  <c r="Y3183" i="1"/>
  <c r="W3183" i="1"/>
  <c r="S3183" i="1"/>
  <c r="X3183" i="1" s="1"/>
  <c r="G3183" i="1"/>
  <c r="V3183" i="1" s="1" a="1"/>
  <c r="V3183" i="1" s="1"/>
  <c r="AD3182" i="1"/>
  <c r="AA3182" i="1"/>
  <c r="AB3182" i="1" s="1"/>
  <c r="Z3182" i="1"/>
  <c r="Y3182" i="1"/>
  <c r="W3182" i="1"/>
  <c r="S3182" i="1"/>
  <c r="X3182" i="1" s="1"/>
  <c r="G3182" i="1"/>
  <c r="V3182" i="1" s="1" a="1"/>
  <c r="V3182" i="1" s="1"/>
  <c r="AD3181" i="1"/>
  <c r="AA3181" i="1"/>
  <c r="AB3181" i="1" s="1"/>
  <c r="Z3181" i="1"/>
  <c r="Y3181" i="1"/>
  <c r="W3181" i="1"/>
  <c r="S3181" i="1"/>
  <c r="X3181" i="1" s="1"/>
  <c r="G3181" i="1"/>
  <c r="V3181" i="1" s="1" a="1"/>
  <c r="V3181" i="1" s="1"/>
  <c r="AD3180" i="1"/>
  <c r="AA3180" i="1"/>
  <c r="AB3180" i="1" s="1"/>
  <c r="Z3180" i="1"/>
  <c r="Y3180" i="1"/>
  <c r="W3180" i="1"/>
  <c r="S3180" i="1"/>
  <c r="X3180" i="1" s="1"/>
  <c r="G3180" i="1"/>
  <c r="V3180" i="1" s="1" a="1"/>
  <c r="V3180" i="1" s="1"/>
  <c r="AD3179" i="1"/>
  <c r="AA3179" i="1"/>
  <c r="AB3179" i="1" s="1"/>
  <c r="Z3179" i="1"/>
  <c r="Y3179" i="1"/>
  <c r="W3179" i="1"/>
  <c r="S3179" i="1"/>
  <c r="X3179" i="1" s="1"/>
  <c r="G3179" i="1"/>
  <c r="V3179" i="1" s="1" a="1"/>
  <c r="V3179" i="1" s="1"/>
  <c r="AD3178" i="1"/>
  <c r="AA3178" i="1"/>
  <c r="AB3178" i="1" s="1"/>
  <c r="Z3178" i="1"/>
  <c r="Y3178" i="1"/>
  <c r="W3178" i="1"/>
  <c r="S3178" i="1"/>
  <c r="X3178" i="1" s="1"/>
  <c r="G3178" i="1"/>
  <c r="V3178" i="1" s="1" a="1"/>
  <c r="V3178" i="1" s="1"/>
  <c r="AD3177" i="1"/>
  <c r="AA3177" i="1"/>
  <c r="AB3177" i="1" s="1"/>
  <c r="Z3177" i="1"/>
  <c r="Y3177" i="1"/>
  <c r="W3177" i="1"/>
  <c r="S3177" i="1"/>
  <c r="X3177" i="1" s="1"/>
  <c r="G3177" i="1"/>
  <c r="V3177" i="1" s="1" a="1"/>
  <c r="V3177" i="1" s="1"/>
  <c r="AD3176" i="1"/>
  <c r="AA3176" i="1"/>
  <c r="AB3176" i="1" s="1"/>
  <c r="Z3176" i="1"/>
  <c r="Y3176" i="1"/>
  <c r="W3176" i="1"/>
  <c r="S3176" i="1"/>
  <c r="X3176" i="1" s="1"/>
  <c r="G3176" i="1"/>
  <c r="V3176" i="1" s="1" a="1"/>
  <c r="V3176" i="1" s="1"/>
  <c r="AD3175" i="1"/>
  <c r="AA3175" i="1"/>
  <c r="AB3175" i="1" s="1"/>
  <c r="Z3175" i="1"/>
  <c r="Y3175" i="1"/>
  <c r="W3175" i="1"/>
  <c r="S3175" i="1"/>
  <c r="X3175" i="1" s="1"/>
  <c r="G3175" i="1"/>
  <c r="V3175" i="1" s="1" a="1"/>
  <c r="V3175" i="1" s="1"/>
  <c r="AD3174" i="1"/>
  <c r="AA3174" i="1"/>
  <c r="AB3174" i="1" s="1"/>
  <c r="Z3174" i="1"/>
  <c r="Y3174" i="1"/>
  <c r="W3174" i="1"/>
  <c r="S3174" i="1"/>
  <c r="X3174" i="1" s="1"/>
  <c r="G3174" i="1"/>
  <c r="V3174" i="1" s="1" a="1"/>
  <c r="V3174" i="1" s="1"/>
  <c r="AD3173" i="1"/>
  <c r="AA3173" i="1"/>
  <c r="AB3173" i="1" s="1"/>
  <c r="Z3173" i="1"/>
  <c r="Y3173" i="1"/>
  <c r="W3173" i="1"/>
  <c r="S3173" i="1"/>
  <c r="X3173" i="1" s="1"/>
  <c r="G3173" i="1"/>
  <c r="V3173" i="1" s="1" a="1"/>
  <c r="V3173" i="1" s="1"/>
  <c r="AD3172" i="1"/>
  <c r="AA3172" i="1"/>
  <c r="AB3172" i="1" s="1"/>
  <c r="Z3172" i="1"/>
  <c r="Y3172" i="1"/>
  <c r="W3172" i="1"/>
  <c r="S3172" i="1"/>
  <c r="X3172" i="1" s="1"/>
  <c r="G3172" i="1"/>
  <c r="V3172" i="1" s="1" a="1"/>
  <c r="V3172" i="1" s="1"/>
  <c r="AD3171" i="1"/>
  <c r="AA3171" i="1"/>
  <c r="AB3171" i="1" s="1"/>
  <c r="Z3171" i="1"/>
  <c r="Y3171" i="1"/>
  <c r="W3171" i="1"/>
  <c r="S3171" i="1"/>
  <c r="X3171" i="1" s="1"/>
  <c r="G3171" i="1"/>
  <c r="V3171" i="1" s="1" a="1"/>
  <c r="V3171" i="1" s="1"/>
  <c r="AD3170" i="1"/>
  <c r="AA3170" i="1"/>
  <c r="AB3170" i="1" s="1"/>
  <c r="Z3170" i="1"/>
  <c r="Y3170" i="1"/>
  <c r="W3170" i="1"/>
  <c r="S3170" i="1"/>
  <c r="X3170" i="1" s="1"/>
  <c r="G3170" i="1"/>
  <c r="V3170" i="1" s="1" a="1"/>
  <c r="V3170" i="1" s="1"/>
  <c r="AD3169" i="1"/>
  <c r="AA3169" i="1"/>
  <c r="AB3169" i="1" s="1"/>
  <c r="Z3169" i="1"/>
  <c r="Y3169" i="1"/>
  <c r="W3169" i="1"/>
  <c r="S3169" i="1"/>
  <c r="X3169" i="1" s="1"/>
  <c r="G3169" i="1"/>
  <c r="V3169" i="1" s="1" a="1"/>
  <c r="V3169" i="1" s="1"/>
  <c r="AD3168" i="1"/>
  <c r="AA3168" i="1"/>
  <c r="AB3168" i="1" s="1"/>
  <c r="Z3168" i="1"/>
  <c r="Y3168" i="1"/>
  <c r="W3168" i="1"/>
  <c r="S3168" i="1"/>
  <c r="X3168" i="1" s="1"/>
  <c r="G3168" i="1"/>
  <c r="V3168" i="1" s="1" a="1"/>
  <c r="V3168" i="1" s="1"/>
  <c r="AD3167" i="1"/>
  <c r="AA3167" i="1"/>
  <c r="AB3167" i="1" s="1"/>
  <c r="Z3167" i="1"/>
  <c r="Y3167" i="1"/>
  <c r="W3167" i="1"/>
  <c r="S3167" i="1"/>
  <c r="X3167" i="1" s="1"/>
  <c r="G3167" i="1"/>
  <c r="V3167" i="1" s="1" a="1"/>
  <c r="V3167" i="1" s="1"/>
  <c r="AD3166" i="1"/>
  <c r="AA3166" i="1"/>
  <c r="AB3166" i="1" s="1"/>
  <c r="Z3166" i="1"/>
  <c r="Y3166" i="1"/>
  <c r="W3166" i="1"/>
  <c r="S3166" i="1"/>
  <c r="X3166" i="1" s="1"/>
  <c r="G3166" i="1"/>
  <c r="V3166" i="1" s="1" a="1"/>
  <c r="V3166" i="1" s="1"/>
  <c r="AD3165" i="1"/>
  <c r="AA3165" i="1"/>
  <c r="AB3165" i="1" s="1"/>
  <c r="Z3165" i="1"/>
  <c r="Y3165" i="1"/>
  <c r="W3165" i="1"/>
  <c r="S3165" i="1"/>
  <c r="X3165" i="1" s="1"/>
  <c r="G3165" i="1"/>
  <c r="V3165" i="1" s="1" a="1"/>
  <c r="V3165" i="1" s="1"/>
  <c r="AD3164" i="1"/>
  <c r="AA3164" i="1"/>
  <c r="AB3164" i="1" s="1"/>
  <c r="Z3164" i="1"/>
  <c r="Y3164" i="1"/>
  <c r="W3164" i="1"/>
  <c r="S3164" i="1"/>
  <c r="X3164" i="1" s="1"/>
  <c r="G3164" i="1"/>
  <c r="V3164" i="1" s="1" a="1"/>
  <c r="V3164" i="1" s="1"/>
  <c r="AD3163" i="1"/>
  <c r="AA3163" i="1"/>
  <c r="AB3163" i="1" s="1"/>
  <c r="Z3163" i="1"/>
  <c r="Y3163" i="1"/>
  <c r="W3163" i="1"/>
  <c r="S3163" i="1"/>
  <c r="X3163" i="1" s="1"/>
  <c r="G3163" i="1"/>
  <c r="V3163" i="1" s="1" a="1"/>
  <c r="V3163" i="1" s="1"/>
  <c r="AD3162" i="1"/>
  <c r="AA3162" i="1"/>
  <c r="AB3162" i="1" s="1"/>
  <c r="Z3162" i="1"/>
  <c r="Y3162" i="1"/>
  <c r="W3162" i="1"/>
  <c r="S3162" i="1"/>
  <c r="X3162" i="1" s="1"/>
  <c r="G3162" i="1"/>
  <c r="V3162" i="1" s="1" a="1"/>
  <c r="V3162" i="1" s="1"/>
  <c r="AD3161" i="1"/>
  <c r="AA3161" i="1"/>
  <c r="AB3161" i="1" s="1"/>
  <c r="Z3161" i="1"/>
  <c r="Y3161" i="1"/>
  <c r="W3161" i="1"/>
  <c r="S3161" i="1"/>
  <c r="X3161" i="1" s="1"/>
  <c r="G3161" i="1"/>
  <c r="V3161" i="1" s="1" a="1"/>
  <c r="V3161" i="1" s="1"/>
  <c r="AD3160" i="1"/>
  <c r="AA3160" i="1"/>
  <c r="AB3160" i="1" s="1"/>
  <c r="Z3160" i="1"/>
  <c r="Y3160" i="1"/>
  <c r="W3160" i="1"/>
  <c r="S3160" i="1"/>
  <c r="X3160" i="1" s="1"/>
  <c r="G3160" i="1"/>
  <c r="V3160" i="1" s="1" a="1"/>
  <c r="V3160" i="1" s="1"/>
  <c r="AD3159" i="1"/>
  <c r="AA3159" i="1"/>
  <c r="AB3159" i="1" s="1"/>
  <c r="Z3159" i="1"/>
  <c r="Y3159" i="1"/>
  <c r="W3159" i="1"/>
  <c r="S3159" i="1"/>
  <c r="X3159" i="1" s="1"/>
  <c r="G3159" i="1"/>
  <c r="V3159" i="1" s="1" a="1"/>
  <c r="V3159" i="1" s="1"/>
  <c r="AD3158" i="1"/>
  <c r="AA3158" i="1"/>
  <c r="AB3158" i="1" s="1"/>
  <c r="Z3158" i="1"/>
  <c r="Y3158" i="1"/>
  <c r="W3158" i="1"/>
  <c r="S3158" i="1"/>
  <c r="X3158" i="1" s="1"/>
  <c r="G3158" i="1"/>
  <c r="V3158" i="1" s="1" a="1"/>
  <c r="V3158" i="1" s="1"/>
  <c r="AD3157" i="1"/>
  <c r="AA3157" i="1"/>
  <c r="AB3157" i="1" s="1"/>
  <c r="Z3157" i="1"/>
  <c r="Y3157" i="1"/>
  <c r="W3157" i="1"/>
  <c r="S3157" i="1"/>
  <c r="X3157" i="1" s="1"/>
  <c r="G3157" i="1"/>
  <c r="V3157" i="1" s="1" a="1"/>
  <c r="V3157" i="1" s="1"/>
  <c r="AD3156" i="1"/>
  <c r="AA3156" i="1"/>
  <c r="AB3156" i="1" s="1"/>
  <c r="Z3156" i="1"/>
  <c r="Y3156" i="1"/>
  <c r="W3156" i="1"/>
  <c r="S3156" i="1"/>
  <c r="X3156" i="1" s="1"/>
  <c r="G3156" i="1"/>
  <c r="V3156" i="1" s="1" a="1"/>
  <c r="V3156" i="1" s="1"/>
  <c r="AD3155" i="1"/>
  <c r="AA3155" i="1"/>
  <c r="AB3155" i="1" s="1"/>
  <c r="Z3155" i="1"/>
  <c r="Y3155" i="1"/>
  <c r="W3155" i="1"/>
  <c r="S3155" i="1"/>
  <c r="X3155" i="1" s="1"/>
  <c r="G3155" i="1"/>
  <c r="V3155" i="1" s="1" a="1"/>
  <c r="V3155" i="1" s="1"/>
  <c r="AD3154" i="1"/>
  <c r="AA3154" i="1"/>
  <c r="AB3154" i="1" s="1"/>
  <c r="Z3154" i="1"/>
  <c r="Y3154" i="1"/>
  <c r="W3154" i="1"/>
  <c r="S3154" i="1"/>
  <c r="X3154" i="1" s="1"/>
  <c r="G3154" i="1"/>
  <c r="V3154" i="1" s="1" a="1"/>
  <c r="V3154" i="1" s="1"/>
  <c r="AD3153" i="1"/>
  <c r="AA3153" i="1"/>
  <c r="AB3153" i="1" s="1"/>
  <c r="Z3153" i="1"/>
  <c r="Y3153" i="1"/>
  <c r="W3153" i="1"/>
  <c r="S3153" i="1"/>
  <c r="X3153" i="1" s="1"/>
  <c r="G3153" i="1"/>
  <c r="V3153" i="1" s="1" a="1"/>
  <c r="V3153" i="1" s="1"/>
  <c r="AD3152" i="1"/>
  <c r="AA3152" i="1"/>
  <c r="AB3152" i="1" s="1"/>
  <c r="Z3152" i="1"/>
  <c r="Y3152" i="1"/>
  <c r="W3152" i="1"/>
  <c r="S3152" i="1"/>
  <c r="X3152" i="1" s="1"/>
  <c r="G3152" i="1"/>
  <c r="V3152" i="1" s="1" a="1"/>
  <c r="V3152" i="1" s="1"/>
  <c r="AD3151" i="1"/>
  <c r="AA3151" i="1"/>
  <c r="AB3151" i="1" s="1"/>
  <c r="Z3151" i="1"/>
  <c r="Y3151" i="1"/>
  <c r="W3151" i="1"/>
  <c r="S3151" i="1"/>
  <c r="X3151" i="1" s="1"/>
  <c r="G3151" i="1"/>
  <c r="V3151" i="1" s="1" a="1"/>
  <c r="V3151" i="1" s="1"/>
  <c r="AD3150" i="1"/>
  <c r="AA3150" i="1"/>
  <c r="AB3150" i="1" s="1"/>
  <c r="Z3150" i="1"/>
  <c r="Y3150" i="1"/>
  <c r="W3150" i="1"/>
  <c r="S3150" i="1"/>
  <c r="X3150" i="1" s="1"/>
  <c r="G3150" i="1"/>
  <c r="V3150" i="1" s="1" a="1"/>
  <c r="V3150" i="1" s="1"/>
  <c r="AD3149" i="1"/>
  <c r="AA3149" i="1"/>
  <c r="AB3149" i="1" s="1"/>
  <c r="Z3149" i="1"/>
  <c r="Y3149" i="1"/>
  <c r="W3149" i="1"/>
  <c r="S3149" i="1"/>
  <c r="X3149" i="1" s="1"/>
  <c r="G3149" i="1"/>
  <c r="V3149" i="1" s="1" a="1"/>
  <c r="V3149" i="1" s="1"/>
  <c r="AD3148" i="1"/>
  <c r="AA3148" i="1"/>
  <c r="AB3148" i="1" s="1"/>
  <c r="Z3148" i="1"/>
  <c r="Y3148" i="1"/>
  <c r="W3148" i="1"/>
  <c r="S3148" i="1"/>
  <c r="X3148" i="1" s="1"/>
  <c r="G3148" i="1"/>
  <c r="V3148" i="1" s="1" a="1"/>
  <c r="V3148" i="1" s="1"/>
  <c r="AD3147" i="1"/>
  <c r="AA3147" i="1"/>
  <c r="AB3147" i="1" s="1"/>
  <c r="Z3147" i="1"/>
  <c r="Y3147" i="1"/>
  <c r="W3147" i="1"/>
  <c r="S3147" i="1"/>
  <c r="X3147" i="1" s="1"/>
  <c r="G3147" i="1"/>
  <c r="V3147" i="1" s="1" a="1"/>
  <c r="V3147" i="1" s="1"/>
  <c r="AD3146" i="1"/>
  <c r="AA3146" i="1"/>
  <c r="AB3146" i="1" s="1"/>
  <c r="Z3146" i="1"/>
  <c r="Y3146" i="1"/>
  <c r="W3146" i="1"/>
  <c r="S3146" i="1"/>
  <c r="X3146" i="1" s="1"/>
  <c r="G3146" i="1"/>
  <c r="V3146" i="1" s="1" a="1"/>
  <c r="V3146" i="1" s="1"/>
  <c r="AD3145" i="1"/>
  <c r="AA3145" i="1"/>
  <c r="AB3145" i="1" s="1"/>
  <c r="Z3145" i="1"/>
  <c r="Y3145" i="1"/>
  <c r="W3145" i="1"/>
  <c r="S3145" i="1"/>
  <c r="X3145" i="1" s="1"/>
  <c r="G3145" i="1"/>
  <c r="V3145" i="1" s="1" a="1"/>
  <c r="V3145" i="1" s="1"/>
  <c r="AD3144" i="1"/>
  <c r="AA3144" i="1"/>
  <c r="AB3144" i="1" s="1"/>
  <c r="Z3144" i="1"/>
  <c r="Y3144" i="1"/>
  <c r="W3144" i="1"/>
  <c r="S3144" i="1"/>
  <c r="X3144" i="1" s="1"/>
  <c r="G3144" i="1"/>
  <c r="V3144" i="1" s="1" a="1"/>
  <c r="V3144" i="1" s="1"/>
  <c r="AD3143" i="1"/>
  <c r="AA3143" i="1"/>
  <c r="AB3143" i="1" s="1"/>
  <c r="Z3143" i="1"/>
  <c r="Y3143" i="1"/>
  <c r="W3143" i="1"/>
  <c r="S3143" i="1"/>
  <c r="X3143" i="1" s="1"/>
  <c r="G3143" i="1"/>
  <c r="V3143" i="1" s="1" a="1"/>
  <c r="V3143" i="1" s="1"/>
  <c r="AD3142" i="1"/>
  <c r="AA3142" i="1"/>
  <c r="AB3142" i="1" s="1"/>
  <c r="Z3142" i="1"/>
  <c r="Y3142" i="1"/>
  <c r="W3142" i="1"/>
  <c r="S3142" i="1"/>
  <c r="X3142" i="1" s="1"/>
  <c r="G3142" i="1"/>
  <c r="V3142" i="1" s="1" a="1"/>
  <c r="V3142" i="1" s="1"/>
  <c r="AD3141" i="1"/>
  <c r="AA3141" i="1"/>
  <c r="AB3141" i="1" s="1"/>
  <c r="Z3141" i="1"/>
  <c r="Y3141" i="1"/>
  <c r="W3141" i="1"/>
  <c r="S3141" i="1"/>
  <c r="X3141" i="1" s="1"/>
  <c r="G3141" i="1"/>
  <c r="V3141" i="1" s="1" a="1"/>
  <c r="V3141" i="1" s="1"/>
  <c r="AD3140" i="1"/>
  <c r="AA3140" i="1"/>
  <c r="AB3140" i="1" s="1"/>
  <c r="Z3140" i="1"/>
  <c r="Y3140" i="1"/>
  <c r="W3140" i="1"/>
  <c r="S3140" i="1"/>
  <c r="X3140" i="1" s="1"/>
  <c r="G3140" i="1"/>
  <c r="V3140" i="1" s="1" a="1"/>
  <c r="V3140" i="1" s="1"/>
  <c r="AD3139" i="1"/>
  <c r="AA3139" i="1"/>
  <c r="AB3139" i="1" s="1"/>
  <c r="Z3139" i="1"/>
  <c r="Y3139" i="1"/>
  <c r="W3139" i="1"/>
  <c r="S3139" i="1"/>
  <c r="X3139" i="1" s="1"/>
  <c r="G3139" i="1"/>
  <c r="V3139" i="1" s="1" a="1"/>
  <c r="V3139" i="1" s="1"/>
  <c r="AD3138" i="1"/>
  <c r="AA3138" i="1"/>
  <c r="AB3138" i="1" s="1"/>
  <c r="Z3138" i="1"/>
  <c r="Y3138" i="1"/>
  <c r="W3138" i="1"/>
  <c r="S3138" i="1"/>
  <c r="X3138" i="1" s="1"/>
  <c r="G3138" i="1"/>
  <c r="V3138" i="1" s="1" a="1"/>
  <c r="V3138" i="1" s="1"/>
  <c r="AD3137" i="1"/>
  <c r="AA3137" i="1"/>
  <c r="AB3137" i="1" s="1"/>
  <c r="Z3137" i="1"/>
  <c r="Y3137" i="1"/>
  <c r="W3137" i="1"/>
  <c r="S3137" i="1"/>
  <c r="X3137" i="1" s="1"/>
  <c r="G3137" i="1"/>
  <c r="V3137" i="1" s="1" a="1"/>
  <c r="V3137" i="1" s="1"/>
  <c r="AD3136" i="1"/>
  <c r="AA3136" i="1"/>
  <c r="AB3136" i="1" s="1"/>
  <c r="Z3136" i="1"/>
  <c r="Y3136" i="1"/>
  <c r="W3136" i="1"/>
  <c r="S3136" i="1"/>
  <c r="X3136" i="1" s="1"/>
  <c r="G3136" i="1"/>
  <c r="V3136" i="1" s="1" a="1"/>
  <c r="V3136" i="1" s="1"/>
  <c r="AD3135" i="1"/>
  <c r="AA3135" i="1"/>
  <c r="AB3135" i="1" s="1"/>
  <c r="Z3135" i="1"/>
  <c r="Y3135" i="1"/>
  <c r="X3135" i="1"/>
  <c r="W3135" i="1"/>
  <c r="S3135" i="1"/>
  <c r="G3135" i="1"/>
  <c r="V3135" i="1" s="1" a="1"/>
  <c r="V3135" i="1" s="1"/>
  <c r="AD3134" i="1"/>
  <c r="AA3134" i="1"/>
  <c r="AB3134" i="1" s="1"/>
  <c r="Z3134" i="1"/>
  <c r="Y3134" i="1"/>
  <c r="W3134" i="1"/>
  <c r="S3134" i="1"/>
  <c r="X3134" i="1" s="1"/>
  <c r="G3134" i="1"/>
  <c r="V3134" i="1" s="1" a="1"/>
  <c r="V3134" i="1" s="1"/>
  <c r="AD3133" i="1"/>
  <c r="AA3133" i="1"/>
  <c r="AB3133" i="1" s="1"/>
  <c r="Z3133" i="1"/>
  <c r="Y3133" i="1"/>
  <c r="W3133" i="1"/>
  <c r="S3133" i="1"/>
  <c r="X3133" i="1" s="1"/>
  <c r="G3133" i="1"/>
  <c r="V3133" i="1" s="1" a="1"/>
  <c r="V3133" i="1" s="1"/>
  <c r="AD3132" i="1"/>
  <c r="AA3132" i="1"/>
  <c r="AB3132" i="1" s="1"/>
  <c r="Z3132" i="1"/>
  <c r="Y3132" i="1"/>
  <c r="W3132" i="1"/>
  <c r="S3132" i="1"/>
  <c r="X3132" i="1" s="1"/>
  <c r="G3132" i="1"/>
  <c r="V3132" i="1" s="1" a="1"/>
  <c r="V3132" i="1" s="1"/>
  <c r="AD3131" i="1"/>
  <c r="AA3131" i="1"/>
  <c r="AB3131" i="1" s="1"/>
  <c r="Z3131" i="1"/>
  <c r="Y3131" i="1"/>
  <c r="W3131" i="1"/>
  <c r="S3131" i="1"/>
  <c r="X3131" i="1" s="1"/>
  <c r="G3131" i="1"/>
  <c r="V3131" i="1" s="1" a="1"/>
  <c r="V3131" i="1" s="1"/>
  <c r="AD3130" i="1"/>
  <c r="AA3130" i="1"/>
  <c r="AB3130" i="1" s="1"/>
  <c r="Z3130" i="1"/>
  <c r="Y3130" i="1"/>
  <c r="W3130" i="1"/>
  <c r="S3130" i="1"/>
  <c r="X3130" i="1" s="1"/>
  <c r="G3130" i="1"/>
  <c r="V3130" i="1" s="1" a="1"/>
  <c r="V3130" i="1" s="1"/>
  <c r="AD3129" i="1"/>
  <c r="AA3129" i="1"/>
  <c r="AB3129" i="1" s="1"/>
  <c r="Z3129" i="1"/>
  <c r="Y3129" i="1"/>
  <c r="W3129" i="1"/>
  <c r="S3129" i="1"/>
  <c r="X3129" i="1" s="1"/>
  <c r="G3129" i="1"/>
  <c r="V3129" i="1" s="1" a="1"/>
  <c r="V3129" i="1" s="1"/>
  <c r="AD3128" i="1"/>
  <c r="AA3128" i="1"/>
  <c r="AB3128" i="1" s="1"/>
  <c r="Z3128" i="1"/>
  <c r="Y3128" i="1"/>
  <c r="W3128" i="1"/>
  <c r="S3128" i="1"/>
  <c r="X3128" i="1" s="1"/>
  <c r="G3128" i="1"/>
  <c r="V3128" i="1" s="1" a="1"/>
  <c r="V3128" i="1" s="1"/>
  <c r="AD3127" i="1"/>
  <c r="AA3127" i="1"/>
  <c r="AB3127" i="1" s="1"/>
  <c r="Z3127" i="1"/>
  <c r="Y3127" i="1"/>
  <c r="W3127" i="1"/>
  <c r="S3127" i="1"/>
  <c r="X3127" i="1" s="1"/>
  <c r="G3127" i="1"/>
  <c r="V3127" i="1" s="1" a="1"/>
  <c r="V3127" i="1" s="1"/>
  <c r="AD3126" i="1"/>
  <c r="AA3126" i="1"/>
  <c r="AB3126" i="1" s="1"/>
  <c r="Z3126" i="1"/>
  <c r="Y3126" i="1"/>
  <c r="W3126" i="1"/>
  <c r="S3126" i="1"/>
  <c r="X3126" i="1" s="1"/>
  <c r="G3126" i="1"/>
  <c r="V3126" i="1" s="1" a="1"/>
  <c r="V3126" i="1" s="1"/>
  <c r="AD3125" i="1"/>
  <c r="AA3125" i="1"/>
  <c r="AB3125" i="1" s="1"/>
  <c r="Z3125" i="1"/>
  <c r="Y3125" i="1"/>
  <c r="W3125" i="1"/>
  <c r="S3125" i="1"/>
  <c r="X3125" i="1" s="1"/>
  <c r="G3125" i="1"/>
  <c r="V3125" i="1" s="1" a="1"/>
  <c r="V3125" i="1" s="1"/>
  <c r="AD3124" i="1"/>
  <c r="AA3124" i="1"/>
  <c r="AB3124" i="1" s="1"/>
  <c r="Z3124" i="1"/>
  <c r="Y3124" i="1"/>
  <c r="W3124" i="1"/>
  <c r="S3124" i="1"/>
  <c r="X3124" i="1" s="1"/>
  <c r="G3124" i="1"/>
  <c r="V3124" i="1" s="1" a="1"/>
  <c r="V3124" i="1" s="1"/>
  <c r="AD3123" i="1"/>
  <c r="AA3123" i="1"/>
  <c r="AB3123" i="1" s="1"/>
  <c r="Z3123" i="1"/>
  <c r="Y3123" i="1"/>
  <c r="W3123" i="1"/>
  <c r="S3123" i="1"/>
  <c r="X3123" i="1" s="1"/>
  <c r="G3123" i="1"/>
  <c r="V3123" i="1" s="1" a="1"/>
  <c r="V3123" i="1" s="1"/>
  <c r="AD3122" i="1"/>
  <c r="AA3122" i="1"/>
  <c r="AB3122" i="1" s="1"/>
  <c r="Z3122" i="1"/>
  <c r="Y3122" i="1"/>
  <c r="W3122" i="1"/>
  <c r="S3122" i="1"/>
  <c r="X3122" i="1" s="1"/>
  <c r="G3122" i="1"/>
  <c r="V3122" i="1" s="1" a="1"/>
  <c r="V3122" i="1" s="1"/>
  <c r="AD3121" i="1"/>
  <c r="AA3121" i="1"/>
  <c r="AB3121" i="1" s="1"/>
  <c r="Z3121" i="1"/>
  <c r="Y3121" i="1"/>
  <c r="W3121" i="1"/>
  <c r="S3121" i="1"/>
  <c r="X3121" i="1" s="1"/>
  <c r="G3121" i="1"/>
  <c r="V3121" i="1" s="1" a="1"/>
  <c r="V3121" i="1" s="1"/>
  <c r="AD3120" i="1"/>
  <c r="AA3120" i="1"/>
  <c r="AB3120" i="1" s="1"/>
  <c r="Z3120" i="1"/>
  <c r="Y3120" i="1"/>
  <c r="W3120" i="1"/>
  <c r="S3120" i="1"/>
  <c r="X3120" i="1" s="1"/>
  <c r="G3120" i="1"/>
  <c r="V3120" i="1" s="1" a="1"/>
  <c r="V3120" i="1" s="1"/>
  <c r="AD3119" i="1"/>
  <c r="AA3119" i="1"/>
  <c r="AB3119" i="1" s="1"/>
  <c r="Z3119" i="1"/>
  <c r="Y3119" i="1"/>
  <c r="W3119" i="1"/>
  <c r="S3119" i="1"/>
  <c r="X3119" i="1" s="1"/>
  <c r="G3119" i="1"/>
  <c r="V3119" i="1" s="1" a="1"/>
  <c r="V3119" i="1" s="1"/>
  <c r="AD3118" i="1"/>
  <c r="AA3118" i="1"/>
  <c r="AB3118" i="1" s="1"/>
  <c r="Z3118" i="1"/>
  <c r="Y3118" i="1"/>
  <c r="W3118" i="1"/>
  <c r="S3118" i="1"/>
  <c r="X3118" i="1" s="1"/>
  <c r="G3118" i="1"/>
  <c r="V3118" i="1" s="1" a="1"/>
  <c r="V3118" i="1" s="1"/>
  <c r="AD3117" i="1"/>
  <c r="AA3117" i="1"/>
  <c r="AB3117" i="1" s="1"/>
  <c r="Z3117" i="1"/>
  <c r="Y3117" i="1"/>
  <c r="W3117" i="1"/>
  <c r="S3117" i="1"/>
  <c r="X3117" i="1" s="1"/>
  <c r="G3117" i="1"/>
  <c r="V3117" i="1" s="1" a="1"/>
  <c r="V3117" i="1" s="1"/>
  <c r="AD3116" i="1"/>
  <c r="AA3116" i="1"/>
  <c r="AB3116" i="1" s="1"/>
  <c r="Z3116" i="1"/>
  <c r="Y3116" i="1"/>
  <c r="W3116" i="1"/>
  <c r="S3116" i="1"/>
  <c r="X3116" i="1" s="1"/>
  <c r="G3116" i="1"/>
  <c r="V3116" i="1" s="1" a="1"/>
  <c r="V3116" i="1" s="1"/>
  <c r="AD3115" i="1"/>
  <c r="AA3115" i="1"/>
  <c r="AB3115" i="1" s="1"/>
  <c r="Z3115" i="1"/>
  <c r="Y3115" i="1"/>
  <c r="W3115" i="1"/>
  <c r="S3115" i="1"/>
  <c r="X3115" i="1" s="1"/>
  <c r="G3115" i="1"/>
  <c r="V3115" i="1" s="1" a="1"/>
  <c r="V3115" i="1" s="1"/>
  <c r="AD3114" i="1"/>
  <c r="AA3114" i="1"/>
  <c r="AB3114" i="1" s="1"/>
  <c r="Z3114" i="1"/>
  <c r="Y3114" i="1"/>
  <c r="W3114" i="1"/>
  <c r="S3114" i="1"/>
  <c r="X3114" i="1" s="1"/>
  <c r="G3114" i="1"/>
  <c r="V3114" i="1" s="1" a="1"/>
  <c r="V3114" i="1" s="1"/>
  <c r="AD3113" i="1"/>
  <c r="AA3113" i="1"/>
  <c r="AB3113" i="1" s="1"/>
  <c r="Z3113" i="1"/>
  <c r="Y3113" i="1"/>
  <c r="W3113" i="1"/>
  <c r="S3113" i="1"/>
  <c r="X3113" i="1" s="1"/>
  <c r="G3113" i="1"/>
  <c r="V3113" i="1" s="1" a="1"/>
  <c r="V3113" i="1" s="1"/>
  <c r="AD3112" i="1"/>
  <c r="AA3112" i="1"/>
  <c r="AB3112" i="1" s="1"/>
  <c r="Z3112" i="1"/>
  <c r="Y3112" i="1"/>
  <c r="W3112" i="1"/>
  <c r="S3112" i="1"/>
  <c r="X3112" i="1" s="1"/>
  <c r="G3112" i="1"/>
  <c r="V3112" i="1" s="1" a="1"/>
  <c r="V3112" i="1" s="1"/>
  <c r="AD3111" i="1"/>
  <c r="AA3111" i="1"/>
  <c r="AB3111" i="1" s="1"/>
  <c r="Z3111" i="1"/>
  <c r="Y3111" i="1"/>
  <c r="W3111" i="1"/>
  <c r="S3111" i="1"/>
  <c r="X3111" i="1" s="1"/>
  <c r="G3111" i="1"/>
  <c r="V3111" i="1" s="1" a="1"/>
  <c r="V3111" i="1" s="1"/>
  <c r="AD3110" i="1"/>
  <c r="AA3110" i="1"/>
  <c r="AB3110" i="1" s="1"/>
  <c r="Z3110" i="1"/>
  <c r="Y3110" i="1"/>
  <c r="W3110" i="1"/>
  <c r="S3110" i="1"/>
  <c r="X3110" i="1" s="1"/>
  <c r="G3110" i="1"/>
  <c r="V3110" i="1" s="1" a="1"/>
  <c r="V3110" i="1" s="1"/>
  <c r="AD3109" i="1"/>
  <c r="AA3109" i="1"/>
  <c r="AB3109" i="1" s="1"/>
  <c r="Z3109" i="1"/>
  <c r="Y3109" i="1"/>
  <c r="W3109" i="1"/>
  <c r="S3109" i="1"/>
  <c r="X3109" i="1" s="1"/>
  <c r="G3109" i="1"/>
  <c r="V3109" i="1" s="1" a="1"/>
  <c r="V3109" i="1" s="1"/>
  <c r="AD3108" i="1"/>
  <c r="AA3108" i="1"/>
  <c r="AB3108" i="1" s="1"/>
  <c r="Z3108" i="1"/>
  <c r="Y3108" i="1"/>
  <c r="W3108" i="1"/>
  <c r="S3108" i="1"/>
  <c r="X3108" i="1" s="1"/>
  <c r="G3108" i="1"/>
  <c r="V3108" i="1" s="1" a="1"/>
  <c r="V3108" i="1" s="1"/>
  <c r="AD3107" i="1"/>
  <c r="AA3107" i="1"/>
  <c r="AB3107" i="1" s="1"/>
  <c r="Z3107" i="1"/>
  <c r="Y3107" i="1"/>
  <c r="W3107" i="1"/>
  <c r="S3107" i="1"/>
  <c r="X3107" i="1" s="1"/>
  <c r="G3107" i="1"/>
  <c r="V3107" i="1" s="1" a="1"/>
  <c r="V3107" i="1" s="1"/>
  <c r="AD3106" i="1"/>
  <c r="AA3106" i="1"/>
  <c r="AB3106" i="1" s="1"/>
  <c r="Z3106" i="1"/>
  <c r="Y3106" i="1"/>
  <c r="W3106" i="1"/>
  <c r="S3106" i="1"/>
  <c r="X3106" i="1" s="1"/>
  <c r="G3106" i="1"/>
  <c r="V3106" i="1" s="1" a="1"/>
  <c r="V3106" i="1" s="1"/>
  <c r="AD3105" i="1"/>
  <c r="AA3105" i="1"/>
  <c r="AB3105" i="1" s="1"/>
  <c r="Z3105" i="1"/>
  <c r="Y3105" i="1"/>
  <c r="W3105" i="1"/>
  <c r="S3105" i="1"/>
  <c r="X3105" i="1" s="1"/>
  <c r="G3105" i="1"/>
  <c r="V3105" i="1" s="1" a="1"/>
  <c r="V3105" i="1" s="1"/>
  <c r="AD3104" i="1"/>
  <c r="AA3104" i="1"/>
  <c r="AB3104" i="1" s="1"/>
  <c r="Z3104" i="1"/>
  <c r="Y3104" i="1"/>
  <c r="W3104" i="1"/>
  <c r="S3104" i="1"/>
  <c r="X3104" i="1" s="1"/>
  <c r="G3104" i="1"/>
  <c r="V3104" i="1" s="1" a="1"/>
  <c r="V3104" i="1" s="1"/>
  <c r="AD3103" i="1"/>
  <c r="AA3103" i="1"/>
  <c r="AB3103" i="1" s="1"/>
  <c r="Z3103" i="1"/>
  <c r="Y3103" i="1"/>
  <c r="W3103" i="1"/>
  <c r="S3103" i="1"/>
  <c r="X3103" i="1" s="1"/>
  <c r="G3103" i="1"/>
  <c r="V3103" i="1" s="1" a="1"/>
  <c r="V3103" i="1" s="1"/>
  <c r="AD3102" i="1"/>
  <c r="AA3102" i="1"/>
  <c r="AB3102" i="1" s="1"/>
  <c r="Z3102" i="1"/>
  <c r="Y3102" i="1"/>
  <c r="W3102" i="1"/>
  <c r="S3102" i="1"/>
  <c r="X3102" i="1" s="1"/>
  <c r="G3102" i="1"/>
  <c r="V3102" i="1" s="1" a="1"/>
  <c r="V3102" i="1" s="1"/>
  <c r="AD3101" i="1"/>
  <c r="AA3101" i="1"/>
  <c r="AB3101" i="1" s="1"/>
  <c r="Z3101" i="1"/>
  <c r="Y3101" i="1"/>
  <c r="W3101" i="1"/>
  <c r="S3101" i="1"/>
  <c r="X3101" i="1" s="1"/>
  <c r="G3101" i="1"/>
  <c r="V3101" i="1" s="1" a="1"/>
  <c r="V3101" i="1" s="1"/>
  <c r="AD3100" i="1"/>
  <c r="AA3100" i="1"/>
  <c r="AB3100" i="1" s="1"/>
  <c r="Z3100" i="1"/>
  <c r="Y3100" i="1"/>
  <c r="W3100" i="1"/>
  <c r="S3100" i="1"/>
  <c r="X3100" i="1" s="1"/>
  <c r="G3100" i="1"/>
  <c r="V3100" i="1" s="1" a="1"/>
  <c r="V3100" i="1" s="1"/>
  <c r="AD3099" i="1"/>
  <c r="AA3099" i="1"/>
  <c r="AB3099" i="1" s="1"/>
  <c r="Z3099" i="1"/>
  <c r="Y3099" i="1"/>
  <c r="W3099" i="1"/>
  <c r="S3099" i="1"/>
  <c r="X3099" i="1" s="1"/>
  <c r="G3099" i="1"/>
  <c r="V3099" i="1" s="1" a="1"/>
  <c r="V3099" i="1" s="1"/>
  <c r="AD3098" i="1"/>
  <c r="AA3098" i="1"/>
  <c r="AB3098" i="1" s="1"/>
  <c r="Z3098" i="1"/>
  <c r="Y3098" i="1"/>
  <c r="W3098" i="1"/>
  <c r="S3098" i="1"/>
  <c r="X3098" i="1" s="1"/>
  <c r="G3098" i="1"/>
  <c r="V3098" i="1" s="1" a="1"/>
  <c r="V3098" i="1" s="1"/>
  <c r="AD3097" i="1"/>
  <c r="AA3097" i="1"/>
  <c r="AB3097" i="1" s="1"/>
  <c r="Z3097" i="1"/>
  <c r="Y3097" i="1"/>
  <c r="W3097" i="1"/>
  <c r="S3097" i="1"/>
  <c r="X3097" i="1" s="1"/>
  <c r="G3097" i="1"/>
  <c r="V3097" i="1" s="1" a="1"/>
  <c r="V3097" i="1" s="1"/>
  <c r="AD3096" i="1"/>
  <c r="AA3096" i="1"/>
  <c r="AB3096" i="1" s="1"/>
  <c r="Z3096" i="1"/>
  <c r="Y3096" i="1"/>
  <c r="W3096" i="1"/>
  <c r="S3096" i="1"/>
  <c r="X3096" i="1" s="1"/>
  <c r="G3096" i="1"/>
  <c r="V3096" i="1" s="1" a="1"/>
  <c r="V3096" i="1" s="1"/>
  <c r="AD3095" i="1"/>
  <c r="AA3095" i="1"/>
  <c r="AB3095" i="1" s="1"/>
  <c r="Z3095" i="1"/>
  <c r="Y3095" i="1"/>
  <c r="W3095" i="1"/>
  <c r="S3095" i="1"/>
  <c r="X3095" i="1" s="1"/>
  <c r="G3095" i="1"/>
  <c r="V3095" i="1" s="1" a="1"/>
  <c r="V3095" i="1" s="1"/>
  <c r="AD3094" i="1"/>
  <c r="AA3094" i="1"/>
  <c r="AB3094" i="1" s="1"/>
  <c r="Z3094" i="1"/>
  <c r="Y3094" i="1"/>
  <c r="W3094" i="1"/>
  <c r="S3094" i="1"/>
  <c r="X3094" i="1" s="1"/>
  <c r="G3094" i="1"/>
  <c r="V3094" i="1" s="1" a="1"/>
  <c r="V3094" i="1" s="1"/>
  <c r="AD3093" i="1"/>
  <c r="AA3093" i="1"/>
  <c r="AB3093" i="1" s="1"/>
  <c r="Z3093" i="1"/>
  <c r="Y3093" i="1"/>
  <c r="W3093" i="1"/>
  <c r="S3093" i="1"/>
  <c r="X3093" i="1" s="1"/>
  <c r="G3093" i="1"/>
  <c r="V3093" i="1" s="1" a="1"/>
  <c r="V3093" i="1" s="1"/>
  <c r="AD3092" i="1"/>
  <c r="AA3092" i="1"/>
  <c r="AB3092" i="1" s="1"/>
  <c r="Z3092" i="1"/>
  <c r="Y3092" i="1"/>
  <c r="W3092" i="1"/>
  <c r="S3092" i="1"/>
  <c r="X3092" i="1" s="1"/>
  <c r="G3092" i="1"/>
  <c r="V3092" i="1" s="1" a="1"/>
  <c r="V3092" i="1" s="1"/>
  <c r="AD3091" i="1"/>
  <c r="AA3091" i="1"/>
  <c r="AB3091" i="1" s="1"/>
  <c r="Z3091" i="1"/>
  <c r="Y3091" i="1"/>
  <c r="W3091" i="1"/>
  <c r="S3091" i="1"/>
  <c r="X3091" i="1" s="1"/>
  <c r="G3091" i="1"/>
  <c r="V3091" i="1" s="1" a="1"/>
  <c r="V3091" i="1" s="1"/>
  <c r="AD3090" i="1"/>
  <c r="AA3090" i="1"/>
  <c r="AB3090" i="1" s="1"/>
  <c r="Z3090" i="1"/>
  <c r="Y3090" i="1"/>
  <c r="W3090" i="1"/>
  <c r="S3090" i="1"/>
  <c r="X3090" i="1" s="1"/>
  <c r="G3090" i="1"/>
  <c r="V3090" i="1" s="1" a="1"/>
  <c r="V3090" i="1" s="1"/>
  <c r="AD3089" i="1"/>
  <c r="AA3089" i="1"/>
  <c r="AB3089" i="1" s="1"/>
  <c r="Z3089" i="1"/>
  <c r="Y3089" i="1"/>
  <c r="W3089" i="1"/>
  <c r="S3089" i="1"/>
  <c r="X3089" i="1" s="1"/>
  <c r="G3089" i="1"/>
  <c r="V3089" i="1" s="1" a="1"/>
  <c r="V3089" i="1" s="1"/>
  <c r="AD3088" i="1"/>
  <c r="AA3088" i="1"/>
  <c r="AB3088" i="1" s="1"/>
  <c r="Z3088" i="1"/>
  <c r="Y3088" i="1"/>
  <c r="W3088" i="1"/>
  <c r="S3088" i="1"/>
  <c r="X3088" i="1" s="1"/>
  <c r="G3088" i="1"/>
  <c r="V3088" i="1" s="1" a="1"/>
  <c r="V3088" i="1" s="1"/>
  <c r="AD3087" i="1"/>
  <c r="AA3087" i="1"/>
  <c r="AB3087" i="1" s="1"/>
  <c r="Z3087" i="1"/>
  <c r="Y3087" i="1"/>
  <c r="W3087" i="1"/>
  <c r="S3087" i="1"/>
  <c r="X3087" i="1" s="1"/>
  <c r="G3087" i="1"/>
  <c r="V3087" i="1" s="1" a="1"/>
  <c r="V3087" i="1" s="1"/>
  <c r="AD3086" i="1"/>
  <c r="AA3086" i="1"/>
  <c r="AB3086" i="1" s="1"/>
  <c r="Z3086" i="1"/>
  <c r="Y3086" i="1"/>
  <c r="W3086" i="1"/>
  <c r="S3086" i="1"/>
  <c r="X3086" i="1" s="1"/>
  <c r="G3086" i="1"/>
  <c r="V3086" i="1" s="1" a="1"/>
  <c r="V3086" i="1" s="1"/>
  <c r="AD3085" i="1"/>
  <c r="AA3085" i="1"/>
  <c r="AB3085" i="1" s="1"/>
  <c r="Z3085" i="1"/>
  <c r="Y3085" i="1"/>
  <c r="W3085" i="1"/>
  <c r="S3085" i="1"/>
  <c r="X3085" i="1" s="1"/>
  <c r="G3085" i="1"/>
  <c r="V3085" i="1" s="1" a="1"/>
  <c r="V3085" i="1" s="1"/>
  <c r="AD3084" i="1"/>
  <c r="AA3084" i="1"/>
  <c r="AB3084" i="1" s="1"/>
  <c r="Z3084" i="1"/>
  <c r="Y3084" i="1"/>
  <c r="W3084" i="1"/>
  <c r="S3084" i="1"/>
  <c r="X3084" i="1" s="1"/>
  <c r="G3084" i="1"/>
  <c r="V3084" i="1" s="1" a="1"/>
  <c r="V3084" i="1" s="1"/>
  <c r="AD3083" i="1"/>
  <c r="AA3083" i="1"/>
  <c r="AB3083" i="1" s="1"/>
  <c r="Z3083" i="1"/>
  <c r="Y3083" i="1"/>
  <c r="W3083" i="1"/>
  <c r="S3083" i="1"/>
  <c r="X3083" i="1" s="1"/>
  <c r="G3083" i="1"/>
  <c r="V3083" i="1" s="1" a="1"/>
  <c r="V3083" i="1" s="1"/>
  <c r="AD3082" i="1"/>
  <c r="AA3082" i="1"/>
  <c r="AB3082" i="1" s="1"/>
  <c r="Z3082" i="1"/>
  <c r="Y3082" i="1"/>
  <c r="W3082" i="1"/>
  <c r="S3082" i="1"/>
  <c r="X3082" i="1" s="1"/>
  <c r="G3082" i="1"/>
  <c r="V3082" i="1" s="1" a="1"/>
  <c r="V3082" i="1" s="1"/>
  <c r="AD3081" i="1"/>
  <c r="AA3081" i="1"/>
  <c r="AB3081" i="1" s="1"/>
  <c r="Z3081" i="1"/>
  <c r="Y3081" i="1"/>
  <c r="W3081" i="1"/>
  <c r="S3081" i="1"/>
  <c r="X3081" i="1" s="1"/>
  <c r="G3081" i="1"/>
  <c r="V3081" i="1" s="1" a="1"/>
  <c r="V3081" i="1" s="1"/>
  <c r="AD3080" i="1"/>
  <c r="AA3080" i="1"/>
  <c r="AB3080" i="1" s="1"/>
  <c r="Z3080" i="1"/>
  <c r="Y3080" i="1"/>
  <c r="W3080" i="1"/>
  <c r="S3080" i="1"/>
  <c r="X3080" i="1" s="1"/>
  <c r="G3080" i="1"/>
  <c r="V3080" i="1" s="1" a="1"/>
  <c r="V3080" i="1" s="1"/>
  <c r="AD3079" i="1"/>
  <c r="AA3079" i="1"/>
  <c r="AB3079" i="1" s="1"/>
  <c r="Z3079" i="1"/>
  <c r="Y3079" i="1"/>
  <c r="W3079" i="1"/>
  <c r="S3079" i="1"/>
  <c r="X3079" i="1" s="1"/>
  <c r="G3079" i="1"/>
  <c r="V3079" i="1" s="1" a="1"/>
  <c r="V3079" i="1" s="1"/>
  <c r="AD3078" i="1"/>
  <c r="AA3078" i="1"/>
  <c r="AB3078" i="1" s="1"/>
  <c r="Z3078" i="1"/>
  <c r="Y3078" i="1"/>
  <c r="W3078" i="1"/>
  <c r="S3078" i="1"/>
  <c r="X3078" i="1" s="1"/>
  <c r="G3078" i="1"/>
  <c r="V3078" i="1" s="1" a="1"/>
  <c r="V3078" i="1" s="1"/>
  <c r="AD3077" i="1"/>
  <c r="AA3077" i="1"/>
  <c r="AB3077" i="1" s="1"/>
  <c r="Z3077" i="1"/>
  <c r="Y3077" i="1"/>
  <c r="W3077" i="1"/>
  <c r="S3077" i="1"/>
  <c r="X3077" i="1" s="1"/>
  <c r="G3077" i="1"/>
  <c r="V3077" i="1" s="1" a="1"/>
  <c r="V3077" i="1" s="1"/>
  <c r="AD3076" i="1"/>
  <c r="AA3076" i="1"/>
  <c r="AB3076" i="1" s="1"/>
  <c r="Z3076" i="1"/>
  <c r="Y3076" i="1"/>
  <c r="W3076" i="1"/>
  <c r="S3076" i="1"/>
  <c r="X3076" i="1" s="1"/>
  <c r="G3076" i="1"/>
  <c r="V3076" i="1" s="1" a="1"/>
  <c r="V3076" i="1" s="1"/>
  <c r="AD3075" i="1"/>
  <c r="AA3075" i="1"/>
  <c r="AB3075" i="1" s="1"/>
  <c r="Z3075" i="1"/>
  <c r="Y3075" i="1"/>
  <c r="W3075" i="1"/>
  <c r="S3075" i="1"/>
  <c r="X3075" i="1" s="1"/>
  <c r="G3075" i="1"/>
  <c r="V3075" i="1" s="1" a="1"/>
  <c r="V3075" i="1" s="1"/>
  <c r="AD3074" i="1"/>
  <c r="AA3074" i="1"/>
  <c r="AB3074" i="1" s="1"/>
  <c r="Z3074" i="1"/>
  <c r="Y3074" i="1"/>
  <c r="W3074" i="1"/>
  <c r="S3074" i="1"/>
  <c r="X3074" i="1" s="1"/>
  <c r="G3074" i="1"/>
  <c r="V3074" i="1" s="1" a="1"/>
  <c r="V3074" i="1" s="1"/>
  <c r="AD3073" i="1"/>
  <c r="AA3073" i="1"/>
  <c r="AB3073" i="1" s="1"/>
  <c r="Z3073" i="1"/>
  <c r="Y3073" i="1"/>
  <c r="W3073" i="1"/>
  <c r="S3073" i="1"/>
  <c r="X3073" i="1" s="1"/>
  <c r="G3073" i="1"/>
  <c r="V3073" i="1" s="1" a="1"/>
  <c r="V3073" i="1" s="1"/>
  <c r="AD3072" i="1"/>
  <c r="AA3072" i="1"/>
  <c r="AB3072" i="1" s="1"/>
  <c r="Z3072" i="1"/>
  <c r="Y3072" i="1"/>
  <c r="W3072" i="1"/>
  <c r="S3072" i="1"/>
  <c r="X3072" i="1" s="1"/>
  <c r="G3072" i="1"/>
  <c r="V3072" i="1" s="1" a="1"/>
  <c r="V3072" i="1" s="1"/>
  <c r="AD3071" i="1"/>
  <c r="AA3071" i="1"/>
  <c r="AB3071" i="1" s="1"/>
  <c r="Z3071" i="1"/>
  <c r="Y3071" i="1"/>
  <c r="W3071" i="1"/>
  <c r="S3071" i="1"/>
  <c r="X3071" i="1" s="1"/>
  <c r="G3071" i="1"/>
  <c r="V3071" i="1" s="1" a="1"/>
  <c r="V3071" i="1" s="1"/>
  <c r="AD3070" i="1"/>
  <c r="AA3070" i="1"/>
  <c r="AB3070" i="1" s="1"/>
  <c r="Z3070" i="1"/>
  <c r="Y3070" i="1"/>
  <c r="W3070" i="1"/>
  <c r="S3070" i="1"/>
  <c r="X3070" i="1" s="1"/>
  <c r="G3070" i="1"/>
  <c r="V3070" i="1" s="1" a="1"/>
  <c r="V3070" i="1" s="1"/>
  <c r="AD3069" i="1"/>
  <c r="AA3069" i="1"/>
  <c r="AB3069" i="1" s="1"/>
  <c r="Z3069" i="1"/>
  <c r="Y3069" i="1"/>
  <c r="W3069" i="1"/>
  <c r="S3069" i="1"/>
  <c r="X3069" i="1" s="1"/>
  <c r="G3069" i="1"/>
  <c r="V3069" i="1" s="1" a="1"/>
  <c r="V3069" i="1" s="1"/>
  <c r="AD3068" i="1"/>
  <c r="AA3068" i="1"/>
  <c r="AB3068" i="1" s="1"/>
  <c r="Z3068" i="1"/>
  <c r="Y3068" i="1"/>
  <c r="W3068" i="1"/>
  <c r="S3068" i="1"/>
  <c r="X3068" i="1" s="1"/>
  <c r="G3068" i="1"/>
  <c r="V3068" i="1" s="1" a="1"/>
  <c r="V3068" i="1" s="1"/>
  <c r="AD3067" i="1"/>
  <c r="AA3067" i="1"/>
  <c r="AB3067" i="1" s="1"/>
  <c r="Z3067" i="1"/>
  <c r="Y3067" i="1"/>
  <c r="W3067" i="1"/>
  <c r="S3067" i="1"/>
  <c r="X3067" i="1" s="1"/>
  <c r="G3067" i="1"/>
  <c r="V3067" i="1" s="1" a="1"/>
  <c r="V3067" i="1" s="1"/>
  <c r="AD3066" i="1"/>
  <c r="AA3066" i="1"/>
  <c r="AB3066" i="1" s="1"/>
  <c r="Z3066" i="1"/>
  <c r="Y3066" i="1"/>
  <c r="W3066" i="1"/>
  <c r="S3066" i="1"/>
  <c r="X3066" i="1" s="1"/>
  <c r="G3066" i="1"/>
  <c r="V3066" i="1" s="1" a="1"/>
  <c r="V3066" i="1" s="1"/>
  <c r="AD3065" i="1"/>
  <c r="AA3065" i="1"/>
  <c r="AB3065" i="1" s="1"/>
  <c r="Z3065" i="1"/>
  <c r="Y3065" i="1"/>
  <c r="W3065" i="1"/>
  <c r="S3065" i="1"/>
  <c r="X3065" i="1" s="1"/>
  <c r="G3065" i="1"/>
  <c r="V3065" i="1" s="1" a="1"/>
  <c r="V3065" i="1" s="1"/>
  <c r="AD3064" i="1"/>
  <c r="AA3064" i="1"/>
  <c r="AB3064" i="1" s="1"/>
  <c r="Z3064" i="1"/>
  <c r="Y3064" i="1"/>
  <c r="W3064" i="1"/>
  <c r="S3064" i="1"/>
  <c r="X3064" i="1" s="1"/>
  <c r="G3064" i="1"/>
  <c r="V3064" i="1" s="1" a="1"/>
  <c r="V3064" i="1" s="1"/>
  <c r="AD3063" i="1"/>
  <c r="AA3063" i="1"/>
  <c r="AB3063" i="1" s="1"/>
  <c r="Z3063" i="1"/>
  <c r="Y3063" i="1"/>
  <c r="W3063" i="1"/>
  <c r="S3063" i="1"/>
  <c r="X3063" i="1" s="1"/>
  <c r="G3063" i="1"/>
  <c r="V3063" i="1" s="1" a="1"/>
  <c r="V3063" i="1" s="1"/>
  <c r="AD3062" i="1"/>
  <c r="AA3062" i="1"/>
  <c r="AB3062" i="1" s="1"/>
  <c r="Z3062" i="1"/>
  <c r="Y3062" i="1"/>
  <c r="W3062" i="1"/>
  <c r="S3062" i="1"/>
  <c r="X3062" i="1" s="1"/>
  <c r="G3062" i="1"/>
  <c r="V3062" i="1" s="1" a="1"/>
  <c r="V3062" i="1" s="1"/>
  <c r="AD3061" i="1"/>
  <c r="AA3061" i="1"/>
  <c r="AB3061" i="1" s="1"/>
  <c r="Z3061" i="1"/>
  <c r="Y3061" i="1"/>
  <c r="W3061" i="1"/>
  <c r="S3061" i="1"/>
  <c r="X3061" i="1" s="1"/>
  <c r="G3061" i="1"/>
  <c r="V3061" i="1" s="1" a="1"/>
  <c r="V3061" i="1" s="1"/>
  <c r="AD3060" i="1"/>
  <c r="AA3060" i="1"/>
  <c r="AB3060" i="1" s="1"/>
  <c r="Z3060" i="1"/>
  <c r="Y3060" i="1"/>
  <c r="W3060" i="1"/>
  <c r="S3060" i="1"/>
  <c r="X3060" i="1" s="1"/>
  <c r="G3060" i="1"/>
  <c r="V3060" i="1" s="1" a="1"/>
  <c r="V3060" i="1" s="1"/>
  <c r="AD3059" i="1"/>
  <c r="AA3059" i="1"/>
  <c r="AB3059" i="1" s="1"/>
  <c r="Z3059" i="1"/>
  <c r="Y3059" i="1"/>
  <c r="W3059" i="1"/>
  <c r="S3059" i="1"/>
  <c r="X3059" i="1" s="1"/>
  <c r="G3059" i="1"/>
  <c r="V3059" i="1" s="1" a="1"/>
  <c r="V3059" i="1" s="1"/>
  <c r="AD3058" i="1"/>
  <c r="AA3058" i="1"/>
  <c r="AB3058" i="1" s="1"/>
  <c r="Z3058" i="1"/>
  <c r="Y3058" i="1"/>
  <c r="W3058" i="1"/>
  <c r="S3058" i="1"/>
  <c r="X3058" i="1" s="1"/>
  <c r="G3058" i="1"/>
  <c r="V3058" i="1" s="1" a="1"/>
  <c r="V3058" i="1" s="1"/>
  <c r="AD3057" i="1"/>
  <c r="AA3057" i="1"/>
  <c r="AB3057" i="1" s="1"/>
  <c r="Z3057" i="1"/>
  <c r="Y3057" i="1"/>
  <c r="W3057" i="1"/>
  <c r="S3057" i="1"/>
  <c r="X3057" i="1" s="1"/>
  <c r="G3057" i="1"/>
  <c r="V3057" i="1" s="1" a="1"/>
  <c r="V3057" i="1" s="1"/>
  <c r="AD3056" i="1"/>
  <c r="AA3056" i="1"/>
  <c r="AB3056" i="1" s="1"/>
  <c r="Z3056" i="1"/>
  <c r="Y3056" i="1"/>
  <c r="W3056" i="1"/>
  <c r="S3056" i="1"/>
  <c r="X3056" i="1" s="1"/>
  <c r="G3056" i="1"/>
  <c r="V3056" i="1" s="1" a="1"/>
  <c r="V3056" i="1" s="1"/>
  <c r="AD3055" i="1"/>
  <c r="AA3055" i="1"/>
  <c r="AB3055" i="1" s="1"/>
  <c r="Z3055" i="1"/>
  <c r="Y3055" i="1"/>
  <c r="W3055" i="1"/>
  <c r="S3055" i="1"/>
  <c r="X3055" i="1" s="1"/>
  <c r="G3055" i="1"/>
  <c r="V3055" i="1" s="1" a="1"/>
  <c r="V3055" i="1" s="1"/>
  <c r="AD3054" i="1"/>
  <c r="AA3054" i="1"/>
  <c r="AB3054" i="1" s="1"/>
  <c r="Z3054" i="1"/>
  <c r="Y3054" i="1"/>
  <c r="W3054" i="1"/>
  <c r="S3054" i="1"/>
  <c r="X3054" i="1" s="1"/>
  <c r="G3054" i="1"/>
  <c r="V3054" i="1" s="1" a="1"/>
  <c r="V3054" i="1" s="1"/>
  <c r="AD3053" i="1"/>
  <c r="AA3053" i="1"/>
  <c r="AB3053" i="1" s="1"/>
  <c r="Z3053" i="1"/>
  <c r="Y3053" i="1"/>
  <c r="W3053" i="1"/>
  <c r="S3053" i="1"/>
  <c r="X3053" i="1" s="1"/>
  <c r="G3053" i="1"/>
  <c r="V3053" i="1" s="1" a="1"/>
  <c r="V3053" i="1" s="1"/>
  <c r="AD3052" i="1"/>
  <c r="AA3052" i="1"/>
  <c r="AB3052" i="1" s="1"/>
  <c r="Z3052" i="1"/>
  <c r="Y3052" i="1"/>
  <c r="W3052" i="1"/>
  <c r="S3052" i="1"/>
  <c r="X3052" i="1" s="1"/>
  <c r="G3052" i="1"/>
  <c r="V3052" i="1" s="1" a="1"/>
  <c r="V3052" i="1" s="1"/>
  <c r="AD3051" i="1"/>
  <c r="AA3051" i="1"/>
  <c r="AB3051" i="1" s="1"/>
  <c r="Z3051" i="1"/>
  <c r="Y3051" i="1"/>
  <c r="W3051" i="1"/>
  <c r="S3051" i="1"/>
  <c r="X3051" i="1" s="1"/>
  <c r="G3051" i="1"/>
  <c r="V3051" i="1" s="1" a="1"/>
  <c r="V3051" i="1" s="1"/>
  <c r="AD3050" i="1"/>
  <c r="AA3050" i="1"/>
  <c r="AB3050" i="1" s="1"/>
  <c r="Z3050" i="1"/>
  <c r="Y3050" i="1"/>
  <c r="W3050" i="1"/>
  <c r="S3050" i="1"/>
  <c r="X3050" i="1" s="1"/>
  <c r="G3050" i="1"/>
  <c r="V3050" i="1" s="1" a="1"/>
  <c r="V3050" i="1" s="1"/>
  <c r="AD3049" i="1"/>
  <c r="AA3049" i="1"/>
  <c r="AB3049" i="1" s="1"/>
  <c r="Z3049" i="1"/>
  <c r="Y3049" i="1"/>
  <c r="W3049" i="1"/>
  <c r="S3049" i="1"/>
  <c r="X3049" i="1" s="1"/>
  <c r="G3049" i="1"/>
  <c r="V3049" i="1" s="1" a="1"/>
  <c r="V3049" i="1" s="1"/>
  <c r="AD3048" i="1"/>
  <c r="AA3048" i="1"/>
  <c r="AB3048" i="1" s="1"/>
  <c r="Z3048" i="1"/>
  <c r="Y3048" i="1"/>
  <c r="W3048" i="1"/>
  <c r="S3048" i="1"/>
  <c r="X3048" i="1" s="1"/>
  <c r="G3048" i="1"/>
  <c r="V3048" i="1" s="1" a="1"/>
  <c r="V3048" i="1" s="1"/>
  <c r="AD3047" i="1"/>
  <c r="AA3047" i="1"/>
  <c r="AB3047" i="1" s="1"/>
  <c r="Z3047" i="1"/>
  <c r="Y3047" i="1"/>
  <c r="W3047" i="1"/>
  <c r="S3047" i="1"/>
  <c r="X3047" i="1" s="1"/>
  <c r="G3047" i="1"/>
  <c r="V3047" i="1" s="1" a="1"/>
  <c r="V3047" i="1" s="1"/>
  <c r="AD3046" i="1"/>
  <c r="AA3046" i="1"/>
  <c r="AB3046" i="1" s="1"/>
  <c r="Z3046" i="1"/>
  <c r="Y3046" i="1"/>
  <c r="W3046" i="1"/>
  <c r="S3046" i="1"/>
  <c r="X3046" i="1" s="1"/>
  <c r="G3046" i="1"/>
  <c r="V3046" i="1" s="1" a="1"/>
  <c r="V3046" i="1" s="1"/>
  <c r="AD3045" i="1"/>
  <c r="AA3045" i="1"/>
  <c r="AB3045" i="1" s="1"/>
  <c r="Z3045" i="1"/>
  <c r="Y3045" i="1"/>
  <c r="W3045" i="1"/>
  <c r="S3045" i="1"/>
  <c r="X3045" i="1" s="1"/>
  <c r="G3045" i="1"/>
  <c r="V3045" i="1" s="1" a="1"/>
  <c r="V3045" i="1" s="1"/>
  <c r="AD3044" i="1"/>
  <c r="AA3044" i="1"/>
  <c r="AB3044" i="1" s="1"/>
  <c r="Z3044" i="1"/>
  <c r="Y3044" i="1"/>
  <c r="W3044" i="1"/>
  <c r="S3044" i="1"/>
  <c r="X3044" i="1" s="1"/>
  <c r="G3044" i="1"/>
  <c r="V3044" i="1" s="1" a="1"/>
  <c r="V3044" i="1" s="1"/>
  <c r="AD3043" i="1"/>
  <c r="AA3043" i="1"/>
  <c r="AB3043" i="1" s="1"/>
  <c r="Z3043" i="1"/>
  <c r="Y3043" i="1"/>
  <c r="W3043" i="1"/>
  <c r="S3043" i="1"/>
  <c r="X3043" i="1" s="1"/>
  <c r="G3043" i="1"/>
  <c r="V3043" i="1" s="1" a="1"/>
  <c r="V3043" i="1" s="1"/>
  <c r="AD3042" i="1"/>
  <c r="AA3042" i="1"/>
  <c r="AB3042" i="1" s="1"/>
  <c r="Z3042" i="1"/>
  <c r="Y3042" i="1"/>
  <c r="W3042" i="1"/>
  <c r="S3042" i="1"/>
  <c r="X3042" i="1" s="1"/>
  <c r="G3042" i="1"/>
  <c r="V3042" i="1" s="1" a="1"/>
  <c r="V3042" i="1" s="1"/>
  <c r="AD3041" i="1"/>
  <c r="AA3041" i="1"/>
  <c r="AB3041" i="1" s="1"/>
  <c r="Z3041" i="1"/>
  <c r="Y3041" i="1"/>
  <c r="W3041" i="1"/>
  <c r="S3041" i="1"/>
  <c r="X3041" i="1" s="1"/>
  <c r="G3041" i="1"/>
  <c r="V3041" i="1" s="1" a="1"/>
  <c r="V3041" i="1" s="1"/>
  <c r="AD3040" i="1"/>
  <c r="AA3040" i="1"/>
  <c r="AB3040" i="1" s="1"/>
  <c r="Z3040" i="1"/>
  <c r="Y3040" i="1"/>
  <c r="W3040" i="1"/>
  <c r="S3040" i="1"/>
  <c r="X3040" i="1" s="1"/>
  <c r="G3040" i="1"/>
  <c r="V3040" i="1" s="1" a="1"/>
  <c r="V3040" i="1" s="1"/>
  <c r="AD3039" i="1"/>
  <c r="AA3039" i="1"/>
  <c r="AB3039" i="1" s="1"/>
  <c r="Z3039" i="1"/>
  <c r="Y3039" i="1"/>
  <c r="W3039" i="1"/>
  <c r="S3039" i="1"/>
  <c r="X3039" i="1" s="1"/>
  <c r="G3039" i="1"/>
  <c r="V3039" i="1" s="1" a="1"/>
  <c r="V3039" i="1" s="1"/>
  <c r="AD3038" i="1"/>
  <c r="AA3038" i="1"/>
  <c r="AB3038" i="1" s="1"/>
  <c r="Z3038" i="1"/>
  <c r="Y3038" i="1"/>
  <c r="W3038" i="1"/>
  <c r="S3038" i="1"/>
  <c r="X3038" i="1" s="1"/>
  <c r="G3038" i="1"/>
  <c r="V3038" i="1" s="1" a="1"/>
  <c r="V3038" i="1" s="1"/>
  <c r="AD3037" i="1"/>
  <c r="AA3037" i="1"/>
  <c r="AB3037" i="1" s="1"/>
  <c r="Z3037" i="1"/>
  <c r="Y3037" i="1"/>
  <c r="W3037" i="1"/>
  <c r="S3037" i="1"/>
  <c r="X3037" i="1" s="1"/>
  <c r="G3037" i="1"/>
  <c r="V3037" i="1" s="1" a="1"/>
  <c r="V3037" i="1" s="1"/>
  <c r="AD3036" i="1"/>
  <c r="AA3036" i="1"/>
  <c r="AB3036" i="1" s="1"/>
  <c r="Z3036" i="1"/>
  <c r="Y3036" i="1"/>
  <c r="W3036" i="1"/>
  <c r="S3036" i="1"/>
  <c r="X3036" i="1" s="1"/>
  <c r="G3036" i="1"/>
  <c r="V3036" i="1" s="1" a="1"/>
  <c r="V3036" i="1" s="1"/>
  <c r="AD3035" i="1"/>
  <c r="AA3035" i="1"/>
  <c r="AB3035" i="1" s="1"/>
  <c r="Z3035" i="1"/>
  <c r="Y3035" i="1"/>
  <c r="W3035" i="1"/>
  <c r="S3035" i="1"/>
  <c r="X3035" i="1" s="1"/>
  <c r="G3035" i="1"/>
  <c r="V3035" i="1" s="1" a="1"/>
  <c r="V3035" i="1" s="1"/>
  <c r="AD3034" i="1"/>
  <c r="AA3034" i="1"/>
  <c r="AB3034" i="1" s="1"/>
  <c r="Z3034" i="1"/>
  <c r="Y3034" i="1"/>
  <c r="W3034" i="1"/>
  <c r="S3034" i="1"/>
  <c r="X3034" i="1" s="1"/>
  <c r="G3034" i="1"/>
  <c r="V3034" i="1" s="1" a="1"/>
  <c r="V3034" i="1" s="1"/>
  <c r="AD3033" i="1"/>
  <c r="AA3033" i="1"/>
  <c r="AB3033" i="1" s="1"/>
  <c r="Z3033" i="1"/>
  <c r="Y3033" i="1"/>
  <c r="W3033" i="1"/>
  <c r="S3033" i="1"/>
  <c r="X3033" i="1" s="1"/>
  <c r="G3033" i="1"/>
  <c r="V3033" i="1" s="1" a="1"/>
  <c r="V3033" i="1" s="1"/>
  <c r="AD3032" i="1"/>
  <c r="AA3032" i="1"/>
  <c r="AB3032" i="1" s="1"/>
  <c r="Z3032" i="1"/>
  <c r="Y3032" i="1"/>
  <c r="W3032" i="1"/>
  <c r="S3032" i="1"/>
  <c r="X3032" i="1" s="1"/>
  <c r="G3032" i="1"/>
  <c r="V3032" i="1" s="1" a="1"/>
  <c r="V3032" i="1" s="1"/>
  <c r="AD3031" i="1"/>
  <c r="AA3031" i="1"/>
  <c r="AB3031" i="1" s="1"/>
  <c r="Z3031" i="1"/>
  <c r="Y3031" i="1"/>
  <c r="W3031" i="1"/>
  <c r="S3031" i="1"/>
  <c r="X3031" i="1" s="1"/>
  <c r="G3031" i="1"/>
  <c r="V3031" i="1" s="1" a="1"/>
  <c r="V3031" i="1" s="1"/>
  <c r="AD3030" i="1"/>
  <c r="AA3030" i="1"/>
  <c r="AB3030" i="1" s="1"/>
  <c r="Z3030" i="1"/>
  <c r="Y3030" i="1"/>
  <c r="W3030" i="1"/>
  <c r="S3030" i="1"/>
  <c r="X3030" i="1" s="1"/>
  <c r="G3030" i="1"/>
  <c r="V3030" i="1" s="1" a="1"/>
  <c r="V3030" i="1" s="1"/>
  <c r="AD3029" i="1"/>
  <c r="AA3029" i="1"/>
  <c r="AB3029" i="1" s="1"/>
  <c r="Z3029" i="1"/>
  <c r="Y3029" i="1"/>
  <c r="W3029" i="1"/>
  <c r="S3029" i="1"/>
  <c r="X3029" i="1" s="1"/>
  <c r="G3029" i="1"/>
  <c r="V3029" i="1" s="1" a="1"/>
  <c r="V3029" i="1" s="1"/>
  <c r="AD3028" i="1"/>
  <c r="AA3028" i="1"/>
  <c r="AB3028" i="1" s="1"/>
  <c r="Z3028" i="1"/>
  <c r="Y3028" i="1"/>
  <c r="W3028" i="1"/>
  <c r="S3028" i="1"/>
  <c r="X3028" i="1" s="1"/>
  <c r="G3028" i="1"/>
  <c r="V3028" i="1" s="1" a="1"/>
  <c r="V3028" i="1" s="1"/>
  <c r="AD3027" i="1"/>
  <c r="AA3027" i="1"/>
  <c r="AB3027" i="1" s="1"/>
  <c r="Z3027" i="1"/>
  <c r="Y3027" i="1"/>
  <c r="W3027" i="1"/>
  <c r="S3027" i="1"/>
  <c r="X3027" i="1" s="1"/>
  <c r="G3027" i="1"/>
  <c r="V3027" i="1" s="1" a="1"/>
  <c r="V3027" i="1" s="1"/>
  <c r="AD3026" i="1"/>
  <c r="AA3026" i="1"/>
  <c r="AB3026" i="1" s="1"/>
  <c r="Z3026" i="1"/>
  <c r="Y3026" i="1"/>
  <c r="W3026" i="1"/>
  <c r="S3026" i="1"/>
  <c r="X3026" i="1" s="1"/>
  <c r="G3026" i="1"/>
  <c r="V3026" i="1" s="1" a="1"/>
  <c r="V3026" i="1" s="1"/>
  <c r="AD3025" i="1"/>
  <c r="AA3025" i="1"/>
  <c r="AB3025" i="1" s="1"/>
  <c r="Z3025" i="1"/>
  <c r="Y3025" i="1"/>
  <c r="W3025" i="1"/>
  <c r="S3025" i="1"/>
  <c r="X3025" i="1" s="1"/>
  <c r="G3025" i="1"/>
  <c r="V3025" i="1" s="1" a="1"/>
  <c r="V3025" i="1" s="1"/>
  <c r="AD3024" i="1"/>
  <c r="AA3024" i="1"/>
  <c r="AB3024" i="1" s="1"/>
  <c r="Z3024" i="1"/>
  <c r="Y3024" i="1"/>
  <c r="W3024" i="1"/>
  <c r="S3024" i="1"/>
  <c r="X3024" i="1" s="1"/>
  <c r="G3024" i="1"/>
  <c r="V3024" i="1" s="1" a="1"/>
  <c r="V3024" i="1" s="1"/>
  <c r="AD3023" i="1"/>
  <c r="AA3023" i="1"/>
  <c r="AB3023" i="1" s="1"/>
  <c r="Z3023" i="1"/>
  <c r="Y3023" i="1"/>
  <c r="W3023" i="1"/>
  <c r="S3023" i="1"/>
  <c r="X3023" i="1" s="1"/>
  <c r="G3023" i="1"/>
  <c r="V3023" i="1" s="1" a="1"/>
  <c r="V3023" i="1" s="1"/>
  <c r="AD3022" i="1"/>
  <c r="AA3022" i="1"/>
  <c r="AB3022" i="1" s="1"/>
  <c r="Z3022" i="1"/>
  <c r="Y3022" i="1"/>
  <c r="W3022" i="1"/>
  <c r="S3022" i="1"/>
  <c r="X3022" i="1" s="1"/>
  <c r="G3022" i="1"/>
  <c r="V3022" i="1" s="1" a="1"/>
  <c r="V3022" i="1" s="1"/>
  <c r="AD3021" i="1"/>
  <c r="AA3021" i="1"/>
  <c r="AB3021" i="1" s="1"/>
  <c r="Z3021" i="1"/>
  <c r="Y3021" i="1"/>
  <c r="W3021" i="1"/>
  <c r="S3021" i="1"/>
  <c r="X3021" i="1" s="1"/>
  <c r="G3021" i="1"/>
  <c r="V3021" i="1" s="1" a="1"/>
  <c r="V3021" i="1" s="1"/>
  <c r="AD3020" i="1"/>
  <c r="AA3020" i="1"/>
  <c r="AB3020" i="1" s="1"/>
  <c r="Z3020" i="1"/>
  <c r="Y3020" i="1"/>
  <c r="W3020" i="1"/>
  <c r="S3020" i="1"/>
  <c r="X3020" i="1" s="1"/>
  <c r="G3020" i="1"/>
  <c r="V3020" i="1" s="1" a="1"/>
  <c r="V3020" i="1" s="1"/>
  <c r="AD3019" i="1"/>
  <c r="AA3019" i="1"/>
  <c r="AB3019" i="1" s="1"/>
  <c r="Z3019" i="1"/>
  <c r="Y3019" i="1"/>
  <c r="W3019" i="1"/>
  <c r="S3019" i="1"/>
  <c r="X3019" i="1" s="1"/>
  <c r="G3019" i="1"/>
  <c r="V3019" i="1" s="1" a="1"/>
  <c r="V3019" i="1" s="1"/>
  <c r="AD3018" i="1"/>
  <c r="AA3018" i="1"/>
  <c r="AB3018" i="1" s="1"/>
  <c r="Z3018" i="1"/>
  <c r="Y3018" i="1"/>
  <c r="W3018" i="1"/>
  <c r="S3018" i="1"/>
  <c r="X3018" i="1" s="1"/>
  <c r="G3018" i="1"/>
  <c r="V3018" i="1" s="1" a="1"/>
  <c r="V3018" i="1" s="1"/>
  <c r="AD3017" i="1"/>
  <c r="AA3017" i="1"/>
  <c r="AB3017" i="1" s="1"/>
  <c r="Z3017" i="1"/>
  <c r="Y3017" i="1"/>
  <c r="W3017" i="1"/>
  <c r="S3017" i="1"/>
  <c r="X3017" i="1" s="1"/>
  <c r="G3017" i="1"/>
  <c r="V3017" i="1" s="1" a="1"/>
  <c r="V3017" i="1" s="1"/>
  <c r="AD3016" i="1"/>
  <c r="AA3016" i="1"/>
  <c r="AB3016" i="1" s="1"/>
  <c r="Z3016" i="1"/>
  <c r="Y3016" i="1"/>
  <c r="W3016" i="1"/>
  <c r="S3016" i="1"/>
  <c r="X3016" i="1" s="1"/>
  <c r="G3016" i="1"/>
  <c r="V3016" i="1" s="1" a="1"/>
  <c r="V3016" i="1" s="1"/>
  <c r="AD3015" i="1"/>
  <c r="AA3015" i="1"/>
  <c r="AB3015" i="1" s="1"/>
  <c r="Z3015" i="1"/>
  <c r="Y3015" i="1"/>
  <c r="W3015" i="1"/>
  <c r="S3015" i="1"/>
  <c r="X3015" i="1" s="1"/>
  <c r="G3015" i="1"/>
  <c r="V3015" i="1" s="1" a="1"/>
  <c r="V3015" i="1" s="1"/>
  <c r="AD3014" i="1"/>
  <c r="AA3014" i="1"/>
  <c r="AB3014" i="1" s="1"/>
  <c r="Z3014" i="1"/>
  <c r="Y3014" i="1"/>
  <c r="W3014" i="1"/>
  <c r="S3014" i="1"/>
  <c r="X3014" i="1" s="1"/>
  <c r="G3014" i="1"/>
  <c r="V3014" i="1" s="1" a="1"/>
  <c r="V3014" i="1" s="1"/>
  <c r="AD3013" i="1"/>
  <c r="AA3013" i="1"/>
  <c r="AB3013" i="1" s="1"/>
  <c r="Z3013" i="1"/>
  <c r="Y3013" i="1"/>
  <c r="W3013" i="1"/>
  <c r="S3013" i="1"/>
  <c r="X3013" i="1" s="1"/>
  <c r="G3013" i="1"/>
  <c r="V3013" i="1" s="1" a="1"/>
  <c r="V3013" i="1" s="1"/>
  <c r="AD3012" i="1"/>
  <c r="AA3012" i="1"/>
  <c r="AB3012" i="1" s="1"/>
  <c r="Z3012" i="1"/>
  <c r="Y3012" i="1"/>
  <c r="W3012" i="1"/>
  <c r="S3012" i="1"/>
  <c r="X3012" i="1" s="1"/>
  <c r="G3012" i="1"/>
  <c r="V3012" i="1" s="1" a="1"/>
  <c r="V3012" i="1" s="1"/>
  <c r="AD3011" i="1"/>
  <c r="AA3011" i="1"/>
  <c r="AB3011" i="1" s="1"/>
  <c r="Z3011" i="1"/>
  <c r="Y3011" i="1"/>
  <c r="W3011" i="1"/>
  <c r="S3011" i="1"/>
  <c r="X3011" i="1" s="1"/>
  <c r="G3011" i="1"/>
  <c r="V3011" i="1" s="1" a="1"/>
  <c r="V3011" i="1" s="1"/>
  <c r="AD3010" i="1"/>
  <c r="AA3010" i="1"/>
  <c r="AB3010" i="1" s="1"/>
  <c r="Z3010" i="1"/>
  <c r="Y3010" i="1"/>
  <c r="W3010" i="1"/>
  <c r="S3010" i="1"/>
  <c r="X3010" i="1" s="1"/>
  <c r="G3010" i="1"/>
  <c r="V3010" i="1" s="1" a="1"/>
  <c r="V3010" i="1" s="1"/>
  <c r="AD3009" i="1"/>
  <c r="AA3009" i="1"/>
  <c r="AB3009" i="1" s="1"/>
  <c r="Z3009" i="1"/>
  <c r="Y3009" i="1"/>
  <c r="W3009" i="1"/>
  <c r="S3009" i="1"/>
  <c r="X3009" i="1" s="1"/>
  <c r="G3009" i="1"/>
  <c r="V3009" i="1" s="1" a="1"/>
  <c r="V3009" i="1" s="1"/>
  <c r="AD3008" i="1"/>
  <c r="AA3008" i="1"/>
  <c r="AB3008" i="1" s="1"/>
  <c r="Z3008" i="1"/>
  <c r="Y3008" i="1"/>
  <c r="W3008" i="1"/>
  <c r="S3008" i="1"/>
  <c r="X3008" i="1" s="1"/>
  <c r="G3008" i="1"/>
  <c r="V3008" i="1" s="1" a="1"/>
  <c r="V3008" i="1" s="1"/>
  <c r="AD3007" i="1"/>
  <c r="AA3007" i="1"/>
  <c r="AB3007" i="1" s="1"/>
  <c r="Z3007" i="1"/>
  <c r="Y3007" i="1"/>
  <c r="W3007" i="1"/>
  <c r="S3007" i="1"/>
  <c r="X3007" i="1" s="1"/>
  <c r="G3007" i="1"/>
  <c r="V3007" i="1" s="1" a="1"/>
  <c r="V3007" i="1" s="1"/>
  <c r="AD3006" i="1"/>
  <c r="AA3006" i="1"/>
  <c r="AB3006" i="1" s="1"/>
  <c r="Z3006" i="1"/>
  <c r="Y3006" i="1"/>
  <c r="W3006" i="1"/>
  <c r="S3006" i="1"/>
  <c r="X3006" i="1" s="1"/>
  <c r="G3006" i="1"/>
  <c r="V3006" i="1" s="1" a="1"/>
  <c r="V3006" i="1" s="1"/>
  <c r="AD3005" i="1"/>
  <c r="AA3005" i="1"/>
  <c r="AB3005" i="1" s="1"/>
  <c r="Z3005" i="1"/>
  <c r="Y3005" i="1"/>
  <c r="W3005" i="1"/>
  <c r="S3005" i="1"/>
  <c r="X3005" i="1" s="1"/>
  <c r="G3005" i="1"/>
  <c r="V3005" i="1" s="1" a="1"/>
  <c r="V3005" i="1" s="1"/>
  <c r="AD3004" i="1"/>
  <c r="AA3004" i="1"/>
  <c r="AB3004" i="1" s="1"/>
  <c r="Z3004" i="1"/>
  <c r="Y3004" i="1"/>
  <c r="W3004" i="1"/>
  <c r="S3004" i="1"/>
  <c r="X3004" i="1" s="1"/>
  <c r="G3004" i="1"/>
  <c r="V3004" i="1" s="1" a="1"/>
  <c r="V3004" i="1" s="1"/>
  <c r="AD3003" i="1"/>
  <c r="AA3003" i="1"/>
  <c r="AB3003" i="1" s="1"/>
  <c r="Z3003" i="1"/>
  <c r="Y3003" i="1"/>
  <c r="W3003" i="1"/>
  <c r="S3003" i="1"/>
  <c r="X3003" i="1" s="1"/>
  <c r="G3003" i="1"/>
  <c r="V3003" i="1" s="1" a="1"/>
  <c r="V3003" i="1" s="1"/>
  <c r="AD3002" i="1"/>
  <c r="AA3002" i="1"/>
  <c r="AB3002" i="1" s="1"/>
  <c r="Z3002" i="1"/>
  <c r="Y3002" i="1"/>
  <c r="W3002" i="1"/>
  <c r="S3002" i="1"/>
  <c r="X3002" i="1" s="1"/>
  <c r="G3002" i="1"/>
  <c r="V3002" i="1" s="1" a="1"/>
  <c r="V3002" i="1" s="1"/>
  <c r="AD3001" i="1"/>
  <c r="AA3001" i="1"/>
  <c r="AB3001" i="1" s="1"/>
  <c r="Z3001" i="1"/>
  <c r="Y3001" i="1"/>
  <c r="W3001" i="1"/>
  <c r="S3001" i="1"/>
  <c r="X3001" i="1" s="1"/>
  <c r="G3001" i="1"/>
  <c r="V3001" i="1" s="1" a="1"/>
  <c r="V3001" i="1" s="1"/>
  <c r="AD3000" i="1"/>
  <c r="AA3000" i="1"/>
  <c r="AB3000" i="1" s="1"/>
  <c r="Z3000" i="1"/>
  <c r="Y3000" i="1"/>
  <c r="W3000" i="1"/>
  <c r="S3000" i="1"/>
  <c r="X3000" i="1" s="1"/>
  <c r="G3000" i="1"/>
  <c r="V3000" i="1" s="1" a="1"/>
  <c r="V3000" i="1" s="1"/>
  <c r="AD2999" i="1"/>
  <c r="AA2999" i="1"/>
  <c r="AB2999" i="1" s="1"/>
  <c r="Z2999" i="1"/>
  <c r="Y2999" i="1"/>
  <c r="W2999" i="1"/>
  <c r="S2999" i="1"/>
  <c r="X2999" i="1" s="1"/>
  <c r="G2999" i="1"/>
  <c r="V2999" i="1" s="1" a="1"/>
  <c r="V2999" i="1" s="1"/>
  <c r="AD2998" i="1"/>
  <c r="AA2998" i="1"/>
  <c r="AB2998" i="1" s="1"/>
  <c r="Z2998" i="1"/>
  <c r="Y2998" i="1"/>
  <c r="W2998" i="1"/>
  <c r="S2998" i="1"/>
  <c r="X2998" i="1" s="1"/>
  <c r="G2998" i="1"/>
  <c r="V2998" i="1" s="1" a="1"/>
  <c r="V2998" i="1" s="1"/>
  <c r="AD2997" i="1"/>
  <c r="AA2997" i="1"/>
  <c r="AB2997" i="1" s="1"/>
  <c r="Z2997" i="1"/>
  <c r="Y2997" i="1"/>
  <c r="W2997" i="1"/>
  <c r="S2997" i="1"/>
  <c r="X2997" i="1" s="1"/>
  <c r="G2997" i="1"/>
  <c r="V2997" i="1" s="1" a="1"/>
  <c r="V2997" i="1" s="1"/>
  <c r="AD2996" i="1"/>
  <c r="AA2996" i="1"/>
  <c r="AB2996" i="1" s="1"/>
  <c r="Z2996" i="1"/>
  <c r="Y2996" i="1"/>
  <c r="W2996" i="1"/>
  <c r="S2996" i="1"/>
  <c r="X2996" i="1" s="1"/>
  <c r="G2996" i="1"/>
  <c r="V2996" i="1" s="1" a="1"/>
  <c r="V2996" i="1" s="1"/>
  <c r="AD2995" i="1"/>
  <c r="AA2995" i="1"/>
  <c r="AB2995" i="1" s="1"/>
  <c r="Z2995" i="1"/>
  <c r="Y2995" i="1"/>
  <c r="W2995" i="1"/>
  <c r="S2995" i="1"/>
  <c r="X2995" i="1" s="1"/>
  <c r="G2995" i="1"/>
  <c r="V2995" i="1" s="1" a="1"/>
  <c r="V2995" i="1" s="1"/>
  <c r="AD2994" i="1"/>
  <c r="AA2994" i="1"/>
  <c r="AB2994" i="1" s="1"/>
  <c r="Z2994" i="1"/>
  <c r="Y2994" i="1"/>
  <c r="W2994" i="1"/>
  <c r="S2994" i="1"/>
  <c r="X2994" i="1" s="1"/>
  <c r="G2994" i="1"/>
  <c r="V2994" i="1" s="1" a="1"/>
  <c r="V2994" i="1" s="1"/>
  <c r="AD2993" i="1"/>
  <c r="AA2993" i="1"/>
  <c r="AB2993" i="1" s="1"/>
  <c r="Z2993" i="1"/>
  <c r="Y2993" i="1"/>
  <c r="W2993" i="1"/>
  <c r="S2993" i="1"/>
  <c r="X2993" i="1" s="1"/>
  <c r="G2993" i="1"/>
  <c r="V2993" i="1" s="1" a="1"/>
  <c r="V2993" i="1" s="1"/>
  <c r="AD2992" i="1"/>
  <c r="AA2992" i="1"/>
  <c r="AB2992" i="1" s="1"/>
  <c r="Z2992" i="1"/>
  <c r="Y2992" i="1"/>
  <c r="W2992" i="1"/>
  <c r="S2992" i="1"/>
  <c r="X2992" i="1" s="1"/>
  <c r="G2992" i="1"/>
  <c r="V2992" i="1" s="1" a="1"/>
  <c r="V2992" i="1" s="1"/>
  <c r="AD2991" i="1"/>
  <c r="AA2991" i="1"/>
  <c r="AB2991" i="1" s="1"/>
  <c r="Z2991" i="1"/>
  <c r="Y2991" i="1"/>
  <c r="X2991" i="1"/>
  <c r="W2991" i="1"/>
  <c r="S2991" i="1"/>
  <c r="G2991" i="1"/>
  <c r="V2991" i="1" s="1" a="1"/>
  <c r="V2991" i="1" s="1"/>
  <c r="AD2990" i="1"/>
  <c r="AA2990" i="1"/>
  <c r="AB2990" i="1" s="1"/>
  <c r="Z2990" i="1"/>
  <c r="Y2990" i="1"/>
  <c r="W2990" i="1"/>
  <c r="S2990" i="1"/>
  <c r="X2990" i="1" s="1"/>
  <c r="G2990" i="1"/>
  <c r="V2990" i="1" s="1" a="1"/>
  <c r="V2990" i="1" s="1"/>
  <c r="AD2989" i="1"/>
  <c r="AA2989" i="1"/>
  <c r="AB2989" i="1" s="1"/>
  <c r="Z2989" i="1"/>
  <c r="Y2989" i="1"/>
  <c r="W2989" i="1"/>
  <c r="S2989" i="1"/>
  <c r="X2989" i="1" s="1"/>
  <c r="G2989" i="1"/>
  <c r="V2989" i="1" s="1" a="1"/>
  <c r="V2989" i="1" s="1"/>
  <c r="AD2988" i="1"/>
  <c r="AA2988" i="1"/>
  <c r="AB2988" i="1" s="1"/>
  <c r="Z2988" i="1"/>
  <c r="Y2988" i="1"/>
  <c r="W2988" i="1"/>
  <c r="S2988" i="1"/>
  <c r="X2988" i="1" s="1"/>
  <c r="G2988" i="1"/>
  <c r="V2988" i="1" s="1" a="1"/>
  <c r="V2988" i="1" s="1"/>
  <c r="AD2987" i="1"/>
  <c r="AA2987" i="1"/>
  <c r="AB2987" i="1" s="1"/>
  <c r="Z2987" i="1"/>
  <c r="Y2987" i="1"/>
  <c r="W2987" i="1"/>
  <c r="S2987" i="1"/>
  <c r="X2987" i="1" s="1"/>
  <c r="G2987" i="1"/>
  <c r="V2987" i="1" s="1" a="1"/>
  <c r="V2987" i="1" s="1"/>
  <c r="AD2986" i="1"/>
  <c r="AA2986" i="1"/>
  <c r="AB2986" i="1" s="1"/>
  <c r="Z2986" i="1"/>
  <c r="Y2986" i="1"/>
  <c r="W2986" i="1"/>
  <c r="S2986" i="1"/>
  <c r="X2986" i="1" s="1"/>
  <c r="G2986" i="1"/>
  <c r="V2986" i="1" s="1" a="1"/>
  <c r="V2986" i="1" s="1"/>
  <c r="AD2985" i="1"/>
  <c r="AA2985" i="1"/>
  <c r="AB2985" i="1" s="1"/>
  <c r="Z2985" i="1"/>
  <c r="Y2985" i="1"/>
  <c r="W2985" i="1"/>
  <c r="S2985" i="1"/>
  <c r="X2985" i="1" s="1"/>
  <c r="G2985" i="1"/>
  <c r="V2985" i="1" s="1" a="1"/>
  <c r="V2985" i="1" s="1"/>
  <c r="AD2984" i="1"/>
  <c r="AA2984" i="1"/>
  <c r="AB2984" i="1" s="1"/>
  <c r="Z2984" i="1"/>
  <c r="Y2984" i="1"/>
  <c r="W2984" i="1"/>
  <c r="S2984" i="1"/>
  <c r="X2984" i="1" s="1"/>
  <c r="G2984" i="1"/>
  <c r="V2984" i="1" s="1" a="1"/>
  <c r="V2984" i="1" s="1"/>
  <c r="AD2983" i="1"/>
  <c r="AA2983" i="1"/>
  <c r="AB2983" i="1" s="1"/>
  <c r="Z2983" i="1"/>
  <c r="Y2983" i="1"/>
  <c r="W2983" i="1"/>
  <c r="S2983" i="1"/>
  <c r="X2983" i="1" s="1"/>
  <c r="G2983" i="1"/>
  <c r="V2983" i="1" s="1" a="1"/>
  <c r="V2983" i="1" s="1"/>
  <c r="AD2982" i="1"/>
  <c r="AA2982" i="1"/>
  <c r="AB2982" i="1" s="1"/>
  <c r="Z2982" i="1"/>
  <c r="Y2982" i="1"/>
  <c r="W2982" i="1"/>
  <c r="S2982" i="1"/>
  <c r="X2982" i="1" s="1"/>
  <c r="G2982" i="1"/>
  <c r="V2982" i="1" s="1" a="1"/>
  <c r="V2982" i="1" s="1"/>
  <c r="AD2981" i="1"/>
  <c r="AA2981" i="1"/>
  <c r="AB2981" i="1" s="1"/>
  <c r="Z2981" i="1"/>
  <c r="Y2981" i="1"/>
  <c r="W2981" i="1"/>
  <c r="S2981" i="1"/>
  <c r="X2981" i="1" s="1"/>
  <c r="G2981" i="1"/>
  <c r="V2981" i="1" s="1" a="1"/>
  <c r="V2981" i="1" s="1"/>
  <c r="AD2980" i="1"/>
  <c r="AA2980" i="1"/>
  <c r="AB2980" i="1" s="1"/>
  <c r="Z2980" i="1"/>
  <c r="Y2980" i="1"/>
  <c r="W2980" i="1"/>
  <c r="S2980" i="1"/>
  <c r="X2980" i="1" s="1"/>
  <c r="G2980" i="1"/>
  <c r="V2980" i="1" s="1" a="1"/>
  <c r="V2980" i="1" s="1"/>
  <c r="AD2979" i="1"/>
  <c r="AA2979" i="1"/>
  <c r="AB2979" i="1" s="1"/>
  <c r="Z2979" i="1"/>
  <c r="Y2979" i="1"/>
  <c r="W2979" i="1"/>
  <c r="S2979" i="1"/>
  <c r="X2979" i="1" s="1"/>
  <c r="G2979" i="1"/>
  <c r="V2979" i="1" s="1" a="1"/>
  <c r="V2979" i="1" s="1"/>
  <c r="AD2978" i="1"/>
  <c r="AA2978" i="1"/>
  <c r="AB2978" i="1" s="1"/>
  <c r="Z2978" i="1"/>
  <c r="Y2978" i="1"/>
  <c r="W2978" i="1"/>
  <c r="S2978" i="1"/>
  <c r="X2978" i="1" s="1"/>
  <c r="G2978" i="1"/>
  <c r="V2978" i="1" s="1" a="1"/>
  <c r="V2978" i="1" s="1"/>
  <c r="AD2977" i="1"/>
  <c r="AA2977" i="1"/>
  <c r="AB2977" i="1" s="1"/>
  <c r="Z2977" i="1"/>
  <c r="Y2977" i="1"/>
  <c r="W2977" i="1"/>
  <c r="S2977" i="1"/>
  <c r="X2977" i="1" s="1"/>
  <c r="G2977" i="1"/>
  <c r="V2977" i="1" s="1" a="1"/>
  <c r="V2977" i="1" s="1"/>
  <c r="AD2976" i="1"/>
  <c r="AA2976" i="1"/>
  <c r="AB2976" i="1" s="1"/>
  <c r="Z2976" i="1"/>
  <c r="Y2976" i="1"/>
  <c r="W2976" i="1"/>
  <c r="S2976" i="1"/>
  <c r="X2976" i="1" s="1"/>
  <c r="G2976" i="1"/>
  <c r="V2976" i="1" s="1" a="1"/>
  <c r="V2976" i="1" s="1"/>
  <c r="AD2975" i="1"/>
  <c r="AA2975" i="1"/>
  <c r="AB2975" i="1" s="1"/>
  <c r="Z2975" i="1"/>
  <c r="Y2975" i="1"/>
  <c r="W2975" i="1"/>
  <c r="S2975" i="1"/>
  <c r="X2975" i="1" s="1"/>
  <c r="G2975" i="1"/>
  <c r="V2975" i="1" s="1" a="1"/>
  <c r="V2975" i="1" s="1"/>
  <c r="AD2974" i="1"/>
  <c r="AA2974" i="1"/>
  <c r="AB2974" i="1" s="1"/>
  <c r="Z2974" i="1"/>
  <c r="Y2974" i="1"/>
  <c r="X2974" i="1"/>
  <c r="W2974" i="1"/>
  <c r="S2974" i="1"/>
  <c r="G2974" i="1"/>
  <c r="V2974" i="1" s="1" a="1"/>
  <c r="V2974" i="1" s="1"/>
  <c r="AD2973" i="1"/>
  <c r="AA2973" i="1"/>
  <c r="AB2973" i="1" s="1"/>
  <c r="Z2973" i="1"/>
  <c r="Y2973" i="1"/>
  <c r="W2973" i="1"/>
  <c r="S2973" i="1"/>
  <c r="X2973" i="1" s="1"/>
  <c r="G2973" i="1"/>
  <c r="V2973" i="1" s="1" a="1"/>
  <c r="V2973" i="1" s="1"/>
  <c r="AD2972" i="1"/>
  <c r="AA2972" i="1"/>
  <c r="AB2972" i="1" s="1"/>
  <c r="Z2972" i="1"/>
  <c r="Y2972" i="1"/>
  <c r="W2972" i="1"/>
  <c r="S2972" i="1"/>
  <c r="X2972" i="1" s="1"/>
  <c r="G2972" i="1"/>
  <c r="V2972" i="1" s="1" a="1"/>
  <c r="V2972" i="1" s="1"/>
  <c r="AD2971" i="1"/>
  <c r="AA2971" i="1"/>
  <c r="AB2971" i="1" s="1"/>
  <c r="Z2971" i="1"/>
  <c r="Y2971" i="1"/>
  <c r="W2971" i="1"/>
  <c r="S2971" i="1"/>
  <c r="X2971" i="1" s="1"/>
  <c r="G2971" i="1"/>
  <c r="V2971" i="1" s="1" a="1"/>
  <c r="V2971" i="1" s="1"/>
  <c r="AD2970" i="1"/>
  <c r="AA2970" i="1"/>
  <c r="AB2970" i="1" s="1"/>
  <c r="Z2970" i="1"/>
  <c r="Y2970" i="1"/>
  <c r="W2970" i="1"/>
  <c r="S2970" i="1"/>
  <c r="X2970" i="1" s="1"/>
  <c r="G2970" i="1"/>
  <c r="V2970" i="1" s="1" a="1"/>
  <c r="V2970" i="1" s="1"/>
  <c r="AD2969" i="1"/>
  <c r="AA2969" i="1"/>
  <c r="AB2969" i="1" s="1"/>
  <c r="Z2969" i="1"/>
  <c r="Y2969" i="1"/>
  <c r="W2969" i="1"/>
  <c r="S2969" i="1"/>
  <c r="X2969" i="1" s="1"/>
  <c r="G2969" i="1"/>
  <c r="V2969" i="1" s="1" a="1"/>
  <c r="V2969" i="1" s="1"/>
  <c r="AD2968" i="1"/>
  <c r="AA2968" i="1"/>
  <c r="AB2968" i="1" s="1"/>
  <c r="Z2968" i="1"/>
  <c r="Y2968" i="1"/>
  <c r="W2968" i="1"/>
  <c r="S2968" i="1"/>
  <c r="X2968" i="1" s="1"/>
  <c r="G2968" i="1"/>
  <c r="V2968" i="1" s="1" a="1"/>
  <c r="V2968" i="1" s="1"/>
  <c r="AD2967" i="1"/>
  <c r="AA2967" i="1"/>
  <c r="AB2967" i="1" s="1"/>
  <c r="Z2967" i="1"/>
  <c r="Y2967" i="1"/>
  <c r="W2967" i="1"/>
  <c r="S2967" i="1"/>
  <c r="X2967" i="1" s="1"/>
  <c r="G2967" i="1"/>
  <c r="V2967" i="1" s="1" a="1"/>
  <c r="V2967" i="1" s="1"/>
  <c r="AD2966" i="1"/>
  <c r="AA2966" i="1"/>
  <c r="AB2966" i="1" s="1"/>
  <c r="Z2966" i="1"/>
  <c r="Y2966" i="1"/>
  <c r="W2966" i="1"/>
  <c r="S2966" i="1"/>
  <c r="X2966" i="1" s="1"/>
  <c r="G2966" i="1"/>
  <c r="V2966" i="1" s="1" a="1"/>
  <c r="V2966" i="1" s="1"/>
  <c r="AD2965" i="1"/>
  <c r="AA2965" i="1"/>
  <c r="AB2965" i="1" s="1"/>
  <c r="Z2965" i="1"/>
  <c r="Y2965" i="1"/>
  <c r="W2965" i="1"/>
  <c r="S2965" i="1"/>
  <c r="X2965" i="1" s="1"/>
  <c r="G2965" i="1"/>
  <c r="V2965" i="1" s="1" a="1"/>
  <c r="V2965" i="1" s="1"/>
  <c r="AD2964" i="1"/>
  <c r="AA2964" i="1"/>
  <c r="AB2964" i="1" s="1"/>
  <c r="Z2964" i="1"/>
  <c r="Y2964" i="1"/>
  <c r="W2964" i="1"/>
  <c r="S2964" i="1"/>
  <c r="X2964" i="1" s="1"/>
  <c r="G2964" i="1"/>
  <c r="V2964" i="1" s="1" a="1"/>
  <c r="V2964" i="1" s="1"/>
  <c r="AD2963" i="1"/>
  <c r="AA2963" i="1"/>
  <c r="AB2963" i="1" s="1"/>
  <c r="Z2963" i="1"/>
  <c r="Y2963" i="1"/>
  <c r="W2963" i="1"/>
  <c r="S2963" i="1"/>
  <c r="X2963" i="1" s="1"/>
  <c r="G2963" i="1"/>
  <c r="V2963" i="1" s="1" a="1"/>
  <c r="V2963" i="1" s="1"/>
  <c r="AD2962" i="1"/>
  <c r="AA2962" i="1"/>
  <c r="AB2962" i="1" s="1"/>
  <c r="Z2962" i="1"/>
  <c r="Y2962" i="1"/>
  <c r="W2962" i="1"/>
  <c r="S2962" i="1"/>
  <c r="X2962" i="1" s="1"/>
  <c r="G2962" i="1"/>
  <c r="V2962" i="1" s="1" a="1"/>
  <c r="V2962" i="1" s="1"/>
  <c r="AD2961" i="1"/>
  <c r="AA2961" i="1"/>
  <c r="AB2961" i="1" s="1"/>
  <c r="Z2961" i="1"/>
  <c r="Y2961" i="1"/>
  <c r="W2961" i="1"/>
  <c r="S2961" i="1"/>
  <c r="X2961" i="1" s="1"/>
  <c r="G2961" i="1"/>
  <c r="V2961" i="1" s="1" a="1"/>
  <c r="V2961" i="1" s="1"/>
  <c r="AD2960" i="1"/>
  <c r="AA2960" i="1"/>
  <c r="AB2960" i="1" s="1"/>
  <c r="Z2960" i="1"/>
  <c r="Y2960" i="1"/>
  <c r="W2960" i="1"/>
  <c r="S2960" i="1"/>
  <c r="X2960" i="1" s="1"/>
  <c r="G2960" i="1"/>
  <c r="V2960" i="1" s="1" a="1"/>
  <c r="V2960" i="1" s="1"/>
  <c r="AD2959" i="1"/>
  <c r="AA2959" i="1"/>
  <c r="AB2959" i="1" s="1"/>
  <c r="Z2959" i="1"/>
  <c r="Y2959" i="1"/>
  <c r="W2959" i="1"/>
  <c r="S2959" i="1"/>
  <c r="X2959" i="1" s="1"/>
  <c r="G2959" i="1"/>
  <c r="V2959" i="1" s="1" a="1"/>
  <c r="V2959" i="1" s="1"/>
  <c r="AD2958" i="1"/>
  <c r="AA2958" i="1"/>
  <c r="AB2958" i="1" s="1"/>
  <c r="Z2958" i="1"/>
  <c r="Y2958" i="1"/>
  <c r="W2958" i="1"/>
  <c r="S2958" i="1"/>
  <c r="X2958" i="1" s="1"/>
  <c r="G2958" i="1"/>
  <c r="V2958" i="1" s="1" a="1"/>
  <c r="V2958" i="1" s="1"/>
  <c r="AD2957" i="1"/>
  <c r="AA2957" i="1"/>
  <c r="AB2957" i="1" s="1"/>
  <c r="Z2957" i="1"/>
  <c r="Y2957" i="1"/>
  <c r="W2957" i="1"/>
  <c r="S2957" i="1"/>
  <c r="X2957" i="1" s="1"/>
  <c r="G2957" i="1"/>
  <c r="V2957" i="1" s="1" a="1"/>
  <c r="V2957" i="1" s="1"/>
  <c r="AD2956" i="1"/>
  <c r="AA2956" i="1"/>
  <c r="AB2956" i="1" s="1"/>
  <c r="Z2956" i="1"/>
  <c r="Y2956" i="1"/>
  <c r="W2956" i="1"/>
  <c r="S2956" i="1"/>
  <c r="X2956" i="1" s="1"/>
  <c r="G2956" i="1"/>
  <c r="V2956" i="1" s="1" a="1"/>
  <c r="V2956" i="1" s="1"/>
  <c r="AD2955" i="1"/>
  <c r="AA2955" i="1"/>
  <c r="AB2955" i="1" s="1"/>
  <c r="Z2955" i="1"/>
  <c r="Y2955" i="1"/>
  <c r="W2955" i="1"/>
  <c r="S2955" i="1"/>
  <c r="X2955" i="1" s="1"/>
  <c r="G2955" i="1"/>
  <c r="V2955" i="1" s="1" a="1"/>
  <c r="V2955" i="1" s="1"/>
  <c r="AD2954" i="1"/>
  <c r="AA2954" i="1"/>
  <c r="AB2954" i="1" s="1"/>
  <c r="Z2954" i="1"/>
  <c r="Y2954" i="1"/>
  <c r="W2954" i="1"/>
  <c r="S2954" i="1"/>
  <c r="X2954" i="1" s="1"/>
  <c r="G2954" i="1"/>
  <c r="V2954" i="1" s="1" a="1"/>
  <c r="V2954" i="1" s="1"/>
  <c r="AD2953" i="1"/>
  <c r="AA2953" i="1"/>
  <c r="AB2953" i="1" s="1"/>
  <c r="Z2953" i="1"/>
  <c r="Y2953" i="1"/>
  <c r="W2953" i="1"/>
  <c r="S2953" i="1"/>
  <c r="X2953" i="1" s="1"/>
  <c r="G2953" i="1"/>
  <c r="V2953" i="1" s="1" a="1"/>
  <c r="V2953" i="1" s="1"/>
  <c r="AD2952" i="1"/>
  <c r="AA2952" i="1"/>
  <c r="AB2952" i="1" s="1"/>
  <c r="Z2952" i="1"/>
  <c r="Y2952" i="1"/>
  <c r="W2952" i="1"/>
  <c r="S2952" i="1"/>
  <c r="X2952" i="1" s="1"/>
  <c r="G2952" i="1"/>
  <c r="V2952" i="1" s="1" a="1"/>
  <c r="V2952" i="1" s="1"/>
  <c r="AD2951" i="1"/>
  <c r="AA2951" i="1"/>
  <c r="AB2951" i="1" s="1"/>
  <c r="Z2951" i="1"/>
  <c r="Y2951" i="1"/>
  <c r="W2951" i="1"/>
  <c r="V2951" i="1" a="1"/>
  <c r="V2951" i="1" s="1"/>
  <c r="S2951" i="1"/>
  <c r="X2951" i="1" s="1"/>
  <c r="G2951" i="1"/>
  <c r="AD2950" i="1"/>
  <c r="AA2950" i="1"/>
  <c r="AB2950" i="1" s="1"/>
  <c r="Z2950" i="1"/>
  <c r="Y2950" i="1"/>
  <c r="W2950" i="1"/>
  <c r="S2950" i="1"/>
  <c r="X2950" i="1" s="1"/>
  <c r="G2950" i="1"/>
  <c r="V2950" i="1" s="1" a="1"/>
  <c r="V2950" i="1" s="1"/>
  <c r="AD2949" i="1"/>
  <c r="AA2949" i="1"/>
  <c r="AB2949" i="1" s="1"/>
  <c r="Z2949" i="1"/>
  <c r="Y2949" i="1"/>
  <c r="W2949" i="1"/>
  <c r="S2949" i="1"/>
  <c r="X2949" i="1" s="1"/>
  <c r="G2949" i="1"/>
  <c r="V2949" i="1" s="1" a="1"/>
  <c r="V2949" i="1" s="1"/>
  <c r="AD2948" i="1"/>
  <c r="AA2948" i="1"/>
  <c r="AB2948" i="1" s="1"/>
  <c r="Z2948" i="1"/>
  <c r="Y2948" i="1"/>
  <c r="W2948" i="1"/>
  <c r="S2948" i="1"/>
  <c r="X2948" i="1" s="1"/>
  <c r="G2948" i="1"/>
  <c r="V2948" i="1" s="1" a="1"/>
  <c r="V2948" i="1" s="1"/>
  <c r="AD2947" i="1"/>
  <c r="AA2947" i="1"/>
  <c r="AB2947" i="1" s="1"/>
  <c r="Z2947" i="1"/>
  <c r="Y2947" i="1"/>
  <c r="W2947" i="1"/>
  <c r="S2947" i="1"/>
  <c r="X2947" i="1" s="1"/>
  <c r="G2947" i="1"/>
  <c r="V2947" i="1" s="1" a="1"/>
  <c r="V2947" i="1" s="1"/>
  <c r="AD2946" i="1"/>
  <c r="AA2946" i="1"/>
  <c r="AB2946" i="1" s="1"/>
  <c r="Z2946" i="1"/>
  <c r="Y2946" i="1"/>
  <c r="W2946" i="1"/>
  <c r="S2946" i="1"/>
  <c r="X2946" i="1" s="1"/>
  <c r="G2946" i="1"/>
  <c r="V2946" i="1" s="1" a="1"/>
  <c r="V2946" i="1" s="1"/>
  <c r="AD2945" i="1"/>
  <c r="AA2945" i="1"/>
  <c r="AB2945" i="1" s="1"/>
  <c r="Z2945" i="1"/>
  <c r="Y2945" i="1"/>
  <c r="W2945" i="1"/>
  <c r="S2945" i="1"/>
  <c r="X2945" i="1" s="1"/>
  <c r="G2945" i="1"/>
  <c r="V2945" i="1" s="1" a="1"/>
  <c r="V2945" i="1" s="1"/>
  <c r="AD2944" i="1"/>
  <c r="AA2944" i="1"/>
  <c r="AB2944" i="1" s="1"/>
  <c r="Z2944" i="1"/>
  <c r="Y2944" i="1"/>
  <c r="W2944" i="1"/>
  <c r="S2944" i="1"/>
  <c r="X2944" i="1" s="1"/>
  <c r="G2944" i="1"/>
  <c r="V2944" i="1" s="1" a="1"/>
  <c r="V2944" i="1" s="1"/>
  <c r="AD2943" i="1"/>
  <c r="AA2943" i="1"/>
  <c r="AB2943" i="1" s="1"/>
  <c r="Z2943" i="1"/>
  <c r="Y2943" i="1"/>
  <c r="W2943" i="1"/>
  <c r="S2943" i="1"/>
  <c r="X2943" i="1" s="1"/>
  <c r="G2943" i="1"/>
  <c r="V2943" i="1" s="1" a="1"/>
  <c r="V2943" i="1" s="1"/>
  <c r="AD2942" i="1"/>
  <c r="AA2942" i="1"/>
  <c r="AB2942" i="1" s="1"/>
  <c r="Z2942" i="1"/>
  <c r="Y2942" i="1"/>
  <c r="W2942" i="1"/>
  <c r="S2942" i="1"/>
  <c r="X2942" i="1" s="1"/>
  <c r="G2942" i="1"/>
  <c r="V2942" i="1" s="1" a="1"/>
  <c r="V2942" i="1" s="1"/>
  <c r="AD2941" i="1"/>
  <c r="AA2941" i="1"/>
  <c r="AB2941" i="1" s="1"/>
  <c r="Z2941" i="1"/>
  <c r="Y2941" i="1"/>
  <c r="W2941" i="1"/>
  <c r="S2941" i="1"/>
  <c r="X2941" i="1" s="1"/>
  <c r="G2941" i="1"/>
  <c r="V2941" i="1" s="1" a="1"/>
  <c r="V2941" i="1" s="1"/>
  <c r="AD2940" i="1"/>
  <c r="AA2940" i="1"/>
  <c r="AB2940" i="1" s="1"/>
  <c r="Z2940" i="1"/>
  <c r="Y2940" i="1"/>
  <c r="W2940" i="1"/>
  <c r="S2940" i="1"/>
  <c r="X2940" i="1" s="1"/>
  <c r="G2940" i="1"/>
  <c r="V2940" i="1" s="1" a="1"/>
  <c r="V2940" i="1" s="1"/>
  <c r="AD2939" i="1"/>
  <c r="AA2939" i="1"/>
  <c r="AB2939" i="1" s="1"/>
  <c r="Z2939" i="1"/>
  <c r="Y2939" i="1"/>
  <c r="W2939" i="1"/>
  <c r="S2939" i="1"/>
  <c r="X2939" i="1" s="1"/>
  <c r="G2939" i="1"/>
  <c r="V2939" i="1" s="1" a="1"/>
  <c r="V2939" i="1" s="1"/>
  <c r="AD2938" i="1"/>
  <c r="AA2938" i="1"/>
  <c r="AB2938" i="1" s="1"/>
  <c r="Z2938" i="1"/>
  <c r="Y2938" i="1"/>
  <c r="W2938" i="1"/>
  <c r="S2938" i="1"/>
  <c r="X2938" i="1" s="1"/>
  <c r="G2938" i="1"/>
  <c r="V2938" i="1" s="1" a="1"/>
  <c r="V2938" i="1" s="1"/>
  <c r="AD2937" i="1"/>
  <c r="AA2937" i="1"/>
  <c r="AB2937" i="1" s="1"/>
  <c r="Z2937" i="1"/>
  <c r="Y2937" i="1"/>
  <c r="W2937" i="1"/>
  <c r="S2937" i="1"/>
  <c r="X2937" i="1" s="1"/>
  <c r="G2937" i="1"/>
  <c r="V2937" i="1" s="1" a="1"/>
  <c r="V2937" i="1" s="1"/>
  <c r="AD2936" i="1"/>
  <c r="AA2936" i="1"/>
  <c r="AB2936" i="1" s="1"/>
  <c r="Z2936" i="1"/>
  <c r="Y2936" i="1"/>
  <c r="W2936" i="1"/>
  <c r="S2936" i="1"/>
  <c r="X2936" i="1" s="1"/>
  <c r="G2936" i="1"/>
  <c r="V2936" i="1" s="1" a="1"/>
  <c r="V2936" i="1" s="1"/>
  <c r="AD2935" i="1"/>
  <c r="AA2935" i="1"/>
  <c r="AB2935" i="1" s="1"/>
  <c r="Z2935" i="1"/>
  <c r="Y2935" i="1"/>
  <c r="W2935" i="1"/>
  <c r="S2935" i="1"/>
  <c r="X2935" i="1" s="1"/>
  <c r="G2935" i="1"/>
  <c r="V2935" i="1" s="1" a="1"/>
  <c r="V2935" i="1" s="1"/>
  <c r="AD2934" i="1"/>
  <c r="AA2934" i="1"/>
  <c r="AB2934" i="1" s="1"/>
  <c r="Z2934" i="1"/>
  <c r="Y2934" i="1"/>
  <c r="W2934" i="1"/>
  <c r="S2934" i="1"/>
  <c r="X2934" i="1" s="1"/>
  <c r="G2934" i="1"/>
  <c r="V2934" i="1" s="1" a="1"/>
  <c r="V2934" i="1" s="1"/>
  <c r="AD2933" i="1"/>
  <c r="AA2933" i="1"/>
  <c r="AB2933" i="1" s="1"/>
  <c r="Z2933" i="1"/>
  <c r="Y2933" i="1"/>
  <c r="W2933" i="1"/>
  <c r="S2933" i="1"/>
  <c r="X2933" i="1" s="1"/>
  <c r="G2933" i="1"/>
  <c r="V2933" i="1" s="1" a="1"/>
  <c r="V2933" i="1" s="1"/>
  <c r="AD2932" i="1"/>
  <c r="AA2932" i="1"/>
  <c r="AB2932" i="1" s="1"/>
  <c r="Z2932" i="1"/>
  <c r="Y2932" i="1"/>
  <c r="W2932" i="1"/>
  <c r="S2932" i="1"/>
  <c r="X2932" i="1" s="1"/>
  <c r="G2932" i="1"/>
  <c r="V2932" i="1" s="1" a="1"/>
  <c r="V2932" i="1" s="1"/>
  <c r="AD2931" i="1"/>
  <c r="AA2931" i="1"/>
  <c r="AB2931" i="1" s="1"/>
  <c r="Z2931" i="1"/>
  <c r="Y2931" i="1"/>
  <c r="W2931" i="1"/>
  <c r="S2931" i="1"/>
  <c r="X2931" i="1" s="1"/>
  <c r="G2931" i="1"/>
  <c r="V2931" i="1" s="1" a="1"/>
  <c r="V2931" i="1" s="1"/>
  <c r="AD2930" i="1"/>
  <c r="AA2930" i="1"/>
  <c r="AB2930" i="1" s="1"/>
  <c r="Z2930" i="1"/>
  <c r="Y2930" i="1"/>
  <c r="W2930" i="1"/>
  <c r="S2930" i="1"/>
  <c r="X2930" i="1" s="1"/>
  <c r="G2930" i="1"/>
  <c r="V2930" i="1" s="1" a="1"/>
  <c r="V2930" i="1" s="1"/>
  <c r="AD2929" i="1"/>
  <c r="AA2929" i="1"/>
  <c r="AB2929" i="1" s="1"/>
  <c r="Z2929" i="1"/>
  <c r="Y2929" i="1"/>
  <c r="W2929" i="1"/>
  <c r="S2929" i="1"/>
  <c r="X2929" i="1" s="1"/>
  <c r="G2929" i="1"/>
  <c r="V2929" i="1" s="1" a="1"/>
  <c r="V2929" i="1" s="1"/>
  <c r="AD2928" i="1"/>
  <c r="AA2928" i="1"/>
  <c r="AB2928" i="1" s="1"/>
  <c r="Z2928" i="1"/>
  <c r="Y2928" i="1"/>
  <c r="W2928" i="1"/>
  <c r="S2928" i="1"/>
  <c r="X2928" i="1" s="1"/>
  <c r="G2928" i="1"/>
  <c r="V2928" i="1" s="1" a="1"/>
  <c r="V2928" i="1" s="1"/>
  <c r="AD2927" i="1"/>
  <c r="AA2927" i="1"/>
  <c r="AB2927" i="1" s="1"/>
  <c r="Z2927" i="1"/>
  <c r="Y2927" i="1"/>
  <c r="W2927" i="1"/>
  <c r="S2927" i="1"/>
  <c r="X2927" i="1" s="1"/>
  <c r="G2927" i="1"/>
  <c r="V2927" i="1" s="1" a="1"/>
  <c r="V2927" i="1" s="1"/>
  <c r="AD2926" i="1"/>
  <c r="AA2926" i="1"/>
  <c r="AB2926" i="1" s="1"/>
  <c r="Z2926" i="1"/>
  <c r="Y2926" i="1"/>
  <c r="W2926" i="1"/>
  <c r="S2926" i="1"/>
  <c r="X2926" i="1" s="1"/>
  <c r="G2926" i="1"/>
  <c r="V2926" i="1" s="1" a="1"/>
  <c r="V2926" i="1" s="1"/>
  <c r="AD2925" i="1"/>
  <c r="AA2925" i="1"/>
  <c r="AB2925" i="1" s="1"/>
  <c r="Z2925" i="1"/>
  <c r="Y2925" i="1"/>
  <c r="W2925" i="1"/>
  <c r="S2925" i="1"/>
  <c r="X2925" i="1" s="1"/>
  <c r="G2925" i="1"/>
  <c r="V2925" i="1" s="1" a="1"/>
  <c r="V2925" i="1" s="1"/>
  <c r="AD2924" i="1"/>
  <c r="AA2924" i="1"/>
  <c r="AB2924" i="1" s="1"/>
  <c r="Z2924" i="1"/>
  <c r="Y2924" i="1"/>
  <c r="W2924" i="1"/>
  <c r="S2924" i="1"/>
  <c r="X2924" i="1" s="1"/>
  <c r="G2924" i="1"/>
  <c r="V2924" i="1" s="1" a="1"/>
  <c r="V2924" i="1" s="1"/>
  <c r="AD2923" i="1"/>
  <c r="AA2923" i="1"/>
  <c r="AB2923" i="1" s="1"/>
  <c r="Z2923" i="1"/>
  <c r="Y2923" i="1"/>
  <c r="W2923" i="1"/>
  <c r="S2923" i="1"/>
  <c r="X2923" i="1" s="1"/>
  <c r="G2923" i="1"/>
  <c r="V2923" i="1" s="1" a="1"/>
  <c r="V2923" i="1" s="1"/>
  <c r="AD2922" i="1"/>
  <c r="AA2922" i="1"/>
  <c r="AB2922" i="1" s="1"/>
  <c r="Z2922" i="1"/>
  <c r="Y2922" i="1"/>
  <c r="W2922" i="1"/>
  <c r="S2922" i="1"/>
  <c r="X2922" i="1" s="1"/>
  <c r="G2922" i="1"/>
  <c r="V2922" i="1" s="1" a="1"/>
  <c r="V2922" i="1" s="1"/>
  <c r="AD2921" i="1"/>
  <c r="AA2921" i="1"/>
  <c r="AB2921" i="1" s="1"/>
  <c r="Z2921" i="1"/>
  <c r="Y2921" i="1"/>
  <c r="W2921" i="1"/>
  <c r="S2921" i="1"/>
  <c r="X2921" i="1" s="1"/>
  <c r="G2921" i="1"/>
  <c r="V2921" i="1" s="1" a="1"/>
  <c r="V2921" i="1" s="1"/>
  <c r="AD2920" i="1"/>
  <c r="AA2920" i="1"/>
  <c r="AB2920" i="1" s="1"/>
  <c r="Z2920" i="1"/>
  <c r="Y2920" i="1"/>
  <c r="W2920" i="1"/>
  <c r="S2920" i="1"/>
  <c r="X2920" i="1" s="1"/>
  <c r="G2920" i="1"/>
  <c r="V2920" i="1" s="1" a="1"/>
  <c r="V2920" i="1" s="1"/>
  <c r="AD2919" i="1"/>
  <c r="AA2919" i="1"/>
  <c r="AB2919" i="1" s="1"/>
  <c r="Z2919" i="1"/>
  <c r="Y2919" i="1"/>
  <c r="W2919" i="1"/>
  <c r="S2919" i="1"/>
  <c r="X2919" i="1" s="1"/>
  <c r="G2919" i="1"/>
  <c r="V2919" i="1" s="1" a="1"/>
  <c r="V2919" i="1" s="1"/>
  <c r="AD2918" i="1"/>
  <c r="AA2918" i="1"/>
  <c r="AB2918" i="1" s="1"/>
  <c r="Z2918" i="1"/>
  <c r="Y2918" i="1"/>
  <c r="W2918" i="1"/>
  <c r="S2918" i="1"/>
  <c r="X2918" i="1" s="1"/>
  <c r="G2918" i="1"/>
  <c r="V2918" i="1" s="1" a="1"/>
  <c r="V2918" i="1" s="1"/>
  <c r="AD2917" i="1"/>
  <c r="AA2917" i="1"/>
  <c r="AB2917" i="1" s="1"/>
  <c r="Z2917" i="1"/>
  <c r="Y2917" i="1"/>
  <c r="W2917" i="1"/>
  <c r="S2917" i="1"/>
  <c r="X2917" i="1" s="1"/>
  <c r="G2917" i="1"/>
  <c r="V2917" i="1" s="1" a="1"/>
  <c r="V2917" i="1" s="1"/>
  <c r="AD2916" i="1"/>
  <c r="AA2916" i="1"/>
  <c r="AB2916" i="1" s="1"/>
  <c r="Z2916" i="1"/>
  <c r="Y2916" i="1"/>
  <c r="W2916" i="1"/>
  <c r="S2916" i="1"/>
  <c r="X2916" i="1" s="1"/>
  <c r="G2916" i="1"/>
  <c r="V2916" i="1" s="1" a="1"/>
  <c r="V2916" i="1" s="1"/>
  <c r="AD2915" i="1"/>
  <c r="AA2915" i="1"/>
  <c r="AB2915" i="1" s="1"/>
  <c r="Z2915" i="1"/>
  <c r="Y2915" i="1"/>
  <c r="W2915" i="1"/>
  <c r="S2915" i="1"/>
  <c r="X2915" i="1" s="1"/>
  <c r="G2915" i="1"/>
  <c r="V2915" i="1" s="1" a="1"/>
  <c r="V2915" i="1" s="1"/>
  <c r="AD2914" i="1"/>
  <c r="AA2914" i="1"/>
  <c r="AB2914" i="1" s="1"/>
  <c r="Z2914" i="1"/>
  <c r="Y2914" i="1"/>
  <c r="W2914" i="1"/>
  <c r="S2914" i="1"/>
  <c r="X2914" i="1" s="1"/>
  <c r="G2914" i="1"/>
  <c r="V2914" i="1" s="1" a="1"/>
  <c r="V2914" i="1" s="1"/>
  <c r="AD2913" i="1"/>
  <c r="AA2913" i="1"/>
  <c r="AB2913" i="1" s="1"/>
  <c r="Z2913" i="1"/>
  <c r="Y2913" i="1"/>
  <c r="W2913" i="1"/>
  <c r="S2913" i="1"/>
  <c r="X2913" i="1" s="1"/>
  <c r="G2913" i="1"/>
  <c r="V2913" i="1" s="1" a="1"/>
  <c r="V2913" i="1" s="1"/>
  <c r="AD2912" i="1"/>
  <c r="AA2912" i="1"/>
  <c r="AB2912" i="1" s="1"/>
  <c r="Z2912" i="1"/>
  <c r="Y2912" i="1"/>
  <c r="W2912" i="1"/>
  <c r="S2912" i="1"/>
  <c r="X2912" i="1" s="1"/>
  <c r="G2912" i="1"/>
  <c r="V2912" i="1" s="1" a="1"/>
  <c r="V2912" i="1" s="1"/>
  <c r="AD2911" i="1"/>
  <c r="AA2911" i="1"/>
  <c r="AB2911" i="1" s="1"/>
  <c r="Z2911" i="1"/>
  <c r="Y2911" i="1"/>
  <c r="W2911" i="1"/>
  <c r="S2911" i="1"/>
  <c r="X2911" i="1" s="1"/>
  <c r="G2911" i="1"/>
  <c r="V2911" i="1" s="1" a="1"/>
  <c r="V2911" i="1" s="1"/>
  <c r="AD2910" i="1"/>
  <c r="AA2910" i="1"/>
  <c r="AB2910" i="1" s="1"/>
  <c r="Z2910" i="1"/>
  <c r="Y2910" i="1"/>
  <c r="W2910" i="1"/>
  <c r="S2910" i="1"/>
  <c r="X2910" i="1" s="1"/>
  <c r="G2910" i="1"/>
  <c r="V2910" i="1" s="1" a="1"/>
  <c r="V2910" i="1" s="1"/>
  <c r="AD2909" i="1"/>
  <c r="AA2909" i="1"/>
  <c r="AB2909" i="1" s="1"/>
  <c r="Z2909" i="1"/>
  <c r="Y2909" i="1"/>
  <c r="W2909" i="1"/>
  <c r="S2909" i="1"/>
  <c r="X2909" i="1" s="1"/>
  <c r="G2909" i="1"/>
  <c r="V2909" i="1" s="1" a="1"/>
  <c r="V2909" i="1" s="1"/>
  <c r="AD2908" i="1"/>
  <c r="AA2908" i="1"/>
  <c r="AB2908" i="1" s="1"/>
  <c r="Z2908" i="1"/>
  <c r="Y2908" i="1"/>
  <c r="W2908" i="1"/>
  <c r="S2908" i="1"/>
  <c r="X2908" i="1" s="1"/>
  <c r="G2908" i="1"/>
  <c r="V2908" i="1" s="1" a="1"/>
  <c r="V2908" i="1" s="1"/>
  <c r="AD2907" i="1"/>
  <c r="AA2907" i="1"/>
  <c r="AB2907" i="1" s="1"/>
  <c r="Z2907" i="1"/>
  <c r="Y2907" i="1"/>
  <c r="W2907" i="1"/>
  <c r="S2907" i="1"/>
  <c r="X2907" i="1" s="1"/>
  <c r="G2907" i="1"/>
  <c r="V2907" i="1" s="1" a="1"/>
  <c r="V2907" i="1" s="1"/>
  <c r="AD2906" i="1"/>
  <c r="AA2906" i="1"/>
  <c r="AB2906" i="1" s="1"/>
  <c r="Z2906" i="1"/>
  <c r="Y2906" i="1"/>
  <c r="W2906" i="1"/>
  <c r="S2906" i="1"/>
  <c r="X2906" i="1" s="1"/>
  <c r="G2906" i="1"/>
  <c r="V2906" i="1" s="1" a="1"/>
  <c r="V2906" i="1" s="1"/>
  <c r="AD2905" i="1"/>
  <c r="AA2905" i="1"/>
  <c r="AB2905" i="1" s="1"/>
  <c r="Z2905" i="1"/>
  <c r="Y2905" i="1"/>
  <c r="W2905" i="1"/>
  <c r="S2905" i="1"/>
  <c r="X2905" i="1" s="1"/>
  <c r="G2905" i="1"/>
  <c r="V2905" i="1" s="1" a="1"/>
  <c r="V2905" i="1" s="1"/>
  <c r="AD2904" i="1"/>
  <c r="AA2904" i="1"/>
  <c r="AB2904" i="1" s="1"/>
  <c r="Z2904" i="1"/>
  <c r="Y2904" i="1"/>
  <c r="W2904" i="1"/>
  <c r="S2904" i="1"/>
  <c r="X2904" i="1" s="1"/>
  <c r="G2904" i="1"/>
  <c r="V2904" i="1" s="1" a="1"/>
  <c r="V2904" i="1" s="1"/>
  <c r="AD2903" i="1"/>
  <c r="AA2903" i="1"/>
  <c r="AB2903" i="1" s="1"/>
  <c r="Z2903" i="1"/>
  <c r="Y2903" i="1"/>
  <c r="W2903" i="1"/>
  <c r="S2903" i="1"/>
  <c r="X2903" i="1" s="1"/>
  <c r="G2903" i="1"/>
  <c r="V2903" i="1" s="1" a="1"/>
  <c r="V2903" i="1" s="1"/>
  <c r="AD2902" i="1"/>
  <c r="AA2902" i="1"/>
  <c r="AB2902" i="1" s="1"/>
  <c r="Z2902" i="1"/>
  <c r="Y2902" i="1"/>
  <c r="W2902" i="1"/>
  <c r="S2902" i="1"/>
  <c r="X2902" i="1" s="1"/>
  <c r="G2902" i="1"/>
  <c r="V2902" i="1" s="1" a="1"/>
  <c r="V2902" i="1" s="1"/>
  <c r="AD2901" i="1"/>
  <c r="AA2901" i="1"/>
  <c r="AB2901" i="1" s="1"/>
  <c r="Z2901" i="1"/>
  <c r="Y2901" i="1"/>
  <c r="W2901" i="1"/>
  <c r="S2901" i="1"/>
  <c r="X2901" i="1" s="1"/>
  <c r="G2901" i="1"/>
  <c r="V2901" i="1" s="1" a="1"/>
  <c r="V2901" i="1" s="1"/>
  <c r="AD2900" i="1"/>
  <c r="AA2900" i="1"/>
  <c r="AB2900" i="1" s="1"/>
  <c r="Z2900" i="1"/>
  <c r="Y2900" i="1"/>
  <c r="W2900" i="1"/>
  <c r="S2900" i="1"/>
  <c r="X2900" i="1" s="1"/>
  <c r="G2900" i="1"/>
  <c r="V2900" i="1" s="1" a="1"/>
  <c r="V2900" i="1" s="1"/>
  <c r="AD2899" i="1"/>
  <c r="AA2899" i="1"/>
  <c r="AB2899" i="1" s="1"/>
  <c r="Z2899" i="1"/>
  <c r="Y2899" i="1"/>
  <c r="W2899" i="1"/>
  <c r="S2899" i="1"/>
  <c r="X2899" i="1" s="1"/>
  <c r="G2899" i="1"/>
  <c r="V2899" i="1" s="1" a="1"/>
  <c r="V2899" i="1" s="1"/>
  <c r="AD2898" i="1"/>
  <c r="AA2898" i="1"/>
  <c r="AB2898" i="1" s="1"/>
  <c r="Z2898" i="1"/>
  <c r="Y2898" i="1"/>
  <c r="W2898" i="1"/>
  <c r="S2898" i="1"/>
  <c r="X2898" i="1" s="1"/>
  <c r="G2898" i="1"/>
  <c r="V2898" i="1" s="1" a="1"/>
  <c r="V2898" i="1" s="1"/>
  <c r="AD2897" i="1"/>
  <c r="AA2897" i="1"/>
  <c r="AB2897" i="1" s="1"/>
  <c r="Z2897" i="1"/>
  <c r="Y2897" i="1"/>
  <c r="W2897" i="1"/>
  <c r="S2897" i="1"/>
  <c r="X2897" i="1" s="1"/>
  <c r="G2897" i="1"/>
  <c r="V2897" i="1" s="1" a="1"/>
  <c r="V2897" i="1" s="1"/>
  <c r="AD2896" i="1"/>
  <c r="AA2896" i="1"/>
  <c r="AB2896" i="1" s="1"/>
  <c r="Z2896" i="1"/>
  <c r="Y2896" i="1"/>
  <c r="X2896" i="1"/>
  <c r="W2896" i="1"/>
  <c r="S2896" i="1"/>
  <c r="G2896" i="1"/>
  <c r="V2896" i="1" s="1" a="1"/>
  <c r="V2896" i="1" s="1"/>
  <c r="AD2895" i="1"/>
  <c r="AA2895" i="1"/>
  <c r="AB2895" i="1" s="1"/>
  <c r="Z2895" i="1"/>
  <c r="Y2895" i="1"/>
  <c r="W2895" i="1"/>
  <c r="S2895" i="1"/>
  <c r="X2895" i="1" s="1"/>
  <c r="G2895" i="1"/>
  <c r="V2895" i="1" s="1" a="1"/>
  <c r="V2895" i="1" s="1"/>
  <c r="AD2894" i="1"/>
  <c r="AA2894" i="1"/>
  <c r="AB2894" i="1" s="1"/>
  <c r="Z2894" i="1"/>
  <c r="Y2894" i="1"/>
  <c r="W2894" i="1"/>
  <c r="S2894" i="1"/>
  <c r="X2894" i="1" s="1"/>
  <c r="G2894" i="1"/>
  <c r="V2894" i="1" s="1" a="1"/>
  <c r="V2894" i="1" s="1"/>
  <c r="AD2893" i="1"/>
  <c r="AA2893" i="1"/>
  <c r="AB2893" i="1" s="1"/>
  <c r="Z2893" i="1"/>
  <c r="Y2893" i="1"/>
  <c r="W2893" i="1"/>
  <c r="S2893" i="1"/>
  <c r="X2893" i="1" s="1"/>
  <c r="G2893" i="1"/>
  <c r="V2893" i="1" s="1" a="1"/>
  <c r="V2893" i="1" s="1"/>
  <c r="AD2892" i="1"/>
  <c r="AA2892" i="1"/>
  <c r="AB2892" i="1" s="1"/>
  <c r="Z2892" i="1"/>
  <c r="Y2892" i="1"/>
  <c r="W2892" i="1"/>
  <c r="S2892" i="1"/>
  <c r="X2892" i="1" s="1"/>
  <c r="G2892" i="1"/>
  <c r="V2892" i="1" s="1" a="1"/>
  <c r="V2892" i="1" s="1"/>
  <c r="AD2891" i="1"/>
  <c r="AA2891" i="1"/>
  <c r="AB2891" i="1" s="1"/>
  <c r="Z2891" i="1"/>
  <c r="Y2891" i="1"/>
  <c r="W2891" i="1"/>
  <c r="S2891" i="1"/>
  <c r="X2891" i="1" s="1"/>
  <c r="G2891" i="1"/>
  <c r="V2891" i="1" s="1" a="1"/>
  <c r="V2891" i="1" s="1"/>
  <c r="AD2890" i="1"/>
  <c r="AA2890" i="1"/>
  <c r="AB2890" i="1" s="1"/>
  <c r="Z2890" i="1"/>
  <c r="Y2890" i="1"/>
  <c r="W2890" i="1"/>
  <c r="S2890" i="1"/>
  <c r="X2890" i="1" s="1"/>
  <c r="G2890" i="1"/>
  <c r="V2890" i="1" s="1" a="1"/>
  <c r="V2890" i="1" s="1"/>
  <c r="AD2889" i="1"/>
  <c r="AB2889" i="1"/>
  <c r="AA2889" i="1"/>
  <c r="Z2889" i="1"/>
  <c r="Y2889" i="1"/>
  <c r="W2889" i="1"/>
  <c r="S2889" i="1"/>
  <c r="X2889" i="1" s="1"/>
  <c r="G2889" i="1"/>
  <c r="V2889" i="1" s="1" a="1"/>
  <c r="V2889" i="1" s="1"/>
  <c r="AD2888" i="1"/>
  <c r="AA2888" i="1"/>
  <c r="AB2888" i="1" s="1"/>
  <c r="Z2888" i="1"/>
  <c r="Y2888" i="1"/>
  <c r="W2888" i="1"/>
  <c r="S2888" i="1"/>
  <c r="X2888" i="1" s="1"/>
  <c r="G2888" i="1"/>
  <c r="V2888" i="1" s="1" a="1"/>
  <c r="V2888" i="1" s="1"/>
  <c r="AD2887" i="1"/>
  <c r="AA2887" i="1"/>
  <c r="AB2887" i="1" s="1"/>
  <c r="Z2887" i="1"/>
  <c r="Y2887" i="1"/>
  <c r="W2887" i="1"/>
  <c r="S2887" i="1"/>
  <c r="X2887" i="1" s="1"/>
  <c r="G2887" i="1"/>
  <c r="V2887" i="1" s="1" a="1"/>
  <c r="V2887" i="1" s="1"/>
  <c r="AD2886" i="1"/>
  <c r="AA2886" i="1"/>
  <c r="AB2886" i="1" s="1"/>
  <c r="Z2886" i="1"/>
  <c r="Y2886" i="1"/>
  <c r="W2886" i="1"/>
  <c r="S2886" i="1"/>
  <c r="X2886" i="1" s="1"/>
  <c r="G2886" i="1"/>
  <c r="V2886" i="1" s="1" a="1"/>
  <c r="V2886" i="1" s="1"/>
  <c r="AD2885" i="1"/>
  <c r="AA2885" i="1"/>
  <c r="AB2885" i="1" s="1"/>
  <c r="Z2885" i="1"/>
  <c r="Y2885" i="1"/>
  <c r="W2885" i="1"/>
  <c r="S2885" i="1"/>
  <c r="X2885" i="1" s="1"/>
  <c r="G2885" i="1"/>
  <c r="V2885" i="1" s="1" a="1"/>
  <c r="V2885" i="1" s="1"/>
  <c r="AD2884" i="1"/>
  <c r="AA2884" i="1"/>
  <c r="AB2884" i="1" s="1"/>
  <c r="Z2884" i="1"/>
  <c r="Y2884" i="1"/>
  <c r="W2884" i="1"/>
  <c r="S2884" i="1"/>
  <c r="X2884" i="1" s="1"/>
  <c r="G2884" i="1"/>
  <c r="V2884" i="1" s="1" a="1"/>
  <c r="V2884" i="1" s="1"/>
  <c r="AD2883" i="1"/>
  <c r="AA2883" i="1"/>
  <c r="AB2883" i="1" s="1"/>
  <c r="Z2883" i="1"/>
  <c r="Y2883" i="1"/>
  <c r="W2883" i="1"/>
  <c r="S2883" i="1"/>
  <c r="X2883" i="1" s="1"/>
  <c r="G2883" i="1"/>
  <c r="V2883" i="1" s="1" a="1"/>
  <c r="V2883" i="1" s="1"/>
  <c r="AD2882" i="1"/>
  <c r="AA2882" i="1"/>
  <c r="AB2882" i="1" s="1"/>
  <c r="Z2882" i="1"/>
  <c r="Y2882" i="1"/>
  <c r="W2882" i="1"/>
  <c r="S2882" i="1"/>
  <c r="X2882" i="1" s="1"/>
  <c r="G2882" i="1"/>
  <c r="V2882" i="1" s="1" a="1"/>
  <c r="V2882" i="1" s="1"/>
  <c r="AD2881" i="1"/>
  <c r="AA2881" i="1"/>
  <c r="AB2881" i="1" s="1"/>
  <c r="Z2881" i="1"/>
  <c r="Y2881" i="1"/>
  <c r="W2881" i="1"/>
  <c r="S2881" i="1"/>
  <c r="X2881" i="1" s="1"/>
  <c r="G2881" i="1"/>
  <c r="V2881" i="1" s="1" a="1"/>
  <c r="V2881" i="1" s="1"/>
  <c r="AD2880" i="1"/>
  <c r="AA2880" i="1"/>
  <c r="AB2880" i="1" s="1"/>
  <c r="Z2880" i="1"/>
  <c r="Y2880" i="1"/>
  <c r="W2880" i="1"/>
  <c r="S2880" i="1"/>
  <c r="X2880" i="1" s="1"/>
  <c r="G2880" i="1"/>
  <c r="V2880" i="1" s="1" a="1"/>
  <c r="V2880" i="1" s="1"/>
  <c r="AD2879" i="1"/>
  <c r="AA2879" i="1"/>
  <c r="AB2879" i="1" s="1"/>
  <c r="Z2879" i="1"/>
  <c r="Y2879" i="1"/>
  <c r="W2879" i="1"/>
  <c r="S2879" i="1"/>
  <c r="X2879" i="1" s="1"/>
  <c r="G2879" i="1"/>
  <c r="V2879" i="1" s="1" a="1"/>
  <c r="V2879" i="1" s="1"/>
  <c r="AD2878" i="1"/>
  <c r="AA2878" i="1"/>
  <c r="AB2878" i="1" s="1"/>
  <c r="Z2878" i="1"/>
  <c r="Y2878" i="1"/>
  <c r="W2878" i="1"/>
  <c r="S2878" i="1"/>
  <c r="X2878" i="1" s="1"/>
  <c r="G2878" i="1"/>
  <c r="V2878" i="1" s="1" a="1"/>
  <c r="V2878" i="1" s="1"/>
  <c r="AD2877" i="1"/>
  <c r="AA2877" i="1"/>
  <c r="AB2877" i="1" s="1"/>
  <c r="Z2877" i="1"/>
  <c r="Y2877" i="1"/>
  <c r="W2877" i="1"/>
  <c r="S2877" i="1"/>
  <c r="X2877" i="1" s="1"/>
  <c r="G2877" i="1"/>
  <c r="V2877" i="1" s="1" a="1"/>
  <c r="V2877" i="1" s="1"/>
  <c r="AD2876" i="1"/>
  <c r="AA2876" i="1"/>
  <c r="AB2876" i="1" s="1"/>
  <c r="Z2876" i="1"/>
  <c r="Y2876" i="1"/>
  <c r="W2876" i="1"/>
  <c r="S2876" i="1"/>
  <c r="X2876" i="1" s="1"/>
  <c r="G2876" i="1"/>
  <c r="V2876" i="1" s="1" a="1"/>
  <c r="V2876" i="1" s="1"/>
  <c r="AD2875" i="1"/>
  <c r="AA2875" i="1"/>
  <c r="AB2875" i="1" s="1"/>
  <c r="Z2875" i="1"/>
  <c r="Y2875" i="1"/>
  <c r="W2875" i="1"/>
  <c r="S2875" i="1"/>
  <c r="X2875" i="1" s="1"/>
  <c r="G2875" i="1"/>
  <c r="V2875" i="1" s="1" a="1"/>
  <c r="V2875" i="1" s="1"/>
  <c r="AD2874" i="1"/>
  <c r="AA2874" i="1"/>
  <c r="AB2874" i="1" s="1"/>
  <c r="Z2874" i="1"/>
  <c r="Y2874" i="1"/>
  <c r="W2874" i="1"/>
  <c r="S2874" i="1"/>
  <c r="X2874" i="1" s="1"/>
  <c r="G2874" i="1"/>
  <c r="V2874" i="1" s="1" a="1"/>
  <c r="V2874" i="1" s="1"/>
  <c r="AD2873" i="1"/>
  <c r="AA2873" i="1"/>
  <c r="AB2873" i="1" s="1"/>
  <c r="Z2873" i="1"/>
  <c r="Y2873" i="1"/>
  <c r="W2873" i="1"/>
  <c r="S2873" i="1"/>
  <c r="X2873" i="1" s="1"/>
  <c r="G2873" i="1"/>
  <c r="V2873" i="1" s="1" a="1"/>
  <c r="V2873" i="1" s="1"/>
  <c r="AD2872" i="1"/>
  <c r="AA2872" i="1"/>
  <c r="AB2872" i="1" s="1"/>
  <c r="Z2872" i="1"/>
  <c r="Y2872" i="1"/>
  <c r="W2872" i="1"/>
  <c r="S2872" i="1"/>
  <c r="X2872" i="1" s="1"/>
  <c r="G2872" i="1"/>
  <c r="V2872" i="1" s="1" a="1"/>
  <c r="V2872" i="1" s="1"/>
  <c r="AD2871" i="1"/>
  <c r="AA2871" i="1"/>
  <c r="AB2871" i="1" s="1"/>
  <c r="Z2871" i="1"/>
  <c r="Y2871" i="1"/>
  <c r="W2871" i="1"/>
  <c r="S2871" i="1"/>
  <c r="X2871" i="1" s="1"/>
  <c r="G2871" i="1"/>
  <c r="V2871" i="1" s="1" a="1"/>
  <c r="V2871" i="1" s="1"/>
  <c r="AD2870" i="1"/>
  <c r="AA2870" i="1"/>
  <c r="AB2870" i="1" s="1"/>
  <c r="Z2870" i="1"/>
  <c r="Y2870" i="1"/>
  <c r="W2870" i="1"/>
  <c r="S2870" i="1"/>
  <c r="X2870" i="1" s="1"/>
  <c r="G2870" i="1"/>
  <c r="V2870" i="1" s="1" a="1"/>
  <c r="V2870" i="1" s="1"/>
  <c r="AD2869" i="1"/>
  <c r="AA2869" i="1"/>
  <c r="AB2869" i="1" s="1"/>
  <c r="Z2869" i="1"/>
  <c r="Y2869" i="1"/>
  <c r="W2869" i="1"/>
  <c r="S2869" i="1"/>
  <c r="X2869" i="1" s="1"/>
  <c r="G2869" i="1"/>
  <c r="V2869" i="1" s="1" a="1"/>
  <c r="V2869" i="1" s="1"/>
  <c r="AD2868" i="1"/>
  <c r="AA2868" i="1"/>
  <c r="AB2868" i="1" s="1"/>
  <c r="Z2868" i="1"/>
  <c r="Y2868" i="1"/>
  <c r="W2868" i="1"/>
  <c r="S2868" i="1"/>
  <c r="X2868" i="1" s="1"/>
  <c r="G2868" i="1"/>
  <c r="V2868" i="1" s="1" a="1"/>
  <c r="V2868" i="1" s="1"/>
  <c r="AD2867" i="1"/>
  <c r="AA2867" i="1"/>
  <c r="AB2867" i="1" s="1"/>
  <c r="Z2867" i="1"/>
  <c r="Y2867" i="1"/>
  <c r="W2867" i="1"/>
  <c r="S2867" i="1"/>
  <c r="X2867" i="1" s="1"/>
  <c r="G2867" i="1"/>
  <c r="V2867" i="1" s="1" a="1"/>
  <c r="V2867" i="1" s="1"/>
  <c r="AD2866" i="1"/>
  <c r="AA2866" i="1"/>
  <c r="AB2866" i="1" s="1"/>
  <c r="Z2866" i="1"/>
  <c r="Y2866" i="1"/>
  <c r="W2866" i="1"/>
  <c r="S2866" i="1"/>
  <c r="X2866" i="1" s="1"/>
  <c r="G2866" i="1"/>
  <c r="V2866" i="1" s="1" a="1"/>
  <c r="V2866" i="1" s="1"/>
  <c r="AD2865" i="1"/>
  <c r="AA2865" i="1"/>
  <c r="AB2865" i="1" s="1"/>
  <c r="Z2865" i="1"/>
  <c r="Y2865" i="1"/>
  <c r="W2865" i="1"/>
  <c r="S2865" i="1"/>
  <c r="X2865" i="1" s="1"/>
  <c r="G2865" i="1"/>
  <c r="V2865" i="1" s="1" a="1"/>
  <c r="V2865" i="1" s="1"/>
  <c r="AD2864" i="1"/>
  <c r="AA2864" i="1"/>
  <c r="AB2864" i="1" s="1"/>
  <c r="Z2864" i="1"/>
  <c r="Y2864" i="1"/>
  <c r="X2864" i="1"/>
  <c r="W2864" i="1"/>
  <c r="S2864" i="1"/>
  <c r="G2864" i="1"/>
  <c r="V2864" i="1" s="1" a="1"/>
  <c r="V2864" i="1" s="1"/>
  <c r="AD2863" i="1"/>
  <c r="AA2863" i="1"/>
  <c r="AB2863" i="1" s="1"/>
  <c r="Z2863" i="1"/>
  <c r="Y2863" i="1"/>
  <c r="W2863" i="1"/>
  <c r="S2863" i="1"/>
  <c r="X2863" i="1" s="1"/>
  <c r="G2863" i="1"/>
  <c r="V2863" i="1" s="1" a="1"/>
  <c r="V2863" i="1" s="1"/>
  <c r="AD2862" i="1"/>
  <c r="AA2862" i="1"/>
  <c r="AB2862" i="1" s="1"/>
  <c r="Z2862" i="1"/>
  <c r="Y2862" i="1"/>
  <c r="W2862" i="1"/>
  <c r="S2862" i="1"/>
  <c r="X2862" i="1" s="1"/>
  <c r="G2862" i="1"/>
  <c r="V2862" i="1" s="1" a="1"/>
  <c r="V2862" i="1" s="1"/>
  <c r="AD2861" i="1"/>
  <c r="AA2861" i="1"/>
  <c r="AB2861" i="1" s="1"/>
  <c r="Z2861" i="1"/>
  <c r="Y2861" i="1"/>
  <c r="W2861" i="1"/>
  <c r="S2861" i="1"/>
  <c r="X2861" i="1" s="1"/>
  <c r="G2861" i="1"/>
  <c r="V2861" i="1" s="1" a="1"/>
  <c r="V2861" i="1" s="1"/>
  <c r="AD2860" i="1"/>
  <c r="AA2860" i="1"/>
  <c r="AB2860" i="1" s="1"/>
  <c r="Z2860" i="1"/>
  <c r="Y2860" i="1"/>
  <c r="W2860" i="1"/>
  <c r="S2860" i="1"/>
  <c r="X2860" i="1" s="1"/>
  <c r="G2860" i="1"/>
  <c r="V2860" i="1" s="1" a="1"/>
  <c r="V2860" i="1" s="1"/>
  <c r="AD2859" i="1"/>
  <c r="AA2859" i="1"/>
  <c r="AB2859" i="1" s="1"/>
  <c r="Z2859" i="1"/>
  <c r="Y2859" i="1"/>
  <c r="W2859" i="1"/>
  <c r="S2859" i="1"/>
  <c r="X2859" i="1" s="1"/>
  <c r="G2859" i="1"/>
  <c r="V2859" i="1" s="1" a="1"/>
  <c r="V2859" i="1" s="1"/>
  <c r="AD2858" i="1"/>
  <c r="AA2858" i="1"/>
  <c r="AB2858" i="1" s="1"/>
  <c r="Z2858" i="1"/>
  <c r="Y2858" i="1"/>
  <c r="W2858" i="1"/>
  <c r="S2858" i="1"/>
  <c r="X2858" i="1" s="1"/>
  <c r="G2858" i="1"/>
  <c r="V2858" i="1" s="1" a="1"/>
  <c r="V2858" i="1" s="1"/>
  <c r="AD2857" i="1"/>
  <c r="AA2857" i="1"/>
  <c r="AB2857" i="1" s="1"/>
  <c r="Z2857" i="1"/>
  <c r="Y2857" i="1"/>
  <c r="W2857" i="1"/>
  <c r="S2857" i="1"/>
  <c r="X2857" i="1" s="1"/>
  <c r="G2857" i="1"/>
  <c r="V2857" i="1" s="1" a="1"/>
  <c r="V2857" i="1" s="1"/>
  <c r="AD2856" i="1"/>
  <c r="AB2856" i="1"/>
  <c r="AA2856" i="1"/>
  <c r="Z2856" i="1"/>
  <c r="Y2856" i="1"/>
  <c r="W2856" i="1"/>
  <c r="S2856" i="1"/>
  <c r="X2856" i="1" s="1"/>
  <c r="G2856" i="1"/>
  <c r="V2856" i="1" s="1" a="1"/>
  <c r="V2856" i="1" s="1"/>
  <c r="AD2855" i="1"/>
  <c r="AA2855" i="1"/>
  <c r="AB2855" i="1" s="1"/>
  <c r="Z2855" i="1"/>
  <c r="Y2855" i="1"/>
  <c r="W2855" i="1"/>
  <c r="S2855" i="1"/>
  <c r="X2855" i="1" s="1"/>
  <c r="G2855" i="1"/>
  <c r="V2855" i="1" s="1" a="1"/>
  <c r="V2855" i="1" s="1"/>
  <c r="AD2854" i="1"/>
  <c r="AA2854" i="1"/>
  <c r="AB2854" i="1" s="1"/>
  <c r="Z2854" i="1"/>
  <c r="Y2854" i="1"/>
  <c r="W2854" i="1"/>
  <c r="S2854" i="1"/>
  <c r="X2854" i="1" s="1"/>
  <c r="G2854" i="1"/>
  <c r="V2854" i="1" s="1" a="1"/>
  <c r="V2854" i="1" s="1"/>
  <c r="AD2853" i="1"/>
  <c r="AA2853" i="1"/>
  <c r="AB2853" i="1" s="1"/>
  <c r="Z2853" i="1"/>
  <c r="Y2853" i="1"/>
  <c r="W2853" i="1"/>
  <c r="S2853" i="1"/>
  <c r="X2853" i="1" s="1"/>
  <c r="G2853" i="1"/>
  <c r="V2853" i="1" s="1" a="1"/>
  <c r="V2853" i="1" s="1"/>
  <c r="AD2852" i="1"/>
  <c r="AA2852" i="1"/>
  <c r="AB2852" i="1" s="1"/>
  <c r="Z2852" i="1"/>
  <c r="Y2852" i="1"/>
  <c r="W2852" i="1"/>
  <c r="S2852" i="1"/>
  <c r="X2852" i="1" s="1"/>
  <c r="G2852" i="1"/>
  <c r="V2852" i="1" s="1" a="1"/>
  <c r="V2852" i="1" s="1"/>
  <c r="AD2851" i="1"/>
  <c r="AA2851" i="1"/>
  <c r="AB2851" i="1" s="1"/>
  <c r="Z2851" i="1"/>
  <c r="Y2851" i="1"/>
  <c r="W2851" i="1"/>
  <c r="S2851" i="1"/>
  <c r="X2851" i="1" s="1"/>
  <c r="G2851" i="1"/>
  <c r="V2851" i="1" s="1" a="1"/>
  <c r="V2851" i="1" s="1"/>
  <c r="AD2850" i="1"/>
  <c r="AA2850" i="1"/>
  <c r="AB2850" i="1" s="1"/>
  <c r="Z2850" i="1"/>
  <c r="Y2850" i="1"/>
  <c r="W2850" i="1"/>
  <c r="S2850" i="1"/>
  <c r="X2850" i="1" s="1"/>
  <c r="G2850" i="1"/>
  <c r="V2850" i="1" s="1" a="1"/>
  <c r="V2850" i="1" s="1"/>
  <c r="AD2849" i="1"/>
  <c r="AA2849" i="1"/>
  <c r="AB2849" i="1" s="1"/>
  <c r="Z2849" i="1"/>
  <c r="Y2849" i="1"/>
  <c r="W2849" i="1"/>
  <c r="S2849" i="1"/>
  <c r="X2849" i="1" s="1"/>
  <c r="G2849" i="1"/>
  <c r="V2849" i="1" s="1" a="1"/>
  <c r="V2849" i="1" s="1"/>
  <c r="AD2848" i="1"/>
  <c r="AA2848" i="1"/>
  <c r="AB2848" i="1" s="1"/>
  <c r="Z2848" i="1"/>
  <c r="Y2848" i="1"/>
  <c r="W2848" i="1"/>
  <c r="S2848" i="1"/>
  <c r="X2848" i="1" s="1"/>
  <c r="G2848" i="1"/>
  <c r="V2848" i="1" s="1" a="1"/>
  <c r="V2848" i="1" s="1"/>
  <c r="AD2847" i="1"/>
  <c r="AA2847" i="1"/>
  <c r="AB2847" i="1" s="1"/>
  <c r="Z2847" i="1"/>
  <c r="Y2847" i="1"/>
  <c r="W2847" i="1"/>
  <c r="S2847" i="1"/>
  <c r="X2847" i="1" s="1"/>
  <c r="G2847" i="1"/>
  <c r="V2847" i="1" s="1" a="1"/>
  <c r="V2847" i="1" s="1"/>
  <c r="AD2846" i="1"/>
  <c r="AA2846" i="1"/>
  <c r="AB2846" i="1" s="1"/>
  <c r="Z2846" i="1"/>
  <c r="Y2846" i="1"/>
  <c r="W2846" i="1"/>
  <c r="S2846" i="1"/>
  <c r="X2846" i="1" s="1"/>
  <c r="G2846" i="1"/>
  <c r="V2846" i="1" s="1" a="1"/>
  <c r="V2846" i="1" s="1"/>
  <c r="AD2845" i="1"/>
  <c r="AA2845" i="1"/>
  <c r="AB2845" i="1" s="1"/>
  <c r="Z2845" i="1"/>
  <c r="Y2845" i="1"/>
  <c r="W2845" i="1"/>
  <c r="S2845" i="1"/>
  <c r="X2845" i="1" s="1"/>
  <c r="G2845" i="1"/>
  <c r="V2845" i="1" s="1" a="1"/>
  <c r="V2845" i="1" s="1"/>
  <c r="AD2844" i="1"/>
  <c r="AA2844" i="1"/>
  <c r="AB2844" i="1" s="1"/>
  <c r="Z2844" i="1"/>
  <c r="Y2844" i="1"/>
  <c r="W2844" i="1"/>
  <c r="S2844" i="1"/>
  <c r="X2844" i="1" s="1"/>
  <c r="G2844" i="1"/>
  <c r="V2844" i="1" s="1" a="1"/>
  <c r="V2844" i="1" s="1"/>
  <c r="AD2843" i="1"/>
  <c r="AA2843" i="1"/>
  <c r="AB2843" i="1" s="1"/>
  <c r="Z2843" i="1"/>
  <c r="Y2843" i="1"/>
  <c r="W2843" i="1"/>
  <c r="S2843" i="1"/>
  <c r="X2843" i="1" s="1"/>
  <c r="G2843" i="1"/>
  <c r="V2843" i="1" s="1" a="1"/>
  <c r="V2843" i="1" s="1"/>
  <c r="AD2842" i="1"/>
  <c r="AA2842" i="1"/>
  <c r="AB2842" i="1" s="1"/>
  <c r="Z2842" i="1"/>
  <c r="Y2842" i="1"/>
  <c r="W2842" i="1"/>
  <c r="S2842" i="1"/>
  <c r="X2842" i="1" s="1"/>
  <c r="G2842" i="1"/>
  <c r="V2842" i="1" s="1" a="1"/>
  <c r="V2842" i="1" s="1"/>
  <c r="AD2841" i="1"/>
  <c r="AA2841" i="1"/>
  <c r="AB2841" i="1" s="1"/>
  <c r="Z2841" i="1"/>
  <c r="Y2841" i="1"/>
  <c r="W2841" i="1"/>
  <c r="S2841" i="1"/>
  <c r="X2841" i="1" s="1"/>
  <c r="G2841" i="1"/>
  <c r="V2841" i="1" s="1" a="1"/>
  <c r="V2841" i="1" s="1"/>
  <c r="AD2840" i="1"/>
  <c r="AA2840" i="1"/>
  <c r="AB2840" i="1" s="1"/>
  <c r="Z2840" i="1"/>
  <c r="Y2840" i="1"/>
  <c r="W2840" i="1"/>
  <c r="S2840" i="1"/>
  <c r="X2840" i="1" s="1"/>
  <c r="G2840" i="1"/>
  <c r="V2840" i="1" s="1" a="1"/>
  <c r="V2840" i="1" s="1"/>
  <c r="AD2839" i="1"/>
  <c r="AA2839" i="1"/>
  <c r="AB2839" i="1" s="1"/>
  <c r="Z2839" i="1"/>
  <c r="Y2839" i="1"/>
  <c r="W2839" i="1"/>
  <c r="S2839" i="1"/>
  <c r="X2839" i="1" s="1"/>
  <c r="G2839" i="1"/>
  <c r="V2839" i="1" s="1" a="1"/>
  <c r="V2839" i="1" s="1"/>
  <c r="AD2838" i="1"/>
  <c r="AA2838" i="1"/>
  <c r="AB2838" i="1" s="1"/>
  <c r="Z2838" i="1"/>
  <c r="Y2838" i="1"/>
  <c r="W2838" i="1"/>
  <c r="S2838" i="1"/>
  <c r="X2838" i="1" s="1"/>
  <c r="G2838" i="1"/>
  <c r="V2838" i="1" s="1" a="1"/>
  <c r="V2838" i="1" s="1"/>
  <c r="AD2837" i="1"/>
  <c r="AA2837" i="1"/>
  <c r="AB2837" i="1" s="1"/>
  <c r="Z2837" i="1"/>
  <c r="Y2837" i="1"/>
  <c r="W2837" i="1"/>
  <c r="S2837" i="1"/>
  <c r="X2837" i="1" s="1"/>
  <c r="G2837" i="1"/>
  <c r="V2837" i="1" s="1" a="1"/>
  <c r="V2837" i="1" s="1"/>
  <c r="AD2836" i="1"/>
  <c r="AA2836" i="1"/>
  <c r="AB2836" i="1" s="1"/>
  <c r="Z2836" i="1"/>
  <c r="Y2836" i="1"/>
  <c r="W2836" i="1"/>
  <c r="S2836" i="1"/>
  <c r="X2836" i="1" s="1"/>
  <c r="G2836" i="1"/>
  <c r="V2836" i="1" s="1" a="1"/>
  <c r="V2836" i="1" s="1"/>
  <c r="AD2835" i="1"/>
  <c r="AA2835" i="1"/>
  <c r="AB2835" i="1" s="1"/>
  <c r="Z2835" i="1"/>
  <c r="Y2835" i="1"/>
  <c r="W2835" i="1"/>
  <c r="S2835" i="1"/>
  <c r="X2835" i="1" s="1"/>
  <c r="G2835" i="1"/>
  <c r="V2835" i="1" s="1" a="1"/>
  <c r="V2835" i="1" s="1"/>
  <c r="AD2834" i="1"/>
  <c r="AA2834" i="1"/>
  <c r="AB2834" i="1" s="1"/>
  <c r="Z2834" i="1"/>
  <c r="Y2834" i="1"/>
  <c r="W2834" i="1"/>
  <c r="S2834" i="1"/>
  <c r="X2834" i="1" s="1"/>
  <c r="G2834" i="1"/>
  <c r="V2834" i="1" s="1" a="1"/>
  <c r="V2834" i="1" s="1"/>
  <c r="AD2833" i="1"/>
  <c r="AA2833" i="1"/>
  <c r="AB2833" i="1" s="1"/>
  <c r="Z2833" i="1"/>
  <c r="Y2833" i="1"/>
  <c r="W2833" i="1"/>
  <c r="S2833" i="1"/>
  <c r="X2833" i="1" s="1"/>
  <c r="G2833" i="1"/>
  <c r="V2833" i="1" s="1" a="1"/>
  <c r="V2833" i="1" s="1"/>
  <c r="AD2832" i="1"/>
  <c r="AA2832" i="1"/>
  <c r="AB2832" i="1" s="1"/>
  <c r="Z2832" i="1"/>
  <c r="Y2832" i="1"/>
  <c r="W2832" i="1"/>
  <c r="S2832" i="1"/>
  <c r="X2832" i="1" s="1"/>
  <c r="G2832" i="1"/>
  <c r="V2832" i="1" s="1" a="1"/>
  <c r="V2832" i="1" s="1"/>
  <c r="AD2831" i="1"/>
  <c r="AA2831" i="1"/>
  <c r="AB2831" i="1" s="1"/>
  <c r="Z2831" i="1"/>
  <c r="Y2831" i="1"/>
  <c r="W2831" i="1"/>
  <c r="S2831" i="1"/>
  <c r="X2831" i="1" s="1"/>
  <c r="G2831" i="1"/>
  <c r="V2831" i="1" s="1" a="1"/>
  <c r="V2831" i="1" s="1"/>
  <c r="AD2830" i="1"/>
  <c r="AA2830" i="1"/>
  <c r="AB2830" i="1" s="1"/>
  <c r="Z2830" i="1"/>
  <c r="Y2830" i="1"/>
  <c r="W2830" i="1"/>
  <c r="S2830" i="1"/>
  <c r="X2830" i="1" s="1"/>
  <c r="G2830" i="1"/>
  <c r="V2830" i="1" s="1" a="1"/>
  <c r="V2830" i="1" s="1"/>
  <c r="AD2829" i="1"/>
  <c r="AA2829" i="1"/>
  <c r="AB2829" i="1" s="1"/>
  <c r="Z2829" i="1"/>
  <c r="Y2829" i="1"/>
  <c r="W2829" i="1"/>
  <c r="S2829" i="1"/>
  <c r="X2829" i="1" s="1"/>
  <c r="G2829" i="1"/>
  <c r="V2829" i="1" s="1" a="1"/>
  <c r="V2829" i="1" s="1"/>
  <c r="AD2828" i="1"/>
  <c r="AA2828" i="1"/>
  <c r="AB2828" i="1" s="1"/>
  <c r="Z2828" i="1"/>
  <c r="Y2828" i="1"/>
  <c r="W2828" i="1"/>
  <c r="S2828" i="1"/>
  <c r="X2828" i="1" s="1"/>
  <c r="G2828" i="1"/>
  <c r="V2828" i="1" s="1" a="1"/>
  <c r="V2828" i="1" s="1"/>
  <c r="AD2827" i="1"/>
  <c r="AA2827" i="1"/>
  <c r="AB2827" i="1" s="1"/>
  <c r="Z2827" i="1"/>
  <c r="Y2827" i="1"/>
  <c r="W2827" i="1"/>
  <c r="S2827" i="1"/>
  <c r="X2827" i="1" s="1"/>
  <c r="G2827" i="1"/>
  <c r="V2827" i="1" s="1" a="1"/>
  <c r="V2827" i="1" s="1"/>
  <c r="AD2826" i="1"/>
  <c r="AA2826" i="1"/>
  <c r="AB2826" i="1" s="1"/>
  <c r="Z2826" i="1"/>
  <c r="Y2826" i="1"/>
  <c r="W2826" i="1"/>
  <c r="S2826" i="1"/>
  <c r="X2826" i="1" s="1"/>
  <c r="G2826" i="1"/>
  <c r="V2826" i="1" s="1" a="1"/>
  <c r="V2826" i="1" s="1"/>
  <c r="AD2825" i="1"/>
  <c r="AA2825" i="1"/>
  <c r="AB2825" i="1" s="1"/>
  <c r="Z2825" i="1"/>
  <c r="Y2825" i="1"/>
  <c r="W2825" i="1"/>
  <c r="S2825" i="1"/>
  <c r="X2825" i="1" s="1"/>
  <c r="G2825" i="1"/>
  <c r="V2825" i="1" s="1" a="1"/>
  <c r="V2825" i="1" s="1"/>
  <c r="AD2824" i="1"/>
  <c r="AA2824" i="1"/>
  <c r="AB2824" i="1" s="1"/>
  <c r="Z2824" i="1"/>
  <c r="Y2824" i="1"/>
  <c r="W2824" i="1"/>
  <c r="S2824" i="1"/>
  <c r="X2824" i="1" s="1"/>
  <c r="G2824" i="1"/>
  <c r="V2824" i="1" s="1" a="1"/>
  <c r="V2824" i="1" s="1"/>
  <c r="AD2823" i="1"/>
  <c r="AA2823" i="1"/>
  <c r="AB2823" i="1" s="1"/>
  <c r="Z2823" i="1"/>
  <c r="Y2823" i="1"/>
  <c r="W2823" i="1"/>
  <c r="S2823" i="1"/>
  <c r="X2823" i="1" s="1"/>
  <c r="G2823" i="1"/>
  <c r="V2823" i="1" s="1" a="1"/>
  <c r="V2823" i="1" s="1"/>
  <c r="AD2822" i="1"/>
  <c r="AA2822" i="1"/>
  <c r="AB2822" i="1" s="1"/>
  <c r="Z2822" i="1"/>
  <c r="Y2822" i="1"/>
  <c r="W2822" i="1"/>
  <c r="S2822" i="1"/>
  <c r="X2822" i="1" s="1"/>
  <c r="G2822" i="1"/>
  <c r="V2822" i="1" s="1" a="1"/>
  <c r="V2822" i="1" s="1"/>
  <c r="AD2821" i="1"/>
  <c r="AA2821" i="1"/>
  <c r="AB2821" i="1" s="1"/>
  <c r="Z2821" i="1"/>
  <c r="Y2821" i="1"/>
  <c r="W2821" i="1"/>
  <c r="S2821" i="1"/>
  <c r="X2821" i="1" s="1"/>
  <c r="G2821" i="1"/>
  <c r="V2821" i="1" s="1" a="1"/>
  <c r="V2821" i="1" s="1"/>
  <c r="AD2820" i="1"/>
  <c r="AA2820" i="1"/>
  <c r="AB2820" i="1" s="1"/>
  <c r="Z2820" i="1"/>
  <c r="Y2820" i="1"/>
  <c r="W2820" i="1"/>
  <c r="S2820" i="1"/>
  <c r="X2820" i="1" s="1"/>
  <c r="G2820" i="1"/>
  <c r="V2820" i="1" s="1" a="1"/>
  <c r="V2820" i="1" s="1"/>
  <c r="AD2819" i="1"/>
  <c r="AA2819" i="1"/>
  <c r="AB2819" i="1" s="1"/>
  <c r="Z2819" i="1"/>
  <c r="Y2819" i="1"/>
  <c r="W2819" i="1"/>
  <c r="S2819" i="1"/>
  <c r="X2819" i="1" s="1"/>
  <c r="G2819" i="1"/>
  <c r="V2819" i="1" s="1" a="1"/>
  <c r="V2819" i="1" s="1"/>
  <c r="AD2818" i="1"/>
  <c r="AA2818" i="1"/>
  <c r="AB2818" i="1" s="1"/>
  <c r="Z2818" i="1"/>
  <c r="Y2818" i="1"/>
  <c r="W2818" i="1"/>
  <c r="S2818" i="1"/>
  <c r="X2818" i="1" s="1"/>
  <c r="G2818" i="1"/>
  <c r="V2818" i="1" s="1" a="1"/>
  <c r="V2818" i="1" s="1"/>
  <c r="AD2817" i="1"/>
  <c r="AA2817" i="1"/>
  <c r="AB2817" i="1" s="1"/>
  <c r="Z2817" i="1"/>
  <c r="Y2817" i="1"/>
  <c r="W2817" i="1"/>
  <c r="S2817" i="1"/>
  <c r="X2817" i="1" s="1"/>
  <c r="G2817" i="1"/>
  <c r="V2817" i="1" s="1" a="1"/>
  <c r="V2817" i="1" s="1"/>
  <c r="AD2816" i="1"/>
  <c r="AA2816" i="1"/>
  <c r="AB2816" i="1" s="1"/>
  <c r="Z2816" i="1"/>
  <c r="Y2816" i="1"/>
  <c r="W2816" i="1"/>
  <c r="S2816" i="1"/>
  <c r="X2816" i="1" s="1"/>
  <c r="G2816" i="1"/>
  <c r="V2816" i="1" s="1" a="1"/>
  <c r="V2816" i="1" s="1"/>
  <c r="AD2815" i="1"/>
  <c r="AA2815" i="1"/>
  <c r="AB2815" i="1" s="1"/>
  <c r="Z2815" i="1"/>
  <c r="Y2815" i="1"/>
  <c r="W2815" i="1"/>
  <c r="S2815" i="1"/>
  <c r="X2815" i="1" s="1"/>
  <c r="G2815" i="1"/>
  <c r="V2815" i="1" s="1" a="1"/>
  <c r="V2815" i="1" s="1"/>
  <c r="AD2814" i="1"/>
  <c r="AA2814" i="1"/>
  <c r="AB2814" i="1" s="1"/>
  <c r="Z2814" i="1"/>
  <c r="Y2814" i="1"/>
  <c r="W2814" i="1"/>
  <c r="S2814" i="1"/>
  <c r="X2814" i="1" s="1"/>
  <c r="G2814" i="1"/>
  <c r="V2814" i="1" s="1" a="1"/>
  <c r="V2814" i="1" s="1"/>
  <c r="AD2813" i="1"/>
  <c r="AA2813" i="1"/>
  <c r="AB2813" i="1" s="1"/>
  <c r="Z2813" i="1"/>
  <c r="Y2813" i="1"/>
  <c r="W2813" i="1"/>
  <c r="S2813" i="1"/>
  <c r="X2813" i="1" s="1"/>
  <c r="G2813" i="1"/>
  <c r="V2813" i="1" s="1" a="1"/>
  <c r="V2813" i="1" s="1"/>
  <c r="AD2812" i="1"/>
  <c r="AA2812" i="1"/>
  <c r="AB2812" i="1" s="1"/>
  <c r="Z2812" i="1"/>
  <c r="Y2812" i="1"/>
  <c r="W2812" i="1"/>
  <c r="S2812" i="1"/>
  <c r="X2812" i="1" s="1"/>
  <c r="G2812" i="1"/>
  <c r="V2812" i="1" s="1" a="1"/>
  <c r="V2812" i="1" s="1"/>
  <c r="AD2811" i="1"/>
  <c r="AA2811" i="1"/>
  <c r="AB2811" i="1" s="1"/>
  <c r="Z2811" i="1"/>
  <c r="Y2811" i="1"/>
  <c r="W2811" i="1"/>
  <c r="S2811" i="1"/>
  <c r="X2811" i="1" s="1"/>
  <c r="G2811" i="1"/>
  <c r="V2811" i="1" s="1" a="1"/>
  <c r="V2811" i="1" s="1"/>
  <c r="AD2810" i="1"/>
  <c r="AA2810" i="1"/>
  <c r="AB2810" i="1" s="1"/>
  <c r="Z2810" i="1"/>
  <c r="Y2810" i="1"/>
  <c r="W2810" i="1"/>
  <c r="S2810" i="1"/>
  <c r="X2810" i="1" s="1"/>
  <c r="G2810" i="1"/>
  <c r="V2810" i="1" s="1" a="1"/>
  <c r="V2810" i="1" s="1"/>
  <c r="AD2809" i="1"/>
  <c r="AA2809" i="1"/>
  <c r="AB2809" i="1" s="1"/>
  <c r="Z2809" i="1"/>
  <c r="Y2809" i="1"/>
  <c r="W2809" i="1"/>
  <c r="S2809" i="1"/>
  <c r="X2809" i="1" s="1"/>
  <c r="G2809" i="1"/>
  <c r="V2809" i="1" s="1" a="1"/>
  <c r="V2809" i="1" s="1"/>
  <c r="AD2808" i="1"/>
  <c r="AA2808" i="1"/>
  <c r="AB2808" i="1" s="1"/>
  <c r="Z2808" i="1"/>
  <c r="Y2808" i="1"/>
  <c r="W2808" i="1"/>
  <c r="S2808" i="1"/>
  <c r="X2808" i="1" s="1"/>
  <c r="G2808" i="1"/>
  <c r="V2808" i="1" s="1" a="1"/>
  <c r="V2808" i="1" s="1"/>
  <c r="AD2807" i="1"/>
  <c r="AA2807" i="1"/>
  <c r="AB2807" i="1" s="1"/>
  <c r="Z2807" i="1"/>
  <c r="Y2807" i="1"/>
  <c r="W2807" i="1"/>
  <c r="S2807" i="1"/>
  <c r="X2807" i="1" s="1"/>
  <c r="G2807" i="1"/>
  <c r="V2807" i="1" s="1" a="1"/>
  <c r="V2807" i="1" s="1"/>
  <c r="AD2806" i="1"/>
  <c r="AA2806" i="1"/>
  <c r="AB2806" i="1" s="1"/>
  <c r="Z2806" i="1"/>
  <c r="Y2806" i="1"/>
  <c r="W2806" i="1"/>
  <c r="S2806" i="1"/>
  <c r="X2806" i="1" s="1"/>
  <c r="G2806" i="1"/>
  <c r="V2806" i="1" s="1" a="1"/>
  <c r="V2806" i="1" s="1"/>
  <c r="AD2805" i="1"/>
  <c r="AA2805" i="1"/>
  <c r="AB2805" i="1" s="1"/>
  <c r="Z2805" i="1"/>
  <c r="Y2805" i="1"/>
  <c r="W2805" i="1"/>
  <c r="S2805" i="1"/>
  <c r="X2805" i="1" s="1"/>
  <c r="G2805" i="1"/>
  <c r="V2805" i="1" s="1" a="1"/>
  <c r="V2805" i="1" s="1"/>
  <c r="AD2804" i="1"/>
  <c r="AA2804" i="1"/>
  <c r="AB2804" i="1" s="1"/>
  <c r="Z2804" i="1"/>
  <c r="Y2804" i="1"/>
  <c r="W2804" i="1"/>
  <c r="S2804" i="1"/>
  <c r="X2804" i="1" s="1"/>
  <c r="G2804" i="1"/>
  <c r="V2804" i="1" s="1" a="1"/>
  <c r="V2804" i="1" s="1"/>
  <c r="AD2803" i="1"/>
  <c r="AA2803" i="1"/>
  <c r="AB2803" i="1" s="1"/>
  <c r="Z2803" i="1"/>
  <c r="Y2803" i="1"/>
  <c r="W2803" i="1"/>
  <c r="S2803" i="1"/>
  <c r="X2803" i="1" s="1"/>
  <c r="G2803" i="1"/>
  <c r="V2803" i="1" s="1" a="1"/>
  <c r="V2803" i="1" s="1"/>
  <c r="AD2802" i="1"/>
  <c r="AA2802" i="1"/>
  <c r="AB2802" i="1" s="1"/>
  <c r="Z2802" i="1"/>
  <c r="Y2802" i="1"/>
  <c r="W2802" i="1"/>
  <c r="S2802" i="1"/>
  <c r="X2802" i="1" s="1"/>
  <c r="G2802" i="1"/>
  <c r="V2802" i="1" s="1" a="1"/>
  <c r="V2802" i="1" s="1"/>
  <c r="AD2801" i="1"/>
  <c r="AA2801" i="1"/>
  <c r="AB2801" i="1" s="1"/>
  <c r="Z2801" i="1"/>
  <c r="Y2801" i="1"/>
  <c r="W2801" i="1"/>
  <c r="S2801" i="1"/>
  <c r="X2801" i="1" s="1"/>
  <c r="G2801" i="1"/>
  <c r="V2801" i="1" s="1" a="1"/>
  <c r="V2801" i="1" s="1"/>
  <c r="AD2800" i="1"/>
  <c r="AA2800" i="1"/>
  <c r="AB2800" i="1" s="1"/>
  <c r="Z2800" i="1"/>
  <c r="Y2800" i="1"/>
  <c r="W2800" i="1"/>
  <c r="S2800" i="1"/>
  <c r="X2800" i="1" s="1"/>
  <c r="G2800" i="1"/>
  <c r="V2800" i="1" s="1" a="1"/>
  <c r="V2800" i="1" s="1"/>
  <c r="AD2799" i="1"/>
  <c r="AA2799" i="1"/>
  <c r="AB2799" i="1" s="1"/>
  <c r="Z2799" i="1"/>
  <c r="Y2799" i="1"/>
  <c r="W2799" i="1"/>
  <c r="S2799" i="1"/>
  <c r="X2799" i="1" s="1"/>
  <c r="G2799" i="1"/>
  <c r="V2799" i="1" s="1" a="1"/>
  <c r="V2799" i="1" s="1"/>
  <c r="AD2798" i="1"/>
  <c r="AA2798" i="1"/>
  <c r="AB2798" i="1" s="1"/>
  <c r="Z2798" i="1"/>
  <c r="Y2798" i="1"/>
  <c r="W2798" i="1"/>
  <c r="S2798" i="1"/>
  <c r="X2798" i="1" s="1"/>
  <c r="G2798" i="1"/>
  <c r="V2798" i="1" s="1" a="1"/>
  <c r="V2798" i="1" s="1"/>
  <c r="AD2797" i="1"/>
  <c r="AA2797" i="1"/>
  <c r="AB2797" i="1" s="1"/>
  <c r="Z2797" i="1"/>
  <c r="Y2797" i="1"/>
  <c r="W2797" i="1"/>
  <c r="S2797" i="1"/>
  <c r="X2797" i="1" s="1"/>
  <c r="G2797" i="1"/>
  <c r="V2797" i="1" s="1" a="1"/>
  <c r="V2797" i="1" s="1"/>
  <c r="AD2796" i="1"/>
  <c r="AA2796" i="1"/>
  <c r="AB2796" i="1" s="1"/>
  <c r="Z2796" i="1"/>
  <c r="Y2796" i="1"/>
  <c r="W2796" i="1"/>
  <c r="S2796" i="1"/>
  <c r="X2796" i="1" s="1"/>
  <c r="G2796" i="1"/>
  <c r="V2796" i="1" s="1" a="1"/>
  <c r="V2796" i="1" s="1"/>
  <c r="AD2795" i="1"/>
  <c r="AA2795" i="1"/>
  <c r="AB2795" i="1" s="1"/>
  <c r="Z2795" i="1"/>
  <c r="Y2795" i="1"/>
  <c r="W2795" i="1"/>
  <c r="S2795" i="1"/>
  <c r="X2795" i="1" s="1"/>
  <c r="G2795" i="1"/>
  <c r="V2795" i="1" s="1" a="1"/>
  <c r="V2795" i="1" s="1"/>
  <c r="AD2794" i="1"/>
  <c r="AA2794" i="1"/>
  <c r="AB2794" i="1" s="1"/>
  <c r="Z2794" i="1"/>
  <c r="Y2794" i="1"/>
  <c r="W2794" i="1"/>
  <c r="S2794" i="1"/>
  <c r="X2794" i="1" s="1"/>
  <c r="G2794" i="1"/>
  <c r="V2794" i="1" s="1" a="1"/>
  <c r="V2794" i="1" s="1"/>
  <c r="AD2793" i="1"/>
  <c r="AA2793" i="1"/>
  <c r="AB2793" i="1" s="1"/>
  <c r="Z2793" i="1"/>
  <c r="Y2793" i="1"/>
  <c r="W2793" i="1"/>
  <c r="S2793" i="1"/>
  <c r="X2793" i="1" s="1"/>
  <c r="G2793" i="1"/>
  <c r="V2793" i="1" s="1" a="1"/>
  <c r="V2793" i="1" s="1"/>
  <c r="AD2792" i="1"/>
  <c r="AA2792" i="1"/>
  <c r="AB2792" i="1" s="1"/>
  <c r="Z2792" i="1"/>
  <c r="Y2792" i="1"/>
  <c r="W2792" i="1"/>
  <c r="S2792" i="1"/>
  <c r="X2792" i="1" s="1"/>
  <c r="G2792" i="1"/>
  <c r="V2792" i="1" s="1" a="1"/>
  <c r="V2792" i="1" s="1"/>
  <c r="AD2791" i="1"/>
  <c r="AA2791" i="1"/>
  <c r="AB2791" i="1" s="1"/>
  <c r="Z2791" i="1"/>
  <c r="Y2791" i="1"/>
  <c r="W2791" i="1"/>
  <c r="S2791" i="1"/>
  <c r="X2791" i="1" s="1"/>
  <c r="G2791" i="1"/>
  <c r="V2791" i="1" s="1" a="1"/>
  <c r="V2791" i="1" s="1"/>
  <c r="AD2790" i="1"/>
  <c r="AA2790" i="1"/>
  <c r="AB2790" i="1" s="1"/>
  <c r="Z2790" i="1"/>
  <c r="Y2790" i="1"/>
  <c r="W2790" i="1"/>
  <c r="S2790" i="1"/>
  <c r="X2790" i="1" s="1"/>
  <c r="G2790" i="1"/>
  <c r="V2790" i="1" s="1" a="1"/>
  <c r="V2790" i="1" s="1"/>
  <c r="AD2789" i="1"/>
  <c r="AA2789" i="1"/>
  <c r="AB2789" i="1" s="1"/>
  <c r="Z2789" i="1"/>
  <c r="Y2789" i="1"/>
  <c r="W2789" i="1"/>
  <c r="S2789" i="1"/>
  <c r="X2789" i="1" s="1"/>
  <c r="G2789" i="1"/>
  <c r="V2789" i="1" s="1" a="1"/>
  <c r="V2789" i="1" s="1"/>
  <c r="AD2788" i="1"/>
  <c r="AA2788" i="1"/>
  <c r="AB2788" i="1" s="1"/>
  <c r="Z2788" i="1"/>
  <c r="Y2788" i="1"/>
  <c r="W2788" i="1"/>
  <c r="S2788" i="1"/>
  <c r="X2788" i="1" s="1"/>
  <c r="G2788" i="1"/>
  <c r="V2788" i="1" s="1" a="1"/>
  <c r="V2788" i="1" s="1"/>
  <c r="AD2787" i="1"/>
  <c r="AA2787" i="1"/>
  <c r="AB2787" i="1" s="1"/>
  <c r="Z2787" i="1"/>
  <c r="Y2787" i="1"/>
  <c r="W2787" i="1"/>
  <c r="S2787" i="1"/>
  <c r="X2787" i="1" s="1"/>
  <c r="G2787" i="1"/>
  <c r="V2787" i="1" s="1" a="1"/>
  <c r="V2787" i="1" s="1"/>
  <c r="AD2786" i="1"/>
  <c r="AA2786" i="1"/>
  <c r="AB2786" i="1" s="1"/>
  <c r="Z2786" i="1"/>
  <c r="Y2786" i="1"/>
  <c r="W2786" i="1"/>
  <c r="V2786" i="1" a="1"/>
  <c r="V2786" i="1" s="1"/>
  <c r="S2786" i="1"/>
  <c r="X2786" i="1" s="1"/>
  <c r="G2786" i="1"/>
  <c r="AD2785" i="1"/>
  <c r="AA2785" i="1"/>
  <c r="AB2785" i="1" s="1"/>
  <c r="Z2785" i="1"/>
  <c r="Y2785" i="1"/>
  <c r="W2785" i="1"/>
  <c r="S2785" i="1"/>
  <c r="X2785" i="1" s="1"/>
  <c r="G2785" i="1"/>
  <c r="V2785" i="1" s="1" a="1"/>
  <c r="V2785" i="1" s="1"/>
  <c r="AD2784" i="1"/>
  <c r="AA2784" i="1"/>
  <c r="AB2784" i="1" s="1"/>
  <c r="Z2784" i="1"/>
  <c r="Y2784" i="1"/>
  <c r="W2784" i="1"/>
  <c r="S2784" i="1"/>
  <c r="X2784" i="1" s="1"/>
  <c r="G2784" i="1"/>
  <c r="V2784" i="1" s="1" a="1"/>
  <c r="V2784" i="1" s="1"/>
  <c r="AD2783" i="1"/>
  <c r="AA2783" i="1"/>
  <c r="AB2783" i="1" s="1"/>
  <c r="Z2783" i="1"/>
  <c r="Y2783" i="1"/>
  <c r="W2783" i="1"/>
  <c r="S2783" i="1"/>
  <c r="X2783" i="1" s="1"/>
  <c r="G2783" i="1"/>
  <c r="V2783" i="1" s="1" a="1"/>
  <c r="V2783" i="1" s="1"/>
  <c r="AD2782" i="1"/>
  <c r="AA2782" i="1"/>
  <c r="AB2782" i="1" s="1"/>
  <c r="Z2782" i="1"/>
  <c r="Y2782" i="1"/>
  <c r="W2782" i="1"/>
  <c r="S2782" i="1"/>
  <c r="X2782" i="1" s="1"/>
  <c r="G2782" i="1"/>
  <c r="V2782" i="1" s="1" a="1"/>
  <c r="V2782" i="1" s="1"/>
  <c r="AD2781" i="1"/>
  <c r="AA2781" i="1"/>
  <c r="AB2781" i="1" s="1"/>
  <c r="Z2781" i="1"/>
  <c r="Y2781" i="1"/>
  <c r="W2781" i="1"/>
  <c r="S2781" i="1"/>
  <c r="X2781" i="1" s="1"/>
  <c r="G2781" i="1"/>
  <c r="V2781" i="1" s="1" a="1"/>
  <c r="V2781" i="1" s="1"/>
  <c r="AD2780" i="1"/>
  <c r="AA2780" i="1"/>
  <c r="AB2780" i="1" s="1"/>
  <c r="Z2780" i="1"/>
  <c r="Y2780" i="1"/>
  <c r="W2780" i="1"/>
  <c r="S2780" i="1"/>
  <c r="X2780" i="1" s="1"/>
  <c r="G2780" i="1"/>
  <c r="V2780" i="1" s="1" a="1"/>
  <c r="V2780" i="1" s="1"/>
  <c r="AD2779" i="1"/>
  <c r="AA2779" i="1"/>
  <c r="AB2779" i="1" s="1"/>
  <c r="Z2779" i="1"/>
  <c r="Y2779" i="1"/>
  <c r="W2779" i="1"/>
  <c r="S2779" i="1"/>
  <c r="X2779" i="1" s="1"/>
  <c r="G2779" i="1"/>
  <c r="V2779" i="1" s="1" a="1"/>
  <c r="V2779" i="1" s="1"/>
  <c r="AD2778" i="1"/>
  <c r="AA2778" i="1"/>
  <c r="AB2778" i="1" s="1"/>
  <c r="Z2778" i="1"/>
  <c r="Y2778" i="1"/>
  <c r="W2778" i="1"/>
  <c r="S2778" i="1"/>
  <c r="X2778" i="1" s="1"/>
  <c r="G2778" i="1"/>
  <c r="V2778" i="1" s="1" a="1"/>
  <c r="V2778" i="1" s="1"/>
  <c r="AD2777" i="1"/>
  <c r="AA2777" i="1"/>
  <c r="AB2777" i="1" s="1"/>
  <c r="Z2777" i="1"/>
  <c r="Y2777" i="1"/>
  <c r="W2777" i="1"/>
  <c r="S2777" i="1"/>
  <c r="X2777" i="1" s="1"/>
  <c r="G2777" i="1"/>
  <c r="V2777" i="1" s="1" a="1"/>
  <c r="V2777" i="1" s="1"/>
  <c r="AD2776" i="1"/>
  <c r="AA2776" i="1"/>
  <c r="AB2776" i="1" s="1"/>
  <c r="Z2776" i="1"/>
  <c r="Y2776" i="1"/>
  <c r="W2776" i="1"/>
  <c r="S2776" i="1"/>
  <c r="X2776" i="1" s="1"/>
  <c r="G2776" i="1"/>
  <c r="V2776" i="1" s="1" a="1"/>
  <c r="V2776" i="1" s="1"/>
  <c r="AD2775" i="1"/>
  <c r="AA2775" i="1"/>
  <c r="AB2775" i="1" s="1"/>
  <c r="Z2775" i="1"/>
  <c r="Y2775" i="1"/>
  <c r="W2775" i="1"/>
  <c r="S2775" i="1"/>
  <c r="X2775" i="1" s="1"/>
  <c r="G2775" i="1"/>
  <c r="V2775" i="1" s="1" a="1"/>
  <c r="V2775" i="1" s="1"/>
  <c r="AD2774" i="1"/>
  <c r="AA2774" i="1"/>
  <c r="AB2774" i="1" s="1"/>
  <c r="Z2774" i="1"/>
  <c r="Y2774" i="1"/>
  <c r="W2774" i="1"/>
  <c r="S2774" i="1"/>
  <c r="X2774" i="1" s="1"/>
  <c r="G2774" i="1"/>
  <c r="V2774" i="1" s="1" a="1"/>
  <c r="V2774" i="1" s="1"/>
  <c r="AD2773" i="1"/>
  <c r="AA2773" i="1"/>
  <c r="AB2773" i="1" s="1"/>
  <c r="Z2773" i="1"/>
  <c r="Y2773" i="1"/>
  <c r="W2773" i="1"/>
  <c r="S2773" i="1"/>
  <c r="X2773" i="1" s="1"/>
  <c r="G2773" i="1"/>
  <c r="V2773" i="1" s="1" a="1"/>
  <c r="V2773" i="1" s="1"/>
  <c r="AD2772" i="1"/>
  <c r="AA2772" i="1"/>
  <c r="AB2772" i="1" s="1"/>
  <c r="Z2772" i="1"/>
  <c r="Y2772" i="1"/>
  <c r="W2772" i="1"/>
  <c r="S2772" i="1"/>
  <c r="X2772" i="1" s="1"/>
  <c r="G2772" i="1"/>
  <c r="V2772" i="1" s="1" a="1"/>
  <c r="V2772" i="1" s="1"/>
  <c r="AD2771" i="1"/>
  <c r="AA2771" i="1"/>
  <c r="AB2771" i="1" s="1"/>
  <c r="Z2771" i="1"/>
  <c r="Y2771" i="1"/>
  <c r="W2771" i="1"/>
  <c r="S2771" i="1"/>
  <c r="X2771" i="1" s="1"/>
  <c r="G2771" i="1"/>
  <c r="V2771" i="1" s="1" a="1"/>
  <c r="V2771" i="1" s="1"/>
  <c r="AD2770" i="1"/>
  <c r="AA2770" i="1"/>
  <c r="AB2770" i="1" s="1"/>
  <c r="Z2770" i="1"/>
  <c r="Y2770" i="1"/>
  <c r="W2770" i="1"/>
  <c r="S2770" i="1"/>
  <c r="X2770" i="1" s="1"/>
  <c r="G2770" i="1"/>
  <c r="V2770" i="1" s="1" a="1"/>
  <c r="V2770" i="1" s="1"/>
  <c r="AD2769" i="1"/>
  <c r="AA2769" i="1"/>
  <c r="AB2769" i="1" s="1"/>
  <c r="Z2769" i="1"/>
  <c r="Y2769" i="1"/>
  <c r="W2769" i="1"/>
  <c r="S2769" i="1"/>
  <c r="X2769" i="1" s="1"/>
  <c r="G2769" i="1"/>
  <c r="V2769" i="1" s="1" a="1"/>
  <c r="V2769" i="1" s="1"/>
  <c r="AD2768" i="1"/>
  <c r="AA2768" i="1"/>
  <c r="AB2768" i="1" s="1"/>
  <c r="Z2768" i="1"/>
  <c r="Y2768" i="1"/>
  <c r="W2768" i="1"/>
  <c r="S2768" i="1"/>
  <c r="X2768" i="1" s="1"/>
  <c r="G2768" i="1"/>
  <c r="V2768" i="1" s="1" a="1"/>
  <c r="V2768" i="1" s="1"/>
  <c r="AD2767" i="1"/>
  <c r="AA2767" i="1"/>
  <c r="AB2767" i="1" s="1"/>
  <c r="Z2767" i="1"/>
  <c r="Y2767" i="1"/>
  <c r="W2767" i="1"/>
  <c r="S2767" i="1"/>
  <c r="X2767" i="1" s="1"/>
  <c r="G2767" i="1"/>
  <c r="V2767" i="1" s="1" a="1"/>
  <c r="V2767" i="1" s="1"/>
  <c r="AD2766" i="1"/>
  <c r="AA2766" i="1"/>
  <c r="AB2766" i="1" s="1"/>
  <c r="Z2766" i="1"/>
  <c r="Y2766" i="1"/>
  <c r="W2766" i="1"/>
  <c r="S2766" i="1"/>
  <c r="X2766" i="1" s="1"/>
  <c r="G2766" i="1"/>
  <c r="V2766" i="1" s="1" a="1"/>
  <c r="V2766" i="1" s="1"/>
  <c r="AD2765" i="1"/>
  <c r="AA2765" i="1"/>
  <c r="AB2765" i="1" s="1"/>
  <c r="Z2765" i="1"/>
  <c r="Y2765" i="1"/>
  <c r="W2765" i="1"/>
  <c r="S2765" i="1"/>
  <c r="X2765" i="1" s="1"/>
  <c r="G2765" i="1"/>
  <c r="V2765" i="1" s="1" a="1"/>
  <c r="V2765" i="1" s="1"/>
  <c r="AD2764" i="1"/>
  <c r="AA2764" i="1"/>
  <c r="AB2764" i="1" s="1"/>
  <c r="Z2764" i="1"/>
  <c r="Y2764" i="1"/>
  <c r="W2764" i="1"/>
  <c r="S2764" i="1"/>
  <c r="X2764" i="1" s="1"/>
  <c r="G2764" i="1"/>
  <c r="V2764" i="1" s="1" a="1"/>
  <c r="V2764" i="1" s="1"/>
  <c r="AD2763" i="1"/>
  <c r="AA2763" i="1"/>
  <c r="AB2763" i="1" s="1"/>
  <c r="Z2763" i="1"/>
  <c r="Y2763" i="1"/>
  <c r="W2763" i="1"/>
  <c r="S2763" i="1"/>
  <c r="X2763" i="1" s="1"/>
  <c r="G2763" i="1"/>
  <c r="V2763" i="1" s="1" a="1"/>
  <c r="V2763" i="1" s="1"/>
  <c r="AD2762" i="1"/>
  <c r="AA2762" i="1"/>
  <c r="AB2762" i="1" s="1"/>
  <c r="Z2762" i="1"/>
  <c r="Y2762" i="1"/>
  <c r="W2762" i="1"/>
  <c r="S2762" i="1"/>
  <c r="X2762" i="1" s="1"/>
  <c r="G2762" i="1"/>
  <c r="V2762" i="1" s="1" a="1"/>
  <c r="V2762" i="1" s="1"/>
  <c r="AD2761" i="1"/>
  <c r="AA2761" i="1"/>
  <c r="AB2761" i="1" s="1"/>
  <c r="Z2761" i="1"/>
  <c r="Y2761" i="1"/>
  <c r="W2761" i="1"/>
  <c r="S2761" i="1"/>
  <c r="X2761" i="1" s="1"/>
  <c r="G2761" i="1"/>
  <c r="V2761" i="1" s="1" a="1"/>
  <c r="V2761" i="1" s="1"/>
  <c r="AD2760" i="1"/>
  <c r="AA2760" i="1"/>
  <c r="AB2760" i="1" s="1"/>
  <c r="Z2760" i="1"/>
  <c r="Y2760" i="1"/>
  <c r="W2760" i="1"/>
  <c r="S2760" i="1"/>
  <c r="X2760" i="1" s="1"/>
  <c r="G2760" i="1"/>
  <c r="V2760" i="1" s="1" a="1"/>
  <c r="V2760" i="1" s="1"/>
  <c r="AD2759" i="1"/>
  <c r="AA2759" i="1"/>
  <c r="AB2759" i="1" s="1"/>
  <c r="Z2759" i="1"/>
  <c r="Y2759" i="1"/>
  <c r="W2759" i="1"/>
  <c r="S2759" i="1"/>
  <c r="X2759" i="1" s="1"/>
  <c r="G2759" i="1"/>
  <c r="V2759" i="1" s="1" a="1"/>
  <c r="V2759" i="1" s="1"/>
  <c r="AD2758" i="1"/>
  <c r="AA2758" i="1"/>
  <c r="AB2758" i="1" s="1"/>
  <c r="Z2758" i="1"/>
  <c r="Y2758" i="1"/>
  <c r="W2758" i="1"/>
  <c r="S2758" i="1"/>
  <c r="X2758" i="1" s="1"/>
  <c r="G2758" i="1"/>
  <c r="V2758" i="1" s="1" a="1"/>
  <c r="V2758" i="1" s="1"/>
  <c r="AD2757" i="1"/>
  <c r="AA2757" i="1"/>
  <c r="AB2757" i="1" s="1"/>
  <c r="Z2757" i="1"/>
  <c r="Y2757" i="1"/>
  <c r="W2757" i="1"/>
  <c r="S2757" i="1"/>
  <c r="X2757" i="1" s="1"/>
  <c r="G2757" i="1"/>
  <c r="V2757" i="1" s="1" a="1"/>
  <c r="V2757" i="1" s="1"/>
  <c r="AD2756" i="1"/>
  <c r="AA2756" i="1"/>
  <c r="AB2756" i="1" s="1"/>
  <c r="Z2756" i="1"/>
  <c r="Y2756" i="1"/>
  <c r="W2756" i="1"/>
  <c r="S2756" i="1"/>
  <c r="X2756" i="1" s="1"/>
  <c r="G2756" i="1"/>
  <c r="V2756" i="1" s="1" a="1"/>
  <c r="V2756" i="1" s="1"/>
  <c r="AD2755" i="1"/>
  <c r="AA2755" i="1"/>
  <c r="AB2755" i="1" s="1"/>
  <c r="Z2755" i="1"/>
  <c r="Y2755" i="1"/>
  <c r="W2755" i="1"/>
  <c r="S2755" i="1"/>
  <c r="X2755" i="1" s="1"/>
  <c r="G2755" i="1"/>
  <c r="V2755" i="1" s="1" a="1"/>
  <c r="V2755" i="1" s="1"/>
  <c r="AD2754" i="1"/>
  <c r="AA2754" i="1"/>
  <c r="AB2754" i="1" s="1"/>
  <c r="Z2754" i="1"/>
  <c r="Y2754" i="1"/>
  <c r="W2754" i="1"/>
  <c r="S2754" i="1"/>
  <c r="X2754" i="1" s="1"/>
  <c r="G2754" i="1"/>
  <c r="V2754" i="1" s="1" a="1"/>
  <c r="V2754" i="1" s="1"/>
  <c r="AD2753" i="1"/>
  <c r="AA2753" i="1"/>
  <c r="AB2753" i="1" s="1"/>
  <c r="Z2753" i="1"/>
  <c r="Y2753" i="1"/>
  <c r="W2753" i="1"/>
  <c r="S2753" i="1"/>
  <c r="X2753" i="1" s="1"/>
  <c r="G2753" i="1"/>
  <c r="V2753" i="1" s="1" a="1"/>
  <c r="V2753" i="1" s="1"/>
  <c r="AD2752" i="1"/>
  <c r="AA2752" i="1"/>
  <c r="AB2752" i="1" s="1"/>
  <c r="Z2752" i="1"/>
  <c r="Y2752" i="1"/>
  <c r="W2752" i="1"/>
  <c r="S2752" i="1"/>
  <c r="X2752" i="1" s="1"/>
  <c r="G2752" i="1"/>
  <c r="V2752" i="1" s="1" a="1"/>
  <c r="V2752" i="1" s="1"/>
  <c r="AD2751" i="1"/>
  <c r="AA2751" i="1"/>
  <c r="AB2751" i="1" s="1"/>
  <c r="Z2751" i="1"/>
  <c r="Y2751" i="1"/>
  <c r="W2751" i="1"/>
  <c r="S2751" i="1"/>
  <c r="X2751" i="1" s="1"/>
  <c r="G2751" i="1"/>
  <c r="V2751" i="1" s="1" a="1"/>
  <c r="V2751" i="1" s="1"/>
  <c r="AD2750" i="1"/>
  <c r="AA2750" i="1"/>
  <c r="AB2750" i="1" s="1"/>
  <c r="Z2750" i="1"/>
  <c r="Y2750" i="1"/>
  <c r="W2750" i="1"/>
  <c r="S2750" i="1"/>
  <c r="X2750" i="1" s="1"/>
  <c r="G2750" i="1"/>
  <c r="V2750" i="1" s="1" a="1"/>
  <c r="V2750" i="1" s="1"/>
  <c r="AD2749" i="1"/>
  <c r="AA2749" i="1"/>
  <c r="AB2749" i="1" s="1"/>
  <c r="Z2749" i="1"/>
  <c r="Y2749" i="1"/>
  <c r="W2749" i="1"/>
  <c r="S2749" i="1"/>
  <c r="X2749" i="1" s="1"/>
  <c r="G2749" i="1"/>
  <c r="V2749" i="1" s="1" a="1"/>
  <c r="V2749" i="1" s="1"/>
  <c r="AD2748" i="1"/>
  <c r="AA2748" i="1"/>
  <c r="AB2748" i="1" s="1"/>
  <c r="Z2748" i="1"/>
  <c r="Y2748" i="1"/>
  <c r="W2748" i="1"/>
  <c r="S2748" i="1"/>
  <c r="X2748" i="1" s="1"/>
  <c r="G2748" i="1"/>
  <c r="V2748" i="1" s="1" a="1"/>
  <c r="V2748" i="1" s="1"/>
  <c r="AD2747" i="1"/>
  <c r="AA2747" i="1"/>
  <c r="AB2747" i="1" s="1"/>
  <c r="Z2747" i="1"/>
  <c r="Y2747" i="1"/>
  <c r="W2747" i="1"/>
  <c r="S2747" i="1"/>
  <c r="X2747" i="1" s="1"/>
  <c r="G2747" i="1"/>
  <c r="V2747" i="1" s="1" a="1"/>
  <c r="V2747" i="1" s="1"/>
  <c r="AD2746" i="1"/>
  <c r="AA2746" i="1"/>
  <c r="AB2746" i="1" s="1"/>
  <c r="Z2746" i="1"/>
  <c r="Y2746" i="1"/>
  <c r="W2746" i="1"/>
  <c r="S2746" i="1"/>
  <c r="X2746" i="1" s="1"/>
  <c r="G2746" i="1"/>
  <c r="V2746" i="1" s="1" a="1"/>
  <c r="V2746" i="1" s="1"/>
  <c r="AD2745" i="1"/>
  <c r="AA2745" i="1"/>
  <c r="AB2745" i="1" s="1"/>
  <c r="Z2745" i="1"/>
  <c r="Y2745" i="1"/>
  <c r="W2745" i="1"/>
  <c r="S2745" i="1"/>
  <c r="X2745" i="1" s="1"/>
  <c r="G2745" i="1"/>
  <c r="V2745" i="1" s="1" a="1"/>
  <c r="V2745" i="1" s="1"/>
  <c r="AD2744" i="1"/>
  <c r="AA2744" i="1"/>
  <c r="AB2744" i="1" s="1"/>
  <c r="Z2744" i="1"/>
  <c r="Y2744" i="1"/>
  <c r="W2744" i="1"/>
  <c r="S2744" i="1"/>
  <c r="X2744" i="1" s="1"/>
  <c r="G2744" i="1"/>
  <c r="V2744" i="1" s="1" a="1"/>
  <c r="V2744" i="1" s="1"/>
  <c r="AD2743" i="1"/>
  <c r="AA2743" i="1"/>
  <c r="AB2743" i="1" s="1"/>
  <c r="Z2743" i="1"/>
  <c r="Y2743" i="1"/>
  <c r="W2743" i="1"/>
  <c r="S2743" i="1"/>
  <c r="X2743" i="1" s="1"/>
  <c r="G2743" i="1"/>
  <c r="V2743" i="1" s="1" a="1"/>
  <c r="V2743" i="1" s="1"/>
  <c r="AD2742" i="1"/>
  <c r="AA2742" i="1"/>
  <c r="AB2742" i="1" s="1"/>
  <c r="Z2742" i="1"/>
  <c r="Y2742" i="1"/>
  <c r="W2742" i="1"/>
  <c r="S2742" i="1"/>
  <c r="X2742" i="1" s="1"/>
  <c r="G2742" i="1"/>
  <c r="V2742" i="1" s="1" a="1"/>
  <c r="V2742" i="1" s="1"/>
  <c r="AD2741" i="1"/>
  <c r="AA2741" i="1"/>
  <c r="AB2741" i="1" s="1"/>
  <c r="Z2741" i="1"/>
  <c r="Y2741" i="1"/>
  <c r="W2741" i="1"/>
  <c r="S2741" i="1"/>
  <c r="X2741" i="1" s="1"/>
  <c r="G2741" i="1"/>
  <c r="V2741" i="1" s="1" a="1"/>
  <c r="V2741" i="1" s="1"/>
  <c r="AD2740" i="1"/>
  <c r="AA2740" i="1"/>
  <c r="AB2740" i="1" s="1"/>
  <c r="Z2740" i="1"/>
  <c r="Y2740" i="1"/>
  <c r="W2740" i="1"/>
  <c r="S2740" i="1"/>
  <c r="X2740" i="1" s="1"/>
  <c r="G2740" i="1"/>
  <c r="V2740" i="1" s="1" a="1"/>
  <c r="V2740" i="1" s="1"/>
  <c r="AD2739" i="1"/>
  <c r="AA2739" i="1"/>
  <c r="AB2739" i="1" s="1"/>
  <c r="Z2739" i="1"/>
  <c r="Y2739" i="1"/>
  <c r="W2739" i="1"/>
  <c r="S2739" i="1"/>
  <c r="X2739" i="1" s="1"/>
  <c r="G2739" i="1"/>
  <c r="V2739" i="1" s="1" a="1"/>
  <c r="V2739" i="1" s="1"/>
  <c r="AD2738" i="1"/>
  <c r="AA2738" i="1"/>
  <c r="AB2738" i="1" s="1"/>
  <c r="Z2738" i="1"/>
  <c r="Y2738" i="1"/>
  <c r="W2738" i="1"/>
  <c r="S2738" i="1"/>
  <c r="X2738" i="1" s="1"/>
  <c r="G2738" i="1"/>
  <c r="V2738" i="1" s="1" a="1"/>
  <c r="V2738" i="1" s="1"/>
  <c r="AD2737" i="1"/>
  <c r="AA2737" i="1"/>
  <c r="AB2737" i="1" s="1"/>
  <c r="Z2737" i="1"/>
  <c r="Y2737" i="1"/>
  <c r="W2737" i="1"/>
  <c r="S2737" i="1"/>
  <c r="X2737" i="1" s="1"/>
  <c r="G2737" i="1"/>
  <c r="V2737" i="1" s="1" a="1"/>
  <c r="V2737" i="1" s="1"/>
  <c r="AD2736" i="1"/>
  <c r="AB2736" i="1"/>
  <c r="AA2736" i="1"/>
  <c r="Z2736" i="1"/>
  <c r="Y2736" i="1"/>
  <c r="W2736" i="1"/>
  <c r="S2736" i="1"/>
  <c r="X2736" i="1" s="1"/>
  <c r="G2736" i="1"/>
  <c r="V2736" i="1" s="1" a="1"/>
  <c r="V2736" i="1" s="1"/>
  <c r="AD2735" i="1"/>
  <c r="AA2735" i="1"/>
  <c r="AB2735" i="1" s="1"/>
  <c r="Z2735" i="1"/>
  <c r="Y2735" i="1"/>
  <c r="W2735" i="1"/>
  <c r="S2735" i="1"/>
  <c r="X2735" i="1" s="1"/>
  <c r="G2735" i="1"/>
  <c r="V2735" i="1" s="1" a="1"/>
  <c r="V2735" i="1" s="1"/>
  <c r="AD2734" i="1"/>
  <c r="AA2734" i="1"/>
  <c r="AB2734" i="1" s="1"/>
  <c r="Z2734" i="1"/>
  <c r="Y2734" i="1"/>
  <c r="W2734" i="1"/>
  <c r="S2734" i="1"/>
  <c r="X2734" i="1" s="1"/>
  <c r="G2734" i="1"/>
  <c r="V2734" i="1" s="1" a="1"/>
  <c r="V2734" i="1" s="1"/>
  <c r="AD2733" i="1"/>
  <c r="AA2733" i="1"/>
  <c r="AB2733" i="1" s="1"/>
  <c r="Z2733" i="1"/>
  <c r="Y2733" i="1"/>
  <c r="W2733" i="1"/>
  <c r="S2733" i="1"/>
  <c r="X2733" i="1" s="1"/>
  <c r="G2733" i="1"/>
  <c r="V2733" i="1" s="1" a="1"/>
  <c r="V2733" i="1" s="1"/>
  <c r="AD2732" i="1"/>
  <c r="AA2732" i="1"/>
  <c r="AB2732" i="1" s="1"/>
  <c r="Z2732" i="1"/>
  <c r="Y2732" i="1"/>
  <c r="W2732" i="1"/>
  <c r="S2732" i="1"/>
  <c r="X2732" i="1" s="1"/>
  <c r="G2732" i="1"/>
  <c r="V2732" i="1" s="1" a="1"/>
  <c r="V2732" i="1" s="1"/>
  <c r="AD2731" i="1"/>
  <c r="AA2731" i="1"/>
  <c r="AB2731" i="1" s="1"/>
  <c r="Z2731" i="1"/>
  <c r="Y2731" i="1"/>
  <c r="W2731" i="1"/>
  <c r="S2731" i="1"/>
  <c r="X2731" i="1" s="1"/>
  <c r="G2731" i="1"/>
  <c r="V2731" i="1" s="1" a="1"/>
  <c r="V2731" i="1" s="1"/>
  <c r="AD2730" i="1"/>
  <c r="AA2730" i="1"/>
  <c r="AB2730" i="1" s="1"/>
  <c r="Z2730" i="1"/>
  <c r="Y2730" i="1"/>
  <c r="W2730" i="1"/>
  <c r="S2730" i="1"/>
  <c r="X2730" i="1" s="1"/>
  <c r="G2730" i="1"/>
  <c r="V2730" i="1" s="1" a="1"/>
  <c r="V2730" i="1" s="1"/>
  <c r="AD2729" i="1"/>
  <c r="AA2729" i="1"/>
  <c r="AB2729" i="1" s="1"/>
  <c r="Z2729" i="1"/>
  <c r="Y2729" i="1"/>
  <c r="W2729" i="1"/>
  <c r="S2729" i="1"/>
  <c r="X2729" i="1" s="1"/>
  <c r="G2729" i="1"/>
  <c r="V2729" i="1" s="1" a="1"/>
  <c r="V2729" i="1" s="1"/>
  <c r="AD2728" i="1"/>
  <c r="AA2728" i="1"/>
  <c r="AB2728" i="1" s="1"/>
  <c r="Z2728" i="1"/>
  <c r="Y2728" i="1"/>
  <c r="W2728" i="1"/>
  <c r="S2728" i="1"/>
  <c r="X2728" i="1" s="1"/>
  <c r="G2728" i="1"/>
  <c r="V2728" i="1" s="1" a="1"/>
  <c r="V2728" i="1" s="1"/>
  <c r="AD2727" i="1"/>
  <c r="AA2727" i="1"/>
  <c r="AB2727" i="1" s="1"/>
  <c r="Z2727" i="1"/>
  <c r="Y2727" i="1"/>
  <c r="W2727" i="1"/>
  <c r="S2727" i="1"/>
  <c r="X2727" i="1" s="1"/>
  <c r="G2727" i="1"/>
  <c r="V2727" i="1" s="1" a="1"/>
  <c r="V2727" i="1" s="1"/>
  <c r="AD2726" i="1"/>
  <c r="AA2726" i="1"/>
  <c r="AB2726" i="1" s="1"/>
  <c r="Z2726" i="1"/>
  <c r="Y2726" i="1"/>
  <c r="W2726" i="1"/>
  <c r="S2726" i="1"/>
  <c r="X2726" i="1" s="1"/>
  <c r="G2726" i="1"/>
  <c r="V2726" i="1" s="1" a="1"/>
  <c r="V2726" i="1" s="1"/>
  <c r="AD2725" i="1"/>
  <c r="AA2725" i="1"/>
  <c r="AB2725" i="1" s="1"/>
  <c r="Z2725" i="1"/>
  <c r="Y2725" i="1"/>
  <c r="W2725" i="1"/>
  <c r="S2725" i="1"/>
  <c r="X2725" i="1" s="1"/>
  <c r="G2725" i="1"/>
  <c r="V2725" i="1" s="1" a="1"/>
  <c r="V2725" i="1" s="1"/>
  <c r="AD2724" i="1"/>
  <c r="AA2724" i="1"/>
  <c r="AB2724" i="1" s="1"/>
  <c r="Z2724" i="1"/>
  <c r="Y2724" i="1"/>
  <c r="W2724" i="1"/>
  <c r="S2724" i="1"/>
  <c r="X2724" i="1" s="1"/>
  <c r="G2724" i="1"/>
  <c r="V2724" i="1" s="1" a="1"/>
  <c r="V2724" i="1" s="1"/>
  <c r="AD2723" i="1"/>
  <c r="AA2723" i="1"/>
  <c r="AB2723" i="1" s="1"/>
  <c r="Z2723" i="1"/>
  <c r="Y2723" i="1"/>
  <c r="W2723" i="1"/>
  <c r="S2723" i="1"/>
  <c r="X2723" i="1" s="1"/>
  <c r="G2723" i="1"/>
  <c r="V2723" i="1" s="1" a="1"/>
  <c r="V2723" i="1" s="1"/>
  <c r="AD2722" i="1"/>
  <c r="AA2722" i="1"/>
  <c r="AB2722" i="1" s="1"/>
  <c r="Z2722" i="1"/>
  <c r="Y2722" i="1"/>
  <c r="W2722" i="1"/>
  <c r="S2722" i="1"/>
  <c r="X2722" i="1" s="1"/>
  <c r="G2722" i="1"/>
  <c r="V2722" i="1" s="1" a="1"/>
  <c r="V2722" i="1" s="1"/>
  <c r="AD2721" i="1"/>
  <c r="AA2721" i="1"/>
  <c r="AB2721" i="1" s="1"/>
  <c r="Z2721" i="1"/>
  <c r="Y2721" i="1"/>
  <c r="W2721" i="1"/>
  <c r="S2721" i="1"/>
  <c r="X2721" i="1" s="1"/>
  <c r="G2721" i="1"/>
  <c r="V2721" i="1" s="1" a="1"/>
  <c r="V2721" i="1" s="1"/>
  <c r="AD2720" i="1"/>
  <c r="AA2720" i="1"/>
  <c r="AB2720" i="1" s="1"/>
  <c r="Z2720" i="1"/>
  <c r="Y2720" i="1"/>
  <c r="W2720" i="1"/>
  <c r="S2720" i="1"/>
  <c r="X2720" i="1" s="1"/>
  <c r="G2720" i="1"/>
  <c r="V2720" i="1" s="1" a="1"/>
  <c r="V2720" i="1" s="1"/>
  <c r="AD2719" i="1"/>
  <c r="AA2719" i="1"/>
  <c r="AB2719" i="1" s="1"/>
  <c r="Z2719" i="1"/>
  <c r="Y2719" i="1"/>
  <c r="W2719" i="1"/>
  <c r="S2719" i="1"/>
  <c r="X2719" i="1" s="1"/>
  <c r="G2719" i="1"/>
  <c r="V2719" i="1" s="1" a="1"/>
  <c r="V2719" i="1" s="1"/>
  <c r="AD2718" i="1"/>
  <c r="AA2718" i="1"/>
  <c r="AB2718" i="1" s="1"/>
  <c r="Z2718" i="1"/>
  <c r="Y2718" i="1"/>
  <c r="W2718" i="1"/>
  <c r="S2718" i="1"/>
  <c r="X2718" i="1" s="1"/>
  <c r="G2718" i="1"/>
  <c r="V2718" i="1" s="1" a="1"/>
  <c r="V2718" i="1" s="1"/>
  <c r="AD2717" i="1"/>
  <c r="AA2717" i="1"/>
  <c r="AB2717" i="1" s="1"/>
  <c r="Z2717" i="1"/>
  <c r="Y2717" i="1"/>
  <c r="W2717" i="1"/>
  <c r="S2717" i="1"/>
  <c r="X2717" i="1" s="1"/>
  <c r="G2717" i="1"/>
  <c r="V2717" i="1" s="1" a="1"/>
  <c r="V2717" i="1" s="1"/>
  <c r="AD2716" i="1"/>
  <c r="AA2716" i="1"/>
  <c r="AB2716" i="1" s="1"/>
  <c r="Z2716" i="1"/>
  <c r="Y2716" i="1"/>
  <c r="W2716" i="1"/>
  <c r="S2716" i="1"/>
  <c r="X2716" i="1" s="1"/>
  <c r="G2716" i="1"/>
  <c r="V2716" i="1" s="1" a="1"/>
  <c r="V2716" i="1" s="1"/>
  <c r="AD2715" i="1"/>
  <c r="AA2715" i="1"/>
  <c r="AB2715" i="1" s="1"/>
  <c r="Z2715" i="1"/>
  <c r="Y2715" i="1"/>
  <c r="W2715" i="1"/>
  <c r="S2715" i="1"/>
  <c r="X2715" i="1" s="1"/>
  <c r="G2715" i="1"/>
  <c r="V2715" i="1" s="1" a="1"/>
  <c r="V2715" i="1" s="1"/>
  <c r="AD2714" i="1"/>
  <c r="AA2714" i="1"/>
  <c r="AB2714" i="1" s="1"/>
  <c r="Z2714" i="1"/>
  <c r="Y2714" i="1"/>
  <c r="W2714" i="1"/>
  <c r="S2714" i="1"/>
  <c r="X2714" i="1" s="1"/>
  <c r="G2714" i="1"/>
  <c r="V2714" i="1" s="1" a="1"/>
  <c r="V2714" i="1" s="1"/>
  <c r="AD2713" i="1"/>
  <c r="AA2713" i="1"/>
  <c r="AB2713" i="1" s="1"/>
  <c r="Z2713" i="1"/>
  <c r="Y2713" i="1"/>
  <c r="W2713" i="1"/>
  <c r="S2713" i="1"/>
  <c r="X2713" i="1" s="1"/>
  <c r="G2713" i="1"/>
  <c r="V2713" i="1" s="1" a="1"/>
  <c r="V2713" i="1" s="1"/>
  <c r="AD2712" i="1"/>
  <c r="AA2712" i="1"/>
  <c r="AB2712" i="1" s="1"/>
  <c r="Z2712" i="1"/>
  <c r="Y2712" i="1"/>
  <c r="W2712" i="1"/>
  <c r="S2712" i="1"/>
  <c r="X2712" i="1" s="1"/>
  <c r="G2712" i="1"/>
  <c r="V2712" i="1" s="1" a="1"/>
  <c r="V2712" i="1" s="1"/>
  <c r="AD2711" i="1"/>
  <c r="AA2711" i="1"/>
  <c r="AB2711" i="1" s="1"/>
  <c r="Z2711" i="1"/>
  <c r="Y2711" i="1"/>
  <c r="W2711" i="1"/>
  <c r="S2711" i="1"/>
  <c r="X2711" i="1" s="1"/>
  <c r="G2711" i="1"/>
  <c r="V2711" i="1" s="1" a="1"/>
  <c r="V2711" i="1" s="1"/>
  <c r="AD2710" i="1"/>
  <c r="AA2710" i="1"/>
  <c r="AB2710" i="1" s="1"/>
  <c r="Z2710" i="1"/>
  <c r="Y2710" i="1"/>
  <c r="W2710" i="1"/>
  <c r="S2710" i="1"/>
  <c r="X2710" i="1" s="1"/>
  <c r="G2710" i="1"/>
  <c r="V2710" i="1" s="1" a="1"/>
  <c r="V2710" i="1" s="1"/>
  <c r="AD2709" i="1"/>
  <c r="AA2709" i="1"/>
  <c r="AB2709" i="1" s="1"/>
  <c r="Z2709" i="1"/>
  <c r="Y2709" i="1"/>
  <c r="W2709" i="1"/>
  <c r="S2709" i="1"/>
  <c r="X2709" i="1" s="1"/>
  <c r="G2709" i="1"/>
  <c r="V2709" i="1" s="1" a="1"/>
  <c r="V2709" i="1" s="1"/>
  <c r="AD2708" i="1"/>
  <c r="AA2708" i="1"/>
  <c r="AB2708" i="1" s="1"/>
  <c r="Z2708" i="1"/>
  <c r="Y2708" i="1"/>
  <c r="W2708" i="1"/>
  <c r="S2708" i="1"/>
  <c r="X2708" i="1" s="1"/>
  <c r="G2708" i="1"/>
  <c r="V2708" i="1" s="1" a="1"/>
  <c r="V2708" i="1" s="1"/>
  <c r="AD2707" i="1"/>
  <c r="AA2707" i="1"/>
  <c r="AB2707" i="1" s="1"/>
  <c r="Z2707" i="1"/>
  <c r="Y2707" i="1"/>
  <c r="W2707" i="1"/>
  <c r="S2707" i="1"/>
  <c r="X2707" i="1" s="1"/>
  <c r="G2707" i="1"/>
  <c r="V2707" i="1" s="1" a="1"/>
  <c r="V2707" i="1" s="1"/>
  <c r="AD2706" i="1"/>
  <c r="AA2706" i="1"/>
  <c r="AB2706" i="1" s="1"/>
  <c r="Z2706" i="1"/>
  <c r="Y2706" i="1"/>
  <c r="W2706" i="1"/>
  <c r="S2706" i="1"/>
  <c r="X2706" i="1" s="1"/>
  <c r="G2706" i="1"/>
  <c r="V2706" i="1" s="1" a="1"/>
  <c r="V2706" i="1" s="1"/>
  <c r="AD2705" i="1"/>
  <c r="AA2705" i="1"/>
  <c r="AB2705" i="1" s="1"/>
  <c r="Z2705" i="1"/>
  <c r="Y2705" i="1"/>
  <c r="W2705" i="1"/>
  <c r="S2705" i="1"/>
  <c r="X2705" i="1" s="1"/>
  <c r="G2705" i="1"/>
  <c r="V2705" i="1" s="1" a="1"/>
  <c r="V2705" i="1" s="1"/>
  <c r="AD2704" i="1"/>
  <c r="AA2704" i="1"/>
  <c r="AB2704" i="1" s="1"/>
  <c r="Z2704" i="1"/>
  <c r="Y2704" i="1"/>
  <c r="W2704" i="1"/>
  <c r="S2704" i="1"/>
  <c r="X2704" i="1" s="1"/>
  <c r="G2704" i="1"/>
  <c r="V2704" i="1" s="1" a="1"/>
  <c r="V2704" i="1" s="1"/>
  <c r="AD2703" i="1"/>
  <c r="AA2703" i="1"/>
  <c r="AB2703" i="1" s="1"/>
  <c r="Z2703" i="1"/>
  <c r="Y2703" i="1"/>
  <c r="W2703" i="1"/>
  <c r="S2703" i="1"/>
  <c r="X2703" i="1" s="1"/>
  <c r="G2703" i="1"/>
  <c r="V2703" i="1" s="1" a="1"/>
  <c r="V2703" i="1" s="1"/>
  <c r="AD2702" i="1"/>
  <c r="AA2702" i="1"/>
  <c r="AB2702" i="1" s="1"/>
  <c r="Z2702" i="1"/>
  <c r="Y2702" i="1"/>
  <c r="W2702" i="1"/>
  <c r="S2702" i="1"/>
  <c r="X2702" i="1" s="1"/>
  <c r="G2702" i="1"/>
  <c r="V2702" i="1" s="1" a="1"/>
  <c r="V2702" i="1" s="1"/>
  <c r="AD2701" i="1"/>
  <c r="AA2701" i="1"/>
  <c r="AB2701" i="1" s="1"/>
  <c r="Z2701" i="1"/>
  <c r="Y2701" i="1"/>
  <c r="W2701" i="1"/>
  <c r="S2701" i="1"/>
  <c r="X2701" i="1" s="1"/>
  <c r="G2701" i="1"/>
  <c r="V2701" i="1" s="1" a="1"/>
  <c r="V2701" i="1" s="1"/>
  <c r="AD2700" i="1"/>
  <c r="AA2700" i="1"/>
  <c r="AB2700" i="1" s="1"/>
  <c r="Z2700" i="1"/>
  <c r="Y2700" i="1"/>
  <c r="W2700" i="1"/>
  <c r="S2700" i="1"/>
  <c r="X2700" i="1" s="1"/>
  <c r="G2700" i="1"/>
  <c r="V2700" i="1" s="1" a="1"/>
  <c r="V2700" i="1" s="1"/>
  <c r="AD2699" i="1"/>
  <c r="AA2699" i="1"/>
  <c r="AB2699" i="1" s="1"/>
  <c r="Z2699" i="1"/>
  <c r="Y2699" i="1"/>
  <c r="W2699" i="1"/>
  <c r="S2699" i="1"/>
  <c r="X2699" i="1" s="1"/>
  <c r="G2699" i="1"/>
  <c r="V2699" i="1" s="1" a="1"/>
  <c r="V2699" i="1" s="1"/>
  <c r="AD2698" i="1"/>
  <c r="AA2698" i="1"/>
  <c r="AB2698" i="1" s="1"/>
  <c r="Z2698" i="1"/>
  <c r="Y2698" i="1"/>
  <c r="W2698" i="1"/>
  <c r="S2698" i="1"/>
  <c r="X2698" i="1" s="1"/>
  <c r="G2698" i="1"/>
  <c r="V2698" i="1" s="1" a="1"/>
  <c r="V2698" i="1" s="1"/>
  <c r="AD2697" i="1"/>
  <c r="AA2697" i="1"/>
  <c r="AB2697" i="1" s="1"/>
  <c r="Z2697" i="1"/>
  <c r="Y2697" i="1"/>
  <c r="W2697" i="1"/>
  <c r="S2697" i="1"/>
  <c r="X2697" i="1" s="1"/>
  <c r="G2697" i="1"/>
  <c r="V2697" i="1" s="1" a="1"/>
  <c r="V2697" i="1" s="1"/>
  <c r="AD2696" i="1"/>
  <c r="AA2696" i="1"/>
  <c r="AB2696" i="1" s="1"/>
  <c r="Z2696" i="1"/>
  <c r="Y2696" i="1"/>
  <c r="W2696" i="1"/>
  <c r="S2696" i="1"/>
  <c r="X2696" i="1" s="1"/>
  <c r="G2696" i="1"/>
  <c r="V2696" i="1" s="1" a="1"/>
  <c r="V2696" i="1" s="1"/>
  <c r="AD2695" i="1"/>
  <c r="AA2695" i="1"/>
  <c r="AB2695" i="1" s="1"/>
  <c r="Z2695" i="1"/>
  <c r="Y2695" i="1"/>
  <c r="W2695" i="1"/>
  <c r="S2695" i="1"/>
  <c r="X2695" i="1" s="1"/>
  <c r="G2695" i="1"/>
  <c r="V2695" i="1" s="1" a="1"/>
  <c r="V2695" i="1" s="1"/>
  <c r="AD2694" i="1"/>
  <c r="AA2694" i="1"/>
  <c r="AB2694" i="1" s="1"/>
  <c r="Z2694" i="1"/>
  <c r="Y2694" i="1"/>
  <c r="W2694" i="1"/>
  <c r="S2694" i="1"/>
  <c r="X2694" i="1" s="1"/>
  <c r="G2694" i="1"/>
  <c r="V2694" i="1" s="1" a="1"/>
  <c r="V2694" i="1" s="1"/>
  <c r="AD2693" i="1"/>
  <c r="AA2693" i="1"/>
  <c r="AB2693" i="1" s="1"/>
  <c r="Z2693" i="1"/>
  <c r="Y2693" i="1"/>
  <c r="W2693" i="1"/>
  <c r="S2693" i="1"/>
  <c r="X2693" i="1" s="1"/>
  <c r="G2693" i="1"/>
  <c r="V2693" i="1" s="1" a="1"/>
  <c r="V2693" i="1" s="1"/>
  <c r="AD2692" i="1"/>
  <c r="AA2692" i="1"/>
  <c r="AB2692" i="1" s="1"/>
  <c r="Z2692" i="1"/>
  <c r="Y2692" i="1"/>
  <c r="W2692" i="1"/>
  <c r="S2692" i="1"/>
  <c r="X2692" i="1" s="1"/>
  <c r="G2692" i="1"/>
  <c r="V2692" i="1" s="1" a="1"/>
  <c r="V2692" i="1" s="1"/>
  <c r="AD2691" i="1"/>
  <c r="AA2691" i="1"/>
  <c r="AB2691" i="1" s="1"/>
  <c r="Z2691" i="1"/>
  <c r="Y2691" i="1"/>
  <c r="W2691" i="1"/>
  <c r="S2691" i="1"/>
  <c r="X2691" i="1" s="1"/>
  <c r="G2691" i="1"/>
  <c r="V2691" i="1" s="1" a="1"/>
  <c r="V2691" i="1" s="1"/>
  <c r="AD2690" i="1"/>
  <c r="AA2690" i="1"/>
  <c r="AB2690" i="1" s="1"/>
  <c r="Z2690" i="1"/>
  <c r="Y2690" i="1"/>
  <c r="W2690" i="1"/>
  <c r="S2690" i="1"/>
  <c r="X2690" i="1" s="1"/>
  <c r="G2690" i="1"/>
  <c r="V2690" i="1" s="1" a="1"/>
  <c r="V2690" i="1" s="1"/>
  <c r="AD2689" i="1"/>
  <c r="AA2689" i="1"/>
  <c r="AB2689" i="1" s="1"/>
  <c r="Z2689" i="1"/>
  <c r="Y2689" i="1"/>
  <c r="W2689" i="1"/>
  <c r="S2689" i="1"/>
  <c r="X2689" i="1" s="1"/>
  <c r="G2689" i="1"/>
  <c r="V2689" i="1" s="1" a="1"/>
  <c r="V2689" i="1" s="1"/>
  <c r="AD2688" i="1"/>
  <c r="AA2688" i="1"/>
  <c r="AB2688" i="1" s="1"/>
  <c r="Z2688" i="1"/>
  <c r="Y2688" i="1"/>
  <c r="W2688" i="1"/>
  <c r="S2688" i="1"/>
  <c r="X2688" i="1" s="1"/>
  <c r="G2688" i="1"/>
  <c r="V2688" i="1" s="1" a="1"/>
  <c r="V2688" i="1" s="1"/>
  <c r="AD2687" i="1"/>
  <c r="AA2687" i="1"/>
  <c r="AB2687" i="1" s="1"/>
  <c r="Z2687" i="1"/>
  <c r="Y2687" i="1"/>
  <c r="W2687" i="1"/>
  <c r="S2687" i="1"/>
  <c r="X2687" i="1" s="1"/>
  <c r="G2687" i="1"/>
  <c r="V2687" i="1" s="1" a="1"/>
  <c r="V2687" i="1" s="1"/>
  <c r="AD2686" i="1"/>
  <c r="AA2686" i="1"/>
  <c r="AB2686" i="1" s="1"/>
  <c r="Z2686" i="1"/>
  <c r="Y2686" i="1"/>
  <c r="W2686" i="1"/>
  <c r="S2686" i="1"/>
  <c r="X2686" i="1" s="1"/>
  <c r="G2686" i="1"/>
  <c r="V2686" i="1" s="1" a="1"/>
  <c r="V2686" i="1" s="1"/>
  <c r="AD2685" i="1"/>
  <c r="AA2685" i="1"/>
  <c r="AB2685" i="1" s="1"/>
  <c r="Z2685" i="1"/>
  <c r="Y2685" i="1"/>
  <c r="W2685" i="1"/>
  <c r="S2685" i="1"/>
  <c r="X2685" i="1" s="1"/>
  <c r="G2685" i="1"/>
  <c r="V2685" i="1" s="1" a="1"/>
  <c r="V2685" i="1" s="1"/>
  <c r="AD2684" i="1"/>
  <c r="AA2684" i="1"/>
  <c r="AB2684" i="1" s="1"/>
  <c r="Z2684" i="1"/>
  <c r="Y2684" i="1"/>
  <c r="W2684" i="1"/>
  <c r="S2684" i="1"/>
  <c r="X2684" i="1" s="1"/>
  <c r="G2684" i="1"/>
  <c r="V2684" i="1" s="1" a="1"/>
  <c r="V2684" i="1" s="1"/>
  <c r="AD2683" i="1"/>
  <c r="AA2683" i="1"/>
  <c r="AB2683" i="1" s="1"/>
  <c r="Z2683" i="1"/>
  <c r="Y2683" i="1"/>
  <c r="W2683" i="1"/>
  <c r="S2683" i="1"/>
  <c r="X2683" i="1" s="1"/>
  <c r="G2683" i="1"/>
  <c r="V2683" i="1" s="1" a="1"/>
  <c r="V2683" i="1" s="1"/>
  <c r="AD2682" i="1"/>
  <c r="AA2682" i="1"/>
  <c r="AB2682" i="1" s="1"/>
  <c r="Z2682" i="1"/>
  <c r="Y2682" i="1"/>
  <c r="W2682" i="1"/>
  <c r="S2682" i="1"/>
  <c r="X2682" i="1" s="1"/>
  <c r="G2682" i="1"/>
  <c r="V2682" i="1" s="1" a="1"/>
  <c r="V2682" i="1" s="1"/>
  <c r="AD2681" i="1"/>
  <c r="AA2681" i="1"/>
  <c r="AB2681" i="1" s="1"/>
  <c r="Z2681" i="1"/>
  <c r="Y2681" i="1"/>
  <c r="W2681" i="1"/>
  <c r="S2681" i="1"/>
  <c r="X2681" i="1" s="1"/>
  <c r="G2681" i="1"/>
  <c r="V2681" i="1" s="1" a="1"/>
  <c r="V2681" i="1" s="1"/>
  <c r="AD2680" i="1"/>
  <c r="AA2680" i="1"/>
  <c r="AB2680" i="1" s="1"/>
  <c r="Z2680" i="1"/>
  <c r="Y2680" i="1"/>
  <c r="W2680" i="1"/>
  <c r="S2680" i="1"/>
  <c r="X2680" i="1" s="1"/>
  <c r="G2680" i="1"/>
  <c r="V2680" i="1" s="1" a="1"/>
  <c r="V2680" i="1" s="1"/>
  <c r="AD2679" i="1"/>
  <c r="AA2679" i="1"/>
  <c r="AB2679" i="1" s="1"/>
  <c r="Z2679" i="1"/>
  <c r="Y2679" i="1"/>
  <c r="W2679" i="1"/>
  <c r="S2679" i="1"/>
  <c r="X2679" i="1" s="1"/>
  <c r="G2679" i="1"/>
  <c r="V2679" i="1" s="1" a="1"/>
  <c r="V2679" i="1" s="1"/>
  <c r="AD2678" i="1"/>
  <c r="AA2678" i="1"/>
  <c r="AB2678" i="1" s="1"/>
  <c r="Z2678" i="1"/>
  <c r="Y2678" i="1"/>
  <c r="W2678" i="1"/>
  <c r="S2678" i="1"/>
  <c r="X2678" i="1" s="1"/>
  <c r="G2678" i="1"/>
  <c r="V2678" i="1" s="1" a="1"/>
  <c r="V2678" i="1" s="1"/>
  <c r="AD2677" i="1"/>
  <c r="AA2677" i="1"/>
  <c r="AB2677" i="1" s="1"/>
  <c r="Z2677" i="1"/>
  <c r="Y2677" i="1"/>
  <c r="W2677" i="1"/>
  <c r="S2677" i="1"/>
  <c r="X2677" i="1" s="1"/>
  <c r="G2677" i="1"/>
  <c r="V2677" i="1" s="1" a="1"/>
  <c r="V2677" i="1" s="1"/>
  <c r="AD2676" i="1"/>
  <c r="AA2676" i="1"/>
  <c r="AB2676" i="1" s="1"/>
  <c r="Z2676" i="1"/>
  <c r="Y2676" i="1"/>
  <c r="W2676" i="1"/>
  <c r="S2676" i="1"/>
  <c r="X2676" i="1" s="1"/>
  <c r="G2676" i="1"/>
  <c r="V2676" i="1" s="1" a="1"/>
  <c r="V2676" i="1" s="1"/>
  <c r="AD2675" i="1"/>
  <c r="AA2675" i="1"/>
  <c r="AB2675" i="1" s="1"/>
  <c r="Z2675" i="1"/>
  <c r="Y2675" i="1"/>
  <c r="W2675" i="1"/>
  <c r="S2675" i="1"/>
  <c r="X2675" i="1" s="1"/>
  <c r="G2675" i="1"/>
  <c r="V2675" i="1" s="1" a="1"/>
  <c r="V2675" i="1" s="1"/>
  <c r="AD2674" i="1"/>
  <c r="AA2674" i="1"/>
  <c r="AB2674" i="1" s="1"/>
  <c r="Z2674" i="1"/>
  <c r="Y2674" i="1"/>
  <c r="W2674" i="1"/>
  <c r="S2674" i="1"/>
  <c r="X2674" i="1" s="1"/>
  <c r="G2674" i="1"/>
  <c r="V2674" i="1" s="1" a="1"/>
  <c r="V2674" i="1" s="1"/>
  <c r="AD2673" i="1"/>
  <c r="AA2673" i="1"/>
  <c r="AB2673" i="1" s="1"/>
  <c r="Z2673" i="1"/>
  <c r="Y2673" i="1"/>
  <c r="W2673" i="1"/>
  <c r="S2673" i="1"/>
  <c r="X2673" i="1" s="1"/>
  <c r="G2673" i="1"/>
  <c r="V2673" i="1" s="1" a="1"/>
  <c r="V2673" i="1" s="1"/>
  <c r="AD2672" i="1"/>
  <c r="AA2672" i="1"/>
  <c r="AB2672" i="1" s="1"/>
  <c r="Z2672" i="1"/>
  <c r="Y2672" i="1"/>
  <c r="W2672" i="1"/>
  <c r="S2672" i="1"/>
  <c r="X2672" i="1" s="1"/>
  <c r="G2672" i="1"/>
  <c r="V2672" i="1" s="1" a="1"/>
  <c r="V2672" i="1" s="1"/>
  <c r="AD2671" i="1"/>
  <c r="AA2671" i="1"/>
  <c r="AB2671" i="1" s="1"/>
  <c r="Z2671" i="1"/>
  <c r="Y2671" i="1"/>
  <c r="W2671" i="1"/>
  <c r="S2671" i="1"/>
  <c r="X2671" i="1" s="1"/>
  <c r="G2671" i="1"/>
  <c r="V2671" i="1" s="1" a="1"/>
  <c r="V2671" i="1" s="1"/>
  <c r="AD2670" i="1"/>
  <c r="AA2670" i="1"/>
  <c r="AB2670" i="1" s="1"/>
  <c r="Z2670" i="1"/>
  <c r="Y2670" i="1"/>
  <c r="W2670" i="1"/>
  <c r="S2670" i="1"/>
  <c r="X2670" i="1" s="1"/>
  <c r="G2670" i="1"/>
  <c r="V2670" i="1" s="1" a="1"/>
  <c r="V2670" i="1" s="1"/>
  <c r="AD2669" i="1"/>
  <c r="AA2669" i="1"/>
  <c r="AB2669" i="1" s="1"/>
  <c r="Z2669" i="1"/>
  <c r="Y2669" i="1"/>
  <c r="W2669" i="1"/>
  <c r="S2669" i="1"/>
  <c r="X2669" i="1" s="1"/>
  <c r="G2669" i="1"/>
  <c r="V2669" i="1" s="1" a="1"/>
  <c r="V2669" i="1" s="1"/>
  <c r="AD2668" i="1"/>
  <c r="AA2668" i="1"/>
  <c r="AB2668" i="1" s="1"/>
  <c r="Z2668" i="1"/>
  <c r="Y2668" i="1"/>
  <c r="W2668" i="1"/>
  <c r="S2668" i="1"/>
  <c r="X2668" i="1" s="1"/>
  <c r="G2668" i="1"/>
  <c r="V2668" i="1" s="1" a="1"/>
  <c r="V2668" i="1" s="1"/>
  <c r="AD2667" i="1"/>
  <c r="AA2667" i="1"/>
  <c r="AB2667" i="1" s="1"/>
  <c r="Z2667" i="1"/>
  <c r="Y2667" i="1"/>
  <c r="W2667" i="1"/>
  <c r="S2667" i="1"/>
  <c r="X2667" i="1" s="1"/>
  <c r="G2667" i="1"/>
  <c r="V2667" i="1" s="1" a="1"/>
  <c r="V2667" i="1" s="1"/>
  <c r="AD2666" i="1"/>
  <c r="AA2666" i="1"/>
  <c r="AB2666" i="1" s="1"/>
  <c r="Z2666" i="1"/>
  <c r="Y2666" i="1"/>
  <c r="W2666" i="1"/>
  <c r="S2666" i="1"/>
  <c r="X2666" i="1" s="1"/>
  <c r="G2666" i="1"/>
  <c r="V2666" i="1" s="1" a="1"/>
  <c r="V2666" i="1" s="1"/>
  <c r="AD2665" i="1"/>
  <c r="AA2665" i="1"/>
  <c r="AB2665" i="1" s="1"/>
  <c r="Z2665" i="1"/>
  <c r="Y2665" i="1"/>
  <c r="W2665" i="1"/>
  <c r="S2665" i="1"/>
  <c r="X2665" i="1" s="1"/>
  <c r="G2665" i="1"/>
  <c r="V2665" i="1" s="1" a="1"/>
  <c r="V2665" i="1" s="1"/>
  <c r="AD2664" i="1"/>
  <c r="AA2664" i="1"/>
  <c r="AB2664" i="1" s="1"/>
  <c r="Z2664" i="1"/>
  <c r="Y2664" i="1"/>
  <c r="W2664" i="1"/>
  <c r="S2664" i="1"/>
  <c r="X2664" i="1" s="1"/>
  <c r="G2664" i="1"/>
  <c r="V2664" i="1" s="1" a="1"/>
  <c r="V2664" i="1" s="1"/>
  <c r="AD2663" i="1"/>
  <c r="AA2663" i="1"/>
  <c r="AB2663" i="1" s="1"/>
  <c r="Z2663" i="1"/>
  <c r="Y2663" i="1"/>
  <c r="W2663" i="1"/>
  <c r="S2663" i="1"/>
  <c r="X2663" i="1" s="1"/>
  <c r="G2663" i="1"/>
  <c r="V2663" i="1" s="1" a="1"/>
  <c r="V2663" i="1" s="1"/>
  <c r="AD2662" i="1"/>
  <c r="AA2662" i="1"/>
  <c r="AB2662" i="1" s="1"/>
  <c r="Z2662" i="1"/>
  <c r="Y2662" i="1"/>
  <c r="W2662" i="1"/>
  <c r="S2662" i="1"/>
  <c r="X2662" i="1" s="1"/>
  <c r="G2662" i="1"/>
  <c r="V2662" i="1" s="1" a="1"/>
  <c r="V2662" i="1" s="1"/>
  <c r="AD2661" i="1"/>
  <c r="AA2661" i="1"/>
  <c r="AB2661" i="1" s="1"/>
  <c r="Z2661" i="1"/>
  <c r="Y2661" i="1"/>
  <c r="W2661" i="1"/>
  <c r="S2661" i="1"/>
  <c r="X2661" i="1" s="1"/>
  <c r="G2661" i="1"/>
  <c r="V2661" i="1" s="1" a="1"/>
  <c r="V2661" i="1" s="1"/>
  <c r="AD2660" i="1"/>
  <c r="AA2660" i="1"/>
  <c r="AB2660" i="1" s="1"/>
  <c r="Z2660" i="1"/>
  <c r="Y2660" i="1"/>
  <c r="W2660" i="1"/>
  <c r="S2660" i="1"/>
  <c r="X2660" i="1" s="1"/>
  <c r="G2660" i="1"/>
  <c r="V2660" i="1" s="1" a="1"/>
  <c r="V2660" i="1" s="1"/>
  <c r="AD2659" i="1"/>
  <c r="AA2659" i="1"/>
  <c r="AB2659" i="1" s="1"/>
  <c r="Z2659" i="1"/>
  <c r="Y2659" i="1"/>
  <c r="W2659" i="1"/>
  <c r="S2659" i="1"/>
  <c r="X2659" i="1" s="1"/>
  <c r="G2659" i="1"/>
  <c r="V2659" i="1" s="1" a="1"/>
  <c r="V2659" i="1" s="1"/>
  <c r="AD2658" i="1"/>
  <c r="AA2658" i="1"/>
  <c r="AB2658" i="1" s="1"/>
  <c r="Z2658" i="1"/>
  <c r="Y2658" i="1"/>
  <c r="W2658" i="1"/>
  <c r="S2658" i="1"/>
  <c r="X2658" i="1" s="1"/>
  <c r="G2658" i="1"/>
  <c r="V2658" i="1" s="1" a="1"/>
  <c r="V2658" i="1" s="1"/>
  <c r="AD2657" i="1"/>
  <c r="AA2657" i="1"/>
  <c r="AB2657" i="1" s="1"/>
  <c r="Z2657" i="1"/>
  <c r="Y2657" i="1"/>
  <c r="W2657" i="1"/>
  <c r="S2657" i="1"/>
  <c r="X2657" i="1" s="1"/>
  <c r="G2657" i="1"/>
  <c r="V2657" i="1" s="1" a="1"/>
  <c r="V2657" i="1" s="1"/>
  <c r="AD2656" i="1"/>
  <c r="AA2656" i="1"/>
  <c r="AB2656" i="1" s="1"/>
  <c r="Z2656" i="1"/>
  <c r="Y2656" i="1"/>
  <c r="W2656" i="1"/>
  <c r="S2656" i="1"/>
  <c r="X2656" i="1" s="1"/>
  <c r="G2656" i="1"/>
  <c r="V2656" i="1" s="1" a="1"/>
  <c r="V2656" i="1" s="1"/>
  <c r="AD2655" i="1"/>
  <c r="AA2655" i="1"/>
  <c r="AB2655" i="1" s="1"/>
  <c r="Z2655" i="1"/>
  <c r="Y2655" i="1"/>
  <c r="W2655" i="1"/>
  <c r="S2655" i="1"/>
  <c r="X2655" i="1" s="1"/>
  <c r="G2655" i="1"/>
  <c r="V2655" i="1" s="1" a="1"/>
  <c r="V2655" i="1" s="1"/>
  <c r="AD2654" i="1"/>
  <c r="AA2654" i="1"/>
  <c r="AB2654" i="1" s="1"/>
  <c r="Z2654" i="1"/>
  <c r="Y2654" i="1"/>
  <c r="W2654" i="1"/>
  <c r="S2654" i="1"/>
  <c r="X2654" i="1" s="1"/>
  <c r="G2654" i="1"/>
  <c r="V2654" i="1" s="1" a="1"/>
  <c r="V2654" i="1" s="1"/>
  <c r="AD2653" i="1"/>
  <c r="AA2653" i="1"/>
  <c r="AB2653" i="1" s="1"/>
  <c r="Z2653" i="1"/>
  <c r="Y2653" i="1"/>
  <c r="W2653" i="1"/>
  <c r="S2653" i="1"/>
  <c r="X2653" i="1" s="1"/>
  <c r="G2653" i="1"/>
  <c r="V2653" i="1" s="1" a="1"/>
  <c r="V2653" i="1" s="1"/>
  <c r="AD2652" i="1"/>
  <c r="AA2652" i="1"/>
  <c r="AB2652" i="1" s="1"/>
  <c r="Z2652" i="1"/>
  <c r="Y2652" i="1"/>
  <c r="W2652" i="1"/>
  <c r="S2652" i="1"/>
  <c r="X2652" i="1" s="1"/>
  <c r="G2652" i="1"/>
  <c r="V2652" i="1" s="1" a="1"/>
  <c r="V2652" i="1" s="1"/>
  <c r="AD2651" i="1"/>
  <c r="AA2651" i="1"/>
  <c r="AB2651" i="1" s="1"/>
  <c r="Z2651" i="1"/>
  <c r="Y2651" i="1"/>
  <c r="W2651" i="1"/>
  <c r="S2651" i="1"/>
  <c r="X2651" i="1" s="1"/>
  <c r="G2651" i="1"/>
  <c r="V2651" i="1" s="1" a="1"/>
  <c r="V2651" i="1" s="1"/>
  <c r="AD2650" i="1"/>
  <c r="AA2650" i="1"/>
  <c r="AB2650" i="1" s="1"/>
  <c r="Z2650" i="1"/>
  <c r="Y2650" i="1"/>
  <c r="W2650" i="1"/>
  <c r="S2650" i="1"/>
  <c r="X2650" i="1" s="1"/>
  <c r="G2650" i="1"/>
  <c r="V2650" i="1" s="1" a="1"/>
  <c r="V2650" i="1" s="1"/>
  <c r="AD2649" i="1"/>
  <c r="AA2649" i="1"/>
  <c r="AB2649" i="1" s="1"/>
  <c r="Z2649" i="1"/>
  <c r="Y2649" i="1"/>
  <c r="W2649" i="1"/>
  <c r="S2649" i="1"/>
  <c r="X2649" i="1" s="1"/>
  <c r="G2649" i="1"/>
  <c r="V2649" i="1" s="1" a="1"/>
  <c r="V2649" i="1" s="1"/>
  <c r="AD2648" i="1"/>
  <c r="AA2648" i="1"/>
  <c r="AB2648" i="1" s="1"/>
  <c r="Z2648" i="1"/>
  <c r="Y2648" i="1"/>
  <c r="W2648" i="1"/>
  <c r="S2648" i="1"/>
  <c r="X2648" i="1" s="1"/>
  <c r="G2648" i="1"/>
  <c r="V2648" i="1" s="1" a="1"/>
  <c r="V2648" i="1" s="1"/>
  <c r="AD2647" i="1"/>
  <c r="AA2647" i="1"/>
  <c r="AB2647" i="1" s="1"/>
  <c r="Z2647" i="1"/>
  <c r="Y2647" i="1"/>
  <c r="W2647" i="1"/>
  <c r="V2647" i="1" a="1"/>
  <c r="V2647" i="1" s="1"/>
  <c r="S2647" i="1"/>
  <c r="X2647" i="1" s="1"/>
  <c r="G2647" i="1"/>
  <c r="AD2646" i="1"/>
  <c r="AA2646" i="1"/>
  <c r="AB2646" i="1" s="1"/>
  <c r="Z2646" i="1"/>
  <c r="Y2646" i="1"/>
  <c r="W2646" i="1"/>
  <c r="S2646" i="1"/>
  <c r="X2646" i="1" s="1"/>
  <c r="G2646" i="1"/>
  <c r="V2646" i="1" s="1" a="1"/>
  <c r="V2646" i="1" s="1"/>
  <c r="AD2645" i="1"/>
  <c r="AA2645" i="1"/>
  <c r="AB2645" i="1" s="1"/>
  <c r="Z2645" i="1"/>
  <c r="Y2645" i="1"/>
  <c r="W2645" i="1"/>
  <c r="S2645" i="1"/>
  <c r="X2645" i="1" s="1"/>
  <c r="G2645" i="1"/>
  <c r="V2645" i="1" s="1" a="1"/>
  <c r="V2645" i="1" s="1"/>
  <c r="AD2644" i="1"/>
  <c r="AA2644" i="1"/>
  <c r="AB2644" i="1" s="1"/>
  <c r="Z2644" i="1"/>
  <c r="Y2644" i="1"/>
  <c r="W2644" i="1"/>
  <c r="S2644" i="1"/>
  <c r="X2644" i="1" s="1"/>
  <c r="G2644" i="1"/>
  <c r="V2644" i="1" s="1" a="1"/>
  <c r="V2644" i="1" s="1"/>
  <c r="AD2643" i="1"/>
  <c r="AA2643" i="1"/>
  <c r="AB2643" i="1" s="1"/>
  <c r="Z2643" i="1"/>
  <c r="Y2643" i="1"/>
  <c r="W2643" i="1"/>
  <c r="S2643" i="1"/>
  <c r="X2643" i="1" s="1"/>
  <c r="G2643" i="1"/>
  <c r="V2643" i="1" s="1" a="1"/>
  <c r="V2643" i="1" s="1"/>
  <c r="AD2642" i="1"/>
  <c r="AA2642" i="1"/>
  <c r="AB2642" i="1" s="1"/>
  <c r="Z2642" i="1"/>
  <c r="Y2642" i="1"/>
  <c r="W2642" i="1"/>
  <c r="S2642" i="1"/>
  <c r="X2642" i="1" s="1"/>
  <c r="G2642" i="1"/>
  <c r="V2642" i="1" s="1" a="1"/>
  <c r="V2642" i="1" s="1"/>
  <c r="AD2641" i="1"/>
  <c r="AA2641" i="1"/>
  <c r="AB2641" i="1" s="1"/>
  <c r="Z2641" i="1"/>
  <c r="Y2641" i="1"/>
  <c r="W2641" i="1"/>
  <c r="S2641" i="1"/>
  <c r="X2641" i="1" s="1"/>
  <c r="G2641" i="1"/>
  <c r="V2641" i="1" s="1" a="1"/>
  <c r="V2641" i="1" s="1"/>
  <c r="AD2640" i="1"/>
  <c r="AA2640" i="1"/>
  <c r="AB2640" i="1" s="1"/>
  <c r="Z2640" i="1"/>
  <c r="Y2640" i="1"/>
  <c r="W2640" i="1"/>
  <c r="S2640" i="1"/>
  <c r="X2640" i="1" s="1"/>
  <c r="G2640" i="1"/>
  <c r="V2640" i="1" s="1" a="1"/>
  <c r="V2640" i="1" s="1"/>
  <c r="AD2639" i="1"/>
  <c r="AA2639" i="1"/>
  <c r="AB2639" i="1" s="1"/>
  <c r="Z2639" i="1"/>
  <c r="Y2639" i="1"/>
  <c r="W2639" i="1"/>
  <c r="S2639" i="1"/>
  <c r="X2639" i="1" s="1"/>
  <c r="G2639" i="1"/>
  <c r="V2639" i="1" s="1" a="1"/>
  <c r="V2639" i="1" s="1"/>
  <c r="AD2638" i="1"/>
  <c r="AA2638" i="1"/>
  <c r="AB2638" i="1" s="1"/>
  <c r="Z2638" i="1"/>
  <c r="Y2638" i="1"/>
  <c r="W2638" i="1"/>
  <c r="S2638" i="1"/>
  <c r="X2638" i="1" s="1"/>
  <c r="G2638" i="1"/>
  <c r="V2638" i="1" s="1" a="1"/>
  <c r="V2638" i="1" s="1"/>
  <c r="AD2637" i="1"/>
  <c r="AA2637" i="1"/>
  <c r="AB2637" i="1" s="1"/>
  <c r="Z2637" i="1"/>
  <c r="Y2637" i="1"/>
  <c r="W2637" i="1"/>
  <c r="S2637" i="1"/>
  <c r="X2637" i="1" s="1"/>
  <c r="G2637" i="1"/>
  <c r="V2637" i="1" s="1" a="1"/>
  <c r="V2637" i="1" s="1"/>
  <c r="AD2636" i="1"/>
  <c r="AA2636" i="1"/>
  <c r="AB2636" i="1" s="1"/>
  <c r="Z2636" i="1"/>
  <c r="Y2636" i="1"/>
  <c r="W2636" i="1"/>
  <c r="S2636" i="1"/>
  <c r="X2636" i="1" s="1"/>
  <c r="G2636" i="1"/>
  <c r="V2636" i="1" s="1" a="1"/>
  <c r="V2636" i="1" s="1"/>
  <c r="AD2635" i="1"/>
  <c r="AA2635" i="1"/>
  <c r="AB2635" i="1" s="1"/>
  <c r="Z2635" i="1"/>
  <c r="Y2635" i="1"/>
  <c r="W2635" i="1"/>
  <c r="S2635" i="1"/>
  <c r="X2635" i="1" s="1"/>
  <c r="G2635" i="1"/>
  <c r="V2635" i="1" s="1" a="1"/>
  <c r="V2635" i="1" s="1"/>
  <c r="AD2634" i="1"/>
  <c r="AA2634" i="1"/>
  <c r="AB2634" i="1" s="1"/>
  <c r="Z2634" i="1"/>
  <c r="Y2634" i="1"/>
  <c r="W2634" i="1"/>
  <c r="S2634" i="1"/>
  <c r="X2634" i="1" s="1"/>
  <c r="G2634" i="1"/>
  <c r="V2634" i="1" s="1" a="1"/>
  <c r="V2634" i="1" s="1"/>
  <c r="AD2633" i="1"/>
  <c r="AA2633" i="1"/>
  <c r="AB2633" i="1" s="1"/>
  <c r="Z2633" i="1"/>
  <c r="Y2633" i="1"/>
  <c r="W2633" i="1"/>
  <c r="S2633" i="1"/>
  <c r="X2633" i="1" s="1"/>
  <c r="G2633" i="1"/>
  <c r="V2633" i="1" s="1" a="1"/>
  <c r="V2633" i="1" s="1"/>
  <c r="AD2632" i="1"/>
  <c r="AA2632" i="1"/>
  <c r="AB2632" i="1" s="1"/>
  <c r="Z2632" i="1"/>
  <c r="Y2632" i="1"/>
  <c r="W2632" i="1"/>
  <c r="S2632" i="1"/>
  <c r="X2632" i="1" s="1"/>
  <c r="G2632" i="1"/>
  <c r="V2632" i="1" s="1" a="1"/>
  <c r="V2632" i="1" s="1"/>
  <c r="AD2631" i="1"/>
  <c r="AA2631" i="1"/>
  <c r="AB2631" i="1" s="1"/>
  <c r="Z2631" i="1"/>
  <c r="Y2631" i="1"/>
  <c r="W2631" i="1"/>
  <c r="S2631" i="1"/>
  <c r="X2631" i="1" s="1"/>
  <c r="G2631" i="1"/>
  <c r="V2631" i="1" s="1" a="1"/>
  <c r="V2631" i="1" s="1"/>
  <c r="AD2630" i="1"/>
  <c r="AA2630" i="1"/>
  <c r="AB2630" i="1" s="1"/>
  <c r="Z2630" i="1"/>
  <c r="Y2630" i="1"/>
  <c r="W2630" i="1"/>
  <c r="S2630" i="1"/>
  <c r="X2630" i="1" s="1"/>
  <c r="G2630" i="1"/>
  <c r="V2630" i="1" s="1" a="1"/>
  <c r="V2630" i="1" s="1"/>
  <c r="AD2629" i="1"/>
  <c r="AA2629" i="1"/>
  <c r="AB2629" i="1" s="1"/>
  <c r="Z2629" i="1"/>
  <c r="Y2629" i="1"/>
  <c r="W2629" i="1"/>
  <c r="S2629" i="1"/>
  <c r="X2629" i="1" s="1"/>
  <c r="G2629" i="1"/>
  <c r="V2629" i="1" s="1" a="1"/>
  <c r="V2629" i="1" s="1"/>
  <c r="AD2628" i="1"/>
  <c r="AA2628" i="1"/>
  <c r="AB2628" i="1" s="1"/>
  <c r="Z2628" i="1"/>
  <c r="Y2628" i="1"/>
  <c r="W2628" i="1"/>
  <c r="S2628" i="1"/>
  <c r="X2628" i="1" s="1"/>
  <c r="G2628" i="1"/>
  <c r="V2628" i="1" s="1" a="1"/>
  <c r="V2628" i="1" s="1"/>
  <c r="AD2627" i="1"/>
  <c r="AA2627" i="1"/>
  <c r="AB2627" i="1" s="1"/>
  <c r="Z2627" i="1"/>
  <c r="Y2627" i="1"/>
  <c r="W2627" i="1"/>
  <c r="S2627" i="1"/>
  <c r="X2627" i="1" s="1"/>
  <c r="G2627" i="1"/>
  <c r="V2627" i="1" s="1" a="1"/>
  <c r="V2627" i="1" s="1"/>
  <c r="AD2626" i="1"/>
  <c r="AA2626" i="1"/>
  <c r="AB2626" i="1" s="1"/>
  <c r="Z2626" i="1"/>
  <c r="Y2626" i="1"/>
  <c r="W2626" i="1"/>
  <c r="S2626" i="1"/>
  <c r="X2626" i="1" s="1"/>
  <c r="G2626" i="1"/>
  <c r="V2626" i="1" s="1" a="1"/>
  <c r="V2626" i="1" s="1"/>
  <c r="AD2625" i="1"/>
  <c r="AA2625" i="1"/>
  <c r="AB2625" i="1" s="1"/>
  <c r="Z2625" i="1"/>
  <c r="Y2625" i="1"/>
  <c r="W2625" i="1"/>
  <c r="S2625" i="1"/>
  <c r="X2625" i="1" s="1"/>
  <c r="G2625" i="1"/>
  <c r="V2625" i="1" s="1" a="1"/>
  <c r="V2625" i="1" s="1"/>
  <c r="AD2624" i="1"/>
  <c r="AA2624" i="1"/>
  <c r="AB2624" i="1" s="1"/>
  <c r="Z2624" i="1"/>
  <c r="Y2624" i="1"/>
  <c r="W2624" i="1"/>
  <c r="S2624" i="1"/>
  <c r="X2624" i="1" s="1"/>
  <c r="G2624" i="1"/>
  <c r="V2624" i="1" s="1" a="1"/>
  <c r="V2624" i="1" s="1"/>
  <c r="AD2623" i="1"/>
  <c r="AA2623" i="1"/>
  <c r="AB2623" i="1" s="1"/>
  <c r="Z2623" i="1"/>
  <c r="Y2623" i="1"/>
  <c r="W2623" i="1"/>
  <c r="S2623" i="1"/>
  <c r="X2623" i="1" s="1"/>
  <c r="G2623" i="1"/>
  <c r="V2623" i="1" s="1" a="1"/>
  <c r="V2623" i="1" s="1"/>
  <c r="AD2622" i="1"/>
  <c r="AA2622" i="1"/>
  <c r="AB2622" i="1" s="1"/>
  <c r="Z2622" i="1"/>
  <c r="Y2622" i="1"/>
  <c r="W2622" i="1"/>
  <c r="S2622" i="1"/>
  <c r="X2622" i="1" s="1"/>
  <c r="G2622" i="1"/>
  <c r="V2622" i="1" s="1" a="1"/>
  <c r="V2622" i="1" s="1"/>
  <c r="AD2621" i="1"/>
  <c r="AA2621" i="1"/>
  <c r="AB2621" i="1" s="1"/>
  <c r="Z2621" i="1"/>
  <c r="Y2621" i="1"/>
  <c r="W2621" i="1"/>
  <c r="S2621" i="1"/>
  <c r="X2621" i="1" s="1"/>
  <c r="G2621" i="1"/>
  <c r="V2621" i="1" s="1" a="1"/>
  <c r="V2621" i="1" s="1"/>
  <c r="AD2620" i="1"/>
  <c r="AA2620" i="1"/>
  <c r="AB2620" i="1" s="1"/>
  <c r="Z2620" i="1"/>
  <c r="Y2620" i="1"/>
  <c r="W2620" i="1"/>
  <c r="S2620" i="1"/>
  <c r="X2620" i="1" s="1"/>
  <c r="G2620" i="1"/>
  <c r="V2620" i="1" s="1" a="1"/>
  <c r="V2620" i="1" s="1"/>
  <c r="AD2619" i="1"/>
  <c r="AA2619" i="1"/>
  <c r="AB2619" i="1" s="1"/>
  <c r="Z2619" i="1"/>
  <c r="Y2619" i="1"/>
  <c r="W2619" i="1"/>
  <c r="S2619" i="1"/>
  <c r="X2619" i="1" s="1"/>
  <c r="G2619" i="1"/>
  <c r="V2619" i="1" s="1" a="1"/>
  <c r="V2619" i="1" s="1"/>
  <c r="AD2618" i="1"/>
  <c r="AA2618" i="1"/>
  <c r="AB2618" i="1" s="1"/>
  <c r="Z2618" i="1"/>
  <c r="Y2618" i="1"/>
  <c r="W2618" i="1"/>
  <c r="S2618" i="1"/>
  <c r="X2618" i="1" s="1"/>
  <c r="G2618" i="1"/>
  <c r="V2618" i="1" s="1" a="1"/>
  <c r="V2618" i="1" s="1"/>
  <c r="AD2617" i="1"/>
  <c r="AA2617" i="1"/>
  <c r="AB2617" i="1" s="1"/>
  <c r="Z2617" i="1"/>
  <c r="Y2617" i="1"/>
  <c r="W2617" i="1"/>
  <c r="S2617" i="1"/>
  <c r="X2617" i="1" s="1"/>
  <c r="G2617" i="1"/>
  <c r="V2617" i="1" s="1" a="1"/>
  <c r="V2617" i="1" s="1"/>
  <c r="AD2616" i="1"/>
  <c r="AA2616" i="1"/>
  <c r="AB2616" i="1" s="1"/>
  <c r="Z2616" i="1"/>
  <c r="Y2616" i="1"/>
  <c r="W2616" i="1"/>
  <c r="S2616" i="1"/>
  <c r="X2616" i="1" s="1"/>
  <c r="G2616" i="1"/>
  <c r="V2616" i="1" s="1" a="1"/>
  <c r="V2616" i="1" s="1"/>
  <c r="AD2615" i="1"/>
  <c r="AA2615" i="1"/>
  <c r="AB2615" i="1" s="1"/>
  <c r="Z2615" i="1"/>
  <c r="Y2615" i="1"/>
  <c r="W2615" i="1"/>
  <c r="S2615" i="1"/>
  <c r="X2615" i="1" s="1"/>
  <c r="G2615" i="1"/>
  <c r="V2615" i="1" s="1" a="1"/>
  <c r="V2615" i="1" s="1"/>
  <c r="AD2614" i="1"/>
  <c r="AA2614" i="1"/>
  <c r="AB2614" i="1" s="1"/>
  <c r="Z2614" i="1"/>
  <c r="Y2614" i="1"/>
  <c r="W2614" i="1"/>
  <c r="S2614" i="1"/>
  <c r="X2614" i="1" s="1"/>
  <c r="G2614" i="1"/>
  <c r="V2614" i="1" s="1" a="1"/>
  <c r="V2614" i="1" s="1"/>
  <c r="AD2613" i="1"/>
  <c r="AA2613" i="1"/>
  <c r="AB2613" i="1" s="1"/>
  <c r="Z2613" i="1"/>
  <c r="Y2613" i="1"/>
  <c r="W2613" i="1"/>
  <c r="S2613" i="1"/>
  <c r="X2613" i="1" s="1"/>
  <c r="G2613" i="1"/>
  <c r="V2613" i="1" s="1" a="1"/>
  <c r="V2613" i="1" s="1"/>
  <c r="AD2612" i="1"/>
  <c r="AA2612" i="1"/>
  <c r="AB2612" i="1" s="1"/>
  <c r="Z2612" i="1"/>
  <c r="Y2612" i="1"/>
  <c r="W2612" i="1"/>
  <c r="S2612" i="1"/>
  <c r="X2612" i="1" s="1"/>
  <c r="G2612" i="1"/>
  <c r="V2612" i="1" s="1" a="1"/>
  <c r="V2612" i="1" s="1"/>
  <c r="AD2611" i="1"/>
  <c r="AA2611" i="1"/>
  <c r="AB2611" i="1" s="1"/>
  <c r="Z2611" i="1"/>
  <c r="Y2611" i="1"/>
  <c r="W2611" i="1"/>
  <c r="S2611" i="1"/>
  <c r="X2611" i="1" s="1"/>
  <c r="G2611" i="1"/>
  <c r="V2611" i="1" s="1" a="1"/>
  <c r="V2611" i="1" s="1"/>
  <c r="AD2610" i="1"/>
  <c r="AA2610" i="1"/>
  <c r="AB2610" i="1" s="1"/>
  <c r="Z2610" i="1"/>
  <c r="Y2610" i="1"/>
  <c r="W2610" i="1"/>
  <c r="S2610" i="1"/>
  <c r="X2610" i="1" s="1"/>
  <c r="G2610" i="1"/>
  <c r="V2610" i="1" s="1" a="1"/>
  <c r="V2610" i="1" s="1"/>
  <c r="AD2609" i="1"/>
  <c r="AA2609" i="1"/>
  <c r="AB2609" i="1" s="1"/>
  <c r="Z2609" i="1"/>
  <c r="Y2609" i="1"/>
  <c r="W2609" i="1"/>
  <c r="S2609" i="1"/>
  <c r="X2609" i="1" s="1"/>
  <c r="G2609" i="1"/>
  <c r="V2609" i="1" s="1" a="1"/>
  <c r="V2609" i="1" s="1"/>
  <c r="AD2608" i="1"/>
  <c r="AA2608" i="1"/>
  <c r="AB2608" i="1" s="1"/>
  <c r="Z2608" i="1"/>
  <c r="Y2608" i="1"/>
  <c r="W2608" i="1"/>
  <c r="S2608" i="1"/>
  <c r="X2608" i="1" s="1"/>
  <c r="G2608" i="1"/>
  <c r="V2608" i="1" s="1" a="1"/>
  <c r="V2608" i="1" s="1"/>
  <c r="AD2607" i="1"/>
  <c r="AA2607" i="1"/>
  <c r="AB2607" i="1" s="1"/>
  <c r="Z2607" i="1"/>
  <c r="Y2607" i="1"/>
  <c r="W2607" i="1"/>
  <c r="S2607" i="1"/>
  <c r="X2607" i="1" s="1"/>
  <c r="G2607" i="1"/>
  <c r="V2607" i="1" s="1" a="1"/>
  <c r="V2607" i="1" s="1"/>
  <c r="AD2606" i="1"/>
  <c r="AA2606" i="1"/>
  <c r="AB2606" i="1" s="1"/>
  <c r="Z2606" i="1"/>
  <c r="Y2606" i="1"/>
  <c r="W2606" i="1"/>
  <c r="S2606" i="1"/>
  <c r="X2606" i="1" s="1"/>
  <c r="G2606" i="1"/>
  <c r="V2606" i="1" s="1" a="1"/>
  <c r="V2606" i="1" s="1"/>
  <c r="AD2605" i="1"/>
  <c r="AA2605" i="1"/>
  <c r="AB2605" i="1" s="1"/>
  <c r="Z2605" i="1"/>
  <c r="Y2605" i="1"/>
  <c r="W2605" i="1"/>
  <c r="S2605" i="1"/>
  <c r="X2605" i="1" s="1"/>
  <c r="G2605" i="1"/>
  <c r="V2605" i="1" s="1" a="1"/>
  <c r="V2605" i="1" s="1"/>
  <c r="AD2604" i="1"/>
  <c r="AA2604" i="1"/>
  <c r="AB2604" i="1" s="1"/>
  <c r="Z2604" i="1"/>
  <c r="Y2604" i="1"/>
  <c r="W2604" i="1"/>
  <c r="S2604" i="1"/>
  <c r="X2604" i="1" s="1"/>
  <c r="G2604" i="1"/>
  <c r="V2604" i="1" s="1" a="1"/>
  <c r="V2604" i="1" s="1"/>
  <c r="AD2603" i="1"/>
  <c r="AA2603" i="1"/>
  <c r="AB2603" i="1" s="1"/>
  <c r="Z2603" i="1"/>
  <c r="Y2603" i="1"/>
  <c r="W2603" i="1"/>
  <c r="S2603" i="1"/>
  <c r="X2603" i="1" s="1"/>
  <c r="G2603" i="1"/>
  <c r="V2603" i="1" s="1" a="1"/>
  <c r="V2603" i="1" s="1"/>
  <c r="AD2602" i="1"/>
  <c r="AA2602" i="1"/>
  <c r="AB2602" i="1" s="1"/>
  <c r="Z2602" i="1"/>
  <c r="Y2602" i="1"/>
  <c r="W2602" i="1"/>
  <c r="S2602" i="1"/>
  <c r="X2602" i="1" s="1"/>
  <c r="G2602" i="1"/>
  <c r="V2602" i="1" s="1" a="1"/>
  <c r="V2602" i="1" s="1"/>
  <c r="AD2601" i="1"/>
  <c r="AA2601" i="1"/>
  <c r="AB2601" i="1" s="1"/>
  <c r="Z2601" i="1"/>
  <c r="Y2601" i="1"/>
  <c r="W2601" i="1"/>
  <c r="S2601" i="1"/>
  <c r="X2601" i="1" s="1"/>
  <c r="G2601" i="1"/>
  <c r="V2601" i="1" s="1" a="1"/>
  <c r="V2601" i="1" s="1"/>
  <c r="AD2600" i="1"/>
  <c r="AA2600" i="1"/>
  <c r="AB2600" i="1" s="1"/>
  <c r="Z2600" i="1"/>
  <c r="Y2600" i="1"/>
  <c r="W2600" i="1"/>
  <c r="S2600" i="1"/>
  <c r="X2600" i="1" s="1"/>
  <c r="G2600" i="1"/>
  <c r="V2600" i="1" s="1" a="1"/>
  <c r="V2600" i="1" s="1"/>
  <c r="AD2599" i="1"/>
  <c r="AA2599" i="1"/>
  <c r="AB2599" i="1" s="1"/>
  <c r="Z2599" i="1"/>
  <c r="Y2599" i="1"/>
  <c r="W2599" i="1"/>
  <c r="S2599" i="1"/>
  <c r="X2599" i="1" s="1"/>
  <c r="G2599" i="1"/>
  <c r="V2599" i="1" s="1" a="1"/>
  <c r="V2599" i="1" s="1"/>
  <c r="AD2598" i="1"/>
  <c r="AA2598" i="1"/>
  <c r="AB2598" i="1" s="1"/>
  <c r="Z2598" i="1"/>
  <c r="Y2598" i="1"/>
  <c r="W2598" i="1"/>
  <c r="S2598" i="1"/>
  <c r="X2598" i="1" s="1"/>
  <c r="G2598" i="1"/>
  <c r="V2598" i="1" s="1" a="1"/>
  <c r="V2598" i="1" s="1"/>
  <c r="AD2597" i="1"/>
  <c r="AA2597" i="1"/>
  <c r="AB2597" i="1" s="1"/>
  <c r="Z2597" i="1"/>
  <c r="Y2597" i="1"/>
  <c r="W2597" i="1"/>
  <c r="S2597" i="1"/>
  <c r="X2597" i="1" s="1"/>
  <c r="G2597" i="1"/>
  <c r="V2597" i="1" s="1" a="1"/>
  <c r="V2597" i="1" s="1"/>
  <c r="AD2596" i="1"/>
  <c r="AA2596" i="1"/>
  <c r="AB2596" i="1" s="1"/>
  <c r="Z2596" i="1"/>
  <c r="Y2596" i="1"/>
  <c r="W2596" i="1"/>
  <c r="S2596" i="1"/>
  <c r="X2596" i="1" s="1"/>
  <c r="G2596" i="1"/>
  <c r="V2596" i="1" s="1" a="1"/>
  <c r="V2596" i="1" s="1"/>
  <c r="AD2595" i="1"/>
  <c r="AA2595" i="1"/>
  <c r="AB2595" i="1" s="1"/>
  <c r="Z2595" i="1"/>
  <c r="Y2595" i="1"/>
  <c r="W2595" i="1"/>
  <c r="S2595" i="1"/>
  <c r="X2595" i="1" s="1"/>
  <c r="G2595" i="1"/>
  <c r="V2595" i="1" s="1" a="1"/>
  <c r="V2595" i="1" s="1"/>
  <c r="AD2594" i="1"/>
  <c r="AA2594" i="1"/>
  <c r="AB2594" i="1" s="1"/>
  <c r="Z2594" i="1"/>
  <c r="Y2594" i="1"/>
  <c r="W2594" i="1"/>
  <c r="S2594" i="1"/>
  <c r="X2594" i="1" s="1"/>
  <c r="G2594" i="1"/>
  <c r="V2594" i="1" s="1" a="1"/>
  <c r="V2594" i="1" s="1"/>
  <c r="AD2593" i="1"/>
  <c r="AA2593" i="1"/>
  <c r="AB2593" i="1" s="1"/>
  <c r="Z2593" i="1"/>
  <c r="Y2593" i="1"/>
  <c r="W2593" i="1"/>
  <c r="S2593" i="1"/>
  <c r="X2593" i="1" s="1"/>
  <c r="G2593" i="1"/>
  <c r="V2593" i="1" s="1" a="1"/>
  <c r="V2593" i="1" s="1"/>
  <c r="AD2592" i="1"/>
  <c r="AA2592" i="1"/>
  <c r="AB2592" i="1" s="1"/>
  <c r="Z2592" i="1"/>
  <c r="Y2592" i="1"/>
  <c r="W2592" i="1"/>
  <c r="S2592" i="1"/>
  <c r="X2592" i="1" s="1"/>
  <c r="G2592" i="1"/>
  <c r="V2592" i="1" s="1" a="1"/>
  <c r="V2592" i="1" s="1"/>
  <c r="AD2591" i="1"/>
  <c r="AA2591" i="1"/>
  <c r="AB2591" i="1" s="1"/>
  <c r="Z2591" i="1"/>
  <c r="Y2591" i="1"/>
  <c r="W2591" i="1"/>
  <c r="S2591" i="1"/>
  <c r="X2591" i="1" s="1"/>
  <c r="G2591" i="1"/>
  <c r="V2591" i="1" s="1" a="1"/>
  <c r="V2591" i="1" s="1"/>
  <c r="AD2590" i="1"/>
  <c r="AA2590" i="1"/>
  <c r="AB2590" i="1" s="1"/>
  <c r="Z2590" i="1"/>
  <c r="Y2590" i="1"/>
  <c r="W2590" i="1"/>
  <c r="S2590" i="1"/>
  <c r="X2590" i="1" s="1"/>
  <c r="G2590" i="1"/>
  <c r="V2590" i="1" s="1" a="1"/>
  <c r="V2590" i="1" s="1"/>
  <c r="AD2589" i="1"/>
  <c r="AA2589" i="1"/>
  <c r="AB2589" i="1" s="1"/>
  <c r="Z2589" i="1"/>
  <c r="Y2589" i="1"/>
  <c r="W2589" i="1"/>
  <c r="S2589" i="1"/>
  <c r="X2589" i="1" s="1"/>
  <c r="G2589" i="1"/>
  <c r="V2589" i="1" s="1" a="1"/>
  <c r="V2589" i="1" s="1"/>
  <c r="AD2588" i="1"/>
  <c r="AA2588" i="1"/>
  <c r="AB2588" i="1" s="1"/>
  <c r="Z2588" i="1"/>
  <c r="Y2588" i="1"/>
  <c r="W2588" i="1"/>
  <c r="S2588" i="1"/>
  <c r="X2588" i="1" s="1"/>
  <c r="G2588" i="1"/>
  <c r="V2588" i="1" s="1" a="1"/>
  <c r="V2588" i="1" s="1"/>
  <c r="AD2587" i="1"/>
  <c r="AA2587" i="1"/>
  <c r="AB2587" i="1" s="1"/>
  <c r="Z2587" i="1"/>
  <c r="Y2587" i="1"/>
  <c r="W2587" i="1"/>
  <c r="S2587" i="1"/>
  <c r="X2587" i="1" s="1"/>
  <c r="G2587" i="1"/>
  <c r="V2587" i="1" s="1" a="1"/>
  <c r="V2587" i="1" s="1"/>
  <c r="AD2586" i="1"/>
  <c r="AA2586" i="1"/>
  <c r="AB2586" i="1" s="1"/>
  <c r="Z2586" i="1"/>
  <c r="Y2586" i="1"/>
  <c r="W2586" i="1"/>
  <c r="S2586" i="1"/>
  <c r="X2586" i="1" s="1"/>
  <c r="G2586" i="1"/>
  <c r="V2586" i="1" s="1" a="1"/>
  <c r="V2586" i="1" s="1"/>
  <c r="AD2585" i="1"/>
  <c r="AA2585" i="1"/>
  <c r="AB2585" i="1" s="1"/>
  <c r="Z2585" i="1"/>
  <c r="Y2585" i="1"/>
  <c r="W2585" i="1"/>
  <c r="S2585" i="1"/>
  <c r="X2585" i="1" s="1"/>
  <c r="G2585" i="1"/>
  <c r="V2585" i="1" s="1" a="1"/>
  <c r="V2585" i="1" s="1"/>
  <c r="AD2584" i="1"/>
  <c r="AA2584" i="1"/>
  <c r="AB2584" i="1" s="1"/>
  <c r="Z2584" i="1"/>
  <c r="Y2584" i="1"/>
  <c r="W2584" i="1"/>
  <c r="S2584" i="1"/>
  <c r="X2584" i="1" s="1"/>
  <c r="G2584" i="1"/>
  <c r="V2584" i="1" s="1" a="1"/>
  <c r="V2584" i="1" s="1"/>
  <c r="AD2583" i="1"/>
  <c r="AA2583" i="1"/>
  <c r="AB2583" i="1" s="1"/>
  <c r="Z2583" i="1"/>
  <c r="Y2583" i="1"/>
  <c r="W2583" i="1"/>
  <c r="S2583" i="1"/>
  <c r="X2583" i="1" s="1"/>
  <c r="G2583" i="1"/>
  <c r="V2583" i="1" s="1" a="1"/>
  <c r="V2583" i="1" s="1"/>
  <c r="AD2582" i="1"/>
  <c r="AA2582" i="1"/>
  <c r="AB2582" i="1" s="1"/>
  <c r="Z2582" i="1"/>
  <c r="Y2582" i="1"/>
  <c r="W2582" i="1"/>
  <c r="S2582" i="1"/>
  <c r="X2582" i="1" s="1"/>
  <c r="G2582" i="1"/>
  <c r="V2582" i="1" s="1" a="1"/>
  <c r="V2582" i="1" s="1"/>
  <c r="AD2581" i="1"/>
  <c r="AA2581" i="1"/>
  <c r="AB2581" i="1" s="1"/>
  <c r="Z2581" i="1"/>
  <c r="Y2581" i="1"/>
  <c r="W2581" i="1"/>
  <c r="S2581" i="1"/>
  <c r="X2581" i="1" s="1"/>
  <c r="G2581" i="1"/>
  <c r="V2581" i="1" s="1" a="1"/>
  <c r="V2581" i="1" s="1"/>
  <c r="AD2580" i="1"/>
  <c r="AA2580" i="1"/>
  <c r="AB2580" i="1" s="1"/>
  <c r="Z2580" i="1"/>
  <c r="Y2580" i="1"/>
  <c r="W2580" i="1"/>
  <c r="S2580" i="1"/>
  <c r="X2580" i="1" s="1"/>
  <c r="G2580" i="1"/>
  <c r="V2580" i="1" s="1" a="1"/>
  <c r="V2580" i="1" s="1"/>
  <c r="AD2579" i="1"/>
  <c r="AA2579" i="1"/>
  <c r="AB2579" i="1" s="1"/>
  <c r="Z2579" i="1"/>
  <c r="Y2579" i="1"/>
  <c r="W2579" i="1"/>
  <c r="S2579" i="1"/>
  <c r="X2579" i="1" s="1"/>
  <c r="G2579" i="1"/>
  <c r="V2579" i="1" s="1" a="1"/>
  <c r="V2579" i="1" s="1"/>
  <c r="AD2578" i="1"/>
  <c r="AA2578" i="1"/>
  <c r="AB2578" i="1" s="1"/>
  <c r="Z2578" i="1"/>
  <c r="Y2578" i="1"/>
  <c r="W2578" i="1"/>
  <c r="S2578" i="1"/>
  <c r="X2578" i="1" s="1"/>
  <c r="G2578" i="1"/>
  <c r="V2578" i="1" s="1" a="1"/>
  <c r="V2578" i="1" s="1"/>
  <c r="AD2577" i="1"/>
  <c r="AA2577" i="1"/>
  <c r="AB2577" i="1" s="1"/>
  <c r="Z2577" i="1"/>
  <c r="Y2577" i="1"/>
  <c r="W2577" i="1"/>
  <c r="S2577" i="1"/>
  <c r="X2577" i="1" s="1"/>
  <c r="G2577" i="1"/>
  <c r="V2577" i="1" s="1" a="1"/>
  <c r="V2577" i="1" s="1"/>
  <c r="AD2576" i="1"/>
  <c r="AA2576" i="1"/>
  <c r="AB2576" i="1" s="1"/>
  <c r="Z2576" i="1"/>
  <c r="Y2576" i="1"/>
  <c r="W2576" i="1"/>
  <c r="S2576" i="1"/>
  <c r="X2576" i="1" s="1"/>
  <c r="G2576" i="1"/>
  <c r="V2576" i="1" s="1" a="1"/>
  <c r="V2576" i="1" s="1"/>
  <c r="AD2575" i="1"/>
  <c r="AA2575" i="1"/>
  <c r="AB2575" i="1" s="1"/>
  <c r="Z2575" i="1"/>
  <c r="Y2575" i="1"/>
  <c r="W2575" i="1"/>
  <c r="S2575" i="1"/>
  <c r="X2575" i="1" s="1"/>
  <c r="G2575" i="1"/>
  <c r="V2575" i="1" s="1" a="1"/>
  <c r="V2575" i="1" s="1"/>
  <c r="AD2574" i="1"/>
  <c r="AA2574" i="1"/>
  <c r="AB2574" i="1" s="1"/>
  <c r="Z2574" i="1"/>
  <c r="Y2574" i="1"/>
  <c r="W2574" i="1"/>
  <c r="S2574" i="1"/>
  <c r="X2574" i="1" s="1"/>
  <c r="G2574" i="1"/>
  <c r="V2574" i="1" s="1" a="1"/>
  <c r="V2574" i="1" s="1"/>
  <c r="AD2573" i="1"/>
  <c r="AA2573" i="1"/>
  <c r="AB2573" i="1" s="1"/>
  <c r="Z2573" i="1"/>
  <c r="Y2573" i="1"/>
  <c r="W2573" i="1"/>
  <c r="S2573" i="1"/>
  <c r="X2573" i="1" s="1"/>
  <c r="G2573" i="1"/>
  <c r="V2573" i="1" s="1" a="1"/>
  <c r="V2573" i="1" s="1"/>
  <c r="AD2572" i="1"/>
  <c r="AA2572" i="1"/>
  <c r="AB2572" i="1" s="1"/>
  <c r="Z2572" i="1"/>
  <c r="Y2572" i="1"/>
  <c r="W2572" i="1"/>
  <c r="S2572" i="1"/>
  <c r="X2572" i="1" s="1"/>
  <c r="G2572" i="1"/>
  <c r="V2572" i="1" s="1" a="1"/>
  <c r="V2572" i="1" s="1"/>
  <c r="AD2571" i="1"/>
  <c r="AA2571" i="1"/>
  <c r="AB2571" i="1" s="1"/>
  <c r="Z2571" i="1"/>
  <c r="Y2571" i="1"/>
  <c r="W2571" i="1"/>
  <c r="S2571" i="1"/>
  <c r="X2571" i="1" s="1"/>
  <c r="G2571" i="1"/>
  <c r="V2571" i="1" s="1" a="1"/>
  <c r="V2571" i="1" s="1"/>
  <c r="AD2570" i="1"/>
  <c r="AA2570" i="1"/>
  <c r="AB2570" i="1" s="1"/>
  <c r="Z2570" i="1"/>
  <c r="Y2570" i="1"/>
  <c r="W2570" i="1"/>
  <c r="S2570" i="1"/>
  <c r="X2570" i="1" s="1"/>
  <c r="G2570" i="1"/>
  <c r="V2570" i="1" s="1" a="1"/>
  <c r="V2570" i="1" s="1"/>
  <c r="AD2569" i="1"/>
  <c r="AA2569" i="1"/>
  <c r="AB2569" i="1" s="1"/>
  <c r="Z2569" i="1"/>
  <c r="Y2569" i="1"/>
  <c r="W2569" i="1"/>
  <c r="S2569" i="1"/>
  <c r="X2569" i="1" s="1"/>
  <c r="G2569" i="1"/>
  <c r="V2569" i="1" s="1" a="1"/>
  <c r="V2569" i="1" s="1"/>
  <c r="AD2568" i="1"/>
  <c r="AA2568" i="1"/>
  <c r="AB2568" i="1" s="1"/>
  <c r="Z2568" i="1"/>
  <c r="Y2568" i="1"/>
  <c r="W2568" i="1"/>
  <c r="S2568" i="1"/>
  <c r="X2568" i="1" s="1"/>
  <c r="G2568" i="1"/>
  <c r="V2568" i="1" s="1" a="1"/>
  <c r="V2568" i="1" s="1"/>
  <c r="AD2567" i="1"/>
  <c r="AA2567" i="1"/>
  <c r="AB2567" i="1" s="1"/>
  <c r="Z2567" i="1"/>
  <c r="Y2567" i="1"/>
  <c r="W2567" i="1"/>
  <c r="S2567" i="1"/>
  <c r="X2567" i="1" s="1"/>
  <c r="G2567" i="1"/>
  <c r="V2567" i="1" s="1" a="1"/>
  <c r="V2567" i="1" s="1"/>
  <c r="AD2566" i="1"/>
  <c r="AA2566" i="1"/>
  <c r="AB2566" i="1" s="1"/>
  <c r="Z2566" i="1"/>
  <c r="Y2566" i="1"/>
  <c r="W2566" i="1"/>
  <c r="S2566" i="1"/>
  <c r="X2566" i="1" s="1"/>
  <c r="G2566" i="1"/>
  <c r="V2566" i="1" s="1" a="1"/>
  <c r="V2566" i="1" s="1"/>
  <c r="AD2565" i="1"/>
  <c r="AA2565" i="1"/>
  <c r="AB2565" i="1" s="1"/>
  <c r="Z2565" i="1"/>
  <c r="Y2565" i="1"/>
  <c r="W2565" i="1"/>
  <c r="S2565" i="1"/>
  <c r="X2565" i="1" s="1"/>
  <c r="G2565" i="1"/>
  <c r="V2565" i="1" s="1" a="1"/>
  <c r="V2565" i="1" s="1"/>
  <c r="AD2564" i="1"/>
  <c r="AA2564" i="1"/>
  <c r="AB2564" i="1" s="1"/>
  <c r="Z2564" i="1"/>
  <c r="Y2564" i="1"/>
  <c r="W2564" i="1"/>
  <c r="S2564" i="1"/>
  <c r="X2564" i="1" s="1"/>
  <c r="G2564" i="1"/>
  <c r="V2564" i="1" s="1" a="1"/>
  <c r="V2564" i="1" s="1"/>
  <c r="AD2563" i="1"/>
  <c r="AA2563" i="1"/>
  <c r="AB2563" i="1" s="1"/>
  <c r="Z2563" i="1"/>
  <c r="Y2563" i="1"/>
  <c r="W2563" i="1"/>
  <c r="S2563" i="1"/>
  <c r="X2563" i="1" s="1"/>
  <c r="G2563" i="1"/>
  <c r="V2563" i="1" s="1" a="1"/>
  <c r="V2563" i="1" s="1"/>
  <c r="AD2562" i="1"/>
  <c r="AA2562" i="1"/>
  <c r="AB2562" i="1" s="1"/>
  <c r="Z2562" i="1"/>
  <c r="Y2562" i="1"/>
  <c r="W2562" i="1"/>
  <c r="S2562" i="1"/>
  <c r="X2562" i="1" s="1"/>
  <c r="G2562" i="1"/>
  <c r="V2562" i="1" s="1" a="1"/>
  <c r="V2562" i="1" s="1"/>
  <c r="AD2561" i="1"/>
  <c r="AA2561" i="1"/>
  <c r="AB2561" i="1" s="1"/>
  <c r="Z2561" i="1"/>
  <c r="Y2561" i="1"/>
  <c r="W2561" i="1"/>
  <c r="S2561" i="1"/>
  <c r="X2561" i="1" s="1"/>
  <c r="G2561" i="1"/>
  <c r="V2561" i="1" s="1" a="1"/>
  <c r="V2561" i="1" s="1"/>
  <c r="AD2560" i="1"/>
  <c r="AA2560" i="1"/>
  <c r="AB2560" i="1" s="1"/>
  <c r="Z2560" i="1"/>
  <c r="Y2560" i="1"/>
  <c r="W2560" i="1"/>
  <c r="S2560" i="1"/>
  <c r="X2560" i="1" s="1"/>
  <c r="G2560" i="1"/>
  <c r="V2560" i="1" s="1" a="1"/>
  <c r="V2560" i="1" s="1"/>
  <c r="AD2559" i="1"/>
  <c r="AA2559" i="1"/>
  <c r="AB2559" i="1" s="1"/>
  <c r="Z2559" i="1"/>
  <c r="Y2559" i="1"/>
  <c r="W2559" i="1"/>
  <c r="S2559" i="1"/>
  <c r="X2559" i="1" s="1"/>
  <c r="G2559" i="1"/>
  <c r="V2559" i="1" s="1" a="1"/>
  <c r="V2559" i="1" s="1"/>
  <c r="AD2558" i="1"/>
  <c r="AA2558" i="1"/>
  <c r="AB2558" i="1" s="1"/>
  <c r="Z2558" i="1"/>
  <c r="Y2558" i="1"/>
  <c r="W2558" i="1"/>
  <c r="S2558" i="1"/>
  <c r="X2558" i="1" s="1"/>
  <c r="G2558" i="1"/>
  <c r="V2558" i="1" s="1" a="1"/>
  <c r="V2558" i="1" s="1"/>
  <c r="AD2557" i="1"/>
  <c r="AA2557" i="1"/>
  <c r="AB2557" i="1" s="1"/>
  <c r="Z2557" i="1"/>
  <c r="Y2557" i="1"/>
  <c r="W2557" i="1"/>
  <c r="S2557" i="1"/>
  <c r="X2557" i="1" s="1"/>
  <c r="G2557" i="1"/>
  <c r="V2557" i="1" s="1" a="1"/>
  <c r="V2557" i="1" s="1"/>
  <c r="AD2556" i="1"/>
  <c r="AA2556" i="1"/>
  <c r="AB2556" i="1" s="1"/>
  <c r="Z2556" i="1"/>
  <c r="Y2556" i="1"/>
  <c r="W2556" i="1"/>
  <c r="S2556" i="1"/>
  <c r="X2556" i="1" s="1"/>
  <c r="G2556" i="1"/>
  <c r="V2556" i="1" s="1" a="1"/>
  <c r="V2556" i="1" s="1"/>
  <c r="AD2555" i="1"/>
  <c r="AA2555" i="1"/>
  <c r="AB2555" i="1" s="1"/>
  <c r="Z2555" i="1"/>
  <c r="Y2555" i="1"/>
  <c r="W2555" i="1"/>
  <c r="S2555" i="1"/>
  <c r="X2555" i="1" s="1"/>
  <c r="G2555" i="1"/>
  <c r="V2555" i="1" s="1" a="1"/>
  <c r="V2555" i="1" s="1"/>
  <c r="AD2554" i="1"/>
  <c r="AA2554" i="1"/>
  <c r="AB2554" i="1" s="1"/>
  <c r="Z2554" i="1"/>
  <c r="Y2554" i="1"/>
  <c r="W2554" i="1"/>
  <c r="S2554" i="1"/>
  <c r="X2554" i="1" s="1"/>
  <c r="G2554" i="1"/>
  <c r="V2554" i="1" s="1" a="1"/>
  <c r="V2554" i="1" s="1"/>
  <c r="AD2553" i="1"/>
  <c r="AA2553" i="1"/>
  <c r="AB2553" i="1" s="1"/>
  <c r="Z2553" i="1"/>
  <c r="Y2553" i="1"/>
  <c r="W2553" i="1"/>
  <c r="S2553" i="1"/>
  <c r="X2553" i="1" s="1"/>
  <c r="G2553" i="1"/>
  <c r="V2553" i="1" s="1" a="1"/>
  <c r="V2553" i="1" s="1"/>
  <c r="AD2552" i="1"/>
  <c r="AA2552" i="1"/>
  <c r="AB2552" i="1" s="1"/>
  <c r="Z2552" i="1"/>
  <c r="Y2552" i="1"/>
  <c r="W2552" i="1"/>
  <c r="S2552" i="1"/>
  <c r="X2552" i="1" s="1"/>
  <c r="G2552" i="1"/>
  <c r="V2552" i="1" s="1" a="1"/>
  <c r="V2552" i="1" s="1"/>
  <c r="AD2551" i="1"/>
  <c r="AA2551" i="1"/>
  <c r="AB2551" i="1" s="1"/>
  <c r="Z2551" i="1"/>
  <c r="Y2551" i="1"/>
  <c r="W2551" i="1"/>
  <c r="S2551" i="1"/>
  <c r="X2551" i="1" s="1"/>
  <c r="G2551" i="1"/>
  <c r="V2551" i="1" s="1" a="1"/>
  <c r="V2551" i="1" s="1"/>
  <c r="AD2550" i="1"/>
  <c r="AA2550" i="1"/>
  <c r="AB2550" i="1" s="1"/>
  <c r="Z2550" i="1"/>
  <c r="Y2550" i="1"/>
  <c r="W2550" i="1"/>
  <c r="S2550" i="1"/>
  <c r="X2550" i="1" s="1"/>
  <c r="G2550" i="1"/>
  <c r="V2550" i="1" s="1" a="1"/>
  <c r="V2550" i="1" s="1"/>
  <c r="AD2549" i="1"/>
  <c r="AA2549" i="1"/>
  <c r="AB2549" i="1" s="1"/>
  <c r="Z2549" i="1"/>
  <c r="Y2549" i="1"/>
  <c r="W2549" i="1"/>
  <c r="S2549" i="1"/>
  <c r="X2549" i="1" s="1"/>
  <c r="G2549" i="1"/>
  <c r="V2549" i="1" s="1" a="1"/>
  <c r="V2549" i="1" s="1"/>
  <c r="AD2548" i="1"/>
  <c r="AA2548" i="1"/>
  <c r="AB2548" i="1" s="1"/>
  <c r="Z2548" i="1"/>
  <c r="Y2548" i="1"/>
  <c r="W2548" i="1"/>
  <c r="S2548" i="1"/>
  <c r="X2548" i="1" s="1"/>
  <c r="G2548" i="1"/>
  <c r="V2548" i="1" s="1" a="1"/>
  <c r="V2548" i="1" s="1"/>
  <c r="AD2547" i="1"/>
  <c r="AA2547" i="1"/>
  <c r="AB2547" i="1" s="1"/>
  <c r="Z2547" i="1"/>
  <c r="Y2547" i="1"/>
  <c r="W2547" i="1"/>
  <c r="S2547" i="1"/>
  <c r="X2547" i="1" s="1"/>
  <c r="G2547" i="1"/>
  <c r="V2547" i="1" s="1" a="1"/>
  <c r="V2547" i="1" s="1"/>
  <c r="AD2546" i="1"/>
  <c r="AA2546" i="1"/>
  <c r="AB2546" i="1" s="1"/>
  <c r="Z2546" i="1"/>
  <c r="Y2546" i="1"/>
  <c r="W2546" i="1"/>
  <c r="S2546" i="1"/>
  <c r="X2546" i="1" s="1"/>
  <c r="G2546" i="1"/>
  <c r="V2546" i="1" s="1" a="1"/>
  <c r="V2546" i="1" s="1"/>
  <c r="AD2545" i="1"/>
  <c r="AA2545" i="1"/>
  <c r="AB2545" i="1" s="1"/>
  <c r="Z2545" i="1"/>
  <c r="Y2545" i="1"/>
  <c r="W2545" i="1"/>
  <c r="S2545" i="1"/>
  <c r="X2545" i="1" s="1"/>
  <c r="G2545" i="1"/>
  <c r="V2545" i="1" s="1" a="1"/>
  <c r="V2545" i="1" s="1"/>
  <c r="AD2544" i="1"/>
  <c r="AA2544" i="1"/>
  <c r="AB2544" i="1" s="1"/>
  <c r="Z2544" i="1"/>
  <c r="Y2544" i="1"/>
  <c r="W2544" i="1"/>
  <c r="S2544" i="1"/>
  <c r="X2544" i="1" s="1"/>
  <c r="G2544" i="1"/>
  <c r="V2544" i="1" s="1" a="1"/>
  <c r="V2544" i="1" s="1"/>
  <c r="AD2543" i="1"/>
  <c r="AA2543" i="1"/>
  <c r="AB2543" i="1" s="1"/>
  <c r="Z2543" i="1"/>
  <c r="Y2543" i="1"/>
  <c r="W2543" i="1"/>
  <c r="S2543" i="1"/>
  <c r="X2543" i="1" s="1"/>
  <c r="G2543" i="1"/>
  <c r="V2543" i="1" s="1" a="1"/>
  <c r="V2543" i="1" s="1"/>
  <c r="AD2542" i="1"/>
  <c r="AA2542" i="1"/>
  <c r="AB2542" i="1" s="1"/>
  <c r="Z2542" i="1"/>
  <c r="Y2542" i="1"/>
  <c r="W2542" i="1"/>
  <c r="S2542" i="1"/>
  <c r="X2542" i="1" s="1"/>
  <c r="G2542" i="1"/>
  <c r="V2542" i="1" s="1" a="1"/>
  <c r="V2542" i="1" s="1"/>
  <c r="AD2541" i="1"/>
  <c r="AA2541" i="1"/>
  <c r="AB2541" i="1" s="1"/>
  <c r="Z2541" i="1"/>
  <c r="Y2541" i="1"/>
  <c r="W2541" i="1"/>
  <c r="S2541" i="1"/>
  <c r="X2541" i="1" s="1"/>
  <c r="G2541" i="1"/>
  <c r="V2541" i="1" s="1" a="1"/>
  <c r="V2541" i="1" s="1"/>
  <c r="AD2540" i="1"/>
  <c r="AA2540" i="1"/>
  <c r="AB2540" i="1" s="1"/>
  <c r="Z2540" i="1"/>
  <c r="Y2540" i="1"/>
  <c r="W2540" i="1"/>
  <c r="S2540" i="1"/>
  <c r="X2540" i="1" s="1"/>
  <c r="G2540" i="1"/>
  <c r="V2540" i="1" s="1" a="1"/>
  <c r="V2540" i="1" s="1"/>
  <c r="AD2539" i="1"/>
  <c r="AA2539" i="1"/>
  <c r="AB2539" i="1" s="1"/>
  <c r="Z2539" i="1"/>
  <c r="Y2539" i="1"/>
  <c r="W2539" i="1"/>
  <c r="S2539" i="1"/>
  <c r="X2539" i="1" s="1"/>
  <c r="G2539" i="1"/>
  <c r="V2539" i="1" s="1" a="1"/>
  <c r="V2539" i="1" s="1"/>
  <c r="AD2538" i="1"/>
  <c r="AA2538" i="1"/>
  <c r="AB2538" i="1" s="1"/>
  <c r="Z2538" i="1"/>
  <c r="Y2538" i="1"/>
  <c r="W2538" i="1"/>
  <c r="S2538" i="1"/>
  <c r="X2538" i="1" s="1"/>
  <c r="G2538" i="1"/>
  <c r="V2538" i="1" s="1" a="1"/>
  <c r="V2538" i="1" s="1"/>
  <c r="AD2537" i="1"/>
  <c r="AA2537" i="1"/>
  <c r="AB2537" i="1" s="1"/>
  <c r="Z2537" i="1"/>
  <c r="Y2537" i="1"/>
  <c r="W2537" i="1"/>
  <c r="S2537" i="1"/>
  <c r="X2537" i="1" s="1"/>
  <c r="G2537" i="1"/>
  <c r="V2537" i="1" s="1" a="1"/>
  <c r="V2537" i="1" s="1"/>
  <c r="AD2536" i="1"/>
  <c r="AA2536" i="1"/>
  <c r="AB2536" i="1" s="1"/>
  <c r="Z2536" i="1"/>
  <c r="Y2536" i="1"/>
  <c r="W2536" i="1"/>
  <c r="S2536" i="1"/>
  <c r="X2536" i="1" s="1"/>
  <c r="G2536" i="1"/>
  <c r="V2536" i="1" s="1" a="1"/>
  <c r="V2536" i="1" s="1"/>
  <c r="AD2535" i="1"/>
  <c r="AA2535" i="1"/>
  <c r="AB2535" i="1" s="1"/>
  <c r="Z2535" i="1"/>
  <c r="Y2535" i="1"/>
  <c r="W2535" i="1"/>
  <c r="S2535" i="1"/>
  <c r="X2535" i="1" s="1"/>
  <c r="G2535" i="1"/>
  <c r="V2535" i="1" s="1" a="1"/>
  <c r="V2535" i="1" s="1"/>
  <c r="AD2534" i="1"/>
  <c r="AA2534" i="1"/>
  <c r="AB2534" i="1" s="1"/>
  <c r="Z2534" i="1"/>
  <c r="Y2534" i="1"/>
  <c r="W2534" i="1"/>
  <c r="S2534" i="1"/>
  <c r="X2534" i="1" s="1"/>
  <c r="G2534" i="1"/>
  <c r="V2534" i="1" s="1" a="1"/>
  <c r="V2534" i="1" s="1"/>
  <c r="AD2533" i="1"/>
  <c r="AA2533" i="1"/>
  <c r="AB2533" i="1" s="1"/>
  <c r="Z2533" i="1"/>
  <c r="Y2533" i="1"/>
  <c r="W2533" i="1"/>
  <c r="S2533" i="1"/>
  <c r="X2533" i="1" s="1"/>
  <c r="G2533" i="1"/>
  <c r="V2533" i="1" s="1" a="1"/>
  <c r="V2533" i="1" s="1"/>
  <c r="AD2532" i="1"/>
  <c r="AA2532" i="1"/>
  <c r="AB2532" i="1" s="1"/>
  <c r="Z2532" i="1"/>
  <c r="Y2532" i="1"/>
  <c r="W2532" i="1"/>
  <c r="S2532" i="1"/>
  <c r="X2532" i="1" s="1"/>
  <c r="G2532" i="1"/>
  <c r="V2532" i="1" s="1" a="1"/>
  <c r="V2532" i="1" s="1"/>
  <c r="AD2531" i="1"/>
  <c r="AA2531" i="1"/>
  <c r="AB2531" i="1" s="1"/>
  <c r="Z2531" i="1"/>
  <c r="Y2531" i="1"/>
  <c r="W2531" i="1"/>
  <c r="S2531" i="1"/>
  <c r="X2531" i="1" s="1"/>
  <c r="G2531" i="1"/>
  <c r="V2531" i="1" s="1" a="1"/>
  <c r="V2531" i="1" s="1"/>
  <c r="AD2530" i="1"/>
  <c r="AA2530" i="1"/>
  <c r="AB2530" i="1" s="1"/>
  <c r="Z2530" i="1"/>
  <c r="Y2530" i="1"/>
  <c r="W2530" i="1"/>
  <c r="S2530" i="1"/>
  <c r="X2530" i="1" s="1"/>
  <c r="G2530" i="1"/>
  <c r="V2530" i="1" s="1" a="1"/>
  <c r="V2530" i="1" s="1"/>
  <c r="AD2529" i="1"/>
  <c r="AA2529" i="1"/>
  <c r="AB2529" i="1" s="1"/>
  <c r="Z2529" i="1"/>
  <c r="Y2529" i="1"/>
  <c r="W2529" i="1"/>
  <c r="S2529" i="1"/>
  <c r="X2529" i="1" s="1"/>
  <c r="G2529" i="1"/>
  <c r="V2529" i="1" s="1" a="1"/>
  <c r="V2529" i="1" s="1"/>
  <c r="AD2528" i="1"/>
  <c r="AA2528" i="1"/>
  <c r="AB2528" i="1" s="1"/>
  <c r="Z2528" i="1"/>
  <c r="Y2528" i="1"/>
  <c r="W2528" i="1"/>
  <c r="S2528" i="1"/>
  <c r="X2528" i="1" s="1"/>
  <c r="G2528" i="1"/>
  <c r="V2528" i="1" s="1" a="1"/>
  <c r="V2528" i="1" s="1"/>
  <c r="AD2527" i="1"/>
  <c r="AA2527" i="1"/>
  <c r="AB2527" i="1" s="1"/>
  <c r="Z2527" i="1"/>
  <c r="Y2527" i="1"/>
  <c r="W2527" i="1"/>
  <c r="S2527" i="1"/>
  <c r="X2527" i="1" s="1"/>
  <c r="G2527" i="1"/>
  <c r="V2527" i="1" s="1" a="1"/>
  <c r="V2527" i="1" s="1"/>
  <c r="AD2526" i="1"/>
  <c r="AA2526" i="1"/>
  <c r="AB2526" i="1" s="1"/>
  <c r="Z2526" i="1"/>
  <c r="Y2526" i="1"/>
  <c r="W2526" i="1"/>
  <c r="S2526" i="1"/>
  <c r="X2526" i="1" s="1"/>
  <c r="G2526" i="1"/>
  <c r="V2526" i="1" s="1" a="1"/>
  <c r="V2526" i="1" s="1"/>
  <c r="AD2525" i="1"/>
  <c r="AA2525" i="1"/>
  <c r="AB2525" i="1" s="1"/>
  <c r="Z2525" i="1"/>
  <c r="Y2525" i="1"/>
  <c r="W2525" i="1"/>
  <c r="S2525" i="1"/>
  <c r="X2525" i="1" s="1"/>
  <c r="G2525" i="1"/>
  <c r="V2525" i="1" s="1" a="1"/>
  <c r="V2525" i="1" s="1"/>
  <c r="AD2524" i="1"/>
  <c r="AA2524" i="1"/>
  <c r="AB2524" i="1" s="1"/>
  <c r="Z2524" i="1"/>
  <c r="Y2524" i="1"/>
  <c r="W2524" i="1"/>
  <c r="S2524" i="1"/>
  <c r="X2524" i="1" s="1"/>
  <c r="G2524" i="1"/>
  <c r="V2524" i="1" s="1" a="1"/>
  <c r="V2524" i="1" s="1"/>
  <c r="AD2523" i="1"/>
  <c r="AA2523" i="1"/>
  <c r="AB2523" i="1" s="1"/>
  <c r="Z2523" i="1"/>
  <c r="Y2523" i="1"/>
  <c r="W2523" i="1"/>
  <c r="S2523" i="1"/>
  <c r="X2523" i="1" s="1"/>
  <c r="G2523" i="1"/>
  <c r="V2523" i="1" s="1" a="1"/>
  <c r="V2523" i="1" s="1"/>
  <c r="AD2522" i="1"/>
  <c r="AA2522" i="1"/>
  <c r="AB2522" i="1" s="1"/>
  <c r="Z2522" i="1"/>
  <c r="Y2522" i="1"/>
  <c r="W2522" i="1"/>
  <c r="S2522" i="1"/>
  <c r="X2522" i="1" s="1"/>
  <c r="G2522" i="1"/>
  <c r="V2522" i="1" s="1" a="1"/>
  <c r="V2522" i="1" s="1"/>
  <c r="AD2521" i="1"/>
  <c r="AA2521" i="1"/>
  <c r="AB2521" i="1" s="1"/>
  <c r="Z2521" i="1"/>
  <c r="Y2521" i="1"/>
  <c r="W2521" i="1"/>
  <c r="S2521" i="1"/>
  <c r="X2521" i="1" s="1"/>
  <c r="G2521" i="1"/>
  <c r="V2521" i="1" s="1" a="1"/>
  <c r="V2521" i="1" s="1"/>
  <c r="AD2520" i="1"/>
  <c r="AA2520" i="1"/>
  <c r="AB2520" i="1" s="1"/>
  <c r="Z2520" i="1"/>
  <c r="Y2520" i="1"/>
  <c r="W2520" i="1"/>
  <c r="S2520" i="1"/>
  <c r="X2520" i="1" s="1"/>
  <c r="G2520" i="1"/>
  <c r="V2520" i="1" s="1" a="1"/>
  <c r="V2520" i="1" s="1"/>
  <c r="AD2519" i="1"/>
  <c r="AA2519" i="1"/>
  <c r="AB2519" i="1" s="1"/>
  <c r="Z2519" i="1"/>
  <c r="Y2519" i="1"/>
  <c r="W2519" i="1"/>
  <c r="S2519" i="1"/>
  <c r="X2519" i="1" s="1"/>
  <c r="G2519" i="1"/>
  <c r="V2519" i="1" s="1" a="1"/>
  <c r="V2519" i="1" s="1"/>
  <c r="AD2518" i="1"/>
  <c r="AA2518" i="1"/>
  <c r="AB2518" i="1" s="1"/>
  <c r="Z2518" i="1"/>
  <c r="Y2518" i="1"/>
  <c r="W2518" i="1"/>
  <c r="S2518" i="1"/>
  <c r="X2518" i="1" s="1"/>
  <c r="G2518" i="1"/>
  <c r="V2518" i="1" s="1" a="1"/>
  <c r="V2518" i="1" s="1"/>
  <c r="AD2517" i="1"/>
  <c r="AA2517" i="1"/>
  <c r="AB2517" i="1" s="1"/>
  <c r="Z2517" i="1"/>
  <c r="Y2517" i="1"/>
  <c r="W2517" i="1"/>
  <c r="S2517" i="1"/>
  <c r="X2517" i="1" s="1"/>
  <c r="G2517" i="1"/>
  <c r="V2517" i="1" s="1" a="1"/>
  <c r="V2517" i="1" s="1"/>
  <c r="AD2516" i="1"/>
  <c r="AA2516" i="1"/>
  <c r="AB2516" i="1" s="1"/>
  <c r="Z2516" i="1"/>
  <c r="Y2516" i="1"/>
  <c r="W2516" i="1"/>
  <c r="S2516" i="1"/>
  <c r="X2516" i="1" s="1"/>
  <c r="G2516" i="1"/>
  <c r="V2516" i="1" s="1" a="1"/>
  <c r="V2516" i="1" s="1"/>
  <c r="AD2515" i="1"/>
  <c r="AA2515" i="1"/>
  <c r="AB2515" i="1" s="1"/>
  <c r="Z2515" i="1"/>
  <c r="Y2515" i="1"/>
  <c r="W2515" i="1"/>
  <c r="S2515" i="1"/>
  <c r="X2515" i="1" s="1"/>
  <c r="G2515" i="1"/>
  <c r="V2515" i="1" s="1" a="1"/>
  <c r="V2515" i="1" s="1"/>
  <c r="AD2514" i="1"/>
  <c r="AA2514" i="1"/>
  <c r="AB2514" i="1" s="1"/>
  <c r="Z2514" i="1"/>
  <c r="Y2514" i="1"/>
  <c r="W2514" i="1"/>
  <c r="S2514" i="1"/>
  <c r="X2514" i="1" s="1"/>
  <c r="G2514" i="1"/>
  <c r="V2514" i="1" s="1" a="1"/>
  <c r="V2514" i="1" s="1"/>
  <c r="AD2513" i="1"/>
  <c r="AA2513" i="1"/>
  <c r="AB2513" i="1" s="1"/>
  <c r="Z2513" i="1"/>
  <c r="Y2513" i="1"/>
  <c r="W2513" i="1"/>
  <c r="S2513" i="1"/>
  <c r="X2513" i="1" s="1"/>
  <c r="G2513" i="1"/>
  <c r="V2513" i="1" s="1" a="1"/>
  <c r="V2513" i="1" s="1"/>
  <c r="AD2512" i="1"/>
  <c r="AA2512" i="1"/>
  <c r="AB2512" i="1" s="1"/>
  <c r="Z2512" i="1"/>
  <c r="Y2512" i="1"/>
  <c r="W2512" i="1"/>
  <c r="S2512" i="1"/>
  <c r="X2512" i="1" s="1"/>
  <c r="G2512" i="1"/>
  <c r="V2512" i="1" s="1" a="1"/>
  <c r="V2512" i="1" s="1"/>
  <c r="AD2511" i="1"/>
  <c r="AA2511" i="1"/>
  <c r="AB2511" i="1" s="1"/>
  <c r="Z2511" i="1"/>
  <c r="Y2511" i="1"/>
  <c r="W2511" i="1"/>
  <c r="S2511" i="1"/>
  <c r="X2511" i="1" s="1"/>
  <c r="G2511" i="1"/>
  <c r="V2511" i="1" s="1" a="1"/>
  <c r="V2511" i="1" s="1"/>
  <c r="AD2510" i="1"/>
  <c r="AA2510" i="1"/>
  <c r="AB2510" i="1" s="1"/>
  <c r="Z2510" i="1"/>
  <c r="Y2510" i="1"/>
  <c r="W2510" i="1"/>
  <c r="S2510" i="1"/>
  <c r="X2510" i="1" s="1"/>
  <c r="G2510" i="1"/>
  <c r="V2510" i="1" s="1" a="1"/>
  <c r="V2510" i="1" s="1"/>
  <c r="AD2509" i="1"/>
  <c r="AA2509" i="1"/>
  <c r="AB2509" i="1" s="1"/>
  <c r="Z2509" i="1"/>
  <c r="Y2509" i="1"/>
  <c r="W2509" i="1"/>
  <c r="S2509" i="1"/>
  <c r="X2509" i="1" s="1"/>
  <c r="G2509" i="1"/>
  <c r="V2509" i="1" s="1" a="1"/>
  <c r="V2509" i="1" s="1"/>
  <c r="AD2508" i="1"/>
  <c r="AA2508" i="1"/>
  <c r="AB2508" i="1" s="1"/>
  <c r="Z2508" i="1"/>
  <c r="Y2508" i="1"/>
  <c r="W2508" i="1"/>
  <c r="S2508" i="1"/>
  <c r="X2508" i="1" s="1"/>
  <c r="G2508" i="1"/>
  <c r="V2508" i="1" s="1" a="1"/>
  <c r="V2508" i="1" s="1"/>
  <c r="AD2507" i="1"/>
  <c r="AA2507" i="1"/>
  <c r="AB2507" i="1" s="1"/>
  <c r="Z2507" i="1"/>
  <c r="Y2507" i="1"/>
  <c r="W2507" i="1"/>
  <c r="S2507" i="1"/>
  <c r="X2507" i="1" s="1"/>
  <c r="G2507" i="1"/>
  <c r="V2507" i="1" s="1" a="1"/>
  <c r="V2507" i="1" s="1"/>
  <c r="AD2506" i="1"/>
  <c r="AA2506" i="1"/>
  <c r="AB2506" i="1" s="1"/>
  <c r="Z2506" i="1"/>
  <c r="Y2506" i="1"/>
  <c r="W2506" i="1"/>
  <c r="S2506" i="1"/>
  <c r="X2506" i="1" s="1"/>
  <c r="G2506" i="1"/>
  <c r="V2506" i="1" s="1" a="1"/>
  <c r="V2506" i="1" s="1"/>
  <c r="AD2505" i="1"/>
  <c r="AA2505" i="1"/>
  <c r="AB2505" i="1" s="1"/>
  <c r="Z2505" i="1"/>
  <c r="Y2505" i="1"/>
  <c r="W2505" i="1"/>
  <c r="S2505" i="1"/>
  <c r="X2505" i="1" s="1"/>
  <c r="G2505" i="1"/>
  <c r="V2505" i="1" s="1" a="1"/>
  <c r="V2505" i="1" s="1"/>
  <c r="AD2504" i="1"/>
  <c r="AA2504" i="1"/>
  <c r="AB2504" i="1" s="1"/>
  <c r="Z2504" i="1"/>
  <c r="Y2504" i="1"/>
  <c r="W2504" i="1"/>
  <c r="S2504" i="1"/>
  <c r="X2504" i="1" s="1"/>
  <c r="G2504" i="1"/>
  <c r="V2504" i="1" s="1" a="1"/>
  <c r="V2504" i="1" s="1"/>
  <c r="AD2503" i="1"/>
  <c r="AA2503" i="1"/>
  <c r="AB2503" i="1" s="1"/>
  <c r="Z2503" i="1"/>
  <c r="Y2503" i="1"/>
  <c r="W2503" i="1"/>
  <c r="S2503" i="1"/>
  <c r="X2503" i="1" s="1"/>
  <c r="G2503" i="1"/>
  <c r="V2503" i="1" s="1" a="1"/>
  <c r="V2503" i="1" s="1"/>
  <c r="AD2502" i="1"/>
  <c r="AA2502" i="1"/>
  <c r="AB2502" i="1" s="1"/>
  <c r="Z2502" i="1"/>
  <c r="Y2502" i="1"/>
  <c r="W2502" i="1"/>
  <c r="S2502" i="1"/>
  <c r="X2502" i="1" s="1"/>
  <c r="G2502" i="1"/>
  <c r="V2502" i="1" s="1" a="1"/>
  <c r="V2502" i="1" s="1"/>
  <c r="AD2501" i="1"/>
  <c r="AA2501" i="1"/>
  <c r="AB2501" i="1" s="1"/>
  <c r="Z2501" i="1"/>
  <c r="Y2501" i="1"/>
  <c r="W2501" i="1"/>
  <c r="S2501" i="1"/>
  <c r="X2501" i="1" s="1"/>
  <c r="G2501" i="1"/>
  <c r="V2501" i="1" s="1" a="1"/>
  <c r="V2501" i="1" s="1"/>
  <c r="AD2500" i="1"/>
  <c r="AA2500" i="1"/>
  <c r="AB2500" i="1" s="1"/>
  <c r="Z2500" i="1"/>
  <c r="Y2500" i="1"/>
  <c r="W2500" i="1"/>
  <c r="S2500" i="1"/>
  <c r="X2500" i="1" s="1"/>
  <c r="G2500" i="1"/>
  <c r="V2500" i="1" s="1" a="1"/>
  <c r="V2500" i="1" s="1"/>
  <c r="AD2499" i="1"/>
  <c r="AA2499" i="1"/>
  <c r="AB2499" i="1" s="1"/>
  <c r="Z2499" i="1"/>
  <c r="Y2499" i="1"/>
  <c r="W2499" i="1"/>
  <c r="S2499" i="1"/>
  <c r="X2499" i="1" s="1"/>
  <c r="G2499" i="1"/>
  <c r="V2499" i="1" s="1" a="1"/>
  <c r="V2499" i="1" s="1"/>
  <c r="AD2498" i="1"/>
  <c r="AA2498" i="1"/>
  <c r="AB2498" i="1" s="1"/>
  <c r="Z2498" i="1"/>
  <c r="Y2498" i="1"/>
  <c r="W2498" i="1"/>
  <c r="S2498" i="1"/>
  <c r="X2498" i="1" s="1"/>
  <c r="G2498" i="1"/>
  <c r="V2498" i="1" s="1" a="1"/>
  <c r="V2498" i="1" s="1"/>
  <c r="AD2497" i="1"/>
  <c r="AA2497" i="1"/>
  <c r="AB2497" i="1" s="1"/>
  <c r="Z2497" i="1"/>
  <c r="Y2497" i="1"/>
  <c r="W2497" i="1"/>
  <c r="S2497" i="1"/>
  <c r="X2497" i="1" s="1"/>
  <c r="G2497" i="1"/>
  <c r="V2497" i="1" s="1" a="1"/>
  <c r="V2497" i="1" s="1"/>
  <c r="AD2496" i="1"/>
  <c r="AA2496" i="1"/>
  <c r="AB2496" i="1" s="1"/>
  <c r="Z2496" i="1"/>
  <c r="Y2496" i="1"/>
  <c r="W2496" i="1"/>
  <c r="S2496" i="1"/>
  <c r="X2496" i="1" s="1"/>
  <c r="G2496" i="1"/>
  <c r="V2496" i="1" s="1" a="1"/>
  <c r="V2496" i="1" s="1"/>
  <c r="AD2495" i="1"/>
  <c r="AA2495" i="1"/>
  <c r="AB2495" i="1" s="1"/>
  <c r="Z2495" i="1"/>
  <c r="Y2495" i="1"/>
  <c r="W2495" i="1"/>
  <c r="S2495" i="1"/>
  <c r="X2495" i="1" s="1"/>
  <c r="G2495" i="1"/>
  <c r="V2495" i="1" s="1" a="1"/>
  <c r="V2495" i="1" s="1"/>
  <c r="AD2494" i="1"/>
  <c r="AA2494" i="1"/>
  <c r="AB2494" i="1" s="1"/>
  <c r="Z2494" i="1"/>
  <c r="Y2494" i="1"/>
  <c r="W2494" i="1"/>
  <c r="S2494" i="1"/>
  <c r="X2494" i="1" s="1"/>
  <c r="G2494" i="1"/>
  <c r="V2494" i="1" s="1" a="1"/>
  <c r="V2494" i="1" s="1"/>
  <c r="AD2493" i="1"/>
  <c r="AA2493" i="1"/>
  <c r="AB2493" i="1" s="1"/>
  <c r="Z2493" i="1"/>
  <c r="Y2493" i="1"/>
  <c r="W2493" i="1"/>
  <c r="S2493" i="1"/>
  <c r="X2493" i="1" s="1"/>
  <c r="G2493" i="1"/>
  <c r="V2493" i="1" s="1" a="1"/>
  <c r="V2493" i="1" s="1"/>
  <c r="AD2492" i="1"/>
  <c r="AA2492" i="1"/>
  <c r="AB2492" i="1" s="1"/>
  <c r="Z2492" i="1"/>
  <c r="Y2492" i="1"/>
  <c r="W2492" i="1"/>
  <c r="S2492" i="1"/>
  <c r="X2492" i="1" s="1"/>
  <c r="G2492" i="1"/>
  <c r="V2492" i="1" s="1" a="1"/>
  <c r="V2492" i="1" s="1"/>
  <c r="AD2491" i="1"/>
  <c r="AA2491" i="1"/>
  <c r="AB2491" i="1" s="1"/>
  <c r="Z2491" i="1"/>
  <c r="Y2491" i="1"/>
  <c r="W2491" i="1"/>
  <c r="S2491" i="1"/>
  <c r="X2491" i="1" s="1"/>
  <c r="G2491" i="1"/>
  <c r="V2491" i="1" s="1" a="1"/>
  <c r="V2491" i="1" s="1"/>
  <c r="AD2490" i="1"/>
  <c r="AA2490" i="1"/>
  <c r="AB2490" i="1" s="1"/>
  <c r="Z2490" i="1"/>
  <c r="Y2490" i="1"/>
  <c r="W2490" i="1"/>
  <c r="S2490" i="1"/>
  <c r="X2490" i="1" s="1"/>
  <c r="G2490" i="1"/>
  <c r="V2490" i="1" s="1" a="1"/>
  <c r="V2490" i="1" s="1"/>
  <c r="AD2489" i="1"/>
  <c r="AA2489" i="1"/>
  <c r="AB2489" i="1" s="1"/>
  <c r="Z2489" i="1"/>
  <c r="Y2489" i="1"/>
  <c r="W2489" i="1"/>
  <c r="S2489" i="1"/>
  <c r="X2489" i="1" s="1"/>
  <c r="G2489" i="1"/>
  <c r="V2489" i="1" s="1" a="1"/>
  <c r="V2489" i="1" s="1"/>
  <c r="AD2488" i="1"/>
  <c r="AA2488" i="1"/>
  <c r="AB2488" i="1" s="1"/>
  <c r="Z2488" i="1"/>
  <c r="Y2488" i="1"/>
  <c r="W2488" i="1"/>
  <c r="S2488" i="1"/>
  <c r="X2488" i="1" s="1"/>
  <c r="G2488" i="1"/>
  <c r="V2488" i="1" s="1" a="1"/>
  <c r="V2488" i="1" s="1"/>
  <c r="AD2487" i="1"/>
  <c r="AA2487" i="1"/>
  <c r="AB2487" i="1" s="1"/>
  <c r="Z2487" i="1"/>
  <c r="Y2487" i="1"/>
  <c r="W2487" i="1"/>
  <c r="S2487" i="1"/>
  <c r="X2487" i="1" s="1"/>
  <c r="G2487" i="1"/>
  <c r="V2487" i="1" s="1" a="1"/>
  <c r="V2487" i="1" s="1"/>
  <c r="AD2486" i="1"/>
  <c r="AA2486" i="1"/>
  <c r="AB2486" i="1" s="1"/>
  <c r="Z2486" i="1"/>
  <c r="Y2486" i="1"/>
  <c r="W2486" i="1"/>
  <c r="S2486" i="1"/>
  <c r="X2486" i="1" s="1"/>
  <c r="G2486" i="1"/>
  <c r="V2486" i="1" s="1" a="1"/>
  <c r="V2486" i="1" s="1"/>
  <c r="AD2485" i="1"/>
  <c r="AA2485" i="1"/>
  <c r="AB2485" i="1" s="1"/>
  <c r="Z2485" i="1"/>
  <c r="Y2485" i="1"/>
  <c r="W2485" i="1"/>
  <c r="S2485" i="1"/>
  <c r="X2485" i="1" s="1"/>
  <c r="G2485" i="1"/>
  <c r="V2485" i="1" s="1" a="1"/>
  <c r="V2485" i="1" s="1"/>
  <c r="AD2484" i="1"/>
  <c r="AA2484" i="1"/>
  <c r="AB2484" i="1" s="1"/>
  <c r="Z2484" i="1"/>
  <c r="Y2484" i="1"/>
  <c r="W2484" i="1"/>
  <c r="S2484" i="1"/>
  <c r="X2484" i="1" s="1"/>
  <c r="G2484" i="1"/>
  <c r="V2484" i="1" s="1" a="1"/>
  <c r="V2484" i="1" s="1"/>
  <c r="AD2483" i="1"/>
  <c r="AA2483" i="1"/>
  <c r="AB2483" i="1" s="1"/>
  <c r="Z2483" i="1"/>
  <c r="Y2483" i="1"/>
  <c r="W2483" i="1"/>
  <c r="S2483" i="1"/>
  <c r="X2483" i="1" s="1"/>
  <c r="G2483" i="1"/>
  <c r="V2483" i="1" s="1" a="1"/>
  <c r="V2483" i="1" s="1"/>
  <c r="AD2482" i="1"/>
  <c r="AA2482" i="1"/>
  <c r="AB2482" i="1" s="1"/>
  <c r="Z2482" i="1"/>
  <c r="Y2482" i="1"/>
  <c r="W2482" i="1"/>
  <c r="S2482" i="1"/>
  <c r="X2482" i="1" s="1"/>
  <c r="G2482" i="1"/>
  <c r="V2482" i="1" s="1" a="1"/>
  <c r="V2482" i="1" s="1"/>
  <c r="AD2481" i="1"/>
  <c r="AA2481" i="1"/>
  <c r="AB2481" i="1" s="1"/>
  <c r="Z2481" i="1"/>
  <c r="Y2481" i="1"/>
  <c r="W2481" i="1"/>
  <c r="S2481" i="1"/>
  <c r="X2481" i="1" s="1"/>
  <c r="G2481" i="1"/>
  <c r="V2481" i="1" s="1" a="1"/>
  <c r="V2481" i="1" s="1"/>
  <c r="AD2480" i="1"/>
  <c r="AA2480" i="1"/>
  <c r="AB2480" i="1" s="1"/>
  <c r="Z2480" i="1"/>
  <c r="Y2480" i="1"/>
  <c r="W2480" i="1"/>
  <c r="S2480" i="1"/>
  <c r="X2480" i="1" s="1"/>
  <c r="G2480" i="1"/>
  <c r="V2480" i="1" s="1" a="1"/>
  <c r="V2480" i="1" s="1"/>
  <c r="AD2479" i="1"/>
  <c r="AA2479" i="1"/>
  <c r="AB2479" i="1" s="1"/>
  <c r="Z2479" i="1"/>
  <c r="Y2479" i="1"/>
  <c r="W2479" i="1"/>
  <c r="S2479" i="1"/>
  <c r="X2479" i="1" s="1"/>
  <c r="G2479" i="1"/>
  <c r="V2479" i="1" s="1" a="1"/>
  <c r="V2479" i="1" s="1"/>
  <c r="AD2478" i="1"/>
  <c r="AA2478" i="1"/>
  <c r="AB2478" i="1" s="1"/>
  <c r="Z2478" i="1"/>
  <c r="Y2478" i="1"/>
  <c r="W2478" i="1"/>
  <c r="S2478" i="1"/>
  <c r="X2478" i="1" s="1"/>
  <c r="G2478" i="1"/>
  <c r="V2478" i="1" s="1" a="1"/>
  <c r="V2478" i="1" s="1"/>
  <c r="AD2477" i="1"/>
  <c r="AA2477" i="1"/>
  <c r="AB2477" i="1" s="1"/>
  <c r="Z2477" i="1"/>
  <c r="Y2477" i="1"/>
  <c r="X2477" i="1"/>
  <c r="W2477" i="1"/>
  <c r="S2477" i="1"/>
  <c r="G2477" i="1"/>
  <c r="V2477" i="1" s="1" a="1"/>
  <c r="V2477" i="1" s="1"/>
  <c r="AD2476" i="1"/>
  <c r="AA2476" i="1"/>
  <c r="AB2476" i="1" s="1"/>
  <c r="Z2476" i="1"/>
  <c r="Y2476" i="1"/>
  <c r="W2476" i="1"/>
  <c r="S2476" i="1"/>
  <c r="X2476" i="1" s="1"/>
  <c r="G2476" i="1"/>
  <c r="V2476" i="1" s="1" a="1"/>
  <c r="V2476" i="1" s="1"/>
  <c r="AD2475" i="1"/>
  <c r="AA2475" i="1"/>
  <c r="AB2475" i="1" s="1"/>
  <c r="Z2475" i="1"/>
  <c r="Y2475" i="1"/>
  <c r="W2475" i="1"/>
  <c r="S2475" i="1"/>
  <c r="X2475" i="1" s="1"/>
  <c r="G2475" i="1"/>
  <c r="V2475" i="1" s="1" a="1"/>
  <c r="V2475" i="1" s="1"/>
  <c r="AD2474" i="1"/>
  <c r="AA2474" i="1"/>
  <c r="AB2474" i="1" s="1"/>
  <c r="Z2474" i="1"/>
  <c r="Y2474" i="1"/>
  <c r="W2474" i="1"/>
  <c r="S2474" i="1"/>
  <c r="X2474" i="1" s="1"/>
  <c r="G2474" i="1"/>
  <c r="V2474" i="1" s="1" a="1"/>
  <c r="V2474" i="1" s="1"/>
  <c r="AD2473" i="1"/>
  <c r="AA2473" i="1"/>
  <c r="AB2473" i="1" s="1"/>
  <c r="Z2473" i="1"/>
  <c r="Y2473" i="1"/>
  <c r="W2473" i="1"/>
  <c r="S2473" i="1"/>
  <c r="X2473" i="1" s="1"/>
  <c r="G2473" i="1"/>
  <c r="V2473" i="1" s="1" a="1"/>
  <c r="V2473" i="1" s="1"/>
  <c r="AD2472" i="1"/>
  <c r="AA2472" i="1"/>
  <c r="AB2472" i="1" s="1"/>
  <c r="Z2472" i="1"/>
  <c r="Y2472" i="1"/>
  <c r="W2472" i="1"/>
  <c r="S2472" i="1"/>
  <c r="X2472" i="1" s="1"/>
  <c r="G2472" i="1"/>
  <c r="V2472" i="1" s="1" a="1"/>
  <c r="V2472" i="1" s="1"/>
  <c r="AD2471" i="1"/>
  <c r="AA2471" i="1"/>
  <c r="AB2471" i="1" s="1"/>
  <c r="Z2471" i="1"/>
  <c r="Y2471" i="1"/>
  <c r="W2471" i="1"/>
  <c r="S2471" i="1"/>
  <c r="X2471" i="1" s="1"/>
  <c r="G2471" i="1"/>
  <c r="V2471" i="1" s="1" a="1"/>
  <c r="V2471" i="1" s="1"/>
  <c r="AD2470" i="1"/>
  <c r="AA2470" i="1"/>
  <c r="AB2470" i="1" s="1"/>
  <c r="Z2470" i="1"/>
  <c r="Y2470" i="1"/>
  <c r="W2470" i="1"/>
  <c r="S2470" i="1"/>
  <c r="X2470" i="1" s="1"/>
  <c r="G2470" i="1"/>
  <c r="V2470" i="1" s="1" a="1"/>
  <c r="V2470" i="1" s="1"/>
  <c r="AD2469" i="1"/>
  <c r="AA2469" i="1"/>
  <c r="AB2469" i="1" s="1"/>
  <c r="Z2469" i="1"/>
  <c r="Y2469" i="1"/>
  <c r="W2469" i="1"/>
  <c r="S2469" i="1"/>
  <c r="X2469" i="1" s="1"/>
  <c r="G2469" i="1"/>
  <c r="V2469" i="1" s="1" a="1"/>
  <c r="V2469" i="1" s="1"/>
  <c r="AD2468" i="1"/>
  <c r="AA2468" i="1"/>
  <c r="AB2468" i="1" s="1"/>
  <c r="Z2468" i="1"/>
  <c r="Y2468" i="1"/>
  <c r="W2468" i="1"/>
  <c r="S2468" i="1"/>
  <c r="X2468" i="1" s="1"/>
  <c r="G2468" i="1"/>
  <c r="V2468" i="1" s="1" a="1"/>
  <c r="V2468" i="1" s="1"/>
  <c r="AD2467" i="1"/>
  <c r="AA2467" i="1"/>
  <c r="AB2467" i="1" s="1"/>
  <c r="Z2467" i="1"/>
  <c r="Y2467" i="1"/>
  <c r="W2467" i="1"/>
  <c r="S2467" i="1"/>
  <c r="X2467" i="1" s="1"/>
  <c r="G2467" i="1"/>
  <c r="V2467" i="1" s="1" a="1"/>
  <c r="V2467" i="1" s="1"/>
  <c r="AD2466" i="1"/>
  <c r="AA2466" i="1"/>
  <c r="AB2466" i="1" s="1"/>
  <c r="Z2466" i="1"/>
  <c r="Y2466" i="1"/>
  <c r="W2466" i="1"/>
  <c r="S2466" i="1"/>
  <c r="X2466" i="1" s="1"/>
  <c r="G2466" i="1"/>
  <c r="V2466" i="1" s="1" a="1"/>
  <c r="V2466" i="1" s="1"/>
  <c r="AD2465" i="1"/>
  <c r="AA2465" i="1"/>
  <c r="AB2465" i="1" s="1"/>
  <c r="Z2465" i="1"/>
  <c r="Y2465" i="1"/>
  <c r="W2465" i="1"/>
  <c r="S2465" i="1"/>
  <c r="X2465" i="1" s="1"/>
  <c r="G2465" i="1"/>
  <c r="V2465" i="1" s="1" a="1"/>
  <c r="V2465" i="1" s="1"/>
  <c r="AD2464" i="1"/>
  <c r="AA2464" i="1"/>
  <c r="AB2464" i="1" s="1"/>
  <c r="Z2464" i="1"/>
  <c r="Y2464" i="1"/>
  <c r="W2464" i="1"/>
  <c r="S2464" i="1"/>
  <c r="X2464" i="1" s="1"/>
  <c r="G2464" i="1"/>
  <c r="V2464" i="1" s="1" a="1"/>
  <c r="V2464" i="1" s="1"/>
  <c r="AD2463" i="1"/>
  <c r="AA2463" i="1"/>
  <c r="AB2463" i="1" s="1"/>
  <c r="Z2463" i="1"/>
  <c r="Y2463" i="1"/>
  <c r="W2463" i="1"/>
  <c r="S2463" i="1"/>
  <c r="X2463" i="1" s="1"/>
  <c r="G2463" i="1"/>
  <c r="V2463" i="1" s="1" a="1"/>
  <c r="V2463" i="1" s="1"/>
  <c r="AD2462" i="1"/>
  <c r="AA2462" i="1"/>
  <c r="AB2462" i="1" s="1"/>
  <c r="Z2462" i="1"/>
  <c r="Y2462" i="1"/>
  <c r="W2462" i="1"/>
  <c r="S2462" i="1"/>
  <c r="X2462" i="1" s="1"/>
  <c r="G2462" i="1"/>
  <c r="V2462" i="1" s="1" a="1"/>
  <c r="V2462" i="1" s="1"/>
  <c r="AD2461" i="1"/>
  <c r="AA2461" i="1"/>
  <c r="AB2461" i="1" s="1"/>
  <c r="Z2461" i="1"/>
  <c r="Y2461" i="1"/>
  <c r="W2461" i="1"/>
  <c r="S2461" i="1"/>
  <c r="X2461" i="1" s="1"/>
  <c r="G2461" i="1"/>
  <c r="V2461" i="1" s="1" a="1"/>
  <c r="V2461" i="1" s="1"/>
  <c r="AD2460" i="1"/>
  <c r="AA2460" i="1"/>
  <c r="AB2460" i="1" s="1"/>
  <c r="Z2460" i="1"/>
  <c r="Y2460" i="1"/>
  <c r="W2460" i="1"/>
  <c r="S2460" i="1"/>
  <c r="X2460" i="1" s="1"/>
  <c r="G2460" i="1"/>
  <c r="V2460" i="1" s="1" a="1"/>
  <c r="V2460" i="1" s="1"/>
  <c r="AD2459" i="1"/>
  <c r="AA2459" i="1"/>
  <c r="AB2459" i="1" s="1"/>
  <c r="Z2459" i="1"/>
  <c r="Y2459" i="1"/>
  <c r="W2459" i="1"/>
  <c r="S2459" i="1"/>
  <c r="X2459" i="1" s="1"/>
  <c r="G2459" i="1"/>
  <c r="V2459" i="1" s="1" a="1"/>
  <c r="V2459" i="1" s="1"/>
  <c r="AD2458" i="1"/>
  <c r="AA2458" i="1"/>
  <c r="AB2458" i="1" s="1"/>
  <c r="Z2458" i="1"/>
  <c r="Y2458" i="1"/>
  <c r="W2458" i="1"/>
  <c r="S2458" i="1"/>
  <c r="X2458" i="1" s="1"/>
  <c r="G2458" i="1"/>
  <c r="V2458" i="1" s="1" a="1"/>
  <c r="V2458" i="1" s="1"/>
  <c r="AD2457" i="1"/>
  <c r="AA2457" i="1"/>
  <c r="AB2457" i="1" s="1"/>
  <c r="Z2457" i="1"/>
  <c r="Y2457" i="1"/>
  <c r="W2457" i="1"/>
  <c r="S2457" i="1"/>
  <c r="X2457" i="1" s="1"/>
  <c r="G2457" i="1"/>
  <c r="V2457" i="1" s="1" a="1"/>
  <c r="V2457" i="1" s="1"/>
  <c r="AD2456" i="1"/>
  <c r="AA2456" i="1"/>
  <c r="AB2456" i="1" s="1"/>
  <c r="Z2456" i="1"/>
  <c r="Y2456" i="1"/>
  <c r="W2456" i="1"/>
  <c r="S2456" i="1"/>
  <c r="X2456" i="1" s="1"/>
  <c r="G2456" i="1"/>
  <c r="V2456" i="1" s="1" a="1"/>
  <c r="V2456" i="1" s="1"/>
  <c r="AD2455" i="1"/>
  <c r="AA2455" i="1"/>
  <c r="AB2455" i="1" s="1"/>
  <c r="Z2455" i="1"/>
  <c r="Y2455" i="1"/>
  <c r="W2455" i="1"/>
  <c r="S2455" i="1"/>
  <c r="X2455" i="1" s="1"/>
  <c r="G2455" i="1"/>
  <c r="V2455" i="1" s="1" a="1"/>
  <c r="V2455" i="1" s="1"/>
  <c r="AD2454" i="1"/>
  <c r="AA2454" i="1"/>
  <c r="AB2454" i="1" s="1"/>
  <c r="Z2454" i="1"/>
  <c r="Y2454" i="1"/>
  <c r="W2454" i="1"/>
  <c r="S2454" i="1"/>
  <c r="X2454" i="1" s="1"/>
  <c r="G2454" i="1"/>
  <c r="V2454" i="1" s="1" a="1"/>
  <c r="V2454" i="1" s="1"/>
  <c r="AD2453" i="1"/>
  <c r="AA2453" i="1"/>
  <c r="AB2453" i="1" s="1"/>
  <c r="Z2453" i="1"/>
  <c r="Y2453" i="1"/>
  <c r="W2453" i="1"/>
  <c r="S2453" i="1"/>
  <c r="X2453" i="1" s="1"/>
  <c r="G2453" i="1"/>
  <c r="V2453" i="1" s="1" a="1"/>
  <c r="V2453" i="1" s="1"/>
  <c r="AD2452" i="1"/>
  <c r="AA2452" i="1"/>
  <c r="AB2452" i="1" s="1"/>
  <c r="Z2452" i="1"/>
  <c r="Y2452" i="1"/>
  <c r="W2452" i="1"/>
  <c r="S2452" i="1"/>
  <c r="X2452" i="1" s="1"/>
  <c r="G2452" i="1"/>
  <c r="V2452" i="1" s="1" a="1"/>
  <c r="V2452" i="1" s="1"/>
  <c r="AD2451" i="1"/>
  <c r="AA2451" i="1"/>
  <c r="AB2451" i="1" s="1"/>
  <c r="Z2451" i="1"/>
  <c r="Y2451" i="1"/>
  <c r="W2451" i="1"/>
  <c r="S2451" i="1"/>
  <c r="X2451" i="1" s="1"/>
  <c r="G2451" i="1"/>
  <c r="V2451" i="1" s="1" a="1"/>
  <c r="V2451" i="1" s="1"/>
  <c r="AD2450" i="1"/>
  <c r="AA2450" i="1"/>
  <c r="AB2450" i="1" s="1"/>
  <c r="Z2450" i="1"/>
  <c r="Y2450" i="1"/>
  <c r="W2450" i="1"/>
  <c r="S2450" i="1"/>
  <c r="X2450" i="1" s="1"/>
  <c r="G2450" i="1"/>
  <c r="V2450" i="1" s="1" a="1"/>
  <c r="V2450" i="1" s="1"/>
  <c r="AD2449" i="1"/>
  <c r="AA2449" i="1"/>
  <c r="AB2449" i="1" s="1"/>
  <c r="Z2449" i="1"/>
  <c r="Y2449" i="1"/>
  <c r="W2449" i="1"/>
  <c r="S2449" i="1"/>
  <c r="X2449" i="1" s="1"/>
  <c r="G2449" i="1"/>
  <c r="V2449" i="1" s="1" a="1"/>
  <c r="V2449" i="1" s="1"/>
  <c r="AD2448" i="1"/>
  <c r="AA2448" i="1"/>
  <c r="AB2448" i="1" s="1"/>
  <c r="Z2448" i="1"/>
  <c r="Y2448" i="1"/>
  <c r="W2448" i="1"/>
  <c r="S2448" i="1"/>
  <c r="X2448" i="1" s="1"/>
  <c r="G2448" i="1"/>
  <c r="V2448" i="1" s="1" a="1"/>
  <c r="V2448" i="1" s="1"/>
  <c r="AD2447" i="1"/>
  <c r="AA2447" i="1"/>
  <c r="AB2447" i="1" s="1"/>
  <c r="Z2447" i="1"/>
  <c r="Y2447" i="1"/>
  <c r="W2447" i="1"/>
  <c r="S2447" i="1"/>
  <c r="X2447" i="1" s="1"/>
  <c r="G2447" i="1"/>
  <c r="V2447" i="1" s="1" a="1"/>
  <c r="V2447" i="1" s="1"/>
  <c r="AD2446" i="1"/>
  <c r="AA2446" i="1"/>
  <c r="AB2446" i="1" s="1"/>
  <c r="Z2446" i="1"/>
  <c r="Y2446" i="1"/>
  <c r="W2446" i="1"/>
  <c r="S2446" i="1"/>
  <c r="X2446" i="1" s="1"/>
  <c r="G2446" i="1"/>
  <c r="V2446" i="1" s="1" a="1"/>
  <c r="V2446" i="1" s="1"/>
  <c r="AD2445" i="1"/>
  <c r="AA2445" i="1"/>
  <c r="AB2445" i="1" s="1"/>
  <c r="Z2445" i="1"/>
  <c r="Y2445" i="1"/>
  <c r="W2445" i="1"/>
  <c r="S2445" i="1"/>
  <c r="X2445" i="1" s="1"/>
  <c r="G2445" i="1"/>
  <c r="V2445" i="1" s="1" a="1"/>
  <c r="V2445" i="1" s="1"/>
  <c r="AD2444" i="1"/>
  <c r="AA2444" i="1"/>
  <c r="AB2444" i="1" s="1"/>
  <c r="Z2444" i="1"/>
  <c r="Y2444" i="1"/>
  <c r="W2444" i="1"/>
  <c r="S2444" i="1"/>
  <c r="X2444" i="1" s="1"/>
  <c r="G2444" i="1"/>
  <c r="V2444" i="1" s="1" a="1"/>
  <c r="V2444" i="1" s="1"/>
  <c r="AD2443" i="1"/>
  <c r="AA2443" i="1"/>
  <c r="AB2443" i="1" s="1"/>
  <c r="Z2443" i="1"/>
  <c r="Y2443" i="1"/>
  <c r="W2443" i="1"/>
  <c r="S2443" i="1"/>
  <c r="X2443" i="1" s="1"/>
  <c r="G2443" i="1"/>
  <c r="V2443" i="1" s="1" a="1"/>
  <c r="V2443" i="1" s="1"/>
  <c r="AD2442" i="1"/>
  <c r="AA2442" i="1"/>
  <c r="AB2442" i="1" s="1"/>
  <c r="Z2442" i="1"/>
  <c r="Y2442" i="1"/>
  <c r="W2442" i="1"/>
  <c r="S2442" i="1"/>
  <c r="X2442" i="1" s="1"/>
  <c r="G2442" i="1"/>
  <c r="V2442" i="1" s="1" a="1"/>
  <c r="V2442" i="1" s="1"/>
  <c r="AD2441" i="1"/>
  <c r="AA2441" i="1"/>
  <c r="AB2441" i="1" s="1"/>
  <c r="Z2441" i="1"/>
  <c r="Y2441" i="1"/>
  <c r="W2441" i="1"/>
  <c r="S2441" i="1"/>
  <c r="X2441" i="1" s="1"/>
  <c r="G2441" i="1"/>
  <c r="V2441" i="1" s="1" a="1"/>
  <c r="V2441" i="1" s="1"/>
  <c r="AD2440" i="1"/>
  <c r="AA2440" i="1"/>
  <c r="AB2440" i="1" s="1"/>
  <c r="Z2440" i="1"/>
  <c r="Y2440" i="1"/>
  <c r="W2440" i="1"/>
  <c r="S2440" i="1"/>
  <c r="X2440" i="1" s="1"/>
  <c r="G2440" i="1"/>
  <c r="V2440" i="1" s="1" a="1"/>
  <c r="V2440" i="1" s="1"/>
  <c r="AD2439" i="1"/>
  <c r="AA2439" i="1"/>
  <c r="AB2439" i="1" s="1"/>
  <c r="Z2439" i="1"/>
  <c r="Y2439" i="1"/>
  <c r="W2439" i="1"/>
  <c r="S2439" i="1"/>
  <c r="X2439" i="1" s="1"/>
  <c r="G2439" i="1"/>
  <c r="V2439" i="1" s="1" a="1"/>
  <c r="V2439" i="1" s="1"/>
  <c r="AD2438" i="1"/>
  <c r="AA2438" i="1"/>
  <c r="AB2438" i="1" s="1"/>
  <c r="Z2438" i="1"/>
  <c r="Y2438" i="1"/>
  <c r="W2438" i="1"/>
  <c r="S2438" i="1"/>
  <c r="X2438" i="1" s="1"/>
  <c r="G2438" i="1"/>
  <c r="V2438" i="1" s="1" a="1"/>
  <c r="V2438" i="1" s="1"/>
  <c r="AD2437" i="1"/>
  <c r="AA2437" i="1"/>
  <c r="AB2437" i="1" s="1"/>
  <c r="Z2437" i="1"/>
  <c r="Y2437" i="1"/>
  <c r="W2437" i="1"/>
  <c r="S2437" i="1"/>
  <c r="X2437" i="1" s="1"/>
  <c r="G2437" i="1"/>
  <c r="V2437" i="1" s="1" a="1"/>
  <c r="V2437" i="1" s="1"/>
  <c r="AD2436" i="1"/>
  <c r="AA2436" i="1"/>
  <c r="AB2436" i="1" s="1"/>
  <c r="Z2436" i="1"/>
  <c r="Y2436" i="1"/>
  <c r="W2436" i="1"/>
  <c r="S2436" i="1"/>
  <c r="X2436" i="1" s="1"/>
  <c r="G2436" i="1"/>
  <c r="V2436" i="1" s="1" a="1"/>
  <c r="V2436" i="1" s="1"/>
  <c r="AD2435" i="1"/>
  <c r="AA2435" i="1"/>
  <c r="AB2435" i="1" s="1"/>
  <c r="Z2435" i="1"/>
  <c r="Y2435" i="1"/>
  <c r="W2435" i="1"/>
  <c r="S2435" i="1"/>
  <c r="X2435" i="1" s="1"/>
  <c r="G2435" i="1"/>
  <c r="V2435" i="1" s="1" a="1"/>
  <c r="V2435" i="1" s="1"/>
  <c r="AD2434" i="1"/>
  <c r="AA2434" i="1"/>
  <c r="AB2434" i="1" s="1"/>
  <c r="Z2434" i="1"/>
  <c r="Y2434" i="1"/>
  <c r="W2434" i="1"/>
  <c r="S2434" i="1"/>
  <c r="X2434" i="1" s="1"/>
  <c r="G2434" i="1"/>
  <c r="V2434" i="1" s="1" a="1"/>
  <c r="V2434" i="1" s="1"/>
  <c r="AD2433" i="1"/>
  <c r="AA2433" i="1"/>
  <c r="AB2433" i="1" s="1"/>
  <c r="Z2433" i="1"/>
  <c r="Y2433" i="1"/>
  <c r="W2433" i="1"/>
  <c r="S2433" i="1"/>
  <c r="X2433" i="1" s="1"/>
  <c r="G2433" i="1"/>
  <c r="V2433" i="1" s="1" a="1"/>
  <c r="V2433" i="1" s="1"/>
  <c r="AD2432" i="1"/>
  <c r="AA2432" i="1"/>
  <c r="AB2432" i="1" s="1"/>
  <c r="Z2432" i="1"/>
  <c r="Y2432" i="1"/>
  <c r="W2432" i="1"/>
  <c r="S2432" i="1"/>
  <c r="X2432" i="1" s="1"/>
  <c r="G2432" i="1"/>
  <c r="V2432" i="1" s="1" a="1"/>
  <c r="V2432" i="1" s="1"/>
  <c r="AD2431" i="1"/>
  <c r="AA2431" i="1"/>
  <c r="AB2431" i="1" s="1"/>
  <c r="Z2431" i="1"/>
  <c r="Y2431" i="1"/>
  <c r="W2431" i="1"/>
  <c r="S2431" i="1"/>
  <c r="X2431" i="1" s="1"/>
  <c r="G2431" i="1"/>
  <c r="V2431" i="1" s="1" a="1"/>
  <c r="V2431" i="1" s="1"/>
  <c r="AD2430" i="1"/>
  <c r="AA2430" i="1"/>
  <c r="AB2430" i="1" s="1"/>
  <c r="Z2430" i="1"/>
  <c r="Y2430" i="1"/>
  <c r="W2430" i="1"/>
  <c r="S2430" i="1"/>
  <c r="X2430" i="1" s="1"/>
  <c r="G2430" i="1"/>
  <c r="V2430" i="1" s="1" a="1"/>
  <c r="V2430" i="1" s="1"/>
  <c r="AD2429" i="1"/>
  <c r="AA2429" i="1"/>
  <c r="AB2429" i="1" s="1"/>
  <c r="Z2429" i="1"/>
  <c r="Y2429" i="1"/>
  <c r="W2429" i="1"/>
  <c r="S2429" i="1"/>
  <c r="X2429" i="1" s="1"/>
  <c r="G2429" i="1"/>
  <c r="V2429" i="1" s="1" a="1"/>
  <c r="V2429" i="1" s="1"/>
  <c r="AD2428" i="1"/>
  <c r="AA2428" i="1"/>
  <c r="AB2428" i="1" s="1"/>
  <c r="Z2428" i="1"/>
  <c r="Y2428" i="1"/>
  <c r="W2428" i="1"/>
  <c r="S2428" i="1"/>
  <c r="X2428" i="1" s="1"/>
  <c r="G2428" i="1"/>
  <c r="V2428" i="1" s="1" a="1"/>
  <c r="V2428" i="1" s="1"/>
  <c r="AD2427" i="1"/>
  <c r="AA2427" i="1"/>
  <c r="AB2427" i="1" s="1"/>
  <c r="Z2427" i="1"/>
  <c r="Y2427" i="1"/>
  <c r="W2427" i="1"/>
  <c r="S2427" i="1"/>
  <c r="X2427" i="1" s="1"/>
  <c r="G2427" i="1"/>
  <c r="V2427" i="1" s="1" a="1"/>
  <c r="V2427" i="1" s="1"/>
  <c r="AD2426" i="1"/>
  <c r="AA2426" i="1"/>
  <c r="AB2426" i="1" s="1"/>
  <c r="Z2426" i="1"/>
  <c r="Y2426" i="1"/>
  <c r="W2426" i="1"/>
  <c r="S2426" i="1"/>
  <c r="X2426" i="1" s="1"/>
  <c r="G2426" i="1"/>
  <c r="V2426" i="1" s="1" a="1"/>
  <c r="V2426" i="1" s="1"/>
  <c r="AD2425" i="1"/>
  <c r="AA2425" i="1"/>
  <c r="AB2425" i="1" s="1"/>
  <c r="Z2425" i="1"/>
  <c r="Y2425" i="1"/>
  <c r="W2425" i="1"/>
  <c r="S2425" i="1"/>
  <c r="X2425" i="1" s="1"/>
  <c r="G2425" i="1"/>
  <c r="V2425" i="1" s="1" a="1"/>
  <c r="V2425" i="1" s="1"/>
  <c r="AD2424" i="1"/>
  <c r="AA2424" i="1"/>
  <c r="AB2424" i="1" s="1"/>
  <c r="Z2424" i="1"/>
  <c r="Y2424" i="1"/>
  <c r="W2424" i="1"/>
  <c r="S2424" i="1"/>
  <c r="X2424" i="1" s="1"/>
  <c r="G2424" i="1"/>
  <c r="V2424" i="1" s="1" a="1"/>
  <c r="V2424" i="1" s="1"/>
  <c r="AD2423" i="1"/>
  <c r="AA2423" i="1"/>
  <c r="AB2423" i="1" s="1"/>
  <c r="Z2423" i="1"/>
  <c r="Y2423" i="1"/>
  <c r="W2423" i="1"/>
  <c r="S2423" i="1"/>
  <c r="X2423" i="1" s="1"/>
  <c r="G2423" i="1"/>
  <c r="V2423" i="1" s="1" a="1"/>
  <c r="V2423" i="1" s="1"/>
  <c r="AD2422" i="1"/>
  <c r="AA2422" i="1"/>
  <c r="AB2422" i="1" s="1"/>
  <c r="Z2422" i="1"/>
  <c r="Y2422" i="1"/>
  <c r="W2422" i="1"/>
  <c r="S2422" i="1"/>
  <c r="X2422" i="1" s="1"/>
  <c r="G2422" i="1"/>
  <c r="V2422" i="1" s="1" a="1"/>
  <c r="V2422" i="1" s="1"/>
  <c r="AD2421" i="1"/>
  <c r="AA2421" i="1"/>
  <c r="AB2421" i="1" s="1"/>
  <c r="Z2421" i="1"/>
  <c r="Y2421" i="1"/>
  <c r="W2421" i="1"/>
  <c r="S2421" i="1"/>
  <c r="X2421" i="1" s="1"/>
  <c r="G2421" i="1"/>
  <c r="V2421" i="1" s="1" a="1"/>
  <c r="V2421" i="1" s="1"/>
  <c r="AD2420" i="1"/>
  <c r="AA2420" i="1"/>
  <c r="AB2420" i="1" s="1"/>
  <c r="Z2420" i="1"/>
  <c r="Y2420" i="1"/>
  <c r="W2420" i="1"/>
  <c r="S2420" i="1"/>
  <c r="X2420" i="1" s="1"/>
  <c r="G2420" i="1"/>
  <c r="V2420" i="1" s="1" a="1"/>
  <c r="V2420" i="1" s="1"/>
  <c r="AD2419" i="1"/>
  <c r="AA2419" i="1"/>
  <c r="AB2419" i="1" s="1"/>
  <c r="Z2419" i="1"/>
  <c r="Y2419" i="1"/>
  <c r="W2419" i="1"/>
  <c r="S2419" i="1"/>
  <c r="X2419" i="1" s="1"/>
  <c r="G2419" i="1"/>
  <c r="V2419" i="1" s="1" a="1"/>
  <c r="V2419" i="1" s="1"/>
  <c r="AD2418" i="1"/>
  <c r="AA2418" i="1"/>
  <c r="AB2418" i="1" s="1"/>
  <c r="Z2418" i="1"/>
  <c r="Y2418" i="1"/>
  <c r="W2418" i="1"/>
  <c r="S2418" i="1"/>
  <c r="X2418" i="1" s="1"/>
  <c r="G2418" i="1"/>
  <c r="V2418" i="1" s="1" a="1"/>
  <c r="V2418" i="1" s="1"/>
  <c r="AD2417" i="1"/>
  <c r="AA2417" i="1"/>
  <c r="AB2417" i="1" s="1"/>
  <c r="Z2417" i="1"/>
  <c r="Y2417" i="1"/>
  <c r="W2417" i="1"/>
  <c r="S2417" i="1"/>
  <c r="X2417" i="1" s="1"/>
  <c r="G2417" i="1"/>
  <c r="V2417" i="1" s="1" a="1"/>
  <c r="V2417" i="1" s="1"/>
  <c r="AD2416" i="1"/>
  <c r="AA2416" i="1"/>
  <c r="AB2416" i="1" s="1"/>
  <c r="Z2416" i="1"/>
  <c r="Y2416" i="1"/>
  <c r="W2416" i="1"/>
  <c r="S2416" i="1"/>
  <c r="X2416" i="1" s="1"/>
  <c r="G2416" i="1"/>
  <c r="V2416" i="1" s="1" a="1"/>
  <c r="V2416" i="1" s="1"/>
  <c r="AD2415" i="1"/>
  <c r="AA2415" i="1"/>
  <c r="AB2415" i="1" s="1"/>
  <c r="Z2415" i="1"/>
  <c r="Y2415" i="1"/>
  <c r="W2415" i="1"/>
  <c r="S2415" i="1"/>
  <c r="X2415" i="1" s="1"/>
  <c r="G2415" i="1"/>
  <c r="V2415" i="1" s="1" a="1"/>
  <c r="V2415" i="1" s="1"/>
  <c r="AD2414" i="1"/>
  <c r="AA2414" i="1"/>
  <c r="AB2414" i="1" s="1"/>
  <c r="Z2414" i="1"/>
  <c r="Y2414" i="1"/>
  <c r="W2414" i="1"/>
  <c r="S2414" i="1"/>
  <c r="X2414" i="1" s="1"/>
  <c r="G2414" i="1"/>
  <c r="V2414" i="1" s="1" a="1"/>
  <c r="V2414" i="1" s="1"/>
  <c r="AD2413" i="1"/>
  <c r="AA2413" i="1"/>
  <c r="AB2413" i="1" s="1"/>
  <c r="Z2413" i="1"/>
  <c r="Y2413" i="1"/>
  <c r="W2413" i="1"/>
  <c r="S2413" i="1"/>
  <c r="X2413" i="1" s="1"/>
  <c r="G2413" i="1"/>
  <c r="V2413" i="1" s="1" a="1"/>
  <c r="V2413" i="1" s="1"/>
  <c r="AD2412" i="1"/>
  <c r="AA2412" i="1"/>
  <c r="AB2412" i="1" s="1"/>
  <c r="Z2412" i="1"/>
  <c r="Y2412" i="1"/>
  <c r="W2412" i="1"/>
  <c r="S2412" i="1"/>
  <c r="X2412" i="1" s="1"/>
  <c r="G2412" i="1"/>
  <c r="V2412" i="1" s="1" a="1"/>
  <c r="V2412" i="1" s="1"/>
  <c r="AD2411" i="1"/>
  <c r="AA2411" i="1"/>
  <c r="AB2411" i="1" s="1"/>
  <c r="Z2411" i="1"/>
  <c r="Y2411" i="1"/>
  <c r="W2411" i="1"/>
  <c r="S2411" i="1"/>
  <c r="X2411" i="1" s="1"/>
  <c r="G2411" i="1"/>
  <c r="V2411" i="1" s="1" a="1"/>
  <c r="V2411" i="1" s="1"/>
  <c r="AD2410" i="1"/>
  <c r="AA2410" i="1"/>
  <c r="AB2410" i="1" s="1"/>
  <c r="Z2410" i="1"/>
  <c r="Y2410" i="1"/>
  <c r="W2410" i="1"/>
  <c r="S2410" i="1"/>
  <c r="X2410" i="1" s="1"/>
  <c r="G2410" i="1"/>
  <c r="V2410" i="1" s="1" a="1"/>
  <c r="V2410" i="1" s="1"/>
  <c r="AD2409" i="1"/>
  <c r="AA2409" i="1"/>
  <c r="AB2409" i="1" s="1"/>
  <c r="Z2409" i="1"/>
  <c r="Y2409" i="1"/>
  <c r="W2409" i="1"/>
  <c r="S2409" i="1"/>
  <c r="X2409" i="1" s="1"/>
  <c r="G2409" i="1"/>
  <c r="V2409" i="1" s="1" a="1"/>
  <c r="V2409" i="1" s="1"/>
  <c r="AD2408" i="1"/>
  <c r="AA2408" i="1"/>
  <c r="AB2408" i="1" s="1"/>
  <c r="Z2408" i="1"/>
  <c r="Y2408" i="1"/>
  <c r="W2408" i="1"/>
  <c r="S2408" i="1"/>
  <c r="X2408" i="1" s="1"/>
  <c r="G2408" i="1"/>
  <c r="V2408" i="1" s="1" a="1"/>
  <c r="V2408" i="1" s="1"/>
  <c r="AD2407" i="1"/>
  <c r="AA2407" i="1"/>
  <c r="AB2407" i="1" s="1"/>
  <c r="Z2407" i="1"/>
  <c r="Y2407" i="1"/>
  <c r="W2407" i="1"/>
  <c r="S2407" i="1"/>
  <c r="X2407" i="1" s="1"/>
  <c r="G2407" i="1"/>
  <c r="V2407" i="1" s="1" a="1"/>
  <c r="V2407" i="1" s="1"/>
  <c r="AD2406" i="1"/>
  <c r="AA2406" i="1"/>
  <c r="AB2406" i="1" s="1"/>
  <c r="Z2406" i="1"/>
  <c r="Y2406" i="1"/>
  <c r="W2406" i="1"/>
  <c r="S2406" i="1"/>
  <c r="X2406" i="1" s="1"/>
  <c r="G2406" i="1"/>
  <c r="V2406" i="1" s="1" a="1"/>
  <c r="V2406" i="1" s="1"/>
  <c r="AD2405" i="1"/>
  <c r="AA2405" i="1"/>
  <c r="AB2405" i="1" s="1"/>
  <c r="Z2405" i="1"/>
  <c r="Y2405" i="1"/>
  <c r="W2405" i="1"/>
  <c r="S2405" i="1"/>
  <c r="X2405" i="1" s="1"/>
  <c r="G2405" i="1"/>
  <c r="V2405" i="1" s="1" a="1"/>
  <c r="V2405" i="1" s="1"/>
  <c r="AD2404" i="1"/>
  <c r="AA2404" i="1"/>
  <c r="AB2404" i="1" s="1"/>
  <c r="Z2404" i="1"/>
  <c r="Y2404" i="1"/>
  <c r="W2404" i="1"/>
  <c r="S2404" i="1"/>
  <c r="X2404" i="1" s="1"/>
  <c r="G2404" i="1"/>
  <c r="V2404" i="1" s="1" a="1"/>
  <c r="V2404" i="1" s="1"/>
  <c r="AD2403" i="1"/>
  <c r="AA2403" i="1"/>
  <c r="AB2403" i="1" s="1"/>
  <c r="Z2403" i="1"/>
  <c r="Y2403" i="1"/>
  <c r="W2403" i="1"/>
  <c r="S2403" i="1"/>
  <c r="X2403" i="1" s="1"/>
  <c r="G2403" i="1"/>
  <c r="V2403" i="1" s="1" a="1"/>
  <c r="V2403" i="1" s="1"/>
  <c r="AD2402" i="1"/>
  <c r="AA2402" i="1"/>
  <c r="AB2402" i="1" s="1"/>
  <c r="Z2402" i="1"/>
  <c r="Y2402" i="1"/>
  <c r="W2402" i="1"/>
  <c r="S2402" i="1"/>
  <c r="X2402" i="1" s="1"/>
  <c r="G2402" i="1"/>
  <c r="V2402" i="1" s="1" a="1"/>
  <c r="V2402" i="1" s="1"/>
  <c r="AD2401" i="1"/>
  <c r="AA2401" i="1"/>
  <c r="AB2401" i="1" s="1"/>
  <c r="Z2401" i="1"/>
  <c r="Y2401" i="1"/>
  <c r="W2401" i="1"/>
  <c r="S2401" i="1"/>
  <c r="X2401" i="1" s="1"/>
  <c r="G2401" i="1"/>
  <c r="V2401" i="1" s="1" a="1"/>
  <c r="V2401" i="1" s="1"/>
  <c r="AD2400" i="1"/>
  <c r="AA2400" i="1"/>
  <c r="AB2400" i="1" s="1"/>
  <c r="Z2400" i="1"/>
  <c r="Y2400" i="1"/>
  <c r="W2400" i="1"/>
  <c r="S2400" i="1"/>
  <c r="X2400" i="1" s="1"/>
  <c r="G2400" i="1"/>
  <c r="V2400" i="1" s="1" a="1"/>
  <c r="V2400" i="1" s="1"/>
  <c r="AD2399" i="1"/>
  <c r="AA2399" i="1"/>
  <c r="AB2399" i="1" s="1"/>
  <c r="Z2399" i="1"/>
  <c r="Y2399" i="1"/>
  <c r="W2399" i="1"/>
  <c r="S2399" i="1"/>
  <c r="X2399" i="1" s="1"/>
  <c r="G2399" i="1"/>
  <c r="V2399" i="1" s="1" a="1"/>
  <c r="V2399" i="1" s="1"/>
  <c r="AD2398" i="1"/>
  <c r="AA2398" i="1"/>
  <c r="AB2398" i="1" s="1"/>
  <c r="Z2398" i="1"/>
  <c r="Y2398" i="1"/>
  <c r="W2398" i="1"/>
  <c r="S2398" i="1"/>
  <c r="X2398" i="1" s="1"/>
  <c r="G2398" i="1"/>
  <c r="V2398" i="1" s="1" a="1"/>
  <c r="V2398" i="1" s="1"/>
  <c r="AD2397" i="1"/>
  <c r="AA2397" i="1"/>
  <c r="AB2397" i="1" s="1"/>
  <c r="Z2397" i="1"/>
  <c r="Y2397" i="1"/>
  <c r="W2397" i="1"/>
  <c r="S2397" i="1"/>
  <c r="X2397" i="1" s="1"/>
  <c r="G2397" i="1"/>
  <c r="V2397" i="1" s="1" a="1"/>
  <c r="V2397" i="1" s="1"/>
  <c r="AD2396" i="1"/>
  <c r="AA2396" i="1"/>
  <c r="AB2396" i="1" s="1"/>
  <c r="Z2396" i="1"/>
  <c r="Y2396" i="1"/>
  <c r="W2396" i="1"/>
  <c r="S2396" i="1"/>
  <c r="X2396" i="1" s="1"/>
  <c r="G2396" i="1"/>
  <c r="V2396" i="1" s="1" a="1"/>
  <c r="V2396" i="1" s="1"/>
  <c r="AD2395" i="1"/>
  <c r="AA2395" i="1"/>
  <c r="AB2395" i="1" s="1"/>
  <c r="Z2395" i="1"/>
  <c r="Y2395" i="1"/>
  <c r="W2395" i="1"/>
  <c r="S2395" i="1"/>
  <c r="X2395" i="1" s="1"/>
  <c r="G2395" i="1"/>
  <c r="V2395" i="1" s="1" a="1"/>
  <c r="V2395" i="1" s="1"/>
  <c r="AD2394" i="1"/>
  <c r="AA2394" i="1"/>
  <c r="AB2394" i="1" s="1"/>
  <c r="Z2394" i="1"/>
  <c r="Y2394" i="1"/>
  <c r="W2394" i="1"/>
  <c r="S2394" i="1"/>
  <c r="X2394" i="1" s="1"/>
  <c r="G2394" i="1"/>
  <c r="V2394" i="1" s="1" a="1"/>
  <c r="V2394" i="1" s="1"/>
  <c r="AD2393" i="1"/>
  <c r="AA2393" i="1"/>
  <c r="AB2393" i="1" s="1"/>
  <c r="Z2393" i="1"/>
  <c r="Y2393" i="1"/>
  <c r="W2393" i="1"/>
  <c r="S2393" i="1"/>
  <c r="X2393" i="1" s="1"/>
  <c r="G2393" i="1"/>
  <c r="V2393" i="1" s="1" a="1"/>
  <c r="V2393" i="1" s="1"/>
  <c r="AD2392" i="1"/>
  <c r="AA2392" i="1"/>
  <c r="AB2392" i="1" s="1"/>
  <c r="Z2392" i="1"/>
  <c r="Y2392" i="1"/>
  <c r="W2392" i="1"/>
  <c r="S2392" i="1"/>
  <c r="X2392" i="1" s="1"/>
  <c r="G2392" i="1"/>
  <c r="V2392" i="1" s="1" a="1"/>
  <c r="V2392" i="1" s="1"/>
  <c r="AD2391" i="1"/>
  <c r="AA2391" i="1"/>
  <c r="AB2391" i="1" s="1"/>
  <c r="Z2391" i="1"/>
  <c r="Y2391" i="1"/>
  <c r="W2391" i="1"/>
  <c r="S2391" i="1"/>
  <c r="X2391" i="1" s="1"/>
  <c r="G2391" i="1"/>
  <c r="V2391" i="1" s="1" a="1"/>
  <c r="V2391" i="1" s="1"/>
  <c r="AD2390" i="1"/>
  <c r="AA2390" i="1"/>
  <c r="AB2390" i="1" s="1"/>
  <c r="Z2390" i="1"/>
  <c r="Y2390" i="1"/>
  <c r="W2390" i="1"/>
  <c r="S2390" i="1"/>
  <c r="X2390" i="1" s="1"/>
  <c r="G2390" i="1"/>
  <c r="V2390" i="1" s="1" a="1"/>
  <c r="V2390" i="1" s="1"/>
  <c r="AD2389" i="1"/>
  <c r="AA2389" i="1"/>
  <c r="AB2389" i="1" s="1"/>
  <c r="Z2389" i="1"/>
  <c r="Y2389" i="1"/>
  <c r="W2389" i="1"/>
  <c r="S2389" i="1"/>
  <c r="X2389" i="1" s="1"/>
  <c r="G2389" i="1"/>
  <c r="V2389" i="1" s="1" a="1"/>
  <c r="V2389" i="1" s="1"/>
  <c r="AD2388" i="1"/>
  <c r="AA2388" i="1"/>
  <c r="AB2388" i="1" s="1"/>
  <c r="Z2388" i="1"/>
  <c r="Y2388" i="1"/>
  <c r="W2388" i="1"/>
  <c r="S2388" i="1"/>
  <c r="X2388" i="1" s="1"/>
  <c r="G2388" i="1"/>
  <c r="V2388" i="1" s="1" a="1"/>
  <c r="V2388" i="1" s="1"/>
  <c r="AD2387" i="1"/>
  <c r="AA2387" i="1"/>
  <c r="AB2387" i="1" s="1"/>
  <c r="Z2387" i="1"/>
  <c r="Y2387" i="1"/>
  <c r="W2387" i="1"/>
  <c r="S2387" i="1"/>
  <c r="X2387" i="1" s="1"/>
  <c r="G2387" i="1"/>
  <c r="V2387" i="1" s="1" a="1"/>
  <c r="V2387" i="1" s="1"/>
  <c r="AD2386" i="1"/>
  <c r="AA2386" i="1"/>
  <c r="AB2386" i="1" s="1"/>
  <c r="Z2386" i="1"/>
  <c r="Y2386" i="1"/>
  <c r="W2386" i="1"/>
  <c r="S2386" i="1"/>
  <c r="X2386" i="1" s="1"/>
  <c r="G2386" i="1"/>
  <c r="V2386" i="1" s="1" a="1"/>
  <c r="V2386" i="1" s="1"/>
  <c r="AD2385" i="1"/>
  <c r="AA2385" i="1"/>
  <c r="AB2385" i="1" s="1"/>
  <c r="Z2385" i="1"/>
  <c r="Y2385" i="1"/>
  <c r="W2385" i="1"/>
  <c r="S2385" i="1"/>
  <c r="X2385" i="1" s="1"/>
  <c r="G2385" i="1"/>
  <c r="V2385" i="1" s="1" a="1"/>
  <c r="V2385" i="1" s="1"/>
  <c r="AD2384" i="1"/>
  <c r="AB2384" i="1"/>
  <c r="AA2384" i="1"/>
  <c r="Z2384" i="1"/>
  <c r="Y2384" i="1"/>
  <c r="W2384" i="1"/>
  <c r="S2384" i="1"/>
  <c r="X2384" i="1" s="1"/>
  <c r="G2384" i="1"/>
  <c r="V2384" i="1" s="1" a="1"/>
  <c r="V2384" i="1" s="1"/>
  <c r="AD2383" i="1"/>
  <c r="AA2383" i="1"/>
  <c r="AB2383" i="1" s="1"/>
  <c r="Z2383" i="1"/>
  <c r="Y2383" i="1"/>
  <c r="W2383" i="1"/>
  <c r="S2383" i="1"/>
  <c r="X2383" i="1" s="1"/>
  <c r="G2383" i="1"/>
  <c r="V2383" i="1" s="1" a="1"/>
  <c r="V2383" i="1" s="1"/>
  <c r="AD2382" i="1"/>
  <c r="AA2382" i="1"/>
  <c r="AB2382" i="1" s="1"/>
  <c r="Z2382" i="1"/>
  <c r="Y2382" i="1"/>
  <c r="W2382" i="1"/>
  <c r="S2382" i="1"/>
  <c r="X2382" i="1" s="1"/>
  <c r="G2382" i="1"/>
  <c r="V2382" i="1" s="1" a="1"/>
  <c r="V2382" i="1" s="1"/>
  <c r="AD2381" i="1"/>
  <c r="AA2381" i="1"/>
  <c r="AB2381" i="1" s="1"/>
  <c r="Z2381" i="1"/>
  <c r="Y2381" i="1"/>
  <c r="W2381" i="1"/>
  <c r="S2381" i="1"/>
  <c r="X2381" i="1" s="1"/>
  <c r="G2381" i="1"/>
  <c r="V2381" i="1" s="1" a="1"/>
  <c r="V2381" i="1" s="1"/>
  <c r="AD2380" i="1"/>
  <c r="AA2380" i="1"/>
  <c r="AB2380" i="1" s="1"/>
  <c r="Z2380" i="1"/>
  <c r="Y2380" i="1"/>
  <c r="W2380" i="1"/>
  <c r="S2380" i="1"/>
  <c r="X2380" i="1" s="1"/>
  <c r="G2380" i="1"/>
  <c r="V2380" i="1" s="1" a="1"/>
  <c r="V2380" i="1" s="1"/>
  <c r="AD2379" i="1"/>
  <c r="AA2379" i="1"/>
  <c r="AB2379" i="1" s="1"/>
  <c r="Z2379" i="1"/>
  <c r="Y2379" i="1"/>
  <c r="W2379" i="1"/>
  <c r="S2379" i="1"/>
  <c r="X2379" i="1" s="1"/>
  <c r="G2379" i="1"/>
  <c r="V2379" i="1" s="1" a="1"/>
  <c r="V2379" i="1" s="1"/>
  <c r="AD2378" i="1"/>
  <c r="AA2378" i="1"/>
  <c r="AB2378" i="1" s="1"/>
  <c r="Z2378" i="1"/>
  <c r="Y2378" i="1"/>
  <c r="W2378" i="1"/>
  <c r="S2378" i="1"/>
  <c r="X2378" i="1" s="1"/>
  <c r="G2378" i="1"/>
  <c r="V2378" i="1" s="1" a="1"/>
  <c r="V2378" i="1" s="1"/>
  <c r="AD2377" i="1"/>
  <c r="AA2377" i="1"/>
  <c r="AB2377" i="1" s="1"/>
  <c r="Z2377" i="1"/>
  <c r="Y2377" i="1"/>
  <c r="W2377" i="1"/>
  <c r="S2377" i="1"/>
  <c r="X2377" i="1" s="1"/>
  <c r="G2377" i="1"/>
  <c r="V2377" i="1" s="1" a="1"/>
  <c r="V2377" i="1" s="1"/>
  <c r="AD2376" i="1"/>
  <c r="AA2376" i="1"/>
  <c r="AB2376" i="1" s="1"/>
  <c r="Z2376" i="1"/>
  <c r="Y2376" i="1"/>
  <c r="W2376" i="1"/>
  <c r="S2376" i="1"/>
  <c r="X2376" i="1" s="1"/>
  <c r="G2376" i="1"/>
  <c r="V2376" i="1" s="1" a="1"/>
  <c r="V2376" i="1" s="1"/>
  <c r="AD2375" i="1"/>
  <c r="AA2375" i="1"/>
  <c r="AB2375" i="1" s="1"/>
  <c r="Z2375" i="1"/>
  <c r="Y2375" i="1"/>
  <c r="W2375" i="1"/>
  <c r="S2375" i="1"/>
  <c r="X2375" i="1" s="1"/>
  <c r="G2375" i="1"/>
  <c r="V2375" i="1" s="1" a="1"/>
  <c r="V2375" i="1" s="1"/>
  <c r="AD2374" i="1"/>
  <c r="AA2374" i="1"/>
  <c r="AB2374" i="1" s="1"/>
  <c r="Z2374" i="1"/>
  <c r="Y2374" i="1"/>
  <c r="W2374" i="1"/>
  <c r="S2374" i="1"/>
  <c r="X2374" i="1" s="1"/>
  <c r="G2374" i="1"/>
  <c r="V2374" i="1" s="1" a="1"/>
  <c r="V2374" i="1" s="1"/>
  <c r="AD2373" i="1"/>
  <c r="AA2373" i="1"/>
  <c r="AB2373" i="1" s="1"/>
  <c r="Z2373" i="1"/>
  <c r="Y2373" i="1"/>
  <c r="W2373" i="1"/>
  <c r="S2373" i="1"/>
  <c r="X2373" i="1" s="1"/>
  <c r="G2373" i="1"/>
  <c r="V2373" i="1" s="1" a="1"/>
  <c r="V2373" i="1" s="1"/>
  <c r="AD2372" i="1"/>
  <c r="AA2372" i="1"/>
  <c r="AB2372" i="1" s="1"/>
  <c r="Z2372" i="1"/>
  <c r="Y2372" i="1"/>
  <c r="W2372" i="1"/>
  <c r="S2372" i="1"/>
  <c r="X2372" i="1" s="1"/>
  <c r="G2372" i="1"/>
  <c r="V2372" i="1" s="1" a="1"/>
  <c r="V2372" i="1" s="1"/>
  <c r="AD2371" i="1"/>
  <c r="AA2371" i="1"/>
  <c r="AB2371" i="1" s="1"/>
  <c r="Z2371" i="1"/>
  <c r="Y2371" i="1"/>
  <c r="W2371" i="1"/>
  <c r="S2371" i="1"/>
  <c r="X2371" i="1" s="1"/>
  <c r="G2371" i="1"/>
  <c r="V2371" i="1" s="1" a="1"/>
  <c r="V2371" i="1" s="1"/>
  <c r="AD2370" i="1"/>
  <c r="AA2370" i="1"/>
  <c r="AB2370" i="1" s="1"/>
  <c r="Z2370" i="1"/>
  <c r="Y2370" i="1"/>
  <c r="W2370" i="1"/>
  <c r="S2370" i="1"/>
  <c r="X2370" i="1" s="1"/>
  <c r="G2370" i="1"/>
  <c r="V2370" i="1" s="1" a="1"/>
  <c r="V2370" i="1" s="1"/>
  <c r="AD2369" i="1"/>
  <c r="AA2369" i="1"/>
  <c r="AB2369" i="1" s="1"/>
  <c r="Z2369" i="1"/>
  <c r="Y2369" i="1"/>
  <c r="W2369" i="1"/>
  <c r="S2369" i="1"/>
  <c r="X2369" i="1" s="1"/>
  <c r="G2369" i="1"/>
  <c r="V2369" i="1" s="1" a="1"/>
  <c r="V2369" i="1" s="1"/>
  <c r="AD2368" i="1"/>
  <c r="AA2368" i="1"/>
  <c r="AB2368" i="1" s="1"/>
  <c r="Z2368" i="1"/>
  <c r="Y2368" i="1"/>
  <c r="W2368" i="1"/>
  <c r="S2368" i="1"/>
  <c r="X2368" i="1" s="1"/>
  <c r="G2368" i="1"/>
  <c r="V2368" i="1" s="1" a="1"/>
  <c r="V2368" i="1" s="1"/>
  <c r="AD2367" i="1"/>
  <c r="AA2367" i="1"/>
  <c r="AB2367" i="1" s="1"/>
  <c r="Z2367" i="1"/>
  <c r="Y2367" i="1"/>
  <c r="W2367" i="1"/>
  <c r="S2367" i="1"/>
  <c r="X2367" i="1" s="1"/>
  <c r="G2367" i="1"/>
  <c r="V2367" i="1" s="1" a="1"/>
  <c r="V2367" i="1" s="1"/>
  <c r="AD2366" i="1"/>
  <c r="AA2366" i="1"/>
  <c r="AB2366" i="1" s="1"/>
  <c r="Z2366" i="1"/>
  <c r="Y2366" i="1"/>
  <c r="W2366" i="1"/>
  <c r="S2366" i="1"/>
  <c r="X2366" i="1" s="1"/>
  <c r="G2366" i="1"/>
  <c r="V2366" i="1" s="1" a="1"/>
  <c r="V2366" i="1" s="1"/>
  <c r="AD2365" i="1"/>
  <c r="AA2365" i="1"/>
  <c r="AB2365" i="1" s="1"/>
  <c r="Z2365" i="1"/>
  <c r="Y2365" i="1"/>
  <c r="W2365" i="1"/>
  <c r="S2365" i="1"/>
  <c r="X2365" i="1" s="1"/>
  <c r="G2365" i="1"/>
  <c r="V2365" i="1" s="1" a="1"/>
  <c r="V2365" i="1" s="1"/>
  <c r="AD2364" i="1"/>
  <c r="AA2364" i="1"/>
  <c r="AB2364" i="1" s="1"/>
  <c r="Z2364" i="1"/>
  <c r="Y2364" i="1"/>
  <c r="W2364" i="1"/>
  <c r="S2364" i="1"/>
  <c r="X2364" i="1" s="1"/>
  <c r="G2364" i="1"/>
  <c r="V2364" i="1" s="1" a="1"/>
  <c r="V2364" i="1" s="1"/>
  <c r="AD2363" i="1"/>
  <c r="AA2363" i="1"/>
  <c r="AB2363" i="1" s="1"/>
  <c r="Z2363" i="1"/>
  <c r="Y2363" i="1"/>
  <c r="W2363" i="1"/>
  <c r="S2363" i="1"/>
  <c r="X2363" i="1" s="1"/>
  <c r="G2363" i="1"/>
  <c r="V2363" i="1" s="1" a="1"/>
  <c r="V2363" i="1" s="1"/>
  <c r="AD2362" i="1"/>
  <c r="AA2362" i="1"/>
  <c r="AB2362" i="1" s="1"/>
  <c r="Z2362" i="1"/>
  <c r="Y2362" i="1"/>
  <c r="W2362" i="1"/>
  <c r="S2362" i="1"/>
  <c r="X2362" i="1" s="1"/>
  <c r="G2362" i="1"/>
  <c r="V2362" i="1" s="1" a="1"/>
  <c r="V2362" i="1" s="1"/>
  <c r="AD2361" i="1"/>
  <c r="AA2361" i="1"/>
  <c r="AB2361" i="1" s="1"/>
  <c r="Z2361" i="1"/>
  <c r="Y2361" i="1"/>
  <c r="W2361" i="1"/>
  <c r="S2361" i="1"/>
  <c r="X2361" i="1" s="1"/>
  <c r="G2361" i="1"/>
  <c r="V2361" i="1" s="1" a="1"/>
  <c r="V2361" i="1" s="1"/>
  <c r="AD2360" i="1"/>
  <c r="AA2360" i="1"/>
  <c r="AB2360" i="1" s="1"/>
  <c r="Z2360" i="1"/>
  <c r="Y2360" i="1"/>
  <c r="W2360" i="1"/>
  <c r="S2360" i="1"/>
  <c r="X2360" i="1" s="1"/>
  <c r="G2360" i="1"/>
  <c r="V2360" i="1" s="1" a="1"/>
  <c r="V2360" i="1" s="1"/>
  <c r="AD2359" i="1"/>
  <c r="AA2359" i="1"/>
  <c r="AB2359" i="1" s="1"/>
  <c r="Z2359" i="1"/>
  <c r="Y2359" i="1"/>
  <c r="W2359" i="1"/>
  <c r="S2359" i="1"/>
  <c r="X2359" i="1" s="1"/>
  <c r="G2359" i="1"/>
  <c r="V2359" i="1" s="1" a="1"/>
  <c r="V2359" i="1" s="1"/>
  <c r="AD2358" i="1"/>
  <c r="AA2358" i="1"/>
  <c r="AB2358" i="1" s="1"/>
  <c r="Z2358" i="1"/>
  <c r="Y2358" i="1"/>
  <c r="X2358" i="1"/>
  <c r="W2358" i="1"/>
  <c r="S2358" i="1"/>
  <c r="G2358" i="1"/>
  <c r="V2358" i="1" s="1" a="1"/>
  <c r="V2358" i="1" s="1"/>
  <c r="AD2357" i="1"/>
  <c r="AA2357" i="1"/>
  <c r="AB2357" i="1" s="1"/>
  <c r="Z2357" i="1"/>
  <c r="Y2357" i="1"/>
  <c r="W2357" i="1"/>
  <c r="S2357" i="1"/>
  <c r="X2357" i="1" s="1"/>
  <c r="G2357" i="1"/>
  <c r="V2357" i="1" s="1" a="1"/>
  <c r="V2357" i="1" s="1"/>
  <c r="AD2356" i="1"/>
  <c r="AA2356" i="1"/>
  <c r="AB2356" i="1" s="1"/>
  <c r="Z2356" i="1"/>
  <c r="Y2356" i="1"/>
  <c r="W2356" i="1"/>
  <c r="S2356" i="1"/>
  <c r="X2356" i="1" s="1"/>
  <c r="G2356" i="1"/>
  <c r="V2356" i="1" s="1" a="1"/>
  <c r="V2356" i="1" s="1"/>
  <c r="AD2355" i="1"/>
  <c r="AA2355" i="1"/>
  <c r="AB2355" i="1" s="1"/>
  <c r="Z2355" i="1"/>
  <c r="Y2355" i="1"/>
  <c r="W2355" i="1"/>
  <c r="S2355" i="1"/>
  <c r="X2355" i="1" s="1"/>
  <c r="G2355" i="1"/>
  <c r="V2355" i="1" s="1" a="1"/>
  <c r="V2355" i="1" s="1"/>
  <c r="AD2354" i="1"/>
  <c r="AA2354" i="1"/>
  <c r="AB2354" i="1" s="1"/>
  <c r="Z2354" i="1"/>
  <c r="Y2354" i="1"/>
  <c r="W2354" i="1"/>
  <c r="S2354" i="1"/>
  <c r="X2354" i="1" s="1"/>
  <c r="G2354" i="1"/>
  <c r="V2354" i="1" s="1" a="1"/>
  <c r="V2354" i="1" s="1"/>
  <c r="AD2353" i="1"/>
  <c r="AA2353" i="1"/>
  <c r="AB2353" i="1" s="1"/>
  <c r="Z2353" i="1"/>
  <c r="Y2353" i="1"/>
  <c r="W2353" i="1"/>
  <c r="S2353" i="1"/>
  <c r="X2353" i="1" s="1"/>
  <c r="G2353" i="1"/>
  <c r="V2353" i="1" s="1" a="1"/>
  <c r="V2353" i="1" s="1"/>
  <c r="AD2352" i="1"/>
  <c r="AA2352" i="1"/>
  <c r="AB2352" i="1" s="1"/>
  <c r="Z2352" i="1"/>
  <c r="Y2352" i="1"/>
  <c r="W2352" i="1"/>
  <c r="S2352" i="1"/>
  <c r="X2352" i="1" s="1"/>
  <c r="G2352" i="1"/>
  <c r="V2352" i="1" s="1" a="1"/>
  <c r="V2352" i="1" s="1"/>
  <c r="AD2351" i="1"/>
  <c r="AA2351" i="1"/>
  <c r="AB2351" i="1" s="1"/>
  <c r="Z2351" i="1"/>
  <c r="Y2351" i="1"/>
  <c r="W2351" i="1"/>
  <c r="S2351" i="1"/>
  <c r="X2351" i="1" s="1"/>
  <c r="G2351" i="1"/>
  <c r="V2351" i="1" s="1" a="1"/>
  <c r="V2351" i="1" s="1"/>
  <c r="AD2350" i="1"/>
  <c r="AA2350" i="1"/>
  <c r="AB2350" i="1" s="1"/>
  <c r="Z2350" i="1"/>
  <c r="Y2350" i="1"/>
  <c r="W2350" i="1"/>
  <c r="S2350" i="1"/>
  <c r="X2350" i="1" s="1"/>
  <c r="G2350" i="1"/>
  <c r="V2350" i="1" s="1" a="1"/>
  <c r="V2350" i="1" s="1"/>
  <c r="AD2349" i="1"/>
  <c r="AA2349" i="1"/>
  <c r="AB2349" i="1" s="1"/>
  <c r="Z2349" i="1"/>
  <c r="Y2349" i="1"/>
  <c r="W2349" i="1"/>
  <c r="S2349" i="1"/>
  <c r="X2349" i="1" s="1"/>
  <c r="G2349" i="1"/>
  <c r="V2349" i="1" s="1" a="1"/>
  <c r="V2349" i="1" s="1"/>
  <c r="AD2348" i="1"/>
  <c r="AA2348" i="1"/>
  <c r="AB2348" i="1" s="1"/>
  <c r="Z2348" i="1"/>
  <c r="Y2348" i="1"/>
  <c r="W2348" i="1"/>
  <c r="S2348" i="1"/>
  <c r="X2348" i="1" s="1"/>
  <c r="G2348" i="1"/>
  <c r="V2348" i="1" s="1" a="1"/>
  <c r="V2348" i="1" s="1"/>
  <c r="AD2347" i="1"/>
  <c r="AA2347" i="1"/>
  <c r="AB2347" i="1" s="1"/>
  <c r="Z2347" i="1"/>
  <c r="Y2347" i="1"/>
  <c r="W2347" i="1"/>
  <c r="S2347" i="1"/>
  <c r="X2347" i="1" s="1"/>
  <c r="G2347" i="1"/>
  <c r="V2347" i="1" s="1" a="1"/>
  <c r="V2347" i="1" s="1"/>
  <c r="AD2346" i="1"/>
  <c r="AA2346" i="1"/>
  <c r="AB2346" i="1" s="1"/>
  <c r="Z2346" i="1"/>
  <c r="Y2346" i="1"/>
  <c r="W2346" i="1"/>
  <c r="S2346" i="1"/>
  <c r="X2346" i="1" s="1"/>
  <c r="G2346" i="1"/>
  <c r="V2346" i="1" s="1" a="1"/>
  <c r="V2346" i="1" s="1"/>
  <c r="AD2345" i="1"/>
  <c r="AA2345" i="1"/>
  <c r="AB2345" i="1" s="1"/>
  <c r="Z2345" i="1"/>
  <c r="Y2345" i="1"/>
  <c r="W2345" i="1"/>
  <c r="S2345" i="1"/>
  <c r="X2345" i="1" s="1"/>
  <c r="G2345" i="1"/>
  <c r="V2345" i="1" s="1" a="1"/>
  <c r="V2345" i="1" s="1"/>
  <c r="AD2344" i="1"/>
  <c r="AA2344" i="1"/>
  <c r="AB2344" i="1" s="1"/>
  <c r="Z2344" i="1"/>
  <c r="Y2344" i="1"/>
  <c r="W2344" i="1"/>
  <c r="S2344" i="1"/>
  <c r="X2344" i="1" s="1"/>
  <c r="G2344" i="1"/>
  <c r="V2344" i="1" s="1" a="1"/>
  <c r="V2344" i="1" s="1"/>
  <c r="AD2343" i="1"/>
  <c r="AA2343" i="1"/>
  <c r="AB2343" i="1" s="1"/>
  <c r="Z2343" i="1"/>
  <c r="Y2343" i="1"/>
  <c r="W2343" i="1"/>
  <c r="S2343" i="1"/>
  <c r="X2343" i="1" s="1"/>
  <c r="G2343" i="1"/>
  <c r="V2343" i="1" s="1" a="1"/>
  <c r="V2343" i="1" s="1"/>
  <c r="AD2342" i="1"/>
  <c r="AA2342" i="1"/>
  <c r="AB2342" i="1" s="1"/>
  <c r="Z2342" i="1"/>
  <c r="Y2342" i="1"/>
  <c r="W2342" i="1"/>
  <c r="S2342" i="1"/>
  <c r="X2342" i="1" s="1"/>
  <c r="G2342" i="1"/>
  <c r="V2342" i="1" s="1" a="1"/>
  <c r="V2342" i="1" s="1"/>
  <c r="AD2341" i="1"/>
  <c r="AA2341" i="1"/>
  <c r="AB2341" i="1" s="1"/>
  <c r="Z2341" i="1"/>
  <c r="Y2341" i="1"/>
  <c r="W2341" i="1"/>
  <c r="S2341" i="1"/>
  <c r="X2341" i="1" s="1"/>
  <c r="G2341" i="1"/>
  <c r="V2341" i="1" s="1" a="1"/>
  <c r="V2341" i="1" s="1"/>
  <c r="AD2340" i="1"/>
  <c r="AA2340" i="1"/>
  <c r="AB2340" i="1" s="1"/>
  <c r="Z2340" i="1"/>
  <c r="Y2340" i="1"/>
  <c r="W2340" i="1"/>
  <c r="S2340" i="1"/>
  <c r="X2340" i="1" s="1"/>
  <c r="G2340" i="1"/>
  <c r="V2340" i="1" s="1" a="1"/>
  <c r="V2340" i="1" s="1"/>
  <c r="AD2339" i="1"/>
  <c r="AA2339" i="1"/>
  <c r="AB2339" i="1" s="1"/>
  <c r="Z2339" i="1"/>
  <c r="Y2339" i="1"/>
  <c r="W2339" i="1"/>
  <c r="S2339" i="1"/>
  <c r="X2339" i="1" s="1"/>
  <c r="G2339" i="1"/>
  <c r="V2339" i="1" s="1" a="1"/>
  <c r="V2339" i="1" s="1"/>
  <c r="AD2338" i="1"/>
  <c r="AA2338" i="1"/>
  <c r="AB2338" i="1" s="1"/>
  <c r="Z2338" i="1"/>
  <c r="Y2338" i="1"/>
  <c r="W2338" i="1"/>
  <c r="S2338" i="1"/>
  <c r="X2338" i="1" s="1"/>
  <c r="G2338" i="1"/>
  <c r="V2338" i="1" s="1" a="1"/>
  <c r="V2338" i="1" s="1"/>
  <c r="AD2337" i="1"/>
  <c r="AA2337" i="1"/>
  <c r="AB2337" i="1" s="1"/>
  <c r="Z2337" i="1"/>
  <c r="Y2337" i="1"/>
  <c r="X2337" i="1"/>
  <c r="W2337" i="1"/>
  <c r="S2337" i="1"/>
  <c r="G2337" i="1"/>
  <c r="V2337" i="1" s="1" a="1"/>
  <c r="V2337" i="1" s="1"/>
  <c r="AD2336" i="1"/>
  <c r="AA2336" i="1"/>
  <c r="AB2336" i="1" s="1"/>
  <c r="Z2336" i="1"/>
  <c r="Y2336" i="1"/>
  <c r="W2336" i="1"/>
  <c r="S2336" i="1"/>
  <c r="X2336" i="1" s="1"/>
  <c r="G2336" i="1"/>
  <c r="V2336" i="1" s="1" a="1"/>
  <c r="V2336" i="1" s="1"/>
  <c r="AD2335" i="1"/>
  <c r="AA2335" i="1"/>
  <c r="AB2335" i="1" s="1"/>
  <c r="Z2335" i="1"/>
  <c r="Y2335" i="1"/>
  <c r="W2335" i="1"/>
  <c r="S2335" i="1"/>
  <c r="X2335" i="1" s="1"/>
  <c r="G2335" i="1"/>
  <c r="V2335" i="1" s="1" a="1"/>
  <c r="V2335" i="1" s="1"/>
  <c r="AD2334" i="1"/>
  <c r="AA2334" i="1"/>
  <c r="AB2334" i="1" s="1"/>
  <c r="Z2334" i="1"/>
  <c r="Y2334" i="1"/>
  <c r="W2334" i="1"/>
  <c r="S2334" i="1"/>
  <c r="X2334" i="1" s="1"/>
  <c r="G2334" i="1"/>
  <c r="V2334" i="1" s="1" a="1"/>
  <c r="V2334" i="1" s="1"/>
  <c r="AD2333" i="1"/>
  <c r="AA2333" i="1"/>
  <c r="AB2333" i="1" s="1"/>
  <c r="Z2333" i="1"/>
  <c r="Y2333" i="1"/>
  <c r="W2333" i="1"/>
  <c r="S2333" i="1"/>
  <c r="X2333" i="1" s="1"/>
  <c r="G2333" i="1"/>
  <c r="V2333" i="1" s="1" a="1"/>
  <c r="V2333" i="1" s="1"/>
  <c r="AD2332" i="1"/>
  <c r="AA2332" i="1"/>
  <c r="AB2332" i="1" s="1"/>
  <c r="Z2332" i="1"/>
  <c r="Y2332" i="1"/>
  <c r="W2332" i="1"/>
  <c r="S2332" i="1"/>
  <c r="X2332" i="1" s="1"/>
  <c r="G2332" i="1"/>
  <c r="V2332" i="1" s="1" a="1"/>
  <c r="V2332" i="1" s="1"/>
  <c r="AD2331" i="1"/>
  <c r="AA2331" i="1"/>
  <c r="AB2331" i="1" s="1"/>
  <c r="Z2331" i="1"/>
  <c r="Y2331" i="1"/>
  <c r="W2331" i="1"/>
  <c r="S2331" i="1"/>
  <c r="X2331" i="1" s="1"/>
  <c r="G2331" i="1"/>
  <c r="V2331" i="1" s="1" a="1"/>
  <c r="V2331" i="1" s="1"/>
  <c r="AD2330" i="1"/>
  <c r="AA2330" i="1"/>
  <c r="AB2330" i="1" s="1"/>
  <c r="Z2330" i="1"/>
  <c r="Y2330" i="1"/>
  <c r="W2330" i="1"/>
  <c r="S2330" i="1"/>
  <c r="X2330" i="1" s="1"/>
  <c r="G2330" i="1"/>
  <c r="V2330" i="1" s="1" a="1"/>
  <c r="V2330" i="1" s="1"/>
  <c r="AD2329" i="1"/>
  <c r="AA2329" i="1"/>
  <c r="AB2329" i="1" s="1"/>
  <c r="Z2329" i="1"/>
  <c r="Y2329" i="1"/>
  <c r="W2329" i="1"/>
  <c r="S2329" i="1"/>
  <c r="X2329" i="1" s="1"/>
  <c r="G2329" i="1"/>
  <c r="V2329" i="1" s="1" a="1"/>
  <c r="V2329" i="1" s="1"/>
  <c r="AD2328" i="1"/>
  <c r="AB2328" i="1"/>
  <c r="AA2328" i="1"/>
  <c r="Z2328" i="1"/>
  <c r="Y2328" i="1"/>
  <c r="W2328" i="1"/>
  <c r="S2328" i="1"/>
  <c r="X2328" i="1" s="1"/>
  <c r="G2328" i="1"/>
  <c r="V2328" i="1" s="1" a="1"/>
  <c r="V2328" i="1" s="1"/>
  <c r="AD2327" i="1"/>
  <c r="AA2327" i="1"/>
  <c r="AB2327" i="1" s="1"/>
  <c r="Z2327" i="1"/>
  <c r="Y2327" i="1"/>
  <c r="W2327" i="1"/>
  <c r="S2327" i="1"/>
  <c r="X2327" i="1" s="1"/>
  <c r="G2327" i="1"/>
  <c r="V2327" i="1" s="1" a="1"/>
  <c r="V2327" i="1" s="1"/>
  <c r="AD2326" i="1"/>
  <c r="AA2326" i="1"/>
  <c r="AB2326" i="1" s="1"/>
  <c r="Z2326" i="1"/>
  <c r="Y2326" i="1"/>
  <c r="W2326" i="1"/>
  <c r="S2326" i="1"/>
  <c r="X2326" i="1" s="1"/>
  <c r="G2326" i="1"/>
  <c r="V2326" i="1" s="1" a="1"/>
  <c r="V2326" i="1" s="1"/>
  <c r="AD2325" i="1"/>
  <c r="AA2325" i="1"/>
  <c r="AB2325" i="1" s="1"/>
  <c r="Z2325" i="1"/>
  <c r="Y2325" i="1"/>
  <c r="W2325" i="1"/>
  <c r="S2325" i="1"/>
  <c r="X2325" i="1" s="1"/>
  <c r="G2325" i="1"/>
  <c r="V2325" i="1" s="1" a="1"/>
  <c r="V2325" i="1" s="1"/>
  <c r="AD2324" i="1"/>
  <c r="AA2324" i="1"/>
  <c r="AB2324" i="1" s="1"/>
  <c r="Z2324" i="1"/>
  <c r="Y2324" i="1"/>
  <c r="W2324" i="1"/>
  <c r="S2324" i="1"/>
  <c r="X2324" i="1" s="1"/>
  <c r="G2324" i="1"/>
  <c r="V2324" i="1" s="1" a="1"/>
  <c r="V2324" i="1" s="1"/>
  <c r="AD2323" i="1"/>
  <c r="AA2323" i="1"/>
  <c r="AB2323" i="1" s="1"/>
  <c r="Z2323" i="1"/>
  <c r="Y2323" i="1"/>
  <c r="W2323" i="1"/>
  <c r="S2323" i="1"/>
  <c r="X2323" i="1" s="1"/>
  <c r="G2323" i="1"/>
  <c r="V2323" i="1" s="1" a="1"/>
  <c r="V2323" i="1" s="1"/>
  <c r="AD2322" i="1"/>
  <c r="AA2322" i="1"/>
  <c r="AB2322" i="1" s="1"/>
  <c r="Z2322" i="1"/>
  <c r="Y2322" i="1"/>
  <c r="W2322" i="1"/>
  <c r="S2322" i="1"/>
  <c r="X2322" i="1" s="1"/>
  <c r="G2322" i="1"/>
  <c r="V2322" i="1" s="1" a="1"/>
  <c r="V2322" i="1" s="1"/>
  <c r="AD2321" i="1"/>
  <c r="AA2321" i="1"/>
  <c r="AB2321" i="1" s="1"/>
  <c r="Z2321" i="1"/>
  <c r="Y2321" i="1"/>
  <c r="W2321" i="1"/>
  <c r="S2321" i="1"/>
  <c r="X2321" i="1" s="1"/>
  <c r="G2321" i="1"/>
  <c r="V2321" i="1" s="1" a="1"/>
  <c r="V2321" i="1" s="1"/>
  <c r="AD2320" i="1"/>
  <c r="AA2320" i="1"/>
  <c r="AB2320" i="1" s="1"/>
  <c r="Z2320" i="1"/>
  <c r="Y2320" i="1"/>
  <c r="W2320" i="1"/>
  <c r="S2320" i="1"/>
  <c r="X2320" i="1" s="1"/>
  <c r="G2320" i="1"/>
  <c r="V2320" i="1" s="1" a="1"/>
  <c r="V2320" i="1" s="1"/>
  <c r="AD2319" i="1"/>
  <c r="AA2319" i="1"/>
  <c r="AB2319" i="1" s="1"/>
  <c r="Z2319" i="1"/>
  <c r="Y2319" i="1"/>
  <c r="W2319" i="1"/>
  <c r="S2319" i="1"/>
  <c r="X2319" i="1" s="1"/>
  <c r="G2319" i="1"/>
  <c r="V2319" i="1" s="1" a="1"/>
  <c r="V2319" i="1" s="1"/>
  <c r="AD2318" i="1"/>
  <c r="AA2318" i="1"/>
  <c r="AB2318" i="1" s="1"/>
  <c r="Z2318" i="1"/>
  <c r="Y2318" i="1"/>
  <c r="W2318" i="1"/>
  <c r="S2318" i="1"/>
  <c r="X2318" i="1" s="1"/>
  <c r="G2318" i="1"/>
  <c r="V2318" i="1" s="1" a="1"/>
  <c r="V2318" i="1" s="1"/>
  <c r="AD2317" i="1"/>
  <c r="AA2317" i="1"/>
  <c r="AB2317" i="1" s="1"/>
  <c r="Z2317" i="1"/>
  <c r="Y2317" i="1"/>
  <c r="W2317" i="1"/>
  <c r="S2317" i="1"/>
  <c r="X2317" i="1" s="1"/>
  <c r="G2317" i="1"/>
  <c r="V2317" i="1" s="1" a="1"/>
  <c r="V2317" i="1" s="1"/>
  <c r="AD2316" i="1"/>
  <c r="AA2316" i="1"/>
  <c r="AB2316" i="1" s="1"/>
  <c r="Z2316" i="1"/>
  <c r="Y2316" i="1"/>
  <c r="W2316" i="1"/>
  <c r="S2316" i="1"/>
  <c r="X2316" i="1" s="1"/>
  <c r="G2316" i="1"/>
  <c r="V2316" i="1" s="1" a="1"/>
  <c r="V2316" i="1" s="1"/>
  <c r="AD2315" i="1"/>
  <c r="AA2315" i="1"/>
  <c r="AB2315" i="1" s="1"/>
  <c r="Z2315" i="1"/>
  <c r="Y2315" i="1"/>
  <c r="W2315" i="1"/>
  <c r="S2315" i="1"/>
  <c r="X2315" i="1" s="1"/>
  <c r="G2315" i="1"/>
  <c r="V2315" i="1" s="1" a="1"/>
  <c r="V2315" i="1" s="1"/>
  <c r="AD2314" i="1"/>
  <c r="AA2314" i="1"/>
  <c r="AB2314" i="1" s="1"/>
  <c r="Z2314" i="1"/>
  <c r="Y2314" i="1"/>
  <c r="W2314" i="1"/>
  <c r="S2314" i="1"/>
  <c r="X2314" i="1" s="1"/>
  <c r="G2314" i="1"/>
  <c r="V2314" i="1" s="1" a="1"/>
  <c r="V2314" i="1" s="1"/>
  <c r="AD2313" i="1"/>
  <c r="AA2313" i="1"/>
  <c r="AB2313" i="1" s="1"/>
  <c r="Z2313" i="1"/>
  <c r="Y2313" i="1"/>
  <c r="W2313" i="1"/>
  <c r="S2313" i="1"/>
  <c r="X2313" i="1" s="1"/>
  <c r="G2313" i="1"/>
  <c r="V2313" i="1" s="1" a="1"/>
  <c r="V2313" i="1" s="1"/>
  <c r="AD2312" i="1"/>
  <c r="AA2312" i="1"/>
  <c r="AB2312" i="1" s="1"/>
  <c r="Z2312" i="1"/>
  <c r="Y2312" i="1"/>
  <c r="W2312" i="1"/>
  <c r="S2312" i="1"/>
  <c r="X2312" i="1" s="1"/>
  <c r="G2312" i="1"/>
  <c r="V2312" i="1" s="1" a="1"/>
  <c r="V2312" i="1" s="1"/>
  <c r="AD2311" i="1"/>
  <c r="AA2311" i="1"/>
  <c r="AB2311" i="1" s="1"/>
  <c r="Z2311" i="1"/>
  <c r="Y2311" i="1"/>
  <c r="W2311" i="1"/>
  <c r="S2311" i="1"/>
  <c r="X2311" i="1" s="1"/>
  <c r="G2311" i="1"/>
  <c r="V2311" i="1" s="1" a="1"/>
  <c r="V2311" i="1" s="1"/>
  <c r="AD2310" i="1"/>
  <c r="AA2310" i="1"/>
  <c r="AB2310" i="1" s="1"/>
  <c r="Z2310" i="1"/>
  <c r="Y2310" i="1"/>
  <c r="W2310" i="1"/>
  <c r="S2310" i="1"/>
  <c r="X2310" i="1" s="1"/>
  <c r="G2310" i="1"/>
  <c r="V2310" i="1" s="1" a="1"/>
  <c r="V2310" i="1" s="1"/>
  <c r="AD2309" i="1"/>
  <c r="AA2309" i="1"/>
  <c r="AB2309" i="1" s="1"/>
  <c r="Z2309" i="1"/>
  <c r="Y2309" i="1"/>
  <c r="W2309" i="1"/>
  <c r="S2309" i="1"/>
  <c r="X2309" i="1" s="1"/>
  <c r="G2309" i="1"/>
  <c r="V2309" i="1" s="1" a="1"/>
  <c r="V2309" i="1" s="1"/>
  <c r="AD2308" i="1"/>
  <c r="AA2308" i="1"/>
  <c r="AB2308" i="1" s="1"/>
  <c r="Z2308" i="1"/>
  <c r="Y2308" i="1"/>
  <c r="W2308" i="1"/>
  <c r="S2308" i="1"/>
  <c r="X2308" i="1" s="1"/>
  <c r="G2308" i="1"/>
  <c r="V2308" i="1" s="1" a="1"/>
  <c r="V2308" i="1" s="1"/>
  <c r="AD2307" i="1"/>
  <c r="AA2307" i="1"/>
  <c r="AB2307" i="1" s="1"/>
  <c r="Z2307" i="1"/>
  <c r="Y2307" i="1"/>
  <c r="W2307" i="1"/>
  <c r="S2307" i="1"/>
  <c r="X2307" i="1" s="1"/>
  <c r="G2307" i="1"/>
  <c r="V2307" i="1" s="1" a="1"/>
  <c r="V2307" i="1" s="1"/>
  <c r="AD2306" i="1"/>
  <c r="AA2306" i="1"/>
  <c r="AB2306" i="1" s="1"/>
  <c r="Z2306" i="1"/>
  <c r="Y2306" i="1"/>
  <c r="W2306" i="1"/>
  <c r="S2306" i="1"/>
  <c r="X2306" i="1" s="1"/>
  <c r="G2306" i="1"/>
  <c r="V2306" i="1" s="1" a="1"/>
  <c r="V2306" i="1" s="1"/>
  <c r="AD2305" i="1"/>
  <c r="AA2305" i="1"/>
  <c r="AB2305" i="1" s="1"/>
  <c r="Z2305" i="1"/>
  <c r="Y2305" i="1"/>
  <c r="W2305" i="1"/>
  <c r="S2305" i="1"/>
  <c r="X2305" i="1" s="1"/>
  <c r="G2305" i="1"/>
  <c r="V2305" i="1" s="1" a="1"/>
  <c r="V2305" i="1" s="1"/>
  <c r="AD2304" i="1"/>
  <c r="AA2304" i="1"/>
  <c r="AB2304" i="1" s="1"/>
  <c r="Z2304" i="1"/>
  <c r="Y2304" i="1"/>
  <c r="W2304" i="1"/>
  <c r="S2304" i="1"/>
  <c r="X2304" i="1" s="1"/>
  <c r="G2304" i="1"/>
  <c r="V2304" i="1" s="1" a="1"/>
  <c r="V2304" i="1" s="1"/>
  <c r="AD2303" i="1"/>
  <c r="AA2303" i="1"/>
  <c r="AB2303" i="1" s="1"/>
  <c r="Z2303" i="1"/>
  <c r="Y2303" i="1"/>
  <c r="W2303" i="1"/>
  <c r="S2303" i="1"/>
  <c r="X2303" i="1" s="1"/>
  <c r="G2303" i="1"/>
  <c r="V2303" i="1" s="1" a="1"/>
  <c r="V2303" i="1" s="1"/>
  <c r="AD2302" i="1"/>
  <c r="AA2302" i="1"/>
  <c r="AB2302" i="1" s="1"/>
  <c r="Z2302" i="1"/>
  <c r="Y2302" i="1"/>
  <c r="W2302" i="1"/>
  <c r="S2302" i="1"/>
  <c r="X2302" i="1" s="1"/>
  <c r="G2302" i="1"/>
  <c r="V2302" i="1" s="1" a="1"/>
  <c r="V2302" i="1" s="1"/>
  <c r="AD2301" i="1"/>
  <c r="AA2301" i="1"/>
  <c r="AB2301" i="1" s="1"/>
  <c r="Z2301" i="1"/>
  <c r="Y2301" i="1"/>
  <c r="W2301" i="1"/>
  <c r="S2301" i="1"/>
  <c r="X2301" i="1" s="1"/>
  <c r="G2301" i="1"/>
  <c r="V2301" i="1" s="1" a="1"/>
  <c r="V2301" i="1" s="1"/>
  <c r="AD2300" i="1"/>
  <c r="AA2300" i="1"/>
  <c r="AB2300" i="1" s="1"/>
  <c r="Z2300" i="1"/>
  <c r="Y2300" i="1"/>
  <c r="W2300" i="1"/>
  <c r="S2300" i="1"/>
  <c r="X2300" i="1" s="1"/>
  <c r="G2300" i="1"/>
  <c r="V2300" i="1" s="1" a="1"/>
  <c r="V2300" i="1" s="1"/>
  <c r="AD2299" i="1"/>
  <c r="AA2299" i="1"/>
  <c r="AB2299" i="1" s="1"/>
  <c r="Z2299" i="1"/>
  <c r="Y2299" i="1"/>
  <c r="W2299" i="1"/>
  <c r="S2299" i="1"/>
  <c r="X2299" i="1" s="1"/>
  <c r="G2299" i="1"/>
  <c r="V2299" i="1" s="1" a="1"/>
  <c r="V2299" i="1" s="1"/>
  <c r="AD2298" i="1"/>
  <c r="AA2298" i="1"/>
  <c r="AB2298" i="1" s="1"/>
  <c r="Z2298" i="1"/>
  <c r="Y2298" i="1"/>
  <c r="W2298" i="1"/>
  <c r="S2298" i="1"/>
  <c r="X2298" i="1" s="1"/>
  <c r="G2298" i="1"/>
  <c r="V2298" i="1" s="1" a="1"/>
  <c r="V2298" i="1" s="1"/>
  <c r="AD2297" i="1"/>
  <c r="AA2297" i="1"/>
  <c r="AB2297" i="1" s="1"/>
  <c r="Z2297" i="1"/>
  <c r="Y2297" i="1"/>
  <c r="W2297" i="1"/>
  <c r="S2297" i="1"/>
  <c r="X2297" i="1" s="1"/>
  <c r="G2297" i="1"/>
  <c r="V2297" i="1" s="1" a="1"/>
  <c r="V2297" i="1" s="1"/>
  <c r="AD2296" i="1"/>
  <c r="AA2296" i="1"/>
  <c r="AB2296" i="1" s="1"/>
  <c r="Z2296" i="1"/>
  <c r="Y2296" i="1"/>
  <c r="W2296" i="1"/>
  <c r="S2296" i="1"/>
  <c r="X2296" i="1" s="1"/>
  <c r="G2296" i="1"/>
  <c r="V2296" i="1" s="1" a="1"/>
  <c r="V2296" i="1" s="1"/>
  <c r="AD2295" i="1"/>
  <c r="AA2295" i="1"/>
  <c r="AB2295" i="1" s="1"/>
  <c r="Z2295" i="1"/>
  <c r="Y2295" i="1"/>
  <c r="W2295" i="1"/>
  <c r="S2295" i="1"/>
  <c r="X2295" i="1" s="1"/>
  <c r="G2295" i="1"/>
  <c r="V2295" i="1" s="1" a="1"/>
  <c r="V2295" i="1" s="1"/>
  <c r="AD2294" i="1"/>
  <c r="AA2294" i="1"/>
  <c r="AB2294" i="1" s="1"/>
  <c r="Z2294" i="1"/>
  <c r="Y2294" i="1"/>
  <c r="W2294" i="1"/>
  <c r="S2294" i="1"/>
  <c r="X2294" i="1" s="1"/>
  <c r="G2294" i="1"/>
  <c r="V2294" i="1" s="1" a="1"/>
  <c r="V2294" i="1" s="1"/>
  <c r="AD2293" i="1"/>
  <c r="AA2293" i="1"/>
  <c r="AB2293" i="1" s="1"/>
  <c r="Z2293" i="1"/>
  <c r="Y2293" i="1"/>
  <c r="W2293" i="1"/>
  <c r="S2293" i="1"/>
  <c r="X2293" i="1" s="1"/>
  <c r="G2293" i="1"/>
  <c r="V2293" i="1" s="1" a="1"/>
  <c r="V2293" i="1" s="1"/>
  <c r="AD2292" i="1"/>
  <c r="AA2292" i="1"/>
  <c r="AB2292" i="1" s="1"/>
  <c r="Z2292" i="1"/>
  <c r="Y2292" i="1"/>
  <c r="W2292" i="1"/>
  <c r="S2292" i="1"/>
  <c r="X2292" i="1" s="1"/>
  <c r="G2292" i="1"/>
  <c r="V2292" i="1" s="1" a="1"/>
  <c r="V2292" i="1" s="1"/>
  <c r="AD2291" i="1"/>
  <c r="AA2291" i="1"/>
  <c r="AB2291" i="1" s="1"/>
  <c r="Z2291" i="1"/>
  <c r="Y2291" i="1"/>
  <c r="W2291" i="1"/>
  <c r="S2291" i="1"/>
  <c r="X2291" i="1" s="1"/>
  <c r="G2291" i="1"/>
  <c r="V2291" i="1" s="1" a="1"/>
  <c r="V2291" i="1" s="1"/>
  <c r="AD2290" i="1"/>
  <c r="AA2290" i="1"/>
  <c r="AB2290" i="1" s="1"/>
  <c r="Z2290" i="1"/>
  <c r="Y2290" i="1"/>
  <c r="X2290" i="1"/>
  <c r="W2290" i="1"/>
  <c r="S2290" i="1"/>
  <c r="G2290" i="1"/>
  <c r="V2290" i="1" s="1" a="1"/>
  <c r="V2290" i="1" s="1"/>
  <c r="AD2289" i="1"/>
  <c r="AA2289" i="1"/>
  <c r="AB2289" i="1" s="1"/>
  <c r="Z2289" i="1"/>
  <c r="Y2289" i="1"/>
  <c r="W2289" i="1"/>
  <c r="S2289" i="1"/>
  <c r="X2289" i="1" s="1"/>
  <c r="G2289" i="1"/>
  <c r="V2289" i="1" s="1" a="1"/>
  <c r="V2289" i="1" s="1"/>
  <c r="AD2288" i="1"/>
  <c r="AA2288" i="1"/>
  <c r="AB2288" i="1" s="1"/>
  <c r="Z2288" i="1"/>
  <c r="Y2288" i="1"/>
  <c r="W2288" i="1"/>
  <c r="S2288" i="1"/>
  <c r="X2288" i="1" s="1"/>
  <c r="G2288" i="1"/>
  <c r="V2288" i="1" s="1" a="1"/>
  <c r="V2288" i="1" s="1"/>
  <c r="AD2287" i="1"/>
  <c r="AA2287" i="1"/>
  <c r="AB2287" i="1" s="1"/>
  <c r="Z2287" i="1"/>
  <c r="Y2287" i="1"/>
  <c r="W2287" i="1"/>
  <c r="S2287" i="1"/>
  <c r="X2287" i="1" s="1"/>
  <c r="G2287" i="1"/>
  <c r="V2287" i="1" s="1" a="1"/>
  <c r="V2287" i="1" s="1"/>
  <c r="AD2286" i="1"/>
  <c r="AA2286" i="1"/>
  <c r="AB2286" i="1" s="1"/>
  <c r="Z2286" i="1"/>
  <c r="Y2286" i="1"/>
  <c r="W2286" i="1"/>
  <c r="S2286" i="1"/>
  <c r="X2286" i="1" s="1"/>
  <c r="G2286" i="1"/>
  <c r="V2286" i="1" s="1" a="1"/>
  <c r="V2286" i="1" s="1"/>
  <c r="AD2285" i="1"/>
  <c r="AA2285" i="1"/>
  <c r="AB2285" i="1" s="1"/>
  <c r="Z2285" i="1"/>
  <c r="Y2285" i="1"/>
  <c r="W2285" i="1"/>
  <c r="S2285" i="1"/>
  <c r="X2285" i="1" s="1"/>
  <c r="G2285" i="1"/>
  <c r="V2285" i="1" s="1" a="1"/>
  <c r="V2285" i="1" s="1"/>
  <c r="AD2284" i="1"/>
  <c r="AA2284" i="1"/>
  <c r="AB2284" i="1" s="1"/>
  <c r="Z2284" i="1"/>
  <c r="Y2284" i="1"/>
  <c r="W2284" i="1"/>
  <c r="S2284" i="1"/>
  <c r="X2284" i="1" s="1"/>
  <c r="G2284" i="1"/>
  <c r="V2284" i="1" s="1" a="1"/>
  <c r="V2284" i="1" s="1"/>
  <c r="AD2283" i="1"/>
  <c r="AB2283" i="1"/>
  <c r="AA2283" i="1"/>
  <c r="Z2283" i="1"/>
  <c r="Y2283" i="1"/>
  <c r="W2283" i="1"/>
  <c r="S2283" i="1"/>
  <c r="X2283" i="1" s="1"/>
  <c r="G2283" i="1"/>
  <c r="V2283" i="1" s="1" a="1"/>
  <c r="V2283" i="1" s="1"/>
  <c r="AD2282" i="1"/>
  <c r="AA2282" i="1"/>
  <c r="AB2282" i="1" s="1"/>
  <c r="Z2282" i="1"/>
  <c r="Y2282" i="1"/>
  <c r="W2282" i="1"/>
  <c r="V2282" i="1" a="1"/>
  <c r="V2282" i="1" s="1"/>
  <c r="S2282" i="1"/>
  <c r="X2282" i="1" s="1"/>
  <c r="G2282" i="1"/>
  <c r="AD2281" i="1"/>
  <c r="AA2281" i="1"/>
  <c r="AB2281" i="1" s="1"/>
  <c r="Z2281" i="1"/>
  <c r="Y2281" i="1"/>
  <c r="W2281" i="1"/>
  <c r="S2281" i="1"/>
  <c r="X2281" i="1" s="1"/>
  <c r="G2281" i="1"/>
  <c r="V2281" i="1" s="1" a="1"/>
  <c r="V2281" i="1" s="1"/>
  <c r="AD2280" i="1"/>
  <c r="AA2280" i="1"/>
  <c r="AB2280" i="1" s="1"/>
  <c r="Z2280" i="1"/>
  <c r="Y2280" i="1"/>
  <c r="W2280" i="1"/>
  <c r="S2280" i="1"/>
  <c r="X2280" i="1" s="1"/>
  <c r="G2280" i="1"/>
  <c r="V2280" i="1" s="1" a="1"/>
  <c r="V2280" i="1" s="1"/>
  <c r="AD2279" i="1"/>
  <c r="AA2279" i="1"/>
  <c r="AB2279" i="1" s="1"/>
  <c r="Z2279" i="1"/>
  <c r="Y2279" i="1"/>
  <c r="W2279" i="1"/>
  <c r="S2279" i="1"/>
  <c r="X2279" i="1" s="1"/>
  <c r="G2279" i="1"/>
  <c r="V2279" i="1" s="1" a="1"/>
  <c r="V2279" i="1" s="1"/>
  <c r="AD2278" i="1"/>
  <c r="AA2278" i="1"/>
  <c r="AB2278" i="1" s="1"/>
  <c r="Z2278" i="1"/>
  <c r="Y2278" i="1"/>
  <c r="W2278" i="1"/>
  <c r="S2278" i="1"/>
  <c r="X2278" i="1" s="1"/>
  <c r="G2278" i="1"/>
  <c r="V2278" i="1" s="1" a="1"/>
  <c r="V2278" i="1" s="1"/>
  <c r="AD2277" i="1"/>
  <c r="AA2277" i="1"/>
  <c r="AB2277" i="1" s="1"/>
  <c r="Z2277" i="1"/>
  <c r="Y2277" i="1"/>
  <c r="W2277" i="1"/>
  <c r="S2277" i="1"/>
  <c r="X2277" i="1" s="1"/>
  <c r="G2277" i="1"/>
  <c r="V2277" i="1" s="1" a="1"/>
  <c r="V2277" i="1" s="1"/>
  <c r="AD2276" i="1"/>
  <c r="AA2276" i="1"/>
  <c r="AB2276" i="1" s="1"/>
  <c r="Z2276" i="1"/>
  <c r="Y2276" i="1"/>
  <c r="W2276" i="1"/>
  <c r="S2276" i="1"/>
  <c r="X2276" i="1" s="1"/>
  <c r="G2276" i="1"/>
  <c r="V2276" i="1" s="1" a="1"/>
  <c r="V2276" i="1" s="1"/>
  <c r="AD2275" i="1"/>
  <c r="AA2275" i="1"/>
  <c r="AB2275" i="1" s="1"/>
  <c r="Z2275" i="1"/>
  <c r="Y2275" i="1"/>
  <c r="W2275" i="1"/>
  <c r="S2275" i="1"/>
  <c r="X2275" i="1" s="1"/>
  <c r="G2275" i="1"/>
  <c r="V2275" i="1" s="1" a="1"/>
  <c r="V2275" i="1" s="1"/>
  <c r="AD2274" i="1"/>
  <c r="AA2274" i="1"/>
  <c r="AB2274" i="1" s="1"/>
  <c r="Z2274" i="1"/>
  <c r="Y2274" i="1"/>
  <c r="W2274" i="1"/>
  <c r="S2274" i="1"/>
  <c r="X2274" i="1" s="1"/>
  <c r="G2274" i="1"/>
  <c r="V2274" i="1" s="1" a="1"/>
  <c r="V2274" i="1" s="1"/>
  <c r="AD2273" i="1"/>
  <c r="AA2273" i="1"/>
  <c r="AB2273" i="1" s="1"/>
  <c r="Z2273" i="1"/>
  <c r="Y2273" i="1"/>
  <c r="W2273" i="1"/>
  <c r="S2273" i="1"/>
  <c r="X2273" i="1" s="1"/>
  <c r="G2273" i="1"/>
  <c r="V2273" i="1" s="1" a="1"/>
  <c r="V2273" i="1" s="1"/>
  <c r="AD2272" i="1"/>
  <c r="AA2272" i="1"/>
  <c r="AB2272" i="1" s="1"/>
  <c r="Z2272" i="1"/>
  <c r="Y2272" i="1"/>
  <c r="W2272" i="1"/>
  <c r="S2272" i="1"/>
  <c r="X2272" i="1" s="1"/>
  <c r="G2272" i="1"/>
  <c r="V2272" i="1" s="1" a="1"/>
  <c r="V2272" i="1" s="1"/>
  <c r="AD2271" i="1"/>
  <c r="AA2271" i="1"/>
  <c r="AB2271" i="1" s="1"/>
  <c r="Z2271" i="1"/>
  <c r="Y2271" i="1"/>
  <c r="W2271" i="1"/>
  <c r="S2271" i="1"/>
  <c r="X2271" i="1" s="1"/>
  <c r="G2271" i="1"/>
  <c r="V2271" i="1" s="1" a="1"/>
  <c r="V2271" i="1" s="1"/>
  <c r="AD2270" i="1"/>
  <c r="AA2270" i="1"/>
  <c r="AB2270" i="1" s="1"/>
  <c r="Z2270" i="1"/>
  <c r="Y2270" i="1"/>
  <c r="W2270" i="1"/>
  <c r="S2270" i="1"/>
  <c r="X2270" i="1" s="1"/>
  <c r="G2270" i="1"/>
  <c r="V2270" i="1" s="1" a="1"/>
  <c r="V2270" i="1" s="1"/>
  <c r="AD2269" i="1"/>
  <c r="AA2269" i="1"/>
  <c r="AB2269" i="1" s="1"/>
  <c r="Z2269" i="1"/>
  <c r="Y2269" i="1"/>
  <c r="W2269" i="1"/>
  <c r="S2269" i="1"/>
  <c r="X2269" i="1" s="1"/>
  <c r="G2269" i="1"/>
  <c r="V2269" i="1" s="1" a="1"/>
  <c r="V2269" i="1" s="1"/>
  <c r="AD2268" i="1"/>
  <c r="AA2268" i="1"/>
  <c r="AB2268" i="1" s="1"/>
  <c r="Z2268" i="1"/>
  <c r="Y2268" i="1"/>
  <c r="W2268" i="1"/>
  <c r="S2268" i="1"/>
  <c r="X2268" i="1" s="1"/>
  <c r="G2268" i="1"/>
  <c r="V2268" i="1" s="1" a="1"/>
  <c r="V2268" i="1" s="1"/>
  <c r="AD2267" i="1"/>
  <c r="AA2267" i="1"/>
  <c r="AB2267" i="1" s="1"/>
  <c r="Z2267" i="1"/>
  <c r="Y2267" i="1"/>
  <c r="W2267" i="1"/>
  <c r="S2267" i="1"/>
  <c r="X2267" i="1" s="1"/>
  <c r="G2267" i="1"/>
  <c r="V2267" i="1" s="1" a="1"/>
  <c r="V2267" i="1" s="1"/>
  <c r="AD2266" i="1"/>
  <c r="AA2266" i="1"/>
  <c r="AB2266" i="1" s="1"/>
  <c r="Z2266" i="1"/>
  <c r="Y2266" i="1"/>
  <c r="W2266" i="1"/>
  <c r="S2266" i="1"/>
  <c r="X2266" i="1" s="1"/>
  <c r="G2266" i="1"/>
  <c r="V2266" i="1" s="1" a="1"/>
  <c r="V2266" i="1" s="1"/>
  <c r="AD2265" i="1"/>
  <c r="AA2265" i="1"/>
  <c r="AB2265" i="1" s="1"/>
  <c r="Z2265" i="1"/>
  <c r="Y2265" i="1"/>
  <c r="W2265" i="1"/>
  <c r="S2265" i="1"/>
  <c r="X2265" i="1" s="1"/>
  <c r="G2265" i="1"/>
  <c r="V2265" i="1" s="1" a="1"/>
  <c r="V2265" i="1" s="1"/>
  <c r="AD2264" i="1"/>
  <c r="AA2264" i="1"/>
  <c r="AB2264" i="1" s="1"/>
  <c r="Z2264" i="1"/>
  <c r="Y2264" i="1"/>
  <c r="W2264" i="1"/>
  <c r="S2264" i="1"/>
  <c r="X2264" i="1" s="1"/>
  <c r="G2264" i="1"/>
  <c r="V2264" i="1" s="1" a="1"/>
  <c r="V2264" i="1" s="1"/>
  <c r="AD2263" i="1"/>
  <c r="AA2263" i="1"/>
  <c r="AB2263" i="1" s="1"/>
  <c r="Z2263" i="1"/>
  <c r="Y2263" i="1"/>
  <c r="W2263" i="1"/>
  <c r="S2263" i="1"/>
  <c r="X2263" i="1" s="1"/>
  <c r="G2263" i="1"/>
  <c r="V2263" i="1" s="1" a="1"/>
  <c r="V2263" i="1" s="1"/>
  <c r="AD2262" i="1"/>
  <c r="AA2262" i="1"/>
  <c r="AB2262" i="1" s="1"/>
  <c r="Z2262" i="1"/>
  <c r="Y2262" i="1"/>
  <c r="W2262" i="1"/>
  <c r="S2262" i="1"/>
  <c r="X2262" i="1" s="1"/>
  <c r="G2262" i="1"/>
  <c r="V2262" i="1" s="1" a="1"/>
  <c r="V2262" i="1" s="1"/>
  <c r="AD2261" i="1"/>
  <c r="AA2261" i="1"/>
  <c r="AB2261" i="1" s="1"/>
  <c r="Z2261" i="1"/>
  <c r="Y2261" i="1"/>
  <c r="W2261" i="1"/>
  <c r="S2261" i="1"/>
  <c r="X2261" i="1" s="1"/>
  <c r="G2261" i="1"/>
  <c r="V2261" i="1" s="1" a="1"/>
  <c r="V2261" i="1" s="1"/>
  <c r="AD2260" i="1"/>
  <c r="AA2260" i="1"/>
  <c r="AB2260" i="1" s="1"/>
  <c r="Z2260" i="1"/>
  <c r="Y2260" i="1"/>
  <c r="W2260" i="1"/>
  <c r="S2260" i="1"/>
  <c r="X2260" i="1" s="1"/>
  <c r="G2260" i="1"/>
  <c r="V2260" i="1" s="1" a="1"/>
  <c r="V2260" i="1" s="1"/>
  <c r="AD2259" i="1"/>
  <c r="AA2259" i="1"/>
  <c r="AB2259" i="1" s="1"/>
  <c r="Z2259" i="1"/>
  <c r="Y2259" i="1"/>
  <c r="W2259" i="1"/>
  <c r="S2259" i="1"/>
  <c r="X2259" i="1" s="1"/>
  <c r="G2259" i="1"/>
  <c r="V2259" i="1" s="1" a="1"/>
  <c r="V2259" i="1" s="1"/>
  <c r="AD2258" i="1"/>
  <c r="AA2258" i="1"/>
  <c r="AB2258" i="1" s="1"/>
  <c r="Z2258" i="1"/>
  <c r="Y2258" i="1"/>
  <c r="W2258" i="1"/>
  <c r="S2258" i="1"/>
  <c r="X2258" i="1" s="1"/>
  <c r="G2258" i="1"/>
  <c r="V2258" i="1" s="1" a="1"/>
  <c r="V2258" i="1" s="1"/>
  <c r="AD2257" i="1"/>
  <c r="AA2257" i="1"/>
  <c r="AB2257" i="1" s="1"/>
  <c r="Z2257" i="1"/>
  <c r="Y2257" i="1"/>
  <c r="W2257" i="1"/>
  <c r="S2257" i="1"/>
  <c r="X2257" i="1" s="1"/>
  <c r="G2257" i="1"/>
  <c r="V2257" i="1" s="1" a="1"/>
  <c r="V2257" i="1" s="1"/>
  <c r="AD2256" i="1"/>
  <c r="AA2256" i="1"/>
  <c r="AB2256" i="1" s="1"/>
  <c r="Z2256" i="1"/>
  <c r="Y2256" i="1"/>
  <c r="W2256" i="1"/>
  <c r="S2256" i="1"/>
  <c r="X2256" i="1" s="1"/>
  <c r="G2256" i="1"/>
  <c r="V2256" i="1" s="1" a="1"/>
  <c r="V2256" i="1" s="1"/>
  <c r="AD2255" i="1"/>
  <c r="AA2255" i="1"/>
  <c r="AB2255" i="1" s="1"/>
  <c r="Z2255" i="1"/>
  <c r="Y2255" i="1"/>
  <c r="W2255" i="1"/>
  <c r="S2255" i="1"/>
  <c r="X2255" i="1" s="1"/>
  <c r="G2255" i="1"/>
  <c r="V2255" i="1" s="1" a="1"/>
  <c r="V2255" i="1" s="1"/>
  <c r="AD2254" i="1"/>
  <c r="AA2254" i="1"/>
  <c r="AB2254" i="1" s="1"/>
  <c r="Z2254" i="1"/>
  <c r="Y2254" i="1"/>
  <c r="W2254" i="1"/>
  <c r="S2254" i="1"/>
  <c r="X2254" i="1" s="1"/>
  <c r="G2254" i="1"/>
  <c r="V2254" i="1" s="1" a="1"/>
  <c r="V2254" i="1" s="1"/>
  <c r="AD2253" i="1"/>
  <c r="AA2253" i="1"/>
  <c r="AB2253" i="1" s="1"/>
  <c r="Z2253" i="1"/>
  <c r="Y2253" i="1"/>
  <c r="W2253" i="1"/>
  <c r="S2253" i="1"/>
  <c r="X2253" i="1" s="1"/>
  <c r="G2253" i="1"/>
  <c r="V2253" i="1" s="1" a="1"/>
  <c r="V2253" i="1" s="1"/>
  <c r="AD2252" i="1"/>
  <c r="AA2252" i="1"/>
  <c r="AB2252" i="1" s="1"/>
  <c r="Z2252" i="1"/>
  <c r="Y2252" i="1"/>
  <c r="W2252" i="1"/>
  <c r="S2252" i="1"/>
  <c r="X2252" i="1" s="1"/>
  <c r="G2252" i="1"/>
  <c r="V2252" i="1" s="1" a="1"/>
  <c r="V2252" i="1" s="1"/>
  <c r="AD2251" i="1"/>
  <c r="AA2251" i="1"/>
  <c r="AB2251" i="1" s="1"/>
  <c r="Z2251" i="1"/>
  <c r="Y2251" i="1"/>
  <c r="W2251" i="1"/>
  <c r="S2251" i="1"/>
  <c r="X2251" i="1" s="1"/>
  <c r="G2251" i="1"/>
  <c r="V2251" i="1" s="1" a="1"/>
  <c r="V2251" i="1" s="1"/>
  <c r="AD2250" i="1"/>
  <c r="AA2250" i="1"/>
  <c r="AB2250" i="1" s="1"/>
  <c r="Z2250" i="1"/>
  <c r="Y2250" i="1"/>
  <c r="W2250" i="1"/>
  <c r="S2250" i="1"/>
  <c r="X2250" i="1" s="1"/>
  <c r="G2250" i="1"/>
  <c r="V2250" i="1" s="1" a="1"/>
  <c r="V2250" i="1" s="1"/>
  <c r="AD2249" i="1"/>
  <c r="AA2249" i="1"/>
  <c r="AB2249" i="1" s="1"/>
  <c r="Z2249" i="1"/>
  <c r="Y2249" i="1"/>
  <c r="W2249" i="1"/>
  <c r="S2249" i="1"/>
  <c r="X2249" i="1" s="1"/>
  <c r="G2249" i="1"/>
  <c r="V2249" i="1" s="1" a="1"/>
  <c r="V2249" i="1" s="1"/>
  <c r="AD2248" i="1"/>
  <c r="AA2248" i="1"/>
  <c r="AB2248" i="1" s="1"/>
  <c r="Z2248" i="1"/>
  <c r="Y2248" i="1"/>
  <c r="W2248" i="1"/>
  <c r="S2248" i="1"/>
  <c r="X2248" i="1" s="1"/>
  <c r="G2248" i="1"/>
  <c r="V2248" i="1" s="1" a="1"/>
  <c r="V2248" i="1" s="1"/>
  <c r="AD2247" i="1"/>
  <c r="AA2247" i="1"/>
  <c r="AB2247" i="1" s="1"/>
  <c r="Z2247" i="1"/>
  <c r="Y2247" i="1"/>
  <c r="W2247" i="1"/>
  <c r="S2247" i="1"/>
  <c r="X2247" i="1" s="1"/>
  <c r="G2247" i="1"/>
  <c r="V2247" i="1" s="1" a="1"/>
  <c r="V2247" i="1" s="1"/>
  <c r="AD2246" i="1"/>
  <c r="AA2246" i="1"/>
  <c r="AB2246" i="1" s="1"/>
  <c r="Z2246" i="1"/>
  <c r="Y2246" i="1"/>
  <c r="W2246" i="1"/>
  <c r="S2246" i="1"/>
  <c r="X2246" i="1" s="1"/>
  <c r="G2246" i="1"/>
  <c r="V2246" i="1" s="1" a="1"/>
  <c r="V2246" i="1" s="1"/>
  <c r="AD2245" i="1"/>
  <c r="AB2245" i="1"/>
  <c r="AA2245" i="1"/>
  <c r="Z2245" i="1"/>
  <c r="Y2245" i="1"/>
  <c r="W2245" i="1"/>
  <c r="S2245" i="1"/>
  <c r="X2245" i="1" s="1"/>
  <c r="G2245" i="1"/>
  <c r="V2245" i="1" s="1" a="1"/>
  <c r="V2245" i="1" s="1"/>
  <c r="AD2244" i="1"/>
  <c r="AA2244" i="1"/>
  <c r="AB2244" i="1" s="1"/>
  <c r="Z2244" i="1"/>
  <c r="Y2244" i="1"/>
  <c r="W2244" i="1"/>
  <c r="S2244" i="1"/>
  <c r="X2244" i="1" s="1"/>
  <c r="G2244" i="1"/>
  <c r="V2244" i="1" s="1" a="1"/>
  <c r="V2244" i="1" s="1"/>
  <c r="AD2243" i="1"/>
  <c r="AA2243" i="1"/>
  <c r="AB2243" i="1" s="1"/>
  <c r="Z2243" i="1"/>
  <c r="Y2243" i="1"/>
  <c r="W2243" i="1"/>
  <c r="S2243" i="1"/>
  <c r="X2243" i="1" s="1"/>
  <c r="G2243" i="1"/>
  <c r="V2243" i="1" s="1" a="1"/>
  <c r="V2243" i="1" s="1"/>
  <c r="AD2242" i="1"/>
  <c r="AA2242" i="1"/>
  <c r="AB2242" i="1" s="1"/>
  <c r="Z2242" i="1"/>
  <c r="Y2242" i="1"/>
  <c r="W2242" i="1"/>
  <c r="S2242" i="1"/>
  <c r="X2242" i="1" s="1"/>
  <c r="G2242" i="1"/>
  <c r="V2242" i="1" s="1" a="1"/>
  <c r="V2242" i="1" s="1"/>
  <c r="AD2241" i="1"/>
  <c r="AA2241" i="1"/>
  <c r="AB2241" i="1" s="1"/>
  <c r="Z2241" i="1"/>
  <c r="Y2241" i="1"/>
  <c r="W2241" i="1"/>
  <c r="S2241" i="1"/>
  <c r="X2241" i="1" s="1"/>
  <c r="G2241" i="1"/>
  <c r="V2241" i="1" s="1" a="1"/>
  <c r="V2241" i="1" s="1"/>
  <c r="AD2240" i="1"/>
  <c r="AA2240" i="1"/>
  <c r="AB2240" i="1" s="1"/>
  <c r="Z2240" i="1"/>
  <c r="Y2240" i="1"/>
  <c r="W2240" i="1"/>
  <c r="S2240" i="1"/>
  <c r="X2240" i="1" s="1"/>
  <c r="G2240" i="1"/>
  <c r="V2240" i="1" s="1" a="1"/>
  <c r="V2240" i="1" s="1"/>
  <c r="AD2239" i="1"/>
  <c r="AA2239" i="1"/>
  <c r="AB2239" i="1" s="1"/>
  <c r="Z2239" i="1"/>
  <c r="Y2239" i="1"/>
  <c r="W2239" i="1"/>
  <c r="S2239" i="1"/>
  <c r="X2239" i="1" s="1"/>
  <c r="G2239" i="1"/>
  <c r="V2239" i="1" s="1" a="1"/>
  <c r="V2239" i="1" s="1"/>
  <c r="AD2238" i="1"/>
  <c r="AA2238" i="1"/>
  <c r="AB2238" i="1" s="1"/>
  <c r="Z2238" i="1"/>
  <c r="Y2238" i="1"/>
  <c r="W2238" i="1"/>
  <c r="S2238" i="1"/>
  <c r="X2238" i="1" s="1"/>
  <c r="G2238" i="1"/>
  <c r="V2238" i="1" s="1" a="1"/>
  <c r="V2238" i="1" s="1"/>
  <c r="AD2237" i="1"/>
  <c r="AA2237" i="1"/>
  <c r="AB2237" i="1" s="1"/>
  <c r="Z2237" i="1"/>
  <c r="Y2237" i="1"/>
  <c r="W2237" i="1"/>
  <c r="S2237" i="1"/>
  <c r="X2237" i="1" s="1"/>
  <c r="G2237" i="1"/>
  <c r="V2237" i="1" s="1" a="1"/>
  <c r="V2237" i="1" s="1"/>
  <c r="AD2236" i="1"/>
  <c r="AA2236" i="1"/>
  <c r="AB2236" i="1" s="1"/>
  <c r="Z2236" i="1"/>
  <c r="Y2236" i="1"/>
  <c r="W2236" i="1"/>
  <c r="S2236" i="1"/>
  <c r="X2236" i="1" s="1"/>
  <c r="G2236" i="1"/>
  <c r="V2236" i="1" s="1" a="1"/>
  <c r="V2236" i="1" s="1"/>
  <c r="AD2235" i="1"/>
  <c r="AB2235" i="1"/>
  <c r="AA2235" i="1"/>
  <c r="Z2235" i="1"/>
  <c r="Y2235" i="1"/>
  <c r="W2235" i="1"/>
  <c r="S2235" i="1"/>
  <c r="X2235" i="1" s="1"/>
  <c r="G2235" i="1"/>
  <c r="V2235" i="1" s="1" a="1"/>
  <c r="V2235" i="1" s="1"/>
  <c r="AD2234" i="1"/>
  <c r="AA2234" i="1"/>
  <c r="AB2234" i="1" s="1"/>
  <c r="Z2234" i="1"/>
  <c r="Y2234" i="1"/>
  <c r="W2234" i="1"/>
  <c r="S2234" i="1"/>
  <c r="X2234" i="1" s="1"/>
  <c r="G2234" i="1"/>
  <c r="V2234" i="1" s="1" a="1"/>
  <c r="V2234" i="1" s="1"/>
  <c r="AD2233" i="1"/>
  <c r="AA2233" i="1"/>
  <c r="AB2233" i="1" s="1"/>
  <c r="Z2233" i="1"/>
  <c r="Y2233" i="1"/>
  <c r="W2233" i="1"/>
  <c r="S2233" i="1"/>
  <c r="X2233" i="1" s="1"/>
  <c r="G2233" i="1"/>
  <c r="V2233" i="1" s="1" a="1"/>
  <c r="V2233" i="1" s="1"/>
  <c r="AD2232" i="1"/>
  <c r="AA2232" i="1"/>
  <c r="AB2232" i="1" s="1"/>
  <c r="Z2232" i="1"/>
  <c r="Y2232" i="1"/>
  <c r="W2232" i="1"/>
  <c r="S2232" i="1"/>
  <c r="X2232" i="1" s="1"/>
  <c r="G2232" i="1"/>
  <c r="V2232" i="1" s="1" a="1"/>
  <c r="V2232" i="1" s="1"/>
  <c r="AD2231" i="1"/>
  <c r="AA2231" i="1"/>
  <c r="AB2231" i="1" s="1"/>
  <c r="Z2231" i="1"/>
  <c r="Y2231" i="1"/>
  <c r="W2231" i="1"/>
  <c r="S2231" i="1"/>
  <c r="X2231" i="1" s="1"/>
  <c r="G2231" i="1"/>
  <c r="V2231" i="1" s="1" a="1"/>
  <c r="V2231" i="1" s="1"/>
  <c r="AD2230" i="1"/>
  <c r="AA2230" i="1"/>
  <c r="AB2230" i="1" s="1"/>
  <c r="Z2230" i="1"/>
  <c r="Y2230" i="1"/>
  <c r="W2230" i="1"/>
  <c r="S2230" i="1"/>
  <c r="X2230" i="1" s="1"/>
  <c r="G2230" i="1"/>
  <c r="V2230" i="1" s="1" a="1"/>
  <c r="V2230" i="1" s="1"/>
  <c r="AD2229" i="1"/>
  <c r="AA2229" i="1"/>
  <c r="AB2229" i="1" s="1"/>
  <c r="Z2229" i="1"/>
  <c r="Y2229" i="1"/>
  <c r="W2229" i="1"/>
  <c r="S2229" i="1"/>
  <c r="X2229" i="1" s="1"/>
  <c r="G2229" i="1"/>
  <c r="V2229" i="1" s="1" a="1"/>
  <c r="V2229" i="1" s="1"/>
  <c r="AD2228" i="1"/>
  <c r="AA2228" i="1"/>
  <c r="AB2228" i="1" s="1"/>
  <c r="Z2228" i="1"/>
  <c r="Y2228" i="1"/>
  <c r="W2228" i="1"/>
  <c r="S2228" i="1"/>
  <c r="X2228" i="1" s="1"/>
  <c r="G2228" i="1"/>
  <c r="V2228" i="1" s="1" a="1"/>
  <c r="V2228" i="1" s="1"/>
  <c r="AD2227" i="1"/>
  <c r="AA2227" i="1"/>
  <c r="AB2227" i="1" s="1"/>
  <c r="Z2227" i="1"/>
  <c r="Y2227" i="1"/>
  <c r="W2227" i="1"/>
  <c r="S2227" i="1"/>
  <c r="X2227" i="1" s="1"/>
  <c r="G2227" i="1"/>
  <c r="V2227" i="1" s="1" a="1"/>
  <c r="V2227" i="1" s="1"/>
  <c r="AD2226" i="1"/>
  <c r="AA2226" i="1"/>
  <c r="AB2226" i="1" s="1"/>
  <c r="Z2226" i="1"/>
  <c r="Y2226" i="1"/>
  <c r="W2226" i="1"/>
  <c r="S2226" i="1"/>
  <c r="X2226" i="1" s="1"/>
  <c r="G2226" i="1"/>
  <c r="V2226" i="1" s="1" a="1"/>
  <c r="V2226" i="1" s="1"/>
  <c r="AD2225" i="1"/>
  <c r="AA2225" i="1"/>
  <c r="AB2225" i="1" s="1"/>
  <c r="Z2225" i="1"/>
  <c r="Y2225" i="1"/>
  <c r="W2225" i="1"/>
  <c r="S2225" i="1"/>
  <c r="X2225" i="1" s="1"/>
  <c r="G2225" i="1"/>
  <c r="V2225" i="1" s="1" a="1"/>
  <c r="V2225" i="1" s="1"/>
  <c r="AD2224" i="1"/>
  <c r="AA2224" i="1"/>
  <c r="AB2224" i="1" s="1"/>
  <c r="Z2224" i="1"/>
  <c r="Y2224" i="1"/>
  <c r="W2224" i="1"/>
  <c r="S2224" i="1"/>
  <c r="X2224" i="1" s="1"/>
  <c r="G2224" i="1"/>
  <c r="V2224" i="1" s="1" a="1"/>
  <c r="V2224" i="1" s="1"/>
  <c r="AD2223" i="1"/>
  <c r="AA2223" i="1"/>
  <c r="AB2223" i="1" s="1"/>
  <c r="Z2223" i="1"/>
  <c r="Y2223" i="1"/>
  <c r="W2223" i="1"/>
  <c r="S2223" i="1"/>
  <c r="X2223" i="1" s="1"/>
  <c r="G2223" i="1"/>
  <c r="V2223" i="1" s="1" a="1"/>
  <c r="V2223" i="1" s="1"/>
  <c r="AD2222" i="1"/>
  <c r="AA2222" i="1"/>
  <c r="AB2222" i="1" s="1"/>
  <c r="Z2222" i="1"/>
  <c r="Y2222" i="1"/>
  <c r="W2222" i="1"/>
  <c r="S2222" i="1"/>
  <c r="X2222" i="1" s="1"/>
  <c r="G2222" i="1"/>
  <c r="V2222" i="1" s="1" a="1"/>
  <c r="V2222" i="1" s="1"/>
  <c r="AD2221" i="1"/>
  <c r="AA2221" i="1"/>
  <c r="AB2221" i="1" s="1"/>
  <c r="Z2221" i="1"/>
  <c r="Y2221" i="1"/>
  <c r="W2221" i="1"/>
  <c r="S2221" i="1"/>
  <c r="X2221" i="1" s="1"/>
  <c r="G2221" i="1"/>
  <c r="V2221" i="1" s="1" a="1"/>
  <c r="V2221" i="1" s="1"/>
  <c r="AD2220" i="1"/>
  <c r="AA2220" i="1"/>
  <c r="AB2220" i="1" s="1"/>
  <c r="Z2220" i="1"/>
  <c r="Y2220" i="1"/>
  <c r="W2220" i="1"/>
  <c r="S2220" i="1"/>
  <c r="X2220" i="1" s="1"/>
  <c r="G2220" i="1"/>
  <c r="V2220" i="1" s="1" a="1"/>
  <c r="V2220" i="1" s="1"/>
  <c r="AD2219" i="1"/>
  <c r="AA2219" i="1"/>
  <c r="AB2219" i="1" s="1"/>
  <c r="Z2219" i="1"/>
  <c r="Y2219" i="1"/>
  <c r="W2219" i="1"/>
  <c r="S2219" i="1"/>
  <c r="X2219" i="1" s="1"/>
  <c r="G2219" i="1"/>
  <c r="V2219" i="1" s="1" a="1"/>
  <c r="V2219" i="1" s="1"/>
  <c r="AD2218" i="1"/>
  <c r="AA2218" i="1"/>
  <c r="AB2218" i="1" s="1"/>
  <c r="Z2218" i="1"/>
  <c r="Y2218" i="1"/>
  <c r="W2218" i="1"/>
  <c r="S2218" i="1"/>
  <c r="X2218" i="1" s="1"/>
  <c r="G2218" i="1"/>
  <c r="V2218" i="1" s="1" a="1"/>
  <c r="V2218" i="1" s="1"/>
  <c r="AD2217" i="1"/>
  <c r="AA2217" i="1"/>
  <c r="AB2217" i="1" s="1"/>
  <c r="Z2217" i="1"/>
  <c r="Y2217" i="1"/>
  <c r="W2217" i="1"/>
  <c r="S2217" i="1"/>
  <c r="X2217" i="1" s="1"/>
  <c r="G2217" i="1"/>
  <c r="V2217" i="1" s="1" a="1"/>
  <c r="V2217" i="1" s="1"/>
  <c r="AD2216" i="1"/>
  <c r="AA2216" i="1"/>
  <c r="AB2216" i="1" s="1"/>
  <c r="Z2216" i="1"/>
  <c r="Y2216" i="1"/>
  <c r="W2216" i="1"/>
  <c r="S2216" i="1"/>
  <c r="X2216" i="1" s="1"/>
  <c r="G2216" i="1"/>
  <c r="V2216" i="1" s="1" a="1"/>
  <c r="V2216" i="1" s="1"/>
  <c r="AD2215" i="1"/>
  <c r="AA2215" i="1"/>
  <c r="AB2215" i="1" s="1"/>
  <c r="Z2215" i="1"/>
  <c r="Y2215" i="1"/>
  <c r="W2215" i="1"/>
  <c r="S2215" i="1"/>
  <c r="X2215" i="1" s="1"/>
  <c r="G2215" i="1"/>
  <c r="V2215" i="1" s="1" a="1"/>
  <c r="V2215" i="1" s="1"/>
  <c r="AD2214" i="1"/>
  <c r="AA2214" i="1"/>
  <c r="AB2214" i="1" s="1"/>
  <c r="Z2214" i="1"/>
  <c r="Y2214" i="1"/>
  <c r="W2214" i="1"/>
  <c r="S2214" i="1"/>
  <c r="X2214" i="1" s="1"/>
  <c r="G2214" i="1"/>
  <c r="V2214" i="1" s="1" a="1"/>
  <c r="V2214" i="1" s="1"/>
  <c r="AD2213" i="1"/>
  <c r="AA2213" i="1"/>
  <c r="AB2213" i="1" s="1"/>
  <c r="Z2213" i="1"/>
  <c r="Y2213" i="1"/>
  <c r="W2213" i="1"/>
  <c r="S2213" i="1"/>
  <c r="X2213" i="1" s="1"/>
  <c r="G2213" i="1"/>
  <c r="V2213" i="1" s="1" a="1"/>
  <c r="V2213" i="1" s="1"/>
  <c r="AD2212" i="1"/>
  <c r="AA2212" i="1"/>
  <c r="AB2212" i="1" s="1"/>
  <c r="Z2212" i="1"/>
  <c r="Y2212" i="1"/>
  <c r="W2212" i="1"/>
  <c r="S2212" i="1"/>
  <c r="X2212" i="1" s="1"/>
  <c r="G2212" i="1"/>
  <c r="V2212" i="1" s="1" a="1"/>
  <c r="V2212" i="1" s="1"/>
  <c r="AD2211" i="1"/>
  <c r="AA2211" i="1"/>
  <c r="AB2211" i="1" s="1"/>
  <c r="Z2211" i="1"/>
  <c r="Y2211" i="1"/>
  <c r="W2211" i="1"/>
  <c r="S2211" i="1"/>
  <c r="X2211" i="1" s="1"/>
  <c r="G2211" i="1"/>
  <c r="V2211" i="1" s="1" a="1"/>
  <c r="V2211" i="1" s="1"/>
  <c r="AD2210" i="1"/>
  <c r="AA2210" i="1"/>
  <c r="AB2210" i="1" s="1"/>
  <c r="Z2210" i="1"/>
  <c r="Y2210" i="1"/>
  <c r="W2210" i="1"/>
  <c r="S2210" i="1"/>
  <c r="X2210" i="1" s="1"/>
  <c r="G2210" i="1"/>
  <c r="V2210" i="1" s="1" a="1"/>
  <c r="V2210" i="1" s="1"/>
  <c r="AD2209" i="1"/>
  <c r="AA2209" i="1"/>
  <c r="AB2209" i="1" s="1"/>
  <c r="Z2209" i="1"/>
  <c r="Y2209" i="1"/>
  <c r="W2209" i="1"/>
  <c r="S2209" i="1"/>
  <c r="X2209" i="1" s="1"/>
  <c r="G2209" i="1"/>
  <c r="V2209" i="1" s="1" a="1"/>
  <c r="V2209" i="1" s="1"/>
  <c r="AD2208" i="1"/>
  <c r="AA2208" i="1"/>
  <c r="AB2208" i="1" s="1"/>
  <c r="Z2208" i="1"/>
  <c r="Y2208" i="1"/>
  <c r="W2208" i="1"/>
  <c r="S2208" i="1"/>
  <c r="X2208" i="1" s="1"/>
  <c r="G2208" i="1"/>
  <c r="V2208" i="1" s="1" a="1"/>
  <c r="V2208" i="1" s="1"/>
  <c r="AD2207" i="1"/>
  <c r="AA2207" i="1"/>
  <c r="AB2207" i="1" s="1"/>
  <c r="Z2207" i="1"/>
  <c r="Y2207" i="1"/>
  <c r="W2207" i="1"/>
  <c r="S2207" i="1"/>
  <c r="X2207" i="1" s="1"/>
  <c r="G2207" i="1"/>
  <c r="V2207" i="1" s="1" a="1"/>
  <c r="V2207" i="1" s="1"/>
  <c r="AD2206" i="1"/>
  <c r="AA2206" i="1"/>
  <c r="AB2206" i="1" s="1"/>
  <c r="Z2206" i="1"/>
  <c r="Y2206" i="1"/>
  <c r="W2206" i="1"/>
  <c r="S2206" i="1"/>
  <c r="X2206" i="1" s="1"/>
  <c r="G2206" i="1"/>
  <c r="V2206" i="1" s="1" a="1"/>
  <c r="V2206" i="1" s="1"/>
  <c r="AD2205" i="1"/>
  <c r="AA2205" i="1"/>
  <c r="AB2205" i="1" s="1"/>
  <c r="Z2205" i="1"/>
  <c r="Y2205" i="1"/>
  <c r="W2205" i="1"/>
  <c r="S2205" i="1"/>
  <c r="X2205" i="1" s="1"/>
  <c r="G2205" i="1"/>
  <c r="V2205" i="1" s="1" a="1"/>
  <c r="V2205" i="1" s="1"/>
  <c r="AD2204" i="1"/>
  <c r="AA2204" i="1"/>
  <c r="AB2204" i="1" s="1"/>
  <c r="Z2204" i="1"/>
  <c r="Y2204" i="1"/>
  <c r="W2204" i="1"/>
  <c r="S2204" i="1"/>
  <c r="X2204" i="1" s="1"/>
  <c r="G2204" i="1"/>
  <c r="V2204" i="1" s="1" a="1"/>
  <c r="V2204" i="1" s="1"/>
  <c r="AD2203" i="1"/>
  <c r="AA2203" i="1"/>
  <c r="AB2203" i="1" s="1"/>
  <c r="Z2203" i="1"/>
  <c r="Y2203" i="1"/>
  <c r="W2203" i="1"/>
  <c r="S2203" i="1"/>
  <c r="X2203" i="1" s="1"/>
  <c r="G2203" i="1"/>
  <c r="V2203" i="1" s="1" a="1"/>
  <c r="V2203" i="1" s="1"/>
  <c r="AD2202" i="1"/>
  <c r="AA2202" i="1"/>
  <c r="AB2202" i="1" s="1"/>
  <c r="Z2202" i="1"/>
  <c r="Y2202" i="1"/>
  <c r="W2202" i="1"/>
  <c r="S2202" i="1"/>
  <c r="X2202" i="1" s="1"/>
  <c r="G2202" i="1"/>
  <c r="V2202" i="1" s="1" a="1"/>
  <c r="V2202" i="1" s="1"/>
  <c r="AD2201" i="1"/>
  <c r="AA2201" i="1"/>
  <c r="AB2201" i="1" s="1"/>
  <c r="Z2201" i="1"/>
  <c r="Y2201" i="1"/>
  <c r="W2201" i="1"/>
  <c r="S2201" i="1"/>
  <c r="X2201" i="1" s="1"/>
  <c r="G2201" i="1"/>
  <c r="V2201" i="1" s="1" a="1"/>
  <c r="V2201" i="1" s="1"/>
  <c r="AD2200" i="1"/>
  <c r="AA2200" i="1"/>
  <c r="AB2200" i="1" s="1"/>
  <c r="Z2200" i="1"/>
  <c r="Y2200" i="1"/>
  <c r="W2200" i="1"/>
  <c r="S2200" i="1"/>
  <c r="X2200" i="1" s="1"/>
  <c r="G2200" i="1"/>
  <c r="V2200" i="1" s="1" a="1"/>
  <c r="V2200" i="1" s="1"/>
  <c r="AD2199" i="1"/>
  <c r="AA2199" i="1"/>
  <c r="AB2199" i="1" s="1"/>
  <c r="Z2199" i="1"/>
  <c r="Y2199" i="1"/>
  <c r="W2199" i="1"/>
  <c r="S2199" i="1"/>
  <c r="X2199" i="1" s="1"/>
  <c r="G2199" i="1"/>
  <c r="V2199" i="1" s="1" a="1"/>
  <c r="V2199" i="1" s="1"/>
  <c r="AD2198" i="1"/>
  <c r="AA2198" i="1"/>
  <c r="AB2198" i="1" s="1"/>
  <c r="Z2198" i="1"/>
  <c r="Y2198" i="1"/>
  <c r="W2198" i="1"/>
  <c r="S2198" i="1"/>
  <c r="X2198" i="1" s="1"/>
  <c r="G2198" i="1"/>
  <c r="V2198" i="1" s="1" a="1"/>
  <c r="V2198" i="1" s="1"/>
  <c r="AD2197" i="1"/>
  <c r="AA2197" i="1"/>
  <c r="AB2197" i="1" s="1"/>
  <c r="Z2197" i="1"/>
  <c r="Y2197" i="1"/>
  <c r="W2197" i="1"/>
  <c r="S2197" i="1"/>
  <c r="X2197" i="1" s="1"/>
  <c r="G2197" i="1"/>
  <c r="V2197" i="1" s="1" a="1"/>
  <c r="V2197" i="1" s="1"/>
  <c r="AD2196" i="1"/>
  <c r="AA2196" i="1"/>
  <c r="AB2196" i="1" s="1"/>
  <c r="Z2196" i="1"/>
  <c r="Y2196" i="1"/>
  <c r="X2196" i="1"/>
  <c r="W2196" i="1"/>
  <c r="S2196" i="1"/>
  <c r="G2196" i="1"/>
  <c r="V2196" i="1" s="1" a="1"/>
  <c r="V2196" i="1" s="1"/>
  <c r="AD2195" i="1"/>
  <c r="AA2195" i="1"/>
  <c r="AB2195" i="1" s="1"/>
  <c r="Z2195" i="1"/>
  <c r="Y2195" i="1"/>
  <c r="W2195" i="1"/>
  <c r="S2195" i="1"/>
  <c r="X2195" i="1" s="1"/>
  <c r="G2195" i="1"/>
  <c r="V2195" i="1" s="1" a="1"/>
  <c r="V2195" i="1" s="1"/>
  <c r="AD2194" i="1"/>
  <c r="AA2194" i="1"/>
  <c r="AB2194" i="1" s="1"/>
  <c r="Z2194" i="1"/>
  <c r="Y2194" i="1"/>
  <c r="W2194" i="1"/>
  <c r="S2194" i="1"/>
  <c r="X2194" i="1" s="1"/>
  <c r="G2194" i="1"/>
  <c r="V2194" i="1" s="1" a="1"/>
  <c r="V2194" i="1" s="1"/>
  <c r="AD2193" i="1"/>
  <c r="AA2193" i="1"/>
  <c r="AB2193" i="1" s="1"/>
  <c r="Z2193" i="1"/>
  <c r="Y2193" i="1"/>
  <c r="W2193" i="1"/>
  <c r="S2193" i="1"/>
  <c r="X2193" i="1" s="1"/>
  <c r="G2193" i="1"/>
  <c r="V2193" i="1" s="1" a="1"/>
  <c r="V2193" i="1" s="1"/>
  <c r="AD2192" i="1"/>
  <c r="AA2192" i="1"/>
  <c r="AB2192" i="1" s="1"/>
  <c r="Z2192" i="1"/>
  <c r="Y2192" i="1"/>
  <c r="W2192" i="1"/>
  <c r="S2192" i="1"/>
  <c r="X2192" i="1" s="1"/>
  <c r="G2192" i="1"/>
  <c r="V2192" i="1" s="1" a="1"/>
  <c r="V2192" i="1" s="1"/>
  <c r="AD2191" i="1"/>
  <c r="AA2191" i="1"/>
  <c r="AB2191" i="1" s="1"/>
  <c r="Z2191" i="1"/>
  <c r="Y2191" i="1"/>
  <c r="W2191" i="1"/>
  <c r="S2191" i="1"/>
  <c r="X2191" i="1" s="1"/>
  <c r="G2191" i="1"/>
  <c r="V2191" i="1" s="1" a="1"/>
  <c r="V2191" i="1" s="1"/>
  <c r="AD2190" i="1"/>
  <c r="AA2190" i="1"/>
  <c r="AB2190" i="1" s="1"/>
  <c r="Z2190" i="1"/>
  <c r="Y2190" i="1"/>
  <c r="W2190" i="1"/>
  <c r="S2190" i="1"/>
  <c r="X2190" i="1" s="1"/>
  <c r="G2190" i="1"/>
  <c r="V2190" i="1" s="1" a="1"/>
  <c r="V2190" i="1" s="1"/>
  <c r="AD2189" i="1"/>
  <c r="AA2189" i="1"/>
  <c r="AB2189" i="1" s="1"/>
  <c r="Z2189" i="1"/>
  <c r="Y2189" i="1"/>
  <c r="W2189" i="1"/>
  <c r="S2189" i="1"/>
  <c r="X2189" i="1" s="1"/>
  <c r="G2189" i="1"/>
  <c r="V2189" i="1" s="1" a="1"/>
  <c r="V2189" i="1" s="1"/>
  <c r="AD2188" i="1"/>
  <c r="AA2188" i="1"/>
  <c r="AB2188" i="1" s="1"/>
  <c r="Z2188" i="1"/>
  <c r="Y2188" i="1"/>
  <c r="W2188" i="1"/>
  <c r="S2188" i="1"/>
  <c r="X2188" i="1" s="1"/>
  <c r="G2188" i="1"/>
  <c r="V2188" i="1" s="1" a="1"/>
  <c r="V2188" i="1" s="1"/>
  <c r="AD2187" i="1"/>
  <c r="AA2187" i="1"/>
  <c r="AB2187" i="1" s="1"/>
  <c r="Z2187" i="1"/>
  <c r="Y2187" i="1"/>
  <c r="W2187" i="1"/>
  <c r="S2187" i="1"/>
  <c r="X2187" i="1" s="1"/>
  <c r="G2187" i="1"/>
  <c r="V2187" i="1" s="1" a="1"/>
  <c r="V2187" i="1" s="1"/>
  <c r="AD2186" i="1"/>
  <c r="AA2186" i="1"/>
  <c r="AB2186" i="1" s="1"/>
  <c r="Z2186" i="1"/>
  <c r="Y2186" i="1"/>
  <c r="W2186" i="1"/>
  <c r="S2186" i="1"/>
  <c r="X2186" i="1" s="1"/>
  <c r="G2186" i="1"/>
  <c r="V2186" i="1" s="1" a="1"/>
  <c r="V2186" i="1" s="1"/>
  <c r="AD2185" i="1"/>
  <c r="AA2185" i="1"/>
  <c r="AB2185" i="1" s="1"/>
  <c r="Z2185" i="1"/>
  <c r="Y2185" i="1"/>
  <c r="W2185" i="1"/>
  <c r="S2185" i="1"/>
  <c r="X2185" i="1" s="1"/>
  <c r="G2185" i="1"/>
  <c r="V2185" i="1" s="1" a="1"/>
  <c r="V2185" i="1" s="1"/>
  <c r="AD2184" i="1"/>
  <c r="AA2184" i="1"/>
  <c r="AB2184" i="1" s="1"/>
  <c r="Z2184" i="1"/>
  <c r="Y2184" i="1"/>
  <c r="W2184" i="1"/>
  <c r="S2184" i="1"/>
  <c r="X2184" i="1" s="1"/>
  <c r="G2184" i="1"/>
  <c r="V2184" i="1" s="1" a="1"/>
  <c r="V2184" i="1" s="1"/>
  <c r="AD2183" i="1"/>
  <c r="AA2183" i="1"/>
  <c r="AB2183" i="1" s="1"/>
  <c r="Z2183" i="1"/>
  <c r="Y2183" i="1"/>
  <c r="W2183" i="1"/>
  <c r="S2183" i="1"/>
  <c r="X2183" i="1" s="1"/>
  <c r="G2183" i="1"/>
  <c r="V2183" i="1" s="1" a="1"/>
  <c r="V2183" i="1" s="1"/>
  <c r="AD2182" i="1"/>
  <c r="AA2182" i="1"/>
  <c r="AB2182" i="1" s="1"/>
  <c r="Z2182" i="1"/>
  <c r="Y2182" i="1"/>
  <c r="W2182" i="1"/>
  <c r="S2182" i="1"/>
  <c r="X2182" i="1" s="1"/>
  <c r="G2182" i="1"/>
  <c r="V2182" i="1" s="1" a="1"/>
  <c r="V2182" i="1" s="1"/>
  <c r="AD2181" i="1"/>
  <c r="AA2181" i="1"/>
  <c r="AB2181" i="1" s="1"/>
  <c r="Z2181" i="1"/>
  <c r="Y2181" i="1"/>
  <c r="W2181" i="1"/>
  <c r="S2181" i="1"/>
  <c r="X2181" i="1" s="1"/>
  <c r="G2181" i="1"/>
  <c r="V2181" i="1" s="1" a="1"/>
  <c r="V2181" i="1" s="1"/>
  <c r="AD2180" i="1"/>
  <c r="AA2180" i="1"/>
  <c r="AB2180" i="1" s="1"/>
  <c r="Z2180" i="1"/>
  <c r="Y2180" i="1"/>
  <c r="W2180" i="1"/>
  <c r="S2180" i="1"/>
  <c r="X2180" i="1" s="1"/>
  <c r="G2180" i="1"/>
  <c r="V2180" i="1" s="1" a="1"/>
  <c r="V2180" i="1" s="1"/>
  <c r="AD2179" i="1"/>
  <c r="AA2179" i="1"/>
  <c r="AB2179" i="1" s="1"/>
  <c r="Z2179" i="1"/>
  <c r="Y2179" i="1"/>
  <c r="W2179" i="1"/>
  <c r="S2179" i="1"/>
  <c r="X2179" i="1" s="1"/>
  <c r="G2179" i="1"/>
  <c r="V2179" i="1" s="1" a="1"/>
  <c r="V2179" i="1" s="1"/>
  <c r="AD2178" i="1"/>
  <c r="AA2178" i="1"/>
  <c r="AB2178" i="1" s="1"/>
  <c r="Z2178" i="1"/>
  <c r="Y2178" i="1"/>
  <c r="W2178" i="1"/>
  <c r="S2178" i="1"/>
  <c r="X2178" i="1" s="1"/>
  <c r="G2178" i="1"/>
  <c r="V2178" i="1" s="1" a="1"/>
  <c r="V2178" i="1" s="1"/>
  <c r="AD2177" i="1"/>
  <c r="AA2177" i="1"/>
  <c r="AB2177" i="1" s="1"/>
  <c r="Z2177" i="1"/>
  <c r="Y2177" i="1"/>
  <c r="W2177" i="1"/>
  <c r="S2177" i="1"/>
  <c r="X2177" i="1" s="1"/>
  <c r="G2177" i="1"/>
  <c r="V2177" i="1" s="1" a="1"/>
  <c r="V2177" i="1" s="1"/>
  <c r="AD2176" i="1"/>
  <c r="AA2176" i="1"/>
  <c r="AB2176" i="1" s="1"/>
  <c r="Z2176" i="1"/>
  <c r="Y2176" i="1"/>
  <c r="W2176" i="1"/>
  <c r="S2176" i="1"/>
  <c r="X2176" i="1" s="1"/>
  <c r="G2176" i="1"/>
  <c r="V2176" i="1" s="1" a="1"/>
  <c r="V2176" i="1" s="1"/>
  <c r="AD2175" i="1"/>
  <c r="AA2175" i="1"/>
  <c r="AB2175" i="1" s="1"/>
  <c r="Z2175" i="1"/>
  <c r="Y2175" i="1"/>
  <c r="W2175" i="1"/>
  <c r="S2175" i="1"/>
  <c r="X2175" i="1" s="1"/>
  <c r="G2175" i="1"/>
  <c r="V2175" i="1" s="1" a="1"/>
  <c r="V2175" i="1" s="1"/>
  <c r="AD2174" i="1"/>
  <c r="AA2174" i="1"/>
  <c r="AB2174" i="1" s="1"/>
  <c r="Z2174" i="1"/>
  <c r="Y2174" i="1"/>
  <c r="W2174" i="1"/>
  <c r="S2174" i="1"/>
  <c r="X2174" i="1" s="1"/>
  <c r="G2174" i="1"/>
  <c r="V2174" i="1" s="1" a="1"/>
  <c r="V2174" i="1" s="1"/>
  <c r="AD2173" i="1"/>
  <c r="AA2173" i="1"/>
  <c r="AB2173" i="1" s="1"/>
  <c r="Z2173" i="1"/>
  <c r="Y2173" i="1"/>
  <c r="W2173" i="1"/>
  <c r="S2173" i="1"/>
  <c r="X2173" i="1" s="1"/>
  <c r="G2173" i="1"/>
  <c r="V2173" i="1" s="1" a="1"/>
  <c r="V2173" i="1" s="1"/>
  <c r="AD2172" i="1"/>
  <c r="AA2172" i="1"/>
  <c r="AB2172" i="1" s="1"/>
  <c r="Z2172" i="1"/>
  <c r="Y2172" i="1"/>
  <c r="W2172" i="1"/>
  <c r="S2172" i="1"/>
  <c r="X2172" i="1" s="1"/>
  <c r="G2172" i="1"/>
  <c r="V2172" i="1" s="1" a="1"/>
  <c r="V2172" i="1" s="1"/>
  <c r="AD2171" i="1"/>
  <c r="AA2171" i="1"/>
  <c r="AB2171" i="1" s="1"/>
  <c r="Z2171" i="1"/>
  <c r="Y2171" i="1"/>
  <c r="W2171" i="1"/>
  <c r="S2171" i="1"/>
  <c r="X2171" i="1" s="1"/>
  <c r="G2171" i="1"/>
  <c r="V2171" i="1" s="1" a="1"/>
  <c r="V2171" i="1" s="1"/>
  <c r="AD2170" i="1"/>
  <c r="AA2170" i="1"/>
  <c r="AB2170" i="1" s="1"/>
  <c r="Z2170" i="1"/>
  <c r="Y2170" i="1"/>
  <c r="W2170" i="1"/>
  <c r="S2170" i="1"/>
  <c r="X2170" i="1" s="1"/>
  <c r="G2170" i="1"/>
  <c r="V2170" i="1" s="1" a="1"/>
  <c r="V2170" i="1" s="1"/>
  <c r="AD2169" i="1"/>
  <c r="AA2169" i="1"/>
  <c r="AB2169" i="1" s="1"/>
  <c r="Z2169" i="1"/>
  <c r="Y2169" i="1"/>
  <c r="W2169" i="1"/>
  <c r="S2169" i="1"/>
  <c r="X2169" i="1" s="1"/>
  <c r="G2169" i="1"/>
  <c r="V2169" i="1" s="1" a="1"/>
  <c r="V2169" i="1" s="1"/>
  <c r="AD2168" i="1"/>
  <c r="AA2168" i="1"/>
  <c r="AB2168" i="1" s="1"/>
  <c r="Z2168" i="1"/>
  <c r="Y2168" i="1"/>
  <c r="W2168" i="1"/>
  <c r="S2168" i="1"/>
  <c r="X2168" i="1" s="1"/>
  <c r="G2168" i="1"/>
  <c r="V2168" i="1" s="1" a="1"/>
  <c r="V2168" i="1" s="1"/>
  <c r="AD2167" i="1"/>
  <c r="AA2167" i="1"/>
  <c r="AB2167" i="1" s="1"/>
  <c r="Z2167" i="1"/>
  <c r="Y2167" i="1"/>
  <c r="W2167" i="1"/>
  <c r="S2167" i="1"/>
  <c r="X2167" i="1" s="1"/>
  <c r="G2167" i="1"/>
  <c r="V2167" i="1" s="1" a="1"/>
  <c r="V2167" i="1" s="1"/>
  <c r="AD2166" i="1"/>
  <c r="AA2166" i="1"/>
  <c r="AB2166" i="1" s="1"/>
  <c r="Z2166" i="1"/>
  <c r="Y2166" i="1"/>
  <c r="W2166" i="1"/>
  <c r="S2166" i="1"/>
  <c r="X2166" i="1" s="1"/>
  <c r="G2166" i="1"/>
  <c r="V2166" i="1" s="1" a="1"/>
  <c r="V2166" i="1" s="1"/>
  <c r="AD2165" i="1"/>
  <c r="AA2165" i="1"/>
  <c r="AB2165" i="1" s="1"/>
  <c r="Z2165" i="1"/>
  <c r="Y2165" i="1"/>
  <c r="W2165" i="1"/>
  <c r="S2165" i="1"/>
  <c r="X2165" i="1" s="1"/>
  <c r="G2165" i="1"/>
  <c r="V2165" i="1" s="1" a="1"/>
  <c r="V2165" i="1" s="1"/>
  <c r="AD2164" i="1"/>
  <c r="AA2164" i="1"/>
  <c r="AB2164" i="1" s="1"/>
  <c r="Z2164" i="1"/>
  <c r="Y2164" i="1"/>
  <c r="W2164" i="1"/>
  <c r="S2164" i="1"/>
  <c r="X2164" i="1" s="1"/>
  <c r="G2164" i="1"/>
  <c r="V2164" i="1" s="1" a="1"/>
  <c r="V2164" i="1" s="1"/>
  <c r="AD2163" i="1"/>
  <c r="AA2163" i="1"/>
  <c r="AB2163" i="1" s="1"/>
  <c r="Z2163" i="1"/>
  <c r="Y2163" i="1"/>
  <c r="W2163" i="1"/>
  <c r="S2163" i="1"/>
  <c r="X2163" i="1" s="1"/>
  <c r="G2163" i="1"/>
  <c r="V2163" i="1" s="1" a="1"/>
  <c r="V2163" i="1" s="1"/>
  <c r="AD2162" i="1"/>
  <c r="AA2162" i="1"/>
  <c r="AB2162" i="1" s="1"/>
  <c r="Z2162" i="1"/>
  <c r="Y2162" i="1"/>
  <c r="W2162" i="1"/>
  <c r="S2162" i="1"/>
  <c r="X2162" i="1" s="1"/>
  <c r="G2162" i="1"/>
  <c r="V2162" i="1" s="1" a="1"/>
  <c r="V2162" i="1" s="1"/>
  <c r="AD2161" i="1"/>
  <c r="AA2161" i="1"/>
  <c r="AB2161" i="1" s="1"/>
  <c r="Z2161" i="1"/>
  <c r="Y2161" i="1"/>
  <c r="W2161" i="1"/>
  <c r="S2161" i="1"/>
  <c r="X2161" i="1" s="1"/>
  <c r="G2161" i="1"/>
  <c r="V2161" i="1" s="1" a="1"/>
  <c r="V2161" i="1" s="1"/>
  <c r="AD2160" i="1"/>
  <c r="AA2160" i="1"/>
  <c r="AB2160" i="1" s="1"/>
  <c r="Z2160" i="1"/>
  <c r="Y2160" i="1"/>
  <c r="W2160" i="1"/>
  <c r="S2160" i="1"/>
  <c r="X2160" i="1" s="1"/>
  <c r="G2160" i="1"/>
  <c r="V2160" i="1" s="1" a="1"/>
  <c r="V2160" i="1" s="1"/>
  <c r="AD2159" i="1"/>
  <c r="AA2159" i="1"/>
  <c r="AB2159" i="1" s="1"/>
  <c r="Z2159" i="1"/>
  <c r="Y2159" i="1"/>
  <c r="W2159" i="1"/>
  <c r="S2159" i="1"/>
  <c r="X2159" i="1" s="1"/>
  <c r="G2159" i="1"/>
  <c r="V2159" i="1" s="1" a="1"/>
  <c r="V2159" i="1" s="1"/>
  <c r="AD2158" i="1"/>
  <c r="AA2158" i="1"/>
  <c r="AB2158" i="1" s="1"/>
  <c r="Z2158" i="1"/>
  <c r="Y2158" i="1"/>
  <c r="W2158" i="1"/>
  <c r="S2158" i="1"/>
  <c r="X2158" i="1" s="1"/>
  <c r="G2158" i="1"/>
  <c r="V2158" i="1" s="1" a="1"/>
  <c r="V2158" i="1" s="1"/>
  <c r="AD2157" i="1"/>
  <c r="AA2157" i="1"/>
  <c r="AB2157" i="1" s="1"/>
  <c r="Z2157" i="1"/>
  <c r="Y2157" i="1"/>
  <c r="W2157" i="1"/>
  <c r="S2157" i="1"/>
  <c r="X2157" i="1" s="1"/>
  <c r="G2157" i="1"/>
  <c r="V2157" i="1" s="1" a="1"/>
  <c r="V2157" i="1" s="1"/>
  <c r="AD2156" i="1"/>
  <c r="AA2156" i="1"/>
  <c r="AB2156" i="1" s="1"/>
  <c r="Z2156" i="1"/>
  <c r="Y2156" i="1"/>
  <c r="W2156" i="1"/>
  <c r="S2156" i="1"/>
  <c r="X2156" i="1" s="1"/>
  <c r="G2156" i="1"/>
  <c r="V2156" i="1" s="1" a="1"/>
  <c r="V2156" i="1" s="1"/>
  <c r="AD2155" i="1"/>
  <c r="AA2155" i="1"/>
  <c r="AB2155" i="1" s="1"/>
  <c r="Z2155" i="1"/>
  <c r="Y2155" i="1"/>
  <c r="W2155" i="1"/>
  <c r="S2155" i="1"/>
  <c r="X2155" i="1" s="1"/>
  <c r="G2155" i="1"/>
  <c r="V2155" i="1" s="1" a="1"/>
  <c r="V2155" i="1" s="1"/>
  <c r="AD2154" i="1"/>
  <c r="AA2154" i="1"/>
  <c r="AB2154" i="1" s="1"/>
  <c r="Z2154" i="1"/>
  <c r="Y2154" i="1"/>
  <c r="W2154" i="1"/>
  <c r="S2154" i="1"/>
  <c r="X2154" i="1" s="1"/>
  <c r="G2154" i="1"/>
  <c r="V2154" i="1" s="1" a="1"/>
  <c r="V2154" i="1" s="1"/>
  <c r="AD2153" i="1"/>
  <c r="AA2153" i="1"/>
  <c r="AB2153" i="1" s="1"/>
  <c r="Z2153" i="1"/>
  <c r="Y2153" i="1"/>
  <c r="W2153" i="1"/>
  <c r="S2153" i="1"/>
  <c r="X2153" i="1" s="1"/>
  <c r="G2153" i="1"/>
  <c r="V2153" i="1" s="1" a="1"/>
  <c r="V2153" i="1" s="1"/>
  <c r="AD2152" i="1"/>
  <c r="AA2152" i="1"/>
  <c r="AB2152" i="1" s="1"/>
  <c r="Z2152" i="1"/>
  <c r="Y2152" i="1"/>
  <c r="W2152" i="1"/>
  <c r="S2152" i="1"/>
  <c r="X2152" i="1" s="1"/>
  <c r="G2152" i="1"/>
  <c r="V2152" i="1" s="1" a="1"/>
  <c r="V2152" i="1" s="1"/>
  <c r="AD2151" i="1"/>
  <c r="AA2151" i="1"/>
  <c r="AB2151" i="1" s="1"/>
  <c r="Z2151" i="1"/>
  <c r="Y2151" i="1"/>
  <c r="W2151" i="1"/>
  <c r="S2151" i="1"/>
  <c r="X2151" i="1" s="1"/>
  <c r="G2151" i="1"/>
  <c r="V2151" i="1" s="1" a="1"/>
  <c r="V2151" i="1" s="1"/>
  <c r="AD2150" i="1"/>
  <c r="AA2150" i="1"/>
  <c r="AB2150" i="1" s="1"/>
  <c r="Z2150" i="1"/>
  <c r="Y2150" i="1"/>
  <c r="W2150" i="1"/>
  <c r="S2150" i="1"/>
  <c r="X2150" i="1" s="1"/>
  <c r="G2150" i="1"/>
  <c r="V2150" i="1" s="1" a="1"/>
  <c r="V2150" i="1" s="1"/>
  <c r="AD2149" i="1"/>
  <c r="AA2149" i="1"/>
  <c r="AB2149" i="1" s="1"/>
  <c r="Z2149" i="1"/>
  <c r="Y2149" i="1"/>
  <c r="W2149" i="1"/>
  <c r="S2149" i="1"/>
  <c r="X2149" i="1" s="1"/>
  <c r="G2149" i="1"/>
  <c r="V2149" i="1" s="1" a="1"/>
  <c r="V2149" i="1" s="1"/>
  <c r="AD2148" i="1"/>
  <c r="AA2148" i="1"/>
  <c r="AB2148" i="1" s="1"/>
  <c r="Z2148" i="1"/>
  <c r="Y2148" i="1"/>
  <c r="W2148" i="1"/>
  <c r="S2148" i="1"/>
  <c r="X2148" i="1" s="1"/>
  <c r="G2148" i="1"/>
  <c r="V2148" i="1" s="1" a="1"/>
  <c r="V2148" i="1" s="1"/>
  <c r="AD2147" i="1"/>
  <c r="AA2147" i="1"/>
  <c r="AB2147" i="1" s="1"/>
  <c r="Z2147" i="1"/>
  <c r="Y2147" i="1"/>
  <c r="W2147" i="1"/>
  <c r="S2147" i="1"/>
  <c r="X2147" i="1" s="1"/>
  <c r="G2147" i="1"/>
  <c r="V2147" i="1" s="1" a="1"/>
  <c r="V2147" i="1" s="1"/>
  <c r="AD2146" i="1"/>
  <c r="AA2146" i="1"/>
  <c r="AB2146" i="1" s="1"/>
  <c r="Z2146" i="1"/>
  <c r="Y2146" i="1"/>
  <c r="W2146" i="1"/>
  <c r="S2146" i="1"/>
  <c r="X2146" i="1" s="1"/>
  <c r="G2146" i="1"/>
  <c r="V2146" i="1" s="1" a="1"/>
  <c r="V2146" i="1" s="1"/>
  <c r="AD2145" i="1"/>
  <c r="AB2145" i="1"/>
  <c r="AA2145" i="1"/>
  <c r="Z2145" i="1"/>
  <c r="Y2145" i="1"/>
  <c r="W2145" i="1"/>
  <c r="S2145" i="1"/>
  <c r="X2145" i="1" s="1"/>
  <c r="G2145" i="1"/>
  <c r="V2145" i="1" s="1" a="1"/>
  <c r="V2145" i="1" s="1"/>
  <c r="AD2144" i="1"/>
  <c r="AA2144" i="1"/>
  <c r="AB2144" i="1" s="1"/>
  <c r="Z2144" i="1"/>
  <c r="Y2144" i="1"/>
  <c r="W2144" i="1"/>
  <c r="S2144" i="1"/>
  <c r="X2144" i="1" s="1"/>
  <c r="G2144" i="1"/>
  <c r="V2144" i="1" s="1" a="1"/>
  <c r="V2144" i="1" s="1"/>
  <c r="AD2143" i="1"/>
  <c r="AA2143" i="1"/>
  <c r="AB2143" i="1" s="1"/>
  <c r="Z2143" i="1"/>
  <c r="Y2143" i="1"/>
  <c r="W2143" i="1"/>
  <c r="S2143" i="1"/>
  <c r="X2143" i="1" s="1"/>
  <c r="G2143" i="1"/>
  <c r="V2143" i="1" s="1" a="1"/>
  <c r="V2143" i="1" s="1"/>
  <c r="AD2142" i="1"/>
  <c r="AA2142" i="1"/>
  <c r="AB2142" i="1" s="1"/>
  <c r="Z2142" i="1"/>
  <c r="Y2142" i="1"/>
  <c r="W2142" i="1"/>
  <c r="S2142" i="1"/>
  <c r="X2142" i="1" s="1"/>
  <c r="G2142" i="1"/>
  <c r="V2142" i="1" s="1" a="1"/>
  <c r="V2142" i="1" s="1"/>
  <c r="AD2141" i="1"/>
  <c r="AA2141" i="1"/>
  <c r="AB2141" i="1" s="1"/>
  <c r="Z2141" i="1"/>
  <c r="Y2141" i="1"/>
  <c r="W2141" i="1"/>
  <c r="S2141" i="1"/>
  <c r="X2141" i="1" s="1"/>
  <c r="G2141" i="1"/>
  <c r="V2141" i="1" s="1" a="1"/>
  <c r="V2141" i="1" s="1"/>
  <c r="AD2140" i="1"/>
  <c r="AA2140" i="1"/>
  <c r="AB2140" i="1" s="1"/>
  <c r="Z2140" i="1"/>
  <c r="Y2140" i="1"/>
  <c r="W2140" i="1"/>
  <c r="S2140" i="1"/>
  <c r="X2140" i="1" s="1"/>
  <c r="G2140" i="1"/>
  <c r="V2140" i="1" s="1" a="1"/>
  <c r="V2140" i="1" s="1"/>
  <c r="AD2139" i="1"/>
  <c r="AA2139" i="1"/>
  <c r="AB2139" i="1" s="1"/>
  <c r="Z2139" i="1"/>
  <c r="Y2139" i="1"/>
  <c r="W2139" i="1"/>
  <c r="S2139" i="1"/>
  <c r="X2139" i="1" s="1"/>
  <c r="G2139" i="1"/>
  <c r="V2139" i="1" s="1" a="1"/>
  <c r="V2139" i="1" s="1"/>
  <c r="AD2138" i="1"/>
  <c r="AA2138" i="1"/>
  <c r="AB2138" i="1" s="1"/>
  <c r="Z2138" i="1"/>
  <c r="Y2138" i="1"/>
  <c r="W2138" i="1"/>
  <c r="S2138" i="1"/>
  <c r="X2138" i="1" s="1"/>
  <c r="G2138" i="1"/>
  <c r="V2138" i="1" s="1" a="1"/>
  <c r="V2138" i="1" s="1"/>
  <c r="AD2137" i="1"/>
  <c r="AA2137" i="1"/>
  <c r="AB2137" i="1" s="1"/>
  <c r="Z2137" i="1"/>
  <c r="Y2137" i="1"/>
  <c r="W2137" i="1"/>
  <c r="S2137" i="1"/>
  <c r="X2137" i="1" s="1"/>
  <c r="G2137" i="1"/>
  <c r="V2137" i="1" s="1" a="1"/>
  <c r="V2137" i="1" s="1"/>
  <c r="AD2136" i="1"/>
  <c r="AA2136" i="1"/>
  <c r="AB2136" i="1" s="1"/>
  <c r="Z2136" i="1"/>
  <c r="Y2136" i="1"/>
  <c r="W2136" i="1"/>
  <c r="S2136" i="1"/>
  <c r="X2136" i="1" s="1"/>
  <c r="G2136" i="1"/>
  <c r="V2136" i="1" s="1" a="1"/>
  <c r="V2136" i="1" s="1"/>
  <c r="AD2135" i="1"/>
  <c r="AA2135" i="1"/>
  <c r="AB2135" i="1" s="1"/>
  <c r="Z2135" i="1"/>
  <c r="Y2135" i="1"/>
  <c r="W2135" i="1"/>
  <c r="S2135" i="1"/>
  <c r="X2135" i="1" s="1"/>
  <c r="G2135" i="1"/>
  <c r="V2135" i="1" s="1" a="1"/>
  <c r="V2135" i="1" s="1"/>
  <c r="AD2134" i="1"/>
  <c r="AA2134" i="1"/>
  <c r="AB2134" i="1" s="1"/>
  <c r="Z2134" i="1"/>
  <c r="Y2134" i="1"/>
  <c r="W2134" i="1"/>
  <c r="S2134" i="1"/>
  <c r="X2134" i="1" s="1"/>
  <c r="G2134" i="1"/>
  <c r="V2134" i="1" s="1" a="1"/>
  <c r="V2134" i="1" s="1"/>
  <c r="AD2133" i="1"/>
  <c r="AA2133" i="1"/>
  <c r="AB2133" i="1" s="1"/>
  <c r="Z2133" i="1"/>
  <c r="Y2133" i="1"/>
  <c r="W2133" i="1"/>
  <c r="S2133" i="1"/>
  <c r="X2133" i="1" s="1"/>
  <c r="G2133" i="1"/>
  <c r="V2133" i="1" s="1" a="1"/>
  <c r="V2133" i="1" s="1"/>
  <c r="AD2132" i="1"/>
  <c r="AA2132" i="1"/>
  <c r="AB2132" i="1" s="1"/>
  <c r="Z2132" i="1"/>
  <c r="Y2132" i="1"/>
  <c r="W2132" i="1"/>
  <c r="S2132" i="1"/>
  <c r="X2132" i="1" s="1"/>
  <c r="G2132" i="1"/>
  <c r="V2132" i="1" s="1" a="1"/>
  <c r="V2132" i="1" s="1"/>
  <c r="AD2131" i="1"/>
  <c r="AA2131" i="1"/>
  <c r="AB2131" i="1" s="1"/>
  <c r="Z2131" i="1"/>
  <c r="Y2131" i="1"/>
  <c r="W2131" i="1"/>
  <c r="S2131" i="1"/>
  <c r="X2131" i="1" s="1"/>
  <c r="G2131" i="1"/>
  <c r="V2131" i="1" s="1" a="1"/>
  <c r="V2131" i="1" s="1"/>
  <c r="AD2130" i="1"/>
  <c r="AA2130" i="1"/>
  <c r="AB2130" i="1" s="1"/>
  <c r="Z2130" i="1"/>
  <c r="Y2130" i="1"/>
  <c r="W2130" i="1"/>
  <c r="S2130" i="1"/>
  <c r="X2130" i="1" s="1"/>
  <c r="G2130" i="1"/>
  <c r="V2130" i="1" s="1" a="1"/>
  <c r="V2130" i="1" s="1"/>
  <c r="AD2129" i="1"/>
  <c r="AA2129" i="1"/>
  <c r="AB2129" i="1" s="1"/>
  <c r="Z2129" i="1"/>
  <c r="Y2129" i="1"/>
  <c r="W2129" i="1"/>
  <c r="S2129" i="1"/>
  <c r="X2129" i="1" s="1"/>
  <c r="G2129" i="1"/>
  <c r="V2129" i="1" s="1" a="1"/>
  <c r="V2129" i="1" s="1"/>
  <c r="AD2128" i="1"/>
  <c r="AA2128" i="1"/>
  <c r="AB2128" i="1" s="1"/>
  <c r="Z2128" i="1"/>
  <c r="Y2128" i="1"/>
  <c r="W2128" i="1"/>
  <c r="S2128" i="1"/>
  <c r="X2128" i="1" s="1"/>
  <c r="G2128" i="1"/>
  <c r="V2128" i="1" s="1" a="1"/>
  <c r="V2128" i="1" s="1"/>
  <c r="AD2127" i="1"/>
  <c r="AA2127" i="1"/>
  <c r="AB2127" i="1" s="1"/>
  <c r="Z2127" i="1"/>
  <c r="Y2127" i="1"/>
  <c r="W2127" i="1"/>
  <c r="S2127" i="1"/>
  <c r="X2127" i="1" s="1"/>
  <c r="G2127" i="1"/>
  <c r="V2127" i="1" s="1" a="1"/>
  <c r="V2127" i="1" s="1"/>
  <c r="AD2126" i="1"/>
  <c r="AA2126" i="1"/>
  <c r="AB2126" i="1" s="1"/>
  <c r="Z2126" i="1"/>
  <c r="Y2126" i="1"/>
  <c r="W2126" i="1"/>
  <c r="S2126" i="1"/>
  <c r="X2126" i="1" s="1"/>
  <c r="G2126" i="1"/>
  <c r="V2126" i="1" s="1" a="1"/>
  <c r="V2126" i="1" s="1"/>
  <c r="AD2125" i="1"/>
  <c r="AA2125" i="1"/>
  <c r="AB2125" i="1" s="1"/>
  <c r="Z2125" i="1"/>
  <c r="Y2125" i="1"/>
  <c r="W2125" i="1"/>
  <c r="S2125" i="1"/>
  <c r="X2125" i="1" s="1"/>
  <c r="G2125" i="1"/>
  <c r="V2125" i="1" s="1" a="1"/>
  <c r="V2125" i="1" s="1"/>
  <c r="AD2124" i="1"/>
  <c r="AA2124" i="1"/>
  <c r="AB2124" i="1" s="1"/>
  <c r="Z2124" i="1"/>
  <c r="Y2124" i="1"/>
  <c r="W2124" i="1"/>
  <c r="S2124" i="1"/>
  <c r="X2124" i="1" s="1"/>
  <c r="G2124" i="1"/>
  <c r="V2124" i="1" s="1" a="1"/>
  <c r="V2124" i="1" s="1"/>
  <c r="AD2123" i="1"/>
  <c r="AA2123" i="1"/>
  <c r="AB2123" i="1" s="1"/>
  <c r="Z2123" i="1"/>
  <c r="Y2123" i="1"/>
  <c r="W2123" i="1"/>
  <c r="S2123" i="1"/>
  <c r="X2123" i="1" s="1"/>
  <c r="G2123" i="1"/>
  <c r="V2123" i="1" s="1" a="1"/>
  <c r="V2123" i="1" s="1"/>
  <c r="AD2122" i="1"/>
  <c r="AA2122" i="1"/>
  <c r="AB2122" i="1" s="1"/>
  <c r="Z2122" i="1"/>
  <c r="Y2122" i="1"/>
  <c r="W2122" i="1"/>
  <c r="S2122" i="1"/>
  <c r="X2122" i="1" s="1"/>
  <c r="G2122" i="1"/>
  <c r="V2122" i="1" s="1" a="1"/>
  <c r="V2122" i="1" s="1"/>
  <c r="AD2121" i="1"/>
  <c r="AA2121" i="1"/>
  <c r="AB2121" i="1" s="1"/>
  <c r="Z2121" i="1"/>
  <c r="Y2121" i="1"/>
  <c r="W2121" i="1"/>
  <c r="S2121" i="1"/>
  <c r="X2121" i="1" s="1"/>
  <c r="G2121" i="1"/>
  <c r="V2121" i="1" s="1" a="1"/>
  <c r="V2121" i="1" s="1"/>
  <c r="AD2120" i="1"/>
  <c r="AA2120" i="1"/>
  <c r="AB2120" i="1" s="1"/>
  <c r="Z2120" i="1"/>
  <c r="Y2120" i="1"/>
  <c r="W2120" i="1"/>
  <c r="S2120" i="1"/>
  <c r="X2120" i="1" s="1"/>
  <c r="G2120" i="1"/>
  <c r="V2120" i="1" s="1" a="1"/>
  <c r="V2120" i="1" s="1"/>
  <c r="AD2119" i="1"/>
  <c r="AA2119" i="1"/>
  <c r="AB2119" i="1" s="1"/>
  <c r="Z2119" i="1"/>
  <c r="Y2119" i="1"/>
  <c r="W2119" i="1"/>
  <c r="S2119" i="1"/>
  <c r="X2119" i="1" s="1"/>
  <c r="G2119" i="1"/>
  <c r="V2119" i="1" s="1" a="1"/>
  <c r="V2119" i="1" s="1"/>
  <c r="AD2118" i="1"/>
  <c r="AA2118" i="1"/>
  <c r="AB2118" i="1" s="1"/>
  <c r="Z2118" i="1"/>
  <c r="Y2118" i="1"/>
  <c r="W2118" i="1"/>
  <c r="S2118" i="1"/>
  <c r="X2118" i="1" s="1"/>
  <c r="G2118" i="1"/>
  <c r="V2118" i="1" s="1" a="1"/>
  <c r="V2118" i="1" s="1"/>
  <c r="AD2117" i="1"/>
  <c r="AA2117" i="1"/>
  <c r="AB2117" i="1" s="1"/>
  <c r="Z2117" i="1"/>
  <c r="Y2117" i="1"/>
  <c r="W2117" i="1"/>
  <c r="S2117" i="1"/>
  <c r="X2117" i="1" s="1"/>
  <c r="G2117" i="1"/>
  <c r="V2117" i="1" s="1" a="1"/>
  <c r="V2117" i="1" s="1"/>
  <c r="AD2116" i="1"/>
  <c r="AA2116" i="1"/>
  <c r="AB2116" i="1" s="1"/>
  <c r="Z2116" i="1"/>
  <c r="Y2116" i="1"/>
  <c r="W2116" i="1"/>
  <c r="S2116" i="1"/>
  <c r="X2116" i="1" s="1"/>
  <c r="G2116" i="1"/>
  <c r="V2116" i="1" s="1" a="1"/>
  <c r="V2116" i="1" s="1"/>
  <c r="AD2115" i="1"/>
  <c r="AA2115" i="1"/>
  <c r="AB2115" i="1" s="1"/>
  <c r="Z2115" i="1"/>
  <c r="Y2115" i="1"/>
  <c r="W2115" i="1"/>
  <c r="S2115" i="1"/>
  <c r="X2115" i="1" s="1"/>
  <c r="G2115" i="1"/>
  <c r="V2115" i="1" s="1" a="1"/>
  <c r="V2115" i="1" s="1"/>
  <c r="AD2114" i="1"/>
  <c r="AA2114" i="1"/>
  <c r="AB2114" i="1" s="1"/>
  <c r="Z2114" i="1"/>
  <c r="Y2114" i="1"/>
  <c r="W2114" i="1"/>
  <c r="S2114" i="1"/>
  <c r="X2114" i="1" s="1"/>
  <c r="G2114" i="1"/>
  <c r="V2114" i="1" s="1" a="1"/>
  <c r="V2114" i="1" s="1"/>
  <c r="AD2113" i="1"/>
  <c r="AA2113" i="1"/>
  <c r="AB2113" i="1" s="1"/>
  <c r="Z2113" i="1"/>
  <c r="Y2113" i="1"/>
  <c r="W2113" i="1"/>
  <c r="S2113" i="1"/>
  <c r="X2113" i="1" s="1"/>
  <c r="G2113" i="1"/>
  <c r="V2113" i="1" s="1" a="1"/>
  <c r="V2113" i="1" s="1"/>
  <c r="AD2112" i="1"/>
  <c r="AA2112" i="1"/>
  <c r="AB2112" i="1" s="1"/>
  <c r="Z2112" i="1"/>
  <c r="Y2112" i="1"/>
  <c r="W2112" i="1"/>
  <c r="S2112" i="1"/>
  <c r="X2112" i="1" s="1"/>
  <c r="G2112" i="1"/>
  <c r="V2112" i="1" s="1" a="1"/>
  <c r="V2112" i="1" s="1"/>
  <c r="AD2111" i="1"/>
  <c r="AA2111" i="1"/>
  <c r="AB2111" i="1" s="1"/>
  <c r="Z2111" i="1"/>
  <c r="Y2111" i="1"/>
  <c r="W2111" i="1"/>
  <c r="S2111" i="1"/>
  <c r="X2111" i="1" s="1"/>
  <c r="G2111" i="1"/>
  <c r="V2111" i="1" s="1" a="1"/>
  <c r="V2111" i="1" s="1"/>
  <c r="AD2110" i="1"/>
  <c r="AA2110" i="1"/>
  <c r="AB2110" i="1" s="1"/>
  <c r="Z2110" i="1"/>
  <c r="Y2110" i="1"/>
  <c r="W2110" i="1"/>
  <c r="S2110" i="1"/>
  <c r="X2110" i="1" s="1"/>
  <c r="G2110" i="1"/>
  <c r="V2110" i="1" s="1" a="1"/>
  <c r="V2110" i="1" s="1"/>
  <c r="AD2109" i="1"/>
  <c r="AA2109" i="1"/>
  <c r="AB2109" i="1" s="1"/>
  <c r="Z2109" i="1"/>
  <c r="Y2109" i="1"/>
  <c r="W2109" i="1"/>
  <c r="S2109" i="1"/>
  <c r="X2109" i="1" s="1"/>
  <c r="G2109" i="1"/>
  <c r="V2109" i="1" s="1" a="1"/>
  <c r="V2109" i="1" s="1"/>
  <c r="AD2108" i="1"/>
  <c r="AA2108" i="1"/>
  <c r="AB2108" i="1" s="1"/>
  <c r="Z2108" i="1"/>
  <c r="Y2108" i="1"/>
  <c r="W2108" i="1"/>
  <c r="S2108" i="1"/>
  <c r="X2108" i="1" s="1"/>
  <c r="G2108" i="1"/>
  <c r="V2108" i="1" s="1" a="1"/>
  <c r="V2108" i="1" s="1"/>
  <c r="AD2107" i="1"/>
  <c r="AA2107" i="1"/>
  <c r="AB2107" i="1" s="1"/>
  <c r="Z2107" i="1"/>
  <c r="Y2107" i="1"/>
  <c r="W2107" i="1"/>
  <c r="S2107" i="1"/>
  <c r="X2107" i="1" s="1"/>
  <c r="G2107" i="1"/>
  <c r="V2107" i="1" s="1" a="1"/>
  <c r="V2107" i="1" s="1"/>
  <c r="AD2106" i="1"/>
  <c r="AA2106" i="1"/>
  <c r="AB2106" i="1" s="1"/>
  <c r="Z2106" i="1"/>
  <c r="Y2106" i="1"/>
  <c r="W2106" i="1"/>
  <c r="S2106" i="1"/>
  <c r="X2106" i="1" s="1"/>
  <c r="G2106" i="1"/>
  <c r="V2106" i="1" s="1" a="1"/>
  <c r="V2106" i="1" s="1"/>
  <c r="AD2105" i="1"/>
  <c r="AA2105" i="1"/>
  <c r="AB2105" i="1" s="1"/>
  <c r="Z2105" i="1"/>
  <c r="Y2105" i="1"/>
  <c r="W2105" i="1"/>
  <c r="S2105" i="1"/>
  <c r="X2105" i="1" s="1"/>
  <c r="G2105" i="1"/>
  <c r="V2105" i="1" s="1" a="1"/>
  <c r="V2105" i="1" s="1"/>
  <c r="AD2104" i="1"/>
  <c r="AA2104" i="1"/>
  <c r="AB2104" i="1" s="1"/>
  <c r="Z2104" i="1"/>
  <c r="Y2104" i="1"/>
  <c r="W2104" i="1"/>
  <c r="S2104" i="1"/>
  <c r="X2104" i="1" s="1"/>
  <c r="G2104" i="1"/>
  <c r="V2104" i="1" s="1" a="1"/>
  <c r="V2104" i="1" s="1"/>
  <c r="AD2103" i="1"/>
  <c r="AA2103" i="1"/>
  <c r="AB2103" i="1" s="1"/>
  <c r="Z2103" i="1"/>
  <c r="Y2103" i="1"/>
  <c r="W2103" i="1"/>
  <c r="S2103" i="1"/>
  <c r="X2103" i="1" s="1"/>
  <c r="G2103" i="1"/>
  <c r="V2103" i="1" s="1" a="1"/>
  <c r="V2103" i="1" s="1"/>
  <c r="AD2102" i="1"/>
  <c r="AA2102" i="1"/>
  <c r="AB2102" i="1" s="1"/>
  <c r="Z2102" i="1"/>
  <c r="Y2102" i="1"/>
  <c r="W2102" i="1"/>
  <c r="S2102" i="1"/>
  <c r="X2102" i="1" s="1"/>
  <c r="G2102" i="1"/>
  <c r="V2102" i="1" s="1" a="1"/>
  <c r="V2102" i="1" s="1"/>
  <c r="AD2101" i="1"/>
  <c r="AA2101" i="1"/>
  <c r="AB2101" i="1" s="1"/>
  <c r="Z2101" i="1"/>
  <c r="Y2101" i="1"/>
  <c r="W2101" i="1"/>
  <c r="S2101" i="1"/>
  <c r="X2101" i="1" s="1"/>
  <c r="G2101" i="1"/>
  <c r="V2101" i="1" s="1" a="1"/>
  <c r="V2101" i="1" s="1"/>
  <c r="AD2100" i="1"/>
  <c r="AA2100" i="1"/>
  <c r="AB2100" i="1" s="1"/>
  <c r="Z2100" i="1"/>
  <c r="Y2100" i="1"/>
  <c r="W2100" i="1"/>
  <c r="S2100" i="1"/>
  <c r="X2100" i="1" s="1"/>
  <c r="G2100" i="1"/>
  <c r="V2100" i="1" s="1" a="1"/>
  <c r="V2100" i="1" s="1"/>
  <c r="AD2099" i="1"/>
  <c r="AA2099" i="1"/>
  <c r="AB2099" i="1" s="1"/>
  <c r="Z2099" i="1"/>
  <c r="Y2099" i="1"/>
  <c r="X2099" i="1"/>
  <c r="W2099" i="1"/>
  <c r="S2099" i="1"/>
  <c r="G2099" i="1"/>
  <c r="V2099" i="1" s="1" a="1"/>
  <c r="V2099" i="1" s="1"/>
  <c r="AD2098" i="1"/>
  <c r="AA2098" i="1"/>
  <c r="AB2098" i="1" s="1"/>
  <c r="Z2098" i="1"/>
  <c r="Y2098" i="1"/>
  <c r="W2098" i="1"/>
  <c r="S2098" i="1"/>
  <c r="X2098" i="1" s="1"/>
  <c r="G2098" i="1"/>
  <c r="V2098" i="1" s="1" a="1"/>
  <c r="V2098" i="1" s="1"/>
  <c r="AD2097" i="1"/>
  <c r="AA2097" i="1"/>
  <c r="AB2097" i="1" s="1"/>
  <c r="Z2097" i="1"/>
  <c r="Y2097" i="1"/>
  <c r="W2097" i="1"/>
  <c r="S2097" i="1"/>
  <c r="X2097" i="1" s="1"/>
  <c r="G2097" i="1"/>
  <c r="V2097" i="1" s="1" a="1"/>
  <c r="V2097" i="1" s="1"/>
  <c r="AD2096" i="1"/>
  <c r="AA2096" i="1"/>
  <c r="AB2096" i="1" s="1"/>
  <c r="Z2096" i="1"/>
  <c r="Y2096" i="1"/>
  <c r="W2096" i="1"/>
  <c r="S2096" i="1"/>
  <c r="X2096" i="1" s="1"/>
  <c r="G2096" i="1"/>
  <c r="V2096" i="1" s="1" a="1"/>
  <c r="V2096" i="1" s="1"/>
  <c r="AD2095" i="1"/>
  <c r="AA2095" i="1"/>
  <c r="AB2095" i="1" s="1"/>
  <c r="Z2095" i="1"/>
  <c r="Y2095" i="1"/>
  <c r="W2095" i="1"/>
  <c r="S2095" i="1"/>
  <c r="X2095" i="1" s="1"/>
  <c r="G2095" i="1"/>
  <c r="V2095" i="1" s="1" a="1"/>
  <c r="V2095" i="1" s="1"/>
  <c r="AD2094" i="1"/>
  <c r="AA2094" i="1"/>
  <c r="AB2094" i="1" s="1"/>
  <c r="Z2094" i="1"/>
  <c r="Y2094" i="1"/>
  <c r="W2094" i="1"/>
  <c r="S2094" i="1"/>
  <c r="X2094" i="1" s="1"/>
  <c r="G2094" i="1"/>
  <c r="V2094" i="1" s="1" a="1"/>
  <c r="V2094" i="1" s="1"/>
  <c r="AD2093" i="1"/>
  <c r="AA2093" i="1"/>
  <c r="AB2093" i="1" s="1"/>
  <c r="Z2093" i="1"/>
  <c r="Y2093" i="1"/>
  <c r="W2093" i="1"/>
  <c r="S2093" i="1"/>
  <c r="X2093" i="1" s="1"/>
  <c r="G2093" i="1"/>
  <c r="V2093" i="1" s="1" a="1"/>
  <c r="V2093" i="1" s="1"/>
  <c r="AD2092" i="1"/>
  <c r="AA2092" i="1"/>
  <c r="AB2092" i="1" s="1"/>
  <c r="Z2092" i="1"/>
  <c r="Y2092" i="1"/>
  <c r="W2092" i="1"/>
  <c r="S2092" i="1"/>
  <c r="X2092" i="1" s="1"/>
  <c r="G2092" i="1"/>
  <c r="V2092" i="1" s="1" a="1"/>
  <c r="V2092" i="1" s="1"/>
  <c r="AD2091" i="1"/>
  <c r="AA2091" i="1"/>
  <c r="AB2091" i="1" s="1"/>
  <c r="Z2091" i="1"/>
  <c r="Y2091" i="1"/>
  <c r="W2091" i="1"/>
  <c r="S2091" i="1"/>
  <c r="X2091" i="1" s="1"/>
  <c r="G2091" i="1"/>
  <c r="V2091" i="1" s="1" a="1"/>
  <c r="V2091" i="1" s="1"/>
  <c r="AD2090" i="1"/>
  <c r="AA2090" i="1"/>
  <c r="AB2090" i="1" s="1"/>
  <c r="Z2090" i="1"/>
  <c r="Y2090" i="1"/>
  <c r="W2090" i="1"/>
  <c r="S2090" i="1"/>
  <c r="X2090" i="1" s="1"/>
  <c r="G2090" i="1"/>
  <c r="V2090" i="1" s="1" a="1"/>
  <c r="V2090" i="1" s="1"/>
  <c r="AD2089" i="1"/>
  <c r="AA2089" i="1"/>
  <c r="AB2089" i="1" s="1"/>
  <c r="Z2089" i="1"/>
  <c r="Y2089" i="1"/>
  <c r="W2089" i="1"/>
  <c r="S2089" i="1"/>
  <c r="X2089" i="1" s="1"/>
  <c r="G2089" i="1"/>
  <c r="V2089" i="1" s="1" a="1"/>
  <c r="V2089" i="1" s="1"/>
  <c r="AD2088" i="1"/>
  <c r="AA2088" i="1"/>
  <c r="AB2088" i="1" s="1"/>
  <c r="Z2088" i="1"/>
  <c r="Y2088" i="1"/>
  <c r="W2088" i="1"/>
  <c r="S2088" i="1"/>
  <c r="X2088" i="1" s="1"/>
  <c r="G2088" i="1"/>
  <c r="V2088" i="1" s="1" a="1"/>
  <c r="V2088" i="1" s="1"/>
  <c r="AD2087" i="1"/>
  <c r="AA2087" i="1"/>
  <c r="AB2087" i="1" s="1"/>
  <c r="Z2087" i="1"/>
  <c r="Y2087" i="1"/>
  <c r="W2087" i="1"/>
  <c r="S2087" i="1"/>
  <c r="X2087" i="1" s="1"/>
  <c r="G2087" i="1"/>
  <c r="V2087" i="1" s="1" a="1"/>
  <c r="V2087" i="1" s="1"/>
  <c r="AD2086" i="1"/>
  <c r="AA2086" i="1"/>
  <c r="AB2086" i="1" s="1"/>
  <c r="Z2086" i="1"/>
  <c r="Y2086" i="1"/>
  <c r="W2086" i="1"/>
  <c r="S2086" i="1"/>
  <c r="X2086" i="1" s="1"/>
  <c r="G2086" i="1"/>
  <c r="V2086" i="1" s="1" a="1"/>
  <c r="V2086" i="1" s="1"/>
  <c r="AD2085" i="1"/>
  <c r="AA2085" i="1"/>
  <c r="AB2085" i="1" s="1"/>
  <c r="Z2085" i="1"/>
  <c r="Y2085" i="1"/>
  <c r="W2085" i="1"/>
  <c r="S2085" i="1"/>
  <c r="X2085" i="1" s="1"/>
  <c r="G2085" i="1"/>
  <c r="V2085" i="1" s="1" a="1"/>
  <c r="V2085" i="1" s="1"/>
  <c r="AD2084" i="1"/>
  <c r="AA2084" i="1"/>
  <c r="AB2084" i="1" s="1"/>
  <c r="Z2084" i="1"/>
  <c r="Y2084" i="1"/>
  <c r="W2084" i="1"/>
  <c r="S2084" i="1"/>
  <c r="X2084" i="1" s="1"/>
  <c r="G2084" i="1"/>
  <c r="V2084" i="1" s="1" a="1"/>
  <c r="V2084" i="1" s="1"/>
  <c r="AD2083" i="1"/>
  <c r="AA2083" i="1"/>
  <c r="AB2083" i="1" s="1"/>
  <c r="Z2083" i="1"/>
  <c r="Y2083" i="1"/>
  <c r="W2083" i="1"/>
  <c r="S2083" i="1"/>
  <c r="X2083" i="1" s="1"/>
  <c r="G2083" i="1"/>
  <c r="V2083" i="1" s="1" a="1"/>
  <c r="V2083" i="1" s="1"/>
  <c r="AD2082" i="1"/>
  <c r="AA2082" i="1"/>
  <c r="AB2082" i="1" s="1"/>
  <c r="Z2082" i="1"/>
  <c r="Y2082" i="1"/>
  <c r="W2082" i="1"/>
  <c r="S2082" i="1"/>
  <c r="X2082" i="1" s="1"/>
  <c r="G2082" i="1"/>
  <c r="V2082" i="1" s="1" a="1"/>
  <c r="V2082" i="1" s="1"/>
  <c r="AD2081" i="1"/>
  <c r="AA2081" i="1"/>
  <c r="AB2081" i="1" s="1"/>
  <c r="Z2081" i="1"/>
  <c r="Y2081" i="1"/>
  <c r="W2081" i="1"/>
  <c r="S2081" i="1"/>
  <c r="X2081" i="1" s="1"/>
  <c r="G2081" i="1"/>
  <c r="V2081" i="1" s="1" a="1"/>
  <c r="V2081" i="1" s="1"/>
  <c r="AD2080" i="1"/>
  <c r="AA2080" i="1"/>
  <c r="AB2080" i="1" s="1"/>
  <c r="Z2080" i="1"/>
  <c r="Y2080" i="1"/>
  <c r="W2080" i="1"/>
  <c r="S2080" i="1"/>
  <c r="X2080" i="1" s="1"/>
  <c r="G2080" i="1"/>
  <c r="V2080" i="1" s="1" a="1"/>
  <c r="V2080" i="1" s="1"/>
  <c r="AD2079" i="1"/>
  <c r="AA2079" i="1"/>
  <c r="AB2079" i="1" s="1"/>
  <c r="Z2079" i="1"/>
  <c r="Y2079" i="1"/>
  <c r="W2079" i="1"/>
  <c r="S2079" i="1"/>
  <c r="X2079" i="1" s="1"/>
  <c r="G2079" i="1"/>
  <c r="V2079" i="1" s="1" a="1"/>
  <c r="V2079" i="1" s="1"/>
  <c r="AD2078" i="1"/>
  <c r="AA2078" i="1"/>
  <c r="AB2078" i="1" s="1"/>
  <c r="Z2078" i="1"/>
  <c r="Y2078" i="1"/>
  <c r="W2078" i="1"/>
  <c r="S2078" i="1"/>
  <c r="X2078" i="1" s="1"/>
  <c r="G2078" i="1"/>
  <c r="V2078" i="1" s="1" a="1"/>
  <c r="V2078" i="1" s="1"/>
  <c r="AD2077" i="1"/>
  <c r="AA2077" i="1"/>
  <c r="AB2077" i="1" s="1"/>
  <c r="Z2077" i="1"/>
  <c r="Y2077" i="1"/>
  <c r="W2077" i="1"/>
  <c r="S2077" i="1"/>
  <c r="X2077" i="1" s="1"/>
  <c r="G2077" i="1"/>
  <c r="V2077" i="1" s="1" a="1"/>
  <c r="V2077" i="1" s="1"/>
  <c r="AD2076" i="1"/>
  <c r="AA2076" i="1"/>
  <c r="AB2076" i="1" s="1"/>
  <c r="Z2076" i="1"/>
  <c r="Y2076" i="1"/>
  <c r="W2076" i="1"/>
  <c r="S2076" i="1"/>
  <c r="X2076" i="1" s="1"/>
  <c r="G2076" i="1"/>
  <c r="V2076" i="1" s="1" a="1"/>
  <c r="V2076" i="1" s="1"/>
  <c r="AD2075" i="1"/>
  <c r="AA2075" i="1"/>
  <c r="AB2075" i="1" s="1"/>
  <c r="Z2075" i="1"/>
  <c r="Y2075" i="1"/>
  <c r="W2075" i="1"/>
  <c r="S2075" i="1"/>
  <c r="X2075" i="1" s="1"/>
  <c r="G2075" i="1"/>
  <c r="V2075" i="1" s="1" a="1"/>
  <c r="V2075" i="1" s="1"/>
  <c r="AD2074" i="1"/>
  <c r="AA2074" i="1"/>
  <c r="AB2074" i="1" s="1"/>
  <c r="Z2074" i="1"/>
  <c r="Y2074" i="1"/>
  <c r="W2074" i="1"/>
  <c r="S2074" i="1"/>
  <c r="X2074" i="1" s="1"/>
  <c r="G2074" i="1"/>
  <c r="V2074" i="1" s="1" a="1"/>
  <c r="V2074" i="1" s="1"/>
  <c r="AD2073" i="1"/>
  <c r="AB2073" i="1"/>
  <c r="AA2073" i="1"/>
  <c r="Z2073" i="1"/>
  <c r="Y2073" i="1"/>
  <c r="W2073" i="1"/>
  <c r="S2073" i="1"/>
  <c r="X2073" i="1" s="1"/>
  <c r="G2073" i="1"/>
  <c r="V2073" i="1" s="1" a="1"/>
  <c r="V2073" i="1" s="1"/>
  <c r="AD2072" i="1"/>
  <c r="AA2072" i="1"/>
  <c r="AB2072" i="1" s="1"/>
  <c r="Z2072" i="1"/>
  <c r="Y2072" i="1"/>
  <c r="W2072" i="1"/>
  <c r="S2072" i="1"/>
  <c r="X2072" i="1" s="1"/>
  <c r="G2072" i="1"/>
  <c r="V2072" i="1" s="1" a="1"/>
  <c r="V2072" i="1" s="1"/>
  <c r="AD2071" i="1"/>
  <c r="AA2071" i="1"/>
  <c r="AB2071" i="1" s="1"/>
  <c r="Z2071" i="1"/>
  <c r="Y2071" i="1"/>
  <c r="W2071" i="1"/>
  <c r="S2071" i="1"/>
  <c r="X2071" i="1" s="1"/>
  <c r="G2071" i="1"/>
  <c r="V2071" i="1" s="1" a="1"/>
  <c r="V2071" i="1" s="1"/>
  <c r="AD2070" i="1"/>
  <c r="AA2070" i="1"/>
  <c r="AB2070" i="1" s="1"/>
  <c r="Z2070" i="1"/>
  <c r="Y2070" i="1"/>
  <c r="W2070" i="1"/>
  <c r="S2070" i="1"/>
  <c r="X2070" i="1" s="1"/>
  <c r="G2070" i="1"/>
  <c r="V2070" i="1" s="1" a="1"/>
  <c r="V2070" i="1" s="1"/>
  <c r="AD2069" i="1"/>
  <c r="AA2069" i="1"/>
  <c r="AB2069" i="1" s="1"/>
  <c r="Z2069" i="1"/>
  <c r="Y2069" i="1"/>
  <c r="W2069" i="1"/>
  <c r="S2069" i="1"/>
  <c r="X2069" i="1" s="1"/>
  <c r="G2069" i="1"/>
  <c r="V2069" i="1" s="1" a="1"/>
  <c r="V2069" i="1" s="1"/>
  <c r="AD2068" i="1"/>
  <c r="AA2068" i="1"/>
  <c r="AB2068" i="1" s="1"/>
  <c r="Z2068" i="1"/>
  <c r="Y2068" i="1"/>
  <c r="W2068" i="1"/>
  <c r="S2068" i="1"/>
  <c r="X2068" i="1" s="1"/>
  <c r="G2068" i="1"/>
  <c r="V2068" i="1" s="1" a="1"/>
  <c r="V2068" i="1" s="1"/>
  <c r="AD2067" i="1"/>
  <c r="AA2067" i="1"/>
  <c r="AB2067" i="1" s="1"/>
  <c r="Z2067" i="1"/>
  <c r="Y2067" i="1"/>
  <c r="W2067" i="1"/>
  <c r="S2067" i="1"/>
  <c r="X2067" i="1" s="1"/>
  <c r="G2067" i="1"/>
  <c r="V2067" i="1" s="1" a="1"/>
  <c r="V2067" i="1" s="1"/>
  <c r="AD2066" i="1"/>
  <c r="AA2066" i="1"/>
  <c r="AB2066" i="1" s="1"/>
  <c r="Z2066" i="1"/>
  <c r="Y2066" i="1"/>
  <c r="W2066" i="1"/>
  <c r="S2066" i="1"/>
  <c r="X2066" i="1" s="1"/>
  <c r="G2066" i="1"/>
  <c r="V2066" i="1" s="1" a="1"/>
  <c r="V2066" i="1" s="1"/>
  <c r="AD2065" i="1"/>
  <c r="AA2065" i="1"/>
  <c r="AB2065" i="1" s="1"/>
  <c r="Z2065" i="1"/>
  <c r="Y2065" i="1"/>
  <c r="W2065" i="1"/>
  <c r="S2065" i="1"/>
  <c r="X2065" i="1" s="1"/>
  <c r="G2065" i="1"/>
  <c r="V2065" i="1" s="1" a="1"/>
  <c r="V2065" i="1" s="1"/>
  <c r="AD2064" i="1"/>
  <c r="AA2064" i="1"/>
  <c r="AB2064" i="1" s="1"/>
  <c r="Z2064" i="1"/>
  <c r="Y2064" i="1"/>
  <c r="W2064" i="1"/>
  <c r="S2064" i="1"/>
  <c r="X2064" i="1" s="1"/>
  <c r="G2064" i="1"/>
  <c r="V2064" i="1" s="1" a="1"/>
  <c r="V2064" i="1" s="1"/>
  <c r="AD2063" i="1"/>
  <c r="AA2063" i="1"/>
  <c r="AB2063" i="1" s="1"/>
  <c r="Z2063" i="1"/>
  <c r="Y2063" i="1"/>
  <c r="W2063" i="1"/>
  <c r="S2063" i="1"/>
  <c r="X2063" i="1" s="1"/>
  <c r="G2063" i="1"/>
  <c r="V2063" i="1" s="1" a="1"/>
  <c r="V2063" i="1" s="1"/>
  <c r="AD2062" i="1"/>
  <c r="AA2062" i="1"/>
  <c r="AB2062" i="1" s="1"/>
  <c r="Z2062" i="1"/>
  <c r="Y2062" i="1"/>
  <c r="W2062" i="1"/>
  <c r="S2062" i="1"/>
  <c r="X2062" i="1" s="1"/>
  <c r="G2062" i="1"/>
  <c r="V2062" i="1" s="1" a="1"/>
  <c r="V2062" i="1" s="1"/>
  <c r="AD2061" i="1"/>
  <c r="AA2061" i="1"/>
  <c r="AB2061" i="1" s="1"/>
  <c r="Z2061" i="1"/>
  <c r="Y2061" i="1"/>
  <c r="W2061" i="1"/>
  <c r="S2061" i="1"/>
  <c r="X2061" i="1" s="1"/>
  <c r="G2061" i="1"/>
  <c r="V2061" i="1" s="1" a="1"/>
  <c r="V2061" i="1" s="1"/>
  <c r="AD2060" i="1"/>
  <c r="AA2060" i="1"/>
  <c r="AB2060" i="1" s="1"/>
  <c r="Z2060" i="1"/>
  <c r="Y2060" i="1"/>
  <c r="W2060" i="1"/>
  <c r="S2060" i="1"/>
  <c r="X2060" i="1" s="1"/>
  <c r="G2060" i="1"/>
  <c r="V2060" i="1" s="1" a="1"/>
  <c r="V2060" i="1" s="1"/>
  <c r="AD2059" i="1"/>
  <c r="AA2059" i="1"/>
  <c r="AB2059" i="1" s="1"/>
  <c r="Z2059" i="1"/>
  <c r="Y2059" i="1"/>
  <c r="W2059" i="1"/>
  <c r="S2059" i="1"/>
  <c r="X2059" i="1" s="1"/>
  <c r="G2059" i="1"/>
  <c r="V2059" i="1" s="1" a="1"/>
  <c r="V2059" i="1" s="1"/>
  <c r="AD2058" i="1"/>
  <c r="AA2058" i="1"/>
  <c r="AB2058" i="1" s="1"/>
  <c r="Z2058" i="1"/>
  <c r="Y2058" i="1"/>
  <c r="W2058" i="1"/>
  <c r="S2058" i="1"/>
  <c r="X2058" i="1" s="1"/>
  <c r="G2058" i="1"/>
  <c r="V2058" i="1" s="1" a="1"/>
  <c r="V2058" i="1" s="1"/>
  <c r="AD2057" i="1"/>
  <c r="AA2057" i="1"/>
  <c r="AB2057" i="1" s="1"/>
  <c r="Z2057" i="1"/>
  <c r="Y2057" i="1"/>
  <c r="W2057" i="1"/>
  <c r="S2057" i="1"/>
  <c r="X2057" i="1" s="1"/>
  <c r="G2057" i="1"/>
  <c r="V2057" i="1" s="1" a="1"/>
  <c r="V2057" i="1" s="1"/>
  <c r="AD2056" i="1"/>
  <c r="AA2056" i="1"/>
  <c r="AB2056" i="1" s="1"/>
  <c r="Z2056" i="1"/>
  <c r="Y2056" i="1"/>
  <c r="W2056" i="1"/>
  <c r="S2056" i="1"/>
  <c r="X2056" i="1" s="1"/>
  <c r="G2056" i="1"/>
  <c r="V2056" i="1" s="1" a="1"/>
  <c r="V2056" i="1" s="1"/>
  <c r="AD2055" i="1"/>
  <c r="AA2055" i="1"/>
  <c r="AB2055" i="1" s="1"/>
  <c r="Z2055" i="1"/>
  <c r="Y2055" i="1"/>
  <c r="W2055" i="1"/>
  <c r="S2055" i="1"/>
  <c r="X2055" i="1" s="1"/>
  <c r="G2055" i="1"/>
  <c r="V2055" i="1" s="1" a="1"/>
  <c r="V2055" i="1" s="1"/>
  <c r="AD2054" i="1"/>
  <c r="AA2054" i="1"/>
  <c r="AB2054" i="1" s="1"/>
  <c r="Z2054" i="1"/>
  <c r="Y2054" i="1"/>
  <c r="W2054" i="1"/>
  <c r="S2054" i="1"/>
  <c r="X2054" i="1" s="1"/>
  <c r="G2054" i="1"/>
  <c r="V2054" i="1" s="1" a="1"/>
  <c r="V2054" i="1" s="1"/>
  <c r="AD2053" i="1"/>
  <c r="AA2053" i="1"/>
  <c r="AB2053" i="1" s="1"/>
  <c r="Z2053" i="1"/>
  <c r="Y2053" i="1"/>
  <c r="W2053" i="1"/>
  <c r="S2053" i="1"/>
  <c r="X2053" i="1" s="1"/>
  <c r="G2053" i="1"/>
  <c r="V2053" i="1" s="1" a="1"/>
  <c r="V2053" i="1" s="1"/>
  <c r="AD2052" i="1"/>
  <c r="AA2052" i="1"/>
  <c r="AB2052" i="1" s="1"/>
  <c r="Z2052" i="1"/>
  <c r="Y2052" i="1"/>
  <c r="W2052" i="1"/>
  <c r="S2052" i="1"/>
  <c r="X2052" i="1" s="1"/>
  <c r="G2052" i="1"/>
  <c r="V2052" i="1" s="1" a="1"/>
  <c r="V2052" i="1" s="1"/>
  <c r="AD2051" i="1"/>
  <c r="AA2051" i="1"/>
  <c r="AB2051" i="1" s="1"/>
  <c r="Z2051" i="1"/>
  <c r="Y2051" i="1"/>
  <c r="W2051" i="1"/>
  <c r="S2051" i="1"/>
  <c r="X2051" i="1" s="1"/>
  <c r="G2051" i="1"/>
  <c r="V2051" i="1" s="1" a="1"/>
  <c r="V2051" i="1" s="1"/>
  <c r="AD2050" i="1"/>
  <c r="AA2050" i="1"/>
  <c r="AB2050" i="1" s="1"/>
  <c r="Z2050" i="1"/>
  <c r="Y2050" i="1"/>
  <c r="W2050" i="1"/>
  <c r="S2050" i="1"/>
  <c r="X2050" i="1" s="1"/>
  <c r="G2050" i="1"/>
  <c r="V2050" i="1" s="1" a="1"/>
  <c r="V2050" i="1" s="1"/>
  <c r="AD2049" i="1"/>
  <c r="AA2049" i="1"/>
  <c r="AB2049" i="1" s="1"/>
  <c r="Z2049" i="1"/>
  <c r="Y2049" i="1"/>
  <c r="W2049" i="1"/>
  <c r="S2049" i="1"/>
  <c r="X2049" i="1" s="1"/>
  <c r="G2049" i="1"/>
  <c r="V2049" i="1" s="1" a="1"/>
  <c r="V2049" i="1" s="1"/>
  <c r="AD2048" i="1"/>
  <c r="AA2048" i="1"/>
  <c r="AB2048" i="1" s="1"/>
  <c r="Z2048" i="1"/>
  <c r="Y2048" i="1"/>
  <c r="W2048" i="1"/>
  <c r="S2048" i="1"/>
  <c r="X2048" i="1" s="1"/>
  <c r="G2048" i="1"/>
  <c r="V2048" i="1" s="1" a="1"/>
  <c r="V2048" i="1" s="1"/>
  <c r="AD2047" i="1"/>
  <c r="AA2047" i="1"/>
  <c r="AB2047" i="1" s="1"/>
  <c r="Z2047" i="1"/>
  <c r="Y2047" i="1"/>
  <c r="W2047" i="1"/>
  <c r="S2047" i="1"/>
  <c r="X2047" i="1" s="1"/>
  <c r="G2047" i="1"/>
  <c r="V2047" i="1" s="1" a="1"/>
  <c r="V2047" i="1" s="1"/>
  <c r="AD2046" i="1"/>
  <c r="AA2046" i="1"/>
  <c r="AB2046" i="1" s="1"/>
  <c r="Z2046" i="1"/>
  <c r="Y2046" i="1"/>
  <c r="W2046" i="1"/>
  <c r="S2046" i="1"/>
  <c r="X2046" i="1" s="1"/>
  <c r="G2046" i="1"/>
  <c r="V2046" i="1" s="1" a="1"/>
  <c r="V2046" i="1" s="1"/>
  <c r="AD2045" i="1"/>
  <c r="AA2045" i="1"/>
  <c r="AB2045" i="1" s="1"/>
  <c r="Z2045" i="1"/>
  <c r="Y2045" i="1"/>
  <c r="W2045" i="1"/>
  <c r="S2045" i="1"/>
  <c r="X2045" i="1" s="1"/>
  <c r="G2045" i="1"/>
  <c r="V2045" i="1" s="1" a="1"/>
  <c r="V2045" i="1" s="1"/>
  <c r="AD2044" i="1"/>
  <c r="AA2044" i="1"/>
  <c r="AB2044" i="1" s="1"/>
  <c r="Z2044" i="1"/>
  <c r="Y2044" i="1"/>
  <c r="W2044" i="1"/>
  <c r="S2044" i="1"/>
  <c r="X2044" i="1" s="1"/>
  <c r="G2044" i="1"/>
  <c r="V2044" i="1" s="1" a="1"/>
  <c r="V2044" i="1" s="1"/>
  <c r="AD2043" i="1"/>
  <c r="AA2043" i="1"/>
  <c r="AB2043" i="1" s="1"/>
  <c r="Z2043" i="1"/>
  <c r="Y2043" i="1"/>
  <c r="W2043" i="1"/>
  <c r="S2043" i="1"/>
  <c r="X2043" i="1" s="1"/>
  <c r="G2043" i="1"/>
  <c r="V2043" i="1" s="1" a="1"/>
  <c r="V2043" i="1" s="1"/>
  <c r="AD2042" i="1"/>
  <c r="AA2042" i="1"/>
  <c r="AB2042" i="1" s="1"/>
  <c r="Z2042" i="1"/>
  <c r="Y2042" i="1"/>
  <c r="W2042" i="1"/>
  <c r="S2042" i="1"/>
  <c r="X2042" i="1" s="1"/>
  <c r="G2042" i="1"/>
  <c r="V2042" i="1" s="1" a="1"/>
  <c r="V2042" i="1" s="1"/>
  <c r="AD2041" i="1"/>
  <c r="AA2041" i="1"/>
  <c r="AB2041" i="1" s="1"/>
  <c r="Z2041" i="1"/>
  <c r="Y2041" i="1"/>
  <c r="W2041" i="1"/>
  <c r="S2041" i="1"/>
  <c r="X2041" i="1" s="1"/>
  <c r="G2041" i="1"/>
  <c r="V2041" i="1" s="1" a="1"/>
  <c r="V2041" i="1" s="1"/>
  <c r="AD2040" i="1"/>
  <c r="AA2040" i="1"/>
  <c r="AB2040" i="1" s="1"/>
  <c r="Z2040" i="1"/>
  <c r="Y2040" i="1"/>
  <c r="W2040" i="1"/>
  <c r="S2040" i="1"/>
  <c r="X2040" i="1" s="1"/>
  <c r="G2040" i="1"/>
  <c r="V2040" i="1" s="1" a="1"/>
  <c r="V2040" i="1" s="1"/>
  <c r="AD2039" i="1"/>
  <c r="AA2039" i="1"/>
  <c r="AB2039" i="1" s="1"/>
  <c r="Z2039" i="1"/>
  <c r="Y2039" i="1"/>
  <c r="W2039" i="1"/>
  <c r="S2039" i="1"/>
  <c r="X2039" i="1" s="1"/>
  <c r="G2039" i="1"/>
  <c r="V2039" i="1" s="1" a="1"/>
  <c r="V2039" i="1" s="1"/>
  <c r="AD2038" i="1"/>
  <c r="AA2038" i="1"/>
  <c r="AB2038" i="1" s="1"/>
  <c r="Z2038" i="1"/>
  <c r="Y2038" i="1"/>
  <c r="W2038" i="1"/>
  <c r="S2038" i="1"/>
  <c r="X2038" i="1" s="1"/>
  <c r="G2038" i="1"/>
  <c r="V2038" i="1" s="1" a="1"/>
  <c r="V2038" i="1" s="1"/>
  <c r="AD2037" i="1"/>
  <c r="AA2037" i="1"/>
  <c r="AB2037" i="1" s="1"/>
  <c r="Z2037" i="1"/>
  <c r="Y2037" i="1"/>
  <c r="W2037" i="1"/>
  <c r="S2037" i="1"/>
  <c r="X2037" i="1" s="1"/>
  <c r="G2037" i="1"/>
  <c r="V2037" i="1" s="1" a="1"/>
  <c r="V2037" i="1" s="1"/>
  <c r="AD2036" i="1"/>
  <c r="AA2036" i="1"/>
  <c r="AB2036" i="1" s="1"/>
  <c r="Z2036" i="1"/>
  <c r="Y2036" i="1"/>
  <c r="W2036" i="1"/>
  <c r="S2036" i="1"/>
  <c r="X2036" i="1" s="1"/>
  <c r="G2036" i="1"/>
  <c r="V2036" i="1" s="1" a="1"/>
  <c r="V2036" i="1" s="1"/>
  <c r="AD2035" i="1"/>
  <c r="AA2035" i="1"/>
  <c r="AB2035" i="1" s="1"/>
  <c r="Z2035" i="1"/>
  <c r="Y2035" i="1"/>
  <c r="W2035" i="1"/>
  <c r="S2035" i="1"/>
  <c r="X2035" i="1" s="1"/>
  <c r="G2035" i="1"/>
  <c r="V2035" i="1" s="1" a="1"/>
  <c r="V2035" i="1" s="1"/>
  <c r="AD2034" i="1"/>
  <c r="AA2034" i="1"/>
  <c r="AB2034" i="1" s="1"/>
  <c r="Z2034" i="1"/>
  <c r="Y2034" i="1"/>
  <c r="W2034" i="1"/>
  <c r="S2034" i="1"/>
  <c r="X2034" i="1" s="1"/>
  <c r="G2034" i="1"/>
  <c r="V2034" i="1" s="1" a="1"/>
  <c r="V2034" i="1" s="1"/>
  <c r="AD2033" i="1"/>
  <c r="AA2033" i="1"/>
  <c r="AB2033" i="1" s="1"/>
  <c r="Z2033" i="1"/>
  <c r="Y2033" i="1"/>
  <c r="W2033" i="1"/>
  <c r="S2033" i="1"/>
  <c r="X2033" i="1" s="1"/>
  <c r="G2033" i="1"/>
  <c r="V2033" i="1" s="1" a="1"/>
  <c r="V2033" i="1" s="1"/>
  <c r="AD2032" i="1"/>
  <c r="AA2032" i="1"/>
  <c r="AB2032" i="1" s="1"/>
  <c r="Z2032" i="1"/>
  <c r="Y2032" i="1"/>
  <c r="W2032" i="1"/>
  <c r="S2032" i="1"/>
  <c r="X2032" i="1" s="1"/>
  <c r="G2032" i="1"/>
  <c r="V2032" i="1" s="1" a="1"/>
  <c r="V2032" i="1" s="1"/>
  <c r="AD2031" i="1"/>
  <c r="AA2031" i="1"/>
  <c r="AB2031" i="1" s="1"/>
  <c r="Z2031" i="1"/>
  <c r="Y2031" i="1"/>
  <c r="W2031" i="1"/>
  <c r="S2031" i="1"/>
  <c r="X2031" i="1" s="1"/>
  <c r="G2031" i="1"/>
  <c r="V2031" i="1" s="1" a="1"/>
  <c r="V2031" i="1" s="1"/>
  <c r="AD2030" i="1"/>
  <c r="AA2030" i="1"/>
  <c r="AB2030" i="1" s="1"/>
  <c r="Z2030" i="1"/>
  <c r="Y2030" i="1"/>
  <c r="W2030" i="1"/>
  <c r="S2030" i="1"/>
  <c r="X2030" i="1" s="1"/>
  <c r="G2030" i="1"/>
  <c r="V2030" i="1" s="1" a="1"/>
  <c r="V2030" i="1" s="1"/>
  <c r="AD2029" i="1"/>
  <c r="AA2029" i="1"/>
  <c r="AB2029" i="1" s="1"/>
  <c r="Z2029" i="1"/>
  <c r="Y2029" i="1"/>
  <c r="W2029" i="1"/>
  <c r="S2029" i="1"/>
  <c r="X2029" i="1" s="1"/>
  <c r="G2029" i="1"/>
  <c r="V2029" i="1" s="1" a="1"/>
  <c r="V2029" i="1" s="1"/>
  <c r="AD2028" i="1"/>
  <c r="AA2028" i="1"/>
  <c r="AB2028" i="1" s="1"/>
  <c r="Z2028" i="1"/>
  <c r="Y2028" i="1"/>
  <c r="W2028" i="1"/>
  <c r="S2028" i="1"/>
  <c r="X2028" i="1" s="1"/>
  <c r="G2028" i="1"/>
  <c r="V2028" i="1" s="1" a="1"/>
  <c r="V2028" i="1" s="1"/>
  <c r="AD2027" i="1"/>
  <c r="AA2027" i="1"/>
  <c r="AB2027" i="1" s="1"/>
  <c r="Z2027" i="1"/>
  <c r="Y2027" i="1"/>
  <c r="W2027" i="1"/>
  <c r="S2027" i="1"/>
  <c r="X2027" i="1" s="1"/>
  <c r="G2027" i="1"/>
  <c r="V2027" i="1" s="1" a="1"/>
  <c r="V2027" i="1" s="1"/>
  <c r="AD2026" i="1"/>
  <c r="AA2026" i="1"/>
  <c r="AB2026" i="1" s="1"/>
  <c r="Z2026" i="1"/>
  <c r="Y2026" i="1"/>
  <c r="W2026" i="1"/>
  <c r="S2026" i="1"/>
  <c r="X2026" i="1" s="1"/>
  <c r="G2026" i="1"/>
  <c r="V2026" i="1" s="1" a="1"/>
  <c r="V2026" i="1" s="1"/>
  <c r="AD2025" i="1"/>
  <c r="AA2025" i="1"/>
  <c r="AB2025" i="1" s="1"/>
  <c r="Z2025" i="1"/>
  <c r="Y2025" i="1"/>
  <c r="W2025" i="1"/>
  <c r="S2025" i="1"/>
  <c r="X2025" i="1" s="1"/>
  <c r="G2025" i="1"/>
  <c r="V2025" i="1" s="1" a="1"/>
  <c r="V2025" i="1" s="1"/>
  <c r="AD2024" i="1"/>
  <c r="AA2024" i="1"/>
  <c r="AB2024" i="1" s="1"/>
  <c r="Z2024" i="1"/>
  <c r="Y2024" i="1"/>
  <c r="W2024" i="1"/>
  <c r="S2024" i="1"/>
  <c r="X2024" i="1" s="1"/>
  <c r="G2024" i="1"/>
  <c r="V2024" i="1" s="1" a="1"/>
  <c r="V2024" i="1" s="1"/>
  <c r="AD2023" i="1"/>
  <c r="AA2023" i="1"/>
  <c r="AB2023" i="1" s="1"/>
  <c r="Z2023" i="1"/>
  <c r="Y2023" i="1"/>
  <c r="W2023" i="1"/>
  <c r="S2023" i="1"/>
  <c r="X2023" i="1" s="1"/>
  <c r="G2023" i="1"/>
  <c r="V2023" i="1" s="1" a="1"/>
  <c r="V2023" i="1" s="1"/>
  <c r="AD2022" i="1"/>
  <c r="AA2022" i="1"/>
  <c r="AB2022" i="1" s="1"/>
  <c r="Z2022" i="1"/>
  <c r="Y2022" i="1"/>
  <c r="W2022" i="1"/>
  <c r="S2022" i="1"/>
  <c r="X2022" i="1" s="1"/>
  <c r="G2022" i="1"/>
  <c r="V2022" i="1" s="1" a="1"/>
  <c r="V2022" i="1" s="1"/>
  <c r="AD2021" i="1"/>
  <c r="AA2021" i="1"/>
  <c r="AB2021" i="1" s="1"/>
  <c r="Z2021" i="1"/>
  <c r="Y2021" i="1"/>
  <c r="W2021" i="1"/>
  <c r="S2021" i="1"/>
  <c r="X2021" i="1" s="1"/>
  <c r="G2021" i="1"/>
  <c r="V2021" i="1" s="1" a="1"/>
  <c r="V2021" i="1" s="1"/>
  <c r="AD2020" i="1"/>
  <c r="AA2020" i="1"/>
  <c r="AB2020" i="1" s="1"/>
  <c r="Z2020" i="1"/>
  <c r="Y2020" i="1"/>
  <c r="W2020" i="1"/>
  <c r="S2020" i="1"/>
  <c r="X2020" i="1" s="1"/>
  <c r="G2020" i="1"/>
  <c r="V2020" i="1" s="1" a="1"/>
  <c r="V2020" i="1" s="1"/>
  <c r="AD2019" i="1"/>
  <c r="AA2019" i="1"/>
  <c r="AB2019" i="1" s="1"/>
  <c r="Z2019" i="1"/>
  <c r="Y2019" i="1"/>
  <c r="W2019" i="1"/>
  <c r="S2019" i="1"/>
  <c r="X2019" i="1" s="1"/>
  <c r="G2019" i="1"/>
  <c r="V2019" i="1" s="1" a="1"/>
  <c r="V2019" i="1" s="1"/>
  <c r="AD2018" i="1"/>
  <c r="AA2018" i="1"/>
  <c r="AB2018" i="1" s="1"/>
  <c r="Z2018" i="1"/>
  <c r="Y2018" i="1"/>
  <c r="W2018" i="1"/>
  <c r="S2018" i="1"/>
  <c r="X2018" i="1" s="1"/>
  <c r="G2018" i="1"/>
  <c r="V2018" i="1" s="1" a="1"/>
  <c r="V2018" i="1" s="1"/>
  <c r="AD2017" i="1"/>
  <c r="AA2017" i="1"/>
  <c r="AB2017" i="1" s="1"/>
  <c r="Z2017" i="1"/>
  <c r="Y2017" i="1"/>
  <c r="W2017" i="1"/>
  <c r="S2017" i="1"/>
  <c r="X2017" i="1" s="1"/>
  <c r="G2017" i="1"/>
  <c r="V2017" i="1" s="1" a="1"/>
  <c r="V2017" i="1" s="1"/>
  <c r="AD2016" i="1"/>
  <c r="AA2016" i="1"/>
  <c r="AB2016" i="1" s="1"/>
  <c r="Z2016" i="1"/>
  <c r="Y2016" i="1"/>
  <c r="W2016" i="1"/>
  <c r="S2016" i="1"/>
  <c r="X2016" i="1" s="1"/>
  <c r="G2016" i="1"/>
  <c r="V2016" i="1" s="1" a="1"/>
  <c r="V2016" i="1" s="1"/>
  <c r="AD2015" i="1"/>
  <c r="AA2015" i="1"/>
  <c r="AB2015" i="1" s="1"/>
  <c r="Z2015" i="1"/>
  <c r="Y2015" i="1"/>
  <c r="W2015" i="1"/>
  <c r="S2015" i="1"/>
  <c r="X2015" i="1" s="1"/>
  <c r="G2015" i="1"/>
  <c r="V2015" i="1" s="1" a="1"/>
  <c r="V2015" i="1" s="1"/>
  <c r="AD2014" i="1"/>
  <c r="AA2014" i="1"/>
  <c r="AB2014" i="1" s="1"/>
  <c r="Z2014" i="1"/>
  <c r="Y2014" i="1"/>
  <c r="W2014" i="1"/>
  <c r="S2014" i="1"/>
  <c r="X2014" i="1" s="1"/>
  <c r="G2014" i="1"/>
  <c r="V2014" i="1" s="1" a="1"/>
  <c r="V2014" i="1" s="1"/>
  <c r="AD2013" i="1"/>
  <c r="AA2013" i="1"/>
  <c r="AB2013" i="1" s="1"/>
  <c r="Z2013" i="1"/>
  <c r="Y2013" i="1"/>
  <c r="W2013" i="1"/>
  <c r="S2013" i="1"/>
  <c r="X2013" i="1" s="1"/>
  <c r="G2013" i="1"/>
  <c r="V2013" i="1" s="1" a="1"/>
  <c r="V2013" i="1" s="1"/>
  <c r="AD2012" i="1"/>
  <c r="AA2012" i="1"/>
  <c r="AB2012" i="1" s="1"/>
  <c r="Z2012" i="1"/>
  <c r="Y2012" i="1"/>
  <c r="W2012" i="1"/>
  <c r="S2012" i="1"/>
  <c r="X2012" i="1" s="1"/>
  <c r="G2012" i="1"/>
  <c r="V2012" i="1" s="1" a="1"/>
  <c r="V2012" i="1" s="1"/>
  <c r="AD2011" i="1"/>
  <c r="AA2011" i="1"/>
  <c r="AB2011" i="1" s="1"/>
  <c r="Z2011" i="1"/>
  <c r="Y2011" i="1"/>
  <c r="W2011" i="1"/>
  <c r="S2011" i="1"/>
  <c r="X2011" i="1" s="1"/>
  <c r="G2011" i="1"/>
  <c r="V2011" i="1" s="1" a="1"/>
  <c r="V2011" i="1" s="1"/>
  <c r="AD2010" i="1"/>
  <c r="AA2010" i="1"/>
  <c r="AB2010" i="1" s="1"/>
  <c r="Z2010" i="1"/>
  <c r="Y2010" i="1"/>
  <c r="W2010" i="1"/>
  <c r="S2010" i="1"/>
  <c r="X2010" i="1" s="1"/>
  <c r="G2010" i="1"/>
  <c r="V2010" i="1" s="1" a="1"/>
  <c r="V2010" i="1" s="1"/>
  <c r="AD2009" i="1"/>
  <c r="AA2009" i="1"/>
  <c r="AB2009" i="1" s="1"/>
  <c r="Z2009" i="1"/>
  <c r="Y2009" i="1"/>
  <c r="W2009" i="1"/>
  <c r="S2009" i="1"/>
  <c r="X2009" i="1" s="1"/>
  <c r="G2009" i="1"/>
  <c r="V2009" i="1" s="1" a="1"/>
  <c r="V2009" i="1" s="1"/>
  <c r="AD2008" i="1"/>
  <c r="AA2008" i="1"/>
  <c r="AB2008" i="1" s="1"/>
  <c r="Z2008" i="1"/>
  <c r="Y2008" i="1"/>
  <c r="W2008" i="1"/>
  <c r="S2008" i="1"/>
  <c r="X2008" i="1" s="1"/>
  <c r="G2008" i="1"/>
  <c r="V2008" i="1" s="1" a="1"/>
  <c r="V2008" i="1" s="1"/>
  <c r="AD2007" i="1"/>
  <c r="AA2007" i="1"/>
  <c r="AB2007" i="1" s="1"/>
  <c r="Z2007" i="1"/>
  <c r="Y2007" i="1"/>
  <c r="W2007" i="1"/>
  <c r="S2007" i="1"/>
  <c r="X2007" i="1" s="1"/>
  <c r="G2007" i="1"/>
  <c r="V2007" i="1" s="1" a="1"/>
  <c r="V2007" i="1" s="1"/>
  <c r="AD2006" i="1"/>
  <c r="AA2006" i="1"/>
  <c r="AB2006" i="1" s="1"/>
  <c r="Z2006" i="1"/>
  <c r="Y2006" i="1"/>
  <c r="W2006" i="1"/>
  <c r="S2006" i="1"/>
  <c r="X2006" i="1" s="1"/>
  <c r="G2006" i="1"/>
  <c r="V2006" i="1" s="1" a="1"/>
  <c r="V2006" i="1" s="1"/>
  <c r="AD2005" i="1"/>
  <c r="AA2005" i="1"/>
  <c r="AB2005" i="1" s="1"/>
  <c r="Z2005" i="1"/>
  <c r="Y2005" i="1"/>
  <c r="W2005" i="1"/>
  <c r="S2005" i="1"/>
  <c r="X2005" i="1" s="1"/>
  <c r="G2005" i="1"/>
  <c r="V2005" i="1" s="1" a="1"/>
  <c r="V2005" i="1" s="1"/>
  <c r="AD2004" i="1"/>
  <c r="AA2004" i="1"/>
  <c r="AB2004" i="1" s="1"/>
  <c r="Z2004" i="1"/>
  <c r="Y2004" i="1"/>
  <c r="W2004" i="1"/>
  <c r="S2004" i="1"/>
  <c r="X2004" i="1" s="1"/>
  <c r="G2004" i="1"/>
  <c r="V2004" i="1" s="1" a="1"/>
  <c r="V2004" i="1" s="1"/>
  <c r="AD2003" i="1"/>
  <c r="AA2003" i="1"/>
  <c r="AB2003" i="1" s="1"/>
  <c r="Z2003" i="1"/>
  <c r="Y2003" i="1"/>
  <c r="W2003" i="1"/>
  <c r="S2003" i="1"/>
  <c r="X2003" i="1" s="1"/>
  <c r="G2003" i="1"/>
  <c r="V2003" i="1" s="1" a="1"/>
  <c r="V2003" i="1" s="1"/>
  <c r="AD2002" i="1"/>
  <c r="AA2002" i="1"/>
  <c r="AB2002" i="1" s="1"/>
  <c r="Z2002" i="1"/>
  <c r="Y2002" i="1"/>
  <c r="W2002" i="1"/>
  <c r="S2002" i="1"/>
  <c r="X2002" i="1" s="1"/>
  <c r="G2002" i="1"/>
  <c r="V2002" i="1" s="1" a="1"/>
  <c r="V2002" i="1" s="1"/>
  <c r="AD2001" i="1"/>
  <c r="AA2001" i="1"/>
  <c r="AB2001" i="1" s="1"/>
  <c r="Z2001" i="1"/>
  <c r="Y2001" i="1"/>
  <c r="W2001" i="1"/>
  <c r="S2001" i="1"/>
  <c r="X2001" i="1" s="1"/>
  <c r="G2001" i="1"/>
  <c r="V2001" i="1" s="1" a="1"/>
  <c r="V2001" i="1" s="1"/>
  <c r="AD2000" i="1"/>
  <c r="AA2000" i="1"/>
  <c r="AB2000" i="1" s="1"/>
  <c r="Z2000" i="1"/>
  <c r="Y2000" i="1"/>
  <c r="W2000" i="1"/>
  <c r="S2000" i="1"/>
  <c r="X2000" i="1" s="1"/>
  <c r="G2000" i="1"/>
  <c r="V2000" i="1" s="1" a="1"/>
  <c r="V2000" i="1" s="1"/>
  <c r="AD1999" i="1"/>
  <c r="AA1999" i="1"/>
  <c r="AB1999" i="1" s="1"/>
  <c r="Z1999" i="1"/>
  <c r="Y1999" i="1"/>
  <c r="W1999" i="1"/>
  <c r="S1999" i="1"/>
  <c r="X1999" i="1" s="1"/>
  <c r="G1999" i="1"/>
  <c r="V1999" i="1" s="1" a="1"/>
  <c r="V1999" i="1" s="1"/>
  <c r="AD1998" i="1"/>
  <c r="AA1998" i="1"/>
  <c r="AB1998" i="1" s="1"/>
  <c r="Z1998" i="1"/>
  <c r="Y1998" i="1"/>
  <c r="W1998" i="1"/>
  <c r="S1998" i="1"/>
  <c r="X1998" i="1" s="1"/>
  <c r="G1998" i="1"/>
  <c r="V1998" i="1" s="1" a="1"/>
  <c r="V1998" i="1" s="1"/>
  <c r="AD1997" i="1"/>
  <c r="AA1997" i="1"/>
  <c r="AB1997" i="1" s="1"/>
  <c r="Z1997" i="1"/>
  <c r="Y1997" i="1"/>
  <c r="W1997" i="1"/>
  <c r="S1997" i="1"/>
  <c r="X1997" i="1" s="1"/>
  <c r="G1997" i="1"/>
  <c r="V1997" i="1" s="1" a="1"/>
  <c r="V1997" i="1" s="1"/>
  <c r="AD1996" i="1"/>
  <c r="AA1996" i="1"/>
  <c r="AB1996" i="1" s="1"/>
  <c r="Z1996" i="1"/>
  <c r="Y1996" i="1"/>
  <c r="W1996" i="1"/>
  <c r="S1996" i="1"/>
  <c r="X1996" i="1" s="1"/>
  <c r="G1996" i="1"/>
  <c r="V1996" i="1" s="1" a="1"/>
  <c r="V1996" i="1" s="1"/>
  <c r="AD1995" i="1"/>
  <c r="AA1995" i="1"/>
  <c r="AB1995" i="1" s="1"/>
  <c r="Z1995" i="1"/>
  <c r="Y1995" i="1"/>
  <c r="W1995" i="1"/>
  <c r="S1995" i="1"/>
  <c r="X1995" i="1" s="1"/>
  <c r="G1995" i="1"/>
  <c r="V1995" i="1" s="1" a="1"/>
  <c r="V1995" i="1" s="1"/>
  <c r="AD1994" i="1"/>
  <c r="AA1994" i="1"/>
  <c r="AB1994" i="1" s="1"/>
  <c r="Z1994" i="1"/>
  <c r="Y1994" i="1"/>
  <c r="W1994" i="1"/>
  <c r="S1994" i="1"/>
  <c r="X1994" i="1" s="1"/>
  <c r="G1994" i="1"/>
  <c r="V1994" i="1" s="1" a="1"/>
  <c r="V1994" i="1" s="1"/>
  <c r="AD1993" i="1"/>
  <c r="AA1993" i="1"/>
  <c r="AB1993" i="1" s="1"/>
  <c r="Z1993" i="1"/>
  <c r="Y1993" i="1"/>
  <c r="W1993" i="1"/>
  <c r="S1993" i="1"/>
  <c r="X1993" i="1" s="1"/>
  <c r="G1993" i="1"/>
  <c r="V1993" i="1" s="1" a="1"/>
  <c r="V1993" i="1" s="1"/>
  <c r="AD1992" i="1"/>
  <c r="AA1992" i="1"/>
  <c r="AB1992" i="1" s="1"/>
  <c r="Z1992" i="1"/>
  <c r="Y1992" i="1"/>
  <c r="W1992" i="1"/>
  <c r="S1992" i="1"/>
  <c r="X1992" i="1" s="1"/>
  <c r="G1992" i="1"/>
  <c r="V1992" i="1" s="1" a="1"/>
  <c r="V1992" i="1" s="1"/>
  <c r="AD1991" i="1"/>
  <c r="AA1991" i="1"/>
  <c r="AB1991" i="1" s="1"/>
  <c r="Z1991" i="1"/>
  <c r="Y1991" i="1"/>
  <c r="W1991" i="1"/>
  <c r="S1991" i="1"/>
  <c r="X1991" i="1" s="1"/>
  <c r="G1991" i="1"/>
  <c r="V1991" i="1" s="1" a="1"/>
  <c r="V1991" i="1" s="1"/>
  <c r="AD1990" i="1"/>
  <c r="AA1990" i="1"/>
  <c r="AB1990" i="1" s="1"/>
  <c r="Z1990" i="1"/>
  <c r="Y1990" i="1"/>
  <c r="W1990" i="1"/>
  <c r="S1990" i="1"/>
  <c r="X1990" i="1" s="1"/>
  <c r="G1990" i="1"/>
  <c r="V1990" i="1" s="1" a="1"/>
  <c r="V1990" i="1" s="1"/>
  <c r="AD1989" i="1"/>
  <c r="AA1989" i="1"/>
  <c r="AB1989" i="1" s="1"/>
  <c r="Z1989" i="1"/>
  <c r="Y1989" i="1"/>
  <c r="W1989" i="1"/>
  <c r="S1989" i="1"/>
  <c r="X1989" i="1" s="1"/>
  <c r="G1989" i="1"/>
  <c r="V1989" i="1" s="1" a="1"/>
  <c r="V1989" i="1" s="1"/>
  <c r="AD1988" i="1"/>
  <c r="AA1988" i="1"/>
  <c r="AB1988" i="1" s="1"/>
  <c r="Z1988" i="1"/>
  <c r="Y1988" i="1"/>
  <c r="W1988" i="1"/>
  <c r="S1988" i="1"/>
  <c r="X1988" i="1" s="1"/>
  <c r="G1988" i="1"/>
  <c r="V1988" i="1" s="1" a="1"/>
  <c r="V1988" i="1" s="1"/>
  <c r="AD1987" i="1"/>
  <c r="AA1987" i="1"/>
  <c r="AB1987" i="1" s="1"/>
  <c r="Z1987" i="1"/>
  <c r="Y1987" i="1"/>
  <c r="W1987" i="1"/>
  <c r="S1987" i="1"/>
  <c r="X1987" i="1" s="1"/>
  <c r="G1987" i="1"/>
  <c r="V1987" i="1" s="1" a="1"/>
  <c r="V1987" i="1" s="1"/>
  <c r="AD1986" i="1"/>
  <c r="AA1986" i="1"/>
  <c r="AB1986" i="1" s="1"/>
  <c r="Z1986" i="1"/>
  <c r="Y1986" i="1"/>
  <c r="W1986" i="1"/>
  <c r="S1986" i="1"/>
  <c r="X1986" i="1" s="1"/>
  <c r="G1986" i="1"/>
  <c r="V1986" i="1" s="1" a="1"/>
  <c r="V1986" i="1" s="1"/>
  <c r="AD1985" i="1"/>
  <c r="AA1985" i="1"/>
  <c r="AB1985" i="1" s="1"/>
  <c r="Z1985" i="1"/>
  <c r="Y1985" i="1"/>
  <c r="W1985" i="1"/>
  <c r="S1985" i="1"/>
  <c r="X1985" i="1" s="1"/>
  <c r="G1985" i="1"/>
  <c r="V1985" i="1" s="1" a="1"/>
  <c r="V1985" i="1" s="1"/>
  <c r="AD1984" i="1"/>
  <c r="AA1984" i="1"/>
  <c r="AB1984" i="1" s="1"/>
  <c r="Z1984" i="1"/>
  <c r="Y1984" i="1"/>
  <c r="W1984" i="1"/>
  <c r="S1984" i="1"/>
  <c r="X1984" i="1" s="1"/>
  <c r="G1984" i="1"/>
  <c r="V1984" i="1" s="1" a="1"/>
  <c r="V1984" i="1" s="1"/>
  <c r="AD1983" i="1"/>
  <c r="AA1983" i="1"/>
  <c r="AB1983" i="1" s="1"/>
  <c r="Z1983" i="1"/>
  <c r="Y1983" i="1"/>
  <c r="W1983" i="1"/>
  <c r="S1983" i="1"/>
  <c r="X1983" i="1" s="1"/>
  <c r="G1983" i="1"/>
  <c r="V1983" i="1" s="1" a="1"/>
  <c r="V1983" i="1" s="1"/>
  <c r="AD1982" i="1"/>
  <c r="AA1982" i="1"/>
  <c r="AB1982" i="1" s="1"/>
  <c r="Z1982" i="1"/>
  <c r="Y1982" i="1"/>
  <c r="W1982" i="1"/>
  <c r="S1982" i="1"/>
  <c r="X1982" i="1" s="1"/>
  <c r="G1982" i="1"/>
  <c r="V1982" i="1" s="1" a="1"/>
  <c r="V1982" i="1" s="1"/>
  <c r="AD1981" i="1"/>
  <c r="AA1981" i="1"/>
  <c r="AB1981" i="1" s="1"/>
  <c r="Z1981" i="1"/>
  <c r="Y1981" i="1"/>
  <c r="W1981" i="1"/>
  <c r="S1981" i="1"/>
  <c r="X1981" i="1" s="1"/>
  <c r="G1981" i="1"/>
  <c r="V1981" i="1" s="1" a="1"/>
  <c r="V1981" i="1" s="1"/>
  <c r="AD1980" i="1"/>
  <c r="AA1980" i="1"/>
  <c r="AB1980" i="1" s="1"/>
  <c r="Z1980" i="1"/>
  <c r="Y1980" i="1"/>
  <c r="W1980" i="1"/>
  <c r="S1980" i="1"/>
  <c r="X1980" i="1" s="1"/>
  <c r="G1980" i="1"/>
  <c r="V1980" i="1" s="1" a="1"/>
  <c r="V1980" i="1" s="1"/>
  <c r="AD1979" i="1"/>
  <c r="AA1979" i="1"/>
  <c r="AB1979" i="1" s="1"/>
  <c r="Z1979" i="1"/>
  <c r="Y1979" i="1"/>
  <c r="W1979" i="1"/>
  <c r="S1979" i="1"/>
  <c r="X1979" i="1" s="1"/>
  <c r="G1979" i="1"/>
  <c r="V1979" i="1" s="1" a="1"/>
  <c r="V1979" i="1" s="1"/>
  <c r="AD1978" i="1"/>
  <c r="AA1978" i="1"/>
  <c r="AB1978" i="1" s="1"/>
  <c r="Z1978" i="1"/>
  <c r="Y1978" i="1"/>
  <c r="W1978" i="1"/>
  <c r="S1978" i="1"/>
  <c r="X1978" i="1" s="1"/>
  <c r="G1978" i="1"/>
  <c r="V1978" i="1" s="1" a="1"/>
  <c r="V1978" i="1" s="1"/>
  <c r="AD1977" i="1"/>
  <c r="AA1977" i="1"/>
  <c r="AB1977" i="1" s="1"/>
  <c r="Z1977" i="1"/>
  <c r="Y1977" i="1"/>
  <c r="W1977" i="1"/>
  <c r="V1977" i="1" a="1"/>
  <c r="V1977" i="1" s="1"/>
  <c r="S1977" i="1"/>
  <c r="X1977" i="1" s="1"/>
  <c r="G1977" i="1"/>
  <c r="AD1976" i="1"/>
  <c r="AA1976" i="1"/>
  <c r="AB1976" i="1" s="1"/>
  <c r="Z1976" i="1"/>
  <c r="Y1976" i="1"/>
  <c r="W1976" i="1"/>
  <c r="S1976" i="1"/>
  <c r="X1976" i="1" s="1"/>
  <c r="G1976" i="1"/>
  <c r="V1976" i="1" s="1" a="1"/>
  <c r="V1976" i="1" s="1"/>
  <c r="AD1975" i="1"/>
  <c r="AA1975" i="1"/>
  <c r="AB1975" i="1" s="1"/>
  <c r="Z1975" i="1"/>
  <c r="Y1975" i="1"/>
  <c r="W1975" i="1"/>
  <c r="S1975" i="1"/>
  <c r="X1975" i="1" s="1"/>
  <c r="G1975" i="1"/>
  <c r="V1975" i="1" s="1" a="1"/>
  <c r="V1975" i="1" s="1"/>
  <c r="AD1974" i="1"/>
  <c r="AA1974" i="1"/>
  <c r="AB1974" i="1" s="1"/>
  <c r="Z1974" i="1"/>
  <c r="Y1974" i="1"/>
  <c r="W1974" i="1"/>
  <c r="S1974" i="1"/>
  <c r="X1974" i="1" s="1"/>
  <c r="G1974" i="1"/>
  <c r="V1974" i="1" s="1" a="1"/>
  <c r="V1974" i="1" s="1"/>
  <c r="AD1973" i="1"/>
  <c r="AA1973" i="1"/>
  <c r="AB1973" i="1" s="1"/>
  <c r="Z1973" i="1"/>
  <c r="Y1973" i="1"/>
  <c r="W1973" i="1"/>
  <c r="S1973" i="1"/>
  <c r="X1973" i="1" s="1"/>
  <c r="G1973" i="1"/>
  <c r="V1973" i="1" s="1" a="1"/>
  <c r="V1973" i="1" s="1"/>
  <c r="AD1972" i="1"/>
  <c r="AA1972" i="1"/>
  <c r="AB1972" i="1" s="1"/>
  <c r="Z1972" i="1"/>
  <c r="Y1972" i="1"/>
  <c r="W1972" i="1"/>
  <c r="S1972" i="1"/>
  <c r="X1972" i="1" s="1"/>
  <c r="G1972" i="1"/>
  <c r="V1972" i="1" s="1" a="1"/>
  <c r="V1972" i="1" s="1"/>
  <c r="AD1971" i="1"/>
  <c r="AA1971" i="1"/>
  <c r="AB1971" i="1" s="1"/>
  <c r="Z1971" i="1"/>
  <c r="Y1971" i="1"/>
  <c r="W1971" i="1"/>
  <c r="S1971" i="1"/>
  <c r="X1971" i="1" s="1"/>
  <c r="G1971" i="1"/>
  <c r="V1971" i="1" s="1" a="1"/>
  <c r="V1971" i="1" s="1"/>
  <c r="AD1970" i="1"/>
  <c r="AA1970" i="1"/>
  <c r="AB1970" i="1" s="1"/>
  <c r="Z1970" i="1"/>
  <c r="Y1970" i="1"/>
  <c r="W1970" i="1"/>
  <c r="S1970" i="1"/>
  <c r="X1970" i="1" s="1"/>
  <c r="G1970" i="1"/>
  <c r="V1970" i="1" s="1" a="1"/>
  <c r="V1970" i="1" s="1"/>
  <c r="AD1969" i="1"/>
  <c r="AA1969" i="1"/>
  <c r="AB1969" i="1" s="1"/>
  <c r="Z1969" i="1"/>
  <c r="Y1969" i="1"/>
  <c r="W1969" i="1"/>
  <c r="S1969" i="1"/>
  <c r="X1969" i="1" s="1"/>
  <c r="G1969" i="1"/>
  <c r="V1969" i="1" s="1" a="1"/>
  <c r="V1969" i="1" s="1"/>
  <c r="AD1968" i="1"/>
  <c r="AA1968" i="1"/>
  <c r="AB1968" i="1" s="1"/>
  <c r="Z1968" i="1"/>
  <c r="Y1968" i="1"/>
  <c r="W1968" i="1"/>
  <c r="S1968" i="1"/>
  <c r="X1968" i="1" s="1"/>
  <c r="G1968" i="1"/>
  <c r="V1968" i="1" s="1" a="1"/>
  <c r="V1968" i="1" s="1"/>
  <c r="AD1967" i="1"/>
  <c r="AA1967" i="1"/>
  <c r="AB1967" i="1" s="1"/>
  <c r="Z1967" i="1"/>
  <c r="Y1967" i="1"/>
  <c r="W1967" i="1"/>
  <c r="S1967" i="1"/>
  <c r="X1967" i="1" s="1"/>
  <c r="G1967" i="1"/>
  <c r="V1967" i="1" s="1" a="1"/>
  <c r="V1967" i="1" s="1"/>
  <c r="AD1966" i="1"/>
  <c r="AA1966" i="1"/>
  <c r="AB1966" i="1" s="1"/>
  <c r="Z1966" i="1"/>
  <c r="Y1966" i="1"/>
  <c r="W1966" i="1"/>
  <c r="S1966" i="1"/>
  <c r="X1966" i="1" s="1"/>
  <c r="G1966" i="1"/>
  <c r="V1966" i="1" s="1" a="1"/>
  <c r="V1966" i="1" s="1"/>
  <c r="AD1965" i="1"/>
  <c r="AA1965" i="1"/>
  <c r="AB1965" i="1" s="1"/>
  <c r="Z1965" i="1"/>
  <c r="Y1965" i="1"/>
  <c r="X1965" i="1"/>
  <c r="W1965" i="1"/>
  <c r="S1965" i="1"/>
  <c r="G1965" i="1"/>
  <c r="V1965" i="1" s="1" a="1"/>
  <c r="V1965" i="1" s="1"/>
  <c r="AD1964" i="1"/>
  <c r="AA1964" i="1"/>
  <c r="AB1964" i="1" s="1"/>
  <c r="Z1964" i="1"/>
  <c r="Y1964" i="1"/>
  <c r="W1964" i="1"/>
  <c r="S1964" i="1"/>
  <c r="X1964" i="1" s="1"/>
  <c r="G1964" i="1"/>
  <c r="V1964" i="1" s="1" a="1"/>
  <c r="V1964" i="1" s="1"/>
  <c r="AD1963" i="1"/>
  <c r="AA1963" i="1"/>
  <c r="AB1963" i="1" s="1"/>
  <c r="Z1963" i="1"/>
  <c r="Y1963" i="1"/>
  <c r="W1963" i="1"/>
  <c r="S1963" i="1"/>
  <c r="X1963" i="1" s="1"/>
  <c r="G1963" i="1"/>
  <c r="V1963" i="1" s="1" a="1"/>
  <c r="V1963" i="1" s="1"/>
  <c r="AD1962" i="1"/>
  <c r="AA1962" i="1"/>
  <c r="AB1962" i="1" s="1"/>
  <c r="Z1962" i="1"/>
  <c r="Y1962" i="1"/>
  <c r="W1962" i="1"/>
  <c r="S1962" i="1"/>
  <c r="X1962" i="1" s="1"/>
  <c r="G1962" i="1"/>
  <c r="V1962" i="1" s="1" a="1"/>
  <c r="V1962" i="1" s="1"/>
  <c r="AD1961" i="1"/>
  <c r="AA1961" i="1"/>
  <c r="AB1961" i="1" s="1"/>
  <c r="Z1961" i="1"/>
  <c r="Y1961" i="1"/>
  <c r="W1961" i="1"/>
  <c r="S1961" i="1"/>
  <c r="X1961" i="1" s="1"/>
  <c r="G1961" i="1"/>
  <c r="V1961" i="1" s="1" a="1"/>
  <c r="V1961" i="1" s="1"/>
  <c r="AD1960" i="1"/>
  <c r="AA1960" i="1"/>
  <c r="AB1960" i="1" s="1"/>
  <c r="Z1960" i="1"/>
  <c r="Y1960" i="1"/>
  <c r="W1960" i="1"/>
  <c r="S1960" i="1"/>
  <c r="X1960" i="1" s="1"/>
  <c r="G1960" i="1"/>
  <c r="V1960" i="1" s="1" a="1"/>
  <c r="V1960" i="1" s="1"/>
  <c r="AD1959" i="1"/>
  <c r="AA1959" i="1"/>
  <c r="AB1959" i="1" s="1"/>
  <c r="Z1959" i="1"/>
  <c r="Y1959" i="1"/>
  <c r="W1959" i="1"/>
  <c r="S1959" i="1"/>
  <c r="X1959" i="1" s="1"/>
  <c r="G1959" i="1"/>
  <c r="V1959" i="1" s="1" a="1"/>
  <c r="V1959" i="1" s="1"/>
  <c r="AD1958" i="1"/>
  <c r="AA1958" i="1"/>
  <c r="AB1958" i="1" s="1"/>
  <c r="Z1958" i="1"/>
  <c r="Y1958" i="1"/>
  <c r="W1958" i="1"/>
  <c r="S1958" i="1"/>
  <c r="X1958" i="1" s="1"/>
  <c r="G1958" i="1"/>
  <c r="V1958" i="1" s="1" a="1"/>
  <c r="V1958" i="1" s="1"/>
  <c r="AD1957" i="1"/>
  <c r="AA1957" i="1"/>
  <c r="AB1957" i="1" s="1"/>
  <c r="Z1957" i="1"/>
  <c r="Y1957" i="1"/>
  <c r="W1957" i="1"/>
  <c r="S1957" i="1"/>
  <c r="X1957" i="1" s="1"/>
  <c r="G1957" i="1"/>
  <c r="V1957" i="1" s="1" a="1"/>
  <c r="V1957" i="1" s="1"/>
  <c r="AD1956" i="1"/>
  <c r="AA1956" i="1"/>
  <c r="AB1956" i="1" s="1"/>
  <c r="Z1956" i="1"/>
  <c r="Y1956" i="1"/>
  <c r="W1956" i="1"/>
  <c r="S1956" i="1"/>
  <c r="X1956" i="1" s="1"/>
  <c r="G1956" i="1"/>
  <c r="V1956" i="1" s="1" a="1"/>
  <c r="V1956" i="1" s="1"/>
  <c r="AD1955" i="1"/>
  <c r="AA1955" i="1"/>
  <c r="AB1955" i="1" s="1"/>
  <c r="Z1955" i="1"/>
  <c r="Y1955" i="1"/>
  <c r="W1955" i="1"/>
  <c r="S1955" i="1"/>
  <c r="X1955" i="1" s="1"/>
  <c r="G1955" i="1"/>
  <c r="V1955" i="1" s="1" a="1"/>
  <c r="V1955" i="1" s="1"/>
  <c r="AD1954" i="1"/>
  <c r="AA1954" i="1"/>
  <c r="AB1954" i="1" s="1"/>
  <c r="Z1954" i="1"/>
  <c r="Y1954" i="1"/>
  <c r="W1954" i="1"/>
  <c r="S1954" i="1"/>
  <c r="X1954" i="1" s="1"/>
  <c r="G1954" i="1"/>
  <c r="V1954" i="1" s="1" a="1"/>
  <c r="V1954" i="1" s="1"/>
  <c r="AD1953" i="1"/>
  <c r="AA1953" i="1"/>
  <c r="AB1953" i="1" s="1"/>
  <c r="Z1953" i="1"/>
  <c r="Y1953" i="1"/>
  <c r="W1953" i="1"/>
  <c r="S1953" i="1"/>
  <c r="X1953" i="1" s="1"/>
  <c r="G1953" i="1"/>
  <c r="V1953" i="1" s="1" a="1"/>
  <c r="V1953" i="1" s="1"/>
  <c r="AD1952" i="1"/>
  <c r="AA1952" i="1"/>
  <c r="AB1952" i="1" s="1"/>
  <c r="Z1952" i="1"/>
  <c r="Y1952" i="1"/>
  <c r="W1952" i="1"/>
  <c r="S1952" i="1"/>
  <c r="X1952" i="1" s="1"/>
  <c r="G1952" i="1"/>
  <c r="V1952" i="1" s="1" a="1"/>
  <c r="V1952" i="1" s="1"/>
  <c r="AD1951" i="1"/>
  <c r="AA1951" i="1"/>
  <c r="AB1951" i="1" s="1"/>
  <c r="Z1951" i="1"/>
  <c r="Y1951" i="1"/>
  <c r="W1951" i="1"/>
  <c r="S1951" i="1"/>
  <c r="X1951" i="1" s="1"/>
  <c r="G1951" i="1"/>
  <c r="V1951" i="1" s="1" a="1"/>
  <c r="V1951" i="1" s="1"/>
  <c r="AD1950" i="1"/>
  <c r="AA1950" i="1"/>
  <c r="AB1950" i="1" s="1"/>
  <c r="Z1950" i="1"/>
  <c r="Y1950" i="1"/>
  <c r="W1950" i="1"/>
  <c r="S1950" i="1"/>
  <c r="X1950" i="1" s="1"/>
  <c r="G1950" i="1"/>
  <c r="V1950" i="1" s="1" a="1"/>
  <c r="V1950" i="1" s="1"/>
  <c r="AD1949" i="1"/>
  <c r="AA1949" i="1"/>
  <c r="AB1949" i="1" s="1"/>
  <c r="Z1949" i="1"/>
  <c r="Y1949" i="1"/>
  <c r="W1949" i="1"/>
  <c r="S1949" i="1"/>
  <c r="X1949" i="1" s="1"/>
  <c r="G1949" i="1"/>
  <c r="V1949" i="1" s="1" a="1"/>
  <c r="V1949" i="1" s="1"/>
  <c r="AD1948" i="1"/>
  <c r="AA1948" i="1"/>
  <c r="AB1948" i="1" s="1"/>
  <c r="Z1948" i="1"/>
  <c r="Y1948" i="1"/>
  <c r="W1948" i="1"/>
  <c r="S1948" i="1"/>
  <c r="X1948" i="1" s="1"/>
  <c r="G1948" i="1"/>
  <c r="V1948" i="1" s="1" a="1"/>
  <c r="V1948" i="1" s="1"/>
  <c r="AD1947" i="1"/>
  <c r="AA1947" i="1"/>
  <c r="AB1947" i="1" s="1"/>
  <c r="Z1947" i="1"/>
  <c r="Y1947" i="1"/>
  <c r="W1947" i="1"/>
  <c r="S1947" i="1"/>
  <c r="X1947" i="1" s="1"/>
  <c r="G1947" i="1"/>
  <c r="V1947" i="1" s="1" a="1"/>
  <c r="V1947" i="1" s="1"/>
  <c r="AD1946" i="1"/>
  <c r="AA1946" i="1"/>
  <c r="AB1946" i="1" s="1"/>
  <c r="Z1946" i="1"/>
  <c r="Y1946" i="1"/>
  <c r="W1946" i="1"/>
  <c r="S1946" i="1"/>
  <c r="X1946" i="1" s="1"/>
  <c r="G1946" i="1"/>
  <c r="V1946" i="1" s="1" a="1"/>
  <c r="V1946" i="1" s="1"/>
  <c r="AD1945" i="1"/>
  <c r="AA1945" i="1"/>
  <c r="AB1945" i="1" s="1"/>
  <c r="Z1945" i="1"/>
  <c r="Y1945" i="1"/>
  <c r="W1945" i="1"/>
  <c r="S1945" i="1"/>
  <c r="X1945" i="1" s="1"/>
  <c r="G1945" i="1"/>
  <c r="V1945" i="1" s="1" a="1"/>
  <c r="V1945" i="1" s="1"/>
  <c r="AD1944" i="1"/>
  <c r="AA1944" i="1"/>
  <c r="AB1944" i="1" s="1"/>
  <c r="Z1944" i="1"/>
  <c r="Y1944" i="1"/>
  <c r="W1944" i="1"/>
  <c r="S1944" i="1"/>
  <c r="X1944" i="1" s="1"/>
  <c r="G1944" i="1"/>
  <c r="V1944" i="1" s="1" a="1"/>
  <c r="V1944" i="1" s="1"/>
  <c r="AD1943" i="1"/>
  <c r="AA1943" i="1"/>
  <c r="AB1943" i="1" s="1"/>
  <c r="Z1943" i="1"/>
  <c r="Y1943" i="1"/>
  <c r="W1943" i="1"/>
  <c r="S1943" i="1"/>
  <c r="X1943" i="1" s="1"/>
  <c r="G1943" i="1"/>
  <c r="V1943" i="1" s="1" a="1"/>
  <c r="V1943" i="1" s="1"/>
  <c r="AD1942" i="1"/>
  <c r="AA1942" i="1"/>
  <c r="AB1942" i="1" s="1"/>
  <c r="Z1942" i="1"/>
  <c r="Y1942" i="1"/>
  <c r="W1942" i="1"/>
  <c r="S1942" i="1"/>
  <c r="X1942" i="1" s="1"/>
  <c r="G1942" i="1"/>
  <c r="V1942" i="1" s="1" a="1"/>
  <c r="V1942" i="1" s="1"/>
  <c r="AD1941" i="1"/>
  <c r="AA1941" i="1"/>
  <c r="AB1941" i="1" s="1"/>
  <c r="Z1941" i="1"/>
  <c r="Y1941" i="1"/>
  <c r="W1941" i="1"/>
  <c r="S1941" i="1"/>
  <c r="X1941" i="1" s="1"/>
  <c r="G1941" i="1"/>
  <c r="V1941" i="1" s="1" a="1"/>
  <c r="V1941" i="1" s="1"/>
  <c r="AD1940" i="1"/>
  <c r="AA1940" i="1"/>
  <c r="AB1940" i="1" s="1"/>
  <c r="Z1940" i="1"/>
  <c r="Y1940" i="1"/>
  <c r="W1940" i="1"/>
  <c r="S1940" i="1"/>
  <c r="X1940" i="1" s="1"/>
  <c r="G1940" i="1"/>
  <c r="V1940" i="1" s="1" a="1"/>
  <c r="V1940" i="1" s="1"/>
  <c r="AD1939" i="1"/>
  <c r="AA1939" i="1"/>
  <c r="AB1939" i="1" s="1"/>
  <c r="Z1939" i="1"/>
  <c r="Y1939" i="1"/>
  <c r="W1939" i="1"/>
  <c r="S1939" i="1"/>
  <c r="X1939" i="1" s="1"/>
  <c r="G1939" i="1"/>
  <c r="V1939" i="1" s="1" a="1"/>
  <c r="V1939" i="1" s="1"/>
  <c r="AD1938" i="1"/>
  <c r="AA1938" i="1"/>
  <c r="AB1938" i="1" s="1"/>
  <c r="Z1938" i="1"/>
  <c r="Y1938" i="1"/>
  <c r="W1938" i="1"/>
  <c r="S1938" i="1"/>
  <c r="X1938" i="1" s="1"/>
  <c r="G1938" i="1"/>
  <c r="V1938" i="1" s="1" a="1"/>
  <c r="V1938" i="1" s="1"/>
  <c r="AD1937" i="1"/>
  <c r="AA1937" i="1"/>
  <c r="AB1937" i="1" s="1"/>
  <c r="Z1937" i="1"/>
  <c r="Y1937" i="1"/>
  <c r="W1937" i="1"/>
  <c r="S1937" i="1"/>
  <c r="X1937" i="1" s="1"/>
  <c r="G1937" i="1"/>
  <c r="V1937" i="1" s="1" a="1"/>
  <c r="V1937" i="1" s="1"/>
  <c r="AD1936" i="1"/>
  <c r="AA1936" i="1"/>
  <c r="AB1936" i="1" s="1"/>
  <c r="Z1936" i="1"/>
  <c r="Y1936" i="1"/>
  <c r="W1936" i="1"/>
  <c r="S1936" i="1"/>
  <c r="X1936" i="1" s="1"/>
  <c r="G1936" i="1"/>
  <c r="V1936" i="1" s="1" a="1"/>
  <c r="V1936" i="1" s="1"/>
  <c r="AD1935" i="1"/>
  <c r="AA1935" i="1"/>
  <c r="AB1935" i="1" s="1"/>
  <c r="Z1935" i="1"/>
  <c r="Y1935" i="1"/>
  <c r="W1935" i="1"/>
  <c r="S1935" i="1"/>
  <c r="X1935" i="1" s="1"/>
  <c r="G1935" i="1"/>
  <c r="V1935" i="1" s="1" a="1"/>
  <c r="V1935" i="1" s="1"/>
  <c r="AD1934" i="1"/>
  <c r="AA1934" i="1"/>
  <c r="AB1934" i="1" s="1"/>
  <c r="Z1934" i="1"/>
  <c r="Y1934" i="1"/>
  <c r="W1934" i="1"/>
  <c r="S1934" i="1"/>
  <c r="X1934" i="1" s="1"/>
  <c r="G1934" i="1"/>
  <c r="V1934" i="1" s="1" a="1"/>
  <c r="V1934" i="1" s="1"/>
  <c r="AD1933" i="1"/>
  <c r="AA1933" i="1"/>
  <c r="AB1933" i="1" s="1"/>
  <c r="Z1933" i="1"/>
  <c r="Y1933" i="1"/>
  <c r="W1933" i="1"/>
  <c r="S1933" i="1"/>
  <c r="X1933" i="1" s="1"/>
  <c r="G1933" i="1"/>
  <c r="V1933" i="1" s="1" a="1"/>
  <c r="V1933" i="1" s="1"/>
  <c r="AD1932" i="1"/>
  <c r="AA1932" i="1"/>
  <c r="AB1932" i="1" s="1"/>
  <c r="Z1932" i="1"/>
  <c r="Y1932" i="1"/>
  <c r="W1932" i="1"/>
  <c r="S1932" i="1"/>
  <c r="X1932" i="1" s="1"/>
  <c r="G1932" i="1"/>
  <c r="V1932" i="1" s="1" a="1"/>
  <c r="V1932" i="1" s="1"/>
  <c r="AD1931" i="1"/>
  <c r="AA1931" i="1"/>
  <c r="AB1931" i="1" s="1"/>
  <c r="Z1931" i="1"/>
  <c r="Y1931" i="1"/>
  <c r="W1931" i="1"/>
  <c r="S1931" i="1"/>
  <c r="X1931" i="1" s="1"/>
  <c r="G1931" i="1"/>
  <c r="V1931" i="1" s="1" a="1"/>
  <c r="V1931" i="1" s="1"/>
  <c r="AD1930" i="1"/>
  <c r="AA1930" i="1"/>
  <c r="AB1930" i="1" s="1"/>
  <c r="Z1930" i="1"/>
  <c r="Y1930" i="1"/>
  <c r="W1930" i="1"/>
  <c r="S1930" i="1"/>
  <c r="X1930" i="1" s="1"/>
  <c r="G1930" i="1"/>
  <c r="V1930" i="1" s="1" a="1"/>
  <c r="V1930" i="1" s="1"/>
  <c r="AD1929" i="1"/>
  <c r="AA1929" i="1"/>
  <c r="AB1929" i="1" s="1"/>
  <c r="Z1929" i="1"/>
  <c r="Y1929" i="1"/>
  <c r="W1929" i="1"/>
  <c r="S1929" i="1"/>
  <c r="X1929" i="1" s="1"/>
  <c r="G1929" i="1"/>
  <c r="V1929" i="1" s="1" a="1"/>
  <c r="V1929" i="1" s="1"/>
  <c r="AD1928" i="1"/>
  <c r="AA1928" i="1"/>
  <c r="AB1928" i="1" s="1"/>
  <c r="Z1928" i="1"/>
  <c r="Y1928" i="1"/>
  <c r="W1928" i="1"/>
  <c r="S1928" i="1"/>
  <c r="X1928" i="1" s="1"/>
  <c r="G1928" i="1"/>
  <c r="V1928" i="1" s="1" a="1"/>
  <c r="V1928" i="1" s="1"/>
  <c r="AD1927" i="1"/>
  <c r="AA1927" i="1"/>
  <c r="AB1927" i="1" s="1"/>
  <c r="Z1927" i="1"/>
  <c r="Y1927" i="1"/>
  <c r="W1927" i="1"/>
  <c r="S1927" i="1"/>
  <c r="X1927" i="1" s="1"/>
  <c r="G1927" i="1"/>
  <c r="V1927" i="1" s="1" a="1"/>
  <c r="V1927" i="1" s="1"/>
  <c r="AD1926" i="1"/>
  <c r="AA1926" i="1"/>
  <c r="AB1926" i="1" s="1"/>
  <c r="Z1926" i="1"/>
  <c r="Y1926" i="1"/>
  <c r="W1926" i="1"/>
  <c r="S1926" i="1"/>
  <c r="X1926" i="1" s="1"/>
  <c r="G1926" i="1"/>
  <c r="V1926" i="1" s="1" a="1"/>
  <c r="V1926" i="1" s="1"/>
  <c r="AD1925" i="1"/>
  <c r="AA1925" i="1"/>
  <c r="AB1925" i="1" s="1"/>
  <c r="Z1925" i="1"/>
  <c r="Y1925" i="1"/>
  <c r="W1925" i="1"/>
  <c r="S1925" i="1"/>
  <c r="X1925" i="1" s="1"/>
  <c r="G1925" i="1"/>
  <c r="V1925" i="1" s="1" a="1"/>
  <c r="V1925" i="1" s="1"/>
  <c r="AD1924" i="1"/>
  <c r="AA1924" i="1"/>
  <c r="AB1924" i="1" s="1"/>
  <c r="Z1924" i="1"/>
  <c r="Y1924" i="1"/>
  <c r="W1924" i="1"/>
  <c r="S1924" i="1"/>
  <c r="X1924" i="1" s="1"/>
  <c r="G1924" i="1"/>
  <c r="V1924" i="1" s="1" a="1"/>
  <c r="V1924" i="1" s="1"/>
  <c r="AD1923" i="1"/>
  <c r="AA1923" i="1"/>
  <c r="AB1923" i="1" s="1"/>
  <c r="Z1923" i="1"/>
  <c r="Y1923" i="1"/>
  <c r="W1923" i="1"/>
  <c r="S1923" i="1"/>
  <c r="X1923" i="1" s="1"/>
  <c r="G1923" i="1"/>
  <c r="V1923" i="1" s="1" a="1"/>
  <c r="V1923" i="1" s="1"/>
  <c r="AD1922" i="1"/>
  <c r="AA1922" i="1"/>
  <c r="AB1922" i="1" s="1"/>
  <c r="Z1922" i="1"/>
  <c r="Y1922" i="1"/>
  <c r="W1922" i="1"/>
  <c r="S1922" i="1"/>
  <c r="X1922" i="1" s="1"/>
  <c r="G1922" i="1"/>
  <c r="V1922" i="1" s="1" a="1"/>
  <c r="V1922" i="1" s="1"/>
  <c r="AD1921" i="1"/>
  <c r="AA1921" i="1"/>
  <c r="AB1921" i="1" s="1"/>
  <c r="Z1921" i="1"/>
  <c r="Y1921" i="1"/>
  <c r="W1921" i="1"/>
  <c r="S1921" i="1"/>
  <c r="X1921" i="1" s="1"/>
  <c r="G1921" i="1"/>
  <c r="V1921" i="1" s="1" a="1"/>
  <c r="V1921" i="1" s="1"/>
  <c r="AD1920" i="1"/>
  <c r="AA1920" i="1"/>
  <c r="AB1920" i="1" s="1"/>
  <c r="Z1920" i="1"/>
  <c r="Y1920" i="1"/>
  <c r="W1920" i="1"/>
  <c r="S1920" i="1"/>
  <c r="X1920" i="1" s="1"/>
  <c r="G1920" i="1"/>
  <c r="V1920" i="1" s="1" a="1"/>
  <c r="V1920" i="1" s="1"/>
  <c r="AD1919" i="1"/>
  <c r="AA1919" i="1"/>
  <c r="AB1919" i="1" s="1"/>
  <c r="Z1919" i="1"/>
  <c r="Y1919" i="1"/>
  <c r="W1919" i="1"/>
  <c r="S1919" i="1"/>
  <c r="X1919" i="1" s="1"/>
  <c r="G1919" i="1"/>
  <c r="V1919" i="1" s="1" a="1"/>
  <c r="V1919" i="1" s="1"/>
  <c r="AD1918" i="1"/>
  <c r="AA1918" i="1"/>
  <c r="AB1918" i="1" s="1"/>
  <c r="Z1918" i="1"/>
  <c r="Y1918" i="1"/>
  <c r="W1918" i="1"/>
  <c r="S1918" i="1"/>
  <c r="X1918" i="1" s="1"/>
  <c r="G1918" i="1"/>
  <c r="V1918" i="1" s="1" a="1"/>
  <c r="V1918" i="1" s="1"/>
  <c r="AD1917" i="1"/>
  <c r="AA1917" i="1"/>
  <c r="AB1917" i="1" s="1"/>
  <c r="Z1917" i="1"/>
  <c r="Y1917" i="1"/>
  <c r="W1917" i="1"/>
  <c r="S1917" i="1"/>
  <c r="X1917" i="1" s="1"/>
  <c r="G1917" i="1"/>
  <c r="V1917" i="1" s="1" a="1"/>
  <c r="V1917" i="1" s="1"/>
  <c r="AD1916" i="1"/>
  <c r="AA1916" i="1"/>
  <c r="AB1916" i="1" s="1"/>
  <c r="Z1916" i="1"/>
  <c r="Y1916" i="1"/>
  <c r="W1916" i="1"/>
  <c r="S1916" i="1"/>
  <c r="X1916" i="1" s="1"/>
  <c r="G1916" i="1"/>
  <c r="V1916" i="1" s="1" a="1"/>
  <c r="V1916" i="1" s="1"/>
  <c r="AD1915" i="1"/>
  <c r="AA1915" i="1"/>
  <c r="AB1915" i="1" s="1"/>
  <c r="Z1915" i="1"/>
  <c r="Y1915" i="1"/>
  <c r="W1915" i="1"/>
  <c r="S1915" i="1"/>
  <c r="X1915" i="1" s="1"/>
  <c r="G1915" i="1"/>
  <c r="V1915" i="1" s="1" a="1"/>
  <c r="V1915" i="1" s="1"/>
  <c r="AD1914" i="1"/>
  <c r="AA1914" i="1"/>
  <c r="AB1914" i="1" s="1"/>
  <c r="Z1914" i="1"/>
  <c r="Y1914" i="1"/>
  <c r="W1914" i="1"/>
  <c r="S1914" i="1"/>
  <c r="X1914" i="1" s="1"/>
  <c r="G1914" i="1"/>
  <c r="V1914" i="1" s="1" a="1"/>
  <c r="V1914" i="1" s="1"/>
  <c r="AD1913" i="1"/>
  <c r="AA1913" i="1"/>
  <c r="AB1913" i="1" s="1"/>
  <c r="Z1913" i="1"/>
  <c r="Y1913" i="1"/>
  <c r="W1913" i="1"/>
  <c r="S1913" i="1"/>
  <c r="X1913" i="1" s="1"/>
  <c r="G1913" i="1"/>
  <c r="V1913" i="1" s="1" a="1"/>
  <c r="V1913" i="1" s="1"/>
  <c r="AD1912" i="1"/>
  <c r="AA1912" i="1"/>
  <c r="AB1912" i="1" s="1"/>
  <c r="Z1912" i="1"/>
  <c r="Y1912" i="1"/>
  <c r="W1912" i="1"/>
  <c r="S1912" i="1"/>
  <c r="X1912" i="1" s="1"/>
  <c r="G1912" i="1"/>
  <c r="V1912" i="1" s="1" a="1"/>
  <c r="V1912" i="1" s="1"/>
  <c r="AD1911" i="1"/>
  <c r="AA1911" i="1"/>
  <c r="AB1911" i="1" s="1"/>
  <c r="Z1911" i="1"/>
  <c r="Y1911" i="1"/>
  <c r="W1911" i="1"/>
  <c r="S1911" i="1"/>
  <c r="X1911" i="1" s="1"/>
  <c r="G1911" i="1"/>
  <c r="V1911" i="1" s="1" a="1"/>
  <c r="V1911" i="1" s="1"/>
  <c r="AD1910" i="1"/>
  <c r="AA1910" i="1"/>
  <c r="AB1910" i="1" s="1"/>
  <c r="Z1910" i="1"/>
  <c r="Y1910" i="1"/>
  <c r="W1910" i="1"/>
  <c r="S1910" i="1"/>
  <c r="X1910" i="1" s="1"/>
  <c r="G1910" i="1"/>
  <c r="V1910" i="1" s="1" a="1"/>
  <c r="V1910" i="1" s="1"/>
  <c r="AD1909" i="1"/>
  <c r="AA1909" i="1"/>
  <c r="AB1909" i="1" s="1"/>
  <c r="Z1909" i="1"/>
  <c r="Y1909" i="1"/>
  <c r="W1909" i="1"/>
  <c r="S1909" i="1"/>
  <c r="X1909" i="1" s="1"/>
  <c r="G1909" i="1"/>
  <c r="V1909" i="1" s="1" a="1"/>
  <c r="V1909" i="1" s="1"/>
  <c r="AD1908" i="1"/>
  <c r="AA1908" i="1"/>
  <c r="AB1908" i="1" s="1"/>
  <c r="Z1908" i="1"/>
  <c r="Y1908" i="1"/>
  <c r="W1908" i="1"/>
  <c r="S1908" i="1"/>
  <c r="X1908" i="1" s="1"/>
  <c r="G1908" i="1"/>
  <c r="V1908" i="1" s="1" a="1"/>
  <c r="V1908" i="1" s="1"/>
  <c r="AD1907" i="1"/>
  <c r="AA1907" i="1"/>
  <c r="AB1907" i="1" s="1"/>
  <c r="Z1907" i="1"/>
  <c r="Y1907" i="1"/>
  <c r="W1907" i="1"/>
  <c r="S1907" i="1"/>
  <c r="X1907" i="1" s="1"/>
  <c r="G1907" i="1"/>
  <c r="V1907" i="1" s="1" a="1"/>
  <c r="V1907" i="1" s="1"/>
  <c r="AD1906" i="1"/>
  <c r="AA1906" i="1"/>
  <c r="AB1906" i="1" s="1"/>
  <c r="Z1906" i="1"/>
  <c r="Y1906" i="1"/>
  <c r="W1906" i="1"/>
  <c r="S1906" i="1"/>
  <c r="X1906" i="1" s="1"/>
  <c r="G1906" i="1"/>
  <c r="V1906" i="1" s="1" a="1"/>
  <c r="V1906" i="1" s="1"/>
  <c r="AD1905" i="1"/>
  <c r="AA1905" i="1"/>
  <c r="AB1905" i="1" s="1"/>
  <c r="Z1905" i="1"/>
  <c r="Y1905" i="1"/>
  <c r="W1905" i="1"/>
  <c r="S1905" i="1"/>
  <c r="X1905" i="1" s="1"/>
  <c r="G1905" i="1"/>
  <c r="V1905" i="1" s="1" a="1"/>
  <c r="V1905" i="1" s="1"/>
  <c r="AD1904" i="1"/>
  <c r="AA1904" i="1"/>
  <c r="AB1904" i="1" s="1"/>
  <c r="Z1904" i="1"/>
  <c r="Y1904" i="1"/>
  <c r="W1904" i="1"/>
  <c r="S1904" i="1"/>
  <c r="X1904" i="1" s="1"/>
  <c r="G1904" i="1"/>
  <c r="V1904" i="1" s="1" a="1"/>
  <c r="V1904" i="1" s="1"/>
  <c r="AD1903" i="1"/>
  <c r="AA1903" i="1"/>
  <c r="AB1903" i="1" s="1"/>
  <c r="Z1903" i="1"/>
  <c r="Y1903" i="1"/>
  <c r="W1903" i="1"/>
  <c r="S1903" i="1"/>
  <c r="X1903" i="1" s="1"/>
  <c r="G1903" i="1"/>
  <c r="V1903" i="1" s="1" a="1"/>
  <c r="V1903" i="1" s="1"/>
  <c r="AD1902" i="1"/>
  <c r="AA1902" i="1"/>
  <c r="AB1902" i="1" s="1"/>
  <c r="Z1902" i="1"/>
  <c r="Y1902" i="1"/>
  <c r="W1902" i="1"/>
  <c r="S1902" i="1"/>
  <c r="X1902" i="1" s="1"/>
  <c r="G1902" i="1"/>
  <c r="V1902" i="1" s="1" a="1"/>
  <c r="V1902" i="1" s="1"/>
  <c r="AD1901" i="1"/>
  <c r="AA1901" i="1"/>
  <c r="AB1901" i="1" s="1"/>
  <c r="Z1901" i="1"/>
  <c r="Y1901" i="1"/>
  <c r="W1901" i="1"/>
  <c r="S1901" i="1"/>
  <c r="X1901" i="1" s="1"/>
  <c r="G1901" i="1"/>
  <c r="V1901" i="1" s="1" a="1"/>
  <c r="V1901" i="1" s="1"/>
  <c r="AD1900" i="1"/>
  <c r="AA1900" i="1"/>
  <c r="AB1900" i="1" s="1"/>
  <c r="Z1900" i="1"/>
  <c r="Y1900" i="1"/>
  <c r="W1900" i="1"/>
  <c r="S1900" i="1"/>
  <c r="X1900" i="1" s="1"/>
  <c r="G1900" i="1"/>
  <c r="V1900" i="1" s="1" a="1"/>
  <c r="V1900" i="1" s="1"/>
  <c r="AD1899" i="1"/>
  <c r="AA1899" i="1"/>
  <c r="AB1899" i="1" s="1"/>
  <c r="Z1899" i="1"/>
  <c r="Y1899" i="1"/>
  <c r="W1899" i="1"/>
  <c r="S1899" i="1"/>
  <c r="X1899" i="1" s="1"/>
  <c r="G1899" i="1"/>
  <c r="V1899" i="1" s="1" a="1"/>
  <c r="V1899" i="1" s="1"/>
  <c r="AD1898" i="1"/>
  <c r="AA1898" i="1"/>
  <c r="AB1898" i="1" s="1"/>
  <c r="Z1898" i="1"/>
  <c r="Y1898" i="1"/>
  <c r="W1898" i="1"/>
  <c r="S1898" i="1"/>
  <c r="X1898" i="1" s="1"/>
  <c r="G1898" i="1"/>
  <c r="V1898" i="1" s="1" a="1"/>
  <c r="V1898" i="1" s="1"/>
  <c r="AD1897" i="1"/>
  <c r="AA1897" i="1"/>
  <c r="AB1897" i="1" s="1"/>
  <c r="Z1897" i="1"/>
  <c r="Y1897" i="1"/>
  <c r="W1897" i="1"/>
  <c r="S1897" i="1"/>
  <c r="X1897" i="1" s="1"/>
  <c r="G1897" i="1"/>
  <c r="V1897" i="1" s="1" a="1"/>
  <c r="V1897" i="1" s="1"/>
  <c r="AD1896" i="1"/>
  <c r="AA1896" i="1"/>
  <c r="AB1896" i="1" s="1"/>
  <c r="Z1896" i="1"/>
  <c r="Y1896" i="1"/>
  <c r="W1896" i="1"/>
  <c r="S1896" i="1"/>
  <c r="X1896" i="1" s="1"/>
  <c r="G1896" i="1"/>
  <c r="V1896" i="1" s="1" a="1"/>
  <c r="V1896" i="1" s="1"/>
  <c r="AD1895" i="1"/>
  <c r="AA1895" i="1"/>
  <c r="AB1895" i="1" s="1"/>
  <c r="Z1895" i="1"/>
  <c r="Y1895" i="1"/>
  <c r="W1895" i="1"/>
  <c r="S1895" i="1"/>
  <c r="X1895" i="1" s="1"/>
  <c r="G1895" i="1"/>
  <c r="V1895" i="1" s="1" a="1"/>
  <c r="V1895" i="1" s="1"/>
  <c r="AD1894" i="1"/>
  <c r="AA1894" i="1"/>
  <c r="AB1894" i="1" s="1"/>
  <c r="Z1894" i="1"/>
  <c r="Y1894" i="1"/>
  <c r="W1894" i="1"/>
  <c r="S1894" i="1"/>
  <c r="X1894" i="1" s="1"/>
  <c r="G1894" i="1"/>
  <c r="V1894" i="1" s="1" a="1"/>
  <c r="V1894" i="1" s="1"/>
  <c r="AD1893" i="1"/>
  <c r="AA1893" i="1"/>
  <c r="AB1893" i="1" s="1"/>
  <c r="Z1893" i="1"/>
  <c r="Y1893" i="1"/>
  <c r="W1893" i="1"/>
  <c r="S1893" i="1"/>
  <c r="X1893" i="1" s="1"/>
  <c r="G1893" i="1"/>
  <c r="V1893" i="1" s="1" a="1"/>
  <c r="V1893" i="1" s="1"/>
  <c r="AD1892" i="1"/>
  <c r="AA1892" i="1"/>
  <c r="AB1892" i="1" s="1"/>
  <c r="Z1892" i="1"/>
  <c r="Y1892" i="1"/>
  <c r="W1892" i="1"/>
  <c r="S1892" i="1"/>
  <c r="X1892" i="1" s="1"/>
  <c r="G1892" i="1"/>
  <c r="V1892" i="1" s="1" a="1"/>
  <c r="V1892" i="1" s="1"/>
  <c r="AD1891" i="1"/>
  <c r="AA1891" i="1"/>
  <c r="AB1891" i="1" s="1"/>
  <c r="Z1891" i="1"/>
  <c r="Y1891" i="1"/>
  <c r="W1891" i="1"/>
  <c r="S1891" i="1"/>
  <c r="X1891" i="1" s="1"/>
  <c r="G1891" i="1"/>
  <c r="V1891" i="1" s="1" a="1"/>
  <c r="V1891" i="1" s="1"/>
  <c r="AD1890" i="1"/>
  <c r="AA1890" i="1"/>
  <c r="AB1890" i="1" s="1"/>
  <c r="Z1890" i="1"/>
  <c r="Y1890" i="1"/>
  <c r="W1890" i="1"/>
  <c r="S1890" i="1"/>
  <c r="X1890" i="1" s="1"/>
  <c r="G1890" i="1"/>
  <c r="V1890" i="1" s="1" a="1"/>
  <c r="V1890" i="1" s="1"/>
  <c r="AD1889" i="1"/>
  <c r="AA1889" i="1"/>
  <c r="AB1889" i="1" s="1"/>
  <c r="Z1889" i="1"/>
  <c r="Y1889" i="1"/>
  <c r="W1889" i="1"/>
  <c r="S1889" i="1"/>
  <c r="X1889" i="1" s="1"/>
  <c r="G1889" i="1"/>
  <c r="V1889" i="1" s="1" a="1"/>
  <c r="V1889" i="1" s="1"/>
  <c r="AD1888" i="1"/>
  <c r="AA1888" i="1"/>
  <c r="AB1888" i="1" s="1"/>
  <c r="Z1888" i="1"/>
  <c r="Y1888" i="1"/>
  <c r="W1888" i="1"/>
  <c r="S1888" i="1"/>
  <c r="X1888" i="1" s="1"/>
  <c r="G1888" i="1"/>
  <c r="V1888" i="1" s="1" a="1"/>
  <c r="V1888" i="1" s="1"/>
  <c r="AD1887" i="1"/>
  <c r="AA1887" i="1"/>
  <c r="AB1887" i="1" s="1"/>
  <c r="Z1887" i="1"/>
  <c r="Y1887" i="1"/>
  <c r="W1887" i="1"/>
  <c r="S1887" i="1"/>
  <c r="X1887" i="1" s="1"/>
  <c r="G1887" i="1"/>
  <c r="V1887" i="1" s="1" a="1"/>
  <c r="V1887" i="1" s="1"/>
  <c r="AD1886" i="1"/>
  <c r="AA1886" i="1"/>
  <c r="AB1886" i="1" s="1"/>
  <c r="Z1886" i="1"/>
  <c r="Y1886" i="1"/>
  <c r="W1886" i="1"/>
  <c r="S1886" i="1"/>
  <c r="X1886" i="1" s="1"/>
  <c r="G1886" i="1"/>
  <c r="V1886" i="1" s="1" a="1"/>
  <c r="V1886" i="1" s="1"/>
  <c r="AD1885" i="1"/>
  <c r="AA1885" i="1"/>
  <c r="AB1885" i="1" s="1"/>
  <c r="Z1885" i="1"/>
  <c r="Y1885" i="1"/>
  <c r="W1885" i="1"/>
  <c r="S1885" i="1"/>
  <c r="X1885" i="1" s="1"/>
  <c r="G1885" i="1"/>
  <c r="V1885" i="1" s="1" a="1"/>
  <c r="V1885" i="1" s="1"/>
  <c r="AD1884" i="1"/>
  <c r="AA1884" i="1"/>
  <c r="AB1884" i="1" s="1"/>
  <c r="Z1884" i="1"/>
  <c r="Y1884" i="1"/>
  <c r="W1884" i="1"/>
  <c r="S1884" i="1"/>
  <c r="X1884" i="1" s="1"/>
  <c r="G1884" i="1"/>
  <c r="V1884" i="1" s="1" a="1"/>
  <c r="V1884" i="1" s="1"/>
  <c r="AD1883" i="1"/>
  <c r="AA1883" i="1"/>
  <c r="AB1883" i="1" s="1"/>
  <c r="Z1883" i="1"/>
  <c r="Y1883" i="1"/>
  <c r="W1883" i="1"/>
  <c r="S1883" i="1"/>
  <c r="X1883" i="1" s="1"/>
  <c r="G1883" i="1"/>
  <c r="V1883" i="1" s="1" a="1"/>
  <c r="V1883" i="1" s="1"/>
  <c r="AD1882" i="1"/>
  <c r="AA1882" i="1"/>
  <c r="AB1882" i="1" s="1"/>
  <c r="Z1882" i="1"/>
  <c r="Y1882" i="1"/>
  <c r="W1882" i="1"/>
  <c r="S1882" i="1"/>
  <c r="X1882" i="1" s="1"/>
  <c r="G1882" i="1"/>
  <c r="V1882" i="1" s="1" a="1"/>
  <c r="V1882" i="1" s="1"/>
  <c r="AD1881" i="1"/>
  <c r="AA1881" i="1"/>
  <c r="AB1881" i="1" s="1"/>
  <c r="Z1881" i="1"/>
  <c r="Y1881" i="1"/>
  <c r="W1881" i="1"/>
  <c r="S1881" i="1"/>
  <c r="X1881" i="1" s="1"/>
  <c r="G1881" i="1"/>
  <c r="V1881" i="1" s="1" a="1"/>
  <c r="V1881" i="1" s="1"/>
  <c r="AD1880" i="1"/>
  <c r="AA1880" i="1"/>
  <c r="AB1880" i="1" s="1"/>
  <c r="Z1880" i="1"/>
  <c r="Y1880" i="1"/>
  <c r="W1880" i="1"/>
  <c r="S1880" i="1"/>
  <c r="X1880" i="1" s="1"/>
  <c r="G1880" i="1"/>
  <c r="V1880" i="1" s="1" a="1"/>
  <c r="V1880" i="1" s="1"/>
  <c r="AD1879" i="1"/>
  <c r="AA1879" i="1"/>
  <c r="AB1879" i="1" s="1"/>
  <c r="Z1879" i="1"/>
  <c r="Y1879" i="1"/>
  <c r="W1879" i="1"/>
  <c r="S1879" i="1"/>
  <c r="X1879" i="1" s="1"/>
  <c r="G1879" i="1"/>
  <c r="V1879" i="1" s="1" a="1"/>
  <c r="V1879" i="1" s="1"/>
  <c r="AD1878" i="1"/>
  <c r="AA1878" i="1"/>
  <c r="AB1878" i="1" s="1"/>
  <c r="Z1878" i="1"/>
  <c r="Y1878" i="1"/>
  <c r="W1878" i="1"/>
  <c r="S1878" i="1"/>
  <c r="X1878" i="1" s="1"/>
  <c r="G1878" i="1"/>
  <c r="V1878" i="1" s="1" a="1"/>
  <c r="V1878" i="1" s="1"/>
  <c r="AD1877" i="1"/>
  <c r="AA1877" i="1"/>
  <c r="AB1877" i="1" s="1"/>
  <c r="Z1877" i="1"/>
  <c r="Y1877" i="1"/>
  <c r="W1877" i="1"/>
  <c r="S1877" i="1"/>
  <c r="X1877" i="1" s="1"/>
  <c r="G1877" i="1"/>
  <c r="V1877" i="1" s="1" a="1"/>
  <c r="V1877" i="1" s="1"/>
  <c r="AD1876" i="1"/>
  <c r="AA1876" i="1"/>
  <c r="AB1876" i="1" s="1"/>
  <c r="Z1876" i="1"/>
  <c r="Y1876" i="1"/>
  <c r="W1876" i="1"/>
  <c r="S1876" i="1"/>
  <c r="X1876" i="1" s="1"/>
  <c r="G1876" i="1"/>
  <c r="V1876" i="1" s="1" a="1"/>
  <c r="V1876" i="1" s="1"/>
  <c r="AD1875" i="1"/>
  <c r="AA1875" i="1"/>
  <c r="AB1875" i="1" s="1"/>
  <c r="Z1875" i="1"/>
  <c r="Y1875" i="1"/>
  <c r="W1875" i="1"/>
  <c r="S1875" i="1"/>
  <c r="X1875" i="1" s="1"/>
  <c r="G1875" i="1"/>
  <c r="V1875" i="1" s="1" a="1"/>
  <c r="V1875" i="1" s="1"/>
  <c r="AD1874" i="1"/>
  <c r="AA1874" i="1"/>
  <c r="AB1874" i="1" s="1"/>
  <c r="Z1874" i="1"/>
  <c r="Y1874" i="1"/>
  <c r="W1874" i="1"/>
  <c r="S1874" i="1"/>
  <c r="X1874" i="1" s="1"/>
  <c r="G1874" i="1"/>
  <c r="V1874" i="1" s="1" a="1"/>
  <c r="V1874" i="1" s="1"/>
  <c r="AD1873" i="1"/>
  <c r="AA1873" i="1"/>
  <c r="AB1873" i="1" s="1"/>
  <c r="Z1873" i="1"/>
  <c r="Y1873" i="1"/>
  <c r="W1873" i="1"/>
  <c r="S1873" i="1"/>
  <c r="X1873" i="1" s="1"/>
  <c r="G1873" i="1"/>
  <c r="V1873" i="1" s="1" a="1"/>
  <c r="V1873" i="1" s="1"/>
  <c r="AD1872" i="1"/>
  <c r="AA1872" i="1"/>
  <c r="AB1872" i="1" s="1"/>
  <c r="Z1872" i="1"/>
  <c r="Y1872" i="1"/>
  <c r="W1872" i="1"/>
  <c r="S1872" i="1"/>
  <c r="X1872" i="1" s="1"/>
  <c r="G1872" i="1"/>
  <c r="V1872" i="1" s="1" a="1"/>
  <c r="V1872" i="1" s="1"/>
  <c r="AD1871" i="1"/>
  <c r="AA1871" i="1"/>
  <c r="AB1871" i="1" s="1"/>
  <c r="Z1871" i="1"/>
  <c r="Y1871" i="1"/>
  <c r="W1871" i="1"/>
  <c r="S1871" i="1"/>
  <c r="X1871" i="1" s="1"/>
  <c r="G1871" i="1"/>
  <c r="V1871" i="1" s="1" a="1"/>
  <c r="V1871" i="1" s="1"/>
  <c r="AD1870" i="1"/>
  <c r="AA1870" i="1"/>
  <c r="AB1870" i="1" s="1"/>
  <c r="Z1870" i="1"/>
  <c r="Y1870" i="1"/>
  <c r="W1870" i="1"/>
  <c r="S1870" i="1"/>
  <c r="X1870" i="1" s="1"/>
  <c r="G1870" i="1"/>
  <c r="V1870" i="1" s="1" a="1"/>
  <c r="V1870" i="1" s="1"/>
  <c r="AD1869" i="1"/>
  <c r="AA1869" i="1"/>
  <c r="AB1869" i="1" s="1"/>
  <c r="Z1869" i="1"/>
  <c r="Y1869" i="1"/>
  <c r="W1869" i="1"/>
  <c r="S1869" i="1"/>
  <c r="X1869" i="1" s="1"/>
  <c r="G1869" i="1"/>
  <c r="V1869" i="1" s="1" a="1"/>
  <c r="V1869" i="1" s="1"/>
  <c r="AD1868" i="1"/>
  <c r="AA1868" i="1"/>
  <c r="AB1868" i="1" s="1"/>
  <c r="Z1868" i="1"/>
  <c r="Y1868" i="1"/>
  <c r="W1868" i="1"/>
  <c r="S1868" i="1"/>
  <c r="X1868" i="1" s="1"/>
  <c r="G1868" i="1"/>
  <c r="V1868" i="1" s="1" a="1"/>
  <c r="V1868" i="1" s="1"/>
  <c r="AD1867" i="1"/>
  <c r="AA1867" i="1"/>
  <c r="AB1867" i="1" s="1"/>
  <c r="Z1867" i="1"/>
  <c r="Y1867" i="1"/>
  <c r="W1867" i="1"/>
  <c r="S1867" i="1"/>
  <c r="X1867" i="1" s="1"/>
  <c r="G1867" i="1"/>
  <c r="V1867" i="1" s="1" a="1"/>
  <c r="V1867" i="1" s="1"/>
  <c r="AD1866" i="1"/>
  <c r="AA1866" i="1"/>
  <c r="AB1866" i="1" s="1"/>
  <c r="Z1866" i="1"/>
  <c r="Y1866" i="1"/>
  <c r="W1866" i="1"/>
  <c r="S1866" i="1"/>
  <c r="X1866" i="1" s="1"/>
  <c r="G1866" i="1"/>
  <c r="V1866" i="1" s="1" a="1"/>
  <c r="V1866" i="1" s="1"/>
  <c r="AD1865" i="1"/>
  <c r="AA1865" i="1"/>
  <c r="AB1865" i="1" s="1"/>
  <c r="Z1865" i="1"/>
  <c r="Y1865" i="1"/>
  <c r="W1865" i="1"/>
  <c r="S1865" i="1"/>
  <c r="X1865" i="1" s="1"/>
  <c r="G1865" i="1"/>
  <c r="V1865" i="1" s="1" a="1"/>
  <c r="V1865" i="1" s="1"/>
  <c r="AD1864" i="1"/>
  <c r="AA1864" i="1"/>
  <c r="AB1864" i="1" s="1"/>
  <c r="Z1864" i="1"/>
  <c r="Y1864" i="1"/>
  <c r="W1864" i="1"/>
  <c r="S1864" i="1"/>
  <c r="X1864" i="1" s="1"/>
  <c r="G1864" i="1"/>
  <c r="V1864" i="1" s="1" a="1"/>
  <c r="V1864" i="1" s="1"/>
  <c r="AD1863" i="1"/>
  <c r="AA1863" i="1"/>
  <c r="AB1863" i="1" s="1"/>
  <c r="Z1863" i="1"/>
  <c r="Y1863" i="1"/>
  <c r="W1863" i="1"/>
  <c r="S1863" i="1"/>
  <c r="X1863" i="1" s="1"/>
  <c r="G1863" i="1"/>
  <c r="V1863" i="1" s="1" a="1"/>
  <c r="V1863" i="1" s="1"/>
  <c r="AD1862" i="1"/>
  <c r="AA1862" i="1"/>
  <c r="AB1862" i="1" s="1"/>
  <c r="Z1862" i="1"/>
  <c r="Y1862" i="1"/>
  <c r="W1862" i="1"/>
  <c r="S1862" i="1"/>
  <c r="X1862" i="1" s="1"/>
  <c r="G1862" i="1"/>
  <c r="V1862" i="1" s="1" a="1"/>
  <c r="V1862" i="1" s="1"/>
  <c r="AD1861" i="1"/>
  <c r="AA1861" i="1"/>
  <c r="AB1861" i="1" s="1"/>
  <c r="Z1861" i="1"/>
  <c r="Y1861" i="1"/>
  <c r="W1861" i="1"/>
  <c r="S1861" i="1"/>
  <c r="X1861" i="1" s="1"/>
  <c r="G1861" i="1"/>
  <c r="V1861" i="1" s="1" a="1"/>
  <c r="V1861" i="1" s="1"/>
  <c r="AD1860" i="1"/>
  <c r="AA1860" i="1"/>
  <c r="AB1860" i="1" s="1"/>
  <c r="Z1860" i="1"/>
  <c r="Y1860" i="1"/>
  <c r="W1860" i="1"/>
  <c r="S1860" i="1"/>
  <c r="X1860" i="1" s="1"/>
  <c r="G1860" i="1"/>
  <c r="V1860" i="1" s="1" a="1"/>
  <c r="V1860" i="1" s="1"/>
  <c r="AD1859" i="1"/>
  <c r="AA1859" i="1"/>
  <c r="AB1859" i="1" s="1"/>
  <c r="Z1859" i="1"/>
  <c r="Y1859" i="1"/>
  <c r="W1859" i="1"/>
  <c r="S1859" i="1"/>
  <c r="X1859" i="1" s="1"/>
  <c r="G1859" i="1"/>
  <c r="V1859" i="1" s="1" a="1"/>
  <c r="V1859" i="1" s="1"/>
  <c r="AD1858" i="1"/>
  <c r="AA1858" i="1"/>
  <c r="AB1858" i="1" s="1"/>
  <c r="Z1858" i="1"/>
  <c r="Y1858" i="1"/>
  <c r="W1858" i="1"/>
  <c r="S1858" i="1"/>
  <c r="X1858" i="1" s="1"/>
  <c r="G1858" i="1"/>
  <c r="V1858" i="1" s="1" a="1"/>
  <c r="V1858" i="1" s="1"/>
  <c r="AD1857" i="1"/>
  <c r="AA1857" i="1"/>
  <c r="AB1857" i="1" s="1"/>
  <c r="Z1857" i="1"/>
  <c r="Y1857" i="1"/>
  <c r="W1857" i="1"/>
  <c r="S1857" i="1"/>
  <c r="X1857" i="1" s="1"/>
  <c r="G1857" i="1"/>
  <c r="V1857" i="1" s="1" a="1"/>
  <c r="V1857" i="1" s="1"/>
  <c r="AD1856" i="1"/>
  <c r="AA1856" i="1"/>
  <c r="AB1856" i="1" s="1"/>
  <c r="Z1856" i="1"/>
  <c r="Y1856" i="1"/>
  <c r="W1856" i="1"/>
  <c r="S1856" i="1"/>
  <c r="X1856" i="1" s="1"/>
  <c r="G1856" i="1"/>
  <c r="V1856" i="1" s="1" a="1"/>
  <c r="V1856" i="1" s="1"/>
  <c r="AD1855" i="1"/>
  <c r="AA1855" i="1"/>
  <c r="AB1855" i="1" s="1"/>
  <c r="Z1855" i="1"/>
  <c r="Y1855" i="1"/>
  <c r="X1855" i="1"/>
  <c r="W1855" i="1"/>
  <c r="S1855" i="1"/>
  <c r="G1855" i="1"/>
  <c r="V1855" i="1" s="1" a="1"/>
  <c r="V1855" i="1" s="1"/>
  <c r="AD1854" i="1"/>
  <c r="AA1854" i="1"/>
  <c r="AB1854" i="1" s="1"/>
  <c r="Z1854" i="1"/>
  <c r="Y1854" i="1"/>
  <c r="W1854" i="1"/>
  <c r="S1854" i="1"/>
  <c r="X1854" i="1" s="1"/>
  <c r="G1854" i="1"/>
  <c r="V1854" i="1" s="1" a="1"/>
  <c r="V1854" i="1" s="1"/>
  <c r="AD1853" i="1"/>
  <c r="AB1853" i="1"/>
  <c r="AA1853" i="1"/>
  <c r="Z1853" i="1"/>
  <c r="Y1853" i="1"/>
  <c r="W1853" i="1"/>
  <c r="S1853" i="1"/>
  <c r="X1853" i="1" s="1"/>
  <c r="G1853" i="1"/>
  <c r="V1853" i="1" s="1" a="1"/>
  <c r="V1853" i="1" s="1"/>
  <c r="AD1852" i="1"/>
  <c r="AA1852" i="1"/>
  <c r="AB1852" i="1" s="1"/>
  <c r="Z1852" i="1"/>
  <c r="Y1852" i="1"/>
  <c r="W1852" i="1"/>
  <c r="S1852" i="1"/>
  <c r="X1852" i="1" s="1"/>
  <c r="G1852" i="1"/>
  <c r="V1852" i="1" s="1" a="1"/>
  <c r="V1852" i="1" s="1"/>
  <c r="AD1851" i="1"/>
  <c r="AA1851" i="1"/>
  <c r="AB1851" i="1" s="1"/>
  <c r="Z1851" i="1"/>
  <c r="Y1851" i="1"/>
  <c r="W1851" i="1"/>
  <c r="S1851" i="1"/>
  <c r="X1851" i="1" s="1"/>
  <c r="G1851" i="1"/>
  <c r="V1851" i="1" s="1" a="1"/>
  <c r="V1851" i="1" s="1"/>
  <c r="AD1850" i="1"/>
  <c r="AA1850" i="1"/>
  <c r="AB1850" i="1" s="1"/>
  <c r="Z1850" i="1"/>
  <c r="Y1850" i="1"/>
  <c r="W1850" i="1"/>
  <c r="S1850" i="1"/>
  <c r="X1850" i="1" s="1"/>
  <c r="G1850" i="1"/>
  <c r="V1850" i="1" s="1" a="1"/>
  <c r="V1850" i="1" s="1"/>
  <c r="AD1849" i="1"/>
  <c r="AA1849" i="1"/>
  <c r="AB1849" i="1" s="1"/>
  <c r="Z1849" i="1"/>
  <c r="Y1849" i="1"/>
  <c r="W1849" i="1"/>
  <c r="S1849" i="1"/>
  <c r="X1849" i="1" s="1"/>
  <c r="G1849" i="1"/>
  <c r="V1849" i="1" s="1" a="1"/>
  <c r="V1849" i="1" s="1"/>
  <c r="AD1848" i="1"/>
  <c r="AA1848" i="1"/>
  <c r="AB1848" i="1" s="1"/>
  <c r="Z1848" i="1"/>
  <c r="Y1848" i="1"/>
  <c r="W1848" i="1"/>
  <c r="S1848" i="1"/>
  <c r="X1848" i="1" s="1"/>
  <c r="G1848" i="1"/>
  <c r="V1848" i="1" s="1" a="1"/>
  <c r="V1848" i="1" s="1"/>
  <c r="AD1847" i="1"/>
  <c r="AA1847" i="1"/>
  <c r="AB1847" i="1" s="1"/>
  <c r="Z1847" i="1"/>
  <c r="Y1847" i="1"/>
  <c r="W1847" i="1"/>
  <c r="S1847" i="1"/>
  <c r="X1847" i="1" s="1"/>
  <c r="G1847" i="1"/>
  <c r="V1847" i="1" s="1" a="1"/>
  <c r="V1847" i="1" s="1"/>
  <c r="AD1846" i="1"/>
  <c r="AA1846" i="1"/>
  <c r="AB1846" i="1" s="1"/>
  <c r="Z1846" i="1"/>
  <c r="Y1846" i="1"/>
  <c r="W1846" i="1"/>
  <c r="S1846" i="1"/>
  <c r="X1846" i="1" s="1"/>
  <c r="G1846" i="1"/>
  <c r="V1846" i="1" s="1" a="1"/>
  <c r="V1846" i="1" s="1"/>
  <c r="AD1845" i="1"/>
  <c r="AA1845" i="1"/>
  <c r="AB1845" i="1" s="1"/>
  <c r="Z1845" i="1"/>
  <c r="Y1845" i="1"/>
  <c r="W1845" i="1"/>
  <c r="S1845" i="1"/>
  <c r="X1845" i="1" s="1"/>
  <c r="G1845" i="1"/>
  <c r="V1845" i="1" s="1" a="1"/>
  <c r="V1845" i="1" s="1"/>
  <c r="AD1844" i="1"/>
  <c r="AA1844" i="1"/>
  <c r="AB1844" i="1" s="1"/>
  <c r="Z1844" i="1"/>
  <c r="Y1844" i="1"/>
  <c r="W1844" i="1"/>
  <c r="S1844" i="1"/>
  <c r="X1844" i="1" s="1"/>
  <c r="G1844" i="1"/>
  <c r="V1844" i="1" s="1" a="1"/>
  <c r="V1844" i="1" s="1"/>
  <c r="AD1843" i="1"/>
  <c r="AA1843" i="1"/>
  <c r="AB1843" i="1" s="1"/>
  <c r="Z1843" i="1"/>
  <c r="Y1843" i="1"/>
  <c r="W1843" i="1"/>
  <c r="S1843" i="1"/>
  <c r="X1843" i="1" s="1"/>
  <c r="G1843" i="1"/>
  <c r="V1843" i="1" s="1" a="1"/>
  <c r="V1843" i="1" s="1"/>
  <c r="AD1842" i="1"/>
  <c r="AA1842" i="1"/>
  <c r="AB1842" i="1" s="1"/>
  <c r="Z1842" i="1"/>
  <c r="Y1842" i="1"/>
  <c r="W1842" i="1"/>
  <c r="S1842" i="1"/>
  <c r="X1842" i="1" s="1"/>
  <c r="G1842" i="1"/>
  <c r="V1842" i="1" s="1" a="1"/>
  <c r="V1842" i="1" s="1"/>
  <c r="AD1841" i="1"/>
  <c r="AA1841" i="1"/>
  <c r="AB1841" i="1" s="1"/>
  <c r="Z1841" i="1"/>
  <c r="Y1841" i="1"/>
  <c r="W1841" i="1"/>
  <c r="S1841" i="1"/>
  <c r="X1841" i="1" s="1"/>
  <c r="G1841" i="1"/>
  <c r="V1841" i="1" s="1" a="1"/>
  <c r="V1841" i="1" s="1"/>
  <c r="AD1840" i="1"/>
  <c r="AA1840" i="1"/>
  <c r="AB1840" i="1" s="1"/>
  <c r="Z1840" i="1"/>
  <c r="Y1840" i="1"/>
  <c r="W1840" i="1"/>
  <c r="S1840" i="1"/>
  <c r="X1840" i="1" s="1"/>
  <c r="G1840" i="1"/>
  <c r="V1840" i="1" s="1" a="1"/>
  <c r="V1840" i="1" s="1"/>
  <c r="AD1839" i="1"/>
  <c r="AA1839" i="1"/>
  <c r="AB1839" i="1" s="1"/>
  <c r="Z1839" i="1"/>
  <c r="Y1839" i="1"/>
  <c r="W1839" i="1"/>
  <c r="S1839" i="1"/>
  <c r="X1839" i="1" s="1"/>
  <c r="G1839" i="1"/>
  <c r="V1839" i="1" s="1" a="1"/>
  <c r="V1839" i="1" s="1"/>
  <c r="AD1838" i="1"/>
  <c r="AA1838" i="1"/>
  <c r="AB1838" i="1" s="1"/>
  <c r="Z1838" i="1"/>
  <c r="Y1838" i="1"/>
  <c r="W1838" i="1"/>
  <c r="S1838" i="1"/>
  <c r="X1838" i="1" s="1"/>
  <c r="G1838" i="1"/>
  <c r="V1838" i="1" s="1" a="1"/>
  <c r="V1838" i="1" s="1"/>
  <c r="AD1837" i="1"/>
  <c r="AA1837" i="1"/>
  <c r="AB1837" i="1" s="1"/>
  <c r="Z1837" i="1"/>
  <c r="Y1837" i="1"/>
  <c r="W1837" i="1"/>
  <c r="S1837" i="1"/>
  <c r="X1837" i="1" s="1"/>
  <c r="G1837" i="1"/>
  <c r="V1837" i="1" s="1" a="1"/>
  <c r="V1837" i="1" s="1"/>
  <c r="AD1836" i="1"/>
  <c r="AA1836" i="1"/>
  <c r="AB1836" i="1" s="1"/>
  <c r="Z1836" i="1"/>
  <c r="Y1836" i="1"/>
  <c r="W1836" i="1"/>
  <c r="S1836" i="1"/>
  <c r="X1836" i="1" s="1"/>
  <c r="G1836" i="1"/>
  <c r="V1836" i="1" s="1" a="1"/>
  <c r="V1836" i="1" s="1"/>
  <c r="AD1835" i="1"/>
  <c r="AA1835" i="1"/>
  <c r="AB1835" i="1" s="1"/>
  <c r="Z1835" i="1"/>
  <c r="Y1835" i="1"/>
  <c r="W1835" i="1"/>
  <c r="S1835" i="1"/>
  <c r="X1835" i="1" s="1"/>
  <c r="G1835" i="1"/>
  <c r="V1835" i="1" s="1" a="1"/>
  <c r="V1835" i="1" s="1"/>
  <c r="AD1834" i="1"/>
  <c r="AA1834" i="1"/>
  <c r="AB1834" i="1" s="1"/>
  <c r="Z1834" i="1"/>
  <c r="Y1834" i="1"/>
  <c r="W1834" i="1"/>
  <c r="S1834" i="1"/>
  <c r="X1834" i="1" s="1"/>
  <c r="G1834" i="1"/>
  <c r="V1834" i="1" s="1" a="1"/>
  <c r="V1834" i="1" s="1"/>
  <c r="AD1833" i="1"/>
  <c r="AA1833" i="1"/>
  <c r="AB1833" i="1" s="1"/>
  <c r="Z1833" i="1"/>
  <c r="Y1833" i="1"/>
  <c r="W1833" i="1"/>
  <c r="S1833" i="1"/>
  <c r="X1833" i="1" s="1"/>
  <c r="G1833" i="1"/>
  <c r="V1833" i="1" s="1" a="1"/>
  <c r="V1833" i="1" s="1"/>
  <c r="AD1832" i="1"/>
  <c r="AA1832" i="1"/>
  <c r="AB1832" i="1" s="1"/>
  <c r="Z1832" i="1"/>
  <c r="Y1832" i="1"/>
  <c r="W1832" i="1"/>
  <c r="S1832" i="1"/>
  <c r="X1832" i="1" s="1"/>
  <c r="G1832" i="1"/>
  <c r="V1832" i="1" s="1" a="1"/>
  <c r="V1832" i="1" s="1"/>
  <c r="AD1831" i="1"/>
  <c r="AA1831" i="1"/>
  <c r="AB1831" i="1" s="1"/>
  <c r="Z1831" i="1"/>
  <c r="Y1831" i="1"/>
  <c r="W1831" i="1"/>
  <c r="S1831" i="1"/>
  <c r="X1831" i="1" s="1"/>
  <c r="G1831" i="1"/>
  <c r="V1831" i="1" s="1" a="1"/>
  <c r="V1831" i="1" s="1"/>
  <c r="AD1830" i="1"/>
  <c r="AA1830" i="1"/>
  <c r="AB1830" i="1" s="1"/>
  <c r="Z1830" i="1"/>
  <c r="Y1830" i="1"/>
  <c r="W1830" i="1"/>
  <c r="S1830" i="1"/>
  <c r="X1830" i="1" s="1"/>
  <c r="G1830" i="1"/>
  <c r="V1830" i="1" s="1" a="1"/>
  <c r="V1830" i="1" s="1"/>
  <c r="AD1829" i="1"/>
  <c r="AA1829" i="1"/>
  <c r="AB1829" i="1" s="1"/>
  <c r="Z1829" i="1"/>
  <c r="Y1829" i="1"/>
  <c r="W1829" i="1"/>
  <c r="S1829" i="1"/>
  <c r="X1829" i="1" s="1"/>
  <c r="G1829" i="1"/>
  <c r="V1829" i="1" s="1" a="1"/>
  <c r="V1829" i="1" s="1"/>
  <c r="AD1828" i="1"/>
  <c r="AA1828" i="1"/>
  <c r="AB1828" i="1" s="1"/>
  <c r="Z1828" i="1"/>
  <c r="Y1828" i="1"/>
  <c r="W1828" i="1"/>
  <c r="S1828" i="1"/>
  <c r="X1828" i="1" s="1"/>
  <c r="G1828" i="1"/>
  <c r="V1828" i="1" s="1" a="1"/>
  <c r="V1828" i="1" s="1"/>
  <c r="AD1827" i="1"/>
  <c r="AA1827" i="1"/>
  <c r="AB1827" i="1" s="1"/>
  <c r="Z1827" i="1"/>
  <c r="Y1827" i="1"/>
  <c r="W1827" i="1"/>
  <c r="S1827" i="1"/>
  <c r="X1827" i="1" s="1"/>
  <c r="G1827" i="1"/>
  <c r="V1827" i="1" s="1" a="1"/>
  <c r="V1827" i="1" s="1"/>
  <c r="AD1826" i="1"/>
  <c r="AA1826" i="1"/>
  <c r="AB1826" i="1" s="1"/>
  <c r="Z1826" i="1"/>
  <c r="Y1826" i="1"/>
  <c r="W1826" i="1"/>
  <c r="S1826" i="1"/>
  <c r="X1826" i="1" s="1"/>
  <c r="G1826" i="1"/>
  <c r="V1826" i="1" s="1" a="1"/>
  <c r="V1826" i="1" s="1"/>
  <c r="AD1825" i="1"/>
  <c r="AA1825" i="1"/>
  <c r="AB1825" i="1" s="1"/>
  <c r="Z1825" i="1"/>
  <c r="Y1825" i="1"/>
  <c r="W1825" i="1"/>
  <c r="S1825" i="1"/>
  <c r="X1825" i="1" s="1"/>
  <c r="G1825" i="1"/>
  <c r="V1825" i="1" s="1" a="1"/>
  <c r="V1825" i="1" s="1"/>
  <c r="AD1824" i="1"/>
  <c r="AA1824" i="1"/>
  <c r="AB1824" i="1" s="1"/>
  <c r="Z1824" i="1"/>
  <c r="Y1824" i="1"/>
  <c r="W1824" i="1"/>
  <c r="S1824" i="1"/>
  <c r="X1824" i="1" s="1"/>
  <c r="G1824" i="1"/>
  <c r="V1824" i="1" s="1" a="1"/>
  <c r="V1824" i="1" s="1"/>
  <c r="AD1823" i="1"/>
  <c r="AA1823" i="1"/>
  <c r="AB1823" i="1" s="1"/>
  <c r="Z1823" i="1"/>
  <c r="Y1823" i="1"/>
  <c r="W1823" i="1"/>
  <c r="S1823" i="1"/>
  <c r="X1823" i="1" s="1"/>
  <c r="G1823" i="1"/>
  <c r="V1823" i="1" s="1" a="1"/>
  <c r="V1823" i="1" s="1"/>
  <c r="AD1822" i="1"/>
  <c r="AA1822" i="1"/>
  <c r="AB1822" i="1" s="1"/>
  <c r="Z1822" i="1"/>
  <c r="Y1822" i="1"/>
  <c r="W1822" i="1"/>
  <c r="S1822" i="1"/>
  <c r="X1822" i="1" s="1"/>
  <c r="G1822" i="1"/>
  <c r="V1822" i="1" s="1" a="1"/>
  <c r="V1822" i="1" s="1"/>
  <c r="AD1821" i="1"/>
  <c r="AA1821" i="1"/>
  <c r="AB1821" i="1" s="1"/>
  <c r="Z1821" i="1"/>
  <c r="Y1821" i="1"/>
  <c r="W1821" i="1"/>
  <c r="S1821" i="1"/>
  <c r="X1821" i="1" s="1"/>
  <c r="G1821" i="1"/>
  <c r="V1821" i="1" s="1" a="1"/>
  <c r="V1821" i="1" s="1"/>
  <c r="AD1820" i="1"/>
  <c r="AA1820" i="1"/>
  <c r="AB1820" i="1" s="1"/>
  <c r="Z1820" i="1"/>
  <c r="Y1820" i="1"/>
  <c r="W1820" i="1"/>
  <c r="S1820" i="1"/>
  <c r="X1820" i="1" s="1"/>
  <c r="G1820" i="1"/>
  <c r="V1820" i="1" s="1" a="1"/>
  <c r="V1820" i="1" s="1"/>
  <c r="AD1819" i="1"/>
  <c r="AA1819" i="1"/>
  <c r="AB1819" i="1" s="1"/>
  <c r="Z1819" i="1"/>
  <c r="Y1819" i="1"/>
  <c r="W1819" i="1"/>
  <c r="S1819" i="1"/>
  <c r="X1819" i="1" s="1"/>
  <c r="G1819" i="1"/>
  <c r="V1819" i="1" s="1" a="1"/>
  <c r="V1819" i="1" s="1"/>
  <c r="AD1818" i="1"/>
  <c r="AA1818" i="1"/>
  <c r="AB1818" i="1" s="1"/>
  <c r="Z1818" i="1"/>
  <c r="Y1818" i="1"/>
  <c r="W1818" i="1"/>
  <c r="S1818" i="1"/>
  <c r="X1818" i="1" s="1"/>
  <c r="G1818" i="1"/>
  <c r="V1818" i="1" s="1" a="1"/>
  <c r="V1818" i="1" s="1"/>
  <c r="AD1817" i="1"/>
  <c r="AA1817" i="1"/>
  <c r="AB1817" i="1" s="1"/>
  <c r="Z1817" i="1"/>
  <c r="Y1817" i="1"/>
  <c r="W1817" i="1"/>
  <c r="S1817" i="1"/>
  <c r="X1817" i="1" s="1"/>
  <c r="G1817" i="1"/>
  <c r="V1817" i="1" s="1" a="1"/>
  <c r="V1817" i="1" s="1"/>
  <c r="AD1816" i="1"/>
  <c r="AA1816" i="1"/>
  <c r="AB1816" i="1" s="1"/>
  <c r="Z1816" i="1"/>
  <c r="Y1816" i="1"/>
  <c r="W1816" i="1"/>
  <c r="S1816" i="1"/>
  <c r="X1816" i="1" s="1"/>
  <c r="G1816" i="1"/>
  <c r="V1816" i="1" s="1" a="1"/>
  <c r="V1816" i="1" s="1"/>
  <c r="AD1815" i="1"/>
  <c r="AA1815" i="1"/>
  <c r="AB1815" i="1" s="1"/>
  <c r="Z1815" i="1"/>
  <c r="Y1815" i="1"/>
  <c r="W1815" i="1"/>
  <c r="S1815" i="1"/>
  <c r="X1815" i="1" s="1"/>
  <c r="G1815" i="1"/>
  <c r="V1815" i="1" s="1" a="1"/>
  <c r="V1815" i="1" s="1"/>
  <c r="AD1814" i="1"/>
  <c r="AA1814" i="1"/>
  <c r="AB1814" i="1" s="1"/>
  <c r="Z1814" i="1"/>
  <c r="Y1814" i="1"/>
  <c r="W1814" i="1"/>
  <c r="S1814" i="1"/>
  <c r="X1814" i="1" s="1"/>
  <c r="G1814" i="1"/>
  <c r="V1814" i="1" s="1" a="1"/>
  <c r="V1814" i="1" s="1"/>
  <c r="AD1813" i="1"/>
  <c r="AA1813" i="1"/>
  <c r="AB1813" i="1" s="1"/>
  <c r="Z1813" i="1"/>
  <c r="Y1813" i="1"/>
  <c r="W1813" i="1"/>
  <c r="S1813" i="1"/>
  <c r="X1813" i="1" s="1"/>
  <c r="G1813" i="1"/>
  <c r="V1813" i="1" s="1" a="1"/>
  <c r="V1813" i="1" s="1"/>
  <c r="AD1812" i="1"/>
  <c r="AA1812" i="1"/>
  <c r="AB1812" i="1" s="1"/>
  <c r="Z1812" i="1"/>
  <c r="Y1812" i="1"/>
  <c r="W1812" i="1"/>
  <c r="S1812" i="1"/>
  <c r="X1812" i="1" s="1"/>
  <c r="G1812" i="1"/>
  <c r="V1812" i="1" s="1" a="1"/>
  <c r="V1812" i="1" s="1"/>
  <c r="AD1811" i="1"/>
  <c r="AB1811" i="1"/>
  <c r="AA1811" i="1"/>
  <c r="Z1811" i="1"/>
  <c r="Y1811" i="1"/>
  <c r="W1811" i="1"/>
  <c r="S1811" i="1"/>
  <c r="X1811" i="1" s="1"/>
  <c r="G1811" i="1"/>
  <c r="V1811" i="1" s="1" a="1"/>
  <c r="V1811" i="1" s="1"/>
  <c r="AD1810" i="1"/>
  <c r="AA1810" i="1"/>
  <c r="AB1810" i="1" s="1"/>
  <c r="Z1810" i="1"/>
  <c r="Y1810" i="1"/>
  <c r="W1810" i="1"/>
  <c r="S1810" i="1"/>
  <c r="X1810" i="1" s="1"/>
  <c r="G1810" i="1"/>
  <c r="V1810" i="1" s="1" a="1"/>
  <c r="V1810" i="1" s="1"/>
  <c r="AD1809" i="1"/>
  <c r="AA1809" i="1"/>
  <c r="AB1809" i="1" s="1"/>
  <c r="Z1809" i="1"/>
  <c r="Y1809" i="1"/>
  <c r="W1809" i="1"/>
  <c r="S1809" i="1"/>
  <c r="X1809" i="1" s="1"/>
  <c r="G1809" i="1"/>
  <c r="V1809" i="1" s="1" a="1"/>
  <c r="V1809" i="1" s="1"/>
  <c r="AD1808" i="1"/>
  <c r="AA1808" i="1"/>
  <c r="AB1808" i="1" s="1"/>
  <c r="Z1808" i="1"/>
  <c r="Y1808" i="1"/>
  <c r="W1808" i="1"/>
  <c r="S1808" i="1"/>
  <c r="X1808" i="1" s="1"/>
  <c r="G1808" i="1"/>
  <c r="V1808" i="1" s="1" a="1"/>
  <c r="V1808" i="1" s="1"/>
  <c r="AD1807" i="1"/>
  <c r="AA1807" i="1"/>
  <c r="AB1807" i="1" s="1"/>
  <c r="Z1807" i="1"/>
  <c r="Y1807" i="1"/>
  <c r="W1807" i="1"/>
  <c r="S1807" i="1"/>
  <c r="X1807" i="1" s="1"/>
  <c r="G1807" i="1"/>
  <c r="V1807" i="1" s="1" a="1"/>
  <c r="V1807" i="1" s="1"/>
  <c r="AD1806" i="1"/>
  <c r="AA1806" i="1"/>
  <c r="AB1806" i="1" s="1"/>
  <c r="Z1806" i="1"/>
  <c r="Y1806" i="1"/>
  <c r="W1806" i="1"/>
  <c r="S1806" i="1"/>
  <c r="X1806" i="1" s="1"/>
  <c r="G1806" i="1"/>
  <c r="V1806" i="1" s="1" a="1"/>
  <c r="V1806" i="1" s="1"/>
  <c r="AD1805" i="1"/>
  <c r="AA1805" i="1"/>
  <c r="AB1805" i="1" s="1"/>
  <c r="Z1805" i="1"/>
  <c r="Y1805" i="1"/>
  <c r="W1805" i="1"/>
  <c r="S1805" i="1"/>
  <c r="X1805" i="1" s="1"/>
  <c r="G1805" i="1"/>
  <c r="V1805" i="1" s="1" a="1"/>
  <c r="V1805" i="1" s="1"/>
  <c r="AD1804" i="1"/>
  <c r="AA1804" i="1"/>
  <c r="AB1804" i="1" s="1"/>
  <c r="Z1804" i="1"/>
  <c r="Y1804" i="1"/>
  <c r="W1804" i="1"/>
  <c r="S1804" i="1"/>
  <c r="X1804" i="1" s="1"/>
  <c r="G1804" i="1"/>
  <c r="V1804" i="1" s="1" a="1"/>
  <c r="V1804" i="1" s="1"/>
  <c r="AD1803" i="1"/>
  <c r="AA1803" i="1"/>
  <c r="AB1803" i="1" s="1"/>
  <c r="Z1803" i="1"/>
  <c r="Y1803" i="1"/>
  <c r="W1803" i="1"/>
  <c r="S1803" i="1"/>
  <c r="X1803" i="1" s="1"/>
  <c r="G1803" i="1"/>
  <c r="V1803" i="1" s="1" a="1"/>
  <c r="V1803" i="1" s="1"/>
  <c r="AD1802" i="1"/>
  <c r="AA1802" i="1"/>
  <c r="AB1802" i="1" s="1"/>
  <c r="Z1802" i="1"/>
  <c r="Y1802" i="1"/>
  <c r="W1802" i="1"/>
  <c r="S1802" i="1"/>
  <c r="X1802" i="1" s="1"/>
  <c r="G1802" i="1"/>
  <c r="V1802" i="1" s="1" a="1"/>
  <c r="V1802" i="1" s="1"/>
  <c r="AD1801" i="1"/>
  <c r="AA1801" i="1"/>
  <c r="AB1801" i="1" s="1"/>
  <c r="Z1801" i="1"/>
  <c r="Y1801" i="1"/>
  <c r="W1801" i="1"/>
  <c r="S1801" i="1"/>
  <c r="X1801" i="1" s="1"/>
  <c r="G1801" i="1"/>
  <c r="V1801" i="1" s="1" a="1"/>
  <c r="V1801" i="1" s="1"/>
  <c r="AD1800" i="1"/>
  <c r="AA1800" i="1"/>
  <c r="AB1800" i="1" s="1"/>
  <c r="Z1800" i="1"/>
  <c r="Y1800" i="1"/>
  <c r="W1800" i="1"/>
  <c r="S1800" i="1"/>
  <c r="X1800" i="1" s="1"/>
  <c r="G1800" i="1"/>
  <c r="V1800" i="1" s="1" a="1"/>
  <c r="V1800" i="1" s="1"/>
  <c r="AD1799" i="1"/>
  <c r="AA1799" i="1"/>
  <c r="AB1799" i="1" s="1"/>
  <c r="Z1799" i="1"/>
  <c r="Y1799" i="1"/>
  <c r="W1799" i="1"/>
  <c r="S1799" i="1"/>
  <c r="X1799" i="1" s="1"/>
  <c r="G1799" i="1"/>
  <c r="V1799" i="1" s="1" a="1"/>
  <c r="V1799" i="1" s="1"/>
  <c r="AD1798" i="1"/>
  <c r="AA1798" i="1"/>
  <c r="AB1798" i="1" s="1"/>
  <c r="Z1798" i="1"/>
  <c r="Y1798" i="1"/>
  <c r="W1798" i="1"/>
  <c r="S1798" i="1"/>
  <c r="X1798" i="1" s="1"/>
  <c r="G1798" i="1"/>
  <c r="V1798" i="1" s="1" a="1"/>
  <c r="V1798" i="1" s="1"/>
  <c r="AD1797" i="1"/>
  <c r="AA1797" i="1"/>
  <c r="AB1797" i="1" s="1"/>
  <c r="Z1797" i="1"/>
  <c r="Y1797" i="1"/>
  <c r="X1797" i="1"/>
  <c r="W1797" i="1"/>
  <c r="S1797" i="1"/>
  <c r="G1797" i="1"/>
  <c r="V1797" i="1" s="1" a="1"/>
  <c r="V1797" i="1" s="1"/>
  <c r="AD1796" i="1"/>
  <c r="AA1796" i="1"/>
  <c r="AB1796" i="1" s="1"/>
  <c r="Z1796" i="1"/>
  <c r="Y1796" i="1"/>
  <c r="W1796" i="1"/>
  <c r="S1796" i="1"/>
  <c r="X1796" i="1" s="1"/>
  <c r="G1796" i="1"/>
  <c r="V1796" i="1" s="1" a="1"/>
  <c r="V1796" i="1" s="1"/>
  <c r="AD1795" i="1"/>
  <c r="AA1795" i="1"/>
  <c r="AB1795" i="1" s="1"/>
  <c r="Z1795" i="1"/>
  <c r="Y1795" i="1"/>
  <c r="W1795" i="1"/>
  <c r="S1795" i="1"/>
  <c r="X1795" i="1" s="1"/>
  <c r="G1795" i="1"/>
  <c r="V1795" i="1" s="1" a="1"/>
  <c r="V1795" i="1" s="1"/>
  <c r="AD1794" i="1"/>
  <c r="AA1794" i="1"/>
  <c r="AB1794" i="1" s="1"/>
  <c r="Z1794" i="1"/>
  <c r="Y1794" i="1"/>
  <c r="W1794" i="1"/>
  <c r="S1794" i="1"/>
  <c r="X1794" i="1" s="1"/>
  <c r="G1794" i="1"/>
  <c r="V1794" i="1" s="1" a="1"/>
  <c r="V1794" i="1" s="1"/>
  <c r="AD1793" i="1"/>
  <c r="AA1793" i="1"/>
  <c r="AB1793" i="1" s="1"/>
  <c r="Z1793" i="1"/>
  <c r="Y1793" i="1"/>
  <c r="W1793" i="1"/>
  <c r="S1793" i="1"/>
  <c r="X1793" i="1" s="1"/>
  <c r="G1793" i="1"/>
  <c r="V1793" i="1" s="1" a="1"/>
  <c r="V1793" i="1" s="1"/>
  <c r="AD1792" i="1"/>
  <c r="AA1792" i="1"/>
  <c r="AB1792" i="1" s="1"/>
  <c r="Z1792" i="1"/>
  <c r="Y1792" i="1"/>
  <c r="W1792" i="1"/>
  <c r="S1792" i="1"/>
  <c r="X1792" i="1" s="1"/>
  <c r="G1792" i="1"/>
  <c r="V1792" i="1" s="1" a="1"/>
  <c r="V1792" i="1" s="1"/>
  <c r="AD1791" i="1"/>
  <c r="AA1791" i="1"/>
  <c r="AB1791" i="1" s="1"/>
  <c r="Z1791" i="1"/>
  <c r="Y1791" i="1"/>
  <c r="W1791" i="1"/>
  <c r="S1791" i="1"/>
  <c r="X1791" i="1" s="1"/>
  <c r="G1791" i="1"/>
  <c r="V1791" i="1" s="1" a="1"/>
  <c r="V1791" i="1" s="1"/>
  <c r="AD1790" i="1"/>
  <c r="AA1790" i="1"/>
  <c r="AB1790" i="1" s="1"/>
  <c r="Z1790" i="1"/>
  <c r="Y1790" i="1"/>
  <c r="W1790" i="1"/>
  <c r="S1790" i="1"/>
  <c r="X1790" i="1" s="1"/>
  <c r="G1790" i="1"/>
  <c r="V1790" i="1" s="1" a="1"/>
  <c r="V1790" i="1" s="1"/>
  <c r="AD1789" i="1"/>
  <c r="AA1789" i="1"/>
  <c r="AB1789" i="1" s="1"/>
  <c r="Z1789" i="1"/>
  <c r="Y1789" i="1"/>
  <c r="W1789" i="1"/>
  <c r="S1789" i="1"/>
  <c r="X1789" i="1" s="1"/>
  <c r="G1789" i="1"/>
  <c r="V1789" i="1" s="1" a="1"/>
  <c r="V1789" i="1" s="1"/>
  <c r="AD1788" i="1"/>
  <c r="AA1788" i="1"/>
  <c r="AB1788" i="1" s="1"/>
  <c r="Z1788" i="1"/>
  <c r="Y1788" i="1"/>
  <c r="W1788" i="1"/>
  <c r="S1788" i="1"/>
  <c r="X1788" i="1" s="1"/>
  <c r="G1788" i="1"/>
  <c r="V1788" i="1" s="1" a="1"/>
  <c r="V1788" i="1" s="1"/>
  <c r="AD1787" i="1"/>
  <c r="AA1787" i="1"/>
  <c r="AB1787" i="1" s="1"/>
  <c r="Z1787" i="1"/>
  <c r="Y1787" i="1"/>
  <c r="W1787" i="1"/>
  <c r="S1787" i="1"/>
  <c r="X1787" i="1" s="1"/>
  <c r="G1787" i="1"/>
  <c r="V1787" i="1" s="1" a="1"/>
  <c r="V1787" i="1" s="1"/>
  <c r="AD1786" i="1"/>
  <c r="AA1786" i="1"/>
  <c r="AB1786" i="1" s="1"/>
  <c r="Z1786" i="1"/>
  <c r="Y1786" i="1"/>
  <c r="W1786" i="1"/>
  <c r="S1786" i="1"/>
  <c r="X1786" i="1" s="1"/>
  <c r="G1786" i="1"/>
  <c r="V1786" i="1" s="1" a="1"/>
  <c r="V1786" i="1" s="1"/>
  <c r="AD1785" i="1"/>
  <c r="AA1785" i="1"/>
  <c r="AB1785" i="1" s="1"/>
  <c r="Z1785" i="1"/>
  <c r="Y1785" i="1"/>
  <c r="W1785" i="1"/>
  <c r="S1785" i="1"/>
  <c r="X1785" i="1" s="1"/>
  <c r="G1785" i="1"/>
  <c r="V1785" i="1" s="1" a="1"/>
  <c r="V1785" i="1" s="1"/>
  <c r="AD1784" i="1"/>
  <c r="AA1784" i="1"/>
  <c r="AB1784" i="1" s="1"/>
  <c r="Z1784" i="1"/>
  <c r="Y1784" i="1"/>
  <c r="W1784" i="1"/>
  <c r="S1784" i="1"/>
  <c r="X1784" i="1" s="1"/>
  <c r="G1784" i="1"/>
  <c r="V1784" i="1" s="1" a="1"/>
  <c r="V1784" i="1" s="1"/>
  <c r="AD1783" i="1"/>
  <c r="AA1783" i="1"/>
  <c r="AB1783" i="1" s="1"/>
  <c r="Z1783" i="1"/>
  <c r="Y1783" i="1"/>
  <c r="W1783" i="1"/>
  <c r="S1783" i="1"/>
  <c r="X1783" i="1" s="1"/>
  <c r="G1783" i="1"/>
  <c r="V1783" i="1" s="1" a="1"/>
  <c r="V1783" i="1" s="1"/>
  <c r="AD1782" i="1"/>
  <c r="AA1782" i="1"/>
  <c r="AB1782" i="1" s="1"/>
  <c r="Z1782" i="1"/>
  <c r="Y1782" i="1"/>
  <c r="W1782" i="1"/>
  <c r="S1782" i="1"/>
  <c r="X1782" i="1" s="1"/>
  <c r="G1782" i="1"/>
  <c r="V1782" i="1" s="1" a="1"/>
  <c r="V1782" i="1" s="1"/>
  <c r="AD1781" i="1"/>
  <c r="AA1781" i="1"/>
  <c r="AB1781" i="1" s="1"/>
  <c r="Z1781" i="1"/>
  <c r="Y1781" i="1"/>
  <c r="W1781" i="1"/>
  <c r="S1781" i="1"/>
  <c r="X1781" i="1" s="1"/>
  <c r="G1781" i="1"/>
  <c r="V1781" i="1" s="1" a="1"/>
  <c r="V1781" i="1" s="1"/>
  <c r="AD1780" i="1"/>
  <c r="AA1780" i="1"/>
  <c r="AB1780" i="1" s="1"/>
  <c r="Z1780" i="1"/>
  <c r="Y1780" i="1"/>
  <c r="W1780" i="1"/>
  <c r="S1780" i="1"/>
  <c r="X1780" i="1" s="1"/>
  <c r="G1780" i="1"/>
  <c r="V1780" i="1" s="1" a="1"/>
  <c r="V1780" i="1" s="1"/>
  <c r="AD1779" i="1"/>
  <c r="AA1779" i="1"/>
  <c r="AB1779" i="1" s="1"/>
  <c r="Z1779" i="1"/>
  <c r="Y1779" i="1"/>
  <c r="W1779" i="1"/>
  <c r="S1779" i="1"/>
  <c r="X1779" i="1" s="1"/>
  <c r="G1779" i="1"/>
  <c r="V1779" i="1" s="1" a="1"/>
  <c r="V1779" i="1" s="1"/>
  <c r="AD1778" i="1"/>
  <c r="AA1778" i="1"/>
  <c r="AB1778" i="1" s="1"/>
  <c r="Z1778" i="1"/>
  <c r="Y1778" i="1"/>
  <c r="W1778" i="1"/>
  <c r="S1778" i="1"/>
  <c r="X1778" i="1" s="1"/>
  <c r="G1778" i="1"/>
  <c r="V1778" i="1" s="1" a="1"/>
  <c r="V1778" i="1" s="1"/>
  <c r="AD1777" i="1"/>
  <c r="AA1777" i="1"/>
  <c r="AB1777" i="1" s="1"/>
  <c r="Z1777" i="1"/>
  <c r="Y1777" i="1"/>
  <c r="W1777" i="1"/>
  <c r="S1777" i="1"/>
  <c r="X1777" i="1" s="1"/>
  <c r="G1777" i="1"/>
  <c r="V1777" i="1" s="1" a="1"/>
  <c r="V1777" i="1" s="1"/>
  <c r="AD1776" i="1"/>
  <c r="AA1776" i="1"/>
  <c r="AB1776" i="1" s="1"/>
  <c r="Z1776" i="1"/>
  <c r="Y1776" i="1"/>
  <c r="W1776" i="1"/>
  <c r="S1776" i="1"/>
  <c r="X1776" i="1" s="1"/>
  <c r="G1776" i="1"/>
  <c r="V1776" i="1" s="1" a="1"/>
  <c r="V1776" i="1" s="1"/>
  <c r="AD1775" i="1"/>
  <c r="AA1775" i="1"/>
  <c r="AB1775" i="1" s="1"/>
  <c r="Z1775" i="1"/>
  <c r="Y1775" i="1"/>
  <c r="W1775" i="1"/>
  <c r="S1775" i="1"/>
  <c r="X1775" i="1" s="1"/>
  <c r="G1775" i="1"/>
  <c r="V1775" i="1" s="1" a="1"/>
  <c r="V1775" i="1" s="1"/>
  <c r="AD1774" i="1"/>
  <c r="AA1774" i="1"/>
  <c r="AB1774" i="1" s="1"/>
  <c r="Z1774" i="1"/>
  <c r="Y1774" i="1"/>
  <c r="W1774" i="1"/>
  <c r="S1774" i="1"/>
  <c r="X1774" i="1" s="1"/>
  <c r="G1774" i="1"/>
  <c r="V1774" i="1" s="1" a="1"/>
  <c r="V1774" i="1" s="1"/>
  <c r="AD1773" i="1"/>
  <c r="AA1773" i="1"/>
  <c r="AB1773" i="1" s="1"/>
  <c r="Z1773" i="1"/>
  <c r="Y1773" i="1"/>
  <c r="W1773" i="1"/>
  <c r="S1773" i="1"/>
  <c r="X1773" i="1" s="1"/>
  <c r="G1773" i="1"/>
  <c r="V1773" i="1" s="1" a="1"/>
  <c r="V1773" i="1" s="1"/>
  <c r="AD1772" i="1"/>
  <c r="AA1772" i="1"/>
  <c r="AB1772" i="1" s="1"/>
  <c r="Z1772" i="1"/>
  <c r="Y1772" i="1"/>
  <c r="W1772" i="1"/>
  <c r="S1772" i="1"/>
  <c r="X1772" i="1" s="1"/>
  <c r="G1772" i="1"/>
  <c r="V1772" i="1" s="1" a="1"/>
  <c r="V1772" i="1" s="1"/>
  <c r="AD1771" i="1"/>
  <c r="AA1771" i="1"/>
  <c r="AB1771" i="1" s="1"/>
  <c r="Z1771" i="1"/>
  <c r="Y1771" i="1"/>
  <c r="W1771" i="1"/>
  <c r="S1771" i="1"/>
  <c r="X1771" i="1" s="1"/>
  <c r="G1771" i="1"/>
  <c r="V1771" i="1" s="1" a="1"/>
  <c r="V1771" i="1" s="1"/>
  <c r="AD1770" i="1"/>
  <c r="AA1770" i="1"/>
  <c r="AB1770" i="1" s="1"/>
  <c r="Z1770" i="1"/>
  <c r="Y1770" i="1"/>
  <c r="W1770" i="1"/>
  <c r="S1770" i="1"/>
  <c r="X1770" i="1" s="1"/>
  <c r="G1770" i="1"/>
  <c r="V1770" i="1" s="1" a="1"/>
  <c r="V1770" i="1" s="1"/>
  <c r="AD1769" i="1"/>
  <c r="AA1769" i="1"/>
  <c r="AB1769" i="1" s="1"/>
  <c r="Z1769" i="1"/>
  <c r="Y1769" i="1"/>
  <c r="W1769" i="1"/>
  <c r="S1769" i="1"/>
  <c r="X1769" i="1" s="1"/>
  <c r="G1769" i="1"/>
  <c r="V1769" i="1" s="1" a="1"/>
  <c r="V1769" i="1" s="1"/>
  <c r="AD1768" i="1"/>
  <c r="AA1768" i="1"/>
  <c r="AB1768" i="1" s="1"/>
  <c r="Z1768" i="1"/>
  <c r="Y1768" i="1"/>
  <c r="W1768" i="1"/>
  <c r="S1768" i="1"/>
  <c r="X1768" i="1" s="1"/>
  <c r="G1768" i="1"/>
  <c r="V1768" i="1" s="1" a="1"/>
  <c r="V1768" i="1" s="1"/>
  <c r="AD1767" i="1"/>
  <c r="AA1767" i="1"/>
  <c r="AB1767" i="1" s="1"/>
  <c r="Z1767" i="1"/>
  <c r="Y1767" i="1"/>
  <c r="W1767" i="1"/>
  <c r="S1767" i="1"/>
  <c r="X1767" i="1" s="1"/>
  <c r="G1767" i="1"/>
  <c r="V1767" i="1" s="1" a="1"/>
  <c r="V1767" i="1" s="1"/>
  <c r="AD1766" i="1"/>
  <c r="AA1766" i="1"/>
  <c r="AB1766" i="1" s="1"/>
  <c r="Z1766" i="1"/>
  <c r="Y1766" i="1"/>
  <c r="W1766" i="1"/>
  <c r="S1766" i="1"/>
  <c r="X1766" i="1" s="1"/>
  <c r="G1766" i="1"/>
  <c r="V1766" i="1" s="1" a="1"/>
  <c r="V1766" i="1" s="1"/>
  <c r="AD1765" i="1"/>
  <c r="AA1765" i="1"/>
  <c r="AB1765" i="1" s="1"/>
  <c r="Z1765" i="1"/>
  <c r="Y1765" i="1"/>
  <c r="W1765" i="1"/>
  <c r="S1765" i="1"/>
  <c r="X1765" i="1" s="1"/>
  <c r="G1765" i="1"/>
  <c r="V1765" i="1" s="1" a="1"/>
  <c r="V1765" i="1" s="1"/>
  <c r="AD1764" i="1"/>
  <c r="AA1764" i="1"/>
  <c r="AB1764" i="1" s="1"/>
  <c r="Z1764" i="1"/>
  <c r="Y1764" i="1"/>
  <c r="W1764" i="1"/>
  <c r="S1764" i="1"/>
  <c r="X1764" i="1" s="1"/>
  <c r="G1764" i="1"/>
  <c r="V1764" i="1" s="1" a="1"/>
  <c r="V1764" i="1" s="1"/>
  <c r="AD1763" i="1"/>
  <c r="AA1763" i="1"/>
  <c r="AB1763" i="1" s="1"/>
  <c r="Z1763" i="1"/>
  <c r="Y1763" i="1"/>
  <c r="W1763" i="1"/>
  <c r="S1763" i="1"/>
  <c r="X1763" i="1" s="1"/>
  <c r="G1763" i="1"/>
  <c r="V1763" i="1" s="1" a="1"/>
  <c r="V1763" i="1" s="1"/>
  <c r="AD1762" i="1"/>
  <c r="AA1762" i="1"/>
  <c r="AB1762" i="1" s="1"/>
  <c r="Z1762" i="1"/>
  <c r="Y1762" i="1"/>
  <c r="W1762" i="1"/>
  <c r="S1762" i="1"/>
  <c r="X1762" i="1" s="1"/>
  <c r="G1762" i="1"/>
  <c r="V1762" i="1" s="1" a="1"/>
  <c r="V1762" i="1" s="1"/>
  <c r="AD1761" i="1"/>
  <c r="AA1761" i="1"/>
  <c r="AB1761" i="1" s="1"/>
  <c r="Z1761" i="1"/>
  <c r="Y1761" i="1"/>
  <c r="W1761" i="1"/>
  <c r="S1761" i="1"/>
  <c r="X1761" i="1" s="1"/>
  <c r="G1761" i="1"/>
  <c r="V1761" i="1" s="1" a="1"/>
  <c r="V1761" i="1" s="1"/>
  <c r="AD1760" i="1"/>
  <c r="AA1760" i="1"/>
  <c r="AB1760" i="1" s="1"/>
  <c r="Z1760" i="1"/>
  <c r="Y1760" i="1"/>
  <c r="W1760" i="1"/>
  <c r="S1760" i="1"/>
  <c r="X1760" i="1" s="1"/>
  <c r="G1760" i="1"/>
  <c r="V1760" i="1" s="1" a="1"/>
  <c r="V1760" i="1" s="1"/>
  <c r="AD1759" i="1"/>
  <c r="AA1759" i="1"/>
  <c r="AB1759" i="1" s="1"/>
  <c r="Z1759" i="1"/>
  <c r="Y1759" i="1"/>
  <c r="W1759" i="1"/>
  <c r="S1759" i="1"/>
  <c r="X1759" i="1" s="1"/>
  <c r="G1759" i="1"/>
  <c r="V1759" i="1" s="1" a="1"/>
  <c r="V1759" i="1" s="1"/>
  <c r="AD1758" i="1"/>
  <c r="AA1758" i="1"/>
  <c r="AB1758" i="1" s="1"/>
  <c r="Z1758" i="1"/>
  <c r="Y1758" i="1"/>
  <c r="W1758" i="1"/>
  <c r="S1758" i="1"/>
  <c r="X1758" i="1" s="1"/>
  <c r="G1758" i="1"/>
  <c r="V1758" i="1" s="1" a="1"/>
  <c r="V1758" i="1" s="1"/>
  <c r="AD1757" i="1"/>
  <c r="AA1757" i="1"/>
  <c r="AB1757" i="1" s="1"/>
  <c r="Z1757" i="1"/>
  <c r="Y1757" i="1"/>
  <c r="W1757" i="1"/>
  <c r="S1757" i="1"/>
  <c r="X1757" i="1" s="1"/>
  <c r="G1757" i="1"/>
  <c r="V1757" i="1" s="1" a="1"/>
  <c r="V1757" i="1" s="1"/>
  <c r="AD1756" i="1"/>
  <c r="AA1756" i="1"/>
  <c r="AB1756" i="1" s="1"/>
  <c r="Z1756" i="1"/>
  <c r="Y1756" i="1"/>
  <c r="W1756" i="1"/>
  <c r="S1756" i="1"/>
  <c r="X1756" i="1" s="1"/>
  <c r="G1756" i="1"/>
  <c r="V1756" i="1" s="1" a="1"/>
  <c r="V1756" i="1" s="1"/>
  <c r="AD1755" i="1"/>
  <c r="AA1755" i="1"/>
  <c r="AB1755" i="1" s="1"/>
  <c r="Z1755" i="1"/>
  <c r="Y1755" i="1"/>
  <c r="W1755" i="1"/>
  <c r="S1755" i="1"/>
  <c r="X1755" i="1" s="1"/>
  <c r="G1755" i="1"/>
  <c r="V1755" i="1" s="1" a="1"/>
  <c r="V1755" i="1" s="1"/>
  <c r="AD1754" i="1"/>
  <c r="AA1754" i="1"/>
  <c r="AB1754" i="1" s="1"/>
  <c r="Z1754" i="1"/>
  <c r="Y1754" i="1"/>
  <c r="W1754" i="1"/>
  <c r="S1754" i="1"/>
  <c r="X1754" i="1" s="1"/>
  <c r="G1754" i="1"/>
  <c r="V1754" i="1" s="1" a="1"/>
  <c r="V1754" i="1" s="1"/>
  <c r="AD1753" i="1"/>
  <c r="AA1753" i="1"/>
  <c r="AB1753" i="1" s="1"/>
  <c r="Z1753" i="1"/>
  <c r="Y1753" i="1"/>
  <c r="W1753" i="1"/>
  <c r="S1753" i="1"/>
  <c r="X1753" i="1" s="1"/>
  <c r="G1753" i="1"/>
  <c r="V1753" i="1" s="1" a="1"/>
  <c r="V1753" i="1" s="1"/>
  <c r="AD1752" i="1"/>
  <c r="AA1752" i="1"/>
  <c r="AB1752" i="1" s="1"/>
  <c r="Z1752" i="1"/>
  <c r="Y1752" i="1"/>
  <c r="W1752" i="1"/>
  <c r="S1752" i="1"/>
  <c r="X1752" i="1" s="1"/>
  <c r="G1752" i="1"/>
  <c r="V1752" i="1" s="1" a="1"/>
  <c r="V1752" i="1" s="1"/>
  <c r="AD1751" i="1"/>
  <c r="AA1751" i="1"/>
  <c r="AB1751" i="1" s="1"/>
  <c r="Z1751" i="1"/>
  <c r="Y1751" i="1"/>
  <c r="W1751" i="1"/>
  <c r="S1751" i="1"/>
  <c r="X1751" i="1" s="1"/>
  <c r="G1751" i="1"/>
  <c r="V1751" i="1" s="1" a="1"/>
  <c r="V1751" i="1" s="1"/>
  <c r="AD1750" i="1"/>
  <c r="AA1750" i="1"/>
  <c r="AB1750" i="1" s="1"/>
  <c r="Z1750" i="1"/>
  <c r="Y1750" i="1"/>
  <c r="W1750" i="1"/>
  <c r="S1750" i="1"/>
  <c r="X1750" i="1" s="1"/>
  <c r="G1750" i="1"/>
  <c r="V1750" i="1" s="1" a="1"/>
  <c r="V1750" i="1" s="1"/>
  <c r="AD1749" i="1"/>
  <c r="AA1749" i="1"/>
  <c r="AB1749" i="1" s="1"/>
  <c r="Z1749" i="1"/>
  <c r="Y1749" i="1"/>
  <c r="W1749" i="1"/>
  <c r="S1749" i="1"/>
  <c r="X1749" i="1" s="1"/>
  <c r="G1749" i="1"/>
  <c r="V1749" i="1" s="1" a="1"/>
  <c r="V1749" i="1" s="1"/>
  <c r="AD1748" i="1"/>
  <c r="AA1748" i="1"/>
  <c r="AB1748" i="1" s="1"/>
  <c r="Z1748" i="1"/>
  <c r="Y1748" i="1"/>
  <c r="W1748" i="1"/>
  <c r="S1748" i="1"/>
  <c r="X1748" i="1" s="1"/>
  <c r="G1748" i="1"/>
  <c r="V1748" i="1" s="1" a="1"/>
  <c r="V1748" i="1" s="1"/>
  <c r="AD1747" i="1"/>
  <c r="AA1747" i="1"/>
  <c r="AB1747" i="1" s="1"/>
  <c r="Z1747" i="1"/>
  <c r="Y1747" i="1"/>
  <c r="W1747" i="1"/>
  <c r="S1747" i="1"/>
  <c r="X1747" i="1" s="1"/>
  <c r="G1747" i="1"/>
  <c r="V1747" i="1" s="1" a="1"/>
  <c r="V1747" i="1" s="1"/>
  <c r="AD1746" i="1"/>
  <c r="AA1746" i="1"/>
  <c r="AB1746" i="1" s="1"/>
  <c r="Z1746" i="1"/>
  <c r="Y1746" i="1"/>
  <c r="W1746" i="1"/>
  <c r="S1746" i="1"/>
  <c r="X1746" i="1" s="1"/>
  <c r="G1746" i="1"/>
  <c r="V1746" i="1" s="1" a="1"/>
  <c r="V1746" i="1" s="1"/>
  <c r="AD1745" i="1"/>
  <c r="AA1745" i="1"/>
  <c r="AB1745" i="1" s="1"/>
  <c r="Z1745" i="1"/>
  <c r="Y1745" i="1"/>
  <c r="W1745" i="1"/>
  <c r="S1745" i="1"/>
  <c r="X1745" i="1" s="1"/>
  <c r="G1745" i="1"/>
  <c r="V1745" i="1" s="1" a="1"/>
  <c r="V1745" i="1" s="1"/>
  <c r="AD1744" i="1"/>
  <c r="AA1744" i="1"/>
  <c r="AB1744" i="1" s="1"/>
  <c r="Z1744" i="1"/>
  <c r="Y1744" i="1"/>
  <c r="W1744" i="1"/>
  <c r="S1744" i="1"/>
  <c r="X1744" i="1" s="1"/>
  <c r="G1744" i="1"/>
  <c r="V1744" i="1" s="1" a="1"/>
  <c r="V1744" i="1" s="1"/>
  <c r="AD1743" i="1"/>
  <c r="AA1743" i="1"/>
  <c r="AB1743" i="1" s="1"/>
  <c r="Z1743" i="1"/>
  <c r="Y1743" i="1"/>
  <c r="W1743" i="1"/>
  <c r="S1743" i="1"/>
  <c r="X1743" i="1" s="1"/>
  <c r="G1743" i="1"/>
  <c r="V1743" i="1" s="1" a="1"/>
  <c r="V1743" i="1" s="1"/>
  <c r="AD1742" i="1"/>
  <c r="AA1742" i="1"/>
  <c r="AB1742" i="1" s="1"/>
  <c r="Z1742" i="1"/>
  <c r="Y1742" i="1"/>
  <c r="W1742" i="1"/>
  <c r="S1742" i="1"/>
  <c r="X1742" i="1" s="1"/>
  <c r="G1742" i="1"/>
  <c r="V1742" i="1" s="1" a="1"/>
  <c r="V1742" i="1" s="1"/>
  <c r="AD1741" i="1"/>
  <c r="AA1741" i="1"/>
  <c r="AB1741" i="1" s="1"/>
  <c r="Z1741" i="1"/>
  <c r="Y1741" i="1"/>
  <c r="W1741" i="1"/>
  <c r="S1741" i="1"/>
  <c r="X1741" i="1" s="1"/>
  <c r="G1741" i="1"/>
  <c r="V1741" i="1" s="1" a="1"/>
  <c r="V1741" i="1" s="1"/>
  <c r="AD1740" i="1"/>
  <c r="AA1740" i="1"/>
  <c r="AB1740" i="1" s="1"/>
  <c r="Z1740" i="1"/>
  <c r="Y1740" i="1"/>
  <c r="W1740" i="1"/>
  <c r="S1740" i="1"/>
  <c r="X1740" i="1" s="1"/>
  <c r="G1740" i="1"/>
  <c r="V1740" i="1" s="1" a="1"/>
  <c r="V1740" i="1" s="1"/>
  <c r="AD1739" i="1"/>
  <c r="AA1739" i="1"/>
  <c r="AB1739" i="1" s="1"/>
  <c r="Z1739" i="1"/>
  <c r="Y1739" i="1"/>
  <c r="W1739" i="1"/>
  <c r="S1739" i="1"/>
  <c r="X1739" i="1" s="1"/>
  <c r="G1739" i="1"/>
  <c r="V1739" i="1" s="1" a="1"/>
  <c r="V1739" i="1" s="1"/>
  <c r="AD1738" i="1"/>
  <c r="AA1738" i="1"/>
  <c r="AB1738" i="1" s="1"/>
  <c r="Z1738" i="1"/>
  <c r="Y1738" i="1"/>
  <c r="W1738" i="1"/>
  <c r="S1738" i="1"/>
  <c r="X1738" i="1" s="1"/>
  <c r="G1738" i="1"/>
  <c r="V1738" i="1" s="1" a="1"/>
  <c r="V1738" i="1" s="1"/>
  <c r="AD1737" i="1"/>
  <c r="AA1737" i="1"/>
  <c r="AB1737" i="1" s="1"/>
  <c r="Z1737" i="1"/>
  <c r="Y1737" i="1"/>
  <c r="W1737" i="1"/>
  <c r="S1737" i="1"/>
  <c r="X1737" i="1" s="1"/>
  <c r="G1737" i="1"/>
  <c r="V1737" i="1" s="1" a="1"/>
  <c r="V1737" i="1" s="1"/>
  <c r="AD1736" i="1"/>
  <c r="AA1736" i="1"/>
  <c r="AB1736" i="1" s="1"/>
  <c r="Z1736" i="1"/>
  <c r="Y1736" i="1"/>
  <c r="W1736" i="1"/>
  <c r="S1736" i="1"/>
  <c r="X1736" i="1" s="1"/>
  <c r="G1736" i="1"/>
  <c r="V1736" i="1" s="1" a="1"/>
  <c r="V1736" i="1" s="1"/>
  <c r="AD1735" i="1"/>
  <c r="AA1735" i="1"/>
  <c r="AB1735" i="1" s="1"/>
  <c r="Z1735" i="1"/>
  <c r="Y1735" i="1"/>
  <c r="W1735" i="1"/>
  <c r="S1735" i="1"/>
  <c r="X1735" i="1" s="1"/>
  <c r="G1735" i="1"/>
  <c r="V1735" i="1" s="1" a="1"/>
  <c r="V1735" i="1" s="1"/>
  <c r="AD1734" i="1"/>
  <c r="AA1734" i="1"/>
  <c r="AB1734" i="1" s="1"/>
  <c r="Z1734" i="1"/>
  <c r="Y1734" i="1"/>
  <c r="W1734" i="1"/>
  <c r="S1734" i="1"/>
  <c r="X1734" i="1" s="1"/>
  <c r="G1734" i="1"/>
  <c r="V1734" i="1" s="1" a="1"/>
  <c r="V1734" i="1" s="1"/>
  <c r="AD1733" i="1"/>
  <c r="AA1733" i="1"/>
  <c r="AB1733" i="1" s="1"/>
  <c r="Z1733" i="1"/>
  <c r="Y1733" i="1"/>
  <c r="W1733" i="1"/>
  <c r="S1733" i="1"/>
  <c r="X1733" i="1" s="1"/>
  <c r="G1733" i="1"/>
  <c r="V1733" i="1" s="1" a="1"/>
  <c r="V1733" i="1" s="1"/>
  <c r="AD1732" i="1"/>
  <c r="AA1732" i="1"/>
  <c r="AB1732" i="1" s="1"/>
  <c r="Z1732" i="1"/>
  <c r="Y1732" i="1"/>
  <c r="W1732" i="1"/>
  <c r="S1732" i="1"/>
  <c r="X1732" i="1" s="1"/>
  <c r="G1732" i="1"/>
  <c r="V1732" i="1" s="1" a="1"/>
  <c r="V1732" i="1" s="1"/>
  <c r="AD1731" i="1"/>
  <c r="AA1731" i="1"/>
  <c r="AB1731" i="1" s="1"/>
  <c r="Z1731" i="1"/>
  <c r="Y1731" i="1"/>
  <c r="W1731" i="1"/>
  <c r="S1731" i="1"/>
  <c r="X1731" i="1" s="1"/>
  <c r="G1731" i="1"/>
  <c r="V1731" i="1" s="1" a="1"/>
  <c r="V1731" i="1" s="1"/>
  <c r="AD1730" i="1"/>
  <c r="AA1730" i="1"/>
  <c r="AB1730" i="1" s="1"/>
  <c r="Z1730" i="1"/>
  <c r="Y1730" i="1"/>
  <c r="W1730" i="1"/>
  <c r="S1730" i="1"/>
  <c r="X1730" i="1" s="1"/>
  <c r="G1730" i="1"/>
  <c r="V1730" i="1" s="1" a="1"/>
  <c r="V1730" i="1" s="1"/>
  <c r="AD1729" i="1"/>
  <c r="AA1729" i="1"/>
  <c r="AB1729" i="1" s="1"/>
  <c r="Z1729" i="1"/>
  <c r="Y1729" i="1"/>
  <c r="W1729" i="1"/>
  <c r="S1729" i="1"/>
  <c r="X1729" i="1" s="1"/>
  <c r="G1729" i="1"/>
  <c r="V1729" i="1" s="1" a="1"/>
  <c r="V1729" i="1" s="1"/>
  <c r="AD1728" i="1"/>
  <c r="AA1728" i="1"/>
  <c r="AB1728" i="1" s="1"/>
  <c r="Z1728" i="1"/>
  <c r="Y1728" i="1"/>
  <c r="W1728" i="1"/>
  <c r="S1728" i="1"/>
  <c r="X1728" i="1" s="1"/>
  <c r="G1728" i="1"/>
  <c r="V1728" i="1" s="1" a="1"/>
  <c r="V1728" i="1" s="1"/>
  <c r="AD1727" i="1"/>
  <c r="AA1727" i="1"/>
  <c r="AB1727" i="1" s="1"/>
  <c r="Z1727" i="1"/>
  <c r="Y1727" i="1"/>
  <c r="W1727" i="1"/>
  <c r="S1727" i="1"/>
  <c r="X1727" i="1" s="1"/>
  <c r="G1727" i="1"/>
  <c r="V1727" i="1" s="1" a="1"/>
  <c r="V1727" i="1" s="1"/>
  <c r="AD1726" i="1"/>
  <c r="AA1726" i="1"/>
  <c r="AB1726" i="1" s="1"/>
  <c r="Z1726" i="1"/>
  <c r="Y1726" i="1"/>
  <c r="W1726" i="1"/>
  <c r="S1726" i="1"/>
  <c r="X1726" i="1" s="1"/>
  <c r="G1726" i="1"/>
  <c r="V1726" i="1" s="1" a="1"/>
  <c r="V1726" i="1" s="1"/>
  <c r="AD1725" i="1"/>
  <c r="AA1725" i="1"/>
  <c r="AB1725" i="1" s="1"/>
  <c r="Z1725" i="1"/>
  <c r="Y1725" i="1"/>
  <c r="W1725" i="1"/>
  <c r="S1725" i="1"/>
  <c r="X1725" i="1" s="1"/>
  <c r="G1725" i="1"/>
  <c r="V1725" i="1" s="1" a="1"/>
  <c r="V1725" i="1" s="1"/>
  <c r="AD1724" i="1"/>
  <c r="AA1724" i="1"/>
  <c r="AB1724" i="1" s="1"/>
  <c r="Z1724" i="1"/>
  <c r="Y1724" i="1"/>
  <c r="W1724" i="1"/>
  <c r="S1724" i="1"/>
  <c r="X1724" i="1" s="1"/>
  <c r="G1724" i="1"/>
  <c r="V1724" i="1" s="1" a="1"/>
  <c r="V1724" i="1" s="1"/>
  <c r="AD1723" i="1"/>
  <c r="AA1723" i="1"/>
  <c r="AB1723" i="1" s="1"/>
  <c r="Z1723" i="1"/>
  <c r="Y1723" i="1"/>
  <c r="W1723" i="1"/>
  <c r="S1723" i="1"/>
  <c r="X1723" i="1" s="1"/>
  <c r="G1723" i="1"/>
  <c r="V1723" i="1" s="1" a="1"/>
  <c r="V1723" i="1" s="1"/>
  <c r="AD1722" i="1"/>
  <c r="AA1722" i="1"/>
  <c r="AB1722" i="1" s="1"/>
  <c r="Z1722" i="1"/>
  <c r="Y1722" i="1"/>
  <c r="X1722" i="1"/>
  <c r="W1722" i="1"/>
  <c r="S1722" i="1"/>
  <c r="G1722" i="1"/>
  <c r="V1722" i="1" s="1" a="1"/>
  <c r="V1722" i="1" s="1"/>
  <c r="AD1721" i="1"/>
  <c r="AA1721" i="1"/>
  <c r="AB1721" i="1" s="1"/>
  <c r="Z1721" i="1"/>
  <c r="Y1721" i="1"/>
  <c r="W1721" i="1"/>
  <c r="S1721" i="1"/>
  <c r="X1721" i="1" s="1"/>
  <c r="G1721" i="1"/>
  <c r="V1721" i="1" s="1" a="1"/>
  <c r="V1721" i="1" s="1"/>
  <c r="AD1720" i="1"/>
  <c r="AA1720" i="1"/>
  <c r="AB1720" i="1" s="1"/>
  <c r="Z1720" i="1"/>
  <c r="Y1720" i="1"/>
  <c r="W1720" i="1"/>
  <c r="S1720" i="1"/>
  <c r="X1720" i="1" s="1"/>
  <c r="G1720" i="1"/>
  <c r="V1720" i="1" s="1" a="1"/>
  <c r="V1720" i="1" s="1"/>
  <c r="AD1719" i="1"/>
  <c r="AA1719" i="1"/>
  <c r="AB1719" i="1" s="1"/>
  <c r="Z1719" i="1"/>
  <c r="Y1719" i="1"/>
  <c r="W1719" i="1"/>
  <c r="S1719" i="1"/>
  <c r="X1719" i="1" s="1"/>
  <c r="G1719" i="1"/>
  <c r="V1719" i="1" s="1" a="1"/>
  <c r="V1719" i="1" s="1"/>
  <c r="AD1718" i="1"/>
  <c r="AA1718" i="1"/>
  <c r="AB1718" i="1" s="1"/>
  <c r="Z1718" i="1"/>
  <c r="Y1718" i="1"/>
  <c r="W1718" i="1"/>
  <c r="S1718" i="1"/>
  <c r="X1718" i="1" s="1"/>
  <c r="G1718" i="1"/>
  <c r="V1718" i="1" s="1" a="1"/>
  <c r="V1718" i="1" s="1"/>
  <c r="AD1717" i="1"/>
  <c r="AA1717" i="1"/>
  <c r="AB1717" i="1" s="1"/>
  <c r="Z1717" i="1"/>
  <c r="Y1717" i="1"/>
  <c r="W1717" i="1"/>
  <c r="S1717" i="1"/>
  <c r="X1717" i="1" s="1"/>
  <c r="G1717" i="1"/>
  <c r="V1717" i="1" s="1" a="1"/>
  <c r="V1717" i="1" s="1"/>
  <c r="AD1716" i="1"/>
  <c r="AA1716" i="1"/>
  <c r="AB1716" i="1" s="1"/>
  <c r="Z1716" i="1"/>
  <c r="Y1716" i="1"/>
  <c r="W1716" i="1"/>
  <c r="S1716" i="1"/>
  <c r="X1716" i="1" s="1"/>
  <c r="G1716" i="1"/>
  <c r="V1716" i="1" s="1" a="1"/>
  <c r="V1716" i="1" s="1"/>
  <c r="AD1715" i="1"/>
  <c r="AA1715" i="1"/>
  <c r="AB1715" i="1" s="1"/>
  <c r="Z1715" i="1"/>
  <c r="Y1715" i="1"/>
  <c r="W1715" i="1"/>
  <c r="S1715" i="1"/>
  <c r="X1715" i="1" s="1"/>
  <c r="G1715" i="1"/>
  <c r="V1715" i="1" s="1" a="1"/>
  <c r="V1715" i="1" s="1"/>
  <c r="AD1714" i="1"/>
  <c r="AA1714" i="1"/>
  <c r="AB1714" i="1" s="1"/>
  <c r="Z1714" i="1"/>
  <c r="Y1714" i="1"/>
  <c r="W1714" i="1"/>
  <c r="S1714" i="1"/>
  <c r="X1714" i="1" s="1"/>
  <c r="G1714" i="1"/>
  <c r="V1714" i="1" s="1" a="1"/>
  <c r="V1714" i="1" s="1"/>
  <c r="AD1713" i="1"/>
  <c r="AA1713" i="1"/>
  <c r="AB1713" i="1" s="1"/>
  <c r="Z1713" i="1"/>
  <c r="Y1713" i="1"/>
  <c r="W1713" i="1"/>
  <c r="S1713" i="1"/>
  <c r="X1713" i="1" s="1"/>
  <c r="G1713" i="1"/>
  <c r="V1713" i="1" s="1" a="1"/>
  <c r="V1713" i="1" s="1"/>
  <c r="AD1712" i="1"/>
  <c r="AA1712" i="1"/>
  <c r="AB1712" i="1" s="1"/>
  <c r="Z1712" i="1"/>
  <c r="Y1712" i="1"/>
  <c r="W1712" i="1"/>
  <c r="S1712" i="1"/>
  <c r="X1712" i="1" s="1"/>
  <c r="G1712" i="1"/>
  <c r="V1712" i="1" s="1" a="1"/>
  <c r="V1712" i="1" s="1"/>
  <c r="AD1711" i="1"/>
  <c r="AA1711" i="1"/>
  <c r="AB1711" i="1" s="1"/>
  <c r="Z1711" i="1"/>
  <c r="Y1711" i="1"/>
  <c r="W1711" i="1"/>
  <c r="S1711" i="1"/>
  <c r="X1711" i="1" s="1"/>
  <c r="G1711" i="1"/>
  <c r="V1711" i="1" s="1" a="1"/>
  <c r="V1711" i="1" s="1"/>
  <c r="AD1710" i="1"/>
  <c r="AA1710" i="1"/>
  <c r="AB1710" i="1" s="1"/>
  <c r="Z1710" i="1"/>
  <c r="Y1710" i="1"/>
  <c r="W1710" i="1"/>
  <c r="S1710" i="1"/>
  <c r="X1710" i="1" s="1"/>
  <c r="G1710" i="1"/>
  <c r="V1710" i="1" s="1" a="1"/>
  <c r="V1710" i="1" s="1"/>
  <c r="AD1709" i="1"/>
  <c r="AA1709" i="1"/>
  <c r="AB1709" i="1" s="1"/>
  <c r="Z1709" i="1"/>
  <c r="Y1709" i="1"/>
  <c r="W1709" i="1"/>
  <c r="S1709" i="1"/>
  <c r="X1709" i="1" s="1"/>
  <c r="G1709" i="1"/>
  <c r="V1709" i="1" s="1" a="1"/>
  <c r="V1709" i="1" s="1"/>
  <c r="AD1708" i="1"/>
  <c r="AA1708" i="1"/>
  <c r="AB1708" i="1" s="1"/>
  <c r="Z1708" i="1"/>
  <c r="Y1708" i="1"/>
  <c r="W1708" i="1"/>
  <c r="S1708" i="1"/>
  <c r="X1708" i="1" s="1"/>
  <c r="G1708" i="1"/>
  <c r="V1708" i="1" s="1" a="1"/>
  <c r="V1708" i="1" s="1"/>
  <c r="AD1707" i="1"/>
  <c r="AA1707" i="1"/>
  <c r="AB1707" i="1" s="1"/>
  <c r="Z1707" i="1"/>
  <c r="Y1707" i="1"/>
  <c r="X1707" i="1"/>
  <c r="W1707" i="1"/>
  <c r="S1707" i="1"/>
  <c r="G1707" i="1"/>
  <c r="V1707" i="1" s="1" a="1"/>
  <c r="V1707" i="1" s="1"/>
  <c r="AD1706" i="1"/>
  <c r="AA1706" i="1"/>
  <c r="AB1706" i="1" s="1"/>
  <c r="Z1706" i="1"/>
  <c r="Y1706" i="1"/>
  <c r="W1706" i="1"/>
  <c r="S1706" i="1"/>
  <c r="X1706" i="1" s="1"/>
  <c r="G1706" i="1"/>
  <c r="V1706" i="1" s="1" a="1"/>
  <c r="V1706" i="1" s="1"/>
  <c r="AD1705" i="1"/>
  <c r="AA1705" i="1"/>
  <c r="AB1705" i="1" s="1"/>
  <c r="Z1705" i="1"/>
  <c r="Y1705" i="1"/>
  <c r="W1705" i="1"/>
  <c r="S1705" i="1"/>
  <c r="X1705" i="1" s="1"/>
  <c r="G1705" i="1"/>
  <c r="V1705" i="1" s="1" a="1"/>
  <c r="V1705" i="1" s="1"/>
  <c r="AD1704" i="1"/>
  <c r="AA1704" i="1"/>
  <c r="AB1704" i="1" s="1"/>
  <c r="Z1704" i="1"/>
  <c r="Y1704" i="1"/>
  <c r="W1704" i="1"/>
  <c r="S1704" i="1"/>
  <c r="X1704" i="1" s="1"/>
  <c r="G1704" i="1"/>
  <c r="V1704" i="1" s="1" a="1"/>
  <c r="V1704" i="1" s="1"/>
  <c r="AD1703" i="1"/>
  <c r="AA1703" i="1"/>
  <c r="AB1703" i="1" s="1"/>
  <c r="Z1703" i="1"/>
  <c r="Y1703" i="1"/>
  <c r="W1703" i="1"/>
  <c r="S1703" i="1"/>
  <c r="X1703" i="1" s="1"/>
  <c r="G1703" i="1"/>
  <c r="V1703" i="1" s="1" a="1"/>
  <c r="V1703" i="1" s="1"/>
  <c r="AD1702" i="1"/>
  <c r="AA1702" i="1"/>
  <c r="AB1702" i="1" s="1"/>
  <c r="Z1702" i="1"/>
  <c r="Y1702" i="1"/>
  <c r="W1702" i="1"/>
  <c r="S1702" i="1"/>
  <c r="X1702" i="1" s="1"/>
  <c r="G1702" i="1"/>
  <c r="V1702" i="1" s="1" a="1"/>
  <c r="V1702" i="1" s="1"/>
  <c r="AD1701" i="1"/>
  <c r="AA1701" i="1"/>
  <c r="AB1701" i="1" s="1"/>
  <c r="Z1701" i="1"/>
  <c r="Y1701" i="1"/>
  <c r="W1701" i="1"/>
  <c r="S1701" i="1"/>
  <c r="X1701" i="1" s="1"/>
  <c r="G1701" i="1"/>
  <c r="V1701" i="1" s="1" a="1"/>
  <c r="V1701" i="1" s="1"/>
  <c r="AD1700" i="1"/>
  <c r="AA1700" i="1"/>
  <c r="AB1700" i="1" s="1"/>
  <c r="Z1700" i="1"/>
  <c r="Y1700" i="1"/>
  <c r="W1700" i="1"/>
  <c r="S1700" i="1"/>
  <c r="X1700" i="1" s="1"/>
  <c r="G1700" i="1"/>
  <c r="V1700" i="1" s="1" a="1"/>
  <c r="V1700" i="1" s="1"/>
  <c r="AD1699" i="1"/>
  <c r="AA1699" i="1"/>
  <c r="AB1699" i="1" s="1"/>
  <c r="Z1699" i="1"/>
  <c r="Y1699" i="1"/>
  <c r="W1699" i="1"/>
  <c r="S1699" i="1"/>
  <c r="X1699" i="1" s="1"/>
  <c r="G1699" i="1"/>
  <c r="V1699" i="1" s="1" a="1"/>
  <c r="V1699" i="1" s="1"/>
  <c r="AD1698" i="1"/>
  <c r="AA1698" i="1"/>
  <c r="AB1698" i="1" s="1"/>
  <c r="Z1698" i="1"/>
  <c r="Y1698" i="1"/>
  <c r="W1698" i="1"/>
  <c r="S1698" i="1"/>
  <c r="X1698" i="1" s="1"/>
  <c r="G1698" i="1"/>
  <c r="V1698" i="1" s="1" a="1"/>
  <c r="V1698" i="1" s="1"/>
  <c r="AD1697" i="1"/>
  <c r="AA1697" i="1"/>
  <c r="AB1697" i="1" s="1"/>
  <c r="Z1697" i="1"/>
  <c r="Y1697" i="1"/>
  <c r="W1697" i="1"/>
  <c r="S1697" i="1"/>
  <c r="X1697" i="1" s="1"/>
  <c r="G1697" i="1"/>
  <c r="V1697" i="1" s="1" a="1"/>
  <c r="V1697" i="1" s="1"/>
  <c r="AD1696" i="1"/>
  <c r="AA1696" i="1"/>
  <c r="AB1696" i="1" s="1"/>
  <c r="Z1696" i="1"/>
  <c r="Y1696" i="1"/>
  <c r="W1696" i="1"/>
  <c r="S1696" i="1"/>
  <c r="X1696" i="1" s="1"/>
  <c r="G1696" i="1"/>
  <c r="V1696" i="1" s="1" a="1"/>
  <c r="V1696" i="1" s="1"/>
  <c r="AD1695" i="1"/>
  <c r="AA1695" i="1"/>
  <c r="AB1695" i="1" s="1"/>
  <c r="Z1695" i="1"/>
  <c r="Y1695" i="1"/>
  <c r="W1695" i="1"/>
  <c r="S1695" i="1"/>
  <c r="X1695" i="1" s="1"/>
  <c r="G1695" i="1"/>
  <c r="V1695" i="1" s="1" a="1"/>
  <c r="V1695" i="1" s="1"/>
  <c r="AD1694" i="1"/>
  <c r="AA1694" i="1"/>
  <c r="AB1694" i="1" s="1"/>
  <c r="Z1694" i="1"/>
  <c r="Y1694" i="1"/>
  <c r="W1694" i="1"/>
  <c r="S1694" i="1"/>
  <c r="X1694" i="1" s="1"/>
  <c r="G1694" i="1"/>
  <c r="V1694" i="1" s="1" a="1"/>
  <c r="V1694" i="1" s="1"/>
  <c r="AD1693" i="1"/>
  <c r="AA1693" i="1"/>
  <c r="AB1693" i="1" s="1"/>
  <c r="Z1693" i="1"/>
  <c r="Y1693" i="1"/>
  <c r="W1693" i="1"/>
  <c r="S1693" i="1"/>
  <c r="X1693" i="1" s="1"/>
  <c r="G1693" i="1"/>
  <c r="V1693" i="1" s="1" a="1"/>
  <c r="V1693" i="1" s="1"/>
  <c r="AD1692" i="1"/>
  <c r="AA1692" i="1"/>
  <c r="AB1692" i="1" s="1"/>
  <c r="Z1692" i="1"/>
  <c r="Y1692" i="1"/>
  <c r="W1692" i="1"/>
  <c r="S1692" i="1"/>
  <c r="X1692" i="1" s="1"/>
  <c r="G1692" i="1"/>
  <c r="V1692" i="1" s="1" a="1"/>
  <c r="V1692" i="1" s="1"/>
  <c r="AD1691" i="1"/>
  <c r="AA1691" i="1"/>
  <c r="AB1691" i="1" s="1"/>
  <c r="Z1691" i="1"/>
  <c r="Y1691" i="1"/>
  <c r="W1691" i="1"/>
  <c r="S1691" i="1"/>
  <c r="X1691" i="1" s="1"/>
  <c r="G1691" i="1"/>
  <c r="V1691" i="1" s="1" a="1"/>
  <c r="V1691" i="1" s="1"/>
  <c r="AD1690" i="1"/>
  <c r="AA1690" i="1"/>
  <c r="AB1690" i="1" s="1"/>
  <c r="Z1690" i="1"/>
  <c r="Y1690" i="1"/>
  <c r="W1690" i="1"/>
  <c r="S1690" i="1"/>
  <c r="X1690" i="1" s="1"/>
  <c r="G1690" i="1"/>
  <c r="V1690" i="1" s="1" a="1"/>
  <c r="V1690" i="1" s="1"/>
  <c r="AD1689" i="1"/>
  <c r="AA1689" i="1"/>
  <c r="AB1689" i="1" s="1"/>
  <c r="Z1689" i="1"/>
  <c r="Y1689" i="1"/>
  <c r="W1689" i="1"/>
  <c r="S1689" i="1"/>
  <c r="X1689" i="1" s="1"/>
  <c r="G1689" i="1"/>
  <c r="V1689" i="1" s="1" a="1"/>
  <c r="V1689" i="1" s="1"/>
  <c r="AD1688" i="1"/>
  <c r="AA1688" i="1"/>
  <c r="AB1688" i="1" s="1"/>
  <c r="Z1688" i="1"/>
  <c r="Y1688" i="1"/>
  <c r="W1688" i="1"/>
  <c r="S1688" i="1"/>
  <c r="X1688" i="1" s="1"/>
  <c r="G1688" i="1"/>
  <c r="V1688" i="1" s="1" a="1"/>
  <c r="V1688" i="1" s="1"/>
  <c r="AD1687" i="1"/>
  <c r="AA1687" i="1"/>
  <c r="AB1687" i="1" s="1"/>
  <c r="Z1687" i="1"/>
  <c r="Y1687" i="1"/>
  <c r="W1687" i="1"/>
  <c r="S1687" i="1"/>
  <c r="X1687" i="1" s="1"/>
  <c r="G1687" i="1"/>
  <c r="V1687" i="1" s="1" a="1"/>
  <c r="V1687" i="1" s="1"/>
  <c r="AD1686" i="1"/>
  <c r="AA1686" i="1"/>
  <c r="AB1686" i="1" s="1"/>
  <c r="Z1686" i="1"/>
  <c r="Y1686" i="1"/>
  <c r="W1686" i="1"/>
  <c r="S1686" i="1"/>
  <c r="X1686" i="1" s="1"/>
  <c r="G1686" i="1"/>
  <c r="V1686" i="1" s="1" a="1"/>
  <c r="V1686" i="1" s="1"/>
  <c r="AD1685" i="1"/>
  <c r="AA1685" i="1"/>
  <c r="AB1685" i="1" s="1"/>
  <c r="Z1685" i="1"/>
  <c r="Y1685" i="1"/>
  <c r="W1685" i="1"/>
  <c r="S1685" i="1"/>
  <c r="X1685" i="1" s="1"/>
  <c r="G1685" i="1"/>
  <c r="V1685" i="1" s="1" a="1"/>
  <c r="V1685" i="1" s="1"/>
  <c r="AD1684" i="1"/>
  <c r="AA1684" i="1"/>
  <c r="AB1684" i="1" s="1"/>
  <c r="Z1684" i="1"/>
  <c r="Y1684" i="1"/>
  <c r="W1684" i="1"/>
  <c r="S1684" i="1"/>
  <c r="X1684" i="1" s="1"/>
  <c r="G1684" i="1"/>
  <c r="V1684" i="1" s="1" a="1"/>
  <c r="V1684" i="1" s="1"/>
  <c r="AD1683" i="1"/>
  <c r="AA1683" i="1"/>
  <c r="AB1683" i="1" s="1"/>
  <c r="Z1683" i="1"/>
  <c r="Y1683" i="1"/>
  <c r="W1683" i="1"/>
  <c r="S1683" i="1"/>
  <c r="X1683" i="1" s="1"/>
  <c r="G1683" i="1"/>
  <c r="V1683" i="1" s="1" a="1"/>
  <c r="V1683" i="1" s="1"/>
  <c r="AD1682" i="1"/>
  <c r="AA1682" i="1"/>
  <c r="AB1682" i="1" s="1"/>
  <c r="Z1682" i="1"/>
  <c r="Y1682" i="1"/>
  <c r="W1682" i="1"/>
  <c r="S1682" i="1"/>
  <c r="X1682" i="1" s="1"/>
  <c r="G1682" i="1"/>
  <c r="V1682" i="1" s="1" a="1"/>
  <c r="V1682" i="1" s="1"/>
  <c r="AD1681" i="1"/>
  <c r="AA1681" i="1"/>
  <c r="AB1681" i="1" s="1"/>
  <c r="Z1681" i="1"/>
  <c r="Y1681" i="1"/>
  <c r="W1681" i="1"/>
  <c r="S1681" i="1"/>
  <c r="X1681" i="1" s="1"/>
  <c r="G1681" i="1"/>
  <c r="V1681" i="1" s="1" a="1"/>
  <c r="V1681" i="1" s="1"/>
  <c r="AD1680" i="1"/>
  <c r="AA1680" i="1"/>
  <c r="AB1680" i="1" s="1"/>
  <c r="Z1680" i="1"/>
  <c r="Y1680" i="1"/>
  <c r="W1680" i="1"/>
  <c r="S1680" i="1"/>
  <c r="X1680" i="1" s="1"/>
  <c r="G1680" i="1"/>
  <c r="V1680" i="1" s="1" a="1"/>
  <c r="V1680" i="1" s="1"/>
  <c r="AD1679" i="1"/>
  <c r="AA1679" i="1"/>
  <c r="AB1679" i="1" s="1"/>
  <c r="Z1679" i="1"/>
  <c r="Y1679" i="1"/>
  <c r="W1679" i="1"/>
  <c r="S1679" i="1"/>
  <c r="X1679" i="1" s="1"/>
  <c r="G1679" i="1"/>
  <c r="V1679" i="1" s="1" a="1"/>
  <c r="V1679" i="1" s="1"/>
  <c r="AD1678" i="1"/>
  <c r="AA1678" i="1"/>
  <c r="AB1678" i="1" s="1"/>
  <c r="Z1678" i="1"/>
  <c r="Y1678" i="1"/>
  <c r="W1678" i="1"/>
  <c r="V1678" i="1" a="1"/>
  <c r="V1678" i="1" s="1"/>
  <c r="S1678" i="1"/>
  <c r="X1678" i="1" s="1"/>
  <c r="G1678" i="1"/>
  <c r="AD1677" i="1"/>
  <c r="AA1677" i="1"/>
  <c r="AB1677" i="1" s="1"/>
  <c r="Z1677" i="1"/>
  <c r="Y1677" i="1"/>
  <c r="W1677" i="1"/>
  <c r="S1677" i="1"/>
  <c r="X1677" i="1" s="1"/>
  <c r="G1677" i="1"/>
  <c r="V1677" i="1" s="1" a="1"/>
  <c r="V1677" i="1" s="1"/>
  <c r="AD1676" i="1"/>
  <c r="AA1676" i="1"/>
  <c r="AB1676" i="1" s="1"/>
  <c r="Z1676" i="1"/>
  <c r="Y1676" i="1"/>
  <c r="W1676" i="1"/>
  <c r="S1676" i="1"/>
  <c r="X1676" i="1" s="1"/>
  <c r="G1676" i="1"/>
  <c r="V1676" i="1" s="1" a="1"/>
  <c r="V1676" i="1" s="1"/>
  <c r="AD1675" i="1"/>
  <c r="AA1675" i="1"/>
  <c r="AB1675" i="1" s="1"/>
  <c r="Z1675" i="1"/>
  <c r="Y1675" i="1"/>
  <c r="W1675" i="1"/>
  <c r="S1675" i="1"/>
  <c r="X1675" i="1" s="1"/>
  <c r="G1675" i="1"/>
  <c r="V1675" i="1" s="1" a="1"/>
  <c r="V1675" i="1" s="1"/>
  <c r="AD1674" i="1"/>
  <c r="AA1674" i="1"/>
  <c r="AB1674" i="1" s="1"/>
  <c r="Z1674" i="1"/>
  <c r="Y1674" i="1"/>
  <c r="W1674" i="1"/>
  <c r="S1674" i="1"/>
  <c r="X1674" i="1" s="1"/>
  <c r="G1674" i="1"/>
  <c r="V1674" i="1" s="1" a="1"/>
  <c r="V1674" i="1" s="1"/>
  <c r="AD1673" i="1"/>
  <c r="AA1673" i="1"/>
  <c r="AB1673" i="1" s="1"/>
  <c r="Z1673" i="1"/>
  <c r="Y1673" i="1"/>
  <c r="W1673" i="1"/>
  <c r="S1673" i="1"/>
  <c r="X1673" i="1" s="1"/>
  <c r="G1673" i="1"/>
  <c r="V1673" i="1" s="1" a="1"/>
  <c r="V1673" i="1" s="1"/>
  <c r="AD1672" i="1"/>
  <c r="AA1672" i="1"/>
  <c r="AB1672" i="1" s="1"/>
  <c r="Z1672" i="1"/>
  <c r="Y1672" i="1"/>
  <c r="W1672" i="1"/>
  <c r="S1672" i="1"/>
  <c r="X1672" i="1" s="1"/>
  <c r="G1672" i="1"/>
  <c r="V1672" i="1" s="1" a="1"/>
  <c r="V1672" i="1" s="1"/>
  <c r="AD1671" i="1"/>
  <c r="AA1671" i="1"/>
  <c r="AB1671" i="1" s="1"/>
  <c r="Z1671" i="1"/>
  <c r="Y1671" i="1"/>
  <c r="W1671" i="1"/>
  <c r="S1671" i="1"/>
  <c r="X1671" i="1" s="1"/>
  <c r="G1671" i="1"/>
  <c r="V1671" i="1" s="1" a="1"/>
  <c r="V1671" i="1" s="1"/>
  <c r="AD1670" i="1"/>
  <c r="AA1670" i="1"/>
  <c r="AB1670" i="1" s="1"/>
  <c r="Z1670" i="1"/>
  <c r="Y1670" i="1"/>
  <c r="W1670" i="1"/>
  <c r="S1670" i="1"/>
  <c r="X1670" i="1" s="1"/>
  <c r="G1670" i="1"/>
  <c r="V1670" i="1" s="1" a="1"/>
  <c r="V1670" i="1" s="1"/>
  <c r="AD1669" i="1"/>
  <c r="AA1669" i="1"/>
  <c r="AB1669" i="1" s="1"/>
  <c r="Z1669" i="1"/>
  <c r="Y1669" i="1"/>
  <c r="W1669" i="1"/>
  <c r="S1669" i="1"/>
  <c r="X1669" i="1" s="1"/>
  <c r="G1669" i="1"/>
  <c r="V1669" i="1" s="1" a="1"/>
  <c r="V1669" i="1" s="1"/>
  <c r="AD1668" i="1"/>
  <c r="AA1668" i="1"/>
  <c r="AB1668" i="1" s="1"/>
  <c r="Z1668" i="1"/>
  <c r="Y1668" i="1"/>
  <c r="W1668" i="1"/>
  <c r="S1668" i="1"/>
  <c r="X1668" i="1" s="1"/>
  <c r="G1668" i="1"/>
  <c r="V1668" i="1" s="1" a="1"/>
  <c r="V1668" i="1" s="1"/>
  <c r="AD1667" i="1"/>
  <c r="AA1667" i="1"/>
  <c r="AB1667" i="1" s="1"/>
  <c r="Z1667" i="1"/>
  <c r="Y1667" i="1"/>
  <c r="W1667" i="1"/>
  <c r="V1667" i="1" a="1"/>
  <c r="V1667" i="1" s="1"/>
  <c r="S1667" i="1"/>
  <c r="X1667" i="1" s="1"/>
  <c r="G1667" i="1"/>
  <c r="AD1666" i="1"/>
  <c r="AA1666" i="1"/>
  <c r="AB1666" i="1" s="1"/>
  <c r="Z1666" i="1"/>
  <c r="Y1666" i="1"/>
  <c r="W1666" i="1"/>
  <c r="S1666" i="1"/>
  <c r="X1666" i="1" s="1"/>
  <c r="G1666" i="1"/>
  <c r="V1666" i="1" s="1" a="1"/>
  <c r="V1666" i="1" s="1"/>
  <c r="AD1665" i="1"/>
  <c r="AA1665" i="1"/>
  <c r="AB1665" i="1" s="1"/>
  <c r="Z1665" i="1"/>
  <c r="Y1665" i="1"/>
  <c r="W1665" i="1"/>
  <c r="S1665" i="1"/>
  <c r="X1665" i="1" s="1"/>
  <c r="G1665" i="1"/>
  <c r="V1665" i="1" s="1" a="1"/>
  <c r="V1665" i="1" s="1"/>
  <c r="AD1664" i="1"/>
  <c r="AA1664" i="1"/>
  <c r="AB1664" i="1" s="1"/>
  <c r="Z1664" i="1"/>
  <c r="Y1664" i="1"/>
  <c r="W1664" i="1"/>
  <c r="S1664" i="1"/>
  <c r="X1664" i="1" s="1"/>
  <c r="G1664" i="1"/>
  <c r="V1664" i="1" s="1" a="1"/>
  <c r="V1664" i="1" s="1"/>
  <c r="AD1663" i="1"/>
  <c r="AA1663" i="1"/>
  <c r="AB1663" i="1" s="1"/>
  <c r="Z1663" i="1"/>
  <c r="Y1663" i="1"/>
  <c r="W1663" i="1"/>
  <c r="S1663" i="1"/>
  <c r="X1663" i="1" s="1"/>
  <c r="G1663" i="1"/>
  <c r="V1663" i="1" s="1" a="1"/>
  <c r="V1663" i="1" s="1"/>
  <c r="AD1662" i="1"/>
  <c r="AA1662" i="1"/>
  <c r="AB1662" i="1" s="1"/>
  <c r="Z1662" i="1"/>
  <c r="Y1662" i="1"/>
  <c r="W1662" i="1"/>
  <c r="S1662" i="1"/>
  <c r="X1662" i="1" s="1"/>
  <c r="G1662" i="1"/>
  <c r="V1662" i="1" s="1" a="1"/>
  <c r="V1662" i="1" s="1"/>
  <c r="AD1661" i="1"/>
  <c r="AA1661" i="1"/>
  <c r="AB1661" i="1" s="1"/>
  <c r="Z1661" i="1"/>
  <c r="Y1661" i="1"/>
  <c r="W1661" i="1"/>
  <c r="S1661" i="1"/>
  <c r="X1661" i="1" s="1"/>
  <c r="G1661" i="1"/>
  <c r="V1661" i="1" s="1" a="1"/>
  <c r="V1661" i="1" s="1"/>
  <c r="AD1660" i="1"/>
  <c r="AA1660" i="1"/>
  <c r="AB1660" i="1" s="1"/>
  <c r="Z1660" i="1"/>
  <c r="Y1660" i="1"/>
  <c r="W1660" i="1"/>
  <c r="S1660" i="1"/>
  <c r="X1660" i="1" s="1"/>
  <c r="G1660" i="1"/>
  <c r="V1660" i="1" s="1" a="1"/>
  <c r="V1660" i="1" s="1"/>
  <c r="AD1659" i="1"/>
  <c r="AA1659" i="1"/>
  <c r="AB1659" i="1" s="1"/>
  <c r="Z1659" i="1"/>
  <c r="Y1659" i="1"/>
  <c r="W1659" i="1"/>
  <c r="S1659" i="1"/>
  <c r="X1659" i="1" s="1"/>
  <c r="G1659" i="1"/>
  <c r="V1659" i="1" s="1" a="1"/>
  <c r="V1659" i="1" s="1"/>
  <c r="AD1658" i="1"/>
  <c r="AA1658" i="1"/>
  <c r="AB1658" i="1" s="1"/>
  <c r="Z1658" i="1"/>
  <c r="Y1658" i="1"/>
  <c r="W1658" i="1"/>
  <c r="S1658" i="1"/>
  <c r="X1658" i="1" s="1"/>
  <c r="G1658" i="1"/>
  <c r="V1658" i="1" s="1" a="1"/>
  <c r="V1658" i="1" s="1"/>
  <c r="AD1657" i="1"/>
  <c r="AA1657" i="1"/>
  <c r="AB1657" i="1" s="1"/>
  <c r="Z1657" i="1"/>
  <c r="Y1657" i="1"/>
  <c r="W1657" i="1"/>
  <c r="S1657" i="1"/>
  <c r="X1657" i="1" s="1"/>
  <c r="G1657" i="1"/>
  <c r="V1657" i="1" s="1" a="1"/>
  <c r="V1657" i="1" s="1"/>
  <c r="AD1656" i="1"/>
  <c r="AA1656" i="1"/>
  <c r="AB1656" i="1" s="1"/>
  <c r="Z1656" i="1"/>
  <c r="Y1656" i="1"/>
  <c r="W1656" i="1"/>
  <c r="S1656" i="1"/>
  <c r="X1656" i="1" s="1"/>
  <c r="G1656" i="1"/>
  <c r="V1656" i="1" s="1" a="1"/>
  <c r="V1656" i="1" s="1"/>
  <c r="AD1655" i="1"/>
  <c r="AA1655" i="1"/>
  <c r="AB1655" i="1" s="1"/>
  <c r="Z1655" i="1"/>
  <c r="Y1655" i="1"/>
  <c r="W1655" i="1"/>
  <c r="S1655" i="1"/>
  <c r="X1655" i="1" s="1"/>
  <c r="G1655" i="1"/>
  <c r="V1655" i="1" s="1" a="1"/>
  <c r="V1655" i="1" s="1"/>
  <c r="AD1654" i="1"/>
  <c r="AA1654" i="1"/>
  <c r="AB1654" i="1" s="1"/>
  <c r="Z1654" i="1"/>
  <c r="Y1654" i="1"/>
  <c r="W1654" i="1"/>
  <c r="S1654" i="1"/>
  <c r="X1654" i="1" s="1"/>
  <c r="G1654" i="1"/>
  <c r="V1654" i="1" s="1" a="1"/>
  <c r="V1654" i="1" s="1"/>
  <c r="AD1653" i="1"/>
  <c r="AA1653" i="1"/>
  <c r="AB1653" i="1" s="1"/>
  <c r="Z1653" i="1"/>
  <c r="Y1653" i="1"/>
  <c r="W1653" i="1"/>
  <c r="S1653" i="1"/>
  <c r="X1653" i="1" s="1"/>
  <c r="G1653" i="1"/>
  <c r="V1653" i="1" s="1" a="1"/>
  <c r="V1653" i="1" s="1"/>
  <c r="AD1652" i="1"/>
  <c r="AA1652" i="1"/>
  <c r="AB1652" i="1" s="1"/>
  <c r="Z1652" i="1"/>
  <c r="Y1652" i="1"/>
  <c r="W1652" i="1"/>
  <c r="S1652" i="1"/>
  <c r="X1652" i="1" s="1"/>
  <c r="G1652" i="1"/>
  <c r="V1652" i="1" s="1" a="1"/>
  <c r="V1652" i="1" s="1"/>
  <c r="AD1651" i="1"/>
  <c r="AA1651" i="1"/>
  <c r="AB1651" i="1" s="1"/>
  <c r="Z1651" i="1"/>
  <c r="Y1651" i="1"/>
  <c r="W1651" i="1"/>
  <c r="S1651" i="1"/>
  <c r="X1651" i="1" s="1"/>
  <c r="G1651" i="1"/>
  <c r="V1651" i="1" s="1" a="1"/>
  <c r="V1651" i="1" s="1"/>
  <c r="AD1650" i="1"/>
  <c r="AA1650" i="1"/>
  <c r="AB1650" i="1" s="1"/>
  <c r="Z1650" i="1"/>
  <c r="Y1650" i="1"/>
  <c r="W1650" i="1"/>
  <c r="S1650" i="1"/>
  <c r="X1650" i="1" s="1"/>
  <c r="G1650" i="1"/>
  <c r="V1650" i="1" s="1" a="1"/>
  <c r="V1650" i="1" s="1"/>
  <c r="AD1649" i="1"/>
  <c r="AA1649" i="1"/>
  <c r="AB1649" i="1" s="1"/>
  <c r="Z1649" i="1"/>
  <c r="Y1649" i="1"/>
  <c r="X1649" i="1"/>
  <c r="W1649" i="1"/>
  <c r="S1649" i="1"/>
  <c r="G1649" i="1"/>
  <c r="V1649" i="1" s="1" a="1"/>
  <c r="V1649" i="1" s="1"/>
  <c r="AD1648" i="1"/>
  <c r="AA1648" i="1"/>
  <c r="AB1648" i="1" s="1"/>
  <c r="Z1648" i="1"/>
  <c r="Y1648" i="1"/>
  <c r="W1648" i="1"/>
  <c r="S1648" i="1"/>
  <c r="X1648" i="1" s="1"/>
  <c r="G1648" i="1"/>
  <c r="V1648" i="1" s="1" a="1"/>
  <c r="V1648" i="1" s="1"/>
  <c r="AD1647" i="1"/>
  <c r="AA1647" i="1"/>
  <c r="AB1647" i="1" s="1"/>
  <c r="Z1647" i="1"/>
  <c r="Y1647" i="1"/>
  <c r="W1647" i="1"/>
  <c r="S1647" i="1"/>
  <c r="X1647" i="1" s="1"/>
  <c r="G1647" i="1"/>
  <c r="V1647" i="1" s="1" a="1"/>
  <c r="V1647" i="1" s="1"/>
  <c r="AD1646" i="1"/>
  <c r="AA1646" i="1"/>
  <c r="AB1646" i="1" s="1"/>
  <c r="Z1646" i="1"/>
  <c r="Y1646" i="1"/>
  <c r="W1646" i="1"/>
  <c r="S1646" i="1"/>
  <c r="X1646" i="1" s="1"/>
  <c r="G1646" i="1"/>
  <c r="V1646" i="1" s="1" a="1"/>
  <c r="V1646" i="1" s="1"/>
  <c r="AD1645" i="1"/>
  <c r="AA1645" i="1"/>
  <c r="AB1645" i="1" s="1"/>
  <c r="Z1645" i="1"/>
  <c r="Y1645" i="1"/>
  <c r="W1645" i="1"/>
  <c r="S1645" i="1"/>
  <c r="X1645" i="1" s="1"/>
  <c r="G1645" i="1"/>
  <c r="V1645" i="1" s="1" a="1"/>
  <c r="V1645" i="1" s="1"/>
  <c r="AD1644" i="1"/>
  <c r="AA1644" i="1"/>
  <c r="AB1644" i="1" s="1"/>
  <c r="Z1644" i="1"/>
  <c r="Y1644" i="1"/>
  <c r="W1644" i="1"/>
  <c r="S1644" i="1"/>
  <c r="X1644" i="1" s="1"/>
  <c r="G1644" i="1"/>
  <c r="V1644" i="1" s="1" a="1"/>
  <c r="V1644" i="1" s="1"/>
  <c r="AD1643" i="1"/>
  <c r="AA1643" i="1"/>
  <c r="AB1643" i="1" s="1"/>
  <c r="Z1643" i="1"/>
  <c r="Y1643" i="1"/>
  <c r="W1643" i="1"/>
  <c r="S1643" i="1"/>
  <c r="X1643" i="1" s="1"/>
  <c r="G1643" i="1"/>
  <c r="V1643" i="1" s="1" a="1"/>
  <c r="V1643" i="1" s="1"/>
  <c r="AD1642" i="1"/>
  <c r="AB1642" i="1"/>
  <c r="AA1642" i="1"/>
  <c r="Z1642" i="1"/>
  <c r="Y1642" i="1"/>
  <c r="W1642" i="1"/>
  <c r="S1642" i="1"/>
  <c r="X1642" i="1" s="1"/>
  <c r="G1642" i="1"/>
  <c r="V1642" i="1" s="1" a="1"/>
  <c r="V1642" i="1" s="1"/>
  <c r="AD1641" i="1"/>
  <c r="AA1641" i="1"/>
  <c r="AB1641" i="1" s="1"/>
  <c r="Z1641" i="1"/>
  <c r="Y1641" i="1"/>
  <c r="W1641" i="1"/>
  <c r="S1641" i="1"/>
  <c r="X1641" i="1" s="1"/>
  <c r="G1641" i="1"/>
  <c r="V1641" i="1" s="1" a="1"/>
  <c r="V1641" i="1" s="1"/>
  <c r="AD1640" i="1"/>
  <c r="AA1640" i="1"/>
  <c r="AB1640" i="1" s="1"/>
  <c r="Z1640" i="1"/>
  <c r="Y1640" i="1"/>
  <c r="W1640" i="1"/>
  <c r="S1640" i="1"/>
  <c r="X1640" i="1" s="1"/>
  <c r="G1640" i="1"/>
  <c r="V1640" i="1" s="1" a="1"/>
  <c r="V1640" i="1" s="1"/>
  <c r="AD1639" i="1"/>
  <c r="AA1639" i="1"/>
  <c r="AB1639" i="1" s="1"/>
  <c r="Z1639" i="1"/>
  <c r="Y1639" i="1"/>
  <c r="W1639" i="1"/>
  <c r="S1639" i="1"/>
  <c r="X1639" i="1" s="1"/>
  <c r="G1639" i="1"/>
  <c r="V1639" i="1" s="1" a="1"/>
  <c r="V1639" i="1" s="1"/>
  <c r="AD1638" i="1"/>
  <c r="AA1638" i="1"/>
  <c r="AB1638" i="1" s="1"/>
  <c r="Z1638" i="1"/>
  <c r="Y1638" i="1"/>
  <c r="W1638" i="1"/>
  <c r="S1638" i="1"/>
  <c r="X1638" i="1" s="1"/>
  <c r="G1638" i="1"/>
  <c r="V1638" i="1" s="1" a="1"/>
  <c r="V1638" i="1" s="1"/>
  <c r="AD1637" i="1"/>
  <c r="AA1637" i="1"/>
  <c r="AB1637" i="1" s="1"/>
  <c r="Z1637" i="1"/>
  <c r="Y1637" i="1"/>
  <c r="W1637" i="1"/>
  <c r="S1637" i="1"/>
  <c r="X1637" i="1" s="1"/>
  <c r="G1637" i="1"/>
  <c r="V1637" i="1" s="1" a="1"/>
  <c r="V1637" i="1" s="1"/>
  <c r="AD1636" i="1"/>
  <c r="AA1636" i="1"/>
  <c r="AB1636" i="1" s="1"/>
  <c r="Z1636" i="1"/>
  <c r="Y1636" i="1"/>
  <c r="W1636" i="1"/>
  <c r="S1636" i="1"/>
  <c r="X1636" i="1" s="1"/>
  <c r="G1636" i="1"/>
  <c r="V1636" i="1" s="1" a="1"/>
  <c r="V1636" i="1" s="1"/>
  <c r="AD1635" i="1"/>
  <c r="AA1635" i="1"/>
  <c r="AB1635" i="1" s="1"/>
  <c r="Z1635" i="1"/>
  <c r="Y1635" i="1"/>
  <c r="W1635" i="1"/>
  <c r="S1635" i="1"/>
  <c r="X1635" i="1" s="1"/>
  <c r="G1635" i="1"/>
  <c r="V1635" i="1" s="1" a="1"/>
  <c r="V1635" i="1" s="1"/>
  <c r="AD1634" i="1"/>
  <c r="AA1634" i="1"/>
  <c r="AB1634" i="1" s="1"/>
  <c r="Z1634" i="1"/>
  <c r="Y1634" i="1"/>
  <c r="W1634" i="1"/>
  <c r="S1634" i="1"/>
  <c r="X1634" i="1" s="1"/>
  <c r="G1634" i="1"/>
  <c r="V1634" i="1" s="1" a="1"/>
  <c r="V1634" i="1" s="1"/>
  <c r="AD1633" i="1"/>
  <c r="AA1633" i="1"/>
  <c r="AB1633" i="1" s="1"/>
  <c r="Z1633" i="1"/>
  <c r="Y1633" i="1"/>
  <c r="W1633" i="1"/>
  <c r="S1633" i="1"/>
  <c r="X1633" i="1" s="1"/>
  <c r="G1633" i="1"/>
  <c r="V1633" i="1" s="1" a="1"/>
  <c r="V1633" i="1" s="1"/>
  <c r="AD1632" i="1"/>
  <c r="AA1632" i="1"/>
  <c r="AB1632" i="1" s="1"/>
  <c r="Z1632" i="1"/>
  <c r="Y1632" i="1"/>
  <c r="W1632" i="1"/>
  <c r="S1632" i="1"/>
  <c r="X1632" i="1" s="1"/>
  <c r="G1632" i="1"/>
  <c r="V1632" i="1" s="1" a="1"/>
  <c r="V1632" i="1" s="1"/>
  <c r="AD1631" i="1"/>
  <c r="AA1631" i="1"/>
  <c r="AB1631" i="1" s="1"/>
  <c r="Z1631" i="1"/>
  <c r="Y1631" i="1"/>
  <c r="W1631" i="1"/>
  <c r="S1631" i="1"/>
  <c r="X1631" i="1" s="1"/>
  <c r="G1631" i="1"/>
  <c r="V1631" i="1" s="1" a="1"/>
  <c r="V1631" i="1" s="1"/>
  <c r="AD1630" i="1"/>
  <c r="AA1630" i="1"/>
  <c r="AB1630" i="1" s="1"/>
  <c r="Z1630" i="1"/>
  <c r="Y1630" i="1"/>
  <c r="W1630" i="1"/>
  <c r="S1630" i="1"/>
  <c r="X1630" i="1" s="1"/>
  <c r="G1630" i="1"/>
  <c r="V1630" i="1" s="1" a="1"/>
  <c r="V1630" i="1" s="1"/>
  <c r="AD1629" i="1"/>
  <c r="AA1629" i="1"/>
  <c r="AB1629" i="1" s="1"/>
  <c r="Z1629" i="1"/>
  <c r="Y1629" i="1"/>
  <c r="W1629" i="1"/>
  <c r="S1629" i="1"/>
  <c r="X1629" i="1" s="1"/>
  <c r="G1629" i="1"/>
  <c r="V1629" i="1" s="1" a="1"/>
  <c r="V1629" i="1" s="1"/>
  <c r="AD1628" i="1"/>
  <c r="AA1628" i="1"/>
  <c r="AB1628" i="1" s="1"/>
  <c r="Z1628" i="1"/>
  <c r="Y1628" i="1"/>
  <c r="W1628" i="1"/>
  <c r="S1628" i="1"/>
  <c r="X1628" i="1" s="1"/>
  <c r="G1628" i="1"/>
  <c r="V1628" i="1" s="1" a="1"/>
  <c r="V1628" i="1" s="1"/>
  <c r="AD1627" i="1"/>
  <c r="AA1627" i="1"/>
  <c r="AB1627" i="1" s="1"/>
  <c r="Z1627" i="1"/>
  <c r="Y1627" i="1"/>
  <c r="W1627" i="1"/>
  <c r="S1627" i="1"/>
  <c r="X1627" i="1" s="1"/>
  <c r="G1627" i="1"/>
  <c r="V1627" i="1" s="1" a="1"/>
  <c r="V1627" i="1" s="1"/>
  <c r="AD1626" i="1"/>
  <c r="AA1626" i="1"/>
  <c r="AB1626" i="1" s="1"/>
  <c r="Z1626" i="1"/>
  <c r="Y1626" i="1"/>
  <c r="W1626" i="1"/>
  <c r="S1626" i="1"/>
  <c r="X1626" i="1" s="1"/>
  <c r="G1626" i="1"/>
  <c r="V1626" i="1" s="1" a="1"/>
  <c r="V1626" i="1" s="1"/>
  <c r="AD1625" i="1"/>
  <c r="AA1625" i="1"/>
  <c r="AB1625" i="1" s="1"/>
  <c r="Z1625" i="1"/>
  <c r="Y1625" i="1"/>
  <c r="W1625" i="1"/>
  <c r="S1625" i="1"/>
  <c r="X1625" i="1" s="1"/>
  <c r="G1625" i="1"/>
  <c r="V1625" i="1" s="1" a="1"/>
  <c r="V1625" i="1" s="1"/>
  <c r="AD1624" i="1"/>
  <c r="AA1624" i="1"/>
  <c r="AB1624" i="1" s="1"/>
  <c r="Z1624" i="1"/>
  <c r="Y1624" i="1"/>
  <c r="W1624" i="1"/>
  <c r="S1624" i="1"/>
  <c r="X1624" i="1" s="1"/>
  <c r="G1624" i="1"/>
  <c r="V1624" i="1" s="1" a="1"/>
  <c r="V1624" i="1" s="1"/>
  <c r="AD1623" i="1"/>
  <c r="AA1623" i="1"/>
  <c r="AB1623" i="1" s="1"/>
  <c r="Z1623" i="1"/>
  <c r="Y1623" i="1"/>
  <c r="W1623" i="1"/>
  <c r="S1623" i="1"/>
  <c r="X1623" i="1" s="1"/>
  <c r="G1623" i="1"/>
  <c r="V1623" i="1" s="1" a="1"/>
  <c r="V1623" i="1" s="1"/>
  <c r="AD1622" i="1"/>
  <c r="AA1622" i="1"/>
  <c r="AB1622" i="1" s="1"/>
  <c r="Z1622" i="1"/>
  <c r="Y1622" i="1"/>
  <c r="W1622" i="1"/>
  <c r="S1622" i="1"/>
  <c r="X1622" i="1" s="1"/>
  <c r="G1622" i="1"/>
  <c r="V1622" i="1" s="1" a="1"/>
  <c r="V1622" i="1" s="1"/>
  <c r="AD1621" i="1"/>
  <c r="AA1621" i="1"/>
  <c r="AB1621" i="1" s="1"/>
  <c r="Z1621" i="1"/>
  <c r="Y1621" i="1"/>
  <c r="W1621" i="1"/>
  <c r="S1621" i="1"/>
  <c r="X1621" i="1" s="1"/>
  <c r="G1621" i="1"/>
  <c r="V1621" i="1" s="1" a="1"/>
  <c r="V1621" i="1" s="1"/>
  <c r="AD1620" i="1"/>
  <c r="AA1620" i="1"/>
  <c r="AB1620" i="1" s="1"/>
  <c r="Z1620" i="1"/>
  <c r="Y1620" i="1"/>
  <c r="W1620" i="1"/>
  <c r="S1620" i="1"/>
  <c r="X1620" i="1" s="1"/>
  <c r="G1620" i="1"/>
  <c r="V1620" i="1" s="1" a="1"/>
  <c r="V1620" i="1" s="1"/>
  <c r="AD1619" i="1"/>
  <c r="AA1619" i="1"/>
  <c r="AB1619" i="1" s="1"/>
  <c r="Z1619" i="1"/>
  <c r="Y1619" i="1"/>
  <c r="W1619" i="1"/>
  <c r="S1619" i="1"/>
  <c r="X1619" i="1" s="1"/>
  <c r="G1619" i="1"/>
  <c r="V1619" i="1" s="1" a="1"/>
  <c r="V1619" i="1" s="1"/>
  <c r="AD1618" i="1"/>
  <c r="AA1618" i="1"/>
  <c r="AB1618" i="1" s="1"/>
  <c r="Z1618" i="1"/>
  <c r="Y1618" i="1"/>
  <c r="W1618" i="1"/>
  <c r="S1618" i="1"/>
  <c r="X1618" i="1" s="1"/>
  <c r="G1618" i="1"/>
  <c r="V1618" i="1" s="1" a="1"/>
  <c r="V1618" i="1" s="1"/>
  <c r="AD1617" i="1"/>
  <c r="AA1617" i="1"/>
  <c r="AB1617" i="1" s="1"/>
  <c r="Z1617" i="1"/>
  <c r="Y1617" i="1"/>
  <c r="W1617" i="1"/>
  <c r="S1617" i="1"/>
  <c r="X1617" i="1" s="1"/>
  <c r="G1617" i="1"/>
  <c r="V1617" i="1" s="1" a="1"/>
  <c r="V1617" i="1" s="1"/>
  <c r="AD1616" i="1"/>
  <c r="AA1616" i="1"/>
  <c r="AB1616" i="1" s="1"/>
  <c r="Z1616" i="1"/>
  <c r="Y1616" i="1"/>
  <c r="W1616" i="1"/>
  <c r="S1616" i="1"/>
  <c r="X1616" i="1" s="1"/>
  <c r="G1616" i="1"/>
  <c r="V1616" i="1" s="1" a="1"/>
  <c r="V1616" i="1" s="1"/>
  <c r="AD1615" i="1"/>
  <c r="AA1615" i="1"/>
  <c r="AB1615" i="1" s="1"/>
  <c r="Z1615" i="1"/>
  <c r="Y1615" i="1"/>
  <c r="W1615" i="1"/>
  <c r="S1615" i="1"/>
  <c r="X1615" i="1" s="1"/>
  <c r="G1615" i="1"/>
  <c r="V1615" i="1" s="1" a="1"/>
  <c r="V1615" i="1" s="1"/>
  <c r="AD1614" i="1"/>
  <c r="AA1614" i="1"/>
  <c r="AB1614" i="1" s="1"/>
  <c r="Z1614" i="1"/>
  <c r="Y1614" i="1"/>
  <c r="W1614" i="1"/>
  <c r="S1614" i="1"/>
  <c r="X1614" i="1" s="1"/>
  <c r="G1614" i="1"/>
  <c r="V1614" i="1" s="1" a="1"/>
  <c r="V1614" i="1" s="1"/>
  <c r="AD1613" i="1"/>
  <c r="AA1613" i="1"/>
  <c r="AB1613" i="1" s="1"/>
  <c r="Z1613" i="1"/>
  <c r="Y1613" i="1"/>
  <c r="W1613" i="1"/>
  <c r="S1613" i="1"/>
  <c r="X1613" i="1" s="1"/>
  <c r="G1613" i="1"/>
  <c r="V1613" i="1" s="1" a="1"/>
  <c r="V1613" i="1" s="1"/>
  <c r="AD1612" i="1"/>
  <c r="AA1612" i="1"/>
  <c r="AB1612" i="1" s="1"/>
  <c r="Z1612" i="1"/>
  <c r="Y1612" i="1"/>
  <c r="W1612" i="1"/>
  <c r="S1612" i="1"/>
  <c r="X1612" i="1" s="1"/>
  <c r="G1612" i="1"/>
  <c r="V1612" i="1" s="1" a="1"/>
  <c r="V1612" i="1" s="1"/>
  <c r="AD1611" i="1"/>
  <c r="AA1611" i="1"/>
  <c r="AB1611" i="1" s="1"/>
  <c r="Z1611" i="1"/>
  <c r="Y1611" i="1"/>
  <c r="X1611" i="1"/>
  <c r="W1611" i="1"/>
  <c r="S1611" i="1"/>
  <c r="G1611" i="1"/>
  <c r="V1611" i="1" s="1" a="1"/>
  <c r="V1611" i="1" s="1"/>
  <c r="AD1610" i="1"/>
  <c r="AA1610" i="1"/>
  <c r="AB1610" i="1" s="1"/>
  <c r="Z1610" i="1"/>
  <c r="Y1610" i="1"/>
  <c r="W1610" i="1"/>
  <c r="S1610" i="1"/>
  <c r="X1610" i="1" s="1"/>
  <c r="G1610" i="1"/>
  <c r="V1610" i="1" s="1" a="1"/>
  <c r="V1610" i="1" s="1"/>
  <c r="AD1609" i="1"/>
  <c r="AA1609" i="1"/>
  <c r="AB1609" i="1" s="1"/>
  <c r="Z1609" i="1"/>
  <c r="Y1609" i="1"/>
  <c r="W1609" i="1"/>
  <c r="S1609" i="1"/>
  <c r="X1609" i="1" s="1"/>
  <c r="G1609" i="1"/>
  <c r="V1609" i="1" s="1" a="1"/>
  <c r="V1609" i="1" s="1"/>
  <c r="AD1608" i="1"/>
  <c r="AA1608" i="1"/>
  <c r="AB1608" i="1" s="1"/>
  <c r="Z1608" i="1"/>
  <c r="Y1608" i="1"/>
  <c r="W1608" i="1"/>
  <c r="S1608" i="1"/>
  <c r="X1608" i="1" s="1"/>
  <c r="G1608" i="1"/>
  <c r="V1608" i="1" s="1" a="1"/>
  <c r="V1608" i="1" s="1"/>
  <c r="AD1607" i="1"/>
  <c r="AA1607" i="1"/>
  <c r="AB1607" i="1" s="1"/>
  <c r="Z1607" i="1"/>
  <c r="Y1607" i="1"/>
  <c r="W1607" i="1"/>
  <c r="S1607" i="1"/>
  <c r="X1607" i="1" s="1"/>
  <c r="G1607" i="1"/>
  <c r="V1607" i="1" s="1" a="1"/>
  <c r="V1607" i="1" s="1"/>
  <c r="AD1606" i="1"/>
  <c r="AA1606" i="1"/>
  <c r="AB1606" i="1" s="1"/>
  <c r="Z1606" i="1"/>
  <c r="Y1606" i="1"/>
  <c r="W1606" i="1"/>
  <c r="S1606" i="1"/>
  <c r="X1606" i="1" s="1"/>
  <c r="G1606" i="1"/>
  <c r="V1606" i="1" s="1" a="1"/>
  <c r="V1606" i="1" s="1"/>
  <c r="AD1605" i="1"/>
  <c r="AA1605" i="1"/>
  <c r="AB1605" i="1" s="1"/>
  <c r="Z1605" i="1"/>
  <c r="Y1605" i="1"/>
  <c r="W1605" i="1"/>
  <c r="S1605" i="1"/>
  <c r="X1605" i="1" s="1"/>
  <c r="G1605" i="1"/>
  <c r="V1605" i="1" s="1" a="1"/>
  <c r="V1605" i="1" s="1"/>
  <c r="AD1604" i="1"/>
  <c r="AA1604" i="1"/>
  <c r="AB1604" i="1" s="1"/>
  <c r="Z1604" i="1"/>
  <c r="Y1604" i="1"/>
  <c r="W1604" i="1"/>
  <c r="S1604" i="1"/>
  <c r="X1604" i="1" s="1"/>
  <c r="G1604" i="1"/>
  <c r="V1604" i="1" s="1" a="1"/>
  <c r="V1604" i="1" s="1"/>
  <c r="AD1603" i="1"/>
  <c r="AA1603" i="1"/>
  <c r="AB1603" i="1" s="1"/>
  <c r="Z1603" i="1"/>
  <c r="Y1603" i="1"/>
  <c r="W1603" i="1"/>
  <c r="S1603" i="1"/>
  <c r="X1603" i="1" s="1"/>
  <c r="G1603" i="1"/>
  <c r="V1603" i="1" s="1" a="1"/>
  <c r="V1603" i="1" s="1"/>
  <c r="AD1602" i="1"/>
  <c r="AA1602" i="1"/>
  <c r="AB1602" i="1" s="1"/>
  <c r="Z1602" i="1"/>
  <c r="Y1602" i="1"/>
  <c r="W1602" i="1"/>
  <c r="S1602" i="1"/>
  <c r="X1602" i="1" s="1"/>
  <c r="G1602" i="1"/>
  <c r="V1602" i="1" s="1" a="1"/>
  <c r="V1602" i="1" s="1"/>
  <c r="AD1601" i="1"/>
  <c r="AA1601" i="1"/>
  <c r="AB1601" i="1" s="1"/>
  <c r="Z1601" i="1"/>
  <c r="Y1601" i="1"/>
  <c r="W1601" i="1"/>
  <c r="S1601" i="1"/>
  <c r="X1601" i="1" s="1"/>
  <c r="G1601" i="1"/>
  <c r="V1601" i="1" s="1" a="1"/>
  <c r="V1601" i="1" s="1"/>
  <c r="AD1600" i="1"/>
  <c r="AA1600" i="1"/>
  <c r="AB1600" i="1" s="1"/>
  <c r="Z1600" i="1"/>
  <c r="Y1600" i="1"/>
  <c r="W1600" i="1"/>
  <c r="S1600" i="1"/>
  <c r="X1600" i="1" s="1"/>
  <c r="G1600" i="1"/>
  <c r="V1600" i="1" s="1" a="1"/>
  <c r="V1600" i="1" s="1"/>
  <c r="AD1599" i="1"/>
  <c r="AA1599" i="1"/>
  <c r="AB1599" i="1" s="1"/>
  <c r="Z1599" i="1"/>
  <c r="Y1599" i="1"/>
  <c r="W1599" i="1"/>
  <c r="S1599" i="1"/>
  <c r="X1599" i="1" s="1"/>
  <c r="G1599" i="1"/>
  <c r="V1599" i="1" s="1" a="1"/>
  <c r="V1599" i="1" s="1"/>
  <c r="AD1598" i="1"/>
  <c r="AA1598" i="1"/>
  <c r="AB1598" i="1" s="1"/>
  <c r="Z1598" i="1"/>
  <c r="Y1598" i="1"/>
  <c r="W1598" i="1"/>
  <c r="S1598" i="1"/>
  <c r="X1598" i="1" s="1"/>
  <c r="G1598" i="1"/>
  <c r="V1598" i="1" s="1" a="1"/>
  <c r="V1598" i="1" s="1"/>
  <c r="AD1597" i="1"/>
  <c r="AA1597" i="1"/>
  <c r="AB1597" i="1" s="1"/>
  <c r="Z1597" i="1"/>
  <c r="Y1597" i="1"/>
  <c r="W1597" i="1"/>
  <c r="S1597" i="1"/>
  <c r="X1597" i="1" s="1"/>
  <c r="G1597" i="1"/>
  <c r="V1597" i="1" s="1" a="1"/>
  <c r="V1597" i="1" s="1"/>
  <c r="AD1596" i="1"/>
  <c r="AA1596" i="1"/>
  <c r="AB1596" i="1" s="1"/>
  <c r="Z1596" i="1"/>
  <c r="Y1596" i="1"/>
  <c r="W1596" i="1"/>
  <c r="S1596" i="1"/>
  <c r="X1596" i="1" s="1"/>
  <c r="G1596" i="1"/>
  <c r="V1596" i="1" s="1" a="1"/>
  <c r="V1596" i="1" s="1"/>
  <c r="AD1595" i="1"/>
  <c r="AA1595" i="1"/>
  <c r="AB1595" i="1" s="1"/>
  <c r="Z1595" i="1"/>
  <c r="Y1595" i="1"/>
  <c r="W1595" i="1"/>
  <c r="S1595" i="1"/>
  <c r="X1595" i="1" s="1"/>
  <c r="G1595" i="1"/>
  <c r="V1595" i="1" s="1" a="1"/>
  <c r="V1595" i="1" s="1"/>
  <c r="AD1594" i="1"/>
  <c r="AA1594" i="1"/>
  <c r="AB1594" i="1" s="1"/>
  <c r="Z1594" i="1"/>
  <c r="Y1594" i="1"/>
  <c r="W1594" i="1"/>
  <c r="V1594" i="1" a="1"/>
  <c r="V1594" i="1" s="1"/>
  <c r="S1594" i="1"/>
  <c r="X1594" i="1" s="1"/>
  <c r="G1594" i="1"/>
  <c r="AD1593" i="1"/>
  <c r="AA1593" i="1"/>
  <c r="AB1593" i="1" s="1"/>
  <c r="Z1593" i="1"/>
  <c r="Y1593" i="1"/>
  <c r="W1593" i="1"/>
  <c r="S1593" i="1"/>
  <c r="X1593" i="1" s="1"/>
  <c r="G1593" i="1"/>
  <c r="V1593" i="1" s="1" a="1"/>
  <c r="V1593" i="1" s="1"/>
  <c r="AD1592" i="1"/>
  <c r="AA1592" i="1"/>
  <c r="AB1592" i="1" s="1"/>
  <c r="Z1592" i="1"/>
  <c r="Y1592" i="1"/>
  <c r="W1592" i="1"/>
  <c r="S1592" i="1"/>
  <c r="X1592" i="1" s="1"/>
  <c r="G1592" i="1"/>
  <c r="V1592" i="1" s="1" a="1"/>
  <c r="V1592" i="1" s="1"/>
  <c r="AD1591" i="1"/>
  <c r="AA1591" i="1"/>
  <c r="AB1591" i="1" s="1"/>
  <c r="Z1591" i="1"/>
  <c r="Y1591" i="1"/>
  <c r="W1591" i="1"/>
  <c r="S1591" i="1"/>
  <c r="X1591" i="1" s="1"/>
  <c r="G1591" i="1"/>
  <c r="V1591" i="1" s="1" a="1"/>
  <c r="V1591" i="1" s="1"/>
  <c r="AD1590" i="1"/>
  <c r="AA1590" i="1"/>
  <c r="AB1590" i="1" s="1"/>
  <c r="Z1590" i="1"/>
  <c r="Y1590" i="1"/>
  <c r="W1590" i="1"/>
  <c r="V1590" i="1" a="1"/>
  <c r="V1590" i="1" s="1"/>
  <c r="S1590" i="1"/>
  <c r="X1590" i="1" s="1"/>
  <c r="G1590" i="1"/>
  <c r="AD1589" i="1"/>
  <c r="AA1589" i="1"/>
  <c r="AB1589" i="1" s="1"/>
  <c r="Z1589" i="1"/>
  <c r="Y1589" i="1"/>
  <c r="W1589" i="1"/>
  <c r="S1589" i="1"/>
  <c r="X1589" i="1" s="1"/>
  <c r="G1589" i="1"/>
  <c r="V1589" i="1" s="1" a="1"/>
  <c r="V1589" i="1" s="1"/>
  <c r="AD1588" i="1"/>
  <c r="AA1588" i="1"/>
  <c r="AB1588" i="1" s="1"/>
  <c r="Z1588" i="1"/>
  <c r="Y1588" i="1"/>
  <c r="W1588" i="1"/>
  <c r="S1588" i="1"/>
  <c r="X1588" i="1" s="1"/>
  <c r="G1588" i="1"/>
  <c r="V1588" i="1" s="1" a="1"/>
  <c r="V1588" i="1" s="1"/>
  <c r="AD1587" i="1"/>
  <c r="AA1587" i="1"/>
  <c r="AB1587" i="1" s="1"/>
  <c r="Z1587" i="1"/>
  <c r="Y1587" i="1"/>
  <c r="W1587" i="1"/>
  <c r="S1587" i="1"/>
  <c r="X1587" i="1" s="1"/>
  <c r="G1587" i="1"/>
  <c r="V1587" i="1" s="1" a="1"/>
  <c r="V1587" i="1" s="1"/>
  <c r="AD1586" i="1"/>
  <c r="AA1586" i="1"/>
  <c r="AB1586" i="1" s="1"/>
  <c r="Z1586" i="1"/>
  <c r="Y1586" i="1"/>
  <c r="W1586" i="1"/>
  <c r="S1586" i="1"/>
  <c r="X1586" i="1" s="1"/>
  <c r="G1586" i="1"/>
  <c r="V1586" i="1" s="1" a="1"/>
  <c r="V1586" i="1" s="1"/>
  <c r="AD1585" i="1"/>
  <c r="AA1585" i="1"/>
  <c r="AB1585" i="1" s="1"/>
  <c r="Z1585" i="1"/>
  <c r="Y1585" i="1"/>
  <c r="W1585" i="1"/>
  <c r="S1585" i="1"/>
  <c r="X1585" i="1" s="1"/>
  <c r="G1585" i="1"/>
  <c r="V1585" i="1" s="1" a="1"/>
  <c r="V1585" i="1" s="1"/>
  <c r="AD1584" i="1"/>
  <c r="AA1584" i="1"/>
  <c r="AB1584" i="1" s="1"/>
  <c r="Z1584" i="1"/>
  <c r="Y1584" i="1"/>
  <c r="W1584" i="1"/>
  <c r="S1584" i="1"/>
  <c r="X1584" i="1" s="1"/>
  <c r="G1584" i="1"/>
  <c r="V1584" i="1" s="1" a="1"/>
  <c r="V1584" i="1" s="1"/>
  <c r="AD1583" i="1"/>
  <c r="AA1583" i="1"/>
  <c r="AB1583" i="1" s="1"/>
  <c r="Z1583" i="1"/>
  <c r="Y1583" i="1"/>
  <c r="W1583" i="1"/>
  <c r="S1583" i="1"/>
  <c r="X1583" i="1" s="1"/>
  <c r="G1583" i="1"/>
  <c r="V1583" i="1" s="1" a="1"/>
  <c r="V1583" i="1" s="1"/>
  <c r="AD1582" i="1"/>
  <c r="AA1582" i="1"/>
  <c r="AB1582" i="1" s="1"/>
  <c r="Z1582" i="1"/>
  <c r="Y1582" i="1"/>
  <c r="W1582" i="1"/>
  <c r="S1582" i="1"/>
  <c r="X1582" i="1" s="1"/>
  <c r="G1582" i="1"/>
  <c r="V1582" i="1" s="1" a="1"/>
  <c r="V1582" i="1" s="1"/>
  <c r="AD1581" i="1"/>
  <c r="AA1581" i="1"/>
  <c r="AB1581" i="1" s="1"/>
  <c r="Z1581" i="1"/>
  <c r="Y1581" i="1"/>
  <c r="W1581" i="1"/>
  <c r="S1581" i="1"/>
  <c r="X1581" i="1" s="1"/>
  <c r="G1581" i="1"/>
  <c r="V1581" i="1" s="1" a="1"/>
  <c r="V1581" i="1" s="1"/>
  <c r="AD1580" i="1"/>
  <c r="AA1580" i="1"/>
  <c r="AB1580" i="1" s="1"/>
  <c r="Z1580" i="1"/>
  <c r="Y1580" i="1"/>
  <c r="W1580" i="1"/>
  <c r="S1580" i="1"/>
  <c r="X1580" i="1" s="1"/>
  <c r="G1580" i="1"/>
  <c r="V1580" i="1" s="1" a="1"/>
  <c r="V1580" i="1" s="1"/>
  <c r="AD1579" i="1"/>
  <c r="AA1579" i="1"/>
  <c r="AB1579" i="1" s="1"/>
  <c r="Z1579" i="1"/>
  <c r="Y1579" i="1"/>
  <c r="W1579" i="1"/>
  <c r="S1579" i="1"/>
  <c r="X1579" i="1" s="1"/>
  <c r="G1579" i="1"/>
  <c r="V1579" i="1" s="1" a="1"/>
  <c r="V1579" i="1" s="1"/>
  <c r="AD1578" i="1"/>
  <c r="AA1578" i="1"/>
  <c r="AB1578" i="1" s="1"/>
  <c r="Z1578" i="1"/>
  <c r="Y1578" i="1"/>
  <c r="W1578" i="1"/>
  <c r="S1578" i="1"/>
  <c r="X1578" i="1" s="1"/>
  <c r="G1578" i="1"/>
  <c r="V1578" i="1" s="1" a="1"/>
  <c r="V1578" i="1" s="1"/>
  <c r="AD1577" i="1"/>
  <c r="AA1577" i="1"/>
  <c r="AB1577" i="1" s="1"/>
  <c r="Z1577" i="1"/>
  <c r="Y1577" i="1"/>
  <c r="W1577" i="1"/>
  <c r="S1577" i="1"/>
  <c r="X1577" i="1" s="1"/>
  <c r="G1577" i="1"/>
  <c r="V1577" i="1" s="1" a="1"/>
  <c r="V1577" i="1" s="1"/>
  <c r="AD1576" i="1"/>
  <c r="AA1576" i="1"/>
  <c r="AB1576" i="1" s="1"/>
  <c r="Z1576" i="1"/>
  <c r="Y1576" i="1"/>
  <c r="W1576" i="1"/>
  <c r="S1576" i="1"/>
  <c r="X1576" i="1" s="1"/>
  <c r="G1576" i="1"/>
  <c r="V1576" i="1" s="1" a="1"/>
  <c r="V1576" i="1" s="1"/>
  <c r="AD1575" i="1"/>
  <c r="AA1575" i="1"/>
  <c r="AB1575" i="1" s="1"/>
  <c r="Z1575" i="1"/>
  <c r="Y1575" i="1"/>
  <c r="W1575" i="1"/>
  <c r="S1575" i="1"/>
  <c r="X1575" i="1" s="1"/>
  <c r="G1575" i="1"/>
  <c r="V1575" i="1" s="1" a="1"/>
  <c r="V1575" i="1" s="1"/>
  <c r="AD1574" i="1"/>
  <c r="AA1574" i="1"/>
  <c r="AB1574" i="1" s="1"/>
  <c r="Z1574" i="1"/>
  <c r="Y1574" i="1"/>
  <c r="W1574" i="1"/>
  <c r="S1574" i="1"/>
  <c r="X1574" i="1" s="1"/>
  <c r="G1574" i="1"/>
  <c r="V1574" i="1" s="1" a="1"/>
  <c r="V1574" i="1" s="1"/>
  <c r="AD1573" i="1"/>
  <c r="AA1573" i="1"/>
  <c r="AB1573" i="1" s="1"/>
  <c r="Z1573" i="1"/>
  <c r="Y1573" i="1"/>
  <c r="W1573" i="1"/>
  <c r="S1573" i="1"/>
  <c r="X1573" i="1" s="1"/>
  <c r="G1573" i="1"/>
  <c r="V1573" i="1" s="1" a="1"/>
  <c r="V1573" i="1" s="1"/>
  <c r="AD1572" i="1"/>
  <c r="AA1572" i="1"/>
  <c r="AB1572" i="1" s="1"/>
  <c r="Z1572" i="1"/>
  <c r="Y1572" i="1"/>
  <c r="W1572" i="1"/>
  <c r="S1572" i="1"/>
  <c r="X1572" i="1" s="1"/>
  <c r="G1572" i="1"/>
  <c r="V1572" i="1" s="1" a="1"/>
  <c r="V1572" i="1" s="1"/>
  <c r="AD1571" i="1"/>
  <c r="AA1571" i="1"/>
  <c r="AB1571" i="1" s="1"/>
  <c r="Z1571" i="1"/>
  <c r="Y1571" i="1"/>
  <c r="W1571" i="1"/>
  <c r="S1571" i="1"/>
  <c r="X1571" i="1" s="1"/>
  <c r="G1571" i="1"/>
  <c r="V1571" i="1" s="1" a="1"/>
  <c r="V1571" i="1" s="1"/>
  <c r="AD1570" i="1"/>
  <c r="AA1570" i="1"/>
  <c r="AB1570" i="1" s="1"/>
  <c r="Z1570" i="1"/>
  <c r="Y1570" i="1"/>
  <c r="W1570" i="1"/>
  <c r="S1570" i="1"/>
  <c r="X1570" i="1" s="1"/>
  <c r="G1570" i="1"/>
  <c r="V1570" i="1" s="1" a="1"/>
  <c r="V1570" i="1" s="1"/>
  <c r="AD1569" i="1"/>
  <c r="AA1569" i="1"/>
  <c r="AB1569" i="1" s="1"/>
  <c r="Z1569" i="1"/>
  <c r="Y1569" i="1"/>
  <c r="W1569" i="1"/>
  <c r="S1569" i="1"/>
  <c r="X1569" i="1" s="1"/>
  <c r="G1569" i="1"/>
  <c r="V1569" i="1" s="1" a="1"/>
  <c r="V1569" i="1" s="1"/>
  <c r="AD1568" i="1"/>
  <c r="AA1568" i="1"/>
  <c r="AB1568" i="1" s="1"/>
  <c r="Z1568" i="1"/>
  <c r="Y1568" i="1"/>
  <c r="W1568" i="1"/>
  <c r="S1568" i="1"/>
  <c r="X1568" i="1" s="1"/>
  <c r="G1568" i="1"/>
  <c r="V1568" i="1" s="1" a="1"/>
  <c r="V1568" i="1" s="1"/>
  <c r="AD1567" i="1"/>
  <c r="AA1567" i="1"/>
  <c r="AB1567" i="1" s="1"/>
  <c r="Z1567" i="1"/>
  <c r="Y1567" i="1"/>
  <c r="W1567" i="1"/>
  <c r="S1567" i="1"/>
  <c r="X1567" i="1" s="1"/>
  <c r="G1567" i="1"/>
  <c r="V1567" i="1" s="1" a="1"/>
  <c r="V1567" i="1" s="1"/>
  <c r="AD1566" i="1"/>
  <c r="AA1566" i="1"/>
  <c r="AB1566" i="1" s="1"/>
  <c r="Z1566" i="1"/>
  <c r="Y1566" i="1"/>
  <c r="W1566" i="1"/>
  <c r="S1566" i="1"/>
  <c r="X1566" i="1" s="1"/>
  <c r="G1566" i="1"/>
  <c r="V1566" i="1" s="1" a="1"/>
  <c r="V1566" i="1" s="1"/>
  <c r="AD1565" i="1"/>
  <c r="AA1565" i="1"/>
  <c r="AB1565" i="1" s="1"/>
  <c r="Z1565" i="1"/>
  <c r="Y1565" i="1"/>
  <c r="W1565" i="1"/>
  <c r="S1565" i="1"/>
  <c r="X1565" i="1" s="1"/>
  <c r="G1565" i="1"/>
  <c r="V1565" i="1" s="1" a="1"/>
  <c r="V1565" i="1" s="1"/>
  <c r="AD1564" i="1"/>
  <c r="AA1564" i="1"/>
  <c r="AB1564" i="1" s="1"/>
  <c r="Z1564" i="1"/>
  <c r="Y1564" i="1"/>
  <c r="W1564" i="1"/>
  <c r="S1564" i="1"/>
  <c r="X1564" i="1" s="1"/>
  <c r="G1564" i="1"/>
  <c r="V1564" i="1" s="1" a="1"/>
  <c r="V1564" i="1" s="1"/>
  <c r="AD1563" i="1"/>
  <c r="AA1563" i="1"/>
  <c r="AB1563" i="1" s="1"/>
  <c r="Z1563" i="1"/>
  <c r="Y1563" i="1"/>
  <c r="W1563" i="1"/>
  <c r="S1563" i="1"/>
  <c r="X1563" i="1" s="1"/>
  <c r="G1563" i="1"/>
  <c r="V1563" i="1" s="1" a="1"/>
  <c r="V1563" i="1" s="1"/>
  <c r="AD1562" i="1"/>
  <c r="AA1562" i="1"/>
  <c r="AB1562" i="1" s="1"/>
  <c r="Z1562" i="1"/>
  <c r="Y1562" i="1"/>
  <c r="W1562" i="1"/>
  <c r="S1562" i="1"/>
  <c r="X1562" i="1" s="1"/>
  <c r="G1562" i="1"/>
  <c r="V1562" i="1" s="1" a="1"/>
  <c r="V1562" i="1" s="1"/>
  <c r="AD1561" i="1"/>
  <c r="AA1561" i="1"/>
  <c r="AB1561" i="1" s="1"/>
  <c r="Z1561" i="1"/>
  <c r="Y1561" i="1"/>
  <c r="W1561" i="1"/>
  <c r="S1561" i="1"/>
  <c r="X1561" i="1" s="1"/>
  <c r="G1561" i="1"/>
  <c r="V1561" i="1" s="1" a="1"/>
  <c r="V1561" i="1" s="1"/>
  <c r="AD1560" i="1"/>
  <c r="AA1560" i="1"/>
  <c r="AB1560" i="1" s="1"/>
  <c r="Z1560" i="1"/>
  <c r="Y1560" i="1"/>
  <c r="W1560" i="1"/>
  <c r="S1560" i="1"/>
  <c r="X1560" i="1" s="1"/>
  <c r="G1560" i="1"/>
  <c r="V1560" i="1" s="1" a="1"/>
  <c r="V1560" i="1" s="1"/>
  <c r="AD1559" i="1"/>
  <c r="AA1559" i="1"/>
  <c r="AB1559" i="1" s="1"/>
  <c r="Z1559" i="1"/>
  <c r="Y1559" i="1"/>
  <c r="W1559" i="1"/>
  <c r="S1559" i="1"/>
  <c r="X1559" i="1" s="1"/>
  <c r="G1559" i="1"/>
  <c r="V1559" i="1" s="1" a="1"/>
  <c r="V1559" i="1" s="1"/>
  <c r="AD1558" i="1"/>
  <c r="AA1558" i="1"/>
  <c r="AB1558" i="1" s="1"/>
  <c r="Z1558" i="1"/>
  <c r="Y1558" i="1"/>
  <c r="W1558" i="1"/>
  <c r="S1558" i="1"/>
  <c r="X1558" i="1" s="1"/>
  <c r="G1558" i="1"/>
  <c r="V1558" i="1" s="1" a="1"/>
  <c r="V1558" i="1" s="1"/>
  <c r="AD1557" i="1"/>
  <c r="AA1557" i="1"/>
  <c r="AB1557" i="1" s="1"/>
  <c r="Z1557" i="1"/>
  <c r="Y1557" i="1"/>
  <c r="W1557" i="1"/>
  <c r="S1557" i="1"/>
  <c r="X1557" i="1" s="1"/>
  <c r="G1557" i="1"/>
  <c r="V1557" i="1" s="1" a="1"/>
  <c r="V1557" i="1" s="1"/>
  <c r="AD1556" i="1"/>
  <c r="AA1556" i="1"/>
  <c r="AB1556" i="1" s="1"/>
  <c r="Z1556" i="1"/>
  <c r="Y1556" i="1"/>
  <c r="W1556" i="1"/>
  <c r="S1556" i="1"/>
  <c r="X1556" i="1" s="1"/>
  <c r="G1556" i="1"/>
  <c r="V1556" i="1" s="1" a="1"/>
  <c r="V1556" i="1" s="1"/>
  <c r="AD1555" i="1"/>
  <c r="AA1555" i="1"/>
  <c r="AB1555" i="1" s="1"/>
  <c r="Z1555" i="1"/>
  <c r="Y1555" i="1"/>
  <c r="W1555" i="1"/>
  <c r="S1555" i="1"/>
  <c r="X1555" i="1" s="1"/>
  <c r="G1555" i="1"/>
  <c r="V1555" i="1" s="1" a="1"/>
  <c r="V1555" i="1" s="1"/>
  <c r="AD1554" i="1"/>
  <c r="AA1554" i="1"/>
  <c r="AB1554" i="1" s="1"/>
  <c r="Z1554" i="1"/>
  <c r="Y1554" i="1"/>
  <c r="W1554" i="1"/>
  <c r="S1554" i="1"/>
  <c r="X1554" i="1" s="1"/>
  <c r="G1554" i="1"/>
  <c r="V1554" i="1" s="1" a="1"/>
  <c r="V1554" i="1" s="1"/>
  <c r="AD1553" i="1"/>
  <c r="AA1553" i="1"/>
  <c r="AB1553" i="1" s="1"/>
  <c r="Z1553" i="1"/>
  <c r="Y1553" i="1"/>
  <c r="W1553" i="1"/>
  <c r="S1553" i="1"/>
  <c r="X1553" i="1" s="1"/>
  <c r="G1553" i="1"/>
  <c r="V1553" i="1" s="1" a="1"/>
  <c r="V1553" i="1" s="1"/>
  <c r="AD1552" i="1"/>
  <c r="AA1552" i="1"/>
  <c r="AB1552" i="1" s="1"/>
  <c r="Z1552" i="1"/>
  <c r="Y1552" i="1"/>
  <c r="W1552" i="1"/>
  <c r="S1552" i="1"/>
  <c r="X1552" i="1" s="1"/>
  <c r="G1552" i="1"/>
  <c r="V1552" i="1" s="1" a="1"/>
  <c r="V1552" i="1" s="1"/>
  <c r="AD1551" i="1"/>
  <c r="AA1551" i="1"/>
  <c r="AB1551" i="1" s="1"/>
  <c r="Z1551" i="1"/>
  <c r="Y1551" i="1"/>
  <c r="W1551" i="1"/>
  <c r="S1551" i="1"/>
  <c r="X1551" i="1" s="1"/>
  <c r="G1551" i="1"/>
  <c r="V1551" i="1" s="1" a="1"/>
  <c r="V1551" i="1" s="1"/>
  <c r="AD1550" i="1"/>
  <c r="AA1550" i="1"/>
  <c r="AB1550" i="1" s="1"/>
  <c r="Z1550" i="1"/>
  <c r="Y1550" i="1"/>
  <c r="W1550" i="1"/>
  <c r="S1550" i="1"/>
  <c r="X1550" i="1" s="1"/>
  <c r="G1550" i="1"/>
  <c r="V1550" i="1" s="1" a="1"/>
  <c r="V1550" i="1" s="1"/>
  <c r="AD1549" i="1"/>
  <c r="AA1549" i="1"/>
  <c r="AB1549" i="1" s="1"/>
  <c r="Z1549" i="1"/>
  <c r="Y1549" i="1"/>
  <c r="W1549" i="1"/>
  <c r="S1549" i="1"/>
  <c r="X1549" i="1" s="1"/>
  <c r="G1549" i="1"/>
  <c r="V1549" i="1" s="1" a="1"/>
  <c r="V1549" i="1" s="1"/>
  <c r="AD1548" i="1"/>
  <c r="AA1548" i="1"/>
  <c r="AB1548" i="1" s="1"/>
  <c r="Z1548" i="1"/>
  <c r="Y1548" i="1"/>
  <c r="W1548" i="1"/>
  <c r="S1548" i="1"/>
  <c r="X1548" i="1" s="1"/>
  <c r="G1548" i="1"/>
  <c r="V1548" i="1" s="1" a="1"/>
  <c r="V1548" i="1" s="1"/>
  <c r="AD1547" i="1"/>
  <c r="AA1547" i="1"/>
  <c r="AB1547" i="1" s="1"/>
  <c r="Z1547" i="1"/>
  <c r="Y1547" i="1"/>
  <c r="W1547" i="1"/>
  <c r="S1547" i="1"/>
  <c r="X1547" i="1" s="1"/>
  <c r="G1547" i="1"/>
  <c r="V1547" i="1" s="1" a="1"/>
  <c r="V1547" i="1" s="1"/>
  <c r="AD1546" i="1"/>
  <c r="AA1546" i="1"/>
  <c r="AB1546" i="1" s="1"/>
  <c r="Z1546" i="1"/>
  <c r="Y1546" i="1"/>
  <c r="W1546" i="1"/>
  <c r="S1546" i="1"/>
  <c r="X1546" i="1" s="1"/>
  <c r="G1546" i="1"/>
  <c r="V1546" i="1" s="1" a="1"/>
  <c r="V1546" i="1" s="1"/>
  <c r="AD1545" i="1"/>
  <c r="AA1545" i="1"/>
  <c r="AB1545" i="1" s="1"/>
  <c r="Z1545" i="1"/>
  <c r="Y1545" i="1"/>
  <c r="W1545" i="1"/>
  <c r="S1545" i="1"/>
  <c r="X1545" i="1" s="1"/>
  <c r="G1545" i="1"/>
  <c r="V1545" i="1" s="1" a="1"/>
  <c r="V1545" i="1" s="1"/>
  <c r="AD1544" i="1"/>
  <c r="AA1544" i="1"/>
  <c r="AB1544" i="1" s="1"/>
  <c r="Z1544" i="1"/>
  <c r="Y1544" i="1"/>
  <c r="W1544" i="1"/>
  <c r="S1544" i="1"/>
  <c r="X1544" i="1" s="1"/>
  <c r="G1544" i="1"/>
  <c r="V1544" i="1" s="1" a="1"/>
  <c r="V1544" i="1" s="1"/>
  <c r="AD1543" i="1"/>
  <c r="AA1543" i="1"/>
  <c r="AB1543" i="1" s="1"/>
  <c r="Z1543" i="1"/>
  <c r="Y1543" i="1"/>
  <c r="W1543" i="1"/>
  <c r="S1543" i="1"/>
  <c r="X1543" i="1" s="1"/>
  <c r="G1543" i="1"/>
  <c r="V1543" i="1" s="1" a="1"/>
  <c r="V1543" i="1" s="1"/>
  <c r="AD1542" i="1"/>
  <c r="AA1542" i="1"/>
  <c r="AB1542" i="1" s="1"/>
  <c r="Z1542" i="1"/>
  <c r="Y1542" i="1"/>
  <c r="W1542" i="1"/>
  <c r="S1542" i="1"/>
  <c r="X1542" i="1" s="1"/>
  <c r="G1542" i="1"/>
  <c r="V1542" i="1" s="1" a="1"/>
  <c r="V1542" i="1" s="1"/>
  <c r="AD1541" i="1"/>
  <c r="AA1541" i="1"/>
  <c r="AB1541" i="1" s="1"/>
  <c r="Z1541" i="1"/>
  <c r="Y1541" i="1"/>
  <c r="W1541" i="1"/>
  <c r="S1541" i="1"/>
  <c r="X1541" i="1" s="1"/>
  <c r="G1541" i="1"/>
  <c r="V1541" i="1" s="1" a="1"/>
  <c r="V1541" i="1" s="1"/>
  <c r="AD1540" i="1"/>
  <c r="AA1540" i="1"/>
  <c r="AB1540" i="1" s="1"/>
  <c r="Z1540" i="1"/>
  <c r="Y1540" i="1"/>
  <c r="W1540" i="1"/>
  <c r="S1540" i="1"/>
  <c r="X1540" i="1" s="1"/>
  <c r="G1540" i="1"/>
  <c r="V1540" i="1" s="1" a="1"/>
  <c r="V1540" i="1" s="1"/>
  <c r="AD1539" i="1"/>
  <c r="AA1539" i="1"/>
  <c r="AB1539" i="1" s="1"/>
  <c r="Z1539" i="1"/>
  <c r="Y1539" i="1"/>
  <c r="W1539" i="1"/>
  <c r="S1539" i="1"/>
  <c r="X1539" i="1" s="1"/>
  <c r="G1539" i="1"/>
  <c r="V1539" i="1" s="1" a="1"/>
  <c r="V1539" i="1" s="1"/>
  <c r="AD1538" i="1"/>
  <c r="AA1538" i="1"/>
  <c r="AB1538" i="1" s="1"/>
  <c r="Z1538" i="1"/>
  <c r="Y1538" i="1"/>
  <c r="W1538" i="1"/>
  <c r="S1538" i="1"/>
  <c r="X1538" i="1" s="1"/>
  <c r="G1538" i="1"/>
  <c r="V1538" i="1" s="1" a="1"/>
  <c r="V1538" i="1" s="1"/>
  <c r="AD1537" i="1"/>
  <c r="AA1537" i="1"/>
  <c r="AB1537" i="1" s="1"/>
  <c r="Z1537" i="1"/>
  <c r="Y1537" i="1"/>
  <c r="W1537" i="1"/>
  <c r="S1537" i="1"/>
  <c r="X1537" i="1" s="1"/>
  <c r="G1537" i="1"/>
  <c r="V1537" i="1" s="1" a="1"/>
  <c r="V1537" i="1" s="1"/>
  <c r="AD1536" i="1"/>
  <c r="AA1536" i="1"/>
  <c r="AB1536" i="1" s="1"/>
  <c r="Z1536" i="1"/>
  <c r="Y1536" i="1"/>
  <c r="W1536" i="1"/>
  <c r="S1536" i="1"/>
  <c r="X1536" i="1" s="1"/>
  <c r="G1536" i="1"/>
  <c r="V1536" i="1" s="1" a="1"/>
  <c r="V1536" i="1" s="1"/>
  <c r="AD1535" i="1"/>
  <c r="AA1535" i="1"/>
  <c r="AB1535" i="1" s="1"/>
  <c r="Z1535" i="1"/>
  <c r="Y1535" i="1"/>
  <c r="W1535" i="1"/>
  <c r="S1535" i="1"/>
  <c r="X1535" i="1" s="1"/>
  <c r="G1535" i="1"/>
  <c r="V1535" i="1" s="1" a="1"/>
  <c r="V1535" i="1" s="1"/>
  <c r="AD1534" i="1"/>
  <c r="AA1534" i="1"/>
  <c r="AB1534" i="1" s="1"/>
  <c r="Z1534" i="1"/>
  <c r="Y1534" i="1"/>
  <c r="W1534" i="1"/>
  <c r="S1534" i="1"/>
  <c r="X1534" i="1" s="1"/>
  <c r="G1534" i="1"/>
  <c r="V1534" i="1" s="1" a="1"/>
  <c r="V1534" i="1" s="1"/>
  <c r="AD1533" i="1"/>
  <c r="AA1533" i="1"/>
  <c r="AB1533" i="1" s="1"/>
  <c r="Z1533" i="1"/>
  <c r="Y1533" i="1"/>
  <c r="W1533" i="1"/>
  <c r="S1533" i="1"/>
  <c r="X1533" i="1" s="1"/>
  <c r="G1533" i="1"/>
  <c r="V1533" i="1" s="1" a="1"/>
  <c r="V1533" i="1" s="1"/>
  <c r="AD1532" i="1"/>
  <c r="AA1532" i="1"/>
  <c r="AB1532" i="1" s="1"/>
  <c r="Z1532" i="1"/>
  <c r="Y1532" i="1"/>
  <c r="W1532" i="1"/>
  <c r="S1532" i="1"/>
  <c r="X1532" i="1" s="1"/>
  <c r="G1532" i="1"/>
  <c r="V1532" i="1" s="1" a="1"/>
  <c r="V1532" i="1" s="1"/>
  <c r="AD1531" i="1"/>
  <c r="AA1531" i="1"/>
  <c r="AB1531" i="1" s="1"/>
  <c r="Z1531" i="1"/>
  <c r="Y1531" i="1"/>
  <c r="W1531" i="1"/>
  <c r="S1531" i="1"/>
  <c r="X1531" i="1" s="1"/>
  <c r="G1531" i="1"/>
  <c r="V1531" i="1" s="1" a="1"/>
  <c r="V1531" i="1" s="1"/>
  <c r="AD1530" i="1"/>
  <c r="AA1530" i="1"/>
  <c r="AB1530" i="1" s="1"/>
  <c r="Z1530" i="1"/>
  <c r="Y1530" i="1"/>
  <c r="W1530" i="1"/>
  <c r="S1530" i="1"/>
  <c r="X1530" i="1" s="1"/>
  <c r="G1530" i="1"/>
  <c r="V1530" i="1" s="1" a="1"/>
  <c r="V1530" i="1" s="1"/>
  <c r="AD1529" i="1"/>
  <c r="AB1529" i="1"/>
  <c r="AA1529" i="1"/>
  <c r="Z1529" i="1"/>
  <c r="Y1529" i="1"/>
  <c r="W1529" i="1"/>
  <c r="S1529" i="1"/>
  <c r="X1529" i="1" s="1"/>
  <c r="G1529" i="1"/>
  <c r="V1529" i="1" s="1" a="1"/>
  <c r="V1529" i="1" s="1"/>
  <c r="AD1528" i="1"/>
  <c r="AA1528" i="1"/>
  <c r="AB1528" i="1" s="1"/>
  <c r="Z1528" i="1"/>
  <c r="Y1528" i="1"/>
  <c r="X1528" i="1"/>
  <c r="W1528" i="1"/>
  <c r="S1528" i="1"/>
  <c r="G1528" i="1"/>
  <c r="V1528" i="1" s="1" a="1"/>
  <c r="V1528" i="1" s="1"/>
  <c r="AD1527" i="1"/>
  <c r="AA1527" i="1"/>
  <c r="AB1527" i="1" s="1"/>
  <c r="Z1527" i="1"/>
  <c r="Y1527" i="1"/>
  <c r="W1527" i="1"/>
  <c r="S1527" i="1"/>
  <c r="X1527" i="1" s="1"/>
  <c r="G1527" i="1"/>
  <c r="V1527" i="1" s="1" a="1"/>
  <c r="V1527" i="1" s="1"/>
  <c r="AD1526" i="1"/>
  <c r="AA1526" i="1"/>
  <c r="AB1526" i="1" s="1"/>
  <c r="Z1526" i="1"/>
  <c r="Y1526" i="1"/>
  <c r="W1526" i="1"/>
  <c r="S1526" i="1"/>
  <c r="X1526" i="1" s="1"/>
  <c r="G1526" i="1"/>
  <c r="V1526" i="1" s="1" a="1"/>
  <c r="V1526" i="1" s="1"/>
  <c r="AD1525" i="1"/>
  <c r="AA1525" i="1"/>
  <c r="AB1525" i="1" s="1"/>
  <c r="Z1525" i="1"/>
  <c r="Y1525" i="1"/>
  <c r="W1525" i="1"/>
  <c r="S1525" i="1"/>
  <c r="X1525" i="1" s="1"/>
  <c r="G1525" i="1"/>
  <c r="V1525" i="1" s="1" a="1"/>
  <c r="V1525" i="1" s="1"/>
  <c r="AD1524" i="1"/>
  <c r="AA1524" i="1"/>
  <c r="AB1524" i="1" s="1"/>
  <c r="Z1524" i="1"/>
  <c r="Y1524" i="1"/>
  <c r="W1524" i="1"/>
  <c r="V1524" i="1" a="1"/>
  <c r="V1524" i="1" s="1"/>
  <c r="S1524" i="1"/>
  <c r="X1524" i="1" s="1"/>
  <c r="G1524" i="1"/>
  <c r="AD1523" i="1"/>
  <c r="AA1523" i="1"/>
  <c r="AB1523" i="1" s="1"/>
  <c r="Z1523" i="1"/>
  <c r="Y1523" i="1"/>
  <c r="W1523" i="1"/>
  <c r="S1523" i="1"/>
  <c r="X1523" i="1" s="1"/>
  <c r="G1523" i="1"/>
  <c r="V1523" i="1" s="1" a="1"/>
  <c r="V1523" i="1" s="1"/>
  <c r="AD1522" i="1"/>
  <c r="AA1522" i="1"/>
  <c r="AB1522" i="1" s="1"/>
  <c r="Z1522" i="1"/>
  <c r="Y1522" i="1"/>
  <c r="W1522" i="1"/>
  <c r="S1522" i="1"/>
  <c r="X1522" i="1" s="1"/>
  <c r="G1522" i="1"/>
  <c r="V1522" i="1" s="1" a="1"/>
  <c r="V1522" i="1" s="1"/>
  <c r="AD1521" i="1"/>
  <c r="AA1521" i="1"/>
  <c r="AB1521" i="1" s="1"/>
  <c r="Z1521" i="1"/>
  <c r="Y1521" i="1"/>
  <c r="W1521" i="1"/>
  <c r="S1521" i="1"/>
  <c r="X1521" i="1" s="1"/>
  <c r="G1521" i="1"/>
  <c r="V1521" i="1" s="1" a="1"/>
  <c r="V1521" i="1" s="1"/>
  <c r="AD1520" i="1"/>
  <c r="AA1520" i="1"/>
  <c r="AB1520" i="1" s="1"/>
  <c r="Z1520" i="1"/>
  <c r="Y1520" i="1"/>
  <c r="W1520" i="1"/>
  <c r="S1520" i="1"/>
  <c r="X1520" i="1" s="1"/>
  <c r="G1520" i="1"/>
  <c r="V1520" i="1" s="1" a="1"/>
  <c r="V1520" i="1" s="1"/>
  <c r="AD1519" i="1"/>
  <c r="AA1519" i="1"/>
  <c r="AB1519" i="1" s="1"/>
  <c r="Z1519" i="1"/>
  <c r="Y1519" i="1"/>
  <c r="W1519" i="1"/>
  <c r="S1519" i="1"/>
  <c r="X1519" i="1" s="1"/>
  <c r="G1519" i="1"/>
  <c r="V1519" i="1" s="1" a="1"/>
  <c r="V1519" i="1" s="1"/>
  <c r="AD1518" i="1"/>
  <c r="AA1518" i="1"/>
  <c r="AB1518" i="1" s="1"/>
  <c r="Z1518" i="1"/>
  <c r="Y1518" i="1"/>
  <c r="W1518" i="1"/>
  <c r="S1518" i="1"/>
  <c r="X1518" i="1" s="1"/>
  <c r="G1518" i="1"/>
  <c r="V1518" i="1" s="1" a="1"/>
  <c r="V1518" i="1" s="1"/>
  <c r="AD1517" i="1"/>
  <c r="AA1517" i="1"/>
  <c r="AB1517" i="1" s="1"/>
  <c r="Z1517" i="1"/>
  <c r="Y1517" i="1"/>
  <c r="W1517" i="1"/>
  <c r="S1517" i="1"/>
  <c r="X1517" i="1" s="1"/>
  <c r="G1517" i="1"/>
  <c r="V1517" i="1" s="1" a="1"/>
  <c r="V1517" i="1" s="1"/>
  <c r="AD1516" i="1"/>
  <c r="AA1516" i="1"/>
  <c r="AB1516" i="1" s="1"/>
  <c r="Z1516" i="1"/>
  <c r="Y1516" i="1"/>
  <c r="W1516" i="1"/>
  <c r="S1516" i="1"/>
  <c r="X1516" i="1" s="1"/>
  <c r="G1516" i="1"/>
  <c r="V1516" i="1" s="1" a="1"/>
  <c r="V1516" i="1" s="1"/>
  <c r="AD1515" i="1"/>
  <c r="AA1515" i="1"/>
  <c r="AB1515" i="1" s="1"/>
  <c r="Z1515" i="1"/>
  <c r="Y1515" i="1"/>
  <c r="W1515" i="1"/>
  <c r="S1515" i="1"/>
  <c r="X1515" i="1" s="1"/>
  <c r="G1515" i="1"/>
  <c r="V1515" i="1" s="1" a="1"/>
  <c r="V1515" i="1" s="1"/>
  <c r="AD1514" i="1"/>
  <c r="AA1514" i="1"/>
  <c r="AB1514" i="1" s="1"/>
  <c r="Z1514" i="1"/>
  <c r="Y1514" i="1"/>
  <c r="W1514" i="1"/>
  <c r="S1514" i="1"/>
  <c r="X1514" i="1" s="1"/>
  <c r="G1514" i="1"/>
  <c r="V1514" i="1" s="1" a="1"/>
  <c r="V1514" i="1" s="1"/>
  <c r="AD1513" i="1"/>
  <c r="AA1513" i="1"/>
  <c r="AB1513" i="1" s="1"/>
  <c r="Z1513" i="1"/>
  <c r="Y1513" i="1"/>
  <c r="W1513" i="1"/>
  <c r="S1513" i="1"/>
  <c r="X1513" i="1" s="1"/>
  <c r="G1513" i="1"/>
  <c r="V1513" i="1" s="1" a="1"/>
  <c r="V1513" i="1" s="1"/>
  <c r="AD1512" i="1"/>
  <c r="AA1512" i="1"/>
  <c r="AB1512" i="1" s="1"/>
  <c r="Z1512" i="1"/>
  <c r="Y1512" i="1"/>
  <c r="W1512" i="1"/>
  <c r="S1512" i="1"/>
  <c r="X1512" i="1" s="1"/>
  <c r="G1512" i="1"/>
  <c r="V1512" i="1" s="1" a="1"/>
  <c r="V1512" i="1" s="1"/>
  <c r="AD1511" i="1"/>
  <c r="AA1511" i="1"/>
  <c r="AB1511" i="1" s="1"/>
  <c r="Z1511" i="1"/>
  <c r="Y1511" i="1"/>
  <c r="W1511" i="1"/>
  <c r="S1511" i="1"/>
  <c r="X1511" i="1" s="1"/>
  <c r="G1511" i="1"/>
  <c r="V1511" i="1" s="1" a="1"/>
  <c r="V1511" i="1" s="1"/>
  <c r="AD1510" i="1"/>
  <c r="AA1510" i="1"/>
  <c r="AB1510" i="1" s="1"/>
  <c r="Z1510" i="1"/>
  <c r="Y1510" i="1"/>
  <c r="W1510" i="1"/>
  <c r="S1510" i="1"/>
  <c r="X1510" i="1" s="1"/>
  <c r="G1510" i="1"/>
  <c r="V1510" i="1" s="1" a="1"/>
  <c r="V1510" i="1" s="1"/>
  <c r="AD1509" i="1"/>
  <c r="AA1509" i="1"/>
  <c r="AB1509" i="1" s="1"/>
  <c r="Z1509" i="1"/>
  <c r="Y1509" i="1"/>
  <c r="W1509" i="1"/>
  <c r="S1509" i="1"/>
  <c r="X1509" i="1" s="1"/>
  <c r="G1509" i="1"/>
  <c r="V1509" i="1" s="1" a="1"/>
  <c r="V1509" i="1" s="1"/>
  <c r="AD1508" i="1"/>
  <c r="AA1508" i="1"/>
  <c r="AB1508" i="1" s="1"/>
  <c r="Z1508" i="1"/>
  <c r="Y1508" i="1"/>
  <c r="W1508" i="1"/>
  <c r="S1508" i="1"/>
  <c r="X1508" i="1" s="1"/>
  <c r="G1508" i="1"/>
  <c r="V1508" i="1" s="1" a="1"/>
  <c r="V1508" i="1" s="1"/>
  <c r="AD1507" i="1"/>
  <c r="AA1507" i="1"/>
  <c r="AB1507" i="1" s="1"/>
  <c r="Z1507" i="1"/>
  <c r="Y1507" i="1"/>
  <c r="W1507" i="1"/>
  <c r="S1507" i="1"/>
  <c r="X1507" i="1" s="1"/>
  <c r="G1507" i="1"/>
  <c r="V1507" i="1" s="1" a="1"/>
  <c r="V1507" i="1" s="1"/>
  <c r="AD1506" i="1"/>
  <c r="AA1506" i="1"/>
  <c r="AB1506" i="1" s="1"/>
  <c r="Z1506" i="1"/>
  <c r="Y1506" i="1"/>
  <c r="W1506" i="1"/>
  <c r="S1506" i="1"/>
  <c r="X1506" i="1" s="1"/>
  <c r="G1506" i="1"/>
  <c r="V1506" i="1" s="1" a="1"/>
  <c r="V1506" i="1" s="1"/>
  <c r="AD1505" i="1"/>
  <c r="AA1505" i="1"/>
  <c r="AB1505" i="1" s="1"/>
  <c r="Z1505" i="1"/>
  <c r="Y1505" i="1"/>
  <c r="W1505" i="1"/>
  <c r="S1505" i="1"/>
  <c r="X1505" i="1" s="1"/>
  <c r="G1505" i="1"/>
  <c r="V1505" i="1" s="1" a="1"/>
  <c r="V1505" i="1" s="1"/>
  <c r="AD1504" i="1"/>
  <c r="AA1504" i="1"/>
  <c r="AB1504" i="1" s="1"/>
  <c r="Z1504" i="1"/>
  <c r="Y1504" i="1"/>
  <c r="W1504" i="1"/>
  <c r="S1504" i="1"/>
  <c r="X1504" i="1" s="1"/>
  <c r="G1504" i="1"/>
  <c r="V1504" i="1" s="1" a="1"/>
  <c r="V1504" i="1" s="1"/>
  <c r="AD1503" i="1"/>
  <c r="AA1503" i="1"/>
  <c r="AB1503" i="1" s="1"/>
  <c r="Z1503" i="1"/>
  <c r="Y1503" i="1"/>
  <c r="W1503" i="1"/>
  <c r="S1503" i="1"/>
  <c r="X1503" i="1" s="1"/>
  <c r="G1503" i="1"/>
  <c r="V1503" i="1" s="1" a="1"/>
  <c r="V1503" i="1" s="1"/>
  <c r="AD1502" i="1"/>
  <c r="AA1502" i="1"/>
  <c r="AB1502" i="1" s="1"/>
  <c r="Z1502" i="1"/>
  <c r="Y1502" i="1"/>
  <c r="W1502" i="1"/>
  <c r="S1502" i="1"/>
  <c r="X1502" i="1" s="1"/>
  <c r="G1502" i="1"/>
  <c r="V1502" i="1" s="1" a="1"/>
  <c r="V1502" i="1" s="1"/>
  <c r="AD1501" i="1"/>
  <c r="AA1501" i="1"/>
  <c r="AB1501" i="1" s="1"/>
  <c r="Z1501" i="1"/>
  <c r="Y1501" i="1"/>
  <c r="X1501" i="1"/>
  <c r="W1501" i="1"/>
  <c r="S1501" i="1"/>
  <c r="G1501" i="1"/>
  <c r="V1501" i="1" s="1" a="1"/>
  <c r="V1501" i="1" s="1"/>
  <c r="AD1500" i="1"/>
  <c r="AA1500" i="1"/>
  <c r="AB1500" i="1" s="1"/>
  <c r="Z1500" i="1"/>
  <c r="Y1500" i="1"/>
  <c r="W1500" i="1"/>
  <c r="S1500" i="1"/>
  <c r="X1500" i="1" s="1"/>
  <c r="G1500" i="1"/>
  <c r="V1500" i="1" s="1" a="1"/>
  <c r="V1500" i="1" s="1"/>
  <c r="AD1499" i="1"/>
  <c r="AA1499" i="1"/>
  <c r="AB1499" i="1" s="1"/>
  <c r="Z1499" i="1"/>
  <c r="Y1499" i="1"/>
  <c r="W1499" i="1"/>
  <c r="S1499" i="1"/>
  <c r="X1499" i="1" s="1"/>
  <c r="G1499" i="1"/>
  <c r="V1499" i="1" s="1" a="1"/>
  <c r="V1499" i="1" s="1"/>
  <c r="AD1498" i="1"/>
  <c r="AA1498" i="1"/>
  <c r="AB1498" i="1" s="1"/>
  <c r="Z1498" i="1"/>
  <c r="Y1498" i="1"/>
  <c r="W1498" i="1"/>
  <c r="S1498" i="1"/>
  <c r="X1498" i="1" s="1"/>
  <c r="G1498" i="1"/>
  <c r="V1498" i="1" s="1" a="1"/>
  <c r="V1498" i="1" s="1"/>
  <c r="AD1497" i="1"/>
  <c r="AA1497" i="1"/>
  <c r="AB1497" i="1" s="1"/>
  <c r="Z1497" i="1"/>
  <c r="Y1497" i="1"/>
  <c r="W1497" i="1"/>
  <c r="S1497" i="1"/>
  <c r="X1497" i="1" s="1"/>
  <c r="G1497" i="1"/>
  <c r="V1497" i="1" s="1" a="1"/>
  <c r="V1497" i="1" s="1"/>
  <c r="AD1496" i="1"/>
  <c r="AA1496" i="1"/>
  <c r="AB1496" i="1" s="1"/>
  <c r="Z1496" i="1"/>
  <c r="Y1496" i="1"/>
  <c r="W1496" i="1"/>
  <c r="S1496" i="1"/>
  <c r="X1496" i="1" s="1"/>
  <c r="G1496" i="1"/>
  <c r="V1496" i="1" s="1" a="1"/>
  <c r="V1496" i="1" s="1"/>
  <c r="AD1495" i="1"/>
  <c r="AA1495" i="1"/>
  <c r="AB1495" i="1" s="1"/>
  <c r="Z1495" i="1"/>
  <c r="Y1495" i="1"/>
  <c r="W1495" i="1"/>
  <c r="S1495" i="1"/>
  <c r="X1495" i="1" s="1"/>
  <c r="G1495" i="1"/>
  <c r="V1495" i="1" s="1" a="1"/>
  <c r="V1495" i="1" s="1"/>
  <c r="AD1494" i="1"/>
  <c r="AA1494" i="1"/>
  <c r="AB1494" i="1" s="1"/>
  <c r="Z1494" i="1"/>
  <c r="Y1494" i="1"/>
  <c r="W1494" i="1"/>
  <c r="S1494" i="1"/>
  <c r="X1494" i="1" s="1"/>
  <c r="G1494" i="1"/>
  <c r="V1494" i="1" s="1" a="1"/>
  <c r="V1494" i="1" s="1"/>
  <c r="AD1493" i="1"/>
  <c r="AA1493" i="1"/>
  <c r="AB1493" i="1" s="1"/>
  <c r="Z1493" i="1"/>
  <c r="Y1493" i="1"/>
  <c r="W1493" i="1"/>
  <c r="S1493" i="1"/>
  <c r="X1493" i="1" s="1"/>
  <c r="G1493" i="1"/>
  <c r="V1493" i="1" s="1" a="1"/>
  <c r="V1493" i="1" s="1"/>
  <c r="AD1492" i="1"/>
  <c r="AA1492" i="1"/>
  <c r="AB1492" i="1" s="1"/>
  <c r="Z1492" i="1"/>
  <c r="Y1492" i="1"/>
  <c r="W1492" i="1"/>
  <c r="S1492" i="1"/>
  <c r="X1492" i="1" s="1"/>
  <c r="G1492" i="1"/>
  <c r="V1492" i="1" s="1" a="1"/>
  <c r="V1492" i="1" s="1"/>
  <c r="AD1491" i="1"/>
  <c r="AA1491" i="1"/>
  <c r="AB1491" i="1" s="1"/>
  <c r="Z1491" i="1"/>
  <c r="Y1491" i="1"/>
  <c r="W1491" i="1"/>
  <c r="S1491" i="1"/>
  <c r="X1491" i="1" s="1"/>
  <c r="G1491" i="1"/>
  <c r="V1491" i="1" s="1" a="1"/>
  <c r="V1491" i="1" s="1"/>
  <c r="AD1490" i="1"/>
  <c r="AA1490" i="1"/>
  <c r="AB1490" i="1" s="1"/>
  <c r="Z1490" i="1"/>
  <c r="Y1490" i="1"/>
  <c r="W1490" i="1"/>
  <c r="S1490" i="1"/>
  <c r="X1490" i="1" s="1"/>
  <c r="G1490" i="1"/>
  <c r="V1490" i="1" s="1" a="1"/>
  <c r="V1490" i="1" s="1"/>
  <c r="AD1489" i="1"/>
  <c r="AA1489" i="1"/>
  <c r="AB1489" i="1" s="1"/>
  <c r="Z1489" i="1"/>
  <c r="Y1489" i="1"/>
  <c r="W1489" i="1"/>
  <c r="S1489" i="1"/>
  <c r="X1489" i="1" s="1"/>
  <c r="G1489" i="1"/>
  <c r="V1489" i="1" s="1" a="1"/>
  <c r="V1489" i="1" s="1"/>
  <c r="AD1488" i="1"/>
  <c r="AA1488" i="1"/>
  <c r="AB1488" i="1" s="1"/>
  <c r="Z1488" i="1"/>
  <c r="Y1488" i="1"/>
  <c r="W1488" i="1"/>
  <c r="S1488" i="1"/>
  <c r="X1488" i="1" s="1"/>
  <c r="G1488" i="1"/>
  <c r="V1488" i="1" s="1" a="1"/>
  <c r="V1488" i="1" s="1"/>
  <c r="AD1487" i="1"/>
  <c r="AA1487" i="1"/>
  <c r="AB1487" i="1" s="1"/>
  <c r="Z1487" i="1"/>
  <c r="Y1487" i="1"/>
  <c r="W1487" i="1"/>
  <c r="S1487" i="1"/>
  <c r="X1487" i="1" s="1"/>
  <c r="G1487" i="1"/>
  <c r="V1487" i="1" s="1" a="1"/>
  <c r="V1487" i="1" s="1"/>
  <c r="AD1486" i="1"/>
  <c r="AA1486" i="1"/>
  <c r="AB1486" i="1" s="1"/>
  <c r="Z1486" i="1"/>
  <c r="Y1486" i="1"/>
  <c r="W1486" i="1"/>
  <c r="S1486" i="1"/>
  <c r="X1486" i="1" s="1"/>
  <c r="G1486" i="1"/>
  <c r="V1486" i="1" s="1" a="1"/>
  <c r="V1486" i="1" s="1"/>
  <c r="AD1485" i="1"/>
  <c r="AA1485" i="1"/>
  <c r="AB1485" i="1" s="1"/>
  <c r="Z1485" i="1"/>
  <c r="Y1485" i="1"/>
  <c r="W1485" i="1"/>
  <c r="S1485" i="1"/>
  <c r="X1485" i="1" s="1"/>
  <c r="G1485" i="1"/>
  <c r="V1485" i="1" s="1" a="1"/>
  <c r="V1485" i="1" s="1"/>
  <c r="AD1484" i="1"/>
  <c r="AA1484" i="1"/>
  <c r="AB1484" i="1" s="1"/>
  <c r="Z1484" i="1"/>
  <c r="Y1484" i="1"/>
  <c r="W1484" i="1"/>
  <c r="S1484" i="1"/>
  <c r="X1484" i="1" s="1"/>
  <c r="G1484" i="1"/>
  <c r="V1484" i="1" s="1" a="1"/>
  <c r="V1484" i="1" s="1"/>
  <c r="AD1483" i="1"/>
  <c r="AA1483" i="1"/>
  <c r="AB1483" i="1" s="1"/>
  <c r="Z1483" i="1"/>
  <c r="Y1483" i="1"/>
  <c r="W1483" i="1"/>
  <c r="S1483" i="1"/>
  <c r="X1483" i="1" s="1"/>
  <c r="G1483" i="1"/>
  <c r="V1483" i="1" s="1" a="1"/>
  <c r="V1483" i="1" s="1"/>
  <c r="AD1482" i="1"/>
  <c r="AA1482" i="1"/>
  <c r="AB1482" i="1" s="1"/>
  <c r="Z1482" i="1"/>
  <c r="Y1482" i="1"/>
  <c r="W1482" i="1"/>
  <c r="S1482" i="1"/>
  <c r="X1482" i="1" s="1"/>
  <c r="G1482" i="1"/>
  <c r="V1482" i="1" s="1" a="1"/>
  <c r="V1482" i="1" s="1"/>
  <c r="AD1481" i="1"/>
  <c r="AA1481" i="1"/>
  <c r="AB1481" i="1" s="1"/>
  <c r="Z1481" i="1"/>
  <c r="Y1481" i="1"/>
  <c r="W1481" i="1"/>
  <c r="S1481" i="1"/>
  <c r="X1481" i="1" s="1"/>
  <c r="G1481" i="1"/>
  <c r="V1481" i="1" s="1" a="1"/>
  <c r="V1481" i="1" s="1"/>
  <c r="AD1480" i="1"/>
  <c r="AA1480" i="1"/>
  <c r="AB1480" i="1" s="1"/>
  <c r="Z1480" i="1"/>
  <c r="Y1480" i="1"/>
  <c r="W1480" i="1"/>
  <c r="S1480" i="1"/>
  <c r="X1480" i="1" s="1"/>
  <c r="G1480" i="1"/>
  <c r="V1480" i="1" s="1" a="1"/>
  <c r="V1480" i="1" s="1"/>
  <c r="AD1479" i="1"/>
  <c r="AA1479" i="1"/>
  <c r="AB1479" i="1" s="1"/>
  <c r="Z1479" i="1"/>
  <c r="Y1479" i="1"/>
  <c r="W1479" i="1"/>
  <c r="S1479" i="1"/>
  <c r="X1479" i="1" s="1"/>
  <c r="G1479" i="1"/>
  <c r="V1479" i="1" s="1" a="1"/>
  <c r="V1479" i="1" s="1"/>
  <c r="AD1478" i="1"/>
  <c r="AA1478" i="1"/>
  <c r="AB1478" i="1" s="1"/>
  <c r="Z1478" i="1"/>
  <c r="Y1478" i="1"/>
  <c r="W1478" i="1"/>
  <c r="S1478" i="1"/>
  <c r="X1478" i="1" s="1"/>
  <c r="G1478" i="1"/>
  <c r="V1478" i="1" s="1" a="1"/>
  <c r="V1478" i="1" s="1"/>
  <c r="AD1477" i="1"/>
  <c r="AA1477" i="1"/>
  <c r="AB1477" i="1" s="1"/>
  <c r="Z1477" i="1"/>
  <c r="Y1477" i="1"/>
  <c r="W1477" i="1"/>
  <c r="S1477" i="1"/>
  <c r="X1477" i="1" s="1"/>
  <c r="G1477" i="1"/>
  <c r="V1477" i="1" s="1" a="1"/>
  <c r="V1477" i="1" s="1"/>
  <c r="AD1476" i="1"/>
  <c r="AA1476" i="1"/>
  <c r="AB1476" i="1" s="1"/>
  <c r="Z1476" i="1"/>
  <c r="Y1476" i="1"/>
  <c r="W1476" i="1"/>
  <c r="S1476" i="1"/>
  <c r="X1476" i="1" s="1"/>
  <c r="G1476" i="1"/>
  <c r="V1476" i="1" s="1" a="1"/>
  <c r="V1476" i="1" s="1"/>
  <c r="AD1475" i="1"/>
  <c r="AA1475" i="1"/>
  <c r="AB1475" i="1" s="1"/>
  <c r="Z1475" i="1"/>
  <c r="Y1475" i="1"/>
  <c r="W1475" i="1"/>
  <c r="S1475" i="1"/>
  <c r="X1475" i="1" s="1"/>
  <c r="G1475" i="1"/>
  <c r="V1475" i="1" s="1" a="1"/>
  <c r="V1475" i="1" s="1"/>
  <c r="AD1474" i="1"/>
  <c r="AA1474" i="1"/>
  <c r="AB1474" i="1" s="1"/>
  <c r="Z1474" i="1"/>
  <c r="Y1474" i="1"/>
  <c r="W1474" i="1"/>
  <c r="S1474" i="1"/>
  <c r="X1474" i="1" s="1"/>
  <c r="G1474" i="1"/>
  <c r="V1474" i="1" s="1" a="1"/>
  <c r="V1474" i="1" s="1"/>
  <c r="AD1473" i="1"/>
  <c r="AA1473" i="1"/>
  <c r="AB1473" i="1" s="1"/>
  <c r="Z1473" i="1"/>
  <c r="Y1473" i="1"/>
  <c r="W1473" i="1"/>
  <c r="S1473" i="1"/>
  <c r="X1473" i="1" s="1"/>
  <c r="G1473" i="1"/>
  <c r="V1473" i="1" s="1" a="1"/>
  <c r="V1473" i="1" s="1"/>
  <c r="AD1472" i="1"/>
  <c r="AA1472" i="1"/>
  <c r="AB1472" i="1" s="1"/>
  <c r="Z1472" i="1"/>
  <c r="Y1472" i="1"/>
  <c r="W1472" i="1"/>
  <c r="S1472" i="1"/>
  <c r="X1472" i="1" s="1"/>
  <c r="G1472" i="1"/>
  <c r="V1472" i="1" s="1" a="1"/>
  <c r="V1472" i="1" s="1"/>
  <c r="AD1471" i="1"/>
  <c r="AA1471" i="1"/>
  <c r="AB1471" i="1" s="1"/>
  <c r="Z1471" i="1"/>
  <c r="Y1471" i="1"/>
  <c r="W1471" i="1"/>
  <c r="S1471" i="1"/>
  <c r="X1471" i="1" s="1"/>
  <c r="G1471" i="1"/>
  <c r="V1471" i="1" s="1" a="1"/>
  <c r="V1471" i="1" s="1"/>
  <c r="AD1470" i="1"/>
  <c r="AA1470" i="1"/>
  <c r="AB1470" i="1" s="1"/>
  <c r="Z1470" i="1"/>
  <c r="Y1470" i="1"/>
  <c r="W1470" i="1"/>
  <c r="S1470" i="1"/>
  <c r="X1470" i="1" s="1"/>
  <c r="G1470" i="1"/>
  <c r="V1470" i="1" s="1" a="1"/>
  <c r="V1470" i="1" s="1"/>
  <c r="AD1469" i="1"/>
  <c r="AA1469" i="1"/>
  <c r="AB1469" i="1" s="1"/>
  <c r="Z1469" i="1"/>
  <c r="Y1469" i="1"/>
  <c r="W1469" i="1"/>
  <c r="S1469" i="1"/>
  <c r="X1469" i="1" s="1"/>
  <c r="G1469" i="1"/>
  <c r="V1469" i="1" s="1" a="1"/>
  <c r="V1469" i="1" s="1"/>
  <c r="AD1468" i="1"/>
  <c r="AA1468" i="1"/>
  <c r="AB1468" i="1" s="1"/>
  <c r="Z1468" i="1"/>
  <c r="Y1468" i="1"/>
  <c r="W1468" i="1"/>
  <c r="S1468" i="1"/>
  <c r="X1468" i="1" s="1"/>
  <c r="G1468" i="1"/>
  <c r="V1468" i="1" s="1" a="1"/>
  <c r="V1468" i="1" s="1"/>
  <c r="AD1467" i="1"/>
  <c r="AA1467" i="1"/>
  <c r="AB1467" i="1" s="1"/>
  <c r="Z1467" i="1"/>
  <c r="Y1467" i="1"/>
  <c r="W1467" i="1"/>
  <c r="S1467" i="1"/>
  <c r="X1467" i="1" s="1"/>
  <c r="G1467" i="1"/>
  <c r="V1467" i="1" s="1" a="1"/>
  <c r="V1467" i="1" s="1"/>
  <c r="AD1466" i="1"/>
  <c r="AA1466" i="1"/>
  <c r="AB1466" i="1" s="1"/>
  <c r="Z1466" i="1"/>
  <c r="Y1466" i="1"/>
  <c r="W1466" i="1"/>
  <c r="S1466" i="1"/>
  <c r="X1466" i="1" s="1"/>
  <c r="G1466" i="1"/>
  <c r="V1466" i="1" s="1" a="1"/>
  <c r="V1466" i="1" s="1"/>
  <c r="AD1465" i="1"/>
  <c r="AA1465" i="1"/>
  <c r="AB1465" i="1" s="1"/>
  <c r="Z1465" i="1"/>
  <c r="Y1465" i="1"/>
  <c r="W1465" i="1"/>
  <c r="S1465" i="1"/>
  <c r="X1465" i="1" s="1"/>
  <c r="G1465" i="1"/>
  <c r="V1465" i="1" s="1" a="1"/>
  <c r="V1465" i="1" s="1"/>
  <c r="AD1464" i="1"/>
  <c r="AA1464" i="1"/>
  <c r="AB1464" i="1" s="1"/>
  <c r="Z1464" i="1"/>
  <c r="Y1464" i="1"/>
  <c r="W1464" i="1"/>
  <c r="S1464" i="1"/>
  <c r="X1464" i="1" s="1"/>
  <c r="G1464" i="1"/>
  <c r="V1464" i="1" s="1" a="1"/>
  <c r="V1464" i="1" s="1"/>
  <c r="AD1463" i="1"/>
  <c r="AA1463" i="1"/>
  <c r="AB1463" i="1" s="1"/>
  <c r="Z1463" i="1"/>
  <c r="Y1463" i="1"/>
  <c r="W1463" i="1"/>
  <c r="S1463" i="1"/>
  <c r="X1463" i="1" s="1"/>
  <c r="G1463" i="1"/>
  <c r="V1463" i="1" s="1" a="1"/>
  <c r="V1463" i="1" s="1"/>
  <c r="AD1462" i="1"/>
  <c r="AA1462" i="1"/>
  <c r="AB1462" i="1" s="1"/>
  <c r="Z1462" i="1"/>
  <c r="Y1462" i="1"/>
  <c r="W1462" i="1"/>
  <c r="S1462" i="1"/>
  <c r="X1462" i="1" s="1"/>
  <c r="G1462" i="1"/>
  <c r="V1462" i="1" s="1" a="1"/>
  <c r="V1462" i="1" s="1"/>
  <c r="AD1461" i="1"/>
  <c r="AA1461" i="1"/>
  <c r="AB1461" i="1" s="1"/>
  <c r="Z1461" i="1"/>
  <c r="Y1461" i="1"/>
  <c r="W1461" i="1"/>
  <c r="S1461" i="1"/>
  <c r="X1461" i="1" s="1"/>
  <c r="G1461" i="1"/>
  <c r="V1461" i="1" s="1" a="1"/>
  <c r="V1461" i="1" s="1"/>
  <c r="AD1460" i="1"/>
  <c r="AA1460" i="1"/>
  <c r="AB1460" i="1" s="1"/>
  <c r="Z1460" i="1"/>
  <c r="Y1460" i="1"/>
  <c r="W1460" i="1"/>
  <c r="S1460" i="1"/>
  <c r="X1460" i="1" s="1"/>
  <c r="G1460" i="1"/>
  <c r="V1460" i="1" s="1" a="1"/>
  <c r="V1460" i="1" s="1"/>
  <c r="AD1459" i="1"/>
  <c r="AA1459" i="1"/>
  <c r="AB1459" i="1" s="1"/>
  <c r="Z1459" i="1"/>
  <c r="Y1459" i="1"/>
  <c r="W1459" i="1"/>
  <c r="S1459" i="1"/>
  <c r="X1459" i="1" s="1"/>
  <c r="G1459" i="1"/>
  <c r="V1459" i="1" s="1" a="1"/>
  <c r="V1459" i="1" s="1"/>
  <c r="AD1458" i="1"/>
  <c r="AA1458" i="1"/>
  <c r="AB1458" i="1" s="1"/>
  <c r="Z1458" i="1"/>
  <c r="Y1458" i="1"/>
  <c r="W1458" i="1"/>
  <c r="S1458" i="1"/>
  <c r="X1458" i="1" s="1"/>
  <c r="G1458" i="1"/>
  <c r="V1458" i="1" s="1" a="1"/>
  <c r="V1458" i="1" s="1"/>
  <c r="AD1457" i="1"/>
  <c r="AA1457" i="1"/>
  <c r="AB1457" i="1" s="1"/>
  <c r="Z1457" i="1"/>
  <c r="Y1457" i="1"/>
  <c r="W1457" i="1"/>
  <c r="S1457" i="1"/>
  <c r="X1457" i="1" s="1"/>
  <c r="G1457" i="1"/>
  <c r="V1457" i="1" s="1" a="1"/>
  <c r="V1457" i="1" s="1"/>
  <c r="AD1456" i="1"/>
  <c r="AA1456" i="1"/>
  <c r="AB1456" i="1" s="1"/>
  <c r="Z1456" i="1"/>
  <c r="Y1456" i="1"/>
  <c r="W1456" i="1"/>
  <c r="S1456" i="1"/>
  <c r="X1456" i="1" s="1"/>
  <c r="G1456" i="1"/>
  <c r="V1456" i="1" s="1" a="1"/>
  <c r="V1456" i="1" s="1"/>
  <c r="AD1455" i="1"/>
  <c r="AA1455" i="1"/>
  <c r="AB1455" i="1" s="1"/>
  <c r="Z1455" i="1"/>
  <c r="Y1455" i="1"/>
  <c r="W1455" i="1"/>
  <c r="S1455" i="1"/>
  <c r="X1455" i="1" s="1"/>
  <c r="G1455" i="1"/>
  <c r="V1455" i="1" s="1" a="1"/>
  <c r="V1455" i="1" s="1"/>
  <c r="AD1454" i="1"/>
  <c r="AA1454" i="1"/>
  <c r="AB1454" i="1" s="1"/>
  <c r="Z1454" i="1"/>
  <c r="Y1454" i="1"/>
  <c r="W1454" i="1"/>
  <c r="S1454" i="1"/>
  <c r="X1454" i="1" s="1"/>
  <c r="G1454" i="1"/>
  <c r="V1454" i="1" s="1" a="1"/>
  <c r="V1454" i="1" s="1"/>
  <c r="AD1453" i="1"/>
  <c r="AA1453" i="1"/>
  <c r="AB1453" i="1" s="1"/>
  <c r="Z1453" i="1"/>
  <c r="Y1453" i="1"/>
  <c r="W1453" i="1"/>
  <c r="S1453" i="1"/>
  <c r="X1453" i="1" s="1"/>
  <c r="G1453" i="1"/>
  <c r="V1453" i="1" s="1" a="1"/>
  <c r="V1453" i="1" s="1"/>
  <c r="AD1452" i="1"/>
  <c r="AA1452" i="1"/>
  <c r="AB1452" i="1" s="1"/>
  <c r="Z1452" i="1"/>
  <c r="Y1452" i="1"/>
  <c r="W1452" i="1"/>
  <c r="S1452" i="1"/>
  <c r="X1452" i="1" s="1"/>
  <c r="G1452" i="1"/>
  <c r="V1452" i="1" s="1" a="1"/>
  <c r="V1452" i="1" s="1"/>
  <c r="AD1451" i="1"/>
  <c r="AA1451" i="1"/>
  <c r="AB1451" i="1" s="1"/>
  <c r="Z1451" i="1"/>
  <c r="Y1451" i="1"/>
  <c r="W1451" i="1"/>
  <c r="S1451" i="1"/>
  <c r="X1451" i="1" s="1"/>
  <c r="G1451" i="1"/>
  <c r="V1451" i="1" s="1" a="1"/>
  <c r="V1451" i="1" s="1"/>
  <c r="AD1450" i="1"/>
  <c r="AA1450" i="1"/>
  <c r="AB1450" i="1" s="1"/>
  <c r="Z1450" i="1"/>
  <c r="Y1450" i="1"/>
  <c r="W1450" i="1"/>
  <c r="S1450" i="1"/>
  <c r="X1450" i="1" s="1"/>
  <c r="G1450" i="1"/>
  <c r="V1450" i="1" s="1" a="1"/>
  <c r="V1450" i="1" s="1"/>
  <c r="AD1449" i="1"/>
  <c r="AA1449" i="1"/>
  <c r="AB1449" i="1" s="1"/>
  <c r="Z1449" i="1"/>
  <c r="Y1449" i="1"/>
  <c r="W1449" i="1"/>
  <c r="S1449" i="1"/>
  <c r="X1449" i="1" s="1"/>
  <c r="G1449" i="1"/>
  <c r="V1449" i="1" s="1" a="1"/>
  <c r="V1449" i="1" s="1"/>
  <c r="AD1448" i="1"/>
  <c r="AA1448" i="1"/>
  <c r="AB1448" i="1" s="1"/>
  <c r="Z1448" i="1"/>
  <c r="Y1448" i="1"/>
  <c r="W1448" i="1"/>
  <c r="S1448" i="1"/>
  <c r="X1448" i="1" s="1"/>
  <c r="G1448" i="1"/>
  <c r="V1448" i="1" s="1" a="1"/>
  <c r="V1448" i="1" s="1"/>
  <c r="AD1447" i="1"/>
  <c r="AA1447" i="1"/>
  <c r="AB1447" i="1" s="1"/>
  <c r="Z1447" i="1"/>
  <c r="Y1447" i="1"/>
  <c r="W1447" i="1"/>
  <c r="S1447" i="1"/>
  <c r="X1447" i="1" s="1"/>
  <c r="G1447" i="1"/>
  <c r="V1447" i="1" s="1" a="1"/>
  <c r="V1447" i="1" s="1"/>
  <c r="AD1446" i="1"/>
  <c r="AA1446" i="1"/>
  <c r="AB1446" i="1" s="1"/>
  <c r="Z1446" i="1"/>
  <c r="Y1446" i="1"/>
  <c r="W1446" i="1"/>
  <c r="S1446" i="1"/>
  <c r="X1446" i="1" s="1"/>
  <c r="G1446" i="1"/>
  <c r="V1446" i="1" s="1" a="1"/>
  <c r="V1446" i="1" s="1"/>
  <c r="AD1445" i="1"/>
  <c r="AA1445" i="1"/>
  <c r="AB1445" i="1" s="1"/>
  <c r="Z1445" i="1"/>
  <c r="Y1445" i="1"/>
  <c r="W1445" i="1"/>
  <c r="S1445" i="1"/>
  <c r="X1445" i="1" s="1"/>
  <c r="G1445" i="1"/>
  <c r="V1445" i="1" s="1" a="1"/>
  <c r="V1445" i="1" s="1"/>
  <c r="AD1444" i="1"/>
  <c r="AA1444" i="1"/>
  <c r="AB1444" i="1" s="1"/>
  <c r="Z1444" i="1"/>
  <c r="Y1444" i="1"/>
  <c r="X1444" i="1"/>
  <c r="W1444" i="1"/>
  <c r="S1444" i="1"/>
  <c r="G1444" i="1"/>
  <c r="V1444" i="1" s="1" a="1"/>
  <c r="V1444" i="1" s="1"/>
  <c r="AD1443" i="1"/>
  <c r="AA1443" i="1"/>
  <c r="AB1443" i="1" s="1"/>
  <c r="Z1443" i="1"/>
  <c r="Y1443" i="1"/>
  <c r="W1443" i="1"/>
  <c r="S1443" i="1"/>
  <c r="X1443" i="1" s="1"/>
  <c r="G1443" i="1"/>
  <c r="V1443" i="1" s="1" a="1"/>
  <c r="V1443" i="1" s="1"/>
  <c r="AD1442" i="1"/>
  <c r="AA1442" i="1"/>
  <c r="AB1442" i="1" s="1"/>
  <c r="Z1442" i="1"/>
  <c r="Y1442" i="1"/>
  <c r="W1442" i="1"/>
  <c r="S1442" i="1"/>
  <c r="X1442" i="1" s="1"/>
  <c r="G1442" i="1"/>
  <c r="V1442" i="1" s="1" a="1"/>
  <c r="V1442" i="1" s="1"/>
  <c r="AD1441" i="1"/>
  <c r="AA1441" i="1"/>
  <c r="AB1441" i="1" s="1"/>
  <c r="Z1441" i="1"/>
  <c r="Y1441" i="1"/>
  <c r="W1441" i="1"/>
  <c r="S1441" i="1"/>
  <c r="X1441" i="1" s="1"/>
  <c r="G1441" i="1"/>
  <c r="V1441" i="1" s="1" a="1"/>
  <c r="V1441" i="1" s="1"/>
  <c r="AD1440" i="1"/>
  <c r="AA1440" i="1"/>
  <c r="AB1440" i="1" s="1"/>
  <c r="Z1440" i="1"/>
  <c r="Y1440" i="1"/>
  <c r="W1440" i="1"/>
  <c r="S1440" i="1"/>
  <c r="X1440" i="1" s="1"/>
  <c r="G1440" i="1"/>
  <c r="V1440" i="1" s="1" a="1"/>
  <c r="V1440" i="1" s="1"/>
  <c r="AD1439" i="1"/>
  <c r="AA1439" i="1"/>
  <c r="AB1439" i="1" s="1"/>
  <c r="Z1439" i="1"/>
  <c r="Y1439" i="1"/>
  <c r="W1439" i="1"/>
  <c r="S1439" i="1"/>
  <c r="X1439" i="1" s="1"/>
  <c r="G1439" i="1"/>
  <c r="V1439" i="1" s="1" a="1"/>
  <c r="V1439" i="1" s="1"/>
  <c r="AD1438" i="1"/>
  <c r="AA1438" i="1"/>
  <c r="AB1438" i="1" s="1"/>
  <c r="Z1438" i="1"/>
  <c r="Y1438" i="1"/>
  <c r="W1438" i="1"/>
  <c r="S1438" i="1"/>
  <c r="X1438" i="1" s="1"/>
  <c r="G1438" i="1"/>
  <c r="V1438" i="1" s="1" a="1"/>
  <c r="V1438" i="1" s="1"/>
  <c r="AD1437" i="1"/>
  <c r="AA1437" i="1"/>
  <c r="AB1437" i="1" s="1"/>
  <c r="Z1437" i="1"/>
  <c r="Y1437" i="1"/>
  <c r="W1437" i="1"/>
  <c r="S1437" i="1"/>
  <c r="X1437" i="1" s="1"/>
  <c r="G1437" i="1"/>
  <c r="V1437" i="1" s="1" a="1"/>
  <c r="V1437" i="1" s="1"/>
  <c r="AD1436" i="1"/>
  <c r="AA1436" i="1"/>
  <c r="AB1436" i="1" s="1"/>
  <c r="Z1436" i="1"/>
  <c r="Y1436" i="1"/>
  <c r="W1436" i="1"/>
  <c r="S1436" i="1"/>
  <c r="X1436" i="1" s="1"/>
  <c r="G1436" i="1"/>
  <c r="V1436" i="1" s="1" a="1"/>
  <c r="V1436" i="1" s="1"/>
  <c r="AD1435" i="1"/>
  <c r="AA1435" i="1"/>
  <c r="AB1435" i="1" s="1"/>
  <c r="Z1435" i="1"/>
  <c r="Y1435" i="1"/>
  <c r="W1435" i="1"/>
  <c r="S1435" i="1"/>
  <c r="X1435" i="1" s="1"/>
  <c r="G1435" i="1"/>
  <c r="V1435" i="1" s="1" a="1"/>
  <c r="V1435" i="1" s="1"/>
  <c r="AD1434" i="1"/>
  <c r="AA1434" i="1"/>
  <c r="AB1434" i="1" s="1"/>
  <c r="Z1434" i="1"/>
  <c r="Y1434" i="1"/>
  <c r="W1434" i="1"/>
  <c r="S1434" i="1"/>
  <c r="X1434" i="1" s="1"/>
  <c r="G1434" i="1"/>
  <c r="V1434" i="1" s="1" a="1"/>
  <c r="V1434" i="1" s="1"/>
  <c r="AD1433" i="1"/>
  <c r="AA1433" i="1"/>
  <c r="AB1433" i="1" s="1"/>
  <c r="Z1433" i="1"/>
  <c r="Y1433" i="1"/>
  <c r="W1433" i="1"/>
  <c r="S1433" i="1"/>
  <c r="X1433" i="1" s="1"/>
  <c r="G1433" i="1"/>
  <c r="V1433" i="1" s="1" a="1"/>
  <c r="V1433" i="1" s="1"/>
  <c r="AD1432" i="1"/>
  <c r="AA1432" i="1"/>
  <c r="AB1432" i="1" s="1"/>
  <c r="Z1432" i="1"/>
  <c r="Y1432" i="1"/>
  <c r="W1432" i="1"/>
  <c r="S1432" i="1"/>
  <c r="X1432" i="1" s="1"/>
  <c r="G1432" i="1"/>
  <c r="V1432" i="1" s="1" a="1"/>
  <c r="V1432" i="1" s="1"/>
  <c r="AD1431" i="1"/>
  <c r="AA1431" i="1"/>
  <c r="AB1431" i="1" s="1"/>
  <c r="Z1431" i="1"/>
  <c r="Y1431" i="1"/>
  <c r="W1431" i="1"/>
  <c r="S1431" i="1"/>
  <c r="X1431" i="1" s="1"/>
  <c r="G1431" i="1"/>
  <c r="V1431" i="1" s="1" a="1"/>
  <c r="V1431" i="1" s="1"/>
  <c r="AD1430" i="1"/>
  <c r="AA1430" i="1"/>
  <c r="AB1430" i="1" s="1"/>
  <c r="Z1430" i="1"/>
  <c r="Y1430" i="1"/>
  <c r="W1430" i="1"/>
  <c r="S1430" i="1"/>
  <c r="X1430" i="1" s="1"/>
  <c r="G1430" i="1"/>
  <c r="V1430" i="1" s="1" a="1"/>
  <c r="V1430" i="1" s="1"/>
  <c r="AD1429" i="1"/>
  <c r="AA1429" i="1"/>
  <c r="AB1429" i="1" s="1"/>
  <c r="Z1429" i="1"/>
  <c r="Y1429" i="1"/>
  <c r="W1429" i="1"/>
  <c r="S1429" i="1"/>
  <c r="X1429" i="1" s="1"/>
  <c r="G1429" i="1"/>
  <c r="V1429" i="1" s="1" a="1"/>
  <c r="V1429" i="1" s="1"/>
  <c r="AD1428" i="1"/>
  <c r="AA1428" i="1"/>
  <c r="AB1428" i="1" s="1"/>
  <c r="Z1428" i="1"/>
  <c r="Y1428" i="1"/>
  <c r="W1428" i="1"/>
  <c r="S1428" i="1"/>
  <c r="X1428" i="1" s="1"/>
  <c r="G1428" i="1"/>
  <c r="V1428" i="1" s="1" a="1"/>
  <c r="V1428" i="1" s="1"/>
  <c r="AD1427" i="1"/>
  <c r="AA1427" i="1"/>
  <c r="AB1427" i="1" s="1"/>
  <c r="Z1427" i="1"/>
  <c r="Y1427" i="1"/>
  <c r="W1427" i="1"/>
  <c r="S1427" i="1"/>
  <c r="X1427" i="1" s="1"/>
  <c r="G1427" i="1"/>
  <c r="V1427" i="1" s="1" a="1"/>
  <c r="V1427" i="1" s="1"/>
  <c r="AD1426" i="1"/>
  <c r="AA1426" i="1"/>
  <c r="AB1426" i="1" s="1"/>
  <c r="Z1426" i="1"/>
  <c r="Y1426" i="1"/>
  <c r="W1426" i="1"/>
  <c r="S1426" i="1"/>
  <c r="X1426" i="1" s="1"/>
  <c r="G1426" i="1"/>
  <c r="V1426" i="1" s="1" a="1"/>
  <c r="V1426" i="1" s="1"/>
  <c r="AD1425" i="1"/>
  <c r="AA1425" i="1"/>
  <c r="AB1425" i="1" s="1"/>
  <c r="Z1425" i="1"/>
  <c r="Y1425" i="1"/>
  <c r="W1425" i="1"/>
  <c r="S1425" i="1"/>
  <c r="X1425" i="1" s="1"/>
  <c r="G1425" i="1"/>
  <c r="V1425" i="1" s="1" a="1"/>
  <c r="V1425" i="1" s="1"/>
  <c r="AD1424" i="1"/>
  <c r="AA1424" i="1"/>
  <c r="AB1424" i="1" s="1"/>
  <c r="Z1424" i="1"/>
  <c r="Y1424" i="1"/>
  <c r="W1424" i="1"/>
  <c r="S1424" i="1"/>
  <c r="X1424" i="1" s="1"/>
  <c r="G1424" i="1"/>
  <c r="V1424" i="1" s="1" a="1"/>
  <c r="V1424" i="1" s="1"/>
  <c r="AD1423" i="1"/>
  <c r="AA1423" i="1"/>
  <c r="AB1423" i="1" s="1"/>
  <c r="Z1423" i="1"/>
  <c r="Y1423" i="1"/>
  <c r="W1423" i="1"/>
  <c r="S1423" i="1"/>
  <c r="X1423" i="1" s="1"/>
  <c r="G1423" i="1"/>
  <c r="V1423" i="1" s="1" a="1"/>
  <c r="V1423" i="1" s="1"/>
  <c r="AD1422" i="1"/>
  <c r="AA1422" i="1"/>
  <c r="AB1422" i="1" s="1"/>
  <c r="Z1422" i="1"/>
  <c r="Y1422" i="1"/>
  <c r="W1422" i="1"/>
  <c r="S1422" i="1"/>
  <c r="X1422" i="1" s="1"/>
  <c r="G1422" i="1"/>
  <c r="V1422" i="1" s="1" a="1"/>
  <c r="V1422" i="1" s="1"/>
  <c r="AD1421" i="1"/>
  <c r="AA1421" i="1"/>
  <c r="AB1421" i="1" s="1"/>
  <c r="Z1421" i="1"/>
  <c r="Y1421" i="1"/>
  <c r="W1421" i="1"/>
  <c r="S1421" i="1"/>
  <c r="X1421" i="1" s="1"/>
  <c r="G1421" i="1"/>
  <c r="V1421" i="1" s="1" a="1"/>
  <c r="V1421" i="1" s="1"/>
  <c r="AD1420" i="1"/>
  <c r="AA1420" i="1"/>
  <c r="AB1420" i="1" s="1"/>
  <c r="Z1420" i="1"/>
  <c r="Y1420" i="1"/>
  <c r="W1420" i="1"/>
  <c r="S1420" i="1"/>
  <c r="X1420" i="1" s="1"/>
  <c r="G1420" i="1"/>
  <c r="V1420" i="1" s="1" a="1"/>
  <c r="V1420" i="1" s="1"/>
  <c r="AD1419" i="1"/>
  <c r="AA1419" i="1"/>
  <c r="AB1419" i="1" s="1"/>
  <c r="Z1419" i="1"/>
  <c r="Y1419" i="1"/>
  <c r="W1419" i="1"/>
  <c r="S1419" i="1"/>
  <c r="X1419" i="1" s="1"/>
  <c r="G1419" i="1"/>
  <c r="V1419" i="1" s="1" a="1"/>
  <c r="V1419" i="1" s="1"/>
  <c r="AD1418" i="1"/>
  <c r="AA1418" i="1"/>
  <c r="AB1418" i="1" s="1"/>
  <c r="Z1418" i="1"/>
  <c r="Y1418" i="1"/>
  <c r="W1418" i="1"/>
  <c r="S1418" i="1"/>
  <c r="X1418" i="1" s="1"/>
  <c r="G1418" i="1"/>
  <c r="V1418" i="1" s="1" a="1"/>
  <c r="V1418" i="1" s="1"/>
  <c r="AD1417" i="1"/>
  <c r="AA1417" i="1"/>
  <c r="AB1417" i="1" s="1"/>
  <c r="Z1417" i="1"/>
  <c r="Y1417" i="1"/>
  <c r="W1417" i="1"/>
  <c r="S1417" i="1"/>
  <c r="X1417" i="1" s="1"/>
  <c r="G1417" i="1"/>
  <c r="V1417" i="1" s="1" a="1"/>
  <c r="V1417" i="1" s="1"/>
  <c r="AD1416" i="1"/>
  <c r="AA1416" i="1"/>
  <c r="AB1416" i="1" s="1"/>
  <c r="Z1416" i="1"/>
  <c r="Y1416" i="1"/>
  <c r="W1416" i="1"/>
  <c r="S1416" i="1"/>
  <c r="X1416" i="1" s="1"/>
  <c r="G1416" i="1"/>
  <c r="V1416" i="1" s="1" a="1"/>
  <c r="V1416" i="1" s="1"/>
  <c r="AD1415" i="1"/>
  <c r="AA1415" i="1"/>
  <c r="AB1415" i="1" s="1"/>
  <c r="Z1415" i="1"/>
  <c r="Y1415" i="1"/>
  <c r="W1415" i="1"/>
  <c r="S1415" i="1"/>
  <c r="X1415" i="1" s="1"/>
  <c r="G1415" i="1"/>
  <c r="V1415" i="1" s="1" a="1"/>
  <c r="V1415" i="1" s="1"/>
  <c r="AD1414" i="1"/>
  <c r="AA1414" i="1"/>
  <c r="AB1414" i="1" s="1"/>
  <c r="Z1414" i="1"/>
  <c r="Y1414" i="1"/>
  <c r="W1414" i="1"/>
  <c r="S1414" i="1"/>
  <c r="X1414" i="1" s="1"/>
  <c r="G1414" i="1"/>
  <c r="V1414" i="1" s="1" a="1"/>
  <c r="V1414" i="1" s="1"/>
  <c r="AD1413" i="1"/>
  <c r="AA1413" i="1"/>
  <c r="AB1413" i="1" s="1"/>
  <c r="Z1413" i="1"/>
  <c r="Y1413" i="1"/>
  <c r="W1413" i="1"/>
  <c r="S1413" i="1"/>
  <c r="X1413" i="1" s="1"/>
  <c r="G1413" i="1"/>
  <c r="V1413" i="1" s="1" a="1"/>
  <c r="V1413" i="1" s="1"/>
  <c r="AD1412" i="1"/>
  <c r="AA1412" i="1"/>
  <c r="AB1412" i="1" s="1"/>
  <c r="Z1412" i="1"/>
  <c r="Y1412" i="1"/>
  <c r="W1412" i="1"/>
  <c r="S1412" i="1"/>
  <c r="X1412" i="1" s="1"/>
  <c r="G1412" i="1"/>
  <c r="V1412" i="1" s="1" a="1"/>
  <c r="V1412" i="1" s="1"/>
  <c r="AD1411" i="1"/>
  <c r="AA1411" i="1"/>
  <c r="AB1411" i="1" s="1"/>
  <c r="Z1411" i="1"/>
  <c r="Y1411" i="1"/>
  <c r="W1411" i="1"/>
  <c r="S1411" i="1"/>
  <c r="X1411" i="1" s="1"/>
  <c r="G1411" i="1"/>
  <c r="V1411" i="1" s="1" a="1"/>
  <c r="V1411" i="1" s="1"/>
  <c r="AD1410" i="1"/>
  <c r="AA1410" i="1"/>
  <c r="AB1410" i="1" s="1"/>
  <c r="Z1410" i="1"/>
  <c r="Y1410" i="1"/>
  <c r="W1410" i="1"/>
  <c r="S1410" i="1"/>
  <c r="X1410" i="1" s="1"/>
  <c r="G1410" i="1"/>
  <c r="V1410" i="1" s="1" a="1"/>
  <c r="V1410" i="1" s="1"/>
  <c r="AD1409" i="1"/>
  <c r="AA1409" i="1"/>
  <c r="AB1409" i="1" s="1"/>
  <c r="Z1409" i="1"/>
  <c r="Y1409" i="1"/>
  <c r="W1409" i="1"/>
  <c r="S1409" i="1"/>
  <c r="X1409" i="1" s="1"/>
  <c r="G1409" i="1"/>
  <c r="V1409" i="1" s="1" a="1"/>
  <c r="V1409" i="1" s="1"/>
  <c r="AD1408" i="1"/>
  <c r="AA1408" i="1"/>
  <c r="AB1408" i="1" s="1"/>
  <c r="Z1408" i="1"/>
  <c r="Y1408" i="1"/>
  <c r="W1408" i="1"/>
  <c r="S1408" i="1"/>
  <c r="X1408" i="1" s="1"/>
  <c r="G1408" i="1"/>
  <c r="V1408" i="1" s="1" a="1"/>
  <c r="V1408" i="1" s="1"/>
  <c r="AD1407" i="1"/>
  <c r="AA1407" i="1"/>
  <c r="AB1407" i="1" s="1"/>
  <c r="Z1407" i="1"/>
  <c r="Y1407" i="1"/>
  <c r="W1407" i="1"/>
  <c r="S1407" i="1"/>
  <c r="X1407" i="1" s="1"/>
  <c r="G1407" i="1"/>
  <c r="V1407" i="1" s="1" a="1"/>
  <c r="V1407" i="1" s="1"/>
  <c r="AD1406" i="1"/>
  <c r="AA1406" i="1"/>
  <c r="AB1406" i="1" s="1"/>
  <c r="Z1406" i="1"/>
  <c r="Y1406" i="1"/>
  <c r="W1406" i="1"/>
  <c r="S1406" i="1"/>
  <c r="X1406" i="1" s="1"/>
  <c r="G1406" i="1"/>
  <c r="V1406" i="1" s="1" a="1"/>
  <c r="V1406" i="1" s="1"/>
  <c r="AD1405" i="1"/>
  <c r="AA1405" i="1"/>
  <c r="AB1405" i="1" s="1"/>
  <c r="Z1405" i="1"/>
  <c r="Y1405" i="1"/>
  <c r="W1405" i="1"/>
  <c r="S1405" i="1"/>
  <c r="X1405" i="1" s="1"/>
  <c r="G1405" i="1"/>
  <c r="V1405" i="1" s="1" a="1"/>
  <c r="V1405" i="1" s="1"/>
  <c r="AD1404" i="1"/>
  <c r="AA1404" i="1"/>
  <c r="AB1404" i="1" s="1"/>
  <c r="Z1404" i="1"/>
  <c r="Y1404" i="1"/>
  <c r="W1404" i="1"/>
  <c r="S1404" i="1"/>
  <c r="X1404" i="1" s="1"/>
  <c r="G1404" i="1"/>
  <c r="V1404" i="1" s="1" a="1"/>
  <c r="V1404" i="1" s="1"/>
  <c r="AD1403" i="1"/>
  <c r="AA1403" i="1"/>
  <c r="AB1403" i="1" s="1"/>
  <c r="Z1403" i="1"/>
  <c r="Y1403" i="1"/>
  <c r="W1403" i="1"/>
  <c r="S1403" i="1"/>
  <c r="X1403" i="1" s="1"/>
  <c r="G1403" i="1"/>
  <c r="V1403" i="1" s="1" a="1"/>
  <c r="V1403" i="1" s="1"/>
  <c r="AD1402" i="1"/>
  <c r="AA1402" i="1"/>
  <c r="AB1402" i="1" s="1"/>
  <c r="Z1402" i="1"/>
  <c r="Y1402" i="1"/>
  <c r="W1402" i="1"/>
  <c r="S1402" i="1"/>
  <c r="X1402" i="1" s="1"/>
  <c r="G1402" i="1"/>
  <c r="V1402" i="1" s="1" a="1"/>
  <c r="V1402" i="1" s="1"/>
  <c r="AD1401" i="1"/>
  <c r="AA1401" i="1"/>
  <c r="AB1401" i="1" s="1"/>
  <c r="Z1401" i="1"/>
  <c r="Y1401" i="1"/>
  <c r="W1401" i="1"/>
  <c r="S1401" i="1"/>
  <c r="X1401" i="1" s="1"/>
  <c r="G1401" i="1"/>
  <c r="V1401" i="1" s="1" a="1"/>
  <c r="V1401" i="1" s="1"/>
  <c r="AD1400" i="1"/>
  <c r="AA1400" i="1"/>
  <c r="AB1400" i="1" s="1"/>
  <c r="Z1400" i="1"/>
  <c r="Y1400" i="1"/>
  <c r="W1400" i="1"/>
  <c r="S1400" i="1"/>
  <c r="X1400" i="1" s="1"/>
  <c r="G1400" i="1"/>
  <c r="V1400" i="1" s="1" a="1"/>
  <c r="V1400" i="1" s="1"/>
  <c r="AD1399" i="1"/>
  <c r="AA1399" i="1"/>
  <c r="AB1399" i="1" s="1"/>
  <c r="Z1399" i="1"/>
  <c r="Y1399" i="1"/>
  <c r="W1399" i="1"/>
  <c r="S1399" i="1"/>
  <c r="X1399" i="1" s="1"/>
  <c r="G1399" i="1"/>
  <c r="V1399" i="1" s="1" a="1"/>
  <c r="V1399" i="1" s="1"/>
  <c r="AD1398" i="1"/>
  <c r="AA1398" i="1"/>
  <c r="AB1398" i="1" s="1"/>
  <c r="Z1398" i="1"/>
  <c r="Y1398" i="1"/>
  <c r="W1398" i="1"/>
  <c r="S1398" i="1"/>
  <c r="X1398" i="1" s="1"/>
  <c r="G1398" i="1"/>
  <c r="V1398" i="1" s="1" a="1"/>
  <c r="V1398" i="1" s="1"/>
  <c r="AD1397" i="1"/>
  <c r="AA1397" i="1"/>
  <c r="AB1397" i="1" s="1"/>
  <c r="Z1397" i="1"/>
  <c r="Y1397" i="1"/>
  <c r="W1397" i="1"/>
  <c r="S1397" i="1"/>
  <c r="X1397" i="1" s="1"/>
  <c r="G1397" i="1"/>
  <c r="V1397" i="1" s="1" a="1"/>
  <c r="V1397" i="1" s="1"/>
  <c r="AD1396" i="1"/>
  <c r="AA1396" i="1"/>
  <c r="AB1396" i="1" s="1"/>
  <c r="Z1396" i="1"/>
  <c r="Y1396" i="1"/>
  <c r="W1396" i="1"/>
  <c r="S1396" i="1"/>
  <c r="X1396" i="1" s="1"/>
  <c r="G1396" i="1"/>
  <c r="V1396" i="1" s="1" a="1"/>
  <c r="V1396" i="1" s="1"/>
  <c r="AD1395" i="1"/>
  <c r="AA1395" i="1"/>
  <c r="AB1395" i="1" s="1"/>
  <c r="Z1395" i="1"/>
  <c r="Y1395" i="1"/>
  <c r="X1395" i="1"/>
  <c r="W1395" i="1"/>
  <c r="S1395" i="1"/>
  <c r="G1395" i="1"/>
  <c r="V1395" i="1" s="1" a="1"/>
  <c r="V1395" i="1" s="1"/>
  <c r="AD1394" i="1"/>
  <c r="AA1394" i="1"/>
  <c r="AB1394" i="1" s="1"/>
  <c r="Z1394" i="1"/>
  <c r="Y1394" i="1"/>
  <c r="W1394" i="1"/>
  <c r="S1394" i="1"/>
  <c r="X1394" i="1" s="1"/>
  <c r="G1394" i="1"/>
  <c r="V1394" i="1" s="1" a="1"/>
  <c r="V1394" i="1" s="1"/>
  <c r="AD1393" i="1"/>
  <c r="AA1393" i="1"/>
  <c r="AB1393" i="1" s="1"/>
  <c r="Z1393" i="1"/>
  <c r="Y1393" i="1"/>
  <c r="W1393" i="1"/>
  <c r="S1393" i="1"/>
  <c r="X1393" i="1" s="1"/>
  <c r="G1393" i="1"/>
  <c r="V1393" i="1" s="1" a="1"/>
  <c r="V1393" i="1" s="1"/>
  <c r="AD1392" i="1"/>
  <c r="AA1392" i="1"/>
  <c r="AB1392" i="1" s="1"/>
  <c r="Z1392" i="1"/>
  <c r="Y1392" i="1"/>
  <c r="W1392" i="1"/>
  <c r="V1392" i="1" a="1"/>
  <c r="V1392" i="1" s="1"/>
  <c r="S1392" i="1"/>
  <c r="X1392" i="1" s="1"/>
  <c r="G1392" i="1"/>
  <c r="AD1391" i="1"/>
  <c r="AA1391" i="1"/>
  <c r="AB1391" i="1" s="1"/>
  <c r="Z1391" i="1"/>
  <c r="Y1391" i="1"/>
  <c r="W1391" i="1"/>
  <c r="S1391" i="1"/>
  <c r="X1391" i="1" s="1"/>
  <c r="G1391" i="1"/>
  <c r="V1391" i="1" s="1" a="1"/>
  <c r="V1391" i="1" s="1"/>
  <c r="AD1390" i="1"/>
  <c r="AA1390" i="1"/>
  <c r="AB1390" i="1" s="1"/>
  <c r="Z1390" i="1"/>
  <c r="Y1390" i="1"/>
  <c r="W1390" i="1"/>
  <c r="S1390" i="1"/>
  <c r="X1390" i="1" s="1"/>
  <c r="G1390" i="1"/>
  <c r="V1390" i="1" s="1" a="1"/>
  <c r="V1390" i="1" s="1"/>
  <c r="AD1389" i="1"/>
  <c r="AA1389" i="1"/>
  <c r="AB1389" i="1" s="1"/>
  <c r="Z1389" i="1"/>
  <c r="Y1389" i="1"/>
  <c r="W1389" i="1"/>
  <c r="S1389" i="1"/>
  <c r="X1389" i="1" s="1"/>
  <c r="G1389" i="1"/>
  <c r="V1389" i="1" s="1" a="1"/>
  <c r="V1389" i="1" s="1"/>
  <c r="AD1388" i="1"/>
  <c r="AA1388" i="1"/>
  <c r="AB1388" i="1" s="1"/>
  <c r="Z1388" i="1"/>
  <c r="Y1388" i="1"/>
  <c r="W1388" i="1"/>
  <c r="S1388" i="1"/>
  <c r="X1388" i="1" s="1"/>
  <c r="G1388" i="1"/>
  <c r="V1388" i="1" s="1" a="1"/>
  <c r="V1388" i="1" s="1"/>
  <c r="AD1387" i="1"/>
  <c r="AA1387" i="1"/>
  <c r="AB1387" i="1" s="1"/>
  <c r="Z1387" i="1"/>
  <c r="Y1387" i="1"/>
  <c r="W1387" i="1"/>
  <c r="S1387" i="1"/>
  <c r="X1387" i="1" s="1"/>
  <c r="G1387" i="1"/>
  <c r="V1387" i="1" s="1" a="1"/>
  <c r="V1387" i="1" s="1"/>
  <c r="AD1386" i="1"/>
  <c r="AA1386" i="1"/>
  <c r="AB1386" i="1" s="1"/>
  <c r="Z1386" i="1"/>
  <c r="Y1386" i="1"/>
  <c r="W1386" i="1"/>
  <c r="S1386" i="1"/>
  <c r="X1386" i="1" s="1"/>
  <c r="G1386" i="1"/>
  <c r="V1386" i="1" s="1" a="1"/>
  <c r="V1386" i="1" s="1"/>
  <c r="AD1385" i="1"/>
  <c r="AA1385" i="1"/>
  <c r="AB1385" i="1" s="1"/>
  <c r="Z1385" i="1"/>
  <c r="Y1385" i="1"/>
  <c r="W1385" i="1"/>
  <c r="S1385" i="1"/>
  <c r="X1385" i="1" s="1"/>
  <c r="G1385" i="1"/>
  <c r="V1385" i="1" s="1" a="1"/>
  <c r="V1385" i="1" s="1"/>
  <c r="AD1384" i="1"/>
  <c r="AA1384" i="1"/>
  <c r="AB1384" i="1" s="1"/>
  <c r="Z1384" i="1"/>
  <c r="Y1384" i="1"/>
  <c r="W1384" i="1"/>
  <c r="S1384" i="1"/>
  <c r="X1384" i="1" s="1"/>
  <c r="G1384" i="1"/>
  <c r="V1384" i="1" s="1" a="1"/>
  <c r="V1384" i="1" s="1"/>
  <c r="AD1383" i="1"/>
  <c r="AA1383" i="1"/>
  <c r="AB1383" i="1" s="1"/>
  <c r="Z1383" i="1"/>
  <c r="Y1383" i="1"/>
  <c r="W1383" i="1"/>
  <c r="S1383" i="1"/>
  <c r="X1383" i="1" s="1"/>
  <c r="G1383" i="1"/>
  <c r="V1383" i="1" s="1" a="1"/>
  <c r="V1383" i="1" s="1"/>
  <c r="AD1382" i="1"/>
  <c r="AA1382" i="1"/>
  <c r="AB1382" i="1" s="1"/>
  <c r="Z1382" i="1"/>
  <c r="Y1382" i="1"/>
  <c r="W1382" i="1"/>
  <c r="S1382" i="1"/>
  <c r="X1382" i="1" s="1"/>
  <c r="G1382" i="1"/>
  <c r="V1382" i="1" s="1" a="1"/>
  <c r="V1382" i="1" s="1"/>
  <c r="AD1381" i="1"/>
  <c r="AA1381" i="1"/>
  <c r="AB1381" i="1" s="1"/>
  <c r="Z1381" i="1"/>
  <c r="Y1381" i="1"/>
  <c r="W1381" i="1"/>
  <c r="S1381" i="1"/>
  <c r="X1381" i="1" s="1"/>
  <c r="G1381" i="1"/>
  <c r="V1381" i="1" s="1" a="1"/>
  <c r="V1381" i="1" s="1"/>
  <c r="AD1380" i="1"/>
  <c r="AA1380" i="1"/>
  <c r="AB1380" i="1" s="1"/>
  <c r="Z1380" i="1"/>
  <c r="Y1380" i="1"/>
  <c r="W1380" i="1"/>
  <c r="S1380" i="1"/>
  <c r="X1380" i="1" s="1"/>
  <c r="G1380" i="1"/>
  <c r="V1380" i="1" s="1" a="1"/>
  <c r="V1380" i="1" s="1"/>
  <c r="AD1379" i="1"/>
  <c r="AA1379" i="1"/>
  <c r="AB1379" i="1" s="1"/>
  <c r="Z1379" i="1"/>
  <c r="Y1379" i="1"/>
  <c r="W1379" i="1"/>
  <c r="S1379" i="1"/>
  <c r="X1379" i="1" s="1"/>
  <c r="G1379" i="1"/>
  <c r="V1379" i="1" s="1" a="1"/>
  <c r="V1379" i="1" s="1"/>
  <c r="AD1378" i="1"/>
  <c r="AA1378" i="1"/>
  <c r="AB1378" i="1" s="1"/>
  <c r="Z1378" i="1"/>
  <c r="Y1378" i="1"/>
  <c r="W1378" i="1"/>
  <c r="S1378" i="1"/>
  <c r="X1378" i="1" s="1"/>
  <c r="G1378" i="1"/>
  <c r="V1378" i="1" s="1" a="1"/>
  <c r="V1378" i="1" s="1"/>
  <c r="AD1377" i="1"/>
  <c r="AA1377" i="1"/>
  <c r="AB1377" i="1" s="1"/>
  <c r="Z1377" i="1"/>
  <c r="Y1377" i="1"/>
  <c r="W1377" i="1"/>
  <c r="S1377" i="1"/>
  <c r="X1377" i="1" s="1"/>
  <c r="G1377" i="1"/>
  <c r="V1377" i="1" s="1" a="1"/>
  <c r="V1377" i="1" s="1"/>
  <c r="AD1376" i="1"/>
  <c r="AA1376" i="1"/>
  <c r="AB1376" i="1" s="1"/>
  <c r="Z1376" i="1"/>
  <c r="Y1376" i="1"/>
  <c r="W1376" i="1"/>
  <c r="S1376" i="1"/>
  <c r="X1376" i="1" s="1"/>
  <c r="G1376" i="1"/>
  <c r="V1376" i="1" s="1" a="1"/>
  <c r="V1376" i="1" s="1"/>
  <c r="AD1375" i="1"/>
  <c r="AA1375" i="1"/>
  <c r="AB1375" i="1" s="1"/>
  <c r="Z1375" i="1"/>
  <c r="Y1375" i="1"/>
  <c r="W1375" i="1"/>
  <c r="S1375" i="1"/>
  <c r="X1375" i="1" s="1"/>
  <c r="G1375" i="1"/>
  <c r="V1375" i="1" s="1" a="1"/>
  <c r="V1375" i="1" s="1"/>
  <c r="AD1374" i="1"/>
  <c r="AA1374" i="1"/>
  <c r="AB1374" i="1" s="1"/>
  <c r="Z1374" i="1"/>
  <c r="Y1374" i="1"/>
  <c r="W1374" i="1"/>
  <c r="S1374" i="1"/>
  <c r="X1374" i="1" s="1"/>
  <c r="G1374" i="1"/>
  <c r="V1374" i="1" s="1" a="1"/>
  <c r="V1374" i="1" s="1"/>
  <c r="AD1373" i="1"/>
  <c r="AA1373" i="1"/>
  <c r="AB1373" i="1" s="1"/>
  <c r="Z1373" i="1"/>
  <c r="Y1373" i="1"/>
  <c r="W1373" i="1"/>
  <c r="S1373" i="1"/>
  <c r="X1373" i="1" s="1"/>
  <c r="G1373" i="1"/>
  <c r="V1373" i="1" s="1" a="1"/>
  <c r="V1373" i="1" s="1"/>
  <c r="AD1372" i="1"/>
  <c r="AA1372" i="1"/>
  <c r="AB1372" i="1" s="1"/>
  <c r="Z1372" i="1"/>
  <c r="Y1372" i="1"/>
  <c r="W1372" i="1"/>
  <c r="S1372" i="1"/>
  <c r="X1372" i="1" s="1"/>
  <c r="G1372" i="1"/>
  <c r="V1372" i="1" s="1" a="1"/>
  <c r="V1372" i="1" s="1"/>
  <c r="AD1371" i="1"/>
  <c r="AA1371" i="1"/>
  <c r="AB1371" i="1" s="1"/>
  <c r="Z1371" i="1"/>
  <c r="Y1371" i="1"/>
  <c r="W1371" i="1"/>
  <c r="S1371" i="1"/>
  <c r="X1371" i="1" s="1"/>
  <c r="G1371" i="1"/>
  <c r="V1371" i="1" s="1" a="1"/>
  <c r="V1371" i="1" s="1"/>
  <c r="AD1370" i="1"/>
  <c r="AA1370" i="1"/>
  <c r="AB1370" i="1" s="1"/>
  <c r="Z1370" i="1"/>
  <c r="Y1370" i="1"/>
  <c r="W1370" i="1"/>
  <c r="S1370" i="1"/>
  <c r="X1370" i="1" s="1"/>
  <c r="G1370" i="1"/>
  <c r="V1370" i="1" s="1" a="1"/>
  <c r="V1370" i="1" s="1"/>
  <c r="AD1369" i="1"/>
  <c r="AA1369" i="1"/>
  <c r="AB1369" i="1" s="1"/>
  <c r="Z1369" i="1"/>
  <c r="Y1369" i="1"/>
  <c r="W1369" i="1"/>
  <c r="S1369" i="1"/>
  <c r="X1369" i="1" s="1"/>
  <c r="G1369" i="1"/>
  <c r="V1369" i="1" s="1" a="1"/>
  <c r="V1369" i="1" s="1"/>
  <c r="AD1368" i="1"/>
  <c r="AA1368" i="1"/>
  <c r="AB1368" i="1" s="1"/>
  <c r="Z1368" i="1"/>
  <c r="Y1368" i="1"/>
  <c r="W1368" i="1"/>
  <c r="S1368" i="1"/>
  <c r="X1368" i="1" s="1"/>
  <c r="G1368" i="1"/>
  <c r="V1368" i="1" s="1" a="1"/>
  <c r="V1368" i="1" s="1"/>
  <c r="AD1367" i="1"/>
  <c r="AA1367" i="1"/>
  <c r="AB1367" i="1" s="1"/>
  <c r="Z1367" i="1"/>
  <c r="Y1367" i="1"/>
  <c r="W1367" i="1"/>
  <c r="S1367" i="1"/>
  <c r="X1367" i="1" s="1"/>
  <c r="G1367" i="1"/>
  <c r="V1367" i="1" s="1" a="1"/>
  <c r="V1367" i="1" s="1"/>
  <c r="AD1366" i="1"/>
  <c r="AA1366" i="1"/>
  <c r="AB1366" i="1" s="1"/>
  <c r="Z1366" i="1"/>
  <c r="Y1366" i="1"/>
  <c r="W1366" i="1"/>
  <c r="S1366" i="1"/>
  <c r="X1366" i="1" s="1"/>
  <c r="G1366" i="1"/>
  <c r="V1366" i="1" s="1" a="1"/>
  <c r="V1366" i="1" s="1"/>
  <c r="AD1365" i="1"/>
  <c r="AA1365" i="1"/>
  <c r="AB1365" i="1" s="1"/>
  <c r="Z1365" i="1"/>
  <c r="Y1365" i="1"/>
  <c r="W1365" i="1"/>
  <c r="S1365" i="1"/>
  <c r="X1365" i="1" s="1"/>
  <c r="G1365" i="1"/>
  <c r="V1365" i="1" s="1" a="1"/>
  <c r="V1365" i="1" s="1"/>
  <c r="AD1364" i="1"/>
  <c r="AA1364" i="1"/>
  <c r="AB1364" i="1" s="1"/>
  <c r="Z1364" i="1"/>
  <c r="Y1364" i="1"/>
  <c r="W1364" i="1"/>
  <c r="S1364" i="1"/>
  <c r="X1364" i="1" s="1"/>
  <c r="G1364" i="1"/>
  <c r="V1364" i="1" s="1" a="1"/>
  <c r="V1364" i="1" s="1"/>
  <c r="AD1363" i="1"/>
  <c r="AA1363" i="1"/>
  <c r="AB1363" i="1" s="1"/>
  <c r="Z1363" i="1"/>
  <c r="Y1363" i="1"/>
  <c r="W1363" i="1"/>
  <c r="S1363" i="1"/>
  <c r="X1363" i="1" s="1"/>
  <c r="G1363" i="1"/>
  <c r="V1363" i="1" s="1" a="1"/>
  <c r="V1363" i="1" s="1"/>
  <c r="AD1362" i="1"/>
  <c r="AA1362" i="1"/>
  <c r="AB1362" i="1" s="1"/>
  <c r="Z1362" i="1"/>
  <c r="Y1362" i="1"/>
  <c r="W1362" i="1"/>
  <c r="S1362" i="1"/>
  <c r="X1362" i="1" s="1"/>
  <c r="G1362" i="1"/>
  <c r="V1362" i="1" s="1" a="1"/>
  <c r="V1362" i="1" s="1"/>
  <c r="AD1361" i="1"/>
  <c r="AA1361" i="1"/>
  <c r="AB1361" i="1" s="1"/>
  <c r="Z1361" i="1"/>
  <c r="Y1361" i="1"/>
  <c r="W1361" i="1"/>
  <c r="S1361" i="1"/>
  <c r="X1361" i="1" s="1"/>
  <c r="G1361" i="1"/>
  <c r="V1361" i="1" s="1" a="1"/>
  <c r="V1361" i="1" s="1"/>
  <c r="AD1360" i="1"/>
  <c r="AA1360" i="1"/>
  <c r="AB1360" i="1" s="1"/>
  <c r="Z1360" i="1"/>
  <c r="Y1360" i="1"/>
  <c r="W1360" i="1"/>
  <c r="S1360" i="1"/>
  <c r="X1360" i="1" s="1"/>
  <c r="G1360" i="1"/>
  <c r="V1360" i="1" s="1" a="1"/>
  <c r="V1360" i="1" s="1"/>
  <c r="AD1359" i="1"/>
  <c r="AA1359" i="1"/>
  <c r="AB1359" i="1" s="1"/>
  <c r="Z1359" i="1"/>
  <c r="Y1359" i="1"/>
  <c r="W1359" i="1"/>
  <c r="S1359" i="1"/>
  <c r="X1359" i="1" s="1"/>
  <c r="G1359" i="1"/>
  <c r="V1359" i="1" s="1" a="1"/>
  <c r="V1359" i="1" s="1"/>
  <c r="AD1358" i="1"/>
  <c r="AA1358" i="1"/>
  <c r="AB1358" i="1" s="1"/>
  <c r="Z1358" i="1"/>
  <c r="Y1358" i="1"/>
  <c r="W1358" i="1"/>
  <c r="S1358" i="1"/>
  <c r="X1358" i="1" s="1"/>
  <c r="G1358" i="1"/>
  <c r="V1358" i="1" s="1" a="1"/>
  <c r="V1358" i="1" s="1"/>
  <c r="AD1357" i="1"/>
  <c r="AA1357" i="1"/>
  <c r="AB1357" i="1" s="1"/>
  <c r="Z1357" i="1"/>
  <c r="Y1357" i="1"/>
  <c r="W1357" i="1"/>
  <c r="S1357" i="1"/>
  <c r="X1357" i="1" s="1"/>
  <c r="G1357" i="1"/>
  <c r="V1357" i="1" s="1" a="1"/>
  <c r="V1357" i="1" s="1"/>
  <c r="AD1356" i="1"/>
  <c r="AA1356" i="1"/>
  <c r="AB1356" i="1" s="1"/>
  <c r="Z1356" i="1"/>
  <c r="Y1356" i="1"/>
  <c r="W1356" i="1"/>
  <c r="S1356" i="1"/>
  <c r="X1356" i="1" s="1"/>
  <c r="G1356" i="1"/>
  <c r="V1356" i="1" s="1" a="1"/>
  <c r="V1356" i="1" s="1"/>
  <c r="AD1355" i="1"/>
  <c r="AA1355" i="1"/>
  <c r="AB1355" i="1" s="1"/>
  <c r="Z1355" i="1"/>
  <c r="Y1355" i="1"/>
  <c r="W1355" i="1"/>
  <c r="S1355" i="1"/>
  <c r="X1355" i="1" s="1"/>
  <c r="G1355" i="1"/>
  <c r="V1355" i="1" s="1" a="1"/>
  <c r="V1355" i="1" s="1"/>
  <c r="AD1354" i="1"/>
  <c r="AA1354" i="1"/>
  <c r="AB1354" i="1" s="1"/>
  <c r="Z1354" i="1"/>
  <c r="Y1354" i="1"/>
  <c r="W1354" i="1"/>
  <c r="S1354" i="1"/>
  <c r="X1354" i="1" s="1"/>
  <c r="G1354" i="1"/>
  <c r="V1354" i="1" s="1" a="1"/>
  <c r="V1354" i="1" s="1"/>
  <c r="AD1353" i="1"/>
  <c r="AA1353" i="1"/>
  <c r="AB1353" i="1" s="1"/>
  <c r="Z1353" i="1"/>
  <c r="Y1353" i="1"/>
  <c r="W1353" i="1"/>
  <c r="S1353" i="1"/>
  <c r="X1353" i="1" s="1"/>
  <c r="G1353" i="1"/>
  <c r="V1353" i="1" s="1" a="1"/>
  <c r="V1353" i="1" s="1"/>
  <c r="AD1352" i="1"/>
  <c r="AA1352" i="1"/>
  <c r="AB1352" i="1" s="1"/>
  <c r="Z1352" i="1"/>
  <c r="Y1352" i="1"/>
  <c r="W1352" i="1"/>
  <c r="S1352" i="1"/>
  <c r="X1352" i="1" s="1"/>
  <c r="G1352" i="1"/>
  <c r="V1352" i="1" s="1" a="1"/>
  <c r="V1352" i="1" s="1"/>
  <c r="AD1351" i="1"/>
  <c r="AA1351" i="1"/>
  <c r="AB1351" i="1" s="1"/>
  <c r="Z1351" i="1"/>
  <c r="Y1351" i="1"/>
  <c r="W1351" i="1"/>
  <c r="S1351" i="1"/>
  <c r="X1351" i="1" s="1"/>
  <c r="G1351" i="1"/>
  <c r="V1351" i="1" s="1" a="1"/>
  <c r="V1351" i="1" s="1"/>
  <c r="AD1350" i="1"/>
  <c r="AA1350" i="1"/>
  <c r="AB1350" i="1" s="1"/>
  <c r="Z1350" i="1"/>
  <c r="Y1350" i="1"/>
  <c r="W1350" i="1"/>
  <c r="S1350" i="1"/>
  <c r="X1350" i="1" s="1"/>
  <c r="G1350" i="1"/>
  <c r="V1350" i="1" s="1" a="1"/>
  <c r="V1350" i="1" s="1"/>
  <c r="AD1349" i="1"/>
  <c r="AA1349" i="1"/>
  <c r="AB1349" i="1" s="1"/>
  <c r="Z1349" i="1"/>
  <c r="Y1349" i="1"/>
  <c r="W1349" i="1"/>
  <c r="S1349" i="1"/>
  <c r="X1349" i="1" s="1"/>
  <c r="G1349" i="1"/>
  <c r="V1349" i="1" s="1" a="1"/>
  <c r="V1349" i="1" s="1"/>
  <c r="AD1348" i="1"/>
  <c r="AA1348" i="1"/>
  <c r="AB1348" i="1" s="1"/>
  <c r="Z1348" i="1"/>
  <c r="Y1348" i="1"/>
  <c r="W1348" i="1"/>
  <c r="S1348" i="1"/>
  <c r="X1348" i="1" s="1"/>
  <c r="G1348" i="1"/>
  <c r="V1348" i="1" s="1" a="1"/>
  <c r="V1348" i="1" s="1"/>
  <c r="AD1347" i="1"/>
  <c r="AA1347" i="1"/>
  <c r="AB1347" i="1" s="1"/>
  <c r="Z1347" i="1"/>
  <c r="Y1347" i="1"/>
  <c r="W1347" i="1"/>
  <c r="S1347" i="1"/>
  <c r="X1347" i="1" s="1"/>
  <c r="G1347" i="1"/>
  <c r="V1347" i="1" s="1" a="1"/>
  <c r="V1347" i="1" s="1"/>
  <c r="AD1346" i="1"/>
  <c r="AA1346" i="1"/>
  <c r="AB1346" i="1" s="1"/>
  <c r="Z1346" i="1"/>
  <c r="Y1346" i="1"/>
  <c r="W1346" i="1"/>
  <c r="S1346" i="1"/>
  <c r="X1346" i="1" s="1"/>
  <c r="G1346" i="1"/>
  <c r="V1346" i="1" s="1" a="1"/>
  <c r="V1346" i="1" s="1"/>
  <c r="AD1345" i="1"/>
  <c r="AA1345" i="1"/>
  <c r="AB1345" i="1" s="1"/>
  <c r="Z1345" i="1"/>
  <c r="Y1345" i="1"/>
  <c r="W1345" i="1"/>
  <c r="S1345" i="1"/>
  <c r="X1345" i="1" s="1"/>
  <c r="G1345" i="1"/>
  <c r="V1345" i="1" s="1" a="1"/>
  <c r="V1345" i="1" s="1"/>
  <c r="AD1344" i="1"/>
  <c r="AA1344" i="1"/>
  <c r="AB1344" i="1" s="1"/>
  <c r="Z1344" i="1"/>
  <c r="Y1344" i="1"/>
  <c r="W1344" i="1"/>
  <c r="S1344" i="1"/>
  <c r="X1344" i="1" s="1"/>
  <c r="G1344" i="1"/>
  <c r="V1344" i="1" s="1" a="1"/>
  <c r="V1344" i="1" s="1"/>
  <c r="AD1343" i="1"/>
  <c r="AA1343" i="1"/>
  <c r="AB1343" i="1" s="1"/>
  <c r="Z1343" i="1"/>
  <c r="Y1343" i="1"/>
  <c r="W1343" i="1"/>
  <c r="S1343" i="1"/>
  <c r="X1343" i="1" s="1"/>
  <c r="G1343" i="1"/>
  <c r="V1343" i="1" s="1" a="1"/>
  <c r="V1343" i="1" s="1"/>
  <c r="AD1342" i="1"/>
  <c r="AA1342" i="1"/>
  <c r="AB1342" i="1" s="1"/>
  <c r="Z1342" i="1"/>
  <c r="Y1342" i="1"/>
  <c r="W1342" i="1"/>
  <c r="S1342" i="1"/>
  <c r="X1342" i="1" s="1"/>
  <c r="G1342" i="1"/>
  <c r="V1342" i="1" s="1" a="1"/>
  <c r="V1342" i="1" s="1"/>
  <c r="AD1341" i="1"/>
  <c r="AA1341" i="1"/>
  <c r="AB1341" i="1" s="1"/>
  <c r="Z1341" i="1"/>
  <c r="Y1341" i="1"/>
  <c r="W1341" i="1"/>
  <c r="S1341" i="1"/>
  <c r="X1341" i="1" s="1"/>
  <c r="G1341" i="1"/>
  <c r="V1341" i="1" s="1" a="1"/>
  <c r="V1341" i="1" s="1"/>
  <c r="AD1340" i="1"/>
  <c r="AA1340" i="1"/>
  <c r="AB1340" i="1" s="1"/>
  <c r="Z1340" i="1"/>
  <c r="Y1340" i="1"/>
  <c r="W1340" i="1"/>
  <c r="S1340" i="1"/>
  <c r="X1340" i="1" s="1"/>
  <c r="G1340" i="1"/>
  <c r="V1340" i="1" s="1" a="1"/>
  <c r="V1340" i="1" s="1"/>
  <c r="AD1339" i="1"/>
  <c r="AA1339" i="1"/>
  <c r="AB1339" i="1" s="1"/>
  <c r="Z1339" i="1"/>
  <c r="Y1339" i="1"/>
  <c r="W1339" i="1"/>
  <c r="S1339" i="1"/>
  <c r="X1339" i="1" s="1"/>
  <c r="G1339" i="1"/>
  <c r="V1339" i="1" s="1" a="1"/>
  <c r="V1339" i="1" s="1"/>
  <c r="AD1338" i="1"/>
  <c r="AA1338" i="1"/>
  <c r="AB1338" i="1" s="1"/>
  <c r="Z1338" i="1"/>
  <c r="Y1338" i="1"/>
  <c r="W1338" i="1"/>
  <c r="S1338" i="1"/>
  <c r="X1338" i="1" s="1"/>
  <c r="G1338" i="1"/>
  <c r="V1338" i="1" s="1" a="1"/>
  <c r="V1338" i="1" s="1"/>
  <c r="AD1337" i="1"/>
  <c r="AA1337" i="1"/>
  <c r="AB1337" i="1" s="1"/>
  <c r="Z1337" i="1"/>
  <c r="Y1337" i="1"/>
  <c r="W1337" i="1"/>
  <c r="S1337" i="1"/>
  <c r="X1337" i="1" s="1"/>
  <c r="G1337" i="1"/>
  <c r="V1337" i="1" s="1" a="1"/>
  <c r="V1337" i="1" s="1"/>
  <c r="AD1336" i="1"/>
  <c r="AA1336" i="1"/>
  <c r="AB1336" i="1" s="1"/>
  <c r="Z1336" i="1"/>
  <c r="Y1336" i="1"/>
  <c r="W1336" i="1"/>
  <c r="S1336" i="1"/>
  <c r="X1336" i="1" s="1"/>
  <c r="G1336" i="1"/>
  <c r="V1336" i="1" s="1" a="1"/>
  <c r="V1336" i="1" s="1"/>
  <c r="AD1335" i="1"/>
  <c r="AA1335" i="1"/>
  <c r="AB1335" i="1" s="1"/>
  <c r="Z1335" i="1"/>
  <c r="Y1335" i="1"/>
  <c r="W1335" i="1"/>
  <c r="S1335" i="1"/>
  <c r="X1335" i="1" s="1"/>
  <c r="G1335" i="1"/>
  <c r="V1335" i="1" s="1" a="1"/>
  <c r="V1335" i="1" s="1"/>
  <c r="AD1334" i="1"/>
  <c r="AA1334" i="1"/>
  <c r="AB1334" i="1" s="1"/>
  <c r="Z1334" i="1"/>
  <c r="Y1334" i="1"/>
  <c r="W1334" i="1"/>
  <c r="S1334" i="1"/>
  <c r="X1334" i="1" s="1"/>
  <c r="G1334" i="1"/>
  <c r="V1334" i="1" s="1" a="1"/>
  <c r="V1334" i="1" s="1"/>
  <c r="AD1333" i="1"/>
  <c r="AA1333" i="1"/>
  <c r="AB1333" i="1" s="1"/>
  <c r="Z1333" i="1"/>
  <c r="Y1333" i="1"/>
  <c r="W1333" i="1"/>
  <c r="S1333" i="1"/>
  <c r="X1333" i="1" s="1"/>
  <c r="G1333" i="1"/>
  <c r="V1333" i="1" s="1" a="1"/>
  <c r="V1333" i="1" s="1"/>
  <c r="AD1332" i="1"/>
  <c r="AA1332" i="1"/>
  <c r="AB1332" i="1" s="1"/>
  <c r="Z1332" i="1"/>
  <c r="Y1332" i="1"/>
  <c r="W1332" i="1"/>
  <c r="S1332" i="1"/>
  <c r="X1332" i="1" s="1"/>
  <c r="G1332" i="1"/>
  <c r="V1332" i="1" s="1" a="1"/>
  <c r="V1332" i="1" s="1"/>
  <c r="AD1331" i="1"/>
  <c r="AA1331" i="1"/>
  <c r="AB1331" i="1" s="1"/>
  <c r="Z1331" i="1"/>
  <c r="Y1331" i="1"/>
  <c r="W1331" i="1"/>
  <c r="S1331" i="1"/>
  <c r="X1331" i="1" s="1"/>
  <c r="G1331" i="1"/>
  <c r="V1331" i="1" s="1" a="1"/>
  <c r="V1331" i="1" s="1"/>
  <c r="AD1330" i="1"/>
  <c r="AA1330" i="1"/>
  <c r="AB1330" i="1" s="1"/>
  <c r="Z1330" i="1"/>
  <c r="Y1330" i="1"/>
  <c r="W1330" i="1"/>
  <c r="S1330" i="1"/>
  <c r="X1330" i="1" s="1"/>
  <c r="G1330" i="1"/>
  <c r="V1330" i="1" s="1" a="1"/>
  <c r="V1330" i="1" s="1"/>
  <c r="AD1329" i="1"/>
  <c r="AA1329" i="1"/>
  <c r="AB1329" i="1" s="1"/>
  <c r="Z1329" i="1"/>
  <c r="Y1329" i="1"/>
  <c r="W1329" i="1"/>
  <c r="S1329" i="1"/>
  <c r="X1329" i="1" s="1"/>
  <c r="G1329" i="1"/>
  <c r="V1329" i="1" s="1" a="1"/>
  <c r="V1329" i="1" s="1"/>
  <c r="AD1328" i="1"/>
  <c r="AA1328" i="1"/>
  <c r="AB1328" i="1" s="1"/>
  <c r="Z1328" i="1"/>
  <c r="Y1328" i="1"/>
  <c r="W1328" i="1"/>
  <c r="S1328" i="1"/>
  <c r="X1328" i="1" s="1"/>
  <c r="G1328" i="1"/>
  <c r="V1328" i="1" s="1" a="1"/>
  <c r="V1328" i="1" s="1"/>
  <c r="AD1327" i="1"/>
  <c r="AA1327" i="1"/>
  <c r="AB1327" i="1" s="1"/>
  <c r="Z1327" i="1"/>
  <c r="Y1327" i="1"/>
  <c r="W1327" i="1"/>
  <c r="S1327" i="1"/>
  <c r="X1327" i="1" s="1"/>
  <c r="G1327" i="1"/>
  <c r="V1327" i="1" s="1" a="1"/>
  <c r="V1327" i="1" s="1"/>
  <c r="AD1326" i="1"/>
  <c r="AA1326" i="1"/>
  <c r="AB1326" i="1" s="1"/>
  <c r="Z1326" i="1"/>
  <c r="Y1326" i="1"/>
  <c r="W1326" i="1"/>
  <c r="S1326" i="1"/>
  <c r="X1326" i="1" s="1"/>
  <c r="G1326" i="1"/>
  <c r="V1326" i="1" s="1" a="1"/>
  <c r="V1326" i="1" s="1"/>
  <c r="AD1325" i="1"/>
  <c r="AA1325" i="1"/>
  <c r="AB1325" i="1" s="1"/>
  <c r="Z1325" i="1"/>
  <c r="Y1325" i="1"/>
  <c r="W1325" i="1"/>
  <c r="S1325" i="1"/>
  <c r="X1325" i="1" s="1"/>
  <c r="G1325" i="1"/>
  <c r="V1325" i="1" s="1" a="1"/>
  <c r="V1325" i="1" s="1"/>
  <c r="AD1324" i="1"/>
  <c r="AA1324" i="1"/>
  <c r="AB1324" i="1" s="1"/>
  <c r="Z1324" i="1"/>
  <c r="Y1324" i="1"/>
  <c r="W1324" i="1"/>
  <c r="S1324" i="1"/>
  <c r="X1324" i="1" s="1"/>
  <c r="G1324" i="1"/>
  <c r="V1324" i="1" s="1" a="1"/>
  <c r="V1324" i="1" s="1"/>
  <c r="AD1323" i="1"/>
  <c r="AA1323" i="1"/>
  <c r="AB1323" i="1" s="1"/>
  <c r="Z1323" i="1"/>
  <c r="Y1323" i="1"/>
  <c r="W1323" i="1"/>
  <c r="S1323" i="1"/>
  <c r="X1323" i="1" s="1"/>
  <c r="G1323" i="1"/>
  <c r="V1323" i="1" s="1" a="1"/>
  <c r="V1323" i="1" s="1"/>
  <c r="AD1322" i="1"/>
  <c r="AA1322" i="1"/>
  <c r="AB1322" i="1" s="1"/>
  <c r="Z1322" i="1"/>
  <c r="Y1322" i="1"/>
  <c r="W1322" i="1"/>
  <c r="S1322" i="1"/>
  <c r="X1322" i="1" s="1"/>
  <c r="G1322" i="1"/>
  <c r="V1322" i="1" s="1" a="1"/>
  <c r="V1322" i="1" s="1"/>
  <c r="AD1321" i="1"/>
  <c r="AA1321" i="1"/>
  <c r="AB1321" i="1" s="1"/>
  <c r="Z1321" i="1"/>
  <c r="Y1321" i="1"/>
  <c r="W1321" i="1"/>
  <c r="S1321" i="1"/>
  <c r="X1321" i="1" s="1"/>
  <c r="G1321" i="1"/>
  <c r="V1321" i="1" s="1" a="1"/>
  <c r="V1321" i="1" s="1"/>
  <c r="AD1320" i="1"/>
  <c r="AA1320" i="1"/>
  <c r="AB1320" i="1" s="1"/>
  <c r="Z1320" i="1"/>
  <c r="Y1320" i="1"/>
  <c r="W1320" i="1"/>
  <c r="S1320" i="1"/>
  <c r="X1320" i="1" s="1"/>
  <c r="G1320" i="1"/>
  <c r="V1320" i="1" s="1" a="1"/>
  <c r="V1320" i="1" s="1"/>
  <c r="AD1319" i="1"/>
  <c r="AA1319" i="1"/>
  <c r="AB1319" i="1" s="1"/>
  <c r="Z1319" i="1"/>
  <c r="Y1319" i="1"/>
  <c r="W1319" i="1"/>
  <c r="S1319" i="1"/>
  <c r="X1319" i="1" s="1"/>
  <c r="G1319" i="1"/>
  <c r="V1319" i="1" s="1" a="1"/>
  <c r="V1319" i="1" s="1"/>
  <c r="AD1318" i="1"/>
  <c r="AA1318" i="1"/>
  <c r="AB1318" i="1" s="1"/>
  <c r="Z1318" i="1"/>
  <c r="Y1318" i="1"/>
  <c r="W1318" i="1"/>
  <c r="S1318" i="1"/>
  <c r="X1318" i="1" s="1"/>
  <c r="G1318" i="1"/>
  <c r="V1318" i="1" s="1" a="1"/>
  <c r="V1318" i="1" s="1"/>
  <c r="AD1317" i="1"/>
  <c r="AA1317" i="1"/>
  <c r="AB1317" i="1" s="1"/>
  <c r="Z1317" i="1"/>
  <c r="Y1317" i="1"/>
  <c r="W1317" i="1"/>
  <c r="S1317" i="1"/>
  <c r="X1317" i="1" s="1"/>
  <c r="G1317" i="1"/>
  <c r="V1317" i="1" s="1" a="1"/>
  <c r="V1317" i="1" s="1"/>
  <c r="AD1316" i="1"/>
  <c r="AA1316" i="1"/>
  <c r="AB1316" i="1" s="1"/>
  <c r="Z1316" i="1"/>
  <c r="Y1316" i="1"/>
  <c r="W1316" i="1"/>
  <c r="S1316" i="1"/>
  <c r="X1316" i="1" s="1"/>
  <c r="G1316" i="1"/>
  <c r="V1316" i="1" s="1" a="1"/>
  <c r="V1316" i="1" s="1"/>
  <c r="AD1315" i="1"/>
  <c r="AA1315" i="1"/>
  <c r="AB1315" i="1" s="1"/>
  <c r="Z1315" i="1"/>
  <c r="Y1315" i="1"/>
  <c r="W1315" i="1"/>
  <c r="S1315" i="1"/>
  <c r="X1315" i="1" s="1"/>
  <c r="G1315" i="1"/>
  <c r="V1315" i="1" s="1" a="1"/>
  <c r="V1315" i="1" s="1"/>
  <c r="AD1314" i="1"/>
  <c r="AA1314" i="1"/>
  <c r="AB1314" i="1" s="1"/>
  <c r="Z1314" i="1"/>
  <c r="Y1314" i="1"/>
  <c r="W1314" i="1"/>
  <c r="S1314" i="1"/>
  <c r="X1314" i="1" s="1"/>
  <c r="G1314" i="1"/>
  <c r="V1314" i="1" s="1" a="1"/>
  <c r="V1314" i="1" s="1"/>
  <c r="AD1313" i="1"/>
  <c r="AA1313" i="1"/>
  <c r="AB1313" i="1" s="1"/>
  <c r="Z1313" i="1"/>
  <c r="Y1313" i="1"/>
  <c r="W1313" i="1"/>
  <c r="S1313" i="1"/>
  <c r="X1313" i="1" s="1"/>
  <c r="G1313" i="1"/>
  <c r="V1313" i="1" s="1" a="1"/>
  <c r="V1313" i="1" s="1"/>
  <c r="AD1312" i="1"/>
  <c r="AA1312" i="1"/>
  <c r="AB1312" i="1" s="1"/>
  <c r="Z1312" i="1"/>
  <c r="Y1312" i="1"/>
  <c r="W1312" i="1"/>
  <c r="S1312" i="1"/>
  <c r="X1312" i="1" s="1"/>
  <c r="G1312" i="1"/>
  <c r="V1312" i="1" s="1" a="1"/>
  <c r="V1312" i="1" s="1"/>
  <c r="AD1311" i="1"/>
  <c r="AA1311" i="1"/>
  <c r="AB1311" i="1" s="1"/>
  <c r="Z1311" i="1"/>
  <c r="Y1311" i="1"/>
  <c r="W1311" i="1"/>
  <c r="S1311" i="1"/>
  <c r="X1311" i="1" s="1"/>
  <c r="G1311" i="1"/>
  <c r="V1311" i="1" s="1" a="1"/>
  <c r="V1311" i="1" s="1"/>
  <c r="AD1310" i="1"/>
  <c r="AA1310" i="1"/>
  <c r="AB1310" i="1" s="1"/>
  <c r="Z1310" i="1"/>
  <c r="Y1310" i="1"/>
  <c r="W1310" i="1"/>
  <c r="S1310" i="1"/>
  <c r="X1310" i="1" s="1"/>
  <c r="G1310" i="1"/>
  <c r="V1310" i="1" s="1" a="1"/>
  <c r="V1310" i="1" s="1"/>
  <c r="AD1309" i="1"/>
  <c r="AA1309" i="1"/>
  <c r="AB1309" i="1" s="1"/>
  <c r="Z1309" i="1"/>
  <c r="Y1309" i="1"/>
  <c r="W1309" i="1"/>
  <c r="S1309" i="1"/>
  <c r="X1309" i="1" s="1"/>
  <c r="G1309" i="1"/>
  <c r="V1309" i="1" s="1" a="1"/>
  <c r="V1309" i="1" s="1"/>
  <c r="AD1308" i="1"/>
  <c r="AA1308" i="1"/>
  <c r="AB1308" i="1" s="1"/>
  <c r="Z1308" i="1"/>
  <c r="Y1308" i="1"/>
  <c r="W1308" i="1"/>
  <c r="S1308" i="1"/>
  <c r="X1308" i="1" s="1"/>
  <c r="G1308" i="1"/>
  <c r="V1308" i="1" s="1" a="1"/>
  <c r="V1308" i="1" s="1"/>
  <c r="AD1307" i="1"/>
  <c r="AA1307" i="1"/>
  <c r="AB1307" i="1" s="1"/>
  <c r="Z1307" i="1"/>
  <c r="Y1307" i="1"/>
  <c r="W1307" i="1"/>
  <c r="S1307" i="1"/>
  <c r="X1307" i="1" s="1"/>
  <c r="G1307" i="1"/>
  <c r="V1307" i="1" s="1" a="1"/>
  <c r="V1307" i="1" s="1"/>
  <c r="AD1306" i="1"/>
  <c r="AA1306" i="1"/>
  <c r="AB1306" i="1" s="1"/>
  <c r="Z1306" i="1"/>
  <c r="Y1306" i="1"/>
  <c r="W1306" i="1"/>
  <c r="S1306" i="1"/>
  <c r="X1306" i="1" s="1"/>
  <c r="G1306" i="1"/>
  <c r="V1306" i="1" s="1" a="1"/>
  <c r="V1306" i="1" s="1"/>
  <c r="AD1305" i="1"/>
  <c r="AA1305" i="1"/>
  <c r="AB1305" i="1" s="1"/>
  <c r="Z1305" i="1"/>
  <c r="Y1305" i="1"/>
  <c r="W1305" i="1"/>
  <c r="S1305" i="1"/>
  <c r="X1305" i="1" s="1"/>
  <c r="G1305" i="1"/>
  <c r="V1305" i="1" s="1" a="1"/>
  <c r="V1305" i="1" s="1"/>
  <c r="AD1304" i="1"/>
  <c r="AA1304" i="1"/>
  <c r="AB1304" i="1" s="1"/>
  <c r="Z1304" i="1"/>
  <c r="Y1304" i="1"/>
  <c r="W1304" i="1"/>
  <c r="S1304" i="1"/>
  <c r="X1304" i="1" s="1"/>
  <c r="G1304" i="1"/>
  <c r="V1304" i="1" s="1" a="1"/>
  <c r="V1304" i="1" s="1"/>
  <c r="AD1303" i="1"/>
  <c r="AA1303" i="1"/>
  <c r="AB1303" i="1" s="1"/>
  <c r="Z1303" i="1"/>
  <c r="Y1303" i="1"/>
  <c r="W1303" i="1"/>
  <c r="S1303" i="1"/>
  <c r="X1303" i="1" s="1"/>
  <c r="G1303" i="1"/>
  <c r="V1303" i="1" s="1" a="1"/>
  <c r="V1303" i="1" s="1"/>
  <c r="AD1302" i="1"/>
  <c r="AA1302" i="1"/>
  <c r="AB1302" i="1" s="1"/>
  <c r="Z1302" i="1"/>
  <c r="Y1302" i="1"/>
  <c r="X1302" i="1"/>
  <c r="W1302" i="1"/>
  <c r="S1302" i="1"/>
  <c r="G1302" i="1"/>
  <c r="V1302" i="1" s="1" a="1"/>
  <c r="V1302" i="1" s="1"/>
  <c r="AD1301" i="1"/>
  <c r="AB1301" i="1"/>
  <c r="AA1301" i="1"/>
  <c r="Z1301" i="1"/>
  <c r="Y1301" i="1"/>
  <c r="W1301" i="1"/>
  <c r="S1301" i="1"/>
  <c r="X1301" i="1" s="1"/>
  <c r="G1301" i="1"/>
  <c r="V1301" i="1" s="1" a="1"/>
  <c r="V1301" i="1" s="1"/>
  <c r="AD1300" i="1"/>
  <c r="AA1300" i="1"/>
  <c r="AB1300" i="1" s="1"/>
  <c r="Z1300" i="1"/>
  <c r="Y1300" i="1"/>
  <c r="W1300" i="1"/>
  <c r="S1300" i="1"/>
  <c r="X1300" i="1" s="1"/>
  <c r="G1300" i="1"/>
  <c r="V1300" i="1" s="1" a="1"/>
  <c r="V1300" i="1" s="1"/>
  <c r="AD1299" i="1"/>
  <c r="AA1299" i="1"/>
  <c r="AB1299" i="1" s="1"/>
  <c r="Z1299" i="1"/>
  <c r="Y1299" i="1"/>
  <c r="W1299" i="1"/>
  <c r="S1299" i="1"/>
  <c r="X1299" i="1" s="1"/>
  <c r="G1299" i="1"/>
  <c r="V1299" i="1" s="1" a="1"/>
  <c r="V1299" i="1" s="1"/>
  <c r="AD1298" i="1"/>
  <c r="AA1298" i="1"/>
  <c r="AB1298" i="1" s="1"/>
  <c r="Z1298" i="1"/>
  <c r="Y1298" i="1"/>
  <c r="W1298" i="1"/>
  <c r="S1298" i="1"/>
  <c r="X1298" i="1" s="1"/>
  <c r="G1298" i="1"/>
  <c r="V1298" i="1" s="1" a="1"/>
  <c r="V1298" i="1" s="1"/>
  <c r="AD1297" i="1"/>
  <c r="AA1297" i="1"/>
  <c r="AB1297" i="1" s="1"/>
  <c r="Z1297" i="1"/>
  <c r="Y1297" i="1"/>
  <c r="W1297" i="1"/>
  <c r="S1297" i="1"/>
  <c r="X1297" i="1" s="1"/>
  <c r="G1297" i="1"/>
  <c r="V1297" i="1" s="1" a="1"/>
  <c r="V1297" i="1" s="1"/>
  <c r="AD1296" i="1"/>
  <c r="AA1296" i="1"/>
  <c r="AB1296" i="1" s="1"/>
  <c r="Z1296" i="1"/>
  <c r="Y1296" i="1"/>
  <c r="W1296" i="1"/>
  <c r="S1296" i="1"/>
  <c r="X1296" i="1" s="1"/>
  <c r="G1296" i="1"/>
  <c r="V1296" i="1" s="1" a="1"/>
  <c r="V1296" i="1" s="1"/>
  <c r="AD1295" i="1"/>
  <c r="AA1295" i="1"/>
  <c r="AB1295" i="1" s="1"/>
  <c r="Z1295" i="1"/>
  <c r="Y1295" i="1"/>
  <c r="W1295" i="1"/>
  <c r="S1295" i="1"/>
  <c r="X1295" i="1" s="1"/>
  <c r="G1295" i="1"/>
  <c r="V1295" i="1" s="1" a="1"/>
  <c r="V1295" i="1" s="1"/>
  <c r="AD1294" i="1"/>
  <c r="AA1294" i="1"/>
  <c r="AB1294" i="1" s="1"/>
  <c r="Z1294" i="1"/>
  <c r="Y1294" i="1"/>
  <c r="W1294" i="1"/>
  <c r="S1294" i="1"/>
  <c r="X1294" i="1" s="1"/>
  <c r="G1294" i="1"/>
  <c r="V1294" i="1" s="1" a="1"/>
  <c r="V1294" i="1" s="1"/>
  <c r="AD1293" i="1"/>
  <c r="AA1293" i="1"/>
  <c r="AB1293" i="1" s="1"/>
  <c r="Z1293" i="1"/>
  <c r="Y1293" i="1"/>
  <c r="W1293" i="1"/>
  <c r="S1293" i="1"/>
  <c r="X1293" i="1" s="1"/>
  <c r="G1293" i="1"/>
  <c r="V1293" i="1" s="1" a="1"/>
  <c r="V1293" i="1" s="1"/>
  <c r="AD1292" i="1"/>
  <c r="AA1292" i="1"/>
  <c r="AB1292" i="1" s="1"/>
  <c r="Z1292" i="1"/>
  <c r="Y1292" i="1"/>
  <c r="W1292" i="1"/>
  <c r="S1292" i="1"/>
  <c r="X1292" i="1" s="1"/>
  <c r="G1292" i="1"/>
  <c r="V1292" i="1" s="1" a="1"/>
  <c r="V1292" i="1" s="1"/>
  <c r="AD1291" i="1"/>
  <c r="AA1291" i="1"/>
  <c r="AB1291" i="1" s="1"/>
  <c r="Z1291" i="1"/>
  <c r="Y1291" i="1"/>
  <c r="W1291" i="1"/>
  <c r="S1291" i="1"/>
  <c r="X1291" i="1" s="1"/>
  <c r="G1291" i="1"/>
  <c r="V1291" i="1" s="1" a="1"/>
  <c r="V1291" i="1" s="1"/>
  <c r="AD1290" i="1"/>
  <c r="AA1290" i="1"/>
  <c r="AB1290" i="1" s="1"/>
  <c r="Z1290" i="1"/>
  <c r="Y1290" i="1"/>
  <c r="W1290" i="1"/>
  <c r="S1290" i="1"/>
  <c r="X1290" i="1" s="1"/>
  <c r="G1290" i="1"/>
  <c r="V1290" i="1" s="1" a="1"/>
  <c r="V1290" i="1" s="1"/>
  <c r="AD1289" i="1"/>
  <c r="AA1289" i="1"/>
  <c r="AB1289" i="1" s="1"/>
  <c r="Z1289" i="1"/>
  <c r="Y1289" i="1"/>
  <c r="W1289" i="1"/>
  <c r="S1289" i="1"/>
  <c r="X1289" i="1" s="1"/>
  <c r="G1289" i="1"/>
  <c r="V1289" i="1" s="1" a="1"/>
  <c r="V1289" i="1" s="1"/>
  <c r="AD1288" i="1"/>
  <c r="AA1288" i="1"/>
  <c r="AB1288" i="1" s="1"/>
  <c r="Z1288" i="1"/>
  <c r="Y1288" i="1"/>
  <c r="W1288" i="1"/>
  <c r="S1288" i="1"/>
  <c r="X1288" i="1" s="1"/>
  <c r="G1288" i="1"/>
  <c r="V1288" i="1" s="1" a="1"/>
  <c r="V1288" i="1" s="1"/>
  <c r="AD1287" i="1"/>
  <c r="AA1287" i="1"/>
  <c r="AB1287" i="1" s="1"/>
  <c r="Z1287" i="1"/>
  <c r="Y1287" i="1"/>
  <c r="W1287" i="1"/>
  <c r="S1287" i="1"/>
  <c r="X1287" i="1" s="1"/>
  <c r="G1287" i="1"/>
  <c r="V1287" i="1" s="1" a="1"/>
  <c r="V1287" i="1" s="1"/>
  <c r="AD1286" i="1"/>
  <c r="AA1286" i="1"/>
  <c r="AB1286" i="1" s="1"/>
  <c r="Z1286" i="1"/>
  <c r="Y1286" i="1"/>
  <c r="W1286" i="1"/>
  <c r="S1286" i="1"/>
  <c r="X1286" i="1" s="1"/>
  <c r="G1286" i="1"/>
  <c r="V1286" i="1" s="1" a="1"/>
  <c r="V1286" i="1" s="1"/>
  <c r="AD1285" i="1"/>
  <c r="AA1285" i="1"/>
  <c r="AB1285" i="1" s="1"/>
  <c r="Z1285" i="1"/>
  <c r="Y1285" i="1"/>
  <c r="W1285" i="1"/>
  <c r="S1285" i="1"/>
  <c r="X1285" i="1" s="1"/>
  <c r="G1285" i="1"/>
  <c r="V1285" i="1" s="1" a="1"/>
  <c r="V1285" i="1" s="1"/>
  <c r="AD1284" i="1"/>
  <c r="AA1284" i="1"/>
  <c r="AB1284" i="1" s="1"/>
  <c r="Z1284" i="1"/>
  <c r="Y1284" i="1"/>
  <c r="W1284" i="1"/>
  <c r="S1284" i="1"/>
  <c r="X1284" i="1" s="1"/>
  <c r="G1284" i="1"/>
  <c r="V1284" i="1" s="1" a="1"/>
  <c r="V1284" i="1" s="1"/>
  <c r="AD1283" i="1"/>
  <c r="AA1283" i="1"/>
  <c r="AB1283" i="1" s="1"/>
  <c r="Z1283" i="1"/>
  <c r="Y1283" i="1"/>
  <c r="W1283" i="1"/>
  <c r="S1283" i="1"/>
  <c r="X1283" i="1" s="1"/>
  <c r="G1283" i="1"/>
  <c r="V1283" i="1" s="1" a="1"/>
  <c r="V1283" i="1" s="1"/>
  <c r="AD1282" i="1"/>
  <c r="AA1282" i="1"/>
  <c r="AB1282" i="1" s="1"/>
  <c r="Z1282" i="1"/>
  <c r="Y1282" i="1"/>
  <c r="W1282" i="1"/>
  <c r="S1282" i="1"/>
  <c r="X1282" i="1" s="1"/>
  <c r="G1282" i="1"/>
  <c r="V1282" i="1" s="1" a="1"/>
  <c r="V1282" i="1" s="1"/>
  <c r="AD1281" i="1"/>
  <c r="AA1281" i="1"/>
  <c r="AB1281" i="1" s="1"/>
  <c r="Z1281" i="1"/>
  <c r="Y1281" i="1"/>
  <c r="W1281" i="1"/>
  <c r="S1281" i="1"/>
  <c r="X1281" i="1" s="1"/>
  <c r="G1281" i="1"/>
  <c r="V1281" i="1" s="1" a="1"/>
  <c r="V1281" i="1" s="1"/>
  <c r="AD1280" i="1"/>
  <c r="AA1280" i="1"/>
  <c r="AB1280" i="1" s="1"/>
  <c r="Z1280" i="1"/>
  <c r="Y1280" i="1"/>
  <c r="W1280" i="1"/>
  <c r="S1280" i="1"/>
  <c r="X1280" i="1" s="1"/>
  <c r="G1280" i="1"/>
  <c r="V1280" i="1" s="1" a="1"/>
  <c r="V1280" i="1" s="1"/>
  <c r="AD1279" i="1"/>
  <c r="AA1279" i="1"/>
  <c r="AB1279" i="1" s="1"/>
  <c r="Z1279" i="1"/>
  <c r="Y1279" i="1"/>
  <c r="W1279" i="1"/>
  <c r="S1279" i="1"/>
  <c r="X1279" i="1" s="1"/>
  <c r="G1279" i="1"/>
  <c r="V1279" i="1" s="1" a="1"/>
  <c r="V1279" i="1" s="1"/>
  <c r="AD1278" i="1"/>
  <c r="AA1278" i="1"/>
  <c r="AB1278" i="1" s="1"/>
  <c r="Z1278" i="1"/>
  <c r="Y1278" i="1"/>
  <c r="W1278" i="1"/>
  <c r="S1278" i="1"/>
  <c r="X1278" i="1" s="1"/>
  <c r="G1278" i="1"/>
  <c r="V1278" i="1" s="1" a="1"/>
  <c r="V1278" i="1" s="1"/>
  <c r="AD1277" i="1"/>
  <c r="AA1277" i="1"/>
  <c r="AB1277" i="1" s="1"/>
  <c r="Z1277" i="1"/>
  <c r="Y1277" i="1"/>
  <c r="W1277" i="1"/>
  <c r="S1277" i="1"/>
  <c r="X1277" i="1" s="1"/>
  <c r="G1277" i="1"/>
  <c r="V1277" i="1" s="1" a="1"/>
  <c r="V1277" i="1" s="1"/>
  <c r="AD1276" i="1"/>
  <c r="AA1276" i="1"/>
  <c r="AB1276" i="1" s="1"/>
  <c r="Z1276" i="1"/>
  <c r="Y1276" i="1"/>
  <c r="W1276" i="1"/>
  <c r="S1276" i="1"/>
  <c r="X1276" i="1" s="1"/>
  <c r="G1276" i="1"/>
  <c r="V1276" i="1" s="1" a="1"/>
  <c r="V1276" i="1" s="1"/>
  <c r="AD1275" i="1"/>
  <c r="AA1275" i="1"/>
  <c r="AB1275" i="1" s="1"/>
  <c r="Z1275" i="1"/>
  <c r="Y1275" i="1"/>
  <c r="W1275" i="1"/>
  <c r="S1275" i="1"/>
  <c r="X1275" i="1" s="1"/>
  <c r="G1275" i="1"/>
  <c r="V1275" i="1" s="1" a="1"/>
  <c r="V1275" i="1" s="1"/>
  <c r="AD1274" i="1"/>
  <c r="AA1274" i="1"/>
  <c r="AB1274" i="1" s="1"/>
  <c r="Z1274" i="1"/>
  <c r="Y1274" i="1"/>
  <c r="W1274" i="1"/>
  <c r="S1274" i="1"/>
  <c r="X1274" i="1" s="1"/>
  <c r="G1274" i="1"/>
  <c r="V1274" i="1" s="1" a="1"/>
  <c r="V1274" i="1" s="1"/>
  <c r="AD1273" i="1"/>
  <c r="AA1273" i="1"/>
  <c r="AB1273" i="1" s="1"/>
  <c r="Z1273" i="1"/>
  <c r="Y1273" i="1"/>
  <c r="W1273" i="1"/>
  <c r="S1273" i="1"/>
  <c r="X1273" i="1" s="1"/>
  <c r="G1273" i="1"/>
  <c r="V1273" i="1" s="1" a="1"/>
  <c r="V1273" i="1" s="1"/>
  <c r="AD1272" i="1"/>
  <c r="AA1272" i="1"/>
  <c r="AB1272" i="1" s="1"/>
  <c r="Z1272" i="1"/>
  <c r="Y1272" i="1"/>
  <c r="W1272" i="1"/>
  <c r="S1272" i="1"/>
  <c r="X1272" i="1" s="1"/>
  <c r="G1272" i="1"/>
  <c r="V1272" i="1" s="1" a="1"/>
  <c r="V1272" i="1" s="1"/>
  <c r="AD1271" i="1"/>
  <c r="AA1271" i="1"/>
  <c r="AB1271" i="1" s="1"/>
  <c r="Z1271" i="1"/>
  <c r="Y1271" i="1"/>
  <c r="W1271" i="1"/>
  <c r="S1271" i="1"/>
  <c r="X1271" i="1" s="1"/>
  <c r="G1271" i="1"/>
  <c r="V1271" i="1" s="1" a="1"/>
  <c r="V1271" i="1" s="1"/>
  <c r="AD1270" i="1"/>
  <c r="AA1270" i="1"/>
  <c r="AB1270" i="1" s="1"/>
  <c r="Z1270" i="1"/>
  <c r="Y1270" i="1"/>
  <c r="W1270" i="1"/>
  <c r="S1270" i="1"/>
  <c r="X1270" i="1" s="1"/>
  <c r="G1270" i="1"/>
  <c r="V1270" i="1" s="1" a="1"/>
  <c r="V1270" i="1" s="1"/>
  <c r="AD1269" i="1"/>
  <c r="AA1269" i="1"/>
  <c r="AB1269" i="1" s="1"/>
  <c r="Z1269" i="1"/>
  <c r="Y1269" i="1"/>
  <c r="W1269" i="1"/>
  <c r="S1269" i="1"/>
  <c r="X1269" i="1" s="1"/>
  <c r="G1269" i="1"/>
  <c r="V1269" i="1" s="1" a="1"/>
  <c r="V1269" i="1" s="1"/>
  <c r="AD1268" i="1"/>
  <c r="AA1268" i="1"/>
  <c r="AB1268" i="1" s="1"/>
  <c r="Z1268" i="1"/>
  <c r="Y1268" i="1"/>
  <c r="W1268" i="1"/>
  <c r="S1268" i="1"/>
  <c r="X1268" i="1" s="1"/>
  <c r="G1268" i="1"/>
  <c r="V1268" i="1" s="1" a="1"/>
  <c r="V1268" i="1" s="1"/>
  <c r="AD1267" i="1"/>
  <c r="AA1267" i="1"/>
  <c r="AB1267" i="1" s="1"/>
  <c r="Z1267" i="1"/>
  <c r="Y1267" i="1"/>
  <c r="W1267" i="1"/>
  <c r="S1267" i="1"/>
  <c r="X1267" i="1" s="1"/>
  <c r="G1267" i="1"/>
  <c r="V1267" i="1" s="1" a="1"/>
  <c r="V1267" i="1" s="1"/>
  <c r="AD1266" i="1"/>
  <c r="AA1266" i="1"/>
  <c r="AB1266" i="1" s="1"/>
  <c r="Z1266" i="1"/>
  <c r="Y1266" i="1"/>
  <c r="W1266" i="1"/>
  <c r="S1266" i="1"/>
  <c r="X1266" i="1" s="1"/>
  <c r="G1266" i="1"/>
  <c r="V1266" i="1" s="1" a="1"/>
  <c r="V1266" i="1" s="1"/>
  <c r="AD1265" i="1"/>
  <c r="AA1265" i="1"/>
  <c r="AB1265" i="1" s="1"/>
  <c r="Z1265" i="1"/>
  <c r="Y1265" i="1"/>
  <c r="W1265" i="1"/>
  <c r="S1265" i="1"/>
  <c r="X1265" i="1" s="1"/>
  <c r="G1265" i="1"/>
  <c r="V1265" i="1" s="1" a="1"/>
  <c r="V1265" i="1" s="1"/>
  <c r="AD1264" i="1"/>
  <c r="AA1264" i="1"/>
  <c r="AB1264" i="1" s="1"/>
  <c r="Z1264" i="1"/>
  <c r="Y1264" i="1"/>
  <c r="W1264" i="1"/>
  <c r="S1264" i="1"/>
  <c r="X1264" i="1" s="1"/>
  <c r="G1264" i="1"/>
  <c r="V1264" i="1" s="1" a="1"/>
  <c r="V1264" i="1" s="1"/>
  <c r="AD1263" i="1"/>
  <c r="AA1263" i="1"/>
  <c r="AB1263" i="1" s="1"/>
  <c r="Z1263" i="1"/>
  <c r="Y1263" i="1"/>
  <c r="W1263" i="1"/>
  <c r="S1263" i="1"/>
  <c r="X1263" i="1" s="1"/>
  <c r="G1263" i="1"/>
  <c r="V1263" i="1" s="1" a="1"/>
  <c r="V1263" i="1" s="1"/>
  <c r="AD1262" i="1"/>
  <c r="AA1262" i="1"/>
  <c r="AB1262" i="1" s="1"/>
  <c r="Z1262" i="1"/>
  <c r="Y1262" i="1"/>
  <c r="W1262" i="1"/>
  <c r="S1262" i="1"/>
  <c r="X1262" i="1" s="1"/>
  <c r="G1262" i="1"/>
  <c r="V1262" i="1" s="1" a="1"/>
  <c r="V1262" i="1" s="1"/>
  <c r="AD1261" i="1"/>
  <c r="AA1261" i="1"/>
  <c r="AB1261" i="1" s="1"/>
  <c r="Z1261" i="1"/>
  <c r="Y1261" i="1"/>
  <c r="W1261" i="1"/>
  <c r="S1261" i="1"/>
  <c r="X1261" i="1" s="1"/>
  <c r="G1261" i="1"/>
  <c r="V1261" i="1" s="1" a="1"/>
  <c r="V1261" i="1" s="1"/>
  <c r="AD1260" i="1"/>
  <c r="AA1260" i="1"/>
  <c r="AB1260" i="1" s="1"/>
  <c r="Z1260" i="1"/>
  <c r="Y1260" i="1"/>
  <c r="W1260" i="1"/>
  <c r="S1260" i="1"/>
  <c r="X1260" i="1" s="1"/>
  <c r="G1260" i="1"/>
  <c r="V1260" i="1" s="1" a="1"/>
  <c r="V1260" i="1" s="1"/>
  <c r="AD1259" i="1"/>
  <c r="AA1259" i="1"/>
  <c r="AB1259" i="1" s="1"/>
  <c r="Z1259" i="1"/>
  <c r="Y1259" i="1"/>
  <c r="W1259" i="1"/>
  <c r="S1259" i="1"/>
  <c r="X1259" i="1" s="1"/>
  <c r="G1259" i="1"/>
  <c r="V1259" i="1" s="1" a="1"/>
  <c r="V1259" i="1" s="1"/>
  <c r="AD1258" i="1"/>
  <c r="AA1258" i="1"/>
  <c r="AB1258" i="1" s="1"/>
  <c r="Z1258" i="1"/>
  <c r="Y1258" i="1"/>
  <c r="W1258" i="1"/>
  <c r="S1258" i="1"/>
  <c r="X1258" i="1" s="1"/>
  <c r="G1258" i="1"/>
  <c r="V1258" i="1" s="1" a="1"/>
  <c r="V1258" i="1" s="1"/>
  <c r="AD1257" i="1"/>
  <c r="AA1257" i="1"/>
  <c r="AB1257" i="1" s="1"/>
  <c r="Z1257" i="1"/>
  <c r="Y1257" i="1"/>
  <c r="W1257" i="1"/>
  <c r="S1257" i="1"/>
  <c r="X1257" i="1" s="1"/>
  <c r="G1257" i="1"/>
  <c r="V1257" i="1" s="1" a="1"/>
  <c r="V1257" i="1" s="1"/>
  <c r="AD1256" i="1"/>
  <c r="AA1256" i="1"/>
  <c r="AB1256" i="1" s="1"/>
  <c r="Z1256" i="1"/>
  <c r="Y1256" i="1"/>
  <c r="W1256" i="1"/>
  <c r="S1256" i="1"/>
  <c r="X1256" i="1" s="1"/>
  <c r="G1256" i="1"/>
  <c r="V1256" i="1" s="1" a="1"/>
  <c r="V1256" i="1" s="1"/>
  <c r="AD1255" i="1"/>
  <c r="AA1255" i="1"/>
  <c r="AB1255" i="1" s="1"/>
  <c r="Z1255" i="1"/>
  <c r="Y1255" i="1"/>
  <c r="W1255" i="1"/>
  <c r="S1255" i="1"/>
  <c r="X1255" i="1" s="1"/>
  <c r="G1255" i="1"/>
  <c r="V1255" i="1" s="1" a="1"/>
  <c r="V1255" i="1" s="1"/>
  <c r="AD1254" i="1"/>
  <c r="AA1254" i="1"/>
  <c r="AB1254" i="1" s="1"/>
  <c r="Z1254" i="1"/>
  <c r="Y1254" i="1"/>
  <c r="W1254" i="1"/>
  <c r="S1254" i="1"/>
  <c r="X1254" i="1" s="1"/>
  <c r="G1254" i="1"/>
  <c r="V1254" i="1" s="1" a="1"/>
  <c r="V1254" i="1" s="1"/>
  <c r="AD1253" i="1"/>
  <c r="AA1253" i="1"/>
  <c r="AB1253" i="1" s="1"/>
  <c r="Z1253" i="1"/>
  <c r="Y1253" i="1"/>
  <c r="W1253" i="1"/>
  <c r="S1253" i="1"/>
  <c r="X1253" i="1" s="1"/>
  <c r="G1253" i="1"/>
  <c r="V1253" i="1" s="1" a="1"/>
  <c r="V1253" i="1" s="1"/>
  <c r="AD1252" i="1"/>
  <c r="AA1252" i="1"/>
  <c r="AB1252" i="1" s="1"/>
  <c r="Z1252" i="1"/>
  <c r="Y1252" i="1"/>
  <c r="W1252" i="1"/>
  <c r="S1252" i="1"/>
  <c r="X1252" i="1" s="1"/>
  <c r="G1252" i="1"/>
  <c r="V1252" i="1" s="1" a="1"/>
  <c r="V1252" i="1" s="1"/>
  <c r="AD1251" i="1"/>
  <c r="AA1251" i="1"/>
  <c r="AB1251" i="1" s="1"/>
  <c r="Z1251" i="1"/>
  <c r="Y1251" i="1"/>
  <c r="W1251" i="1"/>
  <c r="S1251" i="1"/>
  <c r="X1251" i="1" s="1"/>
  <c r="G1251" i="1"/>
  <c r="V1251" i="1" s="1" a="1"/>
  <c r="V1251" i="1" s="1"/>
  <c r="AD1250" i="1"/>
  <c r="AA1250" i="1"/>
  <c r="AB1250" i="1" s="1"/>
  <c r="Z1250" i="1"/>
  <c r="Y1250" i="1"/>
  <c r="W1250" i="1"/>
  <c r="S1250" i="1"/>
  <c r="X1250" i="1" s="1"/>
  <c r="G1250" i="1"/>
  <c r="V1250" i="1" s="1" a="1"/>
  <c r="V1250" i="1" s="1"/>
  <c r="AD1249" i="1"/>
  <c r="AA1249" i="1"/>
  <c r="AB1249" i="1" s="1"/>
  <c r="Z1249" i="1"/>
  <c r="Y1249" i="1"/>
  <c r="W1249" i="1"/>
  <c r="S1249" i="1"/>
  <c r="X1249" i="1" s="1"/>
  <c r="G1249" i="1"/>
  <c r="V1249" i="1" s="1" a="1"/>
  <c r="V1249" i="1" s="1"/>
  <c r="AD1248" i="1"/>
  <c r="AA1248" i="1"/>
  <c r="AB1248" i="1" s="1"/>
  <c r="Z1248" i="1"/>
  <c r="Y1248" i="1"/>
  <c r="W1248" i="1"/>
  <c r="S1248" i="1"/>
  <c r="X1248" i="1" s="1"/>
  <c r="G1248" i="1"/>
  <c r="V1248" i="1" s="1" a="1"/>
  <c r="V1248" i="1" s="1"/>
  <c r="AD1247" i="1"/>
  <c r="AA1247" i="1"/>
  <c r="AB1247" i="1" s="1"/>
  <c r="Z1247" i="1"/>
  <c r="Y1247" i="1"/>
  <c r="W1247" i="1"/>
  <c r="S1247" i="1"/>
  <c r="X1247" i="1" s="1"/>
  <c r="G1247" i="1"/>
  <c r="V1247" i="1" s="1" a="1"/>
  <c r="V1247" i="1" s="1"/>
  <c r="AD1246" i="1"/>
  <c r="AA1246" i="1"/>
  <c r="AB1246" i="1" s="1"/>
  <c r="Z1246" i="1"/>
  <c r="Y1246" i="1"/>
  <c r="W1246" i="1"/>
  <c r="S1246" i="1"/>
  <c r="X1246" i="1" s="1"/>
  <c r="G1246" i="1"/>
  <c r="V1246" i="1" s="1" a="1"/>
  <c r="V1246" i="1" s="1"/>
  <c r="AD1245" i="1"/>
  <c r="AA1245" i="1"/>
  <c r="AB1245" i="1" s="1"/>
  <c r="Z1245" i="1"/>
  <c r="Y1245" i="1"/>
  <c r="W1245" i="1"/>
  <c r="S1245" i="1"/>
  <c r="X1245" i="1" s="1"/>
  <c r="G1245" i="1"/>
  <c r="V1245" i="1" s="1" a="1"/>
  <c r="V1245" i="1" s="1"/>
  <c r="AD1244" i="1"/>
  <c r="AA1244" i="1"/>
  <c r="AB1244" i="1" s="1"/>
  <c r="Z1244" i="1"/>
  <c r="Y1244" i="1"/>
  <c r="W1244" i="1"/>
  <c r="S1244" i="1"/>
  <c r="X1244" i="1" s="1"/>
  <c r="G1244" i="1"/>
  <c r="V1244" i="1" s="1" a="1"/>
  <c r="V1244" i="1" s="1"/>
  <c r="AD1243" i="1"/>
  <c r="AA1243" i="1"/>
  <c r="AB1243" i="1" s="1"/>
  <c r="Z1243" i="1"/>
  <c r="Y1243" i="1"/>
  <c r="W1243" i="1"/>
  <c r="S1243" i="1"/>
  <c r="X1243" i="1" s="1"/>
  <c r="G1243" i="1"/>
  <c r="V1243" i="1" s="1" a="1"/>
  <c r="V1243" i="1" s="1"/>
  <c r="AD1242" i="1"/>
  <c r="AA1242" i="1"/>
  <c r="AB1242" i="1" s="1"/>
  <c r="Z1242" i="1"/>
  <c r="Y1242" i="1"/>
  <c r="W1242" i="1"/>
  <c r="S1242" i="1"/>
  <c r="X1242" i="1" s="1"/>
  <c r="G1242" i="1"/>
  <c r="V1242" i="1" s="1" a="1"/>
  <c r="V1242" i="1" s="1"/>
  <c r="AD1241" i="1"/>
  <c r="AA1241" i="1"/>
  <c r="AB1241" i="1" s="1"/>
  <c r="Z1241" i="1"/>
  <c r="Y1241" i="1"/>
  <c r="W1241" i="1"/>
  <c r="S1241" i="1"/>
  <c r="X1241" i="1" s="1"/>
  <c r="G1241" i="1"/>
  <c r="V1241" i="1" s="1" a="1"/>
  <c r="V1241" i="1" s="1"/>
  <c r="AD1240" i="1"/>
  <c r="AA1240" i="1"/>
  <c r="AB1240" i="1" s="1"/>
  <c r="Z1240" i="1"/>
  <c r="Y1240" i="1"/>
  <c r="W1240" i="1"/>
  <c r="S1240" i="1"/>
  <c r="X1240" i="1" s="1"/>
  <c r="G1240" i="1"/>
  <c r="V1240" i="1" s="1" a="1"/>
  <c r="V1240" i="1" s="1"/>
  <c r="AD1239" i="1"/>
  <c r="AA1239" i="1"/>
  <c r="AB1239" i="1" s="1"/>
  <c r="Z1239" i="1"/>
  <c r="Y1239" i="1"/>
  <c r="W1239" i="1"/>
  <c r="S1239" i="1"/>
  <c r="X1239" i="1" s="1"/>
  <c r="G1239" i="1"/>
  <c r="V1239" i="1" s="1" a="1"/>
  <c r="V1239" i="1" s="1"/>
  <c r="AD1238" i="1"/>
  <c r="AA1238" i="1"/>
  <c r="AB1238" i="1" s="1"/>
  <c r="Z1238" i="1"/>
  <c r="Y1238" i="1"/>
  <c r="W1238" i="1"/>
  <c r="S1238" i="1"/>
  <c r="X1238" i="1" s="1"/>
  <c r="G1238" i="1"/>
  <c r="V1238" i="1" s="1" a="1"/>
  <c r="V1238" i="1" s="1"/>
  <c r="AD1237" i="1"/>
  <c r="AA1237" i="1"/>
  <c r="AB1237" i="1" s="1"/>
  <c r="Z1237" i="1"/>
  <c r="Y1237" i="1"/>
  <c r="W1237" i="1"/>
  <c r="S1237" i="1"/>
  <c r="X1237" i="1" s="1"/>
  <c r="G1237" i="1"/>
  <c r="V1237" i="1" s="1" a="1"/>
  <c r="V1237" i="1" s="1"/>
  <c r="AD1236" i="1"/>
  <c r="AA1236" i="1"/>
  <c r="AB1236" i="1" s="1"/>
  <c r="Z1236" i="1"/>
  <c r="Y1236" i="1"/>
  <c r="W1236" i="1"/>
  <c r="S1236" i="1"/>
  <c r="X1236" i="1" s="1"/>
  <c r="G1236" i="1"/>
  <c r="V1236" i="1" s="1" a="1"/>
  <c r="V1236" i="1" s="1"/>
  <c r="AD1235" i="1"/>
  <c r="AA1235" i="1"/>
  <c r="AB1235" i="1" s="1"/>
  <c r="Z1235" i="1"/>
  <c r="Y1235" i="1"/>
  <c r="W1235" i="1"/>
  <c r="S1235" i="1"/>
  <c r="X1235" i="1" s="1"/>
  <c r="G1235" i="1"/>
  <c r="V1235" i="1" s="1" a="1"/>
  <c r="V1235" i="1" s="1"/>
  <c r="AD1234" i="1"/>
  <c r="AA1234" i="1"/>
  <c r="AB1234" i="1" s="1"/>
  <c r="Z1234" i="1"/>
  <c r="Y1234" i="1"/>
  <c r="W1234" i="1"/>
  <c r="S1234" i="1"/>
  <c r="X1234" i="1" s="1"/>
  <c r="G1234" i="1"/>
  <c r="V1234" i="1" s="1" a="1"/>
  <c r="V1234" i="1" s="1"/>
  <c r="AD1233" i="1"/>
  <c r="AA1233" i="1"/>
  <c r="AB1233" i="1" s="1"/>
  <c r="Z1233" i="1"/>
  <c r="Y1233" i="1"/>
  <c r="W1233" i="1"/>
  <c r="S1233" i="1"/>
  <c r="X1233" i="1" s="1"/>
  <c r="G1233" i="1"/>
  <c r="V1233" i="1" s="1" a="1"/>
  <c r="V1233" i="1" s="1"/>
  <c r="AD1232" i="1"/>
  <c r="AA1232" i="1"/>
  <c r="AB1232" i="1" s="1"/>
  <c r="Z1232" i="1"/>
  <c r="Y1232" i="1"/>
  <c r="W1232" i="1"/>
  <c r="S1232" i="1"/>
  <c r="X1232" i="1" s="1"/>
  <c r="G1232" i="1"/>
  <c r="V1232" i="1" s="1" a="1"/>
  <c r="V1232" i="1" s="1"/>
  <c r="AD1231" i="1"/>
  <c r="AA1231" i="1"/>
  <c r="AB1231" i="1" s="1"/>
  <c r="Z1231" i="1"/>
  <c r="Y1231" i="1"/>
  <c r="W1231" i="1"/>
  <c r="S1231" i="1"/>
  <c r="X1231" i="1" s="1"/>
  <c r="G1231" i="1"/>
  <c r="V1231" i="1" s="1" a="1"/>
  <c r="V1231" i="1" s="1"/>
  <c r="AD1230" i="1"/>
  <c r="AA1230" i="1"/>
  <c r="AB1230" i="1" s="1"/>
  <c r="Z1230" i="1"/>
  <c r="Y1230" i="1"/>
  <c r="W1230" i="1"/>
  <c r="S1230" i="1"/>
  <c r="X1230" i="1" s="1"/>
  <c r="G1230" i="1"/>
  <c r="V1230" i="1" s="1" a="1"/>
  <c r="V1230" i="1" s="1"/>
  <c r="AD1229" i="1"/>
  <c r="AA1229" i="1"/>
  <c r="AB1229" i="1" s="1"/>
  <c r="Z1229" i="1"/>
  <c r="Y1229" i="1"/>
  <c r="W1229" i="1"/>
  <c r="S1229" i="1"/>
  <c r="X1229" i="1" s="1"/>
  <c r="G1229" i="1"/>
  <c r="V1229" i="1" s="1" a="1"/>
  <c r="V1229" i="1" s="1"/>
  <c r="AD1228" i="1"/>
  <c r="AA1228" i="1"/>
  <c r="AB1228" i="1" s="1"/>
  <c r="Z1228" i="1"/>
  <c r="Y1228" i="1"/>
  <c r="W1228" i="1"/>
  <c r="S1228" i="1"/>
  <c r="X1228" i="1" s="1"/>
  <c r="G1228" i="1"/>
  <c r="V1228" i="1" s="1" a="1"/>
  <c r="V1228" i="1" s="1"/>
  <c r="AD1227" i="1"/>
  <c r="AA1227" i="1"/>
  <c r="AB1227" i="1" s="1"/>
  <c r="Z1227" i="1"/>
  <c r="Y1227" i="1"/>
  <c r="W1227" i="1"/>
  <c r="S1227" i="1"/>
  <c r="X1227" i="1" s="1"/>
  <c r="G1227" i="1"/>
  <c r="V1227" i="1" s="1" a="1"/>
  <c r="V1227" i="1" s="1"/>
  <c r="AD1226" i="1"/>
  <c r="AA1226" i="1"/>
  <c r="AB1226" i="1" s="1"/>
  <c r="Z1226" i="1"/>
  <c r="Y1226" i="1"/>
  <c r="W1226" i="1"/>
  <c r="S1226" i="1"/>
  <c r="X1226" i="1" s="1"/>
  <c r="G1226" i="1"/>
  <c r="V1226" i="1" s="1" a="1"/>
  <c r="V1226" i="1" s="1"/>
  <c r="AD1225" i="1"/>
  <c r="AA1225" i="1"/>
  <c r="AB1225" i="1" s="1"/>
  <c r="Z1225" i="1"/>
  <c r="Y1225" i="1"/>
  <c r="W1225" i="1"/>
  <c r="S1225" i="1"/>
  <c r="X1225" i="1" s="1"/>
  <c r="G1225" i="1"/>
  <c r="V1225" i="1" s="1" a="1"/>
  <c r="V1225" i="1" s="1"/>
  <c r="AD1224" i="1"/>
  <c r="AA1224" i="1"/>
  <c r="AB1224" i="1" s="1"/>
  <c r="Z1224" i="1"/>
  <c r="Y1224" i="1"/>
  <c r="W1224" i="1"/>
  <c r="S1224" i="1"/>
  <c r="X1224" i="1" s="1"/>
  <c r="G1224" i="1"/>
  <c r="V1224" i="1" s="1" a="1"/>
  <c r="V1224" i="1" s="1"/>
  <c r="AD1223" i="1"/>
  <c r="AA1223" i="1"/>
  <c r="AB1223" i="1" s="1"/>
  <c r="Z1223" i="1"/>
  <c r="Y1223" i="1"/>
  <c r="W1223" i="1"/>
  <c r="S1223" i="1"/>
  <c r="X1223" i="1" s="1"/>
  <c r="G1223" i="1"/>
  <c r="V1223" i="1" s="1" a="1"/>
  <c r="V1223" i="1" s="1"/>
  <c r="AD1222" i="1"/>
  <c r="AA1222" i="1"/>
  <c r="AB1222" i="1" s="1"/>
  <c r="Z1222" i="1"/>
  <c r="Y1222" i="1"/>
  <c r="W1222" i="1"/>
  <c r="S1222" i="1"/>
  <c r="X1222" i="1" s="1"/>
  <c r="G1222" i="1"/>
  <c r="V1222" i="1" s="1" a="1"/>
  <c r="V1222" i="1" s="1"/>
  <c r="AD1221" i="1"/>
  <c r="AA1221" i="1"/>
  <c r="AB1221" i="1" s="1"/>
  <c r="Z1221" i="1"/>
  <c r="Y1221" i="1"/>
  <c r="W1221" i="1"/>
  <c r="S1221" i="1"/>
  <c r="X1221" i="1" s="1"/>
  <c r="G1221" i="1"/>
  <c r="V1221" i="1" s="1" a="1"/>
  <c r="V1221" i="1" s="1"/>
  <c r="AD1220" i="1"/>
  <c r="AA1220" i="1"/>
  <c r="AB1220" i="1" s="1"/>
  <c r="Z1220" i="1"/>
  <c r="Y1220" i="1"/>
  <c r="W1220" i="1"/>
  <c r="S1220" i="1"/>
  <c r="X1220" i="1" s="1"/>
  <c r="G1220" i="1"/>
  <c r="V1220" i="1" s="1" a="1"/>
  <c r="V1220" i="1" s="1"/>
  <c r="AD1219" i="1"/>
  <c r="AA1219" i="1"/>
  <c r="AB1219" i="1" s="1"/>
  <c r="Z1219" i="1"/>
  <c r="Y1219" i="1"/>
  <c r="W1219" i="1"/>
  <c r="S1219" i="1"/>
  <c r="X1219" i="1" s="1"/>
  <c r="G1219" i="1"/>
  <c r="V1219" i="1" s="1" a="1"/>
  <c r="V1219" i="1" s="1"/>
  <c r="AD1218" i="1"/>
  <c r="AA1218" i="1"/>
  <c r="AB1218" i="1" s="1"/>
  <c r="Z1218" i="1"/>
  <c r="Y1218" i="1"/>
  <c r="W1218" i="1"/>
  <c r="S1218" i="1"/>
  <c r="X1218" i="1" s="1"/>
  <c r="G1218" i="1"/>
  <c r="V1218" i="1" s="1" a="1"/>
  <c r="V1218" i="1" s="1"/>
  <c r="AD1217" i="1"/>
  <c r="AA1217" i="1"/>
  <c r="AB1217" i="1" s="1"/>
  <c r="Z1217" i="1"/>
  <c r="Y1217" i="1"/>
  <c r="W1217" i="1"/>
  <c r="S1217" i="1"/>
  <c r="X1217" i="1" s="1"/>
  <c r="G1217" i="1"/>
  <c r="V1217" i="1" s="1" a="1"/>
  <c r="V1217" i="1" s="1"/>
  <c r="AD1216" i="1"/>
  <c r="AA1216" i="1"/>
  <c r="AB1216" i="1" s="1"/>
  <c r="Z1216" i="1"/>
  <c r="Y1216" i="1"/>
  <c r="W1216" i="1"/>
  <c r="S1216" i="1"/>
  <c r="X1216" i="1" s="1"/>
  <c r="G1216" i="1"/>
  <c r="V1216" i="1" s="1" a="1"/>
  <c r="V1216" i="1" s="1"/>
  <c r="AD1215" i="1"/>
  <c r="AA1215" i="1"/>
  <c r="AB1215" i="1" s="1"/>
  <c r="Z1215" i="1"/>
  <c r="Y1215" i="1"/>
  <c r="W1215" i="1"/>
  <c r="S1215" i="1"/>
  <c r="X1215" i="1" s="1"/>
  <c r="G1215" i="1"/>
  <c r="V1215" i="1" s="1" a="1"/>
  <c r="V1215" i="1" s="1"/>
  <c r="AD1214" i="1"/>
  <c r="AA1214" i="1"/>
  <c r="AB1214" i="1" s="1"/>
  <c r="Z1214" i="1"/>
  <c r="Y1214" i="1"/>
  <c r="W1214" i="1"/>
  <c r="S1214" i="1"/>
  <c r="X1214" i="1" s="1"/>
  <c r="G1214" i="1"/>
  <c r="V1214" i="1" s="1" a="1"/>
  <c r="V1214" i="1" s="1"/>
  <c r="AD1213" i="1"/>
  <c r="AA1213" i="1"/>
  <c r="AB1213" i="1" s="1"/>
  <c r="Z1213" i="1"/>
  <c r="Y1213" i="1"/>
  <c r="W1213" i="1"/>
  <c r="S1213" i="1"/>
  <c r="X1213" i="1" s="1"/>
  <c r="G1213" i="1"/>
  <c r="V1213" i="1" s="1" a="1"/>
  <c r="V1213" i="1" s="1"/>
  <c r="AD1212" i="1"/>
  <c r="AA1212" i="1"/>
  <c r="AB1212" i="1" s="1"/>
  <c r="Z1212" i="1"/>
  <c r="Y1212" i="1"/>
  <c r="W1212" i="1"/>
  <c r="S1212" i="1"/>
  <c r="X1212" i="1" s="1"/>
  <c r="G1212" i="1"/>
  <c r="V1212" i="1" s="1" a="1"/>
  <c r="V1212" i="1" s="1"/>
  <c r="AD1211" i="1"/>
  <c r="AA1211" i="1"/>
  <c r="AB1211" i="1" s="1"/>
  <c r="Z1211" i="1"/>
  <c r="Y1211" i="1"/>
  <c r="W1211" i="1"/>
  <c r="S1211" i="1"/>
  <c r="X1211" i="1" s="1"/>
  <c r="G1211" i="1"/>
  <c r="V1211" i="1" s="1" a="1"/>
  <c r="V1211" i="1" s="1"/>
  <c r="AD1210" i="1"/>
  <c r="AA1210" i="1"/>
  <c r="AB1210" i="1" s="1"/>
  <c r="Z1210" i="1"/>
  <c r="Y1210" i="1"/>
  <c r="W1210" i="1"/>
  <c r="S1210" i="1"/>
  <c r="X1210" i="1" s="1"/>
  <c r="G1210" i="1"/>
  <c r="V1210" i="1" s="1" a="1"/>
  <c r="V1210" i="1" s="1"/>
  <c r="AD1209" i="1"/>
  <c r="AA1209" i="1"/>
  <c r="AB1209" i="1" s="1"/>
  <c r="Z1209" i="1"/>
  <c r="Y1209" i="1"/>
  <c r="W1209" i="1"/>
  <c r="S1209" i="1"/>
  <c r="X1209" i="1" s="1"/>
  <c r="G1209" i="1"/>
  <c r="V1209" i="1" s="1" a="1"/>
  <c r="V1209" i="1" s="1"/>
  <c r="AD1208" i="1"/>
  <c r="AA1208" i="1"/>
  <c r="AB1208" i="1" s="1"/>
  <c r="Z1208" i="1"/>
  <c r="Y1208" i="1"/>
  <c r="W1208" i="1"/>
  <c r="S1208" i="1"/>
  <c r="X1208" i="1" s="1"/>
  <c r="G1208" i="1"/>
  <c r="V1208" i="1" s="1" a="1"/>
  <c r="V1208" i="1" s="1"/>
  <c r="AD1207" i="1"/>
  <c r="AA1207" i="1"/>
  <c r="AB1207" i="1" s="1"/>
  <c r="Z1207" i="1"/>
  <c r="Y1207" i="1"/>
  <c r="W1207" i="1"/>
  <c r="S1207" i="1"/>
  <c r="X1207" i="1" s="1"/>
  <c r="G1207" i="1"/>
  <c r="V1207" i="1" s="1" a="1"/>
  <c r="V1207" i="1" s="1"/>
  <c r="AD1206" i="1"/>
  <c r="AA1206" i="1"/>
  <c r="AB1206" i="1" s="1"/>
  <c r="Z1206" i="1"/>
  <c r="Y1206" i="1"/>
  <c r="W1206" i="1"/>
  <c r="S1206" i="1"/>
  <c r="X1206" i="1" s="1"/>
  <c r="G1206" i="1"/>
  <c r="V1206" i="1" s="1" a="1"/>
  <c r="V1206" i="1" s="1"/>
  <c r="AD1205" i="1"/>
  <c r="AA1205" i="1"/>
  <c r="AB1205" i="1" s="1"/>
  <c r="Z1205" i="1"/>
  <c r="Y1205" i="1"/>
  <c r="W1205" i="1"/>
  <c r="S1205" i="1"/>
  <c r="X1205" i="1" s="1"/>
  <c r="G1205" i="1"/>
  <c r="V1205" i="1" s="1" a="1"/>
  <c r="V1205" i="1" s="1"/>
  <c r="AD1204" i="1"/>
  <c r="AA1204" i="1"/>
  <c r="AB1204" i="1" s="1"/>
  <c r="Z1204" i="1"/>
  <c r="Y1204" i="1"/>
  <c r="W1204" i="1"/>
  <c r="S1204" i="1"/>
  <c r="X1204" i="1" s="1"/>
  <c r="G1204" i="1"/>
  <c r="V1204" i="1" s="1" a="1"/>
  <c r="V1204" i="1" s="1"/>
  <c r="AD1203" i="1"/>
  <c r="AA1203" i="1"/>
  <c r="AB1203" i="1" s="1"/>
  <c r="Z1203" i="1"/>
  <c r="Y1203" i="1"/>
  <c r="W1203" i="1"/>
  <c r="S1203" i="1"/>
  <c r="X1203" i="1" s="1"/>
  <c r="G1203" i="1"/>
  <c r="V1203" i="1" s="1" a="1"/>
  <c r="V1203" i="1" s="1"/>
  <c r="AD1202" i="1"/>
  <c r="AA1202" i="1"/>
  <c r="AB1202" i="1" s="1"/>
  <c r="Z1202" i="1"/>
  <c r="Y1202" i="1"/>
  <c r="W1202" i="1"/>
  <c r="S1202" i="1"/>
  <c r="X1202" i="1" s="1"/>
  <c r="G1202" i="1"/>
  <c r="V1202" i="1" s="1" a="1"/>
  <c r="V1202" i="1" s="1"/>
  <c r="AD1201" i="1"/>
  <c r="AA1201" i="1"/>
  <c r="AB1201" i="1" s="1"/>
  <c r="Z1201" i="1"/>
  <c r="Y1201" i="1"/>
  <c r="W1201" i="1"/>
  <c r="S1201" i="1"/>
  <c r="X1201" i="1" s="1"/>
  <c r="G1201" i="1"/>
  <c r="V1201" i="1" s="1" a="1"/>
  <c r="V1201" i="1" s="1"/>
  <c r="AD1200" i="1"/>
  <c r="AA1200" i="1"/>
  <c r="AB1200" i="1" s="1"/>
  <c r="Z1200" i="1"/>
  <c r="Y1200" i="1"/>
  <c r="X1200" i="1"/>
  <c r="W1200" i="1"/>
  <c r="S1200" i="1"/>
  <c r="G1200" i="1"/>
  <c r="V1200" i="1" s="1" a="1"/>
  <c r="V1200" i="1" s="1"/>
  <c r="AD1199" i="1"/>
  <c r="AA1199" i="1"/>
  <c r="AB1199" i="1" s="1"/>
  <c r="Z1199" i="1"/>
  <c r="Y1199" i="1"/>
  <c r="W1199" i="1"/>
  <c r="S1199" i="1"/>
  <c r="X1199" i="1" s="1"/>
  <c r="G1199" i="1"/>
  <c r="V1199" i="1" s="1" a="1"/>
  <c r="V1199" i="1" s="1"/>
  <c r="AD1198" i="1"/>
  <c r="AA1198" i="1"/>
  <c r="AB1198" i="1" s="1"/>
  <c r="Z1198" i="1"/>
  <c r="Y1198" i="1"/>
  <c r="W1198" i="1"/>
  <c r="S1198" i="1"/>
  <c r="X1198" i="1" s="1"/>
  <c r="G1198" i="1"/>
  <c r="V1198" i="1" s="1" a="1"/>
  <c r="V1198" i="1" s="1"/>
  <c r="AD1197" i="1"/>
  <c r="AA1197" i="1"/>
  <c r="AB1197" i="1" s="1"/>
  <c r="Z1197" i="1"/>
  <c r="Y1197" i="1"/>
  <c r="W1197" i="1"/>
  <c r="S1197" i="1"/>
  <c r="X1197" i="1" s="1"/>
  <c r="G1197" i="1"/>
  <c r="V1197" i="1" s="1" a="1"/>
  <c r="V1197" i="1" s="1"/>
  <c r="AD1196" i="1"/>
  <c r="AA1196" i="1"/>
  <c r="AB1196" i="1" s="1"/>
  <c r="Z1196" i="1"/>
  <c r="Y1196" i="1"/>
  <c r="W1196" i="1"/>
  <c r="S1196" i="1"/>
  <c r="X1196" i="1" s="1"/>
  <c r="G1196" i="1"/>
  <c r="V1196" i="1" s="1" a="1"/>
  <c r="V1196" i="1" s="1"/>
  <c r="AD1195" i="1"/>
  <c r="AA1195" i="1"/>
  <c r="AB1195" i="1" s="1"/>
  <c r="Z1195" i="1"/>
  <c r="Y1195" i="1"/>
  <c r="W1195" i="1"/>
  <c r="S1195" i="1"/>
  <c r="X1195" i="1" s="1"/>
  <c r="G1195" i="1"/>
  <c r="V1195" i="1" s="1" a="1"/>
  <c r="V1195" i="1" s="1"/>
  <c r="AD1194" i="1"/>
  <c r="AA1194" i="1"/>
  <c r="AB1194" i="1" s="1"/>
  <c r="Z1194" i="1"/>
  <c r="Y1194" i="1"/>
  <c r="W1194" i="1"/>
  <c r="S1194" i="1"/>
  <c r="X1194" i="1" s="1"/>
  <c r="G1194" i="1"/>
  <c r="V1194" i="1" s="1" a="1"/>
  <c r="V1194" i="1" s="1"/>
  <c r="AD1193" i="1"/>
  <c r="AA1193" i="1"/>
  <c r="AB1193" i="1" s="1"/>
  <c r="Z1193" i="1"/>
  <c r="Y1193" i="1"/>
  <c r="W1193" i="1"/>
  <c r="S1193" i="1"/>
  <c r="X1193" i="1" s="1"/>
  <c r="G1193" i="1"/>
  <c r="V1193" i="1" s="1" a="1"/>
  <c r="V1193" i="1" s="1"/>
  <c r="AD1192" i="1"/>
  <c r="AA1192" i="1"/>
  <c r="AB1192" i="1" s="1"/>
  <c r="Z1192" i="1"/>
  <c r="Y1192" i="1"/>
  <c r="W1192" i="1"/>
  <c r="S1192" i="1"/>
  <c r="X1192" i="1" s="1"/>
  <c r="G1192" i="1"/>
  <c r="V1192" i="1" s="1" a="1"/>
  <c r="V1192" i="1" s="1"/>
  <c r="AD1191" i="1"/>
  <c r="AA1191" i="1"/>
  <c r="AB1191" i="1" s="1"/>
  <c r="Z1191" i="1"/>
  <c r="Y1191" i="1"/>
  <c r="W1191" i="1"/>
  <c r="S1191" i="1"/>
  <c r="X1191" i="1" s="1"/>
  <c r="G1191" i="1"/>
  <c r="V1191" i="1" s="1" a="1"/>
  <c r="V1191" i="1" s="1"/>
  <c r="AD1190" i="1"/>
  <c r="AA1190" i="1"/>
  <c r="AB1190" i="1" s="1"/>
  <c r="Z1190" i="1"/>
  <c r="Y1190" i="1"/>
  <c r="W1190" i="1"/>
  <c r="S1190" i="1"/>
  <c r="X1190" i="1" s="1"/>
  <c r="G1190" i="1"/>
  <c r="V1190" i="1" s="1" a="1"/>
  <c r="V1190" i="1" s="1"/>
  <c r="AD1189" i="1"/>
  <c r="AA1189" i="1"/>
  <c r="AB1189" i="1" s="1"/>
  <c r="Z1189" i="1"/>
  <c r="Y1189" i="1"/>
  <c r="W1189" i="1"/>
  <c r="S1189" i="1"/>
  <c r="X1189" i="1" s="1"/>
  <c r="G1189" i="1"/>
  <c r="V1189" i="1" s="1" a="1"/>
  <c r="V1189" i="1" s="1"/>
  <c r="AD1188" i="1"/>
  <c r="AA1188" i="1"/>
  <c r="AB1188" i="1" s="1"/>
  <c r="Z1188" i="1"/>
  <c r="Y1188" i="1"/>
  <c r="W1188" i="1"/>
  <c r="S1188" i="1"/>
  <c r="X1188" i="1" s="1"/>
  <c r="G1188" i="1"/>
  <c r="V1188" i="1" s="1" a="1"/>
  <c r="V1188" i="1" s="1"/>
  <c r="AD1187" i="1"/>
  <c r="AA1187" i="1"/>
  <c r="AB1187" i="1" s="1"/>
  <c r="Z1187" i="1"/>
  <c r="Y1187" i="1"/>
  <c r="W1187" i="1"/>
  <c r="S1187" i="1"/>
  <c r="X1187" i="1" s="1"/>
  <c r="G1187" i="1"/>
  <c r="V1187" i="1" s="1" a="1"/>
  <c r="V1187" i="1" s="1"/>
  <c r="AD1186" i="1"/>
  <c r="AA1186" i="1"/>
  <c r="AB1186" i="1" s="1"/>
  <c r="Z1186" i="1"/>
  <c r="Y1186" i="1"/>
  <c r="W1186" i="1"/>
  <c r="S1186" i="1"/>
  <c r="X1186" i="1" s="1"/>
  <c r="G1186" i="1"/>
  <c r="V1186" i="1" s="1" a="1"/>
  <c r="V1186" i="1" s="1"/>
  <c r="AD1185" i="1"/>
  <c r="AA1185" i="1"/>
  <c r="AB1185" i="1" s="1"/>
  <c r="Z1185" i="1"/>
  <c r="Y1185" i="1"/>
  <c r="W1185" i="1"/>
  <c r="S1185" i="1"/>
  <c r="X1185" i="1" s="1"/>
  <c r="G1185" i="1"/>
  <c r="V1185" i="1" s="1" a="1"/>
  <c r="V1185" i="1" s="1"/>
  <c r="AD1184" i="1"/>
  <c r="AA1184" i="1"/>
  <c r="AB1184" i="1" s="1"/>
  <c r="Z1184" i="1"/>
  <c r="Y1184" i="1"/>
  <c r="W1184" i="1"/>
  <c r="S1184" i="1"/>
  <c r="X1184" i="1" s="1"/>
  <c r="G1184" i="1"/>
  <c r="V1184" i="1" s="1" a="1"/>
  <c r="V1184" i="1" s="1"/>
  <c r="AD1183" i="1"/>
  <c r="AA1183" i="1"/>
  <c r="AB1183" i="1" s="1"/>
  <c r="Z1183" i="1"/>
  <c r="Y1183" i="1"/>
  <c r="W1183" i="1"/>
  <c r="S1183" i="1"/>
  <c r="X1183" i="1" s="1"/>
  <c r="G1183" i="1"/>
  <c r="V1183" i="1" s="1" a="1"/>
  <c r="V1183" i="1" s="1"/>
  <c r="AD1182" i="1"/>
  <c r="AA1182" i="1"/>
  <c r="AB1182" i="1" s="1"/>
  <c r="Z1182" i="1"/>
  <c r="Y1182" i="1"/>
  <c r="W1182" i="1"/>
  <c r="S1182" i="1"/>
  <c r="X1182" i="1" s="1"/>
  <c r="G1182" i="1"/>
  <c r="V1182" i="1" s="1" a="1"/>
  <c r="V1182" i="1" s="1"/>
  <c r="AD1181" i="1"/>
  <c r="AA1181" i="1"/>
  <c r="AB1181" i="1" s="1"/>
  <c r="Z1181" i="1"/>
  <c r="Y1181" i="1"/>
  <c r="W1181" i="1"/>
  <c r="S1181" i="1"/>
  <c r="X1181" i="1" s="1"/>
  <c r="G1181" i="1"/>
  <c r="V1181" i="1" s="1" a="1"/>
  <c r="V1181" i="1" s="1"/>
  <c r="AD1180" i="1"/>
  <c r="AA1180" i="1"/>
  <c r="AB1180" i="1" s="1"/>
  <c r="Z1180" i="1"/>
  <c r="Y1180" i="1"/>
  <c r="W1180" i="1"/>
  <c r="S1180" i="1"/>
  <c r="X1180" i="1" s="1"/>
  <c r="G1180" i="1"/>
  <c r="V1180" i="1" s="1" a="1"/>
  <c r="V1180" i="1" s="1"/>
  <c r="AD1179" i="1"/>
  <c r="AA1179" i="1"/>
  <c r="AB1179" i="1" s="1"/>
  <c r="Z1179" i="1"/>
  <c r="Y1179" i="1"/>
  <c r="W1179" i="1"/>
  <c r="S1179" i="1"/>
  <c r="X1179" i="1" s="1"/>
  <c r="G1179" i="1"/>
  <c r="V1179" i="1" s="1" a="1"/>
  <c r="V1179" i="1" s="1"/>
  <c r="AD1178" i="1"/>
  <c r="AA1178" i="1"/>
  <c r="AB1178" i="1" s="1"/>
  <c r="Z1178" i="1"/>
  <c r="Y1178" i="1"/>
  <c r="W1178" i="1"/>
  <c r="S1178" i="1"/>
  <c r="X1178" i="1" s="1"/>
  <c r="G1178" i="1"/>
  <c r="V1178" i="1" s="1" a="1"/>
  <c r="V1178" i="1" s="1"/>
  <c r="AD1177" i="1"/>
  <c r="AA1177" i="1"/>
  <c r="AB1177" i="1" s="1"/>
  <c r="Z1177" i="1"/>
  <c r="Y1177" i="1"/>
  <c r="W1177" i="1"/>
  <c r="S1177" i="1"/>
  <c r="X1177" i="1" s="1"/>
  <c r="G1177" i="1"/>
  <c r="V1177" i="1" s="1" a="1"/>
  <c r="V1177" i="1" s="1"/>
  <c r="AD1176" i="1"/>
  <c r="AA1176" i="1"/>
  <c r="AB1176" i="1" s="1"/>
  <c r="Z1176" i="1"/>
  <c r="Y1176" i="1"/>
  <c r="W1176" i="1"/>
  <c r="S1176" i="1"/>
  <c r="X1176" i="1" s="1"/>
  <c r="G1176" i="1"/>
  <c r="V1176" i="1" s="1" a="1"/>
  <c r="V1176" i="1" s="1"/>
  <c r="AD1175" i="1"/>
  <c r="AA1175" i="1"/>
  <c r="AB1175" i="1" s="1"/>
  <c r="Z1175" i="1"/>
  <c r="Y1175" i="1"/>
  <c r="W1175" i="1"/>
  <c r="S1175" i="1"/>
  <c r="X1175" i="1" s="1"/>
  <c r="G1175" i="1"/>
  <c r="V1175" i="1" s="1" a="1"/>
  <c r="V1175" i="1" s="1"/>
  <c r="AD1174" i="1"/>
  <c r="AA1174" i="1"/>
  <c r="AB1174" i="1" s="1"/>
  <c r="Z1174" i="1"/>
  <c r="Y1174" i="1"/>
  <c r="W1174" i="1"/>
  <c r="S1174" i="1"/>
  <c r="X1174" i="1" s="1"/>
  <c r="G1174" i="1"/>
  <c r="V1174" i="1" s="1" a="1"/>
  <c r="V1174" i="1" s="1"/>
  <c r="AD1173" i="1"/>
  <c r="AA1173" i="1"/>
  <c r="AB1173" i="1" s="1"/>
  <c r="Z1173" i="1"/>
  <c r="Y1173" i="1"/>
  <c r="W1173" i="1"/>
  <c r="S1173" i="1"/>
  <c r="X1173" i="1" s="1"/>
  <c r="G1173" i="1"/>
  <c r="V1173" i="1" s="1" a="1"/>
  <c r="V1173" i="1" s="1"/>
  <c r="AD1172" i="1"/>
  <c r="AA1172" i="1"/>
  <c r="AB1172" i="1" s="1"/>
  <c r="Z1172" i="1"/>
  <c r="Y1172" i="1"/>
  <c r="W1172" i="1"/>
  <c r="S1172" i="1"/>
  <c r="X1172" i="1" s="1"/>
  <c r="G1172" i="1"/>
  <c r="V1172" i="1" s="1" a="1"/>
  <c r="V1172" i="1" s="1"/>
  <c r="AD1171" i="1"/>
  <c r="AA1171" i="1"/>
  <c r="AB1171" i="1" s="1"/>
  <c r="Z1171" i="1"/>
  <c r="Y1171" i="1"/>
  <c r="W1171" i="1"/>
  <c r="S1171" i="1"/>
  <c r="X1171" i="1" s="1"/>
  <c r="G1171" i="1"/>
  <c r="V1171" i="1" s="1" a="1"/>
  <c r="V1171" i="1" s="1"/>
  <c r="AD1170" i="1"/>
  <c r="AA1170" i="1"/>
  <c r="AB1170" i="1" s="1"/>
  <c r="Z1170" i="1"/>
  <c r="Y1170" i="1"/>
  <c r="W1170" i="1"/>
  <c r="S1170" i="1"/>
  <c r="X1170" i="1" s="1"/>
  <c r="G1170" i="1"/>
  <c r="V1170" i="1" s="1" a="1"/>
  <c r="V1170" i="1" s="1"/>
  <c r="AD1169" i="1"/>
  <c r="AA1169" i="1"/>
  <c r="AB1169" i="1" s="1"/>
  <c r="Z1169" i="1"/>
  <c r="Y1169" i="1"/>
  <c r="W1169" i="1"/>
  <c r="S1169" i="1"/>
  <c r="X1169" i="1" s="1"/>
  <c r="G1169" i="1"/>
  <c r="V1169" i="1" s="1" a="1"/>
  <c r="V1169" i="1" s="1"/>
  <c r="AD1168" i="1"/>
  <c r="AA1168" i="1"/>
  <c r="AB1168" i="1" s="1"/>
  <c r="Z1168" i="1"/>
  <c r="Y1168" i="1"/>
  <c r="W1168" i="1"/>
  <c r="S1168" i="1"/>
  <c r="X1168" i="1" s="1"/>
  <c r="G1168" i="1"/>
  <c r="V1168" i="1" s="1" a="1"/>
  <c r="V1168" i="1" s="1"/>
  <c r="AD1167" i="1"/>
  <c r="AA1167" i="1"/>
  <c r="AB1167" i="1" s="1"/>
  <c r="Z1167" i="1"/>
  <c r="Y1167" i="1"/>
  <c r="W1167" i="1"/>
  <c r="S1167" i="1"/>
  <c r="X1167" i="1" s="1"/>
  <c r="G1167" i="1"/>
  <c r="V1167" i="1" s="1" a="1"/>
  <c r="V1167" i="1" s="1"/>
  <c r="AD1166" i="1"/>
  <c r="AA1166" i="1"/>
  <c r="AB1166" i="1" s="1"/>
  <c r="Z1166" i="1"/>
  <c r="Y1166" i="1"/>
  <c r="W1166" i="1"/>
  <c r="S1166" i="1"/>
  <c r="X1166" i="1" s="1"/>
  <c r="G1166" i="1"/>
  <c r="V1166" i="1" s="1" a="1"/>
  <c r="V1166" i="1" s="1"/>
  <c r="AD1165" i="1"/>
  <c r="AA1165" i="1"/>
  <c r="AB1165" i="1" s="1"/>
  <c r="Z1165" i="1"/>
  <c r="Y1165" i="1"/>
  <c r="W1165" i="1"/>
  <c r="S1165" i="1"/>
  <c r="X1165" i="1" s="1"/>
  <c r="G1165" i="1"/>
  <c r="V1165" i="1" s="1" a="1"/>
  <c r="V1165" i="1" s="1"/>
  <c r="AD1164" i="1"/>
  <c r="AA1164" i="1"/>
  <c r="AB1164" i="1" s="1"/>
  <c r="Z1164" i="1"/>
  <c r="Y1164" i="1"/>
  <c r="W1164" i="1"/>
  <c r="S1164" i="1"/>
  <c r="X1164" i="1" s="1"/>
  <c r="G1164" i="1"/>
  <c r="V1164" i="1" s="1" a="1"/>
  <c r="V1164" i="1" s="1"/>
  <c r="AD1163" i="1"/>
  <c r="AA1163" i="1"/>
  <c r="AB1163" i="1" s="1"/>
  <c r="Z1163" i="1"/>
  <c r="Y1163" i="1"/>
  <c r="W1163" i="1"/>
  <c r="S1163" i="1"/>
  <c r="X1163" i="1" s="1"/>
  <c r="G1163" i="1"/>
  <c r="V1163" i="1" s="1" a="1"/>
  <c r="V1163" i="1" s="1"/>
  <c r="AD1162" i="1"/>
  <c r="AA1162" i="1"/>
  <c r="AB1162" i="1" s="1"/>
  <c r="Z1162" i="1"/>
  <c r="Y1162" i="1"/>
  <c r="W1162" i="1"/>
  <c r="S1162" i="1"/>
  <c r="X1162" i="1" s="1"/>
  <c r="G1162" i="1"/>
  <c r="V1162" i="1" s="1" a="1"/>
  <c r="V1162" i="1" s="1"/>
  <c r="AD1161" i="1"/>
  <c r="AA1161" i="1"/>
  <c r="AB1161" i="1" s="1"/>
  <c r="Z1161" i="1"/>
  <c r="Y1161" i="1"/>
  <c r="W1161" i="1"/>
  <c r="S1161" i="1"/>
  <c r="X1161" i="1" s="1"/>
  <c r="G1161" i="1"/>
  <c r="V1161" i="1" s="1" a="1"/>
  <c r="V1161" i="1" s="1"/>
  <c r="AD1160" i="1"/>
  <c r="AA1160" i="1"/>
  <c r="AB1160" i="1" s="1"/>
  <c r="Z1160" i="1"/>
  <c r="Y1160" i="1"/>
  <c r="W1160" i="1"/>
  <c r="S1160" i="1"/>
  <c r="X1160" i="1" s="1"/>
  <c r="G1160" i="1"/>
  <c r="V1160" i="1" s="1" a="1"/>
  <c r="V1160" i="1" s="1"/>
  <c r="AD1159" i="1"/>
  <c r="AA1159" i="1"/>
  <c r="AB1159" i="1" s="1"/>
  <c r="Z1159" i="1"/>
  <c r="Y1159" i="1"/>
  <c r="W1159" i="1"/>
  <c r="S1159" i="1"/>
  <c r="X1159" i="1" s="1"/>
  <c r="G1159" i="1"/>
  <c r="V1159" i="1" s="1" a="1"/>
  <c r="V1159" i="1" s="1"/>
  <c r="AD1158" i="1"/>
  <c r="AA1158" i="1"/>
  <c r="AB1158" i="1" s="1"/>
  <c r="Z1158" i="1"/>
  <c r="Y1158" i="1"/>
  <c r="W1158" i="1"/>
  <c r="S1158" i="1"/>
  <c r="X1158" i="1" s="1"/>
  <c r="G1158" i="1"/>
  <c r="V1158" i="1" s="1" a="1"/>
  <c r="V1158" i="1" s="1"/>
  <c r="AD1157" i="1"/>
  <c r="AA1157" i="1"/>
  <c r="AB1157" i="1" s="1"/>
  <c r="Z1157" i="1"/>
  <c r="Y1157" i="1"/>
  <c r="W1157" i="1"/>
  <c r="S1157" i="1"/>
  <c r="X1157" i="1" s="1"/>
  <c r="G1157" i="1"/>
  <c r="V1157" i="1" s="1" a="1"/>
  <c r="V1157" i="1" s="1"/>
  <c r="AD1156" i="1"/>
  <c r="AA1156" i="1"/>
  <c r="AB1156" i="1" s="1"/>
  <c r="Z1156" i="1"/>
  <c r="Y1156" i="1"/>
  <c r="X1156" i="1"/>
  <c r="W1156" i="1"/>
  <c r="S1156" i="1"/>
  <c r="G1156" i="1"/>
  <c r="V1156" i="1" s="1" a="1"/>
  <c r="V1156" i="1" s="1"/>
  <c r="AD1155" i="1"/>
  <c r="AA1155" i="1"/>
  <c r="AB1155" i="1" s="1"/>
  <c r="Z1155" i="1"/>
  <c r="Y1155" i="1"/>
  <c r="W1155" i="1"/>
  <c r="S1155" i="1"/>
  <c r="X1155" i="1" s="1"/>
  <c r="G1155" i="1"/>
  <c r="V1155" i="1" s="1" a="1"/>
  <c r="V1155" i="1" s="1"/>
  <c r="AD1154" i="1"/>
  <c r="AA1154" i="1"/>
  <c r="AB1154" i="1" s="1"/>
  <c r="Z1154" i="1"/>
  <c r="Y1154" i="1"/>
  <c r="W1154" i="1"/>
  <c r="S1154" i="1"/>
  <c r="X1154" i="1" s="1"/>
  <c r="G1154" i="1"/>
  <c r="V1154" i="1" s="1" a="1"/>
  <c r="V1154" i="1" s="1"/>
  <c r="AD1153" i="1"/>
  <c r="AA1153" i="1"/>
  <c r="AB1153" i="1" s="1"/>
  <c r="Z1153" i="1"/>
  <c r="Y1153" i="1"/>
  <c r="W1153" i="1"/>
  <c r="S1153" i="1"/>
  <c r="X1153" i="1" s="1"/>
  <c r="G1153" i="1"/>
  <c r="V1153" i="1" s="1" a="1"/>
  <c r="V1153" i="1" s="1"/>
  <c r="AD1152" i="1"/>
  <c r="AA1152" i="1"/>
  <c r="AB1152" i="1" s="1"/>
  <c r="Z1152" i="1"/>
  <c r="Y1152" i="1"/>
  <c r="W1152" i="1"/>
  <c r="S1152" i="1"/>
  <c r="X1152" i="1" s="1"/>
  <c r="G1152" i="1"/>
  <c r="V1152" i="1" s="1" a="1"/>
  <c r="V1152" i="1" s="1"/>
  <c r="AD1151" i="1"/>
  <c r="AA1151" i="1"/>
  <c r="AB1151" i="1" s="1"/>
  <c r="Z1151" i="1"/>
  <c r="Y1151" i="1"/>
  <c r="W1151" i="1"/>
  <c r="S1151" i="1"/>
  <c r="X1151" i="1" s="1"/>
  <c r="G1151" i="1"/>
  <c r="V1151" i="1" s="1" a="1"/>
  <c r="V1151" i="1" s="1"/>
  <c r="AD1150" i="1"/>
  <c r="AA1150" i="1"/>
  <c r="AB1150" i="1" s="1"/>
  <c r="Z1150" i="1"/>
  <c r="Y1150" i="1"/>
  <c r="W1150" i="1"/>
  <c r="S1150" i="1"/>
  <c r="X1150" i="1" s="1"/>
  <c r="G1150" i="1"/>
  <c r="V1150" i="1" s="1" a="1"/>
  <c r="V1150" i="1" s="1"/>
  <c r="AD1149" i="1"/>
  <c r="AA1149" i="1"/>
  <c r="AB1149" i="1" s="1"/>
  <c r="Z1149" i="1"/>
  <c r="Y1149" i="1"/>
  <c r="W1149" i="1"/>
  <c r="S1149" i="1"/>
  <c r="X1149" i="1" s="1"/>
  <c r="G1149" i="1"/>
  <c r="V1149" i="1" s="1" a="1"/>
  <c r="V1149" i="1" s="1"/>
  <c r="AD1148" i="1"/>
  <c r="AA1148" i="1"/>
  <c r="AB1148" i="1" s="1"/>
  <c r="Z1148" i="1"/>
  <c r="Y1148" i="1"/>
  <c r="W1148" i="1"/>
  <c r="S1148" i="1"/>
  <c r="X1148" i="1" s="1"/>
  <c r="G1148" i="1"/>
  <c r="V1148" i="1" s="1" a="1"/>
  <c r="V1148" i="1" s="1"/>
  <c r="AD1147" i="1"/>
  <c r="AA1147" i="1"/>
  <c r="AB1147" i="1" s="1"/>
  <c r="Z1147" i="1"/>
  <c r="Y1147" i="1"/>
  <c r="W1147" i="1"/>
  <c r="S1147" i="1"/>
  <c r="X1147" i="1" s="1"/>
  <c r="G1147" i="1"/>
  <c r="V1147" i="1" s="1" a="1"/>
  <c r="V1147" i="1" s="1"/>
  <c r="AD1146" i="1"/>
  <c r="AA1146" i="1"/>
  <c r="AB1146" i="1" s="1"/>
  <c r="Z1146" i="1"/>
  <c r="Y1146" i="1"/>
  <c r="W1146" i="1"/>
  <c r="S1146" i="1"/>
  <c r="X1146" i="1" s="1"/>
  <c r="G1146" i="1"/>
  <c r="V1146" i="1" s="1" a="1"/>
  <c r="V1146" i="1" s="1"/>
  <c r="AD1145" i="1"/>
  <c r="AA1145" i="1"/>
  <c r="AB1145" i="1" s="1"/>
  <c r="Z1145" i="1"/>
  <c r="Y1145" i="1"/>
  <c r="W1145" i="1"/>
  <c r="S1145" i="1"/>
  <c r="X1145" i="1" s="1"/>
  <c r="G1145" i="1"/>
  <c r="V1145" i="1" s="1" a="1"/>
  <c r="V1145" i="1" s="1"/>
  <c r="AD1144" i="1"/>
  <c r="AA1144" i="1"/>
  <c r="AB1144" i="1" s="1"/>
  <c r="Z1144" i="1"/>
  <c r="Y1144" i="1"/>
  <c r="W1144" i="1"/>
  <c r="S1144" i="1"/>
  <c r="X1144" i="1" s="1"/>
  <c r="G1144" i="1"/>
  <c r="V1144" i="1" s="1" a="1"/>
  <c r="V1144" i="1" s="1"/>
  <c r="AD1143" i="1"/>
  <c r="AA1143" i="1"/>
  <c r="AB1143" i="1" s="1"/>
  <c r="Z1143" i="1"/>
  <c r="Y1143" i="1"/>
  <c r="W1143" i="1"/>
  <c r="S1143" i="1"/>
  <c r="X1143" i="1" s="1"/>
  <c r="G1143" i="1"/>
  <c r="V1143" i="1" s="1" a="1"/>
  <c r="V1143" i="1" s="1"/>
  <c r="AD1142" i="1"/>
  <c r="AA1142" i="1"/>
  <c r="AB1142" i="1" s="1"/>
  <c r="Z1142" i="1"/>
  <c r="Y1142" i="1"/>
  <c r="W1142" i="1"/>
  <c r="S1142" i="1"/>
  <c r="X1142" i="1" s="1"/>
  <c r="G1142" i="1"/>
  <c r="V1142" i="1" s="1" a="1"/>
  <c r="V1142" i="1" s="1"/>
  <c r="AD1141" i="1"/>
  <c r="AA1141" i="1"/>
  <c r="AB1141" i="1" s="1"/>
  <c r="Z1141" i="1"/>
  <c r="Y1141" i="1"/>
  <c r="W1141" i="1"/>
  <c r="S1141" i="1"/>
  <c r="X1141" i="1" s="1"/>
  <c r="G1141" i="1"/>
  <c r="V1141" i="1" s="1" a="1"/>
  <c r="V1141" i="1" s="1"/>
  <c r="AD1140" i="1"/>
  <c r="AA1140" i="1"/>
  <c r="AB1140" i="1" s="1"/>
  <c r="Z1140" i="1"/>
  <c r="Y1140" i="1"/>
  <c r="W1140" i="1"/>
  <c r="S1140" i="1"/>
  <c r="X1140" i="1" s="1"/>
  <c r="G1140" i="1"/>
  <c r="V1140" i="1" s="1" a="1"/>
  <c r="V1140" i="1" s="1"/>
  <c r="AD1139" i="1"/>
  <c r="AA1139" i="1"/>
  <c r="AB1139" i="1" s="1"/>
  <c r="Z1139" i="1"/>
  <c r="Y1139" i="1"/>
  <c r="W1139" i="1"/>
  <c r="S1139" i="1"/>
  <c r="X1139" i="1" s="1"/>
  <c r="G1139" i="1"/>
  <c r="V1139" i="1" s="1" a="1"/>
  <c r="V1139" i="1" s="1"/>
  <c r="AD1138" i="1"/>
  <c r="AA1138" i="1"/>
  <c r="AB1138" i="1" s="1"/>
  <c r="Z1138" i="1"/>
  <c r="Y1138" i="1"/>
  <c r="W1138" i="1"/>
  <c r="S1138" i="1"/>
  <c r="X1138" i="1" s="1"/>
  <c r="G1138" i="1"/>
  <c r="V1138" i="1" s="1" a="1"/>
  <c r="V1138" i="1" s="1"/>
  <c r="AD1137" i="1"/>
  <c r="AA1137" i="1"/>
  <c r="AB1137" i="1" s="1"/>
  <c r="Z1137" i="1"/>
  <c r="Y1137" i="1"/>
  <c r="W1137" i="1"/>
  <c r="S1137" i="1"/>
  <c r="X1137" i="1" s="1"/>
  <c r="G1137" i="1"/>
  <c r="V1137" i="1" s="1" a="1"/>
  <c r="V1137" i="1" s="1"/>
  <c r="AD1136" i="1"/>
  <c r="AA1136" i="1"/>
  <c r="AB1136" i="1" s="1"/>
  <c r="Z1136" i="1"/>
  <c r="Y1136" i="1"/>
  <c r="W1136" i="1"/>
  <c r="S1136" i="1"/>
  <c r="X1136" i="1" s="1"/>
  <c r="G1136" i="1"/>
  <c r="V1136" i="1" s="1" a="1"/>
  <c r="V1136" i="1" s="1"/>
  <c r="AD1135" i="1"/>
  <c r="AA1135" i="1"/>
  <c r="AB1135" i="1" s="1"/>
  <c r="Z1135" i="1"/>
  <c r="Y1135" i="1"/>
  <c r="W1135" i="1"/>
  <c r="S1135" i="1"/>
  <c r="X1135" i="1" s="1"/>
  <c r="G1135" i="1"/>
  <c r="V1135" i="1" s="1" a="1"/>
  <c r="V1135" i="1" s="1"/>
  <c r="AD1134" i="1"/>
  <c r="AA1134" i="1"/>
  <c r="AB1134" i="1" s="1"/>
  <c r="Z1134" i="1"/>
  <c r="Y1134" i="1"/>
  <c r="W1134" i="1"/>
  <c r="S1134" i="1"/>
  <c r="X1134" i="1" s="1"/>
  <c r="G1134" i="1"/>
  <c r="V1134" i="1" s="1" a="1"/>
  <c r="V1134" i="1" s="1"/>
  <c r="AD1133" i="1"/>
  <c r="AA1133" i="1"/>
  <c r="AB1133" i="1" s="1"/>
  <c r="Z1133" i="1"/>
  <c r="Y1133" i="1"/>
  <c r="W1133" i="1"/>
  <c r="S1133" i="1"/>
  <c r="X1133" i="1" s="1"/>
  <c r="G1133" i="1"/>
  <c r="V1133" i="1" s="1" a="1"/>
  <c r="V1133" i="1" s="1"/>
  <c r="AD1132" i="1"/>
  <c r="AA1132" i="1"/>
  <c r="AB1132" i="1" s="1"/>
  <c r="Z1132" i="1"/>
  <c r="Y1132" i="1"/>
  <c r="W1132" i="1"/>
  <c r="S1132" i="1"/>
  <c r="X1132" i="1" s="1"/>
  <c r="G1132" i="1"/>
  <c r="V1132" i="1" s="1" a="1"/>
  <c r="V1132" i="1" s="1"/>
  <c r="AD1131" i="1"/>
  <c r="AA1131" i="1"/>
  <c r="AB1131" i="1" s="1"/>
  <c r="Z1131" i="1"/>
  <c r="Y1131" i="1"/>
  <c r="W1131" i="1"/>
  <c r="S1131" i="1"/>
  <c r="X1131" i="1" s="1"/>
  <c r="G1131" i="1"/>
  <c r="V1131" i="1" s="1" a="1"/>
  <c r="V1131" i="1" s="1"/>
  <c r="AD1130" i="1"/>
  <c r="AA1130" i="1"/>
  <c r="AB1130" i="1" s="1"/>
  <c r="Z1130" i="1"/>
  <c r="Y1130" i="1"/>
  <c r="W1130" i="1"/>
  <c r="S1130" i="1"/>
  <c r="X1130" i="1" s="1"/>
  <c r="G1130" i="1"/>
  <c r="V1130" i="1" s="1" a="1"/>
  <c r="V1130" i="1" s="1"/>
  <c r="AD1129" i="1"/>
  <c r="AA1129" i="1"/>
  <c r="AB1129" i="1" s="1"/>
  <c r="Z1129" i="1"/>
  <c r="Y1129" i="1"/>
  <c r="W1129" i="1"/>
  <c r="S1129" i="1"/>
  <c r="X1129" i="1" s="1"/>
  <c r="G1129" i="1"/>
  <c r="V1129" i="1" s="1" a="1"/>
  <c r="V1129" i="1" s="1"/>
  <c r="AD1128" i="1"/>
  <c r="AA1128" i="1"/>
  <c r="AB1128" i="1" s="1"/>
  <c r="Z1128" i="1"/>
  <c r="Y1128" i="1"/>
  <c r="W1128" i="1"/>
  <c r="S1128" i="1"/>
  <c r="X1128" i="1" s="1"/>
  <c r="G1128" i="1"/>
  <c r="V1128" i="1" s="1" a="1"/>
  <c r="V1128" i="1" s="1"/>
  <c r="AD1127" i="1"/>
  <c r="AA1127" i="1"/>
  <c r="AB1127" i="1" s="1"/>
  <c r="Z1127" i="1"/>
  <c r="Y1127" i="1"/>
  <c r="W1127" i="1"/>
  <c r="S1127" i="1"/>
  <c r="X1127" i="1" s="1"/>
  <c r="G1127" i="1"/>
  <c r="V1127" i="1" s="1" a="1"/>
  <c r="V1127" i="1" s="1"/>
  <c r="AD1126" i="1"/>
  <c r="AA1126" i="1"/>
  <c r="AB1126" i="1" s="1"/>
  <c r="Z1126" i="1"/>
  <c r="Y1126" i="1"/>
  <c r="W1126" i="1"/>
  <c r="S1126" i="1"/>
  <c r="X1126" i="1" s="1"/>
  <c r="G1126" i="1"/>
  <c r="V1126" i="1" s="1" a="1"/>
  <c r="V1126" i="1" s="1"/>
  <c r="AD1125" i="1"/>
  <c r="AA1125" i="1"/>
  <c r="AB1125" i="1" s="1"/>
  <c r="Z1125" i="1"/>
  <c r="Y1125" i="1"/>
  <c r="W1125" i="1"/>
  <c r="S1125" i="1"/>
  <c r="X1125" i="1" s="1"/>
  <c r="G1125" i="1"/>
  <c r="V1125" i="1" s="1" a="1"/>
  <c r="V1125" i="1" s="1"/>
  <c r="AD1124" i="1"/>
  <c r="AA1124" i="1"/>
  <c r="AB1124" i="1" s="1"/>
  <c r="Z1124" i="1"/>
  <c r="Y1124" i="1"/>
  <c r="W1124" i="1"/>
  <c r="S1124" i="1"/>
  <c r="X1124" i="1" s="1"/>
  <c r="G1124" i="1"/>
  <c r="V1124" i="1" s="1" a="1"/>
  <c r="V1124" i="1" s="1"/>
  <c r="AD1123" i="1"/>
  <c r="AA1123" i="1"/>
  <c r="AB1123" i="1" s="1"/>
  <c r="Z1123" i="1"/>
  <c r="Y1123" i="1"/>
  <c r="W1123" i="1"/>
  <c r="S1123" i="1"/>
  <c r="X1123" i="1" s="1"/>
  <c r="G1123" i="1"/>
  <c r="V1123" i="1" s="1" a="1"/>
  <c r="V1123" i="1" s="1"/>
  <c r="AD1122" i="1"/>
  <c r="AA1122" i="1"/>
  <c r="AB1122" i="1" s="1"/>
  <c r="Z1122" i="1"/>
  <c r="Y1122" i="1"/>
  <c r="W1122" i="1"/>
  <c r="S1122" i="1"/>
  <c r="X1122" i="1" s="1"/>
  <c r="G1122" i="1"/>
  <c r="V1122" i="1" s="1" a="1"/>
  <c r="V1122" i="1" s="1"/>
  <c r="AD1121" i="1"/>
  <c r="AA1121" i="1"/>
  <c r="AB1121" i="1" s="1"/>
  <c r="Z1121" i="1"/>
  <c r="Y1121" i="1"/>
  <c r="W1121" i="1"/>
  <c r="S1121" i="1"/>
  <c r="X1121" i="1" s="1"/>
  <c r="G1121" i="1"/>
  <c r="V1121" i="1" s="1" a="1"/>
  <c r="V1121" i="1" s="1"/>
  <c r="AD1120" i="1"/>
  <c r="AA1120" i="1"/>
  <c r="AB1120" i="1" s="1"/>
  <c r="Z1120" i="1"/>
  <c r="Y1120" i="1"/>
  <c r="W1120" i="1"/>
  <c r="S1120" i="1"/>
  <c r="X1120" i="1" s="1"/>
  <c r="G1120" i="1"/>
  <c r="V1120" i="1" s="1" a="1"/>
  <c r="V1120" i="1" s="1"/>
  <c r="AD1119" i="1"/>
  <c r="AA1119" i="1"/>
  <c r="AB1119" i="1" s="1"/>
  <c r="Z1119" i="1"/>
  <c r="Y1119" i="1"/>
  <c r="W1119" i="1"/>
  <c r="S1119" i="1"/>
  <c r="X1119" i="1" s="1"/>
  <c r="G1119" i="1"/>
  <c r="V1119" i="1" s="1" a="1"/>
  <c r="V1119" i="1" s="1"/>
  <c r="AD1118" i="1"/>
  <c r="AA1118" i="1"/>
  <c r="AB1118" i="1" s="1"/>
  <c r="Z1118" i="1"/>
  <c r="Y1118" i="1"/>
  <c r="W1118" i="1"/>
  <c r="S1118" i="1"/>
  <c r="X1118" i="1" s="1"/>
  <c r="G1118" i="1"/>
  <c r="V1118" i="1" s="1" a="1"/>
  <c r="V1118" i="1" s="1"/>
  <c r="AD1117" i="1"/>
  <c r="AA1117" i="1"/>
  <c r="AB1117" i="1" s="1"/>
  <c r="Z1117" i="1"/>
  <c r="Y1117" i="1"/>
  <c r="W1117" i="1"/>
  <c r="S1117" i="1"/>
  <c r="X1117" i="1" s="1"/>
  <c r="G1117" i="1"/>
  <c r="V1117" i="1" s="1" a="1"/>
  <c r="V1117" i="1" s="1"/>
  <c r="AD1116" i="1"/>
  <c r="AA1116" i="1"/>
  <c r="AB1116" i="1" s="1"/>
  <c r="Z1116" i="1"/>
  <c r="Y1116" i="1"/>
  <c r="W1116" i="1"/>
  <c r="S1116" i="1"/>
  <c r="X1116" i="1" s="1"/>
  <c r="G1116" i="1"/>
  <c r="V1116" i="1" s="1" a="1"/>
  <c r="V1116" i="1" s="1"/>
  <c r="AD1115" i="1"/>
  <c r="AA1115" i="1"/>
  <c r="AB1115" i="1" s="1"/>
  <c r="Z1115" i="1"/>
  <c r="Y1115" i="1"/>
  <c r="W1115" i="1"/>
  <c r="S1115" i="1"/>
  <c r="X1115" i="1" s="1"/>
  <c r="G1115" i="1"/>
  <c r="V1115" i="1" s="1" a="1"/>
  <c r="V1115" i="1" s="1"/>
  <c r="AD1114" i="1"/>
  <c r="AA1114" i="1"/>
  <c r="AB1114" i="1" s="1"/>
  <c r="Z1114" i="1"/>
  <c r="Y1114" i="1"/>
  <c r="W1114" i="1"/>
  <c r="S1114" i="1"/>
  <c r="X1114" i="1" s="1"/>
  <c r="G1114" i="1"/>
  <c r="V1114" i="1" s="1" a="1"/>
  <c r="V1114" i="1" s="1"/>
  <c r="AD1113" i="1"/>
  <c r="AA1113" i="1"/>
  <c r="AB1113" i="1" s="1"/>
  <c r="Z1113" i="1"/>
  <c r="Y1113" i="1"/>
  <c r="W1113" i="1"/>
  <c r="S1113" i="1"/>
  <c r="X1113" i="1" s="1"/>
  <c r="G1113" i="1"/>
  <c r="V1113" i="1" s="1" a="1"/>
  <c r="V1113" i="1" s="1"/>
  <c r="AD1112" i="1"/>
  <c r="AA1112" i="1"/>
  <c r="AB1112" i="1" s="1"/>
  <c r="Z1112" i="1"/>
  <c r="Y1112" i="1"/>
  <c r="W1112" i="1"/>
  <c r="S1112" i="1"/>
  <c r="X1112" i="1" s="1"/>
  <c r="G1112" i="1"/>
  <c r="V1112" i="1" s="1" a="1"/>
  <c r="V1112" i="1" s="1"/>
  <c r="AD1111" i="1"/>
  <c r="AA1111" i="1"/>
  <c r="AB1111" i="1" s="1"/>
  <c r="Z1111" i="1"/>
  <c r="Y1111" i="1"/>
  <c r="W1111" i="1"/>
  <c r="S1111" i="1"/>
  <c r="X1111" i="1" s="1"/>
  <c r="G1111" i="1"/>
  <c r="V1111" i="1" s="1" a="1"/>
  <c r="V1111" i="1" s="1"/>
  <c r="AD1110" i="1"/>
  <c r="AA1110" i="1"/>
  <c r="AB1110" i="1" s="1"/>
  <c r="Z1110" i="1"/>
  <c r="Y1110" i="1"/>
  <c r="W1110" i="1"/>
  <c r="S1110" i="1"/>
  <c r="X1110" i="1" s="1"/>
  <c r="G1110" i="1"/>
  <c r="V1110" i="1" s="1" a="1"/>
  <c r="V1110" i="1" s="1"/>
  <c r="AD1109" i="1"/>
  <c r="AA1109" i="1"/>
  <c r="AB1109" i="1" s="1"/>
  <c r="Z1109" i="1"/>
  <c r="Y1109" i="1"/>
  <c r="W1109" i="1"/>
  <c r="S1109" i="1"/>
  <c r="X1109" i="1" s="1"/>
  <c r="G1109" i="1"/>
  <c r="V1109" i="1" s="1" a="1"/>
  <c r="V1109" i="1" s="1"/>
  <c r="AD1108" i="1"/>
  <c r="AA1108" i="1"/>
  <c r="AB1108" i="1" s="1"/>
  <c r="Z1108" i="1"/>
  <c r="Y1108" i="1"/>
  <c r="W1108" i="1"/>
  <c r="S1108" i="1"/>
  <c r="X1108" i="1" s="1"/>
  <c r="G1108" i="1"/>
  <c r="V1108" i="1" s="1" a="1"/>
  <c r="V1108" i="1" s="1"/>
  <c r="AD1107" i="1"/>
  <c r="AA1107" i="1"/>
  <c r="AB1107" i="1" s="1"/>
  <c r="Z1107" i="1"/>
  <c r="Y1107" i="1"/>
  <c r="W1107" i="1"/>
  <c r="S1107" i="1"/>
  <c r="X1107" i="1" s="1"/>
  <c r="G1107" i="1"/>
  <c r="V1107" i="1" s="1" a="1"/>
  <c r="V1107" i="1" s="1"/>
  <c r="AD1106" i="1"/>
  <c r="AA1106" i="1"/>
  <c r="AB1106" i="1" s="1"/>
  <c r="Z1106" i="1"/>
  <c r="Y1106" i="1"/>
  <c r="W1106" i="1"/>
  <c r="S1106" i="1"/>
  <c r="X1106" i="1" s="1"/>
  <c r="G1106" i="1"/>
  <c r="V1106" i="1" s="1" a="1"/>
  <c r="V1106" i="1" s="1"/>
  <c r="AD1105" i="1"/>
  <c r="AA1105" i="1"/>
  <c r="AB1105" i="1" s="1"/>
  <c r="Z1105" i="1"/>
  <c r="Y1105" i="1"/>
  <c r="W1105" i="1"/>
  <c r="S1105" i="1"/>
  <c r="X1105" i="1" s="1"/>
  <c r="G1105" i="1"/>
  <c r="V1105" i="1" s="1" a="1"/>
  <c r="V1105" i="1" s="1"/>
  <c r="AD1104" i="1"/>
  <c r="AA1104" i="1"/>
  <c r="AB1104" i="1" s="1"/>
  <c r="Z1104" i="1"/>
  <c r="Y1104" i="1"/>
  <c r="W1104" i="1"/>
  <c r="S1104" i="1"/>
  <c r="X1104" i="1" s="1"/>
  <c r="G1104" i="1"/>
  <c r="V1104" i="1" s="1" a="1"/>
  <c r="V1104" i="1" s="1"/>
  <c r="AD1103" i="1"/>
  <c r="AA1103" i="1"/>
  <c r="AB1103" i="1" s="1"/>
  <c r="Z1103" i="1"/>
  <c r="Y1103" i="1"/>
  <c r="W1103" i="1"/>
  <c r="S1103" i="1"/>
  <c r="X1103" i="1" s="1"/>
  <c r="G1103" i="1"/>
  <c r="V1103" i="1" s="1" a="1"/>
  <c r="V1103" i="1" s="1"/>
  <c r="AD1102" i="1"/>
  <c r="AA1102" i="1"/>
  <c r="AB1102" i="1" s="1"/>
  <c r="Z1102" i="1"/>
  <c r="Y1102" i="1"/>
  <c r="W1102" i="1"/>
  <c r="S1102" i="1"/>
  <c r="X1102" i="1" s="1"/>
  <c r="G1102" i="1"/>
  <c r="V1102" i="1" s="1" a="1"/>
  <c r="V1102" i="1" s="1"/>
  <c r="AD1101" i="1"/>
  <c r="AA1101" i="1"/>
  <c r="AB1101" i="1" s="1"/>
  <c r="Z1101" i="1"/>
  <c r="Y1101" i="1"/>
  <c r="W1101" i="1"/>
  <c r="S1101" i="1"/>
  <c r="X1101" i="1" s="1"/>
  <c r="G1101" i="1"/>
  <c r="V1101" i="1" s="1" a="1"/>
  <c r="V1101" i="1" s="1"/>
  <c r="AD1100" i="1"/>
  <c r="AA1100" i="1"/>
  <c r="AB1100" i="1" s="1"/>
  <c r="Z1100" i="1"/>
  <c r="Y1100" i="1"/>
  <c r="W1100" i="1"/>
  <c r="S1100" i="1"/>
  <c r="X1100" i="1" s="1"/>
  <c r="G1100" i="1"/>
  <c r="V1100" i="1" s="1" a="1"/>
  <c r="V1100" i="1" s="1"/>
  <c r="AD1099" i="1"/>
  <c r="AA1099" i="1"/>
  <c r="AB1099" i="1" s="1"/>
  <c r="Z1099" i="1"/>
  <c r="Y1099" i="1"/>
  <c r="W1099" i="1"/>
  <c r="S1099" i="1"/>
  <c r="X1099" i="1" s="1"/>
  <c r="G1099" i="1"/>
  <c r="V1099" i="1" s="1" a="1"/>
  <c r="V1099" i="1" s="1"/>
  <c r="AD1098" i="1"/>
  <c r="AA1098" i="1"/>
  <c r="AB1098" i="1" s="1"/>
  <c r="Z1098" i="1"/>
  <c r="Y1098" i="1"/>
  <c r="W1098" i="1"/>
  <c r="S1098" i="1"/>
  <c r="X1098" i="1" s="1"/>
  <c r="G1098" i="1"/>
  <c r="V1098" i="1" s="1" a="1"/>
  <c r="V1098" i="1" s="1"/>
  <c r="AD1097" i="1"/>
  <c r="AA1097" i="1"/>
  <c r="AB1097" i="1" s="1"/>
  <c r="Z1097" i="1"/>
  <c r="Y1097" i="1"/>
  <c r="W1097" i="1"/>
  <c r="S1097" i="1"/>
  <c r="X1097" i="1" s="1"/>
  <c r="G1097" i="1"/>
  <c r="V1097" i="1" s="1" a="1"/>
  <c r="V1097" i="1" s="1"/>
  <c r="AD1096" i="1"/>
  <c r="AA1096" i="1"/>
  <c r="AB1096" i="1" s="1"/>
  <c r="Z1096" i="1"/>
  <c r="Y1096" i="1"/>
  <c r="W1096" i="1"/>
  <c r="S1096" i="1"/>
  <c r="X1096" i="1" s="1"/>
  <c r="G1096" i="1"/>
  <c r="V1096" i="1" s="1" a="1"/>
  <c r="V1096" i="1" s="1"/>
  <c r="AD1095" i="1"/>
  <c r="AA1095" i="1"/>
  <c r="AB1095" i="1" s="1"/>
  <c r="Z1095" i="1"/>
  <c r="Y1095" i="1"/>
  <c r="W1095" i="1"/>
  <c r="S1095" i="1"/>
  <c r="X1095" i="1" s="1"/>
  <c r="G1095" i="1"/>
  <c r="V1095" i="1" s="1" a="1"/>
  <c r="V1095" i="1" s="1"/>
  <c r="AD1094" i="1"/>
  <c r="AA1094" i="1"/>
  <c r="AB1094" i="1" s="1"/>
  <c r="Z1094" i="1"/>
  <c r="Y1094" i="1"/>
  <c r="W1094" i="1"/>
  <c r="S1094" i="1"/>
  <c r="X1094" i="1" s="1"/>
  <c r="G1094" i="1"/>
  <c r="V1094" i="1" s="1" a="1"/>
  <c r="V1094" i="1" s="1"/>
  <c r="AD1093" i="1"/>
  <c r="AA1093" i="1"/>
  <c r="AB1093" i="1" s="1"/>
  <c r="Z1093" i="1"/>
  <c r="Y1093" i="1"/>
  <c r="W1093" i="1"/>
  <c r="S1093" i="1"/>
  <c r="X1093" i="1" s="1"/>
  <c r="G1093" i="1"/>
  <c r="V1093" i="1" s="1" a="1"/>
  <c r="V1093" i="1" s="1"/>
  <c r="AD1092" i="1"/>
  <c r="AA1092" i="1"/>
  <c r="AB1092" i="1" s="1"/>
  <c r="Z1092" i="1"/>
  <c r="Y1092" i="1"/>
  <c r="W1092" i="1"/>
  <c r="S1092" i="1"/>
  <c r="X1092" i="1" s="1"/>
  <c r="G1092" i="1"/>
  <c r="V1092" i="1" s="1" a="1"/>
  <c r="V1092" i="1" s="1"/>
  <c r="AD1091" i="1"/>
  <c r="AA1091" i="1"/>
  <c r="AB1091" i="1" s="1"/>
  <c r="Z1091" i="1"/>
  <c r="Y1091" i="1"/>
  <c r="W1091" i="1"/>
  <c r="S1091" i="1"/>
  <c r="X1091" i="1" s="1"/>
  <c r="G1091" i="1"/>
  <c r="V1091" i="1" s="1" a="1"/>
  <c r="V1091" i="1" s="1"/>
  <c r="AD1090" i="1"/>
  <c r="AA1090" i="1"/>
  <c r="AB1090" i="1" s="1"/>
  <c r="Z1090" i="1"/>
  <c r="Y1090" i="1"/>
  <c r="W1090" i="1"/>
  <c r="S1090" i="1"/>
  <c r="X1090" i="1" s="1"/>
  <c r="G1090" i="1"/>
  <c r="V1090" i="1" s="1" a="1"/>
  <c r="V1090" i="1" s="1"/>
  <c r="AD1089" i="1"/>
  <c r="AA1089" i="1"/>
  <c r="AB1089" i="1" s="1"/>
  <c r="Z1089" i="1"/>
  <c r="Y1089" i="1"/>
  <c r="W1089" i="1"/>
  <c r="S1089" i="1"/>
  <c r="X1089" i="1" s="1"/>
  <c r="G1089" i="1"/>
  <c r="V1089" i="1" s="1" a="1"/>
  <c r="V1089" i="1" s="1"/>
  <c r="AD1088" i="1"/>
  <c r="AA1088" i="1"/>
  <c r="AB1088" i="1" s="1"/>
  <c r="Z1088" i="1"/>
  <c r="Y1088" i="1"/>
  <c r="W1088" i="1"/>
  <c r="S1088" i="1"/>
  <c r="X1088" i="1" s="1"/>
  <c r="G1088" i="1"/>
  <c r="V1088" i="1" s="1" a="1"/>
  <c r="V1088" i="1" s="1"/>
  <c r="AD1087" i="1"/>
  <c r="AA1087" i="1"/>
  <c r="AB1087" i="1" s="1"/>
  <c r="Z1087" i="1"/>
  <c r="Y1087" i="1"/>
  <c r="W1087" i="1"/>
  <c r="S1087" i="1"/>
  <c r="X1087" i="1" s="1"/>
  <c r="G1087" i="1"/>
  <c r="V1087" i="1" s="1" a="1"/>
  <c r="V1087" i="1" s="1"/>
  <c r="AD1086" i="1"/>
  <c r="AA1086" i="1"/>
  <c r="AB1086" i="1" s="1"/>
  <c r="Z1086" i="1"/>
  <c r="Y1086" i="1"/>
  <c r="W1086" i="1"/>
  <c r="S1086" i="1"/>
  <c r="X1086" i="1" s="1"/>
  <c r="G1086" i="1"/>
  <c r="V1086" i="1" s="1" a="1"/>
  <c r="V1086" i="1" s="1"/>
  <c r="AD1085" i="1"/>
  <c r="AA1085" i="1"/>
  <c r="AB1085" i="1" s="1"/>
  <c r="Z1085" i="1"/>
  <c r="Y1085" i="1"/>
  <c r="W1085" i="1"/>
  <c r="S1085" i="1"/>
  <c r="X1085" i="1" s="1"/>
  <c r="G1085" i="1"/>
  <c r="V1085" i="1" s="1" a="1"/>
  <c r="V1085" i="1" s="1"/>
  <c r="AD1084" i="1"/>
  <c r="AA1084" i="1"/>
  <c r="AB1084" i="1" s="1"/>
  <c r="Z1084" i="1"/>
  <c r="Y1084" i="1"/>
  <c r="W1084" i="1"/>
  <c r="S1084" i="1"/>
  <c r="X1084" i="1" s="1"/>
  <c r="G1084" i="1"/>
  <c r="V1084" i="1" s="1" a="1"/>
  <c r="V1084" i="1" s="1"/>
  <c r="AD1083" i="1"/>
  <c r="AA1083" i="1"/>
  <c r="AB1083" i="1" s="1"/>
  <c r="Z1083" i="1"/>
  <c r="Y1083" i="1"/>
  <c r="W1083" i="1"/>
  <c r="S1083" i="1"/>
  <c r="X1083" i="1" s="1"/>
  <c r="G1083" i="1"/>
  <c r="V1083" i="1" s="1" a="1"/>
  <c r="V1083" i="1" s="1"/>
  <c r="AD1082" i="1"/>
  <c r="AA1082" i="1"/>
  <c r="AB1082" i="1" s="1"/>
  <c r="Z1082" i="1"/>
  <c r="Y1082" i="1"/>
  <c r="W1082" i="1"/>
  <c r="S1082" i="1"/>
  <c r="X1082" i="1" s="1"/>
  <c r="G1082" i="1"/>
  <c r="V1082" i="1" s="1" a="1"/>
  <c r="V1082" i="1" s="1"/>
  <c r="AD1081" i="1"/>
  <c r="AA1081" i="1"/>
  <c r="AB1081" i="1" s="1"/>
  <c r="Z1081" i="1"/>
  <c r="Y1081" i="1"/>
  <c r="W1081" i="1"/>
  <c r="S1081" i="1"/>
  <c r="X1081" i="1" s="1"/>
  <c r="G1081" i="1"/>
  <c r="V1081" i="1" s="1" a="1"/>
  <c r="V1081" i="1" s="1"/>
  <c r="AD1080" i="1"/>
  <c r="AA1080" i="1"/>
  <c r="AB1080" i="1" s="1"/>
  <c r="Z1080" i="1"/>
  <c r="Y1080" i="1"/>
  <c r="W1080" i="1"/>
  <c r="S1080" i="1"/>
  <c r="X1080" i="1" s="1"/>
  <c r="G1080" i="1"/>
  <c r="V1080" i="1" s="1" a="1"/>
  <c r="V1080" i="1" s="1"/>
  <c r="AD1079" i="1"/>
  <c r="AA1079" i="1"/>
  <c r="AB1079" i="1" s="1"/>
  <c r="Z1079" i="1"/>
  <c r="Y1079" i="1"/>
  <c r="W1079" i="1"/>
  <c r="S1079" i="1"/>
  <c r="X1079" i="1" s="1"/>
  <c r="G1079" i="1"/>
  <c r="V1079" i="1" s="1" a="1"/>
  <c r="V1079" i="1" s="1"/>
  <c r="AD1078" i="1"/>
  <c r="AA1078" i="1"/>
  <c r="AB1078" i="1" s="1"/>
  <c r="Z1078" i="1"/>
  <c r="Y1078" i="1"/>
  <c r="W1078" i="1"/>
  <c r="S1078" i="1"/>
  <c r="X1078" i="1" s="1"/>
  <c r="G1078" i="1"/>
  <c r="V1078" i="1" s="1" a="1"/>
  <c r="V1078" i="1" s="1"/>
  <c r="AD1077" i="1"/>
  <c r="AA1077" i="1"/>
  <c r="AB1077" i="1" s="1"/>
  <c r="Z1077" i="1"/>
  <c r="Y1077" i="1"/>
  <c r="W1077" i="1"/>
  <c r="S1077" i="1"/>
  <c r="X1077" i="1" s="1"/>
  <c r="G1077" i="1"/>
  <c r="V1077" i="1" s="1" a="1"/>
  <c r="V1077" i="1" s="1"/>
  <c r="AD1076" i="1"/>
  <c r="AA1076" i="1"/>
  <c r="AB1076" i="1" s="1"/>
  <c r="Z1076" i="1"/>
  <c r="Y1076" i="1"/>
  <c r="W1076" i="1"/>
  <c r="S1076" i="1"/>
  <c r="X1076" i="1" s="1"/>
  <c r="G1076" i="1"/>
  <c r="V1076" i="1" s="1" a="1"/>
  <c r="V1076" i="1" s="1"/>
  <c r="AD1075" i="1"/>
  <c r="AA1075" i="1"/>
  <c r="AB1075" i="1" s="1"/>
  <c r="Z1075" i="1"/>
  <c r="Y1075" i="1"/>
  <c r="W1075" i="1"/>
  <c r="S1075" i="1"/>
  <c r="X1075" i="1" s="1"/>
  <c r="G1075" i="1"/>
  <c r="V1075" i="1" s="1" a="1"/>
  <c r="V1075" i="1" s="1"/>
  <c r="AD1074" i="1"/>
  <c r="AA1074" i="1"/>
  <c r="AB1074" i="1" s="1"/>
  <c r="Z1074" i="1"/>
  <c r="Y1074" i="1"/>
  <c r="W1074" i="1"/>
  <c r="S1074" i="1"/>
  <c r="X1074" i="1" s="1"/>
  <c r="G1074" i="1"/>
  <c r="V1074" i="1" s="1" a="1"/>
  <c r="V1074" i="1" s="1"/>
  <c r="AD1073" i="1"/>
  <c r="AA1073" i="1"/>
  <c r="AB1073" i="1" s="1"/>
  <c r="Z1073" i="1"/>
  <c r="Y1073" i="1"/>
  <c r="W1073" i="1"/>
  <c r="S1073" i="1"/>
  <c r="X1073" i="1" s="1"/>
  <c r="G1073" i="1"/>
  <c r="V1073" i="1" s="1" a="1"/>
  <c r="V1073" i="1" s="1"/>
  <c r="AD1072" i="1"/>
  <c r="AA1072" i="1"/>
  <c r="AB1072" i="1" s="1"/>
  <c r="Z1072" i="1"/>
  <c r="Y1072" i="1"/>
  <c r="W1072" i="1"/>
  <c r="S1072" i="1"/>
  <c r="X1072" i="1" s="1"/>
  <c r="G1072" i="1"/>
  <c r="V1072" i="1" s="1" a="1"/>
  <c r="V1072" i="1" s="1"/>
  <c r="AD1071" i="1"/>
  <c r="AA1071" i="1"/>
  <c r="AB1071" i="1" s="1"/>
  <c r="Z1071" i="1"/>
  <c r="Y1071" i="1"/>
  <c r="W1071" i="1"/>
  <c r="S1071" i="1"/>
  <c r="X1071" i="1" s="1"/>
  <c r="G1071" i="1"/>
  <c r="V1071" i="1" s="1" a="1"/>
  <c r="V1071" i="1" s="1"/>
  <c r="AD1070" i="1"/>
  <c r="AA1070" i="1"/>
  <c r="AB1070" i="1" s="1"/>
  <c r="Z1070" i="1"/>
  <c r="Y1070" i="1"/>
  <c r="W1070" i="1"/>
  <c r="S1070" i="1"/>
  <c r="X1070" i="1" s="1"/>
  <c r="G1070" i="1"/>
  <c r="V1070" i="1" s="1" a="1"/>
  <c r="V1070" i="1" s="1"/>
  <c r="AD1069" i="1"/>
  <c r="AA1069" i="1"/>
  <c r="AB1069" i="1" s="1"/>
  <c r="Z1069" i="1"/>
  <c r="Y1069" i="1"/>
  <c r="W1069" i="1"/>
  <c r="S1069" i="1"/>
  <c r="X1069" i="1" s="1"/>
  <c r="G1069" i="1"/>
  <c r="V1069" i="1" s="1" a="1"/>
  <c r="V1069" i="1" s="1"/>
  <c r="AD1068" i="1"/>
  <c r="AA1068" i="1"/>
  <c r="AB1068" i="1" s="1"/>
  <c r="Z1068" i="1"/>
  <c r="Y1068" i="1"/>
  <c r="W1068" i="1"/>
  <c r="S1068" i="1"/>
  <c r="X1068" i="1" s="1"/>
  <c r="G1068" i="1"/>
  <c r="V1068" i="1" s="1" a="1"/>
  <c r="V1068" i="1" s="1"/>
  <c r="AD1067" i="1"/>
  <c r="AA1067" i="1"/>
  <c r="AB1067" i="1" s="1"/>
  <c r="Z1067" i="1"/>
  <c r="Y1067" i="1"/>
  <c r="W1067" i="1"/>
  <c r="S1067" i="1"/>
  <c r="X1067" i="1" s="1"/>
  <c r="G1067" i="1"/>
  <c r="V1067" i="1" s="1" a="1"/>
  <c r="V1067" i="1" s="1"/>
  <c r="AD1066" i="1"/>
  <c r="AA1066" i="1"/>
  <c r="AB1066" i="1" s="1"/>
  <c r="Z1066" i="1"/>
  <c r="Y1066" i="1"/>
  <c r="W1066" i="1"/>
  <c r="S1066" i="1"/>
  <c r="X1066" i="1" s="1"/>
  <c r="G1066" i="1"/>
  <c r="V1066" i="1" s="1" a="1"/>
  <c r="V1066" i="1" s="1"/>
  <c r="AD1065" i="1"/>
  <c r="AA1065" i="1"/>
  <c r="AB1065" i="1" s="1"/>
  <c r="Z1065" i="1"/>
  <c r="Y1065" i="1"/>
  <c r="W1065" i="1"/>
  <c r="S1065" i="1"/>
  <c r="X1065" i="1" s="1"/>
  <c r="G1065" i="1"/>
  <c r="V1065" i="1" s="1" a="1"/>
  <c r="V1065" i="1" s="1"/>
  <c r="AD1064" i="1"/>
  <c r="AA1064" i="1"/>
  <c r="AB1064" i="1" s="1"/>
  <c r="Z1064" i="1"/>
  <c r="Y1064" i="1"/>
  <c r="W1064" i="1"/>
  <c r="S1064" i="1"/>
  <c r="X1064" i="1" s="1"/>
  <c r="G1064" i="1"/>
  <c r="V1064" i="1" s="1" a="1"/>
  <c r="V1064" i="1" s="1"/>
  <c r="AD1063" i="1"/>
  <c r="AA1063" i="1"/>
  <c r="AB1063" i="1" s="1"/>
  <c r="Z1063" i="1"/>
  <c r="Y1063" i="1"/>
  <c r="W1063" i="1"/>
  <c r="S1063" i="1"/>
  <c r="X1063" i="1" s="1"/>
  <c r="G1063" i="1"/>
  <c r="V1063" i="1" s="1" a="1"/>
  <c r="V1063" i="1" s="1"/>
  <c r="AD1062" i="1"/>
  <c r="AA1062" i="1"/>
  <c r="AB1062" i="1" s="1"/>
  <c r="Z1062" i="1"/>
  <c r="Y1062" i="1"/>
  <c r="W1062" i="1"/>
  <c r="S1062" i="1"/>
  <c r="X1062" i="1" s="1"/>
  <c r="G1062" i="1"/>
  <c r="V1062" i="1" s="1" a="1"/>
  <c r="V1062" i="1" s="1"/>
  <c r="AD1061" i="1"/>
  <c r="AA1061" i="1"/>
  <c r="AB1061" i="1" s="1"/>
  <c r="Z1061" i="1"/>
  <c r="Y1061" i="1"/>
  <c r="W1061" i="1"/>
  <c r="S1061" i="1"/>
  <c r="X1061" i="1" s="1"/>
  <c r="G1061" i="1"/>
  <c r="V1061" i="1" s="1" a="1"/>
  <c r="V1061" i="1" s="1"/>
  <c r="AD1060" i="1"/>
  <c r="AA1060" i="1"/>
  <c r="AB1060" i="1" s="1"/>
  <c r="Z1060" i="1"/>
  <c r="Y1060" i="1"/>
  <c r="W1060" i="1"/>
  <c r="S1060" i="1"/>
  <c r="X1060" i="1" s="1"/>
  <c r="G1060" i="1"/>
  <c r="V1060" i="1" s="1" a="1"/>
  <c r="V1060" i="1" s="1"/>
  <c r="AD1059" i="1"/>
  <c r="AA1059" i="1"/>
  <c r="AB1059" i="1" s="1"/>
  <c r="Z1059" i="1"/>
  <c r="Y1059" i="1"/>
  <c r="W1059" i="1"/>
  <c r="S1059" i="1"/>
  <c r="X1059" i="1" s="1"/>
  <c r="G1059" i="1"/>
  <c r="V1059" i="1" s="1" a="1"/>
  <c r="V1059" i="1" s="1"/>
  <c r="AD1058" i="1"/>
  <c r="AA1058" i="1"/>
  <c r="AB1058" i="1" s="1"/>
  <c r="Z1058" i="1"/>
  <c r="Y1058" i="1"/>
  <c r="W1058" i="1"/>
  <c r="S1058" i="1"/>
  <c r="X1058" i="1" s="1"/>
  <c r="G1058" i="1"/>
  <c r="V1058" i="1" s="1" a="1"/>
  <c r="V1058" i="1" s="1"/>
  <c r="AD1057" i="1"/>
  <c r="AA1057" i="1"/>
  <c r="AB1057" i="1" s="1"/>
  <c r="Z1057" i="1"/>
  <c r="Y1057" i="1"/>
  <c r="W1057" i="1"/>
  <c r="S1057" i="1"/>
  <c r="X1057" i="1" s="1"/>
  <c r="G1057" i="1"/>
  <c r="V1057" i="1" s="1" a="1"/>
  <c r="V1057" i="1" s="1"/>
  <c r="AD1056" i="1"/>
  <c r="AA1056" i="1"/>
  <c r="AB1056" i="1" s="1"/>
  <c r="Z1056" i="1"/>
  <c r="Y1056" i="1"/>
  <c r="W1056" i="1"/>
  <c r="S1056" i="1"/>
  <c r="X1056" i="1" s="1"/>
  <c r="G1056" i="1"/>
  <c r="V1056" i="1" s="1" a="1"/>
  <c r="V1056" i="1" s="1"/>
  <c r="AD1055" i="1"/>
  <c r="AA1055" i="1"/>
  <c r="AB1055" i="1" s="1"/>
  <c r="Z1055" i="1"/>
  <c r="Y1055" i="1"/>
  <c r="W1055" i="1"/>
  <c r="S1055" i="1"/>
  <c r="X1055" i="1" s="1"/>
  <c r="G1055" i="1"/>
  <c r="V1055" i="1" s="1" a="1"/>
  <c r="V1055" i="1" s="1"/>
  <c r="AD1054" i="1"/>
  <c r="AA1054" i="1"/>
  <c r="AB1054" i="1" s="1"/>
  <c r="Z1054" i="1"/>
  <c r="Y1054" i="1"/>
  <c r="W1054" i="1"/>
  <c r="S1054" i="1"/>
  <c r="X1054" i="1" s="1"/>
  <c r="G1054" i="1"/>
  <c r="V1054" i="1" s="1" a="1"/>
  <c r="V1054" i="1" s="1"/>
  <c r="AD1053" i="1"/>
  <c r="AA1053" i="1"/>
  <c r="AB1053" i="1" s="1"/>
  <c r="Z1053" i="1"/>
  <c r="Y1053" i="1"/>
  <c r="W1053" i="1"/>
  <c r="S1053" i="1"/>
  <c r="X1053" i="1" s="1"/>
  <c r="G1053" i="1"/>
  <c r="V1053" i="1" s="1" a="1"/>
  <c r="V1053" i="1" s="1"/>
  <c r="AD1052" i="1"/>
  <c r="AA1052" i="1"/>
  <c r="AB1052" i="1" s="1"/>
  <c r="Z1052" i="1"/>
  <c r="Y1052" i="1"/>
  <c r="W1052" i="1"/>
  <c r="S1052" i="1"/>
  <c r="X1052" i="1" s="1"/>
  <c r="G1052" i="1"/>
  <c r="V1052" i="1" s="1" a="1"/>
  <c r="V1052" i="1" s="1"/>
  <c r="AD1051" i="1"/>
  <c r="AA1051" i="1"/>
  <c r="AB1051" i="1" s="1"/>
  <c r="Z1051" i="1"/>
  <c r="Y1051" i="1"/>
  <c r="W1051" i="1"/>
  <c r="S1051" i="1"/>
  <c r="X1051" i="1" s="1"/>
  <c r="G1051" i="1"/>
  <c r="V1051" i="1" s="1" a="1"/>
  <c r="V1051" i="1" s="1"/>
  <c r="AD1050" i="1"/>
  <c r="AA1050" i="1"/>
  <c r="AB1050" i="1" s="1"/>
  <c r="Z1050" i="1"/>
  <c r="Y1050" i="1"/>
  <c r="W1050" i="1"/>
  <c r="S1050" i="1"/>
  <c r="X1050" i="1" s="1"/>
  <c r="G1050" i="1"/>
  <c r="V1050" i="1" s="1" a="1"/>
  <c r="V1050" i="1" s="1"/>
  <c r="AD1049" i="1"/>
  <c r="AA1049" i="1"/>
  <c r="AB1049" i="1" s="1"/>
  <c r="Z1049" i="1"/>
  <c r="Y1049" i="1"/>
  <c r="W1049" i="1"/>
  <c r="S1049" i="1"/>
  <c r="X1049" i="1" s="1"/>
  <c r="G1049" i="1"/>
  <c r="V1049" i="1" s="1" a="1"/>
  <c r="V1049" i="1" s="1"/>
  <c r="AD1048" i="1"/>
  <c r="AA1048" i="1"/>
  <c r="AB1048" i="1" s="1"/>
  <c r="Z1048" i="1"/>
  <c r="Y1048" i="1"/>
  <c r="W1048" i="1"/>
  <c r="S1048" i="1"/>
  <c r="X1048" i="1" s="1"/>
  <c r="G1048" i="1"/>
  <c r="V1048" i="1" s="1" a="1"/>
  <c r="V1048" i="1" s="1"/>
  <c r="AD1047" i="1"/>
  <c r="AA1047" i="1"/>
  <c r="AB1047" i="1" s="1"/>
  <c r="Z1047" i="1"/>
  <c r="Y1047" i="1"/>
  <c r="W1047" i="1"/>
  <c r="S1047" i="1"/>
  <c r="X1047" i="1" s="1"/>
  <c r="G1047" i="1"/>
  <c r="V1047" i="1" s="1" a="1"/>
  <c r="V1047" i="1" s="1"/>
  <c r="AD1046" i="1"/>
  <c r="AA1046" i="1"/>
  <c r="AB1046" i="1" s="1"/>
  <c r="Z1046" i="1"/>
  <c r="Y1046" i="1"/>
  <c r="W1046" i="1"/>
  <c r="S1046" i="1"/>
  <c r="X1046" i="1" s="1"/>
  <c r="G1046" i="1"/>
  <c r="V1046" i="1" s="1" a="1"/>
  <c r="V1046" i="1" s="1"/>
  <c r="AD1045" i="1"/>
  <c r="AA1045" i="1"/>
  <c r="AB1045" i="1" s="1"/>
  <c r="Z1045" i="1"/>
  <c r="Y1045" i="1"/>
  <c r="W1045" i="1"/>
  <c r="S1045" i="1"/>
  <c r="X1045" i="1" s="1"/>
  <c r="G1045" i="1"/>
  <c r="V1045" i="1" s="1" a="1"/>
  <c r="V1045" i="1" s="1"/>
  <c r="AD1044" i="1"/>
  <c r="AA1044" i="1"/>
  <c r="AB1044" i="1" s="1"/>
  <c r="Z1044" i="1"/>
  <c r="Y1044" i="1"/>
  <c r="W1044" i="1"/>
  <c r="S1044" i="1"/>
  <c r="X1044" i="1" s="1"/>
  <c r="G1044" i="1"/>
  <c r="V1044" i="1" s="1" a="1"/>
  <c r="V1044" i="1" s="1"/>
  <c r="AD1043" i="1"/>
  <c r="AA1043" i="1"/>
  <c r="AB1043" i="1" s="1"/>
  <c r="Z1043" i="1"/>
  <c r="Y1043" i="1"/>
  <c r="W1043" i="1"/>
  <c r="S1043" i="1"/>
  <c r="X1043" i="1" s="1"/>
  <c r="G1043" i="1"/>
  <c r="V1043" i="1" s="1" a="1"/>
  <c r="V1043" i="1" s="1"/>
  <c r="AD1042" i="1"/>
  <c r="AA1042" i="1"/>
  <c r="AB1042" i="1" s="1"/>
  <c r="Z1042" i="1"/>
  <c r="Y1042" i="1"/>
  <c r="W1042" i="1"/>
  <c r="S1042" i="1"/>
  <c r="X1042" i="1" s="1"/>
  <c r="G1042" i="1"/>
  <c r="V1042" i="1" s="1" a="1"/>
  <c r="V1042" i="1" s="1"/>
  <c r="AD1041" i="1"/>
  <c r="AA1041" i="1"/>
  <c r="AB1041" i="1" s="1"/>
  <c r="Z1041" i="1"/>
  <c r="Y1041" i="1"/>
  <c r="W1041" i="1"/>
  <c r="S1041" i="1"/>
  <c r="X1041" i="1" s="1"/>
  <c r="G1041" i="1"/>
  <c r="V1041" i="1" s="1" a="1"/>
  <c r="V1041" i="1" s="1"/>
  <c r="AD1040" i="1"/>
  <c r="AA1040" i="1"/>
  <c r="AB1040" i="1" s="1"/>
  <c r="Z1040" i="1"/>
  <c r="Y1040" i="1"/>
  <c r="W1040" i="1"/>
  <c r="S1040" i="1"/>
  <c r="X1040" i="1" s="1"/>
  <c r="G1040" i="1"/>
  <c r="V1040" i="1" s="1" a="1"/>
  <c r="V1040" i="1" s="1"/>
  <c r="AD1039" i="1"/>
  <c r="AA1039" i="1"/>
  <c r="AB1039" i="1" s="1"/>
  <c r="Z1039" i="1"/>
  <c r="Y1039" i="1"/>
  <c r="W1039" i="1"/>
  <c r="S1039" i="1"/>
  <c r="X1039" i="1" s="1"/>
  <c r="G1039" i="1"/>
  <c r="V1039" i="1" s="1" a="1"/>
  <c r="V1039" i="1" s="1"/>
  <c r="AD1038" i="1"/>
  <c r="AA1038" i="1"/>
  <c r="AB1038" i="1" s="1"/>
  <c r="Z1038" i="1"/>
  <c r="Y1038" i="1"/>
  <c r="W1038" i="1"/>
  <c r="S1038" i="1"/>
  <c r="X1038" i="1" s="1"/>
  <c r="G1038" i="1"/>
  <c r="V1038" i="1" s="1" a="1"/>
  <c r="V1038" i="1" s="1"/>
  <c r="AD1037" i="1"/>
  <c r="AA1037" i="1"/>
  <c r="AB1037" i="1" s="1"/>
  <c r="Z1037" i="1"/>
  <c r="Y1037" i="1"/>
  <c r="W1037" i="1"/>
  <c r="S1037" i="1"/>
  <c r="X1037" i="1" s="1"/>
  <c r="G1037" i="1"/>
  <c r="V1037" i="1" s="1" a="1"/>
  <c r="V1037" i="1" s="1"/>
  <c r="AD1036" i="1"/>
  <c r="AA1036" i="1"/>
  <c r="AB1036" i="1" s="1"/>
  <c r="Z1036" i="1"/>
  <c r="Y1036" i="1"/>
  <c r="W1036" i="1"/>
  <c r="S1036" i="1"/>
  <c r="X1036" i="1" s="1"/>
  <c r="G1036" i="1"/>
  <c r="V1036" i="1" s="1" a="1"/>
  <c r="V1036" i="1" s="1"/>
  <c r="AD1035" i="1"/>
  <c r="AA1035" i="1"/>
  <c r="AB1035" i="1" s="1"/>
  <c r="Z1035" i="1"/>
  <c r="Y1035" i="1"/>
  <c r="W1035" i="1"/>
  <c r="S1035" i="1"/>
  <c r="X1035" i="1" s="1"/>
  <c r="G1035" i="1"/>
  <c r="V1035" i="1" s="1" a="1"/>
  <c r="V1035" i="1" s="1"/>
  <c r="AD1034" i="1"/>
  <c r="AA1034" i="1"/>
  <c r="AB1034" i="1" s="1"/>
  <c r="Z1034" i="1"/>
  <c r="Y1034" i="1"/>
  <c r="W1034" i="1"/>
  <c r="S1034" i="1"/>
  <c r="X1034" i="1" s="1"/>
  <c r="G1034" i="1"/>
  <c r="V1034" i="1" s="1" a="1"/>
  <c r="V1034" i="1" s="1"/>
  <c r="AD1033" i="1"/>
  <c r="AA1033" i="1"/>
  <c r="AB1033" i="1" s="1"/>
  <c r="Z1033" i="1"/>
  <c r="Y1033" i="1"/>
  <c r="W1033" i="1"/>
  <c r="S1033" i="1"/>
  <c r="X1033" i="1" s="1"/>
  <c r="G1033" i="1"/>
  <c r="V1033" i="1" s="1" a="1"/>
  <c r="V1033" i="1" s="1"/>
  <c r="AD1032" i="1"/>
  <c r="AA1032" i="1"/>
  <c r="AB1032" i="1" s="1"/>
  <c r="Z1032" i="1"/>
  <c r="Y1032" i="1"/>
  <c r="W1032" i="1"/>
  <c r="S1032" i="1"/>
  <c r="X1032" i="1" s="1"/>
  <c r="G1032" i="1"/>
  <c r="V1032" i="1" s="1" a="1"/>
  <c r="V1032" i="1" s="1"/>
  <c r="AD1031" i="1"/>
  <c r="AA1031" i="1"/>
  <c r="AB1031" i="1" s="1"/>
  <c r="Z1031" i="1"/>
  <c r="Y1031" i="1"/>
  <c r="W1031" i="1"/>
  <c r="S1031" i="1"/>
  <c r="X1031" i="1" s="1"/>
  <c r="G1031" i="1"/>
  <c r="V1031" i="1" s="1" a="1"/>
  <c r="V1031" i="1" s="1"/>
  <c r="AD1030" i="1"/>
  <c r="AA1030" i="1"/>
  <c r="AB1030" i="1" s="1"/>
  <c r="Z1030" i="1"/>
  <c r="Y1030" i="1"/>
  <c r="W1030" i="1"/>
  <c r="S1030" i="1"/>
  <c r="X1030" i="1" s="1"/>
  <c r="G1030" i="1"/>
  <c r="V1030" i="1" s="1" a="1"/>
  <c r="V1030" i="1" s="1"/>
  <c r="AD1029" i="1"/>
  <c r="AA1029" i="1"/>
  <c r="AB1029" i="1" s="1"/>
  <c r="Z1029" i="1"/>
  <c r="Y1029" i="1"/>
  <c r="W1029" i="1"/>
  <c r="S1029" i="1"/>
  <c r="X1029" i="1" s="1"/>
  <c r="G1029" i="1"/>
  <c r="V1029" i="1" s="1" a="1"/>
  <c r="V1029" i="1" s="1"/>
  <c r="AD1028" i="1"/>
  <c r="AA1028" i="1"/>
  <c r="AB1028" i="1" s="1"/>
  <c r="Z1028" i="1"/>
  <c r="Y1028" i="1"/>
  <c r="W1028" i="1"/>
  <c r="S1028" i="1"/>
  <c r="X1028" i="1" s="1"/>
  <c r="G1028" i="1"/>
  <c r="V1028" i="1" s="1" a="1"/>
  <c r="V1028" i="1" s="1"/>
  <c r="AD1027" i="1"/>
  <c r="AA1027" i="1"/>
  <c r="AB1027" i="1" s="1"/>
  <c r="Z1027" i="1"/>
  <c r="Y1027" i="1"/>
  <c r="W1027" i="1"/>
  <c r="S1027" i="1"/>
  <c r="X1027" i="1" s="1"/>
  <c r="G1027" i="1"/>
  <c r="V1027" i="1" s="1" a="1"/>
  <c r="V1027" i="1" s="1"/>
  <c r="AD1026" i="1"/>
  <c r="AA1026" i="1"/>
  <c r="AB1026" i="1" s="1"/>
  <c r="Z1026" i="1"/>
  <c r="Y1026" i="1"/>
  <c r="W1026" i="1"/>
  <c r="S1026" i="1"/>
  <c r="X1026" i="1" s="1"/>
  <c r="G1026" i="1"/>
  <c r="V1026" i="1" s="1" a="1"/>
  <c r="V1026" i="1" s="1"/>
  <c r="AD1025" i="1"/>
  <c r="AA1025" i="1"/>
  <c r="AB1025" i="1" s="1"/>
  <c r="Z1025" i="1"/>
  <c r="Y1025" i="1"/>
  <c r="W1025" i="1"/>
  <c r="S1025" i="1"/>
  <c r="X1025" i="1" s="1"/>
  <c r="G1025" i="1"/>
  <c r="V1025" i="1" s="1" a="1"/>
  <c r="V1025" i="1" s="1"/>
  <c r="AD1024" i="1"/>
  <c r="AA1024" i="1"/>
  <c r="AB1024" i="1" s="1"/>
  <c r="Z1024" i="1"/>
  <c r="Y1024" i="1"/>
  <c r="W1024" i="1"/>
  <c r="S1024" i="1"/>
  <c r="X1024" i="1" s="1"/>
  <c r="G1024" i="1"/>
  <c r="V1024" i="1" s="1" a="1"/>
  <c r="V1024" i="1" s="1"/>
  <c r="AD1023" i="1"/>
  <c r="AA1023" i="1"/>
  <c r="AB1023" i="1" s="1"/>
  <c r="Z1023" i="1"/>
  <c r="Y1023" i="1"/>
  <c r="W1023" i="1"/>
  <c r="S1023" i="1"/>
  <c r="X1023" i="1" s="1"/>
  <c r="G1023" i="1"/>
  <c r="V1023" i="1" s="1" a="1"/>
  <c r="V1023" i="1" s="1"/>
  <c r="AD1022" i="1"/>
  <c r="AB1022" i="1"/>
  <c r="AA1022" i="1"/>
  <c r="Z1022" i="1"/>
  <c r="Y1022" i="1"/>
  <c r="W1022" i="1"/>
  <c r="S1022" i="1"/>
  <c r="X1022" i="1" s="1"/>
  <c r="G1022" i="1"/>
  <c r="V1022" i="1" s="1" a="1"/>
  <c r="V1022" i="1" s="1"/>
  <c r="AD1021" i="1"/>
  <c r="AA1021" i="1"/>
  <c r="AB1021" i="1" s="1"/>
  <c r="Z1021" i="1"/>
  <c r="Y1021" i="1"/>
  <c r="W1021" i="1"/>
  <c r="S1021" i="1"/>
  <c r="X1021" i="1" s="1"/>
  <c r="G1021" i="1"/>
  <c r="V1021" i="1" s="1" a="1"/>
  <c r="V1021" i="1" s="1"/>
  <c r="AD1020" i="1"/>
  <c r="AA1020" i="1"/>
  <c r="AB1020" i="1" s="1"/>
  <c r="Z1020" i="1"/>
  <c r="Y1020" i="1"/>
  <c r="W1020" i="1"/>
  <c r="S1020" i="1"/>
  <c r="X1020" i="1" s="1"/>
  <c r="G1020" i="1"/>
  <c r="V1020" i="1" s="1" a="1"/>
  <c r="V1020" i="1" s="1"/>
  <c r="AD1019" i="1"/>
  <c r="AA1019" i="1"/>
  <c r="AB1019" i="1" s="1"/>
  <c r="Z1019" i="1"/>
  <c r="Y1019" i="1"/>
  <c r="W1019" i="1"/>
  <c r="S1019" i="1"/>
  <c r="X1019" i="1" s="1"/>
  <c r="G1019" i="1"/>
  <c r="V1019" i="1" s="1" a="1"/>
  <c r="V1019" i="1" s="1"/>
  <c r="AD1018" i="1"/>
  <c r="AA1018" i="1"/>
  <c r="AB1018" i="1" s="1"/>
  <c r="Z1018" i="1"/>
  <c r="Y1018" i="1"/>
  <c r="W1018" i="1"/>
  <c r="S1018" i="1"/>
  <c r="X1018" i="1" s="1"/>
  <c r="G1018" i="1"/>
  <c r="V1018" i="1" s="1" a="1"/>
  <c r="V1018" i="1" s="1"/>
  <c r="AD1017" i="1"/>
  <c r="AA1017" i="1"/>
  <c r="AB1017" i="1" s="1"/>
  <c r="Z1017" i="1"/>
  <c r="Y1017" i="1"/>
  <c r="W1017" i="1"/>
  <c r="S1017" i="1"/>
  <c r="X1017" i="1" s="1"/>
  <c r="G1017" i="1"/>
  <c r="V1017" i="1" s="1" a="1"/>
  <c r="V1017" i="1" s="1"/>
  <c r="AD1016" i="1"/>
  <c r="AA1016" i="1"/>
  <c r="AB1016" i="1" s="1"/>
  <c r="Z1016" i="1"/>
  <c r="Y1016" i="1"/>
  <c r="W1016" i="1"/>
  <c r="S1016" i="1"/>
  <c r="X1016" i="1" s="1"/>
  <c r="G1016" i="1"/>
  <c r="V1016" i="1" s="1" a="1"/>
  <c r="V1016" i="1" s="1"/>
  <c r="AD1015" i="1"/>
  <c r="AA1015" i="1"/>
  <c r="AB1015" i="1" s="1"/>
  <c r="Z1015" i="1"/>
  <c r="Y1015" i="1"/>
  <c r="W1015" i="1"/>
  <c r="S1015" i="1"/>
  <c r="X1015" i="1" s="1"/>
  <c r="G1015" i="1"/>
  <c r="V1015" i="1" s="1" a="1"/>
  <c r="V1015" i="1" s="1"/>
  <c r="AD1014" i="1"/>
  <c r="AA1014" i="1"/>
  <c r="AB1014" i="1" s="1"/>
  <c r="Z1014" i="1"/>
  <c r="Y1014" i="1"/>
  <c r="W1014" i="1"/>
  <c r="S1014" i="1"/>
  <c r="X1014" i="1" s="1"/>
  <c r="G1014" i="1"/>
  <c r="V1014" i="1" s="1" a="1"/>
  <c r="V1014" i="1" s="1"/>
  <c r="AD1013" i="1"/>
  <c r="AA1013" i="1"/>
  <c r="AB1013" i="1" s="1"/>
  <c r="Z1013" i="1"/>
  <c r="Y1013" i="1"/>
  <c r="W1013" i="1"/>
  <c r="S1013" i="1"/>
  <c r="X1013" i="1" s="1"/>
  <c r="G1013" i="1"/>
  <c r="V1013" i="1" s="1" a="1"/>
  <c r="V1013" i="1" s="1"/>
  <c r="AD1012" i="1"/>
  <c r="AA1012" i="1"/>
  <c r="AB1012" i="1" s="1"/>
  <c r="Z1012" i="1"/>
  <c r="Y1012" i="1"/>
  <c r="W1012" i="1"/>
  <c r="S1012" i="1"/>
  <c r="X1012" i="1" s="1"/>
  <c r="G1012" i="1"/>
  <c r="V1012" i="1" s="1" a="1"/>
  <c r="V1012" i="1" s="1"/>
  <c r="AD1011" i="1"/>
  <c r="AA1011" i="1"/>
  <c r="AB1011" i="1" s="1"/>
  <c r="Z1011" i="1"/>
  <c r="Y1011" i="1"/>
  <c r="W1011" i="1"/>
  <c r="S1011" i="1"/>
  <c r="X1011" i="1" s="1"/>
  <c r="G1011" i="1"/>
  <c r="V1011" i="1" s="1" a="1"/>
  <c r="V1011" i="1" s="1"/>
  <c r="AD1010" i="1"/>
  <c r="AA1010" i="1"/>
  <c r="AB1010" i="1" s="1"/>
  <c r="Z1010" i="1"/>
  <c r="Y1010" i="1"/>
  <c r="W1010" i="1"/>
  <c r="S1010" i="1"/>
  <c r="X1010" i="1" s="1"/>
  <c r="G1010" i="1"/>
  <c r="V1010" i="1" s="1" a="1"/>
  <c r="V1010" i="1" s="1"/>
  <c r="AD1009" i="1"/>
  <c r="AA1009" i="1"/>
  <c r="AB1009" i="1" s="1"/>
  <c r="Z1009" i="1"/>
  <c r="Y1009" i="1"/>
  <c r="W1009" i="1"/>
  <c r="S1009" i="1"/>
  <c r="X1009" i="1" s="1"/>
  <c r="G1009" i="1"/>
  <c r="V1009" i="1" s="1" a="1"/>
  <c r="V1009" i="1" s="1"/>
  <c r="AD1008" i="1"/>
  <c r="AA1008" i="1"/>
  <c r="AB1008" i="1" s="1"/>
  <c r="Z1008" i="1"/>
  <c r="Y1008" i="1"/>
  <c r="W1008" i="1"/>
  <c r="S1008" i="1"/>
  <c r="X1008" i="1" s="1"/>
  <c r="G1008" i="1"/>
  <c r="V1008" i="1" s="1" a="1"/>
  <c r="V1008" i="1" s="1"/>
  <c r="AD1007" i="1"/>
  <c r="AA1007" i="1"/>
  <c r="AB1007" i="1" s="1"/>
  <c r="Z1007" i="1"/>
  <c r="Y1007" i="1"/>
  <c r="W1007" i="1"/>
  <c r="S1007" i="1"/>
  <c r="X1007" i="1" s="1"/>
  <c r="G1007" i="1"/>
  <c r="V1007" i="1" s="1" a="1"/>
  <c r="V1007" i="1" s="1"/>
  <c r="AD1006" i="1"/>
  <c r="AA1006" i="1"/>
  <c r="AB1006" i="1" s="1"/>
  <c r="Z1006" i="1"/>
  <c r="Y1006" i="1"/>
  <c r="W1006" i="1"/>
  <c r="S1006" i="1"/>
  <c r="X1006" i="1" s="1"/>
  <c r="G1006" i="1"/>
  <c r="V1006" i="1" s="1" a="1"/>
  <c r="V1006" i="1" s="1"/>
  <c r="AD1005" i="1"/>
  <c r="AA1005" i="1"/>
  <c r="AB1005" i="1" s="1"/>
  <c r="Z1005" i="1"/>
  <c r="Y1005" i="1"/>
  <c r="W1005" i="1"/>
  <c r="S1005" i="1"/>
  <c r="X1005" i="1" s="1"/>
  <c r="G1005" i="1"/>
  <c r="V1005" i="1" s="1" a="1"/>
  <c r="V1005" i="1" s="1"/>
  <c r="AD1004" i="1"/>
  <c r="AA1004" i="1"/>
  <c r="AB1004" i="1" s="1"/>
  <c r="Z1004" i="1"/>
  <c r="Y1004" i="1"/>
  <c r="W1004" i="1"/>
  <c r="S1004" i="1"/>
  <c r="X1004" i="1" s="1"/>
  <c r="G1004" i="1"/>
  <c r="V1004" i="1" s="1" a="1"/>
  <c r="V1004" i="1" s="1"/>
  <c r="AD1003" i="1"/>
  <c r="AA1003" i="1"/>
  <c r="AB1003" i="1" s="1"/>
  <c r="Z1003" i="1"/>
  <c r="Y1003" i="1"/>
  <c r="W1003" i="1"/>
  <c r="S1003" i="1"/>
  <c r="X1003" i="1" s="1"/>
  <c r="G1003" i="1"/>
  <c r="V1003" i="1" s="1" a="1"/>
  <c r="V1003" i="1" s="1"/>
  <c r="AD1002" i="1"/>
  <c r="AA1002" i="1"/>
  <c r="AB1002" i="1" s="1"/>
  <c r="Z1002" i="1"/>
  <c r="Y1002" i="1"/>
  <c r="W1002" i="1"/>
  <c r="S1002" i="1"/>
  <c r="X1002" i="1" s="1"/>
  <c r="G1002" i="1"/>
  <c r="V1002" i="1" s="1" a="1"/>
  <c r="V1002" i="1" s="1"/>
  <c r="AD1001" i="1"/>
  <c r="AA1001" i="1"/>
  <c r="AB1001" i="1" s="1"/>
  <c r="Z1001" i="1"/>
  <c r="Y1001" i="1"/>
  <c r="W1001" i="1"/>
  <c r="S1001" i="1"/>
  <c r="X1001" i="1" s="1"/>
  <c r="G1001" i="1"/>
  <c r="V1001" i="1" s="1" a="1"/>
  <c r="V1001" i="1" s="1"/>
  <c r="AD1000" i="1"/>
  <c r="AA1000" i="1"/>
  <c r="AB1000" i="1" s="1"/>
  <c r="Z1000" i="1"/>
  <c r="Y1000" i="1"/>
  <c r="W1000" i="1"/>
  <c r="S1000" i="1"/>
  <c r="X1000" i="1" s="1"/>
  <c r="G1000" i="1"/>
  <c r="V1000" i="1" s="1" a="1"/>
  <c r="V1000" i="1" s="1"/>
  <c r="AD999" i="1"/>
  <c r="AA999" i="1"/>
  <c r="AB999" i="1" s="1"/>
  <c r="Z999" i="1"/>
  <c r="Y999" i="1"/>
  <c r="W999" i="1"/>
  <c r="S999" i="1"/>
  <c r="X999" i="1" s="1"/>
  <c r="G999" i="1"/>
  <c r="V999" i="1" s="1" a="1"/>
  <c r="V999" i="1" s="1"/>
  <c r="AD998" i="1"/>
  <c r="AA998" i="1"/>
  <c r="AB998" i="1" s="1"/>
  <c r="Z998" i="1"/>
  <c r="Y998" i="1"/>
  <c r="W998" i="1"/>
  <c r="S998" i="1"/>
  <c r="X998" i="1" s="1"/>
  <c r="G998" i="1"/>
  <c r="V998" i="1" s="1" a="1"/>
  <c r="V998" i="1" s="1"/>
  <c r="AD997" i="1"/>
  <c r="AA997" i="1"/>
  <c r="AB997" i="1" s="1"/>
  <c r="Z997" i="1"/>
  <c r="Y997" i="1"/>
  <c r="W997" i="1"/>
  <c r="S997" i="1"/>
  <c r="X997" i="1" s="1"/>
  <c r="G997" i="1"/>
  <c r="V997" i="1" s="1" a="1"/>
  <c r="V997" i="1" s="1"/>
  <c r="AD996" i="1"/>
  <c r="AA996" i="1"/>
  <c r="AB996" i="1" s="1"/>
  <c r="Z996" i="1"/>
  <c r="Y996" i="1"/>
  <c r="W996" i="1"/>
  <c r="S996" i="1"/>
  <c r="X996" i="1" s="1"/>
  <c r="G996" i="1"/>
  <c r="V996" i="1" s="1" a="1"/>
  <c r="V996" i="1" s="1"/>
  <c r="AD995" i="1"/>
  <c r="AA995" i="1"/>
  <c r="AB995" i="1" s="1"/>
  <c r="Z995" i="1"/>
  <c r="Y995" i="1"/>
  <c r="W995" i="1"/>
  <c r="S995" i="1"/>
  <c r="X995" i="1" s="1"/>
  <c r="G995" i="1"/>
  <c r="V995" i="1" s="1" a="1"/>
  <c r="V995" i="1" s="1"/>
  <c r="AD994" i="1"/>
  <c r="AA994" i="1"/>
  <c r="AB994" i="1" s="1"/>
  <c r="Z994" i="1"/>
  <c r="Y994" i="1"/>
  <c r="W994" i="1"/>
  <c r="S994" i="1"/>
  <c r="X994" i="1" s="1"/>
  <c r="G994" i="1"/>
  <c r="V994" i="1" s="1" a="1"/>
  <c r="V994" i="1" s="1"/>
  <c r="AD993" i="1"/>
  <c r="AA993" i="1"/>
  <c r="AB993" i="1" s="1"/>
  <c r="Z993" i="1"/>
  <c r="Y993" i="1"/>
  <c r="W993" i="1"/>
  <c r="S993" i="1"/>
  <c r="X993" i="1" s="1"/>
  <c r="G993" i="1"/>
  <c r="V993" i="1" s="1" a="1"/>
  <c r="V993" i="1" s="1"/>
  <c r="AD992" i="1"/>
  <c r="AA992" i="1"/>
  <c r="AB992" i="1" s="1"/>
  <c r="Z992" i="1"/>
  <c r="Y992" i="1"/>
  <c r="W992" i="1"/>
  <c r="S992" i="1"/>
  <c r="X992" i="1" s="1"/>
  <c r="G992" i="1"/>
  <c r="V992" i="1" s="1" a="1"/>
  <c r="V992" i="1" s="1"/>
  <c r="AD991" i="1"/>
  <c r="AA991" i="1"/>
  <c r="AB991" i="1" s="1"/>
  <c r="Z991" i="1"/>
  <c r="Y991" i="1"/>
  <c r="W991" i="1"/>
  <c r="S991" i="1"/>
  <c r="X991" i="1" s="1"/>
  <c r="G991" i="1"/>
  <c r="V991" i="1" s="1" a="1"/>
  <c r="V991" i="1" s="1"/>
  <c r="AD990" i="1"/>
  <c r="AA990" i="1"/>
  <c r="AB990" i="1" s="1"/>
  <c r="Z990" i="1"/>
  <c r="Y990" i="1"/>
  <c r="W990" i="1"/>
  <c r="S990" i="1"/>
  <c r="X990" i="1" s="1"/>
  <c r="G990" i="1"/>
  <c r="V990" i="1" s="1" a="1"/>
  <c r="V990" i="1" s="1"/>
  <c r="AD989" i="1"/>
  <c r="AA989" i="1"/>
  <c r="AB989" i="1" s="1"/>
  <c r="Z989" i="1"/>
  <c r="Y989" i="1"/>
  <c r="W989" i="1"/>
  <c r="S989" i="1"/>
  <c r="X989" i="1" s="1"/>
  <c r="G989" i="1"/>
  <c r="V989" i="1" s="1" a="1"/>
  <c r="V989" i="1" s="1"/>
  <c r="AD988" i="1"/>
  <c r="AA988" i="1"/>
  <c r="AB988" i="1" s="1"/>
  <c r="Z988" i="1"/>
  <c r="Y988" i="1"/>
  <c r="W988" i="1"/>
  <c r="S988" i="1"/>
  <c r="X988" i="1" s="1"/>
  <c r="G988" i="1"/>
  <c r="V988" i="1" s="1" a="1"/>
  <c r="V988" i="1" s="1"/>
  <c r="AD987" i="1"/>
  <c r="AA987" i="1"/>
  <c r="AB987" i="1" s="1"/>
  <c r="Z987" i="1"/>
  <c r="Y987" i="1"/>
  <c r="W987" i="1"/>
  <c r="S987" i="1"/>
  <c r="X987" i="1" s="1"/>
  <c r="G987" i="1"/>
  <c r="V987" i="1" s="1" a="1"/>
  <c r="V987" i="1" s="1"/>
  <c r="AD986" i="1"/>
  <c r="AA986" i="1"/>
  <c r="AB986" i="1" s="1"/>
  <c r="Z986" i="1"/>
  <c r="Y986" i="1"/>
  <c r="W986" i="1"/>
  <c r="S986" i="1"/>
  <c r="X986" i="1" s="1"/>
  <c r="G986" i="1"/>
  <c r="V986" i="1" s="1" a="1"/>
  <c r="V986" i="1" s="1"/>
  <c r="AD985" i="1"/>
  <c r="AA985" i="1"/>
  <c r="AB985" i="1" s="1"/>
  <c r="Z985" i="1"/>
  <c r="Y985" i="1"/>
  <c r="W985" i="1"/>
  <c r="S985" i="1"/>
  <c r="X985" i="1" s="1"/>
  <c r="G985" i="1"/>
  <c r="V985" i="1" s="1" a="1"/>
  <c r="V985" i="1" s="1"/>
  <c r="AD984" i="1"/>
  <c r="AA984" i="1"/>
  <c r="AB984" i="1" s="1"/>
  <c r="Z984" i="1"/>
  <c r="Y984" i="1"/>
  <c r="W984" i="1"/>
  <c r="S984" i="1"/>
  <c r="X984" i="1" s="1"/>
  <c r="G984" i="1"/>
  <c r="V984" i="1" s="1" a="1"/>
  <c r="V984" i="1" s="1"/>
  <c r="AD983" i="1"/>
  <c r="AA983" i="1"/>
  <c r="AB983" i="1" s="1"/>
  <c r="Z983" i="1"/>
  <c r="Y983" i="1"/>
  <c r="W983" i="1"/>
  <c r="S983" i="1"/>
  <c r="X983" i="1" s="1"/>
  <c r="G983" i="1"/>
  <c r="V983" i="1" s="1" a="1"/>
  <c r="V983" i="1" s="1"/>
  <c r="AD982" i="1"/>
  <c r="AA982" i="1"/>
  <c r="AB982" i="1" s="1"/>
  <c r="Z982" i="1"/>
  <c r="Y982" i="1"/>
  <c r="W982" i="1"/>
  <c r="S982" i="1"/>
  <c r="X982" i="1" s="1"/>
  <c r="G982" i="1"/>
  <c r="V982" i="1" s="1" a="1"/>
  <c r="V982" i="1" s="1"/>
  <c r="AD981" i="1"/>
  <c r="AA981" i="1"/>
  <c r="AB981" i="1" s="1"/>
  <c r="Z981" i="1"/>
  <c r="Y981" i="1"/>
  <c r="W981" i="1"/>
  <c r="S981" i="1"/>
  <c r="X981" i="1" s="1"/>
  <c r="G981" i="1"/>
  <c r="V981" i="1" s="1" a="1"/>
  <c r="V981" i="1" s="1"/>
  <c r="AD980" i="1"/>
  <c r="AA980" i="1"/>
  <c r="AB980" i="1" s="1"/>
  <c r="Z980" i="1"/>
  <c r="Y980" i="1"/>
  <c r="W980" i="1"/>
  <c r="S980" i="1"/>
  <c r="X980" i="1" s="1"/>
  <c r="G980" i="1"/>
  <c r="V980" i="1" s="1" a="1"/>
  <c r="V980" i="1" s="1"/>
  <c r="AD979" i="1"/>
  <c r="AA979" i="1"/>
  <c r="AB979" i="1" s="1"/>
  <c r="Z979" i="1"/>
  <c r="Y979" i="1"/>
  <c r="W979" i="1"/>
  <c r="S979" i="1"/>
  <c r="X979" i="1" s="1"/>
  <c r="G979" i="1"/>
  <c r="V979" i="1" s="1" a="1"/>
  <c r="V979" i="1" s="1"/>
  <c r="AD978" i="1"/>
  <c r="AA978" i="1"/>
  <c r="AB978" i="1" s="1"/>
  <c r="Z978" i="1"/>
  <c r="Y978" i="1"/>
  <c r="W978" i="1"/>
  <c r="S978" i="1"/>
  <c r="X978" i="1" s="1"/>
  <c r="G978" i="1"/>
  <c r="V978" i="1" s="1" a="1"/>
  <c r="V978" i="1" s="1"/>
  <c r="AD977" i="1"/>
  <c r="AA977" i="1"/>
  <c r="AB977" i="1" s="1"/>
  <c r="Z977" i="1"/>
  <c r="Y977" i="1"/>
  <c r="W977" i="1"/>
  <c r="S977" i="1"/>
  <c r="X977" i="1" s="1"/>
  <c r="G977" i="1"/>
  <c r="V977" i="1" s="1" a="1"/>
  <c r="V977" i="1" s="1"/>
  <c r="AD976" i="1"/>
  <c r="AA976" i="1"/>
  <c r="AB976" i="1" s="1"/>
  <c r="Z976" i="1"/>
  <c r="Y976" i="1"/>
  <c r="W976" i="1"/>
  <c r="S976" i="1"/>
  <c r="X976" i="1" s="1"/>
  <c r="G976" i="1"/>
  <c r="V976" i="1" s="1" a="1"/>
  <c r="V976" i="1" s="1"/>
  <c r="AD975" i="1"/>
  <c r="AA975" i="1"/>
  <c r="AB975" i="1" s="1"/>
  <c r="Z975" i="1"/>
  <c r="Y975" i="1"/>
  <c r="W975" i="1"/>
  <c r="S975" i="1"/>
  <c r="X975" i="1" s="1"/>
  <c r="G975" i="1"/>
  <c r="V975" i="1" s="1" a="1"/>
  <c r="V975" i="1" s="1"/>
  <c r="AD974" i="1"/>
  <c r="AA974" i="1"/>
  <c r="AB974" i="1" s="1"/>
  <c r="Z974" i="1"/>
  <c r="Y974" i="1"/>
  <c r="W974" i="1"/>
  <c r="S974" i="1"/>
  <c r="X974" i="1" s="1"/>
  <c r="G974" i="1"/>
  <c r="V974" i="1" s="1" a="1"/>
  <c r="V974" i="1" s="1"/>
  <c r="AD973" i="1"/>
  <c r="AA973" i="1"/>
  <c r="AB973" i="1" s="1"/>
  <c r="Z973" i="1"/>
  <c r="Y973" i="1"/>
  <c r="W973" i="1"/>
  <c r="S973" i="1"/>
  <c r="X973" i="1" s="1"/>
  <c r="G973" i="1"/>
  <c r="V973" i="1" s="1" a="1"/>
  <c r="V973" i="1" s="1"/>
  <c r="AD972" i="1"/>
  <c r="AA972" i="1"/>
  <c r="AB972" i="1" s="1"/>
  <c r="Z972" i="1"/>
  <c r="Y972" i="1"/>
  <c r="W972" i="1"/>
  <c r="S972" i="1"/>
  <c r="X972" i="1" s="1"/>
  <c r="G972" i="1"/>
  <c r="V972" i="1" s="1" a="1"/>
  <c r="V972" i="1" s="1"/>
  <c r="AD971" i="1"/>
  <c r="AA971" i="1"/>
  <c r="AB971" i="1" s="1"/>
  <c r="Z971" i="1"/>
  <c r="Y971" i="1"/>
  <c r="W971" i="1"/>
  <c r="S971" i="1"/>
  <c r="X971" i="1" s="1"/>
  <c r="G971" i="1"/>
  <c r="V971" i="1" s="1" a="1"/>
  <c r="V971" i="1" s="1"/>
  <c r="AD970" i="1"/>
  <c r="AA970" i="1"/>
  <c r="AB970" i="1" s="1"/>
  <c r="Z970" i="1"/>
  <c r="Y970" i="1"/>
  <c r="W970" i="1"/>
  <c r="S970" i="1"/>
  <c r="X970" i="1" s="1"/>
  <c r="G970" i="1"/>
  <c r="V970" i="1" s="1" a="1"/>
  <c r="V970" i="1" s="1"/>
  <c r="AD969" i="1"/>
  <c r="AA969" i="1"/>
  <c r="AB969" i="1" s="1"/>
  <c r="Z969" i="1"/>
  <c r="Y969" i="1"/>
  <c r="W969" i="1"/>
  <c r="S969" i="1"/>
  <c r="X969" i="1" s="1"/>
  <c r="G969" i="1"/>
  <c r="V969" i="1" s="1" a="1"/>
  <c r="V969" i="1" s="1"/>
  <c r="AD968" i="1"/>
  <c r="AA968" i="1"/>
  <c r="AB968" i="1" s="1"/>
  <c r="Z968" i="1"/>
  <c r="Y968" i="1"/>
  <c r="W968" i="1"/>
  <c r="S968" i="1"/>
  <c r="X968" i="1" s="1"/>
  <c r="G968" i="1"/>
  <c r="V968" i="1" s="1" a="1"/>
  <c r="V968" i="1" s="1"/>
  <c r="AD967" i="1"/>
  <c r="AA967" i="1"/>
  <c r="AB967" i="1" s="1"/>
  <c r="Z967" i="1"/>
  <c r="Y967" i="1"/>
  <c r="W967" i="1"/>
  <c r="S967" i="1"/>
  <c r="X967" i="1" s="1"/>
  <c r="G967" i="1"/>
  <c r="V967" i="1" s="1" a="1"/>
  <c r="V967" i="1" s="1"/>
  <c r="AD966" i="1"/>
  <c r="AA966" i="1"/>
  <c r="AB966" i="1" s="1"/>
  <c r="Z966" i="1"/>
  <c r="Y966" i="1"/>
  <c r="W966" i="1"/>
  <c r="S966" i="1"/>
  <c r="X966" i="1" s="1"/>
  <c r="G966" i="1"/>
  <c r="V966" i="1" s="1" a="1"/>
  <c r="V966" i="1" s="1"/>
  <c r="AD965" i="1"/>
  <c r="AA965" i="1"/>
  <c r="AB965" i="1" s="1"/>
  <c r="Z965" i="1"/>
  <c r="Y965" i="1"/>
  <c r="W965" i="1"/>
  <c r="S965" i="1"/>
  <c r="X965" i="1" s="1"/>
  <c r="G965" i="1"/>
  <c r="V965" i="1" s="1" a="1"/>
  <c r="V965" i="1" s="1"/>
  <c r="AD964" i="1"/>
  <c r="AA964" i="1"/>
  <c r="AB964" i="1" s="1"/>
  <c r="Z964" i="1"/>
  <c r="Y964" i="1"/>
  <c r="W964" i="1"/>
  <c r="S964" i="1"/>
  <c r="X964" i="1" s="1"/>
  <c r="G964" i="1"/>
  <c r="V964" i="1" s="1" a="1"/>
  <c r="V964" i="1" s="1"/>
  <c r="AD963" i="1"/>
  <c r="AA963" i="1"/>
  <c r="AB963" i="1" s="1"/>
  <c r="Z963" i="1"/>
  <c r="Y963" i="1"/>
  <c r="W963" i="1"/>
  <c r="S963" i="1"/>
  <c r="X963" i="1" s="1"/>
  <c r="G963" i="1"/>
  <c r="V963" i="1" s="1" a="1"/>
  <c r="V963" i="1" s="1"/>
  <c r="AD962" i="1"/>
  <c r="AA962" i="1"/>
  <c r="AB962" i="1" s="1"/>
  <c r="Z962" i="1"/>
  <c r="Y962" i="1"/>
  <c r="W962" i="1"/>
  <c r="S962" i="1"/>
  <c r="X962" i="1" s="1"/>
  <c r="G962" i="1"/>
  <c r="V962" i="1" s="1" a="1"/>
  <c r="V962" i="1" s="1"/>
  <c r="AD961" i="1"/>
  <c r="AA961" i="1"/>
  <c r="AB961" i="1" s="1"/>
  <c r="Z961" i="1"/>
  <c r="Y961" i="1"/>
  <c r="W961" i="1"/>
  <c r="S961" i="1"/>
  <c r="X961" i="1" s="1"/>
  <c r="G961" i="1"/>
  <c r="V961" i="1" s="1" a="1"/>
  <c r="V961" i="1" s="1"/>
  <c r="AD960" i="1"/>
  <c r="AA960" i="1"/>
  <c r="AB960" i="1" s="1"/>
  <c r="Z960" i="1"/>
  <c r="Y960" i="1"/>
  <c r="W960" i="1"/>
  <c r="S960" i="1"/>
  <c r="X960" i="1" s="1"/>
  <c r="G960" i="1"/>
  <c r="V960" i="1" s="1" a="1"/>
  <c r="V960" i="1" s="1"/>
  <c r="AD959" i="1"/>
  <c r="AA959" i="1"/>
  <c r="AB959" i="1" s="1"/>
  <c r="Z959" i="1"/>
  <c r="Y959" i="1"/>
  <c r="W959" i="1"/>
  <c r="S959" i="1"/>
  <c r="X959" i="1" s="1"/>
  <c r="G959" i="1"/>
  <c r="V959" i="1" s="1" a="1"/>
  <c r="V959" i="1" s="1"/>
  <c r="AD958" i="1"/>
  <c r="AA958" i="1"/>
  <c r="AB958" i="1" s="1"/>
  <c r="Z958" i="1"/>
  <c r="Y958" i="1"/>
  <c r="W958" i="1"/>
  <c r="S958" i="1"/>
  <c r="X958" i="1" s="1"/>
  <c r="G958" i="1"/>
  <c r="V958" i="1" s="1" a="1"/>
  <c r="V958" i="1" s="1"/>
  <c r="AD957" i="1"/>
  <c r="AA957" i="1"/>
  <c r="AB957" i="1" s="1"/>
  <c r="Z957" i="1"/>
  <c r="Y957" i="1"/>
  <c r="W957" i="1"/>
  <c r="S957" i="1"/>
  <c r="X957" i="1" s="1"/>
  <c r="G957" i="1"/>
  <c r="V957" i="1" s="1" a="1"/>
  <c r="V957" i="1" s="1"/>
  <c r="AD956" i="1"/>
  <c r="AA956" i="1"/>
  <c r="AB956" i="1" s="1"/>
  <c r="Z956" i="1"/>
  <c r="Y956" i="1"/>
  <c r="W956" i="1"/>
  <c r="S956" i="1"/>
  <c r="X956" i="1" s="1"/>
  <c r="G956" i="1"/>
  <c r="V956" i="1" s="1" a="1"/>
  <c r="V956" i="1" s="1"/>
  <c r="AD955" i="1"/>
  <c r="AA955" i="1"/>
  <c r="AB955" i="1" s="1"/>
  <c r="Z955" i="1"/>
  <c r="Y955" i="1"/>
  <c r="W955" i="1"/>
  <c r="S955" i="1"/>
  <c r="X955" i="1" s="1"/>
  <c r="G955" i="1"/>
  <c r="V955" i="1" s="1" a="1"/>
  <c r="V955" i="1" s="1"/>
  <c r="AD954" i="1"/>
  <c r="AA954" i="1"/>
  <c r="AB954" i="1" s="1"/>
  <c r="Z954" i="1"/>
  <c r="Y954" i="1"/>
  <c r="W954" i="1"/>
  <c r="S954" i="1"/>
  <c r="X954" i="1" s="1"/>
  <c r="G954" i="1"/>
  <c r="V954" i="1" s="1" a="1"/>
  <c r="V954" i="1" s="1"/>
  <c r="AD953" i="1"/>
  <c r="AA953" i="1"/>
  <c r="AB953" i="1" s="1"/>
  <c r="Z953" i="1"/>
  <c r="Y953" i="1"/>
  <c r="W953" i="1"/>
  <c r="S953" i="1"/>
  <c r="X953" i="1" s="1"/>
  <c r="G953" i="1"/>
  <c r="V953" i="1" s="1" a="1"/>
  <c r="V953" i="1" s="1"/>
  <c r="AD952" i="1"/>
  <c r="AA952" i="1"/>
  <c r="AB952" i="1" s="1"/>
  <c r="Z952" i="1"/>
  <c r="Y952" i="1"/>
  <c r="W952" i="1"/>
  <c r="S952" i="1"/>
  <c r="X952" i="1" s="1"/>
  <c r="G952" i="1"/>
  <c r="V952" i="1" s="1" a="1"/>
  <c r="V952" i="1" s="1"/>
  <c r="AD951" i="1"/>
  <c r="AA951" i="1"/>
  <c r="AB951" i="1" s="1"/>
  <c r="Z951" i="1"/>
  <c r="Y951" i="1"/>
  <c r="W951" i="1"/>
  <c r="S951" i="1"/>
  <c r="X951" i="1" s="1"/>
  <c r="G951" i="1"/>
  <c r="V951" i="1" s="1" a="1"/>
  <c r="V951" i="1" s="1"/>
  <c r="AD950" i="1"/>
  <c r="AA950" i="1"/>
  <c r="AB950" i="1" s="1"/>
  <c r="Z950" i="1"/>
  <c r="Y950" i="1"/>
  <c r="W950" i="1"/>
  <c r="S950" i="1"/>
  <c r="X950" i="1" s="1"/>
  <c r="G950" i="1"/>
  <c r="V950" i="1" s="1" a="1"/>
  <c r="V950" i="1" s="1"/>
  <c r="AD949" i="1"/>
  <c r="AA949" i="1"/>
  <c r="AB949" i="1" s="1"/>
  <c r="Z949" i="1"/>
  <c r="Y949" i="1"/>
  <c r="W949" i="1"/>
  <c r="S949" i="1"/>
  <c r="X949" i="1" s="1"/>
  <c r="G949" i="1"/>
  <c r="V949" i="1" s="1" a="1"/>
  <c r="V949" i="1" s="1"/>
  <c r="AD948" i="1"/>
  <c r="AA948" i="1"/>
  <c r="AB948" i="1" s="1"/>
  <c r="Z948" i="1"/>
  <c r="Y948" i="1"/>
  <c r="W948" i="1"/>
  <c r="S948" i="1"/>
  <c r="X948" i="1" s="1"/>
  <c r="G948" i="1"/>
  <c r="V948" i="1" s="1" a="1"/>
  <c r="V948" i="1" s="1"/>
  <c r="AD947" i="1"/>
  <c r="AA947" i="1"/>
  <c r="AB947" i="1" s="1"/>
  <c r="Z947" i="1"/>
  <c r="Y947" i="1"/>
  <c r="W947" i="1"/>
  <c r="S947" i="1"/>
  <c r="X947" i="1" s="1"/>
  <c r="G947" i="1"/>
  <c r="V947" i="1" s="1" a="1"/>
  <c r="V947" i="1" s="1"/>
  <c r="AD946" i="1"/>
  <c r="AA946" i="1"/>
  <c r="AB946" i="1" s="1"/>
  <c r="Z946" i="1"/>
  <c r="Y946" i="1"/>
  <c r="W946" i="1"/>
  <c r="S946" i="1"/>
  <c r="X946" i="1" s="1"/>
  <c r="G946" i="1"/>
  <c r="V946" i="1" s="1" a="1"/>
  <c r="V946" i="1" s="1"/>
  <c r="AD945" i="1"/>
  <c r="AA945" i="1"/>
  <c r="AB945" i="1" s="1"/>
  <c r="Z945" i="1"/>
  <c r="Y945" i="1"/>
  <c r="W945" i="1"/>
  <c r="S945" i="1"/>
  <c r="X945" i="1" s="1"/>
  <c r="G945" i="1"/>
  <c r="V945" i="1" s="1" a="1"/>
  <c r="V945" i="1" s="1"/>
  <c r="AD944" i="1"/>
  <c r="AA944" i="1"/>
  <c r="AB944" i="1" s="1"/>
  <c r="Z944" i="1"/>
  <c r="Y944" i="1"/>
  <c r="W944" i="1"/>
  <c r="S944" i="1"/>
  <c r="X944" i="1" s="1"/>
  <c r="G944" i="1"/>
  <c r="V944" i="1" s="1" a="1"/>
  <c r="V944" i="1" s="1"/>
  <c r="AD943" i="1"/>
  <c r="AA943" i="1"/>
  <c r="AB943" i="1" s="1"/>
  <c r="Z943" i="1"/>
  <c r="Y943" i="1"/>
  <c r="W943" i="1"/>
  <c r="S943" i="1"/>
  <c r="X943" i="1" s="1"/>
  <c r="G943" i="1"/>
  <c r="V943" i="1" s="1" a="1"/>
  <c r="V943" i="1" s="1"/>
  <c r="AD942" i="1"/>
  <c r="AA942" i="1"/>
  <c r="AB942" i="1" s="1"/>
  <c r="Z942" i="1"/>
  <c r="Y942" i="1"/>
  <c r="W942" i="1"/>
  <c r="S942" i="1"/>
  <c r="X942" i="1" s="1"/>
  <c r="G942" i="1"/>
  <c r="V942" i="1" s="1" a="1"/>
  <c r="V942" i="1" s="1"/>
  <c r="AD941" i="1"/>
  <c r="AA941" i="1"/>
  <c r="AB941" i="1" s="1"/>
  <c r="Z941" i="1"/>
  <c r="Y941" i="1"/>
  <c r="W941" i="1"/>
  <c r="S941" i="1"/>
  <c r="X941" i="1" s="1"/>
  <c r="G941" i="1"/>
  <c r="V941" i="1" s="1" a="1"/>
  <c r="V941" i="1" s="1"/>
  <c r="AD940" i="1"/>
  <c r="AA940" i="1"/>
  <c r="AB940" i="1" s="1"/>
  <c r="Z940" i="1"/>
  <c r="Y940" i="1"/>
  <c r="W940" i="1"/>
  <c r="S940" i="1"/>
  <c r="X940" i="1" s="1"/>
  <c r="G940" i="1"/>
  <c r="V940" i="1" s="1" a="1"/>
  <c r="V940" i="1" s="1"/>
  <c r="AD939" i="1"/>
  <c r="AA939" i="1"/>
  <c r="AB939" i="1" s="1"/>
  <c r="Z939" i="1"/>
  <c r="Y939" i="1"/>
  <c r="W939" i="1"/>
  <c r="S939" i="1"/>
  <c r="X939" i="1" s="1"/>
  <c r="G939" i="1"/>
  <c r="V939" i="1" s="1" a="1"/>
  <c r="V939" i="1" s="1"/>
  <c r="AD938" i="1"/>
  <c r="AA938" i="1"/>
  <c r="AB938" i="1" s="1"/>
  <c r="Z938" i="1"/>
  <c r="Y938" i="1"/>
  <c r="X938" i="1"/>
  <c r="W938" i="1"/>
  <c r="S938" i="1"/>
  <c r="G938" i="1"/>
  <c r="V938" i="1" s="1" a="1"/>
  <c r="V938" i="1" s="1"/>
  <c r="AD937" i="1"/>
  <c r="AA937" i="1"/>
  <c r="AB937" i="1" s="1"/>
  <c r="Z937" i="1"/>
  <c r="Y937" i="1"/>
  <c r="W937" i="1"/>
  <c r="S937" i="1"/>
  <c r="X937" i="1" s="1"/>
  <c r="G937" i="1"/>
  <c r="V937" i="1" s="1" a="1"/>
  <c r="V937" i="1" s="1"/>
  <c r="AD936" i="1"/>
  <c r="AA936" i="1"/>
  <c r="AB936" i="1" s="1"/>
  <c r="Z936" i="1"/>
  <c r="Y936" i="1"/>
  <c r="W936" i="1"/>
  <c r="S936" i="1"/>
  <c r="X936" i="1" s="1"/>
  <c r="G936" i="1"/>
  <c r="V936" i="1" s="1" a="1"/>
  <c r="V936" i="1" s="1"/>
  <c r="AD935" i="1"/>
  <c r="AA935" i="1"/>
  <c r="AB935" i="1" s="1"/>
  <c r="Z935" i="1"/>
  <c r="Y935" i="1"/>
  <c r="W935" i="1"/>
  <c r="S935" i="1"/>
  <c r="X935" i="1" s="1"/>
  <c r="G935" i="1"/>
  <c r="V935" i="1" s="1" a="1"/>
  <c r="V935" i="1" s="1"/>
  <c r="AD934" i="1"/>
  <c r="AA934" i="1"/>
  <c r="AB934" i="1" s="1"/>
  <c r="Z934" i="1"/>
  <c r="Y934" i="1"/>
  <c r="W934" i="1"/>
  <c r="S934" i="1"/>
  <c r="X934" i="1" s="1"/>
  <c r="G934" i="1"/>
  <c r="V934" i="1" s="1" a="1"/>
  <c r="V934" i="1" s="1"/>
  <c r="AD933" i="1"/>
  <c r="AA933" i="1"/>
  <c r="AB933" i="1" s="1"/>
  <c r="Z933" i="1"/>
  <c r="Y933" i="1"/>
  <c r="X933" i="1"/>
  <c r="W933" i="1"/>
  <c r="S933" i="1"/>
  <c r="G933" i="1"/>
  <c r="V933" i="1" s="1" a="1"/>
  <c r="V933" i="1" s="1"/>
  <c r="AD932" i="1"/>
  <c r="AA932" i="1"/>
  <c r="AB932" i="1" s="1"/>
  <c r="Z932" i="1"/>
  <c r="Y932" i="1"/>
  <c r="W932" i="1"/>
  <c r="S932" i="1"/>
  <c r="X932" i="1" s="1"/>
  <c r="G932" i="1"/>
  <c r="V932" i="1" s="1" a="1"/>
  <c r="V932" i="1" s="1"/>
  <c r="AD931" i="1"/>
  <c r="AA931" i="1"/>
  <c r="AB931" i="1" s="1"/>
  <c r="Z931" i="1"/>
  <c r="Y931" i="1"/>
  <c r="W931" i="1"/>
  <c r="S931" i="1"/>
  <c r="X931" i="1" s="1"/>
  <c r="G931" i="1"/>
  <c r="V931" i="1" s="1" a="1"/>
  <c r="V931" i="1" s="1"/>
  <c r="AD930" i="1"/>
  <c r="AA930" i="1"/>
  <c r="AB930" i="1" s="1"/>
  <c r="Z930" i="1"/>
  <c r="Y930" i="1"/>
  <c r="W930" i="1"/>
  <c r="S930" i="1"/>
  <c r="X930" i="1" s="1"/>
  <c r="G930" i="1"/>
  <c r="V930" i="1" s="1" a="1"/>
  <c r="V930" i="1" s="1"/>
  <c r="AD929" i="1"/>
  <c r="AA929" i="1"/>
  <c r="AB929" i="1" s="1"/>
  <c r="Z929" i="1"/>
  <c r="Y929" i="1"/>
  <c r="W929" i="1"/>
  <c r="S929" i="1"/>
  <c r="X929" i="1" s="1"/>
  <c r="G929" i="1"/>
  <c r="V929" i="1" s="1" a="1"/>
  <c r="V929" i="1" s="1"/>
  <c r="AD928" i="1"/>
  <c r="AA928" i="1"/>
  <c r="AB928" i="1" s="1"/>
  <c r="Z928" i="1"/>
  <c r="Y928" i="1"/>
  <c r="W928" i="1"/>
  <c r="S928" i="1"/>
  <c r="X928" i="1" s="1"/>
  <c r="G928" i="1"/>
  <c r="V928" i="1" s="1" a="1"/>
  <c r="V928" i="1" s="1"/>
  <c r="AD927" i="1"/>
  <c r="AA927" i="1"/>
  <c r="AB927" i="1" s="1"/>
  <c r="Z927" i="1"/>
  <c r="Y927" i="1"/>
  <c r="W927" i="1"/>
  <c r="S927" i="1"/>
  <c r="X927" i="1" s="1"/>
  <c r="G927" i="1"/>
  <c r="V927" i="1" s="1" a="1"/>
  <c r="V927" i="1" s="1"/>
  <c r="AD926" i="1"/>
  <c r="AA926" i="1"/>
  <c r="AB926" i="1" s="1"/>
  <c r="Z926" i="1"/>
  <c r="Y926" i="1"/>
  <c r="W926" i="1"/>
  <c r="S926" i="1"/>
  <c r="X926" i="1" s="1"/>
  <c r="G926" i="1"/>
  <c r="V926" i="1" s="1" a="1"/>
  <c r="V926" i="1" s="1"/>
  <c r="AD925" i="1"/>
  <c r="AA925" i="1"/>
  <c r="AB925" i="1" s="1"/>
  <c r="Z925" i="1"/>
  <c r="Y925" i="1"/>
  <c r="W925" i="1"/>
  <c r="S925" i="1"/>
  <c r="X925" i="1" s="1"/>
  <c r="G925" i="1"/>
  <c r="V925" i="1" s="1" a="1"/>
  <c r="V925" i="1" s="1"/>
  <c r="AD924" i="1"/>
  <c r="AA924" i="1"/>
  <c r="AB924" i="1" s="1"/>
  <c r="Z924" i="1"/>
  <c r="Y924" i="1"/>
  <c r="W924" i="1"/>
  <c r="S924" i="1"/>
  <c r="X924" i="1" s="1"/>
  <c r="G924" i="1"/>
  <c r="V924" i="1" s="1" a="1"/>
  <c r="V924" i="1" s="1"/>
  <c r="AD923" i="1"/>
  <c r="AA923" i="1"/>
  <c r="AB923" i="1" s="1"/>
  <c r="Z923" i="1"/>
  <c r="Y923" i="1"/>
  <c r="W923" i="1"/>
  <c r="S923" i="1"/>
  <c r="X923" i="1" s="1"/>
  <c r="G923" i="1"/>
  <c r="V923" i="1" s="1" a="1"/>
  <c r="V923" i="1" s="1"/>
  <c r="AD922" i="1"/>
  <c r="AA922" i="1"/>
  <c r="AB922" i="1" s="1"/>
  <c r="Z922" i="1"/>
  <c r="Y922" i="1"/>
  <c r="W922" i="1"/>
  <c r="S922" i="1"/>
  <c r="X922" i="1" s="1"/>
  <c r="G922" i="1"/>
  <c r="V922" i="1" s="1" a="1"/>
  <c r="V922" i="1" s="1"/>
  <c r="AD921" i="1"/>
  <c r="AA921" i="1"/>
  <c r="AB921" i="1" s="1"/>
  <c r="Z921" i="1"/>
  <c r="Y921" i="1"/>
  <c r="W921" i="1"/>
  <c r="S921" i="1"/>
  <c r="X921" i="1" s="1"/>
  <c r="G921" i="1"/>
  <c r="V921" i="1" s="1" a="1"/>
  <c r="V921" i="1" s="1"/>
  <c r="AD920" i="1"/>
  <c r="AA920" i="1"/>
  <c r="AB920" i="1" s="1"/>
  <c r="Z920" i="1"/>
  <c r="Y920" i="1"/>
  <c r="W920" i="1"/>
  <c r="S920" i="1"/>
  <c r="X920" i="1" s="1"/>
  <c r="G920" i="1"/>
  <c r="V920" i="1" s="1" a="1"/>
  <c r="V920" i="1" s="1"/>
  <c r="AD919" i="1"/>
  <c r="AA919" i="1"/>
  <c r="AB919" i="1" s="1"/>
  <c r="Z919" i="1"/>
  <c r="Y919" i="1"/>
  <c r="W919" i="1"/>
  <c r="S919" i="1"/>
  <c r="X919" i="1" s="1"/>
  <c r="G919" i="1"/>
  <c r="V919" i="1" s="1" a="1"/>
  <c r="V919" i="1" s="1"/>
  <c r="AD918" i="1"/>
  <c r="AA918" i="1"/>
  <c r="AB918" i="1" s="1"/>
  <c r="Z918" i="1"/>
  <c r="Y918" i="1"/>
  <c r="W918" i="1"/>
  <c r="S918" i="1"/>
  <c r="X918" i="1" s="1"/>
  <c r="G918" i="1"/>
  <c r="V918" i="1" s="1" a="1"/>
  <c r="V918" i="1" s="1"/>
  <c r="AD917" i="1"/>
  <c r="AA917" i="1"/>
  <c r="AB917" i="1" s="1"/>
  <c r="Z917" i="1"/>
  <c r="Y917" i="1"/>
  <c r="W917" i="1"/>
  <c r="S917" i="1"/>
  <c r="X917" i="1" s="1"/>
  <c r="G917" i="1"/>
  <c r="V917" i="1" s="1" a="1"/>
  <c r="V917" i="1" s="1"/>
  <c r="AD916" i="1"/>
  <c r="AA916" i="1"/>
  <c r="AB916" i="1" s="1"/>
  <c r="Z916" i="1"/>
  <c r="Y916" i="1"/>
  <c r="W916" i="1"/>
  <c r="S916" i="1"/>
  <c r="X916" i="1" s="1"/>
  <c r="G916" i="1"/>
  <c r="V916" i="1" s="1" a="1"/>
  <c r="V916" i="1" s="1"/>
  <c r="AD915" i="1"/>
  <c r="AA915" i="1"/>
  <c r="AB915" i="1" s="1"/>
  <c r="Z915" i="1"/>
  <c r="Y915" i="1"/>
  <c r="W915" i="1"/>
  <c r="S915" i="1"/>
  <c r="X915" i="1" s="1"/>
  <c r="G915" i="1"/>
  <c r="V915" i="1" s="1" a="1"/>
  <c r="V915" i="1" s="1"/>
  <c r="AD914" i="1"/>
  <c r="AA914" i="1"/>
  <c r="AB914" i="1" s="1"/>
  <c r="Z914" i="1"/>
  <c r="Y914" i="1"/>
  <c r="W914" i="1"/>
  <c r="S914" i="1"/>
  <c r="X914" i="1" s="1"/>
  <c r="G914" i="1"/>
  <c r="V914" i="1" s="1" a="1"/>
  <c r="V914" i="1" s="1"/>
  <c r="AD913" i="1"/>
  <c r="AA913" i="1"/>
  <c r="AB913" i="1" s="1"/>
  <c r="Z913" i="1"/>
  <c r="Y913" i="1"/>
  <c r="W913" i="1"/>
  <c r="S913" i="1"/>
  <c r="X913" i="1" s="1"/>
  <c r="G913" i="1"/>
  <c r="V913" i="1" s="1" a="1"/>
  <c r="V913" i="1" s="1"/>
  <c r="AD912" i="1"/>
  <c r="AA912" i="1"/>
  <c r="AB912" i="1" s="1"/>
  <c r="Z912" i="1"/>
  <c r="Y912" i="1"/>
  <c r="W912" i="1"/>
  <c r="S912" i="1"/>
  <c r="X912" i="1" s="1"/>
  <c r="G912" i="1"/>
  <c r="V912" i="1" s="1" a="1"/>
  <c r="V912" i="1" s="1"/>
  <c r="AD911" i="1"/>
  <c r="AA911" i="1"/>
  <c r="AB911" i="1" s="1"/>
  <c r="Z911" i="1"/>
  <c r="Y911" i="1"/>
  <c r="W911" i="1"/>
  <c r="S911" i="1"/>
  <c r="X911" i="1" s="1"/>
  <c r="G911" i="1"/>
  <c r="V911" i="1" s="1" a="1"/>
  <c r="V911" i="1" s="1"/>
  <c r="AD910" i="1"/>
  <c r="AA910" i="1"/>
  <c r="AB910" i="1" s="1"/>
  <c r="Z910" i="1"/>
  <c r="Y910" i="1"/>
  <c r="W910" i="1"/>
  <c r="S910" i="1"/>
  <c r="X910" i="1" s="1"/>
  <c r="G910" i="1"/>
  <c r="V910" i="1" s="1" a="1"/>
  <c r="V910" i="1" s="1"/>
  <c r="AD909" i="1"/>
  <c r="AA909" i="1"/>
  <c r="AB909" i="1" s="1"/>
  <c r="Z909" i="1"/>
  <c r="Y909" i="1"/>
  <c r="W909" i="1"/>
  <c r="S909" i="1"/>
  <c r="X909" i="1" s="1"/>
  <c r="G909" i="1"/>
  <c r="V909" i="1" s="1" a="1"/>
  <c r="V909" i="1" s="1"/>
  <c r="AD908" i="1"/>
  <c r="AA908" i="1"/>
  <c r="AB908" i="1" s="1"/>
  <c r="Z908" i="1"/>
  <c r="Y908" i="1"/>
  <c r="W908" i="1"/>
  <c r="S908" i="1"/>
  <c r="X908" i="1" s="1"/>
  <c r="G908" i="1"/>
  <c r="V908" i="1" s="1" a="1"/>
  <c r="V908" i="1" s="1"/>
  <c r="AD907" i="1"/>
  <c r="AA907" i="1"/>
  <c r="AB907" i="1" s="1"/>
  <c r="Z907" i="1"/>
  <c r="Y907" i="1"/>
  <c r="W907" i="1"/>
  <c r="S907" i="1"/>
  <c r="X907" i="1" s="1"/>
  <c r="G907" i="1"/>
  <c r="V907" i="1" s="1" a="1"/>
  <c r="V907" i="1" s="1"/>
  <c r="AD906" i="1"/>
  <c r="AA906" i="1"/>
  <c r="AB906" i="1" s="1"/>
  <c r="Z906" i="1"/>
  <c r="Y906" i="1"/>
  <c r="W906" i="1"/>
  <c r="S906" i="1"/>
  <c r="X906" i="1" s="1"/>
  <c r="G906" i="1"/>
  <c r="V906" i="1" s="1" a="1"/>
  <c r="V906" i="1" s="1"/>
  <c r="AD905" i="1"/>
  <c r="AA905" i="1"/>
  <c r="AB905" i="1" s="1"/>
  <c r="Z905" i="1"/>
  <c r="Y905" i="1"/>
  <c r="W905" i="1"/>
  <c r="S905" i="1"/>
  <c r="X905" i="1" s="1"/>
  <c r="G905" i="1"/>
  <c r="V905" i="1" s="1" a="1"/>
  <c r="V905" i="1" s="1"/>
  <c r="AD904" i="1"/>
  <c r="AA904" i="1"/>
  <c r="AB904" i="1" s="1"/>
  <c r="Z904" i="1"/>
  <c r="Y904" i="1"/>
  <c r="W904" i="1"/>
  <c r="S904" i="1"/>
  <c r="X904" i="1" s="1"/>
  <c r="G904" i="1"/>
  <c r="V904" i="1" s="1" a="1"/>
  <c r="V904" i="1" s="1"/>
  <c r="AD903" i="1"/>
  <c r="AA903" i="1"/>
  <c r="AB903" i="1" s="1"/>
  <c r="Z903" i="1"/>
  <c r="Y903" i="1"/>
  <c r="W903" i="1"/>
  <c r="S903" i="1"/>
  <c r="X903" i="1" s="1"/>
  <c r="G903" i="1"/>
  <c r="V903" i="1" s="1" a="1"/>
  <c r="V903" i="1" s="1"/>
  <c r="AD902" i="1"/>
  <c r="AA902" i="1"/>
  <c r="AB902" i="1" s="1"/>
  <c r="Z902" i="1"/>
  <c r="Y902" i="1"/>
  <c r="W902" i="1"/>
  <c r="S902" i="1"/>
  <c r="X902" i="1" s="1"/>
  <c r="G902" i="1"/>
  <c r="V902" i="1" s="1" a="1"/>
  <c r="V902" i="1" s="1"/>
  <c r="AD901" i="1"/>
  <c r="AA901" i="1"/>
  <c r="AB901" i="1" s="1"/>
  <c r="Z901" i="1"/>
  <c r="Y901" i="1"/>
  <c r="W901" i="1"/>
  <c r="S901" i="1"/>
  <c r="X901" i="1" s="1"/>
  <c r="G901" i="1"/>
  <c r="V901" i="1" s="1" a="1"/>
  <c r="V901" i="1" s="1"/>
  <c r="AD900" i="1"/>
  <c r="AA900" i="1"/>
  <c r="AB900" i="1" s="1"/>
  <c r="Z900" i="1"/>
  <c r="Y900" i="1"/>
  <c r="W900" i="1"/>
  <c r="S900" i="1"/>
  <c r="X900" i="1" s="1"/>
  <c r="G900" i="1"/>
  <c r="V900" i="1" s="1" a="1"/>
  <c r="V900" i="1" s="1"/>
  <c r="AD899" i="1"/>
  <c r="AA899" i="1"/>
  <c r="AB899" i="1" s="1"/>
  <c r="Z899" i="1"/>
  <c r="Y899" i="1"/>
  <c r="W899" i="1"/>
  <c r="S899" i="1"/>
  <c r="X899" i="1" s="1"/>
  <c r="G899" i="1"/>
  <c r="V899" i="1" s="1" a="1"/>
  <c r="V899" i="1" s="1"/>
  <c r="AD898" i="1"/>
  <c r="AA898" i="1"/>
  <c r="AB898" i="1" s="1"/>
  <c r="Z898" i="1"/>
  <c r="Y898" i="1"/>
  <c r="W898" i="1"/>
  <c r="S898" i="1"/>
  <c r="X898" i="1" s="1"/>
  <c r="G898" i="1"/>
  <c r="V898" i="1" s="1" a="1"/>
  <c r="V898" i="1" s="1"/>
  <c r="AD897" i="1"/>
  <c r="AA897" i="1"/>
  <c r="AB897" i="1" s="1"/>
  <c r="Z897" i="1"/>
  <c r="Y897" i="1"/>
  <c r="W897" i="1"/>
  <c r="S897" i="1"/>
  <c r="X897" i="1" s="1"/>
  <c r="G897" i="1"/>
  <c r="V897" i="1" s="1" a="1"/>
  <c r="V897" i="1" s="1"/>
  <c r="AD896" i="1"/>
  <c r="AA896" i="1"/>
  <c r="AB896" i="1" s="1"/>
  <c r="Z896" i="1"/>
  <c r="Y896" i="1"/>
  <c r="W896" i="1"/>
  <c r="S896" i="1"/>
  <c r="X896" i="1" s="1"/>
  <c r="G896" i="1"/>
  <c r="V896" i="1" s="1" a="1"/>
  <c r="V896" i="1" s="1"/>
  <c r="AD895" i="1"/>
  <c r="AA895" i="1"/>
  <c r="AB895" i="1" s="1"/>
  <c r="Z895" i="1"/>
  <c r="Y895" i="1"/>
  <c r="W895" i="1"/>
  <c r="S895" i="1"/>
  <c r="X895" i="1" s="1"/>
  <c r="G895" i="1"/>
  <c r="V895" i="1" s="1" a="1"/>
  <c r="V895" i="1" s="1"/>
  <c r="AD894" i="1"/>
  <c r="AA894" i="1"/>
  <c r="AB894" i="1" s="1"/>
  <c r="Z894" i="1"/>
  <c r="Y894" i="1"/>
  <c r="W894" i="1"/>
  <c r="S894" i="1"/>
  <c r="X894" i="1" s="1"/>
  <c r="G894" i="1"/>
  <c r="V894" i="1" s="1" a="1"/>
  <c r="V894" i="1" s="1"/>
  <c r="AD893" i="1"/>
  <c r="AA893" i="1"/>
  <c r="AB893" i="1" s="1"/>
  <c r="Z893" i="1"/>
  <c r="Y893" i="1"/>
  <c r="W893" i="1"/>
  <c r="S893" i="1"/>
  <c r="X893" i="1" s="1"/>
  <c r="G893" i="1"/>
  <c r="V893" i="1" s="1" a="1"/>
  <c r="V893" i="1" s="1"/>
  <c r="AD892" i="1"/>
  <c r="AA892" i="1"/>
  <c r="AB892" i="1" s="1"/>
  <c r="Z892" i="1"/>
  <c r="Y892" i="1"/>
  <c r="W892" i="1"/>
  <c r="S892" i="1"/>
  <c r="X892" i="1" s="1"/>
  <c r="G892" i="1"/>
  <c r="V892" i="1" s="1" a="1"/>
  <c r="V892" i="1" s="1"/>
  <c r="AD891" i="1"/>
  <c r="AA891" i="1"/>
  <c r="AB891" i="1" s="1"/>
  <c r="Z891" i="1"/>
  <c r="Y891" i="1"/>
  <c r="W891" i="1"/>
  <c r="S891" i="1"/>
  <c r="X891" i="1" s="1"/>
  <c r="G891" i="1"/>
  <c r="V891" i="1" s="1" a="1"/>
  <c r="V891" i="1" s="1"/>
  <c r="AD890" i="1"/>
  <c r="AA890" i="1"/>
  <c r="AB890" i="1" s="1"/>
  <c r="Z890" i="1"/>
  <c r="Y890" i="1"/>
  <c r="W890" i="1"/>
  <c r="V890" i="1" a="1"/>
  <c r="V890" i="1" s="1"/>
  <c r="S890" i="1"/>
  <c r="X890" i="1" s="1"/>
  <c r="G890" i="1"/>
  <c r="AD889" i="1"/>
  <c r="AA889" i="1"/>
  <c r="AB889" i="1" s="1"/>
  <c r="Z889" i="1"/>
  <c r="Y889" i="1"/>
  <c r="W889" i="1"/>
  <c r="S889" i="1"/>
  <c r="X889" i="1" s="1"/>
  <c r="G889" i="1"/>
  <c r="V889" i="1" s="1" a="1"/>
  <c r="V889" i="1" s="1"/>
  <c r="AD888" i="1"/>
  <c r="AA888" i="1"/>
  <c r="AB888" i="1" s="1"/>
  <c r="Z888" i="1"/>
  <c r="Y888" i="1"/>
  <c r="W888" i="1"/>
  <c r="S888" i="1"/>
  <c r="X888" i="1" s="1"/>
  <c r="G888" i="1"/>
  <c r="V888" i="1" s="1" a="1"/>
  <c r="V888" i="1" s="1"/>
  <c r="AD887" i="1"/>
  <c r="AA887" i="1"/>
  <c r="AB887" i="1" s="1"/>
  <c r="Z887" i="1"/>
  <c r="Y887" i="1"/>
  <c r="W887" i="1"/>
  <c r="S887" i="1"/>
  <c r="X887" i="1" s="1"/>
  <c r="G887" i="1"/>
  <c r="V887" i="1" s="1" a="1"/>
  <c r="V887" i="1" s="1"/>
  <c r="AD886" i="1"/>
  <c r="AA886" i="1"/>
  <c r="AB886" i="1" s="1"/>
  <c r="Z886" i="1"/>
  <c r="Y886" i="1"/>
  <c r="W886" i="1"/>
  <c r="S886" i="1"/>
  <c r="X886" i="1" s="1"/>
  <c r="G886" i="1"/>
  <c r="V886" i="1" s="1" a="1"/>
  <c r="V886" i="1" s="1"/>
  <c r="AD885" i="1"/>
  <c r="AA885" i="1"/>
  <c r="AB885" i="1" s="1"/>
  <c r="Z885" i="1"/>
  <c r="Y885" i="1"/>
  <c r="W885" i="1"/>
  <c r="S885" i="1"/>
  <c r="X885" i="1" s="1"/>
  <c r="G885" i="1"/>
  <c r="V885" i="1" s="1" a="1"/>
  <c r="V885" i="1" s="1"/>
  <c r="AD884" i="1"/>
  <c r="AA884" i="1"/>
  <c r="AB884" i="1" s="1"/>
  <c r="Z884" i="1"/>
  <c r="Y884" i="1"/>
  <c r="W884" i="1"/>
  <c r="S884" i="1"/>
  <c r="X884" i="1" s="1"/>
  <c r="G884" i="1"/>
  <c r="V884" i="1" s="1" a="1"/>
  <c r="V884" i="1" s="1"/>
  <c r="AD883" i="1"/>
  <c r="AA883" i="1"/>
  <c r="AB883" i="1" s="1"/>
  <c r="Z883" i="1"/>
  <c r="Y883" i="1"/>
  <c r="W883" i="1"/>
  <c r="S883" i="1"/>
  <c r="X883" i="1" s="1"/>
  <c r="G883" i="1"/>
  <c r="V883" i="1" s="1" a="1"/>
  <c r="V883" i="1" s="1"/>
  <c r="AD882" i="1"/>
  <c r="AA882" i="1"/>
  <c r="AB882" i="1" s="1"/>
  <c r="Z882" i="1"/>
  <c r="Y882" i="1"/>
  <c r="W882" i="1"/>
  <c r="S882" i="1"/>
  <c r="X882" i="1" s="1"/>
  <c r="G882" i="1"/>
  <c r="V882" i="1" s="1" a="1"/>
  <c r="V882" i="1" s="1"/>
  <c r="AD881" i="1"/>
  <c r="AA881" i="1"/>
  <c r="AB881" i="1" s="1"/>
  <c r="Z881" i="1"/>
  <c r="Y881" i="1"/>
  <c r="W881" i="1"/>
  <c r="S881" i="1"/>
  <c r="X881" i="1" s="1"/>
  <c r="G881" i="1"/>
  <c r="V881" i="1" s="1" a="1"/>
  <c r="V881" i="1" s="1"/>
  <c r="AD880" i="1"/>
  <c r="AA880" i="1"/>
  <c r="AB880" i="1" s="1"/>
  <c r="Z880" i="1"/>
  <c r="Y880" i="1"/>
  <c r="W880" i="1"/>
  <c r="S880" i="1"/>
  <c r="X880" i="1" s="1"/>
  <c r="G880" i="1"/>
  <c r="V880" i="1" s="1" a="1"/>
  <c r="V880" i="1" s="1"/>
  <c r="AD879" i="1"/>
  <c r="AA879" i="1"/>
  <c r="AB879" i="1" s="1"/>
  <c r="Z879" i="1"/>
  <c r="Y879" i="1"/>
  <c r="W879" i="1"/>
  <c r="S879" i="1"/>
  <c r="X879" i="1" s="1"/>
  <c r="G879" i="1"/>
  <c r="V879" i="1" s="1" a="1"/>
  <c r="V879" i="1" s="1"/>
  <c r="AD878" i="1"/>
  <c r="AA878" i="1"/>
  <c r="AB878" i="1" s="1"/>
  <c r="Z878" i="1"/>
  <c r="Y878" i="1"/>
  <c r="W878" i="1"/>
  <c r="S878" i="1"/>
  <c r="X878" i="1" s="1"/>
  <c r="G878" i="1"/>
  <c r="V878" i="1" s="1" a="1"/>
  <c r="V878" i="1" s="1"/>
  <c r="AD877" i="1"/>
  <c r="AA877" i="1"/>
  <c r="AB877" i="1" s="1"/>
  <c r="Z877" i="1"/>
  <c r="Y877" i="1"/>
  <c r="W877" i="1"/>
  <c r="S877" i="1"/>
  <c r="X877" i="1" s="1"/>
  <c r="G877" i="1"/>
  <c r="V877" i="1" s="1" a="1"/>
  <c r="V877" i="1" s="1"/>
  <c r="AD876" i="1"/>
  <c r="AA876" i="1"/>
  <c r="AB876" i="1" s="1"/>
  <c r="Z876" i="1"/>
  <c r="Y876" i="1"/>
  <c r="W876" i="1"/>
  <c r="S876" i="1"/>
  <c r="X876" i="1" s="1"/>
  <c r="G876" i="1"/>
  <c r="V876" i="1" s="1" a="1"/>
  <c r="V876" i="1" s="1"/>
  <c r="AD875" i="1"/>
  <c r="AA875" i="1"/>
  <c r="AB875" i="1" s="1"/>
  <c r="Z875" i="1"/>
  <c r="Y875" i="1"/>
  <c r="W875" i="1"/>
  <c r="S875" i="1"/>
  <c r="X875" i="1" s="1"/>
  <c r="G875" i="1"/>
  <c r="V875" i="1" s="1" a="1"/>
  <c r="V875" i="1" s="1"/>
  <c r="AD874" i="1"/>
  <c r="AA874" i="1"/>
  <c r="AB874" i="1" s="1"/>
  <c r="Z874" i="1"/>
  <c r="Y874" i="1"/>
  <c r="W874" i="1"/>
  <c r="S874" i="1"/>
  <c r="X874" i="1" s="1"/>
  <c r="G874" i="1"/>
  <c r="V874" i="1" s="1" a="1"/>
  <c r="V874" i="1" s="1"/>
  <c r="AD873" i="1"/>
  <c r="AA873" i="1"/>
  <c r="AB873" i="1" s="1"/>
  <c r="Z873" i="1"/>
  <c r="Y873" i="1"/>
  <c r="W873" i="1"/>
  <c r="S873" i="1"/>
  <c r="X873" i="1" s="1"/>
  <c r="G873" i="1"/>
  <c r="V873" i="1" s="1" a="1"/>
  <c r="V873" i="1" s="1"/>
  <c r="AD872" i="1"/>
  <c r="AA872" i="1"/>
  <c r="AB872" i="1" s="1"/>
  <c r="Z872" i="1"/>
  <c r="Y872" i="1"/>
  <c r="W872" i="1"/>
  <c r="S872" i="1"/>
  <c r="X872" i="1" s="1"/>
  <c r="G872" i="1"/>
  <c r="V872" i="1" s="1" a="1"/>
  <c r="V872" i="1" s="1"/>
  <c r="AD871" i="1"/>
  <c r="AA871" i="1"/>
  <c r="AB871" i="1" s="1"/>
  <c r="Z871" i="1"/>
  <c r="Y871" i="1"/>
  <c r="W871" i="1"/>
  <c r="S871" i="1"/>
  <c r="X871" i="1" s="1"/>
  <c r="G871" i="1"/>
  <c r="V871" i="1" s="1" a="1"/>
  <c r="V871" i="1" s="1"/>
  <c r="AD870" i="1"/>
  <c r="AA870" i="1"/>
  <c r="AB870" i="1" s="1"/>
  <c r="Z870" i="1"/>
  <c r="Y870" i="1"/>
  <c r="W870" i="1"/>
  <c r="S870" i="1"/>
  <c r="X870" i="1" s="1"/>
  <c r="G870" i="1"/>
  <c r="V870" i="1" s="1" a="1"/>
  <c r="V870" i="1" s="1"/>
  <c r="AD869" i="1"/>
  <c r="AA869" i="1"/>
  <c r="AB869" i="1" s="1"/>
  <c r="Z869" i="1"/>
  <c r="Y869" i="1"/>
  <c r="W869" i="1"/>
  <c r="S869" i="1"/>
  <c r="X869" i="1" s="1"/>
  <c r="G869" i="1"/>
  <c r="V869" i="1" s="1" a="1"/>
  <c r="V869" i="1" s="1"/>
  <c r="AD868" i="1"/>
  <c r="AA868" i="1"/>
  <c r="AB868" i="1" s="1"/>
  <c r="Z868" i="1"/>
  <c r="Y868" i="1"/>
  <c r="W868" i="1"/>
  <c r="S868" i="1"/>
  <c r="X868" i="1" s="1"/>
  <c r="G868" i="1"/>
  <c r="V868" i="1" s="1" a="1"/>
  <c r="V868" i="1" s="1"/>
  <c r="AD867" i="1"/>
  <c r="AA867" i="1"/>
  <c r="AB867" i="1" s="1"/>
  <c r="Z867" i="1"/>
  <c r="Y867" i="1"/>
  <c r="W867" i="1"/>
  <c r="S867" i="1"/>
  <c r="X867" i="1" s="1"/>
  <c r="G867" i="1"/>
  <c r="V867" i="1" s="1" a="1"/>
  <c r="V867" i="1" s="1"/>
  <c r="AD866" i="1"/>
  <c r="AA866" i="1"/>
  <c r="AB866" i="1" s="1"/>
  <c r="Z866" i="1"/>
  <c r="Y866" i="1"/>
  <c r="W866" i="1"/>
  <c r="S866" i="1"/>
  <c r="X866" i="1" s="1"/>
  <c r="G866" i="1"/>
  <c r="V866" i="1" s="1" a="1"/>
  <c r="V866" i="1" s="1"/>
  <c r="AD865" i="1"/>
  <c r="AA865" i="1"/>
  <c r="AB865" i="1" s="1"/>
  <c r="Z865" i="1"/>
  <c r="Y865" i="1"/>
  <c r="W865" i="1"/>
  <c r="S865" i="1"/>
  <c r="X865" i="1" s="1"/>
  <c r="G865" i="1"/>
  <c r="V865" i="1" s="1" a="1"/>
  <c r="V865" i="1" s="1"/>
  <c r="AD864" i="1"/>
  <c r="AA864" i="1"/>
  <c r="AB864" i="1" s="1"/>
  <c r="Z864" i="1"/>
  <c r="Y864" i="1"/>
  <c r="W864" i="1"/>
  <c r="S864" i="1"/>
  <c r="X864" i="1" s="1"/>
  <c r="G864" i="1"/>
  <c r="V864" i="1" s="1" a="1"/>
  <c r="V864" i="1" s="1"/>
  <c r="AD863" i="1"/>
  <c r="AA863" i="1"/>
  <c r="AB863" i="1" s="1"/>
  <c r="Z863" i="1"/>
  <c r="Y863" i="1"/>
  <c r="W863" i="1"/>
  <c r="S863" i="1"/>
  <c r="X863" i="1" s="1"/>
  <c r="G863" i="1"/>
  <c r="V863" i="1" s="1" a="1"/>
  <c r="V863" i="1" s="1"/>
  <c r="AD862" i="1"/>
  <c r="AA862" i="1"/>
  <c r="AB862" i="1" s="1"/>
  <c r="Z862" i="1"/>
  <c r="Y862" i="1"/>
  <c r="W862" i="1"/>
  <c r="S862" i="1"/>
  <c r="X862" i="1" s="1"/>
  <c r="G862" i="1"/>
  <c r="V862" i="1" s="1" a="1"/>
  <c r="V862" i="1" s="1"/>
  <c r="AD861" i="1"/>
  <c r="AA861" i="1"/>
  <c r="AB861" i="1" s="1"/>
  <c r="Z861" i="1"/>
  <c r="Y861" i="1"/>
  <c r="W861" i="1"/>
  <c r="V861" i="1" a="1"/>
  <c r="V861" i="1" s="1"/>
  <c r="S861" i="1"/>
  <c r="X861" i="1" s="1"/>
  <c r="G861" i="1"/>
  <c r="AD860" i="1"/>
  <c r="AA860" i="1"/>
  <c r="AB860" i="1" s="1"/>
  <c r="Z860" i="1"/>
  <c r="Y860" i="1"/>
  <c r="W860" i="1"/>
  <c r="S860" i="1"/>
  <c r="X860" i="1" s="1"/>
  <c r="G860" i="1"/>
  <c r="V860" i="1" s="1" a="1"/>
  <c r="V860" i="1" s="1"/>
  <c r="AD859" i="1"/>
  <c r="AA859" i="1"/>
  <c r="AB859" i="1" s="1"/>
  <c r="Z859" i="1"/>
  <c r="Y859" i="1"/>
  <c r="W859" i="1"/>
  <c r="S859" i="1"/>
  <c r="X859" i="1" s="1"/>
  <c r="G859" i="1"/>
  <c r="V859" i="1" s="1" a="1"/>
  <c r="V859" i="1" s="1"/>
  <c r="AD858" i="1"/>
  <c r="AA858" i="1"/>
  <c r="AB858" i="1" s="1"/>
  <c r="Z858" i="1"/>
  <c r="Y858" i="1"/>
  <c r="W858" i="1"/>
  <c r="S858" i="1"/>
  <c r="X858" i="1" s="1"/>
  <c r="G858" i="1"/>
  <c r="V858" i="1" s="1" a="1"/>
  <c r="V858" i="1" s="1"/>
  <c r="AD857" i="1"/>
  <c r="AB857" i="1"/>
  <c r="AA857" i="1"/>
  <c r="Z857" i="1"/>
  <c r="Y857" i="1"/>
  <c r="W857" i="1"/>
  <c r="S857" i="1"/>
  <c r="X857" i="1" s="1"/>
  <c r="G857" i="1"/>
  <c r="V857" i="1" s="1" a="1"/>
  <c r="V857" i="1" s="1"/>
  <c r="AD856" i="1"/>
  <c r="AA856" i="1"/>
  <c r="AB856" i="1" s="1"/>
  <c r="Z856" i="1"/>
  <c r="Y856" i="1"/>
  <c r="W856" i="1"/>
  <c r="S856" i="1"/>
  <c r="X856" i="1" s="1"/>
  <c r="G856" i="1"/>
  <c r="V856" i="1" s="1" a="1"/>
  <c r="V856" i="1" s="1"/>
  <c r="AD855" i="1"/>
  <c r="AA855" i="1"/>
  <c r="AB855" i="1" s="1"/>
  <c r="Z855" i="1"/>
  <c r="Y855" i="1"/>
  <c r="W855" i="1"/>
  <c r="S855" i="1"/>
  <c r="X855" i="1" s="1"/>
  <c r="G855" i="1"/>
  <c r="V855" i="1" s="1" a="1"/>
  <c r="V855" i="1" s="1"/>
  <c r="AD854" i="1"/>
  <c r="AA854" i="1"/>
  <c r="AB854" i="1" s="1"/>
  <c r="Z854" i="1"/>
  <c r="Y854" i="1"/>
  <c r="W854" i="1"/>
  <c r="S854" i="1"/>
  <c r="X854" i="1" s="1"/>
  <c r="G854" i="1"/>
  <c r="V854" i="1" s="1" a="1"/>
  <c r="V854" i="1" s="1"/>
  <c r="AD853" i="1"/>
  <c r="AA853" i="1"/>
  <c r="AB853" i="1" s="1"/>
  <c r="Z853" i="1"/>
  <c r="Y853" i="1"/>
  <c r="W853" i="1"/>
  <c r="S853" i="1"/>
  <c r="X853" i="1" s="1"/>
  <c r="G853" i="1"/>
  <c r="V853" i="1" s="1" a="1"/>
  <c r="V853" i="1" s="1"/>
  <c r="AD852" i="1"/>
  <c r="AA852" i="1"/>
  <c r="AB852" i="1" s="1"/>
  <c r="Z852" i="1"/>
  <c r="Y852" i="1"/>
  <c r="W852" i="1"/>
  <c r="S852" i="1"/>
  <c r="X852" i="1" s="1"/>
  <c r="G852" i="1"/>
  <c r="V852" i="1" s="1" a="1"/>
  <c r="V852" i="1" s="1"/>
  <c r="AD851" i="1"/>
  <c r="AA851" i="1"/>
  <c r="AB851" i="1" s="1"/>
  <c r="Z851" i="1"/>
  <c r="Y851" i="1"/>
  <c r="W851" i="1"/>
  <c r="S851" i="1"/>
  <c r="X851" i="1" s="1"/>
  <c r="G851" i="1"/>
  <c r="V851" i="1" s="1" a="1"/>
  <c r="V851" i="1" s="1"/>
  <c r="AD850" i="1"/>
  <c r="AA850" i="1"/>
  <c r="AB850" i="1" s="1"/>
  <c r="Z850" i="1"/>
  <c r="Y850" i="1"/>
  <c r="W850" i="1"/>
  <c r="S850" i="1"/>
  <c r="X850" i="1" s="1"/>
  <c r="G850" i="1"/>
  <c r="V850" i="1" s="1" a="1"/>
  <c r="V850" i="1" s="1"/>
  <c r="AD849" i="1"/>
  <c r="AA849" i="1"/>
  <c r="AB849" i="1" s="1"/>
  <c r="Z849" i="1"/>
  <c r="Y849" i="1"/>
  <c r="W849" i="1"/>
  <c r="S849" i="1"/>
  <c r="X849" i="1" s="1"/>
  <c r="G849" i="1"/>
  <c r="V849" i="1" s="1" a="1"/>
  <c r="V849" i="1" s="1"/>
  <c r="AD848" i="1"/>
  <c r="AA848" i="1"/>
  <c r="AB848" i="1" s="1"/>
  <c r="Z848" i="1"/>
  <c r="Y848" i="1"/>
  <c r="W848" i="1"/>
  <c r="S848" i="1"/>
  <c r="X848" i="1" s="1"/>
  <c r="G848" i="1"/>
  <c r="V848" i="1" s="1" a="1"/>
  <c r="V848" i="1" s="1"/>
  <c r="AD847" i="1"/>
  <c r="AA847" i="1"/>
  <c r="AB847" i="1" s="1"/>
  <c r="Z847" i="1"/>
  <c r="Y847" i="1"/>
  <c r="W847" i="1"/>
  <c r="S847" i="1"/>
  <c r="X847" i="1" s="1"/>
  <c r="G847" i="1"/>
  <c r="V847" i="1" s="1" a="1"/>
  <c r="V847" i="1" s="1"/>
  <c r="AD846" i="1"/>
  <c r="AA846" i="1"/>
  <c r="AB846" i="1" s="1"/>
  <c r="Z846" i="1"/>
  <c r="Y846" i="1"/>
  <c r="W846" i="1"/>
  <c r="S846" i="1"/>
  <c r="X846" i="1" s="1"/>
  <c r="G846" i="1"/>
  <c r="V846" i="1" s="1" a="1"/>
  <c r="V846" i="1" s="1"/>
  <c r="AD845" i="1"/>
  <c r="AA845" i="1"/>
  <c r="AB845" i="1" s="1"/>
  <c r="Z845" i="1"/>
  <c r="Y845" i="1"/>
  <c r="W845" i="1"/>
  <c r="S845" i="1"/>
  <c r="X845" i="1" s="1"/>
  <c r="G845" i="1"/>
  <c r="V845" i="1" s="1" a="1"/>
  <c r="V845" i="1" s="1"/>
  <c r="AD844" i="1"/>
  <c r="AA844" i="1"/>
  <c r="AB844" i="1" s="1"/>
  <c r="Z844" i="1"/>
  <c r="Y844" i="1"/>
  <c r="W844" i="1"/>
  <c r="S844" i="1"/>
  <c r="X844" i="1" s="1"/>
  <c r="G844" i="1"/>
  <c r="V844" i="1" s="1" a="1"/>
  <c r="V844" i="1" s="1"/>
  <c r="AD843" i="1"/>
  <c r="AA843" i="1"/>
  <c r="AB843" i="1" s="1"/>
  <c r="Z843" i="1"/>
  <c r="Y843" i="1"/>
  <c r="W843" i="1"/>
  <c r="S843" i="1"/>
  <c r="X843" i="1" s="1"/>
  <c r="G843" i="1"/>
  <c r="V843" i="1" s="1" a="1"/>
  <c r="V843" i="1" s="1"/>
  <c r="AD842" i="1"/>
  <c r="AA842" i="1"/>
  <c r="AB842" i="1" s="1"/>
  <c r="Z842" i="1"/>
  <c r="Y842" i="1"/>
  <c r="W842" i="1"/>
  <c r="S842" i="1"/>
  <c r="X842" i="1" s="1"/>
  <c r="G842" i="1"/>
  <c r="V842" i="1" s="1" a="1"/>
  <c r="V842" i="1" s="1"/>
  <c r="AD841" i="1"/>
  <c r="AA841" i="1"/>
  <c r="AB841" i="1" s="1"/>
  <c r="Z841" i="1"/>
  <c r="Y841" i="1"/>
  <c r="W841" i="1"/>
  <c r="S841" i="1"/>
  <c r="X841" i="1" s="1"/>
  <c r="G841" i="1"/>
  <c r="V841" i="1" s="1" a="1"/>
  <c r="V841" i="1" s="1"/>
  <c r="AD840" i="1"/>
  <c r="AA840" i="1"/>
  <c r="AB840" i="1" s="1"/>
  <c r="Z840" i="1"/>
  <c r="Y840" i="1"/>
  <c r="W840" i="1"/>
  <c r="S840" i="1"/>
  <c r="X840" i="1" s="1"/>
  <c r="G840" i="1"/>
  <c r="V840" i="1" s="1" a="1"/>
  <c r="V840" i="1" s="1"/>
  <c r="AD839" i="1"/>
  <c r="AA839" i="1"/>
  <c r="AB839" i="1" s="1"/>
  <c r="Z839" i="1"/>
  <c r="Y839" i="1"/>
  <c r="W839" i="1"/>
  <c r="S839" i="1"/>
  <c r="X839" i="1" s="1"/>
  <c r="G839" i="1"/>
  <c r="V839" i="1" s="1" a="1"/>
  <c r="V839" i="1" s="1"/>
  <c r="AD838" i="1"/>
  <c r="AA838" i="1"/>
  <c r="AB838" i="1" s="1"/>
  <c r="Z838" i="1"/>
  <c r="Y838" i="1"/>
  <c r="W838" i="1"/>
  <c r="S838" i="1"/>
  <c r="X838" i="1" s="1"/>
  <c r="G838" i="1"/>
  <c r="V838" i="1" s="1" a="1"/>
  <c r="V838" i="1" s="1"/>
  <c r="AD837" i="1"/>
  <c r="AA837" i="1"/>
  <c r="AB837" i="1" s="1"/>
  <c r="Z837" i="1"/>
  <c r="Y837" i="1"/>
  <c r="W837" i="1"/>
  <c r="S837" i="1"/>
  <c r="X837" i="1" s="1"/>
  <c r="G837" i="1"/>
  <c r="V837" i="1" s="1" a="1"/>
  <c r="V837" i="1" s="1"/>
  <c r="AD836" i="1"/>
  <c r="AA836" i="1"/>
  <c r="AB836" i="1" s="1"/>
  <c r="Z836" i="1"/>
  <c r="Y836" i="1"/>
  <c r="W836" i="1"/>
  <c r="S836" i="1"/>
  <c r="X836" i="1" s="1"/>
  <c r="G836" i="1"/>
  <c r="V836" i="1" s="1" a="1"/>
  <c r="V836" i="1" s="1"/>
  <c r="AD835" i="1"/>
  <c r="AA835" i="1"/>
  <c r="AB835" i="1" s="1"/>
  <c r="Z835" i="1"/>
  <c r="Y835" i="1"/>
  <c r="W835" i="1"/>
  <c r="S835" i="1"/>
  <c r="X835" i="1" s="1"/>
  <c r="G835" i="1"/>
  <c r="V835" i="1" s="1" a="1"/>
  <c r="V835" i="1" s="1"/>
  <c r="AD834" i="1"/>
  <c r="AA834" i="1"/>
  <c r="AB834" i="1" s="1"/>
  <c r="Z834" i="1"/>
  <c r="Y834" i="1"/>
  <c r="W834" i="1"/>
  <c r="S834" i="1"/>
  <c r="X834" i="1" s="1"/>
  <c r="G834" i="1"/>
  <c r="V834" i="1" s="1" a="1"/>
  <c r="V834" i="1" s="1"/>
  <c r="AD833" i="1"/>
  <c r="AA833" i="1"/>
  <c r="AB833" i="1" s="1"/>
  <c r="Z833" i="1"/>
  <c r="Y833" i="1"/>
  <c r="W833" i="1"/>
  <c r="S833" i="1"/>
  <c r="X833" i="1" s="1"/>
  <c r="G833" i="1"/>
  <c r="V833" i="1" s="1" a="1"/>
  <c r="V833" i="1" s="1"/>
  <c r="AD832" i="1"/>
  <c r="AA832" i="1"/>
  <c r="AB832" i="1" s="1"/>
  <c r="Z832" i="1"/>
  <c r="Y832" i="1"/>
  <c r="W832" i="1"/>
  <c r="S832" i="1"/>
  <c r="X832" i="1" s="1"/>
  <c r="G832" i="1"/>
  <c r="V832" i="1" s="1" a="1"/>
  <c r="V832" i="1" s="1"/>
  <c r="AD831" i="1"/>
  <c r="AA831" i="1"/>
  <c r="AB831" i="1" s="1"/>
  <c r="Z831" i="1"/>
  <c r="Y831" i="1"/>
  <c r="W831" i="1"/>
  <c r="S831" i="1"/>
  <c r="X831" i="1" s="1"/>
  <c r="G831" i="1"/>
  <c r="V831" i="1" s="1" a="1"/>
  <c r="V831" i="1" s="1"/>
  <c r="AD830" i="1"/>
  <c r="AA830" i="1"/>
  <c r="AB830" i="1" s="1"/>
  <c r="Z830" i="1"/>
  <c r="Y830" i="1"/>
  <c r="W830" i="1"/>
  <c r="S830" i="1"/>
  <c r="X830" i="1" s="1"/>
  <c r="G830" i="1"/>
  <c r="V830" i="1" s="1" a="1"/>
  <c r="V830" i="1" s="1"/>
  <c r="AD829" i="1"/>
  <c r="AA829" i="1"/>
  <c r="AB829" i="1" s="1"/>
  <c r="Z829" i="1"/>
  <c r="Y829" i="1"/>
  <c r="W829" i="1"/>
  <c r="S829" i="1"/>
  <c r="X829" i="1" s="1"/>
  <c r="G829" i="1"/>
  <c r="V829" i="1" s="1" a="1"/>
  <c r="V829" i="1" s="1"/>
  <c r="AD828" i="1"/>
  <c r="AA828" i="1"/>
  <c r="AB828" i="1" s="1"/>
  <c r="Z828" i="1"/>
  <c r="Y828" i="1"/>
  <c r="W828" i="1"/>
  <c r="S828" i="1"/>
  <c r="X828" i="1" s="1"/>
  <c r="G828" i="1"/>
  <c r="V828" i="1" s="1" a="1"/>
  <c r="V828" i="1" s="1"/>
  <c r="AD827" i="1"/>
  <c r="AA827" i="1"/>
  <c r="AB827" i="1" s="1"/>
  <c r="Z827" i="1"/>
  <c r="Y827" i="1"/>
  <c r="W827" i="1"/>
  <c r="S827" i="1"/>
  <c r="X827" i="1" s="1"/>
  <c r="G827" i="1"/>
  <c r="V827" i="1" s="1" a="1"/>
  <c r="V827" i="1" s="1"/>
  <c r="AD826" i="1"/>
  <c r="AA826" i="1"/>
  <c r="AB826" i="1" s="1"/>
  <c r="Z826" i="1"/>
  <c r="Y826" i="1"/>
  <c r="W826" i="1"/>
  <c r="S826" i="1"/>
  <c r="X826" i="1" s="1"/>
  <c r="G826" i="1"/>
  <c r="V826" i="1" s="1" a="1"/>
  <c r="V826" i="1" s="1"/>
  <c r="AD825" i="1"/>
  <c r="AA825" i="1"/>
  <c r="AB825" i="1" s="1"/>
  <c r="Z825" i="1"/>
  <c r="Y825" i="1"/>
  <c r="W825" i="1"/>
  <c r="S825" i="1"/>
  <c r="X825" i="1" s="1"/>
  <c r="G825" i="1"/>
  <c r="V825" i="1" s="1" a="1"/>
  <c r="V825" i="1" s="1"/>
  <c r="AD824" i="1"/>
  <c r="AA824" i="1"/>
  <c r="AB824" i="1" s="1"/>
  <c r="Z824" i="1"/>
  <c r="Y824" i="1"/>
  <c r="W824" i="1"/>
  <c r="S824" i="1"/>
  <c r="X824" i="1" s="1"/>
  <c r="G824" i="1"/>
  <c r="V824" i="1" s="1" a="1"/>
  <c r="V824" i="1" s="1"/>
  <c r="AD823" i="1"/>
  <c r="AA823" i="1"/>
  <c r="AB823" i="1" s="1"/>
  <c r="Z823" i="1"/>
  <c r="Y823" i="1"/>
  <c r="W823" i="1"/>
  <c r="S823" i="1"/>
  <c r="X823" i="1" s="1"/>
  <c r="G823" i="1"/>
  <c r="V823" i="1" s="1" a="1"/>
  <c r="V823" i="1" s="1"/>
  <c r="AD822" i="1"/>
  <c r="AA822" i="1"/>
  <c r="AB822" i="1" s="1"/>
  <c r="Z822" i="1"/>
  <c r="Y822" i="1"/>
  <c r="W822" i="1"/>
  <c r="S822" i="1"/>
  <c r="X822" i="1" s="1"/>
  <c r="G822" i="1"/>
  <c r="V822" i="1" s="1" a="1"/>
  <c r="V822" i="1" s="1"/>
  <c r="AD821" i="1"/>
  <c r="AA821" i="1"/>
  <c r="AB821" i="1" s="1"/>
  <c r="Z821" i="1"/>
  <c r="Y821" i="1"/>
  <c r="W821" i="1"/>
  <c r="S821" i="1"/>
  <c r="X821" i="1" s="1"/>
  <c r="G821" i="1"/>
  <c r="V821" i="1" s="1" a="1"/>
  <c r="V821" i="1" s="1"/>
  <c r="AD820" i="1"/>
  <c r="AA820" i="1"/>
  <c r="AB820" i="1" s="1"/>
  <c r="Z820" i="1"/>
  <c r="Y820" i="1"/>
  <c r="W820" i="1"/>
  <c r="S820" i="1"/>
  <c r="X820" i="1" s="1"/>
  <c r="G820" i="1"/>
  <c r="V820" i="1" s="1" a="1"/>
  <c r="V820" i="1" s="1"/>
  <c r="AD819" i="1"/>
  <c r="AA819" i="1"/>
  <c r="AB819" i="1" s="1"/>
  <c r="Z819" i="1"/>
  <c r="Y819" i="1"/>
  <c r="W819" i="1"/>
  <c r="S819" i="1"/>
  <c r="X819" i="1" s="1"/>
  <c r="G819" i="1"/>
  <c r="V819" i="1" s="1" a="1"/>
  <c r="V819" i="1" s="1"/>
  <c r="AD818" i="1"/>
  <c r="AA818" i="1"/>
  <c r="AB818" i="1" s="1"/>
  <c r="Z818" i="1"/>
  <c r="Y818" i="1"/>
  <c r="W818" i="1"/>
  <c r="S818" i="1"/>
  <c r="X818" i="1" s="1"/>
  <c r="G818" i="1"/>
  <c r="V818" i="1" s="1" a="1"/>
  <c r="V818" i="1" s="1"/>
  <c r="AD817" i="1"/>
  <c r="AA817" i="1"/>
  <c r="AB817" i="1" s="1"/>
  <c r="Z817" i="1"/>
  <c r="Y817" i="1"/>
  <c r="W817" i="1"/>
  <c r="S817" i="1"/>
  <c r="X817" i="1" s="1"/>
  <c r="G817" i="1"/>
  <c r="V817" i="1" s="1" a="1"/>
  <c r="V817" i="1" s="1"/>
  <c r="AD816" i="1"/>
  <c r="AA816" i="1"/>
  <c r="AB816" i="1" s="1"/>
  <c r="Z816" i="1"/>
  <c r="Y816" i="1"/>
  <c r="W816" i="1"/>
  <c r="S816" i="1"/>
  <c r="X816" i="1" s="1"/>
  <c r="G816" i="1"/>
  <c r="V816" i="1" s="1" a="1"/>
  <c r="V816" i="1" s="1"/>
  <c r="AD815" i="1"/>
  <c r="AA815" i="1"/>
  <c r="AB815" i="1" s="1"/>
  <c r="Z815" i="1"/>
  <c r="Y815" i="1"/>
  <c r="W815" i="1"/>
  <c r="S815" i="1"/>
  <c r="X815" i="1" s="1"/>
  <c r="G815" i="1"/>
  <c r="V815" i="1" s="1" a="1"/>
  <c r="V815" i="1" s="1"/>
  <c r="AD814" i="1"/>
  <c r="AA814" i="1"/>
  <c r="AB814" i="1" s="1"/>
  <c r="Z814" i="1"/>
  <c r="Y814" i="1"/>
  <c r="W814" i="1"/>
  <c r="S814" i="1"/>
  <c r="X814" i="1" s="1"/>
  <c r="G814" i="1"/>
  <c r="V814" i="1" s="1" a="1"/>
  <c r="V814" i="1" s="1"/>
  <c r="AD813" i="1"/>
  <c r="AA813" i="1"/>
  <c r="AB813" i="1" s="1"/>
  <c r="Z813" i="1"/>
  <c r="Y813" i="1"/>
  <c r="W813" i="1"/>
  <c r="S813" i="1"/>
  <c r="X813" i="1" s="1"/>
  <c r="G813" i="1"/>
  <c r="V813" i="1" s="1" a="1"/>
  <c r="V813" i="1" s="1"/>
  <c r="AD812" i="1"/>
  <c r="AA812" i="1"/>
  <c r="AB812" i="1" s="1"/>
  <c r="Z812" i="1"/>
  <c r="Y812" i="1"/>
  <c r="W812" i="1"/>
  <c r="S812" i="1"/>
  <c r="X812" i="1" s="1"/>
  <c r="G812" i="1"/>
  <c r="V812" i="1" s="1" a="1"/>
  <c r="V812" i="1" s="1"/>
  <c r="AD811" i="1"/>
  <c r="AA811" i="1"/>
  <c r="AB811" i="1" s="1"/>
  <c r="Z811" i="1"/>
  <c r="Y811" i="1"/>
  <c r="W811" i="1"/>
  <c r="V811" i="1" a="1"/>
  <c r="V811" i="1" s="1"/>
  <c r="S811" i="1"/>
  <c r="X811" i="1" s="1"/>
  <c r="G811" i="1"/>
  <c r="AD810" i="1"/>
  <c r="AA810" i="1"/>
  <c r="AB810" i="1" s="1"/>
  <c r="Z810" i="1"/>
  <c r="Y810" i="1"/>
  <c r="W810" i="1"/>
  <c r="S810" i="1"/>
  <c r="X810" i="1" s="1"/>
  <c r="G810" i="1"/>
  <c r="V810" i="1" s="1" a="1"/>
  <c r="V810" i="1" s="1"/>
  <c r="AD809" i="1"/>
  <c r="AA809" i="1"/>
  <c r="AB809" i="1" s="1"/>
  <c r="Z809" i="1"/>
  <c r="Y809" i="1"/>
  <c r="W809" i="1"/>
  <c r="S809" i="1"/>
  <c r="X809" i="1" s="1"/>
  <c r="G809" i="1"/>
  <c r="V809" i="1" s="1" a="1"/>
  <c r="V809" i="1" s="1"/>
  <c r="AD808" i="1"/>
  <c r="AA808" i="1"/>
  <c r="AB808" i="1" s="1"/>
  <c r="Z808" i="1"/>
  <c r="Y808" i="1"/>
  <c r="W808" i="1"/>
  <c r="S808" i="1"/>
  <c r="X808" i="1" s="1"/>
  <c r="G808" i="1"/>
  <c r="V808" i="1" s="1" a="1"/>
  <c r="V808" i="1" s="1"/>
  <c r="AD807" i="1"/>
  <c r="AA807" i="1"/>
  <c r="AB807" i="1" s="1"/>
  <c r="Z807" i="1"/>
  <c r="Y807" i="1"/>
  <c r="W807" i="1"/>
  <c r="S807" i="1"/>
  <c r="X807" i="1" s="1"/>
  <c r="G807" i="1"/>
  <c r="V807" i="1" s="1" a="1"/>
  <c r="V807" i="1" s="1"/>
  <c r="AD806" i="1"/>
  <c r="AA806" i="1"/>
  <c r="AB806" i="1" s="1"/>
  <c r="Z806" i="1"/>
  <c r="Y806" i="1"/>
  <c r="W806" i="1"/>
  <c r="S806" i="1"/>
  <c r="X806" i="1" s="1"/>
  <c r="G806" i="1"/>
  <c r="V806" i="1" s="1" a="1"/>
  <c r="V806" i="1" s="1"/>
  <c r="AD805" i="1"/>
  <c r="AA805" i="1"/>
  <c r="AB805" i="1" s="1"/>
  <c r="Z805" i="1"/>
  <c r="Y805" i="1"/>
  <c r="W805" i="1"/>
  <c r="S805" i="1"/>
  <c r="X805" i="1" s="1"/>
  <c r="G805" i="1"/>
  <c r="V805" i="1" s="1" a="1"/>
  <c r="V805" i="1" s="1"/>
  <c r="AD804" i="1"/>
  <c r="AA804" i="1"/>
  <c r="AB804" i="1" s="1"/>
  <c r="Z804" i="1"/>
  <c r="Y804" i="1"/>
  <c r="W804" i="1"/>
  <c r="S804" i="1"/>
  <c r="X804" i="1" s="1"/>
  <c r="G804" i="1"/>
  <c r="V804" i="1" s="1" a="1"/>
  <c r="V804" i="1" s="1"/>
  <c r="AD803" i="1"/>
  <c r="AA803" i="1"/>
  <c r="AB803" i="1" s="1"/>
  <c r="Z803" i="1"/>
  <c r="Y803" i="1"/>
  <c r="W803" i="1"/>
  <c r="S803" i="1"/>
  <c r="X803" i="1" s="1"/>
  <c r="G803" i="1"/>
  <c r="V803" i="1" s="1" a="1"/>
  <c r="V803" i="1" s="1"/>
  <c r="AD802" i="1"/>
  <c r="AA802" i="1"/>
  <c r="AB802" i="1" s="1"/>
  <c r="Z802" i="1"/>
  <c r="Y802" i="1"/>
  <c r="W802" i="1"/>
  <c r="S802" i="1"/>
  <c r="X802" i="1" s="1"/>
  <c r="G802" i="1"/>
  <c r="V802" i="1" s="1" a="1"/>
  <c r="V802" i="1" s="1"/>
  <c r="AD801" i="1"/>
  <c r="AA801" i="1"/>
  <c r="AB801" i="1" s="1"/>
  <c r="Z801" i="1"/>
  <c r="Y801" i="1"/>
  <c r="W801" i="1"/>
  <c r="S801" i="1"/>
  <c r="X801" i="1" s="1"/>
  <c r="G801" i="1"/>
  <c r="V801" i="1" s="1" a="1"/>
  <c r="V801" i="1" s="1"/>
  <c r="AD800" i="1"/>
  <c r="AA800" i="1"/>
  <c r="AB800" i="1" s="1"/>
  <c r="Z800" i="1"/>
  <c r="Y800" i="1"/>
  <c r="W800" i="1"/>
  <c r="S800" i="1"/>
  <c r="X800" i="1" s="1"/>
  <c r="G800" i="1"/>
  <c r="V800" i="1" s="1" a="1"/>
  <c r="V800" i="1" s="1"/>
  <c r="AD799" i="1"/>
  <c r="AA799" i="1"/>
  <c r="AB799" i="1" s="1"/>
  <c r="Z799" i="1"/>
  <c r="Y799" i="1"/>
  <c r="W799" i="1"/>
  <c r="S799" i="1"/>
  <c r="X799" i="1" s="1"/>
  <c r="G799" i="1"/>
  <c r="V799" i="1" s="1" a="1"/>
  <c r="V799" i="1" s="1"/>
  <c r="AD798" i="1"/>
  <c r="AA798" i="1"/>
  <c r="AB798" i="1" s="1"/>
  <c r="Z798" i="1"/>
  <c r="Y798" i="1"/>
  <c r="W798" i="1"/>
  <c r="S798" i="1"/>
  <c r="X798" i="1" s="1"/>
  <c r="G798" i="1"/>
  <c r="V798" i="1" s="1" a="1"/>
  <c r="V798" i="1" s="1"/>
  <c r="AD797" i="1"/>
  <c r="AA797" i="1"/>
  <c r="AB797" i="1" s="1"/>
  <c r="Z797" i="1"/>
  <c r="Y797" i="1"/>
  <c r="W797" i="1"/>
  <c r="S797" i="1"/>
  <c r="X797" i="1" s="1"/>
  <c r="G797" i="1"/>
  <c r="V797" i="1" s="1" a="1"/>
  <c r="V797" i="1" s="1"/>
  <c r="AD796" i="1"/>
  <c r="AA796" i="1"/>
  <c r="AB796" i="1" s="1"/>
  <c r="Z796" i="1"/>
  <c r="Y796" i="1"/>
  <c r="W796" i="1"/>
  <c r="S796" i="1"/>
  <c r="X796" i="1" s="1"/>
  <c r="G796" i="1"/>
  <c r="V796" i="1" s="1" a="1"/>
  <c r="V796" i="1" s="1"/>
  <c r="AD795" i="1"/>
  <c r="AA795" i="1"/>
  <c r="AB795" i="1" s="1"/>
  <c r="Z795" i="1"/>
  <c r="Y795" i="1"/>
  <c r="W795" i="1"/>
  <c r="S795" i="1"/>
  <c r="X795" i="1" s="1"/>
  <c r="G795" i="1"/>
  <c r="V795" i="1" s="1" a="1"/>
  <c r="V795" i="1" s="1"/>
  <c r="AD794" i="1"/>
  <c r="AA794" i="1"/>
  <c r="AB794" i="1" s="1"/>
  <c r="Z794" i="1"/>
  <c r="Y794" i="1"/>
  <c r="W794" i="1"/>
  <c r="V794" i="1" a="1"/>
  <c r="V794" i="1" s="1"/>
  <c r="S794" i="1"/>
  <c r="X794" i="1" s="1"/>
  <c r="G794" i="1"/>
  <c r="AD793" i="1"/>
  <c r="AA793" i="1"/>
  <c r="AB793" i="1" s="1"/>
  <c r="Z793" i="1"/>
  <c r="Y793" i="1"/>
  <c r="W793" i="1"/>
  <c r="S793" i="1"/>
  <c r="X793" i="1" s="1"/>
  <c r="G793" i="1"/>
  <c r="V793" i="1" s="1" a="1"/>
  <c r="V793" i="1" s="1"/>
  <c r="AD792" i="1"/>
  <c r="AA792" i="1"/>
  <c r="AB792" i="1" s="1"/>
  <c r="Z792" i="1"/>
  <c r="Y792" i="1"/>
  <c r="W792" i="1"/>
  <c r="S792" i="1"/>
  <c r="X792" i="1" s="1"/>
  <c r="G792" i="1"/>
  <c r="V792" i="1" s="1" a="1"/>
  <c r="V792" i="1" s="1"/>
  <c r="AD791" i="1"/>
  <c r="AA791" i="1"/>
  <c r="AB791" i="1" s="1"/>
  <c r="Z791" i="1"/>
  <c r="Y791" i="1"/>
  <c r="W791" i="1"/>
  <c r="S791" i="1"/>
  <c r="X791" i="1" s="1"/>
  <c r="G791" i="1"/>
  <c r="V791" i="1" s="1" a="1"/>
  <c r="V791" i="1" s="1"/>
  <c r="AD790" i="1"/>
  <c r="AA790" i="1"/>
  <c r="AB790" i="1" s="1"/>
  <c r="Z790" i="1"/>
  <c r="Y790" i="1"/>
  <c r="W790" i="1"/>
  <c r="S790" i="1"/>
  <c r="X790" i="1" s="1"/>
  <c r="G790" i="1"/>
  <c r="V790" i="1" s="1" a="1"/>
  <c r="V790" i="1" s="1"/>
  <c r="AD789" i="1"/>
  <c r="AA789" i="1"/>
  <c r="AB789" i="1" s="1"/>
  <c r="Z789" i="1"/>
  <c r="Y789" i="1"/>
  <c r="W789" i="1"/>
  <c r="S789" i="1"/>
  <c r="X789" i="1" s="1"/>
  <c r="G789" i="1"/>
  <c r="V789" i="1" s="1" a="1"/>
  <c r="V789" i="1" s="1"/>
  <c r="AD788" i="1"/>
  <c r="AA788" i="1"/>
  <c r="AB788" i="1" s="1"/>
  <c r="Z788" i="1"/>
  <c r="Y788" i="1"/>
  <c r="W788" i="1"/>
  <c r="S788" i="1"/>
  <c r="X788" i="1" s="1"/>
  <c r="G788" i="1"/>
  <c r="V788" i="1" s="1" a="1"/>
  <c r="V788" i="1" s="1"/>
  <c r="AD787" i="1"/>
  <c r="AA787" i="1"/>
  <c r="AB787" i="1" s="1"/>
  <c r="Z787" i="1"/>
  <c r="Y787" i="1"/>
  <c r="W787" i="1"/>
  <c r="S787" i="1"/>
  <c r="X787" i="1" s="1"/>
  <c r="G787" i="1"/>
  <c r="V787" i="1" s="1" a="1"/>
  <c r="V787" i="1" s="1"/>
  <c r="AD786" i="1"/>
  <c r="AA786" i="1"/>
  <c r="AB786" i="1" s="1"/>
  <c r="Z786" i="1"/>
  <c r="Y786" i="1"/>
  <c r="W786" i="1"/>
  <c r="S786" i="1"/>
  <c r="X786" i="1" s="1"/>
  <c r="G786" i="1"/>
  <c r="V786" i="1" s="1" a="1"/>
  <c r="V786" i="1" s="1"/>
  <c r="AD785" i="1"/>
  <c r="AA785" i="1"/>
  <c r="AB785" i="1" s="1"/>
  <c r="Z785" i="1"/>
  <c r="Y785" i="1"/>
  <c r="W785" i="1"/>
  <c r="S785" i="1"/>
  <c r="X785" i="1" s="1"/>
  <c r="G785" i="1"/>
  <c r="V785" i="1" s="1" a="1"/>
  <c r="V785" i="1" s="1"/>
  <c r="AD784" i="1"/>
  <c r="AA784" i="1"/>
  <c r="AB784" i="1" s="1"/>
  <c r="Z784" i="1"/>
  <c r="Y784" i="1"/>
  <c r="W784" i="1"/>
  <c r="S784" i="1"/>
  <c r="X784" i="1" s="1"/>
  <c r="G784" i="1"/>
  <c r="V784" i="1" s="1" a="1"/>
  <c r="V784" i="1" s="1"/>
  <c r="AD783" i="1"/>
  <c r="AA783" i="1"/>
  <c r="AB783" i="1" s="1"/>
  <c r="Z783" i="1"/>
  <c r="Y783" i="1"/>
  <c r="X783" i="1"/>
  <c r="W783" i="1"/>
  <c r="S783" i="1"/>
  <c r="G783" i="1"/>
  <c r="V783" i="1" s="1" a="1"/>
  <c r="V783" i="1" s="1"/>
  <c r="AD782" i="1"/>
  <c r="AA782" i="1"/>
  <c r="AB782" i="1" s="1"/>
  <c r="Z782" i="1"/>
  <c r="Y782" i="1"/>
  <c r="W782" i="1"/>
  <c r="S782" i="1"/>
  <c r="X782" i="1" s="1"/>
  <c r="G782" i="1"/>
  <c r="V782" i="1" s="1" a="1"/>
  <c r="V782" i="1" s="1"/>
  <c r="AD781" i="1"/>
  <c r="AA781" i="1"/>
  <c r="AB781" i="1" s="1"/>
  <c r="Z781" i="1"/>
  <c r="Y781" i="1"/>
  <c r="W781" i="1"/>
  <c r="S781" i="1"/>
  <c r="X781" i="1" s="1"/>
  <c r="G781" i="1"/>
  <c r="V781" i="1" s="1" a="1"/>
  <c r="V781" i="1" s="1"/>
  <c r="AD780" i="1"/>
  <c r="AA780" i="1"/>
  <c r="AB780" i="1" s="1"/>
  <c r="Z780" i="1"/>
  <c r="Y780" i="1"/>
  <c r="W780" i="1"/>
  <c r="V780" i="1" a="1"/>
  <c r="V780" i="1" s="1"/>
  <c r="S780" i="1"/>
  <c r="X780" i="1" s="1"/>
  <c r="G780" i="1"/>
  <c r="AD779" i="1"/>
  <c r="AA779" i="1"/>
  <c r="AB779" i="1" s="1"/>
  <c r="Z779" i="1"/>
  <c r="Y779" i="1"/>
  <c r="W779" i="1"/>
  <c r="S779" i="1"/>
  <c r="X779" i="1" s="1"/>
  <c r="G779" i="1"/>
  <c r="V779" i="1" s="1" a="1"/>
  <c r="V779" i="1" s="1"/>
  <c r="AD778" i="1"/>
  <c r="AA778" i="1"/>
  <c r="AB778" i="1" s="1"/>
  <c r="Z778" i="1"/>
  <c r="Y778" i="1"/>
  <c r="W778" i="1"/>
  <c r="S778" i="1"/>
  <c r="X778" i="1" s="1"/>
  <c r="G778" i="1"/>
  <c r="V778" i="1" s="1" a="1"/>
  <c r="V778" i="1" s="1"/>
  <c r="AD777" i="1"/>
  <c r="AA777" i="1"/>
  <c r="AB777" i="1" s="1"/>
  <c r="Z777" i="1"/>
  <c r="Y777" i="1"/>
  <c r="W777" i="1"/>
  <c r="S777" i="1"/>
  <c r="X777" i="1" s="1"/>
  <c r="G777" i="1"/>
  <c r="V777" i="1" s="1" a="1"/>
  <c r="V777" i="1" s="1"/>
  <c r="AD776" i="1"/>
  <c r="AA776" i="1"/>
  <c r="AB776" i="1" s="1"/>
  <c r="Z776" i="1"/>
  <c r="Y776" i="1"/>
  <c r="W776" i="1"/>
  <c r="S776" i="1"/>
  <c r="X776" i="1" s="1"/>
  <c r="G776" i="1"/>
  <c r="V776" i="1" s="1" a="1"/>
  <c r="V776" i="1" s="1"/>
  <c r="AD775" i="1"/>
  <c r="AA775" i="1"/>
  <c r="AB775" i="1" s="1"/>
  <c r="Z775" i="1"/>
  <c r="Y775" i="1"/>
  <c r="W775" i="1"/>
  <c r="V775" i="1" a="1"/>
  <c r="V775" i="1" s="1"/>
  <c r="S775" i="1"/>
  <c r="X775" i="1" s="1"/>
  <c r="G775" i="1"/>
  <c r="AD774" i="1"/>
  <c r="AA774" i="1"/>
  <c r="AB774" i="1" s="1"/>
  <c r="Z774" i="1"/>
  <c r="Y774" i="1"/>
  <c r="W774" i="1"/>
  <c r="S774" i="1"/>
  <c r="X774" i="1" s="1"/>
  <c r="G774" i="1"/>
  <c r="V774" i="1" s="1" a="1"/>
  <c r="V774" i="1" s="1"/>
  <c r="AD773" i="1"/>
  <c r="AA773" i="1"/>
  <c r="AB773" i="1" s="1"/>
  <c r="Z773" i="1"/>
  <c r="Y773" i="1"/>
  <c r="W773" i="1"/>
  <c r="S773" i="1"/>
  <c r="X773" i="1" s="1"/>
  <c r="G773" i="1"/>
  <c r="V773" i="1" s="1" a="1"/>
  <c r="V773" i="1" s="1"/>
  <c r="AD772" i="1"/>
  <c r="AA772" i="1"/>
  <c r="AB772" i="1" s="1"/>
  <c r="Z772" i="1"/>
  <c r="Y772" i="1"/>
  <c r="W772" i="1"/>
  <c r="S772" i="1"/>
  <c r="X772" i="1" s="1"/>
  <c r="G772" i="1"/>
  <c r="V772" i="1" s="1" a="1"/>
  <c r="V772" i="1" s="1"/>
  <c r="AD771" i="1"/>
  <c r="AA771" i="1"/>
  <c r="AB771" i="1" s="1"/>
  <c r="Z771" i="1"/>
  <c r="Y771" i="1"/>
  <c r="W771" i="1"/>
  <c r="S771" i="1"/>
  <c r="X771" i="1" s="1"/>
  <c r="G771" i="1"/>
  <c r="V771" i="1" s="1" a="1"/>
  <c r="V771" i="1" s="1"/>
  <c r="AD770" i="1"/>
  <c r="AA770" i="1"/>
  <c r="AB770" i="1" s="1"/>
  <c r="Z770" i="1"/>
  <c r="Y770" i="1"/>
  <c r="W770" i="1"/>
  <c r="S770" i="1"/>
  <c r="X770" i="1" s="1"/>
  <c r="G770" i="1"/>
  <c r="V770" i="1" s="1" a="1"/>
  <c r="V770" i="1" s="1"/>
  <c r="AD769" i="1"/>
  <c r="AA769" i="1"/>
  <c r="AB769" i="1" s="1"/>
  <c r="Z769" i="1"/>
  <c r="Y769" i="1"/>
  <c r="W769" i="1"/>
  <c r="S769" i="1"/>
  <c r="X769" i="1" s="1"/>
  <c r="G769" i="1"/>
  <c r="V769" i="1" s="1" a="1"/>
  <c r="V769" i="1" s="1"/>
  <c r="AD768" i="1"/>
  <c r="AA768" i="1"/>
  <c r="AB768" i="1" s="1"/>
  <c r="Z768" i="1"/>
  <c r="Y768" i="1"/>
  <c r="W768" i="1"/>
  <c r="S768" i="1"/>
  <c r="X768" i="1" s="1"/>
  <c r="G768" i="1"/>
  <c r="V768" i="1" s="1" a="1"/>
  <c r="V768" i="1" s="1"/>
  <c r="AD767" i="1"/>
  <c r="AA767" i="1"/>
  <c r="AB767" i="1" s="1"/>
  <c r="Z767" i="1"/>
  <c r="Y767" i="1"/>
  <c r="W767" i="1"/>
  <c r="S767" i="1"/>
  <c r="X767" i="1" s="1"/>
  <c r="G767" i="1"/>
  <c r="V767" i="1" s="1" a="1"/>
  <c r="V767" i="1" s="1"/>
  <c r="AD766" i="1"/>
  <c r="AA766" i="1"/>
  <c r="AB766" i="1" s="1"/>
  <c r="Z766" i="1"/>
  <c r="Y766" i="1"/>
  <c r="W766" i="1"/>
  <c r="S766" i="1"/>
  <c r="X766" i="1" s="1"/>
  <c r="G766" i="1"/>
  <c r="V766" i="1" s="1" a="1"/>
  <c r="V766" i="1" s="1"/>
  <c r="AD765" i="1"/>
  <c r="AA765" i="1"/>
  <c r="AB765" i="1" s="1"/>
  <c r="Z765" i="1"/>
  <c r="Y765" i="1"/>
  <c r="W765" i="1"/>
  <c r="S765" i="1"/>
  <c r="X765" i="1" s="1"/>
  <c r="G765" i="1"/>
  <c r="V765" i="1" s="1" a="1"/>
  <c r="V765" i="1" s="1"/>
  <c r="AD764" i="1"/>
  <c r="AA764" i="1"/>
  <c r="AB764" i="1" s="1"/>
  <c r="Z764" i="1"/>
  <c r="Y764" i="1"/>
  <c r="W764" i="1"/>
  <c r="S764" i="1"/>
  <c r="X764" i="1" s="1"/>
  <c r="G764" i="1"/>
  <c r="V764" i="1" s="1" a="1"/>
  <c r="V764" i="1" s="1"/>
  <c r="AD763" i="1"/>
  <c r="AA763" i="1"/>
  <c r="AB763" i="1" s="1"/>
  <c r="Z763" i="1"/>
  <c r="Y763" i="1"/>
  <c r="W763" i="1"/>
  <c r="S763" i="1"/>
  <c r="X763" i="1" s="1"/>
  <c r="G763" i="1"/>
  <c r="V763" i="1" s="1" a="1"/>
  <c r="V763" i="1" s="1"/>
  <c r="AD762" i="1"/>
  <c r="AA762" i="1"/>
  <c r="AB762" i="1" s="1"/>
  <c r="Z762" i="1"/>
  <c r="Y762" i="1"/>
  <c r="W762" i="1"/>
  <c r="S762" i="1"/>
  <c r="X762" i="1" s="1"/>
  <c r="G762" i="1"/>
  <c r="V762" i="1" s="1" a="1"/>
  <c r="V762" i="1" s="1"/>
  <c r="AD761" i="1"/>
  <c r="AA761" i="1"/>
  <c r="AB761" i="1" s="1"/>
  <c r="Z761" i="1"/>
  <c r="Y761" i="1"/>
  <c r="W761" i="1"/>
  <c r="S761" i="1"/>
  <c r="X761" i="1" s="1"/>
  <c r="G761" i="1"/>
  <c r="V761" i="1" s="1" a="1"/>
  <c r="V761" i="1" s="1"/>
  <c r="AD760" i="1"/>
  <c r="AA760" i="1"/>
  <c r="AB760" i="1" s="1"/>
  <c r="Z760" i="1"/>
  <c r="Y760" i="1"/>
  <c r="W760" i="1"/>
  <c r="S760" i="1"/>
  <c r="X760" i="1" s="1"/>
  <c r="G760" i="1"/>
  <c r="V760" i="1" s="1" a="1"/>
  <c r="V760" i="1" s="1"/>
  <c r="AD759" i="1"/>
  <c r="AA759" i="1"/>
  <c r="AB759" i="1" s="1"/>
  <c r="Z759" i="1"/>
  <c r="Y759" i="1"/>
  <c r="W759" i="1"/>
  <c r="S759" i="1"/>
  <c r="X759" i="1" s="1"/>
  <c r="G759" i="1"/>
  <c r="V759" i="1" s="1" a="1"/>
  <c r="V759" i="1" s="1"/>
  <c r="AD758" i="1"/>
  <c r="AA758" i="1"/>
  <c r="AB758" i="1" s="1"/>
  <c r="Z758" i="1"/>
  <c r="Y758" i="1"/>
  <c r="W758" i="1"/>
  <c r="S758" i="1"/>
  <c r="X758" i="1" s="1"/>
  <c r="G758" i="1"/>
  <c r="V758" i="1" s="1" a="1"/>
  <c r="V758" i="1" s="1"/>
  <c r="AD757" i="1"/>
  <c r="AA757" i="1"/>
  <c r="AB757" i="1" s="1"/>
  <c r="Z757" i="1"/>
  <c r="Y757" i="1"/>
  <c r="W757" i="1"/>
  <c r="S757" i="1"/>
  <c r="X757" i="1" s="1"/>
  <c r="G757" i="1"/>
  <c r="V757" i="1" s="1" a="1"/>
  <c r="V757" i="1" s="1"/>
  <c r="AD756" i="1"/>
  <c r="AA756" i="1"/>
  <c r="AB756" i="1" s="1"/>
  <c r="Z756" i="1"/>
  <c r="Y756" i="1"/>
  <c r="W756" i="1"/>
  <c r="S756" i="1"/>
  <c r="X756" i="1" s="1"/>
  <c r="G756" i="1"/>
  <c r="V756" i="1" s="1" a="1"/>
  <c r="V756" i="1" s="1"/>
  <c r="AD755" i="1"/>
  <c r="AA755" i="1"/>
  <c r="AB755" i="1" s="1"/>
  <c r="Z755" i="1"/>
  <c r="Y755" i="1"/>
  <c r="W755" i="1"/>
  <c r="S755" i="1"/>
  <c r="X755" i="1" s="1"/>
  <c r="G755" i="1"/>
  <c r="V755" i="1" s="1" a="1"/>
  <c r="V755" i="1" s="1"/>
  <c r="AD754" i="1"/>
  <c r="AA754" i="1"/>
  <c r="AB754" i="1" s="1"/>
  <c r="Z754" i="1"/>
  <c r="Y754" i="1"/>
  <c r="W754" i="1"/>
  <c r="S754" i="1"/>
  <c r="X754" i="1" s="1"/>
  <c r="G754" i="1"/>
  <c r="V754" i="1" s="1" a="1"/>
  <c r="V754" i="1" s="1"/>
  <c r="AD753" i="1"/>
  <c r="AA753" i="1"/>
  <c r="AB753" i="1" s="1"/>
  <c r="Z753" i="1"/>
  <c r="Y753" i="1"/>
  <c r="W753" i="1"/>
  <c r="S753" i="1"/>
  <c r="X753" i="1" s="1"/>
  <c r="G753" i="1"/>
  <c r="V753" i="1" s="1" a="1"/>
  <c r="V753" i="1" s="1"/>
  <c r="AD752" i="1"/>
  <c r="AA752" i="1"/>
  <c r="AB752" i="1" s="1"/>
  <c r="Z752" i="1"/>
  <c r="Y752" i="1"/>
  <c r="W752" i="1"/>
  <c r="S752" i="1"/>
  <c r="X752" i="1" s="1"/>
  <c r="G752" i="1"/>
  <c r="V752" i="1" s="1" a="1"/>
  <c r="V752" i="1" s="1"/>
  <c r="AD751" i="1"/>
  <c r="AA751" i="1"/>
  <c r="AB751" i="1" s="1"/>
  <c r="Z751" i="1"/>
  <c r="Y751" i="1"/>
  <c r="W751" i="1"/>
  <c r="S751" i="1"/>
  <c r="X751" i="1" s="1"/>
  <c r="G751" i="1"/>
  <c r="V751" i="1" s="1" a="1"/>
  <c r="V751" i="1" s="1"/>
  <c r="AD750" i="1"/>
  <c r="AA750" i="1"/>
  <c r="AB750" i="1" s="1"/>
  <c r="Z750" i="1"/>
  <c r="Y750" i="1"/>
  <c r="W750" i="1"/>
  <c r="S750" i="1"/>
  <c r="X750" i="1" s="1"/>
  <c r="G750" i="1"/>
  <c r="V750" i="1" s="1" a="1"/>
  <c r="V750" i="1" s="1"/>
  <c r="AD749" i="1"/>
  <c r="AA749" i="1"/>
  <c r="AB749" i="1" s="1"/>
  <c r="Z749" i="1"/>
  <c r="Y749" i="1"/>
  <c r="W749" i="1"/>
  <c r="S749" i="1"/>
  <c r="X749" i="1" s="1"/>
  <c r="G749" i="1"/>
  <c r="V749" i="1" s="1" a="1"/>
  <c r="V749" i="1" s="1"/>
  <c r="AD748" i="1"/>
  <c r="AA748" i="1"/>
  <c r="AB748" i="1" s="1"/>
  <c r="Z748" i="1"/>
  <c r="Y748" i="1"/>
  <c r="W748" i="1"/>
  <c r="S748" i="1"/>
  <c r="X748" i="1" s="1"/>
  <c r="G748" i="1"/>
  <c r="V748" i="1" s="1" a="1"/>
  <c r="V748" i="1" s="1"/>
  <c r="AD747" i="1"/>
  <c r="AA747" i="1"/>
  <c r="AB747" i="1" s="1"/>
  <c r="Z747" i="1"/>
  <c r="Y747" i="1"/>
  <c r="W747" i="1"/>
  <c r="S747" i="1"/>
  <c r="X747" i="1" s="1"/>
  <c r="G747" i="1"/>
  <c r="V747" i="1" s="1" a="1"/>
  <c r="V747" i="1" s="1"/>
  <c r="AD746" i="1"/>
  <c r="AA746" i="1"/>
  <c r="AB746" i="1" s="1"/>
  <c r="Z746" i="1"/>
  <c r="Y746" i="1"/>
  <c r="W746" i="1"/>
  <c r="S746" i="1"/>
  <c r="X746" i="1" s="1"/>
  <c r="G746" i="1"/>
  <c r="V746" i="1" s="1" a="1"/>
  <c r="V746" i="1" s="1"/>
  <c r="AD745" i="1"/>
  <c r="AA745" i="1"/>
  <c r="AB745" i="1" s="1"/>
  <c r="Z745" i="1"/>
  <c r="Y745" i="1"/>
  <c r="W745" i="1"/>
  <c r="S745" i="1"/>
  <c r="X745" i="1" s="1"/>
  <c r="G745" i="1"/>
  <c r="V745" i="1" s="1" a="1"/>
  <c r="V745" i="1" s="1"/>
  <c r="AD744" i="1"/>
  <c r="AA744" i="1"/>
  <c r="AB744" i="1" s="1"/>
  <c r="Z744" i="1"/>
  <c r="Y744" i="1"/>
  <c r="W744" i="1"/>
  <c r="S744" i="1"/>
  <c r="X744" i="1" s="1"/>
  <c r="G744" i="1"/>
  <c r="V744" i="1" s="1" a="1"/>
  <c r="V744" i="1" s="1"/>
  <c r="AD743" i="1"/>
  <c r="AA743" i="1"/>
  <c r="AB743" i="1" s="1"/>
  <c r="Z743" i="1"/>
  <c r="Y743" i="1"/>
  <c r="W743" i="1"/>
  <c r="S743" i="1"/>
  <c r="X743" i="1" s="1"/>
  <c r="G743" i="1"/>
  <c r="V743" i="1" s="1" a="1"/>
  <c r="V743" i="1" s="1"/>
  <c r="AD742" i="1"/>
  <c r="AA742" i="1"/>
  <c r="AB742" i="1" s="1"/>
  <c r="Z742" i="1"/>
  <c r="Y742" i="1"/>
  <c r="W742" i="1"/>
  <c r="S742" i="1"/>
  <c r="X742" i="1" s="1"/>
  <c r="G742" i="1"/>
  <c r="V742" i="1" s="1" a="1"/>
  <c r="V742" i="1" s="1"/>
  <c r="AD741" i="1"/>
  <c r="AA741" i="1"/>
  <c r="AB741" i="1" s="1"/>
  <c r="Z741" i="1"/>
  <c r="Y741" i="1"/>
  <c r="W741" i="1"/>
  <c r="S741" i="1"/>
  <c r="X741" i="1" s="1"/>
  <c r="G741" i="1"/>
  <c r="V741" i="1" s="1" a="1"/>
  <c r="V741" i="1" s="1"/>
  <c r="AD740" i="1"/>
  <c r="AA740" i="1"/>
  <c r="AB740" i="1" s="1"/>
  <c r="Z740" i="1"/>
  <c r="Y740" i="1"/>
  <c r="W740" i="1"/>
  <c r="S740" i="1"/>
  <c r="X740" i="1" s="1"/>
  <c r="G740" i="1"/>
  <c r="V740" i="1" s="1" a="1"/>
  <c r="V740" i="1" s="1"/>
  <c r="AD739" i="1"/>
  <c r="AA739" i="1"/>
  <c r="AB739" i="1" s="1"/>
  <c r="Z739" i="1"/>
  <c r="Y739" i="1"/>
  <c r="W739" i="1"/>
  <c r="S739" i="1"/>
  <c r="X739" i="1" s="1"/>
  <c r="G739" i="1"/>
  <c r="V739" i="1" s="1" a="1"/>
  <c r="V739" i="1" s="1"/>
  <c r="AD738" i="1"/>
  <c r="AA738" i="1"/>
  <c r="AB738" i="1" s="1"/>
  <c r="Z738" i="1"/>
  <c r="Y738" i="1"/>
  <c r="W738" i="1"/>
  <c r="S738" i="1"/>
  <c r="X738" i="1" s="1"/>
  <c r="G738" i="1"/>
  <c r="V738" i="1" s="1" a="1"/>
  <c r="V738" i="1" s="1"/>
  <c r="AD737" i="1"/>
  <c r="AA737" i="1"/>
  <c r="AB737" i="1" s="1"/>
  <c r="Z737" i="1"/>
  <c r="Y737" i="1"/>
  <c r="W737" i="1"/>
  <c r="S737" i="1"/>
  <c r="X737" i="1" s="1"/>
  <c r="G737" i="1"/>
  <c r="V737" i="1" s="1" a="1"/>
  <c r="V737" i="1" s="1"/>
  <c r="AD736" i="1"/>
  <c r="AA736" i="1"/>
  <c r="AB736" i="1" s="1"/>
  <c r="Z736" i="1"/>
  <c r="Y736" i="1"/>
  <c r="W736" i="1"/>
  <c r="S736" i="1"/>
  <c r="X736" i="1" s="1"/>
  <c r="G736" i="1"/>
  <c r="V736" i="1" s="1" a="1"/>
  <c r="V736" i="1" s="1"/>
  <c r="AD735" i="1"/>
  <c r="AA735" i="1"/>
  <c r="AB735" i="1" s="1"/>
  <c r="Z735" i="1"/>
  <c r="Y735" i="1"/>
  <c r="W735" i="1"/>
  <c r="S735" i="1"/>
  <c r="X735" i="1" s="1"/>
  <c r="G735" i="1"/>
  <c r="V735" i="1" s="1" a="1"/>
  <c r="V735" i="1" s="1"/>
  <c r="AD734" i="1"/>
  <c r="AA734" i="1"/>
  <c r="AB734" i="1" s="1"/>
  <c r="Z734" i="1"/>
  <c r="Y734" i="1"/>
  <c r="W734" i="1"/>
  <c r="S734" i="1"/>
  <c r="X734" i="1" s="1"/>
  <c r="G734" i="1"/>
  <c r="V734" i="1" s="1" a="1"/>
  <c r="V734" i="1" s="1"/>
  <c r="AD733" i="1"/>
  <c r="AA733" i="1"/>
  <c r="AB733" i="1" s="1"/>
  <c r="Z733" i="1"/>
  <c r="Y733" i="1"/>
  <c r="W733" i="1"/>
  <c r="S733" i="1"/>
  <c r="X733" i="1" s="1"/>
  <c r="G733" i="1"/>
  <c r="V733" i="1" s="1" a="1"/>
  <c r="V733" i="1" s="1"/>
  <c r="AD732" i="1"/>
  <c r="AA732" i="1"/>
  <c r="AB732" i="1" s="1"/>
  <c r="Z732" i="1"/>
  <c r="Y732" i="1"/>
  <c r="W732" i="1"/>
  <c r="S732" i="1"/>
  <c r="X732" i="1" s="1"/>
  <c r="G732" i="1"/>
  <c r="V732" i="1" s="1" a="1"/>
  <c r="V732" i="1" s="1"/>
  <c r="AD731" i="1"/>
  <c r="AA731" i="1"/>
  <c r="AB731" i="1" s="1"/>
  <c r="Z731" i="1"/>
  <c r="Y731" i="1"/>
  <c r="W731" i="1"/>
  <c r="S731" i="1"/>
  <c r="X731" i="1" s="1"/>
  <c r="G731" i="1"/>
  <c r="V731" i="1" s="1" a="1"/>
  <c r="V731" i="1" s="1"/>
  <c r="AD730" i="1"/>
  <c r="AA730" i="1"/>
  <c r="AB730" i="1" s="1"/>
  <c r="Z730" i="1"/>
  <c r="Y730" i="1"/>
  <c r="W730" i="1"/>
  <c r="S730" i="1"/>
  <c r="X730" i="1" s="1"/>
  <c r="G730" i="1"/>
  <c r="V730" i="1" s="1" a="1"/>
  <c r="V730" i="1" s="1"/>
  <c r="AD729" i="1"/>
  <c r="AA729" i="1"/>
  <c r="AB729" i="1" s="1"/>
  <c r="Z729" i="1"/>
  <c r="Y729" i="1"/>
  <c r="W729" i="1"/>
  <c r="S729" i="1"/>
  <c r="X729" i="1" s="1"/>
  <c r="G729" i="1"/>
  <c r="V729" i="1" s="1" a="1"/>
  <c r="V729" i="1" s="1"/>
  <c r="AD728" i="1"/>
  <c r="AA728" i="1"/>
  <c r="AB728" i="1" s="1"/>
  <c r="Z728" i="1"/>
  <c r="Y728" i="1"/>
  <c r="W728" i="1"/>
  <c r="S728" i="1"/>
  <c r="X728" i="1" s="1"/>
  <c r="G728" i="1"/>
  <c r="V728" i="1" s="1" a="1"/>
  <c r="V728" i="1" s="1"/>
  <c r="AD727" i="1"/>
  <c r="AA727" i="1"/>
  <c r="AB727" i="1" s="1"/>
  <c r="Z727" i="1"/>
  <c r="Y727" i="1"/>
  <c r="W727" i="1"/>
  <c r="S727" i="1"/>
  <c r="X727" i="1" s="1"/>
  <c r="G727" i="1"/>
  <c r="V727" i="1" s="1" a="1"/>
  <c r="V727" i="1" s="1"/>
  <c r="AD726" i="1"/>
  <c r="AA726" i="1"/>
  <c r="AB726" i="1" s="1"/>
  <c r="Z726" i="1"/>
  <c r="Y726" i="1"/>
  <c r="W726" i="1"/>
  <c r="S726" i="1"/>
  <c r="X726" i="1" s="1"/>
  <c r="G726" i="1"/>
  <c r="V726" i="1" s="1" a="1"/>
  <c r="V726" i="1" s="1"/>
  <c r="AD725" i="1"/>
  <c r="AA725" i="1"/>
  <c r="AB725" i="1" s="1"/>
  <c r="Z725" i="1"/>
  <c r="Y725" i="1"/>
  <c r="W725" i="1"/>
  <c r="S725" i="1"/>
  <c r="X725" i="1" s="1"/>
  <c r="G725" i="1"/>
  <c r="V725" i="1" s="1" a="1"/>
  <c r="V725" i="1" s="1"/>
  <c r="AD724" i="1"/>
  <c r="AA724" i="1"/>
  <c r="AB724" i="1" s="1"/>
  <c r="Z724" i="1"/>
  <c r="Y724" i="1"/>
  <c r="W724" i="1"/>
  <c r="S724" i="1"/>
  <c r="X724" i="1" s="1"/>
  <c r="G724" i="1"/>
  <c r="V724" i="1" s="1" a="1"/>
  <c r="V724" i="1" s="1"/>
  <c r="AD723" i="1"/>
  <c r="AA723" i="1"/>
  <c r="AB723" i="1" s="1"/>
  <c r="Z723" i="1"/>
  <c r="Y723" i="1"/>
  <c r="W723" i="1"/>
  <c r="S723" i="1"/>
  <c r="X723" i="1" s="1"/>
  <c r="G723" i="1"/>
  <c r="V723" i="1" s="1" a="1"/>
  <c r="V723" i="1" s="1"/>
  <c r="AD722" i="1"/>
  <c r="AA722" i="1"/>
  <c r="AB722" i="1" s="1"/>
  <c r="Z722" i="1"/>
  <c r="Y722" i="1"/>
  <c r="W722" i="1"/>
  <c r="S722" i="1"/>
  <c r="X722" i="1" s="1"/>
  <c r="G722" i="1"/>
  <c r="V722" i="1" s="1" a="1"/>
  <c r="V722" i="1" s="1"/>
  <c r="AD721" i="1"/>
  <c r="AA721" i="1"/>
  <c r="AB721" i="1" s="1"/>
  <c r="Z721" i="1"/>
  <c r="Y721" i="1"/>
  <c r="W721" i="1"/>
  <c r="S721" i="1"/>
  <c r="X721" i="1" s="1"/>
  <c r="G721" i="1"/>
  <c r="V721" i="1" s="1" a="1"/>
  <c r="V721" i="1" s="1"/>
  <c r="AD720" i="1"/>
  <c r="AA720" i="1"/>
  <c r="AB720" i="1" s="1"/>
  <c r="Z720" i="1"/>
  <c r="Y720" i="1"/>
  <c r="W720" i="1"/>
  <c r="S720" i="1"/>
  <c r="X720" i="1" s="1"/>
  <c r="G720" i="1"/>
  <c r="V720" i="1" s="1" a="1"/>
  <c r="V720" i="1" s="1"/>
  <c r="AD719" i="1"/>
  <c r="AA719" i="1"/>
  <c r="AB719" i="1" s="1"/>
  <c r="Z719" i="1"/>
  <c r="Y719" i="1"/>
  <c r="W719" i="1"/>
  <c r="S719" i="1"/>
  <c r="X719" i="1" s="1"/>
  <c r="G719" i="1"/>
  <c r="V719" i="1" s="1" a="1"/>
  <c r="V719" i="1" s="1"/>
  <c r="AD718" i="1"/>
  <c r="AA718" i="1"/>
  <c r="AB718" i="1" s="1"/>
  <c r="Z718" i="1"/>
  <c r="Y718" i="1"/>
  <c r="W718" i="1"/>
  <c r="S718" i="1"/>
  <c r="X718" i="1" s="1"/>
  <c r="G718" i="1"/>
  <c r="V718" i="1" s="1" a="1"/>
  <c r="V718" i="1" s="1"/>
  <c r="AD717" i="1"/>
  <c r="AA717" i="1"/>
  <c r="AB717" i="1" s="1"/>
  <c r="Z717" i="1"/>
  <c r="Y717" i="1"/>
  <c r="W717" i="1"/>
  <c r="S717" i="1"/>
  <c r="X717" i="1" s="1"/>
  <c r="G717" i="1"/>
  <c r="V717" i="1" s="1" a="1"/>
  <c r="V717" i="1" s="1"/>
  <c r="AD716" i="1"/>
  <c r="AA716" i="1"/>
  <c r="AB716" i="1" s="1"/>
  <c r="Z716" i="1"/>
  <c r="Y716" i="1"/>
  <c r="W716" i="1"/>
  <c r="S716" i="1"/>
  <c r="X716" i="1" s="1"/>
  <c r="G716" i="1"/>
  <c r="V716" i="1" s="1" a="1"/>
  <c r="V716" i="1" s="1"/>
  <c r="AD715" i="1"/>
  <c r="AA715" i="1"/>
  <c r="AB715" i="1" s="1"/>
  <c r="Z715" i="1"/>
  <c r="Y715" i="1"/>
  <c r="W715" i="1"/>
  <c r="S715" i="1"/>
  <c r="X715" i="1" s="1"/>
  <c r="G715" i="1"/>
  <c r="V715" i="1" s="1" a="1"/>
  <c r="V715" i="1" s="1"/>
  <c r="AD714" i="1"/>
  <c r="AA714" i="1"/>
  <c r="AB714" i="1" s="1"/>
  <c r="Z714" i="1"/>
  <c r="Y714" i="1"/>
  <c r="W714" i="1"/>
  <c r="S714" i="1"/>
  <c r="X714" i="1" s="1"/>
  <c r="G714" i="1"/>
  <c r="V714" i="1" s="1" a="1"/>
  <c r="V714" i="1" s="1"/>
  <c r="AD713" i="1"/>
  <c r="AA713" i="1"/>
  <c r="AB713" i="1" s="1"/>
  <c r="Z713" i="1"/>
  <c r="Y713" i="1"/>
  <c r="W713" i="1"/>
  <c r="S713" i="1"/>
  <c r="X713" i="1" s="1"/>
  <c r="G713" i="1"/>
  <c r="V713" i="1" s="1" a="1"/>
  <c r="V713" i="1" s="1"/>
  <c r="AD712" i="1"/>
  <c r="AA712" i="1"/>
  <c r="AB712" i="1" s="1"/>
  <c r="Z712" i="1"/>
  <c r="Y712" i="1"/>
  <c r="W712" i="1"/>
  <c r="S712" i="1"/>
  <c r="X712" i="1" s="1"/>
  <c r="G712" i="1"/>
  <c r="V712" i="1" s="1" a="1"/>
  <c r="V712" i="1" s="1"/>
  <c r="AD711" i="1"/>
  <c r="AA711" i="1"/>
  <c r="AB711" i="1" s="1"/>
  <c r="Z711" i="1"/>
  <c r="Y711" i="1"/>
  <c r="W711" i="1"/>
  <c r="S711" i="1"/>
  <c r="X711" i="1" s="1"/>
  <c r="G711" i="1"/>
  <c r="V711" i="1" s="1" a="1"/>
  <c r="V711" i="1" s="1"/>
  <c r="AD710" i="1"/>
  <c r="AA710" i="1"/>
  <c r="AB710" i="1" s="1"/>
  <c r="Z710" i="1"/>
  <c r="Y710" i="1"/>
  <c r="W710" i="1"/>
  <c r="S710" i="1"/>
  <c r="X710" i="1" s="1"/>
  <c r="G710" i="1"/>
  <c r="V710" i="1" s="1" a="1"/>
  <c r="V710" i="1" s="1"/>
  <c r="AD709" i="1"/>
  <c r="AA709" i="1"/>
  <c r="AB709" i="1" s="1"/>
  <c r="Z709" i="1"/>
  <c r="Y709" i="1"/>
  <c r="W709" i="1"/>
  <c r="S709" i="1"/>
  <c r="X709" i="1" s="1"/>
  <c r="G709" i="1"/>
  <c r="V709" i="1" s="1" a="1"/>
  <c r="V709" i="1" s="1"/>
  <c r="AD708" i="1"/>
  <c r="AA708" i="1"/>
  <c r="AB708" i="1" s="1"/>
  <c r="Z708" i="1"/>
  <c r="Y708" i="1"/>
  <c r="W708" i="1"/>
  <c r="S708" i="1"/>
  <c r="X708" i="1" s="1"/>
  <c r="G708" i="1"/>
  <c r="V708" i="1" s="1" a="1"/>
  <c r="V708" i="1" s="1"/>
  <c r="AD707" i="1"/>
  <c r="AA707" i="1"/>
  <c r="AB707" i="1" s="1"/>
  <c r="Z707" i="1"/>
  <c r="Y707" i="1"/>
  <c r="W707" i="1"/>
  <c r="S707" i="1"/>
  <c r="X707" i="1" s="1"/>
  <c r="G707" i="1"/>
  <c r="V707" i="1" s="1" a="1"/>
  <c r="V707" i="1" s="1"/>
  <c r="AD706" i="1"/>
  <c r="AA706" i="1"/>
  <c r="AB706" i="1" s="1"/>
  <c r="Z706" i="1"/>
  <c r="Y706" i="1"/>
  <c r="W706" i="1"/>
  <c r="S706" i="1"/>
  <c r="X706" i="1" s="1"/>
  <c r="G706" i="1"/>
  <c r="V706" i="1" s="1" a="1"/>
  <c r="V706" i="1" s="1"/>
  <c r="AD705" i="1"/>
  <c r="AA705" i="1"/>
  <c r="AB705" i="1" s="1"/>
  <c r="Z705" i="1"/>
  <c r="Y705" i="1"/>
  <c r="W705" i="1"/>
  <c r="S705" i="1"/>
  <c r="X705" i="1" s="1"/>
  <c r="G705" i="1"/>
  <c r="V705" i="1" s="1" a="1"/>
  <c r="V705" i="1" s="1"/>
  <c r="AD704" i="1"/>
  <c r="AA704" i="1"/>
  <c r="AB704" i="1" s="1"/>
  <c r="Z704" i="1"/>
  <c r="Y704" i="1"/>
  <c r="W704" i="1"/>
  <c r="S704" i="1"/>
  <c r="X704" i="1" s="1"/>
  <c r="G704" i="1"/>
  <c r="V704" i="1" s="1" a="1"/>
  <c r="V704" i="1" s="1"/>
  <c r="AD703" i="1"/>
  <c r="AA703" i="1"/>
  <c r="AB703" i="1" s="1"/>
  <c r="Z703" i="1"/>
  <c r="Y703" i="1"/>
  <c r="W703" i="1"/>
  <c r="S703" i="1"/>
  <c r="X703" i="1" s="1"/>
  <c r="G703" i="1"/>
  <c r="V703" i="1" s="1" a="1"/>
  <c r="V703" i="1" s="1"/>
  <c r="AD702" i="1"/>
  <c r="AA702" i="1"/>
  <c r="AB702" i="1" s="1"/>
  <c r="Z702" i="1"/>
  <c r="Y702" i="1"/>
  <c r="W702" i="1"/>
  <c r="S702" i="1"/>
  <c r="X702" i="1" s="1"/>
  <c r="G702" i="1"/>
  <c r="V702" i="1" s="1" a="1"/>
  <c r="V702" i="1" s="1"/>
  <c r="AD701" i="1"/>
  <c r="AA701" i="1"/>
  <c r="AB701" i="1" s="1"/>
  <c r="Z701" i="1"/>
  <c r="Y701" i="1"/>
  <c r="W701" i="1"/>
  <c r="S701" i="1"/>
  <c r="X701" i="1" s="1"/>
  <c r="G701" i="1"/>
  <c r="V701" i="1" s="1" a="1"/>
  <c r="V701" i="1" s="1"/>
  <c r="AD700" i="1"/>
  <c r="AA700" i="1"/>
  <c r="AB700" i="1" s="1"/>
  <c r="Z700" i="1"/>
  <c r="Y700" i="1"/>
  <c r="W700" i="1"/>
  <c r="S700" i="1"/>
  <c r="X700" i="1" s="1"/>
  <c r="G700" i="1"/>
  <c r="V700" i="1" s="1" a="1"/>
  <c r="V700" i="1" s="1"/>
  <c r="AD699" i="1"/>
  <c r="AA699" i="1"/>
  <c r="AB699" i="1" s="1"/>
  <c r="Z699" i="1"/>
  <c r="Y699" i="1"/>
  <c r="W699" i="1"/>
  <c r="S699" i="1"/>
  <c r="X699" i="1" s="1"/>
  <c r="G699" i="1"/>
  <c r="V699" i="1" s="1" a="1"/>
  <c r="V699" i="1" s="1"/>
  <c r="AD698" i="1"/>
  <c r="AA698" i="1"/>
  <c r="AB698" i="1" s="1"/>
  <c r="Z698" i="1"/>
  <c r="Y698" i="1"/>
  <c r="W698" i="1"/>
  <c r="S698" i="1"/>
  <c r="X698" i="1" s="1"/>
  <c r="G698" i="1"/>
  <c r="V698" i="1" s="1" a="1"/>
  <c r="V698" i="1" s="1"/>
  <c r="AD697" i="1"/>
  <c r="AA697" i="1"/>
  <c r="AB697" i="1" s="1"/>
  <c r="Z697" i="1"/>
  <c r="Y697" i="1"/>
  <c r="W697" i="1"/>
  <c r="S697" i="1"/>
  <c r="X697" i="1" s="1"/>
  <c r="G697" i="1"/>
  <c r="V697" i="1" s="1" a="1"/>
  <c r="V697" i="1" s="1"/>
  <c r="AD696" i="1"/>
  <c r="AA696" i="1"/>
  <c r="AB696" i="1" s="1"/>
  <c r="Z696" i="1"/>
  <c r="Y696" i="1"/>
  <c r="W696" i="1"/>
  <c r="S696" i="1"/>
  <c r="X696" i="1" s="1"/>
  <c r="G696" i="1"/>
  <c r="V696" i="1" s="1" a="1"/>
  <c r="V696" i="1" s="1"/>
  <c r="AD695" i="1"/>
  <c r="AA695" i="1"/>
  <c r="AB695" i="1" s="1"/>
  <c r="Z695" i="1"/>
  <c r="Y695" i="1"/>
  <c r="W695" i="1"/>
  <c r="S695" i="1"/>
  <c r="X695" i="1" s="1"/>
  <c r="G695" i="1"/>
  <c r="V695" i="1" s="1" a="1"/>
  <c r="V695" i="1" s="1"/>
  <c r="AD694" i="1"/>
  <c r="AA694" i="1"/>
  <c r="AB694" i="1" s="1"/>
  <c r="Z694" i="1"/>
  <c r="Y694" i="1"/>
  <c r="W694" i="1"/>
  <c r="S694" i="1"/>
  <c r="X694" i="1" s="1"/>
  <c r="G694" i="1"/>
  <c r="V694" i="1" s="1" a="1"/>
  <c r="V694" i="1" s="1"/>
  <c r="AD693" i="1"/>
  <c r="AA693" i="1"/>
  <c r="AB693" i="1" s="1"/>
  <c r="Z693" i="1"/>
  <c r="Y693" i="1"/>
  <c r="W693" i="1"/>
  <c r="S693" i="1"/>
  <c r="X693" i="1" s="1"/>
  <c r="G693" i="1"/>
  <c r="V693" i="1" s="1" a="1"/>
  <c r="V693" i="1" s="1"/>
  <c r="AD692" i="1"/>
  <c r="AA692" i="1"/>
  <c r="AB692" i="1" s="1"/>
  <c r="Z692" i="1"/>
  <c r="Y692" i="1"/>
  <c r="W692" i="1"/>
  <c r="S692" i="1"/>
  <c r="X692" i="1" s="1"/>
  <c r="G692" i="1"/>
  <c r="V692" i="1" s="1" a="1"/>
  <c r="V692" i="1" s="1"/>
  <c r="AD691" i="1"/>
  <c r="AA691" i="1"/>
  <c r="AB691" i="1" s="1"/>
  <c r="Z691" i="1"/>
  <c r="Y691" i="1"/>
  <c r="W691" i="1"/>
  <c r="S691" i="1"/>
  <c r="X691" i="1" s="1"/>
  <c r="G691" i="1"/>
  <c r="V691" i="1" s="1" a="1"/>
  <c r="V691" i="1" s="1"/>
  <c r="AD690" i="1"/>
  <c r="AA690" i="1"/>
  <c r="AB690" i="1" s="1"/>
  <c r="Z690" i="1"/>
  <c r="Y690" i="1"/>
  <c r="W690" i="1"/>
  <c r="S690" i="1"/>
  <c r="X690" i="1" s="1"/>
  <c r="G690" i="1"/>
  <c r="V690" i="1" s="1" a="1"/>
  <c r="V690" i="1" s="1"/>
  <c r="AD689" i="1"/>
  <c r="AA689" i="1"/>
  <c r="AB689" i="1" s="1"/>
  <c r="Z689" i="1"/>
  <c r="Y689" i="1"/>
  <c r="W689" i="1"/>
  <c r="S689" i="1"/>
  <c r="X689" i="1" s="1"/>
  <c r="G689" i="1"/>
  <c r="V689" i="1" s="1" a="1"/>
  <c r="V689" i="1" s="1"/>
  <c r="AD688" i="1"/>
  <c r="AA688" i="1"/>
  <c r="AB688" i="1" s="1"/>
  <c r="Z688" i="1"/>
  <c r="Y688" i="1"/>
  <c r="W688" i="1"/>
  <c r="S688" i="1"/>
  <c r="X688" i="1" s="1"/>
  <c r="G688" i="1"/>
  <c r="V688" i="1" s="1" a="1"/>
  <c r="V688" i="1" s="1"/>
  <c r="AD687" i="1"/>
  <c r="AA687" i="1"/>
  <c r="AB687" i="1" s="1"/>
  <c r="Z687" i="1"/>
  <c r="Y687" i="1"/>
  <c r="W687" i="1"/>
  <c r="S687" i="1"/>
  <c r="X687" i="1" s="1"/>
  <c r="G687" i="1"/>
  <c r="V687" i="1" s="1" a="1"/>
  <c r="V687" i="1" s="1"/>
  <c r="AD686" i="1"/>
  <c r="AA686" i="1"/>
  <c r="AB686" i="1" s="1"/>
  <c r="Z686" i="1"/>
  <c r="Y686" i="1"/>
  <c r="W686" i="1"/>
  <c r="S686" i="1"/>
  <c r="X686" i="1" s="1"/>
  <c r="G686" i="1"/>
  <c r="V686" i="1" s="1" a="1"/>
  <c r="V686" i="1" s="1"/>
  <c r="AD685" i="1"/>
  <c r="AA685" i="1"/>
  <c r="AB685" i="1" s="1"/>
  <c r="Z685" i="1"/>
  <c r="Y685" i="1"/>
  <c r="W685" i="1"/>
  <c r="S685" i="1"/>
  <c r="X685" i="1" s="1"/>
  <c r="G685" i="1"/>
  <c r="V685" i="1" s="1" a="1"/>
  <c r="V685" i="1" s="1"/>
  <c r="AD684" i="1"/>
  <c r="AA684" i="1"/>
  <c r="AB684" i="1" s="1"/>
  <c r="Z684" i="1"/>
  <c r="Y684" i="1"/>
  <c r="W684" i="1"/>
  <c r="S684" i="1"/>
  <c r="X684" i="1" s="1"/>
  <c r="G684" i="1"/>
  <c r="V684" i="1" s="1" a="1"/>
  <c r="V684" i="1" s="1"/>
  <c r="AD683" i="1"/>
  <c r="AA683" i="1"/>
  <c r="AB683" i="1" s="1"/>
  <c r="Z683" i="1"/>
  <c r="Y683" i="1"/>
  <c r="W683" i="1"/>
  <c r="S683" i="1"/>
  <c r="X683" i="1" s="1"/>
  <c r="G683" i="1"/>
  <c r="V683" i="1" s="1" a="1"/>
  <c r="V683" i="1" s="1"/>
  <c r="AD682" i="1"/>
  <c r="AA682" i="1"/>
  <c r="AB682" i="1" s="1"/>
  <c r="Z682" i="1"/>
  <c r="Y682" i="1"/>
  <c r="W682" i="1"/>
  <c r="S682" i="1"/>
  <c r="X682" i="1" s="1"/>
  <c r="G682" i="1"/>
  <c r="V682" i="1" s="1" a="1"/>
  <c r="V682" i="1" s="1"/>
  <c r="AD681" i="1"/>
  <c r="AA681" i="1"/>
  <c r="AB681" i="1" s="1"/>
  <c r="Z681" i="1"/>
  <c r="Y681" i="1"/>
  <c r="W681" i="1"/>
  <c r="S681" i="1"/>
  <c r="X681" i="1" s="1"/>
  <c r="G681" i="1"/>
  <c r="V681" i="1" s="1" a="1"/>
  <c r="V681" i="1" s="1"/>
  <c r="AD680" i="1"/>
  <c r="AA680" i="1"/>
  <c r="AB680" i="1" s="1"/>
  <c r="Z680" i="1"/>
  <c r="Y680" i="1"/>
  <c r="W680" i="1"/>
  <c r="S680" i="1"/>
  <c r="X680" i="1" s="1"/>
  <c r="G680" i="1"/>
  <c r="V680" i="1" s="1" a="1"/>
  <c r="V680" i="1" s="1"/>
  <c r="AD679" i="1"/>
  <c r="AA679" i="1"/>
  <c r="AB679" i="1" s="1"/>
  <c r="Z679" i="1"/>
  <c r="Y679" i="1"/>
  <c r="W679" i="1"/>
  <c r="S679" i="1"/>
  <c r="X679" i="1" s="1"/>
  <c r="G679" i="1"/>
  <c r="V679" i="1" s="1" a="1"/>
  <c r="V679" i="1" s="1"/>
  <c r="AD678" i="1"/>
  <c r="AA678" i="1"/>
  <c r="AB678" i="1" s="1"/>
  <c r="Z678" i="1"/>
  <c r="Y678" i="1"/>
  <c r="W678" i="1"/>
  <c r="S678" i="1"/>
  <c r="X678" i="1" s="1"/>
  <c r="G678" i="1"/>
  <c r="V678" i="1" s="1" a="1"/>
  <c r="V678" i="1" s="1"/>
  <c r="AD677" i="1"/>
  <c r="AA677" i="1"/>
  <c r="AB677" i="1" s="1"/>
  <c r="Z677" i="1"/>
  <c r="Y677" i="1"/>
  <c r="W677" i="1"/>
  <c r="S677" i="1"/>
  <c r="X677" i="1" s="1"/>
  <c r="G677" i="1"/>
  <c r="V677" i="1" s="1" a="1"/>
  <c r="V677" i="1" s="1"/>
  <c r="AD676" i="1"/>
  <c r="AA676" i="1"/>
  <c r="AB676" i="1" s="1"/>
  <c r="Z676" i="1"/>
  <c r="Y676" i="1"/>
  <c r="W676" i="1"/>
  <c r="S676" i="1"/>
  <c r="X676" i="1" s="1"/>
  <c r="G676" i="1"/>
  <c r="V676" i="1" s="1" a="1"/>
  <c r="V676" i="1" s="1"/>
  <c r="AD675" i="1"/>
  <c r="AA675" i="1"/>
  <c r="AB675" i="1" s="1"/>
  <c r="Z675" i="1"/>
  <c r="Y675" i="1"/>
  <c r="W675" i="1"/>
  <c r="S675" i="1"/>
  <c r="X675" i="1" s="1"/>
  <c r="G675" i="1"/>
  <c r="V675" i="1" s="1" a="1"/>
  <c r="V675" i="1" s="1"/>
  <c r="AD674" i="1"/>
  <c r="AA674" i="1"/>
  <c r="AB674" i="1" s="1"/>
  <c r="Z674" i="1"/>
  <c r="Y674" i="1"/>
  <c r="W674" i="1"/>
  <c r="S674" i="1"/>
  <c r="X674" i="1" s="1"/>
  <c r="G674" i="1"/>
  <c r="V674" i="1" s="1" a="1"/>
  <c r="V674" i="1" s="1"/>
  <c r="AD673" i="1"/>
  <c r="AB673" i="1"/>
  <c r="AA673" i="1"/>
  <c r="Z673" i="1"/>
  <c r="Y673" i="1"/>
  <c r="W673" i="1"/>
  <c r="S673" i="1"/>
  <c r="X673" i="1" s="1"/>
  <c r="G673" i="1"/>
  <c r="V673" i="1" s="1" a="1"/>
  <c r="V673" i="1" s="1"/>
  <c r="AD672" i="1"/>
  <c r="AA672" i="1"/>
  <c r="AB672" i="1" s="1"/>
  <c r="Z672" i="1"/>
  <c r="Y672" i="1"/>
  <c r="W672" i="1"/>
  <c r="S672" i="1"/>
  <c r="X672" i="1" s="1"/>
  <c r="G672" i="1"/>
  <c r="V672" i="1" s="1" a="1"/>
  <c r="V672" i="1" s="1"/>
  <c r="AD671" i="1"/>
  <c r="AA671" i="1"/>
  <c r="AB671" i="1" s="1"/>
  <c r="Z671" i="1"/>
  <c r="Y671" i="1"/>
  <c r="W671" i="1"/>
  <c r="S671" i="1"/>
  <c r="X671" i="1" s="1"/>
  <c r="G671" i="1"/>
  <c r="V671" i="1" s="1" a="1"/>
  <c r="V671" i="1" s="1"/>
  <c r="AD670" i="1"/>
  <c r="AA670" i="1"/>
  <c r="AB670" i="1" s="1"/>
  <c r="Z670" i="1"/>
  <c r="Y670" i="1"/>
  <c r="W670" i="1"/>
  <c r="S670" i="1"/>
  <c r="X670" i="1" s="1"/>
  <c r="G670" i="1"/>
  <c r="V670" i="1" s="1" a="1"/>
  <c r="V670" i="1" s="1"/>
  <c r="AD669" i="1"/>
  <c r="AA669" i="1"/>
  <c r="AB669" i="1" s="1"/>
  <c r="Z669" i="1"/>
  <c r="Y669" i="1"/>
  <c r="W669" i="1"/>
  <c r="S669" i="1"/>
  <c r="X669" i="1" s="1"/>
  <c r="G669" i="1"/>
  <c r="V669" i="1" s="1" a="1"/>
  <c r="V669" i="1" s="1"/>
  <c r="AD668" i="1"/>
  <c r="AA668" i="1"/>
  <c r="AB668" i="1" s="1"/>
  <c r="Z668" i="1"/>
  <c r="Y668" i="1"/>
  <c r="W668" i="1"/>
  <c r="S668" i="1"/>
  <c r="X668" i="1" s="1"/>
  <c r="G668" i="1"/>
  <c r="V668" i="1" s="1" a="1"/>
  <c r="V668" i="1" s="1"/>
  <c r="AD667" i="1"/>
  <c r="AA667" i="1"/>
  <c r="AB667" i="1" s="1"/>
  <c r="Z667" i="1"/>
  <c r="Y667" i="1"/>
  <c r="W667" i="1"/>
  <c r="S667" i="1"/>
  <c r="X667" i="1" s="1"/>
  <c r="G667" i="1"/>
  <c r="V667" i="1" s="1" a="1"/>
  <c r="V667" i="1" s="1"/>
  <c r="AD666" i="1"/>
  <c r="AA666" i="1"/>
  <c r="AB666" i="1" s="1"/>
  <c r="Z666" i="1"/>
  <c r="Y666" i="1"/>
  <c r="W666" i="1"/>
  <c r="S666" i="1"/>
  <c r="X666" i="1" s="1"/>
  <c r="G666" i="1"/>
  <c r="V666" i="1" s="1" a="1"/>
  <c r="V666" i="1" s="1"/>
  <c r="AD665" i="1"/>
  <c r="AA665" i="1"/>
  <c r="AB665" i="1" s="1"/>
  <c r="Z665" i="1"/>
  <c r="Y665" i="1"/>
  <c r="W665" i="1"/>
  <c r="S665" i="1"/>
  <c r="X665" i="1" s="1"/>
  <c r="G665" i="1"/>
  <c r="V665" i="1" s="1" a="1"/>
  <c r="V665" i="1" s="1"/>
  <c r="AD664" i="1"/>
  <c r="AA664" i="1"/>
  <c r="AB664" i="1" s="1"/>
  <c r="Z664" i="1"/>
  <c r="Y664" i="1"/>
  <c r="W664" i="1"/>
  <c r="S664" i="1"/>
  <c r="X664" i="1" s="1"/>
  <c r="G664" i="1"/>
  <c r="V664" i="1" s="1" a="1"/>
  <c r="V664" i="1" s="1"/>
  <c r="AD663" i="1"/>
  <c r="AA663" i="1"/>
  <c r="AB663" i="1" s="1"/>
  <c r="Z663" i="1"/>
  <c r="Y663" i="1"/>
  <c r="W663" i="1"/>
  <c r="S663" i="1"/>
  <c r="X663" i="1" s="1"/>
  <c r="G663" i="1"/>
  <c r="V663" i="1" s="1" a="1"/>
  <c r="V663" i="1" s="1"/>
  <c r="AD662" i="1"/>
  <c r="AA662" i="1"/>
  <c r="AB662" i="1" s="1"/>
  <c r="Z662" i="1"/>
  <c r="Y662" i="1"/>
  <c r="W662" i="1"/>
  <c r="S662" i="1"/>
  <c r="X662" i="1" s="1"/>
  <c r="G662" i="1"/>
  <c r="V662" i="1" s="1" a="1"/>
  <c r="V662" i="1" s="1"/>
  <c r="AD661" i="1"/>
  <c r="AA661" i="1"/>
  <c r="AB661" i="1" s="1"/>
  <c r="Z661" i="1"/>
  <c r="Y661" i="1"/>
  <c r="W661" i="1"/>
  <c r="S661" i="1"/>
  <c r="X661" i="1" s="1"/>
  <c r="G661" i="1"/>
  <c r="V661" i="1" s="1" a="1"/>
  <c r="V661" i="1" s="1"/>
  <c r="AD660" i="1"/>
  <c r="AA660" i="1"/>
  <c r="AB660" i="1" s="1"/>
  <c r="Z660" i="1"/>
  <c r="Y660" i="1"/>
  <c r="W660" i="1"/>
  <c r="S660" i="1"/>
  <c r="X660" i="1" s="1"/>
  <c r="G660" i="1"/>
  <c r="V660" i="1" s="1" a="1"/>
  <c r="V660" i="1" s="1"/>
  <c r="AD659" i="1"/>
  <c r="AA659" i="1"/>
  <c r="AB659" i="1" s="1"/>
  <c r="Z659" i="1"/>
  <c r="Y659" i="1"/>
  <c r="W659" i="1"/>
  <c r="S659" i="1"/>
  <c r="X659" i="1" s="1"/>
  <c r="G659" i="1"/>
  <c r="V659" i="1" s="1" a="1"/>
  <c r="V659" i="1" s="1"/>
  <c r="AD658" i="1"/>
  <c r="AA658" i="1"/>
  <c r="AB658" i="1" s="1"/>
  <c r="Z658" i="1"/>
  <c r="Y658" i="1"/>
  <c r="W658" i="1"/>
  <c r="S658" i="1"/>
  <c r="X658" i="1" s="1"/>
  <c r="G658" i="1"/>
  <c r="V658" i="1" s="1" a="1"/>
  <c r="V658" i="1" s="1"/>
  <c r="AD657" i="1"/>
  <c r="AA657" i="1"/>
  <c r="AB657" i="1" s="1"/>
  <c r="Z657" i="1"/>
  <c r="Y657" i="1"/>
  <c r="W657" i="1"/>
  <c r="S657" i="1"/>
  <c r="X657" i="1" s="1"/>
  <c r="G657" i="1"/>
  <c r="V657" i="1" s="1" a="1"/>
  <c r="V657" i="1" s="1"/>
  <c r="AD656" i="1"/>
  <c r="AA656" i="1"/>
  <c r="AB656" i="1" s="1"/>
  <c r="Z656" i="1"/>
  <c r="Y656" i="1"/>
  <c r="W656" i="1"/>
  <c r="S656" i="1"/>
  <c r="X656" i="1" s="1"/>
  <c r="G656" i="1"/>
  <c r="V656" i="1" s="1" a="1"/>
  <c r="V656" i="1" s="1"/>
  <c r="AD655" i="1"/>
  <c r="AA655" i="1"/>
  <c r="AB655" i="1" s="1"/>
  <c r="Z655" i="1"/>
  <c r="Y655" i="1"/>
  <c r="W655" i="1"/>
  <c r="S655" i="1"/>
  <c r="X655" i="1" s="1"/>
  <c r="G655" i="1"/>
  <c r="V655" i="1" s="1" a="1"/>
  <c r="V655" i="1" s="1"/>
  <c r="AD654" i="1"/>
  <c r="AA654" i="1"/>
  <c r="AB654" i="1" s="1"/>
  <c r="Z654" i="1"/>
  <c r="Y654" i="1"/>
  <c r="W654" i="1"/>
  <c r="S654" i="1"/>
  <c r="X654" i="1" s="1"/>
  <c r="G654" i="1"/>
  <c r="V654" i="1" s="1" a="1"/>
  <c r="V654" i="1" s="1"/>
  <c r="AD653" i="1"/>
  <c r="AA653" i="1"/>
  <c r="AB653" i="1" s="1"/>
  <c r="Z653" i="1"/>
  <c r="Y653" i="1"/>
  <c r="W653" i="1"/>
  <c r="S653" i="1"/>
  <c r="X653" i="1" s="1"/>
  <c r="G653" i="1"/>
  <c r="V653" i="1" s="1" a="1"/>
  <c r="V653" i="1" s="1"/>
  <c r="AD652" i="1"/>
  <c r="AA652" i="1"/>
  <c r="AB652" i="1" s="1"/>
  <c r="Z652" i="1"/>
  <c r="Y652" i="1"/>
  <c r="W652" i="1"/>
  <c r="S652" i="1"/>
  <c r="X652" i="1" s="1"/>
  <c r="G652" i="1"/>
  <c r="V652" i="1" s="1" a="1"/>
  <c r="V652" i="1" s="1"/>
  <c r="AD651" i="1"/>
  <c r="AA651" i="1"/>
  <c r="AB651" i="1" s="1"/>
  <c r="Z651" i="1"/>
  <c r="Y651" i="1"/>
  <c r="W651" i="1"/>
  <c r="S651" i="1"/>
  <c r="X651" i="1" s="1"/>
  <c r="G651" i="1"/>
  <c r="V651" i="1" s="1" a="1"/>
  <c r="V651" i="1" s="1"/>
  <c r="AD650" i="1"/>
  <c r="AA650" i="1"/>
  <c r="AB650" i="1" s="1"/>
  <c r="Z650" i="1"/>
  <c r="Y650" i="1"/>
  <c r="W650" i="1"/>
  <c r="S650" i="1"/>
  <c r="X650" i="1" s="1"/>
  <c r="G650" i="1"/>
  <c r="V650" i="1" s="1" a="1"/>
  <c r="V650" i="1" s="1"/>
  <c r="AD649" i="1"/>
  <c r="AA649" i="1"/>
  <c r="AB649" i="1" s="1"/>
  <c r="Z649" i="1"/>
  <c r="Y649" i="1"/>
  <c r="W649" i="1"/>
  <c r="S649" i="1"/>
  <c r="X649" i="1" s="1"/>
  <c r="G649" i="1"/>
  <c r="V649" i="1" s="1" a="1"/>
  <c r="V649" i="1" s="1"/>
  <c r="AD648" i="1"/>
  <c r="AA648" i="1"/>
  <c r="AB648" i="1" s="1"/>
  <c r="Z648" i="1"/>
  <c r="Y648" i="1"/>
  <c r="W648" i="1"/>
  <c r="S648" i="1"/>
  <c r="X648" i="1" s="1"/>
  <c r="G648" i="1"/>
  <c r="V648" i="1" s="1" a="1"/>
  <c r="V648" i="1" s="1"/>
  <c r="AD647" i="1"/>
  <c r="AA647" i="1"/>
  <c r="AB647" i="1" s="1"/>
  <c r="Z647" i="1"/>
  <c r="Y647" i="1"/>
  <c r="W647" i="1"/>
  <c r="S647" i="1"/>
  <c r="X647" i="1" s="1"/>
  <c r="G647" i="1"/>
  <c r="V647" i="1" s="1" a="1"/>
  <c r="V647" i="1" s="1"/>
  <c r="AD646" i="1"/>
  <c r="AA646" i="1"/>
  <c r="AB646" i="1" s="1"/>
  <c r="Z646" i="1"/>
  <c r="Y646" i="1"/>
  <c r="W646" i="1"/>
  <c r="S646" i="1"/>
  <c r="X646" i="1" s="1"/>
  <c r="G646" i="1"/>
  <c r="V646" i="1" s="1" a="1"/>
  <c r="V646" i="1" s="1"/>
  <c r="AD645" i="1"/>
  <c r="AA645" i="1"/>
  <c r="AB645" i="1" s="1"/>
  <c r="Z645" i="1"/>
  <c r="Y645" i="1"/>
  <c r="W645" i="1"/>
  <c r="S645" i="1"/>
  <c r="X645" i="1" s="1"/>
  <c r="G645" i="1"/>
  <c r="V645" i="1" s="1" a="1"/>
  <c r="V645" i="1" s="1"/>
  <c r="AD644" i="1"/>
  <c r="AA644" i="1"/>
  <c r="AB644" i="1" s="1"/>
  <c r="Z644" i="1"/>
  <c r="Y644" i="1"/>
  <c r="W644" i="1"/>
  <c r="S644" i="1"/>
  <c r="X644" i="1" s="1"/>
  <c r="G644" i="1"/>
  <c r="V644" i="1" s="1" a="1"/>
  <c r="V644" i="1" s="1"/>
  <c r="AD643" i="1"/>
  <c r="AA643" i="1"/>
  <c r="AB643" i="1" s="1"/>
  <c r="Z643" i="1"/>
  <c r="Y643" i="1"/>
  <c r="W643" i="1"/>
  <c r="S643" i="1"/>
  <c r="X643" i="1" s="1"/>
  <c r="G643" i="1"/>
  <c r="V643" i="1" s="1" a="1"/>
  <c r="V643" i="1" s="1"/>
  <c r="AD642" i="1"/>
  <c r="AA642" i="1"/>
  <c r="AB642" i="1" s="1"/>
  <c r="Z642" i="1"/>
  <c r="Y642" i="1"/>
  <c r="W642" i="1"/>
  <c r="S642" i="1"/>
  <c r="X642" i="1" s="1"/>
  <c r="G642" i="1"/>
  <c r="V642" i="1" s="1" a="1"/>
  <c r="V642" i="1" s="1"/>
  <c r="AD641" i="1"/>
  <c r="AA641" i="1"/>
  <c r="AB641" i="1" s="1"/>
  <c r="Z641" i="1"/>
  <c r="Y641" i="1"/>
  <c r="W641" i="1"/>
  <c r="S641" i="1"/>
  <c r="X641" i="1" s="1"/>
  <c r="G641" i="1"/>
  <c r="V641" i="1" s="1" a="1"/>
  <c r="V641" i="1" s="1"/>
  <c r="AD640" i="1"/>
  <c r="AA640" i="1"/>
  <c r="AB640" i="1" s="1"/>
  <c r="Z640" i="1"/>
  <c r="Y640" i="1"/>
  <c r="W640" i="1"/>
  <c r="S640" i="1"/>
  <c r="X640" i="1" s="1"/>
  <c r="G640" i="1"/>
  <c r="V640" i="1" s="1" a="1"/>
  <c r="V640" i="1" s="1"/>
  <c r="AD639" i="1"/>
  <c r="AA639" i="1"/>
  <c r="AB639" i="1" s="1"/>
  <c r="Z639" i="1"/>
  <c r="Y639" i="1"/>
  <c r="W639" i="1"/>
  <c r="S639" i="1"/>
  <c r="X639" i="1" s="1"/>
  <c r="G639" i="1"/>
  <c r="V639" i="1" s="1" a="1"/>
  <c r="V639" i="1" s="1"/>
  <c r="AD638" i="1"/>
  <c r="AA638" i="1"/>
  <c r="AB638" i="1" s="1"/>
  <c r="Z638" i="1"/>
  <c r="Y638" i="1"/>
  <c r="W638" i="1"/>
  <c r="S638" i="1"/>
  <c r="X638" i="1" s="1"/>
  <c r="G638" i="1"/>
  <c r="V638" i="1" s="1" a="1"/>
  <c r="V638" i="1" s="1"/>
  <c r="AD637" i="1"/>
  <c r="AA637" i="1"/>
  <c r="AB637" i="1" s="1"/>
  <c r="Z637" i="1"/>
  <c r="Y637" i="1"/>
  <c r="W637" i="1"/>
  <c r="S637" i="1"/>
  <c r="X637" i="1" s="1"/>
  <c r="G637" i="1"/>
  <c r="V637" i="1" s="1" a="1"/>
  <c r="V637" i="1" s="1"/>
  <c r="AD636" i="1"/>
  <c r="AA636" i="1"/>
  <c r="AB636" i="1" s="1"/>
  <c r="Z636" i="1"/>
  <c r="Y636" i="1"/>
  <c r="W636" i="1"/>
  <c r="S636" i="1"/>
  <c r="X636" i="1" s="1"/>
  <c r="G636" i="1"/>
  <c r="V636" i="1" s="1" a="1"/>
  <c r="V636" i="1" s="1"/>
  <c r="AD635" i="1"/>
  <c r="AA635" i="1"/>
  <c r="AB635" i="1" s="1"/>
  <c r="Z635" i="1"/>
  <c r="Y635" i="1"/>
  <c r="W635" i="1"/>
  <c r="S635" i="1"/>
  <c r="X635" i="1" s="1"/>
  <c r="G635" i="1"/>
  <c r="V635" i="1" s="1" a="1"/>
  <c r="V635" i="1" s="1"/>
  <c r="AD634" i="1"/>
  <c r="AA634" i="1"/>
  <c r="AB634" i="1" s="1"/>
  <c r="Z634" i="1"/>
  <c r="Y634" i="1"/>
  <c r="W634" i="1"/>
  <c r="S634" i="1"/>
  <c r="X634" i="1" s="1"/>
  <c r="G634" i="1"/>
  <c r="V634" i="1" s="1" a="1"/>
  <c r="V634" i="1" s="1"/>
  <c r="AD633" i="1"/>
  <c r="AA633" i="1"/>
  <c r="AB633" i="1" s="1"/>
  <c r="Z633" i="1"/>
  <c r="Y633" i="1"/>
  <c r="W633" i="1"/>
  <c r="S633" i="1"/>
  <c r="X633" i="1" s="1"/>
  <c r="G633" i="1"/>
  <c r="V633" i="1" s="1" a="1"/>
  <c r="V633" i="1" s="1"/>
  <c r="AD632" i="1"/>
  <c r="AA632" i="1"/>
  <c r="AB632" i="1" s="1"/>
  <c r="Z632" i="1"/>
  <c r="Y632" i="1"/>
  <c r="W632" i="1"/>
  <c r="S632" i="1"/>
  <c r="X632" i="1" s="1"/>
  <c r="G632" i="1"/>
  <c r="V632" i="1" s="1" a="1"/>
  <c r="V632" i="1" s="1"/>
  <c r="AD631" i="1"/>
  <c r="AA631" i="1"/>
  <c r="AB631" i="1" s="1"/>
  <c r="Z631" i="1"/>
  <c r="Y631" i="1"/>
  <c r="W631" i="1"/>
  <c r="S631" i="1"/>
  <c r="X631" i="1" s="1"/>
  <c r="G631" i="1"/>
  <c r="V631" i="1" s="1" a="1"/>
  <c r="V631" i="1" s="1"/>
  <c r="AD630" i="1"/>
  <c r="AA630" i="1"/>
  <c r="AB630" i="1" s="1"/>
  <c r="Z630" i="1"/>
  <c r="Y630" i="1"/>
  <c r="W630" i="1"/>
  <c r="S630" i="1"/>
  <c r="X630" i="1" s="1"/>
  <c r="G630" i="1"/>
  <c r="V630" i="1" s="1" a="1"/>
  <c r="V630" i="1" s="1"/>
  <c r="AD629" i="1"/>
  <c r="AA629" i="1"/>
  <c r="AB629" i="1" s="1"/>
  <c r="Z629" i="1"/>
  <c r="Y629" i="1"/>
  <c r="W629" i="1"/>
  <c r="S629" i="1"/>
  <c r="X629" i="1" s="1"/>
  <c r="G629" i="1"/>
  <c r="V629" i="1" s="1" a="1"/>
  <c r="V629" i="1" s="1"/>
  <c r="AD628" i="1"/>
  <c r="AA628" i="1"/>
  <c r="AB628" i="1" s="1"/>
  <c r="Z628" i="1"/>
  <c r="Y628" i="1"/>
  <c r="W628" i="1"/>
  <c r="S628" i="1"/>
  <c r="X628" i="1" s="1"/>
  <c r="G628" i="1"/>
  <c r="V628" i="1" s="1" a="1"/>
  <c r="V628" i="1" s="1"/>
  <c r="AD627" i="1"/>
  <c r="AA627" i="1"/>
  <c r="AB627" i="1" s="1"/>
  <c r="Z627" i="1"/>
  <c r="Y627" i="1"/>
  <c r="W627" i="1"/>
  <c r="S627" i="1"/>
  <c r="X627" i="1" s="1"/>
  <c r="G627" i="1"/>
  <c r="V627" i="1" s="1" a="1"/>
  <c r="V627" i="1" s="1"/>
  <c r="AD626" i="1"/>
  <c r="AA626" i="1"/>
  <c r="AB626" i="1" s="1"/>
  <c r="Z626" i="1"/>
  <c r="Y626" i="1"/>
  <c r="W626" i="1"/>
  <c r="S626" i="1"/>
  <c r="X626" i="1" s="1"/>
  <c r="G626" i="1"/>
  <c r="V626" i="1" s="1" a="1"/>
  <c r="V626" i="1" s="1"/>
  <c r="AD625" i="1"/>
  <c r="AA625" i="1"/>
  <c r="AB625" i="1" s="1"/>
  <c r="Z625" i="1"/>
  <c r="Y625" i="1"/>
  <c r="W625" i="1"/>
  <c r="S625" i="1"/>
  <c r="X625" i="1" s="1"/>
  <c r="G625" i="1"/>
  <c r="V625" i="1" s="1" a="1"/>
  <c r="V625" i="1" s="1"/>
  <c r="AD624" i="1"/>
  <c r="AA624" i="1"/>
  <c r="AB624" i="1" s="1"/>
  <c r="Z624" i="1"/>
  <c r="Y624" i="1"/>
  <c r="W624" i="1"/>
  <c r="S624" i="1"/>
  <c r="X624" i="1" s="1"/>
  <c r="G624" i="1"/>
  <c r="V624" i="1" s="1" a="1"/>
  <c r="V624" i="1" s="1"/>
  <c r="AD623" i="1"/>
  <c r="AA623" i="1"/>
  <c r="AB623" i="1" s="1"/>
  <c r="Z623" i="1"/>
  <c r="Y623" i="1"/>
  <c r="W623" i="1"/>
  <c r="S623" i="1"/>
  <c r="X623" i="1" s="1"/>
  <c r="G623" i="1"/>
  <c r="V623" i="1" s="1" a="1"/>
  <c r="V623" i="1" s="1"/>
  <c r="AD622" i="1"/>
  <c r="AA622" i="1"/>
  <c r="AB622" i="1" s="1"/>
  <c r="Z622" i="1"/>
  <c r="Y622" i="1"/>
  <c r="W622" i="1"/>
  <c r="S622" i="1"/>
  <c r="X622" i="1" s="1"/>
  <c r="G622" i="1"/>
  <c r="V622" i="1" s="1" a="1"/>
  <c r="V622" i="1" s="1"/>
  <c r="AD621" i="1"/>
  <c r="AA621" i="1"/>
  <c r="AB621" i="1" s="1"/>
  <c r="Z621" i="1"/>
  <c r="Y621" i="1"/>
  <c r="W621" i="1"/>
  <c r="S621" i="1"/>
  <c r="X621" i="1" s="1"/>
  <c r="G621" i="1"/>
  <c r="V621" i="1" s="1" a="1"/>
  <c r="V621" i="1" s="1"/>
  <c r="AD620" i="1"/>
  <c r="AA620" i="1"/>
  <c r="AB620" i="1" s="1"/>
  <c r="Z620" i="1"/>
  <c r="Y620" i="1"/>
  <c r="W620" i="1"/>
  <c r="S620" i="1"/>
  <c r="X620" i="1" s="1"/>
  <c r="G620" i="1"/>
  <c r="V620" i="1" s="1" a="1"/>
  <c r="V620" i="1" s="1"/>
  <c r="AD619" i="1"/>
  <c r="AA619" i="1"/>
  <c r="AB619" i="1" s="1"/>
  <c r="Z619" i="1"/>
  <c r="Y619" i="1"/>
  <c r="W619" i="1"/>
  <c r="S619" i="1"/>
  <c r="X619" i="1" s="1"/>
  <c r="G619" i="1"/>
  <c r="V619" i="1" s="1" a="1"/>
  <c r="V619" i="1" s="1"/>
  <c r="AD618" i="1"/>
  <c r="AA618" i="1"/>
  <c r="AB618" i="1" s="1"/>
  <c r="Z618" i="1"/>
  <c r="Y618" i="1"/>
  <c r="W618" i="1"/>
  <c r="S618" i="1"/>
  <c r="X618" i="1" s="1"/>
  <c r="G618" i="1"/>
  <c r="V618" i="1" s="1" a="1"/>
  <c r="V618" i="1" s="1"/>
  <c r="AD617" i="1"/>
  <c r="AA617" i="1"/>
  <c r="AB617" i="1" s="1"/>
  <c r="Z617" i="1"/>
  <c r="Y617" i="1"/>
  <c r="W617" i="1"/>
  <c r="S617" i="1"/>
  <c r="X617" i="1" s="1"/>
  <c r="G617" i="1"/>
  <c r="V617" i="1" s="1" a="1"/>
  <c r="V617" i="1" s="1"/>
  <c r="AD616" i="1"/>
  <c r="AA616" i="1"/>
  <c r="AB616" i="1" s="1"/>
  <c r="Z616" i="1"/>
  <c r="Y616" i="1"/>
  <c r="W616" i="1"/>
  <c r="S616" i="1"/>
  <c r="X616" i="1" s="1"/>
  <c r="G616" i="1"/>
  <c r="V616" i="1" s="1" a="1"/>
  <c r="V616" i="1" s="1"/>
  <c r="AD615" i="1"/>
  <c r="AA615" i="1"/>
  <c r="AB615" i="1" s="1"/>
  <c r="Z615" i="1"/>
  <c r="Y615" i="1"/>
  <c r="W615" i="1"/>
  <c r="S615" i="1"/>
  <c r="X615" i="1" s="1"/>
  <c r="G615" i="1"/>
  <c r="V615" i="1" s="1" a="1"/>
  <c r="V615" i="1" s="1"/>
  <c r="AD614" i="1"/>
  <c r="AA614" i="1"/>
  <c r="AB614" i="1" s="1"/>
  <c r="Z614" i="1"/>
  <c r="Y614" i="1"/>
  <c r="W614" i="1"/>
  <c r="S614" i="1"/>
  <c r="X614" i="1" s="1"/>
  <c r="G614" i="1"/>
  <c r="V614" i="1" s="1" a="1"/>
  <c r="V614" i="1" s="1"/>
  <c r="AD613" i="1"/>
  <c r="AA613" i="1"/>
  <c r="AB613" i="1" s="1"/>
  <c r="Z613" i="1"/>
  <c r="Y613" i="1"/>
  <c r="W613" i="1"/>
  <c r="S613" i="1"/>
  <c r="X613" i="1" s="1"/>
  <c r="G613" i="1"/>
  <c r="V613" i="1" s="1" a="1"/>
  <c r="V613" i="1" s="1"/>
  <c r="AD612" i="1"/>
  <c r="AA612" i="1"/>
  <c r="AB612" i="1" s="1"/>
  <c r="Z612" i="1"/>
  <c r="Y612" i="1"/>
  <c r="W612" i="1"/>
  <c r="S612" i="1"/>
  <c r="X612" i="1" s="1"/>
  <c r="G612" i="1"/>
  <c r="V612" i="1" s="1" a="1"/>
  <c r="V612" i="1" s="1"/>
  <c r="AD611" i="1"/>
  <c r="AA611" i="1"/>
  <c r="AB611" i="1" s="1"/>
  <c r="Z611" i="1"/>
  <c r="Y611" i="1"/>
  <c r="W611" i="1"/>
  <c r="S611" i="1"/>
  <c r="X611" i="1" s="1"/>
  <c r="G611" i="1"/>
  <c r="V611" i="1" s="1" a="1"/>
  <c r="V611" i="1" s="1"/>
  <c r="AD610" i="1"/>
  <c r="AA610" i="1"/>
  <c r="AB610" i="1" s="1"/>
  <c r="Z610" i="1"/>
  <c r="Y610" i="1"/>
  <c r="W610" i="1"/>
  <c r="S610" i="1"/>
  <c r="X610" i="1" s="1"/>
  <c r="G610" i="1"/>
  <c r="V610" i="1" s="1" a="1"/>
  <c r="V610" i="1" s="1"/>
  <c r="AD609" i="1"/>
  <c r="AA609" i="1"/>
  <c r="AB609" i="1" s="1"/>
  <c r="Z609" i="1"/>
  <c r="Y609" i="1"/>
  <c r="W609" i="1"/>
  <c r="S609" i="1"/>
  <c r="X609" i="1" s="1"/>
  <c r="G609" i="1"/>
  <c r="V609" i="1" s="1" a="1"/>
  <c r="V609" i="1" s="1"/>
  <c r="AD608" i="1"/>
  <c r="AA608" i="1"/>
  <c r="AB608" i="1" s="1"/>
  <c r="Z608" i="1"/>
  <c r="Y608" i="1"/>
  <c r="W608" i="1"/>
  <c r="S608" i="1"/>
  <c r="X608" i="1" s="1"/>
  <c r="G608" i="1"/>
  <c r="V608" i="1" s="1" a="1"/>
  <c r="V608" i="1" s="1"/>
  <c r="AD607" i="1"/>
  <c r="AA607" i="1"/>
  <c r="AB607" i="1" s="1"/>
  <c r="Z607" i="1"/>
  <c r="Y607" i="1"/>
  <c r="W607" i="1"/>
  <c r="V607" i="1" a="1"/>
  <c r="V607" i="1" s="1"/>
  <c r="S607" i="1"/>
  <c r="X607" i="1" s="1"/>
  <c r="G607" i="1"/>
  <c r="AD606" i="1"/>
  <c r="AA606" i="1"/>
  <c r="AB606" i="1" s="1"/>
  <c r="Z606" i="1"/>
  <c r="Y606" i="1"/>
  <c r="W606" i="1"/>
  <c r="S606" i="1"/>
  <c r="X606" i="1" s="1"/>
  <c r="G606" i="1"/>
  <c r="V606" i="1" s="1" a="1"/>
  <c r="V606" i="1" s="1"/>
  <c r="AD605" i="1"/>
  <c r="AA605" i="1"/>
  <c r="AB605" i="1" s="1"/>
  <c r="Z605" i="1"/>
  <c r="Y605" i="1"/>
  <c r="W605" i="1"/>
  <c r="S605" i="1"/>
  <c r="X605" i="1" s="1"/>
  <c r="G605" i="1"/>
  <c r="V605" i="1" s="1" a="1"/>
  <c r="V605" i="1" s="1"/>
  <c r="AD604" i="1"/>
  <c r="AA604" i="1"/>
  <c r="AB604" i="1" s="1"/>
  <c r="Z604" i="1"/>
  <c r="Y604" i="1"/>
  <c r="W604" i="1"/>
  <c r="S604" i="1"/>
  <c r="X604" i="1" s="1"/>
  <c r="G604" i="1"/>
  <c r="V604" i="1" s="1" a="1"/>
  <c r="V604" i="1" s="1"/>
  <c r="AD603" i="1"/>
  <c r="AA603" i="1"/>
  <c r="AB603" i="1" s="1"/>
  <c r="Z603" i="1"/>
  <c r="Y603" i="1"/>
  <c r="W603" i="1"/>
  <c r="S603" i="1"/>
  <c r="X603" i="1" s="1"/>
  <c r="G603" i="1"/>
  <c r="V603" i="1" s="1" a="1"/>
  <c r="V603" i="1" s="1"/>
  <c r="AD602" i="1"/>
  <c r="AA602" i="1"/>
  <c r="AB602" i="1" s="1"/>
  <c r="Z602" i="1"/>
  <c r="Y602" i="1"/>
  <c r="W602" i="1"/>
  <c r="S602" i="1"/>
  <c r="X602" i="1" s="1"/>
  <c r="G602" i="1"/>
  <c r="V602" i="1" s="1" a="1"/>
  <c r="V602" i="1" s="1"/>
  <c r="AD601" i="1"/>
  <c r="AA601" i="1"/>
  <c r="AB601" i="1" s="1"/>
  <c r="Z601" i="1"/>
  <c r="Y601" i="1"/>
  <c r="W601" i="1"/>
  <c r="S601" i="1"/>
  <c r="X601" i="1" s="1"/>
  <c r="G601" i="1"/>
  <c r="V601" i="1" s="1" a="1"/>
  <c r="V601" i="1" s="1"/>
  <c r="AD600" i="1"/>
  <c r="AA600" i="1"/>
  <c r="AB600" i="1" s="1"/>
  <c r="Z600" i="1"/>
  <c r="Y600" i="1"/>
  <c r="W600" i="1"/>
  <c r="S600" i="1"/>
  <c r="X600" i="1" s="1"/>
  <c r="G600" i="1"/>
  <c r="V600" i="1" s="1" a="1"/>
  <c r="V600" i="1" s="1"/>
  <c r="AD599" i="1"/>
  <c r="AA599" i="1"/>
  <c r="AB599" i="1" s="1"/>
  <c r="Z599" i="1"/>
  <c r="Y599" i="1"/>
  <c r="W599" i="1"/>
  <c r="S599" i="1"/>
  <c r="X599" i="1" s="1"/>
  <c r="G599" i="1"/>
  <c r="V599" i="1" s="1" a="1"/>
  <c r="V599" i="1" s="1"/>
  <c r="AD598" i="1"/>
  <c r="AA598" i="1"/>
  <c r="AB598" i="1" s="1"/>
  <c r="Z598" i="1"/>
  <c r="Y598" i="1"/>
  <c r="W598" i="1"/>
  <c r="S598" i="1"/>
  <c r="X598" i="1" s="1"/>
  <c r="G598" i="1"/>
  <c r="V598" i="1" s="1" a="1"/>
  <c r="V598" i="1" s="1"/>
  <c r="AD597" i="1"/>
  <c r="AA597" i="1"/>
  <c r="AB597" i="1" s="1"/>
  <c r="Z597" i="1"/>
  <c r="Y597" i="1"/>
  <c r="W597" i="1"/>
  <c r="S597" i="1"/>
  <c r="X597" i="1" s="1"/>
  <c r="G597" i="1"/>
  <c r="V597" i="1" s="1" a="1"/>
  <c r="V597" i="1" s="1"/>
  <c r="AD596" i="1"/>
  <c r="AA596" i="1"/>
  <c r="AB596" i="1" s="1"/>
  <c r="Z596" i="1"/>
  <c r="Y596" i="1"/>
  <c r="W596" i="1"/>
  <c r="S596" i="1"/>
  <c r="X596" i="1" s="1"/>
  <c r="G596" i="1"/>
  <c r="V596" i="1" s="1" a="1"/>
  <c r="V596" i="1" s="1"/>
  <c r="AD595" i="1"/>
  <c r="AA595" i="1"/>
  <c r="AB595" i="1" s="1"/>
  <c r="Z595" i="1"/>
  <c r="Y595" i="1"/>
  <c r="W595" i="1"/>
  <c r="S595" i="1"/>
  <c r="X595" i="1" s="1"/>
  <c r="G595" i="1"/>
  <c r="V595" i="1" s="1" a="1"/>
  <c r="V595" i="1" s="1"/>
  <c r="AD594" i="1"/>
  <c r="AA594" i="1"/>
  <c r="AB594" i="1" s="1"/>
  <c r="Z594" i="1"/>
  <c r="Y594" i="1"/>
  <c r="W594" i="1"/>
  <c r="S594" i="1"/>
  <c r="X594" i="1" s="1"/>
  <c r="G594" i="1"/>
  <c r="V594" i="1" s="1" a="1"/>
  <c r="V594" i="1" s="1"/>
  <c r="AD593" i="1"/>
  <c r="AA593" i="1"/>
  <c r="AB593" i="1" s="1"/>
  <c r="Z593" i="1"/>
  <c r="Y593" i="1"/>
  <c r="W593" i="1"/>
  <c r="S593" i="1"/>
  <c r="X593" i="1" s="1"/>
  <c r="G593" i="1"/>
  <c r="V593" i="1" s="1" a="1"/>
  <c r="V593" i="1" s="1"/>
  <c r="AD592" i="1"/>
  <c r="AA592" i="1"/>
  <c r="AB592" i="1" s="1"/>
  <c r="Z592" i="1"/>
  <c r="Y592" i="1"/>
  <c r="W592" i="1"/>
  <c r="S592" i="1"/>
  <c r="X592" i="1" s="1"/>
  <c r="G592" i="1"/>
  <c r="V592" i="1" s="1" a="1"/>
  <c r="V592" i="1" s="1"/>
  <c r="AD591" i="1"/>
  <c r="AA591" i="1"/>
  <c r="AB591" i="1" s="1"/>
  <c r="Z591" i="1"/>
  <c r="Y591" i="1"/>
  <c r="W591" i="1"/>
  <c r="S591" i="1"/>
  <c r="X591" i="1" s="1"/>
  <c r="G591" i="1"/>
  <c r="V591" i="1" s="1" a="1"/>
  <c r="V591" i="1" s="1"/>
  <c r="AD590" i="1"/>
  <c r="AA590" i="1"/>
  <c r="AB590" i="1" s="1"/>
  <c r="Z590" i="1"/>
  <c r="Y590" i="1"/>
  <c r="W590" i="1"/>
  <c r="S590" i="1"/>
  <c r="X590" i="1" s="1"/>
  <c r="G590" i="1"/>
  <c r="V590" i="1" s="1" a="1"/>
  <c r="V590" i="1" s="1"/>
  <c r="AD589" i="1"/>
  <c r="AA589" i="1"/>
  <c r="AB589" i="1" s="1"/>
  <c r="Z589" i="1"/>
  <c r="Y589" i="1"/>
  <c r="W589" i="1"/>
  <c r="S589" i="1"/>
  <c r="X589" i="1" s="1"/>
  <c r="G589" i="1"/>
  <c r="V589" i="1" s="1" a="1"/>
  <c r="V589" i="1" s="1"/>
  <c r="AD588" i="1"/>
  <c r="AA588" i="1"/>
  <c r="AB588" i="1" s="1"/>
  <c r="Z588" i="1"/>
  <c r="Y588" i="1"/>
  <c r="W588" i="1"/>
  <c r="S588" i="1"/>
  <c r="X588" i="1" s="1"/>
  <c r="G588" i="1"/>
  <c r="V588" i="1" s="1" a="1"/>
  <c r="V588" i="1" s="1"/>
  <c r="AD587" i="1"/>
  <c r="AA587" i="1"/>
  <c r="AB587" i="1" s="1"/>
  <c r="Z587" i="1"/>
  <c r="Y587" i="1"/>
  <c r="W587" i="1"/>
  <c r="S587" i="1"/>
  <c r="X587" i="1" s="1"/>
  <c r="G587" i="1"/>
  <c r="V587" i="1" s="1" a="1"/>
  <c r="V587" i="1" s="1"/>
  <c r="AD586" i="1"/>
  <c r="AA586" i="1"/>
  <c r="AB586" i="1" s="1"/>
  <c r="Z586" i="1"/>
  <c r="Y586" i="1"/>
  <c r="W586" i="1"/>
  <c r="S586" i="1"/>
  <c r="X586" i="1" s="1"/>
  <c r="G586" i="1"/>
  <c r="V586" i="1" s="1" a="1"/>
  <c r="V586" i="1" s="1"/>
  <c r="AD585" i="1"/>
  <c r="AA585" i="1"/>
  <c r="AB585" i="1" s="1"/>
  <c r="Z585" i="1"/>
  <c r="Y585" i="1"/>
  <c r="W585" i="1"/>
  <c r="S585" i="1"/>
  <c r="X585" i="1" s="1"/>
  <c r="G585" i="1"/>
  <c r="V585" i="1" s="1" a="1"/>
  <c r="V585" i="1" s="1"/>
  <c r="AD584" i="1"/>
  <c r="AA584" i="1"/>
  <c r="AB584" i="1" s="1"/>
  <c r="Z584" i="1"/>
  <c r="Y584" i="1"/>
  <c r="W584" i="1"/>
  <c r="S584" i="1"/>
  <c r="X584" i="1" s="1"/>
  <c r="G584" i="1"/>
  <c r="V584" i="1" s="1" a="1"/>
  <c r="V584" i="1" s="1"/>
  <c r="AD583" i="1"/>
  <c r="AA583" i="1"/>
  <c r="AB583" i="1" s="1"/>
  <c r="Z583" i="1"/>
  <c r="Y583" i="1"/>
  <c r="W583" i="1"/>
  <c r="S583" i="1"/>
  <c r="X583" i="1" s="1"/>
  <c r="G583" i="1"/>
  <c r="V583" i="1" s="1" a="1"/>
  <c r="V583" i="1" s="1"/>
  <c r="AD582" i="1"/>
  <c r="AA582" i="1"/>
  <c r="AB582" i="1" s="1"/>
  <c r="Z582" i="1"/>
  <c r="Y582" i="1"/>
  <c r="W582" i="1"/>
  <c r="S582" i="1"/>
  <c r="X582" i="1" s="1"/>
  <c r="G582" i="1"/>
  <c r="V582" i="1" s="1" a="1"/>
  <c r="V582" i="1" s="1"/>
  <c r="AD581" i="1"/>
  <c r="AA581" i="1"/>
  <c r="AB581" i="1" s="1"/>
  <c r="Z581" i="1"/>
  <c r="Y581" i="1"/>
  <c r="W581" i="1"/>
  <c r="S581" i="1"/>
  <c r="X581" i="1" s="1"/>
  <c r="G581" i="1"/>
  <c r="V581" i="1" s="1" a="1"/>
  <c r="V581" i="1" s="1"/>
  <c r="AD580" i="1"/>
  <c r="AA580" i="1"/>
  <c r="AB580" i="1" s="1"/>
  <c r="Z580" i="1"/>
  <c r="Y580" i="1"/>
  <c r="W580" i="1"/>
  <c r="S580" i="1"/>
  <c r="X580" i="1" s="1"/>
  <c r="G580" i="1"/>
  <c r="V580" i="1" s="1" a="1"/>
  <c r="V580" i="1" s="1"/>
  <c r="AD579" i="1"/>
  <c r="AA579" i="1"/>
  <c r="AB579" i="1" s="1"/>
  <c r="Z579" i="1"/>
  <c r="Y579" i="1"/>
  <c r="W579" i="1"/>
  <c r="S579" i="1"/>
  <c r="X579" i="1" s="1"/>
  <c r="G579" i="1"/>
  <c r="V579" i="1" s="1" a="1"/>
  <c r="V579" i="1" s="1"/>
  <c r="AD578" i="1"/>
  <c r="AA578" i="1"/>
  <c r="AB578" i="1" s="1"/>
  <c r="Z578" i="1"/>
  <c r="Y578" i="1"/>
  <c r="W578" i="1"/>
  <c r="S578" i="1"/>
  <c r="X578" i="1" s="1"/>
  <c r="G578" i="1"/>
  <c r="V578" i="1" s="1" a="1"/>
  <c r="V578" i="1" s="1"/>
  <c r="AD577" i="1"/>
  <c r="AA577" i="1"/>
  <c r="AB577" i="1" s="1"/>
  <c r="Z577" i="1"/>
  <c r="Y577" i="1"/>
  <c r="W577" i="1"/>
  <c r="S577" i="1"/>
  <c r="X577" i="1" s="1"/>
  <c r="G577" i="1"/>
  <c r="V577" i="1" s="1" a="1"/>
  <c r="V577" i="1" s="1"/>
  <c r="AD576" i="1"/>
  <c r="AA576" i="1"/>
  <c r="AB576" i="1" s="1"/>
  <c r="Z576" i="1"/>
  <c r="Y576" i="1"/>
  <c r="W576" i="1"/>
  <c r="S576" i="1"/>
  <c r="X576" i="1" s="1"/>
  <c r="G576" i="1"/>
  <c r="V576" i="1" s="1" a="1"/>
  <c r="V576" i="1" s="1"/>
  <c r="AD575" i="1"/>
  <c r="AA575" i="1"/>
  <c r="AB575" i="1" s="1"/>
  <c r="Z575" i="1"/>
  <c r="Y575" i="1"/>
  <c r="W575" i="1"/>
  <c r="S575" i="1"/>
  <c r="X575" i="1" s="1"/>
  <c r="G575" i="1"/>
  <c r="V575" i="1" s="1" a="1"/>
  <c r="V575" i="1" s="1"/>
  <c r="AD574" i="1"/>
  <c r="AA574" i="1"/>
  <c r="AB574" i="1" s="1"/>
  <c r="Z574" i="1"/>
  <c r="Y574" i="1"/>
  <c r="W574" i="1"/>
  <c r="S574" i="1"/>
  <c r="X574" i="1" s="1"/>
  <c r="G574" i="1"/>
  <c r="V574" i="1" s="1" a="1"/>
  <c r="V574" i="1" s="1"/>
  <c r="AD573" i="1"/>
  <c r="AA573" i="1"/>
  <c r="AB573" i="1" s="1"/>
  <c r="Z573" i="1"/>
  <c r="Y573" i="1"/>
  <c r="W573" i="1"/>
  <c r="S573" i="1"/>
  <c r="X573" i="1" s="1"/>
  <c r="G573" i="1"/>
  <c r="V573" i="1" s="1" a="1"/>
  <c r="V573" i="1" s="1"/>
  <c r="AD572" i="1"/>
  <c r="AA572" i="1"/>
  <c r="AB572" i="1" s="1"/>
  <c r="Z572" i="1"/>
  <c r="Y572" i="1"/>
  <c r="W572" i="1"/>
  <c r="S572" i="1"/>
  <c r="X572" i="1" s="1"/>
  <c r="G572" i="1"/>
  <c r="V572" i="1" s="1" a="1"/>
  <c r="V572" i="1" s="1"/>
  <c r="AD571" i="1"/>
  <c r="AA571" i="1"/>
  <c r="AB571" i="1" s="1"/>
  <c r="Z571" i="1"/>
  <c r="Y571" i="1"/>
  <c r="W571" i="1"/>
  <c r="S571" i="1"/>
  <c r="X571" i="1" s="1"/>
  <c r="G571" i="1"/>
  <c r="V571" i="1" s="1" a="1"/>
  <c r="V571" i="1" s="1"/>
  <c r="AD570" i="1"/>
  <c r="AA570" i="1"/>
  <c r="AB570" i="1" s="1"/>
  <c r="Z570" i="1"/>
  <c r="Y570" i="1"/>
  <c r="W570" i="1"/>
  <c r="S570" i="1"/>
  <c r="X570" i="1" s="1"/>
  <c r="G570" i="1"/>
  <c r="V570" i="1" s="1" a="1"/>
  <c r="V570" i="1" s="1"/>
  <c r="AD569" i="1"/>
  <c r="AA569" i="1"/>
  <c r="AB569" i="1" s="1"/>
  <c r="Z569" i="1"/>
  <c r="Y569" i="1"/>
  <c r="W569" i="1"/>
  <c r="S569" i="1"/>
  <c r="X569" i="1" s="1"/>
  <c r="G569" i="1"/>
  <c r="V569" i="1" s="1" a="1"/>
  <c r="V569" i="1" s="1"/>
  <c r="AD568" i="1"/>
  <c r="AA568" i="1"/>
  <c r="AB568" i="1" s="1"/>
  <c r="Z568" i="1"/>
  <c r="Y568" i="1"/>
  <c r="W568" i="1"/>
  <c r="S568" i="1"/>
  <c r="X568" i="1" s="1"/>
  <c r="G568" i="1"/>
  <c r="V568" i="1" s="1" a="1"/>
  <c r="V568" i="1" s="1"/>
  <c r="AD567" i="1"/>
  <c r="AA567" i="1"/>
  <c r="AB567" i="1" s="1"/>
  <c r="Z567" i="1"/>
  <c r="Y567" i="1"/>
  <c r="W567" i="1"/>
  <c r="S567" i="1"/>
  <c r="X567" i="1" s="1"/>
  <c r="G567" i="1"/>
  <c r="V567" i="1" s="1" a="1"/>
  <c r="V567" i="1" s="1"/>
  <c r="AD566" i="1"/>
  <c r="AA566" i="1"/>
  <c r="AB566" i="1" s="1"/>
  <c r="Z566" i="1"/>
  <c r="Y566" i="1"/>
  <c r="W566" i="1"/>
  <c r="S566" i="1"/>
  <c r="X566" i="1" s="1"/>
  <c r="G566" i="1"/>
  <c r="V566" i="1" s="1" a="1"/>
  <c r="V566" i="1" s="1"/>
  <c r="AD565" i="1"/>
  <c r="AA565" i="1"/>
  <c r="AB565" i="1" s="1"/>
  <c r="Z565" i="1"/>
  <c r="Y565" i="1"/>
  <c r="W565" i="1"/>
  <c r="S565" i="1"/>
  <c r="X565" i="1" s="1"/>
  <c r="G565" i="1"/>
  <c r="V565" i="1" s="1" a="1"/>
  <c r="V565" i="1" s="1"/>
  <c r="AD564" i="1"/>
  <c r="AA564" i="1"/>
  <c r="AB564" i="1" s="1"/>
  <c r="Z564" i="1"/>
  <c r="Y564" i="1"/>
  <c r="W564" i="1"/>
  <c r="S564" i="1"/>
  <c r="X564" i="1" s="1"/>
  <c r="G564" i="1"/>
  <c r="V564" i="1" s="1" a="1"/>
  <c r="V564" i="1" s="1"/>
  <c r="AD563" i="1"/>
  <c r="AA563" i="1"/>
  <c r="AB563" i="1" s="1"/>
  <c r="Z563" i="1"/>
  <c r="Y563" i="1"/>
  <c r="W563" i="1"/>
  <c r="S563" i="1"/>
  <c r="X563" i="1" s="1"/>
  <c r="G563" i="1"/>
  <c r="V563" i="1" s="1" a="1"/>
  <c r="V563" i="1" s="1"/>
  <c r="AD562" i="1"/>
  <c r="AA562" i="1"/>
  <c r="AB562" i="1" s="1"/>
  <c r="Z562" i="1"/>
  <c r="Y562" i="1"/>
  <c r="W562" i="1"/>
  <c r="S562" i="1"/>
  <c r="X562" i="1" s="1"/>
  <c r="G562" i="1"/>
  <c r="V562" i="1" s="1" a="1"/>
  <c r="V562" i="1" s="1"/>
  <c r="AD561" i="1"/>
  <c r="AA561" i="1"/>
  <c r="AB561" i="1" s="1"/>
  <c r="Z561" i="1"/>
  <c r="Y561" i="1"/>
  <c r="W561" i="1"/>
  <c r="S561" i="1"/>
  <c r="X561" i="1" s="1"/>
  <c r="G561" i="1"/>
  <c r="V561" i="1" s="1" a="1"/>
  <c r="V561" i="1" s="1"/>
  <c r="AD560" i="1"/>
  <c r="AA560" i="1"/>
  <c r="AB560" i="1" s="1"/>
  <c r="Z560" i="1"/>
  <c r="Y560" i="1"/>
  <c r="W560" i="1"/>
  <c r="S560" i="1"/>
  <c r="X560" i="1" s="1"/>
  <c r="G560" i="1"/>
  <c r="V560" i="1" s="1" a="1"/>
  <c r="V560" i="1" s="1"/>
  <c r="AD559" i="1"/>
  <c r="AA559" i="1"/>
  <c r="AB559" i="1" s="1"/>
  <c r="Z559" i="1"/>
  <c r="Y559" i="1"/>
  <c r="W559" i="1"/>
  <c r="S559" i="1"/>
  <c r="X559" i="1" s="1"/>
  <c r="G559" i="1"/>
  <c r="V559" i="1" s="1" a="1"/>
  <c r="V559" i="1" s="1"/>
  <c r="AD558" i="1"/>
  <c r="AA558" i="1"/>
  <c r="AB558" i="1" s="1"/>
  <c r="Z558" i="1"/>
  <c r="Y558" i="1"/>
  <c r="W558" i="1"/>
  <c r="S558" i="1"/>
  <c r="X558" i="1" s="1"/>
  <c r="G558" i="1"/>
  <c r="V558" i="1" s="1" a="1"/>
  <c r="V558" i="1" s="1"/>
  <c r="AD557" i="1"/>
  <c r="AA557" i="1"/>
  <c r="AB557" i="1" s="1"/>
  <c r="Z557" i="1"/>
  <c r="Y557" i="1"/>
  <c r="W557" i="1"/>
  <c r="S557" i="1"/>
  <c r="X557" i="1" s="1"/>
  <c r="G557" i="1"/>
  <c r="V557" i="1" s="1" a="1"/>
  <c r="V557" i="1" s="1"/>
  <c r="AD556" i="1"/>
  <c r="AA556" i="1"/>
  <c r="AB556" i="1" s="1"/>
  <c r="Z556" i="1"/>
  <c r="Y556" i="1"/>
  <c r="W556" i="1"/>
  <c r="S556" i="1"/>
  <c r="X556" i="1" s="1"/>
  <c r="G556" i="1"/>
  <c r="V556" i="1" s="1" a="1"/>
  <c r="V556" i="1" s="1"/>
  <c r="AD555" i="1"/>
  <c r="AA555" i="1"/>
  <c r="AB555" i="1" s="1"/>
  <c r="Z555" i="1"/>
  <c r="Y555" i="1"/>
  <c r="W555" i="1"/>
  <c r="S555" i="1"/>
  <c r="X555" i="1" s="1"/>
  <c r="G555" i="1"/>
  <c r="V555" i="1" s="1" a="1"/>
  <c r="V555" i="1" s="1"/>
  <c r="AD554" i="1"/>
  <c r="AA554" i="1"/>
  <c r="AB554" i="1" s="1"/>
  <c r="Z554" i="1"/>
  <c r="Y554" i="1"/>
  <c r="W554" i="1"/>
  <c r="S554" i="1"/>
  <c r="X554" i="1" s="1"/>
  <c r="G554" i="1"/>
  <c r="V554" i="1" s="1" a="1"/>
  <c r="V554" i="1" s="1"/>
  <c r="AD553" i="1"/>
  <c r="AA553" i="1"/>
  <c r="AB553" i="1" s="1"/>
  <c r="Z553" i="1"/>
  <c r="Y553" i="1"/>
  <c r="W553" i="1"/>
  <c r="S553" i="1"/>
  <c r="X553" i="1" s="1"/>
  <c r="G553" i="1"/>
  <c r="V553" i="1" s="1" a="1"/>
  <c r="V553" i="1" s="1"/>
  <c r="AD552" i="1"/>
  <c r="AA552" i="1"/>
  <c r="AB552" i="1" s="1"/>
  <c r="Z552" i="1"/>
  <c r="Y552" i="1"/>
  <c r="W552" i="1"/>
  <c r="S552" i="1"/>
  <c r="X552" i="1" s="1"/>
  <c r="G552" i="1"/>
  <c r="V552" i="1" s="1" a="1"/>
  <c r="V552" i="1" s="1"/>
  <c r="AD551" i="1"/>
  <c r="AA551" i="1"/>
  <c r="AB551" i="1" s="1"/>
  <c r="Z551" i="1"/>
  <c r="Y551" i="1"/>
  <c r="W551" i="1"/>
  <c r="S551" i="1"/>
  <c r="X551" i="1" s="1"/>
  <c r="G551" i="1"/>
  <c r="V551" i="1" s="1" a="1"/>
  <c r="V551" i="1" s="1"/>
  <c r="AD550" i="1"/>
  <c r="AA550" i="1"/>
  <c r="AB550" i="1" s="1"/>
  <c r="Z550" i="1"/>
  <c r="Y550" i="1"/>
  <c r="W550" i="1"/>
  <c r="S550" i="1"/>
  <c r="X550" i="1" s="1"/>
  <c r="G550" i="1"/>
  <c r="V550" i="1" s="1" a="1"/>
  <c r="V550" i="1" s="1"/>
  <c r="AD549" i="1"/>
  <c r="AA549" i="1"/>
  <c r="AB549" i="1" s="1"/>
  <c r="Z549" i="1"/>
  <c r="Y549" i="1"/>
  <c r="W549" i="1"/>
  <c r="S549" i="1"/>
  <c r="X549" i="1" s="1"/>
  <c r="G549" i="1"/>
  <c r="V549" i="1" s="1" a="1"/>
  <c r="V549" i="1" s="1"/>
  <c r="AD548" i="1"/>
  <c r="AA548" i="1"/>
  <c r="AB548" i="1" s="1"/>
  <c r="Z548" i="1"/>
  <c r="Y548" i="1"/>
  <c r="W548" i="1"/>
  <c r="S548" i="1"/>
  <c r="X548" i="1" s="1"/>
  <c r="G548" i="1"/>
  <c r="V548" i="1" s="1" a="1"/>
  <c r="V548" i="1" s="1"/>
  <c r="AD547" i="1"/>
  <c r="AA547" i="1"/>
  <c r="AB547" i="1" s="1"/>
  <c r="Z547" i="1"/>
  <c r="Y547" i="1"/>
  <c r="W547" i="1"/>
  <c r="S547" i="1"/>
  <c r="X547" i="1" s="1"/>
  <c r="G547" i="1"/>
  <c r="V547" i="1" s="1" a="1"/>
  <c r="V547" i="1" s="1"/>
  <c r="AD546" i="1"/>
  <c r="AA546" i="1"/>
  <c r="AB546" i="1" s="1"/>
  <c r="Z546" i="1"/>
  <c r="Y546" i="1"/>
  <c r="W546" i="1"/>
  <c r="S546" i="1"/>
  <c r="X546" i="1" s="1"/>
  <c r="G546" i="1"/>
  <c r="V546" i="1" s="1" a="1"/>
  <c r="V546" i="1" s="1"/>
  <c r="AD545" i="1"/>
  <c r="AA545" i="1"/>
  <c r="AB545" i="1" s="1"/>
  <c r="Z545" i="1"/>
  <c r="Y545" i="1"/>
  <c r="W545" i="1"/>
  <c r="V545" i="1" a="1"/>
  <c r="V545" i="1" s="1"/>
  <c r="S545" i="1"/>
  <c r="X545" i="1" s="1"/>
  <c r="G545" i="1"/>
  <c r="AD544" i="1"/>
  <c r="AA544" i="1"/>
  <c r="AB544" i="1" s="1"/>
  <c r="Z544" i="1"/>
  <c r="Y544" i="1"/>
  <c r="W544" i="1"/>
  <c r="S544" i="1"/>
  <c r="X544" i="1" s="1"/>
  <c r="G544" i="1"/>
  <c r="V544" i="1" s="1" a="1"/>
  <c r="V544" i="1" s="1"/>
  <c r="AD543" i="1"/>
  <c r="AA543" i="1"/>
  <c r="AB543" i="1" s="1"/>
  <c r="Z543" i="1"/>
  <c r="Y543" i="1"/>
  <c r="W543" i="1"/>
  <c r="S543" i="1"/>
  <c r="X543" i="1" s="1"/>
  <c r="G543" i="1"/>
  <c r="V543" i="1" s="1" a="1"/>
  <c r="V543" i="1" s="1"/>
  <c r="AD542" i="1"/>
  <c r="AA542" i="1"/>
  <c r="AB542" i="1" s="1"/>
  <c r="Z542" i="1"/>
  <c r="Y542" i="1"/>
  <c r="W542" i="1"/>
  <c r="S542" i="1"/>
  <c r="X542" i="1" s="1"/>
  <c r="G542" i="1"/>
  <c r="V542" i="1" s="1" a="1"/>
  <c r="V542" i="1" s="1"/>
  <c r="AD541" i="1"/>
  <c r="AA541" i="1"/>
  <c r="AB541" i="1" s="1"/>
  <c r="Z541" i="1"/>
  <c r="Y541" i="1"/>
  <c r="W541" i="1"/>
  <c r="S541" i="1"/>
  <c r="X541" i="1" s="1"/>
  <c r="G541" i="1"/>
  <c r="V541" i="1" s="1" a="1"/>
  <c r="V541" i="1" s="1"/>
  <c r="AD540" i="1"/>
  <c r="AA540" i="1"/>
  <c r="AB540" i="1" s="1"/>
  <c r="Z540" i="1"/>
  <c r="Y540" i="1"/>
  <c r="W540" i="1"/>
  <c r="S540" i="1"/>
  <c r="X540" i="1" s="1"/>
  <c r="G540" i="1"/>
  <c r="V540" i="1" s="1" a="1"/>
  <c r="V540" i="1" s="1"/>
  <c r="AD539" i="1"/>
  <c r="AA539" i="1"/>
  <c r="AB539" i="1" s="1"/>
  <c r="Z539" i="1"/>
  <c r="Y539" i="1"/>
  <c r="W539" i="1"/>
  <c r="S539" i="1"/>
  <c r="X539" i="1" s="1"/>
  <c r="G539" i="1"/>
  <c r="V539" i="1" s="1" a="1"/>
  <c r="V539" i="1" s="1"/>
  <c r="AD538" i="1"/>
  <c r="AA538" i="1"/>
  <c r="AB538" i="1" s="1"/>
  <c r="Z538" i="1"/>
  <c r="Y538" i="1"/>
  <c r="W538" i="1"/>
  <c r="S538" i="1"/>
  <c r="X538" i="1" s="1"/>
  <c r="G538" i="1"/>
  <c r="V538" i="1" s="1" a="1"/>
  <c r="V538" i="1" s="1"/>
  <c r="AD537" i="1"/>
  <c r="AA537" i="1"/>
  <c r="AB537" i="1" s="1"/>
  <c r="Z537" i="1"/>
  <c r="Y537" i="1"/>
  <c r="W537" i="1"/>
  <c r="S537" i="1"/>
  <c r="X537" i="1" s="1"/>
  <c r="G537" i="1"/>
  <c r="V537" i="1" s="1" a="1"/>
  <c r="V537" i="1" s="1"/>
  <c r="AD536" i="1"/>
  <c r="AA536" i="1"/>
  <c r="AB536" i="1" s="1"/>
  <c r="Z536" i="1"/>
  <c r="Y536" i="1"/>
  <c r="W536" i="1"/>
  <c r="S536" i="1"/>
  <c r="X536" i="1" s="1"/>
  <c r="G536" i="1"/>
  <c r="V536" i="1" s="1" a="1"/>
  <c r="V536" i="1" s="1"/>
  <c r="AD535" i="1"/>
  <c r="AA535" i="1"/>
  <c r="AB535" i="1" s="1"/>
  <c r="Z535" i="1"/>
  <c r="Y535" i="1"/>
  <c r="W535" i="1"/>
  <c r="S535" i="1"/>
  <c r="X535" i="1" s="1"/>
  <c r="G535" i="1"/>
  <c r="V535" i="1" s="1" a="1"/>
  <c r="V535" i="1" s="1"/>
  <c r="AD534" i="1"/>
  <c r="AA534" i="1"/>
  <c r="AB534" i="1" s="1"/>
  <c r="Z534" i="1"/>
  <c r="Y534" i="1"/>
  <c r="W534" i="1"/>
  <c r="S534" i="1"/>
  <c r="X534" i="1" s="1"/>
  <c r="G534" i="1"/>
  <c r="V534" i="1" s="1" a="1"/>
  <c r="V534" i="1" s="1"/>
  <c r="AD533" i="1"/>
  <c r="AA533" i="1"/>
  <c r="AB533" i="1" s="1"/>
  <c r="Z533" i="1"/>
  <c r="Y533" i="1"/>
  <c r="W533" i="1"/>
  <c r="S533" i="1"/>
  <c r="X533" i="1" s="1"/>
  <c r="G533" i="1"/>
  <c r="V533" i="1" s="1" a="1"/>
  <c r="V533" i="1" s="1"/>
  <c r="AD532" i="1"/>
  <c r="AA532" i="1"/>
  <c r="AB532" i="1" s="1"/>
  <c r="Z532" i="1"/>
  <c r="Y532" i="1"/>
  <c r="W532" i="1"/>
  <c r="S532" i="1"/>
  <c r="X532" i="1" s="1"/>
  <c r="G532" i="1"/>
  <c r="V532" i="1" s="1" a="1"/>
  <c r="V532" i="1" s="1"/>
  <c r="AD531" i="1"/>
  <c r="AA531" i="1"/>
  <c r="AB531" i="1" s="1"/>
  <c r="Z531" i="1"/>
  <c r="Y531" i="1"/>
  <c r="W531" i="1"/>
  <c r="S531" i="1"/>
  <c r="X531" i="1" s="1"/>
  <c r="G531" i="1"/>
  <c r="V531" i="1" s="1" a="1"/>
  <c r="V531" i="1" s="1"/>
  <c r="AD530" i="1"/>
  <c r="AA530" i="1"/>
  <c r="AB530" i="1" s="1"/>
  <c r="Z530" i="1"/>
  <c r="Y530" i="1"/>
  <c r="W530" i="1"/>
  <c r="S530" i="1"/>
  <c r="X530" i="1" s="1"/>
  <c r="G530" i="1"/>
  <c r="V530" i="1" s="1" a="1"/>
  <c r="V530" i="1" s="1"/>
  <c r="AD529" i="1"/>
  <c r="AA529" i="1"/>
  <c r="AB529" i="1" s="1"/>
  <c r="Z529" i="1"/>
  <c r="Y529" i="1"/>
  <c r="W529" i="1"/>
  <c r="S529" i="1"/>
  <c r="X529" i="1" s="1"/>
  <c r="G529" i="1"/>
  <c r="V529" i="1" s="1" a="1"/>
  <c r="V529" i="1" s="1"/>
  <c r="AD528" i="1"/>
  <c r="AA528" i="1"/>
  <c r="AB528" i="1" s="1"/>
  <c r="Z528" i="1"/>
  <c r="Y528" i="1"/>
  <c r="W528" i="1"/>
  <c r="S528" i="1"/>
  <c r="X528" i="1" s="1"/>
  <c r="G528" i="1"/>
  <c r="V528" i="1" s="1" a="1"/>
  <c r="V528" i="1" s="1"/>
  <c r="AD527" i="1"/>
  <c r="AA527" i="1"/>
  <c r="AB527" i="1" s="1"/>
  <c r="Z527" i="1"/>
  <c r="Y527" i="1"/>
  <c r="W527" i="1"/>
  <c r="S527" i="1"/>
  <c r="X527" i="1" s="1"/>
  <c r="G527" i="1"/>
  <c r="V527" i="1" s="1" a="1"/>
  <c r="V527" i="1" s="1"/>
  <c r="AD526" i="1"/>
  <c r="AA526" i="1"/>
  <c r="AB526" i="1" s="1"/>
  <c r="Z526" i="1"/>
  <c r="Y526" i="1"/>
  <c r="W526" i="1"/>
  <c r="S526" i="1"/>
  <c r="X526" i="1" s="1"/>
  <c r="G526" i="1"/>
  <c r="V526" i="1" s="1" a="1"/>
  <c r="V526" i="1" s="1"/>
  <c r="AD525" i="1"/>
  <c r="AA525" i="1"/>
  <c r="AB525" i="1" s="1"/>
  <c r="Z525" i="1"/>
  <c r="Y525" i="1"/>
  <c r="W525" i="1"/>
  <c r="S525" i="1"/>
  <c r="X525" i="1" s="1"/>
  <c r="G525" i="1"/>
  <c r="V525" i="1" s="1" a="1"/>
  <c r="V525" i="1" s="1"/>
  <c r="AD524" i="1"/>
  <c r="AA524" i="1"/>
  <c r="AB524" i="1" s="1"/>
  <c r="Z524" i="1"/>
  <c r="Y524" i="1"/>
  <c r="W524" i="1"/>
  <c r="S524" i="1"/>
  <c r="X524" i="1" s="1"/>
  <c r="G524" i="1"/>
  <c r="V524" i="1" s="1" a="1"/>
  <c r="V524" i="1" s="1"/>
  <c r="AD523" i="1"/>
  <c r="AA523" i="1"/>
  <c r="AB523" i="1" s="1"/>
  <c r="Z523" i="1"/>
  <c r="Y523" i="1"/>
  <c r="W523" i="1"/>
  <c r="S523" i="1"/>
  <c r="X523" i="1" s="1"/>
  <c r="G523" i="1"/>
  <c r="V523" i="1" s="1" a="1"/>
  <c r="V523" i="1" s="1"/>
  <c r="AD522" i="1"/>
  <c r="AA522" i="1"/>
  <c r="AB522" i="1" s="1"/>
  <c r="Z522" i="1"/>
  <c r="Y522" i="1"/>
  <c r="W522" i="1"/>
  <c r="S522" i="1"/>
  <c r="X522" i="1" s="1"/>
  <c r="G522" i="1"/>
  <c r="V522" i="1" s="1" a="1"/>
  <c r="V522" i="1" s="1"/>
  <c r="AD521" i="1"/>
  <c r="AA521" i="1"/>
  <c r="AB521" i="1" s="1"/>
  <c r="Z521" i="1"/>
  <c r="Y521" i="1"/>
  <c r="W521" i="1"/>
  <c r="S521" i="1"/>
  <c r="X521" i="1" s="1"/>
  <c r="G521" i="1"/>
  <c r="V521" i="1" s="1" a="1"/>
  <c r="V521" i="1" s="1"/>
  <c r="AD520" i="1"/>
  <c r="AA520" i="1"/>
  <c r="AB520" i="1" s="1"/>
  <c r="Z520" i="1"/>
  <c r="Y520" i="1"/>
  <c r="W520" i="1"/>
  <c r="S520" i="1"/>
  <c r="X520" i="1" s="1"/>
  <c r="G520" i="1"/>
  <c r="V520" i="1" s="1" a="1"/>
  <c r="V520" i="1" s="1"/>
  <c r="AD519" i="1"/>
  <c r="AA519" i="1"/>
  <c r="AB519" i="1" s="1"/>
  <c r="Z519" i="1"/>
  <c r="Y519" i="1"/>
  <c r="W519" i="1"/>
  <c r="S519" i="1"/>
  <c r="X519" i="1" s="1"/>
  <c r="G519" i="1"/>
  <c r="V519" i="1" s="1" a="1"/>
  <c r="V519" i="1" s="1"/>
  <c r="AD518" i="1"/>
  <c r="AA518" i="1"/>
  <c r="AB518" i="1" s="1"/>
  <c r="Z518" i="1"/>
  <c r="Y518" i="1"/>
  <c r="W518" i="1"/>
  <c r="S518" i="1"/>
  <c r="X518" i="1" s="1"/>
  <c r="G518" i="1"/>
  <c r="V518" i="1" s="1" a="1"/>
  <c r="V518" i="1" s="1"/>
  <c r="AD517" i="1"/>
  <c r="AA517" i="1"/>
  <c r="AB517" i="1" s="1"/>
  <c r="Z517" i="1"/>
  <c r="Y517" i="1"/>
  <c r="W517" i="1"/>
  <c r="S517" i="1"/>
  <c r="X517" i="1" s="1"/>
  <c r="G517" i="1"/>
  <c r="V517" i="1" s="1" a="1"/>
  <c r="V517" i="1" s="1"/>
  <c r="AD516" i="1"/>
  <c r="AA516" i="1"/>
  <c r="AB516" i="1" s="1"/>
  <c r="Z516" i="1"/>
  <c r="Y516" i="1"/>
  <c r="W516" i="1"/>
  <c r="S516" i="1"/>
  <c r="X516" i="1" s="1"/>
  <c r="G516" i="1"/>
  <c r="V516" i="1" s="1" a="1"/>
  <c r="V516" i="1" s="1"/>
  <c r="AD515" i="1"/>
  <c r="AA515" i="1"/>
  <c r="AB515" i="1" s="1"/>
  <c r="Z515" i="1"/>
  <c r="Y515" i="1"/>
  <c r="W515" i="1"/>
  <c r="S515" i="1"/>
  <c r="X515" i="1" s="1"/>
  <c r="G515" i="1"/>
  <c r="V515" i="1" s="1" a="1"/>
  <c r="V515" i="1" s="1"/>
  <c r="AD514" i="1"/>
  <c r="AA514" i="1"/>
  <c r="AB514" i="1" s="1"/>
  <c r="Z514" i="1"/>
  <c r="Y514" i="1"/>
  <c r="W514" i="1"/>
  <c r="S514" i="1"/>
  <c r="X514" i="1" s="1"/>
  <c r="G514" i="1"/>
  <c r="V514" i="1" s="1" a="1"/>
  <c r="V514" i="1" s="1"/>
  <c r="AD513" i="1"/>
  <c r="AA513" i="1"/>
  <c r="AB513" i="1" s="1"/>
  <c r="Z513" i="1"/>
  <c r="Y513" i="1"/>
  <c r="W513" i="1"/>
  <c r="S513" i="1"/>
  <c r="X513" i="1" s="1"/>
  <c r="G513" i="1"/>
  <c r="V513" i="1" s="1" a="1"/>
  <c r="V513" i="1" s="1"/>
  <c r="AD512" i="1"/>
  <c r="AA512" i="1"/>
  <c r="AB512" i="1" s="1"/>
  <c r="Z512" i="1"/>
  <c r="Y512" i="1"/>
  <c r="W512" i="1"/>
  <c r="S512" i="1"/>
  <c r="X512" i="1" s="1"/>
  <c r="G512" i="1"/>
  <c r="V512" i="1" s="1" a="1"/>
  <c r="V512" i="1" s="1"/>
  <c r="AD511" i="1"/>
  <c r="AA511" i="1"/>
  <c r="AB511" i="1" s="1"/>
  <c r="Z511" i="1"/>
  <c r="Y511" i="1"/>
  <c r="W511" i="1"/>
  <c r="S511" i="1"/>
  <c r="X511" i="1" s="1"/>
  <c r="G511" i="1"/>
  <c r="V511" i="1" s="1" a="1"/>
  <c r="V511" i="1" s="1"/>
  <c r="AD510" i="1"/>
  <c r="AA510" i="1"/>
  <c r="AB510" i="1" s="1"/>
  <c r="Z510" i="1"/>
  <c r="Y510" i="1"/>
  <c r="W510" i="1"/>
  <c r="S510" i="1"/>
  <c r="X510" i="1" s="1"/>
  <c r="G510" i="1"/>
  <c r="V510" i="1" s="1" a="1"/>
  <c r="V510" i="1" s="1"/>
  <c r="AD509" i="1"/>
  <c r="AA509" i="1"/>
  <c r="AB509" i="1" s="1"/>
  <c r="Z509" i="1"/>
  <c r="Y509" i="1"/>
  <c r="W509" i="1"/>
  <c r="S509" i="1"/>
  <c r="X509" i="1" s="1"/>
  <c r="G509" i="1"/>
  <c r="V509" i="1" s="1" a="1"/>
  <c r="V509" i="1" s="1"/>
  <c r="AD508" i="1"/>
  <c r="AA508" i="1"/>
  <c r="AB508" i="1" s="1"/>
  <c r="Z508" i="1"/>
  <c r="Y508" i="1"/>
  <c r="W508" i="1"/>
  <c r="S508" i="1"/>
  <c r="X508" i="1" s="1"/>
  <c r="G508" i="1"/>
  <c r="V508" i="1" s="1" a="1"/>
  <c r="V508" i="1" s="1"/>
  <c r="AD507" i="1"/>
  <c r="AA507" i="1"/>
  <c r="AB507" i="1" s="1"/>
  <c r="Z507" i="1"/>
  <c r="Y507" i="1"/>
  <c r="W507" i="1"/>
  <c r="S507" i="1"/>
  <c r="X507" i="1" s="1"/>
  <c r="G507" i="1"/>
  <c r="V507" i="1" s="1" a="1"/>
  <c r="V507" i="1" s="1"/>
  <c r="AD506" i="1"/>
  <c r="AA506" i="1"/>
  <c r="AB506" i="1" s="1"/>
  <c r="Z506" i="1"/>
  <c r="Y506" i="1"/>
  <c r="W506" i="1"/>
  <c r="S506" i="1"/>
  <c r="X506" i="1" s="1"/>
  <c r="G506" i="1"/>
  <c r="V506" i="1" s="1" a="1"/>
  <c r="V506" i="1" s="1"/>
  <c r="AD505" i="1"/>
  <c r="AA505" i="1"/>
  <c r="AB505" i="1" s="1"/>
  <c r="Z505" i="1"/>
  <c r="Y505" i="1"/>
  <c r="W505" i="1"/>
  <c r="S505" i="1"/>
  <c r="X505" i="1" s="1"/>
  <c r="G505" i="1"/>
  <c r="V505" i="1" s="1" a="1"/>
  <c r="V505" i="1" s="1"/>
  <c r="AD504" i="1"/>
  <c r="AA504" i="1"/>
  <c r="AB504" i="1" s="1"/>
  <c r="Z504" i="1"/>
  <c r="Y504" i="1"/>
  <c r="W504" i="1"/>
  <c r="S504" i="1"/>
  <c r="X504" i="1" s="1"/>
  <c r="G504" i="1"/>
  <c r="V504" i="1" s="1" a="1"/>
  <c r="V504" i="1" s="1"/>
  <c r="AD503" i="1"/>
  <c r="AA503" i="1"/>
  <c r="AB503" i="1" s="1"/>
  <c r="Z503" i="1"/>
  <c r="Y503" i="1"/>
  <c r="W503" i="1"/>
  <c r="S503" i="1"/>
  <c r="X503" i="1" s="1"/>
  <c r="G503" i="1"/>
  <c r="V503" i="1" s="1" a="1"/>
  <c r="V503" i="1" s="1"/>
  <c r="AD502" i="1"/>
  <c r="AA502" i="1"/>
  <c r="AB502" i="1" s="1"/>
  <c r="Z502" i="1"/>
  <c r="Y502" i="1"/>
  <c r="W502" i="1"/>
  <c r="S502" i="1"/>
  <c r="X502" i="1" s="1"/>
  <c r="G502" i="1"/>
  <c r="V502" i="1" s="1" a="1"/>
  <c r="V502" i="1" s="1"/>
  <c r="AD501" i="1"/>
  <c r="AA501" i="1"/>
  <c r="AB501" i="1" s="1"/>
  <c r="Z501" i="1"/>
  <c r="Y501" i="1"/>
  <c r="W501" i="1"/>
  <c r="S501" i="1"/>
  <c r="X501" i="1" s="1"/>
  <c r="G501" i="1"/>
  <c r="V501" i="1" s="1" a="1"/>
  <c r="V501" i="1" s="1"/>
  <c r="AD500" i="1"/>
  <c r="AA500" i="1"/>
  <c r="AB500" i="1" s="1"/>
  <c r="Z500" i="1"/>
  <c r="Y500" i="1"/>
  <c r="W500" i="1"/>
  <c r="S500" i="1"/>
  <c r="X500" i="1" s="1"/>
  <c r="G500" i="1"/>
  <c r="V500" i="1" s="1" a="1"/>
  <c r="V500" i="1" s="1"/>
  <c r="AD499" i="1"/>
  <c r="AA499" i="1"/>
  <c r="AB499" i="1" s="1"/>
  <c r="Z499" i="1"/>
  <c r="Y499" i="1"/>
  <c r="W499" i="1"/>
  <c r="S499" i="1"/>
  <c r="X499" i="1" s="1"/>
  <c r="G499" i="1"/>
  <c r="V499" i="1" s="1" a="1"/>
  <c r="V499" i="1" s="1"/>
  <c r="AD498" i="1"/>
  <c r="AA498" i="1"/>
  <c r="AB498" i="1" s="1"/>
  <c r="Z498" i="1"/>
  <c r="Y498" i="1"/>
  <c r="W498" i="1"/>
  <c r="S498" i="1"/>
  <c r="X498" i="1" s="1"/>
  <c r="G498" i="1"/>
  <c r="V498" i="1" s="1" a="1"/>
  <c r="V498" i="1" s="1"/>
  <c r="AD497" i="1"/>
  <c r="AA497" i="1"/>
  <c r="AB497" i="1" s="1"/>
  <c r="Z497" i="1"/>
  <c r="Y497" i="1"/>
  <c r="W497" i="1"/>
  <c r="S497" i="1"/>
  <c r="X497" i="1" s="1"/>
  <c r="G497" i="1"/>
  <c r="V497" i="1" s="1" a="1"/>
  <c r="V497" i="1" s="1"/>
  <c r="AD496" i="1"/>
  <c r="AA496" i="1"/>
  <c r="AB496" i="1" s="1"/>
  <c r="Z496" i="1"/>
  <c r="Y496" i="1"/>
  <c r="W496" i="1"/>
  <c r="S496" i="1"/>
  <c r="X496" i="1" s="1"/>
  <c r="G496" i="1"/>
  <c r="V496" i="1" s="1" a="1"/>
  <c r="V496" i="1" s="1"/>
  <c r="AD495" i="1"/>
  <c r="AA495" i="1"/>
  <c r="AB495" i="1" s="1"/>
  <c r="Z495" i="1"/>
  <c r="Y495" i="1"/>
  <c r="W495" i="1"/>
  <c r="S495" i="1"/>
  <c r="X495" i="1" s="1"/>
  <c r="G495" i="1"/>
  <c r="V495" i="1" s="1" a="1"/>
  <c r="V495" i="1" s="1"/>
  <c r="AD494" i="1"/>
  <c r="AA494" i="1"/>
  <c r="AB494" i="1" s="1"/>
  <c r="Z494" i="1"/>
  <c r="Y494" i="1"/>
  <c r="W494" i="1"/>
  <c r="S494" i="1"/>
  <c r="X494" i="1" s="1"/>
  <c r="G494" i="1"/>
  <c r="V494" i="1" s="1" a="1"/>
  <c r="V494" i="1" s="1"/>
  <c r="AD493" i="1"/>
  <c r="AA493" i="1"/>
  <c r="AB493" i="1" s="1"/>
  <c r="Z493" i="1"/>
  <c r="Y493" i="1"/>
  <c r="W493" i="1"/>
  <c r="S493" i="1"/>
  <c r="X493" i="1" s="1"/>
  <c r="G493" i="1"/>
  <c r="V493" i="1" s="1" a="1"/>
  <c r="V493" i="1" s="1"/>
  <c r="AD492" i="1"/>
  <c r="AA492" i="1"/>
  <c r="AB492" i="1" s="1"/>
  <c r="Z492" i="1"/>
  <c r="Y492" i="1"/>
  <c r="W492" i="1"/>
  <c r="S492" i="1"/>
  <c r="X492" i="1" s="1"/>
  <c r="G492" i="1"/>
  <c r="V492" i="1" s="1" a="1"/>
  <c r="V492" i="1" s="1"/>
  <c r="AD491" i="1"/>
  <c r="AA491" i="1"/>
  <c r="AB491" i="1" s="1"/>
  <c r="Z491" i="1"/>
  <c r="Y491" i="1"/>
  <c r="W491" i="1"/>
  <c r="S491" i="1"/>
  <c r="X491" i="1" s="1"/>
  <c r="G491" i="1"/>
  <c r="V491" i="1" s="1" a="1"/>
  <c r="V491" i="1" s="1"/>
  <c r="AD490" i="1"/>
  <c r="AA490" i="1"/>
  <c r="AB490" i="1" s="1"/>
  <c r="Z490" i="1"/>
  <c r="Y490" i="1"/>
  <c r="W490" i="1"/>
  <c r="S490" i="1"/>
  <c r="X490" i="1" s="1"/>
  <c r="G490" i="1"/>
  <c r="V490" i="1" s="1" a="1"/>
  <c r="V490" i="1" s="1"/>
  <c r="AD489" i="1"/>
  <c r="AA489" i="1"/>
  <c r="AB489" i="1" s="1"/>
  <c r="Z489" i="1"/>
  <c r="Y489" i="1"/>
  <c r="W489" i="1"/>
  <c r="S489" i="1"/>
  <c r="X489" i="1" s="1"/>
  <c r="G489" i="1"/>
  <c r="V489" i="1" s="1" a="1"/>
  <c r="V489" i="1" s="1"/>
  <c r="AD488" i="1"/>
  <c r="AA488" i="1"/>
  <c r="AB488" i="1" s="1"/>
  <c r="Z488" i="1"/>
  <c r="Y488" i="1"/>
  <c r="W488" i="1"/>
  <c r="S488" i="1"/>
  <c r="X488" i="1" s="1"/>
  <c r="G488" i="1"/>
  <c r="V488" i="1" s="1" a="1"/>
  <c r="V488" i="1" s="1"/>
  <c r="AD487" i="1"/>
  <c r="AA487" i="1"/>
  <c r="AB487" i="1" s="1"/>
  <c r="Z487" i="1"/>
  <c r="Y487" i="1"/>
  <c r="W487" i="1"/>
  <c r="S487" i="1"/>
  <c r="X487" i="1" s="1"/>
  <c r="G487" i="1"/>
  <c r="V487" i="1" s="1" a="1"/>
  <c r="V487" i="1" s="1"/>
  <c r="AD486" i="1"/>
  <c r="AA486" i="1"/>
  <c r="AB486" i="1" s="1"/>
  <c r="Z486" i="1"/>
  <c r="Y486" i="1"/>
  <c r="W486" i="1"/>
  <c r="S486" i="1"/>
  <c r="X486" i="1" s="1"/>
  <c r="G486" i="1"/>
  <c r="V486" i="1" s="1" a="1"/>
  <c r="V486" i="1" s="1"/>
  <c r="AD485" i="1"/>
  <c r="AA485" i="1"/>
  <c r="AB485" i="1" s="1"/>
  <c r="Z485" i="1"/>
  <c r="Y485" i="1"/>
  <c r="W485" i="1"/>
  <c r="S485" i="1"/>
  <c r="X485" i="1" s="1"/>
  <c r="G485" i="1"/>
  <c r="V485" i="1" s="1" a="1"/>
  <c r="V485" i="1" s="1"/>
  <c r="AD484" i="1"/>
  <c r="AA484" i="1"/>
  <c r="AB484" i="1" s="1"/>
  <c r="Z484" i="1"/>
  <c r="Y484" i="1"/>
  <c r="W484" i="1"/>
  <c r="S484" i="1"/>
  <c r="X484" i="1" s="1"/>
  <c r="G484" i="1"/>
  <c r="V484" i="1" s="1" a="1"/>
  <c r="V484" i="1" s="1"/>
  <c r="AD483" i="1"/>
  <c r="AA483" i="1"/>
  <c r="AB483" i="1" s="1"/>
  <c r="Z483" i="1"/>
  <c r="Y483" i="1"/>
  <c r="W483" i="1"/>
  <c r="S483" i="1"/>
  <c r="X483" i="1" s="1"/>
  <c r="G483" i="1"/>
  <c r="V483" i="1" s="1" a="1"/>
  <c r="V483" i="1" s="1"/>
  <c r="AD482" i="1"/>
  <c r="AA482" i="1"/>
  <c r="AB482" i="1" s="1"/>
  <c r="Z482" i="1"/>
  <c r="Y482" i="1"/>
  <c r="W482" i="1"/>
  <c r="S482" i="1"/>
  <c r="X482" i="1" s="1"/>
  <c r="G482" i="1"/>
  <c r="V482" i="1" s="1" a="1"/>
  <c r="V482" i="1" s="1"/>
  <c r="AD481" i="1"/>
  <c r="AA481" i="1"/>
  <c r="AB481" i="1" s="1"/>
  <c r="Z481" i="1"/>
  <c r="Y481" i="1"/>
  <c r="W481" i="1"/>
  <c r="S481" i="1"/>
  <c r="X481" i="1" s="1"/>
  <c r="G481" i="1"/>
  <c r="V481" i="1" s="1" a="1"/>
  <c r="V481" i="1" s="1"/>
  <c r="AD480" i="1"/>
  <c r="AA480" i="1"/>
  <c r="AB480" i="1" s="1"/>
  <c r="Z480" i="1"/>
  <c r="Y480" i="1"/>
  <c r="W480" i="1"/>
  <c r="S480" i="1"/>
  <c r="X480" i="1" s="1"/>
  <c r="G480" i="1"/>
  <c r="V480" i="1" s="1" a="1"/>
  <c r="V480" i="1" s="1"/>
  <c r="AD479" i="1"/>
  <c r="AA479" i="1"/>
  <c r="AB479" i="1" s="1"/>
  <c r="Z479" i="1"/>
  <c r="Y479" i="1"/>
  <c r="W479" i="1"/>
  <c r="S479" i="1"/>
  <c r="X479" i="1" s="1"/>
  <c r="G479" i="1"/>
  <c r="V479" i="1" s="1" a="1"/>
  <c r="V479" i="1" s="1"/>
  <c r="AD478" i="1"/>
  <c r="AA478" i="1"/>
  <c r="AB478" i="1" s="1"/>
  <c r="Z478" i="1"/>
  <c r="Y478" i="1"/>
  <c r="X478" i="1"/>
  <c r="W478" i="1"/>
  <c r="S478" i="1"/>
  <c r="G478" i="1"/>
  <c r="V478" i="1" s="1" a="1"/>
  <c r="V478" i="1" s="1"/>
  <c r="AD477" i="1"/>
  <c r="AA477" i="1"/>
  <c r="AB477" i="1" s="1"/>
  <c r="Z477" i="1"/>
  <c r="Y477" i="1"/>
  <c r="W477" i="1"/>
  <c r="S477" i="1"/>
  <c r="X477" i="1" s="1"/>
  <c r="G477" i="1"/>
  <c r="V477" i="1" s="1" a="1"/>
  <c r="V477" i="1" s="1"/>
  <c r="AD476" i="1"/>
  <c r="AB476" i="1"/>
  <c r="AA476" i="1"/>
  <c r="Z476" i="1"/>
  <c r="Y476" i="1"/>
  <c r="W476" i="1"/>
  <c r="S476" i="1"/>
  <c r="X476" i="1" s="1"/>
  <c r="G476" i="1"/>
  <c r="V476" i="1" s="1" a="1"/>
  <c r="V476" i="1" s="1"/>
  <c r="AD475" i="1"/>
  <c r="AA475" i="1"/>
  <c r="AB475" i="1" s="1"/>
  <c r="Z475" i="1"/>
  <c r="Y475" i="1"/>
  <c r="W475" i="1"/>
  <c r="S475" i="1"/>
  <c r="X475" i="1" s="1"/>
  <c r="G475" i="1"/>
  <c r="V475" i="1" s="1" a="1"/>
  <c r="V475" i="1" s="1"/>
  <c r="AD474" i="1"/>
  <c r="AA474" i="1"/>
  <c r="AB474" i="1" s="1"/>
  <c r="Z474" i="1"/>
  <c r="Y474" i="1"/>
  <c r="W474" i="1"/>
  <c r="S474" i="1"/>
  <c r="X474" i="1" s="1"/>
  <c r="G474" i="1"/>
  <c r="V474" i="1" s="1" a="1"/>
  <c r="V474" i="1" s="1"/>
  <c r="AD473" i="1"/>
  <c r="AA473" i="1"/>
  <c r="AB473" i="1" s="1"/>
  <c r="Z473" i="1"/>
  <c r="Y473" i="1"/>
  <c r="W473" i="1"/>
  <c r="S473" i="1"/>
  <c r="X473" i="1" s="1"/>
  <c r="G473" i="1"/>
  <c r="V473" i="1" s="1" a="1"/>
  <c r="V473" i="1" s="1"/>
  <c r="AD472" i="1"/>
  <c r="AA472" i="1"/>
  <c r="AB472" i="1" s="1"/>
  <c r="Z472" i="1"/>
  <c r="Y472" i="1"/>
  <c r="W472" i="1"/>
  <c r="S472" i="1"/>
  <c r="X472" i="1" s="1"/>
  <c r="G472" i="1"/>
  <c r="V472" i="1" s="1" a="1"/>
  <c r="V472" i="1" s="1"/>
  <c r="AD471" i="1"/>
  <c r="AA471" i="1"/>
  <c r="AB471" i="1" s="1"/>
  <c r="Z471" i="1"/>
  <c r="Y471" i="1"/>
  <c r="W471" i="1"/>
  <c r="S471" i="1"/>
  <c r="X471" i="1" s="1"/>
  <c r="G471" i="1"/>
  <c r="V471" i="1" s="1" a="1"/>
  <c r="V471" i="1" s="1"/>
  <c r="AD470" i="1"/>
  <c r="AA470" i="1"/>
  <c r="AB470" i="1" s="1"/>
  <c r="Z470" i="1"/>
  <c r="Y470" i="1"/>
  <c r="W470" i="1"/>
  <c r="S470" i="1"/>
  <c r="X470" i="1" s="1"/>
  <c r="G470" i="1"/>
  <c r="V470" i="1" s="1" a="1"/>
  <c r="V470" i="1" s="1"/>
  <c r="AD469" i="1"/>
  <c r="AA469" i="1"/>
  <c r="AB469" i="1" s="1"/>
  <c r="Z469" i="1"/>
  <c r="Y469" i="1"/>
  <c r="W469" i="1"/>
  <c r="S469" i="1"/>
  <c r="X469" i="1" s="1"/>
  <c r="G469" i="1"/>
  <c r="V469" i="1" s="1" a="1"/>
  <c r="V469" i="1" s="1"/>
  <c r="AD468" i="1"/>
  <c r="AA468" i="1"/>
  <c r="AB468" i="1" s="1"/>
  <c r="Z468" i="1"/>
  <c r="Y468" i="1"/>
  <c r="W468" i="1"/>
  <c r="S468" i="1"/>
  <c r="X468" i="1" s="1"/>
  <c r="G468" i="1"/>
  <c r="V468" i="1" s="1" a="1"/>
  <c r="V468" i="1" s="1"/>
  <c r="AD467" i="1"/>
  <c r="AA467" i="1"/>
  <c r="AB467" i="1" s="1"/>
  <c r="Z467" i="1"/>
  <c r="Y467" i="1"/>
  <c r="W467" i="1"/>
  <c r="S467" i="1"/>
  <c r="X467" i="1" s="1"/>
  <c r="G467" i="1"/>
  <c r="V467" i="1" s="1" a="1"/>
  <c r="V467" i="1" s="1"/>
  <c r="AD466" i="1"/>
  <c r="AA466" i="1"/>
  <c r="AB466" i="1" s="1"/>
  <c r="Z466" i="1"/>
  <c r="Y466" i="1"/>
  <c r="W466" i="1"/>
  <c r="S466" i="1"/>
  <c r="X466" i="1" s="1"/>
  <c r="G466" i="1"/>
  <c r="V466" i="1" s="1" a="1"/>
  <c r="V466" i="1" s="1"/>
  <c r="AD465" i="1"/>
  <c r="AA465" i="1"/>
  <c r="AB465" i="1" s="1"/>
  <c r="Z465" i="1"/>
  <c r="Y465" i="1"/>
  <c r="W465" i="1"/>
  <c r="S465" i="1"/>
  <c r="X465" i="1" s="1"/>
  <c r="G465" i="1"/>
  <c r="V465" i="1" s="1" a="1"/>
  <c r="V465" i="1" s="1"/>
  <c r="AD464" i="1"/>
  <c r="AA464" i="1"/>
  <c r="AB464" i="1" s="1"/>
  <c r="Z464" i="1"/>
  <c r="Y464" i="1"/>
  <c r="W464" i="1"/>
  <c r="S464" i="1"/>
  <c r="X464" i="1" s="1"/>
  <c r="G464" i="1"/>
  <c r="V464" i="1" s="1" a="1"/>
  <c r="V464" i="1" s="1"/>
  <c r="AD463" i="1"/>
  <c r="AA463" i="1"/>
  <c r="AB463" i="1" s="1"/>
  <c r="Z463" i="1"/>
  <c r="Y463" i="1"/>
  <c r="W463" i="1"/>
  <c r="S463" i="1"/>
  <c r="X463" i="1" s="1"/>
  <c r="G463" i="1"/>
  <c r="V463" i="1" s="1" a="1"/>
  <c r="V463" i="1" s="1"/>
  <c r="AD462" i="1"/>
  <c r="AA462" i="1"/>
  <c r="AB462" i="1" s="1"/>
  <c r="Z462" i="1"/>
  <c r="Y462" i="1"/>
  <c r="W462" i="1"/>
  <c r="S462" i="1"/>
  <c r="X462" i="1" s="1"/>
  <c r="G462" i="1"/>
  <c r="V462" i="1" s="1" a="1"/>
  <c r="V462" i="1" s="1"/>
  <c r="AD461" i="1"/>
  <c r="AA461" i="1"/>
  <c r="AB461" i="1" s="1"/>
  <c r="Z461" i="1"/>
  <c r="Y461" i="1"/>
  <c r="W461" i="1"/>
  <c r="S461" i="1"/>
  <c r="X461" i="1" s="1"/>
  <c r="G461" i="1"/>
  <c r="V461" i="1" s="1" a="1"/>
  <c r="V461" i="1" s="1"/>
  <c r="AD460" i="1"/>
  <c r="AA460" i="1"/>
  <c r="AB460" i="1" s="1"/>
  <c r="Z460" i="1"/>
  <c r="Y460" i="1"/>
  <c r="W460" i="1"/>
  <c r="S460" i="1"/>
  <c r="X460" i="1" s="1"/>
  <c r="G460" i="1"/>
  <c r="V460" i="1" s="1" a="1"/>
  <c r="V460" i="1" s="1"/>
  <c r="AD459" i="1"/>
  <c r="AA459" i="1"/>
  <c r="AB459" i="1" s="1"/>
  <c r="Z459" i="1"/>
  <c r="Y459" i="1"/>
  <c r="W459" i="1"/>
  <c r="S459" i="1"/>
  <c r="X459" i="1" s="1"/>
  <c r="G459" i="1"/>
  <c r="V459" i="1" s="1" a="1"/>
  <c r="V459" i="1" s="1"/>
  <c r="AD458" i="1"/>
  <c r="AA458" i="1"/>
  <c r="AB458" i="1" s="1"/>
  <c r="Z458" i="1"/>
  <c r="Y458" i="1"/>
  <c r="W458" i="1"/>
  <c r="S458" i="1"/>
  <c r="X458" i="1" s="1"/>
  <c r="G458" i="1"/>
  <c r="V458" i="1" s="1" a="1"/>
  <c r="V458" i="1" s="1"/>
  <c r="AD457" i="1"/>
  <c r="AA457" i="1"/>
  <c r="AB457" i="1" s="1"/>
  <c r="Z457" i="1"/>
  <c r="Y457" i="1"/>
  <c r="W457" i="1"/>
  <c r="S457" i="1"/>
  <c r="X457" i="1" s="1"/>
  <c r="G457" i="1"/>
  <c r="V457" i="1" s="1" a="1"/>
  <c r="V457" i="1" s="1"/>
  <c r="AD456" i="1"/>
  <c r="AA456" i="1"/>
  <c r="AB456" i="1" s="1"/>
  <c r="Z456" i="1"/>
  <c r="Y456" i="1"/>
  <c r="W456" i="1"/>
  <c r="S456" i="1"/>
  <c r="X456" i="1" s="1"/>
  <c r="G456" i="1"/>
  <c r="V456" i="1" s="1" a="1"/>
  <c r="V456" i="1" s="1"/>
  <c r="AD455" i="1"/>
  <c r="AA455" i="1"/>
  <c r="AB455" i="1" s="1"/>
  <c r="Z455" i="1"/>
  <c r="Y455" i="1"/>
  <c r="W455" i="1"/>
  <c r="S455" i="1"/>
  <c r="X455" i="1" s="1"/>
  <c r="G455" i="1"/>
  <c r="V455" i="1" s="1" a="1"/>
  <c r="V455" i="1" s="1"/>
  <c r="AD454" i="1"/>
  <c r="AA454" i="1"/>
  <c r="AB454" i="1" s="1"/>
  <c r="Z454" i="1"/>
  <c r="Y454" i="1"/>
  <c r="W454" i="1"/>
  <c r="S454" i="1"/>
  <c r="X454" i="1" s="1"/>
  <c r="G454" i="1"/>
  <c r="V454" i="1" s="1" a="1"/>
  <c r="V454" i="1" s="1"/>
  <c r="AD453" i="1"/>
  <c r="AA453" i="1"/>
  <c r="AB453" i="1" s="1"/>
  <c r="Z453" i="1"/>
  <c r="Y453" i="1"/>
  <c r="W453" i="1"/>
  <c r="S453" i="1"/>
  <c r="X453" i="1" s="1"/>
  <c r="G453" i="1"/>
  <c r="V453" i="1" s="1" a="1"/>
  <c r="V453" i="1" s="1"/>
  <c r="AD452" i="1"/>
  <c r="AA452" i="1"/>
  <c r="AB452" i="1" s="1"/>
  <c r="Z452" i="1"/>
  <c r="Y452" i="1"/>
  <c r="W452" i="1"/>
  <c r="S452" i="1"/>
  <c r="X452" i="1" s="1"/>
  <c r="G452" i="1"/>
  <c r="V452" i="1" s="1" a="1"/>
  <c r="V452" i="1" s="1"/>
  <c r="AD451" i="1"/>
  <c r="AA451" i="1"/>
  <c r="AB451" i="1" s="1"/>
  <c r="Z451" i="1"/>
  <c r="Y451" i="1"/>
  <c r="W451" i="1"/>
  <c r="S451" i="1"/>
  <c r="X451" i="1" s="1"/>
  <c r="G451" i="1"/>
  <c r="V451" i="1" s="1" a="1"/>
  <c r="V451" i="1" s="1"/>
  <c r="AD450" i="1"/>
  <c r="AA450" i="1"/>
  <c r="AB450" i="1" s="1"/>
  <c r="Z450" i="1"/>
  <c r="Y450" i="1"/>
  <c r="W450" i="1"/>
  <c r="S450" i="1"/>
  <c r="X450" i="1" s="1"/>
  <c r="G450" i="1"/>
  <c r="V450" i="1" s="1" a="1"/>
  <c r="V450" i="1" s="1"/>
  <c r="AD449" i="1"/>
  <c r="AA449" i="1"/>
  <c r="AB449" i="1" s="1"/>
  <c r="Z449" i="1"/>
  <c r="Y449" i="1"/>
  <c r="W449" i="1"/>
  <c r="S449" i="1"/>
  <c r="X449" i="1" s="1"/>
  <c r="G449" i="1"/>
  <c r="V449" i="1" s="1" a="1"/>
  <c r="V449" i="1" s="1"/>
  <c r="AD448" i="1"/>
  <c r="AA448" i="1"/>
  <c r="AB448" i="1" s="1"/>
  <c r="Z448" i="1"/>
  <c r="Y448" i="1"/>
  <c r="W448" i="1"/>
  <c r="S448" i="1"/>
  <c r="X448" i="1" s="1"/>
  <c r="G448" i="1"/>
  <c r="V448" i="1" s="1" a="1"/>
  <c r="V448" i="1" s="1"/>
  <c r="AD447" i="1"/>
  <c r="AA447" i="1"/>
  <c r="AB447" i="1" s="1"/>
  <c r="Z447" i="1"/>
  <c r="Y447" i="1"/>
  <c r="W447" i="1"/>
  <c r="S447" i="1"/>
  <c r="X447" i="1" s="1"/>
  <c r="G447" i="1"/>
  <c r="V447" i="1" s="1" a="1"/>
  <c r="V447" i="1" s="1"/>
  <c r="AD446" i="1"/>
  <c r="AA446" i="1"/>
  <c r="AB446" i="1" s="1"/>
  <c r="Z446" i="1"/>
  <c r="Y446" i="1"/>
  <c r="W446" i="1"/>
  <c r="S446" i="1"/>
  <c r="X446" i="1" s="1"/>
  <c r="G446" i="1"/>
  <c r="V446" i="1" s="1" a="1"/>
  <c r="V446" i="1" s="1"/>
  <c r="AD445" i="1"/>
  <c r="AA445" i="1"/>
  <c r="AB445" i="1" s="1"/>
  <c r="Z445" i="1"/>
  <c r="Y445" i="1"/>
  <c r="W445" i="1"/>
  <c r="S445" i="1"/>
  <c r="X445" i="1" s="1"/>
  <c r="G445" i="1"/>
  <c r="V445" i="1" s="1" a="1"/>
  <c r="V445" i="1" s="1"/>
  <c r="AD444" i="1"/>
  <c r="AA444" i="1"/>
  <c r="AB444" i="1" s="1"/>
  <c r="Z444" i="1"/>
  <c r="Y444" i="1"/>
  <c r="W444" i="1"/>
  <c r="S444" i="1"/>
  <c r="X444" i="1" s="1"/>
  <c r="G444" i="1"/>
  <c r="V444" i="1" s="1" a="1"/>
  <c r="V444" i="1" s="1"/>
  <c r="AD443" i="1"/>
  <c r="AA443" i="1"/>
  <c r="AB443" i="1" s="1"/>
  <c r="Z443" i="1"/>
  <c r="Y443" i="1"/>
  <c r="W443" i="1"/>
  <c r="S443" i="1"/>
  <c r="X443" i="1" s="1"/>
  <c r="G443" i="1"/>
  <c r="V443" i="1" s="1" a="1"/>
  <c r="V443" i="1" s="1"/>
  <c r="AD442" i="1"/>
  <c r="AA442" i="1"/>
  <c r="AB442" i="1" s="1"/>
  <c r="Z442" i="1"/>
  <c r="Y442" i="1"/>
  <c r="W442" i="1"/>
  <c r="S442" i="1"/>
  <c r="X442" i="1" s="1"/>
  <c r="G442" i="1"/>
  <c r="V442" i="1" s="1" a="1"/>
  <c r="V442" i="1" s="1"/>
  <c r="AD441" i="1"/>
  <c r="AA441" i="1"/>
  <c r="AB441" i="1" s="1"/>
  <c r="Z441" i="1"/>
  <c r="Y441" i="1"/>
  <c r="W441" i="1"/>
  <c r="S441" i="1"/>
  <c r="X441" i="1" s="1"/>
  <c r="G441" i="1"/>
  <c r="V441" i="1" s="1" a="1"/>
  <c r="V441" i="1" s="1"/>
  <c r="AD440" i="1"/>
  <c r="AA440" i="1"/>
  <c r="AB440" i="1" s="1"/>
  <c r="Z440" i="1"/>
  <c r="Y440" i="1"/>
  <c r="X440" i="1"/>
  <c r="W440" i="1"/>
  <c r="S440" i="1"/>
  <c r="G440" i="1"/>
  <c r="V440" i="1" s="1" a="1"/>
  <c r="V440" i="1" s="1"/>
  <c r="AD439" i="1"/>
  <c r="AA439" i="1"/>
  <c r="AB439" i="1" s="1"/>
  <c r="Z439" i="1"/>
  <c r="Y439" i="1"/>
  <c r="W439" i="1"/>
  <c r="S439" i="1"/>
  <c r="X439" i="1" s="1"/>
  <c r="G439" i="1"/>
  <c r="V439" i="1" s="1" a="1"/>
  <c r="V439" i="1" s="1"/>
  <c r="AD438" i="1"/>
  <c r="AA438" i="1"/>
  <c r="AB438" i="1" s="1"/>
  <c r="Z438" i="1"/>
  <c r="Y438" i="1"/>
  <c r="W438" i="1"/>
  <c r="S438" i="1"/>
  <c r="X438" i="1" s="1"/>
  <c r="G438" i="1"/>
  <c r="V438" i="1" s="1" a="1"/>
  <c r="V438" i="1" s="1"/>
  <c r="AD437" i="1"/>
  <c r="AA437" i="1"/>
  <c r="AB437" i="1" s="1"/>
  <c r="Z437" i="1"/>
  <c r="Y437" i="1"/>
  <c r="W437" i="1"/>
  <c r="S437" i="1"/>
  <c r="X437" i="1" s="1"/>
  <c r="G437" i="1"/>
  <c r="V437" i="1" s="1" a="1"/>
  <c r="V437" i="1" s="1"/>
  <c r="AD436" i="1"/>
  <c r="AA436" i="1"/>
  <c r="AB436" i="1" s="1"/>
  <c r="Z436" i="1"/>
  <c r="Y436" i="1"/>
  <c r="W436" i="1"/>
  <c r="S436" i="1"/>
  <c r="X436" i="1" s="1"/>
  <c r="G436" i="1"/>
  <c r="V436" i="1" s="1" a="1"/>
  <c r="V436" i="1" s="1"/>
  <c r="AD435" i="1"/>
  <c r="AA435" i="1"/>
  <c r="AB435" i="1" s="1"/>
  <c r="Z435" i="1"/>
  <c r="Y435" i="1"/>
  <c r="W435" i="1"/>
  <c r="S435" i="1"/>
  <c r="X435" i="1" s="1"/>
  <c r="G435" i="1"/>
  <c r="V435" i="1" s="1" a="1"/>
  <c r="V435" i="1" s="1"/>
  <c r="AD434" i="1"/>
  <c r="AA434" i="1"/>
  <c r="AB434" i="1" s="1"/>
  <c r="Z434" i="1"/>
  <c r="Y434" i="1"/>
  <c r="W434" i="1"/>
  <c r="S434" i="1"/>
  <c r="X434" i="1" s="1"/>
  <c r="G434" i="1"/>
  <c r="V434" i="1" s="1" a="1"/>
  <c r="V434" i="1" s="1"/>
  <c r="AD433" i="1"/>
  <c r="AA433" i="1"/>
  <c r="AB433" i="1" s="1"/>
  <c r="Z433" i="1"/>
  <c r="Y433" i="1"/>
  <c r="W433" i="1"/>
  <c r="S433" i="1"/>
  <c r="X433" i="1" s="1"/>
  <c r="G433" i="1"/>
  <c r="V433" i="1" s="1" a="1"/>
  <c r="V433" i="1" s="1"/>
  <c r="AD432" i="1"/>
  <c r="AA432" i="1"/>
  <c r="AB432" i="1" s="1"/>
  <c r="Z432" i="1"/>
  <c r="Y432" i="1"/>
  <c r="W432" i="1"/>
  <c r="S432" i="1"/>
  <c r="X432" i="1" s="1"/>
  <c r="G432" i="1"/>
  <c r="V432" i="1" s="1" a="1"/>
  <c r="V432" i="1" s="1"/>
  <c r="AD431" i="1"/>
  <c r="AA431" i="1"/>
  <c r="AB431" i="1" s="1"/>
  <c r="Z431" i="1"/>
  <c r="Y431" i="1"/>
  <c r="W431" i="1"/>
  <c r="S431" i="1"/>
  <c r="X431" i="1" s="1"/>
  <c r="G431" i="1"/>
  <c r="V431" i="1" s="1" a="1"/>
  <c r="V431" i="1" s="1"/>
  <c r="AD430" i="1"/>
  <c r="AA430" i="1"/>
  <c r="AB430" i="1" s="1"/>
  <c r="Z430" i="1"/>
  <c r="Y430" i="1"/>
  <c r="W430" i="1"/>
  <c r="S430" i="1"/>
  <c r="X430" i="1" s="1"/>
  <c r="G430" i="1"/>
  <c r="V430" i="1" s="1" a="1"/>
  <c r="V430" i="1" s="1"/>
  <c r="AD429" i="1"/>
  <c r="AA429" i="1"/>
  <c r="AB429" i="1" s="1"/>
  <c r="Z429" i="1"/>
  <c r="Y429" i="1"/>
  <c r="W429" i="1"/>
  <c r="S429" i="1"/>
  <c r="X429" i="1" s="1"/>
  <c r="G429" i="1"/>
  <c r="V429" i="1" s="1" a="1"/>
  <c r="V429" i="1" s="1"/>
  <c r="AD428" i="1"/>
  <c r="AA428" i="1"/>
  <c r="AB428" i="1" s="1"/>
  <c r="Z428" i="1"/>
  <c r="Y428" i="1"/>
  <c r="W428" i="1"/>
  <c r="S428" i="1"/>
  <c r="X428" i="1" s="1"/>
  <c r="G428" i="1"/>
  <c r="V428" i="1" s="1" a="1"/>
  <c r="V428" i="1" s="1"/>
  <c r="AD427" i="1"/>
  <c r="AA427" i="1"/>
  <c r="AB427" i="1" s="1"/>
  <c r="Z427" i="1"/>
  <c r="Y427" i="1"/>
  <c r="W427" i="1"/>
  <c r="S427" i="1"/>
  <c r="X427" i="1" s="1"/>
  <c r="G427" i="1"/>
  <c r="V427" i="1" s="1" a="1"/>
  <c r="V427" i="1" s="1"/>
  <c r="AD426" i="1"/>
  <c r="AA426" i="1"/>
  <c r="AB426" i="1" s="1"/>
  <c r="Z426" i="1"/>
  <c r="Y426" i="1"/>
  <c r="W426" i="1"/>
  <c r="S426" i="1"/>
  <c r="X426" i="1" s="1"/>
  <c r="G426" i="1"/>
  <c r="V426" i="1" s="1" a="1"/>
  <c r="V426" i="1" s="1"/>
  <c r="AD425" i="1"/>
  <c r="AA425" i="1"/>
  <c r="AB425" i="1" s="1"/>
  <c r="Z425" i="1"/>
  <c r="Y425" i="1"/>
  <c r="W425" i="1"/>
  <c r="S425" i="1"/>
  <c r="X425" i="1" s="1"/>
  <c r="G425" i="1"/>
  <c r="V425" i="1" s="1" a="1"/>
  <c r="V425" i="1" s="1"/>
  <c r="AD424" i="1"/>
  <c r="AA424" i="1"/>
  <c r="AB424" i="1" s="1"/>
  <c r="Z424" i="1"/>
  <c r="Y424" i="1"/>
  <c r="W424" i="1"/>
  <c r="S424" i="1"/>
  <c r="X424" i="1" s="1"/>
  <c r="G424" i="1"/>
  <c r="V424" i="1" s="1" a="1"/>
  <c r="V424" i="1" s="1"/>
  <c r="AD423" i="1"/>
  <c r="AA423" i="1"/>
  <c r="AB423" i="1" s="1"/>
  <c r="Z423" i="1"/>
  <c r="Y423" i="1"/>
  <c r="W423" i="1"/>
  <c r="S423" i="1"/>
  <c r="X423" i="1" s="1"/>
  <c r="G423" i="1"/>
  <c r="V423" i="1" s="1" a="1"/>
  <c r="V423" i="1" s="1"/>
  <c r="AD422" i="1"/>
  <c r="AA422" i="1"/>
  <c r="AB422" i="1" s="1"/>
  <c r="Z422" i="1"/>
  <c r="Y422" i="1"/>
  <c r="W422" i="1"/>
  <c r="S422" i="1"/>
  <c r="X422" i="1" s="1"/>
  <c r="G422" i="1"/>
  <c r="V422" i="1" s="1" a="1"/>
  <c r="V422" i="1" s="1"/>
  <c r="AD421" i="1"/>
  <c r="AA421" i="1"/>
  <c r="AB421" i="1" s="1"/>
  <c r="Z421" i="1"/>
  <c r="Y421" i="1"/>
  <c r="W421" i="1"/>
  <c r="S421" i="1"/>
  <c r="X421" i="1" s="1"/>
  <c r="G421" i="1"/>
  <c r="V421" i="1" s="1" a="1"/>
  <c r="V421" i="1" s="1"/>
  <c r="AD420" i="1"/>
  <c r="AA420" i="1"/>
  <c r="AB420" i="1" s="1"/>
  <c r="Z420" i="1"/>
  <c r="Y420" i="1"/>
  <c r="W420" i="1"/>
  <c r="S420" i="1"/>
  <c r="X420" i="1" s="1"/>
  <c r="G420" i="1"/>
  <c r="V420" i="1" s="1" a="1"/>
  <c r="V420" i="1" s="1"/>
  <c r="AD419" i="1"/>
  <c r="AA419" i="1"/>
  <c r="AB419" i="1" s="1"/>
  <c r="Z419" i="1"/>
  <c r="Y419" i="1"/>
  <c r="W419" i="1"/>
  <c r="S419" i="1"/>
  <c r="X419" i="1" s="1"/>
  <c r="G419" i="1"/>
  <c r="V419" i="1" s="1" a="1"/>
  <c r="V419" i="1" s="1"/>
  <c r="AD418" i="1"/>
  <c r="AA418" i="1"/>
  <c r="AB418" i="1" s="1"/>
  <c r="Z418" i="1"/>
  <c r="Y418" i="1"/>
  <c r="W418" i="1"/>
  <c r="S418" i="1"/>
  <c r="X418" i="1" s="1"/>
  <c r="G418" i="1"/>
  <c r="V418" i="1" s="1" a="1"/>
  <c r="V418" i="1" s="1"/>
  <c r="AD417" i="1"/>
  <c r="AA417" i="1"/>
  <c r="AB417" i="1" s="1"/>
  <c r="Z417" i="1"/>
  <c r="Y417" i="1"/>
  <c r="W417" i="1"/>
  <c r="S417" i="1"/>
  <c r="X417" i="1" s="1"/>
  <c r="G417" i="1"/>
  <c r="V417" i="1" s="1" a="1"/>
  <c r="V417" i="1" s="1"/>
  <c r="AD416" i="1"/>
  <c r="AA416" i="1"/>
  <c r="AB416" i="1" s="1"/>
  <c r="Z416" i="1"/>
  <c r="Y416" i="1"/>
  <c r="W416" i="1"/>
  <c r="S416" i="1"/>
  <c r="X416" i="1" s="1"/>
  <c r="G416" i="1"/>
  <c r="V416" i="1" s="1" a="1"/>
  <c r="V416" i="1" s="1"/>
  <c r="AD415" i="1"/>
  <c r="AA415" i="1"/>
  <c r="AB415" i="1" s="1"/>
  <c r="Z415" i="1"/>
  <c r="Y415" i="1"/>
  <c r="W415" i="1"/>
  <c r="S415" i="1"/>
  <c r="X415" i="1" s="1"/>
  <c r="G415" i="1"/>
  <c r="V415" i="1" s="1" a="1"/>
  <c r="V415" i="1" s="1"/>
  <c r="AD414" i="1"/>
  <c r="AA414" i="1"/>
  <c r="AB414" i="1" s="1"/>
  <c r="Z414" i="1"/>
  <c r="Y414" i="1"/>
  <c r="W414" i="1"/>
  <c r="S414" i="1"/>
  <c r="X414" i="1" s="1"/>
  <c r="G414" i="1"/>
  <c r="V414" i="1" s="1" a="1"/>
  <c r="V414" i="1" s="1"/>
  <c r="AD413" i="1"/>
  <c r="AA413" i="1"/>
  <c r="AB413" i="1" s="1"/>
  <c r="Z413" i="1"/>
  <c r="Y413" i="1"/>
  <c r="W413" i="1"/>
  <c r="S413" i="1"/>
  <c r="X413" i="1" s="1"/>
  <c r="G413" i="1"/>
  <c r="V413" i="1" s="1" a="1"/>
  <c r="V413" i="1" s="1"/>
  <c r="AD412" i="1"/>
  <c r="AA412" i="1"/>
  <c r="AB412" i="1" s="1"/>
  <c r="Z412" i="1"/>
  <c r="Y412" i="1"/>
  <c r="W412" i="1"/>
  <c r="S412" i="1"/>
  <c r="X412" i="1" s="1"/>
  <c r="G412" i="1"/>
  <c r="V412" i="1" s="1" a="1"/>
  <c r="V412" i="1" s="1"/>
  <c r="AD411" i="1"/>
  <c r="AA411" i="1"/>
  <c r="AB411" i="1" s="1"/>
  <c r="Z411" i="1"/>
  <c r="Y411" i="1"/>
  <c r="W411" i="1"/>
  <c r="S411" i="1"/>
  <c r="X411" i="1" s="1"/>
  <c r="G411" i="1"/>
  <c r="V411" i="1" s="1" a="1"/>
  <c r="V411" i="1" s="1"/>
  <c r="AD410" i="1"/>
  <c r="AA410" i="1"/>
  <c r="AB410" i="1" s="1"/>
  <c r="Z410" i="1"/>
  <c r="Y410" i="1"/>
  <c r="W410" i="1"/>
  <c r="S410" i="1"/>
  <c r="X410" i="1" s="1"/>
  <c r="G410" i="1"/>
  <c r="V410" i="1" s="1" a="1"/>
  <c r="V410" i="1" s="1"/>
  <c r="AD409" i="1"/>
  <c r="AA409" i="1"/>
  <c r="AB409" i="1" s="1"/>
  <c r="Z409" i="1"/>
  <c r="Y409" i="1"/>
  <c r="W409" i="1"/>
  <c r="S409" i="1"/>
  <c r="X409" i="1" s="1"/>
  <c r="G409" i="1"/>
  <c r="V409" i="1" s="1" a="1"/>
  <c r="V409" i="1" s="1"/>
  <c r="AD408" i="1"/>
  <c r="AA408" i="1"/>
  <c r="AB408" i="1" s="1"/>
  <c r="Z408" i="1"/>
  <c r="Y408" i="1"/>
  <c r="W408" i="1"/>
  <c r="S408" i="1"/>
  <c r="X408" i="1" s="1"/>
  <c r="G408" i="1"/>
  <c r="V408" i="1" s="1" a="1"/>
  <c r="V408" i="1" s="1"/>
  <c r="AD407" i="1"/>
  <c r="AA407" i="1"/>
  <c r="AB407" i="1" s="1"/>
  <c r="Z407" i="1"/>
  <c r="Y407" i="1"/>
  <c r="W407" i="1"/>
  <c r="S407" i="1"/>
  <c r="X407" i="1" s="1"/>
  <c r="G407" i="1"/>
  <c r="V407" i="1" s="1" a="1"/>
  <c r="V407" i="1" s="1"/>
  <c r="AD406" i="1"/>
  <c r="AA406" i="1"/>
  <c r="AB406" i="1" s="1"/>
  <c r="Z406" i="1"/>
  <c r="Y406" i="1"/>
  <c r="W406" i="1"/>
  <c r="S406" i="1"/>
  <c r="X406" i="1" s="1"/>
  <c r="G406" i="1"/>
  <c r="V406" i="1" s="1" a="1"/>
  <c r="V406" i="1" s="1"/>
  <c r="AD405" i="1"/>
  <c r="AA405" i="1"/>
  <c r="AB405" i="1" s="1"/>
  <c r="Z405" i="1"/>
  <c r="Y405" i="1"/>
  <c r="W405" i="1"/>
  <c r="S405" i="1"/>
  <c r="X405" i="1" s="1"/>
  <c r="G405" i="1"/>
  <c r="V405" i="1" s="1" a="1"/>
  <c r="V405" i="1" s="1"/>
  <c r="AD404" i="1"/>
  <c r="AA404" i="1"/>
  <c r="AB404" i="1" s="1"/>
  <c r="Z404" i="1"/>
  <c r="Y404" i="1"/>
  <c r="W404" i="1"/>
  <c r="S404" i="1"/>
  <c r="X404" i="1" s="1"/>
  <c r="G404" i="1"/>
  <c r="V404" i="1" s="1" a="1"/>
  <c r="V404" i="1" s="1"/>
  <c r="AD403" i="1"/>
  <c r="AA403" i="1"/>
  <c r="AB403" i="1" s="1"/>
  <c r="Z403" i="1"/>
  <c r="Y403" i="1"/>
  <c r="W403" i="1"/>
  <c r="S403" i="1"/>
  <c r="X403" i="1" s="1"/>
  <c r="G403" i="1"/>
  <c r="V403" i="1" s="1" a="1"/>
  <c r="V403" i="1" s="1"/>
  <c r="AD402" i="1"/>
  <c r="AA402" i="1"/>
  <c r="AB402" i="1" s="1"/>
  <c r="Z402" i="1"/>
  <c r="Y402" i="1"/>
  <c r="W402" i="1"/>
  <c r="S402" i="1"/>
  <c r="X402" i="1" s="1"/>
  <c r="G402" i="1"/>
  <c r="V402" i="1" s="1" a="1"/>
  <c r="V402" i="1" s="1"/>
  <c r="AD401" i="1"/>
  <c r="AA401" i="1"/>
  <c r="AB401" i="1" s="1"/>
  <c r="Z401" i="1"/>
  <c r="Y401" i="1"/>
  <c r="W401" i="1"/>
  <c r="S401" i="1"/>
  <c r="X401" i="1" s="1"/>
  <c r="G401" i="1"/>
  <c r="V401" i="1" s="1" a="1"/>
  <c r="V401" i="1" s="1"/>
  <c r="AD400" i="1"/>
  <c r="AA400" i="1"/>
  <c r="AB400" i="1" s="1"/>
  <c r="Z400" i="1"/>
  <c r="Y400" i="1"/>
  <c r="W400" i="1"/>
  <c r="S400" i="1"/>
  <c r="X400" i="1" s="1"/>
  <c r="G400" i="1"/>
  <c r="V400" i="1" s="1" a="1"/>
  <c r="V400" i="1" s="1"/>
  <c r="AD399" i="1"/>
  <c r="AA399" i="1"/>
  <c r="AB399" i="1" s="1"/>
  <c r="Z399" i="1"/>
  <c r="Y399" i="1"/>
  <c r="W399" i="1"/>
  <c r="S399" i="1"/>
  <c r="X399" i="1" s="1"/>
  <c r="G399" i="1"/>
  <c r="V399" i="1" s="1" a="1"/>
  <c r="V399" i="1" s="1"/>
  <c r="AD398" i="1"/>
  <c r="AA398" i="1"/>
  <c r="AB398" i="1" s="1"/>
  <c r="Z398" i="1"/>
  <c r="Y398" i="1"/>
  <c r="W398" i="1"/>
  <c r="S398" i="1"/>
  <c r="X398" i="1" s="1"/>
  <c r="G398" i="1"/>
  <c r="V398" i="1" s="1" a="1"/>
  <c r="V398" i="1" s="1"/>
  <c r="AD397" i="1"/>
  <c r="AA397" i="1"/>
  <c r="AB397" i="1" s="1"/>
  <c r="Z397" i="1"/>
  <c r="Y397" i="1"/>
  <c r="W397" i="1"/>
  <c r="S397" i="1"/>
  <c r="X397" i="1" s="1"/>
  <c r="G397" i="1"/>
  <c r="V397" i="1" s="1" a="1"/>
  <c r="V397" i="1" s="1"/>
  <c r="AD396" i="1"/>
  <c r="AA396" i="1"/>
  <c r="AB396" i="1" s="1"/>
  <c r="Z396" i="1"/>
  <c r="Y396" i="1"/>
  <c r="W396" i="1"/>
  <c r="S396" i="1"/>
  <c r="X396" i="1" s="1"/>
  <c r="G396" i="1"/>
  <c r="V396" i="1" s="1" a="1"/>
  <c r="V396" i="1" s="1"/>
  <c r="AD395" i="1"/>
  <c r="AA395" i="1"/>
  <c r="AB395" i="1" s="1"/>
  <c r="Z395" i="1"/>
  <c r="Y395" i="1"/>
  <c r="W395" i="1"/>
  <c r="S395" i="1"/>
  <c r="X395" i="1" s="1"/>
  <c r="G395" i="1"/>
  <c r="V395" i="1" s="1" a="1"/>
  <c r="V395" i="1" s="1"/>
  <c r="AD394" i="1"/>
  <c r="AA394" i="1"/>
  <c r="AB394" i="1" s="1"/>
  <c r="Z394" i="1"/>
  <c r="Y394" i="1"/>
  <c r="W394" i="1"/>
  <c r="S394" i="1"/>
  <c r="X394" i="1" s="1"/>
  <c r="G394" i="1"/>
  <c r="V394" i="1" s="1" a="1"/>
  <c r="V394" i="1" s="1"/>
  <c r="AD393" i="1"/>
  <c r="AA393" i="1"/>
  <c r="AB393" i="1" s="1"/>
  <c r="Z393" i="1"/>
  <c r="Y393" i="1"/>
  <c r="W393" i="1"/>
  <c r="S393" i="1"/>
  <c r="X393" i="1" s="1"/>
  <c r="G393" i="1"/>
  <c r="V393" i="1" s="1" a="1"/>
  <c r="V393" i="1" s="1"/>
  <c r="AD392" i="1"/>
  <c r="AA392" i="1"/>
  <c r="AB392" i="1" s="1"/>
  <c r="Z392" i="1"/>
  <c r="Y392" i="1"/>
  <c r="W392" i="1"/>
  <c r="S392" i="1"/>
  <c r="X392" i="1" s="1"/>
  <c r="G392" i="1"/>
  <c r="V392" i="1" s="1" a="1"/>
  <c r="V392" i="1" s="1"/>
  <c r="AD391" i="1"/>
  <c r="AA391" i="1"/>
  <c r="AB391" i="1" s="1"/>
  <c r="Z391" i="1"/>
  <c r="Y391" i="1"/>
  <c r="W391" i="1"/>
  <c r="S391" i="1"/>
  <c r="X391" i="1" s="1"/>
  <c r="G391" i="1"/>
  <c r="V391" i="1" s="1" a="1"/>
  <c r="V391" i="1" s="1"/>
  <c r="AD390" i="1"/>
  <c r="AA390" i="1"/>
  <c r="AB390" i="1" s="1"/>
  <c r="Z390" i="1"/>
  <c r="Y390" i="1"/>
  <c r="W390" i="1"/>
  <c r="S390" i="1"/>
  <c r="X390" i="1" s="1"/>
  <c r="G390" i="1"/>
  <c r="V390" i="1" s="1" a="1"/>
  <c r="V390" i="1" s="1"/>
  <c r="AD389" i="1"/>
  <c r="AA389" i="1"/>
  <c r="AB389" i="1" s="1"/>
  <c r="Z389" i="1"/>
  <c r="Y389" i="1"/>
  <c r="W389" i="1"/>
  <c r="S389" i="1"/>
  <c r="X389" i="1" s="1"/>
  <c r="G389" i="1"/>
  <c r="V389" i="1" s="1" a="1"/>
  <c r="V389" i="1" s="1"/>
  <c r="AD388" i="1"/>
  <c r="AA388" i="1"/>
  <c r="AB388" i="1" s="1"/>
  <c r="Z388" i="1"/>
  <c r="Y388" i="1"/>
  <c r="W388" i="1"/>
  <c r="S388" i="1"/>
  <c r="X388" i="1" s="1"/>
  <c r="G388" i="1"/>
  <c r="V388" i="1" s="1" a="1"/>
  <c r="V388" i="1" s="1"/>
  <c r="AD387" i="1"/>
  <c r="AA387" i="1"/>
  <c r="AB387" i="1" s="1"/>
  <c r="Z387" i="1"/>
  <c r="Y387" i="1"/>
  <c r="W387" i="1"/>
  <c r="S387" i="1"/>
  <c r="X387" i="1" s="1"/>
  <c r="G387" i="1"/>
  <c r="V387" i="1" s="1" a="1"/>
  <c r="V387" i="1" s="1"/>
  <c r="AD386" i="1"/>
  <c r="AA386" i="1"/>
  <c r="AB386" i="1" s="1"/>
  <c r="Z386" i="1"/>
  <c r="Y386" i="1"/>
  <c r="W386" i="1"/>
  <c r="S386" i="1"/>
  <c r="X386" i="1" s="1"/>
  <c r="G386" i="1"/>
  <c r="V386" i="1" s="1" a="1"/>
  <c r="V386" i="1" s="1"/>
  <c r="AD385" i="1"/>
  <c r="AA385" i="1"/>
  <c r="AB385" i="1" s="1"/>
  <c r="Z385" i="1"/>
  <c r="Y385" i="1"/>
  <c r="W385" i="1"/>
  <c r="S385" i="1"/>
  <c r="X385" i="1" s="1"/>
  <c r="G385" i="1"/>
  <c r="V385" i="1" s="1" a="1"/>
  <c r="V385" i="1" s="1"/>
  <c r="AD384" i="1"/>
  <c r="AA384" i="1"/>
  <c r="AB384" i="1" s="1"/>
  <c r="Z384" i="1"/>
  <c r="Y384" i="1"/>
  <c r="W384" i="1"/>
  <c r="S384" i="1"/>
  <c r="X384" i="1" s="1"/>
  <c r="G384" i="1"/>
  <c r="V384" i="1" s="1" a="1"/>
  <c r="V384" i="1" s="1"/>
  <c r="AD383" i="1"/>
  <c r="AA383" i="1"/>
  <c r="AB383" i="1" s="1"/>
  <c r="Z383" i="1"/>
  <c r="Y383" i="1"/>
  <c r="W383" i="1"/>
  <c r="S383" i="1"/>
  <c r="X383" i="1" s="1"/>
  <c r="G383" i="1"/>
  <c r="V383" i="1" s="1" a="1"/>
  <c r="V383" i="1" s="1"/>
  <c r="AD382" i="1"/>
  <c r="AA382" i="1"/>
  <c r="AB382" i="1" s="1"/>
  <c r="Z382" i="1"/>
  <c r="Y382" i="1"/>
  <c r="W382" i="1"/>
  <c r="S382" i="1"/>
  <c r="X382" i="1" s="1"/>
  <c r="G382" i="1"/>
  <c r="V382" i="1" s="1" a="1"/>
  <c r="V382" i="1" s="1"/>
  <c r="AD381" i="1"/>
  <c r="AA381" i="1"/>
  <c r="AB381" i="1" s="1"/>
  <c r="Z381" i="1"/>
  <c r="Y381" i="1"/>
  <c r="W381" i="1"/>
  <c r="S381" i="1"/>
  <c r="X381" i="1" s="1"/>
  <c r="G381" i="1"/>
  <c r="V381" i="1" s="1" a="1"/>
  <c r="V381" i="1" s="1"/>
  <c r="AD380" i="1"/>
  <c r="AA380" i="1"/>
  <c r="AB380" i="1" s="1"/>
  <c r="Z380" i="1"/>
  <c r="Y380" i="1"/>
  <c r="W380" i="1"/>
  <c r="S380" i="1"/>
  <c r="X380" i="1" s="1"/>
  <c r="G380" i="1"/>
  <c r="V380" i="1" s="1" a="1"/>
  <c r="V380" i="1" s="1"/>
  <c r="AD379" i="1"/>
  <c r="AA379" i="1"/>
  <c r="AB379" i="1" s="1"/>
  <c r="Z379" i="1"/>
  <c r="Y379" i="1"/>
  <c r="W379" i="1"/>
  <c r="S379" i="1"/>
  <c r="X379" i="1" s="1"/>
  <c r="G379" i="1"/>
  <c r="V379" i="1" s="1" a="1"/>
  <c r="V379" i="1" s="1"/>
  <c r="AD378" i="1"/>
  <c r="AA378" i="1"/>
  <c r="AB378" i="1" s="1"/>
  <c r="Z378" i="1"/>
  <c r="Y378" i="1"/>
  <c r="W378" i="1"/>
  <c r="S378" i="1"/>
  <c r="X378" i="1" s="1"/>
  <c r="G378" i="1"/>
  <c r="V378" i="1" s="1" a="1"/>
  <c r="V378" i="1" s="1"/>
  <c r="AD377" i="1"/>
  <c r="AA377" i="1"/>
  <c r="AB377" i="1" s="1"/>
  <c r="Z377" i="1"/>
  <c r="Y377" i="1"/>
  <c r="W377" i="1"/>
  <c r="S377" i="1"/>
  <c r="X377" i="1" s="1"/>
  <c r="G377" i="1"/>
  <c r="V377" i="1" s="1" a="1"/>
  <c r="V377" i="1" s="1"/>
  <c r="AD376" i="1"/>
  <c r="AA376" i="1"/>
  <c r="AB376" i="1" s="1"/>
  <c r="Z376" i="1"/>
  <c r="Y376" i="1"/>
  <c r="W376" i="1"/>
  <c r="S376" i="1"/>
  <c r="X376" i="1" s="1"/>
  <c r="G376" i="1"/>
  <c r="V376" i="1" s="1" a="1"/>
  <c r="V376" i="1" s="1"/>
  <c r="AD375" i="1"/>
  <c r="AA375" i="1"/>
  <c r="AB375" i="1" s="1"/>
  <c r="Z375" i="1"/>
  <c r="Y375" i="1"/>
  <c r="W375" i="1"/>
  <c r="S375" i="1"/>
  <c r="X375" i="1" s="1"/>
  <c r="G375" i="1"/>
  <c r="V375" i="1" s="1" a="1"/>
  <c r="V375" i="1" s="1"/>
  <c r="AD374" i="1"/>
  <c r="AA374" i="1"/>
  <c r="AB374" i="1" s="1"/>
  <c r="Z374" i="1"/>
  <c r="Y374" i="1"/>
  <c r="W374" i="1"/>
  <c r="S374" i="1"/>
  <c r="X374" i="1" s="1"/>
  <c r="G374" i="1"/>
  <c r="V374" i="1" s="1" a="1"/>
  <c r="V374" i="1" s="1"/>
  <c r="AD373" i="1"/>
  <c r="AA373" i="1"/>
  <c r="AB373" i="1" s="1"/>
  <c r="Z373" i="1"/>
  <c r="Y373" i="1"/>
  <c r="W373" i="1"/>
  <c r="S373" i="1"/>
  <c r="X373" i="1" s="1"/>
  <c r="G373" i="1"/>
  <c r="V373" i="1" s="1" a="1"/>
  <c r="V373" i="1" s="1"/>
  <c r="AD372" i="1"/>
  <c r="AA372" i="1"/>
  <c r="AB372" i="1" s="1"/>
  <c r="Z372" i="1"/>
  <c r="Y372" i="1"/>
  <c r="W372" i="1"/>
  <c r="S372" i="1"/>
  <c r="X372" i="1" s="1"/>
  <c r="G372" i="1"/>
  <c r="V372" i="1" s="1" a="1"/>
  <c r="V372" i="1" s="1"/>
  <c r="AD371" i="1"/>
  <c r="AA371" i="1"/>
  <c r="AB371" i="1" s="1"/>
  <c r="Z371" i="1"/>
  <c r="Y371" i="1"/>
  <c r="W371" i="1"/>
  <c r="S371" i="1"/>
  <c r="X371" i="1" s="1"/>
  <c r="G371" i="1"/>
  <c r="V371" i="1" s="1" a="1"/>
  <c r="V371" i="1" s="1"/>
  <c r="AD370" i="1"/>
  <c r="AA370" i="1"/>
  <c r="AB370" i="1" s="1"/>
  <c r="Z370" i="1"/>
  <c r="Y370" i="1"/>
  <c r="W370" i="1"/>
  <c r="S370" i="1"/>
  <c r="X370" i="1" s="1"/>
  <c r="G370" i="1"/>
  <c r="V370" i="1" s="1" a="1"/>
  <c r="V370" i="1" s="1"/>
  <c r="AD369" i="1"/>
  <c r="AA369" i="1"/>
  <c r="AB369" i="1" s="1"/>
  <c r="Z369" i="1"/>
  <c r="Y369" i="1"/>
  <c r="W369" i="1"/>
  <c r="S369" i="1"/>
  <c r="X369" i="1" s="1"/>
  <c r="G369" i="1"/>
  <c r="V369" i="1" s="1" a="1"/>
  <c r="V369" i="1" s="1"/>
  <c r="AD368" i="1"/>
  <c r="AA368" i="1"/>
  <c r="AB368" i="1" s="1"/>
  <c r="Z368" i="1"/>
  <c r="Y368" i="1"/>
  <c r="W368" i="1"/>
  <c r="S368" i="1"/>
  <c r="X368" i="1" s="1"/>
  <c r="G368" i="1"/>
  <c r="V368" i="1" s="1" a="1"/>
  <c r="V368" i="1" s="1"/>
  <c r="AD367" i="1"/>
  <c r="AA367" i="1"/>
  <c r="AB367" i="1" s="1"/>
  <c r="Z367" i="1"/>
  <c r="Y367" i="1"/>
  <c r="W367" i="1"/>
  <c r="S367" i="1"/>
  <c r="X367" i="1" s="1"/>
  <c r="G367" i="1"/>
  <c r="V367" i="1" s="1" a="1"/>
  <c r="V367" i="1" s="1"/>
  <c r="AD366" i="1"/>
  <c r="AA366" i="1"/>
  <c r="AB366" i="1" s="1"/>
  <c r="Z366" i="1"/>
  <c r="Y366" i="1"/>
  <c r="W366" i="1"/>
  <c r="S366" i="1"/>
  <c r="X366" i="1" s="1"/>
  <c r="G366" i="1"/>
  <c r="V366" i="1" s="1" a="1"/>
  <c r="V366" i="1" s="1"/>
  <c r="AD365" i="1"/>
  <c r="AA365" i="1"/>
  <c r="AB365" i="1" s="1"/>
  <c r="Z365" i="1"/>
  <c r="Y365" i="1"/>
  <c r="W365" i="1"/>
  <c r="S365" i="1"/>
  <c r="X365" i="1" s="1"/>
  <c r="G365" i="1"/>
  <c r="V365" i="1" s="1" a="1"/>
  <c r="V365" i="1" s="1"/>
  <c r="AD364" i="1"/>
  <c r="AA364" i="1"/>
  <c r="AB364" i="1" s="1"/>
  <c r="Z364" i="1"/>
  <c r="Y364" i="1"/>
  <c r="W364" i="1"/>
  <c r="S364" i="1"/>
  <c r="X364" i="1" s="1"/>
  <c r="G364" i="1"/>
  <c r="V364" i="1" s="1" a="1"/>
  <c r="V364" i="1" s="1"/>
  <c r="AD363" i="1"/>
  <c r="AA363" i="1"/>
  <c r="AB363" i="1" s="1"/>
  <c r="Z363" i="1"/>
  <c r="Y363" i="1"/>
  <c r="W363" i="1"/>
  <c r="S363" i="1"/>
  <c r="X363" i="1" s="1"/>
  <c r="G363" i="1"/>
  <c r="V363" i="1" s="1" a="1"/>
  <c r="V363" i="1" s="1"/>
  <c r="AD362" i="1"/>
  <c r="AA362" i="1"/>
  <c r="AB362" i="1" s="1"/>
  <c r="Z362" i="1"/>
  <c r="Y362" i="1"/>
  <c r="W362" i="1"/>
  <c r="S362" i="1"/>
  <c r="X362" i="1" s="1"/>
  <c r="G362" i="1"/>
  <c r="V362" i="1" s="1" a="1"/>
  <c r="V362" i="1" s="1"/>
  <c r="AD361" i="1"/>
  <c r="AA361" i="1"/>
  <c r="AB361" i="1" s="1"/>
  <c r="Z361" i="1"/>
  <c r="Y361" i="1"/>
  <c r="W361" i="1"/>
  <c r="S361" i="1"/>
  <c r="X361" i="1" s="1"/>
  <c r="G361" i="1"/>
  <c r="V361" i="1" s="1" a="1"/>
  <c r="V361" i="1" s="1"/>
  <c r="AD360" i="1"/>
  <c r="AA360" i="1"/>
  <c r="AB360" i="1" s="1"/>
  <c r="Z360" i="1"/>
  <c r="Y360" i="1"/>
  <c r="W360" i="1"/>
  <c r="S360" i="1"/>
  <c r="X360" i="1" s="1"/>
  <c r="G360" i="1"/>
  <c r="V360" i="1" s="1" a="1"/>
  <c r="V360" i="1" s="1"/>
  <c r="AD359" i="1"/>
  <c r="AA359" i="1"/>
  <c r="AB359" i="1" s="1"/>
  <c r="Z359" i="1"/>
  <c r="Y359" i="1"/>
  <c r="W359" i="1"/>
  <c r="S359" i="1"/>
  <c r="X359" i="1" s="1"/>
  <c r="G359" i="1"/>
  <c r="V359" i="1" s="1" a="1"/>
  <c r="V359" i="1" s="1"/>
  <c r="AD358" i="1"/>
  <c r="AA358" i="1"/>
  <c r="AB358" i="1" s="1"/>
  <c r="Z358" i="1"/>
  <c r="Y358" i="1"/>
  <c r="W358" i="1"/>
  <c r="S358" i="1"/>
  <c r="X358" i="1" s="1"/>
  <c r="G358" i="1"/>
  <c r="V358" i="1" s="1" a="1"/>
  <c r="V358" i="1" s="1"/>
  <c r="AD357" i="1"/>
  <c r="AA357" i="1"/>
  <c r="AB357" i="1" s="1"/>
  <c r="Z357" i="1"/>
  <c r="Y357" i="1"/>
  <c r="W357" i="1"/>
  <c r="S357" i="1"/>
  <c r="X357" i="1" s="1"/>
  <c r="G357" i="1"/>
  <c r="V357" i="1" s="1" a="1"/>
  <c r="V357" i="1" s="1"/>
  <c r="AD356" i="1"/>
  <c r="AA356" i="1"/>
  <c r="AB356" i="1" s="1"/>
  <c r="Z356" i="1"/>
  <c r="Y356" i="1"/>
  <c r="W356" i="1"/>
  <c r="S356" i="1"/>
  <c r="X356" i="1" s="1"/>
  <c r="G356" i="1"/>
  <c r="V356" i="1" s="1" a="1"/>
  <c r="V356" i="1" s="1"/>
  <c r="AD355" i="1"/>
  <c r="AA355" i="1"/>
  <c r="AB355" i="1" s="1"/>
  <c r="Z355" i="1"/>
  <c r="Y355" i="1"/>
  <c r="W355" i="1"/>
  <c r="S355" i="1"/>
  <c r="X355" i="1" s="1"/>
  <c r="G355" i="1"/>
  <c r="V355" i="1" s="1" a="1"/>
  <c r="V355" i="1" s="1"/>
  <c r="AD354" i="1"/>
  <c r="AA354" i="1"/>
  <c r="AB354" i="1" s="1"/>
  <c r="Z354" i="1"/>
  <c r="Y354" i="1"/>
  <c r="W354" i="1"/>
  <c r="S354" i="1"/>
  <c r="X354" i="1" s="1"/>
  <c r="G354" i="1"/>
  <c r="V354" i="1" s="1" a="1"/>
  <c r="V354" i="1" s="1"/>
  <c r="AD353" i="1"/>
  <c r="AA353" i="1"/>
  <c r="AB353" i="1" s="1"/>
  <c r="Z353" i="1"/>
  <c r="Y353" i="1"/>
  <c r="W353" i="1"/>
  <c r="S353" i="1"/>
  <c r="X353" i="1" s="1"/>
  <c r="G353" i="1"/>
  <c r="V353" i="1" s="1" a="1"/>
  <c r="V353" i="1" s="1"/>
  <c r="AD352" i="1"/>
  <c r="AA352" i="1"/>
  <c r="AB352" i="1" s="1"/>
  <c r="Z352" i="1"/>
  <c r="Y352" i="1"/>
  <c r="W352" i="1"/>
  <c r="S352" i="1"/>
  <c r="X352" i="1" s="1"/>
  <c r="G352" i="1"/>
  <c r="V352" i="1" s="1" a="1"/>
  <c r="V352" i="1" s="1"/>
  <c r="AD351" i="1"/>
  <c r="AA351" i="1"/>
  <c r="AB351" i="1" s="1"/>
  <c r="Z351" i="1"/>
  <c r="Y351" i="1"/>
  <c r="W351" i="1"/>
  <c r="S351" i="1"/>
  <c r="X351" i="1" s="1"/>
  <c r="G351" i="1"/>
  <c r="V351" i="1" s="1" a="1"/>
  <c r="V351" i="1" s="1"/>
  <c r="AD350" i="1"/>
  <c r="AA350" i="1"/>
  <c r="AB350" i="1" s="1"/>
  <c r="Z350" i="1"/>
  <c r="Y350" i="1"/>
  <c r="W350" i="1"/>
  <c r="S350" i="1"/>
  <c r="X350" i="1" s="1"/>
  <c r="G350" i="1"/>
  <c r="V350" i="1" s="1" a="1"/>
  <c r="V350" i="1" s="1"/>
  <c r="AD349" i="1"/>
  <c r="AA349" i="1"/>
  <c r="AB349" i="1" s="1"/>
  <c r="Z349" i="1"/>
  <c r="Y349" i="1"/>
  <c r="W349" i="1"/>
  <c r="S349" i="1"/>
  <c r="X349" i="1" s="1"/>
  <c r="G349" i="1"/>
  <c r="V349" i="1" s="1" a="1"/>
  <c r="V349" i="1" s="1"/>
  <c r="AD348" i="1"/>
  <c r="AA348" i="1"/>
  <c r="AB348" i="1" s="1"/>
  <c r="Z348" i="1"/>
  <c r="Y348" i="1"/>
  <c r="W348" i="1"/>
  <c r="S348" i="1"/>
  <c r="X348" i="1" s="1"/>
  <c r="G348" i="1"/>
  <c r="V348" i="1" s="1" a="1"/>
  <c r="V348" i="1" s="1"/>
  <c r="AD347" i="1"/>
  <c r="AA347" i="1"/>
  <c r="AB347" i="1" s="1"/>
  <c r="Z347" i="1"/>
  <c r="Y347" i="1"/>
  <c r="W347" i="1"/>
  <c r="S347" i="1"/>
  <c r="X347" i="1" s="1"/>
  <c r="G347" i="1"/>
  <c r="V347" i="1" s="1" a="1"/>
  <c r="V347" i="1" s="1"/>
  <c r="AD346" i="1"/>
  <c r="AA346" i="1"/>
  <c r="AB346" i="1" s="1"/>
  <c r="Z346" i="1"/>
  <c r="Y346" i="1"/>
  <c r="W346" i="1"/>
  <c r="S346" i="1"/>
  <c r="X346" i="1" s="1"/>
  <c r="G346" i="1"/>
  <c r="V346" i="1" s="1" a="1"/>
  <c r="V346" i="1" s="1"/>
  <c r="AD345" i="1"/>
  <c r="AA345" i="1"/>
  <c r="AB345" i="1" s="1"/>
  <c r="Z345" i="1"/>
  <c r="Y345" i="1"/>
  <c r="W345" i="1"/>
  <c r="S345" i="1"/>
  <c r="X345" i="1" s="1"/>
  <c r="G345" i="1"/>
  <c r="V345" i="1" s="1" a="1"/>
  <c r="V345" i="1" s="1"/>
  <c r="AD344" i="1"/>
  <c r="AA344" i="1"/>
  <c r="AB344" i="1" s="1"/>
  <c r="Z344" i="1"/>
  <c r="Y344" i="1"/>
  <c r="W344" i="1"/>
  <c r="S344" i="1"/>
  <c r="X344" i="1" s="1"/>
  <c r="G344" i="1"/>
  <c r="V344" i="1" s="1" a="1"/>
  <c r="V344" i="1" s="1"/>
  <c r="AD343" i="1"/>
  <c r="AA343" i="1"/>
  <c r="AB343" i="1" s="1"/>
  <c r="Z343" i="1"/>
  <c r="Y343" i="1"/>
  <c r="W343" i="1"/>
  <c r="S343" i="1"/>
  <c r="X343" i="1" s="1"/>
  <c r="G343" i="1"/>
  <c r="V343" i="1" s="1" a="1"/>
  <c r="V343" i="1" s="1"/>
  <c r="AD342" i="1"/>
  <c r="AA342" i="1"/>
  <c r="AB342" i="1" s="1"/>
  <c r="Z342" i="1"/>
  <c r="Y342" i="1"/>
  <c r="W342" i="1"/>
  <c r="S342" i="1"/>
  <c r="X342" i="1" s="1"/>
  <c r="G342" i="1"/>
  <c r="V342" i="1" s="1" a="1"/>
  <c r="V342" i="1" s="1"/>
  <c r="AD341" i="1"/>
  <c r="AA341" i="1"/>
  <c r="AB341" i="1" s="1"/>
  <c r="Z341" i="1"/>
  <c r="Y341" i="1"/>
  <c r="W341" i="1"/>
  <c r="S341" i="1"/>
  <c r="X341" i="1" s="1"/>
  <c r="G341" i="1"/>
  <c r="V341" i="1" s="1" a="1"/>
  <c r="V341" i="1" s="1"/>
  <c r="AD340" i="1"/>
  <c r="AA340" i="1"/>
  <c r="AB340" i="1" s="1"/>
  <c r="Z340" i="1"/>
  <c r="Y340" i="1"/>
  <c r="W340" i="1"/>
  <c r="S340" i="1"/>
  <c r="X340" i="1" s="1"/>
  <c r="G340" i="1"/>
  <c r="V340" i="1" s="1" a="1"/>
  <c r="V340" i="1" s="1"/>
  <c r="AD339" i="1"/>
  <c r="AB339" i="1"/>
  <c r="AA339" i="1"/>
  <c r="Z339" i="1"/>
  <c r="Y339" i="1"/>
  <c r="W339" i="1"/>
  <c r="S339" i="1"/>
  <c r="X339" i="1" s="1"/>
  <c r="G339" i="1"/>
  <c r="V339" i="1" s="1" a="1"/>
  <c r="V339" i="1" s="1"/>
  <c r="AD338" i="1"/>
  <c r="AA338" i="1"/>
  <c r="AB338" i="1" s="1"/>
  <c r="Z338" i="1"/>
  <c r="Y338" i="1"/>
  <c r="X338" i="1"/>
  <c r="W338" i="1"/>
  <c r="S338" i="1"/>
  <c r="G338" i="1"/>
  <c r="V338" i="1" s="1" a="1"/>
  <c r="V338" i="1" s="1"/>
  <c r="AD337" i="1"/>
  <c r="AA337" i="1"/>
  <c r="AB337" i="1" s="1"/>
  <c r="Z337" i="1"/>
  <c r="Y337" i="1"/>
  <c r="W337" i="1"/>
  <c r="S337" i="1"/>
  <c r="X337" i="1" s="1"/>
  <c r="G337" i="1"/>
  <c r="V337" i="1" s="1" a="1"/>
  <c r="V337" i="1" s="1"/>
  <c r="AD336" i="1"/>
  <c r="AB336" i="1"/>
  <c r="AA336" i="1"/>
  <c r="Z336" i="1"/>
  <c r="Y336" i="1"/>
  <c r="W336" i="1"/>
  <c r="S336" i="1"/>
  <c r="X336" i="1" s="1"/>
  <c r="G336" i="1"/>
  <c r="V336" i="1" s="1" a="1"/>
  <c r="V336" i="1" s="1"/>
  <c r="AD335" i="1"/>
  <c r="AA335" i="1"/>
  <c r="AB335" i="1" s="1"/>
  <c r="Z335" i="1"/>
  <c r="Y335" i="1"/>
  <c r="W335" i="1"/>
  <c r="S335" i="1"/>
  <c r="X335" i="1" s="1"/>
  <c r="G335" i="1"/>
  <c r="V335" i="1" s="1" a="1"/>
  <c r="V335" i="1" s="1"/>
  <c r="AD334" i="1"/>
  <c r="AA334" i="1"/>
  <c r="AB334" i="1" s="1"/>
  <c r="Z334" i="1"/>
  <c r="Y334" i="1"/>
  <c r="W334" i="1"/>
  <c r="S334" i="1"/>
  <c r="X334" i="1" s="1"/>
  <c r="G334" i="1"/>
  <c r="V334" i="1" s="1" a="1"/>
  <c r="V334" i="1" s="1"/>
  <c r="AD333" i="1"/>
  <c r="AA333" i="1"/>
  <c r="AB333" i="1" s="1"/>
  <c r="Z333" i="1"/>
  <c r="Y333" i="1"/>
  <c r="W333" i="1"/>
  <c r="S333" i="1"/>
  <c r="X333" i="1" s="1"/>
  <c r="G333" i="1"/>
  <c r="V333" i="1" s="1" a="1"/>
  <c r="V333" i="1" s="1"/>
  <c r="AD332" i="1"/>
  <c r="AA332" i="1"/>
  <c r="AB332" i="1" s="1"/>
  <c r="Z332" i="1"/>
  <c r="Y332" i="1"/>
  <c r="W332" i="1"/>
  <c r="S332" i="1"/>
  <c r="X332" i="1" s="1"/>
  <c r="G332" i="1"/>
  <c r="V332" i="1" s="1" a="1"/>
  <c r="V332" i="1" s="1"/>
  <c r="AD331" i="1"/>
  <c r="AA331" i="1"/>
  <c r="AB331" i="1" s="1"/>
  <c r="Z331" i="1"/>
  <c r="Y331" i="1"/>
  <c r="W331" i="1"/>
  <c r="S331" i="1"/>
  <c r="X331" i="1" s="1"/>
  <c r="G331" i="1"/>
  <c r="V331" i="1" s="1" a="1"/>
  <c r="V331" i="1" s="1"/>
  <c r="AD330" i="1"/>
  <c r="AA330" i="1"/>
  <c r="AB330" i="1" s="1"/>
  <c r="Z330" i="1"/>
  <c r="Y330" i="1"/>
  <c r="W330" i="1"/>
  <c r="S330" i="1"/>
  <c r="X330" i="1" s="1"/>
  <c r="G330" i="1"/>
  <c r="V330" i="1" s="1" a="1"/>
  <c r="V330" i="1" s="1"/>
  <c r="AD329" i="1"/>
  <c r="AA329" i="1"/>
  <c r="AB329" i="1" s="1"/>
  <c r="Z329" i="1"/>
  <c r="Y329" i="1"/>
  <c r="W329" i="1"/>
  <c r="S329" i="1"/>
  <c r="X329" i="1" s="1"/>
  <c r="G329" i="1"/>
  <c r="V329" i="1" s="1" a="1"/>
  <c r="V329" i="1" s="1"/>
  <c r="AD328" i="1"/>
  <c r="AA328" i="1"/>
  <c r="AB328" i="1" s="1"/>
  <c r="Z328" i="1"/>
  <c r="Y328" i="1"/>
  <c r="W328" i="1"/>
  <c r="S328" i="1"/>
  <c r="X328" i="1" s="1"/>
  <c r="G328" i="1"/>
  <c r="V328" i="1" s="1" a="1"/>
  <c r="V328" i="1" s="1"/>
  <c r="AD327" i="1"/>
  <c r="AA327" i="1"/>
  <c r="AB327" i="1" s="1"/>
  <c r="Z327" i="1"/>
  <c r="Y327" i="1"/>
  <c r="W327" i="1"/>
  <c r="S327" i="1"/>
  <c r="X327" i="1" s="1"/>
  <c r="G327" i="1"/>
  <c r="V327" i="1" s="1" a="1"/>
  <c r="V327" i="1" s="1"/>
  <c r="AD326" i="1"/>
  <c r="AA326" i="1"/>
  <c r="AB326" i="1" s="1"/>
  <c r="Z326" i="1"/>
  <c r="Y326" i="1"/>
  <c r="W326" i="1"/>
  <c r="S326" i="1"/>
  <c r="X326" i="1" s="1"/>
  <c r="G326" i="1"/>
  <c r="V326" i="1" s="1" a="1"/>
  <c r="V326" i="1" s="1"/>
  <c r="AD325" i="1"/>
  <c r="AA325" i="1"/>
  <c r="AB325" i="1" s="1"/>
  <c r="Z325" i="1"/>
  <c r="Y325" i="1"/>
  <c r="W325" i="1"/>
  <c r="S325" i="1"/>
  <c r="X325" i="1" s="1"/>
  <c r="G325" i="1"/>
  <c r="V325" i="1" s="1" a="1"/>
  <c r="V325" i="1" s="1"/>
  <c r="AD324" i="1"/>
  <c r="AA324" i="1"/>
  <c r="AB324" i="1" s="1"/>
  <c r="Z324" i="1"/>
  <c r="Y324" i="1"/>
  <c r="W324" i="1"/>
  <c r="S324" i="1"/>
  <c r="X324" i="1" s="1"/>
  <c r="G324" i="1"/>
  <c r="V324" i="1" s="1" a="1"/>
  <c r="V324" i="1" s="1"/>
  <c r="AD323" i="1"/>
  <c r="AA323" i="1"/>
  <c r="AB323" i="1" s="1"/>
  <c r="Z323" i="1"/>
  <c r="Y323" i="1"/>
  <c r="W323" i="1"/>
  <c r="S323" i="1"/>
  <c r="X323" i="1" s="1"/>
  <c r="G323" i="1"/>
  <c r="V323" i="1" s="1" a="1"/>
  <c r="V323" i="1" s="1"/>
  <c r="AD322" i="1"/>
  <c r="AA322" i="1"/>
  <c r="AB322" i="1" s="1"/>
  <c r="Z322" i="1"/>
  <c r="Y322" i="1"/>
  <c r="W322" i="1"/>
  <c r="S322" i="1"/>
  <c r="X322" i="1" s="1"/>
  <c r="G322" i="1"/>
  <c r="V322" i="1" s="1" a="1"/>
  <c r="V322" i="1" s="1"/>
  <c r="AD321" i="1"/>
  <c r="AA321" i="1"/>
  <c r="AB321" i="1" s="1"/>
  <c r="Z321" i="1"/>
  <c r="Y321" i="1"/>
  <c r="W321" i="1"/>
  <c r="S321" i="1"/>
  <c r="X321" i="1" s="1"/>
  <c r="G321" i="1"/>
  <c r="V321" i="1" s="1" a="1"/>
  <c r="V321" i="1" s="1"/>
  <c r="AD320" i="1"/>
  <c r="AA320" i="1"/>
  <c r="AB320" i="1" s="1"/>
  <c r="Z320" i="1"/>
  <c r="Y320" i="1"/>
  <c r="W320" i="1"/>
  <c r="S320" i="1"/>
  <c r="X320" i="1" s="1"/>
  <c r="G320" i="1"/>
  <c r="V320" i="1" s="1" a="1"/>
  <c r="V320" i="1" s="1"/>
  <c r="AD319" i="1"/>
  <c r="AA319" i="1"/>
  <c r="AB319" i="1" s="1"/>
  <c r="Z319" i="1"/>
  <c r="Y319" i="1"/>
  <c r="W319" i="1"/>
  <c r="S319" i="1"/>
  <c r="X319" i="1" s="1"/>
  <c r="G319" i="1"/>
  <c r="V319" i="1" s="1" a="1"/>
  <c r="V319" i="1" s="1"/>
  <c r="AD318" i="1"/>
  <c r="AA318" i="1"/>
  <c r="AB318" i="1" s="1"/>
  <c r="Z318" i="1"/>
  <c r="Y318" i="1"/>
  <c r="W318" i="1"/>
  <c r="S318" i="1"/>
  <c r="X318" i="1" s="1"/>
  <c r="G318" i="1"/>
  <c r="V318" i="1" s="1" a="1"/>
  <c r="V318" i="1" s="1"/>
  <c r="AD317" i="1"/>
  <c r="AA317" i="1"/>
  <c r="AB317" i="1" s="1"/>
  <c r="Z317" i="1"/>
  <c r="Y317" i="1"/>
  <c r="W317" i="1"/>
  <c r="S317" i="1"/>
  <c r="X317" i="1" s="1"/>
  <c r="G317" i="1"/>
  <c r="V317" i="1" s="1" a="1"/>
  <c r="V317" i="1" s="1"/>
  <c r="AD316" i="1"/>
  <c r="AA316" i="1"/>
  <c r="AB316" i="1" s="1"/>
  <c r="Z316" i="1"/>
  <c r="Y316" i="1"/>
  <c r="W316" i="1"/>
  <c r="S316" i="1"/>
  <c r="X316" i="1" s="1"/>
  <c r="G316" i="1"/>
  <c r="V316" i="1" s="1" a="1"/>
  <c r="V316" i="1" s="1"/>
  <c r="AD315" i="1"/>
  <c r="AA315" i="1"/>
  <c r="AB315" i="1" s="1"/>
  <c r="Z315" i="1"/>
  <c r="Y315" i="1"/>
  <c r="W315" i="1"/>
  <c r="S315" i="1"/>
  <c r="X315" i="1" s="1"/>
  <c r="G315" i="1"/>
  <c r="V315" i="1" s="1" a="1"/>
  <c r="V315" i="1" s="1"/>
  <c r="AD314" i="1"/>
  <c r="AA314" i="1"/>
  <c r="AB314" i="1" s="1"/>
  <c r="Z314" i="1"/>
  <c r="Y314" i="1"/>
  <c r="W314" i="1"/>
  <c r="S314" i="1"/>
  <c r="X314" i="1" s="1"/>
  <c r="G314" i="1"/>
  <c r="V314" i="1" s="1" a="1"/>
  <c r="V314" i="1" s="1"/>
  <c r="AD313" i="1"/>
  <c r="AA313" i="1"/>
  <c r="AB313" i="1" s="1"/>
  <c r="Z313" i="1"/>
  <c r="Y313" i="1"/>
  <c r="W313" i="1"/>
  <c r="S313" i="1"/>
  <c r="X313" i="1" s="1"/>
  <c r="G313" i="1"/>
  <c r="V313" i="1" s="1" a="1"/>
  <c r="V313" i="1" s="1"/>
  <c r="AD312" i="1"/>
  <c r="AA312" i="1"/>
  <c r="AB312" i="1" s="1"/>
  <c r="Z312" i="1"/>
  <c r="Y312" i="1"/>
  <c r="W312" i="1"/>
  <c r="S312" i="1"/>
  <c r="X312" i="1" s="1"/>
  <c r="G312" i="1"/>
  <c r="V312" i="1" s="1" a="1"/>
  <c r="V312" i="1" s="1"/>
  <c r="AD311" i="1"/>
  <c r="AA311" i="1"/>
  <c r="AB311" i="1" s="1"/>
  <c r="Z311" i="1"/>
  <c r="Y311" i="1"/>
  <c r="W311" i="1"/>
  <c r="S311" i="1"/>
  <c r="X311" i="1" s="1"/>
  <c r="G311" i="1"/>
  <c r="V311" i="1" s="1" a="1"/>
  <c r="V311" i="1" s="1"/>
  <c r="AD310" i="1"/>
  <c r="AA310" i="1"/>
  <c r="AB310" i="1" s="1"/>
  <c r="Z310" i="1"/>
  <c r="Y310" i="1"/>
  <c r="W310" i="1"/>
  <c r="S310" i="1"/>
  <c r="X310" i="1" s="1"/>
  <c r="G310" i="1"/>
  <c r="V310" i="1" s="1" a="1"/>
  <c r="V310" i="1" s="1"/>
  <c r="AD309" i="1"/>
  <c r="AA309" i="1"/>
  <c r="AB309" i="1" s="1"/>
  <c r="Z309" i="1"/>
  <c r="Y309" i="1"/>
  <c r="W309" i="1"/>
  <c r="S309" i="1"/>
  <c r="X309" i="1" s="1"/>
  <c r="G309" i="1"/>
  <c r="V309" i="1" s="1" a="1"/>
  <c r="V309" i="1" s="1"/>
  <c r="AD308" i="1"/>
  <c r="AA308" i="1"/>
  <c r="AB308" i="1" s="1"/>
  <c r="Z308" i="1"/>
  <c r="Y308" i="1"/>
  <c r="W308" i="1"/>
  <c r="S308" i="1"/>
  <c r="X308" i="1" s="1"/>
  <c r="G308" i="1"/>
  <c r="V308" i="1" s="1" a="1"/>
  <c r="V308" i="1" s="1"/>
  <c r="AD307" i="1"/>
  <c r="AA307" i="1"/>
  <c r="AB307" i="1" s="1"/>
  <c r="Z307" i="1"/>
  <c r="Y307" i="1"/>
  <c r="W307" i="1"/>
  <c r="S307" i="1"/>
  <c r="X307" i="1" s="1"/>
  <c r="G307" i="1"/>
  <c r="V307" i="1" s="1" a="1"/>
  <c r="V307" i="1" s="1"/>
  <c r="AD306" i="1"/>
  <c r="AA306" i="1"/>
  <c r="AB306" i="1" s="1"/>
  <c r="Z306" i="1"/>
  <c r="Y306" i="1"/>
  <c r="W306" i="1"/>
  <c r="S306" i="1"/>
  <c r="X306" i="1" s="1"/>
  <c r="G306" i="1"/>
  <c r="V306" i="1" s="1" a="1"/>
  <c r="V306" i="1" s="1"/>
  <c r="AD305" i="1"/>
  <c r="AA305" i="1"/>
  <c r="AB305" i="1" s="1"/>
  <c r="Z305" i="1"/>
  <c r="Y305" i="1"/>
  <c r="W305" i="1"/>
  <c r="S305" i="1"/>
  <c r="X305" i="1" s="1"/>
  <c r="G305" i="1"/>
  <c r="V305" i="1" s="1" a="1"/>
  <c r="V305" i="1" s="1"/>
  <c r="AD304" i="1"/>
  <c r="AA304" i="1"/>
  <c r="AB304" i="1" s="1"/>
  <c r="Z304" i="1"/>
  <c r="Y304" i="1"/>
  <c r="W304" i="1"/>
  <c r="V304" i="1" a="1"/>
  <c r="V304" i="1" s="1"/>
  <c r="S304" i="1"/>
  <c r="X304" i="1" s="1"/>
  <c r="G304" i="1"/>
  <c r="AD303" i="1"/>
  <c r="AA303" i="1"/>
  <c r="AB303" i="1" s="1"/>
  <c r="Z303" i="1"/>
  <c r="Y303" i="1"/>
  <c r="W303" i="1"/>
  <c r="S303" i="1"/>
  <c r="X303" i="1" s="1"/>
  <c r="G303" i="1"/>
  <c r="V303" i="1" s="1" a="1"/>
  <c r="V303" i="1" s="1"/>
  <c r="AD302" i="1"/>
  <c r="AA302" i="1"/>
  <c r="AB302" i="1" s="1"/>
  <c r="Z302" i="1"/>
  <c r="Y302" i="1"/>
  <c r="W302" i="1"/>
  <c r="S302" i="1"/>
  <c r="X302" i="1" s="1"/>
  <c r="G302" i="1"/>
  <c r="V302" i="1" s="1" a="1"/>
  <c r="V302" i="1" s="1"/>
  <c r="AD301" i="1"/>
  <c r="AA301" i="1"/>
  <c r="AB301" i="1" s="1"/>
  <c r="Z301" i="1"/>
  <c r="Y301" i="1"/>
  <c r="W301" i="1"/>
  <c r="S301" i="1"/>
  <c r="X301" i="1" s="1"/>
  <c r="G301" i="1"/>
  <c r="V301" i="1" s="1" a="1"/>
  <c r="V301" i="1" s="1"/>
  <c r="AD300" i="1"/>
  <c r="AA300" i="1"/>
  <c r="AB300" i="1" s="1"/>
  <c r="Z300" i="1"/>
  <c r="Y300" i="1"/>
  <c r="W300" i="1"/>
  <c r="S300" i="1"/>
  <c r="X300" i="1" s="1"/>
  <c r="G300" i="1"/>
  <c r="V300" i="1" s="1" a="1"/>
  <c r="V300" i="1" s="1"/>
  <c r="AD299" i="1"/>
  <c r="AA299" i="1"/>
  <c r="AB299" i="1" s="1"/>
  <c r="Z299" i="1"/>
  <c r="Y299" i="1"/>
  <c r="W299" i="1"/>
  <c r="S299" i="1"/>
  <c r="X299" i="1" s="1"/>
  <c r="G299" i="1"/>
  <c r="V299" i="1" s="1" a="1"/>
  <c r="V299" i="1" s="1"/>
  <c r="AD298" i="1"/>
  <c r="AA298" i="1"/>
  <c r="AB298" i="1" s="1"/>
  <c r="Z298" i="1"/>
  <c r="Y298" i="1"/>
  <c r="W298" i="1"/>
  <c r="S298" i="1"/>
  <c r="X298" i="1" s="1"/>
  <c r="G298" i="1"/>
  <c r="V298" i="1" s="1" a="1"/>
  <c r="V298" i="1" s="1"/>
  <c r="AD297" i="1"/>
  <c r="AA297" i="1"/>
  <c r="AB297" i="1" s="1"/>
  <c r="Z297" i="1"/>
  <c r="Y297" i="1"/>
  <c r="W297" i="1"/>
  <c r="S297" i="1"/>
  <c r="X297" i="1" s="1"/>
  <c r="G297" i="1"/>
  <c r="V297" i="1" s="1" a="1"/>
  <c r="V297" i="1" s="1"/>
  <c r="AD296" i="1"/>
  <c r="AA296" i="1"/>
  <c r="AB296" i="1" s="1"/>
  <c r="Z296" i="1"/>
  <c r="Y296" i="1"/>
  <c r="W296" i="1"/>
  <c r="S296" i="1"/>
  <c r="X296" i="1" s="1"/>
  <c r="G296" i="1"/>
  <c r="V296" i="1" s="1" a="1"/>
  <c r="V296" i="1" s="1"/>
  <c r="AD295" i="1"/>
  <c r="AA295" i="1"/>
  <c r="AB295" i="1" s="1"/>
  <c r="Z295" i="1"/>
  <c r="Y295" i="1"/>
  <c r="W295" i="1"/>
  <c r="S295" i="1"/>
  <c r="X295" i="1" s="1"/>
  <c r="G295" i="1"/>
  <c r="V295" i="1" s="1" a="1"/>
  <c r="V295" i="1" s="1"/>
  <c r="AD294" i="1"/>
  <c r="AA294" i="1"/>
  <c r="AB294" i="1" s="1"/>
  <c r="Z294" i="1"/>
  <c r="Y294" i="1"/>
  <c r="W294" i="1"/>
  <c r="S294" i="1"/>
  <c r="X294" i="1" s="1"/>
  <c r="G294" i="1"/>
  <c r="V294" i="1" s="1" a="1"/>
  <c r="V294" i="1" s="1"/>
  <c r="AD293" i="1"/>
  <c r="AA293" i="1"/>
  <c r="AB293" i="1" s="1"/>
  <c r="Z293" i="1"/>
  <c r="Y293" i="1"/>
  <c r="W293" i="1"/>
  <c r="S293" i="1"/>
  <c r="X293" i="1" s="1"/>
  <c r="G293" i="1"/>
  <c r="V293" i="1" s="1" a="1"/>
  <c r="V293" i="1" s="1"/>
  <c r="AD292" i="1"/>
  <c r="AA292" i="1"/>
  <c r="AB292" i="1" s="1"/>
  <c r="Z292" i="1"/>
  <c r="Y292" i="1"/>
  <c r="W292" i="1"/>
  <c r="S292" i="1"/>
  <c r="X292" i="1" s="1"/>
  <c r="G292" i="1"/>
  <c r="V292" i="1" s="1" a="1"/>
  <c r="V292" i="1" s="1"/>
  <c r="AD291" i="1"/>
  <c r="AA291" i="1"/>
  <c r="AB291" i="1" s="1"/>
  <c r="Z291" i="1"/>
  <c r="Y291" i="1"/>
  <c r="W291" i="1"/>
  <c r="S291" i="1"/>
  <c r="X291" i="1" s="1"/>
  <c r="G291" i="1"/>
  <c r="V291" i="1" s="1" a="1"/>
  <c r="V291" i="1" s="1"/>
  <c r="AD290" i="1"/>
  <c r="AA290" i="1"/>
  <c r="AB290" i="1" s="1"/>
  <c r="Z290" i="1"/>
  <c r="Y290" i="1"/>
  <c r="W290" i="1"/>
  <c r="S290" i="1"/>
  <c r="X290" i="1" s="1"/>
  <c r="G290" i="1"/>
  <c r="V290" i="1" s="1" a="1"/>
  <c r="V290" i="1" s="1"/>
  <c r="AD289" i="1"/>
  <c r="AA289" i="1"/>
  <c r="AB289" i="1" s="1"/>
  <c r="Z289" i="1"/>
  <c r="Y289" i="1"/>
  <c r="W289" i="1"/>
  <c r="S289" i="1"/>
  <c r="X289" i="1" s="1"/>
  <c r="G289" i="1"/>
  <c r="V289" i="1" s="1" a="1"/>
  <c r="V289" i="1" s="1"/>
  <c r="AD288" i="1"/>
  <c r="AA288" i="1"/>
  <c r="AB288" i="1" s="1"/>
  <c r="Z288" i="1"/>
  <c r="Y288" i="1"/>
  <c r="W288" i="1"/>
  <c r="S288" i="1"/>
  <c r="X288" i="1" s="1"/>
  <c r="G288" i="1"/>
  <c r="V288" i="1" s="1" a="1"/>
  <c r="V288" i="1" s="1"/>
  <c r="AD287" i="1"/>
  <c r="AA287" i="1"/>
  <c r="AB287" i="1" s="1"/>
  <c r="Z287" i="1"/>
  <c r="Y287" i="1"/>
  <c r="W287" i="1"/>
  <c r="S287" i="1"/>
  <c r="X287" i="1" s="1"/>
  <c r="G287" i="1"/>
  <c r="V287" i="1" s="1" a="1"/>
  <c r="V287" i="1" s="1"/>
  <c r="AD286" i="1"/>
  <c r="AA286" i="1"/>
  <c r="AB286" i="1" s="1"/>
  <c r="Z286" i="1"/>
  <c r="Y286" i="1"/>
  <c r="W286" i="1"/>
  <c r="S286" i="1"/>
  <c r="X286" i="1" s="1"/>
  <c r="G286" i="1"/>
  <c r="V286" i="1" s="1" a="1"/>
  <c r="V286" i="1" s="1"/>
  <c r="AD285" i="1"/>
  <c r="AA285" i="1"/>
  <c r="AB285" i="1" s="1"/>
  <c r="Z285" i="1"/>
  <c r="Y285" i="1"/>
  <c r="W285" i="1"/>
  <c r="S285" i="1"/>
  <c r="X285" i="1" s="1"/>
  <c r="G285" i="1"/>
  <c r="V285" i="1" s="1" a="1"/>
  <c r="V285" i="1" s="1"/>
  <c r="AD284" i="1"/>
  <c r="AA284" i="1"/>
  <c r="AB284" i="1" s="1"/>
  <c r="Z284" i="1"/>
  <c r="Y284" i="1"/>
  <c r="W284" i="1"/>
  <c r="S284" i="1"/>
  <c r="X284" i="1" s="1"/>
  <c r="G284" i="1"/>
  <c r="V284" i="1" s="1" a="1"/>
  <c r="V284" i="1" s="1"/>
  <c r="AD283" i="1"/>
  <c r="AA283" i="1"/>
  <c r="AB283" i="1" s="1"/>
  <c r="Z283" i="1"/>
  <c r="Y283" i="1"/>
  <c r="W283" i="1"/>
  <c r="S283" i="1"/>
  <c r="X283" i="1" s="1"/>
  <c r="G283" i="1"/>
  <c r="V283" i="1" s="1" a="1"/>
  <c r="V283" i="1" s="1"/>
  <c r="AD282" i="1"/>
  <c r="AA282" i="1"/>
  <c r="AB282" i="1" s="1"/>
  <c r="Z282" i="1"/>
  <c r="Y282" i="1"/>
  <c r="W282" i="1"/>
  <c r="S282" i="1"/>
  <c r="X282" i="1" s="1"/>
  <c r="G282" i="1"/>
  <c r="V282" i="1" s="1" a="1"/>
  <c r="V282" i="1" s="1"/>
  <c r="AD281" i="1"/>
  <c r="AA281" i="1"/>
  <c r="AB281" i="1" s="1"/>
  <c r="Z281" i="1"/>
  <c r="Y281" i="1"/>
  <c r="W281" i="1"/>
  <c r="S281" i="1"/>
  <c r="X281" i="1" s="1"/>
  <c r="G281" i="1"/>
  <c r="V281" i="1" s="1" a="1"/>
  <c r="V281" i="1" s="1"/>
  <c r="AD280" i="1"/>
  <c r="AA280" i="1"/>
  <c r="AB280" i="1" s="1"/>
  <c r="Z280" i="1"/>
  <c r="Y280" i="1"/>
  <c r="W280" i="1"/>
  <c r="S280" i="1"/>
  <c r="X280" i="1" s="1"/>
  <c r="G280" i="1"/>
  <c r="V280" i="1" s="1" a="1"/>
  <c r="V280" i="1" s="1"/>
  <c r="AD279" i="1"/>
  <c r="AA279" i="1"/>
  <c r="AB279" i="1" s="1"/>
  <c r="Z279" i="1"/>
  <c r="Y279" i="1"/>
  <c r="W279" i="1"/>
  <c r="S279" i="1"/>
  <c r="X279" i="1" s="1"/>
  <c r="G279" i="1"/>
  <c r="V279" i="1" s="1" a="1"/>
  <c r="V279" i="1" s="1"/>
  <c r="AD278" i="1"/>
  <c r="AA278" i="1"/>
  <c r="AB278" i="1" s="1"/>
  <c r="Z278" i="1"/>
  <c r="Y278" i="1"/>
  <c r="W278" i="1"/>
  <c r="S278" i="1"/>
  <c r="X278" i="1" s="1"/>
  <c r="G278" i="1"/>
  <c r="V278" i="1" s="1" a="1"/>
  <c r="V278" i="1" s="1"/>
  <c r="AD277" i="1"/>
  <c r="AA277" i="1"/>
  <c r="AB277" i="1" s="1"/>
  <c r="Z277" i="1"/>
  <c r="Y277" i="1"/>
  <c r="W277" i="1"/>
  <c r="S277" i="1"/>
  <c r="X277" i="1" s="1"/>
  <c r="G277" i="1"/>
  <c r="V277" i="1" s="1" a="1"/>
  <c r="V277" i="1" s="1"/>
  <c r="AD276" i="1"/>
  <c r="AA276" i="1"/>
  <c r="AB276" i="1" s="1"/>
  <c r="Z276" i="1"/>
  <c r="Y276" i="1"/>
  <c r="W276" i="1"/>
  <c r="S276" i="1"/>
  <c r="X276" i="1" s="1"/>
  <c r="G276" i="1"/>
  <c r="V276" i="1" s="1" a="1"/>
  <c r="V276" i="1" s="1"/>
  <c r="AD275" i="1"/>
  <c r="AA275" i="1"/>
  <c r="AB275" i="1" s="1"/>
  <c r="Z275" i="1"/>
  <c r="Y275" i="1"/>
  <c r="W275" i="1"/>
  <c r="S275" i="1"/>
  <c r="X275" i="1" s="1"/>
  <c r="G275" i="1"/>
  <c r="V275" i="1" s="1" a="1"/>
  <c r="V275" i="1" s="1"/>
  <c r="AD274" i="1"/>
  <c r="AA274" i="1"/>
  <c r="AB274" i="1" s="1"/>
  <c r="Z274" i="1"/>
  <c r="Y274" i="1"/>
  <c r="W274" i="1"/>
  <c r="S274" i="1"/>
  <c r="X274" i="1" s="1"/>
  <c r="G274" i="1"/>
  <c r="V274" i="1" s="1" a="1"/>
  <c r="V274" i="1" s="1"/>
  <c r="AD273" i="1"/>
  <c r="AA273" i="1"/>
  <c r="AB273" i="1" s="1"/>
  <c r="Z273" i="1"/>
  <c r="Y273" i="1"/>
  <c r="W273" i="1"/>
  <c r="S273" i="1"/>
  <c r="X273" i="1" s="1"/>
  <c r="G273" i="1"/>
  <c r="V273" i="1" s="1" a="1"/>
  <c r="V273" i="1" s="1"/>
  <c r="AD272" i="1"/>
  <c r="AA272" i="1"/>
  <c r="AB272" i="1" s="1"/>
  <c r="Z272" i="1"/>
  <c r="Y272" i="1"/>
  <c r="W272" i="1"/>
  <c r="S272" i="1"/>
  <c r="X272" i="1" s="1"/>
  <c r="G272" i="1"/>
  <c r="V272" i="1" s="1" a="1"/>
  <c r="V272" i="1" s="1"/>
  <c r="AD271" i="1"/>
  <c r="AA271" i="1"/>
  <c r="AB271" i="1" s="1"/>
  <c r="Z271" i="1"/>
  <c r="Y271" i="1"/>
  <c r="W271" i="1"/>
  <c r="S271" i="1"/>
  <c r="X271" i="1" s="1"/>
  <c r="G271" i="1"/>
  <c r="V271" i="1" s="1" a="1"/>
  <c r="V271" i="1" s="1"/>
  <c r="AD270" i="1"/>
  <c r="AA270" i="1"/>
  <c r="AB270" i="1" s="1"/>
  <c r="Z270" i="1"/>
  <c r="Y270" i="1"/>
  <c r="W270" i="1"/>
  <c r="S270" i="1"/>
  <c r="X270" i="1" s="1"/>
  <c r="G270" i="1"/>
  <c r="V270" i="1" s="1" a="1"/>
  <c r="V270" i="1" s="1"/>
  <c r="AD269" i="1"/>
  <c r="AA269" i="1"/>
  <c r="AB269" i="1" s="1"/>
  <c r="Z269" i="1"/>
  <c r="Y269" i="1"/>
  <c r="W269" i="1"/>
  <c r="S269" i="1"/>
  <c r="X269" i="1" s="1"/>
  <c r="G269" i="1"/>
  <c r="V269" i="1" s="1" a="1"/>
  <c r="V269" i="1" s="1"/>
  <c r="AD268" i="1"/>
  <c r="AA268" i="1"/>
  <c r="AB268" i="1" s="1"/>
  <c r="Z268" i="1"/>
  <c r="Y268" i="1"/>
  <c r="W268" i="1"/>
  <c r="S268" i="1"/>
  <c r="X268" i="1" s="1"/>
  <c r="G268" i="1"/>
  <c r="V268" i="1" s="1" a="1"/>
  <c r="V268" i="1" s="1"/>
  <c r="AD267" i="1"/>
  <c r="AA267" i="1"/>
  <c r="AB267" i="1" s="1"/>
  <c r="Z267" i="1"/>
  <c r="Y267" i="1"/>
  <c r="W267" i="1"/>
  <c r="S267" i="1"/>
  <c r="X267" i="1" s="1"/>
  <c r="G267" i="1"/>
  <c r="V267" i="1" s="1" a="1"/>
  <c r="V267" i="1" s="1"/>
  <c r="AD266" i="1"/>
  <c r="AA266" i="1"/>
  <c r="AB266" i="1" s="1"/>
  <c r="Z266" i="1"/>
  <c r="Y266" i="1"/>
  <c r="W266" i="1"/>
  <c r="S266" i="1"/>
  <c r="X266" i="1" s="1"/>
  <c r="G266" i="1"/>
  <c r="V266" i="1" s="1" a="1"/>
  <c r="V266" i="1" s="1"/>
  <c r="AD265" i="1"/>
  <c r="AA265" i="1"/>
  <c r="AB265" i="1" s="1"/>
  <c r="Z265" i="1"/>
  <c r="Y265" i="1"/>
  <c r="W265" i="1"/>
  <c r="S265" i="1"/>
  <c r="X265" i="1" s="1"/>
  <c r="G265" i="1"/>
  <c r="V265" i="1" s="1" a="1"/>
  <c r="V265" i="1" s="1"/>
  <c r="AD264" i="1"/>
  <c r="AA264" i="1"/>
  <c r="AB264" i="1" s="1"/>
  <c r="Z264" i="1"/>
  <c r="Y264" i="1"/>
  <c r="W264" i="1"/>
  <c r="S264" i="1"/>
  <c r="X264" i="1" s="1"/>
  <c r="G264" i="1"/>
  <c r="V264" i="1" s="1" a="1"/>
  <c r="V264" i="1" s="1"/>
  <c r="AD263" i="1"/>
  <c r="AA263" i="1"/>
  <c r="AB263" i="1" s="1"/>
  <c r="Z263" i="1"/>
  <c r="Y263" i="1"/>
  <c r="W263" i="1"/>
  <c r="S263" i="1"/>
  <c r="X263" i="1" s="1"/>
  <c r="G263" i="1"/>
  <c r="V263" i="1" s="1" a="1"/>
  <c r="V263" i="1" s="1"/>
  <c r="AD262" i="1"/>
  <c r="AA262" i="1"/>
  <c r="AB262" i="1" s="1"/>
  <c r="Z262" i="1"/>
  <c r="Y262" i="1"/>
  <c r="W262" i="1"/>
  <c r="S262" i="1"/>
  <c r="X262" i="1" s="1"/>
  <c r="G262" i="1"/>
  <c r="V262" i="1" s="1" a="1"/>
  <c r="V262" i="1" s="1"/>
  <c r="AD261" i="1"/>
  <c r="AA261" i="1"/>
  <c r="AB261" i="1" s="1"/>
  <c r="Z261" i="1"/>
  <c r="Y261" i="1"/>
  <c r="W261" i="1"/>
  <c r="S261" i="1"/>
  <c r="X261" i="1" s="1"/>
  <c r="G261" i="1"/>
  <c r="V261" i="1" s="1" a="1"/>
  <c r="V261" i="1" s="1"/>
  <c r="AD260" i="1"/>
  <c r="AA260" i="1"/>
  <c r="AB260" i="1" s="1"/>
  <c r="Z260" i="1"/>
  <c r="Y260" i="1"/>
  <c r="W260" i="1"/>
  <c r="S260" i="1"/>
  <c r="X260" i="1" s="1"/>
  <c r="G260" i="1"/>
  <c r="V260" i="1" s="1" a="1"/>
  <c r="V260" i="1" s="1"/>
  <c r="AD259" i="1"/>
  <c r="AA259" i="1"/>
  <c r="AB259" i="1" s="1"/>
  <c r="Z259" i="1"/>
  <c r="Y259" i="1"/>
  <c r="W259" i="1"/>
  <c r="S259" i="1"/>
  <c r="X259" i="1" s="1"/>
  <c r="G259" i="1"/>
  <c r="V259" i="1" s="1" a="1"/>
  <c r="V259" i="1" s="1"/>
  <c r="AD258" i="1"/>
  <c r="AA258" i="1"/>
  <c r="AB258" i="1" s="1"/>
  <c r="Z258" i="1"/>
  <c r="Y258" i="1"/>
  <c r="W258" i="1"/>
  <c r="S258" i="1"/>
  <c r="X258" i="1" s="1"/>
  <c r="G258" i="1"/>
  <c r="V258" i="1" s="1" a="1"/>
  <c r="V258" i="1" s="1"/>
  <c r="AD257" i="1"/>
  <c r="AA257" i="1"/>
  <c r="AB257" i="1" s="1"/>
  <c r="Z257" i="1"/>
  <c r="Y257" i="1"/>
  <c r="W257" i="1"/>
  <c r="S257" i="1"/>
  <c r="X257" i="1" s="1"/>
  <c r="G257" i="1"/>
  <c r="V257" i="1" s="1" a="1"/>
  <c r="V257" i="1" s="1"/>
  <c r="AD256" i="1"/>
  <c r="AA256" i="1"/>
  <c r="AB256" i="1" s="1"/>
  <c r="Z256" i="1"/>
  <c r="Y256" i="1"/>
  <c r="W256" i="1"/>
  <c r="S256" i="1"/>
  <c r="X256" i="1" s="1"/>
  <c r="G256" i="1"/>
  <c r="V256" i="1" s="1" a="1"/>
  <c r="V256" i="1" s="1"/>
  <c r="AD255" i="1"/>
  <c r="AA255" i="1"/>
  <c r="AB255" i="1" s="1"/>
  <c r="Z255" i="1"/>
  <c r="Y255" i="1"/>
  <c r="W255" i="1"/>
  <c r="S255" i="1"/>
  <c r="X255" i="1" s="1"/>
  <c r="G255" i="1"/>
  <c r="V255" i="1" s="1" a="1"/>
  <c r="V255" i="1" s="1"/>
  <c r="AD254" i="1"/>
  <c r="AA254" i="1"/>
  <c r="AB254" i="1" s="1"/>
  <c r="Z254" i="1"/>
  <c r="Y254" i="1"/>
  <c r="W254" i="1"/>
  <c r="S254" i="1"/>
  <c r="X254" i="1" s="1"/>
  <c r="G254" i="1"/>
  <c r="V254" i="1" s="1" a="1"/>
  <c r="V254" i="1" s="1"/>
  <c r="AD253" i="1"/>
  <c r="AA253" i="1"/>
  <c r="AB253" i="1" s="1"/>
  <c r="Z253" i="1"/>
  <c r="Y253" i="1"/>
  <c r="W253" i="1"/>
  <c r="S253" i="1"/>
  <c r="X253" i="1" s="1"/>
  <c r="G253" i="1"/>
  <c r="V253" i="1" s="1" a="1"/>
  <c r="V253" i="1" s="1"/>
  <c r="AD252" i="1"/>
  <c r="AA252" i="1"/>
  <c r="AB252" i="1" s="1"/>
  <c r="Z252" i="1"/>
  <c r="Y252" i="1"/>
  <c r="W252" i="1"/>
  <c r="S252" i="1"/>
  <c r="X252" i="1" s="1"/>
  <c r="G252" i="1"/>
  <c r="V252" i="1" s="1" a="1"/>
  <c r="V252" i="1" s="1"/>
  <c r="AD251" i="1"/>
  <c r="AA251" i="1"/>
  <c r="AB251" i="1" s="1"/>
  <c r="Z251" i="1"/>
  <c r="Y251" i="1"/>
  <c r="W251" i="1"/>
  <c r="S251" i="1"/>
  <c r="X251" i="1" s="1"/>
  <c r="G251" i="1"/>
  <c r="V251" i="1" s="1" a="1"/>
  <c r="V251" i="1" s="1"/>
  <c r="AD250" i="1"/>
  <c r="AA250" i="1"/>
  <c r="AB250" i="1" s="1"/>
  <c r="Z250" i="1"/>
  <c r="Y250" i="1"/>
  <c r="W250" i="1"/>
  <c r="S250" i="1"/>
  <c r="X250" i="1" s="1"/>
  <c r="G250" i="1"/>
  <c r="V250" i="1" s="1" a="1"/>
  <c r="V250" i="1" s="1"/>
  <c r="AD249" i="1"/>
  <c r="AA249" i="1"/>
  <c r="AB249" i="1" s="1"/>
  <c r="Z249" i="1"/>
  <c r="Y249" i="1"/>
  <c r="W249" i="1"/>
  <c r="S249" i="1"/>
  <c r="X249" i="1" s="1"/>
  <c r="G249" i="1"/>
  <c r="V249" i="1" s="1" a="1"/>
  <c r="V249" i="1" s="1"/>
  <c r="AD248" i="1"/>
  <c r="AA248" i="1"/>
  <c r="AB248" i="1" s="1"/>
  <c r="Z248" i="1"/>
  <c r="Y248" i="1"/>
  <c r="W248" i="1"/>
  <c r="S248" i="1"/>
  <c r="X248" i="1" s="1"/>
  <c r="G248" i="1"/>
  <c r="V248" i="1" s="1" a="1"/>
  <c r="V248" i="1" s="1"/>
  <c r="AD247" i="1"/>
  <c r="AA247" i="1"/>
  <c r="AB247" i="1" s="1"/>
  <c r="Z247" i="1"/>
  <c r="Y247" i="1"/>
  <c r="W247" i="1"/>
  <c r="S247" i="1"/>
  <c r="X247" i="1" s="1"/>
  <c r="G247" i="1"/>
  <c r="V247" i="1" s="1" a="1"/>
  <c r="V247" i="1" s="1"/>
  <c r="AD246" i="1"/>
  <c r="AA246" i="1"/>
  <c r="AB246" i="1" s="1"/>
  <c r="Z246" i="1"/>
  <c r="Y246" i="1"/>
  <c r="W246" i="1"/>
  <c r="S246" i="1"/>
  <c r="X246" i="1" s="1"/>
  <c r="G246" i="1"/>
  <c r="V246" i="1" s="1" a="1"/>
  <c r="V246" i="1" s="1"/>
  <c r="AD245" i="1"/>
  <c r="AA245" i="1"/>
  <c r="AB245" i="1" s="1"/>
  <c r="Z245" i="1"/>
  <c r="Y245" i="1"/>
  <c r="W245" i="1"/>
  <c r="S245" i="1"/>
  <c r="X245" i="1" s="1"/>
  <c r="G245" i="1"/>
  <c r="V245" i="1" s="1" a="1"/>
  <c r="V245" i="1" s="1"/>
  <c r="AD244" i="1"/>
  <c r="AA244" i="1"/>
  <c r="AB244" i="1" s="1"/>
  <c r="Z244" i="1"/>
  <c r="Y244" i="1"/>
  <c r="W244" i="1"/>
  <c r="S244" i="1"/>
  <c r="X244" i="1" s="1"/>
  <c r="G244" i="1"/>
  <c r="V244" i="1" s="1" a="1"/>
  <c r="V244" i="1" s="1"/>
  <c r="AD243" i="1"/>
  <c r="AA243" i="1"/>
  <c r="AB243" i="1" s="1"/>
  <c r="Z243" i="1"/>
  <c r="Y243" i="1"/>
  <c r="W243" i="1"/>
  <c r="S243" i="1"/>
  <c r="X243" i="1" s="1"/>
  <c r="G243" i="1"/>
  <c r="V243" i="1" s="1" a="1"/>
  <c r="V243" i="1" s="1"/>
  <c r="AD242" i="1"/>
  <c r="AA242" i="1"/>
  <c r="AB242" i="1" s="1"/>
  <c r="Z242" i="1"/>
  <c r="Y242" i="1"/>
  <c r="W242" i="1"/>
  <c r="S242" i="1"/>
  <c r="X242" i="1" s="1"/>
  <c r="G242" i="1"/>
  <c r="V242" i="1" s="1" a="1"/>
  <c r="V242" i="1" s="1"/>
  <c r="AD241" i="1"/>
  <c r="AA241" i="1"/>
  <c r="AB241" i="1" s="1"/>
  <c r="Z241" i="1"/>
  <c r="Y241" i="1"/>
  <c r="W241" i="1"/>
  <c r="S241" i="1"/>
  <c r="X241" i="1" s="1"/>
  <c r="G241" i="1"/>
  <c r="V241" i="1" s="1" a="1"/>
  <c r="V241" i="1" s="1"/>
  <c r="AD240" i="1"/>
  <c r="AA240" i="1"/>
  <c r="AB240" i="1" s="1"/>
  <c r="Z240" i="1"/>
  <c r="Y240" i="1"/>
  <c r="W240" i="1"/>
  <c r="S240" i="1"/>
  <c r="X240" i="1" s="1"/>
  <c r="G240" i="1"/>
  <c r="V240" i="1" s="1" a="1"/>
  <c r="V240" i="1" s="1"/>
  <c r="AD239" i="1"/>
  <c r="AA239" i="1"/>
  <c r="AB239" i="1" s="1"/>
  <c r="Z239" i="1"/>
  <c r="Y239" i="1"/>
  <c r="W239" i="1"/>
  <c r="S239" i="1"/>
  <c r="X239" i="1" s="1"/>
  <c r="G239" i="1"/>
  <c r="V239" i="1" s="1" a="1"/>
  <c r="V239" i="1" s="1"/>
  <c r="AD238" i="1"/>
  <c r="AA238" i="1"/>
  <c r="AB238" i="1" s="1"/>
  <c r="Z238" i="1"/>
  <c r="Y238" i="1"/>
  <c r="W238" i="1"/>
  <c r="S238" i="1"/>
  <c r="X238" i="1" s="1"/>
  <c r="G238" i="1"/>
  <c r="V238" i="1" s="1" a="1"/>
  <c r="V238" i="1" s="1"/>
  <c r="AD237" i="1"/>
  <c r="AA237" i="1"/>
  <c r="AB237" i="1" s="1"/>
  <c r="Z237" i="1"/>
  <c r="Y237" i="1"/>
  <c r="W237" i="1"/>
  <c r="S237" i="1"/>
  <c r="X237" i="1" s="1"/>
  <c r="G237" i="1"/>
  <c r="V237" i="1" s="1" a="1"/>
  <c r="V237" i="1" s="1"/>
  <c r="AD236" i="1"/>
  <c r="AA236" i="1"/>
  <c r="AB236" i="1" s="1"/>
  <c r="Z236" i="1"/>
  <c r="Y236" i="1"/>
  <c r="W236" i="1"/>
  <c r="S236" i="1"/>
  <c r="X236" i="1" s="1"/>
  <c r="G236" i="1"/>
  <c r="V236" i="1" s="1" a="1"/>
  <c r="V236" i="1" s="1"/>
  <c r="AD235" i="1"/>
  <c r="AA235" i="1"/>
  <c r="AB235" i="1" s="1"/>
  <c r="Z235" i="1"/>
  <c r="Y235" i="1"/>
  <c r="W235" i="1"/>
  <c r="S235" i="1"/>
  <c r="X235" i="1" s="1"/>
  <c r="G235" i="1"/>
  <c r="V235" i="1" s="1" a="1"/>
  <c r="V235" i="1" s="1"/>
  <c r="AD234" i="1"/>
  <c r="AA234" i="1"/>
  <c r="AB234" i="1" s="1"/>
  <c r="Z234" i="1"/>
  <c r="Y234" i="1"/>
  <c r="W234" i="1"/>
  <c r="S234" i="1"/>
  <c r="X234" i="1" s="1"/>
  <c r="G234" i="1"/>
  <c r="V234" i="1" s="1" a="1"/>
  <c r="V234" i="1" s="1"/>
  <c r="AD233" i="1"/>
  <c r="AA233" i="1"/>
  <c r="AB233" i="1" s="1"/>
  <c r="Z233" i="1"/>
  <c r="Y233" i="1"/>
  <c r="W233" i="1"/>
  <c r="S233" i="1"/>
  <c r="X233" i="1" s="1"/>
  <c r="G233" i="1"/>
  <c r="V233" i="1" s="1" a="1"/>
  <c r="V233" i="1" s="1"/>
  <c r="AD232" i="1"/>
  <c r="AA232" i="1"/>
  <c r="AB232" i="1" s="1"/>
  <c r="Z232" i="1"/>
  <c r="Y232" i="1"/>
  <c r="W232" i="1"/>
  <c r="S232" i="1"/>
  <c r="X232" i="1" s="1"/>
  <c r="G232" i="1"/>
  <c r="V232" i="1" s="1" a="1"/>
  <c r="V232" i="1" s="1"/>
  <c r="AD231" i="1"/>
  <c r="AA231" i="1"/>
  <c r="AB231" i="1" s="1"/>
  <c r="Z231" i="1"/>
  <c r="Y231" i="1"/>
  <c r="W231" i="1"/>
  <c r="S231" i="1"/>
  <c r="X231" i="1" s="1"/>
  <c r="G231" i="1"/>
  <c r="V231" i="1" s="1" a="1"/>
  <c r="V231" i="1" s="1"/>
  <c r="AD230" i="1"/>
  <c r="AA230" i="1"/>
  <c r="AB230" i="1" s="1"/>
  <c r="Z230" i="1"/>
  <c r="Y230" i="1"/>
  <c r="W230" i="1"/>
  <c r="S230" i="1"/>
  <c r="X230" i="1" s="1"/>
  <c r="G230" i="1"/>
  <c r="V230" i="1" s="1" a="1"/>
  <c r="V230" i="1" s="1"/>
  <c r="AD229" i="1"/>
  <c r="AA229" i="1"/>
  <c r="AB229" i="1" s="1"/>
  <c r="Z229" i="1"/>
  <c r="Y229" i="1"/>
  <c r="W229" i="1"/>
  <c r="S229" i="1"/>
  <c r="X229" i="1" s="1"/>
  <c r="G229" i="1"/>
  <c r="V229" i="1" s="1" a="1"/>
  <c r="V229" i="1" s="1"/>
  <c r="AD228" i="1"/>
  <c r="AA228" i="1"/>
  <c r="AB228" i="1" s="1"/>
  <c r="Z228" i="1"/>
  <c r="Y228" i="1"/>
  <c r="W228" i="1"/>
  <c r="S228" i="1"/>
  <c r="X228" i="1" s="1"/>
  <c r="G228" i="1"/>
  <c r="V228" i="1" s="1" a="1"/>
  <c r="V228" i="1" s="1"/>
  <c r="AD227" i="1"/>
  <c r="AA227" i="1"/>
  <c r="AB227" i="1" s="1"/>
  <c r="Z227" i="1"/>
  <c r="Y227" i="1"/>
  <c r="W227" i="1"/>
  <c r="S227" i="1"/>
  <c r="X227" i="1" s="1"/>
  <c r="G227" i="1"/>
  <c r="V227" i="1" s="1" a="1"/>
  <c r="V227" i="1" s="1"/>
  <c r="AD226" i="1"/>
  <c r="AA226" i="1"/>
  <c r="AB226" i="1" s="1"/>
  <c r="Z226" i="1"/>
  <c r="Y226" i="1"/>
  <c r="W226" i="1"/>
  <c r="S226" i="1"/>
  <c r="X226" i="1" s="1"/>
  <c r="G226" i="1"/>
  <c r="V226" i="1" s="1" a="1"/>
  <c r="V226" i="1" s="1"/>
  <c r="AD225" i="1"/>
  <c r="AA225" i="1"/>
  <c r="AB225" i="1" s="1"/>
  <c r="Z225" i="1"/>
  <c r="Y225" i="1"/>
  <c r="W225" i="1"/>
  <c r="V225" i="1" a="1"/>
  <c r="V225" i="1" s="1"/>
  <c r="S225" i="1"/>
  <c r="X225" i="1" s="1"/>
  <c r="G225" i="1"/>
  <c r="AD224" i="1"/>
  <c r="AA224" i="1"/>
  <c r="AB224" i="1" s="1"/>
  <c r="Z224" i="1"/>
  <c r="Y224" i="1"/>
  <c r="W224" i="1"/>
  <c r="S224" i="1"/>
  <c r="X224" i="1" s="1"/>
  <c r="G224" i="1"/>
  <c r="V224" i="1" s="1" a="1"/>
  <c r="V224" i="1" s="1"/>
  <c r="AD223" i="1"/>
  <c r="AA223" i="1"/>
  <c r="AB223" i="1" s="1"/>
  <c r="Z223" i="1"/>
  <c r="Y223" i="1"/>
  <c r="W223" i="1"/>
  <c r="S223" i="1"/>
  <c r="X223" i="1" s="1"/>
  <c r="G223" i="1"/>
  <c r="V223" i="1" s="1" a="1"/>
  <c r="V223" i="1" s="1"/>
  <c r="AD222" i="1"/>
  <c r="AA222" i="1"/>
  <c r="AB222" i="1" s="1"/>
  <c r="Z222" i="1"/>
  <c r="Y222" i="1"/>
  <c r="W222" i="1"/>
  <c r="S222" i="1"/>
  <c r="X222" i="1" s="1"/>
  <c r="G222" i="1"/>
  <c r="V222" i="1" s="1" a="1"/>
  <c r="V222" i="1" s="1"/>
  <c r="AD221" i="1"/>
  <c r="AA221" i="1"/>
  <c r="AB221" i="1" s="1"/>
  <c r="Z221" i="1"/>
  <c r="Y221" i="1"/>
  <c r="W221" i="1"/>
  <c r="S221" i="1"/>
  <c r="X221" i="1" s="1"/>
  <c r="G221" i="1"/>
  <c r="V221" i="1" s="1" a="1"/>
  <c r="V221" i="1" s="1"/>
  <c r="AD220" i="1"/>
  <c r="AA220" i="1"/>
  <c r="AB220" i="1" s="1"/>
  <c r="Z220" i="1"/>
  <c r="Y220" i="1"/>
  <c r="W220" i="1"/>
  <c r="S220" i="1"/>
  <c r="X220" i="1" s="1"/>
  <c r="G220" i="1"/>
  <c r="V220" i="1" s="1" a="1"/>
  <c r="V220" i="1" s="1"/>
  <c r="AD219" i="1"/>
  <c r="AA219" i="1"/>
  <c r="AB219" i="1" s="1"/>
  <c r="Z219" i="1"/>
  <c r="Y219" i="1"/>
  <c r="W219" i="1"/>
  <c r="S219" i="1"/>
  <c r="X219" i="1" s="1"/>
  <c r="G219" i="1"/>
  <c r="V219" i="1" s="1" a="1"/>
  <c r="V219" i="1" s="1"/>
  <c r="AD218" i="1"/>
  <c r="AA218" i="1"/>
  <c r="AB218" i="1" s="1"/>
  <c r="Z218" i="1"/>
  <c r="Y218" i="1"/>
  <c r="W218" i="1"/>
  <c r="S218" i="1"/>
  <c r="X218" i="1" s="1"/>
  <c r="G218" i="1"/>
  <c r="V218" i="1" s="1" a="1"/>
  <c r="V218" i="1" s="1"/>
  <c r="AD217" i="1"/>
  <c r="AA217" i="1"/>
  <c r="AB217" i="1" s="1"/>
  <c r="Z217" i="1"/>
  <c r="Y217" i="1"/>
  <c r="W217" i="1"/>
  <c r="S217" i="1"/>
  <c r="X217" i="1" s="1"/>
  <c r="G217" i="1"/>
  <c r="V217" i="1" s="1" a="1"/>
  <c r="V217" i="1" s="1"/>
  <c r="AD216" i="1"/>
  <c r="AA216" i="1"/>
  <c r="AB216" i="1" s="1"/>
  <c r="Z216" i="1"/>
  <c r="Y216" i="1"/>
  <c r="W216" i="1"/>
  <c r="S216" i="1"/>
  <c r="X216" i="1" s="1"/>
  <c r="G216" i="1"/>
  <c r="V216" i="1" s="1" a="1"/>
  <c r="V216" i="1" s="1"/>
  <c r="AD215" i="1"/>
  <c r="AA215" i="1"/>
  <c r="AB215" i="1" s="1"/>
  <c r="Z215" i="1"/>
  <c r="Y215" i="1"/>
  <c r="W215" i="1"/>
  <c r="S215" i="1"/>
  <c r="X215" i="1" s="1"/>
  <c r="G215" i="1"/>
  <c r="V215" i="1" s="1" a="1"/>
  <c r="V215" i="1" s="1"/>
  <c r="AD214" i="1"/>
  <c r="AA214" i="1"/>
  <c r="AB214" i="1" s="1"/>
  <c r="Z214" i="1"/>
  <c r="Y214" i="1"/>
  <c r="W214" i="1"/>
  <c r="S214" i="1"/>
  <c r="X214" i="1" s="1"/>
  <c r="G214" i="1"/>
  <c r="V214" i="1" s="1" a="1"/>
  <c r="V214" i="1" s="1"/>
  <c r="AD213" i="1"/>
  <c r="AA213" i="1"/>
  <c r="AB213" i="1" s="1"/>
  <c r="Z213" i="1"/>
  <c r="Y213" i="1"/>
  <c r="W213" i="1"/>
  <c r="S213" i="1"/>
  <c r="X213" i="1" s="1"/>
  <c r="G213" i="1"/>
  <c r="V213" i="1" s="1" a="1"/>
  <c r="V213" i="1" s="1"/>
  <c r="AD212" i="1"/>
  <c r="AA212" i="1"/>
  <c r="AB212" i="1" s="1"/>
  <c r="Z212" i="1"/>
  <c r="Y212" i="1"/>
  <c r="W212" i="1"/>
  <c r="S212" i="1"/>
  <c r="X212" i="1" s="1"/>
  <c r="G212" i="1"/>
  <c r="V212" i="1" s="1" a="1"/>
  <c r="V212" i="1" s="1"/>
  <c r="AD211" i="1"/>
  <c r="AA211" i="1"/>
  <c r="AB211" i="1" s="1"/>
  <c r="Z211" i="1"/>
  <c r="Y211" i="1"/>
  <c r="W211" i="1"/>
  <c r="S211" i="1"/>
  <c r="X211" i="1" s="1"/>
  <c r="G211" i="1"/>
  <c r="V211" i="1" s="1" a="1"/>
  <c r="V211" i="1" s="1"/>
  <c r="AD210" i="1"/>
  <c r="AA210" i="1"/>
  <c r="AB210" i="1" s="1"/>
  <c r="Z210" i="1"/>
  <c r="Y210" i="1"/>
  <c r="W210" i="1"/>
  <c r="S210" i="1"/>
  <c r="X210" i="1" s="1"/>
  <c r="G210" i="1"/>
  <c r="V210" i="1" s="1" a="1"/>
  <c r="V210" i="1" s="1"/>
  <c r="AD209" i="1"/>
  <c r="AA209" i="1"/>
  <c r="AB209" i="1" s="1"/>
  <c r="Z209" i="1"/>
  <c r="Y209" i="1"/>
  <c r="W209" i="1"/>
  <c r="S209" i="1"/>
  <c r="X209" i="1" s="1"/>
  <c r="G209" i="1"/>
  <c r="V209" i="1" s="1" a="1"/>
  <c r="V209" i="1" s="1"/>
  <c r="AD208" i="1"/>
  <c r="AA208" i="1"/>
  <c r="AB208" i="1" s="1"/>
  <c r="Z208" i="1"/>
  <c r="Y208" i="1"/>
  <c r="W208" i="1"/>
  <c r="S208" i="1"/>
  <c r="X208" i="1" s="1"/>
  <c r="G208" i="1"/>
  <c r="V208" i="1" s="1" a="1"/>
  <c r="V208" i="1" s="1"/>
  <c r="AD207" i="1"/>
  <c r="AA207" i="1"/>
  <c r="AB207" i="1" s="1"/>
  <c r="Z207" i="1"/>
  <c r="Y207" i="1"/>
  <c r="W207" i="1"/>
  <c r="S207" i="1"/>
  <c r="X207" i="1" s="1"/>
  <c r="G207" i="1"/>
  <c r="V207" i="1" s="1" a="1"/>
  <c r="V207" i="1" s="1"/>
  <c r="AD206" i="1"/>
  <c r="AA206" i="1"/>
  <c r="AB206" i="1" s="1"/>
  <c r="Z206" i="1"/>
  <c r="Y206" i="1"/>
  <c r="W206" i="1"/>
  <c r="S206" i="1"/>
  <c r="X206" i="1" s="1"/>
  <c r="G206" i="1"/>
  <c r="V206" i="1" s="1" a="1"/>
  <c r="V206" i="1" s="1"/>
  <c r="AD205" i="1"/>
  <c r="AA205" i="1"/>
  <c r="AB205" i="1" s="1"/>
  <c r="Z205" i="1"/>
  <c r="Y205" i="1"/>
  <c r="W205" i="1"/>
  <c r="S205" i="1"/>
  <c r="X205" i="1" s="1"/>
  <c r="G205" i="1"/>
  <c r="V205" i="1" s="1" a="1"/>
  <c r="V205" i="1" s="1"/>
  <c r="AD204" i="1"/>
  <c r="AA204" i="1"/>
  <c r="AB204" i="1" s="1"/>
  <c r="Z204" i="1"/>
  <c r="Y204" i="1"/>
  <c r="W204" i="1"/>
  <c r="S204" i="1"/>
  <c r="X204" i="1" s="1"/>
  <c r="G204" i="1"/>
  <c r="V204" i="1" s="1" a="1"/>
  <c r="V204" i="1" s="1"/>
  <c r="AD203" i="1"/>
  <c r="AA203" i="1"/>
  <c r="AB203" i="1" s="1"/>
  <c r="Z203" i="1"/>
  <c r="Y203" i="1"/>
  <c r="W203" i="1"/>
  <c r="S203" i="1"/>
  <c r="X203" i="1" s="1"/>
  <c r="G203" i="1"/>
  <c r="V203" i="1" s="1" a="1"/>
  <c r="V203" i="1" s="1"/>
  <c r="AD202" i="1"/>
  <c r="AA202" i="1"/>
  <c r="AB202" i="1" s="1"/>
  <c r="Z202" i="1"/>
  <c r="Y202" i="1"/>
  <c r="W202" i="1"/>
  <c r="S202" i="1"/>
  <c r="X202" i="1" s="1"/>
  <c r="G202" i="1"/>
  <c r="V202" i="1" s="1" a="1"/>
  <c r="V202" i="1" s="1"/>
  <c r="AD201" i="1"/>
  <c r="AA201" i="1"/>
  <c r="AB201" i="1" s="1"/>
  <c r="Z201" i="1"/>
  <c r="Y201" i="1"/>
  <c r="W201" i="1"/>
  <c r="S201" i="1"/>
  <c r="X201" i="1" s="1"/>
  <c r="G201" i="1"/>
  <c r="V201" i="1" s="1" a="1"/>
  <c r="V201" i="1" s="1"/>
  <c r="AD200" i="1"/>
  <c r="AA200" i="1"/>
  <c r="AB200" i="1" s="1"/>
  <c r="Z200" i="1"/>
  <c r="Y200" i="1"/>
  <c r="W200" i="1"/>
  <c r="S200" i="1"/>
  <c r="X200" i="1" s="1"/>
  <c r="G200" i="1"/>
  <c r="V200" i="1" s="1" a="1"/>
  <c r="V200" i="1" s="1"/>
  <c r="AD199" i="1"/>
  <c r="AA199" i="1"/>
  <c r="AB199" i="1" s="1"/>
  <c r="Z199" i="1"/>
  <c r="Y199" i="1"/>
  <c r="W199" i="1"/>
  <c r="S199" i="1"/>
  <c r="X199" i="1" s="1"/>
  <c r="G199" i="1"/>
  <c r="V199" i="1" s="1" a="1"/>
  <c r="V199" i="1" s="1"/>
  <c r="AD198" i="1"/>
  <c r="AA198" i="1"/>
  <c r="AB198" i="1" s="1"/>
  <c r="Z198" i="1"/>
  <c r="Y198" i="1"/>
  <c r="W198" i="1"/>
  <c r="S198" i="1"/>
  <c r="X198" i="1" s="1"/>
  <c r="G198" i="1"/>
  <c r="V198" i="1" s="1" a="1"/>
  <c r="V198" i="1" s="1"/>
  <c r="AD197" i="1"/>
  <c r="AA197" i="1"/>
  <c r="AB197" i="1" s="1"/>
  <c r="Z197" i="1"/>
  <c r="Y197" i="1"/>
  <c r="W197" i="1"/>
  <c r="S197" i="1"/>
  <c r="X197" i="1" s="1"/>
  <c r="G197" i="1"/>
  <c r="V197" i="1" s="1" a="1"/>
  <c r="V197" i="1" s="1"/>
  <c r="AD196" i="1"/>
  <c r="AA196" i="1"/>
  <c r="AB196" i="1" s="1"/>
  <c r="Z196" i="1"/>
  <c r="Y196" i="1"/>
  <c r="W196" i="1"/>
  <c r="S196" i="1"/>
  <c r="X196" i="1" s="1"/>
  <c r="G196" i="1"/>
  <c r="V196" i="1" s="1" a="1"/>
  <c r="V196" i="1" s="1"/>
  <c r="AD195" i="1"/>
  <c r="AA195" i="1"/>
  <c r="AB195" i="1" s="1"/>
  <c r="Z195" i="1"/>
  <c r="Y195" i="1"/>
  <c r="W195" i="1"/>
  <c r="S195" i="1"/>
  <c r="X195" i="1" s="1"/>
  <c r="G195" i="1"/>
  <c r="V195" i="1" s="1" a="1"/>
  <c r="V195" i="1" s="1"/>
  <c r="AD194" i="1"/>
  <c r="AA194" i="1"/>
  <c r="AB194" i="1" s="1"/>
  <c r="Z194" i="1"/>
  <c r="Y194" i="1"/>
  <c r="W194" i="1"/>
  <c r="S194" i="1"/>
  <c r="X194" i="1" s="1"/>
  <c r="G194" i="1"/>
  <c r="V194" i="1" s="1" a="1"/>
  <c r="V194" i="1" s="1"/>
  <c r="AD193" i="1"/>
  <c r="AA193" i="1"/>
  <c r="AB193" i="1" s="1"/>
  <c r="Z193" i="1"/>
  <c r="Y193" i="1"/>
  <c r="W193" i="1"/>
  <c r="S193" i="1"/>
  <c r="X193" i="1" s="1"/>
  <c r="G193" i="1"/>
  <c r="V193" i="1" s="1" a="1"/>
  <c r="V193" i="1" s="1"/>
  <c r="AD192" i="1"/>
  <c r="AA192" i="1"/>
  <c r="AB192" i="1" s="1"/>
  <c r="Z192" i="1"/>
  <c r="Y192" i="1"/>
  <c r="W192" i="1"/>
  <c r="S192" i="1"/>
  <c r="X192" i="1" s="1"/>
  <c r="G192" i="1"/>
  <c r="V192" i="1" s="1" a="1"/>
  <c r="V192" i="1" s="1"/>
  <c r="AD191" i="1"/>
  <c r="AA191" i="1"/>
  <c r="AB191" i="1" s="1"/>
  <c r="Z191" i="1"/>
  <c r="Y191" i="1"/>
  <c r="W191" i="1"/>
  <c r="S191" i="1"/>
  <c r="X191" i="1" s="1"/>
  <c r="G191" i="1"/>
  <c r="V191" i="1" s="1" a="1"/>
  <c r="V191" i="1" s="1"/>
  <c r="AD190" i="1"/>
  <c r="AA190" i="1"/>
  <c r="AB190" i="1" s="1"/>
  <c r="Z190" i="1"/>
  <c r="Y190" i="1"/>
  <c r="W190" i="1"/>
  <c r="S190" i="1"/>
  <c r="X190" i="1" s="1"/>
  <c r="G190" i="1"/>
  <c r="V190" i="1" s="1" a="1"/>
  <c r="V190" i="1" s="1"/>
  <c r="AD189" i="1"/>
  <c r="AA189" i="1"/>
  <c r="AB189" i="1" s="1"/>
  <c r="Z189" i="1"/>
  <c r="Y189" i="1"/>
  <c r="W189" i="1"/>
  <c r="S189" i="1"/>
  <c r="X189" i="1" s="1"/>
  <c r="G189" i="1"/>
  <c r="V189" i="1" s="1" a="1"/>
  <c r="V189" i="1" s="1"/>
  <c r="AD188" i="1"/>
  <c r="AA188" i="1"/>
  <c r="AB188" i="1" s="1"/>
  <c r="Z188" i="1"/>
  <c r="Y188" i="1"/>
  <c r="W188" i="1"/>
  <c r="S188" i="1"/>
  <c r="X188" i="1" s="1"/>
  <c r="G188" i="1"/>
  <c r="V188" i="1" s="1" a="1"/>
  <c r="V188" i="1" s="1"/>
  <c r="AD187" i="1"/>
  <c r="AA187" i="1"/>
  <c r="AB187" i="1" s="1"/>
  <c r="Z187" i="1"/>
  <c r="Y187" i="1"/>
  <c r="W187" i="1"/>
  <c r="S187" i="1"/>
  <c r="X187" i="1" s="1"/>
  <c r="G187" i="1"/>
  <c r="V187" i="1" s="1" a="1"/>
  <c r="V187" i="1" s="1"/>
  <c r="AD186" i="1"/>
  <c r="AA186" i="1"/>
  <c r="AB186" i="1" s="1"/>
  <c r="Z186" i="1"/>
  <c r="Y186" i="1"/>
  <c r="W186" i="1"/>
  <c r="S186" i="1"/>
  <c r="X186" i="1" s="1"/>
  <c r="G186" i="1"/>
  <c r="V186" i="1" s="1" a="1"/>
  <c r="V186" i="1" s="1"/>
  <c r="AD185" i="1"/>
  <c r="AA185" i="1"/>
  <c r="AB185" i="1" s="1"/>
  <c r="Z185" i="1"/>
  <c r="Y185" i="1"/>
  <c r="W185" i="1"/>
  <c r="S185" i="1"/>
  <c r="X185" i="1" s="1"/>
  <c r="G185" i="1"/>
  <c r="V185" i="1" s="1" a="1"/>
  <c r="V185" i="1" s="1"/>
  <c r="AD184" i="1"/>
  <c r="AA184" i="1"/>
  <c r="AB184" i="1" s="1"/>
  <c r="Z184" i="1"/>
  <c r="Y184" i="1"/>
  <c r="W184" i="1"/>
  <c r="S184" i="1"/>
  <c r="X184" i="1" s="1"/>
  <c r="G184" i="1"/>
  <c r="V184" i="1" s="1" a="1"/>
  <c r="V184" i="1" s="1"/>
  <c r="AD183" i="1"/>
  <c r="AA183" i="1"/>
  <c r="AB183" i="1" s="1"/>
  <c r="Z183" i="1"/>
  <c r="Y183" i="1"/>
  <c r="W183" i="1"/>
  <c r="S183" i="1"/>
  <c r="X183" i="1" s="1"/>
  <c r="G183" i="1"/>
  <c r="V183" i="1" s="1" a="1"/>
  <c r="V183" i="1" s="1"/>
  <c r="AD182" i="1"/>
  <c r="AA182" i="1"/>
  <c r="AB182" i="1" s="1"/>
  <c r="Z182" i="1"/>
  <c r="Y182" i="1"/>
  <c r="W182" i="1"/>
  <c r="S182" i="1"/>
  <c r="X182" i="1" s="1"/>
  <c r="G182" i="1"/>
  <c r="V182" i="1" s="1" a="1"/>
  <c r="V182" i="1" s="1"/>
  <c r="AD181" i="1"/>
  <c r="AA181" i="1"/>
  <c r="AB181" i="1" s="1"/>
  <c r="Z181" i="1"/>
  <c r="Y181" i="1"/>
  <c r="W181" i="1"/>
  <c r="S181" i="1"/>
  <c r="X181" i="1" s="1"/>
  <c r="G181" i="1"/>
  <c r="V181" i="1" s="1" a="1"/>
  <c r="V181" i="1" s="1"/>
  <c r="AD180" i="1"/>
  <c r="AA180" i="1"/>
  <c r="AB180" i="1" s="1"/>
  <c r="Z180" i="1"/>
  <c r="Y180" i="1"/>
  <c r="W180" i="1"/>
  <c r="S180" i="1"/>
  <c r="X180" i="1" s="1"/>
  <c r="G180" i="1"/>
  <c r="V180" i="1" s="1" a="1"/>
  <c r="V180" i="1" s="1"/>
  <c r="AD179" i="1"/>
  <c r="AA179" i="1"/>
  <c r="AB179" i="1" s="1"/>
  <c r="Z179" i="1"/>
  <c r="Y179" i="1"/>
  <c r="W179" i="1"/>
  <c r="S179" i="1"/>
  <c r="X179" i="1" s="1"/>
  <c r="G179" i="1"/>
  <c r="V179" i="1" s="1" a="1"/>
  <c r="V179" i="1" s="1"/>
  <c r="AD178" i="1"/>
  <c r="AA178" i="1"/>
  <c r="AB178" i="1" s="1"/>
  <c r="Z178" i="1"/>
  <c r="Y178" i="1"/>
  <c r="W178" i="1"/>
  <c r="S178" i="1"/>
  <c r="X178" i="1" s="1"/>
  <c r="G178" i="1"/>
  <c r="V178" i="1" s="1" a="1"/>
  <c r="V178" i="1" s="1"/>
  <c r="AD177" i="1"/>
  <c r="AA177" i="1"/>
  <c r="AB177" i="1" s="1"/>
  <c r="Z177" i="1"/>
  <c r="Y177" i="1"/>
  <c r="W177" i="1"/>
  <c r="S177" i="1"/>
  <c r="X177" i="1" s="1"/>
  <c r="G177" i="1"/>
  <c r="V177" i="1" s="1" a="1"/>
  <c r="V177" i="1" s="1"/>
  <c r="AD176" i="1"/>
  <c r="AA176" i="1"/>
  <c r="AB176" i="1" s="1"/>
  <c r="Z176" i="1"/>
  <c r="Y176" i="1"/>
  <c r="W176" i="1"/>
  <c r="S176" i="1"/>
  <c r="X176" i="1" s="1"/>
  <c r="G176" i="1"/>
  <c r="V176" i="1" s="1" a="1"/>
  <c r="V176" i="1" s="1"/>
  <c r="AD175" i="1"/>
  <c r="AA175" i="1"/>
  <c r="AB175" i="1" s="1"/>
  <c r="Z175" i="1"/>
  <c r="Y175" i="1"/>
  <c r="W175" i="1"/>
  <c r="S175" i="1"/>
  <c r="X175" i="1" s="1"/>
  <c r="G175" i="1"/>
  <c r="V175" i="1" s="1" a="1"/>
  <c r="V175" i="1" s="1"/>
  <c r="AD174" i="1"/>
  <c r="AA174" i="1"/>
  <c r="AB174" i="1" s="1"/>
  <c r="Z174" i="1"/>
  <c r="Y174" i="1"/>
  <c r="W174" i="1"/>
  <c r="S174" i="1"/>
  <c r="X174" i="1" s="1"/>
  <c r="G174" i="1"/>
  <c r="V174" i="1" s="1" a="1"/>
  <c r="V174" i="1" s="1"/>
  <c r="AD173" i="1"/>
  <c r="AA173" i="1"/>
  <c r="AB173" i="1" s="1"/>
  <c r="Z173" i="1"/>
  <c r="Y173" i="1"/>
  <c r="W173" i="1"/>
  <c r="S173" i="1"/>
  <c r="X173" i="1" s="1"/>
  <c r="G173" i="1"/>
  <c r="V173" i="1" s="1" a="1"/>
  <c r="V173" i="1" s="1"/>
  <c r="AD172" i="1"/>
  <c r="AA172" i="1"/>
  <c r="AB172" i="1" s="1"/>
  <c r="Z172" i="1"/>
  <c r="Y172" i="1"/>
  <c r="W172" i="1"/>
  <c r="S172" i="1"/>
  <c r="X172" i="1" s="1"/>
  <c r="G172" i="1"/>
  <c r="V172" i="1" s="1" a="1"/>
  <c r="V172" i="1" s="1"/>
  <c r="AD171" i="1"/>
  <c r="AA171" i="1"/>
  <c r="AB171" i="1" s="1"/>
  <c r="Z171" i="1"/>
  <c r="Y171" i="1"/>
  <c r="W171" i="1"/>
  <c r="S171" i="1"/>
  <c r="X171" i="1" s="1"/>
  <c r="G171" i="1"/>
  <c r="V171" i="1" s="1" a="1"/>
  <c r="V171" i="1" s="1"/>
  <c r="AD170" i="1"/>
  <c r="AA170" i="1"/>
  <c r="AB170" i="1" s="1"/>
  <c r="Z170" i="1"/>
  <c r="Y170" i="1"/>
  <c r="W170" i="1"/>
  <c r="S170" i="1"/>
  <c r="X170" i="1" s="1"/>
  <c r="G170" i="1"/>
  <c r="V170" i="1" s="1" a="1"/>
  <c r="V170" i="1" s="1"/>
  <c r="AD169" i="1"/>
  <c r="AA169" i="1"/>
  <c r="AB169" i="1" s="1"/>
  <c r="Z169" i="1"/>
  <c r="Y169" i="1"/>
  <c r="W169" i="1"/>
  <c r="S169" i="1"/>
  <c r="X169" i="1" s="1"/>
  <c r="G169" i="1"/>
  <c r="V169" i="1" s="1" a="1"/>
  <c r="V169" i="1" s="1"/>
  <c r="AD168" i="1"/>
  <c r="AA168" i="1"/>
  <c r="AB168" i="1" s="1"/>
  <c r="Z168" i="1"/>
  <c r="Y168" i="1"/>
  <c r="W168" i="1"/>
  <c r="S168" i="1"/>
  <c r="X168" i="1" s="1"/>
  <c r="G168" i="1"/>
  <c r="V168" i="1" s="1" a="1"/>
  <c r="V168" i="1" s="1"/>
  <c r="AD167" i="1"/>
  <c r="AA167" i="1"/>
  <c r="AB167" i="1" s="1"/>
  <c r="Z167" i="1"/>
  <c r="Y167" i="1"/>
  <c r="W167" i="1"/>
  <c r="S167" i="1"/>
  <c r="X167" i="1" s="1"/>
  <c r="G167" i="1"/>
  <c r="V167" i="1" s="1" a="1"/>
  <c r="V167" i="1" s="1"/>
  <c r="AD166" i="1"/>
  <c r="AA166" i="1"/>
  <c r="AB166" i="1" s="1"/>
  <c r="Z166" i="1"/>
  <c r="Y166" i="1"/>
  <c r="W166" i="1"/>
  <c r="S166" i="1"/>
  <c r="X166" i="1" s="1"/>
  <c r="G166" i="1"/>
  <c r="V166" i="1" s="1" a="1"/>
  <c r="V166" i="1" s="1"/>
  <c r="AD165" i="1"/>
  <c r="AA165" i="1"/>
  <c r="AB165" i="1" s="1"/>
  <c r="Z165" i="1"/>
  <c r="Y165" i="1"/>
  <c r="W165" i="1"/>
  <c r="S165" i="1"/>
  <c r="X165" i="1" s="1"/>
  <c r="G165" i="1"/>
  <c r="V165" i="1" s="1" a="1"/>
  <c r="V165" i="1" s="1"/>
  <c r="AD164" i="1"/>
  <c r="AA164" i="1"/>
  <c r="AB164" i="1" s="1"/>
  <c r="Z164" i="1"/>
  <c r="Y164" i="1"/>
  <c r="W164" i="1"/>
  <c r="S164" i="1"/>
  <c r="X164" i="1" s="1"/>
  <c r="G164" i="1"/>
  <c r="V164" i="1" s="1" a="1"/>
  <c r="V164" i="1" s="1"/>
  <c r="AD163" i="1"/>
  <c r="AA163" i="1"/>
  <c r="AB163" i="1" s="1"/>
  <c r="Z163" i="1"/>
  <c r="Y163" i="1"/>
  <c r="W163" i="1"/>
  <c r="S163" i="1"/>
  <c r="X163" i="1" s="1"/>
  <c r="G163" i="1"/>
  <c r="V163" i="1" s="1" a="1"/>
  <c r="V163" i="1" s="1"/>
  <c r="AD162" i="1"/>
  <c r="AA162" i="1"/>
  <c r="AB162" i="1" s="1"/>
  <c r="Z162" i="1"/>
  <c r="Y162" i="1"/>
  <c r="W162" i="1"/>
  <c r="S162" i="1"/>
  <c r="X162" i="1" s="1"/>
  <c r="G162" i="1"/>
  <c r="V162" i="1" s="1" a="1"/>
  <c r="V162" i="1" s="1"/>
  <c r="AD161" i="1"/>
  <c r="AA161" i="1"/>
  <c r="AB161" i="1" s="1"/>
  <c r="Z161" i="1"/>
  <c r="Y161" i="1"/>
  <c r="W161" i="1"/>
  <c r="S161" i="1"/>
  <c r="X161" i="1" s="1"/>
  <c r="G161" i="1"/>
  <c r="V161" i="1" s="1" a="1"/>
  <c r="V161" i="1" s="1"/>
  <c r="AD160" i="1"/>
  <c r="AA160" i="1"/>
  <c r="AB160" i="1" s="1"/>
  <c r="Z160" i="1"/>
  <c r="Y160" i="1"/>
  <c r="W160" i="1"/>
  <c r="S160" i="1"/>
  <c r="X160" i="1" s="1"/>
  <c r="G160" i="1"/>
  <c r="V160" i="1" s="1" a="1"/>
  <c r="V160" i="1" s="1"/>
  <c r="AD159" i="1"/>
  <c r="AA159" i="1"/>
  <c r="AB159" i="1" s="1"/>
  <c r="Z159" i="1"/>
  <c r="Y159" i="1"/>
  <c r="W159" i="1"/>
  <c r="S159" i="1"/>
  <c r="X159" i="1" s="1"/>
  <c r="G159" i="1"/>
  <c r="V159" i="1" s="1" a="1"/>
  <c r="V159" i="1" s="1"/>
  <c r="AD158" i="1"/>
  <c r="AA158" i="1"/>
  <c r="AB158" i="1" s="1"/>
  <c r="Z158" i="1"/>
  <c r="Y158" i="1"/>
  <c r="W158" i="1"/>
  <c r="S158" i="1"/>
  <c r="X158" i="1" s="1"/>
  <c r="G158" i="1"/>
  <c r="V158" i="1" s="1" a="1"/>
  <c r="V158" i="1" s="1"/>
  <c r="AD157" i="1"/>
  <c r="AA157" i="1"/>
  <c r="AB157" i="1" s="1"/>
  <c r="Z157" i="1"/>
  <c r="Y157" i="1"/>
  <c r="W157" i="1"/>
  <c r="S157" i="1"/>
  <c r="X157" i="1" s="1"/>
  <c r="G157" i="1"/>
  <c r="V157" i="1" s="1" a="1"/>
  <c r="V157" i="1" s="1"/>
  <c r="AD156" i="1"/>
  <c r="AA156" i="1"/>
  <c r="AB156" i="1" s="1"/>
  <c r="Z156" i="1"/>
  <c r="Y156" i="1"/>
  <c r="W156" i="1"/>
  <c r="S156" i="1"/>
  <c r="X156" i="1" s="1"/>
  <c r="G156" i="1"/>
  <c r="V156" i="1" s="1" a="1"/>
  <c r="V156" i="1" s="1"/>
  <c r="AD155" i="1"/>
  <c r="AA155" i="1"/>
  <c r="AB155" i="1" s="1"/>
  <c r="Z155" i="1"/>
  <c r="Y155" i="1"/>
  <c r="W155" i="1"/>
  <c r="S155" i="1"/>
  <c r="X155" i="1" s="1"/>
  <c r="G155" i="1"/>
  <c r="V155" i="1" s="1" a="1"/>
  <c r="V155" i="1" s="1"/>
  <c r="AD154" i="1"/>
  <c r="AA154" i="1"/>
  <c r="AB154" i="1" s="1"/>
  <c r="Z154" i="1"/>
  <c r="Y154" i="1"/>
  <c r="W154" i="1"/>
  <c r="S154" i="1"/>
  <c r="X154" i="1" s="1"/>
  <c r="G154" i="1"/>
  <c r="V154" i="1" s="1" a="1"/>
  <c r="V154" i="1" s="1"/>
  <c r="AD153" i="1"/>
  <c r="AA153" i="1"/>
  <c r="AB153" i="1" s="1"/>
  <c r="Z153" i="1"/>
  <c r="Y153" i="1"/>
  <c r="W153" i="1"/>
  <c r="S153" i="1"/>
  <c r="X153" i="1" s="1"/>
  <c r="G153" i="1"/>
  <c r="V153" i="1" s="1" a="1"/>
  <c r="V153" i="1" s="1"/>
  <c r="AD152" i="1"/>
  <c r="AA152" i="1"/>
  <c r="AB152" i="1" s="1"/>
  <c r="Z152" i="1"/>
  <c r="Y152" i="1"/>
  <c r="W152" i="1"/>
  <c r="S152" i="1"/>
  <c r="X152" i="1" s="1"/>
  <c r="G152" i="1"/>
  <c r="V152" i="1" s="1" a="1"/>
  <c r="V152" i="1" s="1"/>
  <c r="AD151" i="1"/>
  <c r="AA151" i="1"/>
  <c r="AB151" i="1" s="1"/>
  <c r="Z151" i="1"/>
  <c r="Y151" i="1"/>
  <c r="W151" i="1"/>
  <c r="S151" i="1"/>
  <c r="X151" i="1" s="1"/>
  <c r="G151" i="1"/>
  <c r="V151" i="1" s="1" a="1"/>
  <c r="V151" i="1" s="1"/>
  <c r="AD150" i="1"/>
  <c r="AA150" i="1"/>
  <c r="AB150" i="1" s="1"/>
  <c r="Z150" i="1"/>
  <c r="Y150" i="1"/>
  <c r="W150" i="1"/>
  <c r="S150" i="1"/>
  <c r="X150" i="1" s="1"/>
  <c r="G150" i="1"/>
  <c r="V150" i="1" s="1" a="1"/>
  <c r="V150" i="1" s="1"/>
  <c r="AD149" i="1"/>
  <c r="AA149" i="1"/>
  <c r="AB149" i="1" s="1"/>
  <c r="Z149" i="1"/>
  <c r="Y149" i="1"/>
  <c r="W149" i="1"/>
  <c r="S149" i="1"/>
  <c r="X149" i="1" s="1"/>
  <c r="G149" i="1"/>
  <c r="V149" i="1" s="1" a="1"/>
  <c r="V149" i="1" s="1"/>
  <c r="AD148" i="1"/>
  <c r="AA148" i="1"/>
  <c r="AB148" i="1" s="1"/>
  <c r="Z148" i="1"/>
  <c r="Y148" i="1"/>
  <c r="W148" i="1"/>
  <c r="S148" i="1"/>
  <c r="X148" i="1" s="1"/>
  <c r="G148" i="1"/>
  <c r="V148" i="1" s="1" a="1"/>
  <c r="V148" i="1" s="1"/>
  <c r="AD147" i="1"/>
  <c r="AA147" i="1"/>
  <c r="AB147" i="1" s="1"/>
  <c r="Z147" i="1"/>
  <c r="Y147" i="1"/>
  <c r="W147" i="1"/>
  <c r="S147" i="1"/>
  <c r="X147" i="1" s="1"/>
  <c r="G147" i="1"/>
  <c r="V147" i="1" s="1" a="1"/>
  <c r="V147" i="1" s="1"/>
  <c r="AD146" i="1"/>
  <c r="AA146" i="1"/>
  <c r="AB146" i="1" s="1"/>
  <c r="Z146" i="1"/>
  <c r="Y146" i="1"/>
  <c r="W146" i="1"/>
  <c r="S146" i="1"/>
  <c r="X146" i="1" s="1"/>
  <c r="G146" i="1"/>
  <c r="V146" i="1" s="1" a="1"/>
  <c r="V146" i="1" s="1"/>
  <c r="AD145" i="1"/>
  <c r="AA145" i="1"/>
  <c r="AB145" i="1" s="1"/>
  <c r="Z145" i="1"/>
  <c r="Y145" i="1"/>
  <c r="W145" i="1"/>
  <c r="S145" i="1"/>
  <c r="X145" i="1" s="1"/>
  <c r="G145" i="1"/>
  <c r="V145" i="1" s="1" a="1"/>
  <c r="V145" i="1" s="1"/>
  <c r="AD144" i="1"/>
  <c r="AA144" i="1"/>
  <c r="AB144" i="1" s="1"/>
  <c r="Z144" i="1"/>
  <c r="Y144" i="1"/>
  <c r="W144" i="1"/>
  <c r="S144" i="1"/>
  <c r="X144" i="1" s="1"/>
  <c r="G144" i="1"/>
  <c r="V144" i="1" s="1" a="1"/>
  <c r="V144" i="1" s="1"/>
  <c r="AD143" i="1"/>
  <c r="AA143" i="1"/>
  <c r="AB143" i="1" s="1"/>
  <c r="Z143" i="1"/>
  <c r="Y143" i="1"/>
  <c r="W143" i="1"/>
  <c r="S143" i="1"/>
  <c r="X143" i="1" s="1"/>
  <c r="G143" i="1"/>
  <c r="V143" i="1" s="1" a="1"/>
  <c r="V143" i="1" s="1"/>
  <c r="AD142" i="1"/>
  <c r="AA142" i="1"/>
  <c r="AB142" i="1" s="1"/>
  <c r="Z142" i="1"/>
  <c r="Y142" i="1"/>
  <c r="W142" i="1"/>
  <c r="S142" i="1"/>
  <c r="X142" i="1" s="1"/>
  <c r="G142" i="1"/>
  <c r="V142" i="1" s="1" a="1"/>
  <c r="V142" i="1" s="1"/>
  <c r="AD141" i="1"/>
  <c r="AA141" i="1"/>
  <c r="AB141" i="1" s="1"/>
  <c r="Z141" i="1"/>
  <c r="Y141" i="1"/>
  <c r="W141" i="1"/>
  <c r="S141" i="1"/>
  <c r="X141" i="1" s="1"/>
  <c r="G141" i="1"/>
  <c r="V141" i="1" s="1" a="1"/>
  <c r="V141" i="1" s="1"/>
  <c r="AD140" i="1"/>
  <c r="AA140" i="1"/>
  <c r="AB140" i="1" s="1"/>
  <c r="Z140" i="1"/>
  <c r="Y140" i="1"/>
  <c r="W140" i="1"/>
  <c r="S140" i="1"/>
  <c r="X140" i="1" s="1"/>
  <c r="G140" i="1"/>
  <c r="V140" i="1" s="1" a="1"/>
  <c r="V140" i="1" s="1"/>
  <c r="AD139" i="1"/>
  <c r="AA139" i="1"/>
  <c r="AB139" i="1" s="1"/>
  <c r="Z139" i="1"/>
  <c r="Y139" i="1"/>
  <c r="W139" i="1"/>
  <c r="S139" i="1"/>
  <c r="X139" i="1" s="1"/>
  <c r="G139" i="1"/>
  <c r="V139" i="1" s="1" a="1"/>
  <c r="V139" i="1" s="1"/>
  <c r="AD138" i="1"/>
  <c r="AA138" i="1"/>
  <c r="AB138" i="1" s="1"/>
  <c r="Z138" i="1"/>
  <c r="Y138" i="1"/>
  <c r="W138" i="1"/>
  <c r="S138" i="1"/>
  <c r="X138" i="1" s="1"/>
  <c r="G138" i="1"/>
  <c r="V138" i="1" s="1" a="1"/>
  <c r="V138" i="1" s="1"/>
  <c r="AD137" i="1"/>
  <c r="AA137" i="1"/>
  <c r="AB137" i="1" s="1"/>
  <c r="Z137" i="1"/>
  <c r="Y137" i="1"/>
  <c r="W137" i="1"/>
  <c r="S137" i="1"/>
  <c r="X137" i="1" s="1"/>
  <c r="G137" i="1"/>
  <c r="V137" i="1" s="1" a="1"/>
  <c r="V137" i="1" s="1"/>
  <c r="AD136" i="1"/>
  <c r="AA136" i="1"/>
  <c r="AB136" i="1" s="1"/>
  <c r="Z136" i="1"/>
  <c r="Y136" i="1"/>
  <c r="W136" i="1"/>
  <c r="S136" i="1"/>
  <c r="X136" i="1" s="1"/>
  <c r="G136" i="1"/>
  <c r="V136" i="1" s="1" a="1"/>
  <c r="V136" i="1" s="1"/>
  <c r="AD135" i="1"/>
  <c r="AA135" i="1"/>
  <c r="AB135" i="1" s="1"/>
  <c r="Z135" i="1"/>
  <c r="Y135" i="1"/>
  <c r="W135" i="1"/>
  <c r="S135" i="1"/>
  <c r="X135" i="1" s="1"/>
  <c r="G135" i="1"/>
  <c r="V135" i="1" s="1" a="1"/>
  <c r="V135" i="1" s="1"/>
  <c r="AD134" i="1"/>
  <c r="AA134" i="1"/>
  <c r="AB134" i="1" s="1"/>
  <c r="Z134" i="1"/>
  <c r="Y134" i="1"/>
  <c r="W134" i="1"/>
  <c r="S134" i="1"/>
  <c r="X134" i="1" s="1"/>
  <c r="G134" i="1"/>
  <c r="V134" i="1" s="1" a="1"/>
  <c r="V134" i="1" s="1"/>
  <c r="AD133" i="1"/>
  <c r="AA133" i="1"/>
  <c r="AB133" i="1" s="1"/>
  <c r="Z133" i="1"/>
  <c r="Y133" i="1"/>
  <c r="W133" i="1"/>
  <c r="S133" i="1"/>
  <c r="X133" i="1" s="1"/>
  <c r="G133" i="1"/>
  <c r="V133" i="1" s="1" a="1"/>
  <c r="V133" i="1" s="1"/>
  <c r="AD132" i="1"/>
  <c r="AA132" i="1"/>
  <c r="AB132" i="1" s="1"/>
  <c r="Z132" i="1"/>
  <c r="Y132" i="1"/>
  <c r="W132" i="1"/>
  <c r="S132" i="1"/>
  <c r="X132" i="1" s="1"/>
  <c r="G132" i="1"/>
  <c r="V132" i="1" s="1" a="1"/>
  <c r="V132" i="1" s="1"/>
  <c r="AD131" i="1"/>
  <c r="AA131" i="1"/>
  <c r="AB131" i="1" s="1"/>
  <c r="Z131" i="1"/>
  <c r="Y131" i="1"/>
  <c r="W131" i="1"/>
  <c r="S131" i="1"/>
  <c r="X131" i="1" s="1"/>
  <c r="G131" i="1"/>
  <c r="V131" i="1" s="1" a="1"/>
  <c r="V131" i="1" s="1"/>
  <c r="AD130" i="1"/>
  <c r="AA130" i="1"/>
  <c r="AB130" i="1" s="1"/>
  <c r="Z130" i="1"/>
  <c r="Y130" i="1"/>
  <c r="W130" i="1"/>
  <c r="S130" i="1"/>
  <c r="X130" i="1" s="1"/>
  <c r="G130" i="1"/>
  <c r="V130" i="1" s="1" a="1"/>
  <c r="V130" i="1" s="1"/>
  <c r="AD129" i="1"/>
  <c r="AA129" i="1"/>
  <c r="AB129" i="1" s="1"/>
  <c r="Z129" i="1"/>
  <c r="Y129" i="1"/>
  <c r="W129" i="1"/>
  <c r="S129" i="1"/>
  <c r="X129" i="1" s="1"/>
  <c r="G129" i="1"/>
  <c r="V129" i="1" s="1" a="1"/>
  <c r="V129" i="1" s="1"/>
  <c r="AD128" i="1"/>
  <c r="AA128" i="1"/>
  <c r="AB128" i="1" s="1"/>
  <c r="Z128" i="1"/>
  <c r="Y128" i="1"/>
  <c r="W128" i="1"/>
  <c r="S128" i="1"/>
  <c r="X128" i="1" s="1"/>
  <c r="G128" i="1"/>
  <c r="V128" i="1" s="1" a="1"/>
  <c r="V128" i="1" s="1"/>
  <c r="AD127" i="1"/>
  <c r="AA127" i="1"/>
  <c r="AB127" i="1" s="1"/>
  <c r="Z127" i="1"/>
  <c r="Y127" i="1"/>
  <c r="W127" i="1"/>
  <c r="S127" i="1"/>
  <c r="X127" i="1" s="1"/>
  <c r="G127" i="1"/>
  <c r="V127" i="1" s="1" a="1"/>
  <c r="V127" i="1" s="1"/>
  <c r="AD126" i="1"/>
  <c r="AA126" i="1"/>
  <c r="AB126" i="1" s="1"/>
  <c r="Z126" i="1"/>
  <c r="Y126" i="1"/>
  <c r="W126" i="1"/>
  <c r="S126" i="1"/>
  <c r="X126" i="1" s="1"/>
  <c r="G126" i="1"/>
  <c r="V126" i="1" s="1" a="1"/>
  <c r="V126" i="1" s="1"/>
  <c r="AD125" i="1"/>
  <c r="AA125" i="1"/>
  <c r="AB125" i="1" s="1"/>
  <c r="Z125" i="1"/>
  <c r="Y125" i="1"/>
  <c r="W125" i="1"/>
  <c r="S125" i="1"/>
  <c r="X125" i="1" s="1"/>
  <c r="G125" i="1"/>
  <c r="V125" i="1" s="1" a="1"/>
  <c r="V125" i="1" s="1"/>
  <c r="AD124" i="1"/>
  <c r="AA124" i="1"/>
  <c r="AB124" i="1" s="1"/>
  <c r="Z124" i="1"/>
  <c r="Y124" i="1"/>
  <c r="W124" i="1"/>
  <c r="S124" i="1"/>
  <c r="X124" i="1" s="1"/>
  <c r="G124" i="1"/>
  <c r="V124" i="1" s="1" a="1"/>
  <c r="V124" i="1" s="1"/>
  <c r="AD123" i="1"/>
  <c r="AA123" i="1"/>
  <c r="AB123" i="1" s="1"/>
  <c r="Z123" i="1"/>
  <c r="Y123" i="1"/>
  <c r="W123" i="1"/>
  <c r="S123" i="1"/>
  <c r="X123" i="1" s="1"/>
  <c r="G123" i="1"/>
  <c r="V123" i="1" s="1" a="1"/>
  <c r="V123" i="1" s="1"/>
  <c r="AD122" i="1"/>
  <c r="AA122" i="1"/>
  <c r="AB122" i="1" s="1"/>
  <c r="Z122" i="1"/>
  <c r="Y122" i="1"/>
  <c r="W122" i="1"/>
  <c r="S122" i="1"/>
  <c r="X122" i="1" s="1"/>
  <c r="G122" i="1"/>
  <c r="V122" i="1" s="1" a="1"/>
  <c r="V122" i="1" s="1"/>
  <c r="AD121" i="1"/>
  <c r="AA121" i="1"/>
  <c r="AB121" i="1" s="1"/>
  <c r="Z121" i="1"/>
  <c r="Y121" i="1"/>
  <c r="W121" i="1"/>
  <c r="S121" i="1"/>
  <c r="X121" i="1" s="1"/>
  <c r="G121" i="1"/>
  <c r="V121" i="1" s="1" a="1"/>
  <c r="V121" i="1" s="1"/>
  <c r="AD120" i="1"/>
  <c r="AA120" i="1"/>
  <c r="AB120" i="1" s="1"/>
  <c r="Z120" i="1"/>
  <c r="Y120" i="1"/>
  <c r="W120" i="1"/>
  <c r="S120" i="1"/>
  <c r="X120" i="1" s="1"/>
  <c r="G120" i="1"/>
  <c r="V120" i="1" s="1" a="1"/>
  <c r="V120" i="1" s="1"/>
  <c r="AD119" i="1"/>
  <c r="AA119" i="1"/>
  <c r="AB119" i="1" s="1"/>
  <c r="Z119" i="1"/>
  <c r="Y119" i="1"/>
  <c r="W119" i="1"/>
  <c r="S119" i="1"/>
  <c r="X119" i="1" s="1"/>
  <c r="G119" i="1"/>
  <c r="V119" i="1" s="1" a="1"/>
  <c r="V119" i="1" s="1"/>
  <c r="AD118" i="1"/>
  <c r="AA118" i="1"/>
  <c r="AB118" i="1" s="1"/>
  <c r="Z118" i="1"/>
  <c r="Y118" i="1"/>
  <c r="W118" i="1"/>
  <c r="S118" i="1"/>
  <c r="X118" i="1" s="1"/>
  <c r="G118" i="1"/>
  <c r="V118" i="1" s="1" a="1"/>
  <c r="V118" i="1" s="1"/>
  <c r="AD117" i="1"/>
  <c r="AA117" i="1"/>
  <c r="AB117" i="1" s="1"/>
  <c r="Z117" i="1"/>
  <c r="Y117" i="1"/>
  <c r="W117" i="1"/>
  <c r="S117" i="1"/>
  <c r="X117" i="1" s="1"/>
  <c r="G117" i="1"/>
  <c r="V117" i="1" s="1" a="1"/>
  <c r="V117" i="1" s="1"/>
  <c r="AD116" i="1"/>
  <c r="AA116" i="1"/>
  <c r="AB116" i="1" s="1"/>
  <c r="Z116" i="1"/>
  <c r="Y116" i="1"/>
  <c r="W116" i="1"/>
  <c r="S116" i="1"/>
  <c r="X116" i="1" s="1"/>
  <c r="G116" i="1"/>
  <c r="V116" i="1" s="1" a="1"/>
  <c r="V116" i="1" s="1"/>
  <c r="AD115" i="1"/>
  <c r="AA115" i="1"/>
  <c r="AB115" i="1" s="1"/>
  <c r="Z115" i="1"/>
  <c r="Y115" i="1"/>
  <c r="W115" i="1"/>
  <c r="S115" i="1"/>
  <c r="X115" i="1" s="1"/>
  <c r="G115" i="1"/>
  <c r="V115" i="1" s="1" a="1"/>
  <c r="V115" i="1" s="1"/>
  <c r="AD114" i="1"/>
  <c r="AA114" i="1"/>
  <c r="AB114" i="1" s="1"/>
  <c r="Z114" i="1"/>
  <c r="Y114" i="1"/>
  <c r="W114" i="1"/>
  <c r="S114" i="1"/>
  <c r="X114" i="1" s="1"/>
  <c r="G114" i="1"/>
  <c r="V114" i="1" s="1" a="1"/>
  <c r="V114" i="1" s="1"/>
  <c r="AD113" i="1"/>
  <c r="AA113" i="1"/>
  <c r="AB113" i="1" s="1"/>
  <c r="Z113" i="1"/>
  <c r="Y113" i="1"/>
  <c r="W113" i="1"/>
  <c r="S113" i="1"/>
  <c r="X113" i="1" s="1"/>
  <c r="G113" i="1"/>
  <c r="V113" i="1" s="1" a="1"/>
  <c r="V113" i="1" s="1"/>
  <c r="AD112" i="1"/>
  <c r="AA112" i="1"/>
  <c r="AB112" i="1" s="1"/>
  <c r="Z112" i="1"/>
  <c r="Y112" i="1"/>
  <c r="W112" i="1"/>
  <c r="S112" i="1"/>
  <c r="X112" i="1" s="1"/>
  <c r="G112" i="1"/>
  <c r="V112" i="1" s="1" a="1"/>
  <c r="V112" i="1" s="1"/>
  <c r="AD111" i="1"/>
  <c r="AA111" i="1"/>
  <c r="AB111" i="1" s="1"/>
  <c r="Z111" i="1"/>
  <c r="Y111" i="1"/>
  <c r="W111" i="1"/>
  <c r="S111" i="1"/>
  <c r="X111" i="1" s="1"/>
  <c r="G111" i="1"/>
  <c r="V111" i="1" s="1" a="1"/>
  <c r="V111" i="1" s="1"/>
  <c r="AD110" i="1"/>
  <c r="AA110" i="1"/>
  <c r="AB110" i="1" s="1"/>
  <c r="Z110" i="1"/>
  <c r="Y110" i="1"/>
  <c r="W110" i="1"/>
  <c r="S110" i="1"/>
  <c r="X110" i="1" s="1"/>
  <c r="G110" i="1"/>
  <c r="V110" i="1" s="1" a="1"/>
  <c r="V110" i="1" s="1"/>
  <c r="AD109" i="1"/>
  <c r="AA109" i="1"/>
  <c r="AB109" i="1" s="1"/>
  <c r="Z109" i="1"/>
  <c r="Y109" i="1"/>
  <c r="W109" i="1"/>
  <c r="S109" i="1"/>
  <c r="X109" i="1" s="1"/>
  <c r="G109" i="1"/>
  <c r="V109" i="1" s="1" a="1"/>
  <c r="V109" i="1" s="1"/>
  <c r="AD108" i="1"/>
  <c r="AA108" i="1"/>
  <c r="AB108" i="1" s="1"/>
  <c r="Z108" i="1"/>
  <c r="Y108" i="1"/>
  <c r="W108" i="1"/>
  <c r="S108" i="1"/>
  <c r="X108" i="1" s="1"/>
  <c r="G108" i="1"/>
  <c r="V108" i="1" s="1" a="1"/>
  <c r="V108" i="1" s="1"/>
  <c r="AD107" i="1"/>
  <c r="AA107" i="1"/>
  <c r="AB107" i="1" s="1"/>
  <c r="Z107" i="1"/>
  <c r="Y107" i="1"/>
  <c r="W107" i="1"/>
  <c r="S107" i="1"/>
  <c r="X107" i="1" s="1"/>
  <c r="G107" i="1"/>
  <c r="V107" i="1" s="1" a="1"/>
  <c r="V107" i="1" s="1"/>
  <c r="AD106" i="1"/>
  <c r="AA106" i="1"/>
  <c r="AB106" i="1" s="1"/>
  <c r="Z106" i="1"/>
  <c r="Y106" i="1"/>
  <c r="W106" i="1"/>
  <c r="S106" i="1"/>
  <c r="X106" i="1" s="1"/>
  <c r="G106" i="1"/>
  <c r="V106" i="1" s="1" a="1"/>
  <c r="V106" i="1" s="1"/>
  <c r="AD105" i="1"/>
  <c r="AA105" i="1"/>
  <c r="AB105" i="1" s="1"/>
  <c r="Z105" i="1"/>
  <c r="Y105" i="1"/>
  <c r="W105" i="1"/>
  <c r="S105" i="1"/>
  <c r="X105" i="1" s="1"/>
  <c r="G105" i="1"/>
  <c r="V105" i="1" s="1" a="1"/>
  <c r="V105" i="1" s="1"/>
  <c r="AD104" i="1"/>
  <c r="AA104" i="1"/>
  <c r="AB104" i="1" s="1"/>
  <c r="Z104" i="1"/>
  <c r="Y104" i="1"/>
  <c r="W104" i="1"/>
  <c r="S104" i="1"/>
  <c r="X104" i="1" s="1"/>
  <c r="G104" i="1"/>
  <c r="V104" i="1" s="1" a="1"/>
  <c r="V104" i="1" s="1"/>
  <c r="AD103" i="1"/>
  <c r="AA103" i="1"/>
  <c r="AB103" i="1" s="1"/>
  <c r="Z103" i="1"/>
  <c r="Y103" i="1"/>
  <c r="W103" i="1"/>
  <c r="S103" i="1"/>
  <c r="X103" i="1" s="1"/>
  <c r="G103" i="1"/>
  <c r="V103" i="1" s="1" a="1"/>
  <c r="V103" i="1" s="1"/>
  <c r="AD102" i="1"/>
  <c r="AA102" i="1"/>
  <c r="AB102" i="1" s="1"/>
  <c r="Z102" i="1"/>
  <c r="Y102" i="1"/>
  <c r="W102" i="1"/>
  <c r="S102" i="1"/>
  <c r="X102" i="1" s="1"/>
  <c r="G102" i="1"/>
  <c r="V102" i="1" s="1" a="1"/>
  <c r="V102" i="1" s="1"/>
  <c r="AD101" i="1"/>
  <c r="AA101" i="1"/>
  <c r="AB101" i="1" s="1"/>
  <c r="Z101" i="1"/>
  <c r="Y101" i="1"/>
  <c r="W101" i="1"/>
  <c r="S101" i="1"/>
  <c r="X101" i="1" s="1"/>
  <c r="G101" i="1"/>
  <c r="V101" i="1" s="1" a="1"/>
  <c r="V101" i="1" s="1"/>
  <c r="AD100" i="1"/>
  <c r="AA100" i="1"/>
  <c r="AB100" i="1" s="1"/>
  <c r="Z100" i="1"/>
  <c r="Y100" i="1"/>
  <c r="W100" i="1"/>
  <c r="S100" i="1"/>
  <c r="X100" i="1" s="1"/>
  <c r="G100" i="1"/>
  <c r="V100" i="1" s="1" a="1"/>
  <c r="V100" i="1" s="1"/>
  <c r="AD99" i="1"/>
  <c r="AA99" i="1"/>
  <c r="AB99" i="1" s="1"/>
  <c r="Z99" i="1"/>
  <c r="Y99" i="1"/>
  <c r="W99" i="1"/>
  <c r="S99" i="1"/>
  <c r="X99" i="1" s="1"/>
  <c r="G99" i="1"/>
  <c r="V99" i="1" s="1" a="1"/>
  <c r="V99" i="1" s="1"/>
  <c r="AD98" i="1"/>
  <c r="AA98" i="1"/>
  <c r="AB98" i="1" s="1"/>
  <c r="Z98" i="1"/>
  <c r="Y98" i="1"/>
  <c r="W98" i="1"/>
  <c r="S98" i="1"/>
  <c r="X98" i="1" s="1"/>
  <c r="G98" i="1"/>
  <c r="V98" i="1" s="1" a="1"/>
  <c r="V98" i="1" s="1"/>
  <c r="AD97" i="1"/>
  <c r="AA97" i="1"/>
  <c r="AB97" i="1" s="1"/>
  <c r="Z97" i="1"/>
  <c r="Y97" i="1"/>
  <c r="W97" i="1"/>
  <c r="S97" i="1"/>
  <c r="X97" i="1" s="1"/>
  <c r="G97" i="1"/>
  <c r="V97" i="1" s="1" a="1"/>
  <c r="V97" i="1" s="1"/>
  <c r="AD96" i="1"/>
  <c r="AA96" i="1"/>
  <c r="AB96" i="1" s="1"/>
  <c r="Z96" i="1"/>
  <c r="Y96" i="1"/>
  <c r="W96" i="1"/>
  <c r="S96" i="1"/>
  <c r="X96" i="1" s="1"/>
  <c r="G96" i="1"/>
  <c r="V96" i="1" s="1" a="1"/>
  <c r="V96" i="1" s="1"/>
  <c r="AD95" i="1"/>
  <c r="AA95" i="1"/>
  <c r="AB95" i="1" s="1"/>
  <c r="Z95" i="1"/>
  <c r="Y95" i="1"/>
  <c r="W95" i="1"/>
  <c r="S95" i="1"/>
  <c r="X95" i="1" s="1"/>
  <c r="G95" i="1"/>
  <c r="V95" i="1" s="1" a="1"/>
  <c r="V95" i="1" s="1"/>
  <c r="AD94" i="1"/>
  <c r="AA94" i="1"/>
  <c r="AB94" i="1" s="1"/>
  <c r="Z94" i="1"/>
  <c r="Y94" i="1"/>
  <c r="W94" i="1"/>
  <c r="S94" i="1"/>
  <c r="X94" i="1" s="1"/>
  <c r="G94" i="1"/>
  <c r="V94" i="1" s="1" a="1"/>
  <c r="V94" i="1" s="1"/>
  <c r="AD93" i="1"/>
  <c r="AA93" i="1"/>
  <c r="AB93" i="1" s="1"/>
  <c r="Z93" i="1"/>
  <c r="Y93" i="1"/>
  <c r="W93" i="1"/>
  <c r="S93" i="1"/>
  <c r="X93" i="1" s="1"/>
  <c r="G93" i="1"/>
  <c r="V93" i="1" s="1" a="1"/>
  <c r="V93" i="1" s="1"/>
  <c r="AD92" i="1"/>
  <c r="AA92" i="1"/>
  <c r="AB92" i="1" s="1"/>
  <c r="Z92" i="1"/>
  <c r="Y92" i="1"/>
  <c r="W92" i="1"/>
  <c r="S92" i="1"/>
  <c r="X92" i="1" s="1"/>
  <c r="G92" i="1"/>
  <c r="V92" i="1" s="1" a="1"/>
  <c r="V92" i="1" s="1"/>
  <c r="AD91" i="1"/>
  <c r="AA91" i="1"/>
  <c r="AB91" i="1" s="1"/>
  <c r="Z91" i="1"/>
  <c r="Y91" i="1"/>
  <c r="W91" i="1"/>
  <c r="S91" i="1"/>
  <c r="X91" i="1" s="1"/>
  <c r="G91" i="1"/>
  <c r="V91" i="1" s="1" a="1"/>
  <c r="V91" i="1" s="1"/>
  <c r="AD90" i="1"/>
  <c r="AA90" i="1"/>
  <c r="AB90" i="1" s="1"/>
  <c r="Z90" i="1"/>
  <c r="Y90" i="1"/>
  <c r="W90" i="1"/>
  <c r="S90" i="1"/>
  <c r="X90" i="1" s="1"/>
  <c r="G90" i="1"/>
  <c r="V90" i="1" s="1" a="1"/>
  <c r="V90" i="1" s="1"/>
  <c r="AD89" i="1"/>
  <c r="AA89" i="1"/>
  <c r="AB89" i="1" s="1"/>
  <c r="Z89" i="1"/>
  <c r="Y89" i="1"/>
  <c r="W89" i="1"/>
  <c r="S89" i="1"/>
  <c r="X89" i="1" s="1"/>
  <c r="G89" i="1"/>
  <c r="V89" i="1" s="1" a="1"/>
  <c r="V89" i="1" s="1"/>
  <c r="AD88" i="1"/>
  <c r="AA88" i="1"/>
  <c r="AB88" i="1" s="1"/>
  <c r="Z88" i="1"/>
  <c r="Y88" i="1"/>
  <c r="W88" i="1"/>
  <c r="S88" i="1"/>
  <c r="X88" i="1" s="1"/>
  <c r="G88" i="1"/>
  <c r="V88" i="1" s="1" a="1"/>
  <c r="V88" i="1" s="1"/>
  <c r="AD87" i="1"/>
  <c r="AA87" i="1"/>
  <c r="AB87" i="1" s="1"/>
  <c r="Z87" i="1"/>
  <c r="Y87" i="1"/>
  <c r="W87" i="1"/>
  <c r="S87" i="1"/>
  <c r="X87" i="1" s="1"/>
  <c r="G87" i="1"/>
  <c r="V87" i="1" s="1" a="1"/>
  <c r="V87" i="1" s="1"/>
  <c r="AD86" i="1"/>
  <c r="AA86" i="1"/>
  <c r="AB86" i="1" s="1"/>
  <c r="Z86" i="1"/>
  <c r="Y86" i="1"/>
  <c r="W86" i="1"/>
  <c r="S86" i="1"/>
  <c r="X86" i="1" s="1"/>
  <c r="G86" i="1"/>
  <c r="V86" i="1" s="1" a="1"/>
  <c r="V86" i="1" s="1"/>
  <c r="AD85" i="1"/>
  <c r="AA85" i="1"/>
  <c r="AB85" i="1" s="1"/>
  <c r="Z85" i="1"/>
  <c r="Y85" i="1"/>
  <c r="W85" i="1"/>
  <c r="S85" i="1"/>
  <c r="X85" i="1" s="1"/>
  <c r="G85" i="1"/>
  <c r="V85" i="1" s="1" a="1"/>
  <c r="V85" i="1" s="1"/>
  <c r="AD84" i="1"/>
  <c r="AA84" i="1"/>
  <c r="AB84" i="1" s="1"/>
  <c r="Z84" i="1"/>
  <c r="Y84" i="1"/>
  <c r="W84" i="1"/>
  <c r="S84" i="1"/>
  <c r="X84" i="1" s="1"/>
  <c r="G84" i="1"/>
  <c r="V84" i="1" s="1" a="1"/>
  <c r="V84" i="1" s="1"/>
  <c r="AD83" i="1"/>
  <c r="AA83" i="1"/>
  <c r="AB83" i="1" s="1"/>
  <c r="Z83" i="1"/>
  <c r="Y83" i="1"/>
  <c r="W83" i="1"/>
  <c r="S83" i="1"/>
  <c r="X83" i="1" s="1"/>
  <c r="G83" i="1"/>
  <c r="V83" i="1" s="1" a="1"/>
  <c r="V83" i="1" s="1"/>
  <c r="AD82" i="1"/>
  <c r="AA82" i="1"/>
  <c r="AB82" i="1" s="1"/>
  <c r="Z82" i="1"/>
  <c r="Y82" i="1"/>
  <c r="W82" i="1"/>
  <c r="S82" i="1"/>
  <c r="X82" i="1" s="1"/>
  <c r="G82" i="1"/>
  <c r="V82" i="1" s="1" a="1"/>
  <c r="V82" i="1" s="1"/>
  <c r="AD81" i="1"/>
  <c r="AA81" i="1"/>
  <c r="AB81" i="1" s="1"/>
  <c r="Z81" i="1"/>
  <c r="Y81" i="1"/>
  <c r="W81" i="1"/>
  <c r="S81" i="1"/>
  <c r="X81" i="1" s="1"/>
  <c r="G81" i="1"/>
  <c r="V81" i="1" s="1" a="1"/>
  <c r="V81" i="1" s="1"/>
  <c r="AD80" i="1"/>
  <c r="AA80" i="1"/>
  <c r="AB80" i="1" s="1"/>
  <c r="Z80" i="1"/>
  <c r="Y80" i="1"/>
  <c r="W80" i="1"/>
  <c r="S80" i="1"/>
  <c r="X80" i="1" s="1"/>
  <c r="G80" i="1"/>
  <c r="V80" i="1" s="1" a="1"/>
  <c r="V80" i="1" s="1"/>
  <c r="AD79" i="1"/>
  <c r="AA79" i="1"/>
  <c r="AB79" i="1" s="1"/>
  <c r="Z79" i="1"/>
  <c r="Y79" i="1"/>
  <c r="W79" i="1"/>
  <c r="S79" i="1"/>
  <c r="X79" i="1" s="1"/>
  <c r="G79" i="1"/>
  <c r="V79" i="1" s="1" a="1"/>
  <c r="V79" i="1" s="1"/>
  <c r="AD78" i="1"/>
  <c r="AA78" i="1"/>
  <c r="AB78" i="1" s="1"/>
  <c r="Z78" i="1"/>
  <c r="Y78" i="1"/>
  <c r="W78" i="1"/>
  <c r="S78" i="1"/>
  <c r="X78" i="1" s="1"/>
  <c r="G78" i="1"/>
  <c r="V78" i="1" s="1" a="1"/>
  <c r="V78" i="1" s="1"/>
  <c r="AD77" i="1"/>
  <c r="AA77" i="1"/>
  <c r="AB77" i="1" s="1"/>
  <c r="Z77" i="1"/>
  <c r="Y77" i="1"/>
  <c r="W77" i="1"/>
  <c r="S77" i="1"/>
  <c r="X77" i="1" s="1"/>
  <c r="G77" i="1"/>
  <c r="V77" i="1" s="1" a="1"/>
  <c r="V77" i="1" s="1"/>
  <c r="AD76" i="1"/>
  <c r="AA76" i="1"/>
  <c r="AB76" i="1" s="1"/>
  <c r="Z76" i="1"/>
  <c r="Y76" i="1"/>
  <c r="W76" i="1"/>
  <c r="S76" i="1"/>
  <c r="X76" i="1" s="1"/>
  <c r="G76" i="1"/>
  <c r="V76" i="1" s="1" a="1"/>
  <c r="V76" i="1" s="1"/>
  <c r="AD75" i="1"/>
  <c r="AA75" i="1"/>
  <c r="AB75" i="1" s="1"/>
  <c r="Z75" i="1"/>
  <c r="Y75" i="1"/>
  <c r="W75" i="1"/>
  <c r="S75" i="1"/>
  <c r="X75" i="1" s="1"/>
  <c r="G75" i="1"/>
  <c r="V75" i="1" s="1" a="1"/>
  <c r="V75" i="1" s="1"/>
  <c r="AD74" i="1"/>
  <c r="AA74" i="1"/>
  <c r="AB74" i="1" s="1"/>
  <c r="Z74" i="1"/>
  <c r="Y74" i="1"/>
  <c r="W74" i="1"/>
  <c r="S74" i="1"/>
  <c r="X74" i="1" s="1"/>
  <c r="G74" i="1"/>
  <c r="V74" i="1" s="1" a="1"/>
  <c r="V74" i="1" s="1"/>
  <c r="AD73" i="1"/>
  <c r="AA73" i="1"/>
  <c r="AB73" i="1" s="1"/>
  <c r="Z73" i="1"/>
  <c r="Y73" i="1"/>
  <c r="W73" i="1"/>
  <c r="S73" i="1"/>
  <c r="X73" i="1" s="1"/>
  <c r="G73" i="1"/>
  <c r="V73" i="1" s="1" a="1"/>
  <c r="V73" i="1" s="1"/>
  <c r="AD72" i="1"/>
  <c r="AA72" i="1"/>
  <c r="AB72" i="1" s="1"/>
  <c r="Z72" i="1"/>
  <c r="Y72" i="1"/>
  <c r="W72" i="1"/>
  <c r="S72" i="1"/>
  <c r="X72" i="1" s="1"/>
  <c r="G72" i="1"/>
  <c r="V72" i="1" s="1" a="1"/>
  <c r="V72" i="1" s="1"/>
  <c r="AD71" i="1"/>
  <c r="AA71" i="1"/>
  <c r="AB71" i="1" s="1"/>
  <c r="Z71" i="1"/>
  <c r="Y71" i="1"/>
  <c r="W71" i="1"/>
  <c r="S71" i="1"/>
  <c r="X71" i="1" s="1"/>
  <c r="G71" i="1"/>
  <c r="V71" i="1" s="1" a="1"/>
  <c r="V71" i="1" s="1"/>
  <c r="AD70" i="1"/>
  <c r="AA70" i="1"/>
  <c r="AB70" i="1" s="1"/>
  <c r="Z70" i="1"/>
  <c r="Y70" i="1"/>
  <c r="W70" i="1"/>
  <c r="S70" i="1"/>
  <c r="X70" i="1" s="1"/>
  <c r="G70" i="1"/>
  <c r="V70" i="1" s="1" a="1"/>
  <c r="V70" i="1" s="1"/>
  <c r="AD69" i="1"/>
  <c r="AA69" i="1"/>
  <c r="AB69" i="1" s="1"/>
  <c r="Z69" i="1"/>
  <c r="Y69" i="1"/>
  <c r="W69" i="1"/>
  <c r="S69" i="1"/>
  <c r="X69" i="1" s="1"/>
  <c r="G69" i="1"/>
  <c r="V69" i="1" s="1" a="1"/>
  <c r="V69" i="1" s="1"/>
  <c r="AD68" i="1"/>
  <c r="AA68" i="1"/>
  <c r="AB68" i="1" s="1"/>
  <c r="Z68" i="1"/>
  <c r="Y68" i="1"/>
  <c r="W68" i="1"/>
  <c r="S68" i="1"/>
  <c r="X68" i="1" s="1"/>
  <c r="G68" i="1"/>
  <c r="V68" i="1" s="1" a="1"/>
  <c r="V68" i="1" s="1"/>
  <c r="AD67" i="1"/>
  <c r="AA67" i="1"/>
  <c r="AB67" i="1" s="1"/>
  <c r="Z67" i="1"/>
  <c r="Y67" i="1"/>
  <c r="W67" i="1"/>
  <c r="S67" i="1"/>
  <c r="X67" i="1" s="1"/>
  <c r="G67" i="1"/>
  <c r="V67" i="1" s="1" a="1"/>
  <c r="V67" i="1" s="1"/>
  <c r="AD66" i="1"/>
  <c r="AA66" i="1"/>
  <c r="AB66" i="1" s="1"/>
  <c r="Z66" i="1"/>
  <c r="Y66" i="1"/>
  <c r="W66" i="1"/>
  <c r="S66" i="1"/>
  <c r="X66" i="1" s="1"/>
  <c r="G66" i="1"/>
  <c r="V66" i="1" s="1" a="1"/>
  <c r="V66" i="1" s="1"/>
  <c r="AD65" i="1"/>
  <c r="AA65" i="1"/>
  <c r="AB65" i="1" s="1"/>
  <c r="Z65" i="1"/>
  <c r="Y65" i="1"/>
  <c r="W65" i="1"/>
  <c r="S65" i="1"/>
  <c r="X65" i="1" s="1"/>
  <c r="G65" i="1"/>
  <c r="V65" i="1" s="1" a="1"/>
  <c r="V65" i="1" s="1"/>
  <c r="AD64" i="1"/>
  <c r="AA64" i="1"/>
  <c r="AB64" i="1" s="1"/>
  <c r="Z64" i="1"/>
  <c r="Y64" i="1"/>
  <c r="W64" i="1"/>
  <c r="S64" i="1"/>
  <c r="X64" i="1" s="1"/>
  <c r="G64" i="1"/>
  <c r="V64" i="1" s="1" a="1"/>
  <c r="V64" i="1" s="1"/>
  <c r="AD63" i="1"/>
  <c r="AA63" i="1"/>
  <c r="AB63" i="1" s="1"/>
  <c r="Z63" i="1"/>
  <c r="Y63" i="1"/>
  <c r="W63" i="1"/>
  <c r="S63" i="1"/>
  <c r="X63" i="1" s="1"/>
  <c r="G63" i="1"/>
  <c r="V63" i="1" s="1" a="1"/>
  <c r="V63" i="1" s="1"/>
  <c r="AD62" i="1"/>
  <c r="AA62" i="1"/>
  <c r="AB62" i="1" s="1"/>
  <c r="Z62" i="1"/>
  <c r="Y62" i="1"/>
  <c r="W62" i="1"/>
  <c r="S62" i="1"/>
  <c r="X62" i="1" s="1"/>
  <c r="G62" i="1"/>
  <c r="V62" i="1" s="1" a="1"/>
  <c r="V62" i="1" s="1"/>
  <c r="AD61" i="1"/>
  <c r="AA61" i="1"/>
  <c r="AB61" i="1" s="1"/>
  <c r="Z61" i="1"/>
  <c r="Y61" i="1"/>
  <c r="W61" i="1"/>
  <c r="S61" i="1"/>
  <c r="X61" i="1" s="1"/>
  <c r="G61" i="1"/>
  <c r="V61" i="1" s="1" a="1"/>
  <c r="V61" i="1" s="1"/>
  <c r="AD60" i="1"/>
  <c r="AA60" i="1"/>
  <c r="AB60" i="1" s="1"/>
  <c r="Z60" i="1"/>
  <c r="Y60" i="1"/>
  <c r="W60" i="1"/>
  <c r="S60" i="1"/>
  <c r="X60" i="1" s="1"/>
  <c r="G60" i="1"/>
  <c r="V60" i="1" s="1" a="1"/>
  <c r="V60" i="1" s="1"/>
  <c r="AD59" i="1"/>
  <c r="AA59" i="1"/>
  <c r="AB59" i="1" s="1"/>
  <c r="Z59" i="1"/>
  <c r="Y59" i="1"/>
  <c r="W59" i="1"/>
  <c r="S59" i="1"/>
  <c r="X59" i="1" s="1"/>
  <c r="G59" i="1"/>
  <c r="V59" i="1" s="1" a="1"/>
  <c r="V59" i="1" s="1"/>
  <c r="AD58" i="1"/>
  <c r="AA58" i="1"/>
  <c r="AB58" i="1" s="1"/>
  <c r="Z58" i="1"/>
  <c r="Y58" i="1"/>
  <c r="W58" i="1"/>
  <c r="S58" i="1"/>
  <c r="X58" i="1" s="1"/>
  <c r="G58" i="1"/>
  <c r="V58" i="1" s="1" a="1"/>
  <c r="V58" i="1" s="1"/>
  <c r="AD57" i="1"/>
  <c r="AA57" i="1"/>
  <c r="AB57" i="1" s="1"/>
  <c r="Z57" i="1"/>
  <c r="Y57" i="1"/>
  <c r="W57" i="1"/>
  <c r="V57" i="1" a="1"/>
  <c r="V57" i="1" s="1"/>
  <c r="S57" i="1"/>
  <c r="X57" i="1" s="1"/>
  <c r="G57" i="1"/>
  <c r="AD56" i="1"/>
  <c r="AA56" i="1"/>
  <c r="AB56" i="1" s="1"/>
  <c r="Z56" i="1"/>
  <c r="Y56" i="1"/>
  <c r="W56" i="1"/>
  <c r="S56" i="1"/>
  <c r="X56" i="1" s="1"/>
  <c r="G56" i="1"/>
  <c r="V56" i="1" s="1" a="1"/>
  <c r="V56" i="1" s="1"/>
  <c r="AD55" i="1"/>
  <c r="AA55" i="1"/>
  <c r="AB55" i="1" s="1"/>
  <c r="Z55" i="1"/>
  <c r="Y55" i="1"/>
  <c r="W55" i="1"/>
  <c r="S55" i="1"/>
  <c r="X55" i="1" s="1"/>
  <c r="G55" i="1"/>
  <c r="V55" i="1" s="1" a="1"/>
  <c r="V55" i="1" s="1"/>
  <c r="AD54" i="1"/>
  <c r="AA54" i="1"/>
  <c r="AB54" i="1" s="1"/>
  <c r="Z54" i="1"/>
  <c r="Y54" i="1"/>
  <c r="W54" i="1"/>
  <c r="S54" i="1"/>
  <c r="X54" i="1" s="1"/>
  <c r="G54" i="1"/>
  <c r="V54" i="1" s="1" a="1"/>
  <c r="V54" i="1" s="1"/>
  <c r="AD53" i="1"/>
  <c r="AA53" i="1"/>
  <c r="AB53" i="1" s="1"/>
  <c r="Z53" i="1"/>
  <c r="Y53" i="1"/>
  <c r="W53" i="1"/>
  <c r="S53" i="1"/>
  <c r="X53" i="1" s="1"/>
  <c r="G53" i="1"/>
  <c r="V53" i="1" s="1" a="1"/>
  <c r="V53" i="1" s="1"/>
  <c r="AD52" i="1"/>
  <c r="AA52" i="1"/>
  <c r="AB52" i="1" s="1"/>
  <c r="Z52" i="1"/>
  <c r="Y52" i="1"/>
  <c r="W52" i="1"/>
  <c r="S52" i="1"/>
  <c r="X52" i="1" s="1"/>
  <c r="G52" i="1"/>
  <c r="V52" i="1" s="1" a="1"/>
  <c r="V52" i="1" s="1"/>
  <c r="AD51" i="1"/>
  <c r="AA51" i="1"/>
  <c r="AB51" i="1" s="1"/>
  <c r="Z51" i="1"/>
  <c r="Y51" i="1"/>
  <c r="W51" i="1"/>
  <c r="S51" i="1"/>
  <c r="X51" i="1" s="1"/>
  <c r="G51" i="1"/>
  <c r="V51" i="1" s="1" a="1"/>
  <c r="V51" i="1" s="1"/>
  <c r="AD50" i="1"/>
  <c r="AA50" i="1"/>
  <c r="AB50" i="1" s="1"/>
  <c r="Z50" i="1"/>
  <c r="Y50" i="1"/>
  <c r="W50" i="1"/>
  <c r="S50" i="1"/>
  <c r="X50" i="1" s="1"/>
  <c r="G50" i="1"/>
  <c r="V50" i="1" s="1" a="1"/>
  <c r="V50" i="1" s="1"/>
  <c r="AD49" i="1"/>
  <c r="AA49" i="1"/>
  <c r="AB49" i="1" s="1"/>
  <c r="Z49" i="1"/>
  <c r="Y49" i="1"/>
  <c r="W49" i="1"/>
  <c r="S49" i="1"/>
  <c r="X49" i="1" s="1"/>
  <c r="G49" i="1"/>
  <c r="V49" i="1" s="1" a="1"/>
  <c r="V49" i="1" s="1"/>
  <c r="AD48" i="1"/>
  <c r="AA48" i="1"/>
  <c r="AB48" i="1" s="1"/>
  <c r="Z48" i="1"/>
  <c r="Y48" i="1"/>
  <c r="W48" i="1"/>
  <c r="S48" i="1"/>
  <c r="X48" i="1" s="1"/>
  <c r="G48" i="1"/>
  <c r="V48" i="1" s="1" a="1"/>
  <c r="V48" i="1" s="1"/>
  <c r="AD47" i="1"/>
  <c r="AA47" i="1"/>
  <c r="AB47" i="1" s="1"/>
  <c r="Z47" i="1"/>
  <c r="Y47" i="1"/>
  <c r="W47" i="1"/>
  <c r="S47" i="1"/>
  <c r="X47" i="1" s="1"/>
  <c r="G47" i="1"/>
  <c r="V47" i="1" s="1" a="1"/>
  <c r="V47" i="1" s="1"/>
  <c r="AD46" i="1"/>
  <c r="AA46" i="1"/>
  <c r="AB46" i="1" s="1"/>
  <c r="Z46" i="1"/>
  <c r="Y46" i="1"/>
  <c r="W46" i="1"/>
  <c r="S46" i="1"/>
  <c r="X46" i="1" s="1"/>
  <c r="G46" i="1"/>
  <c r="V46" i="1" s="1" a="1"/>
  <c r="V46" i="1" s="1"/>
  <c r="AD45" i="1"/>
  <c r="AA45" i="1"/>
  <c r="AB45" i="1" s="1"/>
  <c r="Z45" i="1"/>
  <c r="Y45" i="1"/>
  <c r="W45" i="1"/>
  <c r="S45" i="1"/>
  <c r="X45" i="1" s="1"/>
  <c r="G45" i="1"/>
  <c r="V45" i="1" s="1" a="1"/>
  <c r="V45" i="1" s="1"/>
  <c r="AD44" i="1"/>
  <c r="AA44" i="1"/>
  <c r="AB44" i="1" s="1"/>
  <c r="Z44" i="1"/>
  <c r="Y44" i="1"/>
  <c r="W44" i="1"/>
  <c r="S44" i="1"/>
  <c r="X44" i="1" s="1"/>
  <c r="G44" i="1"/>
  <c r="V44" i="1" s="1" a="1"/>
  <c r="V44" i="1" s="1"/>
  <c r="AD43" i="1"/>
  <c r="AA43" i="1"/>
  <c r="AB43" i="1" s="1"/>
  <c r="Z43" i="1"/>
  <c r="Y43" i="1"/>
  <c r="W43" i="1"/>
  <c r="S43" i="1"/>
  <c r="X43" i="1" s="1"/>
  <c r="G43" i="1"/>
  <c r="V43" i="1" s="1" a="1"/>
  <c r="V43" i="1" s="1"/>
  <c r="AD42" i="1"/>
  <c r="AA42" i="1"/>
  <c r="AB42" i="1" s="1"/>
  <c r="Z42" i="1"/>
  <c r="Y42" i="1"/>
  <c r="W42" i="1"/>
  <c r="S42" i="1"/>
  <c r="X42" i="1" s="1"/>
  <c r="G42" i="1"/>
  <c r="V42" i="1" s="1" a="1"/>
  <c r="V42" i="1" s="1"/>
  <c r="AD41" i="1"/>
  <c r="AA41" i="1"/>
  <c r="AB41" i="1" s="1"/>
  <c r="Z41" i="1"/>
  <c r="Y41" i="1"/>
  <c r="W41" i="1"/>
  <c r="S41" i="1"/>
  <c r="X41" i="1" s="1"/>
  <c r="G41" i="1"/>
  <c r="V41" i="1" s="1" a="1"/>
  <c r="V41" i="1" s="1"/>
  <c r="AD40" i="1"/>
  <c r="AA40" i="1"/>
  <c r="AB40" i="1" s="1"/>
  <c r="Z40" i="1"/>
  <c r="Y40" i="1"/>
  <c r="W40" i="1"/>
  <c r="S40" i="1"/>
  <c r="X40" i="1" s="1"/>
  <c r="G40" i="1"/>
  <c r="V40" i="1" s="1" a="1"/>
  <c r="V40" i="1" s="1"/>
  <c r="AD39" i="1"/>
  <c r="AA39" i="1"/>
  <c r="AB39" i="1" s="1"/>
  <c r="Z39" i="1"/>
  <c r="Y39" i="1"/>
  <c r="W39" i="1"/>
  <c r="S39" i="1"/>
  <c r="X39" i="1" s="1"/>
  <c r="G39" i="1"/>
  <c r="V39" i="1" s="1" a="1"/>
  <c r="V39" i="1" s="1"/>
  <c r="AD38" i="1"/>
  <c r="AA38" i="1"/>
  <c r="AB38" i="1" s="1"/>
  <c r="Z38" i="1"/>
  <c r="Y38" i="1"/>
  <c r="W38" i="1"/>
  <c r="S38" i="1"/>
  <c r="X38" i="1" s="1"/>
  <c r="G38" i="1"/>
  <c r="V38" i="1" s="1" a="1"/>
  <c r="V38" i="1" s="1"/>
  <c r="AD37" i="1"/>
  <c r="AA37" i="1"/>
  <c r="AB37" i="1" s="1"/>
  <c r="Z37" i="1"/>
  <c r="Y37" i="1"/>
  <c r="W37" i="1"/>
  <c r="S37" i="1"/>
  <c r="X37" i="1" s="1"/>
  <c r="G37" i="1"/>
  <c r="V37" i="1" s="1" a="1"/>
  <c r="V37" i="1" s="1"/>
  <c r="AD36" i="1"/>
  <c r="AA36" i="1"/>
  <c r="AB36" i="1" s="1"/>
  <c r="Z36" i="1"/>
  <c r="Y36" i="1"/>
  <c r="W36" i="1"/>
  <c r="S36" i="1"/>
  <c r="X36" i="1" s="1"/>
  <c r="G36" i="1"/>
  <c r="V36" i="1" s="1" a="1"/>
  <c r="V36" i="1" s="1"/>
  <c r="AD35" i="1"/>
  <c r="AA35" i="1"/>
  <c r="AB35" i="1" s="1"/>
  <c r="Z35" i="1"/>
  <c r="Y35" i="1"/>
  <c r="W35" i="1"/>
  <c r="S35" i="1"/>
  <c r="X35" i="1" s="1"/>
  <c r="G35" i="1"/>
  <c r="V35" i="1" s="1" a="1"/>
  <c r="V35" i="1" s="1"/>
  <c r="AD34" i="1"/>
  <c r="AA34" i="1"/>
  <c r="AB34" i="1" s="1"/>
  <c r="Z34" i="1"/>
  <c r="Y34" i="1"/>
  <c r="W34" i="1"/>
  <c r="S34" i="1"/>
  <c r="X34" i="1" s="1"/>
  <c r="G34" i="1"/>
  <c r="V34" i="1" s="1" a="1"/>
  <c r="V34" i="1" s="1"/>
  <c r="AD33" i="1"/>
  <c r="AA33" i="1"/>
  <c r="AB33" i="1" s="1"/>
  <c r="Z33" i="1"/>
  <c r="Y33" i="1"/>
  <c r="W33" i="1"/>
  <c r="S33" i="1"/>
  <c r="X33" i="1" s="1"/>
  <c r="G33" i="1"/>
  <c r="V33" i="1" s="1" a="1"/>
  <c r="V33" i="1" s="1"/>
  <c r="AD32" i="1"/>
  <c r="AA32" i="1"/>
  <c r="AB32" i="1" s="1"/>
  <c r="Z32" i="1"/>
  <c r="Y32" i="1"/>
  <c r="W32" i="1"/>
  <c r="S32" i="1"/>
  <c r="X32" i="1" s="1"/>
  <c r="G32" i="1"/>
  <c r="V32" i="1" s="1" a="1"/>
  <c r="V32" i="1" s="1"/>
  <c r="AD31" i="1"/>
  <c r="AA31" i="1"/>
  <c r="AB31" i="1" s="1"/>
  <c r="Z31" i="1"/>
  <c r="Y31" i="1"/>
  <c r="W31" i="1"/>
  <c r="S31" i="1"/>
  <c r="X31" i="1" s="1"/>
  <c r="G31" i="1"/>
  <c r="V31" i="1" s="1" a="1"/>
  <c r="V31" i="1" s="1"/>
  <c r="AD30" i="1"/>
  <c r="AA30" i="1"/>
  <c r="AB30" i="1" s="1"/>
  <c r="Z30" i="1"/>
  <c r="Y30" i="1"/>
  <c r="W30" i="1"/>
  <c r="S30" i="1"/>
  <c r="X30" i="1" s="1"/>
  <c r="G30" i="1"/>
  <c r="V30" i="1" s="1" a="1"/>
  <c r="V30" i="1" s="1"/>
  <c r="AD29" i="1"/>
  <c r="AA29" i="1"/>
  <c r="AB29" i="1" s="1"/>
  <c r="Z29" i="1"/>
  <c r="Y29" i="1"/>
  <c r="W29" i="1"/>
  <c r="S29" i="1"/>
  <c r="X29" i="1" s="1"/>
  <c r="G29" i="1"/>
  <c r="V29" i="1" s="1" a="1"/>
  <c r="V29" i="1" s="1"/>
  <c r="AD28" i="1"/>
  <c r="AA28" i="1"/>
  <c r="AB28" i="1" s="1"/>
  <c r="Z28" i="1"/>
  <c r="Y28" i="1"/>
  <c r="W28" i="1"/>
  <c r="S28" i="1"/>
  <c r="X28" i="1" s="1"/>
  <c r="G28" i="1"/>
  <c r="V28" i="1" s="1" a="1"/>
  <c r="V28" i="1" s="1"/>
  <c r="AD27" i="1"/>
  <c r="AA27" i="1"/>
  <c r="AB27" i="1" s="1"/>
  <c r="Z27" i="1"/>
  <c r="Y27" i="1"/>
  <c r="W27" i="1"/>
  <c r="V27" i="1" a="1"/>
  <c r="V27" i="1" s="1"/>
  <c r="S27" i="1"/>
  <c r="X27" i="1" s="1"/>
  <c r="G27" i="1"/>
  <c r="AD26" i="1"/>
  <c r="AA26" i="1"/>
  <c r="AB26" i="1" s="1"/>
  <c r="Z26" i="1"/>
  <c r="Y26" i="1"/>
  <c r="W26" i="1"/>
  <c r="S26" i="1"/>
  <c r="X26" i="1" s="1"/>
  <c r="G26" i="1"/>
  <c r="V26" i="1" s="1" a="1"/>
  <c r="V26" i="1" s="1"/>
  <c r="AD25" i="1"/>
  <c r="AA25" i="1"/>
  <c r="AB25" i="1" s="1"/>
  <c r="Z25" i="1"/>
  <c r="Y25" i="1"/>
  <c r="W25" i="1"/>
  <c r="S25" i="1"/>
  <c r="X25" i="1" s="1"/>
  <c r="G25" i="1"/>
  <c r="V25" i="1" s="1" a="1"/>
  <c r="V25" i="1" s="1"/>
  <c r="AD24" i="1"/>
  <c r="AA24" i="1"/>
  <c r="AB24" i="1" s="1"/>
  <c r="Z24" i="1"/>
  <c r="Y24" i="1"/>
  <c r="W24" i="1"/>
  <c r="S24" i="1"/>
  <c r="X24" i="1" s="1"/>
  <c r="G24" i="1"/>
  <c r="V24" i="1" s="1" a="1"/>
  <c r="V24" i="1" s="1"/>
  <c r="AD23" i="1"/>
  <c r="AA23" i="1"/>
  <c r="AB23" i="1" s="1"/>
  <c r="Z23" i="1"/>
  <c r="Y23" i="1"/>
  <c r="W23" i="1"/>
  <c r="S23" i="1"/>
  <c r="X23" i="1" s="1"/>
  <c r="G23" i="1"/>
  <c r="V23" i="1" s="1" a="1"/>
  <c r="V23" i="1" s="1"/>
  <c r="AD22" i="1"/>
  <c r="AA22" i="1"/>
  <c r="AB22" i="1" s="1"/>
  <c r="Z22" i="1"/>
  <c r="Y22" i="1"/>
  <c r="W22" i="1"/>
  <c r="S22" i="1"/>
  <c r="X22" i="1" s="1"/>
  <c r="G22" i="1"/>
  <c r="V22" i="1" s="1" a="1"/>
  <c r="V22" i="1" s="1"/>
  <c r="AD21" i="1"/>
  <c r="AA21" i="1"/>
  <c r="AB21" i="1" s="1"/>
  <c r="Z21" i="1"/>
  <c r="Y21" i="1"/>
  <c r="W21" i="1"/>
  <c r="S21" i="1"/>
  <c r="X21" i="1" s="1"/>
  <c r="G21" i="1"/>
  <c r="V21" i="1" s="1" a="1"/>
  <c r="V21" i="1" s="1"/>
  <c r="AD20" i="1"/>
  <c r="AA20" i="1"/>
  <c r="AB20" i="1" s="1"/>
  <c r="Z20" i="1"/>
  <c r="Y20" i="1"/>
  <c r="W20" i="1"/>
  <c r="S20" i="1"/>
  <c r="X20" i="1" s="1"/>
  <c r="G20" i="1"/>
  <c r="V20" i="1" s="1" a="1"/>
  <c r="V20" i="1" s="1"/>
  <c r="AD19" i="1"/>
  <c r="AA19" i="1"/>
  <c r="AB19" i="1" s="1"/>
  <c r="Z19" i="1"/>
  <c r="Y19" i="1"/>
  <c r="W19" i="1"/>
  <c r="S19" i="1"/>
  <c r="X19" i="1" s="1"/>
  <c r="G19" i="1"/>
  <c r="V19" i="1" s="1" a="1"/>
  <c r="V19" i="1" s="1"/>
  <c r="AD18" i="1"/>
  <c r="AA18" i="1"/>
  <c r="AB18" i="1" s="1"/>
  <c r="Z18" i="1"/>
  <c r="Y18" i="1"/>
  <c r="W18" i="1"/>
  <c r="S18" i="1"/>
  <c r="X18" i="1" s="1"/>
  <c r="G18" i="1"/>
  <c r="V18" i="1" s="1" a="1"/>
  <c r="V18" i="1" s="1"/>
  <c r="AD17" i="1"/>
  <c r="AA17" i="1"/>
  <c r="AB17" i="1" s="1"/>
  <c r="Z17" i="1"/>
  <c r="Y17" i="1"/>
  <c r="W17" i="1"/>
  <c r="S17" i="1"/>
  <c r="X17" i="1" s="1"/>
  <c r="G17" i="1"/>
  <c r="V17" i="1" s="1" a="1"/>
  <c r="V17" i="1" s="1"/>
  <c r="AD16" i="1"/>
  <c r="AA16" i="1"/>
  <c r="AB16" i="1" s="1"/>
  <c r="Z16" i="1"/>
  <c r="Y16" i="1"/>
  <c r="W16" i="1"/>
  <c r="S16" i="1"/>
  <c r="X16" i="1" s="1"/>
  <c r="G16" i="1"/>
  <c r="V16" i="1" s="1" a="1"/>
  <c r="V16" i="1" s="1"/>
  <c r="AD15" i="1"/>
  <c r="AA15" i="1"/>
  <c r="AB15" i="1" s="1"/>
  <c r="Z15" i="1"/>
  <c r="Y15" i="1"/>
  <c r="W15" i="1"/>
  <c r="S15" i="1"/>
  <c r="X15" i="1" s="1"/>
  <c r="G15" i="1"/>
  <c r="V15" i="1" s="1" a="1"/>
  <c r="V15" i="1" s="1"/>
  <c r="AD14" i="1"/>
  <c r="AA14" i="1"/>
  <c r="AB14" i="1" s="1"/>
  <c r="Z14" i="1"/>
  <c r="Y14" i="1"/>
  <c r="W14" i="1"/>
  <c r="S14" i="1"/>
  <c r="X14" i="1" s="1"/>
  <c r="G14" i="1"/>
  <c r="V14" i="1" s="1" a="1"/>
  <c r="V14" i="1" s="1"/>
  <c r="AD13" i="1"/>
  <c r="AA13" i="1"/>
  <c r="AB13" i="1" s="1"/>
  <c r="Z13" i="1"/>
  <c r="Y13" i="1"/>
  <c r="W13" i="1"/>
  <c r="S13" i="1"/>
  <c r="X13" i="1" s="1"/>
  <c r="G13" i="1"/>
  <c r="V13" i="1" s="1" a="1"/>
  <c r="V13" i="1" s="1"/>
  <c r="AD12" i="1"/>
  <c r="AA12" i="1"/>
  <c r="AB12" i="1" s="1"/>
  <c r="Z12" i="1"/>
  <c r="Y12" i="1"/>
  <c r="W12" i="1"/>
  <c r="S12" i="1"/>
  <c r="X12" i="1" s="1"/>
  <c r="G12" i="1"/>
  <c r="V12" i="1" s="1" a="1"/>
  <c r="V12" i="1" s="1"/>
  <c r="AD11" i="1"/>
  <c r="AA11" i="1"/>
  <c r="AB11" i="1" s="1"/>
  <c r="Z11" i="1"/>
  <c r="Y11" i="1"/>
  <c r="W11" i="1"/>
  <c r="S11" i="1"/>
  <c r="X11" i="1" s="1"/>
  <c r="G11" i="1"/>
  <c r="V11" i="1" s="1" a="1"/>
  <c r="V11" i="1" s="1"/>
  <c r="AD10" i="1"/>
  <c r="AA10" i="1"/>
  <c r="AB10" i="1" s="1"/>
  <c r="Z10" i="1"/>
  <c r="Y10" i="1"/>
  <c r="W10" i="1"/>
  <c r="S10" i="1"/>
  <c r="X10" i="1" s="1"/>
  <c r="G10" i="1"/>
  <c r="V10" i="1" s="1" a="1"/>
  <c r="V10" i="1" s="1"/>
  <c r="AD9" i="1"/>
  <c r="AA9" i="1"/>
  <c r="AB9" i="1" s="1"/>
  <c r="Z9" i="1"/>
  <c r="Y9" i="1"/>
  <c r="W9" i="1"/>
  <c r="S9" i="1"/>
  <c r="X9" i="1" s="1"/>
  <c r="G9" i="1"/>
  <c r="V9" i="1" s="1" a="1"/>
  <c r="V9" i="1" s="1"/>
  <c r="AD8" i="1"/>
  <c r="AA8" i="1"/>
  <c r="AB8" i="1" s="1"/>
  <c r="Z8" i="1"/>
  <c r="Y8" i="1"/>
  <c r="W8" i="1"/>
  <c r="S8" i="1"/>
  <c r="X8" i="1" s="1"/>
  <c r="G8" i="1"/>
  <c r="V8" i="1" s="1" a="1"/>
  <c r="V8" i="1" s="1"/>
  <c r="AD7" i="1"/>
  <c r="AA7" i="1"/>
  <c r="AB7" i="1" s="1"/>
  <c r="Z7" i="1"/>
  <c r="Y7" i="1"/>
  <c r="W7" i="1"/>
  <c r="S7" i="1"/>
  <c r="X7" i="1" s="1"/>
  <c r="G7" i="1"/>
  <c r="V7" i="1" s="1" a="1"/>
  <c r="V7" i="1" s="1"/>
  <c r="AD6" i="1"/>
  <c r="AA6" i="1"/>
  <c r="AB6" i="1" s="1"/>
  <c r="Z6" i="1"/>
  <c r="Y6" i="1"/>
  <c r="W6" i="1"/>
  <c r="S6" i="1"/>
  <c r="X6" i="1" s="1"/>
  <c r="G6" i="1"/>
  <c r="V6" i="1" s="1" a="1"/>
  <c r="V6" i="1" s="1"/>
  <c r="AD5" i="1"/>
  <c r="AA5" i="1"/>
  <c r="AB5" i="1" s="1"/>
  <c r="Z5" i="1"/>
  <c r="Y5" i="1"/>
  <c r="W5" i="1"/>
  <c r="S5" i="1"/>
  <c r="X5" i="1" s="1"/>
  <c r="V5" i="1" a="1"/>
  <c r="V5" i="1" s="1"/>
  <c r="AD4" i="1"/>
  <c r="AA4" i="1"/>
  <c r="AB4" i="1" s="1"/>
  <c r="Z4" i="1"/>
  <c r="Y4" i="1"/>
  <c r="W4" i="1"/>
  <c r="S4" i="1"/>
  <c r="X4" i="1" s="1"/>
  <c r="G4" i="1"/>
  <c r="V4" i="1" s="1" a="1"/>
  <c r="V4" i="1" s="1"/>
  <c r="AD3" i="1"/>
  <c r="AA3" i="1"/>
  <c r="AB3" i="1" s="1"/>
  <c r="Z3" i="1"/>
  <c r="Y3" i="1"/>
  <c r="X3" i="1"/>
  <c r="W3" i="1"/>
  <c r="S3" i="1"/>
  <c r="G3" i="1"/>
  <c r="V3" i="1" s="1" a="1"/>
  <c r="V3" i="1" s="1"/>
  <c r="AD2" i="1"/>
  <c r="AA2" i="1"/>
  <c r="AB2" i="1" s="1"/>
  <c r="Z2" i="1"/>
  <c r="W2" i="1"/>
  <c r="U2" i="1" a="1"/>
  <c r="U2" i="1" s="1"/>
  <c r="T2" i="1"/>
  <c r="S2" i="1"/>
  <c r="H2" i="1" a="1"/>
  <c r="H2" i="1" s="1"/>
  <c r="G2" i="1"/>
  <c r="V2" i="1" s="1" a="1"/>
  <c r="V2" i="1" s="1"/>
  <c r="Y2" i="1" l="1"/>
  <c r="X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<sst xmlns="http://schemas.openxmlformats.org/spreadsheetml/2006/main" count="30" uniqueCount="30">
  <si>
    <t>TEENUSEOSUTAJA</t>
  </si>
  <si>
    <t>EESNIMI</t>
  </si>
  <si>
    <t>PEREKONNANIMI</t>
  </si>
  <si>
    <t>ISIKUKOOD</t>
  </si>
  <si>
    <t>ELUKOHT KOV (vali loendist)</t>
  </si>
  <si>
    <t>TEENUSELIIK</t>
  </si>
  <si>
    <t>Tugigrupi toimumisekoht KOV (vali loendist)</t>
  </si>
  <si>
    <t>Koostööleppe sõlmimise kuupäev (TÄIDAB TELLIJA)</t>
  </si>
  <si>
    <t>Peretoetaja, mentori, psühholoogi, tugigrupi juhi nimi</t>
  </si>
  <si>
    <t>Teenuse osutamise keel
(vali loendist)</t>
  </si>
  <si>
    <t>Kohtumise kuupäev (nt. 01.05.2020)</t>
  </si>
  <si>
    <t>ALGUS
KELLAAEG
 (nt. 18:00)</t>
  </si>
  <si>
    <t>LÕPP
KELLAAEG
(nt. 20:30)</t>
  </si>
  <si>
    <t>Sihtrühm (vali loendist)</t>
  </si>
  <si>
    <t>Sihtrühm 2 (vali loendist)</t>
  </si>
  <si>
    <t>Pöördumise põhjus (vali loendist)</t>
  </si>
  <si>
    <t>Suhtlusvorm</t>
  </si>
  <si>
    <t>Lisainfo (vajadusel)</t>
  </si>
  <si>
    <t>Kahepoolne/kolmepoolne (2021) (TÄIDAB TELLIJA)</t>
  </si>
  <si>
    <t>KOHANEMISEKS/VAJADUSPÕHINE (2022) (TÄIDAB TELLIJA)</t>
  </si>
  <si>
    <t>KOV suunamine (kuupäev) (TÄIDAB TELLIJA)</t>
  </si>
  <si>
    <t>Tugigrupp kohtumiste arv</t>
  </si>
  <si>
    <t>Tegevuse kestus akadeemilistes tundides (ühik 45 minutit)</t>
  </si>
  <si>
    <t>Teenuse AK tunnihind (€)</t>
  </si>
  <si>
    <t>Teenuse maksumus</t>
  </si>
  <si>
    <t>Tugigrupis osalejate arv</t>
  </si>
  <si>
    <t>MAAKOND</t>
  </si>
  <si>
    <t>Kliendi piirkond</t>
  </si>
  <si>
    <t>TEENUSE PIIRKOND
(mitte täita)</t>
  </si>
  <si>
    <t>Lepingu 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</si>
</sst>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186"/>
      <scheme val="minor"/>
    </font>
    <font>
      <b/>
      <sz val="9"/>
      <color theme="0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9"/>
      <name val="Calibri"/>
      <family val="2"/>
      <charset val="186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99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right"/>
    </xf>
    <xf numFmtId="20" fontId="2" fillId="0" borderId="0" xfId="0" applyNumberFormat="1" applyFont="1"/>
    <xf numFmtId="14" fontId="2" fillId="0" borderId="5" xfId="0" applyNumberFormat="1" applyFont="1" applyBorder="1"/>
    <xf numFmtId="0" fontId="2" fillId="0" borderId="0" xfId="0" applyFont="1" applyAlignment="1">
      <alignment horizontal="center"/>
    </xf>
    <xf numFmtId="14" fontId="2" fillId="0" borderId="0" xfId="0" applyNumberFormat="1" applyFont="1"/>
    <xf numFmtId="0" fontId="2" fillId="0" borderId="5" xfId="0" applyFont="1" applyBorder="1"/>
    <xf numFmtId="2" fontId="3" fillId="4" borderId="0" xfId="0" applyNumberFormat="1" applyFont="1" applyFill="1" applyAlignment="1" applyProtection="1">
      <alignment horizontal="right"/>
      <protection hidden="1"/>
    </xf>
    <xf numFmtId="0" fontId="3" fillId="4" borderId="0" xfId="0" applyFont="1" applyFill="1" applyAlignment="1" applyProtection="1">
      <alignment horizontal="right"/>
      <protection hidden="1"/>
    </xf>
    <xf numFmtId="2" fontId="3" fillId="4" borderId="0" xfId="0" applyNumberFormat="1" applyFont="1" applyFill="1" applyAlignment="1" applyProtection="1">
      <alignment horizontal="right" wrapText="1"/>
      <protection hidden="1"/>
    </xf>
    <xf numFmtId="0" fontId="2" fillId="4" borderId="0" xfId="0" applyFont="1" applyFill="1" applyProtection="1"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5" borderId="0" xfId="0" applyFont="1" applyFill="1" applyAlignment="1">
      <alignment horizontal="center" vertical="center"/>
    </xf>
    <xf numFmtId="0" fontId="2" fillId="4" borderId="0" xfId="0" applyFont="1" applyFill="1" applyAlignment="1" applyProtection="1">
      <alignment horizontal="right"/>
      <protection hidden="1"/>
    </xf>
    <xf numFmtId="0" fontId="2" fillId="6" borderId="0" xfId="0" applyFont="1" applyFill="1"/>
    <xf numFmtId="0" fontId="2" fillId="7" borderId="0" xfId="0" applyFont="1" applyFill="1"/>
    <xf numFmtId="0" fontId="2" fillId="0" borderId="0" xfId="0" applyFont="1" applyAlignment="1" applyProtection="1">
      <alignment horizontal="center"/>
      <protection hidden="1"/>
    </xf>
    <xf numFmtId="2" fontId="2" fillId="0" borderId="0" xfId="0" applyNumberFormat="1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right"/>
      <protection hidden="1"/>
    </xf>
  </cellXfs>
  <cellStyles count="1">
    <cellStyle name="Normaallaad" xfId="0" builtinId="0"/>
  </cellStyles>
  <dxfs count="2">
    <dxf>
      <font>
        <color rgb="FFFFC000"/>
      </font>
      <fill>
        <patternFill>
          <bgColor rgb="FFFFC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smin\dfs\SKA\Lastekaitse%20&#252;ksus\AH\Andmesisestus\ESFprojekt\Perede%20tugiteenused\Peretoe%20teenuse%20koost&#246;&#246;lepped%20ja%20suunamis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siaalministeerium.ee\dfs\KasutajadSKA\maarja.kuldjarv\Documents\Spetsialisti%20aruanne_T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etoe_teenus"/>
    </sheetNames>
    <sheetDataSet>
      <sheetData sheetId="0">
        <row r="2">
          <cell r="A2">
            <v>46503100368</v>
          </cell>
          <cell r="B2" t="str">
            <v xml:space="preserve">Jelena </v>
          </cell>
          <cell r="C2" t="str">
            <v>Paap</v>
          </cell>
          <cell r="D2" t="str">
            <v>MTÜ Igale Lapsele Pere</v>
          </cell>
          <cell r="E2">
            <v>44200</v>
          </cell>
          <cell r="F2" t="str">
            <v>kahepoolne</v>
          </cell>
          <cell r="G2" t="str">
            <v/>
          </cell>
          <cell r="H2" t="str">
            <v>eestkostja</v>
          </cell>
          <cell r="J2" t="str">
            <v>Lüganuse vald</v>
          </cell>
          <cell r="K2" t="str">
            <v>vajaduspõhine</v>
          </cell>
          <cell r="L2">
            <v>44581</v>
          </cell>
        </row>
        <row r="3">
          <cell r="A3">
            <v>47012300322</v>
          </cell>
          <cell r="B3" t="str">
            <v>Ly</v>
          </cell>
          <cell r="C3" t="str">
            <v>Klee</v>
          </cell>
          <cell r="D3" t="str">
            <v>MTÜ Igale Lapsele Pere</v>
          </cell>
          <cell r="E3">
            <v>44200</v>
          </cell>
          <cell r="F3" t="str">
            <v>kahepoolne</v>
          </cell>
          <cell r="G3" t="str">
            <v/>
          </cell>
          <cell r="H3" t="str">
            <v>hoolduspere</v>
          </cell>
          <cell r="J3" t="str">
            <v>Tori vald ja Pärnu LV</v>
          </cell>
          <cell r="K3" t="str">
            <v>vajaduspõhine</v>
          </cell>
          <cell r="L3">
            <v>44558</v>
          </cell>
        </row>
        <row r="4">
          <cell r="A4">
            <v>45508302211</v>
          </cell>
          <cell r="B4" t="str">
            <v>Galina</v>
          </cell>
          <cell r="C4" t="str">
            <v>Ljapkina</v>
          </cell>
          <cell r="D4" t="str">
            <v>MTÜ Igale Lapsele Pere</v>
          </cell>
          <cell r="E4">
            <v>44202</v>
          </cell>
          <cell r="F4" t="str">
            <v>kahepoolne</v>
          </cell>
          <cell r="H4" t="str">
            <v>hoolduspere</v>
          </cell>
          <cell r="K4" t="str">
            <v>vajaduspõhine</v>
          </cell>
        </row>
        <row r="5">
          <cell r="A5">
            <v>46907055718</v>
          </cell>
          <cell r="B5" t="str">
            <v>Jane</v>
          </cell>
          <cell r="C5" t="str">
            <v>Snaith</v>
          </cell>
          <cell r="D5" t="str">
            <v>MTÜ Igale Lapsele Pere</v>
          </cell>
          <cell r="E5">
            <v>44202</v>
          </cell>
          <cell r="F5" t="str">
            <v>kahepoolne</v>
          </cell>
          <cell r="G5" t="str">
            <v/>
          </cell>
          <cell r="H5" t="str">
            <v>hoolduspere</v>
          </cell>
          <cell r="J5" t="str">
            <v>Lasnamäe Linnaosa Valitsus</v>
          </cell>
          <cell r="K5" t="str">
            <v>vajaduspõhine</v>
          </cell>
          <cell r="L5">
            <v>44581</v>
          </cell>
        </row>
        <row r="6">
          <cell r="A6">
            <v>47109275211</v>
          </cell>
          <cell r="B6" t="str">
            <v>Evelyn</v>
          </cell>
          <cell r="C6" t="str">
            <v>Vaher</v>
          </cell>
          <cell r="D6" t="str">
            <v>MTÜ Igale Lapsele Pere</v>
          </cell>
          <cell r="E6">
            <v>44202</v>
          </cell>
          <cell r="F6" t="str">
            <v>kahepoolne</v>
          </cell>
          <cell r="G6" t="str">
            <v/>
          </cell>
          <cell r="H6" t="str">
            <v>lapsendaja</v>
          </cell>
          <cell r="J6" t="str">
            <v>Vinni vald</v>
          </cell>
          <cell r="K6" t="str">
            <v>vajaduspõhine</v>
          </cell>
          <cell r="L6">
            <v>44606</v>
          </cell>
        </row>
        <row r="7">
          <cell r="A7">
            <v>46103044714</v>
          </cell>
          <cell r="B7" t="str">
            <v>Aini</v>
          </cell>
          <cell r="C7" t="str">
            <v>Sarrapik</v>
          </cell>
          <cell r="D7" t="str">
            <v>MTÜ Igale Lapsele Pere</v>
          </cell>
          <cell r="E7">
            <v>44203</v>
          </cell>
          <cell r="F7" t="str">
            <v>kahepoolne</v>
          </cell>
          <cell r="H7" t="str">
            <v>hoolduspere</v>
          </cell>
          <cell r="K7" t="str">
            <v>vajaduspõhine</v>
          </cell>
        </row>
        <row r="8">
          <cell r="A8">
            <v>48408140258</v>
          </cell>
          <cell r="B8" t="str">
            <v>Irina</v>
          </cell>
          <cell r="C8" t="str">
            <v>Titova</v>
          </cell>
          <cell r="D8" t="str">
            <v>MTÜ Teadlik Lapsevanem</v>
          </cell>
          <cell r="E8">
            <v>44203</v>
          </cell>
          <cell r="F8" t="str">
            <v>kahepoolne</v>
          </cell>
          <cell r="H8" t="str">
            <v>hoolduspere</v>
          </cell>
          <cell r="I8" t="str">
            <v>lapsendaja</v>
          </cell>
          <cell r="K8" t="str">
            <v>kohanemiseks</v>
          </cell>
        </row>
        <row r="9">
          <cell r="A9">
            <v>43812042256</v>
          </cell>
          <cell r="B9" t="str">
            <v>Leida</v>
          </cell>
          <cell r="C9" t="str">
            <v>Jefremova</v>
          </cell>
          <cell r="D9" t="str">
            <v>MTÜ Igale Lapsele Pere</v>
          </cell>
          <cell r="E9">
            <v>44204</v>
          </cell>
          <cell r="F9" t="str">
            <v>kahepoolne</v>
          </cell>
          <cell r="H9" t="str">
            <v>eestkostja</v>
          </cell>
          <cell r="K9" t="str">
            <v>vajaduspõhine</v>
          </cell>
        </row>
        <row r="10">
          <cell r="A10">
            <v>46112230354</v>
          </cell>
          <cell r="B10" t="str">
            <v>Rita</v>
          </cell>
          <cell r="C10" t="str">
            <v>Merekivi</v>
          </cell>
          <cell r="D10" t="str">
            <v>MTÜ Igale Lapsele Pere</v>
          </cell>
          <cell r="E10">
            <v>44204</v>
          </cell>
          <cell r="F10" t="str">
            <v>kahepoolne</v>
          </cell>
          <cell r="G10" t="str">
            <v/>
          </cell>
          <cell r="H10" t="str">
            <v>eestkostja</v>
          </cell>
          <cell r="J10" t="str">
            <v>Kehtna VV</v>
          </cell>
          <cell r="K10" t="str">
            <v>vajaduspõhine</v>
          </cell>
          <cell r="L10">
            <v>44561</v>
          </cell>
        </row>
        <row r="11">
          <cell r="A11">
            <v>48208054710</v>
          </cell>
          <cell r="B11" t="str">
            <v>Avelii</v>
          </cell>
          <cell r="C11" t="str">
            <v>Puuri</v>
          </cell>
          <cell r="D11" t="str">
            <v>MTÜ Igale Lapsele Pere</v>
          </cell>
          <cell r="E11">
            <v>44204</v>
          </cell>
          <cell r="F11" t="str">
            <v>kahepoolne</v>
          </cell>
          <cell r="G11" t="str">
            <v/>
          </cell>
          <cell r="H11" t="str">
            <v>eestkostja</v>
          </cell>
          <cell r="J11" t="str">
            <v>Lääneranna VV</v>
          </cell>
          <cell r="K11" t="str">
            <v>vajaduspõhine</v>
          </cell>
          <cell r="L11">
            <v>44560</v>
          </cell>
        </row>
        <row r="12">
          <cell r="A12">
            <v>47105072718</v>
          </cell>
          <cell r="B12" t="str">
            <v>Riina</v>
          </cell>
          <cell r="C12" t="str">
            <v>Mustjõgi</v>
          </cell>
          <cell r="D12" t="str">
            <v>MTÜ Igale Lapsele Pere</v>
          </cell>
          <cell r="E12">
            <v>44205</v>
          </cell>
          <cell r="F12" t="str">
            <v>kahepoolne</v>
          </cell>
          <cell r="G12" t="str">
            <v/>
          </cell>
          <cell r="H12" t="str">
            <v>hoolduspere</v>
          </cell>
          <cell r="J12" t="str">
            <v>Tartu LV</v>
          </cell>
          <cell r="K12" t="str">
            <v>vajaduspõhine</v>
          </cell>
          <cell r="L12">
            <v>44600</v>
          </cell>
        </row>
        <row r="13">
          <cell r="A13">
            <v>46804182747</v>
          </cell>
          <cell r="B13" t="str">
            <v>Eike</v>
          </cell>
          <cell r="C13" t="str">
            <v>Haamer</v>
          </cell>
          <cell r="D13" t="str">
            <v>MTÜ Igale Lapsele Pere</v>
          </cell>
          <cell r="E13">
            <v>44206</v>
          </cell>
          <cell r="F13" t="str">
            <v>kahepoolne</v>
          </cell>
          <cell r="G13" t="str">
            <v/>
          </cell>
          <cell r="H13" t="str">
            <v>eestkostja</v>
          </cell>
          <cell r="J13" t="str">
            <v>Elva VV</v>
          </cell>
          <cell r="K13" t="str">
            <v>vajaduspõhine</v>
          </cell>
          <cell r="L13">
            <v>44581</v>
          </cell>
        </row>
        <row r="14">
          <cell r="A14">
            <v>47812165219</v>
          </cell>
          <cell r="B14" t="str">
            <v>Alic</v>
          </cell>
          <cell r="C14" t="str">
            <v>Aaso</v>
          </cell>
          <cell r="D14" t="str">
            <v>MTÜ Igale Lapsele Pere</v>
          </cell>
          <cell r="E14">
            <v>44206</v>
          </cell>
          <cell r="F14" t="str">
            <v>kahepoolne</v>
          </cell>
          <cell r="G14" t="str">
            <v/>
          </cell>
          <cell r="H14" t="str">
            <v>eestkostja</v>
          </cell>
          <cell r="J14" t="str">
            <v>Rapla Vallavalitsus</v>
          </cell>
          <cell r="K14" t="str">
            <v>vajaduspõhine</v>
          </cell>
          <cell r="L14">
            <v>44558</v>
          </cell>
        </row>
        <row r="15">
          <cell r="A15">
            <v>44806062254</v>
          </cell>
          <cell r="B15" t="str">
            <v>Maria</v>
          </cell>
          <cell r="C15" t="str">
            <v>Minhof</v>
          </cell>
          <cell r="D15" t="str">
            <v>MTÜ Igale Lapsele Pere</v>
          </cell>
          <cell r="E15">
            <v>44207</v>
          </cell>
          <cell r="F15" t="str">
            <v>kahepoolne</v>
          </cell>
          <cell r="H15" t="str">
            <v>hoolduspere</v>
          </cell>
          <cell r="J15" t="str">
            <v>Rakvere LV</v>
          </cell>
          <cell r="K15" t="str">
            <v>vajaduspõhine</v>
          </cell>
          <cell r="L15">
            <v>44611</v>
          </cell>
        </row>
        <row r="16">
          <cell r="A16">
            <v>48509240242</v>
          </cell>
          <cell r="B16" t="str">
            <v xml:space="preserve">Niina </v>
          </cell>
          <cell r="C16" t="str">
            <v>Rubtsova</v>
          </cell>
          <cell r="D16" t="str">
            <v>MTÜ Teadlik Lapsevanem</v>
          </cell>
          <cell r="E16">
            <v>44207</v>
          </cell>
          <cell r="F16" t="str">
            <v>kolmepoolne</v>
          </cell>
          <cell r="G16" t="str">
            <v>Kohtla-Järve linn</v>
          </cell>
          <cell r="H16" t="str">
            <v>hoolduspere</v>
          </cell>
          <cell r="K16" t="str">
            <v>vajaduspõhine</v>
          </cell>
        </row>
        <row r="17">
          <cell r="A17">
            <v>48705183717</v>
          </cell>
          <cell r="B17" t="str">
            <v xml:space="preserve">Anna </v>
          </cell>
          <cell r="C17" t="str">
            <v>Meleško</v>
          </cell>
          <cell r="D17" t="str">
            <v>MTÜ Teadlik Lapsevanem</v>
          </cell>
          <cell r="E17">
            <v>44207</v>
          </cell>
          <cell r="F17" t="str">
            <v>kolmepoolne</v>
          </cell>
          <cell r="G17" t="str">
            <v>Kohtla-Järve linn</v>
          </cell>
          <cell r="H17" t="str">
            <v>hoolduspere</v>
          </cell>
        </row>
        <row r="18">
          <cell r="A18">
            <v>37801210228</v>
          </cell>
          <cell r="B18" t="str">
            <v>Ülo</v>
          </cell>
          <cell r="C18" t="str">
            <v>Lepik</v>
          </cell>
          <cell r="D18" t="str">
            <v>MTÜ Igale Lapsele Pere</v>
          </cell>
          <cell r="E18">
            <v>44208</v>
          </cell>
          <cell r="F18" t="str">
            <v>kahepoolne</v>
          </cell>
          <cell r="G18" t="str">
            <v/>
          </cell>
          <cell r="H18" t="str">
            <v>eestkostja</v>
          </cell>
          <cell r="J18" t="str">
            <v>Põhja-Tallinna LOV</v>
          </cell>
          <cell r="K18" t="str">
            <v>vajaduspõhine</v>
          </cell>
          <cell r="L18">
            <v>44559</v>
          </cell>
        </row>
        <row r="19">
          <cell r="A19">
            <v>46511202732</v>
          </cell>
          <cell r="B19" t="str">
            <v>Natalja</v>
          </cell>
          <cell r="C19" t="str">
            <v>Loginova</v>
          </cell>
          <cell r="D19" t="str">
            <v>MTÜ Igale Lapsele Pere</v>
          </cell>
          <cell r="E19">
            <v>44208</v>
          </cell>
          <cell r="F19" t="str">
            <v>kahepoolne</v>
          </cell>
          <cell r="G19" t="str">
            <v/>
          </cell>
          <cell r="H19" t="str">
            <v>lapsendaja</v>
          </cell>
          <cell r="J19" t="str">
            <v>Tartu LV</v>
          </cell>
          <cell r="K19" t="str">
            <v>vajaduspõhine</v>
          </cell>
          <cell r="L19">
            <v>44608</v>
          </cell>
        </row>
        <row r="20">
          <cell r="A20">
            <v>49303080254</v>
          </cell>
          <cell r="B20" t="str">
            <v>Kati</v>
          </cell>
          <cell r="C20" t="str">
            <v>Suurna</v>
          </cell>
          <cell r="D20" t="str">
            <v>Tallinna Lastekodu</v>
          </cell>
          <cell r="E20">
            <v>44208</v>
          </cell>
          <cell r="F20" t="str">
            <v>kolmepoolne</v>
          </cell>
          <cell r="G20" t="str">
            <v>Lääne-Harju vald</v>
          </cell>
          <cell r="H20" t="str">
            <v>hoolduspere</v>
          </cell>
          <cell r="I20" t="str">
            <v>lapsendaja</v>
          </cell>
          <cell r="K20" t="str">
            <v>?</v>
          </cell>
        </row>
        <row r="21">
          <cell r="A21">
            <v>46608282211</v>
          </cell>
          <cell r="B21" t="str">
            <v>Olga</v>
          </cell>
          <cell r="C21" t="str">
            <v>Goman</v>
          </cell>
          <cell r="D21" t="str">
            <v>MTÜ Igale Lapsele Pere</v>
          </cell>
          <cell r="E21">
            <v>44209</v>
          </cell>
          <cell r="F21" t="str">
            <v>kahepoolne</v>
          </cell>
          <cell r="H21" t="str">
            <v>eestkostja</v>
          </cell>
          <cell r="K21" t="str">
            <v>vajaduspõhine</v>
          </cell>
          <cell r="L21">
            <v>44609</v>
          </cell>
        </row>
        <row r="22">
          <cell r="A22">
            <v>48001032726</v>
          </cell>
          <cell r="B22" t="str">
            <v xml:space="preserve">Anneli </v>
          </cell>
          <cell r="C22" t="str">
            <v>Pärand</v>
          </cell>
          <cell r="D22" t="str">
            <v>MTÜ Teadlik Lapsevanem</v>
          </cell>
          <cell r="E22">
            <v>44209</v>
          </cell>
          <cell r="F22" t="str">
            <v>kahepoolne</v>
          </cell>
          <cell r="H22" t="str">
            <v>hoolduspere</v>
          </cell>
          <cell r="J22" t="str">
            <v>Saarde vald</v>
          </cell>
          <cell r="K22" t="str">
            <v>vajaduspõhine</v>
          </cell>
          <cell r="L22">
            <v>44582</v>
          </cell>
        </row>
        <row r="23">
          <cell r="A23">
            <v>48409080103</v>
          </cell>
          <cell r="B23" t="str">
            <v>Iuliia</v>
          </cell>
          <cell r="C23" t="str">
            <v xml:space="preserve">Kostina </v>
          </cell>
          <cell r="D23" t="str">
            <v>MTÜ Teadlik Lapsevanem</v>
          </cell>
          <cell r="E23">
            <v>44209</v>
          </cell>
          <cell r="F23" t="str">
            <v>kolmepoolne</v>
          </cell>
          <cell r="G23" t="str">
            <v>Kohtla-Järve linn</v>
          </cell>
          <cell r="H23" t="str">
            <v>hoolduspere</v>
          </cell>
          <cell r="K23" t="str">
            <v>vajaduspõhine</v>
          </cell>
        </row>
        <row r="24">
          <cell r="A24">
            <v>46704272210</v>
          </cell>
          <cell r="B24" t="str">
            <v>Irina</v>
          </cell>
          <cell r="C24" t="str">
            <v>Golubeva</v>
          </cell>
          <cell r="D24" t="str">
            <v>MTÜ Igale Lapsele Pere</v>
          </cell>
          <cell r="E24">
            <v>44210</v>
          </cell>
          <cell r="F24" t="str">
            <v>kahepoolne</v>
          </cell>
          <cell r="H24" t="str">
            <v>eestkostja</v>
          </cell>
          <cell r="J24" t="str">
            <v>Kohtla-Järve</v>
          </cell>
          <cell r="K24" t="str">
            <v>vajaduspõhine</v>
          </cell>
          <cell r="L24">
            <v>44620</v>
          </cell>
        </row>
        <row r="25">
          <cell r="A25">
            <v>46706162718</v>
          </cell>
          <cell r="B25" t="str">
            <v>Anne</v>
          </cell>
          <cell r="C25" t="str">
            <v>Siniaas</v>
          </cell>
          <cell r="D25" t="str">
            <v>MTÜ Igale Lapsele Pere</v>
          </cell>
          <cell r="E25">
            <v>44210</v>
          </cell>
          <cell r="F25" t="str">
            <v>kahepoolne</v>
          </cell>
          <cell r="H25" t="str">
            <v>hoolduspere</v>
          </cell>
          <cell r="K25" t="str">
            <v>vajaduspõhine</v>
          </cell>
        </row>
        <row r="26">
          <cell r="A26">
            <v>47102180027</v>
          </cell>
          <cell r="B26" t="str">
            <v>Irina</v>
          </cell>
          <cell r="C26" t="str">
            <v>Pyldaas</v>
          </cell>
          <cell r="D26" t="str">
            <v>MTÜ Igale Lapsele Pere</v>
          </cell>
          <cell r="E26">
            <v>44210</v>
          </cell>
          <cell r="F26" t="str">
            <v>kahepoolne</v>
          </cell>
          <cell r="H26" t="str">
            <v>eestkostja</v>
          </cell>
          <cell r="I26" t="str">
            <v>lapsendaja</v>
          </cell>
          <cell r="K26" t="str">
            <v>vajaduspõhine</v>
          </cell>
        </row>
        <row r="27">
          <cell r="A27">
            <v>47509160309</v>
          </cell>
          <cell r="B27" t="str">
            <v>Helen</v>
          </cell>
          <cell r="C27" t="str">
            <v>Meier</v>
          </cell>
          <cell r="D27" t="str">
            <v>MTÜ Igale Lapsele Pere</v>
          </cell>
          <cell r="E27">
            <v>44210</v>
          </cell>
          <cell r="F27" t="str">
            <v>kahepoolne</v>
          </cell>
          <cell r="G27" t="str">
            <v/>
          </cell>
          <cell r="H27" t="str">
            <v>hoolduspere</v>
          </cell>
          <cell r="J27" t="str">
            <v>Elva VV</v>
          </cell>
          <cell r="K27" t="str">
            <v>vajaduspõhine</v>
          </cell>
          <cell r="L27">
            <v>44581</v>
          </cell>
        </row>
        <row r="28">
          <cell r="A28">
            <v>48906086517</v>
          </cell>
          <cell r="B28" t="str">
            <v>Helena</v>
          </cell>
          <cell r="C28" t="str">
            <v>Liiv</v>
          </cell>
          <cell r="D28" t="str">
            <v>MTÜ Igale Lapsele Pere</v>
          </cell>
          <cell r="E28">
            <v>44210</v>
          </cell>
          <cell r="F28" t="str">
            <v xml:space="preserve">kahepoolne </v>
          </cell>
          <cell r="H28" t="str">
            <v>eestkostja</v>
          </cell>
          <cell r="K28" t="str">
            <v>vajaduspõhine</v>
          </cell>
        </row>
        <row r="29">
          <cell r="A29">
            <v>45812140216</v>
          </cell>
          <cell r="B29" t="str">
            <v>Inge</v>
          </cell>
          <cell r="C29" t="str">
            <v>Ojala-Pihlaja</v>
          </cell>
          <cell r="D29" t="str">
            <v>MTÜ Igale Lapsele Pere</v>
          </cell>
          <cell r="E29">
            <v>44211</v>
          </cell>
          <cell r="F29" t="str">
            <v>kahepoolne</v>
          </cell>
          <cell r="G29" t="str">
            <v/>
          </cell>
          <cell r="H29" t="str">
            <v>eestkostja</v>
          </cell>
          <cell r="J29" t="str">
            <v>Kanepi vald</v>
          </cell>
          <cell r="K29" t="str">
            <v>vajaduspõhine</v>
          </cell>
          <cell r="L29">
            <v>44559</v>
          </cell>
        </row>
        <row r="30">
          <cell r="A30">
            <v>46505114220</v>
          </cell>
          <cell r="B30" t="str">
            <v>Meeli</v>
          </cell>
          <cell r="C30" t="str">
            <v>Luige</v>
          </cell>
          <cell r="D30" t="str">
            <v>MTÜ Igale Lapsele Pere</v>
          </cell>
          <cell r="E30">
            <v>44211</v>
          </cell>
          <cell r="F30" t="str">
            <v>kahepoolne</v>
          </cell>
          <cell r="G30" t="str">
            <v/>
          </cell>
          <cell r="H30" t="str">
            <v>hoolduspere</v>
          </cell>
          <cell r="J30" t="str">
            <v>Põhja-Pärnumaa VV</v>
          </cell>
          <cell r="K30" t="str">
            <v>vajaduspõhine</v>
          </cell>
          <cell r="L30">
            <v>44566</v>
          </cell>
        </row>
        <row r="31">
          <cell r="A31">
            <v>46510060316</v>
          </cell>
          <cell r="B31" t="str">
            <v>Irene</v>
          </cell>
          <cell r="C31" t="str">
            <v>Jagomäe</v>
          </cell>
          <cell r="D31" t="str">
            <v>MTÜ Igale Lapsele Pere</v>
          </cell>
          <cell r="E31">
            <v>44211</v>
          </cell>
          <cell r="F31" t="str">
            <v>kahepoolne</v>
          </cell>
          <cell r="H31" t="str">
            <v>eestkostja</v>
          </cell>
          <cell r="K31" t="str">
            <v>vajaduspõhine</v>
          </cell>
        </row>
        <row r="32">
          <cell r="A32">
            <v>47004226547</v>
          </cell>
          <cell r="B32" t="str">
            <v>Marina</v>
          </cell>
          <cell r="C32" t="str">
            <v>Õigus</v>
          </cell>
          <cell r="D32" t="str">
            <v>MTÜ Igale Lapsele Pere</v>
          </cell>
          <cell r="E32">
            <v>44211</v>
          </cell>
          <cell r="F32" t="str">
            <v>kahepoolne</v>
          </cell>
          <cell r="G32" t="str">
            <v/>
          </cell>
          <cell r="H32" t="str">
            <v>eestkostja</v>
          </cell>
          <cell r="J32" t="str">
            <v>Põlva Vallavalitus</v>
          </cell>
          <cell r="K32" t="str">
            <v>vajaduspõhine</v>
          </cell>
          <cell r="L32">
            <v>44566</v>
          </cell>
        </row>
        <row r="33">
          <cell r="A33">
            <v>47311222720</v>
          </cell>
          <cell r="B33" t="str">
            <v>Ljudmila</v>
          </cell>
          <cell r="C33" t="str">
            <v>Kichigina</v>
          </cell>
          <cell r="D33" t="str">
            <v>MTÜ Igale Lapsele Pere</v>
          </cell>
          <cell r="E33">
            <v>44609</v>
          </cell>
          <cell r="F33" t="str">
            <v>kahepoolne</v>
          </cell>
          <cell r="H33" t="str">
            <v>hoolduspere</v>
          </cell>
          <cell r="K33" t="str">
            <v>kohanemiseks</v>
          </cell>
        </row>
        <row r="34">
          <cell r="A34">
            <v>46108030406</v>
          </cell>
          <cell r="B34" t="str">
            <v>Natalja</v>
          </cell>
          <cell r="C34" t="str">
            <v>Nikolajeva</v>
          </cell>
          <cell r="D34" t="str">
            <v>MTÜ Igale Lapsele Pere</v>
          </cell>
          <cell r="E34">
            <v>44214</v>
          </cell>
          <cell r="F34" t="str">
            <v>kahepoolne</v>
          </cell>
          <cell r="H34" t="str">
            <v>hoolduspere</v>
          </cell>
          <cell r="J34" t="str">
            <v>Kohtla-Järve</v>
          </cell>
          <cell r="K34" t="str">
            <v>vajaduspõhine</v>
          </cell>
          <cell r="L34">
            <v>44620</v>
          </cell>
        </row>
        <row r="35">
          <cell r="A35">
            <v>47607100044</v>
          </cell>
          <cell r="B35" t="str">
            <v>Gelia</v>
          </cell>
          <cell r="C35" t="str">
            <v>Medri Mänd</v>
          </cell>
          <cell r="D35" t="str">
            <v>MTÜ Igale Lapsele Pere</v>
          </cell>
          <cell r="E35">
            <v>44214</v>
          </cell>
          <cell r="F35" t="str">
            <v xml:space="preserve">kahepoolne </v>
          </cell>
          <cell r="H35" t="str">
            <v>eestkostja</v>
          </cell>
          <cell r="I35" t="str">
            <v>lapsendaja</v>
          </cell>
          <cell r="J35" t="str">
            <v>Saaremaa VV</v>
          </cell>
          <cell r="K35" t="str">
            <v>vajaduspõhine</v>
          </cell>
          <cell r="L35">
            <v>44613</v>
          </cell>
        </row>
        <row r="36">
          <cell r="A36">
            <v>47809250275</v>
          </cell>
          <cell r="B36" t="str">
            <v>Liina</v>
          </cell>
          <cell r="C36" t="str">
            <v>Lindpere</v>
          </cell>
          <cell r="D36" t="str">
            <v>MTÜ Igale Lapsele Pere</v>
          </cell>
          <cell r="E36">
            <v>44214</v>
          </cell>
          <cell r="F36" t="str">
            <v>kahepoolne</v>
          </cell>
          <cell r="G36" t="str">
            <v/>
          </cell>
          <cell r="H36" t="str">
            <v>lapsendaja</v>
          </cell>
          <cell r="J36" t="str">
            <v>Hiiumaa vald</v>
          </cell>
          <cell r="K36" t="str">
            <v>vajaduspõhine</v>
          </cell>
          <cell r="L36">
            <v>44561</v>
          </cell>
        </row>
        <row r="37">
          <cell r="A37">
            <v>48106090213</v>
          </cell>
          <cell r="B37" t="str">
            <v>Olga</v>
          </cell>
          <cell r="C37" t="str">
            <v xml:space="preserve">Gerassimova </v>
          </cell>
          <cell r="D37" t="str">
            <v>MTÜ Teadlik Lapsevanem</v>
          </cell>
          <cell r="E37">
            <v>44827</v>
          </cell>
          <cell r="F37" t="str">
            <v>kahepoolne</v>
          </cell>
          <cell r="H37" t="str">
            <v>hoolduspere</v>
          </cell>
          <cell r="K37" t="str">
            <v>kohanemiseks</v>
          </cell>
        </row>
        <row r="38">
          <cell r="A38">
            <v>45901302232</v>
          </cell>
          <cell r="B38" t="str">
            <v xml:space="preserve">Tamara </v>
          </cell>
          <cell r="C38" t="str">
            <v>Rakovets</v>
          </cell>
          <cell r="D38" t="str">
            <v>MTÜ Igale Lapsele Pere</v>
          </cell>
          <cell r="E38">
            <v>44215</v>
          </cell>
          <cell r="F38" t="str">
            <v>kahepoolne</v>
          </cell>
          <cell r="H38" t="str">
            <v>eestkostja</v>
          </cell>
          <cell r="J38" t="str">
            <v>Kohtla-Järve</v>
          </cell>
          <cell r="K38" t="str">
            <v>vajaduspõhine</v>
          </cell>
          <cell r="L38">
            <v>44620</v>
          </cell>
        </row>
        <row r="39">
          <cell r="A39">
            <v>46811012714</v>
          </cell>
          <cell r="B39" t="str">
            <v xml:space="preserve">Kai  </v>
          </cell>
          <cell r="C39" t="str">
            <v>Sarapmägi</v>
          </cell>
          <cell r="D39" t="str">
            <v>MTÜ Teadlik Lapsevanem</v>
          </cell>
          <cell r="E39">
            <v>44215</v>
          </cell>
          <cell r="F39" t="str">
            <v>kolmepoolne</v>
          </cell>
          <cell r="G39" t="str">
            <v>Kohtla-Järve linn</v>
          </cell>
          <cell r="H39" t="str">
            <v>hoolduspere</v>
          </cell>
          <cell r="K39" t="str">
            <v>?</v>
          </cell>
        </row>
        <row r="40">
          <cell r="A40">
            <v>47001292222</v>
          </cell>
          <cell r="B40" t="str">
            <v>Maarika</v>
          </cell>
          <cell r="C40" t="str">
            <v>Allika</v>
          </cell>
          <cell r="D40" t="str">
            <v>MTÜ Igale Lapsele Pere</v>
          </cell>
          <cell r="E40">
            <v>44215</v>
          </cell>
          <cell r="F40" t="str">
            <v>kahepoolne</v>
          </cell>
          <cell r="H40" t="str">
            <v>hoolduspere</v>
          </cell>
          <cell r="K40" t="str">
            <v>kohanemiseks</v>
          </cell>
        </row>
        <row r="41">
          <cell r="A41">
            <v>47004084234</v>
          </cell>
          <cell r="B41" t="str">
            <v>Maris</v>
          </cell>
          <cell r="C41" t="str">
            <v>Marus</v>
          </cell>
          <cell r="D41" t="str">
            <v>MTÜ Igale Lapsele Pere</v>
          </cell>
          <cell r="E41">
            <v>44215</v>
          </cell>
          <cell r="F41" t="str">
            <v>kahepoolne</v>
          </cell>
          <cell r="G41" t="str">
            <v/>
          </cell>
          <cell r="H41" t="str">
            <v>hoolduspere</v>
          </cell>
          <cell r="J41" t="str">
            <v>Põhja-Pärnumaa VV</v>
          </cell>
          <cell r="K41" t="str">
            <v>vajaduspõhine</v>
          </cell>
          <cell r="L41">
            <v>44565</v>
          </cell>
        </row>
        <row r="42">
          <cell r="A42">
            <v>47705180082</v>
          </cell>
          <cell r="B42" t="str">
            <v>Olga</v>
          </cell>
          <cell r="C42" t="str">
            <v>Ignatovets</v>
          </cell>
          <cell r="D42" t="str">
            <v>MTÜ Igale Lapsele Pere</v>
          </cell>
          <cell r="E42">
            <v>44215</v>
          </cell>
          <cell r="F42" t="str">
            <v>kahepoolne</v>
          </cell>
          <cell r="G42" t="str">
            <v/>
          </cell>
          <cell r="H42" t="str">
            <v>hoolduspere</v>
          </cell>
          <cell r="I42"/>
          <cell r="J42" t="str">
            <v>Põhja-Tallinna LOV</v>
          </cell>
          <cell r="K42" t="str">
            <v>vajaduspõhine</v>
          </cell>
          <cell r="L42">
            <v>44600</v>
          </cell>
        </row>
        <row r="43">
          <cell r="A43">
            <v>45904085210</v>
          </cell>
          <cell r="B43" t="str">
            <v>Ene</v>
          </cell>
          <cell r="C43" t="str">
            <v>Mumm</v>
          </cell>
          <cell r="D43" t="str">
            <v>MTÜ Igale Lapsele Pere</v>
          </cell>
          <cell r="E43">
            <v>44216</v>
          </cell>
          <cell r="F43" t="str">
            <v>kahepoolne</v>
          </cell>
          <cell r="H43" t="str">
            <v>eestkostja</v>
          </cell>
          <cell r="J43" t="str">
            <v>Rakvere LV</v>
          </cell>
          <cell r="K43" t="str">
            <v>vajaduspõhine</v>
          </cell>
          <cell r="L43">
            <v>44611</v>
          </cell>
        </row>
        <row r="44">
          <cell r="A44">
            <v>46904082210</v>
          </cell>
          <cell r="B44" t="str">
            <v xml:space="preserve">Tamara </v>
          </cell>
          <cell r="C44" t="str">
            <v>Semernja</v>
          </cell>
          <cell r="D44" t="str">
            <v>MTÜ Igale Lapsele Pere</v>
          </cell>
          <cell r="E44">
            <v>44216</v>
          </cell>
          <cell r="F44" t="str">
            <v>kahepoolne</v>
          </cell>
          <cell r="H44" t="str">
            <v>eestkostja</v>
          </cell>
          <cell r="J44" t="str">
            <v>Kohtla-Järve</v>
          </cell>
          <cell r="K44" t="str">
            <v>vajaduspõhine</v>
          </cell>
          <cell r="L44">
            <v>44620</v>
          </cell>
        </row>
        <row r="45">
          <cell r="A45">
            <v>47112125236</v>
          </cell>
          <cell r="B45" t="str">
            <v>Aira</v>
          </cell>
          <cell r="C45" t="str">
            <v>Verbitski-Kokla</v>
          </cell>
          <cell r="D45" t="str">
            <v>MTÜ Igale Lapsele Pere</v>
          </cell>
          <cell r="E45">
            <v>44208</v>
          </cell>
          <cell r="F45" t="str">
            <v>kahepoolne</v>
          </cell>
          <cell r="G45"/>
          <cell r="H45" t="str">
            <v>eestkostja</v>
          </cell>
          <cell r="I45"/>
          <cell r="J45" t="str">
            <v>Vinni VV</v>
          </cell>
          <cell r="K45" t="str">
            <v>vajaduspõhine</v>
          </cell>
          <cell r="L45">
            <v>44628</v>
          </cell>
        </row>
        <row r="46">
          <cell r="A46">
            <v>47206262232</v>
          </cell>
          <cell r="B46" t="str">
            <v>Olga</v>
          </cell>
          <cell r="C46" t="str">
            <v>Dudetskaja</v>
          </cell>
          <cell r="D46" t="str">
            <v>MTÜ Igale Lapsele Pere</v>
          </cell>
          <cell r="E46">
            <v>44208</v>
          </cell>
          <cell r="F46" t="str">
            <v>kahepoolne</v>
          </cell>
          <cell r="H46" t="str">
            <v>eestkostja</v>
          </cell>
          <cell r="K46" t="str">
            <v>vajaduspõhine</v>
          </cell>
        </row>
        <row r="47">
          <cell r="A47">
            <v>48501255213</v>
          </cell>
          <cell r="B47" t="str">
            <v>Karis</v>
          </cell>
          <cell r="C47" t="str">
            <v>Mugamäe</v>
          </cell>
          <cell r="D47" t="str">
            <v>MTÜ Igale Lapsele Pere</v>
          </cell>
          <cell r="E47">
            <v>44216</v>
          </cell>
          <cell r="F47" t="str">
            <v xml:space="preserve">kahepoolne </v>
          </cell>
          <cell r="H47" t="str">
            <v>hoolduspere</v>
          </cell>
          <cell r="K47" t="str">
            <v>vajaduspõhine</v>
          </cell>
        </row>
        <row r="48">
          <cell r="A48">
            <v>47312256516</v>
          </cell>
          <cell r="B48" t="str">
            <v>Piret</v>
          </cell>
          <cell r="C48" t="str">
            <v>Dreimann</v>
          </cell>
          <cell r="D48" t="str">
            <v>MTÜ Igale Lapsele Pere</v>
          </cell>
          <cell r="E48">
            <v>44249</v>
          </cell>
          <cell r="F48" t="str">
            <v>kahepoolne</v>
          </cell>
          <cell r="G48" t="str">
            <v/>
          </cell>
          <cell r="H48" t="str">
            <v>eestkostja</v>
          </cell>
          <cell r="J48" t="str">
            <v>Tori vald</v>
          </cell>
          <cell r="K48" t="str">
            <v>vajaduspõhine</v>
          </cell>
          <cell r="L48">
            <v>44572</v>
          </cell>
        </row>
        <row r="49">
          <cell r="A49">
            <v>47603262251</v>
          </cell>
          <cell r="B49" t="str">
            <v xml:space="preserve">Marina </v>
          </cell>
          <cell r="C49" t="str">
            <v>Krupina</v>
          </cell>
          <cell r="D49" t="str">
            <v>MTÜ Igale Lapsele Pere</v>
          </cell>
          <cell r="E49">
            <v>44608</v>
          </cell>
          <cell r="F49" t="str">
            <v>kahepoolne</v>
          </cell>
          <cell r="H49" t="str">
            <v>eestkostja</v>
          </cell>
          <cell r="K49" t="str">
            <v>kohanemiseks</v>
          </cell>
        </row>
        <row r="50">
          <cell r="A50">
            <v>47704180284</v>
          </cell>
          <cell r="B50" t="str">
            <v xml:space="preserve">Kairi </v>
          </cell>
          <cell r="C50" t="str">
            <v>Silde</v>
          </cell>
          <cell r="D50" t="str">
            <v>MTÜ Teadlik Lapsevanem</v>
          </cell>
          <cell r="E50">
            <v>44220</v>
          </cell>
          <cell r="F50" t="str">
            <v>kahepoolne</v>
          </cell>
          <cell r="H50" t="str">
            <v>lapsendaja</v>
          </cell>
          <cell r="K50" t="str">
            <v>vajaduspõhine</v>
          </cell>
        </row>
        <row r="51">
          <cell r="A51">
            <v>47803312250</v>
          </cell>
          <cell r="B51" t="str">
            <v xml:space="preserve">Tatjana </v>
          </cell>
          <cell r="C51" t="str">
            <v>Ilus</v>
          </cell>
          <cell r="D51" t="str">
            <v>MTÜ Igale Lapsele Pere</v>
          </cell>
          <cell r="E51">
            <v>44221</v>
          </cell>
          <cell r="F51" t="str">
            <v>kahepoolne</v>
          </cell>
          <cell r="H51" t="str">
            <v>eestkostja</v>
          </cell>
          <cell r="K51" t="str">
            <v>vajaduspõhine</v>
          </cell>
        </row>
        <row r="52">
          <cell r="A52">
            <v>47203156523</v>
          </cell>
          <cell r="B52" t="str">
            <v>Marina</v>
          </cell>
          <cell r="C52" t="str">
            <v>Mihkelsoo</v>
          </cell>
          <cell r="D52" t="str">
            <v>MTÜ Oma Pere/SOS Lasteküla Eesti Ühing</v>
          </cell>
          <cell r="E52">
            <v>44224</v>
          </cell>
          <cell r="F52" t="str">
            <v>kolmepoolne</v>
          </cell>
          <cell r="G52" t="str">
            <v>Tartu linn</v>
          </cell>
          <cell r="H52" t="str">
            <v>hoolduspere</v>
          </cell>
          <cell r="J52" t="str">
            <v>Tartu LV</v>
          </cell>
          <cell r="K52" t="str">
            <v>vajaduspõhine</v>
          </cell>
          <cell r="L52">
            <v>44588</v>
          </cell>
        </row>
        <row r="53">
          <cell r="A53">
            <v>47203240351</v>
          </cell>
          <cell r="B53" t="str">
            <v>Vaike</v>
          </cell>
          <cell r="C53" t="str">
            <v>Viesemann</v>
          </cell>
          <cell r="D53" t="str">
            <v>MTÜ Igale Lapsele Pere</v>
          </cell>
          <cell r="E53">
            <v>44226</v>
          </cell>
          <cell r="F53" t="str">
            <v>kahepoolne</v>
          </cell>
          <cell r="G53" t="str">
            <v/>
          </cell>
          <cell r="H53" t="str">
            <v>hoolduspere</v>
          </cell>
          <cell r="I53" t="str">
            <v>lapsendaja</v>
          </cell>
          <cell r="J53" t="str">
            <v>Hiiumaa vald</v>
          </cell>
          <cell r="K53" t="str">
            <v>vajaduspõhine</v>
          </cell>
          <cell r="L53">
            <v>44561</v>
          </cell>
        </row>
        <row r="54">
          <cell r="A54">
            <v>47803284918</v>
          </cell>
          <cell r="B54" t="str">
            <v>Kaidy</v>
          </cell>
          <cell r="C54" t="str">
            <v xml:space="preserve">Suits </v>
          </cell>
          <cell r="D54" t="str">
            <v>Tallinna Lastekodu</v>
          </cell>
          <cell r="E54">
            <v>44227</v>
          </cell>
          <cell r="F54" t="str">
            <v>kahepoolne</v>
          </cell>
          <cell r="G54" t="str">
            <v/>
          </cell>
          <cell r="H54" t="str">
            <v>hoolduspere</v>
          </cell>
          <cell r="I54"/>
          <cell r="J54" t="str">
            <v>Tartu LV</v>
          </cell>
          <cell r="K54" t="str">
            <v>vajaduspõhine</v>
          </cell>
          <cell r="L54">
            <v>44588</v>
          </cell>
        </row>
        <row r="55">
          <cell r="A55">
            <v>48505306038</v>
          </cell>
          <cell r="B55" t="str">
            <v>Katriin</v>
          </cell>
          <cell r="C55" t="str">
            <v>Hein</v>
          </cell>
          <cell r="D55" t="str">
            <v>Tallinna Lastekodu</v>
          </cell>
          <cell r="E55">
            <v>44227</v>
          </cell>
          <cell r="F55" t="str">
            <v>kolmepoolne</v>
          </cell>
          <cell r="G55" t="str">
            <v>Tallinn</v>
          </cell>
          <cell r="H55" t="str">
            <v>lapsendaja</v>
          </cell>
          <cell r="K55" t="str">
            <v>kohanemiseks</v>
          </cell>
        </row>
        <row r="56">
          <cell r="A56">
            <v>45401114228</v>
          </cell>
          <cell r="B56" t="str">
            <v>Marika</v>
          </cell>
          <cell r="C56" t="str">
            <v>Kivilo</v>
          </cell>
          <cell r="D56" t="str">
            <v>MTÜ Igale Lapsele Pere</v>
          </cell>
          <cell r="E56">
            <v>44228</v>
          </cell>
          <cell r="F56" t="str">
            <v>kahepoolne</v>
          </cell>
          <cell r="H56" t="str">
            <v>eestkostja</v>
          </cell>
          <cell r="K56" t="str">
            <v>vajaduspõhine</v>
          </cell>
        </row>
        <row r="57">
          <cell r="A57">
            <v>48110010296</v>
          </cell>
          <cell r="B57" t="str">
            <v>Marion</v>
          </cell>
          <cell r="C57" t="str">
            <v>Manivcuk</v>
          </cell>
          <cell r="D57" t="str">
            <v>MTÜ Igale Lapsele Pere</v>
          </cell>
          <cell r="E57">
            <v>44228</v>
          </cell>
          <cell r="F57" t="str">
            <v>kahepoolne</v>
          </cell>
          <cell r="G57" t="str">
            <v/>
          </cell>
          <cell r="H57" t="str">
            <v>eestkostja</v>
          </cell>
          <cell r="K57" t="str">
            <v>vajaduspõhine</v>
          </cell>
          <cell r="L57">
            <v>44558</v>
          </cell>
        </row>
        <row r="58">
          <cell r="A58">
            <v>37501210012</v>
          </cell>
          <cell r="B58" t="str">
            <v>Sander</v>
          </cell>
          <cell r="C58" t="str">
            <v>Kask</v>
          </cell>
          <cell r="D58" t="str">
            <v>MTÜ Igale Lapsele Pere</v>
          </cell>
          <cell r="E58">
            <v>44229</v>
          </cell>
          <cell r="F58" t="str">
            <v>kahepoolne</v>
          </cell>
          <cell r="H58" t="str">
            <v>lapsendaja</v>
          </cell>
          <cell r="K58" t="str">
            <v>vajaduspõhine</v>
          </cell>
        </row>
        <row r="59">
          <cell r="A59">
            <v>46902074917</v>
          </cell>
          <cell r="B59" t="str">
            <v xml:space="preserve">Kristel </v>
          </cell>
          <cell r="C59" t="str">
            <v>Kuusik</v>
          </cell>
          <cell r="D59" t="str">
            <v>MTÜ Teadlik Lapsevanem</v>
          </cell>
          <cell r="E59">
            <v>44208</v>
          </cell>
          <cell r="F59" t="str">
            <v>kahepoolne</v>
          </cell>
          <cell r="H59" t="str">
            <v>hoolduspere</v>
          </cell>
          <cell r="J59" t="str">
            <v>Mulgi VV</v>
          </cell>
          <cell r="K59" t="str">
            <v>vajaduspõhine</v>
          </cell>
          <cell r="L59">
            <v>44582</v>
          </cell>
        </row>
        <row r="60">
          <cell r="A60">
            <v>47107237024</v>
          </cell>
          <cell r="B60" t="str">
            <v xml:space="preserve">Alla </v>
          </cell>
          <cell r="C60" t="str">
            <v xml:space="preserve">Valdma </v>
          </cell>
          <cell r="D60" t="str">
            <v>MTÜ Teadlik Lapsevanem</v>
          </cell>
          <cell r="E60">
            <v>44634</v>
          </cell>
          <cell r="F60" t="str">
            <v>kolmepoolne</v>
          </cell>
          <cell r="G60" t="str">
            <v>Kehtna</v>
          </cell>
          <cell r="H60" t="str">
            <v>lapsendaja</v>
          </cell>
          <cell r="I60"/>
          <cell r="J60" t="str">
            <v>Kehtna VV</v>
          </cell>
          <cell r="K60" t="str">
            <v>vajaduspõhine</v>
          </cell>
          <cell r="L60">
            <v>44634</v>
          </cell>
        </row>
        <row r="61">
          <cell r="A61">
            <v>47203022210</v>
          </cell>
          <cell r="B61" t="str">
            <v>Veevi</v>
          </cell>
          <cell r="C61" t="str">
            <v>Kõrgmäe</v>
          </cell>
          <cell r="D61" t="str">
            <v>MTÜ Oma Pere/SOS Lasteküla Eesti Ühing</v>
          </cell>
          <cell r="E61">
            <v>44235</v>
          </cell>
          <cell r="F61" t="str">
            <v>kolmepoolne</v>
          </cell>
          <cell r="G61" t="str">
            <v>Tartu linn</v>
          </cell>
          <cell r="H61" t="str">
            <v>hoolduspere</v>
          </cell>
          <cell r="K61" t="str">
            <v>vajaduspõhine</v>
          </cell>
        </row>
        <row r="62">
          <cell r="A62">
            <v>44012212714</v>
          </cell>
          <cell r="B62" t="str">
            <v>Tiia</v>
          </cell>
          <cell r="C62" t="str">
            <v>Pavlova</v>
          </cell>
          <cell r="D62" t="str">
            <v>MTÜ Oma Pere/SOS Lasteküla Eesti Ühing</v>
          </cell>
          <cell r="E62">
            <v>44236</v>
          </cell>
          <cell r="F62" t="str">
            <v>kolmepoolne</v>
          </cell>
          <cell r="G62" t="str">
            <v>Tartu linn</v>
          </cell>
          <cell r="H62" t="str">
            <v>eestkostja</v>
          </cell>
          <cell r="I62"/>
          <cell r="J62" t="str">
            <v>Tartu LV</v>
          </cell>
          <cell r="K62" t="str">
            <v>vajaduspõhine</v>
          </cell>
          <cell r="L62">
            <v>44588</v>
          </cell>
        </row>
        <row r="63">
          <cell r="A63">
            <v>46602214236</v>
          </cell>
          <cell r="B63" t="str">
            <v xml:space="preserve">Kaja </v>
          </cell>
          <cell r="C63" t="str">
            <v>Kangruoja</v>
          </cell>
          <cell r="D63" t="str">
            <v>MTÜ Teadlik Lapsevanem</v>
          </cell>
          <cell r="E63">
            <v>44218</v>
          </cell>
          <cell r="F63" t="str">
            <v>kahepoolne</v>
          </cell>
          <cell r="G63"/>
          <cell r="H63" t="str">
            <v>hoolduspere</v>
          </cell>
          <cell r="I63"/>
          <cell r="J63" t="str">
            <v>Pärnu linn</v>
          </cell>
          <cell r="K63" t="str">
            <v>vajaduspõhine</v>
          </cell>
          <cell r="L63">
            <v>44582</v>
          </cell>
        </row>
        <row r="64">
          <cell r="A64">
            <v>46902270222</v>
          </cell>
          <cell r="B64" t="str">
            <v>Tiina</v>
          </cell>
          <cell r="C64" t="str">
            <v>Talvemets-Puhalainen</v>
          </cell>
          <cell r="D64" t="str">
            <v>MTÜ Igale Lapsele Pere</v>
          </cell>
          <cell r="E64">
            <v>44236</v>
          </cell>
          <cell r="F64" t="str">
            <v>kahepoolne</v>
          </cell>
          <cell r="G64" t="str">
            <v/>
          </cell>
          <cell r="H64" t="str">
            <v>hoolduspere</v>
          </cell>
          <cell r="J64" t="str">
            <v>Põlva Vallavalitus</v>
          </cell>
          <cell r="K64" t="str">
            <v>vajaduspõhine</v>
          </cell>
          <cell r="L64">
            <v>44572</v>
          </cell>
        </row>
        <row r="65">
          <cell r="A65">
            <v>46309142718</v>
          </cell>
          <cell r="B65" t="str">
            <v xml:space="preserve">Marina </v>
          </cell>
          <cell r="C65" t="str">
            <v>Somrjakova</v>
          </cell>
          <cell r="D65" t="str">
            <v>MTÜ Igale Lapsele Pere</v>
          </cell>
          <cell r="E65">
            <v>44237</v>
          </cell>
          <cell r="F65" t="str">
            <v>kahepoolne</v>
          </cell>
          <cell r="H65" t="str">
            <v>eestkostja</v>
          </cell>
          <cell r="K65" t="str">
            <v>vajaduspõhine</v>
          </cell>
        </row>
        <row r="66">
          <cell r="A66">
            <v>47012020286</v>
          </cell>
          <cell r="B66" t="str">
            <v>Reet</v>
          </cell>
          <cell r="C66" t="str">
            <v>Libe</v>
          </cell>
          <cell r="D66" t="str">
            <v>MTÜ Teadlik Lapsevanem</v>
          </cell>
          <cell r="E66">
            <v>44237</v>
          </cell>
          <cell r="F66" t="str">
            <v>kahepoolne</v>
          </cell>
          <cell r="H66" t="str">
            <v>hoolduspere</v>
          </cell>
        </row>
        <row r="67">
          <cell r="A67">
            <v>46607030333</v>
          </cell>
          <cell r="B67" t="str">
            <v>Alla</v>
          </cell>
          <cell r="C67" t="str">
            <v>Metsaots</v>
          </cell>
          <cell r="D67" t="str">
            <v>MTÜ Teadlik Lapsevanem</v>
          </cell>
          <cell r="E67">
            <v>44238</v>
          </cell>
          <cell r="F67" t="str">
            <v>kahepoolne</v>
          </cell>
          <cell r="H67" t="str">
            <v>eestkostja</v>
          </cell>
          <cell r="K67" t="str">
            <v>vajaduspõhine</v>
          </cell>
        </row>
        <row r="68">
          <cell r="A68">
            <v>48301055217</v>
          </cell>
          <cell r="B68" t="str">
            <v xml:space="preserve">Kersti </v>
          </cell>
          <cell r="C68" t="str">
            <v>Suun-Deket</v>
          </cell>
          <cell r="D68" t="str">
            <v>MTÜ Igale Lapsele Pere</v>
          </cell>
          <cell r="E68">
            <v>44242</v>
          </cell>
          <cell r="F68" t="str">
            <v>kahepoolne</v>
          </cell>
          <cell r="H68" t="str">
            <v>hoolduspere</v>
          </cell>
          <cell r="K68" t="str">
            <v>Kohanemiseks</v>
          </cell>
        </row>
        <row r="69">
          <cell r="A69">
            <v>38704083716</v>
          </cell>
          <cell r="B69" t="str">
            <v>Vitali</v>
          </cell>
          <cell r="C69" t="str">
            <v>Komissarov</v>
          </cell>
          <cell r="D69" t="str">
            <v>MTÜ Teadlik Lapsevanem</v>
          </cell>
          <cell r="E69">
            <v>44243</v>
          </cell>
          <cell r="F69" t="str">
            <v>kahepoolne</v>
          </cell>
          <cell r="H69" t="str">
            <v>hoolduspere</v>
          </cell>
          <cell r="K69" t="str">
            <v>Kohanemiseks</v>
          </cell>
        </row>
        <row r="70">
          <cell r="A70">
            <v>48402122219</v>
          </cell>
          <cell r="B70" t="str">
            <v xml:space="preserve">Anastasia </v>
          </cell>
          <cell r="C70" t="str">
            <v>Petrova</v>
          </cell>
          <cell r="D70" t="str">
            <v>MTÜ Teadlik Lapsevanem</v>
          </cell>
          <cell r="E70">
            <v>44243</v>
          </cell>
          <cell r="F70" t="str">
            <v>kahepoolne</v>
          </cell>
          <cell r="H70" t="str">
            <v>lapsendaja</v>
          </cell>
        </row>
        <row r="71">
          <cell r="A71">
            <v>48602120068</v>
          </cell>
          <cell r="B71" t="str">
            <v xml:space="preserve">Daiga </v>
          </cell>
          <cell r="C71" t="str">
            <v>Paršova</v>
          </cell>
          <cell r="D71" t="str">
            <v>MTÜ Teadlik Lapsevanem</v>
          </cell>
          <cell r="E71">
            <v>44243</v>
          </cell>
          <cell r="F71" t="str">
            <v>kolmepoolne</v>
          </cell>
          <cell r="G71" t="str">
            <v>Kohtla-Järve linn</v>
          </cell>
          <cell r="H71" t="str">
            <v>eestkostja</v>
          </cell>
          <cell r="I71" t="str">
            <v>hoolduspere</v>
          </cell>
        </row>
        <row r="72">
          <cell r="A72">
            <v>45401160395</v>
          </cell>
          <cell r="B72" t="str">
            <v xml:space="preserve">Valentina </v>
          </cell>
          <cell r="C72" t="str">
            <v>Nõmm</v>
          </cell>
          <cell r="D72" t="str">
            <v>MTÜ Oma Pere/SOS Lasteküla Eesti Ühing</v>
          </cell>
          <cell r="E72">
            <v>44244</v>
          </cell>
          <cell r="F72" t="str">
            <v>kahepoolne</v>
          </cell>
          <cell r="G72" t="str">
            <v/>
          </cell>
          <cell r="H72" t="str">
            <v>eestkostja</v>
          </cell>
          <cell r="J72" t="str">
            <v>Mustvee VV</v>
          </cell>
          <cell r="K72" t="str">
            <v>vajaduspõhine</v>
          </cell>
          <cell r="L72">
            <v>44589</v>
          </cell>
        </row>
        <row r="73">
          <cell r="A73">
            <v>47811270253</v>
          </cell>
          <cell r="B73" t="str">
            <v>Õie</v>
          </cell>
          <cell r="C73" t="str">
            <v>Laaneste</v>
          </cell>
          <cell r="D73" t="str">
            <v>MTÜ Igale Lapsele Pere</v>
          </cell>
          <cell r="E73">
            <v>44246</v>
          </cell>
          <cell r="F73" t="str">
            <v>kahepoolne</v>
          </cell>
          <cell r="H73" t="str">
            <v>hoolduspere</v>
          </cell>
          <cell r="I73" t="str">
            <v>eestkostja</v>
          </cell>
          <cell r="J73" t="str">
            <v>Saue VV</v>
          </cell>
          <cell r="K73" t="str">
            <v>vajaduspõhine</v>
          </cell>
          <cell r="L73">
            <v>44620</v>
          </cell>
        </row>
        <row r="74">
          <cell r="A74">
            <v>47608283744</v>
          </cell>
          <cell r="B74" t="str">
            <v>Olga</v>
          </cell>
          <cell r="C74" t="str">
            <v>Marchishina</v>
          </cell>
          <cell r="D74" t="str">
            <v>MTÜ Igale Lapsele Pere</v>
          </cell>
          <cell r="E74">
            <v>44249</v>
          </cell>
          <cell r="F74" t="str">
            <v>kahepoolne</v>
          </cell>
          <cell r="H74" t="str">
            <v>eestkostja</v>
          </cell>
          <cell r="J74" t="str">
            <v>Narva LV</v>
          </cell>
          <cell r="K74" t="str">
            <v>vajaduspõhine</v>
          </cell>
          <cell r="L74">
            <v>44613</v>
          </cell>
        </row>
        <row r="75">
          <cell r="A75">
            <v>46707086512</v>
          </cell>
          <cell r="B75" t="str">
            <v>Maive</v>
          </cell>
          <cell r="C75" t="str">
            <v>Zolgo</v>
          </cell>
          <cell r="D75" t="str">
            <v>MTÜ Igale Lapsele Pere</v>
          </cell>
          <cell r="E75">
            <v>44252</v>
          </cell>
          <cell r="F75" t="str">
            <v>kahepoolne</v>
          </cell>
          <cell r="H75" t="str">
            <v>lapsendaja</v>
          </cell>
          <cell r="K75" t="str">
            <v>vajaduspõhine</v>
          </cell>
        </row>
        <row r="76">
          <cell r="A76">
            <v>47705200315</v>
          </cell>
          <cell r="B76" t="str">
            <v>Mari</v>
          </cell>
          <cell r="C76" t="str">
            <v>Lipp</v>
          </cell>
          <cell r="D76" t="str">
            <v>MTÜ Oma Pere/SOS Lasteküla Eesti Ühing</v>
          </cell>
          <cell r="E76">
            <v>44252</v>
          </cell>
          <cell r="F76" t="str">
            <v>kolmepoolne</v>
          </cell>
          <cell r="G76" t="str">
            <v>Maardu linn</v>
          </cell>
          <cell r="H76" t="str">
            <v>hoolduspere</v>
          </cell>
          <cell r="K76" t="str">
            <v>vajaduspõhine</v>
          </cell>
        </row>
        <row r="77">
          <cell r="A77">
            <v>46211292223</v>
          </cell>
          <cell r="B77" t="str">
            <v>Diana</v>
          </cell>
          <cell r="C77" t="str">
            <v>Vesselova</v>
          </cell>
          <cell r="D77" t="str">
            <v>MTÜ Igale Lapsele Pere</v>
          </cell>
          <cell r="E77">
            <v>44256</v>
          </cell>
          <cell r="F77" t="str">
            <v>kahepoolne</v>
          </cell>
          <cell r="H77" t="str">
            <v>eestkostja</v>
          </cell>
          <cell r="J77" t="str">
            <v>Alutaguse VV</v>
          </cell>
          <cell r="K77" t="str">
            <v>vajaduspõhine</v>
          </cell>
          <cell r="L77">
            <v>44620</v>
          </cell>
        </row>
        <row r="78">
          <cell r="A78">
            <v>48310245221</v>
          </cell>
          <cell r="B78" t="str">
            <v>Triin</v>
          </cell>
          <cell r="C78" t="str">
            <v>Tammeleht</v>
          </cell>
          <cell r="D78" t="str">
            <v>MTÜ Oma Pere/SOS Lasteküla Eesti Ühing</v>
          </cell>
          <cell r="E78">
            <v>44233</v>
          </cell>
          <cell r="F78" t="str">
            <v>kolmepoolne</v>
          </cell>
          <cell r="G78" t="str">
            <v>Lääne-Harju vald</v>
          </cell>
          <cell r="H78" t="str">
            <v>hoolduspere</v>
          </cell>
          <cell r="K78" t="str">
            <v>vajaduspõhine</v>
          </cell>
        </row>
        <row r="79">
          <cell r="A79">
            <v>47404096519</v>
          </cell>
          <cell r="B79" t="str">
            <v>Ingrid-Ines</v>
          </cell>
          <cell r="C79" t="str">
            <v>Allekõrs</v>
          </cell>
          <cell r="D79" t="str">
            <v>MTÜ Oma Pere/SOS Lasteküla Eesti Ühing</v>
          </cell>
          <cell r="E79">
            <v>44257</v>
          </cell>
          <cell r="F79" t="str">
            <v>kahepoolne</v>
          </cell>
          <cell r="H79" t="str">
            <v>eestkostja</v>
          </cell>
          <cell r="K79" t="str">
            <v>vajaduspõhine</v>
          </cell>
        </row>
        <row r="80">
          <cell r="A80">
            <v>48012290010</v>
          </cell>
          <cell r="B80" t="str">
            <v>Anastassia</v>
          </cell>
          <cell r="C80" t="str">
            <v>Birjukova</v>
          </cell>
          <cell r="D80" t="str">
            <v>MTÜ Teadlik Lapsevanem</v>
          </cell>
          <cell r="E80">
            <v>44257</v>
          </cell>
          <cell r="F80" t="str">
            <v xml:space="preserve">kahepoolne </v>
          </cell>
          <cell r="H80" t="str">
            <v>lapsendaja</v>
          </cell>
        </row>
        <row r="81">
          <cell r="A81">
            <v>48603034247</v>
          </cell>
          <cell r="B81" t="str">
            <v xml:space="preserve">Siret </v>
          </cell>
          <cell r="C81" t="str">
            <v>Russi</v>
          </cell>
          <cell r="D81" t="str">
            <v>MTÜ Oma Pere/SOS Lasteküla Eesti Ühing</v>
          </cell>
          <cell r="E81">
            <v>44259</v>
          </cell>
          <cell r="F81" t="str">
            <v xml:space="preserve">kahepoolne </v>
          </cell>
          <cell r="G81" t="str">
            <v/>
          </cell>
          <cell r="H81" t="str">
            <v>hoolduspere</v>
          </cell>
          <cell r="J81" t="str">
            <v>Pärnu linn</v>
          </cell>
          <cell r="K81" t="str">
            <v>vajaduspõhine</v>
          </cell>
          <cell r="L81">
            <v>44585</v>
          </cell>
        </row>
        <row r="82">
          <cell r="A82">
            <v>47908184711</v>
          </cell>
          <cell r="B82" t="str">
            <v>Algi</v>
          </cell>
          <cell r="C82" t="str">
            <v>van Rens</v>
          </cell>
          <cell r="D82" t="str">
            <v>MTÜ Oma Pere/SOS Lasteküla Eesti Ühing</v>
          </cell>
          <cell r="E82">
            <v>44260</v>
          </cell>
          <cell r="F82" t="str">
            <v>kahepoolne</v>
          </cell>
          <cell r="H82" t="str">
            <v>hoolduspere</v>
          </cell>
          <cell r="K82" t="str">
            <v>vajaduspõhine</v>
          </cell>
        </row>
        <row r="83">
          <cell r="A83">
            <v>35509180243</v>
          </cell>
          <cell r="B83" t="str">
            <v>Aleksandr</v>
          </cell>
          <cell r="C83" t="str">
            <v>Revenko</v>
          </cell>
          <cell r="D83" t="str">
            <v>Tallinna Lastekodu</v>
          </cell>
          <cell r="E83">
            <v>44267</v>
          </cell>
          <cell r="F83" t="str">
            <v>kolmepoolne</v>
          </cell>
          <cell r="G83" t="str">
            <v>Tallinn</v>
          </cell>
          <cell r="H83" t="str">
            <v>hoolduspere</v>
          </cell>
        </row>
        <row r="84">
          <cell r="A84">
            <v>46102272763</v>
          </cell>
          <cell r="B84" t="str">
            <v xml:space="preserve">Zinaida </v>
          </cell>
          <cell r="C84" t="str">
            <v>Vidrik</v>
          </cell>
          <cell r="D84" t="str">
            <v>MTÜ Oma Pere/SOS Lasteküla Eesti Ühing</v>
          </cell>
          <cell r="E84">
            <v>44271</v>
          </cell>
          <cell r="F84" t="str">
            <v>kahepoolne</v>
          </cell>
          <cell r="H84" t="str">
            <v>eestkostja</v>
          </cell>
          <cell r="K84" t="str">
            <v>vajaduspõhine</v>
          </cell>
        </row>
        <row r="85">
          <cell r="A85">
            <v>45104253728</v>
          </cell>
          <cell r="B85" t="str">
            <v xml:space="preserve">Niina </v>
          </cell>
          <cell r="C85" t="str">
            <v>Minyaeva</v>
          </cell>
          <cell r="D85" t="str">
            <v>Tallinna Lastekodu</v>
          </cell>
          <cell r="E85">
            <v>44272</v>
          </cell>
          <cell r="F85" t="str">
            <v>kahepoolne</v>
          </cell>
          <cell r="H85" t="str">
            <v>hoolduspere</v>
          </cell>
        </row>
        <row r="86">
          <cell r="A86">
            <v>38011204224</v>
          </cell>
          <cell r="B86" t="str">
            <v>Alar</v>
          </cell>
          <cell r="C86" t="str">
            <v>Mitt</v>
          </cell>
          <cell r="D86" t="str">
            <v>MTÜ Oma Pere/SOS Lasteküla Eesti Ühing</v>
          </cell>
          <cell r="E86">
            <v>44265</v>
          </cell>
          <cell r="F86" t="str">
            <v>kolmepoolne</v>
          </cell>
          <cell r="G86" t="str">
            <v>Kohtla-Järve linn</v>
          </cell>
          <cell r="H86" t="str">
            <v>hoolduspere</v>
          </cell>
          <cell r="I86"/>
          <cell r="K86" t="str">
            <v>vajaduspõhine</v>
          </cell>
        </row>
        <row r="87">
          <cell r="A87">
            <v>38303070070</v>
          </cell>
          <cell r="B87" t="str">
            <v>Maksim</v>
          </cell>
          <cell r="C87" t="str">
            <v>Ignatjev</v>
          </cell>
          <cell r="D87" t="str">
            <v>MTÜ Teadlik Lapsevanem</v>
          </cell>
          <cell r="E87">
            <v>44274</v>
          </cell>
          <cell r="F87" t="str">
            <v>kahepoolne</v>
          </cell>
          <cell r="H87" t="str">
            <v>hoolduspere</v>
          </cell>
        </row>
        <row r="88">
          <cell r="A88">
            <v>47709255747</v>
          </cell>
          <cell r="B88" t="str">
            <v>Liivia</v>
          </cell>
          <cell r="C88" t="str">
            <v>Frantz</v>
          </cell>
          <cell r="D88" t="str">
            <v>MTÜ Igale Lapsele Pere</v>
          </cell>
          <cell r="E88">
            <v>44279</v>
          </cell>
          <cell r="F88" t="str">
            <v xml:space="preserve">kahepoolne </v>
          </cell>
          <cell r="H88" t="str">
            <v>hoolduspere</v>
          </cell>
          <cell r="K88" t="str">
            <v>vajaduspõhine</v>
          </cell>
        </row>
        <row r="89">
          <cell r="A89">
            <v>37401136010</v>
          </cell>
          <cell r="B89" t="str">
            <v>Tarmo</v>
          </cell>
          <cell r="C89" t="str">
            <v>Pärn</v>
          </cell>
          <cell r="D89" t="str">
            <v>MTÜ Igale Lapsele Pere</v>
          </cell>
          <cell r="E89">
            <v>44281</v>
          </cell>
          <cell r="F89" t="str">
            <v>kolmepoolne</v>
          </cell>
          <cell r="G89" t="str">
            <v>Võru</v>
          </cell>
          <cell r="H89" t="str">
            <v>hoolduspere</v>
          </cell>
          <cell r="K89" t="str">
            <v>kohanemiseks</v>
          </cell>
        </row>
        <row r="90">
          <cell r="A90">
            <v>49905072236</v>
          </cell>
          <cell r="B90" t="str">
            <v>Kaisa</v>
          </cell>
          <cell r="C90" t="str">
            <v>Bibikov</v>
          </cell>
          <cell r="D90" t="str">
            <v>MTÜ Igale Lapsele Pere</v>
          </cell>
          <cell r="E90">
            <v>44282</v>
          </cell>
          <cell r="F90" t="str">
            <v xml:space="preserve">kahepoolne </v>
          </cell>
          <cell r="H90" t="str">
            <v>eestkostja</v>
          </cell>
          <cell r="K90" t="str">
            <v>vajaduspõhine</v>
          </cell>
        </row>
        <row r="91">
          <cell r="A91">
            <v>47504042238</v>
          </cell>
          <cell r="B91" t="str">
            <v>Sofia</v>
          </cell>
          <cell r="C91" t="str">
            <v>Dello</v>
          </cell>
          <cell r="D91" t="str">
            <v>MTÜ Igale Lapsele Pere</v>
          </cell>
          <cell r="E91">
            <v>44287</v>
          </cell>
          <cell r="F91" t="str">
            <v xml:space="preserve">kahepoolne </v>
          </cell>
          <cell r="H91" t="str">
            <v>hoolduspere</v>
          </cell>
          <cell r="K91" t="str">
            <v>vajaduspõhine</v>
          </cell>
          <cell r="L91">
            <v>44609</v>
          </cell>
        </row>
        <row r="92">
          <cell r="A92">
            <v>47404250271</v>
          </cell>
          <cell r="B92" t="str">
            <v>Oksana</v>
          </cell>
          <cell r="C92" t="str">
            <v>Kurvits</v>
          </cell>
          <cell r="D92" t="str">
            <v>MTÜ Oma Pere/SOS Lasteküla Eesti Ühing</v>
          </cell>
          <cell r="E92">
            <v>44293</v>
          </cell>
          <cell r="F92" t="str">
            <v xml:space="preserve">kahepoolne </v>
          </cell>
          <cell r="G92" t="str">
            <v/>
          </cell>
          <cell r="H92" t="str">
            <v>eestkostja</v>
          </cell>
          <cell r="J92" t="str">
            <v>Rapla Vallavalitsus</v>
          </cell>
          <cell r="K92" t="str">
            <v>vajaduspõhine</v>
          </cell>
          <cell r="L92">
            <v>44572</v>
          </cell>
        </row>
        <row r="93">
          <cell r="A93">
            <v>36103200263</v>
          </cell>
          <cell r="B93" t="str">
            <v>Hans</v>
          </cell>
          <cell r="C93" t="str">
            <v>Luik</v>
          </cell>
          <cell r="D93" t="str">
            <v>MTÜ Igale Lapsele Pere</v>
          </cell>
          <cell r="E93">
            <v>44295</v>
          </cell>
          <cell r="F93" t="str">
            <v xml:space="preserve">kahepoolne </v>
          </cell>
          <cell r="G93" t="str">
            <v/>
          </cell>
          <cell r="H93" t="str">
            <v>lapsendaja</v>
          </cell>
          <cell r="J93" t="str">
            <v>Tallinna linn, Pirita linnaosa valitsus</v>
          </cell>
          <cell r="K93" t="str">
            <v>vajaduspõhine</v>
          </cell>
          <cell r="L93">
            <v>44557</v>
          </cell>
        </row>
        <row r="94">
          <cell r="A94">
            <v>39509110050</v>
          </cell>
          <cell r="B94" t="str">
            <v>Alex</v>
          </cell>
          <cell r="C94" t="str">
            <v>Stassevitš</v>
          </cell>
          <cell r="D94" t="str">
            <v>MTÜ Teadlik Lapsevanem</v>
          </cell>
          <cell r="E94">
            <v>44299</v>
          </cell>
          <cell r="F94" t="str">
            <v xml:space="preserve">kahepoolne </v>
          </cell>
          <cell r="H94" t="str">
            <v>hoolduspere</v>
          </cell>
        </row>
        <row r="95">
          <cell r="A95">
            <v>47405176516</v>
          </cell>
          <cell r="B95" t="str">
            <v>Anne</v>
          </cell>
          <cell r="C95" t="str">
            <v>Markvart</v>
          </cell>
          <cell r="D95" t="str">
            <v>MTÜ Igale Lapsele Pere</v>
          </cell>
          <cell r="E95">
            <v>44299</v>
          </cell>
          <cell r="F95" t="str">
            <v xml:space="preserve">kahepoolne </v>
          </cell>
          <cell r="G95" t="str">
            <v/>
          </cell>
          <cell r="H95" t="str">
            <v>hoolduspere</v>
          </cell>
          <cell r="J95" t="str">
            <v>Valga VV</v>
          </cell>
          <cell r="K95" t="str">
            <v>vajaduspõhine</v>
          </cell>
          <cell r="L95">
            <v>44558</v>
          </cell>
        </row>
        <row r="96">
          <cell r="A96">
            <v>48402060214</v>
          </cell>
          <cell r="B96" t="str">
            <v>Kita</v>
          </cell>
          <cell r="C96" t="str">
            <v>Vain</v>
          </cell>
          <cell r="D96" t="str">
            <v>MTÜ Oma Pere/SOS Lasteküla Eesti Ühing</v>
          </cell>
          <cell r="E96">
            <v>44302</v>
          </cell>
          <cell r="F96" t="str">
            <v>kolmepoolne</v>
          </cell>
          <cell r="G96" t="str">
            <v>Kiili vald</v>
          </cell>
          <cell r="H96" t="str">
            <v>eestkostja</v>
          </cell>
          <cell r="K96" t="str">
            <v>vajaduspõhine</v>
          </cell>
        </row>
        <row r="97">
          <cell r="A97">
            <v>48610114217</v>
          </cell>
          <cell r="B97" t="str">
            <v>Kadri</v>
          </cell>
          <cell r="C97" t="str">
            <v>Vaet</v>
          </cell>
          <cell r="D97" t="str">
            <v>MTÜ Igale Lapsele Pere</v>
          </cell>
          <cell r="E97">
            <v>44303</v>
          </cell>
          <cell r="F97" t="str">
            <v xml:space="preserve">kahepoolne </v>
          </cell>
          <cell r="G97" t="str">
            <v/>
          </cell>
          <cell r="H97" t="str">
            <v>eestkostja</v>
          </cell>
          <cell r="J97" t="str">
            <v>Pärnu linn</v>
          </cell>
          <cell r="K97" t="str">
            <v>vajaduspõhine</v>
          </cell>
          <cell r="L97">
            <v>44594</v>
          </cell>
        </row>
        <row r="98">
          <cell r="A98">
            <v>47605102246</v>
          </cell>
          <cell r="B98" t="str">
            <v>Liina</v>
          </cell>
          <cell r="C98" t="str">
            <v>Järvi</v>
          </cell>
          <cell r="D98" t="str">
            <v>MTÜ Igale Lapsele Pere</v>
          </cell>
          <cell r="E98">
            <v>44308</v>
          </cell>
          <cell r="F98" t="str">
            <v xml:space="preserve">kahepoolne </v>
          </cell>
          <cell r="G98" t="str">
            <v/>
          </cell>
          <cell r="H98" t="str">
            <v>eestkostja</v>
          </cell>
          <cell r="J98" t="str">
            <v>Lüganuse vald</v>
          </cell>
          <cell r="K98" t="str">
            <v>vajaduspõhine</v>
          </cell>
          <cell r="L98">
            <v>44599</v>
          </cell>
        </row>
        <row r="99">
          <cell r="A99">
            <v>48807090240</v>
          </cell>
          <cell r="B99" t="str">
            <v>Inna</v>
          </cell>
          <cell r="C99" t="str">
            <v>Suprunovitš</v>
          </cell>
          <cell r="D99" t="str">
            <v>MTÜ Teadlik Lapsevanem</v>
          </cell>
          <cell r="E99">
            <v>44312</v>
          </cell>
          <cell r="F99" t="str">
            <v xml:space="preserve">kahepoolne </v>
          </cell>
          <cell r="H99" t="str">
            <v>hoolduspere</v>
          </cell>
        </row>
        <row r="100">
          <cell r="A100">
            <v>48102194264</v>
          </cell>
          <cell r="B100" t="str">
            <v>Piret</v>
          </cell>
          <cell r="C100" t="str">
            <v>Suur</v>
          </cell>
          <cell r="D100" t="str">
            <v>MTÜ Oma Pere/SOS Lasteküla Eesti Ühing</v>
          </cell>
          <cell r="E100">
            <v>44315</v>
          </cell>
          <cell r="F100" t="str">
            <v>kolmepoolne</v>
          </cell>
          <cell r="G100" t="str">
            <v>Kambja vald</v>
          </cell>
          <cell r="H100" t="str">
            <v>eestkostja</v>
          </cell>
          <cell r="K100" t="str">
            <v>vajaduspõhine</v>
          </cell>
        </row>
        <row r="101">
          <cell r="A101">
            <v>38201220306</v>
          </cell>
          <cell r="B101" t="str">
            <v>Kalev</v>
          </cell>
          <cell r="C101" t="str">
            <v>Kuljus</v>
          </cell>
          <cell r="D101" t="str">
            <v>MTÜ Oma Pere/SOS Lasteküla Eesti Ühing</v>
          </cell>
          <cell r="E101">
            <v>44316</v>
          </cell>
          <cell r="F101" t="str">
            <v xml:space="preserve">kahepoolne </v>
          </cell>
          <cell r="H101" t="str">
            <v>hoolduspere</v>
          </cell>
          <cell r="K101" t="str">
            <v>kohanemiseks</v>
          </cell>
        </row>
        <row r="102">
          <cell r="A102">
            <v>46703315214</v>
          </cell>
          <cell r="B102" t="str">
            <v>Kai</v>
          </cell>
          <cell r="C102" t="str">
            <v>Olters-Haldre</v>
          </cell>
          <cell r="D102" t="str">
            <v>MTÜ Oma Pere/SOS Lasteküla Eesti Ühing</v>
          </cell>
          <cell r="E102">
            <v>44312</v>
          </cell>
          <cell r="F102" t="str">
            <v xml:space="preserve">kahepoolne </v>
          </cell>
          <cell r="G102" t="str">
            <v/>
          </cell>
          <cell r="H102" t="str">
            <v>eestkostja</v>
          </cell>
          <cell r="J102" t="str">
            <v>Tallinna Kesklinna Valitsus</v>
          </cell>
          <cell r="K102" t="str">
            <v>vajaduspõhine</v>
          </cell>
          <cell r="L102">
            <v>44571</v>
          </cell>
        </row>
        <row r="103">
          <cell r="A103">
            <v>45104042222</v>
          </cell>
          <cell r="B103" t="str">
            <v xml:space="preserve">Tamara </v>
          </cell>
          <cell r="C103" t="str">
            <v>Yadryshnikova</v>
          </cell>
          <cell r="D103" t="str">
            <v>MTÜ Igale Lapsele Pere</v>
          </cell>
          <cell r="E103">
            <v>44322</v>
          </cell>
          <cell r="F103" t="str">
            <v xml:space="preserve">kahepoolne </v>
          </cell>
          <cell r="H103" t="str">
            <v>eestkostja</v>
          </cell>
          <cell r="J103" t="str">
            <v>Lüganuse vald</v>
          </cell>
          <cell r="K103" t="str">
            <v>vajaduspõhine</v>
          </cell>
          <cell r="L103">
            <v>44614</v>
          </cell>
        </row>
        <row r="104">
          <cell r="A104">
            <v>45311115716</v>
          </cell>
          <cell r="B104" t="str">
            <v>Danja</v>
          </cell>
          <cell r="C104" t="str">
            <v>Kolesnikova</v>
          </cell>
          <cell r="D104" t="str">
            <v>MTÜ Oma Pere/SOS Lasteküla Eesti Ühing</v>
          </cell>
          <cell r="E104">
            <v>44308</v>
          </cell>
          <cell r="F104" t="str">
            <v>kolmepoolne</v>
          </cell>
          <cell r="G104" t="str">
            <v>Valga vald</v>
          </cell>
          <cell r="H104" t="str">
            <v>eestkostja</v>
          </cell>
          <cell r="J104" t="str">
            <v>Valga VV</v>
          </cell>
          <cell r="K104" t="str">
            <v>vajaduspõhine</v>
          </cell>
          <cell r="L104">
            <v>44571</v>
          </cell>
        </row>
        <row r="105">
          <cell r="A105">
            <v>46107243759</v>
          </cell>
          <cell r="B105" t="str">
            <v>Tatiana</v>
          </cell>
          <cell r="C105" t="str">
            <v>Rykova</v>
          </cell>
          <cell r="D105" t="str">
            <v>MTÜ Igale Lapsele Pere</v>
          </cell>
          <cell r="E105">
            <v>44326</v>
          </cell>
          <cell r="F105" t="str">
            <v>kolmepoolne</v>
          </cell>
          <cell r="G105" t="str">
            <v>Narva</v>
          </cell>
          <cell r="H105" t="str">
            <v>eestkostja</v>
          </cell>
          <cell r="K105" t="str">
            <v>vajaduspõhine</v>
          </cell>
        </row>
        <row r="106">
          <cell r="A106">
            <v>46911022212</v>
          </cell>
          <cell r="B106" t="str">
            <v>Marina</v>
          </cell>
          <cell r="C106" t="str">
            <v>Tsvetkova</v>
          </cell>
          <cell r="D106" t="str">
            <v>MTÜ Teadlik Lapsevanem</v>
          </cell>
          <cell r="E106">
            <v>44342</v>
          </cell>
          <cell r="F106" t="str">
            <v xml:space="preserve">kahepoolne </v>
          </cell>
          <cell r="H106" t="str">
            <v>lapsendaja</v>
          </cell>
        </row>
        <row r="107">
          <cell r="A107">
            <v>46409083718</v>
          </cell>
          <cell r="B107" t="str">
            <v>Olga</v>
          </cell>
          <cell r="C107" t="str">
            <v>Tamvilius</v>
          </cell>
          <cell r="D107" t="str">
            <v>MTÜ Igale Lapsele Pere</v>
          </cell>
          <cell r="E107">
            <v>44346</v>
          </cell>
          <cell r="F107" t="str">
            <v xml:space="preserve">kahepoolne </v>
          </cell>
          <cell r="H107" t="str">
            <v>lapsendaja</v>
          </cell>
          <cell r="J107" t="str">
            <v>Narva LV</v>
          </cell>
          <cell r="K107" t="str">
            <v>vajaduspõhine</v>
          </cell>
          <cell r="L107">
            <v>44608</v>
          </cell>
        </row>
        <row r="108">
          <cell r="A108">
            <v>47003070267</v>
          </cell>
          <cell r="B108" t="str">
            <v>Inga</v>
          </cell>
          <cell r="C108" t="str">
            <v>Heinsoo</v>
          </cell>
          <cell r="D108" t="str">
            <v>Tallinna Lastekodu</v>
          </cell>
          <cell r="E108">
            <v>44347</v>
          </cell>
          <cell r="F108" t="str">
            <v xml:space="preserve">kahepoolne </v>
          </cell>
          <cell r="H108" t="str">
            <v>hoolduspere</v>
          </cell>
          <cell r="K108" t="str">
            <v>Kohanemiseks</v>
          </cell>
        </row>
        <row r="109">
          <cell r="A109">
            <v>44103270298</v>
          </cell>
          <cell r="B109" t="str">
            <v>Ljudmila</v>
          </cell>
          <cell r="C109" t="str">
            <v>Raesaar</v>
          </cell>
          <cell r="D109" t="str">
            <v>Tallinna Lastekodu</v>
          </cell>
          <cell r="E109">
            <v>44348</v>
          </cell>
          <cell r="F109" t="str">
            <v xml:space="preserve">kahepoolne </v>
          </cell>
          <cell r="H109" t="str">
            <v>hoolduspere</v>
          </cell>
        </row>
        <row r="110">
          <cell r="A110">
            <v>45806104911</v>
          </cell>
          <cell r="B110" t="str">
            <v>Galina</v>
          </cell>
          <cell r="C110" t="str">
            <v>Uppin</v>
          </cell>
          <cell r="D110" t="str">
            <v>Tallinna Lastekodu</v>
          </cell>
          <cell r="E110">
            <v>44627</v>
          </cell>
          <cell r="F110" t="str">
            <v>kolmepoolne</v>
          </cell>
          <cell r="G110" t="str">
            <v>Järva VV</v>
          </cell>
          <cell r="H110" t="str">
            <v>eestkostja</v>
          </cell>
          <cell r="J110" t="str">
            <v>Järva VV</v>
          </cell>
          <cell r="K110" t="str">
            <v>vajaduspõhine</v>
          </cell>
          <cell r="L110">
            <v>44617</v>
          </cell>
        </row>
        <row r="111">
          <cell r="A111">
            <v>47811232230</v>
          </cell>
          <cell r="B111" t="str">
            <v>Ana</v>
          </cell>
          <cell r="C111" t="str">
            <v>Sõster</v>
          </cell>
          <cell r="D111" t="str">
            <v>Tallinna Lastekodu</v>
          </cell>
          <cell r="E111">
            <v>44774</v>
          </cell>
          <cell r="F111" t="str">
            <v>kahepoolne</v>
          </cell>
          <cell r="G111" t="str">
            <v>Viljandi vald</v>
          </cell>
          <cell r="H111" t="str">
            <v>hoolduspere</v>
          </cell>
          <cell r="J111" t="str">
            <v>Viljandi VV</v>
          </cell>
          <cell r="K111" t="str">
            <v>Vajaduspõhine</v>
          </cell>
          <cell r="L111">
            <v>44774</v>
          </cell>
        </row>
        <row r="112">
          <cell r="A112">
            <v>49409202727</v>
          </cell>
          <cell r="B112" t="str">
            <v>Raneli</v>
          </cell>
          <cell r="C112" t="str">
            <v>Lillevald</v>
          </cell>
          <cell r="D112" t="str">
            <v>MTÜ Oma Pere/SOS Lasteküla Eesti Ühing</v>
          </cell>
          <cell r="E112">
            <v>44348</v>
          </cell>
          <cell r="F112" t="str">
            <v xml:space="preserve">kahepoolne </v>
          </cell>
          <cell r="H112" t="str">
            <v>eestkostja</v>
          </cell>
          <cell r="K112" t="str">
            <v>kohanemiseks?</v>
          </cell>
        </row>
        <row r="113">
          <cell r="A113">
            <v>48606054929</v>
          </cell>
          <cell r="B113" t="str">
            <v>Lilian</v>
          </cell>
          <cell r="C113" t="str">
            <v>Mehu</v>
          </cell>
          <cell r="D113" t="str">
            <v>MTÜ Igale Lapsele Pere</v>
          </cell>
          <cell r="E113">
            <v>44365</v>
          </cell>
          <cell r="F113" t="str">
            <v xml:space="preserve">kahepoolne </v>
          </cell>
          <cell r="G113" t="str">
            <v/>
          </cell>
          <cell r="H113" t="str">
            <v>eestkostja</v>
          </cell>
          <cell r="J113" t="str">
            <v>Mulgi VV</v>
          </cell>
          <cell r="K113" t="str">
            <v>vajaduspõhine</v>
          </cell>
          <cell r="L113">
            <v>44580</v>
          </cell>
        </row>
        <row r="114">
          <cell r="A114">
            <v>48007230371</v>
          </cell>
          <cell r="B114" t="str">
            <v xml:space="preserve">Anne-Mari </v>
          </cell>
          <cell r="C114" t="str">
            <v>Ernesaks</v>
          </cell>
          <cell r="D114" t="str">
            <v>MTÜ Oma Pere/SOS Lasteküla Eesti Ühing</v>
          </cell>
          <cell r="E114">
            <v>44379</v>
          </cell>
          <cell r="F114" t="str">
            <v>kolmepoolne</v>
          </cell>
          <cell r="G114" t="str">
            <v>Otepää vald</v>
          </cell>
          <cell r="H114" t="str">
            <v>hoolduspere</v>
          </cell>
          <cell r="K114" t="str">
            <v>Kohanemiseks</v>
          </cell>
        </row>
        <row r="115">
          <cell r="A115">
            <v>47702215238</v>
          </cell>
          <cell r="B115" t="str">
            <v>Kadri</v>
          </cell>
          <cell r="C115" t="str">
            <v>Reimann</v>
          </cell>
          <cell r="D115" t="str">
            <v>MTÜ Oma Pere/SOS Lasteküla Eesti Ühing</v>
          </cell>
          <cell r="E115">
            <v>44383</v>
          </cell>
          <cell r="F115" t="str">
            <v>kolmepoolne</v>
          </cell>
          <cell r="G115" t="str">
            <v>Tallinn</v>
          </cell>
          <cell r="H115" t="str">
            <v>lapsendaja</v>
          </cell>
          <cell r="K115" t="str">
            <v>Kohanemiseks</v>
          </cell>
        </row>
        <row r="116">
          <cell r="A116">
            <v>47405290260</v>
          </cell>
          <cell r="B116" t="str">
            <v>Külli</v>
          </cell>
          <cell r="C116" t="str">
            <v>Kuri</v>
          </cell>
          <cell r="D116" t="str">
            <v>Tallinna Lastekodu</v>
          </cell>
          <cell r="E116">
            <v>44365</v>
          </cell>
          <cell r="F116" t="str">
            <v xml:space="preserve">kahepoolne </v>
          </cell>
          <cell r="H116" t="str">
            <v>hoolduspere</v>
          </cell>
          <cell r="J116" t="str">
            <v>Kristiine LOV</v>
          </cell>
          <cell r="K116" t="str">
            <v>vajaduspõhine</v>
          </cell>
          <cell r="L116">
            <v>44740</v>
          </cell>
        </row>
        <row r="117">
          <cell r="A117">
            <v>46309110224</v>
          </cell>
          <cell r="B117" t="str">
            <v xml:space="preserve">Karin </v>
          </cell>
          <cell r="C117" t="str">
            <v>Miinpuu</v>
          </cell>
          <cell r="D117" t="str">
            <v>MTÜ Teadlik Lapsevanem</v>
          </cell>
          <cell r="E117">
            <v>44387</v>
          </cell>
          <cell r="F117" t="str">
            <v>kahepoolne</v>
          </cell>
          <cell r="H117" t="str">
            <v>eestkostja</v>
          </cell>
          <cell r="K117" t="str">
            <v>vajaduspõhine</v>
          </cell>
        </row>
        <row r="118">
          <cell r="A118">
            <v>46610240222</v>
          </cell>
          <cell r="B118" t="str">
            <v>Irina</v>
          </cell>
          <cell r="C118" t="str">
            <v>Kotšneva</v>
          </cell>
          <cell r="D118" t="str">
            <v>MTÜ Teadlik Lapsevanem</v>
          </cell>
          <cell r="E118">
            <v>44389</v>
          </cell>
          <cell r="F118" t="str">
            <v xml:space="preserve">kahepoolne </v>
          </cell>
          <cell r="H118" t="str">
            <v>eestkostja</v>
          </cell>
        </row>
        <row r="119">
          <cell r="A119">
            <v>46506070240</v>
          </cell>
          <cell r="B119" t="str">
            <v xml:space="preserve">Tuuli </v>
          </cell>
          <cell r="C119" t="str">
            <v>Rasso</v>
          </cell>
          <cell r="D119" t="str">
            <v>MTÜ Oma Pere/SOS Lasteküla Eesti Ühing</v>
          </cell>
          <cell r="E119">
            <v>44456</v>
          </cell>
          <cell r="F119" t="str">
            <v>kolmepoolne</v>
          </cell>
          <cell r="G119" t="str">
            <v>Kehtna</v>
          </cell>
          <cell r="H119" t="str">
            <v>hoolduspere</v>
          </cell>
          <cell r="K119" t="str">
            <v>Kohanemiseks</v>
          </cell>
        </row>
        <row r="120">
          <cell r="A120">
            <v>45812314718</v>
          </cell>
          <cell r="B120" t="str">
            <v>Eda</v>
          </cell>
          <cell r="C120" t="str">
            <v>Kabrits</v>
          </cell>
          <cell r="D120" t="str">
            <v>MTÜ Oma Pere/SOS Lasteküla Eesti Ühing</v>
          </cell>
          <cell r="E120">
            <v>44463</v>
          </cell>
          <cell r="F120" t="str">
            <v>kolmepoolne</v>
          </cell>
          <cell r="G120" t="str">
            <v>Tõrva vald</v>
          </cell>
          <cell r="H120" t="str">
            <v>eestkostja</v>
          </cell>
          <cell r="K120" t="str">
            <v>vajaduspõhine</v>
          </cell>
        </row>
        <row r="121">
          <cell r="A121">
            <v>46804170245</v>
          </cell>
          <cell r="B121" t="str">
            <v>Pille</v>
          </cell>
          <cell r="C121" t="str">
            <v>Luure</v>
          </cell>
          <cell r="D121" t="str">
            <v>MTÜ Igale Lapsele Pere</v>
          </cell>
          <cell r="E121">
            <v>44584</v>
          </cell>
          <cell r="F121" t="str">
            <v xml:space="preserve">kahepoolne </v>
          </cell>
          <cell r="G121" t="str">
            <v/>
          </cell>
          <cell r="H121" t="str">
            <v>lapsendaja</v>
          </cell>
          <cell r="J121" t="str">
            <v>Jõelähtme VV</v>
          </cell>
          <cell r="K121" t="str">
            <v>vajaduspõhine</v>
          </cell>
          <cell r="L121">
            <v>44584</v>
          </cell>
        </row>
        <row r="122">
          <cell r="A122">
            <v>47204042763</v>
          </cell>
          <cell r="B122" t="str">
            <v>Elen</v>
          </cell>
          <cell r="C122" t="str">
            <v>Rekand</v>
          </cell>
          <cell r="D122" t="str">
            <v>MTÜ Oma Pere/SOS Lasteküla Eesti Ühing</v>
          </cell>
          <cell r="E122">
            <v>44484</v>
          </cell>
          <cell r="F122" t="str">
            <v>kolmepoolne</v>
          </cell>
          <cell r="G122" t="str">
            <v>Tartu linn</v>
          </cell>
          <cell r="H122" t="str">
            <v>eestkostja</v>
          </cell>
          <cell r="J122" t="str">
            <v>Tartu LV</v>
          </cell>
          <cell r="K122" t="str">
            <v>vajaduspõhine</v>
          </cell>
          <cell r="L122">
            <v>44588</v>
          </cell>
        </row>
        <row r="123">
          <cell r="A123">
            <v>44601225721</v>
          </cell>
          <cell r="B123" t="str">
            <v xml:space="preserve">Jevdokia </v>
          </cell>
          <cell r="C123" t="str">
            <v>Ivanova</v>
          </cell>
          <cell r="D123" t="str">
            <v>MTÜ Oma Pere/SOS Lasteküla Eesti Ühing</v>
          </cell>
          <cell r="E123">
            <v>44489</v>
          </cell>
          <cell r="F123" t="str">
            <v>kolmepoolne</v>
          </cell>
          <cell r="G123" t="str">
            <v>Valga vald</v>
          </cell>
          <cell r="H123" t="str">
            <v>eestkostja</v>
          </cell>
          <cell r="I123"/>
          <cell r="J123" t="str">
            <v>Valga VV</v>
          </cell>
          <cell r="K123" t="str">
            <v>vajaduspõhine</v>
          </cell>
          <cell r="L123">
            <v>44571</v>
          </cell>
        </row>
        <row r="124">
          <cell r="A124">
            <v>47707255715</v>
          </cell>
          <cell r="B124" t="str">
            <v xml:space="preserve">Kristel </v>
          </cell>
          <cell r="C124" t="str">
            <v>Nämi</v>
          </cell>
          <cell r="D124" t="str">
            <v>MTÜ Oma Pere/SOS Lasteküla Eesti Ühing</v>
          </cell>
          <cell r="E124">
            <v>44501</v>
          </cell>
          <cell r="F124" t="str">
            <v xml:space="preserve">kahepoolne </v>
          </cell>
          <cell r="H124" t="str">
            <v>hoolduspere</v>
          </cell>
          <cell r="K124" t="str">
            <v>vajaduspõhine</v>
          </cell>
        </row>
        <row r="125">
          <cell r="A125">
            <v>47905226513</v>
          </cell>
          <cell r="B125" t="str">
            <v xml:space="preserve">Birgit </v>
          </cell>
          <cell r="C125" t="str">
            <v>Kirotar</v>
          </cell>
          <cell r="D125" t="str">
            <v>MTÜ Oma Pere/SOS Lasteküla Eesti Ühing</v>
          </cell>
          <cell r="E125">
            <v>44506</v>
          </cell>
          <cell r="F125" t="str">
            <v xml:space="preserve">kahepoolne </v>
          </cell>
          <cell r="H125" t="str">
            <v>lapsendaja</v>
          </cell>
          <cell r="K125" t="str">
            <v>vajaduspõhine</v>
          </cell>
        </row>
        <row r="126">
          <cell r="A126">
            <v>46001022225</v>
          </cell>
          <cell r="B126" t="str">
            <v>Liliya</v>
          </cell>
          <cell r="C126" t="str">
            <v>Pronina</v>
          </cell>
          <cell r="D126" t="str">
            <v>MTÜ Igale Lapsele Pere</v>
          </cell>
          <cell r="E126">
            <v>44509</v>
          </cell>
          <cell r="F126" t="str">
            <v xml:space="preserve">kahepoolne </v>
          </cell>
          <cell r="H126" t="str">
            <v>eestkostja</v>
          </cell>
          <cell r="J126" t="str">
            <v>Kohtla-Järve</v>
          </cell>
          <cell r="K126" t="str">
            <v>vajaduspõhine</v>
          </cell>
          <cell r="L126">
            <v>44620</v>
          </cell>
        </row>
        <row r="127">
          <cell r="A127">
            <v>47103060306</v>
          </cell>
          <cell r="B127" t="str">
            <v>Terje</v>
          </cell>
          <cell r="C127" t="str">
            <v>Kosubenko</v>
          </cell>
          <cell r="D127" t="str">
            <v>MTÜ Oma Pere/SOS Lasteküla Eesti Ühing</v>
          </cell>
          <cell r="E127">
            <v>44501</v>
          </cell>
          <cell r="F127" t="str">
            <v>kolmepoolne</v>
          </cell>
          <cell r="G127" t="str">
            <v>Rapla</v>
          </cell>
          <cell r="H127" t="str">
            <v>hoolduspere</v>
          </cell>
          <cell r="K127" t="str">
            <v>Kohanemiseks</v>
          </cell>
        </row>
        <row r="128">
          <cell r="A128">
            <v>35509200226</v>
          </cell>
          <cell r="B128" t="str">
            <v xml:space="preserve">Jevgeni </v>
          </cell>
          <cell r="C128" t="str">
            <v>Reiman</v>
          </cell>
          <cell r="D128" t="str">
            <v>MTÜ Teadlik Lapsevanem</v>
          </cell>
          <cell r="E128">
            <v>44578</v>
          </cell>
          <cell r="F128" t="str">
            <v>kahepoolne</v>
          </cell>
          <cell r="G128" t="str">
            <v>Kose VV</v>
          </cell>
          <cell r="H128" t="str">
            <v>eestkostja</v>
          </cell>
          <cell r="J128" t="str">
            <v>Kose VV</v>
          </cell>
          <cell r="K128" t="str">
            <v>kohanemiseks</v>
          </cell>
          <cell r="L128">
            <v>44581</v>
          </cell>
        </row>
        <row r="129">
          <cell r="A129">
            <v>45308230226</v>
          </cell>
          <cell r="B129" t="str">
            <v>Regina</v>
          </cell>
          <cell r="C129" t="str">
            <v>Lukk-Toompere</v>
          </cell>
          <cell r="D129" t="str">
            <v>MTÜ Igale Lapsele Pere</v>
          </cell>
          <cell r="E129">
            <v>44589</v>
          </cell>
          <cell r="F129" t="str">
            <v xml:space="preserve">kahepoolne </v>
          </cell>
          <cell r="G129" t="str">
            <v/>
          </cell>
          <cell r="H129" t="str">
            <v>eestkostja</v>
          </cell>
          <cell r="J129" t="str">
            <v>Tallinna Kesklinna Valitsus</v>
          </cell>
          <cell r="K129" t="str">
            <v>vajaduspõhine</v>
          </cell>
          <cell r="L129">
            <v>44589</v>
          </cell>
        </row>
        <row r="130">
          <cell r="A130">
            <v>45705082218</v>
          </cell>
          <cell r="B130" t="str">
            <v>Galina</v>
          </cell>
          <cell r="C130" t="str">
            <v>Demitševa</v>
          </cell>
          <cell r="D130" t="str">
            <v>MTÜ Igale Lapsele Pere</v>
          </cell>
          <cell r="E130">
            <v>44621</v>
          </cell>
          <cell r="F130" t="str">
            <v>kahepoolne</v>
          </cell>
          <cell r="G130" t="str">
            <v/>
          </cell>
          <cell r="H130" t="str">
            <v>eestkostja</v>
          </cell>
          <cell r="J130" t="str">
            <v>Sillamäe LV</v>
          </cell>
          <cell r="K130" t="str">
            <v>kohanemiseks</v>
          </cell>
          <cell r="L130">
            <v>44602</v>
          </cell>
        </row>
        <row r="131">
          <cell r="A131">
            <v>46110042219</v>
          </cell>
          <cell r="B131" t="str">
            <v>Tatjana</v>
          </cell>
          <cell r="C131" t="str">
            <v>Kovaljova</v>
          </cell>
          <cell r="D131" t="str">
            <v>MTÜ Igale Lapsele Pere</v>
          </cell>
          <cell r="E131">
            <v>44603</v>
          </cell>
          <cell r="F131" t="str">
            <v>kahepoolne</v>
          </cell>
          <cell r="G131" t="str">
            <v/>
          </cell>
          <cell r="H131" t="str">
            <v>hoolduspere</v>
          </cell>
          <cell r="K131" t="str">
            <v>kohanemiseks</v>
          </cell>
          <cell r="L131">
            <v>44560</v>
          </cell>
        </row>
        <row r="132">
          <cell r="A132">
            <v>47107242231</v>
          </cell>
          <cell r="B132" t="str">
            <v>Kaja</v>
          </cell>
          <cell r="C132" t="str">
            <v>Soopalu</v>
          </cell>
          <cell r="D132" t="str">
            <v>MTÜ Igale Lapsele Pere</v>
          </cell>
          <cell r="E132">
            <v>44593</v>
          </cell>
          <cell r="F132" t="str">
            <v>kahepoolne</v>
          </cell>
          <cell r="G132" t="str">
            <v/>
          </cell>
          <cell r="H132" t="str">
            <v>lapsendaja</v>
          </cell>
          <cell r="J132" t="str">
            <v>Elva VV</v>
          </cell>
          <cell r="K132" t="str">
            <v>vajaduspõhine</v>
          </cell>
          <cell r="L132">
            <v>44581</v>
          </cell>
        </row>
        <row r="133">
          <cell r="A133">
            <v>48405066026</v>
          </cell>
          <cell r="B133" t="str">
            <v>Janne</v>
          </cell>
          <cell r="C133" t="str">
            <v>Tammesalu</v>
          </cell>
          <cell r="D133" t="str">
            <v>MTÜ Igale Lapsele Pere</v>
          </cell>
          <cell r="E133">
            <v>44562</v>
          </cell>
          <cell r="F133" t="str">
            <v/>
          </cell>
          <cell r="G133" t="str">
            <v/>
          </cell>
          <cell r="H133" t="str">
            <v>eestkostja</v>
          </cell>
          <cell r="J133" t="str">
            <v>Mustamäe Linnaosa Valitsus</v>
          </cell>
          <cell r="K133" t="str">
            <v>vajaduspõhine</v>
          </cell>
          <cell r="L133">
            <v>44560</v>
          </cell>
        </row>
        <row r="134">
          <cell r="A134">
            <v>48607096513</v>
          </cell>
          <cell r="B134" t="str">
            <v>Jaanika</v>
          </cell>
          <cell r="C134" t="str">
            <v>Muzakko</v>
          </cell>
          <cell r="D134" t="str">
            <v>MTÜ Igale Lapsele Pere</v>
          </cell>
          <cell r="E134">
            <v>44582</v>
          </cell>
          <cell r="F134" t="str">
            <v>kahepoolne</v>
          </cell>
          <cell r="G134" t="str">
            <v/>
          </cell>
          <cell r="H134" t="str">
            <v>eestkostja</v>
          </cell>
          <cell r="J134" t="str">
            <v>Elva VV</v>
          </cell>
          <cell r="K134" t="str">
            <v>vajaduspõhine</v>
          </cell>
          <cell r="L134">
            <v>44582</v>
          </cell>
        </row>
        <row r="135">
          <cell r="A135">
            <v>50301275228</v>
          </cell>
          <cell r="B135" t="str">
            <v>Lembit</v>
          </cell>
          <cell r="C135" t="str">
            <v>Arikainen</v>
          </cell>
          <cell r="D135" t="str">
            <v>MTÜ Oma Pere/SOS Lasteküla Eesti Ühing</v>
          </cell>
          <cell r="E135" t="str">
            <v/>
          </cell>
          <cell r="F135" t="str">
            <v/>
          </cell>
          <cell r="G135" t="str">
            <v/>
          </cell>
          <cell r="H135" t="str">
            <v>eestkostja</v>
          </cell>
          <cell r="J135" t="str">
            <v>Tallinna Kesklinna Valitsus</v>
          </cell>
          <cell r="K135" t="str">
            <v>kohanemiseks</v>
          </cell>
          <cell r="L135">
            <v>44586</v>
          </cell>
        </row>
        <row r="136">
          <cell r="A136">
            <v>44706032720</v>
          </cell>
          <cell r="B136" t="str">
            <v>Helgi</v>
          </cell>
          <cell r="C136" t="str">
            <v>Tering</v>
          </cell>
          <cell r="D136" t="str">
            <v>MTÜ Oma Pere/SOS Lasteküla Eesti Ühing</v>
          </cell>
          <cell r="E136">
            <v>44575</v>
          </cell>
          <cell r="F136" t="str">
            <v>kahepoolne</v>
          </cell>
          <cell r="G136" t="str">
            <v/>
          </cell>
          <cell r="H136" t="str">
            <v>eestkostja</v>
          </cell>
          <cell r="J136" t="str">
            <v>Tartu LV</v>
          </cell>
          <cell r="K136" t="str">
            <v>vajaduspõhine</v>
          </cell>
          <cell r="L136">
            <v>44567</v>
          </cell>
        </row>
        <row r="137">
          <cell r="A137">
            <v>47507055229</v>
          </cell>
          <cell r="B137" t="str">
            <v>Ene</v>
          </cell>
          <cell r="C137" t="str">
            <v>Augasmägi</v>
          </cell>
          <cell r="D137" t="str">
            <v>MTÜ Oma Pere/SOS Lasteküla Eesti Ühing</v>
          </cell>
          <cell r="E137">
            <v>44562</v>
          </cell>
          <cell r="F137" t="str">
            <v>kahepoolne</v>
          </cell>
          <cell r="H137" t="str">
            <v>hoolduspere</v>
          </cell>
          <cell r="J137" t="str">
            <v>Kriisihoolduspere</v>
          </cell>
          <cell r="K137" t="str">
            <v>vajaduspõhine</v>
          </cell>
        </row>
        <row r="138">
          <cell r="A138">
            <v>48107072220</v>
          </cell>
          <cell r="B138" t="str">
            <v>Tatjana</v>
          </cell>
          <cell r="C138" t="str">
            <v>Menšagina</v>
          </cell>
          <cell r="D138" t="str">
            <v>MTÜ Igale Lapsele Pere</v>
          </cell>
          <cell r="E138">
            <v>44614</v>
          </cell>
          <cell r="F138" t="str">
            <v>kahepoolne</v>
          </cell>
          <cell r="H138" t="str">
            <v>eestkostja</v>
          </cell>
          <cell r="J138" t="str">
            <v>Narva LV</v>
          </cell>
          <cell r="K138" t="str">
            <v>vajaduspõhine</v>
          </cell>
          <cell r="L138">
            <v>44609</v>
          </cell>
        </row>
        <row r="139">
          <cell r="A139">
            <v>48008010241</v>
          </cell>
          <cell r="B139" t="str">
            <v>Riin</v>
          </cell>
          <cell r="C139" t="str">
            <v>Pärnamets</v>
          </cell>
          <cell r="D139" t="str">
            <v>MTÜ Igale Lapsele Pere</v>
          </cell>
          <cell r="E139">
            <v>44617</v>
          </cell>
          <cell r="F139" t="str">
            <v>kahepoolne</v>
          </cell>
          <cell r="H139" t="str">
            <v>hoolduspere</v>
          </cell>
          <cell r="J139" t="str">
            <v>Rae VV</v>
          </cell>
          <cell r="K139" t="str">
            <v>vajaduspõhine</v>
          </cell>
          <cell r="L139">
            <v>44617</v>
          </cell>
        </row>
        <row r="140">
          <cell r="A140">
            <v>46410092219</v>
          </cell>
          <cell r="B140" t="str">
            <v>Tatjana</v>
          </cell>
          <cell r="C140" t="str">
            <v>Prozorova</v>
          </cell>
          <cell r="D140" t="str">
            <v>MTÜ Igale Lapsele Pere</v>
          </cell>
          <cell r="E140">
            <v>44529</v>
          </cell>
          <cell r="F140" t="str">
            <v>kahepoolne</v>
          </cell>
          <cell r="H140" t="str">
            <v>eestkostja</v>
          </cell>
          <cell r="J140" t="str">
            <v>Sillamäe LV</v>
          </cell>
          <cell r="K140" t="str">
            <v>kohanemiseks</v>
          </cell>
          <cell r="L140">
            <v>44620</v>
          </cell>
        </row>
        <row r="141">
          <cell r="A141">
            <v>47408234232</v>
          </cell>
          <cell r="B141" t="str">
            <v>Svetlana</v>
          </cell>
          <cell r="C141" t="str">
            <v>Hodžajeva</v>
          </cell>
          <cell r="D141" t="str">
            <v>MTÜ Igale Lapsele Pere</v>
          </cell>
          <cell r="E141">
            <v>44588</v>
          </cell>
          <cell r="F141" t="str">
            <v>kahepoolne</v>
          </cell>
          <cell r="G141"/>
          <cell r="H141" t="str">
            <v>eestkostja</v>
          </cell>
          <cell r="J141"/>
          <cell r="K141" t="str">
            <v>kohanemiseks</v>
          </cell>
          <cell r="L141"/>
        </row>
        <row r="142">
          <cell r="A142">
            <v>48512120101</v>
          </cell>
          <cell r="B142" t="str">
            <v>Margaryta</v>
          </cell>
          <cell r="C142" t="str">
            <v>Pasichnyk</v>
          </cell>
          <cell r="D142" t="str">
            <v>MTÜ Igale Lapsele Pere</v>
          </cell>
          <cell r="E142">
            <v>44603</v>
          </cell>
          <cell r="F142" t="str">
            <v>kahepoolne</v>
          </cell>
          <cell r="H142" t="str">
            <v>lapsendaja</v>
          </cell>
          <cell r="K142" t="str">
            <v>kohanemiseks</v>
          </cell>
        </row>
        <row r="143">
          <cell r="A143">
            <v>47007112223</v>
          </cell>
          <cell r="B143" t="str">
            <v>Julia</v>
          </cell>
          <cell r="C143" t="str">
            <v>Savotenkova</v>
          </cell>
          <cell r="D143" t="str">
            <v>MTÜ Igale Lapsele Pere</v>
          </cell>
          <cell r="E143">
            <v>44628</v>
          </cell>
          <cell r="F143" t="str">
            <v>kahepoolne</v>
          </cell>
          <cell r="H143" t="str">
            <v>eestkostja</v>
          </cell>
          <cell r="J143" t="str">
            <v>Alutaguse VV</v>
          </cell>
          <cell r="K143" t="str">
            <v>vajaduspõhine</v>
          </cell>
          <cell r="L143">
            <v>44628</v>
          </cell>
        </row>
        <row r="144">
          <cell r="A144">
            <v>46510010314</v>
          </cell>
          <cell r="B144" t="str">
            <v>Olga</v>
          </cell>
          <cell r="C144" t="str">
            <v>Tsvetkova</v>
          </cell>
          <cell r="D144" t="str">
            <v>MTÜ Teadlik Lapsevanem</v>
          </cell>
          <cell r="E144">
            <v>44579</v>
          </cell>
          <cell r="F144" t="str">
            <v>kahepoolne</v>
          </cell>
          <cell r="G144" t="str">
            <v>kohtla-Järve LV</v>
          </cell>
          <cell r="H144" t="str">
            <v>hoolduspere</v>
          </cell>
          <cell r="I144"/>
          <cell r="J144" t="str">
            <v>Kohtla-Järve LV</v>
          </cell>
          <cell r="K144" t="str">
            <v>kohanemiseks</v>
          </cell>
          <cell r="L144">
            <v>44581</v>
          </cell>
        </row>
        <row r="145">
          <cell r="A145">
            <v>47703030250</v>
          </cell>
          <cell r="B145" t="str">
            <v>Larissa</v>
          </cell>
          <cell r="C145" t="str">
            <v>Teder</v>
          </cell>
          <cell r="D145" t="str">
            <v>MTÜ Teadlik Lapsevanem</v>
          </cell>
          <cell r="E145">
            <v>44579</v>
          </cell>
          <cell r="F145" t="str">
            <v>kahepoolne</v>
          </cell>
          <cell r="H145" t="str">
            <v>hoolduspere</v>
          </cell>
          <cell r="K145" t="str">
            <v>kohanemiseks</v>
          </cell>
        </row>
        <row r="146">
          <cell r="A146">
            <v>48608104246</v>
          </cell>
          <cell r="B146" t="str">
            <v>Külli</v>
          </cell>
          <cell r="C146" t="str">
            <v>Vaikjärv</v>
          </cell>
          <cell r="D146" t="str">
            <v>MTÜ Igale Lapsele Pere</v>
          </cell>
          <cell r="E146">
            <v>44412</v>
          </cell>
          <cell r="F146" t="str">
            <v>kahepoolne</v>
          </cell>
          <cell r="H146" t="str">
            <v>hoolduspere</v>
          </cell>
          <cell r="K146" t="str">
            <v>vajaduspõhine</v>
          </cell>
        </row>
        <row r="147">
          <cell r="A147">
            <v>48801115210</v>
          </cell>
          <cell r="B147" t="str">
            <v>Kristiina</v>
          </cell>
          <cell r="C147" t="str">
            <v>Pundi</v>
          </cell>
          <cell r="D147" t="str">
            <v>MTÜ Oma Pere/SOS Lasteküla Eesti Ühing</v>
          </cell>
          <cell r="E147">
            <v>44634</v>
          </cell>
          <cell r="F147" t="str">
            <v>kahepoolne</v>
          </cell>
          <cell r="H147" t="str">
            <v>hoolduspere</v>
          </cell>
          <cell r="J147" t="str">
            <v>Viljandi VV</v>
          </cell>
          <cell r="K147" t="str">
            <v>kohanemiseks</v>
          </cell>
          <cell r="L147">
            <v>44635</v>
          </cell>
        </row>
        <row r="148">
          <cell r="A148">
            <v>47810240227</v>
          </cell>
          <cell r="B148" t="str">
            <v>Evelin</v>
          </cell>
          <cell r="C148" t="str">
            <v>Alev</v>
          </cell>
          <cell r="D148" t="str">
            <v>MTÜ Igale Lapsele Pere</v>
          </cell>
          <cell r="E148">
            <v>44641</v>
          </cell>
          <cell r="F148" t="str">
            <v>kahepoolne</v>
          </cell>
          <cell r="H148" t="str">
            <v>eestkostja</v>
          </cell>
          <cell r="J148" t="str">
            <v>Saku VV</v>
          </cell>
          <cell r="K148" t="str">
            <v>kohanemiseks</v>
          </cell>
          <cell r="L148">
            <v>44641</v>
          </cell>
        </row>
        <row r="149">
          <cell r="A149">
            <v>48106302718</v>
          </cell>
          <cell r="B149" t="str">
            <v>Kristi</v>
          </cell>
          <cell r="C149" t="str">
            <v>Semm</v>
          </cell>
          <cell r="D149" t="str">
            <v>MTÜ Oma Pere/SOS Lasteküla Eesti Ühing</v>
          </cell>
          <cell r="E149">
            <v>44648</v>
          </cell>
          <cell r="F149" t="str">
            <v>kahepoolne</v>
          </cell>
          <cell r="H149" t="str">
            <v>lapsendaja</v>
          </cell>
          <cell r="J149" t="str">
            <v>Põhja-Pärnumaa VV</v>
          </cell>
          <cell r="K149" t="str">
            <v>kohanemiseks</v>
          </cell>
          <cell r="L149">
            <v>44642</v>
          </cell>
        </row>
        <row r="150">
          <cell r="A150">
            <v>35104142717</v>
          </cell>
          <cell r="B150" t="str">
            <v>Nikolay</v>
          </cell>
          <cell r="C150" t="str">
            <v>Bessonov</v>
          </cell>
          <cell r="D150" t="str">
            <v>MTÜ Oma Pere/SOS Lasteküla Eesti Ühing</v>
          </cell>
          <cell r="E150">
            <v>44630</v>
          </cell>
          <cell r="F150" t="str">
            <v>kahepoolne</v>
          </cell>
          <cell r="H150" t="str">
            <v>eestkostja</v>
          </cell>
          <cell r="J150" t="str">
            <v>Tartu LV</v>
          </cell>
          <cell r="K150" t="str">
            <v>kohanemiseks</v>
          </cell>
          <cell r="L150">
            <v>44630</v>
          </cell>
        </row>
        <row r="151">
          <cell r="A151">
            <v>49510305218</v>
          </cell>
          <cell r="B151" t="str">
            <v>Gea</v>
          </cell>
          <cell r="C151" t="str">
            <v>Pajuste</v>
          </cell>
          <cell r="D151" t="str">
            <v>MTÜ Oma Pere/SOS Lasteküla Eesti Ühing</v>
          </cell>
          <cell r="E151">
            <v>44613</v>
          </cell>
          <cell r="F151" t="str">
            <v>kahepoolne</v>
          </cell>
          <cell r="H151" t="str">
            <v>hoolduspere</v>
          </cell>
          <cell r="K151" t="str">
            <v>Kohanemiseks</v>
          </cell>
        </row>
        <row r="152">
          <cell r="A152">
            <v>47008263723</v>
          </cell>
          <cell r="B152" t="str">
            <v>Svetlana</v>
          </cell>
          <cell r="C152" t="str">
            <v>Novikova</v>
          </cell>
          <cell r="D152" t="str">
            <v>MTÜ Igale Lapsele Pere</v>
          </cell>
          <cell r="E152">
            <v>44643</v>
          </cell>
          <cell r="F152" t="str">
            <v>kahepoolne</v>
          </cell>
          <cell r="H152" t="str">
            <v>eestkostja</v>
          </cell>
          <cell r="I152" t="str">
            <v>lapsendaja</v>
          </cell>
          <cell r="J152" t="str">
            <v>Narva LV</v>
          </cell>
          <cell r="K152" t="str">
            <v>vajaduspõhine</v>
          </cell>
          <cell r="L152">
            <v>44658</v>
          </cell>
        </row>
        <row r="153">
          <cell r="A153">
            <v>45504153712</v>
          </cell>
          <cell r="B153" t="str">
            <v>Tatjana</v>
          </cell>
          <cell r="C153" t="str">
            <v>Drel</v>
          </cell>
          <cell r="D153" t="str">
            <v>MTÜ Igale Lapsele Pere</v>
          </cell>
          <cell r="E153">
            <v>44641</v>
          </cell>
          <cell r="F153" t="str">
            <v>kahepoolne</v>
          </cell>
          <cell r="H153" t="str">
            <v>eestkostja</v>
          </cell>
          <cell r="J153" t="str">
            <v>Narva LV</v>
          </cell>
          <cell r="K153" t="str">
            <v>vajaduspõhine</v>
          </cell>
          <cell r="L153">
            <v>44658</v>
          </cell>
        </row>
        <row r="154">
          <cell r="A154">
            <v>46912213713</v>
          </cell>
          <cell r="B154" t="str">
            <v>Anžela</v>
          </cell>
          <cell r="C154" t="str">
            <v>Kuskova</v>
          </cell>
          <cell r="D154" t="str">
            <v>MTÜ Igale Lapsele Pere</v>
          </cell>
          <cell r="E154">
            <v>44613</v>
          </cell>
          <cell r="F154" t="str">
            <v>kahepoolne</v>
          </cell>
          <cell r="H154" t="str">
            <v>eestkostja</v>
          </cell>
          <cell r="J154" t="str">
            <v>Narva LV</v>
          </cell>
          <cell r="K154" t="str">
            <v>vajaduspõhine</v>
          </cell>
          <cell r="L154">
            <v>44628</v>
          </cell>
        </row>
        <row r="155">
          <cell r="A155">
            <v>48309032252</v>
          </cell>
          <cell r="B155" t="str">
            <v xml:space="preserve">Anna </v>
          </cell>
          <cell r="C155" t="str">
            <v>Kosobutskaja</v>
          </cell>
          <cell r="D155" t="str">
            <v>MTÜ Igale Lapsele Pere</v>
          </cell>
          <cell r="E155">
            <v>44622</v>
          </cell>
          <cell r="F155" t="str">
            <v>kahepoolne</v>
          </cell>
          <cell r="H155" t="str">
            <v>hoolduspere</v>
          </cell>
          <cell r="K155" t="str">
            <v>Kohanemiseks</v>
          </cell>
        </row>
        <row r="156">
          <cell r="A156">
            <v>47509156013</v>
          </cell>
          <cell r="B156" t="str">
            <v>Kairi</v>
          </cell>
          <cell r="C156" t="str">
            <v>Säga-Pärn</v>
          </cell>
          <cell r="D156" t="str">
            <v>MTÜ Igale Lapsele Pere</v>
          </cell>
          <cell r="E156">
            <v>44664</v>
          </cell>
          <cell r="F156" t="str">
            <v>kahepoolne</v>
          </cell>
          <cell r="H156" t="str">
            <v>hoolduspere</v>
          </cell>
          <cell r="I156" t="str">
            <v>lapsendaja</v>
          </cell>
          <cell r="J156" t="str">
            <v>Põhja-Sakala VV</v>
          </cell>
          <cell r="K156" t="str">
            <v>Kohanemiseks</v>
          </cell>
          <cell r="L156">
            <v>44664</v>
          </cell>
        </row>
        <row r="157">
          <cell r="A157">
            <v>47710260216</v>
          </cell>
          <cell r="B157" t="str">
            <v xml:space="preserve">Kristel </v>
          </cell>
          <cell r="C157" t="str">
            <v>Mäeots</v>
          </cell>
          <cell r="D157" t="str">
            <v>MTÜ Igale Lapsele Pere</v>
          </cell>
          <cell r="E157">
            <v>44665</v>
          </cell>
          <cell r="F157" t="str">
            <v>kahepoolne</v>
          </cell>
          <cell r="H157" t="str">
            <v>hoolduspere</v>
          </cell>
          <cell r="J157" t="str">
            <v>Saue VV</v>
          </cell>
          <cell r="K157" t="str">
            <v>vajaduspõhine</v>
          </cell>
          <cell r="L157">
            <v>44665</v>
          </cell>
        </row>
        <row r="158">
          <cell r="A158">
            <v>49907170813</v>
          </cell>
          <cell r="B158" t="str">
            <v>Rebecka</v>
          </cell>
          <cell r="C158" t="str">
            <v>Herzmann</v>
          </cell>
          <cell r="D158" t="str">
            <v>MTÜ Oma Pere/SOS Lasteküla Eesti Ühing</v>
          </cell>
          <cell r="E158">
            <v>44690</v>
          </cell>
          <cell r="F158" t="str">
            <v>kahepoolne</v>
          </cell>
          <cell r="H158" t="str">
            <v>eestkostja</v>
          </cell>
          <cell r="J158" t="str">
            <v>Tartu LV</v>
          </cell>
          <cell r="K158" t="str">
            <v>vajaduspõhine</v>
          </cell>
          <cell r="L158">
            <v>44677</v>
          </cell>
        </row>
        <row r="159">
          <cell r="A159">
            <v>45704270344</v>
          </cell>
          <cell r="B159" t="str">
            <v xml:space="preserve">Valentina </v>
          </cell>
          <cell r="C159" t="str">
            <v>Bagri</v>
          </cell>
          <cell r="D159" t="str">
            <v>MTÜ Teadlik Lapsevanem</v>
          </cell>
          <cell r="E159">
            <v>44699</v>
          </cell>
          <cell r="F159" t="str">
            <v>kahepoolne</v>
          </cell>
          <cell r="H159" t="str">
            <v>eestkostja</v>
          </cell>
          <cell r="J159" t="str">
            <v>Haabersti Linnaosa valitsus</v>
          </cell>
          <cell r="K159" t="str">
            <v>vajaduspõhine</v>
          </cell>
          <cell r="L159">
            <v>44678</v>
          </cell>
        </row>
        <row r="160">
          <cell r="A160">
            <v>49305040846</v>
          </cell>
          <cell r="B160" t="str">
            <v>Mailis</v>
          </cell>
          <cell r="C160" t="str">
            <v>Priks</v>
          </cell>
          <cell r="D160" t="str">
            <v>MTÜ Oma Pere/SOS Lasteküla Eesti Ühing</v>
          </cell>
          <cell r="E160">
            <v>44651</v>
          </cell>
          <cell r="F160" t="str">
            <v>kahepoolne</v>
          </cell>
          <cell r="H160" t="str">
            <v>hoolduspere</v>
          </cell>
          <cell r="K160" t="str">
            <v>Kohanemiseks</v>
          </cell>
        </row>
        <row r="161">
          <cell r="A161">
            <v>46209092221</v>
          </cell>
          <cell r="B161" t="str">
            <v>Marina</v>
          </cell>
          <cell r="C161" t="str">
            <v>Stepanova</v>
          </cell>
          <cell r="D161" t="str">
            <v>MTÜ Igale Lapsele Pere</v>
          </cell>
          <cell r="E161">
            <v>44660</v>
          </cell>
          <cell r="F161" t="str">
            <v>kahepoolne</v>
          </cell>
          <cell r="H161" t="str">
            <v>eestkostja</v>
          </cell>
          <cell r="K161" t="str">
            <v>kohanemiseks</v>
          </cell>
        </row>
        <row r="162">
          <cell r="A162">
            <v>47811034920</v>
          </cell>
          <cell r="B162" t="str">
            <v>Ingrit</v>
          </cell>
          <cell r="C162" t="str">
            <v>Valvik</v>
          </cell>
          <cell r="D162" t="str">
            <v>MTÜ Igale Lapsele Pere</v>
          </cell>
          <cell r="E162">
            <v>44712</v>
          </cell>
          <cell r="F162" t="str">
            <v>kahepoolne</v>
          </cell>
          <cell r="H162" t="str">
            <v>hoolduspere</v>
          </cell>
          <cell r="I162" t="str">
            <v>lapsendaja</v>
          </cell>
          <cell r="J162" t="str">
            <v>Võru LV</v>
          </cell>
          <cell r="K162" t="str">
            <v>kohanemiseks</v>
          </cell>
          <cell r="L162">
            <v>44694</v>
          </cell>
        </row>
        <row r="163">
          <cell r="A163">
            <v>46804290319</v>
          </cell>
          <cell r="B163" t="str">
            <v xml:space="preserve">Niina </v>
          </cell>
          <cell r="C163" t="str">
            <v>Muzõka</v>
          </cell>
          <cell r="D163" t="str">
            <v>Tallinna Lastekodu</v>
          </cell>
          <cell r="E163">
            <v>44698</v>
          </cell>
          <cell r="F163" t="str">
            <v>kahepoolne</v>
          </cell>
          <cell r="H163" t="str">
            <v>eestkostja</v>
          </cell>
          <cell r="J163" t="str">
            <v>Põhja-Tallinna LOV</v>
          </cell>
          <cell r="K163" t="str">
            <v>vajaduspõhine</v>
          </cell>
          <cell r="L163">
            <v>44698</v>
          </cell>
        </row>
        <row r="164">
          <cell r="A164">
            <v>45012130231</v>
          </cell>
          <cell r="B164" t="str">
            <v>Maie</v>
          </cell>
          <cell r="C164" t="str">
            <v>Põiklik</v>
          </cell>
          <cell r="D164" t="str">
            <v>MTÜ Igale Lapsele Pere</v>
          </cell>
          <cell r="H164" t="str">
            <v>eestkostja</v>
          </cell>
          <cell r="J164" t="str">
            <v>Põhja-Tallinna LOV</v>
          </cell>
          <cell r="K164" t="str">
            <v>vajaduspõhine</v>
          </cell>
          <cell r="L164">
            <v>44700</v>
          </cell>
        </row>
        <row r="165">
          <cell r="A165">
            <v>47011220314</v>
          </cell>
          <cell r="B165" t="str">
            <v>Piret</v>
          </cell>
          <cell r="C165" t="str">
            <v>Michelson</v>
          </cell>
          <cell r="D165" t="str">
            <v>MTÜ Oma Pere/SOS Lasteküla Eesti Ühing</v>
          </cell>
          <cell r="E165">
            <v>44713</v>
          </cell>
          <cell r="F165" t="str">
            <v>kahepoolne</v>
          </cell>
          <cell r="H165" t="str">
            <v>hoolduspere</v>
          </cell>
          <cell r="J165" t="str">
            <v>Saue VV</v>
          </cell>
          <cell r="K165" t="str">
            <v>vajaduspõhine</v>
          </cell>
          <cell r="L165">
            <v>44705</v>
          </cell>
        </row>
        <row r="166">
          <cell r="A166">
            <v>47202092799</v>
          </cell>
          <cell r="B166" t="str">
            <v>Liina</v>
          </cell>
          <cell r="C166" t="str">
            <v>Eek</v>
          </cell>
          <cell r="D166" t="str">
            <v>Tallinna Lastekodu</v>
          </cell>
          <cell r="E166">
            <v>44683</v>
          </cell>
          <cell r="F166" t="str">
            <v>kahepoolne</v>
          </cell>
          <cell r="H166" t="str">
            <v>lapsendaja</v>
          </cell>
          <cell r="J166" t="str">
            <v>Nõmme LOV</v>
          </cell>
          <cell r="K166" t="str">
            <v>vajaduspõhine</v>
          </cell>
          <cell r="L166">
            <v>44705</v>
          </cell>
        </row>
        <row r="167">
          <cell r="A167">
            <v>45909214931</v>
          </cell>
          <cell r="B167" t="str">
            <v>Reet</v>
          </cell>
          <cell r="C167" t="str">
            <v>Saar</v>
          </cell>
          <cell r="D167" t="str">
            <v>MTÜ Igale Lapsele Pere</v>
          </cell>
          <cell r="E167">
            <v>44711</v>
          </cell>
          <cell r="F167" t="str">
            <v>kahepoolne</v>
          </cell>
          <cell r="H167" t="str">
            <v>eestkostja</v>
          </cell>
          <cell r="J167" t="str">
            <v>Järva VV</v>
          </cell>
          <cell r="K167" t="str">
            <v>kohanemiseks</v>
          </cell>
          <cell r="L167">
            <v>44706</v>
          </cell>
        </row>
        <row r="168">
          <cell r="A168">
            <v>38405114213</v>
          </cell>
          <cell r="B168" t="str">
            <v>Allan</v>
          </cell>
          <cell r="C168" t="str">
            <v>Kaljakin</v>
          </cell>
          <cell r="D168" t="str">
            <v>MTÜ Oma Pere/SOS Lasteküla Eesti Ühing</v>
          </cell>
          <cell r="E168">
            <v>44713</v>
          </cell>
          <cell r="F168" t="str">
            <v>kahepoolne</v>
          </cell>
          <cell r="H168" t="str">
            <v>hoolduspere</v>
          </cell>
          <cell r="J168" t="str">
            <v>Mustamäe Linnaosa Valitsus</v>
          </cell>
          <cell r="K168" t="str">
            <v>kohanemiseks</v>
          </cell>
          <cell r="L168">
            <v>44705</v>
          </cell>
        </row>
        <row r="169">
          <cell r="A169">
            <v>48411126555</v>
          </cell>
          <cell r="B169" t="str">
            <v>Ruth</v>
          </cell>
          <cell r="C169" t="str">
            <v>Rebane</v>
          </cell>
          <cell r="D169" t="str">
            <v>MTÜ Oma Pere/SOS Lasteküla Eesti Ühing</v>
          </cell>
          <cell r="E169">
            <v>44722</v>
          </cell>
          <cell r="F169" t="str">
            <v>kahepoolne</v>
          </cell>
          <cell r="H169" t="str">
            <v>hoolduspere</v>
          </cell>
          <cell r="J169" t="str">
            <v>Peipsiääre Vallavalitsus</v>
          </cell>
          <cell r="K169" t="str">
            <v>kohanemiseks</v>
          </cell>
          <cell r="L169">
            <v>44715</v>
          </cell>
        </row>
        <row r="170">
          <cell r="A170">
            <v>45603303716</v>
          </cell>
          <cell r="B170" t="str">
            <v xml:space="preserve">Tamara </v>
          </cell>
          <cell r="C170" t="str">
            <v>Golubeva</v>
          </cell>
          <cell r="D170" t="str">
            <v>MTÜ Igale Lapsele Pere</v>
          </cell>
          <cell r="E170">
            <v>44677</v>
          </cell>
          <cell r="F170" t="str">
            <v>kahepoolne</v>
          </cell>
          <cell r="H170" t="str">
            <v>eestkostja</v>
          </cell>
          <cell r="I170" t="str">
            <v>lapsendaja</v>
          </cell>
          <cell r="J170" t="str">
            <v>Narva LV</v>
          </cell>
          <cell r="K170" t="str">
            <v>vajaduspõhine</v>
          </cell>
          <cell r="L170">
            <v>44714</v>
          </cell>
        </row>
        <row r="171">
          <cell r="A171">
            <v>48008046516</v>
          </cell>
          <cell r="B171" t="str">
            <v>Anželika</v>
          </cell>
          <cell r="C171" t="str">
            <v>Gomozova</v>
          </cell>
          <cell r="D171" t="str">
            <v>MTÜ Oma Pere/SOS Lasteküla Eesti Ühing</v>
          </cell>
          <cell r="E171">
            <v>44723</v>
          </cell>
          <cell r="F171" t="str">
            <v>kahepoolne</v>
          </cell>
          <cell r="H171" t="str">
            <v>hoolduspere</v>
          </cell>
          <cell r="J171" t="str">
            <v>Tartu LV</v>
          </cell>
          <cell r="K171" t="str">
            <v>kohanemiseks</v>
          </cell>
          <cell r="L171">
            <v>44690</v>
          </cell>
        </row>
        <row r="172">
          <cell r="A172">
            <v>49209104717</v>
          </cell>
          <cell r="B172" t="str">
            <v>Heily</v>
          </cell>
          <cell r="C172" t="str">
            <v>Aigro</v>
          </cell>
          <cell r="D172" t="str">
            <v>MTÜ Oma Pere/SOS Lasteküla Eesti Ühing</v>
          </cell>
          <cell r="E172">
            <v>44732</v>
          </cell>
          <cell r="F172" t="str">
            <v>kahepoolne</v>
          </cell>
          <cell r="H172" t="str">
            <v>lapsendaja</v>
          </cell>
          <cell r="J172" t="str">
            <v>Tartu VV</v>
          </cell>
          <cell r="K172" t="str">
            <v>kohanemiseks</v>
          </cell>
          <cell r="L172">
            <v>44727</v>
          </cell>
        </row>
        <row r="173">
          <cell r="A173">
            <v>47412132217</v>
          </cell>
          <cell r="B173" t="str">
            <v>Gulnara</v>
          </cell>
          <cell r="C173" t="str">
            <v>Adler</v>
          </cell>
          <cell r="D173" t="str">
            <v>MTÜ Igale Lapsele Pere</v>
          </cell>
          <cell r="E173">
            <v>44713</v>
          </cell>
          <cell r="F173" t="str">
            <v>kahepoolne</v>
          </cell>
          <cell r="H173" t="str">
            <v>hoolduspere</v>
          </cell>
          <cell r="K173" t="str">
            <v>kohanemiseks</v>
          </cell>
        </row>
        <row r="174">
          <cell r="A174">
            <v>48010190038</v>
          </cell>
          <cell r="B174" t="str">
            <v>Mirje</v>
          </cell>
          <cell r="C174" t="str">
            <v>Tauts</v>
          </cell>
          <cell r="D174" t="str">
            <v>Tallinna Lastekodu</v>
          </cell>
          <cell r="E174">
            <v>44746</v>
          </cell>
          <cell r="F174" t="str">
            <v>kolmepoolne</v>
          </cell>
          <cell r="H174" t="str">
            <v>hoolduspere</v>
          </cell>
          <cell r="J174" t="str">
            <v>Kuusalu VV</v>
          </cell>
          <cell r="K174" t="str">
            <v>kohanemiseks</v>
          </cell>
          <cell r="L174">
            <v>44746</v>
          </cell>
        </row>
        <row r="175">
          <cell r="A175">
            <v>47606240410</v>
          </cell>
          <cell r="B175" t="str">
            <v xml:space="preserve">Triina Silvia </v>
          </cell>
          <cell r="C175" t="str">
            <v>Purje</v>
          </cell>
          <cell r="D175" t="str">
            <v>Tallinna Lastekodu</v>
          </cell>
          <cell r="E175">
            <v>44743</v>
          </cell>
          <cell r="F175" t="str">
            <v>kolmepoolne</v>
          </cell>
          <cell r="H175" t="str">
            <v>hoolduspere</v>
          </cell>
          <cell r="J175" t="str">
            <v>Lüganuse VV</v>
          </cell>
          <cell r="K175" t="str">
            <v>kohanemiseks</v>
          </cell>
          <cell r="L175">
            <v>44756</v>
          </cell>
        </row>
        <row r="176">
          <cell r="A176">
            <v>46105180410</v>
          </cell>
          <cell r="B176" t="str">
            <v>Meeli</v>
          </cell>
          <cell r="C176" t="str">
            <v>Pandis</v>
          </cell>
          <cell r="D176" t="str">
            <v>Tallinna Lastekodu</v>
          </cell>
          <cell r="E176">
            <v>44715</v>
          </cell>
          <cell r="F176" t="str">
            <v>kahepoolne</v>
          </cell>
          <cell r="H176" t="str">
            <v>eestkostja</v>
          </cell>
          <cell r="J176" t="str">
            <v>Viimsi VV</v>
          </cell>
          <cell r="K176" t="str">
            <v>vajaduspõhine</v>
          </cell>
          <cell r="L176">
            <v>44715</v>
          </cell>
        </row>
        <row r="177">
          <cell r="A177">
            <v>47110222219</v>
          </cell>
          <cell r="B177" t="str">
            <v>Julia</v>
          </cell>
          <cell r="C177" t="str">
            <v>Steptšenko</v>
          </cell>
          <cell r="D177" t="str">
            <v>MTÜ Igale Lapsele Pere</v>
          </cell>
          <cell r="E177">
            <v>44763</v>
          </cell>
          <cell r="F177" t="str">
            <v>kahepoolne</v>
          </cell>
          <cell r="H177" t="str">
            <v>hoolduspere</v>
          </cell>
          <cell r="K177" t="str">
            <v>kohanemiseks</v>
          </cell>
        </row>
        <row r="178">
          <cell r="A178">
            <v>48405052249</v>
          </cell>
          <cell r="B178" t="str">
            <v>Natalja</v>
          </cell>
          <cell r="C178" t="str">
            <v>Mälton</v>
          </cell>
          <cell r="D178" t="str">
            <v>MTÜ Teadlik Lapsevanem</v>
          </cell>
          <cell r="E178">
            <v>44762</v>
          </cell>
          <cell r="F178" t="str">
            <v>kahepoolne</v>
          </cell>
          <cell r="H178" t="str">
            <v>hoolduspere</v>
          </cell>
          <cell r="K178" t="str">
            <v>kohanemiseks</v>
          </cell>
        </row>
        <row r="179">
          <cell r="A179">
            <v>48511104223</v>
          </cell>
          <cell r="B179" t="str">
            <v>Helen</v>
          </cell>
          <cell r="C179" t="str">
            <v>Kiviselg</v>
          </cell>
          <cell r="D179" t="str">
            <v>MTÜ Igale Lapsele Pere</v>
          </cell>
          <cell r="E179">
            <v>44809</v>
          </cell>
          <cell r="F179" t="str">
            <v>kahepoolne</v>
          </cell>
          <cell r="H179" t="str">
            <v>eestkostja</v>
          </cell>
          <cell r="J179" t="str">
            <v>Põhja-Pärnumaa VV</v>
          </cell>
          <cell r="K179" t="str">
            <v>kohanemiseks</v>
          </cell>
          <cell r="L179">
            <v>44802</v>
          </cell>
        </row>
        <row r="180">
          <cell r="A180">
            <v>46309282240</v>
          </cell>
          <cell r="B180" t="str">
            <v xml:space="preserve">Tamara </v>
          </cell>
          <cell r="C180" t="str">
            <v>Trelina</v>
          </cell>
          <cell r="D180" t="str">
            <v>MTÜ Igale Lapsele Pere</v>
          </cell>
          <cell r="E180">
            <v>44782</v>
          </cell>
          <cell r="F180" t="str">
            <v>kahepoolne</v>
          </cell>
          <cell r="H180" t="str">
            <v>eestkostja</v>
          </cell>
          <cell r="K180" t="str">
            <v>kohanemiseks</v>
          </cell>
        </row>
        <row r="181">
          <cell r="A181">
            <v>47309202223</v>
          </cell>
          <cell r="B181" t="str">
            <v>Irina</v>
          </cell>
          <cell r="C181" t="str">
            <v>Belanova</v>
          </cell>
          <cell r="D181" t="str">
            <v>MTÜ Igale Lapsele Pere</v>
          </cell>
          <cell r="E181">
            <v>44804</v>
          </cell>
          <cell r="F181" t="str">
            <v>kahepoolne</v>
          </cell>
          <cell r="H181" t="str">
            <v>eestkostja</v>
          </cell>
          <cell r="K181" t="str">
            <v>kohanemiseks</v>
          </cell>
        </row>
        <row r="182">
          <cell r="A182">
            <v>49303272013</v>
          </cell>
          <cell r="B182" t="str">
            <v>Kätlin</v>
          </cell>
          <cell r="C182" t="str">
            <v>Vare</v>
          </cell>
          <cell r="D182" t="str">
            <v>MTÜ Oma Pere/SOS Lasteküla Eesti Ühing</v>
          </cell>
          <cell r="E182">
            <v>44816</v>
          </cell>
          <cell r="F182" t="str">
            <v>kahepoolne</v>
          </cell>
          <cell r="H182" t="str">
            <v>eestkostja</v>
          </cell>
          <cell r="J182" t="str">
            <v>Lääne-Nigula VV</v>
          </cell>
          <cell r="K182" t="str">
            <v>vajaduspõhine</v>
          </cell>
          <cell r="L182">
            <v>44809</v>
          </cell>
        </row>
        <row r="183">
          <cell r="A183">
            <v>36706200317</v>
          </cell>
          <cell r="B183" t="str">
            <v>Timo Juhani</v>
          </cell>
          <cell r="C183" t="str">
            <v>Majuri</v>
          </cell>
          <cell r="D183" t="str">
            <v>MTÜ Igale Lapsele Pere</v>
          </cell>
          <cell r="E183">
            <v>44819</v>
          </cell>
          <cell r="F183" t="str">
            <v>kahepoolne</v>
          </cell>
          <cell r="H183" t="str">
            <v>hoolduspere</v>
          </cell>
          <cell r="J183" t="str">
            <v>Lääne-Harju VV</v>
          </cell>
          <cell r="K183" t="str">
            <v>kohanemiseks</v>
          </cell>
          <cell r="L183">
            <v>44816</v>
          </cell>
        </row>
        <row r="184">
          <cell r="A184">
            <v>48110126519</v>
          </cell>
          <cell r="B184" t="str">
            <v>Merlit</v>
          </cell>
          <cell r="C184" t="str">
            <v>Aldošin</v>
          </cell>
          <cell r="D184" t="str">
            <v>MTÜ Igale Lapsele Pere</v>
          </cell>
          <cell r="E184">
            <v>44820</v>
          </cell>
          <cell r="F184" t="str">
            <v>kahepoolne</v>
          </cell>
          <cell r="H184" t="str">
            <v>hoolduspere</v>
          </cell>
          <cell r="J184" t="str">
            <v>Rõuge VV</v>
          </cell>
          <cell r="K184" t="str">
            <v>kohanemiseks</v>
          </cell>
          <cell r="L184">
            <v>44819</v>
          </cell>
        </row>
        <row r="185">
          <cell r="A185">
            <v>47807276511</v>
          </cell>
          <cell r="B185" t="str">
            <v>Jaanika</v>
          </cell>
          <cell r="C185" t="str">
            <v>Tihanov</v>
          </cell>
          <cell r="D185" t="str">
            <v>MTÜ Oma Pere/SOS Lasteküla Eesti Ühing</v>
          </cell>
          <cell r="E185">
            <v>44830</v>
          </cell>
          <cell r="F185" t="str">
            <v>kahepoolne</v>
          </cell>
          <cell r="H185" t="str">
            <v>hoolduspere</v>
          </cell>
          <cell r="J185" t="str">
            <v>Kuusalu VV</v>
          </cell>
          <cell r="K185" t="str">
            <v>kohanemiseks</v>
          </cell>
          <cell r="L185">
            <v>44827</v>
          </cell>
        </row>
        <row r="186">
          <cell r="A186">
            <v>45404270302</v>
          </cell>
          <cell r="B186" t="str">
            <v>Maria</v>
          </cell>
          <cell r="C186" t="str">
            <v>Pikkas</v>
          </cell>
          <cell r="D186" t="str">
            <v>MTÜ Igale Lapsele Pere</v>
          </cell>
          <cell r="H186" t="str">
            <v>eestkostja</v>
          </cell>
          <cell r="J186" t="str">
            <v>Saue VV</v>
          </cell>
          <cell r="K186" t="str">
            <v>vajaduspõhine</v>
          </cell>
          <cell r="L186">
            <v>44830</v>
          </cell>
        </row>
        <row r="187">
          <cell r="A187">
            <v>36701150093</v>
          </cell>
          <cell r="B187" t="str">
            <v>Jose Efrain Pompa</v>
          </cell>
          <cell r="C187" t="str">
            <v>Barrera</v>
          </cell>
          <cell r="D187" t="str">
            <v>MTÜ Igale Lapsele Pere</v>
          </cell>
          <cell r="E187">
            <v>44839</v>
          </cell>
          <cell r="F187" t="str">
            <v>kahepoolne</v>
          </cell>
          <cell r="H187" t="str">
            <v>lapsendaja</v>
          </cell>
          <cell r="J187" t="str">
            <v>Saue VV</v>
          </cell>
          <cell r="K187" t="str">
            <v>vajaduspõhine</v>
          </cell>
          <cell r="L187">
            <v>44831</v>
          </cell>
        </row>
        <row r="188">
          <cell r="A188">
            <v>46606230358</v>
          </cell>
          <cell r="B188" t="str">
            <v>Laine</v>
          </cell>
          <cell r="C188" t="str">
            <v>Aus</v>
          </cell>
          <cell r="D188" t="str">
            <v>MTÜ Oma Pere/SOS Lasteküla Eesti Ühing</v>
          </cell>
          <cell r="H188" t="str">
            <v>eestkostja</v>
          </cell>
          <cell r="J188" t="str">
            <v>Põhja-Tallinna LOV</v>
          </cell>
          <cell r="K188" t="str">
            <v>vajaduspõhine</v>
          </cell>
          <cell r="L188">
            <v>44834</v>
          </cell>
        </row>
        <row r="189">
          <cell r="A189">
            <v>48410040216</v>
          </cell>
          <cell r="B189" t="str">
            <v xml:space="preserve">Valentina </v>
          </cell>
          <cell r="C189" t="str">
            <v>Paas</v>
          </cell>
          <cell r="D189" t="str">
            <v>MTÜ Oma Pere/SOS Lasteküla Eesti Ühing</v>
          </cell>
          <cell r="E189">
            <v>44844</v>
          </cell>
          <cell r="F189" t="str">
            <v>kahepoolne</v>
          </cell>
          <cell r="H189" t="str">
            <v>hoolduspere</v>
          </cell>
          <cell r="J189" t="str">
            <v>Nõmme LOV</v>
          </cell>
          <cell r="K189" t="str">
            <v>kohanemiseks</v>
          </cell>
          <cell r="L189">
            <v>44834</v>
          </cell>
        </row>
        <row r="190">
          <cell r="A190">
            <v>46909104713</v>
          </cell>
          <cell r="B190" t="str">
            <v>Leevi</v>
          </cell>
          <cell r="C190" t="str">
            <v>Kaustel</v>
          </cell>
          <cell r="D190" t="str">
            <v>MTÜ Oma Pere/SOS Lasteküla Eesti Ühing</v>
          </cell>
          <cell r="H190" t="str">
            <v>hoolduspere</v>
          </cell>
          <cell r="J190" t="str">
            <v>Tartu LV</v>
          </cell>
          <cell r="K190" t="str">
            <v>vajaduspõhine</v>
          </cell>
          <cell r="L190">
            <v>44838</v>
          </cell>
        </row>
        <row r="191">
          <cell r="A191">
            <v>45011290315</v>
          </cell>
          <cell r="B191" t="str">
            <v>Galina</v>
          </cell>
          <cell r="C191" t="str">
            <v>Vassiljeva</v>
          </cell>
          <cell r="D191" t="str">
            <v>MTÜ Teadlik Lapsevanem</v>
          </cell>
          <cell r="H191" t="str">
            <v>eestkostja</v>
          </cell>
          <cell r="J191" t="str">
            <v>Põhja-Tallinna LOV</v>
          </cell>
          <cell r="K191" t="str">
            <v>vajaduspõhine</v>
          </cell>
          <cell r="L191">
            <v>44844</v>
          </cell>
        </row>
        <row r="192">
          <cell r="A192">
            <v>38508285213</v>
          </cell>
          <cell r="B192" t="str">
            <v>Vitali</v>
          </cell>
          <cell r="C192" t="str">
            <v>Baranov</v>
          </cell>
          <cell r="D192" t="str">
            <v>MTÜ Teadlik Lapsevanem</v>
          </cell>
          <cell r="E192">
            <v>44830</v>
          </cell>
          <cell r="F192" t="str">
            <v>kahepoolne</v>
          </cell>
          <cell r="K192" t="str">
            <v>kohanemiseks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  <sheetName val="Tugigrupp"/>
      <sheetName val="an"/>
    </sheetNames>
    <sheetDataSet>
      <sheetData sheetId="0"/>
      <sheetData sheetId="1"/>
      <sheetData sheetId="2">
        <row r="2">
          <cell r="C2" t="str">
            <v>Ida-Viru maakond</v>
          </cell>
          <cell r="D2" t="str">
            <v>IDA</v>
          </cell>
        </row>
        <row r="3">
          <cell r="A3" t="str">
            <v>Alutaguse vald</v>
          </cell>
          <cell r="B3" t="str">
            <v>Ida-Viru maakond</v>
          </cell>
          <cell r="C3" t="str">
            <v>Harju maakond</v>
          </cell>
          <cell r="D3" t="str">
            <v>PÕHJA</v>
          </cell>
        </row>
        <row r="4">
          <cell r="A4" t="str">
            <v>Anija vald</v>
          </cell>
          <cell r="B4" t="str">
            <v>Harju maakond</v>
          </cell>
          <cell r="C4" t="str">
            <v>Võru maakond</v>
          </cell>
          <cell r="D4" t="str">
            <v>LÕUNA</v>
          </cell>
        </row>
        <row r="5">
          <cell r="A5" t="str">
            <v>Antsla vald</v>
          </cell>
          <cell r="B5" t="str">
            <v>Võru maakond</v>
          </cell>
          <cell r="C5" t="str">
            <v>Tartu maakond</v>
          </cell>
          <cell r="D5" t="str">
            <v>LÕUNA</v>
          </cell>
        </row>
        <row r="6">
          <cell r="A6" t="str">
            <v>Elva vald</v>
          </cell>
          <cell r="B6" t="str">
            <v>Tartu maakond</v>
          </cell>
          <cell r="C6" t="str">
            <v>Lääne maakond</v>
          </cell>
          <cell r="D6" t="str">
            <v>LÄÄNE</v>
          </cell>
        </row>
        <row r="7">
          <cell r="A7" t="str">
            <v>Haapsalu linn</v>
          </cell>
          <cell r="B7" t="str">
            <v>Lääne maakond</v>
          </cell>
          <cell r="C7" t="str">
            <v>Lääne-Viru maakond</v>
          </cell>
          <cell r="D7" t="str">
            <v>IDA</v>
          </cell>
        </row>
        <row r="8">
          <cell r="A8" t="str">
            <v>Haljala vald</v>
          </cell>
          <cell r="B8" t="str">
            <v>Lääne-Viru maakond</v>
          </cell>
          <cell r="C8" t="str">
            <v>Hiiu maakond</v>
          </cell>
          <cell r="D8" t="str">
            <v>LÄÄNE</v>
          </cell>
        </row>
        <row r="9">
          <cell r="A9" t="str">
            <v>Harku vald</v>
          </cell>
          <cell r="B9" t="str">
            <v>Harju maakond</v>
          </cell>
          <cell r="C9" t="str">
            <v>Pärnu maakond</v>
          </cell>
          <cell r="D9" t="str">
            <v>LÄÄNE</v>
          </cell>
        </row>
        <row r="10">
          <cell r="A10" t="str">
            <v>Hiiumaa vald</v>
          </cell>
          <cell r="B10" t="str">
            <v>Hiiu maakond</v>
          </cell>
          <cell r="C10" t="str">
            <v>Jõgeva maakond</v>
          </cell>
          <cell r="D10" t="str">
            <v>LÕUNA</v>
          </cell>
        </row>
        <row r="11">
          <cell r="A11" t="str">
            <v>Häädemeeste vald</v>
          </cell>
          <cell r="B11" t="str">
            <v>Pärnu maakond</v>
          </cell>
          <cell r="C11" t="str">
            <v>Järva maakond</v>
          </cell>
          <cell r="D11" t="str">
            <v>PÕHJA</v>
          </cell>
        </row>
        <row r="12">
          <cell r="A12" t="str">
            <v>Jõelähtme vald</v>
          </cell>
          <cell r="B12" t="str">
            <v>Harju maakond</v>
          </cell>
          <cell r="C12" t="str">
            <v>Põlva maakond</v>
          </cell>
          <cell r="D12" t="str">
            <v>LÕUNA</v>
          </cell>
        </row>
        <row r="13">
          <cell r="A13" t="str">
            <v>Jõgeva vald</v>
          </cell>
          <cell r="B13" t="str">
            <v>Jõgeva maakond</v>
          </cell>
          <cell r="C13" t="str">
            <v>Rapla maakond</v>
          </cell>
          <cell r="D13" t="str">
            <v>PÕHJA</v>
          </cell>
        </row>
        <row r="14">
          <cell r="A14" t="str">
            <v>Jõhvi vald</v>
          </cell>
          <cell r="B14" t="str">
            <v>Ida-Viru maakond</v>
          </cell>
          <cell r="C14" t="str">
            <v>Saare maakond</v>
          </cell>
          <cell r="D14" t="str">
            <v>LÄÄNE</v>
          </cell>
        </row>
        <row r="15">
          <cell r="A15" t="str">
            <v>Järva vald</v>
          </cell>
          <cell r="B15" t="str">
            <v>Järva maakond</v>
          </cell>
          <cell r="C15" t="str">
            <v>Viljandi maakond</v>
          </cell>
          <cell r="D15" t="str">
            <v>LÕUNA</v>
          </cell>
        </row>
        <row r="16">
          <cell r="A16" t="str">
            <v>Kadrina vald</v>
          </cell>
          <cell r="B16" t="str">
            <v>Lääne-Viru maakond</v>
          </cell>
          <cell r="C16" t="str">
            <v>Valga maakond</v>
          </cell>
          <cell r="D16" t="str">
            <v>LÕUNA</v>
          </cell>
        </row>
        <row r="17">
          <cell r="A17" t="str">
            <v>Kambja vald</v>
          </cell>
          <cell r="B17" t="str">
            <v>Tartu maakond</v>
          </cell>
        </row>
        <row r="18">
          <cell r="A18" t="str">
            <v>Kanepi vald</v>
          </cell>
          <cell r="B18" t="str">
            <v>Põlva maakond</v>
          </cell>
        </row>
        <row r="19">
          <cell r="A19" t="str">
            <v>Kastre vald</v>
          </cell>
          <cell r="B19" t="str">
            <v>Tartu maakond</v>
          </cell>
        </row>
        <row r="20">
          <cell r="A20" t="str">
            <v>Kehtna vald</v>
          </cell>
          <cell r="B20" t="str">
            <v>Rapla maakond</v>
          </cell>
        </row>
        <row r="21">
          <cell r="A21" t="str">
            <v>Keila linn</v>
          </cell>
          <cell r="B21" t="str">
            <v>Harju maakond</v>
          </cell>
        </row>
        <row r="22">
          <cell r="A22" t="str">
            <v>Kihnu vald</v>
          </cell>
          <cell r="B22" t="str">
            <v>Pärnu maakond</v>
          </cell>
        </row>
        <row r="23">
          <cell r="A23" t="str">
            <v>Kiili vald</v>
          </cell>
          <cell r="B23" t="str">
            <v>Harju maakond</v>
          </cell>
        </row>
        <row r="24">
          <cell r="A24" t="str">
            <v>Kohila vald</v>
          </cell>
          <cell r="B24" t="str">
            <v>Rapla maakond</v>
          </cell>
        </row>
        <row r="25">
          <cell r="A25" t="str">
            <v>Kohtla-Järve linn</v>
          </cell>
          <cell r="B25" t="str">
            <v>Ida-Viru maakond</v>
          </cell>
        </row>
        <row r="26">
          <cell r="A26" t="str">
            <v>Kose vald</v>
          </cell>
          <cell r="B26" t="str">
            <v>Harju maakond</v>
          </cell>
        </row>
        <row r="27">
          <cell r="A27" t="str">
            <v>Kuusalu vald</v>
          </cell>
          <cell r="B27" t="str">
            <v>Harju maakond</v>
          </cell>
        </row>
        <row r="28">
          <cell r="A28" t="str">
            <v>Loksa linn</v>
          </cell>
          <cell r="B28" t="str">
            <v>Harju maakond</v>
          </cell>
        </row>
        <row r="29">
          <cell r="A29" t="str">
            <v>Luunja vald</v>
          </cell>
          <cell r="B29" t="str">
            <v>Tartu maakond</v>
          </cell>
        </row>
        <row r="30">
          <cell r="A30" t="str">
            <v>Lääne-Harju vald</v>
          </cell>
          <cell r="B30" t="str">
            <v>Harju maakond</v>
          </cell>
        </row>
        <row r="31">
          <cell r="A31" t="str">
            <v>Lääne-Nigula vald</v>
          </cell>
          <cell r="B31" t="str">
            <v>Lääne maakond</v>
          </cell>
          <cell r="F31" t="str">
            <v>MTÜ Igale Lapsele Pere</v>
          </cell>
          <cell r="G31" t="str">
            <v>IDA</v>
          </cell>
          <cell r="H31" t="str">
            <v>2-9/53123-1</v>
          </cell>
        </row>
        <row r="32">
          <cell r="A32" t="str">
            <v>Lääneranna vald</v>
          </cell>
          <cell r="B32" t="str">
            <v>Pärnu maakond</v>
          </cell>
        </row>
        <row r="33">
          <cell r="A33" t="str">
            <v>Lüganuse vald</v>
          </cell>
          <cell r="B33" t="str">
            <v>Ida-Viru maakond</v>
          </cell>
          <cell r="F33" t="str">
            <v>MTÜ Oma Pere/SOS Lasteküla Eesti Ühing</v>
          </cell>
          <cell r="G33" t="str">
            <v>PÕHJA</v>
          </cell>
          <cell r="H33" t="str">
            <v>2-9/53124-1</v>
          </cell>
        </row>
        <row r="34">
          <cell r="A34" t="str">
            <v>Maardu linn</v>
          </cell>
          <cell r="B34" t="str">
            <v>Harju maakond</v>
          </cell>
        </row>
        <row r="35">
          <cell r="A35" t="str">
            <v>Muhu vald</v>
          </cell>
          <cell r="B35" t="str">
            <v>Saare maakond</v>
          </cell>
          <cell r="F35" t="str">
            <v>MTÜ Teadlik Lapsevanem</v>
          </cell>
          <cell r="G35" t="str">
            <v>PÕHJA</v>
          </cell>
          <cell r="H35" t="str">
            <v>2-9/54633-1</v>
          </cell>
        </row>
        <row r="36">
          <cell r="A36" t="str">
            <v>Mulgi vald</v>
          </cell>
          <cell r="B36" t="str">
            <v>Viljandi maakond</v>
          </cell>
          <cell r="F36" t="str">
            <v>Tallinna Lastekodu</v>
          </cell>
          <cell r="G36" t="str">
            <v>PÕHJA</v>
          </cell>
          <cell r="H36" t="str">
            <v>2-9/54634-1</v>
          </cell>
        </row>
        <row r="37">
          <cell r="A37" t="str">
            <v>Mustvee vald</v>
          </cell>
          <cell r="B37" t="str">
            <v>Jõgeva maakond</v>
          </cell>
          <cell r="M37">
            <v>44562</v>
          </cell>
        </row>
        <row r="38">
          <cell r="A38" t="str">
            <v>Märjamaa vald</v>
          </cell>
          <cell r="B38" t="str">
            <v>Rapla maakond</v>
          </cell>
          <cell r="G38" t="str">
            <v>MTÜ Oma Pere/SOS Lasteküla Eesti Ühing</v>
          </cell>
          <cell r="H38" t="str">
            <v>Tallinna Lastekodu</v>
          </cell>
          <cell r="I38" t="str">
            <v>MTÜ Teadlik Lapsevanem</v>
          </cell>
          <cell r="J38" t="str">
            <v>MTÜ Igale Lapsele Pere</v>
          </cell>
          <cell r="M38">
            <v>44620</v>
          </cell>
        </row>
        <row r="39">
          <cell r="A39" t="str">
            <v>Narva linn</v>
          </cell>
          <cell r="B39" t="str">
            <v>Ida-Viru maakond</v>
          </cell>
          <cell r="E39" t="str">
            <v>Peretoe teenus</v>
          </cell>
          <cell r="G39">
            <v>200</v>
          </cell>
          <cell r="H39">
            <v>200</v>
          </cell>
          <cell r="I39">
            <v>165</v>
          </cell>
          <cell r="J39">
            <v>200</v>
          </cell>
        </row>
        <row r="40">
          <cell r="A40" t="str">
            <v>Narva-Jõesuu linn</v>
          </cell>
          <cell r="B40" t="str">
            <v>Ida-Viru maakond</v>
          </cell>
          <cell r="E40" t="str">
            <v>Mentorlus</v>
          </cell>
          <cell r="G40">
            <v>45</v>
          </cell>
          <cell r="H40">
            <v>45</v>
          </cell>
          <cell r="I40">
            <v>30</v>
          </cell>
          <cell r="J40">
            <v>45</v>
          </cell>
          <cell r="M40">
            <v>100</v>
          </cell>
        </row>
        <row r="41">
          <cell r="A41" t="str">
            <v>Nõo vald</v>
          </cell>
          <cell r="B41" t="str">
            <v>Tartu maakond</v>
          </cell>
          <cell r="E41" t="str">
            <v>Psühholoogiline nõustamine</v>
          </cell>
          <cell r="G41">
            <v>65</v>
          </cell>
          <cell r="H41">
            <v>65</v>
          </cell>
          <cell r="I41">
            <v>50</v>
          </cell>
          <cell r="J41">
            <v>65</v>
          </cell>
        </row>
        <row r="42">
          <cell r="A42" t="str">
            <v>Otepää vald</v>
          </cell>
          <cell r="B42" t="str">
            <v>Valga maakond</v>
          </cell>
          <cell r="E42" t="str">
            <v>Tugigrupp</v>
          </cell>
        </row>
        <row r="43">
          <cell r="A43" t="str">
            <v>Paide linn</v>
          </cell>
          <cell r="B43" t="str">
            <v>Järva maakond</v>
          </cell>
        </row>
        <row r="44">
          <cell r="A44" t="str">
            <v>Peipsiääre vald</v>
          </cell>
          <cell r="B44" t="str">
            <v>Tartu maakond</v>
          </cell>
        </row>
        <row r="45">
          <cell r="A45" t="str">
            <v>Põhja-Pärnumaa vald</v>
          </cell>
          <cell r="B45" t="str">
            <v>Pärnu maakond</v>
          </cell>
        </row>
        <row r="46">
          <cell r="A46" t="str">
            <v>Põhja-Sakala vald</v>
          </cell>
          <cell r="B46" t="str">
            <v>Viljandi maakond</v>
          </cell>
        </row>
        <row r="47">
          <cell r="A47" t="str">
            <v>Põltsamaa vald</v>
          </cell>
          <cell r="B47" t="str">
            <v>Jõgeva maakond</v>
          </cell>
        </row>
        <row r="48">
          <cell r="A48" t="str">
            <v>Põlva vald</v>
          </cell>
          <cell r="B48" t="str">
            <v>Põlva maakond</v>
          </cell>
        </row>
        <row r="49">
          <cell r="A49" t="str">
            <v>Pärnu linn</v>
          </cell>
          <cell r="B49" t="str">
            <v>Pärnu maakond</v>
          </cell>
        </row>
        <row r="50">
          <cell r="A50" t="str">
            <v>Raasiku vald</v>
          </cell>
          <cell r="B50" t="str">
            <v>Harju maakond</v>
          </cell>
        </row>
        <row r="51">
          <cell r="A51" t="str">
            <v>Rae vald</v>
          </cell>
          <cell r="B51" t="str">
            <v>Harju maakond</v>
          </cell>
        </row>
        <row r="52">
          <cell r="A52" t="str">
            <v>Rakvere linn</v>
          </cell>
          <cell r="B52" t="str">
            <v>Lääne-Viru maakond</v>
          </cell>
        </row>
        <row r="53">
          <cell r="A53" t="str">
            <v>Rakvere vald</v>
          </cell>
          <cell r="B53" t="str">
            <v>Lääne-Viru maakond</v>
          </cell>
        </row>
        <row r="54">
          <cell r="A54" t="str">
            <v>Rapla vald</v>
          </cell>
          <cell r="B54" t="str">
            <v>Rapla maakond</v>
          </cell>
        </row>
        <row r="55">
          <cell r="A55" t="str">
            <v>Ruhnu vald</v>
          </cell>
          <cell r="B55" t="str">
            <v>Saare maakond</v>
          </cell>
        </row>
        <row r="56">
          <cell r="A56" t="str">
            <v>Rõuge vald</v>
          </cell>
          <cell r="B56" t="str">
            <v>Võru maakond</v>
          </cell>
        </row>
        <row r="57">
          <cell r="A57" t="str">
            <v>Räpina vald</v>
          </cell>
          <cell r="B57" t="str">
            <v>Põlva maakond</v>
          </cell>
        </row>
        <row r="58">
          <cell r="A58" t="str">
            <v>Saarde vald</v>
          </cell>
          <cell r="B58" t="str">
            <v>Pärnu maakond</v>
          </cell>
        </row>
        <row r="59">
          <cell r="A59" t="str">
            <v>Saaremaa vald</v>
          </cell>
          <cell r="B59" t="str">
            <v>Saare maakond</v>
          </cell>
        </row>
        <row r="60">
          <cell r="A60" t="str">
            <v>Saku vald</v>
          </cell>
          <cell r="B60" t="str">
            <v>Harju maakond</v>
          </cell>
        </row>
        <row r="61">
          <cell r="A61" t="str">
            <v>Saue vald</v>
          </cell>
          <cell r="B61" t="str">
            <v>Harju maakond</v>
          </cell>
        </row>
        <row r="62">
          <cell r="A62" t="str">
            <v>Setomaa vald</v>
          </cell>
          <cell r="B62" t="str">
            <v>Võru maakond</v>
          </cell>
        </row>
        <row r="63">
          <cell r="A63" t="str">
            <v>Sillamäe linn</v>
          </cell>
          <cell r="B63" t="str">
            <v>Ida-Viru maakond</v>
          </cell>
        </row>
        <row r="64">
          <cell r="A64" t="str">
            <v>Tallinn</v>
          </cell>
          <cell r="B64" t="str">
            <v>Harju maakond</v>
          </cell>
        </row>
        <row r="65">
          <cell r="A65" t="str">
            <v>Tapa vald</v>
          </cell>
          <cell r="B65" t="str">
            <v>Lääne-Viru maakond</v>
          </cell>
        </row>
        <row r="66">
          <cell r="A66" t="str">
            <v>Tartu linn</v>
          </cell>
          <cell r="B66" t="str">
            <v>Tartu maakond</v>
          </cell>
        </row>
        <row r="67">
          <cell r="A67" t="str">
            <v>Tartu vald</v>
          </cell>
          <cell r="B67" t="str">
            <v>Tartu maakond</v>
          </cell>
        </row>
        <row r="68">
          <cell r="A68" t="str">
            <v>Toila vald</v>
          </cell>
          <cell r="B68" t="str">
            <v>Ida-Viru maakond</v>
          </cell>
        </row>
        <row r="69">
          <cell r="A69" t="str">
            <v>Tori vald</v>
          </cell>
          <cell r="B69" t="str">
            <v>Pärnu maakond</v>
          </cell>
        </row>
        <row r="70">
          <cell r="A70" t="str">
            <v>Tõrva vald</v>
          </cell>
          <cell r="B70" t="str">
            <v>Valga maakond</v>
          </cell>
        </row>
        <row r="71">
          <cell r="A71" t="str">
            <v>Türi vald</v>
          </cell>
          <cell r="B71" t="str">
            <v>Järva maakond</v>
          </cell>
        </row>
        <row r="72">
          <cell r="A72" t="str">
            <v>Valga vald</v>
          </cell>
          <cell r="B72" t="str">
            <v>Valga maakond</v>
          </cell>
        </row>
        <row r="73">
          <cell r="A73" t="str">
            <v>Viimsi vald</v>
          </cell>
          <cell r="B73" t="str">
            <v>Harju maakond</v>
          </cell>
        </row>
        <row r="74">
          <cell r="A74" t="str">
            <v>Viljandi linn</v>
          </cell>
          <cell r="B74" t="str">
            <v>Viljandi maakond</v>
          </cell>
        </row>
        <row r="75">
          <cell r="A75" t="str">
            <v>Viljandi vald</v>
          </cell>
          <cell r="B75" t="str">
            <v>Viljandi maakond</v>
          </cell>
        </row>
        <row r="76">
          <cell r="A76" t="str">
            <v>Vinni vald</v>
          </cell>
          <cell r="B76" t="str">
            <v>Lääne-Viru maakond</v>
          </cell>
        </row>
        <row r="77">
          <cell r="A77" t="str">
            <v>Viru-Nigula vald</v>
          </cell>
          <cell r="B77" t="str">
            <v>Lääne-Viru maakond</v>
          </cell>
        </row>
        <row r="78">
          <cell r="A78" t="str">
            <v>Vormsi vald</v>
          </cell>
          <cell r="B78" t="str">
            <v>Lääne maakond</v>
          </cell>
        </row>
        <row r="79">
          <cell r="A79" t="str">
            <v>Võru linn</v>
          </cell>
          <cell r="B79" t="str">
            <v>Võru maakond</v>
          </cell>
        </row>
        <row r="80">
          <cell r="A80" t="str">
            <v>Võru vald</v>
          </cell>
          <cell r="B80" t="str">
            <v>Võru maakond</v>
          </cell>
        </row>
        <row r="81">
          <cell r="A81" t="str">
            <v>Väike-Maarja vald</v>
          </cell>
          <cell r="B81" t="str">
            <v>Lääne-Viru maakond</v>
          </cell>
        </row>
      </sheetData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3DD03-05DD-4245-8C78-E1F04E45B514}">
  <dimension ref="A1:AD4154"/>
  <sheetViews>
    <sheetView tabSelected="1" topLeftCell="B1" workbookViewId="0">
      <selection activeCell="F15" sqref="F15"/>
    </sheetView>
  </sheetViews>
  <sheetFormatPr defaultColWidth="8.85546875" defaultRowHeight="12" x14ac:dyDescent="0.2"/>
  <cols>
    <col min="1" max="1" width="20.42578125" style="9" hidden="1" customWidth="1"/>
    <col min="2" max="2" width="16.42578125" style="8" customWidth="1"/>
    <col min="3" max="3" width="15.85546875" style="8" customWidth="1"/>
    <col min="4" max="4" width="13.7109375" style="8" customWidth="1"/>
    <col min="5" max="5" width="18.7109375" style="8" hidden="1" customWidth="1"/>
    <col min="6" max="6" width="19.42578125" style="8" customWidth="1"/>
    <col min="7" max="7" width="18.7109375" style="8" hidden="1" customWidth="1"/>
    <col min="8" max="8" width="16.85546875" style="8" hidden="1" customWidth="1"/>
    <col min="9" max="9" width="28.5703125" style="8" customWidth="1"/>
    <col min="10" max="10" width="17.28515625" style="12" customWidth="1"/>
    <col min="11" max="13" width="17.28515625" style="8" customWidth="1"/>
    <col min="14" max="15" width="21.42578125" style="9" hidden="1" customWidth="1"/>
    <col min="16" max="16" width="24.42578125" style="8" hidden="1" customWidth="1"/>
    <col min="17" max="17" width="24.42578125" style="8" customWidth="1"/>
    <col min="18" max="18" width="41.28515625" style="8" customWidth="1"/>
    <col min="19" max="19" width="26.140625" style="8" hidden="1" customWidth="1"/>
    <col min="20" max="20" width="32.85546875" style="8" hidden="1" customWidth="1"/>
    <col min="21" max="21" width="15.5703125" style="8" hidden="1" customWidth="1"/>
    <col min="22" max="22" width="12.85546875" style="24" hidden="1" customWidth="1"/>
    <col min="23" max="23" width="14.85546875" style="25" hidden="1" customWidth="1"/>
    <col min="24" max="24" width="12.140625" style="26" hidden="1" customWidth="1"/>
    <col min="25" max="25" width="13.5703125" style="24" hidden="1" customWidth="1"/>
    <col min="26" max="26" width="16.28515625" style="26" hidden="1" customWidth="1"/>
    <col min="27" max="27" width="18" style="26" hidden="1" customWidth="1"/>
    <col min="28" max="28" width="17.28515625" style="27" hidden="1" customWidth="1"/>
    <col min="29" max="29" width="12.7109375" style="9" hidden="1" customWidth="1"/>
    <col min="30" max="30" width="12" style="26" hidden="1" customWidth="1"/>
    <col min="31" max="16384" width="8.85546875" style="8"/>
  </cols>
  <sheetData>
    <row r="1" spans="1:30" ht="48.75" thickBot="1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4" t="s">
        <v>19</v>
      </c>
      <c r="U1" s="5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7" t="s">
        <v>28</v>
      </c>
      <c r="AD1" s="6" t="s">
        <v>29</v>
      </c>
    </row>
    <row r="2" spans="1:30" ht="13.9" customHeight="1" thickBot="1" x14ac:dyDescent="0.25">
      <c r="F2" s="10"/>
      <c r="G2" s="8" t="str">
        <f t="shared" ref="G2:G66" si="0">IF(F2="","",IF(F2&lt;&gt;"Tugigrupp","pole",""))</f>
        <v/>
      </c>
      <c r="H2" s="11" t="str" cm="1">
        <f t="array" ref="H2">IFERROR(IF(F2&lt;&gt;"Peretoe teenus","",IF(SUMPRODUCT(--([1]peretoe_teenus!$A$2:$A$2000=$D2),[1]peretoe_teenus!$E$2:$E$2000)=0,"",SUMPRODUCT(--([1]peretoe_teenus!$A$2:$A$2000=$D2),[1]peretoe_teenus!$E$2:$E$2000))),"")</f>
        <v/>
      </c>
      <c r="K2" s="13"/>
      <c r="L2" s="10"/>
      <c r="M2" s="10"/>
      <c r="S2" s="14" t="str">
        <f>IFERROR(IF(F2&lt;&gt;"Peretoe teenus","",IF($H2&lt;[2]an!$M$37,
VLOOKUP(D2,[1]peretoe_teenus!$A$2:$L$2000,6,FALSE),"")),"")</f>
        <v/>
      </c>
      <c r="T2" s="14" t="str">
        <f>IFERROR(IF(F2&lt;&gt;"Peretoe teenus","",IF($H2&lt;[2]an!$M$37,"",
VLOOKUP(D2,[1]peretoe_teenus!$A$2:$L$2000,11,FALSE))),"")</f>
        <v/>
      </c>
      <c r="U2" s="11" t="str" cm="1">
        <f t="array" ref="U2">IFERROR(IF(F2&lt;&gt;"Peretoe teenus","",IF(SUMPRODUCT(--([1]peretoe_teenus!$A$2:$A$2000=$D2),[1]peretoe_teenus!$L$2:$L$2000)=0,"",SUMPRODUCT(--([1]peretoe_teenus!$A$2:$A$2000=$D2),[1]peretoe_teenus!$L$2:$L$2000))),"")</f>
        <v/>
      </c>
      <c r="V2" s="15" t="str" cm="1">
        <f t="array" ref="V2">IFERROR(IF(AND(F2="Tugigrupp",RANK(K2,$K2:$K2)+COUNTIFS($K$2:K2,K2,$L$2:L2,L2,$M$2:M2,M2,$I$2:I2,I2,$G$2:G2,G2,$F$2:F2,F2)-1=1),SUMPRODUCT(($F$2:$F$4154=F2)*($G$2:$G$4154=G2)*($K$2:$K$4154=K2)*($I$2:$I$4154=I2)*($L$2:$L$4154=L2)*($M$2:$M$4154=M2)),""),"")</f>
        <v/>
      </c>
      <c r="W2" s="15" t="str">
        <f t="shared" ref="W2:W65" si="1">IF(A2="","",(M2-L2)*1440/45)</f>
        <v/>
      </c>
      <c r="X2" s="16" t="str">
        <f>IF(AND(A2=[2]an!$G$38,F2=[2]an!$E$40),[2]an!$G$40,IF(AND(A2=[2]an!$G$38,F2=[2]an!$E$41),[2]an!$G$41,IF(AND(A2=[2]an!$G$38,F2=[2]an!$E$39,H2&gt;=[2]an!$M$37),[2]an!$G$39,
IF(AND(A2=[2]an!$G$38,F2=[2]an!$E$39,H2&lt;[2]an!$M$37,S2="kahepoolne vajaduspõhine",U2=""),[2]an!$M$40,
IF(AND(A2=[2]an!$G$38,F2=[2]an!$E$39,H2&lt;[2]an!$M$37,S2="kahepoolne vajaduspõhine",U2&lt;&gt;""),[2]an!$G$39,
IF(AND(A2=[2]an!$G$38,F2=[2]an!$E$39,H2&lt;[2]an!$M$37,S2&lt;&gt;"kahepoolne vajaduspõhine"),[2]an!$G$39,
IF(AND(A2=[2]an!$G$38,F2=[2]an!$E$42),[2]an!$G$42,
IF(AND(A2=[2]an!$H$38,F2=[2]an!$E$40),[2]an!$H$40,IF(AND(A2=[2]an!$H$38,F2=[2]an!$E$41),[2]an!$H$41,IF(AND(A2=[2]an!$H$38,F2=[2]an!$E$39,H2&gt;=[2]an!$M$37),[2]an!$H$39,
IF(AND(A2=[2]an!$H$38,F2=[2]an!$E$39,H2&lt;[2]an!$M$37,S2="kahepoolne vajaduspõhine",U2=""),[2]an!$M$40,
IF(AND(A2=[2]an!$H$38,F2=[2]an!$E$39,H2&lt;[2]an!$M$37,S2="kahepoolne vajaduspõhine",U2&lt;&gt;""),[2]an!$H$39,
IF(AND(A2=[2]an!$H$38,F2=[2]an!$E$39,H2&lt;[2]an!$M$37,S2&lt;&gt;"kahepoolne vajaduspõhine"),[2]an!$H$39,
IF(AND(A2=[2]an!$H$38,F2=[2]an!$E$42),[2]an!$H$42,
IF(AND(A2=[2]an!$I$38,F2=[2]an!$E$40),[2]an!$I$40,IF(AND(A2=[2]an!$I$38,F2=[2]an!$E$41),[2]an!$I$41,IF(AND(A2=[2]an!$I$38,F2=[2]an!$E$39,H2&gt;=[2]an!$M$37),[2]an!$I$39,
IF(AND(A2=[2]an!$I$38,F2=[2]an!$E$39,H2&lt;[2]an!$M$37,S2="kahepoolne vajaduspõhine",U2=""),[2]an!$M$40,
IF(AND(A2=[2]an!$I$38,F2=[2]an!$E$39,H2&lt;[2]an!$M$37,S2="kahepoolne vajaduspõhine",U2&lt;&gt;""),[2]an!$I$39,
IF(AND(A2=[2]an!$I$38,F2=[2]an!$E$39,H2&lt;[2]an!$M$37,S2&lt;&gt;"kahepoolne vajaduspõhine"),[2]an!$I$39,
IF(AND(A2=[2]an!$I$38,F2=[2]an!$E$42),[2]an!$I$42,
IF(AND(A2=[2]an!$J$38,F2=[2]an!$E$40),[2]an!$J$40,IF(AND(A2=[2]an!$J$38,F2=[2]an!$E$41),[2]an!$J$41,IF(AND(A2=[2]an!$J$38,F2=[2]an!$E$39,H2&gt;=[2]an!$M$37),[2]an!$J$39,
IF(AND(A2=[2]an!$J$38,F2=[2]an!$E$39,H2&lt;[2]an!$M$37,S2="kahepoolne vajaduspõhine",U2=""),[2]an!$M$40,
IF(AND(A2=[2]an!$J$38,F2=[2]an!$E$39,H2&lt;[2]an!$M$37,S2="kahepoolne vajaduspõhine",U2&lt;&gt;""),[2]an!$J$39,
IF(AND(A2=[2]an!$J$38,F2=[2]an!$E$39,H2&lt;[2]an!$M$37,S2&lt;&gt;"kahepoolne vajaduspõhine"),[2]an!$J$39,
IF(AND(A2=[2]an!$J$38,F2=[2]an!$E$42),[2]an!$J$42,""))))))))))))))))))))))))))))</f>
        <v/>
      </c>
      <c r="Y2" s="17" t="str">
        <f>IFERROR(IF(F2="Tugigrupp",0,
IF(AND(F2="Peretoe teenus",H2&gt;=[2]an!$M$37,RANK(D2,$D2:$D2)+COUNTIFS($D$2:D2,D2,$F$2:F2,F2)-1&gt;1),"",
IF(AND(F2="Peretoe teenus",H2&gt;=[2]an!$M$37,RANK(D2,$D2:$D2)+COUNTIFS($D$2:D2,D2,$F$2:F2,F2)-1=1,MONTH(H2)=MONTH(K2)=TRUE,YEAR(H2)=YEAR(K2)=TRUE),((EOMONTH(H2,0)-H2+1)*X2)/DAY(EOMONTH(H2,0)),
IF(AND(F2="Peretoe teenus",H2&gt;=[2]an!$M$37,RANK(D2,$D2:$D2)+COUNTIFS($D$2:D2,D2,$F$2:F2,F2)-1=1),X2,
IF(AND(F2="Peretoe teenus",H2&lt;[2]an!$M$37,S2&lt;&gt;"kahepoolne vajaduspõhine",RANK(D2,$D2:$D2)+COUNTIFS($D$2:D2,D2,$F$2:F2,F2)-1=1),X2,
IF(AND(F2="Peretoe teenus",H2&lt;[2]an!$M$37,S2&lt;&gt;"kahepoolne vajaduspõhine",RANK(D2,$D2:$D2)+COUNTIFS($D$2:D2,D2,$F$2:F2,F2)-1&gt;1),"",
IF(AND(F2="Peretoe teenus",H2&lt;[2]an!$M$37,S2="kahepoolne vajaduspõhine",U2="",RANK(D2,$D2:$D2)+COUNTIFS($D$2:D2,D2,$F$2:F2,F2)-1=1),X2,
IF(AND(F2="Peretoe teenus",H2&lt;[2]an!$M$37,S2="kahepoolne vajaduspõhine",U2="",RANK(D2,$D2:$D2)+COUNTIFS($D$2:D2,D2,$F$2:F2,F2)-1&gt;1),"",
IF(AND(F2="Peretoe teenus",H2&lt;[2]an!$M$37,S2="kahepoolne vajaduspõhine",U2&lt;[2]an!$M$37,RANK(D2,$D2:$D2)+COUNTIFS($D$2:D2,D2,$F$2:F2,F2)-1=1),X2,
IF(AND(F2="Peretoe teenus",H2&lt;[2]an!$M$37,S2="kahepoolne vajaduspõhine",U2&lt;[2]an!$M$37,RANK(D2,$D2:$D2)+COUNTIFS($D$2:D2,D2,$F$2:F2,F2)-1&gt;1),"",
IF(AND(F2="Peretoe teenus",H2&lt;[2]an!$M$37,S2="kahepoolne vajaduspõhine",U2&gt;=[2]an!$M$37,U2&lt;=[2]an!$M$38,RANK(D2,$D2:$D2)+COUNTIFS($D$2:D2,D2,$F$2:F2,F2)-1=1),
((EOMONTH(U2,0)-U2+1)*X2)/DAY(EOMONTH(U2,0))+(DAY(U2)-1)*100/DAY(EOMONTH(U2,0)),
IF(AND(F2="Peretoe teenus",H2&lt;[2]an!$M$37,S2="kahepoolne vajaduspõhine",U2&gt;=[2]an!$M$37,U2&lt;=[2]an!$M$38,RANK(D2,$D2:$D2)+COUNTIFS($D$2:D2,D2,$F$2:F2,F2)-1&gt;1),"",
IF(AND(F2="Peretoe teenus",H2&lt;[2]an!$M$37,S2="kahepoolne vajaduspõhine",U2&gt;[2]an!$M$38,RANK(D2,$D2:$D2)+COUNTIFS($D$2:D2,D2,$F$2:F2,F2)-1=1),X2,
IF(AND(F2="Peretoe teenus",H2&lt;[2]an!$M$37,S2="kahepoolne vajaduspõhine",U2&gt;[2]an!$M$38,RANK(D2,$D2:$D2)+COUNTIFS($D$2:D2,D2,$F$2:F2,F2)-1&gt;1),"",X2*W2)))))))))))))),"")</f>
        <v/>
      </c>
      <c r="Z2" s="18" t="str">
        <f t="shared" ref="Z2:Z65" si="2">IF(F2="Tugigrupp",SUMPRODUCT(($F$2:$F$4154=F2)*($G$2:$G$4154=G2)*($K$2:$K$4154=K2)*($I$2:$I$4154=I2)*($L$2:$L$4154=L2)*($M$2:$M$4154=M2)),"")</f>
        <v/>
      </c>
      <c r="AA2" s="19" t="str">
        <f>IFERROR(VLOOKUP(E2,[2]an!$A$3:$B$81,2,FALSE),"")</f>
        <v/>
      </c>
      <c r="AB2" s="19" t="str">
        <f>IFERROR(VLOOKUP(AA2,[2]an!$C$2:$D$16,2,FALSE),"")</f>
        <v/>
      </c>
      <c r="AC2" s="20"/>
      <c r="AD2" s="21" t="str">
        <f>IF(A2=[2]an!$F$36,VLOOKUP([2]an!$F$36,[2]an!$F$36:$H$36,3,FALSE),IF(A2=[2]an!$F$35,VLOOKUP([2]an!$F$35,[2]an!$F$35:$H$35,3,FALSE),IF(A2=[2]an!$F$33,VLOOKUP([2]an!$F$33,[2]an!$F$33:$H$33,3,FALSE),IF(A2=[2]an!$F$31,VLOOKUP([2]an!$F$31,[2]an!$F$31:$H$31,3,FALSE),""))))</f>
        <v/>
      </c>
    </row>
    <row r="3" spans="1:30" x14ac:dyDescent="0.2">
      <c r="F3" s="10"/>
      <c r="G3" s="8" t="str">
        <f t="shared" si="0"/>
        <v/>
      </c>
      <c r="H3" s="13"/>
      <c r="K3" s="13"/>
      <c r="L3" s="10"/>
      <c r="M3" s="10"/>
      <c r="S3" s="8" t="str">
        <f>IFERROR(VLOOKUP(D3,[1]peretoe_teenus!$A$2:$L$2000,5,FALSE),"")</f>
        <v/>
      </c>
      <c r="U3" s="13"/>
      <c r="V3" s="15" t="str" cm="1">
        <f t="array" ref="V3">IFERROR(IF(AND(F3="Tugigrupp",RANK(K3,$K3:$K3)+COUNTIFS($K$2:K3,K3,$L$2:L3,L3,$M$2:M3,M3,$I$2:I3,I3,$G$2:G3,G3,$F$2:F3,F3)-1=1),SUMPRODUCT(($F$2:$F$4154=F3)*($G$2:$G$4154=G3)*($K$2:$K$4154=K3)*($I$2:$I$4154=I3)*($L$2:$L$4154=L3)*($M$2:$M$4154=M3)),""),"")</f>
        <v/>
      </c>
      <c r="W3" s="15" t="str">
        <f t="shared" si="1"/>
        <v/>
      </c>
      <c r="X3" s="16" t="str">
        <f>IF(AND(A3=[2]an!$G$38,F3=[2]an!$E$40),[2]an!$G$40,IF(AND(A3=[2]an!$G$38,F3=[2]an!$E$41),[2]an!$G$41,IF(AND(A3=[2]an!$G$38,F3=[2]an!$E$39,H3&gt;=[2]an!$M$37),[2]an!$G$39,
IF(AND(A3=[2]an!$G$38,F3=[2]an!$E$39,H3&lt;[2]an!$M$37,S3="kahepoolne vajaduspõhine",U3=""),[2]an!$M$40,
IF(AND(A3=[2]an!$G$38,F3=[2]an!$E$39,H3&lt;[2]an!$M$37,S3="kahepoolne vajaduspõhine",U3&lt;&gt;""),[2]an!$G$39,
IF(AND(A3=[2]an!$G$38,F3=[2]an!$E$39,H3&lt;[2]an!$M$37,S3&lt;&gt;"kahepoolne vajaduspõhine"),[2]an!$G$39,
IF(AND(A3=[2]an!$G$38,F3=[2]an!$E$42),[2]an!$G$42,
IF(AND(A3=[2]an!$H$38,F3=[2]an!$E$40),[2]an!$H$40,IF(AND(A3=[2]an!$H$38,F3=[2]an!$E$41),[2]an!$H$41,IF(AND(A3=[2]an!$H$38,F3=[2]an!$E$39,H3&gt;=[2]an!$M$37),[2]an!$H$39,
IF(AND(A3=[2]an!$H$38,F3=[2]an!$E$39,H3&lt;[2]an!$M$37,S3="kahepoolne vajaduspõhine",U3=""),[2]an!$M$40,
IF(AND(A3=[2]an!$H$38,F3=[2]an!$E$39,H3&lt;[2]an!$M$37,S3="kahepoolne vajaduspõhine",U3&lt;&gt;""),[2]an!$H$39,
IF(AND(A3=[2]an!$H$38,F3=[2]an!$E$39,H3&lt;[2]an!$M$37,S3&lt;&gt;"kahepoolne vajaduspõhine"),[2]an!$H$39,
IF(AND(A3=[2]an!$H$38,F3=[2]an!$E$42),[2]an!$H$42,
IF(AND(A3=[2]an!$I$38,F3=[2]an!$E$40),[2]an!$I$40,IF(AND(A3=[2]an!$I$38,F3=[2]an!$E$41),[2]an!$I$41,IF(AND(A3=[2]an!$I$38,F3=[2]an!$E$39,H3&gt;=[2]an!$M$37),[2]an!$I$39,
IF(AND(A3=[2]an!$I$38,F3=[2]an!$E$39,H3&lt;[2]an!$M$37,S3="kahepoolne vajaduspõhine",U3=""),[2]an!$M$40,
IF(AND(A3=[2]an!$I$38,F3=[2]an!$E$39,H3&lt;[2]an!$M$37,S3="kahepoolne vajaduspõhine",U3&lt;&gt;""),[2]an!$I$39,
IF(AND(A3=[2]an!$I$38,F3=[2]an!$E$39,H3&lt;[2]an!$M$37,S3&lt;&gt;"kahepoolne vajaduspõhine"),[2]an!$I$39,
IF(AND(A3=[2]an!$I$38,F3=[2]an!$E$42),[2]an!$I$42,
IF(AND(A3=[2]an!$J$38,F3=[2]an!$E$40),[2]an!$J$40,IF(AND(A3=[2]an!$J$38,F3=[2]an!$E$41),[2]an!$J$41,IF(AND(A3=[2]an!$J$38,F3=[2]an!$E$39,H3&gt;=[2]an!$M$37),[2]an!$J$39,
IF(AND(A3=[2]an!$J$38,F3=[2]an!$E$39,H3&lt;[2]an!$M$37,S3="kahepoolne vajaduspõhine",U3=""),[2]an!$M$40,
IF(AND(A3=[2]an!$J$38,F3=[2]an!$E$39,H3&lt;[2]an!$M$37,S3="kahepoolne vajaduspõhine",U3&lt;&gt;""),[2]an!$J$39,
IF(AND(A3=[2]an!$J$38,F3=[2]an!$E$39,H3&lt;[2]an!$M$37,S3&lt;&gt;"kahepoolne vajaduspõhine"),[2]an!$J$39,
IF(AND(A3=[2]an!$J$38,F3=[2]an!$E$42),[2]an!$J$42,""))))))))))))))))))))))))))))</f>
        <v/>
      </c>
      <c r="Y3" s="17" t="str">
        <f>IFERROR(IF(F3="Tugigrupp",0,
IF(AND(F3="Peretoe teenus",H3&gt;=[2]an!$M$37,RANK(D3,$D3:$D3)+COUNTIFS($D$2:D3,D3,$F$2:F3,F3)-1&gt;1),"",
IF(AND(F3="Peretoe teenus",H3&gt;=[2]an!$M$37,RANK(D3,$D3:$D3)+COUNTIFS($D$2:D3,D3,$F$2:F3,F3)-1=1,MONTH(H3)=MONTH(K3)=TRUE,YEAR(H3)=YEAR(K3)=TRUE),((EOMONTH(H3,0)-H3+1)*X3)/DAY(EOMONTH(H3,0)),
IF(AND(F3="Peretoe teenus",H3&gt;=[2]an!$M$37,RANK(D3,$D3:$D3)+COUNTIFS($D$2:D3,D3,$F$2:F3,F3)-1=1),X3,
IF(AND(F3="Peretoe teenus",H3&lt;[2]an!$M$37,S3&lt;&gt;"kahepoolne vajaduspõhine",RANK(D3,$D3:$D3)+COUNTIFS($D$2:D3,D3,$F$2:F3,F3)-1=1),X3,
IF(AND(F3="Peretoe teenus",H3&lt;[2]an!$M$37,S3&lt;&gt;"kahepoolne vajaduspõhine",RANK(D3,$D3:$D3)+COUNTIFS($D$2:D3,D3,$F$2:F3,F3)-1&gt;1),"",
IF(AND(F3="Peretoe teenus",H3&lt;[2]an!$M$37,S3="kahepoolne vajaduspõhine",U3="",RANK(D3,$D3:$D3)+COUNTIFS($D$2:D3,D3,$F$2:F3,F3)-1=1),X3,
IF(AND(F3="Peretoe teenus",H3&lt;[2]an!$M$37,S3="kahepoolne vajaduspõhine",U3="",RANK(D3,$D3:$D3)+COUNTIFS($D$2:D3,D3,$F$2:F3,F3)-1&gt;1),"",
IF(AND(F3="Peretoe teenus",H3&lt;[2]an!$M$37,S3="kahepoolne vajaduspõhine",U3&lt;[2]an!$M$37,RANK(D3,$D3:$D3)+COUNTIFS($D$2:D3,D3,$F$2:F3,F3)-1=1),X3,
IF(AND(F3="Peretoe teenus",H3&lt;[2]an!$M$37,S3="kahepoolne vajaduspõhine",U3&lt;[2]an!$M$37,RANK(D3,$D3:$D3)+COUNTIFS($D$2:D3,D3,$F$2:F3,F3)-1&gt;1),"",
IF(AND(F3="Peretoe teenus",H3&lt;[2]an!$M$37,S3="kahepoolne vajaduspõhine",U3&gt;=[2]an!$M$37,U3&lt;=[2]an!$M$38,RANK(D3,$D3:$D3)+COUNTIFS($D$2:D3,D3,$F$2:F3,F3)-1=1),
((EOMONTH(U3,0)-U3+1)*X3)/DAY(EOMONTH(U3,0))+(DAY(U3)-1)*100/DAY(EOMONTH(U3,0)),
IF(AND(F3="Peretoe teenus",H3&lt;[2]an!$M$37,S3="kahepoolne vajaduspõhine",U3&gt;=[2]an!$M$37,U3&lt;=[2]an!$M$38,RANK(D3,$D3:$D3)+COUNTIFS($D$2:D3,D3,$F$2:F3,F3)-1&gt;1),"",
IF(AND(F3="Peretoe teenus",H3&lt;[2]an!$M$37,S3="kahepoolne vajaduspõhine",U3&gt;[2]an!$M$38,RANK(D3,$D3:$D3)+COUNTIFS($D$2:D3,D3,$F$2:F3,F3)-1=1),X3,
IF(AND(F3="Peretoe teenus",H3&lt;[2]an!$M$37,S3="kahepoolne vajaduspõhine",U3&gt;[2]an!$M$38,RANK(D3,$D3:$D3)+COUNTIFS($D$2:D3,D3,$F$2:F3,F3)-1&gt;1),"",X3*W3)))))))))))))),"")</f>
        <v/>
      </c>
      <c r="Z3" s="18" t="str">
        <f t="shared" si="2"/>
        <v/>
      </c>
      <c r="AA3" s="19" t="str">
        <f>IFERROR(VLOOKUP(E3,[2]an!$A$3:$B$81,2,FALSE),"")</f>
        <v/>
      </c>
      <c r="AB3" s="19" t="str">
        <f>IFERROR(VLOOKUP(AA3,[2]an!$C$2:$D$16,2,FALSE),"")</f>
        <v/>
      </c>
      <c r="AC3" s="20"/>
      <c r="AD3" s="21" t="str">
        <f>IF(A3=[2]an!$F$36,VLOOKUP([2]an!$F$36,[2]an!$F$36:$H$36,3,FALSE),IF(A3=[2]an!$F$35,VLOOKUP([2]an!$F$35,[2]an!$F$35:$H$35,3,FALSE),IF(A3=[2]an!$F$33,VLOOKUP([2]an!$F$33,[2]an!$F$33:$H$33,3,FALSE),IF(A3=[2]an!$F$31,VLOOKUP([2]an!$F$31,[2]an!$F$31:$H$31,3,FALSE),""))))</f>
        <v/>
      </c>
    </row>
    <row r="4" spans="1:30" x14ac:dyDescent="0.2">
      <c r="F4" s="10"/>
      <c r="G4" s="8" t="str">
        <f t="shared" si="0"/>
        <v/>
      </c>
      <c r="H4" s="13"/>
      <c r="K4" s="13"/>
      <c r="L4" s="10"/>
      <c r="M4" s="10"/>
      <c r="S4" s="8" t="str">
        <f>IFERROR(VLOOKUP(D4,[1]peretoe_teenus!$A$2:$L$2000,5,FALSE),"")</f>
        <v/>
      </c>
      <c r="U4" s="13"/>
      <c r="V4" s="15" t="str" cm="1">
        <f t="array" ref="V4">IFERROR(IF(AND(F4="Tugigrupp",RANK(K4,$K4:$K4)+COUNTIFS($K$2:K4,K4,$L$2:L4,L4,$M$2:M4,M4,$I$2:I4,I4,$G$2:G4,G4,$F$2:F4,F4)-1=1),SUMPRODUCT(($F$2:$F$4154=F4)*($G$2:$G$4154=G4)*($K$2:$K$4154=K4)*($I$2:$I$4154=I4)*($L$2:$L$4154=L4)*($M$2:$M$4154=M4)),""),"")</f>
        <v/>
      </c>
      <c r="W4" s="15" t="str">
        <f t="shared" si="1"/>
        <v/>
      </c>
      <c r="X4" s="16" t="str">
        <f>IF(AND(A4=[2]an!$G$38,F4=[2]an!$E$40),[2]an!$G$40,IF(AND(A4=[2]an!$G$38,F4=[2]an!$E$41),[2]an!$G$41,IF(AND(A4=[2]an!$G$38,F4=[2]an!$E$39,H4&gt;=[2]an!$M$37),[2]an!$G$39,
IF(AND(A4=[2]an!$G$38,F4=[2]an!$E$39,H4&lt;[2]an!$M$37,S4="kahepoolne vajaduspõhine",U4=""),[2]an!$M$40,
IF(AND(A4=[2]an!$G$38,F4=[2]an!$E$39,H4&lt;[2]an!$M$37,S4="kahepoolne vajaduspõhine",U4&lt;&gt;""),[2]an!$G$39,
IF(AND(A4=[2]an!$G$38,F4=[2]an!$E$39,H4&lt;[2]an!$M$37,S4&lt;&gt;"kahepoolne vajaduspõhine"),[2]an!$G$39,
IF(AND(A4=[2]an!$G$38,F4=[2]an!$E$42),[2]an!$G$42,
IF(AND(A4=[2]an!$H$38,F4=[2]an!$E$40),[2]an!$H$40,IF(AND(A4=[2]an!$H$38,F4=[2]an!$E$41),[2]an!$H$41,IF(AND(A4=[2]an!$H$38,F4=[2]an!$E$39,H4&gt;=[2]an!$M$37),[2]an!$H$39,
IF(AND(A4=[2]an!$H$38,F4=[2]an!$E$39,H4&lt;[2]an!$M$37,S4="kahepoolne vajaduspõhine",U4=""),[2]an!$M$40,
IF(AND(A4=[2]an!$H$38,F4=[2]an!$E$39,H4&lt;[2]an!$M$37,S4="kahepoolne vajaduspõhine",U4&lt;&gt;""),[2]an!$H$39,
IF(AND(A4=[2]an!$H$38,F4=[2]an!$E$39,H4&lt;[2]an!$M$37,S4&lt;&gt;"kahepoolne vajaduspõhine"),[2]an!$H$39,
IF(AND(A4=[2]an!$H$38,F4=[2]an!$E$42),[2]an!$H$42,
IF(AND(A4=[2]an!$I$38,F4=[2]an!$E$40),[2]an!$I$40,IF(AND(A4=[2]an!$I$38,F4=[2]an!$E$41),[2]an!$I$41,IF(AND(A4=[2]an!$I$38,F4=[2]an!$E$39,H4&gt;=[2]an!$M$37),[2]an!$I$39,
IF(AND(A4=[2]an!$I$38,F4=[2]an!$E$39,H4&lt;[2]an!$M$37,S4="kahepoolne vajaduspõhine",U4=""),[2]an!$M$40,
IF(AND(A4=[2]an!$I$38,F4=[2]an!$E$39,H4&lt;[2]an!$M$37,S4="kahepoolne vajaduspõhine",U4&lt;&gt;""),[2]an!$I$39,
IF(AND(A4=[2]an!$I$38,F4=[2]an!$E$39,H4&lt;[2]an!$M$37,S4&lt;&gt;"kahepoolne vajaduspõhine"),[2]an!$I$39,
IF(AND(A4=[2]an!$I$38,F4=[2]an!$E$42),[2]an!$I$42,
IF(AND(A4=[2]an!$J$38,F4=[2]an!$E$40),[2]an!$J$40,IF(AND(A4=[2]an!$J$38,F4=[2]an!$E$41),[2]an!$J$41,IF(AND(A4=[2]an!$J$38,F4=[2]an!$E$39,H4&gt;=[2]an!$M$37),[2]an!$J$39,
IF(AND(A4=[2]an!$J$38,F4=[2]an!$E$39,H4&lt;[2]an!$M$37,S4="kahepoolne vajaduspõhine",U4=""),[2]an!$M$40,
IF(AND(A4=[2]an!$J$38,F4=[2]an!$E$39,H4&lt;[2]an!$M$37,S4="kahepoolne vajaduspõhine",U4&lt;&gt;""),[2]an!$J$39,
IF(AND(A4=[2]an!$J$38,F4=[2]an!$E$39,H4&lt;[2]an!$M$37,S4&lt;&gt;"kahepoolne vajaduspõhine"),[2]an!$J$39,
IF(AND(A4=[2]an!$J$38,F4=[2]an!$E$42),[2]an!$J$42,""))))))))))))))))))))))))))))</f>
        <v/>
      </c>
      <c r="Y4" s="17" t="str">
        <f>IFERROR(IF(F4="Tugigrupp",0,
IF(AND(F4="Peretoe teenus",H4&gt;=[2]an!$M$37,RANK(D4,$D4:$D4)+COUNTIFS($D$2:D4,D4,$F$2:F4,F4)-1&gt;1),"",
IF(AND(F4="Peretoe teenus",H4&gt;=[2]an!$M$37,RANK(D4,$D4:$D4)+COUNTIFS($D$2:D4,D4,$F$2:F4,F4)-1=1,MONTH(H4)=MONTH(K4)=TRUE,YEAR(H4)=YEAR(K4)=TRUE),((EOMONTH(H4,0)-H4+1)*X4)/DAY(EOMONTH(H4,0)),
IF(AND(F4="Peretoe teenus",H4&gt;=[2]an!$M$37,RANK(D4,$D4:$D4)+COUNTIFS($D$2:D4,D4,$F$2:F4,F4)-1=1),X4,
IF(AND(F4="Peretoe teenus",H4&lt;[2]an!$M$37,S4&lt;&gt;"kahepoolne vajaduspõhine",RANK(D4,$D4:$D4)+COUNTIFS($D$2:D4,D4,$F$2:F4,F4)-1=1),X4,
IF(AND(F4="Peretoe teenus",H4&lt;[2]an!$M$37,S4&lt;&gt;"kahepoolne vajaduspõhine",RANK(D4,$D4:$D4)+COUNTIFS($D$2:D4,D4,$F$2:F4,F4)-1&gt;1),"",
IF(AND(F4="Peretoe teenus",H4&lt;[2]an!$M$37,S4="kahepoolne vajaduspõhine",U4="",RANK(D4,$D4:$D4)+COUNTIFS($D$2:D4,D4,$F$2:F4,F4)-1=1),X4,
IF(AND(F4="Peretoe teenus",H4&lt;[2]an!$M$37,S4="kahepoolne vajaduspõhine",U4="",RANK(D4,$D4:$D4)+COUNTIFS($D$2:D4,D4,$F$2:F4,F4)-1&gt;1),"",
IF(AND(F4="Peretoe teenus",H4&lt;[2]an!$M$37,S4="kahepoolne vajaduspõhine",U4&lt;[2]an!$M$37,RANK(D4,$D4:$D4)+COUNTIFS($D$2:D4,D4,$F$2:F4,F4)-1=1),X4,
IF(AND(F4="Peretoe teenus",H4&lt;[2]an!$M$37,S4="kahepoolne vajaduspõhine",U4&lt;[2]an!$M$37,RANK(D4,$D4:$D4)+COUNTIFS($D$2:D4,D4,$F$2:F4,F4)-1&gt;1),"",
IF(AND(F4="Peretoe teenus",H4&lt;[2]an!$M$37,S4="kahepoolne vajaduspõhine",U4&gt;=[2]an!$M$37,U4&lt;=[2]an!$M$38,RANK(D4,$D4:$D4)+COUNTIFS($D$2:D4,D4,$F$2:F4,F4)-1=1),
((EOMONTH(U4,0)-U4+1)*X4)/DAY(EOMONTH(U4,0))+(DAY(U4)-1)*100/DAY(EOMONTH(U4,0)),
IF(AND(F4="Peretoe teenus",H4&lt;[2]an!$M$37,S4="kahepoolne vajaduspõhine",U4&gt;=[2]an!$M$37,U4&lt;=[2]an!$M$38,RANK(D4,$D4:$D4)+COUNTIFS($D$2:D4,D4,$F$2:F4,F4)-1&gt;1),"",
IF(AND(F4="Peretoe teenus",H4&lt;[2]an!$M$37,S4="kahepoolne vajaduspõhine",U4&gt;[2]an!$M$38,RANK(D4,$D4:$D4)+COUNTIFS($D$2:D4,D4,$F$2:F4,F4)-1=1),X4,
IF(AND(F4="Peretoe teenus",H4&lt;[2]an!$M$37,S4="kahepoolne vajaduspõhine",U4&gt;[2]an!$M$38,RANK(D4,$D4:$D4)+COUNTIFS($D$2:D4,D4,$F$2:F4,F4)-1&gt;1),"",X4*W4)))))))))))))),"")</f>
        <v/>
      </c>
      <c r="Z4" s="18" t="str">
        <f t="shared" si="2"/>
        <v/>
      </c>
      <c r="AA4" s="19" t="str">
        <f>IFERROR(VLOOKUP(E4,[2]an!$A$3:$B$81,2,FALSE),"")</f>
        <v/>
      </c>
      <c r="AB4" s="19" t="str">
        <f>IFERROR(VLOOKUP(AA4,[2]an!$C$2:$D$16,2,FALSE),"")</f>
        <v/>
      </c>
      <c r="AC4" s="20"/>
      <c r="AD4" s="21" t="str">
        <f>IF(A4=[2]an!$F$36,VLOOKUP([2]an!$F$36,[2]an!$F$36:$H$36,3,FALSE),IF(A4=[2]an!$F$35,VLOOKUP([2]an!$F$35,[2]an!$F$35:$H$35,3,FALSE),IF(A4=[2]an!$F$33,VLOOKUP([2]an!$F$33,[2]an!$F$33:$H$33,3,FALSE),IF(A4=[2]an!$F$31,VLOOKUP([2]an!$F$31,[2]an!$F$31:$H$31,3,FALSE),""))))</f>
        <v/>
      </c>
    </row>
    <row r="5" spans="1:30" x14ac:dyDescent="0.2">
      <c r="F5" s="10"/>
      <c r="G5" s="8" t="str">
        <f t="shared" si="0"/>
        <v/>
      </c>
      <c r="H5" s="13"/>
      <c r="K5" s="13"/>
      <c r="L5" s="10"/>
      <c r="M5" s="10"/>
      <c r="S5" s="8" t="str">
        <f>IFERROR(VLOOKUP(D5,[1]peretoe_teenus!$A$2:$L$2000,5,FALSE),"")</f>
        <v/>
      </c>
      <c r="U5" s="13"/>
      <c r="V5" s="15" t="str" cm="1">
        <f t="array" ref="V5">IFERROR(IF(AND(F5="Tugigrupp",RANK(K5,$K5:$K5)+COUNTIFS($K$2:K5,K5,$L$2:L5,L5,$M$2:M5,M5,$I$2:I5,I5,$G$2:G5,G5,$F$2:F5,F5)-1=1),SUMPRODUCT(($F$2:$F$4154=F5)*($G$2:$G$4154=G5)*($K$2:$K$4154=K5)*($I$2:$I$4154=I5)*($L$2:$L$4154=L5)*($M$2:$M$4154=M5)),""),"")</f>
        <v/>
      </c>
      <c r="W5" s="15" t="str">
        <f t="shared" si="1"/>
        <v/>
      </c>
      <c r="X5" s="16" t="str">
        <f>IF(AND(A5=[2]an!$G$38,F5=[2]an!$E$40),[2]an!$G$40,IF(AND(A5=[2]an!$G$38,F5=[2]an!$E$41),[2]an!$G$41,IF(AND(A5=[2]an!$G$38,F5=[2]an!$E$39,H5&gt;=[2]an!$M$37),[2]an!$G$39,
IF(AND(A5=[2]an!$G$38,F5=[2]an!$E$39,H5&lt;[2]an!$M$37,S5="kahepoolne vajaduspõhine",U5=""),[2]an!$M$40,
IF(AND(A5=[2]an!$G$38,F5=[2]an!$E$39,H5&lt;[2]an!$M$37,S5="kahepoolne vajaduspõhine",U5&lt;&gt;""),[2]an!$G$39,
IF(AND(A5=[2]an!$G$38,F5=[2]an!$E$39,H5&lt;[2]an!$M$37,S5&lt;&gt;"kahepoolne vajaduspõhine"),[2]an!$G$39,
IF(AND(A5=[2]an!$G$38,F5=[2]an!$E$42),[2]an!$G$42,
IF(AND(A5=[2]an!$H$38,F5=[2]an!$E$40),[2]an!$H$40,IF(AND(A5=[2]an!$H$38,F5=[2]an!$E$41),[2]an!$H$41,IF(AND(A5=[2]an!$H$38,F5=[2]an!$E$39,H5&gt;=[2]an!$M$37),[2]an!$H$39,
IF(AND(A5=[2]an!$H$38,F5=[2]an!$E$39,H5&lt;[2]an!$M$37,S5="kahepoolne vajaduspõhine",U5=""),[2]an!$M$40,
IF(AND(A5=[2]an!$H$38,F5=[2]an!$E$39,H5&lt;[2]an!$M$37,S5="kahepoolne vajaduspõhine",U5&lt;&gt;""),[2]an!$H$39,
IF(AND(A5=[2]an!$H$38,F5=[2]an!$E$39,H5&lt;[2]an!$M$37,S5&lt;&gt;"kahepoolne vajaduspõhine"),[2]an!$H$39,
IF(AND(A5=[2]an!$H$38,F5=[2]an!$E$42),[2]an!$H$42,
IF(AND(A5=[2]an!$I$38,F5=[2]an!$E$40),[2]an!$I$40,IF(AND(A5=[2]an!$I$38,F5=[2]an!$E$41),[2]an!$I$41,IF(AND(A5=[2]an!$I$38,F5=[2]an!$E$39,H5&gt;=[2]an!$M$37),[2]an!$I$39,
IF(AND(A5=[2]an!$I$38,F5=[2]an!$E$39,H5&lt;[2]an!$M$37,S5="kahepoolne vajaduspõhine",U5=""),[2]an!$M$40,
IF(AND(A5=[2]an!$I$38,F5=[2]an!$E$39,H5&lt;[2]an!$M$37,S5="kahepoolne vajaduspõhine",U5&lt;&gt;""),[2]an!$I$39,
IF(AND(A5=[2]an!$I$38,F5=[2]an!$E$39,H5&lt;[2]an!$M$37,S5&lt;&gt;"kahepoolne vajaduspõhine"),[2]an!$I$39,
IF(AND(A5=[2]an!$I$38,F5=[2]an!$E$42),[2]an!$I$42,
IF(AND(A5=[2]an!$J$38,F5=[2]an!$E$40),[2]an!$J$40,IF(AND(A5=[2]an!$J$38,F5=[2]an!$E$41),[2]an!$J$41,IF(AND(A5=[2]an!$J$38,F5=[2]an!$E$39,H5&gt;=[2]an!$M$37),[2]an!$J$39,
IF(AND(A5=[2]an!$J$38,F5=[2]an!$E$39,H5&lt;[2]an!$M$37,S5="kahepoolne vajaduspõhine",U5=""),[2]an!$M$40,
IF(AND(A5=[2]an!$J$38,F5=[2]an!$E$39,H5&lt;[2]an!$M$37,S5="kahepoolne vajaduspõhine",U5&lt;&gt;""),[2]an!$J$39,
IF(AND(A5=[2]an!$J$38,F5=[2]an!$E$39,H5&lt;[2]an!$M$37,S5&lt;&gt;"kahepoolne vajaduspõhine"),[2]an!$J$39,
IF(AND(A5=[2]an!$J$38,F5=[2]an!$E$42),[2]an!$J$42,""))))))))))))))))))))))))))))</f>
        <v/>
      </c>
      <c r="Y5" s="17" t="str">
        <f>IFERROR(IF(F5="Tugigrupp",0,
IF(AND(F5="Peretoe teenus",H5&gt;=[2]an!$M$37,RANK(D5,$D5:$D5)+COUNTIFS($D$2:D5,D5,$F$2:F5,F5)-1&gt;1),"",
IF(AND(F5="Peretoe teenus",H5&gt;=[2]an!$M$37,RANK(D5,$D5:$D5)+COUNTIFS($D$2:D5,D5,$F$2:F5,F5)-1=1,MONTH(H5)=MONTH(K5)=TRUE,YEAR(H5)=YEAR(K5)=TRUE),((EOMONTH(H5,0)-H5+1)*X5)/DAY(EOMONTH(H5,0)),
IF(AND(F5="Peretoe teenus",H5&gt;=[2]an!$M$37,RANK(D5,$D5:$D5)+COUNTIFS($D$2:D5,D5,$F$2:F5,F5)-1=1),X5,
IF(AND(F5="Peretoe teenus",H5&lt;[2]an!$M$37,S5&lt;&gt;"kahepoolne vajaduspõhine",RANK(D5,$D5:$D5)+COUNTIFS($D$2:D5,D5,$F$2:F5,F5)-1=1),X5,
IF(AND(F5="Peretoe teenus",H5&lt;[2]an!$M$37,S5&lt;&gt;"kahepoolne vajaduspõhine",RANK(D5,$D5:$D5)+COUNTIFS($D$2:D5,D5,$F$2:F5,F5)-1&gt;1),"",
IF(AND(F5="Peretoe teenus",H5&lt;[2]an!$M$37,S5="kahepoolne vajaduspõhine",U5="",RANK(D5,$D5:$D5)+COUNTIFS($D$2:D5,D5,$F$2:F5,F5)-1=1),X5,
IF(AND(F5="Peretoe teenus",H5&lt;[2]an!$M$37,S5="kahepoolne vajaduspõhine",U5="",RANK(D5,$D5:$D5)+COUNTIFS($D$2:D5,D5,$F$2:F5,F5)-1&gt;1),"",
IF(AND(F5="Peretoe teenus",H5&lt;[2]an!$M$37,S5="kahepoolne vajaduspõhine",U5&lt;[2]an!$M$37,RANK(D5,$D5:$D5)+COUNTIFS($D$2:D5,D5,$F$2:F5,F5)-1=1),X5,
IF(AND(F5="Peretoe teenus",H5&lt;[2]an!$M$37,S5="kahepoolne vajaduspõhine",U5&lt;[2]an!$M$37,RANK(D5,$D5:$D5)+COUNTIFS($D$2:D5,D5,$F$2:F5,F5)-1&gt;1),"",
IF(AND(F5="Peretoe teenus",H5&lt;[2]an!$M$37,S5="kahepoolne vajaduspõhine",U5&gt;=[2]an!$M$37,U5&lt;=[2]an!$M$38,RANK(D5,$D5:$D5)+COUNTIFS($D$2:D5,D5,$F$2:F5,F5)-1=1),
((EOMONTH(U5,0)-U5+1)*X5)/DAY(EOMONTH(U5,0))+(DAY(U5)-1)*100/DAY(EOMONTH(U5,0)),
IF(AND(F5="Peretoe teenus",H5&lt;[2]an!$M$37,S5="kahepoolne vajaduspõhine",U5&gt;=[2]an!$M$37,U5&lt;=[2]an!$M$38,RANK(D5,$D5:$D5)+COUNTIFS($D$2:D5,D5,$F$2:F5,F5)-1&gt;1),"",
IF(AND(F5="Peretoe teenus",H5&lt;[2]an!$M$37,S5="kahepoolne vajaduspõhine",U5&gt;[2]an!$M$38,RANK(D5,$D5:$D5)+COUNTIFS($D$2:D5,D5,$F$2:F5,F5)-1=1),X5,
IF(AND(F5="Peretoe teenus",H5&lt;[2]an!$M$37,S5="kahepoolne vajaduspõhine",U5&gt;[2]an!$M$38,RANK(D5,$D5:$D5)+COUNTIFS($D$2:D5,D5,$F$2:F5,F5)-1&gt;1),"",X5*W5)))))))))))))),"")</f>
        <v/>
      </c>
      <c r="Z5" s="18" t="str">
        <f t="shared" si="2"/>
        <v/>
      </c>
      <c r="AA5" s="19" t="str">
        <f>IFERROR(VLOOKUP(E5,[2]an!$A$3:$B$81,2,FALSE),"")</f>
        <v/>
      </c>
      <c r="AB5" s="19" t="str">
        <f>IFERROR(VLOOKUP(AA5,[2]an!$C$2:$D$16,2,FALSE),"")</f>
        <v/>
      </c>
      <c r="AC5" s="20"/>
      <c r="AD5" s="21" t="str">
        <f>IF(A5=[2]an!$F$36,VLOOKUP([2]an!$F$36,[2]an!$F$36:$H$36,3,FALSE),IF(A5=[2]an!$F$35,VLOOKUP([2]an!$F$35,[2]an!$F$35:$H$35,3,FALSE),IF(A5=[2]an!$F$33,VLOOKUP([2]an!$F$33,[2]an!$F$33:$H$33,3,FALSE),IF(A5=[2]an!$F$31,VLOOKUP([2]an!$F$31,[2]an!$F$31:$H$31,3,FALSE),""))))</f>
        <v/>
      </c>
    </row>
    <row r="6" spans="1:30" x14ac:dyDescent="0.2">
      <c r="F6" s="10"/>
      <c r="G6" s="8" t="str">
        <f t="shared" si="0"/>
        <v/>
      </c>
      <c r="H6" s="13"/>
      <c r="K6" s="13"/>
      <c r="L6" s="10"/>
      <c r="M6" s="10"/>
      <c r="S6" s="8" t="str">
        <f>IFERROR(VLOOKUP(D6,[1]peretoe_teenus!$A$2:$L$2000,5,FALSE),"")</f>
        <v/>
      </c>
      <c r="U6" s="13"/>
      <c r="V6" s="15" t="str" cm="1">
        <f t="array" ref="V6">IFERROR(IF(AND(F6="Tugigrupp",RANK(K6,$K6:$K6)+COUNTIFS($K$2:K6,K6,$L$2:L6,L6,$M$2:M6,M6,$I$2:I6,I6,$G$2:G6,G6,$F$2:F6,F6)-1=1),SUMPRODUCT(($F$2:$F$4154=F6)*($G$2:$G$4154=G6)*($K$2:$K$4154=K6)*($I$2:$I$4154=I6)*($L$2:$L$4154=L6)*($M$2:$M$4154=M6)),""),"")</f>
        <v/>
      </c>
      <c r="W6" s="15" t="str">
        <f t="shared" si="1"/>
        <v/>
      </c>
      <c r="X6" s="16" t="str">
        <f>IF(AND(A6=[2]an!$G$38,F6=[2]an!$E$40),[2]an!$G$40,IF(AND(A6=[2]an!$G$38,F6=[2]an!$E$41),[2]an!$G$41,IF(AND(A6=[2]an!$G$38,F6=[2]an!$E$39,H6&gt;=[2]an!$M$37),[2]an!$G$39,
IF(AND(A6=[2]an!$G$38,F6=[2]an!$E$39,H6&lt;[2]an!$M$37,S6="kahepoolne vajaduspõhine",U6=""),[2]an!$M$40,
IF(AND(A6=[2]an!$G$38,F6=[2]an!$E$39,H6&lt;[2]an!$M$37,S6="kahepoolne vajaduspõhine",U6&lt;&gt;""),[2]an!$G$39,
IF(AND(A6=[2]an!$G$38,F6=[2]an!$E$39,H6&lt;[2]an!$M$37,S6&lt;&gt;"kahepoolne vajaduspõhine"),[2]an!$G$39,
IF(AND(A6=[2]an!$G$38,F6=[2]an!$E$42),[2]an!$G$42,
IF(AND(A6=[2]an!$H$38,F6=[2]an!$E$40),[2]an!$H$40,IF(AND(A6=[2]an!$H$38,F6=[2]an!$E$41),[2]an!$H$41,IF(AND(A6=[2]an!$H$38,F6=[2]an!$E$39,H6&gt;=[2]an!$M$37),[2]an!$H$39,
IF(AND(A6=[2]an!$H$38,F6=[2]an!$E$39,H6&lt;[2]an!$M$37,S6="kahepoolne vajaduspõhine",U6=""),[2]an!$M$40,
IF(AND(A6=[2]an!$H$38,F6=[2]an!$E$39,H6&lt;[2]an!$M$37,S6="kahepoolne vajaduspõhine",U6&lt;&gt;""),[2]an!$H$39,
IF(AND(A6=[2]an!$H$38,F6=[2]an!$E$39,H6&lt;[2]an!$M$37,S6&lt;&gt;"kahepoolne vajaduspõhine"),[2]an!$H$39,
IF(AND(A6=[2]an!$H$38,F6=[2]an!$E$42),[2]an!$H$42,
IF(AND(A6=[2]an!$I$38,F6=[2]an!$E$40),[2]an!$I$40,IF(AND(A6=[2]an!$I$38,F6=[2]an!$E$41),[2]an!$I$41,IF(AND(A6=[2]an!$I$38,F6=[2]an!$E$39,H6&gt;=[2]an!$M$37),[2]an!$I$39,
IF(AND(A6=[2]an!$I$38,F6=[2]an!$E$39,H6&lt;[2]an!$M$37,S6="kahepoolne vajaduspõhine",U6=""),[2]an!$M$40,
IF(AND(A6=[2]an!$I$38,F6=[2]an!$E$39,H6&lt;[2]an!$M$37,S6="kahepoolne vajaduspõhine",U6&lt;&gt;""),[2]an!$I$39,
IF(AND(A6=[2]an!$I$38,F6=[2]an!$E$39,H6&lt;[2]an!$M$37,S6&lt;&gt;"kahepoolne vajaduspõhine"),[2]an!$I$39,
IF(AND(A6=[2]an!$I$38,F6=[2]an!$E$42),[2]an!$I$42,
IF(AND(A6=[2]an!$J$38,F6=[2]an!$E$40),[2]an!$J$40,IF(AND(A6=[2]an!$J$38,F6=[2]an!$E$41),[2]an!$J$41,IF(AND(A6=[2]an!$J$38,F6=[2]an!$E$39,H6&gt;=[2]an!$M$37),[2]an!$J$39,
IF(AND(A6=[2]an!$J$38,F6=[2]an!$E$39,H6&lt;[2]an!$M$37,S6="kahepoolne vajaduspõhine",U6=""),[2]an!$M$40,
IF(AND(A6=[2]an!$J$38,F6=[2]an!$E$39,H6&lt;[2]an!$M$37,S6="kahepoolne vajaduspõhine",U6&lt;&gt;""),[2]an!$J$39,
IF(AND(A6=[2]an!$J$38,F6=[2]an!$E$39,H6&lt;[2]an!$M$37,S6&lt;&gt;"kahepoolne vajaduspõhine"),[2]an!$J$39,
IF(AND(A6=[2]an!$J$38,F6=[2]an!$E$42),[2]an!$J$42,""))))))))))))))))))))))))))))</f>
        <v/>
      </c>
      <c r="Y6" s="17" t="str">
        <f>IFERROR(IF(F6="Tugigrupp",0,
IF(AND(F6="Peretoe teenus",H6&gt;=[2]an!$M$37,RANK(D6,$D6:$D6)+COUNTIFS($D$2:D6,D6,$F$2:F6,F6)-1&gt;1),"",
IF(AND(F6="Peretoe teenus",H6&gt;=[2]an!$M$37,RANK(D6,$D6:$D6)+COUNTIFS($D$2:D6,D6,$F$2:F6,F6)-1=1,MONTH(H6)=MONTH(K6)=TRUE,YEAR(H6)=YEAR(K6)=TRUE),((EOMONTH(H6,0)-H6+1)*X6)/DAY(EOMONTH(H6,0)),
IF(AND(F6="Peretoe teenus",H6&gt;=[2]an!$M$37,RANK(D6,$D6:$D6)+COUNTIFS($D$2:D6,D6,$F$2:F6,F6)-1=1),X6,
IF(AND(F6="Peretoe teenus",H6&lt;[2]an!$M$37,S6&lt;&gt;"kahepoolne vajaduspõhine",RANK(D6,$D6:$D6)+COUNTIFS($D$2:D6,D6,$F$2:F6,F6)-1=1),X6,
IF(AND(F6="Peretoe teenus",H6&lt;[2]an!$M$37,S6&lt;&gt;"kahepoolne vajaduspõhine",RANK(D6,$D6:$D6)+COUNTIFS($D$2:D6,D6,$F$2:F6,F6)-1&gt;1),"",
IF(AND(F6="Peretoe teenus",H6&lt;[2]an!$M$37,S6="kahepoolne vajaduspõhine",U6="",RANK(D6,$D6:$D6)+COUNTIFS($D$2:D6,D6,$F$2:F6,F6)-1=1),X6,
IF(AND(F6="Peretoe teenus",H6&lt;[2]an!$M$37,S6="kahepoolne vajaduspõhine",U6="",RANK(D6,$D6:$D6)+COUNTIFS($D$2:D6,D6,$F$2:F6,F6)-1&gt;1),"",
IF(AND(F6="Peretoe teenus",H6&lt;[2]an!$M$37,S6="kahepoolne vajaduspõhine",U6&lt;[2]an!$M$37,RANK(D6,$D6:$D6)+COUNTIFS($D$2:D6,D6,$F$2:F6,F6)-1=1),X6,
IF(AND(F6="Peretoe teenus",H6&lt;[2]an!$M$37,S6="kahepoolne vajaduspõhine",U6&lt;[2]an!$M$37,RANK(D6,$D6:$D6)+COUNTIFS($D$2:D6,D6,$F$2:F6,F6)-1&gt;1),"",
IF(AND(F6="Peretoe teenus",H6&lt;[2]an!$M$37,S6="kahepoolne vajaduspõhine",U6&gt;=[2]an!$M$37,U6&lt;=[2]an!$M$38,RANK(D6,$D6:$D6)+COUNTIFS($D$2:D6,D6,$F$2:F6,F6)-1=1),
((EOMONTH(U6,0)-U6+1)*X6)/DAY(EOMONTH(U6,0))+(DAY(U6)-1)*100/DAY(EOMONTH(U6,0)),
IF(AND(F6="Peretoe teenus",H6&lt;[2]an!$M$37,S6="kahepoolne vajaduspõhine",U6&gt;=[2]an!$M$37,U6&lt;=[2]an!$M$38,RANK(D6,$D6:$D6)+COUNTIFS($D$2:D6,D6,$F$2:F6,F6)-1&gt;1),"",
IF(AND(F6="Peretoe teenus",H6&lt;[2]an!$M$37,S6="kahepoolne vajaduspõhine",U6&gt;[2]an!$M$38,RANK(D6,$D6:$D6)+COUNTIFS($D$2:D6,D6,$F$2:F6,F6)-1=1),X6,
IF(AND(F6="Peretoe teenus",H6&lt;[2]an!$M$37,S6="kahepoolne vajaduspõhine",U6&gt;[2]an!$M$38,RANK(D6,$D6:$D6)+COUNTIFS($D$2:D6,D6,$F$2:F6,F6)-1&gt;1),"",X6*W6)))))))))))))),"")</f>
        <v/>
      </c>
      <c r="Z6" s="18" t="str">
        <f t="shared" si="2"/>
        <v/>
      </c>
      <c r="AA6" s="19" t="str">
        <f>IFERROR(VLOOKUP(E6,[2]an!$A$3:$B$81,2,FALSE),"")</f>
        <v/>
      </c>
      <c r="AB6" s="19" t="str">
        <f>IFERROR(VLOOKUP(AA6,[2]an!$C$2:$D$16,2,FALSE),"")</f>
        <v/>
      </c>
      <c r="AC6" s="20"/>
      <c r="AD6" s="21" t="str">
        <f>IF(A6=[2]an!$F$36,VLOOKUP([2]an!$F$36,[2]an!$F$36:$H$36,3,FALSE),IF(A6=[2]an!$F$35,VLOOKUP([2]an!$F$35,[2]an!$F$35:$H$35,3,FALSE),IF(A6=[2]an!$F$33,VLOOKUP([2]an!$F$33,[2]an!$F$33:$H$33,3,FALSE),IF(A6=[2]an!$F$31,VLOOKUP([2]an!$F$31,[2]an!$F$31:$H$31,3,FALSE),""))))</f>
        <v/>
      </c>
    </row>
    <row r="7" spans="1:30" x14ac:dyDescent="0.2">
      <c r="F7" s="10"/>
      <c r="G7" s="8" t="str">
        <f t="shared" si="0"/>
        <v/>
      </c>
      <c r="H7" s="13"/>
      <c r="K7" s="13"/>
      <c r="L7" s="10"/>
      <c r="M7" s="10"/>
      <c r="S7" s="8" t="str">
        <f>IFERROR(VLOOKUP(D7,[1]peretoe_teenus!$A$2:$L$2000,5,FALSE),"")</f>
        <v/>
      </c>
      <c r="U7" s="13"/>
      <c r="V7" s="15" t="str" cm="1">
        <f t="array" ref="V7">IFERROR(IF(AND(F7="Tugigrupp",RANK(K7,$K7:$K7)+COUNTIFS($K$2:K7,K7,$L$2:L7,L7,$M$2:M7,M7,$I$2:I7,I7,$G$2:G7,G7,$F$2:F7,F7)-1=1),SUMPRODUCT(($F$2:$F$4154=F7)*($G$2:$G$4154=G7)*($K$2:$K$4154=K7)*($I$2:$I$4154=I7)*($L$2:$L$4154=L7)*($M$2:$M$4154=M7)),""),"")</f>
        <v/>
      </c>
      <c r="W7" s="15" t="str">
        <f t="shared" si="1"/>
        <v/>
      </c>
      <c r="X7" s="16" t="str">
        <f>IF(AND(A7=[2]an!$G$38,F7=[2]an!$E$40),[2]an!$G$40,IF(AND(A7=[2]an!$G$38,F7=[2]an!$E$41),[2]an!$G$41,IF(AND(A7=[2]an!$G$38,F7=[2]an!$E$39,H7&gt;=[2]an!$M$37),[2]an!$G$39,
IF(AND(A7=[2]an!$G$38,F7=[2]an!$E$39,H7&lt;[2]an!$M$37,S7="kahepoolne vajaduspõhine",U7=""),[2]an!$M$40,
IF(AND(A7=[2]an!$G$38,F7=[2]an!$E$39,H7&lt;[2]an!$M$37,S7="kahepoolne vajaduspõhine",U7&lt;&gt;""),[2]an!$G$39,
IF(AND(A7=[2]an!$G$38,F7=[2]an!$E$39,H7&lt;[2]an!$M$37,S7&lt;&gt;"kahepoolne vajaduspõhine"),[2]an!$G$39,
IF(AND(A7=[2]an!$G$38,F7=[2]an!$E$42),[2]an!$G$42,
IF(AND(A7=[2]an!$H$38,F7=[2]an!$E$40),[2]an!$H$40,IF(AND(A7=[2]an!$H$38,F7=[2]an!$E$41),[2]an!$H$41,IF(AND(A7=[2]an!$H$38,F7=[2]an!$E$39,H7&gt;=[2]an!$M$37),[2]an!$H$39,
IF(AND(A7=[2]an!$H$38,F7=[2]an!$E$39,H7&lt;[2]an!$M$37,S7="kahepoolne vajaduspõhine",U7=""),[2]an!$M$40,
IF(AND(A7=[2]an!$H$38,F7=[2]an!$E$39,H7&lt;[2]an!$M$37,S7="kahepoolne vajaduspõhine",U7&lt;&gt;""),[2]an!$H$39,
IF(AND(A7=[2]an!$H$38,F7=[2]an!$E$39,H7&lt;[2]an!$M$37,S7&lt;&gt;"kahepoolne vajaduspõhine"),[2]an!$H$39,
IF(AND(A7=[2]an!$H$38,F7=[2]an!$E$42),[2]an!$H$42,
IF(AND(A7=[2]an!$I$38,F7=[2]an!$E$40),[2]an!$I$40,IF(AND(A7=[2]an!$I$38,F7=[2]an!$E$41),[2]an!$I$41,IF(AND(A7=[2]an!$I$38,F7=[2]an!$E$39,H7&gt;=[2]an!$M$37),[2]an!$I$39,
IF(AND(A7=[2]an!$I$38,F7=[2]an!$E$39,H7&lt;[2]an!$M$37,S7="kahepoolne vajaduspõhine",U7=""),[2]an!$M$40,
IF(AND(A7=[2]an!$I$38,F7=[2]an!$E$39,H7&lt;[2]an!$M$37,S7="kahepoolne vajaduspõhine",U7&lt;&gt;""),[2]an!$I$39,
IF(AND(A7=[2]an!$I$38,F7=[2]an!$E$39,H7&lt;[2]an!$M$37,S7&lt;&gt;"kahepoolne vajaduspõhine"),[2]an!$I$39,
IF(AND(A7=[2]an!$I$38,F7=[2]an!$E$42),[2]an!$I$42,
IF(AND(A7=[2]an!$J$38,F7=[2]an!$E$40),[2]an!$J$40,IF(AND(A7=[2]an!$J$38,F7=[2]an!$E$41),[2]an!$J$41,IF(AND(A7=[2]an!$J$38,F7=[2]an!$E$39,H7&gt;=[2]an!$M$37),[2]an!$J$39,
IF(AND(A7=[2]an!$J$38,F7=[2]an!$E$39,H7&lt;[2]an!$M$37,S7="kahepoolne vajaduspõhine",U7=""),[2]an!$M$40,
IF(AND(A7=[2]an!$J$38,F7=[2]an!$E$39,H7&lt;[2]an!$M$37,S7="kahepoolne vajaduspõhine",U7&lt;&gt;""),[2]an!$J$39,
IF(AND(A7=[2]an!$J$38,F7=[2]an!$E$39,H7&lt;[2]an!$M$37,S7&lt;&gt;"kahepoolne vajaduspõhine"),[2]an!$J$39,
IF(AND(A7=[2]an!$J$38,F7=[2]an!$E$42),[2]an!$J$42,""))))))))))))))))))))))))))))</f>
        <v/>
      </c>
      <c r="Y7" s="17" t="str">
        <f>IFERROR(IF(F7="Tugigrupp",0,
IF(AND(F7="Peretoe teenus",H7&gt;=[2]an!$M$37,RANK(D7,$D7:$D7)+COUNTIFS($D$2:D7,D7,$F$2:F7,F7)-1&gt;1),"",
IF(AND(F7="Peretoe teenus",H7&gt;=[2]an!$M$37,RANK(D7,$D7:$D7)+COUNTIFS($D$2:D7,D7,$F$2:F7,F7)-1=1,MONTH(H7)=MONTH(K7)=TRUE,YEAR(H7)=YEAR(K7)=TRUE),((EOMONTH(H7,0)-H7+1)*X7)/DAY(EOMONTH(H7,0)),
IF(AND(F7="Peretoe teenus",H7&gt;=[2]an!$M$37,RANK(D7,$D7:$D7)+COUNTIFS($D$2:D7,D7,$F$2:F7,F7)-1=1),X7,
IF(AND(F7="Peretoe teenus",H7&lt;[2]an!$M$37,S7&lt;&gt;"kahepoolne vajaduspõhine",RANK(D7,$D7:$D7)+COUNTIFS($D$2:D7,D7,$F$2:F7,F7)-1=1),X7,
IF(AND(F7="Peretoe teenus",H7&lt;[2]an!$M$37,S7&lt;&gt;"kahepoolne vajaduspõhine",RANK(D7,$D7:$D7)+COUNTIFS($D$2:D7,D7,$F$2:F7,F7)-1&gt;1),"",
IF(AND(F7="Peretoe teenus",H7&lt;[2]an!$M$37,S7="kahepoolne vajaduspõhine",U7="",RANK(D7,$D7:$D7)+COUNTIFS($D$2:D7,D7,$F$2:F7,F7)-1=1),X7,
IF(AND(F7="Peretoe teenus",H7&lt;[2]an!$M$37,S7="kahepoolne vajaduspõhine",U7="",RANK(D7,$D7:$D7)+COUNTIFS($D$2:D7,D7,$F$2:F7,F7)-1&gt;1),"",
IF(AND(F7="Peretoe teenus",H7&lt;[2]an!$M$37,S7="kahepoolne vajaduspõhine",U7&lt;[2]an!$M$37,RANK(D7,$D7:$D7)+COUNTIFS($D$2:D7,D7,$F$2:F7,F7)-1=1),X7,
IF(AND(F7="Peretoe teenus",H7&lt;[2]an!$M$37,S7="kahepoolne vajaduspõhine",U7&lt;[2]an!$M$37,RANK(D7,$D7:$D7)+COUNTIFS($D$2:D7,D7,$F$2:F7,F7)-1&gt;1),"",
IF(AND(F7="Peretoe teenus",H7&lt;[2]an!$M$37,S7="kahepoolne vajaduspõhine",U7&gt;=[2]an!$M$37,U7&lt;=[2]an!$M$38,RANK(D7,$D7:$D7)+COUNTIFS($D$2:D7,D7,$F$2:F7,F7)-1=1),
((EOMONTH(U7,0)-U7+1)*X7)/DAY(EOMONTH(U7,0))+(DAY(U7)-1)*100/DAY(EOMONTH(U7,0)),
IF(AND(F7="Peretoe teenus",H7&lt;[2]an!$M$37,S7="kahepoolne vajaduspõhine",U7&gt;=[2]an!$M$37,U7&lt;=[2]an!$M$38,RANK(D7,$D7:$D7)+COUNTIFS($D$2:D7,D7,$F$2:F7,F7)-1&gt;1),"",
IF(AND(F7="Peretoe teenus",H7&lt;[2]an!$M$37,S7="kahepoolne vajaduspõhine",U7&gt;[2]an!$M$38,RANK(D7,$D7:$D7)+COUNTIFS($D$2:D7,D7,$F$2:F7,F7)-1=1),X7,
IF(AND(F7="Peretoe teenus",H7&lt;[2]an!$M$37,S7="kahepoolne vajaduspõhine",U7&gt;[2]an!$M$38,RANK(D7,$D7:$D7)+COUNTIFS($D$2:D7,D7,$F$2:F7,F7)-1&gt;1),"",X7*W7)))))))))))))),"")</f>
        <v/>
      </c>
      <c r="Z7" s="18" t="str">
        <f t="shared" si="2"/>
        <v/>
      </c>
      <c r="AA7" s="19" t="str">
        <f>IFERROR(VLOOKUP(E7,[2]an!$A$3:$B$81,2,FALSE),"")</f>
        <v/>
      </c>
      <c r="AB7" s="19" t="str">
        <f>IFERROR(VLOOKUP(AA7,[2]an!$C$2:$D$16,2,FALSE),"")</f>
        <v/>
      </c>
      <c r="AC7" s="20"/>
      <c r="AD7" s="21" t="str">
        <f>IF(A7=[2]an!$F$36,VLOOKUP([2]an!$F$36,[2]an!$F$36:$H$36,3,FALSE),IF(A7=[2]an!$F$35,VLOOKUP([2]an!$F$35,[2]an!$F$35:$H$35,3,FALSE),IF(A7=[2]an!$F$33,VLOOKUP([2]an!$F$33,[2]an!$F$33:$H$33,3,FALSE),IF(A7=[2]an!$F$31,VLOOKUP([2]an!$F$31,[2]an!$F$31:$H$31,3,FALSE),""))))</f>
        <v/>
      </c>
    </row>
    <row r="8" spans="1:30" x14ac:dyDescent="0.2">
      <c r="F8" s="10"/>
      <c r="G8" s="8" t="str">
        <f t="shared" si="0"/>
        <v/>
      </c>
      <c r="H8" s="13"/>
      <c r="K8" s="13"/>
      <c r="L8" s="10"/>
      <c r="M8" s="10"/>
      <c r="S8" s="8" t="str">
        <f>IFERROR(VLOOKUP(D8,[1]peretoe_teenus!$A$2:$L$2000,5,FALSE),"")</f>
        <v/>
      </c>
      <c r="U8" s="13"/>
      <c r="V8" s="15" t="str" cm="1">
        <f t="array" ref="V8">IFERROR(IF(AND(F8="Tugigrupp",RANK(K8,$K8:$K8)+COUNTIFS($K$2:K8,K8,$L$2:L8,L8,$M$2:M8,M8,$I$2:I8,I8,$G$2:G8,G8,$F$2:F8,F8)-1=1),SUMPRODUCT(($F$2:$F$4154=F8)*($G$2:$G$4154=G8)*($K$2:$K$4154=K8)*($I$2:$I$4154=I8)*($L$2:$L$4154=L8)*($M$2:$M$4154=M8)),""),"")</f>
        <v/>
      </c>
      <c r="W8" s="15" t="str">
        <f t="shared" si="1"/>
        <v/>
      </c>
      <c r="X8" s="16" t="str">
        <f>IF(AND(A8=[2]an!$G$38,F8=[2]an!$E$40),[2]an!$G$40,IF(AND(A8=[2]an!$G$38,F8=[2]an!$E$41),[2]an!$G$41,IF(AND(A8=[2]an!$G$38,F8=[2]an!$E$39,H8&gt;=[2]an!$M$37),[2]an!$G$39,
IF(AND(A8=[2]an!$G$38,F8=[2]an!$E$39,H8&lt;[2]an!$M$37,S8="kahepoolne vajaduspõhine",U8=""),[2]an!$M$40,
IF(AND(A8=[2]an!$G$38,F8=[2]an!$E$39,H8&lt;[2]an!$M$37,S8="kahepoolne vajaduspõhine",U8&lt;&gt;""),[2]an!$G$39,
IF(AND(A8=[2]an!$G$38,F8=[2]an!$E$39,H8&lt;[2]an!$M$37,S8&lt;&gt;"kahepoolne vajaduspõhine"),[2]an!$G$39,
IF(AND(A8=[2]an!$G$38,F8=[2]an!$E$42),[2]an!$G$42,
IF(AND(A8=[2]an!$H$38,F8=[2]an!$E$40),[2]an!$H$40,IF(AND(A8=[2]an!$H$38,F8=[2]an!$E$41),[2]an!$H$41,IF(AND(A8=[2]an!$H$38,F8=[2]an!$E$39,H8&gt;=[2]an!$M$37),[2]an!$H$39,
IF(AND(A8=[2]an!$H$38,F8=[2]an!$E$39,H8&lt;[2]an!$M$37,S8="kahepoolne vajaduspõhine",U8=""),[2]an!$M$40,
IF(AND(A8=[2]an!$H$38,F8=[2]an!$E$39,H8&lt;[2]an!$M$37,S8="kahepoolne vajaduspõhine",U8&lt;&gt;""),[2]an!$H$39,
IF(AND(A8=[2]an!$H$38,F8=[2]an!$E$39,H8&lt;[2]an!$M$37,S8&lt;&gt;"kahepoolne vajaduspõhine"),[2]an!$H$39,
IF(AND(A8=[2]an!$H$38,F8=[2]an!$E$42),[2]an!$H$42,
IF(AND(A8=[2]an!$I$38,F8=[2]an!$E$40),[2]an!$I$40,IF(AND(A8=[2]an!$I$38,F8=[2]an!$E$41),[2]an!$I$41,IF(AND(A8=[2]an!$I$38,F8=[2]an!$E$39,H8&gt;=[2]an!$M$37),[2]an!$I$39,
IF(AND(A8=[2]an!$I$38,F8=[2]an!$E$39,H8&lt;[2]an!$M$37,S8="kahepoolne vajaduspõhine",U8=""),[2]an!$M$40,
IF(AND(A8=[2]an!$I$38,F8=[2]an!$E$39,H8&lt;[2]an!$M$37,S8="kahepoolne vajaduspõhine",U8&lt;&gt;""),[2]an!$I$39,
IF(AND(A8=[2]an!$I$38,F8=[2]an!$E$39,H8&lt;[2]an!$M$37,S8&lt;&gt;"kahepoolne vajaduspõhine"),[2]an!$I$39,
IF(AND(A8=[2]an!$I$38,F8=[2]an!$E$42),[2]an!$I$42,
IF(AND(A8=[2]an!$J$38,F8=[2]an!$E$40),[2]an!$J$40,IF(AND(A8=[2]an!$J$38,F8=[2]an!$E$41),[2]an!$J$41,IF(AND(A8=[2]an!$J$38,F8=[2]an!$E$39,H8&gt;=[2]an!$M$37),[2]an!$J$39,
IF(AND(A8=[2]an!$J$38,F8=[2]an!$E$39,H8&lt;[2]an!$M$37,S8="kahepoolne vajaduspõhine",U8=""),[2]an!$M$40,
IF(AND(A8=[2]an!$J$38,F8=[2]an!$E$39,H8&lt;[2]an!$M$37,S8="kahepoolne vajaduspõhine",U8&lt;&gt;""),[2]an!$J$39,
IF(AND(A8=[2]an!$J$38,F8=[2]an!$E$39,H8&lt;[2]an!$M$37,S8&lt;&gt;"kahepoolne vajaduspõhine"),[2]an!$J$39,
IF(AND(A8=[2]an!$J$38,F8=[2]an!$E$42),[2]an!$J$42,""))))))))))))))))))))))))))))</f>
        <v/>
      </c>
      <c r="Y8" s="17" t="str">
        <f>IFERROR(IF(F8="Tugigrupp",0,
IF(AND(F8="Peretoe teenus",H8&gt;=[2]an!$M$37,RANK(D8,$D8:$D8)+COUNTIFS($D$2:D8,D8,$F$2:F8,F8)-1&gt;1),"",
IF(AND(F8="Peretoe teenus",H8&gt;=[2]an!$M$37,RANK(D8,$D8:$D8)+COUNTIFS($D$2:D8,D8,$F$2:F8,F8)-1=1,MONTH(H8)=MONTH(K8)=TRUE,YEAR(H8)=YEAR(K8)=TRUE),((EOMONTH(H8,0)-H8+1)*X8)/DAY(EOMONTH(H8,0)),
IF(AND(F8="Peretoe teenus",H8&gt;=[2]an!$M$37,RANK(D8,$D8:$D8)+COUNTIFS($D$2:D8,D8,$F$2:F8,F8)-1=1),X8,
IF(AND(F8="Peretoe teenus",H8&lt;[2]an!$M$37,S8&lt;&gt;"kahepoolne vajaduspõhine",RANK(D8,$D8:$D8)+COUNTIFS($D$2:D8,D8,$F$2:F8,F8)-1=1),X8,
IF(AND(F8="Peretoe teenus",H8&lt;[2]an!$M$37,S8&lt;&gt;"kahepoolne vajaduspõhine",RANK(D8,$D8:$D8)+COUNTIFS($D$2:D8,D8,$F$2:F8,F8)-1&gt;1),"",
IF(AND(F8="Peretoe teenus",H8&lt;[2]an!$M$37,S8="kahepoolne vajaduspõhine",U8="",RANK(D8,$D8:$D8)+COUNTIFS($D$2:D8,D8,$F$2:F8,F8)-1=1),X8,
IF(AND(F8="Peretoe teenus",H8&lt;[2]an!$M$37,S8="kahepoolne vajaduspõhine",U8="",RANK(D8,$D8:$D8)+COUNTIFS($D$2:D8,D8,$F$2:F8,F8)-1&gt;1),"",
IF(AND(F8="Peretoe teenus",H8&lt;[2]an!$M$37,S8="kahepoolne vajaduspõhine",U8&lt;[2]an!$M$37,RANK(D8,$D8:$D8)+COUNTIFS($D$2:D8,D8,$F$2:F8,F8)-1=1),X8,
IF(AND(F8="Peretoe teenus",H8&lt;[2]an!$M$37,S8="kahepoolne vajaduspõhine",U8&lt;[2]an!$M$37,RANK(D8,$D8:$D8)+COUNTIFS($D$2:D8,D8,$F$2:F8,F8)-1&gt;1),"",
IF(AND(F8="Peretoe teenus",H8&lt;[2]an!$M$37,S8="kahepoolne vajaduspõhine",U8&gt;=[2]an!$M$37,U8&lt;=[2]an!$M$38,RANK(D8,$D8:$D8)+COUNTIFS($D$2:D8,D8,$F$2:F8,F8)-1=1),
((EOMONTH(U8,0)-U8+1)*X8)/DAY(EOMONTH(U8,0))+(DAY(U8)-1)*100/DAY(EOMONTH(U8,0)),
IF(AND(F8="Peretoe teenus",H8&lt;[2]an!$M$37,S8="kahepoolne vajaduspõhine",U8&gt;=[2]an!$M$37,U8&lt;=[2]an!$M$38,RANK(D8,$D8:$D8)+COUNTIFS($D$2:D8,D8,$F$2:F8,F8)-1&gt;1),"",
IF(AND(F8="Peretoe teenus",H8&lt;[2]an!$M$37,S8="kahepoolne vajaduspõhine",U8&gt;[2]an!$M$38,RANK(D8,$D8:$D8)+COUNTIFS($D$2:D8,D8,$F$2:F8,F8)-1=1),X8,
IF(AND(F8="Peretoe teenus",H8&lt;[2]an!$M$37,S8="kahepoolne vajaduspõhine",U8&gt;[2]an!$M$38,RANK(D8,$D8:$D8)+COUNTIFS($D$2:D8,D8,$F$2:F8,F8)-1&gt;1),"",X8*W8)))))))))))))),"")</f>
        <v/>
      </c>
      <c r="Z8" s="18" t="str">
        <f t="shared" si="2"/>
        <v/>
      </c>
      <c r="AA8" s="19" t="str">
        <f>IFERROR(VLOOKUP(E8,[2]an!$A$3:$B$81,2,FALSE),"")</f>
        <v/>
      </c>
      <c r="AB8" s="19" t="str">
        <f>IFERROR(VLOOKUP(AA8,[2]an!$C$2:$D$16,2,FALSE),"")</f>
        <v/>
      </c>
      <c r="AC8" s="20"/>
      <c r="AD8" s="21" t="str">
        <f>IF(A8=[2]an!$F$36,VLOOKUP([2]an!$F$36,[2]an!$F$36:$H$36,3,FALSE),IF(A8=[2]an!$F$35,VLOOKUP([2]an!$F$35,[2]an!$F$35:$H$35,3,FALSE),IF(A8=[2]an!$F$33,VLOOKUP([2]an!$F$33,[2]an!$F$33:$H$33,3,FALSE),IF(A8=[2]an!$F$31,VLOOKUP([2]an!$F$31,[2]an!$F$31:$H$31,3,FALSE),""))))</f>
        <v/>
      </c>
    </row>
    <row r="9" spans="1:30" x14ac:dyDescent="0.2">
      <c r="F9" s="10"/>
      <c r="G9" s="8" t="str">
        <f t="shared" si="0"/>
        <v/>
      </c>
      <c r="H9" s="13"/>
      <c r="K9" s="13"/>
      <c r="L9" s="10"/>
      <c r="M9" s="10"/>
      <c r="S9" s="8" t="str">
        <f>IFERROR(VLOOKUP(D9,[1]peretoe_teenus!$A$2:$L$2000,5,FALSE),"")</f>
        <v/>
      </c>
      <c r="U9" s="13"/>
      <c r="V9" s="15" t="str" cm="1">
        <f t="array" ref="V9">IFERROR(IF(AND(F9="Tugigrupp",RANK(K9,$K9:$K9)+COUNTIFS($K$2:K9,K9,$L$2:L9,L9,$M$2:M9,M9,$I$2:I9,I9,$G$2:G9,G9,$F$2:F9,F9)-1=1),SUMPRODUCT(($F$2:$F$4154=F9)*($G$2:$G$4154=G9)*($K$2:$K$4154=K9)*($I$2:$I$4154=I9)*($L$2:$L$4154=L9)*($M$2:$M$4154=M9)),""),"")</f>
        <v/>
      </c>
      <c r="W9" s="15" t="str">
        <f t="shared" si="1"/>
        <v/>
      </c>
      <c r="X9" s="16" t="str">
        <f>IF(AND(A9=[2]an!$G$38,F9=[2]an!$E$40),[2]an!$G$40,IF(AND(A9=[2]an!$G$38,F9=[2]an!$E$41),[2]an!$G$41,IF(AND(A9=[2]an!$G$38,F9=[2]an!$E$39,H9&gt;=[2]an!$M$37),[2]an!$G$39,
IF(AND(A9=[2]an!$G$38,F9=[2]an!$E$39,H9&lt;[2]an!$M$37,S9="kahepoolne vajaduspõhine",U9=""),[2]an!$M$40,
IF(AND(A9=[2]an!$G$38,F9=[2]an!$E$39,H9&lt;[2]an!$M$37,S9="kahepoolne vajaduspõhine",U9&lt;&gt;""),[2]an!$G$39,
IF(AND(A9=[2]an!$G$38,F9=[2]an!$E$39,H9&lt;[2]an!$M$37,S9&lt;&gt;"kahepoolne vajaduspõhine"),[2]an!$G$39,
IF(AND(A9=[2]an!$G$38,F9=[2]an!$E$42),[2]an!$G$42,
IF(AND(A9=[2]an!$H$38,F9=[2]an!$E$40),[2]an!$H$40,IF(AND(A9=[2]an!$H$38,F9=[2]an!$E$41),[2]an!$H$41,IF(AND(A9=[2]an!$H$38,F9=[2]an!$E$39,H9&gt;=[2]an!$M$37),[2]an!$H$39,
IF(AND(A9=[2]an!$H$38,F9=[2]an!$E$39,H9&lt;[2]an!$M$37,S9="kahepoolne vajaduspõhine",U9=""),[2]an!$M$40,
IF(AND(A9=[2]an!$H$38,F9=[2]an!$E$39,H9&lt;[2]an!$M$37,S9="kahepoolne vajaduspõhine",U9&lt;&gt;""),[2]an!$H$39,
IF(AND(A9=[2]an!$H$38,F9=[2]an!$E$39,H9&lt;[2]an!$M$37,S9&lt;&gt;"kahepoolne vajaduspõhine"),[2]an!$H$39,
IF(AND(A9=[2]an!$H$38,F9=[2]an!$E$42),[2]an!$H$42,
IF(AND(A9=[2]an!$I$38,F9=[2]an!$E$40),[2]an!$I$40,IF(AND(A9=[2]an!$I$38,F9=[2]an!$E$41),[2]an!$I$41,IF(AND(A9=[2]an!$I$38,F9=[2]an!$E$39,H9&gt;=[2]an!$M$37),[2]an!$I$39,
IF(AND(A9=[2]an!$I$38,F9=[2]an!$E$39,H9&lt;[2]an!$M$37,S9="kahepoolne vajaduspõhine",U9=""),[2]an!$M$40,
IF(AND(A9=[2]an!$I$38,F9=[2]an!$E$39,H9&lt;[2]an!$M$37,S9="kahepoolne vajaduspõhine",U9&lt;&gt;""),[2]an!$I$39,
IF(AND(A9=[2]an!$I$38,F9=[2]an!$E$39,H9&lt;[2]an!$M$37,S9&lt;&gt;"kahepoolne vajaduspõhine"),[2]an!$I$39,
IF(AND(A9=[2]an!$I$38,F9=[2]an!$E$42),[2]an!$I$42,
IF(AND(A9=[2]an!$J$38,F9=[2]an!$E$40),[2]an!$J$40,IF(AND(A9=[2]an!$J$38,F9=[2]an!$E$41),[2]an!$J$41,IF(AND(A9=[2]an!$J$38,F9=[2]an!$E$39,H9&gt;=[2]an!$M$37),[2]an!$J$39,
IF(AND(A9=[2]an!$J$38,F9=[2]an!$E$39,H9&lt;[2]an!$M$37,S9="kahepoolne vajaduspõhine",U9=""),[2]an!$M$40,
IF(AND(A9=[2]an!$J$38,F9=[2]an!$E$39,H9&lt;[2]an!$M$37,S9="kahepoolne vajaduspõhine",U9&lt;&gt;""),[2]an!$J$39,
IF(AND(A9=[2]an!$J$38,F9=[2]an!$E$39,H9&lt;[2]an!$M$37,S9&lt;&gt;"kahepoolne vajaduspõhine"),[2]an!$J$39,
IF(AND(A9=[2]an!$J$38,F9=[2]an!$E$42),[2]an!$J$42,""))))))))))))))))))))))))))))</f>
        <v/>
      </c>
      <c r="Y9" s="17" t="str">
        <f>IFERROR(IF(F9="Tugigrupp",0,
IF(AND(F9="Peretoe teenus",H9&gt;=[2]an!$M$37,RANK(D9,$D9:$D9)+COUNTIFS($D$2:D9,D9,$F$2:F9,F9)-1&gt;1),"",
IF(AND(F9="Peretoe teenus",H9&gt;=[2]an!$M$37,RANK(D9,$D9:$D9)+COUNTIFS($D$2:D9,D9,$F$2:F9,F9)-1=1,MONTH(H9)=MONTH(K9)=TRUE,YEAR(H9)=YEAR(K9)=TRUE),((EOMONTH(H9,0)-H9+1)*X9)/DAY(EOMONTH(H9,0)),
IF(AND(F9="Peretoe teenus",H9&gt;=[2]an!$M$37,RANK(D9,$D9:$D9)+COUNTIFS($D$2:D9,D9,$F$2:F9,F9)-1=1),X9,
IF(AND(F9="Peretoe teenus",H9&lt;[2]an!$M$37,S9&lt;&gt;"kahepoolne vajaduspõhine",RANK(D9,$D9:$D9)+COUNTIFS($D$2:D9,D9,$F$2:F9,F9)-1=1),X9,
IF(AND(F9="Peretoe teenus",H9&lt;[2]an!$M$37,S9&lt;&gt;"kahepoolne vajaduspõhine",RANK(D9,$D9:$D9)+COUNTIFS($D$2:D9,D9,$F$2:F9,F9)-1&gt;1),"",
IF(AND(F9="Peretoe teenus",H9&lt;[2]an!$M$37,S9="kahepoolne vajaduspõhine",U9="",RANK(D9,$D9:$D9)+COUNTIFS($D$2:D9,D9,$F$2:F9,F9)-1=1),X9,
IF(AND(F9="Peretoe teenus",H9&lt;[2]an!$M$37,S9="kahepoolne vajaduspõhine",U9="",RANK(D9,$D9:$D9)+COUNTIFS($D$2:D9,D9,$F$2:F9,F9)-1&gt;1),"",
IF(AND(F9="Peretoe teenus",H9&lt;[2]an!$M$37,S9="kahepoolne vajaduspõhine",U9&lt;[2]an!$M$37,RANK(D9,$D9:$D9)+COUNTIFS($D$2:D9,D9,$F$2:F9,F9)-1=1),X9,
IF(AND(F9="Peretoe teenus",H9&lt;[2]an!$M$37,S9="kahepoolne vajaduspõhine",U9&lt;[2]an!$M$37,RANK(D9,$D9:$D9)+COUNTIFS($D$2:D9,D9,$F$2:F9,F9)-1&gt;1),"",
IF(AND(F9="Peretoe teenus",H9&lt;[2]an!$M$37,S9="kahepoolne vajaduspõhine",U9&gt;=[2]an!$M$37,U9&lt;=[2]an!$M$38,RANK(D9,$D9:$D9)+COUNTIFS($D$2:D9,D9,$F$2:F9,F9)-1=1),
((EOMONTH(U9,0)-U9+1)*X9)/DAY(EOMONTH(U9,0))+(DAY(U9)-1)*100/DAY(EOMONTH(U9,0)),
IF(AND(F9="Peretoe teenus",H9&lt;[2]an!$M$37,S9="kahepoolne vajaduspõhine",U9&gt;=[2]an!$M$37,U9&lt;=[2]an!$M$38,RANK(D9,$D9:$D9)+COUNTIFS($D$2:D9,D9,$F$2:F9,F9)-1&gt;1),"",
IF(AND(F9="Peretoe teenus",H9&lt;[2]an!$M$37,S9="kahepoolne vajaduspõhine",U9&gt;[2]an!$M$38,RANK(D9,$D9:$D9)+COUNTIFS($D$2:D9,D9,$F$2:F9,F9)-1=1),X9,
IF(AND(F9="Peretoe teenus",H9&lt;[2]an!$M$37,S9="kahepoolne vajaduspõhine",U9&gt;[2]an!$M$38,RANK(D9,$D9:$D9)+COUNTIFS($D$2:D9,D9,$F$2:F9,F9)-1&gt;1),"",X9*W9)))))))))))))),"")</f>
        <v/>
      </c>
      <c r="Z9" s="18" t="str">
        <f t="shared" si="2"/>
        <v/>
      </c>
      <c r="AA9" s="19" t="str">
        <f>IFERROR(VLOOKUP(E9,[2]an!$A$3:$B$81,2,FALSE),"")</f>
        <v/>
      </c>
      <c r="AB9" s="19" t="str">
        <f>IFERROR(VLOOKUP(AA9,[2]an!$C$2:$D$16,2,FALSE),"")</f>
        <v/>
      </c>
      <c r="AC9" s="20"/>
      <c r="AD9" s="21" t="str">
        <f>IF(A9=[2]an!$F$36,VLOOKUP([2]an!$F$36,[2]an!$F$36:$H$36,3,FALSE),IF(A9=[2]an!$F$35,VLOOKUP([2]an!$F$35,[2]an!$F$35:$H$35,3,FALSE),IF(A9=[2]an!$F$33,VLOOKUP([2]an!$F$33,[2]an!$F$33:$H$33,3,FALSE),IF(A9=[2]an!$F$31,VLOOKUP([2]an!$F$31,[2]an!$F$31:$H$31,3,FALSE),""))))</f>
        <v/>
      </c>
    </row>
    <row r="10" spans="1:30" x14ac:dyDescent="0.2">
      <c r="F10" s="10"/>
      <c r="G10" s="8" t="str">
        <f t="shared" si="0"/>
        <v/>
      </c>
      <c r="H10" s="13"/>
      <c r="K10" s="13"/>
      <c r="L10" s="10"/>
      <c r="M10" s="10"/>
      <c r="S10" s="8" t="str">
        <f>IFERROR(VLOOKUP(D10,[1]peretoe_teenus!$A$2:$L$2000,5,FALSE),"")</f>
        <v/>
      </c>
      <c r="U10" s="13"/>
      <c r="V10" s="15" t="str" cm="1">
        <f t="array" ref="V10">IFERROR(IF(AND(F10="Tugigrupp",RANK(K10,$K10:$K10)+COUNTIFS($K$2:K10,K10,$L$2:L10,L10,$M$2:M10,M10,$I$2:I10,I10,$G$2:G10,G10,$F$2:F10,F10)-1=1),SUMPRODUCT(($F$2:$F$4154=F10)*($G$2:$G$4154=G10)*($K$2:$K$4154=K10)*($I$2:$I$4154=I10)*($L$2:$L$4154=L10)*($M$2:$M$4154=M10)),""),"")</f>
        <v/>
      </c>
      <c r="W10" s="15" t="str">
        <f t="shared" si="1"/>
        <v/>
      </c>
      <c r="X10" s="16" t="str">
        <f>IF(AND(A10=[2]an!$G$38,F10=[2]an!$E$40),[2]an!$G$40,IF(AND(A10=[2]an!$G$38,F10=[2]an!$E$41),[2]an!$G$41,IF(AND(A10=[2]an!$G$38,F10=[2]an!$E$39,H10&gt;=[2]an!$M$37),[2]an!$G$39,
IF(AND(A10=[2]an!$G$38,F10=[2]an!$E$39,H10&lt;[2]an!$M$37,S10="kahepoolne vajaduspõhine",U10=""),[2]an!$M$40,
IF(AND(A10=[2]an!$G$38,F10=[2]an!$E$39,H10&lt;[2]an!$M$37,S10="kahepoolne vajaduspõhine",U10&lt;&gt;""),[2]an!$G$39,
IF(AND(A10=[2]an!$G$38,F10=[2]an!$E$39,H10&lt;[2]an!$M$37,S10&lt;&gt;"kahepoolne vajaduspõhine"),[2]an!$G$39,
IF(AND(A10=[2]an!$G$38,F10=[2]an!$E$42),[2]an!$G$42,
IF(AND(A10=[2]an!$H$38,F10=[2]an!$E$40),[2]an!$H$40,IF(AND(A10=[2]an!$H$38,F10=[2]an!$E$41),[2]an!$H$41,IF(AND(A10=[2]an!$H$38,F10=[2]an!$E$39,H10&gt;=[2]an!$M$37),[2]an!$H$39,
IF(AND(A10=[2]an!$H$38,F10=[2]an!$E$39,H10&lt;[2]an!$M$37,S10="kahepoolne vajaduspõhine",U10=""),[2]an!$M$40,
IF(AND(A10=[2]an!$H$38,F10=[2]an!$E$39,H10&lt;[2]an!$M$37,S10="kahepoolne vajaduspõhine",U10&lt;&gt;""),[2]an!$H$39,
IF(AND(A10=[2]an!$H$38,F10=[2]an!$E$39,H10&lt;[2]an!$M$37,S10&lt;&gt;"kahepoolne vajaduspõhine"),[2]an!$H$39,
IF(AND(A10=[2]an!$H$38,F10=[2]an!$E$42),[2]an!$H$42,
IF(AND(A10=[2]an!$I$38,F10=[2]an!$E$40),[2]an!$I$40,IF(AND(A10=[2]an!$I$38,F10=[2]an!$E$41),[2]an!$I$41,IF(AND(A10=[2]an!$I$38,F10=[2]an!$E$39,H10&gt;=[2]an!$M$37),[2]an!$I$39,
IF(AND(A10=[2]an!$I$38,F10=[2]an!$E$39,H10&lt;[2]an!$M$37,S10="kahepoolne vajaduspõhine",U10=""),[2]an!$M$40,
IF(AND(A10=[2]an!$I$38,F10=[2]an!$E$39,H10&lt;[2]an!$M$37,S10="kahepoolne vajaduspõhine",U10&lt;&gt;""),[2]an!$I$39,
IF(AND(A10=[2]an!$I$38,F10=[2]an!$E$39,H10&lt;[2]an!$M$37,S10&lt;&gt;"kahepoolne vajaduspõhine"),[2]an!$I$39,
IF(AND(A10=[2]an!$I$38,F10=[2]an!$E$42),[2]an!$I$42,
IF(AND(A10=[2]an!$J$38,F10=[2]an!$E$40),[2]an!$J$40,IF(AND(A10=[2]an!$J$38,F10=[2]an!$E$41),[2]an!$J$41,IF(AND(A10=[2]an!$J$38,F10=[2]an!$E$39,H10&gt;=[2]an!$M$37),[2]an!$J$39,
IF(AND(A10=[2]an!$J$38,F10=[2]an!$E$39,H10&lt;[2]an!$M$37,S10="kahepoolne vajaduspõhine",U10=""),[2]an!$M$40,
IF(AND(A10=[2]an!$J$38,F10=[2]an!$E$39,H10&lt;[2]an!$M$37,S10="kahepoolne vajaduspõhine",U10&lt;&gt;""),[2]an!$J$39,
IF(AND(A10=[2]an!$J$38,F10=[2]an!$E$39,H10&lt;[2]an!$M$37,S10&lt;&gt;"kahepoolne vajaduspõhine"),[2]an!$J$39,
IF(AND(A10=[2]an!$J$38,F10=[2]an!$E$42),[2]an!$J$42,""))))))))))))))))))))))))))))</f>
        <v/>
      </c>
      <c r="Y10" s="17" t="str">
        <f>IFERROR(IF(F10="Tugigrupp",0,
IF(AND(F10="Peretoe teenus",H10&gt;=[2]an!$M$37,RANK(D10,$D10:$D10)+COUNTIFS($D$2:D10,D10,$F$2:F10,F10)-1&gt;1),"",
IF(AND(F10="Peretoe teenus",H10&gt;=[2]an!$M$37,RANK(D10,$D10:$D10)+COUNTIFS($D$2:D10,D10,$F$2:F10,F10)-1=1,MONTH(H10)=MONTH(K10)=TRUE,YEAR(H10)=YEAR(K10)=TRUE),((EOMONTH(H10,0)-H10+1)*X10)/DAY(EOMONTH(H10,0)),
IF(AND(F10="Peretoe teenus",H10&gt;=[2]an!$M$37,RANK(D10,$D10:$D10)+COUNTIFS($D$2:D10,D10,$F$2:F10,F10)-1=1),X10,
IF(AND(F10="Peretoe teenus",H10&lt;[2]an!$M$37,S10&lt;&gt;"kahepoolne vajaduspõhine",RANK(D10,$D10:$D10)+COUNTIFS($D$2:D10,D10,$F$2:F10,F10)-1=1),X10,
IF(AND(F10="Peretoe teenus",H10&lt;[2]an!$M$37,S10&lt;&gt;"kahepoolne vajaduspõhine",RANK(D10,$D10:$D10)+COUNTIFS($D$2:D10,D10,$F$2:F10,F10)-1&gt;1),"",
IF(AND(F10="Peretoe teenus",H10&lt;[2]an!$M$37,S10="kahepoolne vajaduspõhine",U10="",RANK(D10,$D10:$D10)+COUNTIFS($D$2:D10,D10,$F$2:F10,F10)-1=1),X10,
IF(AND(F10="Peretoe teenus",H10&lt;[2]an!$M$37,S10="kahepoolne vajaduspõhine",U10="",RANK(D10,$D10:$D10)+COUNTIFS($D$2:D10,D10,$F$2:F10,F10)-1&gt;1),"",
IF(AND(F10="Peretoe teenus",H10&lt;[2]an!$M$37,S10="kahepoolne vajaduspõhine",U10&lt;[2]an!$M$37,RANK(D10,$D10:$D10)+COUNTIFS($D$2:D10,D10,$F$2:F10,F10)-1=1),X10,
IF(AND(F10="Peretoe teenus",H10&lt;[2]an!$M$37,S10="kahepoolne vajaduspõhine",U10&lt;[2]an!$M$37,RANK(D10,$D10:$D10)+COUNTIFS($D$2:D10,D10,$F$2:F10,F10)-1&gt;1),"",
IF(AND(F10="Peretoe teenus",H10&lt;[2]an!$M$37,S10="kahepoolne vajaduspõhine",U10&gt;=[2]an!$M$37,U10&lt;=[2]an!$M$38,RANK(D10,$D10:$D10)+COUNTIFS($D$2:D10,D10,$F$2:F10,F10)-1=1),
((EOMONTH(U10,0)-U10+1)*X10)/DAY(EOMONTH(U10,0))+(DAY(U10)-1)*100/DAY(EOMONTH(U10,0)),
IF(AND(F10="Peretoe teenus",H10&lt;[2]an!$M$37,S10="kahepoolne vajaduspõhine",U10&gt;=[2]an!$M$37,U10&lt;=[2]an!$M$38,RANK(D10,$D10:$D10)+COUNTIFS($D$2:D10,D10,$F$2:F10,F10)-1&gt;1),"",
IF(AND(F10="Peretoe teenus",H10&lt;[2]an!$M$37,S10="kahepoolne vajaduspõhine",U10&gt;[2]an!$M$38,RANK(D10,$D10:$D10)+COUNTIFS($D$2:D10,D10,$F$2:F10,F10)-1=1),X10,
IF(AND(F10="Peretoe teenus",H10&lt;[2]an!$M$37,S10="kahepoolne vajaduspõhine",U10&gt;[2]an!$M$38,RANK(D10,$D10:$D10)+COUNTIFS($D$2:D10,D10,$F$2:F10,F10)-1&gt;1),"",X10*W10)))))))))))))),"")</f>
        <v/>
      </c>
      <c r="Z10" s="18" t="str">
        <f t="shared" si="2"/>
        <v/>
      </c>
      <c r="AA10" s="19" t="str">
        <f>IFERROR(VLOOKUP(E10,[2]an!$A$3:$B$81,2,FALSE),"")</f>
        <v/>
      </c>
      <c r="AB10" s="19" t="str">
        <f>IFERROR(VLOOKUP(AA10,[2]an!$C$2:$D$16,2,FALSE),"")</f>
        <v/>
      </c>
      <c r="AC10" s="20"/>
      <c r="AD10" s="21" t="str">
        <f>IF(A10=[2]an!$F$36,VLOOKUP([2]an!$F$36,[2]an!$F$36:$H$36,3,FALSE),IF(A10=[2]an!$F$35,VLOOKUP([2]an!$F$35,[2]an!$F$35:$H$35,3,FALSE),IF(A10=[2]an!$F$33,VLOOKUP([2]an!$F$33,[2]an!$F$33:$H$33,3,FALSE),IF(A10=[2]an!$F$31,VLOOKUP([2]an!$F$31,[2]an!$F$31:$H$31,3,FALSE),""))))</f>
        <v/>
      </c>
    </row>
    <row r="11" spans="1:30" x14ac:dyDescent="0.2">
      <c r="F11" s="10"/>
      <c r="G11" s="8" t="str">
        <f t="shared" si="0"/>
        <v/>
      </c>
      <c r="H11" s="13"/>
      <c r="K11" s="13"/>
      <c r="L11" s="10"/>
      <c r="M11" s="10"/>
      <c r="S11" s="8" t="str">
        <f>IFERROR(VLOOKUP(D11,[1]peretoe_teenus!$A$2:$L$2000,5,FALSE),"")</f>
        <v/>
      </c>
      <c r="U11" s="13"/>
      <c r="V11" s="15" t="str" cm="1">
        <f t="array" ref="V11">IFERROR(IF(AND(F11="Tugigrupp",RANK(K11,$K11:$K11)+COUNTIFS($K$2:K11,K11,$L$2:L11,L11,$M$2:M11,M11,$I$2:I11,I11,$G$2:G11,G11,$F$2:F11,F11)-1=1),SUMPRODUCT(($F$2:$F$4154=F11)*($G$2:$G$4154=G11)*($K$2:$K$4154=K11)*($I$2:$I$4154=I11)*($L$2:$L$4154=L11)*($M$2:$M$4154=M11)),""),"")</f>
        <v/>
      </c>
      <c r="W11" s="15" t="str">
        <f t="shared" si="1"/>
        <v/>
      </c>
      <c r="X11" s="16" t="str">
        <f>IF(AND(A11=[2]an!$G$38,F11=[2]an!$E$40),[2]an!$G$40,IF(AND(A11=[2]an!$G$38,F11=[2]an!$E$41),[2]an!$G$41,IF(AND(A11=[2]an!$G$38,F11=[2]an!$E$39,H11&gt;=[2]an!$M$37),[2]an!$G$39,
IF(AND(A11=[2]an!$G$38,F11=[2]an!$E$39,H11&lt;[2]an!$M$37,S11="kahepoolne vajaduspõhine",U11=""),[2]an!$M$40,
IF(AND(A11=[2]an!$G$38,F11=[2]an!$E$39,H11&lt;[2]an!$M$37,S11="kahepoolne vajaduspõhine",U11&lt;&gt;""),[2]an!$G$39,
IF(AND(A11=[2]an!$G$38,F11=[2]an!$E$39,H11&lt;[2]an!$M$37,S11&lt;&gt;"kahepoolne vajaduspõhine"),[2]an!$G$39,
IF(AND(A11=[2]an!$G$38,F11=[2]an!$E$42),[2]an!$G$42,
IF(AND(A11=[2]an!$H$38,F11=[2]an!$E$40),[2]an!$H$40,IF(AND(A11=[2]an!$H$38,F11=[2]an!$E$41),[2]an!$H$41,IF(AND(A11=[2]an!$H$38,F11=[2]an!$E$39,H11&gt;=[2]an!$M$37),[2]an!$H$39,
IF(AND(A11=[2]an!$H$38,F11=[2]an!$E$39,H11&lt;[2]an!$M$37,S11="kahepoolne vajaduspõhine",U11=""),[2]an!$M$40,
IF(AND(A11=[2]an!$H$38,F11=[2]an!$E$39,H11&lt;[2]an!$M$37,S11="kahepoolne vajaduspõhine",U11&lt;&gt;""),[2]an!$H$39,
IF(AND(A11=[2]an!$H$38,F11=[2]an!$E$39,H11&lt;[2]an!$M$37,S11&lt;&gt;"kahepoolne vajaduspõhine"),[2]an!$H$39,
IF(AND(A11=[2]an!$H$38,F11=[2]an!$E$42),[2]an!$H$42,
IF(AND(A11=[2]an!$I$38,F11=[2]an!$E$40),[2]an!$I$40,IF(AND(A11=[2]an!$I$38,F11=[2]an!$E$41),[2]an!$I$41,IF(AND(A11=[2]an!$I$38,F11=[2]an!$E$39,H11&gt;=[2]an!$M$37),[2]an!$I$39,
IF(AND(A11=[2]an!$I$38,F11=[2]an!$E$39,H11&lt;[2]an!$M$37,S11="kahepoolne vajaduspõhine",U11=""),[2]an!$M$40,
IF(AND(A11=[2]an!$I$38,F11=[2]an!$E$39,H11&lt;[2]an!$M$37,S11="kahepoolne vajaduspõhine",U11&lt;&gt;""),[2]an!$I$39,
IF(AND(A11=[2]an!$I$38,F11=[2]an!$E$39,H11&lt;[2]an!$M$37,S11&lt;&gt;"kahepoolne vajaduspõhine"),[2]an!$I$39,
IF(AND(A11=[2]an!$I$38,F11=[2]an!$E$42),[2]an!$I$42,
IF(AND(A11=[2]an!$J$38,F11=[2]an!$E$40),[2]an!$J$40,IF(AND(A11=[2]an!$J$38,F11=[2]an!$E$41),[2]an!$J$41,IF(AND(A11=[2]an!$J$38,F11=[2]an!$E$39,H11&gt;=[2]an!$M$37),[2]an!$J$39,
IF(AND(A11=[2]an!$J$38,F11=[2]an!$E$39,H11&lt;[2]an!$M$37,S11="kahepoolne vajaduspõhine",U11=""),[2]an!$M$40,
IF(AND(A11=[2]an!$J$38,F11=[2]an!$E$39,H11&lt;[2]an!$M$37,S11="kahepoolne vajaduspõhine",U11&lt;&gt;""),[2]an!$J$39,
IF(AND(A11=[2]an!$J$38,F11=[2]an!$E$39,H11&lt;[2]an!$M$37,S11&lt;&gt;"kahepoolne vajaduspõhine"),[2]an!$J$39,
IF(AND(A11=[2]an!$J$38,F11=[2]an!$E$42),[2]an!$J$42,""))))))))))))))))))))))))))))</f>
        <v/>
      </c>
      <c r="Y11" s="17" t="str">
        <f>IFERROR(IF(F11="Tugigrupp",0,
IF(AND(F11="Peretoe teenus",H11&gt;=[2]an!$M$37,RANK(D11,$D11:$D11)+COUNTIFS($D$2:D11,D11,$F$2:F11,F11)-1&gt;1),"",
IF(AND(F11="Peretoe teenus",H11&gt;=[2]an!$M$37,RANK(D11,$D11:$D11)+COUNTIFS($D$2:D11,D11,$F$2:F11,F11)-1=1,MONTH(H11)=MONTH(K11)=TRUE,YEAR(H11)=YEAR(K11)=TRUE),((EOMONTH(H11,0)-H11+1)*X11)/DAY(EOMONTH(H11,0)),
IF(AND(F11="Peretoe teenus",H11&gt;=[2]an!$M$37,RANK(D11,$D11:$D11)+COUNTIFS($D$2:D11,D11,$F$2:F11,F11)-1=1),X11,
IF(AND(F11="Peretoe teenus",H11&lt;[2]an!$M$37,S11&lt;&gt;"kahepoolne vajaduspõhine",RANK(D11,$D11:$D11)+COUNTIFS($D$2:D11,D11,$F$2:F11,F11)-1=1),X11,
IF(AND(F11="Peretoe teenus",H11&lt;[2]an!$M$37,S11&lt;&gt;"kahepoolne vajaduspõhine",RANK(D11,$D11:$D11)+COUNTIFS($D$2:D11,D11,$F$2:F11,F11)-1&gt;1),"",
IF(AND(F11="Peretoe teenus",H11&lt;[2]an!$M$37,S11="kahepoolne vajaduspõhine",U11="",RANK(D11,$D11:$D11)+COUNTIFS($D$2:D11,D11,$F$2:F11,F11)-1=1),X11,
IF(AND(F11="Peretoe teenus",H11&lt;[2]an!$M$37,S11="kahepoolne vajaduspõhine",U11="",RANK(D11,$D11:$D11)+COUNTIFS($D$2:D11,D11,$F$2:F11,F11)-1&gt;1),"",
IF(AND(F11="Peretoe teenus",H11&lt;[2]an!$M$37,S11="kahepoolne vajaduspõhine",U11&lt;[2]an!$M$37,RANK(D11,$D11:$D11)+COUNTIFS($D$2:D11,D11,$F$2:F11,F11)-1=1),X11,
IF(AND(F11="Peretoe teenus",H11&lt;[2]an!$M$37,S11="kahepoolne vajaduspõhine",U11&lt;[2]an!$M$37,RANK(D11,$D11:$D11)+COUNTIFS($D$2:D11,D11,$F$2:F11,F11)-1&gt;1),"",
IF(AND(F11="Peretoe teenus",H11&lt;[2]an!$M$37,S11="kahepoolne vajaduspõhine",U11&gt;=[2]an!$M$37,U11&lt;=[2]an!$M$38,RANK(D11,$D11:$D11)+COUNTIFS($D$2:D11,D11,$F$2:F11,F11)-1=1),
((EOMONTH(U11,0)-U11+1)*X11)/DAY(EOMONTH(U11,0))+(DAY(U11)-1)*100/DAY(EOMONTH(U11,0)),
IF(AND(F11="Peretoe teenus",H11&lt;[2]an!$M$37,S11="kahepoolne vajaduspõhine",U11&gt;=[2]an!$M$37,U11&lt;=[2]an!$M$38,RANK(D11,$D11:$D11)+COUNTIFS($D$2:D11,D11,$F$2:F11,F11)-1&gt;1),"",
IF(AND(F11="Peretoe teenus",H11&lt;[2]an!$M$37,S11="kahepoolne vajaduspõhine",U11&gt;[2]an!$M$38,RANK(D11,$D11:$D11)+COUNTIFS($D$2:D11,D11,$F$2:F11,F11)-1=1),X11,
IF(AND(F11="Peretoe teenus",H11&lt;[2]an!$M$37,S11="kahepoolne vajaduspõhine",U11&gt;[2]an!$M$38,RANK(D11,$D11:$D11)+COUNTIFS($D$2:D11,D11,$F$2:F11,F11)-1&gt;1),"",X11*W11)))))))))))))),"")</f>
        <v/>
      </c>
      <c r="Z11" s="18" t="str">
        <f t="shared" si="2"/>
        <v/>
      </c>
      <c r="AA11" s="19" t="str">
        <f>IFERROR(VLOOKUP(E11,[2]an!$A$3:$B$81,2,FALSE),"")</f>
        <v/>
      </c>
      <c r="AB11" s="19" t="str">
        <f>IFERROR(VLOOKUP(AA11,[2]an!$C$2:$D$16,2,FALSE),"")</f>
        <v/>
      </c>
      <c r="AC11" s="20"/>
      <c r="AD11" s="21" t="str">
        <f>IF(A11=[2]an!$F$36,VLOOKUP([2]an!$F$36,[2]an!$F$36:$H$36,3,FALSE),IF(A11=[2]an!$F$35,VLOOKUP([2]an!$F$35,[2]an!$F$35:$H$35,3,FALSE),IF(A11=[2]an!$F$33,VLOOKUP([2]an!$F$33,[2]an!$F$33:$H$33,3,FALSE),IF(A11=[2]an!$F$31,VLOOKUP([2]an!$F$31,[2]an!$F$31:$H$31,3,FALSE),""))))</f>
        <v/>
      </c>
    </row>
    <row r="12" spans="1:30" x14ac:dyDescent="0.2">
      <c r="F12" s="10"/>
      <c r="G12" s="8" t="str">
        <f t="shared" si="0"/>
        <v/>
      </c>
      <c r="H12" s="13"/>
      <c r="K12" s="13"/>
      <c r="L12" s="10"/>
      <c r="M12" s="10"/>
      <c r="S12" s="8" t="str">
        <f>IFERROR(VLOOKUP(D12,[1]peretoe_teenus!$A$2:$L$2000,5,FALSE),"")</f>
        <v/>
      </c>
      <c r="U12" s="13"/>
      <c r="V12" s="15" t="str" cm="1">
        <f t="array" ref="V12">IFERROR(IF(AND(F12="Tugigrupp",RANK(K12,$K12:$K12)+COUNTIFS($K$2:K12,K12,$L$2:L12,L12,$M$2:M12,M12,$I$2:I12,I12,$G$2:G12,G12,$F$2:F12,F12)-1=1),SUMPRODUCT(($F$2:$F$4154=F12)*($G$2:$G$4154=G12)*($K$2:$K$4154=K12)*($I$2:$I$4154=I12)*($L$2:$L$4154=L12)*($M$2:$M$4154=M12)),""),"")</f>
        <v/>
      </c>
      <c r="W12" s="15" t="str">
        <f t="shared" si="1"/>
        <v/>
      </c>
      <c r="X12" s="16" t="str">
        <f>IF(AND(A12=[2]an!$G$38,F12=[2]an!$E$40),[2]an!$G$40,IF(AND(A12=[2]an!$G$38,F12=[2]an!$E$41),[2]an!$G$41,IF(AND(A12=[2]an!$G$38,F12=[2]an!$E$39,H12&gt;=[2]an!$M$37),[2]an!$G$39,
IF(AND(A12=[2]an!$G$38,F12=[2]an!$E$39,H12&lt;[2]an!$M$37,S12="kahepoolne vajaduspõhine",U12=""),[2]an!$M$40,
IF(AND(A12=[2]an!$G$38,F12=[2]an!$E$39,H12&lt;[2]an!$M$37,S12="kahepoolne vajaduspõhine",U12&lt;&gt;""),[2]an!$G$39,
IF(AND(A12=[2]an!$G$38,F12=[2]an!$E$39,H12&lt;[2]an!$M$37,S12&lt;&gt;"kahepoolne vajaduspõhine"),[2]an!$G$39,
IF(AND(A12=[2]an!$G$38,F12=[2]an!$E$42),[2]an!$G$42,
IF(AND(A12=[2]an!$H$38,F12=[2]an!$E$40),[2]an!$H$40,IF(AND(A12=[2]an!$H$38,F12=[2]an!$E$41),[2]an!$H$41,IF(AND(A12=[2]an!$H$38,F12=[2]an!$E$39,H12&gt;=[2]an!$M$37),[2]an!$H$39,
IF(AND(A12=[2]an!$H$38,F12=[2]an!$E$39,H12&lt;[2]an!$M$37,S12="kahepoolne vajaduspõhine",U12=""),[2]an!$M$40,
IF(AND(A12=[2]an!$H$38,F12=[2]an!$E$39,H12&lt;[2]an!$M$37,S12="kahepoolne vajaduspõhine",U12&lt;&gt;""),[2]an!$H$39,
IF(AND(A12=[2]an!$H$38,F12=[2]an!$E$39,H12&lt;[2]an!$M$37,S12&lt;&gt;"kahepoolne vajaduspõhine"),[2]an!$H$39,
IF(AND(A12=[2]an!$H$38,F12=[2]an!$E$42),[2]an!$H$42,
IF(AND(A12=[2]an!$I$38,F12=[2]an!$E$40),[2]an!$I$40,IF(AND(A12=[2]an!$I$38,F12=[2]an!$E$41),[2]an!$I$41,IF(AND(A12=[2]an!$I$38,F12=[2]an!$E$39,H12&gt;=[2]an!$M$37),[2]an!$I$39,
IF(AND(A12=[2]an!$I$38,F12=[2]an!$E$39,H12&lt;[2]an!$M$37,S12="kahepoolne vajaduspõhine",U12=""),[2]an!$M$40,
IF(AND(A12=[2]an!$I$38,F12=[2]an!$E$39,H12&lt;[2]an!$M$37,S12="kahepoolne vajaduspõhine",U12&lt;&gt;""),[2]an!$I$39,
IF(AND(A12=[2]an!$I$38,F12=[2]an!$E$39,H12&lt;[2]an!$M$37,S12&lt;&gt;"kahepoolne vajaduspõhine"),[2]an!$I$39,
IF(AND(A12=[2]an!$I$38,F12=[2]an!$E$42),[2]an!$I$42,
IF(AND(A12=[2]an!$J$38,F12=[2]an!$E$40),[2]an!$J$40,IF(AND(A12=[2]an!$J$38,F12=[2]an!$E$41),[2]an!$J$41,IF(AND(A12=[2]an!$J$38,F12=[2]an!$E$39,H12&gt;=[2]an!$M$37),[2]an!$J$39,
IF(AND(A12=[2]an!$J$38,F12=[2]an!$E$39,H12&lt;[2]an!$M$37,S12="kahepoolne vajaduspõhine",U12=""),[2]an!$M$40,
IF(AND(A12=[2]an!$J$38,F12=[2]an!$E$39,H12&lt;[2]an!$M$37,S12="kahepoolne vajaduspõhine",U12&lt;&gt;""),[2]an!$J$39,
IF(AND(A12=[2]an!$J$38,F12=[2]an!$E$39,H12&lt;[2]an!$M$37,S12&lt;&gt;"kahepoolne vajaduspõhine"),[2]an!$J$39,
IF(AND(A12=[2]an!$J$38,F12=[2]an!$E$42),[2]an!$J$42,""))))))))))))))))))))))))))))</f>
        <v/>
      </c>
      <c r="Y12" s="17" t="str">
        <f>IFERROR(IF(F12="Tugigrupp",0,
IF(AND(F12="Peretoe teenus",H12&gt;=[2]an!$M$37,RANK(D12,$D12:$D12)+COUNTIFS($D$2:D12,D12,$F$2:F12,F12)-1&gt;1),"",
IF(AND(F12="Peretoe teenus",H12&gt;=[2]an!$M$37,RANK(D12,$D12:$D12)+COUNTIFS($D$2:D12,D12,$F$2:F12,F12)-1=1,MONTH(H12)=MONTH(K12)=TRUE,YEAR(H12)=YEAR(K12)=TRUE),((EOMONTH(H12,0)-H12+1)*X12)/DAY(EOMONTH(H12,0)),
IF(AND(F12="Peretoe teenus",H12&gt;=[2]an!$M$37,RANK(D12,$D12:$D12)+COUNTIFS($D$2:D12,D12,$F$2:F12,F12)-1=1),X12,
IF(AND(F12="Peretoe teenus",H12&lt;[2]an!$M$37,S12&lt;&gt;"kahepoolne vajaduspõhine",RANK(D12,$D12:$D12)+COUNTIFS($D$2:D12,D12,$F$2:F12,F12)-1=1),X12,
IF(AND(F12="Peretoe teenus",H12&lt;[2]an!$M$37,S12&lt;&gt;"kahepoolne vajaduspõhine",RANK(D12,$D12:$D12)+COUNTIFS($D$2:D12,D12,$F$2:F12,F12)-1&gt;1),"",
IF(AND(F12="Peretoe teenus",H12&lt;[2]an!$M$37,S12="kahepoolne vajaduspõhine",U12="",RANK(D12,$D12:$D12)+COUNTIFS($D$2:D12,D12,$F$2:F12,F12)-1=1),X12,
IF(AND(F12="Peretoe teenus",H12&lt;[2]an!$M$37,S12="kahepoolne vajaduspõhine",U12="",RANK(D12,$D12:$D12)+COUNTIFS($D$2:D12,D12,$F$2:F12,F12)-1&gt;1),"",
IF(AND(F12="Peretoe teenus",H12&lt;[2]an!$M$37,S12="kahepoolne vajaduspõhine",U12&lt;[2]an!$M$37,RANK(D12,$D12:$D12)+COUNTIFS($D$2:D12,D12,$F$2:F12,F12)-1=1),X12,
IF(AND(F12="Peretoe teenus",H12&lt;[2]an!$M$37,S12="kahepoolne vajaduspõhine",U12&lt;[2]an!$M$37,RANK(D12,$D12:$D12)+COUNTIFS($D$2:D12,D12,$F$2:F12,F12)-1&gt;1),"",
IF(AND(F12="Peretoe teenus",H12&lt;[2]an!$M$37,S12="kahepoolne vajaduspõhine",U12&gt;=[2]an!$M$37,U12&lt;=[2]an!$M$38,RANK(D12,$D12:$D12)+COUNTIFS($D$2:D12,D12,$F$2:F12,F12)-1=1),
((EOMONTH(U12,0)-U12+1)*X12)/DAY(EOMONTH(U12,0))+(DAY(U12)-1)*100/DAY(EOMONTH(U12,0)),
IF(AND(F12="Peretoe teenus",H12&lt;[2]an!$M$37,S12="kahepoolne vajaduspõhine",U12&gt;=[2]an!$M$37,U12&lt;=[2]an!$M$38,RANK(D12,$D12:$D12)+COUNTIFS($D$2:D12,D12,$F$2:F12,F12)-1&gt;1),"",
IF(AND(F12="Peretoe teenus",H12&lt;[2]an!$M$37,S12="kahepoolne vajaduspõhine",U12&gt;[2]an!$M$38,RANK(D12,$D12:$D12)+COUNTIFS($D$2:D12,D12,$F$2:F12,F12)-1=1),X12,
IF(AND(F12="Peretoe teenus",H12&lt;[2]an!$M$37,S12="kahepoolne vajaduspõhine",U12&gt;[2]an!$M$38,RANK(D12,$D12:$D12)+COUNTIFS($D$2:D12,D12,$F$2:F12,F12)-1&gt;1),"",X12*W12)))))))))))))),"")</f>
        <v/>
      </c>
      <c r="Z12" s="18" t="str">
        <f t="shared" si="2"/>
        <v/>
      </c>
      <c r="AA12" s="19" t="str">
        <f>IFERROR(VLOOKUP(E12,[2]an!$A$3:$B$81,2,FALSE),"")</f>
        <v/>
      </c>
      <c r="AB12" s="19" t="str">
        <f>IFERROR(VLOOKUP(AA12,[2]an!$C$2:$D$16,2,FALSE),"")</f>
        <v/>
      </c>
      <c r="AC12" s="20"/>
      <c r="AD12" s="21" t="str">
        <f>IF(A12=[2]an!$F$36,VLOOKUP([2]an!$F$36,[2]an!$F$36:$H$36,3,FALSE),IF(A12=[2]an!$F$35,VLOOKUP([2]an!$F$35,[2]an!$F$35:$H$35,3,FALSE),IF(A12=[2]an!$F$33,VLOOKUP([2]an!$F$33,[2]an!$F$33:$H$33,3,FALSE),IF(A12=[2]an!$F$31,VLOOKUP([2]an!$F$31,[2]an!$F$31:$H$31,3,FALSE),""))))</f>
        <v/>
      </c>
    </row>
    <row r="13" spans="1:30" x14ac:dyDescent="0.2">
      <c r="F13" s="10"/>
      <c r="G13" s="8" t="str">
        <f t="shared" si="0"/>
        <v/>
      </c>
      <c r="H13" s="13"/>
      <c r="K13" s="13"/>
      <c r="L13" s="10"/>
      <c r="M13" s="10"/>
      <c r="S13" s="8" t="str">
        <f>IFERROR(VLOOKUP(D13,[1]peretoe_teenus!$A$2:$L$2000,5,FALSE),"")</f>
        <v/>
      </c>
      <c r="U13" s="13"/>
      <c r="V13" s="15" t="str" cm="1">
        <f t="array" ref="V13">IFERROR(IF(AND(F13="Tugigrupp",RANK(K13,$K13:$K13)+COUNTIFS($K$2:K13,K13,$L$2:L13,L13,$M$2:M13,M13,$I$2:I13,I13,$G$2:G13,G13,$F$2:F13,F13)-1=1),SUMPRODUCT(($F$2:$F$4154=F13)*($G$2:$G$4154=G13)*($K$2:$K$4154=K13)*($I$2:$I$4154=I13)*($L$2:$L$4154=L13)*($M$2:$M$4154=M13)),""),"")</f>
        <v/>
      </c>
      <c r="W13" s="15" t="str">
        <f t="shared" si="1"/>
        <v/>
      </c>
      <c r="X13" s="16" t="str">
        <f>IF(AND(A13=[2]an!$G$38,F13=[2]an!$E$40),[2]an!$G$40,IF(AND(A13=[2]an!$G$38,F13=[2]an!$E$41),[2]an!$G$41,IF(AND(A13=[2]an!$G$38,F13=[2]an!$E$39,H13&gt;=[2]an!$M$37),[2]an!$G$39,
IF(AND(A13=[2]an!$G$38,F13=[2]an!$E$39,H13&lt;[2]an!$M$37,S13="kahepoolne vajaduspõhine",U13=""),[2]an!$M$40,
IF(AND(A13=[2]an!$G$38,F13=[2]an!$E$39,H13&lt;[2]an!$M$37,S13="kahepoolne vajaduspõhine",U13&lt;&gt;""),[2]an!$G$39,
IF(AND(A13=[2]an!$G$38,F13=[2]an!$E$39,H13&lt;[2]an!$M$37,S13&lt;&gt;"kahepoolne vajaduspõhine"),[2]an!$G$39,
IF(AND(A13=[2]an!$G$38,F13=[2]an!$E$42),[2]an!$G$42,
IF(AND(A13=[2]an!$H$38,F13=[2]an!$E$40),[2]an!$H$40,IF(AND(A13=[2]an!$H$38,F13=[2]an!$E$41),[2]an!$H$41,IF(AND(A13=[2]an!$H$38,F13=[2]an!$E$39,H13&gt;=[2]an!$M$37),[2]an!$H$39,
IF(AND(A13=[2]an!$H$38,F13=[2]an!$E$39,H13&lt;[2]an!$M$37,S13="kahepoolne vajaduspõhine",U13=""),[2]an!$M$40,
IF(AND(A13=[2]an!$H$38,F13=[2]an!$E$39,H13&lt;[2]an!$M$37,S13="kahepoolne vajaduspõhine",U13&lt;&gt;""),[2]an!$H$39,
IF(AND(A13=[2]an!$H$38,F13=[2]an!$E$39,H13&lt;[2]an!$M$37,S13&lt;&gt;"kahepoolne vajaduspõhine"),[2]an!$H$39,
IF(AND(A13=[2]an!$H$38,F13=[2]an!$E$42),[2]an!$H$42,
IF(AND(A13=[2]an!$I$38,F13=[2]an!$E$40),[2]an!$I$40,IF(AND(A13=[2]an!$I$38,F13=[2]an!$E$41),[2]an!$I$41,IF(AND(A13=[2]an!$I$38,F13=[2]an!$E$39,H13&gt;=[2]an!$M$37),[2]an!$I$39,
IF(AND(A13=[2]an!$I$38,F13=[2]an!$E$39,H13&lt;[2]an!$M$37,S13="kahepoolne vajaduspõhine",U13=""),[2]an!$M$40,
IF(AND(A13=[2]an!$I$38,F13=[2]an!$E$39,H13&lt;[2]an!$M$37,S13="kahepoolne vajaduspõhine",U13&lt;&gt;""),[2]an!$I$39,
IF(AND(A13=[2]an!$I$38,F13=[2]an!$E$39,H13&lt;[2]an!$M$37,S13&lt;&gt;"kahepoolne vajaduspõhine"),[2]an!$I$39,
IF(AND(A13=[2]an!$I$38,F13=[2]an!$E$42),[2]an!$I$42,
IF(AND(A13=[2]an!$J$38,F13=[2]an!$E$40),[2]an!$J$40,IF(AND(A13=[2]an!$J$38,F13=[2]an!$E$41),[2]an!$J$41,IF(AND(A13=[2]an!$J$38,F13=[2]an!$E$39,H13&gt;=[2]an!$M$37),[2]an!$J$39,
IF(AND(A13=[2]an!$J$38,F13=[2]an!$E$39,H13&lt;[2]an!$M$37,S13="kahepoolne vajaduspõhine",U13=""),[2]an!$M$40,
IF(AND(A13=[2]an!$J$38,F13=[2]an!$E$39,H13&lt;[2]an!$M$37,S13="kahepoolne vajaduspõhine",U13&lt;&gt;""),[2]an!$J$39,
IF(AND(A13=[2]an!$J$38,F13=[2]an!$E$39,H13&lt;[2]an!$M$37,S13&lt;&gt;"kahepoolne vajaduspõhine"),[2]an!$J$39,
IF(AND(A13=[2]an!$J$38,F13=[2]an!$E$42),[2]an!$J$42,""))))))))))))))))))))))))))))</f>
        <v/>
      </c>
      <c r="Y13" s="17" t="str">
        <f>IFERROR(IF(F13="Tugigrupp",0,
IF(AND(F13="Peretoe teenus",H13&gt;=[2]an!$M$37,RANK(D13,$D13:$D13)+COUNTIFS($D$2:D13,D13,$F$2:F13,F13)-1&gt;1),"",
IF(AND(F13="Peretoe teenus",H13&gt;=[2]an!$M$37,RANK(D13,$D13:$D13)+COUNTIFS($D$2:D13,D13,$F$2:F13,F13)-1=1,MONTH(H13)=MONTH(K13)=TRUE,YEAR(H13)=YEAR(K13)=TRUE),((EOMONTH(H13,0)-H13+1)*X13)/DAY(EOMONTH(H13,0)),
IF(AND(F13="Peretoe teenus",H13&gt;=[2]an!$M$37,RANK(D13,$D13:$D13)+COUNTIFS($D$2:D13,D13,$F$2:F13,F13)-1=1),X13,
IF(AND(F13="Peretoe teenus",H13&lt;[2]an!$M$37,S13&lt;&gt;"kahepoolne vajaduspõhine",RANK(D13,$D13:$D13)+COUNTIFS($D$2:D13,D13,$F$2:F13,F13)-1=1),X13,
IF(AND(F13="Peretoe teenus",H13&lt;[2]an!$M$37,S13&lt;&gt;"kahepoolne vajaduspõhine",RANK(D13,$D13:$D13)+COUNTIFS($D$2:D13,D13,$F$2:F13,F13)-1&gt;1),"",
IF(AND(F13="Peretoe teenus",H13&lt;[2]an!$M$37,S13="kahepoolne vajaduspõhine",U13="",RANK(D13,$D13:$D13)+COUNTIFS($D$2:D13,D13,$F$2:F13,F13)-1=1),X13,
IF(AND(F13="Peretoe teenus",H13&lt;[2]an!$M$37,S13="kahepoolne vajaduspõhine",U13="",RANK(D13,$D13:$D13)+COUNTIFS($D$2:D13,D13,$F$2:F13,F13)-1&gt;1),"",
IF(AND(F13="Peretoe teenus",H13&lt;[2]an!$M$37,S13="kahepoolne vajaduspõhine",U13&lt;[2]an!$M$37,RANK(D13,$D13:$D13)+COUNTIFS($D$2:D13,D13,$F$2:F13,F13)-1=1),X13,
IF(AND(F13="Peretoe teenus",H13&lt;[2]an!$M$37,S13="kahepoolne vajaduspõhine",U13&lt;[2]an!$M$37,RANK(D13,$D13:$D13)+COUNTIFS($D$2:D13,D13,$F$2:F13,F13)-1&gt;1),"",
IF(AND(F13="Peretoe teenus",H13&lt;[2]an!$M$37,S13="kahepoolne vajaduspõhine",U13&gt;=[2]an!$M$37,U13&lt;=[2]an!$M$38,RANK(D13,$D13:$D13)+COUNTIFS($D$2:D13,D13,$F$2:F13,F13)-1=1),
((EOMONTH(U13,0)-U13+1)*X13)/DAY(EOMONTH(U13,0))+(DAY(U13)-1)*100/DAY(EOMONTH(U13,0)),
IF(AND(F13="Peretoe teenus",H13&lt;[2]an!$M$37,S13="kahepoolne vajaduspõhine",U13&gt;=[2]an!$M$37,U13&lt;=[2]an!$M$38,RANK(D13,$D13:$D13)+COUNTIFS($D$2:D13,D13,$F$2:F13,F13)-1&gt;1),"",
IF(AND(F13="Peretoe teenus",H13&lt;[2]an!$M$37,S13="kahepoolne vajaduspõhine",U13&gt;[2]an!$M$38,RANK(D13,$D13:$D13)+COUNTIFS($D$2:D13,D13,$F$2:F13,F13)-1=1),X13,
IF(AND(F13="Peretoe teenus",H13&lt;[2]an!$M$37,S13="kahepoolne vajaduspõhine",U13&gt;[2]an!$M$38,RANK(D13,$D13:$D13)+COUNTIFS($D$2:D13,D13,$F$2:F13,F13)-1&gt;1),"",X13*W13)))))))))))))),"")</f>
        <v/>
      </c>
      <c r="Z13" s="18" t="str">
        <f t="shared" si="2"/>
        <v/>
      </c>
      <c r="AA13" s="19" t="str">
        <f>IFERROR(VLOOKUP(E13,[2]an!$A$3:$B$81,2,FALSE),"")</f>
        <v/>
      </c>
      <c r="AB13" s="19" t="str">
        <f>IFERROR(VLOOKUP(AA13,[2]an!$C$2:$D$16,2,FALSE),"")</f>
        <v/>
      </c>
      <c r="AC13" s="20"/>
      <c r="AD13" s="21" t="str">
        <f>IF(A13=[2]an!$F$36,VLOOKUP([2]an!$F$36,[2]an!$F$36:$H$36,3,FALSE),IF(A13=[2]an!$F$35,VLOOKUP([2]an!$F$35,[2]an!$F$35:$H$35,3,FALSE),IF(A13=[2]an!$F$33,VLOOKUP([2]an!$F$33,[2]an!$F$33:$H$33,3,FALSE),IF(A13=[2]an!$F$31,VLOOKUP([2]an!$F$31,[2]an!$F$31:$H$31,3,FALSE),""))))</f>
        <v/>
      </c>
    </row>
    <row r="14" spans="1:30" x14ac:dyDescent="0.2">
      <c r="F14" s="10"/>
      <c r="G14" s="8" t="str">
        <f t="shared" si="0"/>
        <v/>
      </c>
      <c r="H14" s="13"/>
      <c r="K14" s="13"/>
      <c r="L14" s="10"/>
      <c r="M14" s="10"/>
      <c r="S14" s="8" t="str">
        <f>IFERROR(VLOOKUP(D14,[1]peretoe_teenus!$A$2:$L$2000,5,FALSE),"")</f>
        <v/>
      </c>
      <c r="U14" s="13"/>
      <c r="V14" s="15" t="str" cm="1">
        <f t="array" ref="V14">IFERROR(IF(AND(F14="Tugigrupp",RANK(K14,$K14:$K14)+COUNTIFS($K$2:K14,K14,$L$2:L14,L14,$M$2:M14,M14,$I$2:I14,I14,$G$2:G14,G14,$F$2:F14,F14)-1=1),SUMPRODUCT(($F$2:$F$4154=F14)*($G$2:$G$4154=G14)*($K$2:$K$4154=K14)*($I$2:$I$4154=I14)*($L$2:$L$4154=L14)*($M$2:$M$4154=M14)),""),"")</f>
        <v/>
      </c>
      <c r="W14" s="15" t="str">
        <f t="shared" si="1"/>
        <v/>
      </c>
      <c r="X14" s="16" t="str">
        <f>IF(AND(A14=[2]an!$G$38,F14=[2]an!$E$40),[2]an!$G$40,IF(AND(A14=[2]an!$G$38,F14=[2]an!$E$41),[2]an!$G$41,IF(AND(A14=[2]an!$G$38,F14=[2]an!$E$39,H14&gt;=[2]an!$M$37),[2]an!$G$39,
IF(AND(A14=[2]an!$G$38,F14=[2]an!$E$39,H14&lt;[2]an!$M$37,S14="kahepoolne vajaduspõhine",U14=""),[2]an!$M$40,
IF(AND(A14=[2]an!$G$38,F14=[2]an!$E$39,H14&lt;[2]an!$M$37,S14="kahepoolne vajaduspõhine",U14&lt;&gt;""),[2]an!$G$39,
IF(AND(A14=[2]an!$G$38,F14=[2]an!$E$39,H14&lt;[2]an!$M$37,S14&lt;&gt;"kahepoolne vajaduspõhine"),[2]an!$G$39,
IF(AND(A14=[2]an!$G$38,F14=[2]an!$E$42),[2]an!$G$42,
IF(AND(A14=[2]an!$H$38,F14=[2]an!$E$40),[2]an!$H$40,IF(AND(A14=[2]an!$H$38,F14=[2]an!$E$41),[2]an!$H$41,IF(AND(A14=[2]an!$H$38,F14=[2]an!$E$39,H14&gt;=[2]an!$M$37),[2]an!$H$39,
IF(AND(A14=[2]an!$H$38,F14=[2]an!$E$39,H14&lt;[2]an!$M$37,S14="kahepoolne vajaduspõhine",U14=""),[2]an!$M$40,
IF(AND(A14=[2]an!$H$38,F14=[2]an!$E$39,H14&lt;[2]an!$M$37,S14="kahepoolne vajaduspõhine",U14&lt;&gt;""),[2]an!$H$39,
IF(AND(A14=[2]an!$H$38,F14=[2]an!$E$39,H14&lt;[2]an!$M$37,S14&lt;&gt;"kahepoolne vajaduspõhine"),[2]an!$H$39,
IF(AND(A14=[2]an!$H$38,F14=[2]an!$E$42),[2]an!$H$42,
IF(AND(A14=[2]an!$I$38,F14=[2]an!$E$40),[2]an!$I$40,IF(AND(A14=[2]an!$I$38,F14=[2]an!$E$41),[2]an!$I$41,IF(AND(A14=[2]an!$I$38,F14=[2]an!$E$39,H14&gt;=[2]an!$M$37),[2]an!$I$39,
IF(AND(A14=[2]an!$I$38,F14=[2]an!$E$39,H14&lt;[2]an!$M$37,S14="kahepoolne vajaduspõhine",U14=""),[2]an!$M$40,
IF(AND(A14=[2]an!$I$38,F14=[2]an!$E$39,H14&lt;[2]an!$M$37,S14="kahepoolne vajaduspõhine",U14&lt;&gt;""),[2]an!$I$39,
IF(AND(A14=[2]an!$I$38,F14=[2]an!$E$39,H14&lt;[2]an!$M$37,S14&lt;&gt;"kahepoolne vajaduspõhine"),[2]an!$I$39,
IF(AND(A14=[2]an!$I$38,F14=[2]an!$E$42),[2]an!$I$42,
IF(AND(A14=[2]an!$J$38,F14=[2]an!$E$40),[2]an!$J$40,IF(AND(A14=[2]an!$J$38,F14=[2]an!$E$41),[2]an!$J$41,IF(AND(A14=[2]an!$J$38,F14=[2]an!$E$39,H14&gt;=[2]an!$M$37),[2]an!$J$39,
IF(AND(A14=[2]an!$J$38,F14=[2]an!$E$39,H14&lt;[2]an!$M$37,S14="kahepoolne vajaduspõhine",U14=""),[2]an!$M$40,
IF(AND(A14=[2]an!$J$38,F14=[2]an!$E$39,H14&lt;[2]an!$M$37,S14="kahepoolne vajaduspõhine",U14&lt;&gt;""),[2]an!$J$39,
IF(AND(A14=[2]an!$J$38,F14=[2]an!$E$39,H14&lt;[2]an!$M$37,S14&lt;&gt;"kahepoolne vajaduspõhine"),[2]an!$J$39,
IF(AND(A14=[2]an!$J$38,F14=[2]an!$E$42),[2]an!$J$42,""))))))))))))))))))))))))))))</f>
        <v/>
      </c>
      <c r="Y14" s="17" t="str">
        <f>IFERROR(IF(F14="Tugigrupp",0,
IF(AND(F14="Peretoe teenus",H14&gt;=[2]an!$M$37,RANK(D14,$D14:$D14)+COUNTIFS($D$2:D14,D14,$F$2:F14,F14)-1&gt;1),"",
IF(AND(F14="Peretoe teenus",H14&gt;=[2]an!$M$37,RANK(D14,$D14:$D14)+COUNTIFS($D$2:D14,D14,$F$2:F14,F14)-1=1,MONTH(H14)=MONTH(K14)=TRUE,YEAR(H14)=YEAR(K14)=TRUE),((EOMONTH(H14,0)-H14+1)*X14)/DAY(EOMONTH(H14,0)),
IF(AND(F14="Peretoe teenus",H14&gt;=[2]an!$M$37,RANK(D14,$D14:$D14)+COUNTIFS($D$2:D14,D14,$F$2:F14,F14)-1=1),X14,
IF(AND(F14="Peretoe teenus",H14&lt;[2]an!$M$37,S14&lt;&gt;"kahepoolne vajaduspõhine",RANK(D14,$D14:$D14)+COUNTIFS($D$2:D14,D14,$F$2:F14,F14)-1=1),X14,
IF(AND(F14="Peretoe teenus",H14&lt;[2]an!$M$37,S14&lt;&gt;"kahepoolne vajaduspõhine",RANK(D14,$D14:$D14)+COUNTIFS($D$2:D14,D14,$F$2:F14,F14)-1&gt;1),"",
IF(AND(F14="Peretoe teenus",H14&lt;[2]an!$M$37,S14="kahepoolne vajaduspõhine",U14="",RANK(D14,$D14:$D14)+COUNTIFS($D$2:D14,D14,$F$2:F14,F14)-1=1),X14,
IF(AND(F14="Peretoe teenus",H14&lt;[2]an!$M$37,S14="kahepoolne vajaduspõhine",U14="",RANK(D14,$D14:$D14)+COUNTIFS($D$2:D14,D14,$F$2:F14,F14)-1&gt;1),"",
IF(AND(F14="Peretoe teenus",H14&lt;[2]an!$M$37,S14="kahepoolne vajaduspõhine",U14&lt;[2]an!$M$37,RANK(D14,$D14:$D14)+COUNTIFS($D$2:D14,D14,$F$2:F14,F14)-1=1),X14,
IF(AND(F14="Peretoe teenus",H14&lt;[2]an!$M$37,S14="kahepoolne vajaduspõhine",U14&lt;[2]an!$M$37,RANK(D14,$D14:$D14)+COUNTIFS($D$2:D14,D14,$F$2:F14,F14)-1&gt;1),"",
IF(AND(F14="Peretoe teenus",H14&lt;[2]an!$M$37,S14="kahepoolne vajaduspõhine",U14&gt;=[2]an!$M$37,U14&lt;=[2]an!$M$38,RANK(D14,$D14:$D14)+COUNTIFS($D$2:D14,D14,$F$2:F14,F14)-1=1),
((EOMONTH(U14,0)-U14+1)*X14)/DAY(EOMONTH(U14,0))+(DAY(U14)-1)*100/DAY(EOMONTH(U14,0)),
IF(AND(F14="Peretoe teenus",H14&lt;[2]an!$M$37,S14="kahepoolne vajaduspõhine",U14&gt;=[2]an!$M$37,U14&lt;=[2]an!$M$38,RANK(D14,$D14:$D14)+COUNTIFS($D$2:D14,D14,$F$2:F14,F14)-1&gt;1),"",
IF(AND(F14="Peretoe teenus",H14&lt;[2]an!$M$37,S14="kahepoolne vajaduspõhine",U14&gt;[2]an!$M$38,RANK(D14,$D14:$D14)+COUNTIFS($D$2:D14,D14,$F$2:F14,F14)-1=1),X14,
IF(AND(F14="Peretoe teenus",H14&lt;[2]an!$M$37,S14="kahepoolne vajaduspõhine",U14&gt;[2]an!$M$38,RANK(D14,$D14:$D14)+COUNTIFS($D$2:D14,D14,$F$2:F14,F14)-1&gt;1),"",X14*W14)))))))))))))),"")</f>
        <v/>
      </c>
      <c r="Z14" s="18" t="str">
        <f t="shared" si="2"/>
        <v/>
      </c>
      <c r="AA14" s="19" t="str">
        <f>IFERROR(VLOOKUP(E14,[2]an!$A$3:$B$81,2,FALSE),"")</f>
        <v/>
      </c>
      <c r="AB14" s="19" t="str">
        <f>IFERROR(VLOOKUP(AA14,[2]an!$C$2:$D$16,2,FALSE),"")</f>
        <v/>
      </c>
      <c r="AC14" s="20"/>
      <c r="AD14" s="21" t="str">
        <f>IF(A14=[2]an!$F$36,VLOOKUP([2]an!$F$36,[2]an!$F$36:$H$36,3,FALSE),IF(A14=[2]an!$F$35,VLOOKUP([2]an!$F$35,[2]an!$F$35:$H$35,3,FALSE),IF(A14=[2]an!$F$33,VLOOKUP([2]an!$F$33,[2]an!$F$33:$H$33,3,FALSE),IF(A14=[2]an!$F$31,VLOOKUP([2]an!$F$31,[2]an!$F$31:$H$31,3,FALSE),""))))</f>
        <v/>
      </c>
    </row>
    <row r="15" spans="1:30" x14ac:dyDescent="0.2">
      <c r="F15" s="10"/>
      <c r="G15" s="8" t="str">
        <f t="shared" si="0"/>
        <v/>
      </c>
      <c r="H15" s="13"/>
      <c r="K15" s="13"/>
      <c r="L15" s="10"/>
      <c r="M15" s="10"/>
      <c r="S15" s="8" t="str">
        <f>IFERROR(VLOOKUP(D15,[1]peretoe_teenus!$A$2:$L$2000,5,FALSE),"")</f>
        <v/>
      </c>
      <c r="U15" s="13"/>
      <c r="V15" s="15" t="str" cm="1">
        <f t="array" ref="V15">IFERROR(IF(AND(F15="Tugigrupp",RANK(K15,$K15:$K15)+COUNTIFS($K$2:K15,K15,$L$2:L15,L15,$M$2:M15,M15,$I$2:I15,I15,$G$2:G15,G15,$F$2:F15,F15)-1=1),SUMPRODUCT(($F$2:$F$4154=F15)*($G$2:$G$4154=G15)*($K$2:$K$4154=K15)*($I$2:$I$4154=I15)*($L$2:$L$4154=L15)*($M$2:$M$4154=M15)),""),"")</f>
        <v/>
      </c>
      <c r="W15" s="15" t="str">
        <f t="shared" si="1"/>
        <v/>
      </c>
      <c r="X15" s="16" t="str">
        <f>IF(AND(A15=[2]an!$G$38,F15=[2]an!$E$40),[2]an!$G$40,IF(AND(A15=[2]an!$G$38,F15=[2]an!$E$41),[2]an!$G$41,IF(AND(A15=[2]an!$G$38,F15=[2]an!$E$39,H15&gt;=[2]an!$M$37),[2]an!$G$39,
IF(AND(A15=[2]an!$G$38,F15=[2]an!$E$39,H15&lt;[2]an!$M$37,S15="kahepoolne vajaduspõhine",U15=""),[2]an!$M$40,
IF(AND(A15=[2]an!$G$38,F15=[2]an!$E$39,H15&lt;[2]an!$M$37,S15="kahepoolne vajaduspõhine",U15&lt;&gt;""),[2]an!$G$39,
IF(AND(A15=[2]an!$G$38,F15=[2]an!$E$39,H15&lt;[2]an!$M$37,S15&lt;&gt;"kahepoolne vajaduspõhine"),[2]an!$G$39,
IF(AND(A15=[2]an!$G$38,F15=[2]an!$E$42),[2]an!$G$42,
IF(AND(A15=[2]an!$H$38,F15=[2]an!$E$40),[2]an!$H$40,IF(AND(A15=[2]an!$H$38,F15=[2]an!$E$41),[2]an!$H$41,IF(AND(A15=[2]an!$H$38,F15=[2]an!$E$39,H15&gt;=[2]an!$M$37),[2]an!$H$39,
IF(AND(A15=[2]an!$H$38,F15=[2]an!$E$39,H15&lt;[2]an!$M$37,S15="kahepoolne vajaduspõhine",U15=""),[2]an!$M$40,
IF(AND(A15=[2]an!$H$38,F15=[2]an!$E$39,H15&lt;[2]an!$M$37,S15="kahepoolne vajaduspõhine",U15&lt;&gt;""),[2]an!$H$39,
IF(AND(A15=[2]an!$H$38,F15=[2]an!$E$39,H15&lt;[2]an!$M$37,S15&lt;&gt;"kahepoolne vajaduspõhine"),[2]an!$H$39,
IF(AND(A15=[2]an!$H$38,F15=[2]an!$E$42),[2]an!$H$42,
IF(AND(A15=[2]an!$I$38,F15=[2]an!$E$40),[2]an!$I$40,IF(AND(A15=[2]an!$I$38,F15=[2]an!$E$41),[2]an!$I$41,IF(AND(A15=[2]an!$I$38,F15=[2]an!$E$39,H15&gt;=[2]an!$M$37),[2]an!$I$39,
IF(AND(A15=[2]an!$I$38,F15=[2]an!$E$39,H15&lt;[2]an!$M$37,S15="kahepoolne vajaduspõhine",U15=""),[2]an!$M$40,
IF(AND(A15=[2]an!$I$38,F15=[2]an!$E$39,H15&lt;[2]an!$M$37,S15="kahepoolne vajaduspõhine",U15&lt;&gt;""),[2]an!$I$39,
IF(AND(A15=[2]an!$I$38,F15=[2]an!$E$39,H15&lt;[2]an!$M$37,S15&lt;&gt;"kahepoolne vajaduspõhine"),[2]an!$I$39,
IF(AND(A15=[2]an!$I$38,F15=[2]an!$E$42),[2]an!$I$42,
IF(AND(A15=[2]an!$J$38,F15=[2]an!$E$40),[2]an!$J$40,IF(AND(A15=[2]an!$J$38,F15=[2]an!$E$41),[2]an!$J$41,IF(AND(A15=[2]an!$J$38,F15=[2]an!$E$39,H15&gt;=[2]an!$M$37),[2]an!$J$39,
IF(AND(A15=[2]an!$J$38,F15=[2]an!$E$39,H15&lt;[2]an!$M$37,S15="kahepoolne vajaduspõhine",U15=""),[2]an!$M$40,
IF(AND(A15=[2]an!$J$38,F15=[2]an!$E$39,H15&lt;[2]an!$M$37,S15="kahepoolne vajaduspõhine",U15&lt;&gt;""),[2]an!$J$39,
IF(AND(A15=[2]an!$J$38,F15=[2]an!$E$39,H15&lt;[2]an!$M$37,S15&lt;&gt;"kahepoolne vajaduspõhine"),[2]an!$J$39,
IF(AND(A15=[2]an!$J$38,F15=[2]an!$E$42),[2]an!$J$42,""))))))))))))))))))))))))))))</f>
        <v/>
      </c>
      <c r="Y15" s="17" t="str">
        <f>IFERROR(IF(F15="Tugigrupp",0,
IF(AND(F15="Peretoe teenus",H15&gt;=[2]an!$M$37,RANK(D15,$D15:$D15)+COUNTIFS($D$2:D15,D15,$F$2:F15,F15)-1&gt;1),"",
IF(AND(F15="Peretoe teenus",H15&gt;=[2]an!$M$37,RANK(D15,$D15:$D15)+COUNTIFS($D$2:D15,D15,$F$2:F15,F15)-1=1,MONTH(H15)=MONTH(K15)=TRUE,YEAR(H15)=YEAR(K15)=TRUE),((EOMONTH(H15,0)-H15+1)*X15)/DAY(EOMONTH(H15,0)),
IF(AND(F15="Peretoe teenus",H15&gt;=[2]an!$M$37,RANK(D15,$D15:$D15)+COUNTIFS($D$2:D15,D15,$F$2:F15,F15)-1=1),X15,
IF(AND(F15="Peretoe teenus",H15&lt;[2]an!$M$37,S15&lt;&gt;"kahepoolne vajaduspõhine",RANK(D15,$D15:$D15)+COUNTIFS($D$2:D15,D15,$F$2:F15,F15)-1=1),X15,
IF(AND(F15="Peretoe teenus",H15&lt;[2]an!$M$37,S15&lt;&gt;"kahepoolne vajaduspõhine",RANK(D15,$D15:$D15)+COUNTIFS($D$2:D15,D15,$F$2:F15,F15)-1&gt;1),"",
IF(AND(F15="Peretoe teenus",H15&lt;[2]an!$M$37,S15="kahepoolne vajaduspõhine",U15="",RANK(D15,$D15:$D15)+COUNTIFS($D$2:D15,D15,$F$2:F15,F15)-1=1),X15,
IF(AND(F15="Peretoe teenus",H15&lt;[2]an!$M$37,S15="kahepoolne vajaduspõhine",U15="",RANK(D15,$D15:$D15)+COUNTIFS($D$2:D15,D15,$F$2:F15,F15)-1&gt;1),"",
IF(AND(F15="Peretoe teenus",H15&lt;[2]an!$M$37,S15="kahepoolne vajaduspõhine",U15&lt;[2]an!$M$37,RANK(D15,$D15:$D15)+COUNTIFS($D$2:D15,D15,$F$2:F15,F15)-1=1),X15,
IF(AND(F15="Peretoe teenus",H15&lt;[2]an!$M$37,S15="kahepoolne vajaduspõhine",U15&lt;[2]an!$M$37,RANK(D15,$D15:$D15)+COUNTIFS($D$2:D15,D15,$F$2:F15,F15)-1&gt;1),"",
IF(AND(F15="Peretoe teenus",H15&lt;[2]an!$M$37,S15="kahepoolne vajaduspõhine",U15&gt;=[2]an!$M$37,U15&lt;=[2]an!$M$38,RANK(D15,$D15:$D15)+COUNTIFS($D$2:D15,D15,$F$2:F15,F15)-1=1),
((EOMONTH(U15,0)-U15+1)*X15)/DAY(EOMONTH(U15,0))+(DAY(U15)-1)*100/DAY(EOMONTH(U15,0)),
IF(AND(F15="Peretoe teenus",H15&lt;[2]an!$M$37,S15="kahepoolne vajaduspõhine",U15&gt;=[2]an!$M$37,U15&lt;=[2]an!$M$38,RANK(D15,$D15:$D15)+COUNTIFS($D$2:D15,D15,$F$2:F15,F15)-1&gt;1),"",
IF(AND(F15="Peretoe teenus",H15&lt;[2]an!$M$37,S15="kahepoolne vajaduspõhine",U15&gt;[2]an!$M$38,RANK(D15,$D15:$D15)+COUNTIFS($D$2:D15,D15,$F$2:F15,F15)-1=1),X15,
IF(AND(F15="Peretoe teenus",H15&lt;[2]an!$M$37,S15="kahepoolne vajaduspõhine",U15&gt;[2]an!$M$38,RANK(D15,$D15:$D15)+COUNTIFS($D$2:D15,D15,$F$2:F15,F15)-1&gt;1),"",X15*W15)))))))))))))),"")</f>
        <v/>
      </c>
      <c r="Z15" s="18" t="str">
        <f t="shared" si="2"/>
        <v/>
      </c>
      <c r="AA15" s="19" t="str">
        <f>IFERROR(VLOOKUP(E15,[2]an!$A$3:$B$81,2,FALSE),"")</f>
        <v/>
      </c>
      <c r="AB15" s="19" t="str">
        <f>IFERROR(VLOOKUP(AA15,[2]an!$C$2:$D$16,2,FALSE),"")</f>
        <v/>
      </c>
      <c r="AC15" s="20"/>
      <c r="AD15" s="21" t="str">
        <f>IF(A15=[2]an!$F$36,VLOOKUP([2]an!$F$36,[2]an!$F$36:$H$36,3,FALSE),IF(A15=[2]an!$F$35,VLOOKUP([2]an!$F$35,[2]an!$F$35:$H$35,3,FALSE),IF(A15=[2]an!$F$33,VLOOKUP([2]an!$F$33,[2]an!$F$33:$H$33,3,FALSE),IF(A15=[2]an!$F$31,VLOOKUP([2]an!$F$31,[2]an!$F$31:$H$31,3,FALSE),""))))</f>
        <v/>
      </c>
    </row>
    <row r="16" spans="1:30" x14ac:dyDescent="0.2">
      <c r="F16" s="10"/>
      <c r="G16" s="8" t="str">
        <f t="shared" si="0"/>
        <v/>
      </c>
      <c r="H16" s="13"/>
      <c r="K16" s="13"/>
      <c r="L16" s="10"/>
      <c r="M16" s="10"/>
      <c r="S16" s="8" t="str">
        <f>IFERROR(VLOOKUP(D16,[1]peretoe_teenus!$A$2:$L$2000,5,FALSE),"")</f>
        <v/>
      </c>
      <c r="U16" s="13"/>
      <c r="V16" s="15" t="str" cm="1">
        <f t="array" ref="V16">IFERROR(IF(AND(F16="Tugigrupp",RANK(K16,$K16:$K16)+COUNTIFS($K$2:K16,K16,$L$2:L16,L16,$M$2:M16,M16,$I$2:I16,I16,$G$2:G16,G16,$F$2:F16,F16)-1=1),SUMPRODUCT(($F$2:$F$4154=F16)*($G$2:$G$4154=G16)*($K$2:$K$4154=K16)*($I$2:$I$4154=I16)*($L$2:$L$4154=L16)*($M$2:$M$4154=M16)),""),"")</f>
        <v/>
      </c>
      <c r="W16" s="15" t="str">
        <f t="shared" si="1"/>
        <v/>
      </c>
      <c r="X16" s="16" t="str">
        <f>IF(AND(A16=[2]an!$G$38,F16=[2]an!$E$40),[2]an!$G$40,IF(AND(A16=[2]an!$G$38,F16=[2]an!$E$41),[2]an!$G$41,IF(AND(A16=[2]an!$G$38,F16=[2]an!$E$39,H16&gt;=[2]an!$M$37),[2]an!$G$39,
IF(AND(A16=[2]an!$G$38,F16=[2]an!$E$39,H16&lt;[2]an!$M$37,S16="kahepoolne vajaduspõhine",U16=""),[2]an!$M$40,
IF(AND(A16=[2]an!$G$38,F16=[2]an!$E$39,H16&lt;[2]an!$M$37,S16="kahepoolne vajaduspõhine",U16&lt;&gt;""),[2]an!$G$39,
IF(AND(A16=[2]an!$G$38,F16=[2]an!$E$39,H16&lt;[2]an!$M$37,S16&lt;&gt;"kahepoolne vajaduspõhine"),[2]an!$G$39,
IF(AND(A16=[2]an!$G$38,F16=[2]an!$E$42),[2]an!$G$42,
IF(AND(A16=[2]an!$H$38,F16=[2]an!$E$40),[2]an!$H$40,IF(AND(A16=[2]an!$H$38,F16=[2]an!$E$41),[2]an!$H$41,IF(AND(A16=[2]an!$H$38,F16=[2]an!$E$39,H16&gt;=[2]an!$M$37),[2]an!$H$39,
IF(AND(A16=[2]an!$H$38,F16=[2]an!$E$39,H16&lt;[2]an!$M$37,S16="kahepoolne vajaduspõhine",U16=""),[2]an!$M$40,
IF(AND(A16=[2]an!$H$38,F16=[2]an!$E$39,H16&lt;[2]an!$M$37,S16="kahepoolne vajaduspõhine",U16&lt;&gt;""),[2]an!$H$39,
IF(AND(A16=[2]an!$H$38,F16=[2]an!$E$39,H16&lt;[2]an!$M$37,S16&lt;&gt;"kahepoolne vajaduspõhine"),[2]an!$H$39,
IF(AND(A16=[2]an!$H$38,F16=[2]an!$E$42),[2]an!$H$42,
IF(AND(A16=[2]an!$I$38,F16=[2]an!$E$40),[2]an!$I$40,IF(AND(A16=[2]an!$I$38,F16=[2]an!$E$41),[2]an!$I$41,IF(AND(A16=[2]an!$I$38,F16=[2]an!$E$39,H16&gt;=[2]an!$M$37),[2]an!$I$39,
IF(AND(A16=[2]an!$I$38,F16=[2]an!$E$39,H16&lt;[2]an!$M$37,S16="kahepoolne vajaduspõhine",U16=""),[2]an!$M$40,
IF(AND(A16=[2]an!$I$38,F16=[2]an!$E$39,H16&lt;[2]an!$M$37,S16="kahepoolne vajaduspõhine",U16&lt;&gt;""),[2]an!$I$39,
IF(AND(A16=[2]an!$I$38,F16=[2]an!$E$39,H16&lt;[2]an!$M$37,S16&lt;&gt;"kahepoolne vajaduspõhine"),[2]an!$I$39,
IF(AND(A16=[2]an!$I$38,F16=[2]an!$E$42),[2]an!$I$42,
IF(AND(A16=[2]an!$J$38,F16=[2]an!$E$40),[2]an!$J$40,IF(AND(A16=[2]an!$J$38,F16=[2]an!$E$41),[2]an!$J$41,IF(AND(A16=[2]an!$J$38,F16=[2]an!$E$39,H16&gt;=[2]an!$M$37),[2]an!$J$39,
IF(AND(A16=[2]an!$J$38,F16=[2]an!$E$39,H16&lt;[2]an!$M$37,S16="kahepoolne vajaduspõhine",U16=""),[2]an!$M$40,
IF(AND(A16=[2]an!$J$38,F16=[2]an!$E$39,H16&lt;[2]an!$M$37,S16="kahepoolne vajaduspõhine",U16&lt;&gt;""),[2]an!$J$39,
IF(AND(A16=[2]an!$J$38,F16=[2]an!$E$39,H16&lt;[2]an!$M$37,S16&lt;&gt;"kahepoolne vajaduspõhine"),[2]an!$J$39,
IF(AND(A16=[2]an!$J$38,F16=[2]an!$E$42),[2]an!$J$42,""))))))))))))))))))))))))))))</f>
        <v/>
      </c>
      <c r="Y16" s="17" t="str">
        <f>IFERROR(IF(F16="Tugigrupp",0,
IF(AND(F16="Peretoe teenus",H16&gt;=[2]an!$M$37,RANK(D16,$D16:$D16)+COUNTIFS($D$2:D16,D16,$F$2:F16,F16)-1&gt;1),"",
IF(AND(F16="Peretoe teenus",H16&gt;=[2]an!$M$37,RANK(D16,$D16:$D16)+COUNTIFS($D$2:D16,D16,$F$2:F16,F16)-1=1,MONTH(H16)=MONTH(K16)=TRUE,YEAR(H16)=YEAR(K16)=TRUE),((EOMONTH(H16,0)-H16+1)*X16)/DAY(EOMONTH(H16,0)),
IF(AND(F16="Peretoe teenus",H16&gt;=[2]an!$M$37,RANK(D16,$D16:$D16)+COUNTIFS($D$2:D16,D16,$F$2:F16,F16)-1=1),X16,
IF(AND(F16="Peretoe teenus",H16&lt;[2]an!$M$37,S16&lt;&gt;"kahepoolne vajaduspõhine",RANK(D16,$D16:$D16)+COUNTIFS($D$2:D16,D16,$F$2:F16,F16)-1=1),X16,
IF(AND(F16="Peretoe teenus",H16&lt;[2]an!$M$37,S16&lt;&gt;"kahepoolne vajaduspõhine",RANK(D16,$D16:$D16)+COUNTIFS($D$2:D16,D16,$F$2:F16,F16)-1&gt;1),"",
IF(AND(F16="Peretoe teenus",H16&lt;[2]an!$M$37,S16="kahepoolne vajaduspõhine",U16="",RANK(D16,$D16:$D16)+COUNTIFS($D$2:D16,D16,$F$2:F16,F16)-1=1),X16,
IF(AND(F16="Peretoe teenus",H16&lt;[2]an!$M$37,S16="kahepoolne vajaduspõhine",U16="",RANK(D16,$D16:$D16)+COUNTIFS($D$2:D16,D16,$F$2:F16,F16)-1&gt;1),"",
IF(AND(F16="Peretoe teenus",H16&lt;[2]an!$M$37,S16="kahepoolne vajaduspõhine",U16&lt;[2]an!$M$37,RANK(D16,$D16:$D16)+COUNTIFS($D$2:D16,D16,$F$2:F16,F16)-1=1),X16,
IF(AND(F16="Peretoe teenus",H16&lt;[2]an!$M$37,S16="kahepoolne vajaduspõhine",U16&lt;[2]an!$M$37,RANK(D16,$D16:$D16)+COUNTIFS($D$2:D16,D16,$F$2:F16,F16)-1&gt;1),"",
IF(AND(F16="Peretoe teenus",H16&lt;[2]an!$M$37,S16="kahepoolne vajaduspõhine",U16&gt;=[2]an!$M$37,U16&lt;=[2]an!$M$38,RANK(D16,$D16:$D16)+COUNTIFS($D$2:D16,D16,$F$2:F16,F16)-1=1),
((EOMONTH(U16,0)-U16+1)*X16)/DAY(EOMONTH(U16,0))+(DAY(U16)-1)*100/DAY(EOMONTH(U16,0)),
IF(AND(F16="Peretoe teenus",H16&lt;[2]an!$M$37,S16="kahepoolne vajaduspõhine",U16&gt;=[2]an!$M$37,U16&lt;=[2]an!$M$38,RANK(D16,$D16:$D16)+COUNTIFS($D$2:D16,D16,$F$2:F16,F16)-1&gt;1),"",
IF(AND(F16="Peretoe teenus",H16&lt;[2]an!$M$37,S16="kahepoolne vajaduspõhine",U16&gt;[2]an!$M$38,RANK(D16,$D16:$D16)+COUNTIFS($D$2:D16,D16,$F$2:F16,F16)-1=1),X16,
IF(AND(F16="Peretoe teenus",H16&lt;[2]an!$M$37,S16="kahepoolne vajaduspõhine",U16&gt;[2]an!$M$38,RANK(D16,$D16:$D16)+COUNTIFS($D$2:D16,D16,$F$2:F16,F16)-1&gt;1),"",X16*W16)))))))))))))),"")</f>
        <v/>
      </c>
      <c r="Z16" s="18" t="str">
        <f t="shared" si="2"/>
        <v/>
      </c>
      <c r="AA16" s="19" t="str">
        <f>IFERROR(VLOOKUP(E16,[2]an!$A$3:$B$81,2,FALSE),"")</f>
        <v/>
      </c>
      <c r="AB16" s="19" t="str">
        <f>IFERROR(VLOOKUP(AA16,[2]an!$C$2:$D$16,2,FALSE),"")</f>
        <v/>
      </c>
      <c r="AC16" s="20"/>
      <c r="AD16" s="21" t="str">
        <f>IF(A16=[2]an!$F$36,VLOOKUP([2]an!$F$36,[2]an!$F$36:$H$36,3,FALSE),IF(A16=[2]an!$F$35,VLOOKUP([2]an!$F$35,[2]an!$F$35:$H$35,3,FALSE),IF(A16=[2]an!$F$33,VLOOKUP([2]an!$F$33,[2]an!$F$33:$H$33,3,FALSE),IF(A16=[2]an!$F$31,VLOOKUP([2]an!$F$31,[2]an!$F$31:$H$31,3,FALSE),""))))</f>
        <v/>
      </c>
    </row>
    <row r="17" spans="6:30" x14ac:dyDescent="0.2">
      <c r="F17" s="10"/>
      <c r="G17" s="8" t="str">
        <f t="shared" si="0"/>
        <v/>
      </c>
      <c r="H17" s="13"/>
      <c r="K17" s="13"/>
      <c r="L17" s="10"/>
      <c r="M17" s="10"/>
      <c r="S17" s="8" t="str">
        <f>IFERROR(VLOOKUP(D17,[1]peretoe_teenus!$A$2:$L$2000,5,FALSE),"")</f>
        <v/>
      </c>
      <c r="U17" s="13"/>
      <c r="V17" s="15" t="str" cm="1">
        <f t="array" ref="V17">IFERROR(IF(AND(F17="Tugigrupp",RANK(K17,$K17:$K17)+COUNTIFS($K$2:K17,K17,$L$2:L17,L17,$M$2:M17,M17,$I$2:I17,I17,$G$2:G17,G17,$F$2:F17,F17)-1=1),SUMPRODUCT(($F$2:$F$4154=F17)*($G$2:$G$4154=G17)*($K$2:$K$4154=K17)*($I$2:$I$4154=I17)*($L$2:$L$4154=L17)*($M$2:$M$4154=M17)),""),"")</f>
        <v/>
      </c>
      <c r="W17" s="15" t="str">
        <f t="shared" si="1"/>
        <v/>
      </c>
      <c r="X17" s="16" t="str">
        <f>IF(AND(A17=[2]an!$G$38,F17=[2]an!$E$40),[2]an!$G$40,IF(AND(A17=[2]an!$G$38,F17=[2]an!$E$41),[2]an!$G$41,IF(AND(A17=[2]an!$G$38,F17=[2]an!$E$39,H17&gt;=[2]an!$M$37),[2]an!$G$39,
IF(AND(A17=[2]an!$G$38,F17=[2]an!$E$39,H17&lt;[2]an!$M$37,S17="kahepoolne vajaduspõhine",U17=""),[2]an!$M$40,
IF(AND(A17=[2]an!$G$38,F17=[2]an!$E$39,H17&lt;[2]an!$M$37,S17="kahepoolne vajaduspõhine",U17&lt;&gt;""),[2]an!$G$39,
IF(AND(A17=[2]an!$G$38,F17=[2]an!$E$39,H17&lt;[2]an!$M$37,S17&lt;&gt;"kahepoolne vajaduspõhine"),[2]an!$G$39,
IF(AND(A17=[2]an!$G$38,F17=[2]an!$E$42),[2]an!$G$42,
IF(AND(A17=[2]an!$H$38,F17=[2]an!$E$40),[2]an!$H$40,IF(AND(A17=[2]an!$H$38,F17=[2]an!$E$41),[2]an!$H$41,IF(AND(A17=[2]an!$H$38,F17=[2]an!$E$39,H17&gt;=[2]an!$M$37),[2]an!$H$39,
IF(AND(A17=[2]an!$H$38,F17=[2]an!$E$39,H17&lt;[2]an!$M$37,S17="kahepoolne vajaduspõhine",U17=""),[2]an!$M$40,
IF(AND(A17=[2]an!$H$38,F17=[2]an!$E$39,H17&lt;[2]an!$M$37,S17="kahepoolne vajaduspõhine",U17&lt;&gt;""),[2]an!$H$39,
IF(AND(A17=[2]an!$H$38,F17=[2]an!$E$39,H17&lt;[2]an!$M$37,S17&lt;&gt;"kahepoolne vajaduspõhine"),[2]an!$H$39,
IF(AND(A17=[2]an!$H$38,F17=[2]an!$E$42),[2]an!$H$42,
IF(AND(A17=[2]an!$I$38,F17=[2]an!$E$40),[2]an!$I$40,IF(AND(A17=[2]an!$I$38,F17=[2]an!$E$41),[2]an!$I$41,IF(AND(A17=[2]an!$I$38,F17=[2]an!$E$39,H17&gt;=[2]an!$M$37),[2]an!$I$39,
IF(AND(A17=[2]an!$I$38,F17=[2]an!$E$39,H17&lt;[2]an!$M$37,S17="kahepoolne vajaduspõhine",U17=""),[2]an!$M$40,
IF(AND(A17=[2]an!$I$38,F17=[2]an!$E$39,H17&lt;[2]an!$M$37,S17="kahepoolne vajaduspõhine",U17&lt;&gt;""),[2]an!$I$39,
IF(AND(A17=[2]an!$I$38,F17=[2]an!$E$39,H17&lt;[2]an!$M$37,S17&lt;&gt;"kahepoolne vajaduspõhine"),[2]an!$I$39,
IF(AND(A17=[2]an!$I$38,F17=[2]an!$E$42),[2]an!$I$42,
IF(AND(A17=[2]an!$J$38,F17=[2]an!$E$40),[2]an!$J$40,IF(AND(A17=[2]an!$J$38,F17=[2]an!$E$41),[2]an!$J$41,IF(AND(A17=[2]an!$J$38,F17=[2]an!$E$39,H17&gt;=[2]an!$M$37),[2]an!$J$39,
IF(AND(A17=[2]an!$J$38,F17=[2]an!$E$39,H17&lt;[2]an!$M$37,S17="kahepoolne vajaduspõhine",U17=""),[2]an!$M$40,
IF(AND(A17=[2]an!$J$38,F17=[2]an!$E$39,H17&lt;[2]an!$M$37,S17="kahepoolne vajaduspõhine",U17&lt;&gt;""),[2]an!$J$39,
IF(AND(A17=[2]an!$J$38,F17=[2]an!$E$39,H17&lt;[2]an!$M$37,S17&lt;&gt;"kahepoolne vajaduspõhine"),[2]an!$J$39,
IF(AND(A17=[2]an!$J$38,F17=[2]an!$E$42),[2]an!$J$42,""))))))))))))))))))))))))))))</f>
        <v/>
      </c>
      <c r="Y17" s="17" t="str">
        <f>IFERROR(IF(F17="Tugigrupp",0,
IF(AND(F17="Peretoe teenus",H17&gt;=[2]an!$M$37,RANK(D17,$D17:$D17)+COUNTIFS($D$2:D17,D17,$F$2:F17,F17)-1&gt;1),"",
IF(AND(F17="Peretoe teenus",H17&gt;=[2]an!$M$37,RANK(D17,$D17:$D17)+COUNTIFS($D$2:D17,D17,$F$2:F17,F17)-1=1,MONTH(H17)=MONTH(K17)=TRUE,YEAR(H17)=YEAR(K17)=TRUE),((EOMONTH(H17,0)-H17+1)*X17)/DAY(EOMONTH(H17,0)),
IF(AND(F17="Peretoe teenus",H17&gt;=[2]an!$M$37,RANK(D17,$D17:$D17)+COUNTIFS($D$2:D17,D17,$F$2:F17,F17)-1=1),X17,
IF(AND(F17="Peretoe teenus",H17&lt;[2]an!$M$37,S17&lt;&gt;"kahepoolne vajaduspõhine",RANK(D17,$D17:$D17)+COUNTIFS($D$2:D17,D17,$F$2:F17,F17)-1=1),X17,
IF(AND(F17="Peretoe teenus",H17&lt;[2]an!$M$37,S17&lt;&gt;"kahepoolne vajaduspõhine",RANK(D17,$D17:$D17)+COUNTIFS($D$2:D17,D17,$F$2:F17,F17)-1&gt;1),"",
IF(AND(F17="Peretoe teenus",H17&lt;[2]an!$M$37,S17="kahepoolne vajaduspõhine",U17="",RANK(D17,$D17:$D17)+COUNTIFS($D$2:D17,D17,$F$2:F17,F17)-1=1),X17,
IF(AND(F17="Peretoe teenus",H17&lt;[2]an!$M$37,S17="kahepoolne vajaduspõhine",U17="",RANK(D17,$D17:$D17)+COUNTIFS($D$2:D17,D17,$F$2:F17,F17)-1&gt;1),"",
IF(AND(F17="Peretoe teenus",H17&lt;[2]an!$M$37,S17="kahepoolne vajaduspõhine",U17&lt;[2]an!$M$37,RANK(D17,$D17:$D17)+COUNTIFS($D$2:D17,D17,$F$2:F17,F17)-1=1),X17,
IF(AND(F17="Peretoe teenus",H17&lt;[2]an!$M$37,S17="kahepoolne vajaduspõhine",U17&lt;[2]an!$M$37,RANK(D17,$D17:$D17)+COUNTIFS($D$2:D17,D17,$F$2:F17,F17)-1&gt;1),"",
IF(AND(F17="Peretoe teenus",H17&lt;[2]an!$M$37,S17="kahepoolne vajaduspõhine",U17&gt;=[2]an!$M$37,U17&lt;=[2]an!$M$38,RANK(D17,$D17:$D17)+COUNTIFS($D$2:D17,D17,$F$2:F17,F17)-1=1),
((EOMONTH(U17,0)-U17+1)*X17)/DAY(EOMONTH(U17,0))+(DAY(U17)-1)*100/DAY(EOMONTH(U17,0)),
IF(AND(F17="Peretoe teenus",H17&lt;[2]an!$M$37,S17="kahepoolne vajaduspõhine",U17&gt;=[2]an!$M$37,U17&lt;=[2]an!$M$38,RANK(D17,$D17:$D17)+COUNTIFS($D$2:D17,D17,$F$2:F17,F17)-1&gt;1),"",
IF(AND(F17="Peretoe teenus",H17&lt;[2]an!$M$37,S17="kahepoolne vajaduspõhine",U17&gt;[2]an!$M$38,RANK(D17,$D17:$D17)+COUNTIFS($D$2:D17,D17,$F$2:F17,F17)-1=1),X17,
IF(AND(F17="Peretoe teenus",H17&lt;[2]an!$M$37,S17="kahepoolne vajaduspõhine",U17&gt;[2]an!$M$38,RANK(D17,$D17:$D17)+COUNTIFS($D$2:D17,D17,$F$2:F17,F17)-1&gt;1),"",X17*W17)))))))))))))),"")</f>
        <v/>
      </c>
      <c r="Z17" s="18" t="str">
        <f t="shared" si="2"/>
        <v/>
      </c>
      <c r="AA17" s="19" t="str">
        <f>IFERROR(VLOOKUP(E17,[2]an!$A$3:$B$81,2,FALSE),"")</f>
        <v/>
      </c>
      <c r="AB17" s="19" t="str">
        <f>IFERROR(VLOOKUP(AA17,[2]an!$C$2:$D$16,2,FALSE),"")</f>
        <v/>
      </c>
      <c r="AC17" s="20"/>
      <c r="AD17" s="21" t="str">
        <f>IF(A17=[2]an!$F$36,VLOOKUP([2]an!$F$36,[2]an!$F$36:$H$36,3,FALSE),IF(A17=[2]an!$F$35,VLOOKUP([2]an!$F$35,[2]an!$F$35:$H$35,3,FALSE),IF(A17=[2]an!$F$33,VLOOKUP([2]an!$F$33,[2]an!$F$33:$H$33,3,FALSE),IF(A17=[2]an!$F$31,VLOOKUP([2]an!$F$31,[2]an!$F$31:$H$31,3,FALSE),""))))</f>
        <v/>
      </c>
    </row>
    <row r="18" spans="6:30" x14ac:dyDescent="0.2">
      <c r="F18" s="10"/>
      <c r="G18" s="8" t="str">
        <f t="shared" si="0"/>
        <v/>
      </c>
      <c r="H18" s="13"/>
      <c r="K18" s="13"/>
      <c r="L18" s="10"/>
      <c r="M18" s="10"/>
      <c r="S18" s="8" t="str">
        <f>IFERROR(VLOOKUP(D18,[1]peretoe_teenus!$A$2:$L$2000,5,FALSE),"")</f>
        <v/>
      </c>
      <c r="U18" s="13"/>
      <c r="V18" s="15" t="str" cm="1">
        <f t="array" ref="V18">IFERROR(IF(AND(F18="Tugigrupp",RANK(K18,$K18:$K18)+COUNTIFS($K$2:K18,K18,$L$2:L18,L18,$M$2:M18,M18,$I$2:I18,I18,$G$2:G18,G18,$F$2:F18,F18)-1=1),SUMPRODUCT(($F$2:$F$4154=F18)*($G$2:$G$4154=G18)*($K$2:$K$4154=K18)*($I$2:$I$4154=I18)*($L$2:$L$4154=L18)*($M$2:$M$4154=M18)),""),"")</f>
        <v/>
      </c>
      <c r="W18" s="15" t="str">
        <f t="shared" si="1"/>
        <v/>
      </c>
      <c r="X18" s="16" t="str">
        <f>IF(AND(A18=[2]an!$G$38,F18=[2]an!$E$40),[2]an!$G$40,IF(AND(A18=[2]an!$G$38,F18=[2]an!$E$41),[2]an!$G$41,IF(AND(A18=[2]an!$G$38,F18=[2]an!$E$39,H18&gt;=[2]an!$M$37),[2]an!$G$39,
IF(AND(A18=[2]an!$G$38,F18=[2]an!$E$39,H18&lt;[2]an!$M$37,S18="kahepoolne vajaduspõhine",U18=""),[2]an!$M$40,
IF(AND(A18=[2]an!$G$38,F18=[2]an!$E$39,H18&lt;[2]an!$M$37,S18="kahepoolne vajaduspõhine",U18&lt;&gt;""),[2]an!$G$39,
IF(AND(A18=[2]an!$G$38,F18=[2]an!$E$39,H18&lt;[2]an!$M$37,S18&lt;&gt;"kahepoolne vajaduspõhine"),[2]an!$G$39,
IF(AND(A18=[2]an!$G$38,F18=[2]an!$E$42),[2]an!$G$42,
IF(AND(A18=[2]an!$H$38,F18=[2]an!$E$40),[2]an!$H$40,IF(AND(A18=[2]an!$H$38,F18=[2]an!$E$41),[2]an!$H$41,IF(AND(A18=[2]an!$H$38,F18=[2]an!$E$39,H18&gt;=[2]an!$M$37),[2]an!$H$39,
IF(AND(A18=[2]an!$H$38,F18=[2]an!$E$39,H18&lt;[2]an!$M$37,S18="kahepoolne vajaduspõhine",U18=""),[2]an!$M$40,
IF(AND(A18=[2]an!$H$38,F18=[2]an!$E$39,H18&lt;[2]an!$M$37,S18="kahepoolne vajaduspõhine",U18&lt;&gt;""),[2]an!$H$39,
IF(AND(A18=[2]an!$H$38,F18=[2]an!$E$39,H18&lt;[2]an!$M$37,S18&lt;&gt;"kahepoolne vajaduspõhine"),[2]an!$H$39,
IF(AND(A18=[2]an!$H$38,F18=[2]an!$E$42),[2]an!$H$42,
IF(AND(A18=[2]an!$I$38,F18=[2]an!$E$40),[2]an!$I$40,IF(AND(A18=[2]an!$I$38,F18=[2]an!$E$41),[2]an!$I$41,IF(AND(A18=[2]an!$I$38,F18=[2]an!$E$39,H18&gt;=[2]an!$M$37),[2]an!$I$39,
IF(AND(A18=[2]an!$I$38,F18=[2]an!$E$39,H18&lt;[2]an!$M$37,S18="kahepoolne vajaduspõhine",U18=""),[2]an!$M$40,
IF(AND(A18=[2]an!$I$38,F18=[2]an!$E$39,H18&lt;[2]an!$M$37,S18="kahepoolne vajaduspõhine",U18&lt;&gt;""),[2]an!$I$39,
IF(AND(A18=[2]an!$I$38,F18=[2]an!$E$39,H18&lt;[2]an!$M$37,S18&lt;&gt;"kahepoolne vajaduspõhine"),[2]an!$I$39,
IF(AND(A18=[2]an!$I$38,F18=[2]an!$E$42),[2]an!$I$42,
IF(AND(A18=[2]an!$J$38,F18=[2]an!$E$40),[2]an!$J$40,IF(AND(A18=[2]an!$J$38,F18=[2]an!$E$41),[2]an!$J$41,IF(AND(A18=[2]an!$J$38,F18=[2]an!$E$39,H18&gt;=[2]an!$M$37),[2]an!$J$39,
IF(AND(A18=[2]an!$J$38,F18=[2]an!$E$39,H18&lt;[2]an!$M$37,S18="kahepoolne vajaduspõhine",U18=""),[2]an!$M$40,
IF(AND(A18=[2]an!$J$38,F18=[2]an!$E$39,H18&lt;[2]an!$M$37,S18="kahepoolne vajaduspõhine",U18&lt;&gt;""),[2]an!$J$39,
IF(AND(A18=[2]an!$J$38,F18=[2]an!$E$39,H18&lt;[2]an!$M$37,S18&lt;&gt;"kahepoolne vajaduspõhine"),[2]an!$J$39,
IF(AND(A18=[2]an!$J$38,F18=[2]an!$E$42),[2]an!$J$42,""))))))))))))))))))))))))))))</f>
        <v/>
      </c>
      <c r="Y18" s="17" t="str">
        <f>IFERROR(IF(F18="Tugigrupp",0,
IF(AND(F18="Peretoe teenus",H18&gt;=[2]an!$M$37,RANK(D18,$D18:$D18)+COUNTIFS($D$2:D18,D18,$F$2:F18,F18)-1&gt;1),"",
IF(AND(F18="Peretoe teenus",H18&gt;=[2]an!$M$37,RANK(D18,$D18:$D18)+COUNTIFS($D$2:D18,D18,$F$2:F18,F18)-1=1,MONTH(H18)=MONTH(K18)=TRUE,YEAR(H18)=YEAR(K18)=TRUE),((EOMONTH(H18,0)-H18+1)*X18)/DAY(EOMONTH(H18,0)),
IF(AND(F18="Peretoe teenus",H18&gt;=[2]an!$M$37,RANK(D18,$D18:$D18)+COUNTIFS($D$2:D18,D18,$F$2:F18,F18)-1=1),X18,
IF(AND(F18="Peretoe teenus",H18&lt;[2]an!$M$37,S18&lt;&gt;"kahepoolne vajaduspõhine",RANK(D18,$D18:$D18)+COUNTIFS($D$2:D18,D18,$F$2:F18,F18)-1=1),X18,
IF(AND(F18="Peretoe teenus",H18&lt;[2]an!$M$37,S18&lt;&gt;"kahepoolne vajaduspõhine",RANK(D18,$D18:$D18)+COUNTIFS($D$2:D18,D18,$F$2:F18,F18)-1&gt;1),"",
IF(AND(F18="Peretoe teenus",H18&lt;[2]an!$M$37,S18="kahepoolne vajaduspõhine",U18="",RANK(D18,$D18:$D18)+COUNTIFS($D$2:D18,D18,$F$2:F18,F18)-1=1),X18,
IF(AND(F18="Peretoe teenus",H18&lt;[2]an!$M$37,S18="kahepoolne vajaduspõhine",U18="",RANK(D18,$D18:$D18)+COUNTIFS($D$2:D18,D18,$F$2:F18,F18)-1&gt;1),"",
IF(AND(F18="Peretoe teenus",H18&lt;[2]an!$M$37,S18="kahepoolne vajaduspõhine",U18&lt;[2]an!$M$37,RANK(D18,$D18:$D18)+COUNTIFS($D$2:D18,D18,$F$2:F18,F18)-1=1),X18,
IF(AND(F18="Peretoe teenus",H18&lt;[2]an!$M$37,S18="kahepoolne vajaduspõhine",U18&lt;[2]an!$M$37,RANK(D18,$D18:$D18)+COUNTIFS($D$2:D18,D18,$F$2:F18,F18)-1&gt;1),"",
IF(AND(F18="Peretoe teenus",H18&lt;[2]an!$M$37,S18="kahepoolne vajaduspõhine",U18&gt;=[2]an!$M$37,U18&lt;=[2]an!$M$38,RANK(D18,$D18:$D18)+COUNTIFS($D$2:D18,D18,$F$2:F18,F18)-1=1),
((EOMONTH(U18,0)-U18+1)*X18)/DAY(EOMONTH(U18,0))+(DAY(U18)-1)*100/DAY(EOMONTH(U18,0)),
IF(AND(F18="Peretoe teenus",H18&lt;[2]an!$M$37,S18="kahepoolne vajaduspõhine",U18&gt;=[2]an!$M$37,U18&lt;=[2]an!$M$38,RANK(D18,$D18:$D18)+COUNTIFS($D$2:D18,D18,$F$2:F18,F18)-1&gt;1),"",
IF(AND(F18="Peretoe teenus",H18&lt;[2]an!$M$37,S18="kahepoolne vajaduspõhine",U18&gt;[2]an!$M$38,RANK(D18,$D18:$D18)+COUNTIFS($D$2:D18,D18,$F$2:F18,F18)-1=1),X18,
IF(AND(F18="Peretoe teenus",H18&lt;[2]an!$M$37,S18="kahepoolne vajaduspõhine",U18&gt;[2]an!$M$38,RANK(D18,$D18:$D18)+COUNTIFS($D$2:D18,D18,$F$2:F18,F18)-1&gt;1),"",X18*W18)))))))))))))),"")</f>
        <v/>
      </c>
      <c r="Z18" s="18" t="str">
        <f t="shared" si="2"/>
        <v/>
      </c>
      <c r="AA18" s="19" t="str">
        <f>IFERROR(VLOOKUP(E18,[2]an!$A$3:$B$81,2,FALSE),"")</f>
        <v/>
      </c>
      <c r="AB18" s="19" t="str">
        <f>IFERROR(VLOOKUP(AA18,[2]an!$C$2:$D$16,2,FALSE),"")</f>
        <v/>
      </c>
      <c r="AC18" s="20"/>
      <c r="AD18" s="21" t="str">
        <f>IF(A18=[2]an!$F$36,VLOOKUP([2]an!$F$36,[2]an!$F$36:$H$36,3,FALSE),IF(A18=[2]an!$F$35,VLOOKUP([2]an!$F$35,[2]an!$F$35:$H$35,3,FALSE),IF(A18=[2]an!$F$33,VLOOKUP([2]an!$F$33,[2]an!$F$33:$H$33,3,FALSE),IF(A18=[2]an!$F$31,VLOOKUP([2]an!$F$31,[2]an!$F$31:$H$31,3,FALSE),""))))</f>
        <v/>
      </c>
    </row>
    <row r="19" spans="6:30" x14ac:dyDescent="0.2">
      <c r="F19" s="10"/>
      <c r="G19" s="8" t="str">
        <f t="shared" si="0"/>
        <v/>
      </c>
      <c r="H19" s="13"/>
      <c r="K19" s="13"/>
      <c r="L19" s="10"/>
      <c r="M19" s="10"/>
      <c r="S19" s="8" t="str">
        <f>IFERROR(VLOOKUP(D19,[1]peretoe_teenus!$A$2:$L$2000,5,FALSE),"")</f>
        <v/>
      </c>
      <c r="U19" s="13"/>
      <c r="V19" s="15" t="str" cm="1">
        <f t="array" ref="V19">IFERROR(IF(AND(F19="Tugigrupp",RANK(K19,$K19:$K19)+COUNTIFS($K$2:K19,K19,$L$2:L19,L19,$M$2:M19,M19,$I$2:I19,I19,$G$2:G19,G19,$F$2:F19,F19)-1=1),SUMPRODUCT(($F$2:$F$4154=F19)*($G$2:$G$4154=G19)*($K$2:$K$4154=K19)*($I$2:$I$4154=I19)*($L$2:$L$4154=L19)*($M$2:$M$4154=M19)),""),"")</f>
        <v/>
      </c>
      <c r="W19" s="15" t="str">
        <f t="shared" si="1"/>
        <v/>
      </c>
      <c r="X19" s="16" t="str">
        <f>IF(AND(A19=[2]an!$G$38,F19=[2]an!$E$40),[2]an!$G$40,IF(AND(A19=[2]an!$G$38,F19=[2]an!$E$41),[2]an!$G$41,IF(AND(A19=[2]an!$G$38,F19=[2]an!$E$39,H19&gt;=[2]an!$M$37),[2]an!$G$39,
IF(AND(A19=[2]an!$G$38,F19=[2]an!$E$39,H19&lt;[2]an!$M$37,S19="kahepoolne vajaduspõhine",U19=""),[2]an!$M$40,
IF(AND(A19=[2]an!$G$38,F19=[2]an!$E$39,H19&lt;[2]an!$M$37,S19="kahepoolne vajaduspõhine",U19&lt;&gt;""),[2]an!$G$39,
IF(AND(A19=[2]an!$G$38,F19=[2]an!$E$39,H19&lt;[2]an!$M$37,S19&lt;&gt;"kahepoolne vajaduspõhine"),[2]an!$G$39,
IF(AND(A19=[2]an!$G$38,F19=[2]an!$E$42),[2]an!$G$42,
IF(AND(A19=[2]an!$H$38,F19=[2]an!$E$40),[2]an!$H$40,IF(AND(A19=[2]an!$H$38,F19=[2]an!$E$41),[2]an!$H$41,IF(AND(A19=[2]an!$H$38,F19=[2]an!$E$39,H19&gt;=[2]an!$M$37),[2]an!$H$39,
IF(AND(A19=[2]an!$H$38,F19=[2]an!$E$39,H19&lt;[2]an!$M$37,S19="kahepoolne vajaduspõhine",U19=""),[2]an!$M$40,
IF(AND(A19=[2]an!$H$38,F19=[2]an!$E$39,H19&lt;[2]an!$M$37,S19="kahepoolne vajaduspõhine",U19&lt;&gt;""),[2]an!$H$39,
IF(AND(A19=[2]an!$H$38,F19=[2]an!$E$39,H19&lt;[2]an!$M$37,S19&lt;&gt;"kahepoolne vajaduspõhine"),[2]an!$H$39,
IF(AND(A19=[2]an!$H$38,F19=[2]an!$E$42),[2]an!$H$42,
IF(AND(A19=[2]an!$I$38,F19=[2]an!$E$40),[2]an!$I$40,IF(AND(A19=[2]an!$I$38,F19=[2]an!$E$41),[2]an!$I$41,IF(AND(A19=[2]an!$I$38,F19=[2]an!$E$39,H19&gt;=[2]an!$M$37),[2]an!$I$39,
IF(AND(A19=[2]an!$I$38,F19=[2]an!$E$39,H19&lt;[2]an!$M$37,S19="kahepoolne vajaduspõhine",U19=""),[2]an!$M$40,
IF(AND(A19=[2]an!$I$38,F19=[2]an!$E$39,H19&lt;[2]an!$M$37,S19="kahepoolne vajaduspõhine",U19&lt;&gt;""),[2]an!$I$39,
IF(AND(A19=[2]an!$I$38,F19=[2]an!$E$39,H19&lt;[2]an!$M$37,S19&lt;&gt;"kahepoolne vajaduspõhine"),[2]an!$I$39,
IF(AND(A19=[2]an!$I$38,F19=[2]an!$E$42),[2]an!$I$42,
IF(AND(A19=[2]an!$J$38,F19=[2]an!$E$40),[2]an!$J$40,IF(AND(A19=[2]an!$J$38,F19=[2]an!$E$41),[2]an!$J$41,IF(AND(A19=[2]an!$J$38,F19=[2]an!$E$39,H19&gt;=[2]an!$M$37),[2]an!$J$39,
IF(AND(A19=[2]an!$J$38,F19=[2]an!$E$39,H19&lt;[2]an!$M$37,S19="kahepoolne vajaduspõhine",U19=""),[2]an!$M$40,
IF(AND(A19=[2]an!$J$38,F19=[2]an!$E$39,H19&lt;[2]an!$M$37,S19="kahepoolne vajaduspõhine",U19&lt;&gt;""),[2]an!$J$39,
IF(AND(A19=[2]an!$J$38,F19=[2]an!$E$39,H19&lt;[2]an!$M$37,S19&lt;&gt;"kahepoolne vajaduspõhine"),[2]an!$J$39,
IF(AND(A19=[2]an!$J$38,F19=[2]an!$E$42),[2]an!$J$42,""))))))))))))))))))))))))))))</f>
        <v/>
      </c>
      <c r="Y19" s="17" t="str">
        <f>IFERROR(IF(F19="Tugigrupp",0,
IF(AND(F19="Peretoe teenus",H19&gt;=[2]an!$M$37,RANK(D19,$D19:$D19)+COUNTIFS($D$2:D19,D19,$F$2:F19,F19)-1&gt;1),"",
IF(AND(F19="Peretoe teenus",H19&gt;=[2]an!$M$37,RANK(D19,$D19:$D19)+COUNTIFS($D$2:D19,D19,$F$2:F19,F19)-1=1,MONTH(H19)=MONTH(K19)=TRUE,YEAR(H19)=YEAR(K19)=TRUE),((EOMONTH(H19,0)-H19+1)*X19)/DAY(EOMONTH(H19,0)),
IF(AND(F19="Peretoe teenus",H19&gt;=[2]an!$M$37,RANK(D19,$D19:$D19)+COUNTIFS($D$2:D19,D19,$F$2:F19,F19)-1=1),X19,
IF(AND(F19="Peretoe teenus",H19&lt;[2]an!$M$37,S19&lt;&gt;"kahepoolne vajaduspõhine",RANK(D19,$D19:$D19)+COUNTIFS($D$2:D19,D19,$F$2:F19,F19)-1=1),X19,
IF(AND(F19="Peretoe teenus",H19&lt;[2]an!$M$37,S19&lt;&gt;"kahepoolne vajaduspõhine",RANK(D19,$D19:$D19)+COUNTIFS($D$2:D19,D19,$F$2:F19,F19)-1&gt;1),"",
IF(AND(F19="Peretoe teenus",H19&lt;[2]an!$M$37,S19="kahepoolne vajaduspõhine",U19="",RANK(D19,$D19:$D19)+COUNTIFS($D$2:D19,D19,$F$2:F19,F19)-1=1),X19,
IF(AND(F19="Peretoe teenus",H19&lt;[2]an!$M$37,S19="kahepoolne vajaduspõhine",U19="",RANK(D19,$D19:$D19)+COUNTIFS($D$2:D19,D19,$F$2:F19,F19)-1&gt;1),"",
IF(AND(F19="Peretoe teenus",H19&lt;[2]an!$M$37,S19="kahepoolne vajaduspõhine",U19&lt;[2]an!$M$37,RANK(D19,$D19:$D19)+COUNTIFS($D$2:D19,D19,$F$2:F19,F19)-1=1),X19,
IF(AND(F19="Peretoe teenus",H19&lt;[2]an!$M$37,S19="kahepoolne vajaduspõhine",U19&lt;[2]an!$M$37,RANK(D19,$D19:$D19)+COUNTIFS($D$2:D19,D19,$F$2:F19,F19)-1&gt;1),"",
IF(AND(F19="Peretoe teenus",H19&lt;[2]an!$M$37,S19="kahepoolne vajaduspõhine",U19&gt;=[2]an!$M$37,U19&lt;=[2]an!$M$38,RANK(D19,$D19:$D19)+COUNTIFS($D$2:D19,D19,$F$2:F19,F19)-1=1),
((EOMONTH(U19,0)-U19+1)*X19)/DAY(EOMONTH(U19,0))+(DAY(U19)-1)*100/DAY(EOMONTH(U19,0)),
IF(AND(F19="Peretoe teenus",H19&lt;[2]an!$M$37,S19="kahepoolne vajaduspõhine",U19&gt;=[2]an!$M$37,U19&lt;=[2]an!$M$38,RANK(D19,$D19:$D19)+COUNTIFS($D$2:D19,D19,$F$2:F19,F19)-1&gt;1),"",
IF(AND(F19="Peretoe teenus",H19&lt;[2]an!$M$37,S19="kahepoolne vajaduspõhine",U19&gt;[2]an!$M$38,RANK(D19,$D19:$D19)+COUNTIFS($D$2:D19,D19,$F$2:F19,F19)-1=1),X19,
IF(AND(F19="Peretoe teenus",H19&lt;[2]an!$M$37,S19="kahepoolne vajaduspõhine",U19&gt;[2]an!$M$38,RANK(D19,$D19:$D19)+COUNTIFS($D$2:D19,D19,$F$2:F19,F19)-1&gt;1),"",X19*W19)))))))))))))),"")</f>
        <v/>
      </c>
      <c r="Z19" s="18" t="str">
        <f t="shared" si="2"/>
        <v/>
      </c>
      <c r="AA19" s="19" t="str">
        <f>IFERROR(VLOOKUP(E19,[2]an!$A$3:$B$81,2,FALSE),"")</f>
        <v/>
      </c>
      <c r="AB19" s="19" t="str">
        <f>IFERROR(VLOOKUP(AA19,[2]an!$C$2:$D$16,2,FALSE),"")</f>
        <v/>
      </c>
      <c r="AC19" s="20"/>
      <c r="AD19" s="21" t="str">
        <f>IF(A19=[2]an!$F$36,VLOOKUP([2]an!$F$36,[2]an!$F$36:$H$36,3,FALSE),IF(A19=[2]an!$F$35,VLOOKUP([2]an!$F$35,[2]an!$F$35:$H$35,3,FALSE),IF(A19=[2]an!$F$33,VLOOKUP([2]an!$F$33,[2]an!$F$33:$H$33,3,FALSE),IF(A19=[2]an!$F$31,VLOOKUP([2]an!$F$31,[2]an!$F$31:$H$31,3,FALSE),""))))</f>
        <v/>
      </c>
    </row>
    <row r="20" spans="6:30" x14ac:dyDescent="0.2">
      <c r="F20" s="10"/>
      <c r="G20" s="8" t="str">
        <f t="shared" si="0"/>
        <v/>
      </c>
      <c r="H20" s="13"/>
      <c r="K20" s="13"/>
      <c r="L20" s="10"/>
      <c r="M20" s="10"/>
      <c r="S20" s="8" t="str">
        <f>IFERROR(VLOOKUP(D20,[1]peretoe_teenus!$A$2:$L$2000,5,FALSE),"")</f>
        <v/>
      </c>
      <c r="U20" s="13"/>
      <c r="V20" s="15" t="str" cm="1">
        <f t="array" ref="V20">IFERROR(IF(AND(F20="Tugigrupp",RANK(K20,$K20:$K20)+COUNTIFS($K$2:K20,K20,$L$2:L20,L20,$M$2:M20,M20,$I$2:I20,I20,$G$2:G20,G20,$F$2:F20,F20)-1=1),SUMPRODUCT(($F$2:$F$4154=F20)*($G$2:$G$4154=G20)*($K$2:$K$4154=K20)*($I$2:$I$4154=I20)*($L$2:$L$4154=L20)*($M$2:$M$4154=M20)),""),"")</f>
        <v/>
      </c>
      <c r="W20" s="15" t="str">
        <f t="shared" si="1"/>
        <v/>
      </c>
      <c r="X20" s="16" t="str">
        <f>IF(AND(A20=[2]an!$G$38,F20=[2]an!$E$40),[2]an!$G$40,IF(AND(A20=[2]an!$G$38,F20=[2]an!$E$41),[2]an!$G$41,IF(AND(A20=[2]an!$G$38,F20=[2]an!$E$39,H20&gt;=[2]an!$M$37),[2]an!$G$39,
IF(AND(A20=[2]an!$G$38,F20=[2]an!$E$39,H20&lt;[2]an!$M$37,S20="kahepoolne vajaduspõhine",U20=""),[2]an!$M$40,
IF(AND(A20=[2]an!$G$38,F20=[2]an!$E$39,H20&lt;[2]an!$M$37,S20="kahepoolne vajaduspõhine",U20&lt;&gt;""),[2]an!$G$39,
IF(AND(A20=[2]an!$G$38,F20=[2]an!$E$39,H20&lt;[2]an!$M$37,S20&lt;&gt;"kahepoolne vajaduspõhine"),[2]an!$G$39,
IF(AND(A20=[2]an!$G$38,F20=[2]an!$E$42),[2]an!$G$42,
IF(AND(A20=[2]an!$H$38,F20=[2]an!$E$40),[2]an!$H$40,IF(AND(A20=[2]an!$H$38,F20=[2]an!$E$41),[2]an!$H$41,IF(AND(A20=[2]an!$H$38,F20=[2]an!$E$39,H20&gt;=[2]an!$M$37),[2]an!$H$39,
IF(AND(A20=[2]an!$H$38,F20=[2]an!$E$39,H20&lt;[2]an!$M$37,S20="kahepoolne vajaduspõhine",U20=""),[2]an!$M$40,
IF(AND(A20=[2]an!$H$38,F20=[2]an!$E$39,H20&lt;[2]an!$M$37,S20="kahepoolne vajaduspõhine",U20&lt;&gt;""),[2]an!$H$39,
IF(AND(A20=[2]an!$H$38,F20=[2]an!$E$39,H20&lt;[2]an!$M$37,S20&lt;&gt;"kahepoolne vajaduspõhine"),[2]an!$H$39,
IF(AND(A20=[2]an!$H$38,F20=[2]an!$E$42),[2]an!$H$42,
IF(AND(A20=[2]an!$I$38,F20=[2]an!$E$40),[2]an!$I$40,IF(AND(A20=[2]an!$I$38,F20=[2]an!$E$41),[2]an!$I$41,IF(AND(A20=[2]an!$I$38,F20=[2]an!$E$39,H20&gt;=[2]an!$M$37),[2]an!$I$39,
IF(AND(A20=[2]an!$I$38,F20=[2]an!$E$39,H20&lt;[2]an!$M$37,S20="kahepoolne vajaduspõhine",U20=""),[2]an!$M$40,
IF(AND(A20=[2]an!$I$38,F20=[2]an!$E$39,H20&lt;[2]an!$M$37,S20="kahepoolne vajaduspõhine",U20&lt;&gt;""),[2]an!$I$39,
IF(AND(A20=[2]an!$I$38,F20=[2]an!$E$39,H20&lt;[2]an!$M$37,S20&lt;&gt;"kahepoolne vajaduspõhine"),[2]an!$I$39,
IF(AND(A20=[2]an!$I$38,F20=[2]an!$E$42),[2]an!$I$42,
IF(AND(A20=[2]an!$J$38,F20=[2]an!$E$40),[2]an!$J$40,IF(AND(A20=[2]an!$J$38,F20=[2]an!$E$41),[2]an!$J$41,IF(AND(A20=[2]an!$J$38,F20=[2]an!$E$39,H20&gt;=[2]an!$M$37),[2]an!$J$39,
IF(AND(A20=[2]an!$J$38,F20=[2]an!$E$39,H20&lt;[2]an!$M$37,S20="kahepoolne vajaduspõhine",U20=""),[2]an!$M$40,
IF(AND(A20=[2]an!$J$38,F20=[2]an!$E$39,H20&lt;[2]an!$M$37,S20="kahepoolne vajaduspõhine",U20&lt;&gt;""),[2]an!$J$39,
IF(AND(A20=[2]an!$J$38,F20=[2]an!$E$39,H20&lt;[2]an!$M$37,S20&lt;&gt;"kahepoolne vajaduspõhine"),[2]an!$J$39,
IF(AND(A20=[2]an!$J$38,F20=[2]an!$E$42),[2]an!$J$42,""))))))))))))))))))))))))))))</f>
        <v/>
      </c>
      <c r="Y20" s="17" t="str">
        <f>IFERROR(IF(F20="Tugigrupp",0,
IF(AND(F20="Peretoe teenus",H20&gt;=[2]an!$M$37,RANK(D20,$D20:$D20)+COUNTIFS($D$2:D20,D20,$F$2:F20,F20)-1&gt;1),"",
IF(AND(F20="Peretoe teenus",H20&gt;=[2]an!$M$37,RANK(D20,$D20:$D20)+COUNTIFS($D$2:D20,D20,$F$2:F20,F20)-1=1,MONTH(H20)=MONTH(K20)=TRUE,YEAR(H20)=YEAR(K20)=TRUE),((EOMONTH(H20,0)-H20+1)*X20)/DAY(EOMONTH(H20,0)),
IF(AND(F20="Peretoe teenus",H20&gt;=[2]an!$M$37,RANK(D20,$D20:$D20)+COUNTIFS($D$2:D20,D20,$F$2:F20,F20)-1=1),X20,
IF(AND(F20="Peretoe teenus",H20&lt;[2]an!$M$37,S20&lt;&gt;"kahepoolne vajaduspõhine",RANK(D20,$D20:$D20)+COUNTIFS($D$2:D20,D20,$F$2:F20,F20)-1=1),X20,
IF(AND(F20="Peretoe teenus",H20&lt;[2]an!$M$37,S20&lt;&gt;"kahepoolne vajaduspõhine",RANK(D20,$D20:$D20)+COUNTIFS($D$2:D20,D20,$F$2:F20,F20)-1&gt;1),"",
IF(AND(F20="Peretoe teenus",H20&lt;[2]an!$M$37,S20="kahepoolne vajaduspõhine",U20="",RANK(D20,$D20:$D20)+COUNTIFS($D$2:D20,D20,$F$2:F20,F20)-1=1),X20,
IF(AND(F20="Peretoe teenus",H20&lt;[2]an!$M$37,S20="kahepoolne vajaduspõhine",U20="",RANK(D20,$D20:$D20)+COUNTIFS($D$2:D20,D20,$F$2:F20,F20)-1&gt;1),"",
IF(AND(F20="Peretoe teenus",H20&lt;[2]an!$M$37,S20="kahepoolne vajaduspõhine",U20&lt;[2]an!$M$37,RANK(D20,$D20:$D20)+COUNTIFS($D$2:D20,D20,$F$2:F20,F20)-1=1),X20,
IF(AND(F20="Peretoe teenus",H20&lt;[2]an!$M$37,S20="kahepoolne vajaduspõhine",U20&lt;[2]an!$M$37,RANK(D20,$D20:$D20)+COUNTIFS($D$2:D20,D20,$F$2:F20,F20)-1&gt;1),"",
IF(AND(F20="Peretoe teenus",H20&lt;[2]an!$M$37,S20="kahepoolne vajaduspõhine",U20&gt;=[2]an!$M$37,U20&lt;=[2]an!$M$38,RANK(D20,$D20:$D20)+COUNTIFS($D$2:D20,D20,$F$2:F20,F20)-1=1),
((EOMONTH(U20,0)-U20+1)*X20)/DAY(EOMONTH(U20,0))+(DAY(U20)-1)*100/DAY(EOMONTH(U20,0)),
IF(AND(F20="Peretoe teenus",H20&lt;[2]an!$M$37,S20="kahepoolne vajaduspõhine",U20&gt;=[2]an!$M$37,U20&lt;=[2]an!$M$38,RANK(D20,$D20:$D20)+COUNTIFS($D$2:D20,D20,$F$2:F20,F20)-1&gt;1),"",
IF(AND(F20="Peretoe teenus",H20&lt;[2]an!$M$37,S20="kahepoolne vajaduspõhine",U20&gt;[2]an!$M$38,RANK(D20,$D20:$D20)+COUNTIFS($D$2:D20,D20,$F$2:F20,F20)-1=1),X20,
IF(AND(F20="Peretoe teenus",H20&lt;[2]an!$M$37,S20="kahepoolne vajaduspõhine",U20&gt;[2]an!$M$38,RANK(D20,$D20:$D20)+COUNTIFS($D$2:D20,D20,$F$2:F20,F20)-1&gt;1),"",X20*W20)))))))))))))),"")</f>
        <v/>
      </c>
      <c r="Z20" s="18" t="str">
        <f t="shared" si="2"/>
        <v/>
      </c>
      <c r="AA20" s="19" t="str">
        <f>IFERROR(VLOOKUP(E20,[2]an!$A$3:$B$81,2,FALSE),"")</f>
        <v/>
      </c>
      <c r="AB20" s="19" t="str">
        <f>IFERROR(VLOOKUP(AA20,[2]an!$C$2:$D$16,2,FALSE),"")</f>
        <v/>
      </c>
      <c r="AC20" s="20"/>
      <c r="AD20" s="21" t="str">
        <f>IF(A20=[2]an!$F$36,VLOOKUP([2]an!$F$36,[2]an!$F$36:$H$36,3,FALSE),IF(A20=[2]an!$F$35,VLOOKUP([2]an!$F$35,[2]an!$F$35:$H$35,3,FALSE),IF(A20=[2]an!$F$33,VLOOKUP([2]an!$F$33,[2]an!$F$33:$H$33,3,FALSE),IF(A20=[2]an!$F$31,VLOOKUP([2]an!$F$31,[2]an!$F$31:$H$31,3,FALSE),""))))</f>
        <v/>
      </c>
    </row>
    <row r="21" spans="6:30" x14ac:dyDescent="0.2">
      <c r="F21" s="10"/>
      <c r="G21" s="8" t="str">
        <f t="shared" si="0"/>
        <v/>
      </c>
      <c r="H21" s="13"/>
      <c r="K21" s="13"/>
      <c r="L21" s="10"/>
      <c r="M21" s="10"/>
      <c r="S21" s="8" t="str">
        <f>IFERROR(VLOOKUP(D21,[1]peretoe_teenus!$A$2:$L$2000,5,FALSE),"")</f>
        <v/>
      </c>
      <c r="U21" s="13"/>
      <c r="V21" s="15" t="str" cm="1">
        <f t="array" ref="V21">IFERROR(IF(AND(F21="Tugigrupp",RANK(K21,$K21:$K21)+COUNTIFS($K$2:K21,K21,$L$2:L21,L21,$M$2:M21,M21,$I$2:I21,I21,$G$2:G21,G21,$F$2:F21,F21)-1=1),SUMPRODUCT(($F$2:$F$4154=F21)*($G$2:$G$4154=G21)*($K$2:$K$4154=K21)*($I$2:$I$4154=I21)*($L$2:$L$4154=L21)*($M$2:$M$4154=M21)),""),"")</f>
        <v/>
      </c>
      <c r="W21" s="15" t="str">
        <f t="shared" si="1"/>
        <v/>
      </c>
      <c r="X21" s="16" t="str">
        <f>IF(AND(A21=[2]an!$G$38,F21=[2]an!$E$40),[2]an!$G$40,IF(AND(A21=[2]an!$G$38,F21=[2]an!$E$41),[2]an!$G$41,IF(AND(A21=[2]an!$G$38,F21=[2]an!$E$39,H21&gt;=[2]an!$M$37),[2]an!$G$39,
IF(AND(A21=[2]an!$G$38,F21=[2]an!$E$39,H21&lt;[2]an!$M$37,S21="kahepoolne vajaduspõhine",U21=""),[2]an!$M$40,
IF(AND(A21=[2]an!$G$38,F21=[2]an!$E$39,H21&lt;[2]an!$M$37,S21="kahepoolne vajaduspõhine",U21&lt;&gt;""),[2]an!$G$39,
IF(AND(A21=[2]an!$G$38,F21=[2]an!$E$39,H21&lt;[2]an!$M$37,S21&lt;&gt;"kahepoolne vajaduspõhine"),[2]an!$G$39,
IF(AND(A21=[2]an!$G$38,F21=[2]an!$E$42),[2]an!$G$42,
IF(AND(A21=[2]an!$H$38,F21=[2]an!$E$40),[2]an!$H$40,IF(AND(A21=[2]an!$H$38,F21=[2]an!$E$41),[2]an!$H$41,IF(AND(A21=[2]an!$H$38,F21=[2]an!$E$39,H21&gt;=[2]an!$M$37),[2]an!$H$39,
IF(AND(A21=[2]an!$H$38,F21=[2]an!$E$39,H21&lt;[2]an!$M$37,S21="kahepoolne vajaduspõhine",U21=""),[2]an!$M$40,
IF(AND(A21=[2]an!$H$38,F21=[2]an!$E$39,H21&lt;[2]an!$M$37,S21="kahepoolne vajaduspõhine",U21&lt;&gt;""),[2]an!$H$39,
IF(AND(A21=[2]an!$H$38,F21=[2]an!$E$39,H21&lt;[2]an!$M$37,S21&lt;&gt;"kahepoolne vajaduspõhine"),[2]an!$H$39,
IF(AND(A21=[2]an!$H$38,F21=[2]an!$E$42),[2]an!$H$42,
IF(AND(A21=[2]an!$I$38,F21=[2]an!$E$40),[2]an!$I$40,IF(AND(A21=[2]an!$I$38,F21=[2]an!$E$41),[2]an!$I$41,IF(AND(A21=[2]an!$I$38,F21=[2]an!$E$39,H21&gt;=[2]an!$M$37),[2]an!$I$39,
IF(AND(A21=[2]an!$I$38,F21=[2]an!$E$39,H21&lt;[2]an!$M$37,S21="kahepoolne vajaduspõhine",U21=""),[2]an!$M$40,
IF(AND(A21=[2]an!$I$38,F21=[2]an!$E$39,H21&lt;[2]an!$M$37,S21="kahepoolne vajaduspõhine",U21&lt;&gt;""),[2]an!$I$39,
IF(AND(A21=[2]an!$I$38,F21=[2]an!$E$39,H21&lt;[2]an!$M$37,S21&lt;&gt;"kahepoolne vajaduspõhine"),[2]an!$I$39,
IF(AND(A21=[2]an!$I$38,F21=[2]an!$E$42),[2]an!$I$42,
IF(AND(A21=[2]an!$J$38,F21=[2]an!$E$40),[2]an!$J$40,IF(AND(A21=[2]an!$J$38,F21=[2]an!$E$41),[2]an!$J$41,IF(AND(A21=[2]an!$J$38,F21=[2]an!$E$39,H21&gt;=[2]an!$M$37),[2]an!$J$39,
IF(AND(A21=[2]an!$J$38,F21=[2]an!$E$39,H21&lt;[2]an!$M$37,S21="kahepoolne vajaduspõhine",U21=""),[2]an!$M$40,
IF(AND(A21=[2]an!$J$38,F21=[2]an!$E$39,H21&lt;[2]an!$M$37,S21="kahepoolne vajaduspõhine",U21&lt;&gt;""),[2]an!$J$39,
IF(AND(A21=[2]an!$J$38,F21=[2]an!$E$39,H21&lt;[2]an!$M$37,S21&lt;&gt;"kahepoolne vajaduspõhine"),[2]an!$J$39,
IF(AND(A21=[2]an!$J$38,F21=[2]an!$E$42),[2]an!$J$42,""))))))))))))))))))))))))))))</f>
        <v/>
      </c>
      <c r="Y21" s="17" t="str">
        <f>IFERROR(IF(F21="Tugigrupp",0,
IF(AND(F21="Peretoe teenus",H21&gt;=[2]an!$M$37,RANK(D21,$D21:$D21)+COUNTIFS($D$2:D21,D21,$F$2:F21,F21)-1&gt;1),"",
IF(AND(F21="Peretoe teenus",H21&gt;=[2]an!$M$37,RANK(D21,$D21:$D21)+COUNTIFS($D$2:D21,D21,$F$2:F21,F21)-1=1,MONTH(H21)=MONTH(K21)=TRUE,YEAR(H21)=YEAR(K21)=TRUE),((EOMONTH(H21,0)-H21+1)*X21)/DAY(EOMONTH(H21,0)),
IF(AND(F21="Peretoe teenus",H21&gt;=[2]an!$M$37,RANK(D21,$D21:$D21)+COUNTIFS($D$2:D21,D21,$F$2:F21,F21)-1=1),X21,
IF(AND(F21="Peretoe teenus",H21&lt;[2]an!$M$37,S21&lt;&gt;"kahepoolne vajaduspõhine",RANK(D21,$D21:$D21)+COUNTIFS($D$2:D21,D21,$F$2:F21,F21)-1=1),X21,
IF(AND(F21="Peretoe teenus",H21&lt;[2]an!$M$37,S21&lt;&gt;"kahepoolne vajaduspõhine",RANK(D21,$D21:$D21)+COUNTIFS($D$2:D21,D21,$F$2:F21,F21)-1&gt;1),"",
IF(AND(F21="Peretoe teenus",H21&lt;[2]an!$M$37,S21="kahepoolne vajaduspõhine",U21="",RANK(D21,$D21:$D21)+COUNTIFS($D$2:D21,D21,$F$2:F21,F21)-1=1),X21,
IF(AND(F21="Peretoe teenus",H21&lt;[2]an!$M$37,S21="kahepoolne vajaduspõhine",U21="",RANK(D21,$D21:$D21)+COUNTIFS($D$2:D21,D21,$F$2:F21,F21)-1&gt;1),"",
IF(AND(F21="Peretoe teenus",H21&lt;[2]an!$M$37,S21="kahepoolne vajaduspõhine",U21&lt;[2]an!$M$37,RANK(D21,$D21:$D21)+COUNTIFS($D$2:D21,D21,$F$2:F21,F21)-1=1),X21,
IF(AND(F21="Peretoe teenus",H21&lt;[2]an!$M$37,S21="kahepoolne vajaduspõhine",U21&lt;[2]an!$M$37,RANK(D21,$D21:$D21)+COUNTIFS($D$2:D21,D21,$F$2:F21,F21)-1&gt;1),"",
IF(AND(F21="Peretoe teenus",H21&lt;[2]an!$M$37,S21="kahepoolne vajaduspõhine",U21&gt;=[2]an!$M$37,U21&lt;=[2]an!$M$38,RANK(D21,$D21:$D21)+COUNTIFS($D$2:D21,D21,$F$2:F21,F21)-1=1),
((EOMONTH(U21,0)-U21+1)*X21)/DAY(EOMONTH(U21,0))+(DAY(U21)-1)*100/DAY(EOMONTH(U21,0)),
IF(AND(F21="Peretoe teenus",H21&lt;[2]an!$M$37,S21="kahepoolne vajaduspõhine",U21&gt;=[2]an!$M$37,U21&lt;=[2]an!$M$38,RANK(D21,$D21:$D21)+COUNTIFS($D$2:D21,D21,$F$2:F21,F21)-1&gt;1),"",
IF(AND(F21="Peretoe teenus",H21&lt;[2]an!$M$37,S21="kahepoolne vajaduspõhine",U21&gt;[2]an!$M$38,RANK(D21,$D21:$D21)+COUNTIFS($D$2:D21,D21,$F$2:F21,F21)-1=1),X21,
IF(AND(F21="Peretoe teenus",H21&lt;[2]an!$M$37,S21="kahepoolne vajaduspõhine",U21&gt;[2]an!$M$38,RANK(D21,$D21:$D21)+COUNTIFS($D$2:D21,D21,$F$2:F21,F21)-1&gt;1),"",X21*W21)))))))))))))),"")</f>
        <v/>
      </c>
      <c r="Z21" s="18" t="str">
        <f t="shared" si="2"/>
        <v/>
      </c>
      <c r="AA21" s="19" t="str">
        <f>IFERROR(VLOOKUP(E21,[2]an!$A$3:$B$81,2,FALSE),"")</f>
        <v/>
      </c>
      <c r="AB21" s="19" t="str">
        <f>IFERROR(VLOOKUP(AA21,[2]an!$C$2:$D$16,2,FALSE),"")</f>
        <v/>
      </c>
      <c r="AC21" s="20"/>
      <c r="AD21" s="21" t="str">
        <f>IF(A21=[2]an!$F$36,VLOOKUP([2]an!$F$36,[2]an!$F$36:$H$36,3,FALSE),IF(A21=[2]an!$F$35,VLOOKUP([2]an!$F$35,[2]an!$F$35:$H$35,3,FALSE),IF(A21=[2]an!$F$33,VLOOKUP([2]an!$F$33,[2]an!$F$33:$H$33,3,FALSE),IF(A21=[2]an!$F$31,VLOOKUP([2]an!$F$31,[2]an!$F$31:$H$31,3,FALSE),""))))</f>
        <v/>
      </c>
    </row>
    <row r="22" spans="6:30" x14ac:dyDescent="0.2">
      <c r="F22" s="10"/>
      <c r="G22" s="8" t="str">
        <f t="shared" si="0"/>
        <v/>
      </c>
      <c r="H22" s="13"/>
      <c r="K22" s="13"/>
      <c r="L22" s="10"/>
      <c r="M22" s="10"/>
      <c r="S22" s="8" t="str">
        <f>IFERROR(VLOOKUP(D22,[1]peretoe_teenus!$A$2:$L$2000,5,FALSE),"")</f>
        <v/>
      </c>
      <c r="U22" s="13"/>
      <c r="V22" s="15" t="str" cm="1">
        <f t="array" ref="V22">IFERROR(IF(AND(F22="Tugigrupp",RANK(K22,$K22:$K22)+COUNTIFS($K$2:K22,K22,$L$2:L22,L22,$M$2:M22,M22,$I$2:I22,I22,$G$2:G22,G22,$F$2:F22,F22)-1=1),SUMPRODUCT(($F$2:$F$4154=F22)*($G$2:$G$4154=G22)*($K$2:$K$4154=K22)*($I$2:$I$4154=I22)*($L$2:$L$4154=L22)*($M$2:$M$4154=M22)),""),"")</f>
        <v/>
      </c>
      <c r="W22" s="15" t="str">
        <f t="shared" si="1"/>
        <v/>
      </c>
      <c r="X22" s="16" t="str">
        <f>IF(AND(A22=[2]an!$G$38,F22=[2]an!$E$40),[2]an!$G$40,IF(AND(A22=[2]an!$G$38,F22=[2]an!$E$41),[2]an!$G$41,IF(AND(A22=[2]an!$G$38,F22=[2]an!$E$39,H22&gt;=[2]an!$M$37),[2]an!$G$39,
IF(AND(A22=[2]an!$G$38,F22=[2]an!$E$39,H22&lt;[2]an!$M$37,S22="kahepoolne vajaduspõhine",U22=""),[2]an!$M$40,
IF(AND(A22=[2]an!$G$38,F22=[2]an!$E$39,H22&lt;[2]an!$M$37,S22="kahepoolne vajaduspõhine",U22&lt;&gt;""),[2]an!$G$39,
IF(AND(A22=[2]an!$G$38,F22=[2]an!$E$39,H22&lt;[2]an!$M$37,S22&lt;&gt;"kahepoolne vajaduspõhine"),[2]an!$G$39,
IF(AND(A22=[2]an!$G$38,F22=[2]an!$E$42),[2]an!$G$42,
IF(AND(A22=[2]an!$H$38,F22=[2]an!$E$40),[2]an!$H$40,IF(AND(A22=[2]an!$H$38,F22=[2]an!$E$41),[2]an!$H$41,IF(AND(A22=[2]an!$H$38,F22=[2]an!$E$39,H22&gt;=[2]an!$M$37),[2]an!$H$39,
IF(AND(A22=[2]an!$H$38,F22=[2]an!$E$39,H22&lt;[2]an!$M$37,S22="kahepoolne vajaduspõhine",U22=""),[2]an!$M$40,
IF(AND(A22=[2]an!$H$38,F22=[2]an!$E$39,H22&lt;[2]an!$M$37,S22="kahepoolne vajaduspõhine",U22&lt;&gt;""),[2]an!$H$39,
IF(AND(A22=[2]an!$H$38,F22=[2]an!$E$39,H22&lt;[2]an!$M$37,S22&lt;&gt;"kahepoolne vajaduspõhine"),[2]an!$H$39,
IF(AND(A22=[2]an!$H$38,F22=[2]an!$E$42),[2]an!$H$42,
IF(AND(A22=[2]an!$I$38,F22=[2]an!$E$40),[2]an!$I$40,IF(AND(A22=[2]an!$I$38,F22=[2]an!$E$41),[2]an!$I$41,IF(AND(A22=[2]an!$I$38,F22=[2]an!$E$39,H22&gt;=[2]an!$M$37),[2]an!$I$39,
IF(AND(A22=[2]an!$I$38,F22=[2]an!$E$39,H22&lt;[2]an!$M$37,S22="kahepoolne vajaduspõhine",U22=""),[2]an!$M$40,
IF(AND(A22=[2]an!$I$38,F22=[2]an!$E$39,H22&lt;[2]an!$M$37,S22="kahepoolne vajaduspõhine",U22&lt;&gt;""),[2]an!$I$39,
IF(AND(A22=[2]an!$I$38,F22=[2]an!$E$39,H22&lt;[2]an!$M$37,S22&lt;&gt;"kahepoolne vajaduspõhine"),[2]an!$I$39,
IF(AND(A22=[2]an!$I$38,F22=[2]an!$E$42),[2]an!$I$42,
IF(AND(A22=[2]an!$J$38,F22=[2]an!$E$40),[2]an!$J$40,IF(AND(A22=[2]an!$J$38,F22=[2]an!$E$41),[2]an!$J$41,IF(AND(A22=[2]an!$J$38,F22=[2]an!$E$39,H22&gt;=[2]an!$M$37),[2]an!$J$39,
IF(AND(A22=[2]an!$J$38,F22=[2]an!$E$39,H22&lt;[2]an!$M$37,S22="kahepoolne vajaduspõhine",U22=""),[2]an!$M$40,
IF(AND(A22=[2]an!$J$38,F22=[2]an!$E$39,H22&lt;[2]an!$M$37,S22="kahepoolne vajaduspõhine",U22&lt;&gt;""),[2]an!$J$39,
IF(AND(A22=[2]an!$J$38,F22=[2]an!$E$39,H22&lt;[2]an!$M$37,S22&lt;&gt;"kahepoolne vajaduspõhine"),[2]an!$J$39,
IF(AND(A22=[2]an!$J$38,F22=[2]an!$E$42),[2]an!$J$42,""))))))))))))))))))))))))))))</f>
        <v/>
      </c>
      <c r="Y22" s="17" t="str">
        <f>IFERROR(IF(F22="Tugigrupp",0,
IF(AND(F22="Peretoe teenus",H22&gt;=[2]an!$M$37,RANK(D22,$D22:$D22)+COUNTIFS($D$2:D22,D22,$F$2:F22,F22)-1&gt;1),"",
IF(AND(F22="Peretoe teenus",H22&gt;=[2]an!$M$37,RANK(D22,$D22:$D22)+COUNTIFS($D$2:D22,D22,$F$2:F22,F22)-1=1,MONTH(H22)=MONTH(K22)=TRUE,YEAR(H22)=YEAR(K22)=TRUE),((EOMONTH(H22,0)-H22+1)*X22)/DAY(EOMONTH(H22,0)),
IF(AND(F22="Peretoe teenus",H22&gt;=[2]an!$M$37,RANK(D22,$D22:$D22)+COUNTIFS($D$2:D22,D22,$F$2:F22,F22)-1=1),X22,
IF(AND(F22="Peretoe teenus",H22&lt;[2]an!$M$37,S22&lt;&gt;"kahepoolne vajaduspõhine",RANK(D22,$D22:$D22)+COUNTIFS($D$2:D22,D22,$F$2:F22,F22)-1=1),X22,
IF(AND(F22="Peretoe teenus",H22&lt;[2]an!$M$37,S22&lt;&gt;"kahepoolne vajaduspõhine",RANK(D22,$D22:$D22)+COUNTIFS($D$2:D22,D22,$F$2:F22,F22)-1&gt;1),"",
IF(AND(F22="Peretoe teenus",H22&lt;[2]an!$M$37,S22="kahepoolne vajaduspõhine",U22="",RANK(D22,$D22:$D22)+COUNTIFS($D$2:D22,D22,$F$2:F22,F22)-1=1),X22,
IF(AND(F22="Peretoe teenus",H22&lt;[2]an!$M$37,S22="kahepoolne vajaduspõhine",U22="",RANK(D22,$D22:$D22)+COUNTIFS($D$2:D22,D22,$F$2:F22,F22)-1&gt;1),"",
IF(AND(F22="Peretoe teenus",H22&lt;[2]an!$M$37,S22="kahepoolne vajaduspõhine",U22&lt;[2]an!$M$37,RANK(D22,$D22:$D22)+COUNTIFS($D$2:D22,D22,$F$2:F22,F22)-1=1),X22,
IF(AND(F22="Peretoe teenus",H22&lt;[2]an!$M$37,S22="kahepoolne vajaduspõhine",U22&lt;[2]an!$M$37,RANK(D22,$D22:$D22)+COUNTIFS($D$2:D22,D22,$F$2:F22,F22)-1&gt;1),"",
IF(AND(F22="Peretoe teenus",H22&lt;[2]an!$M$37,S22="kahepoolne vajaduspõhine",U22&gt;=[2]an!$M$37,U22&lt;=[2]an!$M$38,RANK(D22,$D22:$D22)+COUNTIFS($D$2:D22,D22,$F$2:F22,F22)-1=1),
((EOMONTH(U22,0)-U22+1)*X22)/DAY(EOMONTH(U22,0))+(DAY(U22)-1)*100/DAY(EOMONTH(U22,0)),
IF(AND(F22="Peretoe teenus",H22&lt;[2]an!$M$37,S22="kahepoolne vajaduspõhine",U22&gt;=[2]an!$M$37,U22&lt;=[2]an!$M$38,RANK(D22,$D22:$D22)+COUNTIFS($D$2:D22,D22,$F$2:F22,F22)-1&gt;1),"",
IF(AND(F22="Peretoe teenus",H22&lt;[2]an!$M$37,S22="kahepoolne vajaduspõhine",U22&gt;[2]an!$M$38,RANK(D22,$D22:$D22)+COUNTIFS($D$2:D22,D22,$F$2:F22,F22)-1=1),X22,
IF(AND(F22="Peretoe teenus",H22&lt;[2]an!$M$37,S22="kahepoolne vajaduspõhine",U22&gt;[2]an!$M$38,RANK(D22,$D22:$D22)+COUNTIFS($D$2:D22,D22,$F$2:F22,F22)-1&gt;1),"",X22*W22)))))))))))))),"")</f>
        <v/>
      </c>
      <c r="Z22" s="18" t="str">
        <f t="shared" si="2"/>
        <v/>
      </c>
      <c r="AA22" s="19" t="str">
        <f>IFERROR(VLOOKUP(E22,[2]an!$A$3:$B$81,2,FALSE),"")</f>
        <v/>
      </c>
      <c r="AB22" s="19" t="str">
        <f>IFERROR(VLOOKUP(AA22,[2]an!$C$2:$D$16,2,FALSE),"")</f>
        <v/>
      </c>
      <c r="AC22" s="20"/>
      <c r="AD22" s="21" t="str">
        <f>IF(A22=[2]an!$F$36,VLOOKUP([2]an!$F$36,[2]an!$F$36:$H$36,3,FALSE),IF(A22=[2]an!$F$35,VLOOKUP([2]an!$F$35,[2]an!$F$35:$H$35,3,FALSE),IF(A22=[2]an!$F$33,VLOOKUP([2]an!$F$33,[2]an!$F$33:$H$33,3,FALSE),IF(A22=[2]an!$F$31,VLOOKUP([2]an!$F$31,[2]an!$F$31:$H$31,3,FALSE),""))))</f>
        <v/>
      </c>
    </row>
    <row r="23" spans="6:30" x14ac:dyDescent="0.2">
      <c r="F23" s="10"/>
      <c r="G23" s="8" t="str">
        <f t="shared" si="0"/>
        <v/>
      </c>
      <c r="H23" s="13"/>
      <c r="K23" s="13"/>
      <c r="L23" s="10"/>
      <c r="M23" s="10"/>
      <c r="S23" s="8" t="str">
        <f>IFERROR(VLOOKUP(D23,[1]peretoe_teenus!$A$2:$L$2000,5,FALSE),"")</f>
        <v/>
      </c>
      <c r="U23" s="13"/>
      <c r="V23" s="15" t="str" cm="1">
        <f t="array" ref="V23">IFERROR(IF(AND(F23="Tugigrupp",RANK(K23,$K23:$K23)+COUNTIFS($K$2:K23,K23,$L$2:L23,L23,$M$2:M23,M23,$I$2:I23,I23,$G$2:G23,G23,$F$2:F23,F23)-1=1),SUMPRODUCT(($F$2:$F$4154=F23)*($G$2:$G$4154=G23)*($K$2:$K$4154=K23)*($I$2:$I$4154=I23)*($L$2:$L$4154=L23)*($M$2:$M$4154=M23)),""),"")</f>
        <v/>
      </c>
      <c r="W23" s="15" t="str">
        <f t="shared" si="1"/>
        <v/>
      </c>
      <c r="X23" s="16" t="str">
        <f>IF(AND(A23=[2]an!$G$38,F23=[2]an!$E$40),[2]an!$G$40,IF(AND(A23=[2]an!$G$38,F23=[2]an!$E$41),[2]an!$G$41,IF(AND(A23=[2]an!$G$38,F23=[2]an!$E$39,H23&gt;=[2]an!$M$37),[2]an!$G$39,
IF(AND(A23=[2]an!$G$38,F23=[2]an!$E$39,H23&lt;[2]an!$M$37,S23="kahepoolne vajaduspõhine",U23=""),[2]an!$M$40,
IF(AND(A23=[2]an!$G$38,F23=[2]an!$E$39,H23&lt;[2]an!$M$37,S23="kahepoolne vajaduspõhine",U23&lt;&gt;""),[2]an!$G$39,
IF(AND(A23=[2]an!$G$38,F23=[2]an!$E$39,H23&lt;[2]an!$M$37,S23&lt;&gt;"kahepoolne vajaduspõhine"),[2]an!$G$39,
IF(AND(A23=[2]an!$G$38,F23=[2]an!$E$42),[2]an!$G$42,
IF(AND(A23=[2]an!$H$38,F23=[2]an!$E$40),[2]an!$H$40,IF(AND(A23=[2]an!$H$38,F23=[2]an!$E$41),[2]an!$H$41,IF(AND(A23=[2]an!$H$38,F23=[2]an!$E$39,H23&gt;=[2]an!$M$37),[2]an!$H$39,
IF(AND(A23=[2]an!$H$38,F23=[2]an!$E$39,H23&lt;[2]an!$M$37,S23="kahepoolne vajaduspõhine",U23=""),[2]an!$M$40,
IF(AND(A23=[2]an!$H$38,F23=[2]an!$E$39,H23&lt;[2]an!$M$37,S23="kahepoolne vajaduspõhine",U23&lt;&gt;""),[2]an!$H$39,
IF(AND(A23=[2]an!$H$38,F23=[2]an!$E$39,H23&lt;[2]an!$M$37,S23&lt;&gt;"kahepoolne vajaduspõhine"),[2]an!$H$39,
IF(AND(A23=[2]an!$H$38,F23=[2]an!$E$42),[2]an!$H$42,
IF(AND(A23=[2]an!$I$38,F23=[2]an!$E$40),[2]an!$I$40,IF(AND(A23=[2]an!$I$38,F23=[2]an!$E$41),[2]an!$I$41,IF(AND(A23=[2]an!$I$38,F23=[2]an!$E$39,H23&gt;=[2]an!$M$37),[2]an!$I$39,
IF(AND(A23=[2]an!$I$38,F23=[2]an!$E$39,H23&lt;[2]an!$M$37,S23="kahepoolne vajaduspõhine",U23=""),[2]an!$M$40,
IF(AND(A23=[2]an!$I$38,F23=[2]an!$E$39,H23&lt;[2]an!$M$37,S23="kahepoolne vajaduspõhine",U23&lt;&gt;""),[2]an!$I$39,
IF(AND(A23=[2]an!$I$38,F23=[2]an!$E$39,H23&lt;[2]an!$M$37,S23&lt;&gt;"kahepoolne vajaduspõhine"),[2]an!$I$39,
IF(AND(A23=[2]an!$I$38,F23=[2]an!$E$42),[2]an!$I$42,
IF(AND(A23=[2]an!$J$38,F23=[2]an!$E$40),[2]an!$J$40,IF(AND(A23=[2]an!$J$38,F23=[2]an!$E$41),[2]an!$J$41,IF(AND(A23=[2]an!$J$38,F23=[2]an!$E$39,H23&gt;=[2]an!$M$37),[2]an!$J$39,
IF(AND(A23=[2]an!$J$38,F23=[2]an!$E$39,H23&lt;[2]an!$M$37,S23="kahepoolne vajaduspõhine",U23=""),[2]an!$M$40,
IF(AND(A23=[2]an!$J$38,F23=[2]an!$E$39,H23&lt;[2]an!$M$37,S23="kahepoolne vajaduspõhine",U23&lt;&gt;""),[2]an!$J$39,
IF(AND(A23=[2]an!$J$38,F23=[2]an!$E$39,H23&lt;[2]an!$M$37,S23&lt;&gt;"kahepoolne vajaduspõhine"),[2]an!$J$39,
IF(AND(A23=[2]an!$J$38,F23=[2]an!$E$42),[2]an!$J$42,""))))))))))))))))))))))))))))</f>
        <v/>
      </c>
      <c r="Y23" s="17" t="str">
        <f>IFERROR(IF(F23="Tugigrupp",0,
IF(AND(F23="Peretoe teenus",H23&gt;=[2]an!$M$37,RANK(D23,$D23:$D23)+COUNTIFS($D$2:D23,D23,$F$2:F23,F23)-1&gt;1),"",
IF(AND(F23="Peretoe teenus",H23&gt;=[2]an!$M$37,RANK(D23,$D23:$D23)+COUNTIFS($D$2:D23,D23,$F$2:F23,F23)-1=1,MONTH(H23)=MONTH(K23)=TRUE,YEAR(H23)=YEAR(K23)=TRUE),((EOMONTH(H23,0)-H23+1)*X23)/DAY(EOMONTH(H23,0)),
IF(AND(F23="Peretoe teenus",H23&gt;=[2]an!$M$37,RANK(D23,$D23:$D23)+COUNTIFS($D$2:D23,D23,$F$2:F23,F23)-1=1),X23,
IF(AND(F23="Peretoe teenus",H23&lt;[2]an!$M$37,S23&lt;&gt;"kahepoolne vajaduspõhine",RANK(D23,$D23:$D23)+COUNTIFS($D$2:D23,D23,$F$2:F23,F23)-1=1),X23,
IF(AND(F23="Peretoe teenus",H23&lt;[2]an!$M$37,S23&lt;&gt;"kahepoolne vajaduspõhine",RANK(D23,$D23:$D23)+COUNTIFS($D$2:D23,D23,$F$2:F23,F23)-1&gt;1),"",
IF(AND(F23="Peretoe teenus",H23&lt;[2]an!$M$37,S23="kahepoolne vajaduspõhine",U23="",RANK(D23,$D23:$D23)+COUNTIFS($D$2:D23,D23,$F$2:F23,F23)-1=1),X23,
IF(AND(F23="Peretoe teenus",H23&lt;[2]an!$M$37,S23="kahepoolne vajaduspõhine",U23="",RANK(D23,$D23:$D23)+COUNTIFS($D$2:D23,D23,$F$2:F23,F23)-1&gt;1),"",
IF(AND(F23="Peretoe teenus",H23&lt;[2]an!$M$37,S23="kahepoolne vajaduspõhine",U23&lt;[2]an!$M$37,RANK(D23,$D23:$D23)+COUNTIFS($D$2:D23,D23,$F$2:F23,F23)-1=1),X23,
IF(AND(F23="Peretoe teenus",H23&lt;[2]an!$M$37,S23="kahepoolne vajaduspõhine",U23&lt;[2]an!$M$37,RANK(D23,$D23:$D23)+COUNTIFS($D$2:D23,D23,$F$2:F23,F23)-1&gt;1),"",
IF(AND(F23="Peretoe teenus",H23&lt;[2]an!$M$37,S23="kahepoolne vajaduspõhine",U23&gt;=[2]an!$M$37,U23&lt;=[2]an!$M$38,RANK(D23,$D23:$D23)+COUNTIFS($D$2:D23,D23,$F$2:F23,F23)-1=1),
((EOMONTH(U23,0)-U23+1)*X23)/DAY(EOMONTH(U23,0))+(DAY(U23)-1)*100/DAY(EOMONTH(U23,0)),
IF(AND(F23="Peretoe teenus",H23&lt;[2]an!$M$37,S23="kahepoolne vajaduspõhine",U23&gt;=[2]an!$M$37,U23&lt;=[2]an!$M$38,RANK(D23,$D23:$D23)+COUNTIFS($D$2:D23,D23,$F$2:F23,F23)-1&gt;1),"",
IF(AND(F23="Peretoe teenus",H23&lt;[2]an!$M$37,S23="kahepoolne vajaduspõhine",U23&gt;[2]an!$M$38,RANK(D23,$D23:$D23)+COUNTIFS($D$2:D23,D23,$F$2:F23,F23)-1=1),X23,
IF(AND(F23="Peretoe teenus",H23&lt;[2]an!$M$37,S23="kahepoolne vajaduspõhine",U23&gt;[2]an!$M$38,RANK(D23,$D23:$D23)+COUNTIFS($D$2:D23,D23,$F$2:F23,F23)-1&gt;1),"",X23*W23)))))))))))))),"")</f>
        <v/>
      </c>
      <c r="Z23" s="18" t="str">
        <f t="shared" si="2"/>
        <v/>
      </c>
      <c r="AA23" s="19" t="str">
        <f>IFERROR(VLOOKUP(E23,[2]an!$A$3:$B$81,2,FALSE),"")</f>
        <v/>
      </c>
      <c r="AB23" s="19" t="str">
        <f>IFERROR(VLOOKUP(AA23,[2]an!$C$2:$D$16,2,FALSE),"")</f>
        <v/>
      </c>
      <c r="AC23" s="20"/>
      <c r="AD23" s="21" t="str">
        <f>IF(A23=[2]an!$F$36,VLOOKUP([2]an!$F$36,[2]an!$F$36:$H$36,3,FALSE),IF(A23=[2]an!$F$35,VLOOKUP([2]an!$F$35,[2]an!$F$35:$H$35,3,FALSE),IF(A23=[2]an!$F$33,VLOOKUP([2]an!$F$33,[2]an!$F$33:$H$33,3,FALSE),IF(A23=[2]an!$F$31,VLOOKUP([2]an!$F$31,[2]an!$F$31:$H$31,3,FALSE),""))))</f>
        <v/>
      </c>
    </row>
    <row r="24" spans="6:30" x14ac:dyDescent="0.2">
      <c r="F24" s="10"/>
      <c r="G24" s="8" t="str">
        <f t="shared" si="0"/>
        <v/>
      </c>
      <c r="H24" s="13"/>
      <c r="K24" s="13"/>
      <c r="L24" s="10"/>
      <c r="M24" s="10"/>
      <c r="S24" s="8" t="str">
        <f>IFERROR(VLOOKUP(D24,[1]peretoe_teenus!$A$2:$L$2000,5,FALSE),"")</f>
        <v/>
      </c>
      <c r="U24" s="13"/>
      <c r="V24" s="15" t="str" cm="1">
        <f t="array" ref="V24">IFERROR(IF(AND(F24="Tugigrupp",RANK(K24,$K24:$K24)+COUNTIFS($K$2:K24,K24,$L$2:L24,L24,$M$2:M24,M24,$I$2:I24,I24,$G$2:G24,G24,$F$2:F24,F24)-1=1),SUMPRODUCT(($F$2:$F$4154=F24)*($G$2:$G$4154=G24)*($K$2:$K$4154=K24)*($I$2:$I$4154=I24)*($L$2:$L$4154=L24)*($M$2:$M$4154=M24)),""),"")</f>
        <v/>
      </c>
      <c r="W24" s="15" t="str">
        <f t="shared" si="1"/>
        <v/>
      </c>
      <c r="X24" s="16" t="str">
        <f>IF(AND(A24=[2]an!$G$38,F24=[2]an!$E$40),[2]an!$G$40,IF(AND(A24=[2]an!$G$38,F24=[2]an!$E$41),[2]an!$G$41,IF(AND(A24=[2]an!$G$38,F24=[2]an!$E$39,H24&gt;=[2]an!$M$37),[2]an!$G$39,
IF(AND(A24=[2]an!$G$38,F24=[2]an!$E$39,H24&lt;[2]an!$M$37,S24="kahepoolne vajaduspõhine",U24=""),[2]an!$M$40,
IF(AND(A24=[2]an!$G$38,F24=[2]an!$E$39,H24&lt;[2]an!$M$37,S24="kahepoolne vajaduspõhine",U24&lt;&gt;""),[2]an!$G$39,
IF(AND(A24=[2]an!$G$38,F24=[2]an!$E$39,H24&lt;[2]an!$M$37,S24&lt;&gt;"kahepoolne vajaduspõhine"),[2]an!$G$39,
IF(AND(A24=[2]an!$G$38,F24=[2]an!$E$42),[2]an!$G$42,
IF(AND(A24=[2]an!$H$38,F24=[2]an!$E$40),[2]an!$H$40,IF(AND(A24=[2]an!$H$38,F24=[2]an!$E$41),[2]an!$H$41,IF(AND(A24=[2]an!$H$38,F24=[2]an!$E$39,H24&gt;=[2]an!$M$37),[2]an!$H$39,
IF(AND(A24=[2]an!$H$38,F24=[2]an!$E$39,H24&lt;[2]an!$M$37,S24="kahepoolne vajaduspõhine",U24=""),[2]an!$M$40,
IF(AND(A24=[2]an!$H$38,F24=[2]an!$E$39,H24&lt;[2]an!$M$37,S24="kahepoolne vajaduspõhine",U24&lt;&gt;""),[2]an!$H$39,
IF(AND(A24=[2]an!$H$38,F24=[2]an!$E$39,H24&lt;[2]an!$M$37,S24&lt;&gt;"kahepoolne vajaduspõhine"),[2]an!$H$39,
IF(AND(A24=[2]an!$H$38,F24=[2]an!$E$42),[2]an!$H$42,
IF(AND(A24=[2]an!$I$38,F24=[2]an!$E$40),[2]an!$I$40,IF(AND(A24=[2]an!$I$38,F24=[2]an!$E$41),[2]an!$I$41,IF(AND(A24=[2]an!$I$38,F24=[2]an!$E$39,H24&gt;=[2]an!$M$37),[2]an!$I$39,
IF(AND(A24=[2]an!$I$38,F24=[2]an!$E$39,H24&lt;[2]an!$M$37,S24="kahepoolne vajaduspõhine",U24=""),[2]an!$M$40,
IF(AND(A24=[2]an!$I$38,F24=[2]an!$E$39,H24&lt;[2]an!$M$37,S24="kahepoolne vajaduspõhine",U24&lt;&gt;""),[2]an!$I$39,
IF(AND(A24=[2]an!$I$38,F24=[2]an!$E$39,H24&lt;[2]an!$M$37,S24&lt;&gt;"kahepoolne vajaduspõhine"),[2]an!$I$39,
IF(AND(A24=[2]an!$I$38,F24=[2]an!$E$42),[2]an!$I$42,
IF(AND(A24=[2]an!$J$38,F24=[2]an!$E$40),[2]an!$J$40,IF(AND(A24=[2]an!$J$38,F24=[2]an!$E$41),[2]an!$J$41,IF(AND(A24=[2]an!$J$38,F24=[2]an!$E$39,H24&gt;=[2]an!$M$37),[2]an!$J$39,
IF(AND(A24=[2]an!$J$38,F24=[2]an!$E$39,H24&lt;[2]an!$M$37,S24="kahepoolne vajaduspõhine",U24=""),[2]an!$M$40,
IF(AND(A24=[2]an!$J$38,F24=[2]an!$E$39,H24&lt;[2]an!$M$37,S24="kahepoolne vajaduspõhine",U24&lt;&gt;""),[2]an!$J$39,
IF(AND(A24=[2]an!$J$38,F24=[2]an!$E$39,H24&lt;[2]an!$M$37,S24&lt;&gt;"kahepoolne vajaduspõhine"),[2]an!$J$39,
IF(AND(A24=[2]an!$J$38,F24=[2]an!$E$42),[2]an!$J$42,""))))))))))))))))))))))))))))</f>
        <v/>
      </c>
      <c r="Y24" s="17" t="str">
        <f>IFERROR(IF(F24="Tugigrupp",0,
IF(AND(F24="Peretoe teenus",H24&gt;=[2]an!$M$37,RANK(D24,$D24:$D24)+COUNTIFS($D$2:D24,D24,$F$2:F24,F24)-1&gt;1),"",
IF(AND(F24="Peretoe teenus",H24&gt;=[2]an!$M$37,RANK(D24,$D24:$D24)+COUNTIFS($D$2:D24,D24,$F$2:F24,F24)-1=1,MONTH(H24)=MONTH(K24)=TRUE,YEAR(H24)=YEAR(K24)=TRUE),((EOMONTH(H24,0)-H24+1)*X24)/DAY(EOMONTH(H24,0)),
IF(AND(F24="Peretoe teenus",H24&gt;=[2]an!$M$37,RANK(D24,$D24:$D24)+COUNTIFS($D$2:D24,D24,$F$2:F24,F24)-1=1),X24,
IF(AND(F24="Peretoe teenus",H24&lt;[2]an!$M$37,S24&lt;&gt;"kahepoolne vajaduspõhine",RANK(D24,$D24:$D24)+COUNTIFS($D$2:D24,D24,$F$2:F24,F24)-1=1),X24,
IF(AND(F24="Peretoe teenus",H24&lt;[2]an!$M$37,S24&lt;&gt;"kahepoolne vajaduspõhine",RANK(D24,$D24:$D24)+COUNTIFS($D$2:D24,D24,$F$2:F24,F24)-1&gt;1),"",
IF(AND(F24="Peretoe teenus",H24&lt;[2]an!$M$37,S24="kahepoolne vajaduspõhine",U24="",RANK(D24,$D24:$D24)+COUNTIFS($D$2:D24,D24,$F$2:F24,F24)-1=1),X24,
IF(AND(F24="Peretoe teenus",H24&lt;[2]an!$M$37,S24="kahepoolne vajaduspõhine",U24="",RANK(D24,$D24:$D24)+COUNTIFS($D$2:D24,D24,$F$2:F24,F24)-1&gt;1),"",
IF(AND(F24="Peretoe teenus",H24&lt;[2]an!$M$37,S24="kahepoolne vajaduspõhine",U24&lt;[2]an!$M$37,RANK(D24,$D24:$D24)+COUNTIFS($D$2:D24,D24,$F$2:F24,F24)-1=1),X24,
IF(AND(F24="Peretoe teenus",H24&lt;[2]an!$M$37,S24="kahepoolne vajaduspõhine",U24&lt;[2]an!$M$37,RANK(D24,$D24:$D24)+COUNTIFS($D$2:D24,D24,$F$2:F24,F24)-1&gt;1),"",
IF(AND(F24="Peretoe teenus",H24&lt;[2]an!$M$37,S24="kahepoolne vajaduspõhine",U24&gt;=[2]an!$M$37,U24&lt;=[2]an!$M$38,RANK(D24,$D24:$D24)+COUNTIFS($D$2:D24,D24,$F$2:F24,F24)-1=1),
((EOMONTH(U24,0)-U24+1)*X24)/DAY(EOMONTH(U24,0))+(DAY(U24)-1)*100/DAY(EOMONTH(U24,0)),
IF(AND(F24="Peretoe teenus",H24&lt;[2]an!$M$37,S24="kahepoolne vajaduspõhine",U24&gt;=[2]an!$M$37,U24&lt;=[2]an!$M$38,RANK(D24,$D24:$D24)+COUNTIFS($D$2:D24,D24,$F$2:F24,F24)-1&gt;1),"",
IF(AND(F24="Peretoe teenus",H24&lt;[2]an!$M$37,S24="kahepoolne vajaduspõhine",U24&gt;[2]an!$M$38,RANK(D24,$D24:$D24)+COUNTIFS($D$2:D24,D24,$F$2:F24,F24)-1=1),X24,
IF(AND(F24="Peretoe teenus",H24&lt;[2]an!$M$37,S24="kahepoolne vajaduspõhine",U24&gt;[2]an!$M$38,RANK(D24,$D24:$D24)+COUNTIFS($D$2:D24,D24,$F$2:F24,F24)-1&gt;1),"",X24*W24)))))))))))))),"")</f>
        <v/>
      </c>
      <c r="Z24" s="18" t="str">
        <f t="shared" si="2"/>
        <v/>
      </c>
      <c r="AA24" s="19" t="str">
        <f>IFERROR(VLOOKUP(E24,[2]an!$A$3:$B$81,2,FALSE),"")</f>
        <v/>
      </c>
      <c r="AB24" s="19" t="str">
        <f>IFERROR(VLOOKUP(AA24,[2]an!$C$2:$D$16,2,FALSE),"")</f>
        <v/>
      </c>
      <c r="AC24" s="20"/>
      <c r="AD24" s="21" t="str">
        <f>IF(A24=[2]an!$F$36,VLOOKUP([2]an!$F$36,[2]an!$F$36:$H$36,3,FALSE),IF(A24=[2]an!$F$35,VLOOKUP([2]an!$F$35,[2]an!$F$35:$H$35,3,FALSE),IF(A24=[2]an!$F$33,VLOOKUP([2]an!$F$33,[2]an!$F$33:$H$33,3,FALSE),IF(A24=[2]an!$F$31,VLOOKUP([2]an!$F$31,[2]an!$F$31:$H$31,3,FALSE),""))))</f>
        <v/>
      </c>
    </row>
    <row r="25" spans="6:30" x14ac:dyDescent="0.2">
      <c r="F25" s="10"/>
      <c r="G25" s="8" t="str">
        <f t="shared" si="0"/>
        <v/>
      </c>
      <c r="H25" s="13"/>
      <c r="K25" s="13"/>
      <c r="L25" s="10"/>
      <c r="M25" s="10"/>
      <c r="S25" s="8" t="str">
        <f>IFERROR(VLOOKUP(D25,[1]peretoe_teenus!$A$2:$L$2000,5,FALSE),"")</f>
        <v/>
      </c>
      <c r="U25" s="13"/>
      <c r="V25" s="15" t="str" cm="1">
        <f t="array" ref="V25">IFERROR(IF(AND(F25="Tugigrupp",RANK(K25,$K25:$K25)+COUNTIFS($K$2:K25,K25,$L$2:L25,L25,$M$2:M25,M25,$I$2:I25,I25,$G$2:G25,G25,$F$2:F25,F25)-1=1),SUMPRODUCT(($F$2:$F$4154=F25)*($G$2:$G$4154=G25)*($K$2:$K$4154=K25)*($I$2:$I$4154=I25)*($L$2:$L$4154=L25)*($M$2:$M$4154=M25)),""),"")</f>
        <v/>
      </c>
      <c r="W25" s="15" t="str">
        <f t="shared" si="1"/>
        <v/>
      </c>
      <c r="X25" s="16" t="str">
        <f>IF(AND(A25=[2]an!$G$38,F25=[2]an!$E$40),[2]an!$G$40,IF(AND(A25=[2]an!$G$38,F25=[2]an!$E$41),[2]an!$G$41,IF(AND(A25=[2]an!$G$38,F25=[2]an!$E$39,H25&gt;=[2]an!$M$37),[2]an!$G$39,
IF(AND(A25=[2]an!$G$38,F25=[2]an!$E$39,H25&lt;[2]an!$M$37,S25="kahepoolne vajaduspõhine",U25=""),[2]an!$M$40,
IF(AND(A25=[2]an!$G$38,F25=[2]an!$E$39,H25&lt;[2]an!$M$37,S25="kahepoolne vajaduspõhine",U25&lt;&gt;""),[2]an!$G$39,
IF(AND(A25=[2]an!$G$38,F25=[2]an!$E$39,H25&lt;[2]an!$M$37,S25&lt;&gt;"kahepoolne vajaduspõhine"),[2]an!$G$39,
IF(AND(A25=[2]an!$G$38,F25=[2]an!$E$42),[2]an!$G$42,
IF(AND(A25=[2]an!$H$38,F25=[2]an!$E$40),[2]an!$H$40,IF(AND(A25=[2]an!$H$38,F25=[2]an!$E$41),[2]an!$H$41,IF(AND(A25=[2]an!$H$38,F25=[2]an!$E$39,H25&gt;=[2]an!$M$37),[2]an!$H$39,
IF(AND(A25=[2]an!$H$38,F25=[2]an!$E$39,H25&lt;[2]an!$M$37,S25="kahepoolne vajaduspõhine",U25=""),[2]an!$M$40,
IF(AND(A25=[2]an!$H$38,F25=[2]an!$E$39,H25&lt;[2]an!$M$37,S25="kahepoolne vajaduspõhine",U25&lt;&gt;""),[2]an!$H$39,
IF(AND(A25=[2]an!$H$38,F25=[2]an!$E$39,H25&lt;[2]an!$M$37,S25&lt;&gt;"kahepoolne vajaduspõhine"),[2]an!$H$39,
IF(AND(A25=[2]an!$H$38,F25=[2]an!$E$42),[2]an!$H$42,
IF(AND(A25=[2]an!$I$38,F25=[2]an!$E$40),[2]an!$I$40,IF(AND(A25=[2]an!$I$38,F25=[2]an!$E$41),[2]an!$I$41,IF(AND(A25=[2]an!$I$38,F25=[2]an!$E$39,H25&gt;=[2]an!$M$37),[2]an!$I$39,
IF(AND(A25=[2]an!$I$38,F25=[2]an!$E$39,H25&lt;[2]an!$M$37,S25="kahepoolne vajaduspõhine",U25=""),[2]an!$M$40,
IF(AND(A25=[2]an!$I$38,F25=[2]an!$E$39,H25&lt;[2]an!$M$37,S25="kahepoolne vajaduspõhine",U25&lt;&gt;""),[2]an!$I$39,
IF(AND(A25=[2]an!$I$38,F25=[2]an!$E$39,H25&lt;[2]an!$M$37,S25&lt;&gt;"kahepoolne vajaduspõhine"),[2]an!$I$39,
IF(AND(A25=[2]an!$I$38,F25=[2]an!$E$42),[2]an!$I$42,
IF(AND(A25=[2]an!$J$38,F25=[2]an!$E$40),[2]an!$J$40,IF(AND(A25=[2]an!$J$38,F25=[2]an!$E$41),[2]an!$J$41,IF(AND(A25=[2]an!$J$38,F25=[2]an!$E$39,H25&gt;=[2]an!$M$37),[2]an!$J$39,
IF(AND(A25=[2]an!$J$38,F25=[2]an!$E$39,H25&lt;[2]an!$M$37,S25="kahepoolne vajaduspõhine",U25=""),[2]an!$M$40,
IF(AND(A25=[2]an!$J$38,F25=[2]an!$E$39,H25&lt;[2]an!$M$37,S25="kahepoolne vajaduspõhine",U25&lt;&gt;""),[2]an!$J$39,
IF(AND(A25=[2]an!$J$38,F25=[2]an!$E$39,H25&lt;[2]an!$M$37,S25&lt;&gt;"kahepoolne vajaduspõhine"),[2]an!$J$39,
IF(AND(A25=[2]an!$J$38,F25=[2]an!$E$42),[2]an!$J$42,""))))))))))))))))))))))))))))</f>
        <v/>
      </c>
      <c r="Y25" s="17" t="str">
        <f>IFERROR(IF(F25="Tugigrupp",0,
IF(AND(F25="Peretoe teenus",H25&gt;=[2]an!$M$37,RANK(D25,$D25:$D25)+COUNTIFS($D$2:D25,D25,$F$2:F25,F25)-1&gt;1),"",
IF(AND(F25="Peretoe teenus",H25&gt;=[2]an!$M$37,RANK(D25,$D25:$D25)+COUNTIFS($D$2:D25,D25,$F$2:F25,F25)-1=1,MONTH(H25)=MONTH(K25)=TRUE,YEAR(H25)=YEAR(K25)=TRUE),((EOMONTH(H25,0)-H25+1)*X25)/DAY(EOMONTH(H25,0)),
IF(AND(F25="Peretoe teenus",H25&gt;=[2]an!$M$37,RANK(D25,$D25:$D25)+COUNTIFS($D$2:D25,D25,$F$2:F25,F25)-1=1),X25,
IF(AND(F25="Peretoe teenus",H25&lt;[2]an!$M$37,S25&lt;&gt;"kahepoolne vajaduspõhine",RANK(D25,$D25:$D25)+COUNTIFS($D$2:D25,D25,$F$2:F25,F25)-1=1),X25,
IF(AND(F25="Peretoe teenus",H25&lt;[2]an!$M$37,S25&lt;&gt;"kahepoolne vajaduspõhine",RANK(D25,$D25:$D25)+COUNTIFS($D$2:D25,D25,$F$2:F25,F25)-1&gt;1),"",
IF(AND(F25="Peretoe teenus",H25&lt;[2]an!$M$37,S25="kahepoolne vajaduspõhine",U25="",RANK(D25,$D25:$D25)+COUNTIFS($D$2:D25,D25,$F$2:F25,F25)-1=1),X25,
IF(AND(F25="Peretoe teenus",H25&lt;[2]an!$M$37,S25="kahepoolne vajaduspõhine",U25="",RANK(D25,$D25:$D25)+COUNTIFS($D$2:D25,D25,$F$2:F25,F25)-1&gt;1),"",
IF(AND(F25="Peretoe teenus",H25&lt;[2]an!$M$37,S25="kahepoolne vajaduspõhine",U25&lt;[2]an!$M$37,RANK(D25,$D25:$D25)+COUNTIFS($D$2:D25,D25,$F$2:F25,F25)-1=1),X25,
IF(AND(F25="Peretoe teenus",H25&lt;[2]an!$M$37,S25="kahepoolne vajaduspõhine",U25&lt;[2]an!$M$37,RANK(D25,$D25:$D25)+COUNTIFS($D$2:D25,D25,$F$2:F25,F25)-1&gt;1),"",
IF(AND(F25="Peretoe teenus",H25&lt;[2]an!$M$37,S25="kahepoolne vajaduspõhine",U25&gt;=[2]an!$M$37,U25&lt;=[2]an!$M$38,RANK(D25,$D25:$D25)+COUNTIFS($D$2:D25,D25,$F$2:F25,F25)-1=1),
((EOMONTH(U25,0)-U25+1)*X25)/DAY(EOMONTH(U25,0))+(DAY(U25)-1)*100/DAY(EOMONTH(U25,0)),
IF(AND(F25="Peretoe teenus",H25&lt;[2]an!$M$37,S25="kahepoolne vajaduspõhine",U25&gt;=[2]an!$M$37,U25&lt;=[2]an!$M$38,RANK(D25,$D25:$D25)+COUNTIFS($D$2:D25,D25,$F$2:F25,F25)-1&gt;1),"",
IF(AND(F25="Peretoe teenus",H25&lt;[2]an!$M$37,S25="kahepoolne vajaduspõhine",U25&gt;[2]an!$M$38,RANK(D25,$D25:$D25)+COUNTIFS($D$2:D25,D25,$F$2:F25,F25)-1=1),X25,
IF(AND(F25="Peretoe teenus",H25&lt;[2]an!$M$37,S25="kahepoolne vajaduspõhine",U25&gt;[2]an!$M$38,RANK(D25,$D25:$D25)+COUNTIFS($D$2:D25,D25,$F$2:F25,F25)-1&gt;1),"",X25*W25)))))))))))))),"")</f>
        <v/>
      </c>
      <c r="Z25" s="18" t="str">
        <f t="shared" si="2"/>
        <v/>
      </c>
      <c r="AA25" s="19" t="str">
        <f>IFERROR(VLOOKUP(E25,[2]an!$A$3:$B$81,2,FALSE),"")</f>
        <v/>
      </c>
      <c r="AB25" s="19" t="str">
        <f>IFERROR(VLOOKUP(AA25,[2]an!$C$2:$D$16,2,FALSE),"")</f>
        <v/>
      </c>
      <c r="AC25" s="20"/>
      <c r="AD25" s="21" t="str">
        <f>IF(A25=[2]an!$F$36,VLOOKUP([2]an!$F$36,[2]an!$F$36:$H$36,3,FALSE),IF(A25=[2]an!$F$35,VLOOKUP([2]an!$F$35,[2]an!$F$35:$H$35,3,FALSE),IF(A25=[2]an!$F$33,VLOOKUP([2]an!$F$33,[2]an!$F$33:$H$33,3,FALSE),IF(A25=[2]an!$F$31,VLOOKUP([2]an!$F$31,[2]an!$F$31:$H$31,3,FALSE),""))))</f>
        <v/>
      </c>
    </row>
    <row r="26" spans="6:30" x14ac:dyDescent="0.2">
      <c r="F26" s="10"/>
      <c r="G26" s="8" t="str">
        <f t="shared" si="0"/>
        <v/>
      </c>
      <c r="H26" s="13"/>
      <c r="K26" s="13"/>
      <c r="L26" s="10"/>
      <c r="M26" s="10"/>
      <c r="S26" s="8" t="str">
        <f>IFERROR(VLOOKUP(D26,[1]peretoe_teenus!$A$2:$L$2000,5,FALSE),"")</f>
        <v/>
      </c>
      <c r="U26" s="13"/>
      <c r="V26" s="15" t="str" cm="1">
        <f t="array" ref="V26">IFERROR(IF(AND(F26="Tugigrupp",RANK(K26,$K26:$K26)+COUNTIFS($K$2:K26,K26,$L$2:L26,L26,$M$2:M26,M26,$I$2:I26,I26,$G$2:G26,G26,$F$2:F26,F26)-1=1),SUMPRODUCT(($F$2:$F$4154=F26)*($G$2:$G$4154=G26)*($K$2:$K$4154=K26)*($I$2:$I$4154=I26)*($L$2:$L$4154=L26)*($M$2:$M$4154=M26)),""),"")</f>
        <v/>
      </c>
      <c r="W26" s="15" t="str">
        <f t="shared" si="1"/>
        <v/>
      </c>
      <c r="X26" s="16" t="str">
        <f>IF(AND(A26=[2]an!$G$38,F26=[2]an!$E$40),[2]an!$G$40,IF(AND(A26=[2]an!$G$38,F26=[2]an!$E$41),[2]an!$G$41,IF(AND(A26=[2]an!$G$38,F26=[2]an!$E$39,H26&gt;=[2]an!$M$37),[2]an!$G$39,
IF(AND(A26=[2]an!$G$38,F26=[2]an!$E$39,H26&lt;[2]an!$M$37,S26="kahepoolne vajaduspõhine",U26=""),[2]an!$M$40,
IF(AND(A26=[2]an!$G$38,F26=[2]an!$E$39,H26&lt;[2]an!$M$37,S26="kahepoolne vajaduspõhine",U26&lt;&gt;""),[2]an!$G$39,
IF(AND(A26=[2]an!$G$38,F26=[2]an!$E$39,H26&lt;[2]an!$M$37,S26&lt;&gt;"kahepoolne vajaduspõhine"),[2]an!$G$39,
IF(AND(A26=[2]an!$G$38,F26=[2]an!$E$42),[2]an!$G$42,
IF(AND(A26=[2]an!$H$38,F26=[2]an!$E$40),[2]an!$H$40,IF(AND(A26=[2]an!$H$38,F26=[2]an!$E$41),[2]an!$H$41,IF(AND(A26=[2]an!$H$38,F26=[2]an!$E$39,H26&gt;=[2]an!$M$37),[2]an!$H$39,
IF(AND(A26=[2]an!$H$38,F26=[2]an!$E$39,H26&lt;[2]an!$M$37,S26="kahepoolne vajaduspõhine",U26=""),[2]an!$M$40,
IF(AND(A26=[2]an!$H$38,F26=[2]an!$E$39,H26&lt;[2]an!$M$37,S26="kahepoolne vajaduspõhine",U26&lt;&gt;""),[2]an!$H$39,
IF(AND(A26=[2]an!$H$38,F26=[2]an!$E$39,H26&lt;[2]an!$M$37,S26&lt;&gt;"kahepoolne vajaduspõhine"),[2]an!$H$39,
IF(AND(A26=[2]an!$H$38,F26=[2]an!$E$42),[2]an!$H$42,
IF(AND(A26=[2]an!$I$38,F26=[2]an!$E$40),[2]an!$I$40,IF(AND(A26=[2]an!$I$38,F26=[2]an!$E$41),[2]an!$I$41,IF(AND(A26=[2]an!$I$38,F26=[2]an!$E$39,H26&gt;=[2]an!$M$37),[2]an!$I$39,
IF(AND(A26=[2]an!$I$38,F26=[2]an!$E$39,H26&lt;[2]an!$M$37,S26="kahepoolne vajaduspõhine",U26=""),[2]an!$M$40,
IF(AND(A26=[2]an!$I$38,F26=[2]an!$E$39,H26&lt;[2]an!$M$37,S26="kahepoolne vajaduspõhine",U26&lt;&gt;""),[2]an!$I$39,
IF(AND(A26=[2]an!$I$38,F26=[2]an!$E$39,H26&lt;[2]an!$M$37,S26&lt;&gt;"kahepoolne vajaduspõhine"),[2]an!$I$39,
IF(AND(A26=[2]an!$I$38,F26=[2]an!$E$42),[2]an!$I$42,
IF(AND(A26=[2]an!$J$38,F26=[2]an!$E$40),[2]an!$J$40,IF(AND(A26=[2]an!$J$38,F26=[2]an!$E$41),[2]an!$J$41,IF(AND(A26=[2]an!$J$38,F26=[2]an!$E$39,H26&gt;=[2]an!$M$37),[2]an!$J$39,
IF(AND(A26=[2]an!$J$38,F26=[2]an!$E$39,H26&lt;[2]an!$M$37,S26="kahepoolne vajaduspõhine",U26=""),[2]an!$M$40,
IF(AND(A26=[2]an!$J$38,F26=[2]an!$E$39,H26&lt;[2]an!$M$37,S26="kahepoolne vajaduspõhine",U26&lt;&gt;""),[2]an!$J$39,
IF(AND(A26=[2]an!$J$38,F26=[2]an!$E$39,H26&lt;[2]an!$M$37,S26&lt;&gt;"kahepoolne vajaduspõhine"),[2]an!$J$39,
IF(AND(A26=[2]an!$J$38,F26=[2]an!$E$42),[2]an!$J$42,""))))))))))))))))))))))))))))</f>
        <v/>
      </c>
      <c r="Y26" s="17" t="str">
        <f>IFERROR(IF(F26="Tugigrupp",0,
IF(AND(F26="Peretoe teenus",H26&gt;=[2]an!$M$37,RANK(D26,$D26:$D26)+COUNTIFS($D$2:D26,D26,$F$2:F26,F26)-1&gt;1),"",
IF(AND(F26="Peretoe teenus",H26&gt;=[2]an!$M$37,RANK(D26,$D26:$D26)+COUNTIFS($D$2:D26,D26,$F$2:F26,F26)-1=1,MONTH(H26)=MONTH(K26)=TRUE,YEAR(H26)=YEAR(K26)=TRUE),((EOMONTH(H26,0)-H26+1)*X26)/DAY(EOMONTH(H26,0)),
IF(AND(F26="Peretoe teenus",H26&gt;=[2]an!$M$37,RANK(D26,$D26:$D26)+COUNTIFS($D$2:D26,D26,$F$2:F26,F26)-1=1),X26,
IF(AND(F26="Peretoe teenus",H26&lt;[2]an!$M$37,S26&lt;&gt;"kahepoolne vajaduspõhine",RANK(D26,$D26:$D26)+COUNTIFS($D$2:D26,D26,$F$2:F26,F26)-1=1),X26,
IF(AND(F26="Peretoe teenus",H26&lt;[2]an!$M$37,S26&lt;&gt;"kahepoolne vajaduspõhine",RANK(D26,$D26:$D26)+COUNTIFS($D$2:D26,D26,$F$2:F26,F26)-1&gt;1),"",
IF(AND(F26="Peretoe teenus",H26&lt;[2]an!$M$37,S26="kahepoolne vajaduspõhine",U26="",RANK(D26,$D26:$D26)+COUNTIFS($D$2:D26,D26,$F$2:F26,F26)-1=1),X26,
IF(AND(F26="Peretoe teenus",H26&lt;[2]an!$M$37,S26="kahepoolne vajaduspõhine",U26="",RANK(D26,$D26:$D26)+COUNTIFS($D$2:D26,D26,$F$2:F26,F26)-1&gt;1),"",
IF(AND(F26="Peretoe teenus",H26&lt;[2]an!$M$37,S26="kahepoolne vajaduspõhine",U26&lt;[2]an!$M$37,RANK(D26,$D26:$D26)+COUNTIFS($D$2:D26,D26,$F$2:F26,F26)-1=1),X26,
IF(AND(F26="Peretoe teenus",H26&lt;[2]an!$M$37,S26="kahepoolne vajaduspõhine",U26&lt;[2]an!$M$37,RANK(D26,$D26:$D26)+COUNTIFS($D$2:D26,D26,$F$2:F26,F26)-1&gt;1),"",
IF(AND(F26="Peretoe teenus",H26&lt;[2]an!$M$37,S26="kahepoolne vajaduspõhine",U26&gt;=[2]an!$M$37,U26&lt;=[2]an!$M$38,RANK(D26,$D26:$D26)+COUNTIFS($D$2:D26,D26,$F$2:F26,F26)-1=1),
((EOMONTH(U26,0)-U26+1)*X26)/DAY(EOMONTH(U26,0))+(DAY(U26)-1)*100/DAY(EOMONTH(U26,0)),
IF(AND(F26="Peretoe teenus",H26&lt;[2]an!$M$37,S26="kahepoolne vajaduspõhine",U26&gt;=[2]an!$M$37,U26&lt;=[2]an!$M$38,RANK(D26,$D26:$D26)+COUNTIFS($D$2:D26,D26,$F$2:F26,F26)-1&gt;1),"",
IF(AND(F26="Peretoe teenus",H26&lt;[2]an!$M$37,S26="kahepoolne vajaduspõhine",U26&gt;[2]an!$M$38,RANK(D26,$D26:$D26)+COUNTIFS($D$2:D26,D26,$F$2:F26,F26)-1=1),X26,
IF(AND(F26="Peretoe teenus",H26&lt;[2]an!$M$37,S26="kahepoolne vajaduspõhine",U26&gt;[2]an!$M$38,RANK(D26,$D26:$D26)+COUNTIFS($D$2:D26,D26,$F$2:F26,F26)-1&gt;1),"",X26*W26)))))))))))))),"")</f>
        <v/>
      </c>
      <c r="Z26" s="18" t="str">
        <f t="shared" si="2"/>
        <v/>
      </c>
      <c r="AA26" s="19" t="str">
        <f>IFERROR(VLOOKUP(E26,[2]an!$A$3:$B$81,2,FALSE),"")</f>
        <v/>
      </c>
      <c r="AB26" s="19" t="str">
        <f>IFERROR(VLOOKUP(AA26,[2]an!$C$2:$D$16,2,FALSE),"")</f>
        <v/>
      </c>
      <c r="AC26" s="20"/>
      <c r="AD26" s="21" t="str">
        <f>IF(A26=[2]an!$F$36,VLOOKUP([2]an!$F$36,[2]an!$F$36:$H$36,3,FALSE),IF(A26=[2]an!$F$35,VLOOKUP([2]an!$F$35,[2]an!$F$35:$H$35,3,FALSE),IF(A26=[2]an!$F$33,VLOOKUP([2]an!$F$33,[2]an!$F$33:$H$33,3,FALSE),IF(A26=[2]an!$F$31,VLOOKUP([2]an!$F$31,[2]an!$F$31:$H$31,3,FALSE),""))))</f>
        <v/>
      </c>
    </row>
    <row r="27" spans="6:30" x14ac:dyDescent="0.2">
      <c r="F27" s="10"/>
      <c r="G27" s="8" t="str">
        <f t="shared" si="0"/>
        <v/>
      </c>
      <c r="H27" s="13"/>
      <c r="K27" s="13"/>
      <c r="L27" s="10"/>
      <c r="M27" s="10"/>
      <c r="S27" s="8" t="str">
        <f>IFERROR(VLOOKUP(D27,[1]peretoe_teenus!$A$2:$L$2000,5,FALSE),"")</f>
        <v/>
      </c>
      <c r="U27" s="13"/>
      <c r="V27" s="15" t="str" cm="1">
        <f t="array" ref="V27">IFERROR(IF(AND(F27="Tugigrupp",RANK(K27,$K27:$K27)+COUNTIFS($K$2:K27,K27,$L$2:L27,L27,$M$2:M27,M27,$I$2:I27,I27,$G$2:G27,G27,$F$2:F27,F27)-1=1),SUMPRODUCT(($F$2:$F$4154=F27)*($G$2:$G$4154=G27)*($K$2:$K$4154=K27)*($I$2:$I$4154=I27)*($L$2:$L$4154=L27)*($M$2:$M$4154=M27)),""),"")</f>
        <v/>
      </c>
      <c r="W27" s="15" t="str">
        <f t="shared" si="1"/>
        <v/>
      </c>
      <c r="X27" s="16" t="str">
        <f>IF(AND(A27=[2]an!$G$38,F27=[2]an!$E$40),[2]an!$G$40,IF(AND(A27=[2]an!$G$38,F27=[2]an!$E$41),[2]an!$G$41,IF(AND(A27=[2]an!$G$38,F27=[2]an!$E$39,H27&gt;=[2]an!$M$37),[2]an!$G$39,
IF(AND(A27=[2]an!$G$38,F27=[2]an!$E$39,H27&lt;[2]an!$M$37,S27="kahepoolne vajaduspõhine",U27=""),[2]an!$M$40,
IF(AND(A27=[2]an!$G$38,F27=[2]an!$E$39,H27&lt;[2]an!$M$37,S27="kahepoolne vajaduspõhine",U27&lt;&gt;""),[2]an!$G$39,
IF(AND(A27=[2]an!$G$38,F27=[2]an!$E$39,H27&lt;[2]an!$M$37,S27&lt;&gt;"kahepoolne vajaduspõhine"),[2]an!$G$39,
IF(AND(A27=[2]an!$G$38,F27=[2]an!$E$42),[2]an!$G$42,
IF(AND(A27=[2]an!$H$38,F27=[2]an!$E$40),[2]an!$H$40,IF(AND(A27=[2]an!$H$38,F27=[2]an!$E$41),[2]an!$H$41,IF(AND(A27=[2]an!$H$38,F27=[2]an!$E$39,H27&gt;=[2]an!$M$37),[2]an!$H$39,
IF(AND(A27=[2]an!$H$38,F27=[2]an!$E$39,H27&lt;[2]an!$M$37,S27="kahepoolne vajaduspõhine",U27=""),[2]an!$M$40,
IF(AND(A27=[2]an!$H$38,F27=[2]an!$E$39,H27&lt;[2]an!$M$37,S27="kahepoolne vajaduspõhine",U27&lt;&gt;""),[2]an!$H$39,
IF(AND(A27=[2]an!$H$38,F27=[2]an!$E$39,H27&lt;[2]an!$M$37,S27&lt;&gt;"kahepoolne vajaduspõhine"),[2]an!$H$39,
IF(AND(A27=[2]an!$H$38,F27=[2]an!$E$42),[2]an!$H$42,
IF(AND(A27=[2]an!$I$38,F27=[2]an!$E$40),[2]an!$I$40,IF(AND(A27=[2]an!$I$38,F27=[2]an!$E$41),[2]an!$I$41,IF(AND(A27=[2]an!$I$38,F27=[2]an!$E$39,H27&gt;=[2]an!$M$37),[2]an!$I$39,
IF(AND(A27=[2]an!$I$38,F27=[2]an!$E$39,H27&lt;[2]an!$M$37,S27="kahepoolne vajaduspõhine",U27=""),[2]an!$M$40,
IF(AND(A27=[2]an!$I$38,F27=[2]an!$E$39,H27&lt;[2]an!$M$37,S27="kahepoolne vajaduspõhine",U27&lt;&gt;""),[2]an!$I$39,
IF(AND(A27=[2]an!$I$38,F27=[2]an!$E$39,H27&lt;[2]an!$M$37,S27&lt;&gt;"kahepoolne vajaduspõhine"),[2]an!$I$39,
IF(AND(A27=[2]an!$I$38,F27=[2]an!$E$42),[2]an!$I$42,
IF(AND(A27=[2]an!$J$38,F27=[2]an!$E$40),[2]an!$J$40,IF(AND(A27=[2]an!$J$38,F27=[2]an!$E$41),[2]an!$J$41,IF(AND(A27=[2]an!$J$38,F27=[2]an!$E$39,H27&gt;=[2]an!$M$37),[2]an!$J$39,
IF(AND(A27=[2]an!$J$38,F27=[2]an!$E$39,H27&lt;[2]an!$M$37,S27="kahepoolne vajaduspõhine",U27=""),[2]an!$M$40,
IF(AND(A27=[2]an!$J$38,F27=[2]an!$E$39,H27&lt;[2]an!$M$37,S27="kahepoolne vajaduspõhine",U27&lt;&gt;""),[2]an!$J$39,
IF(AND(A27=[2]an!$J$38,F27=[2]an!$E$39,H27&lt;[2]an!$M$37,S27&lt;&gt;"kahepoolne vajaduspõhine"),[2]an!$J$39,
IF(AND(A27=[2]an!$J$38,F27=[2]an!$E$42),[2]an!$J$42,""))))))))))))))))))))))))))))</f>
        <v/>
      </c>
      <c r="Y27" s="17" t="str">
        <f>IFERROR(IF(F27="Tugigrupp",0,
IF(AND(F27="Peretoe teenus",H27&gt;=[2]an!$M$37,RANK(D27,$D27:$D27)+COUNTIFS($D$2:D27,D27,$F$2:F27,F27)-1&gt;1),"",
IF(AND(F27="Peretoe teenus",H27&gt;=[2]an!$M$37,RANK(D27,$D27:$D27)+COUNTIFS($D$2:D27,D27,$F$2:F27,F27)-1=1,MONTH(H27)=MONTH(K27)=TRUE,YEAR(H27)=YEAR(K27)=TRUE),((EOMONTH(H27,0)-H27+1)*X27)/DAY(EOMONTH(H27,0)),
IF(AND(F27="Peretoe teenus",H27&gt;=[2]an!$M$37,RANK(D27,$D27:$D27)+COUNTIFS($D$2:D27,D27,$F$2:F27,F27)-1=1),X27,
IF(AND(F27="Peretoe teenus",H27&lt;[2]an!$M$37,S27&lt;&gt;"kahepoolne vajaduspõhine",RANK(D27,$D27:$D27)+COUNTIFS($D$2:D27,D27,$F$2:F27,F27)-1=1),X27,
IF(AND(F27="Peretoe teenus",H27&lt;[2]an!$M$37,S27&lt;&gt;"kahepoolne vajaduspõhine",RANK(D27,$D27:$D27)+COUNTIFS($D$2:D27,D27,$F$2:F27,F27)-1&gt;1),"",
IF(AND(F27="Peretoe teenus",H27&lt;[2]an!$M$37,S27="kahepoolne vajaduspõhine",U27="",RANK(D27,$D27:$D27)+COUNTIFS($D$2:D27,D27,$F$2:F27,F27)-1=1),X27,
IF(AND(F27="Peretoe teenus",H27&lt;[2]an!$M$37,S27="kahepoolne vajaduspõhine",U27="",RANK(D27,$D27:$D27)+COUNTIFS($D$2:D27,D27,$F$2:F27,F27)-1&gt;1),"",
IF(AND(F27="Peretoe teenus",H27&lt;[2]an!$M$37,S27="kahepoolne vajaduspõhine",U27&lt;[2]an!$M$37,RANK(D27,$D27:$D27)+COUNTIFS($D$2:D27,D27,$F$2:F27,F27)-1=1),X27,
IF(AND(F27="Peretoe teenus",H27&lt;[2]an!$M$37,S27="kahepoolne vajaduspõhine",U27&lt;[2]an!$M$37,RANK(D27,$D27:$D27)+COUNTIFS($D$2:D27,D27,$F$2:F27,F27)-1&gt;1),"",
IF(AND(F27="Peretoe teenus",H27&lt;[2]an!$M$37,S27="kahepoolne vajaduspõhine",U27&gt;=[2]an!$M$37,U27&lt;=[2]an!$M$38,RANK(D27,$D27:$D27)+COUNTIFS($D$2:D27,D27,$F$2:F27,F27)-1=1),
((EOMONTH(U27,0)-U27+1)*X27)/DAY(EOMONTH(U27,0))+(DAY(U27)-1)*100/DAY(EOMONTH(U27,0)),
IF(AND(F27="Peretoe teenus",H27&lt;[2]an!$M$37,S27="kahepoolne vajaduspõhine",U27&gt;=[2]an!$M$37,U27&lt;=[2]an!$M$38,RANK(D27,$D27:$D27)+COUNTIFS($D$2:D27,D27,$F$2:F27,F27)-1&gt;1),"",
IF(AND(F27="Peretoe teenus",H27&lt;[2]an!$M$37,S27="kahepoolne vajaduspõhine",U27&gt;[2]an!$M$38,RANK(D27,$D27:$D27)+COUNTIFS($D$2:D27,D27,$F$2:F27,F27)-1=1),X27,
IF(AND(F27="Peretoe teenus",H27&lt;[2]an!$M$37,S27="kahepoolne vajaduspõhine",U27&gt;[2]an!$M$38,RANK(D27,$D27:$D27)+COUNTIFS($D$2:D27,D27,$F$2:F27,F27)-1&gt;1),"",X27*W27)))))))))))))),"")</f>
        <v/>
      </c>
      <c r="Z27" s="18" t="str">
        <f t="shared" si="2"/>
        <v/>
      </c>
      <c r="AA27" s="19" t="str">
        <f>IFERROR(VLOOKUP(E27,[2]an!$A$3:$B$81,2,FALSE),"")</f>
        <v/>
      </c>
      <c r="AB27" s="19" t="str">
        <f>IFERROR(VLOOKUP(AA27,[2]an!$C$2:$D$16,2,FALSE),"")</f>
        <v/>
      </c>
      <c r="AC27" s="20"/>
      <c r="AD27" s="21" t="str">
        <f>IF(A27=[2]an!$F$36,VLOOKUP([2]an!$F$36,[2]an!$F$36:$H$36,3,FALSE),IF(A27=[2]an!$F$35,VLOOKUP([2]an!$F$35,[2]an!$F$35:$H$35,3,FALSE),IF(A27=[2]an!$F$33,VLOOKUP([2]an!$F$33,[2]an!$F$33:$H$33,3,FALSE),IF(A27=[2]an!$F$31,VLOOKUP([2]an!$F$31,[2]an!$F$31:$H$31,3,FALSE),""))))</f>
        <v/>
      </c>
    </row>
    <row r="28" spans="6:30" x14ac:dyDescent="0.2">
      <c r="F28" s="10"/>
      <c r="G28" s="8" t="str">
        <f t="shared" si="0"/>
        <v/>
      </c>
      <c r="H28" s="13"/>
      <c r="K28" s="13"/>
      <c r="L28" s="10"/>
      <c r="M28" s="10"/>
      <c r="S28" s="8" t="str">
        <f>IFERROR(VLOOKUP(D28,[1]peretoe_teenus!$A$2:$L$2000,5,FALSE),"")</f>
        <v/>
      </c>
      <c r="U28" s="13"/>
      <c r="V28" s="15" t="str" cm="1">
        <f t="array" ref="V28">IFERROR(IF(AND(F28="Tugigrupp",RANK(K28,$K28:$K28)+COUNTIFS($K$2:K28,K28,$L$2:L28,L28,$M$2:M28,M28,$I$2:I28,I28,$G$2:G28,G28,$F$2:F28,F28)-1=1),SUMPRODUCT(($F$2:$F$4154=F28)*($G$2:$G$4154=G28)*($K$2:$K$4154=K28)*($I$2:$I$4154=I28)*($L$2:$L$4154=L28)*($M$2:$M$4154=M28)),""),"")</f>
        <v/>
      </c>
      <c r="W28" s="15" t="str">
        <f t="shared" si="1"/>
        <v/>
      </c>
      <c r="X28" s="16" t="str">
        <f>IF(AND(A28=[2]an!$G$38,F28=[2]an!$E$40),[2]an!$G$40,IF(AND(A28=[2]an!$G$38,F28=[2]an!$E$41),[2]an!$G$41,IF(AND(A28=[2]an!$G$38,F28=[2]an!$E$39,H28&gt;=[2]an!$M$37),[2]an!$G$39,
IF(AND(A28=[2]an!$G$38,F28=[2]an!$E$39,H28&lt;[2]an!$M$37,S28="kahepoolne vajaduspõhine",U28=""),[2]an!$M$40,
IF(AND(A28=[2]an!$G$38,F28=[2]an!$E$39,H28&lt;[2]an!$M$37,S28="kahepoolne vajaduspõhine",U28&lt;&gt;""),[2]an!$G$39,
IF(AND(A28=[2]an!$G$38,F28=[2]an!$E$39,H28&lt;[2]an!$M$37,S28&lt;&gt;"kahepoolne vajaduspõhine"),[2]an!$G$39,
IF(AND(A28=[2]an!$G$38,F28=[2]an!$E$42),[2]an!$G$42,
IF(AND(A28=[2]an!$H$38,F28=[2]an!$E$40),[2]an!$H$40,IF(AND(A28=[2]an!$H$38,F28=[2]an!$E$41),[2]an!$H$41,IF(AND(A28=[2]an!$H$38,F28=[2]an!$E$39,H28&gt;=[2]an!$M$37),[2]an!$H$39,
IF(AND(A28=[2]an!$H$38,F28=[2]an!$E$39,H28&lt;[2]an!$M$37,S28="kahepoolne vajaduspõhine",U28=""),[2]an!$M$40,
IF(AND(A28=[2]an!$H$38,F28=[2]an!$E$39,H28&lt;[2]an!$M$37,S28="kahepoolne vajaduspõhine",U28&lt;&gt;""),[2]an!$H$39,
IF(AND(A28=[2]an!$H$38,F28=[2]an!$E$39,H28&lt;[2]an!$M$37,S28&lt;&gt;"kahepoolne vajaduspõhine"),[2]an!$H$39,
IF(AND(A28=[2]an!$H$38,F28=[2]an!$E$42),[2]an!$H$42,
IF(AND(A28=[2]an!$I$38,F28=[2]an!$E$40),[2]an!$I$40,IF(AND(A28=[2]an!$I$38,F28=[2]an!$E$41),[2]an!$I$41,IF(AND(A28=[2]an!$I$38,F28=[2]an!$E$39,H28&gt;=[2]an!$M$37),[2]an!$I$39,
IF(AND(A28=[2]an!$I$38,F28=[2]an!$E$39,H28&lt;[2]an!$M$37,S28="kahepoolne vajaduspõhine",U28=""),[2]an!$M$40,
IF(AND(A28=[2]an!$I$38,F28=[2]an!$E$39,H28&lt;[2]an!$M$37,S28="kahepoolne vajaduspõhine",U28&lt;&gt;""),[2]an!$I$39,
IF(AND(A28=[2]an!$I$38,F28=[2]an!$E$39,H28&lt;[2]an!$M$37,S28&lt;&gt;"kahepoolne vajaduspõhine"),[2]an!$I$39,
IF(AND(A28=[2]an!$I$38,F28=[2]an!$E$42),[2]an!$I$42,
IF(AND(A28=[2]an!$J$38,F28=[2]an!$E$40),[2]an!$J$40,IF(AND(A28=[2]an!$J$38,F28=[2]an!$E$41),[2]an!$J$41,IF(AND(A28=[2]an!$J$38,F28=[2]an!$E$39,H28&gt;=[2]an!$M$37),[2]an!$J$39,
IF(AND(A28=[2]an!$J$38,F28=[2]an!$E$39,H28&lt;[2]an!$M$37,S28="kahepoolne vajaduspõhine",U28=""),[2]an!$M$40,
IF(AND(A28=[2]an!$J$38,F28=[2]an!$E$39,H28&lt;[2]an!$M$37,S28="kahepoolne vajaduspõhine",U28&lt;&gt;""),[2]an!$J$39,
IF(AND(A28=[2]an!$J$38,F28=[2]an!$E$39,H28&lt;[2]an!$M$37,S28&lt;&gt;"kahepoolne vajaduspõhine"),[2]an!$J$39,
IF(AND(A28=[2]an!$J$38,F28=[2]an!$E$42),[2]an!$J$42,""))))))))))))))))))))))))))))</f>
        <v/>
      </c>
      <c r="Y28" s="17" t="str">
        <f>IFERROR(IF(F28="Tugigrupp",0,
IF(AND(F28="Peretoe teenus",H28&gt;=[2]an!$M$37,RANK(D28,$D28:$D28)+COUNTIFS($D$2:D28,D28,$F$2:F28,F28)-1&gt;1),"",
IF(AND(F28="Peretoe teenus",H28&gt;=[2]an!$M$37,RANK(D28,$D28:$D28)+COUNTIFS($D$2:D28,D28,$F$2:F28,F28)-1=1,MONTH(H28)=MONTH(K28)=TRUE,YEAR(H28)=YEAR(K28)=TRUE),((EOMONTH(H28,0)-H28+1)*X28)/DAY(EOMONTH(H28,0)),
IF(AND(F28="Peretoe teenus",H28&gt;=[2]an!$M$37,RANK(D28,$D28:$D28)+COUNTIFS($D$2:D28,D28,$F$2:F28,F28)-1=1),X28,
IF(AND(F28="Peretoe teenus",H28&lt;[2]an!$M$37,S28&lt;&gt;"kahepoolne vajaduspõhine",RANK(D28,$D28:$D28)+COUNTIFS($D$2:D28,D28,$F$2:F28,F28)-1=1),X28,
IF(AND(F28="Peretoe teenus",H28&lt;[2]an!$M$37,S28&lt;&gt;"kahepoolne vajaduspõhine",RANK(D28,$D28:$D28)+COUNTIFS($D$2:D28,D28,$F$2:F28,F28)-1&gt;1),"",
IF(AND(F28="Peretoe teenus",H28&lt;[2]an!$M$37,S28="kahepoolne vajaduspõhine",U28="",RANK(D28,$D28:$D28)+COUNTIFS($D$2:D28,D28,$F$2:F28,F28)-1=1),X28,
IF(AND(F28="Peretoe teenus",H28&lt;[2]an!$M$37,S28="kahepoolne vajaduspõhine",U28="",RANK(D28,$D28:$D28)+COUNTIFS($D$2:D28,D28,$F$2:F28,F28)-1&gt;1),"",
IF(AND(F28="Peretoe teenus",H28&lt;[2]an!$M$37,S28="kahepoolne vajaduspõhine",U28&lt;[2]an!$M$37,RANK(D28,$D28:$D28)+COUNTIFS($D$2:D28,D28,$F$2:F28,F28)-1=1),X28,
IF(AND(F28="Peretoe teenus",H28&lt;[2]an!$M$37,S28="kahepoolne vajaduspõhine",U28&lt;[2]an!$M$37,RANK(D28,$D28:$D28)+COUNTIFS($D$2:D28,D28,$F$2:F28,F28)-1&gt;1),"",
IF(AND(F28="Peretoe teenus",H28&lt;[2]an!$M$37,S28="kahepoolne vajaduspõhine",U28&gt;=[2]an!$M$37,U28&lt;=[2]an!$M$38,RANK(D28,$D28:$D28)+COUNTIFS($D$2:D28,D28,$F$2:F28,F28)-1=1),
((EOMONTH(U28,0)-U28+1)*X28)/DAY(EOMONTH(U28,0))+(DAY(U28)-1)*100/DAY(EOMONTH(U28,0)),
IF(AND(F28="Peretoe teenus",H28&lt;[2]an!$M$37,S28="kahepoolne vajaduspõhine",U28&gt;=[2]an!$M$37,U28&lt;=[2]an!$M$38,RANK(D28,$D28:$D28)+COUNTIFS($D$2:D28,D28,$F$2:F28,F28)-1&gt;1),"",
IF(AND(F28="Peretoe teenus",H28&lt;[2]an!$M$37,S28="kahepoolne vajaduspõhine",U28&gt;[2]an!$M$38,RANK(D28,$D28:$D28)+COUNTIFS($D$2:D28,D28,$F$2:F28,F28)-1=1),X28,
IF(AND(F28="Peretoe teenus",H28&lt;[2]an!$M$37,S28="kahepoolne vajaduspõhine",U28&gt;[2]an!$M$38,RANK(D28,$D28:$D28)+COUNTIFS($D$2:D28,D28,$F$2:F28,F28)-1&gt;1),"",X28*W28)))))))))))))),"")</f>
        <v/>
      </c>
      <c r="Z28" s="18" t="str">
        <f t="shared" si="2"/>
        <v/>
      </c>
      <c r="AA28" s="19" t="str">
        <f>IFERROR(VLOOKUP(E28,[2]an!$A$3:$B$81,2,FALSE),"")</f>
        <v/>
      </c>
      <c r="AB28" s="19" t="str">
        <f>IFERROR(VLOOKUP(AA28,[2]an!$C$2:$D$16,2,FALSE),"")</f>
        <v/>
      </c>
      <c r="AC28" s="20"/>
      <c r="AD28" s="21" t="str">
        <f>IF(A28=[2]an!$F$36,VLOOKUP([2]an!$F$36,[2]an!$F$36:$H$36,3,FALSE),IF(A28=[2]an!$F$35,VLOOKUP([2]an!$F$35,[2]an!$F$35:$H$35,3,FALSE),IF(A28=[2]an!$F$33,VLOOKUP([2]an!$F$33,[2]an!$F$33:$H$33,3,FALSE),IF(A28=[2]an!$F$31,VLOOKUP([2]an!$F$31,[2]an!$F$31:$H$31,3,FALSE),""))))</f>
        <v/>
      </c>
    </row>
    <row r="29" spans="6:30" x14ac:dyDescent="0.2">
      <c r="F29" s="10"/>
      <c r="G29" s="8" t="str">
        <f t="shared" si="0"/>
        <v/>
      </c>
      <c r="H29" s="13"/>
      <c r="K29" s="13"/>
      <c r="L29" s="10"/>
      <c r="M29" s="10"/>
      <c r="S29" s="8" t="str">
        <f>IFERROR(VLOOKUP(D29,[1]peretoe_teenus!$A$2:$L$2000,5,FALSE),"")</f>
        <v/>
      </c>
      <c r="U29" s="13"/>
      <c r="V29" s="15" t="str" cm="1">
        <f t="array" ref="V29">IFERROR(IF(AND(F29="Tugigrupp",RANK(K29,$K29:$K29)+COUNTIFS($K$2:K29,K29,$L$2:L29,L29,$M$2:M29,M29,$I$2:I29,I29,$G$2:G29,G29,$F$2:F29,F29)-1=1),SUMPRODUCT(($F$2:$F$4154=F29)*($G$2:$G$4154=G29)*($K$2:$K$4154=K29)*($I$2:$I$4154=I29)*($L$2:$L$4154=L29)*($M$2:$M$4154=M29)),""),"")</f>
        <v/>
      </c>
      <c r="W29" s="15" t="str">
        <f t="shared" si="1"/>
        <v/>
      </c>
      <c r="X29" s="16" t="str">
        <f>IF(AND(A29=[2]an!$G$38,F29=[2]an!$E$40),[2]an!$G$40,IF(AND(A29=[2]an!$G$38,F29=[2]an!$E$41),[2]an!$G$41,IF(AND(A29=[2]an!$G$38,F29=[2]an!$E$39,H29&gt;=[2]an!$M$37),[2]an!$G$39,
IF(AND(A29=[2]an!$G$38,F29=[2]an!$E$39,H29&lt;[2]an!$M$37,S29="kahepoolne vajaduspõhine",U29=""),[2]an!$M$40,
IF(AND(A29=[2]an!$G$38,F29=[2]an!$E$39,H29&lt;[2]an!$M$37,S29="kahepoolne vajaduspõhine",U29&lt;&gt;""),[2]an!$G$39,
IF(AND(A29=[2]an!$G$38,F29=[2]an!$E$39,H29&lt;[2]an!$M$37,S29&lt;&gt;"kahepoolne vajaduspõhine"),[2]an!$G$39,
IF(AND(A29=[2]an!$G$38,F29=[2]an!$E$42),[2]an!$G$42,
IF(AND(A29=[2]an!$H$38,F29=[2]an!$E$40),[2]an!$H$40,IF(AND(A29=[2]an!$H$38,F29=[2]an!$E$41),[2]an!$H$41,IF(AND(A29=[2]an!$H$38,F29=[2]an!$E$39,H29&gt;=[2]an!$M$37),[2]an!$H$39,
IF(AND(A29=[2]an!$H$38,F29=[2]an!$E$39,H29&lt;[2]an!$M$37,S29="kahepoolne vajaduspõhine",U29=""),[2]an!$M$40,
IF(AND(A29=[2]an!$H$38,F29=[2]an!$E$39,H29&lt;[2]an!$M$37,S29="kahepoolne vajaduspõhine",U29&lt;&gt;""),[2]an!$H$39,
IF(AND(A29=[2]an!$H$38,F29=[2]an!$E$39,H29&lt;[2]an!$M$37,S29&lt;&gt;"kahepoolne vajaduspõhine"),[2]an!$H$39,
IF(AND(A29=[2]an!$H$38,F29=[2]an!$E$42),[2]an!$H$42,
IF(AND(A29=[2]an!$I$38,F29=[2]an!$E$40),[2]an!$I$40,IF(AND(A29=[2]an!$I$38,F29=[2]an!$E$41),[2]an!$I$41,IF(AND(A29=[2]an!$I$38,F29=[2]an!$E$39,H29&gt;=[2]an!$M$37),[2]an!$I$39,
IF(AND(A29=[2]an!$I$38,F29=[2]an!$E$39,H29&lt;[2]an!$M$37,S29="kahepoolne vajaduspõhine",U29=""),[2]an!$M$40,
IF(AND(A29=[2]an!$I$38,F29=[2]an!$E$39,H29&lt;[2]an!$M$37,S29="kahepoolne vajaduspõhine",U29&lt;&gt;""),[2]an!$I$39,
IF(AND(A29=[2]an!$I$38,F29=[2]an!$E$39,H29&lt;[2]an!$M$37,S29&lt;&gt;"kahepoolne vajaduspõhine"),[2]an!$I$39,
IF(AND(A29=[2]an!$I$38,F29=[2]an!$E$42),[2]an!$I$42,
IF(AND(A29=[2]an!$J$38,F29=[2]an!$E$40),[2]an!$J$40,IF(AND(A29=[2]an!$J$38,F29=[2]an!$E$41),[2]an!$J$41,IF(AND(A29=[2]an!$J$38,F29=[2]an!$E$39,H29&gt;=[2]an!$M$37),[2]an!$J$39,
IF(AND(A29=[2]an!$J$38,F29=[2]an!$E$39,H29&lt;[2]an!$M$37,S29="kahepoolne vajaduspõhine",U29=""),[2]an!$M$40,
IF(AND(A29=[2]an!$J$38,F29=[2]an!$E$39,H29&lt;[2]an!$M$37,S29="kahepoolne vajaduspõhine",U29&lt;&gt;""),[2]an!$J$39,
IF(AND(A29=[2]an!$J$38,F29=[2]an!$E$39,H29&lt;[2]an!$M$37,S29&lt;&gt;"kahepoolne vajaduspõhine"),[2]an!$J$39,
IF(AND(A29=[2]an!$J$38,F29=[2]an!$E$42),[2]an!$J$42,""))))))))))))))))))))))))))))</f>
        <v/>
      </c>
      <c r="Y29" s="17" t="str">
        <f>IFERROR(IF(F29="Tugigrupp",0,
IF(AND(F29="Peretoe teenus",H29&gt;=[2]an!$M$37,RANK(D29,$D29:$D29)+COUNTIFS($D$2:D29,D29,$F$2:F29,F29)-1&gt;1),"",
IF(AND(F29="Peretoe teenus",H29&gt;=[2]an!$M$37,RANK(D29,$D29:$D29)+COUNTIFS($D$2:D29,D29,$F$2:F29,F29)-1=1,MONTH(H29)=MONTH(K29)=TRUE,YEAR(H29)=YEAR(K29)=TRUE),((EOMONTH(H29,0)-H29+1)*X29)/DAY(EOMONTH(H29,0)),
IF(AND(F29="Peretoe teenus",H29&gt;=[2]an!$M$37,RANK(D29,$D29:$D29)+COUNTIFS($D$2:D29,D29,$F$2:F29,F29)-1=1),X29,
IF(AND(F29="Peretoe teenus",H29&lt;[2]an!$M$37,S29&lt;&gt;"kahepoolne vajaduspõhine",RANK(D29,$D29:$D29)+COUNTIFS($D$2:D29,D29,$F$2:F29,F29)-1=1),X29,
IF(AND(F29="Peretoe teenus",H29&lt;[2]an!$M$37,S29&lt;&gt;"kahepoolne vajaduspõhine",RANK(D29,$D29:$D29)+COUNTIFS($D$2:D29,D29,$F$2:F29,F29)-1&gt;1),"",
IF(AND(F29="Peretoe teenus",H29&lt;[2]an!$M$37,S29="kahepoolne vajaduspõhine",U29="",RANK(D29,$D29:$D29)+COUNTIFS($D$2:D29,D29,$F$2:F29,F29)-1=1),X29,
IF(AND(F29="Peretoe teenus",H29&lt;[2]an!$M$37,S29="kahepoolne vajaduspõhine",U29="",RANK(D29,$D29:$D29)+COUNTIFS($D$2:D29,D29,$F$2:F29,F29)-1&gt;1),"",
IF(AND(F29="Peretoe teenus",H29&lt;[2]an!$M$37,S29="kahepoolne vajaduspõhine",U29&lt;[2]an!$M$37,RANK(D29,$D29:$D29)+COUNTIFS($D$2:D29,D29,$F$2:F29,F29)-1=1),X29,
IF(AND(F29="Peretoe teenus",H29&lt;[2]an!$M$37,S29="kahepoolne vajaduspõhine",U29&lt;[2]an!$M$37,RANK(D29,$D29:$D29)+COUNTIFS($D$2:D29,D29,$F$2:F29,F29)-1&gt;1),"",
IF(AND(F29="Peretoe teenus",H29&lt;[2]an!$M$37,S29="kahepoolne vajaduspõhine",U29&gt;=[2]an!$M$37,U29&lt;=[2]an!$M$38,RANK(D29,$D29:$D29)+COUNTIFS($D$2:D29,D29,$F$2:F29,F29)-1=1),
((EOMONTH(U29,0)-U29+1)*X29)/DAY(EOMONTH(U29,0))+(DAY(U29)-1)*100/DAY(EOMONTH(U29,0)),
IF(AND(F29="Peretoe teenus",H29&lt;[2]an!$M$37,S29="kahepoolne vajaduspõhine",U29&gt;=[2]an!$M$37,U29&lt;=[2]an!$M$38,RANK(D29,$D29:$D29)+COUNTIFS($D$2:D29,D29,$F$2:F29,F29)-1&gt;1),"",
IF(AND(F29="Peretoe teenus",H29&lt;[2]an!$M$37,S29="kahepoolne vajaduspõhine",U29&gt;[2]an!$M$38,RANK(D29,$D29:$D29)+COUNTIFS($D$2:D29,D29,$F$2:F29,F29)-1=1),X29,
IF(AND(F29="Peretoe teenus",H29&lt;[2]an!$M$37,S29="kahepoolne vajaduspõhine",U29&gt;[2]an!$M$38,RANK(D29,$D29:$D29)+COUNTIFS($D$2:D29,D29,$F$2:F29,F29)-1&gt;1),"",X29*W29)))))))))))))),"")</f>
        <v/>
      </c>
      <c r="Z29" s="18" t="str">
        <f t="shared" si="2"/>
        <v/>
      </c>
      <c r="AA29" s="19" t="str">
        <f>IFERROR(VLOOKUP(E29,[2]an!$A$3:$B$81,2,FALSE),"")</f>
        <v/>
      </c>
      <c r="AB29" s="19" t="str">
        <f>IFERROR(VLOOKUP(AA29,[2]an!$C$2:$D$16,2,FALSE),"")</f>
        <v/>
      </c>
      <c r="AC29" s="20"/>
      <c r="AD29" s="21" t="str">
        <f>IF(A29=[2]an!$F$36,VLOOKUP([2]an!$F$36,[2]an!$F$36:$H$36,3,FALSE),IF(A29=[2]an!$F$35,VLOOKUP([2]an!$F$35,[2]an!$F$35:$H$35,3,FALSE),IF(A29=[2]an!$F$33,VLOOKUP([2]an!$F$33,[2]an!$F$33:$H$33,3,FALSE),IF(A29=[2]an!$F$31,VLOOKUP([2]an!$F$31,[2]an!$F$31:$H$31,3,FALSE),""))))</f>
        <v/>
      </c>
    </row>
    <row r="30" spans="6:30" x14ac:dyDescent="0.2">
      <c r="F30" s="10"/>
      <c r="G30" s="8" t="str">
        <f t="shared" si="0"/>
        <v/>
      </c>
      <c r="H30" s="13"/>
      <c r="K30" s="13"/>
      <c r="L30" s="10"/>
      <c r="M30" s="10"/>
      <c r="S30" s="8" t="str">
        <f>IFERROR(VLOOKUP(D30,[1]peretoe_teenus!$A$2:$L$2000,5,FALSE),"")</f>
        <v/>
      </c>
      <c r="U30" s="13"/>
      <c r="V30" s="15" t="str" cm="1">
        <f t="array" ref="V30">IFERROR(IF(AND(F30="Tugigrupp",RANK(K30,$K30:$K30)+COUNTIFS($K$2:K30,K30,$L$2:L30,L30,$M$2:M30,M30,$I$2:I30,I30,$G$2:G30,G30,$F$2:F30,F30)-1=1),SUMPRODUCT(($F$2:$F$4154=F30)*($G$2:$G$4154=G30)*($K$2:$K$4154=K30)*($I$2:$I$4154=I30)*($L$2:$L$4154=L30)*($M$2:$M$4154=M30)),""),"")</f>
        <v/>
      </c>
      <c r="W30" s="15" t="str">
        <f t="shared" si="1"/>
        <v/>
      </c>
      <c r="X30" s="16" t="str">
        <f>IF(AND(A30=[2]an!$G$38,F30=[2]an!$E$40),[2]an!$G$40,IF(AND(A30=[2]an!$G$38,F30=[2]an!$E$41),[2]an!$G$41,IF(AND(A30=[2]an!$G$38,F30=[2]an!$E$39,H30&gt;=[2]an!$M$37),[2]an!$G$39,
IF(AND(A30=[2]an!$G$38,F30=[2]an!$E$39,H30&lt;[2]an!$M$37,S30="kahepoolne vajaduspõhine",U30=""),[2]an!$M$40,
IF(AND(A30=[2]an!$G$38,F30=[2]an!$E$39,H30&lt;[2]an!$M$37,S30="kahepoolne vajaduspõhine",U30&lt;&gt;""),[2]an!$G$39,
IF(AND(A30=[2]an!$G$38,F30=[2]an!$E$39,H30&lt;[2]an!$M$37,S30&lt;&gt;"kahepoolne vajaduspõhine"),[2]an!$G$39,
IF(AND(A30=[2]an!$G$38,F30=[2]an!$E$42),[2]an!$G$42,
IF(AND(A30=[2]an!$H$38,F30=[2]an!$E$40),[2]an!$H$40,IF(AND(A30=[2]an!$H$38,F30=[2]an!$E$41),[2]an!$H$41,IF(AND(A30=[2]an!$H$38,F30=[2]an!$E$39,H30&gt;=[2]an!$M$37),[2]an!$H$39,
IF(AND(A30=[2]an!$H$38,F30=[2]an!$E$39,H30&lt;[2]an!$M$37,S30="kahepoolne vajaduspõhine",U30=""),[2]an!$M$40,
IF(AND(A30=[2]an!$H$38,F30=[2]an!$E$39,H30&lt;[2]an!$M$37,S30="kahepoolne vajaduspõhine",U30&lt;&gt;""),[2]an!$H$39,
IF(AND(A30=[2]an!$H$38,F30=[2]an!$E$39,H30&lt;[2]an!$M$37,S30&lt;&gt;"kahepoolne vajaduspõhine"),[2]an!$H$39,
IF(AND(A30=[2]an!$H$38,F30=[2]an!$E$42),[2]an!$H$42,
IF(AND(A30=[2]an!$I$38,F30=[2]an!$E$40),[2]an!$I$40,IF(AND(A30=[2]an!$I$38,F30=[2]an!$E$41),[2]an!$I$41,IF(AND(A30=[2]an!$I$38,F30=[2]an!$E$39,H30&gt;=[2]an!$M$37),[2]an!$I$39,
IF(AND(A30=[2]an!$I$38,F30=[2]an!$E$39,H30&lt;[2]an!$M$37,S30="kahepoolne vajaduspõhine",U30=""),[2]an!$M$40,
IF(AND(A30=[2]an!$I$38,F30=[2]an!$E$39,H30&lt;[2]an!$M$37,S30="kahepoolne vajaduspõhine",U30&lt;&gt;""),[2]an!$I$39,
IF(AND(A30=[2]an!$I$38,F30=[2]an!$E$39,H30&lt;[2]an!$M$37,S30&lt;&gt;"kahepoolne vajaduspõhine"),[2]an!$I$39,
IF(AND(A30=[2]an!$I$38,F30=[2]an!$E$42),[2]an!$I$42,
IF(AND(A30=[2]an!$J$38,F30=[2]an!$E$40),[2]an!$J$40,IF(AND(A30=[2]an!$J$38,F30=[2]an!$E$41),[2]an!$J$41,IF(AND(A30=[2]an!$J$38,F30=[2]an!$E$39,H30&gt;=[2]an!$M$37),[2]an!$J$39,
IF(AND(A30=[2]an!$J$38,F30=[2]an!$E$39,H30&lt;[2]an!$M$37,S30="kahepoolne vajaduspõhine",U30=""),[2]an!$M$40,
IF(AND(A30=[2]an!$J$38,F30=[2]an!$E$39,H30&lt;[2]an!$M$37,S30="kahepoolne vajaduspõhine",U30&lt;&gt;""),[2]an!$J$39,
IF(AND(A30=[2]an!$J$38,F30=[2]an!$E$39,H30&lt;[2]an!$M$37,S30&lt;&gt;"kahepoolne vajaduspõhine"),[2]an!$J$39,
IF(AND(A30=[2]an!$J$38,F30=[2]an!$E$42),[2]an!$J$42,""))))))))))))))))))))))))))))</f>
        <v/>
      </c>
      <c r="Y30" s="17" t="str">
        <f>IFERROR(IF(F30="Tugigrupp",0,
IF(AND(F30="Peretoe teenus",H30&gt;=[2]an!$M$37,RANK(D30,$D30:$D30)+COUNTIFS($D$2:D30,D30,$F$2:F30,F30)-1&gt;1),"",
IF(AND(F30="Peretoe teenus",H30&gt;=[2]an!$M$37,RANK(D30,$D30:$D30)+COUNTIFS($D$2:D30,D30,$F$2:F30,F30)-1=1,MONTH(H30)=MONTH(K30)=TRUE,YEAR(H30)=YEAR(K30)=TRUE),((EOMONTH(H30,0)-H30+1)*X30)/DAY(EOMONTH(H30,0)),
IF(AND(F30="Peretoe teenus",H30&gt;=[2]an!$M$37,RANK(D30,$D30:$D30)+COUNTIFS($D$2:D30,D30,$F$2:F30,F30)-1=1),X30,
IF(AND(F30="Peretoe teenus",H30&lt;[2]an!$M$37,S30&lt;&gt;"kahepoolne vajaduspõhine",RANK(D30,$D30:$D30)+COUNTIFS($D$2:D30,D30,$F$2:F30,F30)-1=1),X30,
IF(AND(F30="Peretoe teenus",H30&lt;[2]an!$M$37,S30&lt;&gt;"kahepoolne vajaduspõhine",RANK(D30,$D30:$D30)+COUNTIFS($D$2:D30,D30,$F$2:F30,F30)-1&gt;1),"",
IF(AND(F30="Peretoe teenus",H30&lt;[2]an!$M$37,S30="kahepoolne vajaduspõhine",U30="",RANK(D30,$D30:$D30)+COUNTIFS($D$2:D30,D30,$F$2:F30,F30)-1=1),X30,
IF(AND(F30="Peretoe teenus",H30&lt;[2]an!$M$37,S30="kahepoolne vajaduspõhine",U30="",RANK(D30,$D30:$D30)+COUNTIFS($D$2:D30,D30,$F$2:F30,F30)-1&gt;1),"",
IF(AND(F30="Peretoe teenus",H30&lt;[2]an!$M$37,S30="kahepoolne vajaduspõhine",U30&lt;[2]an!$M$37,RANK(D30,$D30:$D30)+COUNTIFS($D$2:D30,D30,$F$2:F30,F30)-1=1),X30,
IF(AND(F30="Peretoe teenus",H30&lt;[2]an!$M$37,S30="kahepoolne vajaduspõhine",U30&lt;[2]an!$M$37,RANK(D30,$D30:$D30)+COUNTIFS($D$2:D30,D30,$F$2:F30,F30)-1&gt;1),"",
IF(AND(F30="Peretoe teenus",H30&lt;[2]an!$M$37,S30="kahepoolne vajaduspõhine",U30&gt;=[2]an!$M$37,U30&lt;=[2]an!$M$38,RANK(D30,$D30:$D30)+COUNTIFS($D$2:D30,D30,$F$2:F30,F30)-1=1),
((EOMONTH(U30,0)-U30+1)*X30)/DAY(EOMONTH(U30,0))+(DAY(U30)-1)*100/DAY(EOMONTH(U30,0)),
IF(AND(F30="Peretoe teenus",H30&lt;[2]an!$M$37,S30="kahepoolne vajaduspõhine",U30&gt;=[2]an!$M$37,U30&lt;=[2]an!$M$38,RANK(D30,$D30:$D30)+COUNTIFS($D$2:D30,D30,$F$2:F30,F30)-1&gt;1),"",
IF(AND(F30="Peretoe teenus",H30&lt;[2]an!$M$37,S30="kahepoolne vajaduspõhine",U30&gt;[2]an!$M$38,RANK(D30,$D30:$D30)+COUNTIFS($D$2:D30,D30,$F$2:F30,F30)-1=1),X30,
IF(AND(F30="Peretoe teenus",H30&lt;[2]an!$M$37,S30="kahepoolne vajaduspõhine",U30&gt;[2]an!$M$38,RANK(D30,$D30:$D30)+COUNTIFS($D$2:D30,D30,$F$2:F30,F30)-1&gt;1),"",X30*W30)))))))))))))),"")</f>
        <v/>
      </c>
      <c r="Z30" s="18" t="str">
        <f t="shared" si="2"/>
        <v/>
      </c>
      <c r="AA30" s="19" t="str">
        <f>IFERROR(VLOOKUP(E30,[2]an!$A$3:$B$81,2,FALSE),"")</f>
        <v/>
      </c>
      <c r="AB30" s="19" t="str">
        <f>IFERROR(VLOOKUP(AA30,[2]an!$C$2:$D$16,2,FALSE),"")</f>
        <v/>
      </c>
      <c r="AC30" s="20"/>
      <c r="AD30" s="21" t="str">
        <f>IF(A30=[2]an!$F$36,VLOOKUP([2]an!$F$36,[2]an!$F$36:$H$36,3,FALSE),IF(A30=[2]an!$F$35,VLOOKUP([2]an!$F$35,[2]an!$F$35:$H$35,3,FALSE),IF(A30=[2]an!$F$33,VLOOKUP([2]an!$F$33,[2]an!$F$33:$H$33,3,FALSE),IF(A30=[2]an!$F$31,VLOOKUP([2]an!$F$31,[2]an!$F$31:$H$31,3,FALSE),""))))</f>
        <v/>
      </c>
    </row>
    <row r="31" spans="6:30" x14ac:dyDescent="0.2">
      <c r="F31" s="10"/>
      <c r="G31" s="8" t="str">
        <f t="shared" si="0"/>
        <v/>
      </c>
      <c r="H31" s="13"/>
      <c r="K31" s="13"/>
      <c r="L31" s="10"/>
      <c r="M31" s="10"/>
      <c r="S31" s="8" t="str">
        <f>IFERROR(VLOOKUP(D31,[1]peretoe_teenus!$A$2:$L$2000,5,FALSE),"")</f>
        <v/>
      </c>
      <c r="U31" s="13"/>
      <c r="V31" s="15" t="str" cm="1">
        <f t="array" ref="V31">IFERROR(IF(AND(F31="Tugigrupp",RANK(K31,$K31:$K31)+COUNTIFS($K$2:K31,K31,$L$2:L31,L31,$M$2:M31,M31,$I$2:I31,I31,$G$2:G31,G31,$F$2:F31,F31)-1=1),SUMPRODUCT(($F$2:$F$4154=F31)*($G$2:$G$4154=G31)*($K$2:$K$4154=K31)*($I$2:$I$4154=I31)*($L$2:$L$4154=L31)*($M$2:$M$4154=M31)),""),"")</f>
        <v/>
      </c>
      <c r="W31" s="15" t="str">
        <f t="shared" si="1"/>
        <v/>
      </c>
      <c r="X31" s="16" t="str">
        <f>IF(AND(A31=[2]an!$G$38,F31=[2]an!$E$40),[2]an!$G$40,IF(AND(A31=[2]an!$G$38,F31=[2]an!$E$41),[2]an!$G$41,IF(AND(A31=[2]an!$G$38,F31=[2]an!$E$39,H31&gt;=[2]an!$M$37),[2]an!$G$39,
IF(AND(A31=[2]an!$G$38,F31=[2]an!$E$39,H31&lt;[2]an!$M$37,S31="kahepoolne vajaduspõhine",U31=""),[2]an!$M$40,
IF(AND(A31=[2]an!$G$38,F31=[2]an!$E$39,H31&lt;[2]an!$M$37,S31="kahepoolne vajaduspõhine",U31&lt;&gt;""),[2]an!$G$39,
IF(AND(A31=[2]an!$G$38,F31=[2]an!$E$39,H31&lt;[2]an!$M$37,S31&lt;&gt;"kahepoolne vajaduspõhine"),[2]an!$G$39,
IF(AND(A31=[2]an!$G$38,F31=[2]an!$E$42),[2]an!$G$42,
IF(AND(A31=[2]an!$H$38,F31=[2]an!$E$40),[2]an!$H$40,IF(AND(A31=[2]an!$H$38,F31=[2]an!$E$41),[2]an!$H$41,IF(AND(A31=[2]an!$H$38,F31=[2]an!$E$39,H31&gt;=[2]an!$M$37),[2]an!$H$39,
IF(AND(A31=[2]an!$H$38,F31=[2]an!$E$39,H31&lt;[2]an!$M$37,S31="kahepoolne vajaduspõhine",U31=""),[2]an!$M$40,
IF(AND(A31=[2]an!$H$38,F31=[2]an!$E$39,H31&lt;[2]an!$M$37,S31="kahepoolne vajaduspõhine",U31&lt;&gt;""),[2]an!$H$39,
IF(AND(A31=[2]an!$H$38,F31=[2]an!$E$39,H31&lt;[2]an!$M$37,S31&lt;&gt;"kahepoolne vajaduspõhine"),[2]an!$H$39,
IF(AND(A31=[2]an!$H$38,F31=[2]an!$E$42),[2]an!$H$42,
IF(AND(A31=[2]an!$I$38,F31=[2]an!$E$40),[2]an!$I$40,IF(AND(A31=[2]an!$I$38,F31=[2]an!$E$41),[2]an!$I$41,IF(AND(A31=[2]an!$I$38,F31=[2]an!$E$39,H31&gt;=[2]an!$M$37),[2]an!$I$39,
IF(AND(A31=[2]an!$I$38,F31=[2]an!$E$39,H31&lt;[2]an!$M$37,S31="kahepoolne vajaduspõhine",U31=""),[2]an!$M$40,
IF(AND(A31=[2]an!$I$38,F31=[2]an!$E$39,H31&lt;[2]an!$M$37,S31="kahepoolne vajaduspõhine",U31&lt;&gt;""),[2]an!$I$39,
IF(AND(A31=[2]an!$I$38,F31=[2]an!$E$39,H31&lt;[2]an!$M$37,S31&lt;&gt;"kahepoolne vajaduspõhine"),[2]an!$I$39,
IF(AND(A31=[2]an!$I$38,F31=[2]an!$E$42),[2]an!$I$42,
IF(AND(A31=[2]an!$J$38,F31=[2]an!$E$40),[2]an!$J$40,IF(AND(A31=[2]an!$J$38,F31=[2]an!$E$41),[2]an!$J$41,IF(AND(A31=[2]an!$J$38,F31=[2]an!$E$39,H31&gt;=[2]an!$M$37),[2]an!$J$39,
IF(AND(A31=[2]an!$J$38,F31=[2]an!$E$39,H31&lt;[2]an!$M$37,S31="kahepoolne vajaduspõhine",U31=""),[2]an!$M$40,
IF(AND(A31=[2]an!$J$38,F31=[2]an!$E$39,H31&lt;[2]an!$M$37,S31="kahepoolne vajaduspõhine",U31&lt;&gt;""),[2]an!$J$39,
IF(AND(A31=[2]an!$J$38,F31=[2]an!$E$39,H31&lt;[2]an!$M$37,S31&lt;&gt;"kahepoolne vajaduspõhine"),[2]an!$J$39,
IF(AND(A31=[2]an!$J$38,F31=[2]an!$E$42),[2]an!$J$42,""))))))))))))))))))))))))))))</f>
        <v/>
      </c>
      <c r="Y31" s="17" t="str">
        <f>IFERROR(IF(F31="Tugigrupp",0,
IF(AND(F31="Peretoe teenus",H31&gt;=[2]an!$M$37,RANK(D31,$D31:$D31)+COUNTIFS($D$2:D31,D31,$F$2:F31,F31)-1&gt;1),"",
IF(AND(F31="Peretoe teenus",H31&gt;=[2]an!$M$37,RANK(D31,$D31:$D31)+COUNTIFS($D$2:D31,D31,$F$2:F31,F31)-1=1,MONTH(H31)=MONTH(K31)=TRUE,YEAR(H31)=YEAR(K31)=TRUE),((EOMONTH(H31,0)-H31+1)*X31)/DAY(EOMONTH(H31,0)),
IF(AND(F31="Peretoe teenus",H31&gt;=[2]an!$M$37,RANK(D31,$D31:$D31)+COUNTIFS($D$2:D31,D31,$F$2:F31,F31)-1=1),X31,
IF(AND(F31="Peretoe teenus",H31&lt;[2]an!$M$37,S31&lt;&gt;"kahepoolne vajaduspõhine",RANK(D31,$D31:$D31)+COUNTIFS($D$2:D31,D31,$F$2:F31,F31)-1=1),X31,
IF(AND(F31="Peretoe teenus",H31&lt;[2]an!$M$37,S31&lt;&gt;"kahepoolne vajaduspõhine",RANK(D31,$D31:$D31)+COUNTIFS($D$2:D31,D31,$F$2:F31,F31)-1&gt;1),"",
IF(AND(F31="Peretoe teenus",H31&lt;[2]an!$M$37,S31="kahepoolne vajaduspõhine",U31="",RANK(D31,$D31:$D31)+COUNTIFS($D$2:D31,D31,$F$2:F31,F31)-1=1),X31,
IF(AND(F31="Peretoe teenus",H31&lt;[2]an!$M$37,S31="kahepoolne vajaduspõhine",U31="",RANK(D31,$D31:$D31)+COUNTIFS($D$2:D31,D31,$F$2:F31,F31)-1&gt;1),"",
IF(AND(F31="Peretoe teenus",H31&lt;[2]an!$M$37,S31="kahepoolne vajaduspõhine",U31&lt;[2]an!$M$37,RANK(D31,$D31:$D31)+COUNTIFS($D$2:D31,D31,$F$2:F31,F31)-1=1),X31,
IF(AND(F31="Peretoe teenus",H31&lt;[2]an!$M$37,S31="kahepoolne vajaduspõhine",U31&lt;[2]an!$M$37,RANK(D31,$D31:$D31)+COUNTIFS($D$2:D31,D31,$F$2:F31,F31)-1&gt;1),"",
IF(AND(F31="Peretoe teenus",H31&lt;[2]an!$M$37,S31="kahepoolne vajaduspõhine",U31&gt;=[2]an!$M$37,U31&lt;=[2]an!$M$38,RANK(D31,$D31:$D31)+COUNTIFS($D$2:D31,D31,$F$2:F31,F31)-1=1),
((EOMONTH(U31,0)-U31+1)*X31)/DAY(EOMONTH(U31,0))+(DAY(U31)-1)*100/DAY(EOMONTH(U31,0)),
IF(AND(F31="Peretoe teenus",H31&lt;[2]an!$M$37,S31="kahepoolne vajaduspõhine",U31&gt;=[2]an!$M$37,U31&lt;=[2]an!$M$38,RANK(D31,$D31:$D31)+COUNTIFS($D$2:D31,D31,$F$2:F31,F31)-1&gt;1),"",
IF(AND(F31="Peretoe teenus",H31&lt;[2]an!$M$37,S31="kahepoolne vajaduspõhine",U31&gt;[2]an!$M$38,RANK(D31,$D31:$D31)+COUNTIFS($D$2:D31,D31,$F$2:F31,F31)-1=1),X31,
IF(AND(F31="Peretoe teenus",H31&lt;[2]an!$M$37,S31="kahepoolne vajaduspõhine",U31&gt;[2]an!$M$38,RANK(D31,$D31:$D31)+COUNTIFS($D$2:D31,D31,$F$2:F31,F31)-1&gt;1),"",X31*W31)))))))))))))),"")</f>
        <v/>
      </c>
      <c r="Z31" s="18" t="str">
        <f t="shared" si="2"/>
        <v/>
      </c>
      <c r="AA31" s="19" t="str">
        <f>IFERROR(VLOOKUP(E31,[2]an!$A$3:$B$81,2,FALSE),"")</f>
        <v/>
      </c>
      <c r="AB31" s="19" t="str">
        <f>IFERROR(VLOOKUP(AA31,[2]an!$C$2:$D$16,2,FALSE),"")</f>
        <v/>
      </c>
      <c r="AC31" s="20"/>
      <c r="AD31" s="21" t="str">
        <f>IF(A31=[2]an!$F$36,VLOOKUP([2]an!$F$36,[2]an!$F$36:$H$36,3,FALSE),IF(A31=[2]an!$F$35,VLOOKUP([2]an!$F$35,[2]an!$F$35:$H$35,3,FALSE),IF(A31=[2]an!$F$33,VLOOKUP([2]an!$F$33,[2]an!$F$33:$H$33,3,FALSE),IF(A31=[2]an!$F$31,VLOOKUP([2]an!$F$31,[2]an!$F$31:$H$31,3,FALSE),""))))</f>
        <v/>
      </c>
    </row>
    <row r="32" spans="6:30" x14ac:dyDescent="0.2">
      <c r="F32" s="10"/>
      <c r="G32" s="8" t="str">
        <f t="shared" si="0"/>
        <v/>
      </c>
      <c r="H32" s="13"/>
      <c r="K32" s="13"/>
      <c r="L32" s="10"/>
      <c r="M32" s="10"/>
      <c r="S32" s="8" t="str">
        <f>IFERROR(VLOOKUP(D32,[1]peretoe_teenus!$A$2:$L$2000,5,FALSE),"")</f>
        <v/>
      </c>
      <c r="U32" s="13"/>
      <c r="V32" s="15" t="str" cm="1">
        <f t="array" ref="V32">IFERROR(IF(AND(F32="Tugigrupp",RANK(K32,$K32:$K32)+COUNTIFS($K$2:K32,K32,$L$2:L32,L32,$M$2:M32,M32,$I$2:I32,I32,$G$2:G32,G32,$F$2:F32,F32)-1=1),SUMPRODUCT(($F$2:$F$4154=F32)*($G$2:$G$4154=G32)*($K$2:$K$4154=K32)*($I$2:$I$4154=I32)*($L$2:$L$4154=L32)*($M$2:$M$4154=M32)),""),"")</f>
        <v/>
      </c>
      <c r="W32" s="15" t="str">
        <f t="shared" si="1"/>
        <v/>
      </c>
      <c r="X32" s="16" t="str">
        <f>IF(AND(A32=[2]an!$G$38,F32=[2]an!$E$40),[2]an!$G$40,IF(AND(A32=[2]an!$G$38,F32=[2]an!$E$41),[2]an!$G$41,IF(AND(A32=[2]an!$G$38,F32=[2]an!$E$39,H32&gt;=[2]an!$M$37),[2]an!$G$39,
IF(AND(A32=[2]an!$G$38,F32=[2]an!$E$39,H32&lt;[2]an!$M$37,S32="kahepoolne vajaduspõhine",U32=""),[2]an!$M$40,
IF(AND(A32=[2]an!$G$38,F32=[2]an!$E$39,H32&lt;[2]an!$M$37,S32="kahepoolne vajaduspõhine",U32&lt;&gt;""),[2]an!$G$39,
IF(AND(A32=[2]an!$G$38,F32=[2]an!$E$39,H32&lt;[2]an!$M$37,S32&lt;&gt;"kahepoolne vajaduspõhine"),[2]an!$G$39,
IF(AND(A32=[2]an!$G$38,F32=[2]an!$E$42),[2]an!$G$42,
IF(AND(A32=[2]an!$H$38,F32=[2]an!$E$40),[2]an!$H$40,IF(AND(A32=[2]an!$H$38,F32=[2]an!$E$41),[2]an!$H$41,IF(AND(A32=[2]an!$H$38,F32=[2]an!$E$39,H32&gt;=[2]an!$M$37),[2]an!$H$39,
IF(AND(A32=[2]an!$H$38,F32=[2]an!$E$39,H32&lt;[2]an!$M$37,S32="kahepoolne vajaduspõhine",U32=""),[2]an!$M$40,
IF(AND(A32=[2]an!$H$38,F32=[2]an!$E$39,H32&lt;[2]an!$M$37,S32="kahepoolne vajaduspõhine",U32&lt;&gt;""),[2]an!$H$39,
IF(AND(A32=[2]an!$H$38,F32=[2]an!$E$39,H32&lt;[2]an!$M$37,S32&lt;&gt;"kahepoolne vajaduspõhine"),[2]an!$H$39,
IF(AND(A32=[2]an!$H$38,F32=[2]an!$E$42),[2]an!$H$42,
IF(AND(A32=[2]an!$I$38,F32=[2]an!$E$40),[2]an!$I$40,IF(AND(A32=[2]an!$I$38,F32=[2]an!$E$41),[2]an!$I$41,IF(AND(A32=[2]an!$I$38,F32=[2]an!$E$39,H32&gt;=[2]an!$M$37),[2]an!$I$39,
IF(AND(A32=[2]an!$I$38,F32=[2]an!$E$39,H32&lt;[2]an!$M$37,S32="kahepoolne vajaduspõhine",U32=""),[2]an!$M$40,
IF(AND(A32=[2]an!$I$38,F32=[2]an!$E$39,H32&lt;[2]an!$M$37,S32="kahepoolne vajaduspõhine",U32&lt;&gt;""),[2]an!$I$39,
IF(AND(A32=[2]an!$I$38,F32=[2]an!$E$39,H32&lt;[2]an!$M$37,S32&lt;&gt;"kahepoolne vajaduspõhine"),[2]an!$I$39,
IF(AND(A32=[2]an!$I$38,F32=[2]an!$E$42),[2]an!$I$42,
IF(AND(A32=[2]an!$J$38,F32=[2]an!$E$40),[2]an!$J$40,IF(AND(A32=[2]an!$J$38,F32=[2]an!$E$41),[2]an!$J$41,IF(AND(A32=[2]an!$J$38,F32=[2]an!$E$39,H32&gt;=[2]an!$M$37),[2]an!$J$39,
IF(AND(A32=[2]an!$J$38,F32=[2]an!$E$39,H32&lt;[2]an!$M$37,S32="kahepoolne vajaduspõhine",U32=""),[2]an!$M$40,
IF(AND(A32=[2]an!$J$38,F32=[2]an!$E$39,H32&lt;[2]an!$M$37,S32="kahepoolne vajaduspõhine",U32&lt;&gt;""),[2]an!$J$39,
IF(AND(A32=[2]an!$J$38,F32=[2]an!$E$39,H32&lt;[2]an!$M$37,S32&lt;&gt;"kahepoolne vajaduspõhine"),[2]an!$J$39,
IF(AND(A32=[2]an!$J$38,F32=[2]an!$E$42),[2]an!$J$42,""))))))))))))))))))))))))))))</f>
        <v/>
      </c>
      <c r="Y32" s="17" t="str">
        <f>IFERROR(IF(F32="Tugigrupp",0,
IF(AND(F32="Peretoe teenus",H32&gt;=[2]an!$M$37,RANK(D32,$D32:$D32)+COUNTIFS($D$2:D32,D32,$F$2:F32,F32)-1&gt;1),"",
IF(AND(F32="Peretoe teenus",H32&gt;=[2]an!$M$37,RANK(D32,$D32:$D32)+COUNTIFS($D$2:D32,D32,$F$2:F32,F32)-1=1,MONTH(H32)=MONTH(K32)=TRUE,YEAR(H32)=YEAR(K32)=TRUE),((EOMONTH(H32,0)-H32+1)*X32)/DAY(EOMONTH(H32,0)),
IF(AND(F32="Peretoe teenus",H32&gt;=[2]an!$M$37,RANK(D32,$D32:$D32)+COUNTIFS($D$2:D32,D32,$F$2:F32,F32)-1=1),X32,
IF(AND(F32="Peretoe teenus",H32&lt;[2]an!$M$37,S32&lt;&gt;"kahepoolne vajaduspõhine",RANK(D32,$D32:$D32)+COUNTIFS($D$2:D32,D32,$F$2:F32,F32)-1=1),X32,
IF(AND(F32="Peretoe teenus",H32&lt;[2]an!$M$37,S32&lt;&gt;"kahepoolne vajaduspõhine",RANK(D32,$D32:$D32)+COUNTIFS($D$2:D32,D32,$F$2:F32,F32)-1&gt;1),"",
IF(AND(F32="Peretoe teenus",H32&lt;[2]an!$M$37,S32="kahepoolne vajaduspõhine",U32="",RANK(D32,$D32:$D32)+COUNTIFS($D$2:D32,D32,$F$2:F32,F32)-1=1),X32,
IF(AND(F32="Peretoe teenus",H32&lt;[2]an!$M$37,S32="kahepoolne vajaduspõhine",U32="",RANK(D32,$D32:$D32)+COUNTIFS($D$2:D32,D32,$F$2:F32,F32)-1&gt;1),"",
IF(AND(F32="Peretoe teenus",H32&lt;[2]an!$M$37,S32="kahepoolne vajaduspõhine",U32&lt;[2]an!$M$37,RANK(D32,$D32:$D32)+COUNTIFS($D$2:D32,D32,$F$2:F32,F32)-1=1),X32,
IF(AND(F32="Peretoe teenus",H32&lt;[2]an!$M$37,S32="kahepoolne vajaduspõhine",U32&lt;[2]an!$M$37,RANK(D32,$D32:$D32)+COUNTIFS($D$2:D32,D32,$F$2:F32,F32)-1&gt;1),"",
IF(AND(F32="Peretoe teenus",H32&lt;[2]an!$M$37,S32="kahepoolne vajaduspõhine",U32&gt;=[2]an!$M$37,U32&lt;=[2]an!$M$38,RANK(D32,$D32:$D32)+COUNTIFS($D$2:D32,D32,$F$2:F32,F32)-1=1),
((EOMONTH(U32,0)-U32+1)*X32)/DAY(EOMONTH(U32,0))+(DAY(U32)-1)*100/DAY(EOMONTH(U32,0)),
IF(AND(F32="Peretoe teenus",H32&lt;[2]an!$M$37,S32="kahepoolne vajaduspõhine",U32&gt;=[2]an!$M$37,U32&lt;=[2]an!$M$38,RANK(D32,$D32:$D32)+COUNTIFS($D$2:D32,D32,$F$2:F32,F32)-1&gt;1),"",
IF(AND(F32="Peretoe teenus",H32&lt;[2]an!$M$37,S32="kahepoolne vajaduspõhine",U32&gt;[2]an!$M$38,RANK(D32,$D32:$D32)+COUNTIFS($D$2:D32,D32,$F$2:F32,F32)-1=1),X32,
IF(AND(F32="Peretoe teenus",H32&lt;[2]an!$M$37,S32="kahepoolne vajaduspõhine",U32&gt;[2]an!$M$38,RANK(D32,$D32:$D32)+COUNTIFS($D$2:D32,D32,$F$2:F32,F32)-1&gt;1),"",X32*W32)))))))))))))),"")</f>
        <v/>
      </c>
      <c r="Z32" s="18" t="str">
        <f t="shared" si="2"/>
        <v/>
      </c>
      <c r="AA32" s="19" t="str">
        <f>IFERROR(VLOOKUP(E32,[2]an!$A$3:$B$81,2,FALSE),"")</f>
        <v/>
      </c>
      <c r="AB32" s="19" t="str">
        <f>IFERROR(VLOOKUP(AA32,[2]an!$C$2:$D$16,2,FALSE),"")</f>
        <v/>
      </c>
      <c r="AC32" s="20"/>
      <c r="AD32" s="21" t="str">
        <f>IF(A32=[2]an!$F$36,VLOOKUP([2]an!$F$36,[2]an!$F$36:$H$36,3,FALSE),IF(A32=[2]an!$F$35,VLOOKUP([2]an!$F$35,[2]an!$F$35:$H$35,3,FALSE),IF(A32=[2]an!$F$33,VLOOKUP([2]an!$F$33,[2]an!$F$33:$H$33,3,FALSE),IF(A32=[2]an!$F$31,VLOOKUP([2]an!$F$31,[2]an!$F$31:$H$31,3,FALSE),""))))</f>
        <v/>
      </c>
    </row>
    <row r="33" spans="6:30" x14ac:dyDescent="0.2">
      <c r="F33" s="10"/>
      <c r="G33" s="8" t="str">
        <f t="shared" si="0"/>
        <v/>
      </c>
      <c r="H33" s="13"/>
      <c r="K33" s="13"/>
      <c r="L33" s="10"/>
      <c r="M33" s="10"/>
      <c r="S33" s="8" t="str">
        <f>IFERROR(VLOOKUP(D33,[1]peretoe_teenus!$A$2:$L$2000,5,FALSE),"")</f>
        <v/>
      </c>
      <c r="U33" s="13"/>
      <c r="V33" s="15" t="str" cm="1">
        <f t="array" ref="V33">IFERROR(IF(AND(F33="Tugigrupp",RANK(K33,$K33:$K33)+COUNTIFS($K$2:K33,K33,$L$2:L33,L33,$M$2:M33,M33,$I$2:I33,I33,$G$2:G33,G33,$F$2:F33,F33)-1=1),SUMPRODUCT(($F$2:$F$4154=F33)*($G$2:$G$4154=G33)*($K$2:$K$4154=K33)*($I$2:$I$4154=I33)*($L$2:$L$4154=L33)*($M$2:$M$4154=M33)),""),"")</f>
        <v/>
      </c>
      <c r="W33" s="15" t="str">
        <f t="shared" si="1"/>
        <v/>
      </c>
      <c r="X33" s="16" t="str">
        <f>IF(AND(A33=[2]an!$G$38,F33=[2]an!$E$40),[2]an!$G$40,IF(AND(A33=[2]an!$G$38,F33=[2]an!$E$41),[2]an!$G$41,IF(AND(A33=[2]an!$G$38,F33=[2]an!$E$39,H33&gt;=[2]an!$M$37),[2]an!$G$39,
IF(AND(A33=[2]an!$G$38,F33=[2]an!$E$39,H33&lt;[2]an!$M$37,S33="kahepoolne vajaduspõhine",U33=""),[2]an!$M$40,
IF(AND(A33=[2]an!$G$38,F33=[2]an!$E$39,H33&lt;[2]an!$M$37,S33="kahepoolne vajaduspõhine",U33&lt;&gt;""),[2]an!$G$39,
IF(AND(A33=[2]an!$G$38,F33=[2]an!$E$39,H33&lt;[2]an!$M$37,S33&lt;&gt;"kahepoolne vajaduspõhine"),[2]an!$G$39,
IF(AND(A33=[2]an!$G$38,F33=[2]an!$E$42),[2]an!$G$42,
IF(AND(A33=[2]an!$H$38,F33=[2]an!$E$40),[2]an!$H$40,IF(AND(A33=[2]an!$H$38,F33=[2]an!$E$41),[2]an!$H$41,IF(AND(A33=[2]an!$H$38,F33=[2]an!$E$39,H33&gt;=[2]an!$M$37),[2]an!$H$39,
IF(AND(A33=[2]an!$H$38,F33=[2]an!$E$39,H33&lt;[2]an!$M$37,S33="kahepoolne vajaduspõhine",U33=""),[2]an!$M$40,
IF(AND(A33=[2]an!$H$38,F33=[2]an!$E$39,H33&lt;[2]an!$M$37,S33="kahepoolne vajaduspõhine",U33&lt;&gt;""),[2]an!$H$39,
IF(AND(A33=[2]an!$H$38,F33=[2]an!$E$39,H33&lt;[2]an!$M$37,S33&lt;&gt;"kahepoolne vajaduspõhine"),[2]an!$H$39,
IF(AND(A33=[2]an!$H$38,F33=[2]an!$E$42),[2]an!$H$42,
IF(AND(A33=[2]an!$I$38,F33=[2]an!$E$40),[2]an!$I$40,IF(AND(A33=[2]an!$I$38,F33=[2]an!$E$41),[2]an!$I$41,IF(AND(A33=[2]an!$I$38,F33=[2]an!$E$39,H33&gt;=[2]an!$M$37),[2]an!$I$39,
IF(AND(A33=[2]an!$I$38,F33=[2]an!$E$39,H33&lt;[2]an!$M$37,S33="kahepoolne vajaduspõhine",U33=""),[2]an!$M$40,
IF(AND(A33=[2]an!$I$38,F33=[2]an!$E$39,H33&lt;[2]an!$M$37,S33="kahepoolne vajaduspõhine",U33&lt;&gt;""),[2]an!$I$39,
IF(AND(A33=[2]an!$I$38,F33=[2]an!$E$39,H33&lt;[2]an!$M$37,S33&lt;&gt;"kahepoolne vajaduspõhine"),[2]an!$I$39,
IF(AND(A33=[2]an!$I$38,F33=[2]an!$E$42),[2]an!$I$42,
IF(AND(A33=[2]an!$J$38,F33=[2]an!$E$40),[2]an!$J$40,IF(AND(A33=[2]an!$J$38,F33=[2]an!$E$41),[2]an!$J$41,IF(AND(A33=[2]an!$J$38,F33=[2]an!$E$39,H33&gt;=[2]an!$M$37),[2]an!$J$39,
IF(AND(A33=[2]an!$J$38,F33=[2]an!$E$39,H33&lt;[2]an!$M$37,S33="kahepoolne vajaduspõhine",U33=""),[2]an!$M$40,
IF(AND(A33=[2]an!$J$38,F33=[2]an!$E$39,H33&lt;[2]an!$M$37,S33="kahepoolne vajaduspõhine",U33&lt;&gt;""),[2]an!$J$39,
IF(AND(A33=[2]an!$J$38,F33=[2]an!$E$39,H33&lt;[2]an!$M$37,S33&lt;&gt;"kahepoolne vajaduspõhine"),[2]an!$J$39,
IF(AND(A33=[2]an!$J$38,F33=[2]an!$E$42),[2]an!$J$42,""))))))))))))))))))))))))))))</f>
        <v/>
      </c>
      <c r="Y33" s="17" t="str">
        <f>IFERROR(IF(F33="Tugigrupp",0,
IF(AND(F33="Peretoe teenus",H33&gt;=[2]an!$M$37,RANK(D33,$D33:$D33)+COUNTIFS($D$2:D33,D33,$F$2:F33,F33)-1&gt;1),"",
IF(AND(F33="Peretoe teenus",H33&gt;=[2]an!$M$37,RANK(D33,$D33:$D33)+COUNTIFS($D$2:D33,D33,$F$2:F33,F33)-1=1,MONTH(H33)=MONTH(K33)=TRUE,YEAR(H33)=YEAR(K33)=TRUE),((EOMONTH(H33,0)-H33+1)*X33)/DAY(EOMONTH(H33,0)),
IF(AND(F33="Peretoe teenus",H33&gt;=[2]an!$M$37,RANK(D33,$D33:$D33)+COUNTIFS($D$2:D33,D33,$F$2:F33,F33)-1=1),X33,
IF(AND(F33="Peretoe teenus",H33&lt;[2]an!$M$37,S33&lt;&gt;"kahepoolne vajaduspõhine",RANK(D33,$D33:$D33)+COUNTIFS($D$2:D33,D33,$F$2:F33,F33)-1=1),X33,
IF(AND(F33="Peretoe teenus",H33&lt;[2]an!$M$37,S33&lt;&gt;"kahepoolne vajaduspõhine",RANK(D33,$D33:$D33)+COUNTIFS($D$2:D33,D33,$F$2:F33,F33)-1&gt;1),"",
IF(AND(F33="Peretoe teenus",H33&lt;[2]an!$M$37,S33="kahepoolne vajaduspõhine",U33="",RANK(D33,$D33:$D33)+COUNTIFS($D$2:D33,D33,$F$2:F33,F33)-1=1),X33,
IF(AND(F33="Peretoe teenus",H33&lt;[2]an!$M$37,S33="kahepoolne vajaduspõhine",U33="",RANK(D33,$D33:$D33)+COUNTIFS($D$2:D33,D33,$F$2:F33,F33)-1&gt;1),"",
IF(AND(F33="Peretoe teenus",H33&lt;[2]an!$M$37,S33="kahepoolne vajaduspõhine",U33&lt;[2]an!$M$37,RANK(D33,$D33:$D33)+COUNTIFS($D$2:D33,D33,$F$2:F33,F33)-1=1),X33,
IF(AND(F33="Peretoe teenus",H33&lt;[2]an!$M$37,S33="kahepoolne vajaduspõhine",U33&lt;[2]an!$M$37,RANK(D33,$D33:$D33)+COUNTIFS($D$2:D33,D33,$F$2:F33,F33)-1&gt;1),"",
IF(AND(F33="Peretoe teenus",H33&lt;[2]an!$M$37,S33="kahepoolne vajaduspõhine",U33&gt;=[2]an!$M$37,U33&lt;=[2]an!$M$38,RANK(D33,$D33:$D33)+COUNTIFS($D$2:D33,D33,$F$2:F33,F33)-1=1),
((EOMONTH(U33,0)-U33+1)*X33)/DAY(EOMONTH(U33,0))+(DAY(U33)-1)*100/DAY(EOMONTH(U33,0)),
IF(AND(F33="Peretoe teenus",H33&lt;[2]an!$M$37,S33="kahepoolne vajaduspõhine",U33&gt;=[2]an!$M$37,U33&lt;=[2]an!$M$38,RANK(D33,$D33:$D33)+COUNTIFS($D$2:D33,D33,$F$2:F33,F33)-1&gt;1),"",
IF(AND(F33="Peretoe teenus",H33&lt;[2]an!$M$37,S33="kahepoolne vajaduspõhine",U33&gt;[2]an!$M$38,RANK(D33,$D33:$D33)+COUNTIFS($D$2:D33,D33,$F$2:F33,F33)-1=1),X33,
IF(AND(F33="Peretoe teenus",H33&lt;[2]an!$M$37,S33="kahepoolne vajaduspõhine",U33&gt;[2]an!$M$38,RANK(D33,$D33:$D33)+COUNTIFS($D$2:D33,D33,$F$2:F33,F33)-1&gt;1),"",X33*W33)))))))))))))),"")</f>
        <v/>
      </c>
      <c r="Z33" s="18" t="str">
        <f t="shared" si="2"/>
        <v/>
      </c>
      <c r="AA33" s="19" t="str">
        <f>IFERROR(VLOOKUP(E33,[2]an!$A$3:$B$81,2,FALSE),"")</f>
        <v/>
      </c>
      <c r="AB33" s="19" t="str">
        <f>IFERROR(VLOOKUP(AA33,[2]an!$C$2:$D$16,2,FALSE),"")</f>
        <v/>
      </c>
      <c r="AC33" s="20"/>
      <c r="AD33" s="21" t="str">
        <f>IF(A33=[2]an!$F$36,VLOOKUP([2]an!$F$36,[2]an!$F$36:$H$36,3,FALSE),IF(A33=[2]an!$F$35,VLOOKUP([2]an!$F$35,[2]an!$F$35:$H$35,3,FALSE),IF(A33=[2]an!$F$33,VLOOKUP([2]an!$F$33,[2]an!$F$33:$H$33,3,FALSE),IF(A33=[2]an!$F$31,VLOOKUP([2]an!$F$31,[2]an!$F$31:$H$31,3,FALSE),""))))</f>
        <v/>
      </c>
    </row>
    <row r="34" spans="6:30" x14ac:dyDescent="0.2">
      <c r="F34" s="10"/>
      <c r="G34" s="8" t="str">
        <f t="shared" si="0"/>
        <v/>
      </c>
      <c r="H34" s="13"/>
      <c r="K34" s="13"/>
      <c r="L34" s="10"/>
      <c r="M34" s="10"/>
      <c r="S34" s="8" t="str">
        <f>IFERROR(VLOOKUP(D34,[1]peretoe_teenus!$A$2:$L$2000,5,FALSE),"")</f>
        <v/>
      </c>
      <c r="U34" s="13"/>
      <c r="V34" s="15" t="str" cm="1">
        <f t="array" ref="V34">IFERROR(IF(AND(F34="Tugigrupp",RANK(K34,$K34:$K34)+COUNTIFS($K$2:K34,K34,$L$2:L34,L34,$M$2:M34,M34,$I$2:I34,I34,$G$2:G34,G34,$F$2:F34,F34)-1=1),SUMPRODUCT(($F$2:$F$4154=F34)*($G$2:$G$4154=G34)*($K$2:$K$4154=K34)*($I$2:$I$4154=I34)*($L$2:$L$4154=L34)*($M$2:$M$4154=M34)),""),"")</f>
        <v/>
      </c>
      <c r="W34" s="15" t="str">
        <f t="shared" si="1"/>
        <v/>
      </c>
      <c r="X34" s="16" t="str">
        <f>IF(AND(A34=[2]an!$G$38,F34=[2]an!$E$40),[2]an!$G$40,IF(AND(A34=[2]an!$G$38,F34=[2]an!$E$41),[2]an!$G$41,IF(AND(A34=[2]an!$G$38,F34=[2]an!$E$39,H34&gt;=[2]an!$M$37),[2]an!$G$39,
IF(AND(A34=[2]an!$G$38,F34=[2]an!$E$39,H34&lt;[2]an!$M$37,S34="kahepoolne vajaduspõhine",U34=""),[2]an!$M$40,
IF(AND(A34=[2]an!$G$38,F34=[2]an!$E$39,H34&lt;[2]an!$M$37,S34="kahepoolne vajaduspõhine",U34&lt;&gt;""),[2]an!$G$39,
IF(AND(A34=[2]an!$G$38,F34=[2]an!$E$39,H34&lt;[2]an!$M$37,S34&lt;&gt;"kahepoolne vajaduspõhine"),[2]an!$G$39,
IF(AND(A34=[2]an!$G$38,F34=[2]an!$E$42),[2]an!$G$42,
IF(AND(A34=[2]an!$H$38,F34=[2]an!$E$40),[2]an!$H$40,IF(AND(A34=[2]an!$H$38,F34=[2]an!$E$41),[2]an!$H$41,IF(AND(A34=[2]an!$H$38,F34=[2]an!$E$39,H34&gt;=[2]an!$M$37),[2]an!$H$39,
IF(AND(A34=[2]an!$H$38,F34=[2]an!$E$39,H34&lt;[2]an!$M$37,S34="kahepoolne vajaduspõhine",U34=""),[2]an!$M$40,
IF(AND(A34=[2]an!$H$38,F34=[2]an!$E$39,H34&lt;[2]an!$M$37,S34="kahepoolne vajaduspõhine",U34&lt;&gt;""),[2]an!$H$39,
IF(AND(A34=[2]an!$H$38,F34=[2]an!$E$39,H34&lt;[2]an!$M$37,S34&lt;&gt;"kahepoolne vajaduspõhine"),[2]an!$H$39,
IF(AND(A34=[2]an!$H$38,F34=[2]an!$E$42),[2]an!$H$42,
IF(AND(A34=[2]an!$I$38,F34=[2]an!$E$40),[2]an!$I$40,IF(AND(A34=[2]an!$I$38,F34=[2]an!$E$41),[2]an!$I$41,IF(AND(A34=[2]an!$I$38,F34=[2]an!$E$39,H34&gt;=[2]an!$M$37),[2]an!$I$39,
IF(AND(A34=[2]an!$I$38,F34=[2]an!$E$39,H34&lt;[2]an!$M$37,S34="kahepoolne vajaduspõhine",U34=""),[2]an!$M$40,
IF(AND(A34=[2]an!$I$38,F34=[2]an!$E$39,H34&lt;[2]an!$M$37,S34="kahepoolne vajaduspõhine",U34&lt;&gt;""),[2]an!$I$39,
IF(AND(A34=[2]an!$I$38,F34=[2]an!$E$39,H34&lt;[2]an!$M$37,S34&lt;&gt;"kahepoolne vajaduspõhine"),[2]an!$I$39,
IF(AND(A34=[2]an!$I$38,F34=[2]an!$E$42),[2]an!$I$42,
IF(AND(A34=[2]an!$J$38,F34=[2]an!$E$40),[2]an!$J$40,IF(AND(A34=[2]an!$J$38,F34=[2]an!$E$41),[2]an!$J$41,IF(AND(A34=[2]an!$J$38,F34=[2]an!$E$39,H34&gt;=[2]an!$M$37),[2]an!$J$39,
IF(AND(A34=[2]an!$J$38,F34=[2]an!$E$39,H34&lt;[2]an!$M$37,S34="kahepoolne vajaduspõhine",U34=""),[2]an!$M$40,
IF(AND(A34=[2]an!$J$38,F34=[2]an!$E$39,H34&lt;[2]an!$M$37,S34="kahepoolne vajaduspõhine",U34&lt;&gt;""),[2]an!$J$39,
IF(AND(A34=[2]an!$J$38,F34=[2]an!$E$39,H34&lt;[2]an!$M$37,S34&lt;&gt;"kahepoolne vajaduspõhine"),[2]an!$J$39,
IF(AND(A34=[2]an!$J$38,F34=[2]an!$E$42),[2]an!$J$42,""))))))))))))))))))))))))))))</f>
        <v/>
      </c>
      <c r="Y34" s="17" t="str">
        <f>IFERROR(IF(F34="Tugigrupp",0,
IF(AND(F34="Peretoe teenus",H34&gt;=[2]an!$M$37,RANK(D34,$D34:$D34)+COUNTIFS($D$2:D34,D34,$F$2:F34,F34)-1&gt;1),"",
IF(AND(F34="Peretoe teenus",H34&gt;=[2]an!$M$37,RANK(D34,$D34:$D34)+COUNTIFS($D$2:D34,D34,$F$2:F34,F34)-1=1,MONTH(H34)=MONTH(K34)=TRUE,YEAR(H34)=YEAR(K34)=TRUE),((EOMONTH(H34,0)-H34+1)*X34)/DAY(EOMONTH(H34,0)),
IF(AND(F34="Peretoe teenus",H34&gt;=[2]an!$M$37,RANK(D34,$D34:$D34)+COUNTIFS($D$2:D34,D34,$F$2:F34,F34)-1=1),X34,
IF(AND(F34="Peretoe teenus",H34&lt;[2]an!$M$37,S34&lt;&gt;"kahepoolne vajaduspõhine",RANK(D34,$D34:$D34)+COUNTIFS($D$2:D34,D34,$F$2:F34,F34)-1=1),X34,
IF(AND(F34="Peretoe teenus",H34&lt;[2]an!$M$37,S34&lt;&gt;"kahepoolne vajaduspõhine",RANK(D34,$D34:$D34)+COUNTIFS($D$2:D34,D34,$F$2:F34,F34)-1&gt;1),"",
IF(AND(F34="Peretoe teenus",H34&lt;[2]an!$M$37,S34="kahepoolne vajaduspõhine",U34="",RANK(D34,$D34:$D34)+COUNTIFS($D$2:D34,D34,$F$2:F34,F34)-1=1),X34,
IF(AND(F34="Peretoe teenus",H34&lt;[2]an!$M$37,S34="kahepoolne vajaduspõhine",U34="",RANK(D34,$D34:$D34)+COUNTIFS($D$2:D34,D34,$F$2:F34,F34)-1&gt;1),"",
IF(AND(F34="Peretoe teenus",H34&lt;[2]an!$M$37,S34="kahepoolne vajaduspõhine",U34&lt;[2]an!$M$37,RANK(D34,$D34:$D34)+COUNTIFS($D$2:D34,D34,$F$2:F34,F34)-1=1),X34,
IF(AND(F34="Peretoe teenus",H34&lt;[2]an!$M$37,S34="kahepoolne vajaduspõhine",U34&lt;[2]an!$M$37,RANK(D34,$D34:$D34)+COUNTIFS($D$2:D34,D34,$F$2:F34,F34)-1&gt;1),"",
IF(AND(F34="Peretoe teenus",H34&lt;[2]an!$M$37,S34="kahepoolne vajaduspõhine",U34&gt;=[2]an!$M$37,U34&lt;=[2]an!$M$38,RANK(D34,$D34:$D34)+COUNTIFS($D$2:D34,D34,$F$2:F34,F34)-1=1),
((EOMONTH(U34,0)-U34+1)*X34)/DAY(EOMONTH(U34,0))+(DAY(U34)-1)*100/DAY(EOMONTH(U34,0)),
IF(AND(F34="Peretoe teenus",H34&lt;[2]an!$M$37,S34="kahepoolne vajaduspõhine",U34&gt;=[2]an!$M$37,U34&lt;=[2]an!$M$38,RANK(D34,$D34:$D34)+COUNTIFS($D$2:D34,D34,$F$2:F34,F34)-1&gt;1),"",
IF(AND(F34="Peretoe teenus",H34&lt;[2]an!$M$37,S34="kahepoolne vajaduspõhine",U34&gt;[2]an!$M$38,RANK(D34,$D34:$D34)+COUNTIFS($D$2:D34,D34,$F$2:F34,F34)-1=1),X34,
IF(AND(F34="Peretoe teenus",H34&lt;[2]an!$M$37,S34="kahepoolne vajaduspõhine",U34&gt;[2]an!$M$38,RANK(D34,$D34:$D34)+COUNTIFS($D$2:D34,D34,$F$2:F34,F34)-1&gt;1),"",X34*W34)))))))))))))),"")</f>
        <v/>
      </c>
      <c r="Z34" s="18" t="str">
        <f t="shared" si="2"/>
        <v/>
      </c>
      <c r="AA34" s="19" t="str">
        <f>IFERROR(VLOOKUP(E34,[2]an!$A$3:$B$81,2,FALSE),"")</f>
        <v/>
      </c>
      <c r="AB34" s="19" t="str">
        <f>IFERROR(VLOOKUP(AA34,[2]an!$C$2:$D$16,2,FALSE),"")</f>
        <v/>
      </c>
      <c r="AC34" s="20"/>
      <c r="AD34" s="21" t="str">
        <f>IF(A34=[2]an!$F$36,VLOOKUP([2]an!$F$36,[2]an!$F$36:$H$36,3,FALSE),IF(A34=[2]an!$F$35,VLOOKUP([2]an!$F$35,[2]an!$F$35:$H$35,3,FALSE),IF(A34=[2]an!$F$33,VLOOKUP([2]an!$F$33,[2]an!$F$33:$H$33,3,FALSE),IF(A34=[2]an!$F$31,VLOOKUP([2]an!$F$31,[2]an!$F$31:$H$31,3,FALSE),""))))</f>
        <v/>
      </c>
    </row>
    <row r="35" spans="6:30" x14ac:dyDescent="0.2">
      <c r="F35" s="10"/>
      <c r="G35" s="8" t="str">
        <f t="shared" si="0"/>
        <v/>
      </c>
      <c r="H35" s="13"/>
      <c r="K35" s="13"/>
      <c r="L35" s="10"/>
      <c r="M35" s="10"/>
      <c r="S35" s="8" t="str">
        <f>IFERROR(VLOOKUP(D35,[1]peretoe_teenus!$A$2:$L$2000,5,FALSE),"")</f>
        <v/>
      </c>
      <c r="U35" s="13"/>
      <c r="V35" s="15" t="str" cm="1">
        <f t="array" ref="V35">IFERROR(IF(AND(F35="Tugigrupp",RANK(K35,$K35:$K35)+COUNTIFS($K$2:K35,K35,$L$2:L35,L35,$M$2:M35,M35,$I$2:I35,I35,$G$2:G35,G35,$F$2:F35,F35)-1=1),SUMPRODUCT(($F$2:$F$4154=F35)*($G$2:$G$4154=G35)*($K$2:$K$4154=K35)*($I$2:$I$4154=I35)*($L$2:$L$4154=L35)*($M$2:$M$4154=M35)),""),"")</f>
        <v/>
      </c>
      <c r="W35" s="15" t="str">
        <f t="shared" si="1"/>
        <v/>
      </c>
      <c r="X35" s="16" t="str">
        <f>IF(AND(A35=[2]an!$G$38,F35=[2]an!$E$40),[2]an!$G$40,IF(AND(A35=[2]an!$G$38,F35=[2]an!$E$41),[2]an!$G$41,IF(AND(A35=[2]an!$G$38,F35=[2]an!$E$39,H35&gt;=[2]an!$M$37),[2]an!$G$39,
IF(AND(A35=[2]an!$G$38,F35=[2]an!$E$39,H35&lt;[2]an!$M$37,S35="kahepoolne vajaduspõhine",U35=""),[2]an!$M$40,
IF(AND(A35=[2]an!$G$38,F35=[2]an!$E$39,H35&lt;[2]an!$M$37,S35="kahepoolne vajaduspõhine",U35&lt;&gt;""),[2]an!$G$39,
IF(AND(A35=[2]an!$G$38,F35=[2]an!$E$39,H35&lt;[2]an!$M$37,S35&lt;&gt;"kahepoolne vajaduspõhine"),[2]an!$G$39,
IF(AND(A35=[2]an!$G$38,F35=[2]an!$E$42),[2]an!$G$42,
IF(AND(A35=[2]an!$H$38,F35=[2]an!$E$40),[2]an!$H$40,IF(AND(A35=[2]an!$H$38,F35=[2]an!$E$41),[2]an!$H$41,IF(AND(A35=[2]an!$H$38,F35=[2]an!$E$39,H35&gt;=[2]an!$M$37),[2]an!$H$39,
IF(AND(A35=[2]an!$H$38,F35=[2]an!$E$39,H35&lt;[2]an!$M$37,S35="kahepoolne vajaduspõhine",U35=""),[2]an!$M$40,
IF(AND(A35=[2]an!$H$38,F35=[2]an!$E$39,H35&lt;[2]an!$M$37,S35="kahepoolne vajaduspõhine",U35&lt;&gt;""),[2]an!$H$39,
IF(AND(A35=[2]an!$H$38,F35=[2]an!$E$39,H35&lt;[2]an!$M$37,S35&lt;&gt;"kahepoolne vajaduspõhine"),[2]an!$H$39,
IF(AND(A35=[2]an!$H$38,F35=[2]an!$E$42),[2]an!$H$42,
IF(AND(A35=[2]an!$I$38,F35=[2]an!$E$40),[2]an!$I$40,IF(AND(A35=[2]an!$I$38,F35=[2]an!$E$41),[2]an!$I$41,IF(AND(A35=[2]an!$I$38,F35=[2]an!$E$39,H35&gt;=[2]an!$M$37),[2]an!$I$39,
IF(AND(A35=[2]an!$I$38,F35=[2]an!$E$39,H35&lt;[2]an!$M$37,S35="kahepoolne vajaduspõhine",U35=""),[2]an!$M$40,
IF(AND(A35=[2]an!$I$38,F35=[2]an!$E$39,H35&lt;[2]an!$M$37,S35="kahepoolne vajaduspõhine",U35&lt;&gt;""),[2]an!$I$39,
IF(AND(A35=[2]an!$I$38,F35=[2]an!$E$39,H35&lt;[2]an!$M$37,S35&lt;&gt;"kahepoolne vajaduspõhine"),[2]an!$I$39,
IF(AND(A35=[2]an!$I$38,F35=[2]an!$E$42),[2]an!$I$42,
IF(AND(A35=[2]an!$J$38,F35=[2]an!$E$40),[2]an!$J$40,IF(AND(A35=[2]an!$J$38,F35=[2]an!$E$41),[2]an!$J$41,IF(AND(A35=[2]an!$J$38,F35=[2]an!$E$39,H35&gt;=[2]an!$M$37),[2]an!$J$39,
IF(AND(A35=[2]an!$J$38,F35=[2]an!$E$39,H35&lt;[2]an!$M$37,S35="kahepoolne vajaduspõhine",U35=""),[2]an!$M$40,
IF(AND(A35=[2]an!$J$38,F35=[2]an!$E$39,H35&lt;[2]an!$M$37,S35="kahepoolne vajaduspõhine",U35&lt;&gt;""),[2]an!$J$39,
IF(AND(A35=[2]an!$J$38,F35=[2]an!$E$39,H35&lt;[2]an!$M$37,S35&lt;&gt;"kahepoolne vajaduspõhine"),[2]an!$J$39,
IF(AND(A35=[2]an!$J$38,F35=[2]an!$E$42),[2]an!$J$42,""))))))))))))))))))))))))))))</f>
        <v/>
      </c>
      <c r="Y35" s="17" t="str">
        <f>IFERROR(IF(F35="Tugigrupp",0,
IF(AND(F35="Peretoe teenus",H35&gt;=[2]an!$M$37,RANK(D35,$D35:$D35)+COUNTIFS($D$2:D35,D35,$F$2:F35,F35)-1&gt;1),"",
IF(AND(F35="Peretoe teenus",H35&gt;=[2]an!$M$37,RANK(D35,$D35:$D35)+COUNTIFS($D$2:D35,D35,$F$2:F35,F35)-1=1,MONTH(H35)=MONTH(K35)=TRUE,YEAR(H35)=YEAR(K35)=TRUE),((EOMONTH(H35,0)-H35+1)*X35)/DAY(EOMONTH(H35,0)),
IF(AND(F35="Peretoe teenus",H35&gt;=[2]an!$M$37,RANK(D35,$D35:$D35)+COUNTIFS($D$2:D35,D35,$F$2:F35,F35)-1=1),X35,
IF(AND(F35="Peretoe teenus",H35&lt;[2]an!$M$37,S35&lt;&gt;"kahepoolne vajaduspõhine",RANK(D35,$D35:$D35)+COUNTIFS($D$2:D35,D35,$F$2:F35,F35)-1=1),X35,
IF(AND(F35="Peretoe teenus",H35&lt;[2]an!$M$37,S35&lt;&gt;"kahepoolne vajaduspõhine",RANK(D35,$D35:$D35)+COUNTIFS($D$2:D35,D35,$F$2:F35,F35)-1&gt;1),"",
IF(AND(F35="Peretoe teenus",H35&lt;[2]an!$M$37,S35="kahepoolne vajaduspõhine",U35="",RANK(D35,$D35:$D35)+COUNTIFS($D$2:D35,D35,$F$2:F35,F35)-1=1),X35,
IF(AND(F35="Peretoe teenus",H35&lt;[2]an!$M$37,S35="kahepoolne vajaduspõhine",U35="",RANK(D35,$D35:$D35)+COUNTIFS($D$2:D35,D35,$F$2:F35,F35)-1&gt;1),"",
IF(AND(F35="Peretoe teenus",H35&lt;[2]an!$M$37,S35="kahepoolne vajaduspõhine",U35&lt;[2]an!$M$37,RANK(D35,$D35:$D35)+COUNTIFS($D$2:D35,D35,$F$2:F35,F35)-1=1),X35,
IF(AND(F35="Peretoe teenus",H35&lt;[2]an!$M$37,S35="kahepoolne vajaduspõhine",U35&lt;[2]an!$M$37,RANK(D35,$D35:$D35)+COUNTIFS($D$2:D35,D35,$F$2:F35,F35)-1&gt;1),"",
IF(AND(F35="Peretoe teenus",H35&lt;[2]an!$M$37,S35="kahepoolne vajaduspõhine",U35&gt;=[2]an!$M$37,U35&lt;=[2]an!$M$38,RANK(D35,$D35:$D35)+COUNTIFS($D$2:D35,D35,$F$2:F35,F35)-1=1),
((EOMONTH(U35,0)-U35+1)*X35)/DAY(EOMONTH(U35,0))+(DAY(U35)-1)*100/DAY(EOMONTH(U35,0)),
IF(AND(F35="Peretoe teenus",H35&lt;[2]an!$M$37,S35="kahepoolne vajaduspõhine",U35&gt;=[2]an!$M$37,U35&lt;=[2]an!$M$38,RANK(D35,$D35:$D35)+COUNTIFS($D$2:D35,D35,$F$2:F35,F35)-1&gt;1),"",
IF(AND(F35="Peretoe teenus",H35&lt;[2]an!$M$37,S35="kahepoolne vajaduspõhine",U35&gt;[2]an!$M$38,RANK(D35,$D35:$D35)+COUNTIFS($D$2:D35,D35,$F$2:F35,F35)-1=1),X35,
IF(AND(F35="Peretoe teenus",H35&lt;[2]an!$M$37,S35="kahepoolne vajaduspõhine",U35&gt;[2]an!$M$38,RANK(D35,$D35:$D35)+COUNTIFS($D$2:D35,D35,$F$2:F35,F35)-1&gt;1),"",X35*W35)))))))))))))),"")</f>
        <v/>
      </c>
      <c r="Z35" s="18" t="str">
        <f t="shared" si="2"/>
        <v/>
      </c>
      <c r="AA35" s="19" t="str">
        <f>IFERROR(VLOOKUP(E35,[2]an!$A$3:$B$81,2,FALSE),"")</f>
        <v/>
      </c>
      <c r="AB35" s="19" t="str">
        <f>IFERROR(VLOOKUP(AA35,[2]an!$C$2:$D$16,2,FALSE),"")</f>
        <v/>
      </c>
      <c r="AC35" s="20"/>
      <c r="AD35" s="21" t="str">
        <f>IF(A35=[2]an!$F$36,VLOOKUP([2]an!$F$36,[2]an!$F$36:$H$36,3,FALSE),IF(A35=[2]an!$F$35,VLOOKUP([2]an!$F$35,[2]an!$F$35:$H$35,3,FALSE),IF(A35=[2]an!$F$33,VLOOKUP([2]an!$F$33,[2]an!$F$33:$H$33,3,FALSE),IF(A35=[2]an!$F$31,VLOOKUP([2]an!$F$31,[2]an!$F$31:$H$31,3,FALSE),""))))</f>
        <v/>
      </c>
    </row>
    <row r="36" spans="6:30" x14ac:dyDescent="0.2">
      <c r="F36" s="10"/>
      <c r="G36" s="8" t="str">
        <f t="shared" si="0"/>
        <v/>
      </c>
      <c r="H36" s="13"/>
      <c r="K36" s="13"/>
      <c r="L36" s="10"/>
      <c r="M36" s="10"/>
      <c r="S36" s="8" t="str">
        <f>IFERROR(VLOOKUP(D36,[1]peretoe_teenus!$A$2:$L$2000,5,FALSE),"")</f>
        <v/>
      </c>
      <c r="U36" s="13"/>
      <c r="V36" s="15" t="str" cm="1">
        <f t="array" ref="V36">IFERROR(IF(AND(F36="Tugigrupp",RANK(K36,$K36:$K36)+COUNTIFS($K$2:K36,K36,$L$2:L36,L36,$M$2:M36,M36,$I$2:I36,I36,$G$2:G36,G36,$F$2:F36,F36)-1=1),SUMPRODUCT(($F$2:$F$4154=F36)*($G$2:$G$4154=G36)*($K$2:$K$4154=K36)*($I$2:$I$4154=I36)*($L$2:$L$4154=L36)*($M$2:$M$4154=M36)),""),"")</f>
        <v/>
      </c>
      <c r="W36" s="15" t="str">
        <f t="shared" si="1"/>
        <v/>
      </c>
      <c r="X36" s="16" t="str">
        <f>IF(AND(A36=[2]an!$G$38,F36=[2]an!$E$40),[2]an!$G$40,IF(AND(A36=[2]an!$G$38,F36=[2]an!$E$41),[2]an!$G$41,IF(AND(A36=[2]an!$G$38,F36=[2]an!$E$39,H36&gt;=[2]an!$M$37),[2]an!$G$39,
IF(AND(A36=[2]an!$G$38,F36=[2]an!$E$39,H36&lt;[2]an!$M$37,S36="kahepoolne vajaduspõhine",U36=""),[2]an!$M$40,
IF(AND(A36=[2]an!$G$38,F36=[2]an!$E$39,H36&lt;[2]an!$M$37,S36="kahepoolne vajaduspõhine",U36&lt;&gt;""),[2]an!$G$39,
IF(AND(A36=[2]an!$G$38,F36=[2]an!$E$39,H36&lt;[2]an!$M$37,S36&lt;&gt;"kahepoolne vajaduspõhine"),[2]an!$G$39,
IF(AND(A36=[2]an!$G$38,F36=[2]an!$E$42),[2]an!$G$42,
IF(AND(A36=[2]an!$H$38,F36=[2]an!$E$40),[2]an!$H$40,IF(AND(A36=[2]an!$H$38,F36=[2]an!$E$41),[2]an!$H$41,IF(AND(A36=[2]an!$H$38,F36=[2]an!$E$39,H36&gt;=[2]an!$M$37),[2]an!$H$39,
IF(AND(A36=[2]an!$H$38,F36=[2]an!$E$39,H36&lt;[2]an!$M$37,S36="kahepoolne vajaduspõhine",U36=""),[2]an!$M$40,
IF(AND(A36=[2]an!$H$38,F36=[2]an!$E$39,H36&lt;[2]an!$M$37,S36="kahepoolne vajaduspõhine",U36&lt;&gt;""),[2]an!$H$39,
IF(AND(A36=[2]an!$H$38,F36=[2]an!$E$39,H36&lt;[2]an!$M$37,S36&lt;&gt;"kahepoolne vajaduspõhine"),[2]an!$H$39,
IF(AND(A36=[2]an!$H$38,F36=[2]an!$E$42),[2]an!$H$42,
IF(AND(A36=[2]an!$I$38,F36=[2]an!$E$40),[2]an!$I$40,IF(AND(A36=[2]an!$I$38,F36=[2]an!$E$41),[2]an!$I$41,IF(AND(A36=[2]an!$I$38,F36=[2]an!$E$39,H36&gt;=[2]an!$M$37),[2]an!$I$39,
IF(AND(A36=[2]an!$I$38,F36=[2]an!$E$39,H36&lt;[2]an!$M$37,S36="kahepoolne vajaduspõhine",U36=""),[2]an!$M$40,
IF(AND(A36=[2]an!$I$38,F36=[2]an!$E$39,H36&lt;[2]an!$M$37,S36="kahepoolne vajaduspõhine",U36&lt;&gt;""),[2]an!$I$39,
IF(AND(A36=[2]an!$I$38,F36=[2]an!$E$39,H36&lt;[2]an!$M$37,S36&lt;&gt;"kahepoolne vajaduspõhine"),[2]an!$I$39,
IF(AND(A36=[2]an!$I$38,F36=[2]an!$E$42),[2]an!$I$42,
IF(AND(A36=[2]an!$J$38,F36=[2]an!$E$40),[2]an!$J$40,IF(AND(A36=[2]an!$J$38,F36=[2]an!$E$41),[2]an!$J$41,IF(AND(A36=[2]an!$J$38,F36=[2]an!$E$39,H36&gt;=[2]an!$M$37),[2]an!$J$39,
IF(AND(A36=[2]an!$J$38,F36=[2]an!$E$39,H36&lt;[2]an!$M$37,S36="kahepoolne vajaduspõhine",U36=""),[2]an!$M$40,
IF(AND(A36=[2]an!$J$38,F36=[2]an!$E$39,H36&lt;[2]an!$M$37,S36="kahepoolne vajaduspõhine",U36&lt;&gt;""),[2]an!$J$39,
IF(AND(A36=[2]an!$J$38,F36=[2]an!$E$39,H36&lt;[2]an!$M$37,S36&lt;&gt;"kahepoolne vajaduspõhine"),[2]an!$J$39,
IF(AND(A36=[2]an!$J$38,F36=[2]an!$E$42),[2]an!$J$42,""))))))))))))))))))))))))))))</f>
        <v/>
      </c>
      <c r="Y36" s="17" t="str">
        <f>IFERROR(IF(F36="Tugigrupp",0,
IF(AND(F36="Peretoe teenus",H36&gt;=[2]an!$M$37,RANK(D36,$D36:$D36)+COUNTIFS($D$2:D36,D36,$F$2:F36,F36)-1&gt;1),"",
IF(AND(F36="Peretoe teenus",H36&gt;=[2]an!$M$37,RANK(D36,$D36:$D36)+COUNTIFS($D$2:D36,D36,$F$2:F36,F36)-1=1,MONTH(H36)=MONTH(K36)=TRUE,YEAR(H36)=YEAR(K36)=TRUE),((EOMONTH(H36,0)-H36+1)*X36)/DAY(EOMONTH(H36,0)),
IF(AND(F36="Peretoe teenus",H36&gt;=[2]an!$M$37,RANK(D36,$D36:$D36)+COUNTIFS($D$2:D36,D36,$F$2:F36,F36)-1=1),X36,
IF(AND(F36="Peretoe teenus",H36&lt;[2]an!$M$37,S36&lt;&gt;"kahepoolne vajaduspõhine",RANK(D36,$D36:$D36)+COUNTIFS($D$2:D36,D36,$F$2:F36,F36)-1=1),X36,
IF(AND(F36="Peretoe teenus",H36&lt;[2]an!$M$37,S36&lt;&gt;"kahepoolne vajaduspõhine",RANK(D36,$D36:$D36)+COUNTIFS($D$2:D36,D36,$F$2:F36,F36)-1&gt;1),"",
IF(AND(F36="Peretoe teenus",H36&lt;[2]an!$M$37,S36="kahepoolne vajaduspõhine",U36="",RANK(D36,$D36:$D36)+COUNTIFS($D$2:D36,D36,$F$2:F36,F36)-1=1),X36,
IF(AND(F36="Peretoe teenus",H36&lt;[2]an!$M$37,S36="kahepoolne vajaduspõhine",U36="",RANK(D36,$D36:$D36)+COUNTIFS($D$2:D36,D36,$F$2:F36,F36)-1&gt;1),"",
IF(AND(F36="Peretoe teenus",H36&lt;[2]an!$M$37,S36="kahepoolne vajaduspõhine",U36&lt;[2]an!$M$37,RANK(D36,$D36:$D36)+COUNTIFS($D$2:D36,D36,$F$2:F36,F36)-1=1),X36,
IF(AND(F36="Peretoe teenus",H36&lt;[2]an!$M$37,S36="kahepoolne vajaduspõhine",U36&lt;[2]an!$M$37,RANK(D36,$D36:$D36)+COUNTIFS($D$2:D36,D36,$F$2:F36,F36)-1&gt;1),"",
IF(AND(F36="Peretoe teenus",H36&lt;[2]an!$M$37,S36="kahepoolne vajaduspõhine",U36&gt;=[2]an!$M$37,U36&lt;=[2]an!$M$38,RANK(D36,$D36:$D36)+COUNTIFS($D$2:D36,D36,$F$2:F36,F36)-1=1),
((EOMONTH(U36,0)-U36+1)*X36)/DAY(EOMONTH(U36,0))+(DAY(U36)-1)*100/DAY(EOMONTH(U36,0)),
IF(AND(F36="Peretoe teenus",H36&lt;[2]an!$M$37,S36="kahepoolne vajaduspõhine",U36&gt;=[2]an!$M$37,U36&lt;=[2]an!$M$38,RANK(D36,$D36:$D36)+COUNTIFS($D$2:D36,D36,$F$2:F36,F36)-1&gt;1),"",
IF(AND(F36="Peretoe teenus",H36&lt;[2]an!$M$37,S36="kahepoolne vajaduspõhine",U36&gt;[2]an!$M$38,RANK(D36,$D36:$D36)+COUNTIFS($D$2:D36,D36,$F$2:F36,F36)-1=1),X36,
IF(AND(F36="Peretoe teenus",H36&lt;[2]an!$M$37,S36="kahepoolne vajaduspõhine",U36&gt;[2]an!$M$38,RANK(D36,$D36:$D36)+COUNTIFS($D$2:D36,D36,$F$2:F36,F36)-1&gt;1),"",X36*W36)))))))))))))),"")</f>
        <v/>
      </c>
      <c r="Z36" s="18" t="str">
        <f t="shared" si="2"/>
        <v/>
      </c>
      <c r="AA36" s="19" t="str">
        <f>IFERROR(VLOOKUP(E36,[2]an!$A$3:$B$81,2,FALSE),"")</f>
        <v/>
      </c>
      <c r="AB36" s="19" t="str">
        <f>IFERROR(VLOOKUP(AA36,[2]an!$C$2:$D$16,2,FALSE),"")</f>
        <v/>
      </c>
      <c r="AC36" s="20"/>
      <c r="AD36" s="21" t="str">
        <f>IF(A36=[2]an!$F$36,VLOOKUP([2]an!$F$36,[2]an!$F$36:$H$36,3,FALSE),IF(A36=[2]an!$F$35,VLOOKUP([2]an!$F$35,[2]an!$F$35:$H$35,3,FALSE),IF(A36=[2]an!$F$33,VLOOKUP([2]an!$F$33,[2]an!$F$33:$H$33,3,FALSE),IF(A36=[2]an!$F$31,VLOOKUP([2]an!$F$31,[2]an!$F$31:$H$31,3,FALSE),""))))</f>
        <v/>
      </c>
    </row>
    <row r="37" spans="6:30" x14ac:dyDescent="0.2">
      <c r="F37" s="10"/>
      <c r="G37" s="8" t="str">
        <f t="shared" si="0"/>
        <v/>
      </c>
      <c r="H37" s="13"/>
      <c r="K37" s="13"/>
      <c r="L37" s="10"/>
      <c r="M37" s="10"/>
      <c r="S37" s="8" t="str">
        <f>IFERROR(VLOOKUP(D37,[1]peretoe_teenus!$A$2:$L$2000,5,FALSE),"")</f>
        <v/>
      </c>
      <c r="U37" s="13"/>
      <c r="V37" s="15" t="str" cm="1">
        <f t="array" ref="V37">IFERROR(IF(AND(F37="Tugigrupp",RANK(K37,$K37:$K37)+COUNTIFS($K$2:K37,K37,$L$2:L37,L37,$M$2:M37,M37,$I$2:I37,I37,$G$2:G37,G37,$F$2:F37,F37)-1=1),SUMPRODUCT(($F$2:$F$4154=F37)*($G$2:$G$4154=G37)*($K$2:$K$4154=K37)*($I$2:$I$4154=I37)*($L$2:$L$4154=L37)*($M$2:$M$4154=M37)),""),"")</f>
        <v/>
      </c>
      <c r="W37" s="15" t="str">
        <f t="shared" si="1"/>
        <v/>
      </c>
      <c r="X37" s="16" t="str">
        <f>IF(AND(A37=[2]an!$G$38,F37=[2]an!$E$40),[2]an!$G$40,IF(AND(A37=[2]an!$G$38,F37=[2]an!$E$41),[2]an!$G$41,IF(AND(A37=[2]an!$G$38,F37=[2]an!$E$39,H37&gt;=[2]an!$M$37),[2]an!$G$39,
IF(AND(A37=[2]an!$G$38,F37=[2]an!$E$39,H37&lt;[2]an!$M$37,S37="kahepoolne vajaduspõhine",U37=""),[2]an!$M$40,
IF(AND(A37=[2]an!$G$38,F37=[2]an!$E$39,H37&lt;[2]an!$M$37,S37="kahepoolne vajaduspõhine",U37&lt;&gt;""),[2]an!$G$39,
IF(AND(A37=[2]an!$G$38,F37=[2]an!$E$39,H37&lt;[2]an!$M$37,S37&lt;&gt;"kahepoolne vajaduspõhine"),[2]an!$G$39,
IF(AND(A37=[2]an!$G$38,F37=[2]an!$E$42),[2]an!$G$42,
IF(AND(A37=[2]an!$H$38,F37=[2]an!$E$40),[2]an!$H$40,IF(AND(A37=[2]an!$H$38,F37=[2]an!$E$41),[2]an!$H$41,IF(AND(A37=[2]an!$H$38,F37=[2]an!$E$39,H37&gt;=[2]an!$M$37),[2]an!$H$39,
IF(AND(A37=[2]an!$H$38,F37=[2]an!$E$39,H37&lt;[2]an!$M$37,S37="kahepoolne vajaduspõhine",U37=""),[2]an!$M$40,
IF(AND(A37=[2]an!$H$38,F37=[2]an!$E$39,H37&lt;[2]an!$M$37,S37="kahepoolne vajaduspõhine",U37&lt;&gt;""),[2]an!$H$39,
IF(AND(A37=[2]an!$H$38,F37=[2]an!$E$39,H37&lt;[2]an!$M$37,S37&lt;&gt;"kahepoolne vajaduspõhine"),[2]an!$H$39,
IF(AND(A37=[2]an!$H$38,F37=[2]an!$E$42),[2]an!$H$42,
IF(AND(A37=[2]an!$I$38,F37=[2]an!$E$40),[2]an!$I$40,IF(AND(A37=[2]an!$I$38,F37=[2]an!$E$41),[2]an!$I$41,IF(AND(A37=[2]an!$I$38,F37=[2]an!$E$39,H37&gt;=[2]an!$M$37),[2]an!$I$39,
IF(AND(A37=[2]an!$I$38,F37=[2]an!$E$39,H37&lt;[2]an!$M$37,S37="kahepoolne vajaduspõhine",U37=""),[2]an!$M$40,
IF(AND(A37=[2]an!$I$38,F37=[2]an!$E$39,H37&lt;[2]an!$M$37,S37="kahepoolne vajaduspõhine",U37&lt;&gt;""),[2]an!$I$39,
IF(AND(A37=[2]an!$I$38,F37=[2]an!$E$39,H37&lt;[2]an!$M$37,S37&lt;&gt;"kahepoolne vajaduspõhine"),[2]an!$I$39,
IF(AND(A37=[2]an!$I$38,F37=[2]an!$E$42),[2]an!$I$42,
IF(AND(A37=[2]an!$J$38,F37=[2]an!$E$40),[2]an!$J$40,IF(AND(A37=[2]an!$J$38,F37=[2]an!$E$41),[2]an!$J$41,IF(AND(A37=[2]an!$J$38,F37=[2]an!$E$39,H37&gt;=[2]an!$M$37),[2]an!$J$39,
IF(AND(A37=[2]an!$J$38,F37=[2]an!$E$39,H37&lt;[2]an!$M$37,S37="kahepoolne vajaduspõhine",U37=""),[2]an!$M$40,
IF(AND(A37=[2]an!$J$38,F37=[2]an!$E$39,H37&lt;[2]an!$M$37,S37="kahepoolne vajaduspõhine",U37&lt;&gt;""),[2]an!$J$39,
IF(AND(A37=[2]an!$J$38,F37=[2]an!$E$39,H37&lt;[2]an!$M$37,S37&lt;&gt;"kahepoolne vajaduspõhine"),[2]an!$J$39,
IF(AND(A37=[2]an!$J$38,F37=[2]an!$E$42),[2]an!$J$42,""))))))))))))))))))))))))))))</f>
        <v/>
      </c>
      <c r="Y37" s="17" t="str">
        <f>IFERROR(IF(F37="Tugigrupp",0,
IF(AND(F37="Peretoe teenus",H37&gt;=[2]an!$M$37,RANK(D37,$D37:$D37)+COUNTIFS($D$2:D37,D37,$F$2:F37,F37)-1&gt;1),"",
IF(AND(F37="Peretoe teenus",H37&gt;=[2]an!$M$37,RANK(D37,$D37:$D37)+COUNTIFS($D$2:D37,D37,$F$2:F37,F37)-1=1,MONTH(H37)=MONTH(K37)=TRUE,YEAR(H37)=YEAR(K37)=TRUE),((EOMONTH(H37,0)-H37+1)*X37)/DAY(EOMONTH(H37,0)),
IF(AND(F37="Peretoe teenus",H37&gt;=[2]an!$M$37,RANK(D37,$D37:$D37)+COUNTIFS($D$2:D37,D37,$F$2:F37,F37)-1=1),X37,
IF(AND(F37="Peretoe teenus",H37&lt;[2]an!$M$37,S37&lt;&gt;"kahepoolne vajaduspõhine",RANK(D37,$D37:$D37)+COUNTIFS($D$2:D37,D37,$F$2:F37,F37)-1=1),X37,
IF(AND(F37="Peretoe teenus",H37&lt;[2]an!$M$37,S37&lt;&gt;"kahepoolne vajaduspõhine",RANK(D37,$D37:$D37)+COUNTIFS($D$2:D37,D37,$F$2:F37,F37)-1&gt;1),"",
IF(AND(F37="Peretoe teenus",H37&lt;[2]an!$M$37,S37="kahepoolne vajaduspõhine",U37="",RANK(D37,$D37:$D37)+COUNTIFS($D$2:D37,D37,$F$2:F37,F37)-1=1),X37,
IF(AND(F37="Peretoe teenus",H37&lt;[2]an!$M$37,S37="kahepoolne vajaduspõhine",U37="",RANK(D37,$D37:$D37)+COUNTIFS($D$2:D37,D37,$F$2:F37,F37)-1&gt;1),"",
IF(AND(F37="Peretoe teenus",H37&lt;[2]an!$M$37,S37="kahepoolne vajaduspõhine",U37&lt;[2]an!$M$37,RANK(D37,$D37:$D37)+COUNTIFS($D$2:D37,D37,$F$2:F37,F37)-1=1),X37,
IF(AND(F37="Peretoe teenus",H37&lt;[2]an!$M$37,S37="kahepoolne vajaduspõhine",U37&lt;[2]an!$M$37,RANK(D37,$D37:$D37)+COUNTIFS($D$2:D37,D37,$F$2:F37,F37)-1&gt;1),"",
IF(AND(F37="Peretoe teenus",H37&lt;[2]an!$M$37,S37="kahepoolne vajaduspõhine",U37&gt;=[2]an!$M$37,U37&lt;=[2]an!$M$38,RANK(D37,$D37:$D37)+COUNTIFS($D$2:D37,D37,$F$2:F37,F37)-1=1),
((EOMONTH(U37,0)-U37+1)*X37)/DAY(EOMONTH(U37,0))+(DAY(U37)-1)*100/DAY(EOMONTH(U37,0)),
IF(AND(F37="Peretoe teenus",H37&lt;[2]an!$M$37,S37="kahepoolne vajaduspõhine",U37&gt;=[2]an!$M$37,U37&lt;=[2]an!$M$38,RANK(D37,$D37:$D37)+COUNTIFS($D$2:D37,D37,$F$2:F37,F37)-1&gt;1),"",
IF(AND(F37="Peretoe teenus",H37&lt;[2]an!$M$37,S37="kahepoolne vajaduspõhine",U37&gt;[2]an!$M$38,RANK(D37,$D37:$D37)+COUNTIFS($D$2:D37,D37,$F$2:F37,F37)-1=1),X37,
IF(AND(F37="Peretoe teenus",H37&lt;[2]an!$M$37,S37="kahepoolne vajaduspõhine",U37&gt;[2]an!$M$38,RANK(D37,$D37:$D37)+COUNTIFS($D$2:D37,D37,$F$2:F37,F37)-1&gt;1),"",X37*W37)))))))))))))),"")</f>
        <v/>
      </c>
      <c r="Z37" s="18" t="str">
        <f t="shared" si="2"/>
        <v/>
      </c>
      <c r="AA37" s="19" t="str">
        <f>IFERROR(VLOOKUP(E37,[2]an!$A$3:$B$81,2,FALSE),"")</f>
        <v/>
      </c>
      <c r="AB37" s="19" t="str">
        <f>IFERROR(VLOOKUP(AA37,[2]an!$C$2:$D$16,2,FALSE),"")</f>
        <v/>
      </c>
      <c r="AC37" s="20"/>
      <c r="AD37" s="21" t="str">
        <f>IF(A37=[2]an!$F$36,VLOOKUP([2]an!$F$36,[2]an!$F$36:$H$36,3,FALSE),IF(A37=[2]an!$F$35,VLOOKUP([2]an!$F$35,[2]an!$F$35:$H$35,3,FALSE),IF(A37=[2]an!$F$33,VLOOKUP([2]an!$F$33,[2]an!$F$33:$H$33,3,FALSE),IF(A37=[2]an!$F$31,VLOOKUP([2]an!$F$31,[2]an!$F$31:$H$31,3,FALSE),""))))</f>
        <v/>
      </c>
    </row>
    <row r="38" spans="6:30" x14ac:dyDescent="0.2">
      <c r="F38" s="10"/>
      <c r="G38" s="8" t="str">
        <f t="shared" si="0"/>
        <v/>
      </c>
      <c r="H38" s="13"/>
      <c r="K38" s="13"/>
      <c r="L38" s="10"/>
      <c r="M38" s="10"/>
      <c r="S38" s="8" t="str">
        <f>IFERROR(VLOOKUP(D38,[1]peretoe_teenus!$A$2:$L$2000,5,FALSE),"")</f>
        <v/>
      </c>
      <c r="U38" s="13"/>
      <c r="V38" s="15" t="str" cm="1">
        <f t="array" ref="V38">IFERROR(IF(AND(F38="Tugigrupp",RANK(K38,$K38:$K38)+COUNTIFS($K$2:K38,K38,$L$2:L38,L38,$M$2:M38,M38,$I$2:I38,I38,$G$2:G38,G38,$F$2:F38,F38)-1=1),SUMPRODUCT(($F$2:$F$4154=F38)*($G$2:$G$4154=G38)*($K$2:$K$4154=K38)*($I$2:$I$4154=I38)*($L$2:$L$4154=L38)*($M$2:$M$4154=M38)),""),"")</f>
        <v/>
      </c>
      <c r="W38" s="15" t="str">
        <f t="shared" si="1"/>
        <v/>
      </c>
      <c r="X38" s="16" t="str">
        <f>IF(AND(A38=[2]an!$G$38,F38=[2]an!$E$40),[2]an!$G$40,IF(AND(A38=[2]an!$G$38,F38=[2]an!$E$41),[2]an!$G$41,IF(AND(A38=[2]an!$G$38,F38=[2]an!$E$39,H38&gt;=[2]an!$M$37),[2]an!$G$39,
IF(AND(A38=[2]an!$G$38,F38=[2]an!$E$39,H38&lt;[2]an!$M$37,S38="kahepoolne vajaduspõhine",U38=""),[2]an!$M$40,
IF(AND(A38=[2]an!$G$38,F38=[2]an!$E$39,H38&lt;[2]an!$M$37,S38="kahepoolne vajaduspõhine",U38&lt;&gt;""),[2]an!$G$39,
IF(AND(A38=[2]an!$G$38,F38=[2]an!$E$39,H38&lt;[2]an!$M$37,S38&lt;&gt;"kahepoolne vajaduspõhine"),[2]an!$G$39,
IF(AND(A38=[2]an!$G$38,F38=[2]an!$E$42),[2]an!$G$42,
IF(AND(A38=[2]an!$H$38,F38=[2]an!$E$40),[2]an!$H$40,IF(AND(A38=[2]an!$H$38,F38=[2]an!$E$41),[2]an!$H$41,IF(AND(A38=[2]an!$H$38,F38=[2]an!$E$39,H38&gt;=[2]an!$M$37),[2]an!$H$39,
IF(AND(A38=[2]an!$H$38,F38=[2]an!$E$39,H38&lt;[2]an!$M$37,S38="kahepoolne vajaduspõhine",U38=""),[2]an!$M$40,
IF(AND(A38=[2]an!$H$38,F38=[2]an!$E$39,H38&lt;[2]an!$M$37,S38="kahepoolne vajaduspõhine",U38&lt;&gt;""),[2]an!$H$39,
IF(AND(A38=[2]an!$H$38,F38=[2]an!$E$39,H38&lt;[2]an!$M$37,S38&lt;&gt;"kahepoolne vajaduspõhine"),[2]an!$H$39,
IF(AND(A38=[2]an!$H$38,F38=[2]an!$E$42),[2]an!$H$42,
IF(AND(A38=[2]an!$I$38,F38=[2]an!$E$40),[2]an!$I$40,IF(AND(A38=[2]an!$I$38,F38=[2]an!$E$41),[2]an!$I$41,IF(AND(A38=[2]an!$I$38,F38=[2]an!$E$39,H38&gt;=[2]an!$M$37),[2]an!$I$39,
IF(AND(A38=[2]an!$I$38,F38=[2]an!$E$39,H38&lt;[2]an!$M$37,S38="kahepoolne vajaduspõhine",U38=""),[2]an!$M$40,
IF(AND(A38=[2]an!$I$38,F38=[2]an!$E$39,H38&lt;[2]an!$M$37,S38="kahepoolne vajaduspõhine",U38&lt;&gt;""),[2]an!$I$39,
IF(AND(A38=[2]an!$I$38,F38=[2]an!$E$39,H38&lt;[2]an!$M$37,S38&lt;&gt;"kahepoolne vajaduspõhine"),[2]an!$I$39,
IF(AND(A38=[2]an!$I$38,F38=[2]an!$E$42),[2]an!$I$42,
IF(AND(A38=[2]an!$J$38,F38=[2]an!$E$40),[2]an!$J$40,IF(AND(A38=[2]an!$J$38,F38=[2]an!$E$41),[2]an!$J$41,IF(AND(A38=[2]an!$J$38,F38=[2]an!$E$39,H38&gt;=[2]an!$M$37),[2]an!$J$39,
IF(AND(A38=[2]an!$J$38,F38=[2]an!$E$39,H38&lt;[2]an!$M$37,S38="kahepoolne vajaduspõhine",U38=""),[2]an!$M$40,
IF(AND(A38=[2]an!$J$38,F38=[2]an!$E$39,H38&lt;[2]an!$M$37,S38="kahepoolne vajaduspõhine",U38&lt;&gt;""),[2]an!$J$39,
IF(AND(A38=[2]an!$J$38,F38=[2]an!$E$39,H38&lt;[2]an!$M$37,S38&lt;&gt;"kahepoolne vajaduspõhine"),[2]an!$J$39,
IF(AND(A38=[2]an!$J$38,F38=[2]an!$E$42),[2]an!$J$42,""))))))))))))))))))))))))))))</f>
        <v/>
      </c>
      <c r="Y38" s="17" t="str">
        <f>IFERROR(IF(F38="Tugigrupp",0,
IF(AND(F38="Peretoe teenus",H38&gt;=[2]an!$M$37,RANK(D38,$D38:$D38)+COUNTIFS($D$2:D38,D38,$F$2:F38,F38)-1&gt;1),"",
IF(AND(F38="Peretoe teenus",H38&gt;=[2]an!$M$37,RANK(D38,$D38:$D38)+COUNTIFS($D$2:D38,D38,$F$2:F38,F38)-1=1,MONTH(H38)=MONTH(K38)=TRUE,YEAR(H38)=YEAR(K38)=TRUE),((EOMONTH(H38,0)-H38+1)*X38)/DAY(EOMONTH(H38,0)),
IF(AND(F38="Peretoe teenus",H38&gt;=[2]an!$M$37,RANK(D38,$D38:$D38)+COUNTIFS($D$2:D38,D38,$F$2:F38,F38)-1=1),X38,
IF(AND(F38="Peretoe teenus",H38&lt;[2]an!$M$37,S38&lt;&gt;"kahepoolne vajaduspõhine",RANK(D38,$D38:$D38)+COUNTIFS($D$2:D38,D38,$F$2:F38,F38)-1=1),X38,
IF(AND(F38="Peretoe teenus",H38&lt;[2]an!$M$37,S38&lt;&gt;"kahepoolne vajaduspõhine",RANK(D38,$D38:$D38)+COUNTIFS($D$2:D38,D38,$F$2:F38,F38)-1&gt;1),"",
IF(AND(F38="Peretoe teenus",H38&lt;[2]an!$M$37,S38="kahepoolne vajaduspõhine",U38="",RANK(D38,$D38:$D38)+COUNTIFS($D$2:D38,D38,$F$2:F38,F38)-1=1),X38,
IF(AND(F38="Peretoe teenus",H38&lt;[2]an!$M$37,S38="kahepoolne vajaduspõhine",U38="",RANK(D38,$D38:$D38)+COUNTIFS($D$2:D38,D38,$F$2:F38,F38)-1&gt;1),"",
IF(AND(F38="Peretoe teenus",H38&lt;[2]an!$M$37,S38="kahepoolne vajaduspõhine",U38&lt;[2]an!$M$37,RANK(D38,$D38:$D38)+COUNTIFS($D$2:D38,D38,$F$2:F38,F38)-1=1),X38,
IF(AND(F38="Peretoe teenus",H38&lt;[2]an!$M$37,S38="kahepoolne vajaduspõhine",U38&lt;[2]an!$M$37,RANK(D38,$D38:$D38)+COUNTIFS($D$2:D38,D38,$F$2:F38,F38)-1&gt;1),"",
IF(AND(F38="Peretoe teenus",H38&lt;[2]an!$M$37,S38="kahepoolne vajaduspõhine",U38&gt;=[2]an!$M$37,U38&lt;=[2]an!$M$38,RANK(D38,$D38:$D38)+COUNTIFS($D$2:D38,D38,$F$2:F38,F38)-1=1),
((EOMONTH(U38,0)-U38+1)*X38)/DAY(EOMONTH(U38,0))+(DAY(U38)-1)*100/DAY(EOMONTH(U38,0)),
IF(AND(F38="Peretoe teenus",H38&lt;[2]an!$M$37,S38="kahepoolne vajaduspõhine",U38&gt;=[2]an!$M$37,U38&lt;=[2]an!$M$38,RANK(D38,$D38:$D38)+COUNTIFS($D$2:D38,D38,$F$2:F38,F38)-1&gt;1),"",
IF(AND(F38="Peretoe teenus",H38&lt;[2]an!$M$37,S38="kahepoolne vajaduspõhine",U38&gt;[2]an!$M$38,RANK(D38,$D38:$D38)+COUNTIFS($D$2:D38,D38,$F$2:F38,F38)-1=1),X38,
IF(AND(F38="Peretoe teenus",H38&lt;[2]an!$M$37,S38="kahepoolne vajaduspõhine",U38&gt;[2]an!$M$38,RANK(D38,$D38:$D38)+COUNTIFS($D$2:D38,D38,$F$2:F38,F38)-1&gt;1),"",X38*W38)))))))))))))),"")</f>
        <v/>
      </c>
      <c r="Z38" s="18" t="str">
        <f t="shared" si="2"/>
        <v/>
      </c>
      <c r="AA38" s="19" t="str">
        <f>IFERROR(VLOOKUP(E38,[2]an!$A$3:$B$81,2,FALSE),"")</f>
        <v/>
      </c>
      <c r="AB38" s="19" t="str">
        <f>IFERROR(VLOOKUP(AA38,[2]an!$C$2:$D$16,2,FALSE),"")</f>
        <v/>
      </c>
      <c r="AC38" s="20"/>
      <c r="AD38" s="21" t="str">
        <f>IF(A38=[2]an!$F$36,VLOOKUP([2]an!$F$36,[2]an!$F$36:$H$36,3,FALSE),IF(A38=[2]an!$F$35,VLOOKUP([2]an!$F$35,[2]an!$F$35:$H$35,3,FALSE),IF(A38=[2]an!$F$33,VLOOKUP([2]an!$F$33,[2]an!$F$33:$H$33,3,FALSE),IF(A38=[2]an!$F$31,VLOOKUP([2]an!$F$31,[2]an!$F$31:$H$31,3,FALSE),""))))</f>
        <v/>
      </c>
    </row>
    <row r="39" spans="6:30" x14ac:dyDescent="0.2">
      <c r="F39" s="10"/>
      <c r="G39" s="8" t="str">
        <f t="shared" si="0"/>
        <v/>
      </c>
      <c r="H39" s="13"/>
      <c r="K39" s="13"/>
      <c r="L39" s="10"/>
      <c r="M39" s="10"/>
      <c r="S39" s="8" t="str">
        <f>IFERROR(VLOOKUP(D39,[1]peretoe_teenus!$A$2:$L$2000,5,FALSE),"")</f>
        <v/>
      </c>
      <c r="U39" s="13"/>
      <c r="V39" s="15" t="str" cm="1">
        <f t="array" ref="V39">IFERROR(IF(AND(F39="Tugigrupp",RANK(K39,$K39:$K39)+COUNTIFS($K$2:K39,K39,$L$2:L39,L39,$M$2:M39,M39,$I$2:I39,I39,$G$2:G39,G39,$F$2:F39,F39)-1=1),SUMPRODUCT(($F$2:$F$4154=F39)*($G$2:$G$4154=G39)*($K$2:$K$4154=K39)*($I$2:$I$4154=I39)*($L$2:$L$4154=L39)*($M$2:$M$4154=M39)),""),"")</f>
        <v/>
      </c>
      <c r="W39" s="15" t="str">
        <f t="shared" si="1"/>
        <v/>
      </c>
      <c r="X39" s="16" t="str">
        <f>IF(AND(A39=[2]an!$G$38,F39=[2]an!$E$40),[2]an!$G$40,IF(AND(A39=[2]an!$G$38,F39=[2]an!$E$41),[2]an!$G$41,IF(AND(A39=[2]an!$G$38,F39=[2]an!$E$39,H39&gt;=[2]an!$M$37),[2]an!$G$39,
IF(AND(A39=[2]an!$G$38,F39=[2]an!$E$39,H39&lt;[2]an!$M$37,S39="kahepoolne vajaduspõhine",U39=""),[2]an!$M$40,
IF(AND(A39=[2]an!$G$38,F39=[2]an!$E$39,H39&lt;[2]an!$M$37,S39="kahepoolne vajaduspõhine",U39&lt;&gt;""),[2]an!$G$39,
IF(AND(A39=[2]an!$G$38,F39=[2]an!$E$39,H39&lt;[2]an!$M$37,S39&lt;&gt;"kahepoolne vajaduspõhine"),[2]an!$G$39,
IF(AND(A39=[2]an!$G$38,F39=[2]an!$E$42),[2]an!$G$42,
IF(AND(A39=[2]an!$H$38,F39=[2]an!$E$40),[2]an!$H$40,IF(AND(A39=[2]an!$H$38,F39=[2]an!$E$41),[2]an!$H$41,IF(AND(A39=[2]an!$H$38,F39=[2]an!$E$39,H39&gt;=[2]an!$M$37),[2]an!$H$39,
IF(AND(A39=[2]an!$H$38,F39=[2]an!$E$39,H39&lt;[2]an!$M$37,S39="kahepoolne vajaduspõhine",U39=""),[2]an!$M$40,
IF(AND(A39=[2]an!$H$38,F39=[2]an!$E$39,H39&lt;[2]an!$M$37,S39="kahepoolne vajaduspõhine",U39&lt;&gt;""),[2]an!$H$39,
IF(AND(A39=[2]an!$H$38,F39=[2]an!$E$39,H39&lt;[2]an!$M$37,S39&lt;&gt;"kahepoolne vajaduspõhine"),[2]an!$H$39,
IF(AND(A39=[2]an!$H$38,F39=[2]an!$E$42),[2]an!$H$42,
IF(AND(A39=[2]an!$I$38,F39=[2]an!$E$40),[2]an!$I$40,IF(AND(A39=[2]an!$I$38,F39=[2]an!$E$41),[2]an!$I$41,IF(AND(A39=[2]an!$I$38,F39=[2]an!$E$39,H39&gt;=[2]an!$M$37),[2]an!$I$39,
IF(AND(A39=[2]an!$I$38,F39=[2]an!$E$39,H39&lt;[2]an!$M$37,S39="kahepoolne vajaduspõhine",U39=""),[2]an!$M$40,
IF(AND(A39=[2]an!$I$38,F39=[2]an!$E$39,H39&lt;[2]an!$M$37,S39="kahepoolne vajaduspõhine",U39&lt;&gt;""),[2]an!$I$39,
IF(AND(A39=[2]an!$I$38,F39=[2]an!$E$39,H39&lt;[2]an!$M$37,S39&lt;&gt;"kahepoolne vajaduspõhine"),[2]an!$I$39,
IF(AND(A39=[2]an!$I$38,F39=[2]an!$E$42),[2]an!$I$42,
IF(AND(A39=[2]an!$J$38,F39=[2]an!$E$40),[2]an!$J$40,IF(AND(A39=[2]an!$J$38,F39=[2]an!$E$41),[2]an!$J$41,IF(AND(A39=[2]an!$J$38,F39=[2]an!$E$39,H39&gt;=[2]an!$M$37),[2]an!$J$39,
IF(AND(A39=[2]an!$J$38,F39=[2]an!$E$39,H39&lt;[2]an!$M$37,S39="kahepoolne vajaduspõhine",U39=""),[2]an!$M$40,
IF(AND(A39=[2]an!$J$38,F39=[2]an!$E$39,H39&lt;[2]an!$M$37,S39="kahepoolne vajaduspõhine",U39&lt;&gt;""),[2]an!$J$39,
IF(AND(A39=[2]an!$J$38,F39=[2]an!$E$39,H39&lt;[2]an!$M$37,S39&lt;&gt;"kahepoolne vajaduspõhine"),[2]an!$J$39,
IF(AND(A39=[2]an!$J$38,F39=[2]an!$E$42),[2]an!$J$42,""))))))))))))))))))))))))))))</f>
        <v/>
      </c>
      <c r="Y39" s="17" t="str">
        <f>IFERROR(IF(F39="Tugigrupp",0,
IF(AND(F39="Peretoe teenus",H39&gt;=[2]an!$M$37,RANK(D39,$D39:$D39)+COUNTIFS($D$2:D39,D39,$F$2:F39,F39)-1&gt;1),"",
IF(AND(F39="Peretoe teenus",H39&gt;=[2]an!$M$37,RANK(D39,$D39:$D39)+COUNTIFS($D$2:D39,D39,$F$2:F39,F39)-1=1,MONTH(H39)=MONTH(K39)=TRUE,YEAR(H39)=YEAR(K39)=TRUE),((EOMONTH(H39,0)-H39+1)*X39)/DAY(EOMONTH(H39,0)),
IF(AND(F39="Peretoe teenus",H39&gt;=[2]an!$M$37,RANK(D39,$D39:$D39)+COUNTIFS($D$2:D39,D39,$F$2:F39,F39)-1=1),X39,
IF(AND(F39="Peretoe teenus",H39&lt;[2]an!$M$37,S39&lt;&gt;"kahepoolne vajaduspõhine",RANK(D39,$D39:$D39)+COUNTIFS($D$2:D39,D39,$F$2:F39,F39)-1=1),X39,
IF(AND(F39="Peretoe teenus",H39&lt;[2]an!$M$37,S39&lt;&gt;"kahepoolne vajaduspõhine",RANK(D39,$D39:$D39)+COUNTIFS($D$2:D39,D39,$F$2:F39,F39)-1&gt;1),"",
IF(AND(F39="Peretoe teenus",H39&lt;[2]an!$M$37,S39="kahepoolne vajaduspõhine",U39="",RANK(D39,$D39:$D39)+COUNTIFS($D$2:D39,D39,$F$2:F39,F39)-1=1),X39,
IF(AND(F39="Peretoe teenus",H39&lt;[2]an!$M$37,S39="kahepoolne vajaduspõhine",U39="",RANK(D39,$D39:$D39)+COUNTIFS($D$2:D39,D39,$F$2:F39,F39)-1&gt;1),"",
IF(AND(F39="Peretoe teenus",H39&lt;[2]an!$M$37,S39="kahepoolne vajaduspõhine",U39&lt;[2]an!$M$37,RANK(D39,$D39:$D39)+COUNTIFS($D$2:D39,D39,$F$2:F39,F39)-1=1),X39,
IF(AND(F39="Peretoe teenus",H39&lt;[2]an!$M$37,S39="kahepoolne vajaduspõhine",U39&lt;[2]an!$M$37,RANK(D39,$D39:$D39)+COUNTIFS($D$2:D39,D39,$F$2:F39,F39)-1&gt;1),"",
IF(AND(F39="Peretoe teenus",H39&lt;[2]an!$M$37,S39="kahepoolne vajaduspõhine",U39&gt;=[2]an!$M$37,U39&lt;=[2]an!$M$38,RANK(D39,$D39:$D39)+COUNTIFS($D$2:D39,D39,$F$2:F39,F39)-1=1),
((EOMONTH(U39,0)-U39+1)*X39)/DAY(EOMONTH(U39,0))+(DAY(U39)-1)*100/DAY(EOMONTH(U39,0)),
IF(AND(F39="Peretoe teenus",H39&lt;[2]an!$M$37,S39="kahepoolne vajaduspõhine",U39&gt;=[2]an!$M$37,U39&lt;=[2]an!$M$38,RANK(D39,$D39:$D39)+COUNTIFS($D$2:D39,D39,$F$2:F39,F39)-1&gt;1),"",
IF(AND(F39="Peretoe teenus",H39&lt;[2]an!$M$37,S39="kahepoolne vajaduspõhine",U39&gt;[2]an!$M$38,RANK(D39,$D39:$D39)+COUNTIFS($D$2:D39,D39,$F$2:F39,F39)-1=1),X39,
IF(AND(F39="Peretoe teenus",H39&lt;[2]an!$M$37,S39="kahepoolne vajaduspõhine",U39&gt;[2]an!$M$38,RANK(D39,$D39:$D39)+COUNTIFS($D$2:D39,D39,$F$2:F39,F39)-1&gt;1),"",X39*W39)))))))))))))),"")</f>
        <v/>
      </c>
      <c r="Z39" s="18" t="str">
        <f t="shared" si="2"/>
        <v/>
      </c>
      <c r="AA39" s="19" t="str">
        <f>IFERROR(VLOOKUP(E39,[2]an!$A$3:$B$81,2,FALSE),"")</f>
        <v/>
      </c>
      <c r="AB39" s="19" t="str">
        <f>IFERROR(VLOOKUP(AA39,[2]an!$C$2:$D$16,2,FALSE),"")</f>
        <v/>
      </c>
      <c r="AC39" s="20"/>
      <c r="AD39" s="21" t="str">
        <f>IF(A39=[2]an!$F$36,VLOOKUP([2]an!$F$36,[2]an!$F$36:$H$36,3,FALSE),IF(A39=[2]an!$F$35,VLOOKUP([2]an!$F$35,[2]an!$F$35:$H$35,3,FALSE),IF(A39=[2]an!$F$33,VLOOKUP([2]an!$F$33,[2]an!$F$33:$H$33,3,FALSE),IF(A39=[2]an!$F$31,VLOOKUP([2]an!$F$31,[2]an!$F$31:$H$31,3,FALSE),""))))</f>
        <v/>
      </c>
    </row>
    <row r="40" spans="6:30" x14ac:dyDescent="0.2">
      <c r="F40" s="10"/>
      <c r="G40" s="8" t="str">
        <f t="shared" si="0"/>
        <v/>
      </c>
      <c r="H40" s="13"/>
      <c r="K40" s="13"/>
      <c r="L40" s="10"/>
      <c r="M40" s="10"/>
      <c r="S40" s="8" t="str">
        <f>IFERROR(VLOOKUP(D40,[1]peretoe_teenus!$A$2:$L$2000,5,FALSE),"")</f>
        <v/>
      </c>
      <c r="U40" s="13"/>
      <c r="V40" s="15" t="str" cm="1">
        <f t="array" ref="V40">IFERROR(IF(AND(F40="Tugigrupp",RANK(K40,$K40:$K40)+COUNTIFS($K$2:K40,K40,$L$2:L40,L40,$M$2:M40,M40,$I$2:I40,I40,$G$2:G40,G40,$F$2:F40,F40)-1=1),SUMPRODUCT(($F$2:$F$4154=F40)*($G$2:$G$4154=G40)*($K$2:$K$4154=K40)*($I$2:$I$4154=I40)*($L$2:$L$4154=L40)*($M$2:$M$4154=M40)),""),"")</f>
        <v/>
      </c>
      <c r="W40" s="15" t="str">
        <f t="shared" si="1"/>
        <v/>
      </c>
      <c r="X40" s="16" t="str">
        <f>IF(AND(A40=[2]an!$G$38,F40=[2]an!$E$40),[2]an!$G$40,IF(AND(A40=[2]an!$G$38,F40=[2]an!$E$41),[2]an!$G$41,IF(AND(A40=[2]an!$G$38,F40=[2]an!$E$39,H40&gt;=[2]an!$M$37),[2]an!$G$39,
IF(AND(A40=[2]an!$G$38,F40=[2]an!$E$39,H40&lt;[2]an!$M$37,S40="kahepoolne vajaduspõhine",U40=""),[2]an!$M$40,
IF(AND(A40=[2]an!$G$38,F40=[2]an!$E$39,H40&lt;[2]an!$M$37,S40="kahepoolne vajaduspõhine",U40&lt;&gt;""),[2]an!$G$39,
IF(AND(A40=[2]an!$G$38,F40=[2]an!$E$39,H40&lt;[2]an!$M$37,S40&lt;&gt;"kahepoolne vajaduspõhine"),[2]an!$G$39,
IF(AND(A40=[2]an!$G$38,F40=[2]an!$E$42),[2]an!$G$42,
IF(AND(A40=[2]an!$H$38,F40=[2]an!$E$40),[2]an!$H$40,IF(AND(A40=[2]an!$H$38,F40=[2]an!$E$41),[2]an!$H$41,IF(AND(A40=[2]an!$H$38,F40=[2]an!$E$39,H40&gt;=[2]an!$M$37),[2]an!$H$39,
IF(AND(A40=[2]an!$H$38,F40=[2]an!$E$39,H40&lt;[2]an!$M$37,S40="kahepoolne vajaduspõhine",U40=""),[2]an!$M$40,
IF(AND(A40=[2]an!$H$38,F40=[2]an!$E$39,H40&lt;[2]an!$M$37,S40="kahepoolne vajaduspõhine",U40&lt;&gt;""),[2]an!$H$39,
IF(AND(A40=[2]an!$H$38,F40=[2]an!$E$39,H40&lt;[2]an!$M$37,S40&lt;&gt;"kahepoolne vajaduspõhine"),[2]an!$H$39,
IF(AND(A40=[2]an!$H$38,F40=[2]an!$E$42),[2]an!$H$42,
IF(AND(A40=[2]an!$I$38,F40=[2]an!$E$40),[2]an!$I$40,IF(AND(A40=[2]an!$I$38,F40=[2]an!$E$41),[2]an!$I$41,IF(AND(A40=[2]an!$I$38,F40=[2]an!$E$39,H40&gt;=[2]an!$M$37),[2]an!$I$39,
IF(AND(A40=[2]an!$I$38,F40=[2]an!$E$39,H40&lt;[2]an!$M$37,S40="kahepoolne vajaduspõhine",U40=""),[2]an!$M$40,
IF(AND(A40=[2]an!$I$38,F40=[2]an!$E$39,H40&lt;[2]an!$M$37,S40="kahepoolne vajaduspõhine",U40&lt;&gt;""),[2]an!$I$39,
IF(AND(A40=[2]an!$I$38,F40=[2]an!$E$39,H40&lt;[2]an!$M$37,S40&lt;&gt;"kahepoolne vajaduspõhine"),[2]an!$I$39,
IF(AND(A40=[2]an!$I$38,F40=[2]an!$E$42),[2]an!$I$42,
IF(AND(A40=[2]an!$J$38,F40=[2]an!$E$40),[2]an!$J$40,IF(AND(A40=[2]an!$J$38,F40=[2]an!$E$41),[2]an!$J$41,IF(AND(A40=[2]an!$J$38,F40=[2]an!$E$39,H40&gt;=[2]an!$M$37),[2]an!$J$39,
IF(AND(A40=[2]an!$J$38,F40=[2]an!$E$39,H40&lt;[2]an!$M$37,S40="kahepoolne vajaduspõhine",U40=""),[2]an!$M$40,
IF(AND(A40=[2]an!$J$38,F40=[2]an!$E$39,H40&lt;[2]an!$M$37,S40="kahepoolne vajaduspõhine",U40&lt;&gt;""),[2]an!$J$39,
IF(AND(A40=[2]an!$J$38,F40=[2]an!$E$39,H40&lt;[2]an!$M$37,S40&lt;&gt;"kahepoolne vajaduspõhine"),[2]an!$J$39,
IF(AND(A40=[2]an!$J$38,F40=[2]an!$E$42),[2]an!$J$42,""))))))))))))))))))))))))))))</f>
        <v/>
      </c>
      <c r="Y40" s="17" t="str">
        <f>IFERROR(IF(F40="Tugigrupp",0,
IF(AND(F40="Peretoe teenus",H40&gt;=[2]an!$M$37,RANK(D40,$D40:$D40)+COUNTIFS($D$2:D40,D40,$F$2:F40,F40)-1&gt;1),"",
IF(AND(F40="Peretoe teenus",H40&gt;=[2]an!$M$37,RANK(D40,$D40:$D40)+COUNTIFS($D$2:D40,D40,$F$2:F40,F40)-1=1,MONTH(H40)=MONTH(K40)=TRUE,YEAR(H40)=YEAR(K40)=TRUE),((EOMONTH(H40,0)-H40+1)*X40)/DAY(EOMONTH(H40,0)),
IF(AND(F40="Peretoe teenus",H40&gt;=[2]an!$M$37,RANK(D40,$D40:$D40)+COUNTIFS($D$2:D40,D40,$F$2:F40,F40)-1=1),X40,
IF(AND(F40="Peretoe teenus",H40&lt;[2]an!$M$37,S40&lt;&gt;"kahepoolne vajaduspõhine",RANK(D40,$D40:$D40)+COUNTIFS($D$2:D40,D40,$F$2:F40,F40)-1=1),X40,
IF(AND(F40="Peretoe teenus",H40&lt;[2]an!$M$37,S40&lt;&gt;"kahepoolne vajaduspõhine",RANK(D40,$D40:$D40)+COUNTIFS($D$2:D40,D40,$F$2:F40,F40)-1&gt;1),"",
IF(AND(F40="Peretoe teenus",H40&lt;[2]an!$M$37,S40="kahepoolne vajaduspõhine",U40="",RANK(D40,$D40:$D40)+COUNTIFS($D$2:D40,D40,$F$2:F40,F40)-1=1),X40,
IF(AND(F40="Peretoe teenus",H40&lt;[2]an!$M$37,S40="kahepoolne vajaduspõhine",U40="",RANK(D40,$D40:$D40)+COUNTIFS($D$2:D40,D40,$F$2:F40,F40)-1&gt;1),"",
IF(AND(F40="Peretoe teenus",H40&lt;[2]an!$M$37,S40="kahepoolne vajaduspõhine",U40&lt;[2]an!$M$37,RANK(D40,$D40:$D40)+COUNTIFS($D$2:D40,D40,$F$2:F40,F40)-1=1),X40,
IF(AND(F40="Peretoe teenus",H40&lt;[2]an!$M$37,S40="kahepoolne vajaduspõhine",U40&lt;[2]an!$M$37,RANK(D40,$D40:$D40)+COUNTIFS($D$2:D40,D40,$F$2:F40,F40)-1&gt;1),"",
IF(AND(F40="Peretoe teenus",H40&lt;[2]an!$M$37,S40="kahepoolne vajaduspõhine",U40&gt;=[2]an!$M$37,U40&lt;=[2]an!$M$38,RANK(D40,$D40:$D40)+COUNTIFS($D$2:D40,D40,$F$2:F40,F40)-1=1),
((EOMONTH(U40,0)-U40+1)*X40)/DAY(EOMONTH(U40,0))+(DAY(U40)-1)*100/DAY(EOMONTH(U40,0)),
IF(AND(F40="Peretoe teenus",H40&lt;[2]an!$M$37,S40="kahepoolne vajaduspõhine",U40&gt;=[2]an!$M$37,U40&lt;=[2]an!$M$38,RANK(D40,$D40:$D40)+COUNTIFS($D$2:D40,D40,$F$2:F40,F40)-1&gt;1),"",
IF(AND(F40="Peretoe teenus",H40&lt;[2]an!$M$37,S40="kahepoolne vajaduspõhine",U40&gt;[2]an!$M$38,RANK(D40,$D40:$D40)+COUNTIFS($D$2:D40,D40,$F$2:F40,F40)-1=1),X40,
IF(AND(F40="Peretoe teenus",H40&lt;[2]an!$M$37,S40="kahepoolne vajaduspõhine",U40&gt;[2]an!$M$38,RANK(D40,$D40:$D40)+COUNTIFS($D$2:D40,D40,$F$2:F40,F40)-1&gt;1),"",X40*W40)))))))))))))),"")</f>
        <v/>
      </c>
      <c r="Z40" s="18" t="str">
        <f t="shared" si="2"/>
        <v/>
      </c>
      <c r="AA40" s="19" t="str">
        <f>IFERROR(VLOOKUP(E40,[2]an!$A$3:$B$81,2,FALSE),"")</f>
        <v/>
      </c>
      <c r="AB40" s="19" t="str">
        <f>IFERROR(VLOOKUP(AA40,[2]an!$C$2:$D$16,2,FALSE),"")</f>
        <v/>
      </c>
      <c r="AC40" s="20"/>
      <c r="AD40" s="21" t="str">
        <f>IF(A40=[2]an!$F$36,VLOOKUP([2]an!$F$36,[2]an!$F$36:$H$36,3,FALSE),IF(A40=[2]an!$F$35,VLOOKUP([2]an!$F$35,[2]an!$F$35:$H$35,3,FALSE),IF(A40=[2]an!$F$33,VLOOKUP([2]an!$F$33,[2]an!$F$33:$H$33,3,FALSE),IF(A40=[2]an!$F$31,VLOOKUP([2]an!$F$31,[2]an!$F$31:$H$31,3,FALSE),""))))</f>
        <v/>
      </c>
    </row>
    <row r="41" spans="6:30" x14ac:dyDescent="0.2">
      <c r="F41" s="10"/>
      <c r="G41" s="8" t="str">
        <f t="shared" si="0"/>
        <v/>
      </c>
      <c r="H41" s="13"/>
      <c r="K41" s="13"/>
      <c r="L41" s="10"/>
      <c r="M41" s="10"/>
      <c r="S41" s="8" t="str">
        <f>IFERROR(VLOOKUP(D41,[1]peretoe_teenus!$A$2:$L$2000,5,FALSE),"")</f>
        <v/>
      </c>
      <c r="U41" s="13"/>
      <c r="V41" s="15" t="str" cm="1">
        <f t="array" ref="V41">IFERROR(IF(AND(F41="Tugigrupp",RANK(K41,$K41:$K41)+COUNTIFS($K$2:K41,K41,$L$2:L41,L41,$M$2:M41,M41,$I$2:I41,I41,$G$2:G41,G41,$F$2:F41,F41)-1=1),SUMPRODUCT(($F$2:$F$4154=F41)*($G$2:$G$4154=G41)*($K$2:$K$4154=K41)*($I$2:$I$4154=I41)*($L$2:$L$4154=L41)*($M$2:$M$4154=M41)),""),"")</f>
        <v/>
      </c>
      <c r="W41" s="15" t="str">
        <f t="shared" si="1"/>
        <v/>
      </c>
      <c r="X41" s="16" t="str">
        <f>IF(AND(A41=[2]an!$G$38,F41=[2]an!$E$40),[2]an!$G$40,IF(AND(A41=[2]an!$G$38,F41=[2]an!$E$41),[2]an!$G$41,IF(AND(A41=[2]an!$G$38,F41=[2]an!$E$39,H41&gt;=[2]an!$M$37),[2]an!$G$39,
IF(AND(A41=[2]an!$G$38,F41=[2]an!$E$39,H41&lt;[2]an!$M$37,S41="kahepoolne vajaduspõhine",U41=""),[2]an!$M$40,
IF(AND(A41=[2]an!$G$38,F41=[2]an!$E$39,H41&lt;[2]an!$M$37,S41="kahepoolne vajaduspõhine",U41&lt;&gt;""),[2]an!$G$39,
IF(AND(A41=[2]an!$G$38,F41=[2]an!$E$39,H41&lt;[2]an!$M$37,S41&lt;&gt;"kahepoolne vajaduspõhine"),[2]an!$G$39,
IF(AND(A41=[2]an!$G$38,F41=[2]an!$E$42),[2]an!$G$42,
IF(AND(A41=[2]an!$H$38,F41=[2]an!$E$40),[2]an!$H$40,IF(AND(A41=[2]an!$H$38,F41=[2]an!$E$41),[2]an!$H$41,IF(AND(A41=[2]an!$H$38,F41=[2]an!$E$39,H41&gt;=[2]an!$M$37),[2]an!$H$39,
IF(AND(A41=[2]an!$H$38,F41=[2]an!$E$39,H41&lt;[2]an!$M$37,S41="kahepoolne vajaduspõhine",U41=""),[2]an!$M$40,
IF(AND(A41=[2]an!$H$38,F41=[2]an!$E$39,H41&lt;[2]an!$M$37,S41="kahepoolne vajaduspõhine",U41&lt;&gt;""),[2]an!$H$39,
IF(AND(A41=[2]an!$H$38,F41=[2]an!$E$39,H41&lt;[2]an!$M$37,S41&lt;&gt;"kahepoolne vajaduspõhine"),[2]an!$H$39,
IF(AND(A41=[2]an!$H$38,F41=[2]an!$E$42),[2]an!$H$42,
IF(AND(A41=[2]an!$I$38,F41=[2]an!$E$40),[2]an!$I$40,IF(AND(A41=[2]an!$I$38,F41=[2]an!$E$41),[2]an!$I$41,IF(AND(A41=[2]an!$I$38,F41=[2]an!$E$39,H41&gt;=[2]an!$M$37),[2]an!$I$39,
IF(AND(A41=[2]an!$I$38,F41=[2]an!$E$39,H41&lt;[2]an!$M$37,S41="kahepoolne vajaduspõhine",U41=""),[2]an!$M$40,
IF(AND(A41=[2]an!$I$38,F41=[2]an!$E$39,H41&lt;[2]an!$M$37,S41="kahepoolne vajaduspõhine",U41&lt;&gt;""),[2]an!$I$39,
IF(AND(A41=[2]an!$I$38,F41=[2]an!$E$39,H41&lt;[2]an!$M$37,S41&lt;&gt;"kahepoolne vajaduspõhine"),[2]an!$I$39,
IF(AND(A41=[2]an!$I$38,F41=[2]an!$E$42),[2]an!$I$42,
IF(AND(A41=[2]an!$J$38,F41=[2]an!$E$40),[2]an!$J$40,IF(AND(A41=[2]an!$J$38,F41=[2]an!$E$41),[2]an!$J$41,IF(AND(A41=[2]an!$J$38,F41=[2]an!$E$39,H41&gt;=[2]an!$M$37),[2]an!$J$39,
IF(AND(A41=[2]an!$J$38,F41=[2]an!$E$39,H41&lt;[2]an!$M$37,S41="kahepoolne vajaduspõhine",U41=""),[2]an!$M$40,
IF(AND(A41=[2]an!$J$38,F41=[2]an!$E$39,H41&lt;[2]an!$M$37,S41="kahepoolne vajaduspõhine",U41&lt;&gt;""),[2]an!$J$39,
IF(AND(A41=[2]an!$J$38,F41=[2]an!$E$39,H41&lt;[2]an!$M$37,S41&lt;&gt;"kahepoolne vajaduspõhine"),[2]an!$J$39,
IF(AND(A41=[2]an!$J$38,F41=[2]an!$E$42),[2]an!$J$42,""))))))))))))))))))))))))))))</f>
        <v/>
      </c>
      <c r="Y41" s="17" t="str">
        <f>IFERROR(IF(F41="Tugigrupp",0,
IF(AND(F41="Peretoe teenus",H41&gt;=[2]an!$M$37,RANK(D41,$D41:$D41)+COUNTIFS($D$2:D41,D41,$F$2:F41,F41)-1&gt;1),"",
IF(AND(F41="Peretoe teenus",H41&gt;=[2]an!$M$37,RANK(D41,$D41:$D41)+COUNTIFS($D$2:D41,D41,$F$2:F41,F41)-1=1,MONTH(H41)=MONTH(K41)=TRUE,YEAR(H41)=YEAR(K41)=TRUE),((EOMONTH(H41,0)-H41+1)*X41)/DAY(EOMONTH(H41,0)),
IF(AND(F41="Peretoe teenus",H41&gt;=[2]an!$M$37,RANK(D41,$D41:$D41)+COUNTIFS($D$2:D41,D41,$F$2:F41,F41)-1=1),X41,
IF(AND(F41="Peretoe teenus",H41&lt;[2]an!$M$37,S41&lt;&gt;"kahepoolne vajaduspõhine",RANK(D41,$D41:$D41)+COUNTIFS($D$2:D41,D41,$F$2:F41,F41)-1=1),X41,
IF(AND(F41="Peretoe teenus",H41&lt;[2]an!$M$37,S41&lt;&gt;"kahepoolne vajaduspõhine",RANK(D41,$D41:$D41)+COUNTIFS($D$2:D41,D41,$F$2:F41,F41)-1&gt;1),"",
IF(AND(F41="Peretoe teenus",H41&lt;[2]an!$M$37,S41="kahepoolne vajaduspõhine",U41="",RANK(D41,$D41:$D41)+COUNTIFS($D$2:D41,D41,$F$2:F41,F41)-1=1),X41,
IF(AND(F41="Peretoe teenus",H41&lt;[2]an!$M$37,S41="kahepoolne vajaduspõhine",U41="",RANK(D41,$D41:$D41)+COUNTIFS($D$2:D41,D41,$F$2:F41,F41)-1&gt;1),"",
IF(AND(F41="Peretoe teenus",H41&lt;[2]an!$M$37,S41="kahepoolne vajaduspõhine",U41&lt;[2]an!$M$37,RANK(D41,$D41:$D41)+COUNTIFS($D$2:D41,D41,$F$2:F41,F41)-1=1),X41,
IF(AND(F41="Peretoe teenus",H41&lt;[2]an!$M$37,S41="kahepoolne vajaduspõhine",U41&lt;[2]an!$M$37,RANK(D41,$D41:$D41)+COUNTIFS($D$2:D41,D41,$F$2:F41,F41)-1&gt;1),"",
IF(AND(F41="Peretoe teenus",H41&lt;[2]an!$M$37,S41="kahepoolne vajaduspõhine",U41&gt;=[2]an!$M$37,U41&lt;=[2]an!$M$38,RANK(D41,$D41:$D41)+COUNTIFS($D$2:D41,D41,$F$2:F41,F41)-1=1),
((EOMONTH(U41,0)-U41+1)*X41)/DAY(EOMONTH(U41,0))+(DAY(U41)-1)*100/DAY(EOMONTH(U41,0)),
IF(AND(F41="Peretoe teenus",H41&lt;[2]an!$M$37,S41="kahepoolne vajaduspõhine",U41&gt;=[2]an!$M$37,U41&lt;=[2]an!$M$38,RANK(D41,$D41:$D41)+COUNTIFS($D$2:D41,D41,$F$2:F41,F41)-1&gt;1),"",
IF(AND(F41="Peretoe teenus",H41&lt;[2]an!$M$37,S41="kahepoolne vajaduspõhine",U41&gt;[2]an!$M$38,RANK(D41,$D41:$D41)+COUNTIFS($D$2:D41,D41,$F$2:F41,F41)-1=1),X41,
IF(AND(F41="Peretoe teenus",H41&lt;[2]an!$M$37,S41="kahepoolne vajaduspõhine",U41&gt;[2]an!$M$38,RANK(D41,$D41:$D41)+COUNTIFS($D$2:D41,D41,$F$2:F41,F41)-1&gt;1),"",X41*W41)))))))))))))),"")</f>
        <v/>
      </c>
      <c r="Z41" s="18" t="str">
        <f t="shared" si="2"/>
        <v/>
      </c>
      <c r="AA41" s="19" t="str">
        <f>IFERROR(VLOOKUP(E41,[2]an!$A$3:$B$81,2,FALSE),"")</f>
        <v/>
      </c>
      <c r="AB41" s="19" t="str">
        <f>IFERROR(VLOOKUP(AA41,[2]an!$C$2:$D$16,2,FALSE),"")</f>
        <v/>
      </c>
      <c r="AC41" s="20"/>
      <c r="AD41" s="21" t="str">
        <f>IF(A41=[2]an!$F$36,VLOOKUP([2]an!$F$36,[2]an!$F$36:$H$36,3,FALSE),IF(A41=[2]an!$F$35,VLOOKUP([2]an!$F$35,[2]an!$F$35:$H$35,3,FALSE),IF(A41=[2]an!$F$33,VLOOKUP([2]an!$F$33,[2]an!$F$33:$H$33,3,FALSE),IF(A41=[2]an!$F$31,VLOOKUP([2]an!$F$31,[2]an!$F$31:$H$31,3,FALSE),""))))</f>
        <v/>
      </c>
    </row>
    <row r="42" spans="6:30" x14ac:dyDescent="0.2">
      <c r="F42" s="10"/>
      <c r="G42" s="8" t="str">
        <f t="shared" si="0"/>
        <v/>
      </c>
      <c r="H42" s="13"/>
      <c r="K42" s="13"/>
      <c r="L42" s="10"/>
      <c r="M42" s="10"/>
      <c r="S42" s="8" t="str">
        <f>IFERROR(VLOOKUP(D42,[1]peretoe_teenus!$A$2:$L$2000,5,FALSE),"")</f>
        <v/>
      </c>
      <c r="U42" s="13"/>
      <c r="V42" s="15" t="str" cm="1">
        <f t="array" ref="V42">IFERROR(IF(AND(F42="Tugigrupp",RANK(K42,$K42:$K42)+COUNTIFS($K$2:K42,K42,$L$2:L42,L42,$M$2:M42,M42,$I$2:I42,I42,$G$2:G42,G42,$F$2:F42,F42)-1=1),SUMPRODUCT(($F$2:$F$4154=F42)*($G$2:$G$4154=G42)*($K$2:$K$4154=K42)*($I$2:$I$4154=I42)*($L$2:$L$4154=L42)*($M$2:$M$4154=M42)),""),"")</f>
        <v/>
      </c>
      <c r="W42" s="15" t="str">
        <f t="shared" si="1"/>
        <v/>
      </c>
      <c r="X42" s="16" t="str">
        <f>IF(AND(A42=[2]an!$G$38,F42=[2]an!$E$40),[2]an!$G$40,IF(AND(A42=[2]an!$G$38,F42=[2]an!$E$41),[2]an!$G$41,IF(AND(A42=[2]an!$G$38,F42=[2]an!$E$39,H42&gt;=[2]an!$M$37),[2]an!$G$39,
IF(AND(A42=[2]an!$G$38,F42=[2]an!$E$39,H42&lt;[2]an!$M$37,S42="kahepoolne vajaduspõhine",U42=""),[2]an!$M$40,
IF(AND(A42=[2]an!$G$38,F42=[2]an!$E$39,H42&lt;[2]an!$M$37,S42="kahepoolne vajaduspõhine",U42&lt;&gt;""),[2]an!$G$39,
IF(AND(A42=[2]an!$G$38,F42=[2]an!$E$39,H42&lt;[2]an!$M$37,S42&lt;&gt;"kahepoolne vajaduspõhine"),[2]an!$G$39,
IF(AND(A42=[2]an!$G$38,F42=[2]an!$E$42),[2]an!$G$42,
IF(AND(A42=[2]an!$H$38,F42=[2]an!$E$40),[2]an!$H$40,IF(AND(A42=[2]an!$H$38,F42=[2]an!$E$41),[2]an!$H$41,IF(AND(A42=[2]an!$H$38,F42=[2]an!$E$39,H42&gt;=[2]an!$M$37),[2]an!$H$39,
IF(AND(A42=[2]an!$H$38,F42=[2]an!$E$39,H42&lt;[2]an!$M$37,S42="kahepoolne vajaduspõhine",U42=""),[2]an!$M$40,
IF(AND(A42=[2]an!$H$38,F42=[2]an!$E$39,H42&lt;[2]an!$M$37,S42="kahepoolne vajaduspõhine",U42&lt;&gt;""),[2]an!$H$39,
IF(AND(A42=[2]an!$H$38,F42=[2]an!$E$39,H42&lt;[2]an!$M$37,S42&lt;&gt;"kahepoolne vajaduspõhine"),[2]an!$H$39,
IF(AND(A42=[2]an!$H$38,F42=[2]an!$E$42),[2]an!$H$42,
IF(AND(A42=[2]an!$I$38,F42=[2]an!$E$40),[2]an!$I$40,IF(AND(A42=[2]an!$I$38,F42=[2]an!$E$41),[2]an!$I$41,IF(AND(A42=[2]an!$I$38,F42=[2]an!$E$39,H42&gt;=[2]an!$M$37),[2]an!$I$39,
IF(AND(A42=[2]an!$I$38,F42=[2]an!$E$39,H42&lt;[2]an!$M$37,S42="kahepoolne vajaduspõhine",U42=""),[2]an!$M$40,
IF(AND(A42=[2]an!$I$38,F42=[2]an!$E$39,H42&lt;[2]an!$M$37,S42="kahepoolne vajaduspõhine",U42&lt;&gt;""),[2]an!$I$39,
IF(AND(A42=[2]an!$I$38,F42=[2]an!$E$39,H42&lt;[2]an!$M$37,S42&lt;&gt;"kahepoolne vajaduspõhine"),[2]an!$I$39,
IF(AND(A42=[2]an!$I$38,F42=[2]an!$E$42),[2]an!$I$42,
IF(AND(A42=[2]an!$J$38,F42=[2]an!$E$40),[2]an!$J$40,IF(AND(A42=[2]an!$J$38,F42=[2]an!$E$41),[2]an!$J$41,IF(AND(A42=[2]an!$J$38,F42=[2]an!$E$39,H42&gt;=[2]an!$M$37),[2]an!$J$39,
IF(AND(A42=[2]an!$J$38,F42=[2]an!$E$39,H42&lt;[2]an!$M$37,S42="kahepoolne vajaduspõhine",U42=""),[2]an!$M$40,
IF(AND(A42=[2]an!$J$38,F42=[2]an!$E$39,H42&lt;[2]an!$M$37,S42="kahepoolne vajaduspõhine",U42&lt;&gt;""),[2]an!$J$39,
IF(AND(A42=[2]an!$J$38,F42=[2]an!$E$39,H42&lt;[2]an!$M$37,S42&lt;&gt;"kahepoolne vajaduspõhine"),[2]an!$J$39,
IF(AND(A42=[2]an!$J$38,F42=[2]an!$E$42),[2]an!$J$42,""))))))))))))))))))))))))))))</f>
        <v/>
      </c>
      <c r="Y42" s="17" t="str">
        <f>IFERROR(IF(F42="Tugigrupp",0,
IF(AND(F42="Peretoe teenus",H42&gt;=[2]an!$M$37,RANK(D42,$D42:$D42)+COUNTIFS($D$2:D42,D42,$F$2:F42,F42)-1&gt;1),"",
IF(AND(F42="Peretoe teenus",H42&gt;=[2]an!$M$37,RANK(D42,$D42:$D42)+COUNTIFS($D$2:D42,D42,$F$2:F42,F42)-1=1,MONTH(H42)=MONTH(K42)=TRUE,YEAR(H42)=YEAR(K42)=TRUE),((EOMONTH(H42,0)-H42+1)*X42)/DAY(EOMONTH(H42,0)),
IF(AND(F42="Peretoe teenus",H42&gt;=[2]an!$M$37,RANK(D42,$D42:$D42)+COUNTIFS($D$2:D42,D42,$F$2:F42,F42)-1=1),X42,
IF(AND(F42="Peretoe teenus",H42&lt;[2]an!$M$37,S42&lt;&gt;"kahepoolne vajaduspõhine",RANK(D42,$D42:$D42)+COUNTIFS($D$2:D42,D42,$F$2:F42,F42)-1=1),X42,
IF(AND(F42="Peretoe teenus",H42&lt;[2]an!$M$37,S42&lt;&gt;"kahepoolne vajaduspõhine",RANK(D42,$D42:$D42)+COUNTIFS($D$2:D42,D42,$F$2:F42,F42)-1&gt;1),"",
IF(AND(F42="Peretoe teenus",H42&lt;[2]an!$M$37,S42="kahepoolne vajaduspõhine",U42="",RANK(D42,$D42:$D42)+COUNTIFS($D$2:D42,D42,$F$2:F42,F42)-1=1),X42,
IF(AND(F42="Peretoe teenus",H42&lt;[2]an!$M$37,S42="kahepoolne vajaduspõhine",U42="",RANK(D42,$D42:$D42)+COUNTIFS($D$2:D42,D42,$F$2:F42,F42)-1&gt;1),"",
IF(AND(F42="Peretoe teenus",H42&lt;[2]an!$M$37,S42="kahepoolne vajaduspõhine",U42&lt;[2]an!$M$37,RANK(D42,$D42:$D42)+COUNTIFS($D$2:D42,D42,$F$2:F42,F42)-1=1),X42,
IF(AND(F42="Peretoe teenus",H42&lt;[2]an!$M$37,S42="kahepoolne vajaduspõhine",U42&lt;[2]an!$M$37,RANK(D42,$D42:$D42)+COUNTIFS($D$2:D42,D42,$F$2:F42,F42)-1&gt;1),"",
IF(AND(F42="Peretoe teenus",H42&lt;[2]an!$M$37,S42="kahepoolne vajaduspõhine",U42&gt;=[2]an!$M$37,U42&lt;=[2]an!$M$38,RANK(D42,$D42:$D42)+COUNTIFS($D$2:D42,D42,$F$2:F42,F42)-1=1),
((EOMONTH(U42,0)-U42+1)*X42)/DAY(EOMONTH(U42,0))+(DAY(U42)-1)*100/DAY(EOMONTH(U42,0)),
IF(AND(F42="Peretoe teenus",H42&lt;[2]an!$M$37,S42="kahepoolne vajaduspõhine",U42&gt;=[2]an!$M$37,U42&lt;=[2]an!$M$38,RANK(D42,$D42:$D42)+COUNTIFS($D$2:D42,D42,$F$2:F42,F42)-1&gt;1),"",
IF(AND(F42="Peretoe teenus",H42&lt;[2]an!$M$37,S42="kahepoolne vajaduspõhine",U42&gt;[2]an!$M$38,RANK(D42,$D42:$D42)+COUNTIFS($D$2:D42,D42,$F$2:F42,F42)-1=1),X42,
IF(AND(F42="Peretoe teenus",H42&lt;[2]an!$M$37,S42="kahepoolne vajaduspõhine",U42&gt;[2]an!$M$38,RANK(D42,$D42:$D42)+COUNTIFS($D$2:D42,D42,$F$2:F42,F42)-1&gt;1),"",X42*W42)))))))))))))),"")</f>
        <v/>
      </c>
      <c r="Z42" s="18" t="str">
        <f t="shared" si="2"/>
        <v/>
      </c>
      <c r="AA42" s="19" t="str">
        <f>IFERROR(VLOOKUP(E42,[2]an!$A$3:$B$81,2,FALSE),"")</f>
        <v/>
      </c>
      <c r="AB42" s="19" t="str">
        <f>IFERROR(VLOOKUP(AA42,[2]an!$C$2:$D$16,2,FALSE),"")</f>
        <v/>
      </c>
      <c r="AC42" s="20"/>
      <c r="AD42" s="21" t="str">
        <f>IF(A42=[2]an!$F$36,VLOOKUP([2]an!$F$36,[2]an!$F$36:$H$36,3,FALSE),IF(A42=[2]an!$F$35,VLOOKUP([2]an!$F$35,[2]an!$F$35:$H$35,3,FALSE),IF(A42=[2]an!$F$33,VLOOKUP([2]an!$F$33,[2]an!$F$33:$H$33,3,FALSE),IF(A42=[2]an!$F$31,VLOOKUP([2]an!$F$31,[2]an!$F$31:$H$31,3,FALSE),""))))</f>
        <v/>
      </c>
    </row>
    <row r="43" spans="6:30" x14ac:dyDescent="0.2">
      <c r="F43" s="10"/>
      <c r="G43" s="8" t="str">
        <f t="shared" si="0"/>
        <v/>
      </c>
      <c r="H43" s="13"/>
      <c r="K43" s="13"/>
      <c r="L43" s="10"/>
      <c r="M43" s="10"/>
      <c r="S43" s="8" t="str">
        <f>IFERROR(VLOOKUP(D43,[1]peretoe_teenus!$A$2:$L$2000,5,FALSE),"")</f>
        <v/>
      </c>
      <c r="U43" s="13"/>
      <c r="V43" s="15" t="str" cm="1">
        <f t="array" ref="V43">IFERROR(IF(AND(F43="Tugigrupp",RANK(K43,$K43:$K43)+COUNTIFS($K$2:K43,K43,$L$2:L43,L43,$M$2:M43,M43,$I$2:I43,I43,$G$2:G43,G43,$F$2:F43,F43)-1=1),SUMPRODUCT(($F$2:$F$4154=F43)*($G$2:$G$4154=G43)*($K$2:$K$4154=K43)*($I$2:$I$4154=I43)*($L$2:$L$4154=L43)*($M$2:$M$4154=M43)),""),"")</f>
        <v/>
      </c>
      <c r="W43" s="15" t="str">
        <f t="shared" si="1"/>
        <v/>
      </c>
      <c r="X43" s="16" t="str">
        <f>IF(AND(A43=[2]an!$G$38,F43=[2]an!$E$40),[2]an!$G$40,IF(AND(A43=[2]an!$G$38,F43=[2]an!$E$41),[2]an!$G$41,IF(AND(A43=[2]an!$G$38,F43=[2]an!$E$39,H43&gt;=[2]an!$M$37),[2]an!$G$39,
IF(AND(A43=[2]an!$G$38,F43=[2]an!$E$39,H43&lt;[2]an!$M$37,S43="kahepoolne vajaduspõhine",U43=""),[2]an!$M$40,
IF(AND(A43=[2]an!$G$38,F43=[2]an!$E$39,H43&lt;[2]an!$M$37,S43="kahepoolne vajaduspõhine",U43&lt;&gt;""),[2]an!$G$39,
IF(AND(A43=[2]an!$G$38,F43=[2]an!$E$39,H43&lt;[2]an!$M$37,S43&lt;&gt;"kahepoolne vajaduspõhine"),[2]an!$G$39,
IF(AND(A43=[2]an!$G$38,F43=[2]an!$E$42),[2]an!$G$42,
IF(AND(A43=[2]an!$H$38,F43=[2]an!$E$40),[2]an!$H$40,IF(AND(A43=[2]an!$H$38,F43=[2]an!$E$41),[2]an!$H$41,IF(AND(A43=[2]an!$H$38,F43=[2]an!$E$39,H43&gt;=[2]an!$M$37),[2]an!$H$39,
IF(AND(A43=[2]an!$H$38,F43=[2]an!$E$39,H43&lt;[2]an!$M$37,S43="kahepoolne vajaduspõhine",U43=""),[2]an!$M$40,
IF(AND(A43=[2]an!$H$38,F43=[2]an!$E$39,H43&lt;[2]an!$M$37,S43="kahepoolne vajaduspõhine",U43&lt;&gt;""),[2]an!$H$39,
IF(AND(A43=[2]an!$H$38,F43=[2]an!$E$39,H43&lt;[2]an!$M$37,S43&lt;&gt;"kahepoolne vajaduspõhine"),[2]an!$H$39,
IF(AND(A43=[2]an!$H$38,F43=[2]an!$E$42),[2]an!$H$42,
IF(AND(A43=[2]an!$I$38,F43=[2]an!$E$40),[2]an!$I$40,IF(AND(A43=[2]an!$I$38,F43=[2]an!$E$41),[2]an!$I$41,IF(AND(A43=[2]an!$I$38,F43=[2]an!$E$39,H43&gt;=[2]an!$M$37),[2]an!$I$39,
IF(AND(A43=[2]an!$I$38,F43=[2]an!$E$39,H43&lt;[2]an!$M$37,S43="kahepoolne vajaduspõhine",U43=""),[2]an!$M$40,
IF(AND(A43=[2]an!$I$38,F43=[2]an!$E$39,H43&lt;[2]an!$M$37,S43="kahepoolne vajaduspõhine",U43&lt;&gt;""),[2]an!$I$39,
IF(AND(A43=[2]an!$I$38,F43=[2]an!$E$39,H43&lt;[2]an!$M$37,S43&lt;&gt;"kahepoolne vajaduspõhine"),[2]an!$I$39,
IF(AND(A43=[2]an!$I$38,F43=[2]an!$E$42),[2]an!$I$42,
IF(AND(A43=[2]an!$J$38,F43=[2]an!$E$40),[2]an!$J$40,IF(AND(A43=[2]an!$J$38,F43=[2]an!$E$41),[2]an!$J$41,IF(AND(A43=[2]an!$J$38,F43=[2]an!$E$39,H43&gt;=[2]an!$M$37),[2]an!$J$39,
IF(AND(A43=[2]an!$J$38,F43=[2]an!$E$39,H43&lt;[2]an!$M$37,S43="kahepoolne vajaduspõhine",U43=""),[2]an!$M$40,
IF(AND(A43=[2]an!$J$38,F43=[2]an!$E$39,H43&lt;[2]an!$M$37,S43="kahepoolne vajaduspõhine",U43&lt;&gt;""),[2]an!$J$39,
IF(AND(A43=[2]an!$J$38,F43=[2]an!$E$39,H43&lt;[2]an!$M$37,S43&lt;&gt;"kahepoolne vajaduspõhine"),[2]an!$J$39,
IF(AND(A43=[2]an!$J$38,F43=[2]an!$E$42),[2]an!$J$42,""))))))))))))))))))))))))))))</f>
        <v/>
      </c>
      <c r="Y43" s="17" t="str">
        <f>IFERROR(IF(F43="Tugigrupp",0,
IF(AND(F43="Peretoe teenus",H43&gt;=[2]an!$M$37,RANK(D43,$D43:$D43)+COUNTIFS($D$2:D43,D43,$F$2:F43,F43)-1&gt;1),"",
IF(AND(F43="Peretoe teenus",H43&gt;=[2]an!$M$37,RANK(D43,$D43:$D43)+COUNTIFS($D$2:D43,D43,$F$2:F43,F43)-1=1,MONTH(H43)=MONTH(K43)=TRUE,YEAR(H43)=YEAR(K43)=TRUE),((EOMONTH(H43,0)-H43+1)*X43)/DAY(EOMONTH(H43,0)),
IF(AND(F43="Peretoe teenus",H43&gt;=[2]an!$M$37,RANK(D43,$D43:$D43)+COUNTIFS($D$2:D43,D43,$F$2:F43,F43)-1=1),X43,
IF(AND(F43="Peretoe teenus",H43&lt;[2]an!$M$37,S43&lt;&gt;"kahepoolne vajaduspõhine",RANK(D43,$D43:$D43)+COUNTIFS($D$2:D43,D43,$F$2:F43,F43)-1=1),X43,
IF(AND(F43="Peretoe teenus",H43&lt;[2]an!$M$37,S43&lt;&gt;"kahepoolne vajaduspõhine",RANK(D43,$D43:$D43)+COUNTIFS($D$2:D43,D43,$F$2:F43,F43)-1&gt;1),"",
IF(AND(F43="Peretoe teenus",H43&lt;[2]an!$M$37,S43="kahepoolne vajaduspõhine",U43="",RANK(D43,$D43:$D43)+COUNTIFS($D$2:D43,D43,$F$2:F43,F43)-1=1),X43,
IF(AND(F43="Peretoe teenus",H43&lt;[2]an!$M$37,S43="kahepoolne vajaduspõhine",U43="",RANK(D43,$D43:$D43)+COUNTIFS($D$2:D43,D43,$F$2:F43,F43)-1&gt;1),"",
IF(AND(F43="Peretoe teenus",H43&lt;[2]an!$M$37,S43="kahepoolne vajaduspõhine",U43&lt;[2]an!$M$37,RANK(D43,$D43:$D43)+COUNTIFS($D$2:D43,D43,$F$2:F43,F43)-1=1),X43,
IF(AND(F43="Peretoe teenus",H43&lt;[2]an!$M$37,S43="kahepoolne vajaduspõhine",U43&lt;[2]an!$M$37,RANK(D43,$D43:$D43)+COUNTIFS($D$2:D43,D43,$F$2:F43,F43)-1&gt;1),"",
IF(AND(F43="Peretoe teenus",H43&lt;[2]an!$M$37,S43="kahepoolne vajaduspõhine",U43&gt;=[2]an!$M$37,U43&lt;=[2]an!$M$38,RANK(D43,$D43:$D43)+COUNTIFS($D$2:D43,D43,$F$2:F43,F43)-1=1),
((EOMONTH(U43,0)-U43+1)*X43)/DAY(EOMONTH(U43,0))+(DAY(U43)-1)*100/DAY(EOMONTH(U43,0)),
IF(AND(F43="Peretoe teenus",H43&lt;[2]an!$M$37,S43="kahepoolne vajaduspõhine",U43&gt;=[2]an!$M$37,U43&lt;=[2]an!$M$38,RANK(D43,$D43:$D43)+COUNTIFS($D$2:D43,D43,$F$2:F43,F43)-1&gt;1),"",
IF(AND(F43="Peretoe teenus",H43&lt;[2]an!$M$37,S43="kahepoolne vajaduspõhine",U43&gt;[2]an!$M$38,RANK(D43,$D43:$D43)+COUNTIFS($D$2:D43,D43,$F$2:F43,F43)-1=1),X43,
IF(AND(F43="Peretoe teenus",H43&lt;[2]an!$M$37,S43="kahepoolne vajaduspõhine",U43&gt;[2]an!$M$38,RANK(D43,$D43:$D43)+COUNTIFS($D$2:D43,D43,$F$2:F43,F43)-1&gt;1),"",X43*W43)))))))))))))),"")</f>
        <v/>
      </c>
      <c r="Z43" s="18" t="str">
        <f t="shared" si="2"/>
        <v/>
      </c>
      <c r="AA43" s="19" t="str">
        <f>IFERROR(VLOOKUP(E43,[2]an!$A$3:$B$81,2,FALSE),"")</f>
        <v/>
      </c>
      <c r="AB43" s="19" t="str">
        <f>IFERROR(VLOOKUP(AA43,[2]an!$C$2:$D$16,2,FALSE),"")</f>
        <v/>
      </c>
      <c r="AC43" s="20"/>
      <c r="AD43" s="21" t="str">
        <f>IF(A43=[2]an!$F$36,VLOOKUP([2]an!$F$36,[2]an!$F$36:$H$36,3,FALSE),IF(A43=[2]an!$F$35,VLOOKUP([2]an!$F$35,[2]an!$F$35:$H$35,3,FALSE),IF(A43=[2]an!$F$33,VLOOKUP([2]an!$F$33,[2]an!$F$33:$H$33,3,FALSE),IF(A43=[2]an!$F$31,VLOOKUP([2]an!$F$31,[2]an!$F$31:$H$31,3,FALSE),""))))</f>
        <v/>
      </c>
    </row>
    <row r="44" spans="6:30" x14ac:dyDescent="0.2">
      <c r="F44" s="10"/>
      <c r="G44" s="8" t="str">
        <f t="shared" si="0"/>
        <v/>
      </c>
      <c r="H44" s="13"/>
      <c r="K44" s="13"/>
      <c r="L44" s="10"/>
      <c r="M44" s="10"/>
      <c r="S44" s="8" t="str">
        <f>IFERROR(VLOOKUP(D44,[1]peretoe_teenus!$A$2:$L$2000,5,FALSE),"")</f>
        <v/>
      </c>
      <c r="U44" s="13"/>
      <c r="V44" s="15" t="str" cm="1">
        <f t="array" ref="V44">IFERROR(IF(AND(F44="Tugigrupp",RANK(K44,$K44:$K44)+COUNTIFS($K$2:K44,K44,$L$2:L44,L44,$M$2:M44,M44,$I$2:I44,I44,$G$2:G44,G44,$F$2:F44,F44)-1=1),SUMPRODUCT(($F$2:$F$4154=F44)*($G$2:$G$4154=G44)*($K$2:$K$4154=K44)*($I$2:$I$4154=I44)*($L$2:$L$4154=L44)*($M$2:$M$4154=M44)),""),"")</f>
        <v/>
      </c>
      <c r="W44" s="15" t="str">
        <f t="shared" si="1"/>
        <v/>
      </c>
      <c r="X44" s="16" t="str">
        <f>IF(AND(A44=[2]an!$G$38,F44=[2]an!$E$40),[2]an!$G$40,IF(AND(A44=[2]an!$G$38,F44=[2]an!$E$41),[2]an!$G$41,IF(AND(A44=[2]an!$G$38,F44=[2]an!$E$39,H44&gt;=[2]an!$M$37),[2]an!$G$39,
IF(AND(A44=[2]an!$G$38,F44=[2]an!$E$39,H44&lt;[2]an!$M$37,S44="kahepoolne vajaduspõhine",U44=""),[2]an!$M$40,
IF(AND(A44=[2]an!$G$38,F44=[2]an!$E$39,H44&lt;[2]an!$M$37,S44="kahepoolne vajaduspõhine",U44&lt;&gt;""),[2]an!$G$39,
IF(AND(A44=[2]an!$G$38,F44=[2]an!$E$39,H44&lt;[2]an!$M$37,S44&lt;&gt;"kahepoolne vajaduspõhine"),[2]an!$G$39,
IF(AND(A44=[2]an!$G$38,F44=[2]an!$E$42),[2]an!$G$42,
IF(AND(A44=[2]an!$H$38,F44=[2]an!$E$40),[2]an!$H$40,IF(AND(A44=[2]an!$H$38,F44=[2]an!$E$41),[2]an!$H$41,IF(AND(A44=[2]an!$H$38,F44=[2]an!$E$39,H44&gt;=[2]an!$M$37),[2]an!$H$39,
IF(AND(A44=[2]an!$H$38,F44=[2]an!$E$39,H44&lt;[2]an!$M$37,S44="kahepoolne vajaduspõhine",U44=""),[2]an!$M$40,
IF(AND(A44=[2]an!$H$38,F44=[2]an!$E$39,H44&lt;[2]an!$M$37,S44="kahepoolne vajaduspõhine",U44&lt;&gt;""),[2]an!$H$39,
IF(AND(A44=[2]an!$H$38,F44=[2]an!$E$39,H44&lt;[2]an!$M$37,S44&lt;&gt;"kahepoolne vajaduspõhine"),[2]an!$H$39,
IF(AND(A44=[2]an!$H$38,F44=[2]an!$E$42),[2]an!$H$42,
IF(AND(A44=[2]an!$I$38,F44=[2]an!$E$40),[2]an!$I$40,IF(AND(A44=[2]an!$I$38,F44=[2]an!$E$41),[2]an!$I$41,IF(AND(A44=[2]an!$I$38,F44=[2]an!$E$39,H44&gt;=[2]an!$M$37),[2]an!$I$39,
IF(AND(A44=[2]an!$I$38,F44=[2]an!$E$39,H44&lt;[2]an!$M$37,S44="kahepoolne vajaduspõhine",U44=""),[2]an!$M$40,
IF(AND(A44=[2]an!$I$38,F44=[2]an!$E$39,H44&lt;[2]an!$M$37,S44="kahepoolne vajaduspõhine",U44&lt;&gt;""),[2]an!$I$39,
IF(AND(A44=[2]an!$I$38,F44=[2]an!$E$39,H44&lt;[2]an!$M$37,S44&lt;&gt;"kahepoolne vajaduspõhine"),[2]an!$I$39,
IF(AND(A44=[2]an!$I$38,F44=[2]an!$E$42),[2]an!$I$42,
IF(AND(A44=[2]an!$J$38,F44=[2]an!$E$40),[2]an!$J$40,IF(AND(A44=[2]an!$J$38,F44=[2]an!$E$41),[2]an!$J$41,IF(AND(A44=[2]an!$J$38,F44=[2]an!$E$39,H44&gt;=[2]an!$M$37),[2]an!$J$39,
IF(AND(A44=[2]an!$J$38,F44=[2]an!$E$39,H44&lt;[2]an!$M$37,S44="kahepoolne vajaduspõhine",U44=""),[2]an!$M$40,
IF(AND(A44=[2]an!$J$38,F44=[2]an!$E$39,H44&lt;[2]an!$M$37,S44="kahepoolne vajaduspõhine",U44&lt;&gt;""),[2]an!$J$39,
IF(AND(A44=[2]an!$J$38,F44=[2]an!$E$39,H44&lt;[2]an!$M$37,S44&lt;&gt;"kahepoolne vajaduspõhine"),[2]an!$J$39,
IF(AND(A44=[2]an!$J$38,F44=[2]an!$E$42),[2]an!$J$42,""))))))))))))))))))))))))))))</f>
        <v/>
      </c>
      <c r="Y44" s="17" t="str">
        <f>IFERROR(IF(F44="Tugigrupp",0,
IF(AND(F44="Peretoe teenus",H44&gt;=[2]an!$M$37,RANK(D44,$D44:$D44)+COUNTIFS($D$2:D44,D44,$F$2:F44,F44)-1&gt;1),"",
IF(AND(F44="Peretoe teenus",H44&gt;=[2]an!$M$37,RANK(D44,$D44:$D44)+COUNTIFS($D$2:D44,D44,$F$2:F44,F44)-1=1,MONTH(H44)=MONTH(K44)=TRUE,YEAR(H44)=YEAR(K44)=TRUE),((EOMONTH(H44,0)-H44+1)*X44)/DAY(EOMONTH(H44,0)),
IF(AND(F44="Peretoe teenus",H44&gt;=[2]an!$M$37,RANK(D44,$D44:$D44)+COUNTIFS($D$2:D44,D44,$F$2:F44,F44)-1=1),X44,
IF(AND(F44="Peretoe teenus",H44&lt;[2]an!$M$37,S44&lt;&gt;"kahepoolne vajaduspõhine",RANK(D44,$D44:$D44)+COUNTIFS($D$2:D44,D44,$F$2:F44,F44)-1=1),X44,
IF(AND(F44="Peretoe teenus",H44&lt;[2]an!$M$37,S44&lt;&gt;"kahepoolne vajaduspõhine",RANK(D44,$D44:$D44)+COUNTIFS($D$2:D44,D44,$F$2:F44,F44)-1&gt;1),"",
IF(AND(F44="Peretoe teenus",H44&lt;[2]an!$M$37,S44="kahepoolne vajaduspõhine",U44="",RANK(D44,$D44:$D44)+COUNTIFS($D$2:D44,D44,$F$2:F44,F44)-1=1),X44,
IF(AND(F44="Peretoe teenus",H44&lt;[2]an!$M$37,S44="kahepoolne vajaduspõhine",U44="",RANK(D44,$D44:$D44)+COUNTIFS($D$2:D44,D44,$F$2:F44,F44)-1&gt;1),"",
IF(AND(F44="Peretoe teenus",H44&lt;[2]an!$M$37,S44="kahepoolne vajaduspõhine",U44&lt;[2]an!$M$37,RANK(D44,$D44:$D44)+COUNTIFS($D$2:D44,D44,$F$2:F44,F44)-1=1),X44,
IF(AND(F44="Peretoe teenus",H44&lt;[2]an!$M$37,S44="kahepoolne vajaduspõhine",U44&lt;[2]an!$M$37,RANK(D44,$D44:$D44)+COUNTIFS($D$2:D44,D44,$F$2:F44,F44)-1&gt;1),"",
IF(AND(F44="Peretoe teenus",H44&lt;[2]an!$M$37,S44="kahepoolne vajaduspõhine",U44&gt;=[2]an!$M$37,U44&lt;=[2]an!$M$38,RANK(D44,$D44:$D44)+COUNTIFS($D$2:D44,D44,$F$2:F44,F44)-1=1),
((EOMONTH(U44,0)-U44+1)*X44)/DAY(EOMONTH(U44,0))+(DAY(U44)-1)*100/DAY(EOMONTH(U44,0)),
IF(AND(F44="Peretoe teenus",H44&lt;[2]an!$M$37,S44="kahepoolne vajaduspõhine",U44&gt;=[2]an!$M$37,U44&lt;=[2]an!$M$38,RANK(D44,$D44:$D44)+COUNTIFS($D$2:D44,D44,$F$2:F44,F44)-1&gt;1),"",
IF(AND(F44="Peretoe teenus",H44&lt;[2]an!$M$37,S44="kahepoolne vajaduspõhine",U44&gt;[2]an!$M$38,RANK(D44,$D44:$D44)+COUNTIFS($D$2:D44,D44,$F$2:F44,F44)-1=1),X44,
IF(AND(F44="Peretoe teenus",H44&lt;[2]an!$M$37,S44="kahepoolne vajaduspõhine",U44&gt;[2]an!$M$38,RANK(D44,$D44:$D44)+COUNTIFS($D$2:D44,D44,$F$2:F44,F44)-1&gt;1),"",X44*W44)))))))))))))),"")</f>
        <v/>
      </c>
      <c r="Z44" s="18" t="str">
        <f t="shared" si="2"/>
        <v/>
      </c>
      <c r="AA44" s="19" t="str">
        <f>IFERROR(VLOOKUP(E44,[2]an!$A$3:$B$81,2,FALSE),"")</f>
        <v/>
      </c>
      <c r="AB44" s="19" t="str">
        <f>IFERROR(VLOOKUP(AA44,[2]an!$C$2:$D$16,2,FALSE),"")</f>
        <v/>
      </c>
      <c r="AC44" s="20"/>
      <c r="AD44" s="21" t="str">
        <f>IF(A44=[2]an!$F$36,VLOOKUP([2]an!$F$36,[2]an!$F$36:$H$36,3,FALSE),IF(A44=[2]an!$F$35,VLOOKUP([2]an!$F$35,[2]an!$F$35:$H$35,3,FALSE),IF(A44=[2]an!$F$33,VLOOKUP([2]an!$F$33,[2]an!$F$33:$H$33,3,FALSE),IF(A44=[2]an!$F$31,VLOOKUP([2]an!$F$31,[2]an!$F$31:$H$31,3,FALSE),""))))</f>
        <v/>
      </c>
    </row>
    <row r="45" spans="6:30" x14ac:dyDescent="0.2">
      <c r="F45" s="10"/>
      <c r="G45" s="8" t="str">
        <f t="shared" si="0"/>
        <v/>
      </c>
      <c r="H45" s="13"/>
      <c r="K45" s="13"/>
      <c r="L45" s="10"/>
      <c r="M45" s="10"/>
      <c r="S45" s="8" t="str">
        <f>IFERROR(VLOOKUP(D45,[1]peretoe_teenus!$A$2:$L$2000,5,FALSE),"")</f>
        <v/>
      </c>
      <c r="U45" s="13"/>
      <c r="V45" s="15" t="str" cm="1">
        <f t="array" ref="V45">IFERROR(IF(AND(F45="Tugigrupp",RANK(K45,$K45:$K45)+COUNTIFS($K$2:K45,K45,$L$2:L45,L45,$M$2:M45,M45,$I$2:I45,I45,$G$2:G45,G45,$F$2:F45,F45)-1=1),SUMPRODUCT(($F$2:$F$4154=F45)*($G$2:$G$4154=G45)*($K$2:$K$4154=K45)*($I$2:$I$4154=I45)*($L$2:$L$4154=L45)*($M$2:$M$4154=M45)),""),"")</f>
        <v/>
      </c>
      <c r="W45" s="15" t="str">
        <f t="shared" si="1"/>
        <v/>
      </c>
      <c r="X45" s="16" t="str">
        <f>IF(AND(A45=[2]an!$G$38,F45=[2]an!$E$40),[2]an!$G$40,IF(AND(A45=[2]an!$G$38,F45=[2]an!$E$41),[2]an!$G$41,IF(AND(A45=[2]an!$G$38,F45=[2]an!$E$39,H45&gt;=[2]an!$M$37),[2]an!$G$39,
IF(AND(A45=[2]an!$G$38,F45=[2]an!$E$39,H45&lt;[2]an!$M$37,S45="kahepoolne vajaduspõhine",U45=""),[2]an!$M$40,
IF(AND(A45=[2]an!$G$38,F45=[2]an!$E$39,H45&lt;[2]an!$M$37,S45="kahepoolne vajaduspõhine",U45&lt;&gt;""),[2]an!$G$39,
IF(AND(A45=[2]an!$G$38,F45=[2]an!$E$39,H45&lt;[2]an!$M$37,S45&lt;&gt;"kahepoolne vajaduspõhine"),[2]an!$G$39,
IF(AND(A45=[2]an!$G$38,F45=[2]an!$E$42),[2]an!$G$42,
IF(AND(A45=[2]an!$H$38,F45=[2]an!$E$40),[2]an!$H$40,IF(AND(A45=[2]an!$H$38,F45=[2]an!$E$41),[2]an!$H$41,IF(AND(A45=[2]an!$H$38,F45=[2]an!$E$39,H45&gt;=[2]an!$M$37),[2]an!$H$39,
IF(AND(A45=[2]an!$H$38,F45=[2]an!$E$39,H45&lt;[2]an!$M$37,S45="kahepoolne vajaduspõhine",U45=""),[2]an!$M$40,
IF(AND(A45=[2]an!$H$38,F45=[2]an!$E$39,H45&lt;[2]an!$M$37,S45="kahepoolne vajaduspõhine",U45&lt;&gt;""),[2]an!$H$39,
IF(AND(A45=[2]an!$H$38,F45=[2]an!$E$39,H45&lt;[2]an!$M$37,S45&lt;&gt;"kahepoolne vajaduspõhine"),[2]an!$H$39,
IF(AND(A45=[2]an!$H$38,F45=[2]an!$E$42),[2]an!$H$42,
IF(AND(A45=[2]an!$I$38,F45=[2]an!$E$40),[2]an!$I$40,IF(AND(A45=[2]an!$I$38,F45=[2]an!$E$41),[2]an!$I$41,IF(AND(A45=[2]an!$I$38,F45=[2]an!$E$39,H45&gt;=[2]an!$M$37),[2]an!$I$39,
IF(AND(A45=[2]an!$I$38,F45=[2]an!$E$39,H45&lt;[2]an!$M$37,S45="kahepoolne vajaduspõhine",U45=""),[2]an!$M$40,
IF(AND(A45=[2]an!$I$38,F45=[2]an!$E$39,H45&lt;[2]an!$M$37,S45="kahepoolne vajaduspõhine",U45&lt;&gt;""),[2]an!$I$39,
IF(AND(A45=[2]an!$I$38,F45=[2]an!$E$39,H45&lt;[2]an!$M$37,S45&lt;&gt;"kahepoolne vajaduspõhine"),[2]an!$I$39,
IF(AND(A45=[2]an!$I$38,F45=[2]an!$E$42),[2]an!$I$42,
IF(AND(A45=[2]an!$J$38,F45=[2]an!$E$40),[2]an!$J$40,IF(AND(A45=[2]an!$J$38,F45=[2]an!$E$41),[2]an!$J$41,IF(AND(A45=[2]an!$J$38,F45=[2]an!$E$39,H45&gt;=[2]an!$M$37),[2]an!$J$39,
IF(AND(A45=[2]an!$J$38,F45=[2]an!$E$39,H45&lt;[2]an!$M$37,S45="kahepoolne vajaduspõhine",U45=""),[2]an!$M$40,
IF(AND(A45=[2]an!$J$38,F45=[2]an!$E$39,H45&lt;[2]an!$M$37,S45="kahepoolne vajaduspõhine",U45&lt;&gt;""),[2]an!$J$39,
IF(AND(A45=[2]an!$J$38,F45=[2]an!$E$39,H45&lt;[2]an!$M$37,S45&lt;&gt;"kahepoolne vajaduspõhine"),[2]an!$J$39,
IF(AND(A45=[2]an!$J$38,F45=[2]an!$E$42),[2]an!$J$42,""))))))))))))))))))))))))))))</f>
        <v/>
      </c>
      <c r="Y45" s="17" t="str">
        <f>IFERROR(IF(F45="Tugigrupp",0,
IF(AND(F45="Peretoe teenus",H45&gt;=[2]an!$M$37,RANK(D45,$D45:$D45)+COUNTIFS($D$2:D45,D45,$F$2:F45,F45)-1&gt;1),"",
IF(AND(F45="Peretoe teenus",H45&gt;=[2]an!$M$37,RANK(D45,$D45:$D45)+COUNTIFS($D$2:D45,D45,$F$2:F45,F45)-1=1,MONTH(H45)=MONTH(K45)=TRUE,YEAR(H45)=YEAR(K45)=TRUE),((EOMONTH(H45,0)-H45+1)*X45)/DAY(EOMONTH(H45,0)),
IF(AND(F45="Peretoe teenus",H45&gt;=[2]an!$M$37,RANK(D45,$D45:$D45)+COUNTIFS($D$2:D45,D45,$F$2:F45,F45)-1=1),X45,
IF(AND(F45="Peretoe teenus",H45&lt;[2]an!$M$37,S45&lt;&gt;"kahepoolne vajaduspõhine",RANK(D45,$D45:$D45)+COUNTIFS($D$2:D45,D45,$F$2:F45,F45)-1=1),X45,
IF(AND(F45="Peretoe teenus",H45&lt;[2]an!$M$37,S45&lt;&gt;"kahepoolne vajaduspõhine",RANK(D45,$D45:$D45)+COUNTIFS($D$2:D45,D45,$F$2:F45,F45)-1&gt;1),"",
IF(AND(F45="Peretoe teenus",H45&lt;[2]an!$M$37,S45="kahepoolne vajaduspõhine",U45="",RANK(D45,$D45:$D45)+COUNTIFS($D$2:D45,D45,$F$2:F45,F45)-1=1),X45,
IF(AND(F45="Peretoe teenus",H45&lt;[2]an!$M$37,S45="kahepoolne vajaduspõhine",U45="",RANK(D45,$D45:$D45)+COUNTIFS($D$2:D45,D45,$F$2:F45,F45)-1&gt;1),"",
IF(AND(F45="Peretoe teenus",H45&lt;[2]an!$M$37,S45="kahepoolne vajaduspõhine",U45&lt;[2]an!$M$37,RANK(D45,$D45:$D45)+COUNTIFS($D$2:D45,D45,$F$2:F45,F45)-1=1),X45,
IF(AND(F45="Peretoe teenus",H45&lt;[2]an!$M$37,S45="kahepoolne vajaduspõhine",U45&lt;[2]an!$M$37,RANK(D45,$D45:$D45)+COUNTIFS($D$2:D45,D45,$F$2:F45,F45)-1&gt;1),"",
IF(AND(F45="Peretoe teenus",H45&lt;[2]an!$M$37,S45="kahepoolne vajaduspõhine",U45&gt;=[2]an!$M$37,U45&lt;=[2]an!$M$38,RANK(D45,$D45:$D45)+COUNTIFS($D$2:D45,D45,$F$2:F45,F45)-1=1),
((EOMONTH(U45,0)-U45+1)*X45)/DAY(EOMONTH(U45,0))+(DAY(U45)-1)*100/DAY(EOMONTH(U45,0)),
IF(AND(F45="Peretoe teenus",H45&lt;[2]an!$M$37,S45="kahepoolne vajaduspõhine",U45&gt;=[2]an!$M$37,U45&lt;=[2]an!$M$38,RANK(D45,$D45:$D45)+COUNTIFS($D$2:D45,D45,$F$2:F45,F45)-1&gt;1),"",
IF(AND(F45="Peretoe teenus",H45&lt;[2]an!$M$37,S45="kahepoolne vajaduspõhine",U45&gt;[2]an!$M$38,RANK(D45,$D45:$D45)+COUNTIFS($D$2:D45,D45,$F$2:F45,F45)-1=1),X45,
IF(AND(F45="Peretoe teenus",H45&lt;[2]an!$M$37,S45="kahepoolne vajaduspõhine",U45&gt;[2]an!$M$38,RANK(D45,$D45:$D45)+COUNTIFS($D$2:D45,D45,$F$2:F45,F45)-1&gt;1),"",X45*W45)))))))))))))),"")</f>
        <v/>
      </c>
      <c r="Z45" s="18" t="str">
        <f t="shared" si="2"/>
        <v/>
      </c>
      <c r="AA45" s="19" t="str">
        <f>IFERROR(VLOOKUP(E45,[2]an!$A$3:$B$81,2,FALSE),"")</f>
        <v/>
      </c>
      <c r="AB45" s="19" t="str">
        <f>IFERROR(VLOOKUP(AA45,[2]an!$C$2:$D$16,2,FALSE),"")</f>
        <v/>
      </c>
      <c r="AC45" s="20"/>
      <c r="AD45" s="21" t="str">
        <f>IF(A45=[2]an!$F$36,VLOOKUP([2]an!$F$36,[2]an!$F$36:$H$36,3,FALSE),IF(A45=[2]an!$F$35,VLOOKUP([2]an!$F$35,[2]an!$F$35:$H$35,3,FALSE),IF(A45=[2]an!$F$33,VLOOKUP([2]an!$F$33,[2]an!$F$33:$H$33,3,FALSE),IF(A45=[2]an!$F$31,VLOOKUP([2]an!$F$31,[2]an!$F$31:$H$31,3,FALSE),""))))</f>
        <v/>
      </c>
    </row>
    <row r="46" spans="6:30" x14ac:dyDescent="0.2">
      <c r="F46" s="10"/>
      <c r="G46" s="8" t="str">
        <f t="shared" si="0"/>
        <v/>
      </c>
      <c r="H46" s="13"/>
      <c r="K46" s="13"/>
      <c r="L46" s="10"/>
      <c r="M46" s="10"/>
      <c r="S46" s="8" t="str">
        <f>IFERROR(VLOOKUP(D46,[1]peretoe_teenus!$A$2:$L$2000,5,FALSE),"")</f>
        <v/>
      </c>
      <c r="U46" s="13"/>
      <c r="V46" s="15" t="str" cm="1">
        <f t="array" ref="V46">IFERROR(IF(AND(F46="Tugigrupp",RANK(K46,$K46:$K46)+COUNTIFS($K$2:K46,K46,$L$2:L46,L46,$M$2:M46,M46,$I$2:I46,I46,$G$2:G46,G46,$F$2:F46,F46)-1=1),SUMPRODUCT(($F$2:$F$4154=F46)*($G$2:$G$4154=G46)*($K$2:$K$4154=K46)*($I$2:$I$4154=I46)*($L$2:$L$4154=L46)*($M$2:$M$4154=M46)),""),"")</f>
        <v/>
      </c>
      <c r="W46" s="15" t="str">
        <f t="shared" si="1"/>
        <v/>
      </c>
      <c r="X46" s="16" t="str">
        <f>IF(AND(A46=[2]an!$G$38,F46=[2]an!$E$40),[2]an!$G$40,IF(AND(A46=[2]an!$G$38,F46=[2]an!$E$41),[2]an!$G$41,IF(AND(A46=[2]an!$G$38,F46=[2]an!$E$39,H46&gt;=[2]an!$M$37),[2]an!$G$39,
IF(AND(A46=[2]an!$G$38,F46=[2]an!$E$39,H46&lt;[2]an!$M$37,S46="kahepoolne vajaduspõhine",U46=""),[2]an!$M$40,
IF(AND(A46=[2]an!$G$38,F46=[2]an!$E$39,H46&lt;[2]an!$M$37,S46="kahepoolne vajaduspõhine",U46&lt;&gt;""),[2]an!$G$39,
IF(AND(A46=[2]an!$G$38,F46=[2]an!$E$39,H46&lt;[2]an!$M$37,S46&lt;&gt;"kahepoolne vajaduspõhine"),[2]an!$G$39,
IF(AND(A46=[2]an!$G$38,F46=[2]an!$E$42),[2]an!$G$42,
IF(AND(A46=[2]an!$H$38,F46=[2]an!$E$40),[2]an!$H$40,IF(AND(A46=[2]an!$H$38,F46=[2]an!$E$41),[2]an!$H$41,IF(AND(A46=[2]an!$H$38,F46=[2]an!$E$39,H46&gt;=[2]an!$M$37),[2]an!$H$39,
IF(AND(A46=[2]an!$H$38,F46=[2]an!$E$39,H46&lt;[2]an!$M$37,S46="kahepoolne vajaduspõhine",U46=""),[2]an!$M$40,
IF(AND(A46=[2]an!$H$38,F46=[2]an!$E$39,H46&lt;[2]an!$M$37,S46="kahepoolne vajaduspõhine",U46&lt;&gt;""),[2]an!$H$39,
IF(AND(A46=[2]an!$H$38,F46=[2]an!$E$39,H46&lt;[2]an!$M$37,S46&lt;&gt;"kahepoolne vajaduspõhine"),[2]an!$H$39,
IF(AND(A46=[2]an!$H$38,F46=[2]an!$E$42),[2]an!$H$42,
IF(AND(A46=[2]an!$I$38,F46=[2]an!$E$40),[2]an!$I$40,IF(AND(A46=[2]an!$I$38,F46=[2]an!$E$41),[2]an!$I$41,IF(AND(A46=[2]an!$I$38,F46=[2]an!$E$39,H46&gt;=[2]an!$M$37),[2]an!$I$39,
IF(AND(A46=[2]an!$I$38,F46=[2]an!$E$39,H46&lt;[2]an!$M$37,S46="kahepoolne vajaduspõhine",U46=""),[2]an!$M$40,
IF(AND(A46=[2]an!$I$38,F46=[2]an!$E$39,H46&lt;[2]an!$M$37,S46="kahepoolne vajaduspõhine",U46&lt;&gt;""),[2]an!$I$39,
IF(AND(A46=[2]an!$I$38,F46=[2]an!$E$39,H46&lt;[2]an!$M$37,S46&lt;&gt;"kahepoolne vajaduspõhine"),[2]an!$I$39,
IF(AND(A46=[2]an!$I$38,F46=[2]an!$E$42),[2]an!$I$42,
IF(AND(A46=[2]an!$J$38,F46=[2]an!$E$40),[2]an!$J$40,IF(AND(A46=[2]an!$J$38,F46=[2]an!$E$41),[2]an!$J$41,IF(AND(A46=[2]an!$J$38,F46=[2]an!$E$39,H46&gt;=[2]an!$M$37),[2]an!$J$39,
IF(AND(A46=[2]an!$J$38,F46=[2]an!$E$39,H46&lt;[2]an!$M$37,S46="kahepoolne vajaduspõhine",U46=""),[2]an!$M$40,
IF(AND(A46=[2]an!$J$38,F46=[2]an!$E$39,H46&lt;[2]an!$M$37,S46="kahepoolne vajaduspõhine",U46&lt;&gt;""),[2]an!$J$39,
IF(AND(A46=[2]an!$J$38,F46=[2]an!$E$39,H46&lt;[2]an!$M$37,S46&lt;&gt;"kahepoolne vajaduspõhine"),[2]an!$J$39,
IF(AND(A46=[2]an!$J$38,F46=[2]an!$E$42),[2]an!$J$42,""))))))))))))))))))))))))))))</f>
        <v/>
      </c>
      <c r="Y46" s="17" t="str">
        <f>IFERROR(IF(F46="Tugigrupp",0,
IF(AND(F46="Peretoe teenus",H46&gt;=[2]an!$M$37,RANK(D46,$D46:$D46)+COUNTIFS($D$2:D46,D46,$F$2:F46,F46)-1&gt;1),"",
IF(AND(F46="Peretoe teenus",H46&gt;=[2]an!$M$37,RANK(D46,$D46:$D46)+COUNTIFS($D$2:D46,D46,$F$2:F46,F46)-1=1,MONTH(H46)=MONTH(K46)=TRUE,YEAR(H46)=YEAR(K46)=TRUE),((EOMONTH(H46,0)-H46+1)*X46)/DAY(EOMONTH(H46,0)),
IF(AND(F46="Peretoe teenus",H46&gt;=[2]an!$M$37,RANK(D46,$D46:$D46)+COUNTIFS($D$2:D46,D46,$F$2:F46,F46)-1=1),X46,
IF(AND(F46="Peretoe teenus",H46&lt;[2]an!$M$37,S46&lt;&gt;"kahepoolne vajaduspõhine",RANK(D46,$D46:$D46)+COUNTIFS($D$2:D46,D46,$F$2:F46,F46)-1=1),X46,
IF(AND(F46="Peretoe teenus",H46&lt;[2]an!$M$37,S46&lt;&gt;"kahepoolne vajaduspõhine",RANK(D46,$D46:$D46)+COUNTIFS($D$2:D46,D46,$F$2:F46,F46)-1&gt;1),"",
IF(AND(F46="Peretoe teenus",H46&lt;[2]an!$M$37,S46="kahepoolne vajaduspõhine",U46="",RANK(D46,$D46:$D46)+COUNTIFS($D$2:D46,D46,$F$2:F46,F46)-1=1),X46,
IF(AND(F46="Peretoe teenus",H46&lt;[2]an!$M$37,S46="kahepoolne vajaduspõhine",U46="",RANK(D46,$D46:$D46)+COUNTIFS($D$2:D46,D46,$F$2:F46,F46)-1&gt;1),"",
IF(AND(F46="Peretoe teenus",H46&lt;[2]an!$M$37,S46="kahepoolne vajaduspõhine",U46&lt;[2]an!$M$37,RANK(D46,$D46:$D46)+COUNTIFS($D$2:D46,D46,$F$2:F46,F46)-1=1),X46,
IF(AND(F46="Peretoe teenus",H46&lt;[2]an!$M$37,S46="kahepoolne vajaduspõhine",U46&lt;[2]an!$M$37,RANK(D46,$D46:$D46)+COUNTIFS($D$2:D46,D46,$F$2:F46,F46)-1&gt;1),"",
IF(AND(F46="Peretoe teenus",H46&lt;[2]an!$M$37,S46="kahepoolne vajaduspõhine",U46&gt;=[2]an!$M$37,U46&lt;=[2]an!$M$38,RANK(D46,$D46:$D46)+COUNTIFS($D$2:D46,D46,$F$2:F46,F46)-1=1),
((EOMONTH(U46,0)-U46+1)*X46)/DAY(EOMONTH(U46,0))+(DAY(U46)-1)*100/DAY(EOMONTH(U46,0)),
IF(AND(F46="Peretoe teenus",H46&lt;[2]an!$M$37,S46="kahepoolne vajaduspõhine",U46&gt;=[2]an!$M$37,U46&lt;=[2]an!$M$38,RANK(D46,$D46:$D46)+COUNTIFS($D$2:D46,D46,$F$2:F46,F46)-1&gt;1),"",
IF(AND(F46="Peretoe teenus",H46&lt;[2]an!$M$37,S46="kahepoolne vajaduspõhine",U46&gt;[2]an!$M$38,RANK(D46,$D46:$D46)+COUNTIFS($D$2:D46,D46,$F$2:F46,F46)-1=1),X46,
IF(AND(F46="Peretoe teenus",H46&lt;[2]an!$M$37,S46="kahepoolne vajaduspõhine",U46&gt;[2]an!$M$38,RANK(D46,$D46:$D46)+COUNTIFS($D$2:D46,D46,$F$2:F46,F46)-1&gt;1),"",X46*W46)))))))))))))),"")</f>
        <v/>
      </c>
      <c r="Z46" s="18" t="str">
        <f t="shared" si="2"/>
        <v/>
      </c>
      <c r="AA46" s="19" t="str">
        <f>IFERROR(VLOOKUP(E46,[2]an!$A$3:$B$81,2,FALSE),"")</f>
        <v/>
      </c>
      <c r="AB46" s="19" t="str">
        <f>IFERROR(VLOOKUP(AA46,[2]an!$C$2:$D$16,2,FALSE),"")</f>
        <v/>
      </c>
      <c r="AC46" s="20"/>
      <c r="AD46" s="21" t="str">
        <f>IF(A46=[2]an!$F$36,VLOOKUP([2]an!$F$36,[2]an!$F$36:$H$36,3,FALSE),IF(A46=[2]an!$F$35,VLOOKUP([2]an!$F$35,[2]an!$F$35:$H$35,3,FALSE),IF(A46=[2]an!$F$33,VLOOKUP([2]an!$F$33,[2]an!$F$33:$H$33,3,FALSE),IF(A46=[2]an!$F$31,VLOOKUP([2]an!$F$31,[2]an!$F$31:$H$31,3,FALSE),""))))</f>
        <v/>
      </c>
    </row>
    <row r="47" spans="6:30" x14ac:dyDescent="0.2">
      <c r="F47" s="10"/>
      <c r="G47" s="8" t="str">
        <f t="shared" si="0"/>
        <v/>
      </c>
      <c r="H47" s="13"/>
      <c r="K47" s="13"/>
      <c r="L47" s="10"/>
      <c r="M47" s="10"/>
      <c r="S47" s="8" t="str">
        <f>IFERROR(VLOOKUP(D47,[1]peretoe_teenus!$A$2:$L$2000,5,FALSE),"")</f>
        <v/>
      </c>
      <c r="U47" s="13"/>
      <c r="V47" s="15" t="str" cm="1">
        <f t="array" ref="V47">IFERROR(IF(AND(F47="Tugigrupp",RANK(K47,$K47:$K47)+COUNTIFS($K$2:K47,K47,$L$2:L47,L47,$M$2:M47,M47,$I$2:I47,I47,$G$2:G47,G47,$F$2:F47,F47)-1=1),SUMPRODUCT(($F$2:$F$4154=F47)*($G$2:$G$4154=G47)*($K$2:$K$4154=K47)*($I$2:$I$4154=I47)*($L$2:$L$4154=L47)*($M$2:$M$4154=M47)),""),"")</f>
        <v/>
      </c>
      <c r="W47" s="15" t="str">
        <f t="shared" si="1"/>
        <v/>
      </c>
      <c r="X47" s="16" t="str">
        <f>IF(AND(A47=[2]an!$G$38,F47=[2]an!$E$40),[2]an!$G$40,IF(AND(A47=[2]an!$G$38,F47=[2]an!$E$41),[2]an!$G$41,IF(AND(A47=[2]an!$G$38,F47=[2]an!$E$39,H47&gt;=[2]an!$M$37),[2]an!$G$39,
IF(AND(A47=[2]an!$G$38,F47=[2]an!$E$39,H47&lt;[2]an!$M$37,S47="kahepoolne vajaduspõhine",U47=""),[2]an!$M$40,
IF(AND(A47=[2]an!$G$38,F47=[2]an!$E$39,H47&lt;[2]an!$M$37,S47="kahepoolne vajaduspõhine",U47&lt;&gt;""),[2]an!$G$39,
IF(AND(A47=[2]an!$G$38,F47=[2]an!$E$39,H47&lt;[2]an!$M$37,S47&lt;&gt;"kahepoolne vajaduspõhine"),[2]an!$G$39,
IF(AND(A47=[2]an!$G$38,F47=[2]an!$E$42),[2]an!$G$42,
IF(AND(A47=[2]an!$H$38,F47=[2]an!$E$40),[2]an!$H$40,IF(AND(A47=[2]an!$H$38,F47=[2]an!$E$41),[2]an!$H$41,IF(AND(A47=[2]an!$H$38,F47=[2]an!$E$39,H47&gt;=[2]an!$M$37),[2]an!$H$39,
IF(AND(A47=[2]an!$H$38,F47=[2]an!$E$39,H47&lt;[2]an!$M$37,S47="kahepoolne vajaduspõhine",U47=""),[2]an!$M$40,
IF(AND(A47=[2]an!$H$38,F47=[2]an!$E$39,H47&lt;[2]an!$M$37,S47="kahepoolne vajaduspõhine",U47&lt;&gt;""),[2]an!$H$39,
IF(AND(A47=[2]an!$H$38,F47=[2]an!$E$39,H47&lt;[2]an!$M$37,S47&lt;&gt;"kahepoolne vajaduspõhine"),[2]an!$H$39,
IF(AND(A47=[2]an!$H$38,F47=[2]an!$E$42),[2]an!$H$42,
IF(AND(A47=[2]an!$I$38,F47=[2]an!$E$40),[2]an!$I$40,IF(AND(A47=[2]an!$I$38,F47=[2]an!$E$41),[2]an!$I$41,IF(AND(A47=[2]an!$I$38,F47=[2]an!$E$39,H47&gt;=[2]an!$M$37),[2]an!$I$39,
IF(AND(A47=[2]an!$I$38,F47=[2]an!$E$39,H47&lt;[2]an!$M$37,S47="kahepoolne vajaduspõhine",U47=""),[2]an!$M$40,
IF(AND(A47=[2]an!$I$38,F47=[2]an!$E$39,H47&lt;[2]an!$M$37,S47="kahepoolne vajaduspõhine",U47&lt;&gt;""),[2]an!$I$39,
IF(AND(A47=[2]an!$I$38,F47=[2]an!$E$39,H47&lt;[2]an!$M$37,S47&lt;&gt;"kahepoolne vajaduspõhine"),[2]an!$I$39,
IF(AND(A47=[2]an!$I$38,F47=[2]an!$E$42),[2]an!$I$42,
IF(AND(A47=[2]an!$J$38,F47=[2]an!$E$40),[2]an!$J$40,IF(AND(A47=[2]an!$J$38,F47=[2]an!$E$41),[2]an!$J$41,IF(AND(A47=[2]an!$J$38,F47=[2]an!$E$39,H47&gt;=[2]an!$M$37),[2]an!$J$39,
IF(AND(A47=[2]an!$J$38,F47=[2]an!$E$39,H47&lt;[2]an!$M$37,S47="kahepoolne vajaduspõhine",U47=""),[2]an!$M$40,
IF(AND(A47=[2]an!$J$38,F47=[2]an!$E$39,H47&lt;[2]an!$M$37,S47="kahepoolne vajaduspõhine",U47&lt;&gt;""),[2]an!$J$39,
IF(AND(A47=[2]an!$J$38,F47=[2]an!$E$39,H47&lt;[2]an!$M$37,S47&lt;&gt;"kahepoolne vajaduspõhine"),[2]an!$J$39,
IF(AND(A47=[2]an!$J$38,F47=[2]an!$E$42),[2]an!$J$42,""))))))))))))))))))))))))))))</f>
        <v/>
      </c>
      <c r="Y47" s="17" t="str">
        <f>IFERROR(IF(F47="Tugigrupp",0,
IF(AND(F47="Peretoe teenus",H47&gt;=[2]an!$M$37,RANK(D47,$D47:$D47)+COUNTIFS($D$2:D47,D47,$F$2:F47,F47)-1&gt;1),"",
IF(AND(F47="Peretoe teenus",H47&gt;=[2]an!$M$37,RANK(D47,$D47:$D47)+COUNTIFS($D$2:D47,D47,$F$2:F47,F47)-1=1,MONTH(H47)=MONTH(K47)=TRUE,YEAR(H47)=YEAR(K47)=TRUE),((EOMONTH(H47,0)-H47+1)*X47)/DAY(EOMONTH(H47,0)),
IF(AND(F47="Peretoe teenus",H47&gt;=[2]an!$M$37,RANK(D47,$D47:$D47)+COUNTIFS($D$2:D47,D47,$F$2:F47,F47)-1=1),X47,
IF(AND(F47="Peretoe teenus",H47&lt;[2]an!$M$37,S47&lt;&gt;"kahepoolne vajaduspõhine",RANK(D47,$D47:$D47)+COUNTIFS($D$2:D47,D47,$F$2:F47,F47)-1=1),X47,
IF(AND(F47="Peretoe teenus",H47&lt;[2]an!$M$37,S47&lt;&gt;"kahepoolne vajaduspõhine",RANK(D47,$D47:$D47)+COUNTIFS($D$2:D47,D47,$F$2:F47,F47)-1&gt;1),"",
IF(AND(F47="Peretoe teenus",H47&lt;[2]an!$M$37,S47="kahepoolne vajaduspõhine",U47="",RANK(D47,$D47:$D47)+COUNTIFS($D$2:D47,D47,$F$2:F47,F47)-1=1),X47,
IF(AND(F47="Peretoe teenus",H47&lt;[2]an!$M$37,S47="kahepoolne vajaduspõhine",U47="",RANK(D47,$D47:$D47)+COUNTIFS($D$2:D47,D47,$F$2:F47,F47)-1&gt;1),"",
IF(AND(F47="Peretoe teenus",H47&lt;[2]an!$M$37,S47="kahepoolne vajaduspõhine",U47&lt;[2]an!$M$37,RANK(D47,$D47:$D47)+COUNTIFS($D$2:D47,D47,$F$2:F47,F47)-1=1),X47,
IF(AND(F47="Peretoe teenus",H47&lt;[2]an!$M$37,S47="kahepoolne vajaduspõhine",U47&lt;[2]an!$M$37,RANK(D47,$D47:$D47)+COUNTIFS($D$2:D47,D47,$F$2:F47,F47)-1&gt;1),"",
IF(AND(F47="Peretoe teenus",H47&lt;[2]an!$M$37,S47="kahepoolne vajaduspõhine",U47&gt;=[2]an!$M$37,U47&lt;=[2]an!$M$38,RANK(D47,$D47:$D47)+COUNTIFS($D$2:D47,D47,$F$2:F47,F47)-1=1),
((EOMONTH(U47,0)-U47+1)*X47)/DAY(EOMONTH(U47,0))+(DAY(U47)-1)*100/DAY(EOMONTH(U47,0)),
IF(AND(F47="Peretoe teenus",H47&lt;[2]an!$M$37,S47="kahepoolne vajaduspõhine",U47&gt;=[2]an!$M$37,U47&lt;=[2]an!$M$38,RANK(D47,$D47:$D47)+COUNTIFS($D$2:D47,D47,$F$2:F47,F47)-1&gt;1),"",
IF(AND(F47="Peretoe teenus",H47&lt;[2]an!$M$37,S47="kahepoolne vajaduspõhine",U47&gt;[2]an!$M$38,RANK(D47,$D47:$D47)+COUNTIFS($D$2:D47,D47,$F$2:F47,F47)-1=1),X47,
IF(AND(F47="Peretoe teenus",H47&lt;[2]an!$M$37,S47="kahepoolne vajaduspõhine",U47&gt;[2]an!$M$38,RANK(D47,$D47:$D47)+COUNTIFS($D$2:D47,D47,$F$2:F47,F47)-1&gt;1),"",X47*W47)))))))))))))),"")</f>
        <v/>
      </c>
      <c r="Z47" s="18" t="str">
        <f t="shared" si="2"/>
        <v/>
      </c>
      <c r="AA47" s="19" t="str">
        <f>IFERROR(VLOOKUP(E47,[2]an!$A$3:$B$81,2,FALSE),"")</f>
        <v/>
      </c>
      <c r="AB47" s="19" t="str">
        <f>IFERROR(VLOOKUP(AA47,[2]an!$C$2:$D$16,2,FALSE),"")</f>
        <v/>
      </c>
      <c r="AC47" s="20"/>
      <c r="AD47" s="21" t="str">
        <f>IF(A47=[2]an!$F$36,VLOOKUP([2]an!$F$36,[2]an!$F$36:$H$36,3,FALSE),IF(A47=[2]an!$F$35,VLOOKUP([2]an!$F$35,[2]an!$F$35:$H$35,3,FALSE),IF(A47=[2]an!$F$33,VLOOKUP([2]an!$F$33,[2]an!$F$33:$H$33,3,FALSE),IF(A47=[2]an!$F$31,VLOOKUP([2]an!$F$31,[2]an!$F$31:$H$31,3,FALSE),""))))</f>
        <v/>
      </c>
    </row>
    <row r="48" spans="6:30" x14ac:dyDescent="0.2">
      <c r="F48" s="10"/>
      <c r="G48" s="8" t="str">
        <f t="shared" si="0"/>
        <v/>
      </c>
      <c r="H48" s="13"/>
      <c r="K48" s="13"/>
      <c r="L48" s="10"/>
      <c r="M48" s="10"/>
      <c r="S48" s="8" t="str">
        <f>IFERROR(VLOOKUP(D48,[1]peretoe_teenus!$A$2:$L$2000,5,FALSE),"")</f>
        <v/>
      </c>
      <c r="U48" s="13"/>
      <c r="V48" s="15" t="str" cm="1">
        <f t="array" ref="V48">IFERROR(IF(AND(F48="Tugigrupp",RANK(K48,$K48:$K48)+COUNTIFS($K$2:K48,K48,$L$2:L48,L48,$M$2:M48,M48,$I$2:I48,I48,$G$2:G48,G48,$F$2:F48,F48)-1=1),SUMPRODUCT(($F$2:$F$4154=F48)*($G$2:$G$4154=G48)*($K$2:$K$4154=K48)*($I$2:$I$4154=I48)*($L$2:$L$4154=L48)*($M$2:$M$4154=M48)),""),"")</f>
        <v/>
      </c>
      <c r="W48" s="15" t="str">
        <f t="shared" si="1"/>
        <v/>
      </c>
      <c r="X48" s="16" t="str">
        <f>IF(AND(A48=[2]an!$G$38,F48=[2]an!$E$40),[2]an!$G$40,IF(AND(A48=[2]an!$G$38,F48=[2]an!$E$41),[2]an!$G$41,IF(AND(A48=[2]an!$G$38,F48=[2]an!$E$39,H48&gt;=[2]an!$M$37),[2]an!$G$39,
IF(AND(A48=[2]an!$G$38,F48=[2]an!$E$39,H48&lt;[2]an!$M$37,S48="kahepoolne vajaduspõhine",U48=""),[2]an!$M$40,
IF(AND(A48=[2]an!$G$38,F48=[2]an!$E$39,H48&lt;[2]an!$M$37,S48="kahepoolne vajaduspõhine",U48&lt;&gt;""),[2]an!$G$39,
IF(AND(A48=[2]an!$G$38,F48=[2]an!$E$39,H48&lt;[2]an!$M$37,S48&lt;&gt;"kahepoolne vajaduspõhine"),[2]an!$G$39,
IF(AND(A48=[2]an!$G$38,F48=[2]an!$E$42),[2]an!$G$42,
IF(AND(A48=[2]an!$H$38,F48=[2]an!$E$40),[2]an!$H$40,IF(AND(A48=[2]an!$H$38,F48=[2]an!$E$41),[2]an!$H$41,IF(AND(A48=[2]an!$H$38,F48=[2]an!$E$39,H48&gt;=[2]an!$M$37),[2]an!$H$39,
IF(AND(A48=[2]an!$H$38,F48=[2]an!$E$39,H48&lt;[2]an!$M$37,S48="kahepoolne vajaduspõhine",U48=""),[2]an!$M$40,
IF(AND(A48=[2]an!$H$38,F48=[2]an!$E$39,H48&lt;[2]an!$M$37,S48="kahepoolne vajaduspõhine",U48&lt;&gt;""),[2]an!$H$39,
IF(AND(A48=[2]an!$H$38,F48=[2]an!$E$39,H48&lt;[2]an!$M$37,S48&lt;&gt;"kahepoolne vajaduspõhine"),[2]an!$H$39,
IF(AND(A48=[2]an!$H$38,F48=[2]an!$E$42),[2]an!$H$42,
IF(AND(A48=[2]an!$I$38,F48=[2]an!$E$40),[2]an!$I$40,IF(AND(A48=[2]an!$I$38,F48=[2]an!$E$41),[2]an!$I$41,IF(AND(A48=[2]an!$I$38,F48=[2]an!$E$39,H48&gt;=[2]an!$M$37),[2]an!$I$39,
IF(AND(A48=[2]an!$I$38,F48=[2]an!$E$39,H48&lt;[2]an!$M$37,S48="kahepoolne vajaduspõhine",U48=""),[2]an!$M$40,
IF(AND(A48=[2]an!$I$38,F48=[2]an!$E$39,H48&lt;[2]an!$M$37,S48="kahepoolne vajaduspõhine",U48&lt;&gt;""),[2]an!$I$39,
IF(AND(A48=[2]an!$I$38,F48=[2]an!$E$39,H48&lt;[2]an!$M$37,S48&lt;&gt;"kahepoolne vajaduspõhine"),[2]an!$I$39,
IF(AND(A48=[2]an!$I$38,F48=[2]an!$E$42),[2]an!$I$42,
IF(AND(A48=[2]an!$J$38,F48=[2]an!$E$40),[2]an!$J$40,IF(AND(A48=[2]an!$J$38,F48=[2]an!$E$41),[2]an!$J$41,IF(AND(A48=[2]an!$J$38,F48=[2]an!$E$39,H48&gt;=[2]an!$M$37),[2]an!$J$39,
IF(AND(A48=[2]an!$J$38,F48=[2]an!$E$39,H48&lt;[2]an!$M$37,S48="kahepoolne vajaduspõhine",U48=""),[2]an!$M$40,
IF(AND(A48=[2]an!$J$38,F48=[2]an!$E$39,H48&lt;[2]an!$M$37,S48="kahepoolne vajaduspõhine",U48&lt;&gt;""),[2]an!$J$39,
IF(AND(A48=[2]an!$J$38,F48=[2]an!$E$39,H48&lt;[2]an!$M$37,S48&lt;&gt;"kahepoolne vajaduspõhine"),[2]an!$J$39,
IF(AND(A48=[2]an!$J$38,F48=[2]an!$E$42),[2]an!$J$42,""))))))))))))))))))))))))))))</f>
        <v/>
      </c>
      <c r="Y48" s="17" t="str">
        <f>IFERROR(IF(F48="Tugigrupp",0,
IF(AND(F48="Peretoe teenus",H48&gt;=[2]an!$M$37,RANK(D48,$D48:$D48)+COUNTIFS($D$2:D48,D48,$F$2:F48,F48)-1&gt;1),"",
IF(AND(F48="Peretoe teenus",H48&gt;=[2]an!$M$37,RANK(D48,$D48:$D48)+COUNTIFS($D$2:D48,D48,$F$2:F48,F48)-1=1,MONTH(H48)=MONTH(K48)=TRUE,YEAR(H48)=YEAR(K48)=TRUE),((EOMONTH(H48,0)-H48+1)*X48)/DAY(EOMONTH(H48,0)),
IF(AND(F48="Peretoe teenus",H48&gt;=[2]an!$M$37,RANK(D48,$D48:$D48)+COUNTIFS($D$2:D48,D48,$F$2:F48,F48)-1=1),X48,
IF(AND(F48="Peretoe teenus",H48&lt;[2]an!$M$37,S48&lt;&gt;"kahepoolne vajaduspõhine",RANK(D48,$D48:$D48)+COUNTIFS($D$2:D48,D48,$F$2:F48,F48)-1=1),X48,
IF(AND(F48="Peretoe teenus",H48&lt;[2]an!$M$37,S48&lt;&gt;"kahepoolne vajaduspõhine",RANK(D48,$D48:$D48)+COUNTIFS($D$2:D48,D48,$F$2:F48,F48)-1&gt;1),"",
IF(AND(F48="Peretoe teenus",H48&lt;[2]an!$M$37,S48="kahepoolne vajaduspõhine",U48="",RANK(D48,$D48:$D48)+COUNTIFS($D$2:D48,D48,$F$2:F48,F48)-1=1),X48,
IF(AND(F48="Peretoe teenus",H48&lt;[2]an!$M$37,S48="kahepoolne vajaduspõhine",U48="",RANK(D48,$D48:$D48)+COUNTIFS($D$2:D48,D48,$F$2:F48,F48)-1&gt;1),"",
IF(AND(F48="Peretoe teenus",H48&lt;[2]an!$M$37,S48="kahepoolne vajaduspõhine",U48&lt;[2]an!$M$37,RANK(D48,$D48:$D48)+COUNTIFS($D$2:D48,D48,$F$2:F48,F48)-1=1),X48,
IF(AND(F48="Peretoe teenus",H48&lt;[2]an!$M$37,S48="kahepoolne vajaduspõhine",U48&lt;[2]an!$M$37,RANK(D48,$D48:$D48)+COUNTIFS($D$2:D48,D48,$F$2:F48,F48)-1&gt;1),"",
IF(AND(F48="Peretoe teenus",H48&lt;[2]an!$M$37,S48="kahepoolne vajaduspõhine",U48&gt;=[2]an!$M$37,U48&lt;=[2]an!$M$38,RANK(D48,$D48:$D48)+COUNTIFS($D$2:D48,D48,$F$2:F48,F48)-1=1),
((EOMONTH(U48,0)-U48+1)*X48)/DAY(EOMONTH(U48,0))+(DAY(U48)-1)*100/DAY(EOMONTH(U48,0)),
IF(AND(F48="Peretoe teenus",H48&lt;[2]an!$M$37,S48="kahepoolne vajaduspõhine",U48&gt;=[2]an!$M$37,U48&lt;=[2]an!$M$38,RANK(D48,$D48:$D48)+COUNTIFS($D$2:D48,D48,$F$2:F48,F48)-1&gt;1),"",
IF(AND(F48="Peretoe teenus",H48&lt;[2]an!$M$37,S48="kahepoolne vajaduspõhine",U48&gt;[2]an!$M$38,RANK(D48,$D48:$D48)+COUNTIFS($D$2:D48,D48,$F$2:F48,F48)-1=1),X48,
IF(AND(F48="Peretoe teenus",H48&lt;[2]an!$M$37,S48="kahepoolne vajaduspõhine",U48&gt;[2]an!$M$38,RANK(D48,$D48:$D48)+COUNTIFS($D$2:D48,D48,$F$2:F48,F48)-1&gt;1),"",X48*W48)))))))))))))),"")</f>
        <v/>
      </c>
      <c r="Z48" s="18" t="str">
        <f t="shared" si="2"/>
        <v/>
      </c>
      <c r="AA48" s="19" t="str">
        <f>IFERROR(VLOOKUP(E48,[2]an!$A$3:$B$81,2,FALSE),"")</f>
        <v/>
      </c>
      <c r="AB48" s="19" t="str">
        <f>IFERROR(VLOOKUP(AA48,[2]an!$C$2:$D$16,2,FALSE),"")</f>
        <v/>
      </c>
      <c r="AC48" s="20"/>
      <c r="AD48" s="21" t="str">
        <f>IF(A48=[2]an!$F$36,VLOOKUP([2]an!$F$36,[2]an!$F$36:$H$36,3,FALSE),IF(A48=[2]an!$F$35,VLOOKUP([2]an!$F$35,[2]an!$F$35:$H$35,3,FALSE),IF(A48=[2]an!$F$33,VLOOKUP([2]an!$F$33,[2]an!$F$33:$H$33,3,FALSE),IF(A48=[2]an!$F$31,VLOOKUP([2]an!$F$31,[2]an!$F$31:$H$31,3,FALSE),""))))</f>
        <v/>
      </c>
    </row>
    <row r="49" spans="6:30" x14ac:dyDescent="0.2">
      <c r="F49" s="10"/>
      <c r="G49" s="8" t="str">
        <f t="shared" si="0"/>
        <v/>
      </c>
      <c r="H49" s="13"/>
      <c r="K49" s="13"/>
      <c r="L49" s="10"/>
      <c r="M49" s="10"/>
      <c r="S49" s="8" t="str">
        <f>IFERROR(VLOOKUP(D49,[1]peretoe_teenus!$A$2:$L$2000,5,FALSE),"")</f>
        <v/>
      </c>
      <c r="U49" s="13"/>
      <c r="V49" s="15" t="str" cm="1">
        <f t="array" ref="V49">IFERROR(IF(AND(F49="Tugigrupp",RANK(K49,$K49:$K49)+COUNTIFS($K$2:K49,K49,$L$2:L49,L49,$M$2:M49,M49,$I$2:I49,I49,$G$2:G49,G49,$F$2:F49,F49)-1=1),SUMPRODUCT(($F$2:$F$4154=F49)*($G$2:$G$4154=G49)*($K$2:$K$4154=K49)*($I$2:$I$4154=I49)*($L$2:$L$4154=L49)*($M$2:$M$4154=M49)),""),"")</f>
        <v/>
      </c>
      <c r="W49" s="15" t="str">
        <f t="shared" si="1"/>
        <v/>
      </c>
      <c r="X49" s="16" t="str">
        <f>IF(AND(A49=[2]an!$G$38,F49=[2]an!$E$40),[2]an!$G$40,IF(AND(A49=[2]an!$G$38,F49=[2]an!$E$41),[2]an!$G$41,IF(AND(A49=[2]an!$G$38,F49=[2]an!$E$39,H49&gt;=[2]an!$M$37),[2]an!$G$39,
IF(AND(A49=[2]an!$G$38,F49=[2]an!$E$39,H49&lt;[2]an!$M$37,S49="kahepoolne vajaduspõhine",U49=""),[2]an!$M$40,
IF(AND(A49=[2]an!$G$38,F49=[2]an!$E$39,H49&lt;[2]an!$M$37,S49="kahepoolne vajaduspõhine",U49&lt;&gt;""),[2]an!$G$39,
IF(AND(A49=[2]an!$G$38,F49=[2]an!$E$39,H49&lt;[2]an!$M$37,S49&lt;&gt;"kahepoolne vajaduspõhine"),[2]an!$G$39,
IF(AND(A49=[2]an!$G$38,F49=[2]an!$E$42),[2]an!$G$42,
IF(AND(A49=[2]an!$H$38,F49=[2]an!$E$40),[2]an!$H$40,IF(AND(A49=[2]an!$H$38,F49=[2]an!$E$41),[2]an!$H$41,IF(AND(A49=[2]an!$H$38,F49=[2]an!$E$39,H49&gt;=[2]an!$M$37),[2]an!$H$39,
IF(AND(A49=[2]an!$H$38,F49=[2]an!$E$39,H49&lt;[2]an!$M$37,S49="kahepoolne vajaduspõhine",U49=""),[2]an!$M$40,
IF(AND(A49=[2]an!$H$38,F49=[2]an!$E$39,H49&lt;[2]an!$M$37,S49="kahepoolne vajaduspõhine",U49&lt;&gt;""),[2]an!$H$39,
IF(AND(A49=[2]an!$H$38,F49=[2]an!$E$39,H49&lt;[2]an!$M$37,S49&lt;&gt;"kahepoolne vajaduspõhine"),[2]an!$H$39,
IF(AND(A49=[2]an!$H$38,F49=[2]an!$E$42),[2]an!$H$42,
IF(AND(A49=[2]an!$I$38,F49=[2]an!$E$40),[2]an!$I$40,IF(AND(A49=[2]an!$I$38,F49=[2]an!$E$41),[2]an!$I$41,IF(AND(A49=[2]an!$I$38,F49=[2]an!$E$39,H49&gt;=[2]an!$M$37),[2]an!$I$39,
IF(AND(A49=[2]an!$I$38,F49=[2]an!$E$39,H49&lt;[2]an!$M$37,S49="kahepoolne vajaduspõhine",U49=""),[2]an!$M$40,
IF(AND(A49=[2]an!$I$38,F49=[2]an!$E$39,H49&lt;[2]an!$M$37,S49="kahepoolne vajaduspõhine",U49&lt;&gt;""),[2]an!$I$39,
IF(AND(A49=[2]an!$I$38,F49=[2]an!$E$39,H49&lt;[2]an!$M$37,S49&lt;&gt;"kahepoolne vajaduspõhine"),[2]an!$I$39,
IF(AND(A49=[2]an!$I$38,F49=[2]an!$E$42),[2]an!$I$42,
IF(AND(A49=[2]an!$J$38,F49=[2]an!$E$40),[2]an!$J$40,IF(AND(A49=[2]an!$J$38,F49=[2]an!$E$41),[2]an!$J$41,IF(AND(A49=[2]an!$J$38,F49=[2]an!$E$39,H49&gt;=[2]an!$M$37),[2]an!$J$39,
IF(AND(A49=[2]an!$J$38,F49=[2]an!$E$39,H49&lt;[2]an!$M$37,S49="kahepoolne vajaduspõhine",U49=""),[2]an!$M$40,
IF(AND(A49=[2]an!$J$38,F49=[2]an!$E$39,H49&lt;[2]an!$M$37,S49="kahepoolne vajaduspõhine",U49&lt;&gt;""),[2]an!$J$39,
IF(AND(A49=[2]an!$J$38,F49=[2]an!$E$39,H49&lt;[2]an!$M$37,S49&lt;&gt;"kahepoolne vajaduspõhine"),[2]an!$J$39,
IF(AND(A49=[2]an!$J$38,F49=[2]an!$E$42),[2]an!$J$42,""))))))))))))))))))))))))))))</f>
        <v/>
      </c>
      <c r="Y49" s="17" t="str">
        <f>IFERROR(IF(F49="Tugigrupp",0,
IF(AND(F49="Peretoe teenus",H49&gt;=[2]an!$M$37,RANK(D49,$D49:$D49)+COUNTIFS($D$2:D49,D49,$F$2:F49,F49)-1&gt;1),"",
IF(AND(F49="Peretoe teenus",H49&gt;=[2]an!$M$37,RANK(D49,$D49:$D49)+COUNTIFS($D$2:D49,D49,$F$2:F49,F49)-1=1,MONTH(H49)=MONTH(K49)=TRUE,YEAR(H49)=YEAR(K49)=TRUE),((EOMONTH(H49,0)-H49+1)*X49)/DAY(EOMONTH(H49,0)),
IF(AND(F49="Peretoe teenus",H49&gt;=[2]an!$M$37,RANK(D49,$D49:$D49)+COUNTIFS($D$2:D49,D49,$F$2:F49,F49)-1=1),X49,
IF(AND(F49="Peretoe teenus",H49&lt;[2]an!$M$37,S49&lt;&gt;"kahepoolne vajaduspõhine",RANK(D49,$D49:$D49)+COUNTIFS($D$2:D49,D49,$F$2:F49,F49)-1=1),X49,
IF(AND(F49="Peretoe teenus",H49&lt;[2]an!$M$37,S49&lt;&gt;"kahepoolne vajaduspõhine",RANK(D49,$D49:$D49)+COUNTIFS($D$2:D49,D49,$F$2:F49,F49)-1&gt;1),"",
IF(AND(F49="Peretoe teenus",H49&lt;[2]an!$M$37,S49="kahepoolne vajaduspõhine",U49="",RANK(D49,$D49:$D49)+COUNTIFS($D$2:D49,D49,$F$2:F49,F49)-1=1),X49,
IF(AND(F49="Peretoe teenus",H49&lt;[2]an!$M$37,S49="kahepoolne vajaduspõhine",U49="",RANK(D49,$D49:$D49)+COUNTIFS($D$2:D49,D49,$F$2:F49,F49)-1&gt;1),"",
IF(AND(F49="Peretoe teenus",H49&lt;[2]an!$M$37,S49="kahepoolne vajaduspõhine",U49&lt;[2]an!$M$37,RANK(D49,$D49:$D49)+COUNTIFS($D$2:D49,D49,$F$2:F49,F49)-1=1),X49,
IF(AND(F49="Peretoe teenus",H49&lt;[2]an!$M$37,S49="kahepoolne vajaduspõhine",U49&lt;[2]an!$M$37,RANK(D49,$D49:$D49)+COUNTIFS($D$2:D49,D49,$F$2:F49,F49)-1&gt;1),"",
IF(AND(F49="Peretoe teenus",H49&lt;[2]an!$M$37,S49="kahepoolne vajaduspõhine",U49&gt;=[2]an!$M$37,U49&lt;=[2]an!$M$38,RANK(D49,$D49:$D49)+COUNTIFS($D$2:D49,D49,$F$2:F49,F49)-1=1),
((EOMONTH(U49,0)-U49+1)*X49)/DAY(EOMONTH(U49,0))+(DAY(U49)-1)*100/DAY(EOMONTH(U49,0)),
IF(AND(F49="Peretoe teenus",H49&lt;[2]an!$M$37,S49="kahepoolne vajaduspõhine",U49&gt;=[2]an!$M$37,U49&lt;=[2]an!$M$38,RANK(D49,$D49:$D49)+COUNTIFS($D$2:D49,D49,$F$2:F49,F49)-1&gt;1),"",
IF(AND(F49="Peretoe teenus",H49&lt;[2]an!$M$37,S49="kahepoolne vajaduspõhine",U49&gt;[2]an!$M$38,RANK(D49,$D49:$D49)+COUNTIFS($D$2:D49,D49,$F$2:F49,F49)-1=1),X49,
IF(AND(F49="Peretoe teenus",H49&lt;[2]an!$M$37,S49="kahepoolne vajaduspõhine",U49&gt;[2]an!$M$38,RANK(D49,$D49:$D49)+COUNTIFS($D$2:D49,D49,$F$2:F49,F49)-1&gt;1),"",X49*W49)))))))))))))),"")</f>
        <v/>
      </c>
      <c r="Z49" s="18" t="str">
        <f t="shared" si="2"/>
        <v/>
      </c>
      <c r="AA49" s="19" t="str">
        <f>IFERROR(VLOOKUP(E49,[2]an!$A$3:$B$81,2,FALSE),"")</f>
        <v/>
      </c>
      <c r="AB49" s="19" t="str">
        <f>IFERROR(VLOOKUP(AA49,[2]an!$C$2:$D$16,2,FALSE),"")</f>
        <v/>
      </c>
      <c r="AC49" s="20"/>
      <c r="AD49" s="21" t="str">
        <f>IF(A49=[2]an!$F$36,VLOOKUP([2]an!$F$36,[2]an!$F$36:$H$36,3,FALSE),IF(A49=[2]an!$F$35,VLOOKUP([2]an!$F$35,[2]an!$F$35:$H$35,3,FALSE),IF(A49=[2]an!$F$33,VLOOKUP([2]an!$F$33,[2]an!$F$33:$H$33,3,FALSE),IF(A49=[2]an!$F$31,VLOOKUP([2]an!$F$31,[2]an!$F$31:$H$31,3,FALSE),""))))</f>
        <v/>
      </c>
    </row>
    <row r="50" spans="6:30" x14ac:dyDescent="0.2">
      <c r="F50" s="10"/>
      <c r="G50" s="8" t="str">
        <f t="shared" si="0"/>
        <v/>
      </c>
      <c r="H50" s="13"/>
      <c r="K50" s="13"/>
      <c r="L50" s="10"/>
      <c r="M50" s="10"/>
      <c r="S50" s="8" t="str">
        <f>IFERROR(VLOOKUP(D50,[1]peretoe_teenus!$A$2:$L$2000,5,FALSE),"")</f>
        <v/>
      </c>
      <c r="U50" s="13"/>
      <c r="V50" s="15" t="str" cm="1">
        <f t="array" ref="V50">IFERROR(IF(AND(F50="Tugigrupp",RANK(K50,$K50:$K50)+COUNTIFS($K$2:K50,K50,$L$2:L50,L50,$M$2:M50,M50,$I$2:I50,I50,$G$2:G50,G50,$F$2:F50,F50)-1=1),SUMPRODUCT(($F$2:$F$4154=F50)*($G$2:$G$4154=G50)*($K$2:$K$4154=K50)*($I$2:$I$4154=I50)*($L$2:$L$4154=L50)*($M$2:$M$4154=M50)),""),"")</f>
        <v/>
      </c>
      <c r="W50" s="15" t="str">
        <f t="shared" si="1"/>
        <v/>
      </c>
      <c r="X50" s="16" t="str">
        <f>IF(AND(A50=[2]an!$G$38,F50=[2]an!$E$40),[2]an!$G$40,IF(AND(A50=[2]an!$G$38,F50=[2]an!$E$41),[2]an!$G$41,IF(AND(A50=[2]an!$G$38,F50=[2]an!$E$39,H50&gt;=[2]an!$M$37),[2]an!$G$39,
IF(AND(A50=[2]an!$G$38,F50=[2]an!$E$39,H50&lt;[2]an!$M$37,S50="kahepoolne vajaduspõhine",U50=""),[2]an!$M$40,
IF(AND(A50=[2]an!$G$38,F50=[2]an!$E$39,H50&lt;[2]an!$M$37,S50="kahepoolne vajaduspõhine",U50&lt;&gt;""),[2]an!$G$39,
IF(AND(A50=[2]an!$G$38,F50=[2]an!$E$39,H50&lt;[2]an!$M$37,S50&lt;&gt;"kahepoolne vajaduspõhine"),[2]an!$G$39,
IF(AND(A50=[2]an!$G$38,F50=[2]an!$E$42),[2]an!$G$42,
IF(AND(A50=[2]an!$H$38,F50=[2]an!$E$40),[2]an!$H$40,IF(AND(A50=[2]an!$H$38,F50=[2]an!$E$41),[2]an!$H$41,IF(AND(A50=[2]an!$H$38,F50=[2]an!$E$39,H50&gt;=[2]an!$M$37),[2]an!$H$39,
IF(AND(A50=[2]an!$H$38,F50=[2]an!$E$39,H50&lt;[2]an!$M$37,S50="kahepoolne vajaduspõhine",U50=""),[2]an!$M$40,
IF(AND(A50=[2]an!$H$38,F50=[2]an!$E$39,H50&lt;[2]an!$M$37,S50="kahepoolne vajaduspõhine",U50&lt;&gt;""),[2]an!$H$39,
IF(AND(A50=[2]an!$H$38,F50=[2]an!$E$39,H50&lt;[2]an!$M$37,S50&lt;&gt;"kahepoolne vajaduspõhine"),[2]an!$H$39,
IF(AND(A50=[2]an!$H$38,F50=[2]an!$E$42),[2]an!$H$42,
IF(AND(A50=[2]an!$I$38,F50=[2]an!$E$40),[2]an!$I$40,IF(AND(A50=[2]an!$I$38,F50=[2]an!$E$41),[2]an!$I$41,IF(AND(A50=[2]an!$I$38,F50=[2]an!$E$39,H50&gt;=[2]an!$M$37),[2]an!$I$39,
IF(AND(A50=[2]an!$I$38,F50=[2]an!$E$39,H50&lt;[2]an!$M$37,S50="kahepoolne vajaduspõhine",U50=""),[2]an!$M$40,
IF(AND(A50=[2]an!$I$38,F50=[2]an!$E$39,H50&lt;[2]an!$M$37,S50="kahepoolne vajaduspõhine",U50&lt;&gt;""),[2]an!$I$39,
IF(AND(A50=[2]an!$I$38,F50=[2]an!$E$39,H50&lt;[2]an!$M$37,S50&lt;&gt;"kahepoolne vajaduspõhine"),[2]an!$I$39,
IF(AND(A50=[2]an!$I$38,F50=[2]an!$E$42),[2]an!$I$42,
IF(AND(A50=[2]an!$J$38,F50=[2]an!$E$40),[2]an!$J$40,IF(AND(A50=[2]an!$J$38,F50=[2]an!$E$41),[2]an!$J$41,IF(AND(A50=[2]an!$J$38,F50=[2]an!$E$39,H50&gt;=[2]an!$M$37),[2]an!$J$39,
IF(AND(A50=[2]an!$J$38,F50=[2]an!$E$39,H50&lt;[2]an!$M$37,S50="kahepoolne vajaduspõhine",U50=""),[2]an!$M$40,
IF(AND(A50=[2]an!$J$38,F50=[2]an!$E$39,H50&lt;[2]an!$M$37,S50="kahepoolne vajaduspõhine",U50&lt;&gt;""),[2]an!$J$39,
IF(AND(A50=[2]an!$J$38,F50=[2]an!$E$39,H50&lt;[2]an!$M$37,S50&lt;&gt;"kahepoolne vajaduspõhine"),[2]an!$J$39,
IF(AND(A50=[2]an!$J$38,F50=[2]an!$E$42),[2]an!$J$42,""))))))))))))))))))))))))))))</f>
        <v/>
      </c>
      <c r="Y50" s="17" t="str">
        <f>IFERROR(IF(F50="Tugigrupp",0,
IF(AND(F50="Peretoe teenus",H50&gt;=[2]an!$M$37,RANK(D50,$D50:$D50)+COUNTIFS($D$2:D50,D50,$F$2:F50,F50)-1&gt;1),"",
IF(AND(F50="Peretoe teenus",H50&gt;=[2]an!$M$37,RANK(D50,$D50:$D50)+COUNTIFS($D$2:D50,D50,$F$2:F50,F50)-1=1,MONTH(H50)=MONTH(K50)=TRUE,YEAR(H50)=YEAR(K50)=TRUE),((EOMONTH(H50,0)-H50+1)*X50)/DAY(EOMONTH(H50,0)),
IF(AND(F50="Peretoe teenus",H50&gt;=[2]an!$M$37,RANK(D50,$D50:$D50)+COUNTIFS($D$2:D50,D50,$F$2:F50,F50)-1=1),X50,
IF(AND(F50="Peretoe teenus",H50&lt;[2]an!$M$37,S50&lt;&gt;"kahepoolne vajaduspõhine",RANK(D50,$D50:$D50)+COUNTIFS($D$2:D50,D50,$F$2:F50,F50)-1=1),X50,
IF(AND(F50="Peretoe teenus",H50&lt;[2]an!$M$37,S50&lt;&gt;"kahepoolne vajaduspõhine",RANK(D50,$D50:$D50)+COUNTIFS($D$2:D50,D50,$F$2:F50,F50)-1&gt;1),"",
IF(AND(F50="Peretoe teenus",H50&lt;[2]an!$M$37,S50="kahepoolne vajaduspõhine",U50="",RANK(D50,$D50:$D50)+COUNTIFS($D$2:D50,D50,$F$2:F50,F50)-1=1),X50,
IF(AND(F50="Peretoe teenus",H50&lt;[2]an!$M$37,S50="kahepoolne vajaduspõhine",U50="",RANK(D50,$D50:$D50)+COUNTIFS($D$2:D50,D50,$F$2:F50,F50)-1&gt;1),"",
IF(AND(F50="Peretoe teenus",H50&lt;[2]an!$M$37,S50="kahepoolne vajaduspõhine",U50&lt;[2]an!$M$37,RANK(D50,$D50:$D50)+COUNTIFS($D$2:D50,D50,$F$2:F50,F50)-1=1),X50,
IF(AND(F50="Peretoe teenus",H50&lt;[2]an!$M$37,S50="kahepoolne vajaduspõhine",U50&lt;[2]an!$M$37,RANK(D50,$D50:$D50)+COUNTIFS($D$2:D50,D50,$F$2:F50,F50)-1&gt;1),"",
IF(AND(F50="Peretoe teenus",H50&lt;[2]an!$M$37,S50="kahepoolne vajaduspõhine",U50&gt;=[2]an!$M$37,U50&lt;=[2]an!$M$38,RANK(D50,$D50:$D50)+COUNTIFS($D$2:D50,D50,$F$2:F50,F50)-1=1),
((EOMONTH(U50,0)-U50+1)*X50)/DAY(EOMONTH(U50,0))+(DAY(U50)-1)*100/DAY(EOMONTH(U50,0)),
IF(AND(F50="Peretoe teenus",H50&lt;[2]an!$M$37,S50="kahepoolne vajaduspõhine",U50&gt;=[2]an!$M$37,U50&lt;=[2]an!$M$38,RANK(D50,$D50:$D50)+COUNTIFS($D$2:D50,D50,$F$2:F50,F50)-1&gt;1),"",
IF(AND(F50="Peretoe teenus",H50&lt;[2]an!$M$37,S50="kahepoolne vajaduspõhine",U50&gt;[2]an!$M$38,RANK(D50,$D50:$D50)+COUNTIFS($D$2:D50,D50,$F$2:F50,F50)-1=1),X50,
IF(AND(F50="Peretoe teenus",H50&lt;[2]an!$M$37,S50="kahepoolne vajaduspõhine",U50&gt;[2]an!$M$38,RANK(D50,$D50:$D50)+COUNTIFS($D$2:D50,D50,$F$2:F50,F50)-1&gt;1),"",X50*W50)))))))))))))),"")</f>
        <v/>
      </c>
      <c r="Z50" s="18" t="str">
        <f t="shared" si="2"/>
        <v/>
      </c>
      <c r="AA50" s="19" t="str">
        <f>IFERROR(VLOOKUP(E50,[2]an!$A$3:$B$81,2,FALSE),"")</f>
        <v/>
      </c>
      <c r="AB50" s="19" t="str">
        <f>IFERROR(VLOOKUP(AA50,[2]an!$C$2:$D$16,2,FALSE),"")</f>
        <v/>
      </c>
      <c r="AC50" s="20"/>
      <c r="AD50" s="21" t="str">
        <f>IF(A50=[2]an!$F$36,VLOOKUP([2]an!$F$36,[2]an!$F$36:$H$36,3,FALSE),IF(A50=[2]an!$F$35,VLOOKUP([2]an!$F$35,[2]an!$F$35:$H$35,3,FALSE),IF(A50=[2]an!$F$33,VLOOKUP([2]an!$F$33,[2]an!$F$33:$H$33,3,FALSE),IF(A50=[2]an!$F$31,VLOOKUP([2]an!$F$31,[2]an!$F$31:$H$31,3,FALSE),""))))</f>
        <v/>
      </c>
    </row>
    <row r="51" spans="6:30" x14ac:dyDescent="0.2">
      <c r="F51" s="10"/>
      <c r="G51" s="8" t="str">
        <f t="shared" si="0"/>
        <v/>
      </c>
      <c r="H51" s="13"/>
      <c r="K51" s="13"/>
      <c r="L51" s="10"/>
      <c r="M51" s="10"/>
      <c r="S51" s="8" t="str">
        <f>IFERROR(VLOOKUP(D51,[1]peretoe_teenus!$A$2:$L$2000,5,FALSE),"")</f>
        <v/>
      </c>
      <c r="U51" s="13"/>
      <c r="V51" s="15" t="str" cm="1">
        <f t="array" ref="V51">IFERROR(IF(AND(F51="Tugigrupp",RANK(K51,$K51:$K51)+COUNTIFS($K$2:K51,K51,$L$2:L51,L51,$M$2:M51,M51,$I$2:I51,I51,$G$2:G51,G51,$F$2:F51,F51)-1=1),SUMPRODUCT(($F$2:$F$4154=F51)*($G$2:$G$4154=G51)*($K$2:$K$4154=K51)*($I$2:$I$4154=I51)*($L$2:$L$4154=L51)*($M$2:$M$4154=M51)),""),"")</f>
        <v/>
      </c>
      <c r="W51" s="15" t="str">
        <f t="shared" si="1"/>
        <v/>
      </c>
      <c r="X51" s="16" t="str">
        <f>IF(AND(A51=[2]an!$G$38,F51=[2]an!$E$40),[2]an!$G$40,IF(AND(A51=[2]an!$G$38,F51=[2]an!$E$41),[2]an!$G$41,IF(AND(A51=[2]an!$G$38,F51=[2]an!$E$39,H51&gt;=[2]an!$M$37),[2]an!$G$39,
IF(AND(A51=[2]an!$G$38,F51=[2]an!$E$39,H51&lt;[2]an!$M$37,S51="kahepoolne vajaduspõhine",U51=""),[2]an!$M$40,
IF(AND(A51=[2]an!$G$38,F51=[2]an!$E$39,H51&lt;[2]an!$M$37,S51="kahepoolne vajaduspõhine",U51&lt;&gt;""),[2]an!$G$39,
IF(AND(A51=[2]an!$G$38,F51=[2]an!$E$39,H51&lt;[2]an!$M$37,S51&lt;&gt;"kahepoolne vajaduspõhine"),[2]an!$G$39,
IF(AND(A51=[2]an!$G$38,F51=[2]an!$E$42),[2]an!$G$42,
IF(AND(A51=[2]an!$H$38,F51=[2]an!$E$40),[2]an!$H$40,IF(AND(A51=[2]an!$H$38,F51=[2]an!$E$41),[2]an!$H$41,IF(AND(A51=[2]an!$H$38,F51=[2]an!$E$39,H51&gt;=[2]an!$M$37),[2]an!$H$39,
IF(AND(A51=[2]an!$H$38,F51=[2]an!$E$39,H51&lt;[2]an!$M$37,S51="kahepoolne vajaduspõhine",U51=""),[2]an!$M$40,
IF(AND(A51=[2]an!$H$38,F51=[2]an!$E$39,H51&lt;[2]an!$M$37,S51="kahepoolne vajaduspõhine",U51&lt;&gt;""),[2]an!$H$39,
IF(AND(A51=[2]an!$H$38,F51=[2]an!$E$39,H51&lt;[2]an!$M$37,S51&lt;&gt;"kahepoolne vajaduspõhine"),[2]an!$H$39,
IF(AND(A51=[2]an!$H$38,F51=[2]an!$E$42),[2]an!$H$42,
IF(AND(A51=[2]an!$I$38,F51=[2]an!$E$40),[2]an!$I$40,IF(AND(A51=[2]an!$I$38,F51=[2]an!$E$41),[2]an!$I$41,IF(AND(A51=[2]an!$I$38,F51=[2]an!$E$39,H51&gt;=[2]an!$M$37),[2]an!$I$39,
IF(AND(A51=[2]an!$I$38,F51=[2]an!$E$39,H51&lt;[2]an!$M$37,S51="kahepoolne vajaduspõhine",U51=""),[2]an!$M$40,
IF(AND(A51=[2]an!$I$38,F51=[2]an!$E$39,H51&lt;[2]an!$M$37,S51="kahepoolne vajaduspõhine",U51&lt;&gt;""),[2]an!$I$39,
IF(AND(A51=[2]an!$I$38,F51=[2]an!$E$39,H51&lt;[2]an!$M$37,S51&lt;&gt;"kahepoolne vajaduspõhine"),[2]an!$I$39,
IF(AND(A51=[2]an!$I$38,F51=[2]an!$E$42),[2]an!$I$42,
IF(AND(A51=[2]an!$J$38,F51=[2]an!$E$40),[2]an!$J$40,IF(AND(A51=[2]an!$J$38,F51=[2]an!$E$41),[2]an!$J$41,IF(AND(A51=[2]an!$J$38,F51=[2]an!$E$39,H51&gt;=[2]an!$M$37),[2]an!$J$39,
IF(AND(A51=[2]an!$J$38,F51=[2]an!$E$39,H51&lt;[2]an!$M$37,S51="kahepoolne vajaduspõhine",U51=""),[2]an!$M$40,
IF(AND(A51=[2]an!$J$38,F51=[2]an!$E$39,H51&lt;[2]an!$M$37,S51="kahepoolne vajaduspõhine",U51&lt;&gt;""),[2]an!$J$39,
IF(AND(A51=[2]an!$J$38,F51=[2]an!$E$39,H51&lt;[2]an!$M$37,S51&lt;&gt;"kahepoolne vajaduspõhine"),[2]an!$J$39,
IF(AND(A51=[2]an!$J$38,F51=[2]an!$E$42),[2]an!$J$42,""))))))))))))))))))))))))))))</f>
        <v/>
      </c>
      <c r="Y51" s="17" t="str">
        <f>IFERROR(IF(F51="Tugigrupp",0,
IF(AND(F51="Peretoe teenus",H51&gt;=[2]an!$M$37,RANK(D51,$D51:$D51)+COUNTIFS($D$2:D51,D51,$F$2:F51,F51)-1&gt;1),"",
IF(AND(F51="Peretoe teenus",H51&gt;=[2]an!$M$37,RANK(D51,$D51:$D51)+COUNTIFS($D$2:D51,D51,$F$2:F51,F51)-1=1,MONTH(H51)=MONTH(K51)=TRUE,YEAR(H51)=YEAR(K51)=TRUE),((EOMONTH(H51,0)-H51+1)*X51)/DAY(EOMONTH(H51,0)),
IF(AND(F51="Peretoe teenus",H51&gt;=[2]an!$M$37,RANK(D51,$D51:$D51)+COUNTIFS($D$2:D51,D51,$F$2:F51,F51)-1=1),X51,
IF(AND(F51="Peretoe teenus",H51&lt;[2]an!$M$37,S51&lt;&gt;"kahepoolne vajaduspõhine",RANK(D51,$D51:$D51)+COUNTIFS($D$2:D51,D51,$F$2:F51,F51)-1=1),X51,
IF(AND(F51="Peretoe teenus",H51&lt;[2]an!$M$37,S51&lt;&gt;"kahepoolne vajaduspõhine",RANK(D51,$D51:$D51)+COUNTIFS($D$2:D51,D51,$F$2:F51,F51)-1&gt;1),"",
IF(AND(F51="Peretoe teenus",H51&lt;[2]an!$M$37,S51="kahepoolne vajaduspõhine",U51="",RANK(D51,$D51:$D51)+COUNTIFS($D$2:D51,D51,$F$2:F51,F51)-1=1),X51,
IF(AND(F51="Peretoe teenus",H51&lt;[2]an!$M$37,S51="kahepoolne vajaduspõhine",U51="",RANK(D51,$D51:$D51)+COUNTIFS($D$2:D51,D51,$F$2:F51,F51)-1&gt;1),"",
IF(AND(F51="Peretoe teenus",H51&lt;[2]an!$M$37,S51="kahepoolne vajaduspõhine",U51&lt;[2]an!$M$37,RANK(D51,$D51:$D51)+COUNTIFS($D$2:D51,D51,$F$2:F51,F51)-1=1),X51,
IF(AND(F51="Peretoe teenus",H51&lt;[2]an!$M$37,S51="kahepoolne vajaduspõhine",U51&lt;[2]an!$M$37,RANK(D51,$D51:$D51)+COUNTIFS($D$2:D51,D51,$F$2:F51,F51)-1&gt;1),"",
IF(AND(F51="Peretoe teenus",H51&lt;[2]an!$M$37,S51="kahepoolne vajaduspõhine",U51&gt;=[2]an!$M$37,U51&lt;=[2]an!$M$38,RANK(D51,$D51:$D51)+COUNTIFS($D$2:D51,D51,$F$2:F51,F51)-1=1),
((EOMONTH(U51,0)-U51+1)*X51)/DAY(EOMONTH(U51,0))+(DAY(U51)-1)*100/DAY(EOMONTH(U51,0)),
IF(AND(F51="Peretoe teenus",H51&lt;[2]an!$M$37,S51="kahepoolne vajaduspõhine",U51&gt;=[2]an!$M$37,U51&lt;=[2]an!$M$38,RANK(D51,$D51:$D51)+COUNTIFS($D$2:D51,D51,$F$2:F51,F51)-1&gt;1),"",
IF(AND(F51="Peretoe teenus",H51&lt;[2]an!$M$37,S51="kahepoolne vajaduspõhine",U51&gt;[2]an!$M$38,RANK(D51,$D51:$D51)+COUNTIFS($D$2:D51,D51,$F$2:F51,F51)-1=1),X51,
IF(AND(F51="Peretoe teenus",H51&lt;[2]an!$M$37,S51="kahepoolne vajaduspõhine",U51&gt;[2]an!$M$38,RANK(D51,$D51:$D51)+COUNTIFS($D$2:D51,D51,$F$2:F51,F51)-1&gt;1),"",X51*W51)))))))))))))),"")</f>
        <v/>
      </c>
      <c r="Z51" s="18" t="str">
        <f t="shared" si="2"/>
        <v/>
      </c>
      <c r="AA51" s="19" t="str">
        <f>IFERROR(VLOOKUP(E51,[2]an!$A$3:$B$81,2,FALSE),"")</f>
        <v/>
      </c>
      <c r="AB51" s="19" t="str">
        <f>IFERROR(VLOOKUP(AA51,[2]an!$C$2:$D$16,2,FALSE),"")</f>
        <v/>
      </c>
      <c r="AC51" s="20"/>
      <c r="AD51" s="21" t="str">
        <f>IF(A51=[2]an!$F$36,VLOOKUP([2]an!$F$36,[2]an!$F$36:$H$36,3,FALSE),IF(A51=[2]an!$F$35,VLOOKUP([2]an!$F$35,[2]an!$F$35:$H$35,3,FALSE),IF(A51=[2]an!$F$33,VLOOKUP([2]an!$F$33,[2]an!$F$33:$H$33,3,FALSE),IF(A51=[2]an!$F$31,VLOOKUP([2]an!$F$31,[2]an!$F$31:$H$31,3,FALSE),""))))</f>
        <v/>
      </c>
    </row>
    <row r="52" spans="6:30" x14ac:dyDescent="0.2">
      <c r="F52" s="10"/>
      <c r="G52" s="8" t="str">
        <f t="shared" si="0"/>
        <v/>
      </c>
      <c r="H52" s="13"/>
      <c r="K52" s="13"/>
      <c r="L52" s="10"/>
      <c r="M52" s="10"/>
      <c r="S52" s="8" t="str">
        <f>IFERROR(VLOOKUP(D52,[1]peretoe_teenus!$A$2:$L$2000,5,FALSE),"")</f>
        <v/>
      </c>
      <c r="U52" s="13"/>
      <c r="V52" s="15" t="str" cm="1">
        <f t="array" ref="V52">IFERROR(IF(AND(F52="Tugigrupp",RANK(K52,$K52:$K52)+COUNTIFS($K$2:K52,K52,$L$2:L52,L52,$M$2:M52,M52,$I$2:I52,I52,$G$2:G52,G52,$F$2:F52,F52)-1=1),SUMPRODUCT(($F$2:$F$4154=F52)*($G$2:$G$4154=G52)*($K$2:$K$4154=K52)*($I$2:$I$4154=I52)*($L$2:$L$4154=L52)*($M$2:$M$4154=M52)),""),"")</f>
        <v/>
      </c>
      <c r="W52" s="15" t="str">
        <f t="shared" si="1"/>
        <v/>
      </c>
      <c r="X52" s="16" t="str">
        <f>IF(AND(A52=[2]an!$G$38,F52=[2]an!$E$40),[2]an!$G$40,IF(AND(A52=[2]an!$G$38,F52=[2]an!$E$41),[2]an!$G$41,IF(AND(A52=[2]an!$G$38,F52=[2]an!$E$39,H52&gt;=[2]an!$M$37),[2]an!$G$39,
IF(AND(A52=[2]an!$G$38,F52=[2]an!$E$39,H52&lt;[2]an!$M$37,S52="kahepoolne vajaduspõhine",U52=""),[2]an!$M$40,
IF(AND(A52=[2]an!$G$38,F52=[2]an!$E$39,H52&lt;[2]an!$M$37,S52="kahepoolne vajaduspõhine",U52&lt;&gt;""),[2]an!$G$39,
IF(AND(A52=[2]an!$G$38,F52=[2]an!$E$39,H52&lt;[2]an!$M$37,S52&lt;&gt;"kahepoolne vajaduspõhine"),[2]an!$G$39,
IF(AND(A52=[2]an!$G$38,F52=[2]an!$E$42),[2]an!$G$42,
IF(AND(A52=[2]an!$H$38,F52=[2]an!$E$40),[2]an!$H$40,IF(AND(A52=[2]an!$H$38,F52=[2]an!$E$41),[2]an!$H$41,IF(AND(A52=[2]an!$H$38,F52=[2]an!$E$39,H52&gt;=[2]an!$M$37),[2]an!$H$39,
IF(AND(A52=[2]an!$H$38,F52=[2]an!$E$39,H52&lt;[2]an!$M$37,S52="kahepoolne vajaduspõhine",U52=""),[2]an!$M$40,
IF(AND(A52=[2]an!$H$38,F52=[2]an!$E$39,H52&lt;[2]an!$M$37,S52="kahepoolne vajaduspõhine",U52&lt;&gt;""),[2]an!$H$39,
IF(AND(A52=[2]an!$H$38,F52=[2]an!$E$39,H52&lt;[2]an!$M$37,S52&lt;&gt;"kahepoolne vajaduspõhine"),[2]an!$H$39,
IF(AND(A52=[2]an!$H$38,F52=[2]an!$E$42),[2]an!$H$42,
IF(AND(A52=[2]an!$I$38,F52=[2]an!$E$40),[2]an!$I$40,IF(AND(A52=[2]an!$I$38,F52=[2]an!$E$41),[2]an!$I$41,IF(AND(A52=[2]an!$I$38,F52=[2]an!$E$39,H52&gt;=[2]an!$M$37),[2]an!$I$39,
IF(AND(A52=[2]an!$I$38,F52=[2]an!$E$39,H52&lt;[2]an!$M$37,S52="kahepoolne vajaduspõhine",U52=""),[2]an!$M$40,
IF(AND(A52=[2]an!$I$38,F52=[2]an!$E$39,H52&lt;[2]an!$M$37,S52="kahepoolne vajaduspõhine",U52&lt;&gt;""),[2]an!$I$39,
IF(AND(A52=[2]an!$I$38,F52=[2]an!$E$39,H52&lt;[2]an!$M$37,S52&lt;&gt;"kahepoolne vajaduspõhine"),[2]an!$I$39,
IF(AND(A52=[2]an!$I$38,F52=[2]an!$E$42),[2]an!$I$42,
IF(AND(A52=[2]an!$J$38,F52=[2]an!$E$40),[2]an!$J$40,IF(AND(A52=[2]an!$J$38,F52=[2]an!$E$41),[2]an!$J$41,IF(AND(A52=[2]an!$J$38,F52=[2]an!$E$39,H52&gt;=[2]an!$M$37),[2]an!$J$39,
IF(AND(A52=[2]an!$J$38,F52=[2]an!$E$39,H52&lt;[2]an!$M$37,S52="kahepoolne vajaduspõhine",U52=""),[2]an!$M$40,
IF(AND(A52=[2]an!$J$38,F52=[2]an!$E$39,H52&lt;[2]an!$M$37,S52="kahepoolne vajaduspõhine",U52&lt;&gt;""),[2]an!$J$39,
IF(AND(A52=[2]an!$J$38,F52=[2]an!$E$39,H52&lt;[2]an!$M$37,S52&lt;&gt;"kahepoolne vajaduspõhine"),[2]an!$J$39,
IF(AND(A52=[2]an!$J$38,F52=[2]an!$E$42),[2]an!$J$42,""))))))))))))))))))))))))))))</f>
        <v/>
      </c>
      <c r="Y52" s="17" t="str">
        <f>IFERROR(IF(F52="Tugigrupp",0,
IF(AND(F52="Peretoe teenus",H52&gt;=[2]an!$M$37,RANK(D52,$D52:$D52)+COUNTIFS($D$2:D52,D52,$F$2:F52,F52)-1&gt;1),"",
IF(AND(F52="Peretoe teenus",H52&gt;=[2]an!$M$37,RANK(D52,$D52:$D52)+COUNTIFS($D$2:D52,D52,$F$2:F52,F52)-1=1,MONTH(H52)=MONTH(K52)=TRUE,YEAR(H52)=YEAR(K52)=TRUE),((EOMONTH(H52,0)-H52+1)*X52)/DAY(EOMONTH(H52,0)),
IF(AND(F52="Peretoe teenus",H52&gt;=[2]an!$M$37,RANK(D52,$D52:$D52)+COUNTIFS($D$2:D52,D52,$F$2:F52,F52)-1=1),X52,
IF(AND(F52="Peretoe teenus",H52&lt;[2]an!$M$37,S52&lt;&gt;"kahepoolne vajaduspõhine",RANK(D52,$D52:$D52)+COUNTIFS($D$2:D52,D52,$F$2:F52,F52)-1=1),X52,
IF(AND(F52="Peretoe teenus",H52&lt;[2]an!$M$37,S52&lt;&gt;"kahepoolne vajaduspõhine",RANK(D52,$D52:$D52)+COUNTIFS($D$2:D52,D52,$F$2:F52,F52)-1&gt;1),"",
IF(AND(F52="Peretoe teenus",H52&lt;[2]an!$M$37,S52="kahepoolne vajaduspõhine",U52="",RANK(D52,$D52:$D52)+COUNTIFS($D$2:D52,D52,$F$2:F52,F52)-1=1),X52,
IF(AND(F52="Peretoe teenus",H52&lt;[2]an!$M$37,S52="kahepoolne vajaduspõhine",U52="",RANK(D52,$D52:$D52)+COUNTIFS($D$2:D52,D52,$F$2:F52,F52)-1&gt;1),"",
IF(AND(F52="Peretoe teenus",H52&lt;[2]an!$M$37,S52="kahepoolne vajaduspõhine",U52&lt;[2]an!$M$37,RANK(D52,$D52:$D52)+COUNTIFS($D$2:D52,D52,$F$2:F52,F52)-1=1),X52,
IF(AND(F52="Peretoe teenus",H52&lt;[2]an!$M$37,S52="kahepoolne vajaduspõhine",U52&lt;[2]an!$M$37,RANK(D52,$D52:$D52)+COUNTIFS($D$2:D52,D52,$F$2:F52,F52)-1&gt;1),"",
IF(AND(F52="Peretoe teenus",H52&lt;[2]an!$M$37,S52="kahepoolne vajaduspõhine",U52&gt;=[2]an!$M$37,U52&lt;=[2]an!$M$38,RANK(D52,$D52:$D52)+COUNTIFS($D$2:D52,D52,$F$2:F52,F52)-1=1),
((EOMONTH(U52,0)-U52+1)*X52)/DAY(EOMONTH(U52,0))+(DAY(U52)-1)*100/DAY(EOMONTH(U52,0)),
IF(AND(F52="Peretoe teenus",H52&lt;[2]an!$M$37,S52="kahepoolne vajaduspõhine",U52&gt;=[2]an!$M$37,U52&lt;=[2]an!$M$38,RANK(D52,$D52:$D52)+COUNTIFS($D$2:D52,D52,$F$2:F52,F52)-1&gt;1),"",
IF(AND(F52="Peretoe teenus",H52&lt;[2]an!$M$37,S52="kahepoolne vajaduspõhine",U52&gt;[2]an!$M$38,RANK(D52,$D52:$D52)+COUNTIFS($D$2:D52,D52,$F$2:F52,F52)-1=1),X52,
IF(AND(F52="Peretoe teenus",H52&lt;[2]an!$M$37,S52="kahepoolne vajaduspõhine",U52&gt;[2]an!$M$38,RANK(D52,$D52:$D52)+COUNTIFS($D$2:D52,D52,$F$2:F52,F52)-1&gt;1),"",X52*W52)))))))))))))),"")</f>
        <v/>
      </c>
      <c r="Z52" s="18" t="str">
        <f t="shared" si="2"/>
        <v/>
      </c>
      <c r="AA52" s="19" t="str">
        <f>IFERROR(VLOOKUP(E52,[2]an!$A$3:$B$81,2,FALSE),"")</f>
        <v/>
      </c>
      <c r="AB52" s="19" t="str">
        <f>IFERROR(VLOOKUP(AA52,[2]an!$C$2:$D$16,2,FALSE),"")</f>
        <v/>
      </c>
      <c r="AC52" s="20"/>
      <c r="AD52" s="21" t="str">
        <f>IF(A52=[2]an!$F$36,VLOOKUP([2]an!$F$36,[2]an!$F$36:$H$36,3,FALSE),IF(A52=[2]an!$F$35,VLOOKUP([2]an!$F$35,[2]an!$F$35:$H$35,3,FALSE),IF(A52=[2]an!$F$33,VLOOKUP([2]an!$F$33,[2]an!$F$33:$H$33,3,FALSE),IF(A52=[2]an!$F$31,VLOOKUP([2]an!$F$31,[2]an!$F$31:$H$31,3,FALSE),""))))</f>
        <v/>
      </c>
    </row>
    <row r="53" spans="6:30" x14ac:dyDescent="0.2">
      <c r="F53" s="10"/>
      <c r="G53" s="8" t="str">
        <f t="shared" si="0"/>
        <v/>
      </c>
      <c r="H53" s="13"/>
      <c r="K53" s="13"/>
      <c r="L53" s="10"/>
      <c r="M53" s="10"/>
      <c r="S53" s="8" t="str">
        <f>IFERROR(VLOOKUP(D53,[1]peretoe_teenus!$A$2:$L$2000,5,FALSE),"")</f>
        <v/>
      </c>
      <c r="U53" s="13"/>
      <c r="V53" s="15" t="str" cm="1">
        <f t="array" ref="V53">IFERROR(IF(AND(F53="Tugigrupp",RANK(K53,$K53:$K53)+COUNTIFS($K$2:K53,K53,$L$2:L53,L53,$M$2:M53,M53,$I$2:I53,I53,$G$2:G53,G53,$F$2:F53,F53)-1=1),SUMPRODUCT(($F$2:$F$4154=F53)*($G$2:$G$4154=G53)*($K$2:$K$4154=K53)*($I$2:$I$4154=I53)*($L$2:$L$4154=L53)*($M$2:$M$4154=M53)),""),"")</f>
        <v/>
      </c>
      <c r="W53" s="15" t="str">
        <f t="shared" si="1"/>
        <v/>
      </c>
      <c r="X53" s="16" t="str">
        <f>IF(AND(A53=[2]an!$G$38,F53=[2]an!$E$40),[2]an!$G$40,IF(AND(A53=[2]an!$G$38,F53=[2]an!$E$41),[2]an!$G$41,IF(AND(A53=[2]an!$G$38,F53=[2]an!$E$39,H53&gt;=[2]an!$M$37),[2]an!$G$39,
IF(AND(A53=[2]an!$G$38,F53=[2]an!$E$39,H53&lt;[2]an!$M$37,S53="kahepoolne vajaduspõhine",U53=""),[2]an!$M$40,
IF(AND(A53=[2]an!$G$38,F53=[2]an!$E$39,H53&lt;[2]an!$M$37,S53="kahepoolne vajaduspõhine",U53&lt;&gt;""),[2]an!$G$39,
IF(AND(A53=[2]an!$G$38,F53=[2]an!$E$39,H53&lt;[2]an!$M$37,S53&lt;&gt;"kahepoolne vajaduspõhine"),[2]an!$G$39,
IF(AND(A53=[2]an!$G$38,F53=[2]an!$E$42),[2]an!$G$42,
IF(AND(A53=[2]an!$H$38,F53=[2]an!$E$40),[2]an!$H$40,IF(AND(A53=[2]an!$H$38,F53=[2]an!$E$41),[2]an!$H$41,IF(AND(A53=[2]an!$H$38,F53=[2]an!$E$39,H53&gt;=[2]an!$M$37),[2]an!$H$39,
IF(AND(A53=[2]an!$H$38,F53=[2]an!$E$39,H53&lt;[2]an!$M$37,S53="kahepoolne vajaduspõhine",U53=""),[2]an!$M$40,
IF(AND(A53=[2]an!$H$38,F53=[2]an!$E$39,H53&lt;[2]an!$M$37,S53="kahepoolne vajaduspõhine",U53&lt;&gt;""),[2]an!$H$39,
IF(AND(A53=[2]an!$H$38,F53=[2]an!$E$39,H53&lt;[2]an!$M$37,S53&lt;&gt;"kahepoolne vajaduspõhine"),[2]an!$H$39,
IF(AND(A53=[2]an!$H$38,F53=[2]an!$E$42),[2]an!$H$42,
IF(AND(A53=[2]an!$I$38,F53=[2]an!$E$40),[2]an!$I$40,IF(AND(A53=[2]an!$I$38,F53=[2]an!$E$41),[2]an!$I$41,IF(AND(A53=[2]an!$I$38,F53=[2]an!$E$39,H53&gt;=[2]an!$M$37),[2]an!$I$39,
IF(AND(A53=[2]an!$I$38,F53=[2]an!$E$39,H53&lt;[2]an!$M$37,S53="kahepoolne vajaduspõhine",U53=""),[2]an!$M$40,
IF(AND(A53=[2]an!$I$38,F53=[2]an!$E$39,H53&lt;[2]an!$M$37,S53="kahepoolne vajaduspõhine",U53&lt;&gt;""),[2]an!$I$39,
IF(AND(A53=[2]an!$I$38,F53=[2]an!$E$39,H53&lt;[2]an!$M$37,S53&lt;&gt;"kahepoolne vajaduspõhine"),[2]an!$I$39,
IF(AND(A53=[2]an!$I$38,F53=[2]an!$E$42),[2]an!$I$42,
IF(AND(A53=[2]an!$J$38,F53=[2]an!$E$40),[2]an!$J$40,IF(AND(A53=[2]an!$J$38,F53=[2]an!$E$41),[2]an!$J$41,IF(AND(A53=[2]an!$J$38,F53=[2]an!$E$39,H53&gt;=[2]an!$M$37),[2]an!$J$39,
IF(AND(A53=[2]an!$J$38,F53=[2]an!$E$39,H53&lt;[2]an!$M$37,S53="kahepoolne vajaduspõhine",U53=""),[2]an!$M$40,
IF(AND(A53=[2]an!$J$38,F53=[2]an!$E$39,H53&lt;[2]an!$M$37,S53="kahepoolne vajaduspõhine",U53&lt;&gt;""),[2]an!$J$39,
IF(AND(A53=[2]an!$J$38,F53=[2]an!$E$39,H53&lt;[2]an!$M$37,S53&lt;&gt;"kahepoolne vajaduspõhine"),[2]an!$J$39,
IF(AND(A53=[2]an!$J$38,F53=[2]an!$E$42),[2]an!$J$42,""))))))))))))))))))))))))))))</f>
        <v/>
      </c>
      <c r="Y53" s="17" t="str">
        <f>IFERROR(IF(F53="Tugigrupp",0,
IF(AND(F53="Peretoe teenus",H53&gt;=[2]an!$M$37,RANK(D53,$D53:$D53)+COUNTIFS($D$2:D53,D53,$F$2:F53,F53)-1&gt;1),"",
IF(AND(F53="Peretoe teenus",H53&gt;=[2]an!$M$37,RANK(D53,$D53:$D53)+COUNTIFS($D$2:D53,D53,$F$2:F53,F53)-1=1,MONTH(H53)=MONTH(K53)=TRUE,YEAR(H53)=YEAR(K53)=TRUE),((EOMONTH(H53,0)-H53+1)*X53)/DAY(EOMONTH(H53,0)),
IF(AND(F53="Peretoe teenus",H53&gt;=[2]an!$M$37,RANK(D53,$D53:$D53)+COUNTIFS($D$2:D53,D53,$F$2:F53,F53)-1=1),X53,
IF(AND(F53="Peretoe teenus",H53&lt;[2]an!$M$37,S53&lt;&gt;"kahepoolne vajaduspõhine",RANK(D53,$D53:$D53)+COUNTIFS($D$2:D53,D53,$F$2:F53,F53)-1=1),X53,
IF(AND(F53="Peretoe teenus",H53&lt;[2]an!$M$37,S53&lt;&gt;"kahepoolne vajaduspõhine",RANK(D53,$D53:$D53)+COUNTIFS($D$2:D53,D53,$F$2:F53,F53)-1&gt;1),"",
IF(AND(F53="Peretoe teenus",H53&lt;[2]an!$M$37,S53="kahepoolne vajaduspõhine",U53="",RANK(D53,$D53:$D53)+COUNTIFS($D$2:D53,D53,$F$2:F53,F53)-1=1),X53,
IF(AND(F53="Peretoe teenus",H53&lt;[2]an!$M$37,S53="kahepoolne vajaduspõhine",U53="",RANK(D53,$D53:$D53)+COUNTIFS($D$2:D53,D53,$F$2:F53,F53)-1&gt;1),"",
IF(AND(F53="Peretoe teenus",H53&lt;[2]an!$M$37,S53="kahepoolne vajaduspõhine",U53&lt;[2]an!$M$37,RANK(D53,$D53:$D53)+COUNTIFS($D$2:D53,D53,$F$2:F53,F53)-1=1),X53,
IF(AND(F53="Peretoe teenus",H53&lt;[2]an!$M$37,S53="kahepoolne vajaduspõhine",U53&lt;[2]an!$M$37,RANK(D53,$D53:$D53)+COUNTIFS($D$2:D53,D53,$F$2:F53,F53)-1&gt;1),"",
IF(AND(F53="Peretoe teenus",H53&lt;[2]an!$M$37,S53="kahepoolne vajaduspõhine",U53&gt;=[2]an!$M$37,U53&lt;=[2]an!$M$38,RANK(D53,$D53:$D53)+COUNTIFS($D$2:D53,D53,$F$2:F53,F53)-1=1),
((EOMONTH(U53,0)-U53+1)*X53)/DAY(EOMONTH(U53,0))+(DAY(U53)-1)*100/DAY(EOMONTH(U53,0)),
IF(AND(F53="Peretoe teenus",H53&lt;[2]an!$M$37,S53="kahepoolne vajaduspõhine",U53&gt;=[2]an!$M$37,U53&lt;=[2]an!$M$38,RANK(D53,$D53:$D53)+COUNTIFS($D$2:D53,D53,$F$2:F53,F53)-1&gt;1),"",
IF(AND(F53="Peretoe teenus",H53&lt;[2]an!$M$37,S53="kahepoolne vajaduspõhine",U53&gt;[2]an!$M$38,RANK(D53,$D53:$D53)+COUNTIFS($D$2:D53,D53,$F$2:F53,F53)-1=1),X53,
IF(AND(F53="Peretoe teenus",H53&lt;[2]an!$M$37,S53="kahepoolne vajaduspõhine",U53&gt;[2]an!$M$38,RANK(D53,$D53:$D53)+COUNTIFS($D$2:D53,D53,$F$2:F53,F53)-1&gt;1),"",X53*W53)))))))))))))),"")</f>
        <v/>
      </c>
      <c r="Z53" s="18" t="str">
        <f t="shared" si="2"/>
        <v/>
      </c>
      <c r="AA53" s="19" t="str">
        <f>IFERROR(VLOOKUP(E53,[2]an!$A$3:$B$81,2,FALSE),"")</f>
        <v/>
      </c>
      <c r="AB53" s="19" t="str">
        <f>IFERROR(VLOOKUP(AA53,[2]an!$C$2:$D$16,2,FALSE),"")</f>
        <v/>
      </c>
      <c r="AC53" s="20"/>
      <c r="AD53" s="21" t="str">
        <f>IF(A53=[2]an!$F$36,VLOOKUP([2]an!$F$36,[2]an!$F$36:$H$36,3,FALSE),IF(A53=[2]an!$F$35,VLOOKUP([2]an!$F$35,[2]an!$F$35:$H$35,3,FALSE),IF(A53=[2]an!$F$33,VLOOKUP([2]an!$F$33,[2]an!$F$33:$H$33,3,FALSE),IF(A53=[2]an!$F$31,VLOOKUP([2]an!$F$31,[2]an!$F$31:$H$31,3,FALSE),""))))</f>
        <v/>
      </c>
    </row>
    <row r="54" spans="6:30" x14ac:dyDescent="0.2">
      <c r="F54" s="10"/>
      <c r="G54" s="8" t="str">
        <f t="shared" si="0"/>
        <v/>
      </c>
      <c r="H54" s="13"/>
      <c r="K54" s="13"/>
      <c r="L54" s="10"/>
      <c r="M54" s="10"/>
      <c r="S54" s="8" t="str">
        <f>IFERROR(VLOOKUP(D54,[1]peretoe_teenus!$A$2:$L$2000,5,FALSE),"")</f>
        <v/>
      </c>
      <c r="U54" s="13"/>
      <c r="V54" s="15" t="str" cm="1">
        <f t="array" ref="V54">IFERROR(IF(AND(F54="Tugigrupp",RANK(K54,$K54:$K54)+COUNTIFS($K$2:K54,K54,$L$2:L54,L54,$M$2:M54,M54,$I$2:I54,I54,$G$2:G54,G54,$F$2:F54,F54)-1=1),SUMPRODUCT(($F$2:$F$4154=F54)*($G$2:$G$4154=G54)*($K$2:$K$4154=K54)*($I$2:$I$4154=I54)*($L$2:$L$4154=L54)*($M$2:$M$4154=M54)),""),"")</f>
        <v/>
      </c>
      <c r="W54" s="15" t="str">
        <f t="shared" si="1"/>
        <v/>
      </c>
      <c r="X54" s="16" t="str">
        <f>IF(AND(A54=[2]an!$G$38,F54=[2]an!$E$40),[2]an!$G$40,IF(AND(A54=[2]an!$G$38,F54=[2]an!$E$41),[2]an!$G$41,IF(AND(A54=[2]an!$G$38,F54=[2]an!$E$39,H54&gt;=[2]an!$M$37),[2]an!$G$39,
IF(AND(A54=[2]an!$G$38,F54=[2]an!$E$39,H54&lt;[2]an!$M$37,S54="kahepoolne vajaduspõhine",U54=""),[2]an!$M$40,
IF(AND(A54=[2]an!$G$38,F54=[2]an!$E$39,H54&lt;[2]an!$M$37,S54="kahepoolne vajaduspõhine",U54&lt;&gt;""),[2]an!$G$39,
IF(AND(A54=[2]an!$G$38,F54=[2]an!$E$39,H54&lt;[2]an!$M$37,S54&lt;&gt;"kahepoolne vajaduspõhine"),[2]an!$G$39,
IF(AND(A54=[2]an!$G$38,F54=[2]an!$E$42),[2]an!$G$42,
IF(AND(A54=[2]an!$H$38,F54=[2]an!$E$40),[2]an!$H$40,IF(AND(A54=[2]an!$H$38,F54=[2]an!$E$41),[2]an!$H$41,IF(AND(A54=[2]an!$H$38,F54=[2]an!$E$39,H54&gt;=[2]an!$M$37),[2]an!$H$39,
IF(AND(A54=[2]an!$H$38,F54=[2]an!$E$39,H54&lt;[2]an!$M$37,S54="kahepoolne vajaduspõhine",U54=""),[2]an!$M$40,
IF(AND(A54=[2]an!$H$38,F54=[2]an!$E$39,H54&lt;[2]an!$M$37,S54="kahepoolne vajaduspõhine",U54&lt;&gt;""),[2]an!$H$39,
IF(AND(A54=[2]an!$H$38,F54=[2]an!$E$39,H54&lt;[2]an!$M$37,S54&lt;&gt;"kahepoolne vajaduspõhine"),[2]an!$H$39,
IF(AND(A54=[2]an!$H$38,F54=[2]an!$E$42),[2]an!$H$42,
IF(AND(A54=[2]an!$I$38,F54=[2]an!$E$40),[2]an!$I$40,IF(AND(A54=[2]an!$I$38,F54=[2]an!$E$41),[2]an!$I$41,IF(AND(A54=[2]an!$I$38,F54=[2]an!$E$39,H54&gt;=[2]an!$M$37),[2]an!$I$39,
IF(AND(A54=[2]an!$I$38,F54=[2]an!$E$39,H54&lt;[2]an!$M$37,S54="kahepoolne vajaduspõhine",U54=""),[2]an!$M$40,
IF(AND(A54=[2]an!$I$38,F54=[2]an!$E$39,H54&lt;[2]an!$M$37,S54="kahepoolne vajaduspõhine",U54&lt;&gt;""),[2]an!$I$39,
IF(AND(A54=[2]an!$I$38,F54=[2]an!$E$39,H54&lt;[2]an!$M$37,S54&lt;&gt;"kahepoolne vajaduspõhine"),[2]an!$I$39,
IF(AND(A54=[2]an!$I$38,F54=[2]an!$E$42),[2]an!$I$42,
IF(AND(A54=[2]an!$J$38,F54=[2]an!$E$40),[2]an!$J$40,IF(AND(A54=[2]an!$J$38,F54=[2]an!$E$41),[2]an!$J$41,IF(AND(A54=[2]an!$J$38,F54=[2]an!$E$39,H54&gt;=[2]an!$M$37),[2]an!$J$39,
IF(AND(A54=[2]an!$J$38,F54=[2]an!$E$39,H54&lt;[2]an!$M$37,S54="kahepoolne vajaduspõhine",U54=""),[2]an!$M$40,
IF(AND(A54=[2]an!$J$38,F54=[2]an!$E$39,H54&lt;[2]an!$M$37,S54="kahepoolne vajaduspõhine",U54&lt;&gt;""),[2]an!$J$39,
IF(AND(A54=[2]an!$J$38,F54=[2]an!$E$39,H54&lt;[2]an!$M$37,S54&lt;&gt;"kahepoolne vajaduspõhine"),[2]an!$J$39,
IF(AND(A54=[2]an!$J$38,F54=[2]an!$E$42),[2]an!$J$42,""))))))))))))))))))))))))))))</f>
        <v/>
      </c>
      <c r="Y54" s="17" t="str">
        <f>IFERROR(IF(F54="Tugigrupp",0,
IF(AND(F54="Peretoe teenus",H54&gt;=[2]an!$M$37,RANK(D54,$D54:$D54)+COUNTIFS($D$2:D54,D54,$F$2:F54,F54)-1&gt;1),"",
IF(AND(F54="Peretoe teenus",H54&gt;=[2]an!$M$37,RANK(D54,$D54:$D54)+COUNTIFS($D$2:D54,D54,$F$2:F54,F54)-1=1,MONTH(H54)=MONTH(K54)=TRUE,YEAR(H54)=YEAR(K54)=TRUE),((EOMONTH(H54,0)-H54+1)*X54)/DAY(EOMONTH(H54,0)),
IF(AND(F54="Peretoe teenus",H54&gt;=[2]an!$M$37,RANK(D54,$D54:$D54)+COUNTIFS($D$2:D54,D54,$F$2:F54,F54)-1=1),X54,
IF(AND(F54="Peretoe teenus",H54&lt;[2]an!$M$37,S54&lt;&gt;"kahepoolne vajaduspõhine",RANK(D54,$D54:$D54)+COUNTIFS($D$2:D54,D54,$F$2:F54,F54)-1=1),X54,
IF(AND(F54="Peretoe teenus",H54&lt;[2]an!$M$37,S54&lt;&gt;"kahepoolne vajaduspõhine",RANK(D54,$D54:$D54)+COUNTIFS($D$2:D54,D54,$F$2:F54,F54)-1&gt;1),"",
IF(AND(F54="Peretoe teenus",H54&lt;[2]an!$M$37,S54="kahepoolne vajaduspõhine",U54="",RANK(D54,$D54:$D54)+COUNTIFS($D$2:D54,D54,$F$2:F54,F54)-1=1),X54,
IF(AND(F54="Peretoe teenus",H54&lt;[2]an!$M$37,S54="kahepoolne vajaduspõhine",U54="",RANK(D54,$D54:$D54)+COUNTIFS($D$2:D54,D54,$F$2:F54,F54)-1&gt;1),"",
IF(AND(F54="Peretoe teenus",H54&lt;[2]an!$M$37,S54="kahepoolne vajaduspõhine",U54&lt;[2]an!$M$37,RANK(D54,$D54:$D54)+COUNTIFS($D$2:D54,D54,$F$2:F54,F54)-1=1),X54,
IF(AND(F54="Peretoe teenus",H54&lt;[2]an!$M$37,S54="kahepoolne vajaduspõhine",U54&lt;[2]an!$M$37,RANK(D54,$D54:$D54)+COUNTIFS($D$2:D54,D54,$F$2:F54,F54)-1&gt;1),"",
IF(AND(F54="Peretoe teenus",H54&lt;[2]an!$M$37,S54="kahepoolne vajaduspõhine",U54&gt;=[2]an!$M$37,U54&lt;=[2]an!$M$38,RANK(D54,$D54:$D54)+COUNTIFS($D$2:D54,D54,$F$2:F54,F54)-1=1),
((EOMONTH(U54,0)-U54+1)*X54)/DAY(EOMONTH(U54,0))+(DAY(U54)-1)*100/DAY(EOMONTH(U54,0)),
IF(AND(F54="Peretoe teenus",H54&lt;[2]an!$M$37,S54="kahepoolne vajaduspõhine",U54&gt;=[2]an!$M$37,U54&lt;=[2]an!$M$38,RANK(D54,$D54:$D54)+COUNTIFS($D$2:D54,D54,$F$2:F54,F54)-1&gt;1),"",
IF(AND(F54="Peretoe teenus",H54&lt;[2]an!$M$37,S54="kahepoolne vajaduspõhine",U54&gt;[2]an!$M$38,RANK(D54,$D54:$D54)+COUNTIFS($D$2:D54,D54,$F$2:F54,F54)-1=1),X54,
IF(AND(F54="Peretoe teenus",H54&lt;[2]an!$M$37,S54="kahepoolne vajaduspõhine",U54&gt;[2]an!$M$38,RANK(D54,$D54:$D54)+COUNTIFS($D$2:D54,D54,$F$2:F54,F54)-1&gt;1),"",X54*W54)))))))))))))),"")</f>
        <v/>
      </c>
      <c r="Z54" s="18" t="str">
        <f t="shared" si="2"/>
        <v/>
      </c>
      <c r="AA54" s="19" t="str">
        <f>IFERROR(VLOOKUP(E54,[2]an!$A$3:$B$81,2,FALSE),"")</f>
        <v/>
      </c>
      <c r="AB54" s="19" t="str">
        <f>IFERROR(VLOOKUP(AA54,[2]an!$C$2:$D$16,2,FALSE),"")</f>
        <v/>
      </c>
      <c r="AC54" s="20"/>
      <c r="AD54" s="21" t="str">
        <f>IF(A54=[2]an!$F$36,VLOOKUP([2]an!$F$36,[2]an!$F$36:$H$36,3,FALSE),IF(A54=[2]an!$F$35,VLOOKUP([2]an!$F$35,[2]an!$F$35:$H$35,3,FALSE),IF(A54=[2]an!$F$33,VLOOKUP([2]an!$F$33,[2]an!$F$33:$H$33,3,FALSE),IF(A54=[2]an!$F$31,VLOOKUP([2]an!$F$31,[2]an!$F$31:$H$31,3,FALSE),""))))</f>
        <v/>
      </c>
    </row>
    <row r="55" spans="6:30" x14ac:dyDescent="0.2">
      <c r="F55" s="10"/>
      <c r="G55" s="8" t="str">
        <f t="shared" si="0"/>
        <v/>
      </c>
      <c r="H55" s="13"/>
      <c r="K55" s="13"/>
      <c r="L55" s="10"/>
      <c r="M55" s="10"/>
      <c r="S55" s="8" t="str">
        <f>IFERROR(VLOOKUP(D55,[1]peretoe_teenus!$A$2:$L$2000,5,FALSE),"")</f>
        <v/>
      </c>
      <c r="U55" s="13"/>
      <c r="V55" s="15" t="str" cm="1">
        <f t="array" ref="V55">IFERROR(IF(AND(F55="Tugigrupp",RANK(K55,$K55:$K55)+COUNTIFS($K$2:K55,K55,$L$2:L55,L55,$M$2:M55,M55,$I$2:I55,I55,$G$2:G55,G55,$F$2:F55,F55)-1=1),SUMPRODUCT(($F$2:$F$4154=F55)*($G$2:$G$4154=G55)*($K$2:$K$4154=K55)*($I$2:$I$4154=I55)*($L$2:$L$4154=L55)*($M$2:$M$4154=M55)),""),"")</f>
        <v/>
      </c>
      <c r="W55" s="15" t="str">
        <f t="shared" si="1"/>
        <v/>
      </c>
      <c r="X55" s="16" t="str">
        <f>IF(AND(A55=[2]an!$G$38,F55=[2]an!$E$40),[2]an!$G$40,IF(AND(A55=[2]an!$G$38,F55=[2]an!$E$41),[2]an!$G$41,IF(AND(A55=[2]an!$G$38,F55=[2]an!$E$39,H55&gt;=[2]an!$M$37),[2]an!$G$39,
IF(AND(A55=[2]an!$G$38,F55=[2]an!$E$39,H55&lt;[2]an!$M$37,S55="kahepoolne vajaduspõhine",U55=""),[2]an!$M$40,
IF(AND(A55=[2]an!$G$38,F55=[2]an!$E$39,H55&lt;[2]an!$M$37,S55="kahepoolne vajaduspõhine",U55&lt;&gt;""),[2]an!$G$39,
IF(AND(A55=[2]an!$G$38,F55=[2]an!$E$39,H55&lt;[2]an!$M$37,S55&lt;&gt;"kahepoolne vajaduspõhine"),[2]an!$G$39,
IF(AND(A55=[2]an!$G$38,F55=[2]an!$E$42),[2]an!$G$42,
IF(AND(A55=[2]an!$H$38,F55=[2]an!$E$40),[2]an!$H$40,IF(AND(A55=[2]an!$H$38,F55=[2]an!$E$41),[2]an!$H$41,IF(AND(A55=[2]an!$H$38,F55=[2]an!$E$39,H55&gt;=[2]an!$M$37),[2]an!$H$39,
IF(AND(A55=[2]an!$H$38,F55=[2]an!$E$39,H55&lt;[2]an!$M$37,S55="kahepoolne vajaduspõhine",U55=""),[2]an!$M$40,
IF(AND(A55=[2]an!$H$38,F55=[2]an!$E$39,H55&lt;[2]an!$M$37,S55="kahepoolne vajaduspõhine",U55&lt;&gt;""),[2]an!$H$39,
IF(AND(A55=[2]an!$H$38,F55=[2]an!$E$39,H55&lt;[2]an!$M$37,S55&lt;&gt;"kahepoolne vajaduspõhine"),[2]an!$H$39,
IF(AND(A55=[2]an!$H$38,F55=[2]an!$E$42),[2]an!$H$42,
IF(AND(A55=[2]an!$I$38,F55=[2]an!$E$40),[2]an!$I$40,IF(AND(A55=[2]an!$I$38,F55=[2]an!$E$41),[2]an!$I$41,IF(AND(A55=[2]an!$I$38,F55=[2]an!$E$39,H55&gt;=[2]an!$M$37),[2]an!$I$39,
IF(AND(A55=[2]an!$I$38,F55=[2]an!$E$39,H55&lt;[2]an!$M$37,S55="kahepoolne vajaduspõhine",U55=""),[2]an!$M$40,
IF(AND(A55=[2]an!$I$38,F55=[2]an!$E$39,H55&lt;[2]an!$M$37,S55="kahepoolne vajaduspõhine",U55&lt;&gt;""),[2]an!$I$39,
IF(AND(A55=[2]an!$I$38,F55=[2]an!$E$39,H55&lt;[2]an!$M$37,S55&lt;&gt;"kahepoolne vajaduspõhine"),[2]an!$I$39,
IF(AND(A55=[2]an!$I$38,F55=[2]an!$E$42),[2]an!$I$42,
IF(AND(A55=[2]an!$J$38,F55=[2]an!$E$40),[2]an!$J$40,IF(AND(A55=[2]an!$J$38,F55=[2]an!$E$41),[2]an!$J$41,IF(AND(A55=[2]an!$J$38,F55=[2]an!$E$39,H55&gt;=[2]an!$M$37),[2]an!$J$39,
IF(AND(A55=[2]an!$J$38,F55=[2]an!$E$39,H55&lt;[2]an!$M$37,S55="kahepoolne vajaduspõhine",U55=""),[2]an!$M$40,
IF(AND(A55=[2]an!$J$38,F55=[2]an!$E$39,H55&lt;[2]an!$M$37,S55="kahepoolne vajaduspõhine",U55&lt;&gt;""),[2]an!$J$39,
IF(AND(A55=[2]an!$J$38,F55=[2]an!$E$39,H55&lt;[2]an!$M$37,S55&lt;&gt;"kahepoolne vajaduspõhine"),[2]an!$J$39,
IF(AND(A55=[2]an!$J$38,F55=[2]an!$E$42),[2]an!$J$42,""))))))))))))))))))))))))))))</f>
        <v/>
      </c>
      <c r="Y55" s="17" t="str">
        <f>IFERROR(IF(F55="Tugigrupp",0,
IF(AND(F55="Peretoe teenus",H55&gt;=[2]an!$M$37,RANK(D55,$D55:$D55)+COUNTIFS($D$2:D55,D55,$F$2:F55,F55)-1&gt;1),"",
IF(AND(F55="Peretoe teenus",H55&gt;=[2]an!$M$37,RANK(D55,$D55:$D55)+COUNTIFS($D$2:D55,D55,$F$2:F55,F55)-1=1,MONTH(H55)=MONTH(K55)=TRUE,YEAR(H55)=YEAR(K55)=TRUE),((EOMONTH(H55,0)-H55+1)*X55)/DAY(EOMONTH(H55,0)),
IF(AND(F55="Peretoe teenus",H55&gt;=[2]an!$M$37,RANK(D55,$D55:$D55)+COUNTIFS($D$2:D55,D55,$F$2:F55,F55)-1=1),X55,
IF(AND(F55="Peretoe teenus",H55&lt;[2]an!$M$37,S55&lt;&gt;"kahepoolne vajaduspõhine",RANK(D55,$D55:$D55)+COUNTIFS($D$2:D55,D55,$F$2:F55,F55)-1=1),X55,
IF(AND(F55="Peretoe teenus",H55&lt;[2]an!$M$37,S55&lt;&gt;"kahepoolne vajaduspõhine",RANK(D55,$D55:$D55)+COUNTIFS($D$2:D55,D55,$F$2:F55,F55)-1&gt;1),"",
IF(AND(F55="Peretoe teenus",H55&lt;[2]an!$M$37,S55="kahepoolne vajaduspõhine",U55="",RANK(D55,$D55:$D55)+COUNTIFS($D$2:D55,D55,$F$2:F55,F55)-1=1),X55,
IF(AND(F55="Peretoe teenus",H55&lt;[2]an!$M$37,S55="kahepoolne vajaduspõhine",U55="",RANK(D55,$D55:$D55)+COUNTIFS($D$2:D55,D55,$F$2:F55,F55)-1&gt;1),"",
IF(AND(F55="Peretoe teenus",H55&lt;[2]an!$M$37,S55="kahepoolne vajaduspõhine",U55&lt;[2]an!$M$37,RANK(D55,$D55:$D55)+COUNTIFS($D$2:D55,D55,$F$2:F55,F55)-1=1),X55,
IF(AND(F55="Peretoe teenus",H55&lt;[2]an!$M$37,S55="kahepoolne vajaduspõhine",U55&lt;[2]an!$M$37,RANK(D55,$D55:$D55)+COUNTIFS($D$2:D55,D55,$F$2:F55,F55)-1&gt;1),"",
IF(AND(F55="Peretoe teenus",H55&lt;[2]an!$M$37,S55="kahepoolne vajaduspõhine",U55&gt;=[2]an!$M$37,U55&lt;=[2]an!$M$38,RANK(D55,$D55:$D55)+COUNTIFS($D$2:D55,D55,$F$2:F55,F55)-1=1),
((EOMONTH(U55,0)-U55+1)*X55)/DAY(EOMONTH(U55,0))+(DAY(U55)-1)*100/DAY(EOMONTH(U55,0)),
IF(AND(F55="Peretoe teenus",H55&lt;[2]an!$M$37,S55="kahepoolne vajaduspõhine",U55&gt;=[2]an!$M$37,U55&lt;=[2]an!$M$38,RANK(D55,$D55:$D55)+COUNTIFS($D$2:D55,D55,$F$2:F55,F55)-1&gt;1),"",
IF(AND(F55="Peretoe teenus",H55&lt;[2]an!$M$37,S55="kahepoolne vajaduspõhine",U55&gt;[2]an!$M$38,RANK(D55,$D55:$D55)+COUNTIFS($D$2:D55,D55,$F$2:F55,F55)-1=1),X55,
IF(AND(F55="Peretoe teenus",H55&lt;[2]an!$M$37,S55="kahepoolne vajaduspõhine",U55&gt;[2]an!$M$38,RANK(D55,$D55:$D55)+COUNTIFS($D$2:D55,D55,$F$2:F55,F55)-1&gt;1),"",X55*W55)))))))))))))),"")</f>
        <v/>
      </c>
      <c r="Z55" s="18" t="str">
        <f t="shared" si="2"/>
        <v/>
      </c>
      <c r="AA55" s="19" t="str">
        <f>IFERROR(VLOOKUP(E55,[2]an!$A$3:$B$81,2,FALSE),"")</f>
        <v/>
      </c>
      <c r="AB55" s="19" t="str">
        <f>IFERROR(VLOOKUP(AA55,[2]an!$C$2:$D$16,2,FALSE),"")</f>
        <v/>
      </c>
      <c r="AC55" s="20"/>
      <c r="AD55" s="21" t="str">
        <f>IF(A55=[2]an!$F$36,VLOOKUP([2]an!$F$36,[2]an!$F$36:$H$36,3,FALSE),IF(A55=[2]an!$F$35,VLOOKUP([2]an!$F$35,[2]an!$F$35:$H$35,3,FALSE),IF(A55=[2]an!$F$33,VLOOKUP([2]an!$F$33,[2]an!$F$33:$H$33,3,FALSE),IF(A55=[2]an!$F$31,VLOOKUP([2]an!$F$31,[2]an!$F$31:$H$31,3,FALSE),""))))</f>
        <v/>
      </c>
    </row>
    <row r="56" spans="6:30" x14ac:dyDescent="0.2">
      <c r="F56" s="10"/>
      <c r="G56" s="8" t="str">
        <f t="shared" si="0"/>
        <v/>
      </c>
      <c r="H56" s="13"/>
      <c r="K56" s="13"/>
      <c r="L56" s="10"/>
      <c r="M56" s="10"/>
      <c r="S56" s="8" t="str">
        <f>IFERROR(VLOOKUP(D56,[1]peretoe_teenus!$A$2:$L$2000,5,FALSE),"")</f>
        <v/>
      </c>
      <c r="U56" s="13"/>
      <c r="V56" s="15" t="str" cm="1">
        <f t="array" ref="V56">IFERROR(IF(AND(F56="Tugigrupp",RANK(K56,$K56:$K56)+COUNTIFS($K$2:K56,K56,$L$2:L56,L56,$M$2:M56,M56,$I$2:I56,I56,$G$2:G56,G56,$F$2:F56,F56)-1=1),SUMPRODUCT(($F$2:$F$4154=F56)*($G$2:$G$4154=G56)*($K$2:$K$4154=K56)*($I$2:$I$4154=I56)*($L$2:$L$4154=L56)*($M$2:$M$4154=M56)),""),"")</f>
        <v/>
      </c>
      <c r="W56" s="15" t="str">
        <f t="shared" si="1"/>
        <v/>
      </c>
      <c r="X56" s="16" t="str">
        <f>IF(AND(A56=[2]an!$G$38,F56=[2]an!$E$40),[2]an!$G$40,IF(AND(A56=[2]an!$G$38,F56=[2]an!$E$41),[2]an!$G$41,IF(AND(A56=[2]an!$G$38,F56=[2]an!$E$39,H56&gt;=[2]an!$M$37),[2]an!$G$39,
IF(AND(A56=[2]an!$G$38,F56=[2]an!$E$39,H56&lt;[2]an!$M$37,S56="kahepoolne vajaduspõhine",U56=""),[2]an!$M$40,
IF(AND(A56=[2]an!$G$38,F56=[2]an!$E$39,H56&lt;[2]an!$M$37,S56="kahepoolne vajaduspõhine",U56&lt;&gt;""),[2]an!$G$39,
IF(AND(A56=[2]an!$G$38,F56=[2]an!$E$39,H56&lt;[2]an!$M$37,S56&lt;&gt;"kahepoolne vajaduspõhine"),[2]an!$G$39,
IF(AND(A56=[2]an!$G$38,F56=[2]an!$E$42),[2]an!$G$42,
IF(AND(A56=[2]an!$H$38,F56=[2]an!$E$40),[2]an!$H$40,IF(AND(A56=[2]an!$H$38,F56=[2]an!$E$41),[2]an!$H$41,IF(AND(A56=[2]an!$H$38,F56=[2]an!$E$39,H56&gt;=[2]an!$M$37),[2]an!$H$39,
IF(AND(A56=[2]an!$H$38,F56=[2]an!$E$39,H56&lt;[2]an!$M$37,S56="kahepoolne vajaduspõhine",U56=""),[2]an!$M$40,
IF(AND(A56=[2]an!$H$38,F56=[2]an!$E$39,H56&lt;[2]an!$M$37,S56="kahepoolne vajaduspõhine",U56&lt;&gt;""),[2]an!$H$39,
IF(AND(A56=[2]an!$H$38,F56=[2]an!$E$39,H56&lt;[2]an!$M$37,S56&lt;&gt;"kahepoolne vajaduspõhine"),[2]an!$H$39,
IF(AND(A56=[2]an!$H$38,F56=[2]an!$E$42),[2]an!$H$42,
IF(AND(A56=[2]an!$I$38,F56=[2]an!$E$40),[2]an!$I$40,IF(AND(A56=[2]an!$I$38,F56=[2]an!$E$41),[2]an!$I$41,IF(AND(A56=[2]an!$I$38,F56=[2]an!$E$39,H56&gt;=[2]an!$M$37),[2]an!$I$39,
IF(AND(A56=[2]an!$I$38,F56=[2]an!$E$39,H56&lt;[2]an!$M$37,S56="kahepoolne vajaduspõhine",U56=""),[2]an!$M$40,
IF(AND(A56=[2]an!$I$38,F56=[2]an!$E$39,H56&lt;[2]an!$M$37,S56="kahepoolne vajaduspõhine",U56&lt;&gt;""),[2]an!$I$39,
IF(AND(A56=[2]an!$I$38,F56=[2]an!$E$39,H56&lt;[2]an!$M$37,S56&lt;&gt;"kahepoolne vajaduspõhine"),[2]an!$I$39,
IF(AND(A56=[2]an!$I$38,F56=[2]an!$E$42),[2]an!$I$42,
IF(AND(A56=[2]an!$J$38,F56=[2]an!$E$40),[2]an!$J$40,IF(AND(A56=[2]an!$J$38,F56=[2]an!$E$41),[2]an!$J$41,IF(AND(A56=[2]an!$J$38,F56=[2]an!$E$39,H56&gt;=[2]an!$M$37),[2]an!$J$39,
IF(AND(A56=[2]an!$J$38,F56=[2]an!$E$39,H56&lt;[2]an!$M$37,S56="kahepoolne vajaduspõhine",U56=""),[2]an!$M$40,
IF(AND(A56=[2]an!$J$38,F56=[2]an!$E$39,H56&lt;[2]an!$M$37,S56="kahepoolne vajaduspõhine",U56&lt;&gt;""),[2]an!$J$39,
IF(AND(A56=[2]an!$J$38,F56=[2]an!$E$39,H56&lt;[2]an!$M$37,S56&lt;&gt;"kahepoolne vajaduspõhine"),[2]an!$J$39,
IF(AND(A56=[2]an!$J$38,F56=[2]an!$E$42),[2]an!$J$42,""))))))))))))))))))))))))))))</f>
        <v/>
      </c>
      <c r="Y56" s="17" t="str">
        <f>IFERROR(IF(F56="Tugigrupp",0,
IF(AND(F56="Peretoe teenus",H56&gt;=[2]an!$M$37,RANK(D56,$D56:$D56)+COUNTIFS($D$2:D56,D56,$F$2:F56,F56)-1&gt;1),"",
IF(AND(F56="Peretoe teenus",H56&gt;=[2]an!$M$37,RANK(D56,$D56:$D56)+COUNTIFS($D$2:D56,D56,$F$2:F56,F56)-1=1,MONTH(H56)=MONTH(K56)=TRUE,YEAR(H56)=YEAR(K56)=TRUE),((EOMONTH(H56,0)-H56+1)*X56)/DAY(EOMONTH(H56,0)),
IF(AND(F56="Peretoe teenus",H56&gt;=[2]an!$M$37,RANK(D56,$D56:$D56)+COUNTIFS($D$2:D56,D56,$F$2:F56,F56)-1=1),X56,
IF(AND(F56="Peretoe teenus",H56&lt;[2]an!$M$37,S56&lt;&gt;"kahepoolne vajaduspõhine",RANK(D56,$D56:$D56)+COUNTIFS($D$2:D56,D56,$F$2:F56,F56)-1=1),X56,
IF(AND(F56="Peretoe teenus",H56&lt;[2]an!$M$37,S56&lt;&gt;"kahepoolne vajaduspõhine",RANK(D56,$D56:$D56)+COUNTIFS($D$2:D56,D56,$F$2:F56,F56)-1&gt;1),"",
IF(AND(F56="Peretoe teenus",H56&lt;[2]an!$M$37,S56="kahepoolne vajaduspõhine",U56="",RANK(D56,$D56:$D56)+COUNTIFS($D$2:D56,D56,$F$2:F56,F56)-1=1),X56,
IF(AND(F56="Peretoe teenus",H56&lt;[2]an!$M$37,S56="kahepoolne vajaduspõhine",U56="",RANK(D56,$D56:$D56)+COUNTIFS($D$2:D56,D56,$F$2:F56,F56)-1&gt;1),"",
IF(AND(F56="Peretoe teenus",H56&lt;[2]an!$M$37,S56="kahepoolne vajaduspõhine",U56&lt;[2]an!$M$37,RANK(D56,$D56:$D56)+COUNTIFS($D$2:D56,D56,$F$2:F56,F56)-1=1),X56,
IF(AND(F56="Peretoe teenus",H56&lt;[2]an!$M$37,S56="kahepoolne vajaduspõhine",U56&lt;[2]an!$M$37,RANK(D56,$D56:$D56)+COUNTIFS($D$2:D56,D56,$F$2:F56,F56)-1&gt;1),"",
IF(AND(F56="Peretoe teenus",H56&lt;[2]an!$M$37,S56="kahepoolne vajaduspõhine",U56&gt;=[2]an!$M$37,U56&lt;=[2]an!$M$38,RANK(D56,$D56:$D56)+COUNTIFS($D$2:D56,D56,$F$2:F56,F56)-1=1),
((EOMONTH(U56,0)-U56+1)*X56)/DAY(EOMONTH(U56,0))+(DAY(U56)-1)*100/DAY(EOMONTH(U56,0)),
IF(AND(F56="Peretoe teenus",H56&lt;[2]an!$M$37,S56="kahepoolne vajaduspõhine",U56&gt;=[2]an!$M$37,U56&lt;=[2]an!$M$38,RANK(D56,$D56:$D56)+COUNTIFS($D$2:D56,D56,$F$2:F56,F56)-1&gt;1),"",
IF(AND(F56="Peretoe teenus",H56&lt;[2]an!$M$37,S56="kahepoolne vajaduspõhine",U56&gt;[2]an!$M$38,RANK(D56,$D56:$D56)+COUNTIFS($D$2:D56,D56,$F$2:F56,F56)-1=1),X56,
IF(AND(F56="Peretoe teenus",H56&lt;[2]an!$M$37,S56="kahepoolne vajaduspõhine",U56&gt;[2]an!$M$38,RANK(D56,$D56:$D56)+COUNTIFS($D$2:D56,D56,$F$2:F56,F56)-1&gt;1),"",X56*W56)))))))))))))),"")</f>
        <v/>
      </c>
      <c r="Z56" s="18" t="str">
        <f t="shared" si="2"/>
        <v/>
      </c>
      <c r="AA56" s="19" t="str">
        <f>IFERROR(VLOOKUP(E56,[2]an!$A$3:$B$81,2,FALSE),"")</f>
        <v/>
      </c>
      <c r="AB56" s="19" t="str">
        <f>IFERROR(VLOOKUP(AA56,[2]an!$C$2:$D$16,2,FALSE),"")</f>
        <v/>
      </c>
      <c r="AC56" s="20"/>
      <c r="AD56" s="21" t="str">
        <f>IF(A56=[2]an!$F$36,VLOOKUP([2]an!$F$36,[2]an!$F$36:$H$36,3,FALSE),IF(A56=[2]an!$F$35,VLOOKUP([2]an!$F$35,[2]an!$F$35:$H$35,3,FALSE),IF(A56=[2]an!$F$33,VLOOKUP([2]an!$F$33,[2]an!$F$33:$H$33,3,FALSE),IF(A56=[2]an!$F$31,VLOOKUP([2]an!$F$31,[2]an!$F$31:$H$31,3,FALSE),""))))</f>
        <v/>
      </c>
    </row>
    <row r="57" spans="6:30" x14ac:dyDescent="0.2">
      <c r="F57" s="10"/>
      <c r="G57" s="8" t="str">
        <f t="shared" si="0"/>
        <v/>
      </c>
      <c r="H57" s="13"/>
      <c r="K57" s="13"/>
      <c r="L57" s="10"/>
      <c r="M57" s="10"/>
      <c r="S57" s="8" t="str">
        <f>IFERROR(VLOOKUP(D57,[1]peretoe_teenus!$A$2:$L$2000,5,FALSE),"")</f>
        <v/>
      </c>
      <c r="U57" s="13"/>
      <c r="V57" s="15" t="str" cm="1">
        <f t="array" ref="V57">IFERROR(IF(AND(F57="Tugigrupp",RANK(K57,$K57:$K57)+COUNTIFS($K$2:K57,K57,$L$2:L57,L57,$M$2:M57,M57,$I$2:I57,I57,$G$2:G57,G57,$F$2:F57,F57)-1=1),SUMPRODUCT(($F$2:$F$4154=F57)*($G$2:$G$4154=G57)*($K$2:$K$4154=K57)*($I$2:$I$4154=I57)*($L$2:$L$4154=L57)*($M$2:$M$4154=M57)),""),"")</f>
        <v/>
      </c>
      <c r="W57" s="15" t="str">
        <f t="shared" si="1"/>
        <v/>
      </c>
      <c r="X57" s="16" t="str">
        <f>IF(AND(A57=[2]an!$G$38,F57=[2]an!$E$40),[2]an!$G$40,IF(AND(A57=[2]an!$G$38,F57=[2]an!$E$41),[2]an!$G$41,IF(AND(A57=[2]an!$G$38,F57=[2]an!$E$39,H57&gt;=[2]an!$M$37),[2]an!$G$39,
IF(AND(A57=[2]an!$G$38,F57=[2]an!$E$39,H57&lt;[2]an!$M$37,S57="kahepoolne vajaduspõhine",U57=""),[2]an!$M$40,
IF(AND(A57=[2]an!$G$38,F57=[2]an!$E$39,H57&lt;[2]an!$M$37,S57="kahepoolne vajaduspõhine",U57&lt;&gt;""),[2]an!$G$39,
IF(AND(A57=[2]an!$G$38,F57=[2]an!$E$39,H57&lt;[2]an!$M$37,S57&lt;&gt;"kahepoolne vajaduspõhine"),[2]an!$G$39,
IF(AND(A57=[2]an!$G$38,F57=[2]an!$E$42),[2]an!$G$42,
IF(AND(A57=[2]an!$H$38,F57=[2]an!$E$40),[2]an!$H$40,IF(AND(A57=[2]an!$H$38,F57=[2]an!$E$41),[2]an!$H$41,IF(AND(A57=[2]an!$H$38,F57=[2]an!$E$39,H57&gt;=[2]an!$M$37),[2]an!$H$39,
IF(AND(A57=[2]an!$H$38,F57=[2]an!$E$39,H57&lt;[2]an!$M$37,S57="kahepoolne vajaduspõhine",U57=""),[2]an!$M$40,
IF(AND(A57=[2]an!$H$38,F57=[2]an!$E$39,H57&lt;[2]an!$M$37,S57="kahepoolne vajaduspõhine",U57&lt;&gt;""),[2]an!$H$39,
IF(AND(A57=[2]an!$H$38,F57=[2]an!$E$39,H57&lt;[2]an!$M$37,S57&lt;&gt;"kahepoolne vajaduspõhine"),[2]an!$H$39,
IF(AND(A57=[2]an!$H$38,F57=[2]an!$E$42),[2]an!$H$42,
IF(AND(A57=[2]an!$I$38,F57=[2]an!$E$40),[2]an!$I$40,IF(AND(A57=[2]an!$I$38,F57=[2]an!$E$41),[2]an!$I$41,IF(AND(A57=[2]an!$I$38,F57=[2]an!$E$39,H57&gt;=[2]an!$M$37),[2]an!$I$39,
IF(AND(A57=[2]an!$I$38,F57=[2]an!$E$39,H57&lt;[2]an!$M$37,S57="kahepoolne vajaduspõhine",U57=""),[2]an!$M$40,
IF(AND(A57=[2]an!$I$38,F57=[2]an!$E$39,H57&lt;[2]an!$M$37,S57="kahepoolne vajaduspõhine",U57&lt;&gt;""),[2]an!$I$39,
IF(AND(A57=[2]an!$I$38,F57=[2]an!$E$39,H57&lt;[2]an!$M$37,S57&lt;&gt;"kahepoolne vajaduspõhine"),[2]an!$I$39,
IF(AND(A57=[2]an!$I$38,F57=[2]an!$E$42),[2]an!$I$42,
IF(AND(A57=[2]an!$J$38,F57=[2]an!$E$40),[2]an!$J$40,IF(AND(A57=[2]an!$J$38,F57=[2]an!$E$41),[2]an!$J$41,IF(AND(A57=[2]an!$J$38,F57=[2]an!$E$39,H57&gt;=[2]an!$M$37),[2]an!$J$39,
IF(AND(A57=[2]an!$J$38,F57=[2]an!$E$39,H57&lt;[2]an!$M$37,S57="kahepoolne vajaduspõhine",U57=""),[2]an!$M$40,
IF(AND(A57=[2]an!$J$38,F57=[2]an!$E$39,H57&lt;[2]an!$M$37,S57="kahepoolne vajaduspõhine",U57&lt;&gt;""),[2]an!$J$39,
IF(AND(A57=[2]an!$J$38,F57=[2]an!$E$39,H57&lt;[2]an!$M$37,S57&lt;&gt;"kahepoolne vajaduspõhine"),[2]an!$J$39,
IF(AND(A57=[2]an!$J$38,F57=[2]an!$E$42),[2]an!$J$42,""))))))))))))))))))))))))))))</f>
        <v/>
      </c>
      <c r="Y57" s="17" t="str">
        <f>IFERROR(IF(F57="Tugigrupp",0,
IF(AND(F57="Peretoe teenus",H57&gt;=[2]an!$M$37,RANK(D57,$D57:$D57)+COUNTIFS($D$2:D57,D57,$F$2:F57,F57)-1&gt;1),"",
IF(AND(F57="Peretoe teenus",H57&gt;=[2]an!$M$37,RANK(D57,$D57:$D57)+COUNTIFS($D$2:D57,D57,$F$2:F57,F57)-1=1,MONTH(H57)=MONTH(K57)=TRUE,YEAR(H57)=YEAR(K57)=TRUE),((EOMONTH(H57,0)-H57+1)*X57)/DAY(EOMONTH(H57,0)),
IF(AND(F57="Peretoe teenus",H57&gt;=[2]an!$M$37,RANK(D57,$D57:$D57)+COUNTIFS($D$2:D57,D57,$F$2:F57,F57)-1=1),X57,
IF(AND(F57="Peretoe teenus",H57&lt;[2]an!$M$37,S57&lt;&gt;"kahepoolne vajaduspõhine",RANK(D57,$D57:$D57)+COUNTIFS($D$2:D57,D57,$F$2:F57,F57)-1=1),X57,
IF(AND(F57="Peretoe teenus",H57&lt;[2]an!$M$37,S57&lt;&gt;"kahepoolne vajaduspõhine",RANK(D57,$D57:$D57)+COUNTIFS($D$2:D57,D57,$F$2:F57,F57)-1&gt;1),"",
IF(AND(F57="Peretoe teenus",H57&lt;[2]an!$M$37,S57="kahepoolne vajaduspõhine",U57="",RANK(D57,$D57:$D57)+COUNTIFS($D$2:D57,D57,$F$2:F57,F57)-1=1),X57,
IF(AND(F57="Peretoe teenus",H57&lt;[2]an!$M$37,S57="kahepoolne vajaduspõhine",U57="",RANK(D57,$D57:$D57)+COUNTIFS($D$2:D57,D57,$F$2:F57,F57)-1&gt;1),"",
IF(AND(F57="Peretoe teenus",H57&lt;[2]an!$M$37,S57="kahepoolne vajaduspõhine",U57&lt;[2]an!$M$37,RANK(D57,$D57:$D57)+COUNTIFS($D$2:D57,D57,$F$2:F57,F57)-1=1),X57,
IF(AND(F57="Peretoe teenus",H57&lt;[2]an!$M$37,S57="kahepoolne vajaduspõhine",U57&lt;[2]an!$M$37,RANK(D57,$D57:$D57)+COUNTIFS($D$2:D57,D57,$F$2:F57,F57)-1&gt;1),"",
IF(AND(F57="Peretoe teenus",H57&lt;[2]an!$M$37,S57="kahepoolne vajaduspõhine",U57&gt;=[2]an!$M$37,U57&lt;=[2]an!$M$38,RANK(D57,$D57:$D57)+COUNTIFS($D$2:D57,D57,$F$2:F57,F57)-1=1),
((EOMONTH(U57,0)-U57+1)*X57)/DAY(EOMONTH(U57,0))+(DAY(U57)-1)*100/DAY(EOMONTH(U57,0)),
IF(AND(F57="Peretoe teenus",H57&lt;[2]an!$M$37,S57="kahepoolne vajaduspõhine",U57&gt;=[2]an!$M$37,U57&lt;=[2]an!$M$38,RANK(D57,$D57:$D57)+COUNTIFS($D$2:D57,D57,$F$2:F57,F57)-1&gt;1),"",
IF(AND(F57="Peretoe teenus",H57&lt;[2]an!$M$37,S57="kahepoolne vajaduspõhine",U57&gt;[2]an!$M$38,RANK(D57,$D57:$D57)+COUNTIFS($D$2:D57,D57,$F$2:F57,F57)-1=1),X57,
IF(AND(F57="Peretoe teenus",H57&lt;[2]an!$M$37,S57="kahepoolne vajaduspõhine",U57&gt;[2]an!$M$38,RANK(D57,$D57:$D57)+COUNTIFS($D$2:D57,D57,$F$2:F57,F57)-1&gt;1),"",X57*W57)))))))))))))),"")</f>
        <v/>
      </c>
      <c r="Z57" s="18" t="str">
        <f t="shared" si="2"/>
        <v/>
      </c>
      <c r="AA57" s="19" t="str">
        <f>IFERROR(VLOOKUP(E57,[2]an!$A$3:$B$81,2,FALSE),"")</f>
        <v/>
      </c>
      <c r="AB57" s="19" t="str">
        <f>IFERROR(VLOOKUP(AA57,[2]an!$C$2:$D$16,2,FALSE),"")</f>
        <v/>
      </c>
      <c r="AC57" s="20"/>
      <c r="AD57" s="21" t="str">
        <f>IF(A57=[2]an!$F$36,VLOOKUP([2]an!$F$36,[2]an!$F$36:$H$36,3,FALSE),IF(A57=[2]an!$F$35,VLOOKUP([2]an!$F$35,[2]an!$F$35:$H$35,3,FALSE),IF(A57=[2]an!$F$33,VLOOKUP([2]an!$F$33,[2]an!$F$33:$H$33,3,FALSE),IF(A57=[2]an!$F$31,VLOOKUP([2]an!$F$31,[2]an!$F$31:$H$31,3,FALSE),""))))</f>
        <v/>
      </c>
    </row>
    <row r="58" spans="6:30" x14ac:dyDescent="0.2">
      <c r="F58" s="10"/>
      <c r="G58" s="8" t="str">
        <f t="shared" si="0"/>
        <v/>
      </c>
      <c r="H58" s="13"/>
      <c r="K58" s="13"/>
      <c r="L58" s="10"/>
      <c r="M58" s="10"/>
      <c r="S58" s="8" t="str">
        <f>IFERROR(VLOOKUP(D58,[1]peretoe_teenus!$A$2:$L$2000,5,FALSE),"")</f>
        <v/>
      </c>
      <c r="U58" s="13"/>
      <c r="V58" s="15" t="str" cm="1">
        <f t="array" ref="V58">IFERROR(IF(AND(F58="Tugigrupp",RANK(K58,$K58:$K58)+COUNTIFS($K$2:K58,K58,$L$2:L58,L58,$M$2:M58,M58,$I$2:I58,I58,$G$2:G58,G58,$F$2:F58,F58)-1=1),SUMPRODUCT(($F$2:$F$4154=F58)*($G$2:$G$4154=G58)*($K$2:$K$4154=K58)*($I$2:$I$4154=I58)*($L$2:$L$4154=L58)*($M$2:$M$4154=M58)),""),"")</f>
        <v/>
      </c>
      <c r="W58" s="15" t="str">
        <f t="shared" si="1"/>
        <v/>
      </c>
      <c r="X58" s="16" t="str">
        <f>IF(AND(A58=[2]an!$G$38,F58=[2]an!$E$40),[2]an!$G$40,IF(AND(A58=[2]an!$G$38,F58=[2]an!$E$41),[2]an!$G$41,IF(AND(A58=[2]an!$G$38,F58=[2]an!$E$39,H58&gt;=[2]an!$M$37),[2]an!$G$39,
IF(AND(A58=[2]an!$G$38,F58=[2]an!$E$39,H58&lt;[2]an!$M$37,S58="kahepoolne vajaduspõhine",U58=""),[2]an!$M$40,
IF(AND(A58=[2]an!$G$38,F58=[2]an!$E$39,H58&lt;[2]an!$M$37,S58="kahepoolne vajaduspõhine",U58&lt;&gt;""),[2]an!$G$39,
IF(AND(A58=[2]an!$G$38,F58=[2]an!$E$39,H58&lt;[2]an!$M$37,S58&lt;&gt;"kahepoolne vajaduspõhine"),[2]an!$G$39,
IF(AND(A58=[2]an!$G$38,F58=[2]an!$E$42),[2]an!$G$42,
IF(AND(A58=[2]an!$H$38,F58=[2]an!$E$40),[2]an!$H$40,IF(AND(A58=[2]an!$H$38,F58=[2]an!$E$41),[2]an!$H$41,IF(AND(A58=[2]an!$H$38,F58=[2]an!$E$39,H58&gt;=[2]an!$M$37),[2]an!$H$39,
IF(AND(A58=[2]an!$H$38,F58=[2]an!$E$39,H58&lt;[2]an!$M$37,S58="kahepoolne vajaduspõhine",U58=""),[2]an!$M$40,
IF(AND(A58=[2]an!$H$38,F58=[2]an!$E$39,H58&lt;[2]an!$M$37,S58="kahepoolne vajaduspõhine",U58&lt;&gt;""),[2]an!$H$39,
IF(AND(A58=[2]an!$H$38,F58=[2]an!$E$39,H58&lt;[2]an!$M$37,S58&lt;&gt;"kahepoolne vajaduspõhine"),[2]an!$H$39,
IF(AND(A58=[2]an!$H$38,F58=[2]an!$E$42),[2]an!$H$42,
IF(AND(A58=[2]an!$I$38,F58=[2]an!$E$40),[2]an!$I$40,IF(AND(A58=[2]an!$I$38,F58=[2]an!$E$41),[2]an!$I$41,IF(AND(A58=[2]an!$I$38,F58=[2]an!$E$39,H58&gt;=[2]an!$M$37),[2]an!$I$39,
IF(AND(A58=[2]an!$I$38,F58=[2]an!$E$39,H58&lt;[2]an!$M$37,S58="kahepoolne vajaduspõhine",U58=""),[2]an!$M$40,
IF(AND(A58=[2]an!$I$38,F58=[2]an!$E$39,H58&lt;[2]an!$M$37,S58="kahepoolne vajaduspõhine",U58&lt;&gt;""),[2]an!$I$39,
IF(AND(A58=[2]an!$I$38,F58=[2]an!$E$39,H58&lt;[2]an!$M$37,S58&lt;&gt;"kahepoolne vajaduspõhine"),[2]an!$I$39,
IF(AND(A58=[2]an!$I$38,F58=[2]an!$E$42),[2]an!$I$42,
IF(AND(A58=[2]an!$J$38,F58=[2]an!$E$40),[2]an!$J$40,IF(AND(A58=[2]an!$J$38,F58=[2]an!$E$41),[2]an!$J$41,IF(AND(A58=[2]an!$J$38,F58=[2]an!$E$39,H58&gt;=[2]an!$M$37),[2]an!$J$39,
IF(AND(A58=[2]an!$J$38,F58=[2]an!$E$39,H58&lt;[2]an!$M$37,S58="kahepoolne vajaduspõhine",U58=""),[2]an!$M$40,
IF(AND(A58=[2]an!$J$38,F58=[2]an!$E$39,H58&lt;[2]an!$M$37,S58="kahepoolne vajaduspõhine",U58&lt;&gt;""),[2]an!$J$39,
IF(AND(A58=[2]an!$J$38,F58=[2]an!$E$39,H58&lt;[2]an!$M$37,S58&lt;&gt;"kahepoolne vajaduspõhine"),[2]an!$J$39,
IF(AND(A58=[2]an!$J$38,F58=[2]an!$E$42),[2]an!$J$42,""))))))))))))))))))))))))))))</f>
        <v/>
      </c>
      <c r="Y58" s="17" t="str">
        <f>IFERROR(IF(F58="Tugigrupp",0,
IF(AND(F58="Peretoe teenus",H58&gt;=[2]an!$M$37,RANK(D58,$D58:$D58)+COUNTIFS($D$2:D58,D58,$F$2:F58,F58)-1&gt;1),"",
IF(AND(F58="Peretoe teenus",H58&gt;=[2]an!$M$37,RANK(D58,$D58:$D58)+COUNTIFS($D$2:D58,D58,$F$2:F58,F58)-1=1,MONTH(H58)=MONTH(K58)=TRUE,YEAR(H58)=YEAR(K58)=TRUE),((EOMONTH(H58,0)-H58+1)*X58)/DAY(EOMONTH(H58,0)),
IF(AND(F58="Peretoe teenus",H58&gt;=[2]an!$M$37,RANK(D58,$D58:$D58)+COUNTIFS($D$2:D58,D58,$F$2:F58,F58)-1=1),X58,
IF(AND(F58="Peretoe teenus",H58&lt;[2]an!$M$37,S58&lt;&gt;"kahepoolne vajaduspõhine",RANK(D58,$D58:$D58)+COUNTIFS($D$2:D58,D58,$F$2:F58,F58)-1=1),X58,
IF(AND(F58="Peretoe teenus",H58&lt;[2]an!$M$37,S58&lt;&gt;"kahepoolne vajaduspõhine",RANK(D58,$D58:$D58)+COUNTIFS($D$2:D58,D58,$F$2:F58,F58)-1&gt;1),"",
IF(AND(F58="Peretoe teenus",H58&lt;[2]an!$M$37,S58="kahepoolne vajaduspõhine",U58="",RANK(D58,$D58:$D58)+COUNTIFS($D$2:D58,D58,$F$2:F58,F58)-1=1),X58,
IF(AND(F58="Peretoe teenus",H58&lt;[2]an!$M$37,S58="kahepoolne vajaduspõhine",U58="",RANK(D58,$D58:$D58)+COUNTIFS($D$2:D58,D58,$F$2:F58,F58)-1&gt;1),"",
IF(AND(F58="Peretoe teenus",H58&lt;[2]an!$M$37,S58="kahepoolne vajaduspõhine",U58&lt;[2]an!$M$37,RANK(D58,$D58:$D58)+COUNTIFS($D$2:D58,D58,$F$2:F58,F58)-1=1),X58,
IF(AND(F58="Peretoe teenus",H58&lt;[2]an!$M$37,S58="kahepoolne vajaduspõhine",U58&lt;[2]an!$M$37,RANK(D58,$D58:$D58)+COUNTIFS($D$2:D58,D58,$F$2:F58,F58)-1&gt;1),"",
IF(AND(F58="Peretoe teenus",H58&lt;[2]an!$M$37,S58="kahepoolne vajaduspõhine",U58&gt;=[2]an!$M$37,U58&lt;=[2]an!$M$38,RANK(D58,$D58:$D58)+COUNTIFS($D$2:D58,D58,$F$2:F58,F58)-1=1),
((EOMONTH(U58,0)-U58+1)*X58)/DAY(EOMONTH(U58,0))+(DAY(U58)-1)*100/DAY(EOMONTH(U58,0)),
IF(AND(F58="Peretoe teenus",H58&lt;[2]an!$M$37,S58="kahepoolne vajaduspõhine",U58&gt;=[2]an!$M$37,U58&lt;=[2]an!$M$38,RANK(D58,$D58:$D58)+COUNTIFS($D$2:D58,D58,$F$2:F58,F58)-1&gt;1),"",
IF(AND(F58="Peretoe teenus",H58&lt;[2]an!$M$37,S58="kahepoolne vajaduspõhine",U58&gt;[2]an!$M$38,RANK(D58,$D58:$D58)+COUNTIFS($D$2:D58,D58,$F$2:F58,F58)-1=1),X58,
IF(AND(F58="Peretoe teenus",H58&lt;[2]an!$M$37,S58="kahepoolne vajaduspõhine",U58&gt;[2]an!$M$38,RANK(D58,$D58:$D58)+COUNTIFS($D$2:D58,D58,$F$2:F58,F58)-1&gt;1),"",X58*W58)))))))))))))),"")</f>
        <v/>
      </c>
      <c r="Z58" s="18" t="str">
        <f t="shared" si="2"/>
        <v/>
      </c>
      <c r="AA58" s="19" t="str">
        <f>IFERROR(VLOOKUP(E58,[2]an!$A$3:$B$81,2,FALSE),"")</f>
        <v/>
      </c>
      <c r="AB58" s="19" t="str">
        <f>IFERROR(VLOOKUP(AA58,[2]an!$C$2:$D$16,2,FALSE),"")</f>
        <v/>
      </c>
      <c r="AC58" s="20"/>
      <c r="AD58" s="21" t="str">
        <f>IF(A58=[2]an!$F$36,VLOOKUP([2]an!$F$36,[2]an!$F$36:$H$36,3,FALSE),IF(A58=[2]an!$F$35,VLOOKUP([2]an!$F$35,[2]an!$F$35:$H$35,3,FALSE),IF(A58=[2]an!$F$33,VLOOKUP([2]an!$F$33,[2]an!$F$33:$H$33,3,FALSE),IF(A58=[2]an!$F$31,VLOOKUP([2]an!$F$31,[2]an!$F$31:$H$31,3,FALSE),""))))</f>
        <v/>
      </c>
    </row>
    <row r="59" spans="6:30" x14ac:dyDescent="0.2">
      <c r="F59" s="10"/>
      <c r="G59" s="8" t="str">
        <f t="shared" si="0"/>
        <v/>
      </c>
      <c r="H59" s="13"/>
      <c r="K59" s="13"/>
      <c r="L59" s="10"/>
      <c r="M59" s="10"/>
      <c r="S59" s="8" t="str">
        <f>IFERROR(VLOOKUP(D59,[1]peretoe_teenus!$A$2:$L$2000,5,FALSE),"")</f>
        <v/>
      </c>
      <c r="U59" s="13"/>
      <c r="V59" s="15" t="str" cm="1">
        <f t="array" ref="V59">IFERROR(IF(AND(F59="Tugigrupp",RANK(K59,$K59:$K59)+COUNTIFS($K$2:K59,K59,$L$2:L59,L59,$M$2:M59,M59,$I$2:I59,I59,$G$2:G59,G59,$F$2:F59,F59)-1=1),SUMPRODUCT(($F$2:$F$4154=F59)*($G$2:$G$4154=G59)*($K$2:$K$4154=K59)*($I$2:$I$4154=I59)*($L$2:$L$4154=L59)*($M$2:$M$4154=M59)),""),"")</f>
        <v/>
      </c>
      <c r="W59" s="15" t="str">
        <f t="shared" si="1"/>
        <v/>
      </c>
      <c r="X59" s="16" t="str">
        <f>IF(AND(A59=[2]an!$G$38,F59=[2]an!$E$40),[2]an!$G$40,IF(AND(A59=[2]an!$G$38,F59=[2]an!$E$41),[2]an!$G$41,IF(AND(A59=[2]an!$G$38,F59=[2]an!$E$39,H59&gt;=[2]an!$M$37),[2]an!$G$39,
IF(AND(A59=[2]an!$G$38,F59=[2]an!$E$39,H59&lt;[2]an!$M$37,S59="kahepoolne vajaduspõhine",U59=""),[2]an!$M$40,
IF(AND(A59=[2]an!$G$38,F59=[2]an!$E$39,H59&lt;[2]an!$M$37,S59="kahepoolne vajaduspõhine",U59&lt;&gt;""),[2]an!$G$39,
IF(AND(A59=[2]an!$G$38,F59=[2]an!$E$39,H59&lt;[2]an!$M$37,S59&lt;&gt;"kahepoolne vajaduspõhine"),[2]an!$G$39,
IF(AND(A59=[2]an!$G$38,F59=[2]an!$E$42),[2]an!$G$42,
IF(AND(A59=[2]an!$H$38,F59=[2]an!$E$40),[2]an!$H$40,IF(AND(A59=[2]an!$H$38,F59=[2]an!$E$41),[2]an!$H$41,IF(AND(A59=[2]an!$H$38,F59=[2]an!$E$39,H59&gt;=[2]an!$M$37),[2]an!$H$39,
IF(AND(A59=[2]an!$H$38,F59=[2]an!$E$39,H59&lt;[2]an!$M$37,S59="kahepoolne vajaduspõhine",U59=""),[2]an!$M$40,
IF(AND(A59=[2]an!$H$38,F59=[2]an!$E$39,H59&lt;[2]an!$M$37,S59="kahepoolne vajaduspõhine",U59&lt;&gt;""),[2]an!$H$39,
IF(AND(A59=[2]an!$H$38,F59=[2]an!$E$39,H59&lt;[2]an!$M$37,S59&lt;&gt;"kahepoolne vajaduspõhine"),[2]an!$H$39,
IF(AND(A59=[2]an!$H$38,F59=[2]an!$E$42),[2]an!$H$42,
IF(AND(A59=[2]an!$I$38,F59=[2]an!$E$40),[2]an!$I$40,IF(AND(A59=[2]an!$I$38,F59=[2]an!$E$41),[2]an!$I$41,IF(AND(A59=[2]an!$I$38,F59=[2]an!$E$39,H59&gt;=[2]an!$M$37),[2]an!$I$39,
IF(AND(A59=[2]an!$I$38,F59=[2]an!$E$39,H59&lt;[2]an!$M$37,S59="kahepoolne vajaduspõhine",U59=""),[2]an!$M$40,
IF(AND(A59=[2]an!$I$38,F59=[2]an!$E$39,H59&lt;[2]an!$M$37,S59="kahepoolne vajaduspõhine",U59&lt;&gt;""),[2]an!$I$39,
IF(AND(A59=[2]an!$I$38,F59=[2]an!$E$39,H59&lt;[2]an!$M$37,S59&lt;&gt;"kahepoolne vajaduspõhine"),[2]an!$I$39,
IF(AND(A59=[2]an!$I$38,F59=[2]an!$E$42),[2]an!$I$42,
IF(AND(A59=[2]an!$J$38,F59=[2]an!$E$40),[2]an!$J$40,IF(AND(A59=[2]an!$J$38,F59=[2]an!$E$41),[2]an!$J$41,IF(AND(A59=[2]an!$J$38,F59=[2]an!$E$39,H59&gt;=[2]an!$M$37),[2]an!$J$39,
IF(AND(A59=[2]an!$J$38,F59=[2]an!$E$39,H59&lt;[2]an!$M$37,S59="kahepoolne vajaduspõhine",U59=""),[2]an!$M$40,
IF(AND(A59=[2]an!$J$38,F59=[2]an!$E$39,H59&lt;[2]an!$M$37,S59="kahepoolne vajaduspõhine",U59&lt;&gt;""),[2]an!$J$39,
IF(AND(A59=[2]an!$J$38,F59=[2]an!$E$39,H59&lt;[2]an!$M$37,S59&lt;&gt;"kahepoolne vajaduspõhine"),[2]an!$J$39,
IF(AND(A59=[2]an!$J$38,F59=[2]an!$E$42),[2]an!$J$42,""))))))))))))))))))))))))))))</f>
        <v/>
      </c>
      <c r="Y59" s="17" t="str">
        <f>IFERROR(IF(F59="Tugigrupp",0,
IF(AND(F59="Peretoe teenus",H59&gt;=[2]an!$M$37,RANK(D59,$D59:$D59)+COUNTIFS($D$2:D59,D59,$F$2:F59,F59)-1&gt;1),"",
IF(AND(F59="Peretoe teenus",H59&gt;=[2]an!$M$37,RANK(D59,$D59:$D59)+COUNTIFS($D$2:D59,D59,$F$2:F59,F59)-1=1,MONTH(H59)=MONTH(K59)=TRUE,YEAR(H59)=YEAR(K59)=TRUE),((EOMONTH(H59,0)-H59+1)*X59)/DAY(EOMONTH(H59,0)),
IF(AND(F59="Peretoe teenus",H59&gt;=[2]an!$M$37,RANK(D59,$D59:$D59)+COUNTIFS($D$2:D59,D59,$F$2:F59,F59)-1=1),X59,
IF(AND(F59="Peretoe teenus",H59&lt;[2]an!$M$37,S59&lt;&gt;"kahepoolne vajaduspõhine",RANK(D59,$D59:$D59)+COUNTIFS($D$2:D59,D59,$F$2:F59,F59)-1=1),X59,
IF(AND(F59="Peretoe teenus",H59&lt;[2]an!$M$37,S59&lt;&gt;"kahepoolne vajaduspõhine",RANK(D59,$D59:$D59)+COUNTIFS($D$2:D59,D59,$F$2:F59,F59)-1&gt;1),"",
IF(AND(F59="Peretoe teenus",H59&lt;[2]an!$M$37,S59="kahepoolne vajaduspõhine",U59="",RANK(D59,$D59:$D59)+COUNTIFS($D$2:D59,D59,$F$2:F59,F59)-1=1),X59,
IF(AND(F59="Peretoe teenus",H59&lt;[2]an!$M$37,S59="kahepoolne vajaduspõhine",U59="",RANK(D59,$D59:$D59)+COUNTIFS($D$2:D59,D59,$F$2:F59,F59)-1&gt;1),"",
IF(AND(F59="Peretoe teenus",H59&lt;[2]an!$M$37,S59="kahepoolne vajaduspõhine",U59&lt;[2]an!$M$37,RANK(D59,$D59:$D59)+COUNTIFS($D$2:D59,D59,$F$2:F59,F59)-1=1),X59,
IF(AND(F59="Peretoe teenus",H59&lt;[2]an!$M$37,S59="kahepoolne vajaduspõhine",U59&lt;[2]an!$M$37,RANK(D59,$D59:$D59)+COUNTIFS($D$2:D59,D59,$F$2:F59,F59)-1&gt;1),"",
IF(AND(F59="Peretoe teenus",H59&lt;[2]an!$M$37,S59="kahepoolne vajaduspõhine",U59&gt;=[2]an!$M$37,U59&lt;=[2]an!$M$38,RANK(D59,$D59:$D59)+COUNTIFS($D$2:D59,D59,$F$2:F59,F59)-1=1),
((EOMONTH(U59,0)-U59+1)*X59)/DAY(EOMONTH(U59,0))+(DAY(U59)-1)*100/DAY(EOMONTH(U59,0)),
IF(AND(F59="Peretoe teenus",H59&lt;[2]an!$M$37,S59="kahepoolne vajaduspõhine",U59&gt;=[2]an!$M$37,U59&lt;=[2]an!$M$38,RANK(D59,$D59:$D59)+COUNTIFS($D$2:D59,D59,$F$2:F59,F59)-1&gt;1),"",
IF(AND(F59="Peretoe teenus",H59&lt;[2]an!$M$37,S59="kahepoolne vajaduspõhine",U59&gt;[2]an!$M$38,RANK(D59,$D59:$D59)+COUNTIFS($D$2:D59,D59,$F$2:F59,F59)-1=1),X59,
IF(AND(F59="Peretoe teenus",H59&lt;[2]an!$M$37,S59="kahepoolne vajaduspõhine",U59&gt;[2]an!$M$38,RANK(D59,$D59:$D59)+COUNTIFS($D$2:D59,D59,$F$2:F59,F59)-1&gt;1),"",X59*W59)))))))))))))),"")</f>
        <v/>
      </c>
      <c r="Z59" s="18" t="str">
        <f t="shared" si="2"/>
        <v/>
      </c>
      <c r="AA59" s="19" t="str">
        <f>IFERROR(VLOOKUP(E59,[2]an!$A$3:$B$81,2,FALSE),"")</f>
        <v/>
      </c>
      <c r="AB59" s="19" t="str">
        <f>IFERROR(VLOOKUP(AA59,[2]an!$C$2:$D$16,2,FALSE),"")</f>
        <v/>
      </c>
      <c r="AC59" s="20"/>
      <c r="AD59" s="21" t="str">
        <f>IF(A59=[2]an!$F$36,VLOOKUP([2]an!$F$36,[2]an!$F$36:$H$36,3,FALSE),IF(A59=[2]an!$F$35,VLOOKUP([2]an!$F$35,[2]an!$F$35:$H$35,3,FALSE),IF(A59=[2]an!$F$33,VLOOKUP([2]an!$F$33,[2]an!$F$33:$H$33,3,FALSE),IF(A59=[2]an!$F$31,VLOOKUP([2]an!$F$31,[2]an!$F$31:$H$31,3,FALSE),""))))</f>
        <v/>
      </c>
    </row>
    <row r="60" spans="6:30" x14ac:dyDescent="0.2">
      <c r="F60" s="10"/>
      <c r="G60" s="8" t="str">
        <f t="shared" si="0"/>
        <v/>
      </c>
      <c r="H60" s="13"/>
      <c r="K60" s="13"/>
      <c r="L60" s="10"/>
      <c r="M60" s="10"/>
      <c r="S60" s="8" t="str">
        <f>IFERROR(VLOOKUP(D60,[1]peretoe_teenus!$A$2:$L$2000,5,FALSE),"")</f>
        <v/>
      </c>
      <c r="U60" s="13"/>
      <c r="V60" s="15" t="str" cm="1">
        <f t="array" ref="V60">IFERROR(IF(AND(F60="Tugigrupp",RANK(K60,$K60:$K60)+COUNTIFS($K$2:K60,K60,$L$2:L60,L60,$M$2:M60,M60,$I$2:I60,I60,$G$2:G60,G60,$F$2:F60,F60)-1=1),SUMPRODUCT(($F$2:$F$4154=F60)*($G$2:$G$4154=G60)*($K$2:$K$4154=K60)*($I$2:$I$4154=I60)*($L$2:$L$4154=L60)*($M$2:$M$4154=M60)),""),"")</f>
        <v/>
      </c>
      <c r="W60" s="15" t="str">
        <f t="shared" si="1"/>
        <v/>
      </c>
      <c r="X60" s="16" t="str">
        <f>IF(AND(A60=[2]an!$G$38,F60=[2]an!$E$40),[2]an!$G$40,IF(AND(A60=[2]an!$G$38,F60=[2]an!$E$41),[2]an!$G$41,IF(AND(A60=[2]an!$G$38,F60=[2]an!$E$39,H60&gt;=[2]an!$M$37),[2]an!$G$39,
IF(AND(A60=[2]an!$G$38,F60=[2]an!$E$39,H60&lt;[2]an!$M$37,S60="kahepoolne vajaduspõhine",U60=""),[2]an!$M$40,
IF(AND(A60=[2]an!$G$38,F60=[2]an!$E$39,H60&lt;[2]an!$M$37,S60="kahepoolne vajaduspõhine",U60&lt;&gt;""),[2]an!$G$39,
IF(AND(A60=[2]an!$G$38,F60=[2]an!$E$39,H60&lt;[2]an!$M$37,S60&lt;&gt;"kahepoolne vajaduspõhine"),[2]an!$G$39,
IF(AND(A60=[2]an!$G$38,F60=[2]an!$E$42),[2]an!$G$42,
IF(AND(A60=[2]an!$H$38,F60=[2]an!$E$40),[2]an!$H$40,IF(AND(A60=[2]an!$H$38,F60=[2]an!$E$41),[2]an!$H$41,IF(AND(A60=[2]an!$H$38,F60=[2]an!$E$39,H60&gt;=[2]an!$M$37),[2]an!$H$39,
IF(AND(A60=[2]an!$H$38,F60=[2]an!$E$39,H60&lt;[2]an!$M$37,S60="kahepoolne vajaduspõhine",U60=""),[2]an!$M$40,
IF(AND(A60=[2]an!$H$38,F60=[2]an!$E$39,H60&lt;[2]an!$M$37,S60="kahepoolne vajaduspõhine",U60&lt;&gt;""),[2]an!$H$39,
IF(AND(A60=[2]an!$H$38,F60=[2]an!$E$39,H60&lt;[2]an!$M$37,S60&lt;&gt;"kahepoolne vajaduspõhine"),[2]an!$H$39,
IF(AND(A60=[2]an!$H$38,F60=[2]an!$E$42),[2]an!$H$42,
IF(AND(A60=[2]an!$I$38,F60=[2]an!$E$40),[2]an!$I$40,IF(AND(A60=[2]an!$I$38,F60=[2]an!$E$41),[2]an!$I$41,IF(AND(A60=[2]an!$I$38,F60=[2]an!$E$39,H60&gt;=[2]an!$M$37),[2]an!$I$39,
IF(AND(A60=[2]an!$I$38,F60=[2]an!$E$39,H60&lt;[2]an!$M$37,S60="kahepoolne vajaduspõhine",U60=""),[2]an!$M$40,
IF(AND(A60=[2]an!$I$38,F60=[2]an!$E$39,H60&lt;[2]an!$M$37,S60="kahepoolne vajaduspõhine",U60&lt;&gt;""),[2]an!$I$39,
IF(AND(A60=[2]an!$I$38,F60=[2]an!$E$39,H60&lt;[2]an!$M$37,S60&lt;&gt;"kahepoolne vajaduspõhine"),[2]an!$I$39,
IF(AND(A60=[2]an!$I$38,F60=[2]an!$E$42),[2]an!$I$42,
IF(AND(A60=[2]an!$J$38,F60=[2]an!$E$40),[2]an!$J$40,IF(AND(A60=[2]an!$J$38,F60=[2]an!$E$41),[2]an!$J$41,IF(AND(A60=[2]an!$J$38,F60=[2]an!$E$39,H60&gt;=[2]an!$M$37),[2]an!$J$39,
IF(AND(A60=[2]an!$J$38,F60=[2]an!$E$39,H60&lt;[2]an!$M$37,S60="kahepoolne vajaduspõhine",U60=""),[2]an!$M$40,
IF(AND(A60=[2]an!$J$38,F60=[2]an!$E$39,H60&lt;[2]an!$M$37,S60="kahepoolne vajaduspõhine",U60&lt;&gt;""),[2]an!$J$39,
IF(AND(A60=[2]an!$J$38,F60=[2]an!$E$39,H60&lt;[2]an!$M$37,S60&lt;&gt;"kahepoolne vajaduspõhine"),[2]an!$J$39,
IF(AND(A60=[2]an!$J$38,F60=[2]an!$E$42),[2]an!$J$42,""))))))))))))))))))))))))))))</f>
        <v/>
      </c>
      <c r="Y60" s="17" t="str">
        <f>IFERROR(IF(F60="Tugigrupp",0,
IF(AND(F60="Peretoe teenus",H60&gt;=[2]an!$M$37,RANK(D60,$D60:$D60)+COUNTIFS($D$2:D60,D60,$F$2:F60,F60)-1&gt;1),"",
IF(AND(F60="Peretoe teenus",H60&gt;=[2]an!$M$37,RANK(D60,$D60:$D60)+COUNTIFS($D$2:D60,D60,$F$2:F60,F60)-1=1,MONTH(H60)=MONTH(K60)=TRUE,YEAR(H60)=YEAR(K60)=TRUE),((EOMONTH(H60,0)-H60+1)*X60)/DAY(EOMONTH(H60,0)),
IF(AND(F60="Peretoe teenus",H60&gt;=[2]an!$M$37,RANK(D60,$D60:$D60)+COUNTIFS($D$2:D60,D60,$F$2:F60,F60)-1=1),X60,
IF(AND(F60="Peretoe teenus",H60&lt;[2]an!$M$37,S60&lt;&gt;"kahepoolne vajaduspõhine",RANK(D60,$D60:$D60)+COUNTIFS($D$2:D60,D60,$F$2:F60,F60)-1=1),X60,
IF(AND(F60="Peretoe teenus",H60&lt;[2]an!$M$37,S60&lt;&gt;"kahepoolne vajaduspõhine",RANK(D60,$D60:$D60)+COUNTIFS($D$2:D60,D60,$F$2:F60,F60)-1&gt;1),"",
IF(AND(F60="Peretoe teenus",H60&lt;[2]an!$M$37,S60="kahepoolne vajaduspõhine",U60="",RANK(D60,$D60:$D60)+COUNTIFS($D$2:D60,D60,$F$2:F60,F60)-1=1),X60,
IF(AND(F60="Peretoe teenus",H60&lt;[2]an!$M$37,S60="kahepoolne vajaduspõhine",U60="",RANK(D60,$D60:$D60)+COUNTIFS($D$2:D60,D60,$F$2:F60,F60)-1&gt;1),"",
IF(AND(F60="Peretoe teenus",H60&lt;[2]an!$M$37,S60="kahepoolne vajaduspõhine",U60&lt;[2]an!$M$37,RANK(D60,$D60:$D60)+COUNTIFS($D$2:D60,D60,$F$2:F60,F60)-1=1),X60,
IF(AND(F60="Peretoe teenus",H60&lt;[2]an!$M$37,S60="kahepoolne vajaduspõhine",U60&lt;[2]an!$M$37,RANK(D60,$D60:$D60)+COUNTIFS($D$2:D60,D60,$F$2:F60,F60)-1&gt;1),"",
IF(AND(F60="Peretoe teenus",H60&lt;[2]an!$M$37,S60="kahepoolne vajaduspõhine",U60&gt;=[2]an!$M$37,U60&lt;=[2]an!$M$38,RANK(D60,$D60:$D60)+COUNTIFS($D$2:D60,D60,$F$2:F60,F60)-1=1),
((EOMONTH(U60,0)-U60+1)*X60)/DAY(EOMONTH(U60,0))+(DAY(U60)-1)*100/DAY(EOMONTH(U60,0)),
IF(AND(F60="Peretoe teenus",H60&lt;[2]an!$M$37,S60="kahepoolne vajaduspõhine",U60&gt;=[2]an!$M$37,U60&lt;=[2]an!$M$38,RANK(D60,$D60:$D60)+COUNTIFS($D$2:D60,D60,$F$2:F60,F60)-1&gt;1),"",
IF(AND(F60="Peretoe teenus",H60&lt;[2]an!$M$37,S60="kahepoolne vajaduspõhine",U60&gt;[2]an!$M$38,RANK(D60,$D60:$D60)+COUNTIFS($D$2:D60,D60,$F$2:F60,F60)-1=1),X60,
IF(AND(F60="Peretoe teenus",H60&lt;[2]an!$M$37,S60="kahepoolne vajaduspõhine",U60&gt;[2]an!$M$38,RANK(D60,$D60:$D60)+COUNTIFS($D$2:D60,D60,$F$2:F60,F60)-1&gt;1),"",X60*W60)))))))))))))),"")</f>
        <v/>
      </c>
      <c r="Z60" s="18" t="str">
        <f t="shared" si="2"/>
        <v/>
      </c>
      <c r="AA60" s="19" t="str">
        <f>IFERROR(VLOOKUP(E60,[2]an!$A$3:$B$81,2,FALSE),"")</f>
        <v/>
      </c>
      <c r="AB60" s="19" t="str">
        <f>IFERROR(VLOOKUP(AA60,[2]an!$C$2:$D$16,2,FALSE),"")</f>
        <v/>
      </c>
      <c r="AC60" s="20"/>
      <c r="AD60" s="21" t="str">
        <f>IF(A60=[2]an!$F$36,VLOOKUP([2]an!$F$36,[2]an!$F$36:$H$36,3,FALSE),IF(A60=[2]an!$F$35,VLOOKUP([2]an!$F$35,[2]an!$F$35:$H$35,3,FALSE),IF(A60=[2]an!$F$33,VLOOKUP([2]an!$F$33,[2]an!$F$33:$H$33,3,FALSE),IF(A60=[2]an!$F$31,VLOOKUP([2]an!$F$31,[2]an!$F$31:$H$31,3,FALSE),""))))</f>
        <v/>
      </c>
    </row>
    <row r="61" spans="6:30" x14ac:dyDescent="0.2">
      <c r="F61" s="10"/>
      <c r="G61" s="8" t="str">
        <f t="shared" si="0"/>
        <v/>
      </c>
      <c r="H61" s="13"/>
      <c r="K61" s="13"/>
      <c r="L61" s="10"/>
      <c r="M61" s="10"/>
      <c r="S61" s="8" t="str">
        <f>IFERROR(VLOOKUP(D61,[1]peretoe_teenus!$A$2:$L$2000,5,FALSE),"")</f>
        <v/>
      </c>
      <c r="U61" s="13"/>
      <c r="V61" s="15" t="str" cm="1">
        <f t="array" ref="V61">IFERROR(IF(AND(F61="Tugigrupp",RANK(K61,$K61:$K61)+COUNTIFS($K$2:K61,K61,$L$2:L61,L61,$M$2:M61,M61,$I$2:I61,I61,$G$2:G61,G61,$F$2:F61,F61)-1=1),SUMPRODUCT(($F$2:$F$4154=F61)*($G$2:$G$4154=G61)*($K$2:$K$4154=K61)*($I$2:$I$4154=I61)*($L$2:$L$4154=L61)*($M$2:$M$4154=M61)),""),"")</f>
        <v/>
      </c>
      <c r="W61" s="15" t="str">
        <f t="shared" si="1"/>
        <v/>
      </c>
      <c r="X61" s="16" t="str">
        <f>IF(AND(A61=[2]an!$G$38,F61=[2]an!$E$40),[2]an!$G$40,IF(AND(A61=[2]an!$G$38,F61=[2]an!$E$41),[2]an!$G$41,IF(AND(A61=[2]an!$G$38,F61=[2]an!$E$39,H61&gt;=[2]an!$M$37),[2]an!$G$39,
IF(AND(A61=[2]an!$G$38,F61=[2]an!$E$39,H61&lt;[2]an!$M$37,S61="kahepoolne vajaduspõhine",U61=""),[2]an!$M$40,
IF(AND(A61=[2]an!$G$38,F61=[2]an!$E$39,H61&lt;[2]an!$M$37,S61="kahepoolne vajaduspõhine",U61&lt;&gt;""),[2]an!$G$39,
IF(AND(A61=[2]an!$G$38,F61=[2]an!$E$39,H61&lt;[2]an!$M$37,S61&lt;&gt;"kahepoolne vajaduspõhine"),[2]an!$G$39,
IF(AND(A61=[2]an!$G$38,F61=[2]an!$E$42),[2]an!$G$42,
IF(AND(A61=[2]an!$H$38,F61=[2]an!$E$40),[2]an!$H$40,IF(AND(A61=[2]an!$H$38,F61=[2]an!$E$41),[2]an!$H$41,IF(AND(A61=[2]an!$H$38,F61=[2]an!$E$39,H61&gt;=[2]an!$M$37),[2]an!$H$39,
IF(AND(A61=[2]an!$H$38,F61=[2]an!$E$39,H61&lt;[2]an!$M$37,S61="kahepoolne vajaduspõhine",U61=""),[2]an!$M$40,
IF(AND(A61=[2]an!$H$38,F61=[2]an!$E$39,H61&lt;[2]an!$M$37,S61="kahepoolne vajaduspõhine",U61&lt;&gt;""),[2]an!$H$39,
IF(AND(A61=[2]an!$H$38,F61=[2]an!$E$39,H61&lt;[2]an!$M$37,S61&lt;&gt;"kahepoolne vajaduspõhine"),[2]an!$H$39,
IF(AND(A61=[2]an!$H$38,F61=[2]an!$E$42),[2]an!$H$42,
IF(AND(A61=[2]an!$I$38,F61=[2]an!$E$40),[2]an!$I$40,IF(AND(A61=[2]an!$I$38,F61=[2]an!$E$41),[2]an!$I$41,IF(AND(A61=[2]an!$I$38,F61=[2]an!$E$39,H61&gt;=[2]an!$M$37),[2]an!$I$39,
IF(AND(A61=[2]an!$I$38,F61=[2]an!$E$39,H61&lt;[2]an!$M$37,S61="kahepoolne vajaduspõhine",U61=""),[2]an!$M$40,
IF(AND(A61=[2]an!$I$38,F61=[2]an!$E$39,H61&lt;[2]an!$M$37,S61="kahepoolne vajaduspõhine",U61&lt;&gt;""),[2]an!$I$39,
IF(AND(A61=[2]an!$I$38,F61=[2]an!$E$39,H61&lt;[2]an!$M$37,S61&lt;&gt;"kahepoolne vajaduspõhine"),[2]an!$I$39,
IF(AND(A61=[2]an!$I$38,F61=[2]an!$E$42),[2]an!$I$42,
IF(AND(A61=[2]an!$J$38,F61=[2]an!$E$40),[2]an!$J$40,IF(AND(A61=[2]an!$J$38,F61=[2]an!$E$41),[2]an!$J$41,IF(AND(A61=[2]an!$J$38,F61=[2]an!$E$39,H61&gt;=[2]an!$M$37),[2]an!$J$39,
IF(AND(A61=[2]an!$J$38,F61=[2]an!$E$39,H61&lt;[2]an!$M$37,S61="kahepoolne vajaduspõhine",U61=""),[2]an!$M$40,
IF(AND(A61=[2]an!$J$38,F61=[2]an!$E$39,H61&lt;[2]an!$M$37,S61="kahepoolne vajaduspõhine",U61&lt;&gt;""),[2]an!$J$39,
IF(AND(A61=[2]an!$J$38,F61=[2]an!$E$39,H61&lt;[2]an!$M$37,S61&lt;&gt;"kahepoolne vajaduspõhine"),[2]an!$J$39,
IF(AND(A61=[2]an!$J$38,F61=[2]an!$E$42),[2]an!$J$42,""))))))))))))))))))))))))))))</f>
        <v/>
      </c>
      <c r="Y61" s="17" t="str">
        <f>IFERROR(IF(F61="Tugigrupp",0,
IF(AND(F61="Peretoe teenus",H61&gt;=[2]an!$M$37,RANK(D61,$D61:$D61)+COUNTIFS($D$2:D61,D61,$F$2:F61,F61)-1&gt;1),"",
IF(AND(F61="Peretoe teenus",H61&gt;=[2]an!$M$37,RANK(D61,$D61:$D61)+COUNTIFS($D$2:D61,D61,$F$2:F61,F61)-1=1,MONTH(H61)=MONTH(K61)=TRUE,YEAR(H61)=YEAR(K61)=TRUE),((EOMONTH(H61,0)-H61+1)*X61)/DAY(EOMONTH(H61,0)),
IF(AND(F61="Peretoe teenus",H61&gt;=[2]an!$M$37,RANK(D61,$D61:$D61)+COUNTIFS($D$2:D61,D61,$F$2:F61,F61)-1=1),X61,
IF(AND(F61="Peretoe teenus",H61&lt;[2]an!$M$37,S61&lt;&gt;"kahepoolne vajaduspõhine",RANK(D61,$D61:$D61)+COUNTIFS($D$2:D61,D61,$F$2:F61,F61)-1=1),X61,
IF(AND(F61="Peretoe teenus",H61&lt;[2]an!$M$37,S61&lt;&gt;"kahepoolne vajaduspõhine",RANK(D61,$D61:$D61)+COUNTIFS($D$2:D61,D61,$F$2:F61,F61)-1&gt;1),"",
IF(AND(F61="Peretoe teenus",H61&lt;[2]an!$M$37,S61="kahepoolne vajaduspõhine",U61="",RANK(D61,$D61:$D61)+COUNTIFS($D$2:D61,D61,$F$2:F61,F61)-1=1),X61,
IF(AND(F61="Peretoe teenus",H61&lt;[2]an!$M$37,S61="kahepoolne vajaduspõhine",U61="",RANK(D61,$D61:$D61)+COUNTIFS($D$2:D61,D61,$F$2:F61,F61)-1&gt;1),"",
IF(AND(F61="Peretoe teenus",H61&lt;[2]an!$M$37,S61="kahepoolne vajaduspõhine",U61&lt;[2]an!$M$37,RANK(D61,$D61:$D61)+COUNTIFS($D$2:D61,D61,$F$2:F61,F61)-1=1),X61,
IF(AND(F61="Peretoe teenus",H61&lt;[2]an!$M$37,S61="kahepoolne vajaduspõhine",U61&lt;[2]an!$M$37,RANK(D61,$D61:$D61)+COUNTIFS($D$2:D61,D61,$F$2:F61,F61)-1&gt;1),"",
IF(AND(F61="Peretoe teenus",H61&lt;[2]an!$M$37,S61="kahepoolne vajaduspõhine",U61&gt;=[2]an!$M$37,U61&lt;=[2]an!$M$38,RANK(D61,$D61:$D61)+COUNTIFS($D$2:D61,D61,$F$2:F61,F61)-1=1),
((EOMONTH(U61,0)-U61+1)*X61)/DAY(EOMONTH(U61,0))+(DAY(U61)-1)*100/DAY(EOMONTH(U61,0)),
IF(AND(F61="Peretoe teenus",H61&lt;[2]an!$M$37,S61="kahepoolne vajaduspõhine",U61&gt;=[2]an!$M$37,U61&lt;=[2]an!$M$38,RANK(D61,$D61:$D61)+COUNTIFS($D$2:D61,D61,$F$2:F61,F61)-1&gt;1),"",
IF(AND(F61="Peretoe teenus",H61&lt;[2]an!$M$37,S61="kahepoolne vajaduspõhine",U61&gt;[2]an!$M$38,RANK(D61,$D61:$D61)+COUNTIFS($D$2:D61,D61,$F$2:F61,F61)-1=1),X61,
IF(AND(F61="Peretoe teenus",H61&lt;[2]an!$M$37,S61="kahepoolne vajaduspõhine",U61&gt;[2]an!$M$38,RANK(D61,$D61:$D61)+COUNTIFS($D$2:D61,D61,$F$2:F61,F61)-1&gt;1),"",X61*W61)))))))))))))),"")</f>
        <v/>
      </c>
      <c r="Z61" s="18" t="str">
        <f t="shared" si="2"/>
        <v/>
      </c>
      <c r="AA61" s="19" t="str">
        <f>IFERROR(VLOOKUP(E61,[2]an!$A$3:$B$81,2,FALSE),"")</f>
        <v/>
      </c>
      <c r="AB61" s="19" t="str">
        <f>IFERROR(VLOOKUP(AA61,[2]an!$C$2:$D$16,2,FALSE),"")</f>
        <v/>
      </c>
      <c r="AC61" s="20"/>
      <c r="AD61" s="21" t="str">
        <f>IF(A61=[2]an!$F$36,VLOOKUP([2]an!$F$36,[2]an!$F$36:$H$36,3,FALSE),IF(A61=[2]an!$F$35,VLOOKUP([2]an!$F$35,[2]an!$F$35:$H$35,3,FALSE),IF(A61=[2]an!$F$33,VLOOKUP([2]an!$F$33,[2]an!$F$33:$H$33,3,FALSE),IF(A61=[2]an!$F$31,VLOOKUP([2]an!$F$31,[2]an!$F$31:$H$31,3,FALSE),""))))</f>
        <v/>
      </c>
    </row>
    <row r="62" spans="6:30" x14ac:dyDescent="0.2">
      <c r="F62" s="10"/>
      <c r="G62" s="8" t="str">
        <f t="shared" si="0"/>
        <v/>
      </c>
      <c r="H62" s="13"/>
      <c r="K62" s="13"/>
      <c r="L62" s="10"/>
      <c r="M62" s="10"/>
      <c r="S62" s="8" t="str">
        <f>IFERROR(VLOOKUP(D62,[1]peretoe_teenus!$A$2:$L$2000,5,FALSE),"")</f>
        <v/>
      </c>
      <c r="U62" s="13"/>
      <c r="V62" s="15" t="str" cm="1">
        <f t="array" ref="V62">IFERROR(IF(AND(F62="Tugigrupp",RANK(K62,$K62:$K62)+COUNTIFS($K$2:K62,K62,$L$2:L62,L62,$M$2:M62,M62,$I$2:I62,I62,$G$2:G62,G62,$F$2:F62,F62)-1=1),SUMPRODUCT(($F$2:$F$4154=F62)*($G$2:$G$4154=G62)*($K$2:$K$4154=K62)*($I$2:$I$4154=I62)*($L$2:$L$4154=L62)*($M$2:$M$4154=M62)),""),"")</f>
        <v/>
      </c>
      <c r="W62" s="15" t="str">
        <f t="shared" si="1"/>
        <v/>
      </c>
      <c r="X62" s="16" t="str">
        <f>IF(AND(A62=[2]an!$G$38,F62=[2]an!$E$40),[2]an!$G$40,IF(AND(A62=[2]an!$G$38,F62=[2]an!$E$41),[2]an!$G$41,IF(AND(A62=[2]an!$G$38,F62=[2]an!$E$39,H62&gt;=[2]an!$M$37),[2]an!$G$39,
IF(AND(A62=[2]an!$G$38,F62=[2]an!$E$39,H62&lt;[2]an!$M$37,S62="kahepoolne vajaduspõhine",U62=""),[2]an!$M$40,
IF(AND(A62=[2]an!$G$38,F62=[2]an!$E$39,H62&lt;[2]an!$M$37,S62="kahepoolne vajaduspõhine",U62&lt;&gt;""),[2]an!$G$39,
IF(AND(A62=[2]an!$G$38,F62=[2]an!$E$39,H62&lt;[2]an!$M$37,S62&lt;&gt;"kahepoolne vajaduspõhine"),[2]an!$G$39,
IF(AND(A62=[2]an!$G$38,F62=[2]an!$E$42),[2]an!$G$42,
IF(AND(A62=[2]an!$H$38,F62=[2]an!$E$40),[2]an!$H$40,IF(AND(A62=[2]an!$H$38,F62=[2]an!$E$41),[2]an!$H$41,IF(AND(A62=[2]an!$H$38,F62=[2]an!$E$39,H62&gt;=[2]an!$M$37),[2]an!$H$39,
IF(AND(A62=[2]an!$H$38,F62=[2]an!$E$39,H62&lt;[2]an!$M$37,S62="kahepoolne vajaduspõhine",U62=""),[2]an!$M$40,
IF(AND(A62=[2]an!$H$38,F62=[2]an!$E$39,H62&lt;[2]an!$M$37,S62="kahepoolne vajaduspõhine",U62&lt;&gt;""),[2]an!$H$39,
IF(AND(A62=[2]an!$H$38,F62=[2]an!$E$39,H62&lt;[2]an!$M$37,S62&lt;&gt;"kahepoolne vajaduspõhine"),[2]an!$H$39,
IF(AND(A62=[2]an!$H$38,F62=[2]an!$E$42),[2]an!$H$42,
IF(AND(A62=[2]an!$I$38,F62=[2]an!$E$40),[2]an!$I$40,IF(AND(A62=[2]an!$I$38,F62=[2]an!$E$41),[2]an!$I$41,IF(AND(A62=[2]an!$I$38,F62=[2]an!$E$39,H62&gt;=[2]an!$M$37),[2]an!$I$39,
IF(AND(A62=[2]an!$I$38,F62=[2]an!$E$39,H62&lt;[2]an!$M$37,S62="kahepoolne vajaduspõhine",U62=""),[2]an!$M$40,
IF(AND(A62=[2]an!$I$38,F62=[2]an!$E$39,H62&lt;[2]an!$M$37,S62="kahepoolne vajaduspõhine",U62&lt;&gt;""),[2]an!$I$39,
IF(AND(A62=[2]an!$I$38,F62=[2]an!$E$39,H62&lt;[2]an!$M$37,S62&lt;&gt;"kahepoolne vajaduspõhine"),[2]an!$I$39,
IF(AND(A62=[2]an!$I$38,F62=[2]an!$E$42),[2]an!$I$42,
IF(AND(A62=[2]an!$J$38,F62=[2]an!$E$40),[2]an!$J$40,IF(AND(A62=[2]an!$J$38,F62=[2]an!$E$41),[2]an!$J$41,IF(AND(A62=[2]an!$J$38,F62=[2]an!$E$39,H62&gt;=[2]an!$M$37),[2]an!$J$39,
IF(AND(A62=[2]an!$J$38,F62=[2]an!$E$39,H62&lt;[2]an!$M$37,S62="kahepoolne vajaduspõhine",U62=""),[2]an!$M$40,
IF(AND(A62=[2]an!$J$38,F62=[2]an!$E$39,H62&lt;[2]an!$M$37,S62="kahepoolne vajaduspõhine",U62&lt;&gt;""),[2]an!$J$39,
IF(AND(A62=[2]an!$J$38,F62=[2]an!$E$39,H62&lt;[2]an!$M$37,S62&lt;&gt;"kahepoolne vajaduspõhine"),[2]an!$J$39,
IF(AND(A62=[2]an!$J$38,F62=[2]an!$E$42),[2]an!$J$42,""))))))))))))))))))))))))))))</f>
        <v/>
      </c>
      <c r="Y62" s="17" t="str">
        <f>IFERROR(IF(F62="Tugigrupp",0,
IF(AND(F62="Peretoe teenus",H62&gt;=[2]an!$M$37,RANK(D62,$D62:$D62)+COUNTIFS($D$2:D62,D62,$F$2:F62,F62)-1&gt;1),"",
IF(AND(F62="Peretoe teenus",H62&gt;=[2]an!$M$37,RANK(D62,$D62:$D62)+COUNTIFS($D$2:D62,D62,$F$2:F62,F62)-1=1,MONTH(H62)=MONTH(K62)=TRUE,YEAR(H62)=YEAR(K62)=TRUE),((EOMONTH(H62,0)-H62+1)*X62)/DAY(EOMONTH(H62,0)),
IF(AND(F62="Peretoe teenus",H62&gt;=[2]an!$M$37,RANK(D62,$D62:$D62)+COUNTIFS($D$2:D62,D62,$F$2:F62,F62)-1=1),X62,
IF(AND(F62="Peretoe teenus",H62&lt;[2]an!$M$37,S62&lt;&gt;"kahepoolne vajaduspõhine",RANK(D62,$D62:$D62)+COUNTIFS($D$2:D62,D62,$F$2:F62,F62)-1=1),X62,
IF(AND(F62="Peretoe teenus",H62&lt;[2]an!$M$37,S62&lt;&gt;"kahepoolne vajaduspõhine",RANK(D62,$D62:$D62)+COUNTIFS($D$2:D62,D62,$F$2:F62,F62)-1&gt;1),"",
IF(AND(F62="Peretoe teenus",H62&lt;[2]an!$M$37,S62="kahepoolne vajaduspõhine",U62="",RANK(D62,$D62:$D62)+COUNTIFS($D$2:D62,D62,$F$2:F62,F62)-1=1),X62,
IF(AND(F62="Peretoe teenus",H62&lt;[2]an!$M$37,S62="kahepoolne vajaduspõhine",U62="",RANK(D62,$D62:$D62)+COUNTIFS($D$2:D62,D62,$F$2:F62,F62)-1&gt;1),"",
IF(AND(F62="Peretoe teenus",H62&lt;[2]an!$M$37,S62="kahepoolne vajaduspõhine",U62&lt;[2]an!$M$37,RANK(D62,$D62:$D62)+COUNTIFS($D$2:D62,D62,$F$2:F62,F62)-1=1),X62,
IF(AND(F62="Peretoe teenus",H62&lt;[2]an!$M$37,S62="kahepoolne vajaduspõhine",U62&lt;[2]an!$M$37,RANK(D62,$D62:$D62)+COUNTIFS($D$2:D62,D62,$F$2:F62,F62)-1&gt;1),"",
IF(AND(F62="Peretoe teenus",H62&lt;[2]an!$M$37,S62="kahepoolne vajaduspõhine",U62&gt;=[2]an!$M$37,U62&lt;=[2]an!$M$38,RANK(D62,$D62:$D62)+COUNTIFS($D$2:D62,D62,$F$2:F62,F62)-1=1),
((EOMONTH(U62,0)-U62+1)*X62)/DAY(EOMONTH(U62,0))+(DAY(U62)-1)*100/DAY(EOMONTH(U62,0)),
IF(AND(F62="Peretoe teenus",H62&lt;[2]an!$M$37,S62="kahepoolne vajaduspõhine",U62&gt;=[2]an!$M$37,U62&lt;=[2]an!$M$38,RANK(D62,$D62:$D62)+COUNTIFS($D$2:D62,D62,$F$2:F62,F62)-1&gt;1),"",
IF(AND(F62="Peretoe teenus",H62&lt;[2]an!$M$37,S62="kahepoolne vajaduspõhine",U62&gt;[2]an!$M$38,RANK(D62,$D62:$D62)+COUNTIFS($D$2:D62,D62,$F$2:F62,F62)-1=1),X62,
IF(AND(F62="Peretoe teenus",H62&lt;[2]an!$M$37,S62="kahepoolne vajaduspõhine",U62&gt;[2]an!$M$38,RANK(D62,$D62:$D62)+COUNTIFS($D$2:D62,D62,$F$2:F62,F62)-1&gt;1),"",X62*W62)))))))))))))),"")</f>
        <v/>
      </c>
      <c r="Z62" s="18" t="str">
        <f t="shared" si="2"/>
        <v/>
      </c>
      <c r="AA62" s="19" t="str">
        <f>IFERROR(VLOOKUP(E62,[2]an!$A$3:$B$81,2,FALSE),"")</f>
        <v/>
      </c>
      <c r="AB62" s="19" t="str">
        <f>IFERROR(VLOOKUP(AA62,[2]an!$C$2:$D$16,2,FALSE),"")</f>
        <v/>
      </c>
      <c r="AC62" s="20"/>
      <c r="AD62" s="21" t="str">
        <f>IF(A62=[2]an!$F$36,VLOOKUP([2]an!$F$36,[2]an!$F$36:$H$36,3,FALSE),IF(A62=[2]an!$F$35,VLOOKUP([2]an!$F$35,[2]an!$F$35:$H$35,3,FALSE),IF(A62=[2]an!$F$33,VLOOKUP([2]an!$F$33,[2]an!$F$33:$H$33,3,FALSE),IF(A62=[2]an!$F$31,VLOOKUP([2]an!$F$31,[2]an!$F$31:$H$31,3,FALSE),""))))</f>
        <v/>
      </c>
    </row>
    <row r="63" spans="6:30" x14ac:dyDescent="0.2">
      <c r="F63" s="10"/>
      <c r="G63" s="8" t="str">
        <f t="shared" si="0"/>
        <v/>
      </c>
      <c r="H63" s="13"/>
      <c r="K63" s="13"/>
      <c r="L63" s="10"/>
      <c r="M63" s="10"/>
      <c r="S63" s="8" t="str">
        <f>IFERROR(VLOOKUP(D63,[1]peretoe_teenus!$A$2:$L$2000,5,FALSE),"")</f>
        <v/>
      </c>
      <c r="U63" s="13"/>
      <c r="V63" s="15" t="str" cm="1">
        <f t="array" ref="V63">IFERROR(IF(AND(F63="Tugigrupp",RANK(K63,$K63:$K63)+COUNTIFS($K$2:K63,K63,$L$2:L63,L63,$M$2:M63,M63,$I$2:I63,I63,$G$2:G63,G63,$F$2:F63,F63)-1=1),SUMPRODUCT(($F$2:$F$4154=F63)*($G$2:$G$4154=G63)*($K$2:$K$4154=K63)*($I$2:$I$4154=I63)*($L$2:$L$4154=L63)*($M$2:$M$4154=M63)),""),"")</f>
        <v/>
      </c>
      <c r="W63" s="15" t="str">
        <f t="shared" si="1"/>
        <v/>
      </c>
      <c r="X63" s="16" t="str">
        <f>IF(AND(A63=[2]an!$G$38,F63=[2]an!$E$40),[2]an!$G$40,IF(AND(A63=[2]an!$G$38,F63=[2]an!$E$41),[2]an!$G$41,IF(AND(A63=[2]an!$G$38,F63=[2]an!$E$39,H63&gt;=[2]an!$M$37),[2]an!$G$39,
IF(AND(A63=[2]an!$G$38,F63=[2]an!$E$39,H63&lt;[2]an!$M$37,S63="kahepoolne vajaduspõhine",U63=""),[2]an!$M$40,
IF(AND(A63=[2]an!$G$38,F63=[2]an!$E$39,H63&lt;[2]an!$M$37,S63="kahepoolne vajaduspõhine",U63&lt;&gt;""),[2]an!$G$39,
IF(AND(A63=[2]an!$G$38,F63=[2]an!$E$39,H63&lt;[2]an!$M$37,S63&lt;&gt;"kahepoolne vajaduspõhine"),[2]an!$G$39,
IF(AND(A63=[2]an!$G$38,F63=[2]an!$E$42),[2]an!$G$42,
IF(AND(A63=[2]an!$H$38,F63=[2]an!$E$40),[2]an!$H$40,IF(AND(A63=[2]an!$H$38,F63=[2]an!$E$41),[2]an!$H$41,IF(AND(A63=[2]an!$H$38,F63=[2]an!$E$39,H63&gt;=[2]an!$M$37),[2]an!$H$39,
IF(AND(A63=[2]an!$H$38,F63=[2]an!$E$39,H63&lt;[2]an!$M$37,S63="kahepoolne vajaduspõhine",U63=""),[2]an!$M$40,
IF(AND(A63=[2]an!$H$38,F63=[2]an!$E$39,H63&lt;[2]an!$M$37,S63="kahepoolne vajaduspõhine",U63&lt;&gt;""),[2]an!$H$39,
IF(AND(A63=[2]an!$H$38,F63=[2]an!$E$39,H63&lt;[2]an!$M$37,S63&lt;&gt;"kahepoolne vajaduspõhine"),[2]an!$H$39,
IF(AND(A63=[2]an!$H$38,F63=[2]an!$E$42),[2]an!$H$42,
IF(AND(A63=[2]an!$I$38,F63=[2]an!$E$40),[2]an!$I$40,IF(AND(A63=[2]an!$I$38,F63=[2]an!$E$41),[2]an!$I$41,IF(AND(A63=[2]an!$I$38,F63=[2]an!$E$39,H63&gt;=[2]an!$M$37),[2]an!$I$39,
IF(AND(A63=[2]an!$I$38,F63=[2]an!$E$39,H63&lt;[2]an!$M$37,S63="kahepoolne vajaduspõhine",U63=""),[2]an!$M$40,
IF(AND(A63=[2]an!$I$38,F63=[2]an!$E$39,H63&lt;[2]an!$M$37,S63="kahepoolne vajaduspõhine",U63&lt;&gt;""),[2]an!$I$39,
IF(AND(A63=[2]an!$I$38,F63=[2]an!$E$39,H63&lt;[2]an!$M$37,S63&lt;&gt;"kahepoolne vajaduspõhine"),[2]an!$I$39,
IF(AND(A63=[2]an!$I$38,F63=[2]an!$E$42),[2]an!$I$42,
IF(AND(A63=[2]an!$J$38,F63=[2]an!$E$40),[2]an!$J$40,IF(AND(A63=[2]an!$J$38,F63=[2]an!$E$41),[2]an!$J$41,IF(AND(A63=[2]an!$J$38,F63=[2]an!$E$39,H63&gt;=[2]an!$M$37),[2]an!$J$39,
IF(AND(A63=[2]an!$J$38,F63=[2]an!$E$39,H63&lt;[2]an!$M$37,S63="kahepoolne vajaduspõhine",U63=""),[2]an!$M$40,
IF(AND(A63=[2]an!$J$38,F63=[2]an!$E$39,H63&lt;[2]an!$M$37,S63="kahepoolne vajaduspõhine",U63&lt;&gt;""),[2]an!$J$39,
IF(AND(A63=[2]an!$J$38,F63=[2]an!$E$39,H63&lt;[2]an!$M$37,S63&lt;&gt;"kahepoolne vajaduspõhine"),[2]an!$J$39,
IF(AND(A63=[2]an!$J$38,F63=[2]an!$E$42),[2]an!$J$42,""))))))))))))))))))))))))))))</f>
        <v/>
      </c>
      <c r="Y63" s="17" t="str">
        <f>IFERROR(IF(F63="Tugigrupp",0,
IF(AND(F63="Peretoe teenus",H63&gt;=[2]an!$M$37,RANK(D63,$D63:$D63)+COUNTIFS($D$2:D63,D63,$F$2:F63,F63)-1&gt;1),"",
IF(AND(F63="Peretoe teenus",H63&gt;=[2]an!$M$37,RANK(D63,$D63:$D63)+COUNTIFS($D$2:D63,D63,$F$2:F63,F63)-1=1,MONTH(H63)=MONTH(K63)=TRUE,YEAR(H63)=YEAR(K63)=TRUE),((EOMONTH(H63,0)-H63+1)*X63)/DAY(EOMONTH(H63,0)),
IF(AND(F63="Peretoe teenus",H63&gt;=[2]an!$M$37,RANK(D63,$D63:$D63)+COUNTIFS($D$2:D63,D63,$F$2:F63,F63)-1=1),X63,
IF(AND(F63="Peretoe teenus",H63&lt;[2]an!$M$37,S63&lt;&gt;"kahepoolne vajaduspõhine",RANK(D63,$D63:$D63)+COUNTIFS($D$2:D63,D63,$F$2:F63,F63)-1=1),X63,
IF(AND(F63="Peretoe teenus",H63&lt;[2]an!$M$37,S63&lt;&gt;"kahepoolne vajaduspõhine",RANK(D63,$D63:$D63)+COUNTIFS($D$2:D63,D63,$F$2:F63,F63)-1&gt;1),"",
IF(AND(F63="Peretoe teenus",H63&lt;[2]an!$M$37,S63="kahepoolne vajaduspõhine",U63="",RANK(D63,$D63:$D63)+COUNTIFS($D$2:D63,D63,$F$2:F63,F63)-1=1),X63,
IF(AND(F63="Peretoe teenus",H63&lt;[2]an!$M$37,S63="kahepoolne vajaduspõhine",U63="",RANK(D63,$D63:$D63)+COUNTIFS($D$2:D63,D63,$F$2:F63,F63)-1&gt;1),"",
IF(AND(F63="Peretoe teenus",H63&lt;[2]an!$M$37,S63="kahepoolne vajaduspõhine",U63&lt;[2]an!$M$37,RANK(D63,$D63:$D63)+COUNTIFS($D$2:D63,D63,$F$2:F63,F63)-1=1),X63,
IF(AND(F63="Peretoe teenus",H63&lt;[2]an!$M$37,S63="kahepoolne vajaduspõhine",U63&lt;[2]an!$M$37,RANK(D63,$D63:$D63)+COUNTIFS($D$2:D63,D63,$F$2:F63,F63)-1&gt;1),"",
IF(AND(F63="Peretoe teenus",H63&lt;[2]an!$M$37,S63="kahepoolne vajaduspõhine",U63&gt;=[2]an!$M$37,U63&lt;=[2]an!$M$38,RANK(D63,$D63:$D63)+COUNTIFS($D$2:D63,D63,$F$2:F63,F63)-1=1),
((EOMONTH(U63,0)-U63+1)*X63)/DAY(EOMONTH(U63,0))+(DAY(U63)-1)*100/DAY(EOMONTH(U63,0)),
IF(AND(F63="Peretoe teenus",H63&lt;[2]an!$M$37,S63="kahepoolne vajaduspõhine",U63&gt;=[2]an!$M$37,U63&lt;=[2]an!$M$38,RANK(D63,$D63:$D63)+COUNTIFS($D$2:D63,D63,$F$2:F63,F63)-1&gt;1),"",
IF(AND(F63="Peretoe teenus",H63&lt;[2]an!$M$37,S63="kahepoolne vajaduspõhine",U63&gt;[2]an!$M$38,RANK(D63,$D63:$D63)+COUNTIFS($D$2:D63,D63,$F$2:F63,F63)-1=1),X63,
IF(AND(F63="Peretoe teenus",H63&lt;[2]an!$M$37,S63="kahepoolne vajaduspõhine",U63&gt;[2]an!$M$38,RANK(D63,$D63:$D63)+COUNTIFS($D$2:D63,D63,$F$2:F63,F63)-1&gt;1),"",X63*W63)))))))))))))),"")</f>
        <v/>
      </c>
      <c r="Z63" s="18" t="str">
        <f t="shared" si="2"/>
        <v/>
      </c>
      <c r="AA63" s="19" t="str">
        <f>IFERROR(VLOOKUP(E63,[2]an!$A$3:$B$81,2,FALSE),"")</f>
        <v/>
      </c>
      <c r="AB63" s="19" t="str">
        <f>IFERROR(VLOOKUP(AA63,[2]an!$C$2:$D$16,2,FALSE),"")</f>
        <v/>
      </c>
      <c r="AC63" s="20"/>
      <c r="AD63" s="21" t="str">
        <f>IF(A63=[2]an!$F$36,VLOOKUP([2]an!$F$36,[2]an!$F$36:$H$36,3,FALSE),IF(A63=[2]an!$F$35,VLOOKUP([2]an!$F$35,[2]an!$F$35:$H$35,3,FALSE),IF(A63=[2]an!$F$33,VLOOKUP([2]an!$F$33,[2]an!$F$33:$H$33,3,FALSE),IF(A63=[2]an!$F$31,VLOOKUP([2]an!$F$31,[2]an!$F$31:$H$31,3,FALSE),""))))</f>
        <v/>
      </c>
    </row>
    <row r="64" spans="6:30" x14ac:dyDescent="0.2">
      <c r="F64" s="10"/>
      <c r="G64" s="8" t="str">
        <f t="shared" si="0"/>
        <v/>
      </c>
      <c r="H64" s="13"/>
      <c r="K64" s="13"/>
      <c r="L64" s="10"/>
      <c r="M64" s="10"/>
      <c r="S64" s="8" t="str">
        <f>IFERROR(VLOOKUP(D64,[1]peretoe_teenus!$A$2:$L$2000,5,FALSE),"")</f>
        <v/>
      </c>
      <c r="U64" s="13"/>
      <c r="V64" s="15" t="str" cm="1">
        <f t="array" ref="V64">IFERROR(IF(AND(F64="Tugigrupp",RANK(K64,$K64:$K64)+COUNTIFS($K$2:K64,K64,$L$2:L64,L64,$M$2:M64,M64,$I$2:I64,I64,$G$2:G64,G64,$F$2:F64,F64)-1=1),SUMPRODUCT(($F$2:$F$4154=F64)*($G$2:$G$4154=G64)*($K$2:$K$4154=K64)*($I$2:$I$4154=I64)*($L$2:$L$4154=L64)*($M$2:$M$4154=M64)),""),"")</f>
        <v/>
      </c>
      <c r="W64" s="15" t="str">
        <f t="shared" si="1"/>
        <v/>
      </c>
      <c r="X64" s="16" t="str">
        <f>IF(AND(A64=[2]an!$G$38,F64=[2]an!$E$40),[2]an!$G$40,IF(AND(A64=[2]an!$G$38,F64=[2]an!$E$41),[2]an!$G$41,IF(AND(A64=[2]an!$G$38,F64=[2]an!$E$39,H64&gt;=[2]an!$M$37),[2]an!$G$39,
IF(AND(A64=[2]an!$G$38,F64=[2]an!$E$39,H64&lt;[2]an!$M$37,S64="kahepoolne vajaduspõhine",U64=""),[2]an!$M$40,
IF(AND(A64=[2]an!$G$38,F64=[2]an!$E$39,H64&lt;[2]an!$M$37,S64="kahepoolne vajaduspõhine",U64&lt;&gt;""),[2]an!$G$39,
IF(AND(A64=[2]an!$G$38,F64=[2]an!$E$39,H64&lt;[2]an!$M$37,S64&lt;&gt;"kahepoolne vajaduspõhine"),[2]an!$G$39,
IF(AND(A64=[2]an!$G$38,F64=[2]an!$E$42),[2]an!$G$42,
IF(AND(A64=[2]an!$H$38,F64=[2]an!$E$40),[2]an!$H$40,IF(AND(A64=[2]an!$H$38,F64=[2]an!$E$41),[2]an!$H$41,IF(AND(A64=[2]an!$H$38,F64=[2]an!$E$39,H64&gt;=[2]an!$M$37),[2]an!$H$39,
IF(AND(A64=[2]an!$H$38,F64=[2]an!$E$39,H64&lt;[2]an!$M$37,S64="kahepoolne vajaduspõhine",U64=""),[2]an!$M$40,
IF(AND(A64=[2]an!$H$38,F64=[2]an!$E$39,H64&lt;[2]an!$M$37,S64="kahepoolne vajaduspõhine",U64&lt;&gt;""),[2]an!$H$39,
IF(AND(A64=[2]an!$H$38,F64=[2]an!$E$39,H64&lt;[2]an!$M$37,S64&lt;&gt;"kahepoolne vajaduspõhine"),[2]an!$H$39,
IF(AND(A64=[2]an!$H$38,F64=[2]an!$E$42),[2]an!$H$42,
IF(AND(A64=[2]an!$I$38,F64=[2]an!$E$40),[2]an!$I$40,IF(AND(A64=[2]an!$I$38,F64=[2]an!$E$41),[2]an!$I$41,IF(AND(A64=[2]an!$I$38,F64=[2]an!$E$39,H64&gt;=[2]an!$M$37),[2]an!$I$39,
IF(AND(A64=[2]an!$I$38,F64=[2]an!$E$39,H64&lt;[2]an!$M$37,S64="kahepoolne vajaduspõhine",U64=""),[2]an!$M$40,
IF(AND(A64=[2]an!$I$38,F64=[2]an!$E$39,H64&lt;[2]an!$M$37,S64="kahepoolne vajaduspõhine",U64&lt;&gt;""),[2]an!$I$39,
IF(AND(A64=[2]an!$I$38,F64=[2]an!$E$39,H64&lt;[2]an!$M$37,S64&lt;&gt;"kahepoolne vajaduspõhine"),[2]an!$I$39,
IF(AND(A64=[2]an!$I$38,F64=[2]an!$E$42),[2]an!$I$42,
IF(AND(A64=[2]an!$J$38,F64=[2]an!$E$40),[2]an!$J$40,IF(AND(A64=[2]an!$J$38,F64=[2]an!$E$41),[2]an!$J$41,IF(AND(A64=[2]an!$J$38,F64=[2]an!$E$39,H64&gt;=[2]an!$M$37),[2]an!$J$39,
IF(AND(A64=[2]an!$J$38,F64=[2]an!$E$39,H64&lt;[2]an!$M$37,S64="kahepoolne vajaduspõhine",U64=""),[2]an!$M$40,
IF(AND(A64=[2]an!$J$38,F64=[2]an!$E$39,H64&lt;[2]an!$M$37,S64="kahepoolne vajaduspõhine",U64&lt;&gt;""),[2]an!$J$39,
IF(AND(A64=[2]an!$J$38,F64=[2]an!$E$39,H64&lt;[2]an!$M$37,S64&lt;&gt;"kahepoolne vajaduspõhine"),[2]an!$J$39,
IF(AND(A64=[2]an!$J$38,F64=[2]an!$E$42),[2]an!$J$42,""))))))))))))))))))))))))))))</f>
        <v/>
      </c>
      <c r="Y64" s="17" t="str">
        <f>IFERROR(IF(F64="Tugigrupp",0,
IF(AND(F64="Peretoe teenus",H64&gt;=[2]an!$M$37,RANK(D64,$D64:$D64)+COUNTIFS($D$2:D64,D64,$F$2:F64,F64)-1&gt;1),"",
IF(AND(F64="Peretoe teenus",H64&gt;=[2]an!$M$37,RANK(D64,$D64:$D64)+COUNTIFS($D$2:D64,D64,$F$2:F64,F64)-1=1,MONTH(H64)=MONTH(K64)=TRUE,YEAR(H64)=YEAR(K64)=TRUE),((EOMONTH(H64,0)-H64+1)*X64)/DAY(EOMONTH(H64,0)),
IF(AND(F64="Peretoe teenus",H64&gt;=[2]an!$M$37,RANK(D64,$D64:$D64)+COUNTIFS($D$2:D64,D64,$F$2:F64,F64)-1=1),X64,
IF(AND(F64="Peretoe teenus",H64&lt;[2]an!$M$37,S64&lt;&gt;"kahepoolne vajaduspõhine",RANK(D64,$D64:$D64)+COUNTIFS($D$2:D64,D64,$F$2:F64,F64)-1=1),X64,
IF(AND(F64="Peretoe teenus",H64&lt;[2]an!$M$37,S64&lt;&gt;"kahepoolne vajaduspõhine",RANK(D64,$D64:$D64)+COUNTIFS($D$2:D64,D64,$F$2:F64,F64)-1&gt;1),"",
IF(AND(F64="Peretoe teenus",H64&lt;[2]an!$M$37,S64="kahepoolne vajaduspõhine",U64="",RANK(D64,$D64:$D64)+COUNTIFS($D$2:D64,D64,$F$2:F64,F64)-1=1),X64,
IF(AND(F64="Peretoe teenus",H64&lt;[2]an!$M$37,S64="kahepoolne vajaduspõhine",U64="",RANK(D64,$D64:$D64)+COUNTIFS($D$2:D64,D64,$F$2:F64,F64)-1&gt;1),"",
IF(AND(F64="Peretoe teenus",H64&lt;[2]an!$M$37,S64="kahepoolne vajaduspõhine",U64&lt;[2]an!$M$37,RANK(D64,$D64:$D64)+COUNTIFS($D$2:D64,D64,$F$2:F64,F64)-1=1),X64,
IF(AND(F64="Peretoe teenus",H64&lt;[2]an!$M$37,S64="kahepoolne vajaduspõhine",U64&lt;[2]an!$M$37,RANK(D64,$D64:$D64)+COUNTIFS($D$2:D64,D64,$F$2:F64,F64)-1&gt;1),"",
IF(AND(F64="Peretoe teenus",H64&lt;[2]an!$M$37,S64="kahepoolne vajaduspõhine",U64&gt;=[2]an!$M$37,U64&lt;=[2]an!$M$38,RANK(D64,$D64:$D64)+COUNTIFS($D$2:D64,D64,$F$2:F64,F64)-1=1),
((EOMONTH(U64,0)-U64+1)*X64)/DAY(EOMONTH(U64,0))+(DAY(U64)-1)*100/DAY(EOMONTH(U64,0)),
IF(AND(F64="Peretoe teenus",H64&lt;[2]an!$M$37,S64="kahepoolne vajaduspõhine",U64&gt;=[2]an!$M$37,U64&lt;=[2]an!$M$38,RANK(D64,$D64:$D64)+COUNTIFS($D$2:D64,D64,$F$2:F64,F64)-1&gt;1),"",
IF(AND(F64="Peretoe teenus",H64&lt;[2]an!$M$37,S64="kahepoolne vajaduspõhine",U64&gt;[2]an!$M$38,RANK(D64,$D64:$D64)+COUNTIFS($D$2:D64,D64,$F$2:F64,F64)-1=1),X64,
IF(AND(F64="Peretoe teenus",H64&lt;[2]an!$M$37,S64="kahepoolne vajaduspõhine",U64&gt;[2]an!$M$38,RANK(D64,$D64:$D64)+COUNTIFS($D$2:D64,D64,$F$2:F64,F64)-1&gt;1),"",X64*W64)))))))))))))),"")</f>
        <v/>
      </c>
      <c r="Z64" s="18" t="str">
        <f t="shared" si="2"/>
        <v/>
      </c>
      <c r="AA64" s="19" t="str">
        <f>IFERROR(VLOOKUP(E64,[2]an!$A$3:$B$81,2,FALSE),"")</f>
        <v/>
      </c>
      <c r="AB64" s="19" t="str">
        <f>IFERROR(VLOOKUP(AA64,[2]an!$C$2:$D$16,2,FALSE),"")</f>
        <v/>
      </c>
      <c r="AC64" s="20"/>
      <c r="AD64" s="21" t="str">
        <f>IF(A64=[2]an!$F$36,VLOOKUP([2]an!$F$36,[2]an!$F$36:$H$36,3,FALSE),IF(A64=[2]an!$F$35,VLOOKUP([2]an!$F$35,[2]an!$F$35:$H$35,3,FALSE),IF(A64=[2]an!$F$33,VLOOKUP([2]an!$F$33,[2]an!$F$33:$H$33,3,FALSE),IF(A64=[2]an!$F$31,VLOOKUP([2]an!$F$31,[2]an!$F$31:$H$31,3,FALSE),""))))</f>
        <v/>
      </c>
    </row>
    <row r="65" spans="6:30" x14ac:dyDescent="0.2">
      <c r="F65" s="10"/>
      <c r="G65" s="8" t="str">
        <f t="shared" si="0"/>
        <v/>
      </c>
      <c r="H65" s="13"/>
      <c r="K65" s="13"/>
      <c r="L65" s="10"/>
      <c r="M65" s="10"/>
      <c r="S65" s="8" t="str">
        <f>IFERROR(VLOOKUP(D65,[1]peretoe_teenus!$A$2:$L$2000,5,FALSE),"")</f>
        <v/>
      </c>
      <c r="U65" s="13"/>
      <c r="V65" s="15" t="str" cm="1">
        <f t="array" ref="V65">IFERROR(IF(AND(F65="Tugigrupp",RANK(K65,$K65:$K65)+COUNTIFS($K$2:K65,K65,$L$2:L65,L65,$M$2:M65,M65,$I$2:I65,I65,$G$2:G65,G65,$F$2:F65,F65)-1=1),SUMPRODUCT(($F$2:$F$4154=F65)*($G$2:$G$4154=G65)*($K$2:$K$4154=K65)*($I$2:$I$4154=I65)*($L$2:$L$4154=L65)*($M$2:$M$4154=M65)),""),"")</f>
        <v/>
      </c>
      <c r="W65" s="15" t="str">
        <f t="shared" si="1"/>
        <v/>
      </c>
      <c r="X65" s="16" t="str">
        <f>IF(AND(A65=[2]an!$G$38,F65=[2]an!$E$40),[2]an!$G$40,IF(AND(A65=[2]an!$G$38,F65=[2]an!$E$41),[2]an!$G$41,IF(AND(A65=[2]an!$G$38,F65=[2]an!$E$39,H65&gt;=[2]an!$M$37),[2]an!$G$39,
IF(AND(A65=[2]an!$G$38,F65=[2]an!$E$39,H65&lt;[2]an!$M$37,S65="kahepoolne vajaduspõhine",U65=""),[2]an!$M$40,
IF(AND(A65=[2]an!$G$38,F65=[2]an!$E$39,H65&lt;[2]an!$M$37,S65="kahepoolne vajaduspõhine",U65&lt;&gt;""),[2]an!$G$39,
IF(AND(A65=[2]an!$G$38,F65=[2]an!$E$39,H65&lt;[2]an!$M$37,S65&lt;&gt;"kahepoolne vajaduspõhine"),[2]an!$G$39,
IF(AND(A65=[2]an!$G$38,F65=[2]an!$E$42),[2]an!$G$42,
IF(AND(A65=[2]an!$H$38,F65=[2]an!$E$40),[2]an!$H$40,IF(AND(A65=[2]an!$H$38,F65=[2]an!$E$41),[2]an!$H$41,IF(AND(A65=[2]an!$H$38,F65=[2]an!$E$39,H65&gt;=[2]an!$M$37),[2]an!$H$39,
IF(AND(A65=[2]an!$H$38,F65=[2]an!$E$39,H65&lt;[2]an!$M$37,S65="kahepoolne vajaduspõhine",U65=""),[2]an!$M$40,
IF(AND(A65=[2]an!$H$38,F65=[2]an!$E$39,H65&lt;[2]an!$M$37,S65="kahepoolne vajaduspõhine",U65&lt;&gt;""),[2]an!$H$39,
IF(AND(A65=[2]an!$H$38,F65=[2]an!$E$39,H65&lt;[2]an!$M$37,S65&lt;&gt;"kahepoolne vajaduspõhine"),[2]an!$H$39,
IF(AND(A65=[2]an!$H$38,F65=[2]an!$E$42),[2]an!$H$42,
IF(AND(A65=[2]an!$I$38,F65=[2]an!$E$40),[2]an!$I$40,IF(AND(A65=[2]an!$I$38,F65=[2]an!$E$41),[2]an!$I$41,IF(AND(A65=[2]an!$I$38,F65=[2]an!$E$39,H65&gt;=[2]an!$M$37),[2]an!$I$39,
IF(AND(A65=[2]an!$I$38,F65=[2]an!$E$39,H65&lt;[2]an!$M$37,S65="kahepoolne vajaduspõhine",U65=""),[2]an!$M$40,
IF(AND(A65=[2]an!$I$38,F65=[2]an!$E$39,H65&lt;[2]an!$M$37,S65="kahepoolne vajaduspõhine",U65&lt;&gt;""),[2]an!$I$39,
IF(AND(A65=[2]an!$I$38,F65=[2]an!$E$39,H65&lt;[2]an!$M$37,S65&lt;&gt;"kahepoolne vajaduspõhine"),[2]an!$I$39,
IF(AND(A65=[2]an!$I$38,F65=[2]an!$E$42),[2]an!$I$42,
IF(AND(A65=[2]an!$J$38,F65=[2]an!$E$40),[2]an!$J$40,IF(AND(A65=[2]an!$J$38,F65=[2]an!$E$41),[2]an!$J$41,IF(AND(A65=[2]an!$J$38,F65=[2]an!$E$39,H65&gt;=[2]an!$M$37),[2]an!$J$39,
IF(AND(A65=[2]an!$J$38,F65=[2]an!$E$39,H65&lt;[2]an!$M$37,S65="kahepoolne vajaduspõhine",U65=""),[2]an!$M$40,
IF(AND(A65=[2]an!$J$38,F65=[2]an!$E$39,H65&lt;[2]an!$M$37,S65="kahepoolne vajaduspõhine",U65&lt;&gt;""),[2]an!$J$39,
IF(AND(A65=[2]an!$J$38,F65=[2]an!$E$39,H65&lt;[2]an!$M$37,S65&lt;&gt;"kahepoolne vajaduspõhine"),[2]an!$J$39,
IF(AND(A65=[2]an!$J$38,F65=[2]an!$E$42),[2]an!$J$42,""))))))))))))))))))))))))))))</f>
        <v/>
      </c>
      <c r="Y65" s="17" t="str">
        <f>IFERROR(IF(F65="Tugigrupp",0,
IF(AND(F65="Peretoe teenus",H65&gt;=[2]an!$M$37,RANK(D65,$D65:$D65)+COUNTIFS($D$2:D65,D65,$F$2:F65,F65)-1&gt;1),"",
IF(AND(F65="Peretoe teenus",H65&gt;=[2]an!$M$37,RANK(D65,$D65:$D65)+COUNTIFS($D$2:D65,D65,$F$2:F65,F65)-1=1,MONTH(H65)=MONTH(K65)=TRUE,YEAR(H65)=YEAR(K65)=TRUE),((EOMONTH(H65,0)-H65+1)*X65)/DAY(EOMONTH(H65,0)),
IF(AND(F65="Peretoe teenus",H65&gt;=[2]an!$M$37,RANK(D65,$D65:$D65)+COUNTIFS($D$2:D65,D65,$F$2:F65,F65)-1=1),X65,
IF(AND(F65="Peretoe teenus",H65&lt;[2]an!$M$37,S65&lt;&gt;"kahepoolne vajaduspõhine",RANK(D65,$D65:$D65)+COUNTIFS($D$2:D65,D65,$F$2:F65,F65)-1=1),X65,
IF(AND(F65="Peretoe teenus",H65&lt;[2]an!$M$37,S65&lt;&gt;"kahepoolne vajaduspõhine",RANK(D65,$D65:$D65)+COUNTIFS($D$2:D65,D65,$F$2:F65,F65)-1&gt;1),"",
IF(AND(F65="Peretoe teenus",H65&lt;[2]an!$M$37,S65="kahepoolne vajaduspõhine",U65="",RANK(D65,$D65:$D65)+COUNTIFS($D$2:D65,D65,$F$2:F65,F65)-1=1),X65,
IF(AND(F65="Peretoe teenus",H65&lt;[2]an!$M$37,S65="kahepoolne vajaduspõhine",U65="",RANK(D65,$D65:$D65)+COUNTIFS($D$2:D65,D65,$F$2:F65,F65)-1&gt;1),"",
IF(AND(F65="Peretoe teenus",H65&lt;[2]an!$M$37,S65="kahepoolne vajaduspõhine",U65&lt;[2]an!$M$37,RANK(D65,$D65:$D65)+COUNTIFS($D$2:D65,D65,$F$2:F65,F65)-1=1),X65,
IF(AND(F65="Peretoe teenus",H65&lt;[2]an!$M$37,S65="kahepoolne vajaduspõhine",U65&lt;[2]an!$M$37,RANK(D65,$D65:$D65)+COUNTIFS($D$2:D65,D65,$F$2:F65,F65)-1&gt;1),"",
IF(AND(F65="Peretoe teenus",H65&lt;[2]an!$M$37,S65="kahepoolne vajaduspõhine",U65&gt;=[2]an!$M$37,U65&lt;=[2]an!$M$38,RANK(D65,$D65:$D65)+COUNTIFS($D$2:D65,D65,$F$2:F65,F65)-1=1),
((EOMONTH(U65,0)-U65+1)*X65)/DAY(EOMONTH(U65,0))+(DAY(U65)-1)*100/DAY(EOMONTH(U65,0)),
IF(AND(F65="Peretoe teenus",H65&lt;[2]an!$M$37,S65="kahepoolne vajaduspõhine",U65&gt;=[2]an!$M$37,U65&lt;=[2]an!$M$38,RANK(D65,$D65:$D65)+COUNTIFS($D$2:D65,D65,$F$2:F65,F65)-1&gt;1),"",
IF(AND(F65="Peretoe teenus",H65&lt;[2]an!$M$37,S65="kahepoolne vajaduspõhine",U65&gt;[2]an!$M$38,RANK(D65,$D65:$D65)+COUNTIFS($D$2:D65,D65,$F$2:F65,F65)-1=1),X65,
IF(AND(F65="Peretoe teenus",H65&lt;[2]an!$M$37,S65="kahepoolne vajaduspõhine",U65&gt;[2]an!$M$38,RANK(D65,$D65:$D65)+COUNTIFS($D$2:D65,D65,$F$2:F65,F65)-1&gt;1),"",X65*W65)))))))))))))),"")</f>
        <v/>
      </c>
      <c r="Z65" s="18" t="str">
        <f t="shared" si="2"/>
        <v/>
      </c>
      <c r="AA65" s="19" t="str">
        <f>IFERROR(VLOOKUP(E65,[2]an!$A$3:$B$81,2,FALSE),"")</f>
        <v/>
      </c>
      <c r="AB65" s="19" t="str">
        <f>IFERROR(VLOOKUP(AA65,[2]an!$C$2:$D$16,2,FALSE),"")</f>
        <v/>
      </c>
      <c r="AC65" s="20"/>
      <c r="AD65" s="21" t="str">
        <f>IF(A65=[2]an!$F$36,VLOOKUP([2]an!$F$36,[2]an!$F$36:$H$36,3,FALSE),IF(A65=[2]an!$F$35,VLOOKUP([2]an!$F$35,[2]an!$F$35:$H$35,3,FALSE),IF(A65=[2]an!$F$33,VLOOKUP([2]an!$F$33,[2]an!$F$33:$H$33,3,FALSE),IF(A65=[2]an!$F$31,VLOOKUP([2]an!$F$31,[2]an!$F$31:$H$31,3,FALSE),""))))</f>
        <v/>
      </c>
    </row>
    <row r="66" spans="6:30" x14ac:dyDescent="0.2">
      <c r="F66" s="10"/>
      <c r="G66" s="8" t="str">
        <f t="shared" si="0"/>
        <v/>
      </c>
      <c r="H66" s="13"/>
      <c r="K66" s="13"/>
      <c r="L66" s="10"/>
      <c r="M66" s="10"/>
      <c r="S66" s="8" t="str">
        <f>IFERROR(VLOOKUP(D66,[1]peretoe_teenus!$A$2:$L$2000,5,FALSE),"")</f>
        <v/>
      </c>
      <c r="U66" s="13"/>
      <c r="V66" s="15" t="str" cm="1">
        <f t="array" ref="V66">IFERROR(IF(AND(F66="Tugigrupp",RANK(K66,$K66:$K66)+COUNTIFS($K$2:K66,K66,$L$2:L66,L66,$M$2:M66,M66,$I$2:I66,I66,$G$2:G66,G66,$F$2:F66,F66)-1=1),SUMPRODUCT(($F$2:$F$4154=F66)*($G$2:$G$4154=G66)*($K$2:$K$4154=K66)*($I$2:$I$4154=I66)*($L$2:$L$4154=L66)*($M$2:$M$4154=M66)),""),"")</f>
        <v/>
      </c>
      <c r="W66" s="15" t="str">
        <f t="shared" ref="W66:W129" si="3">IF(A66="","",(M66-L66)*1440/45)</f>
        <v/>
      </c>
      <c r="X66" s="16" t="str">
        <f>IF(AND(A66=[2]an!$G$38,F66=[2]an!$E$40),[2]an!$G$40,IF(AND(A66=[2]an!$G$38,F66=[2]an!$E$41),[2]an!$G$41,IF(AND(A66=[2]an!$G$38,F66=[2]an!$E$39,H66&gt;=[2]an!$M$37),[2]an!$G$39,
IF(AND(A66=[2]an!$G$38,F66=[2]an!$E$39,H66&lt;[2]an!$M$37,S66="kahepoolne vajaduspõhine",U66=""),[2]an!$M$40,
IF(AND(A66=[2]an!$G$38,F66=[2]an!$E$39,H66&lt;[2]an!$M$37,S66="kahepoolne vajaduspõhine",U66&lt;&gt;""),[2]an!$G$39,
IF(AND(A66=[2]an!$G$38,F66=[2]an!$E$39,H66&lt;[2]an!$M$37,S66&lt;&gt;"kahepoolne vajaduspõhine"),[2]an!$G$39,
IF(AND(A66=[2]an!$G$38,F66=[2]an!$E$42),[2]an!$G$42,
IF(AND(A66=[2]an!$H$38,F66=[2]an!$E$40),[2]an!$H$40,IF(AND(A66=[2]an!$H$38,F66=[2]an!$E$41),[2]an!$H$41,IF(AND(A66=[2]an!$H$38,F66=[2]an!$E$39,H66&gt;=[2]an!$M$37),[2]an!$H$39,
IF(AND(A66=[2]an!$H$38,F66=[2]an!$E$39,H66&lt;[2]an!$M$37,S66="kahepoolne vajaduspõhine",U66=""),[2]an!$M$40,
IF(AND(A66=[2]an!$H$38,F66=[2]an!$E$39,H66&lt;[2]an!$M$37,S66="kahepoolne vajaduspõhine",U66&lt;&gt;""),[2]an!$H$39,
IF(AND(A66=[2]an!$H$38,F66=[2]an!$E$39,H66&lt;[2]an!$M$37,S66&lt;&gt;"kahepoolne vajaduspõhine"),[2]an!$H$39,
IF(AND(A66=[2]an!$H$38,F66=[2]an!$E$42),[2]an!$H$42,
IF(AND(A66=[2]an!$I$38,F66=[2]an!$E$40),[2]an!$I$40,IF(AND(A66=[2]an!$I$38,F66=[2]an!$E$41),[2]an!$I$41,IF(AND(A66=[2]an!$I$38,F66=[2]an!$E$39,H66&gt;=[2]an!$M$37),[2]an!$I$39,
IF(AND(A66=[2]an!$I$38,F66=[2]an!$E$39,H66&lt;[2]an!$M$37,S66="kahepoolne vajaduspõhine",U66=""),[2]an!$M$40,
IF(AND(A66=[2]an!$I$38,F66=[2]an!$E$39,H66&lt;[2]an!$M$37,S66="kahepoolne vajaduspõhine",U66&lt;&gt;""),[2]an!$I$39,
IF(AND(A66=[2]an!$I$38,F66=[2]an!$E$39,H66&lt;[2]an!$M$37,S66&lt;&gt;"kahepoolne vajaduspõhine"),[2]an!$I$39,
IF(AND(A66=[2]an!$I$38,F66=[2]an!$E$42),[2]an!$I$42,
IF(AND(A66=[2]an!$J$38,F66=[2]an!$E$40),[2]an!$J$40,IF(AND(A66=[2]an!$J$38,F66=[2]an!$E$41),[2]an!$J$41,IF(AND(A66=[2]an!$J$38,F66=[2]an!$E$39,H66&gt;=[2]an!$M$37),[2]an!$J$39,
IF(AND(A66=[2]an!$J$38,F66=[2]an!$E$39,H66&lt;[2]an!$M$37,S66="kahepoolne vajaduspõhine",U66=""),[2]an!$M$40,
IF(AND(A66=[2]an!$J$38,F66=[2]an!$E$39,H66&lt;[2]an!$M$37,S66="kahepoolne vajaduspõhine",U66&lt;&gt;""),[2]an!$J$39,
IF(AND(A66=[2]an!$J$38,F66=[2]an!$E$39,H66&lt;[2]an!$M$37,S66&lt;&gt;"kahepoolne vajaduspõhine"),[2]an!$J$39,
IF(AND(A66=[2]an!$J$38,F66=[2]an!$E$42),[2]an!$J$42,""))))))))))))))))))))))))))))</f>
        <v/>
      </c>
      <c r="Y66" s="17" t="str">
        <f>IFERROR(IF(F66="Tugigrupp",0,
IF(AND(F66="Peretoe teenus",H66&gt;=[2]an!$M$37,RANK(D66,$D66:$D66)+COUNTIFS($D$2:D66,D66,$F$2:F66,F66)-1&gt;1),"",
IF(AND(F66="Peretoe teenus",H66&gt;=[2]an!$M$37,RANK(D66,$D66:$D66)+COUNTIFS($D$2:D66,D66,$F$2:F66,F66)-1=1,MONTH(H66)=MONTH(K66)=TRUE,YEAR(H66)=YEAR(K66)=TRUE),((EOMONTH(H66,0)-H66+1)*X66)/DAY(EOMONTH(H66,0)),
IF(AND(F66="Peretoe teenus",H66&gt;=[2]an!$M$37,RANK(D66,$D66:$D66)+COUNTIFS($D$2:D66,D66,$F$2:F66,F66)-1=1),X66,
IF(AND(F66="Peretoe teenus",H66&lt;[2]an!$M$37,S66&lt;&gt;"kahepoolne vajaduspõhine",RANK(D66,$D66:$D66)+COUNTIFS($D$2:D66,D66,$F$2:F66,F66)-1=1),X66,
IF(AND(F66="Peretoe teenus",H66&lt;[2]an!$M$37,S66&lt;&gt;"kahepoolne vajaduspõhine",RANK(D66,$D66:$D66)+COUNTIFS($D$2:D66,D66,$F$2:F66,F66)-1&gt;1),"",
IF(AND(F66="Peretoe teenus",H66&lt;[2]an!$M$37,S66="kahepoolne vajaduspõhine",U66="",RANK(D66,$D66:$D66)+COUNTIFS($D$2:D66,D66,$F$2:F66,F66)-1=1),X66,
IF(AND(F66="Peretoe teenus",H66&lt;[2]an!$M$37,S66="kahepoolne vajaduspõhine",U66="",RANK(D66,$D66:$D66)+COUNTIFS($D$2:D66,D66,$F$2:F66,F66)-1&gt;1),"",
IF(AND(F66="Peretoe teenus",H66&lt;[2]an!$M$37,S66="kahepoolne vajaduspõhine",U66&lt;[2]an!$M$37,RANK(D66,$D66:$D66)+COUNTIFS($D$2:D66,D66,$F$2:F66,F66)-1=1),X66,
IF(AND(F66="Peretoe teenus",H66&lt;[2]an!$M$37,S66="kahepoolne vajaduspõhine",U66&lt;[2]an!$M$37,RANK(D66,$D66:$D66)+COUNTIFS($D$2:D66,D66,$F$2:F66,F66)-1&gt;1),"",
IF(AND(F66="Peretoe teenus",H66&lt;[2]an!$M$37,S66="kahepoolne vajaduspõhine",U66&gt;=[2]an!$M$37,U66&lt;=[2]an!$M$38,RANK(D66,$D66:$D66)+COUNTIFS($D$2:D66,D66,$F$2:F66,F66)-1=1),
((EOMONTH(U66,0)-U66+1)*X66)/DAY(EOMONTH(U66,0))+(DAY(U66)-1)*100/DAY(EOMONTH(U66,0)),
IF(AND(F66="Peretoe teenus",H66&lt;[2]an!$M$37,S66="kahepoolne vajaduspõhine",U66&gt;=[2]an!$M$37,U66&lt;=[2]an!$M$38,RANK(D66,$D66:$D66)+COUNTIFS($D$2:D66,D66,$F$2:F66,F66)-1&gt;1),"",
IF(AND(F66="Peretoe teenus",H66&lt;[2]an!$M$37,S66="kahepoolne vajaduspõhine",U66&gt;[2]an!$M$38,RANK(D66,$D66:$D66)+COUNTIFS($D$2:D66,D66,$F$2:F66,F66)-1=1),X66,
IF(AND(F66="Peretoe teenus",H66&lt;[2]an!$M$37,S66="kahepoolne vajaduspõhine",U66&gt;[2]an!$M$38,RANK(D66,$D66:$D66)+COUNTIFS($D$2:D66,D66,$F$2:F66,F66)-1&gt;1),"",X66*W66)))))))))))))),"")</f>
        <v/>
      </c>
      <c r="Z66" s="18" t="str">
        <f t="shared" ref="Z66:Z129" si="4">IF(F66="Tugigrupp",SUMPRODUCT(($F$2:$F$4154=F66)*($G$2:$G$4154=G66)*($K$2:$K$4154=K66)*($I$2:$I$4154=I66)*($L$2:$L$4154=L66)*($M$2:$M$4154=M66)),"")</f>
        <v/>
      </c>
      <c r="AA66" s="19" t="str">
        <f>IFERROR(VLOOKUP(E66,[2]an!$A$3:$B$81,2,FALSE),"")</f>
        <v/>
      </c>
      <c r="AB66" s="19" t="str">
        <f>IFERROR(VLOOKUP(AA66,[2]an!$C$2:$D$16,2,FALSE),"")</f>
        <v/>
      </c>
      <c r="AC66" s="20"/>
      <c r="AD66" s="21" t="str">
        <f>IF(A66=[2]an!$F$36,VLOOKUP([2]an!$F$36,[2]an!$F$36:$H$36,3,FALSE),IF(A66=[2]an!$F$35,VLOOKUP([2]an!$F$35,[2]an!$F$35:$H$35,3,FALSE),IF(A66=[2]an!$F$33,VLOOKUP([2]an!$F$33,[2]an!$F$33:$H$33,3,FALSE),IF(A66=[2]an!$F$31,VLOOKUP([2]an!$F$31,[2]an!$F$31:$H$31,3,FALSE),""))))</f>
        <v/>
      </c>
    </row>
    <row r="67" spans="6:30" x14ac:dyDescent="0.2">
      <c r="F67" s="10"/>
      <c r="G67" s="8" t="str">
        <f t="shared" ref="G67:G130" si="5">IF(F67="","",IF(F67&lt;&gt;"Tugigrupp","pole",""))</f>
        <v/>
      </c>
      <c r="H67" s="13"/>
      <c r="K67" s="13"/>
      <c r="L67" s="10"/>
      <c r="M67" s="10"/>
      <c r="S67" s="8" t="str">
        <f>IFERROR(VLOOKUP(D67,[1]peretoe_teenus!$A$2:$L$2000,5,FALSE),"")</f>
        <v/>
      </c>
      <c r="U67" s="13"/>
      <c r="V67" s="15" t="str" cm="1">
        <f t="array" ref="V67">IFERROR(IF(AND(F67="Tugigrupp",RANK(K67,$K67:$K67)+COUNTIFS($K$2:K67,K67,$L$2:L67,L67,$M$2:M67,M67,$I$2:I67,I67,$G$2:G67,G67,$F$2:F67,F67)-1=1),SUMPRODUCT(($F$2:$F$4154=F67)*($G$2:$G$4154=G67)*($K$2:$K$4154=K67)*($I$2:$I$4154=I67)*($L$2:$L$4154=L67)*($M$2:$M$4154=M67)),""),"")</f>
        <v/>
      </c>
      <c r="W67" s="15" t="str">
        <f t="shared" si="3"/>
        <v/>
      </c>
      <c r="X67" s="16" t="str">
        <f>IF(AND(A67=[2]an!$G$38,F67=[2]an!$E$40),[2]an!$G$40,IF(AND(A67=[2]an!$G$38,F67=[2]an!$E$41),[2]an!$G$41,IF(AND(A67=[2]an!$G$38,F67=[2]an!$E$39,H67&gt;=[2]an!$M$37),[2]an!$G$39,
IF(AND(A67=[2]an!$G$38,F67=[2]an!$E$39,H67&lt;[2]an!$M$37,S67="kahepoolne vajaduspõhine",U67=""),[2]an!$M$40,
IF(AND(A67=[2]an!$G$38,F67=[2]an!$E$39,H67&lt;[2]an!$M$37,S67="kahepoolne vajaduspõhine",U67&lt;&gt;""),[2]an!$G$39,
IF(AND(A67=[2]an!$G$38,F67=[2]an!$E$39,H67&lt;[2]an!$M$37,S67&lt;&gt;"kahepoolne vajaduspõhine"),[2]an!$G$39,
IF(AND(A67=[2]an!$G$38,F67=[2]an!$E$42),[2]an!$G$42,
IF(AND(A67=[2]an!$H$38,F67=[2]an!$E$40),[2]an!$H$40,IF(AND(A67=[2]an!$H$38,F67=[2]an!$E$41),[2]an!$H$41,IF(AND(A67=[2]an!$H$38,F67=[2]an!$E$39,H67&gt;=[2]an!$M$37),[2]an!$H$39,
IF(AND(A67=[2]an!$H$38,F67=[2]an!$E$39,H67&lt;[2]an!$M$37,S67="kahepoolne vajaduspõhine",U67=""),[2]an!$M$40,
IF(AND(A67=[2]an!$H$38,F67=[2]an!$E$39,H67&lt;[2]an!$M$37,S67="kahepoolne vajaduspõhine",U67&lt;&gt;""),[2]an!$H$39,
IF(AND(A67=[2]an!$H$38,F67=[2]an!$E$39,H67&lt;[2]an!$M$37,S67&lt;&gt;"kahepoolne vajaduspõhine"),[2]an!$H$39,
IF(AND(A67=[2]an!$H$38,F67=[2]an!$E$42),[2]an!$H$42,
IF(AND(A67=[2]an!$I$38,F67=[2]an!$E$40),[2]an!$I$40,IF(AND(A67=[2]an!$I$38,F67=[2]an!$E$41),[2]an!$I$41,IF(AND(A67=[2]an!$I$38,F67=[2]an!$E$39,H67&gt;=[2]an!$M$37),[2]an!$I$39,
IF(AND(A67=[2]an!$I$38,F67=[2]an!$E$39,H67&lt;[2]an!$M$37,S67="kahepoolne vajaduspõhine",U67=""),[2]an!$M$40,
IF(AND(A67=[2]an!$I$38,F67=[2]an!$E$39,H67&lt;[2]an!$M$37,S67="kahepoolne vajaduspõhine",U67&lt;&gt;""),[2]an!$I$39,
IF(AND(A67=[2]an!$I$38,F67=[2]an!$E$39,H67&lt;[2]an!$M$37,S67&lt;&gt;"kahepoolne vajaduspõhine"),[2]an!$I$39,
IF(AND(A67=[2]an!$I$38,F67=[2]an!$E$42),[2]an!$I$42,
IF(AND(A67=[2]an!$J$38,F67=[2]an!$E$40),[2]an!$J$40,IF(AND(A67=[2]an!$J$38,F67=[2]an!$E$41),[2]an!$J$41,IF(AND(A67=[2]an!$J$38,F67=[2]an!$E$39,H67&gt;=[2]an!$M$37),[2]an!$J$39,
IF(AND(A67=[2]an!$J$38,F67=[2]an!$E$39,H67&lt;[2]an!$M$37,S67="kahepoolne vajaduspõhine",U67=""),[2]an!$M$40,
IF(AND(A67=[2]an!$J$38,F67=[2]an!$E$39,H67&lt;[2]an!$M$37,S67="kahepoolne vajaduspõhine",U67&lt;&gt;""),[2]an!$J$39,
IF(AND(A67=[2]an!$J$38,F67=[2]an!$E$39,H67&lt;[2]an!$M$37,S67&lt;&gt;"kahepoolne vajaduspõhine"),[2]an!$J$39,
IF(AND(A67=[2]an!$J$38,F67=[2]an!$E$42),[2]an!$J$42,""))))))))))))))))))))))))))))</f>
        <v/>
      </c>
      <c r="Y67" s="17" t="str">
        <f>IFERROR(IF(F67="Tugigrupp",0,
IF(AND(F67="Peretoe teenus",H67&gt;=[2]an!$M$37,RANK(D67,$D67:$D67)+COUNTIFS($D$2:D67,D67,$F$2:F67,F67)-1&gt;1),"",
IF(AND(F67="Peretoe teenus",H67&gt;=[2]an!$M$37,RANK(D67,$D67:$D67)+COUNTIFS($D$2:D67,D67,$F$2:F67,F67)-1=1,MONTH(H67)=MONTH(K67)=TRUE,YEAR(H67)=YEAR(K67)=TRUE),((EOMONTH(H67,0)-H67+1)*X67)/DAY(EOMONTH(H67,0)),
IF(AND(F67="Peretoe teenus",H67&gt;=[2]an!$M$37,RANK(D67,$D67:$D67)+COUNTIFS($D$2:D67,D67,$F$2:F67,F67)-1=1),X67,
IF(AND(F67="Peretoe teenus",H67&lt;[2]an!$M$37,S67&lt;&gt;"kahepoolne vajaduspõhine",RANK(D67,$D67:$D67)+COUNTIFS($D$2:D67,D67,$F$2:F67,F67)-1=1),X67,
IF(AND(F67="Peretoe teenus",H67&lt;[2]an!$M$37,S67&lt;&gt;"kahepoolne vajaduspõhine",RANK(D67,$D67:$D67)+COUNTIFS($D$2:D67,D67,$F$2:F67,F67)-1&gt;1),"",
IF(AND(F67="Peretoe teenus",H67&lt;[2]an!$M$37,S67="kahepoolne vajaduspõhine",U67="",RANK(D67,$D67:$D67)+COUNTIFS($D$2:D67,D67,$F$2:F67,F67)-1=1),X67,
IF(AND(F67="Peretoe teenus",H67&lt;[2]an!$M$37,S67="kahepoolne vajaduspõhine",U67="",RANK(D67,$D67:$D67)+COUNTIFS($D$2:D67,D67,$F$2:F67,F67)-1&gt;1),"",
IF(AND(F67="Peretoe teenus",H67&lt;[2]an!$M$37,S67="kahepoolne vajaduspõhine",U67&lt;[2]an!$M$37,RANK(D67,$D67:$D67)+COUNTIFS($D$2:D67,D67,$F$2:F67,F67)-1=1),X67,
IF(AND(F67="Peretoe teenus",H67&lt;[2]an!$M$37,S67="kahepoolne vajaduspõhine",U67&lt;[2]an!$M$37,RANK(D67,$D67:$D67)+COUNTIFS($D$2:D67,D67,$F$2:F67,F67)-1&gt;1),"",
IF(AND(F67="Peretoe teenus",H67&lt;[2]an!$M$37,S67="kahepoolne vajaduspõhine",U67&gt;=[2]an!$M$37,U67&lt;=[2]an!$M$38,RANK(D67,$D67:$D67)+COUNTIFS($D$2:D67,D67,$F$2:F67,F67)-1=1),
((EOMONTH(U67,0)-U67+1)*X67)/DAY(EOMONTH(U67,0))+(DAY(U67)-1)*100/DAY(EOMONTH(U67,0)),
IF(AND(F67="Peretoe teenus",H67&lt;[2]an!$M$37,S67="kahepoolne vajaduspõhine",U67&gt;=[2]an!$M$37,U67&lt;=[2]an!$M$38,RANK(D67,$D67:$D67)+COUNTIFS($D$2:D67,D67,$F$2:F67,F67)-1&gt;1),"",
IF(AND(F67="Peretoe teenus",H67&lt;[2]an!$M$37,S67="kahepoolne vajaduspõhine",U67&gt;[2]an!$M$38,RANK(D67,$D67:$D67)+COUNTIFS($D$2:D67,D67,$F$2:F67,F67)-1=1),X67,
IF(AND(F67="Peretoe teenus",H67&lt;[2]an!$M$37,S67="kahepoolne vajaduspõhine",U67&gt;[2]an!$M$38,RANK(D67,$D67:$D67)+COUNTIFS($D$2:D67,D67,$F$2:F67,F67)-1&gt;1),"",X67*W67)))))))))))))),"")</f>
        <v/>
      </c>
      <c r="Z67" s="18" t="str">
        <f t="shared" si="4"/>
        <v/>
      </c>
      <c r="AA67" s="19" t="str">
        <f>IFERROR(VLOOKUP(E67,[2]an!$A$3:$B$81,2,FALSE),"")</f>
        <v/>
      </c>
      <c r="AB67" s="19" t="str">
        <f>IFERROR(VLOOKUP(AA67,[2]an!$C$2:$D$16,2,FALSE),"")</f>
        <v/>
      </c>
      <c r="AC67" s="20"/>
      <c r="AD67" s="21" t="str">
        <f>IF(A67=[2]an!$F$36,VLOOKUP([2]an!$F$36,[2]an!$F$36:$H$36,3,FALSE),IF(A67=[2]an!$F$35,VLOOKUP([2]an!$F$35,[2]an!$F$35:$H$35,3,FALSE),IF(A67=[2]an!$F$33,VLOOKUP([2]an!$F$33,[2]an!$F$33:$H$33,3,FALSE),IF(A67=[2]an!$F$31,VLOOKUP([2]an!$F$31,[2]an!$F$31:$H$31,3,FALSE),""))))</f>
        <v/>
      </c>
    </row>
    <row r="68" spans="6:30" x14ac:dyDescent="0.2">
      <c r="F68" s="10"/>
      <c r="G68" s="8" t="str">
        <f t="shared" si="5"/>
        <v/>
      </c>
      <c r="H68" s="13"/>
      <c r="K68" s="13"/>
      <c r="L68" s="10"/>
      <c r="M68" s="10"/>
      <c r="S68" s="8" t="str">
        <f>IFERROR(VLOOKUP(D68,[1]peretoe_teenus!$A$2:$L$2000,5,FALSE),"")</f>
        <v/>
      </c>
      <c r="U68" s="13"/>
      <c r="V68" s="15" t="str" cm="1">
        <f t="array" ref="V68">IFERROR(IF(AND(F68="Tugigrupp",RANK(K68,$K68:$K68)+COUNTIFS($K$2:K68,K68,$L$2:L68,L68,$M$2:M68,M68,$I$2:I68,I68,$G$2:G68,G68,$F$2:F68,F68)-1=1),SUMPRODUCT(($F$2:$F$4154=F68)*($G$2:$G$4154=G68)*($K$2:$K$4154=K68)*($I$2:$I$4154=I68)*($L$2:$L$4154=L68)*($M$2:$M$4154=M68)),""),"")</f>
        <v/>
      </c>
      <c r="W68" s="15" t="str">
        <f t="shared" si="3"/>
        <v/>
      </c>
      <c r="X68" s="16" t="str">
        <f>IF(AND(A68=[2]an!$G$38,F68=[2]an!$E$40),[2]an!$G$40,IF(AND(A68=[2]an!$G$38,F68=[2]an!$E$41),[2]an!$G$41,IF(AND(A68=[2]an!$G$38,F68=[2]an!$E$39,H68&gt;=[2]an!$M$37),[2]an!$G$39,
IF(AND(A68=[2]an!$G$38,F68=[2]an!$E$39,H68&lt;[2]an!$M$37,S68="kahepoolne vajaduspõhine",U68=""),[2]an!$M$40,
IF(AND(A68=[2]an!$G$38,F68=[2]an!$E$39,H68&lt;[2]an!$M$37,S68="kahepoolne vajaduspõhine",U68&lt;&gt;""),[2]an!$G$39,
IF(AND(A68=[2]an!$G$38,F68=[2]an!$E$39,H68&lt;[2]an!$M$37,S68&lt;&gt;"kahepoolne vajaduspõhine"),[2]an!$G$39,
IF(AND(A68=[2]an!$G$38,F68=[2]an!$E$42),[2]an!$G$42,
IF(AND(A68=[2]an!$H$38,F68=[2]an!$E$40),[2]an!$H$40,IF(AND(A68=[2]an!$H$38,F68=[2]an!$E$41),[2]an!$H$41,IF(AND(A68=[2]an!$H$38,F68=[2]an!$E$39,H68&gt;=[2]an!$M$37),[2]an!$H$39,
IF(AND(A68=[2]an!$H$38,F68=[2]an!$E$39,H68&lt;[2]an!$M$37,S68="kahepoolne vajaduspõhine",U68=""),[2]an!$M$40,
IF(AND(A68=[2]an!$H$38,F68=[2]an!$E$39,H68&lt;[2]an!$M$37,S68="kahepoolne vajaduspõhine",U68&lt;&gt;""),[2]an!$H$39,
IF(AND(A68=[2]an!$H$38,F68=[2]an!$E$39,H68&lt;[2]an!$M$37,S68&lt;&gt;"kahepoolne vajaduspõhine"),[2]an!$H$39,
IF(AND(A68=[2]an!$H$38,F68=[2]an!$E$42),[2]an!$H$42,
IF(AND(A68=[2]an!$I$38,F68=[2]an!$E$40),[2]an!$I$40,IF(AND(A68=[2]an!$I$38,F68=[2]an!$E$41),[2]an!$I$41,IF(AND(A68=[2]an!$I$38,F68=[2]an!$E$39,H68&gt;=[2]an!$M$37),[2]an!$I$39,
IF(AND(A68=[2]an!$I$38,F68=[2]an!$E$39,H68&lt;[2]an!$M$37,S68="kahepoolne vajaduspõhine",U68=""),[2]an!$M$40,
IF(AND(A68=[2]an!$I$38,F68=[2]an!$E$39,H68&lt;[2]an!$M$37,S68="kahepoolne vajaduspõhine",U68&lt;&gt;""),[2]an!$I$39,
IF(AND(A68=[2]an!$I$38,F68=[2]an!$E$39,H68&lt;[2]an!$M$37,S68&lt;&gt;"kahepoolne vajaduspõhine"),[2]an!$I$39,
IF(AND(A68=[2]an!$I$38,F68=[2]an!$E$42),[2]an!$I$42,
IF(AND(A68=[2]an!$J$38,F68=[2]an!$E$40),[2]an!$J$40,IF(AND(A68=[2]an!$J$38,F68=[2]an!$E$41),[2]an!$J$41,IF(AND(A68=[2]an!$J$38,F68=[2]an!$E$39,H68&gt;=[2]an!$M$37),[2]an!$J$39,
IF(AND(A68=[2]an!$J$38,F68=[2]an!$E$39,H68&lt;[2]an!$M$37,S68="kahepoolne vajaduspõhine",U68=""),[2]an!$M$40,
IF(AND(A68=[2]an!$J$38,F68=[2]an!$E$39,H68&lt;[2]an!$M$37,S68="kahepoolne vajaduspõhine",U68&lt;&gt;""),[2]an!$J$39,
IF(AND(A68=[2]an!$J$38,F68=[2]an!$E$39,H68&lt;[2]an!$M$37,S68&lt;&gt;"kahepoolne vajaduspõhine"),[2]an!$J$39,
IF(AND(A68=[2]an!$J$38,F68=[2]an!$E$42),[2]an!$J$42,""))))))))))))))))))))))))))))</f>
        <v/>
      </c>
      <c r="Y68" s="17" t="str">
        <f>IFERROR(IF(F68="Tugigrupp",0,
IF(AND(F68="Peretoe teenus",H68&gt;=[2]an!$M$37,RANK(D68,$D68:$D68)+COUNTIFS($D$2:D68,D68,$F$2:F68,F68)-1&gt;1),"",
IF(AND(F68="Peretoe teenus",H68&gt;=[2]an!$M$37,RANK(D68,$D68:$D68)+COUNTIFS($D$2:D68,D68,$F$2:F68,F68)-1=1,MONTH(H68)=MONTH(K68)=TRUE,YEAR(H68)=YEAR(K68)=TRUE),((EOMONTH(H68,0)-H68+1)*X68)/DAY(EOMONTH(H68,0)),
IF(AND(F68="Peretoe teenus",H68&gt;=[2]an!$M$37,RANK(D68,$D68:$D68)+COUNTIFS($D$2:D68,D68,$F$2:F68,F68)-1=1),X68,
IF(AND(F68="Peretoe teenus",H68&lt;[2]an!$M$37,S68&lt;&gt;"kahepoolne vajaduspõhine",RANK(D68,$D68:$D68)+COUNTIFS($D$2:D68,D68,$F$2:F68,F68)-1=1),X68,
IF(AND(F68="Peretoe teenus",H68&lt;[2]an!$M$37,S68&lt;&gt;"kahepoolne vajaduspõhine",RANK(D68,$D68:$D68)+COUNTIFS($D$2:D68,D68,$F$2:F68,F68)-1&gt;1),"",
IF(AND(F68="Peretoe teenus",H68&lt;[2]an!$M$37,S68="kahepoolne vajaduspõhine",U68="",RANK(D68,$D68:$D68)+COUNTIFS($D$2:D68,D68,$F$2:F68,F68)-1=1),X68,
IF(AND(F68="Peretoe teenus",H68&lt;[2]an!$M$37,S68="kahepoolne vajaduspõhine",U68="",RANK(D68,$D68:$D68)+COUNTIFS($D$2:D68,D68,$F$2:F68,F68)-1&gt;1),"",
IF(AND(F68="Peretoe teenus",H68&lt;[2]an!$M$37,S68="kahepoolne vajaduspõhine",U68&lt;[2]an!$M$37,RANK(D68,$D68:$D68)+COUNTIFS($D$2:D68,D68,$F$2:F68,F68)-1=1),X68,
IF(AND(F68="Peretoe teenus",H68&lt;[2]an!$M$37,S68="kahepoolne vajaduspõhine",U68&lt;[2]an!$M$37,RANK(D68,$D68:$D68)+COUNTIFS($D$2:D68,D68,$F$2:F68,F68)-1&gt;1),"",
IF(AND(F68="Peretoe teenus",H68&lt;[2]an!$M$37,S68="kahepoolne vajaduspõhine",U68&gt;=[2]an!$M$37,U68&lt;=[2]an!$M$38,RANK(D68,$D68:$D68)+COUNTIFS($D$2:D68,D68,$F$2:F68,F68)-1=1),
((EOMONTH(U68,0)-U68+1)*X68)/DAY(EOMONTH(U68,0))+(DAY(U68)-1)*100/DAY(EOMONTH(U68,0)),
IF(AND(F68="Peretoe teenus",H68&lt;[2]an!$M$37,S68="kahepoolne vajaduspõhine",U68&gt;=[2]an!$M$37,U68&lt;=[2]an!$M$38,RANK(D68,$D68:$D68)+COUNTIFS($D$2:D68,D68,$F$2:F68,F68)-1&gt;1),"",
IF(AND(F68="Peretoe teenus",H68&lt;[2]an!$M$37,S68="kahepoolne vajaduspõhine",U68&gt;[2]an!$M$38,RANK(D68,$D68:$D68)+COUNTIFS($D$2:D68,D68,$F$2:F68,F68)-1=1),X68,
IF(AND(F68="Peretoe teenus",H68&lt;[2]an!$M$37,S68="kahepoolne vajaduspõhine",U68&gt;[2]an!$M$38,RANK(D68,$D68:$D68)+COUNTIFS($D$2:D68,D68,$F$2:F68,F68)-1&gt;1),"",X68*W68)))))))))))))),"")</f>
        <v/>
      </c>
      <c r="Z68" s="18" t="str">
        <f t="shared" si="4"/>
        <v/>
      </c>
      <c r="AA68" s="19" t="str">
        <f>IFERROR(VLOOKUP(E68,[2]an!$A$3:$B$81,2,FALSE),"")</f>
        <v/>
      </c>
      <c r="AB68" s="19" t="str">
        <f>IFERROR(VLOOKUP(AA68,[2]an!$C$2:$D$16,2,FALSE),"")</f>
        <v/>
      </c>
      <c r="AC68" s="20"/>
      <c r="AD68" s="21" t="str">
        <f>IF(A68=[2]an!$F$36,VLOOKUP([2]an!$F$36,[2]an!$F$36:$H$36,3,FALSE),IF(A68=[2]an!$F$35,VLOOKUP([2]an!$F$35,[2]an!$F$35:$H$35,3,FALSE),IF(A68=[2]an!$F$33,VLOOKUP([2]an!$F$33,[2]an!$F$33:$H$33,3,FALSE),IF(A68=[2]an!$F$31,VLOOKUP([2]an!$F$31,[2]an!$F$31:$H$31,3,FALSE),""))))</f>
        <v/>
      </c>
    </row>
    <row r="69" spans="6:30" x14ac:dyDescent="0.2">
      <c r="F69" s="10"/>
      <c r="G69" s="8" t="str">
        <f t="shared" si="5"/>
        <v/>
      </c>
      <c r="H69" s="13"/>
      <c r="K69" s="13"/>
      <c r="L69" s="10"/>
      <c r="M69" s="10"/>
      <c r="S69" s="8" t="str">
        <f>IFERROR(VLOOKUP(D69,[1]peretoe_teenus!$A$2:$L$2000,5,FALSE),"")</f>
        <v/>
      </c>
      <c r="U69" s="13"/>
      <c r="V69" s="15" t="str" cm="1">
        <f t="array" ref="V69">IFERROR(IF(AND(F69="Tugigrupp",RANK(K69,$K69:$K69)+COUNTIFS($K$2:K69,K69,$L$2:L69,L69,$M$2:M69,M69,$I$2:I69,I69,$G$2:G69,G69,$F$2:F69,F69)-1=1),SUMPRODUCT(($F$2:$F$4154=F69)*($G$2:$G$4154=G69)*($K$2:$K$4154=K69)*($I$2:$I$4154=I69)*($L$2:$L$4154=L69)*($M$2:$M$4154=M69)),""),"")</f>
        <v/>
      </c>
      <c r="W69" s="15" t="str">
        <f t="shared" si="3"/>
        <v/>
      </c>
      <c r="X69" s="16" t="str">
        <f>IF(AND(A69=[2]an!$G$38,F69=[2]an!$E$40),[2]an!$G$40,IF(AND(A69=[2]an!$G$38,F69=[2]an!$E$41),[2]an!$G$41,IF(AND(A69=[2]an!$G$38,F69=[2]an!$E$39,H69&gt;=[2]an!$M$37),[2]an!$G$39,
IF(AND(A69=[2]an!$G$38,F69=[2]an!$E$39,H69&lt;[2]an!$M$37,S69="kahepoolne vajaduspõhine",U69=""),[2]an!$M$40,
IF(AND(A69=[2]an!$G$38,F69=[2]an!$E$39,H69&lt;[2]an!$M$37,S69="kahepoolne vajaduspõhine",U69&lt;&gt;""),[2]an!$G$39,
IF(AND(A69=[2]an!$G$38,F69=[2]an!$E$39,H69&lt;[2]an!$M$37,S69&lt;&gt;"kahepoolne vajaduspõhine"),[2]an!$G$39,
IF(AND(A69=[2]an!$G$38,F69=[2]an!$E$42),[2]an!$G$42,
IF(AND(A69=[2]an!$H$38,F69=[2]an!$E$40),[2]an!$H$40,IF(AND(A69=[2]an!$H$38,F69=[2]an!$E$41),[2]an!$H$41,IF(AND(A69=[2]an!$H$38,F69=[2]an!$E$39,H69&gt;=[2]an!$M$37),[2]an!$H$39,
IF(AND(A69=[2]an!$H$38,F69=[2]an!$E$39,H69&lt;[2]an!$M$37,S69="kahepoolne vajaduspõhine",U69=""),[2]an!$M$40,
IF(AND(A69=[2]an!$H$38,F69=[2]an!$E$39,H69&lt;[2]an!$M$37,S69="kahepoolne vajaduspõhine",U69&lt;&gt;""),[2]an!$H$39,
IF(AND(A69=[2]an!$H$38,F69=[2]an!$E$39,H69&lt;[2]an!$M$37,S69&lt;&gt;"kahepoolne vajaduspõhine"),[2]an!$H$39,
IF(AND(A69=[2]an!$H$38,F69=[2]an!$E$42),[2]an!$H$42,
IF(AND(A69=[2]an!$I$38,F69=[2]an!$E$40),[2]an!$I$40,IF(AND(A69=[2]an!$I$38,F69=[2]an!$E$41),[2]an!$I$41,IF(AND(A69=[2]an!$I$38,F69=[2]an!$E$39,H69&gt;=[2]an!$M$37),[2]an!$I$39,
IF(AND(A69=[2]an!$I$38,F69=[2]an!$E$39,H69&lt;[2]an!$M$37,S69="kahepoolne vajaduspõhine",U69=""),[2]an!$M$40,
IF(AND(A69=[2]an!$I$38,F69=[2]an!$E$39,H69&lt;[2]an!$M$37,S69="kahepoolne vajaduspõhine",U69&lt;&gt;""),[2]an!$I$39,
IF(AND(A69=[2]an!$I$38,F69=[2]an!$E$39,H69&lt;[2]an!$M$37,S69&lt;&gt;"kahepoolne vajaduspõhine"),[2]an!$I$39,
IF(AND(A69=[2]an!$I$38,F69=[2]an!$E$42),[2]an!$I$42,
IF(AND(A69=[2]an!$J$38,F69=[2]an!$E$40),[2]an!$J$40,IF(AND(A69=[2]an!$J$38,F69=[2]an!$E$41),[2]an!$J$41,IF(AND(A69=[2]an!$J$38,F69=[2]an!$E$39,H69&gt;=[2]an!$M$37),[2]an!$J$39,
IF(AND(A69=[2]an!$J$38,F69=[2]an!$E$39,H69&lt;[2]an!$M$37,S69="kahepoolne vajaduspõhine",U69=""),[2]an!$M$40,
IF(AND(A69=[2]an!$J$38,F69=[2]an!$E$39,H69&lt;[2]an!$M$37,S69="kahepoolne vajaduspõhine",U69&lt;&gt;""),[2]an!$J$39,
IF(AND(A69=[2]an!$J$38,F69=[2]an!$E$39,H69&lt;[2]an!$M$37,S69&lt;&gt;"kahepoolne vajaduspõhine"),[2]an!$J$39,
IF(AND(A69=[2]an!$J$38,F69=[2]an!$E$42),[2]an!$J$42,""))))))))))))))))))))))))))))</f>
        <v/>
      </c>
      <c r="Y69" s="17" t="str">
        <f>IFERROR(IF(F69="Tugigrupp",0,
IF(AND(F69="Peretoe teenus",H69&gt;=[2]an!$M$37,RANK(D69,$D69:$D69)+COUNTIFS($D$2:D69,D69,$F$2:F69,F69)-1&gt;1),"",
IF(AND(F69="Peretoe teenus",H69&gt;=[2]an!$M$37,RANK(D69,$D69:$D69)+COUNTIFS($D$2:D69,D69,$F$2:F69,F69)-1=1,MONTH(H69)=MONTH(K69)=TRUE,YEAR(H69)=YEAR(K69)=TRUE),((EOMONTH(H69,0)-H69+1)*X69)/DAY(EOMONTH(H69,0)),
IF(AND(F69="Peretoe teenus",H69&gt;=[2]an!$M$37,RANK(D69,$D69:$D69)+COUNTIFS($D$2:D69,D69,$F$2:F69,F69)-1=1),X69,
IF(AND(F69="Peretoe teenus",H69&lt;[2]an!$M$37,S69&lt;&gt;"kahepoolne vajaduspõhine",RANK(D69,$D69:$D69)+COUNTIFS($D$2:D69,D69,$F$2:F69,F69)-1=1),X69,
IF(AND(F69="Peretoe teenus",H69&lt;[2]an!$M$37,S69&lt;&gt;"kahepoolne vajaduspõhine",RANK(D69,$D69:$D69)+COUNTIFS($D$2:D69,D69,$F$2:F69,F69)-1&gt;1),"",
IF(AND(F69="Peretoe teenus",H69&lt;[2]an!$M$37,S69="kahepoolne vajaduspõhine",U69="",RANK(D69,$D69:$D69)+COUNTIFS($D$2:D69,D69,$F$2:F69,F69)-1=1),X69,
IF(AND(F69="Peretoe teenus",H69&lt;[2]an!$M$37,S69="kahepoolne vajaduspõhine",U69="",RANK(D69,$D69:$D69)+COUNTIFS($D$2:D69,D69,$F$2:F69,F69)-1&gt;1),"",
IF(AND(F69="Peretoe teenus",H69&lt;[2]an!$M$37,S69="kahepoolne vajaduspõhine",U69&lt;[2]an!$M$37,RANK(D69,$D69:$D69)+COUNTIFS($D$2:D69,D69,$F$2:F69,F69)-1=1),X69,
IF(AND(F69="Peretoe teenus",H69&lt;[2]an!$M$37,S69="kahepoolne vajaduspõhine",U69&lt;[2]an!$M$37,RANK(D69,$D69:$D69)+COUNTIFS($D$2:D69,D69,$F$2:F69,F69)-1&gt;1),"",
IF(AND(F69="Peretoe teenus",H69&lt;[2]an!$M$37,S69="kahepoolne vajaduspõhine",U69&gt;=[2]an!$M$37,U69&lt;=[2]an!$M$38,RANK(D69,$D69:$D69)+COUNTIFS($D$2:D69,D69,$F$2:F69,F69)-1=1),
((EOMONTH(U69,0)-U69+1)*X69)/DAY(EOMONTH(U69,0))+(DAY(U69)-1)*100/DAY(EOMONTH(U69,0)),
IF(AND(F69="Peretoe teenus",H69&lt;[2]an!$M$37,S69="kahepoolne vajaduspõhine",U69&gt;=[2]an!$M$37,U69&lt;=[2]an!$M$38,RANK(D69,$D69:$D69)+COUNTIFS($D$2:D69,D69,$F$2:F69,F69)-1&gt;1),"",
IF(AND(F69="Peretoe teenus",H69&lt;[2]an!$M$37,S69="kahepoolne vajaduspõhine",U69&gt;[2]an!$M$38,RANK(D69,$D69:$D69)+COUNTIFS($D$2:D69,D69,$F$2:F69,F69)-1=1),X69,
IF(AND(F69="Peretoe teenus",H69&lt;[2]an!$M$37,S69="kahepoolne vajaduspõhine",U69&gt;[2]an!$M$38,RANK(D69,$D69:$D69)+COUNTIFS($D$2:D69,D69,$F$2:F69,F69)-1&gt;1),"",X69*W69)))))))))))))),"")</f>
        <v/>
      </c>
      <c r="Z69" s="18" t="str">
        <f t="shared" si="4"/>
        <v/>
      </c>
      <c r="AA69" s="19" t="str">
        <f>IFERROR(VLOOKUP(E69,[2]an!$A$3:$B$81,2,FALSE),"")</f>
        <v/>
      </c>
      <c r="AB69" s="19" t="str">
        <f>IFERROR(VLOOKUP(AA69,[2]an!$C$2:$D$16,2,FALSE),"")</f>
        <v/>
      </c>
      <c r="AC69" s="20"/>
      <c r="AD69" s="21" t="str">
        <f>IF(A69=[2]an!$F$36,VLOOKUP([2]an!$F$36,[2]an!$F$36:$H$36,3,FALSE),IF(A69=[2]an!$F$35,VLOOKUP([2]an!$F$35,[2]an!$F$35:$H$35,3,FALSE),IF(A69=[2]an!$F$33,VLOOKUP([2]an!$F$33,[2]an!$F$33:$H$33,3,FALSE),IF(A69=[2]an!$F$31,VLOOKUP([2]an!$F$31,[2]an!$F$31:$H$31,3,FALSE),""))))</f>
        <v/>
      </c>
    </row>
    <row r="70" spans="6:30" x14ac:dyDescent="0.2">
      <c r="F70" s="10"/>
      <c r="G70" s="8" t="str">
        <f t="shared" si="5"/>
        <v/>
      </c>
      <c r="H70" s="13"/>
      <c r="K70" s="13"/>
      <c r="L70" s="10"/>
      <c r="M70" s="10"/>
      <c r="S70" s="8" t="str">
        <f>IFERROR(VLOOKUP(D70,[1]peretoe_teenus!$A$2:$L$2000,5,FALSE),"")</f>
        <v/>
      </c>
      <c r="U70" s="13"/>
      <c r="V70" s="15" t="str" cm="1">
        <f t="array" ref="V70">IFERROR(IF(AND(F70="Tugigrupp",RANK(K70,$K70:$K70)+COUNTIFS($K$2:K70,K70,$L$2:L70,L70,$M$2:M70,M70,$I$2:I70,I70,$G$2:G70,G70,$F$2:F70,F70)-1=1),SUMPRODUCT(($F$2:$F$4154=F70)*($G$2:$G$4154=G70)*($K$2:$K$4154=K70)*($I$2:$I$4154=I70)*($L$2:$L$4154=L70)*($M$2:$M$4154=M70)),""),"")</f>
        <v/>
      </c>
      <c r="W70" s="15" t="str">
        <f t="shared" si="3"/>
        <v/>
      </c>
      <c r="X70" s="16" t="str">
        <f>IF(AND(A70=[2]an!$G$38,F70=[2]an!$E$40),[2]an!$G$40,IF(AND(A70=[2]an!$G$38,F70=[2]an!$E$41),[2]an!$G$41,IF(AND(A70=[2]an!$G$38,F70=[2]an!$E$39,H70&gt;=[2]an!$M$37),[2]an!$G$39,
IF(AND(A70=[2]an!$G$38,F70=[2]an!$E$39,H70&lt;[2]an!$M$37,S70="kahepoolne vajaduspõhine",U70=""),[2]an!$M$40,
IF(AND(A70=[2]an!$G$38,F70=[2]an!$E$39,H70&lt;[2]an!$M$37,S70="kahepoolne vajaduspõhine",U70&lt;&gt;""),[2]an!$G$39,
IF(AND(A70=[2]an!$G$38,F70=[2]an!$E$39,H70&lt;[2]an!$M$37,S70&lt;&gt;"kahepoolne vajaduspõhine"),[2]an!$G$39,
IF(AND(A70=[2]an!$G$38,F70=[2]an!$E$42),[2]an!$G$42,
IF(AND(A70=[2]an!$H$38,F70=[2]an!$E$40),[2]an!$H$40,IF(AND(A70=[2]an!$H$38,F70=[2]an!$E$41),[2]an!$H$41,IF(AND(A70=[2]an!$H$38,F70=[2]an!$E$39,H70&gt;=[2]an!$M$37),[2]an!$H$39,
IF(AND(A70=[2]an!$H$38,F70=[2]an!$E$39,H70&lt;[2]an!$M$37,S70="kahepoolne vajaduspõhine",U70=""),[2]an!$M$40,
IF(AND(A70=[2]an!$H$38,F70=[2]an!$E$39,H70&lt;[2]an!$M$37,S70="kahepoolne vajaduspõhine",U70&lt;&gt;""),[2]an!$H$39,
IF(AND(A70=[2]an!$H$38,F70=[2]an!$E$39,H70&lt;[2]an!$M$37,S70&lt;&gt;"kahepoolne vajaduspõhine"),[2]an!$H$39,
IF(AND(A70=[2]an!$H$38,F70=[2]an!$E$42),[2]an!$H$42,
IF(AND(A70=[2]an!$I$38,F70=[2]an!$E$40),[2]an!$I$40,IF(AND(A70=[2]an!$I$38,F70=[2]an!$E$41),[2]an!$I$41,IF(AND(A70=[2]an!$I$38,F70=[2]an!$E$39,H70&gt;=[2]an!$M$37),[2]an!$I$39,
IF(AND(A70=[2]an!$I$38,F70=[2]an!$E$39,H70&lt;[2]an!$M$37,S70="kahepoolne vajaduspõhine",U70=""),[2]an!$M$40,
IF(AND(A70=[2]an!$I$38,F70=[2]an!$E$39,H70&lt;[2]an!$M$37,S70="kahepoolne vajaduspõhine",U70&lt;&gt;""),[2]an!$I$39,
IF(AND(A70=[2]an!$I$38,F70=[2]an!$E$39,H70&lt;[2]an!$M$37,S70&lt;&gt;"kahepoolne vajaduspõhine"),[2]an!$I$39,
IF(AND(A70=[2]an!$I$38,F70=[2]an!$E$42),[2]an!$I$42,
IF(AND(A70=[2]an!$J$38,F70=[2]an!$E$40),[2]an!$J$40,IF(AND(A70=[2]an!$J$38,F70=[2]an!$E$41),[2]an!$J$41,IF(AND(A70=[2]an!$J$38,F70=[2]an!$E$39,H70&gt;=[2]an!$M$37),[2]an!$J$39,
IF(AND(A70=[2]an!$J$38,F70=[2]an!$E$39,H70&lt;[2]an!$M$37,S70="kahepoolne vajaduspõhine",U70=""),[2]an!$M$40,
IF(AND(A70=[2]an!$J$38,F70=[2]an!$E$39,H70&lt;[2]an!$M$37,S70="kahepoolne vajaduspõhine",U70&lt;&gt;""),[2]an!$J$39,
IF(AND(A70=[2]an!$J$38,F70=[2]an!$E$39,H70&lt;[2]an!$M$37,S70&lt;&gt;"kahepoolne vajaduspõhine"),[2]an!$J$39,
IF(AND(A70=[2]an!$J$38,F70=[2]an!$E$42),[2]an!$J$42,""))))))))))))))))))))))))))))</f>
        <v/>
      </c>
      <c r="Y70" s="17" t="str">
        <f>IFERROR(IF(F70="Tugigrupp",0,
IF(AND(F70="Peretoe teenus",H70&gt;=[2]an!$M$37,RANK(D70,$D70:$D70)+COUNTIFS($D$2:D70,D70,$F$2:F70,F70)-1&gt;1),"",
IF(AND(F70="Peretoe teenus",H70&gt;=[2]an!$M$37,RANK(D70,$D70:$D70)+COUNTIFS($D$2:D70,D70,$F$2:F70,F70)-1=1,MONTH(H70)=MONTH(K70)=TRUE,YEAR(H70)=YEAR(K70)=TRUE),((EOMONTH(H70,0)-H70+1)*X70)/DAY(EOMONTH(H70,0)),
IF(AND(F70="Peretoe teenus",H70&gt;=[2]an!$M$37,RANK(D70,$D70:$D70)+COUNTIFS($D$2:D70,D70,$F$2:F70,F70)-1=1),X70,
IF(AND(F70="Peretoe teenus",H70&lt;[2]an!$M$37,S70&lt;&gt;"kahepoolne vajaduspõhine",RANK(D70,$D70:$D70)+COUNTIFS($D$2:D70,D70,$F$2:F70,F70)-1=1),X70,
IF(AND(F70="Peretoe teenus",H70&lt;[2]an!$M$37,S70&lt;&gt;"kahepoolne vajaduspõhine",RANK(D70,$D70:$D70)+COUNTIFS($D$2:D70,D70,$F$2:F70,F70)-1&gt;1),"",
IF(AND(F70="Peretoe teenus",H70&lt;[2]an!$M$37,S70="kahepoolne vajaduspõhine",U70="",RANK(D70,$D70:$D70)+COUNTIFS($D$2:D70,D70,$F$2:F70,F70)-1=1),X70,
IF(AND(F70="Peretoe teenus",H70&lt;[2]an!$M$37,S70="kahepoolne vajaduspõhine",U70="",RANK(D70,$D70:$D70)+COUNTIFS($D$2:D70,D70,$F$2:F70,F70)-1&gt;1),"",
IF(AND(F70="Peretoe teenus",H70&lt;[2]an!$M$37,S70="kahepoolne vajaduspõhine",U70&lt;[2]an!$M$37,RANK(D70,$D70:$D70)+COUNTIFS($D$2:D70,D70,$F$2:F70,F70)-1=1),X70,
IF(AND(F70="Peretoe teenus",H70&lt;[2]an!$M$37,S70="kahepoolne vajaduspõhine",U70&lt;[2]an!$M$37,RANK(D70,$D70:$D70)+COUNTIFS($D$2:D70,D70,$F$2:F70,F70)-1&gt;1),"",
IF(AND(F70="Peretoe teenus",H70&lt;[2]an!$M$37,S70="kahepoolne vajaduspõhine",U70&gt;=[2]an!$M$37,U70&lt;=[2]an!$M$38,RANK(D70,$D70:$D70)+COUNTIFS($D$2:D70,D70,$F$2:F70,F70)-1=1),
((EOMONTH(U70,0)-U70+1)*X70)/DAY(EOMONTH(U70,0))+(DAY(U70)-1)*100/DAY(EOMONTH(U70,0)),
IF(AND(F70="Peretoe teenus",H70&lt;[2]an!$M$37,S70="kahepoolne vajaduspõhine",U70&gt;=[2]an!$M$37,U70&lt;=[2]an!$M$38,RANK(D70,$D70:$D70)+COUNTIFS($D$2:D70,D70,$F$2:F70,F70)-1&gt;1),"",
IF(AND(F70="Peretoe teenus",H70&lt;[2]an!$M$37,S70="kahepoolne vajaduspõhine",U70&gt;[2]an!$M$38,RANK(D70,$D70:$D70)+COUNTIFS($D$2:D70,D70,$F$2:F70,F70)-1=1),X70,
IF(AND(F70="Peretoe teenus",H70&lt;[2]an!$M$37,S70="kahepoolne vajaduspõhine",U70&gt;[2]an!$M$38,RANK(D70,$D70:$D70)+COUNTIFS($D$2:D70,D70,$F$2:F70,F70)-1&gt;1),"",X70*W70)))))))))))))),"")</f>
        <v/>
      </c>
      <c r="Z70" s="18" t="str">
        <f t="shared" si="4"/>
        <v/>
      </c>
      <c r="AA70" s="19" t="str">
        <f>IFERROR(VLOOKUP(E70,[2]an!$A$3:$B$81,2,FALSE),"")</f>
        <v/>
      </c>
      <c r="AB70" s="19" t="str">
        <f>IFERROR(VLOOKUP(AA70,[2]an!$C$2:$D$16,2,FALSE),"")</f>
        <v/>
      </c>
      <c r="AC70" s="20"/>
      <c r="AD70" s="21" t="str">
        <f>IF(A70=[2]an!$F$36,VLOOKUP([2]an!$F$36,[2]an!$F$36:$H$36,3,FALSE),IF(A70=[2]an!$F$35,VLOOKUP([2]an!$F$35,[2]an!$F$35:$H$35,3,FALSE),IF(A70=[2]an!$F$33,VLOOKUP([2]an!$F$33,[2]an!$F$33:$H$33,3,FALSE),IF(A70=[2]an!$F$31,VLOOKUP([2]an!$F$31,[2]an!$F$31:$H$31,3,FALSE),""))))</f>
        <v/>
      </c>
    </row>
    <row r="71" spans="6:30" x14ac:dyDescent="0.2">
      <c r="F71" s="10"/>
      <c r="G71" s="8" t="str">
        <f t="shared" si="5"/>
        <v/>
      </c>
      <c r="H71" s="13"/>
      <c r="K71" s="13"/>
      <c r="L71" s="10"/>
      <c r="M71" s="10"/>
      <c r="S71" s="8" t="str">
        <f>IFERROR(VLOOKUP(D71,[1]peretoe_teenus!$A$2:$L$2000,5,FALSE),"")</f>
        <v/>
      </c>
      <c r="U71" s="13"/>
      <c r="V71" s="15" t="str" cm="1">
        <f t="array" ref="V71">IFERROR(IF(AND(F71="Tugigrupp",RANK(K71,$K71:$K71)+COUNTIFS($K$2:K71,K71,$L$2:L71,L71,$M$2:M71,M71,$I$2:I71,I71,$G$2:G71,G71,$F$2:F71,F71)-1=1),SUMPRODUCT(($F$2:$F$4154=F71)*($G$2:$G$4154=G71)*($K$2:$K$4154=K71)*($I$2:$I$4154=I71)*($L$2:$L$4154=L71)*($M$2:$M$4154=M71)),""),"")</f>
        <v/>
      </c>
      <c r="W71" s="15" t="str">
        <f t="shared" si="3"/>
        <v/>
      </c>
      <c r="X71" s="16" t="str">
        <f>IF(AND(A71=[2]an!$G$38,F71=[2]an!$E$40),[2]an!$G$40,IF(AND(A71=[2]an!$G$38,F71=[2]an!$E$41),[2]an!$G$41,IF(AND(A71=[2]an!$G$38,F71=[2]an!$E$39,H71&gt;=[2]an!$M$37),[2]an!$G$39,
IF(AND(A71=[2]an!$G$38,F71=[2]an!$E$39,H71&lt;[2]an!$M$37,S71="kahepoolne vajaduspõhine",U71=""),[2]an!$M$40,
IF(AND(A71=[2]an!$G$38,F71=[2]an!$E$39,H71&lt;[2]an!$M$37,S71="kahepoolne vajaduspõhine",U71&lt;&gt;""),[2]an!$G$39,
IF(AND(A71=[2]an!$G$38,F71=[2]an!$E$39,H71&lt;[2]an!$M$37,S71&lt;&gt;"kahepoolne vajaduspõhine"),[2]an!$G$39,
IF(AND(A71=[2]an!$G$38,F71=[2]an!$E$42),[2]an!$G$42,
IF(AND(A71=[2]an!$H$38,F71=[2]an!$E$40),[2]an!$H$40,IF(AND(A71=[2]an!$H$38,F71=[2]an!$E$41),[2]an!$H$41,IF(AND(A71=[2]an!$H$38,F71=[2]an!$E$39,H71&gt;=[2]an!$M$37),[2]an!$H$39,
IF(AND(A71=[2]an!$H$38,F71=[2]an!$E$39,H71&lt;[2]an!$M$37,S71="kahepoolne vajaduspõhine",U71=""),[2]an!$M$40,
IF(AND(A71=[2]an!$H$38,F71=[2]an!$E$39,H71&lt;[2]an!$M$37,S71="kahepoolne vajaduspõhine",U71&lt;&gt;""),[2]an!$H$39,
IF(AND(A71=[2]an!$H$38,F71=[2]an!$E$39,H71&lt;[2]an!$M$37,S71&lt;&gt;"kahepoolne vajaduspõhine"),[2]an!$H$39,
IF(AND(A71=[2]an!$H$38,F71=[2]an!$E$42),[2]an!$H$42,
IF(AND(A71=[2]an!$I$38,F71=[2]an!$E$40),[2]an!$I$40,IF(AND(A71=[2]an!$I$38,F71=[2]an!$E$41),[2]an!$I$41,IF(AND(A71=[2]an!$I$38,F71=[2]an!$E$39,H71&gt;=[2]an!$M$37),[2]an!$I$39,
IF(AND(A71=[2]an!$I$38,F71=[2]an!$E$39,H71&lt;[2]an!$M$37,S71="kahepoolne vajaduspõhine",U71=""),[2]an!$M$40,
IF(AND(A71=[2]an!$I$38,F71=[2]an!$E$39,H71&lt;[2]an!$M$37,S71="kahepoolne vajaduspõhine",U71&lt;&gt;""),[2]an!$I$39,
IF(AND(A71=[2]an!$I$38,F71=[2]an!$E$39,H71&lt;[2]an!$M$37,S71&lt;&gt;"kahepoolne vajaduspõhine"),[2]an!$I$39,
IF(AND(A71=[2]an!$I$38,F71=[2]an!$E$42),[2]an!$I$42,
IF(AND(A71=[2]an!$J$38,F71=[2]an!$E$40),[2]an!$J$40,IF(AND(A71=[2]an!$J$38,F71=[2]an!$E$41),[2]an!$J$41,IF(AND(A71=[2]an!$J$38,F71=[2]an!$E$39,H71&gt;=[2]an!$M$37),[2]an!$J$39,
IF(AND(A71=[2]an!$J$38,F71=[2]an!$E$39,H71&lt;[2]an!$M$37,S71="kahepoolne vajaduspõhine",U71=""),[2]an!$M$40,
IF(AND(A71=[2]an!$J$38,F71=[2]an!$E$39,H71&lt;[2]an!$M$37,S71="kahepoolne vajaduspõhine",U71&lt;&gt;""),[2]an!$J$39,
IF(AND(A71=[2]an!$J$38,F71=[2]an!$E$39,H71&lt;[2]an!$M$37,S71&lt;&gt;"kahepoolne vajaduspõhine"),[2]an!$J$39,
IF(AND(A71=[2]an!$J$38,F71=[2]an!$E$42),[2]an!$J$42,""))))))))))))))))))))))))))))</f>
        <v/>
      </c>
      <c r="Y71" s="17" t="str">
        <f>IFERROR(IF(F71="Tugigrupp",0,
IF(AND(F71="Peretoe teenus",H71&gt;=[2]an!$M$37,RANK(D71,$D71:$D71)+COUNTIFS($D$2:D71,D71,$F$2:F71,F71)-1&gt;1),"",
IF(AND(F71="Peretoe teenus",H71&gt;=[2]an!$M$37,RANK(D71,$D71:$D71)+COUNTIFS($D$2:D71,D71,$F$2:F71,F71)-1=1,MONTH(H71)=MONTH(K71)=TRUE,YEAR(H71)=YEAR(K71)=TRUE),((EOMONTH(H71,0)-H71+1)*X71)/DAY(EOMONTH(H71,0)),
IF(AND(F71="Peretoe teenus",H71&gt;=[2]an!$M$37,RANK(D71,$D71:$D71)+COUNTIFS($D$2:D71,D71,$F$2:F71,F71)-1=1),X71,
IF(AND(F71="Peretoe teenus",H71&lt;[2]an!$M$37,S71&lt;&gt;"kahepoolne vajaduspõhine",RANK(D71,$D71:$D71)+COUNTIFS($D$2:D71,D71,$F$2:F71,F71)-1=1),X71,
IF(AND(F71="Peretoe teenus",H71&lt;[2]an!$M$37,S71&lt;&gt;"kahepoolne vajaduspõhine",RANK(D71,$D71:$D71)+COUNTIFS($D$2:D71,D71,$F$2:F71,F71)-1&gt;1),"",
IF(AND(F71="Peretoe teenus",H71&lt;[2]an!$M$37,S71="kahepoolne vajaduspõhine",U71="",RANK(D71,$D71:$D71)+COUNTIFS($D$2:D71,D71,$F$2:F71,F71)-1=1),X71,
IF(AND(F71="Peretoe teenus",H71&lt;[2]an!$M$37,S71="kahepoolne vajaduspõhine",U71="",RANK(D71,$D71:$D71)+COUNTIFS($D$2:D71,D71,$F$2:F71,F71)-1&gt;1),"",
IF(AND(F71="Peretoe teenus",H71&lt;[2]an!$M$37,S71="kahepoolne vajaduspõhine",U71&lt;[2]an!$M$37,RANK(D71,$D71:$D71)+COUNTIFS($D$2:D71,D71,$F$2:F71,F71)-1=1),X71,
IF(AND(F71="Peretoe teenus",H71&lt;[2]an!$M$37,S71="kahepoolne vajaduspõhine",U71&lt;[2]an!$M$37,RANK(D71,$D71:$D71)+COUNTIFS($D$2:D71,D71,$F$2:F71,F71)-1&gt;1),"",
IF(AND(F71="Peretoe teenus",H71&lt;[2]an!$M$37,S71="kahepoolne vajaduspõhine",U71&gt;=[2]an!$M$37,U71&lt;=[2]an!$M$38,RANK(D71,$D71:$D71)+COUNTIFS($D$2:D71,D71,$F$2:F71,F71)-1=1),
((EOMONTH(U71,0)-U71+1)*X71)/DAY(EOMONTH(U71,0))+(DAY(U71)-1)*100/DAY(EOMONTH(U71,0)),
IF(AND(F71="Peretoe teenus",H71&lt;[2]an!$M$37,S71="kahepoolne vajaduspõhine",U71&gt;=[2]an!$M$37,U71&lt;=[2]an!$M$38,RANK(D71,$D71:$D71)+COUNTIFS($D$2:D71,D71,$F$2:F71,F71)-1&gt;1),"",
IF(AND(F71="Peretoe teenus",H71&lt;[2]an!$M$37,S71="kahepoolne vajaduspõhine",U71&gt;[2]an!$M$38,RANK(D71,$D71:$D71)+COUNTIFS($D$2:D71,D71,$F$2:F71,F71)-1=1),X71,
IF(AND(F71="Peretoe teenus",H71&lt;[2]an!$M$37,S71="kahepoolne vajaduspõhine",U71&gt;[2]an!$M$38,RANK(D71,$D71:$D71)+COUNTIFS($D$2:D71,D71,$F$2:F71,F71)-1&gt;1),"",X71*W71)))))))))))))),"")</f>
        <v/>
      </c>
      <c r="Z71" s="18" t="str">
        <f t="shared" si="4"/>
        <v/>
      </c>
      <c r="AA71" s="19" t="str">
        <f>IFERROR(VLOOKUP(E71,[2]an!$A$3:$B$81,2,FALSE),"")</f>
        <v/>
      </c>
      <c r="AB71" s="19" t="str">
        <f>IFERROR(VLOOKUP(AA71,[2]an!$C$2:$D$16,2,FALSE),"")</f>
        <v/>
      </c>
      <c r="AC71" s="20"/>
      <c r="AD71" s="21" t="str">
        <f>IF(A71=[2]an!$F$36,VLOOKUP([2]an!$F$36,[2]an!$F$36:$H$36,3,FALSE),IF(A71=[2]an!$F$35,VLOOKUP([2]an!$F$35,[2]an!$F$35:$H$35,3,FALSE),IF(A71=[2]an!$F$33,VLOOKUP([2]an!$F$33,[2]an!$F$33:$H$33,3,FALSE),IF(A71=[2]an!$F$31,VLOOKUP([2]an!$F$31,[2]an!$F$31:$H$31,3,FALSE),""))))</f>
        <v/>
      </c>
    </row>
    <row r="72" spans="6:30" x14ac:dyDescent="0.2">
      <c r="F72" s="10"/>
      <c r="G72" s="8" t="str">
        <f t="shared" si="5"/>
        <v/>
      </c>
      <c r="H72" s="13"/>
      <c r="K72" s="13"/>
      <c r="L72" s="10"/>
      <c r="M72" s="10"/>
      <c r="S72" s="8" t="str">
        <f>IFERROR(VLOOKUP(D72,[1]peretoe_teenus!$A$2:$L$2000,5,FALSE),"")</f>
        <v/>
      </c>
      <c r="U72" s="13"/>
      <c r="V72" s="15" t="str" cm="1">
        <f t="array" ref="V72">IFERROR(IF(AND(F72="Tugigrupp",RANK(K72,$K72:$K72)+COUNTIFS($K$2:K72,K72,$L$2:L72,L72,$M$2:M72,M72,$I$2:I72,I72,$G$2:G72,G72,$F$2:F72,F72)-1=1),SUMPRODUCT(($F$2:$F$4154=F72)*($G$2:$G$4154=G72)*($K$2:$K$4154=K72)*($I$2:$I$4154=I72)*($L$2:$L$4154=L72)*($M$2:$M$4154=M72)),""),"")</f>
        <v/>
      </c>
      <c r="W72" s="15" t="str">
        <f t="shared" si="3"/>
        <v/>
      </c>
      <c r="X72" s="16" t="str">
        <f>IF(AND(A72=[2]an!$G$38,F72=[2]an!$E$40),[2]an!$G$40,IF(AND(A72=[2]an!$G$38,F72=[2]an!$E$41),[2]an!$G$41,IF(AND(A72=[2]an!$G$38,F72=[2]an!$E$39,H72&gt;=[2]an!$M$37),[2]an!$G$39,
IF(AND(A72=[2]an!$G$38,F72=[2]an!$E$39,H72&lt;[2]an!$M$37,S72="kahepoolne vajaduspõhine",U72=""),[2]an!$M$40,
IF(AND(A72=[2]an!$G$38,F72=[2]an!$E$39,H72&lt;[2]an!$M$37,S72="kahepoolne vajaduspõhine",U72&lt;&gt;""),[2]an!$G$39,
IF(AND(A72=[2]an!$G$38,F72=[2]an!$E$39,H72&lt;[2]an!$M$37,S72&lt;&gt;"kahepoolne vajaduspõhine"),[2]an!$G$39,
IF(AND(A72=[2]an!$G$38,F72=[2]an!$E$42),[2]an!$G$42,
IF(AND(A72=[2]an!$H$38,F72=[2]an!$E$40),[2]an!$H$40,IF(AND(A72=[2]an!$H$38,F72=[2]an!$E$41),[2]an!$H$41,IF(AND(A72=[2]an!$H$38,F72=[2]an!$E$39,H72&gt;=[2]an!$M$37),[2]an!$H$39,
IF(AND(A72=[2]an!$H$38,F72=[2]an!$E$39,H72&lt;[2]an!$M$37,S72="kahepoolne vajaduspõhine",U72=""),[2]an!$M$40,
IF(AND(A72=[2]an!$H$38,F72=[2]an!$E$39,H72&lt;[2]an!$M$37,S72="kahepoolne vajaduspõhine",U72&lt;&gt;""),[2]an!$H$39,
IF(AND(A72=[2]an!$H$38,F72=[2]an!$E$39,H72&lt;[2]an!$M$37,S72&lt;&gt;"kahepoolne vajaduspõhine"),[2]an!$H$39,
IF(AND(A72=[2]an!$H$38,F72=[2]an!$E$42),[2]an!$H$42,
IF(AND(A72=[2]an!$I$38,F72=[2]an!$E$40),[2]an!$I$40,IF(AND(A72=[2]an!$I$38,F72=[2]an!$E$41),[2]an!$I$41,IF(AND(A72=[2]an!$I$38,F72=[2]an!$E$39,H72&gt;=[2]an!$M$37),[2]an!$I$39,
IF(AND(A72=[2]an!$I$38,F72=[2]an!$E$39,H72&lt;[2]an!$M$37,S72="kahepoolne vajaduspõhine",U72=""),[2]an!$M$40,
IF(AND(A72=[2]an!$I$38,F72=[2]an!$E$39,H72&lt;[2]an!$M$37,S72="kahepoolne vajaduspõhine",U72&lt;&gt;""),[2]an!$I$39,
IF(AND(A72=[2]an!$I$38,F72=[2]an!$E$39,H72&lt;[2]an!$M$37,S72&lt;&gt;"kahepoolne vajaduspõhine"),[2]an!$I$39,
IF(AND(A72=[2]an!$I$38,F72=[2]an!$E$42),[2]an!$I$42,
IF(AND(A72=[2]an!$J$38,F72=[2]an!$E$40),[2]an!$J$40,IF(AND(A72=[2]an!$J$38,F72=[2]an!$E$41),[2]an!$J$41,IF(AND(A72=[2]an!$J$38,F72=[2]an!$E$39,H72&gt;=[2]an!$M$37),[2]an!$J$39,
IF(AND(A72=[2]an!$J$38,F72=[2]an!$E$39,H72&lt;[2]an!$M$37,S72="kahepoolne vajaduspõhine",U72=""),[2]an!$M$40,
IF(AND(A72=[2]an!$J$38,F72=[2]an!$E$39,H72&lt;[2]an!$M$37,S72="kahepoolne vajaduspõhine",U72&lt;&gt;""),[2]an!$J$39,
IF(AND(A72=[2]an!$J$38,F72=[2]an!$E$39,H72&lt;[2]an!$M$37,S72&lt;&gt;"kahepoolne vajaduspõhine"),[2]an!$J$39,
IF(AND(A72=[2]an!$J$38,F72=[2]an!$E$42),[2]an!$J$42,""))))))))))))))))))))))))))))</f>
        <v/>
      </c>
      <c r="Y72" s="17" t="str">
        <f>IFERROR(IF(F72="Tugigrupp",0,
IF(AND(F72="Peretoe teenus",H72&gt;=[2]an!$M$37,RANK(D72,$D72:$D72)+COUNTIFS($D$2:D72,D72,$F$2:F72,F72)-1&gt;1),"",
IF(AND(F72="Peretoe teenus",H72&gt;=[2]an!$M$37,RANK(D72,$D72:$D72)+COUNTIFS($D$2:D72,D72,$F$2:F72,F72)-1=1,MONTH(H72)=MONTH(K72)=TRUE,YEAR(H72)=YEAR(K72)=TRUE),((EOMONTH(H72,0)-H72+1)*X72)/DAY(EOMONTH(H72,0)),
IF(AND(F72="Peretoe teenus",H72&gt;=[2]an!$M$37,RANK(D72,$D72:$D72)+COUNTIFS($D$2:D72,D72,$F$2:F72,F72)-1=1),X72,
IF(AND(F72="Peretoe teenus",H72&lt;[2]an!$M$37,S72&lt;&gt;"kahepoolne vajaduspõhine",RANK(D72,$D72:$D72)+COUNTIFS($D$2:D72,D72,$F$2:F72,F72)-1=1),X72,
IF(AND(F72="Peretoe teenus",H72&lt;[2]an!$M$37,S72&lt;&gt;"kahepoolne vajaduspõhine",RANK(D72,$D72:$D72)+COUNTIFS($D$2:D72,D72,$F$2:F72,F72)-1&gt;1),"",
IF(AND(F72="Peretoe teenus",H72&lt;[2]an!$M$37,S72="kahepoolne vajaduspõhine",U72="",RANK(D72,$D72:$D72)+COUNTIFS($D$2:D72,D72,$F$2:F72,F72)-1=1),X72,
IF(AND(F72="Peretoe teenus",H72&lt;[2]an!$M$37,S72="kahepoolne vajaduspõhine",U72="",RANK(D72,$D72:$D72)+COUNTIFS($D$2:D72,D72,$F$2:F72,F72)-1&gt;1),"",
IF(AND(F72="Peretoe teenus",H72&lt;[2]an!$M$37,S72="kahepoolne vajaduspõhine",U72&lt;[2]an!$M$37,RANK(D72,$D72:$D72)+COUNTIFS($D$2:D72,D72,$F$2:F72,F72)-1=1),X72,
IF(AND(F72="Peretoe teenus",H72&lt;[2]an!$M$37,S72="kahepoolne vajaduspõhine",U72&lt;[2]an!$M$37,RANK(D72,$D72:$D72)+COUNTIFS($D$2:D72,D72,$F$2:F72,F72)-1&gt;1),"",
IF(AND(F72="Peretoe teenus",H72&lt;[2]an!$M$37,S72="kahepoolne vajaduspõhine",U72&gt;=[2]an!$M$37,U72&lt;=[2]an!$M$38,RANK(D72,$D72:$D72)+COUNTIFS($D$2:D72,D72,$F$2:F72,F72)-1=1),
((EOMONTH(U72,0)-U72+1)*X72)/DAY(EOMONTH(U72,0))+(DAY(U72)-1)*100/DAY(EOMONTH(U72,0)),
IF(AND(F72="Peretoe teenus",H72&lt;[2]an!$M$37,S72="kahepoolne vajaduspõhine",U72&gt;=[2]an!$M$37,U72&lt;=[2]an!$M$38,RANK(D72,$D72:$D72)+COUNTIFS($D$2:D72,D72,$F$2:F72,F72)-1&gt;1),"",
IF(AND(F72="Peretoe teenus",H72&lt;[2]an!$M$37,S72="kahepoolne vajaduspõhine",U72&gt;[2]an!$M$38,RANK(D72,$D72:$D72)+COUNTIFS($D$2:D72,D72,$F$2:F72,F72)-1=1),X72,
IF(AND(F72="Peretoe teenus",H72&lt;[2]an!$M$37,S72="kahepoolne vajaduspõhine",U72&gt;[2]an!$M$38,RANK(D72,$D72:$D72)+COUNTIFS($D$2:D72,D72,$F$2:F72,F72)-1&gt;1),"",X72*W72)))))))))))))),"")</f>
        <v/>
      </c>
      <c r="Z72" s="18" t="str">
        <f t="shared" si="4"/>
        <v/>
      </c>
      <c r="AA72" s="19" t="str">
        <f>IFERROR(VLOOKUP(E72,[2]an!$A$3:$B$81,2,FALSE),"")</f>
        <v/>
      </c>
      <c r="AB72" s="19" t="str">
        <f>IFERROR(VLOOKUP(AA72,[2]an!$C$2:$D$16,2,FALSE),"")</f>
        <v/>
      </c>
      <c r="AC72" s="20"/>
      <c r="AD72" s="21" t="str">
        <f>IF(A72=[2]an!$F$36,VLOOKUP([2]an!$F$36,[2]an!$F$36:$H$36,3,FALSE),IF(A72=[2]an!$F$35,VLOOKUP([2]an!$F$35,[2]an!$F$35:$H$35,3,FALSE),IF(A72=[2]an!$F$33,VLOOKUP([2]an!$F$33,[2]an!$F$33:$H$33,3,FALSE),IF(A72=[2]an!$F$31,VLOOKUP([2]an!$F$31,[2]an!$F$31:$H$31,3,FALSE),""))))</f>
        <v/>
      </c>
    </row>
    <row r="73" spans="6:30" x14ac:dyDescent="0.2">
      <c r="F73" s="10"/>
      <c r="G73" s="8" t="str">
        <f t="shared" si="5"/>
        <v/>
      </c>
      <c r="H73" s="13"/>
      <c r="K73" s="13"/>
      <c r="L73" s="10"/>
      <c r="M73" s="10"/>
      <c r="S73" s="8" t="str">
        <f>IFERROR(VLOOKUP(D73,[1]peretoe_teenus!$A$2:$L$2000,5,FALSE),"")</f>
        <v/>
      </c>
      <c r="U73" s="13"/>
      <c r="V73" s="15" t="str" cm="1">
        <f t="array" ref="V73">IFERROR(IF(AND(F73="Tugigrupp",RANK(K73,$K73:$K73)+COUNTIFS($K$2:K73,K73,$L$2:L73,L73,$M$2:M73,M73,$I$2:I73,I73,$G$2:G73,G73,$F$2:F73,F73)-1=1),SUMPRODUCT(($F$2:$F$4154=F73)*($G$2:$G$4154=G73)*($K$2:$K$4154=K73)*($I$2:$I$4154=I73)*($L$2:$L$4154=L73)*($M$2:$M$4154=M73)),""),"")</f>
        <v/>
      </c>
      <c r="W73" s="15" t="str">
        <f t="shared" si="3"/>
        <v/>
      </c>
      <c r="X73" s="16" t="str">
        <f>IF(AND(A73=[2]an!$G$38,F73=[2]an!$E$40),[2]an!$G$40,IF(AND(A73=[2]an!$G$38,F73=[2]an!$E$41),[2]an!$G$41,IF(AND(A73=[2]an!$G$38,F73=[2]an!$E$39,H73&gt;=[2]an!$M$37),[2]an!$G$39,
IF(AND(A73=[2]an!$G$38,F73=[2]an!$E$39,H73&lt;[2]an!$M$37,S73="kahepoolne vajaduspõhine",U73=""),[2]an!$M$40,
IF(AND(A73=[2]an!$G$38,F73=[2]an!$E$39,H73&lt;[2]an!$M$37,S73="kahepoolne vajaduspõhine",U73&lt;&gt;""),[2]an!$G$39,
IF(AND(A73=[2]an!$G$38,F73=[2]an!$E$39,H73&lt;[2]an!$M$37,S73&lt;&gt;"kahepoolne vajaduspõhine"),[2]an!$G$39,
IF(AND(A73=[2]an!$G$38,F73=[2]an!$E$42),[2]an!$G$42,
IF(AND(A73=[2]an!$H$38,F73=[2]an!$E$40),[2]an!$H$40,IF(AND(A73=[2]an!$H$38,F73=[2]an!$E$41),[2]an!$H$41,IF(AND(A73=[2]an!$H$38,F73=[2]an!$E$39,H73&gt;=[2]an!$M$37),[2]an!$H$39,
IF(AND(A73=[2]an!$H$38,F73=[2]an!$E$39,H73&lt;[2]an!$M$37,S73="kahepoolne vajaduspõhine",U73=""),[2]an!$M$40,
IF(AND(A73=[2]an!$H$38,F73=[2]an!$E$39,H73&lt;[2]an!$M$37,S73="kahepoolne vajaduspõhine",U73&lt;&gt;""),[2]an!$H$39,
IF(AND(A73=[2]an!$H$38,F73=[2]an!$E$39,H73&lt;[2]an!$M$37,S73&lt;&gt;"kahepoolne vajaduspõhine"),[2]an!$H$39,
IF(AND(A73=[2]an!$H$38,F73=[2]an!$E$42),[2]an!$H$42,
IF(AND(A73=[2]an!$I$38,F73=[2]an!$E$40),[2]an!$I$40,IF(AND(A73=[2]an!$I$38,F73=[2]an!$E$41),[2]an!$I$41,IF(AND(A73=[2]an!$I$38,F73=[2]an!$E$39,H73&gt;=[2]an!$M$37),[2]an!$I$39,
IF(AND(A73=[2]an!$I$38,F73=[2]an!$E$39,H73&lt;[2]an!$M$37,S73="kahepoolne vajaduspõhine",U73=""),[2]an!$M$40,
IF(AND(A73=[2]an!$I$38,F73=[2]an!$E$39,H73&lt;[2]an!$M$37,S73="kahepoolne vajaduspõhine",U73&lt;&gt;""),[2]an!$I$39,
IF(AND(A73=[2]an!$I$38,F73=[2]an!$E$39,H73&lt;[2]an!$M$37,S73&lt;&gt;"kahepoolne vajaduspõhine"),[2]an!$I$39,
IF(AND(A73=[2]an!$I$38,F73=[2]an!$E$42),[2]an!$I$42,
IF(AND(A73=[2]an!$J$38,F73=[2]an!$E$40),[2]an!$J$40,IF(AND(A73=[2]an!$J$38,F73=[2]an!$E$41),[2]an!$J$41,IF(AND(A73=[2]an!$J$38,F73=[2]an!$E$39,H73&gt;=[2]an!$M$37),[2]an!$J$39,
IF(AND(A73=[2]an!$J$38,F73=[2]an!$E$39,H73&lt;[2]an!$M$37,S73="kahepoolne vajaduspõhine",U73=""),[2]an!$M$40,
IF(AND(A73=[2]an!$J$38,F73=[2]an!$E$39,H73&lt;[2]an!$M$37,S73="kahepoolne vajaduspõhine",U73&lt;&gt;""),[2]an!$J$39,
IF(AND(A73=[2]an!$J$38,F73=[2]an!$E$39,H73&lt;[2]an!$M$37,S73&lt;&gt;"kahepoolne vajaduspõhine"),[2]an!$J$39,
IF(AND(A73=[2]an!$J$38,F73=[2]an!$E$42),[2]an!$J$42,""))))))))))))))))))))))))))))</f>
        <v/>
      </c>
      <c r="Y73" s="17" t="str">
        <f>IFERROR(IF(F73="Tugigrupp",0,
IF(AND(F73="Peretoe teenus",H73&gt;=[2]an!$M$37,RANK(D73,$D73:$D73)+COUNTIFS($D$2:D73,D73,$F$2:F73,F73)-1&gt;1),"",
IF(AND(F73="Peretoe teenus",H73&gt;=[2]an!$M$37,RANK(D73,$D73:$D73)+COUNTIFS($D$2:D73,D73,$F$2:F73,F73)-1=1,MONTH(H73)=MONTH(K73)=TRUE,YEAR(H73)=YEAR(K73)=TRUE),((EOMONTH(H73,0)-H73+1)*X73)/DAY(EOMONTH(H73,0)),
IF(AND(F73="Peretoe teenus",H73&gt;=[2]an!$M$37,RANK(D73,$D73:$D73)+COUNTIFS($D$2:D73,D73,$F$2:F73,F73)-1=1),X73,
IF(AND(F73="Peretoe teenus",H73&lt;[2]an!$M$37,S73&lt;&gt;"kahepoolne vajaduspõhine",RANK(D73,$D73:$D73)+COUNTIFS($D$2:D73,D73,$F$2:F73,F73)-1=1),X73,
IF(AND(F73="Peretoe teenus",H73&lt;[2]an!$M$37,S73&lt;&gt;"kahepoolne vajaduspõhine",RANK(D73,$D73:$D73)+COUNTIFS($D$2:D73,D73,$F$2:F73,F73)-1&gt;1),"",
IF(AND(F73="Peretoe teenus",H73&lt;[2]an!$M$37,S73="kahepoolne vajaduspõhine",U73="",RANK(D73,$D73:$D73)+COUNTIFS($D$2:D73,D73,$F$2:F73,F73)-1=1),X73,
IF(AND(F73="Peretoe teenus",H73&lt;[2]an!$M$37,S73="kahepoolne vajaduspõhine",U73="",RANK(D73,$D73:$D73)+COUNTIFS($D$2:D73,D73,$F$2:F73,F73)-1&gt;1),"",
IF(AND(F73="Peretoe teenus",H73&lt;[2]an!$M$37,S73="kahepoolne vajaduspõhine",U73&lt;[2]an!$M$37,RANK(D73,$D73:$D73)+COUNTIFS($D$2:D73,D73,$F$2:F73,F73)-1=1),X73,
IF(AND(F73="Peretoe teenus",H73&lt;[2]an!$M$37,S73="kahepoolne vajaduspõhine",U73&lt;[2]an!$M$37,RANK(D73,$D73:$D73)+COUNTIFS($D$2:D73,D73,$F$2:F73,F73)-1&gt;1),"",
IF(AND(F73="Peretoe teenus",H73&lt;[2]an!$M$37,S73="kahepoolne vajaduspõhine",U73&gt;=[2]an!$M$37,U73&lt;=[2]an!$M$38,RANK(D73,$D73:$D73)+COUNTIFS($D$2:D73,D73,$F$2:F73,F73)-1=1),
((EOMONTH(U73,0)-U73+1)*X73)/DAY(EOMONTH(U73,0))+(DAY(U73)-1)*100/DAY(EOMONTH(U73,0)),
IF(AND(F73="Peretoe teenus",H73&lt;[2]an!$M$37,S73="kahepoolne vajaduspõhine",U73&gt;=[2]an!$M$37,U73&lt;=[2]an!$M$38,RANK(D73,$D73:$D73)+COUNTIFS($D$2:D73,D73,$F$2:F73,F73)-1&gt;1),"",
IF(AND(F73="Peretoe teenus",H73&lt;[2]an!$M$37,S73="kahepoolne vajaduspõhine",U73&gt;[2]an!$M$38,RANK(D73,$D73:$D73)+COUNTIFS($D$2:D73,D73,$F$2:F73,F73)-1=1),X73,
IF(AND(F73="Peretoe teenus",H73&lt;[2]an!$M$37,S73="kahepoolne vajaduspõhine",U73&gt;[2]an!$M$38,RANK(D73,$D73:$D73)+COUNTIFS($D$2:D73,D73,$F$2:F73,F73)-1&gt;1),"",X73*W73)))))))))))))),"")</f>
        <v/>
      </c>
      <c r="Z73" s="18" t="str">
        <f t="shared" si="4"/>
        <v/>
      </c>
      <c r="AA73" s="19" t="str">
        <f>IFERROR(VLOOKUP(E73,[2]an!$A$3:$B$81,2,FALSE),"")</f>
        <v/>
      </c>
      <c r="AB73" s="19" t="str">
        <f>IFERROR(VLOOKUP(AA73,[2]an!$C$2:$D$16,2,FALSE),"")</f>
        <v/>
      </c>
      <c r="AC73" s="20"/>
      <c r="AD73" s="21" t="str">
        <f>IF(A73=[2]an!$F$36,VLOOKUP([2]an!$F$36,[2]an!$F$36:$H$36,3,FALSE),IF(A73=[2]an!$F$35,VLOOKUP([2]an!$F$35,[2]an!$F$35:$H$35,3,FALSE),IF(A73=[2]an!$F$33,VLOOKUP([2]an!$F$33,[2]an!$F$33:$H$33,3,FALSE),IF(A73=[2]an!$F$31,VLOOKUP([2]an!$F$31,[2]an!$F$31:$H$31,3,FALSE),""))))</f>
        <v/>
      </c>
    </row>
    <row r="74" spans="6:30" x14ac:dyDescent="0.2">
      <c r="F74" s="10"/>
      <c r="G74" s="8" t="str">
        <f t="shared" si="5"/>
        <v/>
      </c>
      <c r="H74" s="13"/>
      <c r="K74" s="13"/>
      <c r="L74" s="10"/>
      <c r="M74" s="10"/>
      <c r="S74" s="8" t="str">
        <f>IFERROR(VLOOKUP(D74,[1]peretoe_teenus!$A$2:$L$2000,5,FALSE),"")</f>
        <v/>
      </c>
      <c r="U74" s="13"/>
      <c r="V74" s="15" t="str" cm="1">
        <f t="array" ref="V74">IFERROR(IF(AND(F74="Tugigrupp",RANK(K74,$K74:$K74)+COUNTIFS($K$2:K74,K74,$L$2:L74,L74,$M$2:M74,M74,$I$2:I74,I74,$G$2:G74,G74,$F$2:F74,F74)-1=1),SUMPRODUCT(($F$2:$F$4154=F74)*($G$2:$G$4154=G74)*($K$2:$K$4154=K74)*($I$2:$I$4154=I74)*($L$2:$L$4154=L74)*($M$2:$M$4154=M74)),""),"")</f>
        <v/>
      </c>
      <c r="W74" s="15" t="str">
        <f t="shared" si="3"/>
        <v/>
      </c>
      <c r="X74" s="16" t="str">
        <f>IF(AND(A74=[2]an!$G$38,F74=[2]an!$E$40),[2]an!$G$40,IF(AND(A74=[2]an!$G$38,F74=[2]an!$E$41),[2]an!$G$41,IF(AND(A74=[2]an!$G$38,F74=[2]an!$E$39,H74&gt;=[2]an!$M$37),[2]an!$G$39,
IF(AND(A74=[2]an!$G$38,F74=[2]an!$E$39,H74&lt;[2]an!$M$37,S74="kahepoolne vajaduspõhine",U74=""),[2]an!$M$40,
IF(AND(A74=[2]an!$G$38,F74=[2]an!$E$39,H74&lt;[2]an!$M$37,S74="kahepoolne vajaduspõhine",U74&lt;&gt;""),[2]an!$G$39,
IF(AND(A74=[2]an!$G$38,F74=[2]an!$E$39,H74&lt;[2]an!$M$37,S74&lt;&gt;"kahepoolne vajaduspõhine"),[2]an!$G$39,
IF(AND(A74=[2]an!$G$38,F74=[2]an!$E$42),[2]an!$G$42,
IF(AND(A74=[2]an!$H$38,F74=[2]an!$E$40),[2]an!$H$40,IF(AND(A74=[2]an!$H$38,F74=[2]an!$E$41),[2]an!$H$41,IF(AND(A74=[2]an!$H$38,F74=[2]an!$E$39,H74&gt;=[2]an!$M$37),[2]an!$H$39,
IF(AND(A74=[2]an!$H$38,F74=[2]an!$E$39,H74&lt;[2]an!$M$37,S74="kahepoolne vajaduspõhine",U74=""),[2]an!$M$40,
IF(AND(A74=[2]an!$H$38,F74=[2]an!$E$39,H74&lt;[2]an!$M$37,S74="kahepoolne vajaduspõhine",U74&lt;&gt;""),[2]an!$H$39,
IF(AND(A74=[2]an!$H$38,F74=[2]an!$E$39,H74&lt;[2]an!$M$37,S74&lt;&gt;"kahepoolne vajaduspõhine"),[2]an!$H$39,
IF(AND(A74=[2]an!$H$38,F74=[2]an!$E$42),[2]an!$H$42,
IF(AND(A74=[2]an!$I$38,F74=[2]an!$E$40),[2]an!$I$40,IF(AND(A74=[2]an!$I$38,F74=[2]an!$E$41),[2]an!$I$41,IF(AND(A74=[2]an!$I$38,F74=[2]an!$E$39,H74&gt;=[2]an!$M$37),[2]an!$I$39,
IF(AND(A74=[2]an!$I$38,F74=[2]an!$E$39,H74&lt;[2]an!$M$37,S74="kahepoolne vajaduspõhine",U74=""),[2]an!$M$40,
IF(AND(A74=[2]an!$I$38,F74=[2]an!$E$39,H74&lt;[2]an!$M$37,S74="kahepoolne vajaduspõhine",U74&lt;&gt;""),[2]an!$I$39,
IF(AND(A74=[2]an!$I$38,F74=[2]an!$E$39,H74&lt;[2]an!$M$37,S74&lt;&gt;"kahepoolne vajaduspõhine"),[2]an!$I$39,
IF(AND(A74=[2]an!$I$38,F74=[2]an!$E$42),[2]an!$I$42,
IF(AND(A74=[2]an!$J$38,F74=[2]an!$E$40),[2]an!$J$40,IF(AND(A74=[2]an!$J$38,F74=[2]an!$E$41),[2]an!$J$41,IF(AND(A74=[2]an!$J$38,F74=[2]an!$E$39,H74&gt;=[2]an!$M$37),[2]an!$J$39,
IF(AND(A74=[2]an!$J$38,F74=[2]an!$E$39,H74&lt;[2]an!$M$37,S74="kahepoolne vajaduspõhine",U74=""),[2]an!$M$40,
IF(AND(A74=[2]an!$J$38,F74=[2]an!$E$39,H74&lt;[2]an!$M$37,S74="kahepoolne vajaduspõhine",U74&lt;&gt;""),[2]an!$J$39,
IF(AND(A74=[2]an!$J$38,F74=[2]an!$E$39,H74&lt;[2]an!$M$37,S74&lt;&gt;"kahepoolne vajaduspõhine"),[2]an!$J$39,
IF(AND(A74=[2]an!$J$38,F74=[2]an!$E$42),[2]an!$J$42,""))))))))))))))))))))))))))))</f>
        <v/>
      </c>
      <c r="Y74" s="17" t="str">
        <f>IFERROR(IF(F74="Tugigrupp",0,
IF(AND(F74="Peretoe teenus",H74&gt;=[2]an!$M$37,RANK(D74,$D74:$D74)+COUNTIFS($D$2:D74,D74,$F$2:F74,F74)-1&gt;1),"",
IF(AND(F74="Peretoe teenus",H74&gt;=[2]an!$M$37,RANK(D74,$D74:$D74)+COUNTIFS($D$2:D74,D74,$F$2:F74,F74)-1=1,MONTH(H74)=MONTH(K74)=TRUE,YEAR(H74)=YEAR(K74)=TRUE),((EOMONTH(H74,0)-H74+1)*X74)/DAY(EOMONTH(H74,0)),
IF(AND(F74="Peretoe teenus",H74&gt;=[2]an!$M$37,RANK(D74,$D74:$D74)+COUNTIFS($D$2:D74,D74,$F$2:F74,F74)-1=1),X74,
IF(AND(F74="Peretoe teenus",H74&lt;[2]an!$M$37,S74&lt;&gt;"kahepoolne vajaduspõhine",RANK(D74,$D74:$D74)+COUNTIFS($D$2:D74,D74,$F$2:F74,F74)-1=1),X74,
IF(AND(F74="Peretoe teenus",H74&lt;[2]an!$M$37,S74&lt;&gt;"kahepoolne vajaduspõhine",RANK(D74,$D74:$D74)+COUNTIFS($D$2:D74,D74,$F$2:F74,F74)-1&gt;1),"",
IF(AND(F74="Peretoe teenus",H74&lt;[2]an!$M$37,S74="kahepoolne vajaduspõhine",U74="",RANK(D74,$D74:$D74)+COUNTIFS($D$2:D74,D74,$F$2:F74,F74)-1=1),X74,
IF(AND(F74="Peretoe teenus",H74&lt;[2]an!$M$37,S74="kahepoolne vajaduspõhine",U74="",RANK(D74,$D74:$D74)+COUNTIFS($D$2:D74,D74,$F$2:F74,F74)-1&gt;1),"",
IF(AND(F74="Peretoe teenus",H74&lt;[2]an!$M$37,S74="kahepoolne vajaduspõhine",U74&lt;[2]an!$M$37,RANK(D74,$D74:$D74)+COUNTIFS($D$2:D74,D74,$F$2:F74,F74)-1=1),X74,
IF(AND(F74="Peretoe teenus",H74&lt;[2]an!$M$37,S74="kahepoolne vajaduspõhine",U74&lt;[2]an!$M$37,RANK(D74,$D74:$D74)+COUNTIFS($D$2:D74,D74,$F$2:F74,F74)-1&gt;1),"",
IF(AND(F74="Peretoe teenus",H74&lt;[2]an!$M$37,S74="kahepoolne vajaduspõhine",U74&gt;=[2]an!$M$37,U74&lt;=[2]an!$M$38,RANK(D74,$D74:$D74)+COUNTIFS($D$2:D74,D74,$F$2:F74,F74)-1=1),
((EOMONTH(U74,0)-U74+1)*X74)/DAY(EOMONTH(U74,0))+(DAY(U74)-1)*100/DAY(EOMONTH(U74,0)),
IF(AND(F74="Peretoe teenus",H74&lt;[2]an!$M$37,S74="kahepoolne vajaduspõhine",U74&gt;=[2]an!$M$37,U74&lt;=[2]an!$M$38,RANK(D74,$D74:$D74)+COUNTIFS($D$2:D74,D74,$F$2:F74,F74)-1&gt;1),"",
IF(AND(F74="Peretoe teenus",H74&lt;[2]an!$M$37,S74="kahepoolne vajaduspõhine",U74&gt;[2]an!$M$38,RANK(D74,$D74:$D74)+COUNTIFS($D$2:D74,D74,$F$2:F74,F74)-1=1),X74,
IF(AND(F74="Peretoe teenus",H74&lt;[2]an!$M$37,S74="kahepoolne vajaduspõhine",U74&gt;[2]an!$M$38,RANK(D74,$D74:$D74)+COUNTIFS($D$2:D74,D74,$F$2:F74,F74)-1&gt;1),"",X74*W74)))))))))))))),"")</f>
        <v/>
      </c>
      <c r="Z74" s="18" t="str">
        <f t="shared" si="4"/>
        <v/>
      </c>
      <c r="AA74" s="19" t="str">
        <f>IFERROR(VLOOKUP(E74,[2]an!$A$3:$B$81,2,FALSE),"")</f>
        <v/>
      </c>
      <c r="AB74" s="19" t="str">
        <f>IFERROR(VLOOKUP(AA74,[2]an!$C$2:$D$16,2,FALSE),"")</f>
        <v/>
      </c>
      <c r="AC74" s="20"/>
      <c r="AD74" s="21" t="str">
        <f>IF(A74=[2]an!$F$36,VLOOKUP([2]an!$F$36,[2]an!$F$36:$H$36,3,FALSE),IF(A74=[2]an!$F$35,VLOOKUP([2]an!$F$35,[2]an!$F$35:$H$35,3,FALSE),IF(A74=[2]an!$F$33,VLOOKUP([2]an!$F$33,[2]an!$F$33:$H$33,3,FALSE),IF(A74=[2]an!$F$31,VLOOKUP([2]an!$F$31,[2]an!$F$31:$H$31,3,FALSE),""))))</f>
        <v/>
      </c>
    </row>
    <row r="75" spans="6:30" x14ac:dyDescent="0.2">
      <c r="F75" s="10"/>
      <c r="G75" s="8" t="str">
        <f t="shared" si="5"/>
        <v/>
      </c>
      <c r="H75" s="13"/>
      <c r="K75" s="13"/>
      <c r="L75" s="10"/>
      <c r="M75" s="10"/>
      <c r="S75" s="8" t="str">
        <f>IFERROR(VLOOKUP(D75,[1]peretoe_teenus!$A$2:$L$2000,5,FALSE),"")</f>
        <v/>
      </c>
      <c r="U75" s="13"/>
      <c r="V75" s="15" t="str" cm="1">
        <f t="array" ref="V75">IFERROR(IF(AND(F75="Tugigrupp",RANK(K75,$K75:$K75)+COUNTIFS($K$2:K75,K75,$L$2:L75,L75,$M$2:M75,M75,$I$2:I75,I75,$G$2:G75,G75,$F$2:F75,F75)-1=1),SUMPRODUCT(($F$2:$F$4154=F75)*($G$2:$G$4154=G75)*($K$2:$K$4154=K75)*($I$2:$I$4154=I75)*($L$2:$L$4154=L75)*($M$2:$M$4154=M75)),""),"")</f>
        <v/>
      </c>
      <c r="W75" s="15" t="str">
        <f t="shared" si="3"/>
        <v/>
      </c>
      <c r="X75" s="16" t="str">
        <f>IF(AND(A75=[2]an!$G$38,F75=[2]an!$E$40),[2]an!$G$40,IF(AND(A75=[2]an!$G$38,F75=[2]an!$E$41),[2]an!$G$41,IF(AND(A75=[2]an!$G$38,F75=[2]an!$E$39,H75&gt;=[2]an!$M$37),[2]an!$G$39,
IF(AND(A75=[2]an!$G$38,F75=[2]an!$E$39,H75&lt;[2]an!$M$37,S75="kahepoolne vajaduspõhine",U75=""),[2]an!$M$40,
IF(AND(A75=[2]an!$G$38,F75=[2]an!$E$39,H75&lt;[2]an!$M$37,S75="kahepoolne vajaduspõhine",U75&lt;&gt;""),[2]an!$G$39,
IF(AND(A75=[2]an!$G$38,F75=[2]an!$E$39,H75&lt;[2]an!$M$37,S75&lt;&gt;"kahepoolne vajaduspõhine"),[2]an!$G$39,
IF(AND(A75=[2]an!$G$38,F75=[2]an!$E$42),[2]an!$G$42,
IF(AND(A75=[2]an!$H$38,F75=[2]an!$E$40),[2]an!$H$40,IF(AND(A75=[2]an!$H$38,F75=[2]an!$E$41),[2]an!$H$41,IF(AND(A75=[2]an!$H$38,F75=[2]an!$E$39,H75&gt;=[2]an!$M$37),[2]an!$H$39,
IF(AND(A75=[2]an!$H$38,F75=[2]an!$E$39,H75&lt;[2]an!$M$37,S75="kahepoolne vajaduspõhine",U75=""),[2]an!$M$40,
IF(AND(A75=[2]an!$H$38,F75=[2]an!$E$39,H75&lt;[2]an!$M$37,S75="kahepoolne vajaduspõhine",U75&lt;&gt;""),[2]an!$H$39,
IF(AND(A75=[2]an!$H$38,F75=[2]an!$E$39,H75&lt;[2]an!$M$37,S75&lt;&gt;"kahepoolne vajaduspõhine"),[2]an!$H$39,
IF(AND(A75=[2]an!$H$38,F75=[2]an!$E$42),[2]an!$H$42,
IF(AND(A75=[2]an!$I$38,F75=[2]an!$E$40),[2]an!$I$40,IF(AND(A75=[2]an!$I$38,F75=[2]an!$E$41),[2]an!$I$41,IF(AND(A75=[2]an!$I$38,F75=[2]an!$E$39,H75&gt;=[2]an!$M$37),[2]an!$I$39,
IF(AND(A75=[2]an!$I$38,F75=[2]an!$E$39,H75&lt;[2]an!$M$37,S75="kahepoolne vajaduspõhine",U75=""),[2]an!$M$40,
IF(AND(A75=[2]an!$I$38,F75=[2]an!$E$39,H75&lt;[2]an!$M$37,S75="kahepoolne vajaduspõhine",U75&lt;&gt;""),[2]an!$I$39,
IF(AND(A75=[2]an!$I$38,F75=[2]an!$E$39,H75&lt;[2]an!$M$37,S75&lt;&gt;"kahepoolne vajaduspõhine"),[2]an!$I$39,
IF(AND(A75=[2]an!$I$38,F75=[2]an!$E$42),[2]an!$I$42,
IF(AND(A75=[2]an!$J$38,F75=[2]an!$E$40),[2]an!$J$40,IF(AND(A75=[2]an!$J$38,F75=[2]an!$E$41),[2]an!$J$41,IF(AND(A75=[2]an!$J$38,F75=[2]an!$E$39,H75&gt;=[2]an!$M$37),[2]an!$J$39,
IF(AND(A75=[2]an!$J$38,F75=[2]an!$E$39,H75&lt;[2]an!$M$37,S75="kahepoolne vajaduspõhine",U75=""),[2]an!$M$40,
IF(AND(A75=[2]an!$J$38,F75=[2]an!$E$39,H75&lt;[2]an!$M$37,S75="kahepoolne vajaduspõhine",U75&lt;&gt;""),[2]an!$J$39,
IF(AND(A75=[2]an!$J$38,F75=[2]an!$E$39,H75&lt;[2]an!$M$37,S75&lt;&gt;"kahepoolne vajaduspõhine"),[2]an!$J$39,
IF(AND(A75=[2]an!$J$38,F75=[2]an!$E$42),[2]an!$J$42,""))))))))))))))))))))))))))))</f>
        <v/>
      </c>
      <c r="Y75" s="17" t="str">
        <f>IFERROR(IF(F75="Tugigrupp",0,
IF(AND(F75="Peretoe teenus",H75&gt;=[2]an!$M$37,RANK(D75,$D75:$D75)+COUNTIFS($D$2:D75,D75,$F$2:F75,F75)-1&gt;1),"",
IF(AND(F75="Peretoe teenus",H75&gt;=[2]an!$M$37,RANK(D75,$D75:$D75)+COUNTIFS($D$2:D75,D75,$F$2:F75,F75)-1=1,MONTH(H75)=MONTH(K75)=TRUE,YEAR(H75)=YEAR(K75)=TRUE),((EOMONTH(H75,0)-H75+1)*X75)/DAY(EOMONTH(H75,0)),
IF(AND(F75="Peretoe teenus",H75&gt;=[2]an!$M$37,RANK(D75,$D75:$D75)+COUNTIFS($D$2:D75,D75,$F$2:F75,F75)-1=1),X75,
IF(AND(F75="Peretoe teenus",H75&lt;[2]an!$M$37,S75&lt;&gt;"kahepoolne vajaduspõhine",RANK(D75,$D75:$D75)+COUNTIFS($D$2:D75,D75,$F$2:F75,F75)-1=1),X75,
IF(AND(F75="Peretoe teenus",H75&lt;[2]an!$M$37,S75&lt;&gt;"kahepoolne vajaduspõhine",RANK(D75,$D75:$D75)+COUNTIFS($D$2:D75,D75,$F$2:F75,F75)-1&gt;1),"",
IF(AND(F75="Peretoe teenus",H75&lt;[2]an!$M$37,S75="kahepoolne vajaduspõhine",U75="",RANK(D75,$D75:$D75)+COUNTIFS($D$2:D75,D75,$F$2:F75,F75)-1=1),X75,
IF(AND(F75="Peretoe teenus",H75&lt;[2]an!$M$37,S75="kahepoolne vajaduspõhine",U75="",RANK(D75,$D75:$D75)+COUNTIFS($D$2:D75,D75,$F$2:F75,F75)-1&gt;1),"",
IF(AND(F75="Peretoe teenus",H75&lt;[2]an!$M$37,S75="kahepoolne vajaduspõhine",U75&lt;[2]an!$M$37,RANK(D75,$D75:$D75)+COUNTIFS($D$2:D75,D75,$F$2:F75,F75)-1=1),X75,
IF(AND(F75="Peretoe teenus",H75&lt;[2]an!$M$37,S75="kahepoolne vajaduspõhine",U75&lt;[2]an!$M$37,RANK(D75,$D75:$D75)+COUNTIFS($D$2:D75,D75,$F$2:F75,F75)-1&gt;1),"",
IF(AND(F75="Peretoe teenus",H75&lt;[2]an!$M$37,S75="kahepoolne vajaduspõhine",U75&gt;=[2]an!$M$37,U75&lt;=[2]an!$M$38,RANK(D75,$D75:$D75)+COUNTIFS($D$2:D75,D75,$F$2:F75,F75)-1=1),
((EOMONTH(U75,0)-U75+1)*X75)/DAY(EOMONTH(U75,0))+(DAY(U75)-1)*100/DAY(EOMONTH(U75,0)),
IF(AND(F75="Peretoe teenus",H75&lt;[2]an!$M$37,S75="kahepoolne vajaduspõhine",U75&gt;=[2]an!$M$37,U75&lt;=[2]an!$M$38,RANK(D75,$D75:$D75)+COUNTIFS($D$2:D75,D75,$F$2:F75,F75)-1&gt;1),"",
IF(AND(F75="Peretoe teenus",H75&lt;[2]an!$M$37,S75="kahepoolne vajaduspõhine",U75&gt;[2]an!$M$38,RANK(D75,$D75:$D75)+COUNTIFS($D$2:D75,D75,$F$2:F75,F75)-1=1),X75,
IF(AND(F75="Peretoe teenus",H75&lt;[2]an!$M$37,S75="kahepoolne vajaduspõhine",U75&gt;[2]an!$M$38,RANK(D75,$D75:$D75)+COUNTIFS($D$2:D75,D75,$F$2:F75,F75)-1&gt;1),"",X75*W75)))))))))))))),"")</f>
        <v/>
      </c>
      <c r="Z75" s="18" t="str">
        <f t="shared" si="4"/>
        <v/>
      </c>
      <c r="AA75" s="19" t="str">
        <f>IFERROR(VLOOKUP(E75,[2]an!$A$3:$B$81,2,FALSE),"")</f>
        <v/>
      </c>
      <c r="AB75" s="19" t="str">
        <f>IFERROR(VLOOKUP(AA75,[2]an!$C$2:$D$16,2,FALSE),"")</f>
        <v/>
      </c>
      <c r="AC75" s="20"/>
      <c r="AD75" s="21" t="str">
        <f>IF(A75=[2]an!$F$36,VLOOKUP([2]an!$F$36,[2]an!$F$36:$H$36,3,FALSE),IF(A75=[2]an!$F$35,VLOOKUP([2]an!$F$35,[2]an!$F$35:$H$35,3,FALSE),IF(A75=[2]an!$F$33,VLOOKUP([2]an!$F$33,[2]an!$F$33:$H$33,3,FALSE),IF(A75=[2]an!$F$31,VLOOKUP([2]an!$F$31,[2]an!$F$31:$H$31,3,FALSE),""))))</f>
        <v/>
      </c>
    </row>
    <row r="76" spans="6:30" x14ac:dyDescent="0.2">
      <c r="F76" s="10"/>
      <c r="G76" s="8" t="str">
        <f t="shared" si="5"/>
        <v/>
      </c>
      <c r="H76" s="13"/>
      <c r="K76" s="13"/>
      <c r="L76" s="10"/>
      <c r="M76" s="10"/>
      <c r="S76" s="8" t="str">
        <f>IFERROR(VLOOKUP(D76,[1]peretoe_teenus!$A$2:$L$2000,5,FALSE),"")</f>
        <v/>
      </c>
      <c r="U76" s="13"/>
      <c r="V76" s="15" t="str" cm="1">
        <f t="array" ref="V76">IFERROR(IF(AND(F76="Tugigrupp",RANK(K76,$K76:$K76)+COUNTIFS($K$2:K76,K76,$L$2:L76,L76,$M$2:M76,M76,$I$2:I76,I76,$G$2:G76,G76,$F$2:F76,F76)-1=1),SUMPRODUCT(($F$2:$F$4154=F76)*($G$2:$G$4154=G76)*($K$2:$K$4154=K76)*($I$2:$I$4154=I76)*($L$2:$L$4154=L76)*($M$2:$M$4154=M76)),""),"")</f>
        <v/>
      </c>
      <c r="W76" s="15" t="str">
        <f t="shared" si="3"/>
        <v/>
      </c>
      <c r="X76" s="16" t="str">
        <f>IF(AND(A76=[2]an!$G$38,F76=[2]an!$E$40),[2]an!$G$40,IF(AND(A76=[2]an!$G$38,F76=[2]an!$E$41),[2]an!$G$41,IF(AND(A76=[2]an!$G$38,F76=[2]an!$E$39,H76&gt;=[2]an!$M$37),[2]an!$G$39,
IF(AND(A76=[2]an!$G$38,F76=[2]an!$E$39,H76&lt;[2]an!$M$37,S76="kahepoolne vajaduspõhine",U76=""),[2]an!$M$40,
IF(AND(A76=[2]an!$G$38,F76=[2]an!$E$39,H76&lt;[2]an!$M$37,S76="kahepoolne vajaduspõhine",U76&lt;&gt;""),[2]an!$G$39,
IF(AND(A76=[2]an!$G$38,F76=[2]an!$E$39,H76&lt;[2]an!$M$37,S76&lt;&gt;"kahepoolne vajaduspõhine"),[2]an!$G$39,
IF(AND(A76=[2]an!$G$38,F76=[2]an!$E$42),[2]an!$G$42,
IF(AND(A76=[2]an!$H$38,F76=[2]an!$E$40),[2]an!$H$40,IF(AND(A76=[2]an!$H$38,F76=[2]an!$E$41),[2]an!$H$41,IF(AND(A76=[2]an!$H$38,F76=[2]an!$E$39,H76&gt;=[2]an!$M$37),[2]an!$H$39,
IF(AND(A76=[2]an!$H$38,F76=[2]an!$E$39,H76&lt;[2]an!$M$37,S76="kahepoolne vajaduspõhine",U76=""),[2]an!$M$40,
IF(AND(A76=[2]an!$H$38,F76=[2]an!$E$39,H76&lt;[2]an!$M$37,S76="kahepoolne vajaduspõhine",U76&lt;&gt;""),[2]an!$H$39,
IF(AND(A76=[2]an!$H$38,F76=[2]an!$E$39,H76&lt;[2]an!$M$37,S76&lt;&gt;"kahepoolne vajaduspõhine"),[2]an!$H$39,
IF(AND(A76=[2]an!$H$38,F76=[2]an!$E$42),[2]an!$H$42,
IF(AND(A76=[2]an!$I$38,F76=[2]an!$E$40),[2]an!$I$40,IF(AND(A76=[2]an!$I$38,F76=[2]an!$E$41),[2]an!$I$41,IF(AND(A76=[2]an!$I$38,F76=[2]an!$E$39,H76&gt;=[2]an!$M$37),[2]an!$I$39,
IF(AND(A76=[2]an!$I$38,F76=[2]an!$E$39,H76&lt;[2]an!$M$37,S76="kahepoolne vajaduspõhine",U76=""),[2]an!$M$40,
IF(AND(A76=[2]an!$I$38,F76=[2]an!$E$39,H76&lt;[2]an!$M$37,S76="kahepoolne vajaduspõhine",U76&lt;&gt;""),[2]an!$I$39,
IF(AND(A76=[2]an!$I$38,F76=[2]an!$E$39,H76&lt;[2]an!$M$37,S76&lt;&gt;"kahepoolne vajaduspõhine"),[2]an!$I$39,
IF(AND(A76=[2]an!$I$38,F76=[2]an!$E$42),[2]an!$I$42,
IF(AND(A76=[2]an!$J$38,F76=[2]an!$E$40),[2]an!$J$40,IF(AND(A76=[2]an!$J$38,F76=[2]an!$E$41),[2]an!$J$41,IF(AND(A76=[2]an!$J$38,F76=[2]an!$E$39,H76&gt;=[2]an!$M$37),[2]an!$J$39,
IF(AND(A76=[2]an!$J$38,F76=[2]an!$E$39,H76&lt;[2]an!$M$37,S76="kahepoolne vajaduspõhine",U76=""),[2]an!$M$40,
IF(AND(A76=[2]an!$J$38,F76=[2]an!$E$39,H76&lt;[2]an!$M$37,S76="kahepoolne vajaduspõhine",U76&lt;&gt;""),[2]an!$J$39,
IF(AND(A76=[2]an!$J$38,F76=[2]an!$E$39,H76&lt;[2]an!$M$37,S76&lt;&gt;"kahepoolne vajaduspõhine"),[2]an!$J$39,
IF(AND(A76=[2]an!$J$38,F76=[2]an!$E$42),[2]an!$J$42,""))))))))))))))))))))))))))))</f>
        <v/>
      </c>
      <c r="Y76" s="17" t="str">
        <f>IFERROR(IF(F76="Tugigrupp",0,
IF(AND(F76="Peretoe teenus",H76&gt;=[2]an!$M$37,RANK(D76,$D76:$D76)+COUNTIFS($D$2:D76,D76,$F$2:F76,F76)-1&gt;1),"",
IF(AND(F76="Peretoe teenus",H76&gt;=[2]an!$M$37,RANK(D76,$D76:$D76)+COUNTIFS($D$2:D76,D76,$F$2:F76,F76)-1=1,MONTH(H76)=MONTH(K76)=TRUE,YEAR(H76)=YEAR(K76)=TRUE),((EOMONTH(H76,0)-H76+1)*X76)/DAY(EOMONTH(H76,0)),
IF(AND(F76="Peretoe teenus",H76&gt;=[2]an!$M$37,RANK(D76,$D76:$D76)+COUNTIFS($D$2:D76,D76,$F$2:F76,F76)-1=1),X76,
IF(AND(F76="Peretoe teenus",H76&lt;[2]an!$M$37,S76&lt;&gt;"kahepoolne vajaduspõhine",RANK(D76,$D76:$D76)+COUNTIFS($D$2:D76,D76,$F$2:F76,F76)-1=1),X76,
IF(AND(F76="Peretoe teenus",H76&lt;[2]an!$M$37,S76&lt;&gt;"kahepoolne vajaduspõhine",RANK(D76,$D76:$D76)+COUNTIFS($D$2:D76,D76,$F$2:F76,F76)-1&gt;1),"",
IF(AND(F76="Peretoe teenus",H76&lt;[2]an!$M$37,S76="kahepoolne vajaduspõhine",U76="",RANK(D76,$D76:$D76)+COUNTIFS($D$2:D76,D76,$F$2:F76,F76)-1=1),X76,
IF(AND(F76="Peretoe teenus",H76&lt;[2]an!$M$37,S76="kahepoolne vajaduspõhine",U76="",RANK(D76,$D76:$D76)+COUNTIFS($D$2:D76,D76,$F$2:F76,F76)-1&gt;1),"",
IF(AND(F76="Peretoe teenus",H76&lt;[2]an!$M$37,S76="kahepoolne vajaduspõhine",U76&lt;[2]an!$M$37,RANK(D76,$D76:$D76)+COUNTIFS($D$2:D76,D76,$F$2:F76,F76)-1=1),X76,
IF(AND(F76="Peretoe teenus",H76&lt;[2]an!$M$37,S76="kahepoolne vajaduspõhine",U76&lt;[2]an!$M$37,RANK(D76,$D76:$D76)+COUNTIFS($D$2:D76,D76,$F$2:F76,F76)-1&gt;1),"",
IF(AND(F76="Peretoe teenus",H76&lt;[2]an!$M$37,S76="kahepoolne vajaduspõhine",U76&gt;=[2]an!$M$37,U76&lt;=[2]an!$M$38,RANK(D76,$D76:$D76)+COUNTIFS($D$2:D76,D76,$F$2:F76,F76)-1=1),
((EOMONTH(U76,0)-U76+1)*X76)/DAY(EOMONTH(U76,0))+(DAY(U76)-1)*100/DAY(EOMONTH(U76,0)),
IF(AND(F76="Peretoe teenus",H76&lt;[2]an!$M$37,S76="kahepoolne vajaduspõhine",U76&gt;=[2]an!$M$37,U76&lt;=[2]an!$M$38,RANK(D76,$D76:$D76)+COUNTIFS($D$2:D76,D76,$F$2:F76,F76)-1&gt;1),"",
IF(AND(F76="Peretoe teenus",H76&lt;[2]an!$M$37,S76="kahepoolne vajaduspõhine",U76&gt;[2]an!$M$38,RANK(D76,$D76:$D76)+COUNTIFS($D$2:D76,D76,$F$2:F76,F76)-1=1),X76,
IF(AND(F76="Peretoe teenus",H76&lt;[2]an!$M$37,S76="kahepoolne vajaduspõhine",U76&gt;[2]an!$M$38,RANK(D76,$D76:$D76)+COUNTIFS($D$2:D76,D76,$F$2:F76,F76)-1&gt;1),"",X76*W76)))))))))))))),"")</f>
        <v/>
      </c>
      <c r="Z76" s="18" t="str">
        <f t="shared" si="4"/>
        <v/>
      </c>
      <c r="AA76" s="19" t="str">
        <f>IFERROR(VLOOKUP(E76,[2]an!$A$3:$B$81,2,FALSE),"")</f>
        <v/>
      </c>
      <c r="AB76" s="19" t="str">
        <f>IFERROR(VLOOKUP(AA76,[2]an!$C$2:$D$16,2,FALSE),"")</f>
        <v/>
      </c>
      <c r="AC76" s="20"/>
      <c r="AD76" s="21" t="str">
        <f>IF(A76=[2]an!$F$36,VLOOKUP([2]an!$F$36,[2]an!$F$36:$H$36,3,FALSE),IF(A76=[2]an!$F$35,VLOOKUP([2]an!$F$35,[2]an!$F$35:$H$35,3,FALSE),IF(A76=[2]an!$F$33,VLOOKUP([2]an!$F$33,[2]an!$F$33:$H$33,3,FALSE),IF(A76=[2]an!$F$31,VLOOKUP([2]an!$F$31,[2]an!$F$31:$H$31,3,FALSE),""))))</f>
        <v/>
      </c>
    </row>
    <row r="77" spans="6:30" x14ac:dyDescent="0.2">
      <c r="F77" s="10"/>
      <c r="G77" s="8" t="str">
        <f t="shared" si="5"/>
        <v/>
      </c>
      <c r="H77" s="13"/>
      <c r="K77" s="13"/>
      <c r="L77" s="10"/>
      <c r="M77" s="10"/>
      <c r="S77" s="8" t="str">
        <f>IFERROR(VLOOKUP(D77,[1]peretoe_teenus!$A$2:$L$2000,5,FALSE),"")</f>
        <v/>
      </c>
      <c r="U77" s="13"/>
      <c r="V77" s="15" t="str" cm="1">
        <f t="array" ref="V77">IFERROR(IF(AND(F77="Tugigrupp",RANK(K77,$K77:$K77)+COUNTIFS($K$2:K77,K77,$L$2:L77,L77,$M$2:M77,M77,$I$2:I77,I77,$G$2:G77,G77,$F$2:F77,F77)-1=1),SUMPRODUCT(($F$2:$F$4154=F77)*($G$2:$G$4154=G77)*($K$2:$K$4154=K77)*($I$2:$I$4154=I77)*($L$2:$L$4154=L77)*($M$2:$M$4154=M77)),""),"")</f>
        <v/>
      </c>
      <c r="W77" s="15" t="str">
        <f t="shared" si="3"/>
        <v/>
      </c>
      <c r="X77" s="16" t="str">
        <f>IF(AND(A77=[2]an!$G$38,F77=[2]an!$E$40),[2]an!$G$40,IF(AND(A77=[2]an!$G$38,F77=[2]an!$E$41),[2]an!$G$41,IF(AND(A77=[2]an!$G$38,F77=[2]an!$E$39,H77&gt;=[2]an!$M$37),[2]an!$G$39,
IF(AND(A77=[2]an!$G$38,F77=[2]an!$E$39,H77&lt;[2]an!$M$37,S77="kahepoolne vajaduspõhine",U77=""),[2]an!$M$40,
IF(AND(A77=[2]an!$G$38,F77=[2]an!$E$39,H77&lt;[2]an!$M$37,S77="kahepoolne vajaduspõhine",U77&lt;&gt;""),[2]an!$G$39,
IF(AND(A77=[2]an!$G$38,F77=[2]an!$E$39,H77&lt;[2]an!$M$37,S77&lt;&gt;"kahepoolne vajaduspõhine"),[2]an!$G$39,
IF(AND(A77=[2]an!$G$38,F77=[2]an!$E$42),[2]an!$G$42,
IF(AND(A77=[2]an!$H$38,F77=[2]an!$E$40),[2]an!$H$40,IF(AND(A77=[2]an!$H$38,F77=[2]an!$E$41),[2]an!$H$41,IF(AND(A77=[2]an!$H$38,F77=[2]an!$E$39,H77&gt;=[2]an!$M$37),[2]an!$H$39,
IF(AND(A77=[2]an!$H$38,F77=[2]an!$E$39,H77&lt;[2]an!$M$37,S77="kahepoolne vajaduspõhine",U77=""),[2]an!$M$40,
IF(AND(A77=[2]an!$H$38,F77=[2]an!$E$39,H77&lt;[2]an!$M$37,S77="kahepoolne vajaduspõhine",U77&lt;&gt;""),[2]an!$H$39,
IF(AND(A77=[2]an!$H$38,F77=[2]an!$E$39,H77&lt;[2]an!$M$37,S77&lt;&gt;"kahepoolne vajaduspõhine"),[2]an!$H$39,
IF(AND(A77=[2]an!$H$38,F77=[2]an!$E$42),[2]an!$H$42,
IF(AND(A77=[2]an!$I$38,F77=[2]an!$E$40),[2]an!$I$40,IF(AND(A77=[2]an!$I$38,F77=[2]an!$E$41),[2]an!$I$41,IF(AND(A77=[2]an!$I$38,F77=[2]an!$E$39,H77&gt;=[2]an!$M$37),[2]an!$I$39,
IF(AND(A77=[2]an!$I$38,F77=[2]an!$E$39,H77&lt;[2]an!$M$37,S77="kahepoolne vajaduspõhine",U77=""),[2]an!$M$40,
IF(AND(A77=[2]an!$I$38,F77=[2]an!$E$39,H77&lt;[2]an!$M$37,S77="kahepoolne vajaduspõhine",U77&lt;&gt;""),[2]an!$I$39,
IF(AND(A77=[2]an!$I$38,F77=[2]an!$E$39,H77&lt;[2]an!$M$37,S77&lt;&gt;"kahepoolne vajaduspõhine"),[2]an!$I$39,
IF(AND(A77=[2]an!$I$38,F77=[2]an!$E$42),[2]an!$I$42,
IF(AND(A77=[2]an!$J$38,F77=[2]an!$E$40),[2]an!$J$40,IF(AND(A77=[2]an!$J$38,F77=[2]an!$E$41),[2]an!$J$41,IF(AND(A77=[2]an!$J$38,F77=[2]an!$E$39,H77&gt;=[2]an!$M$37),[2]an!$J$39,
IF(AND(A77=[2]an!$J$38,F77=[2]an!$E$39,H77&lt;[2]an!$M$37,S77="kahepoolne vajaduspõhine",U77=""),[2]an!$M$40,
IF(AND(A77=[2]an!$J$38,F77=[2]an!$E$39,H77&lt;[2]an!$M$37,S77="kahepoolne vajaduspõhine",U77&lt;&gt;""),[2]an!$J$39,
IF(AND(A77=[2]an!$J$38,F77=[2]an!$E$39,H77&lt;[2]an!$M$37,S77&lt;&gt;"kahepoolne vajaduspõhine"),[2]an!$J$39,
IF(AND(A77=[2]an!$J$38,F77=[2]an!$E$42),[2]an!$J$42,""))))))))))))))))))))))))))))</f>
        <v/>
      </c>
      <c r="Y77" s="17" t="str">
        <f>IFERROR(IF(F77="Tugigrupp",0,
IF(AND(F77="Peretoe teenus",H77&gt;=[2]an!$M$37,RANK(D77,$D77:$D77)+COUNTIFS($D$2:D77,D77,$F$2:F77,F77)-1&gt;1),"",
IF(AND(F77="Peretoe teenus",H77&gt;=[2]an!$M$37,RANK(D77,$D77:$D77)+COUNTIFS($D$2:D77,D77,$F$2:F77,F77)-1=1,MONTH(H77)=MONTH(K77)=TRUE,YEAR(H77)=YEAR(K77)=TRUE),((EOMONTH(H77,0)-H77+1)*X77)/DAY(EOMONTH(H77,0)),
IF(AND(F77="Peretoe teenus",H77&gt;=[2]an!$M$37,RANK(D77,$D77:$D77)+COUNTIFS($D$2:D77,D77,$F$2:F77,F77)-1=1),X77,
IF(AND(F77="Peretoe teenus",H77&lt;[2]an!$M$37,S77&lt;&gt;"kahepoolne vajaduspõhine",RANK(D77,$D77:$D77)+COUNTIFS($D$2:D77,D77,$F$2:F77,F77)-1=1),X77,
IF(AND(F77="Peretoe teenus",H77&lt;[2]an!$M$37,S77&lt;&gt;"kahepoolne vajaduspõhine",RANK(D77,$D77:$D77)+COUNTIFS($D$2:D77,D77,$F$2:F77,F77)-1&gt;1),"",
IF(AND(F77="Peretoe teenus",H77&lt;[2]an!$M$37,S77="kahepoolne vajaduspõhine",U77="",RANK(D77,$D77:$D77)+COUNTIFS($D$2:D77,D77,$F$2:F77,F77)-1=1),X77,
IF(AND(F77="Peretoe teenus",H77&lt;[2]an!$M$37,S77="kahepoolne vajaduspõhine",U77="",RANK(D77,$D77:$D77)+COUNTIFS($D$2:D77,D77,$F$2:F77,F77)-1&gt;1),"",
IF(AND(F77="Peretoe teenus",H77&lt;[2]an!$M$37,S77="kahepoolne vajaduspõhine",U77&lt;[2]an!$M$37,RANK(D77,$D77:$D77)+COUNTIFS($D$2:D77,D77,$F$2:F77,F77)-1=1),X77,
IF(AND(F77="Peretoe teenus",H77&lt;[2]an!$M$37,S77="kahepoolne vajaduspõhine",U77&lt;[2]an!$M$37,RANK(D77,$D77:$D77)+COUNTIFS($D$2:D77,D77,$F$2:F77,F77)-1&gt;1),"",
IF(AND(F77="Peretoe teenus",H77&lt;[2]an!$M$37,S77="kahepoolne vajaduspõhine",U77&gt;=[2]an!$M$37,U77&lt;=[2]an!$M$38,RANK(D77,$D77:$D77)+COUNTIFS($D$2:D77,D77,$F$2:F77,F77)-1=1),
((EOMONTH(U77,0)-U77+1)*X77)/DAY(EOMONTH(U77,0))+(DAY(U77)-1)*100/DAY(EOMONTH(U77,0)),
IF(AND(F77="Peretoe teenus",H77&lt;[2]an!$M$37,S77="kahepoolne vajaduspõhine",U77&gt;=[2]an!$M$37,U77&lt;=[2]an!$M$38,RANK(D77,$D77:$D77)+COUNTIFS($D$2:D77,D77,$F$2:F77,F77)-1&gt;1),"",
IF(AND(F77="Peretoe teenus",H77&lt;[2]an!$M$37,S77="kahepoolne vajaduspõhine",U77&gt;[2]an!$M$38,RANK(D77,$D77:$D77)+COUNTIFS($D$2:D77,D77,$F$2:F77,F77)-1=1),X77,
IF(AND(F77="Peretoe teenus",H77&lt;[2]an!$M$37,S77="kahepoolne vajaduspõhine",U77&gt;[2]an!$M$38,RANK(D77,$D77:$D77)+COUNTIFS($D$2:D77,D77,$F$2:F77,F77)-1&gt;1),"",X77*W77)))))))))))))),"")</f>
        <v/>
      </c>
      <c r="Z77" s="18" t="str">
        <f t="shared" si="4"/>
        <v/>
      </c>
      <c r="AA77" s="19" t="str">
        <f>IFERROR(VLOOKUP(E77,[2]an!$A$3:$B$81,2,FALSE),"")</f>
        <v/>
      </c>
      <c r="AB77" s="19" t="str">
        <f>IFERROR(VLOOKUP(AA77,[2]an!$C$2:$D$16,2,FALSE),"")</f>
        <v/>
      </c>
      <c r="AC77" s="20"/>
      <c r="AD77" s="21" t="str">
        <f>IF(A77=[2]an!$F$36,VLOOKUP([2]an!$F$36,[2]an!$F$36:$H$36,3,FALSE),IF(A77=[2]an!$F$35,VLOOKUP([2]an!$F$35,[2]an!$F$35:$H$35,3,FALSE),IF(A77=[2]an!$F$33,VLOOKUP([2]an!$F$33,[2]an!$F$33:$H$33,3,FALSE),IF(A77=[2]an!$F$31,VLOOKUP([2]an!$F$31,[2]an!$F$31:$H$31,3,FALSE),""))))</f>
        <v/>
      </c>
    </row>
    <row r="78" spans="6:30" x14ac:dyDescent="0.2">
      <c r="F78" s="10"/>
      <c r="G78" s="8" t="str">
        <f t="shared" si="5"/>
        <v/>
      </c>
      <c r="H78" s="13"/>
      <c r="K78" s="13"/>
      <c r="L78" s="10"/>
      <c r="M78" s="10"/>
      <c r="S78" s="8" t="str">
        <f>IFERROR(VLOOKUP(D78,[1]peretoe_teenus!$A$2:$L$2000,5,FALSE),"")</f>
        <v/>
      </c>
      <c r="U78" s="13"/>
      <c r="V78" s="15" t="str" cm="1">
        <f t="array" ref="V78">IFERROR(IF(AND(F78="Tugigrupp",RANK(K78,$K78:$K78)+COUNTIFS($K$2:K78,K78,$L$2:L78,L78,$M$2:M78,M78,$I$2:I78,I78,$G$2:G78,G78,$F$2:F78,F78)-1=1),SUMPRODUCT(($F$2:$F$4154=F78)*($G$2:$G$4154=G78)*($K$2:$K$4154=K78)*($I$2:$I$4154=I78)*($L$2:$L$4154=L78)*($M$2:$M$4154=M78)),""),"")</f>
        <v/>
      </c>
      <c r="W78" s="15" t="str">
        <f t="shared" si="3"/>
        <v/>
      </c>
      <c r="X78" s="16" t="str">
        <f>IF(AND(A78=[2]an!$G$38,F78=[2]an!$E$40),[2]an!$G$40,IF(AND(A78=[2]an!$G$38,F78=[2]an!$E$41),[2]an!$G$41,IF(AND(A78=[2]an!$G$38,F78=[2]an!$E$39,H78&gt;=[2]an!$M$37),[2]an!$G$39,
IF(AND(A78=[2]an!$G$38,F78=[2]an!$E$39,H78&lt;[2]an!$M$37,S78="kahepoolne vajaduspõhine",U78=""),[2]an!$M$40,
IF(AND(A78=[2]an!$G$38,F78=[2]an!$E$39,H78&lt;[2]an!$M$37,S78="kahepoolne vajaduspõhine",U78&lt;&gt;""),[2]an!$G$39,
IF(AND(A78=[2]an!$G$38,F78=[2]an!$E$39,H78&lt;[2]an!$M$37,S78&lt;&gt;"kahepoolne vajaduspõhine"),[2]an!$G$39,
IF(AND(A78=[2]an!$G$38,F78=[2]an!$E$42),[2]an!$G$42,
IF(AND(A78=[2]an!$H$38,F78=[2]an!$E$40),[2]an!$H$40,IF(AND(A78=[2]an!$H$38,F78=[2]an!$E$41),[2]an!$H$41,IF(AND(A78=[2]an!$H$38,F78=[2]an!$E$39,H78&gt;=[2]an!$M$37),[2]an!$H$39,
IF(AND(A78=[2]an!$H$38,F78=[2]an!$E$39,H78&lt;[2]an!$M$37,S78="kahepoolne vajaduspõhine",U78=""),[2]an!$M$40,
IF(AND(A78=[2]an!$H$38,F78=[2]an!$E$39,H78&lt;[2]an!$M$37,S78="kahepoolne vajaduspõhine",U78&lt;&gt;""),[2]an!$H$39,
IF(AND(A78=[2]an!$H$38,F78=[2]an!$E$39,H78&lt;[2]an!$M$37,S78&lt;&gt;"kahepoolne vajaduspõhine"),[2]an!$H$39,
IF(AND(A78=[2]an!$H$38,F78=[2]an!$E$42),[2]an!$H$42,
IF(AND(A78=[2]an!$I$38,F78=[2]an!$E$40),[2]an!$I$40,IF(AND(A78=[2]an!$I$38,F78=[2]an!$E$41),[2]an!$I$41,IF(AND(A78=[2]an!$I$38,F78=[2]an!$E$39,H78&gt;=[2]an!$M$37),[2]an!$I$39,
IF(AND(A78=[2]an!$I$38,F78=[2]an!$E$39,H78&lt;[2]an!$M$37,S78="kahepoolne vajaduspõhine",U78=""),[2]an!$M$40,
IF(AND(A78=[2]an!$I$38,F78=[2]an!$E$39,H78&lt;[2]an!$M$37,S78="kahepoolne vajaduspõhine",U78&lt;&gt;""),[2]an!$I$39,
IF(AND(A78=[2]an!$I$38,F78=[2]an!$E$39,H78&lt;[2]an!$M$37,S78&lt;&gt;"kahepoolne vajaduspõhine"),[2]an!$I$39,
IF(AND(A78=[2]an!$I$38,F78=[2]an!$E$42),[2]an!$I$42,
IF(AND(A78=[2]an!$J$38,F78=[2]an!$E$40),[2]an!$J$40,IF(AND(A78=[2]an!$J$38,F78=[2]an!$E$41),[2]an!$J$41,IF(AND(A78=[2]an!$J$38,F78=[2]an!$E$39,H78&gt;=[2]an!$M$37),[2]an!$J$39,
IF(AND(A78=[2]an!$J$38,F78=[2]an!$E$39,H78&lt;[2]an!$M$37,S78="kahepoolne vajaduspõhine",U78=""),[2]an!$M$40,
IF(AND(A78=[2]an!$J$38,F78=[2]an!$E$39,H78&lt;[2]an!$M$37,S78="kahepoolne vajaduspõhine",U78&lt;&gt;""),[2]an!$J$39,
IF(AND(A78=[2]an!$J$38,F78=[2]an!$E$39,H78&lt;[2]an!$M$37,S78&lt;&gt;"kahepoolne vajaduspõhine"),[2]an!$J$39,
IF(AND(A78=[2]an!$J$38,F78=[2]an!$E$42),[2]an!$J$42,""))))))))))))))))))))))))))))</f>
        <v/>
      </c>
      <c r="Y78" s="17" t="str">
        <f>IFERROR(IF(F78="Tugigrupp",0,
IF(AND(F78="Peretoe teenus",H78&gt;=[2]an!$M$37,RANK(D78,$D78:$D78)+COUNTIFS($D$2:D78,D78,$F$2:F78,F78)-1&gt;1),"",
IF(AND(F78="Peretoe teenus",H78&gt;=[2]an!$M$37,RANK(D78,$D78:$D78)+COUNTIFS($D$2:D78,D78,$F$2:F78,F78)-1=1,MONTH(H78)=MONTH(K78)=TRUE,YEAR(H78)=YEAR(K78)=TRUE),((EOMONTH(H78,0)-H78+1)*X78)/DAY(EOMONTH(H78,0)),
IF(AND(F78="Peretoe teenus",H78&gt;=[2]an!$M$37,RANK(D78,$D78:$D78)+COUNTIFS($D$2:D78,D78,$F$2:F78,F78)-1=1),X78,
IF(AND(F78="Peretoe teenus",H78&lt;[2]an!$M$37,S78&lt;&gt;"kahepoolne vajaduspõhine",RANK(D78,$D78:$D78)+COUNTIFS($D$2:D78,D78,$F$2:F78,F78)-1=1),X78,
IF(AND(F78="Peretoe teenus",H78&lt;[2]an!$M$37,S78&lt;&gt;"kahepoolne vajaduspõhine",RANK(D78,$D78:$D78)+COUNTIFS($D$2:D78,D78,$F$2:F78,F78)-1&gt;1),"",
IF(AND(F78="Peretoe teenus",H78&lt;[2]an!$M$37,S78="kahepoolne vajaduspõhine",U78="",RANK(D78,$D78:$D78)+COUNTIFS($D$2:D78,D78,$F$2:F78,F78)-1=1),X78,
IF(AND(F78="Peretoe teenus",H78&lt;[2]an!$M$37,S78="kahepoolne vajaduspõhine",U78="",RANK(D78,$D78:$D78)+COUNTIFS($D$2:D78,D78,$F$2:F78,F78)-1&gt;1),"",
IF(AND(F78="Peretoe teenus",H78&lt;[2]an!$M$37,S78="kahepoolne vajaduspõhine",U78&lt;[2]an!$M$37,RANK(D78,$D78:$D78)+COUNTIFS($D$2:D78,D78,$F$2:F78,F78)-1=1),X78,
IF(AND(F78="Peretoe teenus",H78&lt;[2]an!$M$37,S78="kahepoolne vajaduspõhine",U78&lt;[2]an!$M$37,RANK(D78,$D78:$D78)+COUNTIFS($D$2:D78,D78,$F$2:F78,F78)-1&gt;1),"",
IF(AND(F78="Peretoe teenus",H78&lt;[2]an!$M$37,S78="kahepoolne vajaduspõhine",U78&gt;=[2]an!$M$37,U78&lt;=[2]an!$M$38,RANK(D78,$D78:$D78)+COUNTIFS($D$2:D78,D78,$F$2:F78,F78)-1=1),
((EOMONTH(U78,0)-U78+1)*X78)/DAY(EOMONTH(U78,0))+(DAY(U78)-1)*100/DAY(EOMONTH(U78,0)),
IF(AND(F78="Peretoe teenus",H78&lt;[2]an!$M$37,S78="kahepoolne vajaduspõhine",U78&gt;=[2]an!$M$37,U78&lt;=[2]an!$M$38,RANK(D78,$D78:$D78)+COUNTIFS($D$2:D78,D78,$F$2:F78,F78)-1&gt;1),"",
IF(AND(F78="Peretoe teenus",H78&lt;[2]an!$M$37,S78="kahepoolne vajaduspõhine",U78&gt;[2]an!$M$38,RANK(D78,$D78:$D78)+COUNTIFS($D$2:D78,D78,$F$2:F78,F78)-1=1),X78,
IF(AND(F78="Peretoe teenus",H78&lt;[2]an!$M$37,S78="kahepoolne vajaduspõhine",U78&gt;[2]an!$M$38,RANK(D78,$D78:$D78)+COUNTIFS($D$2:D78,D78,$F$2:F78,F78)-1&gt;1),"",X78*W78)))))))))))))),"")</f>
        <v/>
      </c>
      <c r="Z78" s="18" t="str">
        <f t="shared" si="4"/>
        <v/>
      </c>
      <c r="AA78" s="19" t="str">
        <f>IFERROR(VLOOKUP(E78,[2]an!$A$3:$B$81,2,FALSE),"")</f>
        <v/>
      </c>
      <c r="AB78" s="19" t="str">
        <f>IFERROR(VLOOKUP(AA78,[2]an!$C$2:$D$16,2,FALSE),"")</f>
        <v/>
      </c>
      <c r="AC78" s="20"/>
      <c r="AD78" s="21" t="str">
        <f>IF(A78=[2]an!$F$36,VLOOKUP([2]an!$F$36,[2]an!$F$36:$H$36,3,FALSE),IF(A78=[2]an!$F$35,VLOOKUP([2]an!$F$35,[2]an!$F$35:$H$35,3,FALSE),IF(A78=[2]an!$F$33,VLOOKUP([2]an!$F$33,[2]an!$F$33:$H$33,3,FALSE),IF(A78=[2]an!$F$31,VLOOKUP([2]an!$F$31,[2]an!$F$31:$H$31,3,FALSE),""))))</f>
        <v/>
      </c>
    </row>
    <row r="79" spans="6:30" x14ac:dyDescent="0.2">
      <c r="F79" s="10"/>
      <c r="G79" s="8" t="str">
        <f t="shared" si="5"/>
        <v/>
      </c>
      <c r="H79" s="13"/>
      <c r="K79" s="13"/>
      <c r="L79" s="10"/>
      <c r="M79" s="10"/>
      <c r="S79" s="8" t="str">
        <f>IFERROR(VLOOKUP(D79,[1]peretoe_teenus!$A$2:$L$2000,5,FALSE),"")</f>
        <v/>
      </c>
      <c r="U79" s="13"/>
      <c r="V79" s="15" t="str" cm="1">
        <f t="array" ref="V79">IFERROR(IF(AND(F79="Tugigrupp",RANK(K79,$K79:$K79)+COUNTIFS($K$2:K79,K79,$L$2:L79,L79,$M$2:M79,M79,$I$2:I79,I79,$G$2:G79,G79,$F$2:F79,F79)-1=1),SUMPRODUCT(($F$2:$F$4154=F79)*($G$2:$G$4154=G79)*($K$2:$K$4154=K79)*($I$2:$I$4154=I79)*($L$2:$L$4154=L79)*($M$2:$M$4154=M79)),""),"")</f>
        <v/>
      </c>
      <c r="W79" s="15" t="str">
        <f t="shared" si="3"/>
        <v/>
      </c>
      <c r="X79" s="16" t="str">
        <f>IF(AND(A79=[2]an!$G$38,F79=[2]an!$E$40),[2]an!$G$40,IF(AND(A79=[2]an!$G$38,F79=[2]an!$E$41),[2]an!$G$41,IF(AND(A79=[2]an!$G$38,F79=[2]an!$E$39,H79&gt;=[2]an!$M$37),[2]an!$G$39,
IF(AND(A79=[2]an!$G$38,F79=[2]an!$E$39,H79&lt;[2]an!$M$37,S79="kahepoolne vajaduspõhine",U79=""),[2]an!$M$40,
IF(AND(A79=[2]an!$G$38,F79=[2]an!$E$39,H79&lt;[2]an!$M$37,S79="kahepoolne vajaduspõhine",U79&lt;&gt;""),[2]an!$G$39,
IF(AND(A79=[2]an!$G$38,F79=[2]an!$E$39,H79&lt;[2]an!$M$37,S79&lt;&gt;"kahepoolne vajaduspõhine"),[2]an!$G$39,
IF(AND(A79=[2]an!$G$38,F79=[2]an!$E$42),[2]an!$G$42,
IF(AND(A79=[2]an!$H$38,F79=[2]an!$E$40),[2]an!$H$40,IF(AND(A79=[2]an!$H$38,F79=[2]an!$E$41),[2]an!$H$41,IF(AND(A79=[2]an!$H$38,F79=[2]an!$E$39,H79&gt;=[2]an!$M$37),[2]an!$H$39,
IF(AND(A79=[2]an!$H$38,F79=[2]an!$E$39,H79&lt;[2]an!$M$37,S79="kahepoolne vajaduspõhine",U79=""),[2]an!$M$40,
IF(AND(A79=[2]an!$H$38,F79=[2]an!$E$39,H79&lt;[2]an!$M$37,S79="kahepoolne vajaduspõhine",U79&lt;&gt;""),[2]an!$H$39,
IF(AND(A79=[2]an!$H$38,F79=[2]an!$E$39,H79&lt;[2]an!$M$37,S79&lt;&gt;"kahepoolne vajaduspõhine"),[2]an!$H$39,
IF(AND(A79=[2]an!$H$38,F79=[2]an!$E$42),[2]an!$H$42,
IF(AND(A79=[2]an!$I$38,F79=[2]an!$E$40),[2]an!$I$40,IF(AND(A79=[2]an!$I$38,F79=[2]an!$E$41),[2]an!$I$41,IF(AND(A79=[2]an!$I$38,F79=[2]an!$E$39,H79&gt;=[2]an!$M$37),[2]an!$I$39,
IF(AND(A79=[2]an!$I$38,F79=[2]an!$E$39,H79&lt;[2]an!$M$37,S79="kahepoolne vajaduspõhine",U79=""),[2]an!$M$40,
IF(AND(A79=[2]an!$I$38,F79=[2]an!$E$39,H79&lt;[2]an!$M$37,S79="kahepoolne vajaduspõhine",U79&lt;&gt;""),[2]an!$I$39,
IF(AND(A79=[2]an!$I$38,F79=[2]an!$E$39,H79&lt;[2]an!$M$37,S79&lt;&gt;"kahepoolne vajaduspõhine"),[2]an!$I$39,
IF(AND(A79=[2]an!$I$38,F79=[2]an!$E$42),[2]an!$I$42,
IF(AND(A79=[2]an!$J$38,F79=[2]an!$E$40),[2]an!$J$40,IF(AND(A79=[2]an!$J$38,F79=[2]an!$E$41),[2]an!$J$41,IF(AND(A79=[2]an!$J$38,F79=[2]an!$E$39,H79&gt;=[2]an!$M$37),[2]an!$J$39,
IF(AND(A79=[2]an!$J$38,F79=[2]an!$E$39,H79&lt;[2]an!$M$37,S79="kahepoolne vajaduspõhine",U79=""),[2]an!$M$40,
IF(AND(A79=[2]an!$J$38,F79=[2]an!$E$39,H79&lt;[2]an!$M$37,S79="kahepoolne vajaduspõhine",U79&lt;&gt;""),[2]an!$J$39,
IF(AND(A79=[2]an!$J$38,F79=[2]an!$E$39,H79&lt;[2]an!$M$37,S79&lt;&gt;"kahepoolne vajaduspõhine"),[2]an!$J$39,
IF(AND(A79=[2]an!$J$38,F79=[2]an!$E$42),[2]an!$J$42,""))))))))))))))))))))))))))))</f>
        <v/>
      </c>
      <c r="Y79" s="17" t="str">
        <f>IFERROR(IF(F79="Tugigrupp",0,
IF(AND(F79="Peretoe teenus",H79&gt;=[2]an!$M$37,RANK(D79,$D79:$D79)+COUNTIFS($D$2:D79,D79,$F$2:F79,F79)-1&gt;1),"",
IF(AND(F79="Peretoe teenus",H79&gt;=[2]an!$M$37,RANK(D79,$D79:$D79)+COUNTIFS($D$2:D79,D79,$F$2:F79,F79)-1=1,MONTH(H79)=MONTH(K79)=TRUE,YEAR(H79)=YEAR(K79)=TRUE),((EOMONTH(H79,0)-H79+1)*X79)/DAY(EOMONTH(H79,0)),
IF(AND(F79="Peretoe teenus",H79&gt;=[2]an!$M$37,RANK(D79,$D79:$D79)+COUNTIFS($D$2:D79,D79,$F$2:F79,F79)-1=1),X79,
IF(AND(F79="Peretoe teenus",H79&lt;[2]an!$M$37,S79&lt;&gt;"kahepoolne vajaduspõhine",RANK(D79,$D79:$D79)+COUNTIFS($D$2:D79,D79,$F$2:F79,F79)-1=1),X79,
IF(AND(F79="Peretoe teenus",H79&lt;[2]an!$M$37,S79&lt;&gt;"kahepoolne vajaduspõhine",RANK(D79,$D79:$D79)+COUNTIFS($D$2:D79,D79,$F$2:F79,F79)-1&gt;1),"",
IF(AND(F79="Peretoe teenus",H79&lt;[2]an!$M$37,S79="kahepoolne vajaduspõhine",U79="",RANK(D79,$D79:$D79)+COUNTIFS($D$2:D79,D79,$F$2:F79,F79)-1=1),X79,
IF(AND(F79="Peretoe teenus",H79&lt;[2]an!$M$37,S79="kahepoolne vajaduspõhine",U79="",RANK(D79,$D79:$D79)+COUNTIFS($D$2:D79,D79,$F$2:F79,F79)-1&gt;1),"",
IF(AND(F79="Peretoe teenus",H79&lt;[2]an!$M$37,S79="kahepoolne vajaduspõhine",U79&lt;[2]an!$M$37,RANK(D79,$D79:$D79)+COUNTIFS($D$2:D79,D79,$F$2:F79,F79)-1=1),X79,
IF(AND(F79="Peretoe teenus",H79&lt;[2]an!$M$37,S79="kahepoolne vajaduspõhine",U79&lt;[2]an!$M$37,RANK(D79,$D79:$D79)+COUNTIFS($D$2:D79,D79,$F$2:F79,F79)-1&gt;1),"",
IF(AND(F79="Peretoe teenus",H79&lt;[2]an!$M$37,S79="kahepoolne vajaduspõhine",U79&gt;=[2]an!$M$37,U79&lt;=[2]an!$M$38,RANK(D79,$D79:$D79)+COUNTIFS($D$2:D79,D79,$F$2:F79,F79)-1=1),
((EOMONTH(U79,0)-U79+1)*X79)/DAY(EOMONTH(U79,0))+(DAY(U79)-1)*100/DAY(EOMONTH(U79,0)),
IF(AND(F79="Peretoe teenus",H79&lt;[2]an!$M$37,S79="kahepoolne vajaduspõhine",U79&gt;=[2]an!$M$37,U79&lt;=[2]an!$M$38,RANK(D79,$D79:$D79)+COUNTIFS($D$2:D79,D79,$F$2:F79,F79)-1&gt;1),"",
IF(AND(F79="Peretoe teenus",H79&lt;[2]an!$M$37,S79="kahepoolne vajaduspõhine",U79&gt;[2]an!$M$38,RANK(D79,$D79:$D79)+COUNTIFS($D$2:D79,D79,$F$2:F79,F79)-1=1),X79,
IF(AND(F79="Peretoe teenus",H79&lt;[2]an!$M$37,S79="kahepoolne vajaduspõhine",U79&gt;[2]an!$M$38,RANK(D79,$D79:$D79)+COUNTIFS($D$2:D79,D79,$F$2:F79,F79)-1&gt;1),"",X79*W79)))))))))))))),"")</f>
        <v/>
      </c>
      <c r="Z79" s="18" t="str">
        <f t="shared" si="4"/>
        <v/>
      </c>
      <c r="AA79" s="19" t="str">
        <f>IFERROR(VLOOKUP(E79,[2]an!$A$3:$B$81,2,FALSE),"")</f>
        <v/>
      </c>
      <c r="AB79" s="19" t="str">
        <f>IFERROR(VLOOKUP(AA79,[2]an!$C$2:$D$16,2,FALSE),"")</f>
        <v/>
      </c>
      <c r="AC79" s="20"/>
      <c r="AD79" s="21" t="str">
        <f>IF(A79=[2]an!$F$36,VLOOKUP([2]an!$F$36,[2]an!$F$36:$H$36,3,FALSE),IF(A79=[2]an!$F$35,VLOOKUP([2]an!$F$35,[2]an!$F$35:$H$35,3,FALSE),IF(A79=[2]an!$F$33,VLOOKUP([2]an!$F$33,[2]an!$F$33:$H$33,3,FALSE),IF(A79=[2]an!$F$31,VLOOKUP([2]an!$F$31,[2]an!$F$31:$H$31,3,FALSE),""))))</f>
        <v/>
      </c>
    </row>
    <row r="80" spans="6:30" x14ac:dyDescent="0.2">
      <c r="F80" s="10"/>
      <c r="G80" s="8" t="str">
        <f t="shared" si="5"/>
        <v/>
      </c>
      <c r="H80" s="13"/>
      <c r="K80" s="13"/>
      <c r="L80" s="10"/>
      <c r="M80" s="10"/>
      <c r="S80" s="8" t="str">
        <f>IFERROR(VLOOKUP(D80,[1]peretoe_teenus!$A$2:$L$2000,5,FALSE),"")</f>
        <v/>
      </c>
      <c r="U80" s="13"/>
      <c r="V80" s="15" t="str" cm="1">
        <f t="array" ref="V80">IFERROR(IF(AND(F80="Tugigrupp",RANK(K80,$K80:$K80)+COUNTIFS($K$2:K80,K80,$L$2:L80,L80,$M$2:M80,M80,$I$2:I80,I80,$G$2:G80,G80,$F$2:F80,F80)-1=1),SUMPRODUCT(($F$2:$F$4154=F80)*($G$2:$G$4154=G80)*($K$2:$K$4154=K80)*($I$2:$I$4154=I80)*($L$2:$L$4154=L80)*($M$2:$M$4154=M80)),""),"")</f>
        <v/>
      </c>
      <c r="W80" s="15" t="str">
        <f t="shared" si="3"/>
        <v/>
      </c>
      <c r="X80" s="16" t="str">
        <f>IF(AND(A80=[2]an!$G$38,F80=[2]an!$E$40),[2]an!$G$40,IF(AND(A80=[2]an!$G$38,F80=[2]an!$E$41),[2]an!$G$41,IF(AND(A80=[2]an!$G$38,F80=[2]an!$E$39,H80&gt;=[2]an!$M$37),[2]an!$G$39,
IF(AND(A80=[2]an!$G$38,F80=[2]an!$E$39,H80&lt;[2]an!$M$37,S80="kahepoolne vajaduspõhine",U80=""),[2]an!$M$40,
IF(AND(A80=[2]an!$G$38,F80=[2]an!$E$39,H80&lt;[2]an!$M$37,S80="kahepoolne vajaduspõhine",U80&lt;&gt;""),[2]an!$G$39,
IF(AND(A80=[2]an!$G$38,F80=[2]an!$E$39,H80&lt;[2]an!$M$37,S80&lt;&gt;"kahepoolne vajaduspõhine"),[2]an!$G$39,
IF(AND(A80=[2]an!$G$38,F80=[2]an!$E$42),[2]an!$G$42,
IF(AND(A80=[2]an!$H$38,F80=[2]an!$E$40),[2]an!$H$40,IF(AND(A80=[2]an!$H$38,F80=[2]an!$E$41),[2]an!$H$41,IF(AND(A80=[2]an!$H$38,F80=[2]an!$E$39,H80&gt;=[2]an!$M$37),[2]an!$H$39,
IF(AND(A80=[2]an!$H$38,F80=[2]an!$E$39,H80&lt;[2]an!$M$37,S80="kahepoolne vajaduspõhine",U80=""),[2]an!$M$40,
IF(AND(A80=[2]an!$H$38,F80=[2]an!$E$39,H80&lt;[2]an!$M$37,S80="kahepoolne vajaduspõhine",U80&lt;&gt;""),[2]an!$H$39,
IF(AND(A80=[2]an!$H$38,F80=[2]an!$E$39,H80&lt;[2]an!$M$37,S80&lt;&gt;"kahepoolne vajaduspõhine"),[2]an!$H$39,
IF(AND(A80=[2]an!$H$38,F80=[2]an!$E$42),[2]an!$H$42,
IF(AND(A80=[2]an!$I$38,F80=[2]an!$E$40),[2]an!$I$40,IF(AND(A80=[2]an!$I$38,F80=[2]an!$E$41),[2]an!$I$41,IF(AND(A80=[2]an!$I$38,F80=[2]an!$E$39,H80&gt;=[2]an!$M$37),[2]an!$I$39,
IF(AND(A80=[2]an!$I$38,F80=[2]an!$E$39,H80&lt;[2]an!$M$37,S80="kahepoolne vajaduspõhine",U80=""),[2]an!$M$40,
IF(AND(A80=[2]an!$I$38,F80=[2]an!$E$39,H80&lt;[2]an!$M$37,S80="kahepoolne vajaduspõhine",U80&lt;&gt;""),[2]an!$I$39,
IF(AND(A80=[2]an!$I$38,F80=[2]an!$E$39,H80&lt;[2]an!$M$37,S80&lt;&gt;"kahepoolne vajaduspõhine"),[2]an!$I$39,
IF(AND(A80=[2]an!$I$38,F80=[2]an!$E$42),[2]an!$I$42,
IF(AND(A80=[2]an!$J$38,F80=[2]an!$E$40),[2]an!$J$40,IF(AND(A80=[2]an!$J$38,F80=[2]an!$E$41),[2]an!$J$41,IF(AND(A80=[2]an!$J$38,F80=[2]an!$E$39,H80&gt;=[2]an!$M$37),[2]an!$J$39,
IF(AND(A80=[2]an!$J$38,F80=[2]an!$E$39,H80&lt;[2]an!$M$37,S80="kahepoolne vajaduspõhine",U80=""),[2]an!$M$40,
IF(AND(A80=[2]an!$J$38,F80=[2]an!$E$39,H80&lt;[2]an!$M$37,S80="kahepoolne vajaduspõhine",U80&lt;&gt;""),[2]an!$J$39,
IF(AND(A80=[2]an!$J$38,F80=[2]an!$E$39,H80&lt;[2]an!$M$37,S80&lt;&gt;"kahepoolne vajaduspõhine"),[2]an!$J$39,
IF(AND(A80=[2]an!$J$38,F80=[2]an!$E$42),[2]an!$J$42,""))))))))))))))))))))))))))))</f>
        <v/>
      </c>
      <c r="Y80" s="17" t="str">
        <f>IFERROR(IF(F80="Tugigrupp",0,
IF(AND(F80="Peretoe teenus",H80&gt;=[2]an!$M$37,RANK(D80,$D80:$D80)+COUNTIFS($D$2:D80,D80,$F$2:F80,F80)-1&gt;1),"",
IF(AND(F80="Peretoe teenus",H80&gt;=[2]an!$M$37,RANK(D80,$D80:$D80)+COUNTIFS($D$2:D80,D80,$F$2:F80,F80)-1=1,MONTH(H80)=MONTH(K80)=TRUE,YEAR(H80)=YEAR(K80)=TRUE),((EOMONTH(H80,0)-H80+1)*X80)/DAY(EOMONTH(H80,0)),
IF(AND(F80="Peretoe teenus",H80&gt;=[2]an!$M$37,RANK(D80,$D80:$D80)+COUNTIFS($D$2:D80,D80,$F$2:F80,F80)-1=1),X80,
IF(AND(F80="Peretoe teenus",H80&lt;[2]an!$M$37,S80&lt;&gt;"kahepoolne vajaduspõhine",RANK(D80,$D80:$D80)+COUNTIFS($D$2:D80,D80,$F$2:F80,F80)-1=1),X80,
IF(AND(F80="Peretoe teenus",H80&lt;[2]an!$M$37,S80&lt;&gt;"kahepoolne vajaduspõhine",RANK(D80,$D80:$D80)+COUNTIFS($D$2:D80,D80,$F$2:F80,F80)-1&gt;1),"",
IF(AND(F80="Peretoe teenus",H80&lt;[2]an!$M$37,S80="kahepoolne vajaduspõhine",U80="",RANK(D80,$D80:$D80)+COUNTIFS($D$2:D80,D80,$F$2:F80,F80)-1=1),X80,
IF(AND(F80="Peretoe teenus",H80&lt;[2]an!$M$37,S80="kahepoolne vajaduspõhine",U80="",RANK(D80,$D80:$D80)+COUNTIFS($D$2:D80,D80,$F$2:F80,F80)-1&gt;1),"",
IF(AND(F80="Peretoe teenus",H80&lt;[2]an!$M$37,S80="kahepoolne vajaduspõhine",U80&lt;[2]an!$M$37,RANK(D80,$D80:$D80)+COUNTIFS($D$2:D80,D80,$F$2:F80,F80)-1=1),X80,
IF(AND(F80="Peretoe teenus",H80&lt;[2]an!$M$37,S80="kahepoolne vajaduspõhine",U80&lt;[2]an!$M$37,RANK(D80,$D80:$D80)+COUNTIFS($D$2:D80,D80,$F$2:F80,F80)-1&gt;1),"",
IF(AND(F80="Peretoe teenus",H80&lt;[2]an!$M$37,S80="kahepoolne vajaduspõhine",U80&gt;=[2]an!$M$37,U80&lt;=[2]an!$M$38,RANK(D80,$D80:$D80)+COUNTIFS($D$2:D80,D80,$F$2:F80,F80)-1=1),
((EOMONTH(U80,0)-U80+1)*X80)/DAY(EOMONTH(U80,0))+(DAY(U80)-1)*100/DAY(EOMONTH(U80,0)),
IF(AND(F80="Peretoe teenus",H80&lt;[2]an!$M$37,S80="kahepoolne vajaduspõhine",U80&gt;=[2]an!$M$37,U80&lt;=[2]an!$M$38,RANK(D80,$D80:$D80)+COUNTIFS($D$2:D80,D80,$F$2:F80,F80)-1&gt;1),"",
IF(AND(F80="Peretoe teenus",H80&lt;[2]an!$M$37,S80="kahepoolne vajaduspõhine",U80&gt;[2]an!$M$38,RANK(D80,$D80:$D80)+COUNTIFS($D$2:D80,D80,$F$2:F80,F80)-1=1),X80,
IF(AND(F80="Peretoe teenus",H80&lt;[2]an!$M$37,S80="kahepoolne vajaduspõhine",U80&gt;[2]an!$M$38,RANK(D80,$D80:$D80)+COUNTIFS($D$2:D80,D80,$F$2:F80,F80)-1&gt;1),"",X80*W80)))))))))))))),"")</f>
        <v/>
      </c>
      <c r="Z80" s="18" t="str">
        <f t="shared" si="4"/>
        <v/>
      </c>
      <c r="AA80" s="19" t="str">
        <f>IFERROR(VLOOKUP(E80,[2]an!$A$3:$B$81,2,FALSE),"")</f>
        <v/>
      </c>
      <c r="AB80" s="19" t="str">
        <f>IFERROR(VLOOKUP(AA80,[2]an!$C$2:$D$16,2,FALSE),"")</f>
        <v/>
      </c>
      <c r="AC80" s="20"/>
      <c r="AD80" s="21" t="str">
        <f>IF(A80=[2]an!$F$36,VLOOKUP([2]an!$F$36,[2]an!$F$36:$H$36,3,FALSE),IF(A80=[2]an!$F$35,VLOOKUP([2]an!$F$35,[2]an!$F$35:$H$35,3,FALSE),IF(A80=[2]an!$F$33,VLOOKUP([2]an!$F$33,[2]an!$F$33:$H$33,3,FALSE),IF(A80=[2]an!$F$31,VLOOKUP([2]an!$F$31,[2]an!$F$31:$H$31,3,FALSE),""))))</f>
        <v/>
      </c>
    </row>
    <row r="81" spans="6:30" x14ac:dyDescent="0.2">
      <c r="F81" s="10"/>
      <c r="G81" s="8" t="str">
        <f t="shared" si="5"/>
        <v/>
      </c>
      <c r="H81" s="13"/>
      <c r="K81" s="13"/>
      <c r="L81" s="10"/>
      <c r="M81" s="10"/>
      <c r="S81" s="8" t="str">
        <f>IFERROR(VLOOKUP(D81,[1]peretoe_teenus!$A$2:$L$2000,5,FALSE),"")</f>
        <v/>
      </c>
      <c r="U81" s="13"/>
      <c r="V81" s="15" t="str" cm="1">
        <f t="array" ref="V81">IFERROR(IF(AND(F81="Tugigrupp",RANK(K81,$K81:$K81)+COUNTIFS($K$2:K81,K81,$L$2:L81,L81,$M$2:M81,M81,$I$2:I81,I81,$G$2:G81,G81,$F$2:F81,F81)-1=1),SUMPRODUCT(($F$2:$F$4154=F81)*($G$2:$G$4154=G81)*($K$2:$K$4154=K81)*($I$2:$I$4154=I81)*($L$2:$L$4154=L81)*($M$2:$M$4154=M81)),""),"")</f>
        <v/>
      </c>
      <c r="W81" s="15" t="str">
        <f t="shared" si="3"/>
        <v/>
      </c>
      <c r="X81" s="16" t="str">
        <f>IF(AND(A81=[2]an!$G$38,F81=[2]an!$E$40),[2]an!$G$40,IF(AND(A81=[2]an!$G$38,F81=[2]an!$E$41),[2]an!$G$41,IF(AND(A81=[2]an!$G$38,F81=[2]an!$E$39,H81&gt;=[2]an!$M$37),[2]an!$G$39,
IF(AND(A81=[2]an!$G$38,F81=[2]an!$E$39,H81&lt;[2]an!$M$37,S81="kahepoolne vajaduspõhine",U81=""),[2]an!$M$40,
IF(AND(A81=[2]an!$G$38,F81=[2]an!$E$39,H81&lt;[2]an!$M$37,S81="kahepoolne vajaduspõhine",U81&lt;&gt;""),[2]an!$G$39,
IF(AND(A81=[2]an!$G$38,F81=[2]an!$E$39,H81&lt;[2]an!$M$37,S81&lt;&gt;"kahepoolne vajaduspõhine"),[2]an!$G$39,
IF(AND(A81=[2]an!$G$38,F81=[2]an!$E$42),[2]an!$G$42,
IF(AND(A81=[2]an!$H$38,F81=[2]an!$E$40),[2]an!$H$40,IF(AND(A81=[2]an!$H$38,F81=[2]an!$E$41),[2]an!$H$41,IF(AND(A81=[2]an!$H$38,F81=[2]an!$E$39,H81&gt;=[2]an!$M$37),[2]an!$H$39,
IF(AND(A81=[2]an!$H$38,F81=[2]an!$E$39,H81&lt;[2]an!$M$37,S81="kahepoolne vajaduspõhine",U81=""),[2]an!$M$40,
IF(AND(A81=[2]an!$H$38,F81=[2]an!$E$39,H81&lt;[2]an!$M$37,S81="kahepoolne vajaduspõhine",U81&lt;&gt;""),[2]an!$H$39,
IF(AND(A81=[2]an!$H$38,F81=[2]an!$E$39,H81&lt;[2]an!$M$37,S81&lt;&gt;"kahepoolne vajaduspõhine"),[2]an!$H$39,
IF(AND(A81=[2]an!$H$38,F81=[2]an!$E$42),[2]an!$H$42,
IF(AND(A81=[2]an!$I$38,F81=[2]an!$E$40),[2]an!$I$40,IF(AND(A81=[2]an!$I$38,F81=[2]an!$E$41),[2]an!$I$41,IF(AND(A81=[2]an!$I$38,F81=[2]an!$E$39,H81&gt;=[2]an!$M$37),[2]an!$I$39,
IF(AND(A81=[2]an!$I$38,F81=[2]an!$E$39,H81&lt;[2]an!$M$37,S81="kahepoolne vajaduspõhine",U81=""),[2]an!$M$40,
IF(AND(A81=[2]an!$I$38,F81=[2]an!$E$39,H81&lt;[2]an!$M$37,S81="kahepoolne vajaduspõhine",U81&lt;&gt;""),[2]an!$I$39,
IF(AND(A81=[2]an!$I$38,F81=[2]an!$E$39,H81&lt;[2]an!$M$37,S81&lt;&gt;"kahepoolne vajaduspõhine"),[2]an!$I$39,
IF(AND(A81=[2]an!$I$38,F81=[2]an!$E$42),[2]an!$I$42,
IF(AND(A81=[2]an!$J$38,F81=[2]an!$E$40),[2]an!$J$40,IF(AND(A81=[2]an!$J$38,F81=[2]an!$E$41),[2]an!$J$41,IF(AND(A81=[2]an!$J$38,F81=[2]an!$E$39,H81&gt;=[2]an!$M$37),[2]an!$J$39,
IF(AND(A81=[2]an!$J$38,F81=[2]an!$E$39,H81&lt;[2]an!$M$37,S81="kahepoolne vajaduspõhine",U81=""),[2]an!$M$40,
IF(AND(A81=[2]an!$J$38,F81=[2]an!$E$39,H81&lt;[2]an!$M$37,S81="kahepoolne vajaduspõhine",U81&lt;&gt;""),[2]an!$J$39,
IF(AND(A81=[2]an!$J$38,F81=[2]an!$E$39,H81&lt;[2]an!$M$37,S81&lt;&gt;"kahepoolne vajaduspõhine"),[2]an!$J$39,
IF(AND(A81=[2]an!$J$38,F81=[2]an!$E$42),[2]an!$J$42,""))))))))))))))))))))))))))))</f>
        <v/>
      </c>
      <c r="Y81" s="17" t="str">
        <f>IFERROR(IF(F81="Tugigrupp",0,
IF(AND(F81="Peretoe teenus",H81&gt;=[2]an!$M$37,RANK(D81,$D81:$D81)+COUNTIFS($D$2:D81,D81,$F$2:F81,F81)-1&gt;1),"",
IF(AND(F81="Peretoe teenus",H81&gt;=[2]an!$M$37,RANK(D81,$D81:$D81)+COUNTIFS($D$2:D81,D81,$F$2:F81,F81)-1=1,MONTH(H81)=MONTH(K81)=TRUE,YEAR(H81)=YEAR(K81)=TRUE),((EOMONTH(H81,0)-H81+1)*X81)/DAY(EOMONTH(H81,0)),
IF(AND(F81="Peretoe teenus",H81&gt;=[2]an!$M$37,RANK(D81,$D81:$D81)+COUNTIFS($D$2:D81,D81,$F$2:F81,F81)-1=1),X81,
IF(AND(F81="Peretoe teenus",H81&lt;[2]an!$M$37,S81&lt;&gt;"kahepoolne vajaduspõhine",RANK(D81,$D81:$D81)+COUNTIFS($D$2:D81,D81,$F$2:F81,F81)-1=1),X81,
IF(AND(F81="Peretoe teenus",H81&lt;[2]an!$M$37,S81&lt;&gt;"kahepoolne vajaduspõhine",RANK(D81,$D81:$D81)+COUNTIFS($D$2:D81,D81,$F$2:F81,F81)-1&gt;1),"",
IF(AND(F81="Peretoe teenus",H81&lt;[2]an!$M$37,S81="kahepoolne vajaduspõhine",U81="",RANK(D81,$D81:$D81)+COUNTIFS($D$2:D81,D81,$F$2:F81,F81)-1=1),X81,
IF(AND(F81="Peretoe teenus",H81&lt;[2]an!$M$37,S81="kahepoolne vajaduspõhine",U81="",RANK(D81,$D81:$D81)+COUNTIFS($D$2:D81,D81,$F$2:F81,F81)-1&gt;1),"",
IF(AND(F81="Peretoe teenus",H81&lt;[2]an!$M$37,S81="kahepoolne vajaduspõhine",U81&lt;[2]an!$M$37,RANK(D81,$D81:$D81)+COUNTIFS($D$2:D81,D81,$F$2:F81,F81)-1=1),X81,
IF(AND(F81="Peretoe teenus",H81&lt;[2]an!$M$37,S81="kahepoolne vajaduspõhine",U81&lt;[2]an!$M$37,RANK(D81,$D81:$D81)+COUNTIFS($D$2:D81,D81,$F$2:F81,F81)-1&gt;1),"",
IF(AND(F81="Peretoe teenus",H81&lt;[2]an!$M$37,S81="kahepoolne vajaduspõhine",U81&gt;=[2]an!$M$37,U81&lt;=[2]an!$M$38,RANK(D81,$D81:$D81)+COUNTIFS($D$2:D81,D81,$F$2:F81,F81)-1=1),
((EOMONTH(U81,0)-U81+1)*X81)/DAY(EOMONTH(U81,0))+(DAY(U81)-1)*100/DAY(EOMONTH(U81,0)),
IF(AND(F81="Peretoe teenus",H81&lt;[2]an!$M$37,S81="kahepoolne vajaduspõhine",U81&gt;=[2]an!$M$37,U81&lt;=[2]an!$M$38,RANK(D81,$D81:$D81)+COUNTIFS($D$2:D81,D81,$F$2:F81,F81)-1&gt;1),"",
IF(AND(F81="Peretoe teenus",H81&lt;[2]an!$M$37,S81="kahepoolne vajaduspõhine",U81&gt;[2]an!$M$38,RANK(D81,$D81:$D81)+COUNTIFS($D$2:D81,D81,$F$2:F81,F81)-1=1),X81,
IF(AND(F81="Peretoe teenus",H81&lt;[2]an!$M$37,S81="kahepoolne vajaduspõhine",U81&gt;[2]an!$M$38,RANK(D81,$D81:$D81)+COUNTIFS($D$2:D81,D81,$F$2:F81,F81)-1&gt;1),"",X81*W81)))))))))))))),"")</f>
        <v/>
      </c>
      <c r="Z81" s="18" t="str">
        <f t="shared" si="4"/>
        <v/>
      </c>
      <c r="AA81" s="19" t="str">
        <f>IFERROR(VLOOKUP(E81,[2]an!$A$3:$B$81,2,FALSE),"")</f>
        <v/>
      </c>
      <c r="AB81" s="19" t="str">
        <f>IFERROR(VLOOKUP(AA81,[2]an!$C$2:$D$16,2,FALSE),"")</f>
        <v/>
      </c>
      <c r="AC81" s="20"/>
      <c r="AD81" s="21" t="str">
        <f>IF(A81=[2]an!$F$36,VLOOKUP([2]an!$F$36,[2]an!$F$36:$H$36,3,FALSE),IF(A81=[2]an!$F$35,VLOOKUP([2]an!$F$35,[2]an!$F$35:$H$35,3,FALSE),IF(A81=[2]an!$F$33,VLOOKUP([2]an!$F$33,[2]an!$F$33:$H$33,3,FALSE),IF(A81=[2]an!$F$31,VLOOKUP([2]an!$F$31,[2]an!$F$31:$H$31,3,FALSE),""))))</f>
        <v/>
      </c>
    </row>
    <row r="82" spans="6:30" x14ac:dyDescent="0.2">
      <c r="F82" s="10"/>
      <c r="G82" s="8" t="str">
        <f t="shared" si="5"/>
        <v/>
      </c>
      <c r="H82" s="13"/>
      <c r="K82" s="13"/>
      <c r="L82" s="10"/>
      <c r="M82" s="10"/>
      <c r="S82" s="8" t="str">
        <f>IFERROR(VLOOKUP(D82,[1]peretoe_teenus!$A$2:$L$2000,5,FALSE),"")</f>
        <v/>
      </c>
      <c r="U82" s="13"/>
      <c r="V82" s="15" t="str" cm="1">
        <f t="array" ref="V82">IFERROR(IF(AND(F82="Tugigrupp",RANK(K82,$K82:$K82)+COUNTIFS($K$2:K82,K82,$L$2:L82,L82,$M$2:M82,M82,$I$2:I82,I82,$G$2:G82,G82,$F$2:F82,F82)-1=1),SUMPRODUCT(($F$2:$F$4154=F82)*($G$2:$G$4154=G82)*($K$2:$K$4154=K82)*($I$2:$I$4154=I82)*($L$2:$L$4154=L82)*($M$2:$M$4154=M82)),""),"")</f>
        <v/>
      </c>
      <c r="W82" s="15" t="str">
        <f t="shared" si="3"/>
        <v/>
      </c>
      <c r="X82" s="16" t="str">
        <f>IF(AND(A82=[2]an!$G$38,F82=[2]an!$E$40),[2]an!$G$40,IF(AND(A82=[2]an!$G$38,F82=[2]an!$E$41),[2]an!$G$41,IF(AND(A82=[2]an!$G$38,F82=[2]an!$E$39,H82&gt;=[2]an!$M$37),[2]an!$G$39,
IF(AND(A82=[2]an!$G$38,F82=[2]an!$E$39,H82&lt;[2]an!$M$37,S82="kahepoolne vajaduspõhine",U82=""),[2]an!$M$40,
IF(AND(A82=[2]an!$G$38,F82=[2]an!$E$39,H82&lt;[2]an!$M$37,S82="kahepoolne vajaduspõhine",U82&lt;&gt;""),[2]an!$G$39,
IF(AND(A82=[2]an!$G$38,F82=[2]an!$E$39,H82&lt;[2]an!$M$37,S82&lt;&gt;"kahepoolne vajaduspõhine"),[2]an!$G$39,
IF(AND(A82=[2]an!$G$38,F82=[2]an!$E$42),[2]an!$G$42,
IF(AND(A82=[2]an!$H$38,F82=[2]an!$E$40),[2]an!$H$40,IF(AND(A82=[2]an!$H$38,F82=[2]an!$E$41),[2]an!$H$41,IF(AND(A82=[2]an!$H$38,F82=[2]an!$E$39,H82&gt;=[2]an!$M$37),[2]an!$H$39,
IF(AND(A82=[2]an!$H$38,F82=[2]an!$E$39,H82&lt;[2]an!$M$37,S82="kahepoolne vajaduspõhine",U82=""),[2]an!$M$40,
IF(AND(A82=[2]an!$H$38,F82=[2]an!$E$39,H82&lt;[2]an!$M$37,S82="kahepoolne vajaduspõhine",U82&lt;&gt;""),[2]an!$H$39,
IF(AND(A82=[2]an!$H$38,F82=[2]an!$E$39,H82&lt;[2]an!$M$37,S82&lt;&gt;"kahepoolne vajaduspõhine"),[2]an!$H$39,
IF(AND(A82=[2]an!$H$38,F82=[2]an!$E$42),[2]an!$H$42,
IF(AND(A82=[2]an!$I$38,F82=[2]an!$E$40),[2]an!$I$40,IF(AND(A82=[2]an!$I$38,F82=[2]an!$E$41),[2]an!$I$41,IF(AND(A82=[2]an!$I$38,F82=[2]an!$E$39,H82&gt;=[2]an!$M$37),[2]an!$I$39,
IF(AND(A82=[2]an!$I$38,F82=[2]an!$E$39,H82&lt;[2]an!$M$37,S82="kahepoolne vajaduspõhine",U82=""),[2]an!$M$40,
IF(AND(A82=[2]an!$I$38,F82=[2]an!$E$39,H82&lt;[2]an!$M$37,S82="kahepoolne vajaduspõhine",U82&lt;&gt;""),[2]an!$I$39,
IF(AND(A82=[2]an!$I$38,F82=[2]an!$E$39,H82&lt;[2]an!$M$37,S82&lt;&gt;"kahepoolne vajaduspõhine"),[2]an!$I$39,
IF(AND(A82=[2]an!$I$38,F82=[2]an!$E$42),[2]an!$I$42,
IF(AND(A82=[2]an!$J$38,F82=[2]an!$E$40),[2]an!$J$40,IF(AND(A82=[2]an!$J$38,F82=[2]an!$E$41),[2]an!$J$41,IF(AND(A82=[2]an!$J$38,F82=[2]an!$E$39,H82&gt;=[2]an!$M$37),[2]an!$J$39,
IF(AND(A82=[2]an!$J$38,F82=[2]an!$E$39,H82&lt;[2]an!$M$37,S82="kahepoolne vajaduspõhine",U82=""),[2]an!$M$40,
IF(AND(A82=[2]an!$J$38,F82=[2]an!$E$39,H82&lt;[2]an!$M$37,S82="kahepoolne vajaduspõhine",U82&lt;&gt;""),[2]an!$J$39,
IF(AND(A82=[2]an!$J$38,F82=[2]an!$E$39,H82&lt;[2]an!$M$37,S82&lt;&gt;"kahepoolne vajaduspõhine"),[2]an!$J$39,
IF(AND(A82=[2]an!$J$38,F82=[2]an!$E$42),[2]an!$J$42,""))))))))))))))))))))))))))))</f>
        <v/>
      </c>
      <c r="Y82" s="17" t="str">
        <f>IFERROR(IF(F82="Tugigrupp",0,
IF(AND(F82="Peretoe teenus",H82&gt;=[2]an!$M$37,RANK(D82,$D82:$D82)+COUNTIFS($D$2:D82,D82,$F$2:F82,F82)-1&gt;1),"",
IF(AND(F82="Peretoe teenus",H82&gt;=[2]an!$M$37,RANK(D82,$D82:$D82)+COUNTIFS($D$2:D82,D82,$F$2:F82,F82)-1=1,MONTH(H82)=MONTH(K82)=TRUE,YEAR(H82)=YEAR(K82)=TRUE),((EOMONTH(H82,0)-H82+1)*X82)/DAY(EOMONTH(H82,0)),
IF(AND(F82="Peretoe teenus",H82&gt;=[2]an!$M$37,RANK(D82,$D82:$D82)+COUNTIFS($D$2:D82,D82,$F$2:F82,F82)-1=1),X82,
IF(AND(F82="Peretoe teenus",H82&lt;[2]an!$M$37,S82&lt;&gt;"kahepoolne vajaduspõhine",RANK(D82,$D82:$D82)+COUNTIFS($D$2:D82,D82,$F$2:F82,F82)-1=1),X82,
IF(AND(F82="Peretoe teenus",H82&lt;[2]an!$M$37,S82&lt;&gt;"kahepoolne vajaduspõhine",RANK(D82,$D82:$D82)+COUNTIFS($D$2:D82,D82,$F$2:F82,F82)-1&gt;1),"",
IF(AND(F82="Peretoe teenus",H82&lt;[2]an!$M$37,S82="kahepoolne vajaduspõhine",U82="",RANK(D82,$D82:$D82)+COUNTIFS($D$2:D82,D82,$F$2:F82,F82)-1=1),X82,
IF(AND(F82="Peretoe teenus",H82&lt;[2]an!$M$37,S82="kahepoolne vajaduspõhine",U82="",RANK(D82,$D82:$D82)+COUNTIFS($D$2:D82,D82,$F$2:F82,F82)-1&gt;1),"",
IF(AND(F82="Peretoe teenus",H82&lt;[2]an!$M$37,S82="kahepoolne vajaduspõhine",U82&lt;[2]an!$M$37,RANK(D82,$D82:$D82)+COUNTIFS($D$2:D82,D82,$F$2:F82,F82)-1=1),X82,
IF(AND(F82="Peretoe teenus",H82&lt;[2]an!$M$37,S82="kahepoolne vajaduspõhine",U82&lt;[2]an!$M$37,RANK(D82,$D82:$D82)+COUNTIFS($D$2:D82,D82,$F$2:F82,F82)-1&gt;1),"",
IF(AND(F82="Peretoe teenus",H82&lt;[2]an!$M$37,S82="kahepoolne vajaduspõhine",U82&gt;=[2]an!$M$37,U82&lt;=[2]an!$M$38,RANK(D82,$D82:$D82)+COUNTIFS($D$2:D82,D82,$F$2:F82,F82)-1=1),
((EOMONTH(U82,0)-U82+1)*X82)/DAY(EOMONTH(U82,0))+(DAY(U82)-1)*100/DAY(EOMONTH(U82,0)),
IF(AND(F82="Peretoe teenus",H82&lt;[2]an!$M$37,S82="kahepoolne vajaduspõhine",U82&gt;=[2]an!$M$37,U82&lt;=[2]an!$M$38,RANK(D82,$D82:$D82)+COUNTIFS($D$2:D82,D82,$F$2:F82,F82)-1&gt;1),"",
IF(AND(F82="Peretoe teenus",H82&lt;[2]an!$M$37,S82="kahepoolne vajaduspõhine",U82&gt;[2]an!$M$38,RANK(D82,$D82:$D82)+COUNTIFS($D$2:D82,D82,$F$2:F82,F82)-1=1),X82,
IF(AND(F82="Peretoe teenus",H82&lt;[2]an!$M$37,S82="kahepoolne vajaduspõhine",U82&gt;[2]an!$M$38,RANK(D82,$D82:$D82)+COUNTIFS($D$2:D82,D82,$F$2:F82,F82)-1&gt;1),"",X82*W82)))))))))))))),"")</f>
        <v/>
      </c>
      <c r="Z82" s="18" t="str">
        <f t="shared" si="4"/>
        <v/>
      </c>
      <c r="AA82" s="19" t="str">
        <f>IFERROR(VLOOKUP(E82,[2]an!$A$3:$B$81,2,FALSE),"")</f>
        <v/>
      </c>
      <c r="AB82" s="19" t="str">
        <f>IFERROR(VLOOKUP(AA82,[2]an!$C$2:$D$16,2,FALSE),"")</f>
        <v/>
      </c>
      <c r="AC82" s="20"/>
      <c r="AD82" s="21" t="str">
        <f>IF(A82=[2]an!$F$36,VLOOKUP([2]an!$F$36,[2]an!$F$36:$H$36,3,FALSE),IF(A82=[2]an!$F$35,VLOOKUP([2]an!$F$35,[2]an!$F$35:$H$35,3,FALSE),IF(A82=[2]an!$F$33,VLOOKUP([2]an!$F$33,[2]an!$F$33:$H$33,3,FALSE),IF(A82=[2]an!$F$31,VLOOKUP([2]an!$F$31,[2]an!$F$31:$H$31,3,FALSE),""))))</f>
        <v/>
      </c>
    </row>
    <row r="83" spans="6:30" x14ac:dyDescent="0.2">
      <c r="F83" s="10"/>
      <c r="G83" s="8" t="str">
        <f t="shared" si="5"/>
        <v/>
      </c>
      <c r="H83" s="13"/>
      <c r="K83" s="13"/>
      <c r="L83" s="10"/>
      <c r="M83" s="10"/>
      <c r="S83" s="8" t="str">
        <f>IFERROR(VLOOKUP(D83,[1]peretoe_teenus!$A$2:$L$2000,5,FALSE),"")</f>
        <v/>
      </c>
      <c r="U83" s="13"/>
      <c r="V83" s="15" t="str" cm="1">
        <f t="array" ref="V83">IFERROR(IF(AND(F83="Tugigrupp",RANK(K83,$K83:$K83)+COUNTIFS($K$2:K83,K83,$L$2:L83,L83,$M$2:M83,M83,$I$2:I83,I83,$G$2:G83,G83,$F$2:F83,F83)-1=1),SUMPRODUCT(($F$2:$F$4154=F83)*($G$2:$G$4154=G83)*($K$2:$K$4154=K83)*($I$2:$I$4154=I83)*($L$2:$L$4154=L83)*($M$2:$M$4154=M83)),""),"")</f>
        <v/>
      </c>
      <c r="W83" s="15" t="str">
        <f t="shared" si="3"/>
        <v/>
      </c>
      <c r="X83" s="16" t="str">
        <f>IF(AND(A83=[2]an!$G$38,F83=[2]an!$E$40),[2]an!$G$40,IF(AND(A83=[2]an!$G$38,F83=[2]an!$E$41),[2]an!$G$41,IF(AND(A83=[2]an!$G$38,F83=[2]an!$E$39,H83&gt;=[2]an!$M$37),[2]an!$G$39,
IF(AND(A83=[2]an!$G$38,F83=[2]an!$E$39,H83&lt;[2]an!$M$37,S83="kahepoolne vajaduspõhine",U83=""),[2]an!$M$40,
IF(AND(A83=[2]an!$G$38,F83=[2]an!$E$39,H83&lt;[2]an!$M$37,S83="kahepoolne vajaduspõhine",U83&lt;&gt;""),[2]an!$G$39,
IF(AND(A83=[2]an!$G$38,F83=[2]an!$E$39,H83&lt;[2]an!$M$37,S83&lt;&gt;"kahepoolne vajaduspõhine"),[2]an!$G$39,
IF(AND(A83=[2]an!$G$38,F83=[2]an!$E$42),[2]an!$G$42,
IF(AND(A83=[2]an!$H$38,F83=[2]an!$E$40),[2]an!$H$40,IF(AND(A83=[2]an!$H$38,F83=[2]an!$E$41),[2]an!$H$41,IF(AND(A83=[2]an!$H$38,F83=[2]an!$E$39,H83&gt;=[2]an!$M$37),[2]an!$H$39,
IF(AND(A83=[2]an!$H$38,F83=[2]an!$E$39,H83&lt;[2]an!$M$37,S83="kahepoolne vajaduspõhine",U83=""),[2]an!$M$40,
IF(AND(A83=[2]an!$H$38,F83=[2]an!$E$39,H83&lt;[2]an!$M$37,S83="kahepoolne vajaduspõhine",U83&lt;&gt;""),[2]an!$H$39,
IF(AND(A83=[2]an!$H$38,F83=[2]an!$E$39,H83&lt;[2]an!$M$37,S83&lt;&gt;"kahepoolne vajaduspõhine"),[2]an!$H$39,
IF(AND(A83=[2]an!$H$38,F83=[2]an!$E$42),[2]an!$H$42,
IF(AND(A83=[2]an!$I$38,F83=[2]an!$E$40),[2]an!$I$40,IF(AND(A83=[2]an!$I$38,F83=[2]an!$E$41),[2]an!$I$41,IF(AND(A83=[2]an!$I$38,F83=[2]an!$E$39,H83&gt;=[2]an!$M$37),[2]an!$I$39,
IF(AND(A83=[2]an!$I$38,F83=[2]an!$E$39,H83&lt;[2]an!$M$37,S83="kahepoolne vajaduspõhine",U83=""),[2]an!$M$40,
IF(AND(A83=[2]an!$I$38,F83=[2]an!$E$39,H83&lt;[2]an!$M$37,S83="kahepoolne vajaduspõhine",U83&lt;&gt;""),[2]an!$I$39,
IF(AND(A83=[2]an!$I$38,F83=[2]an!$E$39,H83&lt;[2]an!$M$37,S83&lt;&gt;"kahepoolne vajaduspõhine"),[2]an!$I$39,
IF(AND(A83=[2]an!$I$38,F83=[2]an!$E$42),[2]an!$I$42,
IF(AND(A83=[2]an!$J$38,F83=[2]an!$E$40),[2]an!$J$40,IF(AND(A83=[2]an!$J$38,F83=[2]an!$E$41),[2]an!$J$41,IF(AND(A83=[2]an!$J$38,F83=[2]an!$E$39,H83&gt;=[2]an!$M$37),[2]an!$J$39,
IF(AND(A83=[2]an!$J$38,F83=[2]an!$E$39,H83&lt;[2]an!$M$37,S83="kahepoolne vajaduspõhine",U83=""),[2]an!$M$40,
IF(AND(A83=[2]an!$J$38,F83=[2]an!$E$39,H83&lt;[2]an!$M$37,S83="kahepoolne vajaduspõhine",U83&lt;&gt;""),[2]an!$J$39,
IF(AND(A83=[2]an!$J$38,F83=[2]an!$E$39,H83&lt;[2]an!$M$37,S83&lt;&gt;"kahepoolne vajaduspõhine"),[2]an!$J$39,
IF(AND(A83=[2]an!$J$38,F83=[2]an!$E$42),[2]an!$J$42,""))))))))))))))))))))))))))))</f>
        <v/>
      </c>
      <c r="Y83" s="17" t="str">
        <f>IFERROR(IF(F83="Tugigrupp",0,
IF(AND(F83="Peretoe teenus",H83&gt;=[2]an!$M$37,RANK(D83,$D83:$D83)+COUNTIFS($D$2:D83,D83,$F$2:F83,F83)-1&gt;1),"",
IF(AND(F83="Peretoe teenus",H83&gt;=[2]an!$M$37,RANK(D83,$D83:$D83)+COUNTIFS($D$2:D83,D83,$F$2:F83,F83)-1=1,MONTH(H83)=MONTH(K83)=TRUE,YEAR(H83)=YEAR(K83)=TRUE),((EOMONTH(H83,0)-H83+1)*X83)/DAY(EOMONTH(H83,0)),
IF(AND(F83="Peretoe teenus",H83&gt;=[2]an!$M$37,RANK(D83,$D83:$D83)+COUNTIFS($D$2:D83,D83,$F$2:F83,F83)-1=1),X83,
IF(AND(F83="Peretoe teenus",H83&lt;[2]an!$M$37,S83&lt;&gt;"kahepoolne vajaduspõhine",RANK(D83,$D83:$D83)+COUNTIFS($D$2:D83,D83,$F$2:F83,F83)-1=1),X83,
IF(AND(F83="Peretoe teenus",H83&lt;[2]an!$M$37,S83&lt;&gt;"kahepoolne vajaduspõhine",RANK(D83,$D83:$D83)+COUNTIFS($D$2:D83,D83,$F$2:F83,F83)-1&gt;1),"",
IF(AND(F83="Peretoe teenus",H83&lt;[2]an!$M$37,S83="kahepoolne vajaduspõhine",U83="",RANK(D83,$D83:$D83)+COUNTIFS($D$2:D83,D83,$F$2:F83,F83)-1=1),X83,
IF(AND(F83="Peretoe teenus",H83&lt;[2]an!$M$37,S83="kahepoolne vajaduspõhine",U83="",RANK(D83,$D83:$D83)+COUNTIFS($D$2:D83,D83,$F$2:F83,F83)-1&gt;1),"",
IF(AND(F83="Peretoe teenus",H83&lt;[2]an!$M$37,S83="kahepoolne vajaduspõhine",U83&lt;[2]an!$M$37,RANK(D83,$D83:$D83)+COUNTIFS($D$2:D83,D83,$F$2:F83,F83)-1=1),X83,
IF(AND(F83="Peretoe teenus",H83&lt;[2]an!$M$37,S83="kahepoolne vajaduspõhine",U83&lt;[2]an!$M$37,RANK(D83,$D83:$D83)+COUNTIFS($D$2:D83,D83,$F$2:F83,F83)-1&gt;1),"",
IF(AND(F83="Peretoe teenus",H83&lt;[2]an!$M$37,S83="kahepoolne vajaduspõhine",U83&gt;=[2]an!$M$37,U83&lt;=[2]an!$M$38,RANK(D83,$D83:$D83)+COUNTIFS($D$2:D83,D83,$F$2:F83,F83)-1=1),
((EOMONTH(U83,0)-U83+1)*X83)/DAY(EOMONTH(U83,0))+(DAY(U83)-1)*100/DAY(EOMONTH(U83,0)),
IF(AND(F83="Peretoe teenus",H83&lt;[2]an!$M$37,S83="kahepoolne vajaduspõhine",U83&gt;=[2]an!$M$37,U83&lt;=[2]an!$M$38,RANK(D83,$D83:$D83)+COUNTIFS($D$2:D83,D83,$F$2:F83,F83)-1&gt;1),"",
IF(AND(F83="Peretoe teenus",H83&lt;[2]an!$M$37,S83="kahepoolne vajaduspõhine",U83&gt;[2]an!$M$38,RANK(D83,$D83:$D83)+COUNTIFS($D$2:D83,D83,$F$2:F83,F83)-1=1),X83,
IF(AND(F83="Peretoe teenus",H83&lt;[2]an!$M$37,S83="kahepoolne vajaduspõhine",U83&gt;[2]an!$M$38,RANK(D83,$D83:$D83)+COUNTIFS($D$2:D83,D83,$F$2:F83,F83)-1&gt;1),"",X83*W83)))))))))))))),"")</f>
        <v/>
      </c>
      <c r="Z83" s="18" t="str">
        <f t="shared" si="4"/>
        <v/>
      </c>
      <c r="AA83" s="19" t="str">
        <f>IFERROR(VLOOKUP(E83,[2]an!$A$3:$B$81,2,FALSE),"")</f>
        <v/>
      </c>
      <c r="AB83" s="19" t="str">
        <f>IFERROR(VLOOKUP(AA83,[2]an!$C$2:$D$16,2,FALSE),"")</f>
        <v/>
      </c>
      <c r="AC83" s="20"/>
      <c r="AD83" s="21" t="str">
        <f>IF(A83=[2]an!$F$36,VLOOKUP([2]an!$F$36,[2]an!$F$36:$H$36,3,FALSE),IF(A83=[2]an!$F$35,VLOOKUP([2]an!$F$35,[2]an!$F$35:$H$35,3,FALSE),IF(A83=[2]an!$F$33,VLOOKUP([2]an!$F$33,[2]an!$F$33:$H$33,3,FALSE),IF(A83=[2]an!$F$31,VLOOKUP([2]an!$F$31,[2]an!$F$31:$H$31,3,FALSE),""))))</f>
        <v/>
      </c>
    </row>
    <row r="84" spans="6:30" x14ac:dyDescent="0.2">
      <c r="F84" s="10"/>
      <c r="G84" s="8" t="str">
        <f t="shared" si="5"/>
        <v/>
      </c>
      <c r="H84" s="13"/>
      <c r="K84" s="13"/>
      <c r="L84" s="10"/>
      <c r="M84" s="10"/>
      <c r="S84" s="8" t="str">
        <f>IFERROR(VLOOKUP(D84,[1]peretoe_teenus!$A$2:$L$2000,5,FALSE),"")</f>
        <v/>
      </c>
      <c r="U84" s="13"/>
      <c r="V84" s="15" t="str" cm="1">
        <f t="array" ref="V84">IFERROR(IF(AND(F84="Tugigrupp",RANK(K84,$K84:$K84)+COUNTIFS($K$2:K84,K84,$L$2:L84,L84,$M$2:M84,M84,$I$2:I84,I84,$G$2:G84,G84,$F$2:F84,F84)-1=1),SUMPRODUCT(($F$2:$F$4154=F84)*($G$2:$G$4154=G84)*($K$2:$K$4154=K84)*($I$2:$I$4154=I84)*($L$2:$L$4154=L84)*($M$2:$M$4154=M84)),""),"")</f>
        <v/>
      </c>
      <c r="W84" s="15" t="str">
        <f t="shared" si="3"/>
        <v/>
      </c>
      <c r="X84" s="16" t="str">
        <f>IF(AND(A84=[2]an!$G$38,F84=[2]an!$E$40),[2]an!$G$40,IF(AND(A84=[2]an!$G$38,F84=[2]an!$E$41),[2]an!$G$41,IF(AND(A84=[2]an!$G$38,F84=[2]an!$E$39,H84&gt;=[2]an!$M$37),[2]an!$G$39,
IF(AND(A84=[2]an!$G$38,F84=[2]an!$E$39,H84&lt;[2]an!$M$37,S84="kahepoolne vajaduspõhine",U84=""),[2]an!$M$40,
IF(AND(A84=[2]an!$G$38,F84=[2]an!$E$39,H84&lt;[2]an!$M$37,S84="kahepoolne vajaduspõhine",U84&lt;&gt;""),[2]an!$G$39,
IF(AND(A84=[2]an!$G$38,F84=[2]an!$E$39,H84&lt;[2]an!$M$37,S84&lt;&gt;"kahepoolne vajaduspõhine"),[2]an!$G$39,
IF(AND(A84=[2]an!$G$38,F84=[2]an!$E$42),[2]an!$G$42,
IF(AND(A84=[2]an!$H$38,F84=[2]an!$E$40),[2]an!$H$40,IF(AND(A84=[2]an!$H$38,F84=[2]an!$E$41),[2]an!$H$41,IF(AND(A84=[2]an!$H$38,F84=[2]an!$E$39,H84&gt;=[2]an!$M$37),[2]an!$H$39,
IF(AND(A84=[2]an!$H$38,F84=[2]an!$E$39,H84&lt;[2]an!$M$37,S84="kahepoolne vajaduspõhine",U84=""),[2]an!$M$40,
IF(AND(A84=[2]an!$H$38,F84=[2]an!$E$39,H84&lt;[2]an!$M$37,S84="kahepoolne vajaduspõhine",U84&lt;&gt;""),[2]an!$H$39,
IF(AND(A84=[2]an!$H$38,F84=[2]an!$E$39,H84&lt;[2]an!$M$37,S84&lt;&gt;"kahepoolne vajaduspõhine"),[2]an!$H$39,
IF(AND(A84=[2]an!$H$38,F84=[2]an!$E$42),[2]an!$H$42,
IF(AND(A84=[2]an!$I$38,F84=[2]an!$E$40),[2]an!$I$40,IF(AND(A84=[2]an!$I$38,F84=[2]an!$E$41),[2]an!$I$41,IF(AND(A84=[2]an!$I$38,F84=[2]an!$E$39,H84&gt;=[2]an!$M$37),[2]an!$I$39,
IF(AND(A84=[2]an!$I$38,F84=[2]an!$E$39,H84&lt;[2]an!$M$37,S84="kahepoolne vajaduspõhine",U84=""),[2]an!$M$40,
IF(AND(A84=[2]an!$I$38,F84=[2]an!$E$39,H84&lt;[2]an!$M$37,S84="kahepoolne vajaduspõhine",U84&lt;&gt;""),[2]an!$I$39,
IF(AND(A84=[2]an!$I$38,F84=[2]an!$E$39,H84&lt;[2]an!$M$37,S84&lt;&gt;"kahepoolne vajaduspõhine"),[2]an!$I$39,
IF(AND(A84=[2]an!$I$38,F84=[2]an!$E$42),[2]an!$I$42,
IF(AND(A84=[2]an!$J$38,F84=[2]an!$E$40),[2]an!$J$40,IF(AND(A84=[2]an!$J$38,F84=[2]an!$E$41),[2]an!$J$41,IF(AND(A84=[2]an!$J$38,F84=[2]an!$E$39,H84&gt;=[2]an!$M$37),[2]an!$J$39,
IF(AND(A84=[2]an!$J$38,F84=[2]an!$E$39,H84&lt;[2]an!$M$37,S84="kahepoolne vajaduspõhine",U84=""),[2]an!$M$40,
IF(AND(A84=[2]an!$J$38,F84=[2]an!$E$39,H84&lt;[2]an!$M$37,S84="kahepoolne vajaduspõhine",U84&lt;&gt;""),[2]an!$J$39,
IF(AND(A84=[2]an!$J$38,F84=[2]an!$E$39,H84&lt;[2]an!$M$37,S84&lt;&gt;"kahepoolne vajaduspõhine"),[2]an!$J$39,
IF(AND(A84=[2]an!$J$38,F84=[2]an!$E$42),[2]an!$J$42,""))))))))))))))))))))))))))))</f>
        <v/>
      </c>
      <c r="Y84" s="17" t="str">
        <f>IFERROR(IF(F84="Tugigrupp",0,
IF(AND(F84="Peretoe teenus",H84&gt;=[2]an!$M$37,RANK(D84,$D84:$D84)+COUNTIFS($D$2:D84,D84,$F$2:F84,F84)-1&gt;1),"",
IF(AND(F84="Peretoe teenus",H84&gt;=[2]an!$M$37,RANK(D84,$D84:$D84)+COUNTIFS($D$2:D84,D84,$F$2:F84,F84)-1=1,MONTH(H84)=MONTH(K84)=TRUE,YEAR(H84)=YEAR(K84)=TRUE),((EOMONTH(H84,0)-H84+1)*X84)/DAY(EOMONTH(H84,0)),
IF(AND(F84="Peretoe teenus",H84&gt;=[2]an!$M$37,RANK(D84,$D84:$D84)+COUNTIFS($D$2:D84,D84,$F$2:F84,F84)-1=1),X84,
IF(AND(F84="Peretoe teenus",H84&lt;[2]an!$M$37,S84&lt;&gt;"kahepoolne vajaduspõhine",RANK(D84,$D84:$D84)+COUNTIFS($D$2:D84,D84,$F$2:F84,F84)-1=1),X84,
IF(AND(F84="Peretoe teenus",H84&lt;[2]an!$M$37,S84&lt;&gt;"kahepoolne vajaduspõhine",RANK(D84,$D84:$D84)+COUNTIFS($D$2:D84,D84,$F$2:F84,F84)-1&gt;1),"",
IF(AND(F84="Peretoe teenus",H84&lt;[2]an!$M$37,S84="kahepoolne vajaduspõhine",U84="",RANK(D84,$D84:$D84)+COUNTIFS($D$2:D84,D84,$F$2:F84,F84)-1=1),X84,
IF(AND(F84="Peretoe teenus",H84&lt;[2]an!$M$37,S84="kahepoolne vajaduspõhine",U84="",RANK(D84,$D84:$D84)+COUNTIFS($D$2:D84,D84,$F$2:F84,F84)-1&gt;1),"",
IF(AND(F84="Peretoe teenus",H84&lt;[2]an!$M$37,S84="kahepoolne vajaduspõhine",U84&lt;[2]an!$M$37,RANK(D84,$D84:$D84)+COUNTIFS($D$2:D84,D84,$F$2:F84,F84)-1=1),X84,
IF(AND(F84="Peretoe teenus",H84&lt;[2]an!$M$37,S84="kahepoolne vajaduspõhine",U84&lt;[2]an!$M$37,RANK(D84,$D84:$D84)+COUNTIFS($D$2:D84,D84,$F$2:F84,F84)-1&gt;1),"",
IF(AND(F84="Peretoe teenus",H84&lt;[2]an!$M$37,S84="kahepoolne vajaduspõhine",U84&gt;=[2]an!$M$37,U84&lt;=[2]an!$M$38,RANK(D84,$D84:$D84)+COUNTIFS($D$2:D84,D84,$F$2:F84,F84)-1=1),
((EOMONTH(U84,0)-U84+1)*X84)/DAY(EOMONTH(U84,0))+(DAY(U84)-1)*100/DAY(EOMONTH(U84,0)),
IF(AND(F84="Peretoe teenus",H84&lt;[2]an!$M$37,S84="kahepoolne vajaduspõhine",U84&gt;=[2]an!$M$37,U84&lt;=[2]an!$M$38,RANK(D84,$D84:$D84)+COUNTIFS($D$2:D84,D84,$F$2:F84,F84)-1&gt;1),"",
IF(AND(F84="Peretoe teenus",H84&lt;[2]an!$M$37,S84="kahepoolne vajaduspõhine",U84&gt;[2]an!$M$38,RANK(D84,$D84:$D84)+COUNTIFS($D$2:D84,D84,$F$2:F84,F84)-1=1),X84,
IF(AND(F84="Peretoe teenus",H84&lt;[2]an!$M$37,S84="kahepoolne vajaduspõhine",U84&gt;[2]an!$M$38,RANK(D84,$D84:$D84)+COUNTIFS($D$2:D84,D84,$F$2:F84,F84)-1&gt;1),"",X84*W84)))))))))))))),"")</f>
        <v/>
      </c>
      <c r="Z84" s="18" t="str">
        <f t="shared" si="4"/>
        <v/>
      </c>
      <c r="AA84" s="19" t="str">
        <f>IFERROR(VLOOKUP(E84,[2]an!$A$3:$B$81,2,FALSE),"")</f>
        <v/>
      </c>
      <c r="AB84" s="19" t="str">
        <f>IFERROR(VLOOKUP(AA84,[2]an!$C$2:$D$16,2,FALSE),"")</f>
        <v/>
      </c>
      <c r="AC84" s="20"/>
      <c r="AD84" s="21" t="str">
        <f>IF(A84=[2]an!$F$36,VLOOKUP([2]an!$F$36,[2]an!$F$36:$H$36,3,FALSE),IF(A84=[2]an!$F$35,VLOOKUP([2]an!$F$35,[2]an!$F$35:$H$35,3,FALSE),IF(A84=[2]an!$F$33,VLOOKUP([2]an!$F$33,[2]an!$F$33:$H$33,3,FALSE),IF(A84=[2]an!$F$31,VLOOKUP([2]an!$F$31,[2]an!$F$31:$H$31,3,FALSE),""))))</f>
        <v/>
      </c>
    </row>
    <row r="85" spans="6:30" x14ac:dyDescent="0.2">
      <c r="F85" s="10"/>
      <c r="G85" s="8" t="str">
        <f t="shared" si="5"/>
        <v/>
      </c>
      <c r="H85" s="13"/>
      <c r="K85" s="13"/>
      <c r="L85" s="10"/>
      <c r="M85" s="10"/>
      <c r="S85" s="8" t="str">
        <f>IFERROR(VLOOKUP(D85,[1]peretoe_teenus!$A$2:$L$2000,5,FALSE),"")</f>
        <v/>
      </c>
      <c r="U85" s="13"/>
      <c r="V85" s="15" t="str" cm="1">
        <f t="array" ref="V85">IFERROR(IF(AND(F85="Tugigrupp",RANK(K85,$K85:$K85)+COUNTIFS($K$2:K85,K85,$L$2:L85,L85,$M$2:M85,M85,$I$2:I85,I85,$G$2:G85,G85,$F$2:F85,F85)-1=1),SUMPRODUCT(($F$2:$F$4154=F85)*($G$2:$G$4154=G85)*($K$2:$K$4154=K85)*($I$2:$I$4154=I85)*($L$2:$L$4154=L85)*($M$2:$M$4154=M85)),""),"")</f>
        <v/>
      </c>
      <c r="W85" s="15" t="str">
        <f t="shared" si="3"/>
        <v/>
      </c>
      <c r="X85" s="16" t="str">
        <f>IF(AND(A85=[2]an!$G$38,F85=[2]an!$E$40),[2]an!$G$40,IF(AND(A85=[2]an!$G$38,F85=[2]an!$E$41),[2]an!$G$41,IF(AND(A85=[2]an!$G$38,F85=[2]an!$E$39,H85&gt;=[2]an!$M$37),[2]an!$G$39,
IF(AND(A85=[2]an!$G$38,F85=[2]an!$E$39,H85&lt;[2]an!$M$37,S85="kahepoolne vajaduspõhine",U85=""),[2]an!$M$40,
IF(AND(A85=[2]an!$G$38,F85=[2]an!$E$39,H85&lt;[2]an!$M$37,S85="kahepoolne vajaduspõhine",U85&lt;&gt;""),[2]an!$G$39,
IF(AND(A85=[2]an!$G$38,F85=[2]an!$E$39,H85&lt;[2]an!$M$37,S85&lt;&gt;"kahepoolne vajaduspõhine"),[2]an!$G$39,
IF(AND(A85=[2]an!$G$38,F85=[2]an!$E$42),[2]an!$G$42,
IF(AND(A85=[2]an!$H$38,F85=[2]an!$E$40),[2]an!$H$40,IF(AND(A85=[2]an!$H$38,F85=[2]an!$E$41),[2]an!$H$41,IF(AND(A85=[2]an!$H$38,F85=[2]an!$E$39,H85&gt;=[2]an!$M$37),[2]an!$H$39,
IF(AND(A85=[2]an!$H$38,F85=[2]an!$E$39,H85&lt;[2]an!$M$37,S85="kahepoolne vajaduspõhine",U85=""),[2]an!$M$40,
IF(AND(A85=[2]an!$H$38,F85=[2]an!$E$39,H85&lt;[2]an!$M$37,S85="kahepoolne vajaduspõhine",U85&lt;&gt;""),[2]an!$H$39,
IF(AND(A85=[2]an!$H$38,F85=[2]an!$E$39,H85&lt;[2]an!$M$37,S85&lt;&gt;"kahepoolne vajaduspõhine"),[2]an!$H$39,
IF(AND(A85=[2]an!$H$38,F85=[2]an!$E$42),[2]an!$H$42,
IF(AND(A85=[2]an!$I$38,F85=[2]an!$E$40),[2]an!$I$40,IF(AND(A85=[2]an!$I$38,F85=[2]an!$E$41),[2]an!$I$41,IF(AND(A85=[2]an!$I$38,F85=[2]an!$E$39,H85&gt;=[2]an!$M$37),[2]an!$I$39,
IF(AND(A85=[2]an!$I$38,F85=[2]an!$E$39,H85&lt;[2]an!$M$37,S85="kahepoolne vajaduspõhine",U85=""),[2]an!$M$40,
IF(AND(A85=[2]an!$I$38,F85=[2]an!$E$39,H85&lt;[2]an!$M$37,S85="kahepoolne vajaduspõhine",U85&lt;&gt;""),[2]an!$I$39,
IF(AND(A85=[2]an!$I$38,F85=[2]an!$E$39,H85&lt;[2]an!$M$37,S85&lt;&gt;"kahepoolne vajaduspõhine"),[2]an!$I$39,
IF(AND(A85=[2]an!$I$38,F85=[2]an!$E$42),[2]an!$I$42,
IF(AND(A85=[2]an!$J$38,F85=[2]an!$E$40),[2]an!$J$40,IF(AND(A85=[2]an!$J$38,F85=[2]an!$E$41),[2]an!$J$41,IF(AND(A85=[2]an!$J$38,F85=[2]an!$E$39,H85&gt;=[2]an!$M$37),[2]an!$J$39,
IF(AND(A85=[2]an!$J$38,F85=[2]an!$E$39,H85&lt;[2]an!$M$37,S85="kahepoolne vajaduspõhine",U85=""),[2]an!$M$40,
IF(AND(A85=[2]an!$J$38,F85=[2]an!$E$39,H85&lt;[2]an!$M$37,S85="kahepoolne vajaduspõhine",U85&lt;&gt;""),[2]an!$J$39,
IF(AND(A85=[2]an!$J$38,F85=[2]an!$E$39,H85&lt;[2]an!$M$37,S85&lt;&gt;"kahepoolne vajaduspõhine"),[2]an!$J$39,
IF(AND(A85=[2]an!$J$38,F85=[2]an!$E$42),[2]an!$J$42,""))))))))))))))))))))))))))))</f>
        <v/>
      </c>
      <c r="Y85" s="17" t="str">
        <f>IFERROR(IF(F85="Tugigrupp",0,
IF(AND(F85="Peretoe teenus",H85&gt;=[2]an!$M$37,RANK(D85,$D85:$D85)+COUNTIFS($D$2:D85,D85,$F$2:F85,F85)-1&gt;1),"",
IF(AND(F85="Peretoe teenus",H85&gt;=[2]an!$M$37,RANK(D85,$D85:$D85)+COUNTIFS($D$2:D85,D85,$F$2:F85,F85)-1=1,MONTH(H85)=MONTH(K85)=TRUE,YEAR(H85)=YEAR(K85)=TRUE),((EOMONTH(H85,0)-H85+1)*X85)/DAY(EOMONTH(H85,0)),
IF(AND(F85="Peretoe teenus",H85&gt;=[2]an!$M$37,RANK(D85,$D85:$D85)+COUNTIFS($D$2:D85,D85,$F$2:F85,F85)-1=1),X85,
IF(AND(F85="Peretoe teenus",H85&lt;[2]an!$M$37,S85&lt;&gt;"kahepoolne vajaduspõhine",RANK(D85,$D85:$D85)+COUNTIFS($D$2:D85,D85,$F$2:F85,F85)-1=1),X85,
IF(AND(F85="Peretoe teenus",H85&lt;[2]an!$M$37,S85&lt;&gt;"kahepoolne vajaduspõhine",RANK(D85,$D85:$D85)+COUNTIFS($D$2:D85,D85,$F$2:F85,F85)-1&gt;1),"",
IF(AND(F85="Peretoe teenus",H85&lt;[2]an!$M$37,S85="kahepoolne vajaduspõhine",U85="",RANK(D85,$D85:$D85)+COUNTIFS($D$2:D85,D85,$F$2:F85,F85)-1=1),X85,
IF(AND(F85="Peretoe teenus",H85&lt;[2]an!$M$37,S85="kahepoolne vajaduspõhine",U85="",RANK(D85,$D85:$D85)+COUNTIFS($D$2:D85,D85,$F$2:F85,F85)-1&gt;1),"",
IF(AND(F85="Peretoe teenus",H85&lt;[2]an!$M$37,S85="kahepoolne vajaduspõhine",U85&lt;[2]an!$M$37,RANK(D85,$D85:$D85)+COUNTIFS($D$2:D85,D85,$F$2:F85,F85)-1=1),X85,
IF(AND(F85="Peretoe teenus",H85&lt;[2]an!$M$37,S85="kahepoolne vajaduspõhine",U85&lt;[2]an!$M$37,RANK(D85,$D85:$D85)+COUNTIFS($D$2:D85,D85,$F$2:F85,F85)-1&gt;1),"",
IF(AND(F85="Peretoe teenus",H85&lt;[2]an!$M$37,S85="kahepoolne vajaduspõhine",U85&gt;=[2]an!$M$37,U85&lt;=[2]an!$M$38,RANK(D85,$D85:$D85)+COUNTIFS($D$2:D85,D85,$F$2:F85,F85)-1=1),
((EOMONTH(U85,0)-U85+1)*X85)/DAY(EOMONTH(U85,0))+(DAY(U85)-1)*100/DAY(EOMONTH(U85,0)),
IF(AND(F85="Peretoe teenus",H85&lt;[2]an!$M$37,S85="kahepoolne vajaduspõhine",U85&gt;=[2]an!$M$37,U85&lt;=[2]an!$M$38,RANK(D85,$D85:$D85)+COUNTIFS($D$2:D85,D85,$F$2:F85,F85)-1&gt;1),"",
IF(AND(F85="Peretoe teenus",H85&lt;[2]an!$M$37,S85="kahepoolne vajaduspõhine",U85&gt;[2]an!$M$38,RANK(D85,$D85:$D85)+COUNTIFS($D$2:D85,D85,$F$2:F85,F85)-1=1),X85,
IF(AND(F85="Peretoe teenus",H85&lt;[2]an!$M$37,S85="kahepoolne vajaduspõhine",U85&gt;[2]an!$M$38,RANK(D85,$D85:$D85)+COUNTIFS($D$2:D85,D85,$F$2:F85,F85)-1&gt;1),"",X85*W85)))))))))))))),"")</f>
        <v/>
      </c>
      <c r="Z85" s="18" t="str">
        <f t="shared" si="4"/>
        <v/>
      </c>
      <c r="AA85" s="19" t="str">
        <f>IFERROR(VLOOKUP(E85,[2]an!$A$3:$B$81,2,FALSE),"")</f>
        <v/>
      </c>
      <c r="AB85" s="19" t="str">
        <f>IFERROR(VLOOKUP(AA85,[2]an!$C$2:$D$16,2,FALSE),"")</f>
        <v/>
      </c>
      <c r="AC85" s="20"/>
      <c r="AD85" s="21" t="str">
        <f>IF(A85=[2]an!$F$36,VLOOKUP([2]an!$F$36,[2]an!$F$36:$H$36,3,FALSE),IF(A85=[2]an!$F$35,VLOOKUP([2]an!$F$35,[2]an!$F$35:$H$35,3,FALSE),IF(A85=[2]an!$F$33,VLOOKUP([2]an!$F$33,[2]an!$F$33:$H$33,3,FALSE),IF(A85=[2]an!$F$31,VLOOKUP([2]an!$F$31,[2]an!$F$31:$H$31,3,FALSE),""))))</f>
        <v/>
      </c>
    </row>
    <row r="86" spans="6:30" x14ac:dyDescent="0.2">
      <c r="F86" s="10"/>
      <c r="G86" s="8" t="str">
        <f t="shared" si="5"/>
        <v/>
      </c>
      <c r="H86" s="13"/>
      <c r="K86" s="13"/>
      <c r="L86" s="10"/>
      <c r="M86" s="10"/>
      <c r="S86" s="8" t="str">
        <f>IFERROR(VLOOKUP(D86,[1]peretoe_teenus!$A$2:$L$2000,5,FALSE),"")</f>
        <v/>
      </c>
      <c r="U86" s="13"/>
      <c r="V86" s="15" t="str" cm="1">
        <f t="array" ref="V86">IFERROR(IF(AND(F86="Tugigrupp",RANK(K86,$K86:$K86)+COUNTIFS($K$2:K86,K86,$L$2:L86,L86,$M$2:M86,M86,$I$2:I86,I86,$G$2:G86,G86,$F$2:F86,F86)-1=1),SUMPRODUCT(($F$2:$F$4154=F86)*($G$2:$G$4154=G86)*($K$2:$K$4154=K86)*($I$2:$I$4154=I86)*($L$2:$L$4154=L86)*($M$2:$M$4154=M86)),""),"")</f>
        <v/>
      </c>
      <c r="W86" s="15" t="str">
        <f t="shared" si="3"/>
        <v/>
      </c>
      <c r="X86" s="16" t="str">
        <f>IF(AND(A86=[2]an!$G$38,F86=[2]an!$E$40),[2]an!$G$40,IF(AND(A86=[2]an!$G$38,F86=[2]an!$E$41),[2]an!$G$41,IF(AND(A86=[2]an!$G$38,F86=[2]an!$E$39,H86&gt;=[2]an!$M$37),[2]an!$G$39,
IF(AND(A86=[2]an!$G$38,F86=[2]an!$E$39,H86&lt;[2]an!$M$37,S86="kahepoolne vajaduspõhine",U86=""),[2]an!$M$40,
IF(AND(A86=[2]an!$G$38,F86=[2]an!$E$39,H86&lt;[2]an!$M$37,S86="kahepoolne vajaduspõhine",U86&lt;&gt;""),[2]an!$G$39,
IF(AND(A86=[2]an!$G$38,F86=[2]an!$E$39,H86&lt;[2]an!$M$37,S86&lt;&gt;"kahepoolne vajaduspõhine"),[2]an!$G$39,
IF(AND(A86=[2]an!$G$38,F86=[2]an!$E$42),[2]an!$G$42,
IF(AND(A86=[2]an!$H$38,F86=[2]an!$E$40),[2]an!$H$40,IF(AND(A86=[2]an!$H$38,F86=[2]an!$E$41),[2]an!$H$41,IF(AND(A86=[2]an!$H$38,F86=[2]an!$E$39,H86&gt;=[2]an!$M$37),[2]an!$H$39,
IF(AND(A86=[2]an!$H$38,F86=[2]an!$E$39,H86&lt;[2]an!$M$37,S86="kahepoolne vajaduspõhine",U86=""),[2]an!$M$40,
IF(AND(A86=[2]an!$H$38,F86=[2]an!$E$39,H86&lt;[2]an!$M$37,S86="kahepoolne vajaduspõhine",U86&lt;&gt;""),[2]an!$H$39,
IF(AND(A86=[2]an!$H$38,F86=[2]an!$E$39,H86&lt;[2]an!$M$37,S86&lt;&gt;"kahepoolne vajaduspõhine"),[2]an!$H$39,
IF(AND(A86=[2]an!$H$38,F86=[2]an!$E$42),[2]an!$H$42,
IF(AND(A86=[2]an!$I$38,F86=[2]an!$E$40),[2]an!$I$40,IF(AND(A86=[2]an!$I$38,F86=[2]an!$E$41),[2]an!$I$41,IF(AND(A86=[2]an!$I$38,F86=[2]an!$E$39,H86&gt;=[2]an!$M$37),[2]an!$I$39,
IF(AND(A86=[2]an!$I$38,F86=[2]an!$E$39,H86&lt;[2]an!$M$37,S86="kahepoolne vajaduspõhine",U86=""),[2]an!$M$40,
IF(AND(A86=[2]an!$I$38,F86=[2]an!$E$39,H86&lt;[2]an!$M$37,S86="kahepoolne vajaduspõhine",U86&lt;&gt;""),[2]an!$I$39,
IF(AND(A86=[2]an!$I$38,F86=[2]an!$E$39,H86&lt;[2]an!$M$37,S86&lt;&gt;"kahepoolne vajaduspõhine"),[2]an!$I$39,
IF(AND(A86=[2]an!$I$38,F86=[2]an!$E$42),[2]an!$I$42,
IF(AND(A86=[2]an!$J$38,F86=[2]an!$E$40),[2]an!$J$40,IF(AND(A86=[2]an!$J$38,F86=[2]an!$E$41),[2]an!$J$41,IF(AND(A86=[2]an!$J$38,F86=[2]an!$E$39,H86&gt;=[2]an!$M$37),[2]an!$J$39,
IF(AND(A86=[2]an!$J$38,F86=[2]an!$E$39,H86&lt;[2]an!$M$37,S86="kahepoolne vajaduspõhine",U86=""),[2]an!$M$40,
IF(AND(A86=[2]an!$J$38,F86=[2]an!$E$39,H86&lt;[2]an!$M$37,S86="kahepoolne vajaduspõhine",U86&lt;&gt;""),[2]an!$J$39,
IF(AND(A86=[2]an!$J$38,F86=[2]an!$E$39,H86&lt;[2]an!$M$37,S86&lt;&gt;"kahepoolne vajaduspõhine"),[2]an!$J$39,
IF(AND(A86=[2]an!$J$38,F86=[2]an!$E$42),[2]an!$J$42,""))))))))))))))))))))))))))))</f>
        <v/>
      </c>
      <c r="Y86" s="17" t="str">
        <f>IFERROR(IF(F86="Tugigrupp",0,
IF(AND(F86="Peretoe teenus",H86&gt;=[2]an!$M$37,RANK(D86,$D86:$D86)+COUNTIFS($D$2:D86,D86,$F$2:F86,F86)-1&gt;1),"",
IF(AND(F86="Peretoe teenus",H86&gt;=[2]an!$M$37,RANK(D86,$D86:$D86)+COUNTIFS($D$2:D86,D86,$F$2:F86,F86)-1=1,MONTH(H86)=MONTH(K86)=TRUE,YEAR(H86)=YEAR(K86)=TRUE),((EOMONTH(H86,0)-H86+1)*X86)/DAY(EOMONTH(H86,0)),
IF(AND(F86="Peretoe teenus",H86&gt;=[2]an!$M$37,RANK(D86,$D86:$D86)+COUNTIFS($D$2:D86,D86,$F$2:F86,F86)-1=1),X86,
IF(AND(F86="Peretoe teenus",H86&lt;[2]an!$M$37,S86&lt;&gt;"kahepoolne vajaduspõhine",RANK(D86,$D86:$D86)+COUNTIFS($D$2:D86,D86,$F$2:F86,F86)-1=1),X86,
IF(AND(F86="Peretoe teenus",H86&lt;[2]an!$M$37,S86&lt;&gt;"kahepoolne vajaduspõhine",RANK(D86,$D86:$D86)+COUNTIFS($D$2:D86,D86,$F$2:F86,F86)-1&gt;1),"",
IF(AND(F86="Peretoe teenus",H86&lt;[2]an!$M$37,S86="kahepoolne vajaduspõhine",U86="",RANK(D86,$D86:$D86)+COUNTIFS($D$2:D86,D86,$F$2:F86,F86)-1=1),X86,
IF(AND(F86="Peretoe teenus",H86&lt;[2]an!$M$37,S86="kahepoolne vajaduspõhine",U86="",RANK(D86,$D86:$D86)+COUNTIFS($D$2:D86,D86,$F$2:F86,F86)-1&gt;1),"",
IF(AND(F86="Peretoe teenus",H86&lt;[2]an!$M$37,S86="kahepoolne vajaduspõhine",U86&lt;[2]an!$M$37,RANK(D86,$D86:$D86)+COUNTIFS($D$2:D86,D86,$F$2:F86,F86)-1=1),X86,
IF(AND(F86="Peretoe teenus",H86&lt;[2]an!$M$37,S86="kahepoolne vajaduspõhine",U86&lt;[2]an!$M$37,RANK(D86,$D86:$D86)+COUNTIFS($D$2:D86,D86,$F$2:F86,F86)-1&gt;1),"",
IF(AND(F86="Peretoe teenus",H86&lt;[2]an!$M$37,S86="kahepoolne vajaduspõhine",U86&gt;=[2]an!$M$37,U86&lt;=[2]an!$M$38,RANK(D86,$D86:$D86)+COUNTIFS($D$2:D86,D86,$F$2:F86,F86)-1=1),
((EOMONTH(U86,0)-U86+1)*X86)/DAY(EOMONTH(U86,0))+(DAY(U86)-1)*100/DAY(EOMONTH(U86,0)),
IF(AND(F86="Peretoe teenus",H86&lt;[2]an!$M$37,S86="kahepoolne vajaduspõhine",U86&gt;=[2]an!$M$37,U86&lt;=[2]an!$M$38,RANK(D86,$D86:$D86)+COUNTIFS($D$2:D86,D86,$F$2:F86,F86)-1&gt;1),"",
IF(AND(F86="Peretoe teenus",H86&lt;[2]an!$M$37,S86="kahepoolne vajaduspõhine",U86&gt;[2]an!$M$38,RANK(D86,$D86:$D86)+COUNTIFS($D$2:D86,D86,$F$2:F86,F86)-1=1),X86,
IF(AND(F86="Peretoe teenus",H86&lt;[2]an!$M$37,S86="kahepoolne vajaduspõhine",U86&gt;[2]an!$M$38,RANK(D86,$D86:$D86)+COUNTIFS($D$2:D86,D86,$F$2:F86,F86)-1&gt;1),"",X86*W86)))))))))))))),"")</f>
        <v/>
      </c>
      <c r="Z86" s="18" t="str">
        <f t="shared" si="4"/>
        <v/>
      </c>
      <c r="AA86" s="19" t="str">
        <f>IFERROR(VLOOKUP(E86,[2]an!$A$3:$B$81,2,FALSE),"")</f>
        <v/>
      </c>
      <c r="AB86" s="19" t="str">
        <f>IFERROR(VLOOKUP(AA86,[2]an!$C$2:$D$16,2,FALSE),"")</f>
        <v/>
      </c>
      <c r="AC86" s="20"/>
      <c r="AD86" s="21" t="str">
        <f>IF(A86=[2]an!$F$36,VLOOKUP([2]an!$F$36,[2]an!$F$36:$H$36,3,FALSE),IF(A86=[2]an!$F$35,VLOOKUP([2]an!$F$35,[2]an!$F$35:$H$35,3,FALSE),IF(A86=[2]an!$F$33,VLOOKUP([2]an!$F$33,[2]an!$F$33:$H$33,3,FALSE),IF(A86=[2]an!$F$31,VLOOKUP([2]an!$F$31,[2]an!$F$31:$H$31,3,FALSE),""))))</f>
        <v/>
      </c>
    </row>
    <row r="87" spans="6:30" x14ac:dyDescent="0.2">
      <c r="F87" s="10"/>
      <c r="G87" s="8" t="str">
        <f t="shared" si="5"/>
        <v/>
      </c>
      <c r="H87" s="13"/>
      <c r="K87" s="13"/>
      <c r="L87" s="10"/>
      <c r="M87" s="10"/>
      <c r="S87" s="8" t="str">
        <f>IFERROR(VLOOKUP(D87,[1]peretoe_teenus!$A$2:$L$2000,5,FALSE),"")</f>
        <v/>
      </c>
      <c r="U87" s="13"/>
      <c r="V87" s="15" t="str" cm="1">
        <f t="array" ref="V87">IFERROR(IF(AND(F87="Tugigrupp",RANK(K87,$K87:$K87)+COUNTIFS($K$2:K87,K87,$L$2:L87,L87,$M$2:M87,M87,$I$2:I87,I87,$G$2:G87,G87,$F$2:F87,F87)-1=1),SUMPRODUCT(($F$2:$F$4154=F87)*($G$2:$G$4154=G87)*($K$2:$K$4154=K87)*($I$2:$I$4154=I87)*($L$2:$L$4154=L87)*($M$2:$M$4154=M87)),""),"")</f>
        <v/>
      </c>
      <c r="W87" s="15" t="str">
        <f t="shared" si="3"/>
        <v/>
      </c>
      <c r="X87" s="16" t="str">
        <f>IF(AND(A87=[2]an!$G$38,F87=[2]an!$E$40),[2]an!$G$40,IF(AND(A87=[2]an!$G$38,F87=[2]an!$E$41),[2]an!$G$41,IF(AND(A87=[2]an!$G$38,F87=[2]an!$E$39,H87&gt;=[2]an!$M$37),[2]an!$G$39,
IF(AND(A87=[2]an!$G$38,F87=[2]an!$E$39,H87&lt;[2]an!$M$37,S87="kahepoolne vajaduspõhine",U87=""),[2]an!$M$40,
IF(AND(A87=[2]an!$G$38,F87=[2]an!$E$39,H87&lt;[2]an!$M$37,S87="kahepoolne vajaduspõhine",U87&lt;&gt;""),[2]an!$G$39,
IF(AND(A87=[2]an!$G$38,F87=[2]an!$E$39,H87&lt;[2]an!$M$37,S87&lt;&gt;"kahepoolne vajaduspõhine"),[2]an!$G$39,
IF(AND(A87=[2]an!$G$38,F87=[2]an!$E$42),[2]an!$G$42,
IF(AND(A87=[2]an!$H$38,F87=[2]an!$E$40),[2]an!$H$40,IF(AND(A87=[2]an!$H$38,F87=[2]an!$E$41),[2]an!$H$41,IF(AND(A87=[2]an!$H$38,F87=[2]an!$E$39,H87&gt;=[2]an!$M$37),[2]an!$H$39,
IF(AND(A87=[2]an!$H$38,F87=[2]an!$E$39,H87&lt;[2]an!$M$37,S87="kahepoolne vajaduspõhine",U87=""),[2]an!$M$40,
IF(AND(A87=[2]an!$H$38,F87=[2]an!$E$39,H87&lt;[2]an!$M$37,S87="kahepoolne vajaduspõhine",U87&lt;&gt;""),[2]an!$H$39,
IF(AND(A87=[2]an!$H$38,F87=[2]an!$E$39,H87&lt;[2]an!$M$37,S87&lt;&gt;"kahepoolne vajaduspõhine"),[2]an!$H$39,
IF(AND(A87=[2]an!$H$38,F87=[2]an!$E$42),[2]an!$H$42,
IF(AND(A87=[2]an!$I$38,F87=[2]an!$E$40),[2]an!$I$40,IF(AND(A87=[2]an!$I$38,F87=[2]an!$E$41),[2]an!$I$41,IF(AND(A87=[2]an!$I$38,F87=[2]an!$E$39,H87&gt;=[2]an!$M$37),[2]an!$I$39,
IF(AND(A87=[2]an!$I$38,F87=[2]an!$E$39,H87&lt;[2]an!$M$37,S87="kahepoolne vajaduspõhine",U87=""),[2]an!$M$40,
IF(AND(A87=[2]an!$I$38,F87=[2]an!$E$39,H87&lt;[2]an!$M$37,S87="kahepoolne vajaduspõhine",U87&lt;&gt;""),[2]an!$I$39,
IF(AND(A87=[2]an!$I$38,F87=[2]an!$E$39,H87&lt;[2]an!$M$37,S87&lt;&gt;"kahepoolne vajaduspõhine"),[2]an!$I$39,
IF(AND(A87=[2]an!$I$38,F87=[2]an!$E$42),[2]an!$I$42,
IF(AND(A87=[2]an!$J$38,F87=[2]an!$E$40),[2]an!$J$40,IF(AND(A87=[2]an!$J$38,F87=[2]an!$E$41),[2]an!$J$41,IF(AND(A87=[2]an!$J$38,F87=[2]an!$E$39,H87&gt;=[2]an!$M$37),[2]an!$J$39,
IF(AND(A87=[2]an!$J$38,F87=[2]an!$E$39,H87&lt;[2]an!$M$37,S87="kahepoolne vajaduspõhine",U87=""),[2]an!$M$40,
IF(AND(A87=[2]an!$J$38,F87=[2]an!$E$39,H87&lt;[2]an!$M$37,S87="kahepoolne vajaduspõhine",U87&lt;&gt;""),[2]an!$J$39,
IF(AND(A87=[2]an!$J$38,F87=[2]an!$E$39,H87&lt;[2]an!$M$37,S87&lt;&gt;"kahepoolne vajaduspõhine"),[2]an!$J$39,
IF(AND(A87=[2]an!$J$38,F87=[2]an!$E$42),[2]an!$J$42,""))))))))))))))))))))))))))))</f>
        <v/>
      </c>
      <c r="Y87" s="17" t="str">
        <f>IFERROR(IF(F87="Tugigrupp",0,
IF(AND(F87="Peretoe teenus",H87&gt;=[2]an!$M$37,RANK(D87,$D87:$D87)+COUNTIFS($D$2:D87,D87,$F$2:F87,F87)-1&gt;1),"",
IF(AND(F87="Peretoe teenus",H87&gt;=[2]an!$M$37,RANK(D87,$D87:$D87)+COUNTIFS($D$2:D87,D87,$F$2:F87,F87)-1=1,MONTH(H87)=MONTH(K87)=TRUE,YEAR(H87)=YEAR(K87)=TRUE),((EOMONTH(H87,0)-H87+1)*X87)/DAY(EOMONTH(H87,0)),
IF(AND(F87="Peretoe teenus",H87&gt;=[2]an!$M$37,RANK(D87,$D87:$D87)+COUNTIFS($D$2:D87,D87,$F$2:F87,F87)-1=1),X87,
IF(AND(F87="Peretoe teenus",H87&lt;[2]an!$M$37,S87&lt;&gt;"kahepoolne vajaduspõhine",RANK(D87,$D87:$D87)+COUNTIFS($D$2:D87,D87,$F$2:F87,F87)-1=1),X87,
IF(AND(F87="Peretoe teenus",H87&lt;[2]an!$M$37,S87&lt;&gt;"kahepoolne vajaduspõhine",RANK(D87,$D87:$D87)+COUNTIFS($D$2:D87,D87,$F$2:F87,F87)-1&gt;1),"",
IF(AND(F87="Peretoe teenus",H87&lt;[2]an!$M$37,S87="kahepoolne vajaduspõhine",U87="",RANK(D87,$D87:$D87)+COUNTIFS($D$2:D87,D87,$F$2:F87,F87)-1=1),X87,
IF(AND(F87="Peretoe teenus",H87&lt;[2]an!$M$37,S87="kahepoolne vajaduspõhine",U87="",RANK(D87,$D87:$D87)+COUNTIFS($D$2:D87,D87,$F$2:F87,F87)-1&gt;1),"",
IF(AND(F87="Peretoe teenus",H87&lt;[2]an!$M$37,S87="kahepoolne vajaduspõhine",U87&lt;[2]an!$M$37,RANK(D87,$D87:$D87)+COUNTIFS($D$2:D87,D87,$F$2:F87,F87)-1=1),X87,
IF(AND(F87="Peretoe teenus",H87&lt;[2]an!$M$37,S87="kahepoolne vajaduspõhine",U87&lt;[2]an!$M$37,RANK(D87,$D87:$D87)+COUNTIFS($D$2:D87,D87,$F$2:F87,F87)-1&gt;1),"",
IF(AND(F87="Peretoe teenus",H87&lt;[2]an!$M$37,S87="kahepoolne vajaduspõhine",U87&gt;=[2]an!$M$37,U87&lt;=[2]an!$M$38,RANK(D87,$D87:$D87)+COUNTIFS($D$2:D87,D87,$F$2:F87,F87)-1=1),
((EOMONTH(U87,0)-U87+1)*X87)/DAY(EOMONTH(U87,0))+(DAY(U87)-1)*100/DAY(EOMONTH(U87,0)),
IF(AND(F87="Peretoe teenus",H87&lt;[2]an!$M$37,S87="kahepoolne vajaduspõhine",U87&gt;=[2]an!$M$37,U87&lt;=[2]an!$M$38,RANK(D87,$D87:$D87)+COUNTIFS($D$2:D87,D87,$F$2:F87,F87)-1&gt;1),"",
IF(AND(F87="Peretoe teenus",H87&lt;[2]an!$M$37,S87="kahepoolne vajaduspõhine",U87&gt;[2]an!$M$38,RANK(D87,$D87:$D87)+COUNTIFS($D$2:D87,D87,$F$2:F87,F87)-1=1),X87,
IF(AND(F87="Peretoe teenus",H87&lt;[2]an!$M$37,S87="kahepoolne vajaduspõhine",U87&gt;[2]an!$M$38,RANK(D87,$D87:$D87)+COUNTIFS($D$2:D87,D87,$F$2:F87,F87)-1&gt;1),"",X87*W87)))))))))))))),"")</f>
        <v/>
      </c>
      <c r="Z87" s="18" t="str">
        <f t="shared" si="4"/>
        <v/>
      </c>
      <c r="AA87" s="19" t="str">
        <f>IFERROR(VLOOKUP(E87,[2]an!$A$3:$B$81,2,FALSE),"")</f>
        <v/>
      </c>
      <c r="AB87" s="19" t="str">
        <f>IFERROR(VLOOKUP(AA87,[2]an!$C$2:$D$16,2,FALSE),"")</f>
        <v/>
      </c>
      <c r="AC87" s="20"/>
      <c r="AD87" s="21" t="str">
        <f>IF(A87=[2]an!$F$36,VLOOKUP([2]an!$F$36,[2]an!$F$36:$H$36,3,FALSE),IF(A87=[2]an!$F$35,VLOOKUP([2]an!$F$35,[2]an!$F$35:$H$35,3,FALSE),IF(A87=[2]an!$F$33,VLOOKUP([2]an!$F$33,[2]an!$F$33:$H$33,3,FALSE),IF(A87=[2]an!$F$31,VLOOKUP([2]an!$F$31,[2]an!$F$31:$H$31,3,FALSE),""))))</f>
        <v/>
      </c>
    </row>
    <row r="88" spans="6:30" x14ac:dyDescent="0.2">
      <c r="F88" s="10"/>
      <c r="G88" s="8" t="str">
        <f t="shared" si="5"/>
        <v/>
      </c>
      <c r="H88" s="13"/>
      <c r="K88" s="13"/>
      <c r="L88" s="10"/>
      <c r="M88" s="10"/>
      <c r="S88" s="8" t="str">
        <f>IFERROR(VLOOKUP(D88,[1]peretoe_teenus!$A$2:$L$2000,5,FALSE),"")</f>
        <v/>
      </c>
      <c r="U88" s="13"/>
      <c r="V88" s="15" t="str" cm="1">
        <f t="array" ref="V88">IFERROR(IF(AND(F88="Tugigrupp",RANK(K88,$K88:$K88)+COUNTIFS($K$2:K88,K88,$L$2:L88,L88,$M$2:M88,M88,$I$2:I88,I88,$G$2:G88,G88,$F$2:F88,F88)-1=1),SUMPRODUCT(($F$2:$F$4154=F88)*($G$2:$G$4154=G88)*($K$2:$K$4154=K88)*($I$2:$I$4154=I88)*($L$2:$L$4154=L88)*($M$2:$M$4154=M88)),""),"")</f>
        <v/>
      </c>
      <c r="W88" s="15" t="str">
        <f t="shared" si="3"/>
        <v/>
      </c>
      <c r="X88" s="16" t="str">
        <f>IF(AND(A88=[2]an!$G$38,F88=[2]an!$E$40),[2]an!$G$40,IF(AND(A88=[2]an!$G$38,F88=[2]an!$E$41),[2]an!$G$41,IF(AND(A88=[2]an!$G$38,F88=[2]an!$E$39,H88&gt;=[2]an!$M$37),[2]an!$G$39,
IF(AND(A88=[2]an!$G$38,F88=[2]an!$E$39,H88&lt;[2]an!$M$37,S88="kahepoolne vajaduspõhine",U88=""),[2]an!$M$40,
IF(AND(A88=[2]an!$G$38,F88=[2]an!$E$39,H88&lt;[2]an!$M$37,S88="kahepoolne vajaduspõhine",U88&lt;&gt;""),[2]an!$G$39,
IF(AND(A88=[2]an!$G$38,F88=[2]an!$E$39,H88&lt;[2]an!$M$37,S88&lt;&gt;"kahepoolne vajaduspõhine"),[2]an!$G$39,
IF(AND(A88=[2]an!$G$38,F88=[2]an!$E$42),[2]an!$G$42,
IF(AND(A88=[2]an!$H$38,F88=[2]an!$E$40),[2]an!$H$40,IF(AND(A88=[2]an!$H$38,F88=[2]an!$E$41),[2]an!$H$41,IF(AND(A88=[2]an!$H$38,F88=[2]an!$E$39,H88&gt;=[2]an!$M$37),[2]an!$H$39,
IF(AND(A88=[2]an!$H$38,F88=[2]an!$E$39,H88&lt;[2]an!$M$37,S88="kahepoolne vajaduspõhine",U88=""),[2]an!$M$40,
IF(AND(A88=[2]an!$H$38,F88=[2]an!$E$39,H88&lt;[2]an!$M$37,S88="kahepoolne vajaduspõhine",U88&lt;&gt;""),[2]an!$H$39,
IF(AND(A88=[2]an!$H$38,F88=[2]an!$E$39,H88&lt;[2]an!$M$37,S88&lt;&gt;"kahepoolne vajaduspõhine"),[2]an!$H$39,
IF(AND(A88=[2]an!$H$38,F88=[2]an!$E$42),[2]an!$H$42,
IF(AND(A88=[2]an!$I$38,F88=[2]an!$E$40),[2]an!$I$40,IF(AND(A88=[2]an!$I$38,F88=[2]an!$E$41),[2]an!$I$41,IF(AND(A88=[2]an!$I$38,F88=[2]an!$E$39,H88&gt;=[2]an!$M$37),[2]an!$I$39,
IF(AND(A88=[2]an!$I$38,F88=[2]an!$E$39,H88&lt;[2]an!$M$37,S88="kahepoolne vajaduspõhine",U88=""),[2]an!$M$40,
IF(AND(A88=[2]an!$I$38,F88=[2]an!$E$39,H88&lt;[2]an!$M$37,S88="kahepoolne vajaduspõhine",U88&lt;&gt;""),[2]an!$I$39,
IF(AND(A88=[2]an!$I$38,F88=[2]an!$E$39,H88&lt;[2]an!$M$37,S88&lt;&gt;"kahepoolne vajaduspõhine"),[2]an!$I$39,
IF(AND(A88=[2]an!$I$38,F88=[2]an!$E$42),[2]an!$I$42,
IF(AND(A88=[2]an!$J$38,F88=[2]an!$E$40),[2]an!$J$40,IF(AND(A88=[2]an!$J$38,F88=[2]an!$E$41),[2]an!$J$41,IF(AND(A88=[2]an!$J$38,F88=[2]an!$E$39,H88&gt;=[2]an!$M$37),[2]an!$J$39,
IF(AND(A88=[2]an!$J$38,F88=[2]an!$E$39,H88&lt;[2]an!$M$37,S88="kahepoolne vajaduspõhine",U88=""),[2]an!$M$40,
IF(AND(A88=[2]an!$J$38,F88=[2]an!$E$39,H88&lt;[2]an!$M$37,S88="kahepoolne vajaduspõhine",U88&lt;&gt;""),[2]an!$J$39,
IF(AND(A88=[2]an!$J$38,F88=[2]an!$E$39,H88&lt;[2]an!$M$37,S88&lt;&gt;"kahepoolne vajaduspõhine"),[2]an!$J$39,
IF(AND(A88=[2]an!$J$38,F88=[2]an!$E$42),[2]an!$J$42,""))))))))))))))))))))))))))))</f>
        <v/>
      </c>
      <c r="Y88" s="17" t="str">
        <f>IFERROR(IF(F88="Tugigrupp",0,
IF(AND(F88="Peretoe teenus",H88&gt;=[2]an!$M$37,RANK(D88,$D88:$D88)+COUNTIFS($D$2:D88,D88,$F$2:F88,F88)-1&gt;1),"",
IF(AND(F88="Peretoe teenus",H88&gt;=[2]an!$M$37,RANK(D88,$D88:$D88)+COUNTIFS($D$2:D88,D88,$F$2:F88,F88)-1=1,MONTH(H88)=MONTH(K88)=TRUE,YEAR(H88)=YEAR(K88)=TRUE),((EOMONTH(H88,0)-H88+1)*X88)/DAY(EOMONTH(H88,0)),
IF(AND(F88="Peretoe teenus",H88&gt;=[2]an!$M$37,RANK(D88,$D88:$D88)+COUNTIFS($D$2:D88,D88,$F$2:F88,F88)-1=1),X88,
IF(AND(F88="Peretoe teenus",H88&lt;[2]an!$M$37,S88&lt;&gt;"kahepoolne vajaduspõhine",RANK(D88,$D88:$D88)+COUNTIFS($D$2:D88,D88,$F$2:F88,F88)-1=1),X88,
IF(AND(F88="Peretoe teenus",H88&lt;[2]an!$M$37,S88&lt;&gt;"kahepoolne vajaduspõhine",RANK(D88,$D88:$D88)+COUNTIFS($D$2:D88,D88,$F$2:F88,F88)-1&gt;1),"",
IF(AND(F88="Peretoe teenus",H88&lt;[2]an!$M$37,S88="kahepoolne vajaduspõhine",U88="",RANK(D88,$D88:$D88)+COUNTIFS($D$2:D88,D88,$F$2:F88,F88)-1=1),X88,
IF(AND(F88="Peretoe teenus",H88&lt;[2]an!$M$37,S88="kahepoolne vajaduspõhine",U88="",RANK(D88,$D88:$D88)+COUNTIFS($D$2:D88,D88,$F$2:F88,F88)-1&gt;1),"",
IF(AND(F88="Peretoe teenus",H88&lt;[2]an!$M$37,S88="kahepoolne vajaduspõhine",U88&lt;[2]an!$M$37,RANK(D88,$D88:$D88)+COUNTIFS($D$2:D88,D88,$F$2:F88,F88)-1=1),X88,
IF(AND(F88="Peretoe teenus",H88&lt;[2]an!$M$37,S88="kahepoolne vajaduspõhine",U88&lt;[2]an!$M$37,RANK(D88,$D88:$D88)+COUNTIFS($D$2:D88,D88,$F$2:F88,F88)-1&gt;1),"",
IF(AND(F88="Peretoe teenus",H88&lt;[2]an!$M$37,S88="kahepoolne vajaduspõhine",U88&gt;=[2]an!$M$37,U88&lt;=[2]an!$M$38,RANK(D88,$D88:$D88)+COUNTIFS($D$2:D88,D88,$F$2:F88,F88)-1=1),
((EOMONTH(U88,0)-U88+1)*X88)/DAY(EOMONTH(U88,0))+(DAY(U88)-1)*100/DAY(EOMONTH(U88,0)),
IF(AND(F88="Peretoe teenus",H88&lt;[2]an!$M$37,S88="kahepoolne vajaduspõhine",U88&gt;=[2]an!$M$37,U88&lt;=[2]an!$M$38,RANK(D88,$D88:$D88)+COUNTIFS($D$2:D88,D88,$F$2:F88,F88)-1&gt;1),"",
IF(AND(F88="Peretoe teenus",H88&lt;[2]an!$M$37,S88="kahepoolne vajaduspõhine",U88&gt;[2]an!$M$38,RANK(D88,$D88:$D88)+COUNTIFS($D$2:D88,D88,$F$2:F88,F88)-1=1),X88,
IF(AND(F88="Peretoe teenus",H88&lt;[2]an!$M$37,S88="kahepoolne vajaduspõhine",U88&gt;[2]an!$M$38,RANK(D88,$D88:$D88)+COUNTIFS($D$2:D88,D88,$F$2:F88,F88)-1&gt;1),"",X88*W88)))))))))))))),"")</f>
        <v/>
      </c>
      <c r="Z88" s="18" t="str">
        <f t="shared" si="4"/>
        <v/>
      </c>
      <c r="AA88" s="19" t="str">
        <f>IFERROR(VLOOKUP(E88,[2]an!$A$3:$B$81,2,FALSE),"")</f>
        <v/>
      </c>
      <c r="AB88" s="19" t="str">
        <f>IFERROR(VLOOKUP(AA88,[2]an!$C$2:$D$16,2,FALSE),"")</f>
        <v/>
      </c>
      <c r="AC88" s="20"/>
      <c r="AD88" s="21" t="str">
        <f>IF(A88=[2]an!$F$36,VLOOKUP([2]an!$F$36,[2]an!$F$36:$H$36,3,FALSE),IF(A88=[2]an!$F$35,VLOOKUP([2]an!$F$35,[2]an!$F$35:$H$35,3,FALSE),IF(A88=[2]an!$F$33,VLOOKUP([2]an!$F$33,[2]an!$F$33:$H$33,3,FALSE),IF(A88=[2]an!$F$31,VLOOKUP([2]an!$F$31,[2]an!$F$31:$H$31,3,FALSE),""))))</f>
        <v/>
      </c>
    </row>
    <row r="89" spans="6:30" x14ac:dyDescent="0.2">
      <c r="F89" s="10"/>
      <c r="G89" s="8" t="str">
        <f t="shared" si="5"/>
        <v/>
      </c>
      <c r="H89" s="13"/>
      <c r="K89" s="13"/>
      <c r="L89" s="10"/>
      <c r="M89" s="10"/>
      <c r="S89" s="8" t="str">
        <f>IFERROR(VLOOKUP(D89,[1]peretoe_teenus!$A$2:$L$2000,5,FALSE),"")</f>
        <v/>
      </c>
      <c r="U89" s="13"/>
      <c r="V89" s="15" t="str" cm="1">
        <f t="array" ref="V89">IFERROR(IF(AND(F89="Tugigrupp",RANK(K89,$K89:$K89)+COUNTIFS($K$2:K89,K89,$L$2:L89,L89,$M$2:M89,M89,$I$2:I89,I89,$G$2:G89,G89,$F$2:F89,F89)-1=1),SUMPRODUCT(($F$2:$F$4154=F89)*($G$2:$G$4154=G89)*($K$2:$K$4154=K89)*($I$2:$I$4154=I89)*($L$2:$L$4154=L89)*($M$2:$M$4154=M89)),""),"")</f>
        <v/>
      </c>
      <c r="W89" s="15" t="str">
        <f t="shared" si="3"/>
        <v/>
      </c>
      <c r="X89" s="16" t="str">
        <f>IF(AND(A89=[2]an!$G$38,F89=[2]an!$E$40),[2]an!$G$40,IF(AND(A89=[2]an!$G$38,F89=[2]an!$E$41),[2]an!$G$41,IF(AND(A89=[2]an!$G$38,F89=[2]an!$E$39,H89&gt;=[2]an!$M$37),[2]an!$G$39,
IF(AND(A89=[2]an!$G$38,F89=[2]an!$E$39,H89&lt;[2]an!$M$37,S89="kahepoolne vajaduspõhine",U89=""),[2]an!$M$40,
IF(AND(A89=[2]an!$G$38,F89=[2]an!$E$39,H89&lt;[2]an!$M$37,S89="kahepoolne vajaduspõhine",U89&lt;&gt;""),[2]an!$G$39,
IF(AND(A89=[2]an!$G$38,F89=[2]an!$E$39,H89&lt;[2]an!$M$37,S89&lt;&gt;"kahepoolne vajaduspõhine"),[2]an!$G$39,
IF(AND(A89=[2]an!$G$38,F89=[2]an!$E$42),[2]an!$G$42,
IF(AND(A89=[2]an!$H$38,F89=[2]an!$E$40),[2]an!$H$40,IF(AND(A89=[2]an!$H$38,F89=[2]an!$E$41),[2]an!$H$41,IF(AND(A89=[2]an!$H$38,F89=[2]an!$E$39,H89&gt;=[2]an!$M$37),[2]an!$H$39,
IF(AND(A89=[2]an!$H$38,F89=[2]an!$E$39,H89&lt;[2]an!$M$37,S89="kahepoolne vajaduspõhine",U89=""),[2]an!$M$40,
IF(AND(A89=[2]an!$H$38,F89=[2]an!$E$39,H89&lt;[2]an!$M$37,S89="kahepoolne vajaduspõhine",U89&lt;&gt;""),[2]an!$H$39,
IF(AND(A89=[2]an!$H$38,F89=[2]an!$E$39,H89&lt;[2]an!$M$37,S89&lt;&gt;"kahepoolne vajaduspõhine"),[2]an!$H$39,
IF(AND(A89=[2]an!$H$38,F89=[2]an!$E$42),[2]an!$H$42,
IF(AND(A89=[2]an!$I$38,F89=[2]an!$E$40),[2]an!$I$40,IF(AND(A89=[2]an!$I$38,F89=[2]an!$E$41),[2]an!$I$41,IF(AND(A89=[2]an!$I$38,F89=[2]an!$E$39,H89&gt;=[2]an!$M$37),[2]an!$I$39,
IF(AND(A89=[2]an!$I$38,F89=[2]an!$E$39,H89&lt;[2]an!$M$37,S89="kahepoolne vajaduspõhine",U89=""),[2]an!$M$40,
IF(AND(A89=[2]an!$I$38,F89=[2]an!$E$39,H89&lt;[2]an!$M$37,S89="kahepoolne vajaduspõhine",U89&lt;&gt;""),[2]an!$I$39,
IF(AND(A89=[2]an!$I$38,F89=[2]an!$E$39,H89&lt;[2]an!$M$37,S89&lt;&gt;"kahepoolne vajaduspõhine"),[2]an!$I$39,
IF(AND(A89=[2]an!$I$38,F89=[2]an!$E$42),[2]an!$I$42,
IF(AND(A89=[2]an!$J$38,F89=[2]an!$E$40),[2]an!$J$40,IF(AND(A89=[2]an!$J$38,F89=[2]an!$E$41),[2]an!$J$41,IF(AND(A89=[2]an!$J$38,F89=[2]an!$E$39,H89&gt;=[2]an!$M$37),[2]an!$J$39,
IF(AND(A89=[2]an!$J$38,F89=[2]an!$E$39,H89&lt;[2]an!$M$37,S89="kahepoolne vajaduspõhine",U89=""),[2]an!$M$40,
IF(AND(A89=[2]an!$J$38,F89=[2]an!$E$39,H89&lt;[2]an!$M$37,S89="kahepoolne vajaduspõhine",U89&lt;&gt;""),[2]an!$J$39,
IF(AND(A89=[2]an!$J$38,F89=[2]an!$E$39,H89&lt;[2]an!$M$37,S89&lt;&gt;"kahepoolne vajaduspõhine"),[2]an!$J$39,
IF(AND(A89=[2]an!$J$38,F89=[2]an!$E$42),[2]an!$J$42,""))))))))))))))))))))))))))))</f>
        <v/>
      </c>
      <c r="Y89" s="17" t="str">
        <f>IFERROR(IF(F89="Tugigrupp",0,
IF(AND(F89="Peretoe teenus",H89&gt;=[2]an!$M$37,RANK(D89,$D89:$D89)+COUNTIFS($D$2:D89,D89,$F$2:F89,F89)-1&gt;1),"",
IF(AND(F89="Peretoe teenus",H89&gt;=[2]an!$M$37,RANK(D89,$D89:$D89)+COUNTIFS($D$2:D89,D89,$F$2:F89,F89)-1=1,MONTH(H89)=MONTH(K89)=TRUE,YEAR(H89)=YEAR(K89)=TRUE),((EOMONTH(H89,0)-H89+1)*X89)/DAY(EOMONTH(H89,0)),
IF(AND(F89="Peretoe teenus",H89&gt;=[2]an!$M$37,RANK(D89,$D89:$D89)+COUNTIFS($D$2:D89,D89,$F$2:F89,F89)-1=1),X89,
IF(AND(F89="Peretoe teenus",H89&lt;[2]an!$M$37,S89&lt;&gt;"kahepoolne vajaduspõhine",RANK(D89,$D89:$D89)+COUNTIFS($D$2:D89,D89,$F$2:F89,F89)-1=1),X89,
IF(AND(F89="Peretoe teenus",H89&lt;[2]an!$M$37,S89&lt;&gt;"kahepoolne vajaduspõhine",RANK(D89,$D89:$D89)+COUNTIFS($D$2:D89,D89,$F$2:F89,F89)-1&gt;1),"",
IF(AND(F89="Peretoe teenus",H89&lt;[2]an!$M$37,S89="kahepoolne vajaduspõhine",U89="",RANK(D89,$D89:$D89)+COUNTIFS($D$2:D89,D89,$F$2:F89,F89)-1=1),X89,
IF(AND(F89="Peretoe teenus",H89&lt;[2]an!$M$37,S89="kahepoolne vajaduspõhine",U89="",RANK(D89,$D89:$D89)+COUNTIFS($D$2:D89,D89,$F$2:F89,F89)-1&gt;1),"",
IF(AND(F89="Peretoe teenus",H89&lt;[2]an!$M$37,S89="kahepoolne vajaduspõhine",U89&lt;[2]an!$M$37,RANK(D89,$D89:$D89)+COUNTIFS($D$2:D89,D89,$F$2:F89,F89)-1=1),X89,
IF(AND(F89="Peretoe teenus",H89&lt;[2]an!$M$37,S89="kahepoolne vajaduspõhine",U89&lt;[2]an!$M$37,RANK(D89,$D89:$D89)+COUNTIFS($D$2:D89,D89,$F$2:F89,F89)-1&gt;1),"",
IF(AND(F89="Peretoe teenus",H89&lt;[2]an!$M$37,S89="kahepoolne vajaduspõhine",U89&gt;=[2]an!$M$37,U89&lt;=[2]an!$M$38,RANK(D89,$D89:$D89)+COUNTIFS($D$2:D89,D89,$F$2:F89,F89)-1=1),
((EOMONTH(U89,0)-U89+1)*X89)/DAY(EOMONTH(U89,0))+(DAY(U89)-1)*100/DAY(EOMONTH(U89,0)),
IF(AND(F89="Peretoe teenus",H89&lt;[2]an!$M$37,S89="kahepoolne vajaduspõhine",U89&gt;=[2]an!$M$37,U89&lt;=[2]an!$M$38,RANK(D89,$D89:$D89)+COUNTIFS($D$2:D89,D89,$F$2:F89,F89)-1&gt;1),"",
IF(AND(F89="Peretoe teenus",H89&lt;[2]an!$M$37,S89="kahepoolne vajaduspõhine",U89&gt;[2]an!$M$38,RANK(D89,$D89:$D89)+COUNTIFS($D$2:D89,D89,$F$2:F89,F89)-1=1),X89,
IF(AND(F89="Peretoe teenus",H89&lt;[2]an!$M$37,S89="kahepoolne vajaduspõhine",U89&gt;[2]an!$M$38,RANK(D89,$D89:$D89)+COUNTIFS($D$2:D89,D89,$F$2:F89,F89)-1&gt;1),"",X89*W89)))))))))))))),"")</f>
        <v/>
      </c>
      <c r="Z89" s="18" t="str">
        <f t="shared" si="4"/>
        <v/>
      </c>
      <c r="AA89" s="19" t="str">
        <f>IFERROR(VLOOKUP(E89,[2]an!$A$3:$B$81,2,FALSE),"")</f>
        <v/>
      </c>
      <c r="AB89" s="19" t="str">
        <f>IFERROR(VLOOKUP(AA89,[2]an!$C$2:$D$16,2,FALSE),"")</f>
        <v/>
      </c>
      <c r="AC89" s="20"/>
      <c r="AD89" s="21" t="str">
        <f>IF(A89=[2]an!$F$36,VLOOKUP([2]an!$F$36,[2]an!$F$36:$H$36,3,FALSE),IF(A89=[2]an!$F$35,VLOOKUP([2]an!$F$35,[2]an!$F$35:$H$35,3,FALSE),IF(A89=[2]an!$F$33,VLOOKUP([2]an!$F$33,[2]an!$F$33:$H$33,3,FALSE),IF(A89=[2]an!$F$31,VLOOKUP([2]an!$F$31,[2]an!$F$31:$H$31,3,FALSE),""))))</f>
        <v/>
      </c>
    </row>
    <row r="90" spans="6:30" x14ac:dyDescent="0.2">
      <c r="F90" s="10"/>
      <c r="G90" s="8" t="str">
        <f t="shared" si="5"/>
        <v/>
      </c>
      <c r="H90" s="13"/>
      <c r="K90" s="13"/>
      <c r="L90" s="10"/>
      <c r="M90" s="10"/>
      <c r="S90" s="8" t="str">
        <f>IFERROR(VLOOKUP(D90,[1]peretoe_teenus!$A$2:$L$2000,5,FALSE),"")</f>
        <v/>
      </c>
      <c r="U90" s="13"/>
      <c r="V90" s="15" t="str" cm="1">
        <f t="array" ref="V90">IFERROR(IF(AND(F90="Tugigrupp",RANK(K90,$K90:$K90)+COUNTIFS($K$2:K90,K90,$L$2:L90,L90,$M$2:M90,M90,$I$2:I90,I90,$G$2:G90,G90,$F$2:F90,F90)-1=1),SUMPRODUCT(($F$2:$F$4154=F90)*($G$2:$G$4154=G90)*($K$2:$K$4154=K90)*($I$2:$I$4154=I90)*($L$2:$L$4154=L90)*($M$2:$M$4154=M90)),""),"")</f>
        <v/>
      </c>
      <c r="W90" s="15" t="str">
        <f t="shared" si="3"/>
        <v/>
      </c>
      <c r="X90" s="16" t="str">
        <f>IF(AND(A90=[2]an!$G$38,F90=[2]an!$E$40),[2]an!$G$40,IF(AND(A90=[2]an!$G$38,F90=[2]an!$E$41),[2]an!$G$41,IF(AND(A90=[2]an!$G$38,F90=[2]an!$E$39,H90&gt;=[2]an!$M$37),[2]an!$G$39,
IF(AND(A90=[2]an!$G$38,F90=[2]an!$E$39,H90&lt;[2]an!$M$37,S90="kahepoolne vajaduspõhine",U90=""),[2]an!$M$40,
IF(AND(A90=[2]an!$G$38,F90=[2]an!$E$39,H90&lt;[2]an!$M$37,S90="kahepoolne vajaduspõhine",U90&lt;&gt;""),[2]an!$G$39,
IF(AND(A90=[2]an!$G$38,F90=[2]an!$E$39,H90&lt;[2]an!$M$37,S90&lt;&gt;"kahepoolne vajaduspõhine"),[2]an!$G$39,
IF(AND(A90=[2]an!$G$38,F90=[2]an!$E$42),[2]an!$G$42,
IF(AND(A90=[2]an!$H$38,F90=[2]an!$E$40),[2]an!$H$40,IF(AND(A90=[2]an!$H$38,F90=[2]an!$E$41),[2]an!$H$41,IF(AND(A90=[2]an!$H$38,F90=[2]an!$E$39,H90&gt;=[2]an!$M$37),[2]an!$H$39,
IF(AND(A90=[2]an!$H$38,F90=[2]an!$E$39,H90&lt;[2]an!$M$37,S90="kahepoolne vajaduspõhine",U90=""),[2]an!$M$40,
IF(AND(A90=[2]an!$H$38,F90=[2]an!$E$39,H90&lt;[2]an!$M$37,S90="kahepoolne vajaduspõhine",U90&lt;&gt;""),[2]an!$H$39,
IF(AND(A90=[2]an!$H$38,F90=[2]an!$E$39,H90&lt;[2]an!$M$37,S90&lt;&gt;"kahepoolne vajaduspõhine"),[2]an!$H$39,
IF(AND(A90=[2]an!$H$38,F90=[2]an!$E$42),[2]an!$H$42,
IF(AND(A90=[2]an!$I$38,F90=[2]an!$E$40),[2]an!$I$40,IF(AND(A90=[2]an!$I$38,F90=[2]an!$E$41),[2]an!$I$41,IF(AND(A90=[2]an!$I$38,F90=[2]an!$E$39,H90&gt;=[2]an!$M$37),[2]an!$I$39,
IF(AND(A90=[2]an!$I$38,F90=[2]an!$E$39,H90&lt;[2]an!$M$37,S90="kahepoolne vajaduspõhine",U90=""),[2]an!$M$40,
IF(AND(A90=[2]an!$I$38,F90=[2]an!$E$39,H90&lt;[2]an!$M$37,S90="kahepoolne vajaduspõhine",U90&lt;&gt;""),[2]an!$I$39,
IF(AND(A90=[2]an!$I$38,F90=[2]an!$E$39,H90&lt;[2]an!$M$37,S90&lt;&gt;"kahepoolne vajaduspõhine"),[2]an!$I$39,
IF(AND(A90=[2]an!$I$38,F90=[2]an!$E$42),[2]an!$I$42,
IF(AND(A90=[2]an!$J$38,F90=[2]an!$E$40),[2]an!$J$40,IF(AND(A90=[2]an!$J$38,F90=[2]an!$E$41),[2]an!$J$41,IF(AND(A90=[2]an!$J$38,F90=[2]an!$E$39,H90&gt;=[2]an!$M$37),[2]an!$J$39,
IF(AND(A90=[2]an!$J$38,F90=[2]an!$E$39,H90&lt;[2]an!$M$37,S90="kahepoolne vajaduspõhine",U90=""),[2]an!$M$40,
IF(AND(A90=[2]an!$J$38,F90=[2]an!$E$39,H90&lt;[2]an!$M$37,S90="kahepoolne vajaduspõhine",U90&lt;&gt;""),[2]an!$J$39,
IF(AND(A90=[2]an!$J$38,F90=[2]an!$E$39,H90&lt;[2]an!$M$37,S90&lt;&gt;"kahepoolne vajaduspõhine"),[2]an!$J$39,
IF(AND(A90=[2]an!$J$38,F90=[2]an!$E$42),[2]an!$J$42,""))))))))))))))))))))))))))))</f>
        <v/>
      </c>
      <c r="Y90" s="17" t="str">
        <f>IFERROR(IF(F90="Tugigrupp",0,
IF(AND(F90="Peretoe teenus",H90&gt;=[2]an!$M$37,RANK(D90,$D90:$D90)+COUNTIFS($D$2:D90,D90,$F$2:F90,F90)-1&gt;1),"",
IF(AND(F90="Peretoe teenus",H90&gt;=[2]an!$M$37,RANK(D90,$D90:$D90)+COUNTIFS($D$2:D90,D90,$F$2:F90,F90)-1=1,MONTH(H90)=MONTH(K90)=TRUE,YEAR(H90)=YEAR(K90)=TRUE),((EOMONTH(H90,0)-H90+1)*X90)/DAY(EOMONTH(H90,0)),
IF(AND(F90="Peretoe teenus",H90&gt;=[2]an!$M$37,RANK(D90,$D90:$D90)+COUNTIFS($D$2:D90,D90,$F$2:F90,F90)-1=1),X90,
IF(AND(F90="Peretoe teenus",H90&lt;[2]an!$M$37,S90&lt;&gt;"kahepoolne vajaduspõhine",RANK(D90,$D90:$D90)+COUNTIFS($D$2:D90,D90,$F$2:F90,F90)-1=1),X90,
IF(AND(F90="Peretoe teenus",H90&lt;[2]an!$M$37,S90&lt;&gt;"kahepoolne vajaduspõhine",RANK(D90,$D90:$D90)+COUNTIFS($D$2:D90,D90,$F$2:F90,F90)-1&gt;1),"",
IF(AND(F90="Peretoe teenus",H90&lt;[2]an!$M$37,S90="kahepoolne vajaduspõhine",U90="",RANK(D90,$D90:$D90)+COUNTIFS($D$2:D90,D90,$F$2:F90,F90)-1=1),X90,
IF(AND(F90="Peretoe teenus",H90&lt;[2]an!$M$37,S90="kahepoolne vajaduspõhine",U90="",RANK(D90,$D90:$D90)+COUNTIFS($D$2:D90,D90,$F$2:F90,F90)-1&gt;1),"",
IF(AND(F90="Peretoe teenus",H90&lt;[2]an!$M$37,S90="kahepoolne vajaduspõhine",U90&lt;[2]an!$M$37,RANK(D90,$D90:$D90)+COUNTIFS($D$2:D90,D90,$F$2:F90,F90)-1=1),X90,
IF(AND(F90="Peretoe teenus",H90&lt;[2]an!$M$37,S90="kahepoolne vajaduspõhine",U90&lt;[2]an!$M$37,RANK(D90,$D90:$D90)+COUNTIFS($D$2:D90,D90,$F$2:F90,F90)-1&gt;1),"",
IF(AND(F90="Peretoe teenus",H90&lt;[2]an!$M$37,S90="kahepoolne vajaduspõhine",U90&gt;=[2]an!$M$37,U90&lt;=[2]an!$M$38,RANK(D90,$D90:$D90)+COUNTIFS($D$2:D90,D90,$F$2:F90,F90)-1=1),
((EOMONTH(U90,0)-U90+1)*X90)/DAY(EOMONTH(U90,0))+(DAY(U90)-1)*100/DAY(EOMONTH(U90,0)),
IF(AND(F90="Peretoe teenus",H90&lt;[2]an!$M$37,S90="kahepoolne vajaduspõhine",U90&gt;=[2]an!$M$37,U90&lt;=[2]an!$M$38,RANK(D90,$D90:$D90)+COUNTIFS($D$2:D90,D90,$F$2:F90,F90)-1&gt;1),"",
IF(AND(F90="Peretoe teenus",H90&lt;[2]an!$M$37,S90="kahepoolne vajaduspõhine",U90&gt;[2]an!$M$38,RANK(D90,$D90:$D90)+COUNTIFS($D$2:D90,D90,$F$2:F90,F90)-1=1),X90,
IF(AND(F90="Peretoe teenus",H90&lt;[2]an!$M$37,S90="kahepoolne vajaduspõhine",U90&gt;[2]an!$M$38,RANK(D90,$D90:$D90)+COUNTIFS($D$2:D90,D90,$F$2:F90,F90)-1&gt;1),"",X90*W90)))))))))))))),"")</f>
        <v/>
      </c>
      <c r="Z90" s="18" t="str">
        <f t="shared" si="4"/>
        <v/>
      </c>
      <c r="AA90" s="19" t="str">
        <f>IFERROR(VLOOKUP(E90,[2]an!$A$3:$B$81,2,FALSE),"")</f>
        <v/>
      </c>
      <c r="AB90" s="19" t="str">
        <f>IFERROR(VLOOKUP(AA90,[2]an!$C$2:$D$16,2,FALSE),"")</f>
        <v/>
      </c>
      <c r="AC90" s="20"/>
      <c r="AD90" s="21" t="str">
        <f>IF(A90=[2]an!$F$36,VLOOKUP([2]an!$F$36,[2]an!$F$36:$H$36,3,FALSE),IF(A90=[2]an!$F$35,VLOOKUP([2]an!$F$35,[2]an!$F$35:$H$35,3,FALSE),IF(A90=[2]an!$F$33,VLOOKUP([2]an!$F$33,[2]an!$F$33:$H$33,3,FALSE),IF(A90=[2]an!$F$31,VLOOKUP([2]an!$F$31,[2]an!$F$31:$H$31,3,FALSE),""))))</f>
        <v/>
      </c>
    </row>
    <row r="91" spans="6:30" x14ac:dyDescent="0.2">
      <c r="F91" s="10"/>
      <c r="G91" s="8" t="str">
        <f t="shared" si="5"/>
        <v/>
      </c>
      <c r="H91" s="13"/>
      <c r="K91" s="13"/>
      <c r="L91" s="10"/>
      <c r="M91" s="10"/>
      <c r="S91" s="8" t="str">
        <f>IFERROR(VLOOKUP(D91,[1]peretoe_teenus!$A$2:$L$2000,5,FALSE),"")</f>
        <v/>
      </c>
      <c r="U91" s="13"/>
      <c r="V91" s="15" t="str" cm="1">
        <f t="array" ref="V91">IFERROR(IF(AND(F91="Tugigrupp",RANK(K91,$K91:$K91)+COUNTIFS($K$2:K91,K91,$L$2:L91,L91,$M$2:M91,M91,$I$2:I91,I91,$G$2:G91,G91,$F$2:F91,F91)-1=1),SUMPRODUCT(($F$2:$F$4154=F91)*($G$2:$G$4154=G91)*($K$2:$K$4154=K91)*($I$2:$I$4154=I91)*($L$2:$L$4154=L91)*($M$2:$M$4154=M91)),""),"")</f>
        <v/>
      </c>
      <c r="W91" s="15" t="str">
        <f t="shared" si="3"/>
        <v/>
      </c>
      <c r="X91" s="16" t="str">
        <f>IF(AND(A91=[2]an!$G$38,F91=[2]an!$E$40),[2]an!$G$40,IF(AND(A91=[2]an!$G$38,F91=[2]an!$E$41),[2]an!$G$41,IF(AND(A91=[2]an!$G$38,F91=[2]an!$E$39,H91&gt;=[2]an!$M$37),[2]an!$G$39,
IF(AND(A91=[2]an!$G$38,F91=[2]an!$E$39,H91&lt;[2]an!$M$37,S91="kahepoolne vajaduspõhine",U91=""),[2]an!$M$40,
IF(AND(A91=[2]an!$G$38,F91=[2]an!$E$39,H91&lt;[2]an!$M$37,S91="kahepoolne vajaduspõhine",U91&lt;&gt;""),[2]an!$G$39,
IF(AND(A91=[2]an!$G$38,F91=[2]an!$E$39,H91&lt;[2]an!$M$37,S91&lt;&gt;"kahepoolne vajaduspõhine"),[2]an!$G$39,
IF(AND(A91=[2]an!$G$38,F91=[2]an!$E$42),[2]an!$G$42,
IF(AND(A91=[2]an!$H$38,F91=[2]an!$E$40),[2]an!$H$40,IF(AND(A91=[2]an!$H$38,F91=[2]an!$E$41),[2]an!$H$41,IF(AND(A91=[2]an!$H$38,F91=[2]an!$E$39,H91&gt;=[2]an!$M$37),[2]an!$H$39,
IF(AND(A91=[2]an!$H$38,F91=[2]an!$E$39,H91&lt;[2]an!$M$37,S91="kahepoolne vajaduspõhine",U91=""),[2]an!$M$40,
IF(AND(A91=[2]an!$H$38,F91=[2]an!$E$39,H91&lt;[2]an!$M$37,S91="kahepoolne vajaduspõhine",U91&lt;&gt;""),[2]an!$H$39,
IF(AND(A91=[2]an!$H$38,F91=[2]an!$E$39,H91&lt;[2]an!$M$37,S91&lt;&gt;"kahepoolne vajaduspõhine"),[2]an!$H$39,
IF(AND(A91=[2]an!$H$38,F91=[2]an!$E$42),[2]an!$H$42,
IF(AND(A91=[2]an!$I$38,F91=[2]an!$E$40),[2]an!$I$40,IF(AND(A91=[2]an!$I$38,F91=[2]an!$E$41),[2]an!$I$41,IF(AND(A91=[2]an!$I$38,F91=[2]an!$E$39,H91&gt;=[2]an!$M$37),[2]an!$I$39,
IF(AND(A91=[2]an!$I$38,F91=[2]an!$E$39,H91&lt;[2]an!$M$37,S91="kahepoolne vajaduspõhine",U91=""),[2]an!$M$40,
IF(AND(A91=[2]an!$I$38,F91=[2]an!$E$39,H91&lt;[2]an!$M$37,S91="kahepoolne vajaduspõhine",U91&lt;&gt;""),[2]an!$I$39,
IF(AND(A91=[2]an!$I$38,F91=[2]an!$E$39,H91&lt;[2]an!$M$37,S91&lt;&gt;"kahepoolne vajaduspõhine"),[2]an!$I$39,
IF(AND(A91=[2]an!$I$38,F91=[2]an!$E$42),[2]an!$I$42,
IF(AND(A91=[2]an!$J$38,F91=[2]an!$E$40),[2]an!$J$40,IF(AND(A91=[2]an!$J$38,F91=[2]an!$E$41),[2]an!$J$41,IF(AND(A91=[2]an!$J$38,F91=[2]an!$E$39,H91&gt;=[2]an!$M$37),[2]an!$J$39,
IF(AND(A91=[2]an!$J$38,F91=[2]an!$E$39,H91&lt;[2]an!$M$37,S91="kahepoolne vajaduspõhine",U91=""),[2]an!$M$40,
IF(AND(A91=[2]an!$J$38,F91=[2]an!$E$39,H91&lt;[2]an!$M$37,S91="kahepoolne vajaduspõhine",U91&lt;&gt;""),[2]an!$J$39,
IF(AND(A91=[2]an!$J$38,F91=[2]an!$E$39,H91&lt;[2]an!$M$37,S91&lt;&gt;"kahepoolne vajaduspõhine"),[2]an!$J$39,
IF(AND(A91=[2]an!$J$38,F91=[2]an!$E$42),[2]an!$J$42,""))))))))))))))))))))))))))))</f>
        <v/>
      </c>
      <c r="Y91" s="17" t="str">
        <f>IFERROR(IF(F91="Tugigrupp",0,
IF(AND(F91="Peretoe teenus",H91&gt;=[2]an!$M$37,RANK(D91,$D91:$D91)+COUNTIFS($D$2:D91,D91,$F$2:F91,F91)-1&gt;1),"",
IF(AND(F91="Peretoe teenus",H91&gt;=[2]an!$M$37,RANK(D91,$D91:$D91)+COUNTIFS($D$2:D91,D91,$F$2:F91,F91)-1=1,MONTH(H91)=MONTH(K91)=TRUE,YEAR(H91)=YEAR(K91)=TRUE),((EOMONTH(H91,0)-H91+1)*X91)/DAY(EOMONTH(H91,0)),
IF(AND(F91="Peretoe teenus",H91&gt;=[2]an!$M$37,RANK(D91,$D91:$D91)+COUNTIFS($D$2:D91,D91,$F$2:F91,F91)-1=1),X91,
IF(AND(F91="Peretoe teenus",H91&lt;[2]an!$M$37,S91&lt;&gt;"kahepoolne vajaduspõhine",RANK(D91,$D91:$D91)+COUNTIFS($D$2:D91,D91,$F$2:F91,F91)-1=1),X91,
IF(AND(F91="Peretoe teenus",H91&lt;[2]an!$M$37,S91&lt;&gt;"kahepoolne vajaduspõhine",RANK(D91,$D91:$D91)+COUNTIFS($D$2:D91,D91,$F$2:F91,F91)-1&gt;1),"",
IF(AND(F91="Peretoe teenus",H91&lt;[2]an!$M$37,S91="kahepoolne vajaduspõhine",U91="",RANK(D91,$D91:$D91)+COUNTIFS($D$2:D91,D91,$F$2:F91,F91)-1=1),X91,
IF(AND(F91="Peretoe teenus",H91&lt;[2]an!$M$37,S91="kahepoolne vajaduspõhine",U91="",RANK(D91,$D91:$D91)+COUNTIFS($D$2:D91,D91,$F$2:F91,F91)-1&gt;1),"",
IF(AND(F91="Peretoe teenus",H91&lt;[2]an!$M$37,S91="kahepoolne vajaduspõhine",U91&lt;[2]an!$M$37,RANK(D91,$D91:$D91)+COUNTIFS($D$2:D91,D91,$F$2:F91,F91)-1=1),X91,
IF(AND(F91="Peretoe teenus",H91&lt;[2]an!$M$37,S91="kahepoolne vajaduspõhine",U91&lt;[2]an!$M$37,RANK(D91,$D91:$D91)+COUNTIFS($D$2:D91,D91,$F$2:F91,F91)-1&gt;1),"",
IF(AND(F91="Peretoe teenus",H91&lt;[2]an!$M$37,S91="kahepoolne vajaduspõhine",U91&gt;=[2]an!$M$37,U91&lt;=[2]an!$M$38,RANK(D91,$D91:$D91)+COUNTIFS($D$2:D91,D91,$F$2:F91,F91)-1=1),
((EOMONTH(U91,0)-U91+1)*X91)/DAY(EOMONTH(U91,0))+(DAY(U91)-1)*100/DAY(EOMONTH(U91,0)),
IF(AND(F91="Peretoe teenus",H91&lt;[2]an!$M$37,S91="kahepoolne vajaduspõhine",U91&gt;=[2]an!$M$37,U91&lt;=[2]an!$M$38,RANK(D91,$D91:$D91)+COUNTIFS($D$2:D91,D91,$F$2:F91,F91)-1&gt;1),"",
IF(AND(F91="Peretoe teenus",H91&lt;[2]an!$M$37,S91="kahepoolne vajaduspõhine",U91&gt;[2]an!$M$38,RANK(D91,$D91:$D91)+COUNTIFS($D$2:D91,D91,$F$2:F91,F91)-1=1),X91,
IF(AND(F91="Peretoe teenus",H91&lt;[2]an!$M$37,S91="kahepoolne vajaduspõhine",U91&gt;[2]an!$M$38,RANK(D91,$D91:$D91)+COUNTIFS($D$2:D91,D91,$F$2:F91,F91)-1&gt;1),"",X91*W91)))))))))))))),"")</f>
        <v/>
      </c>
      <c r="Z91" s="18" t="str">
        <f t="shared" si="4"/>
        <v/>
      </c>
      <c r="AA91" s="19" t="str">
        <f>IFERROR(VLOOKUP(E91,[2]an!$A$3:$B$81,2,FALSE),"")</f>
        <v/>
      </c>
      <c r="AB91" s="19" t="str">
        <f>IFERROR(VLOOKUP(AA91,[2]an!$C$2:$D$16,2,FALSE),"")</f>
        <v/>
      </c>
      <c r="AC91" s="20"/>
      <c r="AD91" s="21" t="str">
        <f>IF(A91=[2]an!$F$36,VLOOKUP([2]an!$F$36,[2]an!$F$36:$H$36,3,FALSE),IF(A91=[2]an!$F$35,VLOOKUP([2]an!$F$35,[2]an!$F$35:$H$35,3,FALSE),IF(A91=[2]an!$F$33,VLOOKUP([2]an!$F$33,[2]an!$F$33:$H$33,3,FALSE),IF(A91=[2]an!$F$31,VLOOKUP([2]an!$F$31,[2]an!$F$31:$H$31,3,FALSE),""))))</f>
        <v/>
      </c>
    </row>
    <row r="92" spans="6:30" x14ac:dyDescent="0.2">
      <c r="F92" s="10"/>
      <c r="G92" s="8" t="str">
        <f t="shared" si="5"/>
        <v/>
      </c>
      <c r="H92" s="13"/>
      <c r="K92" s="13"/>
      <c r="L92" s="10"/>
      <c r="M92" s="10"/>
      <c r="S92" s="8" t="str">
        <f>IFERROR(VLOOKUP(D92,[1]peretoe_teenus!$A$2:$L$2000,5,FALSE),"")</f>
        <v/>
      </c>
      <c r="U92" s="13"/>
      <c r="V92" s="15" t="str" cm="1">
        <f t="array" ref="V92">IFERROR(IF(AND(F92="Tugigrupp",RANK(K92,$K92:$K92)+COUNTIFS($K$2:K92,K92,$L$2:L92,L92,$M$2:M92,M92,$I$2:I92,I92,$G$2:G92,G92,$F$2:F92,F92)-1=1),SUMPRODUCT(($F$2:$F$4154=F92)*($G$2:$G$4154=G92)*($K$2:$K$4154=K92)*($I$2:$I$4154=I92)*($L$2:$L$4154=L92)*($M$2:$M$4154=M92)),""),"")</f>
        <v/>
      </c>
      <c r="W92" s="15" t="str">
        <f t="shared" si="3"/>
        <v/>
      </c>
      <c r="X92" s="16" t="str">
        <f>IF(AND(A92=[2]an!$G$38,F92=[2]an!$E$40),[2]an!$G$40,IF(AND(A92=[2]an!$G$38,F92=[2]an!$E$41),[2]an!$G$41,IF(AND(A92=[2]an!$G$38,F92=[2]an!$E$39,H92&gt;=[2]an!$M$37),[2]an!$G$39,
IF(AND(A92=[2]an!$G$38,F92=[2]an!$E$39,H92&lt;[2]an!$M$37,S92="kahepoolne vajaduspõhine",U92=""),[2]an!$M$40,
IF(AND(A92=[2]an!$G$38,F92=[2]an!$E$39,H92&lt;[2]an!$M$37,S92="kahepoolne vajaduspõhine",U92&lt;&gt;""),[2]an!$G$39,
IF(AND(A92=[2]an!$G$38,F92=[2]an!$E$39,H92&lt;[2]an!$M$37,S92&lt;&gt;"kahepoolne vajaduspõhine"),[2]an!$G$39,
IF(AND(A92=[2]an!$G$38,F92=[2]an!$E$42),[2]an!$G$42,
IF(AND(A92=[2]an!$H$38,F92=[2]an!$E$40),[2]an!$H$40,IF(AND(A92=[2]an!$H$38,F92=[2]an!$E$41),[2]an!$H$41,IF(AND(A92=[2]an!$H$38,F92=[2]an!$E$39,H92&gt;=[2]an!$M$37),[2]an!$H$39,
IF(AND(A92=[2]an!$H$38,F92=[2]an!$E$39,H92&lt;[2]an!$M$37,S92="kahepoolne vajaduspõhine",U92=""),[2]an!$M$40,
IF(AND(A92=[2]an!$H$38,F92=[2]an!$E$39,H92&lt;[2]an!$M$37,S92="kahepoolne vajaduspõhine",U92&lt;&gt;""),[2]an!$H$39,
IF(AND(A92=[2]an!$H$38,F92=[2]an!$E$39,H92&lt;[2]an!$M$37,S92&lt;&gt;"kahepoolne vajaduspõhine"),[2]an!$H$39,
IF(AND(A92=[2]an!$H$38,F92=[2]an!$E$42),[2]an!$H$42,
IF(AND(A92=[2]an!$I$38,F92=[2]an!$E$40),[2]an!$I$40,IF(AND(A92=[2]an!$I$38,F92=[2]an!$E$41),[2]an!$I$41,IF(AND(A92=[2]an!$I$38,F92=[2]an!$E$39,H92&gt;=[2]an!$M$37),[2]an!$I$39,
IF(AND(A92=[2]an!$I$38,F92=[2]an!$E$39,H92&lt;[2]an!$M$37,S92="kahepoolne vajaduspõhine",U92=""),[2]an!$M$40,
IF(AND(A92=[2]an!$I$38,F92=[2]an!$E$39,H92&lt;[2]an!$M$37,S92="kahepoolne vajaduspõhine",U92&lt;&gt;""),[2]an!$I$39,
IF(AND(A92=[2]an!$I$38,F92=[2]an!$E$39,H92&lt;[2]an!$M$37,S92&lt;&gt;"kahepoolne vajaduspõhine"),[2]an!$I$39,
IF(AND(A92=[2]an!$I$38,F92=[2]an!$E$42),[2]an!$I$42,
IF(AND(A92=[2]an!$J$38,F92=[2]an!$E$40),[2]an!$J$40,IF(AND(A92=[2]an!$J$38,F92=[2]an!$E$41),[2]an!$J$41,IF(AND(A92=[2]an!$J$38,F92=[2]an!$E$39,H92&gt;=[2]an!$M$37),[2]an!$J$39,
IF(AND(A92=[2]an!$J$38,F92=[2]an!$E$39,H92&lt;[2]an!$M$37,S92="kahepoolne vajaduspõhine",U92=""),[2]an!$M$40,
IF(AND(A92=[2]an!$J$38,F92=[2]an!$E$39,H92&lt;[2]an!$M$37,S92="kahepoolne vajaduspõhine",U92&lt;&gt;""),[2]an!$J$39,
IF(AND(A92=[2]an!$J$38,F92=[2]an!$E$39,H92&lt;[2]an!$M$37,S92&lt;&gt;"kahepoolne vajaduspõhine"),[2]an!$J$39,
IF(AND(A92=[2]an!$J$38,F92=[2]an!$E$42),[2]an!$J$42,""))))))))))))))))))))))))))))</f>
        <v/>
      </c>
      <c r="Y92" s="17" t="str">
        <f>IFERROR(IF(F92="Tugigrupp",0,
IF(AND(F92="Peretoe teenus",H92&gt;=[2]an!$M$37,RANK(D92,$D92:$D92)+COUNTIFS($D$2:D92,D92,$F$2:F92,F92)-1&gt;1),"",
IF(AND(F92="Peretoe teenus",H92&gt;=[2]an!$M$37,RANK(D92,$D92:$D92)+COUNTIFS($D$2:D92,D92,$F$2:F92,F92)-1=1,MONTH(H92)=MONTH(K92)=TRUE,YEAR(H92)=YEAR(K92)=TRUE),((EOMONTH(H92,0)-H92+1)*X92)/DAY(EOMONTH(H92,0)),
IF(AND(F92="Peretoe teenus",H92&gt;=[2]an!$M$37,RANK(D92,$D92:$D92)+COUNTIFS($D$2:D92,D92,$F$2:F92,F92)-1=1),X92,
IF(AND(F92="Peretoe teenus",H92&lt;[2]an!$M$37,S92&lt;&gt;"kahepoolne vajaduspõhine",RANK(D92,$D92:$D92)+COUNTIFS($D$2:D92,D92,$F$2:F92,F92)-1=1),X92,
IF(AND(F92="Peretoe teenus",H92&lt;[2]an!$M$37,S92&lt;&gt;"kahepoolne vajaduspõhine",RANK(D92,$D92:$D92)+COUNTIFS($D$2:D92,D92,$F$2:F92,F92)-1&gt;1),"",
IF(AND(F92="Peretoe teenus",H92&lt;[2]an!$M$37,S92="kahepoolne vajaduspõhine",U92="",RANK(D92,$D92:$D92)+COUNTIFS($D$2:D92,D92,$F$2:F92,F92)-1=1),X92,
IF(AND(F92="Peretoe teenus",H92&lt;[2]an!$M$37,S92="kahepoolne vajaduspõhine",U92="",RANK(D92,$D92:$D92)+COUNTIFS($D$2:D92,D92,$F$2:F92,F92)-1&gt;1),"",
IF(AND(F92="Peretoe teenus",H92&lt;[2]an!$M$37,S92="kahepoolne vajaduspõhine",U92&lt;[2]an!$M$37,RANK(D92,$D92:$D92)+COUNTIFS($D$2:D92,D92,$F$2:F92,F92)-1=1),X92,
IF(AND(F92="Peretoe teenus",H92&lt;[2]an!$M$37,S92="kahepoolne vajaduspõhine",U92&lt;[2]an!$M$37,RANK(D92,$D92:$D92)+COUNTIFS($D$2:D92,D92,$F$2:F92,F92)-1&gt;1),"",
IF(AND(F92="Peretoe teenus",H92&lt;[2]an!$M$37,S92="kahepoolne vajaduspõhine",U92&gt;=[2]an!$M$37,U92&lt;=[2]an!$M$38,RANK(D92,$D92:$D92)+COUNTIFS($D$2:D92,D92,$F$2:F92,F92)-1=1),
((EOMONTH(U92,0)-U92+1)*X92)/DAY(EOMONTH(U92,0))+(DAY(U92)-1)*100/DAY(EOMONTH(U92,0)),
IF(AND(F92="Peretoe teenus",H92&lt;[2]an!$M$37,S92="kahepoolne vajaduspõhine",U92&gt;=[2]an!$M$37,U92&lt;=[2]an!$M$38,RANK(D92,$D92:$D92)+COUNTIFS($D$2:D92,D92,$F$2:F92,F92)-1&gt;1),"",
IF(AND(F92="Peretoe teenus",H92&lt;[2]an!$M$37,S92="kahepoolne vajaduspõhine",U92&gt;[2]an!$M$38,RANK(D92,$D92:$D92)+COUNTIFS($D$2:D92,D92,$F$2:F92,F92)-1=1),X92,
IF(AND(F92="Peretoe teenus",H92&lt;[2]an!$M$37,S92="kahepoolne vajaduspõhine",U92&gt;[2]an!$M$38,RANK(D92,$D92:$D92)+COUNTIFS($D$2:D92,D92,$F$2:F92,F92)-1&gt;1),"",X92*W92)))))))))))))),"")</f>
        <v/>
      </c>
      <c r="Z92" s="18" t="str">
        <f t="shared" si="4"/>
        <v/>
      </c>
      <c r="AA92" s="19" t="str">
        <f>IFERROR(VLOOKUP(E92,[2]an!$A$3:$B$81,2,FALSE),"")</f>
        <v/>
      </c>
      <c r="AB92" s="19" t="str">
        <f>IFERROR(VLOOKUP(AA92,[2]an!$C$2:$D$16,2,FALSE),"")</f>
        <v/>
      </c>
      <c r="AC92" s="20"/>
      <c r="AD92" s="21" t="str">
        <f>IF(A92=[2]an!$F$36,VLOOKUP([2]an!$F$36,[2]an!$F$36:$H$36,3,FALSE),IF(A92=[2]an!$F$35,VLOOKUP([2]an!$F$35,[2]an!$F$35:$H$35,3,FALSE),IF(A92=[2]an!$F$33,VLOOKUP([2]an!$F$33,[2]an!$F$33:$H$33,3,FALSE),IF(A92=[2]an!$F$31,VLOOKUP([2]an!$F$31,[2]an!$F$31:$H$31,3,FALSE),""))))</f>
        <v/>
      </c>
    </row>
    <row r="93" spans="6:30" x14ac:dyDescent="0.2">
      <c r="F93" s="10"/>
      <c r="G93" s="8" t="str">
        <f t="shared" si="5"/>
        <v/>
      </c>
      <c r="H93" s="13"/>
      <c r="K93" s="13"/>
      <c r="L93" s="10"/>
      <c r="M93" s="10"/>
      <c r="S93" s="8" t="str">
        <f>IFERROR(VLOOKUP(D93,[1]peretoe_teenus!$A$2:$L$2000,5,FALSE),"")</f>
        <v/>
      </c>
      <c r="U93" s="13"/>
      <c r="V93" s="15" t="str" cm="1">
        <f t="array" ref="V93">IFERROR(IF(AND(F93="Tugigrupp",RANK(K93,$K93:$K93)+COUNTIFS($K$2:K93,K93,$L$2:L93,L93,$M$2:M93,M93,$I$2:I93,I93,$G$2:G93,G93,$F$2:F93,F93)-1=1),SUMPRODUCT(($F$2:$F$4154=F93)*($G$2:$G$4154=G93)*($K$2:$K$4154=K93)*($I$2:$I$4154=I93)*($L$2:$L$4154=L93)*($M$2:$M$4154=M93)),""),"")</f>
        <v/>
      </c>
      <c r="W93" s="15" t="str">
        <f t="shared" si="3"/>
        <v/>
      </c>
      <c r="X93" s="16" t="str">
        <f>IF(AND(A93=[2]an!$G$38,F93=[2]an!$E$40),[2]an!$G$40,IF(AND(A93=[2]an!$G$38,F93=[2]an!$E$41),[2]an!$G$41,IF(AND(A93=[2]an!$G$38,F93=[2]an!$E$39,H93&gt;=[2]an!$M$37),[2]an!$G$39,
IF(AND(A93=[2]an!$G$38,F93=[2]an!$E$39,H93&lt;[2]an!$M$37,S93="kahepoolne vajaduspõhine",U93=""),[2]an!$M$40,
IF(AND(A93=[2]an!$G$38,F93=[2]an!$E$39,H93&lt;[2]an!$M$37,S93="kahepoolne vajaduspõhine",U93&lt;&gt;""),[2]an!$G$39,
IF(AND(A93=[2]an!$G$38,F93=[2]an!$E$39,H93&lt;[2]an!$M$37,S93&lt;&gt;"kahepoolne vajaduspõhine"),[2]an!$G$39,
IF(AND(A93=[2]an!$G$38,F93=[2]an!$E$42),[2]an!$G$42,
IF(AND(A93=[2]an!$H$38,F93=[2]an!$E$40),[2]an!$H$40,IF(AND(A93=[2]an!$H$38,F93=[2]an!$E$41),[2]an!$H$41,IF(AND(A93=[2]an!$H$38,F93=[2]an!$E$39,H93&gt;=[2]an!$M$37),[2]an!$H$39,
IF(AND(A93=[2]an!$H$38,F93=[2]an!$E$39,H93&lt;[2]an!$M$37,S93="kahepoolne vajaduspõhine",U93=""),[2]an!$M$40,
IF(AND(A93=[2]an!$H$38,F93=[2]an!$E$39,H93&lt;[2]an!$M$37,S93="kahepoolne vajaduspõhine",U93&lt;&gt;""),[2]an!$H$39,
IF(AND(A93=[2]an!$H$38,F93=[2]an!$E$39,H93&lt;[2]an!$M$37,S93&lt;&gt;"kahepoolne vajaduspõhine"),[2]an!$H$39,
IF(AND(A93=[2]an!$H$38,F93=[2]an!$E$42),[2]an!$H$42,
IF(AND(A93=[2]an!$I$38,F93=[2]an!$E$40),[2]an!$I$40,IF(AND(A93=[2]an!$I$38,F93=[2]an!$E$41),[2]an!$I$41,IF(AND(A93=[2]an!$I$38,F93=[2]an!$E$39,H93&gt;=[2]an!$M$37),[2]an!$I$39,
IF(AND(A93=[2]an!$I$38,F93=[2]an!$E$39,H93&lt;[2]an!$M$37,S93="kahepoolne vajaduspõhine",U93=""),[2]an!$M$40,
IF(AND(A93=[2]an!$I$38,F93=[2]an!$E$39,H93&lt;[2]an!$M$37,S93="kahepoolne vajaduspõhine",U93&lt;&gt;""),[2]an!$I$39,
IF(AND(A93=[2]an!$I$38,F93=[2]an!$E$39,H93&lt;[2]an!$M$37,S93&lt;&gt;"kahepoolne vajaduspõhine"),[2]an!$I$39,
IF(AND(A93=[2]an!$I$38,F93=[2]an!$E$42),[2]an!$I$42,
IF(AND(A93=[2]an!$J$38,F93=[2]an!$E$40),[2]an!$J$40,IF(AND(A93=[2]an!$J$38,F93=[2]an!$E$41),[2]an!$J$41,IF(AND(A93=[2]an!$J$38,F93=[2]an!$E$39,H93&gt;=[2]an!$M$37),[2]an!$J$39,
IF(AND(A93=[2]an!$J$38,F93=[2]an!$E$39,H93&lt;[2]an!$M$37,S93="kahepoolne vajaduspõhine",U93=""),[2]an!$M$40,
IF(AND(A93=[2]an!$J$38,F93=[2]an!$E$39,H93&lt;[2]an!$M$37,S93="kahepoolne vajaduspõhine",U93&lt;&gt;""),[2]an!$J$39,
IF(AND(A93=[2]an!$J$38,F93=[2]an!$E$39,H93&lt;[2]an!$M$37,S93&lt;&gt;"kahepoolne vajaduspõhine"),[2]an!$J$39,
IF(AND(A93=[2]an!$J$38,F93=[2]an!$E$42),[2]an!$J$42,""))))))))))))))))))))))))))))</f>
        <v/>
      </c>
      <c r="Y93" s="17" t="str">
        <f>IFERROR(IF(F93="Tugigrupp",0,
IF(AND(F93="Peretoe teenus",H93&gt;=[2]an!$M$37,RANK(D93,$D93:$D93)+COUNTIFS($D$2:D93,D93,$F$2:F93,F93)-1&gt;1),"",
IF(AND(F93="Peretoe teenus",H93&gt;=[2]an!$M$37,RANK(D93,$D93:$D93)+COUNTIFS($D$2:D93,D93,$F$2:F93,F93)-1=1,MONTH(H93)=MONTH(K93)=TRUE,YEAR(H93)=YEAR(K93)=TRUE),((EOMONTH(H93,0)-H93+1)*X93)/DAY(EOMONTH(H93,0)),
IF(AND(F93="Peretoe teenus",H93&gt;=[2]an!$M$37,RANK(D93,$D93:$D93)+COUNTIFS($D$2:D93,D93,$F$2:F93,F93)-1=1),X93,
IF(AND(F93="Peretoe teenus",H93&lt;[2]an!$M$37,S93&lt;&gt;"kahepoolne vajaduspõhine",RANK(D93,$D93:$D93)+COUNTIFS($D$2:D93,D93,$F$2:F93,F93)-1=1),X93,
IF(AND(F93="Peretoe teenus",H93&lt;[2]an!$M$37,S93&lt;&gt;"kahepoolne vajaduspõhine",RANK(D93,$D93:$D93)+COUNTIFS($D$2:D93,D93,$F$2:F93,F93)-1&gt;1),"",
IF(AND(F93="Peretoe teenus",H93&lt;[2]an!$M$37,S93="kahepoolne vajaduspõhine",U93="",RANK(D93,$D93:$D93)+COUNTIFS($D$2:D93,D93,$F$2:F93,F93)-1=1),X93,
IF(AND(F93="Peretoe teenus",H93&lt;[2]an!$M$37,S93="kahepoolne vajaduspõhine",U93="",RANK(D93,$D93:$D93)+COUNTIFS($D$2:D93,D93,$F$2:F93,F93)-1&gt;1),"",
IF(AND(F93="Peretoe teenus",H93&lt;[2]an!$M$37,S93="kahepoolne vajaduspõhine",U93&lt;[2]an!$M$37,RANK(D93,$D93:$D93)+COUNTIFS($D$2:D93,D93,$F$2:F93,F93)-1=1),X93,
IF(AND(F93="Peretoe teenus",H93&lt;[2]an!$M$37,S93="kahepoolne vajaduspõhine",U93&lt;[2]an!$M$37,RANK(D93,$D93:$D93)+COUNTIFS($D$2:D93,D93,$F$2:F93,F93)-1&gt;1),"",
IF(AND(F93="Peretoe teenus",H93&lt;[2]an!$M$37,S93="kahepoolne vajaduspõhine",U93&gt;=[2]an!$M$37,U93&lt;=[2]an!$M$38,RANK(D93,$D93:$D93)+COUNTIFS($D$2:D93,D93,$F$2:F93,F93)-1=1),
((EOMONTH(U93,0)-U93+1)*X93)/DAY(EOMONTH(U93,0))+(DAY(U93)-1)*100/DAY(EOMONTH(U93,0)),
IF(AND(F93="Peretoe teenus",H93&lt;[2]an!$M$37,S93="kahepoolne vajaduspõhine",U93&gt;=[2]an!$M$37,U93&lt;=[2]an!$M$38,RANK(D93,$D93:$D93)+COUNTIFS($D$2:D93,D93,$F$2:F93,F93)-1&gt;1),"",
IF(AND(F93="Peretoe teenus",H93&lt;[2]an!$M$37,S93="kahepoolne vajaduspõhine",U93&gt;[2]an!$M$38,RANK(D93,$D93:$D93)+COUNTIFS($D$2:D93,D93,$F$2:F93,F93)-1=1),X93,
IF(AND(F93="Peretoe teenus",H93&lt;[2]an!$M$37,S93="kahepoolne vajaduspõhine",U93&gt;[2]an!$M$38,RANK(D93,$D93:$D93)+COUNTIFS($D$2:D93,D93,$F$2:F93,F93)-1&gt;1),"",X93*W93)))))))))))))),"")</f>
        <v/>
      </c>
      <c r="Z93" s="18" t="str">
        <f t="shared" si="4"/>
        <v/>
      </c>
      <c r="AA93" s="19" t="str">
        <f>IFERROR(VLOOKUP(E93,[2]an!$A$3:$B$81,2,FALSE),"")</f>
        <v/>
      </c>
      <c r="AB93" s="19" t="str">
        <f>IFERROR(VLOOKUP(AA93,[2]an!$C$2:$D$16,2,FALSE),"")</f>
        <v/>
      </c>
      <c r="AC93" s="20"/>
      <c r="AD93" s="21" t="str">
        <f>IF(A93=[2]an!$F$36,VLOOKUP([2]an!$F$36,[2]an!$F$36:$H$36,3,FALSE),IF(A93=[2]an!$F$35,VLOOKUP([2]an!$F$35,[2]an!$F$35:$H$35,3,FALSE),IF(A93=[2]an!$F$33,VLOOKUP([2]an!$F$33,[2]an!$F$33:$H$33,3,FALSE),IF(A93=[2]an!$F$31,VLOOKUP([2]an!$F$31,[2]an!$F$31:$H$31,3,FALSE),""))))</f>
        <v/>
      </c>
    </row>
    <row r="94" spans="6:30" x14ac:dyDescent="0.2">
      <c r="F94" s="10"/>
      <c r="G94" s="8" t="str">
        <f t="shared" si="5"/>
        <v/>
      </c>
      <c r="H94" s="13"/>
      <c r="K94" s="13"/>
      <c r="L94" s="10"/>
      <c r="M94" s="10"/>
      <c r="S94" s="8" t="str">
        <f>IFERROR(VLOOKUP(D94,[1]peretoe_teenus!$A$2:$L$2000,5,FALSE),"")</f>
        <v/>
      </c>
      <c r="U94" s="13"/>
      <c r="V94" s="15" t="str" cm="1">
        <f t="array" ref="V94">IFERROR(IF(AND(F94="Tugigrupp",RANK(K94,$K94:$K94)+COUNTIFS($K$2:K94,K94,$L$2:L94,L94,$M$2:M94,M94,$I$2:I94,I94,$G$2:G94,G94,$F$2:F94,F94)-1=1),SUMPRODUCT(($F$2:$F$4154=F94)*($G$2:$G$4154=G94)*($K$2:$K$4154=K94)*($I$2:$I$4154=I94)*($L$2:$L$4154=L94)*($M$2:$M$4154=M94)),""),"")</f>
        <v/>
      </c>
      <c r="W94" s="15" t="str">
        <f t="shared" si="3"/>
        <v/>
      </c>
      <c r="X94" s="16" t="str">
        <f>IF(AND(A94=[2]an!$G$38,F94=[2]an!$E$40),[2]an!$G$40,IF(AND(A94=[2]an!$G$38,F94=[2]an!$E$41),[2]an!$G$41,IF(AND(A94=[2]an!$G$38,F94=[2]an!$E$39,H94&gt;=[2]an!$M$37),[2]an!$G$39,
IF(AND(A94=[2]an!$G$38,F94=[2]an!$E$39,H94&lt;[2]an!$M$37,S94="kahepoolne vajaduspõhine",U94=""),[2]an!$M$40,
IF(AND(A94=[2]an!$G$38,F94=[2]an!$E$39,H94&lt;[2]an!$M$37,S94="kahepoolne vajaduspõhine",U94&lt;&gt;""),[2]an!$G$39,
IF(AND(A94=[2]an!$G$38,F94=[2]an!$E$39,H94&lt;[2]an!$M$37,S94&lt;&gt;"kahepoolne vajaduspõhine"),[2]an!$G$39,
IF(AND(A94=[2]an!$G$38,F94=[2]an!$E$42),[2]an!$G$42,
IF(AND(A94=[2]an!$H$38,F94=[2]an!$E$40),[2]an!$H$40,IF(AND(A94=[2]an!$H$38,F94=[2]an!$E$41),[2]an!$H$41,IF(AND(A94=[2]an!$H$38,F94=[2]an!$E$39,H94&gt;=[2]an!$M$37),[2]an!$H$39,
IF(AND(A94=[2]an!$H$38,F94=[2]an!$E$39,H94&lt;[2]an!$M$37,S94="kahepoolne vajaduspõhine",U94=""),[2]an!$M$40,
IF(AND(A94=[2]an!$H$38,F94=[2]an!$E$39,H94&lt;[2]an!$M$37,S94="kahepoolne vajaduspõhine",U94&lt;&gt;""),[2]an!$H$39,
IF(AND(A94=[2]an!$H$38,F94=[2]an!$E$39,H94&lt;[2]an!$M$37,S94&lt;&gt;"kahepoolne vajaduspõhine"),[2]an!$H$39,
IF(AND(A94=[2]an!$H$38,F94=[2]an!$E$42),[2]an!$H$42,
IF(AND(A94=[2]an!$I$38,F94=[2]an!$E$40),[2]an!$I$40,IF(AND(A94=[2]an!$I$38,F94=[2]an!$E$41),[2]an!$I$41,IF(AND(A94=[2]an!$I$38,F94=[2]an!$E$39,H94&gt;=[2]an!$M$37),[2]an!$I$39,
IF(AND(A94=[2]an!$I$38,F94=[2]an!$E$39,H94&lt;[2]an!$M$37,S94="kahepoolne vajaduspõhine",U94=""),[2]an!$M$40,
IF(AND(A94=[2]an!$I$38,F94=[2]an!$E$39,H94&lt;[2]an!$M$37,S94="kahepoolne vajaduspõhine",U94&lt;&gt;""),[2]an!$I$39,
IF(AND(A94=[2]an!$I$38,F94=[2]an!$E$39,H94&lt;[2]an!$M$37,S94&lt;&gt;"kahepoolne vajaduspõhine"),[2]an!$I$39,
IF(AND(A94=[2]an!$I$38,F94=[2]an!$E$42),[2]an!$I$42,
IF(AND(A94=[2]an!$J$38,F94=[2]an!$E$40),[2]an!$J$40,IF(AND(A94=[2]an!$J$38,F94=[2]an!$E$41),[2]an!$J$41,IF(AND(A94=[2]an!$J$38,F94=[2]an!$E$39,H94&gt;=[2]an!$M$37),[2]an!$J$39,
IF(AND(A94=[2]an!$J$38,F94=[2]an!$E$39,H94&lt;[2]an!$M$37,S94="kahepoolne vajaduspõhine",U94=""),[2]an!$M$40,
IF(AND(A94=[2]an!$J$38,F94=[2]an!$E$39,H94&lt;[2]an!$M$37,S94="kahepoolne vajaduspõhine",U94&lt;&gt;""),[2]an!$J$39,
IF(AND(A94=[2]an!$J$38,F94=[2]an!$E$39,H94&lt;[2]an!$M$37,S94&lt;&gt;"kahepoolne vajaduspõhine"),[2]an!$J$39,
IF(AND(A94=[2]an!$J$38,F94=[2]an!$E$42),[2]an!$J$42,""))))))))))))))))))))))))))))</f>
        <v/>
      </c>
      <c r="Y94" s="17" t="str">
        <f>IFERROR(IF(F94="Tugigrupp",0,
IF(AND(F94="Peretoe teenus",H94&gt;=[2]an!$M$37,RANK(D94,$D94:$D94)+COUNTIFS($D$2:D94,D94,$F$2:F94,F94)-1&gt;1),"",
IF(AND(F94="Peretoe teenus",H94&gt;=[2]an!$M$37,RANK(D94,$D94:$D94)+COUNTIFS($D$2:D94,D94,$F$2:F94,F94)-1=1,MONTH(H94)=MONTH(K94)=TRUE,YEAR(H94)=YEAR(K94)=TRUE),((EOMONTH(H94,0)-H94+1)*X94)/DAY(EOMONTH(H94,0)),
IF(AND(F94="Peretoe teenus",H94&gt;=[2]an!$M$37,RANK(D94,$D94:$D94)+COUNTIFS($D$2:D94,D94,$F$2:F94,F94)-1=1),X94,
IF(AND(F94="Peretoe teenus",H94&lt;[2]an!$M$37,S94&lt;&gt;"kahepoolne vajaduspõhine",RANK(D94,$D94:$D94)+COUNTIFS($D$2:D94,D94,$F$2:F94,F94)-1=1),X94,
IF(AND(F94="Peretoe teenus",H94&lt;[2]an!$M$37,S94&lt;&gt;"kahepoolne vajaduspõhine",RANK(D94,$D94:$D94)+COUNTIFS($D$2:D94,D94,$F$2:F94,F94)-1&gt;1),"",
IF(AND(F94="Peretoe teenus",H94&lt;[2]an!$M$37,S94="kahepoolne vajaduspõhine",U94="",RANK(D94,$D94:$D94)+COUNTIFS($D$2:D94,D94,$F$2:F94,F94)-1=1),X94,
IF(AND(F94="Peretoe teenus",H94&lt;[2]an!$M$37,S94="kahepoolne vajaduspõhine",U94="",RANK(D94,$D94:$D94)+COUNTIFS($D$2:D94,D94,$F$2:F94,F94)-1&gt;1),"",
IF(AND(F94="Peretoe teenus",H94&lt;[2]an!$M$37,S94="kahepoolne vajaduspõhine",U94&lt;[2]an!$M$37,RANK(D94,$D94:$D94)+COUNTIFS($D$2:D94,D94,$F$2:F94,F94)-1=1),X94,
IF(AND(F94="Peretoe teenus",H94&lt;[2]an!$M$37,S94="kahepoolne vajaduspõhine",U94&lt;[2]an!$M$37,RANK(D94,$D94:$D94)+COUNTIFS($D$2:D94,D94,$F$2:F94,F94)-1&gt;1),"",
IF(AND(F94="Peretoe teenus",H94&lt;[2]an!$M$37,S94="kahepoolne vajaduspõhine",U94&gt;=[2]an!$M$37,U94&lt;=[2]an!$M$38,RANK(D94,$D94:$D94)+COUNTIFS($D$2:D94,D94,$F$2:F94,F94)-1=1),
((EOMONTH(U94,0)-U94+1)*X94)/DAY(EOMONTH(U94,0))+(DAY(U94)-1)*100/DAY(EOMONTH(U94,0)),
IF(AND(F94="Peretoe teenus",H94&lt;[2]an!$M$37,S94="kahepoolne vajaduspõhine",U94&gt;=[2]an!$M$37,U94&lt;=[2]an!$M$38,RANK(D94,$D94:$D94)+COUNTIFS($D$2:D94,D94,$F$2:F94,F94)-1&gt;1),"",
IF(AND(F94="Peretoe teenus",H94&lt;[2]an!$M$37,S94="kahepoolne vajaduspõhine",U94&gt;[2]an!$M$38,RANK(D94,$D94:$D94)+COUNTIFS($D$2:D94,D94,$F$2:F94,F94)-1=1),X94,
IF(AND(F94="Peretoe teenus",H94&lt;[2]an!$M$37,S94="kahepoolne vajaduspõhine",U94&gt;[2]an!$M$38,RANK(D94,$D94:$D94)+COUNTIFS($D$2:D94,D94,$F$2:F94,F94)-1&gt;1),"",X94*W94)))))))))))))),"")</f>
        <v/>
      </c>
      <c r="Z94" s="18" t="str">
        <f t="shared" si="4"/>
        <v/>
      </c>
      <c r="AA94" s="19" t="str">
        <f>IFERROR(VLOOKUP(E94,[2]an!$A$3:$B$81,2,FALSE),"")</f>
        <v/>
      </c>
      <c r="AB94" s="19" t="str">
        <f>IFERROR(VLOOKUP(AA94,[2]an!$C$2:$D$16,2,FALSE),"")</f>
        <v/>
      </c>
      <c r="AC94" s="20"/>
      <c r="AD94" s="21" t="str">
        <f>IF(A94=[2]an!$F$36,VLOOKUP([2]an!$F$36,[2]an!$F$36:$H$36,3,FALSE),IF(A94=[2]an!$F$35,VLOOKUP([2]an!$F$35,[2]an!$F$35:$H$35,3,FALSE),IF(A94=[2]an!$F$33,VLOOKUP([2]an!$F$33,[2]an!$F$33:$H$33,3,FALSE),IF(A94=[2]an!$F$31,VLOOKUP([2]an!$F$31,[2]an!$F$31:$H$31,3,FALSE),""))))</f>
        <v/>
      </c>
    </row>
    <row r="95" spans="6:30" x14ac:dyDescent="0.2">
      <c r="F95" s="10"/>
      <c r="G95" s="8" t="str">
        <f t="shared" si="5"/>
        <v/>
      </c>
      <c r="H95" s="13"/>
      <c r="K95" s="13"/>
      <c r="L95" s="10"/>
      <c r="M95" s="10"/>
      <c r="S95" s="8" t="str">
        <f>IFERROR(VLOOKUP(D95,[1]peretoe_teenus!$A$2:$L$2000,5,FALSE),"")</f>
        <v/>
      </c>
      <c r="U95" s="13"/>
      <c r="V95" s="15" t="str" cm="1">
        <f t="array" ref="V95">IFERROR(IF(AND(F95="Tugigrupp",RANK(K95,$K95:$K95)+COUNTIFS($K$2:K95,K95,$L$2:L95,L95,$M$2:M95,M95,$I$2:I95,I95,$G$2:G95,G95,$F$2:F95,F95)-1=1),SUMPRODUCT(($F$2:$F$4154=F95)*($G$2:$G$4154=G95)*($K$2:$K$4154=K95)*($I$2:$I$4154=I95)*($L$2:$L$4154=L95)*($M$2:$M$4154=M95)),""),"")</f>
        <v/>
      </c>
      <c r="W95" s="15" t="str">
        <f t="shared" si="3"/>
        <v/>
      </c>
      <c r="X95" s="16" t="str">
        <f>IF(AND(A95=[2]an!$G$38,F95=[2]an!$E$40),[2]an!$G$40,IF(AND(A95=[2]an!$G$38,F95=[2]an!$E$41),[2]an!$G$41,IF(AND(A95=[2]an!$G$38,F95=[2]an!$E$39,H95&gt;=[2]an!$M$37),[2]an!$G$39,
IF(AND(A95=[2]an!$G$38,F95=[2]an!$E$39,H95&lt;[2]an!$M$37,S95="kahepoolne vajaduspõhine",U95=""),[2]an!$M$40,
IF(AND(A95=[2]an!$G$38,F95=[2]an!$E$39,H95&lt;[2]an!$M$37,S95="kahepoolne vajaduspõhine",U95&lt;&gt;""),[2]an!$G$39,
IF(AND(A95=[2]an!$G$38,F95=[2]an!$E$39,H95&lt;[2]an!$M$37,S95&lt;&gt;"kahepoolne vajaduspõhine"),[2]an!$G$39,
IF(AND(A95=[2]an!$G$38,F95=[2]an!$E$42),[2]an!$G$42,
IF(AND(A95=[2]an!$H$38,F95=[2]an!$E$40),[2]an!$H$40,IF(AND(A95=[2]an!$H$38,F95=[2]an!$E$41),[2]an!$H$41,IF(AND(A95=[2]an!$H$38,F95=[2]an!$E$39,H95&gt;=[2]an!$M$37),[2]an!$H$39,
IF(AND(A95=[2]an!$H$38,F95=[2]an!$E$39,H95&lt;[2]an!$M$37,S95="kahepoolne vajaduspõhine",U95=""),[2]an!$M$40,
IF(AND(A95=[2]an!$H$38,F95=[2]an!$E$39,H95&lt;[2]an!$M$37,S95="kahepoolne vajaduspõhine",U95&lt;&gt;""),[2]an!$H$39,
IF(AND(A95=[2]an!$H$38,F95=[2]an!$E$39,H95&lt;[2]an!$M$37,S95&lt;&gt;"kahepoolne vajaduspõhine"),[2]an!$H$39,
IF(AND(A95=[2]an!$H$38,F95=[2]an!$E$42),[2]an!$H$42,
IF(AND(A95=[2]an!$I$38,F95=[2]an!$E$40),[2]an!$I$40,IF(AND(A95=[2]an!$I$38,F95=[2]an!$E$41),[2]an!$I$41,IF(AND(A95=[2]an!$I$38,F95=[2]an!$E$39,H95&gt;=[2]an!$M$37),[2]an!$I$39,
IF(AND(A95=[2]an!$I$38,F95=[2]an!$E$39,H95&lt;[2]an!$M$37,S95="kahepoolne vajaduspõhine",U95=""),[2]an!$M$40,
IF(AND(A95=[2]an!$I$38,F95=[2]an!$E$39,H95&lt;[2]an!$M$37,S95="kahepoolne vajaduspõhine",U95&lt;&gt;""),[2]an!$I$39,
IF(AND(A95=[2]an!$I$38,F95=[2]an!$E$39,H95&lt;[2]an!$M$37,S95&lt;&gt;"kahepoolne vajaduspõhine"),[2]an!$I$39,
IF(AND(A95=[2]an!$I$38,F95=[2]an!$E$42),[2]an!$I$42,
IF(AND(A95=[2]an!$J$38,F95=[2]an!$E$40),[2]an!$J$40,IF(AND(A95=[2]an!$J$38,F95=[2]an!$E$41),[2]an!$J$41,IF(AND(A95=[2]an!$J$38,F95=[2]an!$E$39,H95&gt;=[2]an!$M$37),[2]an!$J$39,
IF(AND(A95=[2]an!$J$38,F95=[2]an!$E$39,H95&lt;[2]an!$M$37,S95="kahepoolne vajaduspõhine",U95=""),[2]an!$M$40,
IF(AND(A95=[2]an!$J$38,F95=[2]an!$E$39,H95&lt;[2]an!$M$37,S95="kahepoolne vajaduspõhine",U95&lt;&gt;""),[2]an!$J$39,
IF(AND(A95=[2]an!$J$38,F95=[2]an!$E$39,H95&lt;[2]an!$M$37,S95&lt;&gt;"kahepoolne vajaduspõhine"),[2]an!$J$39,
IF(AND(A95=[2]an!$J$38,F95=[2]an!$E$42),[2]an!$J$42,""))))))))))))))))))))))))))))</f>
        <v/>
      </c>
      <c r="Y95" s="17" t="str">
        <f>IFERROR(IF(F95="Tugigrupp",0,
IF(AND(F95="Peretoe teenus",H95&gt;=[2]an!$M$37,RANK(D95,$D95:$D95)+COUNTIFS($D$2:D95,D95,$F$2:F95,F95)-1&gt;1),"",
IF(AND(F95="Peretoe teenus",H95&gt;=[2]an!$M$37,RANK(D95,$D95:$D95)+COUNTIFS($D$2:D95,D95,$F$2:F95,F95)-1=1,MONTH(H95)=MONTH(K95)=TRUE,YEAR(H95)=YEAR(K95)=TRUE),((EOMONTH(H95,0)-H95+1)*X95)/DAY(EOMONTH(H95,0)),
IF(AND(F95="Peretoe teenus",H95&gt;=[2]an!$M$37,RANK(D95,$D95:$D95)+COUNTIFS($D$2:D95,D95,$F$2:F95,F95)-1=1),X95,
IF(AND(F95="Peretoe teenus",H95&lt;[2]an!$M$37,S95&lt;&gt;"kahepoolne vajaduspõhine",RANK(D95,$D95:$D95)+COUNTIFS($D$2:D95,D95,$F$2:F95,F95)-1=1),X95,
IF(AND(F95="Peretoe teenus",H95&lt;[2]an!$M$37,S95&lt;&gt;"kahepoolne vajaduspõhine",RANK(D95,$D95:$D95)+COUNTIFS($D$2:D95,D95,$F$2:F95,F95)-1&gt;1),"",
IF(AND(F95="Peretoe teenus",H95&lt;[2]an!$M$37,S95="kahepoolne vajaduspõhine",U95="",RANK(D95,$D95:$D95)+COUNTIFS($D$2:D95,D95,$F$2:F95,F95)-1=1),X95,
IF(AND(F95="Peretoe teenus",H95&lt;[2]an!$M$37,S95="kahepoolne vajaduspõhine",U95="",RANK(D95,$D95:$D95)+COUNTIFS($D$2:D95,D95,$F$2:F95,F95)-1&gt;1),"",
IF(AND(F95="Peretoe teenus",H95&lt;[2]an!$M$37,S95="kahepoolne vajaduspõhine",U95&lt;[2]an!$M$37,RANK(D95,$D95:$D95)+COUNTIFS($D$2:D95,D95,$F$2:F95,F95)-1=1),X95,
IF(AND(F95="Peretoe teenus",H95&lt;[2]an!$M$37,S95="kahepoolne vajaduspõhine",U95&lt;[2]an!$M$37,RANK(D95,$D95:$D95)+COUNTIFS($D$2:D95,D95,$F$2:F95,F95)-1&gt;1),"",
IF(AND(F95="Peretoe teenus",H95&lt;[2]an!$M$37,S95="kahepoolne vajaduspõhine",U95&gt;=[2]an!$M$37,U95&lt;=[2]an!$M$38,RANK(D95,$D95:$D95)+COUNTIFS($D$2:D95,D95,$F$2:F95,F95)-1=1),
((EOMONTH(U95,0)-U95+1)*X95)/DAY(EOMONTH(U95,0))+(DAY(U95)-1)*100/DAY(EOMONTH(U95,0)),
IF(AND(F95="Peretoe teenus",H95&lt;[2]an!$M$37,S95="kahepoolne vajaduspõhine",U95&gt;=[2]an!$M$37,U95&lt;=[2]an!$M$38,RANK(D95,$D95:$D95)+COUNTIFS($D$2:D95,D95,$F$2:F95,F95)-1&gt;1),"",
IF(AND(F95="Peretoe teenus",H95&lt;[2]an!$M$37,S95="kahepoolne vajaduspõhine",U95&gt;[2]an!$M$38,RANK(D95,$D95:$D95)+COUNTIFS($D$2:D95,D95,$F$2:F95,F95)-1=1),X95,
IF(AND(F95="Peretoe teenus",H95&lt;[2]an!$M$37,S95="kahepoolne vajaduspõhine",U95&gt;[2]an!$M$38,RANK(D95,$D95:$D95)+COUNTIFS($D$2:D95,D95,$F$2:F95,F95)-1&gt;1),"",X95*W95)))))))))))))),"")</f>
        <v/>
      </c>
      <c r="Z95" s="18" t="str">
        <f t="shared" si="4"/>
        <v/>
      </c>
      <c r="AA95" s="19" t="str">
        <f>IFERROR(VLOOKUP(E95,[2]an!$A$3:$B$81,2,FALSE),"")</f>
        <v/>
      </c>
      <c r="AB95" s="19" t="str">
        <f>IFERROR(VLOOKUP(AA95,[2]an!$C$2:$D$16,2,FALSE),"")</f>
        <v/>
      </c>
      <c r="AC95" s="20"/>
      <c r="AD95" s="21" t="str">
        <f>IF(A95=[2]an!$F$36,VLOOKUP([2]an!$F$36,[2]an!$F$36:$H$36,3,FALSE),IF(A95=[2]an!$F$35,VLOOKUP([2]an!$F$35,[2]an!$F$35:$H$35,3,FALSE),IF(A95=[2]an!$F$33,VLOOKUP([2]an!$F$33,[2]an!$F$33:$H$33,3,FALSE),IF(A95=[2]an!$F$31,VLOOKUP([2]an!$F$31,[2]an!$F$31:$H$31,3,FALSE),""))))</f>
        <v/>
      </c>
    </row>
    <row r="96" spans="6:30" x14ac:dyDescent="0.2">
      <c r="F96" s="10"/>
      <c r="G96" s="8" t="str">
        <f t="shared" si="5"/>
        <v/>
      </c>
      <c r="H96" s="13"/>
      <c r="K96" s="13"/>
      <c r="L96" s="10"/>
      <c r="M96" s="10"/>
      <c r="S96" s="8" t="str">
        <f>IFERROR(VLOOKUP(D96,[1]peretoe_teenus!$A$2:$L$2000,5,FALSE),"")</f>
        <v/>
      </c>
      <c r="U96" s="13"/>
      <c r="V96" s="15" t="str" cm="1">
        <f t="array" ref="V96">IFERROR(IF(AND(F96="Tugigrupp",RANK(K96,$K96:$K96)+COUNTIFS($K$2:K96,K96,$L$2:L96,L96,$M$2:M96,M96,$I$2:I96,I96,$G$2:G96,G96,$F$2:F96,F96)-1=1),SUMPRODUCT(($F$2:$F$4154=F96)*($G$2:$G$4154=G96)*($K$2:$K$4154=K96)*($I$2:$I$4154=I96)*($L$2:$L$4154=L96)*($M$2:$M$4154=M96)),""),"")</f>
        <v/>
      </c>
      <c r="W96" s="15" t="str">
        <f t="shared" si="3"/>
        <v/>
      </c>
      <c r="X96" s="16" t="str">
        <f>IF(AND(A96=[2]an!$G$38,F96=[2]an!$E$40),[2]an!$G$40,IF(AND(A96=[2]an!$G$38,F96=[2]an!$E$41),[2]an!$G$41,IF(AND(A96=[2]an!$G$38,F96=[2]an!$E$39,H96&gt;=[2]an!$M$37),[2]an!$G$39,
IF(AND(A96=[2]an!$G$38,F96=[2]an!$E$39,H96&lt;[2]an!$M$37,S96="kahepoolne vajaduspõhine",U96=""),[2]an!$M$40,
IF(AND(A96=[2]an!$G$38,F96=[2]an!$E$39,H96&lt;[2]an!$M$37,S96="kahepoolne vajaduspõhine",U96&lt;&gt;""),[2]an!$G$39,
IF(AND(A96=[2]an!$G$38,F96=[2]an!$E$39,H96&lt;[2]an!$M$37,S96&lt;&gt;"kahepoolne vajaduspõhine"),[2]an!$G$39,
IF(AND(A96=[2]an!$G$38,F96=[2]an!$E$42),[2]an!$G$42,
IF(AND(A96=[2]an!$H$38,F96=[2]an!$E$40),[2]an!$H$40,IF(AND(A96=[2]an!$H$38,F96=[2]an!$E$41),[2]an!$H$41,IF(AND(A96=[2]an!$H$38,F96=[2]an!$E$39,H96&gt;=[2]an!$M$37),[2]an!$H$39,
IF(AND(A96=[2]an!$H$38,F96=[2]an!$E$39,H96&lt;[2]an!$M$37,S96="kahepoolne vajaduspõhine",U96=""),[2]an!$M$40,
IF(AND(A96=[2]an!$H$38,F96=[2]an!$E$39,H96&lt;[2]an!$M$37,S96="kahepoolne vajaduspõhine",U96&lt;&gt;""),[2]an!$H$39,
IF(AND(A96=[2]an!$H$38,F96=[2]an!$E$39,H96&lt;[2]an!$M$37,S96&lt;&gt;"kahepoolne vajaduspõhine"),[2]an!$H$39,
IF(AND(A96=[2]an!$H$38,F96=[2]an!$E$42),[2]an!$H$42,
IF(AND(A96=[2]an!$I$38,F96=[2]an!$E$40),[2]an!$I$40,IF(AND(A96=[2]an!$I$38,F96=[2]an!$E$41),[2]an!$I$41,IF(AND(A96=[2]an!$I$38,F96=[2]an!$E$39,H96&gt;=[2]an!$M$37),[2]an!$I$39,
IF(AND(A96=[2]an!$I$38,F96=[2]an!$E$39,H96&lt;[2]an!$M$37,S96="kahepoolne vajaduspõhine",U96=""),[2]an!$M$40,
IF(AND(A96=[2]an!$I$38,F96=[2]an!$E$39,H96&lt;[2]an!$M$37,S96="kahepoolne vajaduspõhine",U96&lt;&gt;""),[2]an!$I$39,
IF(AND(A96=[2]an!$I$38,F96=[2]an!$E$39,H96&lt;[2]an!$M$37,S96&lt;&gt;"kahepoolne vajaduspõhine"),[2]an!$I$39,
IF(AND(A96=[2]an!$I$38,F96=[2]an!$E$42),[2]an!$I$42,
IF(AND(A96=[2]an!$J$38,F96=[2]an!$E$40),[2]an!$J$40,IF(AND(A96=[2]an!$J$38,F96=[2]an!$E$41),[2]an!$J$41,IF(AND(A96=[2]an!$J$38,F96=[2]an!$E$39,H96&gt;=[2]an!$M$37),[2]an!$J$39,
IF(AND(A96=[2]an!$J$38,F96=[2]an!$E$39,H96&lt;[2]an!$M$37,S96="kahepoolne vajaduspõhine",U96=""),[2]an!$M$40,
IF(AND(A96=[2]an!$J$38,F96=[2]an!$E$39,H96&lt;[2]an!$M$37,S96="kahepoolne vajaduspõhine",U96&lt;&gt;""),[2]an!$J$39,
IF(AND(A96=[2]an!$J$38,F96=[2]an!$E$39,H96&lt;[2]an!$M$37,S96&lt;&gt;"kahepoolne vajaduspõhine"),[2]an!$J$39,
IF(AND(A96=[2]an!$J$38,F96=[2]an!$E$42),[2]an!$J$42,""))))))))))))))))))))))))))))</f>
        <v/>
      </c>
      <c r="Y96" s="17" t="str">
        <f>IFERROR(IF(F96="Tugigrupp",0,
IF(AND(F96="Peretoe teenus",H96&gt;=[2]an!$M$37,RANK(D96,$D96:$D96)+COUNTIFS($D$2:D96,D96,$F$2:F96,F96)-1&gt;1),"",
IF(AND(F96="Peretoe teenus",H96&gt;=[2]an!$M$37,RANK(D96,$D96:$D96)+COUNTIFS($D$2:D96,D96,$F$2:F96,F96)-1=1,MONTH(H96)=MONTH(K96)=TRUE,YEAR(H96)=YEAR(K96)=TRUE),((EOMONTH(H96,0)-H96+1)*X96)/DAY(EOMONTH(H96,0)),
IF(AND(F96="Peretoe teenus",H96&gt;=[2]an!$M$37,RANK(D96,$D96:$D96)+COUNTIFS($D$2:D96,D96,$F$2:F96,F96)-1=1),X96,
IF(AND(F96="Peretoe teenus",H96&lt;[2]an!$M$37,S96&lt;&gt;"kahepoolne vajaduspõhine",RANK(D96,$D96:$D96)+COUNTIFS($D$2:D96,D96,$F$2:F96,F96)-1=1),X96,
IF(AND(F96="Peretoe teenus",H96&lt;[2]an!$M$37,S96&lt;&gt;"kahepoolne vajaduspõhine",RANK(D96,$D96:$D96)+COUNTIFS($D$2:D96,D96,$F$2:F96,F96)-1&gt;1),"",
IF(AND(F96="Peretoe teenus",H96&lt;[2]an!$M$37,S96="kahepoolne vajaduspõhine",U96="",RANK(D96,$D96:$D96)+COUNTIFS($D$2:D96,D96,$F$2:F96,F96)-1=1),X96,
IF(AND(F96="Peretoe teenus",H96&lt;[2]an!$M$37,S96="kahepoolne vajaduspõhine",U96="",RANK(D96,$D96:$D96)+COUNTIFS($D$2:D96,D96,$F$2:F96,F96)-1&gt;1),"",
IF(AND(F96="Peretoe teenus",H96&lt;[2]an!$M$37,S96="kahepoolne vajaduspõhine",U96&lt;[2]an!$M$37,RANK(D96,$D96:$D96)+COUNTIFS($D$2:D96,D96,$F$2:F96,F96)-1=1),X96,
IF(AND(F96="Peretoe teenus",H96&lt;[2]an!$M$37,S96="kahepoolne vajaduspõhine",U96&lt;[2]an!$M$37,RANK(D96,$D96:$D96)+COUNTIFS($D$2:D96,D96,$F$2:F96,F96)-1&gt;1),"",
IF(AND(F96="Peretoe teenus",H96&lt;[2]an!$M$37,S96="kahepoolne vajaduspõhine",U96&gt;=[2]an!$M$37,U96&lt;=[2]an!$M$38,RANK(D96,$D96:$D96)+COUNTIFS($D$2:D96,D96,$F$2:F96,F96)-1=1),
((EOMONTH(U96,0)-U96+1)*X96)/DAY(EOMONTH(U96,0))+(DAY(U96)-1)*100/DAY(EOMONTH(U96,0)),
IF(AND(F96="Peretoe teenus",H96&lt;[2]an!$M$37,S96="kahepoolne vajaduspõhine",U96&gt;=[2]an!$M$37,U96&lt;=[2]an!$M$38,RANK(D96,$D96:$D96)+COUNTIFS($D$2:D96,D96,$F$2:F96,F96)-1&gt;1),"",
IF(AND(F96="Peretoe teenus",H96&lt;[2]an!$M$37,S96="kahepoolne vajaduspõhine",U96&gt;[2]an!$M$38,RANK(D96,$D96:$D96)+COUNTIFS($D$2:D96,D96,$F$2:F96,F96)-1=1),X96,
IF(AND(F96="Peretoe teenus",H96&lt;[2]an!$M$37,S96="kahepoolne vajaduspõhine",U96&gt;[2]an!$M$38,RANK(D96,$D96:$D96)+COUNTIFS($D$2:D96,D96,$F$2:F96,F96)-1&gt;1),"",X96*W96)))))))))))))),"")</f>
        <v/>
      </c>
      <c r="Z96" s="18" t="str">
        <f t="shared" si="4"/>
        <v/>
      </c>
      <c r="AA96" s="19" t="str">
        <f>IFERROR(VLOOKUP(E96,[2]an!$A$3:$B$81,2,FALSE),"")</f>
        <v/>
      </c>
      <c r="AB96" s="19" t="str">
        <f>IFERROR(VLOOKUP(AA96,[2]an!$C$2:$D$16,2,FALSE),"")</f>
        <v/>
      </c>
      <c r="AC96" s="20"/>
      <c r="AD96" s="21" t="str">
        <f>IF(A96=[2]an!$F$36,VLOOKUP([2]an!$F$36,[2]an!$F$36:$H$36,3,FALSE),IF(A96=[2]an!$F$35,VLOOKUP([2]an!$F$35,[2]an!$F$35:$H$35,3,FALSE),IF(A96=[2]an!$F$33,VLOOKUP([2]an!$F$33,[2]an!$F$33:$H$33,3,FALSE),IF(A96=[2]an!$F$31,VLOOKUP([2]an!$F$31,[2]an!$F$31:$H$31,3,FALSE),""))))</f>
        <v/>
      </c>
    </row>
    <row r="97" spans="6:30" x14ac:dyDescent="0.2">
      <c r="F97" s="10"/>
      <c r="G97" s="8" t="str">
        <f t="shared" si="5"/>
        <v/>
      </c>
      <c r="H97" s="13"/>
      <c r="K97" s="13"/>
      <c r="L97" s="10"/>
      <c r="M97" s="10"/>
      <c r="S97" s="8" t="str">
        <f>IFERROR(VLOOKUP(D97,[1]peretoe_teenus!$A$2:$L$2000,5,FALSE),"")</f>
        <v/>
      </c>
      <c r="U97" s="13"/>
      <c r="V97" s="15" t="str" cm="1">
        <f t="array" ref="V97">IFERROR(IF(AND(F97="Tugigrupp",RANK(K97,$K97:$K97)+COUNTIFS($K$2:K97,K97,$L$2:L97,L97,$M$2:M97,M97,$I$2:I97,I97,$G$2:G97,G97,$F$2:F97,F97)-1=1),SUMPRODUCT(($F$2:$F$4154=F97)*($G$2:$G$4154=G97)*($K$2:$K$4154=K97)*($I$2:$I$4154=I97)*($L$2:$L$4154=L97)*($M$2:$M$4154=M97)),""),"")</f>
        <v/>
      </c>
      <c r="W97" s="15" t="str">
        <f t="shared" si="3"/>
        <v/>
      </c>
      <c r="X97" s="16" t="str">
        <f>IF(AND(A97=[2]an!$G$38,F97=[2]an!$E$40),[2]an!$G$40,IF(AND(A97=[2]an!$G$38,F97=[2]an!$E$41),[2]an!$G$41,IF(AND(A97=[2]an!$G$38,F97=[2]an!$E$39,H97&gt;=[2]an!$M$37),[2]an!$G$39,
IF(AND(A97=[2]an!$G$38,F97=[2]an!$E$39,H97&lt;[2]an!$M$37,S97="kahepoolne vajaduspõhine",U97=""),[2]an!$M$40,
IF(AND(A97=[2]an!$G$38,F97=[2]an!$E$39,H97&lt;[2]an!$M$37,S97="kahepoolne vajaduspõhine",U97&lt;&gt;""),[2]an!$G$39,
IF(AND(A97=[2]an!$G$38,F97=[2]an!$E$39,H97&lt;[2]an!$M$37,S97&lt;&gt;"kahepoolne vajaduspõhine"),[2]an!$G$39,
IF(AND(A97=[2]an!$G$38,F97=[2]an!$E$42),[2]an!$G$42,
IF(AND(A97=[2]an!$H$38,F97=[2]an!$E$40),[2]an!$H$40,IF(AND(A97=[2]an!$H$38,F97=[2]an!$E$41),[2]an!$H$41,IF(AND(A97=[2]an!$H$38,F97=[2]an!$E$39,H97&gt;=[2]an!$M$37),[2]an!$H$39,
IF(AND(A97=[2]an!$H$38,F97=[2]an!$E$39,H97&lt;[2]an!$M$37,S97="kahepoolne vajaduspõhine",U97=""),[2]an!$M$40,
IF(AND(A97=[2]an!$H$38,F97=[2]an!$E$39,H97&lt;[2]an!$M$37,S97="kahepoolne vajaduspõhine",U97&lt;&gt;""),[2]an!$H$39,
IF(AND(A97=[2]an!$H$38,F97=[2]an!$E$39,H97&lt;[2]an!$M$37,S97&lt;&gt;"kahepoolne vajaduspõhine"),[2]an!$H$39,
IF(AND(A97=[2]an!$H$38,F97=[2]an!$E$42),[2]an!$H$42,
IF(AND(A97=[2]an!$I$38,F97=[2]an!$E$40),[2]an!$I$40,IF(AND(A97=[2]an!$I$38,F97=[2]an!$E$41),[2]an!$I$41,IF(AND(A97=[2]an!$I$38,F97=[2]an!$E$39,H97&gt;=[2]an!$M$37),[2]an!$I$39,
IF(AND(A97=[2]an!$I$38,F97=[2]an!$E$39,H97&lt;[2]an!$M$37,S97="kahepoolne vajaduspõhine",U97=""),[2]an!$M$40,
IF(AND(A97=[2]an!$I$38,F97=[2]an!$E$39,H97&lt;[2]an!$M$37,S97="kahepoolne vajaduspõhine",U97&lt;&gt;""),[2]an!$I$39,
IF(AND(A97=[2]an!$I$38,F97=[2]an!$E$39,H97&lt;[2]an!$M$37,S97&lt;&gt;"kahepoolne vajaduspõhine"),[2]an!$I$39,
IF(AND(A97=[2]an!$I$38,F97=[2]an!$E$42),[2]an!$I$42,
IF(AND(A97=[2]an!$J$38,F97=[2]an!$E$40),[2]an!$J$40,IF(AND(A97=[2]an!$J$38,F97=[2]an!$E$41),[2]an!$J$41,IF(AND(A97=[2]an!$J$38,F97=[2]an!$E$39,H97&gt;=[2]an!$M$37),[2]an!$J$39,
IF(AND(A97=[2]an!$J$38,F97=[2]an!$E$39,H97&lt;[2]an!$M$37,S97="kahepoolne vajaduspõhine",U97=""),[2]an!$M$40,
IF(AND(A97=[2]an!$J$38,F97=[2]an!$E$39,H97&lt;[2]an!$M$37,S97="kahepoolne vajaduspõhine",U97&lt;&gt;""),[2]an!$J$39,
IF(AND(A97=[2]an!$J$38,F97=[2]an!$E$39,H97&lt;[2]an!$M$37,S97&lt;&gt;"kahepoolne vajaduspõhine"),[2]an!$J$39,
IF(AND(A97=[2]an!$J$38,F97=[2]an!$E$42),[2]an!$J$42,""))))))))))))))))))))))))))))</f>
        <v/>
      </c>
      <c r="Y97" s="17" t="str">
        <f>IFERROR(IF(F97="Tugigrupp",0,
IF(AND(F97="Peretoe teenus",H97&gt;=[2]an!$M$37,RANK(D97,$D97:$D97)+COUNTIFS($D$2:D97,D97,$F$2:F97,F97)-1&gt;1),"",
IF(AND(F97="Peretoe teenus",H97&gt;=[2]an!$M$37,RANK(D97,$D97:$D97)+COUNTIFS($D$2:D97,D97,$F$2:F97,F97)-1=1,MONTH(H97)=MONTH(K97)=TRUE,YEAR(H97)=YEAR(K97)=TRUE),((EOMONTH(H97,0)-H97+1)*X97)/DAY(EOMONTH(H97,0)),
IF(AND(F97="Peretoe teenus",H97&gt;=[2]an!$M$37,RANK(D97,$D97:$D97)+COUNTIFS($D$2:D97,D97,$F$2:F97,F97)-1=1),X97,
IF(AND(F97="Peretoe teenus",H97&lt;[2]an!$M$37,S97&lt;&gt;"kahepoolne vajaduspõhine",RANK(D97,$D97:$D97)+COUNTIFS($D$2:D97,D97,$F$2:F97,F97)-1=1),X97,
IF(AND(F97="Peretoe teenus",H97&lt;[2]an!$M$37,S97&lt;&gt;"kahepoolne vajaduspõhine",RANK(D97,$D97:$D97)+COUNTIFS($D$2:D97,D97,$F$2:F97,F97)-1&gt;1),"",
IF(AND(F97="Peretoe teenus",H97&lt;[2]an!$M$37,S97="kahepoolne vajaduspõhine",U97="",RANK(D97,$D97:$D97)+COUNTIFS($D$2:D97,D97,$F$2:F97,F97)-1=1),X97,
IF(AND(F97="Peretoe teenus",H97&lt;[2]an!$M$37,S97="kahepoolne vajaduspõhine",U97="",RANK(D97,$D97:$D97)+COUNTIFS($D$2:D97,D97,$F$2:F97,F97)-1&gt;1),"",
IF(AND(F97="Peretoe teenus",H97&lt;[2]an!$M$37,S97="kahepoolne vajaduspõhine",U97&lt;[2]an!$M$37,RANK(D97,$D97:$D97)+COUNTIFS($D$2:D97,D97,$F$2:F97,F97)-1=1),X97,
IF(AND(F97="Peretoe teenus",H97&lt;[2]an!$M$37,S97="kahepoolne vajaduspõhine",U97&lt;[2]an!$M$37,RANK(D97,$D97:$D97)+COUNTIFS($D$2:D97,D97,$F$2:F97,F97)-1&gt;1),"",
IF(AND(F97="Peretoe teenus",H97&lt;[2]an!$M$37,S97="kahepoolne vajaduspõhine",U97&gt;=[2]an!$M$37,U97&lt;=[2]an!$M$38,RANK(D97,$D97:$D97)+COUNTIFS($D$2:D97,D97,$F$2:F97,F97)-1=1),
((EOMONTH(U97,0)-U97+1)*X97)/DAY(EOMONTH(U97,0))+(DAY(U97)-1)*100/DAY(EOMONTH(U97,0)),
IF(AND(F97="Peretoe teenus",H97&lt;[2]an!$M$37,S97="kahepoolne vajaduspõhine",U97&gt;=[2]an!$M$37,U97&lt;=[2]an!$M$38,RANK(D97,$D97:$D97)+COUNTIFS($D$2:D97,D97,$F$2:F97,F97)-1&gt;1),"",
IF(AND(F97="Peretoe teenus",H97&lt;[2]an!$M$37,S97="kahepoolne vajaduspõhine",U97&gt;[2]an!$M$38,RANK(D97,$D97:$D97)+COUNTIFS($D$2:D97,D97,$F$2:F97,F97)-1=1),X97,
IF(AND(F97="Peretoe teenus",H97&lt;[2]an!$M$37,S97="kahepoolne vajaduspõhine",U97&gt;[2]an!$M$38,RANK(D97,$D97:$D97)+COUNTIFS($D$2:D97,D97,$F$2:F97,F97)-1&gt;1),"",X97*W97)))))))))))))),"")</f>
        <v/>
      </c>
      <c r="Z97" s="18" t="str">
        <f t="shared" si="4"/>
        <v/>
      </c>
      <c r="AA97" s="19" t="str">
        <f>IFERROR(VLOOKUP(E97,[2]an!$A$3:$B$81,2,FALSE),"")</f>
        <v/>
      </c>
      <c r="AB97" s="19" t="str">
        <f>IFERROR(VLOOKUP(AA97,[2]an!$C$2:$D$16,2,FALSE),"")</f>
        <v/>
      </c>
      <c r="AC97" s="20"/>
      <c r="AD97" s="21" t="str">
        <f>IF(A97=[2]an!$F$36,VLOOKUP([2]an!$F$36,[2]an!$F$36:$H$36,3,FALSE),IF(A97=[2]an!$F$35,VLOOKUP([2]an!$F$35,[2]an!$F$35:$H$35,3,FALSE),IF(A97=[2]an!$F$33,VLOOKUP([2]an!$F$33,[2]an!$F$33:$H$33,3,FALSE),IF(A97=[2]an!$F$31,VLOOKUP([2]an!$F$31,[2]an!$F$31:$H$31,3,FALSE),""))))</f>
        <v/>
      </c>
    </row>
    <row r="98" spans="6:30" x14ac:dyDescent="0.2">
      <c r="F98" s="10"/>
      <c r="G98" s="8" t="str">
        <f t="shared" si="5"/>
        <v/>
      </c>
      <c r="H98" s="13"/>
      <c r="K98" s="13"/>
      <c r="L98" s="10"/>
      <c r="M98" s="10"/>
      <c r="S98" s="8" t="str">
        <f>IFERROR(VLOOKUP(D98,[1]peretoe_teenus!$A$2:$L$2000,5,FALSE),"")</f>
        <v/>
      </c>
      <c r="U98" s="13"/>
      <c r="V98" s="15" t="str" cm="1">
        <f t="array" ref="V98">IFERROR(IF(AND(F98="Tugigrupp",RANK(K98,$K98:$K98)+COUNTIFS($K$2:K98,K98,$L$2:L98,L98,$M$2:M98,M98,$I$2:I98,I98,$G$2:G98,G98,$F$2:F98,F98)-1=1),SUMPRODUCT(($F$2:$F$4154=F98)*($G$2:$G$4154=G98)*($K$2:$K$4154=K98)*($I$2:$I$4154=I98)*($L$2:$L$4154=L98)*($M$2:$M$4154=M98)),""),"")</f>
        <v/>
      </c>
      <c r="W98" s="15" t="str">
        <f t="shared" si="3"/>
        <v/>
      </c>
      <c r="X98" s="16" t="str">
        <f>IF(AND(A98=[2]an!$G$38,F98=[2]an!$E$40),[2]an!$G$40,IF(AND(A98=[2]an!$G$38,F98=[2]an!$E$41),[2]an!$G$41,IF(AND(A98=[2]an!$G$38,F98=[2]an!$E$39,H98&gt;=[2]an!$M$37),[2]an!$G$39,
IF(AND(A98=[2]an!$G$38,F98=[2]an!$E$39,H98&lt;[2]an!$M$37,S98="kahepoolne vajaduspõhine",U98=""),[2]an!$M$40,
IF(AND(A98=[2]an!$G$38,F98=[2]an!$E$39,H98&lt;[2]an!$M$37,S98="kahepoolne vajaduspõhine",U98&lt;&gt;""),[2]an!$G$39,
IF(AND(A98=[2]an!$G$38,F98=[2]an!$E$39,H98&lt;[2]an!$M$37,S98&lt;&gt;"kahepoolne vajaduspõhine"),[2]an!$G$39,
IF(AND(A98=[2]an!$G$38,F98=[2]an!$E$42),[2]an!$G$42,
IF(AND(A98=[2]an!$H$38,F98=[2]an!$E$40),[2]an!$H$40,IF(AND(A98=[2]an!$H$38,F98=[2]an!$E$41),[2]an!$H$41,IF(AND(A98=[2]an!$H$38,F98=[2]an!$E$39,H98&gt;=[2]an!$M$37),[2]an!$H$39,
IF(AND(A98=[2]an!$H$38,F98=[2]an!$E$39,H98&lt;[2]an!$M$37,S98="kahepoolne vajaduspõhine",U98=""),[2]an!$M$40,
IF(AND(A98=[2]an!$H$38,F98=[2]an!$E$39,H98&lt;[2]an!$M$37,S98="kahepoolne vajaduspõhine",U98&lt;&gt;""),[2]an!$H$39,
IF(AND(A98=[2]an!$H$38,F98=[2]an!$E$39,H98&lt;[2]an!$M$37,S98&lt;&gt;"kahepoolne vajaduspõhine"),[2]an!$H$39,
IF(AND(A98=[2]an!$H$38,F98=[2]an!$E$42),[2]an!$H$42,
IF(AND(A98=[2]an!$I$38,F98=[2]an!$E$40),[2]an!$I$40,IF(AND(A98=[2]an!$I$38,F98=[2]an!$E$41),[2]an!$I$41,IF(AND(A98=[2]an!$I$38,F98=[2]an!$E$39,H98&gt;=[2]an!$M$37),[2]an!$I$39,
IF(AND(A98=[2]an!$I$38,F98=[2]an!$E$39,H98&lt;[2]an!$M$37,S98="kahepoolne vajaduspõhine",U98=""),[2]an!$M$40,
IF(AND(A98=[2]an!$I$38,F98=[2]an!$E$39,H98&lt;[2]an!$M$37,S98="kahepoolne vajaduspõhine",U98&lt;&gt;""),[2]an!$I$39,
IF(AND(A98=[2]an!$I$38,F98=[2]an!$E$39,H98&lt;[2]an!$M$37,S98&lt;&gt;"kahepoolne vajaduspõhine"),[2]an!$I$39,
IF(AND(A98=[2]an!$I$38,F98=[2]an!$E$42),[2]an!$I$42,
IF(AND(A98=[2]an!$J$38,F98=[2]an!$E$40),[2]an!$J$40,IF(AND(A98=[2]an!$J$38,F98=[2]an!$E$41),[2]an!$J$41,IF(AND(A98=[2]an!$J$38,F98=[2]an!$E$39,H98&gt;=[2]an!$M$37),[2]an!$J$39,
IF(AND(A98=[2]an!$J$38,F98=[2]an!$E$39,H98&lt;[2]an!$M$37,S98="kahepoolne vajaduspõhine",U98=""),[2]an!$M$40,
IF(AND(A98=[2]an!$J$38,F98=[2]an!$E$39,H98&lt;[2]an!$M$37,S98="kahepoolne vajaduspõhine",U98&lt;&gt;""),[2]an!$J$39,
IF(AND(A98=[2]an!$J$38,F98=[2]an!$E$39,H98&lt;[2]an!$M$37,S98&lt;&gt;"kahepoolne vajaduspõhine"),[2]an!$J$39,
IF(AND(A98=[2]an!$J$38,F98=[2]an!$E$42),[2]an!$J$42,""))))))))))))))))))))))))))))</f>
        <v/>
      </c>
      <c r="Y98" s="17" t="str">
        <f>IFERROR(IF(F98="Tugigrupp",0,
IF(AND(F98="Peretoe teenus",H98&gt;=[2]an!$M$37,RANK(D98,$D98:$D98)+COUNTIFS($D$2:D98,D98,$F$2:F98,F98)-1&gt;1),"",
IF(AND(F98="Peretoe teenus",H98&gt;=[2]an!$M$37,RANK(D98,$D98:$D98)+COUNTIFS($D$2:D98,D98,$F$2:F98,F98)-1=1,MONTH(H98)=MONTH(K98)=TRUE,YEAR(H98)=YEAR(K98)=TRUE),((EOMONTH(H98,0)-H98+1)*X98)/DAY(EOMONTH(H98,0)),
IF(AND(F98="Peretoe teenus",H98&gt;=[2]an!$M$37,RANK(D98,$D98:$D98)+COUNTIFS($D$2:D98,D98,$F$2:F98,F98)-1=1),X98,
IF(AND(F98="Peretoe teenus",H98&lt;[2]an!$M$37,S98&lt;&gt;"kahepoolne vajaduspõhine",RANK(D98,$D98:$D98)+COUNTIFS($D$2:D98,D98,$F$2:F98,F98)-1=1),X98,
IF(AND(F98="Peretoe teenus",H98&lt;[2]an!$M$37,S98&lt;&gt;"kahepoolne vajaduspõhine",RANK(D98,$D98:$D98)+COUNTIFS($D$2:D98,D98,$F$2:F98,F98)-1&gt;1),"",
IF(AND(F98="Peretoe teenus",H98&lt;[2]an!$M$37,S98="kahepoolne vajaduspõhine",U98="",RANK(D98,$D98:$D98)+COUNTIFS($D$2:D98,D98,$F$2:F98,F98)-1=1),X98,
IF(AND(F98="Peretoe teenus",H98&lt;[2]an!$M$37,S98="kahepoolne vajaduspõhine",U98="",RANK(D98,$D98:$D98)+COUNTIFS($D$2:D98,D98,$F$2:F98,F98)-1&gt;1),"",
IF(AND(F98="Peretoe teenus",H98&lt;[2]an!$M$37,S98="kahepoolne vajaduspõhine",U98&lt;[2]an!$M$37,RANK(D98,$D98:$D98)+COUNTIFS($D$2:D98,D98,$F$2:F98,F98)-1=1),X98,
IF(AND(F98="Peretoe teenus",H98&lt;[2]an!$M$37,S98="kahepoolne vajaduspõhine",U98&lt;[2]an!$M$37,RANK(D98,$D98:$D98)+COUNTIFS($D$2:D98,D98,$F$2:F98,F98)-1&gt;1),"",
IF(AND(F98="Peretoe teenus",H98&lt;[2]an!$M$37,S98="kahepoolne vajaduspõhine",U98&gt;=[2]an!$M$37,U98&lt;=[2]an!$M$38,RANK(D98,$D98:$D98)+COUNTIFS($D$2:D98,D98,$F$2:F98,F98)-1=1),
((EOMONTH(U98,0)-U98+1)*X98)/DAY(EOMONTH(U98,0))+(DAY(U98)-1)*100/DAY(EOMONTH(U98,0)),
IF(AND(F98="Peretoe teenus",H98&lt;[2]an!$M$37,S98="kahepoolne vajaduspõhine",U98&gt;=[2]an!$M$37,U98&lt;=[2]an!$M$38,RANK(D98,$D98:$D98)+COUNTIFS($D$2:D98,D98,$F$2:F98,F98)-1&gt;1),"",
IF(AND(F98="Peretoe teenus",H98&lt;[2]an!$M$37,S98="kahepoolne vajaduspõhine",U98&gt;[2]an!$M$38,RANK(D98,$D98:$D98)+COUNTIFS($D$2:D98,D98,$F$2:F98,F98)-1=1),X98,
IF(AND(F98="Peretoe teenus",H98&lt;[2]an!$M$37,S98="kahepoolne vajaduspõhine",U98&gt;[2]an!$M$38,RANK(D98,$D98:$D98)+COUNTIFS($D$2:D98,D98,$F$2:F98,F98)-1&gt;1),"",X98*W98)))))))))))))),"")</f>
        <v/>
      </c>
      <c r="Z98" s="18" t="str">
        <f t="shared" si="4"/>
        <v/>
      </c>
      <c r="AA98" s="19" t="str">
        <f>IFERROR(VLOOKUP(E98,[2]an!$A$3:$B$81,2,FALSE),"")</f>
        <v/>
      </c>
      <c r="AB98" s="19" t="str">
        <f>IFERROR(VLOOKUP(AA98,[2]an!$C$2:$D$16,2,FALSE),"")</f>
        <v/>
      </c>
      <c r="AC98" s="20"/>
      <c r="AD98" s="21" t="str">
        <f>IF(A98=[2]an!$F$36,VLOOKUP([2]an!$F$36,[2]an!$F$36:$H$36,3,FALSE),IF(A98=[2]an!$F$35,VLOOKUP([2]an!$F$35,[2]an!$F$35:$H$35,3,FALSE),IF(A98=[2]an!$F$33,VLOOKUP([2]an!$F$33,[2]an!$F$33:$H$33,3,FALSE),IF(A98=[2]an!$F$31,VLOOKUP([2]an!$F$31,[2]an!$F$31:$H$31,3,FALSE),""))))</f>
        <v/>
      </c>
    </row>
    <row r="99" spans="6:30" x14ac:dyDescent="0.2">
      <c r="F99" s="10"/>
      <c r="G99" s="8" t="str">
        <f t="shared" si="5"/>
        <v/>
      </c>
      <c r="H99" s="13"/>
      <c r="K99" s="13"/>
      <c r="L99" s="10"/>
      <c r="M99" s="10"/>
      <c r="S99" s="8" t="str">
        <f>IFERROR(VLOOKUP(D99,[1]peretoe_teenus!$A$2:$L$2000,5,FALSE),"")</f>
        <v/>
      </c>
      <c r="U99" s="13"/>
      <c r="V99" s="15" t="str" cm="1">
        <f t="array" ref="V99">IFERROR(IF(AND(F99="Tugigrupp",RANK(K99,$K99:$K99)+COUNTIFS($K$2:K99,K99,$L$2:L99,L99,$M$2:M99,M99,$I$2:I99,I99,$G$2:G99,G99,$F$2:F99,F99)-1=1),SUMPRODUCT(($F$2:$F$4154=F99)*($G$2:$G$4154=G99)*($K$2:$K$4154=K99)*($I$2:$I$4154=I99)*($L$2:$L$4154=L99)*($M$2:$M$4154=M99)),""),"")</f>
        <v/>
      </c>
      <c r="W99" s="15" t="str">
        <f t="shared" si="3"/>
        <v/>
      </c>
      <c r="X99" s="16" t="str">
        <f>IF(AND(A99=[2]an!$G$38,F99=[2]an!$E$40),[2]an!$G$40,IF(AND(A99=[2]an!$G$38,F99=[2]an!$E$41),[2]an!$G$41,IF(AND(A99=[2]an!$G$38,F99=[2]an!$E$39,H99&gt;=[2]an!$M$37),[2]an!$G$39,
IF(AND(A99=[2]an!$G$38,F99=[2]an!$E$39,H99&lt;[2]an!$M$37,S99="kahepoolne vajaduspõhine",U99=""),[2]an!$M$40,
IF(AND(A99=[2]an!$G$38,F99=[2]an!$E$39,H99&lt;[2]an!$M$37,S99="kahepoolne vajaduspõhine",U99&lt;&gt;""),[2]an!$G$39,
IF(AND(A99=[2]an!$G$38,F99=[2]an!$E$39,H99&lt;[2]an!$M$37,S99&lt;&gt;"kahepoolne vajaduspõhine"),[2]an!$G$39,
IF(AND(A99=[2]an!$G$38,F99=[2]an!$E$42),[2]an!$G$42,
IF(AND(A99=[2]an!$H$38,F99=[2]an!$E$40),[2]an!$H$40,IF(AND(A99=[2]an!$H$38,F99=[2]an!$E$41),[2]an!$H$41,IF(AND(A99=[2]an!$H$38,F99=[2]an!$E$39,H99&gt;=[2]an!$M$37),[2]an!$H$39,
IF(AND(A99=[2]an!$H$38,F99=[2]an!$E$39,H99&lt;[2]an!$M$37,S99="kahepoolne vajaduspõhine",U99=""),[2]an!$M$40,
IF(AND(A99=[2]an!$H$38,F99=[2]an!$E$39,H99&lt;[2]an!$M$37,S99="kahepoolne vajaduspõhine",U99&lt;&gt;""),[2]an!$H$39,
IF(AND(A99=[2]an!$H$38,F99=[2]an!$E$39,H99&lt;[2]an!$M$37,S99&lt;&gt;"kahepoolne vajaduspõhine"),[2]an!$H$39,
IF(AND(A99=[2]an!$H$38,F99=[2]an!$E$42),[2]an!$H$42,
IF(AND(A99=[2]an!$I$38,F99=[2]an!$E$40),[2]an!$I$40,IF(AND(A99=[2]an!$I$38,F99=[2]an!$E$41),[2]an!$I$41,IF(AND(A99=[2]an!$I$38,F99=[2]an!$E$39,H99&gt;=[2]an!$M$37),[2]an!$I$39,
IF(AND(A99=[2]an!$I$38,F99=[2]an!$E$39,H99&lt;[2]an!$M$37,S99="kahepoolne vajaduspõhine",U99=""),[2]an!$M$40,
IF(AND(A99=[2]an!$I$38,F99=[2]an!$E$39,H99&lt;[2]an!$M$37,S99="kahepoolne vajaduspõhine",U99&lt;&gt;""),[2]an!$I$39,
IF(AND(A99=[2]an!$I$38,F99=[2]an!$E$39,H99&lt;[2]an!$M$37,S99&lt;&gt;"kahepoolne vajaduspõhine"),[2]an!$I$39,
IF(AND(A99=[2]an!$I$38,F99=[2]an!$E$42),[2]an!$I$42,
IF(AND(A99=[2]an!$J$38,F99=[2]an!$E$40),[2]an!$J$40,IF(AND(A99=[2]an!$J$38,F99=[2]an!$E$41),[2]an!$J$41,IF(AND(A99=[2]an!$J$38,F99=[2]an!$E$39,H99&gt;=[2]an!$M$37),[2]an!$J$39,
IF(AND(A99=[2]an!$J$38,F99=[2]an!$E$39,H99&lt;[2]an!$M$37,S99="kahepoolne vajaduspõhine",U99=""),[2]an!$M$40,
IF(AND(A99=[2]an!$J$38,F99=[2]an!$E$39,H99&lt;[2]an!$M$37,S99="kahepoolne vajaduspõhine",U99&lt;&gt;""),[2]an!$J$39,
IF(AND(A99=[2]an!$J$38,F99=[2]an!$E$39,H99&lt;[2]an!$M$37,S99&lt;&gt;"kahepoolne vajaduspõhine"),[2]an!$J$39,
IF(AND(A99=[2]an!$J$38,F99=[2]an!$E$42),[2]an!$J$42,""))))))))))))))))))))))))))))</f>
        <v/>
      </c>
      <c r="Y99" s="17" t="str">
        <f>IFERROR(IF(F99="Tugigrupp",0,
IF(AND(F99="Peretoe teenus",H99&gt;=[2]an!$M$37,RANK(D99,$D99:$D99)+COUNTIFS($D$2:D99,D99,$F$2:F99,F99)-1&gt;1),"",
IF(AND(F99="Peretoe teenus",H99&gt;=[2]an!$M$37,RANK(D99,$D99:$D99)+COUNTIFS($D$2:D99,D99,$F$2:F99,F99)-1=1,MONTH(H99)=MONTH(K99)=TRUE,YEAR(H99)=YEAR(K99)=TRUE),((EOMONTH(H99,0)-H99+1)*X99)/DAY(EOMONTH(H99,0)),
IF(AND(F99="Peretoe teenus",H99&gt;=[2]an!$M$37,RANK(D99,$D99:$D99)+COUNTIFS($D$2:D99,D99,$F$2:F99,F99)-1=1),X99,
IF(AND(F99="Peretoe teenus",H99&lt;[2]an!$M$37,S99&lt;&gt;"kahepoolne vajaduspõhine",RANK(D99,$D99:$D99)+COUNTIFS($D$2:D99,D99,$F$2:F99,F99)-1=1),X99,
IF(AND(F99="Peretoe teenus",H99&lt;[2]an!$M$37,S99&lt;&gt;"kahepoolne vajaduspõhine",RANK(D99,$D99:$D99)+COUNTIFS($D$2:D99,D99,$F$2:F99,F99)-1&gt;1),"",
IF(AND(F99="Peretoe teenus",H99&lt;[2]an!$M$37,S99="kahepoolne vajaduspõhine",U99="",RANK(D99,$D99:$D99)+COUNTIFS($D$2:D99,D99,$F$2:F99,F99)-1=1),X99,
IF(AND(F99="Peretoe teenus",H99&lt;[2]an!$M$37,S99="kahepoolne vajaduspõhine",U99="",RANK(D99,$D99:$D99)+COUNTIFS($D$2:D99,D99,$F$2:F99,F99)-1&gt;1),"",
IF(AND(F99="Peretoe teenus",H99&lt;[2]an!$M$37,S99="kahepoolne vajaduspõhine",U99&lt;[2]an!$M$37,RANK(D99,$D99:$D99)+COUNTIFS($D$2:D99,D99,$F$2:F99,F99)-1=1),X99,
IF(AND(F99="Peretoe teenus",H99&lt;[2]an!$M$37,S99="kahepoolne vajaduspõhine",U99&lt;[2]an!$M$37,RANK(D99,$D99:$D99)+COUNTIFS($D$2:D99,D99,$F$2:F99,F99)-1&gt;1),"",
IF(AND(F99="Peretoe teenus",H99&lt;[2]an!$M$37,S99="kahepoolne vajaduspõhine",U99&gt;=[2]an!$M$37,U99&lt;=[2]an!$M$38,RANK(D99,$D99:$D99)+COUNTIFS($D$2:D99,D99,$F$2:F99,F99)-1=1),
((EOMONTH(U99,0)-U99+1)*X99)/DAY(EOMONTH(U99,0))+(DAY(U99)-1)*100/DAY(EOMONTH(U99,0)),
IF(AND(F99="Peretoe teenus",H99&lt;[2]an!$M$37,S99="kahepoolne vajaduspõhine",U99&gt;=[2]an!$M$37,U99&lt;=[2]an!$M$38,RANK(D99,$D99:$D99)+COUNTIFS($D$2:D99,D99,$F$2:F99,F99)-1&gt;1),"",
IF(AND(F99="Peretoe teenus",H99&lt;[2]an!$M$37,S99="kahepoolne vajaduspõhine",U99&gt;[2]an!$M$38,RANK(D99,$D99:$D99)+COUNTIFS($D$2:D99,D99,$F$2:F99,F99)-1=1),X99,
IF(AND(F99="Peretoe teenus",H99&lt;[2]an!$M$37,S99="kahepoolne vajaduspõhine",U99&gt;[2]an!$M$38,RANK(D99,$D99:$D99)+COUNTIFS($D$2:D99,D99,$F$2:F99,F99)-1&gt;1),"",X99*W99)))))))))))))),"")</f>
        <v/>
      </c>
      <c r="Z99" s="18" t="str">
        <f t="shared" si="4"/>
        <v/>
      </c>
      <c r="AA99" s="19" t="str">
        <f>IFERROR(VLOOKUP(E99,[2]an!$A$3:$B$81,2,FALSE),"")</f>
        <v/>
      </c>
      <c r="AB99" s="19" t="str">
        <f>IFERROR(VLOOKUP(AA99,[2]an!$C$2:$D$16,2,FALSE),"")</f>
        <v/>
      </c>
      <c r="AC99" s="20"/>
      <c r="AD99" s="21" t="str">
        <f>IF(A99=[2]an!$F$36,VLOOKUP([2]an!$F$36,[2]an!$F$36:$H$36,3,FALSE),IF(A99=[2]an!$F$35,VLOOKUP([2]an!$F$35,[2]an!$F$35:$H$35,3,FALSE),IF(A99=[2]an!$F$33,VLOOKUP([2]an!$F$33,[2]an!$F$33:$H$33,3,FALSE),IF(A99=[2]an!$F$31,VLOOKUP([2]an!$F$31,[2]an!$F$31:$H$31,3,FALSE),""))))</f>
        <v/>
      </c>
    </row>
    <row r="100" spans="6:30" x14ac:dyDescent="0.2">
      <c r="F100" s="10"/>
      <c r="G100" s="8" t="str">
        <f t="shared" si="5"/>
        <v/>
      </c>
      <c r="H100" s="13"/>
      <c r="K100" s="13"/>
      <c r="L100" s="10"/>
      <c r="M100" s="10"/>
      <c r="S100" s="8" t="str">
        <f>IFERROR(VLOOKUP(D100,[1]peretoe_teenus!$A$2:$L$2000,5,FALSE),"")</f>
        <v/>
      </c>
      <c r="U100" s="13"/>
      <c r="V100" s="15" t="str" cm="1">
        <f t="array" ref="V100">IFERROR(IF(AND(F100="Tugigrupp",RANK(K100,$K100:$K100)+COUNTIFS($K$2:K100,K100,$L$2:L100,L100,$M$2:M100,M100,$I$2:I100,I100,$G$2:G100,G100,$F$2:F100,F100)-1=1),SUMPRODUCT(($F$2:$F$4154=F100)*($G$2:$G$4154=G100)*($K$2:$K$4154=K100)*($I$2:$I$4154=I100)*($L$2:$L$4154=L100)*($M$2:$M$4154=M100)),""),"")</f>
        <v/>
      </c>
      <c r="W100" s="15" t="str">
        <f t="shared" si="3"/>
        <v/>
      </c>
      <c r="X100" s="16" t="str">
        <f>IF(AND(A100=[2]an!$G$38,F100=[2]an!$E$40),[2]an!$G$40,IF(AND(A100=[2]an!$G$38,F100=[2]an!$E$41),[2]an!$G$41,IF(AND(A100=[2]an!$G$38,F100=[2]an!$E$39,H100&gt;=[2]an!$M$37),[2]an!$G$39,
IF(AND(A100=[2]an!$G$38,F100=[2]an!$E$39,H100&lt;[2]an!$M$37,S100="kahepoolne vajaduspõhine",U100=""),[2]an!$M$40,
IF(AND(A100=[2]an!$G$38,F100=[2]an!$E$39,H100&lt;[2]an!$M$37,S100="kahepoolne vajaduspõhine",U100&lt;&gt;""),[2]an!$G$39,
IF(AND(A100=[2]an!$G$38,F100=[2]an!$E$39,H100&lt;[2]an!$M$37,S100&lt;&gt;"kahepoolne vajaduspõhine"),[2]an!$G$39,
IF(AND(A100=[2]an!$G$38,F100=[2]an!$E$42),[2]an!$G$42,
IF(AND(A100=[2]an!$H$38,F100=[2]an!$E$40),[2]an!$H$40,IF(AND(A100=[2]an!$H$38,F100=[2]an!$E$41),[2]an!$H$41,IF(AND(A100=[2]an!$H$38,F100=[2]an!$E$39,H100&gt;=[2]an!$M$37),[2]an!$H$39,
IF(AND(A100=[2]an!$H$38,F100=[2]an!$E$39,H100&lt;[2]an!$M$37,S100="kahepoolne vajaduspõhine",U100=""),[2]an!$M$40,
IF(AND(A100=[2]an!$H$38,F100=[2]an!$E$39,H100&lt;[2]an!$M$37,S100="kahepoolne vajaduspõhine",U100&lt;&gt;""),[2]an!$H$39,
IF(AND(A100=[2]an!$H$38,F100=[2]an!$E$39,H100&lt;[2]an!$M$37,S100&lt;&gt;"kahepoolne vajaduspõhine"),[2]an!$H$39,
IF(AND(A100=[2]an!$H$38,F100=[2]an!$E$42),[2]an!$H$42,
IF(AND(A100=[2]an!$I$38,F100=[2]an!$E$40),[2]an!$I$40,IF(AND(A100=[2]an!$I$38,F100=[2]an!$E$41),[2]an!$I$41,IF(AND(A100=[2]an!$I$38,F100=[2]an!$E$39,H100&gt;=[2]an!$M$37),[2]an!$I$39,
IF(AND(A100=[2]an!$I$38,F100=[2]an!$E$39,H100&lt;[2]an!$M$37,S100="kahepoolne vajaduspõhine",U100=""),[2]an!$M$40,
IF(AND(A100=[2]an!$I$38,F100=[2]an!$E$39,H100&lt;[2]an!$M$37,S100="kahepoolne vajaduspõhine",U100&lt;&gt;""),[2]an!$I$39,
IF(AND(A100=[2]an!$I$38,F100=[2]an!$E$39,H100&lt;[2]an!$M$37,S100&lt;&gt;"kahepoolne vajaduspõhine"),[2]an!$I$39,
IF(AND(A100=[2]an!$I$38,F100=[2]an!$E$42),[2]an!$I$42,
IF(AND(A100=[2]an!$J$38,F100=[2]an!$E$40),[2]an!$J$40,IF(AND(A100=[2]an!$J$38,F100=[2]an!$E$41),[2]an!$J$41,IF(AND(A100=[2]an!$J$38,F100=[2]an!$E$39,H100&gt;=[2]an!$M$37),[2]an!$J$39,
IF(AND(A100=[2]an!$J$38,F100=[2]an!$E$39,H100&lt;[2]an!$M$37,S100="kahepoolne vajaduspõhine",U100=""),[2]an!$M$40,
IF(AND(A100=[2]an!$J$38,F100=[2]an!$E$39,H100&lt;[2]an!$M$37,S100="kahepoolne vajaduspõhine",U100&lt;&gt;""),[2]an!$J$39,
IF(AND(A100=[2]an!$J$38,F100=[2]an!$E$39,H100&lt;[2]an!$M$37,S100&lt;&gt;"kahepoolne vajaduspõhine"),[2]an!$J$39,
IF(AND(A100=[2]an!$J$38,F100=[2]an!$E$42),[2]an!$J$42,""))))))))))))))))))))))))))))</f>
        <v/>
      </c>
      <c r="Y100" s="17" t="str">
        <f>IFERROR(IF(F100="Tugigrupp",0,
IF(AND(F100="Peretoe teenus",H100&gt;=[2]an!$M$37,RANK(D100,$D100:$D100)+COUNTIFS($D$2:D100,D100,$F$2:F100,F100)-1&gt;1),"",
IF(AND(F100="Peretoe teenus",H100&gt;=[2]an!$M$37,RANK(D100,$D100:$D100)+COUNTIFS($D$2:D100,D100,$F$2:F100,F100)-1=1,MONTH(H100)=MONTH(K100)=TRUE,YEAR(H100)=YEAR(K100)=TRUE),((EOMONTH(H100,0)-H100+1)*X100)/DAY(EOMONTH(H100,0)),
IF(AND(F100="Peretoe teenus",H100&gt;=[2]an!$M$37,RANK(D100,$D100:$D100)+COUNTIFS($D$2:D100,D100,$F$2:F100,F100)-1=1),X100,
IF(AND(F100="Peretoe teenus",H100&lt;[2]an!$M$37,S100&lt;&gt;"kahepoolne vajaduspõhine",RANK(D100,$D100:$D100)+COUNTIFS($D$2:D100,D100,$F$2:F100,F100)-1=1),X100,
IF(AND(F100="Peretoe teenus",H100&lt;[2]an!$M$37,S100&lt;&gt;"kahepoolne vajaduspõhine",RANK(D100,$D100:$D100)+COUNTIFS($D$2:D100,D100,$F$2:F100,F100)-1&gt;1),"",
IF(AND(F100="Peretoe teenus",H100&lt;[2]an!$M$37,S100="kahepoolne vajaduspõhine",U100="",RANK(D100,$D100:$D100)+COUNTIFS($D$2:D100,D100,$F$2:F100,F100)-1=1),X100,
IF(AND(F100="Peretoe teenus",H100&lt;[2]an!$M$37,S100="kahepoolne vajaduspõhine",U100="",RANK(D100,$D100:$D100)+COUNTIFS($D$2:D100,D100,$F$2:F100,F100)-1&gt;1),"",
IF(AND(F100="Peretoe teenus",H100&lt;[2]an!$M$37,S100="kahepoolne vajaduspõhine",U100&lt;[2]an!$M$37,RANK(D100,$D100:$D100)+COUNTIFS($D$2:D100,D100,$F$2:F100,F100)-1=1),X100,
IF(AND(F100="Peretoe teenus",H100&lt;[2]an!$M$37,S100="kahepoolne vajaduspõhine",U100&lt;[2]an!$M$37,RANK(D100,$D100:$D100)+COUNTIFS($D$2:D100,D100,$F$2:F100,F100)-1&gt;1),"",
IF(AND(F100="Peretoe teenus",H100&lt;[2]an!$M$37,S100="kahepoolne vajaduspõhine",U100&gt;=[2]an!$M$37,U100&lt;=[2]an!$M$38,RANK(D100,$D100:$D100)+COUNTIFS($D$2:D100,D100,$F$2:F100,F100)-1=1),
((EOMONTH(U100,0)-U100+1)*X100)/DAY(EOMONTH(U100,0))+(DAY(U100)-1)*100/DAY(EOMONTH(U100,0)),
IF(AND(F100="Peretoe teenus",H100&lt;[2]an!$M$37,S100="kahepoolne vajaduspõhine",U100&gt;=[2]an!$M$37,U100&lt;=[2]an!$M$38,RANK(D100,$D100:$D100)+COUNTIFS($D$2:D100,D100,$F$2:F100,F100)-1&gt;1),"",
IF(AND(F100="Peretoe teenus",H100&lt;[2]an!$M$37,S100="kahepoolne vajaduspõhine",U100&gt;[2]an!$M$38,RANK(D100,$D100:$D100)+COUNTIFS($D$2:D100,D100,$F$2:F100,F100)-1=1),X100,
IF(AND(F100="Peretoe teenus",H100&lt;[2]an!$M$37,S100="kahepoolne vajaduspõhine",U100&gt;[2]an!$M$38,RANK(D100,$D100:$D100)+COUNTIFS($D$2:D100,D100,$F$2:F100,F100)-1&gt;1),"",X100*W100)))))))))))))),"")</f>
        <v/>
      </c>
      <c r="Z100" s="18" t="str">
        <f t="shared" si="4"/>
        <v/>
      </c>
      <c r="AA100" s="19" t="str">
        <f>IFERROR(VLOOKUP(E100,[2]an!$A$3:$B$81,2,FALSE),"")</f>
        <v/>
      </c>
      <c r="AB100" s="19" t="str">
        <f>IFERROR(VLOOKUP(AA100,[2]an!$C$2:$D$16,2,FALSE),"")</f>
        <v/>
      </c>
      <c r="AC100" s="20"/>
      <c r="AD100" s="21" t="str">
        <f>IF(A100=[2]an!$F$36,VLOOKUP([2]an!$F$36,[2]an!$F$36:$H$36,3,FALSE),IF(A100=[2]an!$F$35,VLOOKUP([2]an!$F$35,[2]an!$F$35:$H$35,3,FALSE),IF(A100=[2]an!$F$33,VLOOKUP([2]an!$F$33,[2]an!$F$33:$H$33,3,FALSE),IF(A100=[2]an!$F$31,VLOOKUP([2]an!$F$31,[2]an!$F$31:$H$31,3,FALSE),""))))</f>
        <v/>
      </c>
    </row>
    <row r="101" spans="6:30" x14ac:dyDescent="0.2">
      <c r="F101" s="10"/>
      <c r="G101" s="8" t="str">
        <f t="shared" si="5"/>
        <v/>
      </c>
      <c r="H101" s="13"/>
      <c r="K101" s="13"/>
      <c r="L101" s="10"/>
      <c r="M101" s="10"/>
      <c r="S101" s="8" t="str">
        <f>IFERROR(VLOOKUP(D101,[1]peretoe_teenus!$A$2:$L$2000,5,FALSE),"")</f>
        <v/>
      </c>
      <c r="U101" s="13"/>
      <c r="V101" s="15" t="str" cm="1">
        <f t="array" ref="V101">IFERROR(IF(AND(F101="Tugigrupp",RANK(K101,$K101:$K101)+COUNTIFS($K$2:K101,K101,$L$2:L101,L101,$M$2:M101,M101,$I$2:I101,I101,$G$2:G101,G101,$F$2:F101,F101)-1=1),SUMPRODUCT(($F$2:$F$4154=F101)*($G$2:$G$4154=G101)*($K$2:$K$4154=K101)*($I$2:$I$4154=I101)*($L$2:$L$4154=L101)*($M$2:$M$4154=M101)),""),"")</f>
        <v/>
      </c>
      <c r="W101" s="15" t="str">
        <f t="shared" si="3"/>
        <v/>
      </c>
      <c r="X101" s="16" t="str">
        <f>IF(AND(A101=[2]an!$G$38,F101=[2]an!$E$40),[2]an!$G$40,IF(AND(A101=[2]an!$G$38,F101=[2]an!$E$41),[2]an!$G$41,IF(AND(A101=[2]an!$G$38,F101=[2]an!$E$39,H101&gt;=[2]an!$M$37),[2]an!$G$39,
IF(AND(A101=[2]an!$G$38,F101=[2]an!$E$39,H101&lt;[2]an!$M$37,S101="kahepoolne vajaduspõhine",U101=""),[2]an!$M$40,
IF(AND(A101=[2]an!$G$38,F101=[2]an!$E$39,H101&lt;[2]an!$M$37,S101="kahepoolne vajaduspõhine",U101&lt;&gt;""),[2]an!$G$39,
IF(AND(A101=[2]an!$G$38,F101=[2]an!$E$39,H101&lt;[2]an!$M$37,S101&lt;&gt;"kahepoolne vajaduspõhine"),[2]an!$G$39,
IF(AND(A101=[2]an!$G$38,F101=[2]an!$E$42),[2]an!$G$42,
IF(AND(A101=[2]an!$H$38,F101=[2]an!$E$40),[2]an!$H$40,IF(AND(A101=[2]an!$H$38,F101=[2]an!$E$41),[2]an!$H$41,IF(AND(A101=[2]an!$H$38,F101=[2]an!$E$39,H101&gt;=[2]an!$M$37),[2]an!$H$39,
IF(AND(A101=[2]an!$H$38,F101=[2]an!$E$39,H101&lt;[2]an!$M$37,S101="kahepoolne vajaduspõhine",U101=""),[2]an!$M$40,
IF(AND(A101=[2]an!$H$38,F101=[2]an!$E$39,H101&lt;[2]an!$M$37,S101="kahepoolne vajaduspõhine",U101&lt;&gt;""),[2]an!$H$39,
IF(AND(A101=[2]an!$H$38,F101=[2]an!$E$39,H101&lt;[2]an!$M$37,S101&lt;&gt;"kahepoolne vajaduspõhine"),[2]an!$H$39,
IF(AND(A101=[2]an!$H$38,F101=[2]an!$E$42),[2]an!$H$42,
IF(AND(A101=[2]an!$I$38,F101=[2]an!$E$40),[2]an!$I$40,IF(AND(A101=[2]an!$I$38,F101=[2]an!$E$41),[2]an!$I$41,IF(AND(A101=[2]an!$I$38,F101=[2]an!$E$39,H101&gt;=[2]an!$M$37),[2]an!$I$39,
IF(AND(A101=[2]an!$I$38,F101=[2]an!$E$39,H101&lt;[2]an!$M$37,S101="kahepoolne vajaduspõhine",U101=""),[2]an!$M$40,
IF(AND(A101=[2]an!$I$38,F101=[2]an!$E$39,H101&lt;[2]an!$M$37,S101="kahepoolne vajaduspõhine",U101&lt;&gt;""),[2]an!$I$39,
IF(AND(A101=[2]an!$I$38,F101=[2]an!$E$39,H101&lt;[2]an!$M$37,S101&lt;&gt;"kahepoolne vajaduspõhine"),[2]an!$I$39,
IF(AND(A101=[2]an!$I$38,F101=[2]an!$E$42),[2]an!$I$42,
IF(AND(A101=[2]an!$J$38,F101=[2]an!$E$40),[2]an!$J$40,IF(AND(A101=[2]an!$J$38,F101=[2]an!$E$41),[2]an!$J$41,IF(AND(A101=[2]an!$J$38,F101=[2]an!$E$39,H101&gt;=[2]an!$M$37),[2]an!$J$39,
IF(AND(A101=[2]an!$J$38,F101=[2]an!$E$39,H101&lt;[2]an!$M$37,S101="kahepoolne vajaduspõhine",U101=""),[2]an!$M$40,
IF(AND(A101=[2]an!$J$38,F101=[2]an!$E$39,H101&lt;[2]an!$M$37,S101="kahepoolne vajaduspõhine",U101&lt;&gt;""),[2]an!$J$39,
IF(AND(A101=[2]an!$J$38,F101=[2]an!$E$39,H101&lt;[2]an!$M$37,S101&lt;&gt;"kahepoolne vajaduspõhine"),[2]an!$J$39,
IF(AND(A101=[2]an!$J$38,F101=[2]an!$E$42),[2]an!$J$42,""))))))))))))))))))))))))))))</f>
        <v/>
      </c>
      <c r="Y101" s="17" t="str">
        <f>IFERROR(IF(F101="Tugigrupp",0,
IF(AND(F101="Peretoe teenus",H101&gt;=[2]an!$M$37,RANK(D101,$D101:$D101)+COUNTIFS($D$2:D101,D101,$F$2:F101,F101)-1&gt;1),"",
IF(AND(F101="Peretoe teenus",H101&gt;=[2]an!$M$37,RANK(D101,$D101:$D101)+COUNTIFS($D$2:D101,D101,$F$2:F101,F101)-1=1,MONTH(H101)=MONTH(K101)=TRUE,YEAR(H101)=YEAR(K101)=TRUE),((EOMONTH(H101,0)-H101+1)*X101)/DAY(EOMONTH(H101,0)),
IF(AND(F101="Peretoe teenus",H101&gt;=[2]an!$M$37,RANK(D101,$D101:$D101)+COUNTIFS($D$2:D101,D101,$F$2:F101,F101)-1=1),X101,
IF(AND(F101="Peretoe teenus",H101&lt;[2]an!$M$37,S101&lt;&gt;"kahepoolne vajaduspõhine",RANK(D101,$D101:$D101)+COUNTIFS($D$2:D101,D101,$F$2:F101,F101)-1=1),X101,
IF(AND(F101="Peretoe teenus",H101&lt;[2]an!$M$37,S101&lt;&gt;"kahepoolne vajaduspõhine",RANK(D101,$D101:$D101)+COUNTIFS($D$2:D101,D101,$F$2:F101,F101)-1&gt;1),"",
IF(AND(F101="Peretoe teenus",H101&lt;[2]an!$M$37,S101="kahepoolne vajaduspõhine",U101="",RANK(D101,$D101:$D101)+COUNTIFS($D$2:D101,D101,$F$2:F101,F101)-1=1),X101,
IF(AND(F101="Peretoe teenus",H101&lt;[2]an!$M$37,S101="kahepoolne vajaduspõhine",U101="",RANK(D101,$D101:$D101)+COUNTIFS($D$2:D101,D101,$F$2:F101,F101)-1&gt;1),"",
IF(AND(F101="Peretoe teenus",H101&lt;[2]an!$M$37,S101="kahepoolne vajaduspõhine",U101&lt;[2]an!$M$37,RANK(D101,$D101:$D101)+COUNTIFS($D$2:D101,D101,$F$2:F101,F101)-1=1),X101,
IF(AND(F101="Peretoe teenus",H101&lt;[2]an!$M$37,S101="kahepoolne vajaduspõhine",U101&lt;[2]an!$M$37,RANK(D101,$D101:$D101)+COUNTIFS($D$2:D101,D101,$F$2:F101,F101)-1&gt;1),"",
IF(AND(F101="Peretoe teenus",H101&lt;[2]an!$M$37,S101="kahepoolne vajaduspõhine",U101&gt;=[2]an!$M$37,U101&lt;=[2]an!$M$38,RANK(D101,$D101:$D101)+COUNTIFS($D$2:D101,D101,$F$2:F101,F101)-1=1),
((EOMONTH(U101,0)-U101+1)*X101)/DAY(EOMONTH(U101,0))+(DAY(U101)-1)*100/DAY(EOMONTH(U101,0)),
IF(AND(F101="Peretoe teenus",H101&lt;[2]an!$M$37,S101="kahepoolne vajaduspõhine",U101&gt;=[2]an!$M$37,U101&lt;=[2]an!$M$38,RANK(D101,$D101:$D101)+COUNTIFS($D$2:D101,D101,$F$2:F101,F101)-1&gt;1),"",
IF(AND(F101="Peretoe teenus",H101&lt;[2]an!$M$37,S101="kahepoolne vajaduspõhine",U101&gt;[2]an!$M$38,RANK(D101,$D101:$D101)+COUNTIFS($D$2:D101,D101,$F$2:F101,F101)-1=1),X101,
IF(AND(F101="Peretoe teenus",H101&lt;[2]an!$M$37,S101="kahepoolne vajaduspõhine",U101&gt;[2]an!$M$38,RANK(D101,$D101:$D101)+COUNTIFS($D$2:D101,D101,$F$2:F101,F101)-1&gt;1),"",X101*W101)))))))))))))),"")</f>
        <v/>
      </c>
      <c r="Z101" s="18" t="str">
        <f t="shared" si="4"/>
        <v/>
      </c>
      <c r="AA101" s="19" t="str">
        <f>IFERROR(VLOOKUP(E101,[2]an!$A$3:$B$81,2,FALSE),"")</f>
        <v/>
      </c>
      <c r="AB101" s="19" t="str">
        <f>IFERROR(VLOOKUP(AA101,[2]an!$C$2:$D$16,2,FALSE),"")</f>
        <v/>
      </c>
      <c r="AC101" s="20"/>
      <c r="AD101" s="21" t="str">
        <f>IF(A101=[2]an!$F$36,VLOOKUP([2]an!$F$36,[2]an!$F$36:$H$36,3,FALSE),IF(A101=[2]an!$F$35,VLOOKUP([2]an!$F$35,[2]an!$F$35:$H$35,3,FALSE),IF(A101=[2]an!$F$33,VLOOKUP([2]an!$F$33,[2]an!$F$33:$H$33,3,FALSE),IF(A101=[2]an!$F$31,VLOOKUP([2]an!$F$31,[2]an!$F$31:$H$31,3,FALSE),""))))</f>
        <v/>
      </c>
    </row>
    <row r="102" spans="6:30" x14ac:dyDescent="0.2">
      <c r="F102" s="10"/>
      <c r="G102" s="8" t="str">
        <f t="shared" si="5"/>
        <v/>
      </c>
      <c r="H102" s="13"/>
      <c r="K102" s="13"/>
      <c r="L102" s="10"/>
      <c r="M102" s="10"/>
      <c r="S102" s="8" t="str">
        <f>IFERROR(VLOOKUP(D102,[1]peretoe_teenus!$A$2:$L$2000,5,FALSE),"")</f>
        <v/>
      </c>
      <c r="U102" s="13"/>
      <c r="V102" s="15" t="str" cm="1">
        <f t="array" ref="V102">IFERROR(IF(AND(F102="Tugigrupp",RANK(K102,$K102:$K102)+COUNTIFS($K$2:K102,K102,$L$2:L102,L102,$M$2:M102,M102,$I$2:I102,I102,$G$2:G102,G102,$F$2:F102,F102)-1=1),SUMPRODUCT(($F$2:$F$4154=F102)*($G$2:$G$4154=G102)*($K$2:$K$4154=K102)*($I$2:$I$4154=I102)*($L$2:$L$4154=L102)*($M$2:$M$4154=M102)),""),"")</f>
        <v/>
      </c>
      <c r="W102" s="15" t="str">
        <f t="shared" si="3"/>
        <v/>
      </c>
      <c r="X102" s="16" t="str">
        <f>IF(AND(A102=[2]an!$G$38,F102=[2]an!$E$40),[2]an!$G$40,IF(AND(A102=[2]an!$G$38,F102=[2]an!$E$41),[2]an!$G$41,IF(AND(A102=[2]an!$G$38,F102=[2]an!$E$39,H102&gt;=[2]an!$M$37),[2]an!$G$39,
IF(AND(A102=[2]an!$G$38,F102=[2]an!$E$39,H102&lt;[2]an!$M$37,S102="kahepoolne vajaduspõhine",U102=""),[2]an!$M$40,
IF(AND(A102=[2]an!$G$38,F102=[2]an!$E$39,H102&lt;[2]an!$M$37,S102="kahepoolne vajaduspõhine",U102&lt;&gt;""),[2]an!$G$39,
IF(AND(A102=[2]an!$G$38,F102=[2]an!$E$39,H102&lt;[2]an!$M$37,S102&lt;&gt;"kahepoolne vajaduspõhine"),[2]an!$G$39,
IF(AND(A102=[2]an!$G$38,F102=[2]an!$E$42),[2]an!$G$42,
IF(AND(A102=[2]an!$H$38,F102=[2]an!$E$40),[2]an!$H$40,IF(AND(A102=[2]an!$H$38,F102=[2]an!$E$41),[2]an!$H$41,IF(AND(A102=[2]an!$H$38,F102=[2]an!$E$39,H102&gt;=[2]an!$M$37),[2]an!$H$39,
IF(AND(A102=[2]an!$H$38,F102=[2]an!$E$39,H102&lt;[2]an!$M$37,S102="kahepoolne vajaduspõhine",U102=""),[2]an!$M$40,
IF(AND(A102=[2]an!$H$38,F102=[2]an!$E$39,H102&lt;[2]an!$M$37,S102="kahepoolne vajaduspõhine",U102&lt;&gt;""),[2]an!$H$39,
IF(AND(A102=[2]an!$H$38,F102=[2]an!$E$39,H102&lt;[2]an!$M$37,S102&lt;&gt;"kahepoolne vajaduspõhine"),[2]an!$H$39,
IF(AND(A102=[2]an!$H$38,F102=[2]an!$E$42),[2]an!$H$42,
IF(AND(A102=[2]an!$I$38,F102=[2]an!$E$40),[2]an!$I$40,IF(AND(A102=[2]an!$I$38,F102=[2]an!$E$41),[2]an!$I$41,IF(AND(A102=[2]an!$I$38,F102=[2]an!$E$39,H102&gt;=[2]an!$M$37),[2]an!$I$39,
IF(AND(A102=[2]an!$I$38,F102=[2]an!$E$39,H102&lt;[2]an!$M$37,S102="kahepoolne vajaduspõhine",U102=""),[2]an!$M$40,
IF(AND(A102=[2]an!$I$38,F102=[2]an!$E$39,H102&lt;[2]an!$M$37,S102="kahepoolne vajaduspõhine",U102&lt;&gt;""),[2]an!$I$39,
IF(AND(A102=[2]an!$I$38,F102=[2]an!$E$39,H102&lt;[2]an!$M$37,S102&lt;&gt;"kahepoolne vajaduspõhine"),[2]an!$I$39,
IF(AND(A102=[2]an!$I$38,F102=[2]an!$E$42),[2]an!$I$42,
IF(AND(A102=[2]an!$J$38,F102=[2]an!$E$40),[2]an!$J$40,IF(AND(A102=[2]an!$J$38,F102=[2]an!$E$41),[2]an!$J$41,IF(AND(A102=[2]an!$J$38,F102=[2]an!$E$39,H102&gt;=[2]an!$M$37),[2]an!$J$39,
IF(AND(A102=[2]an!$J$38,F102=[2]an!$E$39,H102&lt;[2]an!$M$37,S102="kahepoolne vajaduspõhine",U102=""),[2]an!$M$40,
IF(AND(A102=[2]an!$J$38,F102=[2]an!$E$39,H102&lt;[2]an!$M$37,S102="kahepoolne vajaduspõhine",U102&lt;&gt;""),[2]an!$J$39,
IF(AND(A102=[2]an!$J$38,F102=[2]an!$E$39,H102&lt;[2]an!$M$37,S102&lt;&gt;"kahepoolne vajaduspõhine"),[2]an!$J$39,
IF(AND(A102=[2]an!$J$38,F102=[2]an!$E$42),[2]an!$J$42,""))))))))))))))))))))))))))))</f>
        <v/>
      </c>
      <c r="Y102" s="17" t="str">
        <f>IFERROR(IF(F102="Tugigrupp",0,
IF(AND(F102="Peretoe teenus",H102&gt;=[2]an!$M$37,RANK(D102,$D102:$D102)+COUNTIFS($D$2:D102,D102,$F$2:F102,F102)-1&gt;1),"",
IF(AND(F102="Peretoe teenus",H102&gt;=[2]an!$M$37,RANK(D102,$D102:$D102)+COUNTIFS($D$2:D102,D102,$F$2:F102,F102)-1=1,MONTH(H102)=MONTH(K102)=TRUE,YEAR(H102)=YEAR(K102)=TRUE),((EOMONTH(H102,0)-H102+1)*X102)/DAY(EOMONTH(H102,0)),
IF(AND(F102="Peretoe teenus",H102&gt;=[2]an!$M$37,RANK(D102,$D102:$D102)+COUNTIFS($D$2:D102,D102,$F$2:F102,F102)-1=1),X102,
IF(AND(F102="Peretoe teenus",H102&lt;[2]an!$M$37,S102&lt;&gt;"kahepoolne vajaduspõhine",RANK(D102,$D102:$D102)+COUNTIFS($D$2:D102,D102,$F$2:F102,F102)-1=1),X102,
IF(AND(F102="Peretoe teenus",H102&lt;[2]an!$M$37,S102&lt;&gt;"kahepoolne vajaduspõhine",RANK(D102,$D102:$D102)+COUNTIFS($D$2:D102,D102,$F$2:F102,F102)-1&gt;1),"",
IF(AND(F102="Peretoe teenus",H102&lt;[2]an!$M$37,S102="kahepoolne vajaduspõhine",U102="",RANK(D102,$D102:$D102)+COUNTIFS($D$2:D102,D102,$F$2:F102,F102)-1=1),X102,
IF(AND(F102="Peretoe teenus",H102&lt;[2]an!$M$37,S102="kahepoolne vajaduspõhine",U102="",RANK(D102,$D102:$D102)+COUNTIFS($D$2:D102,D102,$F$2:F102,F102)-1&gt;1),"",
IF(AND(F102="Peretoe teenus",H102&lt;[2]an!$M$37,S102="kahepoolne vajaduspõhine",U102&lt;[2]an!$M$37,RANK(D102,$D102:$D102)+COUNTIFS($D$2:D102,D102,$F$2:F102,F102)-1=1),X102,
IF(AND(F102="Peretoe teenus",H102&lt;[2]an!$M$37,S102="kahepoolne vajaduspõhine",U102&lt;[2]an!$M$37,RANK(D102,$D102:$D102)+COUNTIFS($D$2:D102,D102,$F$2:F102,F102)-1&gt;1),"",
IF(AND(F102="Peretoe teenus",H102&lt;[2]an!$M$37,S102="kahepoolne vajaduspõhine",U102&gt;=[2]an!$M$37,U102&lt;=[2]an!$M$38,RANK(D102,$D102:$D102)+COUNTIFS($D$2:D102,D102,$F$2:F102,F102)-1=1),
((EOMONTH(U102,0)-U102+1)*X102)/DAY(EOMONTH(U102,0))+(DAY(U102)-1)*100/DAY(EOMONTH(U102,0)),
IF(AND(F102="Peretoe teenus",H102&lt;[2]an!$M$37,S102="kahepoolne vajaduspõhine",U102&gt;=[2]an!$M$37,U102&lt;=[2]an!$M$38,RANK(D102,$D102:$D102)+COUNTIFS($D$2:D102,D102,$F$2:F102,F102)-1&gt;1),"",
IF(AND(F102="Peretoe teenus",H102&lt;[2]an!$M$37,S102="kahepoolne vajaduspõhine",U102&gt;[2]an!$M$38,RANK(D102,$D102:$D102)+COUNTIFS($D$2:D102,D102,$F$2:F102,F102)-1=1),X102,
IF(AND(F102="Peretoe teenus",H102&lt;[2]an!$M$37,S102="kahepoolne vajaduspõhine",U102&gt;[2]an!$M$38,RANK(D102,$D102:$D102)+COUNTIFS($D$2:D102,D102,$F$2:F102,F102)-1&gt;1),"",X102*W102)))))))))))))),"")</f>
        <v/>
      </c>
      <c r="Z102" s="18" t="str">
        <f t="shared" si="4"/>
        <v/>
      </c>
      <c r="AA102" s="19" t="str">
        <f>IFERROR(VLOOKUP(E102,[2]an!$A$3:$B$81,2,FALSE),"")</f>
        <v/>
      </c>
      <c r="AB102" s="19" t="str">
        <f>IFERROR(VLOOKUP(AA102,[2]an!$C$2:$D$16,2,FALSE),"")</f>
        <v/>
      </c>
      <c r="AC102" s="20"/>
      <c r="AD102" s="21" t="str">
        <f>IF(A102=[2]an!$F$36,VLOOKUP([2]an!$F$36,[2]an!$F$36:$H$36,3,FALSE),IF(A102=[2]an!$F$35,VLOOKUP([2]an!$F$35,[2]an!$F$35:$H$35,3,FALSE),IF(A102=[2]an!$F$33,VLOOKUP([2]an!$F$33,[2]an!$F$33:$H$33,3,FALSE),IF(A102=[2]an!$F$31,VLOOKUP([2]an!$F$31,[2]an!$F$31:$H$31,3,FALSE),""))))</f>
        <v/>
      </c>
    </row>
    <row r="103" spans="6:30" x14ac:dyDescent="0.2">
      <c r="F103" s="10"/>
      <c r="G103" s="8" t="str">
        <f t="shared" si="5"/>
        <v/>
      </c>
      <c r="H103" s="13"/>
      <c r="K103" s="13"/>
      <c r="L103" s="10"/>
      <c r="M103" s="10"/>
      <c r="S103" s="8" t="str">
        <f>IFERROR(VLOOKUP(D103,[1]peretoe_teenus!$A$2:$L$2000,5,FALSE),"")</f>
        <v/>
      </c>
      <c r="U103" s="13"/>
      <c r="V103" s="15" t="str" cm="1">
        <f t="array" ref="V103">IFERROR(IF(AND(F103="Tugigrupp",RANK(K103,$K103:$K103)+COUNTIFS($K$2:K103,K103,$L$2:L103,L103,$M$2:M103,M103,$I$2:I103,I103,$G$2:G103,G103,$F$2:F103,F103)-1=1),SUMPRODUCT(($F$2:$F$4154=F103)*($G$2:$G$4154=G103)*($K$2:$K$4154=K103)*($I$2:$I$4154=I103)*($L$2:$L$4154=L103)*($M$2:$M$4154=M103)),""),"")</f>
        <v/>
      </c>
      <c r="W103" s="15" t="str">
        <f t="shared" si="3"/>
        <v/>
      </c>
      <c r="X103" s="16" t="str">
        <f>IF(AND(A103=[2]an!$G$38,F103=[2]an!$E$40),[2]an!$G$40,IF(AND(A103=[2]an!$G$38,F103=[2]an!$E$41),[2]an!$G$41,IF(AND(A103=[2]an!$G$38,F103=[2]an!$E$39,H103&gt;=[2]an!$M$37),[2]an!$G$39,
IF(AND(A103=[2]an!$G$38,F103=[2]an!$E$39,H103&lt;[2]an!$M$37,S103="kahepoolne vajaduspõhine",U103=""),[2]an!$M$40,
IF(AND(A103=[2]an!$G$38,F103=[2]an!$E$39,H103&lt;[2]an!$M$37,S103="kahepoolne vajaduspõhine",U103&lt;&gt;""),[2]an!$G$39,
IF(AND(A103=[2]an!$G$38,F103=[2]an!$E$39,H103&lt;[2]an!$M$37,S103&lt;&gt;"kahepoolne vajaduspõhine"),[2]an!$G$39,
IF(AND(A103=[2]an!$G$38,F103=[2]an!$E$42),[2]an!$G$42,
IF(AND(A103=[2]an!$H$38,F103=[2]an!$E$40),[2]an!$H$40,IF(AND(A103=[2]an!$H$38,F103=[2]an!$E$41),[2]an!$H$41,IF(AND(A103=[2]an!$H$38,F103=[2]an!$E$39,H103&gt;=[2]an!$M$37),[2]an!$H$39,
IF(AND(A103=[2]an!$H$38,F103=[2]an!$E$39,H103&lt;[2]an!$M$37,S103="kahepoolne vajaduspõhine",U103=""),[2]an!$M$40,
IF(AND(A103=[2]an!$H$38,F103=[2]an!$E$39,H103&lt;[2]an!$M$37,S103="kahepoolne vajaduspõhine",U103&lt;&gt;""),[2]an!$H$39,
IF(AND(A103=[2]an!$H$38,F103=[2]an!$E$39,H103&lt;[2]an!$M$37,S103&lt;&gt;"kahepoolne vajaduspõhine"),[2]an!$H$39,
IF(AND(A103=[2]an!$H$38,F103=[2]an!$E$42),[2]an!$H$42,
IF(AND(A103=[2]an!$I$38,F103=[2]an!$E$40),[2]an!$I$40,IF(AND(A103=[2]an!$I$38,F103=[2]an!$E$41),[2]an!$I$41,IF(AND(A103=[2]an!$I$38,F103=[2]an!$E$39,H103&gt;=[2]an!$M$37),[2]an!$I$39,
IF(AND(A103=[2]an!$I$38,F103=[2]an!$E$39,H103&lt;[2]an!$M$37,S103="kahepoolne vajaduspõhine",U103=""),[2]an!$M$40,
IF(AND(A103=[2]an!$I$38,F103=[2]an!$E$39,H103&lt;[2]an!$M$37,S103="kahepoolne vajaduspõhine",U103&lt;&gt;""),[2]an!$I$39,
IF(AND(A103=[2]an!$I$38,F103=[2]an!$E$39,H103&lt;[2]an!$M$37,S103&lt;&gt;"kahepoolne vajaduspõhine"),[2]an!$I$39,
IF(AND(A103=[2]an!$I$38,F103=[2]an!$E$42),[2]an!$I$42,
IF(AND(A103=[2]an!$J$38,F103=[2]an!$E$40),[2]an!$J$40,IF(AND(A103=[2]an!$J$38,F103=[2]an!$E$41),[2]an!$J$41,IF(AND(A103=[2]an!$J$38,F103=[2]an!$E$39,H103&gt;=[2]an!$M$37),[2]an!$J$39,
IF(AND(A103=[2]an!$J$38,F103=[2]an!$E$39,H103&lt;[2]an!$M$37,S103="kahepoolne vajaduspõhine",U103=""),[2]an!$M$40,
IF(AND(A103=[2]an!$J$38,F103=[2]an!$E$39,H103&lt;[2]an!$M$37,S103="kahepoolne vajaduspõhine",U103&lt;&gt;""),[2]an!$J$39,
IF(AND(A103=[2]an!$J$38,F103=[2]an!$E$39,H103&lt;[2]an!$M$37,S103&lt;&gt;"kahepoolne vajaduspõhine"),[2]an!$J$39,
IF(AND(A103=[2]an!$J$38,F103=[2]an!$E$42),[2]an!$J$42,""))))))))))))))))))))))))))))</f>
        <v/>
      </c>
      <c r="Y103" s="17" t="str">
        <f>IFERROR(IF(F103="Tugigrupp",0,
IF(AND(F103="Peretoe teenus",H103&gt;=[2]an!$M$37,RANK(D103,$D103:$D103)+COUNTIFS($D$2:D103,D103,$F$2:F103,F103)-1&gt;1),"",
IF(AND(F103="Peretoe teenus",H103&gt;=[2]an!$M$37,RANK(D103,$D103:$D103)+COUNTIFS($D$2:D103,D103,$F$2:F103,F103)-1=1,MONTH(H103)=MONTH(K103)=TRUE,YEAR(H103)=YEAR(K103)=TRUE),((EOMONTH(H103,0)-H103+1)*X103)/DAY(EOMONTH(H103,0)),
IF(AND(F103="Peretoe teenus",H103&gt;=[2]an!$M$37,RANK(D103,$D103:$D103)+COUNTIFS($D$2:D103,D103,$F$2:F103,F103)-1=1),X103,
IF(AND(F103="Peretoe teenus",H103&lt;[2]an!$M$37,S103&lt;&gt;"kahepoolne vajaduspõhine",RANK(D103,$D103:$D103)+COUNTIFS($D$2:D103,D103,$F$2:F103,F103)-1=1),X103,
IF(AND(F103="Peretoe teenus",H103&lt;[2]an!$M$37,S103&lt;&gt;"kahepoolne vajaduspõhine",RANK(D103,$D103:$D103)+COUNTIFS($D$2:D103,D103,$F$2:F103,F103)-1&gt;1),"",
IF(AND(F103="Peretoe teenus",H103&lt;[2]an!$M$37,S103="kahepoolne vajaduspõhine",U103="",RANK(D103,$D103:$D103)+COUNTIFS($D$2:D103,D103,$F$2:F103,F103)-1=1),X103,
IF(AND(F103="Peretoe teenus",H103&lt;[2]an!$M$37,S103="kahepoolne vajaduspõhine",U103="",RANK(D103,$D103:$D103)+COUNTIFS($D$2:D103,D103,$F$2:F103,F103)-1&gt;1),"",
IF(AND(F103="Peretoe teenus",H103&lt;[2]an!$M$37,S103="kahepoolne vajaduspõhine",U103&lt;[2]an!$M$37,RANK(D103,$D103:$D103)+COUNTIFS($D$2:D103,D103,$F$2:F103,F103)-1=1),X103,
IF(AND(F103="Peretoe teenus",H103&lt;[2]an!$M$37,S103="kahepoolne vajaduspõhine",U103&lt;[2]an!$M$37,RANK(D103,$D103:$D103)+COUNTIFS($D$2:D103,D103,$F$2:F103,F103)-1&gt;1),"",
IF(AND(F103="Peretoe teenus",H103&lt;[2]an!$M$37,S103="kahepoolne vajaduspõhine",U103&gt;=[2]an!$M$37,U103&lt;=[2]an!$M$38,RANK(D103,$D103:$D103)+COUNTIFS($D$2:D103,D103,$F$2:F103,F103)-1=1),
((EOMONTH(U103,0)-U103+1)*X103)/DAY(EOMONTH(U103,0))+(DAY(U103)-1)*100/DAY(EOMONTH(U103,0)),
IF(AND(F103="Peretoe teenus",H103&lt;[2]an!$M$37,S103="kahepoolne vajaduspõhine",U103&gt;=[2]an!$M$37,U103&lt;=[2]an!$M$38,RANK(D103,$D103:$D103)+COUNTIFS($D$2:D103,D103,$F$2:F103,F103)-1&gt;1),"",
IF(AND(F103="Peretoe teenus",H103&lt;[2]an!$M$37,S103="kahepoolne vajaduspõhine",U103&gt;[2]an!$M$38,RANK(D103,$D103:$D103)+COUNTIFS($D$2:D103,D103,$F$2:F103,F103)-1=1),X103,
IF(AND(F103="Peretoe teenus",H103&lt;[2]an!$M$37,S103="kahepoolne vajaduspõhine",U103&gt;[2]an!$M$38,RANK(D103,$D103:$D103)+COUNTIFS($D$2:D103,D103,$F$2:F103,F103)-1&gt;1),"",X103*W103)))))))))))))),"")</f>
        <v/>
      </c>
      <c r="Z103" s="18" t="str">
        <f t="shared" si="4"/>
        <v/>
      </c>
      <c r="AA103" s="19" t="str">
        <f>IFERROR(VLOOKUP(E103,[2]an!$A$3:$B$81,2,FALSE),"")</f>
        <v/>
      </c>
      <c r="AB103" s="19" t="str">
        <f>IFERROR(VLOOKUP(AA103,[2]an!$C$2:$D$16,2,FALSE),"")</f>
        <v/>
      </c>
      <c r="AC103" s="20"/>
      <c r="AD103" s="21" t="str">
        <f>IF(A103=[2]an!$F$36,VLOOKUP([2]an!$F$36,[2]an!$F$36:$H$36,3,FALSE),IF(A103=[2]an!$F$35,VLOOKUP([2]an!$F$35,[2]an!$F$35:$H$35,3,FALSE),IF(A103=[2]an!$F$33,VLOOKUP([2]an!$F$33,[2]an!$F$33:$H$33,3,FALSE),IF(A103=[2]an!$F$31,VLOOKUP([2]an!$F$31,[2]an!$F$31:$H$31,3,FALSE),""))))</f>
        <v/>
      </c>
    </row>
    <row r="104" spans="6:30" x14ac:dyDescent="0.2">
      <c r="F104" s="10"/>
      <c r="G104" s="8" t="str">
        <f t="shared" si="5"/>
        <v/>
      </c>
      <c r="H104" s="13"/>
      <c r="K104" s="13"/>
      <c r="L104" s="10"/>
      <c r="M104" s="10"/>
      <c r="S104" s="8" t="str">
        <f>IFERROR(VLOOKUP(D104,[1]peretoe_teenus!$A$2:$L$2000,5,FALSE),"")</f>
        <v/>
      </c>
      <c r="U104" s="13"/>
      <c r="V104" s="15" t="str" cm="1">
        <f t="array" ref="V104">IFERROR(IF(AND(F104="Tugigrupp",RANK(K104,$K104:$K104)+COUNTIFS($K$2:K104,K104,$L$2:L104,L104,$M$2:M104,M104,$I$2:I104,I104,$G$2:G104,G104,$F$2:F104,F104)-1=1),SUMPRODUCT(($F$2:$F$4154=F104)*($G$2:$G$4154=G104)*($K$2:$K$4154=K104)*($I$2:$I$4154=I104)*($L$2:$L$4154=L104)*($M$2:$M$4154=M104)),""),"")</f>
        <v/>
      </c>
      <c r="W104" s="15" t="str">
        <f t="shared" si="3"/>
        <v/>
      </c>
      <c r="X104" s="16" t="str">
        <f>IF(AND(A104=[2]an!$G$38,F104=[2]an!$E$40),[2]an!$G$40,IF(AND(A104=[2]an!$G$38,F104=[2]an!$E$41),[2]an!$G$41,IF(AND(A104=[2]an!$G$38,F104=[2]an!$E$39,H104&gt;=[2]an!$M$37),[2]an!$G$39,
IF(AND(A104=[2]an!$G$38,F104=[2]an!$E$39,H104&lt;[2]an!$M$37,S104="kahepoolne vajaduspõhine",U104=""),[2]an!$M$40,
IF(AND(A104=[2]an!$G$38,F104=[2]an!$E$39,H104&lt;[2]an!$M$37,S104="kahepoolne vajaduspõhine",U104&lt;&gt;""),[2]an!$G$39,
IF(AND(A104=[2]an!$G$38,F104=[2]an!$E$39,H104&lt;[2]an!$M$37,S104&lt;&gt;"kahepoolne vajaduspõhine"),[2]an!$G$39,
IF(AND(A104=[2]an!$G$38,F104=[2]an!$E$42),[2]an!$G$42,
IF(AND(A104=[2]an!$H$38,F104=[2]an!$E$40),[2]an!$H$40,IF(AND(A104=[2]an!$H$38,F104=[2]an!$E$41),[2]an!$H$41,IF(AND(A104=[2]an!$H$38,F104=[2]an!$E$39,H104&gt;=[2]an!$M$37),[2]an!$H$39,
IF(AND(A104=[2]an!$H$38,F104=[2]an!$E$39,H104&lt;[2]an!$M$37,S104="kahepoolne vajaduspõhine",U104=""),[2]an!$M$40,
IF(AND(A104=[2]an!$H$38,F104=[2]an!$E$39,H104&lt;[2]an!$M$37,S104="kahepoolne vajaduspõhine",U104&lt;&gt;""),[2]an!$H$39,
IF(AND(A104=[2]an!$H$38,F104=[2]an!$E$39,H104&lt;[2]an!$M$37,S104&lt;&gt;"kahepoolne vajaduspõhine"),[2]an!$H$39,
IF(AND(A104=[2]an!$H$38,F104=[2]an!$E$42),[2]an!$H$42,
IF(AND(A104=[2]an!$I$38,F104=[2]an!$E$40),[2]an!$I$40,IF(AND(A104=[2]an!$I$38,F104=[2]an!$E$41),[2]an!$I$41,IF(AND(A104=[2]an!$I$38,F104=[2]an!$E$39,H104&gt;=[2]an!$M$37),[2]an!$I$39,
IF(AND(A104=[2]an!$I$38,F104=[2]an!$E$39,H104&lt;[2]an!$M$37,S104="kahepoolne vajaduspõhine",U104=""),[2]an!$M$40,
IF(AND(A104=[2]an!$I$38,F104=[2]an!$E$39,H104&lt;[2]an!$M$37,S104="kahepoolne vajaduspõhine",U104&lt;&gt;""),[2]an!$I$39,
IF(AND(A104=[2]an!$I$38,F104=[2]an!$E$39,H104&lt;[2]an!$M$37,S104&lt;&gt;"kahepoolne vajaduspõhine"),[2]an!$I$39,
IF(AND(A104=[2]an!$I$38,F104=[2]an!$E$42),[2]an!$I$42,
IF(AND(A104=[2]an!$J$38,F104=[2]an!$E$40),[2]an!$J$40,IF(AND(A104=[2]an!$J$38,F104=[2]an!$E$41),[2]an!$J$41,IF(AND(A104=[2]an!$J$38,F104=[2]an!$E$39,H104&gt;=[2]an!$M$37),[2]an!$J$39,
IF(AND(A104=[2]an!$J$38,F104=[2]an!$E$39,H104&lt;[2]an!$M$37,S104="kahepoolne vajaduspõhine",U104=""),[2]an!$M$40,
IF(AND(A104=[2]an!$J$38,F104=[2]an!$E$39,H104&lt;[2]an!$M$37,S104="kahepoolne vajaduspõhine",U104&lt;&gt;""),[2]an!$J$39,
IF(AND(A104=[2]an!$J$38,F104=[2]an!$E$39,H104&lt;[2]an!$M$37,S104&lt;&gt;"kahepoolne vajaduspõhine"),[2]an!$J$39,
IF(AND(A104=[2]an!$J$38,F104=[2]an!$E$42),[2]an!$J$42,""))))))))))))))))))))))))))))</f>
        <v/>
      </c>
      <c r="Y104" s="17" t="str">
        <f>IFERROR(IF(F104="Tugigrupp",0,
IF(AND(F104="Peretoe teenus",H104&gt;=[2]an!$M$37,RANK(D104,$D104:$D104)+COUNTIFS($D$2:D104,D104,$F$2:F104,F104)-1&gt;1),"",
IF(AND(F104="Peretoe teenus",H104&gt;=[2]an!$M$37,RANK(D104,$D104:$D104)+COUNTIFS($D$2:D104,D104,$F$2:F104,F104)-1=1,MONTH(H104)=MONTH(K104)=TRUE,YEAR(H104)=YEAR(K104)=TRUE),((EOMONTH(H104,0)-H104+1)*X104)/DAY(EOMONTH(H104,0)),
IF(AND(F104="Peretoe teenus",H104&gt;=[2]an!$M$37,RANK(D104,$D104:$D104)+COUNTIFS($D$2:D104,D104,$F$2:F104,F104)-1=1),X104,
IF(AND(F104="Peretoe teenus",H104&lt;[2]an!$M$37,S104&lt;&gt;"kahepoolne vajaduspõhine",RANK(D104,$D104:$D104)+COUNTIFS($D$2:D104,D104,$F$2:F104,F104)-1=1),X104,
IF(AND(F104="Peretoe teenus",H104&lt;[2]an!$M$37,S104&lt;&gt;"kahepoolne vajaduspõhine",RANK(D104,$D104:$D104)+COUNTIFS($D$2:D104,D104,$F$2:F104,F104)-1&gt;1),"",
IF(AND(F104="Peretoe teenus",H104&lt;[2]an!$M$37,S104="kahepoolne vajaduspõhine",U104="",RANK(D104,$D104:$D104)+COUNTIFS($D$2:D104,D104,$F$2:F104,F104)-1=1),X104,
IF(AND(F104="Peretoe teenus",H104&lt;[2]an!$M$37,S104="kahepoolne vajaduspõhine",U104="",RANK(D104,$D104:$D104)+COUNTIFS($D$2:D104,D104,$F$2:F104,F104)-1&gt;1),"",
IF(AND(F104="Peretoe teenus",H104&lt;[2]an!$M$37,S104="kahepoolne vajaduspõhine",U104&lt;[2]an!$M$37,RANK(D104,$D104:$D104)+COUNTIFS($D$2:D104,D104,$F$2:F104,F104)-1=1),X104,
IF(AND(F104="Peretoe teenus",H104&lt;[2]an!$M$37,S104="kahepoolne vajaduspõhine",U104&lt;[2]an!$M$37,RANK(D104,$D104:$D104)+COUNTIFS($D$2:D104,D104,$F$2:F104,F104)-1&gt;1),"",
IF(AND(F104="Peretoe teenus",H104&lt;[2]an!$M$37,S104="kahepoolne vajaduspõhine",U104&gt;=[2]an!$M$37,U104&lt;=[2]an!$M$38,RANK(D104,$D104:$D104)+COUNTIFS($D$2:D104,D104,$F$2:F104,F104)-1=1),
((EOMONTH(U104,0)-U104+1)*X104)/DAY(EOMONTH(U104,0))+(DAY(U104)-1)*100/DAY(EOMONTH(U104,0)),
IF(AND(F104="Peretoe teenus",H104&lt;[2]an!$M$37,S104="kahepoolne vajaduspõhine",U104&gt;=[2]an!$M$37,U104&lt;=[2]an!$M$38,RANK(D104,$D104:$D104)+COUNTIFS($D$2:D104,D104,$F$2:F104,F104)-1&gt;1),"",
IF(AND(F104="Peretoe teenus",H104&lt;[2]an!$M$37,S104="kahepoolne vajaduspõhine",U104&gt;[2]an!$M$38,RANK(D104,$D104:$D104)+COUNTIFS($D$2:D104,D104,$F$2:F104,F104)-1=1),X104,
IF(AND(F104="Peretoe teenus",H104&lt;[2]an!$M$37,S104="kahepoolne vajaduspõhine",U104&gt;[2]an!$M$38,RANK(D104,$D104:$D104)+COUNTIFS($D$2:D104,D104,$F$2:F104,F104)-1&gt;1),"",X104*W104)))))))))))))),"")</f>
        <v/>
      </c>
      <c r="Z104" s="18" t="str">
        <f t="shared" si="4"/>
        <v/>
      </c>
      <c r="AA104" s="19" t="str">
        <f>IFERROR(VLOOKUP(E104,[2]an!$A$3:$B$81,2,FALSE),"")</f>
        <v/>
      </c>
      <c r="AB104" s="19" t="str">
        <f>IFERROR(VLOOKUP(AA104,[2]an!$C$2:$D$16,2,FALSE),"")</f>
        <v/>
      </c>
      <c r="AC104" s="20"/>
      <c r="AD104" s="21" t="str">
        <f>IF(A104=[2]an!$F$36,VLOOKUP([2]an!$F$36,[2]an!$F$36:$H$36,3,FALSE),IF(A104=[2]an!$F$35,VLOOKUP([2]an!$F$35,[2]an!$F$35:$H$35,3,FALSE),IF(A104=[2]an!$F$33,VLOOKUP([2]an!$F$33,[2]an!$F$33:$H$33,3,FALSE),IF(A104=[2]an!$F$31,VLOOKUP([2]an!$F$31,[2]an!$F$31:$H$31,3,FALSE),""))))</f>
        <v/>
      </c>
    </row>
    <row r="105" spans="6:30" x14ac:dyDescent="0.2">
      <c r="F105" s="10"/>
      <c r="G105" s="8" t="str">
        <f t="shared" si="5"/>
        <v/>
      </c>
      <c r="H105" s="13"/>
      <c r="K105" s="13"/>
      <c r="L105" s="10"/>
      <c r="M105" s="10"/>
      <c r="S105" s="8" t="str">
        <f>IFERROR(VLOOKUP(D105,[1]peretoe_teenus!$A$2:$L$2000,5,FALSE),"")</f>
        <v/>
      </c>
      <c r="U105" s="13"/>
      <c r="V105" s="15" t="str" cm="1">
        <f t="array" ref="V105">IFERROR(IF(AND(F105="Tugigrupp",RANK(K105,$K105:$K105)+COUNTIFS($K$2:K105,K105,$L$2:L105,L105,$M$2:M105,M105,$I$2:I105,I105,$G$2:G105,G105,$F$2:F105,F105)-1=1),SUMPRODUCT(($F$2:$F$4154=F105)*($G$2:$G$4154=G105)*($K$2:$K$4154=K105)*($I$2:$I$4154=I105)*($L$2:$L$4154=L105)*($M$2:$M$4154=M105)),""),"")</f>
        <v/>
      </c>
      <c r="W105" s="15" t="str">
        <f t="shared" si="3"/>
        <v/>
      </c>
      <c r="X105" s="16" t="str">
        <f>IF(AND(A105=[2]an!$G$38,F105=[2]an!$E$40),[2]an!$G$40,IF(AND(A105=[2]an!$G$38,F105=[2]an!$E$41),[2]an!$G$41,IF(AND(A105=[2]an!$G$38,F105=[2]an!$E$39,H105&gt;=[2]an!$M$37),[2]an!$G$39,
IF(AND(A105=[2]an!$G$38,F105=[2]an!$E$39,H105&lt;[2]an!$M$37,S105="kahepoolne vajaduspõhine",U105=""),[2]an!$M$40,
IF(AND(A105=[2]an!$G$38,F105=[2]an!$E$39,H105&lt;[2]an!$M$37,S105="kahepoolne vajaduspõhine",U105&lt;&gt;""),[2]an!$G$39,
IF(AND(A105=[2]an!$G$38,F105=[2]an!$E$39,H105&lt;[2]an!$M$37,S105&lt;&gt;"kahepoolne vajaduspõhine"),[2]an!$G$39,
IF(AND(A105=[2]an!$G$38,F105=[2]an!$E$42),[2]an!$G$42,
IF(AND(A105=[2]an!$H$38,F105=[2]an!$E$40),[2]an!$H$40,IF(AND(A105=[2]an!$H$38,F105=[2]an!$E$41),[2]an!$H$41,IF(AND(A105=[2]an!$H$38,F105=[2]an!$E$39,H105&gt;=[2]an!$M$37),[2]an!$H$39,
IF(AND(A105=[2]an!$H$38,F105=[2]an!$E$39,H105&lt;[2]an!$M$37,S105="kahepoolne vajaduspõhine",U105=""),[2]an!$M$40,
IF(AND(A105=[2]an!$H$38,F105=[2]an!$E$39,H105&lt;[2]an!$M$37,S105="kahepoolne vajaduspõhine",U105&lt;&gt;""),[2]an!$H$39,
IF(AND(A105=[2]an!$H$38,F105=[2]an!$E$39,H105&lt;[2]an!$M$37,S105&lt;&gt;"kahepoolne vajaduspõhine"),[2]an!$H$39,
IF(AND(A105=[2]an!$H$38,F105=[2]an!$E$42),[2]an!$H$42,
IF(AND(A105=[2]an!$I$38,F105=[2]an!$E$40),[2]an!$I$40,IF(AND(A105=[2]an!$I$38,F105=[2]an!$E$41),[2]an!$I$41,IF(AND(A105=[2]an!$I$38,F105=[2]an!$E$39,H105&gt;=[2]an!$M$37),[2]an!$I$39,
IF(AND(A105=[2]an!$I$38,F105=[2]an!$E$39,H105&lt;[2]an!$M$37,S105="kahepoolne vajaduspõhine",U105=""),[2]an!$M$40,
IF(AND(A105=[2]an!$I$38,F105=[2]an!$E$39,H105&lt;[2]an!$M$37,S105="kahepoolne vajaduspõhine",U105&lt;&gt;""),[2]an!$I$39,
IF(AND(A105=[2]an!$I$38,F105=[2]an!$E$39,H105&lt;[2]an!$M$37,S105&lt;&gt;"kahepoolne vajaduspõhine"),[2]an!$I$39,
IF(AND(A105=[2]an!$I$38,F105=[2]an!$E$42),[2]an!$I$42,
IF(AND(A105=[2]an!$J$38,F105=[2]an!$E$40),[2]an!$J$40,IF(AND(A105=[2]an!$J$38,F105=[2]an!$E$41),[2]an!$J$41,IF(AND(A105=[2]an!$J$38,F105=[2]an!$E$39,H105&gt;=[2]an!$M$37),[2]an!$J$39,
IF(AND(A105=[2]an!$J$38,F105=[2]an!$E$39,H105&lt;[2]an!$M$37,S105="kahepoolne vajaduspõhine",U105=""),[2]an!$M$40,
IF(AND(A105=[2]an!$J$38,F105=[2]an!$E$39,H105&lt;[2]an!$M$37,S105="kahepoolne vajaduspõhine",U105&lt;&gt;""),[2]an!$J$39,
IF(AND(A105=[2]an!$J$38,F105=[2]an!$E$39,H105&lt;[2]an!$M$37,S105&lt;&gt;"kahepoolne vajaduspõhine"),[2]an!$J$39,
IF(AND(A105=[2]an!$J$38,F105=[2]an!$E$42),[2]an!$J$42,""))))))))))))))))))))))))))))</f>
        <v/>
      </c>
      <c r="Y105" s="17" t="str">
        <f>IFERROR(IF(F105="Tugigrupp",0,
IF(AND(F105="Peretoe teenus",H105&gt;=[2]an!$M$37,RANK(D105,$D105:$D105)+COUNTIFS($D$2:D105,D105,$F$2:F105,F105)-1&gt;1),"",
IF(AND(F105="Peretoe teenus",H105&gt;=[2]an!$M$37,RANK(D105,$D105:$D105)+COUNTIFS($D$2:D105,D105,$F$2:F105,F105)-1=1,MONTH(H105)=MONTH(K105)=TRUE,YEAR(H105)=YEAR(K105)=TRUE),((EOMONTH(H105,0)-H105+1)*X105)/DAY(EOMONTH(H105,0)),
IF(AND(F105="Peretoe teenus",H105&gt;=[2]an!$M$37,RANK(D105,$D105:$D105)+COUNTIFS($D$2:D105,D105,$F$2:F105,F105)-1=1),X105,
IF(AND(F105="Peretoe teenus",H105&lt;[2]an!$M$37,S105&lt;&gt;"kahepoolne vajaduspõhine",RANK(D105,$D105:$D105)+COUNTIFS($D$2:D105,D105,$F$2:F105,F105)-1=1),X105,
IF(AND(F105="Peretoe teenus",H105&lt;[2]an!$M$37,S105&lt;&gt;"kahepoolne vajaduspõhine",RANK(D105,$D105:$D105)+COUNTIFS($D$2:D105,D105,$F$2:F105,F105)-1&gt;1),"",
IF(AND(F105="Peretoe teenus",H105&lt;[2]an!$M$37,S105="kahepoolne vajaduspõhine",U105="",RANK(D105,$D105:$D105)+COUNTIFS($D$2:D105,D105,$F$2:F105,F105)-1=1),X105,
IF(AND(F105="Peretoe teenus",H105&lt;[2]an!$M$37,S105="kahepoolne vajaduspõhine",U105="",RANK(D105,$D105:$D105)+COUNTIFS($D$2:D105,D105,$F$2:F105,F105)-1&gt;1),"",
IF(AND(F105="Peretoe teenus",H105&lt;[2]an!$M$37,S105="kahepoolne vajaduspõhine",U105&lt;[2]an!$M$37,RANK(D105,$D105:$D105)+COUNTIFS($D$2:D105,D105,$F$2:F105,F105)-1=1),X105,
IF(AND(F105="Peretoe teenus",H105&lt;[2]an!$M$37,S105="kahepoolne vajaduspõhine",U105&lt;[2]an!$M$37,RANK(D105,$D105:$D105)+COUNTIFS($D$2:D105,D105,$F$2:F105,F105)-1&gt;1),"",
IF(AND(F105="Peretoe teenus",H105&lt;[2]an!$M$37,S105="kahepoolne vajaduspõhine",U105&gt;=[2]an!$M$37,U105&lt;=[2]an!$M$38,RANK(D105,$D105:$D105)+COUNTIFS($D$2:D105,D105,$F$2:F105,F105)-1=1),
((EOMONTH(U105,0)-U105+1)*X105)/DAY(EOMONTH(U105,0))+(DAY(U105)-1)*100/DAY(EOMONTH(U105,0)),
IF(AND(F105="Peretoe teenus",H105&lt;[2]an!$M$37,S105="kahepoolne vajaduspõhine",U105&gt;=[2]an!$M$37,U105&lt;=[2]an!$M$38,RANK(D105,$D105:$D105)+COUNTIFS($D$2:D105,D105,$F$2:F105,F105)-1&gt;1),"",
IF(AND(F105="Peretoe teenus",H105&lt;[2]an!$M$37,S105="kahepoolne vajaduspõhine",U105&gt;[2]an!$M$38,RANK(D105,$D105:$D105)+COUNTIFS($D$2:D105,D105,$F$2:F105,F105)-1=1),X105,
IF(AND(F105="Peretoe teenus",H105&lt;[2]an!$M$37,S105="kahepoolne vajaduspõhine",U105&gt;[2]an!$M$38,RANK(D105,$D105:$D105)+COUNTIFS($D$2:D105,D105,$F$2:F105,F105)-1&gt;1),"",X105*W105)))))))))))))),"")</f>
        <v/>
      </c>
      <c r="Z105" s="18" t="str">
        <f t="shared" si="4"/>
        <v/>
      </c>
      <c r="AA105" s="19" t="str">
        <f>IFERROR(VLOOKUP(E105,[2]an!$A$3:$B$81,2,FALSE),"")</f>
        <v/>
      </c>
      <c r="AB105" s="19" t="str">
        <f>IFERROR(VLOOKUP(AA105,[2]an!$C$2:$D$16,2,FALSE),"")</f>
        <v/>
      </c>
      <c r="AC105" s="20"/>
      <c r="AD105" s="21" t="str">
        <f>IF(A105=[2]an!$F$36,VLOOKUP([2]an!$F$36,[2]an!$F$36:$H$36,3,FALSE),IF(A105=[2]an!$F$35,VLOOKUP([2]an!$F$35,[2]an!$F$35:$H$35,3,FALSE),IF(A105=[2]an!$F$33,VLOOKUP([2]an!$F$33,[2]an!$F$33:$H$33,3,FALSE),IF(A105=[2]an!$F$31,VLOOKUP([2]an!$F$31,[2]an!$F$31:$H$31,3,FALSE),""))))</f>
        <v/>
      </c>
    </row>
    <row r="106" spans="6:30" x14ac:dyDescent="0.2">
      <c r="F106" s="10"/>
      <c r="G106" s="8" t="str">
        <f t="shared" si="5"/>
        <v/>
      </c>
      <c r="H106" s="13"/>
      <c r="K106" s="13"/>
      <c r="L106" s="10"/>
      <c r="M106" s="10"/>
      <c r="S106" s="8" t="str">
        <f>IFERROR(VLOOKUP(D106,[1]peretoe_teenus!$A$2:$L$2000,5,FALSE),"")</f>
        <v/>
      </c>
      <c r="U106" s="13"/>
      <c r="V106" s="15" t="str" cm="1">
        <f t="array" ref="V106">IFERROR(IF(AND(F106="Tugigrupp",RANK(K106,$K106:$K106)+COUNTIFS($K$2:K106,K106,$L$2:L106,L106,$M$2:M106,M106,$I$2:I106,I106,$G$2:G106,G106,$F$2:F106,F106)-1=1),SUMPRODUCT(($F$2:$F$4154=F106)*($G$2:$G$4154=G106)*($K$2:$K$4154=K106)*($I$2:$I$4154=I106)*($L$2:$L$4154=L106)*($M$2:$M$4154=M106)),""),"")</f>
        <v/>
      </c>
      <c r="W106" s="15" t="str">
        <f t="shared" si="3"/>
        <v/>
      </c>
      <c r="X106" s="16" t="str">
        <f>IF(AND(A106=[2]an!$G$38,F106=[2]an!$E$40),[2]an!$G$40,IF(AND(A106=[2]an!$G$38,F106=[2]an!$E$41),[2]an!$G$41,IF(AND(A106=[2]an!$G$38,F106=[2]an!$E$39,H106&gt;=[2]an!$M$37),[2]an!$G$39,
IF(AND(A106=[2]an!$G$38,F106=[2]an!$E$39,H106&lt;[2]an!$M$37,S106="kahepoolne vajaduspõhine",U106=""),[2]an!$M$40,
IF(AND(A106=[2]an!$G$38,F106=[2]an!$E$39,H106&lt;[2]an!$M$37,S106="kahepoolne vajaduspõhine",U106&lt;&gt;""),[2]an!$G$39,
IF(AND(A106=[2]an!$G$38,F106=[2]an!$E$39,H106&lt;[2]an!$M$37,S106&lt;&gt;"kahepoolne vajaduspõhine"),[2]an!$G$39,
IF(AND(A106=[2]an!$G$38,F106=[2]an!$E$42),[2]an!$G$42,
IF(AND(A106=[2]an!$H$38,F106=[2]an!$E$40),[2]an!$H$40,IF(AND(A106=[2]an!$H$38,F106=[2]an!$E$41),[2]an!$H$41,IF(AND(A106=[2]an!$H$38,F106=[2]an!$E$39,H106&gt;=[2]an!$M$37),[2]an!$H$39,
IF(AND(A106=[2]an!$H$38,F106=[2]an!$E$39,H106&lt;[2]an!$M$37,S106="kahepoolne vajaduspõhine",U106=""),[2]an!$M$40,
IF(AND(A106=[2]an!$H$38,F106=[2]an!$E$39,H106&lt;[2]an!$M$37,S106="kahepoolne vajaduspõhine",U106&lt;&gt;""),[2]an!$H$39,
IF(AND(A106=[2]an!$H$38,F106=[2]an!$E$39,H106&lt;[2]an!$M$37,S106&lt;&gt;"kahepoolne vajaduspõhine"),[2]an!$H$39,
IF(AND(A106=[2]an!$H$38,F106=[2]an!$E$42),[2]an!$H$42,
IF(AND(A106=[2]an!$I$38,F106=[2]an!$E$40),[2]an!$I$40,IF(AND(A106=[2]an!$I$38,F106=[2]an!$E$41),[2]an!$I$41,IF(AND(A106=[2]an!$I$38,F106=[2]an!$E$39,H106&gt;=[2]an!$M$37),[2]an!$I$39,
IF(AND(A106=[2]an!$I$38,F106=[2]an!$E$39,H106&lt;[2]an!$M$37,S106="kahepoolne vajaduspõhine",U106=""),[2]an!$M$40,
IF(AND(A106=[2]an!$I$38,F106=[2]an!$E$39,H106&lt;[2]an!$M$37,S106="kahepoolne vajaduspõhine",U106&lt;&gt;""),[2]an!$I$39,
IF(AND(A106=[2]an!$I$38,F106=[2]an!$E$39,H106&lt;[2]an!$M$37,S106&lt;&gt;"kahepoolne vajaduspõhine"),[2]an!$I$39,
IF(AND(A106=[2]an!$I$38,F106=[2]an!$E$42),[2]an!$I$42,
IF(AND(A106=[2]an!$J$38,F106=[2]an!$E$40),[2]an!$J$40,IF(AND(A106=[2]an!$J$38,F106=[2]an!$E$41),[2]an!$J$41,IF(AND(A106=[2]an!$J$38,F106=[2]an!$E$39,H106&gt;=[2]an!$M$37),[2]an!$J$39,
IF(AND(A106=[2]an!$J$38,F106=[2]an!$E$39,H106&lt;[2]an!$M$37,S106="kahepoolne vajaduspõhine",U106=""),[2]an!$M$40,
IF(AND(A106=[2]an!$J$38,F106=[2]an!$E$39,H106&lt;[2]an!$M$37,S106="kahepoolne vajaduspõhine",U106&lt;&gt;""),[2]an!$J$39,
IF(AND(A106=[2]an!$J$38,F106=[2]an!$E$39,H106&lt;[2]an!$M$37,S106&lt;&gt;"kahepoolne vajaduspõhine"),[2]an!$J$39,
IF(AND(A106=[2]an!$J$38,F106=[2]an!$E$42),[2]an!$J$42,""))))))))))))))))))))))))))))</f>
        <v/>
      </c>
      <c r="Y106" s="17" t="str">
        <f>IFERROR(IF(F106="Tugigrupp",0,
IF(AND(F106="Peretoe teenus",H106&gt;=[2]an!$M$37,RANK(D106,$D106:$D106)+COUNTIFS($D$2:D106,D106,$F$2:F106,F106)-1&gt;1),"",
IF(AND(F106="Peretoe teenus",H106&gt;=[2]an!$M$37,RANK(D106,$D106:$D106)+COUNTIFS($D$2:D106,D106,$F$2:F106,F106)-1=1,MONTH(H106)=MONTH(K106)=TRUE,YEAR(H106)=YEAR(K106)=TRUE),((EOMONTH(H106,0)-H106+1)*X106)/DAY(EOMONTH(H106,0)),
IF(AND(F106="Peretoe teenus",H106&gt;=[2]an!$M$37,RANK(D106,$D106:$D106)+COUNTIFS($D$2:D106,D106,$F$2:F106,F106)-1=1),X106,
IF(AND(F106="Peretoe teenus",H106&lt;[2]an!$M$37,S106&lt;&gt;"kahepoolne vajaduspõhine",RANK(D106,$D106:$D106)+COUNTIFS($D$2:D106,D106,$F$2:F106,F106)-1=1),X106,
IF(AND(F106="Peretoe teenus",H106&lt;[2]an!$M$37,S106&lt;&gt;"kahepoolne vajaduspõhine",RANK(D106,$D106:$D106)+COUNTIFS($D$2:D106,D106,$F$2:F106,F106)-1&gt;1),"",
IF(AND(F106="Peretoe teenus",H106&lt;[2]an!$M$37,S106="kahepoolne vajaduspõhine",U106="",RANK(D106,$D106:$D106)+COUNTIFS($D$2:D106,D106,$F$2:F106,F106)-1=1),X106,
IF(AND(F106="Peretoe teenus",H106&lt;[2]an!$M$37,S106="kahepoolne vajaduspõhine",U106="",RANK(D106,$D106:$D106)+COUNTIFS($D$2:D106,D106,$F$2:F106,F106)-1&gt;1),"",
IF(AND(F106="Peretoe teenus",H106&lt;[2]an!$M$37,S106="kahepoolne vajaduspõhine",U106&lt;[2]an!$M$37,RANK(D106,$D106:$D106)+COUNTIFS($D$2:D106,D106,$F$2:F106,F106)-1=1),X106,
IF(AND(F106="Peretoe teenus",H106&lt;[2]an!$M$37,S106="kahepoolne vajaduspõhine",U106&lt;[2]an!$M$37,RANK(D106,$D106:$D106)+COUNTIFS($D$2:D106,D106,$F$2:F106,F106)-1&gt;1),"",
IF(AND(F106="Peretoe teenus",H106&lt;[2]an!$M$37,S106="kahepoolne vajaduspõhine",U106&gt;=[2]an!$M$37,U106&lt;=[2]an!$M$38,RANK(D106,$D106:$D106)+COUNTIFS($D$2:D106,D106,$F$2:F106,F106)-1=1),
((EOMONTH(U106,0)-U106+1)*X106)/DAY(EOMONTH(U106,0))+(DAY(U106)-1)*100/DAY(EOMONTH(U106,0)),
IF(AND(F106="Peretoe teenus",H106&lt;[2]an!$M$37,S106="kahepoolne vajaduspõhine",U106&gt;=[2]an!$M$37,U106&lt;=[2]an!$M$38,RANK(D106,$D106:$D106)+COUNTIFS($D$2:D106,D106,$F$2:F106,F106)-1&gt;1),"",
IF(AND(F106="Peretoe teenus",H106&lt;[2]an!$M$37,S106="kahepoolne vajaduspõhine",U106&gt;[2]an!$M$38,RANK(D106,$D106:$D106)+COUNTIFS($D$2:D106,D106,$F$2:F106,F106)-1=1),X106,
IF(AND(F106="Peretoe teenus",H106&lt;[2]an!$M$37,S106="kahepoolne vajaduspõhine",U106&gt;[2]an!$M$38,RANK(D106,$D106:$D106)+COUNTIFS($D$2:D106,D106,$F$2:F106,F106)-1&gt;1),"",X106*W106)))))))))))))),"")</f>
        <v/>
      </c>
      <c r="Z106" s="18" t="str">
        <f t="shared" si="4"/>
        <v/>
      </c>
      <c r="AA106" s="19" t="str">
        <f>IFERROR(VLOOKUP(E106,[2]an!$A$3:$B$81,2,FALSE),"")</f>
        <v/>
      </c>
      <c r="AB106" s="19" t="str">
        <f>IFERROR(VLOOKUP(AA106,[2]an!$C$2:$D$16,2,FALSE),"")</f>
        <v/>
      </c>
      <c r="AC106" s="20"/>
      <c r="AD106" s="21" t="str">
        <f>IF(A106=[2]an!$F$36,VLOOKUP([2]an!$F$36,[2]an!$F$36:$H$36,3,FALSE),IF(A106=[2]an!$F$35,VLOOKUP([2]an!$F$35,[2]an!$F$35:$H$35,3,FALSE),IF(A106=[2]an!$F$33,VLOOKUP([2]an!$F$33,[2]an!$F$33:$H$33,3,FALSE),IF(A106=[2]an!$F$31,VLOOKUP([2]an!$F$31,[2]an!$F$31:$H$31,3,FALSE),""))))</f>
        <v/>
      </c>
    </row>
    <row r="107" spans="6:30" x14ac:dyDescent="0.2">
      <c r="F107" s="10"/>
      <c r="G107" s="8" t="str">
        <f t="shared" si="5"/>
        <v/>
      </c>
      <c r="H107" s="13"/>
      <c r="K107" s="13"/>
      <c r="L107" s="10"/>
      <c r="M107" s="10"/>
      <c r="S107" s="8" t="str">
        <f>IFERROR(VLOOKUP(D107,[1]peretoe_teenus!$A$2:$L$2000,5,FALSE),"")</f>
        <v/>
      </c>
      <c r="U107" s="13"/>
      <c r="V107" s="15" t="str" cm="1">
        <f t="array" ref="V107">IFERROR(IF(AND(F107="Tugigrupp",RANK(K107,$K107:$K107)+COUNTIFS($K$2:K107,K107,$L$2:L107,L107,$M$2:M107,M107,$I$2:I107,I107,$G$2:G107,G107,$F$2:F107,F107)-1=1),SUMPRODUCT(($F$2:$F$4154=F107)*($G$2:$G$4154=G107)*($K$2:$K$4154=K107)*($I$2:$I$4154=I107)*($L$2:$L$4154=L107)*($M$2:$M$4154=M107)),""),"")</f>
        <v/>
      </c>
      <c r="W107" s="15" t="str">
        <f t="shared" si="3"/>
        <v/>
      </c>
      <c r="X107" s="16" t="str">
        <f>IF(AND(A107=[2]an!$G$38,F107=[2]an!$E$40),[2]an!$G$40,IF(AND(A107=[2]an!$G$38,F107=[2]an!$E$41),[2]an!$G$41,IF(AND(A107=[2]an!$G$38,F107=[2]an!$E$39,H107&gt;=[2]an!$M$37),[2]an!$G$39,
IF(AND(A107=[2]an!$G$38,F107=[2]an!$E$39,H107&lt;[2]an!$M$37,S107="kahepoolne vajaduspõhine",U107=""),[2]an!$M$40,
IF(AND(A107=[2]an!$G$38,F107=[2]an!$E$39,H107&lt;[2]an!$M$37,S107="kahepoolne vajaduspõhine",U107&lt;&gt;""),[2]an!$G$39,
IF(AND(A107=[2]an!$G$38,F107=[2]an!$E$39,H107&lt;[2]an!$M$37,S107&lt;&gt;"kahepoolne vajaduspõhine"),[2]an!$G$39,
IF(AND(A107=[2]an!$G$38,F107=[2]an!$E$42),[2]an!$G$42,
IF(AND(A107=[2]an!$H$38,F107=[2]an!$E$40),[2]an!$H$40,IF(AND(A107=[2]an!$H$38,F107=[2]an!$E$41),[2]an!$H$41,IF(AND(A107=[2]an!$H$38,F107=[2]an!$E$39,H107&gt;=[2]an!$M$37),[2]an!$H$39,
IF(AND(A107=[2]an!$H$38,F107=[2]an!$E$39,H107&lt;[2]an!$M$37,S107="kahepoolne vajaduspõhine",U107=""),[2]an!$M$40,
IF(AND(A107=[2]an!$H$38,F107=[2]an!$E$39,H107&lt;[2]an!$M$37,S107="kahepoolne vajaduspõhine",U107&lt;&gt;""),[2]an!$H$39,
IF(AND(A107=[2]an!$H$38,F107=[2]an!$E$39,H107&lt;[2]an!$M$37,S107&lt;&gt;"kahepoolne vajaduspõhine"),[2]an!$H$39,
IF(AND(A107=[2]an!$H$38,F107=[2]an!$E$42),[2]an!$H$42,
IF(AND(A107=[2]an!$I$38,F107=[2]an!$E$40),[2]an!$I$40,IF(AND(A107=[2]an!$I$38,F107=[2]an!$E$41),[2]an!$I$41,IF(AND(A107=[2]an!$I$38,F107=[2]an!$E$39,H107&gt;=[2]an!$M$37),[2]an!$I$39,
IF(AND(A107=[2]an!$I$38,F107=[2]an!$E$39,H107&lt;[2]an!$M$37,S107="kahepoolne vajaduspõhine",U107=""),[2]an!$M$40,
IF(AND(A107=[2]an!$I$38,F107=[2]an!$E$39,H107&lt;[2]an!$M$37,S107="kahepoolne vajaduspõhine",U107&lt;&gt;""),[2]an!$I$39,
IF(AND(A107=[2]an!$I$38,F107=[2]an!$E$39,H107&lt;[2]an!$M$37,S107&lt;&gt;"kahepoolne vajaduspõhine"),[2]an!$I$39,
IF(AND(A107=[2]an!$I$38,F107=[2]an!$E$42),[2]an!$I$42,
IF(AND(A107=[2]an!$J$38,F107=[2]an!$E$40),[2]an!$J$40,IF(AND(A107=[2]an!$J$38,F107=[2]an!$E$41),[2]an!$J$41,IF(AND(A107=[2]an!$J$38,F107=[2]an!$E$39,H107&gt;=[2]an!$M$37),[2]an!$J$39,
IF(AND(A107=[2]an!$J$38,F107=[2]an!$E$39,H107&lt;[2]an!$M$37,S107="kahepoolne vajaduspõhine",U107=""),[2]an!$M$40,
IF(AND(A107=[2]an!$J$38,F107=[2]an!$E$39,H107&lt;[2]an!$M$37,S107="kahepoolne vajaduspõhine",U107&lt;&gt;""),[2]an!$J$39,
IF(AND(A107=[2]an!$J$38,F107=[2]an!$E$39,H107&lt;[2]an!$M$37,S107&lt;&gt;"kahepoolne vajaduspõhine"),[2]an!$J$39,
IF(AND(A107=[2]an!$J$38,F107=[2]an!$E$42),[2]an!$J$42,""))))))))))))))))))))))))))))</f>
        <v/>
      </c>
      <c r="Y107" s="17" t="str">
        <f>IFERROR(IF(F107="Tugigrupp",0,
IF(AND(F107="Peretoe teenus",H107&gt;=[2]an!$M$37,RANK(D107,$D107:$D107)+COUNTIFS($D$2:D107,D107,$F$2:F107,F107)-1&gt;1),"",
IF(AND(F107="Peretoe teenus",H107&gt;=[2]an!$M$37,RANK(D107,$D107:$D107)+COUNTIFS($D$2:D107,D107,$F$2:F107,F107)-1=1,MONTH(H107)=MONTH(K107)=TRUE,YEAR(H107)=YEAR(K107)=TRUE),((EOMONTH(H107,0)-H107+1)*X107)/DAY(EOMONTH(H107,0)),
IF(AND(F107="Peretoe teenus",H107&gt;=[2]an!$M$37,RANK(D107,$D107:$D107)+COUNTIFS($D$2:D107,D107,$F$2:F107,F107)-1=1),X107,
IF(AND(F107="Peretoe teenus",H107&lt;[2]an!$M$37,S107&lt;&gt;"kahepoolne vajaduspõhine",RANK(D107,$D107:$D107)+COUNTIFS($D$2:D107,D107,$F$2:F107,F107)-1=1),X107,
IF(AND(F107="Peretoe teenus",H107&lt;[2]an!$M$37,S107&lt;&gt;"kahepoolne vajaduspõhine",RANK(D107,$D107:$D107)+COUNTIFS($D$2:D107,D107,$F$2:F107,F107)-1&gt;1),"",
IF(AND(F107="Peretoe teenus",H107&lt;[2]an!$M$37,S107="kahepoolne vajaduspõhine",U107="",RANK(D107,$D107:$D107)+COUNTIFS($D$2:D107,D107,$F$2:F107,F107)-1=1),X107,
IF(AND(F107="Peretoe teenus",H107&lt;[2]an!$M$37,S107="kahepoolne vajaduspõhine",U107="",RANK(D107,$D107:$D107)+COUNTIFS($D$2:D107,D107,$F$2:F107,F107)-1&gt;1),"",
IF(AND(F107="Peretoe teenus",H107&lt;[2]an!$M$37,S107="kahepoolne vajaduspõhine",U107&lt;[2]an!$M$37,RANK(D107,$D107:$D107)+COUNTIFS($D$2:D107,D107,$F$2:F107,F107)-1=1),X107,
IF(AND(F107="Peretoe teenus",H107&lt;[2]an!$M$37,S107="kahepoolne vajaduspõhine",U107&lt;[2]an!$M$37,RANK(D107,$D107:$D107)+COUNTIFS($D$2:D107,D107,$F$2:F107,F107)-1&gt;1),"",
IF(AND(F107="Peretoe teenus",H107&lt;[2]an!$M$37,S107="kahepoolne vajaduspõhine",U107&gt;=[2]an!$M$37,U107&lt;=[2]an!$M$38,RANK(D107,$D107:$D107)+COUNTIFS($D$2:D107,D107,$F$2:F107,F107)-1=1),
((EOMONTH(U107,0)-U107+1)*X107)/DAY(EOMONTH(U107,0))+(DAY(U107)-1)*100/DAY(EOMONTH(U107,0)),
IF(AND(F107="Peretoe teenus",H107&lt;[2]an!$M$37,S107="kahepoolne vajaduspõhine",U107&gt;=[2]an!$M$37,U107&lt;=[2]an!$M$38,RANK(D107,$D107:$D107)+COUNTIFS($D$2:D107,D107,$F$2:F107,F107)-1&gt;1),"",
IF(AND(F107="Peretoe teenus",H107&lt;[2]an!$M$37,S107="kahepoolne vajaduspõhine",U107&gt;[2]an!$M$38,RANK(D107,$D107:$D107)+COUNTIFS($D$2:D107,D107,$F$2:F107,F107)-1=1),X107,
IF(AND(F107="Peretoe teenus",H107&lt;[2]an!$M$37,S107="kahepoolne vajaduspõhine",U107&gt;[2]an!$M$38,RANK(D107,$D107:$D107)+COUNTIFS($D$2:D107,D107,$F$2:F107,F107)-1&gt;1),"",X107*W107)))))))))))))),"")</f>
        <v/>
      </c>
      <c r="Z107" s="18" t="str">
        <f t="shared" si="4"/>
        <v/>
      </c>
      <c r="AA107" s="19" t="str">
        <f>IFERROR(VLOOKUP(E107,[2]an!$A$3:$B$81,2,FALSE),"")</f>
        <v/>
      </c>
      <c r="AB107" s="19" t="str">
        <f>IFERROR(VLOOKUP(AA107,[2]an!$C$2:$D$16,2,FALSE),"")</f>
        <v/>
      </c>
      <c r="AC107" s="20"/>
      <c r="AD107" s="21" t="str">
        <f>IF(A107=[2]an!$F$36,VLOOKUP([2]an!$F$36,[2]an!$F$36:$H$36,3,FALSE),IF(A107=[2]an!$F$35,VLOOKUP([2]an!$F$35,[2]an!$F$35:$H$35,3,FALSE),IF(A107=[2]an!$F$33,VLOOKUP([2]an!$F$33,[2]an!$F$33:$H$33,3,FALSE),IF(A107=[2]an!$F$31,VLOOKUP([2]an!$F$31,[2]an!$F$31:$H$31,3,FALSE),""))))</f>
        <v/>
      </c>
    </row>
    <row r="108" spans="6:30" x14ac:dyDescent="0.2">
      <c r="F108" s="10"/>
      <c r="G108" s="8" t="str">
        <f t="shared" si="5"/>
        <v/>
      </c>
      <c r="H108" s="13"/>
      <c r="K108" s="13"/>
      <c r="L108" s="10"/>
      <c r="M108" s="10"/>
      <c r="S108" s="8" t="str">
        <f>IFERROR(VLOOKUP(D108,[1]peretoe_teenus!$A$2:$L$2000,5,FALSE),"")</f>
        <v/>
      </c>
      <c r="U108" s="13"/>
      <c r="V108" s="15" t="str" cm="1">
        <f t="array" ref="V108">IFERROR(IF(AND(F108="Tugigrupp",RANK(K108,$K108:$K108)+COUNTIFS($K$2:K108,K108,$L$2:L108,L108,$M$2:M108,M108,$I$2:I108,I108,$G$2:G108,G108,$F$2:F108,F108)-1=1),SUMPRODUCT(($F$2:$F$4154=F108)*($G$2:$G$4154=G108)*($K$2:$K$4154=K108)*($I$2:$I$4154=I108)*($L$2:$L$4154=L108)*($M$2:$M$4154=M108)),""),"")</f>
        <v/>
      </c>
      <c r="W108" s="15" t="str">
        <f t="shared" si="3"/>
        <v/>
      </c>
      <c r="X108" s="16" t="str">
        <f>IF(AND(A108=[2]an!$G$38,F108=[2]an!$E$40),[2]an!$G$40,IF(AND(A108=[2]an!$G$38,F108=[2]an!$E$41),[2]an!$G$41,IF(AND(A108=[2]an!$G$38,F108=[2]an!$E$39,H108&gt;=[2]an!$M$37),[2]an!$G$39,
IF(AND(A108=[2]an!$G$38,F108=[2]an!$E$39,H108&lt;[2]an!$M$37,S108="kahepoolne vajaduspõhine",U108=""),[2]an!$M$40,
IF(AND(A108=[2]an!$G$38,F108=[2]an!$E$39,H108&lt;[2]an!$M$37,S108="kahepoolne vajaduspõhine",U108&lt;&gt;""),[2]an!$G$39,
IF(AND(A108=[2]an!$G$38,F108=[2]an!$E$39,H108&lt;[2]an!$M$37,S108&lt;&gt;"kahepoolne vajaduspõhine"),[2]an!$G$39,
IF(AND(A108=[2]an!$G$38,F108=[2]an!$E$42),[2]an!$G$42,
IF(AND(A108=[2]an!$H$38,F108=[2]an!$E$40),[2]an!$H$40,IF(AND(A108=[2]an!$H$38,F108=[2]an!$E$41),[2]an!$H$41,IF(AND(A108=[2]an!$H$38,F108=[2]an!$E$39,H108&gt;=[2]an!$M$37),[2]an!$H$39,
IF(AND(A108=[2]an!$H$38,F108=[2]an!$E$39,H108&lt;[2]an!$M$37,S108="kahepoolne vajaduspõhine",U108=""),[2]an!$M$40,
IF(AND(A108=[2]an!$H$38,F108=[2]an!$E$39,H108&lt;[2]an!$M$37,S108="kahepoolne vajaduspõhine",U108&lt;&gt;""),[2]an!$H$39,
IF(AND(A108=[2]an!$H$38,F108=[2]an!$E$39,H108&lt;[2]an!$M$37,S108&lt;&gt;"kahepoolne vajaduspõhine"),[2]an!$H$39,
IF(AND(A108=[2]an!$H$38,F108=[2]an!$E$42),[2]an!$H$42,
IF(AND(A108=[2]an!$I$38,F108=[2]an!$E$40),[2]an!$I$40,IF(AND(A108=[2]an!$I$38,F108=[2]an!$E$41),[2]an!$I$41,IF(AND(A108=[2]an!$I$38,F108=[2]an!$E$39,H108&gt;=[2]an!$M$37),[2]an!$I$39,
IF(AND(A108=[2]an!$I$38,F108=[2]an!$E$39,H108&lt;[2]an!$M$37,S108="kahepoolne vajaduspõhine",U108=""),[2]an!$M$40,
IF(AND(A108=[2]an!$I$38,F108=[2]an!$E$39,H108&lt;[2]an!$M$37,S108="kahepoolne vajaduspõhine",U108&lt;&gt;""),[2]an!$I$39,
IF(AND(A108=[2]an!$I$38,F108=[2]an!$E$39,H108&lt;[2]an!$M$37,S108&lt;&gt;"kahepoolne vajaduspõhine"),[2]an!$I$39,
IF(AND(A108=[2]an!$I$38,F108=[2]an!$E$42),[2]an!$I$42,
IF(AND(A108=[2]an!$J$38,F108=[2]an!$E$40),[2]an!$J$40,IF(AND(A108=[2]an!$J$38,F108=[2]an!$E$41),[2]an!$J$41,IF(AND(A108=[2]an!$J$38,F108=[2]an!$E$39,H108&gt;=[2]an!$M$37),[2]an!$J$39,
IF(AND(A108=[2]an!$J$38,F108=[2]an!$E$39,H108&lt;[2]an!$M$37,S108="kahepoolne vajaduspõhine",U108=""),[2]an!$M$40,
IF(AND(A108=[2]an!$J$38,F108=[2]an!$E$39,H108&lt;[2]an!$M$37,S108="kahepoolne vajaduspõhine",U108&lt;&gt;""),[2]an!$J$39,
IF(AND(A108=[2]an!$J$38,F108=[2]an!$E$39,H108&lt;[2]an!$M$37,S108&lt;&gt;"kahepoolne vajaduspõhine"),[2]an!$J$39,
IF(AND(A108=[2]an!$J$38,F108=[2]an!$E$42),[2]an!$J$42,""))))))))))))))))))))))))))))</f>
        <v/>
      </c>
      <c r="Y108" s="17" t="str">
        <f>IFERROR(IF(F108="Tugigrupp",0,
IF(AND(F108="Peretoe teenus",H108&gt;=[2]an!$M$37,RANK(D108,$D108:$D108)+COUNTIFS($D$2:D108,D108,$F$2:F108,F108)-1&gt;1),"",
IF(AND(F108="Peretoe teenus",H108&gt;=[2]an!$M$37,RANK(D108,$D108:$D108)+COUNTIFS($D$2:D108,D108,$F$2:F108,F108)-1=1,MONTH(H108)=MONTH(K108)=TRUE,YEAR(H108)=YEAR(K108)=TRUE),((EOMONTH(H108,0)-H108+1)*X108)/DAY(EOMONTH(H108,0)),
IF(AND(F108="Peretoe teenus",H108&gt;=[2]an!$M$37,RANK(D108,$D108:$D108)+COUNTIFS($D$2:D108,D108,$F$2:F108,F108)-1=1),X108,
IF(AND(F108="Peretoe teenus",H108&lt;[2]an!$M$37,S108&lt;&gt;"kahepoolne vajaduspõhine",RANK(D108,$D108:$D108)+COUNTIFS($D$2:D108,D108,$F$2:F108,F108)-1=1),X108,
IF(AND(F108="Peretoe teenus",H108&lt;[2]an!$M$37,S108&lt;&gt;"kahepoolne vajaduspõhine",RANK(D108,$D108:$D108)+COUNTIFS($D$2:D108,D108,$F$2:F108,F108)-1&gt;1),"",
IF(AND(F108="Peretoe teenus",H108&lt;[2]an!$M$37,S108="kahepoolne vajaduspõhine",U108="",RANK(D108,$D108:$D108)+COUNTIFS($D$2:D108,D108,$F$2:F108,F108)-1=1),X108,
IF(AND(F108="Peretoe teenus",H108&lt;[2]an!$M$37,S108="kahepoolne vajaduspõhine",U108="",RANK(D108,$D108:$D108)+COUNTIFS($D$2:D108,D108,$F$2:F108,F108)-1&gt;1),"",
IF(AND(F108="Peretoe teenus",H108&lt;[2]an!$M$37,S108="kahepoolne vajaduspõhine",U108&lt;[2]an!$M$37,RANK(D108,$D108:$D108)+COUNTIFS($D$2:D108,D108,$F$2:F108,F108)-1=1),X108,
IF(AND(F108="Peretoe teenus",H108&lt;[2]an!$M$37,S108="kahepoolne vajaduspõhine",U108&lt;[2]an!$M$37,RANK(D108,$D108:$D108)+COUNTIFS($D$2:D108,D108,$F$2:F108,F108)-1&gt;1),"",
IF(AND(F108="Peretoe teenus",H108&lt;[2]an!$M$37,S108="kahepoolne vajaduspõhine",U108&gt;=[2]an!$M$37,U108&lt;=[2]an!$M$38,RANK(D108,$D108:$D108)+COUNTIFS($D$2:D108,D108,$F$2:F108,F108)-1=1),
((EOMONTH(U108,0)-U108+1)*X108)/DAY(EOMONTH(U108,0))+(DAY(U108)-1)*100/DAY(EOMONTH(U108,0)),
IF(AND(F108="Peretoe teenus",H108&lt;[2]an!$M$37,S108="kahepoolne vajaduspõhine",U108&gt;=[2]an!$M$37,U108&lt;=[2]an!$M$38,RANK(D108,$D108:$D108)+COUNTIFS($D$2:D108,D108,$F$2:F108,F108)-1&gt;1),"",
IF(AND(F108="Peretoe teenus",H108&lt;[2]an!$M$37,S108="kahepoolne vajaduspõhine",U108&gt;[2]an!$M$38,RANK(D108,$D108:$D108)+COUNTIFS($D$2:D108,D108,$F$2:F108,F108)-1=1),X108,
IF(AND(F108="Peretoe teenus",H108&lt;[2]an!$M$37,S108="kahepoolne vajaduspõhine",U108&gt;[2]an!$M$38,RANK(D108,$D108:$D108)+COUNTIFS($D$2:D108,D108,$F$2:F108,F108)-1&gt;1),"",X108*W108)))))))))))))),"")</f>
        <v/>
      </c>
      <c r="Z108" s="18" t="str">
        <f t="shared" si="4"/>
        <v/>
      </c>
      <c r="AA108" s="19" t="str">
        <f>IFERROR(VLOOKUP(E108,[2]an!$A$3:$B$81,2,FALSE),"")</f>
        <v/>
      </c>
      <c r="AB108" s="19" t="str">
        <f>IFERROR(VLOOKUP(AA108,[2]an!$C$2:$D$16,2,FALSE),"")</f>
        <v/>
      </c>
      <c r="AC108" s="20"/>
      <c r="AD108" s="21" t="str">
        <f>IF(A108=[2]an!$F$36,VLOOKUP([2]an!$F$36,[2]an!$F$36:$H$36,3,FALSE),IF(A108=[2]an!$F$35,VLOOKUP([2]an!$F$35,[2]an!$F$35:$H$35,3,FALSE),IF(A108=[2]an!$F$33,VLOOKUP([2]an!$F$33,[2]an!$F$33:$H$33,3,FALSE),IF(A108=[2]an!$F$31,VLOOKUP([2]an!$F$31,[2]an!$F$31:$H$31,3,FALSE),""))))</f>
        <v/>
      </c>
    </row>
    <row r="109" spans="6:30" x14ac:dyDescent="0.2">
      <c r="F109" s="10"/>
      <c r="G109" s="8" t="str">
        <f t="shared" si="5"/>
        <v/>
      </c>
      <c r="H109" s="13"/>
      <c r="K109" s="13"/>
      <c r="L109" s="10"/>
      <c r="M109" s="10"/>
      <c r="S109" s="8" t="str">
        <f>IFERROR(VLOOKUP(D109,[1]peretoe_teenus!$A$2:$L$2000,5,FALSE),"")</f>
        <v/>
      </c>
      <c r="U109" s="13"/>
      <c r="V109" s="15" t="str" cm="1">
        <f t="array" ref="V109">IFERROR(IF(AND(F109="Tugigrupp",RANK(K109,$K109:$K109)+COUNTIFS($K$2:K109,K109,$L$2:L109,L109,$M$2:M109,M109,$I$2:I109,I109,$G$2:G109,G109,$F$2:F109,F109)-1=1),SUMPRODUCT(($F$2:$F$4154=F109)*($G$2:$G$4154=G109)*($K$2:$K$4154=K109)*($I$2:$I$4154=I109)*($L$2:$L$4154=L109)*($M$2:$M$4154=M109)),""),"")</f>
        <v/>
      </c>
      <c r="W109" s="15" t="str">
        <f t="shared" si="3"/>
        <v/>
      </c>
      <c r="X109" s="16" t="str">
        <f>IF(AND(A109=[2]an!$G$38,F109=[2]an!$E$40),[2]an!$G$40,IF(AND(A109=[2]an!$G$38,F109=[2]an!$E$41),[2]an!$G$41,IF(AND(A109=[2]an!$G$38,F109=[2]an!$E$39,H109&gt;=[2]an!$M$37),[2]an!$G$39,
IF(AND(A109=[2]an!$G$38,F109=[2]an!$E$39,H109&lt;[2]an!$M$37,S109="kahepoolne vajaduspõhine",U109=""),[2]an!$M$40,
IF(AND(A109=[2]an!$G$38,F109=[2]an!$E$39,H109&lt;[2]an!$M$37,S109="kahepoolne vajaduspõhine",U109&lt;&gt;""),[2]an!$G$39,
IF(AND(A109=[2]an!$G$38,F109=[2]an!$E$39,H109&lt;[2]an!$M$37,S109&lt;&gt;"kahepoolne vajaduspõhine"),[2]an!$G$39,
IF(AND(A109=[2]an!$G$38,F109=[2]an!$E$42),[2]an!$G$42,
IF(AND(A109=[2]an!$H$38,F109=[2]an!$E$40),[2]an!$H$40,IF(AND(A109=[2]an!$H$38,F109=[2]an!$E$41),[2]an!$H$41,IF(AND(A109=[2]an!$H$38,F109=[2]an!$E$39,H109&gt;=[2]an!$M$37),[2]an!$H$39,
IF(AND(A109=[2]an!$H$38,F109=[2]an!$E$39,H109&lt;[2]an!$M$37,S109="kahepoolne vajaduspõhine",U109=""),[2]an!$M$40,
IF(AND(A109=[2]an!$H$38,F109=[2]an!$E$39,H109&lt;[2]an!$M$37,S109="kahepoolne vajaduspõhine",U109&lt;&gt;""),[2]an!$H$39,
IF(AND(A109=[2]an!$H$38,F109=[2]an!$E$39,H109&lt;[2]an!$M$37,S109&lt;&gt;"kahepoolne vajaduspõhine"),[2]an!$H$39,
IF(AND(A109=[2]an!$H$38,F109=[2]an!$E$42),[2]an!$H$42,
IF(AND(A109=[2]an!$I$38,F109=[2]an!$E$40),[2]an!$I$40,IF(AND(A109=[2]an!$I$38,F109=[2]an!$E$41),[2]an!$I$41,IF(AND(A109=[2]an!$I$38,F109=[2]an!$E$39,H109&gt;=[2]an!$M$37),[2]an!$I$39,
IF(AND(A109=[2]an!$I$38,F109=[2]an!$E$39,H109&lt;[2]an!$M$37,S109="kahepoolne vajaduspõhine",U109=""),[2]an!$M$40,
IF(AND(A109=[2]an!$I$38,F109=[2]an!$E$39,H109&lt;[2]an!$M$37,S109="kahepoolne vajaduspõhine",U109&lt;&gt;""),[2]an!$I$39,
IF(AND(A109=[2]an!$I$38,F109=[2]an!$E$39,H109&lt;[2]an!$M$37,S109&lt;&gt;"kahepoolne vajaduspõhine"),[2]an!$I$39,
IF(AND(A109=[2]an!$I$38,F109=[2]an!$E$42),[2]an!$I$42,
IF(AND(A109=[2]an!$J$38,F109=[2]an!$E$40),[2]an!$J$40,IF(AND(A109=[2]an!$J$38,F109=[2]an!$E$41),[2]an!$J$41,IF(AND(A109=[2]an!$J$38,F109=[2]an!$E$39,H109&gt;=[2]an!$M$37),[2]an!$J$39,
IF(AND(A109=[2]an!$J$38,F109=[2]an!$E$39,H109&lt;[2]an!$M$37,S109="kahepoolne vajaduspõhine",U109=""),[2]an!$M$40,
IF(AND(A109=[2]an!$J$38,F109=[2]an!$E$39,H109&lt;[2]an!$M$37,S109="kahepoolne vajaduspõhine",U109&lt;&gt;""),[2]an!$J$39,
IF(AND(A109=[2]an!$J$38,F109=[2]an!$E$39,H109&lt;[2]an!$M$37,S109&lt;&gt;"kahepoolne vajaduspõhine"),[2]an!$J$39,
IF(AND(A109=[2]an!$J$38,F109=[2]an!$E$42),[2]an!$J$42,""))))))))))))))))))))))))))))</f>
        <v/>
      </c>
      <c r="Y109" s="17" t="str">
        <f>IFERROR(IF(F109="Tugigrupp",0,
IF(AND(F109="Peretoe teenus",H109&gt;=[2]an!$M$37,RANK(D109,$D109:$D109)+COUNTIFS($D$2:D109,D109,$F$2:F109,F109)-1&gt;1),"",
IF(AND(F109="Peretoe teenus",H109&gt;=[2]an!$M$37,RANK(D109,$D109:$D109)+COUNTIFS($D$2:D109,D109,$F$2:F109,F109)-1=1,MONTH(H109)=MONTH(K109)=TRUE,YEAR(H109)=YEAR(K109)=TRUE),((EOMONTH(H109,0)-H109+1)*X109)/DAY(EOMONTH(H109,0)),
IF(AND(F109="Peretoe teenus",H109&gt;=[2]an!$M$37,RANK(D109,$D109:$D109)+COUNTIFS($D$2:D109,D109,$F$2:F109,F109)-1=1),X109,
IF(AND(F109="Peretoe teenus",H109&lt;[2]an!$M$37,S109&lt;&gt;"kahepoolne vajaduspõhine",RANK(D109,$D109:$D109)+COUNTIFS($D$2:D109,D109,$F$2:F109,F109)-1=1),X109,
IF(AND(F109="Peretoe teenus",H109&lt;[2]an!$M$37,S109&lt;&gt;"kahepoolne vajaduspõhine",RANK(D109,$D109:$D109)+COUNTIFS($D$2:D109,D109,$F$2:F109,F109)-1&gt;1),"",
IF(AND(F109="Peretoe teenus",H109&lt;[2]an!$M$37,S109="kahepoolne vajaduspõhine",U109="",RANK(D109,$D109:$D109)+COUNTIFS($D$2:D109,D109,$F$2:F109,F109)-1=1),X109,
IF(AND(F109="Peretoe teenus",H109&lt;[2]an!$M$37,S109="kahepoolne vajaduspõhine",U109="",RANK(D109,$D109:$D109)+COUNTIFS($D$2:D109,D109,$F$2:F109,F109)-1&gt;1),"",
IF(AND(F109="Peretoe teenus",H109&lt;[2]an!$M$37,S109="kahepoolne vajaduspõhine",U109&lt;[2]an!$M$37,RANK(D109,$D109:$D109)+COUNTIFS($D$2:D109,D109,$F$2:F109,F109)-1=1),X109,
IF(AND(F109="Peretoe teenus",H109&lt;[2]an!$M$37,S109="kahepoolne vajaduspõhine",U109&lt;[2]an!$M$37,RANK(D109,$D109:$D109)+COUNTIFS($D$2:D109,D109,$F$2:F109,F109)-1&gt;1),"",
IF(AND(F109="Peretoe teenus",H109&lt;[2]an!$M$37,S109="kahepoolne vajaduspõhine",U109&gt;=[2]an!$M$37,U109&lt;=[2]an!$M$38,RANK(D109,$D109:$D109)+COUNTIFS($D$2:D109,D109,$F$2:F109,F109)-1=1),
((EOMONTH(U109,0)-U109+1)*X109)/DAY(EOMONTH(U109,0))+(DAY(U109)-1)*100/DAY(EOMONTH(U109,0)),
IF(AND(F109="Peretoe teenus",H109&lt;[2]an!$M$37,S109="kahepoolne vajaduspõhine",U109&gt;=[2]an!$M$37,U109&lt;=[2]an!$M$38,RANK(D109,$D109:$D109)+COUNTIFS($D$2:D109,D109,$F$2:F109,F109)-1&gt;1),"",
IF(AND(F109="Peretoe teenus",H109&lt;[2]an!$M$37,S109="kahepoolne vajaduspõhine",U109&gt;[2]an!$M$38,RANK(D109,$D109:$D109)+COUNTIFS($D$2:D109,D109,$F$2:F109,F109)-1=1),X109,
IF(AND(F109="Peretoe teenus",H109&lt;[2]an!$M$37,S109="kahepoolne vajaduspõhine",U109&gt;[2]an!$M$38,RANK(D109,$D109:$D109)+COUNTIFS($D$2:D109,D109,$F$2:F109,F109)-1&gt;1),"",X109*W109)))))))))))))),"")</f>
        <v/>
      </c>
      <c r="Z109" s="18" t="str">
        <f t="shared" si="4"/>
        <v/>
      </c>
      <c r="AA109" s="19" t="str">
        <f>IFERROR(VLOOKUP(E109,[2]an!$A$3:$B$81,2,FALSE),"")</f>
        <v/>
      </c>
      <c r="AB109" s="19" t="str">
        <f>IFERROR(VLOOKUP(AA109,[2]an!$C$2:$D$16,2,FALSE),"")</f>
        <v/>
      </c>
      <c r="AC109" s="20"/>
      <c r="AD109" s="21" t="str">
        <f>IF(A109=[2]an!$F$36,VLOOKUP([2]an!$F$36,[2]an!$F$36:$H$36,3,FALSE),IF(A109=[2]an!$F$35,VLOOKUP([2]an!$F$35,[2]an!$F$35:$H$35,3,FALSE),IF(A109=[2]an!$F$33,VLOOKUP([2]an!$F$33,[2]an!$F$33:$H$33,3,FALSE),IF(A109=[2]an!$F$31,VLOOKUP([2]an!$F$31,[2]an!$F$31:$H$31,3,FALSE),""))))</f>
        <v/>
      </c>
    </row>
    <row r="110" spans="6:30" x14ac:dyDescent="0.2">
      <c r="F110" s="10"/>
      <c r="G110" s="8" t="str">
        <f t="shared" si="5"/>
        <v/>
      </c>
      <c r="H110" s="13"/>
      <c r="K110" s="13"/>
      <c r="L110" s="10"/>
      <c r="M110" s="10"/>
      <c r="S110" s="8" t="str">
        <f>IFERROR(VLOOKUP(D110,[1]peretoe_teenus!$A$2:$L$2000,5,FALSE),"")</f>
        <v/>
      </c>
      <c r="U110" s="13"/>
      <c r="V110" s="15" t="str" cm="1">
        <f t="array" ref="V110">IFERROR(IF(AND(F110="Tugigrupp",RANK(K110,$K110:$K110)+COUNTIFS($K$2:K110,K110,$L$2:L110,L110,$M$2:M110,M110,$I$2:I110,I110,$G$2:G110,G110,$F$2:F110,F110)-1=1),SUMPRODUCT(($F$2:$F$4154=F110)*($G$2:$G$4154=G110)*($K$2:$K$4154=K110)*($I$2:$I$4154=I110)*($L$2:$L$4154=L110)*($M$2:$M$4154=M110)),""),"")</f>
        <v/>
      </c>
      <c r="W110" s="15" t="str">
        <f t="shared" si="3"/>
        <v/>
      </c>
      <c r="X110" s="16" t="str">
        <f>IF(AND(A110=[2]an!$G$38,F110=[2]an!$E$40),[2]an!$G$40,IF(AND(A110=[2]an!$G$38,F110=[2]an!$E$41),[2]an!$G$41,IF(AND(A110=[2]an!$G$38,F110=[2]an!$E$39,H110&gt;=[2]an!$M$37),[2]an!$G$39,
IF(AND(A110=[2]an!$G$38,F110=[2]an!$E$39,H110&lt;[2]an!$M$37,S110="kahepoolne vajaduspõhine",U110=""),[2]an!$M$40,
IF(AND(A110=[2]an!$G$38,F110=[2]an!$E$39,H110&lt;[2]an!$M$37,S110="kahepoolne vajaduspõhine",U110&lt;&gt;""),[2]an!$G$39,
IF(AND(A110=[2]an!$G$38,F110=[2]an!$E$39,H110&lt;[2]an!$M$37,S110&lt;&gt;"kahepoolne vajaduspõhine"),[2]an!$G$39,
IF(AND(A110=[2]an!$G$38,F110=[2]an!$E$42),[2]an!$G$42,
IF(AND(A110=[2]an!$H$38,F110=[2]an!$E$40),[2]an!$H$40,IF(AND(A110=[2]an!$H$38,F110=[2]an!$E$41),[2]an!$H$41,IF(AND(A110=[2]an!$H$38,F110=[2]an!$E$39,H110&gt;=[2]an!$M$37),[2]an!$H$39,
IF(AND(A110=[2]an!$H$38,F110=[2]an!$E$39,H110&lt;[2]an!$M$37,S110="kahepoolne vajaduspõhine",U110=""),[2]an!$M$40,
IF(AND(A110=[2]an!$H$38,F110=[2]an!$E$39,H110&lt;[2]an!$M$37,S110="kahepoolne vajaduspõhine",U110&lt;&gt;""),[2]an!$H$39,
IF(AND(A110=[2]an!$H$38,F110=[2]an!$E$39,H110&lt;[2]an!$M$37,S110&lt;&gt;"kahepoolne vajaduspõhine"),[2]an!$H$39,
IF(AND(A110=[2]an!$H$38,F110=[2]an!$E$42),[2]an!$H$42,
IF(AND(A110=[2]an!$I$38,F110=[2]an!$E$40),[2]an!$I$40,IF(AND(A110=[2]an!$I$38,F110=[2]an!$E$41),[2]an!$I$41,IF(AND(A110=[2]an!$I$38,F110=[2]an!$E$39,H110&gt;=[2]an!$M$37),[2]an!$I$39,
IF(AND(A110=[2]an!$I$38,F110=[2]an!$E$39,H110&lt;[2]an!$M$37,S110="kahepoolne vajaduspõhine",U110=""),[2]an!$M$40,
IF(AND(A110=[2]an!$I$38,F110=[2]an!$E$39,H110&lt;[2]an!$M$37,S110="kahepoolne vajaduspõhine",U110&lt;&gt;""),[2]an!$I$39,
IF(AND(A110=[2]an!$I$38,F110=[2]an!$E$39,H110&lt;[2]an!$M$37,S110&lt;&gt;"kahepoolne vajaduspõhine"),[2]an!$I$39,
IF(AND(A110=[2]an!$I$38,F110=[2]an!$E$42),[2]an!$I$42,
IF(AND(A110=[2]an!$J$38,F110=[2]an!$E$40),[2]an!$J$40,IF(AND(A110=[2]an!$J$38,F110=[2]an!$E$41),[2]an!$J$41,IF(AND(A110=[2]an!$J$38,F110=[2]an!$E$39,H110&gt;=[2]an!$M$37),[2]an!$J$39,
IF(AND(A110=[2]an!$J$38,F110=[2]an!$E$39,H110&lt;[2]an!$M$37,S110="kahepoolne vajaduspõhine",U110=""),[2]an!$M$40,
IF(AND(A110=[2]an!$J$38,F110=[2]an!$E$39,H110&lt;[2]an!$M$37,S110="kahepoolne vajaduspõhine",U110&lt;&gt;""),[2]an!$J$39,
IF(AND(A110=[2]an!$J$38,F110=[2]an!$E$39,H110&lt;[2]an!$M$37,S110&lt;&gt;"kahepoolne vajaduspõhine"),[2]an!$J$39,
IF(AND(A110=[2]an!$J$38,F110=[2]an!$E$42),[2]an!$J$42,""))))))))))))))))))))))))))))</f>
        <v/>
      </c>
      <c r="Y110" s="17" t="str">
        <f>IFERROR(IF(F110="Tugigrupp",0,
IF(AND(F110="Peretoe teenus",H110&gt;=[2]an!$M$37,RANK(D110,$D110:$D110)+COUNTIFS($D$2:D110,D110,$F$2:F110,F110)-1&gt;1),"",
IF(AND(F110="Peretoe teenus",H110&gt;=[2]an!$M$37,RANK(D110,$D110:$D110)+COUNTIFS($D$2:D110,D110,$F$2:F110,F110)-1=1,MONTH(H110)=MONTH(K110)=TRUE,YEAR(H110)=YEAR(K110)=TRUE),((EOMONTH(H110,0)-H110+1)*X110)/DAY(EOMONTH(H110,0)),
IF(AND(F110="Peretoe teenus",H110&gt;=[2]an!$M$37,RANK(D110,$D110:$D110)+COUNTIFS($D$2:D110,D110,$F$2:F110,F110)-1=1),X110,
IF(AND(F110="Peretoe teenus",H110&lt;[2]an!$M$37,S110&lt;&gt;"kahepoolne vajaduspõhine",RANK(D110,$D110:$D110)+COUNTIFS($D$2:D110,D110,$F$2:F110,F110)-1=1),X110,
IF(AND(F110="Peretoe teenus",H110&lt;[2]an!$M$37,S110&lt;&gt;"kahepoolne vajaduspõhine",RANK(D110,$D110:$D110)+COUNTIFS($D$2:D110,D110,$F$2:F110,F110)-1&gt;1),"",
IF(AND(F110="Peretoe teenus",H110&lt;[2]an!$M$37,S110="kahepoolne vajaduspõhine",U110="",RANK(D110,$D110:$D110)+COUNTIFS($D$2:D110,D110,$F$2:F110,F110)-1=1),X110,
IF(AND(F110="Peretoe teenus",H110&lt;[2]an!$M$37,S110="kahepoolne vajaduspõhine",U110="",RANK(D110,$D110:$D110)+COUNTIFS($D$2:D110,D110,$F$2:F110,F110)-1&gt;1),"",
IF(AND(F110="Peretoe teenus",H110&lt;[2]an!$M$37,S110="kahepoolne vajaduspõhine",U110&lt;[2]an!$M$37,RANK(D110,$D110:$D110)+COUNTIFS($D$2:D110,D110,$F$2:F110,F110)-1=1),X110,
IF(AND(F110="Peretoe teenus",H110&lt;[2]an!$M$37,S110="kahepoolne vajaduspõhine",U110&lt;[2]an!$M$37,RANK(D110,$D110:$D110)+COUNTIFS($D$2:D110,D110,$F$2:F110,F110)-1&gt;1),"",
IF(AND(F110="Peretoe teenus",H110&lt;[2]an!$M$37,S110="kahepoolne vajaduspõhine",U110&gt;=[2]an!$M$37,U110&lt;=[2]an!$M$38,RANK(D110,$D110:$D110)+COUNTIFS($D$2:D110,D110,$F$2:F110,F110)-1=1),
((EOMONTH(U110,0)-U110+1)*X110)/DAY(EOMONTH(U110,0))+(DAY(U110)-1)*100/DAY(EOMONTH(U110,0)),
IF(AND(F110="Peretoe teenus",H110&lt;[2]an!$M$37,S110="kahepoolne vajaduspõhine",U110&gt;=[2]an!$M$37,U110&lt;=[2]an!$M$38,RANK(D110,$D110:$D110)+COUNTIFS($D$2:D110,D110,$F$2:F110,F110)-1&gt;1),"",
IF(AND(F110="Peretoe teenus",H110&lt;[2]an!$M$37,S110="kahepoolne vajaduspõhine",U110&gt;[2]an!$M$38,RANK(D110,$D110:$D110)+COUNTIFS($D$2:D110,D110,$F$2:F110,F110)-1=1),X110,
IF(AND(F110="Peretoe teenus",H110&lt;[2]an!$M$37,S110="kahepoolne vajaduspõhine",U110&gt;[2]an!$M$38,RANK(D110,$D110:$D110)+COUNTIFS($D$2:D110,D110,$F$2:F110,F110)-1&gt;1),"",X110*W110)))))))))))))),"")</f>
        <v/>
      </c>
      <c r="Z110" s="18" t="str">
        <f t="shared" si="4"/>
        <v/>
      </c>
      <c r="AA110" s="19" t="str">
        <f>IFERROR(VLOOKUP(E110,[2]an!$A$3:$B$81,2,FALSE),"")</f>
        <v/>
      </c>
      <c r="AB110" s="19" t="str">
        <f>IFERROR(VLOOKUP(AA110,[2]an!$C$2:$D$16,2,FALSE),"")</f>
        <v/>
      </c>
      <c r="AC110" s="20"/>
      <c r="AD110" s="21" t="str">
        <f>IF(A110=[2]an!$F$36,VLOOKUP([2]an!$F$36,[2]an!$F$36:$H$36,3,FALSE),IF(A110=[2]an!$F$35,VLOOKUP([2]an!$F$35,[2]an!$F$35:$H$35,3,FALSE),IF(A110=[2]an!$F$33,VLOOKUP([2]an!$F$33,[2]an!$F$33:$H$33,3,FALSE),IF(A110=[2]an!$F$31,VLOOKUP([2]an!$F$31,[2]an!$F$31:$H$31,3,FALSE),""))))</f>
        <v/>
      </c>
    </row>
    <row r="111" spans="6:30" x14ac:dyDescent="0.2">
      <c r="F111" s="10"/>
      <c r="G111" s="8" t="str">
        <f t="shared" si="5"/>
        <v/>
      </c>
      <c r="H111" s="13"/>
      <c r="K111" s="13"/>
      <c r="L111" s="10"/>
      <c r="M111" s="10"/>
      <c r="S111" s="8" t="str">
        <f>IFERROR(VLOOKUP(D111,[1]peretoe_teenus!$A$2:$L$2000,5,FALSE),"")</f>
        <v/>
      </c>
      <c r="U111" s="13"/>
      <c r="V111" s="15" t="str" cm="1">
        <f t="array" ref="V111">IFERROR(IF(AND(F111="Tugigrupp",RANK(K111,$K111:$K111)+COUNTIFS($K$2:K111,K111,$L$2:L111,L111,$M$2:M111,M111,$I$2:I111,I111,$G$2:G111,G111,$F$2:F111,F111)-1=1),SUMPRODUCT(($F$2:$F$4154=F111)*($G$2:$G$4154=G111)*($K$2:$K$4154=K111)*($I$2:$I$4154=I111)*($L$2:$L$4154=L111)*($M$2:$M$4154=M111)),""),"")</f>
        <v/>
      </c>
      <c r="W111" s="15" t="str">
        <f t="shared" si="3"/>
        <v/>
      </c>
      <c r="X111" s="16" t="str">
        <f>IF(AND(A111=[2]an!$G$38,F111=[2]an!$E$40),[2]an!$G$40,IF(AND(A111=[2]an!$G$38,F111=[2]an!$E$41),[2]an!$G$41,IF(AND(A111=[2]an!$G$38,F111=[2]an!$E$39,H111&gt;=[2]an!$M$37),[2]an!$G$39,
IF(AND(A111=[2]an!$G$38,F111=[2]an!$E$39,H111&lt;[2]an!$M$37,S111="kahepoolne vajaduspõhine",U111=""),[2]an!$M$40,
IF(AND(A111=[2]an!$G$38,F111=[2]an!$E$39,H111&lt;[2]an!$M$37,S111="kahepoolne vajaduspõhine",U111&lt;&gt;""),[2]an!$G$39,
IF(AND(A111=[2]an!$G$38,F111=[2]an!$E$39,H111&lt;[2]an!$M$37,S111&lt;&gt;"kahepoolne vajaduspõhine"),[2]an!$G$39,
IF(AND(A111=[2]an!$G$38,F111=[2]an!$E$42),[2]an!$G$42,
IF(AND(A111=[2]an!$H$38,F111=[2]an!$E$40),[2]an!$H$40,IF(AND(A111=[2]an!$H$38,F111=[2]an!$E$41),[2]an!$H$41,IF(AND(A111=[2]an!$H$38,F111=[2]an!$E$39,H111&gt;=[2]an!$M$37),[2]an!$H$39,
IF(AND(A111=[2]an!$H$38,F111=[2]an!$E$39,H111&lt;[2]an!$M$37,S111="kahepoolne vajaduspõhine",U111=""),[2]an!$M$40,
IF(AND(A111=[2]an!$H$38,F111=[2]an!$E$39,H111&lt;[2]an!$M$37,S111="kahepoolne vajaduspõhine",U111&lt;&gt;""),[2]an!$H$39,
IF(AND(A111=[2]an!$H$38,F111=[2]an!$E$39,H111&lt;[2]an!$M$37,S111&lt;&gt;"kahepoolne vajaduspõhine"),[2]an!$H$39,
IF(AND(A111=[2]an!$H$38,F111=[2]an!$E$42),[2]an!$H$42,
IF(AND(A111=[2]an!$I$38,F111=[2]an!$E$40),[2]an!$I$40,IF(AND(A111=[2]an!$I$38,F111=[2]an!$E$41),[2]an!$I$41,IF(AND(A111=[2]an!$I$38,F111=[2]an!$E$39,H111&gt;=[2]an!$M$37),[2]an!$I$39,
IF(AND(A111=[2]an!$I$38,F111=[2]an!$E$39,H111&lt;[2]an!$M$37,S111="kahepoolne vajaduspõhine",U111=""),[2]an!$M$40,
IF(AND(A111=[2]an!$I$38,F111=[2]an!$E$39,H111&lt;[2]an!$M$37,S111="kahepoolne vajaduspõhine",U111&lt;&gt;""),[2]an!$I$39,
IF(AND(A111=[2]an!$I$38,F111=[2]an!$E$39,H111&lt;[2]an!$M$37,S111&lt;&gt;"kahepoolne vajaduspõhine"),[2]an!$I$39,
IF(AND(A111=[2]an!$I$38,F111=[2]an!$E$42),[2]an!$I$42,
IF(AND(A111=[2]an!$J$38,F111=[2]an!$E$40),[2]an!$J$40,IF(AND(A111=[2]an!$J$38,F111=[2]an!$E$41),[2]an!$J$41,IF(AND(A111=[2]an!$J$38,F111=[2]an!$E$39,H111&gt;=[2]an!$M$37),[2]an!$J$39,
IF(AND(A111=[2]an!$J$38,F111=[2]an!$E$39,H111&lt;[2]an!$M$37,S111="kahepoolne vajaduspõhine",U111=""),[2]an!$M$40,
IF(AND(A111=[2]an!$J$38,F111=[2]an!$E$39,H111&lt;[2]an!$M$37,S111="kahepoolne vajaduspõhine",U111&lt;&gt;""),[2]an!$J$39,
IF(AND(A111=[2]an!$J$38,F111=[2]an!$E$39,H111&lt;[2]an!$M$37,S111&lt;&gt;"kahepoolne vajaduspõhine"),[2]an!$J$39,
IF(AND(A111=[2]an!$J$38,F111=[2]an!$E$42),[2]an!$J$42,""))))))))))))))))))))))))))))</f>
        <v/>
      </c>
      <c r="Y111" s="17" t="str">
        <f>IFERROR(IF(F111="Tugigrupp",0,
IF(AND(F111="Peretoe teenus",H111&gt;=[2]an!$M$37,RANK(D111,$D111:$D111)+COUNTIFS($D$2:D111,D111,$F$2:F111,F111)-1&gt;1),"",
IF(AND(F111="Peretoe teenus",H111&gt;=[2]an!$M$37,RANK(D111,$D111:$D111)+COUNTIFS($D$2:D111,D111,$F$2:F111,F111)-1=1,MONTH(H111)=MONTH(K111)=TRUE,YEAR(H111)=YEAR(K111)=TRUE),((EOMONTH(H111,0)-H111+1)*X111)/DAY(EOMONTH(H111,0)),
IF(AND(F111="Peretoe teenus",H111&gt;=[2]an!$M$37,RANK(D111,$D111:$D111)+COUNTIFS($D$2:D111,D111,$F$2:F111,F111)-1=1),X111,
IF(AND(F111="Peretoe teenus",H111&lt;[2]an!$M$37,S111&lt;&gt;"kahepoolne vajaduspõhine",RANK(D111,$D111:$D111)+COUNTIFS($D$2:D111,D111,$F$2:F111,F111)-1=1),X111,
IF(AND(F111="Peretoe teenus",H111&lt;[2]an!$M$37,S111&lt;&gt;"kahepoolne vajaduspõhine",RANK(D111,$D111:$D111)+COUNTIFS($D$2:D111,D111,$F$2:F111,F111)-1&gt;1),"",
IF(AND(F111="Peretoe teenus",H111&lt;[2]an!$M$37,S111="kahepoolne vajaduspõhine",U111="",RANK(D111,$D111:$D111)+COUNTIFS($D$2:D111,D111,$F$2:F111,F111)-1=1),X111,
IF(AND(F111="Peretoe teenus",H111&lt;[2]an!$M$37,S111="kahepoolne vajaduspõhine",U111="",RANK(D111,$D111:$D111)+COUNTIFS($D$2:D111,D111,$F$2:F111,F111)-1&gt;1),"",
IF(AND(F111="Peretoe teenus",H111&lt;[2]an!$M$37,S111="kahepoolne vajaduspõhine",U111&lt;[2]an!$M$37,RANK(D111,$D111:$D111)+COUNTIFS($D$2:D111,D111,$F$2:F111,F111)-1=1),X111,
IF(AND(F111="Peretoe teenus",H111&lt;[2]an!$M$37,S111="kahepoolne vajaduspõhine",U111&lt;[2]an!$M$37,RANK(D111,$D111:$D111)+COUNTIFS($D$2:D111,D111,$F$2:F111,F111)-1&gt;1),"",
IF(AND(F111="Peretoe teenus",H111&lt;[2]an!$M$37,S111="kahepoolne vajaduspõhine",U111&gt;=[2]an!$M$37,U111&lt;=[2]an!$M$38,RANK(D111,$D111:$D111)+COUNTIFS($D$2:D111,D111,$F$2:F111,F111)-1=1),
((EOMONTH(U111,0)-U111+1)*X111)/DAY(EOMONTH(U111,0))+(DAY(U111)-1)*100/DAY(EOMONTH(U111,0)),
IF(AND(F111="Peretoe teenus",H111&lt;[2]an!$M$37,S111="kahepoolne vajaduspõhine",U111&gt;=[2]an!$M$37,U111&lt;=[2]an!$M$38,RANK(D111,$D111:$D111)+COUNTIFS($D$2:D111,D111,$F$2:F111,F111)-1&gt;1),"",
IF(AND(F111="Peretoe teenus",H111&lt;[2]an!$M$37,S111="kahepoolne vajaduspõhine",U111&gt;[2]an!$M$38,RANK(D111,$D111:$D111)+COUNTIFS($D$2:D111,D111,$F$2:F111,F111)-1=1),X111,
IF(AND(F111="Peretoe teenus",H111&lt;[2]an!$M$37,S111="kahepoolne vajaduspõhine",U111&gt;[2]an!$M$38,RANK(D111,$D111:$D111)+COUNTIFS($D$2:D111,D111,$F$2:F111,F111)-1&gt;1),"",X111*W111)))))))))))))),"")</f>
        <v/>
      </c>
      <c r="Z111" s="18" t="str">
        <f t="shared" si="4"/>
        <v/>
      </c>
      <c r="AA111" s="19" t="str">
        <f>IFERROR(VLOOKUP(E111,[2]an!$A$3:$B$81,2,FALSE),"")</f>
        <v/>
      </c>
      <c r="AB111" s="19" t="str">
        <f>IFERROR(VLOOKUP(AA111,[2]an!$C$2:$D$16,2,FALSE),"")</f>
        <v/>
      </c>
      <c r="AC111" s="20"/>
      <c r="AD111" s="21" t="str">
        <f>IF(A111=[2]an!$F$36,VLOOKUP([2]an!$F$36,[2]an!$F$36:$H$36,3,FALSE),IF(A111=[2]an!$F$35,VLOOKUP([2]an!$F$35,[2]an!$F$35:$H$35,3,FALSE),IF(A111=[2]an!$F$33,VLOOKUP([2]an!$F$33,[2]an!$F$33:$H$33,3,FALSE),IF(A111=[2]an!$F$31,VLOOKUP([2]an!$F$31,[2]an!$F$31:$H$31,3,FALSE),""))))</f>
        <v/>
      </c>
    </row>
    <row r="112" spans="6:30" x14ac:dyDescent="0.2">
      <c r="F112" s="10"/>
      <c r="G112" s="8" t="str">
        <f t="shared" si="5"/>
        <v/>
      </c>
      <c r="H112" s="13"/>
      <c r="K112" s="13"/>
      <c r="L112" s="10"/>
      <c r="M112" s="10"/>
      <c r="S112" s="8" t="str">
        <f>IFERROR(VLOOKUP(D112,[1]peretoe_teenus!$A$2:$L$2000,5,FALSE),"")</f>
        <v/>
      </c>
      <c r="U112" s="13"/>
      <c r="V112" s="15" t="str" cm="1">
        <f t="array" ref="V112">IFERROR(IF(AND(F112="Tugigrupp",RANK(K112,$K112:$K112)+COUNTIFS($K$2:K112,K112,$L$2:L112,L112,$M$2:M112,M112,$I$2:I112,I112,$G$2:G112,G112,$F$2:F112,F112)-1=1),SUMPRODUCT(($F$2:$F$4154=F112)*($G$2:$G$4154=G112)*($K$2:$K$4154=K112)*($I$2:$I$4154=I112)*($L$2:$L$4154=L112)*($M$2:$M$4154=M112)),""),"")</f>
        <v/>
      </c>
      <c r="W112" s="15" t="str">
        <f t="shared" si="3"/>
        <v/>
      </c>
      <c r="X112" s="16" t="str">
        <f>IF(AND(A112=[2]an!$G$38,F112=[2]an!$E$40),[2]an!$G$40,IF(AND(A112=[2]an!$G$38,F112=[2]an!$E$41),[2]an!$G$41,IF(AND(A112=[2]an!$G$38,F112=[2]an!$E$39,H112&gt;=[2]an!$M$37),[2]an!$G$39,
IF(AND(A112=[2]an!$G$38,F112=[2]an!$E$39,H112&lt;[2]an!$M$37,S112="kahepoolne vajaduspõhine",U112=""),[2]an!$M$40,
IF(AND(A112=[2]an!$G$38,F112=[2]an!$E$39,H112&lt;[2]an!$M$37,S112="kahepoolne vajaduspõhine",U112&lt;&gt;""),[2]an!$G$39,
IF(AND(A112=[2]an!$G$38,F112=[2]an!$E$39,H112&lt;[2]an!$M$37,S112&lt;&gt;"kahepoolne vajaduspõhine"),[2]an!$G$39,
IF(AND(A112=[2]an!$G$38,F112=[2]an!$E$42),[2]an!$G$42,
IF(AND(A112=[2]an!$H$38,F112=[2]an!$E$40),[2]an!$H$40,IF(AND(A112=[2]an!$H$38,F112=[2]an!$E$41),[2]an!$H$41,IF(AND(A112=[2]an!$H$38,F112=[2]an!$E$39,H112&gt;=[2]an!$M$37),[2]an!$H$39,
IF(AND(A112=[2]an!$H$38,F112=[2]an!$E$39,H112&lt;[2]an!$M$37,S112="kahepoolne vajaduspõhine",U112=""),[2]an!$M$40,
IF(AND(A112=[2]an!$H$38,F112=[2]an!$E$39,H112&lt;[2]an!$M$37,S112="kahepoolne vajaduspõhine",U112&lt;&gt;""),[2]an!$H$39,
IF(AND(A112=[2]an!$H$38,F112=[2]an!$E$39,H112&lt;[2]an!$M$37,S112&lt;&gt;"kahepoolne vajaduspõhine"),[2]an!$H$39,
IF(AND(A112=[2]an!$H$38,F112=[2]an!$E$42),[2]an!$H$42,
IF(AND(A112=[2]an!$I$38,F112=[2]an!$E$40),[2]an!$I$40,IF(AND(A112=[2]an!$I$38,F112=[2]an!$E$41),[2]an!$I$41,IF(AND(A112=[2]an!$I$38,F112=[2]an!$E$39,H112&gt;=[2]an!$M$37),[2]an!$I$39,
IF(AND(A112=[2]an!$I$38,F112=[2]an!$E$39,H112&lt;[2]an!$M$37,S112="kahepoolne vajaduspõhine",U112=""),[2]an!$M$40,
IF(AND(A112=[2]an!$I$38,F112=[2]an!$E$39,H112&lt;[2]an!$M$37,S112="kahepoolne vajaduspõhine",U112&lt;&gt;""),[2]an!$I$39,
IF(AND(A112=[2]an!$I$38,F112=[2]an!$E$39,H112&lt;[2]an!$M$37,S112&lt;&gt;"kahepoolne vajaduspõhine"),[2]an!$I$39,
IF(AND(A112=[2]an!$I$38,F112=[2]an!$E$42),[2]an!$I$42,
IF(AND(A112=[2]an!$J$38,F112=[2]an!$E$40),[2]an!$J$40,IF(AND(A112=[2]an!$J$38,F112=[2]an!$E$41),[2]an!$J$41,IF(AND(A112=[2]an!$J$38,F112=[2]an!$E$39,H112&gt;=[2]an!$M$37),[2]an!$J$39,
IF(AND(A112=[2]an!$J$38,F112=[2]an!$E$39,H112&lt;[2]an!$M$37,S112="kahepoolne vajaduspõhine",U112=""),[2]an!$M$40,
IF(AND(A112=[2]an!$J$38,F112=[2]an!$E$39,H112&lt;[2]an!$M$37,S112="kahepoolne vajaduspõhine",U112&lt;&gt;""),[2]an!$J$39,
IF(AND(A112=[2]an!$J$38,F112=[2]an!$E$39,H112&lt;[2]an!$M$37,S112&lt;&gt;"kahepoolne vajaduspõhine"),[2]an!$J$39,
IF(AND(A112=[2]an!$J$38,F112=[2]an!$E$42),[2]an!$J$42,""))))))))))))))))))))))))))))</f>
        <v/>
      </c>
      <c r="Y112" s="17" t="str">
        <f>IFERROR(IF(F112="Tugigrupp",0,
IF(AND(F112="Peretoe teenus",H112&gt;=[2]an!$M$37,RANK(D112,$D112:$D112)+COUNTIFS($D$2:D112,D112,$F$2:F112,F112)-1&gt;1),"",
IF(AND(F112="Peretoe teenus",H112&gt;=[2]an!$M$37,RANK(D112,$D112:$D112)+COUNTIFS($D$2:D112,D112,$F$2:F112,F112)-1=1,MONTH(H112)=MONTH(K112)=TRUE,YEAR(H112)=YEAR(K112)=TRUE),((EOMONTH(H112,0)-H112+1)*X112)/DAY(EOMONTH(H112,0)),
IF(AND(F112="Peretoe teenus",H112&gt;=[2]an!$M$37,RANK(D112,$D112:$D112)+COUNTIFS($D$2:D112,D112,$F$2:F112,F112)-1=1),X112,
IF(AND(F112="Peretoe teenus",H112&lt;[2]an!$M$37,S112&lt;&gt;"kahepoolne vajaduspõhine",RANK(D112,$D112:$D112)+COUNTIFS($D$2:D112,D112,$F$2:F112,F112)-1=1),X112,
IF(AND(F112="Peretoe teenus",H112&lt;[2]an!$M$37,S112&lt;&gt;"kahepoolne vajaduspõhine",RANK(D112,$D112:$D112)+COUNTIFS($D$2:D112,D112,$F$2:F112,F112)-1&gt;1),"",
IF(AND(F112="Peretoe teenus",H112&lt;[2]an!$M$37,S112="kahepoolne vajaduspõhine",U112="",RANK(D112,$D112:$D112)+COUNTIFS($D$2:D112,D112,$F$2:F112,F112)-1=1),X112,
IF(AND(F112="Peretoe teenus",H112&lt;[2]an!$M$37,S112="kahepoolne vajaduspõhine",U112="",RANK(D112,$D112:$D112)+COUNTIFS($D$2:D112,D112,$F$2:F112,F112)-1&gt;1),"",
IF(AND(F112="Peretoe teenus",H112&lt;[2]an!$M$37,S112="kahepoolne vajaduspõhine",U112&lt;[2]an!$M$37,RANK(D112,$D112:$D112)+COUNTIFS($D$2:D112,D112,$F$2:F112,F112)-1=1),X112,
IF(AND(F112="Peretoe teenus",H112&lt;[2]an!$M$37,S112="kahepoolne vajaduspõhine",U112&lt;[2]an!$M$37,RANK(D112,$D112:$D112)+COUNTIFS($D$2:D112,D112,$F$2:F112,F112)-1&gt;1),"",
IF(AND(F112="Peretoe teenus",H112&lt;[2]an!$M$37,S112="kahepoolne vajaduspõhine",U112&gt;=[2]an!$M$37,U112&lt;=[2]an!$M$38,RANK(D112,$D112:$D112)+COUNTIFS($D$2:D112,D112,$F$2:F112,F112)-1=1),
((EOMONTH(U112,0)-U112+1)*X112)/DAY(EOMONTH(U112,0))+(DAY(U112)-1)*100/DAY(EOMONTH(U112,0)),
IF(AND(F112="Peretoe teenus",H112&lt;[2]an!$M$37,S112="kahepoolne vajaduspõhine",U112&gt;=[2]an!$M$37,U112&lt;=[2]an!$M$38,RANK(D112,$D112:$D112)+COUNTIFS($D$2:D112,D112,$F$2:F112,F112)-1&gt;1),"",
IF(AND(F112="Peretoe teenus",H112&lt;[2]an!$M$37,S112="kahepoolne vajaduspõhine",U112&gt;[2]an!$M$38,RANK(D112,$D112:$D112)+COUNTIFS($D$2:D112,D112,$F$2:F112,F112)-1=1),X112,
IF(AND(F112="Peretoe teenus",H112&lt;[2]an!$M$37,S112="kahepoolne vajaduspõhine",U112&gt;[2]an!$M$38,RANK(D112,$D112:$D112)+COUNTIFS($D$2:D112,D112,$F$2:F112,F112)-1&gt;1),"",X112*W112)))))))))))))),"")</f>
        <v/>
      </c>
      <c r="Z112" s="18" t="str">
        <f t="shared" si="4"/>
        <v/>
      </c>
      <c r="AA112" s="19" t="str">
        <f>IFERROR(VLOOKUP(E112,[2]an!$A$3:$B$81,2,FALSE),"")</f>
        <v/>
      </c>
      <c r="AB112" s="19" t="str">
        <f>IFERROR(VLOOKUP(AA112,[2]an!$C$2:$D$16,2,FALSE),"")</f>
        <v/>
      </c>
      <c r="AC112" s="20"/>
      <c r="AD112" s="21" t="str">
        <f>IF(A112=[2]an!$F$36,VLOOKUP([2]an!$F$36,[2]an!$F$36:$H$36,3,FALSE),IF(A112=[2]an!$F$35,VLOOKUP([2]an!$F$35,[2]an!$F$35:$H$35,3,FALSE),IF(A112=[2]an!$F$33,VLOOKUP([2]an!$F$33,[2]an!$F$33:$H$33,3,FALSE),IF(A112=[2]an!$F$31,VLOOKUP([2]an!$F$31,[2]an!$F$31:$H$31,3,FALSE),""))))</f>
        <v/>
      </c>
    </row>
    <row r="113" spans="6:30" x14ac:dyDescent="0.2">
      <c r="F113" s="10"/>
      <c r="G113" s="8" t="str">
        <f t="shared" si="5"/>
        <v/>
      </c>
      <c r="H113" s="13"/>
      <c r="K113" s="13"/>
      <c r="L113" s="10"/>
      <c r="M113" s="10"/>
      <c r="S113" s="8" t="str">
        <f>IFERROR(VLOOKUP(D113,[1]peretoe_teenus!$A$2:$L$2000,5,FALSE),"")</f>
        <v/>
      </c>
      <c r="U113" s="13"/>
      <c r="V113" s="15" t="str" cm="1">
        <f t="array" ref="V113">IFERROR(IF(AND(F113="Tugigrupp",RANK(K113,$K113:$K113)+COUNTIFS($K$2:K113,K113,$L$2:L113,L113,$M$2:M113,M113,$I$2:I113,I113,$G$2:G113,G113,$F$2:F113,F113)-1=1),SUMPRODUCT(($F$2:$F$4154=F113)*($G$2:$G$4154=G113)*($K$2:$K$4154=K113)*($I$2:$I$4154=I113)*($L$2:$L$4154=L113)*($M$2:$M$4154=M113)),""),"")</f>
        <v/>
      </c>
      <c r="W113" s="15" t="str">
        <f t="shared" si="3"/>
        <v/>
      </c>
      <c r="X113" s="16" t="str">
        <f>IF(AND(A113=[2]an!$G$38,F113=[2]an!$E$40),[2]an!$G$40,IF(AND(A113=[2]an!$G$38,F113=[2]an!$E$41),[2]an!$G$41,IF(AND(A113=[2]an!$G$38,F113=[2]an!$E$39,H113&gt;=[2]an!$M$37),[2]an!$G$39,
IF(AND(A113=[2]an!$G$38,F113=[2]an!$E$39,H113&lt;[2]an!$M$37,S113="kahepoolne vajaduspõhine",U113=""),[2]an!$M$40,
IF(AND(A113=[2]an!$G$38,F113=[2]an!$E$39,H113&lt;[2]an!$M$37,S113="kahepoolne vajaduspõhine",U113&lt;&gt;""),[2]an!$G$39,
IF(AND(A113=[2]an!$G$38,F113=[2]an!$E$39,H113&lt;[2]an!$M$37,S113&lt;&gt;"kahepoolne vajaduspõhine"),[2]an!$G$39,
IF(AND(A113=[2]an!$G$38,F113=[2]an!$E$42),[2]an!$G$42,
IF(AND(A113=[2]an!$H$38,F113=[2]an!$E$40),[2]an!$H$40,IF(AND(A113=[2]an!$H$38,F113=[2]an!$E$41),[2]an!$H$41,IF(AND(A113=[2]an!$H$38,F113=[2]an!$E$39,H113&gt;=[2]an!$M$37),[2]an!$H$39,
IF(AND(A113=[2]an!$H$38,F113=[2]an!$E$39,H113&lt;[2]an!$M$37,S113="kahepoolne vajaduspõhine",U113=""),[2]an!$M$40,
IF(AND(A113=[2]an!$H$38,F113=[2]an!$E$39,H113&lt;[2]an!$M$37,S113="kahepoolne vajaduspõhine",U113&lt;&gt;""),[2]an!$H$39,
IF(AND(A113=[2]an!$H$38,F113=[2]an!$E$39,H113&lt;[2]an!$M$37,S113&lt;&gt;"kahepoolne vajaduspõhine"),[2]an!$H$39,
IF(AND(A113=[2]an!$H$38,F113=[2]an!$E$42),[2]an!$H$42,
IF(AND(A113=[2]an!$I$38,F113=[2]an!$E$40),[2]an!$I$40,IF(AND(A113=[2]an!$I$38,F113=[2]an!$E$41),[2]an!$I$41,IF(AND(A113=[2]an!$I$38,F113=[2]an!$E$39,H113&gt;=[2]an!$M$37),[2]an!$I$39,
IF(AND(A113=[2]an!$I$38,F113=[2]an!$E$39,H113&lt;[2]an!$M$37,S113="kahepoolne vajaduspõhine",U113=""),[2]an!$M$40,
IF(AND(A113=[2]an!$I$38,F113=[2]an!$E$39,H113&lt;[2]an!$M$37,S113="kahepoolne vajaduspõhine",U113&lt;&gt;""),[2]an!$I$39,
IF(AND(A113=[2]an!$I$38,F113=[2]an!$E$39,H113&lt;[2]an!$M$37,S113&lt;&gt;"kahepoolne vajaduspõhine"),[2]an!$I$39,
IF(AND(A113=[2]an!$I$38,F113=[2]an!$E$42),[2]an!$I$42,
IF(AND(A113=[2]an!$J$38,F113=[2]an!$E$40),[2]an!$J$40,IF(AND(A113=[2]an!$J$38,F113=[2]an!$E$41),[2]an!$J$41,IF(AND(A113=[2]an!$J$38,F113=[2]an!$E$39,H113&gt;=[2]an!$M$37),[2]an!$J$39,
IF(AND(A113=[2]an!$J$38,F113=[2]an!$E$39,H113&lt;[2]an!$M$37,S113="kahepoolne vajaduspõhine",U113=""),[2]an!$M$40,
IF(AND(A113=[2]an!$J$38,F113=[2]an!$E$39,H113&lt;[2]an!$M$37,S113="kahepoolne vajaduspõhine",U113&lt;&gt;""),[2]an!$J$39,
IF(AND(A113=[2]an!$J$38,F113=[2]an!$E$39,H113&lt;[2]an!$M$37,S113&lt;&gt;"kahepoolne vajaduspõhine"),[2]an!$J$39,
IF(AND(A113=[2]an!$J$38,F113=[2]an!$E$42),[2]an!$J$42,""))))))))))))))))))))))))))))</f>
        <v/>
      </c>
      <c r="Y113" s="17" t="str">
        <f>IFERROR(IF(F113="Tugigrupp",0,
IF(AND(F113="Peretoe teenus",H113&gt;=[2]an!$M$37,RANK(D113,$D113:$D113)+COUNTIFS($D$2:D113,D113,$F$2:F113,F113)-1&gt;1),"",
IF(AND(F113="Peretoe teenus",H113&gt;=[2]an!$M$37,RANK(D113,$D113:$D113)+COUNTIFS($D$2:D113,D113,$F$2:F113,F113)-1=1,MONTH(H113)=MONTH(K113)=TRUE,YEAR(H113)=YEAR(K113)=TRUE),((EOMONTH(H113,0)-H113+1)*X113)/DAY(EOMONTH(H113,0)),
IF(AND(F113="Peretoe teenus",H113&gt;=[2]an!$M$37,RANK(D113,$D113:$D113)+COUNTIFS($D$2:D113,D113,$F$2:F113,F113)-1=1),X113,
IF(AND(F113="Peretoe teenus",H113&lt;[2]an!$M$37,S113&lt;&gt;"kahepoolne vajaduspõhine",RANK(D113,$D113:$D113)+COUNTIFS($D$2:D113,D113,$F$2:F113,F113)-1=1),X113,
IF(AND(F113="Peretoe teenus",H113&lt;[2]an!$M$37,S113&lt;&gt;"kahepoolne vajaduspõhine",RANK(D113,$D113:$D113)+COUNTIFS($D$2:D113,D113,$F$2:F113,F113)-1&gt;1),"",
IF(AND(F113="Peretoe teenus",H113&lt;[2]an!$M$37,S113="kahepoolne vajaduspõhine",U113="",RANK(D113,$D113:$D113)+COUNTIFS($D$2:D113,D113,$F$2:F113,F113)-1=1),X113,
IF(AND(F113="Peretoe teenus",H113&lt;[2]an!$M$37,S113="kahepoolne vajaduspõhine",U113="",RANK(D113,$D113:$D113)+COUNTIFS($D$2:D113,D113,$F$2:F113,F113)-1&gt;1),"",
IF(AND(F113="Peretoe teenus",H113&lt;[2]an!$M$37,S113="kahepoolne vajaduspõhine",U113&lt;[2]an!$M$37,RANK(D113,$D113:$D113)+COUNTIFS($D$2:D113,D113,$F$2:F113,F113)-1=1),X113,
IF(AND(F113="Peretoe teenus",H113&lt;[2]an!$M$37,S113="kahepoolne vajaduspõhine",U113&lt;[2]an!$M$37,RANK(D113,$D113:$D113)+COUNTIFS($D$2:D113,D113,$F$2:F113,F113)-1&gt;1),"",
IF(AND(F113="Peretoe teenus",H113&lt;[2]an!$M$37,S113="kahepoolne vajaduspõhine",U113&gt;=[2]an!$M$37,U113&lt;=[2]an!$M$38,RANK(D113,$D113:$D113)+COUNTIFS($D$2:D113,D113,$F$2:F113,F113)-1=1),
((EOMONTH(U113,0)-U113+1)*X113)/DAY(EOMONTH(U113,0))+(DAY(U113)-1)*100/DAY(EOMONTH(U113,0)),
IF(AND(F113="Peretoe teenus",H113&lt;[2]an!$M$37,S113="kahepoolne vajaduspõhine",U113&gt;=[2]an!$M$37,U113&lt;=[2]an!$M$38,RANK(D113,$D113:$D113)+COUNTIFS($D$2:D113,D113,$F$2:F113,F113)-1&gt;1),"",
IF(AND(F113="Peretoe teenus",H113&lt;[2]an!$M$37,S113="kahepoolne vajaduspõhine",U113&gt;[2]an!$M$38,RANK(D113,$D113:$D113)+COUNTIFS($D$2:D113,D113,$F$2:F113,F113)-1=1),X113,
IF(AND(F113="Peretoe teenus",H113&lt;[2]an!$M$37,S113="kahepoolne vajaduspõhine",U113&gt;[2]an!$M$38,RANK(D113,$D113:$D113)+COUNTIFS($D$2:D113,D113,$F$2:F113,F113)-1&gt;1),"",X113*W113)))))))))))))),"")</f>
        <v/>
      </c>
      <c r="Z113" s="18" t="str">
        <f t="shared" si="4"/>
        <v/>
      </c>
      <c r="AA113" s="19" t="str">
        <f>IFERROR(VLOOKUP(E113,[2]an!$A$3:$B$81,2,FALSE),"")</f>
        <v/>
      </c>
      <c r="AB113" s="19" t="str">
        <f>IFERROR(VLOOKUP(AA113,[2]an!$C$2:$D$16,2,FALSE),"")</f>
        <v/>
      </c>
      <c r="AC113" s="20"/>
      <c r="AD113" s="21" t="str">
        <f>IF(A113=[2]an!$F$36,VLOOKUP([2]an!$F$36,[2]an!$F$36:$H$36,3,FALSE),IF(A113=[2]an!$F$35,VLOOKUP([2]an!$F$35,[2]an!$F$35:$H$35,3,FALSE),IF(A113=[2]an!$F$33,VLOOKUP([2]an!$F$33,[2]an!$F$33:$H$33,3,FALSE),IF(A113=[2]an!$F$31,VLOOKUP([2]an!$F$31,[2]an!$F$31:$H$31,3,FALSE),""))))</f>
        <v/>
      </c>
    </row>
    <row r="114" spans="6:30" x14ac:dyDescent="0.2">
      <c r="F114" s="10"/>
      <c r="G114" s="8" t="str">
        <f t="shared" si="5"/>
        <v/>
      </c>
      <c r="H114" s="13"/>
      <c r="K114" s="13"/>
      <c r="L114" s="10"/>
      <c r="M114" s="10"/>
      <c r="S114" s="8" t="str">
        <f>IFERROR(VLOOKUP(D114,[1]peretoe_teenus!$A$2:$L$2000,5,FALSE),"")</f>
        <v/>
      </c>
      <c r="U114" s="13"/>
      <c r="V114" s="15" t="str" cm="1">
        <f t="array" ref="V114">IFERROR(IF(AND(F114="Tugigrupp",RANK(K114,$K114:$K114)+COUNTIFS($K$2:K114,K114,$L$2:L114,L114,$M$2:M114,M114,$I$2:I114,I114,$G$2:G114,G114,$F$2:F114,F114)-1=1),SUMPRODUCT(($F$2:$F$4154=F114)*($G$2:$G$4154=G114)*($K$2:$K$4154=K114)*($I$2:$I$4154=I114)*($L$2:$L$4154=L114)*($M$2:$M$4154=M114)),""),"")</f>
        <v/>
      </c>
      <c r="W114" s="15" t="str">
        <f t="shared" si="3"/>
        <v/>
      </c>
      <c r="X114" s="16" t="str">
        <f>IF(AND(A114=[2]an!$G$38,F114=[2]an!$E$40),[2]an!$G$40,IF(AND(A114=[2]an!$G$38,F114=[2]an!$E$41),[2]an!$G$41,IF(AND(A114=[2]an!$G$38,F114=[2]an!$E$39,H114&gt;=[2]an!$M$37),[2]an!$G$39,
IF(AND(A114=[2]an!$G$38,F114=[2]an!$E$39,H114&lt;[2]an!$M$37,S114="kahepoolne vajaduspõhine",U114=""),[2]an!$M$40,
IF(AND(A114=[2]an!$G$38,F114=[2]an!$E$39,H114&lt;[2]an!$M$37,S114="kahepoolne vajaduspõhine",U114&lt;&gt;""),[2]an!$G$39,
IF(AND(A114=[2]an!$G$38,F114=[2]an!$E$39,H114&lt;[2]an!$M$37,S114&lt;&gt;"kahepoolne vajaduspõhine"),[2]an!$G$39,
IF(AND(A114=[2]an!$G$38,F114=[2]an!$E$42),[2]an!$G$42,
IF(AND(A114=[2]an!$H$38,F114=[2]an!$E$40),[2]an!$H$40,IF(AND(A114=[2]an!$H$38,F114=[2]an!$E$41),[2]an!$H$41,IF(AND(A114=[2]an!$H$38,F114=[2]an!$E$39,H114&gt;=[2]an!$M$37),[2]an!$H$39,
IF(AND(A114=[2]an!$H$38,F114=[2]an!$E$39,H114&lt;[2]an!$M$37,S114="kahepoolne vajaduspõhine",U114=""),[2]an!$M$40,
IF(AND(A114=[2]an!$H$38,F114=[2]an!$E$39,H114&lt;[2]an!$M$37,S114="kahepoolne vajaduspõhine",U114&lt;&gt;""),[2]an!$H$39,
IF(AND(A114=[2]an!$H$38,F114=[2]an!$E$39,H114&lt;[2]an!$M$37,S114&lt;&gt;"kahepoolne vajaduspõhine"),[2]an!$H$39,
IF(AND(A114=[2]an!$H$38,F114=[2]an!$E$42),[2]an!$H$42,
IF(AND(A114=[2]an!$I$38,F114=[2]an!$E$40),[2]an!$I$40,IF(AND(A114=[2]an!$I$38,F114=[2]an!$E$41),[2]an!$I$41,IF(AND(A114=[2]an!$I$38,F114=[2]an!$E$39,H114&gt;=[2]an!$M$37),[2]an!$I$39,
IF(AND(A114=[2]an!$I$38,F114=[2]an!$E$39,H114&lt;[2]an!$M$37,S114="kahepoolne vajaduspõhine",U114=""),[2]an!$M$40,
IF(AND(A114=[2]an!$I$38,F114=[2]an!$E$39,H114&lt;[2]an!$M$37,S114="kahepoolne vajaduspõhine",U114&lt;&gt;""),[2]an!$I$39,
IF(AND(A114=[2]an!$I$38,F114=[2]an!$E$39,H114&lt;[2]an!$M$37,S114&lt;&gt;"kahepoolne vajaduspõhine"),[2]an!$I$39,
IF(AND(A114=[2]an!$I$38,F114=[2]an!$E$42),[2]an!$I$42,
IF(AND(A114=[2]an!$J$38,F114=[2]an!$E$40),[2]an!$J$40,IF(AND(A114=[2]an!$J$38,F114=[2]an!$E$41),[2]an!$J$41,IF(AND(A114=[2]an!$J$38,F114=[2]an!$E$39,H114&gt;=[2]an!$M$37),[2]an!$J$39,
IF(AND(A114=[2]an!$J$38,F114=[2]an!$E$39,H114&lt;[2]an!$M$37,S114="kahepoolne vajaduspõhine",U114=""),[2]an!$M$40,
IF(AND(A114=[2]an!$J$38,F114=[2]an!$E$39,H114&lt;[2]an!$M$37,S114="kahepoolne vajaduspõhine",U114&lt;&gt;""),[2]an!$J$39,
IF(AND(A114=[2]an!$J$38,F114=[2]an!$E$39,H114&lt;[2]an!$M$37,S114&lt;&gt;"kahepoolne vajaduspõhine"),[2]an!$J$39,
IF(AND(A114=[2]an!$J$38,F114=[2]an!$E$42),[2]an!$J$42,""))))))))))))))))))))))))))))</f>
        <v/>
      </c>
      <c r="Y114" s="17" t="str">
        <f>IFERROR(IF(F114="Tugigrupp",0,
IF(AND(F114="Peretoe teenus",H114&gt;=[2]an!$M$37,RANK(D114,$D114:$D114)+COUNTIFS($D$2:D114,D114,$F$2:F114,F114)-1&gt;1),"",
IF(AND(F114="Peretoe teenus",H114&gt;=[2]an!$M$37,RANK(D114,$D114:$D114)+COUNTIFS($D$2:D114,D114,$F$2:F114,F114)-1=1,MONTH(H114)=MONTH(K114)=TRUE,YEAR(H114)=YEAR(K114)=TRUE),((EOMONTH(H114,0)-H114+1)*X114)/DAY(EOMONTH(H114,0)),
IF(AND(F114="Peretoe teenus",H114&gt;=[2]an!$M$37,RANK(D114,$D114:$D114)+COUNTIFS($D$2:D114,D114,$F$2:F114,F114)-1=1),X114,
IF(AND(F114="Peretoe teenus",H114&lt;[2]an!$M$37,S114&lt;&gt;"kahepoolne vajaduspõhine",RANK(D114,$D114:$D114)+COUNTIFS($D$2:D114,D114,$F$2:F114,F114)-1=1),X114,
IF(AND(F114="Peretoe teenus",H114&lt;[2]an!$M$37,S114&lt;&gt;"kahepoolne vajaduspõhine",RANK(D114,$D114:$D114)+COUNTIFS($D$2:D114,D114,$F$2:F114,F114)-1&gt;1),"",
IF(AND(F114="Peretoe teenus",H114&lt;[2]an!$M$37,S114="kahepoolne vajaduspõhine",U114="",RANK(D114,$D114:$D114)+COUNTIFS($D$2:D114,D114,$F$2:F114,F114)-1=1),X114,
IF(AND(F114="Peretoe teenus",H114&lt;[2]an!$M$37,S114="kahepoolne vajaduspõhine",U114="",RANK(D114,$D114:$D114)+COUNTIFS($D$2:D114,D114,$F$2:F114,F114)-1&gt;1),"",
IF(AND(F114="Peretoe teenus",H114&lt;[2]an!$M$37,S114="kahepoolne vajaduspõhine",U114&lt;[2]an!$M$37,RANK(D114,$D114:$D114)+COUNTIFS($D$2:D114,D114,$F$2:F114,F114)-1=1),X114,
IF(AND(F114="Peretoe teenus",H114&lt;[2]an!$M$37,S114="kahepoolne vajaduspõhine",U114&lt;[2]an!$M$37,RANK(D114,$D114:$D114)+COUNTIFS($D$2:D114,D114,$F$2:F114,F114)-1&gt;1),"",
IF(AND(F114="Peretoe teenus",H114&lt;[2]an!$M$37,S114="kahepoolne vajaduspõhine",U114&gt;=[2]an!$M$37,U114&lt;=[2]an!$M$38,RANK(D114,$D114:$D114)+COUNTIFS($D$2:D114,D114,$F$2:F114,F114)-1=1),
((EOMONTH(U114,0)-U114+1)*X114)/DAY(EOMONTH(U114,0))+(DAY(U114)-1)*100/DAY(EOMONTH(U114,0)),
IF(AND(F114="Peretoe teenus",H114&lt;[2]an!$M$37,S114="kahepoolne vajaduspõhine",U114&gt;=[2]an!$M$37,U114&lt;=[2]an!$M$38,RANK(D114,$D114:$D114)+COUNTIFS($D$2:D114,D114,$F$2:F114,F114)-1&gt;1),"",
IF(AND(F114="Peretoe teenus",H114&lt;[2]an!$M$37,S114="kahepoolne vajaduspõhine",U114&gt;[2]an!$M$38,RANK(D114,$D114:$D114)+COUNTIFS($D$2:D114,D114,$F$2:F114,F114)-1=1),X114,
IF(AND(F114="Peretoe teenus",H114&lt;[2]an!$M$37,S114="kahepoolne vajaduspõhine",U114&gt;[2]an!$M$38,RANK(D114,$D114:$D114)+COUNTIFS($D$2:D114,D114,$F$2:F114,F114)-1&gt;1),"",X114*W114)))))))))))))),"")</f>
        <v/>
      </c>
      <c r="Z114" s="18" t="str">
        <f t="shared" si="4"/>
        <v/>
      </c>
      <c r="AA114" s="19" t="str">
        <f>IFERROR(VLOOKUP(E114,[2]an!$A$3:$B$81,2,FALSE),"")</f>
        <v/>
      </c>
      <c r="AB114" s="19" t="str">
        <f>IFERROR(VLOOKUP(AA114,[2]an!$C$2:$D$16,2,FALSE),"")</f>
        <v/>
      </c>
      <c r="AC114" s="20"/>
      <c r="AD114" s="21" t="str">
        <f>IF(A114=[2]an!$F$36,VLOOKUP([2]an!$F$36,[2]an!$F$36:$H$36,3,FALSE),IF(A114=[2]an!$F$35,VLOOKUP([2]an!$F$35,[2]an!$F$35:$H$35,3,FALSE),IF(A114=[2]an!$F$33,VLOOKUP([2]an!$F$33,[2]an!$F$33:$H$33,3,FALSE),IF(A114=[2]an!$F$31,VLOOKUP([2]an!$F$31,[2]an!$F$31:$H$31,3,FALSE),""))))</f>
        <v/>
      </c>
    </row>
    <row r="115" spans="6:30" x14ac:dyDescent="0.2">
      <c r="F115" s="10"/>
      <c r="G115" s="8" t="str">
        <f t="shared" si="5"/>
        <v/>
      </c>
      <c r="H115" s="13"/>
      <c r="K115" s="13"/>
      <c r="L115" s="10"/>
      <c r="M115" s="10"/>
      <c r="S115" s="8" t="str">
        <f>IFERROR(VLOOKUP(D115,[1]peretoe_teenus!$A$2:$L$2000,5,FALSE),"")</f>
        <v/>
      </c>
      <c r="U115" s="13"/>
      <c r="V115" s="15" t="str" cm="1">
        <f t="array" ref="V115">IFERROR(IF(AND(F115="Tugigrupp",RANK(K115,$K115:$K115)+COUNTIFS($K$2:K115,K115,$L$2:L115,L115,$M$2:M115,M115,$I$2:I115,I115,$G$2:G115,G115,$F$2:F115,F115)-1=1),SUMPRODUCT(($F$2:$F$4154=F115)*($G$2:$G$4154=G115)*($K$2:$K$4154=K115)*($I$2:$I$4154=I115)*($L$2:$L$4154=L115)*($M$2:$M$4154=M115)),""),"")</f>
        <v/>
      </c>
      <c r="W115" s="15" t="str">
        <f t="shared" si="3"/>
        <v/>
      </c>
      <c r="X115" s="16" t="str">
        <f>IF(AND(A115=[2]an!$G$38,F115=[2]an!$E$40),[2]an!$G$40,IF(AND(A115=[2]an!$G$38,F115=[2]an!$E$41),[2]an!$G$41,IF(AND(A115=[2]an!$G$38,F115=[2]an!$E$39,H115&gt;=[2]an!$M$37),[2]an!$G$39,
IF(AND(A115=[2]an!$G$38,F115=[2]an!$E$39,H115&lt;[2]an!$M$37,S115="kahepoolne vajaduspõhine",U115=""),[2]an!$M$40,
IF(AND(A115=[2]an!$G$38,F115=[2]an!$E$39,H115&lt;[2]an!$M$37,S115="kahepoolne vajaduspõhine",U115&lt;&gt;""),[2]an!$G$39,
IF(AND(A115=[2]an!$G$38,F115=[2]an!$E$39,H115&lt;[2]an!$M$37,S115&lt;&gt;"kahepoolne vajaduspõhine"),[2]an!$G$39,
IF(AND(A115=[2]an!$G$38,F115=[2]an!$E$42),[2]an!$G$42,
IF(AND(A115=[2]an!$H$38,F115=[2]an!$E$40),[2]an!$H$40,IF(AND(A115=[2]an!$H$38,F115=[2]an!$E$41),[2]an!$H$41,IF(AND(A115=[2]an!$H$38,F115=[2]an!$E$39,H115&gt;=[2]an!$M$37),[2]an!$H$39,
IF(AND(A115=[2]an!$H$38,F115=[2]an!$E$39,H115&lt;[2]an!$M$37,S115="kahepoolne vajaduspõhine",U115=""),[2]an!$M$40,
IF(AND(A115=[2]an!$H$38,F115=[2]an!$E$39,H115&lt;[2]an!$M$37,S115="kahepoolne vajaduspõhine",U115&lt;&gt;""),[2]an!$H$39,
IF(AND(A115=[2]an!$H$38,F115=[2]an!$E$39,H115&lt;[2]an!$M$37,S115&lt;&gt;"kahepoolne vajaduspõhine"),[2]an!$H$39,
IF(AND(A115=[2]an!$H$38,F115=[2]an!$E$42),[2]an!$H$42,
IF(AND(A115=[2]an!$I$38,F115=[2]an!$E$40),[2]an!$I$40,IF(AND(A115=[2]an!$I$38,F115=[2]an!$E$41),[2]an!$I$41,IF(AND(A115=[2]an!$I$38,F115=[2]an!$E$39,H115&gt;=[2]an!$M$37),[2]an!$I$39,
IF(AND(A115=[2]an!$I$38,F115=[2]an!$E$39,H115&lt;[2]an!$M$37,S115="kahepoolne vajaduspõhine",U115=""),[2]an!$M$40,
IF(AND(A115=[2]an!$I$38,F115=[2]an!$E$39,H115&lt;[2]an!$M$37,S115="kahepoolne vajaduspõhine",U115&lt;&gt;""),[2]an!$I$39,
IF(AND(A115=[2]an!$I$38,F115=[2]an!$E$39,H115&lt;[2]an!$M$37,S115&lt;&gt;"kahepoolne vajaduspõhine"),[2]an!$I$39,
IF(AND(A115=[2]an!$I$38,F115=[2]an!$E$42),[2]an!$I$42,
IF(AND(A115=[2]an!$J$38,F115=[2]an!$E$40),[2]an!$J$40,IF(AND(A115=[2]an!$J$38,F115=[2]an!$E$41),[2]an!$J$41,IF(AND(A115=[2]an!$J$38,F115=[2]an!$E$39,H115&gt;=[2]an!$M$37),[2]an!$J$39,
IF(AND(A115=[2]an!$J$38,F115=[2]an!$E$39,H115&lt;[2]an!$M$37,S115="kahepoolne vajaduspõhine",U115=""),[2]an!$M$40,
IF(AND(A115=[2]an!$J$38,F115=[2]an!$E$39,H115&lt;[2]an!$M$37,S115="kahepoolne vajaduspõhine",U115&lt;&gt;""),[2]an!$J$39,
IF(AND(A115=[2]an!$J$38,F115=[2]an!$E$39,H115&lt;[2]an!$M$37,S115&lt;&gt;"kahepoolne vajaduspõhine"),[2]an!$J$39,
IF(AND(A115=[2]an!$J$38,F115=[2]an!$E$42),[2]an!$J$42,""))))))))))))))))))))))))))))</f>
        <v/>
      </c>
      <c r="Y115" s="17" t="str">
        <f>IFERROR(IF(F115="Tugigrupp",0,
IF(AND(F115="Peretoe teenus",H115&gt;=[2]an!$M$37,RANK(D115,$D115:$D115)+COUNTIFS($D$2:D115,D115,$F$2:F115,F115)-1&gt;1),"",
IF(AND(F115="Peretoe teenus",H115&gt;=[2]an!$M$37,RANK(D115,$D115:$D115)+COUNTIFS($D$2:D115,D115,$F$2:F115,F115)-1=1,MONTH(H115)=MONTH(K115)=TRUE,YEAR(H115)=YEAR(K115)=TRUE),((EOMONTH(H115,0)-H115+1)*X115)/DAY(EOMONTH(H115,0)),
IF(AND(F115="Peretoe teenus",H115&gt;=[2]an!$M$37,RANK(D115,$D115:$D115)+COUNTIFS($D$2:D115,D115,$F$2:F115,F115)-1=1),X115,
IF(AND(F115="Peretoe teenus",H115&lt;[2]an!$M$37,S115&lt;&gt;"kahepoolne vajaduspõhine",RANK(D115,$D115:$D115)+COUNTIFS($D$2:D115,D115,$F$2:F115,F115)-1=1),X115,
IF(AND(F115="Peretoe teenus",H115&lt;[2]an!$M$37,S115&lt;&gt;"kahepoolne vajaduspõhine",RANK(D115,$D115:$D115)+COUNTIFS($D$2:D115,D115,$F$2:F115,F115)-1&gt;1),"",
IF(AND(F115="Peretoe teenus",H115&lt;[2]an!$M$37,S115="kahepoolne vajaduspõhine",U115="",RANK(D115,$D115:$D115)+COUNTIFS($D$2:D115,D115,$F$2:F115,F115)-1=1),X115,
IF(AND(F115="Peretoe teenus",H115&lt;[2]an!$M$37,S115="kahepoolne vajaduspõhine",U115="",RANK(D115,$D115:$D115)+COUNTIFS($D$2:D115,D115,$F$2:F115,F115)-1&gt;1),"",
IF(AND(F115="Peretoe teenus",H115&lt;[2]an!$M$37,S115="kahepoolne vajaduspõhine",U115&lt;[2]an!$M$37,RANK(D115,$D115:$D115)+COUNTIFS($D$2:D115,D115,$F$2:F115,F115)-1=1),X115,
IF(AND(F115="Peretoe teenus",H115&lt;[2]an!$M$37,S115="kahepoolne vajaduspõhine",U115&lt;[2]an!$M$37,RANK(D115,$D115:$D115)+COUNTIFS($D$2:D115,D115,$F$2:F115,F115)-1&gt;1),"",
IF(AND(F115="Peretoe teenus",H115&lt;[2]an!$M$37,S115="kahepoolne vajaduspõhine",U115&gt;=[2]an!$M$37,U115&lt;=[2]an!$M$38,RANK(D115,$D115:$D115)+COUNTIFS($D$2:D115,D115,$F$2:F115,F115)-1=1),
((EOMONTH(U115,0)-U115+1)*X115)/DAY(EOMONTH(U115,0))+(DAY(U115)-1)*100/DAY(EOMONTH(U115,0)),
IF(AND(F115="Peretoe teenus",H115&lt;[2]an!$M$37,S115="kahepoolne vajaduspõhine",U115&gt;=[2]an!$M$37,U115&lt;=[2]an!$M$38,RANK(D115,$D115:$D115)+COUNTIFS($D$2:D115,D115,$F$2:F115,F115)-1&gt;1),"",
IF(AND(F115="Peretoe teenus",H115&lt;[2]an!$M$37,S115="kahepoolne vajaduspõhine",U115&gt;[2]an!$M$38,RANK(D115,$D115:$D115)+COUNTIFS($D$2:D115,D115,$F$2:F115,F115)-1=1),X115,
IF(AND(F115="Peretoe teenus",H115&lt;[2]an!$M$37,S115="kahepoolne vajaduspõhine",U115&gt;[2]an!$M$38,RANK(D115,$D115:$D115)+COUNTIFS($D$2:D115,D115,$F$2:F115,F115)-1&gt;1),"",X115*W115)))))))))))))),"")</f>
        <v/>
      </c>
      <c r="Z115" s="18" t="str">
        <f t="shared" si="4"/>
        <v/>
      </c>
      <c r="AA115" s="19" t="str">
        <f>IFERROR(VLOOKUP(E115,[2]an!$A$3:$B$81,2,FALSE),"")</f>
        <v/>
      </c>
      <c r="AB115" s="19" t="str">
        <f>IFERROR(VLOOKUP(AA115,[2]an!$C$2:$D$16,2,FALSE),"")</f>
        <v/>
      </c>
      <c r="AC115" s="20"/>
      <c r="AD115" s="21" t="str">
        <f>IF(A115=[2]an!$F$36,VLOOKUP([2]an!$F$36,[2]an!$F$36:$H$36,3,FALSE),IF(A115=[2]an!$F$35,VLOOKUP([2]an!$F$35,[2]an!$F$35:$H$35,3,FALSE),IF(A115=[2]an!$F$33,VLOOKUP([2]an!$F$33,[2]an!$F$33:$H$33,3,FALSE),IF(A115=[2]an!$F$31,VLOOKUP([2]an!$F$31,[2]an!$F$31:$H$31,3,FALSE),""))))</f>
        <v/>
      </c>
    </row>
    <row r="116" spans="6:30" x14ac:dyDescent="0.2">
      <c r="F116" s="10"/>
      <c r="G116" s="8" t="str">
        <f t="shared" si="5"/>
        <v/>
      </c>
      <c r="H116" s="13"/>
      <c r="K116" s="13"/>
      <c r="L116" s="10"/>
      <c r="M116" s="10"/>
      <c r="S116" s="8" t="str">
        <f>IFERROR(VLOOKUP(D116,[1]peretoe_teenus!$A$2:$L$2000,5,FALSE),"")</f>
        <v/>
      </c>
      <c r="U116" s="13"/>
      <c r="V116" s="15" t="str" cm="1">
        <f t="array" ref="V116">IFERROR(IF(AND(F116="Tugigrupp",RANK(K116,$K116:$K116)+COUNTIFS($K$2:K116,K116,$L$2:L116,L116,$M$2:M116,M116,$I$2:I116,I116,$G$2:G116,G116,$F$2:F116,F116)-1=1),SUMPRODUCT(($F$2:$F$4154=F116)*($G$2:$G$4154=G116)*($K$2:$K$4154=K116)*($I$2:$I$4154=I116)*($L$2:$L$4154=L116)*($M$2:$M$4154=M116)),""),"")</f>
        <v/>
      </c>
      <c r="W116" s="15" t="str">
        <f t="shared" si="3"/>
        <v/>
      </c>
      <c r="X116" s="16" t="str">
        <f>IF(AND(A116=[2]an!$G$38,F116=[2]an!$E$40),[2]an!$G$40,IF(AND(A116=[2]an!$G$38,F116=[2]an!$E$41),[2]an!$G$41,IF(AND(A116=[2]an!$G$38,F116=[2]an!$E$39,H116&gt;=[2]an!$M$37),[2]an!$G$39,
IF(AND(A116=[2]an!$G$38,F116=[2]an!$E$39,H116&lt;[2]an!$M$37,S116="kahepoolne vajaduspõhine",U116=""),[2]an!$M$40,
IF(AND(A116=[2]an!$G$38,F116=[2]an!$E$39,H116&lt;[2]an!$M$37,S116="kahepoolne vajaduspõhine",U116&lt;&gt;""),[2]an!$G$39,
IF(AND(A116=[2]an!$G$38,F116=[2]an!$E$39,H116&lt;[2]an!$M$37,S116&lt;&gt;"kahepoolne vajaduspõhine"),[2]an!$G$39,
IF(AND(A116=[2]an!$G$38,F116=[2]an!$E$42),[2]an!$G$42,
IF(AND(A116=[2]an!$H$38,F116=[2]an!$E$40),[2]an!$H$40,IF(AND(A116=[2]an!$H$38,F116=[2]an!$E$41),[2]an!$H$41,IF(AND(A116=[2]an!$H$38,F116=[2]an!$E$39,H116&gt;=[2]an!$M$37),[2]an!$H$39,
IF(AND(A116=[2]an!$H$38,F116=[2]an!$E$39,H116&lt;[2]an!$M$37,S116="kahepoolne vajaduspõhine",U116=""),[2]an!$M$40,
IF(AND(A116=[2]an!$H$38,F116=[2]an!$E$39,H116&lt;[2]an!$M$37,S116="kahepoolne vajaduspõhine",U116&lt;&gt;""),[2]an!$H$39,
IF(AND(A116=[2]an!$H$38,F116=[2]an!$E$39,H116&lt;[2]an!$M$37,S116&lt;&gt;"kahepoolne vajaduspõhine"),[2]an!$H$39,
IF(AND(A116=[2]an!$H$38,F116=[2]an!$E$42),[2]an!$H$42,
IF(AND(A116=[2]an!$I$38,F116=[2]an!$E$40),[2]an!$I$40,IF(AND(A116=[2]an!$I$38,F116=[2]an!$E$41),[2]an!$I$41,IF(AND(A116=[2]an!$I$38,F116=[2]an!$E$39,H116&gt;=[2]an!$M$37),[2]an!$I$39,
IF(AND(A116=[2]an!$I$38,F116=[2]an!$E$39,H116&lt;[2]an!$M$37,S116="kahepoolne vajaduspõhine",U116=""),[2]an!$M$40,
IF(AND(A116=[2]an!$I$38,F116=[2]an!$E$39,H116&lt;[2]an!$M$37,S116="kahepoolne vajaduspõhine",U116&lt;&gt;""),[2]an!$I$39,
IF(AND(A116=[2]an!$I$38,F116=[2]an!$E$39,H116&lt;[2]an!$M$37,S116&lt;&gt;"kahepoolne vajaduspõhine"),[2]an!$I$39,
IF(AND(A116=[2]an!$I$38,F116=[2]an!$E$42),[2]an!$I$42,
IF(AND(A116=[2]an!$J$38,F116=[2]an!$E$40),[2]an!$J$40,IF(AND(A116=[2]an!$J$38,F116=[2]an!$E$41),[2]an!$J$41,IF(AND(A116=[2]an!$J$38,F116=[2]an!$E$39,H116&gt;=[2]an!$M$37),[2]an!$J$39,
IF(AND(A116=[2]an!$J$38,F116=[2]an!$E$39,H116&lt;[2]an!$M$37,S116="kahepoolne vajaduspõhine",U116=""),[2]an!$M$40,
IF(AND(A116=[2]an!$J$38,F116=[2]an!$E$39,H116&lt;[2]an!$M$37,S116="kahepoolne vajaduspõhine",U116&lt;&gt;""),[2]an!$J$39,
IF(AND(A116=[2]an!$J$38,F116=[2]an!$E$39,H116&lt;[2]an!$M$37,S116&lt;&gt;"kahepoolne vajaduspõhine"),[2]an!$J$39,
IF(AND(A116=[2]an!$J$38,F116=[2]an!$E$42),[2]an!$J$42,""))))))))))))))))))))))))))))</f>
        <v/>
      </c>
      <c r="Y116" s="17" t="str">
        <f>IFERROR(IF(F116="Tugigrupp",0,
IF(AND(F116="Peretoe teenus",H116&gt;=[2]an!$M$37,RANK(D116,$D116:$D116)+COUNTIFS($D$2:D116,D116,$F$2:F116,F116)-1&gt;1),"",
IF(AND(F116="Peretoe teenus",H116&gt;=[2]an!$M$37,RANK(D116,$D116:$D116)+COUNTIFS($D$2:D116,D116,$F$2:F116,F116)-1=1,MONTH(H116)=MONTH(K116)=TRUE,YEAR(H116)=YEAR(K116)=TRUE),((EOMONTH(H116,0)-H116+1)*X116)/DAY(EOMONTH(H116,0)),
IF(AND(F116="Peretoe teenus",H116&gt;=[2]an!$M$37,RANK(D116,$D116:$D116)+COUNTIFS($D$2:D116,D116,$F$2:F116,F116)-1=1),X116,
IF(AND(F116="Peretoe teenus",H116&lt;[2]an!$M$37,S116&lt;&gt;"kahepoolne vajaduspõhine",RANK(D116,$D116:$D116)+COUNTIFS($D$2:D116,D116,$F$2:F116,F116)-1=1),X116,
IF(AND(F116="Peretoe teenus",H116&lt;[2]an!$M$37,S116&lt;&gt;"kahepoolne vajaduspõhine",RANK(D116,$D116:$D116)+COUNTIFS($D$2:D116,D116,$F$2:F116,F116)-1&gt;1),"",
IF(AND(F116="Peretoe teenus",H116&lt;[2]an!$M$37,S116="kahepoolne vajaduspõhine",U116="",RANK(D116,$D116:$D116)+COUNTIFS($D$2:D116,D116,$F$2:F116,F116)-1=1),X116,
IF(AND(F116="Peretoe teenus",H116&lt;[2]an!$M$37,S116="kahepoolne vajaduspõhine",U116="",RANK(D116,$D116:$D116)+COUNTIFS($D$2:D116,D116,$F$2:F116,F116)-1&gt;1),"",
IF(AND(F116="Peretoe teenus",H116&lt;[2]an!$M$37,S116="kahepoolne vajaduspõhine",U116&lt;[2]an!$M$37,RANK(D116,$D116:$D116)+COUNTIFS($D$2:D116,D116,$F$2:F116,F116)-1=1),X116,
IF(AND(F116="Peretoe teenus",H116&lt;[2]an!$M$37,S116="kahepoolne vajaduspõhine",U116&lt;[2]an!$M$37,RANK(D116,$D116:$D116)+COUNTIFS($D$2:D116,D116,$F$2:F116,F116)-1&gt;1),"",
IF(AND(F116="Peretoe teenus",H116&lt;[2]an!$M$37,S116="kahepoolne vajaduspõhine",U116&gt;=[2]an!$M$37,U116&lt;=[2]an!$M$38,RANK(D116,$D116:$D116)+COUNTIFS($D$2:D116,D116,$F$2:F116,F116)-1=1),
((EOMONTH(U116,0)-U116+1)*X116)/DAY(EOMONTH(U116,0))+(DAY(U116)-1)*100/DAY(EOMONTH(U116,0)),
IF(AND(F116="Peretoe teenus",H116&lt;[2]an!$M$37,S116="kahepoolne vajaduspõhine",U116&gt;=[2]an!$M$37,U116&lt;=[2]an!$M$38,RANK(D116,$D116:$D116)+COUNTIFS($D$2:D116,D116,$F$2:F116,F116)-1&gt;1),"",
IF(AND(F116="Peretoe teenus",H116&lt;[2]an!$M$37,S116="kahepoolne vajaduspõhine",U116&gt;[2]an!$M$38,RANK(D116,$D116:$D116)+COUNTIFS($D$2:D116,D116,$F$2:F116,F116)-1=1),X116,
IF(AND(F116="Peretoe teenus",H116&lt;[2]an!$M$37,S116="kahepoolne vajaduspõhine",U116&gt;[2]an!$M$38,RANK(D116,$D116:$D116)+COUNTIFS($D$2:D116,D116,$F$2:F116,F116)-1&gt;1),"",X116*W116)))))))))))))),"")</f>
        <v/>
      </c>
      <c r="Z116" s="18" t="str">
        <f t="shared" si="4"/>
        <v/>
      </c>
      <c r="AA116" s="19" t="str">
        <f>IFERROR(VLOOKUP(E116,[2]an!$A$3:$B$81,2,FALSE),"")</f>
        <v/>
      </c>
      <c r="AB116" s="19" t="str">
        <f>IFERROR(VLOOKUP(AA116,[2]an!$C$2:$D$16,2,FALSE),"")</f>
        <v/>
      </c>
      <c r="AC116" s="20"/>
      <c r="AD116" s="21" t="str">
        <f>IF(A116=[2]an!$F$36,VLOOKUP([2]an!$F$36,[2]an!$F$36:$H$36,3,FALSE),IF(A116=[2]an!$F$35,VLOOKUP([2]an!$F$35,[2]an!$F$35:$H$35,3,FALSE),IF(A116=[2]an!$F$33,VLOOKUP([2]an!$F$33,[2]an!$F$33:$H$33,3,FALSE),IF(A116=[2]an!$F$31,VLOOKUP([2]an!$F$31,[2]an!$F$31:$H$31,3,FALSE),""))))</f>
        <v/>
      </c>
    </row>
    <row r="117" spans="6:30" x14ac:dyDescent="0.2">
      <c r="F117" s="10"/>
      <c r="G117" s="8" t="str">
        <f t="shared" si="5"/>
        <v/>
      </c>
      <c r="H117" s="13"/>
      <c r="K117" s="13"/>
      <c r="L117" s="10"/>
      <c r="M117" s="10"/>
      <c r="S117" s="8" t="str">
        <f>IFERROR(VLOOKUP(D117,[1]peretoe_teenus!$A$2:$L$2000,5,FALSE),"")</f>
        <v/>
      </c>
      <c r="U117" s="13"/>
      <c r="V117" s="15" t="str" cm="1">
        <f t="array" ref="V117">IFERROR(IF(AND(F117="Tugigrupp",RANK(K117,$K117:$K117)+COUNTIFS($K$2:K117,K117,$L$2:L117,L117,$M$2:M117,M117,$I$2:I117,I117,$G$2:G117,G117,$F$2:F117,F117)-1=1),SUMPRODUCT(($F$2:$F$4154=F117)*($G$2:$G$4154=G117)*($K$2:$K$4154=K117)*($I$2:$I$4154=I117)*($L$2:$L$4154=L117)*($M$2:$M$4154=M117)),""),"")</f>
        <v/>
      </c>
      <c r="W117" s="15" t="str">
        <f t="shared" si="3"/>
        <v/>
      </c>
      <c r="X117" s="16" t="str">
        <f>IF(AND(A117=[2]an!$G$38,F117=[2]an!$E$40),[2]an!$G$40,IF(AND(A117=[2]an!$G$38,F117=[2]an!$E$41),[2]an!$G$41,IF(AND(A117=[2]an!$G$38,F117=[2]an!$E$39,H117&gt;=[2]an!$M$37),[2]an!$G$39,
IF(AND(A117=[2]an!$G$38,F117=[2]an!$E$39,H117&lt;[2]an!$M$37,S117="kahepoolne vajaduspõhine",U117=""),[2]an!$M$40,
IF(AND(A117=[2]an!$G$38,F117=[2]an!$E$39,H117&lt;[2]an!$M$37,S117="kahepoolne vajaduspõhine",U117&lt;&gt;""),[2]an!$G$39,
IF(AND(A117=[2]an!$G$38,F117=[2]an!$E$39,H117&lt;[2]an!$M$37,S117&lt;&gt;"kahepoolne vajaduspõhine"),[2]an!$G$39,
IF(AND(A117=[2]an!$G$38,F117=[2]an!$E$42),[2]an!$G$42,
IF(AND(A117=[2]an!$H$38,F117=[2]an!$E$40),[2]an!$H$40,IF(AND(A117=[2]an!$H$38,F117=[2]an!$E$41),[2]an!$H$41,IF(AND(A117=[2]an!$H$38,F117=[2]an!$E$39,H117&gt;=[2]an!$M$37),[2]an!$H$39,
IF(AND(A117=[2]an!$H$38,F117=[2]an!$E$39,H117&lt;[2]an!$M$37,S117="kahepoolne vajaduspõhine",U117=""),[2]an!$M$40,
IF(AND(A117=[2]an!$H$38,F117=[2]an!$E$39,H117&lt;[2]an!$M$37,S117="kahepoolne vajaduspõhine",U117&lt;&gt;""),[2]an!$H$39,
IF(AND(A117=[2]an!$H$38,F117=[2]an!$E$39,H117&lt;[2]an!$M$37,S117&lt;&gt;"kahepoolne vajaduspõhine"),[2]an!$H$39,
IF(AND(A117=[2]an!$H$38,F117=[2]an!$E$42),[2]an!$H$42,
IF(AND(A117=[2]an!$I$38,F117=[2]an!$E$40),[2]an!$I$40,IF(AND(A117=[2]an!$I$38,F117=[2]an!$E$41),[2]an!$I$41,IF(AND(A117=[2]an!$I$38,F117=[2]an!$E$39,H117&gt;=[2]an!$M$37),[2]an!$I$39,
IF(AND(A117=[2]an!$I$38,F117=[2]an!$E$39,H117&lt;[2]an!$M$37,S117="kahepoolne vajaduspõhine",U117=""),[2]an!$M$40,
IF(AND(A117=[2]an!$I$38,F117=[2]an!$E$39,H117&lt;[2]an!$M$37,S117="kahepoolne vajaduspõhine",U117&lt;&gt;""),[2]an!$I$39,
IF(AND(A117=[2]an!$I$38,F117=[2]an!$E$39,H117&lt;[2]an!$M$37,S117&lt;&gt;"kahepoolne vajaduspõhine"),[2]an!$I$39,
IF(AND(A117=[2]an!$I$38,F117=[2]an!$E$42),[2]an!$I$42,
IF(AND(A117=[2]an!$J$38,F117=[2]an!$E$40),[2]an!$J$40,IF(AND(A117=[2]an!$J$38,F117=[2]an!$E$41),[2]an!$J$41,IF(AND(A117=[2]an!$J$38,F117=[2]an!$E$39,H117&gt;=[2]an!$M$37),[2]an!$J$39,
IF(AND(A117=[2]an!$J$38,F117=[2]an!$E$39,H117&lt;[2]an!$M$37,S117="kahepoolne vajaduspõhine",U117=""),[2]an!$M$40,
IF(AND(A117=[2]an!$J$38,F117=[2]an!$E$39,H117&lt;[2]an!$M$37,S117="kahepoolne vajaduspõhine",U117&lt;&gt;""),[2]an!$J$39,
IF(AND(A117=[2]an!$J$38,F117=[2]an!$E$39,H117&lt;[2]an!$M$37,S117&lt;&gt;"kahepoolne vajaduspõhine"),[2]an!$J$39,
IF(AND(A117=[2]an!$J$38,F117=[2]an!$E$42),[2]an!$J$42,""))))))))))))))))))))))))))))</f>
        <v/>
      </c>
      <c r="Y117" s="17" t="str">
        <f>IFERROR(IF(F117="Tugigrupp",0,
IF(AND(F117="Peretoe teenus",H117&gt;=[2]an!$M$37,RANK(D117,$D117:$D117)+COUNTIFS($D$2:D117,D117,$F$2:F117,F117)-1&gt;1),"",
IF(AND(F117="Peretoe teenus",H117&gt;=[2]an!$M$37,RANK(D117,$D117:$D117)+COUNTIFS($D$2:D117,D117,$F$2:F117,F117)-1=1,MONTH(H117)=MONTH(K117)=TRUE,YEAR(H117)=YEAR(K117)=TRUE),((EOMONTH(H117,0)-H117+1)*X117)/DAY(EOMONTH(H117,0)),
IF(AND(F117="Peretoe teenus",H117&gt;=[2]an!$M$37,RANK(D117,$D117:$D117)+COUNTIFS($D$2:D117,D117,$F$2:F117,F117)-1=1),X117,
IF(AND(F117="Peretoe teenus",H117&lt;[2]an!$M$37,S117&lt;&gt;"kahepoolne vajaduspõhine",RANK(D117,$D117:$D117)+COUNTIFS($D$2:D117,D117,$F$2:F117,F117)-1=1),X117,
IF(AND(F117="Peretoe teenus",H117&lt;[2]an!$M$37,S117&lt;&gt;"kahepoolne vajaduspõhine",RANK(D117,$D117:$D117)+COUNTIFS($D$2:D117,D117,$F$2:F117,F117)-1&gt;1),"",
IF(AND(F117="Peretoe teenus",H117&lt;[2]an!$M$37,S117="kahepoolne vajaduspõhine",U117="",RANK(D117,$D117:$D117)+COUNTIFS($D$2:D117,D117,$F$2:F117,F117)-1=1),X117,
IF(AND(F117="Peretoe teenus",H117&lt;[2]an!$M$37,S117="kahepoolne vajaduspõhine",U117="",RANK(D117,$D117:$D117)+COUNTIFS($D$2:D117,D117,$F$2:F117,F117)-1&gt;1),"",
IF(AND(F117="Peretoe teenus",H117&lt;[2]an!$M$37,S117="kahepoolne vajaduspõhine",U117&lt;[2]an!$M$37,RANK(D117,$D117:$D117)+COUNTIFS($D$2:D117,D117,$F$2:F117,F117)-1=1),X117,
IF(AND(F117="Peretoe teenus",H117&lt;[2]an!$M$37,S117="kahepoolne vajaduspõhine",U117&lt;[2]an!$M$37,RANK(D117,$D117:$D117)+COUNTIFS($D$2:D117,D117,$F$2:F117,F117)-1&gt;1),"",
IF(AND(F117="Peretoe teenus",H117&lt;[2]an!$M$37,S117="kahepoolne vajaduspõhine",U117&gt;=[2]an!$M$37,U117&lt;=[2]an!$M$38,RANK(D117,$D117:$D117)+COUNTIFS($D$2:D117,D117,$F$2:F117,F117)-1=1),
((EOMONTH(U117,0)-U117+1)*X117)/DAY(EOMONTH(U117,0))+(DAY(U117)-1)*100/DAY(EOMONTH(U117,0)),
IF(AND(F117="Peretoe teenus",H117&lt;[2]an!$M$37,S117="kahepoolne vajaduspõhine",U117&gt;=[2]an!$M$37,U117&lt;=[2]an!$M$38,RANK(D117,$D117:$D117)+COUNTIFS($D$2:D117,D117,$F$2:F117,F117)-1&gt;1),"",
IF(AND(F117="Peretoe teenus",H117&lt;[2]an!$M$37,S117="kahepoolne vajaduspõhine",U117&gt;[2]an!$M$38,RANK(D117,$D117:$D117)+COUNTIFS($D$2:D117,D117,$F$2:F117,F117)-1=1),X117,
IF(AND(F117="Peretoe teenus",H117&lt;[2]an!$M$37,S117="kahepoolne vajaduspõhine",U117&gt;[2]an!$M$38,RANK(D117,$D117:$D117)+COUNTIFS($D$2:D117,D117,$F$2:F117,F117)-1&gt;1),"",X117*W117)))))))))))))),"")</f>
        <v/>
      </c>
      <c r="Z117" s="18" t="str">
        <f t="shared" si="4"/>
        <v/>
      </c>
      <c r="AA117" s="19" t="str">
        <f>IFERROR(VLOOKUP(E117,[2]an!$A$3:$B$81,2,FALSE),"")</f>
        <v/>
      </c>
      <c r="AB117" s="19" t="str">
        <f>IFERROR(VLOOKUP(AA117,[2]an!$C$2:$D$16,2,FALSE),"")</f>
        <v/>
      </c>
      <c r="AC117" s="20"/>
      <c r="AD117" s="21" t="str">
        <f>IF(A117=[2]an!$F$36,VLOOKUP([2]an!$F$36,[2]an!$F$36:$H$36,3,FALSE),IF(A117=[2]an!$F$35,VLOOKUP([2]an!$F$35,[2]an!$F$35:$H$35,3,FALSE),IF(A117=[2]an!$F$33,VLOOKUP([2]an!$F$33,[2]an!$F$33:$H$33,3,FALSE),IF(A117=[2]an!$F$31,VLOOKUP([2]an!$F$31,[2]an!$F$31:$H$31,3,FALSE),""))))</f>
        <v/>
      </c>
    </row>
    <row r="118" spans="6:30" x14ac:dyDescent="0.2">
      <c r="F118" s="10"/>
      <c r="G118" s="8" t="str">
        <f t="shared" si="5"/>
        <v/>
      </c>
      <c r="H118" s="13"/>
      <c r="K118" s="13"/>
      <c r="L118" s="10"/>
      <c r="M118" s="10"/>
      <c r="S118" s="8" t="str">
        <f>IFERROR(VLOOKUP(D118,[1]peretoe_teenus!$A$2:$L$2000,5,FALSE),"")</f>
        <v/>
      </c>
      <c r="U118" s="13"/>
      <c r="V118" s="15" t="str" cm="1">
        <f t="array" ref="V118">IFERROR(IF(AND(F118="Tugigrupp",RANK(K118,$K118:$K118)+COUNTIFS($K$2:K118,K118,$L$2:L118,L118,$M$2:M118,M118,$I$2:I118,I118,$G$2:G118,G118,$F$2:F118,F118)-1=1),SUMPRODUCT(($F$2:$F$4154=F118)*($G$2:$G$4154=G118)*($K$2:$K$4154=K118)*($I$2:$I$4154=I118)*($L$2:$L$4154=L118)*($M$2:$M$4154=M118)),""),"")</f>
        <v/>
      </c>
      <c r="W118" s="15" t="str">
        <f t="shared" si="3"/>
        <v/>
      </c>
      <c r="X118" s="16" t="str">
        <f>IF(AND(A118=[2]an!$G$38,F118=[2]an!$E$40),[2]an!$G$40,IF(AND(A118=[2]an!$G$38,F118=[2]an!$E$41),[2]an!$G$41,IF(AND(A118=[2]an!$G$38,F118=[2]an!$E$39,H118&gt;=[2]an!$M$37),[2]an!$G$39,
IF(AND(A118=[2]an!$G$38,F118=[2]an!$E$39,H118&lt;[2]an!$M$37,S118="kahepoolne vajaduspõhine",U118=""),[2]an!$M$40,
IF(AND(A118=[2]an!$G$38,F118=[2]an!$E$39,H118&lt;[2]an!$M$37,S118="kahepoolne vajaduspõhine",U118&lt;&gt;""),[2]an!$G$39,
IF(AND(A118=[2]an!$G$38,F118=[2]an!$E$39,H118&lt;[2]an!$M$37,S118&lt;&gt;"kahepoolne vajaduspõhine"),[2]an!$G$39,
IF(AND(A118=[2]an!$G$38,F118=[2]an!$E$42),[2]an!$G$42,
IF(AND(A118=[2]an!$H$38,F118=[2]an!$E$40),[2]an!$H$40,IF(AND(A118=[2]an!$H$38,F118=[2]an!$E$41),[2]an!$H$41,IF(AND(A118=[2]an!$H$38,F118=[2]an!$E$39,H118&gt;=[2]an!$M$37),[2]an!$H$39,
IF(AND(A118=[2]an!$H$38,F118=[2]an!$E$39,H118&lt;[2]an!$M$37,S118="kahepoolne vajaduspõhine",U118=""),[2]an!$M$40,
IF(AND(A118=[2]an!$H$38,F118=[2]an!$E$39,H118&lt;[2]an!$M$37,S118="kahepoolne vajaduspõhine",U118&lt;&gt;""),[2]an!$H$39,
IF(AND(A118=[2]an!$H$38,F118=[2]an!$E$39,H118&lt;[2]an!$M$37,S118&lt;&gt;"kahepoolne vajaduspõhine"),[2]an!$H$39,
IF(AND(A118=[2]an!$H$38,F118=[2]an!$E$42),[2]an!$H$42,
IF(AND(A118=[2]an!$I$38,F118=[2]an!$E$40),[2]an!$I$40,IF(AND(A118=[2]an!$I$38,F118=[2]an!$E$41),[2]an!$I$41,IF(AND(A118=[2]an!$I$38,F118=[2]an!$E$39,H118&gt;=[2]an!$M$37),[2]an!$I$39,
IF(AND(A118=[2]an!$I$38,F118=[2]an!$E$39,H118&lt;[2]an!$M$37,S118="kahepoolne vajaduspõhine",U118=""),[2]an!$M$40,
IF(AND(A118=[2]an!$I$38,F118=[2]an!$E$39,H118&lt;[2]an!$M$37,S118="kahepoolne vajaduspõhine",U118&lt;&gt;""),[2]an!$I$39,
IF(AND(A118=[2]an!$I$38,F118=[2]an!$E$39,H118&lt;[2]an!$M$37,S118&lt;&gt;"kahepoolne vajaduspõhine"),[2]an!$I$39,
IF(AND(A118=[2]an!$I$38,F118=[2]an!$E$42),[2]an!$I$42,
IF(AND(A118=[2]an!$J$38,F118=[2]an!$E$40),[2]an!$J$40,IF(AND(A118=[2]an!$J$38,F118=[2]an!$E$41),[2]an!$J$41,IF(AND(A118=[2]an!$J$38,F118=[2]an!$E$39,H118&gt;=[2]an!$M$37),[2]an!$J$39,
IF(AND(A118=[2]an!$J$38,F118=[2]an!$E$39,H118&lt;[2]an!$M$37,S118="kahepoolne vajaduspõhine",U118=""),[2]an!$M$40,
IF(AND(A118=[2]an!$J$38,F118=[2]an!$E$39,H118&lt;[2]an!$M$37,S118="kahepoolne vajaduspõhine",U118&lt;&gt;""),[2]an!$J$39,
IF(AND(A118=[2]an!$J$38,F118=[2]an!$E$39,H118&lt;[2]an!$M$37,S118&lt;&gt;"kahepoolne vajaduspõhine"),[2]an!$J$39,
IF(AND(A118=[2]an!$J$38,F118=[2]an!$E$42),[2]an!$J$42,""))))))))))))))))))))))))))))</f>
        <v/>
      </c>
      <c r="Y118" s="17" t="str">
        <f>IFERROR(IF(F118="Tugigrupp",0,
IF(AND(F118="Peretoe teenus",H118&gt;=[2]an!$M$37,RANK(D118,$D118:$D118)+COUNTIFS($D$2:D118,D118,$F$2:F118,F118)-1&gt;1),"",
IF(AND(F118="Peretoe teenus",H118&gt;=[2]an!$M$37,RANK(D118,$D118:$D118)+COUNTIFS($D$2:D118,D118,$F$2:F118,F118)-1=1,MONTH(H118)=MONTH(K118)=TRUE,YEAR(H118)=YEAR(K118)=TRUE),((EOMONTH(H118,0)-H118+1)*X118)/DAY(EOMONTH(H118,0)),
IF(AND(F118="Peretoe teenus",H118&gt;=[2]an!$M$37,RANK(D118,$D118:$D118)+COUNTIFS($D$2:D118,D118,$F$2:F118,F118)-1=1),X118,
IF(AND(F118="Peretoe teenus",H118&lt;[2]an!$M$37,S118&lt;&gt;"kahepoolne vajaduspõhine",RANK(D118,$D118:$D118)+COUNTIFS($D$2:D118,D118,$F$2:F118,F118)-1=1),X118,
IF(AND(F118="Peretoe teenus",H118&lt;[2]an!$M$37,S118&lt;&gt;"kahepoolne vajaduspõhine",RANK(D118,$D118:$D118)+COUNTIFS($D$2:D118,D118,$F$2:F118,F118)-1&gt;1),"",
IF(AND(F118="Peretoe teenus",H118&lt;[2]an!$M$37,S118="kahepoolne vajaduspõhine",U118="",RANK(D118,$D118:$D118)+COUNTIFS($D$2:D118,D118,$F$2:F118,F118)-1=1),X118,
IF(AND(F118="Peretoe teenus",H118&lt;[2]an!$M$37,S118="kahepoolne vajaduspõhine",U118="",RANK(D118,$D118:$D118)+COUNTIFS($D$2:D118,D118,$F$2:F118,F118)-1&gt;1),"",
IF(AND(F118="Peretoe teenus",H118&lt;[2]an!$M$37,S118="kahepoolne vajaduspõhine",U118&lt;[2]an!$M$37,RANK(D118,$D118:$D118)+COUNTIFS($D$2:D118,D118,$F$2:F118,F118)-1=1),X118,
IF(AND(F118="Peretoe teenus",H118&lt;[2]an!$M$37,S118="kahepoolne vajaduspõhine",U118&lt;[2]an!$M$37,RANK(D118,$D118:$D118)+COUNTIFS($D$2:D118,D118,$F$2:F118,F118)-1&gt;1),"",
IF(AND(F118="Peretoe teenus",H118&lt;[2]an!$M$37,S118="kahepoolne vajaduspõhine",U118&gt;=[2]an!$M$37,U118&lt;=[2]an!$M$38,RANK(D118,$D118:$D118)+COUNTIFS($D$2:D118,D118,$F$2:F118,F118)-1=1),
((EOMONTH(U118,0)-U118+1)*X118)/DAY(EOMONTH(U118,0))+(DAY(U118)-1)*100/DAY(EOMONTH(U118,0)),
IF(AND(F118="Peretoe teenus",H118&lt;[2]an!$M$37,S118="kahepoolne vajaduspõhine",U118&gt;=[2]an!$M$37,U118&lt;=[2]an!$M$38,RANK(D118,$D118:$D118)+COUNTIFS($D$2:D118,D118,$F$2:F118,F118)-1&gt;1),"",
IF(AND(F118="Peretoe teenus",H118&lt;[2]an!$M$37,S118="kahepoolne vajaduspõhine",U118&gt;[2]an!$M$38,RANK(D118,$D118:$D118)+COUNTIFS($D$2:D118,D118,$F$2:F118,F118)-1=1),X118,
IF(AND(F118="Peretoe teenus",H118&lt;[2]an!$M$37,S118="kahepoolne vajaduspõhine",U118&gt;[2]an!$M$38,RANK(D118,$D118:$D118)+COUNTIFS($D$2:D118,D118,$F$2:F118,F118)-1&gt;1),"",X118*W118)))))))))))))),"")</f>
        <v/>
      </c>
      <c r="Z118" s="18" t="str">
        <f t="shared" si="4"/>
        <v/>
      </c>
      <c r="AA118" s="19" t="str">
        <f>IFERROR(VLOOKUP(E118,[2]an!$A$3:$B$81,2,FALSE),"")</f>
        <v/>
      </c>
      <c r="AB118" s="19" t="str">
        <f>IFERROR(VLOOKUP(AA118,[2]an!$C$2:$D$16,2,FALSE),"")</f>
        <v/>
      </c>
      <c r="AC118" s="20"/>
      <c r="AD118" s="21" t="str">
        <f>IF(A118=[2]an!$F$36,VLOOKUP([2]an!$F$36,[2]an!$F$36:$H$36,3,FALSE),IF(A118=[2]an!$F$35,VLOOKUP([2]an!$F$35,[2]an!$F$35:$H$35,3,FALSE),IF(A118=[2]an!$F$33,VLOOKUP([2]an!$F$33,[2]an!$F$33:$H$33,3,FALSE),IF(A118=[2]an!$F$31,VLOOKUP([2]an!$F$31,[2]an!$F$31:$H$31,3,FALSE),""))))</f>
        <v/>
      </c>
    </row>
    <row r="119" spans="6:30" x14ac:dyDescent="0.2">
      <c r="F119" s="10"/>
      <c r="G119" s="8" t="str">
        <f t="shared" si="5"/>
        <v/>
      </c>
      <c r="H119" s="13"/>
      <c r="K119" s="13"/>
      <c r="L119" s="10"/>
      <c r="M119" s="10"/>
      <c r="S119" s="8" t="str">
        <f>IFERROR(VLOOKUP(D119,[1]peretoe_teenus!$A$2:$L$2000,5,FALSE),"")</f>
        <v/>
      </c>
      <c r="U119" s="13"/>
      <c r="V119" s="15" t="str" cm="1">
        <f t="array" ref="V119">IFERROR(IF(AND(F119="Tugigrupp",RANK(K119,$K119:$K119)+COUNTIFS($K$2:K119,K119,$L$2:L119,L119,$M$2:M119,M119,$I$2:I119,I119,$G$2:G119,G119,$F$2:F119,F119)-1=1),SUMPRODUCT(($F$2:$F$4154=F119)*($G$2:$G$4154=G119)*($K$2:$K$4154=K119)*($I$2:$I$4154=I119)*($L$2:$L$4154=L119)*($M$2:$M$4154=M119)),""),"")</f>
        <v/>
      </c>
      <c r="W119" s="15" t="str">
        <f t="shared" si="3"/>
        <v/>
      </c>
      <c r="X119" s="16" t="str">
        <f>IF(AND(A119=[2]an!$G$38,F119=[2]an!$E$40),[2]an!$G$40,IF(AND(A119=[2]an!$G$38,F119=[2]an!$E$41),[2]an!$G$41,IF(AND(A119=[2]an!$G$38,F119=[2]an!$E$39,H119&gt;=[2]an!$M$37),[2]an!$G$39,
IF(AND(A119=[2]an!$G$38,F119=[2]an!$E$39,H119&lt;[2]an!$M$37,S119="kahepoolne vajaduspõhine",U119=""),[2]an!$M$40,
IF(AND(A119=[2]an!$G$38,F119=[2]an!$E$39,H119&lt;[2]an!$M$37,S119="kahepoolne vajaduspõhine",U119&lt;&gt;""),[2]an!$G$39,
IF(AND(A119=[2]an!$G$38,F119=[2]an!$E$39,H119&lt;[2]an!$M$37,S119&lt;&gt;"kahepoolne vajaduspõhine"),[2]an!$G$39,
IF(AND(A119=[2]an!$G$38,F119=[2]an!$E$42),[2]an!$G$42,
IF(AND(A119=[2]an!$H$38,F119=[2]an!$E$40),[2]an!$H$40,IF(AND(A119=[2]an!$H$38,F119=[2]an!$E$41),[2]an!$H$41,IF(AND(A119=[2]an!$H$38,F119=[2]an!$E$39,H119&gt;=[2]an!$M$37),[2]an!$H$39,
IF(AND(A119=[2]an!$H$38,F119=[2]an!$E$39,H119&lt;[2]an!$M$37,S119="kahepoolne vajaduspõhine",U119=""),[2]an!$M$40,
IF(AND(A119=[2]an!$H$38,F119=[2]an!$E$39,H119&lt;[2]an!$M$37,S119="kahepoolne vajaduspõhine",U119&lt;&gt;""),[2]an!$H$39,
IF(AND(A119=[2]an!$H$38,F119=[2]an!$E$39,H119&lt;[2]an!$M$37,S119&lt;&gt;"kahepoolne vajaduspõhine"),[2]an!$H$39,
IF(AND(A119=[2]an!$H$38,F119=[2]an!$E$42),[2]an!$H$42,
IF(AND(A119=[2]an!$I$38,F119=[2]an!$E$40),[2]an!$I$40,IF(AND(A119=[2]an!$I$38,F119=[2]an!$E$41),[2]an!$I$41,IF(AND(A119=[2]an!$I$38,F119=[2]an!$E$39,H119&gt;=[2]an!$M$37),[2]an!$I$39,
IF(AND(A119=[2]an!$I$38,F119=[2]an!$E$39,H119&lt;[2]an!$M$37,S119="kahepoolne vajaduspõhine",U119=""),[2]an!$M$40,
IF(AND(A119=[2]an!$I$38,F119=[2]an!$E$39,H119&lt;[2]an!$M$37,S119="kahepoolne vajaduspõhine",U119&lt;&gt;""),[2]an!$I$39,
IF(AND(A119=[2]an!$I$38,F119=[2]an!$E$39,H119&lt;[2]an!$M$37,S119&lt;&gt;"kahepoolne vajaduspõhine"),[2]an!$I$39,
IF(AND(A119=[2]an!$I$38,F119=[2]an!$E$42),[2]an!$I$42,
IF(AND(A119=[2]an!$J$38,F119=[2]an!$E$40),[2]an!$J$40,IF(AND(A119=[2]an!$J$38,F119=[2]an!$E$41),[2]an!$J$41,IF(AND(A119=[2]an!$J$38,F119=[2]an!$E$39,H119&gt;=[2]an!$M$37),[2]an!$J$39,
IF(AND(A119=[2]an!$J$38,F119=[2]an!$E$39,H119&lt;[2]an!$M$37,S119="kahepoolne vajaduspõhine",U119=""),[2]an!$M$40,
IF(AND(A119=[2]an!$J$38,F119=[2]an!$E$39,H119&lt;[2]an!$M$37,S119="kahepoolne vajaduspõhine",U119&lt;&gt;""),[2]an!$J$39,
IF(AND(A119=[2]an!$J$38,F119=[2]an!$E$39,H119&lt;[2]an!$M$37,S119&lt;&gt;"kahepoolne vajaduspõhine"),[2]an!$J$39,
IF(AND(A119=[2]an!$J$38,F119=[2]an!$E$42),[2]an!$J$42,""))))))))))))))))))))))))))))</f>
        <v/>
      </c>
      <c r="Y119" s="17" t="str">
        <f>IFERROR(IF(F119="Tugigrupp",0,
IF(AND(F119="Peretoe teenus",H119&gt;=[2]an!$M$37,RANK(D119,$D119:$D119)+COUNTIFS($D$2:D119,D119,$F$2:F119,F119)-1&gt;1),"",
IF(AND(F119="Peretoe teenus",H119&gt;=[2]an!$M$37,RANK(D119,$D119:$D119)+COUNTIFS($D$2:D119,D119,$F$2:F119,F119)-1=1,MONTH(H119)=MONTH(K119)=TRUE,YEAR(H119)=YEAR(K119)=TRUE),((EOMONTH(H119,0)-H119+1)*X119)/DAY(EOMONTH(H119,0)),
IF(AND(F119="Peretoe teenus",H119&gt;=[2]an!$M$37,RANK(D119,$D119:$D119)+COUNTIFS($D$2:D119,D119,$F$2:F119,F119)-1=1),X119,
IF(AND(F119="Peretoe teenus",H119&lt;[2]an!$M$37,S119&lt;&gt;"kahepoolne vajaduspõhine",RANK(D119,$D119:$D119)+COUNTIFS($D$2:D119,D119,$F$2:F119,F119)-1=1),X119,
IF(AND(F119="Peretoe teenus",H119&lt;[2]an!$M$37,S119&lt;&gt;"kahepoolne vajaduspõhine",RANK(D119,$D119:$D119)+COUNTIFS($D$2:D119,D119,$F$2:F119,F119)-1&gt;1),"",
IF(AND(F119="Peretoe teenus",H119&lt;[2]an!$M$37,S119="kahepoolne vajaduspõhine",U119="",RANK(D119,$D119:$D119)+COUNTIFS($D$2:D119,D119,$F$2:F119,F119)-1=1),X119,
IF(AND(F119="Peretoe teenus",H119&lt;[2]an!$M$37,S119="kahepoolne vajaduspõhine",U119="",RANK(D119,$D119:$D119)+COUNTIFS($D$2:D119,D119,$F$2:F119,F119)-1&gt;1),"",
IF(AND(F119="Peretoe teenus",H119&lt;[2]an!$M$37,S119="kahepoolne vajaduspõhine",U119&lt;[2]an!$M$37,RANK(D119,$D119:$D119)+COUNTIFS($D$2:D119,D119,$F$2:F119,F119)-1=1),X119,
IF(AND(F119="Peretoe teenus",H119&lt;[2]an!$M$37,S119="kahepoolne vajaduspõhine",U119&lt;[2]an!$M$37,RANK(D119,$D119:$D119)+COUNTIFS($D$2:D119,D119,$F$2:F119,F119)-1&gt;1),"",
IF(AND(F119="Peretoe teenus",H119&lt;[2]an!$M$37,S119="kahepoolne vajaduspõhine",U119&gt;=[2]an!$M$37,U119&lt;=[2]an!$M$38,RANK(D119,$D119:$D119)+COUNTIFS($D$2:D119,D119,$F$2:F119,F119)-1=1),
((EOMONTH(U119,0)-U119+1)*X119)/DAY(EOMONTH(U119,0))+(DAY(U119)-1)*100/DAY(EOMONTH(U119,0)),
IF(AND(F119="Peretoe teenus",H119&lt;[2]an!$M$37,S119="kahepoolne vajaduspõhine",U119&gt;=[2]an!$M$37,U119&lt;=[2]an!$M$38,RANK(D119,$D119:$D119)+COUNTIFS($D$2:D119,D119,$F$2:F119,F119)-1&gt;1),"",
IF(AND(F119="Peretoe teenus",H119&lt;[2]an!$M$37,S119="kahepoolne vajaduspõhine",U119&gt;[2]an!$M$38,RANK(D119,$D119:$D119)+COUNTIFS($D$2:D119,D119,$F$2:F119,F119)-1=1),X119,
IF(AND(F119="Peretoe teenus",H119&lt;[2]an!$M$37,S119="kahepoolne vajaduspõhine",U119&gt;[2]an!$M$38,RANK(D119,$D119:$D119)+COUNTIFS($D$2:D119,D119,$F$2:F119,F119)-1&gt;1),"",X119*W119)))))))))))))),"")</f>
        <v/>
      </c>
      <c r="Z119" s="18" t="str">
        <f t="shared" si="4"/>
        <v/>
      </c>
      <c r="AA119" s="19" t="str">
        <f>IFERROR(VLOOKUP(E119,[2]an!$A$3:$B$81,2,FALSE),"")</f>
        <v/>
      </c>
      <c r="AB119" s="19" t="str">
        <f>IFERROR(VLOOKUP(AA119,[2]an!$C$2:$D$16,2,FALSE),"")</f>
        <v/>
      </c>
      <c r="AC119" s="20"/>
      <c r="AD119" s="21" t="str">
        <f>IF(A119=[2]an!$F$36,VLOOKUP([2]an!$F$36,[2]an!$F$36:$H$36,3,FALSE),IF(A119=[2]an!$F$35,VLOOKUP([2]an!$F$35,[2]an!$F$35:$H$35,3,FALSE),IF(A119=[2]an!$F$33,VLOOKUP([2]an!$F$33,[2]an!$F$33:$H$33,3,FALSE),IF(A119=[2]an!$F$31,VLOOKUP([2]an!$F$31,[2]an!$F$31:$H$31,3,FALSE),""))))</f>
        <v/>
      </c>
    </row>
    <row r="120" spans="6:30" x14ac:dyDescent="0.2">
      <c r="F120" s="10"/>
      <c r="G120" s="8" t="str">
        <f t="shared" si="5"/>
        <v/>
      </c>
      <c r="H120" s="13"/>
      <c r="K120" s="13"/>
      <c r="L120" s="10"/>
      <c r="M120" s="10"/>
      <c r="S120" s="8" t="str">
        <f>IFERROR(VLOOKUP(D120,[1]peretoe_teenus!$A$2:$L$2000,5,FALSE),"")</f>
        <v/>
      </c>
      <c r="U120" s="13"/>
      <c r="V120" s="15" t="str" cm="1">
        <f t="array" ref="V120">IFERROR(IF(AND(F120="Tugigrupp",RANK(K120,$K120:$K120)+COUNTIFS($K$2:K120,K120,$L$2:L120,L120,$M$2:M120,M120,$I$2:I120,I120,$G$2:G120,G120,$F$2:F120,F120)-1=1),SUMPRODUCT(($F$2:$F$4154=F120)*($G$2:$G$4154=G120)*($K$2:$K$4154=K120)*($I$2:$I$4154=I120)*($L$2:$L$4154=L120)*($M$2:$M$4154=M120)),""),"")</f>
        <v/>
      </c>
      <c r="W120" s="15" t="str">
        <f t="shared" si="3"/>
        <v/>
      </c>
      <c r="X120" s="16" t="str">
        <f>IF(AND(A120=[2]an!$G$38,F120=[2]an!$E$40),[2]an!$G$40,IF(AND(A120=[2]an!$G$38,F120=[2]an!$E$41),[2]an!$G$41,IF(AND(A120=[2]an!$G$38,F120=[2]an!$E$39,H120&gt;=[2]an!$M$37),[2]an!$G$39,
IF(AND(A120=[2]an!$G$38,F120=[2]an!$E$39,H120&lt;[2]an!$M$37,S120="kahepoolne vajaduspõhine",U120=""),[2]an!$M$40,
IF(AND(A120=[2]an!$G$38,F120=[2]an!$E$39,H120&lt;[2]an!$M$37,S120="kahepoolne vajaduspõhine",U120&lt;&gt;""),[2]an!$G$39,
IF(AND(A120=[2]an!$G$38,F120=[2]an!$E$39,H120&lt;[2]an!$M$37,S120&lt;&gt;"kahepoolne vajaduspõhine"),[2]an!$G$39,
IF(AND(A120=[2]an!$G$38,F120=[2]an!$E$42),[2]an!$G$42,
IF(AND(A120=[2]an!$H$38,F120=[2]an!$E$40),[2]an!$H$40,IF(AND(A120=[2]an!$H$38,F120=[2]an!$E$41),[2]an!$H$41,IF(AND(A120=[2]an!$H$38,F120=[2]an!$E$39,H120&gt;=[2]an!$M$37),[2]an!$H$39,
IF(AND(A120=[2]an!$H$38,F120=[2]an!$E$39,H120&lt;[2]an!$M$37,S120="kahepoolne vajaduspõhine",U120=""),[2]an!$M$40,
IF(AND(A120=[2]an!$H$38,F120=[2]an!$E$39,H120&lt;[2]an!$M$37,S120="kahepoolne vajaduspõhine",U120&lt;&gt;""),[2]an!$H$39,
IF(AND(A120=[2]an!$H$38,F120=[2]an!$E$39,H120&lt;[2]an!$M$37,S120&lt;&gt;"kahepoolne vajaduspõhine"),[2]an!$H$39,
IF(AND(A120=[2]an!$H$38,F120=[2]an!$E$42),[2]an!$H$42,
IF(AND(A120=[2]an!$I$38,F120=[2]an!$E$40),[2]an!$I$40,IF(AND(A120=[2]an!$I$38,F120=[2]an!$E$41),[2]an!$I$41,IF(AND(A120=[2]an!$I$38,F120=[2]an!$E$39,H120&gt;=[2]an!$M$37),[2]an!$I$39,
IF(AND(A120=[2]an!$I$38,F120=[2]an!$E$39,H120&lt;[2]an!$M$37,S120="kahepoolne vajaduspõhine",U120=""),[2]an!$M$40,
IF(AND(A120=[2]an!$I$38,F120=[2]an!$E$39,H120&lt;[2]an!$M$37,S120="kahepoolne vajaduspõhine",U120&lt;&gt;""),[2]an!$I$39,
IF(AND(A120=[2]an!$I$38,F120=[2]an!$E$39,H120&lt;[2]an!$M$37,S120&lt;&gt;"kahepoolne vajaduspõhine"),[2]an!$I$39,
IF(AND(A120=[2]an!$I$38,F120=[2]an!$E$42),[2]an!$I$42,
IF(AND(A120=[2]an!$J$38,F120=[2]an!$E$40),[2]an!$J$40,IF(AND(A120=[2]an!$J$38,F120=[2]an!$E$41),[2]an!$J$41,IF(AND(A120=[2]an!$J$38,F120=[2]an!$E$39,H120&gt;=[2]an!$M$37),[2]an!$J$39,
IF(AND(A120=[2]an!$J$38,F120=[2]an!$E$39,H120&lt;[2]an!$M$37,S120="kahepoolne vajaduspõhine",U120=""),[2]an!$M$40,
IF(AND(A120=[2]an!$J$38,F120=[2]an!$E$39,H120&lt;[2]an!$M$37,S120="kahepoolne vajaduspõhine",U120&lt;&gt;""),[2]an!$J$39,
IF(AND(A120=[2]an!$J$38,F120=[2]an!$E$39,H120&lt;[2]an!$M$37,S120&lt;&gt;"kahepoolne vajaduspõhine"),[2]an!$J$39,
IF(AND(A120=[2]an!$J$38,F120=[2]an!$E$42),[2]an!$J$42,""))))))))))))))))))))))))))))</f>
        <v/>
      </c>
      <c r="Y120" s="17" t="str">
        <f>IFERROR(IF(F120="Tugigrupp",0,
IF(AND(F120="Peretoe teenus",H120&gt;=[2]an!$M$37,RANK(D120,$D120:$D120)+COUNTIFS($D$2:D120,D120,$F$2:F120,F120)-1&gt;1),"",
IF(AND(F120="Peretoe teenus",H120&gt;=[2]an!$M$37,RANK(D120,$D120:$D120)+COUNTIFS($D$2:D120,D120,$F$2:F120,F120)-1=1,MONTH(H120)=MONTH(K120)=TRUE,YEAR(H120)=YEAR(K120)=TRUE),((EOMONTH(H120,0)-H120+1)*X120)/DAY(EOMONTH(H120,0)),
IF(AND(F120="Peretoe teenus",H120&gt;=[2]an!$M$37,RANK(D120,$D120:$D120)+COUNTIFS($D$2:D120,D120,$F$2:F120,F120)-1=1),X120,
IF(AND(F120="Peretoe teenus",H120&lt;[2]an!$M$37,S120&lt;&gt;"kahepoolne vajaduspõhine",RANK(D120,$D120:$D120)+COUNTIFS($D$2:D120,D120,$F$2:F120,F120)-1=1),X120,
IF(AND(F120="Peretoe teenus",H120&lt;[2]an!$M$37,S120&lt;&gt;"kahepoolne vajaduspõhine",RANK(D120,$D120:$D120)+COUNTIFS($D$2:D120,D120,$F$2:F120,F120)-1&gt;1),"",
IF(AND(F120="Peretoe teenus",H120&lt;[2]an!$M$37,S120="kahepoolne vajaduspõhine",U120="",RANK(D120,$D120:$D120)+COUNTIFS($D$2:D120,D120,$F$2:F120,F120)-1=1),X120,
IF(AND(F120="Peretoe teenus",H120&lt;[2]an!$M$37,S120="kahepoolne vajaduspõhine",U120="",RANK(D120,$D120:$D120)+COUNTIFS($D$2:D120,D120,$F$2:F120,F120)-1&gt;1),"",
IF(AND(F120="Peretoe teenus",H120&lt;[2]an!$M$37,S120="kahepoolne vajaduspõhine",U120&lt;[2]an!$M$37,RANK(D120,$D120:$D120)+COUNTIFS($D$2:D120,D120,$F$2:F120,F120)-1=1),X120,
IF(AND(F120="Peretoe teenus",H120&lt;[2]an!$M$37,S120="kahepoolne vajaduspõhine",U120&lt;[2]an!$M$37,RANK(D120,$D120:$D120)+COUNTIFS($D$2:D120,D120,$F$2:F120,F120)-1&gt;1),"",
IF(AND(F120="Peretoe teenus",H120&lt;[2]an!$M$37,S120="kahepoolne vajaduspõhine",U120&gt;=[2]an!$M$37,U120&lt;=[2]an!$M$38,RANK(D120,$D120:$D120)+COUNTIFS($D$2:D120,D120,$F$2:F120,F120)-1=1),
((EOMONTH(U120,0)-U120+1)*X120)/DAY(EOMONTH(U120,0))+(DAY(U120)-1)*100/DAY(EOMONTH(U120,0)),
IF(AND(F120="Peretoe teenus",H120&lt;[2]an!$M$37,S120="kahepoolne vajaduspõhine",U120&gt;=[2]an!$M$37,U120&lt;=[2]an!$M$38,RANK(D120,$D120:$D120)+COUNTIFS($D$2:D120,D120,$F$2:F120,F120)-1&gt;1),"",
IF(AND(F120="Peretoe teenus",H120&lt;[2]an!$M$37,S120="kahepoolne vajaduspõhine",U120&gt;[2]an!$M$38,RANK(D120,$D120:$D120)+COUNTIFS($D$2:D120,D120,$F$2:F120,F120)-1=1),X120,
IF(AND(F120="Peretoe teenus",H120&lt;[2]an!$M$37,S120="kahepoolne vajaduspõhine",U120&gt;[2]an!$M$38,RANK(D120,$D120:$D120)+COUNTIFS($D$2:D120,D120,$F$2:F120,F120)-1&gt;1),"",X120*W120)))))))))))))),"")</f>
        <v/>
      </c>
      <c r="Z120" s="18" t="str">
        <f t="shared" si="4"/>
        <v/>
      </c>
      <c r="AA120" s="19" t="str">
        <f>IFERROR(VLOOKUP(E120,[2]an!$A$3:$B$81,2,FALSE),"")</f>
        <v/>
      </c>
      <c r="AB120" s="19" t="str">
        <f>IFERROR(VLOOKUP(AA120,[2]an!$C$2:$D$16,2,FALSE),"")</f>
        <v/>
      </c>
      <c r="AC120" s="20"/>
      <c r="AD120" s="21" t="str">
        <f>IF(A120=[2]an!$F$36,VLOOKUP([2]an!$F$36,[2]an!$F$36:$H$36,3,FALSE),IF(A120=[2]an!$F$35,VLOOKUP([2]an!$F$35,[2]an!$F$35:$H$35,3,FALSE),IF(A120=[2]an!$F$33,VLOOKUP([2]an!$F$33,[2]an!$F$33:$H$33,3,FALSE),IF(A120=[2]an!$F$31,VLOOKUP([2]an!$F$31,[2]an!$F$31:$H$31,3,FALSE),""))))</f>
        <v/>
      </c>
    </row>
    <row r="121" spans="6:30" x14ac:dyDescent="0.2">
      <c r="F121" s="10"/>
      <c r="G121" s="8" t="str">
        <f t="shared" si="5"/>
        <v/>
      </c>
      <c r="H121" s="13"/>
      <c r="K121" s="13"/>
      <c r="L121" s="10"/>
      <c r="M121" s="10"/>
      <c r="S121" s="8" t="str">
        <f>IFERROR(VLOOKUP(D121,[1]peretoe_teenus!$A$2:$L$2000,5,FALSE),"")</f>
        <v/>
      </c>
      <c r="U121" s="13"/>
      <c r="V121" s="15" t="str" cm="1">
        <f t="array" ref="V121">IFERROR(IF(AND(F121="Tugigrupp",RANK(K121,$K121:$K121)+COUNTIFS($K$2:K121,K121,$L$2:L121,L121,$M$2:M121,M121,$I$2:I121,I121,$G$2:G121,G121,$F$2:F121,F121)-1=1),SUMPRODUCT(($F$2:$F$4154=F121)*($G$2:$G$4154=G121)*($K$2:$K$4154=K121)*($I$2:$I$4154=I121)*($L$2:$L$4154=L121)*($M$2:$M$4154=M121)),""),"")</f>
        <v/>
      </c>
      <c r="W121" s="15" t="str">
        <f t="shared" si="3"/>
        <v/>
      </c>
      <c r="X121" s="16" t="str">
        <f>IF(AND(A121=[2]an!$G$38,F121=[2]an!$E$40),[2]an!$G$40,IF(AND(A121=[2]an!$G$38,F121=[2]an!$E$41),[2]an!$G$41,IF(AND(A121=[2]an!$G$38,F121=[2]an!$E$39,H121&gt;=[2]an!$M$37),[2]an!$G$39,
IF(AND(A121=[2]an!$G$38,F121=[2]an!$E$39,H121&lt;[2]an!$M$37,S121="kahepoolne vajaduspõhine",U121=""),[2]an!$M$40,
IF(AND(A121=[2]an!$G$38,F121=[2]an!$E$39,H121&lt;[2]an!$M$37,S121="kahepoolne vajaduspõhine",U121&lt;&gt;""),[2]an!$G$39,
IF(AND(A121=[2]an!$G$38,F121=[2]an!$E$39,H121&lt;[2]an!$M$37,S121&lt;&gt;"kahepoolne vajaduspõhine"),[2]an!$G$39,
IF(AND(A121=[2]an!$G$38,F121=[2]an!$E$42),[2]an!$G$42,
IF(AND(A121=[2]an!$H$38,F121=[2]an!$E$40),[2]an!$H$40,IF(AND(A121=[2]an!$H$38,F121=[2]an!$E$41),[2]an!$H$41,IF(AND(A121=[2]an!$H$38,F121=[2]an!$E$39,H121&gt;=[2]an!$M$37),[2]an!$H$39,
IF(AND(A121=[2]an!$H$38,F121=[2]an!$E$39,H121&lt;[2]an!$M$37,S121="kahepoolne vajaduspõhine",U121=""),[2]an!$M$40,
IF(AND(A121=[2]an!$H$38,F121=[2]an!$E$39,H121&lt;[2]an!$M$37,S121="kahepoolne vajaduspõhine",U121&lt;&gt;""),[2]an!$H$39,
IF(AND(A121=[2]an!$H$38,F121=[2]an!$E$39,H121&lt;[2]an!$M$37,S121&lt;&gt;"kahepoolne vajaduspõhine"),[2]an!$H$39,
IF(AND(A121=[2]an!$H$38,F121=[2]an!$E$42),[2]an!$H$42,
IF(AND(A121=[2]an!$I$38,F121=[2]an!$E$40),[2]an!$I$40,IF(AND(A121=[2]an!$I$38,F121=[2]an!$E$41),[2]an!$I$41,IF(AND(A121=[2]an!$I$38,F121=[2]an!$E$39,H121&gt;=[2]an!$M$37),[2]an!$I$39,
IF(AND(A121=[2]an!$I$38,F121=[2]an!$E$39,H121&lt;[2]an!$M$37,S121="kahepoolne vajaduspõhine",U121=""),[2]an!$M$40,
IF(AND(A121=[2]an!$I$38,F121=[2]an!$E$39,H121&lt;[2]an!$M$37,S121="kahepoolne vajaduspõhine",U121&lt;&gt;""),[2]an!$I$39,
IF(AND(A121=[2]an!$I$38,F121=[2]an!$E$39,H121&lt;[2]an!$M$37,S121&lt;&gt;"kahepoolne vajaduspõhine"),[2]an!$I$39,
IF(AND(A121=[2]an!$I$38,F121=[2]an!$E$42),[2]an!$I$42,
IF(AND(A121=[2]an!$J$38,F121=[2]an!$E$40),[2]an!$J$40,IF(AND(A121=[2]an!$J$38,F121=[2]an!$E$41),[2]an!$J$41,IF(AND(A121=[2]an!$J$38,F121=[2]an!$E$39,H121&gt;=[2]an!$M$37),[2]an!$J$39,
IF(AND(A121=[2]an!$J$38,F121=[2]an!$E$39,H121&lt;[2]an!$M$37,S121="kahepoolne vajaduspõhine",U121=""),[2]an!$M$40,
IF(AND(A121=[2]an!$J$38,F121=[2]an!$E$39,H121&lt;[2]an!$M$37,S121="kahepoolne vajaduspõhine",U121&lt;&gt;""),[2]an!$J$39,
IF(AND(A121=[2]an!$J$38,F121=[2]an!$E$39,H121&lt;[2]an!$M$37,S121&lt;&gt;"kahepoolne vajaduspõhine"),[2]an!$J$39,
IF(AND(A121=[2]an!$J$38,F121=[2]an!$E$42),[2]an!$J$42,""))))))))))))))))))))))))))))</f>
        <v/>
      </c>
      <c r="Y121" s="17" t="str">
        <f>IFERROR(IF(F121="Tugigrupp",0,
IF(AND(F121="Peretoe teenus",H121&gt;=[2]an!$M$37,RANK(D121,$D121:$D121)+COUNTIFS($D$2:D121,D121,$F$2:F121,F121)-1&gt;1),"",
IF(AND(F121="Peretoe teenus",H121&gt;=[2]an!$M$37,RANK(D121,$D121:$D121)+COUNTIFS($D$2:D121,D121,$F$2:F121,F121)-1=1,MONTH(H121)=MONTH(K121)=TRUE,YEAR(H121)=YEAR(K121)=TRUE),((EOMONTH(H121,0)-H121+1)*X121)/DAY(EOMONTH(H121,0)),
IF(AND(F121="Peretoe teenus",H121&gt;=[2]an!$M$37,RANK(D121,$D121:$D121)+COUNTIFS($D$2:D121,D121,$F$2:F121,F121)-1=1),X121,
IF(AND(F121="Peretoe teenus",H121&lt;[2]an!$M$37,S121&lt;&gt;"kahepoolne vajaduspõhine",RANK(D121,$D121:$D121)+COUNTIFS($D$2:D121,D121,$F$2:F121,F121)-1=1),X121,
IF(AND(F121="Peretoe teenus",H121&lt;[2]an!$M$37,S121&lt;&gt;"kahepoolne vajaduspõhine",RANK(D121,$D121:$D121)+COUNTIFS($D$2:D121,D121,$F$2:F121,F121)-1&gt;1),"",
IF(AND(F121="Peretoe teenus",H121&lt;[2]an!$M$37,S121="kahepoolne vajaduspõhine",U121="",RANK(D121,$D121:$D121)+COUNTIFS($D$2:D121,D121,$F$2:F121,F121)-1=1),X121,
IF(AND(F121="Peretoe teenus",H121&lt;[2]an!$M$37,S121="kahepoolne vajaduspõhine",U121="",RANK(D121,$D121:$D121)+COUNTIFS($D$2:D121,D121,$F$2:F121,F121)-1&gt;1),"",
IF(AND(F121="Peretoe teenus",H121&lt;[2]an!$M$37,S121="kahepoolne vajaduspõhine",U121&lt;[2]an!$M$37,RANK(D121,$D121:$D121)+COUNTIFS($D$2:D121,D121,$F$2:F121,F121)-1=1),X121,
IF(AND(F121="Peretoe teenus",H121&lt;[2]an!$M$37,S121="kahepoolne vajaduspõhine",U121&lt;[2]an!$M$37,RANK(D121,$D121:$D121)+COUNTIFS($D$2:D121,D121,$F$2:F121,F121)-1&gt;1),"",
IF(AND(F121="Peretoe teenus",H121&lt;[2]an!$M$37,S121="kahepoolne vajaduspõhine",U121&gt;=[2]an!$M$37,U121&lt;=[2]an!$M$38,RANK(D121,$D121:$D121)+COUNTIFS($D$2:D121,D121,$F$2:F121,F121)-1=1),
((EOMONTH(U121,0)-U121+1)*X121)/DAY(EOMONTH(U121,0))+(DAY(U121)-1)*100/DAY(EOMONTH(U121,0)),
IF(AND(F121="Peretoe teenus",H121&lt;[2]an!$M$37,S121="kahepoolne vajaduspõhine",U121&gt;=[2]an!$M$37,U121&lt;=[2]an!$M$38,RANK(D121,$D121:$D121)+COUNTIFS($D$2:D121,D121,$F$2:F121,F121)-1&gt;1),"",
IF(AND(F121="Peretoe teenus",H121&lt;[2]an!$M$37,S121="kahepoolne vajaduspõhine",U121&gt;[2]an!$M$38,RANK(D121,$D121:$D121)+COUNTIFS($D$2:D121,D121,$F$2:F121,F121)-1=1),X121,
IF(AND(F121="Peretoe teenus",H121&lt;[2]an!$M$37,S121="kahepoolne vajaduspõhine",U121&gt;[2]an!$M$38,RANK(D121,$D121:$D121)+COUNTIFS($D$2:D121,D121,$F$2:F121,F121)-1&gt;1),"",X121*W121)))))))))))))),"")</f>
        <v/>
      </c>
      <c r="Z121" s="18" t="str">
        <f t="shared" si="4"/>
        <v/>
      </c>
      <c r="AA121" s="19" t="str">
        <f>IFERROR(VLOOKUP(E121,[2]an!$A$3:$B$81,2,FALSE),"")</f>
        <v/>
      </c>
      <c r="AB121" s="19" t="str">
        <f>IFERROR(VLOOKUP(AA121,[2]an!$C$2:$D$16,2,FALSE),"")</f>
        <v/>
      </c>
      <c r="AC121" s="20"/>
      <c r="AD121" s="21" t="str">
        <f>IF(A121=[2]an!$F$36,VLOOKUP([2]an!$F$36,[2]an!$F$36:$H$36,3,FALSE),IF(A121=[2]an!$F$35,VLOOKUP([2]an!$F$35,[2]an!$F$35:$H$35,3,FALSE),IF(A121=[2]an!$F$33,VLOOKUP([2]an!$F$33,[2]an!$F$33:$H$33,3,FALSE),IF(A121=[2]an!$F$31,VLOOKUP([2]an!$F$31,[2]an!$F$31:$H$31,3,FALSE),""))))</f>
        <v/>
      </c>
    </row>
    <row r="122" spans="6:30" x14ac:dyDescent="0.2">
      <c r="F122" s="10"/>
      <c r="G122" s="8" t="str">
        <f t="shared" si="5"/>
        <v/>
      </c>
      <c r="H122" s="13"/>
      <c r="K122" s="13"/>
      <c r="L122" s="10"/>
      <c r="M122" s="10"/>
      <c r="S122" s="8" t="str">
        <f>IFERROR(VLOOKUP(D122,[1]peretoe_teenus!$A$2:$L$2000,5,FALSE),"")</f>
        <v/>
      </c>
      <c r="U122" s="13"/>
      <c r="V122" s="15" t="str" cm="1">
        <f t="array" ref="V122">IFERROR(IF(AND(F122="Tugigrupp",RANK(K122,$K122:$K122)+COUNTIFS($K$2:K122,K122,$L$2:L122,L122,$M$2:M122,M122,$I$2:I122,I122,$G$2:G122,G122,$F$2:F122,F122)-1=1),SUMPRODUCT(($F$2:$F$4154=F122)*($G$2:$G$4154=G122)*($K$2:$K$4154=K122)*($I$2:$I$4154=I122)*($L$2:$L$4154=L122)*($M$2:$M$4154=M122)),""),"")</f>
        <v/>
      </c>
      <c r="W122" s="15" t="str">
        <f t="shared" si="3"/>
        <v/>
      </c>
      <c r="X122" s="16" t="str">
        <f>IF(AND(A122=[2]an!$G$38,F122=[2]an!$E$40),[2]an!$G$40,IF(AND(A122=[2]an!$G$38,F122=[2]an!$E$41),[2]an!$G$41,IF(AND(A122=[2]an!$G$38,F122=[2]an!$E$39,H122&gt;=[2]an!$M$37),[2]an!$G$39,
IF(AND(A122=[2]an!$G$38,F122=[2]an!$E$39,H122&lt;[2]an!$M$37,S122="kahepoolne vajaduspõhine",U122=""),[2]an!$M$40,
IF(AND(A122=[2]an!$G$38,F122=[2]an!$E$39,H122&lt;[2]an!$M$37,S122="kahepoolne vajaduspõhine",U122&lt;&gt;""),[2]an!$G$39,
IF(AND(A122=[2]an!$G$38,F122=[2]an!$E$39,H122&lt;[2]an!$M$37,S122&lt;&gt;"kahepoolne vajaduspõhine"),[2]an!$G$39,
IF(AND(A122=[2]an!$G$38,F122=[2]an!$E$42),[2]an!$G$42,
IF(AND(A122=[2]an!$H$38,F122=[2]an!$E$40),[2]an!$H$40,IF(AND(A122=[2]an!$H$38,F122=[2]an!$E$41),[2]an!$H$41,IF(AND(A122=[2]an!$H$38,F122=[2]an!$E$39,H122&gt;=[2]an!$M$37),[2]an!$H$39,
IF(AND(A122=[2]an!$H$38,F122=[2]an!$E$39,H122&lt;[2]an!$M$37,S122="kahepoolne vajaduspõhine",U122=""),[2]an!$M$40,
IF(AND(A122=[2]an!$H$38,F122=[2]an!$E$39,H122&lt;[2]an!$M$37,S122="kahepoolne vajaduspõhine",U122&lt;&gt;""),[2]an!$H$39,
IF(AND(A122=[2]an!$H$38,F122=[2]an!$E$39,H122&lt;[2]an!$M$37,S122&lt;&gt;"kahepoolne vajaduspõhine"),[2]an!$H$39,
IF(AND(A122=[2]an!$H$38,F122=[2]an!$E$42),[2]an!$H$42,
IF(AND(A122=[2]an!$I$38,F122=[2]an!$E$40),[2]an!$I$40,IF(AND(A122=[2]an!$I$38,F122=[2]an!$E$41),[2]an!$I$41,IF(AND(A122=[2]an!$I$38,F122=[2]an!$E$39,H122&gt;=[2]an!$M$37),[2]an!$I$39,
IF(AND(A122=[2]an!$I$38,F122=[2]an!$E$39,H122&lt;[2]an!$M$37,S122="kahepoolne vajaduspõhine",U122=""),[2]an!$M$40,
IF(AND(A122=[2]an!$I$38,F122=[2]an!$E$39,H122&lt;[2]an!$M$37,S122="kahepoolne vajaduspõhine",U122&lt;&gt;""),[2]an!$I$39,
IF(AND(A122=[2]an!$I$38,F122=[2]an!$E$39,H122&lt;[2]an!$M$37,S122&lt;&gt;"kahepoolne vajaduspõhine"),[2]an!$I$39,
IF(AND(A122=[2]an!$I$38,F122=[2]an!$E$42),[2]an!$I$42,
IF(AND(A122=[2]an!$J$38,F122=[2]an!$E$40),[2]an!$J$40,IF(AND(A122=[2]an!$J$38,F122=[2]an!$E$41),[2]an!$J$41,IF(AND(A122=[2]an!$J$38,F122=[2]an!$E$39,H122&gt;=[2]an!$M$37),[2]an!$J$39,
IF(AND(A122=[2]an!$J$38,F122=[2]an!$E$39,H122&lt;[2]an!$M$37,S122="kahepoolne vajaduspõhine",U122=""),[2]an!$M$40,
IF(AND(A122=[2]an!$J$38,F122=[2]an!$E$39,H122&lt;[2]an!$M$37,S122="kahepoolne vajaduspõhine",U122&lt;&gt;""),[2]an!$J$39,
IF(AND(A122=[2]an!$J$38,F122=[2]an!$E$39,H122&lt;[2]an!$M$37,S122&lt;&gt;"kahepoolne vajaduspõhine"),[2]an!$J$39,
IF(AND(A122=[2]an!$J$38,F122=[2]an!$E$42),[2]an!$J$42,""))))))))))))))))))))))))))))</f>
        <v/>
      </c>
      <c r="Y122" s="17" t="str">
        <f>IFERROR(IF(F122="Tugigrupp",0,
IF(AND(F122="Peretoe teenus",H122&gt;=[2]an!$M$37,RANK(D122,$D122:$D122)+COUNTIFS($D$2:D122,D122,$F$2:F122,F122)-1&gt;1),"",
IF(AND(F122="Peretoe teenus",H122&gt;=[2]an!$M$37,RANK(D122,$D122:$D122)+COUNTIFS($D$2:D122,D122,$F$2:F122,F122)-1=1,MONTH(H122)=MONTH(K122)=TRUE,YEAR(H122)=YEAR(K122)=TRUE),((EOMONTH(H122,0)-H122+1)*X122)/DAY(EOMONTH(H122,0)),
IF(AND(F122="Peretoe teenus",H122&gt;=[2]an!$M$37,RANK(D122,$D122:$D122)+COUNTIFS($D$2:D122,D122,$F$2:F122,F122)-1=1),X122,
IF(AND(F122="Peretoe teenus",H122&lt;[2]an!$M$37,S122&lt;&gt;"kahepoolne vajaduspõhine",RANK(D122,$D122:$D122)+COUNTIFS($D$2:D122,D122,$F$2:F122,F122)-1=1),X122,
IF(AND(F122="Peretoe teenus",H122&lt;[2]an!$M$37,S122&lt;&gt;"kahepoolne vajaduspõhine",RANK(D122,$D122:$D122)+COUNTIFS($D$2:D122,D122,$F$2:F122,F122)-1&gt;1),"",
IF(AND(F122="Peretoe teenus",H122&lt;[2]an!$M$37,S122="kahepoolne vajaduspõhine",U122="",RANK(D122,$D122:$D122)+COUNTIFS($D$2:D122,D122,$F$2:F122,F122)-1=1),X122,
IF(AND(F122="Peretoe teenus",H122&lt;[2]an!$M$37,S122="kahepoolne vajaduspõhine",U122="",RANK(D122,$D122:$D122)+COUNTIFS($D$2:D122,D122,$F$2:F122,F122)-1&gt;1),"",
IF(AND(F122="Peretoe teenus",H122&lt;[2]an!$M$37,S122="kahepoolne vajaduspõhine",U122&lt;[2]an!$M$37,RANK(D122,$D122:$D122)+COUNTIFS($D$2:D122,D122,$F$2:F122,F122)-1=1),X122,
IF(AND(F122="Peretoe teenus",H122&lt;[2]an!$M$37,S122="kahepoolne vajaduspõhine",U122&lt;[2]an!$M$37,RANK(D122,$D122:$D122)+COUNTIFS($D$2:D122,D122,$F$2:F122,F122)-1&gt;1),"",
IF(AND(F122="Peretoe teenus",H122&lt;[2]an!$M$37,S122="kahepoolne vajaduspõhine",U122&gt;=[2]an!$M$37,U122&lt;=[2]an!$M$38,RANK(D122,$D122:$D122)+COUNTIFS($D$2:D122,D122,$F$2:F122,F122)-1=1),
((EOMONTH(U122,0)-U122+1)*X122)/DAY(EOMONTH(U122,0))+(DAY(U122)-1)*100/DAY(EOMONTH(U122,0)),
IF(AND(F122="Peretoe teenus",H122&lt;[2]an!$M$37,S122="kahepoolne vajaduspõhine",U122&gt;=[2]an!$M$37,U122&lt;=[2]an!$M$38,RANK(D122,$D122:$D122)+COUNTIFS($D$2:D122,D122,$F$2:F122,F122)-1&gt;1),"",
IF(AND(F122="Peretoe teenus",H122&lt;[2]an!$M$37,S122="kahepoolne vajaduspõhine",U122&gt;[2]an!$M$38,RANK(D122,$D122:$D122)+COUNTIFS($D$2:D122,D122,$F$2:F122,F122)-1=1),X122,
IF(AND(F122="Peretoe teenus",H122&lt;[2]an!$M$37,S122="kahepoolne vajaduspõhine",U122&gt;[2]an!$M$38,RANK(D122,$D122:$D122)+COUNTIFS($D$2:D122,D122,$F$2:F122,F122)-1&gt;1),"",X122*W122)))))))))))))),"")</f>
        <v/>
      </c>
      <c r="Z122" s="18" t="str">
        <f t="shared" si="4"/>
        <v/>
      </c>
      <c r="AA122" s="19" t="str">
        <f>IFERROR(VLOOKUP(E122,[2]an!$A$3:$B$81,2,FALSE),"")</f>
        <v/>
      </c>
      <c r="AB122" s="19" t="str">
        <f>IFERROR(VLOOKUP(AA122,[2]an!$C$2:$D$16,2,FALSE),"")</f>
        <v/>
      </c>
      <c r="AC122" s="20"/>
      <c r="AD122" s="21" t="str">
        <f>IF(A122=[2]an!$F$36,VLOOKUP([2]an!$F$36,[2]an!$F$36:$H$36,3,FALSE),IF(A122=[2]an!$F$35,VLOOKUP([2]an!$F$35,[2]an!$F$35:$H$35,3,FALSE),IF(A122=[2]an!$F$33,VLOOKUP([2]an!$F$33,[2]an!$F$33:$H$33,3,FALSE),IF(A122=[2]an!$F$31,VLOOKUP([2]an!$F$31,[2]an!$F$31:$H$31,3,FALSE),""))))</f>
        <v/>
      </c>
    </row>
    <row r="123" spans="6:30" x14ac:dyDescent="0.2">
      <c r="F123" s="10"/>
      <c r="G123" s="8" t="str">
        <f t="shared" si="5"/>
        <v/>
      </c>
      <c r="H123" s="13"/>
      <c r="K123" s="13"/>
      <c r="L123" s="10"/>
      <c r="M123" s="10"/>
      <c r="S123" s="8" t="str">
        <f>IFERROR(VLOOKUP(D123,[1]peretoe_teenus!$A$2:$L$2000,5,FALSE),"")</f>
        <v/>
      </c>
      <c r="U123" s="13"/>
      <c r="V123" s="15" t="str" cm="1">
        <f t="array" ref="V123">IFERROR(IF(AND(F123="Tugigrupp",RANK(K123,$K123:$K123)+COUNTIFS($K$2:K123,K123,$L$2:L123,L123,$M$2:M123,M123,$I$2:I123,I123,$G$2:G123,G123,$F$2:F123,F123)-1=1),SUMPRODUCT(($F$2:$F$4154=F123)*($G$2:$G$4154=G123)*($K$2:$K$4154=K123)*($I$2:$I$4154=I123)*($L$2:$L$4154=L123)*($M$2:$M$4154=M123)),""),"")</f>
        <v/>
      </c>
      <c r="W123" s="15" t="str">
        <f t="shared" si="3"/>
        <v/>
      </c>
      <c r="X123" s="16" t="str">
        <f>IF(AND(A123=[2]an!$G$38,F123=[2]an!$E$40),[2]an!$G$40,IF(AND(A123=[2]an!$G$38,F123=[2]an!$E$41),[2]an!$G$41,IF(AND(A123=[2]an!$G$38,F123=[2]an!$E$39,H123&gt;=[2]an!$M$37),[2]an!$G$39,
IF(AND(A123=[2]an!$G$38,F123=[2]an!$E$39,H123&lt;[2]an!$M$37,S123="kahepoolne vajaduspõhine",U123=""),[2]an!$M$40,
IF(AND(A123=[2]an!$G$38,F123=[2]an!$E$39,H123&lt;[2]an!$M$37,S123="kahepoolne vajaduspõhine",U123&lt;&gt;""),[2]an!$G$39,
IF(AND(A123=[2]an!$G$38,F123=[2]an!$E$39,H123&lt;[2]an!$M$37,S123&lt;&gt;"kahepoolne vajaduspõhine"),[2]an!$G$39,
IF(AND(A123=[2]an!$G$38,F123=[2]an!$E$42),[2]an!$G$42,
IF(AND(A123=[2]an!$H$38,F123=[2]an!$E$40),[2]an!$H$40,IF(AND(A123=[2]an!$H$38,F123=[2]an!$E$41),[2]an!$H$41,IF(AND(A123=[2]an!$H$38,F123=[2]an!$E$39,H123&gt;=[2]an!$M$37),[2]an!$H$39,
IF(AND(A123=[2]an!$H$38,F123=[2]an!$E$39,H123&lt;[2]an!$M$37,S123="kahepoolne vajaduspõhine",U123=""),[2]an!$M$40,
IF(AND(A123=[2]an!$H$38,F123=[2]an!$E$39,H123&lt;[2]an!$M$37,S123="kahepoolne vajaduspõhine",U123&lt;&gt;""),[2]an!$H$39,
IF(AND(A123=[2]an!$H$38,F123=[2]an!$E$39,H123&lt;[2]an!$M$37,S123&lt;&gt;"kahepoolne vajaduspõhine"),[2]an!$H$39,
IF(AND(A123=[2]an!$H$38,F123=[2]an!$E$42),[2]an!$H$42,
IF(AND(A123=[2]an!$I$38,F123=[2]an!$E$40),[2]an!$I$40,IF(AND(A123=[2]an!$I$38,F123=[2]an!$E$41),[2]an!$I$41,IF(AND(A123=[2]an!$I$38,F123=[2]an!$E$39,H123&gt;=[2]an!$M$37),[2]an!$I$39,
IF(AND(A123=[2]an!$I$38,F123=[2]an!$E$39,H123&lt;[2]an!$M$37,S123="kahepoolne vajaduspõhine",U123=""),[2]an!$M$40,
IF(AND(A123=[2]an!$I$38,F123=[2]an!$E$39,H123&lt;[2]an!$M$37,S123="kahepoolne vajaduspõhine",U123&lt;&gt;""),[2]an!$I$39,
IF(AND(A123=[2]an!$I$38,F123=[2]an!$E$39,H123&lt;[2]an!$M$37,S123&lt;&gt;"kahepoolne vajaduspõhine"),[2]an!$I$39,
IF(AND(A123=[2]an!$I$38,F123=[2]an!$E$42),[2]an!$I$42,
IF(AND(A123=[2]an!$J$38,F123=[2]an!$E$40),[2]an!$J$40,IF(AND(A123=[2]an!$J$38,F123=[2]an!$E$41),[2]an!$J$41,IF(AND(A123=[2]an!$J$38,F123=[2]an!$E$39,H123&gt;=[2]an!$M$37),[2]an!$J$39,
IF(AND(A123=[2]an!$J$38,F123=[2]an!$E$39,H123&lt;[2]an!$M$37,S123="kahepoolne vajaduspõhine",U123=""),[2]an!$M$40,
IF(AND(A123=[2]an!$J$38,F123=[2]an!$E$39,H123&lt;[2]an!$M$37,S123="kahepoolne vajaduspõhine",U123&lt;&gt;""),[2]an!$J$39,
IF(AND(A123=[2]an!$J$38,F123=[2]an!$E$39,H123&lt;[2]an!$M$37,S123&lt;&gt;"kahepoolne vajaduspõhine"),[2]an!$J$39,
IF(AND(A123=[2]an!$J$38,F123=[2]an!$E$42),[2]an!$J$42,""))))))))))))))))))))))))))))</f>
        <v/>
      </c>
      <c r="Y123" s="17" t="str">
        <f>IFERROR(IF(F123="Tugigrupp",0,
IF(AND(F123="Peretoe teenus",H123&gt;=[2]an!$M$37,RANK(D123,$D123:$D123)+COUNTIFS($D$2:D123,D123,$F$2:F123,F123)-1&gt;1),"",
IF(AND(F123="Peretoe teenus",H123&gt;=[2]an!$M$37,RANK(D123,$D123:$D123)+COUNTIFS($D$2:D123,D123,$F$2:F123,F123)-1=1,MONTH(H123)=MONTH(K123)=TRUE,YEAR(H123)=YEAR(K123)=TRUE),((EOMONTH(H123,0)-H123+1)*X123)/DAY(EOMONTH(H123,0)),
IF(AND(F123="Peretoe teenus",H123&gt;=[2]an!$M$37,RANK(D123,$D123:$D123)+COUNTIFS($D$2:D123,D123,$F$2:F123,F123)-1=1),X123,
IF(AND(F123="Peretoe teenus",H123&lt;[2]an!$M$37,S123&lt;&gt;"kahepoolne vajaduspõhine",RANK(D123,$D123:$D123)+COUNTIFS($D$2:D123,D123,$F$2:F123,F123)-1=1),X123,
IF(AND(F123="Peretoe teenus",H123&lt;[2]an!$M$37,S123&lt;&gt;"kahepoolne vajaduspõhine",RANK(D123,$D123:$D123)+COUNTIFS($D$2:D123,D123,$F$2:F123,F123)-1&gt;1),"",
IF(AND(F123="Peretoe teenus",H123&lt;[2]an!$M$37,S123="kahepoolne vajaduspõhine",U123="",RANK(D123,$D123:$D123)+COUNTIFS($D$2:D123,D123,$F$2:F123,F123)-1=1),X123,
IF(AND(F123="Peretoe teenus",H123&lt;[2]an!$M$37,S123="kahepoolne vajaduspõhine",U123="",RANK(D123,$D123:$D123)+COUNTIFS($D$2:D123,D123,$F$2:F123,F123)-1&gt;1),"",
IF(AND(F123="Peretoe teenus",H123&lt;[2]an!$M$37,S123="kahepoolne vajaduspõhine",U123&lt;[2]an!$M$37,RANK(D123,$D123:$D123)+COUNTIFS($D$2:D123,D123,$F$2:F123,F123)-1=1),X123,
IF(AND(F123="Peretoe teenus",H123&lt;[2]an!$M$37,S123="kahepoolne vajaduspõhine",U123&lt;[2]an!$M$37,RANK(D123,$D123:$D123)+COUNTIFS($D$2:D123,D123,$F$2:F123,F123)-1&gt;1),"",
IF(AND(F123="Peretoe teenus",H123&lt;[2]an!$M$37,S123="kahepoolne vajaduspõhine",U123&gt;=[2]an!$M$37,U123&lt;=[2]an!$M$38,RANK(D123,$D123:$D123)+COUNTIFS($D$2:D123,D123,$F$2:F123,F123)-1=1),
((EOMONTH(U123,0)-U123+1)*X123)/DAY(EOMONTH(U123,0))+(DAY(U123)-1)*100/DAY(EOMONTH(U123,0)),
IF(AND(F123="Peretoe teenus",H123&lt;[2]an!$M$37,S123="kahepoolne vajaduspõhine",U123&gt;=[2]an!$M$37,U123&lt;=[2]an!$M$38,RANK(D123,$D123:$D123)+COUNTIFS($D$2:D123,D123,$F$2:F123,F123)-1&gt;1),"",
IF(AND(F123="Peretoe teenus",H123&lt;[2]an!$M$37,S123="kahepoolne vajaduspõhine",U123&gt;[2]an!$M$38,RANK(D123,$D123:$D123)+COUNTIFS($D$2:D123,D123,$F$2:F123,F123)-1=1),X123,
IF(AND(F123="Peretoe teenus",H123&lt;[2]an!$M$37,S123="kahepoolne vajaduspõhine",U123&gt;[2]an!$M$38,RANK(D123,$D123:$D123)+COUNTIFS($D$2:D123,D123,$F$2:F123,F123)-1&gt;1),"",X123*W123)))))))))))))),"")</f>
        <v/>
      </c>
      <c r="Z123" s="18" t="str">
        <f t="shared" si="4"/>
        <v/>
      </c>
      <c r="AA123" s="19" t="str">
        <f>IFERROR(VLOOKUP(E123,[2]an!$A$3:$B$81,2,FALSE),"")</f>
        <v/>
      </c>
      <c r="AB123" s="19" t="str">
        <f>IFERROR(VLOOKUP(AA123,[2]an!$C$2:$D$16,2,FALSE),"")</f>
        <v/>
      </c>
      <c r="AC123" s="20"/>
      <c r="AD123" s="21" t="str">
        <f>IF(A123=[2]an!$F$36,VLOOKUP([2]an!$F$36,[2]an!$F$36:$H$36,3,FALSE),IF(A123=[2]an!$F$35,VLOOKUP([2]an!$F$35,[2]an!$F$35:$H$35,3,FALSE),IF(A123=[2]an!$F$33,VLOOKUP([2]an!$F$33,[2]an!$F$33:$H$33,3,FALSE),IF(A123=[2]an!$F$31,VLOOKUP([2]an!$F$31,[2]an!$F$31:$H$31,3,FALSE),""))))</f>
        <v/>
      </c>
    </row>
    <row r="124" spans="6:30" x14ac:dyDescent="0.2">
      <c r="F124" s="10"/>
      <c r="G124" s="8" t="str">
        <f t="shared" si="5"/>
        <v/>
      </c>
      <c r="H124" s="13"/>
      <c r="K124" s="13"/>
      <c r="L124" s="10"/>
      <c r="M124" s="10"/>
      <c r="S124" s="8" t="str">
        <f>IFERROR(VLOOKUP(D124,[1]peretoe_teenus!$A$2:$L$2000,5,FALSE),"")</f>
        <v/>
      </c>
      <c r="U124" s="13"/>
      <c r="V124" s="15" t="str" cm="1">
        <f t="array" ref="V124">IFERROR(IF(AND(F124="Tugigrupp",RANK(K124,$K124:$K124)+COUNTIFS($K$2:K124,K124,$L$2:L124,L124,$M$2:M124,M124,$I$2:I124,I124,$G$2:G124,G124,$F$2:F124,F124)-1=1),SUMPRODUCT(($F$2:$F$4154=F124)*($G$2:$G$4154=G124)*($K$2:$K$4154=K124)*($I$2:$I$4154=I124)*($L$2:$L$4154=L124)*($M$2:$M$4154=M124)),""),"")</f>
        <v/>
      </c>
      <c r="W124" s="15" t="str">
        <f t="shared" si="3"/>
        <v/>
      </c>
      <c r="X124" s="16" t="str">
        <f>IF(AND(A124=[2]an!$G$38,F124=[2]an!$E$40),[2]an!$G$40,IF(AND(A124=[2]an!$G$38,F124=[2]an!$E$41),[2]an!$G$41,IF(AND(A124=[2]an!$G$38,F124=[2]an!$E$39,H124&gt;=[2]an!$M$37),[2]an!$G$39,
IF(AND(A124=[2]an!$G$38,F124=[2]an!$E$39,H124&lt;[2]an!$M$37,S124="kahepoolne vajaduspõhine",U124=""),[2]an!$M$40,
IF(AND(A124=[2]an!$G$38,F124=[2]an!$E$39,H124&lt;[2]an!$M$37,S124="kahepoolne vajaduspõhine",U124&lt;&gt;""),[2]an!$G$39,
IF(AND(A124=[2]an!$G$38,F124=[2]an!$E$39,H124&lt;[2]an!$M$37,S124&lt;&gt;"kahepoolne vajaduspõhine"),[2]an!$G$39,
IF(AND(A124=[2]an!$G$38,F124=[2]an!$E$42),[2]an!$G$42,
IF(AND(A124=[2]an!$H$38,F124=[2]an!$E$40),[2]an!$H$40,IF(AND(A124=[2]an!$H$38,F124=[2]an!$E$41),[2]an!$H$41,IF(AND(A124=[2]an!$H$38,F124=[2]an!$E$39,H124&gt;=[2]an!$M$37),[2]an!$H$39,
IF(AND(A124=[2]an!$H$38,F124=[2]an!$E$39,H124&lt;[2]an!$M$37,S124="kahepoolne vajaduspõhine",U124=""),[2]an!$M$40,
IF(AND(A124=[2]an!$H$38,F124=[2]an!$E$39,H124&lt;[2]an!$M$37,S124="kahepoolne vajaduspõhine",U124&lt;&gt;""),[2]an!$H$39,
IF(AND(A124=[2]an!$H$38,F124=[2]an!$E$39,H124&lt;[2]an!$M$37,S124&lt;&gt;"kahepoolne vajaduspõhine"),[2]an!$H$39,
IF(AND(A124=[2]an!$H$38,F124=[2]an!$E$42),[2]an!$H$42,
IF(AND(A124=[2]an!$I$38,F124=[2]an!$E$40),[2]an!$I$40,IF(AND(A124=[2]an!$I$38,F124=[2]an!$E$41),[2]an!$I$41,IF(AND(A124=[2]an!$I$38,F124=[2]an!$E$39,H124&gt;=[2]an!$M$37),[2]an!$I$39,
IF(AND(A124=[2]an!$I$38,F124=[2]an!$E$39,H124&lt;[2]an!$M$37,S124="kahepoolne vajaduspõhine",U124=""),[2]an!$M$40,
IF(AND(A124=[2]an!$I$38,F124=[2]an!$E$39,H124&lt;[2]an!$M$37,S124="kahepoolne vajaduspõhine",U124&lt;&gt;""),[2]an!$I$39,
IF(AND(A124=[2]an!$I$38,F124=[2]an!$E$39,H124&lt;[2]an!$M$37,S124&lt;&gt;"kahepoolne vajaduspõhine"),[2]an!$I$39,
IF(AND(A124=[2]an!$I$38,F124=[2]an!$E$42),[2]an!$I$42,
IF(AND(A124=[2]an!$J$38,F124=[2]an!$E$40),[2]an!$J$40,IF(AND(A124=[2]an!$J$38,F124=[2]an!$E$41),[2]an!$J$41,IF(AND(A124=[2]an!$J$38,F124=[2]an!$E$39,H124&gt;=[2]an!$M$37),[2]an!$J$39,
IF(AND(A124=[2]an!$J$38,F124=[2]an!$E$39,H124&lt;[2]an!$M$37,S124="kahepoolne vajaduspõhine",U124=""),[2]an!$M$40,
IF(AND(A124=[2]an!$J$38,F124=[2]an!$E$39,H124&lt;[2]an!$M$37,S124="kahepoolne vajaduspõhine",U124&lt;&gt;""),[2]an!$J$39,
IF(AND(A124=[2]an!$J$38,F124=[2]an!$E$39,H124&lt;[2]an!$M$37,S124&lt;&gt;"kahepoolne vajaduspõhine"),[2]an!$J$39,
IF(AND(A124=[2]an!$J$38,F124=[2]an!$E$42),[2]an!$J$42,""))))))))))))))))))))))))))))</f>
        <v/>
      </c>
      <c r="Y124" s="17" t="str">
        <f>IFERROR(IF(F124="Tugigrupp",0,
IF(AND(F124="Peretoe teenus",H124&gt;=[2]an!$M$37,RANK(D124,$D124:$D124)+COUNTIFS($D$2:D124,D124,$F$2:F124,F124)-1&gt;1),"",
IF(AND(F124="Peretoe teenus",H124&gt;=[2]an!$M$37,RANK(D124,$D124:$D124)+COUNTIFS($D$2:D124,D124,$F$2:F124,F124)-1=1,MONTH(H124)=MONTH(K124)=TRUE,YEAR(H124)=YEAR(K124)=TRUE),((EOMONTH(H124,0)-H124+1)*X124)/DAY(EOMONTH(H124,0)),
IF(AND(F124="Peretoe teenus",H124&gt;=[2]an!$M$37,RANK(D124,$D124:$D124)+COUNTIFS($D$2:D124,D124,$F$2:F124,F124)-1=1),X124,
IF(AND(F124="Peretoe teenus",H124&lt;[2]an!$M$37,S124&lt;&gt;"kahepoolne vajaduspõhine",RANK(D124,$D124:$D124)+COUNTIFS($D$2:D124,D124,$F$2:F124,F124)-1=1),X124,
IF(AND(F124="Peretoe teenus",H124&lt;[2]an!$M$37,S124&lt;&gt;"kahepoolne vajaduspõhine",RANK(D124,$D124:$D124)+COUNTIFS($D$2:D124,D124,$F$2:F124,F124)-1&gt;1),"",
IF(AND(F124="Peretoe teenus",H124&lt;[2]an!$M$37,S124="kahepoolne vajaduspõhine",U124="",RANK(D124,$D124:$D124)+COUNTIFS($D$2:D124,D124,$F$2:F124,F124)-1=1),X124,
IF(AND(F124="Peretoe teenus",H124&lt;[2]an!$M$37,S124="kahepoolne vajaduspõhine",U124="",RANK(D124,$D124:$D124)+COUNTIFS($D$2:D124,D124,$F$2:F124,F124)-1&gt;1),"",
IF(AND(F124="Peretoe teenus",H124&lt;[2]an!$M$37,S124="kahepoolne vajaduspõhine",U124&lt;[2]an!$M$37,RANK(D124,$D124:$D124)+COUNTIFS($D$2:D124,D124,$F$2:F124,F124)-1=1),X124,
IF(AND(F124="Peretoe teenus",H124&lt;[2]an!$M$37,S124="kahepoolne vajaduspõhine",U124&lt;[2]an!$M$37,RANK(D124,$D124:$D124)+COUNTIFS($D$2:D124,D124,$F$2:F124,F124)-1&gt;1),"",
IF(AND(F124="Peretoe teenus",H124&lt;[2]an!$M$37,S124="kahepoolne vajaduspõhine",U124&gt;=[2]an!$M$37,U124&lt;=[2]an!$M$38,RANK(D124,$D124:$D124)+COUNTIFS($D$2:D124,D124,$F$2:F124,F124)-1=1),
((EOMONTH(U124,0)-U124+1)*X124)/DAY(EOMONTH(U124,0))+(DAY(U124)-1)*100/DAY(EOMONTH(U124,0)),
IF(AND(F124="Peretoe teenus",H124&lt;[2]an!$M$37,S124="kahepoolne vajaduspõhine",U124&gt;=[2]an!$M$37,U124&lt;=[2]an!$M$38,RANK(D124,$D124:$D124)+COUNTIFS($D$2:D124,D124,$F$2:F124,F124)-1&gt;1),"",
IF(AND(F124="Peretoe teenus",H124&lt;[2]an!$M$37,S124="kahepoolne vajaduspõhine",U124&gt;[2]an!$M$38,RANK(D124,$D124:$D124)+COUNTIFS($D$2:D124,D124,$F$2:F124,F124)-1=1),X124,
IF(AND(F124="Peretoe teenus",H124&lt;[2]an!$M$37,S124="kahepoolne vajaduspõhine",U124&gt;[2]an!$M$38,RANK(D124,$D124:$D124)+COUNTIFS($D$2:D124,D124,$F$2:F124,F124)-1&gt;1),"",X124*W124)))))))))))))),"")</f>
        <v/>
      </c>
      <c r="Z124" s="18" t="str">
        <f t="shared" si="4"/>
        <v/>
      </c>
      <c r="AA124" s="19" t="str">
        <f>IFERROR(VLOOKUP(E124,[2]an!$A$3:$B$81,2,FALSE),"")</f>
        <v/>
      </c>
      <c r="AB124" s="19" t="str">
        <f>IFERROR(VLOOKUP(AA124,[2]an!$C$2:$D$16,2,FALSE),"")</f>
        <v/>
      </c>
      <c r="AC124" s="20"/>
      <c r="AD124" s="21" t="str">
        <f>IF(A124=[2]an!$F$36,VLOOKUP([2]an!$F$36,[2]an!$F$36:$H$36,3,FALSE),IF(A124=[2]an!$F$35,VLOOKUP([2]an!$F$35,[2]an!$F$35:$H$35,3,FALSE),IF(A124=[2]an!$F$33,VLOOKUP([2]an!$F$33,[2]an!$F$33:$H$33,3,FALSE),IF(A124=[2]an!$F$31,VLOOKUP([2]an!$F$31,[2]an!$F$31:$H$31,3,FALSE),""))))</f>
        <v/>
      </c>
    </row>
    <row r="125" spans="6:30" x14ac:dyDescent="0.2">
      <c r="F125" s="10"/>
      <c r="G125" s="8" t="str">
        <f t="shared" si="5"/>
        <v/>
      </c>
      <c r="H125" s="13"/>
      <c r="K125" s="13"/>
      <c r="L125" s="10"/>
      <c r="M125" s="10"/>
      <c r="S125" s="8" t="str">
        <f>IFERROR(VLOOKUP(D125,[1]peretoe_teenus!$A$2:$L$2000,5,FALSE),"")</f>
        <v/>
      </c>
      <c r="U125" s="13"/>
      <c r="V125" s="15" t="str" cm="1">
        <f t="array" ref="V125">IFERROR(IF(AND(F125="Tugigrupp",RANK(K125,$K125:$K125)+COUNTIFS($K$2:K125,K125,$L$2:L125,L125,$M$2:M125,M125,$I$2:I125,I125,$G$2:G125,G125,$F$2:F125,F125)-1=1),SUMPRODUCT(($F$2:$F$4154=F125)*($G$2:$G$4154=G125)*($K$2:$K$4154=K125)*($I$2:$I$4154=I125)*($L$2:$L$4154=L125)*($M$2:$M$4154=M125)),""),"")</f>
        <v/>
      </c>
      <c r="W125" s="15" t="str">
        <f t="shared" si="3"/>
        <v/>
      </c>
      <c r="X125" s="16" t="str">
        <f>IF(AND(A125=[2]an!$G$38,F125=[2]an!$E$40),[2]an!$G$40,IF(AND(A125=[2]an!$G$38,F125=[2]an!$E$41),[2]an!$G$41,IF(AND(A125=[2]an!$G$38,F125=[2]an!$E$39,H125&gt;=[2]an!$M$37),[2]an!$G$39,
IF(AND(A125=[2]an!$G$38,F125=[2]an!$E$39,H125&lt;[2]an!$M$37,S125="kahepoolne vajaduspõhine",U125=""),[2]an!$M$40,
IF(AND(A125=[2]an!$G$38,F125=[2]an!$E$39,H125&lt;[2]an!$M$37,S125="kahepoolne vajaduspõhine",U125&lt;&gt;""),[2]an!$G$39,
IF(AND(A125=[2]an!$G$38,F125=[2]an!$E$39,H125&lt;[2]an!$M$37,S125&lt;&gt;"kahepoolne vajaduspõhine"),[2]an!$G$39,
IF(AND(A125=[2]an!$G$38,F125=[2]an!$E$42),[2]an!$G$42,
IF(AND(A125=[2]an!$H$38,F125=[2]an!$E$40),[2]an!$H$40,IF(AND(A125=[2]an!$H$38,F125=[2]an!$E$41),[2]an!$H$41,IF(AND(A125=[2]an!$H$38,F125=[2]an!$E$39,H125&gt;=[2]an!$M$37),[2]an!$H$39,
IF(AND(A125=[2]an!$H$38,F125=[2]an!$E$39,H125&lt;[2]an!$M$37,S125="kahepoolne vajaduspõhine",U125=""),[2]an!$M$40,
IF(AND(A125=[2]an!$H$38,F125=[2]an!$E$39,H125&lt;[2]an!$M$37,S125="kahepoolne vajaduspõhine",U125&lt;&gt;""),[2]an!$H$39,
IF(AND(A125=[2]an!$H$38,F125=[2]an!$E$39,H125&lt;[2]an!$M$37,S125&lt;&gt;"kahepoolne vajaduspõhine"),[2]an!$H$39,
IF(AND(A125=[2]an!$H$38,F125=[2]an!$E$42),[2]an!$H$42,
IF(AND(A125=[2]an!$I$38,F125=[2]an!$E$40),[2]an!$I$40,IF(AND(A125=[2]an!$I$38,F125=[2]an!$E$41),[2]an!$I$41,IF(AND(A125=[2]an!$I$38,F125=[2]an!$E$39,H125&gt;=[2]an!$M$37),[2]an!$I$39,
IF(AND(A125=[2]an!$I$38,F125=[2]an!$E$39,H125&lt;[2]an!$M$37,S125="kahepoolne vajaduspõhine",U125=""),[2]an!$M$40,
IF(AND(A125=[2]an!$I$38,F125=[2]an!$E$39,H125&lt;[2]an!$M$37,S125="kahepoolne vajaduspõhine",U125&lt;&gt;""),[2]an!$I$39,
IF(AND(A125=[2]an!$I$38,F125=[2]an!$E$39,H125&lt;[2]an!$M$37,S125&lt;&gt;"kahepoolne vajaduspõhine"),[2]an!$I$39,
IF(AND(A125=[2]an!$I$38,F125=[2]an!$E$42),[2]an!$I$42,
IF(AND(A125=[2]an!$J$38,F125=[2]an!$E$40),[2]an!$J$40,IF(AND(A125=[2]an!$J$38,F125=[2]an!$E$41),[2]an!$J$41,IF(AND(A125=[2]an!$J$38,F125=[2]an!$E$39,H125&gt;=[2]an!$M$37),[2]an!$J$39,
IF(AND(A125=[2]an!$J$38,F125=[2]an!$E$39,H125&lt;[2]an!$M$37,S125="kahepoolne vajaduspõhine",U125=""),[2]an!$M$40,
IF(AND(A125=[2]an!$J$38,F125=[2]an!$E$39,H125&lt;[2]an!$M$37,S125="kahepoolne vajaduspõhine",U125&lt;&gt;""),[2]an!$J$39,
IF(AND(A125=[2]an!$J$38,F125=[2]an!$E$39,H125&lt;[2]an!$M$37,S125&lt;&gt;"kahepoolne vajaduspõhine"),[2]an!$J$39,
IF(AND(A125=[2]an!$J$38,F125=[2]an!$E$42),[2]an!$J$42,""))))))))))))))))))))))))))))</f>
        <v/>
      </c>
      <c r="Y125" s="17" t="str">
        <f>IFERROR(IF(F125="Tugigrupp",0,
IF(AND(F125="Peretoe teenus",H125&gt;=[2]an!$M$37,RANK(D125,$D125:$D125)+COUNTIFS($D$2:D125,D125,$F$2:F125,F125)-1&gt;1),"",
IF(AND(F125="Peretoe teenus",H125&gt;=[2]an!$M$37,RANK(D125,$D125:$D125)+COUNTIFS($D$2:D125,D125,$F$2:F125,F125)-1=1,MONTH(H125)=MONTH(K125)=TRUE,YEAR(H125)=YEAR(K125)=TRUE),((EOMONTH(H125,0)-H125+1)*X125)/DAY(EOMONTH(H125,0)),
IF(AND(F125="Peretoe teenus",H125&gt;=[2]an!$M$37,RANK(D125,$D125:$D125)+COUNTIFS($D$2:D125,D125,$F$2:F125,F125)-1=1),X125,
IF(AND(F125="Peretoe teenus",H125&lt;[2]an!$M$37,S125&lt;&gt;"kahepoolne vajaduspõhine",RANK(D125,$D125:$D125)+COUNTIFS($D$2:D125,D125,$F$2:F125,F125)-1=1),X125,
IF(AND(F125="Peretoe teenus",H125&lt;[2]an!$M$37,S125&lt;&gt;"kahepoolne vajaduspõhine",RANK(D125,$D125:$D125)+COUNTIFS($D$2:D125,D125,$F$2:F125,F125)-1&gt;1),"",
IF(AND(F125="Peretoe teenus",H125&lt;[2]an!$M$37,S125="kahepoolne vajaduspõhine",U125="",RANK(D125,$D125:$D125)+COUNTIFS($D$2:D125,D125,$F$2:F125,F125)-1=1),X125,
IF(AND(F125="Peretoe teenus",H125&lt;[2]an!$M$37,S125="kahepoolne vajaduspõhine",U125="",RANK(D125,$D125:$D125)+COUNTIFS($D$2:D125,D125,$F$2:F125,F125)-1&gt;1),"",
IF(AND(F125="Peretoe teenus",H125&lt;[2]an!$M$37,S125="kahepoolne vajaduspõhine",U125&lt;[2]an!$M$37,RANK(D125,$D125:$D125)+COUNTIFS($D$2:D125,D125,$F$2:F125,F125)-1=1),X125,
IF(AND(F125="Peretoe teenus",H125&lt;[2]an!$M$37,S125="kahepoolne vajaduspõhine",U125&lt;[2]an!$M$37,RANK(D125,$D125:$D125)+COUNTIFS($D$2:D125,D125,$F$2:F125,F125)-1&gt;1),"",
IF(AND(F125="Peretoe teenus",H125&lt;[2]an!$M$37,S125="kahepoolne vajaduspõhine",U125&gt;=[2]an!$M$37,U125&lt;=[2]an!$M$38,RANK(D125,$D125:$D125)+COUNTIFS($D$2:D125,D125,$F$2:F125,F125)-1=1),
((EOMONTH(U125,0)-U125+1)*X125)/DAY(EOMONTH(U125,0))+(DAY(U125)-1)*100/DAY(EOMONTH(U125,0)),
IF(AND(F125="Peretoe teenus",H125&lt;[2]an!$M$37,S125="kahepoolne vajaduspõhine",U125&gt;=[2]an!$M$37,U125&lt;=[2]an!$M$38,RANK(D125,$D125:$D125)+COUNTIFS($D$2:D125,D125,$F$2:F125,F125)-1&gt;1),"",
IF(AND(F125="Peretoe teenus",H125&lt;[2]an!$M$37,S125="kahepoolne vajaduspõhine",U125&gt;[2]an!$M$38,RANK(D125,$D125:$D125)+COUNTIFS($D$2:D125,D125,$F$2:F125,F125)-1=1),X125,
IF(AND(F125="Peretoe teenus",H125&lt;[2]an!$M$37,S125="kahepoolne vajaduspõhine",U125&gt;[2]an!$M$38,RANK(D125,$D125:$D125)+COUNTIFS($D$2:D125,D125,$F$2:F125,F125)-1&gt;1),"",X125*W125)))))))))))))),"")</f>
        <v/>
      </c>
      <c r="Z125" s="18" t="str">
        <f t="shared" si="4"/>
        <v/>
      </c>
      <c r="AA125" s="19" t="str">
        <f>IFERROR(VLOOKUP(E125,[2]an!$A$3:$B$81,2,FALSE),"")</f>
        <v/>
      </c>
      <c r="AB125" s="19" t="str">
        <f>IFERROR(VLOOKUP(AA125,[2]an!$C$2:$D$16,2,FALSE),"")</f>
        <v/>
      </c>
      <c r="AC125" s="20"/>
      <c r="AD125" s="21" t="str">
        <f>IF(A125=[2]an!$F$36,VLOOKUP([2]an!$F$36,[2]an!$F$36:$H$36,3,FALSE),IF(A125=[2]an!$F$35,VLOOKUP([2]an!$F$35,[2]an!$F$35:$H$35,3,FALSE),IF(A125=[2]an!$F$33,VLOOKUP([2]an!$F$33,[2]an!$F$33:$H$33,3,FALSE),IF(A125=[2]an!$F$31,VLOOKUP([2]an!$F$31,[2]an!$F$31:$H$31,3,FALSE),""))))</f>
        <v/>
      </c>
    </row>
    <row r="126" spans="6:30" x14ac:dyDescent="0.2">
      <c r="F126" s="10"/>
      <c r="G126" s="8" t="str">
        <f t="shared" si="5"/>
        <v/>
      </c>
      <c r="H126" s="13"/>
      <c r="K126" s="13"/>
      <c r="L126" s="10"/>
      <c r="M126" s="10"/>
      <c r="S126" s="8" t="str">
        <f>IFERROR(VLOOKUP(D126,[1]peretoe_teenus!$A$2:$L$2000,5,FALSE),"")</f>
        <v/>
      </c>
      <c r="U126" s="13"/>
      <c r="V126" s="15" t="str" cm="1">
        <f t="array" ref="V126">IFERROR(IF(AND(F126="Tugigrupp",RANK(K126,$K126:$K126)+COUNTIFS($K$2:K126,K126,$L$2:L126,L126,$M$2:M126,M126,$I$2:I126,I126,$G$2:G126,G126,$F$2:F126,F126)-1=1),SUMPRODUCT(($F$2:$F$4154=F126)*($G$2:$G$4154=G126)*($K$2:$K$4154=K126)*($I$2:$I$4154=I126)*($L$2:$L$4154=L126)*($M$2:$M$4154=M126)),""),"")</f>
        <v/>
      </c>
      <c r="W126" s="15" t="str">
        <f t="shared" si="3"/>
        <v/>
      </c>
      <c r="X126" s="16" t="str">
        <f>IF(AND(A126=[2]an!$G$38,F126=[2]an!$E$40),[2]an!$G$40,IF(AND(A126=[2]an!$G$38,F126=[2]an!$E$41),[2]an!$G$41,IF(AND(A126=[2]an!$G$38,F126=[2]an!$E$39,H126&gt;=[2]an!$M$37),[2]an!$G$39,
IF(AND(A126=[2]an!$G$38,F126=[2]an!$E$39,H126&lt;[2]an!$M$37,S126="kahepoolne vajaduspõhine",U126=""),[2]an!$M$40,
IF(AND(A126=[2]an!$G$38,F126=[2]an!$E$39,H126&lt;[2]an!$M$37,S126="kahepoolne vajaduspõhine",U126&lt;&gt;""),[2]an!$G$39,
IF(AND(A126=[2]an!$G$38,F126=[2]an!$E$39,H126&lt;[2]an!$M$37,S126&lt;&gt;"kahepoolne vajaduspõhine"),[2]an!$G$39,
IF(AND(A126=[2]an!$G$38,F126=[2]an!$E$42),[2]an!$G$42,
IF(AND(A126=[2]an!$H$38,F126=[2]an!$E$40),[2]an!$H$40,IF(AND(A126=[2]an!$H$38,F126=[2]an!$E$41),[2]an!$H$41,IF(AND(A126=[2]an!$H$38,F126=[2]an!$E$39,H126&gt;=[2]an!$M$37),[2]an!$H$39,
IF(AND(A126=[2]an!$H$38,F126=[2]an!$E$39,H126&lt;[2]an!$M$37,S126="kahepoolne vajaduspõhine",U126=""),[2]an!$M$40,
IF(AND(A126=[2]an!$H$38,F126=[2]an!$E$39,H126&lt;[2]an!$M$37,S126="kahepoolne vajaduspõhine",U126&lt;&gt;""),[2]an!$H$39,
IF(AND(A126=[2]an!$H$38,F126=[2]an!$E$39,H126&lt;[2]an!$M$37,S126&lt;&gt;"kahepoolne vajaduspõhine"),[2]an!$H$39,
IF(AND(A126=[2]an!$H$38,F126=[2]an!$E$42),[2]an!$H$42,
IF(AND(A126=[2]an!$I$38,F126=[2]an!$E$40),[2]an!$I$40,IF(AND(A126=[2]an!$I$38,F126=[2]an!$E$41),[2]an!$I$41,IF(AND(A126=[2]an!$I$38,F126=[2]an!$E$39,H126&gt;=[2]an!$M$37),[2]an!$I$39,
IF(AND(A126=[2]an!$I$38,F126=[2]an!$E$39,H126&lt;[2]an!$M$37,S126="kahepoolne vajaduspõhine",U126=""),[2]an!$M$40,
IF(AND(A126=[2]an!$I$38,F126=[2]an!$E$39,H126&lt;[2]an!$M$37,S126="kahepoolne vajaduspõhine",U126&lt;&gt;""),[2]an!$I$39,
IF(AND(A126=[2]an!$I$38,F126=[2]an!$E$39,H126&lt;[2]an!$M$37,S126&lt;&gt;"kahepoolne vajaduspõhine"),[2]an!$I$39,
IF(AND(A126=[2]an!$I$38,F126=[2]an!$E$42),[2]an!$I$42,
IF(AND(A126=[2]an!$J$38,F126=[2]an!$E$40),[2]an!$J$40,IF(AND(A126=[2]an!$J$38,F126=[2]an!$E$41),[2]an!$J$41,IF(AND(A126=[2]an!$J$38,F126=[2]an!$E$39,H126&gt;=[2]an!$M$37),[2]an!$J$39,
IF(AND(A126=[2]an!$J$38,F126=[2]an!$E$39,H126&lt;[2]an!$M$37,S126="kahepoolne vajaduspõhine",U126=""),[2]an!$M$40,
IF(AND(A126=[2]an!$J$38,F126=[2]an!$E$39,H126&lt;[2]an!$M$37,S126="kahepoolne vajaduspõhine",U126&lt;&gt;""),[2]an!$J$39,
IF(AND(A126=[2]an!$J$38,F126=[2]an!$E$39,H126&lt;[2]an!$M$37,S126&lt;&gt;"kahepoolne vajaduspõhine"),[2]an!$J$39,
IF(AND(A126=[2]an!$J$38,F126=[2]an!$E$42),[2]an!$J$42,""))))))))))))))))))))))))))))</f>
        <v/>
      </c>
      <c r="Y126" s="17" t="str">
        <f>IFERROR(IF(F126="Tugigrupp",0,
IF(AND(F126="Peretoe teenus",H126&gt;=[2]an!$M$37,RANK(D126,$D126:$D126)+COUNTIFS($D$2:D126,D126,$F$2:F126,F126)-1&gt;1),"",
IF(AND(F126="Peretoe teenus",H126&gt;=[2]an!$M$37,RANK(D126,$D126:$D126)+COUNTIFS($D$2:D126,D126,$F$2:F126,F126)-1=1,MONTH(H126)=MONTH(K126)=TRUE,YEAR(H126)=YEAR(K126)=TRUE),((EOMONTH(H126,0)-H126+1)*X126)/DAY(EOMONTH(H126,0)),
IF(AND(F126="Peretoe teenus",H126&gt;=[2]an!$M$37,RANK(D126,$D126:$D126)+COUNTIFS($D$2:D126,D126,$F$2:F126,F126)-1=1),X126,
IF(AND(F126="Peretoe teenus",H126&lt;[2]an!$M$37,S126&lt;&gt;"kahepoolne vajaduspõhine",RANK(D126,$D126:$D126)+COUNTIFS($D$2:D126,D126,$F$2:F126,F126)-1=1),X126,
IF(AND(F126="Peretoe teenus",H126&lt;[2]an!$M$37,S126&lt;&gt;"kahepoolne vajaduspõhine",RANK(D126,$D126:$D126)+COUNTIFS($D$2:D126,D126,$F$2:F126,F126)-1&gt;1),"",
IF(AND(F126="Peretoe teenus",H126&lt;[2]an!$M$37,S126="kahepoolne vajaduspõhine",U126="",RANK(D126,$D126:$D126)+COUNTIFS($D$2:D126,D126,$F$2:F126,F126)-1=1),X126,
IF(AND(F126="Peretoe teenus",H126&lt;[2]an!$M$37,S126="kahepoolne vajaduspõhine",U126="",RANK(D126,$D126:$D126)+COUNTIFS($D$2:D126,D126,$F$2:F126,F126)-1&gt;1),"",
IF(AND(F126="Peretoe teenus",H126&lt;[2]an!$M$37,S126="kahepoolne vajaduspõhine",U126&lt;[2]an!$M$37,RANK(D126,$D126:$D126)+COUNTIFS($D$2:D126,D126,$F$2:F126,F126)-1=1),X126,
IF(AND(F126="Peretoe teenus",H126&lt;[2]an!$M$37,S126="kahepoolne vajaduspõhine",U126&lt;[2]an!$M$37,RANK(D126,$D126:$D126)+COUNTIFS($D$2:D126,D126,$F$2:F126,F126)-1&gt;1),"",
IF(AND(F126="Peretoe teenus",H126&lt;[2]an!$M$37,S126="kahepoolne vajaduspõhine",U126&gt;=[2]an!$M$37,U126&lt;=[2]an!$M$38,RANK(D126,$D126:$D126)+COUNTIFS($D$2:D126,D126,$F$2:F126,F126)-1=1),
((EOMONTH(U126,0)-U126+1)*X126)/DAY(EOMONTH(U126,0))+(DAY(U126)-1)*100/DAY(EOMONTH(U126,0)),
IF(AND(F126="Peretoe teenus",H126&lt;[2]an!$M$37,S126="kahepoolne vajaduspõhine",U126&gt;=[2]an!$M$37,U126&lt;=[2]an!$M$38,RANK(D126,$D126:$D126)+COUNTIFS($D$2:D126,D126,$F$2:F126,F126)-1&gt;1),"",
IF(AND(F126="Peretoe teenus",H126&lt;[2]an!$M$37,S126="kahepoolne vajaduspõhine",U126&gt;[2]an!$M$38,RANK(D126,$D126:$D126)+COUNTIFS($D$2:D126,D126,$F$2:F126,F126)-1=1),X126,
IF(AND(F126="Peretoe teenus",H126&lt;[2]an!$M$37,S126="kahepoolne vajaduspõhine",U126&gt;[2]an!$M$38,RANK(D126,$D126:$D126)+COUNTIFS($D$2:D126,D126,$F$2:F126,F126)-1&gt;1),"",X126*W126)))))))))))))),"")</f>
        <v/>
      </c>
      <c r="Z126" s="18" t="str">
        <f t="shared" si="4"/>
        <v/>
      </c>
      <c r="AA126" s="19" t="str">
        <f>IFERROR(VLOOKUP(E126,[2]an!$A$3:$B$81,2,FALSE),"")</f>
        <v/>
      </c>
      <c r="AB126" s="19" t="str">
        <f>IFERROR(VLOOKUP(AA126,[2]an!$C$2:$D$16,2,FALSE),"")</f>
        <v/>
      </c>
      <c r="AC126" s="20"/>
      <c r="AD126" s="21" t="str">
        <f>IF(A126=[2]an!$F$36,VLOOKUP([2]an!$F$36,[2]an!$F$36:$H$36,3,FALSE),IF(A126=[2]an!$F$35,VLOOKUP([2]an!$F$35,[2]an!$F$35:$H$35,3,FALSE),IF(A126=[2]an!$F$33,VLOOKUP([2]an!$F$33,[2]an!$F$33:$H$33,3,FALSE),IF(A126=[2]an!$F$31,VLOOKUP([2]an!$F$31,[2]an!$F$31:$H$31,3,FALSE),""))))</f>
        <v/>
      </c>
    </row>
    <row r="127" spans="6:30" x14ac:dyDescent="0.2">
      <c r="F127" s="10"/>
      <c r="G127" s="8" t="str">
        <f t="shared" si="5"/>
        <v/>
      </c>
      <c r="H127" s="13"/>
      <c r="K127" s="13"/>
      <c r="L127" s="10"/>
      <c r="M127" s="10"/>
      <c r="S127" s="8" t="str">
        <f>IFERROR(VLOOKUP(D127,[1]peretoe_teenus!$A$2:$L$2000,5,FALSE),"")</f>
        <v/>
      </c>
      <c r="U127" s="13"/>
      <c r="V127" s="15" t="str" cm="1">
        <f t="array" ref="V127">IFERROR(IF(AND(F127="Tugigrupp",RANK(K127,$K127:$K127)+COUNTIFS($K$2:K127,K127,$L$2:L127,L127,$M$2:M127,M127,$I$2:I127,I127,$G$2:G127,G127,$F$2:F127,F127)-1=1),SUMPRODUCT(($F$2:$F$4154=F127)*($G$2:$G$4154=G127)*($K$2:$K$4154=K127)*($I$2:$I$4154=I127)*($L$2:$L$4154=L127)*($M$2:$M$4154=M127)),""),"")</f>
        <v/>
      </c>
      <c r="W127" s="15" t="str">
        <f t="shared" si="3"/>
        <v/>
      </c>
      <c r="X127" s="16" t="str">
        <f>IF(AND(A127=[2]an!$G$38,F127=[2]an!$E$40),[2]an!$G$40,IF(AND(A127=[2]an!$G$38,F127=[2]an!$E$41),[2]an!$G$41,IF(AND(A127=[2]an!$G$38,F127=[2]an!$E$39,H127&gt;=[2]an!$M$37),[2]an!$G$39,
IF(AND(A127=[2]an!$G$38,F127=[2]an!$E$39,H127&lt;[2]an!$M$37,S127="kahepoolne vajaduspõhine",U127=""),[2]an!$M$40,
IF(AND(A127=[2]an!$G$38,F127=[2]an!$E$39,H127&lt;[2]an!$M$37,S127="kahepoolne vajaduspõhine",U127&lt;&gt;""),[2]an!$G$39,
IF(AND(A127=[2]an!$G$38,F127=[2]an!$E$39,H127&lt;[2]an!$M$37,S127&lt;&gt;"kahepoolne vajaduspõhine"),[2]an!$G$39,
IF(AND(A127=[2]an!$G$38,F127=[2]an!$E$42),[2]an!$G$42,
IF(AND(A127=[2]an!$H$38,F127=[2]an!$E$40),[2]an!$H$40,IF(AND(A127=[2]an!$H$38,F127=[2]an!$E$41),[2]an!$H$41,IF(AND(A127=[2]an!$H$38,F127=[2]an!$E$39,H127&gt;=[2]an!$M$37),[2]an!$H$39,
IF(AND(A127=[2]an!$H$38,F127=[2]an!$E$39,H127&lt;[2]an!$M$37,S127="kahepoolne vajaduspõhine",U127=""),[2]an!$M$40,
IF(AND(A127=[2]an!$H$38,F127=[2]an!$E$39,H127&lt;[2]an!$M$37,S127="kahepoolne vajaduspõhine",U127&lt;&gt;""),[2]an!$H$39,
IF(AND(A127=[2]an!$H$38,F127=[2]an!$E$39,H127&lt;[2]an!$M$37,S127&lt;&gt;"kahepoolne vajaduspõhine"),[2]an!$H$39,
IF(AND(A127=[2]an!$H$38,F127=[2]an!$E$42),[2]an!$H$42,
IF(AND(A127=[2]an!$I$38,F127=[2]an!$E$40),[2]an!$I$40,IF(AND(A127=[2]an!$I$38,F127=[2]an!$E$41),[2]an!$I$41,IF(AND(A127=[2]an!$I$38,F127=[2]an!$E$39,H127&gt;=[2]an!$M$37),[2]an!$I$39,
IF(AND(A127=[2]an!$I$38,F127=[2]an!$E$39,H127&lt;[2]an!$M$37,S127="kahepoolne vajaduspõhine",U127=""),[2]an!$M$40,
IF(AND(A127=[2]an!$I$38,F127=[2]an!$E$39,H127&lt;[2]an!$M$37,S127="kahepoolne vajaduspõhine",U127&lt;&gt;""),[2]an!$I$39,
IF(AND(A127=[2]an!$I$38,F127=[2]an!$E$39,H127&lt;[2]an!$M$37,S127&lt;&gt;"kahepoolne vajaduspõhine"),[2]an!$I$39,
IF(AND(A127=[2]an!$I$38,F127=[2]an!$E$42),[2]an!$I$42,
IF(AND(A127=[2]an!$J$38,F127=[2]an!$E$40),[2]an!$J$40,IF(AND(A127=[2]an!$J$38,F127=[2]an!$E$41),[2]an!$J$41,IF(AND(A127=[2]an!$J$38,F127=[2]an!$E$39,H127&gt;=[2]an!$M$37),[2]an!$J$39,
IF(AND(A127=[2]an!$J$38,F127=[2]an!$E$39,H127&lt;[2]an!$M$37,S127="kahepoolne vajaduspõhine",U127=""),[2]an!$M$40,
IF(AND(A127=[2]an!$J$38,F127=[2]an!$E$39,H127&lt;[2]an!$M$37,S127="kahepoolne vajaduspõhine",U127&lt;&gt;""),[2]an!$J$39,
IF(AND(A127=[2]an!$J$38,F127=[2]an!$E$39,H127&lt;[2]an!$M$37,S127&lt;&gt;"kahepoolne vajaduspõhine"),[2]an!$J$39,
IF(AND(A127=[2]an!$J$38,F127=[2]an!$E$42),[2]an!$J$42,""))))))))))))))))))))))))))))</f>
        <v/>
      </c>
      <c r="Y127" s="17" t="str">
        <f>IFERROR(IF(F127="Tugigrupp",0,
IF(AND(F127="Peretoe teenus",H127&gt;=[2]an!$M$37,RANK(D127,$D127:$D127)+COUNTIFS($D$2:D127,D127,$F$2:F127,F127)-1&gt;1),"",
IF(AND(F127="Peretoe teenus",H127&gt;=[2]an!$M$37,RANK(D127,$D127:$D127)+COUNTIFS($D$2:D127,D127,$F$2:F127,F127)-1=1,MONTH(H127)=MONTH(K127)=TRUE,YEAR(H127)=YEAR(K127)=TRUE),((EOMONTH(H127,0)-H127+1)*X127)/DAY(EOMONTH(H127,0)),
IF(AND(F127="Peretoe teenus",H127&gt;=[2]an!$M$37,RANK(D127,$D127:$D127)+COUNTIFS($D$2:D127,D127,$F$2:F127,F127)-1=1),X127,
IF(AND(F127="Peretoe teenus",H127&lt;[2]an!$M$37,S127&lt;&gt;"kahepoolne vajaduspõhine",RANK(D127,$D127:$D127)+COUNTIFS($D$2:D127,D127,$F$2:F127,F127)-1=1),X127,
IF(AND(F127="Peretoe teenus",H127&lt;[2]an!$M$37,S127&lt;&gt;"kahepoolne vajaduspõhine",RANK(D127,$D127:$D127)+COUNTIFS($D$2:D127,D127,$F$2:F127,F127)-1&gt;1),"",
IF(AND(F127="Peretoe teenus",H127&lt;[2]an!$M$37,S127="kahepoolne vajaduspõhine",U127="",RANK(D127,$D127:$D127)+COUNTIFS($D$2:D127,D127,$F$2:F127,F127)-1=1),X127,
IF(AND(F127="Peretoe teenus",H127&lt;[2]an!$M$37,S127="kahepoolne vajaduspõhine",U127="",RANK(D127,$D127:$D127)+COUNTIFS($D$2:D127,D127,$F$2:F127,F127)-1&gt;1),"",
IF(AND(F127="Peretoe teenus",H127&lt;[2]an!$M$37,S127="kahepoolne vajaduspõhine",U127&lt;[2]an!$M$37,RANK(D127,$D127:$D127)+COUNTIFS($D$2:D127,D127,$F$2:F127,F127)-1=1),X127,
IF(AND(F127="Peretoe teenus",H127&lt;[2]an!$M$37,S127="kahepoolne vajaduspõhine",U127&lt;[2]an!$M$37,RANK(D127,$D127:$D127)+COUNTIFS($D$2:D127,D127,$F$2:F127,F127)-1&gt;1),"",
IF(AND(F127="Peretoe teenus",H127&lt;[2]an!$M$37,S127="kahepoolne vajaduspõhine",U127&gt;=[2]an!$M$37,U127&lt;=[2]an!$M$38,RANK(D127,$D127:$D127)+COUNTIFS($D$2:D127,D127,$F$2:F127,F127)-1=1),
((EOMONTH(U127,0)-U127+1)*X127)/DAY(EOMONTH(U127,0))+(DAY(U127)-1)*100/DAY(EOMONTH(U127,0)),
IF(AND(F127="Peretoe teenus",H127&lt;[2]an!$M$37,S127="kahepoolne vajaduspõhine",U127&gt;=[2]an!$M$37,U127&lt;=[2]an!$M$38,RANK(D127,$D127:$D127)+COUNTIFS($D$2:D127,D127,$F$2:F127,F127)-1&gt;1),"",
IF(AND(F127="Peretoe teenus",H127&lt;[2]an!$M$37,S127="kahepoolne vajaduspõhine",U127&gt;[2]an!$M$38,RANK(D127,$D127:$D127)+COUNTIFS($D$2:D127,D127,$F$2:F127,F127)-1=1),X127,
IF(AND(F127="Peretoe teenus",H127&lt;[2]an!$M$37,S127="kahepoolne vajaduspõhine",U127&gt;[2]an!$M$38,RANK(D127,$D127:$D127)+COUNTIFS($D$2:D127,D127,$F$2:F127,F127)-1&gt;1),"",X127*W127)))))))))))))),"")</f>
        <v/>
      </c>
      <c r="Z127" s="18" t="str">
        <f t="shared" si="4"/>
        <v/>
      </c>
      <c r="AA127" s="19" t="str">
        <f>IFERROR(VLOOKUP(E127,[2]an!$A$3:$B$81,2,FALSE),"")</f>
        <v/>
      </c>
      <c r="AB127" s="19" t="str">
        <f>IFERROR(VLOOKUP(AA127,[2]an!$C$2:$D$16,2,FALSE),"")</f>
        <v/>
      </c>
      <c r="AC127" s="20"/>
      <c r="AD127" s="21" t="str">
        <f>IF(A127=[2]an!$F$36,VLOOKUP([2]an!$F$36,[2]an!$F$36:$H$36,3,FALSE),IF(A127=[2]an!$F$35,VLOOKUP([2]an!$F$35,[2]an!$F$35:$H$35,3,FALSE),IF(A127=[2]an!$F$33,VLOOKUP([2]an!$F$33,[2]an!$F$33:$H$33,3,FALSE),IF(A127=[2]an!$F$31,VLOOKUP([2]an!$F$31,[2]an!$F$31:$H$31,3,FALSE),""))))</f>
        <v/>
      </c>
    </row>
    <row r="128" spans="6:30" x14ac:dyDescent="0.2">
      <c r="F128" s="10"/>
      <c r="G128" s="8" t="str">
        <f t="shared" si="5"/>
        <v/>
      </c>
      <c r="H128" s="13"/>
      <c r="K128" s="13"/>
      <c r="L128" s="10"/>
      <c r="M128" s="10"/>
      <c r="S128" s="8" t="str">
        <f>IFERROR(VLOOKUP(D128,[1]peretoe_teenus!$A$2:$L$2000,5,FALSE),"")</f>
        <v/>
      </c>
      <c r="U128" s="13"/>
      <c r="V128" s="15" t="str" cm="1">
        <f t="array" ref="V128">IFERROR(IF(AND(F128="Tugigrupp",RANK(K128,$K128:$K128)+COUNTIFS($K$2:K128,K128,$L$2:L128,L128,$M$2:M128,M128,$I$2:I128,I128,$G$2:G128,G128,$F$2:F128,F128)-1=1),SUMPRODUCT(($F$2:$F$4154=F128)*($G$2:$G$4154=G128)*($K$2:$K$4154=K128)*($I$2:$I$4154=I128)*($L$2:$L$4154=L128)*($M$2:$M$4154=M128)),""),"")</f>
        <v/>
      </c>
      <c r="W128" s="15" t="str">
        <f t="shared" si="3"/>
        <v/>
      </c>
      <c r="X128" s="16" t="str">
        <f>IF(AND(A128=[2]an!$G$38,F128=[2]an!$E$40),[2]an!$G$40,IF(AND(A128=[2]an!$G$38,F128=[2]an!$E$41),[2]an!$G$41,IF(AND(A128=[2]an!$G$38,F128=[2]an!$E$39,H128&gt;=[2]an!$M$37),[2]an!$G$39,
IF(AND(A128=[2]an!$G$38,F128=[2]an!$E$39,H128&lt;[2]an!$M$37,S128="kahepoolne vajaduspõhine",U128=""),[2]an!$M$40,
IF(AND(A128=[2]an!$G$38,F128=[2]an!$E$39,H128&lt;[2]an!$M$37,S128="kahepoolne vajaduspõhine",U128&lt;&gt;""),[2]an!$G$39,
IF(AND(A128=[2]an!$G$38,F128=[2]an!$E$39,H128&lt;[2]an!$M$37,S128&lt;&gt;"kahepoolne vajaduspõhine"),[2]an!$G$39,
IF(AND(A128=[2]an!$G$38,F128=[2]an!$E$42),[2]an!$G$42,
IF(AND(A128=[2]an!$H$38,F128=[2]an!$E$40),[2]an!$H$40,IF(AND(A128=[2]an!$H$38,F128=[2]an!$E$41),[2]an!$H$41,IF(AND(A128=[2]an!$H$38,F128=[2]an!$E$39,H128&gt;=[2]an!$M$37),[2]an!$H$39,
IF(AND(A128=[2]an!$H$38,F128=[2]an!$E$39,H128&lt;[2]an!$M$37,S128="kahepoolne vajaduspõhine",U128=""),[2]an!$M$40,
IF(AND(A128=[2]an!$H$38,F128=[2]an!$E$39,H128&lt;[2]an!$M$37,S128="kahepoolne vajaduspõhine",U128&lt;&gt;""),[2]an!$H$39,
IF(AND(A128=[2]an!$H$38,F128=[2]an!$E$39,H128&lt;[2]an!$M$37,S128&lt;&gt;"kahepoolne vajaduspõhine"),[2]an!$H$39,
IF(AND(A128=[2]an!$H$38,F128=[2]an!$E$42),[2]an!$H$42,
IF(AND(A128=[2]an!$I$38,F128=[2]an!$E$40),[2]an!$I$40,IF(AND(A128=[2]an!$I$38,F128=[2]an!$E$41),[2]an!$I$41,IF(AND(A128=[2]an!$I$38,F128=[2]an!$E$39,H128&gt;=[2]an!$M$37),[2]an!$I$39,
IF(AND(A128=[2]an!$I$38,F128=[2]an!$E$39,H128&lt;[2]an!$M$37,S128="kahepoolne vajaduspõhine",U128=""),[2]an!$M$40,
IF(AND(A128=[2]an!$I$38,F128=[2]an!$E$39,H128&lt;[2]an!$M$37,S128="kahepoolne vajaduspõhine",U128&lt;&gt;""),[2]an!$I$39,
IF(AND(A128=[2]an!$I$38,F128=[2]an!$E$39,H128&lt;[2]an!$M$37,S128&lt;&gt;"kahepoolne vajaduspõhine"),[2]an!$I$39,
IF(AND(A128=[2]an!$I$38,F128=[2]an!$E$42),[2]an!$I$42,
IF(AND(A128=[2]an!$J$38,F128=[2]an!$E$40),[2]an!$J$40,IF(AND(A128=[2]an!$J$38,F128=[2]an!$E$41),[2]an!$J$41,IF(AND(A128=[2]an!$J$38,F128=[2]an!$E$39,H128&gt;=[2]an!$M$37),[2]an!$J$39,
IF(AND(A128=[2]an!$J$38,F128=[2]an!$E$39,H128&lt;[2]an!$M$37,S128="kahepoolne vajaduspõhine",U128=""),[2]an!$M$40,
IF(AND(A128=[2]an!$J$38,F128=[2]an!$E$39,H128&lt;[2]an!$M$37,S128="kahepoolne vajaduspõhine",U128&lt;&gt;""),[2]an!$J$39,
IF(AND(A128=[2]an!$J$38,F128=[2]an!$E$39,H128&lt;[2]an!$M$37,S128&lt;&gt;"kahepoolne vajaduspõhine"),[2]an!$J$39,
IF(AND(A128=[2]an!$J$38,F128=[2]an!$E$42),[2]an!$J$42,""))))))))))))))))))))))))))))</f>
        <v/>
      </c>
      <c r="Y128" s="17" t="str">
        <f>IFERROR(IF(F128="Tugigrupp",0,
IF(AND(F128="Peretoe teenus",H128&gt;=[2]an!$M$37,RANK(D128,$D128:$D128)+COUNTIFS($D$2:D128,D128,$F$2:F128,F128)-1&gt;1),"",
IF(AND(F128="Peretoe teenus",H128&gt;=[2]an!$M$37,RANK(D128,$D128:$D128)+COUNTIFS($D$2:D128,D128,$F$2:F128,F128)-1=1,MONTH(H128)=MONTH(K128)=TRUE,YEAR(H128)=YEAR(K128)=TRUE),((EOMONTH(H128,0)-H128+1)*X128)/DAY(EOMONTH(H128,0)),
IF(AND(F128="Peretoe teenus",H128&gt;=[2]an!$M$37,RANK(D128,$D128:$D128)+COUNTIFS($D$2:D128,D128,$F$2:F128,F128)-1=1),X128,
IF(AND(F128="Peretoe teenus",H128&lt;[2]an!$M$37,S128&lt;&gt;"kahepoolne vajaduspõhine",RANK(D128,$D128:$D128)+COUNTIFS($D$2:D128,D128,$F$2:F128,F128)-1=1),X128,
IF(AND(F128="Peretoe teenus",H128&lt;[2]an!$M$37,S128&lt;&gt;"kahepoolne vajaduspõhine",RANK(D128,$D128:$D128)+COUNTIFS($D$2:D128,D128,$F$2:F128,F128)-1&gt;1),"",
IF(AND(F128="Peretoe teenus",H128&lt;[2]an!$M$37,S128="kahepoolne vajaduspõhine",U128="",RANK(D128,$D128:$D128)+COUNTIFS($D$2:D128,D128,$F$2:F128,F128)-1=1),X128,
IF(AND(F128="Peretoe teenus",H128&lt;[2]an!$M$37,S128="kahepoolne vajaduspõhine",U128="",RANK(D128,$D128:$D128)+COUNTIFS($D$2:D128,D128,$F$2:F128,F128)-1&gt;1),"",
IF(AND(F128="Peretoe teenus",H128&lt;[2]an!$M$37,S128="kahepoolne vajaduspõhine",U128&lt;[2]an!$M$37,RANK(D128,$D128:$D128)+COUNTIFS($D$2:D128,D128,$F$2:F128,F128)-1=1),X128,
IF(AND(F128="Peretoe teenus",H128&lt;[2]an!$M$37,S128="kahepoolne vajaduspõhine",U128&lt;[2]an!$M$37,RANK(D128,$D128:$D128)+COUNTIFS($D$2:D128,D128,$F$2:F128,F128)-1&gt;1),"",
IF(AND(F128="Peretoe teenus",H128&lt;[2]an!$M$37,S128="kahepoolne vajaduspõhine",U128&gt;=[2]an!$M$37,U128&lt;=[2]an!$M$38,RANK(D128,$D128:$D128)+COUNTIFS($D$2:D128,D128,$F$2:F128,F128)-1=1),
((EOMONTH(U128,0)-U128+1)*X128)/DAY(EOMONTH(U128,0))+(DAY(U128)-1)*100/DAY(EOMONTH(U128,0)),
IF(AND(F128="Peretoe teenus",H128&lt;[2]an!$M$37,S128="kahepoolne vajaduspõhine",U128&gt;=[2]an!$M$37,U128&lt;=[2]an!$M$38,RANK(D128,$D128:$D128)+COUNTIFS($D$2:D128,D128,$F$2:F128,F128)-1&gt;1),"",
IF(AND(F128="Peretoe teenus",H128&lt;[2]an!$M$37,S128="kahepoolne vajaduspõhine",U128&gt;[2]an!$M$38,RANK(D128,$D128:$D128)+COUNTIFS($D$2:D128,D128,$F$2:F128,F128)-1=1),X128,
IF(AND(F128="Peretoe teenus",H128&lt;[2]an!$M$37,S128="kahepoolne vajaduspõhine",U128&gt;[2]an!$M$38,RANK(D128,$D128:$D128)+COUNTIFS($D$2:D128,D128,$F$2:F128,F128)-1&gt;1),"",X128*W128)))))))))))))),"")</f>
        <v/>
      </c>
      <c r="Z128" s="18" t="str">
        <f t="shared" si="4"/>
        <v/>
      </c>
      <c r="AA128" s="19" t="str">
        <f>IFERROR(VLOOKUP(E128,[2]an!$A$3:$B$81,2,FALSE),"")</f>
        <v/>
      </c>
      <c r="AB128" s="19" t="str">
        <f>IFERROR(VLOOKUP(AA128,[2]an!$C$2:$D$16,2,FALSE),"")</f>
        <v/>
      </c>
      <c r="AC128" s="20"/>
      <c r="AD128" s="21" t="str">
        <f>IF(A128=[2]an!$F$36,VLOOKUP([2]an!$F$36,[2]an!$F$36:$H$36,3,FALSE),IF(A128=[2]an!$F$35,VLOOKUP([2]an!$F$35,[2]an!$F$35:$H$35,3,FALSE),IF(A128=[2]an!$F$33,VLOOKUP([2]an!$F$33,[2]an!$F$33:$H$33,3,FALSE),IF(A128=[2]an!$F$31,VLOOKUP([2]an!$F$31,[2]an!$F$31:$H$31,3,FALSE),""))))</f>
        <v/>
      </c>
    </row>
    <row r="129" spans="6:30" x14ac:dyDescent="0.2">
      <c r="F129" s="10"/>
      <c r="G129" s="8" t="str">
        <f t="shared" si="5"/>
        <v/>
      </c>
      <c r="H129" s="13"/>
      <c r="K129" s="13"/>
      <c r="L129" s="10"/>
      <c r="M129" s="10"/>
      <c r="S129" s="8" t="str">
        <f>IFERROR(VLOOKUP(D129,[1]peretoe_teenus!$A$2:$L$2000,5,FALSE),"")</f>
        <v/>
      </c>
      <c r="U129" s="13"/>
      <c r="V129" s="15" t="str" cm="1">
        <f t="array" ref="V129">IFERROR(IF(AND(F129="Tugigrupp",RANK(K129,$K129:$K129)+COUNTIFS($K$2:K129,K129,$L$2:L129,L129,$M$2:M129,M129,$I$2:I129,I129,$G$2:G129,G129,$F$2:F129,F129)-1=1),SUMPRODUCT(($F$2:$F$4154=F129)*($G$2:$G$4154=G129)*($K$2:$K$4154=K129)*($I$2:$I$4154=I129)*($L$2:$L$4154=L129)*($M$2:$M$4154=M129)),""),"")</f>
        <v/>
      </c>
      <c r="W129" s="15" t="str">
        <f t="shared" si="3"/>
        <v/>
      </c>
      <c r="X129" s="16" t="str">
        <f>IF(AND(A129=[2]an!$G$38,F129=[2]an!$E$40),[2]an!$G$40,IF(AND(A129=[2]an!$G$38,F129=[2]an!$E$41),[2]an!$G$41,IF(AND(A129=[2]an!$G$38,F129=[2]an!$E$39,H129&gt;=[2]an!$M$37),[2]an!$G$39,
IF(AND(A129=[2]an!$G$38,F129=[2]an!$E$39,H129&lt;[2]an!$M$37,S129="kahepoolne vajaduspõhine",U129=""),[2]an!$M$40,
IF(AND(A129=[2]an!$G$38,F129=[2]an!$E$39,H129&lt;[2]an!$M$37,S129="kahepoolne vajaduspõhine",U129&lt;&gt;""),[2]an!$G$39,
IF(AND(A129=[2]an!$G$38,F129=[2]an!$E$39,H129&lt;[2]an!$M$37,S129&lt;&gt;"kahepoolne vajaduspõhine"),[2]an!$G$39,
IF(AND(A129=[2]an!$G$38,F129=[2]an!$E$42),[2]an!$G$42,
IF(AND(A129=[2]an!$H$38,F129=[2]an!$E$40),[2]an!$H$40,IF(AND(A129=[2]an!$H$38,F129=[2]an!$E$41),[2]an!$H$41,IF(AND(A129=[2]an!$H$38,F129=[2]an!$E$39,H129&gt;=[2]an!$M$37),[2]an!$H$39,
IF(AND(A129=[2]an!$H$38,F129=[2]an!$E$39,H129&lt;[2]an!$M$37,S129="kahepoolne vajaduspõhine",U129=""),[2]an!$M$40,
IF(AND(A129=[2]an!$H$38,F129=[2]an!$E$39,H129&lt;[2]an!$M$37,S129="kahepoolne vajaduspõhine",U129&lt;&gt;""),[2]an!$H$39,
IF(AND(A129=[2]an!$H$38,F129=[2]an!$E$39,H129&lt;[2]an!$M$37,S129&lt;&gt;"kahepoolne vajaduspõhine"),[2]an!$H$39,
IF(AND(A129=[2]an!$H$38,F129=[2]an!$E$42),[2]an!$H$42,
IF(AND(A129=[2]an!$I$38,F129=[2]an!$E$40),[2]an!$I$40,IF(AND(A129=[2]an!$I$38,F129=[2]an!$E$41),[2]an!$I$41,IF(AND(A129=[2]an!$I$38,F129=[2]an!$E$39,H129&gt;=[2]an!$M$37),[2]an!$I$39,
IF(AND(A129=[2]an!$I$38,F129=[2]an!$E$39,H129&lt;[2]an!$M$37,S129="kahepoolne vajaduspõhine",U129=""),[2]an!$M$40,
IF(AND(A129=[2]an!$I$38,F129=[2]an!$E$39,H129&lt;[2]an!$M$37,S129="kahepoolne vajaduspõhine",U129&lt;&gt;""),[2]an!$I$39,
IF(AND(A129=[2]an!$I$38,F129=[2]an!$E$39,H129&lt;[2]an!$M$37,S129&lt;&gt;"kahepoolne vajaduspõhine"),[2]an!$I$39,
IF(AND(A129=[2]an!$I$38,F129=[2]an!$E$42),[2]an!$I$42,
IF(AND(A129=[2]an!$J$38,F129=[2]an!$E$40),[2]an!$J$40,IF(AND(A129=[2]an!$J$38,F129=[2]an!$E$41),[2]an!$J$41,IF(AND(A129=[2]an!$J$38,F129=[2]an!$E$39,H129&gt;=[2]an!$M$37),[2]an!$J$39,
IF(AND(A129=[2]an!$J$38,F129=[2]an!$E$39,H129&lt;[2]an!$M$37,S129="kahepoolne vajaduspõhine",U129=""),[2]an!$M$40,
IF(AND(A129=[2]an!$J$38,F129=[2]an!$E$39,H129&lt;[2]an!$M$37,S129="kahepoolne vajaduspõhine",U129&lt;&gt;""),[2]an!$J$39,
IF(AND(A129=[2]an!$J$38,F129=[2]an!$E$39,H129&lt;[2]an!$M$37,S129&lt;&gt;"kahepoolne vajaduspõhine"),[2]an!$J$39,
IF(AND(A129=[2]an!$J$38,F129=[2]an!$E$42),[2]an!$J$42,""))))))))))))))))))))))))))))</f>
        <v/>
      </c>
      <c r="Y129" s="17" t="str">
        <f>IFERROR(IF(F129="Tugigrupp",0,
IF(AND(F129="Peretoe teenus",H129&gt;=[2]an!$M$37,RANK(D129,$D129:$D129)+COUNTIFS($D$2:D129,D129,$F$2:F129,F129)-1&gt;1),"",
IF(AND(F129="Peretoe teenus",H129&gt;=[2]an!$M$37,RANK(D129,$D129:$D129)+COUNTIFS($D$2:D129,D129,$F$2:F129,F129)-1=1,MONTH(H129)=MONTH(K129)=TRUE,YEAR(H129)=YEAR(K129)=TRUE),((EOMONTH(H129,0)-H129+1)*X129)/DAY(EOMONTH(H129,0)),
IF(AND(F129="Peretoe teenus",H129&gt;=[2]an!$M$37,RANK(D129,$D129:$D129)+COUNTIFS($D$2:D129,D129,$F$2:F129,F129)-1=1),X129,
IF(AND(F129="Peretoe teenus",H129&lt;[2]an!$M$37,S129&lt;&gt;"kahepoolne vajaduspõhine",RANK(D129,$D129:$D129)+COUNTIFS($D$2:D129,D129,$F$2:F129,F129)-1=1),X129,
IF(AND(F129="Peretoe teenus",H129&lt;[2]an!$M$37,S129&lt;&gt;"kahepoolne vajaduspõhine",RANK(D129,$D129:$D129)+COUNTIFS($D$2:D129,D129,$F$2:F129,F129)-1&gt;1),"",
IF(AND(F129="Peretoe teenus",H129&lt;[2]an!$M$37,S129="kahepoolne vajaduspõhine",U129="",RANK(D129,$D129:$D129)+COUNTIFS($D$2:D129,D129,$F$2:F129,F129)-1=1),X129,
IF(AND(F129="Peretoe teenus",H129&lt;[2]an!$M$37,S129="kahepoolne vajaduspõhine",U129="",RANK(D129,$D129:$D129)+COUNTIFS($D$2:D129,D129,$F$2:F129,F129)-1&gt;1),"",
IF(AND(F129="Peretoe teenus",H129&lt;[2]an!$M$37,S129="kahepoolne vajaduspõhine",U129&lt;[2]an!$M$37,RANK(D129,$D129:$D129)+COUNTIFS($D$2:D129,D129,$F$2:F129,F129)-1=1),X129,
IF(AND(F129="Peretoe teenus",H129&lt;[2]an!$M$37,S129="kahepoolne vajaduspõhine",U129&lt;[2]an!$M$37,RANK(D129,$D129:$D129)+COUNTIFS($D$2:D129,D129,$F$2:F129,F129)-1&gt;1),"",
IF(AND(F129="Peretoe teenus",H129&lt;[2]an!$M$37,S129="kahepoolne vajaduspõhine",U129&gt;=[2]an!$M$37,U129&lt;=[2]an!$M$38,RANK(D129,$D129:$D129)+COUNTIFS($D$2:D129,D129,$F$2:F129,F129)-1=1),
((EOMONTH(U129,0)-U129+1)*X129)/DAY(EOMONTH(U129,0))+(DAY(U129)-1)*100/DAY(EOMONTH(U129,0)),
IF(AND(F129="Peretoe teenus",H129&lt;[2]an!$M$37,S129="kahepoolne vajaduspõhine",U129&gt;=[2]an!$M$37,U129&lt;=[2]an!$M$38,RANK(D129,$D129:$D129)+COUNTIFS($D$2:D129,D129,$F$2:F129,F129)-1&gt;1),"",
IF(AND(F129="Peretoe teenus",H129&lt;[2]an!$M$37,S129="kahepoolne vajaduspõhine",U129&gt;[2]an!$M$38,RANK(D129,$D129:$D129)+COUNTIFS($D$2:D129,D129,$F$2:F129,F129)-1=1),X129,
IF(AND(F129="Peretoe teenus",H129&lt;[2]an!$M$37,S129="kahepoolne vajaduspõhine",U129&gt;[2]an!$M$38,RANK(D129,$D129:$D129)+COUNTIFS($D$2:D129,D129,$F$2:F129,F129)-1&gt;1),"",X129*W129)))))))))))))),"")</f>
        <v/>
      </c>
      <c r="Z129" s="18" t="str">
        <f t="shared" si="4"/>
        <v/>
      </c>
      <c r="AA129" s="19" t="str">
        <f>IFERROR(VLOOKUP(E129,[2]an!$A$3:$B$81,2,FALSE),"")</f>
        <v/>
      </c>
      <c r="AB129" s="19" t="str">
        <f>IFERROR(VLOOKUP(AA129,[2]an!$C$2:$D$16,2,FALSE),"")</f>
        <v/>
      </c>
      <c r="AC129" s="20"/>
      <c r="AD129" s="21" t="str">
        <f>IF(A129=[2]an!$F$36,VLOOKUP([2]an!$F$36,[2]an!$F$36:$H$36,3,FALSE),IF(A129=[2]an!$F$35,VLOOKUP([2]an!$F$35,[2]an!$F$35:$H$35,3,FALSE),IF(A129=[2]an!$F$33,VLOOKUP([2]an!$F$33,[2]an!$F$33:$H$33,3,FALSE),IF(A129=[2]an!$F$31,VLOOKUP([2]an!$F$31,[2]an!$F$31:$H$31,3,FALSE),""))))</f>
        <v/>
      </c>
    </row>
    <row r="130" spans="6:30" x14ac:dyDescent="0.2">
      <c r="F130" s="10"/>
      <c r="G130" s="8" t="str">
        <f t="shared" si="5"/>
        <v/>
      </c>
      <c r="H130" s="13"/>
      <c r="K130" s="13"/>
      <c r="L130" s="10"/>
      <c r="M130" s="10"/>
      <c r="S130" s="8" t="str">
        <f>IFERROR(VLOOKUP(D130,[1]peretoe_teenus!$A$2:$L$2000,5,FALSE),"")</f>
        <v/>
      </c>
      <c r="U130" s="13"/>
      <c r="V130" s="15" t="str" cm="1">
        <f t="array" ref="V130">IFERROR(IF(AND(F130="Tugigrupp",RANK(K130,$K130:$K130)+COUNTIFS($K$2:K130,K130,$L$2:L130,L130,$M$2:M130,M130,$I$2:I130,I130,$G$2:G130,G130,$F$2:F130,F130)-1=1),SUMPRODUCT(($F$2:$F$4154=F130)*($G$2:$G$4154=G130)*($K$2:$K$4154=K130)*($I$2:$I$4154=I130)*($L$2:$L$4154=L130)*($M$2:$M$4154=M130)),""),"")</f>
        <v/>
      </c>
      <c r="W130" s="15" t="str">
        <f t="shared" ref="W130:W193" si="6">IF(A130="","",(M130-L130)*1440/45)</f>
        <v/>
      </c>
      <c r="X130" s="16" t="str">
        <f>IF(AND(A130=[2]an!$G$38,F130=[2]an!$E$40),[2]an!$G$40,IF(AND(A130=[2]an!$G$38,F130=[2]an!$E$41),[2]an!$G$41,IF(AND(A130=[2]an!$G$38,F130=[2]an!$E$39,H130&gt;=[2]an!$M$37),[2]an!$G$39,
IF(AND(A130=[2]an!$G$38,F130=[2]an!$E$39,H130&lt;[2]an!$M$37,S130="kahepoolne vajaduspõhine",U130=""),[2]an!$M$40,
IF(AND(A130=[2]an!$G$38,F130=[2]an!$E$39,H130&lt;[2]an!$M$37,S130="kahepoolne vajaduspõhine",U130&lt;&gt;""),[2]an!$G$39,
IF(AND(A130=[2]an!$G$38,F130=[2]an!$E$39,H130&lt;[2]an!$M$37,S130&lt;&gt;"kahepoolne vajaduspõhine"),[2]an!$G$39,
IF(AND(A130=[2]an!$G$38,F130=[2]an!$E$42),[2]an!$G$42,
IF(AND(A130=[2]an!$H$38,F130=[2]an!$E$40),[2]an!$H$40,IF(AND(A130=[2]an!$H$38,F130=[2]an!$E$41),[2]an!$H$41,IF(AND(A130=[2]an!$H$38,F130=[2]an!$E$39,H130&gt;=[2]an!$M$37),[2]an!$H$39,
IF(AND(A130=[2]an!$H$38,F130=[2]an!$E$39,H130&lt;[2]an!$M$37,S130="kahepoolne vajaduspõhine",U130=""),[2]an!$M$40,
IF(AND(A130=[2]an!$H$38,F130=[2]an!$E$39,H130&lt;[2]an!$M$37,S130="kahepoolne vajaduspõhine",U130&lt;&gt;""),[2]an!$H$39,
IF(AND(A130=[2]an!$H$38,F130=[2]an!$E$39,H130&lt;[2]an!$M$37,S130&lt;&gt;"kahepoolne vajaduspõhine"),[2]an!$H$39,
IF(AND(A130=[2]an!$H$38,F130=[2]an!$E$42),[2]an!$H$42,
IF(AND(A130=[2]an!$I$38,F130=[2]an!$E$40),[2]an!$I$40,IF(AND(A130=[2]an!$I$38,F130=[2]an!$E$41),[2]an!$I$41,IF(AND(A130=[2]an!$I$38,F130=[2]an!$E$39,H130&gt;=[2]an!$M$37),[2]an!$I$39,
IF(AND(A130=[2]an!$I$38,F130=[2]an!$E$39,H130&lt;[2]an!$M$37,S130="kahepoolne vajaduspõhine",U130=""),[2]an!$M$40,
IF(AND(A130=[2]an!$I$38,F130=[2]an!$E$39,H130&lt;[2]an!$M$37,S130="kahepoolne vajaduspõhine",U130&lt;&gt;""),[2]an!$I$39,
IF(AND(A130=[2]an!$I$38,F130=[2]an!$E$39,H130&lt;[2]an!$M$37,S130&lt;&gt;"kahepoolne vajaduspõhine"),[2]an!$I$39,
IF(AND(A130=[2]an!$I$38,F130=[2]an!$E$42),[2]an!$I$42,
IF(AND(A130=[2]an!$J$38,F130=[2]an!$E$40),[2]an!$J$40,IF(AND(A130=[2]an!$J$38,F130=[2]an!$E$41),[2]an!$J$41,IF(AND(A130=[2]an!$J$38,F130=[2]an!$E$39,H130&gt;=[2]an!$M$37),[2]an!$J$39,
IF(AND(A130=[2]an!$J$38,F130=[2]an!$E$39,H130&lt;[2]an!$M$37,S130="kahepoolne vajaduspõhine",U130=""),[2]an!$M$40,
IF(AND(A130=[2]an!$J$38,F130=[2]an!$E$39,H130&lt;[2]an!$M$37,S130="kahepoolne vajaduspõhine",U130&lt;&gt;""),[2]an!$J$39,
IF(AND(A130=[2]an!$J$38,F130=[2]an!$E$39,H130&lt;[2]an!$M$37,S130&lt;&gt;"kahepoolne vajaduspõhine"),[2]an!$J$39,
IF(AND(A130=[2]an!$J$38,F130=[2]an!$E$42),[2]an!$J$42,""))))))))))))))))))))))))))))</f>
        <v/>
      </c>
      <c r="Y130" s="17" t="str">
        <f>IFERROR(IF(F130="Tugigrupp",0,
IF(AND(F130="Peretoe teenus",H130&gt;=[2]an!$M$37,RANK(D130,$D130:$D130)+COUNTIFS($D$2:D130,D130,$F$2:F130,F130)-1&gt;1),"",
IF(AND(F130="Peretoe teenus",H130&gt;=[2]an!$M$37,RANK(D130,$D130:$D130)+COUNTIFS($D$2:D130,D130,$F$2:F130,F130)-1=1,MONTH(H130)=MONTH(K130)=TRUE,YEAR(H130)=YEAR(K130)=TRUE),((EOMONTH(H130,0)-H130+1)*X130)/DAY(EOMONTH(H130,0)),
IF(AND(F130="Peretoe teenus",H130&gt;=[2]an!$M$37,RANK(D130,$D130:$D130)+COUNTIFS($D$2:D130,D130,$F$2:F130,F130)-1=1),X130,
IF(AND(F130="Peretoe teenus",H130&lt;[2]an!$M$37,S130&lt;&gt;"kahepoolne vajaduspõhine",RANK(D130,$D130:$D130)+COUNTIFS($D$2:D130,D130,$F$2:F130,F130)-1=1),X130,
IF(AND(F130="Peretoe teenus",H130&lt;[2]an!$M$37,S130&lt;&gt;"kahepoolne vajaduspõhine",RANK(D130,$D130:$D130)+COUNTIFS($D$2:D130,D130,$F$2:F130,F130)-1&gt;1),"",
IF(AND(F130="Peretoe teenus",H130&lt;[2]an!$M$37,S130="kahepoolne vajaduspõhine",U130="",RANK(D130,$D130:$D130)+COUNTIFS($D$2:D130,D130,$F$2:F130,F130)-1=1),X130,
IF(AND(F130="Peretoe teenus",H130&lt;[2]an!$M$37,S130="kahepoolne vajaduspõhine",U130="",RANK(D130,$D130:$D130)+COUNTIFS($D$2:D130,D130,$F$2:F130,F130)-1&gt;1),"",
IF(AND(F130="Peretoe teenus",H130&lt;[2]an!$M$37,S130="kahepoolne vajaduspõhine",U130&lt;[2]an!$M$37,RANK(D130,$D130:$D130)+COUNTIFS($D$2:D130,D130,$F$2:F130,F130)-1=1),X130,
IF(AND(F130="Peretoe teenus",H130&lt;[2]an!$M$37,S130="kahepoolne vajaduspõhine",U130&lt;[2]an!$M$37,RANK(D130,$D130:$D130)+COUNTIFS($D$2:D130,D130,$F$2:F130,F130)-1&gt;1),"",
IF(AND(F130="Peretoe teenus",H130&lt;[2]an!$M$37,S130="kahepoolne vajaduspõhine",U130&gt;=[2]an!$M$37,U130&lt;=[2]an!$M$38,RANK(D130,$D130:$D130)+COUNTIFS($D$2:D130,D130,$F$2:F130,F130)-1=1),
((EOMONTH(U130,0)-U130+1)*X130)/DAY(EOMONTH(U130,0))+(DAY(U130)-1)*100/DAY(EOMONTH(U130,0)),
IF(AND(F130="Peretoe teenus",H130&lt;[2]an!$M$37,S130="kahepoolne vajaduspõhine",U130&gt;=[2]an!$M$37,U130&lt;=[2]an!$M$38,RANK(D130,$D130:$D130)+COUNTIFS($D$2:D130,D130,$F$2:F130,F130)-1&gt;1),"",
IF(AND(F130="Peretoe teenus",H130&lt;[2]an!$M$37,S130="kahepoolne vajaduspõhine",U130&gt;[2]an!$M$38,RANK(D130,$D130:$D130)+COUNTIFS($D$2:D130,D130,$F$2:F130,F130)-1=1),X130,
IF(AND(F130="Peretoe teenus",H130&lt;[2]an!$M$37,S130="kahepoolne vajaduspõhine",U130&gt;[2]an!$M$38,RANK(D130,$D130:$D130)+COUNTIFS($D$2:D130,D130,$F$2:F130,F130)-1&gt;1),"",X130*W130)))))))))))))),"")</f>
        <v/>
      </c>
      <c r="Z130" s="18" t="str">
        <f t="shared" ref="Z130:Z193" si="7">IF(F130="Tugigrupp",SUMPRODUCT(($F$2:$F$4154=F130)*($G$2:$G$4154=G130)*($K$2:$K$4154=K130)*($I$2:$I$4154=I130)*($L$2:$L$4154=L130)*($M$2:$M$4154=M130)),"")</f>
        <v/>
      </c>
      <c r="AA130" s="19" t="str">
        <f>IFERROR(VLOOKUP(E130,[2]an!$A$3:$B$81,2,FALSE),"")</f>
        <v/>
      </c>
      <c r="AB130" s="19" t="str">
        <f>IFERROR(VLOOKUP(AA130,[2]an!$C$2:$D$16,2,FALSE),"")</f>
        <v/>
      </c>
      <c r="AC130" s="20"/>
      <c r="AD130" s="21" t="str">
        <f>IF(A130=[2]an!$F$36,VLOOKUP([2]an!$F$36,[2]an!$F$36:$H$36,3,FALSE),IF(A130=[2]an!$F$35,VLOOKUP([2]an!$F$35,[2]an!$F$35:$H$35,3,FALSE),IF(A130=[2]an!$F$33,VLOOKUP([2]an!$F$33,[2]an!$F$33:$H$33,3,FALSE),IF(A130=[2]an!$F$31,VLOOKUP([2]an!$F$31,[2]an!$F$31:$H$31,3,FALSE),""))))</f>
        <v/>
      </c>
    </row>
    <row r="131" spans="6:30" x14ac:dyDescent="0.2">
      <c r="F131" s="10"/>
      <c r="G131" s="8" t="str">
        <f t="shared" ref="G131:G194" si="8">IF(F131="","",IF(F131&lt;&gt;"Tugigrupp","pole",""))</f>
        <v/>
      </c>
      <c r="H131" s="13"/>
      <c r="K131" s="13"/>
      <c r="L131" s="10"/>
      <c r="M131" s="10"/>
      <c r="S131" s="8" t="str">
        <f>IFERROR(VLOOKUP(D131,[1]peretoe_teenus!$A$2:$L$2000,5,FALSE),"")</f>
        <v/>
      </c>
      <c r="U131" s="13"/>
      <c r="V131" s="15" t="str" cm="1">
        <f t="array" ref="V131">IFERROR(IF(AND(F131="Tugigrupp",RANK(K131,$K131:$K131)+COUNTIFS($K$2:K131,K131,$L$2:L131,L131,$M$2:M131,M131,$I$2:I131,I131,$G$2:G131,G131,$F$2:F131,F131)-1=1),SUMPRODUCT(($F$2:$F$4154=F131)*($G$2:$G$4154=G131)*($K$2:$K$4154=K131)*($I$2:$I$4154=I131)*($L$2:$L$4154=L131)*($M$2:$M$4154=M131)),""),"")</f>
        <v/>
      </c>
      <c r="W131" s="15" t="str">
        <f t="shared" si="6"/>
        <v/>
      </c>
      <c r="X131" s="16" t="str">
        <f>IF(AND(A131=[2]an!$G$38,F131=[2]an!$E$40),[2]an!$G$40,IF(AND(A131=[2]an!$G$38,F131=[2]an!$E$41),[2]an!$G$41,IF(AND(A131=[2]an!$G$38,F131=[2]an!$E$39,H131&gt;=[2]an!$M$37),[2]an!$G$39,
IF(AND(A131=[2]an!$G$38,F131=[2]an!$E$39,H131&lt;[2]an!$M$37,S131="kahepoolne vajaduspõhine",U131=""),[2]an!$M$40,
IF(AND(A131=[2]an!$G$38,F131=[2]an!$E$39,H131&lt;[2]an!$M$37,S131="kahepoolne vajaduspõhine",U131&lt;&gt;""),[2]an!$G$39,
IF(AND(A131=[2]an!$G$38,F131=[2]an!$E$39,H131&lt;[2]an!$M$37,S131&lt;&gt;"kahepoolne vajaduspõhine"),[2]an!$G$39,
IF(AND(A131=[2]an!$G$38,F131=[2]an!$E$42),[2]an!$G$42,
IF(AND(A131=[2]an!$H$38,F131=[2]an!$E$40),[2]an!$H$40,IF(AND(A131=[2]an!$H$38,F131=[2]an!$E$41),[2]an!$H$41,IF(AND(A131=[2]an!$H$38,F131=[2]an!$E$39,H131&gt;=[2]an!$M$37),[2]an!$H$39,
IF(AND(A131=[2]an!$H$38,F131=[2]an!$E$39,H131&lt;[2]an!$M$37,S131="kahepoolne vajaduspõhine",U131=""),[2]an!$M$40,
IF(AND(A131=[2]an!$H$38,F131=[2]an!$E$39,H131&lt;[2]an!$M$37,S131="kahepoolne vajaduspõhine",U131&lt;&gt;""),[2]an!$H$39,
IF(AND(A131=[2]an!$H$38,F131=[2]an!$E$39,H131&lt;[2]an!$M$37,S131&lt;&gt;"kahepoolne vajaduspõhine"),[2]an!$H$39,
IF(AND(A131=[2]an!$H$38,F131=[2]an!$E$42),[2]an!$H$42,
IF(AND(A131=[2]an!$I$38,F131=[2]an!$E$40),[2]an!$I$40,IF(AND(A131=[2]an!$I$38,F131=[2]an!$E$41),[2]an!$I$41,IF(AND(A131=[2]an!$I$38,F131=[2]an!$E$39,H131&gt;=[2]an!$M$37),[2]an!$I$39,
IF(AND(A131=[2]an!$I$38,F131=[2]an!$E$39,H131&lt;[2]an!$M$37,S131="kahepoolne vajaduspõhine",U131=""),[2]an!$M$40,
IF(AND(A131=[2]an!$I$38,F131=[2]an!$E$39,H131&lt;[2]an!$M$37,S131="kahepoolne vajaduspõhine",U131&lt;&gt;""),[2]an!$I$39,
IF(AND(A131=[2]an!$I$38,F131=[2]an!$E$39,H131&lt;[2]an!$M$37,S131&lt;&gt;"kahepoolne vajaduspõhine"),[2]an!$I$39,
IF(AND(A131=[2]an!$I$38,F131=[2]an!$E$42),[2]an!$I$42,
IF(AND(A131=[2]an!$J$38,F131=[2]an!$E$40),[2]an!$J$40,IF(AND(A131=[2]an!$J$38,F131=[2]an!$E$41),[2]an!$J$41,IF(AND(A131=[2]an!$J$38,F131=[2]an!$E$39,H131&gt;=[2]an!$M$37),[2]an!$J$39,
IF(AND(A131=[2]an!$J$38,F131=[2]an!$E$39,H131&lt;[2]an!$M$37,S131="kahepoolne vajaduspõhine",U131=""),[2]an!$M$40,
IF(AND(A131=[2]an!$J$38,F131=[2]an!$E$39,H131&lt;[2]an!$M$37,S131="kahepoolne vajaduspõhine",U131&lt;&gt;""),[2]an!$J$39,
IF(AND(A131=[2]an!$J$38,F131=[2]an!$E$39,H131&lt;[2]an!$M$37,S131&lt;&gt;"kahepoolne vajaduspõhine"),[2]an!$J$39,
IF(AND(A131=[2]an!$J$38,F131=[2]an!$E$42),[2]an!$J$42,""))))))))))))))))))))))))))))</f>
        <v/>
      </c>
      <c r="Y131" s="17" t="str">
        <f>IFERROR(IF(F131="Tugigrupp",0,
IF(AND(F131="Peretoe teenus",H131&gt;=[2]an!$M$37,RANK(D131,$D131:$D131)+COUNTIFS($D$2:D131,D131,$F$2:F131,F131)-1&gt;1),"",
IF(AND(F131="Peretoe teenus",H131&gt;=[2]an!$M$37,RANK(D131,$D131:$D131)+COUNTIFS($D$2:D131,D131,$F$2:F131,F131)-1=1,MONTH(H131)=MONTH(K131)=TRUE,YEAR(H131)=YEAR(K131)=TRUE),((EOMONTH(H131,0)-H131+1)*X131)/DAY(EOMONTH(H131,0)),
IF(AND(F131="Peretoe teenus",H131&gt;=[2]an!$M$37,RANK(D131,$D131:$D131)+COUNTIFS($D$2:D131,D131,$F$2:F131,F131)-1=1),X131,
IF(AND(F131="Peretoe teenus",H131&lt;[2]an!$M$37,S131&lt;&gt;"kahepoolne vajaduspõhine",RANK(D131,$D131:$D131)+COUNTIFS($D$2:D131,D131,$F$2:F131,F131)-1=1),X131,
IF(AND(F131="Peretoe teenus",H131&lt;[2]an!$M$37,S131&lt;&gt;"kahepoolne vajaduspõhine",RANK(D131,$D131:$D131)+COUNTIFS($D$2:D131,D131,$F$2:F131,F131)-1&gt;1),"",
IF(AND(F131="Peretoe teenus",H131&lt;[2]an!$M$37,S131="kahepoolne vajaduspõhine",U131="",RANK(D131,$D131:$D131)+COUNTIFS($D$2:D131,D131,$F$2:F131,F131)-1=1),X131,
IF(AND(F131="Peretoe teenus",H131&lt;[2]an!$M$37,S131="kahepoolne vajaduspõhine",U131="",RANK(D131,$D131:$D131)+COUNTIFS($D$2:D131,D131,$F$2:F131,F131)-1&gt;1),"",
IF(AND(F131="Peretoe teenus",H131&lt;[2]an!$M$37,S131="kahepoolne vajaduspõhine",U131&lt;[2]an!$M$37,RANK(D131,$D131:$D131)+COUNTIFS($D$2:D131,D131,$F$2:F131,F131)-1=1),X131,
IF(AND(F131="Peretoe teenus",H131&lt;[2]an!$M$37,S131="kahepoolne vajaduspõhine",U131&lt;[2]an!$M$37,RANK(D131,$D131:$D131)+COUNTIFS($D$2:D131,D131,$F$2:F131,F131)-1&gt;1),"",
IF(AND(F131="Peretoe teenus",H131&lt;[2]an!$M$37,S131="kahepoolne vajaduspõhine",U131&gt;=[2]an!$M$37,U131&lt;=[2]an!$M$38,RANK(D131,$D131:$D131)+COUNTIFS($D$2:D131,D131,$F$2:F131,F131)-1=1),
((EOMONTH(U131,0)-U131+1)*X131)/DAY(EOMONTH(U131,0))+(DAY(U131)-1)*100/DAY(EOMONTH(U131,0)),
IF(AND(F131="Peretoe teenus",H131&lt;[2]an!$M$37,S131="kahepoolne vajaduspõhine",U131&gt;=[2]an!$M$37,U131&lt;=[2]an!$M$38,RANK(D131,$D131:$D131)+COUNTIFS($D$2:D131,D131,$F$2:F131,F131)-1&gt;1),"",
IF(AND(F131="Peretoe teenus",H131&lt;[2]an!$M$37,S131="kahepoolne vajaduspõhine",U131&gt;[2]an!$M$38,RANK(D131,$D131:$D131)+COUNTIFS($D$2:D131,D131,$F$2:F131,F131)-1=1),X131,
IF(AND(F131="Peretoe teenus",H131&lt;[2]an!$M$37,S131="kahepoolne vajaduspõhine",U131&gt;[2]an!$M$38,RANK(D131,$D131:$D131)+COUNTIFS($D$2:D131,D131,$F$2:F131,F131)-1&gt;1),"",X131*W131)))))))))))))),"")</f>
        <v/>
      </c>
      <c r="Z131" s="18" t="str">
        <f t="shared" si="7"/>
        <v/>
      </c>
      <c r="AA131" s="19" t="str">
        <f>IFERROR(VLOOKUP(E131,[2]an!$A$3:$B$81,2,FALSE),"")</f>
        <v/>
      </c>
      <c r="AB131" s="19" t="str">
        <f>IFERROR(VLOOKUP(AA131,[2]an!$C$2:$D$16,2,FALSE),"")</f>
        <v/>
      </c>
      <c r="AC131" s="20"/>
      <c r="AD131" s="21" t="str">
        <f>IF(A131=[2]an!$F$36,VLOOKUP([2]an!$F$36,[2]an!$F$36:$H$36,3,FALSE),IF(A131=[2]an!$F$35,VLOOKUP([2]an!$F$35,[2]an!$F$35:$H$35,3,FALSE),IF(A131=[2]an!$F$33,VLOOKUP([2]an!$F$33,[2]an!$F$33:$H$33,3,FALSE),IF(A131=[2]an!$F$31,VLOOKUP([2]an!$F$31,[2]an!$F$31:$H$31,3,FALSE),""))))</f>
        <v/>
      </c>
    </row>
    <row r="132" spans="6:30" x14ac:dyDescent="0.2">
      <c r="F132" s="10"/>
      <c r="G132" s="8" t="str">
        <f t="shared" si="8"/>
        <v/>
      </c>
      <c r="H132" s="13"/>
      <c r="K132" s="13"/>
      <c r="L132" s="10"/>
      <c r="M132" s="10"/>
      <c r="S132" s="8" t="str">
        <f>IFERROR(VLOOKUP(D132,[1]peretoe_teenus!$A$2:$L$2000,5,FALSE),"")</f>
        <v/>
      </c>
      <c r="U132" s="13"/>
      <c r="V132" s="15" t="str" cm="1">
        <f t="array" ref="V132">IFERROR(IF(AND(F132="Tugigrupp",RANK(K132,$K132:$K132)+COUNTIFS($K$2:K132,K132,$L$2:L132,L132,$M$2:M132,M132,$I$2:I132,I132,$G$2:G132,G132,$F$2:F132,F132)-1=1),SUMPRODUCT(($F$2:$F$4154=F132)*($G$2:$G$4154=G132)*($K$2:$K$4154=K132)*($I$2:$I$4154=I132)*($L$2:$L$4154=L132)*($M$2:$M$4154=M132)),""),"")</f>
        <v/>
      </c>
      <c r="W132" s="15" t="str">
        <f t="shared" si="6"/>
        <v/>
      </c>
      <c r="X132" s="16" t="str">
        <f>IF(AND(A132=[2]an!$G$38,F132=[2]an!$E$40),[2]an!$G$40,IF(AND(A132=[2]an!$G$38,F132=[2]an!$E$41),[2]an!$G$41,IF(AND(A132=[2]an!$G$38,F132=[2]an!$E$39,H132&gt;=[2]an!$M$37),[2]an!$G$39,
IF(AND(A132=[2]an!$G$38,F132=[2]an!$E$39,H132&lt;[2]an!$M$37,S132="kahepoolne vajaduspõhine",U132=""),[2]an!$M$40,
IF(AND(A132=[2]an!$G$38,F132=[2]an!$E$39,H132&lt;[2]an!$M$37,S132="kahepoolne vajaduspõhine",U132&lt;&gt;""),[2]an!$G$39,
IF(AND(A132=[2]an!$G$38,F132=[2]an!$E$39,H132&lt;[2]an!$M$37,S132&lt;&gt;"kahepoolne vajaduspõhine"),[2]an!$G$39,
IF(AND(A132=[2]an!$G$38,F132=[2]an!$E$42),[2]an!$G$42,
IF(AND(A132=[2]an!$H$38,F132=[2]an!$E$40),[2]an!$H$40,IF(AND(A132=[2]an!$H$38,F132=[2]an!$E$41),[2]an!$H$41,IF(AND(A132=[2]an!$H$38,F132=[2]an!$E$39,H132&gt;=[2]an!$M$37),[2]an!$H$39,
IF(AND(A132=[2]an!$H$38,F132=[2]an!$E$39,H132&lt;[2]an!$M$37,S132="kahepoolne vajaduspõhine",U132=""),[2]an!$M$40,
IF(AND(A132=[2]an!$H$38,F132=[2]an!$E$39,H132&lt;[2]an!$M$37,S132="kahepoolne vajaduspõhine",U132&lt;&gt;""),[2]an!$H$39,
IF(AND(A132=[2]an!$H$38,F132=[2]an!$E$39,H132&lt;[2]an!$M$37,S132&lt;&gt;"kahepoolne vajaduspõhine"),[2]an!$H$39,
IF(AND(A132=[2]an!$H$38,F132=[2]an!$E$42),[2]an!$H$42,
IF(AND(A132=[2]an!$I$38,F132=[2]an!$E$40),[2]an!$I$40,IF(AND(A132=[2]an!$I$38,F132=[2]an!$E$41),[2]an!$I$41,IF(AND(A132=[2]an!$I$38,F132=[2]an!$E$39,H132&gt;=[2]an!$M$37),[2]an!$I$39,
IF(AND(A132=[2]an!$I$38,F132=[2]an!$E$39,H132&lt;[2]an!$M$37,S132="kahepoolne vajaduspõhine",U132=""),[2]an!$M$40,
IF(AND(A132=[2]an!$I$38,F132=[2]an!$E$39,H132&lt;[2]an!$M$37,S132="kahepoolne vajaduspõhine",U132&lt;&gt;""),[2]an!$I$39,
IF(AND(A132=[2]an!$I$38,F132=[2]an!$E$39,H132&lt;[2]an!$M$37,S132&lt;&gt;"kahepoolne vajaduspõhine"),[2]an!$I$39,
IF(AND(A132=[2]an!$I$38,F132=[2]an!$E$42),[2]an!$I$42,
IF(AND(A132=[2]an!$J$38,F132=[2]an!$E$40),[2]an!$J$40,IF(AND(A132=[2]an!$J$38,F132=[2]an!$E$41),[2]an!$J$41,IF(AND(A132=[2]an!$J$38,F132=[2]an!$E$39,H132&gt;=[2]an!$M$37),[2]an!$J$39,
IF(AND(A132=[2]an!$J$38,F132=[2]an!$E$39,H132&lt;[2]an!$M$37,S132="kahepoolne vajaduspõhine",U132=""),[2]an!$M$40,
IF(AND(A132=[2]an!$J$38,F132=[2]an!$E$39,H132&lt;[2]an!$M$37,S132="kahepoolne vajaduspõhine",U132&lt;&gt;""),[2]an!$J$39,
IF(AND(A132=[2]an!$J$38,F132=[2]an!$E$39,H132&lt;[2]an!$M$37,S132&lt;&gt;"kahepoolne vajaduspõhine"),[2]an!$J$39,
IF(AND(A132=[2]an!$J$38,F132=[2]an!$E$42),[2]an!$J$42,""))))))))))))))))))))))))))))</f>
        <v/>
      </c>
      <c r="Y132" s="17" t="str">
        <f>IFERROR(IF(F132="Tugigrupp",0,
IF(AND(F132="Peretoe teenus",H132&gt;=[2]an!$M$37,RANK(D132,$D132:$D132)+COUNTIFS($D$2:D132,D132,$F$2:F132,F132)-1&gt;1),"",
IF(AND(F132="Peretoe teenus",H132&gt;=[2]an!$M$37,RANK(D132,$D132:$D132)+COUNTIFS($D$2:D132,D132,$F$2:F132,F132)-1=1,MONTH(H132)=MONTH(K132)=TRUE,YEAR(H132)=YEAR(K132)=TRUE),((EOMONTH(H132,0)-H132+1)*X132)/DAY(EOMONTH(H132,0)),
IF(AND(F132="Peretoe teenus",H132&gt;=[2]an!$M$37,RANK(D132,$D132:$D132)+COUNTIFS($D$2:D132,D132,$F$2:F132,F132)-1=1),X132,
IF(AND(F132="Peretoe teenus",H132&lt;[2]an!$M$37,S132&lt;&gt;"kahepoolne vajaduspõhine",RANK(D132,$D132:$D132)+COUNTIFS($D$2:D132,D132,$F$2:F132,F132)-1=1),X132,
IF(AND(F132="Peretoe teenus",H132&lt;[2]an!$M$37,S132&lt;&gt;"kahepoolne vajaduspõhine",RANK(D132,$D132:$D132)+COUNTIFS($D$2:D132,D132,$F$2:F132,F132)-1&gt;1),"",
IF(AND(F132="Peretoe teenus",H132&lt;[2]an!$M$37,S132="kahepoolne vajaduspõhine",U132="",RANK(D132,$D132:$D132)+COUNTIFS($D$2:D132,D132,$F$2:F132,F132)-1=1),X132,
IF(AND(F132="Peretoe teenus",H132&lt;[2]an!$M$37,S132="kahepoolne vajaduspõhine",U132="",RANK(D132,$D132:$D132)+COUNTIFS($D$2:D132,D132,$F$2:F132,F132)-1&gt;1),"",
IF(AND(F132="Peretoe teenus",H132&lt;[2]an!$M$37,S132="kahepoolne vajaduspõhine",U132&lt;[2]an!$M$37,RANK(D132,$D132:$D132)+COUNTIFS($D$2:D132,D132,$F$2:F132,F132)-1=1),X132,
IF(AND(F132="Peretoe teenus",H132&lt;[2]an!$M$37,S132="kahepoolne vajaduspõhine",U132&lt;[2]an!$M$37,RANK(D132,$D132:$D132)+COUNTIFS($D$2:D132,D132,$F$2:F132,F132)-1&gt;1),"",
IF(AND(F132="Peretoe teenus",H132&lt;[2]an!$M$37,S132="kahepoolne vajaduspõhine",U132&gt;=[2]an!$M$37,U132&lt;=[2]an!$M$38,RANK(D132,$D132:$D132)+COUNTIFS($D$2:D132,D132,$F$2:F132,F132)-1=1),
((EOMONTH(U132,0)-U132+1)*X132)/DAY(EOMONTH(U132,0))+(DAY(U132)-1)*100/DAY(EOMONTH(U132,0)),
IF(AND(F132="Peretoe teenus",H132&lt;[2]an!$M$37,S132="kahepoolne vajaduspõhine",U132&gt;=[2]an!$M$37,U132&lt;=[2]an!$M$38,RANK(D132,$D132:$D132)+COUNTIFS($D$2:D132,D132,$F$2:F132,F132)-1&gt;1),"",
IF(AND(F132="Peretoe teenus",H132&lt;[2]an!$M$37,S132="kahepoolne vajaduspõhine",U132&gt;[2]an!$M$38,RANK(D132,$D132:$D132)+COUNTIFS($D$2:D132,D132,$F$2:F132,F132)-1=1),X132,
IF(AND(F132="Peretoe teenus",H132&lt;[2]an!$M$37,S132="kahepoolne vajaduspõhine",U132&gt;[2]an!$M$38,RANK(D132,$D132:$D132)+COUNTIFS($D$2:D132,D132,$F$2:F132,F132)-1&gt;1),"",X132*W132)))))))))))))),"")</f>
        <v/>
      </c>
      <c r="Z132" s="18" t="str">
        <f t="shared" si="7"/>
        <v/>
      </c>
      <c r="AA132" s="19" t="str">
        <f>IFERROR(VLOOKUP(E132,[2]an!$A$3:$B$81,2,FALSE),"")</f>
        <v/>
      </c>
      <c r="AB132" s="19" t="str">
        <f>IFERROR(VLOOKUP(AA132,[2]an!$C$2:$D$16,2,FALSE),"")</f>
        <v/>
      </c>
      <c r="AC132" s="20"/>
      <c r="AD132" s="21" t="str">
        <f>IF(A132=[2]an!$F$36,VLOOKUP([2]an!$F$36,[2]an!$F$36:$H$36,3,FALSE),IF(A132=[2]an!$F$35,VLOOKUP([2]an!$F$35,[2]an!$F$35:$H$35,3,FALSE),IF(A132=[2]an!$F$33,VLOOKUP([2]an!$F$33,[2]an!$F$33:$H$33,3,FALSE),IF(A132=[2]an!$F$31,VLOOKUP([2]an!$F$31,[2]an!$F$31:$H$31,3,FALSE),""))))</f>
        <v/>
      </c>
    </row>
    <row r="133" spans="6:30" x14ac:dyDescent="0.2">
      <c r="F133" s="10"/>
      <c r="G133" s="8" t="str">
        <f t="shared" si="8"/>
        <v/>
      </c>
      <c r="H133" s="13"/>
      <c r="K133" s="13"/>
      <c r="L133" s="10"/>
      <c r="M133" s="10"/>
      <c r="S133" s="8" t="str">
        <f>IFERROR(VLOOKUP(D133,[1]peretoe_teenus!$A$2:$L$2000,5,FALSE),"")</f>
        <v/>
      </c>
      <c r="U133" s="13"/>
      <c r="V133" s="15" t="str" cm="1">
        <f t="array" ref="V133">IFERROR(IF(AND(F133="Tugigrupp",RANK(K133,$K133:$K133)+COUNTIFS($K$2:K133,K133,$L$2:L133,L133,$M$2:M133,M133,$I$2:I133,I133,$G$2:G133,G133,$F$2:F133,F133)-1=1),SUMPRODUCT(($F$2:$F$4154=F133)*($G$2:$G$4154=G133)*($K$2:$K$4154=K133)*($I$2:$I$4154=I133)*($L$2:$L$4154=L133)*($M$2:$M$4154=M133)),""),"")</f>
        <v/>
      </c>
      <c r="W133" s="15" t="str">
        <f t="shared" si="6"/>
        <v/>
      </c>
      <c r="X133" s="16" t="str">
        <f>IF(AND(A133=[2]an!$G$38,F133=[2]an!$E$40),[2]an!$G$40,IF(AND(A133=[2]an!$G$38,F133=[2]an!$E$41),[2]an!$G$41,IF(AND(A133=[2]an!$G$38,F133=[2]an!$E$39,H133&gt;=[2]an!$M$37),[2]an!$G$39,
IF(AND(A133=[2]an!$G$38,F133=[2]an!$E$39,H133&lt;[2]an!$M$37,S133="kahepoolne vajaduspõhine",U133=""),[2]an!$M$40,
IF(AND(A133=[2]an!$G$38,F133=[2]an!$E$39,H133&lt;[2]an!$M$37,S133="kahepoolne vajaduspõhine",U133&lt;&gt;""),[2]an!$G$39,
IF(AND(A133=[2]an!$G$38,F133=[2]an!$E$39,H133&lt;[2]an!$M$37,S133&lt;&gt;"kahepoolne vajaduspõhine"),[2]an!$G$39,
IF(AND(A133=[2]an!$G$38,F133=[2]an!$E$42),[2]an!$G$42,
IF(AND(A133=[2]an!$H$38,F133=[2]an!$E$40),[2]an!$H$40,IF(AND(A133=[2]an!$H$38,F133=[2]an!$E$41),[2]an!$H$41,IF(AND(A133=[2]an!$H$38,F133=[2]an!$E$39,H133&gt;=[2]an!$M$37),[2]an!$H$39,
IF(AND(A133=[2]an!$H$38,F133=[2]an!$E$39,H133&lt;[2]an!$M$37,S133="kahepoolne vajaduspõhine",U133=""),[2]an!$M$40,
IF(AND(A133=[2]an!$H$38,F133=[2]an!$E$39,H133&lt;[2]an!$M$37,S133="kahepoolne vajaduspõhine",U133&lt;&gt;""),[2]an!$H$39,
IF(AND(A133=[2]an!$H$38,F133=[2]an!$E$39,H133&lt;[2]an!$M$37,S133&lt;&gt;"kahepoolne vajaduspõhine"),[2]an!$H$39,
IF(AND(A133=[2]an!$H$38,F133=[2]an!$E$42),[2]an!$H$42,
IF(AND(A133=[2]an!$I$38,F133=[2]an!$E$40),[2]an!$I$40,IF(AND(A133=[2]an!$I$38,F133=[2]an!$E$41),[2]an!$I$41,IF(AND(A133=[2]an!$I$38,F133=[2]an!$E$39,H133&gt;=[2]an!$M$37),[2]an!$I$39,
IF(AND(A133=[2]an!$I$38,F133=[2]an!$E$39,H133&lt;[2]an!$M$37,S133="kahepoolne vajaduspõhine",U133=""),[2]an!$M$40,
IF(AND(A133=[2]an!$I$38,F133=[2]an!$E$39,H133&lt;[2]an!$M$37,S133="kahepoolne vajaduspõhine",U133&lt;&gt;""),[2]an!$I$39,
IF(AND(A133=[2]an!$I$38,F133=[2]an!$E$39,H133&lt;[2]an!$M$37,S133&lt;&gt;"kahepoolne vajaduspõhine"),[2]an!$I$39,
IF(AND(A133=[2]an!$I$38,F133=[2]an!$E$42),[2]an!$I$42,
IF(AND(A133=[2]an!$J$38,F133=[2]an!$E$40),[2]an!$J$40,IF(AND(A133=[2]an!$J$38,F133=[2]an!$E$41),[2]an!$J$41,IF(AND(A133=[2]an!$J$38,F133=[2]an!$E$39,H133&gt;=[2]an!$M$37),[2]an!$J$39,
IF(AND(A133=[2]an!$J$38,F133=[2]an!$E$39,H133&lt;[2]an!$M$37,S133="kahepoolne vajaduspõhine",U133=""),[2]an!$M$40,
IF(AND(A133=[2]an!$J$38,F133=[2]an!$E$39,H133&lt;[2]an!$M$37,S133="kahepoolne vajaduspõhine",U133&lt;&gt;""),[2]an!$J$39,
IF(AND(A133=[2]an!$J$38,F133=[2]an!$E$39,H133&lt;[2]an!$M$37,S133&lt;&gt;"kahepoolne vajaduspõhine"),[2]an!$J$39,
IF(AND(A133=[2]an!$J$38,F133=[2]an!$E$42),[2]an!$J$42,""))))))))))))))))))))))))))))</f>
        <v/>
      </c>
      <c r="Y133" s="17" t="str">
        <f>IFERROR(IF(F133="Tugigrupp",0,
IF(AND(F133="Peretoe teenus",H133&gt;=[2]an!$M$37,RANK(D133,$D133:$D133)+COUNTIFS($D$2:D133,D133,$F$2:F133,F133)-1&gt;1),"",
IF(AND(F133="Peretoe teenus",H133&gt;=[2]an!$M$37,RANK(D133,$D133:$D133)+COUNTIFS($D$2:D133,D133,$F$2:F133,F133)-1=1,MONTH(H133)=MONTH(K133)=TRUE,YEAR(H133)=YEAR(K133)=TRUE),((EOMONTH(H133,0)-H133+1)*X133)/DAY(EOMONTH(H133,0)),
IF(AND(F133="Peretoe teenus",H133&gt;=[2]an!$M$37,RANK(D133,$D133:$D133)+COUNTIFS($D$2:D133,D133,$F$2:F133,F133)-1=1),X133,
IF(AND(F133="Peretoe teenus",H133&lt;[2]an!$M$37,S133&lt;&gt;"kahepoolne vajaduspõhine",RANK(D133,$D133:$D133)+COUNTIFS($D$2:D133,D133,$F$2:F133,F133)-1=1),X133,
IF(AND(F133="Peretoe teenus",H133&lt;[2]an!$M$37,S133&lt;&gt;"kahepoolne vajaduspõhine",RANK(D133,$D133:$D133)+COUNTIFS($D$2:D133,D133,$F$2:F133,F133)-1&gt;1),"",
IF(AND(F133="Peretoe teenus",H133&lt;[2]an!$M$37,S133="kahepoolne vajaduspõhine",U133="",RANK(D133,$D133:$D133)+COUNTIFS($D$2:D133,D133,$F$2:F133,F133)-1=1),X133,
IF(AND(F133="Peretoe teenus",H133&lt;[2]an!$M$37,S133="kahepoolne vajaduspõhine",U133="",RANK(D133,$D133:$D133)+COUNTIFS($D$2:D133,D133,$F$2:F133,F133)-1&gt;1),"",
IF(AND(F133="Peretoe teenus",H133&lt;[2]an!$M$37,S133="kahepoolne vajaduspõhine",U133&lt;[2]an!$M$37,RANK(D133,$D133:$D133)+COUNTIFS($D$2:D133,D133,$F$2:F133,F133)-1=1),X133,
IF(AND(F133="Peretoe teenus",H133&lt;[2]an!$M$37,S133="kahepoolne vajaduspõhine",U133&lt;[2]an!$M$37,RANK(D133,$D133:$D133)+COUNTIFS($D$2:D133,D133,$F$2:F133,F133)-1&gt;1),"",
IF(AND(F133="Peretoe teenus",H133&lt;[2]an!$M$37,S133="kahepoolne vajaduspõhine",U133&gt;=[2]an!$M$37,U133&lt;=[2]an!$M$38,RANK(D133,$D133:$D133)+COUNTIFS($D$2:D133,D133,$F$2:F133,F133)-1=1),
((EOMONTH(U133,0)-U133+1)*X133)/DAY(EOMONTH(U133,0))+(DAY(U133)-1)*100/DAY(EOMONTH(U133,0)),
IF(AND(F133="Peretoe teenus",H133&lt;[2]an!$M$37,S133="kahepoolne vajaduspõhine",U133&gt;=[2]an!$M$37,U133&lt;=[2]an!$M$38,RANK(D133,$D133:$D133)+COUNTIFS($D$2:D133,D133,$F$2:F133,F133)-1&gt;1),"",
IF(AND(F133="Peretoe teenus",H133&lt;[2]an!$M$37,S133="kahepoolne vajaduspõhine",U133&gt;[2]an!$M$38,RANK(D133,$D133:$D133)+COUNTIFS($D$2:D133,D133,$F$2:F133,F133)-1=1),X133,
IF(AND(F133="Peretoe teenus",H133&lt;[2]an!$M$37,S133="kahepoolne vajaduspõhine",U133&gt;[2]an!$M$38,RANK(D133,$D133:$D133)+COUNTIFS($D$2:D133,D133,$F$2:F133,F133)-1&gt;1),"",X133*W133)))))))))))))),"")</f>
        <v/>
      </c>
      <c r="Z133" s="18" t="str">
        <f t="shared" si="7"/>
        <v/>
      </c>
      <c r="AA133" s="19" t="str">
        <f>IFERROR(VLOOKUP(E133,[2]an!$A$3:$B$81,2,FALSE),"")</f>
        <v/>
      </c>
      <c r="AB133" s="19" t="str">
        <f>IFERROR(VLOOKUP(AA133,[2]an!$C$2:$D$16,2,FALSE),"")</f>
        <v/>
      </c>
      <c r="AC133" s="20"/>
      <c r="AD133" s="21" t="str">
        <f>IF(A133=[2]an!$F$36,VLOOKUP([2]an!$F$36,[2]an!$F$36:$H$36,3,FALSE),IF(A133=[2]an!$F$35,VLOOKUP([2]an!$F$35,[2]an!$F$35:$H$35,3,FALSE),IF(A133=[2]an!$F$33,VLOOKUP([2]an!$F$33,[2]an!$F$33:$H$33,3,FALSE),IF(A133=[2]an!$F$31,VLOOKUP([2]an!$F$31,[2]an!$F$31:$H$31,3,FALSE),""))))</f>
        <v/>
      </c>
    </row>
    <row r="134" spans="6:30" x14ac:dyDescent="0.2">
      <c r="F134" s="10"/>
      <c r="G134" s="8" t="str">
        <f t="shared" si="8"/>
        <v/>
      </c>
      <c r="H134" s="13"/>
      <c r="K134" s="13"/>
      <c r="L134" s="10"/>
      <c r="M134" s="10"/>
      <c r="S134" s="8" t="str">
        <f>IFERROR(VLOOKUP(D134,[1]peretoe_teenus!$A$2:$L$2000,5,FALSE),"")</f>
        <v/>
      </c>
      <c r="U134" s="13"/>
      <c r="V134" s="15" t="str" cm="1">
        <f t="array" ref="V134">IFERROR(IF(AND(F134="Tugigrupp",RANK(K134,$K134:$K134)+COUNTIFS($K$2:K134,K134,$L$2:L134,L134,$M$2:M134,M134,$I$2:I134,I134,$G$2:G134,G134,$F$2:F134,F134)-1=1),SUMPRODUCT(($F$2:$F$4154=F134)*($G$2:$G$4154=G134)*($K$2:$K$4154=K134)*($I$2:$I$4154=I134)*($L$2:$L$4154=L134)*($M$2:$M$4154=M134)),""),"")</f>
        <v/>
      </c>
      <c r="W134" s="15" t="str">
        <f t="shared" si="6"/>
        <v/>
      </c>
      <c r="X134" s="16" t="str">
        <f>IF(AND(A134=[2]an!$G$38,F134=[2]an!$E$40),[2]an!$G$40,IF(AND(A134=[2]an!$G$38,F134=[2]an!$E$41),[2]an!$G$41,IF(AND(A134=[2]an!$G$38,F134=[2]an!$E$39,H134&gt;=[2]an!$M$37),[2]an!$G$39,
IF(AND(A134=[2]an!$G$38,F134=[2]an!$E$39,H134&lt;[2]an!$M$37,S134="kahepoolne vajaduspõhine",U134=""),[2]an!$M$40,
IF(AND(A134=[2]an!$G$38,F134=[2]an!$E$39,H134&lt;[2]an!$M$37,S134="kahepoolne vajaduspõhine",U134&lt;&gt;""),[2]an!$G$39,
IF(AND(A134=[2]an!$G$38,F134=[2]an!$E$39,H134&lt;[2]an!$M$37,S134&lt;&gt;"kahepoolne vajaduspõhine"),[2]an!$G$39,
IF(AND(A134=[2]an!$G$38,F134=[2]an!$E$42),[2]an!$G$42,
IF(AND(A134=[2]an!$H$38,F134=[2]an!$E$40),[2]an!$H$40,IF(AND(A134=[2]an!$H$38,F134=[2]an!$E$41),[2]an!$H$41,IF(AND(A134=[2]an!$H$38,F134=[2]an!$E$39,H134&gt;=[2]an!$M$37),[2]an!$H$39,
IF(AND(A134=[2]an!$H$38,F134=[2]an!$E$39,H134&lt;[2]an!$M$37,S134="kahepoolne vajaduspõhine",U134=""),[2]an!$M$40,
IF(AND(A134=[2]an!$H$38,F134=[2]an!$E$39,H134&lt;[2]an!$M$37,S134="kahepoolne vajaduspõhine",U134&lt;&gt;""),[2]an!$H$39,
IF(AND(A134=[2]an!$H$38,F134=[2]an!$E$39,H134&lt;[2]an!$M$37,S134&lt;&gt;"kahepoolne vajaduspõhine"),[2]an!$H$39,
IF(AND(A134=[2]an!$H$38,F134=[2]an!$E$42),[2]an!$H$42,
IF(AND(A134=[2]an!$I$38,F134=[2]an!$E$40),[2]an!$I$40,IF(AND(A134=[2]an!$I$38,F134=[2]an!$E$41),[2]an!$I$41,IF(AND(A134=[2]an!$I$38,F134=[2]an!$E$39,H134&gt;=[2]an!$M$37),[2]an!$I$39,
IF(AND(A134=[2]an!$I$38,F134=[2]an!$E$39,H134&lt;[2]an!$M$37,S134="kahepoolne vajaduspõhine",U134=""),[2]an!$M$40,
IF(AND(A134=[2]an!$I$38,F134=[2]an!$E$39,H134&lt;[2]an!$M$37,S134="kahepoolne vajaduspõhine",U134&lt;&gt;""),[2]an!$I$39,
IF(AND(A134=[2]an!$I$38,F134=[2]an!$E$39,H134&lt;[2]an!$M$37,S134&lt;&gt;"kahepoolne vajaduspõhine"),[2]an!$I$39,
IF(AND(A134=[2]an!$I$38,F134=[2]an!$E$42),[2]an!$I$42,
IF(AND(A134=[2]an!$J$38,F134=[2]an!$E$40),[2]an!$J$40,IF(AND(A134=[2]an!$J$38,F134=[2]an!$E$41),[2]an!$J$41,IF(AND(A134=[2]an!$J$38,F134=[2]an!$E$39,H134&gt;=[2]an!$M$37),[2]an!$J$39,
IF(AND(A134=[2]an!$J$38,F134=[2]an!$E$39,H134&lt;[2]an!$M$37,S134="kahepoolne vajaduspõhine",U134=""),[2]an!$M$40,
IF(AND(A134=[2]an!$J$38,F134=[2]an!$E$39,H134&lt;[2]an!$M$37,S134="kahepoolne vajaduspõhine",U134&lt;&gt;""),[2]an!$J$39,
IF(AND(A134=[2]an!$J$38,F134=[2]an!$E$39,H134&lt;[2]an!$M$37,S134&lt;&gt;"kahepoolne vajaduspõhine"),[2]an!$J$39,
IF(AND(A134=[2]an!$J$38,F134=[2]an!$E$42),[2]an!$J$42,""))))))))))))))))))))))))))))</f>
        <v/>
      </c>
      <c r="Y134" s="17" t="str">
        <f>IFERROR(IF(F134="Tugigrupp",0,
IF(AND(F134="Peretoe teenus",H134&gt;=[2]an!$M$37,RANK(D134,$D134:$D134)+COUNTIFS($D$2:D134,D134,$F$2:F134,F134)-1&gt;1),"",
IF(AND(F134="Peretoe teenus",H134&gt;=[2]an!$M$37,RANK(D134,$D134:$D134)+COUNTIFS($D$2:D134,D134,$F$2:F134,F134)-1=1,MONTH(H134)=MONTH(K134)=TRUE,YEAR(H134)=YEAR(K134)=TRUE),((EOMONTH(H134,0)-H134+1)*X134)/DAY(EOMONTH(H134,0)),
IF(AND(F134="Peretoe teenus",H134&gt;=[2]an!$M$37,RANK(D134,$D134:$D134)+COUNTIFS($D$2:D134,D134,$F$2:F134,F134)-1=1),X134,
IF(AND(F134="Peretoe teenus",H134&lt;[2]an!$M$37,S134&lt;&gt;"kahepoolne vajaduspõhine",RANK(D134,$D134:$D134)+COUNTIFS($D$2:D134,D134,$F$2:F134,F134)-1=1),X134,
IF(AND(F134="Peretoe teenus",H134&lt;[2]an!$M$37,S134&lt;&gt;"kahepoolne vajaduspõhine",RANK(D134,$D134:$D134)+COUNTIFS($D$2:D134,D134,$F$2:F134,F134)-1&gt;1),"",
IF(AND(F134="Peretoe teenus",H134&lt;[2]an!$M$37,S134="kahepoolne vajaduspõhine",U134="",RANK(D134,$D134:$D134)+COUNTIFS($D$2:D134,D134,$F$2:F134,F134)-1=1),X134,
IF(AND(F134="Peretoe teenus",H134&lt;[2]an!$M$37,S134="kahepoolne vajaduspõhine",U134="",RANK(D134,$D134:$D134)+COUNTIFS($D$2:D134,D134,$F$2:F134,F134)-1&gt;1),"",
IF(AND(F134="Peretoe teenus",H134&lt;[2]an!$M$37,S134="kahepoolne vajaduspõhine",U134&lt;[2]an!$M$37,RANK(D134,$D134:$D134)+COUNTIFS($D$2:D134,D134,$F$2:F134,F134)-1=1),X134,
IF(AND(F134="Peretoe teenus",H134&lt;[2]an!$M$37,S134="kahepoolne vajaduspõhine",U134&lt;[2]an!$M$37,RANK(D134,$D134:$D134)+COUNTIFS($D$2:D134,D134,$F$2:F134,F134)-1&gt;1),"",
IF(AND(F134="Peretoe teenus",H134&lt;[2]an!$M$37,S134="kahepoolne vajaduspõhine",U134&gt;=[2]an!$M$37,U134&lt;=[2]an!$M$38,RANK(D134,$D134:$D134)+COUNTIFS($D$2:D134,D134,$F$2:F134,F134)-1=1),
((EOMONTH(U134,0)-U134+1)*X134)/DAY(EOMONTH(U134,0))+(DAY(U134)-1)*100/DAY(EOMONTH(U134,0)),
IF(AND(F134="Peretoe teenus",H134&lt;[2]an!$M$37,S134="kahepoolne vajaduspõhine",U134&gt;=[2]an!$M$37,U134&lt;=[2]an!$M$38,RANK(D134,$D134:$D134)+COUNTIFS($D$2:D134,D134,$F$2:F134,F134)-1&gt;1),"",
IF(AND(F134="Peretoe teenus",H134&lt;[2]an!$M$37,S134="kahepoolne vajaduspõhine",U134&gt;[2]an!$M$38,RANK(D134,$D134:$D134)+COUNTIFS($D$2:D134,D134,$F$2:F134,F134)-1=1),X134,
IF(AND(F134="Peretoe teenus",H134&lt;[2]an!$M$37,S134="kahepoolne vajaduspõhine",U134&gt;[2]an!$M$38,RANK(D134,$D134:$D134)+COUNTIFS($D$2:D134,D134,$F$2:F134,F134)-1&gt;1),"",X134*W134)))))))))))))),"")</f>
        <v/>
      </c>
      <c r="Z134" s="18" t="str">
        <f t="shared" si="7"/>
        <v/>
      </c>
      <c r="AA134" s="19" t="str">
        <f>IFERROR(VLOOKUP(E134,[2]an!$A$3:$B$81,2,FALSE),"")</f>
        <v/>
      </c>
      <c r="AB134" s="19" t="str">
        <f>IFERROR(VLOOKUP(AA134,[2]an!$C$2:$D$16,2,FALSE),"")</f>
        <v/>
      </c>
      <c r="AC134" s="20"/>
      <c r="AD134" s="21" t="str">
        <f>IF(A134=[2]an!$F$36,VLOOKUP([2]an!$F$36,[2]an!$F$36:$H$36,3,FALSE),IF(A134=[2]an!$F$35,VLOOKUP([2]an!$F$35,[2]an!$F$35:$H$35,3,FALSE),IF(A134=[2]an!$F$33,VLOOKUP([2]an!$F$33,[2]an!$F$33:$H$33,3,FALSE),IF(A134=[2]an!$F$31,VLOOKUP([2]an!$F$31,[2]an!$F$31:$H$31,3,FALSE),""))))</f>
        <v/>
      </c>
    </row>
    <row r="135" spans="6:30" x14ac:dyDescent="0.2">
      <c r="F135" s="10"/>
      <c r="G135" s="8" t="str">
        <f t="shared" si="8"/>
        <v/>
      </c>
      <c r="H135" s="13"/>
      <c r="K135" s="13"/>
      <c r="L135" s="10"/>
      <c r="M135" s="10"/>
      <c r="S135" s="8" t="str">
        <f>IFERROR(VLOOKUP(D135,[1]peretoe_teenus!$A$2:$L$2000,5,FALSE),"")</f>
        <v/>
      </c>
      <c r="U135" s="13"/>
      <c r="V135" s="15" t="str" cm="1">
        <f t="array" ref="V135">IFERROR(IF(AND(F135="Tugigrupp",RANK(K135,$K135:$K135)+COUNTIFS($K$2:K135,K135,$L$2:L135,L135,$M$2:M135,M135,$I$2:I135,I135,$G$2:G135,G135,$F$2:F135,F135)-1=1),SUMPRODUCT(($F$2:$F$4154=F135)*($G$2:$G$4154=G135)*($K$2:$K$4154=K135)*($I$2:$I$4154=I135)*($L$2:$L$4154=L135)*($M$2:$M$4154=M135)),""),"")</f>
        <v/>
      </c>
      <c r="W135" s="15" t="str">
        <f t="shared" si="6"/>
        <v/>
      </c>
      <c r="X135" s="16" t="str">
        <f>IF(AND(A135=[2]an!$G$38,F135=[2]an!$E$40),[2]an!$G$40,IF(AND(A135=[2]an!$G$38,F135=[2]an!$E$41),[2]an!$G$41,IF(AND(A135=[2]an!$G$38,F135=[2]an!$E$39,H135&gt;=[2]an!$M$37),[2]an!$G$39,
IF(AND(A135=[2]an!$G$38,F135=[2]an!$E$39,H135&lt;[2]an!$M$37,S135="kahepoolne vajaduspõhine",U135=""),[2]an!$M$40,
IF(AND(A135=[2]an!$G$38,F135=[2]an!$E$39,H135&lt;[2]an!$M$37,S135="kahepoolne vajaduspõhine",U135&lt;&gt;""),[2]an!$G$39,
IF(AND(A135=[2]an!$G$38,F135=[2]an!$E$39,H135&lt;[2]an!$M$37,S135&lt;&gt;"kahepoolne vajaduspõhine"),[2]an!$G$39,
IF(AND(A135=[2]an!$G$38,F135=[2]an!$E$42),[2]an!$G$42,
IF(AND(A135=[2]an!$H$38,F135=[2]an!$E$40),[2]an!$H$40,IF(AND(A135=[2]an!$H$38,F135=[2]an!$E$41),[2]an!$H$41,IF(AND(A135=[2]an!$H$38,F135=[2]an!$E$39,H135&gt;=[2]an!$M$37),[2]an!$H$39,
IF(AND(A135=[2]an!$H$38,F135=[2]an!$E$39,H135&lt;[2]an!$M$37,S135="kahepoolne vajaduspõhine",U135=""),[2]an!$M$40,
IF(AND(A135=[2]an!$H$38,F135=[2]an!$E$39,H135&lt;[2]an!$M$37,S135="kahepoolne vajaduspõhine",U135&lt;&gt;""),[2]an!$H$39,
IF(AND(A135=[2]an!$H$38,F135=[2]an!$E$39,H135&lt;[2]an!$M$37,S135&lt;&gt;"kahepoolne vajaduspõhine"),[2]an!$H$39,
IF(AND(A135=[2]an!$H$38,F135=[2]an!$E$42),[2]an!$H$42,
IF(AND(A135=[2]an!$I$38,F135=[2]an!$E$40),[2]an!$I$40,IF(AND(A135=[2]an!$I$38,F135=[2]an!$E$41),[2]an!$I$41,IF(AND(A135=[2]an!$I$38,F135=[2]an!$E$39,H135&gt;=[2]an!$M$37),[2]an!$I$39,
IF(AND(A135=[2]an!$I$38,F135=[2]an!$E$39,H135&lt;[2]an!$M$37,S135="kahepoolne vajaduspõhine",U135=""),[2]an!$M$40,
IF(AND(A135=[2]an!$I$38,F135=[2]an!$E$39,H135&lt;[2]an!$M$37,S135="kahepoolne vajaduspõhine",U135&lt;&gt;""),[2]an!$I$39,
IF(AND(A135=[2]an!$I$38,F135=[2]an!$E$39,H135&lt;[2]an!$M$37,S135&lt;&gt;"kahepoolne vajaduspõhine"),[2]an!$I$39,
IF(AND(A135=[2]an!$I$38,F135=[2]an!$E$42),[2]an!$I$42,
IF(AND(A135=[2]an!$J$38,F135=[2]an!$E$40),[2]an!$J$40,IF(AND(A135=[2]an!$J$38,F135=[2]an!$E$41),[2]an!$J$41,IF(AND(A135=[2]an!$J$38,F135=[2]an!$E$39,H135&gt;=[2]an!$M$37),[2]an!$J$39,
IF(AND(A135=[2]an!$J$38,F135=[2]an!$E$39,H135&lt;[2]an!$M$37,S135="kahepoolne vajaduspõhine",U135=""),[2]an!$M$40,
IF(AND(A135=[2]an!$J$38,F135=[2]an!$E$39,H135&lt;[2]an!$M$37,S135="kahepoolne vajaduspõhine",U135&lt;&gt;""),[2]an!$J$39,
IF(AND(A135=[2]an!$J$38,F135=[2]an!$E$39,H135&lt;[2]an!$M$37,S135&lt;&gt;"kahepoolne vajaduspõhine"),[2]an!$J$39,
IF(AND(A135=[2]an!$J$38,F135=[2]an!$E$42),[2]an!$J$42,""))))))))))))))))))))))))))))</f>
        <v/>
      </c>
      <c r="Y135" s="17" t="str">
        <f>IFERROR(IF(F135="Tugigrupp",0,
IF(AND(F135="Peretoe teenus",H135&gt;=[2]an!$M$37,RANK(D135,$D135:$D135)+COUNTIFS($D$2:D135,D135,$F$2:F135,F135)-1&gt;1),"",
IF(AND(F135="Peretoe teenus",H135&gt;=[2]an!$M$37,RANK(D135,$D135:$D135)+COUNTIFS($D$2:D135,D135,$F$2:F135,F135)-1=1,MONTH(H135)=MONTH(K135)=TRUE,YEAR(H135)=YEAR(K135)=TRUE),((EOMONTH(H135,0)-H135+1)*X135)/DAY(EOMONTH(H135,0)),
IF(AND(F135="Peretoe teenus",H135&gt;=[2]an!$M$37,RANK(D135,$D135:$D135)+COUNTIFS($D$2:D135,D135,$F$2:F135,F135)-1=1),X135,
IF(AND(F135="Peretoe teenus",H135&lt;[2]an!$M$37,S135&lt;&gt;"kahepoolne vajaduspõhine",RANK(D135,$D135:$D135)+COUNTIFS($D$2:D135,D135,$F$2:F135,F135)-1=1),X135,
IF(AND(F135="Peretoe teenus",H135&lt;[2]an!$M$37,S135&lt;&gt;"kahepoolne vajaduspõhine",RANK(D135,$D135:$D135)+COUNTIFS($D$2:D135,D135,$F$2:F135,F135)-1&gt;1),"",
IF(AND(F135="Peretoe teenus",H135&lt;[2]an!$M$37,S135="kahepoolne vajaduspõhine",U135="",RANK(D135,$D135:$D135)+COUNTIFS($D$2:D135,D135,$F$2:F135,F135)-1=1),X135,
IF(AND(F135="Peretoe teenus",H135&lt;[2]an!$M$37,S135="kahepoolne vajaduspõhine",U135="",RANK(D135,$D135:$D135)+COUNTIFS($D$2:D135,D135,$F$2:F135,F135)-1&gt;1),"",
IF(AND(F135="Peretoe teenus",H135&lt;[2]an!$M$37,S135="kahepoolne vajaduspõhine",U135&lt;[2]an!$M$37,RANK(D135,$D135:$D135)+COUNTIFS($D$2:D135,D135,$F$2:F135,F135)-1=1),X135,
IF(AND(F135="Peretoe teenus",H135&lt;[2]an!$M$37,S135="kahepoolne vajaduspõhine",U135&lt;[2]an!$M$37,RANK(D135,$D135:$D135)+COUNTIFS($D$2:D135,D135,$F$2:F135,F135)-1&gt;1),"",
IF(AND(F135="Peretoe teenus",H135&lt;[2]an!$M$37,S135="kahepoolne vajaduspõhine",U135&gt;=[2]an!$M$37,U135&lt;=[2]an!$M$38,RANK(D135,$D135:$D135)+COUNTIFS($D$2:D135,D135,$F$2:F135,F135)-1=1),
((EOMONTH(U135,0)-U135+1)*X135)/DAY(EOMONTH(U135,0))+(DAY(U135)-1)*100/DAY(EOMONTH(U135,0)),
IF(AND(F135="Peretoe teenus",H135&lt;[2]an!$M$37,S135="kahepoolne vajaduspõhine",U135&gt;=[2]an!$M$37,U135&lt;=[2]an!$M$38,RANK(D135,$D135:$D135)+COUNTIFS($D$2:D135,D135,$F$2:F135,F135)-1&gt;1),"",
IF(AND(F135="Peretoe teenus",H135&lt;[2]an!$M$37,S135="kahepoolne vajaduspõhine",U135&gt;[2]an!$M$38,RANK(D135,$D135:$D135)+COUNTIFS($D$2:D135,D135,$F$2:F135,F135)-1=1),X135,
IF(AND(F135="Peretoe teenus",H135&lt;[2]an!$M$37,S135="kahepoolne vajaduspõhine",U135&gt;[2]an!$M$38,RANK(D135,$D135:$D135)+COUNTIFS($D$2:D135,D135,$F$2:F135,F135)-1&gt;1),"",X135*W135)))))))))))))),"")</f>
        <v/>
      </c>
      <c r="Z135" s="18" t="str">
        <f t="shared" si="7"/>
        <v/>
      </c>
      <c r="AA135" s="19" t="str">
        <f>IFERROR(VLOOKUP(E135,[2]an!$A$3:$B$81,2,FALSE),"")</f>
        <v/>
      </c>
      <c r="AB135" s="19" t="str">
        <f>IFERROR(VLOOKUP(AA135,[2]an!$C$2:$D$16,2,FALSE),"")</f>
        <v/>
      </c>
      <c r="AC135" s="20"/>
      <c r="AD135" s="21" t="str">
        <f>IF(A135=[2]an!$F$36,VLOOKUP([2]an!$F$36,[2]an!$F$36:$H$36,3,FALSE),IF(A135=[2]an!$F$35,VLOOKUP([2]an!$F$35,[2]an!$F$35:$H$35,3,FALSE),IF(A135=[2]an!$F$33,VLOOKUP([2]an!$F$33,[2]an!$F$33:$H$33,3,FALSE),IF(A135=[2]an!$F$31,VLOOKUP([2]an!$F$31,[2]an!$F$31:$H$31,3,FALSE),""))))</f>
        <v/>
      </c>
    </row>
    <row r="136" spans="6:30" x14ac:dyDescent="0.2">
      <c r="F136" s="10"/>
      <c r="G136" s="8" t="str">
        <f t="shared" si="8"/>
        <v/>
      </c>
      <c r="H136" s="13"/>
      <c r="K136" s="13"/>
      <c r="L136" s="10"/>
      <c r="M136" s="10"/>
      <c r="S136" s="8" t="str">
        <f>IFERROR(VLOOKUP(D136,[1]peretoe_teenus!$A$2:$L$2000,5,FALSE),"")</f>
        <v/>
      </c>
      <c r="U136" s="13"/>
      <c r="V136" s="15" t="str" cm="1">
        <f t="array" ref="V136">IFERROR(IF(AND(F136="Tugigrupp",RANK(K136,$K136:$K136)+COUNTIFS($K$2:K136,K136,$L$2:L136,L136,$M$2:M136,M136,$I$2:I136,I136,$G$2:G136,G136,$F$2:F136,F136)-1=1),SUMPRODUCT(($F$2:$F$4154=F136)*($G$2:$G$4154=G136)*($K$2:$K$4154=K136)*($I$2:$I$4154=I136)*($L$2:$L$4154=L136)*($M$2:$M$4154=M136)),""),"")</f>
        <v/>
      </c>
      <c r="W136" s="15" t="str">
        <f t="shared" si="6"/>
        <v/>
      </c>
      <c r="X136" s="16" t="str">
        <f>IF(AND(A136=[2]an!$G$38,F136=[2]an!$E$40),[2]an!$G$40,IF(AND(A136=[2]an!$G$38,F136=[2]an!$E$41),[2]an!$G$41,IF(AND(A136=[2]an!$G$38,F136=[2]an!$E$39,H136&gt;=[2]an!$M$37),[2]an!$G$39,
IF(AND(A136=[2]an!$G$38,F136=[2]an!$E$39,H136&lt;[2]an!$M$37,S136="kahepoolne vajaduspõhine",U136=""),[2]an!$M$40,
IF(AND(A136=[2]an!$G$38,F136=[2]an!$E$39,H136&lt;[2]an!$M$37,S136="kahepoolne vajaduspõhine",U136&lt;&gt;""),[2]an!$G$39,
IF(AND(A136=[2]an!$G$38,F136=[2]an!$E$39,H136&lt;[2]an!$M$37,S136&lt;&gt;"kahepoolne vajaduspõhine"),[2]an!$G$39,
IF(AND(A136=[2]an!$G$38,F136=[2]an!$E$42),[2]an!$G$42,
IF(AND(A136=[2]an!$H$38,F136=[2]an!$E$40),[2]an!$H$40,IF(AND(A136=[2]an!$H$38,F136=[2]an!$E$41),[2]an!$H$41,IF(AND(A136=[2]an!$H$38,F136=[2]an!$E$39,H136&gt;=[2]an!$M$37),[2]an!$H$39,
IF(AND(A136=[2]an!$H$38,F136=[2]an!$E$39,H136&lt;[2]an!$M$37,S136="kahepoolne vajaduspõhine",U136=""),[2]an!$M$40,
IF(AND(A136=[2]an!$H$38,F136=[2]an!$E$39,H136&lt;[2]an!$M$37,S136="kahepoolne vajaduspõhine",U136&lt;&gt;""),[2]an!$H$39,
IF(AND(A136=[2]an!$H$38,F136=[2]an!$E$39,H136&lt;[2]an!$M$37,S136&lt;&gt;"kahepoolne vajaduspõhine"),[2]an!$H$39,
IF(AND(A136=[2]an!$H$38,F136=[2]an!$E$42),[2]an!$H$42,
IF(AND(A136=[2]an!$I$38,F136=[2]an!$E$40),[2]an!$I$40,IF(AND(A136=[2]an!$I$38,F136=[2]an!$E$41),[2]an!$I$41,IF(AND(A136=[2]an!$I$38,F136=[2]an!$E$39,H136&gt;=[2]an!$M$37),[2]an!$I$39,
IF(AND(A136=[2]an!$I$38,F136=[2]an!$E$39,H136&lt;[2]an!$M$37,S136="kahepoolne vajaduspõhine",U136=""),[2]an!$M$40,
IF(AND(A136=[2]an!$I$38,F136=[2]an!$E$39,H136&lt;[2]an!$M$37,S136="kahepoolne vajaduspõhine",U136&lt;&gt;""),[2]an!$I$39,
IF(AND(A136=[2]an!$I$38,F136=[2]an!$E$39,H136&lt;[2]an!$M$37,S136&lt;&gt;"kahepoolne vajaduspõhine"),[2]an!$I$39,
IF(AND(A136=[2]an!$I$38,F136=[2]an!$E$42),[2]an!$I$42,
IF(AND(A136=[2]an!$J$38,F136=[2]an!$E$40),[2]an!$J$40,IF(AND(A136=[2]an!$J$38,F136=[2]an!$E$41),[2]an!$J$41,IF(AND(A136=[2]an!$J$38,F136=[2]an!$E$39,H136&gt;=[2]an!$M$37),[2]an!$J$39,
IF(AND(A136=[2]an!$J$38,F136=[2]an!$E$39,H136&lt;[2]an!$M$37,S136="kahepoolne vajaduspõhine",U136=""),[2]an!$M$40,
IF(AND(A136=[2]an!$J$38,F136=[2]an!$E$39,H136&lt;[2]an!$M$37,S136="kahepoolne vajaduspõhine",U136&lt;&gt;""),[2]an!$J$39,
IF(AND(A136=[2]an!$J$38,F136=[2]an!$E$39,H136&lt;[2]an!$M$37,S136&lt;&gt;"kahepoolne vajaduspõhine"),[2]an!$J$39,
IF(AND(A136=[2]an!$J$38,F136=[2]an!$E$42),[2]an!$J$42,""))))))))))))))))))))))))))))</f>
        <v/>
      </c>
      <c r="Y136" s="17" t="str">
        <f>IFERROR(IF(F136="Tugigrupp",0,
IF(AND(F136="Peretoe teenus",H136&gt;=[2]an!$M$37,RANK(D136,$D136:$D136)+COUNTIFS($D$2:D136,D136,$F$2:F136,F136)-1&gt;1),"",
IF(AND(F136="Peretoe teenus",H136&gt;=[2]an!$M$37,RANK(D136,$D136:$D136)+COUNTIFS($D$2:D136,D136,$F$2:F136,F136)-1=1,MONTH(H136)=MONTH(K136)=TRUE,YEAR(H136)=YEAR(K136)=TRUE),((EOMONTH(H136,0)-H136+1)*X136)/DAY(EOMONTH(H136,0)),
IF(AND(F136="Peretoe teenus",H136&gt;=[2]an!$M$37,RANK(D136,$D136:$D136)+COUNTIFS($D$2:D136,D136,$F$2:F136,F136)-1=1),X136,
IF(AND(F136="Peretoe teenus",H136&lt;[2]an!$M$37,S136&lt;&gt;"kahepoolne vajaduspõhine",RANK(D136,$D136:$D136)+COUNTIFS($D$2:D136,D136,$F$2:F136,F136)-1=1),X136,
IF(AND(F136="Peretoe teenus",H136&lt;[2]an!$M$37,S136&lt;&gt;"kahepoolne vajaduspõhine",RANK(D136,$D136:$D136)+COUNTIFS($D$2:D136,D136,$F$2:F136,F136)-1&gt;1),"",
IF(AND(F136="Peretoe teenus",H136&lt;[2]an!$M$37,S136="kahepoolne vajaduspõhine",U136="",RANK(D136,$D136:$D136)+COUNTIFS($D$2:D136,D136,$F$2:F136,F136)-1=1),X136,
IF(AND(F136="Peretoe teenus",H136&lt;[2]an!$M$37,S136="kahepoolne vajaduspõhine",U136="",RANK(D136,$D136:$D136)+COUNTIFS($D$2:D136,D136,$F$2:F136,F136)-1&gt;1),"",
IF(AND(F136="Peretoe teenus",H136&lt;[2]an!$M$37,S136="kahepoolne vajaduspõhine",U136&lt;[2]an!$M$37,RANK(D136,$D136:$D136)+COUNTIFS($D$2:D136,D136,$F$2:F136,F136)-1=1),X136,
IF(AND(F136="Peretoe teenus",H136&lt;[2]an!$M$37,S136="kahepoolne vajaduspõhine",U136&lt;[2]an!$M$37,RANK(D136,$D136:$D136)+COUNTIFS($D$2:D136,D136,$F$2:F136,F136)-1&gt;1),"",
IF(AND(F136="Peretoe teenus",H136&lt;[2]an!$M$37,S136="kahepoolne vajaduspõhine",U136&gt;=[2]an!$M$37,U136&lt;=[2]an!$M$38,RANK(D136,$D136:$D136)+COUNTIFS($D$2:D136,D136,$F$2:F136,F136)-1=1),
((EOMONTH(U136,0)-U136+1)*X136)/DAY(EOMONTH(U136,0))+(DAY(U136)-1)*100/DAY(EOMONTH(U136,0)),
IF(AND(F136="Peretoe teenus",H136&lt;[2]an!$M$37,S136="kahepoolne vajaduspõhine",U136&gt;=[2]an!$M$37,U136&lt;=[2]an!$M$38,RANK(D136,$D136:$D136)+COUNTIFS($D$2:D136,D136,$F$2:F136,F136)-1&gt;1),"",
IF(AND(F136="Peretoe teenus",H136&lt;[2]an!$M$37,S136="kahepoolne vajaduspõhine",U136&gt;[2]an!$M$38,RANK(D136,$D136:$D136)+COUNTIFS($D$2:D136,D136,$F$2:F136,F136)-1=1),X136,
IF(AND(F136="Peretoe teenus",H136&lt;[2]an!$M$37,S136="kahepoolne vajaduspõhine",U136&gt;[2]an!$M$38,RANK(D136,$D136:$D136)+COUNTIFS($D$2:D136,D136,$F$2:F136,F136)-1&gt;1),"",X136*W136)))))))))))))),"")</f>
        <v/>
      </c>
      <c r="Z136" s="18" t="str">
        <f t="shared" si="7"/>
        <v/>
      </c>
      <c r="AA136" s="19" t="str">
        <f>IFERROR(VLOOKUP(E136,[2]an!$A$3:$B$81,2,FALSE),"")</f>
        <v/>
      </c>
      <c r="AB136" s="19" t="str">
        <f>IFERROR(VLOOKUP(AA136,[2]an!$C$2:$D$16,2,FALSE),"")</f>
        <v/>
      </c>
      <c r="AC136" s="20"/>
      <c r="AD136" s="21" t="str">
        <f>IF(A136=[2]an!$F$36,VLOOKUP([2]an!$F$36,[2]an!$F$36:$H$36,3,FALSE),IF(A136=[2]an!$F$35,VLOOKUP([2]an!$F$35,[2]an!$F$35:$H$35,3,FALSE),IF(A136=[2]an!$F$33,VLOOKUP([2]an!$F$33,[2]an!$F$33:$H$33,3,FALSE),IF(A136=[2]an!$F$31,VLOOKUP([2]an!$F$31,[2]an!$F$31:$H$31,3,FALSE),""))))</f>
        <v/>
      </c>
    </row>
    <row r="137" spans="6:30" x14ac:dyDescent="0.2">
      <c r="F137" s="10"/>
      <c r="G137" s="8" t="str">
        <f t="shared" si="8"/>
        <v/>
      </c>
      <c r="H137" s="13"/>
      <c r="K137" s="13"/>
      <c r="L137" s="10"/>
      <c r="M137" s="10"/>
      <c r="S137" s="8" t="str">
        <f>IFERROR(VLOOKUP(D137,[1]peretoe_teenus!$A$2:$L$2000,5,FALSE),"")</f>
        <v/>
      </c>
      <c r="U137" s="13"/>
      <c r="V137" s="15" t="str" cm="1">
        <f t="array" ref="V137">IFERROR(IF(AND(F137="Tugigrupp",RANK(K137,$K137:$K137)+COUNTIFS($K$2:K137,K137,$L$2:L137,L137,$M$2:M137,M137,$I$2:I137,I137,$G$2:G137,G137,$F$2:F137,F137)-1=1),SUMPRODUCT(($F$2:$F$4154=F137)*($G$2:$G$4154=G137)*($K$2:$K$4154=K137)*($I$2:$I$4154=I137)*($L$2:$L$4154=L137)*($M$2:$M$4154=M137)),""),"")</f>
        <v/>
      </c>
      <c r="W137" s="15" t="str">
        <f t="shared" si="6"/>
        <v/>
      </c>
      <c r="X137" s="16" t="str">
        <f>IF(AND(A137=[2]an!$G$38,F137=[2]an!$E$40),[2]an!$G$40,IF(AND(A137=[2]an!$G$38,F137=[2]an!$E$41),[2]an!$G$41,IF(AND(A137=[2]an!$G$38,F137=[2]an!$E$39,H137&gt;=[2]an!$M$37),[2]an!$G$39,
IF(AND(A137=[2]an!$G$38,F137=[2]an!$E$39,H137&lt;[2]an!$M$37,S137="kahepoolne vajaduspõhine",U137=""),[2]an!$M$40,
IF(AND(A137=[2]an!$G$38,F137=[2]an!$E$39,H137&lt;[2]an!$M$37,S137="kahepoolne vajaduspõhine",U137&lt;&gt;""),[2]an!$G$39,
IF(AND(A137=[2]an!$G$38,F137=[2]an!$E$39,H137&lt;[2]an!$M$37,S137&lt;&gt;"kahepoolne vajaduspõhine"),[2]an!$G$39,
IF(AND(A137=[2]an!$G$38,F137=[2]an!$E$42),[2]an!$G$42,
IF(AND(A137=[2]an!$H$38,F137=[2]an!$E$40),[2]an!$H$40,IF(AND(A137=[2]an!$H$38,F137=[2]an!$E$41),[2]an!$H$41,IF(AND(A137=[2]an!$H$38,F137=[2]an!$E$39,H137&gt;=[2]an!$M$37),[2]an!$H$39,
IF(AND(A137=[2]an!$H$38,F137=[2]an!$E$39,H137&lt;[2]an!$M$37,S137="kahepoolne vajaduspõhine",U137=""),[2]an!$M$40,
IF(AND(A137=[2]an!$H$38,F137=[2]an!$E$39,H137&lt;[2]an!$M$37,S137="kahepoolne vajaduspõhine",U137&lt;&gt;""),[2]an!$H$39,
IF(AND(A137=[2]an!$H$38,F137=[2]an!$E$39,H137&lt;[2]an!$M$37,S137&lt;&gt;"kahepoolne vajaduspõhine"),[2]an!$H$39,
IF(AND(A137=[2]an!$H$38,F137=[2]an!$E$42),[2]an!$H$42,
IF(AND(A137=[2]an!$I$38,F137=[2]an!$E$40),[2]an!$I$40,IF(AND(A137=[2]an!$I$38,F137=[2]an!$E$41),[2]an!$I$41,IF(AND(A137=[2]an!$I$38,F137=[2]an!$E$39,H137&gt;=[2]an!$M$37),[2]an!$I$39,
IF(AND(A137=[2]an!$I$38,F137=[2]an!$E$39,H137&lt;[2]an!$M$37,S137="kahepoolne vajaduspõhine",U137=""),[2]an!$M$40,
IF(AND(A137=[2]an!$I$38,F137=[2]an!$E$39,H137&lt;[2]an!$M$37,S137="kahepoolne vajaduspõhine",U137&lt;&gt;""),[2]an!$I$39,
IF(AND(A137=[2]an!$I$38,F137=[2]an!$E$39,H137&lt;[2]an!$M$37,S137&lt;&gt;"kahepoolne vajaduspõhine"),[2]an!$I$39,
IF(AND(A137=[2]an!$I$38,F137=[2]an!$E$42),[2]an!$I$42,
IF(AND(A137=[2]an!$J$38,F137=[2]an!$E$40),[2]an!$J$40,IF(AND(A137=[2]an!$J$38,F137=[2]an!$E$41),[2]an!$J$41,IF(AND(A137=[2]an!$J$38,F137=[2]an!$E$39,H137&gt;=[2]an!$M$37),[2]an!$J$39,
IF(AND(A137=[2]an!$J$38,F137=[2]an!$E$39,H137&lt;[2]an!$M$37,S137="kahepoolne vajaduspõhine",U137=""),[2]an!$M$40,
IF(AND(A137=[2]an!$J$38,F137=[2]an!$E$39,H137&lt;[2]an!$M$37,S137="kahepoolne vajaduspõhine",U137&lt;&gt;""),[2]an!$J$39,
IF(AND(A137=[2]an!$J$38,F137=[2]an!$E$39,H137&lt;[2]an!$M$37,S137&lt;&gt;"kahepoolne vajaduspõhine"),[2]an!$J$39,
IF(AND(A137=[2]an!$J$38,F137=[2]an!$E$42),[2]an!$J$42,""))))))))))))))))))))))))))))</f>
        <v/>
      </c>
      <c r="Y137" s="17" t="str">
        <f>IFERROR(IF(F137="Tugigrupp",0,
IF(AND(F137="Peretoe teenus",H137&gt;=[2]an!$M$37,RANK(D137,$D137:$D137)+COUNTIFS($D$2:D137,D137,$F$2:F137,F137)-1&gt;1),"",
IF(AND(F137="Peretoe teenus",H137&gt;=[2]an!$M$37,RANK(D137,$D137:$D137)+COUNTIFS($D$2:D137,D137,$F$2:F137,F137)-1=1,MONTH(H137)=MONTH(K137)=TRUE,YEAR(H137)=YEAR(K137)=TRUE),((EOMONTH(H137,0)-H137+1)*X137)/DAY(EOMONTH(H137,0)),
IF(AND(F137="Peretoe teenus",H137&gt;=[2]an!$M$37,RANK(D137,$D137:$D137)+COUNTIFS($D$2:D137,D137,$F$2:F137,F137)-1=1),X137,
IF(AND(F137="Peretoe teenus",H137&lt;[2]an!$M$37,S137&lt;&gt;"kahepoolne vajaduspõhine",RANK(D137,$D137:$D137)+COUNTIFS($D$2:D137,D137,$F$2:F137,F137)-1=1),X137,
IF(AND(F137="Peretoe teenus",H137&lt;[2]an!$M$37,S137&lt;&gt;"kahepoolne vajaduspõhine",RANK(D137,$D137:$D137)+COUNTIFS($D$2:D137,D137,$F$2:F137,F137)-1&gt;1),"",
IF(AND(F137="Peretoe teenus",H137&lt;[2]an!$M$37,S137="kahepoolne vajaduspõhine",U137="",RANK(D137,$D137:$D137)+COUNTIFS($D$2:D137,D137,$F$2:F137,F137)-1=1),X137,
IF(AND(F137="Peretoe teenus",H137&lt;[2]an!$M$37,S137="kahepoolne vajaduspõhine",U137="",RANK(D137,$D137:$D137)+COUNTIFS($D$2:D137,D137,$F$2:F137,F137)-1&gt;1),"",
IF(AND(F137="Peretoe teenus",H137&lt;[2]an!$M$37,S137="kahepoolne vajaduspõhine",U137&lt;[2]an!$M$37,RANK(D137,$D137:$D137)+COUNTIFS($D$2:D137,D137,$F$2:F137,F137)-1=1),X137,
IF(AND(F137="Peretoe teenus",H137&lt;[2]an!$M$37,S137="kahepoolne vajaduspõhine",U137&lt;[2]an!$M$37,RANK(D137,$D137:$D137)+COUNTIFS($D$2:D137,D137,$F$2:F137,F137)-1&gt;1),"",
IF(AND(F137="Peretoe teenus",H137&lt;[2]an!$M$37,S137="kahepoolne vajaduspõhine",U137&gt;=[2]an!$M$37,U137&lt;=[2]an!$M$38,RANK(D137,$D137:$D137)+COUNTIFS($D$2:D137,D137,$F$2:F137,F137)-1=1),
((EOMONTH(U137,0)-U137+1)*X137)/DAY(EOMONTH(U137,0))+(DAY(U137)-1)*100/DAY(EOMONTH(U137,0)),
IF(AND(F137="Peretoe teenus",H137&lt;[2]an!$M$37,S137="kahepoolne vajaduspõhine",U137&gt;=[2]an!$M$37,U137&lt;=[2]an!$M$38,RANK(D137,$D137:$D137)+COUNTIFS($D$2:D137,D137,$F$2:F137,F137)-1&gt;1),"",
IF(AND(F137="Peretoe teenus",H137&lt;[2]an!$M$37,S137="kahepoolne vajaduspõhine",U137&gt;[2]an!$M$38,RANK(D137,$D137:$D137)+COUNTIFS($D$2:D137,D137,$F$2:F137,F137)-1=1),X137,
IF(AND(F137="Peretoe teenus",H137&lt;[2]an!$M$37,S137="kahepoolne vajaduspõhine",U137&gt;[2]an!$M$38,RANK(D137,$D137:$D137)+COUNTIFS($D$2:D137,D137,$F$2:F137,F137)-1&gt;1),"",X137*W137)))))))))))))),"")</f>
        <v/>
      </c>
      <c r="Z137" s="18" t="str">
        <f t="shared" si="7"/>
        <v/>
      </c>
      <c r="AA137" s="19" t="str">
        <f>IFERROR(VLOOKUP(E137,[2]an!$A$3:$B$81,2,FALSE),"")</f>
        <v/>
      </c>
      <c r="AB137" s="19" t="str">
        <f>IFERROR(VLOOKUP(AA137,[2]an!$C$2:$D$16,2,FALSE),"")</f>
        <v/>
      </c>
      <c r="AC137" s="20"/>
      <c r="AD137" s="21" t="str">
        <f>IF(A137=[2]an!$F$36,VLOOKUP([2]an!$F$36,[2]an!$F$36:$H$36,3,FALSE),IF(A137=[2]an!$F$35,VLOOKUP([2]an!$F$35,[2]an!$F$35:$H$35,3,FALSE),IF(A137=[2]an!$F$33,VLOOKUP([2]an!$F$33,[2]an!$F$33:$H$33,3,FALSE),IF(A137=[2]an!$F$31,VLOOKUP([2]an!$F$31,[2]an!$F$31:$H$31,3,FALSE),""))))</f>
        <v/>
      </c>
    </row>
    <row r="138" spans="6:30" x14ac:dyDescent="0.2">
      <c r="F138" s="10"/>
      <c r="G138" s="8" t="str">
        <f t="shared" si="8"/>
        <v/>
      </c>
      <c r="H138" s="13"/>
      <c r="K138" s="13"/>
      <c r="L138" s="10"/>
      <c r="M138" s="10"/>
      <c r="S138" s="8" t="str">
        <f>IFERROR(VLOOKUP(D138,[1]peretoe_teenus!$A$2:$L$2000,5,FALSE),"")</f>
        <v/>
      </c>
      <c r="U138" s="13"/>
      <c r="V138" s="15" t="str" cm="1">
        <f t="array" ref="V138">IFERROR(IF(AND(F138="Tugigrupp",RANK(K138,$K138:$K138)+COUNTIFS($K$2:K138,K138,$L$2:L138,L138,$M$2:M138,M138,$I$2:I138,I138,$G$2:G138,G138,$F$2:F138,F138)-1=1),SUMPRODUCT(($F$2:$F$4154=F138)*($G$2:$G$4154=G138)*($K$2:$K$4154=K138)*($I$2:$I$4154=I138)*($L$2:$L$4154=L138)*($M$2:$M$4154=M138)),""),"")</f>
        <v/>
      </c>
      <c r="W138" s="15" t="str">
        <f t="shared" si="6"/>
        <v/>
      </c>
      <c r="X138" s="16" t="str">
        <f>IF(AND(A138=[2]an!$G$38,F138=[2]an!$E$40),[2]an!$G$40,IF(AND(A138=[2]an!$G$38,F138=[2]an!$E$41),[2]an!$G$41,IF(AND(A138=[2]an!$G$38,F138=[2]an!$E$39,H138&gt;=[2]an!$M$37),[2]an!$G$39,
IF(AND(A138=[2]an!$G$38,F138=[2]an!$E$39,H138&lt;[2]an!$M$37,S138="kahepoolne vajaduspõhine",U138=""),[2]an!$M$40,
IF(AND(A138=[2]an!$G$38,F138=[2]an!$E$39,H138&lt;[2]an!$M$37,S138="kahepoolne vajaduspõhine",U138&lt;&gt;""),[2]an!$G$39,
IF(AND(A138=[2]an!$G$38,F138=[2]an!$E$39,H138&lt;[2]an!$M$37,S138&lt;&gt;"kahepoolne vajaduspõhine"),[2]an!$G$39,
IF(AND(A138=[2]an!$G$38,F138=[2]an!$E$42),[2]an!$G$42,
IF(AND(A138=[2]an!$H$38,F138=[2]an!$E$40),[2]an!$H$40,IF(AND(A138=[2]an!$H$38,F138=[2]an!$E$41),[2]an!$H$41,IF(AND(A138=[2]an!$H$38,F138=[2]an!$E$39,H138&gt;=[2]an!$M$37),[2]an!$H$39,
IF(AND(A138=[2]an!$H$38,F138=[2]an!$E$39,H138&lt;[2]an!$M$37,S138="kahepoolne vajaduspõhine",U138=""),[2]an!$M$40,
IF(AND(A138=[2]an!$H$38,F138=[2]an!$E$39,H138&lt;[2]an!$M$37,S138="kahepoolne vajaduspõhine",U138&lt;&gt;""),[2]an!$H$39,
IF(AND(A138=[2]an!$H$38,F138=[2]an!$E$39,H138&lt;[2]an!$M$37,S138&lt;&gt;"kahepoolne vajaduspõhine"),[2]an!$H$39,
IF(AND(A138=[2]an!$H$38,F138=[2]an!$E$42),[2]an!$H$42,
IF(AND(A138=[2]an!$I$38,F138=[2]an!$E$40),[2]an!$I$40,IF(AND(A138=[2]an!$I$38,F138=[2]an!$E$41),[2]an!$I$41,IF(AND(A138=[2]an!$I$38,F138=[2]an!$E$39,H138&gt;=[2]an!$M$37),[2]an!$I$39,
IF(AND(A138=[2]an!$I$38,F138=[2]an!$E$39,H138&lt;[2]an!$M$37,S138="kahepoolne vajaduspõhine",U138=""),[2]an!$M$40,
IF(AND(A138=[2]an!$I$38,F138=[2]an!$E$39,H138&lt;[2]an!$M$37,S138="kahepoolne vajaduspõhine",U138&lt;&gt;""),[2]an!$I$39,
IF(AND(A138=[2]an!$I$38,F138=[2]an!$E$39,H138&lt;[2]an!$M$37,S138&lt;&gt;"kahepoolne vajaduspõhine"),[2]an!$I$39,
IF(AND(A138=[2]an!$I$38,F138=[2]an!$E$42),[2]an!$I$42,
IF(AND(A138=[2]an!$J$38,F138=[2]an!$E$40),[2]an!$J$40,IF(AND(A138=[2]an!$J$38,F138=[2]an!$E$41),[2]an!$J$41,IF(AND(A138=[2]an!$J$38,F138=[2]an!$E$39,H138&gt;=[2]an!$M$37),[2]an!$J$39,
IF(AND(A138=[2]an!$J$38,F138=[2]an!$E$39,H138&lt;[2]an!$M$37,S138="kahepoolne vajaduspõhine",U138=""),[2]an!$M$40,
IF(AND(A138=[2]an!$J$38,F138=[2]an!$E$39,H138&lt;[2]an!$M$37,S138="kahepoolne vajaduspõhine",U138&lt;&gt;""),[2]an!$J$39,
IF(AND(A138=[2]an!$J$38,F138=[2]an!$E$39,H138&lt;[2]an!$M$37,S138&lt;&gt;"kahepoolne vajaduspõhine"),[2]an!$J$39,
IF(AND(A138=[2]an!$J$38,F138=[2]an!$E$42),[2]an!$J$42,""))))))))))))))))))))))))))))</f>
        <v/>
      </c>
      <c r="Y138" s="17" t="str">
        <f>IFERROR(IF(F138="Tugigrupp",0,
IF(AND(F138="Peretoe teenus",H138&gt;=[2]an!$M$37,RANK(D138,$D138:$D138)+COUNTIFS($D$2:D138,D138,$F$2:F138,F138)-1&gt;1),"",
IF(AND(F138="Peretoe teenus",H138&gt;=[2]an!$M$37,RANK(D138,$D138:$D138)+COUNTIFS($D$2:D138,D138,$F$2:F138,F138)-1=1,MONTH(H138)=MONTH(K138)=TRUE,YEAR(H138)=YEAR(K138)=TRUE),((EOMONTH(H138,0)-H138+1)*X138)/DAY(EOMONTH(H138,0)),
IF(AND(F138="Peretoe teenus",H138&gt;=[2]an!$M$37,RANK(D138,$D138:$D138)+COUNTIFS($D$2:D138,D138,$F$2:F138,F138)-1=1),X138,
IF(AND(F138="Peretoe teenus",H138&lt;[2]an!$M$37,S138&lt;&gt;"kahepoolne vajaduspõhine",RANK(D138,$D138:$D138)+COUNTIFS($D$2:D138,D138,$F$2:F138,F138)-1=1),X138,
IF(AND(F138="Peretoe teenus",H138&lt;[2]an!$M$37,S138&lt;&gt;"kahepoolne vajaduspõhine",RANK(D138,$D138:$D138)+COUNTIFS($D$2:D138,D138,$F$2:F138,F138)-1&gt;1),"",
IF(AND(F138="Peretoe teenus",H138&lt;[2]an!$M$37,S138="kahepoolne vajaduspõhine",U138="",RANK(D138,$D138:$D138)+COUNTIFS($D$2:D138,D138,$F$2:F138,F138)-1=1),X138,
IF(AND(F138="Peretoe teenus",H138&lt;[2]an!$M$37,S138="kahepoolne vajaduspõhine",U138="",RANK(D138,$D138:$D138)+COUNTIFS($D$2:D138,D138,$F$2:F138,F138)-1&gt;1),"",
IF(AND(F138="Peretoe teenus",H138&lt;[2]an!$M$37,S138="kahepoolne vajaduspõhine",U138&lt;[2]an!$M$37,RANK(D138,$D138:$D138)+COUNTIFS($D$2:D138,D138,$F$2:F138,F138)-1=1),X138,
IF(AND(F138="Peretoe teenus",H138&lt;[2]an!$M$37,S138="kahepoolne vajaduspõhine",U138&lt;[2]an!$M$37,RANK(D138,$D138:$D138)+COUNTIFS($D$2:D138,D138,$F$2:F138,F138)-1&gt;1),"",
IF(AND(F138="Peretoe teenus",H138&lt;[2]an!$M$37,S138="kahepoolne vajaduspõhine",U138&gt;=[2]an!$M$37,U138&lt;=[2]an!$M$38,RANK(D138,$D138:$D138)+COUNTIFS($D$2:D138,D138,$F$2:F138,F138)-1=1),
((EOMONTH(U138,0)-U138+1)*X138)/DAY(EOMONTH(U138,0))+(DAY(U138)-1)*100/DAY(EOMONTH(U138,0)),
IF(AND(F138="Peretoe teenus",H138&lt;[2]an!$M$37,S138="kahepoolne vajaduspõhine",U138&gt;=[2]an!$M$37,U138&lt;=[2]an!$M$38,RANK(D138,$D138:$D138)+COUNTIFS($D$2:D138,D138,$F$2:F138,F138)-1&gt;1),"",
IF(AND(F138="Peretoe teenus",H138&lt;[2]an!$M$37,S138="kahepoolne vajaduspõhine",U138&gt;[2]an!$M$38,RANK(D138,$D138:$D138)+COUNTIFS($D$2:D138,D138,$F$2:F138,F138)-1=1),X138,
IF(AND(F138="Peretoe teenus",H138&lt;[2]an!$M$37,S138="kahepoolne vajaduspõhine",U138&gt;[2]an!$M$38,RANK(D138,$D138:$D138)+COUNTIFS($D$2:D138,D138,$F$2:F138,F138)-1&gt;1),"",X138*W138)))))))))))))),"")</f>
        <v/>
      </c>
      <c r="Z138" s="18" t="str">
        <f t="shared" si="7"/>
        <v/>
      </c>
      <c r="AA138" s="19" t="str">
        <f>IFERROR(VLOOKUP(E138,[2]an!$A$3:$B$81,2,FALSE),"")</f>
        <v/>
      </c>
      <c r="AB138" s="19" t="str">
        <f>IFERROR(VLOOKUP(AA138,[2]an!$C$2:$D$16,2,FALSE),"")</f>
        <v/>
      </c>
      <c r="AC138" s="20"/>
      <c r="AD138" s="21" t="str">
        <f>IF(A138=[2]an!$F$36,VLOOKUP([2]an!$F$36,[2]an!$F$36:$H$36,3,FALSE),IF(A138=[2]an!$F$35,VLOOKUP([2]an!$F$35,[2]an!$F$35:$H$35,3,FALSE),IF(A138=[2]an!$F$33,VLOOKUP([2]an!$F$33,[2]an!$F$33:$H$33,3,FALSE),IF(A138=[2]an!$F$31,VLOOKUP([2]an!$F$31,[2]an!$F$31:$H$31,3,FALSE),""))))</f>
        <v/>
      </c>
    </row>
    <row r="139" spans="6:30" x14ac:dyDescent="0.2">
      <c r="F139" s="10"/>
      <c r="G139" s="8" t="str">
        <f t="shared" si="8"/>
        <v/>
      </c>
      <c r="H139" s="13"/>
      <c r="K139" s="13"/>
      <c r="L139" s="10"/>
      <c r="M139" s="10"/>
      <c r="S139" s="8" t="str">
        <f>IFERROR(VLOOKUP(D139,[1]peretoe_teenus!$A$2:$L$2000,5,FALSE),"")</f>
        <v/>
      </c>
      <c r="U139" s="13"/>
      <c r="V139" s="15" t="str" cm="1">
        <f t="array" ref="V139">IFERROR(IF(AND(F139="Tugigrupp",RANK(K139,$K139:$K139)+COUNTIFS($K$2:K139,K139,$L$2:L139,L139,$M$2:M139,M139,$I$2:I139,I139,$G$2:G139,G139,$F$2:F139,F139)-1=1),SUMPRODUCT(($F$2:$F$4154=F139)*($G$2:$G$4154=G139)*($K$2:$K$4154=K139)*($I$2:$I$4154=I139)*($L$2:$L$4154=L139)*($M$2:$M$4154=M139)),""),"")</f>
        <v/>
      </c>
      <c r="W139" s="15" t="str">
        <f t="shared" si="6"/>
        <v/>
      </c>
      <c r="X139" s="16" t="str">
        <f>IF(AND(A139=[2]an!$G$38,F139=[2]an!$E$40),[2]an!$G$40,IF(AND(A139=[2]an!$G$38,F139=[2]an!$E$41),[2]an!$G$41,IF(AND(A139=[2]an!$G$38,F139=[2]an!$E$39,H139&gt;=[2]an!$M$37),[2]an!$G$39,
IF(AND(A139=[2]an!$G$38,F139=[2]an!$E$39,H139&lt;[2]an!$M$37,S139="kahepoolne vajaduspõhine",U139=""),[2]an!$M$40,
IF(AND(A139=[2]an!$G$38,F139=[2]an!$E$39,H139&lt;[2]an!$M$37,S139="kahepoolne vajaduspõhine",U139&lt;&gt;""),[2]an!$G$39,
IF(AND(A139=[2]an!$G$38,F139=[2]an!$E$39,H139&lt;[2]an!$M$37,S139&lt;&gt;"kahepoolne vajaduspõhine"),[2]an!$G$39,
IF(AND(A139=[2]an!$G$38,F139=[2]an!$E$42),[2]an!$G$42,
IF(AND(A139=[2]an!$H$38,F139=[2]an!$E$40),[2]an!$H$40,IF(AND(A139=[2]an!$H$38,F139=[2]an!$E$41),[2]an!$H$41,IF(AND(A139=[2]an!$H$38,F139=[2]an!$E$39,H139&gt;=[2]an!$M$37),[2]an!$H$39,
IF(AND(A139=[2]an!$H$38,F139=[2]an!$E$39,H139&lt;[2]an!$M$37,S139="kahepoolne vajaduspõhine",U139=""),[2]an!$M$40,
IF(AND(A139=[2]an!$H$38,F139=[2]an!$E$39,H139&lt;[2]an!$M$37,S139="kahepoolne vajaduspõhine",U139&lt;&gt;""),[2]an!$H$39,
IF(AND(A139=[2]an!$H$38,F139=[2]an!$E$39,H139&lt;[2]an!$M$37,S139&lt;&gt;"kahepoolne vajaduspõhine"),[2]an!$H$39,
IF(AND(A139=[2]an!$H$38,F139=[2]an!$E$42),[2]an!$H$42,
IF(AND(A139=[2]an!$I$38,F139=[2]an!$E$40),[2]an!$I$40,IF(AND(A139=[2]an!$I$38,F139=[2]an!$E$41),[2]an!$I$41,IF(AND(A139=[2]an!$I$38,F139=[2]an!$E$39,H139&gt;=[2]an!$M$37),[2]an!$I$39,
IF(AND(A139=[2]an!$I$38,F139=[2]an!$E$39,H139&lt;[2]an!$M$37,S139="kahepoolne vajaduspõhine",U139=""),[2]an!$M$40,
IF(AND(A139=[2]an!$I$38,F139=[2]an!$E$39,H139&lt;[2]an!$M$37,S139="kahepoolne vajaduspõhine",U139&lt;&gt;""),[2]an!$I$39,
IF(AND(A139=[2]an!$I$38,F139=[2]an!$E$39,H139&lt;[2]an!$M$37,S139&lt;&gt;"kahepoolne vajaduspõhine"),[2]an!$I$39,
IF(AND(A139=[2]an!$I$38,F139=[2]an!$E$42),[2]an!$I$42,
IF(AND(A139=[2]an!$J$38,F139=[2]an!$E$40),[2]an!$J$40,IF(AND(A139=[2]an!$J$38,F139=[2]an!$E$41),[2]an!$J$41,IF(AND(A139=[2]an!$J$38,F139=[2]an!$E$39,H139&gt;=[2]an!$M$37),[2]an!$J$39,
IF(AND(A139=[2]an!$J$38,F139=[2]an!$E$39,H139&lt;[2]an!$M$37,S139="kahepoolne vajaduspõhine",U139=""),[2]an!$M$40,
IF(AND(A139=[2]an!$J$38,F139=[2]an!$E$39,H139&lt;[2]an!$M$37,S139="kahepoolne vajaduspõhine",U139&lt;&gt;""),[2]an!$J$39,
IF(AND(A139=[2]an!$J$38,F139=[2]an!$E$39,H139&lt;[2]an!$M$37,S139&lt;&gt;"kahepoolne vajaduspõhine"),[2]an!$J$39,
IF(AND(A139=[2]an!$J$38,F139=[2]an!$E$42),[2]an!$J$42,""))))))))))))))))))))))))))))</f>
        <v/>
      </c>
      <c r="Y139" s="17" t="str">
        <f>IFERROR(IF(F139="Tugigrupp",0,
IF(AND(F139="Peretoe teenus",H139&gt;=[2]an!$M$37,RANK(D139,$D139:$D139)+COUNTIFS($D$2:D139,D139,$F$2:F139,F139)-1&gt;1),"",
IF(AND(F139="Peretoe teenus",H139&gt;=[2]an!$M$37,RANK(D139,$D139:$D139)+COUNTIFS($D$2:D139,D139,$F$2:F139,F139)-1=1,MONTH(H139)=MONTH(K139)=TRUE,YEAR(H139)=YEAR(K139)=TRUE),((EOMONTH(H139,0)-H139+1)*X139)/DAY(EOMONTH(H139,0)),
IF(AND(F139="Peretoe teenus",H139&gt;=[2]an!$M$37,RANK(D139,$D139:$D139)+COUNTIFS($D$2:D139,D139,$F$2:F139,F139)-1=1),X139,
IF(AND(F139="Peretoe teenus",H139&lt;[2]an!$M$37,S139&lt;&gt;"kahepoolne vajaduspõhine",RANK(D139,$D139:$D139)+COUNTIFS($D$2:D139,D139,$F$2:F139,F139)-1=1),X139,
IF(AND(F139="Peretoe teenus",H139&lt;[2]an!$M$37,S139&lt;&gt;"kahepoolne vajaduspõhine",RANK(D139,$D139:$D139)+COUNTIFS($D$2:D139,D139,$F$2:F139,F139)-1&gt;1),"",
IF(AND(F139="Peretoe teenus",H139&lt;[2]an!$M$37,S139="kahepoolne vajaduspõhine",U139="",RANK(D139,$D139:$D139)+COUNTIFS($D$2:D139,D139,$F$2:F139,F139)-1=1),X139,
IF(AND(F139="Peretoe teenus",H139&lt;[2]an!$M$37,S139="kahepoolne vajaduspõhine",U139="",RANK(D139,$D139:$D139)+COUNTIFS($D$2:D139,D139,$F$2:F139,F139)-1&gt;1),"",
IF(AND(F139="Peretoe teenus",H139&lt;[2]an!$M$37,S139="kahepoolne vajaduspõhine",U139&lt;[2]an!$M$37,RANK(D139,$D139:$D139)+COUNTIFS($D$2:D139,D139,$F$2:F139,F139)-1=1),X139,
IF(AND(F139="Peretoe teenus",H139&lt;[2]an!$M$37,S139="kahepoolne vajaduspõhine",U139&lt;[2]an!$M$37,RANK(D139,$D139:$D139)+COUNTIFS($D$2:D139,D139,$F$2:F139,F139)-1&gt;1),"",
IF(AND(F139="Peretoe teenus",H139&lt;[2]an!$M$37,S139="kahepoolne vajaduspõhine",U139&gt;=[2]an!$M$37,U139&lt;=[2]an!$M$38,RANK(D139,$D139:$D139)+COUNTIFS($D$2:D139,D139,$F$2:F139,F139)-1=1),
((EOMONTH(U139,0)-U139+1)*X139)/DAY(EOMONTH(U139,0))+(DAY(U139)-1)*100/DAY(EOMONTH(U139,0)),
IF(AND(F139="Peretoe teenus",H139&lt;[2]an!$M$37,S139="kahepoolne vajaduspõhine",U139&gt;=[2]an!$M$37,U139&lt;=[2]an!$M$38,RANK(D139,$D139:$D139)+COUNTIFS($D$2:D139,D139,$F$2:F139,F139)-1&gt;1),"",
IF(AND(F139="Peretoe teenus",H139&lt;[2]an!$M$37,S139="kahepoolne vajaduspõhine",U139&gt;[2]an!$M$38,RANK(D139,$D139:$D139)+COUNTIFS($D$2:D139,D139,$F$2:F139,F139)-1=1),X139,
IF(AND(F139="Peretoe teenus",H139&lt;[2]an!$M$37,S139="kahepoolne vajaduspõhine",U139&gt;[2]an!$M$38,RANK(D139,$D139:$D139)+COUNTIFS($D$2:D139,D139,$F$2:F139,F139)-1&gt;1),"",X139*W139)))))))))))))),"")</f>
        <v/>
      </c>
      <c r="Z139" s="18" t="str">
        <f t="shared" si="7"/>
        <v/>
      </c>
      <c r="AA139" s="19" t="str">
        <f>IFERROR(VLOOKUP(E139,[2]an!$A$3:$B$81,2,FALSE),"")</f>
        <v/>
      </c>
      <c r="AB139" s="19" t="str">
        <f>IFERROR(VLOOKUP(AA139,[2]an!$C$2:$D$16,2,FALSE),"")</f>
        <v/>
      </c>
      <c r="AC139" s="20"/>
      <c r="AD139" s="21" t="str">
        <f>IF(A139=[2]an!$F$36,VLOOKUP([2]an!$F$36,[2]an!$F$36:$H$36,3,FALSE),IF(A139=[2]an!$F$35,VLOOKUP([2]an!$F$35,[2]an!$F$35:$H$35,3,FALSE),IF(A139=[2]an!$F$33,VLOOKUP([2]an!$F$33,[2]an!$F$33:$H$33,3,FALSE),IF(A139=[2]an!$F$31,VLOOKUP([2]an!$F$31,[2]an!$F$31:$H$31,3,FALSE),""))))</f>
        <v/>
      </c>
    </row>
    <row r="140" spans="6:30" x14ac:dyDescent="0.2">
      <c r="F140" s="10"/>
      <c r="G140" s="8" t="str">
        <f t="shared" si="8"/>
        <v/>
      </c>
      <c r="H140" s="13"/>
      <c r="K140" s="13"/>
      <c r="L140" s="10"/>
      <c r="M140" s="10"/>
      <c r="S140" s="8" t="str">
        <f>IFERROR(VLOOKUP(D140,[1]peretoe_teenus!$A$2:$L$2000,5,FALSE),"")</f>
        <v/>
      </c>
      <c r="U140" s="13"/>
      <c r="V140" s="15" t="str" cm="1">
        <f t="array" ref="V140">IFERROR(IF(AND(F140="Tugigrupp",RANK(K140,$K140:$K140)+COUNTIFS($K$2:K140,K140,$L$2:L140,L140,$M$2:M140,M140,$I$2:I140,I140,$G$2:G140,G140,$F$2:F140,F140)-1=1),SUMPRODUCT(($F$2:$F$4154=F140)*($G$2:$G$4154=G140)*($K$2:$K$4154=K140)*($I$2:$I$4154=I140)*($L$2:$L$4154=L140)*($M$2:$M$4154=M140)),""),"")</f>
        <v/>
      </c>
      <c r="W140" s="15" t="str">
        <f t="shared" si="6"/>
        <v/>
      </c>
      <c r="X140" s="16" t="str">
        <f>IF(AND(A140=[2]an!$G$38,F140=[2]an!$E$40),[2]an!$G$40,IF(AND(A140=[2]an!$G$38,F140=[2]an!$E$41),[2]an!$G$41,IF(AND(A140=[2]an!$G$38,F140=[2]an!$E$39,H140&gt;=[2]an!$M$37),[2]an!$G$39,
IF(AND(A140=[2]an!$G$38,F140=[2]an!$E$39,H140&lt;[2]an!$M$37,S140="kahepoolne vajaduspõhine",U140=""),[2]an!$M$40,
IF(AND(A140=[2]an!$G$38,F140=[2]an!$E$39,H140&lt;[2]an!$M$37,S140="kahepoolne vajaduspõhine",U140&lt;&gt;""),[2]an!$G$39,
IF(AND(A140=[2]an!$G$38,F140=[2]an!$E$39,H140&lt;[2]an!$M$37,S140&lt;&gt;"kahepoolne vajaduspõhine"),[2]an!$G$39,
IF(AND(A140=[2]an!$G$38,F140=[2]an!$E$42),[2]an!$G$42,
IF(AND(A140=[2]an!$H$38,F140=[2]an!$E$40),[2]an!$H$40,IF(AND(A140=[2]an!$H$38,F140=[2]an!$E$41),[2]an!$H$41,IF(AND(A140=[2]an!$H$38,F140=[2]an!$E$39,H140&gt;=[2]an!$M$37),[2]an!$H$39,
IF(AND(A140=[2]an!$H$38,F140=[2]an!$E$39,H140&lt;[2]an!$M$37,S140="kahepoolne vajaduspõhine",U140=""),[2]an!$M$40,
IF(AND(A140=[2]an!$H$38,F140=[2]an!$E$39,H140&lt;[2]an!$M$37,S140="kahepoolne vajaduspõhine",U140&lt;&gt;""),[2]an!$H$39,
IF(AND(A140=[2]an!$H$38,F140=[2]an!$E$39,H140&lt;[2]an!$M$37,S140&lt;&gt;"kahepoolne vajaduspõhine"),[2]an!$H$39,
IF(AND(A140=[2]an!$H$38,F140=[2]an!$E$42),[2]an!$H$42,
IF(AND(A140=[2]an!$I$38,F140=[2]an!$E$40),[2]an!$I$40,IF(AND(A140=[2]an!$I$38,F140=[2]an!$E$41),[2]an!$I$41,IF(AND(A140=[2]an!$I$38,F140=[2]an!$E$39,H140&gt;=[2]an!$M$37),[2]an!$I$39,
IF(AND(A140=[2]an!$I$38,F140=[2]an!$E$39,H140&lt;[2]an!$M$37,S140="kahepoolne vajaduspõhine",U140=""),[2]an!$M$40,
IF(AND(A140=[2]an!$I$38,F140=[2]an!$E$39,H140&lt;[2]an!$M$37,S140="kahepoolne vajaduspõhine",U140&lt;&gt;""),[2]an!$I$39,
IF(AND(A140=[2]an!$I$38,F140=[2]an!$E$39,H140&lt;[2]an!$M$37,S140&lt;&gt;"kahepoolne vajaduspõhine"),[2]an!$I$39,
IF(AND(A140=[2]an!$I$38,F140=[2]an!$E$42),[2]an!$I$42,
IF(AND(A140=[2]an!$J$38,F140=[2]an!$E$40),[2]an!$J$40,IF(AND(A140=[2]an!$J$38,F140=[2]an!$E$41),[2]an!$J$41,IF(AND(A140=[2]an!$J$38,F140=[2]an!$E$39,H140&gt;=[2]an!$M$37),[2]an!$J$39,
IF(AND(A140=[2]an!$J$38,F140=[2]an!$E$39,H140&lt;[2]an!$M$37,S140="kahepoolne vajaduspõhine",U140=""),[2]an!$M$40,
IF(AND(A140=[2]an!$J$38,F140=[2]an!$E$39,H140&lt;[2]an!$M$37,S140="kahepoolne vajaduspõhine",U140&lt;&gt;""),[2]an!$J$39,
IF(AND(A140=[2]an!$J$38,F140=[2]an!$E$39,H140&lt;[2]an!$M$37,S140&lt;&gt;"kahepoolne vajaduspõhine"),[2]an!$J$39,
IF(AND(A140=[2]an!$J$38,F140=[2]an!$E$42),[2]an!$J$42,""))))))))))))))))))))))))))))</f>
        <v/>
      </c>
      <c r="Y140" s="17" t="str">
        <f>IFERROR(IF(F140="Tugigrupp",0,
IF(AND(F140="Peretoe teenus",H140&gt;=[2]an!$M$37,RANK(D140,$D140:$D140)+COUNTIFS($D$2:D140,D140,$F$2:F140,F140)-1&gt;1),"",
IF(AND(F140="Peretoe teenus",H140&gt;=[2]an!$M$37,RANK(D140,$D140:$D140)+COUNTIFS($D$2:D140,D140,$F$2:F140,F140)-1=1,MONTH(H140)=MONTH(K140)=TRUE,YEAR(H140)=YEAR(K140)=TRUE),((EOMONTH(H140,0)-H140+1)*X140)/DAY(EOMONTH(H140,0)),
IF(AND(F140="Peretoe teenus",H140&gt;=[2]an!$M$37,RANK(D140,$D140:$D140)+COUNTIFS($D$2:D140,D140,$F$2:F140,F140)-1=1),X140,
IF(AND(F140="Peretoe teenus",H140&lt;[2]an!$M$37,S140&lt;&gt;"kahepoolne vajaduspõhine",RANK(D140,$D140:$D140)+COUNTIFS($D$2:D140,D140,$F$2:F140,F140)-1=1),X140,
IF(AND(F140="Peretoe teenus",H140&lt;[2]an!$M$37,S140&lt;&gt;"kahepoolne vajaduspõhine",RANK(D140,$D140:$D140)+COUNTIFS($D$2:D140,D140,$F$2:F140,F140)-1&gt;1),"",
IF(AND(F140="Peretoe teenus",H140&lt;[2]an!$M$37,S140="kahepoolne vajaduspõhine",U140="",RANK(D140,$D140:$D140)+COUNTIFS($D$2:D140,D140,$F$2:F140,F140)-1=1),X140,
IF(AND(F140="Peretoe teenus",H140&lt;[2]an!$M$37,S140="kahepoolne vajaduspõhine",U140="",RANK(D140,$D140:$D140)+COUNTIFS($D$2:D140,D140,$F$2:F140,F140)-1&gt;1),"",
IF(AND(F140="Peretoe teenus",H140&lt;[2]an!$M$37,S140="kahepoolne vajaduspõhine",U140&lt;[2]an!$M$37,RANK(D140,$D140:$D140)+COUNTIFS($D$2:D140,D140,$F$2:F140,F140)-1=1),X140,
IF(AND(F140="Peretoe teenus",H140&lt;[2]an!$M$37,S140="kahepoolne vajaduspõhine",U140&lt;[2]an!$M$37,RANK(D140,$D140:$D140)+COUNTIFS($D$2:D140,D140,$F$2:F140,F140)-1&gt;1),"",
IF(AND(F140="Peretoe teenus",H140&lt;[2]an!$M$37,S140="kahepoolne vajaduspõhine",U140&gt;=[2]an!$M$37,U140&lt;=[2]an!$M$38,RANK(D140,$D140:$D140)+COUNTIFS($D$2:D140,D140,$F$2:F140,F140)-1=1),
((EOMONTH(U140,0)-U140+1)*X140)/DAY(EOMONTH(U140,0))+(DAY(U140)-1)*100/DAY(EOMONTH(U140,0)),
IF(AND(F140="Peretoe teenus",H140&lt;[2]an!$M$37,S140="kahepoolne vajaduspõhine",U140&gt;=[2]an!$M$37,U140&lt;=[2]an!$M$38,RANK(D140,$D140:$D140)+COUNTIFS($D$2:D140,D140,$F$2:F140,F140)-1&gt;1),"",
IF(AND(F140="Peretoe teenus",H140&lt;[2]an!$M$37,S140="kahepoolne vajaduspõhine",U140&gt;[2]an!$M$38,RANK(D140,$D140:$D140)+COUNTIFS($D$2:D140,D140,$F$2:F140,F140)-1=1),X140,
IF(AND(F140="Peretoe teenus",H140&lt;[2]an!$M$37,S140="kahepoolne vajaduspõhine",U140&gt;[2]an!$M$38,RANK(D140,$D140:$D140)+COUNTIFS($D$2:D140,D140,$F$2:F140,F140)-1&gt;1),"",X140*W140)))))))))))))),"")</f>
        <v/>
      </c>
      <c r="Z140" s="18" t="str">
        <f t="shared" si="7"/>
        <v/>
      </c>
      <c r="AA140" s="19" t="str">
        <f>IFERROR(VLOOKUP(E140,[2]an!$A$3:$B$81,2,FALSE),"")</f>
        <v/>
      </c>
      <c r="AB140" s="19" t="str">
        <f>IFERROR(VLOOKUP(AA140,[2]an!$C$2:$D$16,2,FALSE),"")</f>
        <v/>
      </c>
      <c r="AC140" s="20"/>
      <c r="AD140" s="21" t="str">
        <f>IF(A140=[2]an!$F$36,VLOOKUP([2]an!$F$36,[2]an!$F$36:$H$36,3,FALSE),IF(A140=[2]an!$F$35,VLOOKUP([2]an!$F$35,[2]an!$F$35:$H$35,3,FALSE),IF(A140=[2]an!$F$33,VLOOKUP([2]an!$F$33,[2]an!$F$33:$H$33,3,FALSE),IF(A140=[2]an!$F$31,VLOOKUP([2]an!$F$31,[2]an!$F$31:$H$31,3,FALSE),""))))</f>
        <v/>
      </c>
    </row>
    <row r="141" spans="6:30" x14ac:dyDescent="0.2">
      <c r="F141" s="10"/>
      <c r="G141" s="8" t="str">
        <f t="shared" si="8"/>
        <v/>
      </c>
      <c r="H141" s="13"/>
      <c r="K141" s="13"/>
      <c r="L141" s="10"/>
      <c r="M141" s="10"/>
      <c r="S141" s="8" t="str">
        <f>IFERROR(VLOOKUP(D141,[1]peretoe_teenus!$A$2:$L$2000,5,FALSE),"")</f>
        <v/>
      </c>
      <c r="U141" s="13"/>
      <c r="V141" s="15" t="str" cm="1">
        <f t="array" ref="V141">IFERROR(IF(AND(F141="Tugigrupp",RANK(K141,$K141:$K141)+COUNTIFS($K$2:K141,K141,$L$2:L141,L141,$M$2:M141,M141,$I$2:I141,I141,$G$2:G141,G141,$F$2:F141,F141)-1=1),SUMPRODUCT(($F$2:$F$4154=F141)*($G$2:$G$4154=G141)*($K$2:$K$4154=K141)*($I$2:$I$4154=I141)*($L$2:$L$4154=L141)*($M$2:$M$4154=M141)),""),"")</f>
        <v/>
      </c>
      <c r="W141" s="15" t="str">
        <f t="shared" si="6"/>
        <v/>
      </c>
      <c r="X141" s="16" t="str">
        <f>IF(AND(A141=[2]an!$G$38,F141=[2]an!$E$40),[2]an!$G$40,IF(AND(A141=[2]an!$G$38,F141=[2]an!$E$41),[2]an!$G$41,IF(AND(A141=[2]an!$G$38,F141=[2]an!$E$39,H141&gt;=[2]an!$M$37),[2]an!$G$39,
IF(AND(A141=[2]an!$G$38,F141=[2]an!$E$39,H141&lt;[2]an!$M$37,S141="kahepoolne vajaduspõhine",U141=""),[2]an!$M$40,
IF(AND(A141=[2]an!$G$38,F141=[2]an!$E$39,H141&lt;[2]an!$M$37,S141="kahepoolne vajaduspõhine",U141&lt;&gt;""),[2]an!$G$39,
IF(AND(A141=[2]an!$G$38,F141=[2]an!$E$39,H141&lt;[2]an!$M$37,S141&lt;&gt;"kahepoolne vajaduspõhine"),[2]an!$G$39,
IF(AND(A141=[2]an!$G$38,F141=[2]an!$E$42),[2]an!$G$42,
IF(AND(A141=[2]an!$H$38,F141=[2]an!$E$40),[2]an!$H$40,IF(AND(A141=[2]an!$H$38,F141=[2]an!$E$41),[2]an!$H$41,IF(AND(A141=[2]an!$H$38,F141=[2]an!$E$39,H141&gt;=[2]an!$M$37),[2]an!$H$39,
IF(AND(A141=[2]an!$H$38,F141=[2]an!$E$39,H141&lt;[2]an!$M$37,S141="kahepoolne vajaduspõhine",U141=""),[2]an!$M$40,
IF(AND(A141=[2]an!$H$38,F141=[2]an!$E$39,H141&lt;[2]an!$M$37,S141="kahepoolne vajaduspõhine",U141&lt;&gt;""),[2]an!$H$39,
IF(AND(A141=[2]an!$H$38,F141=[2]an!$E$39,H141&lt;[2]an!$M$37,S141&lt;&gt;"kahepoolne vajaduspõhine"),[2]an!$H$39,
IF(AND(A141=[2]an!$H$38,F141=[2]an!$E$42),[2]an!$H$42,
IF(AND(A141=[2]an!$I$38,F141=[2]an!$E$40),[2]an!$I$40,IF(AND(A141=[2]an!$I$38,F141=[2]an!$E$41),[2]an!$I$41,IF(AND(A141=[2]an!$I$38,F141=[2]an!$E$39,H141&gt;=[2]an!$M$37),[2]an!$I$39,
IF(AND(A141=[2]an!$I$38,F141=[2]an!$E$39,H141&lt;[2]an!$M$37,S141="kahepoolne vajaduspõhine",U141=""),[2]an!$M$40,
IF(AND(A141=[2]an!$I$38,F141=[2]an!$E$39,H141&lt;[2]an!$M$37,S141="kahepoolne vajaduspõhine",U141&lt;&gt;""),[2]an!$I$39,
IF(AND(A141=[2]an!$I$38,F141=[2]an!$E$39,H141&lt;[2]an!$M$37,S141&lt;&gt;"kahepoolne vajaduspõhine"),[2]an!$I$39,
IF(AND(A141=[2]an!$I$38,F141=[2]an!$E$42),[2]an!$I$42,
IF(AND(A141=[2]an!$J$38,F141=[2]an!$E$40),[2]an!$J$40,IF(AND(A141=[2]an!$J$38,F141=[2]an!$E$41),[2]an!$J$41,IF(AND(A141=[2]an!$J$38,F141=[2]an!$E$39,H141&gt;=[2]an!$M$37),[2]an!$J$39,
IF(AND(A141=[2]an!$J$38,F141=[2]an!$E$39,H141&lt;[2]an!$M$37,S141="kahepoolne vajaduspõhine",U141=""),[2]an!$M$40,
IF(AND(A141=[2]an!$J$38,F141=[2]an!$E$39,H141&lt;[2]an!$M$37,S141="kahepoolne vajaduspõhine",U141&lt;&gt;""),[2]an!$J$39,
IF(AND(A141=[2]an!$J$38,F141=[2]an!$E$39,H141&lt;[2]an!$M$37,S141&lt;&gt;"kahepoolne vajaduspõhine"),[2]an!$J$39,
IF(AND(A141=[2]an!$J$38,F141=[2]an!$E$42),[2]an!$J$42,""))))))))))))))))))))))))))))</f>
        <v/>
      </c>
      <c r="Y141" s="17" t="str">
        <f>IFERROR(IF(F141="Tugigrupp",0,
IF(AND(F141="Peretoe teenus",H141&gt;=[2]an!$M$37,RANK(D141,$D141:$D141)+COUNTIFS($D$2:D141,D141,$F$2:F141,F141)-1&gt;1),"",
IF(AND(F141="Peretoe teenus",H141&gt;=[2]an!$M$37,RANK(D141,$D141:$D141)+COUNTIFS($D$2:D141,D141,$F$2:F141,F141)-1=1,MONTH(H141)=MONTH(K141)=TRUE,YEAR(H141)=YEAR(K141)=TRUE),((EOMONTH(H141,0)-H141+1)*X141)/DAY(EOMONTH(H141,0)),
IF(AND(F141="Peretoe teenus",H141&gt;=[2]an!$M$37,RANK(D141,$D141:$D141)+COUNTIFS($D$2:D141,D141,$F$2:F141,F141)-1=1),X141,
IF(AND(F141="Peretoe teenus",H141&lt;[2]an!$M$37,S141&lt;&gt;"kahepoolne vajaduspõhine",RANK(D141,$D141:$D141)+COUNTIFS($D$2:D141,D141,$F$2:F141,F141)-1=1),X141,
IF(AND(F141="Peretoe teenus",H141&lt;[2]an!$M$37,S141&lt;&gt;"kahepoolne vajaduspõhine",RANK(D141,$D141:$D141)+COUNTIFS($D$2:D141,D141,$F$2:F141,F141)-1&gt;1),"",
IF(AND(F141="Peretoe teenus",H141&lt;[2]an!$M$37,S141="kahepoolne vajaduspõhine",U141="",RANK(D141,$D141:$D141)+COUNTIFS($D$2:D141,D141,$F$2:F141,F141)-1=1),X141,
IF(AND(F141="Peretoe teenus",H141&lt;[2]an!$M$37,S141="kahepoolne vajaduspõhine",U141="",RANK(D141,$D141:$D141)+COUNTIFS($D$2:D141,D141,$F$2:F141,F141)-1&gt;1),"",
IF(AND(F141="Peretoe teenus",H141&lt;[2]an!$M$37,S141="kahepoolne vajaduspõhine",U141&lt;[2]an!$M$37,RANK(D141,$D141:$D141)+COUNTIFS($D$2:D141,D141,$F$2:F141,F141)-1=1),X141,
IF(AND(F141="Peretoe teenus",H141&lt;[2]an!$M$37,S141="kahepoolne vajaduspõhine",U141&lt;[2]an!$M$37,RANK(D141,$D141:$D141)+COUNTIFS($D$2:D141,D141,$F$2:F141,F141)-1&gt;1),"",
IF(AND(F141="Peretoe teenus",H141&lt;[2]an!$M$37,S141="kahepoolne vajaduspõhine",U141&gt;=[2]an!$M$37,U141&lt;=[2]an!$M$38,RANK(D141,$D141:$D141)+COUNTIFS($D$2:D141,D141,$F$2:F141,F141)-1=1),
((EOMONTH(U141,0)-U141+1)*X141)/DAY(EOMONTH(U141,0))+(DAY(U141)-1)*100/DAY(EOMONTH(U141,0)),
IF(AND(F141="Peretoe teenus",H141&lt;[2]an!$M$37,S141="kahepoolne vajaduspõhine",U141&gt;=[2]an!$M$37,U141&lt;=[2]an!$M$38,RANK(D141,$D141:$D141)+COUNTIFS($D$2:D141,D141,$F$2:F141,F141)-1&gt;1),"",
IF(AND(F141="Peretoe teenus",H141&lt;[2]an!$M$37,S141="kahepoolne vajaduspõhine",U141&gt;[2]an!$M$38,RANK(D141,$D141:$D141)+COUNTIFS($D$2:D141,D141,$F$2:F141,F141)-1=1),X141,
IF(AND(F141="Peretoe teenus",H141&lt;[2]an!$M$37,S141="kahepoolne vajaduspõhine",U141&gt;[2]an!$M$38,RANK(D141,$D141:$D141)+COUNTIFS($D$2:D141,D141,$F$2:F141,F141)-1&gt;1),"",X141*W141)))))))))))))),"")</f>
        <v/>
      </c>
      <c r="Z141" s="18" t="str">
        <f t="shared" si="7"/>
        <v/>
      </c>
      <c r="AA141" s="19" t="str">
        <f>IFERROR(VLOOKUP(E141,[2]an!$A$3:$B$81,2,FALSE),"")</f>
        <v/>
      </c>
      <c r="AB141" s="19" t="str">
        <f>IFERROR(VLOOKUP(AA141,[2]an!$C$2:$D$16,2,FALSE),"")</f>
        <v/>
      </c>
      <c r="AC141" s="20"/>
      <c r="AD141" s="21" t="str">
        <f>IF(A141=[2]an!$F$36,VLOOKUP([2]an!$F$36,[2]an!$F$36:$H$36,3,FALSE),IF(A141=[2]an!$F$35,VLOOKUP([2]an!$F$35,[2]an!$F$35:$H$35,3,FALSE),IF(A141=[2]an!$F$33,VLOOKUP([2]an!$F$33,[2]an!$F$33:$H$33,3,FALSE),IF(A141=[2]an!$F$31,VLOOKUP([2]an!$F$31,[2]an!$F$31:$H$31,3,FALSE),""))))</f>
        <v/>
      </c>
    </row>
    <row r="142" spans="6:30" x14ac:dyDescent="0.2">
      <c r="F142" s="10"/>
      <c r="G142" s="8" t="str">
        <f t="shared" si="8"/>
        <v/>
      </c>
      <c r="H142" s="13"/>
      <c r="K142" s="13"/>
      <c r="L142" s="10"/>
      <c r="M142" s="10"/>
      <c r="S142" s="8" t="str">
        <f>IFERROR(VLOOKUP(D142,[1]peretoe_teenus!$A$2:$L$2000,5,FALSE),"")</f>
        <v/>
      </c>
      <c r="U142" s="13"/>
      <c r="V142" s="15" t="str" cm="1">
        <f t="array" ref="V142">IFERROR(IF(AND(F142="Tugigrupp",RANK(K142,$K142:$K142)+COUNTIFS($K$2:K142,K142,$L$2:L142,L142,$M$2:M142,M142,$I$2:I142,I142,$G$2:G142,G142,$F$2:F142,F142)-1=1),SUMPRODUCT(($F$2:$F$4154=F142)*($G$2:$G$4154=G142)*($K$2:$K$4154=K142)*($I$2:$I$4154=I142)*($L$2:$L$4154=L142)*($M$2:$M$4154=M142)),""),"")</f>
        <v/>
      </c>
      <c r="W142" s="15" t="str">
        <f t="shared" si="6"/>
        <v/>
      </c>
      <c r="X142" s="16" t="str">
        <f>IF(AND(A142=[2]an!$G$38,F142=[2]an!$E$40),[2]an!$G$40,IF(AND(A142=[2]an!$G$38,F142=[2]an!$E$41),[2]an!$G$41,IF(AND(A142=[2]an!$G$38,F142=[2]an!$E$39,H142&gt;=[2]an!$M$37),[2]an!$G$39,
IF(AND(A142=[2]an!$G$38,F142=[2]an!$E$39,H142&lt;[2]an!$M$37,S142="kahepoolne vajaduspõhine",U142=""),[2]an!$M$40,
IF(AND(A142=[2]an!$G$38,F142=[2]an!$E$39,H142&lt;[2]an!$M$37,S142="kahepoolne vajaduspõhine",U142&lt;&gt;""),[2]an!$G$39,
IF(AND(A142=[2]an!$G$38,F142=[2]an!$E$39,H142&lt;[2]an!$M$37,S142&lt;&gt;"kahepoolne vajaduspõhine"),[2]an!$G$39,
IF(AND(A142=[2]an!$G$38,F142=[2]an!$E$42),[2]an!$G$42,
IF(AND(A142=[2]an!$H$38,F142=[2]an!$E$40),[2]an!$H$40,IF(AND(A142=[2]an!$H$38,F142=[2]an!$E$41),[2]an!$H$41,IF(AND(A142=[2]an!$H$38,F142=[2]an!$E$39,H142&gt;=[2]an!$M$37),[2]an!$H$39,
IF(AND(A142=[2]an!$H$38,F142=[2]an!$E$39,H142&lt;[2]an!$M$37,S142="kahepoolne vajaduspõhine",U142=""),[2]an!$M$40,
IF(AND(A142=[2]an!$H$38,F142=[2]an!$E$39,H142&lt;[2]an!$M$37,S142="kahepoolne vajaduspõhine",U142&lt;&gt;""),[2]an!$H$39,
IF(AND(A142=[2]an!$H$38,F142=[2]an!$E$39,H142&lt;[2]an!$M$37,S142&lt;&gt;"kahepoolne vajaduspõhine"),[2]an!$H$39,
IF(AND(A142=[2]an!$H$38,F142=[2]an!$E$42),[2]an!$H$42,
IF(AND(A142=[2]an!$I$38,F142=[2]an!$E$40),[2]an!$I$40,IF(AND(A142=[2]an!$I$38,F142=[2]an!$E$41),[2]an!$I$41,IF(AND(A142=[2]an!$I$38,F142=[2]an!$E$39,H142&gt;=[2]an!$M$37),[2]an!$I$39,
IF(AND(A142=[2]an!$I$38,F142=[2]an!$E$39,H142&lt;[2]an!$M$37,S142="kahepoolne vajaduspõhine",U142=""),[2]an!$M$40,
IF(AND(A142=[2]an!$I$38,F142=[2]an!$E$39,H142&lt;[2]an!$M$37,S142="kahepoolne vajaduspõhine",U142&lt;&gt;""),[2]an!$I$39,
IF(AND(A142=[2]an!$I$38,F142=[2]an!$E$39,H142&lt;[2]an!$M$37,S142&lt;&gt;"kahepoolne vajaduspõhine"),[2]an!$I$39,
IF(AND(A142=[2]an!$I$38,F142=[2]an!$E$42),[2]an!$I$42,
IF(AND(A142=[2]an!$J$38,F142=[2]an!$E$40),[2]an!$J$40,IF(AND(A142=[2]an!$J$38,F142=[2]an!$E$41),[2]an!$J$41,IF(AND(A142=[2]an!$J$38,F142=[2]an!$E$39,H142&gt;=[2]an!$M$37),[2]an!$J$39,
IF(AND(A142=[2]an!$J$38,F142=[2]an!$E$39,H142&lt;[2]an!$M$37,S142="kahepoolne vajaduspõhine",U142=""),[2]an!$M$40,
IF(AND(A142=[2]an!$J$38,F142=[2]an!$E$39,H142&lt;[2]an!$M$37,S142="kahepoolne vajaduspõhine",U142&lt;&gt;""),[2]an!$J$39,
IF(AND(A142=[2]an!$J$38,F142=[2]an!$E$39,H142&lt;[2]an!$M$37,S142&lt;&gt;"kahepoolne vajaduspõhine"),[2]an!$J$39,
IF(AND(A142=[2]an!$J$38,F142=[2]an!$E$42),[2]an!$J$42,""))))))))))))))))))))))))))))</f>
        <v/>
      </c>
      <c r="Y142" s="17" t="str">
        <f>IFERROR(IF(F142="Tugigrupp",0,
IF(AND(F142="Peretoe teenus",H142&gt;=[2]an!$M$37,RANK(D142,$D142:$D142)+COUNTIFS($D$2:D142,D142,$F$2:F142,F142)-1&gt;1),"",
IF(AND(F142="Peretoe teenus",H142&gt;=[2]an!$M$37,RANK(D142,$D142:$D142)+COUNTIFS($D$2:D142,D142,$F$2:F142,F142)-1=1,MONTH(H142)=MONTH(K142)=TRUE,YEAR(H142)=YEAR(K142)=TRUE),((EOMONTH(H142,0)-H142+1)*X142)/DAY(EOMONTH(H142,0)),
IF(AND(F142="Peretoe teenus",H142&gt;=[2]an!$M$37,RANK(D142,$D142:$D142)+COUNTIFS($D$2:D142,D142,$F$2:F142,F142)-1=1),X142,
IF(AND(F142="Peretoe teenus",H142&lt;[2]an!$M$37,S142&lt;&gt;"kahepoolne vajaduspõhine",RANK(D142,$D142:$D142)+COUNTIFS($D$2:D142,D142,$F$2:F142,F142)-1=1),X142,
IF(AND(F142="Peretoe teenus",H142&lt;[2]an!$M$37,S142&lt;&gt;"kahepoolne vajaduspõhine",RANK(D142,$D142:$D142)+COUNTIFS($D$2:D142,D142,$F$2:F142,F142)-1&gt;1),"",
IF(AND(F142="Peretoe teenus",H142&lt;[2]an!$M$37,S142="kahepoolne vajaduspõhine",U142="",RANK(D142,$D142:$D142)+COUNTIFS($D$2:D142,D142,$F$2:F142,F142)-1=1),X142,
IF(AND(F142="Peretoe teenus",H142&lt;[2]an!$M$37,S142="kahepoolne vajaduspõhine",U142="",RANK(D142,$D142:$D142)+COUNTIFS($D$2:D142,D142,$F$2:F142,F142)-1&gt;1),"",
IF(AND(F142="Peretoe teenus",H142&lt;[2]an!$M$37,S142="kahepoolne vajaduspõhine",U142&lt;[2]an!$M$37,RANK(D142,$D142:$D142)+COUNTIFS($D$2:D142,D142,$F$2:F142,F142)-1=1),X142,
IF(AND(F142="Peretoe teenus",H142&lt;[2]an!$M$37,S142="kahepoolne vajaduspõhine",U142&lt;[2]an!$M$37,RANK(D142,$D142:$D142)+COUNTIFS($D$2:D142,D142,$F$2:F142,F142)-1&gt;1),"",
IF(AND(F142="Peretoe teenus",H142&lt;[2]an!$M$37,S142="kahepoolne vajaduspõhine",U142&gt;=[2]an!$M$37,U142&lt;=[2]an!$M$38,RANK(D142,$D142:$D142)+COUNTIFS($D$2:D142,D142,$F$2:F142,F142)-1=1),
((EOMONTH(U142,0)-U142+1)*X142)/DAY(EOMONTH(U142,0))+(DAY(U142)-1)*100/DAY(EOMONTH(U142,0)),
IF(AND(F142="Peretoe teenus",H142&lt;[2]an!$M$37,S142="kahepoolne vajaduspõhine",U142&gt;=[2]an!$M$37,U142&lt;=[2]an!$M$38,RANK(D142,$D142:$D142)+COUNTIFS($D$2:D142,D142,$F$2:F142,F142)-1&gt;1),"",
IF(AND(F142="Peretoe teenus",H142&lt;[2]an!$M$37,S142="kahepoolne vajaduspõhine",U142&gt;[2]an!$M$38,RANK(D142,$D142:$D142)+COUNTIFS($D$2:D142,D142,$F$2:F142,F142)-1=1),X142,
IF(AND(F142="Peretoe teenus",H142&lt;[2]an!$M$37,S142="kahepoolne vajaduspõhine",U142&gt;[2]an!$M$38,RANK(D142,$D142:$D142)+COUNTIFS($D$2:D142,D142,$F$2:F142,F142)-1&gt;1),"",X142*W142)))))))))))))),"")</f>
        <v/>
      </c>
      <c r="Z142" s="18" t="str">
        <f t="shared" si="7"/>
        <v/>
      </c>
      <c r="AA142" s="19" t="str">
        <f>IFERROR(VLOOKUP(E142,[2]an!$A$3:$B$81,2,FALSE),"")</f>
        <v/>
      </c>
      <c r="AB142" s="19" t="str">
        <f>IFERROR(VLOOKUP(AA142,[2]an!$C$2:$D$16,2,FALSE),"")</f>
        <v/>
      </c>
      <c r="AC142" s="20"/>
      <c r="AD142" s="21" t="str">
        <f>IF(A142=[2]an!$F$36,VLOOKUP([2]an!$F$36,[2]an!$F$36:$H$36,3,FALSE),IF(A142=[2]an!$F$35,VLOOKUP([2]an!$F$35,[2]an!$F$35:$H$35,3,FALSE),IF(A142=[2]an!$F$33,VLOOKUP([2]an!$F$33,[2]an!$F$33:$H$33,3,FALSE),IF(A142=[2]an!$F$31,VLOOKUP([2]an!$F$31,[2]an!$F$31:$H$31,3,FALSE),""))))</f>
        <v/>
      </c>
    </row>
    <row r="143" spans="6:30" x14ac:dyDescent="0.2">
      <c r="F143" s="10"/>
      <c r="G143" s="8" t="str">
        <f t="shared" si="8"/>
        <v/>
      </c>
      <c r="H143" s="13"/>
      <c r="K143" s="13"/>
      <c r="L143" s="10"/>
      <c r="M143" s="10"/>
      <c r="S143" s="8" t="str">
        <f>IFERROR(VLOOKUP(D143,[1]peretoe_teenus!$A$2:$L$2000,5,FALSE),"")</f>
        <v/>
      </c>
      <c r="U143" s="13"/>
      <c r="V143" s="15" t="str" cm="1">
        <f t="array" ref="V143">IFERROR(IF(AND(F143="Tugigrupp",RANK(K143,$K143:$K143)+COUNTIFS($K$2:K143,K143,$L$2:L143,L143,$M$2:M143,M143,$I$2:I143,I143,$G$2:G143,G143,$F$2:F143,F143)-1=1),SUMPRODUCT(($F$2:$F$4154=F143)*($G$2:$G$4154=G143)*($K$2:$K$4154=K143)*($I$2:$I$4154=I143)*($L$2:$L$4154=L143)*($M$2:$M$4154=M143)),""),"")</f>
        <v/>
      </c>
      <c r="W143" s="15" t="str">
        <f t="shared" si="6"/>
        <v/>
      </c>
      <c r="X143" s="16" t="str">
        <f>IF(AND(A143=[2]an!$G$38,F143=[2]an!$E$40),[2]an!$G$40,IF(AND(A143=[2]an!$G$38,F143=[2]an!$E$41),[2]an!$G$41,IF(AND(A143=[2]an!$G$38,F143=[2]an!$E$39,H143&gt;=[2]an!$M$37),[2]an!$G$39,
IF(AND(A143=[2]an!$G$38,F143=[2]an!$E$39,H143&lt;[2]an!$M$37,S143="kahepoolne vajaduspõhine",U143=""),[2]an!$M$40,
IF(AND(A143=[2]an!$G$38,F143=[2]an!$E$39,H143&lt;[2]an!$M$37,S143="kahepoolne vajaduspõhine",U143&lt;&gt;""),[2]an!$G$39,
IF(AND(A143=[2]an!$G$38,F143=[2]an!$E$39,H143&lt;[2]an!$M$37,S143&lt;&gt;"kahepoolne vajaduspõhine"),[2]an!$G$39,
IF(AND(A143=[2]an!$G$38,F143=[2]an!$E$42),[2]an!$G$42,
IF(AND(A143=[2]an!$H$38,F143=[2]an!$E$40),[2]an!$H$40,IF(AND(A143=[2]an!$H$38,F143=[2]an!$E$41),[2]an!$H$41,IF(AND(A143=[2]an!$H$38,F143=[2]an!$E$39,H143&gt;=[2]an!$M$37),[2]an!$H$39,
IF(AND(A143=[2]an!$H$38,F143=[2]an!$E$39,H143&lt;[2]an!$M$37,S143="kahepoolne vajaduspõhine",U143=""),[2]an!$M$40,
IF(AND(A143=[2]an!$H$38,F143=[2]an!$E$39,H143&lt;[2]an!$M$37,S143="kahepoolne vajaduspõhine",U143&lt;&gt;""),[2]an!$H$39,
IF(AND(A143=[2]an!$H$38,F143=[2]an!$E$39,H143&lt;[2]an!$M$37,S143&lt;&gt;"kahepoolne vajaduspõhine"),[2]an!$H$39,
IF(AND(A143=[2]an!$H$38,F143=[2]an!$E$42),[2]an!$H$42,
IF(AND(A143=[2]an!$I$38,F143=[2]an!$E$40),[2]an!$I$40,IF(AND(A143=[2]an!$I$38,F143=[2]an!$E$41),[2]an!$I$41,IF(AND(A143=[2]an!$I$38,F143=[2]an!$E$39,H143&gt;=[2]an!$M$37),[2]an!$I$39,
IF(AND(A143=[2]an!$I$38,F143=[2]an!$E$39,H143&lt;[2]an!$M$37,S143="kahepoolne vajaduspõhine",U143=""),[2]an!$M$40,
IF(AND(A143=[2]an!$I$38,F143=[2]an!$E$39,H143&lt;[2]an!$M$37,S143="kahepoolne vajaduspõhine",U143&lt;&gt;""),[2]an!$I$39,
IF(AND(A143=[2]an!$I$38,F143=[2]an!$E$39,H143&lt;[2]an!$M$37,S143&lt;&gt;"kahepoolne vajaduspõhine"),[2]an!$I$39,
IF(AND(A143=[2]an!$I$38,F143=[2]an!$E$42),[2]an!$I$42,
IF(AND(A143=[2]an!$J$38,F143=[2]an!$E$40),[2]an!$J$40,IF(AND(A143=[2]an!$J$38,F143=[2]an!$E$41),[2]an!$J$41,IF(AND(A143=[2]an!$J$38,F143=[2]an!$E$39,H143&gt;=[2]an!$M$37),[2]an!$J$39,
IF(AND(A143=[2]an!$J$38,F143=[2]an!$E$39,H143&lt;[2]an!$M$37,S143="kahepoolne vajaduspõhine",U143=""),[2]an!$M$40,
IF(AND(A143=[2]an!$J$38,F143=[2]an!$E$39,H143&lt;[2]an!$M$37,S143="kahepoolne vajaduspõhine",U143&lt;&gt;""),[2]an!$J$39,
IF(AND(A143=[2]an!$J$38,F143=[2]an!$E$39,H143&lt;[2]an!$M$37,S143&lt;&gt;"kahepoolne vajaduspõhine"),[2]an!$J$39,
IF(AND(A143=[2]an!$J$38,F143=[2]an!$E$42),[2]an!$J$42,""))))))))))))))))))))))))))))</f>
        <v/>
      </c>
      <c r="Y143" s="17" t="str">
        <f>IFERROR(IF(F143="Tugigrupp",0,
IF(AND(F143="Peretoe teenus",H143&gt;=[2]an!$M$37,RANK(D143,$D143:$D143)+COUNTIFS($D$2:D143,D143,$F$2:F143,F143)-1&gt;1),"",
IF(AND(F143="Peretoe teenus",H143&gt;=[2]an!$M$37,RANK(D143,$D143:$D143)+COUNTIFS($D$2:D143,D143,$F$2:F143,F143)-1=1,MONTH(H143)=MONTH(K143)=TRUE,YEAR(H143)=YEAR(K143)=TRUE),((EOMONTH(H143,0)-H143+1)*X143)/DAY(EOMONTH(H143,0)),
IF(AND(F143="Peretoe teenus",H143&gt;=[2]an!$M$37,RANK(D143,$D143:$D143)+COUNTIFS($D$2:D143,D143,$F$2:F143,F143)-1=1),X143,
IF(AND(F143="Peretoe teenus",H143&lt;[2]an!$M$37,S143&lt;&gt;"kahepoolne vajaduspõhine",RANK(D143,$D143:$D143)+COUNTIFS($D$2:D143,D143,$F$2:F143,F143)-1=1),X143,
IF(AND(F143="Peretoe teenus",H143&lt;[2]an!$M$37,S143&lt;&gt;"kahepoolne vajaduspõhine",RANK(D143,$D143:$D143)+COUNTIFS($D$2:D143,D143,$F$2:F143,F143)-1&gt;1),"",
IF(AND(F143="Peretoe teenus",H143&lt;[2]an!$M$37,S143="kahepoolne vajaduspõhine",U143="",RANK(D143,$D143:$D143)+COUNTIFS($D$2:D143,D143,$F$2:F143,F143)-1=1),X143,
IF(AND(F143="Peretoe teenus",H143&lt;[2]an!$M$37,S143="kahepoolne vajaduspõhine",U143="",RANK(D143,$D143:$D143)+COUNTIFS($D$2:D143,D143,$F$2:F143,F143)-1&gt;1),"",
IF(AND(F143="Peretoe teenus",H143&lt;[2]an!$M$37,S143="kahepoolne vajaduspõhine",U143&lt;[2]an!$M$37,RANK(D143,$D143:$D143)+COUNTIFS($D$2:D143,D143,$F$2:F143,F143)-1=1),X143,
IF(AND(F143="Peretoe teenus",H143&lt;[2]an!$M$37,S143="kahepoolne vajaduspõhine",U143&lt;[2]an!$M$37,RANK(D143,$D143:$D143)+COUNTIFS($D$2:D143,D143,$F$2:F143,F143)-1&gt;1),"",
IF(AND(F143="Peretoe teenus",H143&lt;[2]an!$M$37,S143="kahepoolne vajaduspõhine",U143&gt;=[2]an!$M$37,U143&lt;=[2]an!$M$38,RANK(D143,$D143:$D143)+COUNTIFS($D$2:D143,D143,$F$2:F143,F143)-1=1),
((EOMONTH(U143,0)-U143+1)*X143)/DAY(EOMONTH(U143,0))+(DAY(U143)-1)*100/DAY(EOMONTH(U143,0)),
IF(AND(F143="Peretoe teenus",H143&lt;[2]an!$M$37,S143="kahepoolne vajaduspõhine",U143&gt;=[2]an!$M$37,U143&lt;=[2]an!$M$38,RANK(D143,$D143:$D143)+COUNTIFS($D$2:D143,D143,$F$2:F143,F143)-1&gt;1),"",
IF(AND(F143="Peretoe teenus",H143&lt;[2]an!$M$37,S143="kahepoolne vajaduspõhine",U143&gt;[2]an!$M$38,RANK(D143,$D143:$D143)+COUNTIFS($D$2:D143,D143,$F$2:F143,F143)-1=1),X143,
IF(AND(F143="Peretoe teenus",H143&lt;[2]an!$M$37,S143="kahepoolne vajaduspõhine",U143&gt;[2]an!$M$38,RANK(D143,$D143:$D143)+COUNTIFS($D$2:D143,D143,$F$2:F143,F143)-1&gt;1),"",X143*W143)))))))))))))),"")</f>
        <v/>
      </c>
      <c r="Z143" s="18" t="str">
        <f t="shared" si="7"/>
        <v/>
      </c>
      <c r="AA143" s="19" t="str">
        <f>IFERROR(VLOOKUP(E143,[2]an!$A$3:$B$81,2,FALSE),"")</f>
        <v/>
      </c>
      <c r="AB143" s="19" t="str">
        <f>IFERROR(VLOOKUP(AA143,[2]an!$C$2:$D$16,2,FALSE),"")</f>
        <v/>
      </c>
      <c r="AC143" s="20"/>
      <c r="AD143" s="21" t="str">
        <f>IF(A143=[2]an!$F$36,VLOOKUP([2]an!$F$36,[2]an!$F$36:$H$36,3,FALSE),IF(A143=[2]an!$F$35,VLOOKUP([2]an!$F$35,[2]an!$F$35:$H$35,3,FALSE),IF(A143=[2]an!$F$33,VLOOKUP([2]an!$F$33,[2]an!$F$33:$H$33,3,FALSE),IF(A143=[2]an!$F$31,VLOOKUP([2]an!$F$31,[2]an!$F$31:$H$31,3,FALSE),""))))</f>
        <v/>
      </c>
    </row>
    <row r="144" spans="6:30" x14ac:dyDescent="0.2">
      <c r="F144" s="10"/>
      <c r="G144" s="8" t="str">
        <f t="shared" si="8"/>
        <v/>
      </c>
      <c r="H144" s="13"/>
      <c r="K144" s="13"/>
      <c r="L144" s="10"/>
      <c r="M144" s="10"/>
      <c r="S144" s="8" t="str">
        <f>IFERROR(VLOOKUP(D144,[1]peretoe_teenus!$A$2:$L$2000,5,FALSE),"")</f>
        <v/>
      </c>
      <c r="U144" s="13"/>
      <c r="V144" s="15" t="str" cm="1">
        <f t="array" ref="V144">IFERROR(IF(AND(F144="Tugigrupp",RANK(K144,$K144:$K144)+COUNTIFS($K$2:K144,K144,$L$2:L144,L144,$M$2:M144,M144,$I$2:I144,I144,$G$2:G144,G144,$F$2:F144,F144)-1=1),SUMPRODUCT(($F$2:$F$4154=F144)*($G$2:$G$4154=G144)*($K$2:$K$4154=K144)*($I$2:$I$4154=I144)*($L$2:$L$4154=L144)*($M$2:$M$4154=M144)),""),"")</f>
        <v/>
      </c>
      <c r="W144" s="15" t="str">
        <f t="shared" si="6"/>
        <v/>
      </c>
      <c r="X144" s="16" t="str">
        <f>IF(AND(A144=[2]an!$G$38,F144=[2]an!$E$40),[2]an!$G$40,IF(AND(A144=[2]an!$G$38,F144=[2]an!$E$41),[2]an!$G$41,IF(AND(A144=[2]an!$G$38,F144=[2]an!$E$39,H144&gt;=[2]an!$M$37),[2]an!$G$39,
IF(AND(A144=[2]an!$G$38,F144=[2]an!$E$39,H144&lt;[2]an!$M$37,S144="kahepoolne vajaduspõhine",U144=""),[2]an!$M$40,
IF(AND(A144=[2]an!$G$38,F144=[2]an!$E$39,H144&lt;[2]an!$M$37,S144="kahepoolne vajaduspõhine",U144&lt;&gt;""),[2]an!$G$39,
IF(AND(A144=[2]an!$G$38,F144=[2]an!$E$39,H144&lt;[2]an!$M$37,S144&lt;&gt;"kahepoolne vajaduspõhine"),[2]an!$G$39,
IF(AND(A144=[2]an!$G$38,F144=[2]an!$E$42),[2]an!$G$42,
IF(AND(A144=[2]an!$H$38,F144=[2]an!$E$40),[2]an!$H$40,IF(AND(A144=[2]an!$H$38,F144=[2]an!$E$41),[2]an!$H$41,IF(AND(A144=[2]an!$H$38,F144=[2]an!$E$39,H144&gt;=[2]an!$M$37),[2]an!$H$39,
IF(AND(A144=[2]an!$H$38,F144=[2]an!$E$39,H144&lt;[2]an!$M$37,S144="kahepoolne vajaduspõhine",U144=""),[2]an!$M$40,
IF(AND(A144=[2]an!$H$38,F144=[2]an!$E$39,H144&lt;[2]an!$M$37,S144="kahepoolne vajaduspõhine",U144&lt;&gt;""),[2]an!$H$39,
IF(AND(A144=[2]an!$H$38,F144=[2]an!$E$39,H144&lt;[2]an!$M$37,S144&lt;&gt;"kahepoolne vajaduspõhine"),[2]an!$H$39,
IF(AND(A144=[2]an!$H$38,F144=[2]an!$E$42),[2]an!$H$42,
IF(AND(A144=[2]an!$I$38,F144=[2]an!$E$40),[2]an!$I$40,IF(AND(A144=[2]an!$I$38,F144=[2]an!$E$41),[2]an!$I$41,IF(AND(A144=[2]an!$I$38,F144=[2]an!$E$39,H144&gt;=[2]an!$M$37),[2]an!$I$39,
IF(AND(A144=[2]an!$I$38,F144=[2]an!$E$39,H144&lt;[2]an!$M$37,S144="kahepoolne vajaduspõhine",U144=""),[2]an!$M$40,
IF(AND(A144=[2]an!$I$38,F144=[2]an!$E$39,H144&lt;[2]an!$M$37,S144="kahepoolne vajaduspõhine",U144&lt;&gt;""),[2]an!$I$39,
IF(AND(A144=[2]an!$I$38,F144=[2]an!$E$39,H144&lt;[2]an!$M$37,S144&lt;&gt;"kahepoolne vajaduspõhine"),[2]an!$I$39,
IF(AND(A144=[2]an!$I$38,F144=[2]an!$E$42),[2]an!$I$42,
IF(AND(A144=[2]an!$J$38,F144=[2]an!$E$40),[2]an!$J$40,IF(AND(A144=[2]an!$J$38,F144=[2]an!$E$41),[2]an!$J$41,IF(AND(A144=[2]an!$J$38,F144=[2]an!$E$39,H144&gt;=[2]an!$M$37),[2]an!$J$39,
IF(AND(A144=[2]an!$J$38,F144=[2]an!$E$39,H144&lt;[2]an!$M$37,S144="kahepoolne vajaduspõhine",U144=""),[2]an!$M$40,
IF(AND(A144=[2]an!$J$38,F144=[2]an!$E$39,H144&lt;[2]an!$M$37,S144="kahepoolne vajaduspõhine",U144&lt;&gt;""),[2]an!$J$39,
IF(AND(A144=[2]an!$J$38,F144=[2]an!$E$39,H144&lt;[2]an!$M$37,S144&lt;&gt;"kahepoolne vajaduspõhine"),[2]an!$J$39,
IF(AND(A144=[2]an!$J$38,F144=[2]an!$E$42),[2]an!$J$42,""))))))))))))))))))))))))))))</f>
        <v/>
      </c>
      <c r="Y144" s="17" t="str">
        <f>IFERROR(IF(F144="Tugigrupp",0,
IF(AND(F144="Peretoe teenus",H144&gt;=[2]an!$M$37,RANK(D144,$D144:$D144)+COUNTIFS($D$2:D144,D144,$F$2:F144,F144)-1&gt;1),"",
IF(AND(F144="Peretoe teenus",H144&gt;=[2]an!$M$37,RANK(D144,$D144:$D144)+COUNTIFS($D$2:D144,D144,$F$2:F144,F144)-1=1,MONTH(H144)=MONTH(K144)=TRUE,YEAR(H144)=YEAR(K144)=TRUE),((EOMONTH(H144,0)-H144+1)*X144)/DAY(EOMONTH(H144,0)),
IF(AND(F144="Peretoe teenus",H144&gt;=[2]an!$M$37,RANK(D144,$D144:$D144)+COUNTIFS($D$2:D144,D144,$F$2:F144,F144)-1=1),X144,
IF(AND(F144="Peretoe teenus",H144&lt;[2]an!$M$37,S144&lt;&gt;"kahepoolne vajaduspõhine",RANK(D144,$D144:$D144)+COUNTIFS($D$2:D144,D144,$F$2:F144,F144)-1=1),X144,
IF(AND(F144="Peretoe teenus",H144&lt;[2]an!$M$37,S144&lt;&gt;"kahepoolne vajaduspõhine",RANK(D144,$D144:$D144)+COUNTIFS($D$2:D144,D144,$F$2:F144,F144)-1&gt;1),"",
IF(AND(F144="Peretoe teenus",H144&lt;[2]an!$M$37,S144="kahepoolne vajaduspõhine",U144="",RANK(D144,$D144:$D144)+COUNTIFS($D$2:D144,D144,$F$2:F144,F144)-1=1),X144,
IF(AND(F144="Peretoe teenus",H144&lt;[2]an!$M$37,S144="kahepoolne vajaduspõhine",U144="",RANK(D144,$D144:$D144)+COUNTIFS($D$2:D144,D144,$F$2:F144,F144)-1&gt;1),"",
IF(AND(F144="Peretoe teenus",H144&lt;[2]an!$M$37,S144="kahepoolne vajaduspõhine",U144&lt;[2]an!$M$37,RANK(D144,$D144:$D144)+COUNTIFS($D$2:D144,D144,$F$2:F144,F144)-1=1),X144,
IF(AND(F144="Peretoe teenus",H144&lt;[2]an!$M$37,S144="kahepoolne vajaduspõhine",U144&lt;[2]an!$M$37,RANK(D144,$D144:$D144)+COUNTIFS($D$2:D144,D144,$F$2:F144,F144)-1&gt;1),"",
IF(AND(F144="Peretoe teenus",H144&lt;[2]an!$M$37,S144="kahepoolne vajaduspõhine",U144&gt;=[2]an!$M$37,U144&lt;=[2]an!$M$38,RANK(D144,$D144:$D144)+COUNTIFS($D$2:D144,D144,$F$2:F144,F144)-1=1),
((EOMONTH(U144,0)-U144+1)*X144)/DAY(EOMONTH(U144,0))+(DAY(U144)-1)*100/DAY(EOMONTH(U144,0)),
IF(AND(F144="Peretoe teenus",H144&lt;[2]an!$M$37,S144="kahepoolne vajaduspõhine",U144&gt;=[2]an!$M$37,U144&lt;=[2]an!$M$38,RANK(D144,$D144:$D144)+COUNTIFS($D$2:D144,D144,$F$2:F144,F144)-1&gt;1),"",
IF(AND(F144="Peretoe teenus",H144&lt;[2]an!$M$37,S144="kahepoolne vajaduspõhine",U144&gt;[2]an!$M$38,RANK(D144,$D144:$D144)+COUNTIFS($D$2:D144,D144,$F$2:F144,F144)-1=1),X144,
IF(AND(F144="Peretoe teenus",H144&lt;[2]an!$M$37,S144="kahepoolne vajaduspõhine",U144&gt;[2]an!$M$38,RANK(D144,$D144:$D144)+COUNTIFS($D$2:D144,D144,$F$2:F144,F144)-1&gt;1),"",X144*W144)))))))))))))),"")</f>
        <v/>
      </c>
      <c r="Z144" s="18" t="str">
        <f t="shared" si="7"/>
        <v/>
      </c>
      <c r="AA144" s="19" t="str">
        <f>IFERROR(VLOOKUP(E144,[2]an!$A$3:$B$81,2,FALSE),"")</f>
        <v/>
      </c>
      <c r="AB144" s="19" t="str">
        <f>IFERROR(VLOOKUP(AA144,[2]an!$C$2:$D$16,2,FALSE),"")</f>
        <v/>
      </c>
      <c r="AC144" s="20"/>
      <c r="AD144" s="21" t="str">
        <f>IF(A144=[2]an!$F$36,VLOOKUP([2]an!$F$36,[2]an!$F$36:$H$36,3,FALSE),IF(A144=[2]an!$F$35,VLOOKUP([2]an!$F$35,[2]an!$F$35:$H$35,3,FALSE),IF(A144=[2]an!$F$33,VLOOKUP([2]an!$F$33,[2]an!$F$33:$H$33,3,FALSE),IF(A144=[2]an!$F$31,VLOOKUP([2]an!$F$31,[2]an!$F$31:$H$31,3,FALSE),""))))</f>
        <v/>
      </c>
    </row>
    <row r="145" spans="6:30" x14ac:dyDescent="0.2">
      <c r="F145" s="10"/>
      <c r="G145" s="8" t="str">
        <f t="shared" si="8"/>
        <v/>
      </c>
      <c r="H145" s="13"/>
      <c r="K145" s="13"/>
      <c r="L145" s="10"/>
      <c r="M145" s="10"/>
      <c r="S145" s="8" t="str">
        <f>IFERROR(VLOOKUP(D145,[1]peretoe_teenus!$A$2:$L$2000,5,FALSE),"")</f>
        <v/>
      </c>
      <c r="U145" s="13"/>
      <c r="V145" s="15" t="str" cm="1">
        <f t="array" ref="V145">IFERROR(IF(AND(F145="Tugigrupp",RANK(K145,$K145:$K145)+COUNTIFS($K$2:K145,K145,$L$2:L145,L145,$M$2:M145,M145,$I$2:I145,I145,$G$2:G145,G145,$F$2:F145,F145)-1=1),SUMPRODUCT(($F$2:$F$4154=F145)*($G$2:$G$4154=G145)*($K$2:$K$4154=K145)*($I$2:$I$4154=I145)*($L$2:$L$4154=L145)*($M$2:$M$4154=M145)),""),"")</f>
        <v/>
      </c>
      <c r="W145" s="15" t="str">
        <f t="shared" si="6"/>
        <v/>
      </c>
      <c r="X145" s="16" t="str">
        <f>IF(AND(A145=[2]an!$G$38,F145=[2]an!$E$40),[2]an!$G$40,IF(AND(A145=[2]an!$G$38,F145=[2]an!$E$41),[2]an!$G$41,IF(AND(A145=[2]an!$G$38,F145=[2]an!$E$39,H145&gt;=[2]an!$M$37),[2]an!$G$39,
IF(AND(A145=[2]an!$G$38,F145=[2]an!$E$39,H145&lt;[2]an!$M$37,S145="kahepoolne vajaduspõhine",U145=""),[2]an!$M$40,
IF(AND(A145=[2]an!$G$38,F145=[2]an!$E$39,H145&lt;[2]an!$M$37,S145="kahepoolne vajaduspõhine",U145&lt;&gt;""),[2]an!$G$39,
IF(AND(A145=[2]an!$G$38,F145=[2]an!$E$39,H145&lt;[2]an!$M$37,S145&lt;&gt;"kahepoolne vajaduspõhine"),[2]an!$G$39,
IF(AND(A145=[2]an!$G$38,F145=[2]an!$E$42),[2]an!$G$42,
IF(AND(A145=[2]an!$H$38,F145=[2]an!$E$40),[2]an!$H$40,IF(AND(A145=[2]an!$H$38,F145=[2]an!$E$41),[2]an!$H$41,IF(AND(A145=[2]an!$H$38,F145=[2]an!$E$39,H145&gt;=[2]an!$M$37),[2]an!$H$39,
IF(AND(A145=[2]an!$H$38,F145=[2]an!$E$39,H145&lt;[2]an!$M$37,S145="kahepoolne vajaduspõhine",U145=""),[2]an!$M$40,
IF(AND(A145=[2]an!$H$38,F145=[2]an!$E$39,H145&lt;[2]an!$M$37,S145="kahepoolne vajaduspõhine",U145&lt;&gt;""),[2]an!$H$39,
IF(AND(A145=[2]an!$H$38,F145=[2]an!$E$39,H145&lt;[2]an!$M$37,S145&lt;&gt;"kahepoolne vajaduspõhine"),[2]an!$H$39,
IF(AND(A145=[2]an!$H$38,F145=[2]an!$E$42),[2]an!$H$42,
IF(AND(A145=[2]an!$I$38,F145=[2]an!$E$40),[2]an!$I$40,IF(AND(A145=[2]an!$I$38,F145=[2]an!$E$41),[2]an!$I$41,IF(AND(A145=[2]an!$I$38,F145=[2]an!$E$39,H145&gt;=[2]an!$M$37),[2]an!$I$39,
IF(AND(A145=[2]an!$I$38,F145=[2]an!$E$39,H145&lt;[2]an!$M$37,S145="kahepoolne vajaduspõhine",U145=""),[2]an!$M$40,
IF(AND(A145=[2]an!$I$38,F145=[2]an!$E$39,H145&lt;[2]an!$M$37,S145="kahepoolne vajaduspõhine",U145&lt;&gt;""),[2]an!$I$39,
IF(AND(A145=[2]an!$I$38,F145=[2]an!$E$39,H145&lt;[2]an!$M$37,S145&lt;&gt;"kahepoolne vajaduspõhine"),[2]an!$I$39,
IF(AND(A145=[2]an!$I$38,F145=[2]an!$E$42),[2]an!$I$42,
IF(AND(A145=[2]an!$J$38,F145=[2]an!$E$40),[2]an!$J$40,IF(AND(A145=[2]an!$J$38,F145=[2]an!$E$41),[2]an!$J$41,IF(AND(A145=[2]an!$J$38,F145=[2]an!$E$39,H145&gt;=[2]an!$M$37),[2]an!$J$39,
IF(AND(A145=[2]an!$J$38,F145=[2]an!$E$39,H145&lt;[2]an!$M$37,S145="kahepoolne vajaduspõhine",U145=""),[2]an!$M$40,
IF(AND(A145=[2]an!$J$38,F145=[2]an!$E$39,H145&lt;[2]an!$M$37,S145="kahepoolne vajaduspõhine",U145&lt;&gt;""),[2]an!$J$39,
IF(AND(A145=[2]an!$J$38,F145=[2]an!$E$39,H145&lt;[2]an!$M$37,S145&lt;&gt;"kahepoolne vajaduspõhine"),[2]an!$J$39,
IF(AND(A145=[2]an!$J$38,F145=[2]an!$E$42),[2]an!$J$42,""))))))))))))))))))))))))))))</f>
        <v/>
      </c>
      <c r="Y145" s="17" t="str">
        <f>IFERROR(IF(F145="Tugigrupp",0,
IF(AND(F145="Peretoe teenus",H145&gt;=[2]an!$M$37,RANK(D145,$D145:$D145)+COUNTIFS($D$2:D145,D145,$F$2:F145,F145)-1&gt;1),"",
IF(AND(F145="Peretoe teenus",H145&gt;=[2]an!$M$37,RANK(D145,$D145:$D145)+COUNTIFS($D$2:D145,D145,$F$2:F145,F145)-1=1,MONTH(H145)=MONTH(K145)=TRUE,YEAR(H145)=YEAR(K145)=TRUE),((EOMONTH(H145,0)-H145+1)*X145)/DAY(EOMONTH(H145,0)),
IF(AND(F145="Peretoe teenus",H145&gt;=[2]an!$M$37,RANK(D145,$D145:$D145)+COUNTIFS($D$2:D145,D145,$F$2:F145,F145)-1=1),X145,
IF(AND(F145="Peretoe teenus",H145&lt;[2]an!$M$37,S145&lt;&gt;"kahepoolne vajaduspõhine",RANK(D145,$D145:$D145)+COUNTIFS($D$2:D145,D145,$F$2:F145,F145)-1=1),X145,
IF(AND(F145="Peretoe teenus",H145&lt;[2]an!$M$37,S145&lt;&gt;"kahepoolne vajaduspõhine",RANK(D145,$D145:$D145)+COUNTIFS($D$2:D145,D145,$F$2:F145,F145)-1&gt;1),"",
IF(AND(F145="Peretoe teenus",H145&lt;[2]an!$M$37,S145="kahepoolne vajaduspõhine",U145="",RANK(D145,$D145:$D145)+COUNTIFS($D$2:D145,D145,$F$2:F145,F145)-1=1),X145,
IF(AND(F145="Peretoe teenus",H145&lt;[2]an!$M$37,S145="kahepoolne vajaduspõhine",U145="",RANK(D145,$D145:$D145)+COUNTIFS($D$2:D145,D145,$F$2:F145,F145)-1&gt;1),"",
IF(AND(F145="Peretoe teenus",H145&lt;[2]an!$M$37,S145="kahepoolne vajaduspõhine",U145&lt;[2]an!$M$37,RANK(D145,$D145:$D145)+COUNTIFS($D$2:D145,D145,$F$2:F145,F145)-1=1),X145,
IF(AND(F145="Peretoe teenus",H145&lt;[2]an!$M$37,S145="kahepoolne vajaduspõhine",U145&lt;[2]an!$M$37,RANK(D145,$D145:$D145)+COUNTIFS($D$2:D145,D145,$F$2:F145,F145)-1&gt;1),"",
IF(AND(F145="Peretoe teenus",H145&lt;[2]an!$M$37,S145="kahepoolne vajaduspõhine",U145&gt;=[2]an!$M$37,U145&lt;=[2]an!$M$38,RANK(D145,$D145:$D145)+COUNTIFS($D$2:D145,D145,$F$2:F145,F145)-1=1),
((EOMONTH(U145,0)-U145+1)*X145)/DAY(EOMONTH(U145,0))+(DAY(U145)-1)*100/DAY(EOMONTH(U145,0)),
IF(AND(F145="Peretoe teenus",H145&lt;[2]an!$M$37,S145="kahepoolne vajaduspõhine",U145&gt;=[2]an!$M$37,U145&lt;=[2]an!$M$38,RANK(D145,$D145:$D145)+COUNTIFS($D$2:D145,D145,$F$2:F145,F145)-1&gt;1),"",
IF(AND(F145="Peretoe teenus",H145&lt;[2]an!$M$37,S145="kahepoolne vajaduspõhine",U145&gt;[2]an!$M$38,RANK(D145,$D145:$D145)+COUNTIFS($D$2:D145,D145,$F$2:F145,F145)-1=1),X145,
IF(AND(F145="Peretoe teenus",H145&lt;[2]an!$M$37,S145="kahepoolne vajaduspõhine",U145&gt;[2]an!$M$38,RANK(D145,$D145:$D145)+COUNTIFS($D$2:D145,D145,$F$2:F145,F145)-1&gt;1),"",X145*W145)))))))))))))),"")</f>
        <v/>
      </c>
      <c r="Z145" s="18" t="str">
        <f t="shared" si="7"/>
        <v/>
      </c>
      <c r="AA145" s="19" t="str">
        <f>IFERROR(VLOOKUP(E145,[2]an!$A$3:$B$81,2,FALSE),"")</f>
        <v/>
      </c>
      <c r="AB145" s="19" t="str">
        <f>IFERROR(VLOOKUP(AA145,[2]an!$C$2:$D$16,2,FALSE),"")</f>
        <v/>
      </c>
      <c r="AC145" s="20"/>
      <c r="AD145" s="21" t="str">
        <f>IF(A145=[2]an!$F$36,VLOOKUP([2]an!$F$36,[2]an!$F$36:$H$36,3,FALSE),IF(A145=[2]an!$F$35,VLOOKUP([2]an!$F$35,[2]an!$F$35:$H$35,3,FALSE),IF(A145=[2]an!$F$33,VLOOKUP([2]an!$F$33,[2]an!$F$33:$H$33,3,FALSE),IF(A145=[2]an!$F$31,VLOOKUP([2]an!$F$31,[2]an!$F$31:$H$31,3,FALSE),""))))</f>
        <v/>
      </c>
    </row>
    <row r="146" spans="6:30" x14ac:dyDescent="0.2">
      <c r="F146" s="10"/>
      <c r="G146" s="8" t="str">
        <f t="shared" si="8"/>
        <v/>
      </c>
      <c r="H146" s="13"/>
      <c r="K146" s="13"/>
      <c r="L146" s="10"/>
      <c r="M146" s="10"/>
      <c r="S146" s="8" t="str">
        <f>IFERROR(VLOOKUP(D146,[1]peretoe_teenus!$A$2:$L$2000,5,FALSE),"")</f>
        <v/>
      </c>
      <c r="U146" s="13"/>
      <c r="V146" s="15" t="str" cm="1">
        <f t="array" ref="V146">IFERROR(IF(AND(F146="Tugigrupp",RANK(K146,$K146:$K146)+COUNTIFS($K$2:K146,K146,$L$2:L146,L146,$M$2:M146,M146,$I$2:I146,I146,$G$2:G146,G146,$F$2:F146,F146)-1=1),SUMPRODUCT(($F$2:$F$4154=F146)*($G$2:$G$4154=G146)*($K$2:$K$4154=K146)*($I$2:$I$4154=I146)*($L$2:$L$4154=L146)*($M$2:$M$4154=M146)),""),"")</f>
        <v/>
      </c>
      <c r="W146" s="15" t="str">
        <f t="shared" si="6"/>
        <v/>
      </c>
      <c r="X146" s="16" t="str">
        <f>IF(AND(A146=[2]an!$G$38,F146=[2]an!$E$40),[2]an!$G$40,IF(AND(A146=[2]an!$G$38,F146=[2]an!$E$41),[2]an!$G$41,IF(AND(A146=[2]an!$G$38,F146=[2]an!$E$39,H146&gt;=[2]an!$M$37),[2]an!$G$39,
IF(AND(A146=[2]an!$G$38,F146=[2]an!$E$39,H146&lt;[2]an!$M$37,S146="kahepoolne vajaduspõhine",U146=""),[2]an!$M$40,
IF(AND(A146=[2]an!$G$38,F146=[2]an!$E$39,H146&lt;[2]an!$M$37,S146="kahepoolne vajaduspõhine",U146&lt;&gt;""),[2]an!$G$39,
IF(AND(A146=[2]an!$G$38,F146=[2]an!$E$39,H146&lt;[2]an!$M$37,S146&lt;&gt;"kahepoolne vajaduspõhine"),[2]an!$G$39,
IF(AND(A146=[2]an!$G$38,F146=[2]an!$E$42),[2]an!$G$42,
IF(AND(A146=[2]an!$H$38,F146=[2]an!$E$40),[2]an!$H$40,IF(AND(A146=[2]an!$H$38,F146=[2]an!$E$41),[2]an!$H$41,IF(AND(A146=[2]an!$H$38,F146=[2]an!$E$39,H146&gt;=[2]an!$M$37),[2]an!$H$39,
IF(AND(A146=[2]an!$H$38,F146=[2]an!$E$39,H146&lt;[2]an!$M$37,S146="kahepoolne vajaduspõhine",U146=""),[2]an!$M$40,
IF(AND(A146=[2]an!$H$38,F146=[2]an!$E$39,H146&lt;[2]an!$M$37,S146="kahepoolne vajaduspõhine",U146&lt;&gt;""),[2]an!$H$39,
IF(AND(A146=[2]an!$H$38,F146=[2]an!$E$39,H146&lt;[2]an!$M$37,S146&lt;&gt;"kahepoolne vajaduspõhine"),[2]an!$H$39,
IF(AND(A146=[2]an!$H$38,F146=[2]an!$E$42),[2]an!$H$42,
IF(AND(A146=[2]an!$I$38,F146=[2]an!$E$40),[2]an!$I$40,IF(AND(A146=[2]an!$I$38,F146=[2]an!$E$41),[2]an!$I$41,IF(AND(A146=[2]an!$I$38,F146=[2]an!$E$39,H146&gt;=[2]an!$M$37),[2]an!$I$39,
IF(AND(A146=[2]an!$I$38,F146=[2]an!$E$39,H146&lt;[2]an!$M$37,S146="kahepoolne vajaduspõhine",U146=""),[2]an!$M$40,
IF(AND(A146=[2]an!$I$38,F146=[2]an!$E$39,H146&lt;[2]an!$M$37,S146="kahepoolne vajaduspõhine",U146&lt;&gt;""),[2]an!$I$39,
IF(AND(A146=[2]an!$I$38,F146=[2]an!$E$39,H146&lt;[2]an!$M$37,S146&lt;&gt;"kahepoolne vajaduspõhine"),[2]an!$I$39,
IF(AND(A146=[2]an!$I$38,F146=[2]an!$E$42),[2]an!$I$42,
IF(AND(A146=[2]an!$J$38,F146=[2]an!$E$40),[2]an!$J$40,IF(AND(A146=[2]an!$J$38,F146=[2]an!$E$41),[2]an!$J$41,IF(AND(A146=[2]an!$J$38,F146=[2]an!$E$39,H146&gt;=[2]an!$M$37),[2]an!$J$39,
IF(AND(A146=[2]an!$J$38,F146=[2]an!$E$39,H146&lt;[2]an!$M$37,S146="kahepoolne vajaduspõhine",U146=""),[2]an!$M$40,
IF(AND(A146=[2]an!$J$38,F146=[2]an!$E$39,H146&lt;[2]an!$M$37,S146="kahepoolne vajaduspõhine",U146&lt;&gt;""),[2]an!$J$39,
IF(AND(A146=[2]an!$J$38,F146=[2]an!$E$39,H146&lt;[2]an!$M$37,S146&lt;&gt;"kahepoolne vajaduspõhine"),[2]an!$J$39,
IF(AND(A146=[2]an!$J$38,F146=[2]an!$E$42),[2]an!$J$42,""))))))))))))))))))))))))))))</f>
        <v/>
      </c>
      <c r="Y146" s="17" t="str">
        <f>IFERROR(IF(F146="Tugigrupp",0,
IF(AND(F146="Peretoe teenus",H146&gt;=[2]an!$M$37,RANK(D146,$D146:$D146)+COUNTIFS($D$2:D146,D146,$F$2:F146,F146)-1&gt;1),"",
IF(AND(F146="Peretoe teenus",H146&gt;=[2]an!$M$37,RANK(D146,$D146:$D146)+COUNTIFS($D$2:D146,D146,$F$2:F146,F146)-1=1,MONTH(H146)=MONTH(K146)=TRUE,YEAR(H146)=YEAR(K146)=TRUE),((EOMONTH(H146,0)-H146+1)*X146)/DAY(EOMONTH(H146,0)),
IF(AND(F146="Peretoe teenus",H146&gt;=[2]an!$M$37,RANK(D146,$D146:$D146)+COUNTIFS($D$2:D146,D146,$F$2:F146,F146)-1=1),X146,
IF(AND(F146="Peretoe teenus",H146&lt;[2]an!$M$37,S146&lt;&gt;"kahepoolne vajaduspõhine",RANK(D146,$D146:$D146)+COUNTIFS($D$2:D146,D146,$F$2:F146,F146)-1=1),X146,
IF(AND(F146="Peretoe teenus",H146&lt;[2]an!$M$37,S146&lt;&gt;"kahepoolne vajaduspõhine",RANK(D146,$D146:$D146)+COUNTIFS($D$2:D146,D146,$F$2:F146,F146)-1&gt;1),"",
IF(AND(F146="Peretoe teenus",H146&lt;[2]an!$M$37,S146="kahepoolne vajaduspõhine",U146="",RANK(D146,$D146:$D146)+COUNTIFS($D$2:D146,D146,$F$2:F146,F146)-1=1),X146,
IF(AND(F146="Peretoe teenus",H146&lt;[2]an!$M$37,S146="kahepoolne vajaduspõhine",U146="",RANK(D146,$D146:$D146)+COUNTIFS($D$2:D146,D146,$F$2:F146,F146)-1&gt;1),"",
IF(AND(F146="Peretoe teenus",H146&lt;[2]an!$M$37,S146="kahepoolne vajaduspõhine",U146&lt;[2]an!$M$37,RANK(D146,$D146:$D146)+COUNTIFS($D$2:D146,D146,$F$2:F146,F146)-1=1),X146,
IF(AND(F146="Peretoe teenus",H146&lt;[2]an!$M$37,S146="kahepoolne vajaduspõhine",U146&lt;[2]an!$M$37,RANK(D146,$D146:$D146)+COUNTIFS($D$2:D146,D146,$F$2:F146,F146)-1&gt;1),"",
IF(AND(F146="Peretoe teenus",H146&lt;[2]an!$M$37,S146="kahepoolne vajaduspõhine",U146&gt;=[2]an!$M$37,U146&lt;=[2]an!$M$38,RANK(D146,$D146:$D146)+COUNTIFS($D$2:D146,D146,$F$2:F146,F146)-1=1),
((EOMONTH(U146,0)-U146+1)*X146)/DAY(EOMONTH(U146,0))+(DAY(U146)-1)*100/DAY(EOMONTH(U146,0)),
IF(AND(F146="Peretoe teenus",H146&lt;[2]an!$M$37,S146="kahepoolne vajaduspõhine",U146&gt;=[2]an!$M$37,U146&lt;=[2]an!$M$38,RANK(D146,$D146:$D146)+COUNTIFS($D$2:D146,D146,$F$2:F146,F146)-1&gt;1),"",
IF(AND(F146="Peretoe teenus",H146&lt;[2]an!$M$37,S146="kahepoolne vajaduspõhine",U146&gt;[2]an!$M$38,RANK(D146,$D146:$D146)+COUNTIFS($D$2:D146,D146,$F$2:F146,F146)-1=1),X146,
IF(AND(F146="Peretoe teenus",H146&lt;[2]an!$M$37,S146="kahepoolne vajaduspõhine",U146&gt;[2]an!$M$38,RANK(D146,$D146:$D146)+COUNTIFS($D$2:D146,D146,$F$2:F146,F146)-1&gt;1),"",X146*W146)))))))))))))),"")</f>
        <v/>
      </c>
      <c r="Z146" s="18" t="str">
        <f t="shared" si="7"/>
        <v/>
      </c>
      <c r="AA146" s="19" t="str">
        <f>IFERROR(VLOOKUP(E146,[2]an!$A$3:$B$81,2,FALSE),"")</f>
        <v/>
      </c>
      <c r="AB146" s="19" t="str">
        <f>IFERROR(VLOOKUP(AA146,[2]an!$C$2:$D$16,2,FALSE),"")</f>
        <v/>
      </c>
      <c r="AC146" s="20"/>
      <c r="AD146" s="21" t="str">
        <f>IF(A146=[2]an!$F$36,VLOOKUP([2]an!$F$36,[2]an!$F$36:$H$36,3,FALSE),IF(A146=[2]an!$F$35,VLOOKUP([2]an!$F$35,[2]an!$F$35:$H$35,3,FALSE),IF(A146=[2]an!$F$33,VLOOKUP([2]an!$F$33,[2]an!$F$33:$H$33,3,FALSE),IF(A146=[2]an!$F$31,VLOOKUP([2]an!$F$31,[2]an!$F$31:$H$31,3,FALSE),""))))</f>
        <v/>
      </c>
    </row>
    <row r="147" spans="6:30" x14ac:dyDescent="0.2">
      <c r="F147" s="10"/>
      <c r="G147" s="8" t="str">
        <f t="shared" si="8"/>
        <v/>
      </c>
      <c r="H147" s="13"/>
      <c r="K147" s="13"/>
      <c r="L147" s="10"/>
      <c r="M147" s="10"/>
      <c r="S147" s="8" t="str">
        <f>IFERROR(VLOOKUP(D147,[1]peretoe_teenus!$A$2:$L$2000,5,FALSE),"")</f>
        <v/>
      </c>
      <c r="U147" s="13"/>
      <c r="V147" s="15" t="str" cm="1">
        <f t="array" ref="V147">IFERROR(IF(AND(F147="Tugigrupp",RANK(K147,$K147:$K147)+COUNTIFS($K$2:K147,K147,$L$2:L147,L147,$M$2:M147,M147,$I$2:I147,I147,$G$2:G147,G147,$F$2:F147,F147)-1=1),SUMPRODUCT(($F$2:$F$4154=F147)*($G$2:$G$4154=G147)*($K$2:$K$4154=K147)*($I$2:$I$4154=I147)*($L$2:$L$4154=L147)*($M$2:$M$4154=M147)),""),"")</f>
        <v/>
      </c>
      <c r="W147" s="15" t="str">
        <f t="shared" si="6"/>
        <v/>
      </c>
      <c r="X147" s="16" t="str">
        <f>IF(AND(A147=[2]an!$G$38,F147=[2]an!$E$40),[2]an!$G$40,IF(AND(A147=[2]an!$G$38,F147=[2]an!$E$41),[2]an!$G$41,IF(AND(A147=[2]an!$G$38,F147=[2]an!$E$39,H147&gt;=[2]an!$M$37),[2]an!$G$39,
IF(AND(A147=[2]an!$G$38,F147=[2]an!$E$39,H147&lt;[2]an!$M$37,S147="kahepoolne vajaduspõhine",U147=""),[2]an!$M$40,
IF(AND(A147=[2]an!$G$38,F147=[2]an!$E$39,H147&lt;[2]an!$M$37,S147="kahepoolne vajaduspõhine",U147&lt;&gt;""),[2]an!$G$39,
IF(AND(A147=[2]an!$G$38,F147=[2]an!$E$39,H147&lt;[2]an!$M$37,S147&lt;&gt;"kahepoolne vajaduspõhine"),[2]an!$G$39,
IF(AND(A147=[2]an!$G$38,F147=[2]an!$E$42),[2]an!$G$42,
IF(AND(A147=[2]an!$H$38,F147=[2]an!$E$40),[2]an!$H$40,IF(AND(A147=[2]an!$H$38,F147=[2]an!$E$41),[2]an!$H$41,IF(AND(A147=[2]an!$H$38,F147=[2]an!$E$39,H147&gt;=[2]an!$M$37),[2]an!$H$39,
IF(AND(A147=[2]an!$H$38,F147=[2]an!$E$39,H147&lt;[2]an!$M$37,S147="kahepoolne vajaduspõhine",U147=""),[2]an!$M$40,
IF(AND(A147=[2]an!$H$38,F147=[2]an!$E$39,H147&lt;[2]an!$M$37,S147="kahepoolne vajaduspõhine",U147&lt;&gt;""),[2]an!$H$39,
IF(AND(A147=[2]an!$H$38,F147=[2]an!$E$39,H147&lt;[2]an!$M$37,S147&lt;&gt;"kahepoolne vajaduspõhine"),[2]an!$H$39,
IF(AND(A147=[2]an!$H$38,F147=[2]an!$E$42),[2]an!$H$42,
IF(AND(A147=[2]an!$I$38,F147=[2]an!$E$40),[2]an!$I$40,IF(AND(A147=[2]an!$I$38,F147=[2]an!$E$41),[2]an!$I$41,IF(AND(A147=[2]an!$I$38,F147=[2]an!$E$39,H147&gt;=[2]an!$M$37),[2]an!$I$39,
IF(AND(A147=[2]an!$I$38,F147=[2]an!$E$39,H147&lt;[2]an!$M$37,S147="kahepoolne vajaduspõhine",U147=""),[2]an!$M$40,
IF(AND(A147=[2]an!$I$38,F147=[2]an!$E$39,H147&lt;[2]an!$M$37,S147="kahepoolne vajaduspõhine",U147&lt;&gt;""),[2]an!$I$39,
IF(AND(A147=[2]an!$I$38,F147=[2]an!$E$39,H147&lt;[2]an!$M$37,S147&lt;&gt;"kahepoolne vajaduspõhine"),[2]an!$I$39,
IF(AND(A147=[2]an!$I$38,F147=[2]an!$E$42),[2]an!$I$42,
IF(AND(A147=[2]an!$J$38,F147=[2]an!$E$40),[2]an!$J$40,IF(AND(A147=[2]an!$J$38,F147=[2]an!$E$41),[2]an!$J$41,IF(AND(A147=[2]an!$J$38,F147=[2]an!$E$39,H147&gt;=[2]an!$M$37),[2]an!$J$39,
IF(AND(A147=[2]an!$J$38,F147=[2]an!$E$39,H147&lt;[2]an!$M$37,S147="kahepoolne vajaduspõhine",U147=""),[2]an!$M$40,
IF(AND(A147=[2]an!$J$38,F147=[2]an!$E$39,H147&lt;[2]an!$M$37,S147="kahepoolne vajaduspõhine",U147&lt;&gt;""),[2]an!$J$39,
IF(AND(A147=[2]an!$J$38,F147=[2]an!$E$39,H147&lt;[2]an!$M$37,S147&lt;&gt;"kahepoolne vajaduspõhine"),[2]an!$J$39,
IF(AND(A147=[2]an!$J$38,F147=[2]an!$E$42),[2]an!$J$42,""))))))))))))))))))))))))))))</f>
        <v/>
      </c>
      <c r="Y147" s="17" t="str">
        <f>IFERROR(IF(F147="Tugigrupp",0,
IF(AND(F147="Peretoe teenus",H147&gt;=[2]an!$M$37,RANK(D147,$D147:$D147)+COUNTIFS($D$2:D147,D147,$F$2:F147,F147)-1&gt;1),"",
IF(AND(F147="Peretoe teenus",H147&gt;=[2]an!$M$37,RANK(D147,$D147:$D147)+COUNTIFS($D$2:D147,D147,$F$2:F147,F147)-1=1,MONTH(H147)=MONTH(K147)=TRUE,YEAR(H147)=YEAR(K147)=TRUE),((EOMONTH(H147,0)-H147+1)*X147)/DAY(EOMONTH(H147,0)),
IF(AND(F147="Peretoe teenus",H147&gt;=[2]an!$M$37,RANK(D147,$D147:$D147)+COUNTIFS($D$2:D147,D147,$F$2:F147,F147)-1=1),X147,
IF(AND(F147="Peretoe teenus",H147&lt;[2]an!$M$37,S147&lt;&gt;"kahepoolne vajaduspõhine",RANK(D147,$D147:$D147)+COUNTIFS($D$2:D147,D147,$F$2:F147,F147)-1=1),X147,
IF(AND(F147="Peretoe teenus",H147&lt;[2]an!$M$37,S147&lt;&gt;"kahepoolne vajaduspõhine",RANK(D147,$D147:$D147)+COUNTIFS($D$2:D147,D147,$F$2:F147,F147)-1&gt;1),"",
IF(AND(F147="Peretoe teenus",H147&lt;[2]an!$M$37,S147="kahepoolne vajaduspõhine",U147="",RANK(D147,$D147:$D147)+COUNTIFS($D$2:D147,D147,$F$2:F147,F147)-1=1),X147,
IF(AND(F147="Peretoe teenus",H147&lt;[2]an!$M$37,S147="kahepoolne vajaduspõhine",U147="",RANK(D147,$D147:$D147)+COUNTIFS($D$2:D147,D147,$F$2:F147,F147)-1&gt;1),"",
IF(AND(F147="Peretoe teenus",H147&lt;[2]an!$M$37,S147="kahepoolne vajaduspõhine",U147&lt;[2]an!$M$37,RANK(D147,$D147:$D147)+COUNTIFS($D$2:D147,D147,$F$2:F147,F147)-1=1),X147,
IF(AND(F147="Peretoe teenus",H147&lt;[2]an!$M$37,S147="kahepoolne vajaduspõhine",U147&lt;[2]an!$M$37,RANK(D147,$D147:$D147)+COUNTIFS($D$2:D147,D147,$F$2:F147,F147)-1&gt;1),"",
IF(AND(F147="Peretoe teenus",H147&lt;[2]an!$M$37,S147="kahepoolne vajaduspõhine",U147&gt;=[2]an!$M$37,U147&lt;=[2]an!$M$38,RANK(D147,$D147:$D147)+COUNTIFS($D$2:D147,D147,$F$2:F147,F147)-1=1),
((EOMONTH(U147,0)-U147+1)*X147)/DAY(EOMONTH(U147,0))+(DAY(U147)-1)*100/DAY(EOMONTH(U147,0)),
IF(AND(F147="Peretoe teenus",H147&lt;[2]an!$M$37,S147="kahepoolne vajaduspõhine",U147&gt;=[2]an!$M$37,U147&lt;=[2]an!$M$38,RANK(D147,$D147:$D147)+COUNTIFS($D$2:D147,D147,$F$2:F147,F147)-1&gt;1),"",
IF(AND(F147="Peretoe teenus",H147&lt;[2]an!$M$37,S147="kahepoolne vajaduspõhine",U147&gt;[2]an!$M$38,RANK(D147,$D147:$D147)+COUNTIFS($D$2:D147,D147,$F$2:F147,F147)-1=1),X147,
IF(AND(F147="Peretoe teenus",H147&lt;[2]an!$M$37,S147="kahepoolne vajaduspõhine",U147&gt;[2]an!$M$38,RANK(D147,$D147:$D147)+COUNTIFS($D$2:D147,D147,$F$2:F147,F147)-1&gt;1),"",X147*W147)))))))))))))),"")</f>
        <v/>
      </c>
      <c r="Z147" s="18" t="str">
        <f t="shared" si="7"/>
        <v/>
      </c>
      <c r="AA147" s="19" t="str">
        <f>IFERROR(VLOOKUP(E147,[2]an!$A$3:$B$81,2,FALSE),"")</f>
        <v/>
      </c>
      <c r="AB147" s="19" t="str">
        <f>IFERROR(VLOOKUP(AA147,[2]an!$C$2:$D$16,2,FALSE),"")</f>
        <v/>
      </c>
      <c r="AC147" s="20"/>
      <c r="AD147" s="21" t="str">
        <f>IF(A147=[2]an!$F$36,VLOOKUP([2]an!$F$36,[2]an!$F$36:$H$36,3,FALSE),IF(A147=[2]an!$F$35,VLOOKUP([2]an!$F$35,[2]an!$F$35:$H$35,3,FALSE),IF(A147=[2]an!$F$33,VLOOKUP([2]an!$F$33,[2]an!$F$33:$H$33,3,FALSE),IF(A147=[2]an!$F$31,VLOOKUP([2]an!$F$31,[2]an!$F$31:$H$31,3,FALSE),""))))</f>
        <v/>
      </c>
    </row>
    <row r="148" spans="6:30" x14ac:dyDescent="0.2">
      <c r="F148" s="10"/>
      <c r="G148" s="8" t="str">
        <f t="shared" si="8"/>
        <v/>
      </c>
      <c r="H148" s="13"/>
      <c r="K148" s="13"/>
      <c r="L148" s="10"/>
      <c r="M148" s="10"/>
      <c r="S148" s="8" t="str">
        <f>IFERROR(VLOOKUP(D148,[1]peretoe_teenus!$A$2:$L$2000,5,FALSE),"")</f>
        <v/>
      </c>
      <c r="U148" s="13"/>
      <c r="V148" s="15" t="str" cm="1">
        <f t="array" ref="V148">IFERROR(IF(AND(F148="Tugigrupp",RANK(K148,$K148:$K148)+COUNTIFS($K$2:K148,K148,$L$2:L148,L148,$M$2:M148,M148,$I$2:I148,I148,$G$2:G148,G148,$F$2:F148,F148)-1=1),SUMPRODUCT(($F$2:$F$4154=F148)*($G$2:$G$4154=G148)*($K$2:$K$4154=K148)*($I$2:$I$4154=I148)*($L$2:$L$4154=L148)*($M$2:$M$4154=M148)),""),"")</f>
        <v/>
      </c>
      <c r="W148" s="15" t="str">
        <f t="shared" si="6"/>
        <v/>
      </c>
      <c r="X148" s="16" t="str">
        <f>IF(AND(A148=[2]an!$G$38,F148=[2]an!$E$40),[2]an!$G$40,IF(AND(A148=[2]an!$G$38,F148=[2]an!$E$41),[2]an!$G$41,IF(AND(A148=[2]an!$G$38,F148=[2]an!$E$39,H148&gt;=[2]an!$M$37),[2]an!$G$39,
IF(AND(A148=[2]an!$G$38,F148=[2]an!$E$39,H148&lt;[2]an!$M$37,S148="kahepoolne vajaduspõhine",U148=""),[2]an!$M$40,
IF(AND(A148=[2]an!$G$38,F148=[2]an!$E$39,H148&lt;[2]an!$M$37,S148="kahepoolne vajaduspõhine",U148&lt;&gt;""),[2]an!$G$39,
IF(AND(A148=[2]an!$G$38,F148=[2]an!$E$39,H148&lt;[2]an!$M$37,S148&lt;&gt;"kahepoolne vajaduspõhine"),[2]an!$G$39,
IF(AND(A148=[2]an!$G$38,F148=[2]an!$E$42),[2]an!$G$42,
IF(AND(A148=[2]an!$H$38,F148=[2]an!$E$40),[2]an!$H$40,IF(AND(A148=[2]an!$H$38,F148=[2]an!$E$41),[2]an!$H$41,IF(AND(A148=[2]an!$H$38,F148=[2]an!$E$39,H148&gt;=[2]an!$M$37),[2]an!$H$39,
IF(AND(A148=[2]an!$H$38,F148=[2]an!$E$39,H148&lt;[2]an!$M$37,S148="kahepoolne vajaduspõhine",U148=""),[2]an!$M$40,
IF(AND(A148=[2]an!$H$38,F148=[2]an!$E$39,H148&lt;[2]an!$M$37,S148="kahepoolne vajaduspõhine",U148&lt;&gt;""),[2]an!$H$39,
IF(AND(A148=[2]an!$H$38,F148=[2]an!$E$39,H148&lt;[2]an!$M$37,S148&lt;&gt;"kahepoolne vajaduspõhine"),[2]an!$H$39,
IF(AND(A148=[2]an!$H$38,F148=[2]an!$E$42),[2]an!$H$42,
IF(AND(A148=[2]an!$I$38,F148=[2]an!$E$40),[2]an!$I$40,IF(AND(A148=[2]an!$I$38,F148=[2]an!$E$41),[2]an!$I$41,IF(AND(A148=[2]an!$I$38,F148=[2]an!$E$39,H148&gt;=[2]an!$M$37),[2]an!$I$39,
IF(AND(A148=[2]an!$I$38,F148=[2]an!$E$39,H148&lt;[2]an!$M$37,S148="kahepoolne vajaduspõhine",U148=""),[2]an!$M$40,
IF(AND(A148=[2]an!$I$38,F148=[2]an!$E$39,H148&lt;[2]an!$M$37,S148="kahepoolne vajaduspõhine",U148&lt;&gt;""),[2]an!$I$39,
IF(AND(A148=[2]an!$I$38,F148=[2]an!$E$39,H148&lt;[2]an!$M$37,S148&lt;&gt;"kahepoolne vajaduspõhine"),[2]an!$I$39,
IF(AND(A148=[2]an!$I$38,F148=[2]an!$E$42),[2]an!$I$42,
IF(AND(A148=[2]an!$J$38,F148=[2]an!$E$40),[2]an!$J$40,IF(AND(A148=[2]an!$J$38,F148=[2]an!$E$41),[2]an!$J$41,IF(AND(A148=[2]an!$J$38,F148=[2]an!$E$39,H148&gt;=[2]an!$M$37),[2]an!$J$39,
IF(AND(A148=[2]an!$J$38,F148=[2]an!$E$39,H148&lt;[2]an!$M$37,S148="kahepoolne vajaduspõhine",U148=""),[2]an!$M$40,
IF(AND(A148=[2]an!$J$38,F148=[2]an!$E$39,H148&lt;[2]an!$M$37,S148="kahepoolne vajaduspõhine",U148&lt;&gt;""),[2]an!$J$39,
IF(AND(A148=[2]an!$J$38,F148=[2]an!$E$39,H148&lt;[2]an!$M$37,S148&lt;&gt;"kahepoolne vajaduspõhine"),[2]an!$J$39,
IF(AND(A148=[2]an!$J$38,F148=[2]an!$E$42),[2]an!$J$42,""))))))))))))))))))))))))))))</f>
        <v/>
      </c>
      <c r="Y148" s="17" t="str">
        <f>IFERROR(IF(F148="Tugigrupp",0,
IF(AND(F148="Peretoe teenus",H148&gt;=[2]an!$M$37,RANK(D148,$D148:$D148)+COUNTIFS($D$2:D148,D148,$F$2:F148,F148)-1&gt;1),"",
IF(AND(F148="Peretoe teenus",H148&gt;=[2]an!$M$37,RANK(D148,$D148:$D148)+COUNTIFS($D$2:D148,D148,$F$2:F148,F148)-1=1,MONTH(H148)=MONTH(K148)=TRUE,YEAR(H148)=YEAR(K148)=TRUE),((EOMONTH(H148,0)-H148+1)*X148)/DAY(EOMONTH(H148,0)),
IF(AND(F148="Peretoe teenus",H148&gt;=[2]an!$M$37,RANK(D148,$D148:$D148)+COUNTIFS($D$2:D148,D148,$F$2:F148,F148)-1=1),X148,
IF(AND(F148="Peretoe teenus",H148&lt;[2]an!$M$37,S148&lt;&gt;"kahepoolne vajaduspõhine",RANK(D148,$D148:$D148)+COUNTIFS($D$2:D148,D148,$F$2:F148,F148)-1=1),X148,
IF(AND(F148="Peretoe teenus",H148&lt;[2]an!$M$37,S148&lt;&gt;"kahepoolne vajaduspõhine",RANK(D148,$D148:$D148)+COUNTIFS($D$2:D148,D148,$F$2:F148,F148)-1&gt;1),"",
IF(AND(F148="Peretoe teenus",H148&lt;[2]an!$M$37,S148="kahepoolne vajaduspõhine",U148="",RANK(D148,$D148:$D148)+COUNTIFS($D$2:D148,D148,$F$2:F148,F148)-1=1),X148,
IF(AND(F148="Peretoe teenus",H148&lt;[2]an!$M$37,S148="kahepoolne vajaduspõhine",U148="",RANK(D148,$D148:$D148)+COUNTIFS($D$2:D148,D148,$F$2:F148,F148)-1&gt;1),"",
IF(AND(F148="Peretoe teenus",H148&lt;[2]an!$M$37,S148="kahepoolne vajaduspõhine",U148&lt;[2]an!$M$37,RANK(D148,$D148:$D148)+COUNTIFS($D$2:D148,D148,$F$2:F148,F148)-1=1),X148,
IF(AND(F148="Peretoe teenus",H148&lt;[2]an!$M$37,S148="kahepoolne vajaduspõhine",U148&lt;[2]an!$M$37,RANK(D148,$D148:$D148)+COUNTIFS($D$2:D148,D148,$F$2:F148,F148)-1&gt;1),"",
IF(AND(F148="Peretoe teenus",H148&lt;[2]an!$M$37,S148="kahepoolne vajaduspõhine",U148&gt;=[2]an!$M$37,U148&lt;=[2]an!$M$38,RANK(D148,$D148:$D148)+COUNTIFS($D$2:D148,D148,$F$2:F148,F148)-1=1),
((EOMONTH(U148,0)-U148+1)*X148)/DAY(EOMONTH(U148,0))+(DAY(U148)-1)*100/DAY(EOMONTH(U148,0)),
IF(AND(F148="Peretoe teenus",H148&lt;[2]an!$M$37,S148="kahepoolne vajaduspõhine",U148&gt;=[2]an!$M$37,U148&lt;=[2]an!$M$38,RANK(D148,$D148:$D148)+COUNTIFS($D$2:D148,D148,$F$2:F148,F148)-1&gt;1),"",
IF(AND(F148="Peretoe teenus",H148&lt;[2]an!$M$37,S148="kahepoolne vajaduspõhine",U148&gt;[2]an!$M$38,RANK(D148,$D148:$D148)+COUNTIFS($D$2:D148,D148,$F$2:F148,F148)-1=1),X148,
IF(AND(F148="Peretoe teenus",H148&lt;[2]an!$M$37,S148="kahepoolne vajaduspõhine",U148&gt;[2]an!$M$38,RANK(D148,$D148:$D148)+COUNTIFS($D$2:D148,D148,$F$2:F148,F148)-1&gt;1),"",X148*W148)))))))))))))),"")</f>
        <v/>
      </c>
      <c r="Z148" s="18" t="str">
        <f t="shared" si="7"/>
        <v/>
      </c>
      <c r="AA148" s="19" t="str">
        <f>IFERROR(VLOOKUP(E148,[2]an!$A$3:$B$81,2,FALSE),"")</f>
        <v/>
      </c>
      <c r="AB148" s="19" t="str">
        <f>IFERROR(VLOOKUP(AA148,[2]an!$C$2:$D$16,2,FALSE),"")</f>
        <v/>
      </c>
      <c r="AC148" s="20"/>
      <c r="AD148" s="21" t="str">
        <f>IF(A148=[2]an!$F$36,VLOOKUP([2]an!$F$36,[2]an!$F$36:$H$36,3,FALSE),IF(A148=[2]an!$F$35,VLOOKUP([2]an!$F$35,[2]an!$F$35:$H$35,3,FALSE),IF(A148=[2]an!$F$33,VLOOKUP([2]an!$F$33,[2]an!$F$33:$H$33,3,FALSE),IF(A148=[2]an!$F$31,VLOOKUP([2]an!$F$31,[2]an!$F$31:$H$31,3,FALSE),""))))</f>
        <v/>
      </c>
    </row>
    <row r="149" spans="6:30" x14ac:dyDescent="0.2">
      <c r="F149" s="10"/>
      <c r="G149" s="8" t="str">
        <f t="shared" si="8"/>
        <v/>
      </c>
      <c r="H149" s="13"/>
      <c r="K149" s="13"/>
      <c r="L149" s="10"/>
      <c r="M149" s="10"/>
      <c r="S149" s="8" t="str">
        <f>IFERROR(VLOOKUP(D149,[1]peretoe_teenus!$A$2:$L$2000,5,FALSE),"")</f>
        <v/>
      </c>
      <c r="U149" s="13"/>
      <c r="V149" s="15" t="str" cm="1">
        <f t="array" ref="V149">IFERROR(IF(AND(F149="Tugigrupp",RANK(K149,$K149:$K149)+COUNTIFS($K$2:K149,K149,$L$2:L149,L149,$M$2:M149,M149,$I$2:I149,I149,$G$2:G149,G149,$F$2:F149,F149)-1=1),SUMPRODUCT(($F$2:$F$4154=F149)*($G$2:$G$4154=G149)*($K$2:$K$4154=K149)*($I$2:$I$4154=I149)*($L$2:$L$4154=L149)*($M$2:$M$4154=M149)),""),"")</f>
        <v/>
      </c>
      <c r="W149" s="15" t="str">
        <f t="shared" si="6"/>
        <v/>
      </c>
      <c r="X149" s="16" t="str">
        <f>IF(AND(A149=[2]an!$G$38,F149=[2]an!$E$40),[2]an!$G$40,IF(AND(A149=[2]an!$G$38,F149=[2]an!$E$41),[2]an!$G$41,IF(AND(A149=[2]an!$G$38,F149=[2]an!$E$39,H149&gt;=[2]an!$M$37),[2]an!$G$39,
IF(AND(A149=[2]an!$G$38,F149=[2]an!$E$39,H149&lt;[2]an!$M$37,S149="kahepoolne vajaduspõhine",U149=""),[2]an!$M$40,
IF(AND(A149=[2]an!$G$38,F149=[2]an!$E$39,H149&lt;[2]an!$M$37,S149="kahepoolne vajaduspõhine",U149&lt;&gt;""),[2]an!$G$39,
IF(AND(A149=[2]an!$G$38,F149=[2]an!$E$39,H149&lt;[2]an!$M$37,S149&lt;&gt;"kahepoolne vajaduspõhine"),[2]an!$G$39,
IF(AND(A149=[2]an!$G$38,F149=[2]an!$E$42),[2]an!$G$42,
IF(AND(A149=[2]an!$H$38,F149=[2]an!$E$40),[2]an!$H$40,IF(AND(A149=[2]an!$H$38,F149=[2]an!$E$41),[2]an!$H$41,IF(AND(A149=[2]an!$H$38,F149=[2]an!$E$39,H149&gt;=[2]an!$M$37),[2]an!$H$39,
IF(AND(A149=[2]an!$H$38,F149=[2]an!$E$39,H149&lt;[2]an!$M$37,S149="kahepoolne vajaduspõhine",U149=""),[2]an!$M$40,
IF(AND(A149=[2]an!$H$38,F149=[2]an!$E$39,H149&lt;[2]an!$M$37,S149="kahepoolne vajaduspõhine",U149&lt;&gt;""),[2]an!$H$39,
IF(AND(A149=[2]an!$H$38,F149=[2]an!$E$39,H149&lt;[2]an!$M$37,S149&lt;&gt;"kahepoolne vajaduspõhine"),[2]an!$H$39,
IF(AND(A149=[2]an!$H$38,F149=[2]an!$E$42),[2]an!$H$42,
IF(AND(A149=[2]an!$I$38,F149=[2]an!$E$40),[2]an!$I$40,IF(AND(A149=[2]an!$I$38,F149=[2]an!$E$41),[2]an!$I$41,IF(AND(A149=[2]an!$I$38,F149=[2]an!$E$39,H149&gt;=[2]an!$M$37),[2]an!$I$39,
IF(AND(A149=[2]an!$I$38,F149=[2]an!$E$39,H149&lt;[2]an!$M$37,S149="kahepoolne vajaduspõhine",U149=""),[2]an!$M$40,
IF(AND(A149=[2]an!$I$38,F149=[2]an!$E$39,H149&lt;[2]an!$M$37,S149="kahepoolne vajaduspõhine",U149&lt;&gt;""),[2]an!$I$39,
IF(AND(A149=[2]an!$I$38,F149=[2]an!$E$39,H149&lt;[2]an!$M$37,S149&lt;&gt;"kahepoolne vajaduspõhine"),[2]an!$I$39,
IF(AND(A149=[2]an!$I$38,F149=[2]an!$E$42),[2]an!$I$42,
IF(AND(A149=[2]an!$J$38,F149=[2]an!$E$40),[2]an!$J$40,IF(AND(A149=[2]an!$J$38,F149=[2]an!$E$41),[2]an!$J$41,IF(AND(A149=[2]an!$J$38,F149=[2]an!$E$39,H149&gt;=[2]an!$M$37),[2]an!$J$39,
IF(AND(A149=[2]an!$J$38,F149=[2]an!$E$39,H149&lt;[2]an!$M$37,S149="kahepoolne vajaduspõhine",U149=""),[2]an!$M$40,
IF(AND(A149=[2]an!$J$38,F149=[2]an!$E$39,H149&lt;[2]an!$M$37,S149="kahepoolne vajaduspõhine",U149&lt;&gt;""),[2]an!$J$39,
IF(AND(A149=[2]an!$J$38,F149=[2]an!$E$39,H149&lt;[2]an!$M$37,S149&lt;&gt;"kahepoolne vajaduspõhine"),[2]an!$J$39,
IF(AND(A149=[2]an!$J$38,F149=[2]an!$E$42),[2]an!$J$42,""))))))))))))))))))))))))))))</f>
        <v/>
      </c>
      <c r="Y149" s="17" t="str">
        <f>IFERROR(IF(F149="Tugigrupp",0,
IF(AND(F149="Peretoe teenus",H149&gt;=[2]an!$M$37,RANK(D149,$D149:$D149)+COUNTIFS($D$2:D149,D149,$F$2:F149,F149)-1&gt;1),"",
IF(AND(F149="Peretoe teenus",H149&gt;=[2]an!$M$37,RANK(D149,$D149:$D149)+COUNTIFS($D$2:D149,D149,$F$2:F149,F149)-1=1,MONTH(H149)=MONTH(K149)=TRUE,YEAR(H149)=YEAR(K149)=TRUE),((EOMONTH(H149,0)-H149+1)*X149)/DAY(EOMONTH(H149,0)),
IF(AND(F149="Peretoe teenus",H149&gt;=[2]an!$M$37,RANK(D149,$D149:$D149)+COUNTIFS($D$2:D149,D149,$F$2:F149,F149)-1=1),X149,
IF(AND(F149="Peretoe teenus",H149&lt;[2]an!$M$37,S149&lt;&gt;"kahepoolne vajaduspõhine",RANK(D149,$D149:$D149)+COUNTIFS($D$2:D149,D149,$F$2:F149,F149)-1=1),X149,
IF(AND(F149="Peretoe teenus",H149&lt;[2]an!$M$37,S149&lt;&gt;"kahepoolne vajaduspõhine",RANK(D149,$D149:$D149)+COUNTIFS($D$2:D149,D149,$F$2:F149,F149)-1&gt;1),"",
IF(AND(F149="Peretoe teenus",H149&lt;[2]an!$M$37,S149="kahepoolne vajaduspõhine",U149="",RANK(D149,$D149:$D149)+COUNTIFS($D$2:D149,D149,$F$2:F149,F149)-1=1),X149,
IF(AND(F149="Peretoe teenus",H149&lt;[2]an!$M$37,S149="kahepoolne vajaduspõhine",U149="",RANK(D149,$D149:$D149)+COUNTIFS($D$2:D149,D149,$F$2:F149,F149)-1&gt;1),"",
IF(AND(F149="Peretoe teenus",H149&lt;[2]an!$M$37,S149="kahepoolne vajaduspõhine",U149&lt;[2]an!$M$37,RANK(D149,$D149:$D149)+COUNTIFS($D$2:D149,D149,$F$2:F149,F149)-1=1),X149,
IF(AND(F149="Peretoe teenus",H149&lt;[2]an!$M$37,S149="kahepoolne vajaduspõhine",U149&lt;[2]an!$M$37,RANK(D149,$D149:$D149)+COUNTIFS($D$2:D149,D149,$F$2:F149,F149)-1&gt;1),"",
IF(AND(F149="Peretoe teenus",H149&lt;[2]an!$M$37,S149="kahepoolne vajaduspõhine",U149&gt;=[2]an!$M$37,U149&lt;=[2]an!$M$38,RANK(D149,$D149:$D149)+COUNTIFS($D$2:D149,D149,$F$2:F149,F149)-1=1),
((EOMONTH(U149,0)-U149+1)*X149)/DAY(EOMONTH(U149,0))+(DAY(U149)-1)*100/DAY(EOMONTH(U149,0)),
IF(AND(F149="Peretoe teenus",H149&lt;[2]an!$M$37,S149="kahepoolne vajaduspõhine",U149&gt;=[2]an!$M$37,U149&lt;=[2]an!$M$38,RANK(D149,$D149:$D149)+COUNTIFS($D$2:D149,D149,$F$2:F149,F149)-1&gt;1),"",
IF(AND(F149="Peretoe teenus",H149&lt;[2]an!$M$37,S149="kahepoolne vajaduspõhine",U149&gt;[2]an!$M$38,RANK(D149,$D149:$D149)+COUNTIFS($D$2:D149,D149,$F$2:F149,F149)-1=1),X149,
IF(AND(F149="Peretoe teenus",H149&lt;[2]an!$M$37,S149="kahepoolne vajaduspõhine",U149&gt;[2]an!$M$38,RANK(D149,$D149:$D149)+COUNTIFS($D$2:D149,D149,$F$2:F149,F149)-1&gt;1),"",X149*W149)))))))))))))),"")</f>
        <v/>
      </c>
      <c r="Z149" s="18" t="str">
        <f t="shared" si="7"/>
        <v/>
      </c>
      <c r="AA149" s="19" t="str">
        <f>IFERROR(VLOOKUP(E149,[2]an!$A$3:$B$81,2,FALSE),"")</f>
        <v/>
      </c>
      <c r="AB149" s="19" t="str">
        <f>IFERROR(VLOOKUP(AA149,[2]an!$C$2:$D$16,2,FALSE),"")</f>
        <v/>
      </c>
      <c r="AC149" s="20"/>
      <c r="AD149" s="21" t="str">
        <f>IF(A149=[2]an!$F$36,VLOOKUP([2]an!$F$36,[2]an!$F$36:$H$36,3,FALSE),IF(A149=[2]an!$F$35,VLOOKUP([2]an!$F$35,[2]an!$F$35:$H$35,3,FALSE),IF(A149=[2]an!$F$33,VLOOKUP([2]an!$F$33,[2]an!$F$33:$H$33,3,FALSE),IF(A149=[2]an!$F$31,VLOOKUP([2]an!$F$31,[2]an!$F$31:$H$31,3,FALSE),""))))</f>
        <v/>
      </c>
    </row>
    <row r="150" spans="6:30" x14ac:dyDescent="0.2">
      <c r="F150" s="10"/>
      <c r="G150" s="8" t="str">
        <f t="shared" si="8"/>
        <v/>
      </c>
      <c r="H150" s="13"/>
      <c r="K150" s="13"/>
      <c r="L150" s="10"/>
      <c r="M150" s="10"/>
      <c r="S150" s="8" t="str">
        <f>IFERROR(VLOOKUP(D150,[1]peretoe_teenus!$A$2:$L$2000,5,FALSE),"")</f>
        <v/>
      </c>
      <c r="U150" s="13"/>
      <c r="V150" s="15" t="str" cm="1">
        <f t="array" ref="V150">IFERROR(IF(AND(F150="Tugigrupp",RANK(K150,$K150:$K150)+COUNTIFS($K$2:K150,K150,$L$2:L150,L150,$M$2:M150,M150,$I$2:I150,I150,$G$2:G150,G150,$F$2:F150,F150)-1=1),SUMPRODUCT(($F$2:$F$4154=F150)*($G$2:$G$4154=G150)*($K$2:$K$4154=K150)*($I$2:$I$4154=I150)*($L$2:$L$4154=L150)*($M$2:$M$4154=M150)),""),"")</f>
        <v/>
      </c>
      <c r="W150" s="15" t="str">
        <f t="shared" si="6"/>
        <v/>
      </c>
      <c r="X150" s="16" t="str">
        <f>IF(AND(A150=[2]an!$G$38,F150=[2]an!$E$40),[2]an!$G$40,IF(AND(A150=[2]an!$G$38,F150=[2]an!$E$41),[2]an!$G$41,IF(AND(A150=[2]an!$G$38,F150=[2]an!$E$39,H150&gt;=[2]an!$M$37),[2]an!$G$39,
IF(AND(A150=[2]an!$G$38,F150=[2]an!$E$39,H150&lt;[2]an!$M$37,S150="kahepoolne vajaduspõhine",U150=""),[2]an!$M$40,
IF(AND(A150=[2]an!$G$38,F150=[2]an!$E$39,H150&lt;[2]an!$M$37,S150="kahepoolne vajaduspõhine",U150&lt;&gt;""),[2]an!$G$39,
IF(AND(A150=[2]an!$G$38,F150=[2]an!$E$39,H150&lt;[2]an!$M$37,S150&lt;&gt;"kahepoolne vajaduspõhine"),[2]an!$G$39,
IF(AND(A150=[2]an!$G$38,F150=[2]an!$E$42),[2]an!$G$42,
IF(AND(A150=[2]an!$H$38,F150=[2]an!$E$40),[2]an!$H$40,IF(AND(A150=[2]an!$H$38,F150=[2]an!$E$41),[2]an!$H$41,IF(AND(A150=[2]an!$H$38,F150=[2]an!$E$39,H150&gt;=[2]an!$M$37),[2]an!$H$39,
IF(AND(A150=[2]an!$H$38,F150=[2]an!$E$39,H150&lt;[2]an!$M$37,S150="kahepoolne vajaduspõhine",U150=""),[2]an!$M$40,
IF(AND(A150=[2]an!$H$38,F150=[2]an!$E$39,H150&lt;[2]an!$M$37,S150="kahepoolne vajaduspõhine",U150&lt;&gt;""),[2]an!$H$39,
IF(AND(A150=[2]an!$H$38,F150=[2]an!$E$39,H150&lt;[2]an!$M$37,S150&lt;&gt;"kahepoolne vajaduspõhine"),[2]an!$H$39,
IF(AND(A150=[2]an!$H$38,F150=[2]an!$E$42),[2]an!$H$42,
IF(AND(A150=[2]an!$I$38,F150=[2]an!$E$40),[2]an!$I$40,IF(AND(A150=[2]an!$I$38,F150=[2]an!$E$41),[2]an!$I$41,IF(AND(A150=[2]an!$I$38,F150=[2]an!$E$39,H150&gt;=[2]an!$M$37),[2]an!$I$39,
IF(AND(A150=[2]an!$I$38,F150=[2]an!$E$39,H150&lt;[2]an!$M$37,S150="kahepoolne vajaduspõhine",U150=""),[2]an!$M$40,
IF(AND(A150=[2]an!$I$38,F150=[2]an!$E$39,H150&lt;[2]an!$M$37,S150="kahepoolne vajaduspõhine",U150&lt;&gt;""),[2]an!$I$39,
IF(AND(A150=[2]an!$I$38,F150=[2]an!$E$39,H150&lt;[2]an!$M$37,S150&lt;&gt;"kahepoolne vajaduspõhine"),[2]an!$I$39,
IF(AND(A150=[2]an!$I$38,F150=[2]an!$E$42),[2]an!$I$42,
IF(AND(A150=[2]an!$J$38,F150=[2]an!$E$40),[2]an!$J$40,IF(AND(A150=[2]an!$J$38,F150=[2]an!$E$41),[2]an!$J$41,IF(AND(A150=[2]an!$J$38,F150=[2]an!$E$39,H150&gt;=[2]an!$M$37),[2]an!$J$39,
IF(AND(A150=[2]an!$J$38,F150=[2]an!$E$39,H150&lt;[2]an!$M$37,S150="kahepoolne vajaduspõhine",U150=""),[2]an!$M$40,
IF(AND(A150=[2]an!$J$38,F150=[2]an!$E$39,H150&lt;[2]an!$M$37,S150="kahepoolne vajaduspõhine",U150&lt;&gt;""),[2]an!$J$39,
IF(AND(A150=[2]an!$J$38,F150=[2]an!$E$39,H150&lt;[2]an!$M$37,S150&lt;&gt;"kahepoolne vajaduspõhine"),[2]an!$J$39,
IF(AND(A150=[2]an!$J$38,F150=[2]an!$E$42),[2]an!$J$42,""))))))))))))))))))))))))))))</f>
        <v/>
      </c>
      <c r="Y150" s="17" t="str">
        <f>IFERROR(IF(F150="Tugigrupp",0,
IF(AND(F150="Peretoe teenus",H150&gt;=[2]an!$M$37,RANK(D150,$D150:$D150)+COUNTIFS($D$2:D150,D150,$F$2:F150,F150)-1&gt;1),"",
IF(AND(F150="Peretoe teenus",H150&gt;=[2]an!$M$37,RANK(D150,$D150:$D150)+COUNTIFS($D$2:D150,D150,$F$2:F150,F150)-1=1,MONTH(H150)=MONTH(K150)=TRUE,YEAR(H150)=YEAR(K150)=TRUE),((EOMONTH(H150,0)-H150+1)*X150)/DAY(EOMONTH(H150,0)),
IF(AND(F150="Peretoe teenus",H150&gt;=[2]an!$M$37,RANK(D150,$D150:$D150)+COUNTIFS($D$2:D150,D150,$F$2:F150,F150)-1=1),X150,
IF(AND(F150="Peretoe teenus",H150&lt;[2]an!$M$37,S150&lt;&gt;"kahepoolne vajaduspõhine",RANK(D150,$D150:$D150)+COUNTIFS($D$2:D150,D150,$F$2:F150,F150)-1=1),X150,
IF(AND(F150="Peretoe teenus",H150&lt;[2]an!$M$37,S150&lt;&gt;"kahepoolne vajaduspõhine",RANK(D150,$D150:$D150)+COUNTIFS($D$2:D150,D150,$F$2:F150,F150)-1&gt;1),"",
IF(AND(F150="Peretoe teenus",H150&lt;[2]an!$M$37,S150="kahepoolne vajaduspõhine",U150="",RANK(D150,$D150:$D150)+COUNTIFS($D$2:D150,D150,$F$2:F150,F150)-1=1),X150,
IF(AND(F150="Peretoe teenus",H150&lt;[2]an!$M$37,S150="kahepoolne vajaduspõhine",U150="",RANK(D150,$D150:$D150)+COUNTIFS($D$2:D150,D150,$F$2:F150,F150)-1&gt;1),"",
IF(AND(F150="Peretoe teenus",H150&lt;[2]an!$M$37,S150="kahepoolne vajaduspõhine",U150&lt;[2]an!$M$37,RANK(D150,$D150:$D150)+COUNTIFS($D$2:D150,D150,$F$2:F150,F150)-1=1),X150,
IF(AND(F150="Peretoe teenus",H150&lt;[2]an!$M$37,S150="kahepoolne vajaduspõhine",U150&lt;[2]an!$M$37,RANK(D150,$D150:$D150)+COUNTIFS($D$2:D150,D150,$F$2:F150,F150)-1&gt;1),"",
IF(AND(F150="Peretoe teenus",H150&lt;[2]an!$M$37,S150="kahepoolne vajaduspõhine",U150&gt;=[2]an!$M$37,U150&lt;=[2]an!$M$38,RANK(D150,$D150:$D150)+COUNTIFS($D$2:D150,D150,$F$2:F150,F150)-1=1),
((EOMONTH(U150,0)-U150+1)*X150)/DAY(EOMONTH(U150,0))+(DAY(U150)-1)*100/DAY(EOMONTH(U150,0)),
IF(AND(F150="Peretoe teenus",H150&lt;[2]an!$M$37,S150="kahepoolne vajaduspõhine",U150&gt;=[2]an!$M$37,U150&lt;=[2]an!$M$38,RANK(D150,$D150:$D150)+COUNTIFS($D$2:D150,D150,$F$2:F150,F150)-1&gt;1),"",
IF(AND(F150="Peretoe teenus",H150&lt;[2]an!$M$37,S150="kahepoolne vajaduspõhine",U150&gt;[2]an!$M$38,RANK(D150,$D150:$D150)+COUNTIFS($D$2:D150,D150,$F$2:F150,F150)-1=1),X150,
IF(AND(F150="Peretoe teenus",H150&lt;[2]an!$M$37,S150="kahepoolne vajaduspõhine",U150&gt;[2]an!$M$38,RANK(D150,$D150:$D150)+COUNTIFS($D$2:D150,D150,$F$2:F150,F150)-1&gt;1),"",X150*W150)))))))))))))),"")</f>
        <v/>
      </c>
      <c r="Z150" s="18" t="str">
        <f t="shared" si="7"/>
        <v/>
      </c>
      <c r="AA150" s="19" t="str">
        <f>IFERROR(VLOOKUP(E150,[2]an!$A$3:$B$81,2,FALSE),"")</f>
        <v/>
      </c>
      <c r="AB150" s="19" t="str">
        <f>IFERROR(VLOOKUP(AA150,[2]an!$C$2:$D$16,2,FALSE),"")</f>
        <v/>
      </c>
      <c r="AC150" s="20"/>
      <c r="AD150" s="21" t="str">
        <f>IF(A150=[2]an!$F$36,VLOOKUP([2]an!$F$36,[2]an!$F$36:$H$36,3,FALSE),IF(A150=[2]an!$F$35,VLOOKUP([2]an!$F$35,[2]an!$F$35:$H$35,3,FALSE),IF(A150=[2]an!$F$33,VLOOKUP([2]an!$F$33,[2]an!$F$33:$H$33,3,FALSE),IF(A150=[2]an!$F$31,VLOOKUP([2]an!$F$31,[2]an!$F$31:$H$31,3,FALSE),""))))</f>
        <v/>
      </c>
    </row>
    <row r="151" spans="6:30" x14ac:dyDescent="0.2">
      <c r="F151" s="10"/>
      <c r="G151" s="8" t="str">
        <f t="shared" si="8"/>
        <v/>
      </c>
      <c r="H151" s="13"/>
      <c r="K151" s="13"/>
      <c r="L151" s="10"/>
      <c r="M151" s="10"/>
      <c r="S151" s="8" t="str">
        <f>IFERROR(VLOOKUP(D151,[1]peretoe_teenus!$A$2:$L$2000,5,FALSE),"")</f>
        <v/>
      </c>
      <c r="U151" s="13"/>
      <c r="V151" s="15" t="str" cm="1">
        <f t="array" ref="V151">IFERROR(IF(AND(F151="Tugigrupp",RANK(K151,$K151:$K151)+COUNTIFS($K$2:K151,K151,$L$2:L151,L151,$M$2:M151,M151,$I$2:I151,I151,$G$2:G151,G151,$F$2:F151,F151)-1=1),SUMPRODUCT(($F$2:$F$4154=F151)*($G$2:$G$4154=G151)*($K$2:$K$4154=K151)*($I$2:$I$4154=I151)*($L$2:$L$4154=L151)*($M$2:$M$4154=M151)),""),"")</f>
        <v/>
      </c>
      <c r="W151" s="15" t="str">
        <f t="shared" si="6"/>
        <v/>
      </c>
      <c r="X151" s="16" t="str">
        <f>IF(AND(A151=[2]an!$G$38,F151=[2]an!$E$40),[2]an!$G$40,IF(AND(A151=[2]an!$G$38,F151=[2]an!$E$41),[2]an!$G$41,IF(AND(A151=[2]an!$G$38,F151=[2]an!$E$39,H151&gt;=[2]an!$M$37),[2]an!$G$39,
IF(AND(A151=[2]an!$G$38,F151=[2]an!$E$39,H151&lt;[2]an!$M$37,S151="kahepoolne vajaduspõhine",U151=""),[2]an!$M$40,
IF(AND(A151=[2]an!$G$38,F151=[2]an!$E$39,H151&lt;[2]an!$M$37,S151="kahepoolne vajaduspõhine",U151&lt;&gt;""),[2]an!$G$39,
IF(AND(A151=[2]an!$G$38,F151=[2]an!$E$39,H151&lt;[2]an!$M$37,S151&lt;&gt;"kahepoolne vajaduspõhine"),[2]an!$G$39,
IF(AND(A151=[2]an!$G$38,F151=[2]an!$E$42),[2]an!$G$42,
IF(AND(A151=[2]an!$H$38,F151=[2]an!$E$40),[2]an!$H$40,IF(AND(A151=[2]an!$H$38,F151=[2]an!$E$41),[2]an!$H$41,IF(AND(A151=[2]an!$H$38,F151=[2]an!$E$39,H151&gt;=[2]an!$M$37),[2]an!$H$39,
IF(AND(A151=[2]an!$H$38,F151=[2]an!$E$39,H151&lt;[2]an!$M$37,S151="kahepoolne vajaduspõhine",U151=""),[2]an!$M$40,
IF(AND(A151=[2]an!$H$38,F151=[2]an!$E$39,H151&lt;[2]an!$M$37,S151="kahepoolne vajaduspõhine",U151&lt;&gt;""),[2]an!$H$39,
IF(AND(A151=[2]an!$H$38,F151=[2]an!$E$39,H151&lt;[2]an!$M$37,S151&lt;&gt;"kahepoolne vajaduspõhine"),[2]an!$H$39,
IF(AND(A151=[2]an!$H$38,F151=[2]an!$E$42),[2]an!$H$42,
IF(AND(A151=[2]an!$I$38,F151=[2]an!$E$40),[2]an!$I$40,IF(AND(A151=[2]an!$I$38,F151=[2]an!$E$41),[2]an!$I$41,IF(AND(A151=[2]an!$I$38,F151=[2]an!$E$39,H151&gt;=[2]an!$M$37),[2]an!$I$39,
IF(AND(A151=[2]an!$I$38,F151=[2]an!$E$39,H151&lt;[2]an!$M$37,S151="kahepoolne vajaduspõhine",U151=""),[2]an!$M$40,
IF(AND(A151=[2]an!$I$38,F151=[2]an!$E$39,H151&lt;[2]an!$M$37,S151="kahepoolne vajaduspõhine",U151&lt;&gt;""),[2]an!$I$39,
IF(AND(A151=[2]an!$I$38,F151=[2]an!$E$39,H151&lt;[2]an!$M$37,S151&lt;&gt;"kahepoolne vajaduspõhine"),[2]an!$I$39,
IF(AND(A151=[2]an!$I$38,F151=[2]an!$E$42),[2]an!$I$42,
IF(AND(A151=[2]an!$J$38,F151=[2]an!$E$40),[2]an!$J$40,IF(AND(A151=[2]an!$J$38,F151=[2]an!$E$41),[2]an!$J$41,IF(AND(A151=[2]an!$J$38,F151=[2]an!$E$39,H151&gt;=[2]an!$M$37),[2]an!$J$39,
IF(AND(A151=[2]an!$J$38,F151=[2]an!$E$39,H151&lt;[2]an!$M$37,S151="kahepoolne vajaduspõhine",U151=""),[2]an!$M$40,
IF(AND(A151=[2]an!$J$38,F151=[2]an!$E$39,H151&lt;[2]an!$M$37,S151="kahepoolne vajaduspõhine",U151&lt;&gt;""),[2]an!$J$39,
IF(AND(A151=[2]an!$J$38,F151=[2]an!$E$39,H151&lt;[2]an!$M$37,S151&lt;&gt;"kahepoolne vajaduspõhine"),[2]an!$J$39,
IF(AND(A151=[2]an!$J$38,F151=[2]an!$E$42),[2]an!$J$42,""))))))))))))))))))))))))))))</f>
        <v/>
      </c>
      <c r="Y151" s="17" t="str">
        <f>IFERROR(IF(F151="Tugigrupp",0,
IF(AND(F151="Peretoe teenus",H151&gt;=[2]an!$M$37,RANK(D151,$D151:$D151)+COUNTIFS($D$2:D151,D151,$F$2:F151,F151)-1&gt;1),"",
IF(AND(F151="Peretoe teenus",H151&gt;=[2]an!$M$37,RANK(D151,$D151:$D151)+COUNTIFS($D$2:D151,D151,$F$2:F151,F151)-1=1,MONTH(H151)=MONTH(K151)=TRUE,YEAR(H151)=YEAR(K151)=TRUE),((EOMONTH(H151,0)-H151+1)*X151)/DAY(EOMONTH(H151,0)),
IF(AND(F151="Peretoe teenus",H151&gt;=[2]an!$M$37,RANK(D151,$D151:$D151)+COUNTIFS($D$2:D151,D151,$F$2:F151,F151)-1=1),X151,
IF(AND(F151="Peretoe teenus",H151&lt;[2]an!$M$37,S151&lt;&gt;"kahepoolne vajaduspõhine",RANK(D151,$D151:$D151)+COUNTIFS($D$2:D151,D151,$F$2:F151,F151)-1=1),X151,
IF(AND(F151="Peretoe teenus",H151&lt;[2]an!$M$37,S151&lt;&gt;"kahepoolne vajaduspõhine",RANK(D151,$D151:$D151)+COUNTIFS($D$2:D151,D151,$F$2:F151,F151)-1&gt;1),"",
IF(AND(F151="Peretoe teenus",H151&lt;[2]an!$M$37,S151="kahepoolne vajaduspõhine",U151="",RANK(D151,$D151:$D151)+COUNTIFS($D$2:D151,D151,$F$2:F151,F151)-1=1),X151,
IF(AND(F151="Peretoe teenus",H151&lt;[2]an!$M$37,S151="kahepoolne vajaduspõhine",U151="",RANK(D151,$D151:$D151)+COUNTIFS($D$2:D151,D151,$F$2:F151,F151)-1&gt;1),"",
IF(AND(F151="Peretoe teenus",H151&lt;[2]an!$M$37,S151="kahepoolne vajaduspõhine",U151&lt;[2]an!$M$37,RANK(D151,$D151:$D151)+COUNTIFS($D$2:D151,D151,$F$2:F151,F151)-1=1),X151,
IF(AND(F151="Peretoe teenus",H151&lt;[2]an!$M$37,S151="kahepoolne vajaduspõhine",U151&lt;[2]an!$M$37,RANK(D151,$D151:$D151)+COUNTIFS($D$2:D151,D151,$F$2:F151,F151)-1&gt;1),"",
IF(AND(F151="Peretoe teenus",H151&lt;[2]an!$M$37,S151="kahepoolne vajaduspõhine",U151&gt;=[2]an!$M$37,U151&lt;=[2]an!$M$38,RANK(D151,$D151:$D151)+COUNTIFS($D$2:D151,D151,$F$2:F151,F151)-1=1),
((EOMONTH(U151,0)-U151+1)*X151)/DAY(EOMONTH(U151,0))+(DAY(U151)-1)*100/DAY(EOMONTH(U151,0)),
IF(AND(F151="Peretoe teenus",H151&lt;[2]an!$M$37,S151="kahepoolne vajaduspõhine",U151&gt;=[2]an!$M$37,U151&lt;=[2]an!$M$38,RANK(D151,$D151:$D151)+COUNTIFS($D$2:D151,D151,$F$2:F151,F151)-1&gt;1),"",
IF(AND(F151="Peretoe teenus",H151&lt;[2]an!$M$37,S151="kahepoolne vajaduspõhine",U151&gt;[2]an!$M$38,RANK(D151,$D151:$D151)+COUNTIFS($D$2:D151,D151,$F$2:F151,F151)-1=1),X151,
IF(AND(F151="Peretoe teenus",H151&lt;[2]an!$M$37,S151="kahepoolne vajaduspõhine",U151&gt;[2]an!$M$38,RANK(D151,$D151:$D151)+COUNTIFS($D$2:D151,D151,$F$2:F151,F151)-1&gt;1),"",X151*W151)))))))))))))),"")</f>
        <v/>
      </c>
      <c r="Z151" s="18" t="str">
        <f t="shared" si="7"/>
        <v/>
      </c>
      <c r="AA151" s="19" t="str">
        <f>IFERROR(VLOOKUP(E151,[2]an!$A$3:$B$81,2,FALSE),"")</f>
        <v/>
      </c>
      <c r="AB151" s="19" t="str">
        <f>IFERROR(VLOOKUP(AA151,[2]an!$C$2:$D$16,2,FALSE),"")</f>
        <v/>
      </c>
      <c r="AC151" s="20"/>
      <c r="AD151" s="21" t="str">
        <f>IF(A151=[2]an!$F$36,VLOOKUP([2]an!$F$36,[2]an!$F$36:$H$36,3,FALSE),IF(A151=[2]an!$F$35,VLOOKUP([2]an!$F$35,[2]an!$F$35:$H$35,3,FALSE),IF(A151=[2]an!$F$33,VLOOKUP([2]an!$F$33,[2]an!$F$33:$H$33,3,FALSE),IF(A151=[2]an!$F$31,VLOOKUP([2]an!$F$31,[2]an!$F$31:$H$31,3,FALSE),""))))</f>
        <v/>
      </c>
    </row>
    <row r="152" spans="6:30" x14ac:dyDescent="0.2">
      <c r="F152" s="10"/>
      <c r="G152" s="8" t="str">
        <f t="shared" si="8"/>
        <v/>
      </c>
      <c r="H152" s="13"/>
      <c r="K152" s="13"/>
      <c r="L152" s="10"/>
      <c r="M152" s="10"/>
      <c r="S152" s="8" t="str">
        <f>IFERROR(VLOOKUP(D152,[1]peretoe_teenus!$A$2:$L$2000,5,FALSE),"")</f>
        <v/>
      </c>
      <c r="U152" s="13"/>
      <c r="V152" s="15" t="str" cm="1">
        <f t="array" ref="V152">IFERROR(IF(AND(F152="Tugigrupp",RANK(K152,$K152:$K152)+COUNTIFS($K$2:K152,K152,$L$2:L152,L152,$M$2:M152,M152,$I$2:I152,I152,$G$2:G152,G152,$F$2:F152,F152)-1=1),SUMPRODUCT(($F$2:$F$4154=F152)*($G$2:$G$4154=G152)*($K$2:$K$4154=K152)*($I$2:$I$4154=I152)*($L$2:$L$4154=L152)*($M$2:$M$4154=M152)),""),"")</f>
        <v/>
      </c>
      <c r="W152" s="15" t="str">
        <f t="shared" si="6"/>
        <v/>
      </c>
      <c r="X152" s="16" t="str">
        <f>IF(AND(A152=[2]an!$G$38,F152=[2]an!$E$40),[2]an!$G$40,IF(AND(A152=[2]an!$G$38,F152=[2]an!$E$41),[2]an!$G$41,IF(AND(A152=[2]an!$G$38,F152=[2]an!$E$39,H152&gt;=[2]an!$M$37),[2]an!$G$39,
IF(AND(A152=[2]an!$G$38,F152=[2]an!$E$39,H152&lt;[2]an!$M$37,S152="kahepoolne vajaduspõhine",U152=""),[2]an!$M$40,
IF(AND(A152=[2]an!$G$38,F152=[2]an!$E$39,H152&lt;[2]an!$M$37,S152="kahepoolne vajaduspõhine",U152&lt;&gt;""),[2]an!$G$39,
IF(AND(A152=[2]an!$G$38,F152=[2]an!$E$39,H152&lt;[2]an!$M$37,S152&lt;&gt;"kahepoolne vajaduspõhine"),[2]an!$G$39,
IF(AND(A152=[2]an!$G$38,F152=[2]an!$E$42),[2]an!$G$42,
IF(AND(A152=[2]an!$H$38,F152=[2]an!$E$40),[2]an!$H$40,IF(AND(A152=[2]an!$H$38,F152=[2]an!$E$41),[2]an!$H$41,IF(AND(A152=[2]an!$H$38,F152=[2]an!$E$39,H152&gt;=[2]an!$M$37),[2]an!$H$39,
IF(AND(A152=[2]an!$H$38,F152=[2]an!$E$39,H152&lt;[2]an!$M$37,S152="kahepoolne vajaduspõhine",U152=""),[2]an!$M$40,
IF(AND(A152=[2]an!$H$38,F152=[2]an!$E$39,H152&lt;[2]an!$M$37,S152="kahepoolne vajaduspõhine",U152&lt;&gt;""),[2]an!$H$39,
IF(AND(A152=[2]an!$H$38,F152=[2]an!$E$39,H152&lt;[2]an!$M$37,S152&lt;&gt;"kahepoolne vajaduspõhine"),[2]an!$H$39,
IF(AND(A152=[2]an!$H$38,F152=[2]an!$E$42),[2]an!$H$42,
IF(AND(A152=[2]an!$I$38,F152=[2]an!$E$40),[2]an!$I$40,IF(AND(A152=[2]an!$I$38,F152=[2]an!$E$41),[2]an!$I$41,IF(AND(A152=[2]an!$I$38,F152=[2]an!$E$39,H152&gt;=[2]an!$M$37),[2]an!$I$39,
IF(AND(A152=[2]an!$I$38,F152=[2]an!$E$39,H152&lt;[2]an!$M$37,S152="kahepoolne vajaduspõhine",U152=""),[2]an!$M$40,
IF(AND(A152=[2]an!$I$38,F152=[2]an!$E$39,H152&lt;[2]an!$M$37,S152="kahepoolne vajaduspõhine",U152&lt;&gt;""),[2]an!$I$39,
IF(AND(A152=[2]an!$I$38,F152=[2]an!$E$39,H152&lt;[2]an!$M$37,S152&lt;&gt;"kahepoolne vajaduspõhine"),[2]an!$I$39,
IF(AND(A152=[2]an!$I$38,F152=[2]an!$E$42),[2]an!$I$42,
IF(AND(A152=[2]an!$J$38,F152=[2]an!$E$40),[2]an!$J$40,IF(AND(A152=[2]an!$J$38,F152=[2]an!$E$41),[2]an!$J$41,IF(AND(A152=[2]an!$J$38,F152=[2]an!$E$39,H152&gt;=[2]an!$M$37),[2]an!$J$39,
IF(AND(A152=[2]an!$J$38,F152=[2]an!$E$39,H152&lt;[2]an!$M$37,S152="kahepoolne vajaduspõhine",U152=""),[2]an!$M$40,
IF(AND(A152=[2]an!$J$38,F152=[2]an!$E$39,H152&lt;[2]an!$M$37,S152="kahepoolne vajaduspõhine",U152&lt;&gt;""),[2]an!$J$39,
IF(AND(A152=[2]an!$J$38,F152=[2]an!$E$39,H152&lt;[2]an!$M$37,S152&lt;&gt;"kahepoolne vajaduspõhine"),[2]an!$J$39,
IF(AND(A152=[2]an!$J$38,F152=[2]an!$E$42),[2]an!$J$42,""))))))))))))))))))))))))))))</f>
        <v/>
      </c>
      <c r="Y152" s="17" t="str">
        <f>IFERROR(IF(F152="Tugigrupp",0,
IF(AND(F152="Peretoe teenus",H152&gt;=[2]an!$M$37,RANK(D152,$D152:$D152)+COUNTIFS($D$2:D152,D152,$F$2:F152,F152)-1&gt;1),"",
IF(AND(F152="Peretoe teenus",H152&gt;=[2]an!$M$37,RANK(D152,$D152:$D152)+COUNTIFS($D$2:D152,D152,$F$2:F152,F152)-1=1,MONTH(H152)=MONTH(K152)=TRUE,YEAR(H152)=YEAR(K152)=TRUE),((EOMONTH(H152,0)-H152+1)*X152)/DAY(EOMONTH(H152,0)),
IF(AND(F152="Peretoe teenus",H152&gt;=[2]an!$M$37,RANK(D152,$D152:$D152)+COUNTIFS($D$2:D152,D152,$F$2:F152,F152)-1=1),X152,
IF(AND(F152="Peretoe teenus",H152&lt;[2]an!$M$37,S152&lt;&gt;"kahepoolne vajaduspõhine",RANK(D152,$D152:$D152)+COUNTIFS($D$2:D152,D152,$F$2:F152,F152)-1=1),X152,
IF(AND(F152="Peretoe teenus",H152&lt;[2]an!$M$37,S152&lt;&gt;"kahepoolne vajaduspõhine",RANK(D152,$D152:$D152)+COUNTIFS($D$2:D152,D152,$F$2:F152,F152)-1&gt;1),"",
IF(AND(F152="Peretoe teenus",H152&lt;[2]an!$M$37,S152="kahepoolne vajaduspõhine",U152="",RANK(D152,$D152:$D152)+COUNTIFS($D$2:D152,D152,$F$2:F152,F152)-1=1),X152,
IF(AND(F152="Peretoe teenus",H152&lt;[2]an!$M$37,S152="kahepoolne vajaduspõhine",U152="",RANK(D152,$D152:$D152)+COUNTIFS($D$2:D152,D152,$F$2:F152,F152)-1&gt;1),"",
IF(AND(F152="Peretoe teenus",H152&lt;[2]an!$M$37,S152="kahepoolne vajaduspõhine",U152&lt;[2]an!$M$37,RANK(D152,$D152:$D152)+COUNTIFS($D$2:D152,D152,$F$2:F152,F152)-1=1),X152,
IF(AND(F152="Peretoe teenus",H152&lt;[2]an!$M$37,S152="kahepoolne vajaduspõhine",U152&lt;[2]an!$M$37,RANK(D152,$D152:$D152)+COUNTIFS($D$2:D152,D152,$F$2:F152,F152)-1&gt;1),"",
IF(AND(F152="Peretoe teenus",H152&lt;[2]an!$M$37,S152="kahepoolne vajaduspõhine",U152&gt;=[2]an!$M$37,U152&lt;=[2]an!$M$38,RANK(D152,$D152:$D152)+COUNTIFS($D$2:D152,D152,$F$2:F152,F152)-1=1),
((EOMONTH(U152,0)-U152+1)*X152)/DAY(EOMONTH(U152,0))+(DAY(U152)-1)*100/DAY(EOMONTH(U152,0)),
IF(AND(F152="Peretoe teenus",H152&lt;[2]an!$M$37,S152="kahepoolne vajaduspõhine",U152&gt;=[2]an!$M$37,U152&lt;=[2]an!$M$38,RANK(D152,$D152:$D152)+COUNTIFS($D$2:D152,D152,$F$2:F152,F152)-1&gt;1),"",
IF(AND(F152="Peretoe teenus",H152&lt;[2]an!$M$37,S152="kahepoolne vajaduspõhine",U152&gt;[2]an!$M$38,RANK(D152,$D152:$D152)+COUNTIFS($D$2:D152,D152,$F$2:F152,F152)-1=1),X152,
IF(AND(F152="Peretoe teenus",H152&lt;[2]an!$M$37,S152="kahepoolne vajaduspõhine",U152&gt;[2]an!$M$38,RANK(D152,$D152:$D152)+COUNTIFS($D$2:D152,D152,$F$2:F152,F152)-1&gt;1),"",X152*W152)))))))))))))),"")</f>
        <v/>
      </c>
      <c r="Z152" s="18" t="str">
        <f t="shared" si="7"/>
        <v/>
      </c>
      <c r="AA152" s="19" t="str">
        <f>IFERROR(VLOOKUP(E152,[2]an!$A$3:$B$81,2,FALSE),"")</f>
        <v/>
      </c>
      <c r="AB152" s="19" t="str">
        <f>IFERROR(VLOOKUP(AA152,[2]an!$C$2:$D$16,2,FALSE),"")</f>
        <v/>
      </c>
      <c r="AC152" s="20"/>
      <c r="AD152" s="21" t="str">
        <f>IF(A152=[2]an!$F$36,VLOOKUP([2]an!$F$36,[2]an!$F$36:$H$36,3,FALSE),IF(A152=[2]an!$F$35,VLOOKUP([2]an!$F$35,[2]an!$F$35:$H$35,3,FALSE),IF(A152=[2]an!$F$33,VLOOKUP([2]an!$F$33,[2]an!$F$33:$H$33,3,FALSE),IF(A152=[2]an!$F$31,VLOOKUP([2]an!$F$31,[2]an!$F$31:$H$31,3,FALSE),""))))</f>
        <v/>
      </c>
    </row>
    <row r="153" spans="6:30" x14ac:dyDescent="0.2">
      <c r="F153" s="10"/>
      <c r="G153" s="8" t="str">
        <f t="shared" si="8"/>
        <v/>
      </c>
      <c r="H153" s="13"/>
      <c r="K153" s="13"/>
      <c r="L153" s="10"/>
      <c r="M153" s="10"/>
      <c r="S153" s="8" t="str">
        <f>IFERROR(VLOOKUP(D153,[1]peretoe_teenus!$A$2:$L$2000,5,FALSE),"")</f>
        <v/>
      </c>
      <c r="U153" s="13"/>
      <c r="V153" s="15" t="str" cm="1">
        <f t="array" ref="V153">IFERROR(IF(AND(F153="Tugigrupp",RANK(K153,$K153:$K153)+COUNTIFS($K$2:K153,K153,$L$2:L153,L153,$M$2:M153,M153,$I$2:I153,I153,$G$2:G153,G153,$F$2:F153,F153)-1=1),SUMPRODUCT(($F$2:$F$4154=F153)*($G$2:$G$4154=G153)*($K$2:$K$4154=K153)*($I$2:$I$4154=I153)*($L$2:$L$4154=L153)*($M$2:$M$4154=M153)),""),"")</f>
        <v/>
      </c>
      <c r="W153" s="15" t="str">
        <f t="shared" si="6"/>
        <v/>
      </c>
      <c r="X153" s="16" t="str">
        <f>IF(AND(A153=[2]an!$G$38,F153=[2]an!$E$40),[2]an!$G$40,IF(AND(A153=[2]an!$G$38,F153=[2]an!$E$41),[2]an!$G$41,IF(AND(A153=[2]an!$G$38,F153=[2]an!$E$39,H153&gt;=[2]an!$M$37),[2]an!$G$39,
IF(AND(A153=[2]an!$G$38,F153=[2]an!$E$39,H153&lt;[2]an!$M$37,S153="kahepoolne vajaduspõhine",U153=""),[2]an!$M$40,
IF(AND(A153=[2]an!$G$38,F153=[2]an!$E$39,H153&lt;[2]an!$M$37,S153="kahepoolne vajaduspõhine",U153&lt;&gt;""),[2]an!$G$39,
IF(AND(A153=[2]an!$G$38,F153=[2]an!$E$39,H153&lt;[2]an!$M$37,S153&lt;&gt;"kahepoolne vajaduspõhine"),[2]an!$G$39,
IF(AND(A153=[2]an!$G$38,F153=[2]an!$E$42),[2]an!$G$42,
IF(AND(A153=[2]an!$H$38,F153=[2]an!$E$40),[2]an!$H$40,IF(AND(A153=[2]an!$H$38,F153=[2]an!$E$41),[2]an!$H$41,IF(AND(A153=[2]an!$H$38,F153=[2]an!$E$39,H153&gt;=[2]an!$M$37),[2]an!$H$39,
IF(AND(A153=[2]an!$H$38,F153=[2]an!$E$39,H153&lt;[2]an!$M$37,S153="kahepoolne vajaduspõhine",U153=""),[2]an!$M$40,
IF(AND(A153=[2]an!$H$38,F153=[2]an!$E$39,H153&lt;[2]an!$M$37,S153="kahepoolne vajaduspõhine",U153&lt;&gt;""),[2]an!$H$39,
IF(AND(A153=[2]an!$H$38,F153=[2]an!$E$39,H153&lt;[2]an!$M$37,S153&lt;&gt;"kahepoolne vajaduspõhine"),[2]an!$H$39,
IF(AND(A153=[2]an!$H$38,F153=[2]an!$E$42),[2]an!$H$42,
IF(AND(A153=[2]an!$I$38,F153=[2]an!$E$40),[2]an!$I$40,IF(AND(A153=[2]an!$I$38,F153=[2]an!$E$41),[2]an!$I$41,IF(AND(A153=[2]an!$I$38,F153=[2]an!$E$39,H153&gt;=[2]an!$M$37),[2]an!$I$39,
IF(AND(A153=[2]an!$I$38,F153=[2]an!$E$39,H153&lt;[2]an!$M$37,S153="kahepoolne vajaduspõhine",U153=""),[2]an!$M$40,
IF(AND(A153=[2]an!$I$38,F153=[2]an!$E$39,H153&lt;[2]an!$M$37,S153="kahepoolne vajaduspõhine",U153&lt;&gt;""),[2]an!$I$39,
IF(AND(A153=[2]an!$I$38,F153=[2]an!$E$39,H153&lt;[2]an!$M$37,S153&lt;&gt;"kahepoolne vajaduspõhine"),[2]an!$I$39,
IF(AND(A153=[2]an!$I$38,F153=[2]an!$E$42),[2]an!$I$42,
IF(AND(A153=[2]an!$J$38,F153=[2]an!$E$40),[2]an!$J$40,IF(AND(A153=[2]an!$J$38,F153=[2]an!$E$41),[2]an!$J$41,IF(AND(A153=[2]an!$J$38,F153=[2]an!$E$39,H153&gt;=[2]an!$M$37),[2]an!$J$39,
IF(AND(A153=[2]an!$J$38,F153=[2]an!$E$39,H153&lt;[2]an!$M$37,S153="kahepoolne vajaduspõhine",U153=""),[2]an!$M$40,
IF(AND(A153=[2]an!$J$38,F153=[2]an!$E$39,H153&lt;[2]an!$M$37,S153="kahepoolne vajaduspõhine",U153&lt;&gt;""),[2]an!$J$39,
IF(AND(A153=[2]an!$J$38,F153=[2]an!$E$39,H153&lt;[2]an!$M$37,S153&lt;&gt;"kahepoolne vajaduspõhine"),[2]an!$J$39,
IF(AND(A153=[2]an!$J$38,F153=[2]an!$E$42),[2]an!$J$42,""))))))))))))))))))))))))))))</f>
        <v/>
      </c>
      <c r="Y153" s="17" t="str">
        <f>IFERROR(IF(F153="Tugigrupp",0,
IF(AND(F153="Peretoe teenus",H153&gt;=[2]an!$M$37,RANK(D153,$D153:$D153)+COUNTIFS($D$2:D153,D153,$F$2:F153,F153)-1&gt;1),"",
IF(AND(F153="Peretoe teenus",H153&gt;=[2]an!$M$37,RANK(D153,$D153:$D153)+COUNTIFS($D$2:D153,D153,$F$2:F153,F153)-1=1,MONTH(H153)=MONTH(K153)=TRUE,YEAR(H153)=YEAR(K153)=TRUE),((EOMONTH(H153,0)-H153+1)*X153)/DAY(EOMONTH(H153,0)),
IF(AND(F153="Peretoe teenus",H153&gt;=[2]an!$M$37,RANK(D153,$D153:$D153)+COUNTIFS($D$2:D153,D153,$F$2:F153,F153)-1=1),X153,
IF(AND(F153="Peretoe teenus",H153&lt;[2]an!$M$37,S153&lt;&gt;"kahepoolne vajaduspõhine",RANK(D153,$D153:$D153)+COUNTIFS($D$2:D153,D153,$F$2:F153,F153)-1=1),X153,
IF(AND(F153="Peretoe teenus",H153&lt;[2]an!$M$37,S153&lt;&gt;"kahepoolne vajaduspõhine",RANK(D153,$D153:$D153)+COUNTIFS($D$2:D153,D153,$F$2:F153,F153)-1&gt;1),"",
IF(AND(F153="Peretoe teenus",H153&lt;[2]an!$M$37,S153="kahepoolne vajaduspõhine",U153="",RANK(D153,$D153:$D153)+COUNTIFS($D$2:D153,D153,$F$2:F153,F153)-1=1),X153,
IF(AND(F153="Peretoe teenus",H153&lt;[2]an!$M$37,S153="kahepoolne vajaduspõhine",U153="",RANK(D153,$D153:$D153)+COUNTIFS($D$2:D153,D153,$F$2:F153,F153)-1&gt;1),"",
IF(AND(F153="Peretoe teenus",H153&lt;[2]an!$M$37,S153="kahepoolne vajaduspõhine",U153&lt;[2]an!$M$37,RANK(D153,$D153:$D153)+COUNTIFS($D$2:D153,D153,$F$2:F153,F153)-1=1),X153,
IF(AND(F153="Peretoe teenus",H153&lt;[2]an!$M$37,S153="kahepoolne vajaduspõhine",U153&lt;[2]an!$M$37,RANK(D153,$D153:$D153)+COUNTIFS($D$2:D153,D153,$F$2:F153,F153)-1&gt;1),"",
IF(AND(F153="Peretoe teenus",H153&lt;[2]an!$M$37,S153="kahepoolne vajaduspõhine",U153&gt;=[2]an!$M$37,U153&lt;=[2]an!$M$38,RANK(D153,$D153:$D153)+COUNTIFS($D$2:D153,D153,$F$2:F153,F153)-1=1),
((EOMONTH(U153,0)-U153+1)*X153)/DAY(EOMONTH(U153,0))+(DAY(U153)-1)*100/DAY(EOMONTH(U153,0)),
IF(AND(F153="Peretoe teenus",H153&lt;[2]an!$M$37,S153="kahepoolne vajaduspõhine",U153&gt;=[2]an!$M$37,U153&lt;=[2]an!$M$38,RANK(D153,$D153:$D153)+COUNTIFS($D$2:D153,D153,$F$2:F153,F153)-1&gt;1),"",
IF(AND(F153="Peretoe teenus",H153&lt;[2]an!$M$37,S153="kahepoolne vajaduspõhine",U153&gt;[2]an!$M$38,RANK(D153,$D153:$D153)+COUNTIFS($D$2:D153,D153,$F$2:F153,F153)-1=1),X153,
IF(AND(F153="Peretoe teenus",H153&lt;[2]an!$M$37,S153="kahepoolne vajaduspõhine",U153&gt;[2]an!$M$38,RANK(D153,$D153:$D153)+COUNTIFS($D$2:D153,D153,$F$2:F153,F153)-1&gt;1),"",X153*W153)))))))))))))),"")</f>
        <v/>
      </c>
      <c r="Z153" s="18" t="str">
        <f t="shared" si="7"/>
        <v/>
      </c>
      <c r="AA153" s="19" t="str">
        <f>IFERROR(VLOOKUP(E153,[2]an!$A$3:$B$81,2,FALSE),"")</f>
        <v/>
      </c>
      <c r="AB153" s="19" t="str">
        <f>IFERROR(VLOOKUP(AA153,[2]an!$C$2:$D$16,2,FALSE),"")</f>
        <v/>
      </c>
      <c r="AC153" s="20"/>
      <c r="AD153" s="21" t="str">
        <f>IF(A153=[2]an!$F$36,VLOOKUP([2]an!$F$36,[2]an!$F$36:$H$36,3,FALSE),IF(A153=[2]an!$F$35,VLOOKUP([2]an!$F$35,[2]an!$F$35:$H$35,3,FALSE),IF(A153=[2]an!$F$33,VLOOKUP([2]an!$F$33,[2]an!$F$33:$H$33,3,FALSE),IF(A153=[2]an!$F$31,VLOOKUP([2]an!$F$31,[2]an!$F$31:$H$31,3,FALSE),""))))</f>
        <v/>
      </c>
    </row>
    <row r="154" spans="6:30" x14ac:dyDescent="0.2">
      <c r="F154" s="10"/>
      <c r="G154" s="8" t="str">
        <f t="shared" si="8"/>
        <v/>
      </c>
      <c r="H154" s="13"/>
      <c r="K154" s="13"/>
      <c r="L154" s="10"/>
      <c r="M154" s="10"/>
      <c r="S154" s="8" t="str">
        <f>IFERROR(VLOOKUP(D154,[1]peretoe_teenus!$A$2:$L$2000,5,FALSE),"")</f>
        <v/>
      </c>
      <c r="U154" s="13"/>
      <c r="V154" s="15" t="str" cm="1">
        <f t="array" ref="V154">IFERROR(IF(AND(F154="Tugigrupp",RANK(K154,$K154:$K154)+COUNTIFS($K$2:K154,K154,$L$2:L154,L154,$M$2:M154,M154,$I$2:I154,I154,$G$2:G154,G154,$F$2:F154,F154)-1=1),SUMPRODUCT(($F$2:$F$4154=F154)*($G$2:$G$4154=G154)*($K$2:$K$4154=K154)*($I$2:$I$4154=I154)*($L$2:$L$4154=L154)*($M$2:$M$4154=M154)),""),"")</f>
        <v/>
      </c>
      <c r="W154" s="15" t="str">
        <f t="shared" si="6"/>
        <v/>
      </c>
      <c r="X154" s="16" t="str">
        <f>IF(AND(A154=[2]an!$G$38,F154=[2]an!$E$40),[2]an!$G$40,IF(AND(A154=[2]an!$G$38,F154=[2]an!$E$41),[2]an!$G$41,IF(AND(A154=[2]an!$G$38,F154=[2]an!$E$39,H154&gt;=[2]an!$M$37),[2]an!$G$39,
IF(AND(A154=[2]an!$G$38,F154=[2]an!$E$39,H154&lt;[2]an!$M$37,S154="kahepoolne vajaduspõhine",U154=""),[2]an!$M$40,
IF(AND(A154=[2]an!$G$38,F154=[2]an!$E$39,H154&lt;[2]an!$M$37,S154="kahepoolne vajaduspõhine",U154&lt;&gt;""),[2]an!$G$39,
IF(AND(A154=[2]an!$G$38,F154=[2]an!$E$39,H154&lt;[2]an!$M$37,S154&lt;&gt;"kahepoolne vajaduspõhine"),[2]an!$G$39,
IF(AND(A154=[2]an!$G$38,F154=[2]an!$E$42),[2]an!$G$42,
IF(AND(A154=[2]an!$H$38,F154=[2]an!$E$40),[2]an!$H$40,IF(AND(A154=[2]an!$H$38,F154=[2]an!$E$41),[2]an!$H$41,IF(AND(A154=[2]an!$H$38,F154=[2]an!$E$39,H154&gt;=[2]an!$M$37),[2]an!$H$39,
IF(AND(A154=[2]an!$H$38,F154=[2]an!$E$39,H154&lt;[2]an!$M$37,S154="kahepoolne vajaduspõhine",U154=""),[2]an!$M$40,
IF(AND(A154=[2]an!$H$38,F154=[2]an!$E$39,H154&lt;[2]an!$M$37,S154="kahepoolne vajaduspõhine",U154&lt;&gt;""),[2]an!$H$39,
IF(AND(A154=[2]an!$H$38,F154=[2]an!$E$39,H154&lt;[2]an!$M$37,S154&lt;&gt;"kahepoolne vajaduspõhine"),[2]an!$H$39,
IF(AND(A154=[2]an!$H$38,F154=[2]an!$E$42),[2]an!$H$42,
IF(AND(A154=[2]an!$I$38,F154=[2]an!$E$40),[2]an!$I$40,IF(AND(A154=[2]an!$I$38,F154=[2]an!$E$41),[2]an!$I$41,IF(AND(A154=[2]an!$I$38,F154=[2]an!$E$39,H154&gt;=[2]an!$M$37),[2]an!$I$39,
IF(AND(A154=[2]an!$I$38,F154=[2]an!$E$39,H154&lt;[2]an!$M$37,S154="kahepoolne vajaduspõhine",U154=""),[2]an!$M$40,
IF(AND(A154=[2]an!$I$38,F154=[2]an!$E$39,H154&lt;[2]an!$M$37,S154="kahepoolne vajaduspõhine",U154&lt;&gt;""),[2]an!$I$39,
IF(AND(A154=[2]an!$I$38,F154=[2]an!$E$39,H154&lt;[2]an!$M$37,S154&lt;&gt;"kahepoolne vajaduspõhine"),[2]an!$I$39,
IF(AND(A154=[2]an!$I$38,F154=[2]an!$E$42),[2]an!$I$42,
IF(AND(A154=[2]an!$J$38,F154=[2]an!$E$40),[2]an!$J$40,IF(AND(A154=[2]an!$J$38,F154=[2]an!$E$41),[2]an!$J$41,IF(AND(A154=[2]an!$J$38,F154=[2]an!$E$39,H154&gt;=[2]an!$M$37),[2]an!$J$39,
IF(AND(A154=[2]an!$J$38,F154=[2]an!$E$39,H154&lt;[2]an!$M$37,S154="kahepoolne vajaduspõhine",U154=""),[2]an!$M$40,
IF(AND(A154=[2]an!$J$38,F154=[2]an!$E$39,H154&lt;[2]an!$M$37,S154="kahepoolne vajaduspõhine",U154&lt;&gt;""),[2]an!$J$39,
IF(AND(A154=[2]an!$J$38,F154=[2]an!$E$39,H154&lt;[2]an!$M$37,S154&lt;&gt;"kahepoolne vajaduspõhine"),[2]an!$J$39,
IF(AND(A154=[2]an!$J$38,F154=[2]an!$E$42),[2]an!$J$42,""))))))))))))))))))))))))))))</f>
        <v/>
      </c>
      <c r="Y154" s="17" t="str">
        <f>IFERROR(IF(F154="Tugigrupp",0,
IF(AND(F154="Peretoe teenus",H154&gt;=[2]an!$M$37,RANK(D154,$D154:$D154)+COUNTIFS($D$2:D154,D154,$F$2:F154,F154)-1&gt;1),"",
IF(AND(F154="Peretoe teenus",H154&gt;=[2]an!$M$37,RANK(D154,$D154:$D154)+COUNTIFS($D$2:D154,D154,$F$2:F154,F154)-1=1,MONTH(H154)=MONTH(K154)=TRUE,YEAR(H154)=YEAR(K154)=TRUE),((EOMONTH(H154,0)-H154+1)*X154)/DAY(EOMONTH(H154,0)),
IF(AND(F154="Peretoe teenus",H154&gt;=[2]an!$M$37,RANK(D154,$D154:$D154)+COUNTIFS($D$2:D154,D154,$F$2:F154,F154)-1=1),X154,
IF(AND(F154="Peretoe teenus",H154&lt;[2]an!$M$37,S154&lt;&gt;"kahepoolne vajaduspõhine",RANK(D154,$D154:$D154)+COUNTIFS($D$2:D154,D154,$F$2:F154,F154)-1=1),X154,
IF(AND(F154="Peretoe teenus",H154&lt;[2]an!$M$37,S154&lt;&gt;"kahepoolne vajaduspõhine",RANK(D154,$D154:$D154)+COUNTIFS($D$2:D154,D154,$F$2:F154,F154)-1&gt;1),"",
IF(AND(F154="Peretoe teenus",H154&lt;[2]an!$M$37,S154="kahepoolne vajaduspõhine",U154="",RANK(D154,$D154:$D154)+COUNTIFS($D$2:D154,D154,$F$2:F154,F154)-1=1),X154,
IF(AND(F154="Peretoe teenus",H154&lt;[2]an!$M$37,S154="kahepoolne vajaduspõhine",U154="",RANK(D154,$D154:$D154)+COUNTIFS($D$2:D154,D154,$F$2:F154,F154)-1&gt;1),"",
IF(AND(F154="Peretoe teenus",H154&lt;[2]an!$M$37,S154="kahepoolne vajaduspõhine",U154&lt;[2]an!$M$37,RANK(D154,$D154:$D154)+COUNTIFS($D$2:D154,D154,$F$2:F154,F154)-1=1),X154,
IF(AND(F154="Peretoe teenus",H154&lt;[2]an!$M$37,S154="kahepoolne vajaduspõhine",U154&lt;[2]an!$M$37,RANK(D154,$D154:$D154)+COUNTIFS($D$2:D154,D154,$F$2:F154,F154)-1&gt;1),"",
IF(AND(F154="Peretoe teenus",H154&lt;[2]an!$M$37,S154="kahepoolne vajaduspõhine",U154&gt;=[2]an!$M$37,U154&lt;=[2]an!$M$38,RANK(D154,$D154:$D154)+COUNTIFS($D$2:D154,D154,$F$2:F154,F154)-1=1),
((EOMONTH(U154,0)-U154+1)*X154)/DAY(EOMONTH(U154,0))+(DAY(U154)-1)*100/DAY(EOMONTH(U154,0)),
IF(AND(F154="Peretoe teenus",H154&lt;[2]an!$M$37,S154="kahepoolne vajaduspõhine",U154&gt;=[2]an!$M$37,U154&lt;=[2]an!$M$38,RANK(D154,$D154:$D154)+COUNTIFS($D$2:D154,D154,$F$2:F154,F154)-1&gt;1),"",
IF(AND(F154="Peretoe teenus",H154&lt;[2]an!$M$37,S154="kahepoolne vajaduspõhine",U154&gt;[2]an!$M$38,RANK(D154,$D154:$D154)+COUNTIFS($D$2:D154,D154,$F$2:F154,F154)-1=1),X154,
IF(AND(F154="Peretoe teenus",H154&lt;[2]an!$M$37,S154="kahepoolne vajaduspõhine",U154&gt;[2]an!$M$38,RANK(D154,$D154:$D154)+COUNTIFS($D$2:D154,D154,$F$2:F154,F154)-1&gt;1),"",X154*W154)))))))))))))),"")</f>
        <v/>
      </c>
      <c r="Z154" s="18" t="str">
        <f t="shared" si="7"/>
        <v/>
      </c>
      <c r="AA154" s="19" t="str">
        <f>IFERROR(VLOOKUP(E154,[2]an!$A$3:$B$81,2,FALSE),"")</f>
        <v/>
      </c>
      <c r="AB154" s="19" t="str">
        <f>IFERROR(VLOOKUP(AA154,[2]an!$C$2:$D$16,2,FALSE),"")</f>
        <v/>
      </c>
      <c r="AC154" s="20"/>
      <c r="AD154" s="21" t="str">
        <f>IF(A154=[2]an!$F$36,VLOOKUP([2]an!$F$36,[2]an!$F$36:$H$36,3,FALSE),IF(A154=[2]an!$F$35,VLOOKUP([2]an!$F$35,[2]an!$F$35:$H$35,3,FALSE),IF(A154=[2]an!$F$33,VLOOKUP([2]an!$F$33,[2]an!$F$33:$H$33,3,FALSE),IF(A154=[2]an!$F$31,VLOOKUP([2]an!$F$31,[2]an!$F$31:$H$31,3,FALSE),""))))</f>
        <v/>
      </c>
    </row>
    <row r="155" spans="6:30" x14ac:dyDescent="0.2">
      <c r="F155" s="10"/>
      <c r="G155" s="8" t="str">
        <f t="shared" si="8"/>
        <v/>
      </c>
      <c r="H155" s="13"/>
      <c r="K155" s="13"/>
      <c r="L155" s="10"/>
      <c r="M155" s="10"/>
      <c r="S155" s="8" t="str">
        <f>IFERROR(VLOOKUP(D155,[1]peretoe_teenus!$A$2:$L$2000,5,FALSE),"")</f>
        <v/>
      </c>
      <c r="U155" s="13"/>
      <c r="V155" s="15" t="str" cm="1">
        <f t="array" ref="V155">IFERROR(IF(AND(F155="Tugigrupp",RANK(K155,$K155:$K155)+COUNTIFS($K$2:K155,K155,$L$2:L155,L155,$M$2:M155,M155,$I$2:I155,I155,$G$2:G155,G155,$F$2:F155,F155)-1=1),SUMPRODUCT(($F$2:$F$4154=F155)*($G$2:$G$4154=G155)*($K$2:$K$4154=K155)*($I$2:$I$4154=I155)*($L$2:$L$4154=L155)*($M$2:$M$4154=M155)),""),"")</f>
        <v/>
      </c>
      <c r="W155" s="15" t="str">
        <f t="shared" si="6"/>
        <v/>
      </c>
      <c r="X155" s="16" t="str">
        <f>IF(AND(A155=[2]an!$G$38,F155=[2]an!$E$40),[2]an!$G$40,IF(AND(A155=[2]an!$G$38,F155=[2]an!$E$41),[2]an!$G$41,IF(AND(A155=[2]an!$G$38,F155=[2]an!$E$39,H155&gt;=[2]an!$M$37),[2]an!$G$39,
IF(AND(A155=[2]an!$G$38,F155=[2]an!$E$39,H155&lt;[2]an!$M$37,S155="kahepoolne vajaduspõhine",U155=""),[2]an!$M$40,
IF(AND(A155=[2]an!$G$38,F155=[2]an!$E$39,H155&lt;[2]an!$M$37,S155="kahepoolne vajaduspõhine",U155&lt;&gt;""),[2]an!$G$39,
IF(AND(A155=[2]an!$G$38,F155=[2]an!$E$39,H155&lt;[2]an!$M$37,S155&lt;&gt;"kahepoolne vajaduspõhine"),[2]an!$G$39,
IF(AND(A155=[2]an!$G$38,F155=[2]an!$E$42),[2]an!$G$42,
IF(AND(A155=[2]an!$H$38,F155=[2]an!$E$40),[2]an!$H$40,IF(AND(A155=[2]an!$H$38,F155=[2]an!$E$41),[2]an!$H$41,IF(AND(A155=[2]an!$H$38,F155=[2]an!$E$39,H155&gt;=[2]an!$M$37),[2]an!$H$39,
IF(AND(A155=[2]an!$H$38,F155=[2]an!$E$39,H155&lt;[2]an!$M$37,S155="kahepoolne vajaduspõhine",U155=""),[2]an!$M$40,
IF(AND(A155=[2]an!$H$38,F155=[2]an!$E$39,H155&lt;[2]an!$M$37,S155="kahepoolne vajaduspõhine",U155&lt;&gt;""),[2]an!$H$39,
IF(AND(A155=[2]an!$H$38,F155=[2]an!$E$39,H155&lt;[2]an!$M$37,S155&lt;&gt;"kahepoolne vajaduspõhine"),[2]an!$H$39,
IF(AND(A155=[2]an!$H$38,F155=[2]an!$E$42),[2]an!$H$42,
IF(AND(A155=[2]an!$I$38,F155=[2]an!$E$40),[2]an!$I$40,IF(AND(A155=[2]an!$I$38,F155=[2]an!$E$41),[2]an!$I$41,IF(AND(A155=[2]an!$I$38,F155=[2]an!$E$39,H155&gt;=[2]an!$M$37),[2]an!$I$39,
IF(AND(A155=[2]an!$I$38,F155=[2]an!$E$39,H155&lt;[2]an!$M$37,S155="kahepoolne vajaduspõhine",U155=""),[2]an!$M$40,
IF(AND(A155=[2]an!$I$38,F155=[2]an!$E$39,H155&lt;[2]an!$M$37,S155="kahepoolne vajaduspõhine",U155&lt;&gt;""),[2]an!$I$39,
IF(AND(A155=[2]an!$I$38,F155=[2]an!$E$39,H155&lt;[2]an!$M$37,S155&lt;&gt;"kahepoolne vajaduspõhine"),[2]an!$I$39,
IF(AND(A155=[2]an!$I$38,F155=[2]an!$E$42),[2]an!$I$42,
IF(AND(A155=[2]an!$J$38,F155=[2]an!$E$40),[2]an!$J$40,IF(AND(A155=[2]an!$J$38,F155=[2]an!$E$41),[2]an!$J$41,IF(AND(A155=[2]an!$J$38,F155=[2]an!$E$39,H155&gt;=[2]an!$M$37),[2]an!$J$39,
IF(AND(A155=[2]an!$J$38,F155=[2]an!$E$39,H155&lt;[2]an!$M$37,S155="kahepoolne vajaduspõhine",U155=""),[2]an!$M$40,
IF(AND(A155=[2]an!$J$38,F155=[2]an!$E$39,H155&lt;[2]an!$M$37,S155="kahepoolne vajaduspõhine",U155&lt;&gt;""),[2]an!$J$39,
IF(AND(A155=[2]an!$J$38,F155=[2]an!$E$39,H155&lt;[2]an!$M$37,S155&lt;&gt;"kahepoolne vajaduspõhine"),[2]an!$J$39,
IF(AND(A155=[2]an!$J$38,F155=[2]an!$E$42),[2]an!$J$42,""))))))))))))))))))))))))))))</f>
        <v/>
      </c>
      <c r="Y155" s="17" t="str">
        <f>IFERROR(IF(F155="Tugigrupp",0,
IF(AND(F155="Peretoe teenus",H155&gt;=[2]an!$M$37,RANK(D155,$D155:$D155)+COUNTIFS($D$2:D155,D155,$F$2:F155,F155)-1&gt;1),"",
IF(AND(F155="Peretoe teenus",H155&gt;=[2]an!$M$37,RANK(D155,$D155:$D155)+COUNTIFS($D$2:D155,D155,$F$2:F155,F155)-1=1,MONTH(H155)=MONTH(K155)=TRUE,YEAR(H155)=YEAR(K155)=TRUE),((EOMONTH(H155,0)-H155+1)*X155)/DAY(EOMONTH(H155,0)),
IF(AND(F155="Peretoe teenus",H155&gt;=[2]an!$M$37,RANK(D155,$D155:$D155)+COUNTIFS($D$2:D155,D155,$F$2:F155,F155)-1=1),X155,
IF(AND(F155="Peretoe teenus",H155&lt;[2]an!$M$37,S155&lt;&gt;"kahepoolne vajaduspõhine",RANK(D155,$D155:$D155)+COUNTIFS($D$2:D155,D155,$F$2:F155,F155)-1=1),X155,
IF(AND(F155="Peretoe teenus",H155&lt;[2]an!$M$37,S155&lt;&gt;"kahepoolne vajaduspõhine",RANK(D155,$D155:$D155)+COUNTIFS($D$2:D155,D155,$F$2:F155,F155)-1&gt;1),"",
IF(AND(F155="Peretoe teenus",H155&lt;[2]an!$M$37,S155="kahepoolne vajaduspõhine",U155="",RANK(D155,$D155:$D155)+COUNTIFS($D$2:D155,D155,$F$2:F155,F155)-1=1),X155,
IF(AND(F155="Peretoe teenus",H155&lt;[2]an!$M$37,S155="kahepoolne vajaduspõhine",U155="",RANK(D155,$D155:$D155)+COUNTIFS($D$2:D155,D155,$F$2:F155,F155)-1&gt;1),"",
IF(AND(F155="Peretoe teenus",H155&lt;[2]an!$M$37,S155="kahepoolne vajaduspõhine",U155&lt;[2]an!$M$37,RANK(D155,$D155:$D155)+COUNTIFS($D$2:D155,D155,$F$2:F155,F155)-1=1),X155,
IF(AND(F155="Peretoe teenus",H155&lt;[2]an!$M$37,S155="kahepoolne vajaduspõhine",U155&lt;[2]an!$M$37,RANK(D155,$D155:$D155)+COUNTIFS($D$2:D155,D155,$F$2:F155,F155)-1&gt;1),"",
IF(AND(F155="Peretoe teenus",H155&lt;[2]an!$M$37,S155="kahepoolne vajaduspõhine",U155&gt;=[2]an!$M$37,U155&lt;=[2]an!$M$38,RANK(D155,$D155:$D155)+COUNTIFS($D$2:D155,D155,$F$2:F155,F155)-1=1),
((EOMONTH(U155,0)-U155+1)*X155)/DAY(EOMONTH(U155,0))+(DAY(U155)-1)*100/DAY(EOMONTH(U155,0)),
IF(AND(F155="Peretoe teenus",H155&lt;[2]an!$M$37,S155="kahepoolne vajaduspõhine",U155&gt;=[2]an!$M$37,U155&lt;=[2]an!$M$38,RANK(D155,$D155:$D155)+COUNTIFS($D$2:D155,D155,$F$2:F155,F155)-1&gt;1),"",
IF(AND(F155="Peretoe teenus",H155&lt;[2]an!$M$37,S155="kahepoolne vajaduspõhine",U155&gt;[2]an!$M$38,RANK(D155,$D155:$D155)+COUNTIFS($D$2:D155,D155,$F$2:F155,F155)-1=1),X155,
IF(AND(F155="Peretoe teenus",H155&lt;[2]an!$M$37,S155="kahepoolne vajaduspõhine",U155&gt;[2]an!$M$38,RANK(D155,$D155:$D155)+COUNTIFS($D$2:D155,D155,$F$2:F155,F155)-1&gt;1),"",X155*W155)))))))))))))),"")</f>
        <v/>
      </c>
      <c r="Z155" s="18" t="str">
        <f t="shared" si="7"/>
        <v/>
      </c>
      <c r="AA155" s="19" t="str">
        <f>IFERROR(VLOOKUP(E155,[2]an!$A$3:$B$81,2,FALSE),"")</f>
        <v/>
      </c>
      <c r="AB155" s="19" t="str">
        <f>IFERROR(VLOOKUP(AA155,[2]an!$C$2:$D$16,2,FALSE),"")</f>
        <v/>
      </c>
      <c r="AC155" s="20"/>
      <c r="AD155" s="21" t="str">
        <f>IF(A155=[2]an!$F$36,VLOOKUP([2]an!$F$36,[2]an!$F$36:$H$36,3,FALSE),IF(A155=[2]an!$F$35,VLOOKUP([2]an!$F$35,[2]an!$F$35:$H$35,3,FALSE),IF(A155=[2]an!$F$33,VLOOKUP([2]an!$F$33,[2]an!$F$33:$H$33,3,FALSE),IF(A155=[2]an!$F$31,VLOOKUP([2]an!$F$31,[2]an!$F$31:$H$31,3,FALSE),""))))</f>
        <v/>
      </c>
    </row>
    <row r="156" spans="6:30" x14ac:dyDescent="0.2">
      <c r="F156" s="10"/>
      <c r="G156" s="8" t="str">
        <f t="shared" si="8"/>
        <v/>
      </c>
      <c r="H156" s="13"/>
      <c r="K156" s="13"/>
      <c r="L156" s="10"/>
      <c r="M156" s="10"/>
      <c r="S156" s="8" t="str">
        <f>IFERROR(VLOOKUP(D156,[1]peretoe_teenus!$A$2:$L$2000,5,FALSE),"")</f>
        <v/>
      </c>
      <c r="U156" s="13"/>
      <c r="V156" s="15" t="str" cm="1">
        <f t="array" ref="V156">IFERROR(IF(AND(F156="Tugigrupp",RANK(K156,$K156:$K156)+COUNTIFS($K$2:K156,K156,$L$2:L156,L156,$M$2:M156,M156,$I$2:I156,I156,$G$2:G156,G156,$F$2:F156,F156)-1=1),SUMPRODUCT(($F$2:$F$4154=F156)*($G$2:$G$4154=G156)*($K$2:$K$4154=K156)*($I$2:$I$4154=I156)*($L$2:$L$4154=L156)*($M$2:$M$4154=M156)),""),"")</f>
        <v/>
      </c>
      <c r="W156" s="15" t="str">
        <f t="shared" si="6"/>
        <v/>
      </c>
      <c r="X156" s="16" t="str">
        <f>IF(AND(A156=[2]an!$G$38,F156=[2]an!$E$40),[2]an!$G$40,IF(AND(A156=[2]an!$G$38,F156=[2]an!$E$41),[2]an!$G$41,IF(AND(A156=[2]an!$G$38,F156=[2]an!$E$39,H156&gt;=[2]an!$M$37),[2]an!$G$39,
IF(AND(A156=[2]an!$G$38,F156=[2]an!$E$39,H156&lt;[2]an!$M$37,S156="kahepoolne vajaduspõhine",U156=""),[2]an!$M$40,
IF(AND(A156=[2]an!$G$38,F156=[2]an!$E$39,H156&lt;[2]an!$M$37,S156="kahepoolne vajaduspõhine",U156&lt;&gt;""),[2]an!$G$39,
IF(AND(A156=[2]an!$G$38,F156=[2]an!$E$39,H156&lt;[2]an!$M$37,S156&lt;&gt;"kahepoolne vajaduspõhine"),[2]an!$G$39,
IF(AND(A156=[2]an!$G$38,F156=[2]an!$E$42),[2]an!$G$42,
IF(AND(A156=[2]an!$H$38,F156=[2]an!$E$40),[2]an!$H$40,IF(AND(A156=[2]an!$H$38,F156=[2]an!$E$41),[2]an!$H$41,IF(AND(A156=[2]an!$H$38,F156=[2]an!$E$39,H156&gt;=[2]an!$M$37),[2]an!$H$39,
IF(AND(A156=[2]an!$H$38,F156=[2]an!$E$39,H156&lt;[2]an!$M$37,S156="kahepoolne vajaduspõhine",U156=""),[2]an!$M$40,
IF(AND(A156=[2]an!$H$38,F156=[2]an!$E$39,H156&lt;[2]an!$M$37,S156="kahepoolne vajaduspõhine",U156&lt;&gt;""),[2]an!$H$39,
IF(AND(A156=[2]an!$H$38,F156=[2]an!$E$39,H156&lt;[2]an!$M$37,S156&lt;&gt;"kahepoolne vajaduspõhine"),[2]an!$H$39,
IF(AND(A156=[2]an!$H$38,F156=[2]an!$E$42),[2]an!$H$42,
IF(AND(A156=[2]an!$I$38,F156=[2]an!$E$40),[2]an!$I$40,IF(AND(A156=[2]an!$I$38,F156=[2]an!$E$41),[2]an!$I$41,IF(AND(A156=[2]an!$I$38,F156=[2]an!$E$39,H156&gt;=[2]an!$M$37),[2]an!$I$39,
IF(AND(A156=[2]an!$I$38,F156=[2]an!$E$39,H156&lt;[2]an!$M$37,S156="kahepoolne vajaduspõhine",U156=""),[2]an!$M$40,
IF(AND(A156=[2]an!$I$38,F156=[2]an!$E$39,H156&lt;[2]an!$M$37,S156="kahepoolne vajaduspõhine",U156&lt;&gt;""),[2]an!$I$39,
IF(AND(A156=[2]an!$I$38,F156=[2]an!$E$39,H156&lt;[2]an!$M$37,S156&lt;&gt;"kahepoolne vajaduspõhine"),[2]an!$I$39,
IF(AND(A156=[2]an!$I$38,F156=[2]an!$E$42),[2]an!$I$42,
IF(AND(A156=[2]an!$J$38,F156=[2]an!$E$40),[2]an!$J$40,IF(AND(A156=[2]an!$J$38,F156=[2]an!$E$41),[2]an!$J$41,IF(AND(A156=[2]an!$J$38,F156=[2]an!$E$39,H156&gt;=[2]an!$M$37),[2]an!$J$39,
IF(AND(A156=[2]an!$J$38,F156=[2]an!$E$39,H156&lt;[2]an!$M$37,S156="kahepoolne vajaduspõhine",U156=""),[2]an!$M$40,
IF(AND(A156=[2]an!$J$38,F156=[2]an!$E$39,H156&lt;[2]an!$M$37,S156="kahepoolne vajaduspõhine",U156&lt;&gt;""),[2]an!$J$39,
IF(AND(A156=[2]an!$J$38,F156=[2]an!$E$39,H156&lt;[2]an!$M$37,S156&lt;&gt;"kahepoolne vajaduspõhine"),[2]an!$J$39,
IF(AND(A156=[2]an!$J$38,F156=[2]an!$E$42),[2]an!$J$42,""))))))))))))))))))))))))))))</f>
        <v/>
      </c>
      <c r="Y156" s="17" t="str">
        <f>IFERROR(IF(F156="Tugigrupp",0,
IF(AND(F156="Peretoe teenus",H156&gt;=[2]an!$M$37,RANK(D156,$D156:$D156)+COUNTIFS($D$2:D156,D156,$F$2:F156,F156)-1&gt;1),"",
IF(AND(F156="Peretoe teenus",H156&gt;=[2]an!$M$37,RANK(D156,$D156:$D156)+COUNTIFS($D$2:D156,D156,$F$2:F156,F156)-1=1,MONTH(H156)=MONTH(K156)=TRUE,YEAR(H156)=YEAR(K156)=TRUE),((EOMONTH(H156,0)-H156+1)*X156)/DAY(EOMONTH(H156,0)),
IF(AND(F156="Peretoe teenus",H156&gt;=[2]an!$M$37,RANK(D156,$D156:$D156)+COUNTIFS($D$2:D156,D156,$F$2:F156,F156)-1=1),X156,
IF(AND(F156="Peretoe teenus",H156&lt;[2]an!$M$37,S156&lt;&gt;"kahepoolne vajaduspõhine",RANK(D156,$D156:$D156)+COUNTIFS($D$2:D156,D156,$F$2:F156,F156)-1=1),X156,
IF(AND(F156="Peretoe teenus",H156&lt;[2]an!$M$37,S156&lt;&gt;"kahepoolne vajaduspõhine",RANK(D156,$D156:$D156)+COUNTIFS($D$2:D156,D156,$F$2:F156,F156)-1&gt;1),"",
IF(AND(F156="Peretoe teenus",H156&lt;[2]an!$M$37,S156="kahepoolne vajaduspõhine",U156="",RANK(D156,$D156:$D156)+COUNTIFS($D$2:D156,D156,$F$2:F156,F156)-1=1),X156,
IF(AND(F156="Peretoe teenus",H156&lt;[2]an!$M$37,S156="kahepoolne vajaduspõhine",U156="",RANK(D156,$D156:$D156)+COUNTIFS($D$2:D156,D156,$F$2:F156,F156)-1&gt;1),"",
IF(AND(F156="Peretoe teenus",H156&lt;[2]an!$M$37,S156="kahepoolne vajaduspõhine",U156&lt;[2]an!$M$37,RANK(D156,$D156:$D156)+COUNTIFS($D$2:D156,D156,$F$2:F156,F156)-1=1),X156,
IF(AND(F156="Peretoe teenus",H156&lt;[2]an!$M$37,S156="kahepoolne vajaduspõhine",U156&lt;[2]an!$M$37,RANK(D156,$D156:$D156)+COUNTIFS($D$2:D156,D156,$F$2:F156,F156)-1&gt;1),"",
IF(AND(F156="Peretoe teenus",H156&lt;[2]an!$M$37,S156="kahepoolne vajaduspõhine",U156&gt;=[2]an!$M$37,U156&lt;=[2]an!$M$38,RANK(D156,$D156:$D156)+COUNTIFS($D$2:D156,D156,$F$2:F156,F156)-1=1),
((EOMONTH(U156,0)-U156+1)*X156)/DAY(EOMONTH(U156,0))+(DAY(U156)-1)*100/DAY(EOMONTH(U156,0)),
IF(AND(F156="Peretoe teenus",H156&lt;[2]an!$M$37,S156="kahepoolne vajaduspõhine",U156&gt;=[2]an!$M$37,U156&lt;=[2]an!$M$38,RANK(D156,$D156:$D156)+COUNTIFS($D$2:D156,D156,$F$2:F156,F156)-1&gt;1),"",
IF(AND(F156="Peretoe teenus",H156&lt;[2]an!$M$37,S156="kahepoolne vajaduspõhine",U156&gt;[2]an!$M$38,RANK(D156,$D156:$D156)+COUNTIFS($D$2:D156,D156,$F$2:F156,F156)-1=1),X156,
IF(AND(F156="Peretoe teenus",H156&lt;[2]an!$M$37,S156="kahepoolne vajaduspõhine",U156&gt;[2]an!$M$38,RANK(D156,$D156:$D156)+COUNTIFS($D$2:D156,D156,$F$2:F156,F156)-1&gt;1),"",X156*W156)))))))))))))),"")</f>
        <v/>
      </c>
      <c r="Z156" s="18" t="str">
        <f t="shared" si="7"/>
        <v/>
      </c>
      <c r="AA156" s="19" t="str">
        <f>IFERROR(VLOOKUP(E156,[2]an!$A$3:$B$81,2,FALSE),"")</f>
        <v/>
      </c>
      <c r="AB156" s="19" t="str">
        <f>IFERROR(VLOOKUP(AA156,[2]an!$C$2:$D$16,2,FALSE),"")</f>
        <v/>
      </c>
      <c r="AC156" s="20"/>
      <c r="AD156" s="21" t="str">
        <f>IF(A156=[2]an!$F$36,VLOOKUP([2]an!$F$36,[2]an!$F$36:$H$36,3,FALSE),IF(A156=[2]an!$F$35,VLOOKUP([2]an!$F$35,[2]an!$F$35:$H$35,3,FALSE),IF(A156=[2]an!$F$33,VLOOKUP([2]an!$F$33,[2]an!$F$33:$H$33,3,FALSE),IF(A156=[2]an!$F$31,VLOOKUP([2]an!$F$31,[2]an!$F$31:$H$31,3,FALSE),""))))</f>
        <v/>
      </c>
    </row>
    <row r="157" spans="6:30" x14ac:dyDescent="0.2">
      <c r="F157" s="10"/>
      <c r="G157" s="8" t="str">
        <f t="shared" si="8"/>
        <v/>
      </c>
      <c r="H157" s="13"/>
      <c r="K157" s="13"/>
      <c r="L157" s="10"/>
      <c r="M157" s="10"/>
      <c r="S157" s="8" t="str">
        <f>IFERROR(VLOOKUP(D157,[1]peretoe_teenus!$A$2:$L$2000,5,FALSE),"")</f>
        <v/>
      </c>
      <c r="U157" s="13"/>
      <c r="V157" s="15" t="str" cm="1">
        <f t="array" ref="V157">IFERROR(IF(AND(F157="Tugigrupp",RANK(K157,$K157:$K157)+COUNTIFS($K$2:K157,K157,$L$2:L157,L157,$M$2:M157,M157,$I$2:I157,I157,$G$2:G157,G157,$F$2:F157,F157)-1=1),SUMPRODUCT(($F$2:$F$4154=F157)*($G$2:$G$4154=G157)*($K$2:$K$4154=K157)*($I$2:$I$4154=I157)*($L$2:$L$4154=L157)*($M$2:$M$4154=M157)),""),"")</f>
        <v/>
      </c>
      <c r="W157" s="15" t="str">
        <f t="shared" si="6"/>
        <v/>
      </c>
      <c r="X157" s="16" t="str">
        <f>IF(AND(A157=[2]an!$G$38,F157=[2]an!$E$40),[2]an!$G$40,IF(AND(A157=[2]an!$G$38,F157=[2]an!$E$41),[2]an!$G$41,IF(AND(A157=[2]an!$G$38,F157=[2]an!$E$39,H157&gt;=[2]an!$M$37),[2]an!$G$39,
IF(AND(A157=[2]an!$G$38,F157=[2]an!$E$39,H157&lt;[2]an!$M$37,S157="kahepoolne vajaduspõhine",U157=""),[2]an!$M$40,
IF(AND(A157=[2]an!$G$38,F157=[2]an!$E$39,H157&lt;[2]an!$M$37,S157="kahepoolne vajaduspõhine",U157&lt;&gt;""),[2]an!$G$39,
IF(AND(A157=[2]an!$G$38,F157=[2]an!$E$39,H157&lt;[2]an!$M$37,S157&lt;&gt;"kahepoolne vajaduspõhine"),[2]an!$G$39,
IF(AND(A157=[2]an!$G$38,F157=[2]an!$E$42),[2]an!$G$42,
IF(AND(A157=[2]an!$H$38,F157=[2]an!$E$40),[2]an!$H$40,IF(AND(A157=[2]an!$H$38,F157=[2]an!$E$41),[2]an!$H$41,IF(AND(A157=[2]an!$H$38,F157=[2]an!$E$39,H157&gt;=[2]an!$M$37),[2]an!$H$39,
IF(AND(A157=[2]an!$H$38,F157=[2]an!$E$39,H157&lt;[2]an!$M$37,S157="kahepoolne vajaduspõhine",U157=""),[2]an!$M$40,
IF(AND(A157=[2]an!$H$38,F157=[2]an!$E$39,H157&lt;[2]an!$M$37,S157="kahepoolne vajaduspõhine",U157&lt;&gt;""),[2]an!$H$39,
IF(AND(A157=[2]an!$H$38,F157=[2]an!$E$39,H157&lt;[2]an!$M$37,S157&lt;&gt;"kahepoolne vajaduspõhine"),[2]an!$H$39,
IF(AND(A157=[2]an!$H$38,F157=[2]an!$E$42),[2]an!$H$42,
IF(AND(A157=[2]an!$I$38,F157=[2]an!$E$40),[2]an!$I$40,IF(AND(A157=[2]an!$I$38,F157=[2]an!$E$41),[2]an!$I$41,IF(AND(A157=[2]an!$I$38,F157=[2]an!$E$39,H157&gt;=[2]an!$M$37),[2]an!$I$39,
IF(AND(A157=[2]an!$I$38,F157=[2]an!$E$39,H157&lt;[2]an!$M$37,S157="kahepoolne vajaduspõhine",U157=""),[2]an!$M$40,
IF(AND(A157=[2]an!$I$38,F157=[2]an!$E$39,H157&lt;[2]an!$M$37,S157="kahepoolne vajaduspõhine",U157&lt;&gt;""),[2]an!$I$39,
IF(AND(A157=[2]an!$I$38,F157=[2]an!$E$39,H157&lt;[2]an!$M$37,S157&lt;&gt;"kahepoolne vajaduspõhine"),[2]an!$I$39,
IF(AND(A157=[2]an!$I$38,F157=[2]an!$E$42),[2]an!$I$42,
IF(AND(A157=[2]an!$J$38,F157=[2]an!$E$40),[2]an!$J$40,IF(AND(A157=[2]an!$J$38,F157=[2]an!$E$41),[2]an!$J$41,IF(AND(A157=[2]an!$J$38,F157=[2]an!$E$39,H157&gt;=[2]an!$M$37),[2]an!$J$39,
IF(AND(A157=[2]an!$J$38,F157=[2]an!$E$39,H157&lt;[2]an!$M$37,S157="kahepoolne vajaduspõhine",U157=""),[2]an!$M$40,
IF(AND(A157=[2]an!$J$38,F157=[2]an!$E$39,H157&lt;[2]an!$M$37,S157="kahepoolne vajaduspõhine",U157&lt;&gt;""),[2]an!$J$39,
IF(AND(A157=[2]an!$J$38,F157=[2]an!$E$39,H157&lt;[2]an!$M$37,S157&lt;&gt;"kahepoolne vajaduspõhine"),[2]an!$J$39,
IF(AND(A157=[2]an!$J$38,F157=[2]an!$E$42),[2]an!$J$42,""))))))))))))))))))))))))))))</f>
        <v/>
      </c>
      <c r="Y157" s="17" t="str">
        <f>IFERROR(IF(F157="Tugigrupp",0,
IF(AND(F157="Peretoe teenus",H157&gt;=[2]an!$M$37,RANK(D157,$D157:$D157)+COUNTIFS($D$2:D157,D157,$F$2:F157,F157)-1&gt;1),"",
IF(AND(F157="Peretoe teenus",H157&gt;=[2]an!$M$37,RANK(D157,$D157:$D157)+COUNTIFS($D$2:D157,D157,$F$2:F157,F157)-1=1,MONTH(H157)=MONTH(K157)=TRUE,YEAR(H157)=YEAR(K157)=TRUE),((EOMONTH(H157,0)-H157+1)*X157)/DAY(EOMONTH(H157,0)),
IF(AND(F157="Peretoe teenus",H157&gt;=[2]an!$M$37,RANK(D157,$D157:$D157)+COUNTIFS($D$2:D157,D157,$F$2:F157,F157)-1=1),X157,
IF(AND(F157="Peretoe teenus",H157&lt;[2]an!$M$37,S157&lt;&gt;"kahepoolne vajaduspõhine",RANK(D157,$D157:$D157)+COUNTIFS($D$2:D157,D157,$F$2:F157,F157)-1=1),X157,
IF(AND(F157="Peretoe teenus",H157&lt;[2]an!$M$37,S157&lt;&gt;"kahepoolne vajaduspõhine",RANK(D157,$D157:$D157)+COUNTIFS($D$2:D157,D157,$F$2:F157,F157)-1&gt;1),"",
IF(AND(F157="Peretoe teenus",H157&lt;[2]an!$M$37,S157="kahepoolne vajaduspõhine",U157="",RANK(D157,$D157:$D157)+COUNTIFS($D$2:D157,D157,$F$2:F157,F157)-1=1),X157,
IF(AND(F157="Peretoe teenus",H157&lt;[2]an!$M$37,S157="kahepoolne vajaduspõhine",U157="",RANK(D157,$D157:$D157)+COUNTIFS($D$2:D157,D157,$F$2:F157,F157)-1&gt;1),"",
IF(AND(F157="Peretoe teenus",H157&lt;[2]an!$M$37,S157="kahepoolne vajaduspõhine",U157&lt;[2]an!$M$37,RANK(D157,$D157:$D157)+COUNTIFS($D$2:D157,D157,$F$2:F157,F157)-1=1),X157,
IF(AND(F157="Peretoe teenus",H157&lt;[2]an!$M$37,S157="kahepoolne vajaduspõhine",U157&lt;[2]an!$M$37,RANK(D157,$D157:$D157)+COUNTIFS($D$2:D157,D157,$F$2:F157,F157)-1&gt;1),"",
IF(AND(F157="Peretoe teenus",H157&lt;[2]an!$M$37,S157="kahepoolne vajaduspõhine",U157&gt;=[2]an!$M$37,U157&lt;=[2]an!$M$38,RANK(D157,$D157:$D157)+COUNTIFS($D$2:D157,D157,$F$2:F157,F157)-1=1),
((EOMONTH(U157,0)-U157+1)*X157)/DAY(EOMONTH(U157,0))+(DAY(U157)-1)*100/DAY(EOMONTH(U157,0)),
IF(AND(F157="Peretoe teenus",H157&lt;[2]an!$M$37,S157="kahepoolne vajaduspõhine",U157&gt;=[2]an!$M$37,U157&lt;=[2]an!$M$38,RANK(D157,$D157:$D157)+COUNTIFS($D$2:D157,D157,$F$2:F157,F157)-1&gt;1),"",
IF(AND(F157="Peretoe teenus",H157&lt;[2]an!$M$37,S157="kahepoolne vajaduspõhine",U157&gt;[2]an!$M$38,RANK(D157,$D157:$D157)+COUNTIFS($D$2:D157,D157,$F$2:F157,F157)-1=1),X157,
IF(AND(F157="Peretoe teenus",H157&lt;[2]an!$M$37,S157="kahepoolne vajaduspõhine",U157&gt;[2]an!$M$38,RANK(D157,$D157:$D157)+COUNTIFS($D$2:D157,D157,$F$2:F157,F157)-1&gt;1),"",X157*W157)))))))))))))),"")</f>
        <v/>
      </c>
      <c r="Z157" s="18" t="str">
        <f t="shared" si="7"/>
        <v/>
      </c>
      <c r="AA157" s="19" t="str">
        <f>IFERROR(VLOOKUP(E157,[2]an!$A$3:$B$81,2,FALSE),"")</f>
        <v/>
      </c>
      <c r="AB157" s="19" t="str">
        <f>IFERROR(VLOOKUP(AA157,[2]an!$C$2:$D$16,2,FALSE),"")</f>
        <v/>
      </c>
      <c r="AC157" s="20"/>
      <c r="AD157" s="21" t="str">
        <f>IF(A157=[2]an!$F$36,VLOOKUP([2]an!$F$36,[2]an!$F$36:$H$36,3,FALSE),IF(A157=[2]an!$F$35,VLOOKUP([2]an!$F$35,[2]an!$F$35:$H$35,3,FALSE),IF(A157=[2]an!$F$33,VLOOKUP([2]an!$F$33,[2]an!$F$33:$H$33,3,FALSE),IF(A157=[2]an!$F$31,VLOOKUP([2]an!$F$31,[2]an!$F$31:$H$31,3,FALSE),""))))</f>
        <v/>
      </c>
    </row>
    <row r="158" spans="6:30" x14ac:dyDescent="0.2">
      <c r="F158" s="10"/>
      <c r="G158" s="8" t="str">
        <f t="shared" si="8"/>
        <v/>
      </c>
      <c r="H158" s="13"/>
      <c r="K158" s="13"/>
      <c r="L158" s="10"/>
      <c r="M158" s="10"/>
      <c r="S158" s="8" t="str">
        <f>IFERROR(VLOOKUP(D158,[1]peretoe_teenus!$A$2:$L$2000,5,FALSE),"")</f>
        <v/>
      </c>
      <c r="U158" s="13"/>
      <c r="V158" s="15" t="str" cm="1">
        <f t="array" ref="V158">IFERROR(IF(AND(F158="Tugigrupp",RANK(K158,$K158:$K158)+COUNTIFS($K$2:K158,K158,$L$2:L158,L158,$M$2:M158,M158,$I$2:I158,I158,$G$2:G158,G158,$F$2:F158,F158)-1=1),SUMPRODUCT(($F$2:$F$4154=F158)*($G$2:$G$4154=G158)*($K$2:$K$4154=K158)*($I$2:$I$4154=I158)*($L$2:$L$4154=L158)*($M$2:$M$4154=M158)),""),"")</f>
        <v/>
      </c>
      <c r="W158" s="15" t="str">
        <f t="shared" si="6"/>
        <v/>
      </c>
      <c r="X158" s="16" t="str">
        <f>IF(AND(A158=[2]an!$G$38,F158=[2]an!$E$40),[2]an!$G$40,IF(AND(A158=[2]an!$G$38,F158=[2]an!$E$41),[2]an!$G$41,IF(AND(A158=[2]an!$G$38,F158=[2]an!$E$39,H158&gt;=[2]an!$M$37),[2]an!$G$39,
IF(AND(A158=[2]an!$G$38,F158=[2]an!$E$39,H158&lt;[2]an!$M$37,S158="kahepoolne vajaduspõhine",U158=""),[2]an!$M$40,
IF(AND(A158=[2]an!$G$38,F158=[2]an!$E$39,H158&lt;[2]an!$M$37,S158="kahepoolne vajaduspõhine",U158&lt;&gt;""),[2]an!$G$39,
IF(AND(A158=[2]an!$G$38,F158=[2]an!$E$39,H158&lt;[2]an!$M$37,S158&lt;&gt;"kahepoolne vajaduspõhine"),[2]an!$G$39,
IF(AND(A158=[2]an!$G$38,F158=[2]an!$E$42),[2]an!$G$42,
IF(AND(A158=[2]an!$H$38,F158=[2]an!$E$40),[2]an!$H$40,IF(AND(A158=[2]an!$H$38,F158=[2]an!$E$41),[2]an!$H$41,IF(AND(A158=[2]an!$H$38,F158=[2]an!$E$39,H158&gt;=[2]an!$M$37),[2]an!$H$39,
IF(AND(A158=[2]an!$H$38,F158=[2]an!$E$39,H158&lt;[2]an!$M$37,S158="kahepoolne vajaduspõhine",U158=""),[2]an!$M$40,
IF(AND(A158=[2]an!$H$38,F158=[2]an!$E$39,H158&lt;[2]an!$M$37,S158="kahepoolne vajaduspõhine",U158&lt;&gt;""),[2]an!$H$39,
IF(AND(A158=[2]an!$H$38,F158=[2]an!$E$39,H158&lt;[2]an!$M$37,S158&lt;&gt;"kahepoolne vajaduspõhine"),[2]an!$H$39,
IF(AND(A158=[2]an!$H$38,F158=[2]an!$E$42),[2]an!$H$42,
IF(AND(A158=[2]an!$I$38,F158=[2]an!$E$40),[2]an!$I$40,IF(AND(A158=[2]an!$I$38,F158=[2]an!$E$41),[2]an!$I$41,IF(AND(A158=[2]an!$I$38,F158=[2]an!$E$39,H158&gt;=[2]an!$M$37),[2]an!$I$39,
IF(AND(A158=[2]an!$I$38,F158=[2]an!$E$39,H158&lt;[2]an!$M$37,S158="kahepoolne vajaduspõhine",U158=""),[2]an!$M$40,
IF(AND(A158=[2]an!$I$38,F158=[2]an!$E$39,H158&lt;[2]an!$M$37,S158="kahepoolne vajaduspõhine",U158&lt;&gt;""),[2]an!$I$39,
IF(AND(A158=[2]an!$I$38,F158=[2]an!$E$39,H158&lt;[2]an!$M$37,S158&lt;&gt;"kahepoolne vajaduspõhine"),[2]an!$I$39,
IF(AND(A158=[2]an!$I$38,F158=[2]an!$E$42),[2]an!$I$42,
IF(AND(A158=[2]an!$J$38,F158=[2]an!$E$40),[2]an!$J$40,IF(AND(A158=[2]an!$J$38,F158=[2]an!$E$41),[2]an!$J$41,IF(AND(A158=[2]an!$J$38,F158=[2]an!$E$39,H158&gt;=[2]an!$M$37),[2]an!$J$39,
IF(AND(A158=[2]an!$J$38,F158=[2]an!$E$39,H158&lt;[2]an!$M$37,S158="kahepoolne vajaduspõhine",U158=""),[2]an!$M$40,
IF(AND(A158=[2]an!$J$38,F158=[2]an!$E$39,H158&lt;[2]an!$M$37,S158="kahepoolne vajaduspõhine",U158&lt;&gt;""),[2]an!$J$39,
IF(AND(A158=[2]an!$J$38,F158=[2]an!$E$39,H158&lt;[2]an!$M$37,S158&lt;&gt;"kahepoolne vajaduspõhine"),[2]an!$J$39,
IF(AND(A158=[2]an!$J$38,F158=[2]an!$E$42),[2]an!$J$42,""))))))))))))))))))))))))))))</f>
        <v/>
      </c>
      <c r="Y158" s="17" t="str">
        <f>IFERROR(IF(F158="Tugigrupp",0,
IF(AND(F158="Peretoe teenus",H158&gt;=[2]an!$M$37,RANK(D158,$D158:$D158)+COUNTIFS($D$2:D158,D158,$F$2:F158,F158)-1&gt;1),"",
IF(AND(F158="Peretoe teenus",H158&gt;=[2]an!$M$37,RANK(D158,$D158:$D158)+COUNTIFS($D$2:D158,D158,$F$2:F158,F158)-1=1,MONTH(H158)=MONTH(K158)=TRUE,YEAR(H158)=YEAR(K158)=TRUE),((EOMONTH(H158,0)-H158+1)*X158)/DAY(EOMONTH(H158,0)),
IF(AND(F158="Peretoe teenus",H158&gt;=[2]an!$M$37,RANK(D158,$D158:$D158)+COUNTIFS($D$2:D158,D158,$F$2:F158,F158)-1=1),X158,
IF(AND(F158="Peretoe teenus",H158&lt;[2]an!$M$37,S158&lt;&gt;"kahepoolne vajaduspõhine",RANK(D158,$D158:$D158)+COUNTIFS($D$2:D158,D158,$F$2:F158,F158)-1=1),X158,
IF(AND(F158="Peretoe teenus",H158&lt;[2]an!$M$37,S158&lt;&gt;"kahepoolne vajaduspõhine",RANK(D158,$D158:$D158)+COUNTIFS($D$2:D158,D158,$F$2:F158,F158)-1&gt;1),"",
IF(AND(F158="Peretoe teenus",H158&lt;[2]an!$M$37,S158="kahepoolne vajaduspõhine",U158="",RANK(D158,$D158:$D158)+COUNTIFS($D$2:D158,D158,$F$2:F158,F158)-1=1),X158,
IF(AND(F158="Peretoe teenus",H158&lt;[2]an!$M$37,S158="kahepoolne vajaduspõhine",U158="",RANK(D158,$D158:$D158)+COUNTIFS($D$2:D158,D158,$F$2:F158,F158)-1&gt;1),"",
IF(AND(F158="Peretoe teenus",H158&lt;[2]an!$M$37,S158="kahepoolne vajaduspõhine",U158&lt;[2]an!$M$37,RANK(D158,$D158:$D158)+COUNTIFS($D$2:D158,D158,$F$2:F158,F158)-1=1),X158,
IF(AND(F158="Peretoe teenus",H158&lt;[2]an!$M$37,S158="kahepoolne vajaduspõhine",U158&lt;[2]an!$M$37,RANK(D158,$D158:$D158)+COUNTIFS($D$2:D158,D158,$F$2:F158,F158)-1&gt;1),"",
IF(AND(F158="Peretoe teenus",H158&lt;[2]an!$M$37,S158="kahepoolne vajaduspõhine",U158&gt;=[2]an!$M$37,U158&lt;=[2]an!$M$38,RANK(D158,$D158:$D158)+COUNTIFS($D$2:D158,D158,$F$2:F158,F158)-1=1),
((EOMONTH(U158,0)-U158+1)*X158)/DAY(EOMONTH(U158,0))+(DAY(U158)-1)*100/DAY(EOMONTH(U158,0)),
IF(AND(F158="Peretoe teenus",H158&lt;[2]an!$M$37,S158="kahepoolne vajaduspõhine",U158&gt;=[2]an!$M$37,U158&lt;=[2]an!$M$38,RANK(D158,$D158:$D158)+COUNTIFS($D$2:D158,D158,$F$2:F158,F158)-1&gt;1),"",
IF(AND(F158="Peretoe teenus",H158&lt;[2]an!$M$37,S158="kahepoolne vajaduspõhine",U158&gt;[2]an!$M$38,RANK(D158,$D158:$D158)+COUNTIFS($D$2:D158,D158,$F$2:F158,F158)-1=1),X158,
IF(AND(F158="Peretoe teenus",H158&lt;[2]an!$M$37,S158="kahepoolne vajaduspõhine",U158&gt;[2]an!$M$38,RANK(D158,$D158:$D158)+COUNTIFS($D$2:D158,D158,$F$2:F158,F158)-1&gt;1),"",X158*W158)))))))))))))),"")</f>
        <v/>
      </c>
      <c r="Z158" s="18" t="str">
        <f t="shared" si="7"/>
        <v/>
      </c>
      <c r="AA158" s="19" t="str">
        <f>IFERROR(VLOOKUP(E158,[2]an!$A$3:$B$81,2,FALSE),"")</f>
        <v/>
      </c>
      <c r="AB158" s="19" t="str">
        <f>IFERROR(VLOOKUP(AA158,[2]an!$C$2:$D$16,2,FALSE),"")</f>
        <v/>
      </c>
      <c r="AC158" s="20"/>
      <c r="AD158" s="21" t="str">
        <f>IF(A158=[2]an!$F$36,VLOOKUP([2]an!$F$36,[2]an!$F$36:$H$36,3,FALSE),IF(A158=[2]an!$F$35,VLOOKUP([2]an!$F$35,[2]an!$F$35:$H$35,3,FALSE),IF(A158=[2]an!$F$33,VLOOKUP([2]an!$F$33,[2]an!$F$33:$H$33,3,FALSE),IF(A158=[2]an!$F$31,VLOOKUP([2]an!$F$31,[2]an!$F$31:$H$31,3,FALSE),""))))</f>
        <v/>
      </c>
    </row>
    <row r="159" spans="6:30" x14ac:dyDescent="0.2">
      <c r="F159" s="10"/>
      <c r="G159" s="8" t="str">
        <f t="shared" si="8"/>
        <v/>
      </c>
      <c r="H159" s="13"/>
      <c r="K159" s="13"/>
      <c r="L159" s="10"/>
      <c r="M159" s="10"/>
      <c r="S159" s="8" t="str">
        <f>IFERROR(VLOOKUP(D159,[1]peretoe_teenus!$A$2:$L$2000,5,FALSE),"")</f>
        <v/>
      </c>
      <c r="U159" s="13"/>
      <c r="V159" s="15" t="str" cm="1">
        <f t="array" ref="V159">IFERROR(IF(AND(F159="Tugigrupp",RANK(K159,$K159:$K159)+COUNTIFS($K$2:K159,K159,$L$2:L159,L159,$M$2:M159,M159,$I$2:I159,I159,$G$2:G159,G159,$F$2:F159,F159)-1=1),SUMPRODUCT(($F$2:$F$4154=F159)*($G$2:$G$4154=G159)*($K$2:$K$4154=K159)*($I$2:$I$4154=I159)*($L$2:$L$4154=L159)*($M$2:$M$4154=M159)),""),"")</f>
        <v/>
      </c>
      <c r="W159" s="15" t="str">
        <f t="shared" si="6"/>
        <v/>
      </c>
      <c r="X159" s="16" t="str">
        <f>IF(AND(A159=[2]an!$G$38,F159=[2]an!$E$40),[2]an!$G$40,IF(AND(A159=[2]an!$G$38,F159=[2]an!$E$41),[2]an!$G$41,IF(AND(A159=[2]an!$G$38,F159=[2]an!$E$39,H159&gt;=[2]an!$M$37),[2]an!$G$39,
IF(AND(A159=[2]an!$G$38,F159=[2]an!$E$39,H159&lt;[2]an!$M$37,S159="kahepoolne vajaduspõhine",U159=""),[2]an!$M$40,
IF(AND(A159=[2]an!$G$38,F159=[2]an!$E$39,H159&lt;[2]an!$M$37,S159="kahepoolne vajaduspõhine",U159&lt;&gt;""),[2]an!$G$39,
IF(AND(A159=[2]an!$G$38,F159=[2]an!$E$39,H159&lt;[2]an!$M$37,S159&lt;&gt;"kahepoolne vajaduspõhine"),[2]an!$G$39,
IF(AND(A159=[2]an!$G$38,F159=[2]an!$E$42),[2]an!$G$42,
IF(AND(A159=[2]an!$H$38,F159=[2]an!$E$40),[2]an!$H$40,IF(AND(A159=[2]an!$H$38,F159=[2]an!$E$41),[2]an!$H$41,IF(AND(A159=[2]an!$H$38,F159=[2]an!$E$39,H159&gt;=[2]an!$M$37),[2]an!$H$39,
IF(AND(A159=[2]an!$H$38,F159=[2]an!$E$39,H159&lt;[2]an!$M$37,S159="kahepoolne vajaduspõhine",U159=""),[2]an!$M$40,
IF(AND(A159=[2]an!$H$38,F159=[2]an!$E$39,H159&lt;[2]an!$M$37,S159="kahepoolne vajaduspõhine",U159&lt;&gt;""),[2]an!$H$39,
IF(AND(A159=[2]an!$H$38,F159=[2]an!$E$39,H159&lt;[2]an!$M$37,S159&lt;&gt;"kahepoolne vajaduspõhine"),[2]an!$H$39,
IF(AND(A159=[2]an!$H$38,F159=[2]an!$E$42),[2]an!$H$42,
IF(AND(A159=[2]an!$I$38,F159=[2]an!$E$40),[2]an!$I$40,IF(AND(A159=[2]an!$I$38,F159=[2]an!$E$41),[2]an!$I$41,IF(AND(A159=[2]an!$I$38,F159=[2]an!$E$39,H159&gt;=[2]an!$M$37),[2]an!$I$39,
IF(AND(A159=[2]an!$I$38,F159=[2]an!$E$39,H159&lt;[2]an!$M$37,S159="kahepoolne vajaduspõhine",U159=""),[2]an!$M$40,
IF(AND(A159=[2]an!$I$38,F159=[2]an!$E$39,H159&lt;[2]an!$M$37,S159="kahepoolne vajaduspõhine",U159&lt;&gt;""),[2]an!$I$39,
IF(AND(A159=[2]an!$I$38,F159=[2]an!$E$39,H159&lt;[2]an!$M$37,S159&lt;&gt;"kahepoolne vajaduspõhine"),[2]an!$I$39,
IF(AND(A159=[2]an!$I$38,F159=[2]an!$E$42),[2]an!$I$42,
IF(AND(A159=[2]an!$J$38,F159=[2]an!$E$40),[2]an!$J$40,IF(AND(A159=[2]an!$J$38,F159=[2]an!$E$41),[2]an!$J$41,IF(AND(A159=[2]an!$J$38,F159=[2]an!$E$39,H159&gt;=[2]an!$M$37),[2]an!$J$39,
IF(AND(A159=[2]an!$J$38,F159=[2]an!$E$39,H159&lt;[2]an!$M$37,S159="kahepoolne vajaduspõhine",U159=""),[2]an!$M$40,
IF(AND(A159=[2]an!$J$38,F159=[2]an!$E$39,H159&lt;[2]an!$M$37,S159="kahepoolne vajaduspõhine",U159&lt;&gt;""),[2]an!$J$39,
IF(AND(A159=[2]an!$J$38,F159=[2]an!$E$39,H159&lt;[2]an!$M$37,S159&lt;&gt;"kahepoolne vajaduspõhine"),[2]an!$J$39,
IF(AND(A159=[2]an!$J$38,F159=[2]an!$E$42),[2]an!$J$42,""))))))))))))))))))))))))))))</f>
        <v/>
      </c>
      <c r="Y159" s="17" t="str">
        <f>IFERROR(IF(F159="Tugigrupp",0,
IF(AND(F159="Peretoe teenus",H159&gt;=[2]an!$M$37,RANK(D159,$D159:$D159)+COUNTIFS($D$2:D159,D159,$F$2:F159,F159)-1&gt;1),"",
IF(AND(F159="Peretoe teenus",H159&gt;=[2]an!$M$37,RANK(D159,$D159:$D159)+COUNTIFS($D$2:D159,D159,$F$2:F159,F159)-1=1,MONTH(H159)=MONTH(K159)=TRUE,YEAR(H159)=YEAR(K159)=TRUE),((EOMONTH(H159,0)-H159+1)*X159)/DAY(EOMONTH(H159,0)),
IF(AND(F159="Peretoe teenus",H159&gt;=[2]an!$M$37,RANK(D159,$D159:$D159)+COUNTIFS($D$2:D159,D159,$F$2:F159,F159)-1=1),X159,
IF(AND(F159="Peretoe teenus",H159&lt;[2]an!$M$37,S159&lt;&gt;"kahepoolne vajaduspõhine",RANK(D159,$D159:$D159)+COUNTIFS($D$2:D159,D159,$F$2:F159,F159)-1=1),X159,
IF(AND(F159="Peretoe teenus",H159&lt;[2]an!$M$37,S159&lt;&gt;"kahepoolne vajaduspõhine",RANK(D159,$D159:$D159)+COUNTIFS($D$2:D159,D159,$F$2:F159,F159)-1&gt;1),"",
IF(AND(F159="Peretoe teenus",H159&lt;[2]an!$M$37,S159="kahepoolne vajaduspõhine",U159="",RANK(D159,$D159:$D159)+COUNTIFS($D$2:D159,D159,$F$2:F159,F159)-1=1),X159,
IF(AND(F159="Peretoe teenus",H159&lt;[2]an!$M$37,S159="kahepoolne vajaduspõhine",U159="",RANK(D159,$D159:$D159)+COUNTIFS($D$2:D159,D159,$F$2:F159,F159)-1&gt;1),"",
IF(AND(F159="Peretoe teenus",H159&lt;[2]an!$M$37,S159="kahepoolne vajaduspõhine",U159&lt;[2]an!$M$37,RANK(D159,$D159:$D159)+COUNTIFS($D$2:D159,D159,$F$2:F159,F159)-1=1),X159,
IF(AND(F159="Peretoe teenus",H159&lt;[2]an!$M$37,S159="kahepoolne vajaduspõhine",U159&lt;[2]an!$M$37,RANK(D159,$D159:$D159)+COUNTIFS($D$2:D159,D159,$F$2:F159,F159)-1&gt;1),"",
IF(AND(F159="Peretoe teenus",H159&lt;[2]an!$M$37,S159="kahepoolne vajaduspõhine",U159&gt;=[2]an!$M$37,U159&lt;=[2]an!$M$38,RANK(D159,$D159:$D159)+COUNTIFS($D$2:D159,D159,$F$2:F159,F159)-1=1),
((EOMONTH(U159,0)-U159+1)*X159)/DAY(EOMONTH(U159,0))+(DAY(U159)-1)*100/DAY(EOMONTH(U159,0)),
IF(AND(F159="Peretoe teenus",H159&lt;[2]an!$M$37,S159="kahepoolne vajaduspõhine",U159&gt;=[2]an!$M$37,U159&lt;=[2]an!$M$38,RANK(D159,$D159:$D159)+COUNTIFS($D$2:D159,D159,$F$2:F159,F159)-1&gt;1),"",
IF(AND(F159="Peretoe teenus",H159&lt;[2]an!$M$37,S159="kahepoolne vajaduspõhine",U159&gt;[2]an!$M$38,RANK(D159,$D159:$D159)+COUNTIFS($D$2:D159,D159,$F$2:F159,F159)-1=1),X159,
IF(AND(F159="Peretoe teenus",H159&lt;[2]an!$M$37,S159="kahepoolne vajaduspõhine",U159&gt;[2]an!$M$38,RANK(D159,$D159:$D159)+COUNTIFS($D$2:D159,D159,$F$2:F159,F159)-1&gt;1),"",X159*W159)))))))))))))),"")</f>
        <v/>
      </c>
      <c r="Z159" s="18" t="str">
        <f t="shared" si="7"/>
        <v/>
      </c>
      <c r="AA159" s="19" t="str">
        <f>IFERROR(VLOOKUP(E159,[2]an!$A$3:$B$81,2,FALSE),"")</f>
        <v/>
      </c>
      <c r="AB159" s="19" t="str">
        <f>IFERROR(VLOOKUP(AA159,[2]an!$C$2:$D$16,2,FALSE),"")</f>
        <v/>
      </c>
      <c r="AC159" s="20"/>
      <c r="AD159" s="21" t="str">
        <f>IF(A159=[2]an!$F$36,VLOOKUP([2]an!$F$36,[2]an!$F$36:$H$36,3,FALSE),IF(A159=[2]an!$F$35,VLOOKUP([2]an!$F$35,[2]an!$F$35:$H$35,3,FALSE),IF(A159=[2]an!$F$33,VLOOKUP([2]an!$F$33,[2]an!$F$33:$H$33,3,FALSE),IF(A159=[2]an!$F$31,VLOOKUP([2]an!$F$31,[2]an!$F$31:$H$31,3,FALSE),""))))</f>
        <v/>
      </c>
    </row>
    <row r="160" spans="6:30" x14ac:dyDescent="0.2">
      <c r="F160" s="10"/>
      <c r="G160" s="8" t="str">
        <f t="shared" si="8"/>
        <v/>
      </c>
      <c r="H160" s="13"/>
      <c r="K160" s="13"/>
      <c r="L160" s="10"/>
      <c r="M160" s="10"/>
      <c r="S160" s="8" t="str">
        <f>IFERROR(VLOOKUP(D160,[1]peretoe_teenus!$A$2:$L$2000,5,FALSE),"")</f>
        <v/>
      </c>
      <c r="U160" s="13"/>
      <c r="V160" s="15" t="str" cm="1">
        <f t="array" ref="V160">IFERROR(IF(AND(F160="Tugigrupp",RANK(K160,$K160:$K160)+COUNTIFS($K$2:K160,K160,$L$2:L160,L160,$M$2:M160,M160,$I$2:I160,I160,$G$2:G160,G160,$F$2:F160,F160)-1=1),SUMPRODUCT(($F$2:$F$4154=F160)*($G$2:$G$4154=G160)*($K$2:$K$4154=K160)*($I$2:$I$4154=I160)*($L$2:$L$4154=L160)*($M$2:$M$4154=M160)),""),"")</f>
        <v/>
      </c>
      <c r="W160" s="15" t="str">
        <f t="shared" si="6"/>
        <v/>
      </c>
      <c r="X160" s="16" t="str">
        <f>IF(AND(A160=[2]an!$G$38,F160=[2]an!$E$40),[2]an!$G$40,IF(AND(A160=[2]an!$G$38,F160=[2]an!$E$41),[2]an!$G$41,IF(AND(A160=[2]an!$G$38,F160=[2]an!$E$39,H160&gt;=[2]an!$M$37),[2]an!$G$39,
IF(AND(A160=[2]an!$G$38,F160=[2]an!$E$39,H160&lt;[2]an!$M$37,S160="kahepoolne vajaduspõhine",U160=""),[2]an!$M$40,
IF(AND(A160=[2]an!$G$38,F160=[2]an!$E$39,H160&lt;[2]an!$M$37,S160="kahepoolne vajaduspõhine",U160&lt;&gt;""),[2]an!$G$39,
IF(AND(A160=[2]an!$G$38,F160=[2]an!$E$39,H160&lt;[2]an!$M$37,S160&lt;&gt;"kahepoolne vajaduspõhine"),[2]an!$G$39,
IF(AND(A160=[2]an!$G$38,F160=[2]an!$E$42),[2]an!$G$42,
IF(AND(A160=[2]an!$H$38,F160=[2]an!$E$40),[2]an!$H$40,IF(AND(A160=[2]an!$H$38,F160=[2]an!$E$41),[2]an!$H$41,IF(AND(A160=[2]an!$H$38,F160=[2]an!$E$39,H160&gt;=[2]an!$M$37),[2]an!$H$39,
IF(AND(A160=[2]an!$H$38,F160=[2]an!$E$39,H160&lt;[2]an!$M$37,S160="kahepoolne vajaduspõhine",U160=""),[2]an!$M$40,
IF(AND(A160=[2]an!$H$38,F160=[2]an!$E$39,H160&lt;[2]an!$M$37,S160="kahepoolne vajaduspõhine",U160&lt;&gt;""),[2]an!$H$39,
IF(AND(A160=[2]an!$H$38,F160=[2]an!$E$39,H160&lt;[2]an!$M$37,S160&lt;&gt;"kahepoolne vajaduspõhine"),[2]an!$H$39,
IF(AND(A160=[2]an!$H$38,F160=[2]an!$E$42),[2]an!$H$42,
IF(AND(A160=[2]an!$I$38,F160=[2]an!$E$40),[2]an!$I$40,IF(AND(A160=[2]an!$I$38,F160=[2]an!$E$41),[2]an!$I$41,IF(AND(A160=[2]an!$I$38,F160=[2]an!$E$39,H160&gt;=[2]an!$M$37),[2]an!$I$39,
IF(AND(A160=[2]an!$I$38,F160=[2]an!$E$39,H160&lt;[2]an!$M$37,S160="kahepoolne vajaduspõhine",U160=""),[2]an!$M$40,
IF(AND(A160=[2]an!$I$38,F160=[2]an!$E$39,H160&lt;[2]an!$M$37,S160="kahepoolne vajaduspõhine",U160&lt;&gt;""),[2]an!$I$39,
IF(AND(A160=[2]an!$I$38,F160=[2]an!$E$39,H160&lt;[2]an!$M$37,S160&lt;&gt;"kahepoolne vajaduspõhine"),[2]an!$I$39,
IF(AND(A160=[2]an!$I$38,F160=[2]an!$E$42),[2]an!$I$42,
IF(AND(A160=[2]an!$J$38,F160=[2]an!$E$40),[2]an!$J$40,IF(AND(A160=[2]an!$J$38,F160=[2]an!$E$41),[2]an!$J$41,IF(AND(A160=[2]an!$J$38,F160=[2]an!$E$39,H160&gt;=[2]an!$M$37),[2]an!$J$39,
IF(AND(A160=[2]an!$J$38,F160=[2]an!$E$39,H160&lt;[2]an!$M$37,S160="kahepoolne vajaduspõhine",U160=""),[2]an!$M$40,
IF(AND(A160=[2]an!$J$38,F160=[2]an!$E$39,H160&lt;[2]an!$M$37,S160="kahepoolne vajaduspõhine",U160&lt;&gt;""),[2]an!$J$39,
IF(AND(A160=[2]an!$J$38,F160=[2]an!$E$39,H160&lt;[2]an!$M$37,S160&lt;&gt;"kahepoolne vajaduspõhine"),[2]an!$J$39,
IF(AND(A160=[2]an!$J$38,F160=[2]an!$E$42),[2]an!$J$42,""))))))))))))))))))))))))))))</f>
        <v/>
      </c>
      <c r="Y160" s="17" t="str">
        <f>IFERROR(IF(F160="Tugigrupp",0,
IF(AND(F160="Peretoe teenus",H160&gt;=[2]an!$M$37,RANK(D160,$D160:$D160)+COUNTIFS($D$2:D160,D160,$F$2:F160,F160)-1&gt;1),"",
IF(AND(F160="Peretoe teenus",H160&gt;=[2]an!$M$37,RANK(D160,$D160:$D160)+COUNTIFS($D$2:D160,D160,$F$2:F160,F160)-1=1,MONTH(H160)=MONTH(K160)=TRUE,YEAR(H160)=YEAR(K160)=TRUE),((EOMONTH(H160,0)-H160+1)*X160)/DAY(EOMONTH(H160,0)),
IF(AND(F160="Peretoe teenus",H160&gt;=[2]an!$M$37,RANK(D160,$D160:$D160)+COUNTIFS($D$2:D160,D160,$F$2:F160,F160)-1=1),X160,
IF(AND(F160="Peretoe teenus",H160&lt;[2]an!$M$37,S160&lt;&gt;"kahepoolne vajaduspõhine",RANK(D160,$D160:$D160)+COUNTIFS($D$2:D160,D160,$F$2:F160,F160)-1=1),X160,
IF(AND(F160="Peretoe teenus",H160&lt;[2]an!$M$37,S160&lt;&gt;"kahepoolne vajaduspõhine",RANK(D160,$D160:$D160)+COUNTIFS($D$2:D160,D160,$F$2:F160,F160)-1&gt;1),"",
IF(AND(F160="Peretoe teenus",H160&lt;[2]an!$M$37,S160="kahepoolne vajaduspõhine",U160="",RANK(D160,$D160:$D160)+COUNTIFS($D$2:D160,D160,$F$2:F160,F160)-1=1),X160,
IF(AND(F160="Peretoe teenus",H160&lt;[2]an!$M$37,S160="kahepoolne vajaduspõhine",U160="",RANK(D160,$D160:$D160)+COUNTIFS($D$2:D160,D160,$F$2:F160,F160)-1&gt;1),"",
IF(AND(F160="Peretoe teenus",H160&lt;[2]an!$M$37,S160="kahepoolne vajaduspõhine",U160&lt;[2]an!$M$37,RANK(D160,$D160:$D160)+COUNTIFS($D$2:D160,D160,$F$2:F160,F160)-1=1),X160,
IF(AND(F160="Peretoe teenus",H160&lt;[2]an!$M$37,S160="kahepoolne vajaduspõhine",U160&lt;[2]an!$M$37,RANK(D160,$D160:$D160)+COUNTIFS($D$2:D160,D160,$F$2:F160,F160)-1&gt;1),"",
IF(AND(F160="Peretoe teenus",H160&lt;[2]an!$M$37,S160="kahepoolne vajaduspõhine",U160&gt;=[2]an!$M$37,U160&lt;=[2]an!$M$38,RANK(D160,$D160:$D160)+COUNTIFS($D$2:D160,D160,$F$2:F160,F160)-1=1),
((EOMONTH(U160,0)-U160+1)*X160)/DAY(EOMONTH(U160,0))+(DAY(U160)-1)*100/DAY(EOMONTH(U160,0)),
IF(AND(F160="Peretoe teenus",H160&lt;[2]an!$M$37,S160="kahepoolne vajaduspõhine",U160&gt;=[2]an!$M$37,U160&lt;=[2]an!$M$38,RANK(D160,$D160:$D160)+COUNTIFS($D$2:D160,D160,$F$2:F160,F160)-1&gt;1),"",
IF(AND(F160="Peretoe teenus",H160&lt;[2]an!$M$37,S160="kahepoolne vajaduspõhine",U160&gt;[2]an!$M$38,RANK(D160,$D160:$D160)+COUNTIFS($D$2:D160,D160,$F$2:F160,F160)-1=1),X160,
IF(AND(F160="Peretoe teenus",H160&lt;[2]an!$M$37,S160="kahepoolne vajaduspõhine",U160&gt;[2]an!$M$38,RANK(D160,$D160:$D160)+COUNTIFS($D$2:D160,D160,$F$2:F160,F160)-1&gt;1),"",X160*W160)))))))))))))),"")</f>
        <v/>
      </c>
      <c r="Z160" s="18" t="str">
        <f t="shared" si="7"/>
        <v/>
      </c>
      <c r="AA160" s="19" t="str">
        <f>IFERROR(VLOOKUP(E160,[2]an!$A$3:$B$81,2,FALSE),"")</f>
        <v/>
      </c>
      <c r="AB160" s="19" t="str">
        <f>IFERROR(VLOOKUP(AA160,[2]an!$C$2:$D$16,2,FALSE),"")</f>
        <v/>
      </c>
      <c r="AC160" s="20"/>
      <c r="AD160" s="21" t="str">
        <f>IF(A160=[2]an!$F$36,VLOOKUP([2]an!$F$36,[2]an!$F$36:$H$36,3,FALSE),IF(A160=[2]an!$F$35,VLOOKUP([2]an!$F$35,[2]an!$F$35:$H$35,3,FALSE),IF(A160=[2]an!$F$33,VLOOKUP([2]an!$F$33,[2]an!$F$33:$H$33,3,FALSE),IF(A160=[2]an!$F$31,VLOOKUP([2]an!$F$31,[2]an!$F$31:$H$31,3,FALSE),""))))</f>
        <v/>
      </c>
    </row>
    <row r="161" spans="6:30" x14ac:dyDescent="0.2">
      <c r="F161" s="10"/>
      <c r="G161" s="8" t="str">
        <f t="shared" si="8"/>
        <v/>
      </c>
      <c r="H161" s="13"/>
      <c r="K161" s="13"/>
      <c r="L161" s="10"/>
      <c r="M161" s="10"/>
      <c r="S161" s="8" t="str">
        <f>IFERROR(VLOOKUP(D161,[1]peretoe_teenus!$A$2:$L$2000,5,FALSE),"")</f>
        <v/>
      </c>
      <c r="U161" s="13"/>
      <c r="V161" s="15" t="str" cm="1">
        <f t="array" ref="V161">IFERROR(IF(AND(F161="Tugigrupp",RANK(K161,$K161:$K161)+COUNTIFS($K$2:K161,K161,$L$2:L161,L161,$M$2:M161,M161,$I$2:I161,I161,$G$2:G161,G161,$F$2:F161,F161)-1=1),SUMPRODUCT(($F$2:$F$4154=F161)*($G$2:$G$4154=G161)*($K$2:$K$4154=K161)*($I$2:$I$4154=I161)*($L$2:$L$4154=L161)*($M$2:$M$4154=M161)),""),"")</f>
        <v/>
      </c>
      <c r="W161" s="15" t="str">
        <f t="shared" si="6"/>
        <v/>
      </c>
      <c r="X161" s="16" t="str">
        <f>IF(AND(A161=[2]an!$G$38,F161=[2]an!$E$40),[2]an!$G$40,IF(AND(A161=[2]an!$G$38,F161=[2]an!$E$41),[2]an!$G$41,IF(AND(A161=[2]an!$G$38,F161=[2]an!$E$39,H161&gt;=[2]an!$M$37),[2]an!$G$39,
IF(AND(A161=[2]an!$G$38,F161=[2]an!$E$39,H161&lt;[2]an!$M$37,S161="kahepoolne vajaduspõhine",U161=""),[2]an!$M$40,
IF(AND(A161=[2]an!$G$38,F161=[2]an!$E$39,H161&lt;[2]an!$M$37,S161="kahepoolne vajaduspõhine",U161&lt;&gt;""),[2]an!$G$39,
IF(AND(A161=[2]an!$G$38,F161=[2]an!$E$39,H161&lt;[2]an!$M$37,S161&lt;&gt;"kahepoolne vajaduspõhine"),[2]an!$G$39,
IF(AND(A161=[2]an!$G$38,F161=[2]an!$E$42),[2]an!$G$42,
IF(AND(A161=[2]an!$H$38,F161=[2]an!$E$40),[2]an!$H$40,IF(AND(A161=[2]an!$H$38,F161=[2]an!$E$41),[2]an!$H$41,IF(AND(A161=[2]an!$H$38,F161=[2]an!$E$39,H161&gt;=[2]an!$M$37),[2]an!$H$39,
IF(AND(A161=[2]an!$H$38,F161=[2]an!$E$39,H161&lt;[2]an!$M$37,S161="kahepoolne vajaduspõhine",U161=""),[2]an!$M$40,
IF(AND(A161=[2]an!$H$38,F161=[2]an!$E$39,H161&lt;[2]an!$M$37,S161="kahepoolne vajaduspõhine",U161&lt;&gt;""),[2]an!$H$39,
IF(AND(A161=[2]an!$H$38,F161=[2]an!$E$39,H161&lt;[2]an!$M$37,S161&lt;&gt;"kahepoolne vajaduspõhine"),[2]an!$H$39,
IF(AND(A161=[2]an!$H$38,F161=[2]an!$E$42),[2]an!$H$42,
IF(AND(A161=[2]an!$I$38,F161=[2]an!$E$40),[2]an!$I$40,IF(AND(A161=[2]an!$I$38,F161=[2]an!$E$41),[2]an!$I$41,IF(AND(A161=[2]an!$I$38,F161=[2]an!$E$39,H161&gt;=[2]an!$M$37),[2]an!$I$39,
IF(AND(A161=[2]an!$I$38,F161=[2]an!$E$39,H161&lt;[2]an!$M$37,S161="kahepoolne vajaduspõhine",U161=""),[2]an!$M$40,
IF(AND(A161=[2]an!$I$38,F161=[2]an!$E$39,H161&lt;[2]an!$M$37,S161="kahepoolne vajaduspõhine",U161&lt;&gt;""),[2]an!$I$39,
IF(AND(A161=[2]an!$I$38,F161=[2]an!$E$39,H161&lt;[2]an!$M$37,S161&lt;&gt;"kahepoolne vajaduspõhine"),[2]an!$I$39,
IF(AND(A161=[2]an!$I$38,F161=[2]an!$E$42),[2]an!$I$42,
IF(AND(A161=[2]an!$J$38,F161=[2]an!$E$40),[2]an!$J$40,IF(AND(A161=[2]an!$J$38,F161=[2]an!$E$41),[2]an!$J$41,IF(AND(A161=[2]an!$J$38,F161=[2]an!$E$39,H161&gt;=[2]an!$M$37),[2]an!$J$39,
IF(AND(A161=[2]an!$J$38,F161=[2]an!$E$39,H161&lt;[2]an!$M$37,S161="kahepoolne vajaduspõhine",U161=""),[2]an!$M$40,
IF(AND(A161=[2]an!$J$38,F161=[2]an!$E$39,H161&lt;[2]an!$M$37,S161="kahepoolne vajaduspõhine",U161&lt;&gt;""),[2]an!$J$39,
IF(AND(A161=[2]an!$J$38,F161=[2]an!$E$39,H161&lt;[2]an!$M$37,S161&lt;&gt;"kahepoolne vajaduspõhine"),[2]an!$J$39,
IF(AND(A161=[2]an!$J$38,F161=[2]an!$E$42),[2]an!$J$42,""))))))))))))))))))))))))))))</f>
        <v/>
      </c>
      <c r="Y161" s="17" t="str">
        <f>IFERROR(IF(F161="Tugigrupp",0,
IF(AND(F161="Peretoe teenus",H161&gt;=[2]an!$M$37,RANK(D161,$D161:$D161)+COUNTIFS($D$2:D161,D161,$F$2:F161,F161)-1&gt;1),"",
IF(AND(F161="Peretoe teenus",H161&gt;=[2]an!$M$37,RANK(D161,$D161:$D161)+COUNTIFS($D$2:D161,D161,$F$2:F161,F161)-1=1,MONTH(H161)=MONTH(K161)=TRUE,YEAR(H161)=YEAR(K161)=TRUE),((EOMONTH(H161,0)-H161+1)*X161)/DAY(EOMONTH(H161,0)),
IF(AND(F161="Peretoe teenus",H161&gt;=[2]an!$M$37,RANK(D161,$D161:$D161)+COUNTIFS($D$2:D161,D161,$F$2:F161,F161)-1=1),X161,
IF(AND(F161="Peretoe teenus",H161&lt;[2]an!$M$37,S161&lt;&gt;"kahepoolne vajaduspõhine",RANK(D161,$D161:$D161)+COUNTIFS($D$2:D161,D161,$F$2:F161,F161)-1=1),X161,
IF(AND(F161="Peretoe teenus",H161&lt;[2]an!$M$37,S161&lt;&gt;"kahepoolne vajaduspõhine",RANK(D161,$D161:$D161)+COUNTIFS($D$2:D161,D161,$F$2:F161,F161)-1&gt;1),"",
IF(AND(F161="Peretoe teenus",H161&lt;[2]an!$M$37,S161="kahepoolne vajaduspõhine",U161="",RANK(D161,$D161:$D161)+COUNTIFS($D$2:D161,D161,$F$2:F161,F161)-1=1),X161,
IF(AND(F161="Peretoe teenus",H161&lt;[2]an!$M$37,S161="kahepoolne vajaduspõhine",U161="",RANK(D161,$D161:$D161)+COUNTIFS($D$2:D161,D161,$F$2:F161,F161)-1&gt;1),"",
IF(AND(F161="Peretoe teenus",H161&lt;[2]an!$M$37,S161="kahepoolne vajaduspõhine",U161&lt;[2]an!$M$37,RANK(D161,$D161:$D161)+COUNTIFS($D$2:D161,D161,$F$2:F161,F161)-1=1),X161,
IF(AND(F161="Peretoe teenus",H161&lt;[2]an!$M$37,S161="kahepoolne vajaduspõhine",U161&lt;[2]an!$M$37,RANK(D161,$D161:$D161)+COUNTIFS($D$2:D161,D161,$F$2:F161,F161)-1&gt;1),"",
IF(AND(F161="Peretoe teenus",H161&lt;[2]an!$M$37,S161="kahepoolne vajaduspõhine",U161&gt;=[2]an!$M$37,U161&lt;=[2]an!$M$38,RANK(D161,$D161:$D161)+COUNTIFS($D$2:D161,D161,$F$2:F161,F161)-1=1),
((EOMONTH(U161,0)-U161+1)*X161)/DAY(EOMONTH(U161,0))+(DAY(U161)-1)*100/DAY(EOMONTH(U161,0)),
IF(AND(F161="Peretoe teenus",H161&lt;[2]an!$M$37,S161="kahepoolne vajaduspõhine",U161&gt;=[2]an!$M$37,U161&lt;=[2]an!$M$38,RANK(D161,$D161:$D161)+COUNTIFS($D$2:D161,D161,$F$2:F161,F161)-1&gt;1),"",
IF(AND(F161="Peretoe teenus",H161&lt;[2]an!$M$37,S161="kahepoolne vajaduspõhine",U161&gt;[2]an!$M$38,RANK(D161,$D161:$D161)+COUNTIFS($D$2:D161,D161,$F$2:F161,F161)-1=1),X161,
IF(AND(F161="Peretoe teenus",H161&lt;[2]an!$M$37,S161="kahepoolne vajaduspõhine",U161&gt;[2]an!$M$38,RANK(D161,$D161:$D161)+COUNTIFS($D$2:D161,D161,$F$2:F161,F161)-1&gt;1),"",X161*W161)))))))))))))),"")</f>
        <v/>
      </c>
      <c r="Z161" s="18" t="str">
        <f t="shared" si="7"/>
        <v/>
      </c>
      <c r="AA161" s="19" t="str">
        <f>IFERROR(VLOOKUP(E161,[2]an!$A$3:$B$81,2,FALSE),"")</f>
        <v/>
      </c>
      <c r="AB161" s="19" t="str">
        <f>IFERROR(VLOOKUP(AA161,[2]an!$C$2:$D$16,2,FALSE),"")</f>
        <v/>
      </c>
      <c r="AC161" s="20"/>
      <c r="AD161" s="21" t="str">
        <f>IF(A161=[2]an!$F$36,VLOOKUP([2]an!$F$36,[2]an!$F$36:$H$36,3,FALSE),IF(A161=[2]an!$F$35,VLOOKUP([2]an!$F$35,[2]an!$F$35:$H$35,3,FALSE),IF(A161=[2]an!$F$33,VLOOKUP([2]an!$F$33,[2]an!$F$33:$H$33,3,FALSE),IF(A161=[2]an!$F$31,VLOOKUP([2]an!$F$31,[2]an!$F$31:$H$31,3,FALSE),""))))</f>
        <v/>
      </c>
    </row>
    <row r="162" spans="6:30" x14ac:dyDescent="0.2">
      <c r="F162" s="10"/>
      <c r="G162" s="8" t="str">
        <f t="shared" si="8"/>
        <v/>
      </c>
      <c r="H162" s="13"/>
      <c r="K162" s="13"/>
      <c r="L162" s="10"/>
      <c r="M162" s="10"/>
      <c r="S162" s="8" t="str">
        <f>IFERROR(VLOOKUP(D162,[1]peretoe_teenus!$A$2:$L$2000,5,FALSE),"")</f>
        <v/>
      </c>
      <c r="U162" s="13"/>
      <c r="V162" s="15" t="str" cm="1">
        <f t="array" ref="V162">IFERROR(IF(AND(F162="Tugigrupp",RANK(K162,$K162:$K162)+COUNTIFS($K$2:K162,K162,$L$2:L162,L162,$M$2:M162,M162,$I$2:I162,I162,$G$2:G162,G162,$F$2:F162,F162)-1=1),SUMPRODUCT(($F$2:$F$4154=F162)*($G$2:$G$4154=G162)*($K$2:$K$4154=K162)*($I$2:$I$4154=I162)*($L$2:$L$4154=L162)*($M$2:$M$4154=M162)),""),"")</f>
        <v/>
      </c>
      <c r="W162" s="15" t="str">
        <f t="shared" si="6"/>
        <v/>
      </c>
      <c r="X162" s="16" t="str">
        <f>IF(AND(A162=[2]an!$G$38,F162=[2]an!$E$40),[2]an!$G$40,IF(AND(A162=[2]an!$G$38,F162=[2]an!$E$41),[2]an!$G$41,IF(AND(A162=[2]an!$G$38,F162=[2]an!$E$39,H162&gt;=[2]an!$M$37),[2]an!$G$39,
IF(AND(A162=[2]an!$G$38,F162=[2]an!$E$39,H162&lt;[2]an!$M$37,S162="kahepoolne vajaduspõhine",U162=""),[2]an!$M$40,
IF(AND(A162=[2]an!$G$38,F162=[2]an!$E$39,H162&lt;[2]an!$M$37,S162="kahepoolne vajaduspõhine",U162&lt;&gt;""),[2]an!$G$39,
IF(AND(A162=[2]an!$G$38,F162=[2]an!$E$39,H162&lt;[2]an!$M$37,S162&lt;&gt;"kahepoolne vajaduspõhine"),[2]an!$G$39,
IF(AND(A162=[2]an!$G$38,F162=[2]an!$E$42),[2]an!$G$42,
IF(AND(A162=[2]an!$H$38,F162=[2]an!$E$40),[2]an!$H$40,IF(AND(A162=[2]an!$H$38,F162=[2]an!$E$41),[2]an!$H$41,IF(AND(A162=[2]an!$H$38,F162=[2]an!$E$39,H162&gt;=[2]an!$M$37),[2]an!$H$39,
IF(AND(A162=[2]an!$H$38,F162=[2]an!$E$39,H162&lt;[2]an!$M$37,S162="kahepoolne vajaduspõhine",U162=""),[2]an!$M$40,
IF(AND(A162=[2]an!$H$38,F162=[2]an!$E$39,H162&lt;[2]an!$M$37,S162="kahepoolne vajaduspõhine",U162&lt;&gt;""),[2]an!$H$39,
IF(AND(A162=[2]an!$H$38,F162=[2]an!$E$39,H162&lt;[2]an!$M$37,S162&lt;&gt;"kahepoolne vajaduspõhine"),[2]an!$H$39,
IF(AND(A162=[2]an!$H$38,F162=[2]an!$E$42),[2]an!$H$42,
IF(AND(A162=[2]an!$I$38,F162=[2]an!$E$40),[2]an!$I$40,IF(AND(A162=[2]an!$I$38,F162=[2]an!$E$41),[2]an!$I$41,IF(AND(A162=[2]an!$I$38,F162=[2]an!$E$39,H162&gt;=[2]an!$M$37),[2]an!$I$39,
IF(AND(A162=[2]an!$I$38,F162=[2]an!$E$39,H162&lt;[2]an!$M$37,S162="kahepoolne vajaduspõhine",U162=""),[2]an!$M$40,
IF(AND(A162=[2]an!$I$38,F162=[2]an!$E$39,H162&lt;[2]an!$M$37,S162="kahepoolne vajaduspõhine",U162&lt;&gt;""),[2]an!$I$39,
IF(AND(A162=[2]an!$I$38,F162=[2]an!$E$39,H162&lt;[2]an!$M$37,S162&lt;&gt;"kahepoolne vajaduspõhine"),[2]an!$I$39,
IF(AND(A162=[2]an!$I$38,F162=[2]an!$E$42),[2]an!$I$42,
IF(AND(A162=[2]an!$J$38,F162=[2]an!$E$40),[2]an!$J$40,IF(AND(A162=[2]an!$J$38,F162=[2]an!$E$41),[2]an!$J$41,IF(AND(A162=[2]an!$J$38,F162=[2]an!$E$39,H162&gt;=[2]an!$M$37),[2]an!$J$39,
IF(AND(A162=[2]an!$J$38,F162=[2]an!$E$39,H162&lt;[2]an!$M$37,S162="kahepoolne vajaduspõhine",U162=""),[2]an!$M$40,
IF(AND(A162=[2]an!$J$38,F162=[2]an!$E$39,H162&lt;[2]an!$M$37,S162="kahepoolne vajaduspõhine",U162&lt;&gt;""),[2]an!$J$39,
IF(AND(A162=[2]an!$J$38,F162=[2]an!$E$39,H162&lt;[2]an!$M$37,S162&lt;&gt;"kahepoolne vajaduspõhine"),[2]an!$J$39,
IF(AND(A162=[2]an!$J$38,F162=[2]an!$E$42),[2]an!$J$42,""))))))))))))))))))))))))))))</f>
        <v/>
      </c>
      <c r="Y162" s="17" t="str">
        <f>IFERROR(IF(F162="Tugigrupp",0,
IF(AND(F162="Peretoe teenus",H162&gt;=[2]an!$M$37,RANK(D162,$D162:$D162)+COUNTIFS($D$2:D162,D162,$F$2:F162,F162)-1&gt;1),"",
IF(AND(F162="Peretoe teenus",H162&gt;=[2]an!$M$37,RANK(D162,$D162:$D162)+COUNTIFS($D$2:D162,D162,$F$2:F162,F162)-1=1,MONTH(H162)=MONTH(K162)=TRUE,YEAR(H162)=YEAR(K162)=TRUE),((EOMONTH(H162,0)-H162+1)*X162)/DAY(EOMONTH(H162,0)),
IF(AND(F162="Peretoe teenus",H162&gt;=[2]an!$M$37,RANK(D162,$D162:$D162)+COUNTIFS($D$2:D162,D162,$F$2:F162,F162)-1=1),X162,
IF(AND(F162="Peretoe teenus",H162&lt;[2]an!$M$37,S162&lt;&gt;"kahepoolne vajaduspõhine",RANK(D162,$D162:$D162)+COUNTIFS($D$2:D162,D162,$F$2:F162,F162)-1=1),X162,
IF(AND(F162="Peretoe teenus",H162&lt;[2]an!$M$37,S162&lt;&gt;"kahepoolne vajaduspõhine",RANK(D162,$D162:$D162)+COUNTIFS($D$2:D162,D162,$F$2:F162,F162)-1&gt;1),"",
IF(AND(F162="Peretoe teenus",H162&lt;[2]an!$M$37,S162="kahepoolne vajaduspõhine",U162="",RANK(D162,$D162:$D162)+COUNTIFS($D$2:D162,D162,$F$2:F162,F162)-1=1),X162,
IF(AND(F162="Peretoe teenus",H162&lt;[2]an!$M$37,S162="kahepoolne vajaduspõhine",U162="",RANK(D162,$D162:$D162)+COUNTIFS($D$2:D162,D162,$F$2:F162,F162)-1&gt;1),"",
IF(AND(F162="Peretoe teenus",H162&lt;[2]an!$M$37,S162="kahepoolne vajaduspõhine",U162&lt;[2]an!$M$37,RANK(D162,$D162:$D162)+COUNTIFS($D$2:D162,D162,$F$2:F162,F162)-1=1),X162,
IF(AND(F162="Peretoe teenus",H162&lt;[2]an!$M$37,S162="kahepoolne vajaduspõhine",U162&lt;[2]an!$M$37,RANK(D162,$D162:$D162)+COUNTIFS($D$2:D162,D162,$F$2:F162,F162)-1&gt;1),"",
IF(AND(F162="Peretoe teenus",H162&lt;[2]an!$M$37,S162="kahepoolne vajaduspõhine",U162&gt;=[2]an!$M$37,U162&lt;=[2]an!$M$38,RANK(D162,$D162:$D162)+COUNTIFS($D$2:D162,D162,$F$2:F162,F162)-1=1),
((EOMONTH(U162,0)-U162+1)*X162)/DAY(EOMONTH(U162,0))+(DAY(U162)-1)*100/DAY(EOMONTH(U162,0)),
IF(AND(F162="Peretoe teenus",H162&lt;[2]an!$M$37,S162="kahepoolne vajaduspõhine",U162&gt;=[2]an!$M$37,U162&lt;=[2]an!$M$38,RANK(D162,$D162:$D162)+COUNTIFS($D$2:D162,D162,$F$2:F162,F162)-1&gt;1),"",
IF(AND(F162="Peretoe teenus",H162&lt;[2]an!$M$37,S162="kahepoolne vajaduspõhine",U162&gt;[2]an!$M$38,RANK(D162,$D162:$D162)+COUNTIFS($D$2:D162,D162,$F$2:F162,F162)-1=1),X162,
IF(AND(F162="Peretoe teenus",H162&lt;[2]an!$M$37,S162="kahepoolne vajaduspõhine",U162&gt;[2]an!$M$38,RANK(D162,$D162:$D162)+COUNTIFS($D$2:D162,D162,$F$2:F162,F162)-1&gt;1),"",X162*W162)))))))))))))),"")</f>
        <v/>
      </c>
      <c r="Z162" s="18" t="str">
        <f t="shared" si="7"/>
        <v/>
      </c>
      <c r="AA162" s="19" t="str">
        <f>IFERROR(VLOOKUP(E162,[2]an!$A$3:$B$81,2,FALSE),"")</f>
        <v/>
      </c>
      <c r="AB162" s="19" t="str">
        <f>IFERROR(VLOOKUP(AA162,[2]an!$C$2:$D$16,2,FALSE),"")</f>
        <v/>
      </c>
      <c r="AC162" s="20"/>
      <c r="AD162" s="21" t="str">
        <f>IF(A162=[2]an!$F$36,VLOOKUP([2]an!$F$36,[2]an!$F$36:$H$36,3,FALSE),IF(A162=[2]an!$F$35,VLOOKUP([2]an!$F$35,[2]an!$F$35:$H$35,3,FALSE),IF(A162=[2]an!$F$33,VLOOKUP([2]an!$F$33,[2]an!$F$33:$H$33,3,FALSE),IF(A162=[2]an!$F$31,VLOOKUP([2]an!$F$31,[2]an!$F$31:$H$31,3,FALSE),""))))</f>
        <v/>
      </c>
    </row>
    <row r="163" spans="6:30" x14ac:dyDescent="0.2">
      <c r="F163" s="10"/>
      <c r="G163" s="8" t="str">
        <f t="shared" si="8"/>
        <v/>
      </c>
      <c r="H163" s="13"/>
      <c r="K163" s="13"/>
      <c r="L163" s="10"/>
      <c r="M163" s="10"/>
      <c r="S163" s="8" t="str">
        <f>IFERROR(VLOOKUP(D163,[1]peretoe_teenus!$A$2:$L$2000,5,FALSE),"")</f>
        <v/>
      </c>
      <c r="U163" s="13"/>
      <c r="V163" s="15" t="str" cm="1">
        <f t="array" ref="V163">IFERROR(IF(AND(F163="Tugigrupp",RANK(K163,$K163:$K163)+COUNTIFS($K$2:K163,K163,$L$2:L163,L163,$M$2:M163,M163,$I$2:I163,I163,$G$2:G163,G163,$F$2:F163,F163)-1=1),SUMPRODUCT(($F$2:$F$4154=F163)*($G$2:$G$4154=G163)*($K$2:$K$4154=K163)*($I$2:$I$4154=I163)*($L$2:$L$4154=L163)*($M$2:$M$4154=M163)),""),"")</f>
        <v/>
      </c>
      <c r="W163" s="15" t="str">
        <f t="shared" si="6"/>
        <v/>
      </c>
      <c r="X163" s="16" t="str">
        <f>IF(AND(A163=[2]an!$G$38,F163=[2]an!$E$40),[2]an!$G$40,IF(AND(A163=[2]an!$G$38,F163=[2]an!$E$41),[2]an!$G$41,IF(AND(A163=[2]an!$G$38,F163=[2]an!$E$39,H163&gt;=[2]an!$M$37),[2]an!$G$39,
IF(AND(A163=[2]an!$G$38,F163=[2]an!$E$39,H163&lt;[2]an!$M$37,S163="kahepoolne vajaduspõhine",U163=""),[2]an!$M$40,
IF(AND(A163=[2]an!$G$38,F163=[2]an!$E$39,H163&lt;[2]an!$M$37,S163="kahepoolne vajaduspõhine",U163&lt;&gt;""),[2]an!$G$39,
IF(AND(A163=[2]an!$G$38,F163=[2]an!$E$39,H163&lt;[2]an!$M$37,S163&lt;&gt;"kahepoolne vajaduspõhine"),[2]an!$G$39,
IF(AND(A163=[2]an!$G$38,F163=[2]an!$E$42),[2]an!$G$42,
IF(AND(A163=[2]an!$H$38,F163=[2]an!$E$40),[2]an!$H$40,IF(AND(A163=[2]an!$H$38,F163=[2]an!$E$41),[2]an!$H$41,IF(AND(A163=[2]an!$H$38,F163=[2]an!$E$39,H163&gt;=[2]an!$M$37),[2]an!$H$39,
IF(AND(A163=[2]an!$H$38,F163=[2]an!$E$39,H163&lt;[2]an!$M$37,S163="kahepoolne vajaduspõhine",U163=""),[2]an!$M$40,
IF(AND(A163=[2]an!$H$38,F163=[2]an!$E$39,H163&lt;[2]an!$M$37,S163="kahepoolne vajaduspõhine",U163&lt;&gt;""),[2]an!$H$39,
IF(AND(A163=[2]an!$H$38,F163=[2]an!$E$39,H163&lt;[2]an!$M$37,S163&lt;&gt;"kahepoolne vajaduspõhine"),[2]an!$H$39,
IF(AND(A163=[2]an!$H$38,F163=[2]an!$E$42),[2]an!$H$42,
IF(AND(A163=[2]an!$I$38,F163=[2]an!$E$40),[2]an!$I$40,IF(AND(A163=[2]an!$I$38,F163=[2]an!$E$41),[2]an!$I$41,IF(AND(A163=[2]an!$I$38,F163=[2]an!$E$39,H163&gt;=[2]an!$M$37),[2]an!$I$39,
IF(AND(A163=[2]an!$I$38,F163=[2]an!$E$39,H163&lt;[2]an!$M$37,S163="kahepoolne vajaduspõhine",U163=""),[2]an!$M$40,
IF(AND(A163=[2]an!$I$38,F163=[2]an!$E$39,H163&lt;[2]an!$M$37,S163="kahepoolne vajaduspõhine",U163&lt;&gt;""),[2]an!$I$39,
IF(AND(A163=[2]an!$I$38,F163=[2]an!$E$39,H163&lt;[2]an!$M$37,S163&lt;&gt;"kahepoolne vajaduspõhine"),[2]an!$I$39,
IF(AND(A163=[2]an!$I$38,F163=[2]an!$E$42),[2]an!$I$42,
IF(AND(A163=[2]an!$J$38,F163=[2]an!$E$40),[2]an!$J$40,IF(AND(A163=[2]an!$J$38,F163=[2]an!$E$41),[2]an!$J$41,IF(AND(A163=[2]an!$J$38,F163=[2]an!$E$39,H163&gt;=[2]an!$M$37),[2]an!$J$39,
IF(AND(A163=[2]an!$J$38,F163=[2]an!$E$39,H163&lt;[2]an!$M$37,S163="kahepoolne vajaduspõhine",U163=""),[2]an!$M$40,
IF(AND(A163=[2]an!$J$38,F163=[2]an!$E$39,H163&lt;[2]an!$M$37,S163="kahepoolne vajaduspõhine",U163&lt;&gt;""),[2]an!$J$39,
IF(AND(A163=[2]an!$J$38,F163=[2]an!$E$39,H163&lt;[2]an!$M$37,S163&lt;&gt;"kahepoolne vajaduspõhine"),[2]an!$J$39,
IF(AND(A163=[2]an!$J$38,F163=[2]an!$E$42),[2]an!$J$42,""))))))))))))))))))))))))))))</f>
        <v/>
      </c>
      <c r="Y163" s="17" t="str">
        <f>IFERROR(IF(F163="Tugigrupp",0,
IF(AND(F163="Peretoe teenus",H163&gt;=[2]an!$M$37,RANK(D163,$D163:$D163)+COUNTIFS($D$2:D163,D163,$F$2:F163,F163)-1&gt;1),"",
IF(AND(F163="Peretoe teenus",H163&gt;=[2]an!$M$37,RANK(D163,$D163:$D163)+COUNTIFS($D$2:D163,D163,$F$2:F163,F163)-1=1,MONTH(H163)=MONTH(K163)=TRUE,YEAR(H163)=YEAR(K163)=TRUE),((EOMONTH(H163,0)-H163+1)*X163)/DAY(EOMONTH(H163,0)),
IF(AND(F163="Peretoe teenus",H163&gt;=[2]an!$M$37,RANK(D163,$D163:$D163)+COUNTIFS($D$2:D163,D163,$F$2:F163,F163)-1=1),X163,
IF(AND(F163="Peretoe teenus",H163&lt;[2]an!$M$37,S163&lt;&gt;"kahepoolne vajaduspõhine",RANK(D163,$D163:$D163)+COUNTIFS($D$2:D163,D163,$F$2:F163,F163)-1=1),X163,
IF(AND(F163="Peretoe teenus",H163&lt;[2]an!$M$37,S163&lt;&gt;"kahepoolne vajaduspõhine",RANK(D163,$D163:$D163)+COUNTIFS($D$2:D163,D163,$F$2:F163,F163)-1&gt;1),"",
IF(AND(F163="Peretoe teenus",H163&lt;[2]an!$M$37,S163="kahepoolne vajaduspõhine",U163="",RANK(D163,$D163:$D163)+COUNTIFS($D$2:D163,D163,$F$2:F163,F163)-1=1),X163,
IF(AND(F163="Peretoe teenus",H163&lt;[2]an!$M$37,S163="kahepoolne vajaduspõhine",U163="",RANK(D163,$D163:$D163)+COUNTIFS($D$2:D163,D163,$F$2:F163,F163)-1&gt;1),"",
IF(AND(F163="Peretoe teenus",H163&lt;[2]an!$M$37,S163="kahepoolne vajaduspõhine",U163&lt;[2]an!$M$37,RANK(D163,$D163:$D163)+COUNTIFS($D$2:D163,D163,$F$2:F163,F163)-1=1),X163,
IF(AND(F163="Peretoe teenus",H163&lt;[2]an!$M$37,S163="kahepoolne vajaduspõhine",U163&lt;[2]an!$M$37,RANK(D163,$D163:$D163)+COUNTIFS($D$2:D163,D163,$F$2:F163,F163)-1&gt;1),"",
IF(AND(F163="Peretoe teenus",H163&lt;[2]an!$M$37,S163="kahepoolne vajaduspõhine",U163&gt;=[2]an!$M$37,U163&lt;=[2]an!$M$38,RANK(D163,$D163:$D163)+COUNTIFS($D$2:D163,D163,$F$2:F163,F163)-1=1),
((EOMONTH(U163,0)-U163+1)*X163)/DAY(EOMONTH(U163,0))+(DAY(U163)-1)*100/DAY(EOMONTH(U163,0)),
IF(AND(F163="Peretoe teenus",H163&lt;[2]an!$M$37,S163="kahepoolne vajaduspõhine",U163&gt;=[2]an!$M$37,U163&lt;=[2]an!$M$38,RANK(D163,$D163:$D163)+COUNTIFS($D$2:D163,D163,$F$2:F163,F163)-1&gt;1),"",
IF(AND(F163="Peretoe teenus",H163&lt;[2]an!$M$37,S163="kahepoolne vajaduspõhine",U163&gt;[2]an!$M$38,RANK(D163,$D163:$D163)+COUNTIFS($D$2:D163,D163,$F$2:F163,F163)-1=1),X163,
IF(AND(F163="Peretoe teenus",H163&lt;[2]an!$M$37,S163="kahepoolne vajaduspõhine",U163&gt;[2]an!$M$38,RANK(D163,$D163:$D163)+COUNTIFS($D$2:D163,D163,$F$2:F163,F163)-1&gt;1),"",X163*W163)))))))))))))),"")</f>
        <v/>
      </c>
      <c r="Z163" s="18" t="str">
        <f t="shared" si="7"/>
        <v/>
      </c>
      <c r="AA163" s="19" t="str">
        <f>IFERROR(VLOOKUP(E163,[2]an!$A$3:$B$81,2,FALSE),"")</f>
        <v/>
      </c>
      <c r="AB163" s="19" t="str">
        <f>IFERROR(VLOOKUP(AA163,[2]an!$C$2:$D$16,2,FALSE),"")</f>
        <v/>
      </c>
      <c r="AC163" s="20"/>
      <c r="AD163" s="21" t="str">
        <f>IF(A163=[2]an!$F$36,VLOOKUP([2]an!$F$36,[2]an!$F$36:$H$36,3,FALSE),IF(A163=[2]an!$F$35,VLOOKUP([2]an!$F$35,[2]an!$F$35:$H$35,3,FALSE),IF(A163=[2]an!$F$33,VLOOKUP([2]an!$F$33,[2]an!$F$33:$H$33,3,FALSE),IF(A163=[2]an!$F$31,VLOOKUP([2]an!$F$31,[2]an!$F$31:$H$31,3,FALSE),""))))</f>
        <v/>
      </c>
    </row>
    <row r="164" spans="6:30" x14ac:dyDescent="0.2">
      <c r="F164" s="10"/>
      <c r="G164" s="8" t="str">
        <f t="shared" si="8"/>
        <v/>
      </c>
      <c r="H164" s="13"/>
      <c r="K164" s="13"/>
      <c r="L164" s="10"/>
      <c r="M164" s="10"/>
      <c r="S164" s="8" t="str">
        <f>IFERROR(VLOOKUP(D164,[1]peretoe_teenus!$A$2:$L$2000,5,FALSE),"")</f>
        <v/>
      </c>
      <c r="U164" s="13"/>
      <c r="V164" s="15" t="str" cm="1">
        <f t="array" ref="V164">IFERROR(IF(AND(F164="Tugigrupp",RANK(K164,$K164:$K164)+COUNTIFS($K$2:K164,K164,$L$2:L164,L164,$M$2:M164,M164,$I$2:I164,I164,$G$2:G164,G164,$F$2:F164,F164)-1=1),SUMPRODUCT(($F$2:$F$4154=F164)*($G$2:$G$4154=G164)*($K$2:$K$4154=K164)*($I$2:$I$4154=I164)*($L$2:$L$4154=L164)*($M$2:$M$4154=M164)),""),"")</f>
        <v/>
      </c>
      <c r="W164" s="15" t="str">
        <f t="shared" si="6"/>
        <v/>
      </c>
      <c r="X164" s="16" t="str">
        <f>IF(AND(A164=[2]an!$G$38,F164=[2]an!$E$40),[2]an!$G$40,IF(AND(A164=[2]an!$G$38,F164=[2]an!$E$41),[2]an!$G$41,IF(AND(A164=[2]an!$G$38,F164=[2]an!$E$39,H164&gt;=[2]an!$M$37),[2]an!$G$39,
IF(AND(A164=[2]an!$G$38,F164=[2]an!$E$39,H164&lt;[2]an!$M$37,S164="kahepoolne vajaduspõhine",U164=""),[2]an!$M$40,
IF(AND(A164=[2]an!$G$38,F164=[2]an!$E$39,H164&lt;[2]an!$M$37,S164="kahepoolne vajaduspõhine",U164&lt;&gt;""),[2]an!$G$39,
IF(AND(A164=[2]an!$G$38,F164=[2]an!$E$39,H164&lt;[2]an!$M$37,S164&lt;&gt;"kahepoolne vajaduspõhine"),[2]an!$G$39,
IF(AND(A164=[2]an!$G$38,F164=[2]an!$E$42),[2]an!$G$42,
IF(AND(A164=[2]an!$H$38,F164=[2]an!$E$40),[2]an!$H$40,IF(AND(A164=[2]an!$H$38,F164=[2]an!$E$41),[2]an!$H$41,IF(AND(A164=[2]an!$H$38,F164=[2]an!$E$39,H164&gt;=[2]an!$M$37),[2]an!$H$39,
IF(AND(A164=[2]an!$H$38,F164=[2]an!$E$39,H164&lt;[2]an!$M$37,S164="kahepoolne vajaduspõhine",U164=""),[2]an!$M$40,
IF(AND(A164=[2]an!$H$38,F164=[2]an!$E$39,H164&lt;[2]an!$M$37,S164="kahepoolne vajaduspõhine",U164&lt;&gt;""),[2]an!$H$39,
IF(AND(A164=[2]an!$H$38,F164=[2]an!$E$39,H164&lt;[2]an!$M$37,S164&lt;&gt;"kahepoolne vajaduspõhine"),[2]an!$H$39,
IF(AND(A164=[2]an!$H$38,F164=[2]an!$E$42),[2]an!$H$42,
IF(AND(A164=[2]an!$I$38,F164=[2]an!$E$40),[2]an!$I$40,IF(AND(A164=[2]an!$I$38,F164=[2]an!$E$41),[2]an!$I$41,IF(AND(A164=[2]an!$I$38,F164=[2]an!$E$39,H164&gt;=[2]an!$M$37),[2]an!$I$39,
IF(AND(A164=[2]an!$I$38,F164=[2]an!$E$39,H164&lt;[2]an!$M$37,S164="kahepoolne vajaduspõhine",U164=""),[2]an!$M$40,
IF(AND(A164=[2]an!$I$38,F164=[2]an!$E$39,H164&lt;[2]an!$M$37,S164="kahepoolne vajaduspõhine",U164&lt;&gt;""),[2]an!$I$39,
IF(AND(A164=[2]an!$I$38,F164=[2]an!$E$39,H164&lt;[2]an!$M$37,S164&lt;&gt;"kahepoolne vajaduspõhine"),[2]an!$I$39,
IF(AND(A164=[2]an!$I$38,F164=[2]an!$E$42),[2]an!$I$42,
IF(AND(A164=[2]an!$J$38,F164=[2]an!$E$40),[2]an!$J$40,IF(AND(A164=[2]an!$J$38,F164=[2]an!$E$41),[2]an!$J$41,IF(AND(A164=[2]an!$J$38,F164=[2]an!$E$39,H164&gt;=[2]an!$M$37),[2]an!$J$39,
IF(AND(A164=[2]an!$J$38,F164=[2]an!$E$39,H164&lt;[2]an!$M$37,S164="kahepoolne vajaduspõhine",U164=""),[2]an!$M$40,
IF(AND(A164=[2]an!$J$38,F164=[2]an!$E$39,H164&lt;[2]an!$M$37,S164="kahepoolne vajaduspõhine",U164&lt;&gt;""),[2]an!$J$39,
IF(AND(A164=[2]an!$J$38,F164=[2]an!$E$39,H164&lt;[2]an!$M$37,S164&lt;&gt;"kahepoolne vajaduspõhine"),[2]an!$J$39,
IF(AND(A164=[2]an!$J$38,F164=[2]an!$E$42),[2]an!$J$42,""))))))))))))))))))))))))))))</f>
        <v/>
      </c>
      <c r="Y164" s="17" t="str">
        <f>IFERROR(IF(F164="Tugigrupp",0,
IF(AND(F164="Peretoe teenus",H164&gt;=[2]an!$M$37,RANK(D164,$D164:$D164)+COUNTIFS($D$2:D164,D164,$F$2:F164,F164)-1&gt;1),"",
IF(AND(F164="Peretoe teenus",H164&gt;=[2]an!$M$37,RANK(D164,$D164:$D164)+COUNTIFS($D$2:D164,D164,$F$2:F164,F164)-1=1,MONTH(H164)=MONTH(K164)=TRUE,YEAR(H164)=YEAR(K164)=TRUE),((EOMONTH(H164,0)-H164+1)*X164)/DAY(EOMONTH(H164,0)),
IF(AND(F164="Peretoe teenus",H164&gt;=[2]an!$M$37,RANK(D164,$D164:$D164)+COUNTIFS($D$2:D164,D164,$F$2:F164,F164)-1=1),X164,
IF(AND(F164="Peretoe teenus",H164&lt;[2]an!$M$37,S164&lt;&gt;"kahepoolne vajaduspõhine",RANK(D164,$D164:$D164)+COUNTIFS($D$2:D164,D164,$F$2:F164,F164)-1=1),X164,
IF(AND(F164="Peretoe teenus",H164&lt;[2]an!$M$37,S164&lt;&gt;"kahepoolne vajaduspõhine",RANK(D164,$D164:$D164)+COUNTIFS($D$2:D164,D164,$F$2:F164,F164)-1&gt;1),"",
IF(AND(F164="Peretoe teenus",H164&lt;[2]an!$M$37,S164="kahepoolne vajaduspõhine",U164="",RANK(D164,$D164:$D164)+COUNTIFS($D$2:D164,D164,$F$2:F164,F164)-1=1),X164,
IF(AND(F164="Peretoe teenus",H164&lt;[2]an!$M$37,S164="kahepoolne vajaduspõhine",U164="",RANK(D164,$D164:$D164)+COUNTIFS($D$2:D164,D164,$F$2:F164,F164)-1&gt;1),"",
IF(AND(F164="Peretoe teenus",H164&lt;[2]an!$M$37,S164="kahepoolne vajaduspõhine",U164&lt;[2]an!$M$37,RANK(D164,$D164:$D164)+COUNTIFS($D$2:D164,D164,$F$2:F164,F164)-1=1),X164,
IF(AND(F164="Peretoe teenus",H164&lt;[2]an!$M$37,S164="kahepoolne vajaduspõhine",U164&lt;[2]an!$M$37,RANK(D164,$D164:$D164)+COUNTIFS($D$2:D164,D164,$F$2:F164,F164)-1&gt;1),"",
IF(AND(F164="Peretoe teenus",H164&lt;[2]an!$M$37,S164="kahepoolne vajaduspõhine",U164&gt;=[2]an!$M$37,U164&lt;=[2]an!$M$38,RANK(D164,$D164:$D164)+COUNTIFS($D$2:D164,D164,$F$2:F164,F164)-1=1),
((EOMONTH(U164,0)-U164+1)*X164)/DAY(EOMONTH(U164,0))+(DAY(U164)-1)*100/DAY(EOMONTH(U164,0)),
IF(AND(F164="Peretoe teenus",H164&lt;[2]an!$M$37,S164="kahepoolne vajaduspõhine",U164&gt;=[2]an!$M$37,U164&lt;=[2]an!$M$38,RANK(D164,$D164:$D164)+COUNTIFS($D$2:D164,D164,$F$2:F164,F164)-1&gt;1),"",
IF(AND(F164="Peretoe teenus",H164&lt;[2]an!$M$37,S164="kahepoolne vajaduspõhine",U164&gt;[2]an!$M$38,RANK(D164,$D164:$D164)+COUNTIFS($D$2:D164,D164,$F$2:F164,F164)-1=1),X164,
IF(AND(F164="Peretoe teenus",H164&lt;[2]an!$M$37,S164="kahepoolne vajaduspõhine",U164&gt;[2]an!$M$38,RANK(D164,$D164:$D164)+COUNTIFS($D$2:D164,D164,$F$2:F164,F164)-1&gt;1),"",X164*W164)))))))))))))),"")</f>
        <v/>
      </c>
      <c r="Z164" s="18" t="str">
        <f t="shared" si="7"/>
        <v/>
      </c>
      <c r="AA164" s="19" t="str">
        <f>IFERROR(VLOOKUP(E164,[2]an!$A$3:$B$81,2,FALSE),"")</f>
        <v/>
      </c>
      <c r="AB164" s="19" t="str">
        <f>IFERROR(VLOOKUP(AA164,[2]an!$C$2:$D$16,2,FALSE),"")</f>
        <v/>
      </c>
      <c r="AC164" s="20"/>
      <c r="AD164" s="21" t="str">
        <f>IF(A164=[2]an!$F$36,VLOOKUP([2]an!$F$36,[2]an!$F$36:$H$36,3,FALSE),IF(A164=[2]an!$F$35,VLOOKUP([2]an!$F$35,[2]an!$F$35:$H$35,3,FALSE),IF(A164=[2]an!$F$33,VLOOKUP([2]an!$F$33,[2]an!$F$33:$H$33,3,FALSE),IF(A164=[2]an!$F$31,VLOOKUP([2]an!$F$31,[2]an!$F$31:$H$31,3,FALSE),""))))</f>
        <v/>
      </c>
    </row>
    <row r="165" spans="6:30" x14ac:dyDescent="0.2">
      <c r="F165" s="10"/>
      <c r="G165" s="8" t="str">
        <f t="shared" si="8"/>
        <v/>
      </c>
      <c r="H165" s="13"/>
      <c r="K165" s="13"/>
      <c r="L165" s="10"/>
      <c r="M165" s="10"/>
      <c r="S165" s="8" t="str">
        <f>IFERROR(VLOOKUP(D165,[1]peretoe_teenus!$A$2:$L$2000,5,FALSE),"")</f>
        <v/>
      </c>
      <c r="U165" s="13"/>
      <c r="V165" s="15" t="str" cm="1">
        <f t="array" ref="V165">IFERROR(IF(AND(F165="Tugigrupp",RANK(K165,$K165:$K165)+COUNTIFS($K$2:K165,K165,$L$2:L165,L165,$M$2:M165,M165,$I$2:I165,I165,$G$2:G165,G165,$F$2:F165,F165)-1=1),SUMPRODUCT(($F$2:$F$4154=F165)*($G$2:$G$4154=G165)*($K$2:$K$4154=K165)*($I$2:$I$4154=I165)*($L$2:$L$4154=L165)*($M$2:$M$4154=M165)),""),"")</f>
        <v/>
      </c>
      <c r="W165" s="15" t="str">
        <f t="shared" si="6"/>
        <v/>
      </c>
      <c r="X165" s="16" t="str">
        <f>IF(AND(A165=[2]an!$G$38,F165=[2]an!$E$40),[2]an!$G$40,IF(AND(A165=[2]an!$G$38,F165=[2]an!$E$41),[2]an!$G$41,IF(AND(A165=[2]an!$G$38,F165=[2]an!$E$39,H165&gt;=[2]an!$M$37),[2]an!$G$39,
IF(AND(A165=[2]an!$G$38,F165=[2]an!$E$39,H165&lt;[2]an!$M$37,S165="kahepoolne vajaduspõhine",U165=""),[2]an!$M$40,
IF(AND(A165=[2]an!$G$38,F165=[2]an!$E$39,H165&lt;[2]an!$M$37,S165="kahepoolne vajaduspõhine",U165&lt;&gt;""),[2]an!$G$39,
IF(AND(A165=[2]an!$G$38,F165=[2]an!$E$39,H165&lt;[2]an!$M$37,S165&lt;&gt;"kahepoolne vajaduspõhine"),[2]an!$G$39,
IF(AND(A165=[2]an!$G$38,F165=[2]an!$E$42),[2]an!$G$42,
IF(AND(A165=[2]an!$H$38,F165=[2]an!$E$40),[2]an!$H$40,IF(AND(A165=[2]an!$H$38,F165=[2]an!$E$41),[2]an!$H$41,IF(AND(A165=[2]an!$H$38,F165=[2]an!$E$39,H165&gt;=[2]an!$M$37),[2]an!$H$39,
IF(AND(A165=[2]an!$H$38,F165=[2]an!$E$39,H165&lt;[2]an!$M$37,S165="kahepoolne vajaduspõhine",U165=""),[2]an!$M$40,
IF(AND(A165=[2]an!$H$38,F165=[2]an!$E$39,H165&lt;[2]an!$M$37,S165="kahepoolne vajaduspõhine",U165&lt;&gt;""),[2]an!$H$39,
IF(AND(A165=[2]an!$H$38,F165=[2]an!$E$39,H165&lt;[2]an!$M$37,S165&lt;&gt;"kahepoolne vajaduspõhine"),[2]an!$H$39,
IF(AND(A165=[2]an!$H$38,F165=[2]an!$E$42),[2]an!$H$42,
IF(AND(A165=[2]an!$I$38,F165=[2]an!$E$40),[2]an!$I$40,IF(AND(A165=[2]an!$I$38,F165=[2]an!$E$41),[2]an!$I$41,IF(AND(A165=[2]an!$I$38,F165=[2]an!$E$39,H165&gt;=[2]an!$M$37),[2]an!$I$39,
IF(AND(A165=[2]an!$I$38,F165=[2]an!$E$39,H165&lt;[2]an!$M$37,S165="kahepoolne vajaduspõhine",U165=""),[2]an!$M$40,
IF(AND(A165=[2]an!$I$38,F165=[2]an!$E$39,H165&lt;[2]an!$M$37,S165="kahepoolne vajaduspõhine",U165&lt;&gt;""),[2]an!$I$39,
IF(AND(A165=[2]an!$I$38,F165=[2]an!$E$39,H165&lt;[2]an!$M$37,S165&lt;&gt;"kahepoolne vajaduspõhine"),[2]an!$I$39,
IF(AND(A165=[2]an!$I$38,F165=[2]an!$E$42),[2]an!$I$42,
IF(AND(A165=[2]an!$J$38,F165=[2]an!$E$40),[2]an!$J$40,IF(AND(A165=[2]an!$J$38,F165=[2]an!$E$41),[2]an!$J$41,IF(AND(A165=[2]an!$J$38,F165=[2]an!$E$39,H165&gt;=[2]an!$M$37),[2]an!$J$39,
IF(AND(A165=[2]an!$J$38,F165=[2]an!$E$39,H165&lt;[2]an!$M$37,S165="kahepoolne vajaduspõhine",U165=""),[2]an!$M$40,
IF(AND(A165=[2]an!$J$38,F165=[2]an!$E$39,H165&lt;[2]an!$M$37,S165="kahepoolne vajaduspõhine",U165&lt;&gt;""),[2]an!$J$39,
IF(AND(A165=[2]an!$J$38,F165=[2]an!$E$39,H165&lt;[2]an!$M$37,S165&lt;&gt;"kahepoolne vajaduspõhine"),[2]an!$J$39,
IF(AND(A165=[2]an!$J$38,F165=[2]an!$E$42),[2]an!$J$42,""))))))))))))))))))))))))))))</f>
        <v/>
      </c>
      <c r="Y165" s="17" t="str">
        <f>IFERROR(IF(F165="Tugigrupp",0,
IF(AND(F165="Peretoe teenus",H165&gt;=[2]an!$M$37,RANK(D165,$D165:$D165)+COUNTIFS($D$2:D165,D165,$F$2:F165,F165)-1&gt;1),"",
IF(AND(F165="Peretoe teenus",H165&gt;=[2]an!$M$37,RANK(D165,$D165:$D165)+COUNTIFS($D$2:D165,D165,$F$2:F165,F165)-1=1,MONTH(H165)=MONTH(K165)=TRUE,YEAR(H165)=YEAR(K165)=TRUE),((EOMONTH(H165,0)-H165+1)*X165)/DAY(EOMONTH(H165,0)),
IF(AND(F165="Peretoe teenus",H165&gt;=[2]an!$M$37,RANK(D165,$D165:$D165)+COUNTIFS($D$2:D165,D165,$F$2:F165,F165)-1=1),X165,
IF(AND(F165="Peretoe teenus",H165&lt;[2]an!$M$37,S165&lt;&gt;"kahepoolne vajaduspõhine",RANK(D165,$D165:$D165)+COUNTIFS($D$2:D165,D165,$F$2:F165,F165)-1=1),X165,
IF(AND(F165="Peretoe teenus",H165&lt;[2]an!$M$37,S165&lt;&gt;"kahepoolne vajaduspõhine",RANK(D165,$D165:$D165)+COUNTIFS($D$2:D165,D165,$F$2:F165,F165)-1&gt;1),"",
IF(AND(F165="Peretoe teenus",H165&lt;[2]an!$M$37,S165="kahepoolne vajaduspõhine",U165="",RANK(D165,$D165:$D165)+COUNTIFS($D$2:D165,D165,$F$2:F165,F165)-1=1),X165,
IF(AND(F165="Peretoe teenus",H165&lt;[2]an!$M$37,S165="kahepoolne vajaduspõhine",U165="",RANK(D165,$D165:$D165)+COUNTIFS($D$2:D165,D165,$F$2:F165,F165)-1&gt;1),"",
IF(AND(F165="Peretoe teenus",H165&lt;[2]an!$M$37,S165="kahepoolne vajaduspõhine",U165&lt;[2]an!$M$37,RANK(D165,$D165:$D165)+COUNTIFS($D$2:D165,D165,$F$2:F165,F165)-1=1),X165,
IF(AND(F165="Peretoe teenus",H165&lt;[2]an!$M$37,S165="kahepoolne vajaduspõhine",U165&lt;[2]an!$M$37,RANK(D165,$D165:$D165)+COUNTIFS($D$2:D165,D165,$F$2:F165,F165)-1&gt;1),"",
IF(AND(F165="Peretoe teenus",H165&lt;[2]an!$M$37,S165="kahepoolne vajaduspõhine",U165&gt;=[2]an!$M$37,U165&lt;=[2]an!$M$38,RANK(D165,$D165:$D165)+COUNTIFS($D$2:D165,D165,$F$2:F165,F165)-1=1),
((EOMONTH(U165,0)-U165+1)*X165)/DAY(EOMONTH(U165,0))+(DAY(U165)-1)*100/DAY(EOMONTH(U165,0)),
IF(AND(F165="Peretoe teenus",H165&lt;[2]an!$M$37,S165="kahepoolne vajaduspõhine",U165&gt;=[2]an!$M$37,U165&lt;=[2]an!$M$38,RANK(D165,$D165:$D165)+COUNTIFS($D$2:D165,D165,$F$2:F165,F165)-1&gt;1),"",
IF(AND(F165="Peretoe teenus",H165&lt;[2]an!$M$37,S165="kahepoolne vajaduspõhine",U165&gt;[2]an!$M$38,RANK(D165,$D165:$D165)+COUNTIFS($D$2:D165,D165,$F$2:F165,F165)-1=1),X165,
IF(AND(F165="Peretoe teenus",H165&lt;[2]an!$M$37,S165="kahepoolne vajaduspõhine",U165&gt;[2]an!$M$38,RANK(D165,$D165:$D165)+COUNTIFS($D$2:D165,D165,$F$2:F165,F165)-1&gt;1),"",X165*W165)))))))))))))),"")</f>
        <v/>
      </c>
      <c r="Z165" s="18" t="str">
        <f t="shared" si="7"/>
        <v/>
      </c>
      <c r="AA165" s="19" t="str">
        <f>IFERROR(VLOOKUP(E165,[2]an!$A$3:$B$81,2,FALSE),"")</f>
        <v/>
      </c>
      <c r="AB165" s="19" t="str">
        <f>IFERROR(VLOOKUP(AA165,[2]an!$C$2:$D$16,2,FALSE),"")</f>
        <v/>
      </c>
      <c r="AC165" s="20"/>
      <c r="AD165" s="21" t="str">
        <f>IF(A165=[2]an!$F$36,VLOOKUP([2]an!$F$36,[2]an!$F$36:$H$36,3,FALSE),IF(A165=[2]an!$F$35,VLOOKUP([2]an!$F$35,[2]an!$F$35:$H$35,3,FALSE),IF(A165=[2]an!$F$33,VLOOKUP([2]an!$F$33,[2]an!$F$33:$H$33,3,FALSE),IF(A165=[2]an!$F$31,VLOOKUP([2]an!$F$31,[2]an!$F$31:$H$31,3,FALSE),""))))</f>
        <v/>
      </c>
    </row>
    <row r="166" spans="6:30" x14ac:dyDescent="0.2">
      <c r="F166" s="10"/>
      <c r="G166" s="8" t="str">
        <f t="shared" si="8"/>
        <v/>
      </c>
      <c r="H166" s="13"/>
      <c r="K166" s="13"/>
      <c r="L166" s="10"/>
      <c r="M166" s="10"/>
      <c r="S166" s="8" t="str">
        <f>IFERROR(VLOOKUP(D166,[1]peretoe_teenus!$A$2:$L$2000,5,FALSE),"")</f>
        <v/>
      </c>
      <c r="U166" s="13"/>
      <c r="V166" s="15" t="str" cm="1">
        <f t="array" ref="V166">IFERROR(IF(AND(F166="Tugigrupp",RANK(K166,$K166:$K166)+COUNTIFS($K$2:K166,K166,$L$2:L166,L166,$M$2:M166,M166,$I$2:I166,I166,$G$2:G166,G166,$F$2:F166,F166)-1=1),SUMPRODUCT(($F$2:$F$4154=F166)*($G$2:$G$4154=G166)*($K$2:$K$4154=K166)*($I$2:$I$4154=I166)*($L$2:$L$4154=L166)*($M$2:$M$4154=M166)),""),"")</f>
        <v/>
      </c>
      <c r="W166" s="15" t="str">
        <f t="shared" si="6"/>
        <v/>
      </c>
      <c r="X166" s="16" t="str">
        <f>IF(AND(A166=[2]an!$G$38,F166=[2]an!$E$40),[2]an!$G$40,IF(AND(A166=[2]an!$G$38,F166=[2]an!$E$41),[2]an!$G$41,IF(AND(A166=[2]an!$G$38,F166=[2]an!$E$39,H166&gt;=[2]an!$M$37),[2]an!$G$39,
IF(AND(A166=[2]an!$G$38,F166=[2]an!$E$39,H166&lt;[2]an!$M$37,S166="kahepoolne vajaduspõhine",U166=""),[2]an!$M$40,
IF(AND(A166=[2]an!$G$38,F166=[2]an!$E$39,H166&lt;[2]an!$M$37,S166="kahepoolne vajaduspõhine",U166&lt;&gt;""),[2]an!$G$39,
IF(AND(A166=[2]an!$G$38,F166=[2]an!$E$39,H166&lt;[2]an!$M$37,S166&lt;&gt;"kahepoolne vajaduspõhine"),[2]an!$G$39,
IF(AND(A166=[2]an!$G$38,F166=[2]an!$E$42),[2]an!$G$42,
IF(AND(A166=[2]an!$H$38,F166=[2]an!$E$40),[2]an!$H$40,IF(AND(A166=[2]an!$H$38,F166=[2]an!$E$41),[2]an!$H$41,IF(AND(A166=[2]an!$H$38,F166=[2]an!$E$39,H166&gt;=[2]an!$M$37),[2]an!$H$39,
IF(AND(A166=[2]an!$H$38,F166=[2]an!$E$39,H166&lt;[2]an!$M$37,S166="kahepoolne vajaduspõhine",U166=""),[2]an!$M$40,
IF(AND(A166=[2]an!$H$38,F166=[2]an!$E$39,H166&lt;[2]an!$M$37,S166="kahepoolne vajaduspõhine",U166&lt;&gt;""),[2]an!$H$39,
IF(AND(A166=[2]an!$H$38,F166=[2]an!$E$39,H166&lt;[2]an!$M$37,S166&lt;&gt;"kahepoolne vajaduspõhine"),[2]an!$H$39,
IF(AND(A166=[2]an!$H$38,F166=[2]an!$E$42),[2]an!$H$42,
IF(AND(A166=[2]an!$I$38,F166=[2]an!$E$40),[2]an!$I$40,IF(AND(A166=[2]an!$I$38,F166=[2]an!$E$41),[2]an!$I$41,IF(AND(A166=[2]an!$I$38,F166=[2]an!$E$39,H166&gt;=[2]an!$M$37),[2]an!$I$39,
IF(AND(A166=[2]an!$I$38,F166=[2]an!$E$39,H166&lt;[2]an!$M$37,S166="kahepoolne vajaduspõhine",U166=""),[2]an!$M$40,
IF(AND(A166=[2]an!$I$38,F166=[2]an!$E$39,H166&lt;[2]an!$M$37,S166="kahepoolne vajaduspõhine",U166&lt;&gt;""),[2]an!$I$39,
IF(AND(A166=[2]an!$I$38,F166=[2]an!$E$39,H166&lt;[2]an!$M$37,S166&lt;&gt;"kahepoolne vajaduspõhine"),[2]an!$I$39,
IF(AND(A166=[2]an!$I$38,F166=[2]an!$E$42),[2]an!$I$42,
IF(AND(A166=[2]an!$J$38,F166=[2]an!$E$40),[2]an!$J$40,IF(AND(A166=[2]an!$J$38,F166=[2]an!$E$41),[2]an!$J$41,IF(AND(A166=[2]an!$J$38,F166=[2]an!$E$39,H166&gt;=[2]an!$M$37),[2]an!$J$39,
IF(AND(A166=[2]an!$J$38,F166=[2]an!$E$39,H166&lt;[2]an!$M$37,S166="kahepoolne vajaduspõhine",U166=""),[2]an!$M$40,
IF(AND(A166=[2]an!$J$38,F166=[2]an!$E$39,H166&lt;[2]an!$M$37,S166="kahepoolne vajaduspõhine",U166&lt;&gt;""),[2]an!$J$39,
IF(AND(A166=[2]an!$J$38,F166=[2]an!$E$39,H166&lt;[2]an!$M$37,S166&lt;&gt;"kahepoolne vajaduspõhine"),[2]an!$J$39,
IF(AND(A166=[2]an!$J$38,F166=[2]an!$E$42),[2]an!$J$42,""))))))))))))))))))))))))))))</f>
        <v/>
      </c>
      <c r="Y166" s="17" t="str">
        <f>IFERROR(IF(F166="Tugigrupp",0,
IF(AND(F166="Peretoe teenus",H166&gt;=[2]an!$M$37,RANK(D166,$D166:$D166)+COUNTIFS($D$2:D166,D166,$F$2:F166,F166)-1&gt;1),"",
IF(AND(F166="Peretoe teenus",H166&gt;=[2]an!$M$37,RANK(D166,$D166:$D166)+COUNTIFS($D$2:D166,D166,$F$2:F166,F166)-1=1,MONTH(H166)=MONTH(K166)=TRUE,YEAR(H166)=YEAR(K166)=TRUE),((EOMONTH(H166,0)-H166+1)*X166)/DAY(EOMONTH(H166,0)),
IF(AND(F166="Peretoe teenus",H166&gt;=[2]an!$M$37,RANK(D166,$D166:$D166)+COUNTIFS($D$2:D166,D166,$F$2:F166,F166)-1=1),X166,
IF(AND(F166="Peretoe teenus",H166&lt;[2]an!$M$37,S166&lt;&gt;"kahepoolne vajaduspõhine",RANK(D166,$D166:$D166)+COUNTIFS($D$2:D166,D166,$F$2:F166,F166)-1=1),X166,
IF(AND(F166="Peretoe teenus",H166&lt;[2]an!$M$37,S166&lt;&gt;"kahepoolne vajaduspõhine",RANK(D166,$D166:$D166)+COUNTIFS($D$2:D166,D166,$F$2:F166,F166)-1&gt;1),"",
IF(AND(F166="Peretoe teenus",H166&lt;[2]an!$M$37,S166="kahepoolne vajaduspõhine",U166="",RANK(D166,$D166:$D166)+COUNTIFS($D$2:D166,D166,$F$2:F166,F166)-1=1),X166,
IF(AND(F166="Peretoe teenus",H166&lt;[2]an!$M$37,S166="kahepoolne vajaduspõhine",U166="",RANK(D166,$D166:$D166)+COUNTIFS($D$2:D166,D166,$F$2:F166,F166)-1&gt;1),"",
IF(AND(F166="Peretoe teenus",H166&lt;[2]an!$M$37,S166="kahepoolne vajaduspõhine",U166&lt;[2]an!$M$37,RANK(D166,$D166:$D166)+COUNTIFS($D$2:D166,D166,$F$2:F166,F166)-1=1),X166,
IF(AND(F166="Peretoe teenus",H166&lt;[2]an!$M$37,S166="kahepoolne vajaduspõhine",U166&lt;[2]an!$M$37,RANK(D166,$D166:$D166)+COUNTIFS($D$2:D166,D166,$F$2:F166,F166)-1&gt;1),"",
IF(AND(F166="Peretoe teenus",H166&lt;[2]an!$M$37,S166="kahepoolne vajaduspõhine",U166&gt;=[2]an!$M$37,U166&lt;=[2]an!$M$38,RANK(D166,$D166:$D166)+COUNTIFS($D$2:D166,D166,$F$2:F166,F166)-1=1),
((EOMONTH(U166,0)-U166+1)*X166)/DAY(EOMONTH(U166,0))+(DAY(U166)-1)*100/DAY(EOMONTH(U166,0)),
IF(AND(F166="Peretoe teenus",H166&lt;[2]an!$M$37,S166="kahepoolne vajaduspõhine",U166&gt;=[2]an!$M$37,U166&lt;=[2]an!$M$38,RANK(D166,$D166:$D166)+COUNTIFS($D$2:D166,D166,$F$2:F166,F166)-1&gt;1),"",
IF(AND(F166="Peretoe teenus",H166&lt;[2]an!$M$37,S166="kahepoolne vajaduspõhine",U166&gt;[2]an!$M$38,RANK(D166,$D166:$D166)+COUNTIFS($D$2:D166,D166,$F$2:F166,F166)-1=1),X166,
IF(AND(F166="Peretoe teenus",H166&lt;[2]an!$M$37,S166="kahepoolne vajaduspõhine",U166&gt;[2]an!$M$38,RANK(D166,$D166:$D166)+COUNTIFS($D$2:D166,D166,$F$2:F166,F166)-1&gt;1),"",X166*W166)))))))))))))),"")</f>
        <v/>
      </c>
      <c r="Z166" s="18" t="str">
        <f t="shared" si="7"/>
        <v/>
      </c>
      <c r="AA166" s="19" t="str">
        <f>IFERROR(VLOOKUP(E166,[2]an!$A$3:$B$81,2,FALSE),"")</f>
        <v/>
      </c>
      <c r="AB166" s="19" t="str">
        <f>IFERROR(VLOOKUP(AA166,[2]an!$C$2:$D$16,2,FALSE),"")</f>
        <v/>
      </c>
      <c r="AC166" s="20"/>
      <c r="AD166" s="21" t="str">
        <f>IF(A166=[2]an!$F$36,VLOOKUP([2]an!$F$36,[2]an!$F$36:$H$36,3,FALSE),IF(A166=[2]an!$F$35,VLOOKUP([2]an!$F$35,[2]an!$F$35:$H$35,3,FALSE),IF(A166=[2]an!$F$33,VLOOKUP([2]an!$F$33,[2]an!$F$33:$H$33,3,FALSE),IF(A166=[2]an!$F$31,VLOOKUP([2]an!$F$31,[2]an!$F$31:$H$31,3,FALSE),""))))</f>
        <v/>
      </c>
    </row>
    <row r="167" spans="6:30" x14ac:dyDescent="0.2">
      <c r="F167" s="10"/>
      <c r="G167" s="8" t="str">
        <f t="shared" si="8"/>
        <v/>
      </c>
      <c r="H167" s="13"/>
      <c r="K167" s="13"/>
      <c r="L167" s="10"/>
      <c r="M167" s="10"/>
      <c r="S167" s="8" t="str">
        <f>IFERROR(VLOOKUP(D167,[1]peretoe_teenus!$A$2:$L$2000,5,FALSE),"")</f>
        <v/>
      </c>
      <c r="U167" s="13"/>
      <c r="V167" s="15" t="str" cm="1">
        <f t="array" ref="V167">IFERROR(IF(AND(F167="Tugigrupp",RANK(K167,$K167:$K167)+COUNTIFS($K$2:K167,K167,$L$2:L167,L167,$M$2:M167,M167,$I$2:I167,I167,$G$2:G167,G167,$F$2:F167,F167)-1=1),SUMPRODUCT(($F$2:$F$4154=F167)*($G$2:$G$4154=G167)*($K$2:$K$4154=K167)*($I$2:$I$4154=I167)*($L$2:$L$4154=L167)*($M$2:$M$4154=M167)),""),"")</f>
        <v/>
      </c>
      <c r="W167" s="15" t="str">
        <f t="shared" si="6"/>
        <v/>
      </c>
      <c r="X167" s="16" t="str">
        <f>IF(AND(A167=[2]an!$G$38,F167=[2]an!$E$40),[2]an!$G$40,IF(AND(A167=[2]an!$G$38,F167=[2]an!$E$41),[2]an!$G$41,IF(AND(A167=[2]an!$G$38,F167=[2]an!$E$39,H167&gt;=[2]an!$M$37),[2]an!$G$39,
IF(AND(A167=[2]an!$G$38,F167=[2]an!$E$39,H167&lt;[2]an!$M$37,S167="kahepoolne vajaduspõhine",U167=""),[2]an!$M$40,
IF(AND(A167=[2]an!$G$38,F167=[2]an!$E$39,H167&lt;[2]an!$M$37,S167="kahepoolne vajaduspõhine",U167&lt;&gt;""),[2]an!$G$39,
IF(AND(A167=[2]an!$G$38,F167=[2]an!$E$39,H167&lt;[2]an!$M$37,S167&lt;&gt;"kahepoolne vajaduspõhine"),[2]an!$G$39,
IF(AND(A167=[2]an!$G$38,F167=[2]an!$E$42),[2]an!$G$42,
IF(AND(A167=[2]an!$H$38,F167=[2]an!$E$40),[2]an!$H$40,IF(AND(A167=[2]an!$H$38,F167=[2]an!$E$41),[2]an!$H$41,IF(AND(A167=[2]an!$H$38,F167=[2]an!$E$39,H167&gt;=[2]an!$M$37),[2]an!$H$39,
IF(AND(A167=[2]an!$H$38,F167=[2]an!$E$39,H167&lt;[2]an!$M$37,S167="kahepoolne vajaduspõhine",U167=""),[2]an!$M$40,
IF(AND(A167=[2]an!$H$38,F167=[2]an!$E$39,H167&lt;[2]an!$M$37,S167="kahepoolne vajaduspõhine",U167&lt;&gt;""),[2]an!$H$39,
IF(AND(A167=[2]an!$H$38,F167=[2]an!$E$39,H167&lt;[2]an!$M$37,S167&lt;&gt;"kahepoolne vajaduspõhine"),[2]an!$H$39,
IF(AND(A167=[2]an!$H$38,F167=[2]an!$E$42),[2]an!$H$42,
IF(AND(A167=[2]an!$I$38,F167=[2]an!$E$40),[2]an!$I$40,IF(AND(A167=[2]an!$I$38,F167=[2]an!$E$41),[2]an!$I$41,IF(AND(A167=[2]an!$I$38,F167=[2]an!$E$39,H167&gt;=[2]an!$M$37),[2]an!$I$39,
IF(AND(A167=[2]an!$I$38,F167=[2]an!$E$39,H167&lt;[2]an!$M$37,S167="kahepoolne vajaduspõhine",U167=""),[2]an!$M$40,
IF(AND(A167=[2]an!$I$38,F167=[2]an!$E$39,H167&lt;[2]an!$M$37,S167="kahepoolne vajaduspõhine",U167&lt;&gt;""),[2]an!$I$39,
IF(AND(A167=[2]an!$I$38,F167=[2]an!$E$39,H167&lt;[2]an!$M$37,S167&lt;&gt;"kahepoolne vajaduspõhine"),[2]an!$I$39,
IF(AND(A167=[2]an!$I$38,F167=[2]an!$E$42),[2]an!$I$42,
IF(AND(A167=[2]an!$J$38,F167=[2]an!$E$40),[2]an!$J$40,IF(AND(A167=[2]an!$J$38,F167=[2]an!$E$41),[2]an!$J$41,IF(AND(A167=[2]an!$J$38,F167=[2]an!$E$39,H167&gt;=[2]an!$M$37),[2]an!$J$39,
IF(AND(A167=[2]an!$J$38,F167=[2]an!$E$39,H167&lt;[2]an!$M$37,S167="kahepoolne vajaduspõhine",U167=""),[2]an!$M$40,
IF(AND(A167=[2]an!$J$38,F167=[2]an!$E$39,H167&lt;[2]an!$M$37,S167="kahepoolne vajaduspõhine",U167&lt;&gt;""),[2]an!$J$39,
IF(AND(A167=[2]an!$J$38,F167=[2]an!$E$39,H167&lt;[2]an!$M$37,S167&lt;&gt;"kahepoolne vajaduspõhine"),[2]an!$J$39,
IF(AND(A167=[2]an!$J$38,F167=[2]an!$E$42),[2]an!$J$42,""))))))))))))))))))))))))))))</f>
        <v/>
      </c>
      <c r="Y167" s="17" t="str">
        <f>IFERROR(IF(F167="Tugigrupp",0,
IF(AND(F167="Peretoe teenus",H167&gt;=[2]an!$M$37,RANK(D167,$D167:$D167)+COUNTIFS($D$2:D167,D167,$F$2:F167,F167)-1&gt;1),"",
IF(AND(F167="Peretoe teenus",H167&gt;=[2]an!$M$37,RANK(D167,$D167:$D167)+COUNTIFS($D$2:D167,D167,$F$2:F167,F167)-1=1,MONTH(H167)=MONTH(K167)=TRUE,YEAR(H167)=YEAR(K167)=TRUE),((EOMONTH(H167,0)-H167+1)*X167)/DAY(EOMONTH(H167,0)),
IF(AND(F167="Peretoe teenus",H167&gt;=[2]an!$M$37,RANK(D167,$D167:$D167)+COUNTIFS($D$2:D167,D167,$F$2:F167,F167)-1=1),X167,
IF(AND(F167="Peretoe teenus",H167&lt;[2]an!$M$37,S167&lt;&gt;"kahepoolne vajaduspõhine",RANK(D167,$D167:$D167)+COUNTIFS($D$2:D167,D167,$F$2:F167,F167)-1=1),X167,
IF(AND(F167="Peretoe teenus",H167&lt;[2]an!$M$37,S167&lt;&gt;"kahepoolne vajaduspõhine",RANK(D167,$D167:$D167)+COUNTIFS($D$2:D167,D167,$F$2:F167,F167)-1&gt;1),"",
IF(AND(F167="Peretoe teenus",H167&lt;[2]an!$M$37,S167="kahepoolne vajaduspõhine",U167="",RANK(D167,$D167:$D167)+COUNTIFS($D$2:D167,D167,$F$2:F167,F167)-1=1),X167,
IF(AND(F167="Peretoe teenus",H167&lt;[2]an!$M$37,S167="kahepoolne vajaduspõhine",U167="",RANK(D167,$D167:$D167)+COUNTIFS($D$2:D167,D167,$F$2:F167,F167)-1&gt;1),"",
IF(AND(F167="Peretoe teenus",H167&lt;[2]an!$M$37,S167="kahepoolne vajaduspõhine",U167&lt;[2]an!$M$37,RANK(D167,$D167:$D167)+COUNTIFS($D$2:D167,D167,$F$2:F167,F167)-1=1),X167,
IF(AND(F167="Peretoe teenus",H167&lt;[2]an!$M$37,S167="kahepoolne vajaduspõhine",U167&lt;[2]an!$M$37,RANK(D167,$D167:$D167)+COUNTIFS($D$2:D167,D167,$F$2:F167,F167)-1&gt;1),"",
IF(AND(F167="Peretoe teenus",H167&lt;[2]an!$M$37,S167="kahepoolne vajaduspõhine",U167&gt;=[2]an!$M$37,U167&lt;=[2]an!$M$38,RANK(D167,$D167:$D167)+COUNTIFS($D$2:D167,D167,$F$2:F167,F167)-1=1),
((EOMONTH(U167,0)-U167+1)*X167)/DAY(EOMONTH(U167,0))+(DAY(U167)-1)*100/DAY(EOMONTH(U167,0)),
IF(AND(F167="Peretoe teenus",H167&lt;[2]an!$M$37,S167="kahepoolne vajaduspõhine",U167&gt;=[2]an!$M$37,U167&lt;=[2]an!$M$38,RANK(D167,$D167:$D167)+COUNTIFS($D$2:D167,D167,$F$2:F167,F167)-1&gt;1),"",
IF(AND(F167="Peretoe teenus",H167&lt;[2]an!$M$37,S167="kahepoolne vajaduspõhine",U167&gt;[2]an!$M$38,RANK(D167,$D167:$D167)+COUNTIFS($D$2:D167,D167,$F$2:F167,F167)-1=1),X167,
IF(AND(F167="Peretoe teenus",H167&lt;[2]an!$M$37,S167="kahepoolne vajaduspõhine",U167&gt;[2]an!$M$38,RANK(D167,$D167:$D167)+COUNTIFS($D$2:D167,D167,$F$2:F167,F167)-1&gt;1),"",X167*W167)))))))))))))),"")</f>
        <v/>
      </c>
      <c r="Z167" s="18" t="str">
        <f t="shared" si="7"/>
        <v/>
      </c>
      <c r="AA167" s="19" t="str">
        <f>IFERROR(VLOOKUP(E167,[2]an!$A$3:$B$81,2,FALSE),"")</f>
        <v/>
      </c>
      <c r="AB167" s="19" t="str">
        <f>IFERROR(VLOOKUP(AA167,[2]an!$C$2:$D$16,2,FALSE),"")</f>
        <v/>
      </c>
      <c r="AC167" s="20"/>
      <c r="AD167" s="21" t="str">
        <f>IF(A167=[2]an!$F$36,VLOOKUP([2]an!$F$36,[2]an!$F$36:$H$36,3,FALSE),IF(A167=[2]an!$F$35,VLOOKUP([2]an!$F$35,[2]an!$F$35:$H$35,3,FALSE),IF(A167=[2]an!$F$33,VLOOKUP([2]an!$F$33,[2]an!$F$33:$H$33,3,FALSE),IF(A167=[2]an!$F$31,VLOOKUP([2]an!$F$31,[2]an!$F$31:$H$31,3,FALSE),""))))</f>
        <v/>
      </c>
    </row>
    <row r="168" spans="6:30" x14ac:dyDescent="0.2">
      <c r="F168" s="10"/>
      <c r="G168" s="8" t="str">
        <f t="shared" si="8"/>
        <v/>
      </c>
      <c r="H168" s="13"/>
      <c r="K168" s="13"/>
      <c r="L168" s="10"/>
      <c r="M168" s="10"/>
      <c r="S168" s="8" t="str">
        <f>IFERROR(VLOOKUP(D168,[1]peretoe_teenus!$A$2:$L$2000,5,FALSE),"")</f>
        <v/>
      </c>
      <c r="U168" s="13"/>
      <c r="V168" s="15" t="str" cm="1">
        <f t="array" ref="V168">IFERROR(IF(AND(F168="Tugigrupp",RANK(K168,$K168:$K168)+COUNTIFS($K$2:K168,K168,$L$2:L168,L168,$M$2:M168,M168,$I$2:I168,I168,$G$2:G168,G168,$F$2:F168,F168)-1=1),SUMPRODUCT(($F$2:$F$4154=F168)*($G$2:$G$4154=G168)*($K$2:$K$4154=K168)*($I$2:$I$4154=I168)*($L$2:$L$4154=L168)*($M$2:$M$4154=M168)),""),"")</f>
        <v/>
      </c>
      <c r="W168" s="15" t="str">
        <f t="shared" si="6"/>
        <v/>
      </c>
      <c r="X168" s="16" t="str">
        <f>IF(AND(A168=[2]an!$G$38,F168=[2]an!$E$40),[2]an!$G$40,IF(AND(A168=[2]an!$G$38,F168=[2]an!$E$41),[2]an!$G$41,IF(AND(A168=[2]an!$G$38,F168=[2]an!$E$39,H168&gt;=[2]an!$M$37),[2]an!$G$39,
IF(AND(A168=[2]an!$G$38,F168=[2]an!$E$39,H168&lt;[2]an!$M$37,S168="kahepoolne vajaduspõhine",U168=""),[2]an!$M$40,
IF(AND(A168=[2]an!$G$38,F168=[2]an!$E$39,H168&lt;[2]an!$M$37,S168="kahepoolne vajaduspõhine",U168&lt;&gt;""),[2]an!$G$39,
IF(AND(A168=[2]an!$G$38,F168=[2]an!$E$39,H168&lt;[2]an!$M$37,S168&lt;&gt;"kahepoolne vajaduspõhine"),[2]an!$G$39,
IF(AND(A168=[2]an!$G$38,F168=[2]an!$E$42),[2]an!$G$42,
IF(AND(A168=[2]an!$H$38,F168=[2]an!$E$40),[2]an!$H$40,IF(AND(A168=[2]an!$H$38,F168=[2]an!$E$41),[2]an!$H$41,IF(AND(A168=[2]an!$H$38,F168=[2]an!$E$39,H168&gt;=[2]an!$M$37),[2]an!$H$39,
IF(AND(A168=[2]an!$H$38,F168=[2]an!$E$39,H168&lt;[2]an!$M$37,S168="kahepoolne vajaduspõhine",U168=""),[2]an!$M$40,
IF(AND(A168=[2]an!$H$38,F168=[2]an!$E$39,H168&lt;[2]an!$M$37,S168="kahepoolne vajaduspõhine",U168&lt;&gt;""),[2]an!$H$39,
IF(AND(A168=[2]an!$H$38,F168=[2]an!$E$39,H168&lt;[2]an!$M$37,S168&lt;&gt;"kahepoolne vajaduspõhine"),[2]an!$H$39,
IF(AND(A168=[2]an!$H$38,F168=[2]an!$E$42),[2]an!$H$42,
IF(AND(A168=[2]an!$I$38,F168=[2]an!$E$40),[2]an!$I$40,IF(AND(A168=[2]an!$I$38,F168=[2]an!$E$41),[2]an!$I$41,IF(AND(A168=[2]an!$I$38,F168=[2]an!$E$39,H168&gt;=[2]an!$M$37),[2]an!$I$39,
IF(AND(A168=[2]an!$I$38,F168=[2]an!$E$39,H168&lt;[2]an!$M$37,S168="kahepoolne vajaduspõhine",U168=""),[2]an!$M$40,
IF(AND(A168=[2]an!$I$38,F168=[2]an!$E$39,H168&lt;[2]an!$M$37,S168="kahepoolne vajaduspõhine",U168&lt;&gt;""),[2]an!$I$39,
IF(AND(A168=[2]an!$I$38,F168=[2]an!$E$39,H168&lt;[2]an!$M$37,S168&lt;&gt;"kahepoolne vajaduspõhine"),[2]an!$I$39,
IF(AND(A168=[2]an!$I$38,F168=[2]an!$E$42),[2]an!$I$42,
IF(AND(A168=[2]an!$J$38,F168=[2]an!$E$40),[2]an!$J$40,IF(AND(A168=[2]an!$J$38,F168=[2]an!$E$41),[2]an!$J$41,IF(AND(A168=[2]an!$J$38,F168=[2]an!$E$39,H168&gt;=[2]an!$M$37),[2]an!$J$39,
IF(AND(A168=[2]an!$J$38,F168=[2]an!$E$39,H168&lt;[2]an!$M$37,S168="kahepoolne vajaduspõhine",U168=""),[2]an!$M$40,
IF(AND(A168=[2]an!$J$38,F168=[2]an!$E$39,H168&lt;[2]an!$M$37,S168="kahepoolne vajaduspõhine",U168&lt;&gt;""),[2]an!$J$39,
IF(AND(A168=[2]an!$J$38,F168=[2]an!$E$39,H168&lt;[2]an!$M$37,S168&lt;&gt;"kahepoolne vajaduspõhine"),[2]an!$J$39,
IF(AND(A168=[2]an!$J$38,F168=[2]an!$E$42),[2]an!$J$42,""))))))))))))))))))))))))))))</f>
        <v/>
      </c>
      <c r="Y168" s="17" t="str">
        <f>IFERROR(IF(F168="Tugigrupp",0,
IF(AND(F168="Peretoe teenus",H168&gt;=[2]an!$M$37,RANK(D168,$D168:$D168)+COUNTIFS($D$2:D168,D168,$F$2:F168,F168)-1&gt;1),"",
IF(AND(F168="Peretoe teenus",H168&gt;=[2]an!$M$37,RANK(D168,$D168:$D168)+COUNTIFS($D$2:D168,D168,$F$2:F168,F168)-1=1,MONTH(H168)=MONTH(K168)=TRUE,YEAR(H168)=YEAR(K168)=TRUE),((EOMONTH(H168,0)-H168+1)*X168)/DAY(EOMONTH(H168,0)),
IF(AND(F168="Peretoe teenus",H168&gt;=[2]an!$M$37,RANK(D168,$D168:$D168)+COUNTIFS($D$2:D168,D168,$F$2:F168,F168)-1=1),X168,
IF(AND(F168="Peretoe teenus",H168&lt;[2]an!$M$37,S168&lt;&gt;"kahepoolne vajaduspõhine",RANK(D168,$D168:$D168)+COUNTIFS($D$2:D168,D168,$F$2:F168,F168)-1=1),X168,
IF(AND(F168="Peretoe teenus",H168&lt;[2]an!$M$37,S168&lt;&gt;"kahepoolne vajaduspõhine",RANK(D168,$D168:$D168)+COUNTIFS($D$2:D168,D168,$F$2:F168,F168)-1&gt;1),"",
IF(AND(F168="Peretoe teenus",H168&lt;[2]an!$M$37,S168="kahepoolne vajaduspõhine",U168="",RANK(D168,$D168:$D168)+COUNTIFS($D$2:D168,D168,$F$2:F168,F168)-1=1),X168,
IF(AND(F168="Peretoe teenus",H168&lt;[2]an!$M$37,S168="kahepoolne vajaduspõhine",U168="",RANK(D168,$D168:$D168)+COUNTIFS($D$2:D168,D168,$F$2:F168,F168)-1&gt;1),"",
IF(AND(F168="Peretoe teenus",H168&lt;[2]an!$M$37,S168="kahepoolne vajaduspõhine",U168&lt;[2]an!$M$37,RANK(D168,$D168:$D168)+COUNTIFS($D$2:D168,D168,$F$2:F168,F168)-1=1),X168,
IF(AND(F168="Peretoe teenus",H168&lt;[2]an!$M$37,S168="kahepoolne vajaduspõhine",U168&lt;[2]an!$M$37,RANK(D168,$D168:$D168)+COUNTIFS($D$2:D168,D168,$F$2:F168,F168)-1&gt;1),"",
IF(AND(F168="Peretoe teenus",H168&lt;[2]an!$M$37,S168="kahepoolne vajaduspõhine",U168&gt;=[2]an!$M$37,U168&lt;=[2]an!$M$38,RANK(D168,$D168:$D168)+COUNTIFS($D$2:D168,D168,$F$2:F168,F168)-1=1),
((EOMONTH(U168,0)-U168+1)*X168)/DAY(EOMONTH(U168,0))+(DAY(U168)-1)*100/DAY(EOMONTH(U168,0)),
IF(AND(F168="Peretoe teenus",H168&lt;[2]an!$M$37,S168="kahepoolne vajaduspõhine",U168&gt;=[2]an!$M$37,U168&lt;=[2]an!$M$38,RANK(D168,$D168:$D168)+COUNTIFS($D$2:D168,D168,$F$2:F168,F168)-1&gt;1),"",
IF(AND(F168="Peretoe teenus",H168&lt;[2]an!$M$37,S168="kahepoolne vajaduspõhine",U168&gt;[2]an!$M$38,RANK(D168,$D168:$D168)+COUNTIFS($D$2:D168,D168,$F$2:F168,F168)-1=1),X168,
IF(AND(F168="Peretoe teenus",H168&lt;[2]an!$M$37,S168="kahepoolne vajaduspõhine",U168&gt;[2]an!$M$38,RANK(D168,$D168:$D168)+COUNTIFS($D$2:D168,D168,$F$2:F168,F168)-1&gt;1),"",X168*W168)))))))))))))),"")</f>
        <v/>
      </c>
      <c r="Z168" s="18" t="str">
        <f t="shared" si="7"/>
        <v/>
      </c>
      <c r="AA168" s="19" t="str">
        <f>IFERROR(VLOOKUP(E168,[2]an!$A$3:$B$81,2,FALSE),"")</f>
        <v/>
      </c>
      <c r="AB168" s="19" t="str">
        <f>IFERROR(VLOOKUP(AA168,[2]an!$C$2:$D$16,2,FALSE),"")</f>
        <v/>
      </c>
      <c r="AC168" s="20"/>
      <c r="AD168" s="21" t="str">
        <f>IF(A168=[2]an!$F$36,VLOOKUP([2]an!$F$36,[2]an!$F$36:$H$36,3,FALSE),IF(A168=[2]an!$F$35,VLOOKUP([2]an!$F$35,[2]an!$F$35:$H$35,3,FALSE),IF(A168=[2]an!$F$33,VLOOKUP([2]an!$F$33,[2]an!$F$33:$H$33,3,FALSE),IF(A168=[2]an!$F$31,VLOOKUP([2]an!$F$31,[2]an!$F$31:$H$31,3,FALSE),""))))</f>
        <v/>
      </c>
    </row>
    <row r="169" spans="6:30" x14ac:dyDescent="0.2">
      <c r="F169" s="10"/>
      <c r="G169" s="8" t="str">
        <f t="shared" si="8"/>
        <v/>
      </c>
      <c r="H169" s="13"/>
      <c r="K169" s="13"/>
      <c r="L169" s="10"/>
      <c r="M169" s="10"/>
      <c r="S169" s="8" t="str">
        <f>IFERROR(VLOOKUP(D169,[1]peretoe_teenus!$A$2:$L$2000,5,FALSE),"")</f>
        <v/>
      </c>
      <c r="U169" s="13"/>
      <c r="V169" s="15" t="str" cm="1">
        <f t="array" ref="V169">IFERROR(IF(AND(F169="Tugigrupp",RANK(K169,$K169:$K169)+COUNTIFS($K$2:K169,K169,$L$2:L169,L169,$M$2:M169,M169,$I$2:I169,I169,$G$2:G169,G169,$F$2:F169,F169)-1=1),SUMPRODUCT(($F$2:$F$4154=F169)*($G$2:$G$4154=G169)*($K$2:$K$4154=K169)*($I$2:$I$4154=I169)*($L$2:$L$4154=L169)*($M$2:$M$4154=M169)),""),"")</f>
        <v/>
      </c>
      <c r="W169" s="15" t="str">
        <f t="shared" si="6"/>
        <v/>
      </c>
      <c r="X169" s="16" t="str">
        <f>IF(AND(A169=[2]an!$G$38,F169=[2]an!$E$40),[2]an!$G$40,IF(AND(A169=[2]an!$G$38,F169=[2]an!$E$41),[2]an!$G$41,IF(AND(A169=[2]an!$G$38,F169=[2]an!$E$39,H169&gt;=[2]an!$M$37),[2]an!$G$39,
IF(AND(A169=[2]an!$G$38,F169=[2]an!$E$39,H169&lt;[2]an!$M$37,S169="kahepoolne vajaduspõhine",U169=""),[2]an!$M$40,
IF(AND(A169=[2]an!$G$38,F169=[2]an!$E$39,H169&lt;[2]an!$M$37,S169="kahepoolne vajaduspõhine",U169&lt;&gt;""),[2]an!$G$39,
IF(AND(A169=[2]an!$G$38,F169=[2]an!$E$39,H169&lt;[2]an!$M$37,S169&lt;&gt;"kahepoolne vajaduspõhine"),[2]an!$G$39,
IF(AND(A169=[2]an!$G$38,F169=[2]an!$E$42),[2]an!$G$42,
IF(AND(A169=[2]an!$H$38,F169=[2]an!$E$40),[2]an!$H$40,IF(AND(A169=[2]an!$H$38,F169=[2]an!$E$41),[2]an!$H$41,IF(AND(A169=[2]an!$H$38,F169=[2]an!$E$39,H169&gt;=[2]an!$M$37),[2]an!$H$39,
IF(AND(A169=[2]an!$H$38,F169=[2]an!$E$39,H169&lt;[2]an!$M$37,S169="kahepoolne vajaduspõhine",U169=""),[2]an!$M$40,
IF(AND(A169=[2]an!$H$38,F169=[2]an!$E$39,H169&lt;[2]an!$M$37,S169="kahepoolne vajaduspõhine",U169&lt;&gt;""),[2]an!$H$39,
IF(AND(A169=[2]an!$H$38,F169=[2]an!$E$39,H169&lt;[2]an!$M$37,S169&lt;&gt;"kahepoolne vajaduspõhine"),[2]an!$H$39,
IF(AND(A169=[2]an!$H$38,F169=[2]an!$E$42),[2]an!$H$42,
IF(AND(A169=[2]an!$I$38,F169=[2]an!$E$40),[2]an!$I$40,IF(AND(A169=[2]an!$I$38,F169=[2]an!$E$41),[2]an!$I$41,IF(AND(A169=[2]an!$I$38,F169=[2]an!$E$39,H169&gt;=[2]an!$M$37),[2]an!$I$39,
IF(AND(A169=[2]an!$I$38,F169=[2]an!$E$39,H169&lt;[2]an!$M$37,S169="kahepoolne vajaduspõhine",U169=""),[2]an!$M$40,
IF(AND(A169=[2]an!$I$38,F169=[2]an!$E$39,H169&lt;[2]an!$M$37,S169="kahepoolne vajaduspõhine",U169&lt;&gt;""),[2]an!$I$39,
IF(AND(A169=[2]an!$I$38,F169=[2]an!$E$39,H169&lt;[2]an!$M$37,S169&lt;&gt;"kahepoolne vajaduspõhine"),[2]an!$I$39,
IF(AND(A169=[2]an!$I$38,F169=[2]an!$E$42),[2]an!$I$42,
IF(AND(A169=[2]an!$J$38,F169=[2]an!$E$40),[2]an!$J$40,IF(AND(A169=[2]an!$J$38,F169=[2]an!$E$41),[2]an!$J$41,IF(AND(A169=[2]an!$J$38,F169=[2]an!$E$39,H169&gt;=[2]an!$M$37),[2]an!$J$39,
IF(AND(A169=[2]an!$J$38,F169=[2]an!$E$39,H169&lt;[2]an!$M$37,S169="kahepoolne vajaduspõhine",U169=""),[2]an!$M$40,
IF(AND(A169=[2]an!$J$38,F169=[2]an!$E$39,H169&lt;[2]an!$M$37,S169="kahepoolne vajaduspõhine",U169&lt;&gt;""),[2]an!$J$39,
IF(AND(A169=[2]an!$J$38,F169=[2]an!$E$39,H169&lt;[2]an!$M$37,S169&lt;&gt;"kahepoolne vajaduspõhine"),[2]an!$J$39,
IF(AND(A169=[2]an!$J$38,F169=[2]an!$E$42),[2]an!$J$42,""))))))))))))))))))))))))))))</f>
        <v/>
      </c>
      <c r="Y169" s="17" t="str">
        <f>IFERROR(IF(F169="Tugigrupp",0,
IF(AND(F169="Peretoe teenus",H169&gt;=[2]an!$M$37,RANK(D169,$D169:$D169)+COUNTIFS($D$2:D169,D169,$F$2:F169,F169)-1&gt;1),"",
IF(AND(F169="Peretoe teenus",H169&gt;=[2]an!$M$37,RANK(D169,$D169:$D169)+COUNTIFS($D$2:D169,D169,$F$2:F169,F169)-1=1,MONTH(H169)=MONTH(K169)=TRUE,YEAR(H169)=YEAR(K169)=TRUE),((EOMONTH(H169,0)-H169+1)*X169)/DAY(EOMONTH(H169,0)),
IF(AND(F169="Peretoe teenus",H169&gt;=[2]an!$M$37,RANK(D169,$D169:$D169)+COUNTIFS($D$2:D169,D169,$F$2:F169,F169)-1=1),X169,
IF(AND(F169="Peretoe teenus",H169&lt;[2]an!$M$37,S169&lt;&gt;"kahepoolne vajaduspõhine",RANK(D169,$D169:$D169)+COUNTIFS($D$2:D169,D169,$F$2:F169,F169)-1=1),X169,
IF(AND(F169="Peretoe teenus",H169&lt;[2]an!$M$37,S169&lt;&gt;"kahepoolne vajaduspõhine",RANK(D169,$D169:$D169)+COUNTIFS($D$2:D169,D169,$F$2:F169,F169)-1&gt;1),"",
IF(AND(F169="Peretoe teenus",H169&lt;[2]an!$M$37,S169="kahepoolne vajaduspõhine",U169="",RANK(D169,$D169:$D169)+COUNTIFS($D$2:D169,D169,$F$2:F169,F169)-1=1),X169,
IF(AND(F169="Peretoe teenus",H169&lt;[2]an!$M$37,S169="kahepoolne vajaduspõhine",U169="",RANK(D169,$D169:$D169)+COUNTIFS($D$2:D169,D169,$F$2:F169,F169)-1&gt;1),"",
IF(AND(F169="Peretoe teenus",H169&lt;[2]an!$M$37,S169="kahepoolne vajaduspõhine",U169&lt;[2]an!$M$37,RANK(D169,$D169:$D169)+COUNTIFS($D$2:D169,D169,$F$2:F169,F169)-1=1),X169,
IF(AND(F169="Peretoe teenus",H169&lt;[2]an!$M$37,S169="kahepoolne vajaduspõhine",U169&lt;[2]an!$M$37,RANK(D169,$D169:$D169)+COUNTIFS($D$2:D169,D169,$F$2:F169,F169)-1&gt;1),"",
IF(AND(F169="Peretoe teenus",H169&lt;[2]an!$M$37,S169="kahepoolne vajaduspõhine",U169&gt;=[2]an!$M$37,U169&lt;=[2]an!$M$38,RANK(D169,$D169:$D169)+COUNTIFS($D$2:D169,D169,$F$2:F169,F169)-1=1),
((EOMONTH(U169,0)-U169+1)*X169)/DAY(EOMONTH(U169,0))+(DAY(U169)-1)*100/DAY(EOMONTH(U169,0)),
IF(AND(F169="Peretoe teenus",H169&lt;[2]an!$M$37,S169="kahepoolne vajaduspõhine",U169&gt;=[2]an!$M$37,U169&lt;=[2]an!$M$38,RANK(D169,$D169:$D169)+COUNTIFS($D$2:D169,D169,$F$2:F169,F169)-1&gt;1),"",
IF(AND(F169="Peretoe teenus",H169&lt;[2]an!$M$37,S169="kahepoolne vajaduspõhine",U169&gt;[2]an!$M$38,RANK(D169,$D169:$D169)+COUNTIFS($D$2:D169,D169,$F$2:F169,F169)-1=1),X169,
IF(AND(F169="Peretoe teenus",H169&lt;[2]an!$M$37,S169="kahepoolne vajaduspõhine",U169&gt;[2]an!$M$38,RANK(D169,$D169:$D169)+COUNTIFS($D$2:D169,D169,$F$2:F169,F169)-1&gt;1),"",X169*W169)))))))))))))),"")</f>
        <v/>
      </c>
      <c r="Z169" s="18" t="str">
        <f t="shared" si="7"/>
        <v/>
      </c>
      <c r="AA169" s="19" t="str">
        <f>IFERROR(VLOOKUP(E169,[2]an!$A$3:$B$81,2,FALSE),"")</f>
        <v/>
      </c>
      <c r="AB169" s="19" t="str">
        <f>IFERROR(VLOOKUP(AA169,[2]an!$C$2:$D$16,2,FALSE),"")</f>
        <v/>
      </c>
      <c r="AC169" s="20"/>
      <c r="AD169" s="21" t="str">
        <f>IF(A169=[2]an!$F$36,VLOOKUP([2]an!$F$36,[2]an!$F$36:$H$36,3,FALSE),IF(A169=[2]an!$F$35,VLOOKUP([2]an!$F$35,[2]an!$F$35:$H$35,3,FALSE),IF(A169=[2]an!$F$33,VLOOKUP([2]an!$F$33,[2]an!$F$33:$H$33,3,FALSE),IF(A169=[2]an!$F$31,VLOOKUP([2]an!$F$31,[2]an!$F$31:$H$31,3,FALSE),""))))</f>
        <v/>
      </c>
    </row>
    <row r="170" spans="6:30" x14ac:dyDescent="0.2">
      <c r="F170" s="10"/>
      <c r="G170" s="8" t="str">
        <f t="shared" si="8"/>
        <v/>
      </c>
      <c r="H170" s="13"/>
      <c r="K170" s="13"/>
      <c r="L170" s="10"/>
      <c r="M170" s="10"/>
      <c r="S170" s="8" t="str">
        <f>IFERROR(VLOOKUP(D170,[1]peretoe_teenus!$A$2:$L$2000,5,FALSE),"")</f>
        <v/>
      </c>
      <c r="U170" s="13"/>
      <c r="V170" s="15" t="str" cm="1">
        <f t="array" ref="V170">IFERROR(IF(AND(F170="Tugigrupp",RANK(K170,$K170:$K170)+COUNTIFS($K$2:K170,K170,$L$2:L170,L170,$M$2:M170,M170,$I$2:I170,I170,$G$2:G170,G170,$F$2:F170,F170)-1=1),SUMPRODUCT(($F$2:$F$4154=F170)*($G$2:$G$4154=G170)*($K$2:$K$4154=K170)*($I$2:$I$4154=I170)*($L$2:$L$4154=L170)*($M$2:$M$4154=M170)),""),"")</f>
        <v/>
      </c>
      <c r="W170" s="15" t="str">
        <f t="shared" si="6"/>
        <v/>
      </c>
      <c r="X170" s="16" t="str">
        <f>IF(AND(A170=[2]an!$G$38,F170=[2]an!$E$40),[2]an!$G$40,IF(AND(A170=[2]an!$G$38,F170=[2]an!$E$41),[2]an!$G$41,IF(AND(A170=[2]an!$G$38,F170=[2]an!$E$39,H170&gt;=[2]an!$M$37),[2]an!$G$39,
IF(AND(A170=[2]an!$G$38,F170=[2]an!$E$39,H170&lt;[2]an!$M$37,S170="kahepoolne vajaduspõhine",U170=""),[2]an!$M$40,
IF(AND(A170=[2]an!$G$38,F170=[2]an!$E$39,H170&lt;[2]an!$M$37,S170="kahepoolne vajaduspõhine",U170&lt;&gt;""),[2]an!$G$39,
IF(AND(A170=[2]an!$G$38,F170=[2]an!$E$39,H170&lt;[2]an!$M$37,S170&lt;&gt;"kahepoolne vajaduspõhine"),[2]an!$G$39,
IF(AND(A170=[2]an!$G$38,F170=[2]an!$E$42),[2]an!$G$42,
IF(AND(A170=[2]an!$H$38,F170=[2]an!$E$40),[2]an!$H$40,IF(AND(A170=[2]an!$H$38,F170=[2]an!$E$41),[2]an!$H$41,IF(AND(A170=[2]an!$H$38,F170=[2]an!$E$39,H170&gt;=[2]an!$M$37),[2]an!$H$39,
IF(AND(A170=[2]an!$H$38,F170=[2]an!$E$39,H170&lt;[2]an!$M$37,S170="kahepoolne vajaduspõhine",U170=""),[2]an!$M$40,
IF(AND(A170=[2]an!$H$38,F170=[2]an!$E$39,H170&lt;[2]an!$M$37,S170="kahepoolne vajaduspõhine",U170&lt;&gt;""),[2]an!$H$39,
IF(AND(A170=[2]an!$H$38,F170=[2]an!$E$39,H170&lt;[2]an!$M$37,S170&lt;&gt;"kahepoolne vajaduspõhine"),[2]an!$H$39,
IF(AND(A170=[2]an!$H$38,F170=[2]an!$E$42),[2]an!$H$42,
IF(AND(A170=[2]an!$I$38,F170=[2]an!$E$40),[2]an!$I$40,IF(AND(A170=[2]an!$I$38,F170=[2]an!$E$41),[2]an!$I$41,IF(AND(A170=[2]an!$I$38,F170=[2]an!$E$39,H170&gt;=[2]an!$M$37),[2]an!$I$39,
IF(AND(A170=[2]an!$I$38,F170=[2]an!$E$39,H170&lt;[2]an!$M$37,S170="kahepoolne vajaduspõhine",U170=""),[2]an!$M$40,
IF(AND(A170=[2]an!$I$38,F170=[2]an!$E$39,H170&lt;[2]an!$M$37,S170="kahepoolne vajaduspõhine",U170&lt;&gt;""),[2]an!$I$39,
IF(AND(A170=[2]an!$I$38,F170=[2]an!$E$39,H170&lt;[2]an!$M$37,S170&lt;&gt;"kahepoolne vajaduspõhine"),[2]an!$I$39,
IF(AND(A170=[2]an!$I$38,F170=[2]an!$E$42),[2]an!$I$42,
IF(AND(A170=[2]an!$J$38,F170=[2]an!$E$40),[2]an!$J$40,IF(AND(A170=[2]an!$J$38,F170=[2]an!$E$41),[2]an!$J$41,IF(AND(A170=[2]an!$J$38,F170=[2]an!$E$39,H170&gt;=[2]an!$M$37),[2]an!$J$39,
IF(AND(A170=[2]an!$J$38,F170=[2]an!$E$39,H170&lt;[2]an!$M$37,S170="kahepoolne vajaduspõhine",U170=""),[2]an!$M$40,
IF(AND(A170=[2]an!$J$38,F170=[2]an!$E$39,H170&lt;[2]an!$M$37,S170="kahepoolne vajaduspõhine",U170&lt;&gt;""),[2]an!$J$39,
IF(AND(A170=[2]an!$J$38,F170=[2]an!$E$39,H170&lt;[2]an!$M$37,S170&lt;&gt;"kahepoolne vajaduspõhine"),[2]an!$J$39,
IF(AND(A170=[2]an!$J$38,F170=[2]an!$E$42),[2]an!$J$42,""))))))))))))))))))))))))))))</f>
        <v/>
      </c>
      <c r="Y170" s="17" t="str">
        <f>IFERROR(IF(F170="Tugigrupp",0,
IF(AND(F170="Peretoe teenus",H170&gt;=[2]an!$M$37,RANK(D170,$D170:$D170)+COUNTIFS($D$2:D170,D170,$F$2:F170,F170)-1&gt;1),"",
IF(AND(F170="Peretoe teenus",H170&gt;=[2]an!$M$37,RANK(D170,$D170:$D170)+COUNTIFS($D$2:D170,D170,$F$2:F170,F170)-1=1,MONTH(H170)=MONTH(K170)=TRUE,YEAR(H170)=YEAR(K170)=TRUE),((EOMONTH(H170,0)-H170+1)*X170)/DAY(EOMONTH(H170,0)),
IF(AND(F170="Peretoe teenus",H170&gt;=[2]an!$M$37,RANK(D170,$D170:$D170)+COUNTIFS($D$2:D170,D170,$F$2:F170,F170)-1=1),X170,
IF(AND(F170="Peretoe teenus",H170&lt;[2]an!$M$37,S170&lt;&gt;"kahepoolne vajaduspõhine",RANK(D170,$D170:$D170)+COUNTIFS($D$2:D170,D170,$F$2:F170,F170)-1=1),X170,
IF(AND(F170="Peretoe teenus",H170&lt;[2]an!$M$37,S170&lt;&gt;"kahepoolne vajaduspõhine",RANK(D170,$D170:$D170)+COUNTIFS($D$2:D170,D170,$F$2:F170,F170)-1&gt;1),"",
IF(AND(F170="Peretoe teenus",H170&lt;[2]an!$M$37,S170="kahepoolne vajaduspõhine",U170="",RANK(D170,$D170:$D170)+COUNTIFS($D$2:D170,D170,$F$2:F170,F170)-1=1),X170,
IF(AND(F170="Peretoe teenus",H170&lt;[2]an!$M$37,S170="kahepoolne vajaduspõhine",U170="",RANK(D170,$D170:$D170)+COUNTIFS($D$2:D170,D170,$F$2:F170,F170)-1&gt;1),"",
IF(AND(F170="Peretoe teenus",H170&lt;[2]an!$M$37,S170="kahepoolne vajaduspõhine",U170&lt;[2]an!$M$37,RANK(D170,$D170:$D170)+COUNTIFS($D$2:D170,D170,$F$2:F170,F170)-1=1),X170,
IF(AND(F170="Peretoe teenus",H170&lt;[2]an!$M$37,S170="kahepoolne vajaduspõhine",U170&lt;[2]an!$M$37,RANK(D170,$D170:$D170)+COUNTIFS($D$2:D170,D170,$F$2:F170,F170)-1&gt;1),"",
IF(AND(F170="Peretoe teenus",H170&lt;[2]an!$M$37,S170="kahepoolne vajaduspõhine",U170&gt;=[2]an!$M$37,U170&lt;=[2]an!$M$38,RANK(D170,$D170:$D170)+COUNTIFS($D$2:D170,D170,$F$2:F170,F170)-1=1),
((EOMONTH(U170,0)-U170+1)*X170)/DAY(EOMONTH(U170,0))+(DAY(U170)-1)*100/DAY(EOMONTH(U170,0)),
IF(AND(F170="Peretoe teenus",H170&lt;[2]an!$M$37,S170="kahepoolne vajaduspõhine",U170&gt;=[2]an!$M$37,U170&lt;=[2]an!$M$38,RANK(D170,$D170:$D170)+COUNTIFS($D$2:D170,D170,$F$2:F170,F170)-1&gt;1),"",
IF(AND(F170="Peretoe teenus",H170&lt;[2]an!$M$37,S170="kahepoolne vajaduspõhine",U170&gt;[2]an!$M$38,RANK(D170,$D170:$D170)+COUNTIFS($D$2:D170,D170,$F$2:F170,F170)-1=1),X170,
IF(AND(F170="Peretoe teenus",H170&lt;[2]an!$M$37,S170="kahepoolne vajaduspõhine",U170&gt;[2]an!$M$38,RANK(D170,$D170:$D170)+COUNTIFS($D$2:D170,D170,$F$2:F170,F170)-1&gt;1),"",X170*W170)))))))))))))),"")</f>
        <v/>
      </c>
      <c r="Z170" s="18" t="str">
        <f t="shared" si="7"/>
        <v/>
      </c>
      <c r="AA170" s="19" t="str">
        <f>IFERROR(VLOOKUP(E170,[2]an!$A$3:$B$81,2,FALSE),"")</f>
        <v/>
      </c>
      <c r="AB170" s="19" t="str">
        <f>IFERROR(VLOOKUP(AA170,[2]an!$C$2:$D$16,2,FALSE),"")</f>
        <v/>
      </c>
      <c r="AC170" s="20"/>
      <c r="AD170" s="21" t="str">
        <f>IF(A170=[2]an!$F$36,VLOOKUP([2]an!$F$36,[2]an!$F$36:$H$36,3,FALSE),IF(A170=[2]an!$F$35,VLOOKUP([2]an!$F$35,[2]an!$F$35:$H$35,3,FALSE),IF(A170=[2]an!$F$33,VLOOKUP([2]an!$F$33,[2]an!$F$33:$H$33,3,FALSE),IF(A170=[2]an!$F$31,VLOOKUP([2]an!$F$31,[2]an!$F$31:$H$31,3,FALSE),""))))</f>
        <v/>
      </c>
    </row>
    <row r="171" spans="6:30" x14ac:dyDescent="0.2">
      <c r="F171" s="10"/>
      <c r="G171" s="8" t="str">
        <f t="shared" si="8"/>
        <v/>
      </c>
      <c r="H171" s="13"/>
      <c r="K171" s="13"/>
      <c r="L171" s="10"/>
      <c r="M171" s="10"/>
      <c r="S171" s="8" t="str">
        <f>IFERROR(VLOOKUP(D171,[1]peretoe_teenus!$A$2:$L$2000,5,FALSE),"")</f>
        <v/>
      </c>
      <c r="U171" s="13"/>
      <c r="V171" s="15" t="str" cm="1">
        <f t="array" ref="V171">IFERROR(IF(AND(F171="Tugigrupp",RANK(K171,$K171:$K171)+COUNTIFS($K$2:K171,K171,$L$2:L171,L171,$M$2:M171,M171,$I$2:I171,I171,$G$2:G171,G171,$F$2:F171,F171)-1=1),SUMPRODUCT(($F$2:$F$4154=F171)*($G$2:$G$4154=G171)*($K$2:$K$4154=K171)*($I$2:$I$4154=I171)*($L$2:$L$4154=L171)*($M$2:$M$4154=M171)),""),"")</f>
        <v/>
      </c>
      <c r="W171" s="15" t="str">
        <f t="shared" si="6"/>
        <v/>
      </c>
      <c r="X171" s="16" t="str">
        <f>IF(AND(A171=[2]an!$G$38,F171=[2]an!$E$40),[2]an!$G$40,IF(AND(A171=[2]an!$G$38,F171=[2]an!$E$41),[2]an!$G$41,IF(AND(A171=[2]an!$G$38,F171=[2]an!$E$39,H171&gt;=[2]an!$M$37),[2]an!$G$39,
IF(AND(A171=[2]an!$G$38,F171=[2]an!$E$39,H171&lt;[2]an!$M$37,S171="kahepoolne vajaduspõhine",U171=""),[2]an!$M$40,
IF(AND(A171=[2]an!$G$38,F171=[2]an!$E$39,H171&lt;[2]an!$M$37,S171="kahepoolne vajaduspõhine",U171&lt;&gt;""),[2]an!$G$39,
IF(AND(A171=[2]an!$G$38,F171=[2]an!$E$39,H171&lt;[2]an!$M$37,S171&lt;&gt;"kahepoolne vajaduspõhine"),[2]an!$G$39,
IF(AND(A171=[2]an!$G$38,F171=[2]an!$E$42),[2]an!$G$42,
IF(AND(A171=[2]an!$H$38,F171=[2]an!$E$40),[2]an!$H$40,IF(AND(A171=[2]an!$H$38,F171=[2]an!$E$41),[2]an!$H$41,IF(AND(A171=[2]an!$H$38,F171=[2]an!$E$39,H171&gt;=[2]an!$M$37),[2]an!$H$39,
IF(AND(A171=[2]an!$H$38,F171=[2]an!$E$39,H171&lt;[2]an!$M$37,S171="kahepoolne vajaduspõhine",U171=""),[2]an!$M$40,
IF(AND(A171=[2]an!$H$38,F171=[2]an!$E$39,H171&lt;[2]an!$M$37,S171="kahepoolne vajaduspõhine",U171&lt;&gt;""),[2]an!$H$39,
IF(AND(A171=[2]an!$H$38,F171=[2]an!$E$39,H171&lt;[2]an!$M$37,S171&lt;&gt;"kahepoolne vajaduspõhine"),[2]an!$H$39,
IF(AND(A171=[2]an!$H$38,F171=[2]an!$E$42),[2]an!$H$42,
IF(AND(A171=[2]an!$I$38,F171=[2]an!$E$40),[2]an!$I$40,IF(AND(A171=[2]an!$I$38,F171=[2]an!$E$41),[2]an!$I$41,IF(AND(A171=[2]an!$I$38,F171=[2]an!$E$39,H171&gt;=[2]an!$M$37),[2]an!$I$39,
IF(AND(A171=[2]an!$I$38,F171=[2]an!$E$39,H171&lt;[2]an!$M$37,S171="kahepoolne vajaduspõhine",U171=""),[2]an!$M$40,
IF(AND(A171=[2]an!$I$38,F171=[2]an!$E$39,H171&lt;[2]an!$M$37,S171="kahepoolne vajaduspõhine",U171&lt;&gt;""),[2]an!$I$39,
IF(AND(A171=[2]an!$I$38,F171=[2]an!$E$39,H171&lt;[2]an!$M$37,S171&lt;&gt;"kahepoolne vajaduspõhine"),[2]an!$I$39,
IF(AND(A171=[2]an!$I$38,F171=[2]an!$E$42),[2]an!$I$42,
IF(AND(A171=[2]an!$J$38,F171=[2]an!$E$40),[2]an!$J$40,IF(AND(A171=[2]an!$J$38,F171=[2]an!$E$41),[2]an!$J$41,IF(AND(A171=[2]an!$J$38,F171=[2]an!$E$39,H171&gt;=[2]an!$M$37),[2]an!$J$39,
IF(AND(A171=[2]an!$J$38,F171=[2]an!$E$39,H171&lt;[2]an!$M$37,S171="kahepoolne vajaduspõhine",U171=""),[2]an!$M$40,
IF(AND(A171=[2]an!$J$38,F171=[2]an!$E$39,H171&lt;[2]an!$M$37,S171="kahepoolne vajaduspõhine",U171&lt;&gt;""),[2]an!$J$39,
IF(AND(A171=[2]an!$J$38,F171=[2]an!$E$39,H171&lt;[2]an!$M$37,S171&lt;&gt;"kahepoolne vajaduspõhine"),[2]an!$J$39,
IF(AND(A171=[2]an!$J$38,F171=[2]an!$E$42),[2]an!$J$42,""))))))))))))))))))))))))))))</f>
        <v/>
      </c>
      <c r="Y171" s="17" t="str">
        <f>IFERROR(IF(F171="Tugigrupp",0,
IF(AND(F171="Peretoe teenus",H171&gt;=[2]an!$M$37,RANK(D171,$D171:$D171)+COUNTIFS($D$2:D171,D171,$F$2:F171,F171)-1&gt;1),"",
IF(AND(F171="Peretoe teenus",H171&gt;=[2]an!$M$37,RANK(D171,$D171:$D171)+COUNTIFS($D$2:D171,D171,$F$2:F171,F171)-1=1,MONTH(H171)=MONTH(K171)=TRUE,YEAR(H171)=YEAR(K171)=TRUE),((EOMONTH(H171,0)-H171+1)*X171)/DAY(EOMONTH(H171,0)),
IF(AND(F171="Peretoe teenus",H171&gt;=[2]an!$M$37,RANK(D171,$D171:$D171)+COUNTIFS($D$2:D171,D171,$F$2:F171,F171)-1=1),X171,
IF(AND(F171="Peretoe teenus",H171&lt;[2]an!$M$37,S171&lt;&gt;"kahepoolne vajaduspõhine",RANK(D171,$D171:$D171)+COUNTIFS($D$2:D171,D171,$F$2:F171,F171)-1=1),X171,
IF(AND(F171="Peretoe teenus",H171&lt;[2]an!$M$37,S171&lt;&gt;"kahepoolne vajaduspõhine",RANK(D171,$D171:$D171)+COUNTIFS($D$2:D171,D171,$F$2:F171,F171)-1&gt;1),"",
IF(AND(F171="Peretoe teenus",H171&lt;[2]an!$M$37,S171="kahepoolne vajaduspõhine",U171="",RANK(D171,$D171:$D171)+COUNTIFS($D$2:D171,D171,$F$2:F171,F171)-1=1),X171,
IF(AND(F171="Peretoe teenus",H171&lt;[2]an!$M$37,S171="kahepoolne vajaduspõhine",U171="",RANK(D171,$D171:$D171)+COUNTIFS($D$2:D171,D171,$F$2:F171,F171)-1&gt;1),"",
IF(AND(F171="Peretoe teenus",H171&lt;[2]an!$M$37,S171="kahepoolne vajaduspõhine",U171&lt;[2]an!$M$37,RANK(D171,$D171:$D171)+COUNTIFS($D$2:D171,D171,$F$2:F171,F171)-1=1),X171,
IF(AND(F171="Peretoe teenus",H171&lt;[2]an!$M$37,S171="kahepoolne vajaduspõhine",U171&lt;[2]an!$M$37,RANK(D171,$D171:$D171)+COUNTIFS($D$2:D171,D171,$F$2:F171,F171)-1&gt;1),"",
IF(AND(F171="Peretoe teenus",H171&lt;[2]an!$M$37,S171="kahepoolne vajaduspõhine",U171&gt;=[2]an!$M$37,U171&lt;=[2]an!$M$38,RANK(D171,$D171:$D171)+COUNTIFS($D$2:D171,D171,$F$2:F171,F171)-1=1),
((EOMONTH(U171,0)-U171+1)*X171)/DAY(EOMONTH(U171,0))+(DAY(U171)-1)*100/DAY(EOMONTH(U171,0)),
IF(AND(F171="Peretoe teenus",H171&lt;[2]an!$M$37,S171="kahepoolne vajaduspõhine",U171&gt;=[2]an!$M$37,U171&lt;=[2]an!$M$38,RANK(D171,$D171:$D171)+COUNTIFS($D$2:D171,D171,$F$2:F171,F171)-1&gt;1),"",
IF(AND(F171="Peretoe teenus",H171&lt;[2]an!$M$37,S171="kahepoolne vajaduspõhine",U171&gt;[2]an!$M$38,RANK(D171,$D171:$D171)+COUNTIFS($D$2:D171,D171,$F$2:F171,F171)-1=1),X171,
IF(AND(F171="Peretoe teenus",H171&lt;[2]an!$M$37,S171="kahepoolne vajaduspõhine",U171&gt;[2]an!$M$38,RANK(D171,$D171:$D171)+COUNTIFS($D$2:D171,D171,$F$2:F171,F171)-1&gt;1),"",X171*W171)))))))))))))),"")</f>
        <v/>
      </c>
      <c r="Z171" s="18" t="str">
        <f t="shared" si="7"/>
        <v/>
      </c>
      <c r="AA171" s="19" t="str">
        <f>IFERROR(VLOOKUP(E171,[2]an!$A$3:$B$81,2,FALSE),"")</f>
        <v/>
      </c>
      <c r="AB171" s="19" t="str">
        <f>IFERROR(VLOOKUP(AA171,[2]an!$C$2:$D$16,2,FALSE),"")</f>
        <v/>
      </c>
      <c r="AC171" s="20"/>
      <c r="AD171" s="21" t="str">
        <f>IF(A171=[2]an!$F$36,VLOOKUP([2]an!$F$36,[2]an!$F$36:$H$36,3,FALSE),IF(A171=[2]an!$F$35,VLOOKUP([2]an!$F$35,[2]an!$F$35:$H$35,3,FALSE),IF(A171=[2]an!$F$33,VLOOKUP([2]an!$F$33,[2]an!$F$33:$H$33,3,FALSE),IF(A171=[2]an!$F$31,VLOOKUP([2]an!$F$31,[2]an!$F$31:$H$31,3,FALSE),""))))</f>
        <v/>
      </c>
    </row>
    <row r="172" spans="6:30" x14ac:dyDescent="0.2">
      <c r="F172" s="10"/>
      <c r="G172" s="8" t="str">
        <f t="shared" si="8"/>
        <v/>
      </c>
      <c r="H172" s="13"/>
      <c r="K172" s="13"/>
      <c r="L172" s="10"/>
      <c r="M172" s="10"/>
      <c r="S172" s="8" t="str">
        <f>IFERROR(VLOOKUP(D172,[1]peretoe_teenus!$A$2:$L$2000,5,FALSE),"")</f>
        <v/>
      </c>
      <c r="U172" s="13"/>
      <c r="V172" s="15" t="str" cm="1">
        <f t="array" ref="V172">IFERROR(IF(AND(F172="Tugigrupp",RANK(K172,$K172:$K172)+COUNTIFS($K$2:K172,K172,$L$2:L172,L172,$M$2:M172,M172,$I$2:I172,I172,$G$2:G172,G172,$F$2:F172,F172)-1=1),SUMPRODUCT(($F$2:$F$4154=F172)*($G$2:$G$4154=G172)*($K$2:$K$4154=K172)*($I$2:$I$4154=I172)*($L$2:$L$4154=L172)*($M$2:$M$4154=M172)),""),"")</f>
        <v/>
      </c>
      <c r="W172" s="15" t="str">
        <f t="shared" si="6"/>
        <v/>
      </c>
      <c r="X172" s="16" t="str">
        <f>IF(AND(A172=[2]an!$G$38,F172=[2]an!$E$40),[2]an!$G$40,IF(AND(A172=[2]an!$G$38,F172=[2]an!$E$41),[2]an!$G$41,IF(AND(A172=[2]an!$G$38,F172=[2]an!$E$39,H172&gt;=[2]an!$M$37),[2]an!$G$39,
IF(AND(A172=[2]an!$G$38,F172=[2]an!$E$39,H172&lt;[2]an!$M$37,S172="kahepoolne vajaduspõhine",U172=""),[2]an!$M$40,
IF(AND(A172=[2]an!$G$38,F172=[2]an!$E$39,H172&lt;[2]an!$M$37,S172="kahepoolne vajaduspõhine",U172&lt;&gt;""),[2]an!$G$39,
IF(AND(A172=[2]an!$G$38,F172=[2]an!$E$39,H172&lt;[2]an!$M$37,S172&lt;&gt;"kahepoolne vajaduspõhine"),[2]an!$G$39,
IF(AND(A172=[2]an!$G$38,F172=[2]an!$E$42),[2]an!$G$42,
IF(AND(A172=[2]an!$H$38,F172=[2]an!$E$40),[2]an!$H$40,IF(AND(A172=[2]an!$H$38,F172=[2]an!$E$41),[2]an!$H$41,IF(AND(A172=[2]an!$H$38,F172=[2]an!$E$39,H172&gt;=[2]an!$M$37),[2]an!$H$39,
IF(AND(A172=[2]an!$H$38,F172=[2]an!$E$39,H172&lt;[2]an!$M$37,S172="kahepoolne vajaduspõhine",U172=""),[2]an!$M$40,
IF(AND(A172=[2]an!$H$38,F172=[2]an!$E$39,H172&lt;[2]an!$M$37,S172="kahepoolne vajaduspõhine",U172&lt;&gt;""),[2]an!$H$39,
IF(AND(A172=[2]an!$H$38,F172=[2]an!$E$39,H172&lt;[2]an!$M$37,S172&lt;&gt;"kahepoolne vajaduspõhine"),[2]an!$H$39,
IF(AND(A172=[2]an!$H$38,F172=[2]an!$E$42),[2]an!$H$42,
IF(AND(A172=[2]an!$I$38,F172=[2]an!$E$40),[2]an!$I$40,IF(AND(A172=[2]an!$I$38,F172=[2]an!$E$41),[2]an!$I$41,IF(AND(A172=[2]an!$I$38,F172=[2]an!$E$39,H172&gt;=[2]an!$M$37),[2]an!$I$39,
IF(AND(A172=[2]an!$I$38,F172=[2]an!$E$39,H172&lt;[2]an!$M$37,S172="kahepoolne vajaduspõhine",U172=""),[2]an!$M$40,
IF(AND(A172=[2]an!$I$38,F172=[2]an!$E$39,H172&lt;[2]an!$M$37,S172="kahepoolne vajaduspõhine",U172&lt;&gt;""),[2]an!$I$39,
IF(AND(A172=[2]an!$I$38,F172=[2]an!$E$39,H172&lt;[2]an!$M$37,S172&lt;&gt;"kahepoolne vajaduspõhine"),[2]an!$I$39,
IF(AND(A172=[2]an!$I$38,F172=[2]an!$E$42),[2]an!$I$42,
IF(AND(A172=[2]an!$J$38,F172=[2]an!$E$40),[2]an!$J$40,IF(AND(A172=[2]an!$J$38,F172=[2]an!$E$41),[2]an!$J$41,IF(AND(A172=[2]an!$J$38,F172=[2]an!$E$39,H172&gt;=[2]an!$M$37),[2]an!$J$39,
IF(AND(A172=[2]an!$J$38,F172=[2]an!$E$39,H172&lt;[2]an!$M$37,S172="kahepoolne vajaduspõhine",U172=""),[2]an!$M$40,
IF(AND(A172=[2]an!$J$38,F172=[2]an!$E$39,H172&lt;[2]an!$M$37,S172="kahepoolne vajaduspõhine",U172&lt;&gt;""),[2]an!$J$39,
IF(AND(A172=[2]an!$J$38,F172=[2]an!$E$39,H172&lt;[2]an!$M$37,S172&lt;&gt;"kahepoolne vajaduspõhine"),[2]an!$J$39,
IF(AND(A172=[2]an!$J$38,F172=[2]an!$E$42),[2]an!$J$42,""))))))))))))))))))))))))))))</f>
        <v/>
      </c>
      <c r="Y172" s="17" t="str">
        <f>IFERROR(IF(F172="Tugigrupp",0,
IF(AND(F172="Peretoe teenus",H172&gt;=[2]an!$M$37,RANK(D172,$D172:$D172)+COUNTIFS($D$2:D172,D172,$F$2:F172,F172)-1&gt;1),"",
IF(AND(F172="Peretoe teenus",H172&gt;=[2]an!$M$37,RANK(D172,$D172:$D172)+COUNTIFS($D$2:D172,D172,$F$2:F172,F172)-1=1,MONTH(H172)=MONTH(K172)=TRUE,YEAR(H172)=YEAR(K172)=TRUE),((EOMONTH(H172,0)-H172+1)*X172)/DAY(EOMONTH(H172,0)),
IF(AND(F172="Peretoe teenus",H172&gt;=[2]an!$M$37,RANK(D172,$D172:$D172)+COUNTIFS($D$2:D172,D172,$F$2:F172,F172)-1=1),X172,
IF(AND(F172="Peretoe teenus",H172&lt;[2]an!$M$37,S172&lt;&gt;"kahepoolne vajaduspõhine",RANK(D172,$D172:$D172)+COUNTIFS($D$2:D172,D172,$F$2:F172,F172)-1=1),X172,
IF(AND(F172="Peretoe teenus",H172&lt;[2]an!$M$37,S172&lt;&gt;"kahepoolne vajaduspõhine",RANK(D172,$D172:$D172)+COUNTIFS($D$2:D172,D172,$F$2:F172,F172)-1&gt;1),"",
IF(AND(F172="Peretoe teenus",H172&lt;[2]an!$M$37,S172="kahepoolne vajaduspõhine",U172="",RANK(D172,$D172:$D172)+COUNTIFS($D$2:D172,D172,$F$2:F172,F172)-1=1),X172,
IF(AND(F172="Peretoe teenus",H172&lt;[2]an!$M$37,S172="kahepoolne vajaduspõhine",U172="",RANK(D172,$D172:$D172)+COUNTIFS($D$2:D172,D172,$F$2:F172,F172)-1&gt;1),"",
IF(AND(F172="Peretoe teenus",H172&lt;[2]an!$M$37,S172="kahepoolne vajaduspõhine",U172&lt;[2]an!$M$37,RANK(D172,$D172:$D172)+COUNTIFS($D$2:D172,D172,$F$2:F172,F172)-1=1),X172,
IF(AND(F172="Peretoe teenus",H172&lt;[2]an!$M$37,S172="kahepoolne vajaduspõhine",U172&lt;[2]an!$M$37,RANK(D172,$D172:$D172)+COUNTIFS($D$2:D172,D172,$F$2:F172,F172)-1&gt;1),"",
IF(AND(F172="Peretoe teenus",H172&lt;[2]an!$M$37,S172="kahepoolne vajaduspõhine",U172&gt;=[2]an!$M$37,U172&lt;=[2]an!$M$38,RANK(D172,$D172:$D172)+COUNTIFS($D$2:D172,D172,$F$2:F172,F172)-1=1),
((EOMONTH(U172,0)-U172+1)*X172)/DAY(EOMONTH(U172,0))+(DAY(U172)-1)*100/DAY(EOMONTH(U172,0)),
IF(AND(F172="Peretoe teenus",H172&lt;[2]an!$M$37,S172="kahepoolne vajaduspõhine",U172&gt;=[2]an!$M$37,U172&lt;=[2]an!$M$38,RANK(D172,$D172:$D172)+COUNTIFS($D$2:D172,D172,$F$2:F172,F172)-1&gt;1),"",
IF(AND(F172="Peretoe teenus",H172&lt;[2]an!$M$37,S172="kahepoolne vajaduspõhine",U172&gt;[2]an!$M$38,RANK(D172,$D172:$D172)+COUNTIFS($D$2:D172,D172,$F$2:F172,F172)-1=1),X172,
IF(AND(F172="Peretoe teenus",H172&lt;[2]an!$M$37,S172="kahepoolne vajaduspõhine",U172&gt;[2]an!$M$38,RANK(D172,$D172:$D172)+COUNTIFS($D$2:D172,D172,$F$2:F172,F172)-1&gt;1),"",X172*W172)))))))))))))),"")</f>
        <v/>
      </c>
      <c r="Z172" s="18" t="str">
        <f t="shared" si="7"/>
        <v/>
      </c>
      <c r="AA172" s="19" t="str">
        <f>IFERROR(VLOOKUP(E172,[2]an!$A$3:$B$81,2,FALSE),"")</f>
        <v/>
      </c>
      <c r="AB172" s="19" t="str">
        <f>IFERROR(VLOOKUP(AA172,[2]an!$C$2:$D$16,2,FALSE),"")</f>
        <v/>
      </c>
      <c r="AC172" s="20"/>
      <c r="AD172" s="21" t="str">
        <f>IF(A172=[2]an!$F$36,VLOOKUP([2]an!$F$36,[2]an!$F$36:$H$36,3,FALSE),IF(A172=[2]an!$F$35,VLOOKUP([2]an!$F$35,[2]an!$F$35:$H$35,3,FALSE),IF(A172=[2]an!$F$33,VLOOKUP([2]an!$F$33,[2]an!$F$33:$H$33,3,FALSE),IF(A172=[2]an!$F$31,VLOOKUP([2]an!$F$31,[2]an!$F$31:$H$31,3,FALSE),""))))</f>
        <v/>
      </c>
    </row>
    <row r="173" spans="6:30" x14ac:dyDescent="0.2">
      <c r="F173" s="10"/>
      <c r="G173" s="8" t="str">
        <f t="shared" si="8"/>
        <v/>
      </c>
      <c r="H173" s="13"/>
      <c r="K173" s="13"/>
      <c r="L173" s="10"/>
      <c r="M173" s="10"/>
      <c r="S173" s="8" t="str">
        <f>IFERROR(VLOOKUP(D173,[1]peretoe_teenus!$A$2:$L$2000,5,FALSE),"")</f>
        <v/>
      </c>
      <c r="U173" s="13"/>
      <c r="V173" s="15" t="str" cm="1">
        <f t="array" ref="V173">IFERROR(IF(AND(F173="Tugigrupp",RANK(K173,$K173:$K173)+COUNTIFS($K$2:K173,K173,$L$2:L173,L173,$M$2:M173,M173,$I$2:I173,I173,$G$2:G173,G173,$F$2:F173,F173)-1=1),SUMPRODUCT(($F$2:$F$4154=F173)*($G$2:$G$4154=G173)*($K$2:$K$4154=K173)*($I$2:$I$4154=I173)*($L$2:$L$4154=L173)*($M$2:$M$4154=M173)),""),"")</f>
        <v/>
      </c>
      <c r="W173" s="15" t="str">
        <f t="shared" si="6"/>
        <v/>
      </c>
      <c r="X173" s="16" t="str">
        <f>IF(AND(A173=[2]an!$G$38,F173=[2]an!$E$40),[2]an!$G$40,IF(AND(A173=[2]an!$G$38,F173=[2]an!$E$41),[2]an!$G$41,IF(AND(A173=[2]an!$G$38,F173=[2]an!$E$39,H173&gt;=[2]an!$M$37),[2]an!$G$39,
IF(AND(A173=[2]an!$G$38,F173=[2]an!$E$39,H173&lt;[2]an!$M$37,S173="kahepoolne vajaduspõhine",U173=""),[2]an!$M$40,
IF(AND(A173=[2]an!$G$38,F173=[2]an!$E$39,H173&lt;[2]an!$M$37,S173="kahepoolne vajaduspõhine",U173&lt;&gt;""),[2]an!$G$39,
IF(AND(A173=[2]an!$G$38,F173=[2]an!$E$39,H173&lt;[2]an!$M$37,S173&lt;&gt;"kahepoolne vajaduspõhine"),[2]an!$G$39,
IF(AND(A173=[2]an!$G$38,F173=[2]an!$E$42),[2]an!$G$42,
IF(AND(A173=[2]an!$H$38,F173=[2]an!$E$40),[2]an!$H$40,IF(AND(A173=[2]an!$H$38,F173=[2]an!$E$41),[2]an!$H$41,IF(AND(A173=[2]an!$H$38,F173=[2]an!$E$39,H173&gt;=[2]an!$M$37),[2]an!$H$39,
IF(AND(A173=[2]an!$H$38,F173=[2]an!$E$39,H173&lt;[2]an!$M$37,S173="kahepoolne vajaduspõhine",U173=""),[2]an!$M$40,
IF(AND(A173=[2]an!$H$38,F173=[2]an!$E$39,H173&lt;[2]an!$M$37,S173="kahepoolne vajaduspõhine",U173&lt;&gt;""),[2]an!$H$39,
IF(AND(A173=[2]an!$H$38,F173=[2]an!$E$39,H173&lt;[2]an!$M$37,S173&lt;&gt;"kahepoolne vajaduspõhine"),[2]an!$H$39,
IF(AND(A173=[2]an!$H$38,F173=[2]an!$E$42),[2]an!$H$42,
IF(AND(A173=[2]an!$I$38,F173=[2]an!$E$40),[2]an!$I$40,IF(AND(A173=[2]an!$I$38,F173=[2]an!$E$41),[2]an!$I$41,IF(AND(A173=[2]an!$I$38,F173=[2]an!$E$39,H173&gt;=[2]an!$M$37),[2]an!$I$39,
IF(AND(A173=[2]an!$I$38,F173=[2]an!$E$39,H173&lt;[2]an!$M$37,S173="kahepoolne vajaduspõhine",U173=""),[2]an!$M$40,
IF(AND(A173=[2]an!$I$38,F173=[2]an!$E$39,H173&lt;[2]an!$M$37,S173="kahepoolne vajaduspõhine",U173&lt;&gt;""),[2]an!$I$39,
IF(AND(A173=[2]an!$I$38,F173=[2]an!$E$39,H173&lt;[2]an!$M$37,S173&lt;&gt;"kahepoolne vajaduspõhine"),[2]an!$I$39,
IF(AND(A173=[2]an!$I$38,F173=[2]an!$E$42),[2]an!$I$42,
IF(AND(A173=[2]an!$J$38,F173=[2]an!$E$40),[2]an!$J$40,IF(AND(A173=[2]an!$J$38,F173=[2]an!$E$41),[2]an!$J$41,IF(AND(A173=[2]an!$J$38,F173=[2]an!$E$39,H173&gt;=[2]an!$M$37),[2]an!$J$39,
IF(AND(A173=[2]an!$J$38,F173=[2]an!$E$39,H173&lt;[2]an!$M$37,S173="kahepoolne vajaduspõhine",U173=""),[2]an!$M$40,
IF(AND(A173=[2]an!$J$38,F173=[2]an!$E$39,H173&lt;[2]an!$M$37,S173="kahepoolne vajaduspõhine",U173&lt;&gt;""),[2]an!$J$39,
IF(AND(A173=[2]an!$J$38,F173=[2]an!$E$39,H173&lt;[2]an!$M$37,S173&lt;&gt;"kahepoolne vajaduspõhine"),[2]an!$J$39,
IF(AND(A173=[2]an!$J$38,F173=[2]an!$E$42),[2]an!$J$42,""))))))))))))))))))))))))))))</f>
        <v/>
      </c>
      <c r="Y173" s="17" t="str">
        <f>IFERROR(IF(F173="Tugigrupp",0,
IF(AND(F173="Peretoe teenus",H173&gt;=[2]an!$M$37,RANK(D173,$D173:$D173)+COUNTIFS($D$2:D173,D173,$F$2:F173,F173)-1&gt;1),"",
IF(AND(F173="Peretoe teenus",H173&gt;=[2]an!$M$37,RANK(D173,$D173:$D173)+COUNTIFS($D$2:D173,D173,$F$2:F173,F173)-1=1,MONTH(H173)=MONTH(K173)=TRUE,YEAR(H173)=YEAR(K173)=TRUE),((EOMONTH(H173,0)-H173+1)*X173)/DAY(EOMONTH(H173,0)),
IF(AND(F173="Peretoe teenus",H173&gt;=[2]an!$M$37,RANK(D173,$D173:$D173)+COUNTIFS($D$2:D173,D173,$F$2:F173,F173)-1=1),X173,
IF(AND(F173="Peretoe teenus",H173&lt;[2]an!$M$37,S173&lt;&gt;"kahepoolne vajaduspõhine",RANK(D173,$D173:$D173)+COUNTIFS($D$2:D173,D173,$F$2:F173,F173)-1=1),X173,
IF(AND(F173="Peretoe teenus",H173&lt;[2]an!$M$37,S173&lt;&gt;"kahepoolne vajaduspõhine",RANK(D173,$D173:$D173)+COUNTIFS($D$2:D173,D173,$F$2:F173,F173)-1&gt;1),"",
IF(AND(F173="Peretoe teenus",H173&lt;[2]an!$M$37,S173="kahepoolne vajaduspõhine",U173="",RANK(D173,$D173:$D173)+COUNTIFS($D$2:D173,D173,$F$2:F173,F173)-1=1),X173,
IF(AND(F173="Peretoe teenus",H173&lt;[2]an!$M$37,S173="kahepoolne vajaduspõhine",U173="",RANK(D173,$D173:$D173)+COUNTIFS($D$2:D173,D173,$F$2:F173,F173)-1&gt;1),"",
IF(AND(F173="Peretoe teenus",H173&lt;[2]an!$M$37,S173="kahepoolne vajaduspõhine",U173&lt;[2]an!$M$37,RANK(D173,$D173:$D173)+COUNTIFS($D$2:D173,D173,$F$2:F173,F173)-1=1),X173,
IF(AND(F173="Peretoe teenus",H173&lt;[2]an!$M$37,S173="kahepoolne vajaduspõhine",U173&lt;[2]an!$M$37,RANK(D173,$D173:$D173)+COUNTIFS($D$2:D173,D173,$F$2:F173,F173)-1&gt;1),"",
IF(AND(F173="Peretoe teenus",H173&lt;[2]an!$M$37,S173="kahepoolne vajaduspõhine",U173&gt;=[2]an!$M$37,U173&lt;=[2]an!$M$38,RANK(D173,$D173:$D173)+COUNTIFS($D$2:D173,D173,$F$2:F173,F173)-1=1),
((EOMONTH(U173,0)-U173+1)*X173)/DAY(EOMONTH(U173,0))+(DAY(U173)-1)*100/DAY(EOMONTH(U173,0)),
IF(AND(F173="Peretoe teenus",H173&lt;[2]an!$M$37,S173="kahepoolne vajaduspõhine",U173&gt;=[2]an!$M$37,U173&lt;=[2]an!$M$38,RANK(D173,$D173:$D173)+COUNTIFS($D$2:D173,D173,$F$2:F173,F173)-1&gt;1),"",
IF(AND(F173="Peretoe teenus",H173&lt;[2]an!$M$37,S173="kahepoolne vajaduspõhine",U173&gt;[2]an!$M$38,RANK(D173,$D173:$D173)+COUNTIFS($D$2:D173,D173,$F$2:F173,F173)-1=1),X173,
IF(AND(F173="Peretoe teenus",H173&lt;[2]an!$M$37,S173="kahepoolne vajaduspõhine",U173&gt;[2]an!$M$38,RANK(D173,$D173:$D173)+COUNTIFS($D$2:D173,D173,$F$2:F173,F173)-1&gt;1),"",X173*W173)))))))))))))),"")</f>
        <v/>
      </c>
      <c r="Z173" s="18" t="str">
        <f t="shared" si="7"/>
        <v/>
      </c>
      <c r="AA173" s="19" t="str">
        <f>IFERROR(VLOOKUP(E173,[2]an!$A$3:$B$81,2,FALSE),"")</f>
        <v/>
      </c>
      <c r="AB173" s="19" t="str">
        <f>IFERROR(VLOOKUP(AA173,[2]an!$C$2:$D$16,2,FALSE),"")</f>
        <v/>
      </c>
      <c r="AC173" s="20"/>
      <c r="AD173" s="21" t="str">
        <f>IF(A173=[2]an!$F$36,VLOOKUP([2]an!$F$36,[2]an!$F$36:$H$36,3,FALSE),IF(A173=[2]an!$F$35,VLOOKUP([2]an!$F$35,[2]an!$F$35:$H$35,3,FALSE),IF(A173=[2]an!$F$33,VLOOKUP([2]an!$F$33,[2]an!$F$33:$H$33,3,FALSE),IF(A173=[2]an!$F$31,VLOOKUP([2]an!$F$31,[2]an!$F$31:$H$31,3,FALSE),""))))</f>
        <v/>
      </c>
    </row>
    <row r="174" spans="6:30" x14ac:dyDescent="0.2">
      <c r="F174" s="10"/>
      <c r="G174" s="8" t="str">
        <f t="shared" si="8"/>
        <v/>
      </c>
      <c r="H174" s="13"/>
      <c r="K174" s="13"/>
      <c r="L174" s="10"/>
      <c r="M174" s="10"/>
      <c r="S174" s="8" t="str">
        <f>IFERROR(VLOOKUP(D174,[1]peretoe_teenus!$A$2:$L$2000,5,FALSE),"")</f>
        <v/>
      </c>
      <c r="U174" s="13"/>
      <c r="V174" s="15" t="str" cm="1">
        <f t="array" ref="V174">IFERROR(IF(AND(F174="Tugigrupp",RANK(K174,$K174:$K174)+COUNTIFS($K$2:K174,K174,$L$2:L174,L174,$M$2:M174,M174,$I$2:I174,I174,$G$2:G174,G174,$F$2:F174,F174)-1=1),SUMPRODUCT(($F$2:$F$4154=F174)*($G$2:$G$4154=G174)*($K$2:$K$4154=K174)*($I$2:$I$4154=I174)*($L$2:$L$4154=L174)*($M$2:$M$4154=M174)),""),"")</f>
        <v/>
      </c>
      <c r="W174" s="15" t="str">
        <f t="shared" si="6"/>
        <v/>
      </c>
      <c r="X174" s="16" t="str">
        <f>IF(AND(A174=[2]an!$G$38,F174=[2]an!$E$40),[2]an!$G$40,IF(AND(A174=[2]an!$G$38,F174=[2]an!$E$41),[2]an!$G$41,IF(AND(A174=[2]an!$G$38,F174=[2]an!$E$39,H174&gt;=[2]an!$M$37),[2]an!$G$39,
IF(AND(A174=[2]an!$G$38,F174=[2]an!$E$39,H174&lt;[2]an!$M$37,S174="kahepoolne vajaduspõhine",U174=""),[2]an!$M$40,
IF(AND(A174=[2]an!$G$38,F174=[2]an!$E$39,H174&lt;[2]an!$M$37,S174="kahepoolne vajaduspõhine",U174&lt;&gt;""),[2]an!$G$39,
IF(AND(A174=[2]an!$G$38,F174=[2]an!$E$39,H174&lt;[2]an!$M$37,S174&lt;&gt;"kahepoolne vajaduspõhine"),[2]an!$G$39,
IF(AND(A174=[2]an!$G$38,F174=[2]an!$E$42),[2]an!$G$42,
IF(AND(A174=[2]an!$H$38,F174=[2]an!$E$40),[2]an!$H$40,IF(AND(A174=[2]an!$H$38,F174=[2]an!$E$41),[2]an!$H$41,IF(AND(A174=[2]an!$H$38,F174=[2]an!$E$39,H174&gt;=[2]an!$M$37),[2]an!$H$39,
IF(AND(A174=[2]an!$H$38,F174=[2]an!$E$39,H174&lt;[2]an!$M$37,S174="kahepoolne vajaduspõhine",U174=""),[2]an!$M$40,
IF(AND(A174=[2]an!$H$38,F174=[2]an!$E$39,H174&lt;[2]an!$M$37,S174="kahepoolne vajaduspõhine",U174&lt;&gt;""),[2]an!$H$39,
IF(AND(A174=[2]an!$H$38,F174=[2]an!$E$39,H174&lt;[2]an!$M$37,S174&lt;&gt;"kahepoolne vajaduspõhine"),[2]an!$H$39,
IF(AND(A174=[2]an!$H$38,F174=[2]an!$E$42),[2]an!$H$42,
IF(AND(A174=[2]an!$I$38,F174=[2]an!$E$40),[2]an!$I$40,IF(AND(A174=[2]an!$I$38,F174=[2]an!$E$41),[2]an!$I$41,IF(AND(A174=[2]an!$I$38,F174=[2]an!$E$39,H174&gt;=[2]an!$M$37),[2]an!$I$39,
IF(AND(A174=[2]an!$I$38,F174=[2]an!$E$39,H174&lt;[2]an!$M$37,S174="kahepoolne vajaduspõhine",U174=""),[2]an!$M$40,
IF(AND(A174=[2]an!$I$38,F174=[2]an!$E$39,H174&lt;[2]an!$M$37,S174="kahepoolne vajaduspõhine",U174&lt;&gt;""),[2]an!$I$39,
IF(AND(A174=[2]an!$I$38,F174=[2]an!$E$39,H174&lt;[2]an!$M$37,S174&lt;&gt;"kahepoolne vajaduspõhine"),[2]an!$I$39,
IF(AND(A174=[2]an!$I$38,F174=[2]an!$E$42),[2]an!$I$42,
IF(AND(A174=[2]an!$J$38,F174=[2]an!$E$40),[2]an!$J$40,IF(AND(A174=[2]an!$J$38,F174=[2]an!$E$41),[2]an!$J$41,IF(AND(A174=[2]an!$J$38,F174=[2]an!$E$39,H174&gt;=[2]an!$M$37),[2]an!$J$39,
IF(AND(A174=[2]an!$J$38,F174=[2]an!$E$39,H174&lt;[2]an!$M$37,S174="kahepoolne vajaduspõhine",U174=""),[2]an!$M$40,
IF(AND(A174=[2]an!$J$38,F174=[2]an!$E$39,H174&lt;[2]an!$M$37,S174="kahepoolne vajaduspõhine",U174&lt;&gt;""),[2]an!$J$39,
IF(AND(A174=[2]an!$J$38,F174=[2]an!$E$39,H174&lt;[2]an!$M$37,S174&lt;&gt;"kahepoolne vajaduspõhine"),[2]an!$J$39,
IF(AND(A174=[2]an!$J$38,F174=[2]an!$E$42),[2]an!$J$42,""))))))))))))))))))))))))))))</f>
        <v/>
      </c>
      <c r="Y174" s="17" t="str">
        <f>IFERROR(IF(F174="Tugigrupp",0,
IF(AND(F174="Peretoe teenus",H174&gt;=[2]an!$M$37,RANK(D174,$D174:$D174)+COUNTIFS($D$2:D174,D174,$F$2:F174,F174)-1&gt;1),"",
IF(AND(F174="Peretoe teenus",H174&gt;=[2]an!$M$37,RANK(D174,$D174:$D174)+COUNTIFS($D$2:D174,D174,$F$2:F174,F174)-1=1,MONTH(H174)=MONTH(K174)=TRUE,YEAR(H174)=YEAR(K174)=TRUE),((EOMONTH(H174,0)-H174+1)*X174)/DAY(EOMONTH(H174,0)),
IF(AND(F174="Peretoe teenus",H174&gt;=[2]an!$M$37,RANK(D174,$D174:$D174)+COUNTIFS($D$2:D174,D174,$F$2:F174,F174)-1=1),X174,
IF(AND(F174="Peretoe teenus",H174&lt;[2]an!$M$37,S174&lt;&gt;"kahepoolne vajaduspõhine",RANK(D174,$D174:$D174)+COUNTIFS($D$2:D174,D174,$F$2:F174,F174)-1=1),X174,
IF(AND(F174="Peretoe teenus",H174&lt;[2]an!$M$37,S174&lt;&gt;"kahepoolne vajaduspõhine",RANK(D174,$D174:$D174)+COUNTIFS($D$2:D174,D174,$F$2:F174,F174)-1&gt;1),"",
IF(AND(F174="Peretoe teenus",H174&lt;[2]an!$M$37,S174="kahepoolne vajaduspõhine",U174="",RANK(D174,$D174:$D174)+COUNTIFS($D$2:D174,D174,$F$2:F174,F174)-1=1),X174,
IF(AND(F174="Peretoe teenus",H174&lt;[2]an!$M$37,S174="kahepoolne vajaduspõhine",U174="",RANK(D174,$D174:$D174)+COUNTIFS($D$2:D174,D174,$F$2:F174,F174)-1&gt;1),"",
IF(AND(F174="Peretoe teenus",H174&lt;[2]an!$M$37,S174="kahepoolne vajaduspõhine",U174&lt;[2]an!$M$37,RANK(D174,$D174:$D174)+COUNTIFS($D$2:D174,D174,$F$2:F174,F174)-1=1),X174,
IF(AND(F174="Peretoe teenus",H174&lt;[2]an!$M$37,S174="kahepoolne vajaduspõhine",U174&lt;[2]an!$M$37,RANK(D174,$D174:$D174)+COUNTIFS($D$2:D174,D174,$F$2:F174,F174)-1&gt;1),"",
IF(AND(F174="Peretoe teenus",H174&lt;[2]an!$M$37,S174="kahepoolne vajaduspõhine",U174&gt;=[2]an!$M$37,U174&lt;=[2]an!$M$38,RANK(D174,$D174:$D174)+COUNTIFS($D$2:D174,D174,$F$2:F174,F174)-1=1),
((EOMONTH(U174,0)-U174+1)*X174)/DAY(EOMONTH(U174,0))+(DAY(U174)-1)*100/DAY(EOMONTH(U174,0)),
IF(AND(F174="Peretoe teenus",H174&lt;[2]an!$M$37,S174="kahepoolne vajaduspõhine",U174&gt;=[2]an!$M$37,U174&lt;=[2]an!$M$38,RANK(D174,$D174:$D174)+COUNTIFS($D$2:D174,D174,$F$2:F174,F174)-1&gt;1),"",
IF(AND(F174="Peretoe teenus",H174&lt;[2]an!$M$37,S174="kahepoolne vajaduspõhine",U174&gt;[2]an!$M$38,RANK(D174,$D174:$D174)+COUNTIFS($D$2:D174,D174,$F$2:F174,F174)-1=1),X174,
IF(AND(F174="Peretoe teenus",H174&lt;[2]an!$M$37,S174="kahepoolne vajaduspõhine",U174&gt;[2]an!$M$38,RANK(D174,$D174:$D174)+COUNTIFS($D$2:D174,D174,$F$2:F174,F174)-1&gt;1),"",X174*W174)))))))))))))),"")</f>
        <v/>
      </c>
      <c r="Z174" s="18" t="str">
        <f t="shared" si="7"/>
        <v/>
      </c>
      <c r="AA174" s="19" t="str">
        <f>IFERROR(VLOOKUP(E174,[2]an!$A$3:$B$81,2,FALSE),"")</f>
        <v/>
      </c>
      <c r="AB174" s="19" t="str">
        <f>IFERROR(VLOOKUP(AA174,[2]an!$C$2:$D$16,2,FALSE),"")</f>
        <v/>
      </c>
      <c r="AC174" s="20"/>
      <c r="AD174" s="21" t="str">
        <f>IF(A174=[2]an!$F$36,VLOOKUP([2]an!$F$36,[2]an!$F$36:$H$36,3,FALSE),IF(A174=[2]an!$F$35,VLOOKUP([2]an!$F$35,[2]an!$F$35:$H$35,3,FALSE),IF(A174=[2]an!$F$33,VLOOKUP([2]an!$F$33,[2]an!$F$33:$H$33,3,FALSE),IF(A174=[2]an!$F$31,VLOOKUP([2]an!$F$31,[2]an!$F$31:$H$31,3,FALSE),""))))</f>
        <v/>
      </c>
    </row>
    <row r="175" spans="6:30" x14ac:dyDescent="0.2">
      <c r="F175" s="10"/>
      <c r="G175" s="8" t="str">
        <f t="shared" si="8"/>
        <v/>
      </c>
      <c r="H175" s="13"/>
      <c r="K175" s="13"/>
      <c r="L175" s="10"/>
      <c r="M175" s="10"/>
      <c r="S175" s="8" t="str">
        <f>IFERROR(VLOOKUP(D175,[1]peretoe_teenus!$A$2:$L$2000,5,FALSE),"")</f>
        <v/>
      </c>
      <c r="U175" s="13"/>
      <c r="V175" s="15" t="str" cm="1">
        <f t="array" ref="V175">IFERROR(IF(AND(F175="Tugigrupp",RANK(K175,$K175:$K175)+COUNTIFS($K$2:K175,K175,$L$2:L175,L175,$M$2:M175,M175,$I$2:I175,I175,$G$2:G175,G175,$F$2:F175,F175)-1=1),SUMPRODUCT(($F$2:$F$4154=F175)*($G$2:$G$4154=G175)*($K$2:$K$4154=K175)*($I$2:$I$4154=I175)*($L$2:$L$4154=L175)*($M$2:$M$4154=M175)),""),"")</f>
        <v/>
      </c>
      <c r="W175" s="15" t="str">
        <f t="shared" si="6"/>
        <v/>
      </c>
      <c r="X175" s="16" t="str">
        <f>IF(AND(A175=[2]an!$G$38,F175=[2]an!$E$40),[2]an!$G$40,IF(AND(A175=[2]an!$G$38,F175=[2]an!$E$41),[2]an!$G$41,IF(AND(A175=[2]an!$G$38,F175=[2]an!$E$39,H175&gt;=[2]an!$M$37),[2]an!$G$39,
IF(AND(A175=[2]an!$G$38,F175=[2]an!$E$39,H175&lt;[2]an!$M$37,S175="kahepoolne vajaduspõhine",U175=""),[2]an!$M$40,
IF(AND(A175=[2]an!$G$38,F175=[2]an!$E$39,H175&lt;[2]an!$M$37,S175="kahepoolne vajaduspõhine",U175&lt;&gt;""),[2]an!$G$39,
IF(AND(A175=[2]an!$G$38,F175=[2]an!$E$39,H175&lt;[2]an!$M$37,S175&lt;&gt;"kahepoolne vajaduspõhine"),[2]an!$G$39,
IF(AND(A175=[2]an!$G$38,F175=[2]an!$E$42),[2]an!$G$42,
IF(AND(A175=[2]an!$H$38,F175=[2]an!$E$40),[2]an!$H$40,IF(AND(A175=[2]an!$H$38,F175=[2]an!$E$41),[2]an!$H$41,IF(AND(A175=[2]an!$H$38,F175=[2]an!$E$39,H175&gt;=[2]an!$M$37),[2]an!$H$39,
IF(AND(A175=[2]an!$H$38,F175=[2]an!$E$39,H175&lt;[2]an!$M$37,S175="kahepoolne vajaduspõhine",U175=""),[2]an!$M$40,
IF(AND(A175=[2]an!$H$38,F175=[2]an!$E$39,H175&lt;[2]an!$M$37,S175="kahepoolne vajaduspõhine",U175&lt;&gt;""),[2]an!$H$39,
IF(AND(A175=[2]an!$H$38,F175=[2]an!$E$39,H175&lt;[2]an!$M$37,S175&lt;&gt;"kahepoolne vajaduspõhine"),[2]an!$H$39,
IF(AND(A175=[2]an!$H$38,F175=[2]an!$E$42),[2]an!$H$42,
IF(AND(A175=[2]an!$I$38,F175=[2]an!$E$40),[2]an!$I$40,IF(AND(A175=[2]an!$I$38,F175=[2]an!$E$41),[2]an!$I$41,IF(AND(A175=[2]an!$I$38,F175=[2]an!$E$39,H175&gt;=[2]an!$M$37),[2]an!$I$39,
IF(AND(A175=[2]an!$I$38,F175=[2]an!$E$39,H175&lt;[2]an!$M$37,S175="kahepoolne vajaduspõhine",U175=""),[2]an!$M$40,
IF(AND(A175=[2]an!$I$38,F175=[2]an!$E$39,H175&lt;[2]an!$M$37,S175="kahepoolne vajaduspõhine",U175&lt;&gt;""),[2]an!$I$39,
IF(AND(A175=[2]an!$I$38,F175=[2]an!$E$39,H175&lt;[2]an!$M$37,S175&lt;&gt;"kahepoolne vajaduspõhine"),[2]an!$I$39,
IF(AND(A175=[2]an!$I$38,F175=[2]an!$E$42),[2]an!$I$42,
IF(AND(A175=[2]an!$J$38,F175=[2]an!$E$40),[2]an!$J$40,IF(AND(A175=[2]an!$J$38,F175=[2]an!$E$41),[2]an!$J$41,IF(AND(A175=[2]an!$J$38,F175=[2]an!$E$39,H175&gt;=[2]an!$M$37),[2]an!$J$39,
IF(AND(A175=[2]an!$J$38,F175=[2]an!$E$39,H175&lt;[2]an!$M$37,S175="kahepoolne vajaduspõhine",U175=""),[2]an!$M$40,
IF(AND(A175=[2]an!$J$38,F175=[2]an!$E$39,H175&lt;[2]an!$M$37,S175="kahepoolne vajaduspõhine",U175&lt;&gt;""),[2]an!$J$39,
IF(AND(A175=[2]an!$J$38,F175=[2]an!$E$39,H175&lt;[2]an!$M$37,S175&lt;&gt;"kahepoolne vajaduspõhine"),[2]an!$J$39,
IF(AND(A175=[2]an!$J$38,F175=[2]an!$E$42),[2]an!$J$42,""))))))))))))))))))))))))))))</f>
        <v/>
      </c>
      <c r="Y175" s="17" t="str">
        <f>IFERROR(IF(F175="Tugigrupp",0,
IF(AND(F175="Peretoe teenus",H175&gt;=[2]an!$M$37,RANK(D175,$D175:$D175)+COUNTIFS($D$2:D175,D175,$F$2:F175,F175)-1&gt;1),"",
IF(AND(F175="Peretoe teenus",H175&gt;=[2]an!$M$37,RANK(D175,$D175:$D175)+COUNTIFS($D$2:D175,D175,$F$2:F175,F175)-1=1,MONTH(H175)=MONTH(K175)=TRUE,YEAR(H175)=YEAR(K175)=TRUE),((EOMONTH(H175,0)-H175+1)*X175)/DAY(EOMONTH(H175,0)),
IF(AND(F175="Peretoe teenus",H175&gt;=[2]an!$M$37,RANK(D175,$D175:$D175)+COUNTIFS($D$2:D175,D175,$F$2:F175,F175)-1=1),X175,
IF(AND(F175="Peretoe teenus",H175&lt;[2]an!$M$37,S175&lt;&gt;"kahepoolne vajaduspõhine",RANK(D175,$D175:$D175)+COUNTIFS($D$2:D175,D175,$F$2:F175,F175)-1=1),X175,
IF(AND(F175="Peretoe teenus",H175&lt;[2]an!$M$37,S175&lt;&gt;"kahepoolne vajaduspõhine",RANK(D175,$D175:$D175)+COUNTIFS($D$2:D175,D175,$F$2:F175,F175)-1&gt;1),"",
IF(AND(F175="Peretoe teenus",H175&lt;[2]an!$M$37,S175="kahepoolne vajaduspõhine",U175="",RANK(D175,$D175:$D175)+COUNTIFS($D$2:D175,D175,$F$2:F175,F175)-1=1),X175,
IF(AND(F175="Peretoe teenus",H175&lt;[2]an!$M$37,S175="kahepoolne vajaduspõhine",U175="",RANK(D175,$D175:$D175)+COUNTIFS($D$2:D175,D175,$F$2:F175,F175)-1&gt;1),"",
IF(AND(F175="Peretoe teenus",H175&lt;[2]an!$M$37,S175="kahepoolne vajaduspõhine",U175&lt;[2]an!$M$37,RANK(D175,$D175:$D175)+COUNTIFS($D$2:D175,D175,$F$2:F175,F175)-1=1),X175,
IF(AND(F175="Peretoe teenus",H175&lt;[2]an!$M$37,S175="kahepoolne vajaduspõhine",U175&lt;[2]an!$M$37,RANK(D175,$D175:$D175)+COUNTIFS($D$2:D175,D175,$F$2:F175,F175)-1&gt;1),"",
IF(AND(F175="Peretoe teenus",H175&lt;[2]an!$M$37,S175="kahepoolne vajaduspõhine",U175&gt;=[2]an!$M$37,U175&lt;=[2]an!$M$38,RANK(D175,$D175:$D175)+COUNTIFS($D$2:D175,D175,$F$2:F175,F175)-1=1),
((EOMONTH(U175,0)-U175+1)*X175)/DAY(EOMONTH(U175,0))+(DAY(U175)-1)*100/DAY(EOMONTH(U175,0)),
IF(AND(F175="Peretoe teenus",H175&lt;[2]an!$M$37,S175="kahepoolne vajaduspõhine",U175&gt;=[2]an!$M$37,U175&lt;=[2]an!$M$38,RANK(D175,$D175:$D175)+COUNTIFS($D$2:D175,D175,$F$2:F175,F175)-1&gt;1),"",
IF(AND(F175="Peretoe teenus",H175&lt;[2]an!$M$37,S175="kahepoolne vajaduspõhine",U175&gt;[2]an!$M$38,RANK(D175,$D175:$D175)+COUNTIFS($D$2:D175,D175,$F$2:F175,F175)-1=1),X175,
IF(AND(F175="Peretoe teenus",H175&lt;[2]an!$M$37,S175="kahepoolne vajaduspõhine",U175&gt;[2]an!$M$38,RANK(D175,$D175:$D175)+COUNTIFS($D$2:D175,D175,$F$2:F175,F175)-1&gt;1),"",X175*W175)))))))))))))),"")</f>
        <v/>
      </c>
      <c r="Z175" s="18" t="str">
        <f t="shared" si="7"/>
        <v/>
      </c>
      <c r="AA175" s="19" t="str">
        <f>IFERROR(VLOOKUP(E175,[2]an!$A$3:$B$81,2,FALSE),"")</f>
        <v/>
      </c>
      <c r="AB175" s="19" t="str">
        <f>IFERROR(VLOOKUP(AA175,[2]an!$C$2:$D$16,2,FALSE),"")</f>
        <v/>
      </c>
      <c r="AC175" s="20"/>
      <c r="AD175" s="21" t="str">
        <f>IF(A175=[2]an!$F$36,VLOOKUP([2]an!$F$36,[2]an!$F$36:$H$36,3,FALSE),IF(A175=[2]an!$F$35,VLOOKUP([2]an!$F$35,[2]an!$F$35:$H$35,3,FALSE),IF(A175=[2]an!$F$33,VLOOKUP([2]an!$F$33,[2]an!$F$33:$H$33,3,FALSE),IF(A175=[2]an!$F$31,VLOOKUP([2]an!$F$31,[2]an!$F$31:$H$31,3,FALSE),""))))</f>
        <v/>
      </c>
    </row>
    <row r="176" spans="6:30" x14ac:dyDescent="0.2">
      <c r="F176" s="10"/>
      <c r="G176" s="8" t="str">
        <f t="shared" si="8"/>
        <v/>
      </c>
      <c r="H176" s="13"/>
      <c r="K176" s="13"/>
      <c r="L176" s="10"/>
      <c r="M176" s="10"/>
      <c r="S176" s="8" t="str">
        <f>IFERROR(VLOOKUP(D176,[1]peretoe_teenus!$A$2:$L$2000,5,FALSE),"")</f>
        <v/>
      </c>
      <c r="U176" s="13"/>
      <c r="V176" s="15" t="str" cm="1">
        <f t="array" ref="V176">IFERROR(IF(AND(F176="Tugigrupp",RANK(K176,$K176:$K176)+COUNTIFS($K$2:K176,K176,$L$2:L176,L176,$M$2:M176,M176,$I$2:I176,I176,$G$2:G176,G176,$F$2:F176,F176)-1=1),SUMPRODUCT(($F$2:$F$4154=F176)*($G$2:$G$4154=G176)*($K$2:$K$4154=K176)*($I$2:$I$4154=I176)*($L$2:$L$4154=L176)*($M$2:$M$4154=M176)),""),"")</f>
        <v/>
      </c>
      <c r="W176" s="15" t="str">
        <f t="shared" si="6"/>
        <v/>
      </c>
      <c r="X176" s="16" t="str">
        <f>IF(AND(A176=[2]an!$G$38,F176=[2]an!$E$40),[2]an!$G$40,IF(AND(A176=[2]an!$G$38,F176=[2]an!$E$41),[2]an!$G$41,IF(AND(A176=[2]an!$G$38,F176=[2]an!$E$39,H176&gt;=[2]an!$M$37),[2]an!$G$39,
IF(AND(A176=[2]an!$G$38,F176=[2]an!$E$39,H176&lt;[2]an!$M$37,S176="kahepoolne vajaduspõhine",U176=""),[2]an!$M$40,
IF(AND(A176=[2]an!$G$38,F176=[2]an!$E$39,H176&lt;[2]an!$M$37,S176="kahepoolne vajaduspõhine",U176&lt;&gt;""),[2]an!$G$39,
IF(AND(A176=[2]an!$G$38,F176=[2]an!$E$39,H176&lt;[2]an!$M$37,S176&lt;&gt;"kahepoolne vajaduspõhine"),[2]an!$G$39,
IF(AND(A176=[2]an!$G$38,F176=[2]an!$E$42),[2]an!$G$42,
IF(AND(A176=[2]an!$H$38,F176=[2]an!$E$40),[2]an!$H$40,IF(AND(A176=[2]an!$H$38,F176=[2]an!$E$41),[2]an!$H$41,IF(AND(A176=[2]an!$H$38,F176=[2]an!$E$39,H176&gt;=[2]an!$M$37),[2]an!$H$39,
IF(AND(A176=[2]an!$H$38,F176=[2]an!$E$39,H176&lt;[2]an!$M$37,S176="kahepoolne vajaduspõhine",U176=""),[2]an!$M$40,
IF(AND(A176=[2]an!$H$38,F176=[2]an!$E$39,H176&lt;[2]an!$M$37,S176="kahepoolne vajaduspõhine",U176&lt;&gt;""),[2]an!$H$39,
IF(AND(A176=[2]an!$H$38,F176=[2]an!$E$39,H176&lt;[2]an!$M$37,S176&lt;&gt;"kahepoolne vajaduspõhine"),[2]an!$H$39,
IF(AND(A176=[2]an!$H$38,F176=[2]an!$E$42),[2]an!$H$42,
IF(AND(A176=[2]an!$I$38,F176=[2]an!$E$40),[2]an!$I$40,IF(AND(A176=[2]an!$I$38,F176=[2]an!$E$41),[2]an!$I$41,IF(AND(A176=[2]an!$I$38,F176=[2]an!$E$39,H176&gt;=[2]an!$M$37),[2]an!$I$39,
IF(AND(A176=[2]an!$I$38,F176=[2]an!$E$39,H176&lt;[2]an!$M$37,S176="kahepoolne vajaduspõhine",U176=""),[2]an!$M$40,
IF(AND(A176=[2]an!$I$38,F176=[2]an!$E$39,H176&lt;[2]an!$M$37,S176="kahepoolne vajaduspõhine",U176&lt;&gt;""),[2]an!$I$39,
IF(AND(A176=[2]an!$I$38,F176=[2]an!$E$39,H176&lt;[2]an!$M$37,S176&lt;&gt;"kahepoolne vajaduspõhine"),[2]an!$I$39,
IF(AND(A176=[2]an!$I$38,F176=[2]an!$E$42),[2]an!$I$42,
IF(AND(A176=[2]an!$J$38,F176=[2]an!$E$40),[2]an!$J$40,IF(AND(A176=[2]an!$J$38,F176=[2]an!$E$41),[2]an!$J$41,IF(AND(A176=[2]an!$J$38,F176=[2]an!$E$39,H176&gt;=[2]an!$M$37),[2]an!$J$39,
IF(AND(A176=[2]an!$J$38,F176=[2]an!$E$39,H176&lt;[2]an!$M$37,S176="kahepoolne vajaduspõhine",U176=""),[2]an!$M$40,
IF(AND(A176=[2]an!$J$38,F176=[2]an!$E$39,H176&lt;[2]an!$M$37,S176="kahepoolne vajaduspõhine",U176&lt;&gt;""),[2]an!$J$39,
IF(AND(A176=[2]an!$J$38,F176=[2]an!$E$39,H176&lt;[2]an!$M$37,S176&lt;&gt;"kahepoolne vajaduspõhine"),[2]an!$J$39,
IF(AND(A176=[2]an!$J$38,F176=[2]an!$E$42),[2]an!$J$42,""))))))))))))))))))))))))))))</f>
        <v/>
      </c>
      <c r="Y176" s="17" t="str">
        <f>IFERROR(IF(F176="Tugigrupp",0,
IF(AND(F176="Peretoe teenus",H176&gt;=[2]an!$M$37,RANK(D176,$D176:$D176)+COUNTIFS($D$2:D176,D176,$F$2:F176,F176)-1&gt;1),"",
IF(AND(F176="Peretoe teenus",H176&gt;=[2]an!$M$37,RANK(D176,$D176:$D176)+COUNTIFS($D$2:D176,D176,$F$2:F176,F176)-1=1,MONTH(H176)=MONTH(K176)=TRUE,YEAR(H176)=YEAR(K176)=TRUE),((EOMONTH(H176,0)-H176+1)*X176)/DAY(EOMONTH(H176,0)),
IF(AND(F176="Peretoe teenus",H176&gt;=[2]an!$M$37,RANK(D176,$D176:$D176)+COUNTIFS($D$2:D176,D176,$F$2:F176,F176)-1=1),X176,
IF(AND(F176="Peretoe teenus",H176&lt;[2]an!$M$37,S176&lt;&gt;"kahepoolne vajaduspõhine",RANK(D176,$D176:$D176)+COUNTIFS($D$2:D176,D176,$F$2:F176,F176)-1=1),X176,
IF(AND(F176="Peretoe teenus",H176&lt;[2]an!$M$37,S176&lt;&gt;"kahepoolne vajaduspõhine",RANK(D176,$D176:$D176)+COUNTIFS($D$2:D176,D176,$F$2:F176,F176)-1&gt;1),"",
IF(AND(F176="Peretoe teenus",H176&lt;[2]an!$M$37,S176="kahepoolne vajaduspõhine",U176="",RANK(D176,$D176:$D176)+COUNTIFS($D$2:D176,D176,$F$2:F176,F176)-1=1),X176,
IF(AND(F176="Peretoe teenus",H176&lt;[2]an!$M$37,S176="kahepoolne vajaduspõhine",U176="",RANK(D176,$D176:$D176)+COUNTIFS($D$2:D176,D176,$F$2:F176,F176)-1&gt;1),"",
IF(AND(F176="Peretoe teenus",H176&lt;[2]an!$M$37,S176="kahepoolne vajaduspõhine",U176&lt;[2]an!$M$37,RANK(D176,$D176:$D176)+COUNTIFS($D$2:D176,D176,$F$2:F176,F176)-1=1),X176,
IF(AND(F176="Peretoe teenus",H176&lt;[2]an!$M$37,S176="kahepoolne vajaduspõhine",U176&lt;[2]an!$M$37,RANK(D176,$D176:$D176)+COUNTIFS($D$2:D176,D176,$F$2:F176,F176)-1&gt;1),"",
IF(AND(F176="Peretoe teenus",H176&lt;[2]an!$M$37,S176="kahepoolne vajaduspõhine",U176&gt;=[2]an!$M$37,U176&lt;=[2]an!$M$38,RANK(D176,$D176:$D176)+COUNTIFS($D$2:D176,D176,$F$2:F176,F176)-1=1),
((EOMONTH(U176,0)-U176+1)*X176)/DAY(EOMONTH(U176,0))+(DAY(U176)-1)*100/DAY(EOMONTH(U176,0)),
IF(AND(F176="Peretoe teenus",H176&lt;[2]an!$M$37,S176="kahepoolne vajaduspõhine",U176&gt;=[2]an!$M$37,U176&lt;=[2]an!$M$38,RANK(D176,$D176:$D176)+COUNTIFS($D$2:D176,D176,$F$2:F176,F176)-1&gt;1),"",
IF(AND(F176="Peretoe teenus",H176&lt;[2]an!$M$37,S176="kahepoolne vajaduspõhine",U176&gt;[2]an!$M$38,RANK(D176,$D176:$D176)+COUNTIFS($D$2:D176,D176,$F$2:F176,F176)-1=1),X176,
IF(AND(F176="Peretoe teenus",H176&lt;[2]an!$M$37,S176="kahepoolne vajaduspõhine",U176&gt;[2]an!$M$38,RANK(D176,$D176:$D176)+COUNTIFS($D$2:D176,D176,$F$2:F176,F176)-1&gt;1),"",X176*W176)))))))))))))),"")</f>
        <v/>
      </c>
      <c r="Z176" s="18" t="str">
        <f t="shared" si="7"/>
        <v/>
      </c>
      <c r="AA176" s="19" t="str">
        <f>IFERROR(VLOOKUP(E176,[2]an!$A$3:$B$81,2,FALSE),"")</f>
        <v/>
      </c>
      <c r="AB176" s="19" t="str">
        <f>IFERROR(VLOOKUP(AA176,[2]an!$C$2:$D$16,2,FALSE),"")</f>
        <v/>
      </c>
      <c r="AC176" s="20"/>
      <c r="AD176" s="21" t="str">
        <f>IF(A176=[2]an!$F$36,VLOOKUP([2]an!$F$36,[2]an!$F$36:$H$36,3,FALSE),IF(A176=[2]an!$F$35,VLOOKUP([2]an!$F$35,[2]an!$F$35:$H$35,3,FALSE),IF(A176=[2]an!$F$33,VLOOKUP([2]an!$F$33,[2]an!$F$33:$H$33,3,FALSE),IF(A176=[2]an!$F$31,VLOOKUP([2]an!$F$31,[2]an!$F$31:$H$31,3,FALSE),""))))</f>
        <v/>
      </c>
    </row>
    <row r="177" spans="6:30" x14ac:dyDescent="0.2">
      <c r="F177" s="10"/>
      <c r="G177" s="8" t="str">
        <f t="shared" si="8"/>
        <v/>
      </c>
      <c r="H177" s="13"/>
      <c r="K177" s="13"/>
      <c r="L177" s="10"/>
      <c r="M177" s="10"/>
      <c r="S177" s="8" t="str">
        <f>IFERROR(VLOOKUP(D177,[1]peretoe_teenus!$A$2:$L$2000,5,FALSE),"")</f>
        <v/>
      </c>
      <c r="U177" s="13"/>
      <c r="V177" s="15" t="str" cm="1">
        <f t="array" ref="V177">IFERROR(IF(AND(F177="Tugigrupp",RANK(K177,$K177:$K177)+COUNTIFS($K$2:K177,K177,$L$2:L177,L177,$M$2:M177,M177,$I$2:I177,I177,$G$2:G177,G177,$F$2:F177,F177)-1=1),SUMPRODUCT(($F$2:$F$4154=F177)*($G$2:$G$4154=G177)*($K$2:$K$4154=K177)*($I$2:$I$4154=I177)*($L$2:$L$4154=L177)*($M$2:$M$4154=M177)),""),"")</f>
        <v/>
      </c>
      <c r="W177" s="15" t="str">
        <f t="shared" si="6"/>
        <v/>
      </c>
      <c r="X177" s="16" t="str">
        <f>IF(AND(A177=[2]an!$G$38,F177=[2]an!$E$40),[2]an!$G$40,IF(AND(A177=[2]an!$G$38,F177=[2]an!$E$41),[2]an!$G$41,IF(AND(A177=[2]an!$G$38,F177=[2]an!$E$39,H177&gt;=[2]an!$M$37),[2]an!$G$39,
IF(AND(A177=[2]an!$G$38,F177=[2]an!$E$39,H177&lt;[2]an!$M$37,S177="kahepoolne vajaduspõhine",U177=""),[2]an!$M$40,
IF(AND(A177=[2]an!$G$38,F177=[2]an!$E$39,H177&lt;[2]an!$M$37,S177="kahepoolne vajaduspõhine",U177&lt;&gt;""),[2]an!$G$39,
IF(AND(A177=[2]an!$G$38,F177=[2]an!$E$39,H177&lt;[2]an!$M$37,S177&lt;&gt;"kahepoolne vajaduspõhine"),[2]an!$G$39,
IF(AND(A177=[2]an!$G$38,F177=[2]an!$E$42),[2]an!$G$42,
IF(AND(A177=[2]an!$H$38,F177=[2]an!$E$40),[2]an!$H$40,IF(AND(A177=[2]an!$H$38,F177=[2]an!$E$41),[2]an!$H$41,IF(AND(A177=[2]an!$H$38,F177=[2]an!$E$39,H177&gt;=[2]an!$M$37),[2]an!$H$39,
IF(AND(A177=[2]an!$H$38,F177=[2]an!$E$39,H177&lt;[2]an!$M$37,S177="kahepoolne vajaduspõhine",U177=""),[2]an!$M$40,
IF(AND(A177=[2]an!$H$38,F177=[2]an!$E$39,H177&lt;[2]an!$M$37,S177="kahepoolne vajaduspõhine",U177&lt;&gt;""),[2]an!$H$39,
IF(AND(A177=[2]an!$H$38,F177=[2]an!$E$39,H177&lt;[2]an!$M$37,S177&lt;&gt;"kahepoolne vajaduspõhine"),[2]an!$H$39,
IF(AND(A177=[2]an!$H$38,F177=[2]an!$E$42),[2]an!$H$42,
IF(AND(A177=[2]an!$I$38,F177=[2]an!$E$40),[2]an!$I$40,IF(AND(A177=[2]an!$I$38,F177=[2]an!$E$41),[2]an!$I$41,IF(AND(A177=[2]an!$I$38,F177=[2]an!$E$39,H177&gt;=[2]an!$M$37),[2]an!$I$39,
IF(AND(A177=[2]an!$I$38,F177=[2]an!$E$39,H177&lt;[2]an!$M$37,S177="kahepoolne vajaduspõhine",U177=""),[2]an!$M$40,
IF(AND(A177=[2]an!$I$38,F177=[2]an!$E$39,H177&lt;[2]an!$M$37,S177="kahepoolne vajaduspõhine",U177&lt;&gt;""),[2]an!$I$39,
IF(AND(A177=[2]an!$I$38,F177=[2]an!$E$39,H177&lt;[2]an!$M$37,S177&lt;&gt;"kahepoolne vajaduspõhine"),[2]an!$I$39,
IF(AND(A177=[2]an!$I$38,F177=[2]an!$E$42),[2]an!$I$42,
IF(AND(A177=[2]an!$J$38,F177=[2]an!$E$40),[2]an!$J$40,IF(AND(A177=[2]an!$J$38,F177=[2]an!$E$41),[2]an!$J$41,IF(AND(A177=[2]an!$J$38,F177=[2]an!$E$39,H177&gt;=[2]an!$M$37),[2]an!$J$39,
IF(AND(A177=[2]an!$J$38,F177=[2]an!$E$39,H177&lt;[2]an!$M$37,S177="kahepoolne vajaduspõhine",U177=""),[2]an!$M$40,
IF(AND(A177=[2]an!$J$38,F177=[2]an!$E$39,H177&lt;[2]an!$M$37,S177="kahepoolne vajaduspõhine",U177&lt;&gt;""),[2]an!$J$39,
IF(AND(A177=[2]an!$J$38,F177=[2]an!$E$39,H177&lt;[2]an!$M$37,S177&lt;&gt;"kahepoolne vajaduspõhine"),[2]an!$J$39,
IF(AND(A177=[2]an!$J$38,F177=[2]an!$E$42),[2]an!$J$42,""))))))))))))))))))))))))))))</f>
        <v/>
      </c>
      <c r="Y177" s="17" t="str">
        <f>IFERROR(IF(F177="Tugigrupp",0,
IF(AND(F177="Peretoe teenus",H177&gt;=[2]an!$M$37,RANK(D177,$D177:$D177)+COUNTIFS($D$2:D177,D177,$F$2:F177,F177)-1&gt;1),"",
IF(AND(F177="Peretoe teenus",H177&gt;=[2]an!$M$37,RANK(D177,$D177:$D177)+COUNTIFS($D$2:D177,D177,$F$2:F177,F177)-1=1,MONTH(H177)=MONTH(K177)=TRUE,YEAR(H177)=YEAR(K177)=TRUE),((EOMONTH(H177,0)-H177+1)*X177)/DAY(EOMONTH(H177,0)),
IF(AND(F177="Peretoe teenus",H177&gt;=[2]an!$M$37,RANK(D177,$D177:$D177)+COUNTIFS($D$2:D177,D177,$F$2:F177,F177)-1=1),X177,
IF(AND(F177="Peretoe teenus",H177&lt;[2]an!$M$37,S177&lt;&gt;"kahepoolne vajaduspõhine",RANK(D177,$D177:$D177)+COUNTIFS($D$2:D177,D177,$F$2:F177,F177)-1=1),X177,
IF(AND(F177="Peretoe teenus",H177&lt;[2]an!$M$37,S177&lt;&gt;"kahepoolne vajaduspõhine",RANK(D177,$D177:$D177)+COUNTIFS($D$2:D177,D177,$F$2:F177,F177)-1&gt;1),"",
IF(AND(F177="Peretoe teenus",H177&lt;[2]an!$M$37,S177="kahepoolne vajaduspõhine",U177="",RANK(D177,$D177:$D177)+COUNTIFS($D$2:D177,D177,$F$2:F177,F177)-1=1),X177,
IF(AND(F177="Peretoe teenus",H177&lt;[2]an!$M$37,S177="kahepoolne vajaduspõhine",U177="",RANK(D177,$D177:$D177)+COUNTIFS($D$2:D177,D177,$F$2:F177,F177)-1&gt;1),"",
IF(AND(F177="Peretoe teenus",H177&lt;[2]an!$M$37,S177="kahepoolne vajaduspõhine",U177&lt;[2]an!$M$37,RANK(D177,$D177:$D177)+COUNTIFS($D$2:D177,D177,$F$2:F177,F177)-1=1),X177,
IF(AND(F177="Peretoe teenus",H177&lt;[2]an!$M$37,S177="kahepoolne vajaduspõhine",U177&lt;[2]an!$M$37,RANK(D177,$D177:$D177)+COUNTIFS($D$2:D177,D177,$F$2:F177,F177)-1&gt;1),"",
IF(AND(F177="Peretoe teenus",H177&lt;[2]an!$M$37,S177="kahepoolne vajaduspõhine",U177&gt;=[2]an!$M$37,U177&lt;=[2]an!$M$38,RANK(D177,$D177:$D177)+COUNTIFS($D$2:D177,D177,$F$2:F177,F177)-1=1),
((EOMONTH(U177,0)-U177+1)*X177)/DAY(EOMONTH(U177,0))+(DAY(U177)-1)*100/DAY(EOMONTH(U177,0)),
IF(AND(F177="Peretoe teenus",H177&lt;[2]an!$M$37,S177="kahepoolne vajaduspõhine",U177&gt;=[2]an!$M$37,U177&lt;=[2]an!$M$38,RANK(D177,$D177:$D177)+COUNTIFS($D$2:D177,D177,$F$2:F177,F177)-1&gt;1),"",
IF(AND(F177="Peretoe teenus",H177&lt;[2]an!$M$37,S177="kahepoolne vajaduspõhine",U177&gt;[2]an!$M$38,RANK(D177,$D177:$D177)+COUNTIFS($D$2:D177,D177,$F$2:F177,F177)-1=1),X177,
IF(AND(F177="Peretoe teenus",H177&lt;[2]an!$M$37,S177="kahepoolne vajaduspõhine",U177&gt;[2]an!$M$38,RANK(D177,$D177:$D177)+COUNTIFS($D$2:D177,D177,$F$2:F177,F177)-1&gt;1),"",X177*W177)))))))))))))),"")</f>
        <v/>
      </c>
      <c r="Z177" s="18" t="str">
        <f t="shared" si="7"/>
        <v/>
      </c>
      <c r="AA177" s="19" t="str">
        <f>IFERROR(VLOOKUP(E177,[2]an!$A$3:$B$81,2,FALSE),"")</f>
        <v/>
      </c>
      <c r="AB177" s="19" t="str">
        <f>IFERROR(VLOOKUP(AA177,[2]an!$C$2:$D$16,2,FALSE),"")</f>
        <v/>
      </c>
      <c r="AC177" s="20"/>
      <c r="AD177" s="21" t="str">
        <f>IF(A177=[2]an!$F$36,VLOOKUP([2]an!$F$36,[2]an!$F$36:$H$36,3,FALSE),IF(A177=[2]an!$F$35,VLOOKUP([2]an!$F$35,[2]an!$F$35:$H$35,3,FALSE),IF(A177=[2]an!$F$33,VLOOKUP([2]an!$F$33,[2]an!$F$33:$H$33,3,FALSE),IF(A177=[2]an!$F$31,VLOOKUP([2]an!$F$31,[2]an!$F$31:$H$31,3,FALSE),""))))</f>
        <v/>
      </c>
    </row>
    <row r="178" spans="6:30" x14ac:dyDescent="0.2">
      <c r="F178" s="10"/>
      <c r="G178" s="8" t="str">
        <f t="shared" si="8"/>
        <v/>
      </c>
      <c r="H178" s="13"/>
      <c r="K178" s="13"/>
      <c r="L178" s="10"/>
      <c r="M178" s="10"/>
      <c r="S178" s="8" t="str">
        <f>IFERROR(VLOOKUP(D178,[1]peretoe_teenus!$A$2:$L$2000,5,FALSE),"")</f>
        <v/>
      </c>
      <c r="U178" s="13"/>
      <c r="V178" s="15" t="str" cm="1">
        <f t="array" ref="V178">IFERROR(IF(AND(F178="Tugigrupp",RANK(K178,$K178:$K178)+COUNTIFS($K$2:K178,K178,$L$2:L178,L178,$M$2:M178,M178,$I$2:I178,I178,$G$2:G178,G178,$F$2:F178,F178)-1=1),SUMPRODUCT(($F$2:$F$4154=F178)*($G$2:$G$4154=G178)*($K$2:$K$4154=K178)*($I$2:$I$4154=I178)*($L$2:$L$4154=L178)*($M$2:$M$4154=M178)),""),"")</f>
        <v/>
      </c>
      <c r="W178" s="15" t="str">
        <f t="shared" si="6"/>
        <v/>
      </c>
      <c r="X178" s="16" t="str">
        <f>IF(AND(A178=[2]an!$G$38,F178=[2]an!$E$40),[2]an!$G$40,IF(AND(A178=[2]an!$G$38,F178=[2]an!$E$41),[2]an!$G$41,IF(AND(A178=[2]an!$G$38,F178=[2]an!$E$39,H178&gt;=[2]an!$M$37),[2]an!$G$39,
IF(AND(A178=[2]an!$G$38,F178=[2]an!$E$39,H178&lt;[2]an!$M$37,S178="kahepoolne vajaduspõhine",U178=""),[2]an!$M$40,
IF(AND(A178=[2]an!$G$38,F178=[2]an!$E$39,H178&lt;[2]an!$M$37,S178="kahepoolne vajaduspõhine",U178&lt;&gt;""),[2]an!$G$39,
IF(AND(A178=[2]an!$G$38,F178=[2]an!$E$39,H178&lt;[2]an!$M$37,S178&lt;&gt;"kahepoolne vajaduspõhine"),[2]an!$G$39,
IF(AND(A178=[2]an!$G$38,F178=[2]an!$E$42),[2]an!$G$42,
IF(AND(A178=[2]an!$H$38,F178=[2]an!$E$40),[2]an!$H$40,IF(AND(A178=[2]an!$H$38,F178=[2]an!$E$41),[2]an!$H$41,IF(AND(A178=[2]an!$H$38,F178=[2]an!$E$39,H178&gt;=[2]an!$M$37),[2]an!$H$39,
IF(AND(A178=[2]an!$H$38,F178=[2]an!$E$39,H178&lt;[2]an!$M$37,S178="kahepoolne vajaduspõhine",U178=""),[2]an!$M$40,
IF(AND(A178=[2]an!$H$38,F178=[2]an!$E$39,H178&lt;[2]an!$M$37,S178="kahepoolne vajaduspõhine",U178&lt;&gt;""),[2]an!$H$39,
IF(AND(A178=[2]an!$H$38,F178=[2]an!$E$39,H178&lt;[2]an!$M$37,S178&lt;&gt;"kahepoolne vajaduspõhine"),[2]an!$H$39,
IF(AND(A178=[2]an!$H$38,F178=[2]an!$E$42),[2]an!$H$42,
IF(AND(A178=[2]an!$I$38,F178=[2]an!$E$40),[2]an!$I$40,IF(AND(A178=[2]an!$I$38,F178=[2]an!$E$41),[2]an!$I$41,IF(AND(A178=[2]an!$I$38,F178=[2]an!$E$39,H178&gt;=[2]an!$M$37),[2]an!$I$39,
IF(AND(A178=[2]an!$I$38,F178=[2]an!$E$39,H178&lt;[2]an!$M$37,S178="kahepoolne vajaduspõhine",U178=""),[2]an!$M$40,
IF(AND(A178=[2]an!$I$38,F178=[2]an!$E$39,H178&lt;[2]an!$M$37,S178="kahepoolne vajaduspõhine",U178&lt;&gt;""),[2]an!$I$39,
IF(AND(A178=[2]an!$I$38,F178=[2]an!$E$39,H178&lt;[2]an!$M$37,S178&lt;&gt;"kahepoolne vajaduspõhine"),[2]an!$I$39,
IF(AND(A178=[2]an!$I$38,F178=[2]an!$E$42),[2]an!$I$42,
IF(AND(A178=[2]an!$J$38,F178=[2]an!$E$40),[2]an!$J$40,IF(AND(A178=[2]an!$J$38,F178=[2]an!$E$41),[2]an!$J$41,IF(AND(A178=[2]an!$J$38,F178=[2]an!$E$39,H178&gt;=[2]an!$M$37),[2]an!$J$39,
IF(AND(A178=[2]an!$J$38,F178=[2]an!$E$39,H178&lt;[2]an!$M$37,S178="kahepoolne vajaduspõhine",U178=""),[2]an!$M$40,
IF(AND(A178=[2]an!$J$38,F178=[2]an!$E$39,H178&lt;[2]an!$M$37,S178="kahepoolne vajaduspõhine",U178&lt;&gt;""),[2]an!$J$39,
IF(AND(A178=[2]an!$J$38,F178=[2]an!$E$39,H178&lt;[2]an!$M$37,S178&lt;&gt;"kahepoolne vajaduspõhine"),[2]an!$J$39,
IF(AND(A178=[2]an!$J$38,F178=[2]an!$E$42),[2]an!$J$42,""))))))))))))))))))))))))))))</f>
        <v/>
      </c>
      <c r="Y178" s="17" t="str">
        <f>IFERROR(IF(F178="Tugigrupp",0,
IF(AND(F178="Peretoe teenus",H178&gt;=[2]an!$M$37,RANK(D178,$D178:$D178)+COUNTIFS($D$2:D178,D178,$F$2:F178,F178)-1&gt;1),"",
IF(AND(F178="Peretoe teenus",H178&gt;=[2]an!$M$37,RANK(D178,$D178:$D178)+COUNTIFS($D$2:D178,D178,$F$2:F178,F178)-1=1,MONTH(H178)=MONTH(K178)=TRUE,YEAR(H178)=YEAR(K178)=TRUE),((EOMONTH(H178,0)-H178+1)*X178)/DAY(EOMONTH(H178,0)),
IF(AND(F178="Peretoe teenus",H178&gt;=[2]an!$M$37,RANK(D178,$D178:$D178)+COUNTIFS($D$2:D178,D178,$F$2:F178,F178)-1=1),X178,
IF(AND(F178="Peretoe teenus",H178&lt;[2]an!$M$37,S178&lt;&gt;"kahepoolne vajaduspõhine",RANK(D178,$D178:$D178)+COUNTIFS($D$2:D178,D178,$F$2:F178,F178)-1=1),X178,
IF(AND(F178="Peretoe teenus",H178&lt;[2]an!$M$37,S178&lt;&gt;"kahepoolne vajaduspõhine",RANK(D178,$D178:$D178)+COUNTIFS($D$2:D178,D178,$F$2:F178,F178)-1&gt;1),"",
IF(AND(F178="Peretoe teenus",H178&lt;[2]an!$M$37,S178="kahepoolne vajaduspõhine",U178="",RANK(D178,$D178:$D178)+COUNTIFS($D$2:D178,D178,$F$2:F178,F178)-1=1),X178,
IF(AND(F178="Peretoe teenus",H178&lt;[2]an!$M$37,S178="kahepoolne vajaduspõhine",U178="",RANK(D178,$D178:$D178)+COUNTIFS($D$2:D178,D178,$F$2:F178,F178)-1&gt;1),"",
IF(AND(F178="Peretoe teenus",H178&lt;[2]an!$M$37,S178="kahepoolne vajaduspõhine",U178&lt;[2]an!$M$37,RANK(D178,$D178:$D178)+COUNTIFS($D$2:D178,D178,$F$2:F178,F178)-1=1),X178,
IF(AND(F178="Peretoe teenus",H178&lt;[2]an!$M$37,S178="kahepoolne vajaduspõhine",U178&lt;[2]an!$M$37,RANK(D178,$D178:$D178)+COUNTIFS($D$2:D178,D178,$F$2:F178,F178)-1&gt;1),"",
IF(AND(F178="Peretoe teenus",H178&lt;[2]an!$M$37,S178="kahepoolne vajaduspõhine",U178&gt;=[2]an!$M$37,U178&lt;=[2]an!$M$38,RANK(D178,$D178:$D178)+COUNTIFS($D$2:D178,D178,$F$2:F178,F178)-1=1),
((EOMONTH(U178,0)-U178+1)*X178)/DAY(EOMONTH(U178,0))+(DAY(U178)-1)*100/DAY(EOMONTH(U178,0)),
IF(AND(F178="Peretoe teenus",H178&lt;[2]an!$M$37,S178="kahepoolne vajaduspõhine",U178&gt;=[2]an!$M$37,U178&lt;=[2]an!$M$38,RANK(D178,$D178:$D178)+COUNTIFS($D$2:D178,D178,$F$2:F178,F178)-1&gt;1),"",
IF(AND(F178="Peretoe teenus",H178&lt;[2]an!$M$37,S178="kahepoolne vajaduspõhine",U178&gt;[2]an!$M$38,RANK(D178,$D178:$D178)+COUNTIFS($D$2:D178,D178,$F$2:F178,F178)-1=1),X178,
IF(AND(F178="Peretoe teenus",H178&lt;[2]an!$M$37,S178="kahepoolne vajaduspõhine",U178&gt;[2]an!$M$38,RANK(D178,$D178:$D178)+COUNTIFS($D$2:D178,D178,$F$2:F178,F178)-1&gt;1),"",X178*W178)))))))))))))),"")</f>
        <v/>
      </c>
      <c r="Z178" s="18" t="str">
        <f t="shared" si="7"/>
        <v/>
      </c>
      <c r="AA178" s="19" t="str">
        <f>IFERROR(VLOOKUP(E178,[2]an!$A$3:$B$81,2,FALSE),"")</f>
        <v/>
      </c>
      <c r="AB178" s="19" t="str">
        <f>IFERROR(VLOOKUP(AA178,[2]an!$C$2:$D$16,2,FALSE),"")</f>
        <v/>
      </c>
      <c r="AC178" s="20"/>
      <c r="AD178" s="21" t="str">
        <f>IF(A178=[2]an!$F$36,VLOOKUP([2]an!$F$36,[2]an!$F$36:$H$36,3,FALSE),IF(A178=[2]an!$F$35,VLOOKUP([2]an!$F$35,[2]an!$F$35:$H$35,3,FALSE),IF(A178=[2]an!$F$33,VLOOKUP([2]an!$F$33,[2]an!$F$33:$H$33,3,FALSE),IF(A178=[2]an!$F$31,VLOOKUP([2]an!$F$31,[2]an!$F$31:$H$31,3,FALSE),""))))</f>
        <v/>
      </c>
    </row>
    <row r="179" spans="6:30" x14ac:dyDescent="0.2">
      <c r="F179" s="10"/>
      <c r="G179" s="8" t="str">
        <f t="shared" si="8"/>
        <v/>
      </c>
      <c r="H179" s="13"/>
      <c r="K179" s="13"/>
      <c r="L179" s="10"/>
      <c r="M179" s="10"/>
      <c r="S179" s="8" t="str">
        <f>IFERROR(VLOOKUP(D179,[1]peretoe_teenus!$A$2:$L$2000,5,FALSE),"")</f>
        <v/>
      </c>
      <c r="U179" s="13"/>
      <c r="V179" s="15" t="str" cm="1">
        <f t="array" ref="V179">IFERROR(IF(AND(F179="Tugigrupp",RANK(K179,$K179:$K179)+COUNTIFS($K$2:K179,K179,$L$2:L179,L179,$M$2:M179,M179,$I$2:I179,I179,$G$2:G179,G179,$F$2:F179,F179)-1=1),SUMPRODUCT(($F$2:$F$4154=F179)*($G$2:$G$4154=G179)*($K$2:$K$4154=K179)*($I$2:$I$4154=I179)*($L$2:$L$4154=L179)*($M$2:$M$4154=M179)),""),"")</f>
        <v/>
      </c>
      <c r="W179" s="15" t="str">
        <f t="shared" si="6"/>
        <v/>
      </c>
      <c r="X179" s="16" t="str">
        <f>IF(AND(A179=[2]an!$G$38,F179=[2]an!$E$40),[2]an!$G$40,IF(AND(A179=[2]an!$G$38,F179=[2]an!$E$41),[2]an!$G$41,IF(AND(A179=[2]an!$G$38,F179=[2]an!$E$39,H179&gt;=[2]an!$M$37),[2]an!$G$39,
IF(AND(A179=[2]an!$G$38,F179=[2]an!$E$39,H179&lt;[2]an!$M$37,S179="kahepoolne vajaduspõhine",U179=""),[2]an!$M$40,
IF(AND(A179=[2]an!$G$38,F179=[2]an!$E$39,H179&lt;[2]an!$M$37,S179="kahepoolne vajaduspõhine",U179&lt;&gt;""),[2]an!$G$39,
IF(AND(A179=[2]an!$G$38,F179=[2]an!$E$39,H179&lt;[2]an!$M$37,S179&lt;&gt;"kahepoolne vajaduspõhine"),[2]an!$G$39,
IF(AND(A179=[2]an!$G$38,F179=[2]an!$E$42),[2]an!$G$42,
IF(AND(A179=[2]an!$H$38,F179=[2]an!$E$40),[2]an!$H$40,IF(AND(A179=[2]an!$H$38,F179=[2]an!$E$41),[2]an!$H$41,IF(AND(A179=[2]an!$H$38,F179=[2]an!$E$39,H179&gt;=[2]an!$M$37),[2]an!$H$39,
IF(AND(A179=[2]an!$H$38,F179=[2]an!$E$39,H179&lt;[2]an!$M$37,S179="kahepoolne vajaduspõhine",U179=""),[2]an!$M$40,
IF(AND(A179=[2]an!$H$38,F179=[2]an!$E$39,H179&lt;[2]an!$M$37,S179="kahepoolne vajaduspõhine",U179&lt;&gt;""),[2]an!$H$39,
IF(AND(A179=[2]an!$H$38,F179=[2]an!$E$39,H179&lt;[2]an!$M$37,S179&lt;&gt;"kahepoolne vajaduspõhine"),[2]an!$H$39,
IF(AND(A179=[2]an!$H$38,F179=[2]an!$E$42),[2]an!$H$42,
IF(AND(A179=[2]an!$I$38,F179=[2]an!$E$40),[2]an!$I$40,IF(AND(A179=[2]an!$I$38,F179=[2]an!$E$41),[2]an!$I$41,IF(AND(A179=[2]an!$I$38,F179=[2]an!$E$39,H179&gt;=[2]an!$M$37),[2]an!$I$39,
IF(AND(A179=[2]an!$I$38,F179=[2]an!$E$39,H179&lt;[2]an!$M$37,S179="kahepoolne vajaduspõhine",U179=""),[2]an!$M$40,
IF(AND(A179=[2]an!$I$38,F179=[2]an!$E$39,H179&lt;[2]an!$M$37,S179="kahepoolne vajaduspõhine",U179&lt;&gt;""),[2]an!$I$39,
IF(AND(A179=[2]an!$I$38,F179=[2]an!$E$39,H179&lt;[2]an!$M$37,S179&lt;&gt;"kahepoolne vajaduspõhine"),[2]an!$I$39,
IF(AND(A179=[2]an!$I$38,F179=[2]an!$E$42),[2]an!$I$42,
IF(AND(A179=[2]an!$J$38,F179=[2]an!$E$40),[2]an!$J$40,IF(AND(A179=[2]an!$J$38,F179=[2]an!$E$41),[2]an!$J$41,IF(AND(A179=[2]an!$J$38,F179=[2]an!$E$39,H179&gt;=[2]an!$M$37),[2]an!$J$39,
IF(AND(A179=[2]an!$J$38,F179=[2]an!$E$39,H179&lt;[2]an!$M$37,S179="kahepoolne vajaduspõhine",U179=""),[2]an!$M$40,
IF(AND(A179=[2]an!$J$38,F179=[2]an!$E$39,H179&lt;[2]an!$M$37,S179="kahepoolne vajaduspõhine",U179&lt;&gt;""),[2]an!$J$39,
IF(AND(A179=[2]an!$J$38,F179=[2]an!$E$39,H179&lt;[2]an!$M$37,S179&lt;&gt;"kahepoolne vajaduspõhine"),[2]an!$J$39,
IF(AND(A179=[2]an!$J$38,F179=[2]an!$E$42),[2]an!$J$42,""))))))))))))))))))))))))))))</f>
        <v/>
      </c>
      <c r="Y179" s="17" t="str">
        <f>IFERROR(IF(F179="Tugigrupp",0,
IF(AND(F179="Peretoe teenus",H179&gt;=[2]an!$M$37,RANK(D179,$D179:$D179)+COUNTIFS($D$2:D179,D179,$F$2:F179,F179)-1&gt;1),"",
IF(AND(F179="Peretoe teenus",H179&gt;=[2]an!$M$37,RANK(D179,$D179:$D179)+COUNTIFS($D$2:D179,D179,$F$2:F179,F179)-1=1,MONTH(H179)=MONTH(K179)=TRUE,YEAR(H179)=YEAR(K179)=TRUE),((EOMONTH(H179,0)-H179+1)*X179)/DAY(EOMONTH(H179,0)),
IF(AND(F179="Peretoe teenus",H179&gt;=[2]an!$M$37,RANK(D179,$D179:$D179)+COUNTIFS($D$2:D179,D179,$F$2:F179,F179)-1=1),X179,
IF(AND(F179="Peretoe teenus",H179&lt;[2]an!$M$37,S179&lt;&gt;"kahepoolne vajaduspõhine",RANK(D179,$D179:$D179)+COUNTIFS($D$2:D179,D179,$F$2:F179,F179)-1=1),X179,
IF(AND(F179="Peretoe teenus",H179&lt;[2]an!$M$37,S179&lt;&gt;"kahepoolne vajaduspõhine",RANK(D179,$D179:$D179)+COUNTIFS($D$2:D179,D179,$F$2:F179,F179)-1&gt;1),"",
IF(AND(F179="Peretoe teenus",H179&lt;[2]an!$M$37,S179="kahepoolne vajaduspõhine",U179="",RANK(D179,$D179:$D179)+COUNTIFS($D$2:D179,D179,$F$2:F179,F179)-1=1),X179,
IF(AND(F179="Peretoe teenus",H179&lt;[2]an!$M$37,S179="kahepoolne vajaduspõhine",U179="",RANK(D179,$D179:$D179)+COUNTIFS($D$2:D179,D179,$F$2:F179,F179)-1&gt;1),"",
IF(AND(F179="Peretoe teenus",H179&lt;[2]an!$M$37,S179="kahepoolne vajaduspõhine",U179&lt;[2]an!$M$37,RANK(D179,$D179:$D179)+COUNTIFS($D$2:D179,D179,$F$2:F179,F179)-1=1),X179,
IF(AND(F179="Peretoe teenus",H179&lt;[2]an!$M$37,S179="kahepoolne vajaduspõhine",U179&lt;[2]an!$M$37,RANK(D179,$D179:$D179)+COUNTIFS($D$2:D179,D179,$F$2:F179,F179)-1&gt;1),"",
IF(AND(F179="Peretoe teenus",H179&lt;[2]an!$M$37,S179="kahepoolne vajaduspõhine",U179&gt;=[2]an!$M$37,U179&lt;=[2]an!$M$38,RANK(D179,$D179:$D179)+COUNTIFS($D$2:D179,D179,$F$2:F179,F179)-1=1),
((EOMONTH(U179,0)-U179+1)*X179)/DAY(EOMONTH(U179,0))+(DAY(U179)-1)*100/DAY(EOMONTH(U179,0)),
IF(AND(F179="Peretoe teenus",H179&lt;[2]an!$M$37,S179="kahepoolne vajaduspõhine",U179&gt;=[2]an!$M$37,U179&lt;=[2]an!$M$38,RANK(D179,$D179:$D179)+COUNTIFS($D$2:D179,D179,$F$2:F179,F179)-1&gt;1),"",
IF(AND(F179="Peretoe teenus",H179&lt;[2]an!$M$37,S179="kahepoolne vajaduspõhine",U179&gt;[2]an!$M$38,RANK(D179,$D179:$D179)+COUNTIFS($D$2:D179,D179,$F$2:F179,F179)-1=1),X179,
IF(AND(F179="Peretoe teenus",H179&lt;[2]an!$M$37,S179="kahepoolne vajaduspõhine",U179&gt;[2]an!$M$38,RANK(D179,$D179:$D179)+COUNTIFS($D$2:D179,D179,$F$2:F179,F179)-1&gt;1),"",X179*W179)))))))))))))),"")</f>
        <v/>
      </c>
      <c r="Z179" s="18" t="str">
        <f t="shared" si="7"/>
        <v/>
      </c>
      <c r="AA179" s="19" t="str">
        <f>IFERROR(VLOOKUP(E179,[2]an!$A$3:$B$81,2,FALSE),"")</f>
        <v/>
      </c>
      <c r="AB179" s="19" t="str">
        <f>IFERROR(VLOOKUP(AA179,[2]an!$C$2:$D$16,2,FALSE),"")</f>
        <v/>
      </c>
      <c r="AC179" s="20"/>
      <c r="AD179" s="21" t="str">
        <f>IF(A179=[2]an!$F$36,VLOOKUP([2]an!$F$36,[2]an!$F$36:$H$36,3,FALSE),IF(A179=[2]an!$F$35,VLOOKUP([2]an!$F$35,[2]an!$F$35:$H$35,3,FALSE),IF(A179=[2]an!$F$33,VLOOKUP([2]an!$F$33,[2]an!$F$33:$H$33,3,FALSE),IF(A179=[2]an!$F$31,VLOOKUP([2]an!$F$31,[2]an!$F$31:$H$31,3,FALSE),""))))</f>
        <v/>
      </c>
    </row>
    <row r="180" spans="6:30" x14ac:dyDescent="0.2">
      <c r="F180" s="10"/>
      <c r="G180" s="8" t="str">
        <f t="shared" si="8"/>
        <v/>
      </c>
      <c r="H180" s="13"/>
      <c r="K180" s="13"/>
      <c r="L180" s="10"/>
      <c r="M180" s="10"/>
      <c r="S180" s="8" t="str">
        <f>IFERROR(VLOOKUP(D180,[1]peretoe_teenus!$A$2:$L$2000,5,FALSE),"")</f>
        <v/>
      </c>
      <c r="U180" s="13"/>
      <c r="V180" s="15" t="str" cm="1">
        <f t="array" ref="V180">IFERROR(IF(AND(F180="Tugigrupp",RANK(K180,$K180:$K180)+COUNTIFS($K$2:K180,K180,$L$2:L180,L180,$M$2:M180,M180,$I$2:I180,I180,$G$2:G180,G180,$F$2:F180,F180)-1=1),SUMPRODUCT(($F$2:$F$4154=F180)*($G$2:$G$4154=G180)*($K$2:$K$4154=K180)*($I$2:$I$4154=I180)*($L$2:$L$4154=L180)*($M$2:$M$4154=M180)),""),"")</f>
        <v/>
      </c>
      <c r="W180" s="15" t="str">
        <f t="shared" si="6"/>
        <v/>
      </c>
      <c r="X180" s="16" t="str">
        <f>IF(AND(A180=[2]an!$G$38,F180=[2]an!$E$40),[2]an!$G$40,IF(AND(A180=[2]an!$G$38,F180=[2]an!$E$41),[2]an!$G$41,IF(AND(A180=[2]an!$G$38,F180=[2]an!$E$39,H180&gt;=[2]an!$M$37),[2]an!$G$39,
IF(AND(A180=[2]an!$G$38,F180=[2]an!$E$39,H180&lt;[2]an!$M$37,S180="kahepoolne vajaduspõhine",U180=""),[2]an!$M$40,
IF(AND(A180=[2]an!$G$38,F180=[2]an!$E$39,H180&lt;[2]an!$M$37,S180="kahepoolne vajaduspõhine",U180&lt;&gt;""),[2]an!$G$39,
IF(AND(A180=[2]an!$G$38,F180=[2]an!$E$39,H180&lt;[2]an!$M$37,S180&lt;&gt;"kahepoolne vajaduspõhine"),[2]an!$G$39,
IF(AND(A180=[2]an!$G$38,F180=[2]an!$E$42),[2]an!$G$42,
IF(AND(A180=[2]an!$H$38,F180=[2]an!$E$40),[2]an!$H$40,IF(AND(A180=[2]an!$H$38,F180=[2]an!$E$41),[2]an!$H$41,IF(AND(A180=[2]an!$H$38,F180=[2]an!$E$39,H180&gt;=[2]an!$M$37),[2]an!$H$39,
IF(AND(A180=[2]an!$H$38,F180=[2]an!$E$39,H180&lt;[2]an!$M$37,S180="kahepoolne vajaduspõhine",U180=""),[2]an!$M$40,
IF(AND(A180=[2]an!$H$38,F180=[2]an!$E$39,H180&lt;[2]an!$M$37,S180="kahepoolne vajaduspõhine",U180&lt;&gt;""),[2]an!$H$39,
IF(AND(A180=[2]an!$H$38,F180=[2]an!$E$39,H180&lt;[2]an!$M$37,S180&lt;&gt;"kahepoolne vajaduspõhine"),[2]an!$H$39,
IF(AND(A180=[2]an!$H$38,F180=[2]an!$E$42),[2]an!$H$42,
IF(AND(A180=[2]an!$I$38,F180=[2]an!$E$40),[2]an!$I$40,IF(AND(A180=[2]an!$I$38,F180=[2]an!$E$41),[2]an!$I$41,IF(AND(A180=[2]an!$I$38,F180=[2]an!$E$39,H180&gt;=[2]an!$M$37),[2]an!$I$39,
IF(AND(A180=[2]an!$I$38,F180=[2]an!$E$39,H180&lt;[2]an!$M$37,S180="kahepoolne vajaduspõhine",U180=""),[2]an!$M$40,
IF(AND(A180=[2]an!$I$38,F180=[2]an!$E$39,H180&lt;[2]an!$M$37,S180="kahepoolne vajaduspõhine",U180&lt;&gt;""),[2]an!$I$39,
IF(AND(A180=[2]an!$I$38,F180=[2]an!$E$39,H180&lt;[2]an!$M$37,S180&lt;&gt;"kahepoolne vajaduspõhine"),[2]an!$I$39,
IF(AND(A180=[2]an!$I$38,F180=[2]an!$E$42),[2]an!$I$42,
IF(AND(A180=[2]an!$J$38,F180=[2]an!$E$40),[2]an!$J$40,IF(AND(A180=[2]an!$J$38,F180=[2]an!$E$41),[2]an!$J$41,IF(AND(A180=[2]an!$J$38,F180=[2]an!$E$39,H180&gt;=[2]an!$M$37),[2]an!$J$39,
IF(AND(A180=[2]an!$J$38,F180=[2]an!$E$39,H180&lt;[2]an!$M$37,S180="kahepoolne vajaduspõhine",U180=""),[2]an!$M$40,
IF(AND(A180=[2]an!$J$38,F180=[2]an!$E$39,H180&lt;[2]an!$M$37,S180="kahepoolne vajaduspõhine",U180&lt;&gt;""),[2]an!$J$39,
IF(AND(A180=[2]an!$J$38,F180=[2]an!$E$39,H180&lt;[2]an!$M$37,S180&lt;&gt;"kahepoolne vajaduspõhine"),[2]an!$J$39,
IF(AND(A180=[2]an!$J$38,F180=[2]an!$E$42),[2]an!$J$42,""))))))))))))))))))))))))))))</f>
        <v/>
      </c>
      <c r="Y180" s="17" t="str">
        <f>IFERROR(IF(F180="Tugigrupp",0,
IF(AND(F180="Peretoe teenus",H180&gt;=[2]an!$M$37,RANK(D180,$D180:$D180)+COUNTIFS($D$2:D180,D180,$F$2:F180,F180)-1&gt;1),"",
IF(AND(F180="Peretoe teenus",H180&gt;=[2]an!$M$37,RANK(D180,$D180:$D180)+COUNTIFS($D$2:D180,D180,$F$2:F180,F180)-1=1,MONTH(H180)=MONTH(K180)=TRUE,YEAR(H180)=YEAR(K180)=TRUE),((EOMONTH(H180,0)-H180+1)*X180)/DAY(EOMONTH(H180,0)),
IF(AND(F180="Peretoe teenus",H180&gt;=[2]an!$M$37,RANK(D180,$D180:$D180)+COUNTIFS($D$2:D180,D180,$F$2:F180,F180)-1=1),X180,
IF(AND(F180="Peretoe teenus",H180&lt;[2]an!$M$37,S180&lt;&gt;"kahepoolne vajaduspõhine",RANK(D180,$D180:$D180)+COUNTIFS($D$2:D180,D180,$F$2:F180,F180)-1=1),X180,
IF(AND(F180="Peretoe teenus",H180&lt;[2]an!$M$37,S180&lt;&gt;"kahepoolne vajaduspõhine",RANK(D180,$D180:$D180)+COUNTIFS($D$2:D180,D180,$F$2:F180,F180)-1&gt;1),"",
IF(AND(F180="Peretoe teenus",H180&lt;[2]an!$M$37,S180="kahepoolne vajaduspõhine",U180="",RANK(D180,$D180:$D180)+COUNTIFS($D$2:D180,D180,$F$2:F180,F180)-1=1),X180,
IF(AND(F180="Peretoe teenus",H180&lt;[2]an!$M$37,S180="kahepoolne vajaduspõhine",U180="",RANK(D180,$D180:$D180)+COUNTIFS($D$2:D180,D180,$F$2:F180,F180)-1&gt;1),"",
IF(AND(F180="Peretoe teenus",H180&lt;[2]an!$M$37,S180="kahepoolne vajaduspõhine",U180&lt;[2]an!$M$37,RANK(D180,$D180:$D180)+COUNTIFS($D$2:D180,D180,$F$2:F180,F180)-1=1),X180,
IF(AND(F180="Peretoe teenus",H180&lt;[2]an!$M$37,S180="kahepoolne vajaduspõhine",U180&lt;[2]an!$M$37,RANK(D180,$D180:$D180)+COUNTIFS($D$2:D180,D180,$F$2:F180,F180)-1&gt;1),"",
IF(AND(F180="Peretoe teenus",H180&lt;[2]an!$M$37,S180="kahepoolne vajaduspõhine",U180&gt;=[2]an!$M$37,U180&lt;=[2]an!$M$38,RANK(D180,$D180:$D180)+COUNTIFS($D$2:D180,D180,$F$2:F180,F180)-1=1),
((EOMONTH(U180,0)-U180+1)*X180)/DAY(EOMONTH(U180,0))+(DAY(U180)-1)*100/DAY(EOMONTH(U180,0)),
IF(AND(F180="Peretoe teenus",H180&lt;[2]an!$M$37,S180="kahepoolne vajaduspõhine",U180&gt;=[2]an!$M$37,U180&lt;=[2]an!$M$38,RANK(D180,$D180:$D180)+COUNTIFS($D$2:D180,D180,$F$2:F180,F180)-1&gt;1),"",
IF(AND(F180="Peretoe teenus",H180&lt;[2]an!$M$37,S180="kahepoolne vajaduspõhine",U180&gt;[2]an!$M$38,RANK(D180,$D180:$D180)+COUNTIFS($D$2:D180,D180,$F$2:F180,F180)-1=1),X180,
IF(AND(F180="Peretoe teenus",H180&lt;[2]an!$M$37,S180="kahepoolne vajaduspõhine",U180&gt;[2]an!$M$38,RANK(D180,$D180:$D180)+COUNTIFS($D$2:D180,D180,$F$2:F180,F180)-1&gt;1),"",X180*W180)))))))))))))),"")</f>
        <v/>
      </c>
      <c r="Z180" s="18" t="str">
        <f t="shared" si="7"/>
        <v/>
      </c>
      <c r="AA180" s="19" t="str">
        <f>IFERROR(VLOOKUP(E180,[2]an!$A$3:$B$81,2,FALSE),"")</f>
        <v/>
      </c>
      <c r="AB180" s="19" t="str">
        <f>IFERROR(VLOOKUP(AA180,[2]an!$C$2:$D$16,2,FALSE),"")</f>
        <v/>
      </c>
      <c r="AC180" s="20"/>
      <c r="AD180" s="21" t="str">
        <f>IF(A180=[2]an!$F$36,VLOOKUP([2]an!$F$36,[2]an!$F$36:$H$36,3,FALSE),IF(A180=[2]an!$F$35,VLOOKUP([2]an!$F$35,[2]an!$F$35:$H$35,3,FALSE),IF(A180=[2]an!$F$33,VLOOKUP([2]an!$F$33,[2]an!$F$33:$H$33,3,FALSE),IF(A180=[2]an!$F$31,VLOOKUP([2]an!$F$31,[2]an!$F$31:$H$31,3,FALSE),""))))</f>
        <v/>
      </c>
    </row>
    <row r="181" spans="6:30" x14ac:dyDescent="0.2">
      <c r="F181" s="10"/>
      <c r="G181" s="8" t="str">
        <f t="shared" si="8"/>
        <v/>
      </c>
      <c r="H181" s="13"/>
      <c r="K181" s="13"/>
      <c r="L181" s="10"/>
      <c r="M181" s="10"/>
      <c r="S181" s="8" t="str">
        <f>IFERROR(VLOOKUP(D181,[1]peretoe_teenus!$A$2:$L$2000,5,FALSE),"")</f>
        <v/>
      </c>
      <c r="U181" s="13"/>
      <c r="V181" s="15" t="str" cm="1">
        <f t="array" ref="V181">IFERROR(IF(AND(F181="Tugigrupp",RANK(K181,$K181:$K181)+COUNTIFS($K$2:K181,K181,$L$2:L181,L181,$M$2:M181,M181,$I$2:I181,I181,$G$2:G181,G181,$F$2:F181,F181)-1=1),SUMPRODUCT(($F$2:$F$4154=F181)*($G$2:$G$4154=G181)*($K$2:$K$4154=K181)*($I$2:$I$4154=I181)*($L$2:$L$4154=L181)*($M$2:$M$4154=M181)),""),"")</f>
        <v/>
      </c>
      <c r="W181" s="15" t="str">
        <f t="shared" si="6"/>
        <v/>
      </c>
      <c r="X181" s="16" t="str">
        <f>IF(AND(A181=[2]an!$G$38,F181=[2]an!$E$40),[2]an!$G$40,IF(AND(A181=[2]an!$G$38,F181=[2]an!$E$41),[2]an!$G$41,IF(AND(A181=[2]an!$G$38,F181=[2]an!$E$39,H181&gt;=[2]an!$M$37),[2]an!$G$39,
IF(AND(A181=[2]an!$G$38,F181=[2]an!$E$39,H181&lt;[2]an!$M$37,S181="kahepoolne vajaduspõhine",U181=""),[2]an!$M$40,
IF(AND(A181=[2]an!$G$38,F181=[2]an!$E$39,H181&lt;[2]an!$M$37,S181="kahepoolne vajaduspõhine",U181&lt;&gt;""),[2]an!$G$39,
IF(AND(A181=[2]an!$G$38,F181=[2]an!$E$39,H181&lt;[2]an!$M$37,S181&lt;&gt;"kahepoolne vajaduspõhine"),[2]an!$G$39,
IF(AND(A181=[2]an!$G$38,F181=[2]an!$E$42),[2]an!$G$42,
IF(AND(A181=[2]an!$H$38,F181=[2]an!$E$40),[2]an!$H$40,IF(AND(A181=[2]an!$H$38,F181=[2]an!$E$41),[2]an!$H$41,IF(AND(A181=[2]an!$H$38,F181=[2]an!$E$39,H181&gt;=[2]an!$M$37),[2]an!$H$39,
IF(AND(A181=[2]an!$H$38,F181=[2]an!$E$39,H181&lt;[2]an!$M$37,S181="kahepoolne vajaduspõhine",U181=""),[2]an!$M$40,
IF(AND(A181=[2]an!$H$38,F181=[2]an!$E$39,H181&lt;[2]an!$M$37,S181="kahepoolne vajaduspõhine",U181&lt;&gt;""),[2]an!$H$39,
IF(AND(A181=[2]an!$H$38,F181=[2]an!$E$39,H181&lt;[2]an!$M$37,S181&lt;&gt;"kahepoolne vajaduspõhine"),[2]an!$H$39,
IF(AND(A181=[2]an!$H$38,F181=[2]an!$E$42),[2]an!$H$42,
IF(AND(A181=[2]an!$I$38,F181=[2]an!$E$40),[2]an!$I$40,IF(AND(A181=[2]an!$I$38,F181=[2]an!$E$41),[2]an!$I$41,IF(AND(A181=[2]an!$I$38,F181=[2]an!$E$39,H181&gt;=[2]an!$M$37),[2]an!$I$39,
IF(AND(A181=[2]an!$I$38,F181=[2]an!$E$39,H181&lt;[2]an!$M$37,S181="kahepoolne vajaduspõhine",U181=""),[2]an!$M$40,
IF(AND(A181=[2]an!$I$38,F181=[2]an!$E$39,H181&lt;[2]an!$M$37,S181="kahepoolne vajaduspõhine",U181&lt;&gt;""),[2]an!$I$39,
IF(AND(A181=[2]an!$I$38,F181=[2]an!$E$39,H181&lt;[2]an!$M$37,S181&lt;&gt;"kahepoolne vajaduspõhine"),[2]an!$I$39,
IF(AND(A181=[2]an!$I$38,F181=[2]an!$E$42),[2]an!$I$42,
IF(AND(A181=[2]an!$J$38,F181=[2]an!$E$40),[2]an!$J$40,IF(AND(A181=[2]an!$J$38,F181=[2]an!$E$41),[2]an!$J$41,IF(AND(A181=[2]an!$J$38,F181=[2]an!$E$39,H181&gt;=[2]an!$M$37),[2]an!$J$39,
IF(AND(A181=[2]an!$J$38,F181=[2]an!$E$39,H181&lt;[2]an!$M$37,S181="kahepoolne vajaduspõhine",U181=""),[2]an!$M$40,
IF(AND(A181=[2]an!$J$38,F181=[2]an!$E$39,H181&lt;[2]an!$M$37,S181="kahepoolne vajaduspõhine",U181&lt;&gt;""),[2]an!$J$39,
IF(AND(A181=[2]an!$J$38,F181=[2]an!$E$39,H181&lt;[2]an!$M$37,S181&lt;&gt;"kahepoolne vajaduspõhine"),[2]an!$J$39,
IF(AND(A181=[2]an!$J$38,F181=[2]an!$E$42),[2]an!$J$42,""))))))))))))))))))))))))))))</f>
        <v/>
      </c>
      <c r="Y181" s="17" t="str">
        <f>IFERROR(IF(F181="Tugigrupp",0,
IF(AND(F181="Peretoe teenus",H181&gt;=[2]an!$M$37,RANK(D181,$D181:$D181)+COUNTIFS($D$2:D181,D181,$F$2:F181,F181)-1&gt;1),"",
IF(AND(F181="Peretoe teenus",H181&gt;=[2]an!$M$37,RANK(D181,$D181:$D181)+COUNTIFS($D$2:D181,D181,$F$2:F181,F181)-1=1,MONTH(H181)=MONTH(K181)=TRUE,YEAR(H181)=YEAR(K181)=TRUE),((EOMONTH(H181,0)-H181+1)*X181)/DAY(EOMONTH(H181,0)),
IF(AND(F181="Peretoe teenus",H181&gt;=[2]an!$M$37,RANK(D181,$D181:$D181)+COUNTIFS($D$2:D181,D181,$F$2:F181,F181)-1=1),X181,
IF(AND(F181="Peretoe teenus",H181&lt;[2]an!$M$37,S181&lt;&gt;"kahepoolne vajaduspõhine",RANK(D181,$D181:$D181)+COUNTIFS($D$2:D181,D181,$F$2:F181,F181)-1=1),X181,
IF(AND(F181="Peretoe teenus",H181&lt;[2]an!$M$37,S181&lt;&gt;"kahepoolne vajaduspõhine",RANK(D181,$D181:$D181)+COUNTIFS($D$2:D181,D181,$F$2:F181,F181)-1&gt;1),"",
IF(AND(F181="Peretoe teenus",H181&lt;[2]an!$M$37,S181="kahepoolne vajaduspõhine",U181="",RANK(D181,$D181:$D181)+COUNTIFS($D$2:D181,D181,$F$2:F181,F181)-1=1),X181,
IF(AND(F181="Peretoe teenus",H181&lt;[2]an!$M$37,S181="kahepoolne vajaduspõhine",U181="",RANK(D181,$D181:$D181)+COUNTIFS($D$2:D181,D181,$F$2:F181,F181)-1&gt;1),"",
IF(AND(F181="Peretoe teenus",H181&lt;[2]an!$M$37,S181="kahepoolne vajaduspõhine",U181&lt;[2]an!$M$37,RANK(D181,$D181:$D181)+COUNTIFS($D$2:D181,D181,$F$2:F181,F181)-1=1),X181,
IF(AND(F181="Peretoe teenus",H181&lt;[2]an!$M$37,S181="kahepoolne vajaduspõhine",U181&lt;[2]an!$M$37,RANK(D181,$D181:$D181)+COUNTIFS($D$2:D181,D181,$F$2:F181,F181)-1&gt;1),"",
IF(AND(F181="Peretoe teenus",H181&lt;[2]an!$M$37,S181="kahepoolne vajaduspõhine",U181&gt;=[2]an!$M$37,U181&lt;=[2]an!$M$38,RANK(D181,$D181:$D181)+COUNTIFS($D$2:D181,D181,$F$2:F181,F181)-1=1),
((EOMONTH(U181,0)-U181+1)*X181)/DAY(EOMONTH(U181,0))+(DAY(U181)-1)*100/DAY(EOMONTH(U181,0)),
IF(AND(F181="Peretoe teenus",H181&lt;[2]an!$M$37,S181="kahepoolne vajaduspõhine",U181&gt;=[2]an!$M$37,U181&lt;=[2]an!$M$38,RANK(D181,$D181:$D181)+COUNTIFS($D$2:D181,D181,$F$2:F181,F181)-1&gt;1),"",
IF(AND(F181="Peretoe teenus",H181&lt;[2]an!$M$37,S181="kahepoolne vajaduspõhine",U181&gt;[2]an!$M$38,RANK(D181,$D181:$D181)+COUNTIFS($D$2:D181,D181,$F$2:F181,F181)-1=1),X181,
IF(AND(F181="Peretoe teenus",H181&lt;[2]an!$M$37,S181="kahepoolne vajaduspõhine",U181&gt;[2]an!$M$38,RANK(D181,$D181:$D181)+COUNTIFS($D$2:D181,D181,$F$2:F181,F181)-1&gt;1),"",X181*W181)))))))))))))),"")</f>
        <v/>
      </c>
      <c r="Z181" s="18" t="str">
        <f t="shared" si="7"/>
        <v/>
      </c>
      <c r="AA181" s="19" t="str">
        <f>IFERROR(VLOOKUP(E181,[2]an!$A$3:$B$81,2,FALSE),"")</f>
        <v/>
      </c>
      <c r="AB181" s="19" t="str">
        <f>IFERROR(VLOOKUP(AA181,[2]an!$C$2:$D$16,2,FALSE),"")</f>
        <v/>
      </c>
      <c r="AC181" s="20"/>
      <c r="AD181" s="21" t="str">
        <f>IF(A181=[2]an!$F$36,VLOOKUP([2]an!$F$36,[2]an!$F$36:$H$36,3,FALSE),IF(A181=[2]an!$F$35,VLOOKUP([2]an!$F$35,[2]an!$F$35:$H$35,3,FALSE),IF(A181=[2]an!$F$33,VLOOKUP([2]an!$F$33,[2]an!$F$33:$H$33,3,FALSE),IF(A181=[2]an!$F$31,VLOOKUP([2]an!$F$31,[2]an!$F$31:$H$31,3,FALSE),""))))</f>
        <v/>
      </c>
    </row>
    <row r="182" spans="6:30" x14ac:dyDescent="0.2">
      <c r="F182" s="10"/>
      <c r="G182" s="8" t="str">
        <f t="shared" si="8"/>
        <v/>
      </c>
      <c r="H182" s="13"/>
      <c r="K182" s="13"/>
      <c r="L182" s="10"/>
      <c r="M182" s="10"/>
      <c r="S182" s="8" t="str">
        <f>IFERROR(VLOOKUP(D182,[1]peretoe_teenus!$A$2:$L$2000,5,FALSE),"")</f>
        <v/>
      </c>
      <c r="U182" s="13"/>
      <c r="V182" s="15" t="str" cm="1">
        <f t="array" ref="V182">IFERROR(IF(AND(F182="Tugigrupp",RANK(K182,$K182:$K182)+COUNTIFS($K$2:K182,K182,$L$2:L182,L182,$M$2:M182,M182,$I$2:I182,I182,$G$2:G182,G182,$F$2:F182,F182)-1=1),SUMPRODUCT(($F$2:$F$4154=F182)*($G$2:$G$4154=G182)*($K$2:$K$4154=K182)*($I$2:$I$4154=I182)*($L$2:$L$4154=L182)*($M$2:$M$4154=M182)),""),"")</f>
        <v/>
      </c>
      <c r="W182" s="15" t="str">
        <f t="shared" si="6"/>
        <v/>
      </c>
      <c r="X182" s="16" t="str">
        <f>IF(AND(A182=[2]an!$G$38,F182=[2]an!$E$40),[2]an!$G$40,IF(AND(A182=[2]an!$G$38,F182=[2]an!$E$41),[2]an!$G$41,IF(AND(A182=[2]an!$G$38,F182=[2]an!$E$39,H182&gt;=[2]an!$M$37),[2]an!$G$39,
IF(AND(A182=[2]an!$G$38,F182=[2]an!$E$39,H182&lt;[2]an!$M$37,S182="kahepoolne vajaduspõhine",U182=""),[2]an!$M$40,
IF(AND(A182=[2]an!$G$38,F182=[2]an!$E$39,H182&lt;[2]an!$M$37,S182="kahepoolne vajaduspõhine",U182&lt;&gt;""),[2]an!$G$39,
IF(AND(A182=[2]an!$G$38,F182=[2]an!$E$39,H182&lt;[2]an!$M$37,S182&lt;&gt;"kahepoolne vajaduspõhine"),[2]an!$G$39,
IF(AND(A182=[2]an!$G$38,F182=[2]an!$E$42),[2]an!$G$42,
IF(AND(A182=[2]an!$H$38,F182=[2]an!$E$40),[2]an!$H$40,IF(AND(A182=[2]an!$H$38,F182=[2]an!$E$41),[2]an!$H$41,IF(AND(A182=[2]an!$H$38,F182=[2]an!$E$39,H182&gt;=[2]an!$M$37),[2]an!$H$39,
IF(AND(A182=[2]an!$H$38,F182=[2]an!$E$39,H182&lt;[2]an!$M$37,S182="kahepoolne vajaduspõhine",U182=""),[2]an!$M$40,
IF(AND(A182=[2]an!$H$38,F182=[2]an!$E$39,H182&lt;[2]an!$M$37,S182="kahepoolne vajaduspõhine",U182&lt;&gt;""),[2]an!$H$39,
IF(AND(A182=[2]an!$H$38,F182=[2]an!$E$39,H182&lt;[2]an!$M$37,S182&lt;&gt;"kahepoolne vajaduspõhine"),[2]an!$H$39,
IF(AND(A182=[2]an!$H$38,F182=[2]an!$E$42),[2]an!$H$42,
IF(AND(A182=[2]an!$I$38,F182=[2]an!$E$40),[2]an!$I$40,IF(AND(A182=[2]an!$I$38,F182=[2]an!$E$41),[2]an!$I$41,IF(AND(A182=[2]an!$I$38,F182=[2]an!$E$39,H182&gt;=[2]an!$M$37),[2]an!$I$39,
IF(AND(A182=[2]an!$I$38,F182=[2]an!$E$39,H182&lt;[2]an!$M$37,S182="kahepoolne vajaduspõhine",U182=""),[2]an!$M$40,
IF(AND(A182=[2]an!$I$38,F182=[2]an!$E$39,H182&lt;[2]an!$M$37,S182="kahepoolne vajaduspõhine",U182&lt;&gt;""),[2]an!$I$39,
IF(AND(A182=[2]an!$I$38,F182=[2]an!$E$39,H182&lt;[2]an!$M$37,S182&lt;&gt;"kahepoolne vajaduspõhine"),[2]an!$I$39,
IF(AND(A182=[2]an!$I$38,F182=[2]an!$E$42),[2]an!$I$42,
IF(AND(A182=[2]an!$J$38,F182=[2]an!$E$40),[2]an!$J$40,IF(AND(A182=[2]an!$J$38,F182=[2]an!$E$41),[2]an!$J$41,IF(AND(A182=[2]an!$J$38,F182=[2]an!$E$39,H182&gt;=[2]an!$M$37),[2]an!$J$39,
IF(AND(A182=[2]an!$J$38,F182=[2]an!$E$39,H182&lt;[2]an!$M$37,S182="kahepoolne vajaduspõhine",U182=""),[2]an!$M$40,
IF(AND(A182=[2]an!$J$38,F182=[2]an!$E$39,H182&lt;[2]an!$M$37,S182="kahepoolne vajaduspõhine",U182&lt;&gt;""),[2]an!$J$39,
IF(AND(A182=[2]an!$J$38,F182=[2]an!$E$39,H182&lt;[2]an!$M$37,S182&lt;&gt;"kahepoolne vajaduspõhine"),[2]an!$J$39,
IF(AND(A182=[2]an!$J$38,F182=[2]an!$E$42),[2]an!$J$42,""))))))))))))))))))))))))))))</f>
        <v/>
      </c>
      <c r="Y182" s="17" t="str">
        <f>IFERROR(IF(F182="Tugigrupp",0,
IF(AND(F182="Peretoe teenus",H182&gt;=[2]an!$M$37,RANK(D182,$D182:$D182)+COUNTIFS($D$2:D182,D182,$F$2:F182,F182)-1&gt;1),"",
IF(AND(F182="Peretoe teenus",H182&gt;=[2]an!$M$37,RANK(D182,$D182:$D182)+COUNTIFS($D$2:D182,D182,$F$2:F182,F182)-1=1,MONTH(H182)=MONTH(K182)=TRUE,YEAR(H182)=YEAR(K182)=TRUE),((EOMONTH(H182,0)-H182+1)*X182)/DAY(EOMONTH(H182,0)),
IF(AND(F182="Peretoe teenus",H182&gt;=[2]an!$M$37,RANK(D182,$D182:$D182)+COUNTIFS($D$2:D182,D182,$F$2:F182,F182)-1=1),X182,
IF(AND(F182="Peretoe teenus",H182&lt;[2]an!$M$37,S182&lt;&gt;"kahepoolne vajaduspõhine",RANK(D182,$D182:$D182)+COUNTIFS($D$2:D182,D182,$F$2:F182,F182)-1=1),X182,
IF(AND(F182="Peretoe teenus",H182&lt;[2]an!$M$37,S182&lt;&gt;"kahepoolne vajaduspõhine",RANK(D182,$D182:$D182)+COUNTIFS($D$2:D182,D182,$F$2:F182,F182)-1&gt;1),"",
IF(AND(F182="Peretoe teenus",H182&lt;[2]an!$M$37,S182="kahepoolne vajaduspõhine",U182="",RANK(D182,$D182:$D182)+COUNTIFS($D$2:D182,D182,$F$2:F182,F182)-1=1),X182,
IF(AND(F182="Peretoe teenus",H182&lt;[2]an!$M$37,S182="kahepoolne vajaduspõhine",U182="",RANK(D182,$D182:$D182)+COUNTIFS($D$2:D182,D182,$F$2:F182,F182)-1&gt;1),"",
IF(AND(F182="Peretoe teenus",H182&lt;[2]an!$M$37,S182="kahepoolne vajaduspõhine",U182&lt;[2]an!$M$37,RANK(D182,$D182:$D182)+COUNTIFS($D$2:D182,D182,$F$2:F182,F182)-1=1),X182,
IF(AND(F182="Peretoe teenus",H182&lt;[2]an!$M$37,S182="kahepoolne vajaduspõhine",U182&lt;[2]an!$M$37,RANK(D182,$D182:$D182)+COUNTIFS($D$2:D182,D182,$F$2:F182,F182)-1&gt;1),"",
IF(AND(F182="Peretoe teenus",H182&lt;[2]an!$M$37,S182="kahepoolne vajaduspõhine",U182&gt;=[2]an!$M$37,U182&lt;=[2]an!$M$38,RANK(D182,$D182:$D182)+COUNTIFS($D$2:D182,D182,$F$2:F182,F182)-1=1),
((EOMONTH(U182,0)-U182+1)*X182)/DAY(EOMONTH(U182,0))+(DAY(U182)-1)*100/DAY(EOMONTH(U182,0)),
IF(AND(F182="Peretoe teenus",H182&lt;[2]an!$M$37,S182="kahepoolne vajaduspõhine",U182&gt;=[2]an!$M$37,U182&lt;=[2]an!$M$38,RANK(D182,$D182:$D182)+COUNTIFS($D$2:D182,D182,$F$2:F182,F182)-1&gt;1),"",
IF(AND(F182="Peretoe teenus",H182&lt;[2]an!$M$37,S182="kahepoolne vajaduspõhine",U182&gt;[2]an!$M$38,RANK(D182,$D182:$D182)+COUNTIFS($D$2:D182,D182,$F$2:F182,F182)-1=1),X182,
IF(AND(F182="Peretoe teenus",H182&lt;[2]an!$M$37,S182="kahepoolne vajaduspõhine",U182&gt;[2]an!$M$38,RANK(D182,$D182:$D182)+COUNTIFS($D$2:D182,D182,$F$2:F182,F182)-1&gt;1),"",X182*W182)))))))))))))),"")</f>
        <v/>
      </c>
      <c r="Z182" s="18" t="str">
        <f t="shared" si="7"/>
        <v/>
      </c>
      <c r="AA182" s="19" t="str">
        <f>IFERROR(VLOOKUP(E182,[2]an!$A$3:$B$81,2,FALSE),"")</f>
        <v/>
      </c>
      <c r="AB182" s="19" t="str">
        <f>IFERROR(VLOOKUP(AA182,[2]an!$C$2:$D$16,2,FALSE),"")</f>
        <v/>
      </c>
      <c r="AC182" s="20"/>
      <c r="AD182" s="21" t="str">
        <f>IF(A182=[2]an!$F$36,VLOOKUP([2]an!$F$36,[2]an!$F$36:$H$36,3,FALSE),IF(A182=[2]an!$F$35,VLOOKUP([2]an!$F$35,[2]an!$F$35:$H$35,3,FALSE),IF(A182=[2]an!$F$33,VLOOKUP([2]an!$F$33,[2]an!$F$33:$H$33,3,FALSE),IF(A182=[2]an!$F$31,VLOOKUP([2]an!$F$31,[2]an!$F$31:$H$31,3,FALSE),""))))</f>
        <v/>
      </c>
    </row>
    <row r="183" spans="6:30" x14ac:dyDescent="0.2">
      <c r="F183" s="10"/>
      <c r="G183" s="8" t="str">
        <f t="shared" si="8"/>
        <v/>
      </c>
      <c r="H183" s="13"/>
      <c r="K183" s="13"/>
      <c r="L183" s="10"/>
      <c r="M183" s="10"/>
      <c r="S183" s="8" t="str">
        <f>IFERROR(VLOOKUP(D183,[1]peretoe_teenus!$A$2:$L$2000,5,FALSE),"")</f>
        <v/>
      </c>
      <c r="U183" s="13"/>
      <c r="V183" s="15" t="str" cm="1">
        <f t="array" ref="V183">IFERROR(IF(AND(F183="Tugigrupp",RANK(K183,$K183:$K183)+COUNTIFS($K$2:K183,K183,$L$2:L183,L183,$M$2:M183,M183,$I$2:I183,I183,$G$2:G183,G183,$F$2:F183,F183)-1=1),SUMPRODUCT(($F$2:$F$4154=F183)*($G$2:$G$4154=G183)*($K$2:$K$4154=K183)*($I$2:$I$4154=I183)*($L$2:$L$4154=L183)*($M$2:$M$4154=M183)),""),"")</f>
        <v/>
      </c>
      <c r="W183" s="15" t="str">
        <f t="shared" si="6"/>
        <v/>
      </c>
      <c r="X183" s="16" t="str">
        <f>IF(AND(A183=[2]an!$G$38,F183=[2]an!$E$40),[2]an!$G$40,IF(AND(A183=[2]an!$G$38,F183=[2]an!$E$41),[2]an!$G$41,IF(AND(A183=[2]an!$G$38,F183=[2]an!$E$39,H183&gt;=[2]an!$M$37),[2]an!$G$39,
IF(AND(A183=[2]an!$G$38,F183=[2]an!$E$39,H183&lt;[2]an!$M$37,S183="kahepoolne vajaduspõhine",U183=""),[2]an!$M$40,
IF(AND(A183=[2]an!$G$38,F183=[2]an!$E$39,H183&lt;[2]an!$M$37,S183="kahepoolne vajaduspõhine",U183&lt;&gt;""),[2]an!$G$39,
IF(AND(A183=[2]an!$G$38,F183=[2]an!$E$39,H183&lt;[2]an!$M$37,S183&lt;&gt;"kahepoolne vajaduspõhine"),[2]an!$G$39,
IF(AND(A183=[2]an!$G$38,F183=[2]an!$E$42),[2]an!$G$42,
IF(AND(A183=[2]an!$H$38,F183=[2]an!$E$40),[2]an!$H$40,IF(AND(A183=[2]an!$H$38,F183=[2]an!$E$41),[2]an!$H$41,IF(AND(A183=[2]an!$H$38,F183=[2]an!$E$39,H183&gt;=[2]an!$M$37),[2]an!$H$39,
IF(AND(A183=[2]an!$H$38,F183=[2]an!$E$39,H183&lt;[2]an!$M$37,S183="kahepoolne vajaduspõhine",U183=""),[2]an!$M$40,
IF(AND(A183=[2]an!$H$38,F183=[2]an!$E$39,H183&lt;[2]an!$M$37,S183="kahepoolne vajaduspõhine",U183&lt;&gt;""),[2]an!$H$39,
IF(AND(A183=[2]an!$H$38,F183=[2]an!$E$39,H183&lt;[2]an!$M$37,S183&lt;&gt;"kahepoolne vajaduspõhine"),[2]an!$H$39,
IF(AND(A183=[2]an!$H$38,F183=[2]an!$E$42),[2]an!$H$42,
IF(AND(A183=[2]an!$I$38,F183=[2]an!$E$40),[2]an!$I$40,IF(AND(A183=[2]an!$I$38,F183=[2]an!$E$41),[2]an!$I$41,IF(AND(A183=[2]an!$I$38,F183=[2]an!$E$39,H183&gt;=[2]an!$M$37),[2]an!$I$39,
IF(AND(A183=[2]an!$I$38,F183=[2]an!$E$39,H183&lt;[2]an!$M$37,S183="kahepoolne vajaduspõhine",U183=""),[2]an!$M$40,
IF(AND(A183=[2]an!$I$38,F183=[2]an!$E$39,H183&lt;[2]an!$M$37,S183="kahepoolne vajaduspõhine",U183&lt;&gt;""),[2]an!$I$39,
IF(AND(A183=[2]an!$I$38,F183=[2]an!$E$39,H183&lt;[2]an!$M$37,S183&lt;&gt;"kahepoolne vajaduspõhine"),[2]an!$I$39,
IF(AND(A183=[2]an!$I$38,F183=[2]an!$E$42),[2]an!$I$42,
IF(AND(A183=[2]an!$J$38,F183=[2]an!$E$40),[2]an!$J$40,IF(AND(A183=[2]an!$J$38,F183=[2]an!$E$41),[2]an!$J$41,IF(AND(A183=[2]an!$J$38,F183=[2]an!$E$39,H183&gt;=[2]an!$M$37),[2]an!$J$39,
IF(AND(A183=[2]an!$J$38,F183=[2]an!$E$39,H183&lt;[2]an!$M$37,S183="kahepoolne vajaduspõhine",U183=""),[2]an!$M$40,
IF(AND(A183=[2]an!$J$38,F183=[2]an!$E$39,H183&lt;[2]an!$M$37,S183="kahepoolne vajaduspõhine",U183&lt;&gt;""),[2]an!$J$39,
IF(AND(A183=[2]an!$J$38,F183=[2]an!$E$39,H183&lt;[2]an!$M$37,S183&lt;&gt;"kahepoolne vajaduspõhine"),[2]an!$J$39,
IF(AND(A183=[2]an!$J$38,F183=[2]an!$E$42),[2]an!$J$42,""))))))))))))))))))))))))))))</f>
        <v/>
      </c>
      <c r="Y183" s="17" t="str">
        <f>IFERROR(IF(F183="Tugigrupp",0,
IF(AND(F183="Peretoe teenus",H183&gt;=[2]an!$M$37,RANK(D183,$D183:$D183)+COUNTIFS($D$2:D183,D183,$F$2:F183,F183)-1&gt;1),"",
IF(AND(F183="Peretoe teenus",H183&gt;=[2]an!$M$37,RANK(D183,$D183:$D183)+COUNTIFS($D$2:D183,D183,$F$2:F183,F183)-1=1,MONTH(H183)=MONTH(K183)=TRUE,YEAR(H183)=YEAR(K183)=TRUE),((EOMONTH(H183,0)-H183+1)*X183)/DAY(EOMONTH(H183,0)),
IF(AND(F183="Peretoe teenus",H183&gt;=[2]an!$M$37,RANK(D183,$D183:$D183)+COUNTIFS($D$2:D183,D183,$F$2:F183,F183)-1=1),X183,
IF(AND(F183="Peretoe teenus",H183&lt;[2]an!$M$37,S183&lt;&gt;"kahepoolne vajaduspõhine",RANK(D183,$D183:$D183)+COUNTIFS($D$2:D183,D183,$F$2:F183,F183)-1=1),X183,
IF(AND(F183="Peretoe teenus",H183&lt;[2]an!$M$37,S183&lt;&gt;"kahepoolne vajaduspõhine",RANK(D183,$D183:$D183)+COUNTIFS($D$2:D183,D183,$F$2:F183,F183)-1&gt;1),"",
IF(AND(F183="Peretoe teenus",H183&lt;[2]an!$M$37,S183="kahepoolne vajaduspõhine",U183="",RANK(D183,$D183:$D183)+COUNTIFS($D$2:D183,D183,$F$2:F183,F183)-1=1),X183,
IF(AND(F183="Peretoe teenus",H183&lt;[2]an!$M$37,S183="kahepoolne vajaduspõhine",U183="",RANK(D183,$D183:$D183)+COUNTIFS($D$2:D183,D183,$F$2:F183,F183)-1&gt;1),"",
IF(AND(F183="Peretoe teenus",H183&lt;[2]an!$M$37,S183="kahepoolne vajaduspõhine",U183&lt;[2]an!$M$37,RANK(D183,$D183:$D183)+COUNTIFS($D$2:D183,D183,$F$2:F183,F183)-1=1),X183,
IF(AND(F183="Peretoe teenus",H183&lt;[2]an!$M$37,S183="kahepoolne vajaduspõhine",U183&lt;[2]an!$M$37,RANK(D183,$D183:$D183)+COUNTIFS($D$2:D183,D183,$F$2:F183,F183)-1&gt;1),"",
IF(AND(F183="Peretoe teenus",H183&lt;[2]an!$M$37,S183="kahepoolne vajaduspõhine",U183&gt;=[2]an!$M$37,U183&lt;=[2]an!$M$38,RANK(D183,$D183:$D183)+COUNTIFS($D$2:D183,D183,$F$2:F183,F183)-1=1),
((EOMONTH(U183,0)-U183+1)*X183)/DAY(EOMONTH(U183,0))+(DAY(U183)-1)*100/DAY(EOMONTH(U183,0)),
IF(AND(F183="Peretoe teenus",H183&lt;[2]an!$M$37,S183="kahepoolne vajaduspõhine",U183&gt;=[2]an!$M$37,U183&lt;=[2]an!$M$38,RANK(D183,$D183:$D183)+COUNTIFS($D$2:D183,D183,$F$2:F183,F183)-1&gt;1),"",
IF(AND(F183="Peretoe teenus",H183&lt;[2]an!$M$37,S183="kahepoolne vajaduspõhine",U183&gt;[2]an!$M$38,RANK(D183,$D183:$D183)+COUNTIFS($D$2:D183,D183,$F$2:F183,F183)-1=1),X183,
IF(AND(F183="Peretoe teenus",H183&lt;[2]an!$M$37,S183="kahepoolne vajaduspõhine",U183&gt;[2]an!$M$38,RANK(D183,$D183:$D183)+COUNTIFS($D$2:D183,D183,$F$2:F183,F183)-1&gt;1),"",X183*W183)))))))))))))),"")</f>
        <v/>
      </c>
      <c r="Z183" s="18" t="str">
        <f t="shared" si="7"/>
        <v/>
      </c>
      <c r="AA183" s="19" t="str">
        <f>IFERROR(VLOOKUP(E183,[2]an!$A$3:$B$81,2,FALSE),"")</f>
        <v/>
      </c>
      <c r="AB183" s="19" t="str">
        <f>IFERROR(VLOOKUP(AA183,[2]an!$C$2:$D$16,2,FALSE),"")</f>
        <v/>
      </c>
      <c r="AC183" s="20"/>
      <c r="AD183" s="21" t="str">
        <f>IF(A183=[2]an!$F$36,VLOOKUP([2]an!$F$36,[2]an!$F$36:$H$36,3,FALSE),IF(A183=[2]an!$F$35,VLOOKUP([2]an!$F$35,[2]an!$F$35:$H$35,3,FALSE),IF(A183=[2]an!$F$33,VLOOKUP([2]an!$F$33,[2]an!$F$33:$H$33,3,FALSE),IF(A183=[2]an!$F$31,VLOOKUP([2]an!$F$31,[2]an!$F$31:$H$31,3,FALSE),""))))</f>
        <v/>
      </c>
    </row>
    <row r="184" spans="6:30" x14ac:dyDescent="0.2">
      <c r="F184" s="10"/>
      <c r="G184" s="8" t="str">
        <f t="shared" si="8"/>
        <v/>
      </c>
      <c r="H184" s="13"/>
      <c r="K184" s="13"/>
      <c r="L184" s="10"/>
      <c r="M184" s="10"/>
      <c r="S184" s="8" t="str">
        <f>IFERROR(VLOOKUP(D184,[1]peretoe_teenus!$A$2:$L$2000,5,FALSE),"")</f>
        <v/>
      </c>
      <c r="U184" s="13"/>
      <c r="V184" s="15" t="str" cm="1">
        <f t="array" ref="V184">IFERROR(IF(AND(F184="Tugigrupp",RANK(K184,$K184:$K184)+COUNTIFS($K$2:K184,K184,$L$2:L184,L184,$M$2:M184,M184,$I$2:I184,I184,$G$2:G184,G184,$F$2:F184,F184)-1=1),SUMPRODUCT(($F$2:$F$4154=F184)*($G$2:$G$4154=G184)*($K$2:$K$4154=K184)*($I$2:$I$4154=I184)*($L$2:$L$4154=L184)*($M$2:$M$4154=M184)),""),"")</f>
        <v/>
      </c>
      <c r="W184" s="15" t="str">
        <f t="shared" si="6"/>
        <v/>
      </c>
      <c r="X184" s="16" t="str">
        <f>IF(AND(A184=[2]an!$G$38,F184=[2]an!$E$40),[2]an!$G$40,IF(AND(A184=[2]an!$G$38,F184=[2]an!$E$41),[2]an!$G$41,IF(AND(A184=[2]an!$G$38,F184=[2]an!$E$39,H184&gt;=[2]an!$M$37),[2]an!$G$39,
IF(AND(A184=[2]an!$G$38,F184=[2]an!$E$39,H184&lt;[2]an!$M$37,S184="kahepoolne vajaduspõhine",U184=""),[2]an!$M$40,
IF(AND(A184=[2]an!$G$38,F184=[2]an!$E$39,H184&lt;[2]an!$M$37,S184="kahepoolne vajaduspõhine",U184&lt;&gt;""),[2]an!$G$39,
IF(AND(A184=[2]an!$G$38,F184=[2]an!$E$39,H184&lt;[2]an!$M$37,S184&lt;&gt;"kahepoolne vajaduspõhine"),[2]an!$G$39,
IF(AND(A184=[2]an!$G$38,F184=[2]an!$E$42),[2]an!$G$42,
IF(AND(A184=[2]an!$H$38,F184=[2]an!$E$40),[2]an!$H$40,IF(AND(A184=[2]an!$H$38,F184=[2]an!$E$41),[2]an!$H$41,IF(AND(A184=[2]an!$H$38,F184=[2]an!$E$39,H184&gt;=[2]an!$M$37),[2]an!$H$39,
IF(AND(A184=[2]an!$H$38,F184=[2]an!$E$39,H184&lt;[2]an!$M$37,S184="kahepoolne vajaduspõhine",U184=""),[2]an!$M$40,
IF(AND(A184=[2]an!$H$38,F184=[2]an!$E$39,H184&lt;[2]an!$M$37,S184="kahepoolne vajaduspõhine",U184&lt;&gt;""),[2]an!$H$39,
IF(AND(A184=[2]an!$H$38,F184=[2]an!$E$39,H184&lt;[2]an!$M$37,S184&lt;&gt;"kahepoolne vajaduspõhine"),[2]an!$H$39,
IF(AND(A184=[2]an!$H$38,F184=[2]an!$E$42),[2]an!$H$42,
IF(AND(A184=[2]an!$I$38,F184=[2]an!$E$40),[2]an!$I$40,IF(AND(A184=[2]an!$I$38,F184=[2]an!$E$41),[2]an!$I$41,IF(AND(A184=[2]an!$I$38,F184=[2]an!$E$39,H184&gt;=[2]an!$M$37),[2]an!$I$39,
IF(AND(A184=[2]an!$I$38,F184=[2]an!$E$39,H184&lt;[2]an!$M$37,S184="kahepoolne vajaduspõhine",U184=""),[2]an!$M$40,
IF(AND(A184=[2]an!$I$38,F184=[2]an!$E$39,H184&lt;[2]an!$M$37,S184="kahepoolne vajaduspõhine",U184&lt;&gt;""),[2]an!$I$39,
IF(AND(A184=[2]an!$I$38,F184=[2]an!$E$39,H184&lt;[2]an!$M$37,S184&lt;&gt;"kahepoolne vajaduspõhine"),[2]an!$I$39,
IF(AND(A184=[2]an!$I$38,F184=[2]an!$E$42),[2]an!$I$42,
IF(AND(A184=[2]an!$J$38,F184=[2]an!$E$40),[2]an!$J$40,IF(AND(A184=[2]an!$J$38,F184=[2]an!$E$41),[2]an!$J$41,IF(AND(A184=[2]an!$J$38,F184=[2]an!$E$39,H184&gt;=[2]an!$M$37),[2]an!$J$39,
IF(AND(A184=[2]an!$J$38,F184=[2]an!$E$39,H184&lt;[2]an!$M$37,S184="kahepoolne vajaduspõhine",U184=""),[2]an!$M$40,
IF(AND(A184=[2]an!$J$38,F184=[2]an!$E$39,H184&lt;[2]an!$M$37,S184="kahepoolne vajaduspõhine",U184&lt;&gt;""),[2]an!$J$39,
IF(AND(A184=[2]an!$J$38,F184=[2]an!$E$39,H184&lt;[2]an!$M$37,S184&lt;&gt;"kahepoolne vajaduspõhine"),[2]an!$J$39,
IF(AND(A184=[2]an!$J$38,F184=[2]an!$E$42),[2]an!$J$42,""))))))))))))))))))))))))))))</f>
        <v/>
      </c>
      <c r="Y184" s="17" t="str">
        <f>IFERROR(IF(F184="Tugigrupp",0,
IF(AND(F184="Peretoe teenus",H184&gt;=[2]an!$M$37,RANK(D184,$D184:$D184)+COUNTIFS($D$2:D184,D184,$F$2:F184,F184)-1&gt;1),"",
IF(AND(F184="Peretoe teenus",H184&gt;=[2]an!$M$37,RANK(D184,$D184:$D184)+COUNTIFS($D$2:D184,D184,$F$2:F184,F184)-1=1,MONTH(H184)=MONTH(K184)=TRUE,YEAR(H184)=YEAR(K184)=TRUE),((EOMONTH(H184,0)-H184+1)*X184)/DAY(EOMONTH(H184,0)),
IF(AND(F184="Peretoe teenus",H184&gt;=[2]an!$M$37,RANK(D184,$D184:$D184)+COUNTIFS($D$2:D184,D184,$F$2:F184,F184)-1=1),X184,
IF(AND(F184="Peretoe teenus",H184&lt;[2]an!$M$37,S184&lt;&gt;"kahepoolne vajaduspõhine",RANK(D184,$D184:$D184)+COUNTIFS($D$2:D184,D184,$F$2:F184,F184)-1=1),X184,
IF(AND(F184="Peretoe teenus",H184&lt;[2]an!$M$37,S184&lt;&gt;"kahepoolne vajaduspõhine",RANK(D184,$D184:$D184)+COUNTIFS($D$2:D184,D184,$F$2:F184,F184)-1&gt;1),"",
IF(AND(F184="Peretoe teenus",H184&lt;[2]an!$M$37,S184="kahepoolne vajaduspõhine",U184="",RANK(D184,$D184:$D184)+COUNTIFS($D$2:D184,D184,$F$2:F184,F184)-1=1),X184,
IF(AND(F184="Peretoe teenus",H184&lt;[2]an!$M$37,S184="kahepoolne vajaduspõhine",U184="",RANK(D184,$D184:$D184)+COUNTIFS($D$2:D184,D184,$F$2:F184,F184)-1&gt;1),"",
IF(AND(F184="Peretoe teenus",H184&lt;[2]an!$M$37,S184="kahepoolne vajaduspõhine",U184&lt;[2]an!$M$37,RANK(D184,$D184:$D184)+COUNTIFS($D$2:D184,D184,$F$2:F184,F184)-1=1),X184,
IF(AND(F184="Peretoe teenus",H184&lt;[2]an!$M$37,S184="kahepoolne vajaduspõhine",U184&lt;[2]an!$M$37,RANK(D184,$D184:$D184)+COUNTIFS($D$2:D184,D184,$F$2:F184,F184)-1&gt;1),"",
IF(AND(F184="Peretoe teenus",H184&lt;[2]an!$M$37,S184="kahepoolne vajaduspõhine",U184&gt;=[2]an!$M$37,U184&lt;=[2]an!$M$38,RANK(D184,$D184:$D184)+COUNTIFS($D$2:D184,D184,$F$2:F184,F184)-1=1),
((EOMONTH(U184,0)-U184+1)*X184)/DAY(EOMONTH(U184,0))+(DAY(U184)-1)*100/DAY(EOMONTH(U184,0)),
IF(AND(F184="Peretoe teenus",H184&lt;[2]an!$M$37,S184="kahepoolne vajaduspõhine",U184&gt;=[2]an!$M$37,U184&lt;=[2]an!$M$38,RANK(D184,$D184:$D184)+COUNTIFS($D$2:D184,D184,$F$2:F184,F184)-1&gt;1),"",
IF(AND(F184="Peretoe teenus",H184&lt;[2]an!$M$37,S184="kahepoolne vajaduspõhine",U184&gt;[2]an!$M$38,RANK(D184,$D184:$D184)+COUNTIFS($D$2:D184,D184,$F$2:F184,F184)-1=1),X184,
IF(AND(F184="Peretoe teenus",H184&lt;[2]an!$M$37,S184="kahepoolne vajaduspõhine",U184&gt;[2]an!$M$38,RANK(D184,$D184:$D184)+COUNTIFS($D$2:D184,D184,$F$2:F184,F184)-1&gt;1),"",X184*W184)))))))))))))),"")</f>
        <v/>
      </c>
      <c r="Z184" s="18" t="str">
        <f t="shared" si="7"/>
        <v/>
      </c>
      <c r="AA184" s="19" t="str">
        <f>IFERROR(VLOOKUP(E184,[2]an!$A$3:$B$81,2,FALSE),"")</f>
        <v/>
      </c>
      <c r="AB184" s="19" t="str">
        <f>IFERROR(VLOOKUP(AA184,[2]an!$C$2:$D$16,2,FALSE),"")</f>
        <v/>
      </c>
      <c r="AC184" s="20"/>
      <c r="AD184" s="21" t="str">
        <f>IF(A184=[2]an!$F$36,VLOOKUP([2]an!$F$36,[2]an!$F$36:$H$36,3,FALSE),IF(A184=[2]an!$F$35,VLOOKUP([2]an!$F$35,[2]an!$F$35:$H$35,3,FALSE),IF(A184=[2]an!$F$33,VLOOKUP([2]an!$F$33,[2]an!$F$33:$H$33,3,FALSE),IF(A184=[2]an!$F$31,VLOOKUP([2]an!$F$31,[2]an!$F$31:$H$31,3,FALSE),""))))</f>
        <v/>
      </c>
    </row>
    <row r="185" spans="6:30" x14ac:dyDescent="0.2">
      <c r="F185" s="10"/>
      <c r="G185" s="8" t="str">
        <f t="shared" si="8"/>
        <v/>
      </c>
      <c r="H185" s="13"/>
      <c r="K185" s="13"/>
      <c r="L185" s="10"/>
      <c r="M185" s="10"/>
      <c r="S185" s="8" t="str">
        <f>IFERROR(VLOOKUP(D185,[1]peretoe_teenus!$A$2:$L$2000,5,FALSE),"")</f>
        <v/>
      </c>
      <c r="U185" s="13"/>
      <c r="V185" s="15" t="str" cm="1">
        <f t="array" ref="V185">IFERROR(IF(AND(F185="Tugigrupp",RANK(K185,$K185:$K185)+COUNTIFS($K$2:K185,K185,$L$2:L185,L185,$M$2:M185,M185,$I$2:I185,I185,$G$2:G185,G185,$F$2:F185,F185)-1=1),SUMPRODUCT(($F$2:$F$4154=F185)*($G$2:$G$4154=G185)*($K$2:$K$4154=K185)*($I$2:$I$4154=I185)*($L$2:$L$4154=L185)*($M$2:$M$4154=M185)),""),"")</f>
        <v/>
      </c>
      <c r="W185" s="15" t="str">
        <f t="shared" si="6"/>
        <v/>
      </c>
      <c r="X185" s="16" t="str">
        <f>IF(AND(A185=[2]an!$G$38,F185=[2]an!$E$40),[2]an!$G$40,IF(AND(A185=[2]an!$G$38,F185=[2]an!$E$41),[2]an!$G$41,IF(AND(A185=[2]an!$G$38,F185=[2]an!$E$39,H185&gt;=[2]an!$M$37),[2]an!$G$39,
IF(AND(A185=[2]an!$G$38,F185=[2]an!$E$39,H185&lt;[2]an!$M$37,S185="kahepoolne vajaduspõhine",U185=""),[2]an!$M$40,
IF(AND(A185=[2]an!$G$38,F185=[2]an!$E$39,H185&lt;[2]an!$M$37,S185="kahepoolne vajaduspõhine",U185&lt;&gt;""),[2]an!$G$39,
IF(AND(A185=[2]an!$G$38,F185=[2]an!$E$39,H185&lt;[2]an!$M$37,S185&lt;&gt;"kahepoolne vajaduspõhine"),[2]an!$G$39,
IF(AND(A185=[2]an!$G$38,F185=[2]an!$E$42),[2]an!$G$42,
IF(AND(A185=[2]an!$H$38,F185=[2]an!$E$40),[2]an!$H$40,IF(AND(A185=[2]an!$H$38,F185=[2]an!$E$41),[2]an!$H$41,IF(AND(A185=[2]an!$H$38,F185=[2]an!$E$39,H185&gt;=[2]an!$M$37),[2]an!$H$39,
IF(AND(A185=[2]an!$H$38,F185=[2]an!$E$39,H185&lt;[2]an!$M$37,S185="kahepoolne vajaduspõhine",U185=""),[2]an!$M$40,
IF(AND(A185=[2]an!$H$38,F185=[2]an!$E$39,H185&lt;[2]an!$M$37,S185="kahepoolne vajaduspõhine",U185&lt;&gt;""),[2]an!$H$39,
IF(AND(A185=[2]an!$H$38,F185=[2]an!$E$39,H185&lt;[2]an!$M$37,S185&lt;&gt;"kahepoolne vajaduspõhine"),[2]an!$H$39,
IF(AND(A185=[2]an!$H$38,F185=[2]an!$E$42),[2]an!$H$42,
IF(AND(A185=[2]an!$I$38,F185=[2]an!$E$40),[2]an!$I$40,IF(AND(A185=[2]an!$I$38,F185=[2]an!$E$41),[2]an!$I$41,IF(AND(A185=[2]an!$I$38,F185=[2]an!$E$39,H185&gt;=[2]an!$M$37),[2]an!$I$39,
IF(AND(A185=[2]an!$I$38,F185=[2]an!$E$39,H185&lt;[2]an!$M$37,S185="kahepoolne vajaduspõhine",U185=""),[2]an!$M$40,
IF(AND(A185=[2]an!$I$38,F185=[2]an!$E$39,H185&lt;[2]an!$M$37,S185="kahepoolne vajaduspõhine",U185&lt;&gt;""),[2]an!$I$39,
IF(AND(A185=[2]an!$I$38,F185=[2]an!$E$39,H185&lt;[2]an!$M$37,S185&lt;&gt;"kahepoolne vajaduspõhine"),[2]an!$I$39,
IF(AND(A185=[2]an!$I$38,F185=[2]an!$E$42),[2]an!$I$42,
IF(AND(A185=[2]an!$J$38,F185=[2]an!$E$40),[2]an!$J$40,IF(AND(A185=[2]an!$J$38,F185=[2]an!$E$41),[2]an!$J$41,IF(AND(A185=[2]an!$J$38,F185=[2]an!$E$39,H185&gt;=[2]an!$M$37),[2]an!$J$39,
IF(AND(A185=[2]an!$J$38,F185=[2]an!$E$39,H185&lt;[2]an!$M$37,S185="kahepoolne vajaduspõhine",U185=""),[2]an!$M$40,
IF(AND(A185=[2]an!$J$38,F185=[2]an!$E$39,H185&lt;[2]an!$M$37,S185="kahepoolne vajaduspõhine",U185&lt;&gt;""),[2]an!$J$39,
IF(AND(A185=[2]an!$J$38,F185=[2]an!$E$39,H185&lt;[2]an!$M$37,S185&lt;&gt;"kahepoolne vajaduspõhine"),[2]an!$J$39,
IF(AND(A185=[2]an!$J$38,F185=[2]an!$E$42),[2]an!$J$42,""))))))))))))))))))))))))))))</f>
        <v/>
      </c>
      <c r="Y185" s="17" t="str">
        <f>IFERROR(IF(F185="Tugigrupp",0,
IF(AND(F185="Peretoe teenus",H185&gt;=[2]an!$M$37,RANK(D185,$D185:$D185)+COUNTIFS($D$2:D185,D185,$F$2:F185,F185)-1&gt;1),"",
IF(AND(F185="Peretoe teenus",H185&gt;=[2]an!$M$37,RANK(D185,$D185:$D185)+COUNTIFS($D$2:D185,D185,$F$2:F185,F185)-1=1,MONTH(H185)=MONTH(K185)=TRUE,YEAR(H185)=YEAR(K185)=TRUE),((EOMONTH(H185,0)-H185+1)*X185)/DAY(EOMONTH(H185,0)),
IF(AND(F185="Peretoe teenus",H185&gt;=[2]an!$M$37,RANK(D185,$D185:$D185)+COUNTIFS($D$2:D185,D185,$F$2:F185,F185)-1=1),X185,
IF(AND(F185="Peretoe teenus",H185&lt;[2]an!$M$37,S185&lt;&gt;"kahepoolne vajaduspõhine",RANK(D185,$D185:$D185)+COUNTIFS($D$2:D185,D185,$F$2:F185,F185)-1=1),X185,
IF(AND(F185="Peretoe teenus",H185&lt;[2]an!$M$37,S185&lt;&gt;"kahepoolne vajaduspõhine",RANK(D185,$D185:$D185)+COUNTIFS($D$2:D185,D185,$F$2:F185,F185)-1&gt;1),"",
IF(AND(F185="Peretoe teenus",H185&lt;[2]an!$M$37,S185="kahepoolne vajaduspõhine",U185="",RANK(D185,$D185:$D185)+COUNTIFS($D$2:D185,D185,$F$2:F185,F185)-1=1),X185,
IF(AND(F185="Peretoe teenus",H185&lt;[2]an!$M$37,S185="kahepoolne vajaduspõhine",U185="",RANK(D185,$D185:$D185)+COUNTIFS($D$2:D185,D185,$F$2:F185,F185)-1&gt;1),"",
IF(AND(F185="Peretoe teenus",H185&lt;[2]an!$M$37,S185="kahepoolne vajaduspõhine",U185&lt;[2]an!$M$37,RANK(D185,$D185:$D185)+COUNTIFS($D$2:D185,D185,$F$2:F185,F185)-1=1),X185,
IF(AND(F185="Peretoe teenus",H185&lt;[2]an!$M$37,S185="kahepoolne vajaduspõhine",U185&lt;[2]an!$M$37,RANK(D185,$D185:$D185)+COUNTIFS($D$2:D185,D185,$F$2:F185,F185)-1&gt;1),"",
IF(AND(F185="Peretoe teenus",H185&lt;[2]an!$M$37,S185="kahepoolne vajaduspõhine",U185&gt;=[2]an!$M$37,U185&lt;=[2]an!$M$38,RANK(D185,$D185:$D185)+COUNTIFS($D$2:D185,D185,$F$2:F185,F185)-1=1),
((EOMONTH(U185,0)-U185+1)*X185)/DAY(EOMONTH(U185,0))+(DAY(U185)-1)*100/DAY(EOMONTH(U185,0)),
IF(AND(F185="Peretoe teenus",H185&lt;[2]an!$M$37,S185="kahepoolne vajaduspõhine",U185&gt;=[2]an!$M$37,U185&lt;=[2]an!$M$38,RANK(D185,$D185:$D185)+COUNTIFS($D$2:D185,D185,$F$2:F185,F185)-1&gt;1),"",
IF(AND(F185="Peretoe teenus",H185&lt;[2]an!$M$37,S185="kahepoolne vajaduspõhine",U185&gt;[2]an!$M$38,RANK(D185,$D185:$D185)+COUNTIFS($D$2:D185,D185,$F$2:F185,F185)-1=1),X185,
IF(AND(F185="Peretoe teenus",H185&lt;[2]an!$M$37,S185="kahepoolne vajaduspõhine",U185&gt;[2]an!$M$38,RANK(D185,$D185:$D185)+COUNTIFS($D$2:D185,D185,$F$2:F185,F185)-1&gt;1),"",X185*W185)))))))))))))),"")</f>
        <v/>
      </c>
      <c r="Z185" s="18" t="str">
        <f t="shared" si="7"/>
        <v/>
      </c>
      <c r="AA185" s="19" t="str">
        <f>IFERROR(VLOOKUP(E185,[2]an!$A$3:$B$81,2,FALSE),"")</f>
        <v/>
      </c>
      <c r="AB185" s="19" t="str">
        <f>IFERROR(VLOOKUP(AA185,[2]an!$C$2:$D$16,2,FALSE),"")</f>
        <v/>
      </c>
      <c r="AC185" s="20"/>
      <c r="AD185" s="21" t="str">
        <f>IF(A185=[2]an!$F$36,VLOOKUP([2]an!$F$36,[2]an!$F$36:$H$36,3,FALSE),IF(A185=[2]an!$F$35,VLOOKUP([2]an!$F$35,[2]an!$F$35:$H$35,3,FALSE),IF(A185=[2]an!$F$33,VLOOKUP([2]an!$F$33,[2]an!$F$33:$H$33,3,FALSE),IF(A185=[2]an!$F$31,VLOOKUP([2]an!$F$31,[2]an!$F$31:$H$31,3,FALSE),""))))</f>
        <v/>
      </c>
    </row>
    <row r="186" spans="6:30" x14ac:dyDescent="0.2">
      <c r="F186" s="10"/>
      <c r="G186" s="8" t="str">
        <f t="shared" si="8"/>
        <v/>
      </c>
      <c r="H186" s="13"/>
      <c r="K186" s="13"/>
      <c r="L186" s="10"/>
      <c r="M186" s="10"/>
      <c r="S186" s="8" t="str">
        <f>IFERROR(VLOOKUP(D186,[1]peretoe_teenus!$A$2:$L$2000,5,FALSE),"")</f>
        <v/>
      </c>
      <c r="U186" s="13"/>
      <c r="V186" s="15" t="str" cm="1">
        <f t="array" ref="V186">IFERROR(IF(AND(F186="Tugigrupp",RANK(K186,$K186:$K186)+COUNTIFS($K$2:K186,K186,$L$2:L186,L186,$M$2:M186,M186,$I$2:I186,I186,$G$2:G186,G186,$F$2:F186,F186)-1=1),SUMPRODUCT(($F$2:$F$4154=F186)*($G$2:$G$4154=G186)*($K$2:$K$4154=K186)*($I$2:$I$4154=I186)*($L$2:$L$4154=L186)*($M$2:$M$4154=M186)),""),"")</f>
        <v/>
      </c>
      <c r="W186" s="15" t="str">
        <f t="shared" si="6"/>
        <v/>
      </c>
      <c r="X186" s="16" t="str">
        <f>IF(AND(A186=[2]an!$G$38,F186=[2]an!$E$40),[2]an!$G$40,IF(AND(A186=[2]an!$G$38,F186=[2]an!$E$41),[2]an!$G$41,IF(AND(A186=[2]an!$G$38,F186=[2]an!$E$39,H186&gt;=[2]an!$M$37),[2]an!$G$39,
IF(AND(A186=[2]an!$G$38,F186=[2]an!$E$39,H186&lt;[2]an!$M$37,S186="kahepoolne vajaduspõhine",U186=""),[2]an!$M$40,
IF(AND(A186=[2]an!$G$38,F186=[2]an!$E$39,H186&lt;[2]an!$M$37,S186="kahepoolne vajaduspõhine",U186&lt;&gt;""),[2]an!$G$39,
IF(AND(A186=[2]an!$G$38,F186=[2]an!$E$39,H186&lt;[2]an!$M$37,S186&lt;&gt;"kahepoolne vajaduspõhine"),[2]an!$G$39,
IF(AND(A186=[2]an!$G$38,F186=[2]an!$E$42),[2]an!$G$42,
IF(AND(A186=[2]an!$H$38,F186=[2]an!$E$40),[2]an!$H$40,IF(AND(A186=[2]an!$H$38,F186=[2]an!$E$41),[2]an!$H$41,IF(AND(A186=[2]an!$H$38,F186=[2]an!$E$39,H186&gt;=[2]an!$M$37),[2]an!$H$39,
IF(AND(A186=[2]an!$H$38,F186=[2]an!$E$39,H186&lt;[2]an!$M$37,S186="kahepoolne vajaduspõhine",U186=""),[2]an!$M$40,
IF(AND(A186=[2]an!$H$38,F186=[2]an!$E$39,H186&lt;[2]an!$M$37,S186="kahepoolne vajaduspõhine",U186&lt;&gt;""),[2]an!$H$39,
IF(AND(A186=[2]an!$H$38,F186=[2]an!$E$39,H186&lt;[2]an!$M$37,S186&lt;&gt;"kahepoolne vajaduspõhine"),[2]an!$H$39,
IF(AND(A186=[2]an!$H$38,F186=[2]an!$E$42),[2]an!$H$42,
IF(AND(A186=[2]an!$I$38,F186=[2]an!$E$40),[2]an!$I$40,IF(AND(A186=[2]an!$I$38,F186=[2]an!$E$41),[2]an!$I$41,IF(AND(A186=[2]an!$I$38,F186=[2]an!$E$39,H186&gt;=[2]an!$M$37),[2]an!$I$39,
IF(AND(A186=[2]an!$I$38,F186=[2]an!$E$39,H186&lt;[2]an!$M$37,S186="kahepoolne vajaduspõhine",U186=""),[2]an!$M$40,
IF(AND(A186=[2]an!$I$38,F186=[2]an!$E$39,H186&lt;[2]an!$M$37,S186="kahepoolne vajaduspõhine",U186&lt;&gt;""),[2]an!$I$39,
IF(AND(A186=[2]an!$I$38,F186=[2]an!$E$39,H186&lt;[2]an!$M$37,S186&lt;&gt;"kahepoolne vajaduspõhine"),[2]an!$I$39,
IF(AND(A186=[2]an!$I$38,F186=[2]an!$E$42),[2]an!$I$42,
IF(AND(A186=[2]an!$J$38,F186=[2]an!$E$40),[2]an!$J$40,IF(AND(A186=[2]an!$J$38,F186=[2]an!$E$41),[2]an!$J$41,IF(AND(A186=[2]an!$J$38,F186=[2]an!$E$39,H186&gt;=[2]an!$M$37),[2]an!$J$39,
IF(AND(A186=[2]an!$J$38,F186=[2]an!$E$39,H186&lt;[2]an!$M$37,S186="kahepoolne vajaduspõhine",U186=""),[2]an!$M$40,
IF(AND(A186=[2]an!$J$38,F186=[2]an!$E$39,H186&lt;[2]an!$M$37,S186="kahepoolne vajaduspõhine",U186&lt;&gt;""),[2]an!$J$39,
IF(AND(A186=[2]an!$J$38,F186=[2]an!$E$39,H186&lt;[2]an!$M$37,S186&lt;&gt;"kahepoolne vajaduspõhine"),[2]an!$J$39,
IF(AND(A186=[2]an!$J$38,F186=[2]an!$E$42),[2]an!$J$42,""))))))))))))))))))))))))))))</f>
        <v/>
      </c>
      <c r="Y186" s="17" t="str">
        <f>IFERROR(IF(F186="Tugigrupp",0,
IF(AND(F186="Peretoe teenus",H186&gt;=[2]an!$M$37,RANK(D186,$D186:$D186)+COUNTIFS($D$2:D186,D186,$F$2:F186,F186)-1&gt;1),"",
IF(AND(F186="Peretoe teenus",H186&gt;=[2]an!$M$37,RANK(D186,$D186:$D186)+COUNTIFS($D$2:D186,D186,$F$2:F186,F186)-1=1,MONTH(H186)=MONTH(K186)=TRUE,YEAR(H186)=YEAR(K186)=TRUE),((EOMONTH(H186,0)-H186+1)*X186)/DAY(EOMONTH(H186,0)),
IF(AND(F186="Peretoe teenus",H186&gt;=[2]an!$M$37,RANK(D186,$D186:$D186)+COUNTIFS($D$2:D186,D186,$F$2:F186,F186)-1=1),X186,
IF(AND(F186="Peretoe teenus",H186&lt;[2]an!$M$37,S186&lt;&gt;"kahepoolne vajaduspõhine",RANK(D186,$D186:$D186)+COUNTIFS($D$2:D186,D186,$F$2:F186,F186)-1=1),X186,
IF(AND(F186="Peretoe teenus",H186&lt;[2]an!$M$37,S186&lt;&gt;"kahepoolne vajaduspõhine",RANK(D186,$D186:$D186)+COUNTIFS($D$2:D186,D186,$F$2:F186,F186)-1&gt;1),"",
IF(AND(F186="Peretoe teenus",H186&lt;[2]an!$M$37,S186="kahepoolne vajaduspõhine",U186="",RANK(D186,$D186:$D186)+COUNTIFS($D$2:D186,D186,$F$2:F186,F186)-1=1),X186,
IF(AND(F186="Peretoe teenus",H186&lt;[2]an!$M$37,S186="kahepoolne vajaduspõhine",U186="",RANK(D186,$D186:$D186)+COUNTIFS($D$2:D186,D186,$F$2:F186,F186)-1&gt;1),"",
IF(AND(F186="Peretoe teenus",H186&lt;[2]an!$M$37,S186="kahepoolne vajaduspõhine",U186&lt;[2]an!$M$37,RANK(D186,$D186:$D186)+COUNTIFS($D$2:D186,D186,$F$2:F186,F186)-1=1),X186,
IF(AND(F186="Peretoe teenus",H186&lt;[2]an!$M$37,S186="kahepoolne vajaduspõhine",U186&lt;[2]an!$M$37,RANK(D186,$D186:$D186)+COUNTIFS($D$2:D186,D186,$F$2:F186,F186)-1&gt;1),"",
IF(AND(F186="Peretoe teenus",H186&lt;[2]an!$M$37,S186="kahepoolne vajaduspõhine",U186&gt;=[2]an!$M$37,U186&lt;=[2]an!$M$38,RANK(D186,$D186:$D186)+COUNTIFS($D$2:D186,D186,$F$2:F186,F186)-1=1),
((EOMONTH(U186,0)-U186+1)*X186)/DAY(EOMONTH(U186,0))+(DAY(U186)-1)*100/DAY(EOMONTH(U186,0)),
IF(AND(F186="Peretoe teenus",H186&lt;[2]an!$M$37,S186="kahepoolne vajaduspõhine",U186&gt;=[2]an!$M$37,U186&lt;=[2]an!$M$38,RANK(D186,$D186:$D186)+COUNTIFS($D$2:D186,D186,$F$2:F186,F186)-1&gt;1),"",
IF(AND(F186="Peretoe teenus",H186&lt;[2]an!$M$37,S186="kahepoolne vajaduspõhine",U186&gt;[2]an!$M$38,RANK(D186,$D186:$D186)+COUNTIFS($D$2:D186,D186,$F$2:F186,F186)-1=1),X186,
IF(AND(F186="Peretoe teenus",H186&lt;[2]an!$M$37,S186="kahepoolne vajaduspõhine",U186&gt;[2]an!$M$38,RANK(D186,$D186:$D186)+COUNTIFS($D$2:D186,D186,$F$2:F186,F186)-1&gt;1),"",X186*W186)))))))))))))),"")</f>
        <v/>
      </c>
      <c r="Z186" s="18" t="str">
        <f t="shared" si="7"/>
        <v/>
      </c>
      <c r="AA186" s="19" t="str">
        <f>IFERROR(VLOOKUP(E186,[2]an!$A$3:$B$81,2,FALSE),"")</f>
        <v/>
      </c>
      <c r="AB186" s="19" t="str">
        <f>IFERROR(VLOOKUP(AA186,[2]an!$C$2:$D$16,2,FALSE),"")</f>
        <v/>
      </c>
      <c r="AC186" s="20"/>
      <c r="AD186" s="21" t="str">
        <f>IF(A186=[2]an!$F$36,VLOOKUP([2]an!$F$36,[2]an!$F$36:$H$36,3,FALSE),IF(A186=[2]an!$F$35,VLOOKUP([2]an!$F$35,[2]an!$F$35:$H$35,3,FALSE),IF(A186=[2]an!$F$33,VLOOKUP([2]an!$F$33,[2]an!$F$33:$H$33,3,FALSE),IF(A186=[2]an!$F$31,VLOOKUP([2]an!$F$31,[2]an!$F$31:$H$31,3,FALSE),""))))</f>
        <v/>
      </c>
    </row>
    <row r="187" spans="6:30" x14ac:dyDescent="0.2">
      <c r="F187" s="10"/>
      <c r="G187" s="8" t="str">
        <f t="shared" si="8"/>
        <v/>
      </c>
      <c r="H187" s="13"/>
      <c r="K187" s="13"/>
      <c r="L187" s="10"/>
      <c r="M187" s="10"/>
      <c r="S187" s="8" t="str">
        <f>IFERROR(VLOOKUP(D187,[1]peretoe_teenus!$A$2:$L$2000,5,FALSE),"")</f>
        <v/>
      </c>
      <c r="U187" s="13"/>
      <c r="V187" s="15" t="str" cm="1">
        <f t="array" ref="V187">IFERROR(IF(AND(F187="Tugigrupp",RANK(K187,$K187:$K187)+COUNTIFS($K$2:K187,K187,$L$2:L187,L187,$M$2:M187,M187,$I$2:I187,I187,$G$2:G187,G187,$F$2:F187,F187)-1=1),SUMPRODUCT(($F$2:$F$4154=F187)*($G$2:$G$4154=G187)*($K$2:$K$4154=K187)*($I$2:$I$4154=I187)*($L$2:$L$4154=L187)*($M$2:$M$4154=M187)),""),"")</f>
        <v/>
      </c>
      <c r="W187" s="15" t="str">
        <f t="shared" si="6"/>
        <v/>
      </c>
      <c r="X187" s="16" t="str">
        <f>IF(AND(A187=[2]an!$G$38,F187=[2]an!$E$40),[2]an!$G$40,IF(AND(A187=[2]an!$G$38,F187=[2]an!$E$41),[2]an!$G$41,IF(AND(A187=[2]an!$G$38,F187=[2]an!$E$39,H187&gt;=[2]an!$M$37),[2]an!$G$39,
IF(AND(A187=[2]an!$G$38,F187=[2]an!$E$39,H187&lt;[2]an!$M$37,S187="kahepoolne vajaduspõhine",U187=""),[2]an!$M$40,
IF(AND(A187=[2]an!$G$38,F187=[2]an!$E$39,H187&lt;[2]an!$M$37,S187="kahepoolne vajaduspõhine",U187&lt;&gt;""),[2]an!$G$39,
IF(AND(A187=[2]an!$G$38,F187=[2]an!$E$39,H187&lt;[2]an!$M$37,S187&lt;&gt;"kahepoolne vajaduspõhine"),[2]an!$G$39,
IF(AND(A187=[2]an!$G$38,F187=[2]an!$E$42),[2]an!$G$42,
IF(AND(A187=[2]an!$H$38,F187=[2]an!$E$40),[2]an!$H$40,IF(AND(A187=[2]an!$H$38,F187=[2]an!$E$41),[2]an!$H$41,IF(AND(A187=[2]an!$H$38,F187=[2]an!$E$39,H187&gt;=[2]an!$M$37),[2]an!$H$39,
IF(AND(A187=[2]an!$H$38,F187=[2]an!$E$39,H187&lt;[2]an!$M$37,S187="kahepoolne vajaduspõhine",U187=""),[2]an!$M$40,
IF(AND(A187=[2]an!$H$38,F187=[2]an!$E$39,H187&lt;[2]an!$M$37,S187="kahepoolne vajaduspõhine",U187&lt;&gt;""),[2]an!$H$39,
IF(AND(A187=[2]an!$H$38,F187=[2]an!$E$39,H187&lt;[2]an!$M$37,S187&lt;&gt;"kahepoolne vajaduspõhine"),[2]an!$H$39,
IF(AND(A187=[2]an!$H$38,F187=[2]an!$E$42),[2]an!$H$42,
IF(AND(A187=[2]an!$I$38,F187=[2]an!$E$40),[2]an!$I$40,IF(AND(A187=[2]an!$I$38,F187=[2]an!$E$41),[2]an!$I$41,IF(AND(A187=[2]an!$I$38,F187=[2]an!$E$39,H187&gt;=[2]an!$M$37),[2]an!$I$39,
IF(AND(A187=[2]an!$I$38,F187=[2]an!$E$39,H187&lt;[2]an!$M$37,S187="kahepoolne vajaduspõhine",U187=""),[2]an!$M$40,
IF(AND(A187=[2]an!$I$38,F187=[2]an!$E$39,H187&lt;[2]an!$M$37,S187="kahepoolne vajaduspõhine",U187&lt;&gt;""),[2]an!$I$39,
IF(AND(A187=[2]an!$I$38,F187=[2]an!$E$39,H187&lt;[2]an!$M$37,S187&lt;&gt;"kahepoolne vajaduspõhine"),[2]an!$I$39,
IF(AND(A187=[2]an!$I$38,F187=[2]an!$E$42),[2]an!$I$42,
IF(AND(A187=[2]an!$J$38,F187=[2]an!$E$40),[2]an!$J$40,IF(AND(A187=[2]an!$J$38,F187=[2]an!$E$41),[2]an!$J$41,IF(AND(A187=[2]an!$J$38,F187=[2]an!$E$39,H187&gt;=[2]an!$M$37),[2]an!$J$39,
IF(AND(A187=[2]an!$J$38,F187=[2]an!$E$39,H187&lt;[2]an!$M$37,S187="kahepoolne vajaduspõhine",U187=""),[2]an!$M$40,
IF(AND(A187=[2]an!$J$38,F187=[2]an!$E$39,H187&lt;[2]an!$M$37,S187="kahepoolne vajaduspõhine",U187&lt;&gt;""),[2]an!$J$39,
IF(AND(A187=[2]an!$J$38,F187=[2]an!$E$39,H187&lt;[2]an!$M$37,S187&lt;&gt;"kahepoolne vajaduspõhine"),[2]an!$J$39,
IF(AND(A187=[2]an!$J$38,F187=[2]an!$E$42),[2]an!$J$42,""))))))))))))))))))))))))))))</f>
        <v/>
      </c>
      <c r="Y187" s="17" t="str">
        <f>IFERROR(IF(F187="Tugigrupp",0,
IF(AND(F187="Peretoe teenus",H187&gt;=[2]an!$M$37,RANK(D187,$D187:$D187)+COUNTIFS($D$2:D187,D187,$F$2:F187,F187)-1&gt;1),"",
IF(AND(F187="Peretoe teenus",H187&gt;=[2]an!$M$37,RANK(D187,$D187:$D187)+COUNTIFS($D$2:D187,D187,$F$2:F187,F187)-1=1,MONTH(H187)=MONTH(K187)=TRUE,YEAR(H187)=YEAR(K187)=TRUE),((EOMONTH(H187,0)-H187+1)*X187)/DAY(EOMONTH(H187,0)),
IF(AND(F187="Peretoe teenus",H187&gt;=[2]an!$M$37,RANK(D187,$D187:$D187)+COUNTIFS($D$2:D187,D187,$F$2:F187,F187)-1=1),X187,
IF(AND(F187="Peretoe teenus",H187&lt;[2]an!$M$37,S187&lt;&gt;"kahepoolne vajaduspõhine",RANK(D187,$D187:$D187)+COUNTIFS($D$2:D187,D187,$F$2:F187,F187)-1=1),X187,
IF(AND(F187="Peretoe teenus",H187&lt;[2]an!$M$37,S187&lt;&gt;"kahepoolne vajaduspõhine",RANK(D187,$D187:$D187)+COUNTIFS($D$2:D187,D187,$F$2:F187,F187)-1&gt;1),"",
IF(AND(F187="Peretoe teenus",H187&lt;[2]an!$M$37,S187="kahepoolne vajaduspõhine",U187="",RANK(D187,$D187:$D187)+COUNTIFS($D$2:D187,D187,$F$2:F187,F187)-1=1),X187,
IF(AND(F187="Peretoe teenus",H187&lt;[2]an!$M$37,S187="kahepoolne vajaduspõhine",U187="",RANK(D187,$D187:$D187)+COUNTIFS($D$2:D187,D187,$F$2:F187,F187)-1&gt;1),"",
IF(AND(F187="Peretoe teenus",H187&lt;[2]an!$M$37,S187="kahepoolne vajaduspõhine",U187&lt;[2]an!$M$37,RANK(D187,$D187:$D187)+COUNTIFS($D$2:D187,D187,$F$2:F187,F187)-1=1),X187,
IF(AND(F187="Peretoe teenus",H187&lt;[2]an!$M$37,S187="kahepoolne vajaduspõhine",U187&lt;[2]an!$M$37,RANK(D187,$D187:$D187)+COUNTIFS($D$2:D187,D187,$F$2:F187,F187)-1&gt;1),"",
IF(AND(F187="Peretoe teenus",H187&lt;[2]an!$M$37,S187="kahepoolne vajaduspõhine",U187&gt;=[2]an!$M$37,U187&lt;=[2]an!$M$38,RANK(D187,$D187:$D187)+COUNTIFS($D$2:D187,D187,$F$2:F187,F187)-1=1),
((EOMONTH(U187,0)-U187+1)*X187)/DAY(EOMONTH(U187,0))+(DAY(U187)-1)*100/DAY(EOMONTH(U187,0)),
IF(AND(F187="Peretoe teenus",H187&lt;[2]an!$M$37,S187="kahepoolne vajaduspõhine",U187&gt;=[2]an!$M$37,U187&lt;=[2]an!$M$38,RANK(D187,$D187:$D187)+COUNTIFS($D$2:D187,D187,$F$2:F187,F187)-1&gt;1),"",
IF(AND(F187="Peretoe teenus",H187&lt;[2]an!$M$37,S187="kahepoolne vajaduspõhine",U187&gt;[2]an!$M$38,RANK(D187,$D187:$D187)+COUNTIFS($D$2:D187,D187,$F$2:F187,F187)-1=1),X187,
IF(AND(F187="Peretoe teenus",H187&lt;[2]an!$M$37,S187="kahepoolne vajaduspõhine",U187&gt;[2]an!$M$38,RANK(D187,$D187:$D187)+COUNTIFS($D$2:D187,D187,$F$2:F187,F187)-1&gt;1),"",X187*W187)))))))))))))),"")</f>
        <v/>
      </c>
      <c r="Z187" s="18" t="str">
        <f t="shared" si="7"/>
        <v/>
      </c>
      <c r="AA187" s="19" t="str">
        <f>IFERROR(VLOOKUP(E187,[2]an!$A$3:$B$81,2,FALSE),"")</f>
        <v/>
      </c>
      <c r="AB187" s="19" t="str">
        <f>IFERROR(VLOOKUP(AA187,[2]an!$C$2:$D$16,2,FALSE),"")</f>
        <v/>
      </c>
      <c r="AC187" s="20"/>
      <c r="AD187" s="21" t="str">
        <f>IF(A187=[2]an!$F$36,VLOOKUP([2]an!$F$36,[2]an!$F$36:$H$36,3,FALSE),IF(A187=[2]an!$F$35,VLOOKUP([2]an!$F$35,[2]an!$F$35:$H$35,3,FALSE),IF(A187=[2]an!$F$33,VLOOKUP([2]an!$F$33,[2]an!$F$33:$H$33,3,FALSE),IF(A187=[2]an!$F$31,VLOOKUP([2]an!$F$31,[2]an!$F$31:$H$31,3,FALSE),""))))</f>
        <v/>
      </c>
    </row>
    <row r="188" spans="6:30" x14ac:dyDescent="0.2">
      <c r="F188" s="10"/>
      <c r="G188" s="8" t="str">
        <f t="shared" si="8"/>
        <v/>
      </c>
      <c r="H188" s="13"/>
      <c r="K188" s="13"/>
      <c r="L188" s="10"/>
      <c r="M188" s="10"/>
      <c r="S188" s="8" t="str">
        <f>IFERROR(VLOOKUP(D188,[1]peretoe_teenus!$A$2:$L$2000,5,FALSE),"")</f>
        <v/>
      </c>
      <c r="U188" s="13"/>
      <c r="V188" s="15" t="str" cm="1">
        <f t="array" ref="V188">IFERROR(IF(AND(F188="Tugigrupp",RANK(K188,$K188:$K188)+COUNTIFS($K$2:K188,K188,$L$2:L188,L188,$M$2:M188,M188,$I$2:I188,I188,$G$2:G188,G188,$F$2:F188,F188)-1=1),SUMPRODUCT(($F$2:$F$4154=F188)*($G$2:$G$4154=G188)*($K$2:$K$4154=K188)*($I$2:$I$4154=I188)*($L$2:$L$4154=L188)*($M$2:$M$4154=M188)),""),"")</f>
        <v/>
      </c>
      <c r="W188" s="15" t="str">
        <f t="shared" si="6"/>
        <v/>
      </c>
      <c r="X188" s="16" t="str">
        <f>IF(AND(A188=[2]an!$G$38,F188=[2]an!$E$40),[2]an!$G$40,IF(AND(A188=[2]an!$G$38,F188=[2]an!$E$41),[2]an!$G$41,IF(AND(A188=[2]an!$G$38,F188=[2]an!$E$39,H188&gt;=[2]an!$M$37),[2]an!$G$39,
IF(AND(A188=[2]an!$G$38,F188=[2]an!$E$39,H188&lt;[2]an!$M$37,S188="kahepoolne vajaduspõhine",U188=""),[2]an!$M$40,
IF(AND(A188=[2]an!$G$38,F188=[2]an!$E$39,H188&lt;[2]an!$M$37,S188="kahepoolne vajaduspõhine",U188&lt;&gt;""),[2]an!$G$39,
IF(AND(A188=[2]an!$G$38,F188=[2]an!$E$39,H188&lt;[2]an!$M$37,S188&lt;&gt;"kahepoolne vajaduspõhine"),[2]an!$G$39,
IF(AND(A188=[2]an!$G$38,F188=[2]an!$E$42),[2]an!$G$42,
IF(AND(A188=[2]an!$H$38,F188=[2]an!$E$40),[2]an!$H$40,IF(AND(A188=[2]an!$H$38,F188=[2]an!$E$41),[2]an!$H$41,IF(AND(A188=[2]an!$H$38,F188=[2]an!$E$39,H188&gt;=[2]an!$M$37),[2]an!$H$39,
IF(AND(A188=[2]an!$H$38,F188=[2]an!$E$39,H188&lt;[2]an!$M$37,S188="kahepoolne vajaduspõhine",U188=""),[2]an!$M$40,
IF(AND(A188=[2]an!$H$38,F188=[2]an!$E$39,H188&lt;[2]an!$M$37,S188="kahepoolne vajaduspõhine",U188&lt;&gt;""),[2]an!$H$39,
IF(AND(A188=[2]an!$H$38,F188=[2]an!$E$39,H188&lt;[2]an!$M$37,S188&lt;&gt;"kahepoolne vajaduspõhine"),[2]an!$H$39,
IF(AND(A188=[2]an!$H$38,F188=[2]an!$E$42),[2]an!$H$42,
IF(AND(A188=[2]an!$I$38,F188=[2]an!$E$40),[2]an!$I$40,IF(AND(A188=[2]an!$I$38,F188=[2]an!$E$41),[2]an!$I$41,IF(AND(A188=[2]an!$I$38,F188=[2]an!$E$39,H188&gt;=[2]an!$M$37),[2]an!$I$39,
IF(AND(A188=[2]an!$I$38,F188=[2]an!$E$39,H188&lt;[2]an!$M$37,S188="kahepoolne vajaduspõhine",U188=""),[2]an!$M$40,
IF(AND(A188=[2]an!$I$38,F188=[2]an!$E$39,H188&lt;[2]an!$M$37,S188="kahepoolne vajaduspõhine",U188&lt;&gt;""),[2]an!$I$39,
IF(AND(A188=[2]an!$I$38,F188=[2]an!$E$39,H188&lt;[2]an!$M$37,S188&lt;&gt;"kahepoolne vajaduspõhine"),[2]an!$I$39,
IF(AND(A188=[2]an!$I$38,F188=[2]an!$E$42),[2]an!$I$42,
IF(AND(A188=[2]an!$J$38,F188=[2]an!$E$40),[2]an!$J$40,IF(AND(A188=[2]an!$J$38,F188=[2]an!$E$41),[2]an!$J$41,IF(AND(A188=[2]an!$J$38,F188=[2]an!$E$39,H188&gt;=[2]an!$M$37),[2]an!$J$39,
IF(AND(A188=[2]an!$J$38,F188=[2]an!$E$39,H188&lt;[2]an!$M$37,S188="kahepoolne vajaduspõhine",U188=""),[2]an!$M$40,
IF(AND(A188=[2]an!$J$38,F188=[2]an!$E$39,H188&lt;[2]an!$M$37,S188="kahepoolne vajaduspõhine",U188&lt;&gt;""),[2]an!$J$39,
IF(AND(A188=[2]an!$J$38,F188=[2]an!$E$39,H188&lt;[2]an!$M$37,S188&lt;&gt;"kahepoolne vajaduspõhine"),[2]an!$J$39,
IF(AND(A188=[2]an!$J$38,F188=[2]an!$E$42),[2]an!$J$42,""))))))))))))))))))))))))))))</f>
        <v/>
      </c>
      <c r="Y188" s="17" t="str">
        <f>IFERROR(IF(F188="Tugigrupp",0,
IF(AND(F188="Peretoe teenus",H188&gt;=[2]an!$M$37,RANK(D188,$D188:$D188)+COUNTIFS($D$2:D188,D188,$F$2:F188,F188)-1&gt;1),"",
IF(AND(F188="Peretoe teenus",H188&gt;=[2]an!$M$37,RANK(D188,$D188:$D188)+COUNTIFS($D$2:D188,D188,$F$2:F188,F188)-1=1,MONTH(H188)=MONTH(K188)=TRUE,YEAR(H188)=YEAR(K188)=TRUE),((EOMONTH(H188,0)-H188+1)*X188)/DAY(EOMONTH(H188,0)),
IF(AND(F188="Peretoe teenus",H188&gt;=[2]an!$M$37,RANK(D188,$D188:$D188)+COUNTIFS($D$2:D188,D188,$F$2:F188,F188)-1=1),X188,
IF(AND(F188="Peretoe teenus",H188&lt;[2]an!$M$37,S188&lt;&gt;"kahepoolne vajaduspõhine",RANK(D188,$D188:$D188)+COUNTIFS($D$2:D188,D188,$F$2:F188,F188)-1=1),X188,
IF(AND(F188="Peretoe teenus",H188&lt;[2]an!$M$37,S188&lt;&gt;"kahepoolne vajaduspõhine",RANK(D188,$D188:$D188)+COUNTIFS($D$2:D188,D188,$F$2:F188,F188)-1&gt;1),"",
IF(AND(F188="Peretoe teenus",H188&lt;[2]an!$M$37,S188="kahepoolne vajaduspõhine",U188="",RANK(D188,$D188:$D188)+COUNTIFS($D$2:D188,D188,$F$2:F188,F188)-1=1),X188,
IF(AND(F188="Peretoe teenus",H188&lt;[2]an!$M$37,S188="kahepoolne vajaduspõhine",U188="",RANK(D188,$D188:$D188)+COUNTIFS($D$2:D188,D188,$F$2:F188,F188)-1&gt;1),"",
IF(AND(F188="Peretoe teenus",H188&lt;[2]an!$M$37,S188="kahepoolne vajaduspõhine",U188&lt;[2]an!$M$37,RANK(D188,$D188:$D188)+COUNTIFS($D$2:D188,D188,$F$2:F188,F188)-1=1),X188,
IF(AND(F188="Peretoe teenus",H188&lt;[2]an!$M$37,S188="kahepoolne vajaduspõhine",U188&lt;[2]an!$M$37,RANK(D188,$D188:$D188)+COUNTIFS($D$2:D188,D188,$F$2:F188,F188)-1&gt;1),"",
IF(AND(F188="Peretoe teenus",H188&lt;[2]an!$M$37,S188="kahepoolne vajaduspõhine",U188&gt;=[2]an!$M$37,U188&lt;=[2]an!$M$38,RANK(D188,$D188:$D188)+COUNTIFS($D$2:D188,D188,$F$2:F188,F188)-1=1),
((EOMONTH(U188,0)-U188+1)*X188)/DAY(EOMONTH(U188,0))+(DAY(U188)-1)*100/DAY(EOMONTH(U188,0)),
IF(AND(F188="Peretoe teenus",H188&lt;[2]an!$M$37,S188="kahepoolne vajaduspõhine",U188&gt;=[2]an!$M$37,U188&lt;=[2]an!$M$38,RANK(D188,$D188:$D188)+COUNTIFS($D$2:D188,D188,$F$2:F188,F188)-1&gt;1),"",
IF(AND(F188="Peretoe teenus",H188&lt;[2]an!$M$37,S188="kahepoolne vajaduspõhine",U188&gt;[2]an!$M$38,RANK(D188,$D188:$D188)+COUNTIFS($D$2:D188,D188,$F$2:F188,F188)-1=1),X188,
IF(AND(F188="Peretoe teenus",H188&lt;[2]an!$M$37,S188="kahepoolne vajaduspõhine",U188&gt;[2]an!$M$38,RANK(D188,$D188:$D188)+COUNTIFS($D$2:D188,D188,$F$2:F188,F188)-1&gt;1),"",X188*W188)))))))))))))),"")</f>
        <v/>
      </c>
      <c r="Z188" s="18" t="str">
        <f t="shared" si="7"/>
        <v/>
      </c>
      <c r="AA188" s="19" t="str">
        <f>IFERROR(VLOOKUP(E188,[2]an!$A$3:$B$81,2,FALSE),"")</f>
        <v/>
      </c>
      <c r="AB188" s="19" t="str">
        <f>IFERROR(VLOOKUP(AA188,[2]an!$C$2:$D$16,2,FALSE),"")</f>
        <v/>
      </c>
      <c r="AC188" s="20"/>
      <c r="AD188" s="21" t="str">
        <f>IF(A188=[2]an!$F$36,VLOOKUP([2]an!$F$36,[2]an!$F$36:$H$36,3,FALSE),IF(A188=[2]an!$F$35,VLOOKUP([2]an!$F$35,[2]an!$F$35:$H$35,3,FALSE),IF(A188=[2]an!$F$33,VLOOKUP([2]an!$F$33,[2]an!$F$33:$H$33,3,FALSE),IF(A188=[2]an!$F$31,VLOOKUP([2]an!$F$31,[2]an!$F$31:$H$31,3,FALSE),""))))</f>
        <v/>
      </c>
    </row>
    <row r="189" spans="6:30" x14ac:dyDescent="0.2">
      <c r="F189" s="10"/>
      <c r="G189" s="8" t="str">
        <f t="shared" si="8"/>
        <v/>
      </c>
      <c r="H189" s="13"/>
      <c r="K189" s="13"/>
      <c r="L189" s="10"/>
      <c r="M189" s="10"/>
      <c r="S189" s="8" t="str">
        <f>IFERROR(VLOOKUP(D189,[1]peretoe_teenus!$A$2:$L$2000,5,FALSE),"")</f>
        <v/>
      </c>
      <c r="U189" s="13"/>
      <c r="V189" s="15" t="str" cm="1">
        <f t="array" ref="V189">IFERROR(IF(AND(F189="Tugigrupp",RANK(K189,$K189:$K189)+COUNTIFS($K$2:K189,K189,$L$2:L189,L189,$M$2:M189,M189,$I$2:I189,I189,$G$2:G189,G189,$F$2:F189,F189)-1=1),SUMPRODUCT(($F$2:$F$4154=F189)*($G$2:$G$4154=G189)*($K$2:$K$4154=K189)*($I$2:$I$4154=I189)*($L$2:$L$4154=L189)*($M$2:$M$4154=M189)),""),"")</f>
        <v/>
      </c>
      <c r="W189" s="15" t="str">
        <f t="shared" si="6"/>
        <v/>
      </c>
      <c r="X189" s="16" t="str">
        <f>IF(AND(A189=[2]an!$G$38,F189=[2]an!$E$40),[2]an!$G$40,IF(AND(A189=[2]an!$G$38,F189=[2]an!$E$41),[2]an!$G$41,IF(AND(A189=[2]an!$G$38,F189=[2]an!$E$39,H189&gt;=[2]an!$M$37),[2]an!$G$39,
IF(AND(A189=[2]an!$G$38,F189=[2]an!$E$39,H189&lt;[2]an!$M$37,S189="kahepoolne vajaduspõhine",U189=""),[2]an!$M$40,
IF(AND(A189=[2]an!$G$38,F189=[2]an!$E$39,H189&lt;[2]an!$M$37,S189="kahepoolne vajaduspõhine",U189&lt;&gt;""),[2]an!$G$39,
IF(AND(A189=[2]an!$G$38,F189=[2]an!$E$39,H189&lt;[2]an!$M$37,S189&lt;&gt;"kahepoolne vajaduspõhine"),[2]an!$G$39,
IF(AND(A189=[2]an!$G$38,F189=[2]an!$E$42),[2]an!$G$42,
IF(AND(A189=[2]an!$H$38,F189=[2]an!$E$40),[2]an!$H$40,IF(AND(A189=[2]an!$H$38,F189=[2]an!$E$41),[2]an!$H$41,IF(AND(A189=[2]an!$H$38,F189=[2]an!$E$39,H189&gt;=[2]an!$M$37),[2]an!$H$39,
IF(AND(A189=[2]an!$H$38,F189=[2]an!$E$39,H189&lt;[2]an!$M$37,S189="kahepoolne vajaduspõhine",U189=""),[2]an!$M$40,
IF(AND(A189=[2]an!$H$38,F189=[2]an!$E$39,H189&lt;[2]an!$M$37,S189="kahepoolne vajaduspõhine",U189&lt;&gt;""),[2]an!$H$39,
IF(AND(A189=[2]an!$H$38,F189=[2]an!$E$39,H189&lt;[2]an!$M$37,S189&lt;&gt;"kahepoolne vajaduspõhine"),[2]an!$H$39,
IF(AND(A189=[2]an!$H$38,F189=[2]an!$E$42),[2]an!$H$42,
IF(AND(A189=[2]an!$I$38,F189=[2]an!$E$40),[2]an!$I$40,IF(AND(A189=[2]an!$I$38,F189=[2]an!$E$41),[2]an!$I$41,IF(AND(A189=[2]an!$I$38,F189=[2]an!$E$39,H189&gt;=[2]an!$M$37),[2]an!$I$39,
IF(AND(A189=[2]an!$I$38,F189=[2]an!$E$39,H189&lt;[2]an!$M$37,S189="kahepoolne vajaduspõhine",U189=""),[2]an!$M$40,
IF(AND(A189=[2]an!$I$38,F189=[2]an!$E$39,H189&lt;[2]an!$M$37,S189="kahepoolne vajaduspõhine",U189&lt;&gt;""),[2]an!$I$39,
IF(AND(A189=[2]an!$I$38,F189=[2]an!$E$39,H189&lt;[2]an!$M$37,S189&lt;&gt;"kahepoolne vajaduspõhine"),[2]an!$I$39,
IF(AND(A189=[2]an!$I$38,F189=[2]an!$E$42),[2]an!$I$42,
IF(AND(A189=[2]an!$J$38,F189=[2]an!$E$40),[2]an!$J$40,IF(AND(A189=[2]an!$J$38,F189=[2]an!$E$41),[2]an!$J$41,IF(AND(A189=[2]an!$J$38,F189=[2]an!$E$39,H189&gt;=[2]an!$M$37),[2]an!$J$39,
IF(AND(A189=[2]an!$J$38,F189=[2]an!$E$39,H189&lt;[2]an!$M$37,S189="kahepoolne vajaduspõhine",U189=""),[2]an!$M$40,
IF(AND(A189=[2]an!$J$38,F189=[2]an!$E$39,H189&lt;[2]an!$M$37,S189="kahepoolne vajaduspõhine",U189&lt;&gt;""),[2]an!$J$39,
IF(AND(A189=[2]an!$J$38,F189=[2]an!$E$39,H189&lt;[2]an!$M$37,S189&lt;&gt;"kahepoolne vajaduspõhine"),[2]an!$J$39,
IF(AND(A189=[2]an!$J$38,F189=[2]an!$E$42),[2]an!$J$42,""))))))))))))))))))))))))))))</f>
        <v/>
      </c>
      <c r="Y189" s="17" t="str">
        <f>IFERROR(IF(F189="Tugigrupp",0,
IF(AND(F189="Peretoe teenus",H189&gt;=[2]an!$M$37,RANK(D189,$D189:$D189)+COUNTIFS($D$2:D189,D189,$F$2:F189,F189)-1&gt;1),"",
IF(AND(F189="Peretoe teenus",H189&gt;=[2]an!$M$37,RANK(D189,$D189:$D189)+COUNTIFS($D$2:D189,D189,$F$2:F189,F189)-1=1,MONTH(H189)=MONTH(K189)=TRUE,YEAR(H189)=YEAR(K189)=TRUE),((EOMONTH(H189,0)-H189+1)*X189)/DAY(EOMONTH(H189,0)),
IF(AND(F189="Peretoe teenus",H189&gt;=[2]an!$M$37,RANK(D189,$D189:$D189)+COUNTIFS($D$2:D189,D189,$F$2:F189,F189)-1=1),X189,
IF(AND(F189="Peretoe teenus",H189&lt;[2]an!$M$37,S189&lt;&gt;"kahepoolne vajaduspõhine",RANK(D189,$D189:$D189)+COUNTIFS($D$2:D189,D189,$F$2:F189,F189)-1=1),X189,
IF(AND(F189="Peretoe teenus",H189&lt;[2]an!$M$37,S189&lt;&gt;"kahepoolne vajaduspõhine",RANK(D189,$D189:$D189)+COUNTIFS($D$2:D189,D189,$F$2:F189,F189)-1&gt;1),"",
IF(AND(F189="Peretoe teenus",H189&lt;[2]an!$M$37,S189="kahepoolne vajaduspõhine",U189="",RANK(D189,$D189:$D189)+COUNTIFS($D$2:D189,D189,$F$2:F189,F189)-1=1),X189,
IF(AND(F189="Peretoe teenus",H189&lt;[2]an!$M$37,S189="kahepoolne vajaduspõhine",U189="",RANK(D189,$D189:$D189)+COUNTIFS($D$2:D189,D189,$F$2:F189,F189)-1&gt;1),"",
IF(AND(F189="Peretoe teenus",H189&lt;[2]an!$M$37,S189="kahepoolne vajaduspõhine",U189&lt;[2]an!$M$37,RANK(D189,$D189:$D189)+COUNTIFS($D$2:D189,D189,$F$2:F189,F189)-1=1),X189,
IF(AND(F189="Peretoe teenus",H189&lt;[2]an!$M$37,S189="kahepoolne vajaduspõhine",U189&lt;[2]an!$M$37,RANK(D189,$D189:$D189)+COUNTIFS($D$2:D189,D189,$F$2:F189,F189)-1&gt;1),"",
IF(AND(F189="Peretoe teenus",H189&lt;[2]an!$M$37,S189="kahepoolne vajaduspõhine",U189&gt;=[2]an!$M$37,U189&lt;=[2]an!$M$38,RANK(D189,$D189:$D189)+COUNTIFS($D$2:D189,D189,$F$2:F189,F189)-1=1),
((EOMONTH(U189,0)-U189+1)*X189)/DAY(EOMONTH(U189,0))+(DAY(U189)-1)*100/DAY(EOMONTH(U189,0)),
IF(AND(F189="Peretoe teenus",H189&lt;[2]an!$M$37,S189="kahepoolne vajaduspõhine",U189&gt;=[2]an!$M$37,U189&lt;=[2]an!$M$38,RANK(D189,$D189:$D189)+COUNTIFS($D$2:D189,D189,$F$2:F189,F189)-1&gt;1),"",
IF(AND(F189="Peretoe teenus",H189&lt;[2]an!$M$37,S189="kahepoolne vajaduspõhine",U189&gt;[2]an!$M$38,RANK(D189,$D189:$D189)+COUNTIFS($D$2:D189,D189,$F$2:F189,F189)-1=1),X189,
IF(AND(F189="Peretoe teenus",H189&lt;[2]an!$M$37,S189="kahepoolne vajaduspõhine",U189&gt;[2]an!$M$38,RANK(D189,$D189:$D189)+COUNTIFS($D$2:D189,D189,$F$2:F189,F189)-1&gt;1),"",X189*W189)))))))))))))),"")</f>
        <v/>
      </c>
      <c r="Z189" s="18" t="str">
        <f t="shared" si="7"/>
        <v/>
      </c>
      <c r="AA189" s="19" t="str">
        <f>IFERROR(VLOOKUP(E189,[2]an!$A$3:$B$81,2,FALSE),"")</f>
        <v/>
      </c>
      <c r="AB189" s="19" t="str">
        <f>IFERROR(VLOOKUP(AA189,[2]an!$C$2:$D$16,2,FALSE),"")</f>
        <v/>
      </c>
      <c r="AC189" s="20"/>
      <c r="AD189" s="21" t="str">
        <f>IF(A189=[2]an!$F$36,VLOOKUP([2]an!$F$36,[2]an!$F$36:$H$36,3,FALSE),IF(A189=[2]an!$F$35,VLOOKUP([2]an!$F$35,[2]an!$F$35:$H$35,3,FALSE),IF(A189=[2]an!$F$33,VLOOKUP([2]an!$F$33,[2]an!$F$33:$H$33,3,FALSE),IF(A189=[2]an!$F$31,VLOOKUP([2]an!$F$31,[2]an!$F$31:$H$31,3,FALSE),""))))</f>
        <v/>
      </c>
    </row>
    <row r="190" spans="6:30" x14ac:dyDescent="0.2">
      <c r="F190" s="10"/>
      <c r="G190" s="8" t="str">
        <f t="shared" si="8"/>
        <v/>
      </c>
      <c r="H190" s="13"/>
      <c r="K190" s="13"/>
      <c r="L190" s="10"/>
      <c r="M190" s="10"/>
      <c r="S190" s="8" t="str">
        <f>IFERROR(VLOOKUP(D190,[1]peretoe_teenus!$A$2:$L$2000,5,FALSE),"")</f>
        <v/>
      </c>
      <c r="U190" s="13"/>
      <c r="V190" s="15" t="str" cm="1">
        <f t="array" ref="V190">IFERROR(IF(AND(F190="Tugigrupp",RANK(K190,$K190:$K190)+COUNTIFS($K$2:K190,K190,$L$2:L190,L190,$M$2:M190,M190,$I$2:I190,I190,$G$2:G190,G190,$F$2:F190,F190)-1=1),SUMPRODUCT(($F$2:$F$4154=F190)*($G$2:$G$4154=G190)*($K$2:$K$4154=K190)*($I$2:$I$4154=I190)*($L$2:$L$4154=L190)*($M$2:$M$4154=M190)),""),"")</f>
        <v/>
      </c>
      <c r="W190" s="15" t="str">
        <f t="shared" si="6"/>
        <v/>
      </c>
      <c r="X190" s="16" t="str">
        <f>IF(AND(A190=[2]an!$G$38,F190=[2]an!$E$40),[2]an!$G$40,IF(AND(A190=[2]an!$G$38,F190=[2]an!$E$41),[2]an!$G$41,IF(AND(A190=[2]an!$G$38,F190=[2]an!$E$39,H190&gt;=[2]an!$M$37),[2]an!$G$39,
IF(AND(A190=[2]an!$G$38,F190=[2]an!$E$39,H190&lt;[2]an!$M$37,S190="kahepoolne vajaduspõhine",U190=""),[2]an!$M$40,
IF(AND(A190=[2]an!$G$38,F190=[2]an!$E$39,H190&lt;[2]an!$M$37,S190="kahepoolne vajaduspõhine",U190&lt;&gt;""),[2]an!$G$39,
IF(AND(A190=[2]an!$G$38,F190=[2]an!$E$39,H190&lt;[2]an!$M$37,S190&lt;&gt;"kahepoolne vajaduspõhine"),[2]an!$G$39,
IF(AND(A190=[2]an!$G$38,F190=[2]an!$E$42),[2]an!$G$42,
IF(AND(A190=[2]an!$H$38,F190=[2]an!$E$40),[2]an!$H$40,IF(AND(A190=[2]an!$H$38,F190=[2]an!$E$41),[2]an!$H$41,IF(AND(A190=[2]an!$H$38,F190=[2]an!$E$39,H190&gt;=[2]an!$M$37),[2]an!$H$39,
IF(AND(A190=[2]an!$H$38,F190=[2]an!$E$39,H190&lt;[2]an!$M$37,S190="kahepoolne vajaduspõhine",U190=""),[2]an!$M$40,
IF(AND(A190=[2]an!$H$38,F190=[2]an!$E$39,H190&lt;[2]an!$M$37,S190="kahepoolne vajaduspõhine",U190&lt;&gt;""),[2]an!$H$39,
IF(AND(A190=[2]an!$H$38,F190=[2]an!$E$39,H190&lt;[2]an!$M$37,S190&lt;&gt;"kahepoolne vajaduspõhine"),[2]an!$H$39,
IF(AND(A190=[2]an!$H$38,F190=[2]an!$E$42),[2]an!$H$42,
IF(AND(A190=[2]an!$I$38,F190=[2]an!$E$40),[2]an!$I$40,IF(AND(A190=[2]an!$I$38,F190=[2]an!$E$41),[2]an!$I$41,IF(AND(A190=[2]an!$I$38,F190=[2]an!$E$39,H190&gt;=[2]an!$M$37),[2]an!$I$39,
IF(AND(A190=[2]an!$I$38,F190=[2]an!$E$39,H190&lt;[2]an!$M$37,S190="kahepoolne vajaduspõhine",U190=""),[2]an!$M$40,
IF(AND(A190=[2]an!$I$38,F190=[2]an!$E$39,H190&lt;[2]an!$M$37,S190="kahepoolne vajaduspõhine",U190&lt;&gt;""),[2]an!$I$39,
IF(AND(A190=[2]an!$I$38,F190=[2]an!$E$39,H190&lt;[2]an!$M$37,S190&lt;&gt;"kahepoolne vajaduspõhine"),[2]an!$I$39,
IF(AND(A190=[2]an!$I$38,F190=[2]an!$E$42),[2]an!$I$42,
IF(AND(A190=[2]an!$J$38,F190=[2]an!$E$40),[2]an!$J$40,IF(AND(A190=[2]an!$J$38,F190=[2]an!$E$41),[2]an!$J$41,IF(AND(A190=[2]an!$J$38,F190=[2]an!$E$39,H190&gt;=[2]an!$M$37),[2]an!$J$39,
IF(AND(A190=[2]an!$J$38,F190=[2]an!$E$39,H190&lt;[2]an!$M$37,S190="kahepoolne vajaduspõhine",U190=""),[2]an!$M$40,
IF(AND(A190=[2]an!$J$38,F190=[2]an!$E$39,H190&lt;[2]an!$M$37,S190="kahepoolne vajaduspõhine",U190&lt;&gt;""),[2]an!$J$39,
IF(AND(A190=[2]an!$J$38,F190=[2]an!$E$39,H190&lt;[2]an!$M$37,S190&lt;&gt;"kahepoolne vajaduspõhine"),[2]an!$J$39,
IF(AND(A190=[2]an!$J$38,F190=[2]an!$E$42),[2]an!$J$42,""))))))))))))))))))))))))))))</f>
        <v/>
      </c>
      <c r="Y190" s="17" t="str">
        <f>IFERROR(IF(F190="Tugigrupp",0,
IF(AND(F190="Peretoe teenus",H190&gt;=[2]an!$M$37,RANK(D190,$D190:$D190)+COUNTIFS($D$2:D190,D190,$F$2:F190,F190)-1&gt;1),"",
IF(AND(F190="Peretoe teenus",H190&gt;=[2]an!$M$37,RANK(D190,$D190:$D190)+COUNTIFS($D$2:D190,D190,$F$2:F190,F190)-1=1,MONTH(H190)=MONTH(K190)=TRUE,YEAR(H190)=YEAR(K190)=TRUE),((EOMONTH(H190,0)-H190+1)*X190)/DAY(EOMONTH(H190,0)),
IF(AND(F190="Peretoe teenus",H190&gt;=[2]an!$M$37,RANK(D190,$D190:$D190)+COUNTIFS($D$2:D190,D190,$F$2:F190,F190)-1=1),X190,
IF(AND(F190="Peretoe teenus",H190&lt;[2]an!$M$37,S190&lt;&gt;"kahepoolne vajaduspõhine",RANK(D190,$D190:$D190)+COUNTIFS($D$2:D190,D190,$F$2:F190,F190)-1=1),X190,
IF(AND(F190="Peretoe teenus",H190&lt;[2]an!$M$37,S190&lt;&gt;"kahepoolne vajaduspõhine",RANK(D190,$D190:$D190)+COUNTIFS($D$2:D190,D190,$F$2:F190,F190)-1&gt;1),"",
IF(AND(F190="Peretoe teenus",H190&lt;[2]an!$M$37,S190="kahepoolne vajaduspõhine",U190="",RANK(D190,$D190:$D190)+COUNTIFS($D$2:D190,D190,$F$2:F190,F190)-1=1),X190,
IF(AND(F190="Peretoe teenus",H190&lt;[2]an!$M$37,S190="kahepoolne vajaduspõhine",U190="",RANK(D190,$D190:$D190)+COUNTIFS($D$2:D190,D190,$F$2:F190,F190)-1&gt;1),"",
IF(AND(F190="Peretoe teenus",H190&lt;[2]an!$M$37,S190="kahepoolne vajaduspõhine",U190&lt;[2]an!$M$37,RANK(D190,$D190:$D190)+COUNTIFS($D$2:D190,D190,$F$2:F190,F190)-1=1),X190,
IF(AND(F190="Peretoe teenus",H190&lt;[2]an!$M$37,S190="kahepoolne vajaduspõhine",U190&lt;[2]an!$M$37,RANK(D190,$D190:$D190)+COUNTIFS($D$2:D190,D190,$F$2:F190,F190)-1&gt;1),"",
IF(AND(F190="Peretoe teenus",H190&lt;[2]an!$M$37,S190="kahepoolne vajaduspõhine",U190&gt;=[2]an!$M$37,U190&lt;=[2]an!$M$38,RANK(D190,$D190:$D190)+COUNTIFS($D$2:D190,D190,$F$2:F190,F190)-1=1),
((EOMONTH(U190,0)-U190+1)*X190)/DAY(EOMONTH(U190,0))+(DAY(U190)-1)*100/DAY(EOMONTH(U190,0)),
IF(AND(F190="Peretoe teenus",H190&lt;[2]an!$M$37,S190="kahepoolne vajaduspõhine",U190&gt;=[2]an!$M$37,U190&lt;=[2]an!$M$38,RANK(D190,$D190:$D190)+COUNTIFS($D$2:D190,D190,$F$2:F190,F190)-1&gt;1),"",
IF(AND(F190="Peretoe teenus",H190&lt;[2]an!$M$37,S190="kahepoolne vajaduspõhine",U190&gt;[2]an!$M$38,RANK(D190,$D190:$D190)+COUNTIFS($D$2:D190,D190,$F$2:F190,F190)-1=1),X190,
IF(AND(F190="Peretoe teenus",H190&lt;[2]an!$M$37,S190="kahepoolne vajaduspõhine",U190&gt;[2]an!$M$38,RANK(D190,$D190:$D190)+COUNTIFS($D$2:D190,D190,$F$2:F190,F190)-1&gt;1),"",X190*W190)))))))))))))),"")</f>
        <v/>
      </c>
      <c r="Z190" s="18" t="str">
        <f t="shared" si="7"/>
        <v/>
      </c>
      <c r="AA190" s="19" t="str">
        <f>IFERROR(VLOOKUP(E190,[2]an!$A$3:$B$81,2,FALSE),"")</f>
        <v/>
      </c>
      <c r="AB190" s="19" t="str">
        <f>IFERROR(VLOOKUP(AA190,[2]an!$C$2:$D$16,2,FALSE),"")</f>
        <v/>
      </c>
      <c r="AC190" s="20"/>
      <c r="AD190" s="21" t="str">
        <f>IF(A190=[2]an!$F$36,VLOOKUP([2]an!$F$36,[2]an!$F$36:$H$36,3,FALSE),IF(A190=[2]an!$F$35,VLOOKUP([2]an!$F$35,[2]an!$F$35:$H$35,3,FALSE),IF(A190=[2]an!$F$33,VLOOKUP([2]an!$F$33,[2]an!$F$33:$H$33,3,FALSE),IF(A190=[2]an!$F$31,VLOOKUP([2]an!$F$31,[2]an!$F$31:$H$31,3,FALSE),""))))</f>
        <v/>
      </c>
    </row>
    <row r="191" spans="6:30" x14ac:dyDescent="0.2">
      <c r="F191" s="10"/>
      <c r="G191" s="8" t="str">
        <f t="shared" si="8"/>
        <v/>
      </c>
      <c r="H191" s="13"/>
      <c r="K191" s="13"/>
      <c r="L191" s="10"/>
      <c r="M191" s="10"/>
      <c r="S191" s="8" t="str">
        <f>IFERROR(VLOOKUP(D191,[1]peretoe_teenus!$A$2:$L$2000,5,FALSE),"")</f>
        <v/>
      </c>
      <c r="U191" s="13"/>
      <c r="V191" s="15" t="str" cm="1">
        <f t="array" ref="V191">IFERROR(IF(AND(F191="Tugigrupp",RANK(K191,$K191:$K191)+COUNTIFS($K$2:K191,K191,$L$2:L191,L191,$M$2:M191,M191,$I$2:I191,I191,$G$2:G191,G191,$F$2:F191,F191)-1=1),SUMPRODUCT(($F$2:$F$4154=F191)*($G$2:$G$4154=G191)*($K$2:$K$4154=K191)*($I$2:$I$4154=I191)*($L$2:$L$4154=L191)*($M$2:$M$4154=M191)),""),"")</f>
        <v/>
      </c>
      <c r="W191" s="15" t="str">
        <f t="shared" si="6"/>
        <v/>
      </c>
      <c r="X191" s="16" t="str">
        <f>IF(AND(A191=[2]an!$G$38,F191=[2]an!$E$40),[2]an!$G$40,IF(AND(A191=[2]an!$G$38,F191=[2]an!$E$41),[2]an!$G$41,IF(AND(A191=[2]an!$G$38,F191=[2]an!$E$39,H191&gt;=[2]an!$M$37),[2]an!$G$39,
IF(AND(A191=[2]an!$G$38,F191=[2]an!$E$39,H191&lt;[2]an!$M$37,S191="kahepoolne vajaduspõhine",U191=""),[2]an!$M$40,
IF(AND(A191=[2]an!$G$38,F191=[2]an!$E$39,H191&lt;[2]an!$M$37,S191="kahepoolne vajaduspõhine",U191&lt;&gt;""),[2]an!$G$39,
IF(AND(A191=[2]an!$G$38,F191=[2]an!$E$39,H191&lt;[2]an!$M$37,S191&lt;&gt;"kahepoolne vajaduspõhine"),[2]an!$G$39,
IF(AND(A191=[2]an!$G$38,F191=[2]an!$E$42),[2]an!$G$42,
IF(AND(A191=[2]an!$H$38,F191=[2]an!$E$40),[2]an!$H$40,IF(AND(A191=[2]an!$H$38,F191=[2]an!$E$41),[2]an!$H$41,IF(AND(A191=[2]an!$H$38,F191=[2]an!$E$39,H191&gt;=[2]an!$M$37),[2]an!$H$39,
IF(AND(A191=[2]an!$H$38,F191=[2]an!$E$39,H191&lt;[2]an!$M$37,S191="kahepoolne vajaduspõhine",U191=""),[2]an!$M$40,
IF(AND(A191=[2]an!$H$38,F191=[2]an!$E$39,H191&lt;[2]an!$M$37,S191="kahepoolne vajaduspõhine",U191&lt;&gt;""),[2]an!$H$39,
IF(AND(A191=[2]an!$H$38,F191=[2]an!$E$39,H191&lt;[2]an!$M$37,S191&lt;&gt;"kahepoolne vajaduspõhine"),[2]an!$H$39,
IF(AND(A191=[2]an!$H$38,F191=[2]an!$E$42),[2]an!$H$42,
IF(AND(A191=[2]an!$I$38,F191=[2]an!$E$40),[2]an!$I$40,IF(AND(A191=[2]an!$I$38,F191=[2]an!$E$41),[2]an!$I$41,IF(AND(A191=[2]an!$I$38,F191=[2]an!$E$39,H191&gt;=[2]an!$M$37),[2]an!$I$39,
IF(AND(A191=[2]an!$I$38,F191=[2]an!$E$39,H191&lt;[2]an!$M$37,S191="kahepoolne vajaduspõhine",U191=""),[2]an!$M$40,
IF(AND(A191=[2]an!$I$38,F191=[2]an!$E$39,H191&lt;[2]an!$M$37,S191="kahepoolne vajaduspõhine",U191&lt;&gt;""),[2]an!$I$39,
IF(AND(A191=[2]an!$I$38,F191=[2]an!$E$39,H191&lt;[2]an!$M$37,S191&lt;&gt;"kahepoolne vajaduspõhine"),[2]an!$I$39,
IF(AND(A191=[2]an!$I$38,F191=[2]an!$E$42),[2]an!$I$42,
IF(AND(A191=[2]an!$J$38,F191=[2]an!$E$40),[2]an!$J$40,IF(AND(A191=[2]an!$J$38,F191=[2]an!$E$41),[2]an!$J$41,IF(AND(A191=[2]an!$J$38,F191=[2]an!$E$39,H191&gt;=[2]an!$M$37),[2]an!$J$39,
IF(AND(A191=[2]an!$J$38,F191=[2]an!$E$39,H191&lt;[2]an!$M$37,S191="kahepoolne vajaduspõhine",U191=""),[2]an!$M$40,
IF(AND(A191=[2]an!$J$38,F191=[2]an!$E$39,H191&lt;[2]an!$M$37,S191="kahepoolne vajaduspõhine",U191&lt;&gt;""),[2]an!$J$39,
IF(AND(A191=[2]an!$J$38,F191=[2]an!$E$39,H191&lt;[2]an!$M$37,S191&lt;&gt;"kahepoolne vajaduspõhine"),[2]an!$J$39,
IF(AND(A191=[2]an!$J$38,F191=[2]an!$E$42),[2]an!$J$42,""))))))))))))))))))))))))))))</f>
        <v/>
      </c>
      <c r="Y191" s="17" t="str">
        <f>IFERROR(IF(F191="Tugigrupp",0,
IF(AND(F191="Peretoe teenus",H191&gt;=[2]an!$M$37,RANK(D191,$D191:$D191)+COUNTIFS($D$2:D191,D191,$F$2:F191,F191)-1&gt;1),"",
IF(AND(F191="Peretoe teenus",H191&gt;=[2]an!$M$37,RANK(D191,$D191:$D191)+COUNTIFS($D$2:D191,D191,$F$2:F191,F191)-1=1,MONTH(H191)=MONTH(K191)=TRUE,YEAR(H191)=YEAR(K191)=TRUE),((EOMONTH(H191,0)-H191+1)*X191)/DAY(EOMONTH(H191,0)),
IF(AND(F191="Peretoe teenus",H191&gt;=[2]an!$M$37,RANK(D191,$D191:$D191)+COUNTIFS($D$2:D191,D191,$F$2:F191,F191)-1=1),X191,
IF(AND(F191="Peretoe teenus",H191&lt;[2]an!$M$37,S191&lt;&gt;"kahepoolne vajaduspõhine",RANK(D191,$D191:$D191)+COUNTIFS($D$2:D191,D191,$F$2:F191,F191)-1=1),X191,
IF(AND(F191="Peretoe teenus",H191&lt;[2]an!$M$37,S191&lt;&gt;"kahepoolne vajaduspõhine",RANK(D191,$D191:$D191)+COUNTIFS($D$2:D191,D191,$F$2:F191,F191)-1&gt;1),"",
IF(AND(F191="Peretoe teenus",H191&lt;[2]an!$M$37,S191="kahepoolne vajaduspõhine",U191="",RANK(D191,$D191:$D191)+COUNTIFS($D$2:D191,D191,$F$2:F191,F191)-1=1),X191,
IF(AND(F191="Peretoe teenus",H191&lt;[2]an!$M$37,S191="kahepoolne vajaduspõhine",U191="",RANK(D191,$D191:$D191)+COUNTIFS($D$2:D191,D191,$F$2:F191,F191)-1&gt;1),"",
IF(AND(F191="Peretoe teenus",H191&lt;[2]an!$M$37,S191="kahepoolne vajaduspõhine",U191&lt;[2]an!$M$37,RANK(D191,$D191:$D191)+COUNTIFS($D$2:D191,D191,$F$2:F191,F191)-1=1),X191,
IF(AND(F191="Peretoe teenus",H191&lt;[2]an!$M$37,S191="kahepoolne vajaduspõhine",U191&lt;[2]an!$M$37,RANK(D191,$D191:$D191)+COUNTIFS($D$2:D191,D191,$F$2:F191,F191)-1&gt;1),"",
IF(AND(F191="Peretoe teenus",H191&lt;[2]an!$M$37,S191="kahepoolne vajaduspõhine",U191&gt;=[2]an!$M$37,U191&lt;=[2]an!$M$38,RANK(D191,$D191:$D191)+COUNTIFS($D$2:D191,D191,$F$2:F191,F191)-1=1),
((EOMONTH(U191,0)-U191+1)*X191)/DAY(EOMONTH(U191,0))+(DAY(U191)-1)*100/DAY(EOMONTH(U191,0)),
IF(AND(F191="Peretoe teenus",H191&lt;[2]an!$M$37,S191="kahepoolne vajaduspõhine",U191&gt;=[2]an!$M$37,U191&lt;=[2]an!$M$38,RANK(D191,$D191:$D191)+COUNTIFS($D$2:D191,D191,$F$2:F191,F191)-1&gt;1),"",
IF(AND(F191="Peretoe teenus",H191&lt;[2]an!$M$37,S191="kahepoolne vajaduspõhine",U191&gt;[2]an!$M$38,RANK(D191,$D191:$D191)+COUNTIFS($D$2:D191,D191,$F$2:F191,F191)-1=1),X191,
IF(AND(F191="Peretoe teenus",H191&lt;[2]an!$M$37,S191="kahepoolne vajaduspõhine",U191&gt;[2]an!$M$38,RANK(D191,$D191:$D191)+COUNTIFS($D$2:D191,D191,$F$2:F191,F191)-1&gt;1),"",X191*W191)))))))))))))),"")</f>
        <v/>
      </c>
      <c r="Z191" s="18" t="str">
        <f t="shared" si="7"/>
        <v/>
      </c>
      <c r="AA191" s="19" t="str">
        <f>IFERROR(VLOOKUP(E191,[2]an!$A$3:$B$81,2,FALSE),"")</f>
        <v/>
      </c>
      <c r="AB191" s="19" t="str">
        <f>IFERROR(VLOOKUP(AA191,[2]an!$C$2:$D$16,2,FALSE),"")</f>
        <v/>
      </c>
      <c r="AC191" s="20"/>
      <c r="AD191" s="21" t="str">
        <f>IF(A191=[2]an!$F$36,VLOOKUP([2]an!$F$36,[2]an!$F$36:$H$36,3,FALSE),IF(A191=[2]an!$F$35,VLOOKUP([2]an!$F$35,[2]an!$F$35:$H$35,3,FALSE),IF(A191=[2]an!$F$33,VLOOKUP([2]an!$F$33,[2]an!$F$33:$H$33,3,FALSE),IF(A191=[2]an!$F$31,VLOOKUP([2]an!$F$31,[2]an!$F$31:$H$31,3,FALSE),""))))</f>
        <v/>
      </c>
    </row>
    <row r="192" spans="6:30" x14ac:dyDescent="0.2">
      <c r="F192" s="10"/>
      <c r="G192" s="8" t="str">
        <f t="shared" si="8"/>
        <v/>
      </c>
      <c r="H192" s="13"/>
      <c r="K192" s="13"/>
      <c r="L192" s="10"/>
      <c r="M192" s="10"/>
      <c r="S192" s="8" t="str">
        <f>IFERROR(VLOOKUP(D192,[1]peretoe_teenus!$A$2:$L$2000,5,FALSE),"")</f>
        <v/>
      </c>
      <c r="U192" s="13"/>
      <c r="V192" s="15" t="str" cm="1">
        <f t="array" ref="V192">IFERROR(IF(AND(F192="Tugigrupp",RANK(K192,$K192:$K192)+COUNTIFS($K$2:K192,K192,$L$2:L192,L192,$M$2:M192,M192,$I$2:I192,I192,$G$2:G192,G192,$F$2:F192,F192)-1=1),SUMPRODUCT(($F$2:$F$4154=F192)*($G$2:$G$4154=G192)*($K$2:$K$4154=K192)*($I$2:$I$4154=I192)*($L$2:$L$4154=L192)*($M$2:$M$4154=M192)),""),"")</f>
        <v/>
      </c>
      <c r="W192" s="15" t="str">
        <f t="shared" si="6"/>
        <v/>
      </c>
      <c r="X192" s="16" t="str">
        <f>IF(AND(A192=[2]an!$G$38,F192=[2]an!$E$40),[2]an!$G$40,IF(AND(A192=[2]an!$G$38,F192=[2]an!$E$41),[2]an!$G$41,IF(AND(A192=[2]an!$G$38,F192=[2]an!$E$39,H192&gt;=[2]an!$M$37),[2]an!$G$39,
IF(AND(A192=[2]an!$G$38,F192=[2]an!$E$39,H192&lt;[2]an!$M$37,S192="kahepoolne vajaduspõhine",U192=""),[2]an!$M$40,
IF(AND(A192=[2]an!$G$38,F192=[2]an!$E$39,H192&lt;[2]an!$M$37,S192="kahepoolne vajaduspõhine",U192&lt;&gt;""),[2]an!$G$39,
IF(AND(A192=[2]an!$G$38,F192=[2]an!$E$39,H192&lt;[2]an!$M$37,S192&lt;&gt;"kahepoolne vajaduspõhine"),[2]an!$G$39,
IF(AND(A192=[2]an!$G$38,F192=[2]an!$E$42),[2]an!$G$42,
IF(AND(A192=[2]an!$H$38,F192=[2]an!$E$40),[2]an!$H$40,IF(AND(A192=[2]an!$H$38,F192=[2]an!$E$41),[2]an!$H$41,IF(AND(A192=[2]an!$H$38,F192=[2]an!$E$39,H192&gt;=[2]an!$M$37),[2]an!$H$39,
IF(AND(A192=[2]an!$H$38,F192=[2]an!$E$39,H192&lt;[2]an!$M$37,S192="kahepoolne vajaduspõhine",U192=""),[2]an!$M$40,
IF(AND(A192=[2]an!$H$38,F192=[2]an!$E$39,H192&lt;[2]an!$M$37,S192="kahepoolne vajaduspõhine",U192&lt;&gt;""),[2]an!$H$39,
IF(AND(A192=[2]an!$H$38,F192=[2]an!$E$39,H192&lt;[2]an!$M$37,S192&lt;&gt;"kahepoolne vajaduspõhine"),[2]an!$H$39,
IF(AND(A192=[2]an!$H$38,F192=[2]an!$E$42),[2]an!$H$42,
IF(AND(A192=[2]an!$I$38,F192=[2]an!$E$40),[2]an!$I$40,IF(AND(A192=[2]an!$I$38,F192=[2]an!$E$41),[2]an!$I$41,IF(AND(A192=[2]an!$I$38,F192=[2]an!$E$39,H192&gt;=[2]an!$M$37),[2]an!$I$39,
IF(AND(A192=[2]an!$I$38,F192=[2]an!$E$39,H192&lt;[2]an!$M$37,S192="kahepoolne vajaduspõhine",U192=""),[2]an!$M$40,
IF(AND(A192=[2]an!$I$38,F192=[2]an!$E$39,H192&lt;[2]an!$M$37,S192="kahepoolne vajaduspõhine",U192&lt;&gt;""),[2]an!$I$39,
IF(AND(A192=[2]an!$I$38,F192=[2]an!$E$39,H192&lt;[2]an!$M$37,S192&lt;&gt;"kahepoolne vajaduspõhine"),[2]an!$I$39,
IF(AND(A192=[2]an!$I$38,F192=[2]an!$E$42),[2]an!$I$42,
IF(AND(A192=[2]an!$J$38,F192=[2]an!$E$40),[2]an!$J$40,IF(AND(A192=[2]an!$J$38,F192=[2]an!$E$41),[2]an!$J$41,IF(AND(A192=[2]an!$J$38,F192=[2]an!$E$39,H192&gt;=[2]an!$M$37),[2]an!$J$39,
IF(AND(A192=[2]an!$J$38,F192=[2]an!$E$39,H192&lt;[2]an!$M$37,S192="kahepoolne vajaduspõhine",U192=""),[2]an!$M$40,
IF(AND(A192=[2]an!$J$38,F192=[2]an!$E$39,H192&lt;[2]an!$M$37,S192="kahepoolne vajaduspõhine",U192&lt;&gt;""),[2]an!$J$39,
IF(AND(A192=[2]an!$J$38,F192=[2]an!$E$39,H192&lt;[2]an!$M$37,S192&lt;&gt;"kahepoolne vajaduspõhine"),[2]an!$J$39,
IF(AND(A192=[2]an!$J$38,F192=[2]an!$E$42),[2]an!$J$42,""))))))))))))))))))))))))))))</f>
        <v/>
      </c>
      <c r="Y192" s="17" t="str">
        <f>IFERROR(IF(F192="Tugigrupp",0,
IF(AND(F192="Peretoe teenus",H192&gt;=[2]an!$M$37,RANK(D192,$D192:$D192)+COUNTIFS($D$2:D192,D192,$F$2:F192,F192)-1&gt;1),"",
IF(AND(F192="Peretoe teenus",H192&gt;=[2]an!$M$37,RANK(D192,$D192:$D192)+COUNTIFS($D$2:D192,D192,$F$2:F192,F192)-1=1,MONTH(H192)=MONTH(K192)=TRUE,YEAR(H192)=YEAR(K192)=TRUE),((EOMONTH(H192,0)-H192+1)*X192)/DAY(EOMONTH(H192,0)),
IF(AND(F192="Peretoe teenus",H192&gt;=[2]an!$M$37,RANK(D192,$D192:$D192)+COUNTIFS($D$2:D192,D192,$F$2:F192,F192)-1=1),X192,
IF(AND(F192="Peretoe teenus",H192&lt;[2]an!$M$37,S192&lt;&gt;"kahepoolne vajaduspõhine",RANK(D192,$D192:$D192)+COUNTIFS($D$2:D192,D192,$F$2:F192,F192)-1=1),X192,
IF(AND(F192="Peretoe teenus",H192&lt;[2]an!$M$37,S192&lt;&gt;"kahepoolne vajaduspõhine",RANK(D192,$D192:$D192)+COUNTIFS($D$2:D192,D192,$F$2:F192,F192)-1&gt;1),"",
IF(AND(F192="Peretoe teenus",H192&lt;[2]an!$M$37,S192="kahepoolne vajaduspõhine",U192="",RANK(D192,$D192:$D192)+COUNTIFS($D$2:D192,D192,$F$2:F192,F192)-1=1),X192,
IF(AND(F192="Peretoe teenus",H192&lt;[2]an!$M$37,S192="kahepoolne vajaduspõhine",U192="",RANK(D192,$D192:$D192)+COUNTIFS($D$2:D192,D192,$F$2:F192,F192)-1&gt;1),"",
IF(AND(F192="Peretoe teenus",H192&lt;[2]an!$M$37,S192="kahepoolne vajaduspõhine",U192&lt;[2]an!$M$37,RANK(D192,$D192:$D192)+COUNTIFS($D$2:D192,D192,$F$2:F192,F192)-1=1),X192,
IF(AND(F192="Peretoe teenus",H192&lt;[2]an!$M$37,S192="kahepoolne vajaduspõhine",U192&lt;[2]an!$M$37,RANK(D192,$D192:$D192)+COUNTIFS($D$2:D192,D192,$F$2:F192,F192)-1&gt;1),"",
IF(AND(F192="Peretoe teenus",H192&lt;[2]an!$M$37,S192="kahepoolne vajaduspõhine",U192&gt;=[2]an!$M$37,U192&lt;=[2]an!$M$38,RANK(D192,$D192:$D192)+COUNTIFS($D$2:D192,D192,$F$2:F192,F192)-1=1),
((EOMONTH(U192,0)-U192+1)*X192)/DAY(EOMONTH(U192,0))+(DAY(U192)-1)*100/DAY(EOMONTH(U192,0)),
IF(AND(F192="Peretoe teenus",H192&lt;[2]an!$M$37,S192="kahepoolne vajaduspõhine",U192&gt;=[2]an!$M$37,U192&lt;=[2]an!$M$38,RANK(D192,$D192:$D192)+COUNTIFS($D$2:D192,D192,$F$2:F192,F192)-1&gt;1),"",
IF(AND(F192="Peretoe teenus",H192&lt;[2]an!$M$37,S192="kahepoolne vajaduspõhine",U192&gt;[2]an!$M$38,RANK(D192,$D192:$D192)+COUNTIFS($D$2:D192,D192,$F$2:F192,F192)-1=1),X192,
IF(AND(F192="Peretoe teenus",H192&lt;[2]an!$M$37,S192="kahepoolne vajaduspõhine",U192&gt;[2]an!$M$38,RANK(D192,$D192:$D192)+COUNTIFS($D$2:D192,D192,$F$2:F192,F192)-1&gt;1),"",X192*W192)))))))))))))),"")</f>
        <v/>
      </c>
      <c r="Z192" s="18" t="str">
        <f t="shared" si="7"/>
        <v/>
      </c>
      <c r="AA192" s="19" t="str">
        <f>IFERROR(VLOOKUP(E192,[2]an!$A$3:$B$81,2,FALSE),"")</f>
        <v/>
      </c>
      <c r="AB192" s="19" t="str">
        <f>IFERROR(VLOOKUP(AA192,[2]an!$C$2:$D$16,2,FALSE),"")</f>
        <v/>
      </c>
      <c r="AC192" s="20"/>
      <c r="AD192" s="21" t="str">
        <f>IF(A192=[2]an!$F$36,VLOOKUP([2]an!$F$36,[2]an!$F$36:$H$36,3,FALSE),IF(A192=[2]an!$F$35,VLOOKUP([2]an!$F$35,[2]an!$F$35:$H$35,3,FALSE),IF(A192=[2]an!$F$33,VLOOKUP([2]an!$F$33,[2]an!$F$33:$H$33,3,FALSE),IF(A192=[2]an!$F$31,VLOOKUP([2]an!$F$31,[2]an!$F$31:$H$31,3,FALSE),""))))</f>
        <v/>
      </c>
    </row>
    <row r="193" spans="6:30" x14ac:dyDescent="0.2">
      <c r="F193" s="10"/>
      <c r="G193" s="8" t="str">
        <f t="shared" si="8"/>
        <v/>
      </c>
      <c r="H193" s="13"/>
      <c r="K193" s="13"/>
      <c r="L193" s="10"/>
      <c r="M193" s="10"/>
      <c r="S193" s="8" t="str">
        <f>IFERROR(VLOOKUP(D193,[1]peretoe_teenus!$A$2:$L$2000,5,FALSE),"")</f>
        <v/>
      </c>
      <c r="U193" s="13"/>
      <c r="V193" s="15" t="str" cm="1">
        <f t="array" ref="V193">IFERROR(IF(AND(F193="Tugigrupp",RANK(K193,$K193:$K193)+COUNTIFS($K$2:K193,K193,$L$2:L193,L193,$M$2:M193,M193,$I$2:I193,I193,$G$2:G193,G193,$F$2:F193,F193)-1=1),SUMPRODUCT(($F$2:$F$4154=F193)*($G$2:$G$4154=G193)*($K$2:$K$4154=K193)*($I$2:$I$4154=I193)*($L$2:$L$4154=L193)*($M$2:$M$4154=M193)),""),"")</f>
        <v/>
      </c>
      <c r="W193" s="15" t="str">
        <f t="shared" si="6"/>
        <v/>
      </c>
      <c r="X193" s="16" t="str">
        <f>IF(AND(A193=[2]an!$G$38,F193=[2]an!$E$40),[2]an!$G$40,IF(AND(A193=[2]an!$G$38,F193=[2]an!$E$41),[2]an!$G$41,IF(AND(A193=[2]an!$G$38,F193=[2]an!$E$39,H193&gt;=[2]an!$M$37),[2]an!$G$39,
IF(AND(A193=[2]an!$G$38,F193=[2]an!$E$39,H193&lt;[2]an!$M$37,S193="kahepoolne vajaduspõhine",U193=""),[2]an!$M$40,
IF(AND(A193=[2]an!$G$38,F193=[2]an!$E$39,H193&lt;[2]an!$M$37,S193="kahepoolne vajaduspõhine",U193&lt;&gt;""),[2]an!$G$39,
IF(AND(A193=[2]an!$G$38,F193=[2]an!$E$39,H193&lt;[2]an!$M$37,S193&lt;&gt;"kahepoolne vajaduspõhine"),[2]an!$G$39,
IF(AND(A193=[2]an!$G$38,F193=[2]an!$E$42),[2]an!$G$42,
IF(AND(A193=[2]an!$H$38,F193=[2]an!$E$40),[2]an!$H$40,IF(AND(A193=[2]an!$H$38,F193=[2]an!$E$41),[2]an!$H$41,IF(AND(A193=[2]an!$H$38,F193=[2]an!$E$39,H193&gt;=[2]an!$M$37),[2]an!$H$39,
IF(AND(A193=[2]an!$H$38,F193=[2]an!$E$39,H193&lt;[2]an!$M$37,S193="kahepoolne vajaduspõhine",U193=""),[2]an!$M$40,
IF(AND(A193=[2]an!$H$38,F193=[2]an!$E$39,H193&lt;[2]an!$M$37,S193="kahepoolne vajaduspõhine",U193&lt;&gt;""),[2]an!$H$39,
IF(AND(A193=[2]an!$H$38,F193=[2]an!$E$39,H193&lt;[2]an!$M$37,S193&lt;&gt;"kahepoolne vajaduspõhine"),[2]an!$H$39,
IF(AND(A193=[2]an!$H$38,F193=[2]an!$E$42),[2]an!$H$42,
IF(AND(A193=[2]an!$I$38,F193=[2]an!$E$40),[2]an!$I$40,IF(AND(A193=[2]an!$I$38,F193=[2]an!$E$41),[2]an!$I$41,IF(AND(A193=[2]an!$I$38,F193=[2]an!$E$39,H193&gt;=[2]an!$M$37),[2]an!$I$39,
IF(AND(A193=[2]an!$I$38,F193=[2]an!$E$39,H193&lt;[2]an!$M$37,S193="kahepoolne vajaduspõhine",U193=""),[2]an!$M$40,
IF(AND(A193=[2]an!$I$38,F193=[2]an!$E$39,H193&lt;[2]an!$M$37,S193="kahepoolne vajaduspõhine",U193&lt;&gt;""),[2]an!$I$39,
IF(AND(A193=[2]an!$I$38,F193=[2]an!$E$39,H193&lt;[2]an!$M$37,S193&lt;&gt;"kahepoolne vajaduspõhine"),[2]an!$I$39,
IF(AND(A193=[2]an!$I$38,F193=[2]an!$E$42),[2]an!$I$42,
IF(AND(A193=[2]an!$J$38,F193=[2]an!$E$40),[2]an!$J$40,IF(AND(A193=[2]an!$J$38,F193=[2]an!$E$41),[2]an!$J$41,IF(AND(A193=[2]an!$J$38,F193=[2]an!$E$39,H193&gt;=[2]an!$M$37),[2]an!$J$39,
IF(AND(A193=[2]an!$J$38,F193=[2]an!$E$39,H193&lt;[2]an!$M$37,S193="kahepoolne vajaduspõhine",U193=""),[2]an!$M$40,
IF(AND(A193=[2]an!$J$38,F193=[2]an!$E$39,H193&lt;[2]an!$M$37,S193="kahepoolne vajaduspõhine",U193&lt;&gt;""),[2]an!$J$39,
IF(AND(A193=[2]an!$J$38,F193=[2]an!$E$39,H193&lt;[2]an!$M$37,S193&lt;&gt;"kahepoolne vajaduspõhine"),[2]an!$J$39,
IF(AND(A193=[2]an!$J$38,F193=[2]an!$E$42),[2]an!$J$42,""))))))))))))))))))))))))))))</f>
        <v/>
      </c>
      <c r="Y193" s="17" t="str">
        <f>IFERROR(IF(F193="Tugigrupp",0,
IF(AND(F193="Peretoe teenus",H193&gt;=[2]an!$M$37,RANK(D193,$D193:$D193)+COUNTIFS($D$2:D193,D193,$F$2:F193,F193)-1&gt;1),"",
IF(AND(F193="Peretoe teenus",H193&gt;=[2]an!$M$37,RANK(D193,$D193:$D193)+COUNTIFS($D$2:D193,D193,$F$2:F193,F193)-1=1,MONTH(H193)=MONTH(K193)=TRUE,YEAR(H193)=YEAR(K193)=TRUE),((EOMONTH(H193,0)-H193+1)*X193)/DAY(EOMONTH(H193,0)),
IF(AND(F193="Peretoe teenus",H193&gt;=[2]an!$M$37,RANK(D193,$D193:$D193)+COUNTIFS($D$2:D193,D193,$F$2:F193,F193)-1=1),X193,
IF(AND(F193="Peretoe teenus",H193&lt;[2]an!$M$37,S193&lt;&gt;"kahepoolne vajaduspõhine",RANK(D193,$D193:$D193)+COUNTIFS($D$2:D193,D193,$F$2:F193,F193)-1=1),X193,
IF(AND(F193="Peretoe teenus",H193&lt;[2]an!$M$37,S193&lt;&gt;"kahepoolne vajaduspõhine",RANK(D193,$D193:$D193)+COUNTIFS($D$2:D193,D193,$F$2:F193,F193)-1&gt;1),"",
IF(AND(F193="Peretoe teenus",H193&lt;[2]an!$M$37,S193="kahepoolne vajaduspõhine",U193="",RANK(D193,$D193:$D193)+COUNTIFS($D$2:D193,D193,$F$2:F193,F193)-1=1),X193,
IF(AND(F193="Peretoe teenus",H193&lt;[2]an!$M$37,S193="kahepoolne vajaduspõhine",U193="",RANK(D193,$D193:$D193)+COUNTIFS($D$2:D193,D193,$F$2:F193,F193)-1&gt;1),"",
IF(AND(F193="Peretoe teenus",H193&lt;[2]an!$M$37,S193="kahepoolne vajaduspõhine",U193&lt;[2]an!$M$37,RANK(D193,$D193:$D193)+COUNTIFS($D$2:D193,D193,$F$2:F193,F193)-1=1),X193,
IF(AND(F193="Peretoe teenus",H193&lt;[2]an!$M$37,S193="kahepoolne vajaduspõhine",U193&lt;[2]an!$M$37,RANK(D193,$D193:$D193)+COUNTIFS($D$2:D193,D193,$F$2:F193,F193)-1&gt;1),"",
IF(AND(F193="Peretoe teenus",H193&lt;[2]an!$M$37,S193="kahepoolne vajaduspõhine",U193&gt;=[2]an!$M$37,U193&lt;=[2]an!$M$38,RANK(D193,$D193:$D193)+COUNTIFS($D$2:D193,D193,$F$2:F193,F193)-1=1),
((EOMONTH(U193,0)-U193+1)*X193)/DAY(EOMONTH(U193,0))+(DAY(U193)-1)*100/DAY(EOMONTH(U193,0)),
IF(AND(F193="Peretoe teenus",H193&lt;[2]an!$M$37,S193="kahepoolne vajaduspõhine",U193&gt;=[2]an!$M$37,U193&lt;=[2]an!$M$38,RANK(D193,$D193:$D193)+COUNTIFS($D$2:D193,D193,$F$2:F193,F193)-1&gt;1),"",
IF(AND(F193="Peretoe teenus",H193&lt;[2]an!$M$37,S193="kahepoolne vajaduspõhine",U193&gt;[2]an!$M$38,RANK(D193,$D193:$D193)+COUNTIFS($D$2:D193,D193,$F$2:F193,F193)-1=1),X193,
IF(AND(F193="Peretoe teenus",H193&lt;[2]an!$M$37,S193="kahepoolne vajaduspõhine",U193&gt;[2]an!$M$38,RANK(D193,$D193:$D193)+COUNTIFS($D$2:D193,D193,$F$2:F193,F193)-1&gt;1),"",X193*W193)))))))))))))),"")</f>
        <v/>
      </c>
      <c r="Z193" s="18" t="str">
        <f t="shared" si="7"/>
        <v/>
      </c>
      <c r="AA193" s="19" t="str">
        <f>IFERROR(VLOOKUP(E193,[2]an!$A$3:$B$81,2,FALSE),"")</f>
        <v/>
      </c>
      <c r="AB193" s="19" t="str">
        <f>IFERROR(VLOOKUP(AA193,[2]an!$C$2:$D$16,2,FALSE),"")</f>
        <v/>
      </c>
      <c r="AC193" s="20"/>
      <c r="AD193" s="21" t="str">
        <f>IF(A193=[2]an!$F$36,VLOOKUP([2]an!$F$36,[2]an!$F$36:$H$36,3,FALSE),IF(A193=[2]an!$F$35,VLOOKUP([2]an!$F$35,[2]an!$F$35:$H$35,3,FALSE),IF(A193=[2]an!$F$33,VLOOKUP([2]an!$F$33,[2]an!$F$33:$H$33,3,FALSE),IF(A193=[2]an!$F$31,VLOOKUP([2]an!$F$31,[2]an!$F$31:$H$31,3,FALSE),""))))</f>
        <v/>
      </c>
    </row>
    <row r="194" spans="6:30" x14ac:dyDescent="0.2">
      <c r="F194" s="10"/>
      <c r="G194" s="8" t="str">
        <f t="shared" si="8"/>
        <v/>
      </c>
      <c r="H194" s="13"/>
      <c r="K194" s="13"/>
      <c r="L194" s="10"/>
      <c r="M194" s="10"/>
      <c r="S194" s="8" t="str">
        <f>IFERROR(VLOOKUP(D194,[1]peretoe_teenus!$A$2:$L$2000,5,FALSE),"")</f>
        <v/>
      </c>
      <c r="U194" s="13"/>
      <c r="V194" s="15" t="str" cm="1">
        <f t="array" ref="V194">IFERROR(IF(AND(F194="Tugigrupp",RANK(K194,$K194:$K194)+COUNTIFS($K$2:K194,K194,$L$2:L194,L194,$M$2:M194,M194,$I$2:I194,I194,$G$2:G194,G194,$F$2:F194,F194)-1=1),SUMPRODUCT(($F$2:$F$4154=F194)*($G$2:$G$4154=G194)*($K$2:$K$4154=K194)*($I$2:$I$4154=I194)*($L$2:$L$4154=L194)*($M$2:$M$4154=M194)),""),"")</f>
        <v/>
      </c>
      <c r="W194" s="15" t="str">
        <f t="shared" ref="W194:W257" si="9">IF(A194="","",(M194-L194)*1440/45)</f>
        <v/>
      </c>
      <c r="X194" s="16" t="str">
        <f>IF(AND(A194=[2]an!$G$38,F194=[2]an!$E$40),[2]an!$G$40,IF(AND(A194=[2]an!$G$38,F194=[2]an!$E$41),[2]an!$G$41,IF(AND(A194=[2]an!$G$38,F194=[2]an!$E$39,H194&gt;=[2]an!$M$37),[2]an!$G$39,
IF(AND(A194=[2]an!$G$38,F194=[2]an!$E$39,H194&lt;[2]an!$M$37,S194="kahepoolne vajaduspõhine",U194=""),[2]an!$M$40,
IF(AND(A194=[2]an!$G$38,F194=[2]an!$E$39,H194&lt;[2]an!$M$37,S194="kahepoolne vajaduspõhine",U194&lt;&gt;""),[2]an!$G$39,
IF(AND(A194=[2]an!$G$38,F194=[2]an!$E$39,H194&lt;[2]an!$M$37,S194&lt;&gt;"kahepoolne vajaduspõhine"),[2]an!$G$39,
IF(AND(A194=[2]an!$G$38,F194=[2]an!$E$42),[2]an!$G$42,
IF(AND(A194=[2]an!$H$38,F194=[2]an!$E$40),[2]an!$H$40,IF(AND(A194=[2]an!$H$38,F194=[2]an!$E$41),[2]an!$H$41,IF(AND(A194=[2]an!$H$38,F194=[2]an!$E$39,H194&gt;=[2]an!$M$37),[2]an!$H$39,
IF(AND(A194=[2]an!$H$38,F194=[2]an!$E$39,H194&lt;[2]an!$M$37,S194="kahepoolne vajaduspõhine",U194=""),[2]an!$M$40,
IF(AND(A194=[2]an!$H$38,F194=[2]an!$E$39,H194&lt;[2]an!$M$37,S194="kahepoolne vajaduspõhine",U194&lt;&gt;""),[2]an!$H$39,
IF(AND(A194=[2]an!$H$38,F194=[2]an!$E$39,H194&lt;[2]an!$M$37,S194&lt;&gt;"kahepoolne vajaduspõhine"),[2]an!$H$39,
IF(AND(A194=[2]an!$H$38,F194=[2]an!$E$42),[2]an!$H$42,
IF(AND(A194=[2]an!$I$38,F194=[2]an!$E$40),[2]an!$I$40,IF(AND(A194=[2]an!$I$38,F194=[2]an!$E$41),[2]an!$I$41,IF(AND(A194=[2]an!$I$38,F194=[2]an!$E$39,H194&gt;=[2]an!$M$37),[2]an!$I$39,
IF(AND(A194=[2]an!$I$38,F194=[2]an!$E$39,H194&lt;[2]an!$M$37,S194="kahepoolne vajaduspõhine",U194=""),[2]an!$M$40,
IF(AND(A194=[2]an!$I$38,F194=[2]an!$E$39,H194&lt;[2]an!$M$37,S194="kahepoolne vajaduspõhine",U194&lt;&gt;""),[2]an!$I$39,
IF(AND(A194=[2]an!$I$38,F194=[2]an!$E$39,H194&lt;[2]an!$M$37,S194&lt;&gt;"kahepoolne vajaduspõhine"),[2]an!$I$39,
IF(AND(A194=[2]an!$I$38,F194=[2]an!$E$42),[2]an!$I$42,
IF(AND(A194=[2]an!$J$38,F194=[2]an!$E$40),[2]an!$J$40,IF(AND(A194=[2]an!$J$38,F194=[2]an!$E$41),[2]an!$J$41,IF(AND(A194=[2]an!$J$38,F194=[2]an!$E$39,H194&gt;=[2]an!$M$37),[2]an!$J$39,
IF(AND(A194=[2]an!$J$38,F194=[2]an!$E$39,H194&lt;[2]an!$M$37,S194="kahepoolne vajaduspõhine",U194=""),[2]an!$M$40,
IF(AND(A194=[2]an!$J$38,F194=[2]an!$E$39,H194&lt;[2]an!$M$37,S194="kahepoolne vajaduspõhine",U194&lt;&gt;""),[2]an!$J$39,
IF(AND(A194=[2]an!$J$38,F194=[2]an!$E$39,H194&lt;[2]an!$M$37,S194&lt;&gt;"kahepoolne vajaduspõhine"),[2]an!$J$39,
IF(AND(A194=[2]an!$J$38,F194=[2]an!$E$42),[2]an!$J$42,""))))))))))))))))))))))))))))</f>
        <v/>
      </c>
      <c r="Y194" s="17" t="str">
        <f>IFERROR(IF(F194="Tugigrupp",0,
IF(AND(F194="Peretoe teenus",H194&gt;=[2]an!$M$37,RANK(D194,$D194:$D194)+COUNTIFS($D$2:D194,D194,$F$2:F194,F194)-1&gt;1),"",
IF(AND(F194="Peretoe teenus",H194&gt;=[2]an!$M$37,RANK(D194,$D194:$D194)+COUNTIFS($D$2:D194,D194,$F$2:F194,F194)-1=1,MONTH(H194)=MONTH(K194)=TRUE,YEAR(H194)=YEAR(K194)=TRUE),((EOMONTH(H194,0)-H194+1)*X194)/DAY(EOMONTH(H194,0)),
IF(AND(F194="Peretoe teenus",H194&gt;=[2]an!$M$37,RANK(D194,$D194:$D194)+COUNTIFS($D$2:D194,D194,$F$2:F194,F194)-1=1),X194,
IF(AND(F194="Peretoe teenus",H194&lt;[2]an!$M$37,S194&lt;&gt;"kahepoolne vajaduspõhine",RANK(D194,$D194:$D194)+COUNTIFS($D$2:D194,D194,$F$2:F194,F194)-1=1),X194,
IF(AND(F194="Peretoe teenus",H194&lt;[2]an!$M$37,S194&lt;&gt;"kahepoolne vajaduspõhine",RANK(D194,$D194:$D194)+COUNTIFS($D$2:D194,D194,$F$2:F194,F194)-1&gt;1),"",
IF(AND(F194="Peretoe teenus",H194&lt;[2]an!$M$37,S194="kahepoolne vajaduspõhine",U194="",RANK(D194,$D194:$D194)+COUNTIFS($D$2:D194,D194,$F$2:F194,F194)-1=1),X194,
IF(AND(F194="Peretoe teenus",H194&lt;[2]an!$M$37,S194="kahepoolne vajaduspõhine",U194="",RANK(D194,$D194:$D194)+COUNTIFS($D$2:D194,D194,$F$2:F194,F194)-1&gt;1),"",
IF(AND(F194="Peretoe teenus",H194&lt;[2]an!$M$37,S194="kahepoolne vajaduspõhine",U194&lt;[2]an!$M$37,RANK(D194,$D194:$D194)+COUNTIFS($D$2:D194,D194,$F$2:F194,F194)-1=1),X194,
IF(AND(F194="Peretoe teenus",H194&lt;[2]an!$M$37,S194="kahepoolne vajaduspõhine",U194&lt;[2]an!$M$37,RANK(D194,$D194:$D194)+COUNTIFS($D$2:D194,D194,$F$2:F194,F194)-1&gt;1),"",
IF(AND(F194="Peretoe teenus",H194&lt;[2]an!$M$37,S194="kahepoolne vajaduspõhine",U194&gt;=[2]an!$M$37,U194&lt;=[2]an!$M$38,RANK(D194,$D194:$D194)+COUNTIFS($D$2:D194,D194,$F$2:F194,F194)-1=1),
((EOMONTH(U194,0)-U194+1)*X194)/DAY(EOMONTH(U194,0))+(DAY(U194)-1)*100/DAY(EOMONTH(U194,0)),
IF(AND(F194="Peretoe teenus",H194&lt;[2]an!$M$37,S194="kahepoolne vajaduspõhine",U194&gt;=[2]an!$M$37,U194&lt;=[2]an!$M$38,RANK(D194,$D194:$D194)+COUNTIFS($D$2:D194,D194,$F$2:F194,F194)-1&gt;1),"",
IF(AND(F194="Peretoe teenus",H194&lt;[2]an!$M$37,S194="kahepoolne vajaduspõhine",U194&gt;[2]an!$M$38,RANK(D194,$D194:$D194)+COUNTIFS($D$2:D194,D194,$F$2:F194,F194)-1=1),X194,
IF(AND(F194="Peretoe teenus",H194&lt;[2]an!$M$37,S194="kahepoolne vajaduspõhine",U194&gt;[2]an!$M$38,RANK(D194,$D194:$D194)+COUNTIFS($D$2:D194,D194,$F$2:F194,F194)-1&gt;1),"",X194*W194)))))))))))))),"")</f>
        <v/>
      </c>
      <c r="Z194" s="18" t="str">
        <f t="shared" ref="Z194:Z257" si="10">IF(F194="Tugigrupp",SUMPRODUCT(($F$2:$F$4154=F194)*($G$2:$G$4154=G194)*($K$2:$K$4154=K194)*($I$2:$I$4154=I194)*($L$2:$L$4154=L194)*($M$2:$M$4154=M194)),"")</f>
        <v/>
      </c>
      <c r="AA194" s="19" t="str">
        <f>IFERROR(VLOOKUP(E194,[2]an!$A$3:$B$81,2,FALSE),"")</f>
        <v/>
      </c>
      <c r="AB194" s="19" t="str">
        <f>IFERROR(VLOOKUP(AA194,[2]an!$C$2:$D$16,2,FALSE),"")</f>
        <v/>
      </c>
      <c r="AC194" s="20"/>
      <c r="AD194" s="21" t="str">
        <f>IF(A194=[2]an!$F$36,VLOOKUP([2]an!$F$36,[2]an!$F$36:$H$36,3,FALSE),IF(A194=[2]an!$F$35,VLOOKUP([2]an!$F$35,[2]an!$F$35:$H$35,3,FALSE),IF(A194=[2]an!$F$33,VLOOKUP([2]an!$F$33,[2]an!$F$33:$H$33,3,FALSE),IF(A194=[2]an!$F$31,VLOOKUP([2]an!$F$31,[2]an!$F$31:$H$31,3,FALSE),""))))</f>
        <v/>
      </c>
    </row>
    <row r="195" spans="6:30" x14ac:dyDescent="0.2">
      <c r="F195" s="10"/>
      <c r="G195" s="8" t="str">
        <f t="shared" ref="G195:G258" si="11">IF(F195="","",IF(F195&lt;&gt;"Tugigrupp","pole",""))</f>
        <v/>
      </c>
      <c r="H195" s="13"/>
      <c r="K195" s="13"/>
      <c r="L195" s="10"/>
      <c r="M195" s="10"/>
      <c r="S195" s="8" t="str">
        <f>IFERROR(VLOOKUP(D195,[1]peretoe_teenus!$A$2:$L$2000,5,FALSE),"")</f>
        <v/>
      </c>
      <c r="U195" s="13"/>
      <c r="V195" s="15" t="str" cm="1">
        <f t="array" ref="V195">IFERROR(IF(AND(F195="Tugigrupp",RANK(K195,$K195:$K195)+COUNTIFS($K$2:K195,K195,$L$2:L195,L195,$M$2:M195,M195,$I$2:I195,I195,$G$2:G195,G195,$F$2:F195,F195)-1=1),SUMPRODUCT(($F$2:$F$4154=F195)*($G$2:$G$4154=G195)*($K$2:$K$4154=K195)*($I$2:$I$4154=I195)*($L$2:$L$4154=L195)*($M$2:$M$4154=M195)),""),"")</f>
        <v/>
      </c>
      <c r="W195" s="15" t="str">
        <f t="shared" si="9"/>
        <v/>
      </c>
      <c r="X195" s="16" t="str">
        <f>IF(AND(A195=[2]an!$G$38,F195=[2]an!$E$40),[2]an!$G$40,IF(AND(A195=[2]an!$G$38,F195=[2]an!$E$41),[2]an!$G$41,IF(AND(A195=[2]an!$G$38,F195=[2]an!$E$39,H195&gt;=[2]an!$M$37),[2]an!$G$39,
IF(AND(A195=[2]an!$G$38,F195=[2]an!$E$39,H195&lt;[2]an!$M$37,S195="kahepoolne vajaduspõhine",U195=""),[2]an!$M$40,
IF(AND(A195=[2]an!$G$38,F195=[2]an!$E$39,H195&lt;[2]an!$M$37,S195="kahepoolne vajaduspõhine",U195&lt;&gt;""),[2]an!$G$39,
IF(AND(A195=[2]an!$G$38,F195=[2]an!$E$39,H195&lt;[2]an!$M$37,S195&lt;&gt;"kahepoolne vajaduspõhine"),[2]an!$G$39,
IF(AND(A195=[2]an!$G$38,F195=[2]an!$E$42),[2]an!$G$42,
IF(AND(A195=[2]an!$H$38,F195=[2]an!$E$40),[2]an!$H$40,IF(AND(A195=[2]an!$H$38,F195=[2]an!$E$41),[2]an!$H$41,IF(AND(A195=[2]an!$H$38,F195=[2]an!$E$39,H195&gt;=[2]an!$M$37),[2]an!$H$39,
IF(AND(A195=[2]an!$H$38,F195=[2]an!$E$39,H195&lt;[2]an!$M$37,S195="kahepoolne vajaduspõhine",U195=""),[2]an!$M$40,
IF(AND(A195=[2]an!$H$38,F195=[2]an!$E$39,H195&lt;[2]an!$M$37,S195="kahepoolne vajaduspõhine",U195&lt;&gt;""),[2]an!$H$39,
IF(AND(A195=[2]an!$H$38,F195=[2]an!$E$39,H195&lt;[2]an!$M$37,S195&lt;&gt;"kahepoolne vajaduspõhine"),[2]an!$H$39,
IF(AND(A195=[2]an!$H$38,F195=[2]an!$E$42),[2]an!$H$42,
IF(AND(A195=[2]an!$I$38,F195=[2]an!$E$40),[2]an!$I$40,IF(AND(A195=[2]an!$I$38,F195=[2]an!$E$41),[2]an!$I$41,IF(AND(A195=[2]an!$I$38,F195=[2]an!$E$39,H195&gt;=[2]an!$M$37),[2]an!$I$39,
IF(AND(A195=[2]an!$I$38,F195=[2]an!$E$39,H195&lt;[2]an!$M$37,S195="kahepoolne vajaduspõhine",U195=""),[2]an!$M$40,
IF(AND(A195=[2]an!$I$38,F195=[2]an!$E$39,H195&lt;[2]an!$M$37,S195="kahepoolne vajaduspõhine",U195&lt;&gt;""),[2]an!$I$39,
IF(AND(A195=[2]an!$I$38,F195=[2]an!$E$39,H195&lt;[2]an!$M$37,S195&lt;&gt;"kahepoolne vajaduspõhine"),[2]an!$I$39,
IF(AND(A195=[2]an!$I$38,F195=[2]an!$E$42),[2]an!$I$42,
IF(AND(A195=[2]an!$J$38,F195=[2]an!$E$40),[2]an!$J$40,IF(AND(A195=[2]an!$J$38,F195=[2]an!$E$41),[2]an!$J$41,IF(AND(A195=[2]an!$J$38,F195=[2]an!$E$39,H195&gt;=[2]an!$M$37),[2]an!$J$39,
IF(AND(A195=[2]an!$J$38,F195=[2]an!$E$39,H195&lt;[2]an!$M$37,S195="kahepoolne vajaduspõhine",U195=""),[2]an!$M$40,
IF(AND(A195=[2]an!$J$38,F195=[2]an!$E$39,H195&lt;[2]an!$M$37,S195="kahepoolne vajaduspõhine",U195&lt;&gt;""),[2]an!$J$39,
IF(AND(A195=[2]an!$J$38,F195=[2]an!$E$39,H195&lt;[2]an!$M$37,S195&lt;&gt;"kahepoolne vajaduspõhine"),[2]an!$J$39,
IF(AND(A195=[2]an!$J$38,F195=[2]an!$E$42),[2]an!$J$42,""))))))))))))))))))))))))))))</f>
        <v/>
      </c>
      <c r="Y195" s="17" t="str">
        <f>IFERROR(IF(F195="Tugigrupp",0,
IF(AND(F195="Peretoe teenus",H195&gt;=[2]an!$M$37,RANK(D195,$D195:$D195)+COUNTIFS($D$2:D195,D195,$F$2:F195,F195)-1&gt;1),"",
IF(AND(F195="Peretoe teenus",H195&gt;=[2]an!$M$37,RANK(D195,$D195:$D195)+COUNTIFS($D$2:D195,D195,$F$2:F195,F195)-1=1,MONTH(H195)=MONTH(K195)=TRUE,YEAR(H195)=YEAR(K195)=TRUE),((EOMONTH(H195,0)-H195+1)*X195)/DAY(EOMONTH(H195,0)),
IF(AND(F195="Peretoe teenus",H195&gt;=[2]an!$M$37,RANK(D195,$D195:$D195)+COUNTIFS($D$2:D195,D195,$F$2:F195,F195)-1=1),X195,
IF(AND(F195="Peretoe teenus",H195&lt;[2]an!$M$37,S195&lt;&gt;"kahepoolne vajaduspõhine",RANK(D195,$D195:$D195)+COUNTIFS($D$2:D195,D195,$F$2:F195,F195)-1=1),X195,
IF(AND(F195="Peretoe teenus",H195&lt;[2]an!$M$37,S195&lt;&gt;"kahepoolne vajaduspõhine",RANK(D195,$D195:$D195)+COUNTIFS($D$2:D195,D195,$F$2:F195,F195)-1&gt;1),"",
IF(AND(F195="Peretoe teenus",H195&lt;[2]an!$M$37,S195="kahepoolne vajaduspõhine",U195="",RANK(D195,$D195:$D195)+COUNTIFS($D$2:D195,D195,$F$2:F195,F195)-1=1),X195,
IF(AND(F195="Peretoe teenus",H195&lt;[2]an!$M$37,S195="kahepoolne vajaduspõhine",U195="",RANK(D195,$D195:$D195)+COUNTIFS($D$2:D195,D195,$F$2:F195,F195)-1&gt;1),"",
IF(AND(F195="Peretoe teenus",H195&lt;[2]an!$M$37,S195="kahepoolne vajaduspõhine",U195&lt;[2]an!$M$37,RANK(D195,$D195:$D195)+COUNTIFS($D$2:D195,D195,$F$2:F195,F195)-1=1),X195,
IF(AND(F195="Peretoe teenus",H195&lt;[2]an!$M$37,S195="kahepoolne vajaduspõhine",U195&lt;[2]an!$M$37,RANK(D195,$D195:$D195)+COUNTIFS($D$2:D195,D195,$F$2:F195,F195)-1&gt;1),"",
IF(AND(F195="Peretoe teenus",H195&lt;[2]an!$M$37,S195="kahepoolne vajaduspõhine",U195&gt;=[2]an!$M$37,U195&lt;=[2]an!$M$38,RANK(D195,$D195:$D195)+COUNTIFS($D$2:D195,D195,$F$2:F195,F195)-1=1),
((EOMONTH(U195,0)-U195+1)*X195)/DAY(EOMONTH(U195,0))+(DAY(U195)-1)*100/DAY(EOMONTH(U195,0)),
IF(AND(F195="Peretoe teenus",H195&lt;[2]an!$M$37,S195="kahepoolne vajaduspõhine",U195&gt;=[2]an!$M$37,U195&lt;=[2]an!$M$38,RANK(D195,$D195:$D195)+COUNTIFS($D$2:D195,D195,$F$2:F195,F195)-1&gt;1),"",
IF(AND(F195="Peretoe teenus",H195&lt;[2]an!$M$37,S195="kahepoolne vajaduspõhine",U195&gt;[2]an!$M$38,RANK(D195,$D195:$D195)+COUNTIFS($D$2:D195,D195,$F$2:F195,F195)-1=1),X195,
IF(AND(F195="Peretoe teenus",H195&lt;[2]an!$M$37,S195="kahepoolne vajaduspõhine",U195&gt;[2]an!$M$38,RANK(D195,$D195:$D195)+COUNTIFS($D$2:D195,D195,$F$2:F195,F195)-1&gt;1),"",X195*W195)))))))))))))),"")</f>
        <v/>
      </c>
      <c r="Z195" s="18" t="str">
        <f t="shared" si="10"/>
        <v/>
      </c>
      <c r="AA195" s="19" t="str">
        <f>IFERROR(VLOOKUP(E195,[2]an!$A$3:$B$81,2,FALSE),"")</f>
        <v/>
      </c>
      <c r="AB195" s="19" t="str">
        <f>IFERROR(VLOOKUP(AA195,[2]an!$C$2:$D$16,2,FALSE),"")</f>
        <v/>
      </c>
      <c r="AC195" s="20"/>
      <c r="AD195" s="21" t="str">
        <f>IF(A195=[2]an!$F$36,VLOOKUP([2]an!$F$36,[2]an!$F$36:$H$36,3,FALSE),IF(A195=[2]an!$F$35,VLOOKUP([2]an!$F$35,[2]an!$F$35:$H$35,3,FALSE),IF(A195=[2]an!$F$33,VLOOKUP([2]an!$F$33,[2]an!$F$33:$H$33,3,FALSE),IF(A195=[2]an!$F$31,VLOOKUP([2]an!$F$31,[2]an!$F$31:$H$31,3,FALSE),""))))</f>
        <v/>
      </c>
    </row>
    <row r="196" spans="6:30" x14ac:dyDescent="0.2">
      <c r="F196" s="10"/>
      <c r="G196" s="8" t="str">
        <f t="shared" si="11"/>
        <v/>
      </c>
      <c r="H196" s="13"/>
      <c r="K196" s="13"/>
      <c r="L196" s="10"/>
      <c r="M196" s="10"/>
      <c r="S196" s="8" t="str">
        <f>IFERROR(VLOOKUP(D196,[1]peretoe_teenus!$A$2:$L$2000,5,FALSE),"")</f>
        <v/>
      </c>
      <c r="U196" s="13"/>
      <c r="V196" s="15" t="str" cm="1">
        <f t="array" ref="V196">IFERROR(IF(AND(F196="Tugigrupp",RANK(K196,$K196:$K196)+COUNTIFS($K$2:K196,K196,$L$2:L196,L196,$M$2:M196,M196,$I$2:I196,I196,$G$2:G196,G196,$F$2:F196,F196)-1=1),SUMPRODUCT(($F$2:$F$4154=F196)*($G$2:$G$4154=G196)*($K$2:$K$4154=K196)*($I$2:$I$4154=I196)*($L$2:$L$4154=L196)*($M$2:$M$4154=M196)),""),"")</f>
        <v/>
      </c>
      <c r="W196" s="15" t="str">
        <f t="shared" si="9"/>
        <v/>
      </c>
      <c r="X196" s="16" t="str">
        <f>IF(AND(A196=[2]an!$G$38,F196=[2]an!$E$40),[2]an!$G$40,IF(AND(A196=[2]an!$G$38,F196=[2]an!$E$41),[2]an!$G$41,IF(AND(A196=[2]an!$G$38,F196=[2]an!$E$39,H196&gt;=[2]an!$M$37),[2]an!$G$39,
IF(AND(A196=[2]an!$G$38,F196=[2]an!$E$39,H196&lt;[2]an!$M$37,S196="kahepoolne vajaduspõhine",U196=""),[2]an!$M$40,
IF(AND(A196=[2]an!$G$38,F196=[2]an!$E$39,H196&lt;[2]an!$M$37,S196="kahepoolne vajaduspõhine",U196&lt;&gt;""),[2]an!$G$39,
IF(AND(A196=[2]an!$G$38,F196=[2]an!$E$39,H196&lt;[2]an!$M$37,S196&lt;&gt;"kahepoolne vajaduspõhine"),[2]an!$G$39,
IF(AND(A196=[2]an!$G$38,F196=[2]an!$E$42),[2]an!$G$42,
IF(AND(A196=[2]an!$H$38,F196=[2]an!$E$40),[2]an!$H$40,IF(AND(A196=[2]an!$H$38,F196=[2]an!$E$41),[2]an!$H$41,IF(AND(A196=[2]an!$H$38,F196=[2]an!$E$39,H196&gt;=[2]an!$M$37),[2]an!$H$39,
IF(AND(A196=[2]an!$H$38,F196=[2]an!$E$39,H196&lt;[2]an!$M$37,S196="kahepoolne vajaduspõhine",U196=""),[2]an!$M$40,
IF(AND(A196=[2]an!$H$38,F196=[2]an!$E$39,H196&lt;[2]an!$M$37,S196="kahepoolne vajaduspõhine",U196&lt;&gt;""),[2]an!$H$39,
IF(AND(A196=[2]an!$H$38,F196=[2]an!$E$39,H196&lt;[2]an!$M$37,S196&lt;&gt;"kahepoolne vajaduspõhine"),[2]an!$H$39,
IF(AND(A196=[2]an!$H$38,F196=[2]an!$E$42),[2]an!$H$42,
IF(AND(A196=[2]an!$I$38,F196=[2]an!$E$40),[2]an!$I$40,IF(AND(A196=[2]an!$I$38,F196=[2]an!$E$41),[2]an!$I$41,IF(AND(A196=[2]an!$I$38,F196=[2]an!$E$39,H196&gt;=[2]an!$M$37),[2]an!$I$39,
IF(AND(A196=[2]an!$I$38,F196=[2]an!$E$39,H196&lt;[2]an!$M$37,S196="kahepoolne vajaduspõhine",U196=""),[2]an!$M$40,
IF(AND(A196=[2]an!$I$38,F196=[2]an!$E$39,H196&lt;[2]an!$M$37,S196="kahepoolne vajaduspõhine",U196&lt;&gt;""),[2]an!$I$39,
IF(AND(A196=[2]an!$I$38,F196=[2]an!$E$39,H196&lt;[2]an!$M$37,S196&lt;&gt;"kahepoolne vajaduspõhine"),[2]an!$I$39,
IF(AND(A196=[2]an!$I$38,F196=[2]an!$E$42),[2]an!$I$42,
IF(AND(A196=[2]an!$J$38,F196=[2]an!$E$40),[2]an!$J$40,IF(AND(A196=[2]an!$J$38,F196=[2]an!$E$41),[2]an!$J$41,IF(AND(A196=[2]an!$J$38,F196=[2]an!$E$39,H196&gt;=[2]an!$M$37),[2]an!$J$39,
IF(AND(A196=[2]an!$J$38,F196=[2]an!$E$39,H196&lt;[2]an!$M$37,S196="kahepoolne vajaduspõhine",U196=""),[2]an!$M$40,
IF(AND(A196=[2]an!$J$38,F196=[2]an!$E$39,H196&lt;[2]an!$M$37,S196="kahepoolne vajaduspõhine",U196&lt;&gt;""),[2]an!$J$39,
IF(AND(A196=[2]an!$J$38,F196=[2]an!$E$39,H196&lt;[2]an!$M$37,S196&lt;&gt;"kahepoolne vajaduspõhine"),[2]an!$J$39,
IF(AND(A196=[2]an!$J$38,F196=[2]an!$E$42),[2]an!$J$42,""))))))))))))))))))))))))))))</f>
        <v/>
      </c>
      <c r="Y196" s="17" t="str">
        <f>IFERROR(IF(F196="Tugigrupp",0,
IF(AND(F196="Peretoe teenus",H196&gt;=[2]an!$M$37,RANK(D196,$D196:$D196)+COUNTIFS($D$2:D196,D196,$F$2:F196,F196)-1&gt;1),"",
IF(AND(F196="Peretoe teenus",H196&gt;=[2]an!$M$37,RANK(D196,$D196:$D196)+COUNTIFS($D$2:D196,D196,$F$2:F196,F196)-1=1,MONTH(H196)=MONTH(K196)=TRUE,YEAR(H196)=YEAR(K196)=TRUE),((EOMONTH(H196,0)-H196+1)*X196)/DAY(EOMONTH(H196,0)),
IF(AND(F196="Peretoe teenus",H196&gt;=[2]an!$M$37,RANK(D196,$D196:$D196)+COUNTIFS($D$2:D196,D196,$F$2:F196,F196)-1=1),X196,
IF(AND(F196="Peretoe teenus",H196&lt;[2]an!$M$37,S196&lt;&gt;"kahepoolne vajaduspõhine",RANK(D196,$D196:$D196)+COUNTIFS($D$2:D196,D196,$F$2:F196,F196)-1=1),X196,
IF(AND(F196="Peretoe teenus",H196&lt;[2]an!$M$37,S196&lt;&gt;"kahepoolne vajaduspõhine",RANK(D196,$D196:$D196)+COUNTIFS($D$2:D196,D196,$F$2:F196,F196)-1&gt;1),"",
IF(AND(F196="Peretoe teenus",H196&lt;[2]an!$M$37,S196="kahepoolne vajaduspõhine",U196="",RANK(D196,$D196:$D196)+COUNTIFS($D$2:D196,D196,$F$2:F196,F196)-1=1),X196,
IF(AND(F196="Peretoe teenus",H196&lt;[2]an!$M$37,S196="kahepoolne vajaduspõhine",U196="",RANK(D196,$D196:$D196)+COUNTIFS($D$2:D196,D196,$F$2:F196,F196)-1&gt;1),"",
IF(AND(F196="Peretoe teenus",H196&lt;[2]an!$M$37,S196="kahepoolne vajaduspõhine",U196&lt;[2]an!$M$37,RANK(D196,$D196:$D196)+COUNTIFS($D$2:D196,D196,$F$2:F196,F196)-1=1),X196,
IF(AND(F196="Peretoe teenus",H196&lt;[2]an!$M$37,S196="kahepoolne vajaduspõhine",U196&lt;[2]an!$M$37,RANK(D196,$D196:$D196)+COUNTIFS($D$2:D196,D196,$F$2:F196,F196)-1&gt;1),"",
IF(AND(F196="Peretoe teenus",H196&lt;[2]an!$M$37,S196="kahepoolne vajaduspõhine",U196&gt;=[2]an!$M$37,U196&lt;=[2]an!$M$38,RANK(D196,$D196:$D196)+COUNTIFS($D$2:D196,D196,$F$2:F196,F196)-1=1),
((EOMONTH(U196,0)-U196+1)*X196)/DAY(EOMONTH(U196,0))+(DAY(U196)-1)*100/DAY(EOMONTH(U196,0)),
IF(AND(F196="Peretoe teenus",H196&lt;[2]an!$M$37,S196="kahepoolne vajaduspõhine",U196&gt;=[2]an!$M$37,U196&lt;=[2]an!$M$38,RANK(D196,$D196:$D196)+COUNTIFS($D$2:D196,D196,$F$2:F196,F196)-1&gt;1),"",
IF(AND(F196="Peretoe teenus",H196&lt;[2]an!$M$37,S196="kahepoolne vajaduspõhine",U196&gt;[2]an!$M$38,RANK(D196,$D196:$D196)+COUNTIFS($D$2:D196,D196,$F$2:F196,F196)-1=1),X196,
IF(AND(F196="Peretoe teenus",H196&lt;[2]an!$M$37,S196="kahepoolne vajaduspõhine",U196&gt;[2]an!$M$38,RANK(D196,$D196:$D196)+COUNTIFS($D$2:D196,D196,$F$2:F196,F196)-1&gt;1),"",X196*W196)))))))))))))),"")</f>
        <v/>
      </c>
      <c r="Z196" s="18" t="str">
        <f t="shared" si="10"/>
        <v/>
      </c>
      <c r="AA196" s="19" t="str">
        <f>IFERROR(VLOOKUP(E196,[2]an!$A$3:$B$81,2,FALSE),"")</f>
        <v/>
      </c>
      <c r="AB196" s="19" t="str">
        <f>IFERROR(VLOOKUP(AA196,[2]an!$C$2:$D$16,2,FALSE),"")</f>
        <v/>
      </c>
      <c r="AC196" s="20"/>
      <c r="AD196" s="21" t="str">
        <f>IF(A196=[2]an!$F$36,VLOOKUP([2]an!$F$36,[2]an!$F$36:$H$36,3,FALSE),IF(A196=[2]an!$F$35,VLOOKUP([2]an!$F$35,[2]an!$F$35:$H$35,3,FALSE),IF(A196=[2]an!$F$33,VLOOKUP([2]an!$F$33,[2]an!$F$33:$H$33,3,FALSE),IF(A196=[2]an!$F$31,VLOOKUP([2]an!$F$31,[2]an!$F$31:$H$31,3,FALSE),""))))</f>
        <v/>
      </c>
    </row>
    <row r="197" spans="6:30" x14ac:dyDescent="0.2">
      <c r="F197" s="10"/>
      <c r="G197" s="8" t="str">
        <f t="shared" si="11"/>
        <v/>
      </c>
      <c r="H197" s="13"/>
      <c r="K197" s="13"/>
      <c r="L197" s="10"/>
      <c r="M197" s="10"/>
      <c r="S197" s="8" t="str">
        <f>IFERROR(VLOOKUP(D197,[1]peretoe_teenus!$A$2:$L$2000,5,FALSE),"")</f>
        <v/>
      </c>
      <c r="U197" s="13"/>
      <c r="V197" s="15" t="str" cm="1">
        <f t="array" ref="V197">IFERROR(IF(AND(F197="Tugigrupp",RANK(K197,$K197:$K197)+COUNTIFS($K$2:K197,K197,$L$2:L197,L197,$M$2:M197,M197,$I$2:I197,I197,$G$2:G197,G197,$F$2:F197,F197)-1=1),SUMPRODUCT(($F$2:$F$4154=F197)*($G$2:$G$4154=G197)*($K$2:$K$4154=K197)*($I$2:$I$4154=I197)*($L$2:$L$4154=L197)*($M$2:$M$4154=M197)),""),"")</f>
        <v/>
      </c>
      <c r="W197" s="15" t="str">
        <f t="shared" si="9"/>
        <v/>
      </c>
      <c r="X197" s="16" t="str">
        <f>IF(AND(A197=[2]an!$G$38,F197=[2]an!$E$40),[2]an!$G$40,IF(AND(A197=[2]an!$G$38,F197=[2]an!$E$41),[2]an!$G$41,IF(AND(A197=[2]an!$G$38,F197=[2]an!$E$39,H197&gt;=[2]an!$M$37),[2]an!$G$39,
IF(AND(A197=[2]an!$G$38,F197=[2]an!$E$39,H197&lt;[2]an!$M$37,S197="kahepoolne vajaduspõhine",U197=""),[2]an!$M$40,
IF(AND(A197=[2]an!$G$38,F197=[2]an!$E$39,H197&lt;[2]an!$M$37,S197="kahepoolne vajaduspõhine",U197&lt;&gt;""),[2]an!$G$39,
IF(AND(A197=[2]an!$G$38,F197=[2]an!$E$39,H197&lt;[2]an!$M$37,S197&lt;&gt;"kahepoolne vajaduspõhine"),[2]an!$G$39,
IF(AND(A197=[2]an!$G$38,F197=[2]an!$E$42),[2]an!$G$42,
IF(AND(A197=[2]an!$H$38,F197=[2]an!$E$40),[2]an!$H$40,IF(AND(A197=[2]an!$H$38,F197=[2]an!$E$41),[2]an!$H$41,IF(AND(A197=[2]an!$H$38,F197=[2]an!$E$39,H197&gt;=[2]an!$M$37),[2]an!$H$39,
IF(AND(A197=[2]an!$H$38,F197=[2]an!$E$39,H197&lt;[2]an!$M$37,S197="kahepoolne vajaduspõhine",U197=""),[2]an!$M$40,
IF(AND(A197=[2]an!$H$38,F197=[2]an!$E$39,H197&lt;[2]an!$M$37,S197="kahepoolne vajaduspõhine",U197&lt;&gt;""),[2]an!$H$39,
IF(AND(A197=[2]an!$H$38,F197=[2]an!$E$39,H197&lt;[2]an!$M$37,S197&lt;&gt;"kahepoolne vajaduspõhine"),[2]an!$H$39,
IF(AND(A197=[2]an!$H$38,F197=[2]an!$E$42),[2]an!$H$42,
IF(AND(A197=[2]an!$I$38,F197=[2]an!$E$40),[2]an!$I$40,IF(AND(A197=[2]an!$I$38,F197=[2]an!$E$41),[2]an!$I$41,IF(AND(A197=[2]an!$I$38,F197=[2]an!$E$39,H197&gt;=[2]an!$M$37),[2]an!$I$39,
IF(AND(A197=[2]an!$I$38,F197=[2]an!$E$39,H197&lt;[2]an!$M$37,S197="kahepoolne vajaduspõhine",U197=""),[2]an!$M$40,
IF(AND(A197=[2]an!$I$38,F197=[2]an!$E$39,H197&lt;[2]an!$M$37,S197="kahepoolne vajaduspõhine",U197&lt;&gt;""),[2]an!$I$39,
IF(AND(A197=[2]an!$I$38,F197=[2]an!$E$39,H197&lt;[2]an!$M$37,S197&lt;&gt;"kahepoolne vajaduspõhine"),[2]an!$I$39,
IF(AND(A197=[2]an!$I$38,F197=[2]an!$E$42),[2]an!$I$42,
IF(AND(A197=[2]an!$J$38,F197=[2]an!$E$40),[2]an!$J$40,IF(AND(A197=[2]an!$J$38,F197=[2]an!$E$41),[2]an!$J$41,IF(AND(A197=[2]an!$J$38,F197=[2]an!$E$39,H197&gt;=[2]an!$M$37),[2]an!$J$39,
IF(AND(A197=[2]an!$J$38,F197=[2]an!$E$39,H197&lt;[2]an!$M$37,S197="kahepoolne vajaduspõhine",U197=""),[2]an!$M$40,
IF(AND(A197=[2]an!$J$38,F197=[2]an!$E$39,H197&lt;[2]an!$M$37,S197="kahepoolne vajaduspõhine",U197&lt;&gt;""),[2]an!$J$39,
IF(AND(A197=[2]an!$J$38,F197=[2]an!$E$39,H197&lt;[2]an!$M$37,S197&lt;&gt;"kahepoolne vajaduspõhine"),[2]an!$J$39,
IF(AND(A197=[2]an!$J$38,F197=[2]an!$E$42),[2]an!$J$42,""))))))))))))))))))))))))))))</f>
        <v/>
      </c>
      <c r="Y197" s="17" t="str">
        <f>IFERROR(IF(F197="Tugigrupp",0,
IF(AND(F197="Peretoe teenus",H197&gt;=[2]an!$M$37,RANK(D197,$D197:$D197)+COUNTIFS($D$2:D197,D197,$F$2:F197,F197)-1&gt;1),"",
IF(AND(F197="Peretoe teenus",H197&gt;=[2]an!$M$37,RANK(D197,$D197:$D197)+COUNTIFS($D$2:D197,D197,$F$2:F197,F197)-1=1,MONTH(H197)=MONTH(K197)=TRUE,YEAR(H197)=YEAR(K197)=TRUE),((EOMONTH(H197,0)-H197+1)*X197)/DAY(EOMONTH(H197,0)),
IF(AND(F197="Peretoe teenus",H197&gt;=[2]an!$M$37,RANK(D197,$D197:$D197)+COUNTIFS($D$2:D197,D197,$F$2:F197,F197)-1=1),X197,
IF(AND(F197="Peretoe teenus",H197&lt;[2]an!$M$37,S197&lt;&gt;"kahepoolne vajaduspõhine",RANK(D197,$D197:$D197)+COUNTIFS($D$2:D197,D197,$F$2:F197,F197)-1=1),X197,
IF(AND(F197="Peretoe teenus",H197&lt;[2]an!$M$37,S197&lt;&gt;"kahepoolne vajaduspõhine",RANK(D197,$D197:$D197)+COUNTIFS($D$2:D197,D197,$F$2:F197,F197)-1&gt;1),"",
IF(AND(F197="Peretoe teenus",H197&lt;[2]an!$M$37,S197="kahepoolne vajaduspõhine",U197="",RANK(D197,$D197:$D197)+COUNTIFS($D$2:D197,D197,$F$2:F197,F197)-1=1),X197,
IF(AND(F197="Peretoe teenus",H197&lt;[2]an!$M$37,S197="kahepoolne vajaduspõhine",U197="",RANK(D197,$D197:$D197)+COUNTIFS($D$2:D197,D197,$F$2:F197,F197)-1&gt;1),"",
IF(AND(F197="Peretoe teenus",H197&lt;[2]an!$M$37,S197="kahepoolne vajaduspõhine",U197&lt;[2]an!$M$37,RANK(D197,$D197:$D197)+COUNTIFS($D$2:D197,D197,$F$2:F197,F197)-1=1),X197,
IF(AND(F197="Peretoe teenus",H197&lt;[2]an!$M$37,S197="kahepoolne vajaduspõhine",U197&lt;[2]an!$M$37,RANK(D197,$D197:$D197)+COUNTIFS($D$2:D197,D197,$F$2:F197,F197)-1&gt;1),"",
IF(AND(F197="Peretoe teenus",H197&lt;[2]an!$M$37,S197="kahepoolne vajaduspõhine",U197&gt;=[2]an!$M$37,U197&lt;=[2]an!$M$38,RANK(D197,$D197:$D197)+COUNTIFS($D$2:D197,D197,$F$2:F197,F197)-1=1),
((EOMONTH(U197,0)-U197+1)*X197)/DAY(EOMONTH(U197,0))+(DAY(U197)-1)*100/DAY(EOMONTH(U197,0)),
IF(AND(F197="Peretoe teenus",H197&lt;[2]an!$M$37,S197="kahepoolne vajaduspõhine",U197&gt;=[2]an!$M$37,U197&lt;=[2]an!$M$38,RANK(D197,$D197:$D197)+COUNTIFS($D$2:D197,D197,$F$2:F197,F197)-1&gt;1),"",
IF(AND(F197="Peretoe teenus",H197&lt;[2]an!$M$37,S197="kahepoolne vajaduspõhine",U197&gt;[2]an!$M$38,RANK(D197,$D197:$D197)+COUNTIFS($D$2:D197,D197,$F$2:F197,F197)-1=1),X197,
IF(AND(F197="Peretoe teenus",H197&lt;[2]an!$M$37,S197="kahepoolne vajaduspõhine",U197&gt;[2]an!$M$38,RANK(D197,$D197:$D197)+COUNTIFS($D$2:D197,D197,$F$2:F197,F197)-1&gt;1),"",X197*W197)))))))))))))),"")</f>
        <v/>
      </c>
      <c r="Z197" s="18" t="str">
        <f t="shared" si="10"/>
        <v/>
      </c>
      <c r="AA197" s="19" t="str">
        <f>IFERROR(VLOOKUP(E197,[2]an!$A$3:$B$81,2,FALSE),"")</f>
        <v/>
      </c>
      <c r="AB197" s="19" t="str">
        <f>IFERROR(VLOOKUP(AA197,[2]an!$C$2:$D$16,2,FALSE),"")</f>
        <v/>
      </c>
      <c r="AC197" s="20"/>
      <c r="AD197" s="21" t="str">
        <f>IF(A197=[2]an!$F$36,VLOOKUP([2]an!$F$36,[2]an!$F$36:$H$36,3,FALSE),IF(A197=[2]an!$F$35,VLOOKUP([2]an!$F$35,[2]an!$F$35:$H$35,3,FALSE),IF(A197=[2]an!$F$33,VLOOKUP([2]an!$F$33,[2]an!$F$33:$H$33,3,FALSE),IF(A197=[2]an!$F$31,VLOOKUP([2]an!$F$31,[2]an!$F$31:$H$31,3,FALSE),""))))</f>
        <v/>
      </c>
    </row>
    <row r="198" spans="6:30" x14ac:dyDescent="0.2">
      <c r="F198" s="10"/>
      <c r="G198" s="8" t="str">
        <f t="shared" si="11"/>
        <v/>
      </c>
      <c r="H198" s="13"/>
      <c r="K198" s="13"/>
      <c r="L198" s="10"/>
      <c r="M198" s="10"/>
      <c r="S198" s="8" t="str">
        <f>IFERROR(VLOOKUP(D198,[1]peretoe_teenus!$A$2:$L$2000,5,FALSE),"")</f>
        <v/>
      </c>
      <c r="U198" s="13"/>
      <c r="V198" s="15" t="str" cm="1">
        <f t="array" ref="V198">IFERROR(IF(AND(F198="Tugigrupp",RANK(K198,$K198:$K198)+COUNTIFS($K$2:K198,K198,$L$2:L198,L198,$M$2:M198,M198,$I$2:I198,I198,$G$2:G198,G198,$F$2:F198,F198)-1=1),SUMPRODUCT(($F$2:$F$4154=F198)*($G$2:$G$4154=G198)*($K$2:$K$4154=K198)*($I$2:$I$4154=I198)*($L$2:$L$4154=L198)*($M$2:$M$4154=M198)),""),"")</f>
        <v/>
      </c>
      <c r="W198" s="15" t="str">
        <f t="shared" si="9"/>
        <v/>
      </c>
      <c r="X198" s="16" t="str">
        <f>IF(AND(A198=[2]an!$G$38,F198=[2]an!$E$40),[2]an!$G$40,IF(AND(A198=[2]an!$G$38,F198=[2]an!$E$41),[2]an!$G$41,IF(AND(A198=[2]an!$G$38,F198=[2]an!$E$39,H198&gt;=[2]an!$M$37),[2]an!$G$39,
IF(AND(A198=[2]an!$G$38,F198=[2]an!$E$39,H198&lt;[2]an!$M$37,S198="kahepoolne vajaduspõhine",U198=""),[2]an!$M$40,
IF(AND(A198=[2]an!$G$38,F198=[2]an!$E$39,H198&lt;[2]an!$M$37,S198="kahepoolne vajaduspõhine",U198&lt;&gt;""),[2]an!$G$39,
IF(AND(A198=[2]an!$G$38,F198=[2]an!$E$39,H198&lt;[2]an!$M$37,S198&lt;&gt;"kahepoolne vajaduspõhine"),[2]an!$G$39,
IF(AND(A198=[2]an!$G$38,F198=[2]an!$E$42),[2]an!$G$42,
IF(AND(A198=[2]an!$H$38,F198=[2]an!$E$40),[2]an!$H$40,IF(AND(A198=[2]an!$H$38,F198=[2]an!$E$41),[2]an!$H$41,IF(AND(A198=[2]an!$H$38,F198=[2]an!$E$39,H198&gt;=[2]an!$M$37),[2]an!$H$39,
IF(AND(A198=[2]an!$H$38,F198=[2]an!$E$39,H198&lt;[2]an!$M$37,S198="kahepoolne vajaduspõhine",U198=""),[2]an!$M$40,
IF(AND(A198=[2]an!$H$38,F198=[2]an!$E$39,H198&lt;[2]an!$M$37,S198="kahepoolne vajaduspõhine",U198&lt;&gt;""),[2]an!$H$39,
IF(AND(A198=[2]an!$H$38,F198=[2]an!$E$39,H198&lt;[2]an!$M$37,S198&lt;&gt;"kahepoolne vajaduspõhine"),[2]an!$H$39,
IF(AND(A198=[2]an!$H$38,F198=[2]an!$E$42),[2]an!$H$42,
IF(AND(A198=[2]an!$I$38,F198=[2]an!$E$40),[2]an!$I$40,IF(AND(A198=[2]an!$I$38,F198=[2]an!$E$41),[2]an!$I$41,IF(AND(A198=[2]an!$I$38,F198=[2]an!$E$39,H198&gt;=[2]an!$M$37),[2]an!$I$39,
IF(AND(A198=[2]an!$I$38,F198=[2]an!$E$39,H198&lt;[2]an!$M$37,S198="kahepoolne vajaduspõhine",U198=""),[2]an!$M$40,
IF(AND(A198=[2]an!$I$38,F198=[2]an!$E$39,H198&lt;[2]an!$M$37,S198="kahepoolne vajaduspõhine",U198&lt;&gt;""),[2]an!$I$39,
IF(AND(A198=[2]an!$I$38,F198=[2]an!$E$39,H198&lt;[2]an!$M$37,S198&lt;&gt;"kahepoolne vajaduspõhine"),[2]an!$I$39,
IF(AND(A198=[2]an!$I$38,F198=[2]an!$E$42),[2]an!$I$42,
IF(AND(A198=[2]an!$J$38,F198=[2]an!$E$40),[2]an!$J$40,IF(AND(A198=[2]an!$J$38,F198=[2]an!$E$41),[2]an!$J$41,IF(AND(A198=[2]an!$J$38,F198=[2]an!$E$39,H198&gt;=[2]an!$M$37),[2]an!$J$39,
IF(AND(A198=[2]an!$J$38,F198=[2]an!$E$39,H198&lt;[2]an!$M$37,S198="kahepoolne vajaduspõhine",U198=""),[2]an!$M$40,
IF(AND(A198=[2]an!$J$38,F198=[2]an!$E$39,H198&lt;[2]an!$M$37,S198="kahepoolne vajaduspõhine",U198&lt;&gt;""),[2]an!$J$39,
IF(AND(A198=[2]an!$J$38,F198=[2]an!$E$39,H198&lt;[2]an!$M$37,S198&lt;&gt;"kahepoolne vajaduspõhine"),[2]an!$J$39,
IF(AND(A198=[2]an!$J$38,F198=[2]an!$E$42),[2]an!$J$42,""))))))))))))))))))))))))))))</f>
        <v/>
      </c>
      <c r="Y198" s="17" t="str">
        <f>IFERROR(IF(F198="Tugigrupp",0,
IF(AND(F198="Peretoe teenus",H198&gt;=[2]an!$M$37,RANK(D198,$D198:$D198)+COUNTIFS($D$2:D198,D198,$F$2:F198,F198)-1&gt;1),"",
IF(AND(F198="Peretoe teenus",H198&gt;=[2]an!$M$37,RANK(D198,$D198:$D198)+COUNTIFS($D$2:D198,D198,$F$2:F198,F198)-1=1,MONTH(H198)=MONTH(K198)=TRUE,YEAR(H198)=YEAR(K198)=TRUE),((EOMONTH(H198,0)-H198+1)*X198)/DAY(EOMONTH(H198,0)),
IF(AND(F198="Peretoe teenus",H198&gt;=[2]an!$M$37,RANK(D198,$D198:$D198)+COUNTIFS($D$2:D198,D198,$F$2:F198,F198)-1=1),X198,
IF(AND(F198="Peretoe teenus",H198&lt;[2]an!$M$37,S198&lt;&gt;"kahepoolne vajaduspõhine",RANK(D198,$D198:$D198)+COUNTIFS($D$2:D198,D198,$F$2:F198,F198)-1=1),X198,
IF(AND(F198="Peretoe teenus",H198&lt;[2]an!$M$37,S198&lt;&gt;"kahepoolne vajaduspõhine",RANK(D198,$D198:$D198)+COUNTIFS($D$2:D198,D198,$F$2:F198,F198)-1&gt;1),"",
IF(AND(F198="Peretoe teenus",H198&lt;[2]an!$M$37,S198="kahepoolne vajaduspõhine",U198="",RANK(D198,$D198:$D198)+COUNTIFS($D$2:D198,D198,$F$2:F198,F198)-1=1),X198,
IF(AND(F198="Peretoe teenus",H198&lt;[2]an!$M$37,S198="kahepoolne vajaduspõhine",U198="",RANK(D198,$D198:$D198)+COUNTIFS($D$2:D198,D198,$F$2:F198,F198)-1&gt;1),"",
IF(AND(F198="Peretoe teenus",H198&lt;[2]an!$M$37,S198="kahepoolne vajaduspõhine",U198&lt;[2]an!$M$37,RANK(D198,$D198:$D198)+COUNTIFS($D$2:D198,D198,$F$2:F198,F198)-1=1),X198,
IF(AND(F198="Peretoe teenus",H198&lt;[2]an!$M$37,S198="kahepoolne vajaduspõhine",U198&lt;[2]an!$M$37,RANK(D198,$D198:$D198)+COUNTIFS($D$2:D198,D198,$F$2:F198,F198)-1&gt;1),"",
IF(AND(F198="Peretoe teenus",H198&lt;[2]an!$M$37,S198="kahepoolne vajaduspõhine",U198&gt;=[2]an!$M$37,U198&lt;=[2]an!$M$38,RANK(D198,$D198:$D198)+COUNTIFS($D$2:D198,D198,$F$2:F198,F198)-1=1),
((EOMONTH(U198,0)-U198+1)*X198)/DAY(EOMONTH(U198,0))+(DAY(U198)-1)*100/DAY(EOMONTH(U198,0)),
IF(AND(F198="Peretoe teenus",H198&lt;[2]an!$M$37,S198="kahepoolne vajaduspõhine",U198&gt;=[2]an!$M$37,U198&lt;=[2]an!$M$38,RANK(D198,$D198:$D198)+COUNTIFS($D$2:D198,D198,$F$2:F198,F198)-1&gt;1),"",
IF(AND(F198="Peretoe teenus",H198&lt;[2]an!$M$37,S198="kahepoolne vajaduspõhine",U198&gt;[2]an!$M$38,RANK(D198,$D198:$D198)+COUNTIFS($D$2:D198,D198,$F$2:F198,F198)-1=1),X198,
IF(AND(F198="Peretoe teenus",H198&lt;[2]an!$M$37,S198="kahepoolne vajaduspõhine",U198&gt;[2]an!$M$38,RANK(D198,$D198:$D198)+COUNTIFS($D$2:D198,D198,$F$2:F198,F198)-1&gt;1),"",X198*W198)))))))))))))),"")</f>
        <v/>
      </c>
      <c r="Z198" s="18" t="str">
        <f t="shared" si="10"/>
        <v/>
      </c>
      <c r="AA198" s="19" t="str">
        <f>IFERROR(VLOOKUP(E198,[2]an!$A$3:$B$81,2,FALSE),"")</f>
        <v/>
      </c>
      <c r="AB198" s="19" t="str">
        <f>IFERROR(VLOOKUP(AA198,[2]an!$C$2:$D$16,2,FALSE),"")</f>
        <v/>
      </c>
      <c r="AC198" s="20"/>
      <c r="AD198" s="21" t="str">
        <f>IF(A198=[2]an!$F$36,VLOOKUP([2]an!$F$36,[2]an!$F$36:$H$36,3,FALSE),IF(A198=[2]an!$F$35,VLOOKUP([2]an!$F$35,[2]an!$F$35:$H$35,3,FALSE),IF(A198=[2]an!$F$33,VLOOKUP([2]an!$F$33,[2]an!$F$33:$H$33,3,FALSE),IF(A198=[2]an!$F$31,VLOOKUP([2]an!$F$31,[2]an!$F$31:$H$31,3,FALSE),""))))</f>
        <v/>
      </c>
    </row>
    <row r="199" spans="6:30" x14ac:dyDescent="0.2">
      <c r="F199" s="10"/>
      <c r="G199" s="8" t="str">
        <f t="shared" si="11"/>
        <v/>
      </c>
      <c r="H199" s="13"/>
      <c r="K199" s="13"/>
      <c r="L199" s="10"/>
      <c r="M199" s="10"/>
      <c r="S199" s="8" t="str">
        <f>IFERROR(VLOOKUP(D199,[1]peretoe_teenus!$A$2:$L$2000,5,FALSE),"")</f>
        <v/>
      </c>
      <c r="U199" s="13"/>
      <c r="V199" s="15" t="str" cm="1">
        <f t="array" ref="V199">IFERROR(IF(AND(F199="Tugigrupp",RANK(K199,$K199:$K199)+COUNTIFS($K$2:K199,K199,$L$2:L199,L199,$M$2:M199,M199,$I$2:I199,I199,$G$2:G199,G199,$F$2:F199,F199)-1=1),SUMPRODUCT(($F$2:$F$4154=F199)*($G$2:$G$4154=G199)*($K$2:$K$4154=K199)*($I$2:$I$4154=I199)*($L$2:$L$4154=L199)*($M$2:$M$4154=M199)),""),"")</f>
        <v/>
      </c>
      <c r="W199" s="15" t="str">
        <f t="shared" si="9"/>
        <v/>
      </c>
      <c r="X199" s="16" t="str">
        <f>IF(AND(A199=[2]an!$G$38,F199=[2]an!$E$40),[2]an!$G$40,IF(AND(A199=[2]an!$G$38,F199=[2]an!$E$41),[2]an!$G$41,IF(AND(A199=[2]an!$G$38,F199=[2]an!$E$39,H199&gt;=[2]an!$M$37),[2]an!$G$39,
IF(AND(A199=[2]an!$G$38,F199=[2]an!$E$39,H199&lt;[2]an!$M$37,S199="kahepoolne vajaduspõhine",U199=""),[2]an!$M$40,
IF(AND(A199=[2]an!$G$38,F199=[2]an!$E$39,H199&lt;[2]an!$M$37,S199="kahepoolne vajaduspõhine",U199&lt;&gt;""),[2]an!$G$39,
IF(AND(A199=[2]an!$G$38,F199=[2]an!$E$39,H199&lt;[2]an!$M$37,S199&lt;&gt;"kahepoolne vajaduspõhine"),[2]an!$G$39,
IF(AND(A199=[2]an!$G$38,F199=[2]an!$E$42),[2]an!$G$42,
IF(AND(A199=[2]an!$H$38,F199=[2]an!$E$40),[2]an!$H$40,IF(AND(A199=[2]an!$H$38,F199=[2]an!$E$41),[2]an!$H$41,IF(AND(A199=[2]an!$H$38,F199=[2]an!$E$39,H199&gt;=[2]an!$M$37),[2]an!$H$39,
IF(AND(A199=[2]an!$H$38,F199=[2]an!$E$39,H199&lt;[2]an!$M$37,S199="kahepoolne vajaduspõhine",U199=""),[2]an!$M$40,
IF(AND(A199=[2]an!$H$38,F199=[2]an!$E$39,H199&lt;[2]an!$M$37,S199="kahepoolne vajaduspõhine",U199&lt;&gt;""),[2]an!$H$39,
IF(AND(A199=[2]an!$H$38,F199=[2]an!$E$39,H199&lt;[2]an!$M$37,S199&lt;&gt;"kahepoolne vajaduspõhine"),[2]an!$H$39,
IF(AND(A199=[2]an!$H$38,F199=[2]an!$E$42),[2]an!$H$42,
IF(AND(A199=[2]an!$I$38,F199=[2]an!$E$40),[2]an!$I$40,IF(AND(A199=[2]an!$I$38,F199=[2]an!$E$41),[2]an!$I$41,IF(AND(A199=[2]an!$I$38,F199=[2]an!$E$39,H199&gt;=[2]an!$M$37),[2]an!$I$39,
IF(AND(A199=[2]an!$I$38,F199=[2]an!$E$39,H199&lt;[2]an!$M$37,S199="kahepoolne vajaduspõhine",U199=""),[2]an!$M$40,
IF(AND(A199=[2]an!$I$38,F199=[2]an!$E$39,H199&lt;[2]an!$M$37,S199="kahepoolne vajaduspõhine",U199&lt;&gt;""),[2]an!$I$39,
IF(AND(A199=[2]an!$I$38,F199=[2]an!$E$39,H199&lt;[2]an!$M$37,S199&lt;&gt;"kahepoolne vajaduspõhine"),[2]an!$I$39,
IF(AND(A199=[2]an!$I$38,F199=[2]an!$E$42),[2]an!$I$42,
IF(AND(A199=[2]an!$J$38,F199=[2]an!$E$40),[2]an!$J$40,IF(AND(A199=[2]an!$J$38,F199=[2]an!$E$41),[2]an!$J$41,IF(AND(A199=[2]an!$J$38,F199=[2]an!$E$39,H199&gt;=[2]an!$M$37),[2]an!$J$39,
IF(AND(A199=[2]an!$J$38,F199=[2]an!$E$39,H199&lt;[2]an!$M$37,S199="kahepoolne vajaduspõhine",U199=""),[2]an!$M$40,
IF(AND(A199=[2]an!$J$38,F199=[2]an!$E$39,H199&lt;[2]an!$M$37,S199="kahepoolne vajaduspõhine",U199&lt;&gt;""),[2]an!$J$39,
IF(AND(A199=[2]an!$J$38,F199=[2]an!$E$39,H199&lt;[2]an!$M$37,S199&lt;&gt;"kahepoolne vajaduspõhine"),[2]an!$J$39,
IF(AND(A199=[2]an!$J$38,F199=[2]an!$E$42),[2]an!$J$42,""))))))))))))))))))))))))))))</f>
        <v/>
      </c>
      <c r="Y199" s="17" t="str">
        <f>IFERROR(IF(F199="Tugigrupp",0,
IF(AND(F199="Peretoe teenus",H199&gt;=[2]an!$M$37,RANK(D199,$D199:$D199)+COUNTIFS($D$2:D199,D199,$F$2:F199,F199)-1&gt;1),"",
IF(AND(F199="Peretoe teenus",H199&gt;=[2]an!$M$37,RANK(D199,$D199:$D199)+COUNTIFS($D$2:D199,D199,$F$2:F199,F199)-1=1,MONTH(H199)=MONTH(K199)=TRUE,YEAR(H199)=YEAR(K199)=TRUE),((EOMONTH(H199,0)-H199+1)*X199)/DAY(EOMONTH(H199,0)),
IF(AND(F199="Peretoe teenus",H199&gt;=[2]an!$M$37,RANK(D199,$D199:$D199)+COUNTIFS($D$2:D199,D199,$F$2:F199,F199)-1=1),X199,
IF(AND(F199="Peretoe teenus",H199&lt;[2]an!$M$37,S199&lt;&gt;"kahepoolne vajaduspõhine",RANK(D199,$D199:$D199)+COUNTIFS($D$2:D199,D199,$F$2:F199,F199)-1=1),X199,
IF(AND(F199="Peretoe teenus",H199&lt;[2]an!$M$37,S199&lt;&gt;"kahepoolne vajaduspõhine",RANK(D199,$D199:$D199)+COUNTIFS($D$2:D199,D199,$F$2:F199,F199)-1&gt;1),"",
IF(AND(F199="Peretoe teenus",H199&lt;[2]an!$M$37,S199="kahepoolne vajaduspõhine",U199="",RANK(D199,$D199:$D199)+COUNTIFS($D$2:D199,D199,$F$2:F199,F199)-1=1),X199,
IF(AND(F199="Peretoe teenus",H199&lt;[2]an!$M$37,S199="kahepoolne vajaduspõhine",U199="",RANK(D199,$D199:$D199)+COUNTIFS($D$2:D199,D199,$F$2:F199,F199)-1&gt;1),"",
IF(AND(F199="Peretoe teenus",H199&lt;[2]an!$M$37,S199="kahepoolne vajaduspõhine",U199&lt;[2]an!$M$37,RANK(D199,$D199:$D199)+COUNTIFS($D$2:D199,D199,$F$2:F199,F199)-1=1),X199,
IF(AND(F199="Peretoe teenus",H199&lt;[2]an!$M$37,S199="kahepoolne vajaduspõhine",U199&lt;[2]an!$M$37,RANK(D199,$D199:$D199)+COUNTIFS($D$2:D199,D199,$F$2:F199,F199)-1&gt;1),"",
IF(AND(F199="Peretoe teenus",H199&lt;[2]an!$M$37,S199="kahepoolne vajaduspõhine",U199&gt;=[2]an!$M$37,U199&lt;=[2]an!$M$38,RANK(D199,$D199:$D199)+COUNTIFS($D$2:D199,D199,$F$2:F199,F199)-1=1),
((EOMONTH(U199,0)-U199+1)*X199)/DAY(EOMONTH(U199,0))+(DAY(U199)-1)*100/DAY(EOMONTH(U199,0)),
IF(AND(F199="Peretoe teenus",H199&lt;[2]an!$M$37,S199="kahepoolne vajaduspõhine",U199&gt;=[2]an!$M$37,U199&lt;=[2]an!$M$38,RANK(D199,$D199:$D199)+COUNTIFS($D$2:D199,D199,$F$2:F199,F199)-1&gt;1),"",
IF(AND(F199="Peretoe teenus",H199&lt;[2]an!$M$37,S199="kahepoolne vajaduspõhine",U199&gt;[2]an!$M$38,RANK(D199,$D199:$D199)+COUNTIFS($D$2:D199,D199,$F$2:F199,F199)-1=1),X199,
IF(AND(F199="Peretoe teenus",H199&lt;[2]an!$M$37,S199="kahepoolne vajaduspõhine",U199&gt;[2]an!$M$38,RANK(D199,$D199:$D199)+COUNTIFS($D$2:D199,D199,$F$2:F199,F199)-1&gt;1),"",X199*W199)))))))))))))),"")</f>
        <v/>
      </c>
      <c r="Z199" s="18" t="str">
        <f t="shared" si="10"/>
        <v/>
      </c>
      <c r="AA199" s="19" t="str">
        <f>IFERROR(VLOOKUP(E199,[2]an!$A$3:$B$81,2,FALSE),"")</f>
        <v/>
      </c>
      <c r="AB199" s="19" t="str">
        <f>IFERROR(VLOOKUP(AA199,[2]an!$C$2:$D$16,2,FALSE),"")</f>
        <v/>
      </c>
      <c r="AC199" s="20"/>
      <c r="AD199" s="21" t="str">
        <f>IF(A199=[2]an!$F$36,VLOOKUP([2]an!$F$36,[2]an!$F$36:$H$36,3,FALSE),IF(A199=[2]an!$F$35,VLOOKUP([2]an!$F$35,[2]an!$F$35:$H$35,3,FALSE),IF(A199=[2]an!$F$33,VLOOKUP([2]an!$F$33,[2]an!$F$33:$H$33,3,FALSE),IF(A199=[2]an!$F$31,VLOOKUP([2]an!$F$31,[2]an!$F$31:$H$31,3,FALSE),""))))</f>
        <v/>
      </c>
    </row>
    <row r="200" spans="6:30" x14ac:dyDescent="0.2">
      <c r="F200" s="10"/>
      <c r="G200" s="8" t="str">
        <f t="shared" si="11"/>
        <v/>
      </c>
      <c r="H200" s="13"/>
      <c r="K200" s="13"/>
      <c r="L200" s="10"/>
      <c r="M200" s="10"/>
      <c r="S200" s="8" t="str">
        <f>IFERROR(VLOOKUP(D200,[1]peretoe_teenus!$A$2:$L$2000,5,FALSE),"")</f>
        <v/>
      </c>
      <c r="U200" s="13"/>
      <c r="V200" s="15" t="str" cm="1">
        <f t="array" ref="V200">IFERROR(IF(AND(F200="Tugigrupp",RANK(K200,$K200:$K200)+COUNTIFS($K$2:K200,K200,$L$2:L200,L200,$M$2:M200,M200,$I$2:I200,I200,$G$2:G200,G200,$F$2:F200,F200)-1=1),SUMPRODUCT(($F$2:$F$4154=F200)*($G$2:$G$4154=G200)*($K$2:$K$4154=K200)*($I$2:$I$4154=I200)*($L$2:$L$4154=L200)*($M$2:$M$4154=M200)),""),"")</f>
        <v/>
      </c>
      <c r="W200" s="15" t="str">
        <f t="shared" si="9"/>
        <v/>
      </c>
      <c r="X200" s="16" t="str">
        <f>IF(AND(A200=[2]an!$G$38,F200=[2]an!$E$40),[2]an!$G$40,IF(AND(A200=[2]an!$G$38,F200=[2]an!$E$41),[2]an!$G$41,IF(AND(A200=[2]an!$G$38,F200=[2]an!$E$39,H200&gt;=[2]an!$M$37),[2]an!$G$39,
IF(AND(A200=[2]an!$G$38,F200=[2]an!$E$39,H200&lt;[2]an!$M$37,S200="kahepoolne vajaduspõhine",U200=""),[2]an!$M$40,
IF(AND(A200=[2]an!$G$38,F200=[2]an!$E$39,H200&lt;[2]an!$M$37,S200="kahepoolne vajaduspõhine",U200&lt;&gt;""),[2]an!$G$39,
IF(AND(A200=[2]an!$G$38,F200=[2]an!$E$39,H200&lt;[2]an!$M$37,S200&lt;&gt;"kahepoolne vajaduspõhine"),[2]an!$G$39,
IF(AND(A200=[2]an!$G$38,F200=[2]an!$E$42),[2]an!$G$42,
IF(AND(A200=[2]an!$H$38,F200=[2]an!$E$40),[2]an!$H$40,IF(AND(A200=[2]an!$H$38,F200=[2]an!$E$41),[2]an!$H$41,IF(AND(A200=[2]an!$H$38,F200=[2]an!$E$39,H200&gt;=[2]an!$M$37),[2]an!$H$39,
IF(AND(A200=[2]an!$H$38,F200=[2]an!$E$39,H200&lt;[2]an!$M$37,S200="kahepoolne vajaduspõhine",U200=""),[2]an!$M$40,
IF(AND(A200=[2]an!$H$38,F200=[2]an!$E$39,H200&lt;[2]an!$M$37,S200="kahepoolne vajaduspõhine",U200&lt;&gt;""),[2]an!$H$39,
IF(AND(A200=[2]an!$H$38,F200=[2]an!$E$39,H200&lt;[2]an!$M$37,S200&lt;&gt;"kahepoolne vajaduspõhine"),[2]an!$H$39,
IF(AND(A200=[2]an!$H$38,F200=[2]an!$E$42),[2]an!$H$42,
IF(AND(A200=[2]an!$I$38,F200=[2]an!$E$40),[2]an!$I$40,IF(AND(A200=[2]an!$I$38,F200=[2]an!$E$41),[2]an!$I$41,IF(AND(A200=[2]an!$I$38,F200=[2]an!$E$39,H200&gt;=[2]an!$M$37),[2]an!$I$39,
IF(AND(A200=[2]an!$I$38,F200=[2]an!$E$39,H200&lt;[2]an!$M$37,S200="kahepoolne vajaduspõhine",U200=""),[2]an!$M$40,
IF(AND(A200=[2]an!$I$38,F200=[2]an!$E$39,H200&lt;[2]an!$M$37,S200="kahepoolne vajaduspõhine",U200&lt;&gt;""),[2]an!$I$39,
IF(AND(A200=[2]an!$I$38,F200=[2]an!$E$39,H200&lt;[2]an!$M$37,S200&lt;&gt;"kahepoolne vajaduspõhine"),[2]an!$I$39,
IF(AND(A200=[2]an!$I$38,F200=[2]an!$E$42),[2]an!$I$42,
IF(AND(A200=[2]an!$J$38,F200=[2]an!$E$40),[2]an!$J$40,IF(AND(A200=[2]an!$J$38,F200=[2]an!$E$41),[2]an!$J$41,IF(AND(A200=[2]an!$J$38,F200=[2]an!$E$39,H200&gt;=[2]an!$M$37),[2]an!$J$39,
IF(AND(A200=[2]an!$J$38,F200=[2]an!$E$39,H200&lt;[2]an!$M$37,S200="kahepoolne vajaduspõhine",U200=""),[2]an!$M$40,
IF(AND(A200=[2]an!$J$38,F200=[2]an!$E$39,H200&lt;[2]an!$M$37,S200="kahepoolne vajaduspõhine",U200&lt;&gt;""),[2]an!$J$39,
IF(AND(A200=[2]an!$J$38,F200=[2]an!$E$39,H200&lt;[2]an!$M$37,S200&lt;&gt;"kahepoolne vajaduspõhine"),[2]an!$J$39,
IF(AND(A200=[2]an!$J$38,F200=[2]an!$E$42),[2]an!$J$42,""))))))))))))))))))))))))))))</f>
        <v/>
      </c>
      <c r="Y200" s="17" t="str">
        <f>IFERROR(IF(F200="Tugigrupp",0,
IF(AND(F200="Peretoe teenus",H200&gt;=[2]an!$M$37,RANK(D200,$D200:$D200)+COUNTIFS($D$2:D200,D200,$F$2:F200,F200)-1&gt;1),"",
IF(AND(F200="Peretoe teenus",H200&gt;=[2]an!$M$37,RANK(D200,$D200:$D200)+COUNTIFS($D$2:D200,D200,$F$2:F200,F200)-1=1,MONTH(H200)=MONTH(K200)=TRUE,YEAR(H200)=YEAR(K200)=TRUE),((EOMONTH(H200,0)-H200+1)*X200)/DAY(EOMONTH(H200,0)),
IF(AND(F200="Peretoe teenus",H200&gt;=[2]an!$M$37,RANK(D200,$D200:$D200)+COUNTIFS($D$2:D200,D200,$F$2:F200,F200)-1=1),X200,
IF(AND(F200="Peretoe teenus",H200&lt;[2]an!$M$37,S200&lt;&gt;"kahepoolne vajaduspõhine",RANK(D200,$D200:$D200)+COUNTIFS($D$2:D200,D200,$F$2:F200,F200)-1=1),X200,
IF(AND(F200="Peretoe teenus",H200&lt;[2]an!$M$37,S200&lt;&gt;"kahepoolne vajaduspõhine",RANK(D200,$D200:$D200)+COUNTIFS($D$2:D200,D200,$F$2:F200,F200)-1&gt;1),"",
IF(AND(F200="Peretoe teenus",H200&lt;[2]an!$M$37,S200="kahepoolne vajaduspõhine",U200="",RANK(D200,$D200:$D200)+COUNTIFS($D$2:D200,D200,$F$2:F200,F200)-1=1),X200,
IF(AND(F200="Peretoe teenus",H200&lt;[2]an!$M$37,S200="kahepoolne vajaduspõhine",U200="",RANK(D200,$D200:$D200)+COUNTIFS($D$2:D200,D200,$F$2:F200,F200)-1&gt;1),"",
IF(AND(F200="Peretoe teenus",H200&lt;[2]an!$M$37,S200="kahepoolne vajaduspõhine",U200&lt;[2]an!$M$37,RANK(D200,$D200:$D200)+COUNTIFS($D$2:D200,D200,$F$2:F200,F200)-1=1),X200,
IF(AND(F200="Peretoe teenus",H200&lt;[2]an!$M$37,S200="kahepoolne vajaduspõhine",U200&lt;[2]an!$M$37,RANK(D200,$D200:$D200)+COUNTIFS($D$2:D200,D200,$F$2:F200,F200)-1&gt;1),"",
IF(AND(F200="Peretoe teenus",H200&lt;[2]an!$M$37,S200="kahepoolne vajaduspõhine",U200&gt;=[2]an!$M$37,U200&lt;=[2]an!$M$38,RANK(D200,$D200:$D200)+COUNTIFS($D$2:D200,D200,$F$2:F200,F200)-1=1),
((EOMONTH(U200,0)-U200+1)*X200)/DAY(EOMONTH(U200,0))+(DAY(U200)-1)*100/DAY(EOMONTH(U200,0)),
IF(AND(F200="Peretoe teenus",H200&lt;[2]an!$M$37,S200="kahepoolne vajaduspõhine",U200&gt;=[2]an!$M$37,U200&lt;=[2]an!$M$38,RANK(D200,$D200:$D200)+COUNTIFS($D$2:D200,D200,$F$2:F200,F200)-1&gt;1),"",
IF(AND(F200="Peretoe teenus",H200&lt;[2]an!$M$37,S200="kahepoolne vajaduspõhine",U200&gt;[2]an!$M$38,RANK(D200,$D200:$D200)+COUNTIFS($D$2:D200,D200,$F$2:F200,F200)-1=1),X200,
IF(AND(F200="Peretoe teenus",H200&lt;[2]an!$M$37,S200="kahepoolne vajaduspõhine",U200&gt;[2]an!$M$38,RANK(D200,$D200:$D200)+COUNTIFS($D$2:D200,D200,$F$2:F200,F200)-1&gt;1),"",X200*W200)))))))))))))),"")</f>
        <v/>
      </c>
      <c r="Z200" s="18" t="str">
        <f t="shared" si="10"/>
        <v/>
      </c>
      <c r="AA200" s="19" t="str">
        <f>IFERROR(VLOOKUP(E200,[2]an!$A$3:$B$81,2,FALSE),"")</f>
        <v/>
      </c>
      <c r="AB200" s="19" t="str">
        <f>IFERROR(VLOOKUP(AA200,[2]an!$C$2:$D$16,2,FALSE),"")</f>
        <v/>
      </c>
      <c r="AC200" s="20"/>
      <c r="AD200" s="21" t="str">
        <f>IF(A200=[2]an!$F$36,VLOOKUP([2]an!$F$36,[2]an!$F$36:$H$36,3,FALSE),IF(A200=[2]an!$F$35,VLOOKUP([2]an!$F$35,[2]an!$F$35:$H$35,3,FALSE),IF(A200=[2]an!$F$33,VLOOKUP([2]an!$F$33,[2]an!$F$33:$H$33,3,FALSE),IF(A200=[2]an!$F$31,VLOOKUP([2]an!$F$31,[2]an!$F$31:$H$31,3,FALSE),""))))</f>
        <v/>
      </c>
    </row>
    <row r="201" spans="6:30" x14ac:dyDescent="0.2">
      <c r="F201" s="10"/>
      <c r="G201" s="8" t="str">
        <f t="shared" si="11"/>
        <v/>
      </c>
      <c r="H201" s="13"/>
      <c r="K201" s="13"/>
      <c r="L201" s="10"/>
      <c r="M201" s="10"/>
      <c r="S201" s="8" t="str">
        <f>IFERROR(VLOOKUP(D201,[1]peretoe_teenus!$A$2:$L$2000,5,FALSE),"")</f>
        <v/>
      </c>
      <c r="U201" s="13"/>
      <c r="V201" s="15" t="str" cm="1">
        <f t="array" ref="V201">IFERROR(IF(AND(F201="Tugigrupp",RANK(K201,$K201:$K201)+COUNTIFS($K$2:K201,K201,$L$2:L201,L201,$M$2:M201,M201,$I$2:I201,I201,$G$2:G201,G201,$F$2:F201,F201)-1=1),SUMPRODUCT(($F$2:$F$4154=F201)*($G$2:$G$4154=G201)*($K$2:$K$4154=K201)*($I$2:$I$4154=I201)*($L$2:$L$4154=L201)*($M$2:$M$4154=M201)),""),"")</f>
        <v/>
      </c>
      <c r="W201" s="15" t="str">
        <f t="shared" si="9"/>
        <v/>
      </c>
      <c r="X201" s="16" t="str">
        <f>IF(AND(A201=[2]an!$G$38,F201=[2]an!$E$40),[2]an!$G$40,IF(AND(A201=[2]an!$G$38,F201=[2]an!$E$41),[2]an!$G$41,IF(AND(A201=[2]an!$G$38,F201=[2]an!$E$39,H201&gt;=[2]an!$M$37),[2]an!$G$39,
IF(AND(A201=[2]an!$G$38,F201=[2]an!$E$39,H201&lt;[2]an!$M$37,S201="kahepoolne vajaduspõhine",U201=""),[2]an!$M$40,
IF(AND(A201=[2]an!$G$38,F201=[2]an!$E$39,H201&lt;[2]an!$M$37,S201="kahepoolne vajaduspõhine",U201&lt;&gt;""),[2]an!$G$39,
IF(AND(A201=[2]an!$G$38,F201=[2]an!$E$39,H201&lt;[2]an!$M$37,S201&lt;&gt;"kahepoolne vajaduspõhine"),[2]an!$G$39,
IF(AND(A201=[2]an!$G$38,F201=[2]an!$E$42),[2]an!$G$42,
IF(AND(A201=[2]an!$H$38,F201=[2]an!$E$40),[2]an!$H$40,IF(AND(A201=[2]an!$H$38,F201=[2]an!$E$41),[2]an!$H$41,IF(AND(A201=[2]an!$H$38,F201=[2]an!$E$39,H201&gt;=[2]an!$M$37),[2]an!$H$39,
IF(AND(A201=[2]an!$H$38,F201=[2]an!$E$39,H201&lt;[2]an!$M$37,S201="kahepoolne vajaduspõhine",U201=""),[2]an!$M$40,
IF(AND(A201=[2]an!$H$38,F201=[2]an!$E$39,H201&lt;[2]an!$M$37,S201="kahepoolne vajaduspõhine",U201&lt;&gt;""),[2]an!$H$39,
IF(AND(A201=[2]an!$H$38,F201=[2]an!$E$39,H201&lt;[2]an!$M$37,S201&lt;&gt;"kahepoolne vajaduspõhine"),[2]an!$H$39,
IF(AND(A201=[2]an!$H$38,F201=[2]an!$E$42),[2]an!$H$42,
IF(AND(A201=[2]an!$I$38,F201=[2]an!$E$40),[2]an!$I$40,IF(AND(A201=[2]an!$I$38,F201=[2]an!$E$41),[2]an!$I$41,IF(AND(A201=[2]an!$I$38,F201=[2]an!$E$39,H201&gt;=[2]an!$M$37),[2]an!$I$39,
IF(AND(A201=[2]an!$I$38,F201=[2]an!$E$39,H201&lt;[2]an!$M$37,S201="kahepoolne vajaduspõhine",U201=""),[2]an!$M$40,
IF(AND(A201=[2]an!$I$38,F201=[2]an!$E$39,H201&lt;[2]an!$M$37,S201="kahepoolne vajaduspõhine",U201&lt;&gt;""),[2]an!$I$39,
IF(AND(A201=[2]an!$I$38,F201=[2]an!$E$39,H201&lt;[2]an!$M$37,S201&lt;&gt;"kahepoolne vajaduspõhine"),[2]an!$I$39,
IF(AND(A201=[2]an!$I$38,F201=[2]an!$E$42),[2]an!$I$42,
IF(AND(A201=[2]an!$J$38,F201=[2]an!$E$40),[2]an!$J$40,IF(AND(A201=[2]an!$J$38,F201=[2]an!$E$41),[2]an!$J$41,IF(AND(A201=[2]an!$J$38,F201=[2]an!$E$39,H201&gt;=[2]an!$M$37),[2]an!$J$39,
IF(AND(A201=[2]an!$J$38,F201=[2]an!$E$39,H201&lt;[2]an!$M$37,S201="kahepoolne vajaduspõhine",U201=""),[2]an!$M$40,
IF(AND(A201=[2]an!$J$38,F201=[2]an!$E$39,H201&lt;[2]an!$M$37,S201="kahepoolne vajaduspõhine",U201&lt;&gt;""),[2]an!$J$39,
IF(AND(A201=[2]an!$J$38,F201=[2]an!$E$39,H201&lt;[2]an!$M$37,S201&lt;&gt;"kahepoolne vajaduspõhine"),[2]an!$J$39,
IF(AND(A201=[2]an!$J$38,F201=[2]an!$E$42),[2]an!$J$42,""))))))))))))))))))))))))))))</f>
        <v/>
      </c>
      <c r="Y201" s="17" t="str">
        <f>IFERROR(IF(F201="Tugigrupp",0,
IF(AND(F201="Peretoe teenus",H201&gt;=[2]an!$M$37,RANK(D201,$D201:$D201)+COUNTIFS($D$2:D201,D201,$F$2:F201,F201)-1&gt;1),"",
IF(AND(F201="Peretoe teenus",H201&gt;=[2]an!$M$37,RANK(D201,$D201:$D201)+COUNTIFS($D$2:D201,D201,$F$2:F201,F201)-1=1,MONTH(H201)=MONTH(K201)=TRUE,YEAR(H201)=YEAR(K201)=TRUE),((EOMONTH(H201,0)-H201+1)*X201)/DAY(EOMONTH(H201,0)),
IF(AND(F201="Peretoe teenus",H201&gt;=[2]an!$M$37,RANK(D201,$D201:$D201)+COUNTIFS($D$2:D201,D201,$F$2:F201,F201)-1=1),X201,
IF(AND(F201="Peretoe teenus",H201&lt;[2]an!$M$37,S201&lt;&gt;"kahepoolne vajaduspõhine",RANK(D201,$D201:$D201)+COUNTIFS($D$2:D201,D201,$F$2:F201,F201)-1=1),X201,
IF(AND(F201="Peretoe teenus",H201&lt;[2]an!$M$37,S201&lt;&gt;"kahepoolne vajaduspõhine",RANK(D201,$D201:$D201)+COUNTIFS($D$2:D201,D201,$F$2:F201,F201)-1&gt;1),"",
IF(AND(F201="Peretoe teenus",H201&lt;[2]an!$M$37,S201="kahepoolne vajaduspõhine",U201="",RANK(D201,$D201:$D201)+COUNTIFS($D$2:D201,D201,$F$2:F201,F201)-1=1),X201,
IF(AND(F201="Peretoe teenus",H201&lt;[2]an!$M$37,S201="kahepoolne vajaduspõhine",U201="",RANK(D201,$D201:$D201)+COUNTIFS($D$2:D201,D201,$F$2:F201,F201)-1&gt;1),"",
IF(AND(F201="Peretoe teenus",H201&lt;[2]an!$M$37,S201="kahepoolne vajaduspõhine",U201&lt;[2]an!$M$37,RANK(D201,$D201:$D201)+COUNTIFS($D$2:D201,D201,$F$2:F201,F201)-1=1),X201,
IF(AND(F201="Peretoe teenus",H201&lt;[2]an!$M$37,S201="kahepoolne vajaduspõhine",U201&lt;[2]an!$M$37,RANK(D201,$D201:$D201)+COUNTIFS($D$2:D201,D201,$F$2:F201,F201)-1&gt;1),"",
IF(AND(F201="Peretoe teenus",H201&lt;[2]an!$M$37,S201="kahepoolne vajaduspõhine",U201&gt;=[2]an!$M$37,U201&lt;=[2]an!$M$38,RANK(D201,$D201:$D201)+COUNTIFS($D$2:D201,D201,$F$2:F201,F201)-1=1),
((EOMONTH(U201,0)-U201+1)*X201)/DAY(EOMONTH(U201,0))+(DAY(U201)-1)*100/DAY(EOMONTH(U201,0)),
IF(AND(F201="Peretoe teenus",H201&lt;[2]an!$M$37,S201="kahepoolne vajaduspõhine",U201&gt;=[2]an!$M$37,U201&lt;=[2]an!$M$38,RANK(D201,$D201:$D201)+COUNTIFS($D$2:D201,D201,$F$2:F201,F201)-1&gt;1),"",
IF(AND(F201="Peretoe teenus",H201&lt;[2]an!$M$37,S201="kahepoolne vajaduspõhine",U201&gt;[2]an!$M$38,RANK(D201,$D201:$D201)+COUNTIFS($D$2:D201,D201,$F$2:F201,F201)-1=1),X201,
IF(AND(F201="Peretoe teenus",H201&lt;[2]an!$M$37,S201="kahepoolne vajaduspõhine",U201&gt;[2]an!$M$38,RANK(D201,$D201:$D201)+COUNTIFS($D$2:D201,D201,$F$2:F201,F201)-1&gt;1),"",X201*W201)))))))))))))),"")</f>
        <v/>
      </c>
      <c r="Z201" s="18" t="str">
        <f t="shared" si="10"/>
        <v/>
      </c>
      <c r="AA201" s="19" t="str">
        <f>IFERROR(VLOOKUP(E201,[2]an!$A$3:$B$81,2,FALSE),"")</f>
        <v/>
      </c>
      <c r="AB201" s="19" t="str">
        <f>IFERROR(VLOOKUP(AA201,[2]an!$C$2:$D$16,2,FALSE),"")</f>
        <v/>
      </c>
      <c r="AC201" s="20"/>
      <c r="AD201" s="21" t="str">
        <f>IF(A201=[2]an!$F$36,VLOOKUP([2]an!$F$36,[2]an!$F$36:$H$36,3,FALSE),IF(A201=[2]an!$F$35,VLOOKUP([2]an!$F$35,[2]an!$F$35:$H$35,3,FALSE),IF(A201=[2]an!$F$33,VLOOKUP([2]an!$F$33,[2]an!$F$33:$H$33,3,FALSE),IF(A201=[2]an!$F$31,VLOOKUP([2]an!$F$31,[2]an!$F$31:$H$31,3,FALSE),""))))</f>
        <v/>
      </c>
    </row>
    <row r="202" spans="6:30" x14ac:dyDescent="0.2">
      <c r="F202" s="10"/>
      <c r="G202" s="8" t="str">
        <f t="shared" si="11"/>
        <v/>
      </c>
      <c r="H202" s="13"/>
      <c r="K202" s="13"/>
      <c r="L202" s="10"/>
      <c r="M202" s="10"/>
      <c r="S202" s="8" t="str">
        <f>IFERROR(VLOOKUP(D202,[1]peretoe_teenus!$A$2:$L$2000,5,FALSE),"")</f>
        <v/>
      </c>
      <c r="U202" s="13"/>
      <c r="V202" s="15" t="str" cm="1">
        <f t="array" ref="V202">IFERROR(IF(AND(F202="Tugigrupp",RANK(K202,$K202:$K202)+COUNTIFS($K$2:K202,K202,$L$2:L202,L202,$M$2:M202,M202,$I$2:I202,I202,$G$2:G202,G202,$F$2:F202,F202)-1=1),SUMPRODUCT(($F$2:$F$4154=F202)*($G$2:$G$4154=G202)*($K$2:$K$4154=K202)*($I$2:$I$4154=I202)*($L$2:$L$4154=L202)*($M$2:$M$4154=M202)),""),"")</f>
        <v/>
      </c>
      <c r="W202" s="15" t="str">
        <f t="shared" si="9"/>
        <v/>
      </c>
      <c r="X202" s="16" t="str">
        <f>IF(AND(A202=[2]an!$G$38,F202=[2]an!$E$40),[2]an!$G$40,IF(AND(A202=[2]an!$G$38,F202=[2]an!$E$41),[2]an!$G$41,IF(AND(A202=[2]an!$G$38,F202=[2]an!$E$39,H202&gt;=[2]an!$M$37),[2]an!$G$39,
IF(AND(A202=[2]an!$G$38,F202=[2]an!$E$39,H202&lt;[2]an!$M$37,S202="kahepoolne vajaduspõhine",U202=""),[2]an!$M$40,
IF(AND(A202=[2]an!$G$38,F202=[2]an!$E$39,H202&lt;[2]an!$M$37,S202="kahepoolne vajaduspõhine",U202&lt;&gt;""),[2]an!$G$39,
IF(AND(A202=[2]an!$G$38,F202=[2]an!$E$39,H202&lt;[2]an!$M$37,S202&lt;&gt;"kahepoolne vajaduspõhine"),[2]an!$G$39,
IF(AND(A202=[2]an!$G$38,F202=[2]an!$E$42),[2]an!$G$42,
IF(AND(A202=[2]an!$H$38,F202=[2]an!$E$40),[2]an!$H$40,IF(AND(A202=[2]an!$H$38,F202=[2]an!$E$41),[2]an!$H$41,IF(AND(A202=[2]an!$H$38,F202=[2]an!$E$39,H202&gt;=[2]an!$M$37),[2]an!$H$39,
IF(AND(A202=[2]an!$H$38,F202=[2]an!$E$39,H202&lt;[2]an!$M$37,S202="kahepoolne vajaduspõhine",U202=""),[2]an!$M$40,
IF(AND(A202=[2]an!$H$38,F202=[2]an!$E$39,H202&lt;[2]an!$M$37,S202="kahepoolne vajaduspõhine",U202&lt;&gt;""),[2]an!$H$39,
IF(AND(A202=[2]an!$H$38,F202=[2]an!$E$39,H202&lt;[2]an!$M$37,S202&lt;&gt;"kahepoolne vajaduspõhine"),[2]an!$H$39,
IF(AND(A202=[2]an!$H$38,F202=[2]an!$E$42),[2]an!$H$42,
IF(AND(A202=[2]an!$I$38,F202=[2]an!$E$40),[2]an!$I$40,IF(AND(A202=[2]an!$I$38,F202=[2]an!$E$41),[2]an!$I$41,IF(AND(A202=[2]an!$I$38,F202=[2]an!$E$39,H202&gt;=[2]an!$M$37),[2]an!$I$39,
IF(AND(A202=[2]an!$I$38,F202=[2]an!$E$39,H202&lt;[2]an!$M$37,S202="kahepoolne vajaduspõhine",U202=""),[2]an!$M$40,
IF(AND(A202=[2]an!$I$38,F202=[2]an!$E$39,H202&lt;[2]an!$M$37,S202="kahepoolne vajaduspõhine",U202&lt;&gt;""),[2]an!$I$39,
IF(AND(A202=[2]an!$I$38,F202=[2]an!$E$39,H202&lt;[2]an!$M$37,S202&lt;&gt;"kahepoolne vajaduspõhine"),[2]an!$I$39,
IF(AND(A202=[2]an!$I$38,F202=[2]an!$E$42),[2]an!$I$42,
IF(AND(A202=[2]an!$J$38,F202=[2]an!$E$40),[2]an!$J$40,IF(AND(A202=[2]an!$J$38,F202=[2]an!$E$41),[2]an!$J$41,IF(AND(A202=[2]an!$J$38,F202=[2]an!$E$39,H202&gt;=[2]an!$M$37),[2]an!$J$39,
IF(AND(A202=[2]an!$J$38,F202=[2]an!$E$39,H202&lt;[2]an!$M$37,S202="kahepoolne vajaduspõhine",U202=""),[2]an!$M$40,
IF(AND(A202=[2]an!$J$38,F202=[2]an!$E$39,H202&lt;[2]an!$M$37,S202="kahepoolne vajaduspõhine",U202&lt;&gt;""),[2]an!$J$39,
IF(AND(A202=[2]an!$J$38,F202=[2]an!$E$39,H202&lt;[2]an!$M$37,S202&lt;&gt;"kahepoolne vajaduspõhine"),[2]an!$J$39,
IF(AND(A202=[2]an!$J$38,F202=[2]an!$E$42),[2]an!$J$42,""))))))))))))))))))))))))))))</f>
        <v/>
      </c>
      <c r="Y202" s="17" t="str">
        <f>IFERROR(IF(F202="Tugigrupp",0,
IF(AND(F202="Peretoe teenus",H202&gt;=[2]an!$M$37,RANK(D202,$D202:$D202)+COUNTIFS($D$2:D202,D202,$F$2:F202,F202)-1&gt;1),"",
IF(AND(F202="Peretoe teenus",H202&gt;=[2]an!$M$37,RANK(D202,$D202:$D202)+COUNTIFS($D$2:D202,D202,$F$2:F202,F202)-1=1,MONTH(H202)=MONTH(K202)=TRUE,YEAR(H202)=YEAR(K202)=TRUE),((EOMONTH(H202,0)-H202+1)*X202)/DAY(EOMONTH(H202,0)),
IF(AND(F202="Peretoe teenus",H202&gt;=[2]an!$M$37,RANK(D202,$D202:$D202)+COUNTIFS($D$2:D202,D202,$F$2:F202,F202)-1=1),X202,
IF(AND(F202="Peretoe teenus",H202&lt;[2]an!$M$37,S202&lt;&gt;"kahepoolne vajaduspõhine",RANK(D202,$D202:$D202)+COUNTIFS($D$2:D202,D202,$F$2:F202,F202)-1=1),X202,
IF(AND(F202="Peretoe teenus",H202&lt;[2]an!$M$37,S202&lt;&gt;"kahepoolne vajaduspõhine",RANK(D202,$D202:$D202)+COUNTIFS($D$2:D202,D202,$F$2:F202,F202)-1&gt;1),"",
IF(AND(F202="Peretoe teenus",H202&lt;[2]an!$M$37,S202="kahepoolne vajaduspõhine",U202="",RANK(D202,$D202:$D202)+COUNTIFS($D$2:D202,D202,$F$2:F202,F202)-1=1),X202,
IF(AND(F202="Peretoe teenus",H202&lt;[2]an!$M$37,S202="kahepoolne vajaduspõhine",U202="",RANK(D202,$D202:$D202)+COUNTIFS($D$2:D202,D202,$F$2:F202,F202)-1&gt;1),"",
IF(AND(F202="Peretoe teenus",H202&lt;[2]an!$M$37,S202="kahepoolne vajaduspõhine",U202&lt;[2]an!$M$37,RANK(D202,$D202:$D202)+COUNTIFS($D$2:D202,D202,$F$2:F202,F202)-1=1),X202,
IF(AND(F202="Peretoe teenus",H202&lt;[2]an!$M$37,S202="kahepoolne vajaduspõhine",U202&lt;[2]an!$M$37,RANK(D202,$D202:$D202)+COUNTIFS($D$2:D202,D202,$F$2:F202,F202)-1&gt;1),"",
IF(AND(F202="Peretoe teenus",H202&lt;[2]an!$M$37,S202="kahepoolne vajaduspõhine",U202&gt;=[2]an!$M$37,U202&lt;=[2]an!$M$38,RANK(D202,$D202:$D202)+COUNTIFS($D$2:D202,D202,$F$2:F202,F202)-1=1),
((EOMONTH(U202,0)-U202+1)*X202)/DAY(EOMONTH(U202,0))+(DAY(U202)-1)*100/DAY(EOMONTH(U202,0)),
IF(AND(F202="Peretoe teenus",H202&lt;[2]an!$M$37,S202="kahepoolne vajaduspõhine",U202&gt;=[2]an!$M$37,U202&lt;=[2]an!$M$38,RANK(D202,$D202:$D202)+COUNTIFS($D$2:D202,D202,$F$2:F202,F202)-1&gt;1),"",
IF(AND(F202="Peretoe teenus",H202&lt;[2]an!$M$37,S202="kahepoolne vajaduspõhine",U202&gt;[2]an!$M$38,RANK(D202,$D202:$D202)+COUNTIFS($D$2:D202,D202,$F$2:F202,F202)-1=1),X202,
IF(AND(F202="Peretoe teenus",H202&lt;[2]an!$M$37,S202="kahepoolne vajaduspõhine",U202&gt;[2]an!$M$38,RANK(D202,$D202:$D202)+COUNTIFS($D$2:D202,D202,$F$2:F202,F202)-1&gt;1),"",X202*W202)))))))))))))),"")</f>
        <v/>
      </c>
      <c r="Z202" s="18" t="str">
        <f t="shared" si="10"/>
        <v/>
      </c>
      <c r="AA202" s="19" t="str">
        <f>IFERROR(VLOOKUP(E202,[2]an!$A$3:$B$81,2,FALSE),"")</f>
        <v/>
      </c>
      <c r="AB202" s="19" t="str">
        <f>IFERROR(VLOOKUP(AA202,[2]an!$C$2:$D$16,2,FALSE),"")</f>
        <v/>
      </c>
      <c r="AC202" s="20"/>
      <c r="AD202" s="21" t="str">
        <f>IF(A202=[2]an!$F$36,VLOOKUP([2]an!$F$36,[2]an!$F$36:$H$36,3,FALSE),IF(A202=[2]an!$F$35,VLOOKUP([2]an!$F$35,[2]an!$F$35:$H$35,3,FALSE),IF(A202=[2]an!$F$33,VLOOKUP([2]an!$F$33,[2]an!$F$33:$H$33,3,FALSE),IF(A202=[2]an!$F$31,VLOOKUP([2]an!$F$31,[2]an!$F$31:$H$31,3,FALSE),""))))</f>
        <v/>
      </c>
    </row>
    <row r="203" spans="6:30" x14ac:dyDescent="0.2">
      <c r="F203" s="10"/>
      <c r="G203" s="8" t="str">
        <f t="shared" si="11"/>
        <v/>
      </c>
      <c r="H203" s="13"/>
      <c r="K203" s="13"/>
      <c r="L203" s="10"/>
      <c r="M203" s="10"/>
      <c r="S203" s="8" t="str">
        <f>IFERROR(VLOOKUP(D203,[1]peretoe_teenus!$A$2:$L$2000,5,FALSE),"")</f>
        <v/>
      </c>
      <c r="U203" s="13"/>
      <c r="V203" s="15" t="str" cm="1">
        <f t="array" ref="V203">IFERROR(IF(AND(F203="Tugigrupp",RANK(K203,$K203:$K203)+COUNTIFS($K$2:K203,K203,$L$2:L203,L203,$M$2:M203,M203,$I$2:I203,I203,$G$2:G203,G203,$F$2:F203,F203)-1=1),SUMPRODUCT(($F$2:$F$4154=F203)*($G$2:$G$4154=G203)*($K$2:$K$4154=K203)*($I$2:$I$4154=I203)*($L$2:$L$4154=L203)*($M$2:$M$4154=M203)),""),"")</f>
        <v/>
      </c>
      <c r="W203" s="15" t="str">
        <f t="shared" si="9"/>
        <v/>
      </c>
      <c r="X203" s="16" t="str">
        <f>IF(AND(A203=[2]an!$G$38,F203=[2]an!$E$40),[2]an!$G$40,IF(AND(A203=[2]an!$G$38,F203=[2]an!$E$41),[2]an!$G$41,IF(AND(A203=[2]an!$G$38,F203=[2]an!$E$39,H203&gt;=[2]an!$M$37),[2]an!$G$39,
IF(AND(A203=[2]an!$G$38,F203=[2]an!$E$39,H203&lt;[2]an!$M$37,S203="kahepoolne vajaduspõhine",U203=""),[2]an!$M$40,
IF(AND(A203=[2]an!$G$38,F203=[2]an!$E$39,H203&lt;[2]an!$M$37,S203="kahepoolne vajaduspõhine",U203&lt;&gt;""),[2]an!$G$39,
IF(AND(A203=[2]an!$G$38,F203=[2]an!$E$39,H203&lt;[2]an!$M$37,S203&lt;&gt;"kahepoolne vajaduspõhine"),[2]an!$G$39,
IF(AND(A203=[2]an!$G$38,F203=[2]an!$E$42),[2]an!$G$42,
IF(AND(A203=[2]an!$H$38,F203=[2]an!$E$40),[2]an!$H$40,IF(AND(A203=[2]an!$H$38,F203=[2]an!$E$41),[2]an!$H$41,IF(AND(A203=[2]an!$H$38,F203=[2]an!$E$39,H203&gt;=[2]an!$M$37),[2]an!$H$39,
IF(AND(A203=[2]an!$H$38,F203=[2]an!$E$39,H203&lt;[2]an!$M$37,S203="kahepoolne vajaduspõhine",U203=""),[2]an!$M$40,
IF(AND(A203=[2]an!$H$38,F203=[2]an!$E$39,H203&lt;[2]an!$M$37,S203="kahepoolne vajaduspõhine",U203&lt;&gt;""),[2]an!$H$39,
IF(AND(A203=[2]an!$H$38,F203=[2]an!$E$39,H203&lt;[2]an!$M$37,S203&lt;&gt;"kahepoolne vajaduspõhine"),[2]an!$H$39,
IF(AND(A203=[2]an!$H$38,F203=[2]an!$E$42),[2]an!$H$42,
IF(AND(A203=[2]an!$I$38,F203=[2]an!$E$40),[2]an!$I$40,IF(AND(A203=[2]an!$I$38,F203=[2]an!$E$41),[2]an!$I$41,IF(AND(A203=[2]an!$I$38,F203=[2]an!$E$39,H203&gt;=[2]an!$M$37),[2]an!$I$39,
IF(AND(A203=[2]an!$I$38,F203=[2]an!$E$39,H203&lt;[2]an!$M$37,S203="kahepoolne vajaduspõhine",U203=""),[2]an!$M$40,
IF(AND(A203=[2]an!$I$38,F203=[2]an!$E$39,H203&lt;[2]an!$M$37,S203="kahepoolne vajaduspõhine",U203&lt;&gt;""),[2]an!$I$39,
IF(AND(A203=[2]an!$I$38,F203=[2]an!$E$39,H203&lt;[2]an!$M$37,S203&lt;&gt;"kahepoolne vajaduspõhine"),[2]an!$I$39,
IF(AND(A203=[2]an!$I$38,F203=[2]an!$E$42),[2]an!$I$42,
IF(AND(A203=[2]an!$J$38,F203=[2]an!$E$40),[2]an!$J$40,IF(AND(A203=[2]an!$J$38,F203=[2]an!$E$41),[2]an!$J$41,IF(AND(A203=[2]an!$J$38,F203=[2]an!$E$39,H203&gt;=[2]an!$M$37),[2]an!$J$39,
IF(AND(A203=[2]an!$J$38,F203=[2]an!$E$39,H203&lt;[2]an!$M$37,S203="kahepoolne vajaduspõhine",U203=""),[2]an!$M$40,
IF(AND(A203=[2]an!$J$38,F203=[2]an!$E$39,H203&lt;[2]an!$M$37,S203="kahepoolne vajaduspõhine",U203&lt;&gt;""),[2]an!$J$39,
IF(AND(A203=[2]an!$J$38,F203=[2]an!$E$39,H203&lt;[2]an!$M$37,S203&lt;&gt;"kahepoolne vajaduspõhine"),[2]an!$J$39,
IF(AND(A203=[2]an!$J$38,F203=[2]an!$E$42),[2]an!$J$42,""))))))))))))))))))))))))))))</f>
        <v/>
      </c>
      <c r="Y203" s="17" t="str">
        <f>IFERROR(IF(F203="Tugigrupp",0,
IF(AND(F203="Peretoe teenus",H203&gt;=[2]an!$M$37,RANK(D203,$D203:$D203)+COUNTIFS($D$2:D203,D203,$F$2:F203,F203)-1&gt;1),"",
IF(AND(F203="Peretoe teenus",H203&gt;=[2]an!$M$37,RANK(D203,$D203:$D203)+COUNTIFS($D$2:D203,D203,$F$2:F203,F203)-1=1,MONTH(H203)=MONTH(K203)=TRUE,YEAR(H203)=YEAR(K203)=TRUE),((EOMONTH(H203,0)-H203+1)*X203)/DAY(EOMONTH(H203,0)),
IF(AND(F203="Peretoe teenus",H203&gt;=[2]an!$M$37,RANK(D203,$D203:$D203)+COUNTIFS($D$2:D203,D203,$F$2:F203,F203)-1=1),X203,
IF(AND(F203="Peretoe teenus",H203&lt;[2]an!$M$37,S203&lt;&gt;"kahepoolne vajaduspõhine",RANK(D203,$D203:$D203)+COUNTIFS($D$2:D203,D203,$F$2:F203,F203)-1=1),X203,
IF(AND(F203="Peretoe teenus",H203&lt;[2]an!$M$37,S203&lt;&gt;"kahepoolne vajaduspõhine",RANK(D203,$D203:$D203)+COUNTIFS($D$2:D203,D203,$F$2:F203,F203)-1&gt;1),"",
IF(AND(F203="Peretoe teenus",H203&lt;[2]an!$M$37,S203="kahepoolne vajaduspõhine",U203="",RANK(D203,$D203:$D203)+COUNTIFS($D$2:D203,D203,$F$2:F203,F203)-1=1),X203,
IF(AND(F203="Peretoe teenus",H203&lt;[2]an!$M$37,S203="kahepoolne vajaduspõhine",U203="",RANK(D203,$D203:$D203)+COUNTIFS($D$2:D203,D203,$F$2:F203,F203)-1&gt;1),"",
IF(AND(F203="Peretoe teenus",H203&lt;[2]an!$M$37,S203="kahepoolne vajaduspõhine",U203&lt;[2]an!$M$37,RANK(D203,$D203:$D203)+COUNTIFS($D$2:D203,D203,$F$2:F203,F203)-1=1),X203,
IF(AND(F203="Peretoe teenus",H203&lt;[2]an!$M$37,S203="kahepoolne vajaduspõhine",U203&lt;[2]an!$M$37,RANK(D203,$D203:$D203)+COUNTIFS($D$2:D203,D203,$F$2:F203,F203)-1&gt;1),"",
IF(AND(F203="Peretoe teenus",H203&lt;[2]an!$M$37,S203="kahepoolne vajaduspõhine",U203&gt;=[2]an!$M$37,U203&lt;=[2]an!$M$38,RANK(D203,$D203:$D203)+COUNTIFS($D$2:D203,D203,$F$2:F203,F203)-1=1),
((EOMONTH(U203,0)-U203+1)*X203)/DAY(EOMONTH(U203,0))+(DAY(U203)-1)*100/DAY(EOMONTH(U203,0)),
IF(AND(F203="Peretoe teenus",H203&lt;[2]an!$M$37,S203="kahepoolne vajaduspõhine",U203&gt;=[2]an!$M$37,U203&lt;=[2]an!$M$38,RANK(D203,$D203:$D203)+COUNTIFS($D$2:D203,D203,$F$2:F203,F203)-1&gt;1),"",
IF(AND(F203="Peretoe teenus",H203&lt;[2]an!$M$37,S203="kahepoolne vajaduspõhine",U203&gt;[2]an!$M$38,RANK(D203,$D203:$D203)+COUNTIFS($D$2:D203,D203,$F$2:F203,F203)-1=1),X203,
IF(AND(F203="Peretoe teenus",H203&lt;[2]an!$M$37,S203="kahepoolne vajaduspõhine",U203&gt;[2]an!$M$38,RANK(D203,$D203:$D203)+COUNTIFS($D$2:D203,D203,$F$2:F203,F203)-1&gt;1),"",X203*W203)))))))))))))),"")</f>
        <v/>
      </c>
      <c r="Z203" s="18" t="str">
        <f t="shared" si="10"/>
        <v/>
      </c>
      <c r="AA203" s="19" t="str">
        <f>IFERROR(VLOOKUP(E203,[2]an!$A$3:$B$81,2,FALSE),"")</f>
        <v/>
      </c>
      <c r="AB203" s="19" t="str">
        <f>IFERROR(VLOOKUP(AA203,[2]an!$C$2:$D$16,2,FALSE),"")</f>
        <v/>
      </c>
      <c r="AC203" s="20"/>
      <c r="AD203" s="21" t="str">
        <f>IF(A203=[2]an!$F$36,VLOOKUP([2]an!$F$36,[2]an!$F$36:$H$36,3,FALSE),IF(A203=[2]an!$F$35,VLOOKUP([2]an!$F$35,[2]an!$F$35:$H$35,3,FALSE),IF(A203=[2]an!$F$33,VLOOKUP([2]an!$F$33,[2]an!$F$33:$H$33,3,FALSE),IF(A203=[2]an!$F$31,VLOOKUP([2]an!$F$31,[2]an!$F$31:$H$31,3,FALSE),""))))</f>
        <v/>
      </c>
    </row>
    <row r="204" spans="6:30" x14ac:dyDescent="0.2">
      <c r="F204" s="10"/>
      <c r="G204" s="8" t="str">
        <f t="shared" si="11"/>
        <v/>
      </c>
      <c r="H204" s="13"/>
      <c r="K204" s="13"/>
      <c r="L204" s="10"/>
      <c r="M204" s="10"/>
      <c r="S204" s="8" t="str">
        <f>IFERROR(VLOOKUP(D204,[1]peretoe_teenus!$A$2:$L$2000,5,FALSE),"")</f>
        <v/>
      </c>
      <c r="U204" s="13"/>
      <c r="V204" s="15" t="str" cm="1">
        <f t="array" ref="V204">IFERROR(IF(AND(F204="Tugigrupp",RANK(K204,$K204:$K204)+COUNTIFS($K$2:K204,K204,$L$2:L204,L204,$M$2:M204,M204,$I$2:I204,I204,$G$2:G204,G204,$F$2:F204,F204)-1=1),SUMPRODUCT(($F$2:$F$4154=F204)*($G$2:$G$4154=G204)*($K$2:$K$4154=K204)*($I$2:$I$4154=I204)*($L$2:$L$4154=L204)*($M$2:$M$4154=M204)),""),"")</f>
        <v/>
      </c>
      <c r="W204" s="15" t="str">
        <f t="shared" si="9"/>
        <v/>
      </c>
      <c r="X204" s="16" t="str">
        <f>IF(AND(A204=[2]an!$G$38,F204=[2]an!$E$40),[2]an!$G$40,IF(AND(A204=[2]an!$G$38,F204=[2]an!$E$41),[2]an!$G$41,IF(AND(A204=[2]an!$G$38,F204=[2]an!$E$39,H204&gt;=[2]an!$M$37),[2]an!$G$39,
IF(AND(A204=[2]an!$G$38,F204=[2]an!$E$39,H204&lt;[2]an!$M$37,S204="kahepoolne vajaduspõhine",U204=""),[2]an!$M$40,
IF(AND(A204=[2]an!$G$38,F204=[2]an!$E$39,H204&lt;[2]an!$M$37,S204="kahepoolne vajaduspõhine",U204&lt;&gt;""),[2]an!$G$39,
IF(AND(A204=[2]an!$G$38,F204=[2]an!$E$39,H204&lt;[2]an!$M$37,S204&lt;&gt;"kahepoolne vajaduspõhine"),[2]an!$G$39,
IF(AND(A204=[2]an!$G$38,F204=[2]an!$E$42),[2]an!$G$42,
IF(AND(A204=[2]an!$H$38,F204=[2]an!$E$40),[2]an!$H$40,IF(AND(A204=[2]an!$H$38,F204=[2]an!$E$41),[2]an!$H$41,IF(AND(A204=[2]an!$H$38,F204=[2]an!$E$39,H204&gt;=[2]an!$M$37),[2]an!$H$39,
IF(AND(A204=[2]an!$H$38,F204=[2]an!$E$39,H204&lt;[2]an!$M$37,S204="kahepoolne vajaduspõhine",U204=""),[2]an!$M$40,
IF(AND(A204=[2]an!$H$38,F204=[2]an!$E$39,H204&lt;[2]an!$M$37,S204="kahepoolne vajaduspõhine",U204&lt;&gt;""),[2]an!$H$39,
IF(AND(A204=[2]an!$H$38,F204=[2]an!$E$39,H204&lt;[2]an!$M$37,S204&lt;&gt;"kahepoolne vajaduspõhine"),[2]an!$H$39,
IF(AND(A204=[2]an!$H$38,F204=[2]an!$E$42),[2]an!$H$42,
IF(AND(A204=[2]an!$I$38,F204=[2]an!$E$40),[2]an!$I$40,IF(AND(A204=[2]an!$I$38,F204=[2]an!$E$41),[2]an!$I$41,IF(AND(A204=[2]an!$I$38,F204=[2]an!$E$39,H204&gt;=[2]an!$M$37),[2]an!$I$39,
IF(AND(A204=[2]an!$I$38,F204=[2]an!$E$39,H204&lt;[2]an!$M$37,S204="kahepoolne vajaduspõhine",U204=""),[2]an!$M$40,
IF(AND(A204=[2]an!$I$38,F204=[2]an!$E$39,H204&lt;[2]an!$M$37,S204="kahepoolne vajaduspõhine",U204&lt;&gt;""),[2]an!$I$39,
IF(AND(A204=[2]an!$I$38,F204=[2]an!$E$39,H204&lt;[2]an!$M$37,S204&lt;&gt;"kahepoolne vajaduspõhine"),[2]an!$I$39,
IF(AND(A204=[2]an!$I$38,F204=[2]an!$E$42),[2]an!$I$42,
IF(AND(A204=[2]an!$J$38,F204=[2]an!$E$40),[2]an!$J$40,IF(AND(A204=[2]an!$J$38,F204=[2]an!$E$41),[2]an!$J$41,IF(AND(A204=[2]an!$J$38,F204=[2]an!$E$39,H204&gt;=[2]an!$M$37),[2]an!$J$39,
IF(AND(A204=[2]an!$J$38,F204=[2]an!$E$39,H204&lt;[2]an!$M$37,S204="kahepoolne vajaduspõhine",U204=""),[2]an!$M$40,
IF(AND(A204=[2]an!$J$38,F204=[2]an!$E$39,H204&lt;[2]an!$M$37,S204="kahepoolne vajaduspõhine",U204&lt;&gt;""),[2]an!$J$39,
IF(AND(A204=[2]an!$J$38,F204=[2]an!$E$39,H204&lt;[2]an!$M$37,S204&lt;&gt;"kahepoolne vajaduspõhine"),[2]an!$J$39,
IF(AND(A204=[2]an!$J$38,F204=[2]an!$E$42),[2]an!$J$42,""))))))))))))))))))))))))))))</f>
        <v/>
      </c>
      <c r="Y204" s="17" t="str">
        <f>IFERROR(IF(F204="Tugigrupp",0,
IF(AND(F204="Peretoe teenus",H204&gt;=[2]an!$M$37,RANK(D204,$D204:$D204)+COUNTIFS($D$2:D204,D204,$F$2:F204,F204)-1&gt;1),"",
IF(AND(F204="Peretoe teenus",H204&gt;=[2]an!$M$37,RANK(D204,$D204:$D204)+COUNTIFS($D$2:D204,D204,$F$2:F204,F204)-1=1,MONTH(H204)=MONTH(K204)=TRUE,YEAR(H204)=YEAR(K204)=TRUE),((EOMONTH(H204,0)-H204+1)*X204)/DAY(EOMONTH(H204,0)),
IF(AND(F204="Peretoe teenus",H204&gt;=[2]an!$M$37,RANK(D204,$D204:$D204)+COUNTIFS($D$2:D204,D204,$F$2:F204,F204)-1=1),X204,
IF(AND(F204="Peretoe teenus",H204&lt;[2]an!$M$37,S204&lt;&gt;"kahepoolne vajaduspõhine",RANK(D204,$D204:$D204)+COUNTIFS($D$2:D204,D204,$F$2:F204,F204)-1=1),X204,
IF(AND(F204="Peretoe teenus",H204&lt;[2]an!$M$37,S204&lt;&gt;"kahepoolne vajaduspõhine",RANK(D204,$D204:$D204)+COUNTIFS($D$2:D204,D204,$F$2:F204,F204)-1&gt;1),"",
IF(AND(F204="Peretoe teenus",H204&lt;[2]an!$M$37,S204="kahepoolne vajaduspõhine",U204="",RANK(D204,$D204:$D204)+COUNTIFS($D$2:D204,D204,$F$2:F204,F204)-1=1),X204,
IF(AND(F204="Peretoe teenus",H204&lt;[2]an!$M$37,S204="kahepoolne vajaduspõhine",U204="",RANK(D204,$D204:$D204)+COUNTIFS($D$2:D204,D204,$F$2:F204,F204)-1&gt;1),"",
IF(AND(F204="Peretoe teenus",H204&lt;[2]an!$M$37,S204="kahepoolne vajaduspõhine",U204&lt;[2]an!$M$37,RANK(D204,$D204:$D204)+COUNTIFS($D$2:D204,D204,$F$2:F204,F204)-1=1),X204,
IF(AND(F204="Peretoe teenus",H204&lt;[2]an!$M$37,S204="kahepoolne vajaduspõhine",U204&lt;[2]an!$M$37,RANK(D204,$D204:$D204)+COUNTIFS($D$2:D204,D204,$F$2:F204,F204)-1&gt;1),"",
IF(AND(F204="Peretoe teenus",H204&lt;[2]an!$M$37,S204="kahepoolne vajaduspõhine",U204&gt;=[2]an!$M$37,U204&lt;=[2]an!$M$38,RANK(D204,$D204:$D204)+COUNTIFS($D$2:D204,D204,$F$2:F204,F204)-1=1),
((EOMONTH(U204,0)-U204+1)*X204)/DAY(EOMONTH(U204,0))+(DAY(U204)-1)*100/DAY(EOMONTH(U204,0)),
IF(AND(F204="Peretoe teenus",H204&lt;[2]an!$M$37,S204="kahepoolne vajaduspõhine",U204&gt;=[2]an!$M$37,U204&lt;=[2]an!$M$38,RANK(D204,$D204:$D204)+COUNTIFS($D$2:D204,D204,$F$2:F204,F204)-1&gt;1),"",
IF(AND(F204="Peretoe teenus",H204&lt;[2]an!$M$37,S204="kahepoolne vajaduspõhine",U204&gt;[2]an!$M$38,RANK(D204,$D204:$D204)+COUNTIFS($D$2:D204,D204,$F$2:F204,F204)-1=1),X204,
IF(AND(F204="Peretoe teenus",H204&lt;[2]an!$M$37,S204="kahepoolne vajaduspõhine",U204&gt;[2]an!$M$38,RANK(D204,$D204:$D204)+COUNTIFS($D$2:D204,D204,$F$2:F204,F204)-1&gt;1),"",X204*W204)))))))))))))),"")</f>
        <v/>
      </c>
      <c r="Z204" s="18" t="str">
        <f t="shared" si="10"/>
        <v/>
      </c>
      <c r="AA204" s="19" t="str">
        <f>IFERROR(VLOOKUP(E204,[2]an!$A$3:$B$81,2,FALSE),"")</f>
        <v/>
      </c>
      <c r="AB204" s="19" t="str">
        <f>IFERROR(VLOOKUP(AA204,[2]an!$C$2:$D$16,2,FALSE),"")</f>
        <v/>
      </c>
      <c r="AC204" s="20"/>
      <c r="AD204" s="21" t="str">
        <f>IF(A204=[2]an!$F$36,VLOOKUP([2]an!$F$36,[2]an!$F$36:$H$36,3,FALSE),IF(A204=[2]an!$F$35,VLOOKUP([2]an!$F$35,[2]an!$F$35:$H$35,3,FALSE),IF(A204=[2]an!$F$33,VLOOKUP([2]an!$F$33,[2]an!$F$33:$H$33,3,FALSE),IF(A204=[2]an!$F$31,VLOOKUP([2]an!$F$31,[2]an!$F$31:$H$31,3,FALSE),""))))</f>
        <v/>
      </c>
    </row>
    <row r="205" spans="6:30" x14ac:dyDescent="0.2">
      <c r="F205" s="10"/>
      <c r="G205" s="8" t="str">
        <f t="shared" si="11"/>
        <v/>
      </c>
      <c r="H205" s="13"/>
      <c r="K205" s="13"/>
      <c r="L205" s="10"/>
      <c r="M205" s="10"/>
      <c r="S205" s="8" t="str">
        <f>IFERROR(VLOOKUP(D205,[1]peretoe_teenus!$A$2:$L$2000,5,FALSE),"")</f>
        <v/>
      </c>
      <c r="U205" s="13"/>
      <c r="V205" s="15" t="str" cm="1">
        <f t="array" ref="V205">IFERROR(IF(AND(F205="Tugigrupp",RANK(K205,$K205:$K205)+COUNTIFS($K$2:K205,K205,$L$2:L205,L205,$M$2:M205,M205,$I$2:I205,I205,$G$2:G205,G205,$F$2:F205,F205)-1=1),SUMPRODUCT(($F$2:$F$4154=F205)*($G$2:$G$4154=G205)*($K$2:$K$4154=K205)*($I$2:$I$4154=I205)*($L$2:$L$4154=L205)*($M$2:$M$4154=M205)),""),"")</f>
        <v/>
      </c>
      <c r="W205" s="15" t="str">
        <f t="shared" si="9"/>
        <v/>
      </c>
      <c r="X205" s="16" t="str">
        <f>IF(AND(A205=[2]an!$G$38,F205=[2]an!$E$40),[2]an!$G$40,IF(AND(A205=[2]an!$G$38,F205=[2]an!$E$41),[2]an!$G$41,IF(AND(A205=[2]an!$G$38,F205=[2]an!$E$39,H205&gt;=[2]an!$M$37),[2]an!$G$39,
IF(AND(A205=[2]an!$G$38,F205=[2]an!$E$39,H205&lt;[2]an!$M$37,S205="kahepoolne vajaduspõhine",U205=""),[2]an!$M$40,
IF(AND(A205=[2]an!$G$38,F205=[2]an!$E$39,H205&lt;[2]an!$M$37,S205="kahepoolne vajaduspõhine",U205&lt;&gt;""),[2]an!$G$39,
IF(AND(A205=[2]an!$G$38,F205=[2]an!$E$39,H205&lt;[2]an!$M$37,S205&lt;&gt;"kahepoolne vajaduspõhine"),[2]an!$G$39,
IF(AND(A205=[2]an!$G$38,F205=[2]an!$E$42),[2]an!$G$42,
IF(AND(A205=[2]an!$H$38,F205=[2]an!$E$40),[2]an!$H$40,IF(AND(A205=[2]an!$H$38,F205=[2]an!$E$41),[2]an!$H$41,IF(AND(A205=[2]an!$H$38,F205=[2]an!$E$39,H205&gt;=[2]an!$M$37),[2]an!$H$39,
IF(AND(A205=[2]an!$H$38,F205=[2]an!$E$39,H205&lt;[2]an!$M$37,S205="kahepoolne vajaduspõhine",U205=""),[2]an!$M$40,
IF(AND(A205=[2]an!$H$38,F205=[2]an!$E$39,H205&lt;[2]an!$M$37,S205="kahepoolne vajaduspõhine",U205&lt;&gt;""),[2]an!$H$39,
IF(AND(A205=[2]an!$H$38,F205=[2]an!$E$39,H205&lt;[2]an!$M$37,S205&lt;&gt;"kahepoolne vajaduspõhine"),[2]an!$H$39,
IF(AND(A205=[2]an!$H$38,F205=[2]an!$E$42),[2]an!$H$42,
IF(AND(A205=[2]an!$I$38,F205=[2]an!$E$40),[2]an!$I$40,IF(AND(A205=[2]an!$I$38,F205=[2]an!$E$41),[2]an!$I$41,IF(AND(A205=[2]an!$I$38,F205=[2]an!$E$39,H205&gt;=[2]an!$M$37),[2]an!$I$39,
IF(AND(A205=[2]an!$I$38,F205=[2]an!$E$39,H205&lt;[2]an!$M$37,S205="kahepoolne vajaduspõhine",U205=""),[2]an!$M$40,
IF(AND(A205=[2]an!$I$38,F205=[2]an!$E$39,H205&lt;[2]an!$M$37,S205="kahepoolne vajaduspõhine",U205&lt;&gt;""),[2]an!$I$39,
IF(AND(A205=[2]an!$I$38,F205=[2]an!$E$39,H205&lt;[2]an!$M$37,S205&lt;&gt;"kahepoolne vajaduspõhine"),[2]an!$I$39,
IF(AND(A205=[2]an!$I$38,F205=[2]an!$E$42),[2]an!$I$42,
IF(AND(A205=[2]an!$J$38,F205=[2]an!$E$40),[2]an!$J$40,IF(AND(A205=[2]an!$J$38,F205=[2]an!$E$41),[2]an!$J$41,IF(AND(A205=[2]an!$J$38,F205=[2]an!$E$39,H205&gt;=[2]an!$M$37),[2]an!$J$39,
IF(AND(A205=[2]an!$J$38,F205=[2]an!$E$39,H205&lt;[2]an!$M$37,S205="kahepoolne vajaduspõhine",U205=""),[2]an!$M$40,
IF(AND(A205=[2]an!$J$38,F205=[2]an!$E$39,H205&lt;[2]an!$M$37,S205="kahepoolne vajaduspõhine",U205&lt;&gt;""),[2]an!$J$39,
IF(AND(A205=[2]an!$J$38,F205=[2]an!$E$39,H205&lt;[2]an!$M$37,S205&lt;&gt;"kahepoolne vajaduspõhine"),[2]an!$J$39,
IF(AND(A205=[2]an!$J$38,F205=[2]an!$E$42),[2]an!$J$42,""))))))))))))))))))))))))))))</f>
        <v/>
      </c>
      <c r="Y205" s="17" t="str">
        <f>IFERROR(IF(F205="Tugigrupp",0,
IF(AND(F205="Peretoe teenus",H205&gt;=[2]an!$M$37,RANK(D205,$D205:$D205)+COUNTIFS($D$2:D205,D205,$F$2:F205,F205)-1&gt;1),"",
IF(AND(F205="Peretoe teenus",H205&gt;=[2]an!$M$37,RANK(D205,$D205:$D205)+COUNTIFS($D$2:D205,D205,$F$2:F205,F205)-1=1,MONTH(H205)=MONTH(K205)=TRUE,YEAR(H205)=YEAR(K205)=TRUE),((EOMONTH(H205,0)-H205+1)*X205)/DAY(EOMONTH(H205,0)),
IF(AND(F205="Peretoe teenus",H205&gt;=[2]an!$M$37,RANK(D205,$D205:$D205)+COUNTIFS($D$2:D205,D205,$F$2:F205,F205)-1=1),X205,
IF(AND(F205="Peretoe teenus",H205&lt;[2]an!$M$37,S205&lt;&gt;"kahepoolne vajaduspõhine",RANK(D205,$D205:$D205)+COUNTIFS($D$2:D205,D205,$F$2:F205,F205)-1=1),X205,
IF(AND(F205="Peretoe teenus",H205&lt;[2]an!$M$37,S205&lt;&gt;"kahepoolne vajaduspõhine",RANK(D205,$D205:$D205)+COUNTIFS($D$2:D205,D205,$F$2:F205,F205)-1&gt;1),"",
IF(AND(F205="Peretoe teenus",H205&lt;[2]an!$M$37,S205="kahepoolne vajaduspõhine",U205="",RANK(D205,$D205:$D205)+COUNTIFS($D$2:D205,D205,$F$2:F205,F205)-1=1),X205,
IF(AND(F205="Peretoe teenus",H205&lt;[2]an!$M$37,S205="kahepoolne vajaduspõhine",U205="",RANK(D205,$D205:$D205)+COUNTIFS($D$2:D205,D205,$F$2:F205,F205)-1&gt;1),"",
IF(AND(F205="Peretoe teenus",H205&lt;[2]an!$M$37,S205="kahepoolne vajaduspõhine",U205&lt;[2]an!$M$37,RANK(D205,$D205:$D205)+COUNTIFS($D$2:D205,D205,$F$2:F205,F205)-1=1),X205,
IF(AND(F205="Peretoe teenus",H205&lt;[2]an!$M$37,S205="kahepoolne vajaduspõhine",U205&lt;[2]an!$M$37,RANK(D205,$D205:$D205)+COUNTIFS($D$2:D205,D205,$F$2:F205,F205)-1&gt;1),"",
IF(AND(F205="Peretoe teenus",H205&lt;[2]an!$M$37,S205="kahepoolne vajaduspõhine",U205&gt;=[2]an!$M$37,U205&lt;=[2]an!$M$38,RANK(D205,$D205:$D205)+COUNTIFS($D$2:D205,D205,$F$2:F205,F205)-1=1),
((EOMONTH(U205,0)-U205+1)*X205)/DAY(EOMONTH(U205,0))+(DAY(U205)-1)*100/DAY(EOMONTH(U205,0)),
IF(AND(F205="Peretoe teenus",H205&lt;[2]an!$M$37,S205="kahepoolne vajaduspõhine",U205&gt;=[2]an!$M$37,U205&lt;=[2]an!$M$38,RANK(D205,$D205:$D205)+COUNTIFS($D$2:D205,D205,$F$2:F205,F205)-1&gt;1),"",
IF(AND(F205="Peretoe teenus",H205&lt;[2]an!$M$37,S205="kahepoolne vajaduspõhine",U205&gt;[2]an!$M$38,RANK(D205,$D205:$D205)+COUNTIFS($D$2:D205,D205,$F$2:F205,F205)-1=1),X205,
IF(AND(F205="Peretoe teenus",H205&lt;[2]an!$M$37,S205="kahepoolne vajaduspõhine",U205&gt;[2]an!$M$38,RANK(D205,$D205:$D205)+COUNTIFS($D$2:D205,D205,$F$2:F205,F205)-1&gt;1),"",X205*W205)))))))))))))),"")</f>
        <v/>
      </c>
      <c r="Z205" s="18" t="str">
        <f t="shared" si="10"/>
        <v/>
      </c>
      <c r="AA205" s="19" t="str">
        <f>IFERROR(VLOOKUP(E205,[2]an!$A$3:$B$81,2,FALSE),"")</f>
        <v/>
      </c>
      <c r="AB205" s="19" t="str">
        <f>IFERROR(VLOOKUP(AA205,[2]an!$C$2:$D$16,2,FALSE),"")</f>
        <v/>
      </c>
      <c r="AC205" s="20"/>
      <c r="AD205" s="21" t="str">
        <f>IF(A205=[2]an!$F$36,VLOOKUP([2]an!$F$36,[2]an!$F$36:$H$36,3,FALSE),IF(A205=[2]an!$F$35,VLOOKUP([2]an!$F$35,[2]an!$F$35:$H$35,3,FALSE),IF(A205=[2]an!$F$33,VLOOKUP([2]an!$F$33,[2]an!$F$33:$H$33,3,FALSE),IF(A205=[2]an!$F$31,VLOOKUP([2]an!$F$31,[2]an!$F$31:$H$31,3,FALSE),""))))</f>
        <v/>
      </c>
    </row>
    <row r="206" spans="6:30" x14ac:dyDescent="0.2">
      <c r="F206" s="10"/>
      <c r="G206" s="8" t="str">
        <f t="shared" si="11"/>
        <v/>
      </c>
      <c r="H206" s="13"/>
      <c r="K206" s="13"/>
      <c r="L206" s="10"/>
      <c r="M206" s="10"/>
      <c r="S206" s="8" t="str">
        <f>IFERROR(VLOOKUP(D206,[1]peretoe_teenus!$A$2:$L$2000,5,FALSE),"")</f>
        <v/>
      </c>
      <c r="U206" s="13"/>
      <c r="V206" s="15" t="str" cm="1">
        <f t="array" ref="V206">IFERROR(IF(AND(F206="Tugigrupp",RANK(K206,$K206:$K206)+COUNTIFS($K$2:K206,K206,$L$2:L206,L206,$M$2:M206,M206,$I$2:I206,I206,$G$2:G206,G206,$F$2:F206,F206)-1=1),SUMPRODUCT(($F$2:$F$4154=F206)*($G$2:$G$4154=G206)*($K$2:$K$4154=K206)*($I$2:$I$4154=I206)*($L$2:$L$4154=L206)*($M$2:$M$4154=M206)),""),"")</f>
        <v/>
      </c>
      <c r="W206" s="15" t="str">
        <f t="shared" si="9"/>
        <v/>
      </c>
      <c r="X206" s="16" t="str">
        <f>IF(AND(A206=[2]an!$G$38,F206=[2]an!$E$40),[2]an!$G$40,IF(AND(A206=[2]an!$G$38,F206=[2]an!$E$41),[2]an!$G$41,IF(AND(A206=[2]an!$G$38,F206=[2]an!$E$39,H206&gt;=[2]an!$M$37),[2]an!$G$39,
IF(AND(A206=[2]an!$G$38,F206=[2]an!$E$39,H206&lt;[2]an!$M$37,S206="kahepoolne vajaduspõhine",U206=""),[2]an!$M$40,
IF(AND(A206=[2]an!$G$38,F206=[2]an!$E$39,H206&lt;[2]an!$M$37,S206="kahepoolne vajaduspõhine",U206&lt;&gt;""),[2]an!$G$39,
IF(AND(A206=[2]an!$G$38,F206=[2]an!$E$39,H206&lt;[2]an!$M$37,S206&lt;&gt;"kahepoolne vajaduspõhine"),[2]an!$G$39,
IF(AND(A206=[2]an!$G$38,F206=[2]an!$E$42),[2]an!$G$42,
IF(AND(A206=[2]an!$H$38,F206=[2]an!$E$40),[2]an!$H$40,IF(AND(A206=[2]an!$H$38,F206=[2]an!$E$41),[2]an!$H$41,IF(AND(A206=[2]an!$H$38,F206=[2]an!$E$39,H206&gt;=[2]an!$M$37),[2]an!$H$39,
IF(AND(A206=[2]an!$H$38,F206=[2]an!$E$39,H206&lt;[2]an!$M$37,S206="kahepoolne vajaduspõhine",U206=""),[2]an!$M$40,
IF(AND(A206=[2]an!$H$38,F206=[2]an!$E$39,H206&lt;[2]an!$M$37,S206="kahepoolne vajaduspõhine",U206&lt;&gt;""),[2]an!$H$39,
IF(AND(A206=[2]an!$H$38,F206=[2]an!$E$39,H206&lt;[2]an!$M$37,S206&lt;&gt;"kahepoolne vajaduspõhine"),[2]an!$H$39,
IF(AND(A206=[2]an!$H$38,F206=[2]an!$E$42),[2]an!$H$42,
IF(AND(A206=[2]an!$I$38,F206=[2]an!$E$40),[2]an!$I$40,IF(AND(A206=[2]an!$I$38,F206=[2]an!$E$41),[2]an!$I$41,IF(AND(A206=[2]an!$I$38,F206=[2]an!$E$39,H206&gt;=[2]an!$M$37),[2]an!$I$39,
IF(AND(A206=[2]an!$I$38,F206=[2]an!$E$39,H206&lt;[2]an!$M$37,S206="kahepoolne vajaduspõhine",U206=""),[2]an!$M$40,
IF(AND(A206=[2]an!$I$38,F206=[2]an!$E$39,H206&lt;[2]an!$M$37,S206="kahepoolne vajaduspõhine",U206&lt;&gt;""),[2]an!$I$39,
IF(AND(A206=[2]an!$I$38,F206=[2]an!$E$39,H206&lt;[2]an!$M$37,S206&lt;&gt;"kahepoolne vajaduspõhine"),[2]an!$I$39,
IF(AND(A206=[2]an!$I$38,F206=[2]an!$E$42),[2]an!$I$42,
IF(AND(A206=[2]an!$J$38,F206=[2]an!$E$40),[2]an!$J$40,IF(AND(A206=[2]an!$J$38,F206=[2]an!$E$41),[2]an!$J$41,IF(AND(A206=[2]an!$J$38,F206=[2]an!$E$39,H206&gt;=[2]an!$M$37),[2]an!$J$39,
IF(AND(A206=[2]an!$J$38,F206=[2]an!$E$39,H206&lt;[2]an!$M$37,S206="kahepoolne vajaduspõhine",U206=""),[2]an!$M$40,
IF(AND(A206=[2]an!$J$38,F206=[2]an!$E$39,H206&lt;[2]an!$M$37,S206="kahepoolne vajaduspõhine",U206&lt;&gt;""),[2]an!$J$39,
IF(AND(A206=[2]an!$J$38,F206=[2]an!$E$39,H206&lt;[2]an!$M$37,S206&lt;&gt;"kahepoolne vajaduspõhine"),[2]an!$J$39,
IF(AND(A206=[2]an!$J$38,F206=[2]an!$E$42),[2]an!$J$42,""))))))))))))))))))))))))))))</f>
        <v/>
      </c>
      <c r="Y206" s="17" t="str">
        <f>IFERROR(IF(F206="Tugigrupp",0,
IF(AND(F206="Peretoe teenus",H206&gt;=[2]an!$M$37,RANK(D206,$D206:$D206)+COUNTIFS($D$2:D206,D206,$F$2:F206,F206)-1&gt;1),"",
IF(AND(F206="Peretoe teenus",H206&gt;=[2]an!$M$37,RANK(D206,$D206:$D206)+COUNTIFS($D$2:D206,D206,$F$2:F206,F206)-1=1,MONTH(H206)=MONTH(K206)=TRUE,YEAR(H206)=YEAR(K206)=TRUE),((EOMONTH(H206,0)-H206+1)*X206)/DAY(EOMONTH(H206,0)),
IF(AND(F206="Peretoe teenus",H206&gt;=[2]an!$M$37,RANK(D206,$D206:$D206)+COUNTIFS($D$2:D206,D206,$F$2:F206,F206)-1=1),X206,
IF(AND(F206="Peretoe teenus",H206&lt;[2]an!$M$37,S206&lt;&gt;"kahepoolne vajaduspõhine",RANK(D206,$D206:$D206)+COUNTIFS($D$2:D206,D206,$F$2:F206,F206)-1=1),X206,
IF(AND(F206="Peretoe teenus",H206&lt;[2]an!$M$37,S206&lt;&gt;"kahepoolne vajaduspõhine",RANK(D206,$D206:$D206)+COUNTIFS($D$2:D206,D206,$F$2:F206,F206)-1&gt;1),"",
IF(AND(F206="Peretoe teenus",H206&lt;[2]an!$M$37,S206="kahepoolne vajaduspõhine",U206="",RANK(D206,$D206:$D206)+COUNTIFS($D$2:D206,D206,$F$2:F206,F206)-1=1),X206,
IF(AND(F206="Peretoe teenus",H206&lt;[2]an!$M$37,S206="kahepoolne vajaduspõhine",U206="",RANK(D206,$D206:$D206)+COUNTIFS($D$2:D206,D206,$F$2:F206,F206)-1&gt;1),"",
IF(AND(F206="Peretoe teenus",H206&lt;[2]an!$M$37,S206="kahepoolne vajaduspõhine",U206&lt;[2]an!$M$37,RANK(D206,$D206:$D206)+COUNTIFS($D$2:D206,D206,$F$2:F206,F206)-1=1),X206,
IF(AND(F206="Peretoe teenus",H206&lt;[2]an!$M$37,S206="kahepoolne vajaduspõhine",U206&lt;[2]an!$M$37,RANK(D206,$D206:$D206)+COUNTIFS($D$2:D206,D206,$F$2:F206,F206)-1&gt;1),"",
IF(AND(F206="Peretoe teenus",H206&lt;[2]an!$M$37,S206="kahepoolne vajaduspõhine",U206&gt;=[2]an!$M$37,U206&lt;=[2]an!$M$38,RANK(D206,$D206:$D206)+COUNTIFS($D$2:D206,D206,$F$2:F206,F206)-1=1),
((EOMONTH(U206,0)-U206+1)*X206)/DAY(EOMONTH(U206,0))+(DAY(U206)-1)*100/DAY(EOMONTH(U206,0)),
IF(AND(F206="Peretoe teenus",H206&lt;[2]an!$M$37,S206="kahepoolne vajaduspõhine",U206&gt;=[2]an!$M$37,U206&lt;=[2]an!$M$38,RANK(D206,$D206:$D206)+COUNTIFS($D$2:D206,D206,$F$2:F206,F206)-1&gt;1),"",
IF(AND(F206="Peretoe teenus",H206&lt;[2]an!$M$37,S206="kahepoolne vajaduspõhine",U206&gt;[2]an!$M$38,RANK(D206,$D206:$D206)+COUNTIFS($D$2:D206,D206,$F$2:F206,F206)-1=1),X206,
IF(AND(F206="Peretoe teenus",H206&lt;[2]an!$M$37,S206="kahepoolne vajaduspõhine",U206&gt;[2]an!$M$38,RANK(D206,$D206:$D206)+COUNTIFS($D$2:D206,D206,$F$2:F206,F206)-1&gt;1),"",X206*W206)))))))))))))),"")</f>
        <v/>
      </c>
      <c r="Z206" s="18" t="str">
        <f t="shared" si="10"/>
        <v/>
      </c>
      <c r="AA206" s="19" t="str">
        <f>IFERROR(VLOOKUP(E206,[2]an!$A$3:$B$81,2,FALSE),"")</f>
        <v/>
      </c>
      <c r="AB206" s="19" t="str">
        <f>IFERROR(VLOOKUP(AA206,[2]an!$C$2:$D$16,2,FALSE),"")</f>
        <v/>
      </c>
      <c r="AC206" s="20"/>
      <c r="AD206" s="21" t="str">
        <f>IF(A206=[2]an!$F$36,VLOOKUP([2]an!$F$36,[2]an!$F$36:$H$36,3,FALSE),IF(A206=[2]an!$F$35,VLOOKUP([2]an!$F$35,[2]an!$F$35:$H$35,3,FALSE),IF(A206=[2]an!$F$33,VLOOKUP([2]an!$F$33,[2]an!$F$33:$H$33,3,FALSE),IF(A206=[2]an!$F$31,VLOOKUP([2]an!$F$31,[2]an!$F$31:$H$31,3,FALSE),""))))</f>
        <v/>
      </c>
    </row>
    <row r="207" spans="6:30" x14ac:dyDescent="0.2">
      <c r="F207" s="10"/>
      <c r="G207" s="8" t="str">
        <f t="shared" si="11"/>
        <v/>
      </c>
      <c r="H207" s="13"/>
      <c r="K207" s="13"/>
      <c r="L207" s="10"/>
      <c r="M207" s="10"/>
      <c r="S207" s="8" t="str">
        <f>IFERROR(VLOOKUP(D207,[1]peretoe_teenus!$A$2:$L$2000,5,FALSE),"")</f>
        <v/>
      </c>
      <c r="U207" s="13"/>
      <c r="V207" s="15" t="str" cm="1">
        <f t="array" ref="V207">IFERROR(IF(AND(F207="Tugigrupp",RANK(K207,$K207:$K207)+COUNTIFS($K$2:K207,K207,$L$2:L207,L207,$M$2:M207,M207,$I$2:I207,I207,$G$2:G207,G207,$F$2:F207,F207)-1=1),SUMPRODUCT(($F$2:$F$4154=F207)*($G$2:$G$4154=G207)*($K$2:$K$4154=K207)*($I$2:$I$4154=I207)*($L$2:$L$4154=L207)*($M$2:$M$4154=M207)),""),"")</f>
        <v/>
      </c>
      <c r="W207" s="15" t="str">
        <f t="shared" si="9"/>
        <v/>
      </c>
      <c r="X207" s="16" t="str">
        <f>IF(AND(A207=[2]an!$G$38,F207=[2]an!$E$40),[2]an!$G$40,IF(AND(A207=[2]an!$G$38,F207=[2]an!$E$41),[2]an!$G$41,IF(AND(A207=[2]an!$G$38,F207=[2]an!$E$39,H207&gt;=[2]an!$M$37),[2]an!$G$39,
IF(AND(A207=[2]an!$G$38,F207=[2]an!$E$39,H207&lt;[2]an!$M$37,S207="kahepoolne vajaduspõhine",U207=""),[2]an!$M$40,
IF(AND(A207=[2]an!$G$38,F207=[2]an!$E$39,H207&lt;[2]an!$M$37,S207="kahepoolne vajaduspõhine",U207&lt;&gt;""),[2]an!$G$39,
IF(AND(A207=[2]an!$G$38,F207=[2]an!$E$39,H207&lt;[2]an!$M$37,S207&lt;&gt;"kahepoolne vajaduspõhine"),[2]an!$G$39,
IF(AND(A207=[2]an!$G$38,F207=[2]an!$E$42),[2]an!$G$42,
IF(AND(A207=[2]an!$H$38,F207=[2]an!$E$40),[2]an!$H$40,IF(AND(A207=[2]an!$H$38,F207=[2]an!$E$41),[2]an!$H$41,IF(AND(A207=[2]an!$H$38,F207=[2]an!$E$39,H207&gt;=[2]an!$M$37),[2]an!$H$39,
IF(AND(A207=[2]an!$H$38,F207=[2]an!$E$39,H207&lt;[2]an!$M$37,S207="kahepoolne vajaduspõhine",U207=""),[2]an!$M$40,
IF(AND(A207=[2]an!$H$38,F207=[2]an!$E$39,H207&lt;[2]an!$M$37,S207="kahepoolne vajaduspõhine",U207&lt;&gt;""),[2]an!$H$39,
IF(AND(A207=[2]an!$H$38,F207=[2]an!$E$39,H207&lt;[2]an!$M$37,S207&lt;&gt;"kahepoolne vajaduspõhine"),[2]an!$H$39,
IF(AND(A207=[2]an!$H$38,F207=[2]an!$E$42),[2]an!$H$42,
IF(AND(A207=[2]an!$I$38,F207=[2]an!$E$40),[2]an!$I$40,IF(AND(A207=[2]an!$I$38,F207=[2]an!$E$41),[2]an!$I$41,IF(AND(A207=[2]an!$I$38,F207=[2]an!$E$39,H207&gt;=[2]an!$M$37),[2]an!$I$39,
IF(AND(A207=[2]an!$I$38,F207=[2]an!$E$39,H207&lt;[2]an!$M$37,S207="kahepoolne vajaduspõhine",U207=""),[2]an!$M$40,
IF(AND(A207=[2]an!$I$38,F207=[2]an!$E$39,H207&lt;[2]an!$M$37,S207="kahepoolne vajaduspõhine",U207&lt;&gt;""),[2]an!$I$39,
IF(AND(A207=[2]an!$I$38,F207=[2]an!$E$39,H207&lt;[2]an!$M$37,S207&lt;&gt;"kahepoolne vajaduspõhine"),[2]an!$I$39,
IF(AND(A207=[2]an!$I$38,F207=[2]an!$E$42),[2]an!$I$42,
IF(AND(A207=[2]an!$J$38,F207=[2]an!$E$40),[2]an!$J$40,IF(AND(A207=[2]an!$J$38,F207=[2]an!$E$41),[2]an!$J$41,IF(AND(A207=[2]an!$J$38,F207=[2]an!$E$39,H207&gt;=[2]an!$M$37),[2]an!$J$39,
IF(AND(A207=[2]an!$J$38,F207=[2]an!$E$39,H207&lt;[2]an!$M$37,S207="kahepoolne vajaduspõhine",U207=""),[2]an!$M$40,
IF(AND(A207=[2]an!$J$38,F207=[2]an!$E$39,H207&lt;[2]an!$M$37,S207="kahepoolne vajaduspõhine",U207&lt;&gt;""),[2]an!$J$39,
IF(AND(A207=[2]an!$J$38,F207=[2]an!$E$39,H207&lt;[2]an!$M$37,S207&lt;&gt;"kahepoolne vajaduspõhine"),[2]an!$J$39,
IF(AND(A207=[2]an!$J$38,F207=[2]an!$E$42),[2]an!$J$42,""))))))))))))))))))))))))))))</f>
        <v/>
      </c>
      <c r="Y207" s="17" t="str">
        <f>IFERROR(IF(F207="Tugigrupp",0,
IF(AND(F207="Peretoe teenus",H207&gt;=[2]an!$M$37,RANK(D207,$D207:$D207)+COUNTIFS($D$2:D207,D207,$F$2:F207,F207)-1&gt;1),"",
IF(AND(F207="Peretoe teenus",H207&gt;=[2]an!$M$37,RANK(D207,$D207:$D207)+COUNTIFS($D$2:D207,D207,$F$2:F207,F207)-1=1,MONTH(H207)=MONTH(K207)=TRUE,YEAR(H207)=YEAR(K207)=TRUE),((EOMONTH(H207,0)-H207+1)*X207)/DAY(EOMONTH(H207,0)),
IF(AND(F207="Peretoe teenus",H207&gt;=[2]an!$M$37,RANK(D207,$D207:$D207)+COUNTIFS($D$2:D207,D207,$F$2:F207,F207)-1=1),X207,
IF(AND(F207="Peretoe teenus",H207&lt;[2]an!$M$37,S207&lt;&gt;"kahepoolne vajaduspõhine",RANK(D207,$D207:$D207)+COUNTIFS($D$2:D207,D207,$F$2:F207,F207)-1=1),X207,
IF(AND(F207="Peretoe teenus",H207&lt;[2]an!$M$37,S207&lt;&gt;"kahepoolne vajaduspõhine",RANK(D207,$D207:$D207)+COUNTIFS($D$2:D207,D207,$F$2:F207,F207)-1&gt;1),"",
IF(AND(F207="Peretoe teenus",H207&lt;[2]an!$M$37,S207="kahepoolne vajaduspõhine",U207="",RANK(D207,$D207:$D207)+COUNTIFS($D$2:D207,D207,$F$2:F207,F207)-1=1),X207,
IF(AND(F207="Peretoe teenus",H207&lt;[2]an!$M$37,S207="kahepoolne vajaduspõhine",U207="",RANK(D207,$D207:$D207)+COUNTIFS($D$2:D207,D207,$F$2:F207,F207)-1&gt;1),"",
IF(AND(F207="Peretoe teenus",H207&lt;[2]an!$M$37,S207="kahepoolne vajaduspõhine",U207&lt;[2]an!$M$37,RANK(D207,$D207:$D207)+COUNTIFS($D$2:D207,D207,$F$2:F207,F207)-1=1),X207,
IF(AND(F207="Peretoe teenus",H207&lt;[2]an!$M$37,S207="kahepoolne vajaduspõhine",U207&lt;[2]an!$M$37,RANK(D207,$D207:$D207)+COUNTIFS($D$2:D207,D207,$F$2:F207,F207)-1&gt;1),"",
IF(AND(F207="Peretoe teenus",H207&lt;[2]an!$M$37,S207="kahepoolne vajaduspõhine",U207&gt;=[2]an!$M$37,U207&lt;=[2]an!$M$38,RANK(D207,$D207:$D207)+COUNTIFS($D$2:D207,D207,$F$2:F207,F207)-1=1),
((EOMONTH(U207,0)-U207+1)*X207)/DAY(EOMONTH(U207,0))+(DAY(U207)-1)*100/DAY(EOMONTH(U207,0)),
IF(AND(F207="Peretoe teenus",H207&lt;[2]an!$M$37,S207="kahepoolne vajaduspõhine",U207&gt;=[2]an!$M$37,U207&lt;=[2]an!$M$38,RANK(D207,$D207:$D207)+COUNTIFS($D$2:D207,D207,$F$2:F207,F207)-1&gt;1),"",
IF(AND(F207="Peretoe teenus",H207&lt;[2]an!$M$37,S207="kahepoolne vajaduspõhine",U207&gt;[2]an!$M$38,RANK(D207,$D207:$D207)+COUNTIFS($D$2:D207,D207,$F$2:F207,F207)-1=1),X207,
IF(AND(F207="Peretoe teenus",H207&lt;[2]an!$M$37,S207="kahepoolne vajaduspõhine",U207&gt;[2]an!$M$38,RANK(D207,$D207:$D207)+COUNTIFS($D$2:D207,D207,$F$2:F207,F207)-1&gt;1),"",X207*W207)))))))))))))),"")</f>
        <v/>
      </c>
      <c r="Z207" s="18" t="str">
        <f t="shared" si="10"/>
        <v/>
      </c>
      <c r="AA207" s="19" t="str">
        <f>IFERROR(VLOOKUP(E207,[2]an!$A$3:$B$81,2,FALSE),"")</f>
        <v/>
      </c>
      <c r="AB207" s="19" t="str">
        <f>IFERROR(VLOOKUP(AA207,[2]an!$C$2:$D$16,2,FALSE),"")</f>
        <v/>
      </c>
      <c r="AC207" s="20"/>
      <c r="AD207" s="21" t="str">
        <f>IF(A207=[2]an!$F$36,VLOOKUP([2]an!$F$36,[2]an!$F$36:$H$36,3,FALSE),IF(A207=[2]an!$F$35,VLOOKUP([2]an!$F$35,[2]an!$F$35:$H$35,3,FALSE),IF(A207=[2]an!$F$33,VLOOKUP([2]an!$F$33,[2]an!$F$33:$H$33,3,FALSE),IF(A207=[2]an!$F$31,VLOOKUP([2]an!$F$31,[2]an!$F$31:$H$31,3,FALSE),""))))</f>
        <v/>
      </c>
    </row>
    <row r="208" spans="6:30" x14ac:dyDescent="0.2">
      <c r="F208" s="10"/>
      <c r="G208" s="8" t="str">
        <f t="shared" si="11"/>
        <v/>
      </c>
      <c r="H208" s="13"/>
      <c r="K208" s="13"/>
      <c r="L208" s="10"/>
      <c r="M208" s="10"/>
      <c r="S208" s="8" t="str">
        <f>IFERROR(VLOOKUP(D208,[1]peretoe_teenus!$A$2:$L$2000,5,FALSE),"")</f>
        <v/>
      </c>
      <c r="U208" s="13"/>
      <c r="V208" s="15" t="str" cm="1">
        <f t="array" ref="V208">IFERROR(IF(AND(F208="Tugigrupp",RANK(K208,$K208:$K208)+COUNTIFS($K$2:K208,K208,$L$2:L208,L208,$M$2:M208,M208,$I$2:I208,I208,$G$2:G208,G208,$F$2:F208,F208)-1=1),SUMPRODUCT(($F$2:$F$4154=F208)*($G$2:$G$4154=G208)*($K$2:$K$4154=K208)*($I$2:$I$4154=I208)*($L$2:$L$4154=L208)*($M$2:$M$4154=M208)),""),"")</f>
        <v/>
      </c>
      <c r="W208" s="15" t="str">
        <f t="shared" si="9"/>
        <v/>
      </c>
      <c r="X208" s="16" t="str">
        <f>IF(AND(A208=[2]an!$G$38,F208=[2]an!$E$40),[2]an!$G$40,IF(AND(A208=[2]an!$G$38,F208=[2]an!$E$41),[2]an!$G$41,IF(AND(A208=[2]an!$G$38,F208=[2]an!$E$39,H208&gt;=[2]an!$M$37),[2]an!$G$39,
IF(AND(A208=[2]an!$G$38,F208=[2]an!$E$39,H208&lt;[2]an!$M$37,S208="kahepoolne vajaduspõhine",U208=""),[2]an!$M$40,
IF(AND(A208=[2]an!$G$38,F208=[2]an!$E$39,H208&lt;[2]an!$M$37,S208="kahepoolne vajaduspõhine",U208&lt;&gt;""),[2]an!$G$39,
IF(AND(A208=[2]an!$G$38,F208=[2]an!$E$39,H208&lt;[2]an!$M$37,S208&lt;&gt;"kahepoolne vajaduspõhine"),[2]an!$G$39,
IF(AND(A208=[2]an!$G$38,F208=[2]an!$E$42),[2]an!$G$42,
IF(AND(A208=[2]an!$H$38,F208=[2]an!$E$40),[2]an!$H$40,IF(AND(A208=[2]an!$H$38,F208=[2]an!$E$41),[2]an!$H$41,IF(AND(A208=[2]an!$H$38,F208=[2]an!$E$39,H208&gt;=[2]an!$M$37),[2]an!$H$39,
IF(AND(A208=[2]an!$H$38,F208=[2]an!$E$39,H208&lt;[2]an!$M$37,S208="kahepoolne vajaduspõhine",U208=""),[2]an!$M$40,
IF(AND(A208=[2]an!$H$38,F208=[2]an!$E$39,H208&lt;[2]an!$M$37,S208="kahepoolne vajaduspõhine",U208&lt;&gt;""),[2]an!$H$39,
IF(AND(A208=[2]an!$H$38,F208=[2]an!$E$39,H208&lt;[2]an!$M$37,S208&lt;&gt;"kahepoolne vajaduspõhine"),[2]an!$H$39,
IF(AND(A208=[2]an!$H$38,F208=[2]an!$E$42),[2]an!$H$42,
IF(AND(A208=[2]an!$I$38,F208=[2]an!$E$40),[2]an!$I$40,IF(AND(A208=[2]an!$I$38,F208=[2]an!$E$41),[2]an!$I$41,IF(AND(A208=[2]an!$I$38,F208=[2]an!$E$39,H208&gt;=[2]an!$M$37),[2]an!$I$39,
IF(AND(A208=[2]an!$I$38,F208=[2]an!$E$39,H208&lt;[2]an!$M$37,S208="kahepoolne vajaduspõhine",U208=""),[2]an!$M$40,
IF(AND(A208=[2]an!$I$38,F208=[2]an!$E$39,H208&lt;[2]an!$M$37,S208="kahepoolne vajaduspõhine",U208&lt;&gt;""),[2]an!$I$39,
IF(AND(A208=[2]an!$I$38,F208=[2]an!$E$39,H208&lt;[2]an!$M$37,S208&lt;&gt;"kahepoolne vajaduspõhine"),[2]an!$I$39,
IF(AND(A208=[2]an!$I$38,F208=[2]an!$E$42),[2]an!$I$42,
IF(AND(A208=[2]an!$J$38,F208=[2]an!$E$40),[2]an!$J$40,IF(AND(A208=[2]an!$J$38,F208=[2]an!$E$41),[2]an!$J$41,IF(AND(A208=[2]an!$J$38,F208=[2]an!$E$39,H208&gt;=[2]an!$M$37),[2]an!$J$39,
IF(AND(A208=[2]an!$J$38,F208=[2]an!$E$39,H208&lt;[2]an!$M$37,S208="kahepoolne vajaduspõhine",U208=""),[2]an!$M$40,
IF(AND(A208=[2]an!$J$38,F208=[2]an!$E$39,H208&lt;[2]an!$M$37,S208="kahepoolne vajaduspõhine",U208&lt;&gt;""),[2]an!$J$39,
IF(AND(A208=[2]an!$J$38,F208=[2]an!$E$39,H208&lt;[2]an!$M$37,S208&lt;&gt;"kahepoolne vajaduspõhine"),[2]an!$J$39,
IF(AND(A208=[2]an!$J$38,F208=[2]an!$E$42),[2]an!$J$42,""))))))))))))))))))))))))))))</f>
        <v/>
      </c>
      <c r="Y208" s="17" t="str">
        <f>IFERROR(IF(F208="Tugigrupp",0,
IF(AND(F208="Peretoe teenus",H208&gt;=[2]an!$M$37,RANK(D208,$D208:$D208)+COUNTIFS($D$2:D208,D208,$F$2:F208,F208)-1&gt;1),"",
IF(AND(F208="Peretoe teenus",H208&gt;=[2]an!$M$37,RANK(D208,$D208:$D208)+COUNTIFS($D$2:D208,D208,$F$2:F208,F208)-1=1,MONTH(H208)=MONTH(K208)=TRUE,YEAR(H208)=YEAR(K208)=TRUE),((EOMONTH(H208,0)-H208+1)*X208)/DAY(EOMONTH(H208,0)),
IF(AND(F208="Peretoe teenus",H208&gt;=[2]an!$M$37,RANK(D208,$D208:$D208)+COUNTIFS($D$2:D208,D208,$F$2:F208,F208)-1=1),X208,
IF(AND(F208="Peretoe teenus",H208&lt;[2]an!$M$37,S208&lt;&gt;"kahepoolne vajaduspõhine",RANK(D208,$D208:$D208)+COUNTIFS($D$2:D208,D208,$F$2:F208,F208)-1=1),X208,
IF(AND(F208="Peretoe teenus",H208&lt;[2]an!$M$37,S208&lt;&gt;"kahepoolne vajaduspõhine",RANK(D208,$D208:$D208)+COUNTIFS($D$2:D208,D208,$F$2:F208,F208)-1&gt;1),"",
IF(AND(F208="Peretoe teenus",H208&lt;[2]an!$M$37,S208="kahepoolne vajaduspõhine",U208="",RANK(D208,$D208:$D208)+COUNTIFS($D$2:D208,D208,$F$2:F208,F208)-1=1),X208,
IF(AND(F208="Peretoe teenus",H208&lt;[2]an!$M$37,S208="kahepoolne vajaduspõhine",U208="",RANK(D208,$D208:$D208)+COUNTIFS($D$2:D208,D208,$F$2:F208,F208)-1&gt;1),"",
IF(AND(F208="Peretoe teenus",H208&lt;[2]an!$M$37,S208="kahepoolne vajaduspõhine",U208&lt;[2]an!$M$37,RANK(D208,$D208:$D208)+COUNTIFS($D$2:D208,D208,$F$2:F208,F208)-1=1),X208,
IF(AND(F208="Peretoe teenus",H208&lt;[2]an!$M$37,S208="kahepoolne vajaduspõhine",U208&lt;[2]an!$M$37,RANK(D208,$D208:$D208)+COUNTIFS($D$2:D208,D208,$F$2:F208,F208)-1&gt;1),"",
IF(AND(F208="Peretoe teenus",H208&lt;[2]an!$M$37,S208="kahepoolne vajaduspõhine",U208&gt;=[2]an!$M$37,U208&lt;=[2]an!$M$38,RANK(D208,$D208:$D208)+COUNTIFS($D$2:D208,D208,$F$2:F208,F208)-1=1),
((EOMONTH(U208,0)-U208+1)*X208)/DAY(EOMONTH(U208,0))+(DAY(U208)-1)*100/DAY(EOMONTH(U208,0)),
IF(AND(F208="Peretoe teenus",H208&lt;[2]an!$M$37,S208="kahepoolne vajaduspõhine",U208&gt;=[2]an!$M$37,U208&lt;=[2]an!$M$38,RANK(D208,$D208:$D208)+COUNTIFS($D$2:D208,D208,$F$2:F208,F208)-1&gt;1),"",
IF(AND(F208="Peretoe teenus",H208&lt;[2]an!$M$37,S208="kahepoolne vajaduspõhine",U208&gt;[2]an!$M$38,RANK(D208,$D208:$D208)+COUNTIFS($D$2:D208,D208,$F$2:F208,F208)-1=1),X208,
IF(AND(F208="Peretoe teenus",H208&lt;[2]an!$M$37,S208="kahepoolne vajaduspõhine",U208&gt;[2]an!$M$38,RANK(D208,$D208:$D208)+COUNTIFS($D$2:D208,D208,$F$2:F208,F208)-1&gt;1),"",X208*W208)))))))))))))),"")</f>
        <v/>
      </c>
      <c r="Z208" s="18" t="str">
        <f t="shared" si="10"/>
        <v/>
      </c>
      <c r="AA208" s="19" t="str">
        <f>IFERROR(VLOOKUP(E208,[2]an!$A$3:$B$81,2,FALSE),"")</f>
        <v/>
      </c>
      <c r="AB208" s="19" t="str">
        <f>IFERROR(VLOOKUP(AA208,[2]an!$C$2:$D$16,2,FALSE),"")</f>
        <v/>
      </c>
      <c r="AC208" s="20"/>
      <c r="AD208" s="21" t="str">
        <f>IF(A208=[2]an!$F$36,VLOOKUP([2]an!$F$36,[2]an!$F$36:$H$36,3,FALSE),IF(A208=[2]an!$F$35,VLOOKUP([2]an!$F$35,[2]an!$F$35:$H$35,3,FALSE),IF(A208=[2]an!$F$33,VLOOKUP([2]an!$F$33,[2]an!$F$33:$H$33,3,FALSE),IF(A208=[2]an!$F$31,VLOOKUP([2]an!$F$31,[2]an!$F$31:$H$31,3,FALSE),""))))</f>
        <v/>
      </c>
    </row>
    <row r="209" spans="6:30" x14ac:dyDescent="0.2">
      <c r="F209" s="10"/>
      <c r="G209" s="8" t="str">
        <f t="shared" si="11"/>
        <v/>
      </c>
      <c r="H209" s="13"/>
      <c r="K209" s="13"/>
      <c r="L209" s="10"/>
      <c r="M209" s="10"/>
      <c r="S209" s="8" t="str">
        <f>IFERROR(VLOOKUP(D209,[1]peretoe_teenus!$A$2:$L$2000,5,FALSE),"")</f>
        <v/>
      </c>
      <c r="U209" s="13"/>
      <c r="V209" s="15" t="str" cm="1">
        <f t="array" ref="V209">IFERROR(IF(AND(F209="Tugigrupp",RANK(K209,$K209:$K209)+COUNTIFS($K$2:K209,K209,$L$2:L209,L209,$M$2:M209,M209,$I$2:I209,I209,$G$2:G209,G209,$F$2:F209,F209)-1=1),SUMPRODUCT(($F$2:$F$4154=F209)*($G$2:$G$4154=G209)*($K$2:$K$4154=K209)*($I$2:$I$4154=I209)*($L$2:$L$4154=L209)*($M$2:$M$4154=M209)),""),"")</f>
        <v/>
      </c>
      <c r="W209" s="15" t="str">
        <f t="shared" si="9"/>
        <v/>
      </c>
      <c r="X209" s="16" t="str">
        <f>IF(AND(A209=[2]an!$G$38,F209=[2]an!$E$40),[2]an!$G$40,IF(AND(A209=[2]an!$G$38,F209=[2]an!$E$41),[2]an!$G$41,IF(AND(A209=[2]an!$G$38,F209=[2]an!$E$39,H209&gt;=[2]an!$M$37),[2]an!$G$39,
IF(AND(A209=[2]an!$G$38,F209=[2]an!$E$39,H209&lt;[2]an!$M$37,S209="kahepoolne vajaduspõhine",U209=""),[2]an!$M$40,
IF(AND(A209=[2]an!$G$38,F209=[2]an!$E$39,H209&lt;[2]an!$M$37,S209="kahepoolne vajaduspõhine",U209&lt;&gt;""),[2]an!$G$39,
IF(AND(A209=[2]an!$G$38,F209=[2]an!$E$39,H209&lt;[2]an!$M$37,S209&lt;&gt;"kahepoolne vajaduspõhine"),[2]an!$G$39,
IF(AND(A209=[2]an!$G$38,F209=[2]an!$E$42),[2]an!$G$42,
IF(AND(A209=[2]an!$H$38,F209=[2]an!$E$40),[2]an!$H$40,IF(AND(A209=[2]an!$H$38,F209=[2]an!$E$41),[2]an!$H$41,IF(AND(A209=[2]an!$H$38,F209=[2]an!$E$39,H209&gt;=[2]an!$M$37),[2]an!$H$39,
IF(AND(A209=[2]an!$H$38,F209=[2]an!$E$39,H209&lt;[2]an!$M$37,S209="kahepoolne vajaduspõhine",U209=""),[2]an!$M$40,
IF(AND(A209=[2]an!$H$38,F209=[2]an!$E$39,H209&lt;[2]an!$M$37,S209="kahepoolne vajaduspõhine",U209&lt;&gt;""),[2]an!$H$39,
IF(AND(A209=[2]an!$H$38,F209=[2]an!$E$39,H209&lt;[2]an!$M$37,S209&lt;&gt;"kahepoolne vajaduspõhine"),[2]an!$H$39,
IF(AND(A209=[2]an!$H$38,F209=[2]an!$E$42),[2]an!$H$42,
IF(AND(A209=[2]an!$I$38,F209=[2]an!$E$40),[2]an!$I$40,IF(AND(A209=[2]an!$I$38,F209=[2]an!$E$41),[2]an!$I$41,IF(AND(A209=[2]an!$I$38,F209=[2]an!$E$39,H209&gt;=[2]an!$M$37),[2]an!$I$39,
IF(AND(A209=[2]an!$I$38,F209=[2]an!$E$39,H209&lt;[2]an!$M$37,S209="kahepoolne vajaduspõhine",U209=""),[2]an!$M$40,
IF(AND(A209=[2]an!$I$38,F209=[2]an!$E$39,H209&lt;[2]an!$M$37,S209="kahepoolne vajaduspõhine",U209&lt;&gt;""),[2]an!$I$39,
IF(AND(A209=[2]an!$I$38,F209=[2]an!$E$39,H209&lt;[2]an!$M$37,S209&lt;&gt;"kahepoolne vajaduspõhine"),[2]an!$I$39,
IF(AND(A209=[2]an!$I$38,F209=[2]an!$E$42),[2]an!$I$42,
IF(AND(A209=[2]an!$J$38,F209=[2]an!$E$40),[2]an!$J$40,IF(AND(A209=[2]an!$J$38,F209=[2]an!$E$41),[2]an!$J$41,IF(AND(A209=[2]an!$J$38,F209=[2]an!$E$39,H209&gt;=[2]an!$M$37),[2]an!$J$39,
IF(AND(A209=[2]an!$J$38,F209=[2]an!$E$39,H209&lt;[2]an!$M$37,S209="kahepoolne vajaduspõhine",U209=""),[2]an!$M$40,
IF(AND(A209=[2]an!$J$38,F209=[2]an!$E$39,H209&lt;[2]an!$M$37,S209="kahepoolne vajaduspõhine",U209&lt;&gt;""),[2]an!$J$39,
IF(AND(A209=[2]an!$J$38,F209=[2]an!$E$39,H209&lt;[2]an!$M$37,S209&lt;&gt;"kahepoolne vajaduspõhine"),[2]an!$J$39,
IF(AND(A209=[2]an!$J$38,F209=[2]an!$E$42),[2]an!$J$42,""))))))))))))))))))))))))))))</f>
        <v/>
      </c>
      <c r="Y209" s="17" t="str">
        <f>IFERROR(IF(F209="Tugigrupp",0,
IF(AND(F209="Peretoe teenus",H209&gt;=[2]an!$M$37,RANK(D209,$D209:$D209)+COUNTIFS($D$2:D209,D209,$F$2:F209,F209)-1&gt;1),"",
IF(AND(F209="Peretoe teenus",H209&gt;=[2]an!$M$37,RANK(D209,$D209:$D209)+COUNTIFS($D$2:D209,D209,$F$2:F209,F209)-1=1,MONTH(H209)=MONTH(K209)=TRUE,YEAR(H209)=YEAR(K209)=TRUE),((EOMONTH(H209,0)-H209+1)*X209)/DAY(EOMONTH(H209,0)),
IF(AND(F209="Peretoe teenus",H209&gt;=[2]an!$M$37,RANK(D209,$D209:$D209)+COUNTIFS($D$2:D209,D209,$F$2:F209,F209)-1=1),X209,
IF(AND(F209="Peretoe teenus",H209&lt;[2]an!$M$37,S209&lt;&gt;"kahepoolne vajaduspõhine",RANK(D209,$D209:$D209)+COUNTIFS($D$2:D209,D209,$F$2:F209,F209)-1=1),X209,
IF(AND(F209="Peretoe teenus",H209&lt;[2]an!$M$37,S209&lt;&gt;"kahepoolne vajaduspõhine",RANK(D209,$D209:$D209)+COUNTIFS($D$2:D209,D209,$F$2:F209,F209)-1&gt;1),"",
IF(AND(F209="Peretoe teenus",H209&lt;[2]an!$M$37,S209="kahepoolne vajaduspõhine",U209="",RANK(D209,$D209:$D209)+COUNTIFS($D$2:D209,D209,$F$2:F209,F209)-1=1),X209,
IF(AND(F209="Peretoe teenus",H209&lt;[2]an!$M$37,S209="kahepoolne vajaduspõhine",U209="",RANK(D209,$D209:$D209)+COUNTIFS($D$2:D209,D209,$F$2:F209,F209)-1&gt;1),"",
IF(AND(F209="Peretoe teenus",H209&lt;[2]an!$M$37,S209="kahepoolne vajaduspõhine",U209&lt;[2]an!$M$37,RANK(D209,$D209:$D209)+COUNTIFS($D$2:D209,D209,$F$2:F209,F209)-1=1),X209,
IF(AND(F209="Peretoe teenus",H209&lt;[2]an!$M$37,S209="kahepoolne vajaduspõhine",U209&lt;[2]an!$M$37,RANK(D209,$D209:$D209)+COUNTIFS($D$2:D209,D209,$F$2:F209,F209)-1&gt;1),"",
IF(AND(F209="Peretoe teenus",H209&lt;[2]an!$M$37,S209="kahepoolne vajaduspõhine",U209&gt;=[2]an!$M$37,U209&lt;=[2]an!$M$38,RANK(D209,$D209:$D209)+COUNTIFS($D$2:D209,D209,$F$2:F209,F209)-1=1),
((EOMONTH(U209,0)-U209+1)*X209)/DAY(EOMONTH(U209,0))+(DAY(U209)-1)*100/DAY(EOMONTH(U209,0)),
IF(AND(F209="Peretoe teenus",H209&lt;[2]an!$M$37,S209="kahepoolne vajaduspõhine",U209&gt;=[2]an!$M$37,U209&lt;=[2]an!$M$38,RANK(D209,$D209:$D209)+COUNTIFS($D$2:D209,D209,$F$2:F209,F209)-1&gt;1),"",
IF(AND(F209="Peretoe teenus",H209&lt;[2]an!$M$37,S209="kahepoolne vajaduspõhine",U209&gt;[2]an!$M$38,RANK(D209,$D209:$D209)+COUNTIFS($D$2:D209,D209,$F$2:F209,F209)-1=1),X209,
IF(AND(F209="Peretoe teenus",H209&lt;[2]an!$M$37,S209="kahepoolne vajaduspõhine",U209&gt;[2]an!$M$38,RANK(D209,$D209:$D209)+COUNTIFS($D$2:D209,D209,$F$2:F209,F209)-1&gt;1),"",X209*W209)))))))))))))),"")</f>
        <v/>
      </c>
      <c r="Z209" s="18" t="str">
        <f t="shared" si="10"/>
        <v/>
      </c>
      <c r="AA209" s="19" t="str">
        <f>IFERROR(VLOOKUP(E209,[2]an!$A$3:$B$81,2,FALSE),"")</f>
        <v/>
      </c>
      <c r="AB209" s="19" t="str">
        <f>IFERROR(VLOOKUP(AA209,[2]an!$C$2:$D$16,2,FALSE),"")</f>
        <v/>
      </c>
      <c r="AC209" s="20"/>
      <c r="AD209" s="21" t="str">
        <f>IF(A209=[2]an!$F$36,VLOOKUP([2]an!$F$36,[2]an!$F$36:$H$36,3,FALSE),IF(A209=[2]an!$F$35,VLOOKUP([2]an!$F$35,[2]an!$F$35:$H$35,3,FALSE),IF(A209=[2]an!$F$33,VLOOKUP([2]an!$F$33,[2]an!$F$33:$H$33,3,FALSE),IF(A209=[2]an!$F$31,VLOOKUP([2]an!$F$31,[2]an!$F$31:$H$31,3,FALSE),""))))</f>
        <v/>
      </c>
    </row>
    <row r="210" spans="6:30" x14ac:dyDescent="0.2">
      <c r="F210" s="10"/>
      <c r="G210" s="8" t="str">
        <f t="shared" si="11"/>
        <v/>
      </c>
      <c r="H210" s="13"/>
      <c r="K210" s="13"/>
      <c r="L210" s="10"/>
      <c r="M210" s="10"/>
      <c r="S210" s="8" t="str">
        <f>IFERROR(VLOOKUP(D210,[1]peretoe_teenus!$A$2:$L$2000,5,FALSE),"")</f>
        <v/>
      </c>
      <c r="U210" s="13"/>
      <c r="V210" s="15" t="str" cm="1">
        <f t="array" ref="V210">IFERROR(IF(AND(F210="Tugigrupp",RANK(K210,$K210:$K210)+COUNTIFS($K$2:K210,K210,$L$2:L210,L210,$M$2:M210,M210,$I$2:I210,I210,$G$2:G210,G210,$F$2:F210,F210)-1=1),SUMPRODUCT(($F$2:$F$4154=F210)*($G$2:$G$4154=G210)*($K$2:$K$4154=K210)*($I$2:$I$4154=I210)*($L$2:$L$4154=L210)*($M$2:$M$4154=M210)),""),"")</f>
        <v/>
      </c>
      <c r="W210" s="15" t="str">
        <f t="shared" si="9"/>
        <v/>
      </c>
      <c r="X210" s="16" t="str">
        <f>IF(AND(A210=[2]an!$G$38,F210=[2]an!$E$40),[2]an!$G$40,IF(AND(A210=[2]an!$G$38,F210=[2]an!$E$41),[2]an!$G$41,IF(AND(A210=[2]an!$G$38,F210=[2]an!$E$39,H210&gt;=[2]an!$M$37),[2]an!$G$39,
IF(AND(A210=[2]an!$G$38,F210=[2]an!$E$39,H210&lt;[2]an!$M$37,S210="kahepoolne vajaduspõhine",U210=""),[2]an!$M$40,
IF(AND(A210=[2]an!$G$38,F210=[2]an!$E$39,H210&lt;[2]an!$M$37,S210="kahepoolne vajaduspõhine",U210&lt;&gt;""),[2]an!$G$39,
IF(AND(A210=[2]an!$G$38,F210=[2]an!$E$39,H210&lt;[2]an!$M$37,S210&lt;&gt;"kahepoolne vajaduspõhine"),[2]an!$G$39,
IF(AND(A210=[2]an!$G$38,F210=[2]an!$E$42),[2]an!$G$42,
IF(AND(A210=[2]an!$H$38,F210=[2]an!$E$40),[2]an!$H$40,IF(AND(A210=[2]an!$H$38,F210=[2]an!$E$41),[2]an!$H$41,IF(AND(A210=[2]an!$H$38,F210=[2]an!$E$39,H210&gt;=[2]an!$M$37),[2]an!$H$39,
IF(AND(A210=[2]an!$H$38,F210=[2]an!$E$39,H210&lt;[2]an!$M$37,S210="kahepoolne vajaduspõhine",U210=""),[2]an!$M$40,
IF(AND(A210=[2]an!$H$38,F210=[2]an!$E$39,H210&lt;[2]an!$M$37,S210="kahepoolne vajaduspõhine",U210&lt;&gt;""),[2]an!$H$39,
IF(AND(A210=[2]an!$H$38,F210=[2]an!$E$39,H210&lt;[2]an!$M$37,S210&lt;&gt;"kahepoolne vajaduspõhine"),[2]an!$H$39,
IF(AND(A210=[2]an!$H$38,F210=[2]an!$E$42),[2]an!$H$42,
IF(AND(A210=[2]an!$I$38,F210=[2]an!$E$40),[2]an!$I$40,IF(AND(A210=[2]an!$I$38,F210=[2]an!$E$41),[2]an!$I$41,IF(AND(A210=[2]an!$I$38,F210=[2]an!$E$39,H210&gt;=[2]an!$M$37),[2]an!$I$39,
IF(AND(A210=[2]an!$I$38,F210=[2]an!$E$39,H210&lt;[2]an!$M$37,S210="kahepoolne vajaduspõhine",U210=""),[2]an!$M$40,
IF(AND(A210=[2]an!$I$38,F210=[2]an!$E$39,H210&lt;[2]an!$M$37,S210="kahepoolne vajaduspõhine",U210&lt;&gt;""),[2]an!$I$39,
IF(AND(A210=[2]an!$I$38,F210=[2]an!$E$39,H210&lt;[2]an!$M$37,S210&lt;&gt;"kahepoolne vajaduspõhine"),[2]an!$I$39,
IF(AND(A210=[2]an!$I$38,F210=[2]an!$E$42),[2]an!$I$42,
IF(AND(A210=[2]an!$J$38,F210=[2]an!$E$40),[2]an!$J$40,IF(AND(A210=[2]an!$J$38,F210=[2]an!$E$41),[2]an!$J$41,IF(AND(A210=[2]an!$J$38,F210=[2]an!$E$39,H210&gt;=[2]an!$M$37),[2]an!$J$39,
IF(AND(A210=[2]an!$J$38,F210=[2]an!$E$39,H210&lt;[2]an!$M$37,S210="kahepoolne vajaduspõhine",U210=""),[2]an!$M$40,
IF(AND(A210=[2]an!$J$38,F210=[2]an!$E$39,H210&lt;[2]an!$M$37,S210="kahepoolne vajaduspõhine",U210&lt;&gt;""),[2]an!$J$39,
IF(AND(A210=[2]an!$J$38,F210=[2]an!$E$39,H210&lt;[2]an!$M$37,S210&lt;&gt;"kahepoolne vajaduspõhine"),[2]an!$J$39,
IF(AND(A210=[2]an!$J$38,F210=[2]an!$E$42),[2]an!$J$42,""))))))))))))))))))))))))))))</f>
        <v/>
      </c>
      <c r="Y210" s="17" t="str">
        <f>IFERROR(IF(F210="Tugigrupp",0,
IF(AND(F210="Peretoe teenus",H210&gt;=[2]an!$M$37,RANK(D210,$D210:$D210)+COUNTIFS($D$2:D210,D210,$F$2:F210,F210)-1&gt;1),"",
IF(AND(F210="Peretoe teenus",H210&gt;=[2]an!$M$37,RANK(D210,$D210:$D210)+COUNTIFS($D$2:D210,D210,$F$2:F210,F210)-1=1,MONTH(H210)=MONTH(K210)=TRUE,YEAR(H210)=YEAR(K210)=TRUE),((EOMONTH(H210,0)-H210+1)*X210)/DAY(EOMONTH(H210,0)),
IF(AND(F210="Peretoe teenus",H210&gt;=[2]an!$M$37,RANK(D210,$D210:$D210)+COUNTIFS($D$2:D210,D210,$F$2:F210,F210)-1=1),X210,
IF(AND(F210="Peretoe teenus",H210&lt;[2]an!$M$37,S210&lt;&gt;"kahepoolne vajaduspõhine",RANK(D210,$D210:$D210)+COUNTIFS($D$2:D210,D210,$F$2:F210,F210)-1=1),X210,
IF(AND(F210="Peretoe teenus",H210&lt;[2]an!$M$37,S210&lt;&gt;"kahepoolne vajaduspõhine",RANK(D210,$D210:$D210)+COUNTIFS($D$2:D210,D210,$F$2:F210,F210)-1&gt;1),"",
IF(AND(F210="Peretoe teenus",H210&lt;[2]an!$M$37,S210="kahepoolne vajaduspõhine",U210="",RANK(D210,$D210:$D210)+COUNTIFS($D$2:D210,D210,$F$2:F210,F210)-1=1),X210,
IF(AND(F210="Peretoe teenus",H210&lt;[2]an!$M$37,S210="kahepoolne vajaduspõhine",U210="",RANK(D210,$D210:$D210)+COUNTIFS($D$2:D210,D210,$F$2:F210,F210)-1&gt;1),"",
IF(AND(F210="Peretoe teenus",H210&lt;[2]an!$M$37,S210="kahepoolne vajaduspõhine",U210&lt;[2]an!$M$37,RANK(D210,$D210:$D210)+COUNTIFS($D$2:D210,D210,$F$2:F210,F210)-1=1),X210,
IF(AND(F210="Peretoe teenus",H210&lt;[2]an!$M$37,S210="kahepoolne vajaduspõhine",U210&lt;[2]an!$M$37,RANK(D210,$D210:$D210)+COUNTIFS($D$2:D210,D210,$F$2:F210,F210)-1&gt;1),"",
IF(AND(F210="Peretoe teenus",H210&lt;[2]an!$M$37,S210="kahepoolne vajaduspõhine",U210&gt;=[2]an!$M$37,U210&lt;=[2]an!$M$38,RANK(D210,$D210:$D210)+COUNTIFS($D$2:D210,D210,$F$2:F210,F210)-1=1),
((EOMONTH(U210,0)-U210+1)*X210)/DAY(EOMONTH(U210,0))+(DAY(U210)-1)*100/DAY(EOMONTH(U210,0)),
IF(AND(F210="Peretoe teenus",H210&lt;[2]an!$M$37,S210="kahepoolne vajaduspõhine",U210&gt;=[2]an!$M$37,U210&lt;=[2]an!$M$38,RANK(D210,$D210:$D210)+COUNTIFS($D$2:D210,D210,$F$2:F210,F210)-1&gt;1),"",
IF(AND(F210="Peretoe teenus",H210&lt;[2]an!$M$37,S210="kahepoolne vajaduspõhine",U210&gt;[2]an!$M$38,RANK(D210,$D210:$D210)+COUNTIFS($D$2:D210,D210,$F$2:F210,F210)-1=1),X210,
IF(AND(F210="Peretoe teenus",H210&lt;[2]an!$M$37,S210="kahepoolne vajaduspõhine",U210&gt;[2]an!$M$38,RANK(D210,$D210:$D210)+COUNTIFS($D$2:D210,D210,$F$2:F210,F210)-1&gt;1),"",X210*W210)))))))))))))),"")</f>
        <v/>
      </c>
      <c r="Z210" s="18" t="str">
        <f t="shared" si="10"/>
        <v/>
      </c>
      <c r="AA210" s="19" t="str">
        <f>IFERROR(VLOOKUP(E210,[2]an!$A$3:$B$81,2,FALSE),"")</f>
        <v/>
      </c>
      <c r="AB210" s="19" t="str">
        <f>IFERROR(VLOOKUP(AA210,[2]an!$C$2:$D$16,2,FALSE),"")</f>
        <v/>
      </c>
      <c r="AC210" s="20"/>
      <c r="AD210" s="21" t="str">
        <f>IF(A210=[2]an!$F$36,VLOOKUP([2]an!$F$36,[2]an!$F$36:$H$36,3,FALSE),IF(A210=[2]an!$F$35,VLOOKUP([2]an!$F$35,[2]an!$F$35:$H$35,3,FALSE),IF(A210=[2]an!$F$33,VLOOKUP([2]an!$F$33,[2]an!$F$33:$H$33,3,FALSE),IF(A210=[2]an!$F$31,VLOOKUP([2]an!$F$31,[2]an!$F$31:$H$31,3,FALSE),""))))</f>
        <v/>
      </c>
    </row>
    <row r="211" spans="6:30" x14ac:dyDescent="0.2">
      <c r="F211" s="10"/>
      <c r="G211" s="8" t="str">
        <f t="shared" si="11"/>
        <v/>
      </c>
      <c r="H211" s="13"/>
      <c r="K211" s="13"/>
      <c r="L211" s="10"/>
      <c r="M211" s="10"/>
      <c r="S211" s="8" t="str">
        <f>IFERROR(VLOOKUP(D211,[1]peretoe_teenus!$A$2:$L$2000,5,FALSE),"")</f>
        <v/>
      </c>
      <c r="U211" s="13"/>
      <c r="V211" s="15" t="str" cm="1">
        <f t="array" ref="V211">IFERROR(IF(AND(F211="Tugigrupp",RANK(K211,$K211:$K211)+COUNTIFS($K$2:K211,K211,$L$2:L211,L211,$M$2:M211,M211,$I$2:I211,I211,$G$2:G211,G211,$F$2:F211,F211)-1=1),SUMPRODUCT(($F$2:$F$4154=F211)*($G$2:$G$4154=G211)*($K$2:$K$4154=K211)*($I$2:$I$4154=I211)*($L$2:$L$4154=L211)*($M$2:$M$4154=M211)),""),"")</f>
        <v/>
      </c>
      <c r="W211" s="15" t="str">
        <f t="shared" si="9"/>
        <v/>
      </c>
      <c r="X211" s="16" t="str">
        <f>IF(AND(A211=[2]an!$G$38,F211=[2]an!$E$40),[2]an!$G$40,IF(AND(A211=[2]an!$G$38,F211=[2]an!$E$41),[2]an!$G$41,IF(AND(A211=[2]an!$G$38,F211=[2]an!$E$39,H211&gt;=[2]an!$M$37),[2]an!$G$39,
IF(AND(A211=[2]an!$G$38,F211=[2]an!$E$39,H211&lt;[2]an!$M$37,S211="kahepoolne vajaduspõhine",U211=""),[2]an!$M$40,
IF(AND(A211=[2]an!$G$38,F211=[2]an!$E$39,H211&lt;[2]an!$M$37,S211="kahepoolne vajaduspõhine",U211&lt;&gt;""),[2]an!$G$39,
IF(AND(A211=[2]an!$G$38,F211=[2]an!$E$39,H211&lt;[2]an!$M$37,S211&lt;&gt;"kahepoolne vajaduspõhine"),[2]an!$G$39,
IF(AND(A211=[2]an!$G$38,F211=[2]an!$E$42),[2]an!$G$42,
IF(AND(A211=[2]an!$H$38,F211=[2]an!$E$40),[2]an!$H$40,IF(AND(A211=[2]an!$H$38,F211=[2]an!$E$41),[2]an!$H$41,IF(AND(A211=[2]an!$H$38,F211=[2]an!$E$39,H211&gt;=[2]an!$M$37),[2]an!$H$39,
IF(AND(A211=[2]an!$H$38,F211=[2]an!$E$39,H211&lt;[2]an!$M$37,S211="kahepoolne vajaduspõhine",U211=""),[2]an!$M$40,
IF(AND(A211=[2]an!$H$38,F211=[2]an!$E$39,H211&lt;[2]an!$M$37,S211="kahepoolne vajaduspõhine",U211&lt;&gt;""),[2]an!$H$39,
IF(AND(A211=[2]an!$H$38,F211=[2]an!$E$39,H211&lt;[2]an!$M$37,S211&lt;&gt;"kahepoolne vajaduspõhine"),[2]an!$H$39,
IF(AND(A211=[2]an!$H$38,F211=[2]an!$E$42),[2]an!$H$42,
IF(AND(A211=[2]an!$I$38,F211=[2]an!$E$40),[2]an!$I$40,IF(AND(A211=[2]an!$I$38,F211=[2]an!$E$41),[2]an!$I$41,IF(AND(A211=[2]an!$I$38,F211=[2]an!$E$39,H211&gt;=[2]an!$M$37),[2]an!$I$39,
IF(AND(A211=[2]an!$I$38,F211=[2]an!$E$39,H211&lt;[2]an!$M$37,S211="kahepoolne vajaduspõhine",U211=""),[2]an!$M$40,
IF(AND(A211=[2]an!$I$38,F211=[2]an!$E$39,H211&lt;[2]an!$M$37,S211="kahepoolne vajaduspõhine",U211&lt;&gt;""),[2]an!$I$39,
IF(AND(A211=[2]an!$I$38,F211=[2]an!$E$39,H211&lt;[2]an!$M$37,S211&lt;&gt;"kahepoolne vajaduspõhine"),[2]an!$I$39,
IF(AND(A211=[2]an!$I$38,F211=[2]an!$E$42),[2]an!$I$42,
IF(AND(A211=[2]an!$J$38,F211=[2]an!$E$40),[2]an!$J$40,IF(AND(A211=[2]an!$J$38,F211=[2]an!$E$41),[2]an!$J$41,IF(AND(A211=[2]an!$J$38,F211=[2]an!$E$39,H211&gt;=[2]an!$M$37),[2]an!$J$39,
IF(AND(A211=[2]an!$J$38,F211=[2]an!$E$39,H211&lt;[2]an!$M$37,S211="kahepoolne vajaduspõhine",U211=""),[2]an!$M$40,
IF(AND(A211=[2]an!$J$38,F211=[2]an!$E$39,H211&lt;[2]an!$M$37,S211="kahepoolne vajaduspõhine",U211&lt;&gt;""),[2]an!$J$39,
IF(AND(A211=[2]an!$J$38,F211=[2]an!$E$39,H211&lt;[2]an!$M$37,S211&lt;&gt;"kahepoolne vajaduspõhine"),[2]an!$J$39,
IF(AND(A211=[2]an!$J$38,F211=[2]an!$E$42),[2]an!$J$42,""))))))))))))))))))))))))))))</f>
        <v/>
      </c>
      <c r="Y211" s="17" t="str">
        <f>IFERROR(IF(F211="Tugigrupp",0,
IF(AND(F211="Peretoe teenus",H211&gt;=[2]an!$M$37,RANK(D211,$D211:$D211)+COUNTIFS($D$2:D211,D211,$F$2:F211,F211)-1&gt;1),"",
IF(AND(F211="Peretoe teenus",H211&gt;=[2]an!$M$37,RANK(D211,$D211:$D211)+COUNTIFS($D$2:D211,D211,$F$2:F211,F211)-1=1,MONTH(H211)=MONTH(K211)=TRUE,YEAR(H211)=YEAR(K211)=TRUE),((EOMONTH(H211,0)-H211+1)*X211)/DAY(EOMONTH(H211,0)),
IF(AND(F211="Peretoe teenus",H211&gt;=[2]an!$M$37,RANK(D211,$D211:$D211)+COUNTIFS($D$2:D211,D211,$F$2:F211,F211)-1=1),X211,
IF(AND(F211="Peretoe teenus",H211&lt;[2]an!$M$37,S211&lt;&gt;"kahepoolne vajaduspõhine",RANK(D211,$D211:$D211)+COUNTIFS($D$2:D211,D211,$F$2:F211,F211)-1=1),X211,
IF(AND(F211="Peretoe teenus",H211&lt;[2]an!$M$37,S211&lt;&gt;"kahepoolne vajaduspõhine",RANK(D211,$D211:$D211)+COUNTIFS($D$2:D211,D211,$F$2:F211,F211)-1&gt;1),"",
IF(AND(F211="Peretoe teenus",H211&lt;[2]an!$M$37,S211="kahepoolne vajaduspõhine",U211="",RANK(D211,$D211:$D211)+COUNTIFS($D$2:D211,D211,$F$2:F211,F211)-1=1),X211,
IF(AND(F211="Peretoe teenus",H211&lt;[2]an!$M$37,S211="kahepoolne vajaduspõhine",U211="",RANK(D211,$D211:$D211)+COUNTIFS($D$2:D211,D211,$F$2:F211,F211)-1&gt;1),"",
IF(AND(F211="Peretoe teenus",H211&lt;[2]an!$M$37,S211="kahepoolne vajaduspõhine",U211&lt;[2]an!$M$37,RANK(D211,$D211:$D211)+COUNTIFS($D$2:D211,D211,$F$2:F211,F211)-1=1),X211,
IF(AND(F211="Peretoe teenus",H211&lt;[2]an!$M$37,S211="kahepoolne vajaduspõhine",U211&lt;[2]an!$M$37,RANK(D211,$D211:$D211)+COUNTIFS($D$2:D211,D211,$F$2:F211,F211)-1&gt;1),"",
IF(AND(F211="Peretoe teenus",H211&lt;[2]an!$M$37,S211="kahepoolne vajaduspõhine",U211&gt;=[2]an!$M$37,U211&lt;=[2]an!$M$38,RANK(D211,$D211:$D211)+COUNTIFS($D$2:D211,D211,$F$2:F211,F211)-1=1),
((EOMONTH(U211,0)-U211+1)*X211)/DAY(EOMONTH(U211,0))+(DAY(U211)-1)*100/DAY(EOMONTH(U211,0)),
IF(AND(F211="Peretoe teenus",H211&lt;[2]an!$M$37,S211="kahepoolne vajaduspõhine",U211&gt;=[2]an!$M$37,U211&lt;=[2]an!$M$38,RANK(D211,$D211:$D211)+COUNTIFS($D$2:D211,D211,$F$2:F211,F211)-1&gt;1),"",
IF(AND(F211="Peretoe teenus",H211&lt;[2]an!$M$37,S211="kahepoolne vajaduspõhine",U211&gt;[2]an!$M$38,RANK(D211,$D211:$D211)+COUNTIFS($D$2:D211,D211,$F$2:F211,F211)-1=1),X211,
IF(AND(F211="Peretoe teenus",H211&lt;[2]an!$M$37,S211="kahepoolne vajaduspõhine",U211&gt;[2]an!$M$38,RANK(D211,$D211:$D211)+COUNTIFS($D$2:D211,D211,$F$2:F211,F211)-1&gt;1),"",X211*W211)))))))))))))),"")</f>
        <v/>
      </c>
      <c r="Z211" s="18" t="str">
        <f t="shared" si="10"/>
        <v/>
      </c>
      <c r="AA211" s="19" t="str">
        <f>IFERROR(VLOOKUP(E211,[2]an!$A$3:$B$81,2,FALSE),"")</f>
        <v/>
      </c>
      <c r="AB211" s="19" t="str">
        <f>IFERROR(VLOOKUP(AA211,[2]an!$C$2:$D$16,2,FALSE),"")</f>
        <v/>
      </c>
      <c r="AC211" s="20"/>
      <c r="AD211" s="21" t="str">
        <f>IF(A211=[2]an!$F$36,VLOOKUP([2]an!$F$36,[2]an!$F$36:$H$36,3,FALSE),IF(A211=[2]an!$F$35,VLOOKUP([2]an!$F$35,[2]an!$F$35:$H$35,3,FALSE),IF(A211=[2]an!$F$33,VLOOKUP([2]an!$F$33,[2]an!$F$33:$H$33,3,FALSE),IF(A211=[2]an!$F$31,VLOOKUP([2]an!$F$31,[2]an!$F$31:$H$31,3,FALSE),""))))</f>
        <v/>
      </c>
    </row>
    <row r="212" spans="6:30" x14ac:dyDescent="0.2">
      <c r="F212" s="10"/>
      <c r="G212" s="8" t="str">
        <f t="shared" si="11"/>
        <v/>
      </c>
      <c r="H212" s="13"/>
      <c r="K212" s="13"/>
      <c r="L212" s="10"/>
      <c r="M212" s="10"/>
      <c r="S212" s="8" t="str">
        <f>IFERROR(VLOOKUP(D212,[1]peretoe_teenus!$A$2:$L$2000,5,FALSE),"")</f>
        <v/>
      </c>
      <c r="U212" s="13"/>
      <c r="V212" s="15" t="str" cm="1">
        <f t="array" ref="V212">IFERROR(IF(AND(F212="Tugigrupp",RANK(K212,$K212:$K212)+COUNTIFS($K$2:K212,K212,$L$2:L212,L212,$M$2:M212,M212,$I$2:I212,I212,$G$2:G212,G212,$F$2:F212,F212)-1=1),SUMPRODUCT(($F$2:$F$4154=F212)*($G$2:$G$4154=G212)*($K$2:$K$4154=K212)*($I$2:$I$4154=I212)*($L$2:$L$4154=L212)*($M$2:$M$4154=M212)),""),"")</f>
        <v/>
      </c>
      <c r="W212" s="15" t="str">
        <f t="shared" si="9"/>
        <v/>
      </c>
      <c r="X212" s="16" t="str">
        <f>IF(AND(A212=[2]an!$G$38,F212=[2]an!$E$40),[2]an!$G$40,IF(AND(A212=[2]an!$G$38,F212=[2]an!$E$41),[2]an!$G$41,IF(AND(A212=[2]an!$G$38,F212=[2]an!$E$39,H212&gt;=[2]an!$M$37),[2]an!$G$39,
IF(AND(A212=[2]an!$G$38,F212=[2]an!$E$39,H212&lt;[2]an!$M$37,S212="kahepoolne vajaduspõhine",U212=""),[2]an!$M$40,
IF(AND(A212=[2]an!$G$38,F212=[2]an!$E$39,H212&lt;[2]an!$M$37,S212="kahepoolne vajaduspõhine",U212&lt;&gt;""),[2]an!$G$39,
IF(AND(A212=[2]an!$G$38,F212=[2]an!$E$39,H212&lt;[2]an!$M$37,S212&lt;&gt;"kahepoolne vajaduspõhine"),[2]an!$G$39,
IF(AND(A212=[2]an!$G$38,F212=[2]an!$E$42),[2]an!$G$42,
IF(AND(A212=[2]an!$H$38,F212=[2]an!$E$40),[2]an!$H$40,IF(AND(A212=[2]an!$H$38,F212=[2]an!$E$41),[2]an!$H$41,IF(AND(A212=[2]an!$H$38,F212=[2]an!$E$39,H212&gt;=[2]an!$M$37),[2]an!$H$39,
IF(AND(A212=[2]an!$H$38,F212=[2]an!$E$39,H212&lt;[2]an!$M$37,S212="kahepoolne vajaduspõhine",U212=""),[2]an!$M$40,
IF(AND(A212=[2]an!$H$38,F212=[2]an!$E$39,H212&lt;[2]an!$M$37,S212="kahepoolne vajaduspõhine",U212&lt;&gt;""),[2]an!$H$39,
IF(AND(A212=[2]an!$H$38,F212=[2]an!$E$39,H212&lt;[2]an!$M$37,S212&lt;&gt;"kahepoolne vajaduspõhine"),[2]an!$H$39,
IF(AND(A212=[2]an!$H$38,F212=[2]an!$E$42),[2]an!$H$42,
IF(AND(A212=[2]an!$I$38,F212=[2]an!$E$40),[2]an!$I$40,IF(AND(A212=[2]an!$I$38,F212=[2]an!$E$41),[2]an!$I$41,IF(AND(A212=[2]an!$I$38,F212=[2]an!$E$39,H212&gt;=[2]an!$M$37),[2]an!$I$39,
IF(AND(A212=[2]an!$I$38,F212=[2]an!$E$39,H212&lt;[2]an!$M$37,S212="kahepoolne vajaduspõhine",U212=""),[2]an!$M$40,
IF(AND(A212=[2]an!$I$38,F212=[2]an!$E$39,H212&lt;[2]an!$M$37,S212="kahepoolne vajaduspõhine",U212&lt;&gt;""),[2]an!$I$39,
IF(AND(A212=[2]an!$I$38,F212=[2]an!$E$39,H212&lt;[2]an!$M$37,S212&lt;&gt;"kahepoolne vajaduspõhine"),[2]an!$I$39,
IF(AND(A212=[2]an!$I$38,F212=[2]an!$E$42),[2]an!$I$42,
IF(AND(A212=[2]an!$J$38,F212=[2]an!$E$40),[2]an!$J$40,IF(AND(A212=[2]an!$J$38,F212=[2]an!$E$41),[2]an!$J$41,IF(AND(A212=[2]an!$J$38,F212=[2]an!$E$39,H212&gt;=[2]an!$M$37),[2]an!$J$39,
IF(AND(A212=[2]an!$J$38,F212=[2]an!$E$39,H212&lt;[2]an!$M$37,S212="kahepoolne vajaduspõhine",U212=""),[2]an!$M$40,
IF(AND(A212=[2]an!$J$38,F212=[2]an!$E$39,H212&lt;[2]an!$M$37,S212="kahepoolne vajaduspõhine",U212&lt;&gt;""),[2]an!$J$39,
IF(AND(A212=[2]an!$J$38,F212=[2]an!$E$39,H212&lt;[2]an!$M$37,S212&lt;&gt;"kahepoolne vajaduspõhine"),[2]an!$J$39,
IF(AND(A212=[2]an!$J$38,F212=[2]an!$E$42),[2]an!$J$42,""))))))))))))))))))))))))))))</f>
        <v/>
      </c>
      <c r="Y212" s="17" t="str">
        <f>IFERROR(IF(F212="Tugigrupp",0,
IF(AND(F212="Peretoe teenus",H212&gt;=[2]an!$M$37,RANK(D212,$D212:$D212)+COUNTIFS($D$2:D212,D212,$F$2:F212,F212)-1&gt;1),"",
IF(AND(F212="Peretoe teenus",H212&gt;=[2]an!$M$37,RANK(D212,$D212:$D212)+COUNTIFS($D$2:D212,D212,$F$2:F212,F212)-1=1,MONTH(H212)=MONTH(K212)=TRUE,YEAR(H212)=YEAR(K212)=TRUE),((EOMONTH(H212,0)-H212+1)*X212)/DAY(EOMONTH(H212,0)),
IF(AND(F212="Peretoe teenus",H212&gt;=[2]an!$M$37,RANK(D212,$D212:$D212)+COUNTIFS($D$2:D212,D212,$F$2:F212,F212)-1=1),X212,
IF(AND(F212="Peretoe teenus",H212&lt;[2]an!$M$37,S212&lt;&gt;"kahepoolne vajaduspõhine",RANK(D212,$D212:$D212)+COUNTIFS($D$2:D212,D212,$F$2:F212,F212)-1=1),X212,
IF(AND(F212="Peretoe teenus",H212&lt;[2]an!$M$37,S212&lt;&gt;"kahepoolne vajaduspõhine",RANK(D212,$D212:$D212)+COUNTIFS($D$2:D212,D212,$F$2:F212,F212)-1&gt;1),"",
IF(AND(F212="Peretoe teenus",H212&lt;[2]an!$M$37,S212="kahepoolne vajaduspõhine",U212="",RANK(D212,$D212:$D212)+COUNTIFS($D$2:D212,D212,$F$2:F212,F212)-1=1),X212,
IF(AND(F212="Peretoe teenus",H212&lt;[2]an!$M$37,S212="kahepoolne vajaduspõhine",U212="",RANK(D212,$D212:$D212)+COUNTIFS($D$2:D212,D212,$F$2:F212,F212)-1&gt;1),"",
IF(AND(F212="Peretoe teenus",H212&lt;[2]an!$M$37,S212="kahepoolne vajaduspõhine",U212&lt;[2]an!$M$37,RANK(D212,$D212:$D212)+COUNTIFS($D$2:D212,D212,$F$2:F212,F212)-1=1),X212,
IF(AND(F212="Peretoe teenus",H212&lt;[2]an!$M$37,S212="kahepoolne vajaduspõhine",U212&lt;[2]an!$M$37,RANK(D212,$D212:$D212)+COUNTIFS($D$2:D212,D212,$F$2:F212,F212)-1&gt;1),"",
IF(AND(F212="Peretoe teenus",H212&lt;[2]an!$M$37,S212="kahepoolne vajaduspõhine",U212&gt;=[2]an!$M$37,U212&lt;=[2]an!$M$38,RANK(D212,$D212:$D212)+COUNTIFS($D$2:D212,D212,$F$2:F212,F212)-1=1),
((EOMONTH(U212,0)-U212+1)*X212)/DAY(EOMONTH(U212,0))+(DAY(U212)-1)*100/DAY(EOMONTH(U212,0)),
IF(AND(F212="Peretoe teenus",H212&lt;[2]an!$M$37,S212="kahepoolne vajaduspõhine",U212&gt;=[2]an!$M$37,U212&lt;=[2]an!$M$38,RANK(D212,$D212:$D212)+COUNTIFS($D$2:D212,D212,$F$2:F212,F212)-1&gt;1),"",
IF(AND(F212="Peretoe teenus",H212&lt;[2]an!$M$37,S212="kahepoolne vajaduspõhine",U212&gt;[2]an!$M$38,RANK(D212,$D212:$D212)+COUNTIFS($D$2:D212,D212,$F$2:F212,F212)-1=1),X212,
IF(AND(F212="Peretoe teenus",H212&lt;[2]an!$M$37,S212="kahepoolne vajaduspõhine",U212&gt;[2]an!$M$38,RANK(D212,$D212:$D212)+COUNTIFS($D$2:D212,D212,$F$2:F212,F212)-1&gt;1),"",X212*W212)))))))))))))),"")</f>
        <v/>
      </c>
      <c r="Z212" s="18" t="str">
        <f t="shared" si="10"/>
        <v/>
      </c>
      <c r="AA212" s="19" t="str">
        <f>IFERROR(VLOOKUP(E212,[2]an!$A$3:$B$81,2,FALSE),"")</f>
        <v/>
      </c>
      <c r="AB212" s="19" t="str">
        <f>IFERROR(VLOOKUP(AA212,[2]an!$C$2:$D$16,2,FALSE),"")</f>
        <v/>
      </c>
      <c r="AC212" s="20"/>
      <c r="AD212" s="21" t="str">
        <f>IF(A212=[2]an!$F$36,VLOOKUP([2]an!$F$36,[2]an!$F$36:$H$36,3,FALSE),IF(A212=[2]an!$F$35,VLOOKUP([2]an!$F$35,[2]an!$F$35:$H$35,3,FALSE),IF(A212=[2]an!$F$33,VLOOKUP([2]an!$F$33,[2]an!$F$33:$H$33,3,FALSE),IF(A212=[2]an!$F$31,VLOOKUP([2]an!$F$31,[2]an!$F$31:$H$31,3,FALSE),""))))</f>
        <v/>
      </c>
    </row>
    <row r="213" spans="6:30" x14ac:dyDescent="0.2">
      <c r="F213" s="10"/>
      <c r="G213" s="8" t="str">
        <f t="shared" si="11"/>
        <v/>
      </c>
      <c r="H213" s="13"/>
      <c r="K213" s="13"/>
      <c r="L213" s="10"/>
      <c r="M213" s="10"/>
      <c r="S213" s="8" t="str">
        <f>IFERROR(VLOOKUP(D213,[1]peretoe_teenus!$A$2:$L$2000,5,FALSE),"")</f>
        <v/>
      </c>
      <c r="U213" s="13"/>
      <c r="V213" s="15" t="str" cm="1">
        <f t="array" ref="V213">IFERROR(IF(AND(F213="Tugigrupp",RANK(K213,$K213:$K213)+COUNTIFS($K$2:K213,K213,$L$2:L213,L213,$M$2:M213,M213,$I$2:I213,I213,$G$2:G213,G213,$F$2:F213,F213)-1=1),SUMPRODUCT(($F$2:$F$4154=F213)*($G$2:$G$4154=G213)*($K$2:$K$4154=K213)*($I$2:$I$4154=I213)*($L$2:$L$4154=L213)*($M$2:$M$4154=M213)),""),"")</f>
        <v/>
      </c>
      <c r="W213" s="15" t="str">
        <f t="shared" si="9"/>
        <v/>
      </c>
      <c r="X213" s="16" t="str">
        <f>IF(AND(A213=[2]an!$G$38,F213=[2]an!$E$40),[2]an!$G$40,IF(AND(A213=[2]an!$G$38,F213=[2]an!$E$41),[2]an!$G$41,IF(AND(A213=[2]an!$G$38,F213=[2]an!$E$39,H213&gt;=[2]an!$M$37),[2]an!$G$39,
IF(AND(A213=[2]an!$G$38,F213=[2]an!$E$39,H213&lt;[2]an!$M$37,S213="kahepoolne vajaduspõhine",U213=""),[2]an!$M$40,
IF(AND(A213=[2]an!$G$38,F213=[2]an!$E$39,H213&lt;[2]an!$M$37,S213="kahepoolne vajaduspõhine",U213&lt;&gt;""),[2]an!$G$39,
IF(AND(A213=[2]an!$G$38,F213=[2]an!$E$39,H213&lt;[2]an!$M$37,S213&lt;&gt;"kahepoolne vajaduspõhine"),[2]an!$G$39,
IF(AND(A213=[2]an!$G$38,F213=[2]an!$E$42),[2]an!$G$42,
IF(AND(A213=[2]an!$H$38,F213=[2]an!$E$40),[2]an!$H$40,IF(AND(A213=[2]an!$H$38,F213=[2]an!$E$41),[2]an!$H$41,IF(AND(A213=[2]an!$H$38,F213=[2]an!$E$39,H213&gt;=[2]an!$M$37),[2]an!$H$39,
IF(AND(A213=[2]an!$H$38,F213=[2]an!$E$39,H213&lt;[2]an!$M$37,S213="kahepoolne vajaduspõhine",U213=""),[2]an!$M$40,
IF(AND(A213=[2]an!$H$38,F213=[2]an!$E$39,H213&lt;[2]an!$M$37,S213="kahepoolne vajaduspõhine",U213&lt;&gt;""),[2]an!$H$39,
IF(AND(A213=[2]an!$H$38,F213=[2]an!$E$39,H213&lt;[2]an!$M$37,S213&lt;&gt;"kahepoolne vajaduspõhine"),[2]an!$H$39,
IF(AND(A213=[2]an!$H$38,F213=[2]an!$E$42),[2]an!$H$42,
IF(AND(A213=[2]an!$I$38,F213=[2]an!$E$40),[2]an!$I$40,IF(AND(A213=[2]an!$I$38,F213=[2]an!$E$41),[2]an!$I$41,IF(AND(A213=[2]an!$I$38,F213=[2]an!$E$39,H213&gt;=[2]an!$M$37),[2]an!$I$39,
IF(AND(A213=[2]an!$I$38,F213=[2]an!$E$39,H213&lt;[2]an!$M$37,S213="kahepoolne vajaduspõhine",U213=""),[2]an!$M$40,
IF(AND(A213=[2]an!$I$38,F213=[2]an!$E$39,H213&lt;[2]an!$M$37,S213="kahepoolne vajaduspõhine",U213&lt;&gt;""),[2]an!$I$39,
IF(AND(A213=[2]an!$I$38,F213=[2]an!$E$39,H213&lt;[2]an!$M$37,S213&lt;&gt;"kahepoolne vajaduspõhine"),[2]an!$I$39,
IF(AND(A213=[2]an!$I$38,F213=[2]an!$E$42),[2]an!$I$42,
IF(AND(A213=[2]an!$J$38,F213=[2]an!$E$40),[2]an!$J$40,IF(AND(A213=[2]an!$J$38,F213=[2]an!$E$41),[2]an!$J$41,IF(AND(A213=[2]an!$J$38,F213=[2]an!$E$39,H213&gt;=[2]an!$M$37),[2]an!$J$39,
IF(AND(A213=[2]an!$J$38,F213=[2]an!$E$39,H213&lt;[2]an!$M$37,S213="kahepoolne vajaduspõhine",U213=""),[2]an!$M$40,
IF(AND(A213=[2]an!$J$38,F213=[2]an!$E$39,H213&lt;[2]an!$M$37,S213="kahepoolne vajaduspõhine",U213&lt;&gt;""),[2]an!$J$39,
IF(AND(A213=[2]an!$J$38,F213=[2]an!$E$39,H213&lt;[2]an!$M$37,S213&lt;&gt;"kahepoolne vajaduspõhine"),[2]an!$J$39,
IF(AND(A213=[2]an!$J$38,F213=[2]an!$E$42),[2]an!$J$42,""))))))))))))))))))))))))))))</f>
        <v/>
      </c>
      <c r="Y213" s="17" t="str">
        <f>IFERROR(IF(F213="Tugigrupp",0,
IF(AND(F213="Peretoe teenus",H213&gt;=[2]an!$M$37,RANK(D213,$D213:$D213)+COUNTIFS($D$2:D213,D213,$F$2:F213,F213)-1&gt;1),"",
IF(AND(F213="Peretoe teenus",H213&gt;=[2]an!$M$37,RANK(D213,$D213:$D213)+COUNTIFS($D$2:D213,D213,$F$2:F213,F213)-1=1,MONTH(H213)=MONTH(K213)=TRUE,YEAR(H213)=YEAR(K213)=TRUE),((EOMONTH(H213,0)-H213+1)*X213)/DAY(EOMONTH(H213,0)),
IF(AND(F213="Peretoe teenus",H213&gt;=[2]an!$M$37,RANK(D213,$D213:$D213)+COUNTIFS($D$2:D213,D213,$F$2:F213,F213)-1=1),X213,
IF(AND(F213="Peretoe teenus",H213&lt;[2]an!$M$37,S213&lt;&gt;"kahepoolne vajaduspõhine",RANK(D213,$D213:$D213)+COUNTIFS($D$2:D213,D213,$F$2:F213,F213)-1=1),X213,
IF(AND(F213="Peretoe teenus",H213&lt;[2]an!$M$37,S213&lt;&gt;"kahepoolne vajaduspõhine",RANK(D213,$D213:$D213)+COUNTIFS($D$2:D213,D213,$F$2:F213,F213)-1&gt;1),"",
IF(AND(F213="Peretoe teenus",H213&lt;[2]an!$M$37,S213="kahepoolne vajaduspõhine",U213="",RANK(D213,$D213:$D213)+COUNTIFS($D$2:D213,D213,$F$2:F213,F213)-1=1),X213,
IF(AND(F213="Peretoe teenus",H213&lt;[2]an!$M$37,S213="kahepoolne vajaduspõhine",U213="",RANK(D213,$D213:$D213)+COUNTIFS($D$2:D213,D213,$F$2:F213,F213)-1&gt;1),"",
IF(AND(F213="Peretoe teenus",H213&lt;[2]an!$M$37,S213="kahepoolne vajaduspõhine",U213&lt;[2]an!$M$37,RANK(D213,$D213:$D213)+COUNTIFS($D$2:D213,D213,$F$2:F213,F213)-1=1),X213,
IF(AND(F213="Peretoe teenus",H213&lt;[2]an!$M$37,S213="kahepoolne vajaduspõhine",U213&lt;[2]an!$M$37,RANK(D213,$D213:$D213)+COUNTIFS($D$2:D213,D213,$F$2:F213,F213)-1&gt;1),"",
IF(AND(F213="Peretoe teenus",H213&lt;[2]an!$M$37,S213="kahepoolne vajaduspõhine",U213&gt;=[2]an!$M$37,U213&lt;=[2]an!$M$38,RANK(D213,$D213:$D213)+COUNTIFS($D$2:D213,D213,$F$2:F213,F213)-1=1),
((EOMONTH(U213,0)-U213+1)*X213)/DAY(EOMONTH(U213,0))+(DAY(U213)-1)*100/DAY(EOMONTH(U213,0)),
IF(AND(F213="Peretoe teenus",H213&lt;[2]an!$M$37,S213="kahepoolne vajaduspõhine",U213&gt;=[2]an!$M$37,U213&lt;=[2]an!$M$38,RANK(D213,$D213:$D213)+COUNTIFS($D$2:D213,D213,$F$2:F213,F213)-1&gt;1),"",
IF(AND(F213="Peretoe teenus",H213&lt;[2]an!$M$37,S213="kahepoolne vajaduspõhine",U213&gt;[2]an!$M$38,RANK(D213,$D213:$D213)+COUNTIFS($D$2:D213,D213,$F$2:F213,F213)-1=1),X213,
IF(AND(F213="Peretoe teenus",H213&lt;[2]an!$M$37,S213="kahepoolne vajaduspõhine",U213&gt;[2]an!$M$38,RANK(D213,$D213:$D213)+COUNTIFS($D$2:D213,D213,$F$2:F213,F213)-1&gt;1),"",X213*W213)))))))))))))),"")</f>
        <v/>
      </c>
      <c r="Z213" s="18" t="str">
        <f t="shared" si="10"/>
        <v/>
      </c>
      <c r="AA213" s="19" t="str">
        <f>IFERROR(VLOOKUP(E213,[2]an!$A$3:$B$81,2,FALSE),"")</f>
        <v/>
      </c>
      <c r="AB213" s="19" t="str">
        <f>IFERROR(VLOOKUP(AA213,[2]an!$C$2:$D$16,2,FALSE),"")</f>
        <v/>
      </c>
      <c r="AC213" s="20"/>
      <c r="AD213" s="21" t="str">
        <f>IF(A213=[2]an!$F$36,VLOOKUP([2]an!$F$36,[2]an!$F$36:$H$36,3,FALSE),IF(A213=[2]an!$F$35,VLOOKUP([2]an!$F$35,[2]an!$F$35:$H$35,3,FALSE),IF(A213=[2]an!$F$33,VLOOKUP([2]an!$F$33,[2]an!$F$33:$H$33,3,FALSE),IF(A213=[2]an!$F$31,VLOOKUP([2]an!$F$31,[2]an!$F$31:$H$31,3,FALSE),""))))</f>
        <v/>
      </c>
    </row>
    <row r="214" spans="6:30" x14ac:dyDescent="0.2">
      <c r="F214" s="10"/>
      <c r="G214" s="8" t="str">
        <f t="shared" si="11"/>
        <v/>
      </c>
      <c r="H214" s="13"/>
      <c r="K214" s="13"/>
      <c r="L214" s="10"/>
      <c r="M214" s="10"/>
      <c r="S214" s="8" t="str">
        <f>IFERROR(VLOOKUP(D214,[1]peretoe_teenus!$A$2:$L$2000,5,FALSE),"")</f>
        <v/>
      </c>
      <c r="U214" s="13"/>
      <c r="V214" s="15" t="str" cm="1">
        <f t="array" ref="V214">IFERROR(IF(AND(F214="Tugigrupp",RANK(K214,$K214:$K214)+COUNTIFS($K$2:K214,K214,$L$2:L214,L214,$M$2:M214,M214,$I$2:I214,I214,$G$2:G214,G214,$F$2:F214,F214)-1=1),SUMPRODUCT(($F$2:$F$4154=F214)*($G$2:$G$4154=G214)*($K$2:$K$4154=K214)*($I$2:$I$4154=I214)*($L$2:$L$4154=L214)*($M$2:$M$4154=M214)),""),"")</f>
        <v/>
      </c>
      <c r="W214" s="15" t="str">
        <f t="shared" si="9"/>
        <v/>
      </c>
      <c r="X214" s="16" t="str">
        <f>IF(AND(A214=[2]an!$G$38,F214=[2]an!$E$40),[2]an!$G$40,IF(AND(A214=[2]an!$G$38,F214=[2]an!$E$41),[2]an!$G$41,IF(AND(A214=[2]an!$G$38,F214=[2]an!$E$39,H214&gt;=[2]an!$M$37),[2]an!$G$39,
IF(AND(A214=[2]an!$G$38,F214=[2]an!$E$39,H214&lt;[2]an!$M$37,S214="kahepoolne vajaduspõhine",U214=""),[2]an!$M$40,
IF(AND(A214=[2]an!$G$38,F214=[2]an!$E$39,H214&lt;[2]an!$M$37,S214="kahepoolne vajaduspõhine",U214&lt;&gt;""),[2]an!$G$39,
IF(AND(A214=[2]an!$G$38,F214=[2]an!$E$39,H214&lt;[2]an!$M$37,S214&lt;&gt;"kahepoolne vajaduspõhine"),[2]an!$G$39,
IF(AND(A214=[2]an!$G$38,F214=[2]an!$E$42),[2]an!$G$42,
IF(AND(A214=[2]an!$H$38,F214=[2]an!$E$40),[2]an!$H$40,IF(AND(A214=[2]an!$H$38,F214=[2]an!$E$41),[2]an!$H$41,IF(AND(A214=[2]an!$H$38,F214=[2]an!$E$39,H214&gt;=[2]an!$M$37),[2]an!$H$39,
IF(AND(A214=[2]an!$H$38,F214=[2]an!$E$39,H214&lt;[2]an!$M$37,S214="kahepoolne vajaduspõhine",U214=""),[2]an!$M$40,
IF(AND(A214=[2]an!$H$38,F214=[2]an!$E$39,H214&lt;[2]an!$M$37,S214="kahepoolne vajaduspõhine",U214&lt;&gt;""),[2]an!$H$39,
IF(AND(A214=[2]an!$H$38,F214=[2]an!$E$39,H214&lt;[2]an!$M$37,S214&lt;&gt;"kahepoolne vajaduspõhine"),[2]an!$H$39,
IF(AND(A214=[2]an!$H$38,F214=[2]an!$E$42),[2]an!$H$42,
IF(AND(A214=[2]an!$I$38,F214=[2]an!$E$40),[2]an!$I$40,IF(AND(A214=[2]an!$I$38,F214=[2]an!$E$41),[2]an!$I$41,IF(AND(A214=[2]an!$I$38,F214=[2]an!$E$39,H214&gt;=[2]an!$M$37),[2]an!$I$39,
IF(AND(A214=[2]an!$I$38,F214=[2]an!$E$39,H214&lt;[2]an!$M$37,S214="kahepoolne vajaduspõhine",U214=""),[2]an!$M$40,
IF(AND(A214=[2]an!$I$38,F214=[2]an!$E$39,H214&lt;[2]an!$M$37,S214="kahepoolne vajaduspõhine",U214&lt;&gt;""),[2]an!$I$39,
IF(AND(A214=[2]an!$I$38,F214=[2]an!$E$39,H214&lt;[2]an!$M$37,S214&lt;&gt;"kahepoolne vajaduspõhine"),[2]an!$I$39,
IF(AND(A214=[2]an!$I$38,F214=[2]an!$E$42),[2]an!$I$42,
IF(AND(A214=[2]an!$J$38,F214=[2]an!$E$40),[2]an!$J$40,IF(AND(A214=[2]an!$J$38,F214=[2]an!$E$41),[2]an!$J$41,IF(AND(A214=[2]an!$J$38,F214=[2]an!$E$39,H214&gt;=[2]an!$M$37),[2]an!$J$39,
IF(AND(A214=[2]an!$J$38,F214=[2]an!$E$39,H214&lt;[2]an!$M$37,S214="kahepoolne vajaduspõhine",U214=""),[2]an!$M$40,
IF(AND(A214=[2]an!$J$38,F214=[2]an!$E$39,H214&lt;[2]an!$M$37,S214="kahepoolne vajaduspõhine",U214&lt;&gt;""),[2]an!$J$39,
IF(AND(A214=[2]an!$J$38,F214=[2]an!$E$39,H214&lt;[2]an!$M$37,S214&lt;&gt;"kahepoolne vajaduspõhine"),[2]an!$J$39,
IF(AND(A214=[2]an!$J$38,F214=[2]an!$E$42),[2]an!$J$42,""))))))))))))))))))))))))))))</f>
        <v/>
      </c>
      <c r="Y214" s="17" t="str">
        <f>IFERROR(IF(F214="Tugigrupp",0,
IF(AND(F214="Peretoe teenus",H214&gt;=[2]an!$M$37,RANK(D214,$D214:$D214)+COUNTIFS($D$2:D214,D214,$F$2:F214,F214)-1&gt;1),"",
IF(AND(F214="Peretoe teenus",H214&gt;=[2]an!$M$37,RANK(D214,$D214:$D214)+COUNTIFS($D$2:D214,D214,$F$2:F214,F214)-1=1,MONTH(H214)=MONTH(K214)=TRUE,YEAR(H214)=YEAR(K214)=TRUE),((EOMONTH(H214,0)-H214+1)*X214)/DAY(EOMONTH(H214,0)),
IF(AND(F214="Peretoe teenus",H214&gt;=[2]an!$M$37,RANK(D214,$D214:$D214)+COUNTIFS($D$2:D214,D214,$F$2:F214,F214)-1=1),X214,
IF(AND(F214="Peretoe teenus",H214&lt;[2]an!$M$37,S214&lt;&gt;"kahepoolne vajaduspõhine",RANK(D214,$D214:$D214)+COUNTIFS($D$2:D214,D214,$F$2:F214,F214)-1=1),X214,
IF(AND(F214="Peretoe teenus",H214&lt;[2]an!$M$37,S214&lt;&gt;"kahepoolne vajaduspõhine",RANK(D214,$D214:$D214)+COUNTIFS($D$2:D214,D214,$F$2:F214,F214)-1&gt;1),"",
IF(AND(F214="Peretoe teenus",H214&lt;[2]an!$M$37,S214="kahepoolne vajaduspõhine",U214="",RANK(D214,$D214:$D214)+COUNTIFS($D$2:D214,D214,$F$2:F214,F214)-1=1),X214,
IF(AND(F214="Peretoe teenus",H214&lt;[2]an!$M$37,S214="kahepoolne vajaduspõhine",U214="",RANK(D214,$D214:$D214)+COUNTIFS($D$2:D214,D214,$F$2:F214,F214)-1&gt;1),"",
IF(AND(F214="Peretoe teenus",H214&lt;[2]an!$M$37,S214="kahepoolne vajaduspõhine",U214&lt;[2]an!$M$37,RANK(D214,$D214:$D214)+COUNTIFS($D$2:D214,D214,$F$2:F214,F214)-1=1),X214,
IF(AND(F214="Peretoe teenus",H214&lt;[2]an!$M$37,S214="kahepoolne vajaduspõhine",U214&lt;[2]an!$M$37,RANK(D214,$D214:$D214)+COUNTIFS($D$2:D214,D214,$F$2:F214,F214)-1&gt;1),"",
IF(AND(F214="Peretoe teenus",H214&lt;[2]an!$M$37,S214="kahepoolne vajaduspõhine",U214&gt;=[2]an!$M$37,U214&lt;=[2]an!$M$38,RANK(D214,$D214:$D214)+COUNTIFS($D$2:D214,D214,$F$2:F214,F214)-1=1),
((EOMONTH(U214,0)-U214+1)*X214)/DAY(EOMONTH(U214,0))+(DAY(U214)-1)*100/DAY(EOMONTH(U214,0)),
IF(AND(F214="Peretoe teenus",H214&lt;[2]an!$M$37,S214="kahepoolne vajaduspõhine",U214&gt;=[2]an!$M$37,U214&lt;=[2]an!$M$38,RANK(D214,$D214:$D214)+COUNTIFS($D$2:D214,D214,$F$2:F214,F214)-1&gt;1),"",
IF(AND(F214="Peretoe teenus",H214&lt;[2]an!$M$37,S214="kahepoolne vajaduspõhine",U214&gt;[2]an!$M$38,RANK(D214,$D214:$D214)+COUNTIFS($D$2:D214,D214,$F$2:F214,F214)-1=1),X214,
IF(AND(F214="Peretoe teenus",H214&lt;[2]an!$M$37,S214="kahepoolne vajaduspõhine",U214&gt;[2]an!$M$38,RANK(D214,$D214:$D214)+COUNTIFS($D$2:D214,D214,$F$2:F214,F214)-1&gt;1),"",X214*W214)))))))))))))),"")</f>
        <v/>
      </c>
      <c r="Z214" s="18" t="str">
        <f t="shared" si="10"/>
        <v/>
      </c>
      <c r="AA214" s="19" t="str">
        <f>IFERROR(VLOOKUP(E214,[2]an!$A$3:$B$81,2,FALSE),"")</f>
        <v/>
      </c>
      <c r="AB214" s="19" t="str">
        <f>IFERROR(VLOOKUP(AA214,[2]an!$C$2:$D$16,2,FALSE),"")</f>
        <v/>
      </c>
      <c r="AC214" s="20"/>
      <c r="AD214" s="21" t="str">
        <f>IF(A214=[2]an!$F$36,VLOOKUP([2]an!$F$36,[2]an!$F$36:$H$36,3,FALSE),IF(A214=[2]an!$F$35,VLOOKUP([2]an!$F$35,[2]an!$F$35:$H$35,3,FALSE),IF(A214=[2]an!$F$33,VLOOKUP([2]an!$F$33,[2]an!$F$33:$H$33,3,FALSE),IF(A214=[2]an!$F$31,VLOOKUP([2]an!$F$31,[2]an!$F$31:$H$31,3,FALSE),""))))</f>
        <v/>
      </c>
    </row>
    <row r="215" spans="6:30" x14ac:dyDescent="0.2">
      <c r="F215" s="10"/>
      <c r="G215" s="8" t="str">
        <f t="shared" si="11"/>
        <v/>
      </c>
      <c r="H215" s="13"/>
      <c r="K215" s="13"/>
      <c r="L215" s="10"/>
      <c r="M215" s="10"/>
      <c r="S215" s="8" t="str">
        <f>IFERROR(VLOOKUP(D215,[1]peretoe_teenus!$A$2:$L$2000,5,FALSE),"")</f>
        <v/>
      </c>
      <c r="U215" s="13"/>
      <c r="V215" s="15" t="str" cm="1">
        <f t="array" ref="V215">IFERROR(IF(AND(F215="Tugigrupp",RANK(K215,$K215:$K215)+COUNTIFS($K$2:K215,K215,$L$2:L215,L215,$M$2:M215,M215,$I$2:I215,I215,$G$2:G215,G215,$F$2:F215,F215)-1=1),SUMPRODUCT(($F$2:$F$4154=F215)*($G$2:$G$4154=G215)*($K$2:$K$4154=K215)*($I$2:$I$4154=I215)*($L$2:$L$4154=L215)*($M$2:$M$4154=M215)),""),"")</f>
        <v/>
      </c>
      <c r="W215" s="15" t="str">
        <f t="shared" si="9"/>
        <v/>
      </c>
      <c r="X215" s="16" t="str">
        <f>IF(AND(A215=[2]an!$G$38,F215=[2]an!$E$40),[2]an!$G$40,IF(AND(A215=[2]an!$G$38,F215=[2]an!$E$41),[2]an!$G$41,IF(AND(A215=[2]an!$G$38,F215=[2]an!$E$39,H215&gt;=[2]an!$M$37),[2]an!$G$39,
IF(AND(A215=[2]an!$G$38,F215=[2]an!$E$39,H215&lt;[2]an!$M$37,S215="kahepoolne vajaduspõhine",U215=""),[2]an!$M$40,
IF(AND(A215=[2]an!$G$38,F215=[2]an!$E$39,H215&lt;[2]an!$M$37,S215="kahepoolne vajaduspõhine",U215&lt;&gt;""),[2]an!$G$39,
IF(AND(A215=[2]an!$G$38,F215=[2]an!$E$39,H215&lt;[2]an!$M$37,S215&lt;&gt;"kahepoolne vajaduspõhine"),[2]an!$G$39,
IF(AND(A215=[2]an!$G$38,F215=[2]an!$E$42),[2]an!$G$42,
IF(AND(A215=[2]an!$H$38,F215=[2]an!$E$40),[2]an!$H$40,IF(AND(A215=[2]an!$H$38,F215=[2]an!$E$41),[2]an!$H$41,IF(AND(A215=[2]an!$H$38,F215=[2]an!$E$39,H215&gt;=[2]an!$M$37),[2]an!$H$39,
IF(AND(A215=[2]an!$H$38,F215=[2]an!$E$39,H215&lt;[2]an!$M$37,S215="kahepoolne vajaduspõhine",U215=""),[2]an!$M$40,
IF(AND(A215=[2]an!$H$38,F215=[2]an!$E$39,H215&lt;[2]an!$M$37,S215="kahepoolne vajaduspõhine",U215&lt;&gt;""),[2]an!$H$39,
IF(AND(A215=[2]an!$H$38,F215=[2]an!$E$39,H215&lt;[2]an!$M$37,S215&lt;&gt;"kahepoolne vajaduspõhine"),[2]an!$H$39,
IF(AND(A215=[2]an!$H$38,F215=[2]an!$E$42),[2]an!$H$42,
IF(AND(A215=[2]an!$I$38,F215=[2]an!$E$40),[2]an!$I$40,IF(AND(A215=[2]an!$I$38,F215=[2]an!$E$41),[2]an!$I$41,IF(AND(A215=[2]an!$I$38,F215=[2]an!$E$39,H215&gt;=[2]an!$M$37),[2]an!$I$39,
IF(AND(A215=[2]an!$I$38,F215=[2]an!$E$39,H215&lt;[2]an!$M$37,S215="kahepoolne vajaduspõhine",U215=""),[2]an!$M$40,
IF(AND(A215=[2]an!$I$38,F215=[2]an!$E$39,H215&lt;[2]an!$M$37,S215="kahepoolne vajaduspõhine",U215&lt;&gt;""),[2]an!$I$39,
IF(AND(A215=[2]an!$I$38,F215=[2]an!$E$39,H215&lt;[2]an!$M$37,S215&lt;&gt;"kahepoolne vajaduspõhine"),[2]an!$I$39,
IF(AND(A215=[2]an!$I$38,F215=[2]an!$E$42),[2]an!$I$42,
IF(AND(A215=[2]an!$J$38,F215=[2]an!$E$40),[2]an!$J$40,IF(AND(A215=[2]an!$J$38,F215=[2]an!$E$41),[2]an!$J$41,IF(AND(A215=[2]an!$J$38,F215=[2]an!$E$39,H215&gt;=[2]an!$M$37),[2]an!$J$39,
IF(AND(A215=[2]an!$J$38,F215=[2]an!$E$39,H215&lt;[2]an!$M$37,S215="kahepoolne vajaduspõhine",U215=""),[2]an!$M$40,
IF(AND(A215=[2]an!$J$38,F215=[2]an!$E$39,H215&lt;[2]an!$M$37,S215="kahepoolne vajaduspõhine",U215&lt;&gt;""),[2]an!$J$39,
IF(AND(A215=[2]an!$J$38,F215=[2]an!$E$39,H215&lt;[2]an!$M$37,S215&lt;&gt;"kahepoolne vajaduspõhine"),[2]an!$J$39,
IF(AND(A215=[2]an!$J$38,F215=[2]an!$E$42),[2]an!$J$42,""))))))))))))))))))))))))))))</f>
        <v/>
      </c>
      <c r="Y215" s="17" t="str">
        <f>IFERROR(IF(F215="Tugigrupp",0,
IF(AND(F215="Peretoe teenus",H215&gt;=[2]an!$M$37,RANK(D215,$D215:$D215)+COUNTIFS($D$2:D215,D215,$F$2:F215,F215)-1&gt;1),"",
IF(AND(F215="Peretoe teenus",H215&gt;=[2]an!$M$37,RANK(D215,$D215:$D215)+COUNTIFS($D$2:D215,D215,$F$2:F215,F215)-1=1,MONTH(H215)=MONTH(K215)=TRUE,YEAR(H215)=YEAR(K215)=TRUE),((EOMONTH(H215,0)-H215+1)*X215)/DAY(EOMONTH(H215,0)),
IF(AND(F215="Peretoe teenus",H215&gt;=[2]an!$M$37,RANK(D215,$D215:$D215)+COUNTIFS($D$2:D215,D215,$F$2:F215,F215)-1=1),X215,
IF(AND(F215="Peretoe teenus",H215&lt;[2]an!$M$37,S215&lt;&gt;"kahepoolne vajaduspõhine",RANK(D215,$D215:$D215)+COUNTIFS($D$2:D215,D215,$F$2:F215,F215)-1=1),X215,
IF(AND(F215="Peretoe teenus",H215&lt;[2]an!$M$37,S215&lt;&gt;"kahepoolne vajaduspõhine",RANK(D215,$D215:$D215)+COUNTIFS($D$2:D215,D215,$F$2:F215,F215)-1&gt;1),"",
IF(AND(F215="Peretoe teenus",H215&lt;[2]an!$M$37,S215="kahepoolne vajaduspõhine",U215="",RANK(D215,$D215:$D215)+COUNTIFS($D$2:D215,D215,$F$2:F215,F215)-1=1),X215,
IF(AND(F215="Peretoe teenus",H215&lt;[2]an!$M$37,S215="kahepoolne vajaduspõhine",U215="",RANK(D215,$D215:$D215)+COUNTIFS($D$2:D215,D215,$F$2:F215,F215)-1&gt;1),"",
IF(AND(F215="Peretoe teenus",H215&lt;[2]an!$M$37,S215="kahepoolne vajaduspõhine",U215&lt;[2]an!$M$37,RANK(D215,$D215:$D215)+COUNTIFS($D$2:D215,D215,$F$2:F215,F215)-1=1),X215,
IF(AND(F215="Peretoe teenus",H215&lt;[2]an!$M$37,S215="kahepoolne vajaduspõhine",U215&lt;[2]an!$M$37,RANK(D215,$D215:$D215)+COUNTIFS($D$2:D215,D215,$F$2:F215,F215)-1&gt;1),"",
IF(AND(F215="Peretoe teenus",H215&lt;[2]an!$M$37,S215="kahepoolne vajaduspõhine",U215&gt;=[2]an!$M$37,U215&lt;=[2]an!$M$38,RANK(D215,$D215:$D215)+COUNTIFS($D$2:D215,D215,$F$2:F215,F215)-1=1),
((EOMONTH(U215,0)-U215+1)*X215)/DAY(EOMONTH(U215,0))+(DAY(U215)-1)*100/DAY(EOMONTH(U215,0)),
IF(AND(F215="Peretoe teenus",H215&lt;[2]an!$M$37,S215="kahepoolne vajaduspõhine",U215&gt;=[2]an!$M$37,U215&lt;=[2]an!$M$38,RANK(D215,$D215:$D215)+COUNTIFS($D$2:D215,D215,$F$2:F215,F215)-1&gt;1),"",
IF(AND(F215="Peretoe teenus",H215&lt;[2]an!$M$37,S215="kahepoolne vajaduspõhine",U215&gt;[2]an!$M$38,RANK(D215,$D215:$D215)+COUNTIFS($D$2:D215,D215,$F$2:F215,F215)-1=1),X215,
IF(AND(F215="Peretoe teenus",H215&lt;[2]an!$M$37,S215="kahepoolne vajaduspõhine",U215&gt;[2]an!$M$38,RANK(D215,$D215:$D215)+COUNTIFS($D$2:D215,D215,$F$2:F215,F215)-1&gt;1),"",X215*W215)))))))))))))),"")</f>
        <v/>
      </c>
      <c r="Z215" s="18" t="str">
        <f t="shared" si="10"/>
        <v/>
      </c>
      <c r="AA215" s="19" t="str">
        <f>IFERROR(VLOOKUP(E215,[2]an!$A$3:$B$81,2,FALSE),"")</f>
        <v/>
      </c>
      <c r="AB215" s="19" t="str">
        <f>IFERROR(VLOOKUP(AA215,[2]an!$C$2:$D$16,2,FALSE),"")</f>
        <v/>
      </c>
      <c r="AC215" s="20"/>
      <c r="AD215" s="21" t="str">
        <f>IF(A215=[2]an!$F$36,VLOOKUP([2]an!$F$36,[2]an!$F$36:$H$36,3,FALSE),IF(A215=[2]an!$F$35,VLOOKUP([2]an!$F$35,[2]an!$F$35:$H$35,3,FALSE),IF(A215=[2]an!$F$33,VLOOKUP([2]an!$F$33,[2]an!$F$33:$H$33,3,FALSE),IF(A215=[2]an!$F$31,VLOOKUP([2]an!$F$31,[2]an!$F$31:$H$31,3,FALSE),""))))</f>
        <v/>
      </c>
    </row>
    <row r="216" spans="6:30" x14ac:dyDescent="0.2">
      <c r="F216" s="10"/>
      <c r="G216" s="8" t="str">
        <f t="shared" si="11"/>
        <v/>
      </c>
      <c r="H216" s="13"/>
      <c r="K216" s="13"/>
      <c r="L216" s="10"/>
      <c r="M216" s="10"/>
      <c r="S216" s="8" t="str">
        <f>IFERROR(VLOOKUP(D216,[1]peretoe_teenus!$A$2:$L$2000,5,FALSE),"")</f>
        <v/>
      </c>
      <c r="U216" s="13"/>
      <c r="V216" s="15" t="str" cm="1">
        <f t="array" ref="V216">IFERROR(IF(AND(F216="Tugigrupp",RANK(K216,$K216:$K216)+COUNTIFS($K$2:K216,K216,$L$2:L216,L216,$M$2:M216,M216,$I$2:I216,I216,$G$2:G216,G216,$F$2:F216,F216)-1=1),SUMPRODUCT(($F$2:$F$4154=F216)*($G$2:$G$4154=G216)*($K$2:$K$4154=K216)*($I$2:$I$4154=I216)*($L$2:$L$4154=L216)*($M$2:$M$4154=M216)),""),"")</f>
        <v/>
      </c>
      <c r="W216" s="15" t="str">
        <f t="shared" si="9"/>
        <v/>
      </c>
      <c r="X216" s="16" t="str">
        <f>IF(AND(A216=[2]an!$G$38,F216=[2]an!$E$40),[2]an!$G$40,IF(AND(A216=[2]an!$G$38,F216=[2]an!$E$41),[2]an!$G$41,IF(AND(A216=[2]an!$G$38,F216=[2]an!$E$39,H216&gt;=[2]an!$M$37),[2]an!$G$39,
IF(AND(A216=[2]an!$G$38,F216=[2]an!$E$39,H216&lt;[2]an!$M$37,S216="kahepoolne vajaduspõhine",U216=""),[2]an!$M$40,
IF(AND(A216=[2]an!$G$38,F216=[2]an!$E$39,H216&lt;[2]an!$M$37,S216="kahepoolne vajaduspõhine",U216&lt;&gt;""),[2]an!$G$39,
IF(AND(A216=[2]an!$G$38,F216=[2]an!$E$39,H216&lt;[2]an!$M$37,S216&lt;&gt;"kahepoolne vajaduspõhine"),[2]an!$G$39,
IF(AND(A216=[2]an!$G$38,F216=[2]an!$E$42),[2]an!$G$42,
IF(AND(A216=[2]an!$H$38,F216=[2]an!$E$40),[2]an!$H$40,IF(AND(A216=[2]an!$H$38,F216=[2]an!$E$41),[2]an!$H$41,IF(AND(A216=[2]an!$H$38,F216=[2]an!$E$39,H216&gt;=[2]an!$M$37),[2]an!$H$39,
IF(AND(A216=[2]an!$H$38,F216=[2]an!$E$39,H216&lt;[2]an!$M$37,S216="kahepoolne vajaduspõhine",U216=""),[2]an!$M$40,
IF(AND(A216=[2]an!$H$38,F216=[2]an!$E$39,H216&lt;[2]an!$M$37,S216="kahepoolne vajaduspõhine",U216&lt;&gt;""),[2]an!$H$39,
IF(AND(A216=[2]an!$H$38,F216=[2]an!$E$39,H216&lt;[2]an!$M$37,S216&lt;&gt;"kahepoolne vajaduspõhine"),[2]an!$H$39,
IF(AND(A216=[2]an!$H$38,F216=[2]an!$E$42),[2]an!$H$42,
IF(AND(A216=[2]an!$I$38,F216=[2]an!$E$40),[2]an!$I$40,IF(AND(A216=[2]an!$I$38,F216=[2]an!$E$41),[2]an!$I$41,IF(AND(A216=[2]an!$I$38,F216=[2]an!$E$39,H216&gt;=[2]an!$M$37),[2]an!$I$39,
IF(AND(A216=[2]an!$I$38,F216=[2]an!$E$39,H216&lt;[2]an!$M$37,S216="kahepoolne vajaduspõhine",U216=""),[2]an!$M$40,
IF(AND(A216=[2]an!$I$38,F216=[2]an!$E$39,H216&lt;[2]an!$M$37,S216="kahepoolne vajaduspõhine",U216&lt;&gt;""),[2]an!$I$39,
IF(AND(A216=[2]an!$I$38,F216=[2]an!$E$39,H216&lt;[2]an!$M$37,S216&lt;&gt;"kahepoolne vajaduspõhine"),[2]an!$I$39,
IF(AND(A216=[2]an!$I$38,F216=[2]an!$E$42),[2]an!$I$42,
IF(AND(A216=[2]an!$J$38,F216=[2]an!$E$40),[2]an!$J$40,IF(AND(A216=[2]an!$J$38,F216=[2]an!$E$41),[2]an!$J$41,IF(AND(A216=[2]an!$J$38,F216=[2]an!$E$39,H216&gt;=[2]an!$M$37),[2]an!$J$39,
IF(AND(A216=[2]an!$J$38,F216=[2]an!$E$39,H216&lt;[2]an!$M$37,S216="kahepoolne vajaduspõhine",U216=""),[2]an!$M$40,
IF(AND(A216=[2]an!$J$38,F216=[2]an!$E$39,H216&lt;[2]an!$M$37,S216="kahepoolne vajaduspõhine",U216&lt;&gt;""),[2]an!$J$39,
IF(AND(A216=[2]an!$J$38,F216=[2]an!$E$39,H216&lt;[2]an!$M$37,S216&lt;&gt;"kahepoolne vajaduspõhine"),[2]an!$J$39,
IF(AND(A216=[2]an!$J$38,F216=[2]an!$E$42),[2]an!$J$42,""))))))))))))))))))))))))))))</f>
        <v/>
      </c>
      <c r="Y216" s="17" t="str">
        <f>IFERROR(IF(F216="Tugigrupp",0,
IF(AND(F216="Peretoe teenus",H216&gt;=[2]an!$M$37,RANK(D216,$D216:$D216)+COUNTIFS($D$2:D216,D216,$F$2:F216,F216)-1&gt;1),"",
IF(AND(F216="Peretoe teenus",H216&gt;=[2]an!$M$37,RANK(D216,$D216:$D216)+COUNTIFS($D$2:D216,D216,$F$2:F216,F216)-1=1,MONTH(H216)=MONTH(K216)=TRUE,YEAR(H216)=YEAR(K216)=TRUE),((EOMONTH(H216,0)-H216+1)*X216)/DAY(EOMONTH(H216,0)),
IF(AND(F216="Peretoe teenus",H216&gt;=[2]an!$M$37,RANK(D216,$D216:$D216)+COUNTIFS($D$2:D216,D216,$F$2:F216,F216)-1=1),X216,
IF(AND(F216="Peretoe teenus",H216&lt;[2]an!$M$37,S216&lt;&gt;"kahepoolne vajaduspõhine",RANK(D216,$D216:$D216)+COUNTIFS($D$2:D216,D216,$F$2:F216,F216)-1=1),X216,
IF(AND(F216="Peretoe teenus",H216&lt;[2]an!$M$37,S216&lt;&gt;"kahepoolne vajaduspõhine",RANK(D216,$D216:$D216)+COUNTIFS($D$2:D216,D216,$F$2:F216,F216)-1&gt;1),"",
IF(AND(F216="Peretoe teenus",H216&lt;[2]an!$M$37,S216="kahepoolne vajaduspõhine",U216="",RANK(D216,$D216:$D216)+COUNTIFS($D$2:D216,D216,$F$2:F216,F216)-1=1),X216,
IF(AND(F216="Peretoe teenus",H216&lt;[2]an!$M$37,S216="kahepoolne vajaduspõhine",U216="",RANK(D216,$D216:$D216)+COUNTIFS($D$2:D216,D216,$F$2:F216,F216)-1&gt;1),"",
IF(AND(F216="Peretoe teenus",H216&lt;[2]an!$M$37,S216="kahepoolne vajaduspõhine",U216&lt;[2]an!$M$37,RANK(D216,$D216:$D216)+COUNTIFS($D$2:D216,D216,$F$2:F216,F216)-1=1),X216,
IF(AND(F216="Peretoe teenus",H216&lt;[2]an!$M$37,S216="kahepoolne vajaduspõhine",U216&lt;[2]an!$M$37,RANK(D216,$D216:$D216)+COUNTIFS($D$2:D216,D216,$F$2:F216,F216)-1&gt;1),"",
IF(AND(F216="Peretoe teenus",H216&lt;[2]an!$M$37,S216="kahepoolne vajaduspõhine",U216&gt;=[2]an!$M$37,U216&lt;=[2]an!$M$38,RANK(D216,$D216:$D216)+COUNTIFS($D$2:D216,D216,$F$2:F216,F216)-1=1),
((EOMONTH(U216,0)-U216+1)*X216)/DAY(EOMONTH(U216,0))+(DAY(U216)-1)*100/DAY(EOMONTH(U216,0)),
IF(AND(F216="Peretoe teenus",H216&lt;[2]an!$M$37,S216="kahepoolne vajaduspõhine",U216&gt;=[2]an!$M$37,U216&lt;=[2]an!$M$38,RANK(D216,$D216:$D216)+COUNTIFS($D$2:D216,D216,$F$2:F216,F216)-1&gt;1),"",
IF(AND(F216="Peretoe teenus",H216&lt;[2]an!$M$37,S216="kahepoolne vajaduspõhine",U216&gt;[2]an!$M$38,RANK(D216,$D216:$D216)+COUNTIFS($D$2:D216,D216,$F$2:F216,F216)-1=1),X216,
IF(AND(F216="Peretoe teenus",H216&lt;[2]an!$M$37,S216="kahepoolne vajaduspõhine",U216&gt;[2]an!$M$38,RANK(D216,$D216:$D216)+COUNTIFS($D$2:D216,D216,$F$2:F216,F216)-1&gt;1),"",X216*W216)))))))))))))),"")</f>
        <v/>
      </c>
      <c r="Z216" s="18" t="str">
        <f t="shared" si="10"/>
        <v/>
      </c>
      <c r="AA216" s="19" t="str">
        <f>IFERROR(VLOOKUP(E216,[2]an!$A$3:$B$81,2,FALSE),"")</f>
        <v/>
      </c>
      <c r="AB216" s="19" t="str">
        <f>IFERROR(VLOOKUP(AA216,[2]an!$C$2:$D$16,2,FALSE),"")</f>
        <v/>
      </c>
      <c r="AC216" s="20"/>
      <c r="AD216" s="21" t="str">
        <f>IF(A216=[2]an!$F$36,VLOOKUP([2]an!$F$36,[2]an!$F$36:$H$36,3,FALSE),IF(A216=[2]an!$F$35,VLOOKUP([2]an!$F$35,[2]an!$F$35:$H$35,3,FALSE),IF(A216=[2]an!$F$33,VLOOKUP([2]an!$F$33,[2]an!$F$33:$H$33,3,FALSE),IF(A216=[2]an!$F$31,VLOOKUP([2]an!$F$31,[2]an!$F$31:$H$31,3,FALSE),""))))</f>
        <v/>
      </c>
    </row>
    <row r="217" spans="6:30" x14ac:dyDescent="0.2">
      <c r="F217" s="10"/>
      <c r="G217" s="8" t="str">
        <f t="shared" si="11"/>
        <v/>
      </c>
      <c r="H217" s="13"/>
      <c r="K217" s="13"/>
      <c r="L217" s="10"/>
      <c r="M217" s="10"/>
      <c r="S217" s="8" t="str">
        <f>IFERROR(VLOOKUP(D217,[1]peretoe_teenus!$A$2:$L$2000,5,FALSE),"")</f>
        <v/>
      </c>
      <c r="U217" s="13"/>
      <c r="V217" s="15" t="str" cm="1">
        <f t="array" ref="V217">IFERROR(IF(AND(F217="Tugigrupp",RANK(K217,$K217:$K217)+COUNTIFS($K$2:K217,K217,$L$2:L217,L217,$M$2:M217,M217,$I$2:I217,I217,$G$2:G217,G217,$F$2:F217,F217)-1=1),SUMPRODUCT(($F$2:$F$4154=F217)*($G$2:$G$4154=G217)*($K$2:$K$4154=K217)*($I$2:$I$4154=I217)*($L$2:$L$4154=L217)*($M$2:$M$4154=M217)),""),"")</f>
        <v/>
      </c>
      <c r="W217" s="15" t="str">
        <f t="shared" si="9"/>
        <v/>
      </c>
      <c r="X217" s="16" t="str">
        <f>IF(AND(A217=[2]an!$G$38,F217=[2]an!$E$40),[2]an!$G$40,IF(AND(A217=[2]an!$G$38,F217=[2]an!$E$41),[2]an!$G$41,IF(AND(A217=[2]an!$G$38,F217=[2]an!$E$39,H217&gt;=[2]an!$M$37),[2]an!$G$39,
IF(AND(A217=[2]an!$G$38,F217=[2]an!$E$39,H217&lt;[2]an!$M$37,S217="kahepoolne vajaduspõhine",U217=""),[2]an!$M$40,
IF(AND(A217=[2]an!$G$38,F217=[2]an!$E$39,H217&lt;[2]an!$M$37,S217="kahepoolne vajaduspõhine",U217&lt;&gt;""),[2]an!$G$39,
IF(AND(A217=[2]an!$G$38,F217=[2]an!$E$39,H217&lt;[2]an!$M$37,S217&lt;&gt;"kahepoolne vajaduspõhine"),[2]an!$G$39,
IF(AND(A217=[2]an!$G$38,F217=[2]an!$E$42),[2]an!$G$42,
IF(AND(A217=[2]an!$H$38,F217=[2]an!$E$40),[2]an!$H$40,IF(AND(A217=[2]an!$H$38,F217=[2]an!$E$41),[2]an!$H$41,IF(AND(A217=[2]an!$H$38,F217=[2]an!$E$39,H217&gt;=[2]an!$M$37),[2]an!$H$39,
IF(AND(A217=[2]an!$H$38,F217=[2]an!$E$39,H217&lt;[2]an!$M$37,S217="kahepoolne vajaduspõhine",U217=""),[2]an!$M$40,
IF(AND(A217=[2]an!$H$38,F217=[2]an!$E$39,H217&lt;[2]an!$M$37,S217="kahepoolne vajaduspõhine",U217&lt;&gt;""),[2]an!$H$39,
IF(AND(A217=[2]an!$H$38,F217=[2]an!$E$39,H217&lt;[2]an!$M$37,S217&lt;&gt;"kahepoolne vajaduspõhine"),[2]an!$H$39,
IF(AND(A217=[2]an!$H$38,F217=[2]an!$E$42),[2]an!$H$42,
IF(AND(A217=[2]an!$I$38,F217=[2]an!$E$40),[2]an!$I$40,IF(AND(A217=[2]an!$I$38,F217=[2]an!$E$41),[2]an!$I$41,IF(AND(A217=[2]an!$I$38,F217=[2]an!$E$39,H217&gt;=[2]an!$M$37),[2]an!$I$39,
IF(AND(A217=[2]an!$I$38,F217=[2]an!$E$39,H217&lt;[2]an!$M$37,S217="kahepoolne vajaduspõhine",U217=""),[2]an!$M$40,
IF(AND(A217=[2]an!$I$38,F217=[2]an!$E$39,H217&lt;[2]an!$M$37,S217="kahepoolne vajaduspõhine",U217&lt;&gt;""),[2]an!$I$39,
IF(AND(A217=[2]an!$I$38,F217=[2]an!$E$39,H217&lt;[2]an!$M$37,S217&lt;&gt;"kahepoolne vajaduspõhine"),[2]an!$I$39,
IF(AND(A217=[2]an!$I$38,F217=[2]an!$E$42),[2]an!$I$42,
IF(AND(A217=[2]an!$J$38,F217=[2]an!$E$40),[2]an!$J$40,IF(AND(A217=[2]an!$J$38,F217=[2]an!$E$41),[2]an!$J$41,IF(AND(A217=[2]an!$J$38,F217=[2]an!$E$39,H217&gt;=[2]an!$M$37),[2]an!$J$39,
IF(AND(A217=[2]an!$J$38,F217=[2]an!$E$39,H217&lt;[2]an!$M$37,S217="kahepoolne vajaduspõhine",U217=""),[2]an!$M$40,
IF(AND(A217=[2]an!$J$38,F217=[2]an!$E$39,H217&lt;[2]an!$M$37,S217="kahepoolne vajaduspõhine",U217&lt;&gt;""),[2]an!$J$39,
IF(AND(A217=[2]an!$J$38,F217=[2]an!$E$39,H217&lt;[2]an!$M$37,S217&lt;&gt;"kahepoolne vajaduspõhine"),[2]an!$J$39,
IF(AND(A217=[2]an!$J$38,F217=[2]an!$E$42),[2]an!$J$42,""))))))))))))))))))))))))))))</f>
        <v/>
      </c>
      <c r="Y217" s="17" t="str">
        <f>IFERROR(IF(F217="Tugigrupp",0,
IF(AND(F217="Peretoe teenus",H217&gt;=[2]an!$M$37,RANK(D217,$D217:$D217)+COUNTIFS($D$2:D217,D217,$F$2:F217,F217)-1&gt;1),"",
IF(AND(F217="Peretoe teenus",H217&gt;=[2]an!$M$37,RANK(D217,$D217:$D217)+COUNTIFS($D$2:D217,D217,$F$2:F217,F217)-1=1,MONTH(H217)=MONTH(K217)=TRUE,YEAR(H217)=YEAR(K217)=TRUE),((EOMONTH(H217,0)-H217+1)*X217)/DAY(EOMONTH(H217,0)),
IF(AND(F217="Peretoe teenus",H217&gt;=[2]an!$M$37,RANK(D217,$D217:$D217)+COUNTIFS($D$2:D217,D217,$F$2:F217,F217)-1=1),X217,
IF(AND(F217="Peretoe teenus",H217&lt;[2]an!$M$37,S217&lt;&gt;"kahepoolne vajaduspõhine",RANK(D217,$D217:$D217)+COUNTIFS($D$2:D217,D217,$F$2:F217,F217)-1=1),X217,
IF(AND(F217="Peretoe teenus",H217&lt;[2]an!$M$37,S217&lt;&gt;"kahepoolne vajaduspõhine",RANK(D217,$D217:$D217)+COUNTIFS($D$2:D217,D217,$F$2:F217,F217)-1&gt;1),"",
IF(AND(F217="Peretoe teenus",H217&lt;[2]an!$M$37,S217="kahepoolne vajaduspõhine",U217="",RANK(D217,$D217:$D217)+COUNTIFS($D$2:D217,D217,$F$2:F217,F217)-1=1),X217,
IF(AND(F217="Peretoe teenus",H217&lt;[2]an!$M$37,S217="kahepoolne vajaduspõhine",U217="",RANK(D217,$D217:$D217)+COUNTIFS($D$2:D217,D217,$F$2:F217,F217)-1&gt;1),"",
IF(AND(F217="Peretoe teenus",H217&lt;[2]an!$M$37,S217="kahepoolne vajaduspõhine",U217&lt;[2]an!$M$37,RANK(D217,$D217:$D217)+COUNTIFS($D$2:D217,D217,$F$2:F217,F217)-1=1),X217,
IF(AND(F217="Peretoe teenus",H217&lt;[2]an!$M$37,S217="kahepoolne vajaduspõhine",U217&lt;[2]an!$M$37,RANK(D217,$D217:$D217)+COUNTIFS($D$2:D217,D217,$F$2:F217,F217)-1&gt;1),"",
IF(AND(F217="Peretoe teenus",H217&lt;[2]an!$M$37,S217="kahepoolne vajaduspõhine",U217&gt;=[2]an!$M$37,U217&lt;=[2]an!$M$38,RANK(D217,$D217:$D217)+COUNTIFS($D$2:D217,D217,$F$2:F217,F217)-1=1),
((EOMONTH(U217,0)-U217+1)*X217)/DAY(EOMONTH(U217,0))+(DAY(U217)-1)*100/DAY(EOMONTH(U217,0)),
IF(AND(F217="Peretoe teenus",H217&lt;[2]an!$M$37,S217="kahepoolne vajaduspõhine",U217&gt;=[2]an!$M$37,U217&lt;=[2]an!$M$38,RANK(D217,$D217:$D217)+COUNTIFS($D$2:D217,D217,$F$2:F217,F217)-1&gt;1),"",
IF(AND(F217="Peretoe teenus",H217&lt;[2]an!$M$37,S217="kahepoolne vajaduspõhine",U217&gt;[2]an!$M$38,RANK(D217,$D217:$D217)+COUNTIFS($D$2:D217,D217,$F$2:F217,F217)-1=1),X217,
IF(AND(F217="Peretoe teenus",H217&lt;[2]an!$M$37,S217="kahepoolne vajaduspõhine",U217&gt;[2]an!$M$38,RANK(D217,$D217:$D217)+COUNTIFS($D$2:D217,D217,$F$2:F217,F217)-1&gt;1),"",X217*W217)))))))))))))),"")</f>
        <v/>
      </c>
      <c r="Z217" s="18" t="str">
        <f t="shared" si="10"/>
        <v/>
      </c>
      <c r="AA217" s="19" t="str">
        <f>IFERROR(VLOOKUP(E217,[2]an!$A$3:$B$81,2,FALSE),"")</f>
        <v/>
      </c>
      <c r="AB217" s="19" t="str">
        <f>IFERROR(VLOOKUP(AA217,[2]an!$C$2:$D$16,2,FALSE),"")</f>
        <v/>
      </c>
      <c r="AC217" s="20"/>
      <c r="AD217" s="21" t="str">
        <f>IF(A217=[2]an!$F$36,VLOOKUP([2]an!$F$36,[2]an!$F$36:$H$36,3,FALSE),IF(A217=[2]an!$F$35,VLOOKUP([2]an!$F$35,[2]an!$F$35:$H$35,3,FALSE),IF(A217=[2]an!$F$33,VLOOKUP([2]an!$F$33,[2]an!$F$33:$H$33,3,FALSE),IF(A217=[2]an!$F$31,VLOOKUP([2]an!$F$31,[2]an!$F$31:$H$31,3,FALSE),""))))</f>
        <v/>
      </c>
    </row>
    <row r="218" spans="6:30" x14ac:dyDescent="0.2">
      <c r="F218" s="10"/>
      <c r="G218" s="8" t="str">
        <f t="shared" si="11"/>
        <v/>
      </c>
      <c r="H218" s="13"/>
      <c r="K218" s="13"/>
      <c r="L218" s="10"/>
      <c r="M218" s="10"/>
      <c r="S218" s="8" t="str">
        <f>IFERROR(VLOOKUP(D218,[1]peretoe_teenus!$A$2:$L$2000,5,FALSE),"")</f>
        <v/>
      </c>
      <c r="U218" s="13"/>
      <c r="V218" s="15" t="str" cm="1">
        <f t="array" ref="V218">IFERROR(IF(AND(F218="Tugigrupp",RANK(K218,$K218:$K218)+COUNTIFS($K$2:K218,K218,$L$2:L218,L218,$M$2:M218,M218,$I$2:I218,I218,$G$2:G218,G218,$F$2:F218,F218)-1=1),SUMPRODUCT(($F$2:$F$4154=F218)*($G$2:$G$4154=G218)*($K$2:$K$4154=K218)*($I$2:$I$4154=I218)*($L$2:$L$4154=L218)*($M$2:$M$4154=M218)),""),"")</f>
        <v/>
      </c>
      <c r="W218" s="15" t="str">
        <f t="shared" si="9"/>
        <v/>
      </c>
      <c r="X218" s="16" t="str">
        <f>IF(AND(A218=[2]an!$G$38,F218=[2]an!$E$40),[2]an!$G$40,IF(AND(A218=[2]an!$G$38,F218=[2]an!$E$41),[2]an!$G$41,IF(AND(A218=[2]an!$G$38,F218=[2]an!$E$39,H218&gt;=[2]an!$M$37),[2]an!$G$39,
IF(AND(A218=[2]an!$G$38,F218=[2]an!$E$39,H218&lt;[2]an!$M$37,S218="kahepoolne vajaduspõhine",U218=""),[2]an!$M$40,
IF(AND(A218=[2]an!$G$38,F218=[2]an!$E$39,H218&lt;[2]an!$M$37,S218="kahepoolne vajaduspõhine",U218&lt;&gt;""),[2]an!$G$39,
IF(AND(A218=[2]an!$G$38,F218=[2]an!$E$39,H218&lt;[2]an!$M$37,S218&lt;&gt;"kahepoolne vajaduspõhine"),[2]an!$G$39,
IF(AND(A218=[2]an!$G$38,F218=[2]an!$E$42),[2]an!$G$42,
IF(AND(A218=[2]an!$H$38,F218=[2]an!$E$40),[2]an!$H$40,IF(AND(A218=[2]an!$H$38,F218=[2]an!$E$41),[2]an!$H$41,IF(AND(A218=[2]an!$H$38,F218=[2]an!$E$39,H218&gt;=[2]an!$M$37),[2]an!$H$39,
IF(AND(A218=[2]an!$H$38,F218=[2]an!$E$39,H218&lt;[2]an!$M$37,S218="kahepoolne vajaduspõhine",U218=""),[2]an!$M$40,
IF(AND(A218=[2]an!$H$38,F218=[2]an!$E$39,H218&lt;[2]an!$M$37,S218="kahepoolne vajaduspõhine",U218&lt;&gt;""),[2]an!$H$39,
IF(AND(A218=[2]an!$H$38,F218=[2]an!$E$39,H218&lt;[2]an!$M$37,S218&lt;&gt;"kahepoolne vajaduspõhine"),[2]an!$H$39,
IF(AND(A218=[2]an!$H$38,F218=[2]an!$E$42),[2]an!$H$42,
IF(AND(A218=[2]an!$I$38,F218=[2]an!$E$40),[2]an!$I$40,IF(AND(A218=[2]an!$I$38,F218=[2]an!$E$41),[2]an!$I$41,IF(AND(A218=[2]an!$I$38,F218=[2]an!$E$39,H218&gt;=[2]an!$M$37),[2]an!$I$39,
IF(AND(A218=[2]an!$I$38,F218=[2]an!$E$39,H218&lt;[2]an!$M$37,S218="kahepoolne vajaduspõhine",U218=""),[2]an!$M$40,
IF(AND(A218=[2]an!$I$38,F218=[2]an!$E$39,H218&lt;[2]an!$M$37,S218="kahepoolne vajaduspõhine",U218&lt;&gt;""),[2]an!$I$39,
IF(AND(A218=[2]an!$I$38,F218=[2]an!$E$39,H218&lt;[2]an!$M$37,S218&lt;&gt;"kahepoolne vajaduspõhine"),[2]an!$I$39,
IF(AND(A218=[2]an!$I$38,F218=[2]an!$E$42),[2]an!$I$42,
IF(AND(A218=[2]an!$J$38,F218=[2]an!$E$40),[2]an!$J$40,IF(AND(A218=[2]an!$J$38,F218=[2]an!$E$41),[2]an!$J$41,IF(AND(A218=[2]an!$J$38,F218=[2]an!$E$39,H218&gt;=[2]an!$M$37),[2]an!$J$39,
IF(AND(A218=[2]an!$J$38,F218=[2]an!$E$39,H218&lt;[2]an!$M$37,S218="kahepoolne vajaduspõhine",U218=""),[2]an!$M$40,
IF(AND(A218=[2]an!$J$38,F218=[2]an!$E$39,H218&lt;[2]an!$M$37,S218="kahepoolne vajaduspõhine",U218&lt;&gt;""),[2]an!$J$39,
IF(AND(A218=[2]an!$J$38,F218=[2]an!$E$39,H218&lt;[2]an!$M$37,S218&lt;&gt;"kahepoolne vajaduspõhine"),[2]an!$J$39,
IF(AND(A218=[2]an!$J$38,F218=[2]an!$E$42),[2]an!$J$42,""))))))))))))))))))))))))))))</f>
        <v/>
      </c>
      <c r="Y218" s="17" t="str">
        <f>IFERROR(IF(F218="Tugigrupp",0,
IF(AND(F218="Peretoe teenus",H218&gt;=[2]an!$M$37,RANK(D218,$D218:$D218)+COUNTIFS($D$2:D218,D218,$F$2:F218,F218)-1&gt;1),"",
IF(AND(F218="Peretoe teenus",H218&gt;=[2]an!$M$37,RANK(D218,$D218:$D218)+COUNTIFS($D$2:D218,D218,$F$2:F218,F218)-1=1,MONTH(H218)=MONTH(K218)=TRUE,YEAR(H218)=YEAR(K218)=TRUE),((EOMONTH(H218,0)-H218+1)*X218)/DAY(EOMONTH(H218,0)),
IF(AND(F218="Peretoe teenus",H218&gt;=[2]an!$M$37,RANK(D218,$D218:$D218)+COUNTIFS($D$2:D218,D218,$F$2:F218,F218)-1=1),X218,
IF(AND(F218="Peretoe teenus",H218&lt;[2]an!$M$37,S218&lt;&gt;"kahepoolne vajaduspõhine",RANK(D218,$D218:$D218)+COUNTIFS($D$2:D218,D218,$F$2:F218,F218)-1=1),X218,
IF(AND(F218="Peretoe teenus",H218&lt;[2]an!$M$37,S218&lt;&gt;"kahepoolne vajaduspõhine",RANK(D218,$D218:$D218)+COUNTIFS($D$2:D218,D218,$F$2:F218,F218)-1&gt;1),"",
IF(AND(F218="Peretoe teenus",H218&lt;[2]an!$M$37,S218="kahepoolne vajaduspõhine",U218="",RANK(D218,$D218:$D218)+COUNTIFS($D$2:D218,D218,$F$2:F218,F218)-1=1),X218,
IF(AND(F218="Peretoe teenus",H218&lt;[2]an!$M$37,S218="kahepoolne vajaduspõhine",U218="",RANK(D218,$D218:$D218)+COUNTIFS($D$2:D218,D218,$F$2:F218,F218)-1&gt;1),"",
IF(AND(F218="Peretoe teenus",H218&lt;[2]an!$M$37,S218="kahepoolne vajaduspõhine",U218&lt;[2]an!$M$37,RANK(D218,$D218:$D218)+COUNTIFS($D$2:D218,D218,$F$2:F218,F218)-1=1),X218,
IF(AND(F218="Peretoe teenus",H218&lt;[2]an!$M$37,S218="kahepoolne vajaduspõhine",U218&lt;[2]an!$M$37,RANK(D218,$D218:$D218)+COUNTIFS($D$2:D218,D218,$F$2:F218,F218)-1&gt;1),"",
IF(AND(F218="Peretoe teenus",H218&lt;[2]an!$M$37,S218="kahepoolne vajaduspõhine",U218&gt;=[2]an!$M$37,U218&lt;=[2]an!$M$38,RANK(D218,$D218:$D218)+COUNTIFS($D$2:D218,D218,$F$2:F218,F218)-1=1),
((EOMONTH(U218,0)-U218+1)*X218)/DAY(EOMONTH(U218,0))+(DAY(U218)-1)*100/DAY(EOMONTH(U218,0)),
IF(AND(F218="Peretoe teenus",H218&lt;[2]an!$M$37,S218="kahepoolne vajaduspõhine",U218&gt;=[2]an!$M$37,U218&lt;=[2]an!$M$38,RANK(D218,$D218:$D218)+COUNTIFS($D$2:D218,D218,$F$2:F218,F218)-1&gt;1),"",
IF(AND(F218="Peretoe teenus",H218&lt;[2]an!$M$37,S218="kahepoolne vajaduspõhine",U218&gt;[2]an!$M$38,RANK(D218,$D218:$D218)+COUNTIFS($D$2:D218,D218,$F$2:F218,F218)-1=1),X218,
IF(AND(F218="Peretoe teenus",H218&lt;[2]an!$M$37,S218="kahepoolne vajaduspõhine",U218&gt;[2]an!$M$38,RANK(D218,$D218:$D218)+COUNTIFS($D$2:D218,D218,$F$2:F218,F218)-1&gt;1),"",X218*W218)))))))))))))),"")</f>
        <v/>
      </c>
      <c r="Z218" s="18" t="str">
        <f t="shared" si="10"/>
        <v/>
      </c>
      <c r="AA218" s="19" t="str">
        <f>IFERROR(VLOOKUP(E218,[2]an!$A$3:$B$81,2,FALSE),"")</f>
        <v/>
      </c>
      <c r="AB218" s="19" t="str">
        <f>IFERROR(VLOOKUP(AA218,[2]an!$C$2:$D$16,2,FALSE),"")</f>
        <v/>
      </c>
      <c r="AC218" s="20"/>
      <c r="AD218" s="21" t="str">
        <f>IF(A218=[2]an!$F$36,VLOOKUP([2]an!$F$36,[2]an!$F$36:$H$36,3,FALSE),IF(A218=[2]an!$F$35,VLOOKUP([2]an!$F$35,[2]an!$F$35:$H$35,3,FALSE),IF(A218=[2]an!$F$33,VLOOKUP([2]an!$F$33,[2]an!$F$33:$H$33,3,FALSE),IF(A218=[2]an!$F$31,VLOOKUP([2]an!$F$31,[2]an!$F$31:$H$31,3,FALSE),""))))</f>
        <v/>
      </c>
    </row>
    <row r="219" spans="6:30" x14ac:dyDescent="0.2">
      <c r="F219" s="10"/>
      <c r="G219" s="8" t="str">
        <f t="shared" si="11"/>
        <v/>
      </c>
      <c r="H219" s="13"/>
      <c r="K219" s="13"/>
      <c r="L219" s="10"/>
      <c r="M219" s="10"/>
      <c r="S219" s="8" t="str">
        <f>IFERROR(VLOOKUP(D219,[1]peretoe_teenus!$A$2:$L$2000,5,FALSE),"")</f>
        <v/>
      </c>
      <c r="U219" s="13"/>
      <c r="V219" s="15" t="str" cm="1">
        <f t="array" ref="V219">IFERROR(IF(AND(F219="Tugigrupp",RANK(K219,$K219:$K219)+COUNTIFS($K$2:K219,K219,$L$2:L219,L219,$M$2:M219,M219,$I$2:I219,I219,$G$2:G219,G219,$F$2:F219,F219)-1=1),SUMPRODUCT(($F$2:$F$4154=F219)*($G$2:$G$4154=G219)*($K$2:$K$4154=K219)*($I$2:$I$4154=I219)*($L$2:$L$4154=L219)*($M$2:$M$4154=M219)),""),"")</f>
        <v/>
      </c>
      <c r="W219" s="15" t="str">
        <f t="shared" si="9"/>
        <v/>
      </c>
      <c r="X219" s="16" t="str">
        <f>IF(AND(A219=[2]an!$G$38,F219=[2]an!$E$40),[2]an!$G$40,IF(AND(A219=[2]an!$G$38,F219=[2]an!$E$41),[2]an!$G$41,IF(AND(A219=[2]an!$G$38,F219=[2]an!$E$39,H219&gt;=[2]an!$M$37),[2]an!$G$39,
IF(AND(A219=[2]an!$G$38,F219=[2]an!$E$39,H219&lt;[2]an!$M$37,S219="kahepoolne vajaduspõhine",U219=""),[2]an!$M$40,
IF(AND(A219=[2]an!$G$38,F219=[2]an!$E$39,H219&lt;[2]an!$M$37,S219="kahepoolne vajaduspõhine",U219&lt;&gt;""),[2]an!$G$39,
IF(AND(A219=[2]an!$G$38,F219=[2]an!$E$39,H219&lt;[2]an!$M$37,S219&lt;&gt;"kahepoolne vajaduspõhine"),[2]an!$G$39,
IF(AND(A219=[2]an!$G$38,F219=[2]an!$E$42),[2]an!$G$42,
IF(AND(A219=[2]an!$H$38,F219=[2]an!$E$40),[2]an!$H$40,IF(AND(A219=[2]an!$H$38,F219=[2]an!$E$41),[2]an!$H$41,IF(AND(A219=[2]an!$H$38,F219=[2]an!$E$39,H219&gt;=[2]an!$M$37),[2]an!$H$39,
IF(AND(A219=[2]an!$H$38,F219=[2]an!$E$39,H219&lt;[2]an!$M$37,S219="kahepoolne vajaduspõhine",U219=""),[2]an!$M$40,
IF(AND(A219=[2]an!$H$38,F219=[2]an!$E$39,H219&lt;[2]an!$M$37,S219="kahepoolne vajaduspõhine",U219&lt;&gt;""),[2]an!$H$39,
IF(AND(A219=[2]an!$H$38,F219=[2]an!$E$39,H219&lt;[2]an!$M$37,S219&lt;&gt;"kahepoolne vajaduspõhine"),[2]an!$H$39,
IF(AND(A219=[2]an!$H$38,F219=[2]an!$E$42),[2]an!$H$42,
IF(AND(A219=[2]an!$I$38,F219=[2]an!$E$40),[2]an!$I$40,IF(AND(A219=[2]an!$I$38,F219=[2]an!$E$41),[2]an!$I$41,IF(AND(A219=[2]an!$I$38,F219=[2]an!$E$39,H219&gt;=[2]an!$M$37),[2]an!$I$39,
IF(AND(A219=[2]an!$I$38,F219=[2]an!$E$39,H219&lt;[2]an!$M$37,S219="kahepoolne vajaduspõhine",U219=""),[2]an!$M$40,
IF(AND(A219=[2]an!$I$38,F219=[2]an!$E$39,H219&lt;[2]an!$M$37,S219="kahepoolne vajaduspõhine",U219&lt;&gt;""),[2]an!$I$39,
IF(AND(A219=[2]an!$I$38,F219=[2]an!$E$39,H219&lt;[2]an!$M$37,S219&lt;&gt;"kahepoolne vajaduspõhine"),[2]an!$I$39,
IF(AND(A219=[2]an!$I$38,F219=[2]an!$E$42),[2]an!$I$42,
IF(AND(A219=[2]an!$J$38,F219=[2]an!$E$40),[2]an!$J$40,IF(AND(A219=[2]an!$J$38,F219=[2]an!$E$41),[2]an!$J$41,IF(AND(A219=[2]an!$J$38,F219=[2]an!$E$39,H219&gt;=[2]an!$M$37),[2]an!$J$39,
IF(AND(A219=[2]an!$J$38,F219=[2]an!$E$39,H219&lt;[2]an!$M$37,S219="kahepoolne vajaduspõhine",U219=""),[2]an!$M$40,
IF(AND(A219=[2]an!$J$38,F219=[2]an!$E$39,H219&lt;[2]an!$M$37,S219="kahepoolne vajaduspõhine",U219&lt;&gt;""),[2]an!$J$39,
IF(AND(A219=[2]an!$J$38,F219=[2]an!$E$39,H219&lt;[2]an!$M$37,S219&lt;&gt;"kahepoolne vajaduspõhine"),[2]an!$J$39,
IF(AND(A219=[2]an!$J$38,F219=[2]an!$E$42),[2]an!$J$42,""))))))))))))))))))))))))))))</f>
        <v/>
      </c>
      <c r="Y219" s="17" t="str">
        <f>IFERROR(IF(F219="Tugigrupp",0,
IF(AND(F219="Peretoe teenus",H219&gt;=[2]an!$M$37,RANK(D219,$D219:$D219)+COUNTIFS($D$2:D219,D219,$F$2:F219,F219)-1&gt;1),"",
IF(AND(F219="Peretoe teenus",H219&gt;=[2]an!$M$37,RANK(D219,$D219:$D219)+COUNTIFS($D$2:D219,D219,$F$2:F219,F219)-1=1,MONTH(H219)=MONTH(K219)=TRUE,YEAR(H219)=YEAR(K219)=TRUE),((EOMONTH(H219,0)-H219+1)*X219)/DAY(EOMONTH(H219,0)),
IF(AND(F219="Peretoe teenus",H219&gt;=[2]an!$M$37,RANK(D219,$D219:$D219)+COUNTIFS($D$2:D219,D219,$F$2:F219,F219)-1=1),X219,
IF(AND(F219="Peretoe teenus",H219&lt;[2]an!$M$37,S219&lt;&gt;"kahepoolne vajaduspõhine",RANK(D219,$D219:$D219)+COUNTIFS($D$2:D219,D219,$F$2:F219,F219)-1=1),X219,
IF(AND(F219="Peretoe teenus",H219&lt;[2]an!$M$37,S219&lt;&gt;"kahepoolne vajaduspõhine",RANK(D219,$D219:$D219)+COUNTIFS($D$2:D219,D219,$F$2:F219,F219)-1&gt;1),"",
IF(AND(F219="Peretoe teenus",H219&lt;[2]an!$M$37,S219="kahepoolne vajaduspõhine",U219="",RANK(D219,$D219:$D219)+COUNTIFS($D$2:D219,D219,$F$2:F219,F219)-1=1),X219,
IF(AND(F219="Peretoe teenus",H219&lt;[2]an!$M$37,S219="kahepoolne vajaduspõhine",U219="",RANK(D219,$D219:$D219)+COUNTIFS($D$2:D219,D219,$F$2:F219,F219)-1&gt;1),"",
IF(AND(F219="Peretoe teenus",H219&lt;[2]an!$M$37,S219="kahepoolne vajaduspõhine",U219&lt;[2]an!$M$37,RANK(D219,$D219:$D219)+COUNTIFS($D$2:D219,D219,$F$2:F219,F219)-1=1),X219,
IF(AND(F219="Peretoe teenus",H219&lt;[2]an!$M$37,S219="kahepoolne vajaduspõhine",U219&lt;[2]an!$M$37,RANK(D219,$D219:$D219)+COUNTIFS($D$2:D219,D219,$F$2:F219,F219)-1&gt;1),"",
IF(AND(F219="Peretoe teenus",H219&lt;[2]an!$M$37,S219="kahepoolne vajaduspõhine",U219&gt;=[2]an!$M$37,U219&lt;=[2]an!$M$38,RANK(D219,$D219:$D219)+COUNTIFS($D$2:D219,D219,$F$2:F219,F219)-1=1),
((EOMONTH(U219,0)-U219+1)*X219)/DAY(EOMONTH(U219,0))+(DAY(U219)-1)*100/DAY(EOMONTH(U219,0)),
IF(AND(F219="Peretoe teenus",H219&lt;[2]an!$M$37,S219="kahepoolne vajaduspõhine",U219&gt;=[2]an!$M$37,U219&lt;=[2]an!$M$38,RANK(D219,$D219:$D219)+COUNTIFS($D$2:D219,D219,$F$2:F219,F219)-1&gt;1),"",
IF(AND(F219="Peretoe teenus",H219&lt;[2]an!$M$37,S219="kahepoolne vajaduspõhine",U219&gt;[2]an!$M$38,RANK(D219,$D219:$D219)+COUNTIFS($D$2:D219,D219,$F$2:F219,F219)-1=1),X219,
IF(AND(F219="Peretoe teenus",H219&lt;[2]an!$M$37,S219="kahepoolne vajaduspõhine",U219&gt;[2]an!$M$38,RANK(D219,$D219:$D219)+COUNTIFS($D$2:D219,D219,$F$2:F219,F219)-1&gt;1),"",X219*W219)))))))))))))),"")</f>
        <v/>
      </c>
      <c r="Z219" s="18" t="str">
        <f t="shared" si="10"/>
        <v/>
      </c>
      <c r="AA219" s="19" t="str">
        <f>IFERROR(VLOOKUP(E219,[2]an!$A$3:$B$81,2,FALSE),"")</f>
        <v/>
      </c>
      <c r="AB219" s="19" t="str">
        <f>IFERROR(VLOOKUP(AA219,[2]an!$C$2:$D$16,2,FALSE),"")</f>
        <v/>
      </c>
      <c r="AC219" s="20"/>
      <c r="AD219" s="21" t="str">
        <f>IF(A219=[2]an!$F$36,VLOOKUP([2]an!$F$36,[2]an!$F$36:$H$36,3,FALSE),IF(A219=[2]an!$F$35,VLOOKUP([2]an!$F$35,[2]an!$F$35:$H$35,3,FALSE),IF(A219=[2]an!$F$33,VLOOKUP([2]an!$F$33,[2]an!$F$33:$H$33,3,FALSE),IF(A219=[2]an!$F$31,VLOOKUP([2]an!$F$31,[2]an!$F$31:$H$31,3,FALSE),""))))</f>
        <v/>
      </c>
    </row>
    <row r="220" spans="6:30" x14ac:dyDescent="0.2">
      <c r="F220" s="10"/>
      <c r="G220" s="8" t="str">
        <f t="shared" si="11"/>
        <v/>
      </c>
      <c r="H220" s="13"/>
      <c r="K220" s="13"/>
      <c r="L220" s="10"/>
      <c r="M220" s="10"/>
      <c r="S220" s="8" t="str">
        <f>IFERROR(VLOOKUP(D220,[1]peretoe_teenus!$A$2:$L$2000,5,FALSE),"")</f>
        <v/>
      </c>
      <c r="U220" s="13"/>
      <c r="V220" s="15" t="str" cm="1">
        <f t="array" ref="V220">IFERROR(IF(AND(F220="Tugigrupp",RANK(K220,$K220:$K220)+COUNTIFS($K$2:K220,K220,$L$2:L220,L220,$M$2:M220,M220,$I$2:I220,I220,$G$2:G220,G220,$F$2:F220,F220)-1=1),SUMPRODUCT(($F$2:$F$4154=F220)*($G$2:$G$4154=G220)*($K$2:$K$4154=K220)*($I$2:$I$4154=I220)*($L$2:$L$4154=L220)*($M$2:$M$4154=M220)),""),"")</f>
        <v/>
      </c>
      <c r="W220" s="15" t="str">
        <f t="shared" si="9"/>
        <v/>
      </c>
      <c r="X220" s="16" t="str">
        <f>IF(AND(A220=[2]an!$G$38,F220=[2]an!$E$40),[2]an!$G$40,IF(AND(A220=[2]an!$G$38,F220=[2]an!$E$41),[2]an!$G$41,IF(AND(A220=[2]an!$G$38,F220=[2]an!$E$39,H220&gt;=[2]an!$M$37),[2]an!$G$39,
IF(AND(A220=[2]an!$G$38,F220=[2]an!$E$39,H220&lt;[2]an!$M$37,S220="kahepoolne vajaduspõhine",U220=""),[2]an!$M$40,
IF(AND(A220=[2]an!$G$38,F220=[2]an!$E$39,H220&lt;[2]an!$M$37,S220="kahepoolne vajaduspõhine",U220&lt;&gt;""),[2]an!$G$39,
IF(AND(A220=[2]an!$G$38,F220=[2]an!$E$39,H220&lt;[2]an!$M$37,S220&lt;&gt;"kahepoolne vajaduspõhine"),[2]an!$G$39,
IF(AND(A220=[2]an!$G$38,F220=[2]an!$E$42),[2]an!$G$42,
IF(AND(A220=[2]an!$H$38,F220=[2]an!$E$40),[2]an!$H$40,IF(AND(A220=[2]an!$H$38,F220=[2]an!$E$41),[2]an!$H$41,IF(AND(A220=[2]an!$H$38,F220=[2]an!$E$39,H220&gt;=[2]an!$M$37),[2]an!$H$39,
IF(AND(A220=[2]an!$H$38,F220=[2]an!$E$39,H220&lt;[2]an!$M$37,S220="kahepoolne vajaduspõhine",U220=""),[2]an!$M$40,
IF(AND(A220=[2]an!$H$38,F220=[2]an!$E$39,H220&lt;[2]an!$M$37,S220="kahepoolne vajaduspõhine",U220&lt;&gt;""),[2]an!$H$39,
IF(AND(A220=[2]an!$H$38,F220=[2]an!$E$39,H220&lt;[2]an!$M$37,S220&lt;&gt;"kahepoolne vajaduspõhine"),[2]an!$H$39,
IF(AND(A220=[2]an!$H$38,F220=[2]an!$E$42),[2]an!$H$42,
IF(AND(A220=[2]an!$I$38,F220=[2]an!$E$40),[2]an!$I$40,IF(AND(A220=[2]an!$I$38,F220=[2]an!$E$41),[2]an!$I$41,IF(AND(A220=[2]an!$I$38,F220=[2]an!$E$39,H220&gt;=[2]an!$M$37),[2]an!$I$39,
IF(AND(A220=[2]an!$I$38,F220=[2]an!$E$39,H220&lt;[2]an!$M$37,S220="kahepoolne vajaduspõhine",U220=""),[2]an!$M$40,
IF(AND(A220=[2]an!$I$38,F220=[2]an!$E$39,H220&lt;[2]an!$M$37,S220="kahepoolne vajaduspõhine",U220&lt;&gt;""),[2]an!$I$39,
IF(AND(A220=[2]an!$I$38,F220=[2]an!$E$39,H220&lt;[2]an!$M$37,S220&lt;&gt;"kahepoolne vajaduspõhine"),[2]an!$I$39,
IF(AND(A220=[2]an!$I$38,F220=[2]an!$E$42),[2]an!$I$42,
IF(AND(A220=[2]an!$J$38,F220=[2]an!$E$40),[2]an!$J$40,IF(AND(A220=[2]an!$J$38,F220=[2]an!$E$41),[2]an!$J$41,IF(AND(A220=[2]an!$J$38,F220=[2]an!$E$39,H220&gt;=[2]an!$M$37),[2]an!$J$39,
IF(AND(A220=[2]an!$J$38,F220=[2]an!$E$39,H220&lt;[2]an!$M$37,S220="kahepoolne vajaduspõhine",U220=""),[2]an!$M$40,
IF(AND(A220=[2]an!$J$38,F220=[2]an!$E$39,H220&lt;[2]an!$M$37,S220="kahepoolne vajaduspõhine",U220&lt;&gt;""),[2]an!$J$39,
IF(AND(A220=[2]an!$J$38,F220=[2]an!$E$39,H220&lt;[2]an!$M$37,S220&lt;&gt;"kahepoolne vajaduspõhine"),[2]an!$J$39,
IF(AND(A220=[2]an!$J$38,F220=[2]an!$E$42),[2]an!$J$42,""))))))))))))))))))))))))))))</f>
        <v/>
      </c>
      <c r="Y220" s="17" t="str">
        <f>IFERROR(IF(F220="Tugigrupp",0,
IF(AND(F220="Peretoe teenus",H220&gt;=[2]an!$M$37,RANK(D220,$D220:$D220)+COUNTIFS($D$2:D220,D220,$F$2:F220,F220)-1&gt;1),"",
IF(AND(F220="Peretoe teenus",H220&gt;=[2]an!$M$37,RANK(D220,$D220:$D220)+COUNTIFS($D$2:D220,D220,$F$2:F220,F220)-1=1,MONTH(H220)=MONTH(K220)=TRUE,YEAR(H220)=YEAR(K220)=TRUE),((EOMONTH(H220,0)-H220+1)*X220)/DAY(EOMONTH(H220,0)),
IF(AND(F220="Peretoe teenus",H220&gt;=[2]an!$M$37,RANK(D220,$D220:$D220)+COUNTIFS($D$2:D220,D220,$F$2:F220,F220)-1=1),X220,
IF(AND(F220="Peretoe teenus",H220&lt;[2]an!$M$37,S220&lt;&gt;"kahepoolne vajaduspõhine",RANK(D220,$D220:$D220)+COUNTIFS($D$2:D220,D220,$F$2:F220,F220)-1=1),X220,
IF(AND(F220="Peretoe teenus",H220&lt;[2]an!$M$37,S220&lt;&gt;"kahepoolne vajaduspõhine",RANK(D220,$D220:$D220)+COUNTIFS($D$2:D220,D220,$F$2:F220,F220)-1&gt;1),"",
IF(AND(F220="Peretoe teenus",H220&lt;[2]an!$M$37,S220="kahepoolne vajaduspõhine",U220="",RANK(D220,$D220:$D220)+COUNTIFS($D$2:D220,D220,$F$2:F220,F220)-1=1),X220,
IF(AND(F220="Peretoe teenus",H220&lt;[2]an!$M$37,S220="kahepoolne vajaduspõhine",U220="",RANK(D220,$D220:$D220)+COUNTIFS($D$2:D220,D220,$F$2:F220,F220)-1&gt;1),"",
IF(AND(F220="Peretoe teenus",H220&lt;[2]an!$M$37,S220="kahepoolne vajaduspõhine",U220&lt;[2]an!$M$37,RANK(D220,$D220:$D220)+COUNTIFS($D$2:D220,D220,$F$2:F220,F220)-1=1),X220,
IF(AND(F220="Peretoe teenus",H220&lt;[2]an!$M$37,S220="kahepoolne vajaduspõhine",U220&lt;[2]an!$M$37,RANK(D220,$D220:$D220)+COUNTIFS($D$2:D220,D220,$F$2:F220,F220)-1&gt;1),"",
IF(AND(F220="Peretoe teenus",H220&lt;[2]an!$M$37,S220="kahepoolne vajaduspõhine",U220&gt;=[2]an!$M$37,U220&lt;=[2]an!$M$38,RANK(D220,$D220:$D220)+COUNTIFS($D$2:D220,D220,$F$2:F220,F220)-1=1),
((EOMONTH(U220,0)-U220+1)*X220)/DAY(EOMONTH(U220,0))+(DAY(U220)-1)*100/DAY(EOMONTH(U220,0)),
IF(AND(F220="Peretoe teenus",H220&lt;[2]an!$M$37,S220="kahepoolne vajaduspõhine",U220&gt;=[2]an!$M$37,U220&lt;=[2]an!$M$38,RANK(D220,$D220:$D220)+COUNTIFS($D$2:D220,D220,$F$2:F220,F220)-1&gt;1),"",
IF(AND(F220="Peretoe teenus",H220&lt;[2]an!$M$37,S220="kahepoolne vajaduspõhine",U220&gt;[2]an!$M$38,RANK(D220,$D220:$D220)+COUNTIFS($D$2:D220,D220,$F$2:F220,F220)-1=1),X220,
IF(AND(F220="Peretoe teenus",H220&lt;[2]an!$M$37,S220="kahepoolne vajaduspõhine",U220&gt;[2]an!$M$38,RANK(D220,$D220:$D220)+COUNTIFS($D$2:D220,D220,$F$2:F220,F220)-1&gt;1),"",X220*W220)))))))))))))),"")</f>
        <v/>
      </c>
      <c r="Z220" s="18" t="str">
        <f t="shared" si="10"/>
        <v/>
      </c>
      <c r="AA220" s="19" t="str">
        <f>IFERROR(VLOOKUP(E220,[2]an!$A$3:$B$81,2,FALSE),"")</f>
        <v/>
      </c>
      <c r="AB220" s="19" t="str">
        <f>IFERROR(VLOOKUP(AA220,[2]an!$C$2:$D$16,2,FALSE),"")</f>
        <v/>
      </c>
      <c r="AC220" s="20"/>
      <c r="AD220" s="21" t="str">
        <f>IF(A220=[2]an!$F$36,VLOOKUP([2]an!$F$36,[2]an!$F$36:$H$36,3,FALSE),IF(A220=[2]an!$F$35,VLOOKUP([2]an!$F$35,[2]an!$F$35:$H$35,3,FALSE),IF(A220=[2]an!$F$33,VLOOKUP([2]an!$F$33,[2]an!$F$33:$H$33,3,FALSE),IF(A220=[2]an!$F$31,VLOOKUP([2]an!$F$31,[2]an!$F$31:$H$31,3,FALSE),""))))</f>
        <v/>
      </c>
    </row>
    <row r="221" spans="6:30" x14ac:dyDescent="0.2">
      <c r="F221" s="10"/>
      <c r="G221" s="8" t="str">
        <f t="shared" si="11"/>
        <v/>
      </c>
      <c r="H221" s="13"/>
      <c r="K221" s="13"/>
      <c r="L221" s="10"/>
      <c r="M221" s="10"/>
      <c r="S221" s="8" t="str">
        <f>IFERROR(VLOOKUP(D221,[1]peretoe_teenus!$A$2:$L$2000,5,FALSE),"")</f>
        <v/>
      </c>
      <c r="U221" s="13"/>
      <c r="V221" s="15" t="str" cm="1">
        <f t="array" ref="V221">IFERROR(IF(AND(F221="Tugigrupp",RANK(K221,$K221:$K221)+COUNTIFS($K$2:K221,K221,$L$2:L221,L221,$M$2:M221,M221,$I$2:I221,I221,$G$2:G221,G221,$F$2:F221,F221)-1=1),SUMPRODUCT(($F$2:$F$4154=F221)*($G$2:$G$4154=G221)*($K$2:$K$4154=K221)*($I$2:$I$4154=I221)*($L$2:$L$4154=L221)*($M$2:$M$4154=M221)),""),"")</f>
        <v/>
      </c>
      <c r="W221" s="15" t="str">
        <f t="shared" si="9"/>
        <v/>
      </c>
      <c r="X221" s="16" t="str">
        <f>IF(AND(A221=[2]an!$G$38,F221=[2]an!$E$40),[2]an!$G$40,IF(AND(A221=[2]an!$G$38,F221=[2]an!$E$41),[2]an!$G$41,IF(AND(A221=[2]an!$G$38,F221=[2]an!$E$39,H221&gt;=[2]an!$M$37),[2]an!$G$39,
IF(AND(A221=[2]an!$G$38,F221=[2]an!$E$39,H221&lt;[2]an!$M$37,S221="kahepoolne vajaduspõhine",U221=""),[2]an!$M$40,
IF(AND(A221=[2]an!$G$38,F221=[2]an!$E$39,H221&lt;[2]an!$M$37,S221="kahepoolne vajaduspõhine",U221&lt;&gt;""),[2]an!$G$39,
IF(AND(A221=[2]an!$G$38,F221=[2]an!$E$39,H221&lt;[2]an!$M$37,S221&lt;&gt;"kahepoolne vajaduspõhine"),[2]an!$G$39,
IF(AND(A221=[2]an!$G$38,F221=[2]an!$E$42),[2]an!$G$42,
IF(AND(A221=[2]an!$H$38,F221=[2]an!$E$40),[2]an!$H$40,IF(AND(A221=[2]an!$H$38,F221=[2]an!$E$41),[2]an!$H$41,IF(AND(A221=[2]an!$H$38,F221=[2]an!$E$39,H221&gt;=[2]an!$M$37),[2]an!$H$39,
IF(AND(A221=[2]an!$H$38,F221=[2]an!$E$39,H221&lt;[2]an!$M$37,S221="kahepoolne vajaduspõhine",U221=""),[2]an!$M$40,
IF(AND(A221=[2]an!$H$38,F221=[2]an!$E$39,H221&lt;[2]an!$M$37,S221="kahepoolne vajaduspõhine",U221&lt;&gt;""),[2]an!$H$39,
IF(AND(A221=[2]an!$H$38,F221=[2]an!$E$39,H221&lt;[2]an!$M$37,S221&lt;&gt;"kahepoolne vajaduspõhine"),[2]an!$H$39,
IF(AND(A221=[2]an!$H$38,F221=[2]an!$E$42),[2]an!$H$42,
IF(AND(A221=[2]an!$I$38,F221=[2]an!$E$40),[2]an!$I$40,IF(AND(A221=[2]an!$I$38,F221=[2]an!$E$41),[2]an!$I$41,IF(AND(A221=[2]an!$I$38,F221=[2]an!$E$39,H221&gt;=[2]an!$M$37),[2]an!$I$39,
IF(AND(A221=[2]an!$I$38,F221=[2]an!$E$39,H221&lt;[2]an!$M$37,S221="kahepoolne vajaduspõhine",U221=""),[2]an!$M$40,
IF(AND(A221=[2]an!$I$38,F221=[2]an!$E$39,H221&lt;[2]an!$M$37,S221="kahepoolne vajaduspõhine",U221&lt;&gt;""),[2]an!$I$39,
IF(AND(A221=[2]an!$I$38,F221=[2]an!$E$39,H221&lt;[2]an!$M$37,S221&lt;&gt;"kahepoolne vajaduspõhine"),[2]an!$I$39,
IF(AND(A221=[2]an!$I$38,F221=[2]an!$E$42),[2]an!$I$42,
IF(AND(A221=[2]an!$J$38,F221=[2]an!$E$40),[2]an!$J$40,IF(AND(A221=[2]an!$J$38,F221=[2]an!$E$41),[2]an!$J$41,IF(AND(A221=[2]an!$J$38,F221=[2]an!$E$39,H221&gt;=[2]an!$M$37),[2]an!$J$39,
IF(AND(A221=[2]an!$J$38,F221=[2]an!$E$39,H221&lt;[2]an!$M$37,S221="kahepoolne vajaduspõhine",U221=""),[2]an!$M$40,
IF(AND(A221=[2]an!$J$38,F221=[2]an!$E$39,H221&lt;[2]an!$M$37,S221="kahepoolne vajaduspõhine",U221&lt;&gt;""),[2]an!$J$39,
IF(AND(A221=[2]an!$J$38,F221=[2]an!$E$39,H221&lt;[2]an!$M$37,S221&lt;&gt;"kahepoolne vajaduspõhine"),[2]an!$J$39,
IF(AND(A221=[2]an!$J$38,F221=[2]an!$E$42),[2]an!$J$42,""))))))))))))))))))))))))))))</f>
        <v/>
      </c>
      <c r="Y221" s="17" t="str">
        <f>IFERROR(IF(F221="Tugigrupp",0,
IF(AND(F221="Peretoe teenus",H221&gt;=[2]an!$M$37,RANK(D221,$D221:$D221)+COUNTIFS($D$2:D221,D221,$F$2:F221,F221)-1&gt;1),"",
IF(AND(F221="Peretoe teenus",H221&gt;=[2]an!$M$37,RANK(D221,$D221:$D221)+COUNTIFS($D$2:D221,D221,$F$2:F221,F221)-1=1,MONTH(H221)=MONTH(K221)=TRUE,YEAR(H221)=YEAR(K221)=TRUE),((EOMONTH(H221,0)-H221+1)*X221)/DAY(EOMONTH(H221,0)),
IF(AND(F221="Peretoe teenus",H221&gt;=[2]an!$M$37,RANK(D221,$D221:$D221)+COUNTIFS($D$2:D221,D221,$F$2:F221,F221)-1=1),X221,
IF(AND(F221="Peretoe teenus",H221&lt;[2]an!$M$37,S221&lt;&gt;"kahepoolne vajaduspõhine",RANK(D221,$D221:$D221)+COUNTIFS($D$2:D221,D221,$F$2:F221,F221)-1=1),X221,
IF(AND(F221="Peretoe teenus",H221&lt;[2]an!$M$37,S221&lt;&gt;"kahepoolne vajaduspõhine",RANK(D221,$D221:$D221)+COUNTIFS($D$2:D221,D221,$F$2:F221,F221)-1&gt;1),"",
IF(AND(F221="Peretoe teenus",H221&lt;[2]an!$M$37,S221="kahepoolne vajaduspõhine",U221="",RANK(D221,$D221:$D221)+COUNTIFS($D$2:D221,D221,$F$2:F221,F221)-1=1),X221,
IF(AND(F221="Peretoe teenus",H221&lt;[2]an!$M$37,S221="kahepoolne vajaduspõhine",U221="",RANK(D221,$D221:$D221)+COUNTIFS($D$2:D221,D221,$F$2:F221,F221)-1&gt;1),"",
IF(AND(F221="Peretoe teenus",H221&lt;[2]an!$M$37,S221="kahepoolne vajaduspõhine",U221&lt;[2]an!$M$37,RANK(D221,$D221:$D221)+COUNTIFS($D$2:D221,D221,$F$2:F221,F221)-1=1),X221,
IF(AND(F221="Peretoe teenus",H221&lt;[2]an!$M$37,S221="kahepoolne vajaduspõhine",U221&lt;[2]an!$M$37,RANK(D221,$D221:$D221)+COUNTIFS($D$2:D221,D221,$F$2:F221,F221)-1&gt;1),"",
IF(AND(F221="Peretoe teenus",H221&lt;[2]an!$M$37,S221="kahepoolne vajaduspõhine",U221&gt;=[2]an!$M$37,U221&lt;=[2]an!$M$38,RANK(D221,$D221:$D221)+COUNTIFS($D$2:D221,D221,$F$2:F221,F221)-1=1),
((EOMONTH(U221,0)-U221+1)*X221)/DAY(EOMONTH(U221,0))+(DAY(U221)-1)*100/DAY(EOMONTH(U221,0)),
IF(AND(F221="Peretoe teenus",H221&lt;[2]an!$M$37,S221="kahepoolne vajaduspõhine",U221&gt;=[2]an!$M$37,U221&lt;=[2]an!$M$38,RANK(D221,$D221:$D221)+COUNTIFS($D$2:D221,D221,$F$2:F221,F221)-1&gt;1),"",
IF(AND(F221="Peretoe teenus",H221&lt;[2]an!$M$37,S221="kahepoolne vajaduspõhine",U221&gt;[2]an!$M$38,RANK(D221,$D221:$D221)+COUNTIFS($D$2:D221,D221,$F$2:F221,F221)-1=1),X221,
IF(AND(F221="Peretoe teenus",H221&lt;[2]an!$M$37,S221="kahepoolne vajaduspõhine",U221&gt;[2]an!$M$38,RANK(D221,$D221:$D221)+COUNTIFS($D$2:D221,D221,$F$2:F221,F221)-1&gt;1),"",X221*W221)))))))))))))),"")</f>
        <v/>
      </c>
      <c r="Z221" s="18" t="str">
        <f t="shared" si="10"/>
        <v/>
      </c>
      <c r="AA221" s="19" t="str">
        <f>IFERROR(VLOOKUP(E221,[2]an!$A$3:$B$81,2,FALSE),"")</f>
        <v/>
      </c>
      <c r="AB221" s="19" t="str">
        <f>IFERROR(VLOOKUP(AA221,[2]an!$C$2:$D$16,2,FALSE),"")</f>
        <v/>
      </c>
      <c r="AC221" s="20"/>
      <c r="AD221" s="21" t="str">
        <f>IF(A221=[2]an!$F$36,VLOOKUP([2]an!$F$36,[2]an!$F$36:$H$36,3,FALSE),IF(A221=[2]an!$F$35,VLOOKUP([2]an!$F$35,[2]an!$F$35:$H$35,3,FALSE),IF(A221=[2]an!$F$33,VLOOKUP([2]an!$F$33,[2]an!$F$33:$H$33,3,FALSE),IF(A221=[2]an!$F$31,VLOOKUP([2]an!$F$31,[2]an!$F$31:$H$31,3,FALSE),""))))</f>
        <v/>
      </c>
    </row>
    <row r="222" spans="6:30" x14ac:dyDescent="0.2">
      <c r="F222" s="10"/>
      <c r="G222" s="8" t="str">
        <f t="shared" si="11"/>
        <v/>
      </c>
      <c r="H222" s="13"/>
      <c r="K222" s="13"/>
      <c r="L222" s="10"/>
      <c r="M222" s="10"/>
      <c r="S222" s="8" t="str">
        <f>IFERROR(VLOOKUP(D222,[1]peretoe_teenus!$A$2:$L$2000,5,FALSE),"")</f>
        <v/>
      </c>
      <c r="U222" s="13"/>
      <c r="V222" s="15" t="str" cm="1">
        <f t="array" ref="V222">IFERROR(IF(AND(F222="Tugigrupp",RANK(K222,$K222:$K222)+COUNTIFS($K$2:K222,K222,$L$2:L222,L222,$M$2:M222,M222,$I$2:I222,I222,$G$2:G222,G222,$F$2:F222,F222)-1=1),SUMPRODUCT(($F$2:$F$4154=F222)*($G$2:$G$4154=G222)*($K$2:$K$4154=K222)*($I$2:$I$4154=I222)*($L$2:$L$4154=L222)*($M$2:$M$4154=M222)),""),"")</f>
        <v/>
      </c>
      <c r="W222" s="15" t="str">
        <f t="shared" si="9"/>
        <v/>
      </c>
      <c r="X222" s="16" t="str">
        <f>IF(AND(A222=[2]an!$G$38,F222=[2]an!$E$40),[2]an!$G$40,IF(AND(A222=[2]an!$G$38,F222=[2]an!$E$41),[2]an!$G$41,IF(AND(A222=[2]an!$G$38,F222=[2]an!$E$39,H222&gt;=[2]an!$M$37),[2]an!$G$39,
IF(AND(A222=[2]an!$G$38,F222=[2]an!$E$39,H222&lt;[2]an!$M$37,S222="kahepoolne vajaduspõhine",U222=""),[2]an!$M$40,
IF(AND(A222=[2]an!$G$38,F222=[2]an!$E$39,H222&lt;[2]an!$M$37,S222="kahepoolne vajaduspõhine",U222&lt;&gt;""),[2]an!$G$39,
IF(AND(A222=[2]an!$G$38,F222=[2]an!$E$39,H222&lt;[2]an!$M$37,S222&lt;&gt;"kahepoolne vajaduspõhine"),[2]an!$G$39,
IF(AND(A222=[2]an!$G$38,F222=[2]an!$E$42),[2]an!$G$42,
IF(AND(A222=[2]an!$H$38,F222=[2]an!$E$40),[2]an!$H$40,IF(AND(A222=[2]an!$H$38,F222=[2]an!$E$41),[2]an!$H$41,IF(AND(A222=[2]an!$H$38,F222=[2]an!$E$39,H222&gt;=[2]an!$M$37),[2]an!$H$39,
IF(AND(A222=[2]an!$H$38,F222=[2]an!$E$39,H222&lt;[2]an!$M$37,S222="kahepoolne vajaduspõhine",U222=""),[2]an!$M$40,
IF(AND(A222=[2]an!$H$38,F222=[2]an!$E$39,H222&lt;[2]an!$M$37,S222="kahepoolne vajaduspõhine",U222&lt;&gt;""),[2]an!$H$39,
IF(AND(A222=[2]an!$H$38,F222=[2]an!$E$39,H222&lt;[2]an!$M$37,S222&lt;&gt;"kahepoolne vajaduspõhine"),[2]an!$H$39,
IF(AND(A222=[2]an!$H$38,F222=[2]an!$E$42),[2]an!$H$42,
IF(AND(A222=[2]an!$I$38,F222=[2]an!$E$40),[2]an!$I$40,IF(AND(A222=[2]an!$I$38,F222=[2]an!$E$41),[2]an!$I$41,IF(AND(A222=[2]an!$I$38,F222=[2]an!$E$39,H222&gt;=[2]an!$M$37),[2]an!$I$39,
IF(AND(A222=[2]an!$I$38,F222=[2]an!$E$39,H222&lt;[2]an!$M$37,S222="kahepoolne vajaduspõhine",U222=""),[2]an!$M$40,
IF(AND(A222=[2]an!$I$38,F222=[2]an!$E$39,H222&lt;[2]an!$M$37,S222="kahepoolne vajaduspõhine",U222&lt;&gt;""),[2]an!$I$39,
IF(AND(A222=[2]an!$I$38,F222=[2]an!$E$39,H222&lt;[2]an!$M$37,S222&lt;&gt;"kahepoolne vajaduspõhine"),[2]an!$I$39,
IF(AND(A222=[2]an!$I$38,F222=[2]an!$E$42),[2]an!$I$42,
IF(AND(A222=[2]an!$J$38,F222=[2]an!$E$40),[2]an!$J$40,IF(AND(A222=[2]an!$J$38,F222=[2]an!$E$41),[2]an!$J$41,IF(AND(A222=[2]an!$J$38,F222=[2]an!$E$39,H222&gt;=[2]an!$M$37),[2]an!$J$39,
IF(AND(A222=[2]an!$J$38,F222=[2]an!$E$39,H222&lt;[2]an!$M$37,S222="kahepoolne vajaduspõhine",U222=""),[2]an!$M$40,
IF(AND(A222=[2]an!$J$38,F222=[2]an!$E$39,H222&lt;[2]an!$M$37,S222="kahepoolne vajaduspõhine",U222&lt;&gt;""),[2]an!$J$39,
IF(AND(A222=[2]an!$J$38,F222=[2]an!$E$39,H222&lt;[2]an!$M$37,S222&lt;&gt;"kahepoolne vajaduspõhine"),[2]an!$J$39,
IF(AND(A222=[2]an!$J$38,F222=[2]an!$E$42),[2]an!$J$42,""))))))))))))))))))))))))))))</f>
        <v/>
      </c>
      <c r="Y222" s="17" t="str">
        <f>IFERROR(IF(F222="Tugigrupp",0,
IF(AND(F222="Peretoe teenus",H222&gt;=[2]an!$M$37,RANK(D222,$D222:$D222)+COUNTIFS($D$2:D222,D222,$F$2:F222,F222)-1&gt;1),"",
IF(AND(F222="Peretoe teenus",H222&gt;=[2]an!$M$37,RANK(D222,$D222:$D222)+COUNTIFS($D$2:D222,D222,$F$2:F222,F222)-1=1,MONTH(H222)=MONTH(K222)=TRUE,YEAR(H222)=YEAR(K222)=TRUE),((EOMONTH(H222,0)-H222+1)*X222)/DAY(EOMONTH(H222,0)),
IF(AND(F222="Peretoe teenus",H222&gt;=[2]an!$M$37,RANK(D222,$D222:$D222)+COUNTIFS($D$2:D222,D222,$F$2:F222,F222)-1=1),X222,
IF(AND(F222="Peretoe teenus",H222&lt;[2]an!$M$37,S222&lt;&gt;"kahepoolne vajaduspõhine",RANK(D222,$D222:$D222)+COUNTIFS($D$2:D222,D222,$F$2:F222,F222)-1=1),X222,
IF(AND(F222="Peretoe teenus",H222&lt;[2]an!$M$37,S222&lt;&gt;"kahepoolne vajaduspõhine",RANK(D222,$D222:$D222)+COUNTIFS($D$2:D222,D222,$F$2:F222,F222)-1&gt;1),"",
IF(AND(F222="Peretoe teenus",H222&lt;[2]an!$M$37,S222="kahepoolne vajaduspõhine",U222="",RANK(D222,$D222:$D222)+COUNTIFS($D$2:D222,D222,$F$2:F222,F222)-1=1),X222,
IF(AND(F222="Peretoe teenus",H222&lt;[2]an!$M$37,S222="kahepoolne vajaduspõhine",U222="",RANK(D222,$D222:$D222)+COUNTIFS($D$2:D222,D222,$F$2:F222,F222)-1&gt;1),"",
IF(AND(F222="Peretoe teenus",H222&lt;[2]an!$M$37,S222="kahepoolne vajaduspõhine",U222&lt;[2]an!$M$37,RANK(D222,$D222:$D222)+COUNTIFS($D$2:D222,D222,$F$2:F222,F222)-1=1),X222,
IF(AND(F222="Peretoe teenus",H222&lt;[2]an!$M$37,S222="kahepoolne vajaduspõhine",U222&lt;[2]an!$M$37,RANK(D222,$D222:$D222)+COUNTIFS($D$2:D222,D222,$F$2:F222,F222)-1&gt;1),"",
IF(AND(F222="Peretoe teenus",H222&lt;[2]an!$M$37,S222="kahepoolne vajaduspõhine",U222&gt;=[2]an!$M$37,U222&lt;=[2]an!$M$38,RANK(D222,$D222:$D222)+COUNTIFS($D$2:D222,D222,$F$2:F222,F222)-1=1),
((EOMONTH(U222,0)-U222+1)*X222)/DAY(EOMONTH(U222,0))+(DAY(U222)-1)*100/DAY(EOMONTH(U222,0)),
IF(AND(F222="Peretoe teenus",H222&lt;[2]an!$M$37,S222="kahepoolne vajaduspõhine",U222&gt;=[2]an!$M$37,U222&lt;=[2]an!$M$38,RANK(D222,$D222:$D222)+COUNTIFS($D$2:D222,D222,$F$2:F222,F222)-1&gt;1),"",
IF(AND(F222="Peretoe teenus",H222&lt;[2]an!$M$37,S222="kahepoolne vajaduspõhine",U222&gt;[2]an!$M$38,RANK(D222,$D222:$D222)+COUNTIFS($D$2:D222,D222,$F$2:F222,F222)-1=1),X222,
IF(AND(F222="Peretoe teenus",H222&lt;[2]an!$M$37,S222="kahepoolne vajaduspõhine",U222&gt;[2]an!$M$38,RANK(D222,$D222:$D222)+COUNTIFS($D$2:D222,D222,$F$2:F222,F222)-1&gt;1),"",X222*W222)))))))))))))),"")</f>
        <v/>
      </c>
      <c r="Z222" s="18" t="str">
        <f t="shared" si="10"/>
        <v/>
      </c>
      <c r="AA222" s="19" t="str">
        <f>IFERROR(VLOOKUP(E222,[2]an!$A$3:$B$81,2,FALSE),"")</f>
        <v/>
      </c>
      <c r="AB222" s="19" t="str">
        <f>IFERROR(VLOOKUP(AA222,[2]an!$C$2:$D$16,2,FALSE),"")</f>
        <v/>
      </c>
      <c r="AC222" s="20"/>
      <c r="AD222" s="21" t="str">
        <f>IF(A222=[2]an!$F$36,VLOOKUP([2]an!$F$36,[2]an!$F$36:$H$36,3,FALSE),IF(A222=[2]an!$F$35,VLOOKUP([2]an!$F$35,[2]an!$F$35:$H$35,3,FALSE),IF(A222=[2]an!$F$33,VLOOKUP([2]an!$F$33,[2]an!$F$33:$H$33,3,FALSE),IF(A222=[2]an!$F$31,VLOOKUP([2]an!$F$31,[2]an!$F$31:$H$31,3,FALSE),""))))</f>
        <v/>
      </c>
    </row>
    <row r="223" spans="6:30" x14ac:dyDescent="0.2">
      <c r="F223" s="10"/>
      <c r="G223" s="8" t="str">
        <f t="shared" si="11"/>
        <v/>
      </c>
      <c r="H223" s="13"/>
      <c r="K223" s="13"/>
      <c r="L223" s="10"/>
      <c r="M223" s="10"/>
      <c r="S223" s="8" t="str">
        <f>IFERROR(VLOOKUP(D223,[1]peretoe_teenus!$A$2:$L$2000,5,FALSE),"")</f>
        <v/>
      </c>
      <c r="U223" s="13"/>
      <c r="V223" s="15" t="str" cm="1">
        <f t="array" ref="V223">IFERROR(IF(AND(F223="Tugigrupp",RANK(K223,$K223:$K223)+COUNTIFS($K$2:K223,K223,$L$2:L223,L223,$M$2:M223,M223,$I$2:I223,I223,$G$2:G223,G223,$F$2:F223,F223)-1=1),SUMPRODUCT(($F$2:$F$4154=F223)*($G$2:$G$4154=G223)*($K$2:$K$4154=K223)*($I$2:$I$4154=I223)*($L$2:$L$4154=L223)*($M$2:$M$4154=M223)),""),"")</f>
        <v/>
      </c>
      <c r="W223" s="15" t="str">
        <f t="shared" si="9"/>
        <v/>
      </c>
      <c r="X223" s="16" t="str">
        <f>IF(AND(A223=[2]an!$G$38,F223=[2]an!$E$40),[2]an!$G$40,IF(AND(A223=[2]an!$G$38,F223=[2]an!$E$41),[2]an!$G$41,IF(AND(A223=[2]an!$G$38,F223=[2]an!$E$39,H223&gt;=[2]an!$M$37),[2]an!$G$39,
IF(AND(A223=[2]an!$G$38,F223=[2]an!$E$39,H223&lt;[2]an!$M$37,S223="kahepoolne vajaduspõhine",U223=""),[2]an!$M$40,
IF(AND(A223=[2]an!$G$38,F223=[2]an!$E$39,H223&lt;[2]an!$M$37,S223="kahepoolne vajaduspõhine",U223&lt;&gt;""),[2]an!$G$39,
IF(AND(A223=[2]an!$G$38,F223=[2]an!$E$39,H223&lt;[2]an!$M$37,S223&lt;&gt;"kahepoolne vajaduspõhine"),[2]an!$G$39,
IF(AND(A223=[2]an!$G$38,F223=[2]an!$E$42),[2]an!$G$42,
IF(AND(A223=[2]an!$H$38,F223=[2]an!$E$40),[2]an!$H$40,IF(AND(A223=[2]an!$H$38,F223=[2]an!$E$41),[2]an!$H$41,IF(AND(A223=[2]an!$H$38,F223=[2]an!$E$39,H223&gt;=[2]an!$M$37),[2]an!$H$39,
IF(AND(A223=[2]an!$H$38,F223=[2]an!$E$39,H223&lt;[2]an!$M$37,S223="kahepoolne vajaduspõhine",U223=""),[2]an!$M$40,
IF(AND(A223=[2]an!$H$38,F223=[2]an!$E$39,H223&lt;[2]an!$M$37,S223="kahepoolne vajaduspõhine",U223&lt;&gt;""),[2]an!$H$39,
IF(AND(A223=[2]an!$H$38,F223=[2]an!$E$39,H223&lt;[2]an!$M$37,S223&lt;&gt;"kahepoolne vajaduspõhine"),[2]an!$H$39,
IF(AND(A223=[2]an!$H$38,F223=[2]an!$E$42),[2]an!$H$42,
IF(AND(A223=[2]an!$I$38,F223=[2]an!$E$40),[2]an!$I$40,IF(AND(A223=[2]an!$I$38,F223=[2]an!$E$41),[2]an!$I$41,IF(AND(A223=[2]an!$I$38,F223=[2]an!$E$39,H223&gt;=[2]an!$M$37),[2]an!$I$39,
IF(AND(A223=[2]an!$I$38,F223=[2]an!$E$39,H223&lt;[2]an!$M$37,S223="kahepoolne vajaduspõhine",U223=""),[2]an!$M$40,
IF(AND(A223=[2]an!$I$38,F223=[2]an!$E$39,H223&lt;[2]an!$M$37,S223="kahepoolne vajaduspõhine",U223&lt;&gt;""),[2]an!$I$39,
IF(AND(A223=[2]an!$I$38,F223=[2]an!$E$39,H223&lt;[2]an!$M$37,S223&lt;&gt;"kahepoolne vajaduspõhine"),[2]an!$I$39,
IF(AND(A223=[2]an!$I$38,F223=[2]an!$E$42),[2]an!$I$42,
IF(AND(A223=[2]an!$J$38,F223=[2]an!$E$40),[2]an!$J$40,IF(AND(A223=[2]an!$J$38,F223=[2]an!$E$41),[2]an!$J$41,IF(AND(A223=[2]an!$J$38,F223=[2]an!$E$39,H223&gt;=[2]an!$M$37),[2]an!$J$39,
IF(AND(A223=[2]an!$J$38,F223=[2]an!$E$39,H223&lt;[2]an!$M$37,S223="kahepoolne vajaduspõhine",U223=""),[2]an!$M$40,
IF(AND(A223=[2]an!$J$38,F223=[2]an!$E$39,H223&lt;[2]an!$M$37,S223="kahepoolne vajaduspõhine",U223&lt;&gt;""),[2]an!$J$39,
IF(AND(A223=[2]an!$J$38,F223=[2]an!$E$39,H223&lt;[2]an!$M$37,S223&lt;&gt;"kahepoolne vajaduspõhine"),[2]an!$J$39,
IF(AND(A223=[2]an!$J$38,F223=[2]an!$E$42),[2]an!$J$42,""))))))))))))))))))))))))))))</f>
        <v/>
      </c>
      <c r="Y223" s="17" t="str">
        <f>IFERROR(IF(F223="Tugigrupp",0,
IF(AND(F223="Peretoe teenus",H223&gt;=[2]an!$M$37,RANK(D223,$D223:$D223)+COUNTIFS($D$2:D223,D223,$F$2:F223,F223)-1&gt;1),"",
IF(AND(F223="Peretoe teenus",H223&gt;=[2]an!$M$37,RANK(D223,$D223:$D223)+COUNTIFS($D$2:D223,D223,$F$2:F223,F223)-1=1,MONTH(H223)=MONTH(K223)=TRUE,YEAR(H223)=YEAR(K223)=TRUE),((EOMONTH(H223,0)-H223+1)*X223)/DAY(EOMONTH(H223,0)),
IF(AND(F223="Peretoe teenus",H223&gt;=[2]an!$M$37,RANK(D223,$D223:$D223)+COUNTIFS($D$2:D223,D223,$F$2:F223,F223)-1=1),X223,
IF(AND(F223="Peretoe teenus",H223&lt;[2]an!$M$37,S223&lt;&gt;"kahepoolne vajaduspõhine",RANK(D223,$D223:$D223)+COUNTIFS($D$2:D223,D223,$F$2:F223,F223)-1=1),X223,
IF(AND(F223="Peretoe teenus",H223&lt;[2]an!$M$37,S223&lt;&gt;"kahepoolne vajaduspõhine",RANK(D223,$D223:$D223)+COUNTIFS($D$2:D223,D223,$F$2:F223,F223)-1&gt;1),"",
IF(AND(F223="Peretoe teenus",H223&lt;[2]an!$M$37,S223="kahepoolne vajaduspõhine",U223="",RANK(D223,$D223:$D223)+COUNTIFS($D$2:D223,D223,$F$2:F223,F223)-1=1),X223,
IF(AND(F223="Peretoe teenus",H223&lt;[2]an!$M$37,S223="kahepoolne vajaduspõhine",U223="",RANK(D223,$D223:$D223)+COUNTIFS($D$2:D223,D223,$F$2:F223,F223)-1&gt;1),"",
IF(AND(F223="Peretoe teenus",H223&lt;[2]an!$M$37,S223="kahepoolne vajaduspõhine",U223&lt;[2]an!$M$37,RANK(D223,$D223:$D223)+COUNTIFS($D$2:D223,D223,$F$2:F223,F223)-1=1),X223,
IF(AND(F223="Peretoe teenus",H223&lt;[2]an!$M$37,S223="kahepoolne vajaduspõhine",U223&lt;[2]an!$M$37,RANK(D223,$D223:$D223)+COUNTIFS($D$2:D223,D223,$F$2:F223,F223)-1&gt;1),"",
IF(AND(F223="Peretoe teenus",H223&lt;[2]an!$M$37,S223="kahepoolne vajaduspõhine",U223&gt;=[2]an!$M$37,U223&lt;=[2]an!$M$38,RANK(D223,$D223:$D223)+COUNTIFS($D$2:D223,D223,$F$2:F223,F223)-1=1),
((EOMONTH(U223,0)-U223+1)*X223)/DAY(EOMONTH(U223,0))+(DAY(U223)-1)*100/DAY(EOMONTH(U223,0)),
IF(AND(F223="Peretoe teenus",H223&lt;[2]an!$M$37,S223="kahepoolne vajaduspõhine",U223&gt;=[2]an!$M$37,U223&lt;=[2]an!$M$38,RANK(D223,$D223:$D223)+COUNTIFS($D$2:D223,D223,$F$2:F223,F223)-1&gt;1),"",
IF(AND(F223="Peretoe teenus",H223&lt;[2]an!$M$37,S223="kahepoolne vajaduspõhine",U223&gt;[2]an!$M$38,RANK(D223,$D223:$D223)+COUNTIFS($D$2:D223,D223,$F$2:F223,F223)-1=1),X223,
IF(AND(F223="Peretoe teenus",H223&lt;[2]an!$M$37,S223="kahepoolne vajaduspõhine",U223&gt;[2]an!$M$38,RANK(D223,$D223:$D223)+COUNTIFS($D$2:D223,D223,$F$2:F223,F223)-1&gt;1),"",X223*W223)))))))))))))),"")</f>
        <v/>
      </c>
      <c r="Z223" s="18" t="str">
        <f t="shared" si="10"/>
        <v/>
      </c>
      <c r="AA223" s="19" t="str">
        <f>IFERROR(VLOOKUP(E223,[2]an!$A$3:$B$81,2,FALSE),"")</f>
        <v/>
      </c>
      <c r="AB223" s="19" t="str">
        <f>IFERROR(VLOOKUP(AA223,[2]an!$C$2:$D$16,2,FALSE),"")</f>
        <v/>
      </c>
      <c r="AC223" s="20"/>
      <c r="AD223" s="21" t="str">
        <f>IF(A223=[2]an!$F$36,VLOOKUP([2]an!$F$36,[2]an!$F$36:$H$36,3,FALSE),IF(A223=[2]an!$F$35,VLOOKUP([2]an!$F$35,[2]an!$F$35:$H$35,3,FALSE),IF(A223=[2]an!$F$33,VLOOKUP([2]an!$F$33,[2]an!$F$33:$H$33,3,FALSE),IF(A223=[2]an!$F$31,VLOOKUP([2]an!$F$31,[2]an!$F$31:$H$31,3,FALSE),""))))</f>
        <v/>
      </c>
    </row>
    <row r="224" spans="6:30" x14ac:dyDescent="0.2">
      <c r="F224" s="10"/>
      <c r="G224" s="8" t="str">
        <f t="shared" si="11"/>
        <v/>
      </c>
      <c r="H224" s="13"/>
      <c r="K224" s="13"/>
      <c r="L224" s="10"/>
      <c r="M224" s="10"/>
      <c r="S224" s="8" t="str">
        <f>IFERROR(VLOOKUP(D224,[1]peretoe_teenus!$A$2:$L$2000,5,FALSE),"")</f>
        <v/>
      </c>
      <c r="U224" s="13"/>
      <c r="V224" s="15" t="str" cm="1">
        <f t="array" ref="V224">IFERROR(IF(AND(F224="Tugigrupp",RANK(K224,$K224:$K224)+COUNTIFS($K$2:K224,K224,$L$2:L224,L224,$M$2:M224,M224,$I$2:I224,I224,$G$2:G224,G224,$F$2:F224,F224)-1=1),SUMPRODUCT(($F$2:$F$4154=F224)*($G$2:$G$4154=G224)*($K$2:$K$4154=K224)*($I$2:$I$4154=I224)*($L$2:$L$4154=L224)*($M$2:$M$4154=M224)),""),"")</f>
        <v/>
      </c>
      <c r="W224" s="15" t="str">
        <f t="shared" si="9"/>
        <v/>
      </c>
      <c r="X224" s="16" t="str">
        <f>IF(AND(A224=[2]an!$G$38,F224=[2]an!$E$40),[2]an!$G$40,IF(AND(A224=[2]an!$G$38,F224=[2]an!$E$41),[2]an!$G$41,IF(AND(A224=[2]an!$G$38,F224=[2]an!$E$39,H224&gt;=[2]an!$M$37),[2]an!$G$39,
IF(AND(A224=[2]an!$G$38,F224=[2]an!$E$39,H224&lt;[2]an!$M$37,S224="kahepoolne vajaduspõhine",U224=""),[2]an!$M$40,
IF(AND(A224=[2]an!$G$38,F224=[2]an!$E$39,H224&lt;[2]an!$M$37,S224="kahepoolne vajaduspõhine",U224&lt;&gt;""),[2]an!$G$39,
IF(AND(A224=[2]an!$G$38,F224=[2]an!$E$39,H224&lt;[2]an!$M$37,S224&lt;&gt;"kahepoolne vajaduspõhine"),[2]an!$G$39,
IF(AND(A224=[2]an!$G$38,F224=[2]an!$E$42),[2]an!$G$42,
IF(AND(A224=[2]an!$H$38,F224=[2]an!$E$40),[2]an!$H$40,IF(AND(A224=[2]an!$H$38,F224=[2]an!$E$41),[2]an!$H$41,IF(AND(A224=[2]an!$H$38,F224=[2]an!$E$39,H224&gt;=[2]an!$M$37),[2]an!$H$39,
IF(AND(A224=[2]an!$H$38,F224=[2]an!$E$39,H224&lt;[2]an!$M$37,S224="kahepoolne vajaduspõhine",U224=""),[2]an!$M$40,
IF(AND(A224=[2]an!$H$38,F224=[2]an!$E$39,H224&lt;[2]an!$M$37,S224="kahepoolne vajaduspõhine",U224&lt;&gt;""),[2]an!$H$39,
IF(AND(A224=[2]an!$H$38,F224=[2]an!$E$39,H224&lt;[2]an!$M$37,S224&lt;&gt;"kahepoolne vajaduspõhine"),[2]an!$H$39,
IF(AND(A224=[2]an!$H$38,F224=[2]an!$E$42),[2]an!$H$42,
IF(AND(A224=[2]an!$I$38,F224=[2]an!$E$40),[2]an!$I$40,IF(AND(A224=[2]an!$I$38,F224=[2]an!$E$41),[2]an!$I$41,IF(AND(A224=[2]an!$I$38,F224=[2]an!$E$39,H224&gt;=[2]an!$M$37),[2]an!$I$39,
IF(AND(A224=[2]an!$I$38,F224=[2]an!$E$39,H224&lt;[2]an!$M$37,S224="kahepoolne vajaduspõhine",U224=""),[2]an!$M$40,
IF(AND(A224=[2]an!$I$38,F224=[2]an!$E$39,H224&lt;[2]an!$M$37,S224="kahepoolne vajaduspõhine",U224&lt;&gt;""),[2]an!$I$39,
IF(AND(A224=[2]an!$I$38,F224=[2]an!$E$39,H224&lt;[2]an!$M$37,S224&lt;&gt;"kahepoolne vajaduspõhine"),[2]an!$I$39,
IF(AND(A224=[2]an!$I$38,F224=[2]an!$E$42),[2]an!$I$42,
IF(AND(A224=[2]an!$J$38,F224=[2]an!$E$40),[2]an!$J$40,IF(AND(A224=[2]an!$J$38,F224=[2]an!$E$41),[2]an!$J$41,IF(AND(A224=[2]an!$J$38,F224=[2]an!$E$39,H224&gt;=[2]an!$M$37),[2]an!$J$39,
IF(AND(A224=[2]an!$J$38,F224=[2]an!$E$39,H224&lt;[2]an!$M$37,S224="kahepoolne vajaduspõhine",U224=""),[2]an!$M$40,
IF(AND(A224=[2]an!$J$38,F224=[2]an!$E$39,H224&lt;[2]an!$M$37,S224="kahepoolne vajaduspõhine",U224&lt;&gt;""),[2]an!$J$39,
IF(AND(A224=[2]an!$J$38,F224=[2]an!$E$39,H224&lt;[2]an!$M$37,S224&lt;&gt;"kahepoolne vajaduspõhine"),[2]an!$J$39,
IF(AND(A224=[2]an!$J$38,F224=[2]an!$E$42),[2]an!$J$42,""))))))))))))))))))))))))))))</f>
        <v/>
      </c>
      <c r="Y224" s="17" t="str">
        <f>IFERROR(IF(F224="Tugigrupp",0,
IF(AND(F224="Peretoe teenus",H224&gt;=[2]an!$M$37,RANK(D224,$D224:$D224)+COUNTIFS($D$2:D224,D224,$F$2:F224,F224)-1&gt;1),"",
IF(AND(F224="Peretoe teenus",H224&gt;=[2]an!$M$37,RANK(D224,$D224:$D224)+COUNTIFS($D$2:D224,D224,$F$2:F224,F224)-1=1,MONTH(H224)=MONTH(K224)=TRUE,YEAR(H224)=YEAR(K224)=TRUE),((EOMONTH(H224,0)-H224+1)*X224)/DAY(EOMONTH(H224,0)),
IF(AND(F224="Peretoe teenus",H224&gt;=[2]an!$M$37,RANK(D224,$D224:$D224)+COUNTIFS($D$2:D224,D224,$F$2:F224,F224)-1=1),X224,
IF(AND(F224="Peretoe teenus",H224&lt;[2]an!$M$37,S224&lt;&gt;"kahepoolne vajaduspõhine",RANK(D224,$D224:$D224)+COUNTIFS($D$2:D224,D224,$F$2:F224,F224)-1=1),X224,
IF(AND(F224="Peretoe teenus",H224&lt;[2]an!$M$37,S224&lt;&gt;"kahepoolne vajaduspõhine",RANK(D224,$D224:$D224)+COUNTIFS($D$2:D224,D224,$F$2:F224,F224)-1&gt;1),"",
IF(AND(F224="Peretoe teenus",H224&lt;[2]an!$M$37,S224="kahepoolne vajaduspõhine",U224="",RANK(D224,$D224:$D224)+COUNTIFS($D$2:D224,D224,$F$2:F224,F224)-1=1),X224,
IF(AND(F224="Peretoe teenus",H224&lt;[2]an!$M$37,S224="kahepoolne vajaduspõhine",U224="",RANK(D224,$D224:$D224)+COUNTIFS($D$2:D224,D224,$F$2:F224,F224)-1&gt;1),"",
IF(AND(F224="Peretoe teenus",H224&lt;[2]an!$M$37,S224="kahepoolne vajaduspõhine",U224&lt;[2]an!$M$37,RANK(D224,$D224:$D224)+COUNTIFS($D$2:D224,D224,$F$2:F224,F224)-1=1),X224,
IF(AND(F224="Peretoe teenus",H224&lt;[2]an!$M$37,S224="kahepoolne vajaduspõhine",U224&lt;[2]an!$M$37,RANK(D224,$D224:$D224)+COUNTIFS($D$2:D224,D224,$F$2:F224,F224)-1&gt;1),"",
IF(AND(F224="Peretoe teenus",H224&lt;[2]an!$M$37,S224="kahepoolne vajaduspõhine",U224&gt;=[2]an!$M$37,U224&lt;=[2]an!$M$38,RANK(D224,$D224:$D224)+COUNTIFS($D$2:D224,D224,$F$2:F224,F224)-1=1),
((EOMONTH(U224,0)-U224+1)*X224)/DAY(EOMONTH(U224,0))+(DAY(U224)-1)*100/DAY(EOMONTH(U224,0)),
IF(AND(F224="Peretoe teenus",H224&lt;[2]an!$M$37,S224="kahepoolne vajaduspõhine",U224&gt;=[2]an!$M$37,U224&lt;=[2]an!$M$38,RANK(D224,$D224:$D224)+COUNTIFS($D$2:D224,D224,$F$2:F224,F224)-1&gt;1),"",
IF(AND(F224="Peretoe teenus",H224&lt;[2]an!$M$37,S224="kahepoolne vajaduspõhine",U224&gt;[2]an!$M$38,RANK(D224,$D224:$D224)+COUNTIFS($D$2:D224,D224,$F$2:F224,F224)-1=1),X224,
IF(AND(F224="Peretoe teenus",H224&lt;[2]an!$M$37,S224="kahepoolne vajaduspõhine",U224&gt;[2]an!$M$38,RANK(D224,$D224:$D224)+COUNTIFS($D$2:D224,D224,$F$2:F224,F224)-1&gt;1),"",X224*W224)))))))))))))),"")</f>
        <v/>
      </c>
      <c r="Z224" s="18" t="str">
        <f t="shared" si="10"/>
        <v/>
      </c>
      <c r="AA224" s="19" t="str">
        <f>IFERROR(VLOOKUP(E224,[2]an!$A$3:$B$81,2,FALSE),"")</f>
        <v/>
      </c>
      <c r="AB224" s="19" t="str">
        <f>IFERROR(VLOOKUP(AA224,[2]an!$C$2:$D$16,2,FALSE),"")</f>
        <v/>
      </c>
      <c r="AC224" s="20"/>
      <c r="AD224" s="21" t="str">
        <f>IF(A224=[2]an!$F$36,VLOOKUP([2]an!$F$36,[2]an!$F$36:$H$36,3,FALSE),IF(A224=[2]an!$F$35,VLOOKUP([2]an!$F$35,[2]an!$F$35:$H$35,3,FALSE),IF(A224=[2]an!$F$33,VLOOKUP([2]an!$F$33,[2]an!$F$33:$H$33,3,FALSE),IF(A224=[2]an!$F$31,VLOOKUP([2]an!$F$31,[2]an!$F$31:$H$31,3,FALSE),""))))</f>
        <v/>
      </c>
    </row>
    <row r="225" spans="6:30" x14ac:dyDescent="0.2">
      <c r="F225" s="10"/>
      <c r="G225" s="8" t="str">
        <f t="shared" si="11"/>
        <v/>
      </c>
      <c r="H225" s="13"/>
      <c r="K225" s="13"/>
      <c r="L225" s="10"/>
      <c r="M225" s="10"/>
      <c r="S225" s="8" t="str">
        <f>IFERROR(VLOOKUP(D225,[1]peretoe_teenus!$A$2:$L$2000,5,FALSE),"")</f>
        <v/>
      </c>
      <c r="U225" s="13"/>
      <c r="V225" s="15" t="str" cm="1">
        <f t="array" ref="V225">IFERROR(IF(AND(F225="Tugigrupp",RANK(K225,$K225:$K225)+COUNTIFS($K$2:K225,K225,$L$2:L225,L225,$M$2:M225,M225,$I$2:I225,I225,$G$2:G225,G225,$F$2:F225,F225)-1=1),SUMPRODUCT(($F$2:$F$4154=F225)*($G$2:$G$4154=G225)*($K$2:$K$4154=K225)*($I$2:$I$4154=I225)*($L$2:$L$4154=L225)*($M$2:$M$4154=M225)),""),"")</f>
        <v/>
      </c>
      <c r="W225" s="15" t="str">
        <f t="shared" si="9"/>
        <v/>
      </c>
      <c r="X225" s="16" t="str">
        <f>IF(AND(A225=[2]an!$G$38,F225=[2]an!$E$40),[2]an!$G$40,IF(AND(A225=[2]an!$G$38,F225=[2]an!$E$41),[2]an!$G$41,IF(AND(A225=[2]an!$G$38,F225=[2]an!$E$39,H225&gt;=[2]an!$M$37),[2]an!$G$39,
IF(AND(A225=[2]an!$G$38,F225=[2]an!$E$39,H225&lt;[2]an!$M$37,S225="kahepoolne vajaduspõhine",U225=""),[2]an!$M$40,
IF(AND(A225=[2]an!$G$38,F225=[2]an!$E$39,H225&lt;[2]an!$M$37,S225="kahepoolne vajaduspõhine",U225&lt;&gt;""),[2]an!$G$39,
IF(AND(A225=[2]an!$G$38,F225=[2]an!$E$39,H225&lt;[2]an!$M$37,S225&lt;&gt;"kahepoolne vajaduspõhine"),[2]an!$G$39,
IF(AND(A225=[2]an!$G$38,F225=[2]an!$E$42),[2]an!$G$42,
IF(AND(A225=[2]an!$H$38,F225=[2]an!$E$40),[2]an!$H$40,IF(AND(A225=[2]an!$H$38,F225=[2]an!$E$41),[2]an!$H$41,IF(AND(A225=[2]an!$H$38,F225=[2]an!$E$39,H225&gt;=[2]an!$M$37),[2]an!$H$39,
IF(AND(A225=[2]an!$H$38,F225=[2]an!$E$39,H225&lt;[2]an!$M$37,S225="kahepoolne vajaduspõhine",U225=""),[2]an!$M$40,
IF(AND(A225=[2]an!$H$38,F225=[2]an!$E$39,H225&lt;[2]an!$M$37,S225="kahepoolne vajaduspõhine",U225&lt;&gt;""),[2]an!$H$39,
IF(AND(A225=[2]an!$H$38,F225=[2]an!$E$39,H225&lt;[2]an!$M$37,S225&lt;&gt;"kahepoolne vajaduspõhine"),[2]an!$H$39,
IF(AND(A225=[2]an!$H$38,F225=[2]an!$E$42),[2]an!$H$42,
IF(AND(A225=[2]an!$I$38,F225=[2]an!$E$40),[2]an!$I$40,IF(AND(A225=[2]an!$I$38,F225=[2]an!$E$41),[2]an!$I$41,IF(AND(A225=[2]an!$I$38,F225=[2]an!$E$39,H225&gt;=[2]an!$M$37),[2]an!$I$39,
IF(AND(A225=[2]an!$I$38,F225=[2]an!$E$39,H225&lt;[2]an!$M$37,S225="kahepoolne vajaduspõhine",U225=""),[2]an!$M$40,
IF(AND(A225=[2]an!$I$38,F225=[2]an!$E$39,H225&lt;[2]an!$M$37,S225="kahepoolne vajaduspõhine",U225&lt;&gt;""),[2]an!$I$39,
IF(AND(A225=[2]an!$I$38,F225=[2]an!$E$39,H225&lt;[2]an!$M$37,S225&lt;&gt;"kahepoolne vajaduspõhine"),[2]an!$I$39,
IF(AND(A225=[2]an!$I$38,F225=[2]an!$E$42),[2]an!$I$42,
IF(AND(A225=[2]an!$J$38,F225=[2]an!$E$40),[2]an!$J$40,IF(AND(A225=[2]an!$J$38,F225=[2]an!$E$41),[2]an!$J$41,IF(AND(A225=[2]an!$J$38,F225=[2]an!$E$39,H225&gt;=[2]an!$M$37),[2]an!$J$39,
IF(AND(A225=[2]an!$J$38,F225=[2]an!$E$39,H225&lt;[2]an!$M$37,S225="kahepoolne vajaduspõhine",U225=""),[2]an!$M$40,
IF(AND(A225=[2]an!$J$38,F225=[2]an!$E$39,H225&lt;[2]an!$M$37,S225="kahepoolne vajaduspõhine",U225&lt;&gt;""),[2]an!$J$39,
IF(AND(A225=[2]an!$J$38,F225=[2]an!$E$39,H225&lt;[2]an!$M$37,S225&lt;&gt;"kahepoolne vajaduspõhine"),[2]an!$J$39,
IF(AND(A225=[2]an!$J$38,F225=[2]an!$E$42),[2]an!$J$42,""))))))))))))))))))))))))))))</f>
        <v/>
      </c>
      <c r="Y225" s="17" t="str">
        <f>IFERROR(IF(F225="Tugigrupp",0,
IF(AND(F225="Peretoe teenus",H225&gt;=[2]an!$M$37,RANK(D225,$D225:$D225)+COUNTIFS($D$2:D225,D225,$F$2:F225,F225)-1&gt;1),"",
IF(AND(F225="Peretoe teenus",H225&gt;=[2]an!$M$37,RANK(D225,$D225:$D225)+COUNTIFS($D$2:D225,D225,$F$2:F225,F225)-1=1,MONTH(H225)=MONTH(K225)=TRUE,YEAR(H225)=YEAR(K225)=TRUE),((EOMONTH(H225,0)-H225+1)*X225)/DAY(EOMONTH(H225,0)),
IF(AND(F225="Peretoe teenus",H225&gt;=[2]an!$M$37,RANK(D225,$D225:$D225)+COUNTIFS($D$2:D225,D225,$F$2:F225,F225)-1=1),X225,
IF(AND(F225="Peretoe teenus",H225&lt;[2]an!$M$37,S225&lt;&gt;"kahepoolne vajaduspõhine",RANK(D225,$D225:$D225)+COUNTIFS($D$2:D225,D225,$F$2:F225,F225)-1=1),X225,
IF(AND(F225="Peretoe teenus",H225&lt;[2]an!$M$37,S225&lt;&gt;"kahepoolne vajaduspõhine",RANK(D225,$D225:$D225)+COUNTIFS($D$2:D225,D225,$F$2:F225,F225)-1&gt;1),"",
IF(AND(F225="Peretoe teenus",H225&lt;[2]an!$M$37,S225="kahepoolne vajaduspõhine",U225="",RANK(D225,$D225:$D225)+COUNTIFS($D$2:D225,D225,$F$2:F225,F225)-1=1),X225,
IF(AND(F225="Peretoe teenus",H225&lt;[2]an!$M$37,S225="kahepoolne vajaduspõhine",U225="",RANK(D225,$D225:$D225)+COUNTIFS($D$2:D225,D225,$F$2:F225,F225)-1&gt;1),"",
IF(AND(F225="Peretoe teenus",H225&lt;[2]an!$M$37,S225="kahepoolne vajaduspõhine",U225&lt;[2]an!$M$37,RANK(D225,$D225:$D225)+COUNTIFS($D$2:D225,D225,$F$2:F225,F225)-1=1),X225,
IF(AND(F225="Peretoe teenus",H225&lt;[2]an!$M$37,S225="kahepoolne vajaduspõhine",U225&lt;[2]an!$M$37,RANK(D225,$D225:$D225)+COUNTIFS($D$2:D225,D225,$F$2:F225,F225)-1&gt;1),"",
IF(AND(F225="Peretoe teenus",H225&lt;[2]an!$M$37,S225="kahepoolne vajaduspõhine",U225&gt;=[2]an!$M$37,U225&lt;=[2]an!$M$38,RANK(D225,$D225:$D225)+COUNTIFS($D$2:D225,D225,$F$2:F225,F225)-1=1),
((EOMONTH(U225,0)-U225+1)*X225)/DAY(EOMONTH(U225,0))+(DAY(U225)-1)*100/DAY(EOMONTH(U225,0)),
IF(AND(F225="Peretoe teenus",H225&lt;[2]an!$M$37,S225="kahepoolne vajaduspõhine",U225&gt;=[2]an!$M$37,U225&lt;=[2]an!$M$38,RANK(D225,$D225:$D225)+COUNTIFS($D$2:D225,D225,$F$2:F225,F225)-1&gt;1),"",
IF(AND(F225="Peretoe teenus",H225&lt;[2]an!$M$37,S225="kahepoolne vajaduspõhine",U225&gt;[2]an!$M$38,RANK(D225,$D225:$D225)+COUNTIFS($D$2:D225,D225,$F$2:F225,F225)-1=1),X225,
IF(AND(F225="Peretoe teenus",H225&lt;[2]an!$M$37,S225="kahepoolne vajaduspõhine",U225&gt;[2]an!$M$38,RANK(D225,$D225:$D225)+COUNTIFS($D$2:D225,D225,$F$2:F225,F225)-1&gt;1),"",X225*W225)))))))))))))),"")</f>
        <v/>
      </c>
      <c r="Z225" s="18" t="str">
        <f t="shared" si="10"/>
        <v/>
      </c>
      <c r="AA225" s="19" t="str">
        <f>IFERROR(VLOOKUP(E225,[2]an!$A$3:$B$81,2,FALSE),"")</f>
        <v/>
      </c>
      <c r="AB225" s="19" t="str">
        <f>IFERROR(VLOOKUP(AA225,[2]an!$C$2:$D$16,2,FALSE),"")</f>
        <v/>
      </c>
      <c r="AC225" s="20"/>
      <c r="AD225" s="21" t="str">
        <f>IF(A225=[2]an!$F$36,VLOOKUP([2]an!$F$36,[2]an!$F$36:$H$36,3,FALSE),IF(A225=[2]an!$F$35,VLOOKUP([2]an!$F$35,[2]an!$F$35:$H$35,3,FALSE),IF(A225=[2]an!$F$33,VLOOKUP([2]an!$F$33,[2]an!$F$33:$H$33,3,FALSE),IF(A225=[2]an!$F$31,VLOOKUP([2]an!$F$31,[2]an!$F$31:$H$31,3,FALSE),""))))</f>
        <v/>
      </c>
    </row>
    <row r="226" spans="6:30" x14ac:dyDescent="0.2">
      <c r="F226" s="10"/>
      <c r="G226" s="8" t="str">
        <f t="shared" si="11"/>
        <v/>
      </c>
      <c r="H226" s="13"/>
      <c r="K226" s="13"/>
      <c r="L226" s="10"/>
      <c r="M226" s="10"/>
      <c r="S226" s="8" t="str">
        <f>IFERROR(VLOOKUP(D226,[1]peretoe_teenus!$A$2:$L$2000,5,FALSE),"")</f>
        <v/>
      </c>
      <c r="U226" s="13"/>
      <c r="V226" s="15" t="str" cm="1">
        <f t="array" ref="V226">IFERROR(IF(AND(F226="Tugigrupp",RANK(K226,$K226:$K226)+COUNTIFS($K$2:K226,K226,$L$2:L226,L226,$M$2:M226,M226,$I$2:I226,I226,$G$2:G226,G226,$F$2:F226,F226)-1=1),SUMPRODUCT(($F$2:$F$4154=F226)*($G$2:$G$4154=G226)*($K$2:$K$4154=K226)*($I$2:$I$4154=I226)*($L$2:$L$4154=L226)*($M$2:$M$4154=M226)),""),"")</f>
        <v/>
      </c>
      <c r="W226" s="15" t="str">
        <f t="shared" si="9"/>
        <v/>
      </c>
      <c r="X226" s="16" t="str">
        <f>IF(AND(A226=[2]an!$G$38,F226=[2]an!$E$40),[2]an!$G$40,IF(AND(A226=[2]an!$G$38,F226=[2]an!$E$41),[2]an!$G$41,IF(AND(A226=[2]an!$G$38,F226=[2]an!$E$39,H226&gt;=[2]an!$M$37),[2]an!$G$39,
IF(AND(A226=[2]an!$G$38,F226=[2]an!$E$39,H226&lt;[2]an!$M$37,S226="kahepoolne vajaduspõhine",U226=""),[2]an!$M$40,
IF(AND(A226=[2]an!$G$38,F226=[2]an!$E$39,H226&lt;[2]an!$M$37,S226="kahepoolne vajaduspõhine",U226&lt;&gt;""),[2]an!$G$39,
IF(AND(A226=[2]an!$G$38,F226=[2]an!$E$39,H226&lt;[2]an!$M$37,S226&lt;&gt;"kahepoolne vajaduspõhine"),[2]an!$G$39,
IF(AND(A226=[2]an!$G$38,F226=[2]an!$E$42),[2]an!$G$42,
IF(AND(A226=[2]an!$H$38,F226=[2]an!$E$40),[2]an!$H$40,IF(AND(A226=[2]an!$H$38,F226=[2]an!$E$41),[2]an!$H$41,IF(AND(A226=[2]an!$H$38,F226=[2]an!$E$39,H226&gt;=[2]an!$M$37),[2]an!$H$39,
IF(AND(A226=[2]an!$H$38,F226=[2]an!$E$39,H226&lt;[2]an!$M$37,S226="kahepoolne vajaduspõhine",U226=""),[2]an!$M$40,
IF(AND(A226=[2]an!$H$38,F226=[2]an!$E$39,H226&lt;[2]an!$M$37,S226="kahepoolne vajaduspõhine",U226&lt;&gt;""),[2]an!$H$39,
IF(AND(A226=[2]an!$H$38,F226=[2]an!$E$39,H226&lt;[2]an!$M$37,S226&lt;&gt;"kahepoolne vajaduspõhine"),[2]an!$H$39,
IF(AND(A226=[2]an!$H$38,F226=[2]an!$E$42),[2]an!$H$42,
IF(AND(A226=[2]an!$I$38,F226=[2]an!$E$40),[2]an!$I$40,IF(AND(A226=[2]an!$I$38,F226=[2]an!$E$41),[2]an!$I$41,IF(AND(A226=[2]an!$I$38,F226=[2]an!$E$39,H226&gt;=[2]an!$M$37),[2]an!$I$39,
IF(AND(A226=[2]an!$I$38,F226=[2]an!$E$39,H226&lt;[2]an!$M$37,S226="kahepoolne vajaduspõhine",U226=""),[2]an!$M$40,
IF(AND(A226=[2]an!$I$38,F226=[2]an!$E$39,H226&lt;[2]an!$M$37,S226="kahepoolne vajaduspõhine",U226&lt;&gt;""),[2]an!$I$39,
IF(AND(A226=[2]an!$I$38,F226=[2]an!$E$39,H226&lt;[2]an!$M$37,S226&lt;&gt;"kahepoolne vajaduspõhine"),[2]an!$I$39,
IF(AND(A226=[2]an!$I$38,F226=[2]an!$E$42),[2]an!$I$42,
IF(AND(A226=[2]an!$J$38,F226=[2]an!$E$40),[2]an!$J$40,IF(AND(A226=[2]an!$J$38,F226=[2]an!$E$41),[2]an!$J$41,IF(AND(A226=[2]an!$J$38,F226=[2]an!$E$39,H226&gt;=[2]an!$M$37),[2]an!$J$39,
IF(AND(A226=[2]an!$J$38,F226=[2]an!$E$39,H226&lt;[2]an!$M$37,S226="kahepoolne vajaduspõhine",U226=""),[2]an!$M$40,
IF(AND(A226=[2]an!$J$38,F226=[2]an!$E$39,H226&lt;[2]an!$M$37,S226="kahepoolne vajaduspõhine",U226&lt;&gt;""),[2]an!$J$39,
IF(AND(A226=[2]an!$J$38,F226=[2]an!$E$39,H226&lt;[2]an!$M$37,S226&lt;&gt;"kahepoolne vajaduspõhine"),[2]an!$J$39,
IF(AND(A226=[2]an!$J$38,F226=[2]an!$E$42),[2]an!$J$42,""))))))))))))))))))))))))))))</f>
        <v/>
      </c>
      <c r="Y226" s="17" t="str">
        <f>IFERROR(IF(F226="Tugigrupp",0,
IF(AND(F226="Peretoe teenus",H226&gt;=[2]an!$M$37,RANK(D226,$D226:$D226)+COUNTIFS($D$2:D226,D226,$F$2:F226,F226)-1&gt;1),"",
IF(AND(F226="Peretoe teenus",H226&gt;=[2]an!$M$37,RANK(D226,$D226:$D226)+COUNTIFS($D$2:D226,D226,$F$2:F226,F226)-1=1,MONTH(H226)=MONTH(K226)=TRUE,YEAR(H226)=YEAR(K226)=TRUE),((EOMONTH(H226,0)-H226+1)*X226)/DAY(EOMONTH(H226,0)),
IF(AND(F226="Peretoe teenus",H226&gt;=[2]an!$M$37,RANK(D226,$D226:$D226)+COUNTIFS($D$2:D226,D226,$F$2:F226,F226)-1=1),X226,
IF(AND(F226="Peretoe teenus",H226&lt;[2]an!$M$37,S226&lt;&gt;"kahepoolne vajaduspõhine",RANK(D226,$D226:$D226)+COUNTIFS($D$2:D226,D226,$F$2:F226,F226)-1=1),X226,
IF(AND(F226="Peretoe teenus",H226&lt;[2]an!$M$37,S226&lt;&gt;"kahepoolne vajaduspõhine",RANK(D226,$D226:$D226)+COUNTIFS($D$2:D226,D226,$F$2:F226,F226)-1&gt;1),"",
IF(AND(F226="Peretoe teenus",H226&lt;[2]an!$M$37,S226="kahepoolne vajaduspõhine",U226="",RANK(D226,$D226:$D226)+COUNTIFS($D$2:D226,D226,$F$2:F226,F226)-1=1),X226,
IF(AND(F226="Peretoe teenus",H226&lt;[2]an!$M$37,S226="kahepoolne vajaduspõhine",U226="",RANK(D226,$D226:$D226)+COUNTIFS($D$2:D226,D226,$F$2:F226,F226)-1&gt;1),"",
IF(AND(F226="Peretoe teenus",H226&lt;[2]an!$M$37,S226="kahepoolne vajaduspõhine",U226&lt;[2]an!$M$37,RANK(D226,$D226:$D226)+COUNTIFS($D$2:D226,D226,$F$2:F226,F226)-1=1),X226,
IF(AND(F226="Peretoe teenus",H226&lt;[2]an!$M$37,S226="kahepoolne vajaduspõhine",U226&lt;[2]an!$M$37,RANK(D226,$D226:$D226)+COUNTIFS($D$2:D226,D226,$F$2:F226,F226)-1&gt;1),"",
IF(AND(F226="Peretoe teenus",H226&lt;[2]an!$M$37,S226="kahepoolne vajaduspõhine",U226&gt;=[2]an!$M$37,U226&lt;=[2]an!$M$38,RANK(D226,$D226:$D226)+COUNTIFS($D$2:D226,D226,$F$2:F226,F226)-1=1),
((EOMONTH(U226,0)-U226+1)*X226)/DAY(EOMONTH(U226,0))+(DAY(U226)-1)*100/DAY(EOMONTH(U226,0)),
IF(AND(F226="Peretoe teenus",H226&lt;[2]an!$M$37,S226="kahepoolne vajaduspõhine",U226&gt;=[2]an!$M$37,U226&lt;=[2]an!$M$38,RANK(D226,$D226:$D226)+COUNTIFS($D$2:D226,D226,$F$2:F226,F226)-1&gt;1),"",
IF(AND(F226="Peretoe teenus",H226&lt;[2]an!$M$37,S226="kahepoolne vajaduspõhine",U226&gt;[2]an!$M$38,RANK(D226,$D226:$D226)+COUNTIFS($D$2:D226,D226,$F$2:F226,F226)-1=1),X226,
IF(AND(F226="Peretoe teenus",H226&lt;[2]an!$M$37,S226="kahepoolne vajaduspõhine",U226&gt;[2]an!$M$38,RANK(D226,$D226:$D226)+COUNTIFS($D$2:D226,D226,$F$2:F226,F226)-1&gt;1),"",X226*W226)))))))))))))),"")</f>
        <v/>
      </c>
      <c r="Z226" s="18" t="str">
        <f t="shared" si="10"/>
        <v/>
      </c>
      <c r="AA226" s="19" t="str">
        <f>IFERROR(VLOOKUP(E226,[2]an!$A$3:$B$81,2,FALSE),"")</f>
        <v/>
      </c>
      <c r="AB226" s="19" t="str">
        <f>IFERROR(VLOOKUP(AA226,[2]an!$C$2:$D$16,2,FALSE),"")</f>
        <v/>
      </c>
      <c r="AC226" s="20"/>
      <c r="AD226" s="21" t="str">
        <f>IF(A226=[2]an!$F$36,VLOOKUP([2]an!$F$36,[2]an!$F$36:$H$36,3,FALSE),IF(A226=[2]an!$F$35,VLOOKUP([2]an!$F$35,[2]an!$F$35:$H$35,3,FALSE),IF(A226=[2]an!$F$33,VLOOKUP([2]an!$F$33,[2]an!$F$33:$H$33,3,FALSE),IF(A226=[2]an!$F$31,VLOOKUP([2]an!$F$31,[2]an!$F$31:$H$31,3,FALSE),""))))</f>
        <v/>
      </c>
    </row>
    <row r="227" spans="6:30" x14ac:dyDescent="0.2">
      <c r="F227" s="10"/>
      <c r="G227" s="8" t="str">
        <f t="shared" si="11"/>
        <v/>
      </c>
      <c r="H227" s="13"/>
      <c r="K227" s="13"/>
      <c r="L227" s="10"/>
      <c r="M227" s="10"/>
      <c r="S227" s="8" t="str">
        <f>IFERROR(VLOOKUP(D227,[1]peretoe_teenus!$A$2:$L$2000,5,FALSE),"")</f>
        <v/>
      </c>
      <c r="U227" s="13"/>
      <c r="V227" s="15" t="str" cm="1">
        <f t="array" ref="V227">IFERROR(IF(AND(F227="Tugigrupp",RANK(K227,$K227:$K227)+COUNTIFS($K$2:K227,K227,$L$2:L227,L227,$M$2:M227,M227,$I$2:I227,I227,$G$2:G227,G227,$F$2:F227,F227)-1=1),SUMPRODUCT(($F$2:$F$4154=F227)*($G$2:$G$4154=G227)*($K$2:$K$4154=K227)*($I$2:$I$4154=I227)*($L$2:$L$4154=L227)*($M$2:$M$4154=M227)),""),"")</f>
        <v/>
      </c>
      <c r="W227" s="15" t="str">
        <f t="shared" si="9"/>
        <v/>
      </c>
      <c r="X227" s="16" t="str">
        <f>IF(AND(A227=[2]an!$G$38,F227=[2]an!$E$40),[2]an!$G$40,IF(AND(A227=[2]an!$G$38,F227=[2]an!$E$41),[2]an!$G$41,IF(AND(A227=[2]an!$G$38,F227=[2]an!$E$39,H227&gt;=[2]an!$M$37),[2]an!$G$39,
IF(AND(A227=[2]an!$G$38,F227=[2]an!$E$39,H227&lt;[2]an!$M$37,S227="kahepoolne vajaduspõhine",U227=""),[2]an!$M$40,
IF(AND(A227=[2]an!$G$38,F227=[2]an!$E$39,H227&lt;[2]an!$M$37,S227="kahepoolne vajaduspõhine",U227&lt;&gt;""),[2]an!$G$39,
IF(AND(A227=[2]an!$G$38,F227=[2]an!$E$39,H227&lt;[2]an!$M$37,S227&lt;&gt;"kahepoolne vajaduspõhine"),[2]an!$G$39,
IF(AND(A227=[2]an!$G$38,F227=[2]an!$E$42),[2]an!$G$42,
IF(AND(A227=[2]an!$H$38,F227=[2]an!$E$40),[2]an!$H$40,IF(AND(A227=[2]an!$H$38,F227=[2]an!$E$41),[2]an!$H$41,IF(AND(A227=[2]an!$H$38,F227=[2]an!$E$39,H227&gt;=[2]an!$M$37),[2]an!$H$39,
IF(AND(A227=[2]an!$H$38,F227=[2]an!$E$39,H227&lt;[2]an!$M$37,S227="kahepoolne vajaduspõhine",U227=""),[2]an!$M$40,
IF(AND(A227=[2]an!$H$38,F227=[2]an!$E$39,H227&lt;[2]an!$M$37,S227="kahepoolne vajaduspõhine",U227&lt;&gt;""),[2]an!$H$39,
IF(AND(A227=[2]an!$H$38,F227=[2]an!$E$39,H227&lt;[2]an!$M$37,S227&lt;&gt;"kahepoolne vajaduspõhine"),[2]an!$H$39,
IF(AND(A227=[2]an!$H$38,F227=[2]an!$E$42),[2]an!$H$42,
IF(AND(A227=[2]an!$I$38,F227=[2]an!$E$40),[2]an!$I$40,IF(AND(A227=[2]an!$I$38,F227=[2]an!$E$41),[2]an!$I$41,IF(AND(A227=[2]an!$I$38,F227=[2]an!$E$39,H227&gt;=[2]an!$M$37),[2]an!$I$39,
IF(AND(A227=[2]an!$I$38,F227=[2]an!$E$39,H227&lt;[2]an!$M$37,S227="kahepoolne vajaduspõhine",U227=""),[2]an!$M$40,
IF(AND(A227=[2]an!$I$38,F227=[2]an!$E$39,H227&lt;[2]an!$M$37,S227="kahepoolne vajaduspõhine",U227&lt;&gt;""),[2]an!$I$39,
IF(AND(A227=[2]an!$I$38,F227=[2]an!$E$39,H227&lt;[2]an!$M$37,S227&lt;&gt;"kahepoolne vajaduspõhine"),[2]an!$I$39,
IF(AND(A227=[2]an!$I$38,F227=[2]an!$E$42),[2]an!$I$42,
IF(AND(A227=[2]an!$J$38,F227=[2]an!$E$40),[2]an!$J$40,IF(AND(A227=[2]an!$J$38,F227=[2]an!$E$41),[2]an!$J$41,IF(AND(A227=[2]an!$J$38,F227=[2]an!$E$39,H227&gt;=[2]an!$M$37),[2]an!$J$39,
IF(AND(A227=[2]an!$J$38,F227=[2]an!$E$39,H227&lt;[2]an!$M$37,S227="kahepoolne vajaduspõhine",U227=""),[2]an!$M$40,
IF(AND(A227=[2]an!$J$38,F227=[2]an!$E$39,H227&lt;[2]an!$M$37,S227="kahepoolne vajaduspõhine",U227&lt;&gt;""),[2]an!$J$39,
IF(AND(A227=[2]an!$J$38,F227=[2]an!$E$39,H227&lt;[2]an!$M$37,S227&lt;&gt;"kahepoolne vajaduspõhine"),[2]an!$J$39,
IF(AND(A227=[2]an!$J$38,F227=[2]an!$E$42),[2]an!$J$42,""))))))))))))))))))))))))))))</f>
        <v/>
      </c>
      <c r="Y227" s="17" t="str">
        <f>IFERROR(IF(F227="Tugigrupp",0,
IF(AND(F227="Peretoe teenus",H227&gt;=[2]an!$M$37,RANK(D227,$D227:$D227)+COUNTIFS($D$2:D227,D227,$F$2:F227,F227)-1&gt;1),"",
IF(AND(F227="Peretoe teenus",H227&gt;=[2]an!$M$37,RANK(D227,$D227:$D227)+COUNTIFS($D$2:D227,D227,$F$2:F227,F227)-1=1,MONTH(H227)=MONTH(K227)=TRUE,YEAR(H227)=YEAR(K227)=TRUE),((EOMONTH(H227,0)-H227+1)*X227)/DAY(EOMONTH(H227,0)),
IF(AND(F227="Peretoe teenus",H227&gt;=[2]an!$M$37,RANK(D227,$D227:$D227)+COUNTIFS($D$2:D227,D227,$F$2:F227,F227)-1=1),X227,
IF(AND(F227="Peretoe teenus",H227&lt;[2]an!$M$37,S227&lt;&gt;"kahepoolne vajaduspõhine",RANK(D227,$D227:$D227)+COUNTIFS($D$2:D227,D227,$F$2:F227,F227)-1=1),X227,
IF(AND(F227="Peretoe teenus",H227&lt;[2]an!$M$37,S227&lt;&gt;"kahepoolne vajaduspõhine",RANK(D227,$D227:$D227)+COUNTIFS($D$2:D227,D227,$F$2:F227,F227)-1&gt;1),"",
IF(AND(F227="Peretoe teenus",H227&lt;[2]an!$M$37,S227="kahepoolne vajaduspõhine",U227="",RANK(D227,$D227:$D227)+COUNTIFS($D$2:D227,D227,$F$2:F227,F227)-1=1),X227,
IF(AND(F227="Peretoe teenus",H227&lt;[2]an!$M$37,S227="kahepoolne vajaduspõhine",U227="",RANK(D227,$D227:$D227)+COUNTIFS($D$2:D227,D227,$F$2:F227,F227)-1&gt;1),"",
IF(AND(F227="Peretoe teenus",H227&lt;[2]an!$M$37,S227="kahepoolne vajaduspõhine",U227&lt;[2]an!$M$37,RANK(D227,$D227:$D227)+COUNTIFS($D$2:D227,D227,$F$2:F227,F227)-1=1),X227,
IF(AND(F227="Peretoe teenus",H227&lt;[2]an!$M$37,S227="kahepoolne vajaduspõhine",U227&lt;[2]an!$M$37,RANK(D227,$D227:$D227)+COUNTIFS($D$2:D227,D227,$F$2:F227,F227)-1&gt;1),"",
IF(AND(F227="Peretoe teenus",H227&lt;[2]an!$M$37,S227="kahepoolne vajaduspõhine",U227&gt;=[2]an!$M$37,U227&lt;=[2]an!$M$38,RANK(D227,$D227:$D227)+COUNTIFS($D$2:D227,D227,$F$2:F227,F227)-1=1),
((EOMONTH(U227,0)-U227+1)*X227)/DAY(EOMONTH(U227,0))+(DAY(U227)-1)*100/DAY(EOMONTH(U227,0)),
IF(AND(F227="Peretoe teenus",H227&lt;[2]an!$M$37,S227="kahepoolne vajaduspõhine",U227&gt;=[2]an!$M$37,U227&lt;=[2]an!$M$38,RANK(D227,$D227:$D227)+COUNTIFS($D$2:D227,D227,$F$2:F227,F227)-1&gt;1),"",
IF(AND(F227="Peretoe teenus",H227&lt;[2]an!$M$37,S227="kahepoolne vajaduspõhine",U227&gt;[2]an!$M$38,RANK(D227,$D227:$D227)+COUNTIFS($D$2:D227,D227,$F$2:F227,F227)-1=1),X227,
IF(AND(F227="Peretoe teenus",H227&lt;[2]an!$M$37,S227="kahepoolne vajaduspõhine",U227&gt;[2]an!$M$38,RANK(D227,$D227:$D227)+COUNTIFS($D$2:D227,D227,$F$2:F227,F227)-1&gt;1),"",X227*W227)))))))))))))),"")</f>
        <v/>
      </c>
      <c r="Z227" s="18" t="str">
        <f t="shared" si="10"/>
        <v/>
      </c>
      <c r="AA227" s="19" t="str">
        <f>IFERROR(VLOOKUP(E227,[2]an!$A$3:$B$81,2,FALSE),"")</f>
        <v/>
      </c>
      <c r="AB227" s="19" t="str">
        <f>IFERROR(VLOOKUP(AA227,[2]an!$C$2:$D$16,2,FALSE),"")</f>
        <v/>
      </c>
      <c r="AC227" s="20"/>
      <c r="AD227" s="21" t="str">
        <f>IF(A227=[2]an!$F$36,VLOOKUP([2]an!$F$36,[2]an!$F$36:$H$36,3,FALSE),IF(A227=[2]an!$F$35,VLOOKUP([2]an!$F$35,[2]an!$F$35:$H$35,3,FALSE),IF(A227=[2]an!$F$33,VLOOKUP([2]an!$F$33,[2]an!$F$33:$H$33,3,FALSE),IF(A227=[2]an!$F$31,VLOOKUP([2]an!$F$31,[2]an!$F$31:$H$31,3,FALSE),""))))</f>
        <v/>
      </c>
    </row>
    <row r="228" spans="6:30" x14ac:dyDescent="0.2">
      <c r="F228" s="10"/>
      <c r="G228" s="8" t="str">
        <f t="shared" si="11"/>
        <v/>
      </c>
      <c r="H228" s="13"/>
      <c r="K228" s="13"/>
      <c r="L228" s="10"/>
      <c r="M228" s="10"/>
      <c r="S228" s="8" t="str">
        <f>IFERROR(VLOOKUP(D228,[1]peretoe_teenus!$A$2:$L$2000,5,FALSE),"")</f>
        <v/>
      </c>
      <c r="U228" s="13"/>
      <c r="V228" s="15" t="str" cm="1">
        <f t="array" ref="V228">IFERROR(IF(AND(F228="Tugigrupp",RANK(K228,$K228:$K228)+COUNTIFS($K$2:K228,K228,$L$2:L228,L228,$M$2:M228,M228,$I$2:I228,I228,$G$2:G228,G228,$F$2:F228,F228)-1=1),SUMPRODUCT(($F$2:$F$4154=F228)*($G$2:$G$4154=G228)*($K$2:$K$4154=K228)*($I$2:$I$4154=I228)*($L$2:$L$4154=L228)*($M$2:$M$4154=M228)),""),"")</f>
        <v/>
      </c>
      <c r="W228" s="15" t="str">
        <f t="shared" si="9"/>
        <v/>
      </c>
      <c r="X228" s="16" t="str">
        <f>IF(AND(A228=[2]an!$G$38,F228=[2]an!$E$40),[2]an!$G$40,IF(AND(A228=[2]an!$G$38,F228=[2]an!$E$41),[2]an!$G$41,IF(AND(A228=[2]an!$G$38,F228=[2]an!$E$39,H228&gt;=[2]an!$M$37),[2]an!$G$39,
IF(AND(A228=[2]an!$G$38,F228=[2]an!$E$39,H228&lt;[2]an!$M$37,S228="kahepoolne vajaduspõhine",U228=""),[2]an!$M$40,
IF(AND(A228=[2]an!$G$38,F228=[2]an!$E$39,H228&lt;[2]an!$M$37,S228="kahepoolne vajaduspõhine",U228&lt;&gt;""),[2]an!$G$39,
IF(AND(A228=[2]an!$G$38,F228=[2]an!$E$39,H228&lt;[2]an!$M$37,S228&lt;&gt;"kahepoolne vajaduspõhine"),[2]an!$G$39,
IF(AND(A228=[2]an!$G$38,F228=[2]an!$E$42),[2]an!$G$42,
IF(AND(A228=[2]an!$H$38,F228=[2]an!$E$40),[2]an!$H$40,IF(AND(A228=[2]an!$H$38,F228=[2]an!$E$41),[2]an!$H$41,IF(AND(A228=[2]an!$H$38,F228=[2]an!$E$39,H228&gt;=[2]an!$M$37),[2]an!$H$39,
IF(AND(A228=[2]an!$H$38,F228=[2]an!$E$39,H228&lt;[2]an!$M$37,S228="kahepoolne vajaduspõhine",U228=""),[2]an!$M$40,
IF(AND(A228=[2]an!$H$38,F228=[2]an!$E$39,H228&lt;[2]an!$M$37,S228="kahepoolne vajaduspõhine",U228&lt;&gt;""),[2]an!$H$39,
IF(AND(A228=[2]an!$H$38,F228=[2]an!$E$39,H228&lt;[2]an!$M$37,S228&lt;&gt;"kahepoolne vajaduspõhine"),[2]an!$H$39,
IF(AND(A228=[2]an!$H$38,F228=[2]an!$E$42),[2]an!$H$42,
IF(AND(A228=[2]an!$I$38,F228=[2]an!$E$40),[2]an!$I$40,IF(AND(A228=[2]an!$I$38,F228=[2]an!$E$41),[2]an!$I$41,IF(AND(A228=[2]an!$I$38,F228=[2]an!$E$39,H228&gt;=[2]an!$M$37),[2]an!$I$39,
IF(AND(A228=[2]an!$I$38,F228=[2]an!$E$39,H228&lt;[2]an!$M$37,S228="kahepoolne vajaduspõhine",U228=""),[2]an!$M$40,
IF(AND(A228=[2]an!$I$38,F228=[2]an!$E$39,H228&lt;[2]an!$M$37,S228="kahepoolne vajaduspõhine",U228&lt;&gt;""),[2]an!$I$39,
IF(AND(A228=[2]an!$I$38,F228=[2]an!$E$39,H228&lt;[2]an!$M$37,S228&lt;&gt;"kahepoolne vajaduspõhine"),[2]an!$I$39,
IF(AND(A228=[2]an!$I$38,F228=[2]an!$E$42),[2]an!$I$42,
IF(AND(A228=[2]an!$J$38,F228=[2]an!$E$40),[2]an!$J$40,IF(AND(A228=[2]an!$J$38,F228=[2]an!$E$41),[2]an!$J$41,IF(AND(A228=[2]an!$J$38,F228=[2]an!$E$39,H228&gt;=[2]an!$M$37),[2]an!$J$39,
IF(AND(A228=[2]an!$J$38,F228=[2]an!$E$39,H228&lt;[2]an!$M$37,S228="kahepoolne vajaduspõhine",U228=""),[2]an!$M$40,
IF(AND(A228=[2]an!$J$38,F228=[2]an!$E$39,H228&lt;[2]an!$M$37,S228="kahepoolne vajaduspõhine",U228&lt;&gt;""),[2]an!$J$39,
IF(AND(A228=[2]an!$J$38,F228=[2]an!$E$39,H228&lt;[2]an!$M$37,S228&lt;&gt;"kahepoolne vajaduspõhine"),[2]an!$J$39,
IF(AND(A228=[2]an!$J$38,F228=[2]an!$E$42),[2]an!$J$42,""))))))))))))))))))))))))))))</f>
        <v/>
      </c>
      <c r="Y228" s="17" t="str">
        <f>IFERROR(IF(F228="Tugigrupp",0,
IF(AND(F228="Peretoe teenus",H228&gt;=[2]an!$M$37,RANK(D228,$D228:$D228)+COUNTIFS($D$2:D228,D228,$F$2:F228,F228)-1&gt;1),"",
IF(AND(F228="Peretoe teenus",H228&gt;=[2]an!$M$37,RANK(D228,$D228:$D228)+COUNTIFS($D$2:D228,D228,$F$2:F228,F228)-1=1,MONTH(H228)=MONTH(K228)=TRUE,YEAR(H228)=YEAR(K228)=TRUE),((EOMONTH(H228,0)-H228+1)*X228)/DAY(EOMONTH(H228,0)),
IF(AND(F228="Peretoe teenus",H228&gt;=[2]an!$M$37,RANK(D228,$D228:$D228)+COUNTIFS($D$2:D228,D228,$F$2:F228,F228)-1=1),X228,
IF(AND(F228="Peretoe teenus",H228&lt;[2]an!$M$37,S228&lt;&gt;"kahepoolne vajaduspõhine",RANK(D228,$D228:$D228)+COUNTIFS($D$2:D228,D228,$F$2:F228,F228)-1=1),X228,
IF(AND(F228="Peretoe teenus",H228&lt;[2]an!$M$37,S228&lt;&gt;"kahepoolne vajaduspõhine",RANK(D228,$D228:$D228)+COUNTIFS($D$2:D228,D228,$F$2:F228,F228)-1&gt;1),"",
IF(AND(F228="Peretoe teenus",H228&lt;[2]an!$M$37,S228="kahepoolne vajaduspõhine",U228="",RANK(D228,$D228:$D228)+COUNTIFS($D$2:D228,D228,$F$2:F228,F228)-1=1),X228,
IF(AND(F228="Peretoe teenus",H228&lt;[2]an!$M$37,S228="kahepoolne vajaduspõhine",U228="",RANK(D228,$D228:$D228)+COUNTIFS($D$2:D228,D228,$F$2:F228,F228)-1&gt;1),"",
IF(AND(F228="Peretoe teenus",H228&lt;[2]an!$M$37,S228="kahepoolne vajaduspõhine",U228&lt;[2]an!$M$37,RANK(D228,$D228:$D228)+COUNTIFS($D$2:D228,D228,$F$2:F228,F228)-1=1),X228,
IF(AND(F228="Peretoe teenus",H228&lt;[2]an!$M$37,S228="kahepoolne vajaduspõhine",U228&lt;[2]an!$M$37,RANK(D228,$D228:$D228)+COUNTIFS($D$2:D228,D228,$F$2:F228,F228)-1&gt;1),"",
IF(AND(F228="Peretoe teenus",H228&lt;[2]an!$M$37,S228="kahepoolne vajaduspõhine",U228&gt;=[2]an!$M$37,U228&lt;=[2]an!$M$38,RANK(D228,$D228:$D228)+COUNTIFS($D$2:D228,D228,$F$2:F228,F228)-1=1),
((EOMONTH(U228,0)-U228+1)*X228)/DAY(EOMONTH(U228,0))+(DAY(U228)-1)*100/DAY(EOMONTH(U228,0)),
IF(AND(F228="Peretoe teenus",H228&lt;[2]an!$M$37,S228="kahepoolne vajaduspõhine",U228&gt;=[2]an!$M$37,U228&lt;=[2]an!$M$38,RANK(D228,$D228:$D228)+COUNTIFS($D$2:D228,D228,$F$2:F228,F228)-1&gt;1),"",
IF(AND(F228="Peretoe teenus",H228&lt;[2]an!$M$37,S228="kahepoolne vajaduspõhine",U228&gt;[2]an!$M$38,RANK(D228,$D228:$D228)+COUNTIFS($D$2:D228,D228,$F$2:F228,F228)-1=1),X228,
IF(AND(F228="Peretoe teenus",H228&lt;[2]an!$M$37,S228="kahepoolne vajaduspõhine",U228&gt;[2]an!$M$38,RANK(D228,$D228:$D228)+COUNTIFS($D$2:D228,D228,$F$2:F228,F228)-1&gt;1),"",X228*W228)))))))))))))),"")</f>
        <v/>
      </c>
      <c r="Z228" s="18" t="str">
        <f t="shared" si="10"/>
        <v/>
      </c>
      <c r="AA228" s="19" t="str">
        <f>IFERROR(VLOOKUP(E228,[2]an!$A$3:$B$81,2,FALSE),"")</f>
        <v/>
      </c>
      <c r="AB228" s="19" t="str">
        <f>IFERROR(VLOOKUP(AA228,[2]an!$C$2:$D$16,2,FALSE),"")</f>
        <v/>
      </c>
      <c r="AC228" s="20"/>
      <c r="AD228" s="21" t="str">
        <f>IF(A228=[2]an!$F$36,VLOOKUP([2]an!$F$36,[2]an!$F$36:$H$36,3,FALSE),IF(A228=[2]an!$F$35,VLOOKUP([2]an!$F$35,[2]an!$F$35:$H$35,3,FALSE),IF(A228=[2]an!$F$33,VLOOKUP([2]an!$F$33,[2]an!$F$33:$H$33,3,FALSE),IF(A228=[2]an!$F$31,VLOOKUP([2]an!$F$31,[2]an!$F$31:$H$31,3,FALSE),""))))</f>
        <v/>
      </c>
    </row>
    <row r="229" spans="6:30" x14ac:dyDescent="0.2">
      <c r="F229" s="10"/>
      <c r="G229" s="8" t="str">
        <f t="shared" si="11"/>
        <v/>
      </c>
      <c r="H229" s="13"/>
      <c r="K229" s="13"/>
      <c r="L229" s="10"/>
      <c r="M229" s="10"/>
      <c r="S229" s="8" t="str">
        <f>IFERROR(VLOOKUP(D229,[1]peretoe_teenus!$A$2:$L$2000,5,FALSE),"")</f>
        <v/>
      </c>
      <c r="U229" s="13"/>
      <c r="V229" s="15" t="str" cm="1">
        <f t="array" ref="V229">IFERROR(IF(AND(F229="Tugigrupp",RANK(K229,$K229:$K229)+COUNTIFS($K$2:K229,K229,$L$2:L229,L229,$M$2:M229,M229,$I$2:I229,I229,$G$2:G229,G229,$F$2:F229,F229)-1=1),SUMPRODUCT(($F$2:$F$4154=F229)*($G$2:$G$4154=G229)*($K$2:$K$4154=K229)*($I$2:$I$4154=I229)*($L$2:$L$4154=L229)*($M$2:$M$4154=M229)),""),"")</f>
        <v/>
      </c>
      <c r="W229" s="15" t="str">
        <f t="shared" si="9"/>
        <v/>
      </c>
      <c r="X229" s="16" t="str">
        <f>IF(AND(A229=[2]an!$G$38,F229=[2]an!$E$40),[2]an!$G$40,IF(AND(A229=[2]an!$G$38,F229=[2]an!$E$41),[2]an!$G$41,IF(AND(A229=[2]an!$G$38,F229=[2]an!$E$39,H229&gt;=[2]an!$M$37),[2]an!$G$39,
IF(AND(A229=[2]an!$G$38,F229=[2]an!$E$39,H229&lt;[2]an!$M$37,S229="kahepoolne vajaduspõhine",U229=""),[2]an!$M$40,
IF(AND(A229=[2]an!$G$38,F229=[2]an!$E$39,H229&lt;[2]an!$M$37,S229="kahepoolne vajaduspõhine",U229&lt;&gt;""),[2]an!$G$39,
IF(AND(A229=[2]an!$G$38,F229=[2]an!$E$39,H229&lt;[2]an!$M$37,S229&lt;&gt;"kahepoolne vajaduspõhine"),[2]an!$G$39,
IF(AND(A229=[2]an!$G$38,F229=[2]an!$E$42),[2]an!$G$42,
IF(AND(A229=[2]an!$H$38,F229=[2]an!$E$40),[2]an!$H$40,IF(AND(A229=[2]an!$H$38,F229=[2]an!$E$41),[2]an!$H$41,IF(AND(A229=[2]an!$H$38,F229=[2]an!$E$39,H229&gt;=[2]an!$M$37),[2]an!$H$39,
IF(AND(A229=[2]an!$H$38,F229=[2]an!$E$39,H229&lt;[2]an!$M$37,S229="kahepoolne vajaduspõhine",U229=""),[2]an!$M$40,
IF(AND(A229=[2]an!$H$38,F229=[2]an!$E$39,H229&lt;[2]an!$M$37,S229="kahepoolne vajaduspõhine",U229&lt;&gt;""),[2]an!$H$39,
IF(AND(A229=[2]an!$H$38,F229=[2]an!$E$39,H229&lt;[2]an!$M$37,S229&lt;&gt;"kahepoolne vajaduspõhine"),[2]an!$H$39,
IF(AND(A229=[2]an!$H$38,F229=[2]an!$E$42),[2]an!$H$42,
IF(AND(A229=[2]an!$I$38,F229=[2]an!$E$40),[2]an!$I$40,IF(AND(A229=[2]an!$I$38,F229=[2]an!$E$41),[2]an!$I$41,IF(AND(A229=[2]an!$I$38,F229=[2]an!$E$39,H229&gt;=[2]an!$M$37),[2]an!$I$39,
IF(AND(A229=[2]an!$I$38,F229=[2]an!$E$39,H229&lt;[2]an!$M$37,S229="kahepoolne vajaduspõhine",U229=""),[2]an!$M$40,
IF(AND(A229=[2]an!$I$38,F229=[2]an!$E$39,H229&lt;[2]an!$M$37,S229="kahepoolne vajaduspõhine",U229&lt;&gt;""),[2]an!$I$39,
IF(AND(A229=[2]an!$I$38,F229=[2]an!$E$39,H229&lt;[2]an!$M$37,S229&lt;&gt;"kahepoolne vajaduspõhine"),[2]an!$I$39,
IF(AND(A229=[2]an!$I$38,F229=[2]an!$E$42),[2]an!$I$42,
IF(AND(A229=[2]an!$J$38,F229=[2]an!$E$40),[2]an!$J$40,IF(AND(A229=[2]an!$J$38,F229=[2]an!$E$41),[2]an!$J$41,IF(AND(A229=[2]an!$J$38,F229=[2]an!$E$39,H229&gt;=[2]an!$M$37),[2]an!$J$39,
IF(AND(A229=[2]an!$J$38,F229=[2]an!$E$39,H229&lt;[2]an!$M$37,S229="kahepoolne vajaduspõhine",U229=""),[2]an!$M$40,
IF(AND(A229=[2]an!$J$38,F229=[2]an!$E$39,H229&lt;[2]an!$M$37,S229="kahepoolne vajaduspõhine",U229&lt;&gt;""),[2]an!$J$39,
IF(AND(A229=[2]an!$J$38,F229=[2]an!$E$39,H229&lt;[2]an!$M$37,S229&lt;&gt;"kahepoolne vajaduspõhine"),[2]an!$J$39,
IF(AND(A229=[2]an!$J$38,F229=[2]an!$E$42),[2]an!$J$42,""))))))))))))))))))))))))))))</f>
        <v/>
      </c>
      <c r="Y229" s="17" t="str">
        <f>IFERROR(IF(F229="Tugigrupp",0,
IF(AND(F229="Peretoe teenus",H229&gt;=[2]an!$M$37,RANK(D229,$D229:$D229)+COUNTIFS($D$2:D229,D229,$F$2:F229,F229)-1&gt;1),"",
IF(AND(F229="Peretoe teenus",H229&gt;=[2]an!$M$37,RANK(D229,$D229:$D229)+COUNTIFS($D$2:D229,D229,$F$2:F229,F229)-1=1,MONTH(H229)=MONTH(K229)=TRUE,YEAR(H229)=YEAR(K229)=TRUE),((EOMONTH(H229,0)-H229+1)*X229)/DAY(EOMONTH(H229,0)),
IF(AND(F229="Peretoe teenus",H229&gt;=[2]an!$M$37,RANK(D229,$D229:$D229)+COUNTIFS($D$2:D229,D229,$F$2:F229,F229)-1=1),X229,
IF(AND(F229="Peretoe teenus",H229&lt;[2]an!$M$37,S229&lt;&gt;"kahepoolne vajaduspõhine",RANK(D229,$D229:$D229)+COUNTIFS($D$2:D229,D229,$F$2:F229,F229)-1=1),X229,
IF(AND(F229="Peretoe teenus",H229&lt;[2]an!$M$37,S229&lt;&gt;"kahepoolne vajaduspõhine",RANK(D229,$D229:$D229)+COUNTIFS($D$2:D229,D229,$F$2:F229,F229)-1&gt;1),"",
IF(AND(F229="Peretoe teenus",H229&lt;[2]an!$M$37,S229="kahepoolne vajaduspõhine",U229="",RANK(D229,$D229:$D229)+COUNTIFS($D$2:D229,D229,$F$2:F229,F229)-1=1),X229,
IF(AND(F229="Peretoe teenus",H229&lt;[2]an!$M$37,S229="kahepoolne vajaduspõhine",U229="",RANK(D229,$D229:$D229)+COUNTIFS($D$2:D229,D229,$F$2:F229,F229)-1&gt;1),"",
IF(AND(F229="Peretoe teenus",H229&lt;[2]an!$M$37,S229="kahepoolne vajaduspõhine",U229&lt;[2]an!$M$37,RANK(D229,$D229:$D229)+COUNTIFS($D$2:D229,D229,$F$2:F229,F229)-1=1),X229,
IF(AND(F229="Peretoe teenus",H229&lt;[2]an!$M$37,S229="kahepoolne vajaduspõhine",U229&lt;[2]an!$M$37,RANK(D229,$D229:$D229)+COUNTIFS($D$2:D229,D229,$F$2:F229,F229)-1&gt;1),"",
IF(AND(F229="Peretoe teenus",H229&lt;[2]an!$M$37,S229="kahepoolne vajaduspõhine",U229&gt;=[2]an!$M$37,U229&lt;=[2]an!$M$38,RANK(D229,$D229:$D229)+COUNTIFS($D$2:D229,D229,$F$2:F229,F229)-1=1),
((EOMONTH(U229,0)-U229+1)*X229)/DAY(EOMONTH(U229,0))+(DAY(U229)-1)*100/DAY(EOMONTH(U229,0)),
IF(AND(F229="Peretoe teenus",H229&lt;[2]an!$M$37,S229="kahepoolne vajaduspõhine",U229&gt;=[2]an!$M$37,U229&lt;=[2]an!$M$38,RANK(D229,$D229:$D229)+COUNTIFS($D$2:D229,D229,$F$2:F229,F229)-1&gt;1),"",
IF(AND(F229="Peretoe teenus",H229&lt;[2]an!$M$37,S229="kahepoolne vajaduspõhine",U229&gt;[2]an!$M$38,RANK(D229,$D229:$D229)+COUNTIFS($D$2:D229,D229,$F$2:F229,F229)-1=1),X229,
IF(AND(F229="Peretoe teenus",H229&lt;[2]an!$M$37,S229="kahepoolne vajaduspõhine",U229&gt;[2]an!$M$38,RANK(D229,$D229:$D229)+COUNTIFS($D$2:D229,D229,$F$2:F229,F229)-1&gt;1),"",X229*W229)))))))))))))),"")</f>
        <v/>
      </c>
      <c r="Z229" s="18" t="str">
        <f t="shared" si="10"/>
        <v/>
      </c>
      <c r="AA229" s="19" t="str">
        <f>IFERROR(VLOOKUP(E229,[2]an!$A$3:$B$81,2,FALSE),"")</f>
        <v/>
      </c>
      <c r="AB229" s="19" t="str">
        <f>IFERROR(VLOOKUP(AA229,[2]an!$C$2:$D$16,2,FALSE),"")</f>
        <v/>
      </c>
      <c r="AC229" s="20"/>
      <c r="AD229" s="21" t="str">
        <f>IF(A229=[2]an!$F$36,VLOOKUP([2]an!$F$36,[2]an!$F$36:$H$36,3,FALSE),IF(A229=[2]an!$F$35,VLOOKUP([2]an!$F$35,[2]an!$F$35:$H$35,3,FALSE),IF(A229=[2]an!$F$33,VLOOKUP([2]an!$F$33,[2]an!$F$33:$H$33,3,FALSE),IF(A229=[2]an!$F$31,VLOOKUP([2]an!$F$31,[2]an!$F$31:$H$31,3,FALSE),""))))</f>
        <v/>
      </c>
    </row>
    <row r="230" spans="6:30" x14ac:dyDescent="0.2">
      <c r="F230" s="10"/>
      <c r="G230" s="8" t="str">
        <f t="shared" si="11"/>
        <v/>
      </c>
      <c r="H230" s="13"/>
      <c r="K230" s="13"/>
      <c r="L230" s="10"/>
      <c r="M230" s="10"/>
      <c r="S230" s="8" t="str">
        <f>IFERROR(VLOOKUP(D230,[1]peretoe_teenus!$A$2:$L$2000,5,FALSE),"")</f>
        <v/>
      </c>
      <c r="U230" s="13"/>
      <c r="V230" s="15" t="str" cm="1">
        <f t="array" ref="V230">IFERROR(IF(AND(F230="Tugigrupp",RANK(K230,$K230:$K230)+COUNTIFS($K$2:K230,K230,$L$2:L230,L230,$M$2:M230,M230,$I$2:I230,I230,$G$2:G230,G230,$F$2:F230,F230)-1=1),SUMPRODUCT(($F$2:$F$4154=F230)*($G$2:$G$4154=G230)*($K$2:$K$4154=K230)*($I$2:$I$4154=I230)*($L$2:$L$4154=L230)*($M$2:$M$4154=M230)),""),"")</f>
        <v/>
      </c>
      <c r="W230" s="15" t="str">
        <f t="shared" si="9"/>
        <v/>
      </c>
      <c r="X230" s="16" t="str">
        <f>IF(AND(A230=[2]an!$G$38,F230=[2]an!$E$40),[2]an!$G$40,IF(AND(A230=[2]an!$G$38,F230=[2]an!$E$41),[2]an!$G$41,IF(AND(A230=[2]an!$G$38,F230=[2]an!$E$39,H230&gt;=[2]an!$M$37),[2]an!$G$39,
IF(AND(A230=[2]an!$G$38,F230=[2]an!$E$39,H230&lt;[2]an!$M$37,S230="kahepoolne vajaduspõhine",U230=""),[2]an!$M$40,
IF(AND(A230=[2]an!$G$38,F230=[2]an!$E$39,H230&lt;[2]an!$M$37,S230="kahepoolne vajaduspõhine",U230&lt;&gt;""),[2]an!$G$39,
IF(AND(A230=[2]an!$G$38,F230=[2]an!$E$39,H230&lt;[2]an!$M$37,S230&lt;&gt;"kahepoolne vajaduspõhine"),[2]an!$G$39,
IF(AND(A230=[2]an!$G$38,F230=[2]an!$E$42),[2]an!$G$42,
IF(AND(A230=[2]an!$H$38,F230=[2]an!$E$40),[2]an!$H$40,IF(AND(A230=[2]an!$H$38,F230=[2]an!$E$41),[2]an!$H$41,IF(AND(A230=[2]an!$H$38,F230=[2]an!$E$39,H230&gt;=[2]an!$M$37),[2]an!$H$39,
IF(AND(A230=[2]an!$H$38,F230=[2]an!$E$39,H230&lt;[2]an!$M$37,S230="kahepoolne vajaduspõhine",U230=""),[2]an!$M$40,
IF(AND(A230=[2]an!$H$38,F230=[2]an!$E$39,H230&lt;[2]an!$M$37,S230="kahepoolne vajaduspõhine",U230&lt;&gt;""),[2]an!$H$39,
IF(AND(A230=[2]an!$H$38,F230=[2]an!$E$39,H230&lt;[2]an!$M$37,S230&lt;&gt;"kahepoolne vajaduspõhine"),[2]an!$H$39,
IF(AND(A230=[2]an!$H$38,F230=[2]an!$E$42),[2]an!$H$42,
IF(AND(A230=[2]an!$I$38,F230=[2]an!$E$40),[2]an!$I$40,IF(AND(A230=[2]an!$I$38,F230=[2]an!$E$41),[2]an!$I$41,IF(AND(A230=[2]an!$I$38,F230=[2]an!$E$39,H230&gt;=[2]an!$M$37),[2]an!$I$39,
IF(AND(A230=[2]an!$I$38,F230=[2]an!$E$39,H230&lt;[2]an!$M$37,S230="kahepoolne vajaduspõhine",U230=""),[2]an!$M$40,
IF(AND(A230=[2]an!$I$38,F230=[2]an!$E$39,H230&lt;[2]an!$M$37,S230="kahepoolne vajaduspõhine",U230&lt;&gt;""),[2]an!$I$39,
IF(AND(A230=[2]an!$I$38,F230=[2]an!$E$39,H230&lt;[2]an!$M$37,S230&lt;&gt;"kahepoolne vajaduspõhine"),[2]an!$I$39,
IF(AND(A230=[2]an!$I$38,F230=[2]an!$E$42),[2]an!$I$42,
IF(AND(A230=[2]an!$J$38,F230=[2]an!$E$40),[2]an!$J$40,IF(AND(A230=[2]an!$J$38,F230=[2]an!$E$41),[2]an!$J$41,IF(AND(A230=[2]an!$J$38,F230=[2]an!$E$39,H230&gt;=[2]an!$M$37),[2]an!$J$39,
IF(AND(A230=[2]an!$J$38,F230=[2]an!$E$39,H230&lt;[2]an!$M$37,S230="kahepoolne vajaduspõhine",U230=""),[2]an!$M$40,
IF(AND(A230=[2]an!$J$38,F230=[2]an!$E$39,H230&lt;[2]an!$M$37,S230="kahepoolne vajaduspõhine",U230&lt;&gt;""),[2]an!$J$39,
IF(AND(A230=[2]an!$J$38,F230=[2]an!$E$39,H230&lt;[2]an!$M$37,S230&lt;&gt;"kahepoolne vajaduspõhine"),[2]an!$J$39,
IF(AND(A230=[2]an!$J$38,F230=[2]an!$E$42),[2]an!$J$42,""))))))))))))))))))))))))))))</f>
        <v/>
      </c>
      <c r="Y230" s="17" t="str">
        <f>IFERROR(IF(F230="Tugigrupp",0,
IF(AND(F230="Peretoe teenus",H230&gt;=[2]an!$M$37,RANK(D230,$D230:$D230)+COUNTIFS($D$2:D230,D230,$F$2:F230,F230)-1&gt;1),"",
IF(AND(F230="Peretoe teenus",H230&gt;=[2]an!$M$37,RANK(D230,$D230:$D230)+COUNTIFS($D$2:D230,D230,$F$2:F230,F230)-1=1,MONTH(H230)=MONTH(K230)=TRUE,YEAR(H230)=YEAR(K230)=TRUE),((EOMONTH(H230,0)-H230+1)*X230)/DAY(EOMONTH(H230,0)),
IF(AND(F230="Peretoe teenus",H230&gt;=[2]an!$M$37,RANK(D230,$D230:$D230)+COUNTIFS($D$2:D230,D230,$F$2:F230,F230)-1=1),X230,
IF(AND(F230="Peretoe teenus",H230&lt;[2]an!$M$37,S230&lt;&gt;"kahepoolne vajaduspõhine",RANK(D230,$D230:$D230)+COUNTIFS($D$2:D230,D230,$F$2:F230,F230)-1=1),X230,
IF(AND(F230="Peretoe teenus",H230&lt;[2]an!$M$37,S230&lt;&gt;"kahepoolne vajaduspõhine",RANK(D230,$D230:$D230)+COUNTIFS($D$2:D230,D230,$F$2:F230,F230)-1&gt;1),"",
IF(AND(F230="Peretoe teenus",H230&lt;[2]an!$M$37,S230="kahepoolne vajaduspõhine",U230="",RANK(D230,$D230:$D230)+COUNTIFS($D$2:D230,D230,$F$2:F230,F230)-1=1),X230,
IF(AND(F230="Peretoe teenus",H230&lt;[2]an!$M$37,S230="kahepoolne vajaduspõhine",U230="",RANK(D230,$D230:$D230)+COUNTIFS($D$2:D230,D230,$F$2:F230,F230)-1&gt;1),"",
IF(AND(F230="Peretoe teenus",H230&lt;[2]an!$M$37,S230="kahepoolne vajaduspõhine",U230&lt;[2]an!$M$37,RANK(D230,$D230:$D230)+COUNTIFS($D$2:D230,D230,$F$2:F230,F230)-1=1),X230,
IF(AND(F230="Peretoe teenus",H230&lt;[2]an!$M$37,S230="kahepoolne vajaduspõhine",U230&lt;[2]an!$M$37,RANK(D230,$D230:$D230)+COUNTIFS($D$2:D230,D230,$F$2:F230,F230)-1&gt;1),"",
IF(AND(F230="Peretoe teenus",H230&lt;[2]an!$M$37,S230="kahepoolne vajaduspõhine",U230&gt;=[2]an!$M$37,U230&lt;=[2]an!$M$38,RANK(D230,$D230:$D230)+COUNTIFS($D$2:D230,D230,$F$2:F230,F230)-1=1),
((EOMONTH(U230,0)-U230+1)*X230)/DAY(EOMONTH(U230,0))+(DAY(U230)-1)*100/DAY(EOMONTH(U230,0)),
IF(AND(F230="Peretoe teenus",H230&lt;[2]an!$M$37,S230="kahepoolne vajaduspõhine",U230&gt;=[2]an!$M$37,U230&lt;=[2]an!$M$38,RANK(D230,$D230:$D230)+COUNTIFS($D$2:D230,D230,$F$2:F230,F230)-1&gt;1),"",
IF(AND(F230="Peretoe teenus",H230&lt;[2]an!$M$37,S230="kahepoolne vajaduspõhine",U230&gt;[2]an!$M$38,RANK(D230,$D230:$D230)+COUNTIFS($D$2:D230,D230,$F$2:F230,F230)-1=1),X230,
IF(AND(F230="Peretoe teenus",H230&lt;[2]an!$M$37,S230="kahepoolne vajaduspõhine",U230&gt;[2]an!$M$38,RANK(D230,$D230:$D230)+COUNTIFS($D$2:D230,D230,$F$2:F230,F230)-1&gt;1),"",X230*W230)))))))))))))),"")</f>
        <v/>
      </c>
      <c r="Z230" s="18" t="str">
        <f t="shared" si="10"/>
        <v/>
      </c>
      <c r="AA230" s="19" t="str">
        <f>IFERROR(VLOOKUP(E230,[2]an!$A$3:$B$81,2,FALSE),"")</f>
        <v/>
      </c>
      <c r="AB230" s="19" t="str">
        <f>IFERROR(VLOOKUP(AA230,[2]an!$C$2:$D$16,2,FALSE),"")</f>
        <v/>
      </c>
      <c r="AC230" s="20"/>
      <c r="AD230" s="21" t="str">
        <f>IF(A230=[2]an!$F$36,VLOOKUP([2]an!$F$36,[2]an!$F$36:$H$36,3,FALSE),IF(A230=[2]an!$F$35,VLOOKUP([2]an!$F$35,[2]an!$F$35:$H$35,3,FALSE),IF(A230=[2]an!$F$33,VLOOKUP([2]an!$F$33,[2]an!$F$33:$H$33,3,FALSE),IF(A230=[2]an!$F$31,VLOOKUP([2]an!$F$31,[2]an!$F$31:$H$31,3,FALSE),""))))</f>
        <v/>
      </c>
    </row>
    <row r="231" spans="6:30" x14ac:dyDescent="0.2">
      <c r="F231" s="10"/>
      <c r="G231" s="8" t="str">
        <f t="shared" si="11"/>
        <v/>
      </c>
      <c r="H231" s="13"/>
      <c r="K231" s="13"/>
      <c r="L231" s="10"/>
      <c r="M231" s="10"/>
      <c r="S231" s="8" t="str">
        <f>IFERROR(VLOOKUP(D231,[1]peretoe_teenus!$A$2:$L$2000,5,FALSE),"")</f>
        <v/>
      </c>
      <c r="U231" s="13"/>
      <c r="V231" s="15" t="str" cm="1">
        <f t="array" ref="V231">IFERROR(IF(AND(F231="Tugigrupp",RANK(K231,$K231:$K231)+COUNTIFS($K$2:K231,K231,$L$2:L231,L231,$M$2:M231,M231,$I$2:I231,I231,$G$2:G231,G231,$F$2:F231,F231)-1=1),SUMPRODUCT(($F$2:$F$4154=F231)*($G$2:$G$4154=G231)*($K$2:$K$4154=K231)*($I$2:$I$4154=I231)*($L$2:$L$4154=L231)*($M$2:$M$4154=M231)),""),"")</f>
        <v/>
      </c>
      <c r="W231" s="15" t="str">
        <f t="shared" si="9"/>
        <v/>
      </c>
      <c r="X231" s="16" t="str">
        <f>IF(AND(A231=[2]an!$G$38,F231=[2]an!$E$40),[2]an!$G$40,IF(AND(A231=[2]an!$G$38,F231=[2]an!$E$41),[2]an!$G$41,IF(AND(A231=[2]an!$G$38,F231=[2]an!$E$39,H231&gt;=[2]an!$M$37),[2]an!$G$39,
IF(AND(A231=[2]an!$G$38,F231=[2]an!$E$39,H231&lt;[2]an!$M$37,S231="kahepoolne vajaduspõhine",U231=""),[2]an!$M$40,
IF(AND(A231=[2]an!$G$38,F231=[2]an!$E$39,H231&lt;[2]an!$M$37,S231="kahepoolne vajaduspõhine",U231&lt;&gt;""),[2]an!$G$39,
IF(AND(A231=[2]an!$G$38,F231=[2]an!$E$39,H231&lt;[2]an!$M$37,S231&lt;&gt;"kahepoolne vajaduspõhine"),[2]an!$G$39,
IF(AND(A231=[2]an!$G$38,F231=[2]an!$E$42),[2]an!$G$42,
IF(AND(A231=[2]an!$H$38,F231=[2]an!$E$40),[2]an!$H$40,IF(AND(A231=[2]an!$H$38,F231=[2]an!$E$41),[2]an!$H$41,IF(AND(A231=[2]an!$H$38,F231=[2]an!$E$39,H231&gt;=[2]an!$M$37),[2]an!$H$39,
IF(AND(A231=[2]an!$H$38,F231=[2]an!$E$39,H231&lt;[2]an!$M$37,S231="kahepoolne vajaduspõhine",U231=""),[2]an!$M$40,
IF(AND(A231=[2]an!$H$38,F231=[2]an!$E$39,H231&lt;[2]an!$M$37,S231="kahepoolne vajaduspõhine",U231&lt;&gt;""),[2]an!$H$39,
IF(AND(A231=[2]an!$H$38,F231=[2]an!$E$39,H231&lt;[2]an!$M$37,S231&lt;&gt;"kahepoolne vajaduspõhine"),[2]an!$H$39,
IF(AND(A231=[2]an!$H$38,F231=[2]an!$E$42),[2]an!$H$42,
IF(AND(A231=[2]an!$I$38,F231=[2]an!$E$40),[2]an!$I$40,IF(AND(A231=[2]an!$I$38,F231=[2]an!$E$41),[2]an!$I$41,IF(AND(A231=[2]an!$I$38,F231=[2]an!$E$39,H231&gt;=[2]an!$M$37),[2]an!$I$39,
IF(AND(A231=[2]an!$I$38,F231=[2]an!$E$39,H231&lt;[2]an!$M$37,S231="kahepoolne vajaduspõhine",U231=""),[2]an!$M$40,
IF(AND(A231=[2]an!$I$38,F231=[2]an!$E$39,H231&lt;[2]an!$M$37,S231="kahepoolne vajaduspõhine",U231&lt;&gt;""),[2]an!$I$39,
IF(AND(A231=[2]an!$I$38,F231=[2]an!$E$39,H231&lt;[2]an!$M$37,S231&lt;&gt;"kahepoolne vajaduspõhine"),[2]an!$I$39,
IF(AND(A231=[2]an!$I$38,F231=[2]an!$E$42),[2]an!$I$42,
IF(AND(A231=[2]an!$J$38,F231=[2]an!$E$40),[2]an!$J$40,IF(AND(A231=[2]an!$J$38,F231=[2]an!$E$41),[2]an!$J$41,IF(AND(A231=[2]an!$J$38,F231=[2]an!$E$39,H231&gt;=[2]an!$M$37),[2]an!$J$39,
IF(AND(A231=[2]an!$J$38,F231=[2]an!$E$39,H231&lt;[2]an!$M$37,S231="kahepoolne vajaduspõhine",U231=""),[2]an!$M$40,
IF(AND(A231=[2]an!$J$38,F231=[2]an!$E$39,H231&lt;[2]an!$M$37,S231="kahepoolne vajaduspõhine",U231&lt;&gt;""),[2]an!$J$39,
IF(AND(A231=[2]an!$J$38,F231=[2]an!$E$39,H231&lt;[2]an!$M$37,S231&lt;&gt;"kahepoolne vajaduspõhine"),[2]an!$J$39,
IF(AND(A231=[2]an!$J$38,F231=[2]an!$E$42),[2]an!$J$42,""))))))))))))))))))))))))))))</f>
        <v/>
      </c>
      <c r="Y231" s="17" t="str">
        <f>IFERROR(IF(F231="Tugigrupp",0,
IF(AND(F231="Peretoe teenus",H231&gt;=[2]an!$M$37,RANK(D231,$D231:$D231)+COUNTIFS($D$2:D231,D231,$F$2:F231,F231)-1&gt;1),"",
IF(AND(F231="Peretoe teenus",H231&gt;=[2]an!$M$37,RANK(D231,$D231:$D231)+COUNTIFS($D$2:D231,D231,$F$2:F231,F231)-1=1,MONTH(H231)=MONTH(K231)=TRUE,YEAR(H231)=YEAR(K231)=TRUE),((EOMONTH(H231,0)-H231+1)*X231)/DAY(EOMONTH(H231,0)),
IF(AND(F231="Peretoe teenus",H231&gt;=[2]an!$M$37,RANK(D231,$D231:$D231)+COUNTIFS($D$2:D231,D231,$F$2:F231,F231)-1=1),X231,
IF(AND(F231="Peretoe teenus",H231&lt;[2]an!$M$37,S231&lt;&gt;"kahepoolne vajaduspõhine",RANK(D231,$D231:$D231)+COUNTIFS($D$2:D231,D231,$F$2:F231,F231)-1=1),X231,
IF(AND(F231="Peretoe teenus",H231&lt;[2]an!$M$37,S231&lt;&gt;"kahepoolne vajaduspõhine",RANK(D231,$D231:$D231)+COUNTIFS($D$2:D231,D231,$F$2:F231,F231)-1&gt;1),"",
IF(AND(F231="Peretoe teenus",H231&lt;[2]an!$M$37,S231="kahepoolne vajaduspõhine",U231="",RANK(D231,$D231:$D231)+COUNTIFS($D$2:D231,D231,$F$2:F231,F231)-1=1),X231,
IF(AND(F231="Peretoe teenus",H231&lt;[2]an!$M$37,S231="kahepoolne vajaduspõhine",U231="",RANK(D231,$D231:$D231)+COUNTIFS($D$2:D231,D231,$F$2:F231,F231)-1&gt;1),"",
IF(AND(F231="Peretoe teenus",H231&lt;[2]an!$M$37,S231="kahepoolne vajaduspõhine",U231&lt;[2]an!$M$37,RANK(D231,$D231:$D231)+COUNTIFS($D$2:D231,D231,$F$2:F231,F231)-1=1),X231,
IF(AND(F231="Peretoe teenus",H231&lt;[2]an!$M$37,S231="kahepoolne vajaduspõhine",U231&lt;[2]an!$M$37,RANK(D231,$D231:$D231)+COUNTIFS($D$2:D231,D231,$F$2:F231,F231)-1&gt;1),"",
IF(AND(F231="Peretoe teenus",H231&lt;[2]an!$M$37,S231="kahepoolne vajaduspõhine",U231&gt;=[2]an!$M$37,U231&lt;=[2]an!$M$38,RANK(D231,$D231:$D231)+COUNTIFS($D$2:D231,D231,$F$2:F231,F231)-1=1),
((EOMONTH(U231,0)-U231+1)*X231)/DAY(EOMONTH(U231,0))+(DAY(U231)-1)*100/DAY(EOMONTH(U231,0)),
IF(AND(F231="Peretoe teenus",H231&lt;[2]an!$M$37,S231="kahepoolne vajaduspõhine",U231&gt;=[2]an!$M$37,U231&lt;=[2]an!$M$38,RANK(D231,$D231:$D231)+COUNTIFS($D$2:D231,D231,$F$2:F231,F231)-1&gt;1),"",
IF(AND(F231="Peretoe teenus",H231&lt;[2]an!$M$37,S231="kahepoolne vajaduspõhine",U231&gt;[2]an!$M$38,RANK(D231,$D231:$D231)+COUNTIFS($D$2:D231,D231,$F$2:F231,F231)-1=1),X231,
IF(AND(F231="Peretoe teenus",H231&lt;[2]an!$M$37,S231="kahepoolne vajaduspõhine",U231&gt;[2]an!$M$38,RANK(D231,$D231:$D231)+COUNTIFS($D$2:D231,D231,$F$2:F231,F231)-1&gt;1),"",X231*W231)))))))))))))),"")</f>
        <v/>
      </c>
      <c r="Z231" s="18" t="str">
        <f t="shared" si="10"/>
        <v/>
      </c>
      <c r="AA231" s="19" t="str">
        <f>IFERROR(VLOOKUP(E231,[2]an!$A$3:$B$81,2,FALSE),"")</f>
        <v/>
      </c>
      <c r="AB231" s="19" t="str">
        <f>IFERROR(VLOOKUP(AA231,[2]an!$C$2:$D$16,2,FALSE),"")</f>
        <v/>
      </c>
      <c r="AC231" s="20"/>
      <c r="AD231" s="21" t="str">
        <f>IF(A231=[2]an!$F$36,VLOOKUP([2]an!$F$36,[2]an!$F$36:$H$36,3,FALSE),IF(A231=[2]an!$F$35,VLOOKUP([2]an!$F$35,[2]an!$F$35:$H$35,3,FALSE),IF(A231=[2]an!$F$33,VLOOKUP([2]an!$F$33,[2]an!$F$33:$H$33,3,FALSE),IF(A231=[2]an!$F$31,VLOOKUP([2]an!$F$31,[2]an!$F$31:$H$31,3,FALSE),""))))</f>
        <v/>
      </c>
    </row>
    <row r="232" spans="6:30" x14ac:dyDescent="0.2">
      <c r="F232" s="10"/>
      <c r="G232" s="8" t="str">
        <f t="shared" si="11"/>
        <v/>
      </c>
      <c r="H232" s="13"/>
      <c r="K232" s="13"/>
      <c r="L232" s="10"/>
      <c r="M232" s="10"/>
      <c r="S232" s="8" t="str">
        <f>IFERROR(VLOOKUP(D232,[1]peretoe_teenus!$A$2:$L$2000,5,FALSE),"")</f>
        <v/>
      </c>
      <c r="U232" s="13"/>
      <c r="V232" s="15" t="str" cm="1">
        <f t="array" ref="V232">IFERROR(IF(AND(F232="Tugigrupp",RANK(K232,$K232:$K232)+COUNTIFS($K$2:K232,K232,$L$2:L232,L232,$M$2:M232,M232,$I$2:I232,I232,$G$2:G232,G232,$F$2:F232,F232)-1=1),SUMPRODUCT(($F$2:$F$4154=F232)*($G$2:$G$4154=G232)*($K$2:$K$4154=K232)*($I$2:$I$4154=I232)*($L$2:$L$4154=L232)*($M$2:$M$4154=M232)),""),"")</f>
        <v/>
      </c>
      <c r="W232" s="15" t="str">
        <f t="shared" si="9"/>
        <v/>
      </c>
      <c r="X232" s="16" t="str">
        <f>IF(AND(A232=[2]an!$G$38,F232=[2]an!$E$40),[2]an!$G$40,IF(AND(A232=[2]an!$G$38,F232=[2]an!$E$41),[2]an!$G$41,IF(AND(A232=[2]an!$G$38,F232=[2]an!$E$39,H232&gt;=[2]an!$M$37),[2]an!$G$39,
IF(AND(A232=[2]an!$G$38,F232=[2]an!$E$39,H232&lt;[2]an!$M$37,S232="kahepoolne vajaduspõhine",U232=""),[2]an!$M$40,
IF(AND(A232=[2]an!$G$38,F232=[2]an!$E$39,H232&lt;[2]an!$M$37,S232="kahepoolne vajaduspõhine",U232&lt;&gt;""),[2]an!$G$39,
IF(AND(A232=[2]an!$G$38,F232=[2]an!$E$39,H232&lt;[2]an!$M$37,S232&lt;&gt;"kahepoolne vajaduspõhine"),[2]an!$G$39,
IF(AND(A232=[2]an!$G$38,F232=[2]an!$E$42),[2]an!$G$42,
IF(AND(A232=[2]an!$H$38,F232=[2]an!$E$40),[2]an!$H$40,IF(AND(A232=[2]an!$H$38,F232=[2]an!$E$41),[2]an!$H$41,IF(AND(A232=[2]an!$H$38,F232=[2]an!$E$39,H232&gt;=[2]an!$M$37),[2]an!$H$39,
IF(AND(A232=[2]an!$H$38,F232=[2]an!$E$39,H232&lt;[2]an!$M$37,S232="kahepoolne vajaduspõhine",U232=""),[2]an!$M$40,
IF(AND(A232=[2]an!$H$38,F232=[2]an!$E$39,H232&lt;[2]an!$M$37,S232="kahepoolne vajaduspõhine",U232&lt;&gt;""),[2]an!$H$39,
IF(AND(A232=[2]an!$H$38,F232=[2]an!$E$39,H232&lt;[2]an!$M$37,S232&lt;&gt;"kahepoolne vajaduspõhine"),[2]an!$H$39,
IF(AND(A232=[2]an!$H$38,F232=[2]an!$E$42),[2]an!$H$42,
IF(AND(A232=[2]an!$I$38,F232=[2]an!$E$40),[2]an!$I$40,IF(AND(A232=[2]an!$I$38,F232=[2]an!$E$41),[2]an!$I$41,IF(AND(A232=[2]an!$I$38,F232=[2]an!$E$39,H232&gt;=[2]an!$M$37),[2]an!$I$39,
IF(AND(A232=[2]an!$I$38,F232=[2]an!$E$39,H232&lt;[2]an!$M$37,S232="kahepoolne vajaduspõhine",U232=""),[2]an!$M$40,
IF(AND(A232=[2]an!$I$38,F232=[2]an!$E$39,H232&lt;[2]an!$M$37,S232="kahepoolne vajaduspõhine",U232&lt;&gt;""),[2]an!$I$39,
IF(AND(A232=[2]an!$I$38,F232=[2]an!$E$39,H232&lt;[2]an!$M$37,S232&lt;&gt;"kahepoolne vajaduspõhine"),[2]an!$I$39,
IF(AND(A232=[2]an!$I$38,F232=[2]an!$E$42),[2]an!$I$42,
IF(AND(A232=[2]an!$J$38,F232=[2]an!$E$40),[2]an!$J$40,IF(AND(A232=[2]an!$J$38,F232=[2]an!$E$41),[2]an!$J$41,IF(AND(A232=[2]an!$J$38,F232=[2]an!$E$39,H232&gt;=[2]an!$M$37),[2]an!$J$39,
IF(AND(A232=[2]an!$J$38,F232=[2]an!$E$39,H232&lt;[2]an!$M$37,S232="kahepoolne vajaduspõhine",U232=""),[2]an!$M$40,
IF(AND(A232=[2]an!$J$38,F232=[2]an!$E$39,H232&lt;[2]an!$M$37,S232="kahepoolne vajaduspõhine",U232&lt;&gt;""),[2]an!$J$39,
IF(AND(A232=[2]an!$J$38,F232=[2]an!$E$39,H232&lt;[2]an!$M$37,S232&lt;&gt;"kahepoolne vajaduspõhine"),[2]an!$J$39,
IF(AND(A232=[2]an!$J$38,F232=[2]an!$E$42),[2]an!$J$42,""))))))))))))))))))))))))))))</f>
        <v/>
      </c>
      <c r="Y232" s="17" t="str">
        <f>IFERROR(IF(F232="Tugigrupp",0,
IF(AND(F232="Peretoe teenus",H232&gt;=[2]an!$M$37,RANK(D232,$D232:$D232)+COUNTIFS($D$2:D232,D232,$F$2:F232,F232)-1&gt;1),"",
IF(AND(F232="Peretoe teenus",H232&gt;=[2]an!$M$37,RANK(D232,$D232:$D232)+COUNTIFS($D$2:D232,D232,$F$2:F232,F232)-1=1,MONTH(H232)=MONTH(K232)=TRUE,YEAR(H232)=YEAR(K232)=TRUE),((EOMONTH(H232,0)-H232+1)*X232)/DAY(EOMONTH(H232,0)),
IF(AND(F232="Peretoe teenus",H232&gt;=[2]an!$M$37,RANK(D232,$D232:$D232)+COUNTIFS($D$2:D232,D232,$F$2:F232,F232)-1=1),X232,
IF(AND(F232="Peretoe teenus",H232&lt;[2]an!$M$37,S232&lt;&gt;"kahepoolne vajaduspõhine",RANK(D232,$D232:$D232)+COUNTIFS($D$2:D232,D232,$F$2:F232,F232)-1=1),X232,
IF(AND(F232="Peretoe teenus",H232&lt;[2]an!$M$37,S232&lt;&gt;"kahepoolne vajaduspõhine",RANK(D232,$D232:$D232)+COUNTIFS($D$2:D232,D232,$F$2:F232,F232)-1&gt;1),"",
IF(AND(F232="Peretoe teenus",H232&lt;[2]an!$M$37,S232="kahepoolne vajaduspõhine",U232="",RANK(D232,$D232:$D232)+COUNTIFS($D$2:D232,D232,$F$2:F232,F232)-1=1),X232,
IF(AND(F232="Peretoe teenus",H232&lt;[2]an!$M$37,S232="kahepoolne vajaduspõhine",U232="",RANK(D232,$D232:$D232)+COUNTIFS($D$2:D232,D232,$F$2:F232,F232)-1&gt;1),"",
IF(AND(F232="Peretoe teenus",H232&lt;[2]an!$M$37,S232="kahepoolne vajaduspõhine",U232&lt;[2]an!$M$37,RANK(D232,$D232:$D232)+COUNTIFS($D$2:D232,D232,$F$2:F232,F232)-1=1),X232,
IF(AND(F232="Peretoe teenus",H232&lt;[2]an!$M$37,S232="kahepoolne vajaduspõhine",U232&lt;[2]an!$M$37,RANK(D232,$D232:$D232)+COUNTIFS($D$2:D232,D232,$F$2:F232,F232)-1&gt;1),"",
IF(AND(F232="Peretoe teenus",H232&lt;[2]an!$M$37,S232="kahepoolne vajaduspõhine",U232&gt;=[2]an!$M$37,U232&lt;=[2]an!$M$38,RANK(D232,$D232:$D232)+COUNTIFS($D$2:D232,D232,$F$2:F232,F232)-1=1),
((EOMONTH(U232,0)-U232+1)*X232)/DAY(EOMONTH(U232,0))+(DAY(U232)-1)*100/DAY(EOMONTH(U232,0)),
IF(AND(F232="Peretoe teenus",H232&lt;[2]an!$M$37,S232="kahepoolne vajaduspõhine",U232&gt;=[2]an!$M$37,U232&lt;=[2]an!$M$38,RANK(D232,$D232:$D232)+COUNTIFS($D$2:D232,D232,$F$2:F232,F232)-1&gt;1),"",
IF(AND(F232="Peretoe teenus",H232&lt;[2]an!$M$37,S232="kahepoolne vajaduspõhine",U232&gt;[2]an!$M$38,RANK(D232,$D232:$D232)+COUNTIFS($D$2:D232,D232,$F$2:F232,F232)-1=1),X232,
IF(AND(F232="Peretoe teenus",H232&lt;[2]an!$M$37,S232="kahepoolne vajaduspõhine",U232&gt;[2]an!$M$38,RANK(D232,$D232:$D232)+COUNTIFS($D$2:D232,D232,$F$2:F232,F232)-1&gt;1),"",X232*W232)))))))))))))),"")</f>
        <v/>
      </c>
      <c r="Z232" s="18" t="str">
        <f t="shared" si="10"/>
        <v/>
      </c>
      <c r="AA232" s="19" t="str">
        <f>IFERROR(VLOOKUP(E232,[2]an!$A$3:$B$81,2,FALSE),"")</f>
        <v/>
      </c>
      <c r="AB232" s="19" t="str">
        <f>IFERROR(VLOOKUP(AA232,[2]an!$C$2:$D$16,2,FALSE),"")</f>
        <v/>
      </c>
      <c r="AC232" s="20"/>
      <c r="AD232" s="21" t="str">
        <f>IF(A232=[2]an!$F$36,VLOOKUP([2]an!$F$36,[2]an!$F$36:$H$36,3,FALSE),IF(A232=[2]an!$F$35,VLOOKUP([2]an!$F$35,[2]an!$F$35:$H$35,3,FALSE),IF(A232=[2]an!$F$33,VLOOKUP([2]an!$F$33,[2]an!$F$33:$H$33,3,FALSE),IF(A232=[2]an!$F$31,VLOOKUP([2]an!$F$31,[2]an!$F$31:$H$31,3,FALSE),""))))</f>
        <v/>
      </c>
    </row>
    <row r="233" spans="6:30" x14ac:dyDescent="0.2">
      <c r="F233" s="10"/>
      <c r="G233" s="8" t="str">
        <f t="shared" si="11"/>
        <v/>
      </c>
      <c r="H233" s="13"/>
      <c r="K233" s="13"/>
      <c r="L233" s="10"/>
      <c r="M233" s="10"/>
      <c r="S233" s="8" t="str">
        <f>IFERROR(VLOOKUP(D233,[1]peretoe_teenus!$A$2:$L$2000,5,FALSE),"")</f>
        <v/>
      </c>
      <c r="U233" s="13"/>
      <c r="V233" s="15" t="str" cm="1">
        <f t="array" ref="V233">IFERROR(IF(AND(F233="Tugigrupp",RANK(K233,$K233:$K233)+COUNTIFS($K$2:K233,K233,$L$2:L233,L233,$M$2:M233,M233,$I$2:I233,I233,$G$2:G233,G233,$F$2:F233,F233)-1=1),SUMPRODUCT(($F$2:$F$4154=F233)*($G$2:$G$4154=G233)*($K$2:$K$4154=K233)*($I$2:$I$4154=I233)*($L$2:$L$4154=L233)*($M$2:$M$4154=M233)),""),"")</f>
        <v/>
      </c>
      <c r="W233" s="15" t="str">
        <f t="shared" si="9"/>
        <v/>
      </c>
      <c r="X233" s="16" t="str">
        <f>IF(AND(A233=[2]an!$G$38,F233=[2]an!$E$40),[2]an!$G$40,IF(AND(A233=[2]an!$G$38,F233=[2]an!$E$41),[2]an!$G$41,IF(AND(A233=[2]an!$G$38,F233=[2]an!$E$39,H233&gt;=[2]an!$M$37),[2]an!$G$39,
IF(AND(A233=[2]an!$G$38,F233=[2]an!$E$39,H233&lt;[2]an!$M$37,S233="kahepoolne vajaduspõhine",U233=""),[2]an!$M$40,
IF(AND(A233=[2]an!$G$38,F233=[2]an!$E$39,H233&lt;[2]an!$M$37,S233="kahepoolne vajaduspõhine",U233&lt;&gt;""),[2]an!$G$39,
IF(AND(A233=[2]an!$G$38,F233=[2]an!$E$39,H233&lt;[2]an!$M$37,S233&lt;&gt;"kahepoolne vajaduspõhine"),[2]an!$G$39,
IF(AND(A233=[2]an!$G$38,F233=[2]an!$E$42),[2]an!$G$42,
IF(AND(A233=[2]an!$H$38,F233=[2]an!$E$40),[2]an!$H$40,IF(AND(A233=[2]an!$H$38,F233=[2]an!$E$41),[2]an!$H$41,IF(AND(A233=[2]an!$H$38,F233=[2]an!$E$39,H233&gt;=[2]an!$M$37),[2]an!$H$39,
IF(AND(A233=[2]an!$H$38,F233=[2]an!$E$39,H233&lt;[2]an!$M$37,S233="kahepoolne vajaduspõhine",U233=""),[2]an!$M$40,
IF(AND(A233=[2]an!$H$38,F233=[2]an!$E$39,H233&lt;[2]an!$M$37,S233="kahepoolne vajaduspõhine",U233&lt;&gt;""),[2]an!$H$39,
IF(AND(A233=[2]an!$H$38,F233=[2]an!$E$39,H233&lt;[2]an!$M$37,S233&lt;&gt;"kahepoolne vajaduspõhine"),[2]an!$H$39,
IF(AND(A233=[2]an!$H$38,F233=[2]an!$E$42),[2]an!$H$42,
IF(AND(A233=[2]an!$I$38,F233=[2]an!$E$40),[2]an!$I$40,IF(AND(A233=[2]an!$I$38,F233=[2]an!$E$41),[2]an!$I$41,IF(AND(A233=[2]an!$I$38,F233=[2]an!$E$39,H233&gt;=[2]an!$M$37),[2]an!$I$39,
IF(AND(A233=[2]an!$I$38,F233=[2]an!$E$39,H233&lt;[2]an!$M$37,S233="kahepoolne vajaduspõhine",U233=""),[2]an!$M$40,
IF(AND(A233=[2]an!$I$38,F233=[2]an!$E$39,H233&lt;[2]an!$M$37,S233="kahepoolne vajaduspõhine",U233&lt;&gt;""),[2]an!$I$39,
IF(AND(A233=[2]an!$I$38,F233=[2]an!$E$39,H233&lt;[2]an!$M$37,S233&lt;&gt;"kahepoolne vajaduspõhine"),[2]an!$I$39,
IF(AND(A233=[2]an!$I$38,F233=[2]an!$E$42),[2]an!$I$42,
IF(AND(A233=[2]an!$J$38,F233=[2]an!$E$40),[2]an!$J$40,IF(AND(A233=[2]an!$J$38,F233=[2]an!$E$41),[2]an!$J$41,IF(AND(A233=[2]an!$J$38,F233=[2]an!$E$39,H233&gt;=[2]an!$M$37),[2]an!$J$39,
IF(AND(A233=[2]an!$J$38,F233=[2]an!$E$39,H233&lt;[2]an!$M$37,S233="kahepoolne vajaduspõhine",U233=""),[2]an!$M$40,
IF(AND(A233=[2]an!$J$38,F233=[2]an!$E$39,H233&lt;[2]an!$M$37,S233="kahepoolne vajaduspõhine",U233&lt;&gt;""),[2]an!$J$39,
IF(AND(A233=[2]an!$J$38,F233=[2]an!$E$39,H233&lt;[2]an!$M$37,S233&lt;&gt;"kahepoolne vajaduspõhine"),[2]an!$J$39,
IF(AND(A233=[2]an!$J$38,F233=[2]an!$E$42),[2]an!$J$42,""))))))))))))))))))))))))))))</f>
        <v/>
      </c>
      <c r="Y233" s="17" t="str">
        <f>IFERROR(IF(F233="Tugigrupp",0,
IF(AND(F233="Peretoe teenus",H233&gt;=[2]an!$M$37,RANK(D233,$D233:$D233)+COUNTIFS($D$2:D233,D233,$F$2:F233,F233)-1&gt;1),"",
IF(AND(F233="Peretoe teenus",H233&gt;=[2]an!$M$37,RANK(D233,$D233:$D233)+COUNTIFS($D$2:D233,D233,$F$2:F233,F233)-1=1,MONTH(H233)=MONTH(K233)=TRUE,YEAR(H233)=YEAR(K233)=TRUE),((EOMONTH(H233,0)-H233+1)*X233)/DAY(EOMONTH(H233,0)),
IF(AND(F233="Peretoe teenus",H233&gt;=[2]an!$M$37,RANK(D233,$D233:$D233)+COUNTIFS($D$2:D233,D233,$F$2:F233,F233)-1=1),X233,
IF(AND(F233="Peretoe teenus",H233&lt;[2]an!$M$37,S233&lt;&gt;"kahepoolne vajaduspõhine",RANK(D233,$D233:$D233)+COUNTIFS($D$2:D233,D233,$F$2:F233,F233)-1=1),X233,
IF(AND(F233="Peretoe teenus",H233&lt;[2]an!$M$37,S233&lt;&gt;"kahepoolne vajaduspõhine",RANK(D233,$D233:$D233)+COUNTIFS($D$2:D233,D233,$F$2:F233,F233)-1&gt;1),"",
IF(AND(F233="Peretoe teenus",H233&lt;[2]an!$M$37,S233="kahepoolne vajaduspõhine",U233="",RANK(D233,$D233:$D233)+COUNTIFS($D$2:D233,D233,$F$2:F233,F233)-1=1),X233,
IF(AND(F233="Peretoe teenus",H233&lt;[2]an!$M$37,S233="kahepoolne vajaduspõhine",U233="",RANK(D233,$D233:$D233)+COUNTIFS($D$2:D233,D233,$F$2:F233,F233)-1&gt;1),"",
IF(AND(F233="Peretoe teenus",H233&lt;[2]an!$M$37,S233="kahepoolne vajaduspõhine",U233&lt;[2]an!$M$37,RANK(D233,$D233:$D233)+COUNTIFS($D$2:D233,D233,$F$2:F233,F233)-1=1),X233,
IF(AND(F233="Peretoe teenus",H233&lt;[2]an!$M$37,S233="kahepoolne vajaduspõhine",U233&lt;[2]an!$M$37,RANK(D233,$D233:$D233)+COUNTIFS($D$2:D233,D233,$F$2:F233,F233)-1&gt;1),"",
IF(AND(F233="Peretoe teenus",H233&lt;[2]an!$M$37,S233="kahepoolne vajaduspõhine",U233&gt;=[2]an!$M$37,U233&lt;=[2]an!$M$38,RANK(D233,$D233:$D233)+COUNTIFS($D$2:D233,D233,$F$2:F233,F233)-1=1),
((EOMONTH(U233,0)-U233+1)*X233)/DAY(EOMONTH(U233,0))+(DAY(U233)-1)*100/DAY(EOMONTH(U233,0)),
IF(AND(F233="Peretoe teenus",H233&lt;[2]an!$M$37,S233="kahepoolne vajaduspõhine",U233&gt;=[2]an!$M$37,U233&lt;=[2]an!$M$38,RANK(D233,$D233:$D233)+COUNTIFS($D$2:D233,D233,$F$2:F233,F233)-1&gt;1),"",
IF(AND(F233="Peretoe teenus",H233&lt;[2]an!$M$37,S233="kahepoolne vajaduspõhine",U233&gt;[2]an!$M$38,RANK(D233,$D233:$D233)+COUNTIFS($D$2:D233,D233,$F$2:F233,F233)-1=1),X233,
IF(AND(F233="Peretoe teenus",H233&lt;[2]an!$M$37,S233="kahepoolne vajaduspõhine",U233&gt;[2]an!$M$38,RANK(D233,$D233:$D233)+COUNTIFS($D$2:D233,D233,$F$2:F233,F233)-1&gt;1),"",X233*W233)))))))))))))),"")</f>
        <v/>
      </c>
      <c r="Z233" s="18" t="str">
        <f t="shared" si="10"/>
        <v/>
      </c>
      <c r="AA233" s="19" t="str">
        <f>IFERROR(VLOOKUP(E233,[2]an!$A$3:$B$81,2,FALSE),"")</f>
        <v/>
      </c>
      <c r="AB233" s="19" t="str">
        <f>IFERROR(VLOOKUP(AA233,[2]an!$C$2:$D$16,2,FALSE),"")</f>
        <v/>
      </c>
      <c r="AC233" s="20"/>
      <c r="AD233" s="21" t="str">
        <f>IF(A233=[2]an!$F$36,VLOOKUP([2]an!$F$36,[2]an!$F$36:$H$36,3,FALSE),IF(A233=[2]an!$F$35,VLOOKUP([2]an!$F$35,[2]an!$F$35:$H$35,3,FALSE),IF(A233=[2]an!$F$33,VLOOKUP([2]an!$F$33,[2]an!$F$33:$H$33,3,FALSE),IF(A233=[2]an!$F$31,VLOOKUP([2]an!$F$31,[2]an!$F$31:$H$31,3,FALSE),""))))</f>
        <v/>
      </c>
    </row>
    <row r="234" spans="6:30" x14ac:dyDescent="0.2">
      <c r="F234" s="10"/>
      <c r="G234" s="8" t="str">
        <f t="shared" si="11"/>
        <v/>
      </c>
      <c r="H234" s="13"/>
      <c r="K234" s="13"/>
      <c r="L234" s="10"/>
      <c r="M234" s="10"/>
      <c r="S234" s="8" t="str">
        <f>IFERROR(VLOOKUP(D234,[1]peretoe_teenus!$A$2:$L$2000,5,FALSE),"")</f>
        <v/>
      </c>
      <c r="U234" s="13"/>
      <c r="V234" s="15" t="str" cm="1">
        <f t="array" ref="V234">IFERROR(IF(AND(F234="Tugigrupp",RANK(K234,$K234:$K234)+COUNTIFS($K$2:K234,K234,$L$2:L234,L234,$M$2:M234,M234,$I$2:I234,I234,$G$2:G234,G234,$F$2:F234,F234)-1=1),SUMPRODUCT(($F$2:$F$4154=F234)*($G$2:$G$4154=G234)*($K$2:$K$4154=K234)*($I$2:$I$4154=I234)*($L$2:$L$4154=L234)*($M$2:$M$4154=M234)),""),"")</f>
        <v/>
      </c>
      <c r="W234" s="15" t="str">
        <f t="shared" si="9"/>
        <v/>
      </c>
      <c r="X234" s="16" t="str">
        <f>IF(AND(A234=[2]an!$G$38,F234=[2]an!$E$40),[2]an!$G$40,IF(AND(A234=[2]an!$G$38,F234=[2]an!$E$41),[2]an!$G$41,IF(AND(A234=[2]an!$G$38,F234=[2]an!$E$39,H234&gt;=[2]an!$M$37),[2]an!$G$39,
IF(AND(A234=[2]an!$G$38,F234=[2]an!$E$39,H234&lt;[2]an!$M$37,S234="kahepoolne vajaduspõhine",U234=""),[2]an!$M$40,
IF(AND(A234=[2]an!$G$38,F234=[2]an!$E$39,H234&lt;[2]an!$M$37,S234="kahepoolne vajaduspõhine",U234&lt;&gt;""),[2]an!$G$39,
IF(AND(A234=[2]an!$G$38,F234=[2]an!$E$39,H234&lt;[2]an!$M$37,S234&lt;&gt;"kahepoolne vajaduspõhine"),[2]an!$G$39,
IF(AND(A234=[2]an!$G$38,F234=[2]an!$E$42),[2]an!$G$42,
IF(AND(A234=[2]an!$H$38,F234=[2]an!$E$40),[2]an!$H$40,IF(AND(A234=[2]an!$H$38,F234=[2]an!$E$41),[2]an!$H$41,IF(AND(A234=[2]an!$H$38,F234=[2]an!$E$39,H234&gt;=[2]an!$M$37),[2]an!$H$39,
IF(AND(A234=[2]an!$H$38,F234=[2]an!$E$39,H234&lt;[2]an!$M$37,S234="kahepoolne vajaduspõhine",U234=""),[2]an!$M$40,
IF(AND(A234=[2]an!$H$38,F234=[2]an!$E$39,H234&lt;[2]an!$M$37,S234="kahepoolne vajaduspõhine",U234&lt;&gt;""),[2]an!$H$39,
IF(AND(A234=[2]an!$H$38,F234=[2]an!$E$39,H234&lt;[2]an!$M$37,S234&lt;&gt;"kahepoolne vajaduspõhine"),[2]an!$H$39,
IF(AND(A234=[2]an!$H$38,F234=[2]an!$E$42),[2]an!$H$42,
IF(AND(A234=[2]an!$I$38,F234=[2]an!$E$40),[2]an!$I$40,IF(AND(A234=[2]an!$I$38,F234=[2]an!$E$41),[2]an!$I$41,IF(AND(A234=[2]an!$I$38,F234=[2]an!$E$39,H234&gt;=[2]an!$M$37),[2]an!$I$39,
IF(AND(A234=[2]an!$I$38,F234=[2]an!$E$39,H234&lt;[2]an!$M$37,S234="kahepoolne vajaduspõhine",U234=""),[2]an!$M$40,
IF(AND(A234=[2]an!$I$38,F234=[2]an!$E$39,H234&lt;[2]an!$M$37,S234="kahepoolne vajaduspõhine",U234&lt;&gt;""),[2]an!$I$39,
IF(AND(A234=[2]an!$I$38,F234=[2]an!$E$39,H234&lt;[2]an!$M$37,S234&lt;&gt;"kahepoolne vajaduspõhine"),[2]an!$I$39,
IF(AND(A234=[2]an!$I$38,F234=[2]an!$E$42),[2]an!$I$42,
IF(AND(A234=[2]an!$J$38,F234=[2]an!$E$40),[2]an!$J$40,IF(AND(A234=[2]an!$J$38,F234=[2]an!$E$41),[2]an!$J$41,IF(AND(A234=[2]an!$J$38,F234=[2]an!$E$39,H234&gt;=[2]an!$M$37),[2]an!$J$39,
IF(AND(A234=[2]an!$J$38,F234=[2]an!$E$39,H234&lt;[2]an!$M$37,S234="kahepoolne vajaduspõhine",U234=""),[2]an!$M$40,
IF(AND(A234=[2]an!$J$38,F234=[2]an!$E$39,H234&lt;[2]an!$M$37,S234="kahepoolne vajaduspõhine",U234&lt;&gt;""),[2]an!$J$39,
IF(AND(A234=[2]an!$J$38,F234=[2]an!$E$39,H234&lt;[2]an!$M$37,S234&lt;&gt;"kahepoolne vajaduspõhine"),[2]an!$J$39,
IF(AND(A234=[2]an!$J$38,F234=[2]an!$E$42),[2]an!$J$42,""))))))))))))))))))))))))))))</f>
        <v/>
      </c>
      <c r="Y234" s="17" t="str">
        <f>IFERROR(IF(F234="Tugigrupp",0,
IF(AND(F234="Peretoe teenus",H234&gt;=[2]an!$M$37,RANK(D234,$D234:$D234)+COUNTIFS($D$2:D234,D234,$F$2:F234,F234)-1&gt;1),"",
IF(AND(F234="Peretoe teenus",H234&gt;=[2]an!$M$37,RANK(D234,$D234:$D234)+COUNTIFS($D$2:D234,D234,$F$2:F234,F234)-1=1,MONTH(H234)=MONTH(K234)=TRUE,YEAR(H234)=YEAR(K234)=TRUE),((EOMONTH(H234,0)-H234+1)*X234)/DAY(EOMONTH(H234,0)),
IF(AND(F234="Peretoe teenus",H234&gt;=[2]an!$M$37,RANK(D234,$D234:$D234)+COUNTIFS($D$2:D234,D234,$F$2:F234,F234)-1=1),X234,
IF(AND(F234="Peretoe teenus",H234&lt;[2]an!$M$37,S234&lt;&gt;"kahepoolne vajaduspõhine",RANK(D234,$D234:$D234)+COUNTIFS($D$2:D234,D234,$F$2:F234,F234)-1=1),X234,
IF(AND(F234="Peretoe teenus",H234&lt;[2]an!$M$37,S234&lt;&gt;"kahepoolne vajaduspõhine",RANK(D234,$D234:$D234)+COUNTIFS($D$2:D234,D234,$F$2:F234,F234)-1&gt;1),"",
IF(AND(F234="Peretoe teenus",H234&lt;[2]an!$M$37,S234="kahepoolne vajaduspõhine",U234="",RANK(D234,$D234:$D234)+COUNTIFS($D$2:D234,D234,$F$2:F234,F234)-1=1),X234,
IF(AND(F234="Peretoe teenus",H234&lt;[2]an!$M$37,S234="kahepoolne vajaduspõhine",U234="",RANK(D234,$D234:$D234)+COUNTIFS($D$2:D234,D234,$F$2:F234,F234)-1&gt;1),"",
IF(AND(F234="Peretoe teenus",H234&lt;[2]an!$M$37,S234="kahepoolne vajaduspõhine",U234&lt;[2]an!$M$37,RANK(D234,$D234:$D234)+COUNTIFS($D$2:D234,D234,$F$2:F234,F234)-1=1),X234,
IF(AND(F234="Peretoe teenus",H234&lt;[2]an!$M$37,S234="kahepoolne vajaduspõhine",U234&lt;[2]an!$M$37,RANK(D234,$D234:$D234)+COUNTIFS($D$2:D234,D234,$F$2:F234,F234)-1&gt;1),"",
IF(AND(F234="Peretoe teenus",H234&lt;[2]an!$M$37,S234="kahepoolne vajaduspõhine",U234&gt;=[2]an!$M$37,U234&lt;=[2]an!$M$38,RANK(D234,$D234:$D234)+COUNTIFS($D$2:D234,D234,$F$2:F234,F234)-1=1),
((EOMONTH(U234,0)-U234+1)*X234)/DAY(EOMONTH(U234,0))+(DAY(U234)-1)*100/DAY(EOMONTH(U234,0)),
IF(AND(F234="Peretoe teenus",H234&lt;[2]an!$M$37,S234="kahepoolne vajaduspõhine",U234&gt;=[2]an!$M$37,U234&lt;=[2]an!$M$38,RANK(D234,$D234:$D234)+COUNTIFS($D$2:D234,D234,$F$2:F234,F234)-1&gt;1),"",
IF(AND(F234="Peretoe teenus",H234&lt;[2]an!$M$37,S234="kahepoolne vajaduspõhine",U234&gt;[2]an!$M$38,RANK(D234,$D234:$D234)+COUNTIFS($D$2:D234,D234,$F$2:F234,F234)-1=1),X234,
IF(AND(F234="Peretoe teenus",H234&lt;[2]an!$M$37,S234="kahepoolne vajaduspõhine",U234&gt;[2]an!$M$38,RANK(D234,$D234:$D234)+COUNTIFS($D$2:D234,D234,$F$2:F234,F234)-1&gt;1),"",X234*W234)))))))))))))),"")</f>
        <v/>
      </c>
      <c r="Z234" s="18" t="str">
        <f t="shared" si="10"/>
        <v/>
      </c>
      <c r="AA234" s="19" t="str">
        <f>IFERROR(VLOOKUP(E234,[2]an!$A$3:$B$81,2,FALSE),"")</f>
        <v/>
      </c>
      <c r="AB234" s="19" t="str">
        <f>IFERROR(VLOOKUP(AA234,[2]an!$C$2:$D$16,2,FALSE),"")</f>
        <v/>
      </c>
      <c r="AC234" s="20"/>
      <c r="AD234" s="21" t="str">
        <f>IF(A234=[2]an!$F$36,VLOOKUP([2]an!$F$36,[2]an!$F$36:$H$36,3,FALSE),IF(A234=[2]an!$F$35,VLOOKUP([2]an!$F$35,[2]an!$F$35:$H$35,3,FALSE),IF(A234=[2]an!$F$33,VLOOKUP([2]an!$F$33,[2]an!$F$33:$H$33,3,FALSE),IF(A234=[2]an!$F$31,VLOOKUP([2]an!$F$31,[2]an!$F$31:$H$31,3,FALSE),""))))</f>
        <v/>
      </c>
    </row>
    <row r="235" spans="6:30" x14ac:dyDescent="0.2">
      <c r="F235" s="10"/>
      <c r="G235" s="8" t="str">
        <f t="shared" si="11"/>
        <v/>
      </c>
      <c r="H235" s="13"/>
      <c r="K235" s="13"/>
      <c r="L235" s="10"/>
      <c r="M235" s="10"/>
      <c r="S235" s="8" t="str">
        <f>IFERROR(VLOOKUP(D235,[1]peretoe_teenus!$A$2:$L$2000,5,FALSE),"")</f>
        <v/>
      </c>
      <c r="U235" s="13"/>
      <c r="V235" s="15" t="str" cm="1">
        <f t="array" ref="V235">IFERROR(IF(AND(F235="Tugigrupp",RANK(K235,$K235:$K235)+COUNTIFS($K$2:K235,K235,$L$2:L235,L235,$M$2:M235,M235,$I$2:I235,I235,$G$2:G235,G235,$F$2:F235,F235)-1=1),SUMPRODUCT(($F$2:$F$4154=F235)*($G$2:$G$4154=G235)*($K$2:$K$4154=K235)*($I$2:$I$4154=I235)*($L$2:$L$4154=L235)*($M$2:$M$4154=M235)),""),"")</f>
        <v/>
      </c>
      <c r="W235" s="15" t="str">
        <f t="shared" si="9"/>
        <v/>
      </c>
      <c r="X235" s="16" t="str">
        <f>IF(AND(A235=[2]an!$G$38,F235=[2]an!$E$40),[2]an!$G$40,IF(AND(A235=[2]an!$G$38,F235=[2]an!$E$41),[2]an!$G$41,IF(AND(A235=[2]an!$G$38,F235=[2]an!$E$39,H235&gt;=[2]an!$M$37),[2]an!$G$39,
IF(AND(A235=[2]an!$G$38,F235=[2]an!$E$39,H235&lt;[2]an!$M$37,S235="kahepoolne vajaduspõhine",U235=""),[2]an!$M$40,
IF(AND(A235=[2]an!$G$38,F235=[2]an!$E$39,H235&lt;[2]an!$M$37,S235="kahepoolne vajaduspõhine",U235&lt;&gt;""),[2]an!$G$39,
IF(AND(A235=[2]an!$G$38,F235=[2]an!$E$39,H235&lt;[2]an!$M$37,S235&lt;&gt;"kahepoolne vajaduspõhine"),[2]an!$G$39,
IF(AND(A235=[2]an!$G$38,F235=[2]an!$E$42),[2]an!$G$42,
IF(AND(A235=[2]an!$H$38,F235=[2]an!$E$40),[2]an!$H$40,IF(AND(A235=[2]an!$H$38,F235=[2]an!$E$41),[2]an!$H$41,IF(AND(A235=[2]an!$H$38,F235=[2]an!$E$39,H235&gt;=[2]an!$M$37),[2]an!$H$39,
IF(AND(A235=[2]an!$H$38,F235=[2]an!$E$39,H235&lt;[2]an!$M$37,S235="kahepoolne vajaduspõhine",U235=""),[2]an!$M$40,
IF(AND(A235=[2]an!$H$38,F235=[2]an!$E$39,H235&lt;[2]an!$M$37,S235="kahepoolne vajaduspõhine",U235&lt;&gt;""),[2]an!$H$39,
IF(AND(A235=[2]an!$H$38,F235=[2]an!$E$39,H235&lt;[2]an!$M$37,S235&lt;&gt;"kahepoolne vajaduspõhine"),[2]an!$H$39,
IF(AND(A235=[2]an!$H$38,F235=[2]an!$E$42),[2]an!$H$42,
IF(AND(A235=[2]an!$I$38,F235=[2]an!$E$40),[2]an!$I$40,IF(AND(A235=[2]an!$I$38,F235=[2]an!$E$41),[2]an!$I$41,IF(AND(A235=[2]an!$I$38,F235=[2]an!$E$39,H235&gt;=[2]an!$M$37),[2]an!$I$39,
IF(AND(A235=[2]an!$I$38,F235=[2]an!$E$39,H235&lt;[2]an!$M$37,S235="kahepoolne vajaduspõhine",U235=""),[2]an!$M$40,
IF(AND(A235=[2]an!$I$38,F235=[2]an!$E$39,H235&lt;[2]an!$M$37,S235="kahepoolne vajaduspõhine",U235&lt;&gt;""),[2]an!$I$39,
IF(AND(A235=[2]an!$I$38,F235=[2]an!$E$39,H235&lt;[2]an!$M$37,S235&lt;&gt;"kahepoolne vajaduspõhine"),[2]an!$I$39,
IF(AND(A235=[2]an!$I$38,F235=[2]an!$E$42),[2]an!$I$42,
IF(AND(A235=[2]an!$J$38,F235=[2]an!$E$40),[2]an!$J$40,IF(AND(A235=[2]an!$J$38,F235=[2]an!$E$41),[2]an!$J$41,IF(AND(A235=[2]an!$J$38,F235=[2]an!$E$39,H235&gt;=[2]an!$M$37),[2]an!$J$39,
IF(AND(A235=[2]an!$J$38,F235=[2]an!$E$39,H235&lt;[2]an!$M$37,S235="kahepoolne vajaduspõhine",U235=""),[2]an!$M$40,
IF(AND(A235=[2]an!$J$38,F235=[2]an!$E$39,H235&lt;[2]an!$M$37,S235="kahepoolne vajaduspõhine",U235&lt;&gt;""),[2]an!$J$39,
IF(AND(A235=[2]an!$J$38,F235=[2]an!$E$39,H235&lt;[2]an!$M$37,S235&lt;&gt;"kahepoolne vajaduspõhine"),[2]an!$J$39,
IF(AND(A235=[2]an!$J$38,F235=[2]an!$E$42),[2]an!$J$42,""))))))))))))))))))))))))))))</f>
        <v/>
      </c>
      <c r="Y235" s="17" t="str">
        <f>IFERROR(IF(F235="Tugigrupp",0,
IF(AND(F235="Peretoe teenus",H235&gt;=[2]an!$M$37,RANK(D235,$D235:$D235)+COUNTIFS($D$2:D235,D235,$F$2:F235,F235)-1&gt;1),"",
IF(AND(F235="Peretoe teenus",H235&gt;=[2]an!$M$37,RANK(D235,$D235:$D235)+COUNTIFS($D$2:D235,D235,$F$2:F235,F235)-1=1,MONTH(H235)=MONTH(K235)=TRUE,YEAR(H235)=YEAR(K235)=TRUE),((EOMONTH(H235,0)-H235+1)*X235)/DAY(EOMONTH(H235,0)),
IF(AND(F235="Peretoe teenus",H235&gt;=[2]an!$M$37,RANK(D235,$D235:$D235)+COUNTIFS($D$2:D235,D235,$F$2:F235,F235)-1=1),X235,
IF(AND(F235="Peretoe teenus",H235&lt;[2]an!$M$37,S235&lt;&gt;"kahepoolne vajaduspõhine",RANK(D235,$D235:$D235)+COUNTIFS($D$2:D235,D235,$F$2:F235,F235)-1=1),X235,
IF(AND(F235="Peretoe teenus",H235&lt;[2]an!$M$37,S235&lt;&gt;"kahepoolne vajaduspõhine",RANK(D235,$D235:$D235)+COUNTIFS($D$2:D235,D235,$F$2:F235,F235)-1&gt;1),"",
IF(AND(F235="Peretoe teenus",H235&lt;[2]an!$M$37,S235="kahepoolne vajaduspõhine",U235="",RANK(D235,$D235:$D235)+COUNTIFS($D$2:D235,D235,$F$2:F235,F235)-1=1),X235,
IF(AND(F235="Peretoe teenus",H235&lt;[2]an!$M$37,S235="kahepoolne vajaduspõhine",U235="",RANK(D235,$D235:$D235)+COUNTIFS($D$2:D235,D235,$F$2:F235,F235)-1&gt;1),"",
IF(AND(F235="Peretoe teenus",H235&lt;[2]an!$M$37,S235="kahepoolne vajaduspõhine",U235&lt;[2]an!$M$37,RANK(D235,$D235:$D235)+COUNTIFS($D$2:D235,D235,$F$2:F235,F235)-1=1),X235,
IF(AND(F235="Peretoe teenus",H235&lt;[2]an!$M$37,S235="kahepoolne vajaduspõhine",U235&lt;[2]an!$M$37,RANK(D235,$D235:$D235)+COUNTIFS($D$2:D235,D235,$F$2:F235,F235)-1&gt;1),"",
IF(AND(F235="Peretoe teenus",H235&lt;[2]an!$M$37,S235="kahepoolne vajaduspõhine",U235&gt;=[2]an!$M$37,U235&lt;=[2]an!$M$38,RANK(D235,$D235:$D235)+COUNTIFS($D$2:D235,D235,$F$2:F235,F235)-1=1),
((EOMONTH(U235,0)-U235+1)*X235)/DAY(EOMONTH(U235,0))+(DAY(U235)-1)*100/DAY(EOMONTH(U235,0)),
IF(AND(F235="Peretoe teenus",H235&lt;[2]an!$M$37,S235="kahepoolne vajaduspõhine",U235&gt;=[2]an!$M$37,U235&lt;=[2]an!$M$38,RANK(D235,$D235:$D235)+COUNTIFS($D$2:D235,D235,$F$2:F235,F235)-1&gt;1),"",
IF(AND(F235="Peretoe teenus",H235&lt;[2]an!$M$37,S235="kahepoolne vajaduspõhine",U235&gt;[2]an!$M$38,RANK(D235,$D235:$D235)+COUNTIFS($D$2:D235,D235,$F$2:F235,F235)-1=1),X235,
IF(AND(F235="Peretoe teenus",H235&lt;[2]an!$M$37,S235="kahepoolne vajaduspõhine",U235&gt;[2]an!$M$38,RANK(D235,$D235:$D235)+COUNTIFS($D$2:D235,D235,$F$2:F235,F235)-1&gt;1),"",X235*W235)))))))))))))),"")</f>
        <v/>
      </c>
      <c r="Z235" s="18" t="str">
        <f t="shared" si="10"/>
        <v/>
      </c>
      <c r="AA235" s="19" t="str">
        <f>IFERROR(VLOOKUP(E235,[2]an!$A$3:$B$81,2,FALSE),"")</f>
        <v/>
      </c>
      <c r="AB235" s="19" t="str">
        <f>IFERROR(VLOOKUP(AA235,[2]an!$C$2:$D$16,2,FALSE),"")</f>
        <v/>
      </c>
      <c r="AC235" s="20"/>
      <c r="AD235" s="21" t="str">
        <f>IF(A235=[2]an!$F$36,VLOOKUP([2]an!$F$36,[2]an!$F$36:$H$36,3,FALSE),IF(A235=[2]an!$F$35,VLOOKUP([2]an!$F$35,[2]an!$F$35:$H$35,3,FALSE),IF(A235=[2]an!$F$33,VLOOKUP([2]an!$F$33,[2]an!$F$33:$H$33,3,FALSE),IF(A235=[2]an!$F$31,VLOOKUP([2]an!$F$31,[2]an!$F$31:$H$31,3,FALSE),""))))</f>
        <v/>
      </c>
    </row>
    <row r="236" spans="6:30" x14ac:dyDescent="0.2">
      <c r="F236" s="10"/>
      <c r="G236" s="8" t="str">
        <f t="shared" si="11"/>
        <v/>
      </c>
      <c r="H236" s="13"/>
      <c r="K236" s="13"/>
      <c r="L236" s="10"/>
      <c r="M236" s="10"/>
      <c r="S236" s="8" t="str">
        <f>IFERROR(VLOOKUP(D236,[1]peretoe_teenus!$A$2:$L$2000,5,FALSE),"")</f>
        <v/>
      </c>
      <c r="U236" s="13"/>
      <c r="V236" s="15" t="str" cm="1">
        <f t="array" ref="V236">IFERROR(IF(AND(F236="Tugigrupp",RANK(K236,$K236:$K236)+COUNTIFS($K$2:K236,K236,$L$2:L236,L236,$M$2:M236,M236,$I$2:I236,I236,$G$2:G236,G236,$F$2:F236,F236)-1=1),SUMPRODUCT(($F$2:$F$4154=F236)*($G$2:$G$4154=G236)*($K$2:$K$4154=K236)*($I$2:$I$4154=I236)*($L$2:$L$4154=L236)*($M$2:$M$4154=M236)),""),"")</f>
        <v/>
      </c>
      <c r="W236" s="15" t="str">
        <f t="shared" si="9"/>
        <v/>
      </c>
      <c r="X236" s="16" t="str">
        <f>IF(AND(A236=[2]an!$G$38,F236=[2]an!$E$40),[2]an!$G$40,IF(AND(A236=[2]an!$G$38,F236=[2]an!$E$41),[2]an!$G$41,IF(AND(A236=[2]an!$G$38,F236=[2]an!$E$39,H236&gt;=[2]an!$M$37),[2]an!$G$39,
IF(AND(A236=[2]an!$G$38,F236=[2]an!$E$39,H236&lt;[2]an!$M$37,S236="kahepoolne vajaduspõhine",U236=""),[2]an!$M$40,
IF(AND(A236=[2]an!$G$38,F236=[2]an!$E$39,H236&lt;[2]an!$M$37,S236="kahepoolne vajaduspõhine",U236&lt;&gt;""),[2]an!$G$39,
IF(AND(A236=[2]an!$G$38,F236=[2]an!$E$39,H236&lt;[2]an!$M$37,S236&lt;&gt;"kahepoolne vajaduspõhine"),[2]an!$G$39,
IF(AND(A236=[2]an!$G$38,F236=[2]an!$E$42),[2]an!$G$42,
IF(AND(A236=[2]an!$H$38,F236=[2]an!$E$40),[2]an!$H$40,IF(AND(A236=[2]an!$H$38,F236=[2]an!$E$41),[2]an!$H$41,IF(AND(A236=[2]an!$H$38,F236=[2]an!$E$39,H236&gt;=[2]an!$M$37),[2]an!$H$39,
IF(AND(A236=[2]an!$H$38,F236=[2]an!$E$39,H236&lt;[2]an!$M$37,S236="kahepoolne vajaduspõhine",U236=""),[2]an!$M$40,
IF(AND(A236=[2]an!$H$38,F236=[2]an!$E$39,H236&lt;[2]an!$M$37,S236="kahepoolne vajaduspõhine",U236&lt;&gt;""),[2]an!$H$39,
IF(AND(A236=[2]an!$H$38,F236=[2]an!$E$39,H236&lt;[2]an!$M$37,S236&lt;&gt;"kahepoolne vajaduspõhine"),[2]an!$H$39,
IF(AND(A236=[2]an!$H$38,F236=[2]an!$E$42),[2]an!$H$42,
IF(AND(A236=[2]an!$I$38,F236=[2]an!$E$40),[2]an!$I$40,IF(AND(A236=[2]an!$I$38,F236=[2]an!$E$41),[2]an!$I$41,IF(AND(A236=[2]an!$I$38,F236=[2]an!$E$39,H236&gt;=[2]an!$M$37),[2]an!$I$39,
IF(AND(A236=[2]an!$I$38,F236=[2]an!$E$39,H236&lt;[2]an!$M$37,S236="kahepoolne vajaduspõhine",U236=""),[2]an!$M$40,
IF(AND(A236=[2]an!$I$38,F236=[2]an!$E$39,H236&lt;[2]an!$M$37,S236="kahepoolne vajaduspõhine",U236&lt;&gt;""),[2]an!$I$39,
IF(AND(A236=[2]an!$I$38,F236=[2]an!$E$39,H236&lt;[2]an!$M$37,S236&lt;&gt;"kahepoolne vajaduspõhine"),[2]an!$I$39,
IF(AND(A236=[2]an!$I$38,F236=[2]an!$E$42),[2]an!$I$42,
IF(AND(A236=[2]an!$J$38,F236=[2]an!$E$40),[2]an!$J$40,IF(AND(A236=[2]an!$J$38,F236=[2]an!$E$41),[2]an!$J$41,IF(AND(A236=[2]an!$J$38,F236=[2]an!$E$39,H236&gt;=[2]an!$M$37),[2]an!$J$39,
IF(AND(A236=[2]an!$J$38,F236=[2]an!$E$39,H236&lt;[2]an!$M$37,S236="kahepoolne vajaduspõhine",U236=""),[2]an!$M$40,
IF(AND(A236=[2]an!$J$38,F236=[2]an!$E$39,H236&lt;[2]an!$M$37,S236="kahepoolne vajaduspõhine",U236&lt;&gt;""),[2]an!$J$39,
IF(AND(A236=[2]an!$J$38,F236=[2]an!$E$39,H236&lt;[2]an!$M$37,S236&lt;&gt;"kahepoolne vajaduspõhine"),[2]an!$J$39,
IF(AND(A236=[2]an!$J$38,F236=[2]an!$E$42),[2]an!$J$42,""))))))))))))))))))))))))))))</f>
        <v/>
      </c>
      <c r="Y236" s="17" t="str">
        <f>IFERROR(IF(F236="Tugigrupp",0,
IF(AND(F236="Peretoe teenus",H236&gt;=[2]an!$M$37,RANK(D236,$D236:$D236)+COUNTIFS($D$2:D236,D236,$F$2:F236,F236)-1&gt;1),"",
IF(AND(F236="Peretoe teenus",H236&gt;=[2]an!$M$37,RANK(D236,$D236:$D236)+COUNTIFS($D$2:D236,D236,$F$2:F236,F236)-1=1,MONTH(H236)=MONTH(K236)=TRUE,YEAR(H236)=YEAR(K236)=TRUE),((EOMONTH(H236,0)-H236+1)*X236)/DAY(EOMONTH(H236,0)),
IF(AND(F236="Peretoe teenus",H236&gt;=[2]an!$M$37,RANK(D236,$D236:$D236)+COUNTIFS($D$2:D236,D236,$F$2:F236,F236)-1=1),X236,
IF(AND(F236="Peretoe teenus",H236&lt;[2]an!$M$37,S236&lt;&gt;"kahepoolne vajaduspõhine",RANK(D236,$D236:$D236)+COUNTIFS($D$2:D236,D236,$F$2:F236,F236)-1=1),X236,
IF(AND(F236="Peretoe teenus",H236&lt;[2]an!$M$37,S236&lt;&gt;"kahepoolne vajaduspõhine",RANK(D236,$D236:$D236)+COUNTIFS($D$2:D236,D236,$F$2:F236,F236)-1&gt;1),"",
IF(AND(F236="Peretoe teenus",H236&lt;[2]an!$M$37,S236="kahepoolne vajaduspõhine",U236="",RANK(D236,$D236:$D236)+COUNTIFS($D$2:D236,D236,$F$2:F236,F236)-1=1),X236,
IF(AND(F236="Peretoe teenus",H236&lt;[2]an!$M$37,S236="kahepoolne vajaduspõhine",U236="",RANK(D236,$D236:$D236)+COUNTIFS($D$2:D236,D236,$F$2:F236,F236)-1&gt;1),"",
IF(AND(F236="Peretoe teenus",H236&lt;[2]an!$M$37,S236="kahepoolne vajaduspõhine",U236&lt;[2]an!$M$37,RANK(D236,$D236:$D236)+COUNTIFS($D$2:D236,D236,$F$2:F236,F236)-1=1),X236,
IF(AND(F236="Peretoe teenus",H236&lt;[2]an!$M$37,S236="kahepoolne vajaduspõhine",U236&lt;[2]an!$M$37,RANK(D236,$D236:$D236)+COUNTIFS($D$2:D236,D236,$F$2:F236,F236)-1&gt;1),"",
IF(AND(F236="Peretoe teenus",H236&lt;[2]an!$M$37,S236="kahepoolne vajaduspõhine",U236&gt;=[2]an!$M$37,U236&lt;=[2]an!$M$38,RANK(D236,$D236:$D236)+COUNTIFS($D$2:D236,D236,$F$2:F236,F236)-1=1),
((EOMONTH(U236,0)-U236+1)*X236)/DAY(EOMONTH(U236,0))+(DAY(U236)-1)*100/DAY(EOMONTH(U236,0)),
IF(AND(F236="Peretoe teenus",H236&lt;[2]an!$M$37,S236="kahepoolne vajaduspõhine",U236&gt;=[2]an!$M$37,U236&lt;=[2]an!$M$38,RANK(D236,$D236:$D236)+COUNTIFS($D$2:D236,D236,$F$2:F236,F236)-1&gt;1),"",
IF(AND(F236="Peretoe teenus",H236&lt;[2]an!$M$37,S236="kahepoolne vajaduspõhine",U236&gt;[2]an!$M$38,RANK(D236,$D236:$D236)+COUNTIFS($D$2:D236,D236,$F$2:F236,F236)-1=1),X236,
IF(AND(F236="Peretoe teenus",H236&lt;[2]an!$M$37,S236="kahepoolne vajaduspõhine",U236&gt;[2]an!$M$38,RANK(D236,$D236:$D236)+COUNTIFS($D$2:D236,D236,$F$2:F236,F236)-1&gt;1),"",X236*W236)))))))))))))),"")</f>
        <v/>
      </c>
      <c r="Z236" s="18" t="str">
        <f t="shared" si="10"/>
        <v/>
      </c>
      <c r="AA236" s="19" t="str">
        <f>IFERROR(VLOOKUP(E236,[2]an!$A$3:$B$81,2,FALSE),"")</f>
        <v/>
      </c>
      <c r="AB236" s="19" t="str">
        <f>IFERROR(VLOOKUP(AA236,[2]an!$C$2:$D$16,2,FALSE),"")</f>
        <v/>
      </c>
      <c r="AC236" s="20"/>
      <c r="AD236" s="21" t="str">
        <f>IF(A236=[2]an!$F$36,VLOOKUP([2]an!$F$36,[2]an!$F$36:$H$36,3,FALSE),IF(A236=[2]an!$F$35,VLOOKUP([2]an!$F$35,[2]an!$F$35:$H$35,3,FALSE),IF(A236=[2]an!$F$33,VLOOKUP([2]an!$F$33,[2]an!$F$33:$H$33,3,FALSE),IF(A236=[2]an!$F$31,VLOOKUP([2]an!$F$31,[2]an!$F$31:$H$31,3,FALSE),""))))</f>
        <v/>
      </c>
    </row>
    <row r="237" spans="6:30" x14ac:dyDescent="0.2">
      <c r="F237" s="10"/>
      <c r="G237" s="8" t="str">
        <f t="shared" si="11"/>
        <v/>
      </c>
      <c r="H237" s="13"/>
      <c r="K237" s="13"/>
      <c r="L237" s="10"/>
      <c r="M237" s="10"/>
      <c r="S237" s="8" t="str">
        <f>IFERROR(VLOOKUP(D237,[1]peretoe_teenus!$A$2:$L$2000,5,FALSE),"")</f>
        <v/>
      </c>
      <c r="U237" s="13"/>
      <c r="V237" s="15" t="str" cm="1">
        <f t="array" ref="V237">IFERROR(IF(AND(F237="Tugigrupp",RANK(K237,$K237:$K237)+COUNTIFS($K$2:K237,K237,$L$2:L237,L237,$M$2:M237,M237,$I$2:I237,I237,$G$2:G237,G237,$F$2:F237,F237)-1=1),SUMPRODUCT(($F$2:$F$4154=F237)*($G$2:$G$4154=G237)*($K$2:$K$4154=K237)*($I$2:$I$4154=I237)*($L$2:$L$4154=L237)*($M$2:$M$4154=M237)),""),"")</f>
        <v/>
      </c>
      <c r="W237" s="15" t="str">
        <f t="shared" si="9"/>
        <v/>
      </c>
      <c r="X237" s="16" t="str">
        <f>IF(AND(A237=[2]an!$G$38,F237=[2]an!$E$40),[2]an!$G$40,IF(AND(A237=[2]an!$G$38,F237=[2]an!$E$41),[2]an!$G$41,IF(AND(A237=[2]an!$G$38,F237=[2]an!$E$39,H237&gt;=[2]an!$M$37),[2]an!$G$39,
IF(AND(A237=[2]an!$G$38,F237=[2]an!$E$39,H237&lt;[2]an!$M$37,S237="kahepoolne vajaduspõhine",U237=""),[2]an!$M$40,
IF(AND(A237=[2]an!$G$38,F237=[2]an!$E$39,H237&lt;[2]an!$M$37,S237="kahepoolne vajaduspõhine",U237&lt;&gt;""),[2]an!$G$39,
IF(AND(A237=[2]an!$G$38,F237=[2]an!$E$39,H237&lt;[2]an!$M$37,S237&lt;&gt;"kahepoolne vajaduspõhine"),[2]an!$G$39,
IF(AND(A237=[2]an!$G$38,F237=[2]an!$E$42),[2]an!$G$42,
IF(AND(A237=[2]an!$H$38,F237=[2]an!$E$40),[2]an!$H$40,IF(AND(A237=[2]an!$H$38,F237=[2]an!$E$41),[2]an!$H$41,IF(AND(A237=[2]an!$H$38,F237=[2]an!$E$39,H237&gt;=[2]an!$M$37),[2]an!$H$39,
IF(AND(A237=[2]an!$H$38,F237=[2]an!$E$39,H237&lt;[2]an!$M$37,S237="kahepoolne vajaduspõhine",U237=""),[2]an!$M$40,
IF(AND(A237=[2]an!$H$38,F237=[2]an!$E$39,H237&lt;[2]an!$M$37,S237="kahepoolne vajaduspõhine",U237&lt;&gt;""),[2]an!$H$39,
IF(AND(A237=[2]an!$H$38,F237=[2]an!$E$39,H237&lt;[2]an!$M$37,S237&lt;&gt;"kahepoolne vajaduspõhine"),[2]an!$H$39,
IF(AND(A237=[2]an!$H$38,F237=[2]an!$E$42),[2]an!$H$42,
IF(AND(A237=[2]an!$I$38,F237=[2]an!$E$40),[2]an!$I$40,IF(AND(A237=[2]an!$I$38,F237=[2]an!$E$41),[2]an!$I$41,IF(AND(A237=[2]an!$I$38,F237=[2]an!$E$39,H237&gt;=[2]an!$M$37),[2]an!$I$39,
IF(AND(A237=[2]an!$I$38,F237=[2]an!$E$39,H237&lt;[2]an!$M$37,S237="kahepoolne vajaduspõhine",U237=""),[2]an!$M$40,
IF(AND(A237=[2]an!$I$38,F237=[2]an!$E$39,H237&lt;[2]an!$M$37,S237="kahepoolne vajaduspõhine",U237&lt;&gt;""),[2]an!$I$39,
IF(AND(A237=[2]an!$I$38,F237=[2]an!$E$39,H237&lt;[2]an!$M$37,S237&lt;&gt;"kahepoolne vajaduspõhine"),[2]an!$I$39,
IF(AND(A237=[2]an!$I$38,F237=[2]an!$E$42),[2]an!$I$42,
IF(AND(A237=[2]an!$J$38,F237=[2]an!$E$40),[2]an!$J$40,IF(AND(A237=[2]an!$J$38,F237=[2]an!$E$41),[2]an!$J$41,IF(AND(A237=[2]an!$J$38,F237=[2]an!$E$39,H237&gt;=[2]an!$M$37),[2]an!$J$39,
IF(AND(A237=[2]an!$J$38,F237=[2]an!$E$39,H237&lt;[2]an!$M$37,S237="kahepoolne vajaduspõhine",U237=""),[2]an!$M$40,
IF(AND(A237=[2]an!$J$38,F237=[2]an!$E$39,H237&lt;[2]an!$M$37,S237="kahepoolne vajaduspõhine",U237&lt;&gt;""),[2]an!$J$39,
IF(AND(A237=[2]an!$J$38,F237=[2]an!$E$39,H237&lt;[2]an!$M$37,S237&lt;&gt;"kahepoolne vajaduspõhine"),[2]an!$J$39,
IF(AND(A237=[2]an!$J$38,F237=[2]an!$E$42),[2]an!$J$42,""))))))))))))))))))))))))))))</f>
        <v/>
      </c>
      <c r="Y237" s="17" t="str">
        <f>IFERROR(IF(F237="Tugigrupp",0,
IF(AND(F237="Peretoe teenus",H237&gt;=[2]an!$M$37,RANK(D237,$D237:$D237)+COUNTIFS($D$2:D237,D237,$F$2:F237,F237)-1&gt;1),"",
IF(AND(F237="Peretoe teenus",H237&gt;=[2]an!$M$37,RANK(D237,$D237:$D237)+COUNTIFS($D$2:D237,D237,$F$2:F237,F237)-1=1,MONTH(H237)=MONTH(K237)=TRUE,YEAR(H237)=YEAR(K237)=TRUE),((EOMONTH(H237,0)-H237+1)*X237)/DAY(EOMONTH(H237,0)),
IF(AND(F237="Peretoe teenus",H237&gt;=[2]an!$M$37,RANK(D237,$D237:$D237)+COUNTIFS($D$2:D237,D237,$F$2:F237,F237)-1=1),X237,
IF(AND(F237="Peretoe teenus",H237&lt;[2]an!$M$37,S237&lt;&gt;"kahepoolne vajaduspõhine",RANK(D237,$D237:$D237)+COUNTIFS($D$2:D237,D237,$F$2:F237,F237)-1=1),X237,
IF(AND(F237="Peretoe teenus",H237&lt;[2]an!$M$37,S237&lt;&gt;"kahepoolne vajaduspõhine",RANK(D237,$D237:$D237)+COUNTIFS($D$2:D237,D237,$F$2:F237,F237)-1&gt;1),"",
IF(AND(F237="Peretoe teenus",H237&lt;[2]an!$M$37,S237="kahepoolne vajaduspõhine",U237="",RANK(D237,$D237:$D237)+COUNTIFS($D$2:D237,D237,$F$2:F237,F237)-1=1),X237,
IF(AND(F237="Peretoe teenus",H237&lt;[2]an!$M$37,S237="kahepoolne vajaduspõhine",U237="",RANK(D237,$D237:$D237)+COUNTIFS($D$2:D237,D237,$F$2:F237,F237)-1&gt;1),"",
IF(AND(F237="Peretoe teenus",H237&lt;[2]an!$M$37,S237="kahepoolne vajaduspõhine",U237&lt;[2]an!$M$37,RANK(D237,$D237:$D237)+COUNTIFS($D$2:D237,D237,$F$2:F237,F237)-1=1),X237,
IF(AND(F237="Peretoe teenus",H237&lt;[2]an!$M$37,S237="kahepoolne vajaduspõhine",U237&lt;[2]an!$M$37,RANK(D237,$D237:$D237)+COUNTIFS($D$2:D237,D237,$F$2:F237,F237)-1&gt;1),"",
IF(AND(F237="Peretoe teenus",H237&lt;[2]an!$M$37,S237="kahepoolne vajaduspõhine",U237&gt;=[2]an!$M$37,U237&lt;=[2]an!$M$38,RANK(D237,$D237:$D237)+COUNTIFS($D$2:D237,D237,$F$2:F237,F237)-1=1),
((EOMONTH(U237,0)-U237+1)*X237)/DAY(EOMONTH(U237,0))+(DAY(U237)-1)*100/DAY(EOMONTH(U237,0)),
IF(AND(F237="Peretoe teenus",H237&lt;[2]an!$M$37,S237="kahepoolne vajaduspõhine",U237&gt;=[2]an!$M$37,U237&lt;=[2]an!$M$38,RANK(D237,$D237:$D237)+COUNTIFS($D$2:D237,D237,$F$2:F237,F237)-1&gt;1),"",
IF(AND(F237="Peretoe teenus",H237&lt;[2]an!$M$37,S237="kahepoolne vajaduspõhine",U237&gt;[2]an!$M$38,RANK(D237,$D237:$D237)+COUNTIFS($D$2:D237,D237,$F$2:F237,F237)-1=1),X237,
IF(AND(F237="Peretoe teenus",H237&lt;[2]an!$M$37,S237="kahepoolne vajaduspõhine",U237&gt;[2]an!$M$38,RANK(D237,$D237:$D237)+COUNTIFS($D$2:D237,D237,$F$2:F237,F237)-1&gt;1),"",X237*W237)))))))))))))),"")</f>
        <v/>
      </c>
      <c r="Z237" s="18" t="str">
        <f t="shared" si="10"/>
        <v/>
      </c>
      <c r="AA237" s="19" t="str">
        <f>IFERROR(VLOOKUP(E237,[2]an!$A$3:$B$81,2,FALSE),"")</f>
        <v/>
      </c>
      <c r="AB237" s="19" t="str">
        <f>IFERROR(VLOOKUP(AA237,[2]an!$C$2:$D$16,2,FALSE),"")</f>
        <v/>
      </c>
      <c r="AC237" s="20"/>
      <c r="AD237" s="21" t="str">
        <f>IF(A237=[2]an!$F$36,VLOOKUP([2]an!$F$36,[2]an!$F$36:$H$36,3,FALSE),IF(A237=[2]an!$F$35,VLOOKUP([2]an!$F$35,[2]an!$F$35:$H$35,3,FALSE),IF(A237=[2]an!$F$33,VLOOKUP([2]an!$F$33,[2]an!$F$33:$H$33,3,FALSE),IF(A237=[2]an!$F$31,VLOOKUP([2]an!$F$31,[2]an!$F$31:$H$31,3,FALSE),""))))</f>
        <v/>
      </c>
    </row>
    <row r="238" spans="6:30" x14ac:dyDescent="0.2">
      <c r="F238" s="10"/>
      <c r="G238" s="8" t="str">
        <f t="shared" si="11"/>
        <v/>
      </c>
      <c r="H238" s="13"/>
      <c r="K238" s="13"/>
      <c r="L238" s="10"/>
      <c r="M238" s="10"/>
      <c r="S238" s="8" t="str">
        <f>IFERROR(VLOOKUP(D238,[1]peretoe_teenus!$A$2:$L$2000,5,FALSE),"")</f>
        <v/>
      </c>
      <c r="U238" s="13"/>
      <c r="V238" s="15" t="str" cm="1">
        <f t="array" ref="V238">IFERROR(IF(AND(F238="Tugigrupp",RANK(K238,$K238:$K238)+COUNTIFS($K$2:K238,K238,$L$2:L238,L238,$M$2:M238,M238,$I$2:I238,I238,$G$2:G238,G238,$F$2:F238,F238)-1=1),SUMPRODUCT(($F$2:$F$4154=F238)*($G$2:$G$4154=G238)*($K$2:$K$4154=K238)*($I$2:$I$4154=I238)*($L$2:$L$4154=L238)*($M$2:$M$4154=M238)),""),"")</f>
        <v/>
      </c>
      <c r="W238" s="15" t="str">
        <f t="shared" si="9"/>
        <v/>
      </c>
      <c r="X238" s="16" t="str">
        <f>IF(AND(A238=[2]an!$G$38,F238=[2]an!$E$40),[2]an!$G$40,IF(AND(A238=[2]an!$G$38,F238=[2]an!$E$41),[2]an!$G$41,IF(AND(A238=[2]an!$G$38,F238=[2]an!$E$39,H238&gt;=[2]an!$M$37),[2]an!$G$39,
IF(AND(A238=[2]an!$G$38,F238=[2]an!$E$39,H238&lt;[2]an!$M$37,S238="kahepoolne vajaduspõhine",U238=""),[2]an!$M$40,
IF(AND(A238=[2]an!$G$38,F238=[2]an!$E$39,H238&lt;[2]an!$M$37,S238="kahepoolne vajaduspõhine",U238&lt;&gt;""),[2]an!$G$39,
IF(AND(A238=[2]an!$G$38,F238=[2]an!$E$39,H238&lt;[2]an!$M$37,S238&lt;&gt;"kahepoolne vajaduspõhine"),[2]an!$G$39,
IF(AND(A238=[2]an!$G$38,F238=[2]an!$E$42),[2]an!$G$42,
IF(AND(A238=[2]an!$H$38,F238=[2]an!$E$40),[2]an!$H$40,IF(AND(A238=[2]an!$H$38,F238=[2]an!$E$41),[2]an!$H$41,IF(AND(A238=[2]an!$H$38,F238=[2]an!$E$39,H238&gt;=[2]an!$M$37),[2]an!$H$39,
IF(AND(A238=[2]an!$H$38,F238=[2]an!$E$39,H238&lt;[2]an!$M$37,S238="kahepoolne vajaduspõhine",U238=""),[2]an!$M$40,
IF(AND(A238=[2]an!$H$38,F238=[2]an!$E$39,H238&lt;[2]an!$M$37,S238="kahepoolne vajaduspõhine",U238&lt;&gt;""),[2]an!$H$39,
IF(AND(A238=[2]an!$H$38,F238=[2]an!$E$39,H238&lt;[2]an!$M$37,S238&lt;&gt;"kahepoolne vajaduspõhine"),[2]an!$H$39,
IF(AND(A238=[2]an!$H$38,F238=[2]an!$E$42),[2]an!$H$42,
IF(AND(A238=[2]an!$I$38,F238=[2]an!$E$40),[2]an!$I$40,IF(AND(A238=[2]an!$I$38,F238=[2]an!$E$41),[2]an!$I$41,IF(AND(A238=[2]an!$I$38,F238=[2]an!$E$39,H238&gt;=[2]an!$M$37),[2]an!$I$39,
IF(AND(A238=[2]an!$I$38,F238=[2]an!$E$39,H238&lt;[2]an!$M$37,S238="kahepoolne vajaduspõhine",U238=""),[2]an!$M$40,
IF(AND(A238=[2]an!$I$38,F238=[2]an!$E$39,H238&lt;[2]an!$M$37,S238="kahepoolne vajaduspõhine",U238&lt;&gt;""),[2]an!$I$39,
IF(AND(A238=[2]an!$I$38,F238=[2]an!$E$39,H238&lt;[2]an!$M$37,S238&lt;&gt;"kahepoolne vajaduspõhine"),[2]an!$I$39,
IF(AND(A238=[2]an!$I$38,F238=[2]an!$E$42),[2]an!$I$42,
IF(AND(A238=[2]an!$J$38,F238=[2]an!$E$40),[2]an!$J$40,IF(AND(A238=[2]an!$J$38,F238=[2]an!$E$41),[2]an!$J$41,IF(AND(A238=[2]an!$J$38,F238=[2]an!$E$39,H238&gt;=[2]an!$M$37),[2]an!$J$39,
IF(AND(A238=[2]an!$J$38,F238=[2]an!$E$39,H238&lt;[2]an!$M$37,S238="kahepoolne vajaduspõhine",U238=""),[2]an!$M$40,
IF(AND(A238=[2]an!$J$38,F238=[2]an!$E$39,H238&lt;[2]an!$M$37,S238="kahepoolne vajaduspõhine",U238&lt;&gt;""),[2]an!$J$39,
IF(AND(A238=[2]an!$J$38,F238=[2]an!$E$39,H238&lt;[2]an!$M$37,S238&lt;&gt;"kahepoolne vajaduspõhine"),[2]an!$J$39,
IF(AND(A238=[2]an!$J$38,F238=[2]an!$E$42),[2]an!$J$42,""))))))))))))))))))))))))))))</f>
        <v/>
      </c>
      <c r="Y238" s="17" t="str">
        <f>IFERROR(IF(F238="Tugigrupp",0,
IF(AND(F238="Peretoe teenus",H238&gt;=[2]an!$M$37,RANK(D238,$D238:$D238)+COUNTIFS($D$2:D238,D238,$F$2:F238,F238)-1&gt;1),"",
IF(AND(F238="Peretoe teenus",H238&gt;=[2]an!$M$37,RANK(D238,$D238:$D238)+COUNTIFS($D$2:D238,D238,$F$2:F238,F238)-1=1,MONTH(H238)=MONTH(K238)=TRUE,YEAR(H238)=YEAR(K238)=TRUE),((EOMONTH(H238,0)-H238+1)*X238)/DAY(EOMONTH(H238,0)),
IF(AND(F238="Peretoe teenus",H238&gt;=[2]an!$M$37,RANK(D238,$D238:$D238)+COUNTIFS($D$2:D238,D238,$F$2:F238,F238)-1=1),X238,
IF(AND(F238="Peretoe teenus",H238&lt;[2]an!$M$37,S238&lt;&gt;"kahepoolne vajaduspõhine",RANK(D238,$D238:$D238)+COUNTIFS($D$2:D238,D238,$F$2:F238,F238)-1=1),X238,
IF(AND(F238="Peretoe teenus",H238&lt;[2]an!$M$37,S238&lt;&gt;"kahepoolne vajaduspõhine",RANK(D238,$D238:$D238)+COUNTIFS($D$2:D238,D238,$F$2:F238,F238)-1&gt;1),"",
IF(AND(F238="Peretoe teenus",H238&lt;[2]an!$M$37,S238="kahepoolne vajaduspõhine",U238="",RANK(D238,$D238:$D238)+COUNTIFS($D$2:D238,D238,$F$2:F238,F238)-1=1),X238,
IF(AND(F238="Peretoe teenus",H238&lt;[2]an!$M$37,S238="kahepoolne vajaduspõhine",U238="",RANK(D238,$D238:$D238)+COUNTIFS($D$2:D238,D238,$F$2:F238,F238)-1&gt;1),"",
IF(AND(F238="Peretoe teenus",H238&lt;[2]an!$M$37,S238="kahepoolne vajaduspõhine",U238&lt;[2]an!$M$37,RANK(D238,$D238:$D238)+COUNTIFS($D$2:D238,D238,$F$2:F238,F238)-1=1),X238,
IF(AND(F238="Peretoe teenus",H238&lt;[2]an!$M$37,S238="kahepoolne vajaduspõhine",U238&lt;[2]an!$M$37,RANK(D238,$D238:$D238)+COUNTIFS($D$2:D238,D238,$F$2:F238,F238)-1&gt;1),"",
IF(AND(F238="Peretoe teenus",H238&lt;[2]an!$M$37,S238="kahepoolne vajaduspõhine",U238&gt;=[2]an!$M$37,U238&lt;=[2]an!$M$38,RANK(D238,$D238:$D238)+COUNTIFS($D$2:D238,D238,$F$2:F238,F238)-1=1),
((EOMONTH(U238,0)-U238+1)*X238)/DAY(EOMONTH(U238,0))+(DAY(U238)-1)*100/DAY(EOMONTH(U238,0)),
IF(AND(F238="Peretoe teenus",H238&lt;[2]an!$M$37,S238="kahepoolne vajaduspõhine",U238&gt;=[2]an!$M$37,U238&lt;=[2]an!$M$38,RANK(D238,$D238:$D238)+COUNTIFS($D$2:D238,D238,$F$2:F238,F238)-1&gt;1),"",
IF(AND(F238="Peretoe teenus",H238&lt;[2]an!$M$37,S238="kahepoolne vajaduspõhine",U238&gt;[2]an!$M$38,RANK(D238,$D238:$D238)+COUNTIFS($D$2:D238,D238,$F$2:F238,F238)-1=1),X238,
IF(AND(F238="Peretoe teenus",H238&lt;[2]an!$M$37,S238="kahepoolne vajaduspõhine",U238&gt;[2]an!$M$38,RANK(D238,$D238:$D238)+COUNTIFS($D$2:D238,D238,$F$2:F238,F238)-1&gt;1),"",X238*W238)))))))))))))),"")</f>
        <v/>
      </c>
      <c r="Z238" s="18" t="str">
        <f t="shared" si="10"/>
        <v/>
      </c>
      <c r="AA238" s="19" t="str">
        <f>IFERROR(VLOOKUP(E238,[2]an!$A$3:$B$81,2,FALSE),"")</f>
        <v/>
      </c>
      <c r="AB238" s="19" t="str">
        <f>IFERROR(VLOOKUP(AA238,[2]an!$C$2:$D$16,2,FALSE),"")</f>
        <v/>
      </c>
      <c r="AC238" s="20"/>
      <c r="AD238" s="21" t="str">
        <f>IF(A238=[2]an!$F$36,VLOOKUP([2]an!$F$36,[2]an!$F$36:$H$36,3,FALSE),IF(A238=[2]an!$F$35,VLOOKUP([2]an!$F$35,[2]an!$F$35:$H$35,3,FALSE),IF(A238=[2]an!$F$33,VLOOKUP([2]an!$F$33,[2]an!$F$33:$H$33,3,FALSE),IF(A238=[2]an!$F$31,VLOOKUP([2]an!$F$31,[2]an!$F$31:$H$31,3,FALSE),""))))</f>
        <v/>
      </c>
    </row>
    <row r="239" spans="6:30" x14ac:dyDescent="0.2">
      <c r="F239" s="10"/>
      <c r="G239" s="8" t="str">
        <f t="shared" si="11"/>
        <v/>
      </c>
      <c r="H239" s="13"/>
      <c r="K239" s="13"/>
      <c r="L239" s="10"/>
      <c r="M239" s="10"/>
      <c r="S239" s="8" t="str">
        <f>IFERROR(VLOOKUP(D239,[1]peretoe_teenus!$A$2:$L$2000,5,FALSE),"")</f>
        <v/>
      </c>
      <c r="U239" s="13"/>
      <c r="V239" s="15" t="str" cm="1">
        <f t="array" ref="V239">IFERROR(IF(AND(F239="Tugigrupp",RANK(K239,$K239:$K239)+COUNTIFS($K$2:K239,K239,$L$2:L239,L239,$M$2:M239,M239,$I$2:I239,I239,$G$2:G239,G239,$F$2:F239,F239)-1=1),SUMPRODUCT(($F$2:$F$4154=F239)*($G$2:$G$4154=G239)*($K$2:$K$4154=K239)*($I$2:$I$4154=I239)*($L$2:$L$4154=L239)*($M$2:$M$4154=M239)),""),"")</f>
        <v/>
      </c>
      <c r="W239" s="15" t="str">
        <f t="shared" si="9"/>
        <v/>
      </c>
      <c r="X239" s="16" t="str">
        <f>IF(AND(A239=[2]an!$G$38,F239=[2]an!$E$40),[2]an!$G$40,IF(AND(A239=[2]an!$G$38,F239=[2]an!$E$41),[2]an!$G$41,IF(AND(A239=[2]an!$G$38,F239=[2]an!$E$39,H239&gt;=[2]an!$M$37),[2]an!$G$39,
IF(AND(A239=[2]an!$G$38,F239=[2]an!$E$39,H239&lt;[2]an!$M$37,S239="kahepoolne vajaduspõhine",U239=""),[2]an!$M$40,
IF(AND(A239=[2]an!$G$38,F239=[2]an!$E$39,H239&lt;[2]an!$M$37,S239="kahepoolne vajaduspõhine",U239&lt;&gt;""),[2]an!$G$39,
IF(AND(A239=[2]an!$G$38,F239=[2]an!$E$39,H239&lt;[2]an!$M$37,S239&lt;&gt;"kahepoolne vajaduspõhine"),[2]an!$G$39,
IF(AND(A239=[2]an!$G$38,F239=[2]an!$E$42),[2]an!$G$42,
IF(AND(A239=[2]an!$H$38,F239=[2]an!$E$40),[2]an!$H$40,IF(AND(A239=[2]an!$H$38,F239=[2]an!$E$41),[2]an!$H$41,IF(AND(A239=[2]an!$H$38,F239=[2]an!$E$39,H239&gt;=[2]an!$M$37),[2]an!$H$39,
IF(AND(A239=[2]an!$H$38,F239=[2]an!$E$39,H239&lt;[2]an!$M$37,S239="kahepoolne vajaduspõhine",U239=""),[2]an!$M$40,
IF(AND(A239=[2]an!$H$38,F239=[2]an!$E$39,H239&lt;[2]an!$M$37,S239="kahepoolne vajaduspõhine",U239&lt;&gt;""),[2]an!$H$39,
IF(AND(A239=[2]an!$H$38,F239=[2]an!$E$39,H239&lt;[2]an!$M$37,S239&lt;&gt;"kahepoolne vajaduspõhine"),[2]an!$H$39,
IF(AND(A239=[2]an!$H$38,F239=[2]an!$E$42),[2]an!$H$42,
IF(AND(A239=[2]an!$I$38,F239=[2]an!$E$40),[2]an!$I$40,IF(AND(A239=[2]an!$I$38,F239=[2]an!$E$41),[2]an!$I$41,IF(AND(A239=[2]an!$I$38,F239=[2]an!$E$39,H239&gt;=[2]an!$M$37),[2]an!$I$39,
IF(AND(A239=[2]an!$I$38,F239=[2]an!$E$39,H239&lt;[2]an!$M$37,S239="kahepoolne vajaduspõhine",U239=""),[2]an!$M$40,
IF(AND(A239=[2]an!$I$38,F239=[2]an!$E$39,H239&lt;[2]an!$M$37,S239="kahepoolne vajaduspõhine",U239&lt;&gt;""),[2]an!$I$39,
IF(AND(A239=[2]an!$I$38,F239=[2]an!$E$39,H239&lt;[2]an!$M$37,S239&lt;&gt;"kahepoolne vajaduspõhine"),[2]an!$I$39,
IF(AND(A239=[2]an!$I$38,F239=[2]an!$E$42),[2]an!$I$42,
IF(AND(A239=[2]an!$J$38,F239=[2]an!$E$40),[2]an!$J$40,IF(AND(A239=[2]an!$J$38,F239=[2]an!$E$41),[2]an!$J$41,IF(AND(A239=[2]an!$J$38,F239=[2]an!$E$39,H239&gt;=[2]an!$M$37),[2]an!$J$39,
IF(AND(A239=[2]an!$J$38,F239=[2]an!$E$39,H239&lt;[2]an!$M$37,S239="kahepoolne vajaduspõhine",U239=""),[2]an!$M$40,
IF(AND(A239=[2]an!$J$38,F239=[2]an!$E$39,H239&lt;[2]an!$M$37,S239="kahepoolne vajaduspõhine",U239&lt;&gt;""),[2]an!$J$39,
IF(AND(A239=[2]an!$J$38,F239=[2]an!$E$39,H239&lt;[2]an!$M$37,S239&lt;&gt;"kahepoolne vajaduspõhine"),[2]an!$J$39,
IF(AND(A239=[2]an!$J$38,F239=[2]an!$E$42),[2]an!$J$42,""))))))))))))))))))))))))))))</f>
        <v/>
      </c>
      <c r="Y239" s="17" t="str">
        <f>IFERROR(IF(F239="Tugigrupp",0,
IF(AND(F239="Peretoe teenus",H239&gt;=[2]an!$M$37,RANK(D239,$D239:$D239)+COUNTIFS($D$2:D239,D239,$F$2:F239,F239)-1&gt;1),"",
IF(AND(F239="Peretoe teenus",H239&gt;=[2]an!$M$37,RANK(D239,$D239:$D239)+COUNTIFS($D$2:D239,D239,$F$2:F239,F239)-1=1,MONTH(H239)=MONTH(K239)=TRUE,YEAR(H239)=YEAR(K239)=TRUE),((EOMONTH(H239,0)-H239+1)*X239)/DAY(EOMONTH(H239,0)),
IF(AND(F239="Peretoe teenus",H239&gt;=[2]an!$M$37,RANK(D239,$D239:$D239)+COUNTIFS($D$2:D239,D239,$F$2:F239,F239)-1=1),X239,
IF(AND(F239="Peretoe teenus",H239&lt;[2]an!$M$37,S239&lt;&gt;"kahepoolne vajaduspõhine",RANK(D239,$D239:$D239)+COUNTIFS($D$2:D239,D239,$F$2:F239,F239)-1=1),X239,
IF(AND(F239="Peretoe teenus",H239&lt;[2]an!$M$37,S239&lt;&gt;"kahepoolne vajaduspõhine",RANK(D239,$D239:$D239)+COUNTIFS($D$2:D239,D239,$F$2:F239,F239)-1&gt;1),"",
IF(AND(F239="Peretoe teenus",H239&lt;[2]an!$M$37,S239="kahepoolne vajaduspõhine",U239="",RANK(D239,$D239:$D239)+COUNTIFS($D$2:D239,D239,$F$2:F239,F239)-1=1),X239,
IF(AND(F239="Peretoe teenus",H239&lt;[2]an!$M$37,S239="kahepoolne vajaduspõhine",U239="",RANK(D239,$D239:$D239)+COUNTIFS($D$2:D239,D239,$F$2:F239,F239)-1&gt;1),"",
IF(AND(F239="Peretoe teenus",H239&lt;[2]an!$M$37,S239="kahepoolne vajaduspõhine",U239&lt;[2]an!$M$37,RANK(D239,$D239:$D239)+COUNTIFS($D$2:D239,D239,$F$2:F239,F239)-1=1),X239,
IF(AND(F239="Peretoe teenus",H239&lt;[2]an!$M$37,S239="kahepoolne vajaduspõhine",U239&lt;[2]an!$M$37,RANK(D239,$D239:$D239)+COUNTIFS($D$2:D239,D239,$F$2:F239,F239)-1&gt;1),"",
IF(AND(F239="Peretoe teenus",H239&lt;[2]an!$M$37,S239="kahepoolne vajaduspõhine",U239&gt;=[2]an!$M$37,U239&lt;=[2]an!$M$38,RANK(D239,$D239:$D239)+COUNTIFS($D$2:D239,D239,$F$2:F239,F239)-1=1),
((EOMONTH(U239,0)-U239+1)*X239)/DAY(EOMONTH(U239,0))+(DAY(U239)-1)*100/DAY(EOMONTH(U239,0)),
IF(AND(F239="Peretoe teenus",H239&lt;[2]an!$M$37,S239="kahepoolne vajaduspõhine",U239&gt;=[2]an!$M$37,U239&lt;=[2]an!$M$38,RANK(D239,$D239:$D239)+COUNTIFS($D$2:D239,D239,$F$2:F239,F239)-1&gt;1),"",
IF(AND(F239="Peretoe teenus",H239&lt;[2]an!$M$37,S239="kahepoolne vajaduspõhine",U239&gt;[2]an!$M$38,RANK(D239,$D239:$D239)+COUNTIFS($D$2:D239,D239,$F$2:F239,F239)-1=1),X239,
IF(AND(F239="Peretoe teenus",H239&lt;[2]an!$M$37,S239="kahepoolne vajaduspõhine",U239&gt;[2]an!$M$38,RANK(D239,$D239:$D239)+COUNTIFS($D$2:D239,D239,$F$2:F239,F239)-1&gt;1),"",X239*W239)))))))))))))),"")</f>
        <v/>
      </c>
      <c r="Z239" s="18" t="str">
        <f t="shared" si="10"/>
        <v/>
      </c>
      <c r="AA239" s="19" t="str">
        <f>IFERROR(VLOOKUP(E239,[2]an!$A$3:$B$81,2,FALSE),"")</f>
        <v/>
      </c>
      <c r="AB239" s="19" t="str">
        <f>IFERROR(VLOOKUP(AA239,[2]an!$C$2:$D$16,2,FALSE),"")</f>
        <v/>
      </c>
      <c r="AC239" s="20"/>
      <c r="AD239" s="21" t="str">
        <f>IF(A239=[2]an!$F$36,VLOOKUP([2]an!$F$36,[2]an!$F$36:$H$36,3,FALSE),IF(A239=[2]an!$F$35,VLOOKUP([2]an!$F$35,[2]an!$F$35:$H$35,3,FALSE),IF(A239=[2]an!$F$33,VLOOKUP([2]an!$F$33,[2]an!$F$33:$H$33,3,FALSE),IF(A239=[2]an!$F$31,VLOOKUP([2]an!$F$31,[2]an!$F$31:$H$31,3,FALSE),""))))</f>
        <v/>
      </c>
    </row>
    <row r="240" spans="6:30" x14ac:dyDescent="0.2">
      <c r="F240" s="10"/>
      <c r="G240" s="8" t="str">
        <f t="shared" si="11"/>
        <v/>
      </c>
      <c r="H240" s="13"/>
      <c r="K240" s="13"/>
      <c r="L240" s="10"/>
      <c r="M240" s="10"/>
      <c r="S240" s="8" t="str">
        <f>IFERROR(VLOOKUP(D240,[1]peretoe_teenus!$A$2:$L$2000,5,FALSE),"")</f>
        <v/>
      </c>
      <c r="U240" s="13"/>
      <c r="V240" s="15" t="str" cm="1">
        <f t="array" ref="V240">IFERROR(IF(AND(F240="Tugigrupp",RANK(K240,$K240:$K240)+COUNTIFS($K$2:K240,K240,$L$2:L240,L240,$M$2:M240,M240,$I$2:I240,I240,$G$2:G240,G240,$F$2:F240,F240)-1=1),SUMPRODUCT(($F$2:$F$4154=F240)*($G$2:$G$4154=G240)*($K$2:$K$4154=K240)*($I$2:$I$4154=I240)*($L$2:$L$4154=L240)*($M$2:$M$4154=M240)),""),"")</f>
        <v/>
      </c>
      <c r="W240" s="15" t="str">
        <f t="shared" si="9"/>
        <v/>
      </c>
      <c r="X240" s="16" t="str">
        <f>IF(AND(A240=[2]an!$G$38,F240=[2]an!$E$40),[2]an!$G$40,IF(AND(A240=[2]an!$G$38,F240=[2]an!$E$41),[2]an!$G$41,IF(AND(A240=[2]an!$G$38,F240=[2]an!$E$39,H240&gt;=[2]an!$M$37),[2]an!$G$39,
IF(AND(A240=[2]an!$G$38,F240=[2]an!$E$39,H240&lt;[2]an!$M$37,S240="kahepoolne vajaduspõhine",U240=""),[2]an!$M$40,
IF(AND(A240=[2]an!$G$38,F240=[2]an!$E$39,H240&lt;[2]an!$M$37,S240="kahepoolne vajaduspõhine",U240&lt;&gt;""),[2]an!$G$39,
IF(AND(A240=[2]an!$G$38,F240=[2]an!$E$39,H240&lt;[2]an!$M$37,S240&lt;&gt;"kahepoolne vajaduspõhine"),[2]an!$G$39,
IF(AND(A240=[2]an!$G$38,F240=[2]an!$E$42),[2]an!$G$42,
IF(AND(A240=[2]an!$H$38,F240=[2]an!$E$40),[2]an!$H$40,IF(AND(A240=[2]an!$H$38,F240=[2]an!$E$41),[2]an!$H$41,IF(AND(A240=[2]an!$H$38,F240=[2]an!$E$39,H240&gt;=[2]an!$M$37),[2]an!$H$39,
IF(AND(A240=[2]an!$H$38,F240=[2]an!$E$39,H240&lt;[2]an!$M$37,S240="kahepoolne vajaduspõhine",U240=""),[2]an!$M$40,
IF(AND(A240=[2]an!$H$38,F240=[2]an!$E$39,H240&lt;[2]an!$M$37,S240="kahepoolne vajaduspõhine",U240&lt;&gt;""),[2]an!$H$39,
IF(AND(A240=[2]an!$H$38,F240=[2]an!$E$39,H240&lt;[2]an!$M$37,S240&lt;&gt;"kahepoolne vajaduspõhine"),[2]an!$H$39,
IF(AND(A240=[2]an!$H$38,F240=[2]an!$E$42),[2]an!$H$42,
IF(AND(A240=[2]an!$I$38,F240=[2]an!$E$40),[2]an!$I$40,IF(AND(A240=[2]an!$I$38,F240=[2]an!$E$41),[2]an!$I$41,IF(AND(A240=[2]an!$I$38,F240=[2]an!$E$39,H240&gt;=[2]an!$M$37),[2]an!$I$39,
IF(AND(A240=[2]an!$I$38,F240=[2]an!$E$39,H240&lt;[2]an!$M$37,S240="kahepoolne vajaduspõhine",U240=""),[2]an!$M$40,
IF(AND(A240=[2]an!$I$38,F240=[2]an!$E$39,H240&lt;[2]an!$M$37,S240="kahepoolne vajaduspõhine",U240&lt;&gt;""),[2]an!$I$39,
IF(AND(A240=[2]an!$I$38,F240=[2]an!$E$39,H240&lt;[2]an!$M$37,S240&lt;&gt;"kahepoolne vajaduspõhine"),[2]an!$I$39,
IF(AND(A240=[2]an!$I$38,F240=[2]an!$E$42),[2]an!$I$42,
IF(AND(A240=[2]an!$J$38,F240=[2]an!$E$40),[2]an!$J$40,IF(AND(A240=[2]an!$J$38,F240=[2]an!$E$41),[2]an!$J$41,IF(AND(A240=[2]an!$J$38,F240=[2]an!$E$39,H240&gt;=[2]an!$M$37),[2]an!$J$39,
IF(AND(A240=[2]an!$J$38,F240=[2]an!$E$39,H240&lt;[2]an!$M$37,S240="kahepoolne vajaduspõhine",U240=""),[2]an!$M$40,
IF(AND(A240=[2]an!$J$38,F240=[2]an!$E$39,H240&lt;[2]an!$M$37,S240="kahepoolne vajaduspõhine",U240&lt;&gt;""),[2]an!$J$39,
IF(AND(A240=[2]an!$J$38,F240=[2]an!$E$39,H240&lt;[2]an!$M$37,S240&lt;&gt;"kahepoolne vajaduspõhine"),[2]an!$J$39,
IF(AND(A240=[2]an!$J$38,F240=[2]an!$E$42),[2]an!$J$42,""))))))))))))))))))))))))))))</f>
        <v/>
      </c>
      <c r="Y240" s="17" t="str">
        <f>IFERROR(IF(F240="Tugigrupp",0,
IF(AND(F240="Peretoe teenus",H240&gt;=[2]an!$M$37,RANK(D240,$D240:$D240)+COUNTIFS($D$2:D240,D240,$F$2:F240,F240)-1&gt;1),"",
IF(AND(F240="Peretoe teenus",H240&gt;=[2]an!$M$37,RANK(D240,$D240:$D240)+COUNTIFS($D$2:D240,D240,$F$2:F240,F240)-1=1,MONTH(H240)=MONTH(K240)=TRUE,YEAR(H240)=YEAR(K240)=TRUE),((EOMONTH(H240,0)-H240+1)*X240)/DAY(EOMONTH(H240,0)),
IF(AND(F240="Peretoe teenus",H240&gt;=[2]an!$M$37,RANK(D240,$D240:$D240)+COUNTIFS($D$2:D240,D240,$F$2:F240,F240)-1=1),X240,
IF(AND(F240="Peretoe teenus",H240&lt;[2]an!$M$37,S240&lt;&gt;"kahepoolne vajaduspõhine",RANK(D240,$D240:$D240)+COUNTIFS($D$2:D240,D240,$F$2:F240,F240)-1=1),X240,
IF(AND(F240="Peretoe teenus",H240&lt;[2]an!$M$37,S240&lt;&gt;"kahepoolne vajaduspõhine",RANK(D240,$D240:$D240)+COUNTIFS($D$2:D240,D240,$F$2:F240,F240)-1&gt;1),"",
IF(AND(F240="Peretoe teenus",H240&lt;[2]an!$M$37,S240="kahepoolne vajaduspõhine",U240="",RANK(D240,$D240:$D240)+COUNTIFS($D$2:D240,D240,$F$2:F240,F240)-1=1),X240,
IF(AND(F240="Peretoe teenus",H240&lt;[2]an!$M$37,S240="kahepoolne vajaduspõhine",U240="",RANK(D240,$D240:$D240)+COUNTIFS($D$2:D240,D240,$F$2:F240,F240)-1&gt;1),"",
IF(AND(F240="Peretoe teenus",H240&lt;[2]an!$M$37,S240="kahepoolne vajaduspõhine",U240&lt;[2]an!$M$37,RANK(D240,$D240:$D240)+COUNTIFS($D$2:D240,D240,$F$2:F240,F240)-1=1),X240,
IF(AND(F240="Peretoe teenus",H240&lt;[2]an!$M$37,S240="kahepoolne vajaduspõhine",U240&lt;[2]an!$M$37,RANK(D240,$D240:$D240)+COUNTIFS($D$2:D240,D240,$F$2:F240,F240)-1&gt;1),"",
IF(AND(F240="Peretoe teenus",H240&lt;[2]an!$M$37,S240="kahepoolne vajaduspõhine",U240&gt;=[2]an!$M$37,U240&lt;=[2]an!$M$38,RANK(D240,$D240:$D240)+COUNTIFS($D$2:D240,D240,$F$2:F240,F240)-1=1),
((EOMONTH(U240,0)-U240+1)*X240)/DAY(EOMONTH(U240,0))+(DAY(U240)-1)*100/DAY(EOMONTH(U240,0)),
IF(AND(F240="Peretoe teenus",H240&lt;[2]an!$M$37,S240="kahepoolne vajaduspõhine",U240&gt;=[2]an!$M$37,U240&lt;=[2]an!$M$38,RANK(D240,$D240:$D240)+COUNTIFS($D$2:D240,D240,$F$2:F240,F240)-1&gt;1),"",
IF(AND(F240="Peretoe teenus",H240&lt;[2]an!$M$37,S240="kahepoolne vajaduspõhine",U240&gt;[2]an!$M$38,RANK(D240,$D240:$D240)+COUNTIFS($D$2:D240,D240,$F$2:F240,F240)-1=1),X240,
IF(AND(F240="Peretoe teenus",H240&lt;[2]an!$M$37,S240="kahepoolne vajaduspõhine",U240&gt;[2]an!$M$38,RANK(D240,$D240:$D240)+COUNTIFS($D$2:D240,D240,$F$2:F240,F240)-1&gt;1),"",X240*W240)))))))))))))),"")</f>
        <v/>
      </c>
      <c r="Z240" s="18" t="str">
        <f t="shared" si="10"/>
        <v/>
      </c>
      <c r="AA240" s="19" t="str">
        <f>IFERROR(VLOOKUP(E240,[2]an!$A$3:$B$81,2,FALSE),"")</f>
        <v/>
      </c>
      <c r="AB240" s="19" t="str">
        <f>IFERROR(VLOOKUP(AA240,[2]an!$C$2:$D$16,2,FALSE),"")</f>
        <v/>
      </c>
      <c r="AC240" s="20"/>
      <c r="AD240" s="21" t="str">
        <f>IF(A240=[2]an!$F$36,VLOOKUP([2]an!$F$36,[2]an!$F$36:$H$36,3,FALSE),IF(A240=[2]an!$F$35,VLOOKUP([2]an!$F$35,[2]an!$F$35:$H$35,3,FALSE),IF(A240=[2]an!$F$33,VLOOKUP([2]an!$F$33,[2]an!$F$33:$H$33,3,FALSE),IF(A240=[2]an!$F$31,VLOOKUP([2]an!$F$31,[2]an!$F$31:$H$31,3,FALSE),""))))</f>
        <v/>
      </c>
    </row>
    <row r="241" spans="6:30" x14ac:dyDescent="0.2">
      <c r="F241" s="10"/>
      <c r="G241" s="8" t="str">
        <f t="shared" si="11"/>
        <v/>
      </c>
      <c r="H241" s="13"/>
      <c r="K241" s="13"/>
      <c r="L241" s="10"/>
      <c r="M241" s="10"/>
      <c r="S241" s="8" t="str">
        <f>IFERROR(VLOOKUP(D241,[1]peretoe_teenus!$A$2:$L$2000,5,FALSE),"")</f>
        <v/>
      </c>
      <c r="U241" s="13"/>
      <c r="V241" s="15" t="str" cm="1">
        <f t="array" ref="V241">IFERROR(IF(AND(F241="Tugigrupp",RANK(K241,$K241:$K241)+COUNTIFS($K$2:K241,K241,$L$2:L241,L241,$M$2:M241,M241,$I$2:I241,I241,$G$2:G241,G241,$F$2:F241,F241)-1=1),SUMPRODUCT(($F$2:$F$4154=F241)*($G$2:$G$4154=G241)*($K$2:$K$4154=K241)*($I$2:$I$4154=I241)*($L$2:$L$4154=L241)*($M$2:$M$4154=M241)),""),"")</f>
        <v/>
      </c>
      <c r="W241" s="15" t="str">
        <f t="shared" si="9"/>
        <v/>
      </c>
      <c r="X241" s="16" t="str">
        <f>IF(AND(A241=[2]an!$G$38,F241=[2]an!$E$40),[2]an!$G$40,IF(AND(A241=[2]an!$G$38,F241=[2]an!$E$41),[2]an!$G$41,IF(AND(A241=[2]an!$G$38,F241=[2]an!$E$39,H241&gt;=[2]an!$M$37),[2]an!$G$39,
IF(AND(A241=[2]an!$G$38,F241=[2]an!$E$39,H241&lt;[2]an!$M$37,S241="kahepoolne vajaduspõhine",U241=""),[2]an!$M$40,
IF(AND(A241=[2]an!$G$38,F241=[2]an!$E$39,H241&lt;[2]an!$M$37,S241="kahepoolne vajaduspõhine",U241&lt;&gt;""),[2]an!$G$39,
IF(AND(A241=[2]an!$G$38,F241=[2]an!$E$39,H241&lt;[2]an!$M$37,S241&lt;&gt;"kahepoolne vajaduspõhine"),[2]an!$G$39,
IF(AND(A241=[2]an!$G$38,F241=[2]an!$E$42),[2]an!$G$42,
IF(AND(A241=[2]an!$H$38,F241=[2]an!$E$40),[2]an!$H$40,IF(AND(A241=[2]an!$H$38,F241=[2]an!$E$41),[2]an!$H$41,IF(AND(A241=[2]an!$H$38,F241=[2]an!$E$39,H241&gt;=[2]an!$M$37),[2]an!$H$39,
IF(AND(A241=[2]an!$H$38,F241=[2]an!$E$39,H241&lt;[2]an!$M$37,S241="kahepoolne vajaduspõhine",U241=""),[2]an!$M$40,
IF(AND(A241=[2]an!$H$38,F241=[2]an!$E$39,H241&lt;[2]an!$M$37,S241="kahepoolne vajaduspõhine",U241&lt;&gt;""),[2]an!$H$39,
IF(AND(A241=[2]an!$H$38,F241=[2]an!$E$39,H241&lt;[2]an!$M$37,S241&lt;&gt;"kahepoolne vajaduspõhine"),[2]an!$H$39,
IF(AND(A241=[2]an!$H$38,F241=[2]an!$E$42),[2]an!$H$42,
IF(AND(A241=[2]an!$I$38,F241=[2]an!$E$40),[2]an!$I$40,IF(AND(A241=[2]an!$I$38,F241=[2]an!$E$41),[2]an!$I$41,IF(AND(A241=[2]an!$I$38,F241=[2]an!$E$39,H241&gt;=[2]an!$M$37),[2]an!$I$39,
IF(AND(A241=[2]an!$I$38,F241=[2]an!$E$39,H241&lt;[2]an!$M$37,S241="kahepoolne vajaduspõhine",U241=""),[2]an!$M$40,
IF(AND(A241=[2]an!$I$38,F241=[2]an!$E$39,H241&lt;[2]an!$M$37,S241="kahepoolne vajaduspõhine",U241&lt;&gt;""),[2]an!$I$39,
IF(AND(A241=[2]an!$I$38,F241=[2]an!$E$39,H241&lt;[2]an!$M$37,S241&lt;&gt;"kahepoolne vajaduspõhine"),[2]an!$I$39,
IF(AND(A241=[2]an!$I$38,F241=[2]an!$E$42),[2]an!$I$42,
IF(AND(A241=[2]an!$J$38,F241=[2]an!$E$40),[2]an!$J$40,IF(AND(A241=[2]an!$J$38,F241=[2]an!$E$41),[2]an!$J$41,IF(AND(A241=[2]an!$J$38,F241=[2]an!$E$39,H241&gt;=[2]an!$M$37),[2]an!$J$39,
IF(AND(A241=[2]an!$J$38,F241=[2]an!$E$39,H241&lt;[2]an!$M$37,S241="kahepoolne vajaduspõhine",U241=""),[2]an!$M$40,
IF(AND(A241=[2]an!$J$38,F241=[2]an!$E$39,H241&lt;[2]an!$M$37,S241="kahepoolne vajaduspõhine",U241&lt;&gt;""),[2]an!$J$39,
IF(AND(A241=[2]an!$J$38,F241=[2]an!$E$39,H241&lt;[2]an!$M$37,S241&lt;&gt;"kahepoolne vajaduspõhine"),[2]an!$J$39,
IF(AND(A241=[2]an!$J$38,F241=[2]an!$E$42),[2]an!$J$42,""))))))))))))))))))))))))))))</f>
        <v/>
      </c>
      <c r="Y241" s="17" t="str">
        <f>IFERROR(IF(F241="Tugigrupp",0,
IF(AND(F241="Peretoe teenus",H241&gt;=[2]an!$M$37,RANK(D241,$D241:$D241)+COUNTIFS($D$2:D241,D241,$F$2:F241,F241)-1&gt;1),"",
IF(AND(F241="Peretoe teenus",H241&gt;=[2]an!$M$37,RANK(D241,$D241:$D241)+COUNTIFS($D$2:D241,D241,$F$2:F241,F241)-1=1,MONTH(H241)=MONTH(K241)=TRUE,YEAR(H241)=YEAR(K241)=TRUE),((EOMONTH(H241,0)-H241+1)*X241)/DAY(EOMONTH(H241,0)),
IF(AND(F241="Peretoe teenus",H241&gt;=[2]an!$M$37,RANK(D241,$D241:$D241)+COUNTIFS($D$2:D241,D241,$F$2:F241,F241)-1=1),X241,
IF(AND(F241="Peretoe teenus",H241&lt;[2]an!$M$37,S241&lt;&gt;"kahepoolne vajaduspõhine",RANK(D241,$D241:$D241)+COUNTIFS($D$2:D241,D241,$F$2:F241,F241)-1=1),X241,
IF(AND(F241="Peretoe teenus",H241&lt;[2]an!$M$37,S241&lt;&gt;"kahepoolne vajaduspõhine",RANK(D241,$D241:$D241)+COUNTIFS($D$2:D241,D241,$F$2:F241,F241)-1&gt;1),"",
IF(AND(F241="Peretoe teenus",H241&lt;[2]an!$M$37,S241="kahepoolne vajaduspõhine",U241="",RANK(D241,$D241:$D241)+COUNTIFS($D$2:D241,D241,$F$2:F241,F241)-1=1),X241,
IF(AND(F241="Peretoe teenus",H241&lt;[2]an!$M$37,S241="kahepoolne vajaduspõhine",U241="",RANK(D241,$D241:$D241)+COUNTIFS($D$2:D241,D241,$F$2:F241,F241)-1&gt;1),"",
IF(AND(F241="Peretoe teenus",H241&lt;[2]an!$M$37,S241="kahepoolne vajaduspõhine",U241&lt;[2]an!$M$37,RANK(D241,$D241:$D241)+COUNTIFS($D$2:D241,D241,$F$2:F241,F241)-1=1),X241,
IF(AND(F241="Peretoe teenus",H241&lt;[2]an!$M$37,S241="kahepoolne vajaduspõhine",U241&lt;[2]an!$M$37,RANK(D241,$D241:$D241)+COUNTIFS($D$2:D241,D241,$F$2:F241,F241)-1&gt;1),"",
IF(AND(F241="Peretoe teenus",H241&lt;[2]an!$M$37,S241="kahepoolne vajaduspõhine",U241&gt;=[2]an!$M$37,U241&lt;=[2]an!$M$38,RANK(D241,$D241:$D241)+COUNTIFS($D$2:D241,D241,$F$2:F241,F241)-1=1),
((EOMONTH(U241,0)-U241+1)*X241)/DAY(EOMONTH(U241,0))+(DAY(U241)-1)*100/DAY(EOMONTH(U241,0)),
IF(AND(F241="Peretoe teenus",H241&lt;[2]an!$M$37,S241="kahepoolne vajaduspõhine",U241&gt;=[2]an!$M$37,U241&lt;=[2]an!$M$38,RANK(D241,$D241:$D241)+COUNTIFS($D$2:D241,D241,$F$2:F241,F241)-1&gt;1),"",
IF(AND(F241="Peretoe teenus",H241&lt;[2]an!$M$37,S241="kahepoolne vajaduspõhine",U241&gt;[2]an!$M$38,RANK(D241,$D241:$D241)+COUNTIFS($D$2:D241,D241,$F$2:F241,F241)-1=1),X241,
IF(AND(F241="Peretoe teenus",H241&lt;[2]an!$M$37,S241="kahepoolne vajaduspõhine",U241&gt;[2]an!$M$38,RANK(D241,$D241:$D241)+COUNTIFS($D$2:D241,D241,$F$2:F241,F241)-1&gt;1),"",X241*W241)))))))))))))),"")</f>
        <v/>
      </c>
      <c r="Z241" s="18" t="str">
        <f t="shared" si="10"/>
        <v/>
      </c>
      <c r="AA241" s="19" t="str">
        <f>IFERROR(VLOOKUP(E241,[2]an!$A$3:$B$81,2,FALSE),"")</f>
        <v/>
      </c>
      <c r="AB241" s="19" t="str">
        <f>IFERROR(VLOOKUP(AA241,[2]an!$C$2:$D$16,2,FALSE),"")</f>
        <v/>
      </c>
      <c r="AC241" s="20"/>
      <c r="AD241" s="21" t="str">
        <f>IF(A241=[2]an!$F$36,VLOOKUP([2]an!$F$36,[2]an!$F$36:$H$36,3,FALSE),IF(A241=[2]an!$F$35,VLOOKUP([2]an!$F$35,[2]an!$F$35:$H$35,3,FALSE),IF(A241=[2]an!$F$33,VLOOKUP([2]an!$F$33,[2]an!$F$33:$H$33,3,FALSE),IF(A241=[2]an!$F$31,VLOOKUP([2]an!$F$31,[2]an!$F$31:$H$31,3,FALSE),""))))</f>
        <v/>
      </c>
    </row>
    <row r="242" spans="6:30" x14ac:dyDescent="0.2">
      <c r="F242" s="10"/>
      <c r="G242" s="8" t="str">
        <f t="shared" si="11"/>
        <v/>
      </c>
      <c r="H242" s="13"/>
      <c r="K242" s="13"/>
      <c r="L242" s="10"/>
      <c r="M242" s="10"/>
      <c r="S242" s="8" t="str">
        <f>IFERROR(VLOOKUP(D242,[1]peretoe_teenus!$A$2:$L$2000,5,FALSE),"")</f>
        <v/>
      </c>
      <c r="U242" s="13"/>
      <c r="V242" s="15" t="str" cm="1">
        <f t="array" ref="V242">IFERROR(IF(AND(F242="Tugigrupp",RANK(K242,$K242:$K242)+COUNTIFS($K$2:K242,K242,$L$2:L242,L242,$M$2:M242,M242,$I$2:I242,I242,$G$2:G242,G242,$F$2:F242,F242)-1=1),SUMPRODUCT(($F$2:$F$4154=F242)*($G$2:$G$4154=G242)*($K$2:$K$4154=K242)*($I$2:$I$4154=I242)*($L$2:$L$4154=L242)*($M$2:$M$4154=M242)),""),"")</f>
        <v/>
      </c>
      <c r="W242" s="15" t="str">
        <f t="shared" si="9"/>
        <v/>
      </c>
      <c r="X242" s="16" t="str">
        <f>IF(AND(A242=[2]an!$G$38,F242=[2]an!$E$40),[2]an!$G$40,IF(AND(A242=[2]an!$G$38,F242=[2]an!$E$41),[2]an!$G$41,IF(AND(A242=[2]an!$G$38,F242=[2]an!$E$39,H242&gt;=[2]an!$M$37),[2]an!$G$39,
IF(AND(A242=[2]an!$G$38,F242=[2]an!$E$39,H242&lt;[2]an!$M$37,S242="kahepoolne vajaduspõhine",U242=""),[2]an!$M$40,
IF(AND(A242=[2]an!$G$38,F242=[2]an!$E$39,H242&lt;[2]an!$M$37,S242="kahepoolne vajaduspõhine",U242&lt;&gt;""),[2]an!$G$39,
IF(AND(A242=[2]an!$G$38,F242=[2]an!$E$39,H242&lt;[2]an!$M$37,S242&lt;&gt;"kahepoolne vajaduspõhine"),[2]an!$G$39,
IF(AND(A242=[2]an!$G$38,F242=[2]an!$E$42),[2]an!$G$42,
IF(AND(A242=[2]an!$H$38,F242=[2]an!$E$40),[2]an!$H$40,IF(AND(A242=[2]an!$H$38,F242=[2]an!$E$41),[2]an!$H$41,IF(AND(A242=[2]an!$H$38,F242=[2]an!$E$39,H242&gt;=[2]an!$M$37),[2]an!$H$39,
IF(AND(A242=[2]an!$H$38,F242=[2]an!$E$39,H242&lt;[2]an!$M$37,S242="kahepoolne vajaduspõhine",U242=""),[2]an!$M$40,
IF(AND(A242=[2]an!$H$38,F242=[2]an!$E$39,H242&lt;[2]an!$M$37,S242="kahepoolne vajaduspõhine",U242&lt;&gt;""),[2]an!$H$39,
IF(AND(A242=[2]an!$H$38,F242=[2]an!$E$39,H242&lt;[2]an!$M$37,S242&lt;&gt;"kahepoolne vajaduspõhine"),[2]an!$H$39,
IF(AND(A242=[2]an!$H$38,F242=[2]an!$E$42),[2]an!$H$42,
IF(AND(A242=[2]an!$I$38,F242=[2]an!$E$40),[2]an!$I$40,IF(AND(A242=[2]an!$I$38,F242=[2]an!$E$41),[2]an!$I$41,IF(AND(A242=[2]an!$I$38,F242=[2]an!$E$39,H242&gt;=[2]an!$M$37),[2]an!$I$39,
IF(AND(A242=[2]an!$I$38,F242=[2]an!$E$39,H242&lt;[2]an!$M$37,S242="kahepoolne vajaduspõhine",U242=""),[2]an!$M$40,
IF(AND(A242=[2]an!$I$38,F242=[2]an!$E$39,H242&lt;[2]an!$M$37,S242="kahepoolne vajaduspõhine",U242&lt;&gt;""),[2]an!$I$39,
IF(AND(A242=[2]an!$I$38,F242=[2]an!$E$39,H242&lt;[2]an!$M$37,S242&lt;&gt;"kahepoolne vajaduspõhine"),[2]an!$I$39,
IF(AND(A242=[2]an!$I$38,F242=[2]an!$E$42),[2]an!$I$42,
IF(AND(A242=[2]an!$J$38,F242=[2]an!$E$40),[2]an!$J$40,IF(AND(A242=[2]an!$J$38,F242=[2]an!$E$41),[2]an!$J$41,IF(AND(A242=[2]an!$J$38,F242=[2]an!$E$39,H242&gt;=[2]an!$M$37),[2]an!$J$39,
IF(AND(A242=[2]an!$J$38,F242=[2]an!$E$39,H242&lt;[2]an!$M$37,S242="kahepoolne vajaduspõhine",U242=""),[2]an!$M$40,
IF(AND(A242=[2]an!$J$38,F242=[2]an!$E$39,H242&lt;[2]an!$M$37,S242="kahepoolne vajaduspõhine",U242&lt;&gt;""),[2]an!$J$39,
IF(AND(A242=[2]an!$J$38,F242=[2]an!$E$39,H242&lt;[2]an!$M$37,S242&lt;&gt;"kahepoolne vajaduspõhine"),[2]an!$J$39,
IF(AND(A242=[2]an!$J$38,F242=[2]an!$E$42),[2]an!$J$42,""))))))))))))))))))))))))))))</f>
        <v/>
      </c>
      <c r="Y242" s="17" t="str">
        <f>IFERROR(IF(F242="Tugigrupp",0,
IF(AND(F242="Peretoe teenus",H242&gt;=[2]an!$M$37,RANK(D242,$D242:$D242)+COUNTIFS($D$2:D242,D242,$F$2:F242,F242)-1&gt;1),"",
IF(AND(F242="Peretoe teenus",H242&gt;=[2]an!$M$37,RANK(D242,$D242:$D242)+COUNTIFS($D$2:D242,D242,$F$2:F242,F242)-1=1,MONTH(H242)=MONTH(K242)=TRUE,YEAR(H242)=YEAR(K242)=TRUE),((EOMONTH(H242,0)-H242+1)*X242)/DAY(EOMONTH(H242,0)),
IF(AND(F242="Peretoe teenus",H242&gt;=[2]an!$M$37,RANK(D242,$D242:$D242)+COUNTIFS($D$2:D242,D242,$F$2:F242,F242)-1=1),X242,
IF(AND(F242="Peretoe teenus",H242&lt;[2]an!$M$37,S242&lt;&gt;"kahepoolne vajaduspõhine",RANK(D242,$D242:$D242)+COUNTIFS($D$2:D242,D242,$F$2:F242,F242)-1=1),X242,
IF(AND(F242="Peretoe teenus",H242&lt;[2]an!$M$37,S242&lt;&gt;"kahepoolne vajaduspõhine",RANK(D242,$D242:$D242)+COUNTIFS($D$2:D242,D242,$F$2:F242,F242)-1&gt;1),"",
IF(AND(F242="Peretoe teenus",H242&lt;[2]an!$M$37,S242="kahepoolne vajaduspõhine",U242="",RANK(D242,$D242:$D242)+COUNTIFS($D$2:D242,D242,$F$2:F242,F242)-1=1),X242,
IF(AND(F242="Peretoe teenus",H242&lt;[2]an!$M$37,S242="kahepoolne vajaduspõhine",U242="",RANK(D242,$D242:$D242)+COUNTIFS($D$2:D242,D242,$F$2:F242,F242)-1&gt;1),"",
IF(AND(F242="Peretoe teenus",H242&lt;[2]an!$M$37,S242="kahepoolne vajaduspõhine",U242&lt;[2]an!$M$37,RANK(D242,$D242:$D242)+COUNTIFS($D$2:D242,D242,$F$2:F242,F242)-1=1),X242,
IF(AND(F242="Peretoe teenus",H242&lt;[2]an!$M$37,S242="kahepoolne vajaduspõhine",U242&lt;[2]an!$M$37,RANK(D242,$D242:$D242)+COUNTIFS($D$2:D242,D242,$F$2:F242,F242)-1&gt;1),"",
IF(AND(F242="Peretoe teenus",H242&lt;[2]an!$M$37,S242="kahepoolne vajaduspõhine",U242&gt;=[2]an!$M$37,U242&lt;=[2]an!$M$38,RANK(D242,$D242:$D242)+COUNTIFS($D$2:D242,D242,$F$2:F242,F242)-1=1),
((EOMONTH(U242,0)-U242+1)*X242)/DAY(EOMONTH(U242,0))+(DAY(U242)-1)*100/DAY(EOMONTH(U242,0)),
IF(AND(F242="Peretoe teenus",H242&lt;[2]an!$M$37,S242="kahepoolne vajaduspõhine",U242&gt;=[2]an!$M$37,U242&lt;=[2]an!$M$38,RANK(D242,$D242:$D242)+COUNTIFS($D$2:D242,D242,$F$2:F242,F242)-1&gt;1),"",
IF(AND(F242="Peretoe teenus",H242&lt;[2]an!$M$37,S242="kahepoolne vajaduspõhine",U242&gt;[2]an!$M$38,RANK(D242,$D242:$D242)+COUNTIFS($D$2:D242,D242,$F$2:F242,F242)-1=1),X242,
IF(AND(F242="Peretoe teenus",H242&lt;[2]an!$M$37,S242="kahepoolne vajaduspõhine",U242&gt;[2]an!$M$38,RANK(D242,$D242:$D242)+COUNTIFS($D$2:D242,D242,$F$2:F242,F242)-1&gt;1),"",X242*W242)))))))))))))),"")</f>
        <v/>
      </c>
      <c r="Z242" s="18" t="str">
        <f t="shared" si="10"/>
        <v/>
      </c>
      <c r="AA242" s="19" t="str">
        <f>IFERROR(VLOOKUP(E242,[2]an!$A$3:$B$81,2,FALSE),"")</f>
        <v/>
      </c>
      <c r="AB242" s="19" t="str">
        <f>IFERROR(VLOOKUP(AA242,[2]an!$C$2:$D$16,2,FALSE),"")</f>
        <v/>
      </c>
      <c r="AC242" s="20"/>
      <c r="AD242" s="21" t="str">
        <f>IF(A242=[2]an!$F$36,VLOOKUP([2]an!$F$36,[2]an!$F$36:$H$36,3,FALSE),IF(A242=[2]an!$F$35,VLOOKUP([2]an!$F$35,[2]an!$F$35:$H$35,3,FALSE),IF(A242=[2]an!$F$33,VLOOKUP([2]an!$F$33,[2]an!$F$33:$H$33,3,FALSE),IF(A242=[2]an!$F$31,VLOOKUP([2]an!$F$31,[2]an!$F$31:$H$31,3,FALSE),""))))</f>
        <v/>
      </c>
    </row>
    <row r="243" spans="6:30" x14ac:dyDescent="0.2">
      <c r="F243" s="10"/>
      <c r="G243" s="8" t="str">
        <f t="shared" si="11"/>
        <v/>
      </c>
      <c r="H243" s="13"/>
      <c r="K243" s="13"/>
      <c r="L243" s="10"/>
      <c r="M243" s="10"/>
      <c r="S243" s="8" t="str">
        <f>IFERROR(VLOOKUP(D243,[1]peretoe_teenus!$A$2:$L$2000,5,FALSE),"")</f>
        <v/>
      </c>
      <c r="U243" s="13"/>
      <c r="V243" s="15" t="str" cm="1">
        <f t="array" ref="V243">IFERROR(IF(AND(F243="Tugigrupp",RANK(K243,$K243:$K243)+COUNTIFS($K$2:K243,K243,$L$2:L243,L243,$M$2:M243,M243,$I$2:I243,I243,$G$2:G243,G243,$F$2:F243,F243)-1=1),SUMPRODUCT(($F$2:$F$4154=F243)*($G$2:$G$4154=G243)*($K$2:$K$4154=K243)*($I$2:$I$4154=I243)*($L$2:$L$4154=L243)*($M$2:$M$4154=M243)),""),"")</f>
        <v/>
      </c>
      <c r="W243" s="15" t="str">
        <f t="shared" si="9"/>
        <v/>
      </c>
      <c r="X243" s="16" t="str">
        <f>IF(AND(A243=[2]an!$G$38,F243=[2]an!$E$40),[2]an!$G$40,IF(AND(A243=[2]an!$G$38,F243=[2]an!$E$41),[2]an!$G$41,IF(AND(A243=[2]an!$G$38,F243=[2]an!$E$39,H243&gt;=[2]an!$M$37),[2]an!$G$39,
IF(AND(A243=[2]an!$G$38,F243=[2]an!$E$39,H243&lt;[2]an!$M$37,S243="kahepoolne vajaduspõhine",U243=""),[2]an!$M$40,
IF(AND(A243=[2]an!$G$38,F243=[2]an!$E$39,H243&lt;[2]an!$M$37,S243="kahepoolne vajaduspõhine",U243&lt;&gt;""),[2]an!$G$39,
IF(AND(A243=[2]an!$G$38,F243=[2]an!$E$39,H243&lt;[2]an!$M$37,S243&lt;&gt;"kahepoolne vajaduspõhine"),[2]an!$G$39,
IF(AND(A243=[2]an!$G$38,F243=[2]an!$E$42),[2]an!$G$42,
IF(AND(A243=[2]an!$H$38,F243=[2]an!$E$40),[2]an!$H$40,IF(AND(A243=[2]an!$H$38,F243=[2]an!$E$41),[2]an!$H$41,IF(AND(A243=[2]an!$H$38,F243=[2]an!$E$39,H243&gt;=[2]an!$M$37),[2]an!$H$39,
IF(AND(A243=[2]an!$H$38,F243=[2]an!$E$39,H243&lt;[2]an!$M$37,S243="kahepoolne vajaduspõhine",U243=""),[2]an!$M$40,
IF(AND(A243=[2]an!$H$38,F243=[2]an!$E$39,H243&lt;[2]an!$M$37,S243="kahepoolne vajaduspõhine",U243&lt;&gt;""),[2]an!$H$39,
IF(AND(A243=[2]an!$H$38,F243=[2]an!$E$39,H243&lt;[2]an!$M$37,S243&lt;&gt;"kahepoolne vajaduspõhine"),[2]an!$H$39,
IF(AND(A243=[2]an!$H$38,F243=[2]an!$E$42),[2]an!$H$42,
IF(AND(A243=[2]an!$I$38,F243=[2]an!$E$40),[2]an!$I$40,IF(AND(A243=[2]an!$I$38,F243=[2]an!$E$41),[2]an!$I$41,IF(AND(A243=[2]an!$I$38,F243=[2]an!$E$39,H243&gt;=[2]an!$M$37),[2]an!$I$39,
IF(AND(A243=[2]an!$I$38,F243=[2]an!$E$39,H243&lt;[2]an!$M$37,S243="kahepoolne vajaduspõhine",U243=""),[2]an!$M$40,
IF(AND(A243=[2]an!$I$38,F243=[2]an!$E$39,H243&lt;[2]an!$M$37,S243="kahepoolne vajaduspõhine",U243&lt;&gt;""),[2]an!$I$39,
IF(AND(A243=[2]an!$I$38,F243=[2]an!$E$39,H243&lt;[2]an!$M$37,S243&lt;&gt;"kahepoolne vajaduspõhine"),[2]an!$I$39,
IF(AND(A243=[2]an!$I$38,F243=[2]an!$E$42),[2]an!$I$42,
IF(AND(A243=[2]an!$J$38,F243=[2]an!$E$40),[2]an!$J$40,IF(AND(A243=[2]an!$J$38,F243=[2]an!$E$41),[2]an!$J$41,IF(AND(A243=[2]an!$J$38,F243=[2]an!$E$39,H243&gt;=[2]an!$M$37),[2]an!$J$39,
IF(AND(A243=[2]an!$J$38,F243=[2]an!$E$39,H243&lt;[2]an!$M$37,S243="kahepoolne vajaduspõhine",U243=""),[2]an!$M$40,
IF(AND(A243=[2]an!$J$38,F243=[2]an!$E$39,H243&lt;[2]an!$M$37,S243="kahepoolne vajaduspõhine",U243&lt;&gt;""),[2]an!$J$39,
IF(AND(A243=[2]an!$J$38,F243=[2]an!$E$39,H243&lt;[2]an!$M$37,S243&lt;&gt;"kahepoolne vajaduspõhine"),[2]an!$J$39,
IF(AND(A243=[2]an!$J$38,F243=[2]an!$E$42),[2]an!$J$42,""))))))))))))))))))))))))))))</f>
        <v/>
      </c>
      <c r="Y243" s="17" t="str">
        <f>IFERROR(IF(F243="Tugigrupp",0,
IF(AND(F243="Peretoe teenus",H243&gt;=[2]an!$M$37,RANK(D243,$D243:$D243)+COUNTIFS($D$2:D243,D243,$F$2:F243,F243)-1&gt;1),"",
IF(AND(F243="Peretoe teenus",H243&gt;=[2]an!$M$37,RANK(D243,$D243:$D243)+COUNTIFS($D$2:D243,D243,$F$2:F243,F243)-1=1,MONTH(H243)=MONTH(K243)=TRUE,YEAR(H243)=YEAR(K243)=TRUE),((EOMONTH(H243,0)-H243+1)*X243)/DAY(EOMONTH(H243,0)),
IF(AND(F243="Peretoe teenus",H243&gt;=[2]an!$M$37,RANK(D243,$D243:$D243)+COUNTIFS($D$2:D243,D243,$F$2:F243,F243)-1=1),X243,
IF(AND(F243="Peretoe teenus",H243&lt;[2]an!$M$37,S243&lt;&gt;"kahepoolne vajaduspõhine",RANK(D243,$D243:$D243)+COUNTIFS($D$2:D243,D243,$F$2:F243,F243)-1=1),X243,
IF(AND(F243="Peretoe teenus",H243&lt;[2]an!$M$37,S243&lt;&gt;"kahepoolne vajaduspõhine",RANK(D243,$D243:$D243)+COUNTIFS($D$2:D243,D243,$F$2:F243,F243)-1&gt;1),"",
IF(AND(F243="Peretoe teenus",H243&lt;[2]an!$M$37,S243="kahepoolne vajaduspõhine",U243="",RANK(D243,$D243:$D243)+COUNTIFS($D$2:D243,D243,$F$2:F243,F243)-1=1),X243,
IF(AND(F243="Peretoe teenus",H243&lt;[2]an!$M$37,S243="kahepoolne vajaduspõhine",U243="",RANK(D243,$D243:$D243)+COUNTIFS($D$2:D243,D243,$F$2:F243,F243)-1&gt;1),"",
IF(AND(F243="Peretoe teenus",H243&lt;[2]an!$M$37,S243="kahepoolne vajaduspõhine",U243&lt;[2]an!$M$37,RANK(D243,$D243:$D243)+COUNTIFS($D$2:D243,D243,$F$2:F243,F243)-1=1),X243,
IF(AND(F243="Peretoe teenus",H243&lt;[2]an!$M$37,S243="kahepoolne vajaduspõhine",U243&lt;[2]an!$M$37,RANK(D243,$D243:$D243)+COUNTIFS($D$2:D243,D243,$F$2:F243,F243)-1&gt;1),"",
IF(AND(F243="Peretoe teenus",H243&lt;[2]an!$M$37,S243="kahepoolne vajaduspõhine",U243&gt;=[2]an!$M$37,U243&lt;=[2]an!$M$38,RANK(D243,$D243:$D243)+COUNTIFS($D$2:D243,D243,$F$2:F243,F243)-1=1),
((EOMONTH(U243,0)-U243+1)*X243)/DAY(EOMONTH(U243,0))+(DAY(U243)-1)*100/DAY(EOMONTH(U243,0)),
IF(AND(F243="Peretoe teenus",H243&lt;[2]an!$M$37,S243="kahepoolne vajaduspõhine",U243&gt;=[2]an!$M$37,U243&lt;=[2]an!$M$38,RANK(D243,$D243:$D243)+COUNTIFS($D$2:D243,D243,$F$2:F243,F243)-1&gt;1),"",
IF(AND(F243="Peretoe teenus",H243&lt;[2]an!$M$37,S243="kahepoolne vajaduspõhine",U243&gt;[2]an!$M$38,RANK(D243,$D243:$D243)+COUNTIFS($D$2:D243,D243,$F$2:F243,F243)-1=1),X243,
IF(AND(F243="Peretoe teenus",H243&lt;[2]an!$M$37,S243="kahepoolne vajaduspõhine",U243&gt;[2]an!$M$38,RANK(D243,$D243:$D243)+COUNTIFS($D$2:D243,D243,$F$2:F243,F243)-1&gt;1),"",X243*W243)))))))))))))),"")</f>
        <v/>
      </c>
      <c r="Z243" s="18" t="str">
        <f t="shared" si="10"/>
        <v/>
      </c>
      <c r="AA243" s="19" t="str">
        <f>IFERROR(VLOOKUP(E243,[2]an!$A$3:$B$81,2,FALSE),"")</f>
        <v/>
      </c>
      <c r="AB243" s="19" t="str">
        <f>IFERROR(VLOOKUP(AA243,[2]an!$C$2:$D$16,2,FALSE),"")</f>
        <v/>
      </c>
      <c r="AC243" s="20"/>
      <c r="AD243" s="21" t="str">
        <f>IF(A243=[2]an!$F$36,VLOOKUP([2]an!$F$36,[2]an!$F$36:$H$36,3,FALSE),IF(A243=[2]an!$F$35,VLOOKUP([2]an!$F$35,[2]an!$F$35:$H$35,3,FALSE),IF(A243=[2]an!$F$33,VLOOKUP([2]an!$F$33,[2]an!$F$33:$H$33,3,FALSE),IF(A243=[2]an!$F$31,VLOOKUP([2]an!$F$31,[2]an!$F$31:$H$31,3,FALSE),""))))</f>
        <v/>
      </c>
    </row>
    <row r="244" spans="6:30" x14ac:dyDescent="0.2">
      <c r="F244" s="10"/>
      <c r="G244" s="8" t="str">
        <f t="shared" si="11"/>
        <v/>
      </c>
      <c r="H244" s="13"/>
      <c r="K244" s="13"/>
      <c r="L244" s="10"/>
      <c r="M244" s="10"/>
      <c r="S244" s="8" t="str">
        <f>IFERROR(VLOOKUP(D244,[1]peretoe_teenus!$A$2:$L$2000,5,FALSE),"")</f>
        <v/>
      </c>
      <c r="U244" s="13"/>
      <c r="V244" s="15" t="str" cm="1">
        <f t="array" ref="V244">IFERROR(IF(AND(F244="Tugigrupp",RANK(K244,$K244:$K244)+COUNTIFS($K$2:K244,K244,$L$2:L244,L244,$M$2:M244,M244,$I$2:I244,I244,$G$2:G244,G244,$F$2:F244,F244)-1=1),SUMPRODUCT(($F$2:$F$4154=F244)*($G$2:$G$4154=G244)*($K$2:$K$4154=K244)*($I$2:$I$4154=I244)*($L$2:$L$4154=L244)*($M$2:$M$4154=M244)),""),"")</f>
        <v/>
      </c>
      <c r="W244" s="15" t="str">
        <f t="shared" si="9"/>
        <v/>
      </c>
      <c r="X244" s="16" t="str">
        <f>IF(AND(A244=[2]an!$G$38,F244=[2]an!$E$40),[2]an!$G$40,IF(AND(A244=[2]an!$G$38,F244=[2]an!$E$41),[2]an!$G$41,IF(AND(A244=[2]an!$G$38,F244=[2]an!$E$39,H244&gt;=[2]an!$M$37),[2]an!$G$39,
IF(AND(A244=[2]an!$G$38,F244=[2]an!$E$39,H244&lt;[2]an!$M$37,S244="kahepoolne vajaduspõhine",U244=""),[2]an!$M$40,
IF(AND(A244=[2]an!$G$38,F244=[2]an!$E$39,H244&lt;[2]an!$M$37,S244="kahepoolne vajaduspõhine",U244&lt;&gt;""),[2]an!$G$39,
IF(AND(A244=[2]an!$G$38,F244=[2]an!$E$39,H244&lt;[2]an!$M$37,S244&lt;&gt;"kahepoolne vajaduspõhine"),[2]an!$G$39,
IF(AND(A244=[2]an!$G$38,F244=[2]an!$E$42),[2]an!$G$42,
IF(AND(A244=[2]an!$H$38,F244=[2]an!$E$40),[2]an!$H$40,IF(AND(A244=[2]an!$H$38,F244=[2]an!$E$41),[2]an!$H$41,IF(AND(A244=[2]an!$H$38,F244=[2]an!$E$39,H244&gt;=[2]an!$M$37),[2]an!$H$39,
IF(AND(A244=[2]an!$H$38,F244=[2]an!$E$39,H244&lt;[2]an!$M$37,S244="kahepoolne vajaduspõhine",U244=""),[2]an!$M$40,
IF(AND(A244=[2]an!$H$38,F244=[2]an!$E$39,H244&lt;[2]an!$M$37,S244="kahepoolne vajaduspõhine",U244&lt;&gt;""),[2]an!$H$39,
IF(AND(A244=[2]an!$H$38,F244=[2]an!$E$39,H244&lt;[2]an!$M$37,S244&lt;&gt;"kahepoolne vajaduspõhine"),[2]an!$H$39,
IF(AND(A244=[2]an!$H$38,F244=[2]an!$E$42),[2]an!$H$42,
IF(AND(A244=[2]an!$I$38,F244=[2]an!$E$40),[2]an!$I$40,IF(AND(A244=[2]an!$I$38,F244=[2]an!$E$41),[2]an!$I$41,IF(AND(A244=[2]an!$I$38,F244=[2]an!$E$39,H244&gt;=[2]an!$M$37),[2]an!$I$39,
IF(AND(A244=[2]an!$I$38,F244=[2]an!$E$39,H244&lt;[2]an!$M$37,S244="kahepoolne vajaduspõhine",U244=""),[2]an!$M$40,
IF(AND(A244=[2]an!$I$38,F244=[2]an!$E$39,H244&lt;[2]an!$M$37,S244="kahepoolne vajaduspõhine",U244&lt;&gt;""),[2]an!$I$39,
IF(AND(A244=[2]an!$I$38,F244=[2]an!$E$39,H244&lt;[2]an!$M$37,S244&lt;&gt;"kahepoolne vajaduspõhine"),[2]an!$I$39,
IF(AND(A244=[2]an!$I$38,F244=[2]an!$E$42),[2]an!$I$42,
IF(AND(A244=[2]an!$J$38,F244=[2]an!$E$40),[2]an!$J$40,IF(AND(A244=[2]an!$J$38,F244=[2]an!$E$41),[2]an!$J$41,IF(AND(A244=[2]an!$J$38,F244=[2]an!$E$39,H244&gt;=[2]an!$M$37),[2]an!$J$39,
IF(AND(A244=[2]an!$J$38,F244=[2]an!$E$39,H244&lt;[2]an!$M$37,S244="kahepoolne vajaduspõhine",U244=""),[2]an!$M$40,
IF(AND(A244=[2]an!$J$38,F244=[2]an!$E$39,H244&lt;[2]an!$M$37,S244="kahepoolne vajaduspõhine",U244&lt;&gt;""),[2]an!$J$39,
IF(AND(A244=[2]an!$J$38,F244=[2]an!$E$39,H244&lt;[2]an!$M$37,S244&lt;&gt;"kahepoolne vajaduspõhine"),[2]an!$J$39,
IF(AND(A244=[2]an!$J$38,F244=[2]an!$E$42),[2]an!$J$42,""))))))))))))))))))))))))))))</f>
        <v/>
      </c>
      <c r="Y244" s="17" t="str">
        <f>IFERROR(IF(F244="Tugigrupp",0,
IF(AND(F244="Peretoe teenus",H244&gt;=[2]an!$M$37,RANK(D244,$D244:$D244)+COUNTIFS($D$2:D244,D244,$F$2:F244,F244)-1&gt;1),"",
IF(AND(F244="Peretoe teenus",H244&gt;=[2]an!$M$37,RANK(D244,$D244:$D244)+COUNTIFS($D$2:D244,D244,$F$2:F244,F244)-1=1,MONTH(H244)=MONTH(K244)=TRUE,YEAR(H244)=YEAR(K244)=TRUE),((EOMONTH(H244,0)-H244+1)*X244)/DAY(EOMONTH(H244,0)),
IF(AND(F244="Peretoe teenus",H244&gt;=[2]an!$M$37,RANK(D244,$D244:$D244)+COUNTIFS($D$2:D244,D244,$F$2:F244,F244)-1=1),X244,
IF(AND(F244="Peretoe teenus",H244&lt;[2]an!$M$37,S244&lt;&gt;"kahepoolne vajaduspõhine",RANK(D244,$D244:$D244)+COUNTIFS($D$2:D244,D244,$F$2:F244,F244)-1=1),X244,
IF(AND(F244="Peretoe teenus",H244&lt;[2]an!$M$37,S244&lt;&gt;"kahepoolne vajaduspõhine",RANK(D244,$D244:$D244)+COUNTIFS($D$2:D244,D244,$F$2:F244,F244)-1&gt;1),"",
IF(AND(F244="Peretoe teenus",H244&lt;[2]an!$M$37,S244="kahepoolne vajaduspõhine",U244="",RANK(D244,$D244:$D244)+COUNTIFS($D$2:D244,D244,$F$2:F244,F244)-1=1),X244,
IF(AND(F244="Peretoe teenus",H244&lt;[2]an!$M$37,S244="kahepoolne vajaduspõhine",U244="",RANK(D244,$D244:$D244)+COUNTIFS($D$2:D244,D244,$F$2:F244,F244)-1&gt;1),"",
IF(AND(F244="Peretoe teenus",H244&lt;[2]an!$M$37,S244="kahepoolne vajaduspõhine",U244&lt;[2]an!$M$37,RANK(D244,$D244:$D244)+COUNTIFS($D$2:D244,D244,$F$2:F244,F244)-1=1),X244,
IF(AND(F244="Peretoe teenus",H244&lt;[2]an!$M$37,S244="kahepoolne vajaduspõhine",U244&lt;[2]an!$M$37,RANK(D244,$D244:$D244)+COUNTIFS($D$2:D244,D244,$F$2:F244,F244)-1&gt;1),"",
IF(AND(F244="Peretoe teenus",H244&lt;[2]an!$M$37,S244="kahepoolne vajaduspõhine",U244&gt;=[2]an!$M$37,U244&lt;=[2]an!$M$38,RANK(D244,$D244:$D244)+COUNTIFS($D$2:D244,D244,$F$2:F244,F244)-1=1),
((EOMONTH(U244,0)-U244+1)*X244)/DAY(EOMONTH(U244,0))+(DAY(U244)-1)*100/DAY(EOMONTH(U244,0)),
IF(AND(F244="Peretoe teenus",H244&lt;[2]an!$M$37,S244="kahepoolne vajaduspõhine",U244&gt;=[2]an!$M$37,U244&lt;=[2]an!$M$38,RANK(D244,$D244:$D244)+COUNTIFS($D$2:D244,D244,$F$2:F244,F244)-1&gt;1),"",
IF(AND(F244="Peretoe teenus",H244&lt;[2]an!$M$37,S244="kahepoolne vajaduspõhine",U244&gt;[2]an!$M$38,RANK(D244,$D244:$D244)+COUNTIFS($D$2:D244,D244,$F$2:F244,F244)-1=1),X244,
IF(AND(F244="Peretoe teenus",H244&lt;[2]an!$M$37,S244="kahepoolne vajaduspõhine",U244&gt;[2]an!$M$38,RANK(D244,$D244:$D244)+COUNTIFS($D$2:D244,D244,$F$2:F244,F244)-1&gt;1),"",X244*W244)))))))))))))),"")</f>
        <v/>
      </c>
      <c r="Z244" s="18" t="str">
        <f t="shared" si="10"/>
        <v/>
      </c>
      <c r="AA244" s="19" t="str">
        <f>IFERROR(VLOOKUP(E244,[2]an!$A$3:$B$81,2,FALSE),"")</f>
        <v/>
      </c>
      <c r="AB244" s="19" t="str">
        <f>IFERROR(VLOOKUP(AA244,[2]an!$C$2:$D$16,2,FALSE),"")</f>
        <v/>
      </c>
      <c r="AC244" s="20"/>
      <c r="AD244" s="21" t="str">
        <f>IF(A244=[2]an!$F$36,VLOOKUP([2]an!$F$36,[2]an!$F$36:$H$36,3,FALSE),IF(A244=[2]an!$F$35,VLOOKUP([2]an!$F$35,[2]an!$F$35:$H$35,3,FALSE),IF(A244=[2]an!$F$33,VLOOKUP([2]an!$F$33,[2]an!$F$33:$H$33,3,FALSE),IF(A244=[2]an!$F$31,VLOOKUP([2]an!$F$31,[2]an!$F$31:$H$31,3,FALSE),""))))</f>
        <v/>
      </c>
    </row>
    <row r="245" spans="6:30" x14ac:dyDescent="0.2">
      <c r="F245" s="10"/>
      <c r="G245" s="8" t="str">
        <f t="shared" si="11"/>
        <v/>
      </c>
      <c r="H245" s="13"/>
      <c r="K245" s="13"/>
      <c r="L245" s="10"/>
      <c r="M245" s="10"/>
      <c r="S245" s="8" t="str">
        <f>IFERROR(VLOOKUP(D245,[1]peretoe_teenus!$A$2:$L$2000,5,FALSE),"")</f>
        <v/>
      </c>
      <c r="U245" s="13"/>
      <c r="V245" s="15" t="str" cm="1">
        <f t="array" ref="V245">IFERROR(IF(AND(F245="Tugigrupp",RANK(K245,$K245:$K245)+COUNTIFS($K$2:K245,K245,$L$2:L245,L245,$M$2:M245,M245,$I$2:I245,I245,$G$2:G245,G245,$F$2:F245,F245)-1=1),SUMPRODUCT(($F$2:$F$4154=F245)*($G$2:$G$4154=G245)*($K$2:$K$4154=K245)*($I$2:$I$4154=I245)*($L$2:$L$4154=L245)*($M$2:$M$4154=M245)),""),"")</f>
        <v/>
      </c>
      <c r="W245" s="15" t="str">
        <f t="shared" si="9"/>
        <v/>
      </c>
      <c r="X245" s="16" t="str">
        <f>IF(AND(A245=[2]an!$G$38,F245=[2]an!$E$40),[2]an!$G$40,IF(AND(A245=[2]an!$G$38,F245=[2]an!$E$41),[2]an!$G$41,IF(AND(A245=[2]an!$G$38,F245=[2]an!$E$39,H245&gt;=[2]an!$M$37),[2]an!$G$39,
IF(AND(A245=[2]an!$G$38,F245=[2]an!$E$39,H245&lt;[2]an!$M$37,S245="kahepoolne vajaduspõhine",U245=""),[2]an!$M$40,
IF(AND(A245=[2]an!$G$38,F245=[2]an!$E$39,H245&lt;[2]an!$M$37,S245="kahepoolne vajaduspõhine",U245&lt;&gt;""),[2]an!$G$39,
IF(AND(A245=[2]an!$G$38,F245=[2]an!$E$39,H245&lt;[2]an!$M$37,S245&lt;&gt;"kahepoolne vajaduspõhine"),[2]an!$G$39,
IF(AND(A245=[2]an!$G$38,F245=[2]an!$E$42),[2]an!$G$42,
IF(AND(A245=[2]an!$H$38,F245=[2]an!$E$40),[2]an!$H$40,IF(AND(A245=[2]an!$H$38,F245=[2]an!$E$41),[2]an!$H$41,IF(AND(A245=[2]an!$H$38,F245=[2]an!$E$39,H245&gt;=[2]an!$M$37),[2]an!$H$39,
IF(AND(A245=[2]an!$H$38,F245=[2]an!$E$39,H245&lt;[2]an!$M$37,S245="kahepoolne vajaduspõhine",U245=""),[2]an!$M$40,
IF(AND(A245=[2]an!$H$38,F245=[2]an!$E$39,H245&lt;[2]an!$M$37,S245="kahepoolne vajaduspõhine",U245&lt;&gt;""),[2]an!$H$39,
IF(AND(A245=[2]an!$H$38,F245=[2]an!$E$39,H245&lt;[2]an!$M$37,S245&lt;&gt;"kahepoolne vajaduspõhine"),[2]an!$H$39,
IF(AND(A245=[2]an!$H$38,F245=[2]an!$E$42),[2]an!$H$42,
IF(AND(A245=[2]an!$I$38,F245=[2]an!$E$40),[2]an!$I$40,IF(AND(A245=[2]an!$I$38,F245=[2]an!$E$41),[2]an!$I$41,IF(AND(A245=[2]an!$I$38,F245=[2]an!$E$39,H245&gt;=[2]an!$M$37),[2]an!$I$39,
IF(AND(A245=[2]an!$I$38,F245=[2]an!$E$39,H245&lt;[2]an!$M$37,S245="kahepoolne vajaduspõhine",U245=""),[2]an!$M$40,
IF(AND(A245=[2]an!$I$38,F245=[2]an!$E$39,H245&lt;[2]an!$M$37,S245="kahepoolne vajaduspõhine",U245&lt;&gt;""),[2]an!$I$39,
IF(AND(A245=[2]an!$I$38,F245=[2]an!$E$39,H245&lt;[2]an!$M$37,S245&lt;&gt;"kahepoolne vajaduspõhine"),[2]an!$I$39,
IF(AND(A245=[2]an!$I$38,F245=[2]an!$E$42),[2]an!$I$42,
IF(AND(A245=[2]an!$J$38,F245=[2]an!$E$40),[2]an!$J$40,IF(AND(A245=[2]an!$J$38,F245=[2]an!$E$41),[2]an!$J$41,IF(AND(A245=[2]an!$J$38,F245=[2]an!$E$39,H245&gt;=[2]an!$M$37),[2]an!$J$39,
IF(AND(A245=[2]an!$J$38,F245=[2]an!$E$39,H245&lt;[2]an!$M$37,S245="kahepoolne vajaduspõhine",U245=""),[2]an!$M$40,
IF(AND(A245=[2]an!$J$38,F245=[2]an!$E$39,H245&lt;[2]an!$M$37,S245="kahepoolne vajaduspõhine",U245&lt;&gt;""),[2]an!$J$39,
IF(AND(A245=[2]an!$J$38,F245=[2]an!$E$39,H245&lt;[2]an!$M$37,S245&lt;&gt;"kahepoolne vajaduspõhine"),[2]an!$J$39,
IF(AND(A245=[2]an!$J$38,F245=[2]an!$E$42),[2]an!$J$42,""))))))))))))))))))))))))))))</f>
        <v/>
      </c>
      <c r="Y245" s="17" t="str">
        <f>IFERROR(IF(F245="Tugigrupp",0,
IF(AND(F245="Peretoe teenus",H245&gt;=[2]an!$M$37,RANK(D245,$D245:$D245)+COUNTIFS($D$2:D245,D245,$F$2:F245,F245)-1&gt;1),"",
IF(AND(F245="Peretoe teenus",H245&gt;=[2]an!$M$37,RANK(D245,$D245:$D245)+COUNTIFS($D$2:D245,D245,$F$2:F245,F245)-1=1,MONTH(H245)=MONTH(K245)=TRUE,YEAR(H245)=YEAR(K245)=TRUE),((EOMONTH(H245,0)-H245+1)*X245)/DAY(EOMONTH(H245,0)),
IF(AND(F245="Peretoe teenus",H245&gt;=[2]an!$M$37,RANK(D245,$D245:$D245)+COUNTIFS($D$2:D245,D245,$F$2:F245,F245)-1=1),X245,
IF(AND(F245="Peretoe teenus",H245&lt;[2]an!$M$37,S245&lt;&gt;"kahepoolne vajaduspõhine",RANK(D245,$D245:$D245)+COUNTIFS($D$2:D245,D245,$F$2:F245,F245)-1=1),X245,
IF(AND(F245="Peretoe teenus",H245&lt;[2]an!$M$37,S245&lt;&gt;"kahepoolne vajaduspõhine",RANK(D245,$D245:$D245)+COUNTIFS($D$2:D245,D245,$F$2:F245,F245)-1&gt;1),"",
IF(AND(F245="Peretoe teenus",H245&lt;[2]an!$M$37,S245="kahepoolne vajaduspõhine",U245="",RANK(D245,$D245:$D245)+COUNTIFS($D$2:D245,D245,$F$2:F245,F245)-1=1),X245,
IF(AND(F245="Peretoe teenus",H245&lt;[2]an!$M$37,S245="kahepoolne vajaduspõhine",U245="",RANK(D245,$D245:$D245)+COUNTIFS($D$2:D245,D245,$F$2:F245,F245)-1&gt;1),"",
IF(AND(F245="Peretoe teenus",H245&lt;[2]an!$M$37,S245="kahepoolne vajaduspõhine",U245&lt;[2]an!$M$37,RANK(D245,$D245:$D245)+COUNTIFS($D$2:D245,D245,$F$2:F245,F245)-1=1),X245,
IF(AND(F245="Peretoe teenus",H245&lt;[2]an!$M$37,S245="kahepoolne vajaduspõhine",U245&lt;[2]an!$M$37,RANK(D245,$D245:$D245)+COUNTIFS($D$2:D245,D245,$F$2:F245,F245)-1&gt;1),"",
IF(AND(F245="Peretoe teenus",H245&lt;[2]an!$M$37,S245="kahepoolne vajaduspõhine",U245&gt;=[2]an!$M$37,U245&lt;=[2]an!$M$38,RANK(D245,$D245:$D245)+COUNTIFS($D$2:D245,D245,$F$2:F245,F245)-1=1),
((EOMONTH(U245,0)-U245+1)*X245)/DAY(EOMONTH(U245,0))+(DAY(U245)-1)*100/DAY(EOMONTH(U245,0)),
IF(AND(F245="Peretoe teenus",H245&lt;[2]an!$M$37,S245="kahepoolne vajaduspõhine",U245&gt;=[2]an!$M$37,U245&lt;=[2]an!$M$38,RANK(D245,$D245:$D245)+COUNTIFS($D$2:D245,D245,$F$2:F245,F245)-1&gt;1),"",
IF(AND(F245="Peretoe teenus",H245&lt;[2]an!$M$37,S245="kahepoolne vajaduspõhine",U245&gt;[2]an!$M$38,RANK(D245,$D245:$D245)+COUNTIFS($D$2:D245,D245,$F$2:F245,F245)-1=1),X245,
IF(AND(F245="Peretoe teenus",H245&lt;[2]an!$M$37,S245="kahepoolne vajaduspõhine",U245&gt;[2]an!$M$38,RANK(D245,$D245:$D245)+COUNTIFS($D$2:D245,D245,$F$2:F245,F245)-1&gt;1),"",X245*W245)))))))))))))),"")</f>
        <v/>
      </c>
      <c r="Z245" s="18" t="str">
        <f t="shared" si="10"/>
        <v/>
      </c>
      <c r="AA245" s="19" t="str">
        <f>IFERROR(VLOOKUP(E245,[2]an!$A$3:$B$81,2,FALSE),"")</f>
        <v/>
      </c>
      <c r="AB245" s="19" t="str">
        <f>IFERROR(VLOOKUP(AA245,[2]an!$C$2:$D$16,2,FALSE),"")</f>
        <v/>
      </c>
      <c r="AC245" s="20"/>
      <c r="AD245" s="21" t="str">
        <f>IF(A245=[2]an!$F$36,VLOOKUP([2]an!$F$36,[2]an!$F$36:$H$36,3,FALSE),IF(A245=[2]an!$F$35,VLOOKUP([2]an!$F$35,[2]an!$F$35:$H$35,3,FALSE),IF(A245=[2]an!$F$33,VLOOKUP([2]an!$F$33,[2]an!$F$33:$H$33,3,FALSE),IF(A245=[2]an!$F$31,VLOOKUP([2]an!$F$31,[2]an!$F$31:$H$31,3,FALSE),""))))</f>
        <v/>
      </c>
    </row>
    <row r="246" spans="6:30" x14ac:dyDescent="0.2">
      <c r="F246" s="10"/>
      <c r="G246" s="8" t="str">
        <f t="shared" si="11"/>
        <v/>
      </c>
      <c r="H246" s="13"/>
      <c r="K246" s="13"/>
      <c r="L246" s="10"/>
      <c r="M246" s="10"/>
      <c r="S246" s="8" t="str">
        <f>IFERROR(VLOOKUP(D246,[1]peretoe_teenus!$A$2:$L$2000,5,FALSE),"")</f>
        <v/>
      </c>
      <c r="U246" s="13"/>
      <c r="V246" s="15" t="str" cm="1">
        <f t="array" ref="V246">IFERROR(IF(AND(F246="Tugigrupp",RANK(K246,$K246:$K246)+COUNTIFS($K$2:K246,K246,$L$2:L246,L246,$M$2:M246,M246,$I$2:I246,I246,$G$2:G246,G246,$F$2:F246,F246)-1=1),SUMPRODUCT(($F$2:$F$4154=F246)*($G$2:$G$4154=G246)*($K$2:$K$4154=K246)*($I$2:$I$4154=I246)*($L$2:$L$4154=L246)*($M$2:$M$4154=M246)),""),"")</f>
        <v/>
      </c>
      <c r="W246" s="15" t="str">
        <f t="shared" si="9"/>
        <v/>
      </c>
      <c r="X246" s="16" t="str">
        <f>IF(AND(A246=[2]an!$G$38,F246=[2]an!$E$40),[2]an!$G$40,IF(AND(A246=[2]an!$G$38,F246=[2]an!$E$41),[2]an!$G$41,IF(AND(A246=[2]an!$G$38,F246=[2]an!$E$39,H246&gt;=[2]an!$M$37),[2]an!$G$39,
IF(AND(A246=[2]an!$G$38,F246=[2]an!$E$39,H246&lt;[2]an!$M$37,S246="kahepoolne vajaduspõhine",U246=""),[2]an!$M$40,
IF(AND(A246=[2]an!$G$38,F246=[2]an!$E$39,H246&lt;[2]an!$M$37,S246="kahepoolne vajaduspõhine",U246&lt;&gt;""),[2]an!$G$39,
IF(AND(A246=[2]an!$G$38,F246=[2]an!$E$39,H246&lt;[2]an!$M$37,S246&lt;&gt;"kahepoolne vajaduspõhine"),[2]an!$G$39,
IF(AND(A246=[2]an!$G$38,F246=[2]an!$E$42),[2]an!$G$42,
IF(AND(A246=[2]an!$H$38,F246=[2]an!$E$40),[2]an!$H$40,IF(AND(A246=[2]an!$H$38,F246=[2]an!$E$41),[2]an!$H$41,IF(AND(A246=[2]an!$H$38,F246=[2]an!$E$39,H246&gt;=[2]an!$M$37),[2]an!$H$39,
IF(AND(A246=[2]an!$H$38,F246=[2]an!$E$39,H246&lt;[2]an!$M$37,S246="kahepoolne vajaduspõhine",U246=""),[2]an!$M$40,
IF(AND(A246=[2]an!$H$38,F246=[2]an!$E$39,H246&lt;[2]an!$M$37,S246="kahepoolne vajaduspõhine",U246&lt;&gt;""),[2]an!$H$39,
IF(AND(A246=[2]an!$H$38,F246=[2]an!$E$39,H246&lt;[2]an!$M$37,S246&lt;&gt;"kahepoolne vajaduspõhine"),[2]an!$H$39,
IF(AND(A246=[2]an!$H$38,F246=[2]an!$E$42),[2]an!$H$42,
IF(AND(A246=[2]an!$I$38,F246=[2]an!$E$40),[2]an!$I$40,IF(AND(A246=[2]an!$I$38,F246=[2]an!$E$41),[2]an!$I$41,IF(AND(A246=[2]an!$I$38,F246=[2]an!$E$39,H246&gt;=[2]an!$M$37),[2]an!$I$39,
IF(AND(A246=[2]an!$I$38,F246=[2]an!$E$39,H246&lt;[2]an!$M$37,S246="kahepoolne vajaduspõhine",U246=""),[2]an!$M$40,
IF(AND(A246=[2]an!$I$38,F246=[2]an!$E$39,H246&lt;[2]an!$M$37,S246="kahepoolne vajaduspõhine",U246&lt;&gt;""),[2]an!$I$39,
IF(AND(A246=[2]an!$I$38,F246=[2]an!$E$39,H246&lt;[2]an!$M$37,S246&lt;&gt;"kahepoolne vajaduspõhine"),[2]an!$I$39,
IF(AND(A246=[2]an!$I$38,F246=[2]an!$E$42),[2]an!$I$42,
IF(AND(A246=[2]an!$J$38,F246=[2]an!$E$40),[2]an!$J$40,IF(AND(A246=[2]an!$J$38,F246=[2]an!$E$41),[2]an!$J$41,IF(AND(A246=[2]an!$J$38,F246=[2]an!$E$39,H246&gt;=[2]an!$M$37),[2]an!$J$39,
IF(AND(A246=[2]an!$J$38,F246=[2]an!$E$39,H246&lt;[2]an!$M$37,S246="kahepoolne vajaduspõhine",U246=""),[2]an!$M$40,
IF(AND(A246=[2]an!$J$38,F246=[2]an!$E$39,H246&lt;[2]an!$M$37,S246="kahepoolne vajaduspõhine",U246&lt;&gt;""),[2]an!$J$39,
IF(AND(A246=[2]an!$J$38,F246=[2]an!$E$39,H246&lt;[2]an!$M$37,S246&lt;&gt;"kahepoolne vajaduspõhine"),[2]an!$J$39,
IF(AND(A246=[2]an!$J$38,F246=[2]an!$E$42),[2]an!$J$42,""))))))))))))))))))))))))))))</f>
        <v/>
      </c>
      <c r="Y246" s="17" t="str">
        <f>IFERROR(IF(F246="Tugigrupp",0,
IF(AND(F246="Peretoe teenus",H246&gt;=[2]an!$M$37,RANK(D246,$D246:$D246)+COUNTIFS($D$2:D246,D246,$F$2:F246,F246)-1&gt;1),"",
IF(AND(F246="Peretoe teenus",H246&gt;=[2]an!$M$37,RANK(D246,$D246:$D246)+COUNTIFS($D$2:D246,D246,$F$2:F246,F246)-1=1,MONTH(H246)=MONTH(K246)=TRUE,YEAR(H246)=YEAR(K246)=TRUE),((EOMONTH(H246,0)-H246+1)*X246)/DAY(EOMONTH(H246,0)),
IF(AND(F246="Peretoe teenus",H246&gt;=[2]an!$M$37,RANK(D246,$D246:$D246)+COUNTIFS($D$2:D246,D246,$F$2:F246,F246)-1=1),X246,
IF(AND(F246="Peretoe teenus",H246&lt;[2]an!$M$37,S246&lt;&gt;"kahepoolne vajaduspõhine",RANK(D246,$D246:$D246)+COUNTIFS($D$2:D246,D246,$F$2:F246,F246)-1=1),X246,
IF(AND(F246="Peretoe teenus",H246&lt;[2]an!$M$37,S246&lt;&gt;"kahepoolne vajaduspõhine",RANK(D246,$D246:$D246)+COUNTIFS($D$2:D246,D246,$F$2:F246,F246)-1&gt;1),"",
IF(AND(F246="Peretoe teenus",H246&lt;[2]an!$M$37,S246="kahepoolne vajaduspõhine",U246="",RANK(D246,$D246:$D246)+COUNTIFS($D$2:D246,D246,$F$2:F246,F246)-1=1),X246,
IF(AND(F246="Peretoe teenus",H246&lt;[2]an!$M$37,S246="kahepoolne vajaduspõhine",U246="",RANK(D246,$D246:$D246)+COUNTIFS($D$2:D246,D246,$F$2:F246,F246)-1&gt;1),"",
IF(AND(F246="Peretoe teenus",H246&lt;[2]an!$M$37,S246="kahepoolne vajaduspõhine",U246&lt;[2]an!$M$37,RANK(D246,$D246:$D246)+COUNTIFS($D$2:D246,D246,$F$2:F246,F246)-1=1),X246,
IF(AND(F246="Peretoe teenus",H246&lt;[2]an!$M$37,S246="kahepoolne vajaduspõhine",U246&lt;[2]an!$M$37,RANK(D246,$D246:$D246)+COUNTIFS($D$2:D246,D246,$F$2:F246,F246)-1&gt;1),"",
IF(AND(F246="Peretoe teenus",H246&lt;[2]an!$M$37,S246="kahepoolne vajaduspõhine",U246&gt;=[2]an!$M$37,U246&lt;=[2]an!$M$38,RANK(D246,$D246:$D246)+COUNTIFS($D$2:D246,D246,$F$2:F246,F246)-1=1),
((EOMONTH(U246,0)-U246+1)*X246)/DAY(EOMONTH(U246,0))+(DAY(U246)-1)*100/DAY(EOMONTH(U246,0)),
IF(AND(F246="Peretoe teenus",H246&lt;[2]an!$M$37,S246="kahepoolne vajaduspõhine",U246&gt;=[2]an!$M$37,U246&lt;=[2]an!$M$38,RANK(D246,$D246:$D246)+COUNTIFS($D$2:D246,D246,$F$2:F246,F246)-1&gt;1),"",
IF(AND(F246="Peretoe teenus",H246&lt;[2]an!$M$37,S246="kahepoolne vajaduspõhine",U246&gt;[2]an!$M$38,RANK(D246,$D246:$D246)+COUNTIFS($D$2:D246,D246,$F$2:F246,F246)-1=1),X246,
IF(AND(F246="Peretoe teenus",H246&lt;[2]an!$M$37,S246="kahepoolne vajaduspõhine",U246&gt;[2]an!$M$38,RANK(D246,$D246:$D246)+COUNTIFS($D$2:D246,D246,$F$2:F246,F246)-1&gt;1),"",X246*W246)))))))))))))),"")</f>
        <v/>
      </c>
      <c r="Z246" s="18" t="str">
        <f t="shared" si="10"/>
        <v/>
      </c>
      <c r="AA246" s="19" t="str">
        <f>IFERROR(VLOOKUP(E246,[2]an!$A$3:$B$81,2,FALSE),"")</f>
        <v/>
      </c>
      <c r="AB246" s="19" t="str">
        <f>IFERROR(VLOOKUP(AA246,[2]an!$C$2:$D$16,2,FALSE),"")</f>
        <v/>
      </c>
      <c r="AC246" s="20"/>
      <c r="AD246" s="21" t="str">
        <f>IF(A246=[2]an!$F$36,VLOOKUP([2]an!$F$36,[2]an!$F$36:$H$36,3,FALSE),IF(A246=[2]an!$F$35,VLOOKUP([2]an!$F$35,[2]an!$F$35:$H$35,3,FALSE),IF(A246=[2]an!$F$33,VLOOKUP([2]an!$F$33,[2]an!$F$33:$H$33,3,FALSE),IF(A246=[2]an!$F$31,VLOOKUP([2]an!$F$31,[2]an!$F$31:$H$31,3,FALSE),""))))</f>
        <v/>
      </c>
    </row>
    <row r="247" spans="6:30" x14ac:dyDescent="0.2">
      <c r="F247" s="10"/>
      <c r="G247" s="8" t="str">
        <f t="shared" si="11"/>
        <v/>
      </c>
      <c r="H247" s="13"/>
      <c r="K247" s="13"/>
      <c r="L247" s="10"/>
      <c r="M247" s="10"/>
      <c r="S247" s="8" t="str">
        <f>IFERROR(VLOOKUP(D247,[1]peretoe_teenus!$A$2:$L$2000,5,FALSE),"")</f>
        <v/>
      </c>
      <c r="U247" s="13"/>
      <c r="V247" s="15" t="str" cm="1">
        <f t="array" ref="V247">IFERROR(IF(AND(F247="Tugigrupp",RANK(K247,$K247:$K247)+COUNTIFS($K$2:K247,K247,$L$2:L247,L247,$M$2:M247,M247,$I$2:I247,I247,$G$2:G247,G247,$F$2:F247,F247)-1=1),SUMPRODUCT(($F$2:$F$4154=F247)*($G$2:$G$4154=G247)*($K$2:$K$4154=K247)*($I$2:$I$4154=I247)*($L$2:$L$4154=L247)*($M$2:$M$4154=M247)),""),"")</f>
        <v/>
      </c>
      <c r="W247" s="15" t="str">
        <f t="shared" si="9"/>
        <v/>
      </c>
      <c r="X247" s="16" t="str">
        <f>IF(AND(A247=[2]an!$G$38,F247=[2]an!$E$40),[2]an!$G$40,IF(AND(A247=[2]an!$G$38,F247=[2]an!$E$41),[2]an!$G$41,IF(AND(A247=[2]an!$G$38,F247=[2]an!$E$39,H247&gt;=[2]an!$M$37),[2]an!$G$39,
IF(AND(A247=[2]an!$G$38,F247=[2]an!$E$39,H247&lt;[2]an!$M$37,S247="kahepoolne vajaduspõhine",U247=""),[2]an!$M$40,
IF(AND(A247=[2]an!$G$38,F247=[2]an!$E$39,H247&lt;[2]an!$M$37,S247="kahepoolne vajaduspõhine",U247&lt;&gt;""),[2]an!$G$39,
IF(AND(A247=[2]an!$G$38,F247=[2]an!$E$39,H247&lt;[2]an!$M$37,S247&lt;&gt;"kahepoolne vajaduspõhine"),[2]an!$G$39,
IF(AND(A247=[2]an!$G$38,F247=[2]an!$E$42),[2]an!$G$42,
IF(AND(A247=[2]an!$H$38,F247=[2]an!$E$40),[2]an!$H$40,IF(AND(A247=[2]an!$H$38,F247=[2]an!$E$41),[2]an!$H$41,IF(AND(A247=[2]an!$H$38,F247=[2]an!$E$39,H247&gt;=[2]an!$M$37),[2]an!$H$39,
IF(AND(A247=[2]an!$H$38,F247=[2]an!$E$39,H247&lt;[2]an!$M$37,S247="kahepoolne vajaduspõhine",U247=""),[2]an!$M$40,
IF(AND(A247=[2]an!$H$38,F247=[2]an!$E$39,H247&lt;[2]an!$M$37,S247="kahepoolne vajaduspõhine",U247&lt;&gt;""),[2]an!$H$39,
IF(AND(A247=[2]an!$H$38,F247=[2]an!$E$39,H247&lt;[2]an!$M$37,S247&lt;&gt;"kahepoolne vajaduspõhine"),[2]an!$H$39,
IF(AND(A247=[2]an!$H$38,F247=[2]an!$E$42),[2]an!$H$42,
IF(AND(A247=[2]an!$I$38,F247=[2]an!$E$40),[2]an!$I$40,IF(AND(A247=[2]an!$I$38,F247=[2]an!$E$41),[2]an!$I$41,IF(AND(A247=[2]an!$I$38,F247=[2]an!$E$39,H247&gt;=[2]an!$M$37),[2]an!$I$39,
IF(AND(A247=[2]an!$I$38,F247=[2]an!$E$39,H247&lt;[2]an!$M$37,S247="kahepoolne vajaduspõhine",U247=""),[2]an!$M$40,
IF(AND(A247=[2]an!$I$38,F247=[2]an!$E$39,H247&lt;[2]an!$M$37,S247="kahepoolne vajaduspõhine",U247&lt;&gt;""),[2]an!$I$39,
IF(AND(A247=[2]an!$I$38,F247=[2]an!$E$39,H247&lt;[2]an!$M$37,S247&lt;&gt;"kahepoolne vajaduspõhine"),[2]an!$I$39,
IF(AND(A247=[2]an!$I$38,F247=[2]an!$E$42),[2]an!$I$42,
IF(AND(A247=[2]an!$J$38,F247=[2]an!$E$40),[2]an!$J$40,IF(AND(A247=[2]an!$J$38,F247=[2]an!$E$41),[2]an!$J$41,IF(AND(A247=[2]an!$J$38,F247=[2]an!$E$39,H247&gt;=[2]an!$M$37),[2]an!$J$39,
IF(AND(A247=[2]an!$J$38,F247=[2]an!$E$39,H247&lt;[2]an!$M$37,S247="kahepoolne vajaduspõhine",U247=""),[2]an!$M$40,
IF(AND(A247=[2]an!$J$38,F247=[2]an!$E$39,H247&lt;[2]an!$M$37,S247="kahepoolne vajaduspõhine",U247&lt;&gt;""),[2]an!$J$39,
IF(AND(A247=[2]an!$J$38,F247=[2]an!$E$39,H247&lt;[2]an!$M$37,S247&lt;&gt;"kahepoolne vajaduspõhine"),[2]an!$J$39,
IF(AND(A247=[2]an!$J$38,F247=[2]an!$E$42),[2]an!$J$42,""))))))))))))))))))))))))))))</f>
        <v/>
      </c>
      <c r="Y247" s="17" t="str">
        <f>IFERROR(IF(F247="Tugigrupp",0,
IF(AND(F247="Peretoe teenus",H247&gt;=[2]an!$M$37,RANK(D247,$D247:$D247)+COUNTIFS($D$2:D247,D247,$F$2:F247,F247)-1&gt;1),"",
IF(AND(F247="Peretoe teenus",H247&gt;=[2]an!$M$37,RANK(D247,$D247:$D247)+COUNTIFS($D$2:D247,D247,$F$2:F247,F247)-1=1,MONTH(H247)=MONTH(K247)=TRUE,YEAR(H247)=YEAR(K247)=TRUE),((EOMONTH(H247,0)-H247+1)*X247)/DAY(EOMONTH(H247,0)),
IF(AND(F247="Peretoe teenus",H247&gt;=[2]an!$M$37,RANK(D247,$D247:$D247)+COUNTIFS($D$2:D247,D247,$F$2:F247,F247)-1=1),X247,
IF(AND(F247="Peretoe teenus",H247&lt;[2]an!$M$37,S247&lt;&gt;"kahepoolne vajaduspõhine",RANK(D247,$D247:$D247)+COUNTIFS($D$2:D247,D247,$F$2:F247,F247)-1=1),X247,
IF(AND(F247="Peretoe teenus",H247&lt;[2]an!$M$37,S247&lt;&gt;"kahepoolne vajaduspõhine",RANK(D247,$D247:$D247)+COUNTIFS($D$2:D247,D247,$F$2:F247,F247)-1&gt;1),"",
IF(AND(F247="Peretoe teenus",H247&lt;[2]an!$M$37,S247="kahepoolne vajaduspõhine",U247="",RANK(D247,$D247:$D247)+COUNTIFS($D$2:D247,D247,$F$2:F247,F247)-1=1),X247,
IF(AND(F247="Peretoe teenus",H247&lt;[2]an!$M$37,S247="kahepoolne vajaduspõhine",U247="",RANK(D247,$D247:$D247)+COUNTIFS($D$2:D247,D247,$F$2:F247,F247)-1&gt;1),"",
IF(AND(F247="Peretoe teenus",H247&lt;[2]an!$M$37,S247="kahepoolne vajaduspõhine",U247&lt;[2]an!$M$37,RANK(D247,$D247:$D247)+COUNTIFS($D$2:D247,D247,$F$2:F247,F247)-1=1),X247,
IF(AND(F247="Peretoe teenus",H247&lt;[2]an!$M$37,S247="kahepoolne vajaduspõhine",U247&lt;[2]an!$M$37,RANK(D247,$D247:$D247)+COUNTIFS($D$2:D247,D247,$F$2:F247,F247)-1&gt;1),"",
IF(AND(F247="Peretoe teenus",H247&lt;[2]an!$M$37,S247="kahepoolne vajaduspõhine",U247&gt;=[2]an!$M$37,U247&lt;=[2]an!$M$38,RANK(D247,$D247:$D247)+COUNTIFS($D$2:D247,D247,$F$2:F247,F247)-1=1),
((EOMONTH(U247,0)-U247+1)*X247)/DAY(EOMONTH(U247,0))+(DAY(U247)-1)*100/DAY(EOMONTH(U247,0)),
IF(AND(F247="Peretoe teenus",H247&lt;[2]an!$M$37,S247="kahepoolne vajaduspõhine",U247&gt;=[2]an!$M$37,U247&lt;=[2]an!$M$38,RANK(D247,$D247:$D247)+COUNTIFS($D$2:D247,D247,$F$2:F247,F247)-1&gt;1),"",
IF(AND(F247="Peretoe teenus",H247&lt;[2]an!$M$37,S247="kahepoolne vajaduspõhine",U247&gt;[2]an!$M$38,RANK(D247,$D247:$D247)+COUNTIFS($D$2:D247,D247,$F$2:F247,F247)-1=1),X247,
IF(AND(F247="Peretoe teenus",H247&lt;[2]an!$M$37,S247="kahepoolne vajaduspõhine",U247&gt;[2]an!$M$38,RANK(D247,$D247:$D247)+COUNTIFS($D$2:D247,D247,$F$2:F247,F247)-1&gt;1),"",X247*W247)))))))))))))),"")</f>
        <v/>
      </c>
      <c r="Z247" s="18" t="str">
        <f t="shared" si="10"/>
        <v/>
      </c>
      <c r="AA247" s="19" t="str">
        <f>IFERROR(VLOOKUP(E247,[2]an!$A$3:$B$81,2,FALSE),"")</f>
        <v/>
      </c>
      <c r="AB247" s="19" t="str">
        <f>IFERROR(VLOOKUP(AA247,[2]an!$C$2:$D$16,2,FALSE),"")</f>
        <v/>
      </c>
      <c r="AC247" s="20"/>
      <c r="AD247" s="21" t="str">
        <f>IF(A247=[2]an!$F$36,VLOOKUP([2]an!$F$36,[2]an!$F$36:$H$36,3,FALSE),IF(A247=[2]an!$F$35,VLOOKUP([2]an!$F$35,[2]an!$F$35:$H$35,3,FALSE),IF(A247=[2]an!$F$33,VLOOKUP([2]an!$F$33,[2]an!$F$33:$H$33,3,FALSE),IF(A247=[2]an!$F$31,VLOOKUP([2]an!$F$31,[2]an!$F$31:$H$31,3,FALSE),""))))</f>
        <v/>
      </c>
    </row>
    <row r="248" spans="6:30" x14ac:dyDescent="0.2">
      <c r="F248" s="10"/>
      <c r="G248" s="8" t="str">
        <f t="shared" si="11"/>
        <v/>
      </c>
      <c r="H248" s="13"/>
      <c r="K248" s="13"/>
      <c r="L248" s="10"/>
      <c r="M248" s="10"/>
      <c r="S248" s="8" t="str">
        <f>IFERROR(VLOOKUP(D248,[1]peretoe_teenus!$A$2:$L$2000,5,FALSE),"")</f>
        <v/>
      </c>
      <c r="U248" s="13"/>
      <c r="V248" s="15" t="str" cm="1">
        <f t="array" ref="V248">IFERROR(IF(AND(F248="Tugigrupp",RANK(K248,$K248:$K248)+COUNTIFS($K$2:K248,K248,$L$2:L248,L248,$M$2:M248,M248,$I$2:I248,I248,$G$2:G248,G248,$F$2:F248,F248)-1=1),SUMPRODUCT(($F$2:$F$4154=F248)*($G$2:$G$4154=G248)*($K$2:$K$4154=K248)*($I$2:$I$4154=I248)*($L$2:$L$4154=L248)*($M$2:$M$4154=M248)),""),"")</f>
        <v/>
      </c>
      <c r="W248" s="15" t="str">
        <f t="shared" si="9"/>
        <v/>
      </c>
      <c r="X248" s="16" t="str">
        <f>IF(AND(A248=[2]an!$G$38,F248=[2]an!$E$40),[2]an!$G$40,IF(AND(A248=[2]an!$G$38,F248=[2]an!$E$41),[2]an!$G$41,IF(AND(A248=[2]an!$G$38,F248=[2]an!$E$39,H248&gt;=[2]an!$M$37),[2]an!$G$39,
IF(AND(A248=[2]an!$G$38,F248=[2]an!$E$39,H248&lt;[2]an!$M$37,S248="kahepoolne vajaduspõhine",U248=""),[2]an!$M$40,
IF(AND(A248=[2]an!$G$38,F248=[2]an!$E$39,H248&lt;[2]an!$M$37,S248="kahepoolne vajaduspõhine",U248&lt;&gt;""),[2]an!$G$39,
IF(AND(A248=[2]an!$G$38,F248=[2]an!$E$39,H248&lt;[2]an!$M$37,S248&lt;&gt;"kahepoolne vajaduspõhine"),[2]an!$G$39,
IF(AND(A248=[2]an!$G$38,F248=[2]an!$E$42),[2]an!$G$42,
IF(AND(A248=[2]an!$H$38,F248=[2]an!$E$40),[2]an!$H$40,IF(AND(A248=[2]an!$H$38,F248=[2]an!$E$41),[2]an!$H$41,IF(AND(A248=[2]an!$H$38,F248=[2]an!$E$39,H248&gt;=[2]an!$M$37),[2]an!$H$39,
IF(AND(A248=[2]an!$H$38,F248=[2]an!$E$39,H248&lt;[2]an!$M$37,S248="kahepoolne vajaduspõhine",U248=""),[2]an!$M$40,
IF(AND(A248=[2]an!$H$38,F248=[2]an!$E$39,H248&lt;[2]an!$M$37,S248="kahepoolne vajaduspõhine",U248&lt;&gt;""),[2]an!$H$39,
IF(AND(A248=[2]an!$H$38,F248=[2]an!$E$39,H248&lt;[2]an!$M$37,S248&lt;&gt;"kahepoolne vajaduspõhine"),[2]an!$H$39,
IF(AND(A248=[2]an!$H$38,F248=[2]an!$E$42),[2]an!$H$42,
IF(AND(A248=[2]an!$I$38,F248=[2]an!$E$40),[2]an!$I$40,IF(AND(A248=[2]an!$I$38,F248=[2]an!$E$41),[2]an!$I$41,IF(AND(A248=[2]an!$I$38,F248=[2]an!$E$39,H248&gt;=[2]an!$M$37),[2]an!$I$39,
IF(AND(A248=[2]an!$I$38,F248=[2]an!$E$39,H248&lt;[2]an!$M$37,S248="kahepoolne vajaduspõhine",U248=""),[2]an!$M$40,
IF(AND(A248=[2]an!$I$38,F248=[2]an!$E$39,H248&lt;[2]an!$M$37,S248="kahepoolne vajaduspõhine",U248&lt;&gt;""),[2]an!$I$39,
IF(AND(A248=[2]an!$I$38,F248=[2]an!$E$39,H248&lt;[2]an!$M$37,S248&lt;&gt;"kahepoolne vajaduspõhine"),[2]an!$I$39,
IF(AND(A248=[2]an!$I$38,F248=[2]an!$E$42),[2]an!$I$42,
IF(AND(A248=[2]an!$J$38,F248=[2]an!$E$40),[2]an!$J$40,IF(AND(A248=[2]an!$J$38,F248=[2]an!$E$41),[2]an!$J$41,IF(AND(A248=[2]an!$J$38,F248=[2]an!$E$39,H248&gt;=[2]an!$M$37),[2]an!$J$39,
IF(AND(A248=[2]an!$J$38,F248=[2]an!$E$39,H248&lt;[2]an!$M$37,S248="kahepoolne vajaduspõhine",U248=""),[2]an!$M$40,
IF(AND(A248=[2]an!$J$38,F248=[2]an!$E$39,H248&lt;[2]an!$M$37,S248="kahepoolne vajaduspõhine",U248&lt;&gt;""),[2]an!$J$39,
IF(AND(A248=[2]an!$J$38,F248=[2]an!$E$39,H248&lt;[2]an!$M$37,S248&lt;&gt;"kahepoolne vajaduspõhine"),[2]an!$J$39,
IF(AND(A248=[2]an!$J$38,F248=[2]an!$E$42),[2]an!$J$42,""))))))))))))))))))))))))))))</f>
        <v/>
      </c>
      <c r="Y248" s="17" t="str">
        <f>IFERROR(IF(F248="Tugigrupp",0,
IF(AND(F248="Peretoe teenus",H248&gt;=[2]an!$M$37,RANK(D248,$D248:$D248)+COUNTIFS($D$2:D248,D248,$F$2:F248,F248)-1&gt;1),"",
IF(AND(F248="Peretoe teenus",H248&gt;=[2]an!$M$37,RANK(D248,$D248:$D248)+COUNTIFS($D$2:D248,D248,$F$2:F248,F248)-1=1,MONTH(H248)=MONTH(K248)=TRUE,YEAR(H248)=YEAR(K248)=TRUE),((EOMONTH(H248,0)-H248+1)*X248)/DAY(EOMONTH(H248,0)),
IF(AND(F248="Peretoe teenus",H248&gt;=[2]an!$M$37,RANK(D248,$D248:$D248)+COUNTIFS($D$2:D248,D248,$F$2:F248,F248)-1=1),X248,
IF(AND(F248="Peretoe teenus",H248&lt;[2]an!$M$37,S248&lt;&gt;"kahepoolne vajaduspõhine",RANK(D248,$D248:$D248)+COUNTIFS($D$2:D248,D248,$F$2:F248,F248)-1=1),X248,
IF(AND(F248="Peretoe teenus",H248&lt;[2]an!$M$37,S248&lt;&gt;"kahepoolne vajaduspõhine",RANK(D248,$D248:$D248)+COUNTIFS($D$2:D248,D248,$F$2:F248,F248)-1&gt;1),"",
IF(AND(F248="Peretoe teenus",H248&lt;[2]an!$M$37,S248="kahepoolne vajaduspõhine",U248="",RANK(D248,$D248:$D248)+COUNTIFS($D$2:D248,D248,$F$2:F248,F248)-1=1),X248,
IF(AND(F248="Peretoe teenus",H248&lt;[2]an!$M$37,S248="kahepoolne vajaduspõhine",U248="",RANK(D248,$D248:$D248)+COUNTIFS($D$2:D248,D248,$F$2:F248,F248)-1&gt;1),"",
IF(AND(F248="Peretoe teenus",H248&lt;[2]an!$M$37,S248="kahepoolne vajaduspõhine",U248&lt;[2]an!$M$37,RANK(D248,$D248:$D248)+COUNTIFS($D$2:D248,D248,$F$2:F248,F248)-1=1),X248,
IF(AND(F248="Peretoe teenus",H248&lt;[2]an!$M$37,S248="kahepoolne vajaduspõhine",U248&lt;[2]an!$M$37,RANK(D248,$D248:$D248)+COUNTIFS($D$2:D248,D248,$F$2:F248,F248)-1&gt;1),"",
IF(AND(F248="Peretoe teenus",H248&lt;[2]an!$M$37,S248="kahepoolne vajaduspõhine",U248&gt;=[2]an!$M$37,U248&lt;=[2]an!$M$38,RANK(D248,$D248:$D248)+COUNTIFS($D$2:D248,D248,$F$2:F248,F248)-1=1),
((EOMONTH(U248,0)-U248+1)*X248)/DAY(EOMONTH(U248,0))+(DAY(U248)-1)*100/DAY(EOMONTH(U248,0)),
IF(AND(F248="Peretoe teenus",H248&lt;[2]an!$M$37,S248="kahepoolne vajaduspõhine",U248&gt;=[2]an!$M$37,U248&lt;=[2]an!$M$38,RANK(D248,$D248:$D248)+COUNTIFS($D$2:D248,D248,$F$2:F248,F248)-1&gt;1),"",
IF(AND(F248="Peretoe teenus",H248&lt;[2]an!$M$37,S248="kahepoolne vajaduspõhine",U248&gt;[2]an!$M$38,RANK(D248,$D248:$D248)+COUNTIFS($D$2:D248,D248,$F$2:F248,F248)-1=1),X248,
IF(AND(F248="Peretoe teenus",H248&lt;[2]an!$M$37,S248="kahepoolne vajaduspõhine",U248&gt;[2]an!$M$38,RANK(D248,$D248:$D248)+COUNTIFS($D$2:D248,D248,$F$2:F248,F248)-1&gt;1),"",X248*W248)))))))))))))),"")</f>
        <v/>
      </c>
      <c r="Z248" s="18" t="str">
        <f t="shared" si="10"/>
        <v/>
      </c>
      <c r="AA248" s="19" t="str">
        <f>IFERROR(VLOOKUP(E248,[2]an!$A$3:$B$81,2,FALSE),"")</f>
        <v/>
      </c>
      <c r="AB248" s="19" t="str">
        <f>IFERROR(VLOOKUP(AA248,[2]an!$C$2:$D$16,2,FALSE),"")</f>
        <v/>
      </c>
      <c r="AC248" s="20"/>
      <c r="AD248" s="21" t="str">
        <f>IF(A248=[2]an!$F$36,VLOOKUP([2]an!$F$36,[2]an!$F$36:$H$36,3,FALSE),IF(A248=[2]an!$F$35,VLOOKUP([2]an!$F$35,[2]an!$F$35:$H$35,3,FALSE),IF(A248=[2]an!$F$33,VLOOKUP([2]an!$F$33,[2]an!$F$33:$H$33,3,FALSE),IF(A248=[2]an!$F$31,VLOOKUP([2]an!$F$31,[2]an!$F$31:$H$31,3,FALSE),""))))</f>
        <v/>
      </c>
    </row>
    <row r="249" spans="6:30" x14ac:dyDescent="0.2">
      <c r="F249" s="10"/>
      <c r="G249" s="8" t="str">
        <f t="shared" si="11"/>
        <v/>
      </c>
      <c r="H249" s="13"/>
      <c r="K249" s="13"/>
      <c r="L249" s="10"/>
      <c r="M249" s="10"/>
      <c r="S249" s="8" t="str">
        <f>IFERROR(VLOOKUP(D249,[1]peretoe_teenus!$A$2:$L$2000,5,FALSE),"")</f>
        <v/>
      </c>
      <c r="U249" s="13"/>
      <c r="V249" s="15" t="str" cm="1">
        <f t="array" ref="V249">IFERROR(IF(AND(F249="Tugigrupp",RANK(K249,$K249:$K249)+COUNTIFS($K$2:K249,K249,$L$2:L249,L249,$M$2:M249,M249,$I$2:I249,I249,$G$2:G249,G249,$F$2:F249,F249)-1=1),SUMPRODUCT(($F$2:$F$4154=F249)*($G$2:$G$4154=G249)*($K$2:$K$4154=K249)*($I$2:$I$4154=I249)*($L$2:$L$4154=L249)*($M$2:$M$4154=M249)),""),"")</f>
        <v/>
      </c>
      <c r="W249" s="15" t="str">
        <f t="shared" si="9"/>
        <v/>
      </c>
      <c r="X249" s="16" t="str">
        <f>IF(AND(A249=[2]an!$G$38,F249=[2]an!$E$40),[2]an!$G$40,IF(AND(A249=[2]an!$G$38,F249=[2]an!$E$41),[2]an!$G$41,IF(AND(A249=[2]an!$G$38,F249=[2]an!$E$39,H249&gt;=[2]an!$M$37),[2]an!$G$39,
IF(AND(A249=[2]an!$G$38,F249=[2]an!$E$39,H249&lt;[2]an!$M$37,S249="kahepoolne vajaduspõhine",U249=""),[2]an!$M$40,
IF(AND(A249=[2]an!$G$38,F249=[2]an!$E$39,H249&lt;[2]an!$M$37,S249="kahepoolne vajaduspõhine",U249&lt;&gt;""),[2]an!$G$39,
IF(AND(A249=[2]an!$G$38,F249=[2]an!$E$39,H249&lt;[2]an!$M$37,S249&lt;&gt;"kahepoolne vajaduspõhine"),[2]an!$G$39,
IF(AND(A249=[2]an!$G$38,F249=[2]an!$E$42),[2]an!$G$42,
IF(AND(A249=[2]an!$H$38,F249=[2]an!$E$40),[2]an!$H$40,IF(AND(A249=[2]an!$H$38,F249=[2]an!$E$41),[2]an!$H$41,IF(AND(A249=[2]an!$H$38,F249=[2]an!$E$39,H249&gt;=[2]an!$M$37),[2]an!$H$39,
IF(AND(A249=[2]an!$H$38,F249=[2]an!$E$39,H249&lt;[2]an!$M$37,S249="kahepoolne vajaduspõhine",U249=""),[2]an!$M$40,
IF(AND(A249=[2]an!$H$38,F249=[2]an!$E$39,H249&lt;[2]an!$M$37,S249="kahepoolne vajaduspõhine",U249&lt;&gt;""),[2]an!$H$39,
IF(AND(A249=[2]an!$H$38,F249=[2]an!$E$39,H249&lt;[2]an!$M$37,S249&lt;&gt;"kahepoolne vajaduspõhine"),[2]an!$H$39,
IF(AND(A249=[2]an!$H$38,F249=[2]an!$E$42),[2]an!$H$42,
IF(AND(A249=[2]an!$I$38,F249=[2]an!$E$40),[2]an!$I$40,IF(AND(A249=[2]an!$I$38,F249=[2]an!$E$41),[2]an!$I$41,IF(AND(A249=[2]an!$I$38,F249=[2]an!$E$39,H249&gt;=[2]an!$M$37),[2]an!$I$39,
IF(AND(A249=[2]an!$I$38,F249=[2]an!$E$39,H249&lt;[2]an!$M$37,S249="kahepoolne vajaduspõhine",U249=""),[2]an!$M$40,
IF(AND(A249=[2]an!$I$38,F249=[2]an!$E$39,H249&lt;[2]an!$M$37,S249="kahepoolne vajaduspõhine",U249&lt;&gt;""),[2]an!$I$39,
IF(AND(A249=[2]an!$I$38,F249=[2]an!$E$39,H249&lt;[2]an!$M$37,S249&lt;&gt;"kahepoolne vajaduspõhine"),[2]an!$I$39,
IF(AND(A249=[2]an!$I$38,F249=[2]an!$E$42),[2]an!$I$42,
IF(AND(A249=[2]an!$J$38,F249=[2]an!$E$40),[2]an!$J$40,IF(AND(A249=[2]an!$J$38,F249=[2]an!$E$41),[2]an!$J$41,IF(AND(A249=[2]an!$J$38,F249=[2]an!$E$39,H249&gt;=[2]an!$M$37),[2]an!$J$39,
IF(AND(A249=[2]an!$J$38,F249=[2]an!$E$39,H249&lt;[2]an!$M$37,S249="kahepoolne vajaduspõhine",U249=""),[2]an!$M$40,
IF(AND(A249=[2]an!$J$38,F249=[2]an!$E$39,H249&lt;[2]an!$M$37,S249="kahepoolne vajaduspõhine",U249&lt;&gt;""),[2]an!$J$39,
IF(AND(A249=[2]an!$J$38,F249=[2]an!$E$39,H249&lt;[2]an!$M$37,S249&lt;&gt;"kahepoolne vajaduspõhine"),[2]an!$J$39,
IF(AND(A249=[2]an!$J$38,F249=[2]an!$E$42),[2]an!$J$42,""))))))))))))))))))))))))))))</f>
        <v/>
      </c>
      <c r="Y249" s="17" t="str">
        <f>IFERROR(IF(F249="Tugigrupp",0,
IF(AND(F249="Peretoe teenus",H249&gt;=[2]an!$M$37,RANK(D249,$D249:$D249)+COUNTIFS($D$2:D249,D249,$F$2:F249,F249)-1&gt;1),"",
IF(AND(F249="Peretoe teenus",H249&gt;=[2]an!$M$37,RANK(D249,$D249:$D249)+COUNTIFS($D$2:D249,D249,$F$2:F249,F249)-1=1,MONTH(H249)=MONTH(K249)=TRUE,YEAR(H249)=YEAR(K249)=TRUE),((EOMONTH(H249,0)-H249+1)*X249)/DAY(EOMONTH(H249,0)),
IF(AND(F249="Peretoe teenus",H249&gt;=[2]an!$M$37,RANK(D249,$D249:$D249)+COUNTIFS($D$2:D249,D249,$F$2:F249,F249)-1=1),X249,
IF(AND(F249="Peretoe teenus",H249&lt;[2]an!$M$37,S249&lt;&gt;"kahepoolne vajaduspõhine",RANK(D249,$D249:$D249)+COUNTIFS($D$2:D249,D249,$F$2:F249,F249)-1=1),X249,
IF(AND(F249="Peretoe teenus",H249&lt;[2]an!$M$37,S249&lt;&gt;"kahepoolne vajaduspõhine",RANK(D249,$D249:$D249)+COUNTIFS($D$2:D249,D249,$F$2:F249,F249)-1&gt;1),"",
IF(AND(F249="Peretoe teenus",H249&lt;[2]an!$M$37,S249="kahepoolne vajaduspõhine",U249="",RANK(D249,$D249:$D249)+COUNTIFS($D$2:D249,D249,$F$2:F249,F249)-1=1),X249,
IF(AND(F249="Peretoe teenus",H249&lt;[2]an!$M$37,S249="kahepoolne vajaduspõhine",U249="",RANK(D249,$D249:$D249)+COUNTIFS($D$2:D249,D249,$F$2:F249,F249)-1&gt;1),"",
IF(AND(F249="Peretoe teenus",H249&lt;[2]an!$M$37,S249="kahepoolne vajaduspõhine",U249&lt;[2]an!$M$37,RANK(D249,$D249:$D249)+COUNTIFS($D$2:D249,D249,$F$2:F249,F249)-1=1),X249,
IF(AND(F249="Peretoe teenus",H249&lt;[2]an!$M$37,S249="kahepoolne vajaduspõhine",U249&lt;[2]an!$M$37,RANK(D249,$D249:$D249)+COUNTIFS($D$2:D249,D249,$F$2:F249,F249)-1&gt;1),"",
IF(AND(F249="Peretoe teenus",H249&lt;[2]an!$M$37,S249="kahepoolne vajaduspõhine",U249&gt;=[2]an!$M$37,U249&lt;=[2]an!$M$38,RANK(D249,$D249:$D249)+COUNTIFS($D$2:D249,D249,$F$2:F249,F249)-1=1),
((EOMONTH(U249,0)-U249+1)*X249)/DAY(EOMONTH(U249,0))+(DAY(U249)-1)*100/DAY(EOMONTH(U249,0)),
IF(AND(F249="Peretoe teenus",H249&lt;[2]an!$M$37,S249="kahepoolne vajaduspõhine",U249&gt;=[2]an!$M$37,U249&lt;=[2]an!$M$38,RANK(D249,$D249:$D249)+COUNTIFS($D$2:D249,D249,$F$2:F249,F249)-1&gt;1),"",
IF(AND(F249="Peretoe teenus",H249&lt;[2]an!$M$37,S249="kahepoolne vajaduspõhine",U249&gt;[2]an!$M$38,RANK(D249,$D249:$D249)+COUNTIFS($D$2:D249,D249,$F$2:F249,F249)-1=1),X249,
IF(AND(F249="Peretoe teenus",H249&lt;[2]an!$M$37,S249="kahepoolne vajaduspõhine",U249&gt;[2]an!$M$38,RANK(D249,$D249:$D249)+COUNTIFS($D$2:D249,D249,$F$2:F249,F249)-1&gt;1),"",X249*W249)))))))))))))),"")</f>
        <v/>
      </c>
      <c r="Z249" s="18" t="str">
        <f t="shared" si="10"/>
        <v/>
      </c>
      <c r="AA249" s="19" t="str">
        <f>IFERROR(VLOOKUP(E249,[2]an!$A$3:$B$81,2,FALSE),"")</f>
        <v/>
      </c>
      <c r="AB249" s="19" t="str">
        <f>IFERROR(VLOOKUP(AA249,[2]an!$C$2:$D$16,2,FALSE),"")</f>
        <v/>
      </c>
      <c r="AC249" s="20"/>
      <c r="AD249" s="21" t="str">
        <f>IF(A249=[2]an!$F$36,VLOOKUP([2]an!$F$36,[2]an!$F$36:$H$36,3,FALSE),IF(A249=[2]an!$F$35,VLOOKUP([2]an!$F$35,[2]an!$F$35:$H$35,3,FALSE),IF(A249=[2]an!$F$33,VLOOKUP([2]an!$F$33,[2]an!$F$33:$H$33,3,FALSE),IF(A249=[2]an!$F$31,VLOOKUP([2]an!$F$31,[2]an!$F$31:$H$31,3,FALSE),""))))</f>
        <v/>
      </c>
    </row>
    <row r="250" spans="6:30" x14ac:dyDescent="0.2">
      <c r="F250" s="10"/>
      <c r="G250" s="8" t="str">
        <f t="shared" si="11"/>
        <v/>
      </c>
      <c r="H250" s="13"/>
      <c r="K250" s="13"/>
      <c r="L250" s="10"/>
      <c r="M250" s="10"/>
      <c r="S250" s="8" t="str">
        <f>IFERROR(VLOOKUP(D250,[1]peretoe_teenus!$A$2:$L$2000,5,FALSE),"")</f>
        <v/>
      </c>
      <c r="U250" s="13"/>
      <c r="V250" s="15" t="str" cm="1">
        <f t="array" ref="V250">IFERROR(IF(AND(F250="Tugigrupp",RANK(K250,$K250:$K250)+COUNTIFS($K$2:K250,K250,$L$2:L250,L250,$M$2:M250,M250,$I$2:I250,I250,$G$2:G250,G250,$F$2:F250,F250)-1=1),SUMPRODUCT(($F$2:$F$4154=F250)*($G$2:$G$4154=G250)*($K$2:$K$4154=K250)*($I$2:$I$4154=I250)*($L$2:$L$4154=L250)*($M$2:$M$4154=M250)),""),"")</f>
        <v/>
      </c>
      <c r="W250" s="15" t="str">
        <f t="shared" si="9"/>
        <v/>
      </c>
      <c r="X250" s="16" t="str">
        <f>IF(AND(A250=[2]an!$G$38,F250=[2]an!$E$40),[2]an!$G$40,IF(AND(A250=[2]an!$G$38,F250=[2]an!$E$41),[2]an!$G$41,IF(AND(A250=[2]an!$G$38,F250=[2]an!$E$39,H250&gt;=[2]an!$M$37),[2]an!$G$39,
IF(AND(A250=[2]an!$G$38,F250=[2]an!$E$39,H250&lt;[2]an!$M$37,S250="kahepoolne vajaduspõhine",U250=""),[2]an!$M$40,
IF(AND(A250=[2]an!$G$38,F250=[2]an!$E$39,H250&lt;[2]an!$M$37,S250="kahepoolne vajaduspõhine",U250&lt;&gt;""),[2]an!$G$39,
IF(AND(A250=[2]an!$G$38,F250=[2]an!$E$39,H250&lt;[2]an!$M$37,S250&lt;&gt;"kahepoolne vajaduspõhine"),[2]an!$G$39,
IF(AND(A250=[2]an!$G$38,F250=[2]an!$E$42),[2]an!$G$42,
IF(AND(A250=[2]an!$H$38,F250=[2]an!$E$40),[2]an!$H$40,IF(AND(A250=[2]an!$H$38,F250=[2]an!$E$41),[2]an!$H$41,IF(AND(A250=[2]an!$H$38,F250=[2]an!$E$39,H250&gt;=[2]an!$M$37),[2]an!$H$39,
IF(AND(A250=[2]an!$H$38,F250=[2]an!$E$39,H250&lt;[2]an!$M$37,S250="kahepoolne vajaduspõhine",U250=""),[2]an!$M$40,
IF(AND(A250=[2]an!$H$38,F250=[2]an!$E$39,H250&lt;[2]an!$M$37,S250="kahepoolne vajaduspõhine",U250&lt;&gt;""),[2]an!$H$39,
IF(AND(A250=[2]an!$H$38,F250=[2]an!$E$39,H250&lt;[2]an!$M$37,S250&lt;&gt;"kahepoolne vajaduspõhine"),[2]an!$H$39,
IF(AND(A250=[2]an!$H$38,F250=[2]an!$E$42),[2]an!$H$42,
IF(AND(A250=[2]an!$I$38,F250=[2]an!$E$40),[2]an!$I$40,IF(AND(A250=[2]an!$I$38,F250=[2]an!$E$41),[2]an!$I$41,IF(AND(A250=[2]an!$I$38,F250=[2]an!$E$39,H250&gt;=[2]an!$M$37),[2]an!$I$39,
IF(AND(A250=[2]an!$I$38,F250=[2]an!$E$39,H250&lt;[2]an!$M$37,S250="kahepoolne vajaduspõhine",U250=""),[2]an!$M$40,
IF(AND(A250=[2]an!$I$38,F250=[2]an!$E$39,H250&lt;[2]an!$M$37,S250="kahepoolne vajaduspõhine",U250&lt;&gt;""),[2]an!$I$39,
IF(AND(A250=[2]an!$I$38,F250=[2]an!$E$39,H250&lt;[2]an!$M$37,S250&lt;&gt;"kahepoolne vajaduspõhine"),[2]an!$I$39,
IF(AND(A250=[2]an!$I$38,F250=[2]an!$E$42),[2]an!$I$42,
IF(AND(A250=[2]an!$J$38,F250=[2]an!$E$40),[2]an!$J$40,IF(AND(A250=[2]an!$J$38,F250=[2]an!$E$41),[2]an!$J$41,IF(AND(A250=[2]an!$J$38,F250=[2]an!$E$39,H250&gt;=[2]an!$M$37),[2]an!$J$39,
IF(AND(A250=[2]an!$J$38,F250=[2]an!$E$39,H250&lt;[2]an!$M$37,S250="kahepoolne vajaduspõhine",U250=""),[2]an!$M$40,
IF(AND(A250=[2]an!$J$38,F250=[2]an!$E$39,H250&lt;[2]an!$M$37,S250="kahepoolne vajaduspõhine",U250&lt;&gt;""),[2]an!$J$39,
IF(AND(A250=[2]an!$J$38,F250=[2]an!$E$39,H250&lt;[2]an!$M$37,S250&lt;&gt;"kahepoolne vajaduspõhine"),[2]an!$J$39,
IF(AND(A250=[2]an!$J$38,F250=[2]an!$E$42),[2]an!$J$42,""))))))))))))))))))))))))))))</f>
        <v/>
      </c>
      <c r="Y250" s="17" t="str">
        <f>IFERROR(IF(F250="Tugigrupp",0,
IF(AND(F250="Peretoe teenus",H250&gt;=[2]an!$M$37,RANK(D250,$D250:$D250)+COUNTIFS($D$2:D250,D250,$F$2:F250,F250)-1&gt;1),"",
IF(AND(F250="Peretoe teenus",H250&gt;=[2]an!$M$37,RANK(D250,$D250:$D250)+COUNTIFS($D$2:D250,D250,$F$2:F250,F250)-1=1,MONTH(H250)=MONTH(K250)=TRUE,YEAR(H250)=YEAR(K250)=TRUE),((EOMONTH(H250,0)-H250+1)*X250)/DAY(EOMONTH(H250,0)),
IF(AND(F250="Peretoe teenus",H250&gt;=[2]an!$M$37,RANK(D250,$D250:$D250)+COUNTIFS($D$2:D250,D250,$F$2:F250,F250)-1=1),X250,
IF(AND(F250="Peretoe teenus",H250&lt;[2]an!$M$37,S250&lt;&gt;"kahepoolne vajaduspõhine",RANK(D250,$D250:$D250)+COUNTIFS($D$2:D250,D250,$F$2:F250,F250)-1=1),X250,
IF(AND(F250="Peretoe teenus",H250&lt;[2]an!$M$37,S250&lt;&gt;"kahepoolne vajaduspõhine",RANK(D250,$D250:$D250)+COUNTIFS($D$2:D250,D250,$F$2:F250,F250)-1&gt;1),"",
IF(AND(F250="Peretoe teenus",H250&lt;[2]an!$M$37,S250="kahepoolne vajaduspõhine",U250="",RANK(D250,$D250:$D250)+COUNTIFS($D$2:D250,D250,$F$2:F250,F250)-1=1),X250,
IF(AND(F250="Peretoe teenus",H250&lt;[2]an!$M$37,S250="kahepoolne vajaduspõhine",U250="",RANK(D250,$D250:$D250)+COUNTIFS($D$2:D250,D250,$F$2:F250,F250)-1&gt;1),"",
IF(AND(F250="Peretoe teenus",H250&lt;[2]an!$M$37,S250="kahepoolne vajaduspõhine",U250&lt;[2]an!$M$37,RANK(D250,$D250:$D250)+COUNTIFS($D$2:D250,D250,$F$2:F250,F250)-1=1),X250,
IF(AND(F250="Peretoe teenus",H250&lt;[2]an!$M$37,S250="kahepoolne vajaduspõhine",U250&lt;[2]an!$M$37,RANK(D250,$D250:$D250)+COUNTIFS($D$2:D250,D250,$F$2:F250,F250)-1&gt;1),"",
IF(AND(F250="Peretoe teenus",H250&lt;[2]an!$M$37,S250="kahepoolne vajaduspõhine",U250&gt;=[2]an!$M$37,U250&lt;=[2]an!$M$38,RANK(D250,$D250:$D250)+COUNTIFS($D$2:D250,D250,$F$2:F250,F250)-1=1),
((EOMONTH(U250,0)-U250+1)*X250)/DAY(EOMONTH(U250,0))+(DAY(U250)-1)*100/DAY(EOMONTH(U250,0)),
IF(AND(F250="Peretoe teenus",H250&lt;[2]an!$M$37,S250="kahepoolne vajaduspõhine",U250&gt;=[2]an!$M$37,U250&lt;=[2]an!$M$38,RANK(D250,$D250:$D250)+COUNTIFS($D$2:D250,D250,$F$2:F250,F250)-1&gt;1),"",
IF(AND(F250="Peretoe teenus",H250&lt;[2]an!$M$37,S250="kahepoolne vajaduspõhine",U250&gt;[2]an!$M$38,RANK(D250,$D250:$D250)+COUNTIFS($D$2:D250,D250,$F$2:F250,F250)-1=1),X250,
IF(AND(F250="Peretoe teenus",H250&lt;[2]an!$M$37,S250="kahepoolne vajaduspõhine",U250&gt;[2]an!$M$38,RANK(D250,$D250:$D250)+COUNTIFS($D$2:D250,D250,$F$2:F250,F250)-1&gt;1),"",X250*W250)))))))))))))),"")</f>
        <v/>
      </c>
      <c r="Z250" s="18" t="str">
        <f t="shared" si="10"/>
        <v/>
      </c>
      <c r="AA250" s="19" t="str">
        <f>IFERROR(VLOOKUP(E250,[2]an!$A$3:$B$81,2,FALSE),"")</f>
        <v/>
      </c>
      <c r="AB250" s="19" t="str">
        <f>IFERROR(VLOOKUP(AA250,[2]an!$C$2:$D$16,2,FALSE),"")</f>
        <v/>
      </c>
      <c r="AC250" s="20"/>
      <c r="AD250" s="21" t="str">
        <f>IF(A250=[2]an!$F$36,VLOOKUP([2]an!$F$36,[2]an!$F$36:$H$36,3,FALSE),IF(A250=[2]an!$F$35,VLOOKUP([2]an!$F$35,[2]an!$F$35:$H$35,3,FALSE),IF(A250=[2]an!$F$33,VLOOKUP([2]an!$F$33,[2]an!$F$33:$H$33,3,FALSE),IF(A250=[2]an!$F$31,VLOOKUP([2]an!$F$31,[2]an!$F$31:$H$31,3,FALSE),""))))</f>
        <v/>
      </c>
    </row>
    <row r="251" spans="6:30" x14ac:dyDescent="0.2">
      <c r="F251" s="10"/>
      <c r="G251" s="8" t="str">
        <f t="shared" si="11"/>
        <v/>
      </c>
      <c r="H251" s="13"/>
      <c r="K251" s="13"/>
      <c r="L251" s="10"/>
      <c r="M251" s="10"/>
      <c r="S251" s="8" t="str">
        <f>IFERROR(VLOOKUP(D251,[1]peretoe_teenus!$A$2:$L$2000,5,FALSE),"")</f>
        <v/>
      </c>
      <c r="U251" s="13"/>
      <c r="V251" s="15" t="str" cm="1">
        <f t="array" ref="V251">IFERROR(IF(AND(F251="Tugigrupp",RANK(K251,$K251:$K251)+COUNTIFS($K$2:K251,K251,$L$2:L251,L251,$M$2:M251,M251,$I$2:I251,I251,$G$2:G251,G251,$F$2:F251,F251)-1=1),SUMPRODUCT(($F$2:$F$4154=F251)*($G$2:$G$4154=G251)*($K$2:$K$4154=K251)*($I$2:$I$4154=I251)*($L$2:$L$4154=L251)*($M$2:$M$4154=M251)),""),"")</f>
        <v/>
      </c>
      <c r="W251" s="15" t="str">
        <f t="shared" si="9"/>
        <v/>
      </c>
      <c r="X251" s="16" t="str">
        <f>IF(AND(A251=[2]an!$G$38,F251=[2]an!$E$40),[2]an!$G$40,IF(AND(A251=[2]an!$G$38,F251=[2]an!$E$41),[2]an!$G$41,IF(AND(A251=[2]an!$G$38,F251=[2]an!$E$39,H251&gt;=[2]an!$M$37),[2]an!$G$39,
IF(AND(A251=[2]an!$G$38,F251=[2]an!$E$39,H251&lt;[2]an!$M$37,S251="kahepoolne vajaduspõhine",U251=""),[2]an!$M$40,
IF(AND(A251=[2]an!$G$38,F251=[2]an!$E$39,H251&lt;[2]an!$M$37,S251="kahepoolne vajaduspõhine",U251&lt;&gt;""),[2]an!$G$39,
IF(AND(A251=[2]an!$G$38,F251=[2]an!$E$39,H251&lt;[2]an!$M$37,S251&lt;&gt;"kahepoolne vajaduspõhine"),[2]an!$G$39,
IF(AND(A251=[2]an!$G$38,F251=[2]an!$E$42),[2]an!$G$42,
IF(AND(A251=[2]an!$H$38,F251=[2]an!$E$40),[2]an!$H$40,IF(AND(A251=[2]an!$H$38,F251=[2]an!$E$41),[2]an!$H$41,IF(AND(A251=[2]an!$H$38,F251=[2]an!$E$39,H251&gt;=[2]an!$M$37),[2]an!$H$39,
IF(AND(A251=[2]an!$H$38,F251=[2]an!$E$39,H251&lt;[2]an!$M$37,S251="kahepoolne vajaduspõhine",U251=""),[2]an!$M$40,
IF(AND(A251=[2]an!$H$38,F251=[2]an!$E$39,H251&lt;[2]an!$M$37,S251="kahepoolne vajaduspõhine",U251&lt;&gt;""),[2]an!$H$39,
IF(AND(A251=[2]an!$H$38,F251=[2]an!$E$39,H251&lt;[2]an!$M$37,S251&lt;&gt;"kahepoolne vajaduspõhine"),[2]an!$H$39,
IF(AND(A251=[2]an!$H$38,F251=[2]an!$E$42),[2]an!$H$42,
IF(AND(A251=[2]an!$I$38,F251=[2]an!$E$40),[2]an!$I$40,IF(AND(A251=[2]an!$I$38,F251=[2]an!$E$41),[2]an!$I$41,IF(AND(A251=[2]an!$I$38,F251=[2]an!$E$39,H251&gt;=[2]an!$M$37),[2]an!$I$39,
IF(AND(A251=[2]an!$I$38,F251=[2]an!$E$39,H251&lt;[2]an!$M$37,S251="kahepoolne vajaduspõhine",U251=""),[2]an!$M$40,
IF(AND(A251=[2]an!$I$38,F251=[2]an!$E$39,H251&lt;[2]an!$M$37,S251="kahepoolne vajaduspõhine",U251&lt;&gt;""),[2]an!$I$39,
IF(AND(A251=[2]an!$I$38,F251=[2]an!$E$39,H251&lt;[2]an!$M$37,S251&lt;&gt;"kahepoolne vajaduspõhine"),[2]an!$I$39,
IF(AND(A251=[2]an!$I$38,F251=[2]an!$E$42),[2]an!$I$42,
IF(AND(A251=[2]an!$J$38,F251=[2]an!$E$40),[2]an!$J$40,IF(AND(A251=[2]an!$J$38,F251=[2]an!$E$41),[2]an!$J$41,IF(AND(A251=[2]an!$J$38,F251=[2]an!$E$39,H251&gt;=[2]an!$M$37),[2]an!$J$39,
IF(AND(A251=[2]an!$J$38,F251=[2]an!$E$39,H251&lt;[2]an!$M$37,S251="kahepoolne vajaduspõhine",U251=""),[2]an!$M$40,
IF(AND(A251=[2]an!$J$38,F251=[2]an!$E$39,H251&lt;[2]an!$M$37,S251="kahepoolne vajaduspõhine",U251&lt;&gt;""),[2]an!$J$39,
IF(AND(A251=[2]an!$J$38,F251=[2]an!$E$39,H251&lt;[2]an!$M$37,S251&lt;&gt;"kahepoolne vajaduspõhine"),[2]an!$J$39,
IF(AND(A251=[2]an!$J$38,F251=[2]an!$E$42),[2]an!$J$42,""))))))))))))))))))))))))))))</f>
        <v/>
      </c>
      <c r="Y251" s="17" t="str">
        <f>IFERROR(IF(F251="Tugigrupp",0,
IF(AND(F251="Peretoe teenus",H251&gt;=[2]an!$M$37,RANK(D251,$D251:$D251)+COUNTIFS($D$2:D251,D251,$F$2:F251,F251)-1&gt;1),"",
IF(AND(F251="Peretoe teenus",H251&gt;=[2]an!$M$37,RANK(D251,$D251:$D251)+COUNTIFS($D$2:D251,D251,$F$2:F251,F251)-1=1,MONTH(H251)=MONTH(K251)=TRUE,YEAR(H251)=YEAR(K251)=TRUE),((EOMONTH(H251,0)-H251+1)*X251)/DAY(EOMONTH(H251,0)),
IF(AND(F251="Peretoe teenus",H251&gt;=[2]an!$M$37,RANK(D251,$D251:$D251)+COUNTIFS($D$2:D251,D251,$F$2:F251,F251)-1=1),X251,
IF(AND(F251="Peretoe teenus",H251&lt;[2]an!$M$37,S251&lt;&gt;"kahepoolne vajaduspõhine",RANK(D251,$D251:$D251)+COUNTIFS($D$2:D251,D251,$F$2:F251,F251)-1=1),X251,
IF(AND(F251="Peretoe teenus",H251&lt;[2]an!$M$37,S251&lt;&gt;"kahepoolne vajaduspõhine",RANK(D251,$D251:$D251)+COUNTIFS($D$2:D251,D251,$F$2:F251,F251)-1&gt;1),"",
IF(AND(F251="Peretoe teenus",H251&lt;[2]an!$M$37,S251="kahepoolne vajaduspõhine",U251="",RANK(D251,$D251:$D251)+COUNTIFS($D$2:D251,D251,$F$2:F251,F251)-1=1),X251,
IF(AND(F251="Peretoe teenus",H251&lt;[2]an!$M$37,S251="kahepoolne vajaduspõhine",U251="",RANK(D251,$D251:$D251)+COUNTIFS($D$2:D251,D251,$F$2:F251,F251)-1&gt;1),"",
IF(AND(F251="Peretoe teenus",H251&lt;[2]an!$M$37,S251="kahepoolne vajaduspõhine",U251&lt;[2]an!$M$37,RANK(D251,$D251:$D251)+COUNTIFS($D$2:D251,D251,$F$2:F251,F251)-1=1),X251,
IF(AND(F251="Peretoe teenus",H251&lt;[2]an!$M$37,S251="kahepoolne vajaduspõhine",U251&lt;[2]an!$M$37,RANK(D251,$D251:$D251)+COUNTIFS($D$2:D251,D251,$F$2:F251,F251)-1&gt;1),"",
IF(AND(F251="Peretoe teenus",H251&lt;[2]an!$M$37,S251="kahepoolne vajaduspõhine",U251&gt;=[2]an!$M$37,U251&lt;=[2]an!$M$38,RANK(D251,$D251:$D251)+COUNTIFS($D$2:D251,D251,$F$2:F251,F251)-1=1),
((EOMONTH(U251,0)-U251+1)*X251)/DAY(EOMONTH(U251,0))+(DAY(U251)-1)*100/DAY(EOMONTH(U251,0)),
IF(AND(F251="Peretoe teenus",H251&lt;[2]an!$M$37,S251="kahepoolne vajaduspõhine",U251&gt;=[2]an!$M$37,U251&lt;=[2]an!$M$38,RANK(D251,$D251:$D251)+COUNTIFS($D$2:D251,D251,$F$2:F251,F251)-1&gt;1),"",
IF(AND(F251="Peretoe teenus",H251&lt;[2]an!$M$37,S251="kahepoolne vajaduspõhine",U251&gt;[2]an!$M$38,RANK(D251,$D251:$D251)+COUNTIFS($D$2:D251,D251,$F$2:F251,F251)-1=1),X251,
IF(AND(F251="Peretoe teenus",H251&lt;[2]an!$M$37,S251="kahepoolne vajaduspõhine",U251&gt;[2]an!$M$38,RANK(D251,$D251:$D251)+COUNTIFS($D$2:D251,D251,$F$2:F251,F251)-1&gt;1),"",X251*W251)))))))))))))),"")</f>
        <v/>
      </c>
      <c r="Z251" s="18" t="str">
        <f t="shared" si="10"/>
        <v/>
      </c>
      <c r="AA251" s="19" t="str">
        <f>IFERROR(VLOOKUP(E251,[2]an!$A$3:$B$81,2,FALSE),"")</f>
        <v/>
      </c>
      <c r="AB251" s="19" t="str">
        <f>IFERROR(VLOOKUP(AA251,[2]an!$C$2:$D$16,2,FALSE),"")</f>
        <v/>
      </c>
      <c r="AC251" s="20"/>
      <c r="AD251" s="21" t="str">
        <f>IF(A251=[2]an!$F$36,VLOOKUP([2]an!$F$36,[2]an!$F$36:$H$36,3,FALSE),IF(A251=[2]an!$F$35,VLOOKUP([2]an!$F$35,[2]an!$F$35:$H$35,3,FALSE),IF(A251=[2]an!$F$33,VLOOKUP([2]an!$F$33,[2]an!$F$33:$H$33,3,FALSE),IF(A251=[2]an!$F$31,VLOOKUP([2]an!$F$31,[2]an!$F$31:$H$31,3,FALSE),""))))</f>
        <v/>
      </c>
    </row>
    <row r="252" spans="6:30" x14ac:dyDescent="0.2">
      <c r="F252" s="10"/>
      <c r="G252" s="8" t="str">
        <f t="shared" si="11"/>
        <v/>
      </c>
      <c r="H252" s="13"/>
      <c r="K252" s="13"/>
      <c r="L252" s="10"/>
      <c r="M252" s="10"/>
      <c r="S252" s="8" t="str">
        <f>IFERROR(VLOOKUP(D252,[1]peretoe_teenus!$A$2:$L$2000,5,FALSE),"")</f>
        <v/>
      </c>
      <c r="U252" s="13"/>
      <c r="V252" s="15" t="str" cm="1">
        <f t="array" ref="V252">IFERROR(IF(AND(F252="Tugigrupp",RANK(K252,$K252:$K252)+COUNTIFS($K$2:K252,K252,$L$2:L252,L252,$M$2:M252,M252,$I$2:I252,I252,$G$2:G252,G252,$F$2:F252,F252)-1=1),SUMPRODUCT(($F$2:$F$4154=F252)*($G$2:$G$4154=G252)*($K$2:$K$4154=K252)*($I$2:$I$4154=I252)*($L$2:$L$4154=L252)*($M$2:$M$4154=M252)),""),"")</f>
        <v/>
      </c>
      <c r="W252" s="15" t="str">
        <f t="shared" si="9"/>
        <v/>
      </c>
      <c r="X252" s="16" t="str">
        <f>IF(AND(A252=[2]an!$G$38,F252=[2]an!$E$40),[2]an!$G$40,IF(AND(A252=[2]an!$G$38,F252=[2]an!$E$41),[2]an!$G$41,IF(AND(A252=[2]an!$G$38,F252=[2]an!$E$39,H252&gt;=[2]an!$M$37),[2]an!$G$39,
IF(AND(A252=[2]an!$G$38,F252=[2]an!$E$39,H252&lt;[2]an!$M$37,S252="kahepoolne vajaduspõhine",U252=""),[2]an!$M$40,
IF(AND(A252=[2]an!$G$38,F252=[2]an!$E$39,H252&lt;[2]an!$M$37,S252="kahepoolne vajaduspõhine",U252&lt;&gt;""),[2]an!$G$39,
IF(AND(A252=[2]an!$G$38,F252=[2]an!$E$39,H252&lt;[2]an!$M$37,S252&lt;&gt;"kahepoolne vajaduspõhine"),[2]an!$G$39,
IF(AND(A252=[2]an!$G$38,F252=[2]an!$E$42),[2]an!$G$42,
IF(AND(A252=[2]an!$H$38,F252=[2]an!$E$40),[2]an!$H$40,IF(AND(A252=[2]an!$H$38,F252=[2]an!$E$41),[2]an!$H$41,IF(AND(A252=[2]an!$H$38,F252=[2]an!$E$39,H252&gt;=[2]an!$M$37),[2]an!$H$39,
IF(AND(A252=[2]an!$H$38,F252=[2]an!$E$39,H252&lt;[2]an!$M$37,S252="kahepoolne vajaduspõhine",U252=""),[2]an!$M$40,
IF(AND(A252=[2]an!$H$38,F252=[2]an!$E$39,H252&lt;[2]an!$M$37,S252="kahepoolne vajaduspõhine",U252&lt;&gt;""),[2]an!$H$39,
IF(AND(A252=[2]an!$H$38,F252=[2]an!$E$39,H252&lt;[2]an!$M$37,S252&lt;&gt;"kahepoolne vajaduspõhine"),[2]an!$H$39,
IF(AND(A252=[2]an!$H$38,F252=[2]an!$E$42),[2]an!$H$42,
IF(AND(A252=[2]an!$I$38,F252=[2]an!$E$40),[2]an!$I$40,IF(AND(A252=[2]an!$I$38,F252=[2]an!$E$41),[2]an!$I$41,IF(AND(A252=[2]an!$I$38,F252=[2]an!$E$39,H252&gt;=[2]an!$M$37),[2]an!$I$39,
IF(AND(A252=[2]an!$I$38,F252=[2]an!$E$39,H252&lt;[2]an!$M$37,S252="kahepoolne vajaduspõhine",U252=""),[2]an!$M$40,
IF(AND(A252=[2]an!$I$38,F252=[2]an!$E$39,H252&lt;[2]an!$M$37,S252="kahepoolne vajaduspõhine",U252&lt;&gt;""),[2]an!$I$39,
IF(AND(A252=[2]an!$I$38,F252=[2]an!$E$39,H252&lt;[2]an!$M$37,S252&lt;&gt;"kahepoolne vajaduspõhine"),[2]an!$I$39,
IF(AND(A252=[2]an!$I$38,F252=[2]an!$E$42),[2]an!$I$42,
IF(AND(A252=[2]an!$J$38,F252=[2]an!$E$40),[2]an!$J$40,IF(AND(A252=[2]an!$J$38,F252=[2]an!$E$41),[2]an!$J$41,IF(AND(A252=[2]an!$J$38,F252=[2]an!$E$39,H252&gt;=[2]an!$M$37),[2]an!$J$39,
IF(AND(A252=[2]an!$J$38,F252=[2]an!$E$39,H252&lt;[2]an!$M$37,S252="kahepoolne vajaduspõhine",U252=""),[2]an!$M$40,
IF(AND(A252=[2]an!$J$38,F252=[2]an!$E$39,H252&lt;[2]an!$M$37,S252="kahepoolne vajaduspõhine",U252&lt;&gt;""),[2]an!$J$39,
IF(AND(A252=[2]an!$J$38,F252=[2]an!$E$39,H252&lt;[2]an!$M$37,S252&lt;&gt;"kahepoolne vajaduspõhine"),[2]an!$J$39,
IF(AND(A252=[2]an!$J$38,F252=[2]an!$E$42),[2]an!$J$42,""))))))))))))))))))))))))))))</f>
        <v/>
      </c>
      <c r="Y252" s="17" t="str">
        <f>IFERROR(IF(F252="Tugigrupp",0,
IF(AND(F252="Peretoe teenus",H252&gt;=[2]an!$M$37,RANK(D252,$D252:$D252)+COUNTIFS($D$2:D252,D252,$F$2:F252,F252)-1&gt;1),"",
IF(AND(F252="Peretoe teenus",H252&gt;=[2]an!$M$37,RANK(D252,$D252:$D252)+COUNTIFS($D$2:D252,D252,$F$2:F252,F252)-1=1,MONTH(H252)=MONTH(K252)=TRUE,YEAR(H252)=YEAR(K252)=TRUE),((EOMONTH(H252,0)-H252+1)*X252)/DAY(EOMONTH(H252,0)),
IF(AND(F252="Peretoe teenus",H252&gt;=[2]an!$M$37,RANK(D252,$D252:$D252)+COUNTIFS($D$2:D252,D252,$F$2:F252,F252)-1=1),X252,
IF(AND(F252="Peretoe teenus",H252&lt;[2]an!$M$37,S252&lt;&gt;"kahepoolne vajaduspõhine",RANK(D252,$D252:$D252)+COUNTIFS($D$2:D252,D252,$F$2:F252,F252)-1=1),X252,
IF(AND(F252="Peretoe teenus",H252&lt;[2]an!$M$37,S252&lt;&gt;"kahepoolne vajaduspõhine",RANK(D252,$D252:$D252)+COUNTIFS($D$2:D252,D252,$F$2:F252,F252)-1&gt;1),"",
IF(AND(F252="Peretoe teenus",H252&lt;[2]an!$M$37,S252="kahepoolne vajaduspõhine",U252="",RANK(D252,$D252:$D252)+COUNTIFS($D$2:D252,D252,$F$2:F252,F252)-1=1),X252,
IF(AND(F252="Peretoe teenus",H252&lt;[2]an!$M$37,S252="kahepoolne vajaduspõhine",U252="",RANK(D252,$D252:$D252)+COUNTIFS($D$2:D252,D252,$F$2:F252,F252)-1&gt;1),"",
IF(AND(F252="Peretoe teenus",H252&lt;[2]an!$M$37,S252="kahepoolne vajaduspõhine",U252&lt;[2]an!$M$37,RANK(D252,$D252:$D252)+COUNTIFS($D$2:D252,D252,$F$2:F252,F252)-1=1),X252,
IF(AND(F252="Peretoe teenus",H252&lt;[2]an!$M$37,S252="kahepoolne vajaduspõhine",U252&lt;[2]an!$M$37,RANK(D252,$D252:$D252)+COUNTIFS($D$2:D252,D252,$F$2:F252,F252)-1&gt;1),"",
IF(AND(F252="Peretoe teenus",H252&lt;[2]an!$M$37,S252="kahepoolne vajaduspõhine",U252&gt;=[2]an!$M$37,U252&lt;=[2]an!$M$38,RANK(D252,$D252:$D252)+COUNTIFS($D$2:D252,D252,$F$2:F252,F252)-1=1),
((EOMONTH(U252,0)-U252+1)*X252)/DAY(EOMONTH(U252,0))+(DAY(U252)-1)*100/DAY(EOMONTH(U252,0)),
IF(AND(F252="Peretoe teenus",H252&lt;[2]an!$M$37,S252="kahepoolne vajaduspõhine",U252&gt;=[2]an!$M$37,U252&lt;=[2]an!$M$38,RANK(D252,$D252:$D252)+COUNTIFS($D$2:D252,D252,$F$2:F252,F252)-1&gt;1),"",
IF(AND(F252="Peretoe teenus",H252&lt;[2]an!$M$37,S252="kahepoolne vajaduspõhine",U252&gt;[2]an!$M$38,RANK(D252,$D252:$D252)+COUNTIFS($D$2:D252,D252,$F$2:F252,F252)-1=1),X252,
IF(AND(F252="Peretoe teenus",H252&lt;[2]an!$M$37,S252="kahepoolne vajaduspõhine",U252&gt;[2]an!$M$38,RANK(D252,$D252:$D252)+COUNTIFS($D$2:D252,D252,$F$2:F252,F252)-1&gt;1),"",X252*W252)))))))))))))),"")</f>
        <v/>
      </c>
      <c r="Z252" s="18" t="str">
        <f t="shared" si="10"/>
        <v/>
      </c>
      <c r="AA252" s="19" t="str">
        <f>IFERROR(VLOOKUP(E252,[2]an!$A$3:$B$81,2,FALSE),"")</f>
        <v/>
      </c>
      <c r="AB252" s="19" t="str">
        <f>IFERROR(VLOOKUP(AA252,[2]an!$C$2:$D$16,2,FALSE),"")</f>
        <v/>
      </c>
      <c r="AC252" s="20"/>
      <c r="AD252" s="21" t="str">
        <f>IF(A252=[2]an!$F$36,VLOOKUP([2]an!$F$36,[2]an!$F$36:$H$36,3,FALSE),IF(A252=[2]an!$F$35,VLOOKUP([2]an!$F$35,[2]an!$F$35:$H$35,3,FALSE),IF(A252=[2]an!$F$33,VLOOKUP([2]an!$F$33,[2]an!$F$33:$H$33,3,FALSE),IF(A252=[2]an!$F$31,VLOOKUP([2]an!$F$31,[2]an!$F$31:$H$31,3,FALSE),""))))</f>
        <v/>
      </c>
    </row>
    <row r="253" spans="6:30" x14ac:dyDescent="0.2">
      <c r="F253" s="10"/>
      <c r="G253" s="8" t="str">
        <f t="shared" si="11"/>
        <v/>
      </c>
      <c r="H253" s="13"/>
      <c r="K253" s="13"/>
      <c r="L253" s="10"/>
      <c r="M253" s="10"/>
      <c r="S253" s="8" t="str">
        <f>IFERROR(VLOOKUP(D253,[1]peretoe_teenus!$A$2:$L$2000,5,FALSE),"")</f>
        <v/>
      </c>
      <c r="U253" s="13"/>
      <c r="V253" s="15" t="str" cm="1">
        <f t="array" ref="V253">IFERROR(IF(AND(F253="Tugigrupp",RANK(K253,$K253:$K253)+COUNTIFS($K$2:K253,K253,$L$2:L253,L253,$M$2:M253,M253,$I$2:I253,I253,$G$2:G253,G253,$F$2:F253,F253)-1=1),SUMPRODUCT(($F$2:$F$4154=F253)*($G$2:$G$4154=G253)*($K$2:$K$4154=K253)*($I$2:$I$4154=I253)*($L$2:$L$4154=L253)*($M$2:$M$4154=M253)),""),"")</f>
        <v/>
      </c>
      <c r="W253" s="15" t="str">
        <f t="shared" si="9"/>
        <v/>
      </c>
      <c r="X253" s="16" t="str">
        <f>IF(AND(A253=[2]an!$G$38,F253=[2]an!$E$40),[2]an!$G$40,IF(AND(A253=[2]an!$G$38,F253=[2]an!$E$41),[2]an!$G$41,IF(AND(A253=[2]an!$G$38,F253=[2]an!$E$39,H253&gt;=[2]an!$M$37),[2]an!$G$39,
IF(AND(A253=[2]an!$G$38,F253=[2]an!$E$39,H253&lt;[2]an!$M$37,S253="kahepoolne vajaduspõhine",U253=""),[2]an!$M$40,
IF(AND(A253=[2]an!$G$38,F253=[2]an!$E$39,H253&lt;[2]an!$M$37,S253="kahepoolne vajaduspõhine",U253&lt;&gt;""),[2]an!$G$39,
IF(AND(A253=[2]an!$G$38,F253=[2]an!$E$39,H253&lt;[2]an!$M$37,S253&lt;&gt;"kahepoolne vajaduspõhine"),[2]an!$G$39,
IF(AND(A253=[2]an!$G$38,F253=[2]an!$E$42),[2]an!$G$42,
IF(AND(A253=[2]an!$H$38,F253=[2]an!$E$40),[2]an!$H$40,IF(AND(A253=[2]an!$H$38,F253=[2]an!$E$41),[2]an!$H$41,IF(AND(A253=[2]an!$H$38,F253=[2]an!$E$39,H253&gt;=[2]an!$M$37),[2]an!$H$39,
IF(AND(A253=[2]an!$H$38,F253=[2]an!$E$39,H253&lt;[2]an!$M$37,S253="kahepoolne vajaduspõhine",U253=""),[2]an!$M$40,
IF(AND(A253=[2]an!$H$38,F253=[2]an!$E$39,H253&lt;[2]an!$M$37,S253="kahepoolne vajaduspõhine",U253&lt;&gt;""),[2]an!$H$39,
IF(AND(A253=[2]an!$H$38,F253=[2]an!$E$39,H253&lt;[2]an!$M$37,S253&lt;&gt;"kahepoolne vajaduspõhine"),[2]an!$H$39,
IF(AND(A253=[2]an!$H$38,F253=[2]an!$E$42),[2]an!$H$42,
IF(AND(A253=[2]an!$I$38,F253=[2]an!$E$40),[2]an!$I$40,IF(AND(A253=[2]an!$I$38,F253=[2]an!$E$41),[2]an!$I$41,IF(AND(A253=[2]an!$I$38,F253=[2]an!$E$39,H253&gt;=[2]an!$M$37),[2]an!$I$39,
IF(AND(A253=[2]an!$I$38,F253=[2]an!$E$39,H253&lt;[2]an!$M$37,S253="kahepoolne vajaduspõhine",U253=""),[2]an!$M$40,
IF(AND(A253=[2]an!$I$38,F253=[2]an!$E$39,H253&lt;[2]an!$M$37,S253="kahepoolne vajaduspõhine",U253&lt;&gt;""),[2]an!$I$39,
IF(AND(A253=[2]an!$I$38,F253=[2]an!$E$39,H253&lt;[2]an!$M$37,S253&lt;&gt;"kahepoolne vajaduspõhine"),[2]an!$I$39,
IF(AND(A253=[2]an!$I$38,F253=[2]an!$E$42),[2]an!$I$42,
IF(AND(A253=[2]an!$J$38,F253=[2]an!$E$40),[2]an!$J$40,IF(AND(A253=[2]an!$J$38,F253=[2]an!$E$41),[2]an!$J$41,IF(AND(A253=[2]an!$J$38,F253=[2]an!$E$39,H253&gt;=[2]an!$M$37),[2]an!$J$39,
IF(AND(A253=[2]an!$J$38,F253=[2]an!$E$39,H253&lt;[2]an!$M$37,S253="kahepoolne vajaduspõhine",U253=""),[2]an!$M$40,
IF(AND(A253=[2]an!$J$38,F253=[2]an!$E$39,H253&lt;[2]an!$M$37,S253="kahepoolne vajaduspõhine",U253&lt;&gt;""),[2]an!$J$39,
IF(AND(A253=[2]an!$J$38,F253=[2]an!$E$39,H253&lt;[2]an!$M$37,S253&lt;&gt;"kahepoolne vajaduspõhine"),[2]an!$J$39,
IF(AND(A253=[2]an!$J$38,F253=[2]an!$E$42),[2]an!$J$42,""))))))))))))))))))))))))))))</f>
        <v/>
      </c>
      <c r="Y253" s="17" t="str">
        <f>IFERROR(IF(F253="Tugigrupp",0,
IF(AND(F253="Peretoe teenus",H253&gt;=[2]an!$M$37,RANK(D253,$D253:$D253)+COUNTIFS($D$2:D253,D253,$F$2:F253,F253)-1&gt;1),"",
IF(AND(F253="Peretoe teenus",H253&gt;=[2]an!$M$37,RANK(D253,$D253:$D253)+COUNTIFS($D$2:D253,D253,$F$2:F253,F253)-1=1,MONTH(H253)=MONTH(K253)=TRUE,YEAR(H253)=YEAR(K253)=TRUE),((EOMONTH(H253,0)-H253+1)*X253)/DAY(EOMONTH(H253,0)),
IF(AND(F253="Peretoe teenus",H253&gt;=[2]an!$M$37,RANK(D253,$D253:$D253)+COUNTIFS($D$2:D253,D253,$F$2:F253,F253)-1=1),X253,
IF(AND(F253="Peretoe teenus",H253&lt;[2]an!$M$37,S253&lt;&gt;"kahepoolne vajaduspõhine",RANK(D253,$D253:$D253)+COUNTIFS($D$2:D253,D253,$F$2:F253,F253)-1=1),X253,
IF(AND(F253="Peretoe teenus",H253&lt;[2]an!$M$37,S253&lt;&gt;"kahepoolne vajaduspõhine",RANK(D253,$D253:$D253)+COUNTIFS($D$2:D253,D253,$F$2:F253,F253)-1&gt;1),"",
IF(AND(F253="Peretoe teenus",H253&lt;[2]an!$M$37,S253="kahepoolne vajaduspõhine",U253="",RANK(D253,$D253:$D253)+COUNTIFS($D$2:D253,D253,$F$2:F253,F253)-1=1),X253,
IF(AND(F253="Peretoe teenus",H253&lt;[2]an!$M$37,S253="kahepoolne vajaduspõhine",U253="",RANK(D253,$D253:$D253)+COUNTIFS($D$2:D253,D253,$F$2:F253,F253)-1&gt;1),"",
IF(AND(F253="Peretoe teenus",H253&lt;[2]an!$M$37,S253="kahepoolne vajaduspõhine",U253&lt;[2]an!$M$37,RANK(D253,$D253:$D253)+COUNTIFS($D$2:D253,D253,$F$2:F253,F253)-1=1),X253,
IF(AND(F253="Peretoe teenus",H253&lt;[2]an!$M$37,S253="kahepoolne vajaduspõhine",U253&lt;[2]an!$M$37,RANK(D253,$D253:$D253)+COUNTIFS($D$2:D253,D253,$F$2:F253,F253)-1&gt;1),"",
IF(AND(F253="Peretoe teenus",H253&lt;[2]an!$M$37,S253="kahepoolne vajaduspõhine",U253&gt;=[2]an!$M$37,U253&lt;=[2]an!$M$38,RANK(D253,$D253:$D253)+COUNTIFS($D$2:D253,D253,$F$2:F253,F253)-1=1),
((EOMONTH(U253,0)-U253+1)*X253)/DAY(EOMONTH(U253,0))+(DAY(U253)-1)*100/DAY(EOMONTH(U253,0)),
IF(AND(F253="Peretoe teenus",H253&lt;[2]an!$M$37,S253="kahepoolne vajaduspõhine",U253&gt;=[2]an!$M$37,U253&lt;=[2]an!$M$38,RANK(D253,$D253:$D253)+COUNTIFS($D$2:D253,D253,$F$2:F253,F253)-1&gt;1),"",
IF(AND(F253="Peretoe teenus",H253&lt;[2]an!$M$37,S253="kahepoolne vajaduspõhine",U253&gt;[2]an!$M$38,RANK(D253,$D253:$D253)+COUNTIFS($D$2:D253,D253,$F$2:F253,F253)-1=1),X253,
IF(AND(F253="Peretoe teenus",H253&lt;[2]an!$M$37,S253="kahepoolne vajaduspõhine",U253&gt;[2]an!$M$38,RANK(D253,$D253:$D253)+COUNTIFS($D$2:D253,D253,$F$2:F253,F253)-1&gt;1),"",X253*W253)))))))))))))),"")</f>
        <v/>
      </c>
      <c r="Z253" s="18" t="str">
        <f t="shared" si="10"/>
        <v/>
      </c>
      <c r="AA253" s="19" t="str">
        <f>IFERROR(VLOOKUP(E253,[2]an!$A$3:$B$81,2,FALSE),"")</f>
        <v/>
      </c>
      <c r="AB253" s="19" t="str">
        <f>IFERROR(VLOOKUP(AA253,[2]an!$C$2:$D$16,2,FALSE),"")</f>
        <v/>
      </c>
      <c r="AC253" s="20"/>
      <c r="AD253" s="21" t="str">
        <f>IF(A253=[2]an!$F$36,VLOOKUP([2]an!$F$36,[2]an!$F$36:$H$36,3,FALSE),IF(A253=[2]an!$F$35,VLOOKUP([2]an!$F$35,[2]an!$F$35:$H$35,3,FALSE),IF(A253=[2]an!$F$33,VLOOKUP([2]an!$F$33,[2]an!$F$33:$H$33,3,FALSE),IF(A253=[2]an!$F$31,VLOOKUP([2]an!$F$31,[2]an!$F$31:$H$31,3,FALSE),""))))</f>
        <v/>
      </c>
    </row>
    <row r="254" spans="6:30" x14ac:dyDescent="0.2">
      <c r="F254" s="10"/>
      <c r="G254" s="8" t="str">
        <f t="shared" si="11"/>
        <v/>
      </c>
      <c r="H254" s="13"/>
      <c r="K254" s="13"/>
      <c r="L254" s="10"/>
      <c r="M254" s="10"/>
      <c r="S254" s="8" t="str">
        <f>IFERROR(VLOOKUP(D254,[1]peretoe_teenus!$A$2:$L$2000,5,FALSE),"")</f>
        <v/>
      </c>
      <c r="U254" s="13"/>
      <c r="V254" s="15" t="str" cm="1">
        <f t="array" ref="V254">IFERROR(IF(AND(F254="Tugigrupp",RANK(K254,$K254:$K254)+COUNTIFS($K$2:K254,K254,$L$2:L254,L254,$M$2:M254,M254,$I$2:I254,I254,$G$2:G254,G254,$F$2:F254,F254)-1=1),SUMPRODUCT(($F$2:$F$4154=F254)*($G$2:$G$4154=G254)*($K$2:$K$4154=K254)*($I$2:$I$4154=I254)*($L$2:$L$4154=L254)*($M$2:$M$4154=M254)),""),"")</f>
        <v/>
      </c>
      <c r="W254" s="15" t="str">
        <f t="shared" si="9"/>
        <v/>
      </c>
      <c r="X254" s="16" t="str">
        <f>IF(AND(A254=[2]an!$G$38,F254=[2]an!$E$40),[2]an!$G$40,IF(AND(A254=[2]an!$G$38,F254=[2]an!$E$41),[2]an!$G$41,IF(AND(A254=[2]an!$G$38,F254=[2]an!$E$39,H254&gt;=[2]an!$M$37),[2]an!$G$39,
IF(AND(A254=[2]an!$G$38,F254=[2]an!$E$39,H254&lt;[2]an!$M$37,S254="kahepoolne vajaduspõhine",U254=""),[2]an!$M$40,
IF(AND(A254=[2]an!$G$38,F254=[2]an!$E$39,H254&lt;[2]an!$M$37,S254="kahepoolne vajaduspõhine",U254&lt;&gt;""),[2]an!$G$39,
IF(AND(A254=[2]an!$G$38,F254=[2]an!$E$39,H254&lt;[2]an!$M$37,S254&lt;&gt;"kahepoolne vajaduspõhine"),[2]an!$G$39,
IF(AND(A254=[2]an!$G$38,F254=[2]an!$E$42),[2]an!$G$42,
IF(AND(A254=[2]an!$H$38,F254=[2]an!$E$40),[2]an!$H$40,IF(AND(A254=[2]an!$H$38,F254=[2]an!$E$41),[2]an!$H$41,IF(AND(A254=[2]an!$H$38,F254=[2]an!$E$39,H254&gt;=[2]an!$M$37),[2]an!$H$39,
IF(AND(A254=[2]an!$H$38,F254=[2]an!$E$39,H254&lt;[2]an!$M$37,S254="kahepoolne vajaduspõhine",U254=""),[2]an!$M$40,
IF(AND(A254=[2]an!$H$38,F254=[2]an!$E$39,H254&lt;[2]an!$M$37,S254="kahepoolne vajaduspõhine",U254&lt;&gt;""),[2]an!$H$39,
IF(AND(A254=[2]an!$H$38,F254=[2]an!$E$39,H254&lt;[2]an!$M$37,S254&lt;&gt;"kahepoolne vajaduspõhine"),[2]an!$H$39,
IF(AND(A254=[2]an!$H$38,F254=[2]an!$E$42),[2]an!$H$42,
IF(AND(A254=[2]an!$I$38,F254=[2]an!$E$40),[2]an!$I$40,IF(AND(A254=[2]an!$I$38,F254=[2]an!$E$41),[2]an!$I$41,IF(AND(A254=[2]an!$I$38,F254=[2]an!$E$39,H254&gt;=[2]an!$M$37),[2]an!$I$39,
IF(AND(A254=[2]an!$I$38,F254=[2]an!$E$39,H254&lt;[2]an!$M$37,S254="kahepoolne vajaduspõhine",U254=""),[2]an!$M$40,
IF(AND(A254=[2]an!$I$38,F254=[2]an!$E$39,H254&lt;[2]an!$M$37,S254="kahepoolne vajaduspõhine",U254&lt;&gt;""),[2]an!$I$39,
IF(AND(A254=[2]an!$I$38,F254=[2]an!$E$39,H254&lt;[2]an!$M$37,S254&lt;&gt;"kahepoolne vajaduspõhine"),[2]an!$I$39,
IF(AND(A254=[2]an!$I$38,F254=[2]an!$E$42),[2]an!$I$42,
IF(AND(A254=[2]an!$J$38,F254=[2]an!$E$40),[2]an!$J$40,IF(AND(A254=[2]an!$J$38,F254=[2]an!$E$41),[2]an!$J$41,IF(AND(A254=[2]an!$J$38,F254=[2]an!$E$39,H254&gt;=[2]an!$M$37),[2]an!$J$39,
IF(AND(A254=[2]an!$J$38,F254=[2]an!$E$39,H254&lt;[2]an!$M$37,S254="kahepoolne vajaduspõhine",U254=""),[2]an!$M$40,
IF(AND(A254=[2]an!$J$38,F254=[2]an!$E$39,H254&lt;[2]an!$M$37,S254="kahepoolne vajaduspõhine",U254&lt;&gt;""),[2]an!$J$39,
IF(AND(A254=[2]an!$J$38,F254=[2]an!$E$39,H254&lt;[2]an!$M$37,S254&lt;&gt;"kahepoolne vajaduspõhine"),[2]an!$J$39,
IF(AND(A254=[2]an!$J$38,F254=[2]an!$E$42),[2]an!$J$42,""))))))))))))))))))))))))))))</f>
        <v/>
      </c>
      <c r="Y254" s="17" t="str">
        <f>IFERROR(IF(F254="Tugigrupp",0,
IF(AND(F254="Peretoe teenus",H254&gt;=[2]an!$M$37,RANK(D254,$D254:$D254)+COUNTIFS($D$2:D254,D254,$F$2:F254,F254)-1&gt;1),"",
IF(AND(F254="Peretoe teenus",H254&gt;=[2]an!$M$37,RANK(D254,$D254:$D254)+COUNTIFS($D$2:D254,D254,$F$2:F254,F254)-1=1,MONTH(H254)=MONTH(K254)=TRUE,YEAR(H254)=YEAR(K254)=TRUE),((EOMONTH(H254,0)-H254+1)*X254)/DAY(EOMONTH(H254,0)),
IF(AND(F254="Peretoe teenus",H254&gt;=[2]an!$M$37,RANK(D254,$D254:$D254)+COUNTIFS($D$2:D254,D254,$F$2:F254,F254)-1=1),X254,
IF(AND(F254="Peretoe teenus",H254&lt;[2]an!$M$37,S254&lt;&gt;"kahepoolne vajaduspõhine",RANK(D254,$D254:$D254)+COUNTIFS($D$2:D254,D254,$F$2:F254,F254)-1=1),X254,
IF(AND(F254="Peretoe teenus",H254&lt;[2]an!$M$37,S254&lt;&gt;"kahepoolne vajaduspõhine",RANK(D254,$D254:$D254)+COUNTIFS($D$2:D254,D254,$F$2:F254,F254)-1&gt;1),"",
IF(AND(F254="Peretoe teenus",H254&lt;[2]an!$M$37,S254="kahepoolne vajaduspõhine",U254="",RANK(D254,$D254:$D254)+COUNTIFS($D$2:D254,D254,$F$2:F254,F254)-1=1),X254,
IF(AND(F254="Peretoe teenus",H254&lt;[2]an!$M$37,S254="kahepoolne vajaduspõhine",U254="",RANK(D254,$D254:$D254)+COUNTIFS($D$2:D254,D254,$F$2:F254,F254)-1&gt;1),"",
IF(AND(F254="Peretoe teenus",H254&lt;[2]an!$M$37,S254="kahepoolne vajaduspõhine",U254&lt;[2]an!$M$37,RANK(D254,$D254:$D254)+COUNTIFS($D$2:D254,D254,$F$2:F254,F254)-1=1),X254,
IF(AND(F254="Peretoe teenus",H254&lt;[2]an!$M$37,S254="kahepoolne vajaduspõhine",U254&lt;[2]an!$M$37,RANK(D254,$D254:$D254)+COUNTIFS($D$2:D254,D254,$F$2:F254,F254)-1&gt;1),"",
IF(AND(F254="Peretoe teenus",H254&lt;[2]an!$M$37,S254="kahepoolne vajaduspõhine",U254&gt;=[2]an!$M$37,U254&lt;=[2]an!$M$38,RANK(D254,$D254:$D254)+COUNTIFS($D$2:D254,D254,$F$2:F254,F254)-1=1),
((EOMONTH(U254,0)-U254+1)*X254)/DAY(EOMONTH(U254,0))+(DAY(U254)-1)*100/DAY(EOMONTH(U254,0)),
IF(AND(F254="Peretoe teenus",H254&lt;[2]an!$M$37,S254="kahepoolne vajaduspõhine",U254&gt;=[2]an!$M$37,U254&lt;=[2]an!$M$38,RANK(D254,$D254:$D254)+COUNTIFS($D$2:D254,D254,$F$2:F254,F254)-1&gt;1),"",
IF(AND(F254="Peretoe teenus",H254&lt;[2]an!$M$37,S254="kahepoolne vajaduspõhine",U254&gt;[2]an!$M$38,RANK(D254,$D254:$D254)+COUNTIFS($D$2:D254,D254,$F$2:F254,F254)-1=1),X254,
IF(AND(F254="Peretoe teenus",H254&lt;[2]an!$M$37,S254="kahepoolne vajaduspõhine",U254&gt;[2]an!$M$38,RANK(D254,$D254:$D254)+COUNTIFS($D$2:D254,D254,$F$2:F254,F254)-1&gt;1),"",X254*W254)))))))))))))),"")</f>
        <v/>
      </c>
      <c r="Z254" s="18" t="str">
        <f t="shared" si="10"/>
        <v/>
      </c>
      <c r="AA254" s="19" t="str">
        <f>IFERROR(VLOOKUP(E254,[2]an!$A$3:$B$81,2,FALSE),"")</f>
        <v/>
      </c>
      <c r="AB254" s="19" t="str">
        <f>IFERROR(VLOOKUP(AA254,[2]an!$C$2:$D$16,2,FALSE),"")</f>
        <v/>
      </c>
      <c r="AC254" s="20"/>
      <c r="AD254" s="21" t="str">
        <f>IF(A254=[2]an!$F$36,VLOOKUP([2]an!$F$36,[2]an!$F$36:$H$36,3,FALSE),IF(A254=[2]an!$F$35,VLOOKUP([2]an!$F$35,[2]an!$F$35:$H$35,3,FALSE),IF(A254=[2]an!$F$33,VLOOKUP([2]an!$F$33,[2]an!$F$33:$H$33,3,FALSE),IF(A254=[2]an!$F$31,VLOOKUP([2]an!$F$31,[2]an!$F$31:$H$31,3,FALSE),""))))</f>
        <v/>
      </c>
    </row>
    <row r="255" spans="6:30" x14ac:dyDescent="0.2">
      <c r="F255" s="10"/>
      <c r="G255" s="8" t="str">
        <f t="shared" si="11"/>
        <v/>
      </c>
      <c r="H255" s="13"/>
      <c r="K255" s="13"/>
      <c r="L255" s="10"/>
      <c r="M255" s="10"/>
      <c r="S255" s="8" t="str">
        <f>IFERROR(VLOOKUP(D255,[1]peretoe_teenus!$A$2:$L$2000,5,FALSE),"")</f>
        <v/>
      </c>
      <c r="U255" s="13"/>
      <c r="V255" s="15" t="str" cm="1">
        <f t="array" ref="V255">IFERROR(IF(AND(F255="Tugigrupp",RANK(K255,$K255:$K255)+COUNTIFS($K$2:K255,K255,$L$2:L255,L255,$M$2:M255,M255,$I$2:I255,I255,$G$2:G255,G255,$F$2:F255,F255)-1=1),SUMPRODUCT(($F$2:$F$4154=F255)*($G$2:$G$4154=G255)*($K$2:$K$4154=K255)*($I$2:$I$4154=I255)*($L$2:$L$4154=L255)*($M$2:$M$4154=M255)),""),"")</f>
        <v/>
      </c>
      <c r="W255" s="15" t="str">
        <f t="shared" si="9"/>
        <v/>
      </c>
      <c r="X255" s="16" t="str">
        <f>IF(AND(A255=[2]an!$G$38,F255=[2]an!$E$40),[2]an!$G$40,IF(AND(A255=[2]an!$G$38,F255=[2]an!$E$41),[2]an!$G$41,IF(AND(A255=[2]an!$G$38,F255=[2]an!$E$39,H255&gt;=[2]an!$M$37),[2]an!$G$39,
IF(AND(A255=[2]an!$G$38,F255=[2]an!$E$39,H255&lt;[2]an!$M$37,S255="kahepoolne vajaduspõhine",U255=""),[2]an!$M$40,
IF(AND(A255=[2]an!$G$38,F255=[2]an!$E$39,H255&lt;[2]an!$M$37,S255="kahepoolne vajaduspõhine",U255&lt;&gt;""),[2]an!$G$39,
IF(AND(A255=[2]an!$G$38,F255=[2]an!$E$39,H255&lt;[2]an!$M$37,S255&lt;&gt;"kahepoolne vajaduspõhine"),[2]an!$G$39,
IF(AND(A255=[2]an!$G$38,F255=[2]an!$E$42),[2]an!$G$42,
IF(AND(A255=[2]an!$H$38,F255=[2]an!$E$40),[2]an!$H$40,IF(AND(A255=[2]an!$H$38,F255=[2]an!$E$41),[2]an!$H$41,IF(AND(A255=[2]an!$H$38,F255=[2]an!$E$39,H255&gt;=[2]an!$M$37),[2]an!$H$39,
IF(AND(A255=[2]an!$H$38,F255=[2]an!$E$39,H255&lt;[2]an!$M$37,S255="kahepoolne vajaduspõhine",U255=""),[2]an!$M$40,
IF(AND(A255=[2]an!$H$38,F255=[2]an!$E$39,H255&lt;[2]an!$M$37,S255="kahepoolne vajaduspõhine",U255&lt;&gt;""),[2]an!$H$39,
IF(AND(A255=[2]an!$H$38,F255=[2]an!$E$39,H255&lt;[2]an!$M$37,S255&lt;&gt;"kahepoolne vajaduspõhine"),[2]an!$H$39,
IF(AND(A255=[2]an!$H$38,F255=[2]an!$E$42),[2]an!$H$42,
IF(AND(A255=[2]an!$I$38,F255=[2]an!$E$40),[2]an!$I$40,IF(AND(A255=[2]an!$I$38,F255=[2]an!$E$41),[2]an!$I$41,IF(AND(A255=[2]an!$I$38,F255=[2]an!$E$39,H255&gt;=[2]an!$M$37),[2]an!$I$39,
IF(AND(A255=[2]an!$I$38,F255=[2]an!$E$39,H255&lt;[2]an!$M$37,S255="kahepoolne vajaduspõhine",U255=""),[2]an!$M$40,
IF(AND(A255=[2]an!$I$38,F255=[2]an!$E$39,H255&lt;[2]an!$M$37,S255="kahepoolne vajaduspõhine",U255&lt;&gt;""),[2]an!$I$39,
IF(AND(A255=[2]an!$I$38,F255=[2]an!$E$39,H255&lt;[2]an!$M$37,S255&lt;&gt;"kahepoolne vajaduspõhine"),[2]an!$I$39,
IF(AND(A255=[2]an!$I$38,F255=[2]an!$E$42),[2]an!$I$42,
IF(AND(A255=[2]an!$J$38,F255=[2]an!$E$40),[2]an!$J$40,IF(AND(A255=[2]an!$J$38,F255=[2]an!$E$41),[2]an!$J$41,IF(AND(A255=[2]an!$J$38,F255=[2]an!$E$39,H255&gt;=[2]an!$M$37),[2]an!$J$39,
IF(AND(A255=[2]an!$J$38,F255=[2]an!$E$39,H255&lt;[2]an!$M$37,S255="kahepoolne vajaduspõhine",U255=""),[2]an!$M$40,
IF(AND(A255=[2]an!$J$38,F255=[2]an!$E$39,H255&lt;[2]an!$M$37,S255="kahepoolne vajaduspõhine",U255&lt;&gt;""),[2]an!$J$39,
IF(AND(A255=[2]an!$J$38,F255=[2]an!$E$39,H255&lt;[2]an!$M$37,S255&lt;&gt;"kahepoolne vajaduspõhine"),[2]an!$J$39,
IF(AND(A255=[2]an!$J$38,F255=[2]an!$E$42),[2]an!$J$42,""))))))))))))))))))))))))))))</f>
        <v/>
      </c>
      <c r="Y255" s="17" t="str">
        <f>IFERROR(IF(F255="Tugigrupp",0,
IF(AND(F255="Peretoe teenus",H255&gt;=[2]an!$M$37,RANK(D255,$D255:$D255)+COUNTIFS($D$2:D255,D255,$F$2:F255,F255)-1&gt;1),"",
IF(AND(F255="Peretoe teenus",H255&gt;=[2]an!$M$37,RANK(D255,$D255:$D255)+COUNTIFS($D$2:D255,D255,$F$2:F255,F255)-1=1,MONTH(H255)=MONTH(K255)=TRUE,YEAR(H255)=YEAR(K255)=TRUE),((EOMONTH(H255,0)-H255+1)*X255)/DAY(EOMONTH(H255,0)),
IF(AND(F255="Peretoe teenus",H255&gt;=[2]an!$M$37,RANK(D255,$D255:$D255)+COUNTIFS($D$2:D255,D255,$F$2:F255,F255)-1=1),X255,
IF(AND(F255="Peretoe teenus",H255&lt;[2]an!$M$37,S255&lt;&gt;"kahepoolne vajaduspõhine",RANK(D255,$D255:$D255)+COUNTIFS($D$2:D255,D255,$F$2:F255,F255)-1=1),X255,
IF(AND(F255="Peretoe teenus",H255&lt;[2]an!$M$37,S255&lt;&gt;"kahepoolne vajaduspõhine",RANK(D255,$D255:$D255)+COUNTIFS($D$2:D255,D255,$F$2:F255,F255)-1&gt;1),"",
IF(AND(F255="Peretoe teenus",H255&lt;[2]an!$M$37,S255="kahepoolne vajaduspõhine",U255="",RANK(D255,$D255:$D255)+COUNTIFS($D$2:D255,D255,$F$2:F255,F255)-1=1),X255,
IF(AND(F255="Peretoe teenus",H255&lt;[2]an!$M$37,S255="kahepoolne vajaduspõhine",U255="",RANK(D255,$D255:$D255)+COUNTIFS($D$2:D255,D255,$F$2:F255,F255)-1&gt;1),"",
IF(AND(F255="Peretoe teenus",H255&lt;[2]an!$M$37,S255="kahepoolne vajaduspõhine",U255&lt;[2]an!$M$37,RANK(D255,$D255:$D255)+COUNTIFS($D$2:D255,D255,$F$2:F255,F255)-1=1),X255,
IF(AND(F255="Peretoe teenus",H255&lt;[2]an!$M$37,S255="kahepoolne vajaduspõhine",U255&lt;[2]an!$M$37,RANK(D255,$D255:$D255)+COUNTIFS($D$2:D255,D255,$F$2:F255,F255)-1&gt;1),"",
IF(AND(F255="Peretoe teenus",H255&lt;[2]an!$M$37,S255="kahepoolne vajaduspõhine",U255&gt;=[2]an!$M$37,U255&lt;=[2]an!$M$38,RANK(D255,$D255:$D255)+COUNTIFS($D$2:D255,D255,$F$2:F255,F255)-1=1),
((EOMONTH(U255,0)-U255+1)*X255)/DAY(EOMONTH(U255,0))+(DAY(U255)-1)*100/DAY(EOMONTH(U255,0)),
IF(AND(F255="Peretoe teenus",H255&lt;[2]an!$M$37,S255="kahepoolne vajaduspõhine",U255&gt;=[2]an!$M$37,U255&lt;=[2]an!$M$38,RANK(D255,$D255:$D255)+COUNTIFS($D$2:D255,D255,$F$2:F255,F255)-1&gt;1),"",
IF(AND(F255="Peretoe teenus",H255&lt;[2]an!$M$37,S255="kahepoolne vajaduspõhine",U255&gt;[2]an!$M$38,RANK(D255,$D255:$D255)+COUNTIFS($D$2:D255,D255,$F$2:F255,F255)-1=1),X255,
IF(AND(F255="Peretoe teenus",H255&lt;[2]an!$M$37,S255="kahepoolne vajaduspõhine",U255&gt;[2]an!$M$38,RANK(D255,$D255:$D255)+COUNTIFS($D$2:D255,D255,$F$2:F255,F255)-1&gt;1),"",X255*W255)))))))))))))),"")</f>
        <v/>
      </c>
      <c r="Z255" s="18" t="str">
        <f t="shared" si="10"/>
        <v/>
      </c>
      <c r="AA255" s="19" t="str">
        <f>IFERROR(VLOOKUP(E255,[2]an!$A$3:$B$81,2,FALSE),"")</f>
        <v/>
      </c>
      <c r="AB255" s="19" t="str">
        <f>IFERROR(VLOOKUP(AA255,[2]an!$C$2:$D$16,2,FALSE),"")</f>
        <v/>
      </c>
      <c r="AC255" s="20"/>
      <c r="AD255" s="21" t="str">
        <f>IF(A255=[2]an!$F$36,VLOOKUP([2]an!$F$36,[2]an!$F$36:$H$36,3,FALSE),IF(A255=[2]an!$F$35,VLOOKUP([2]an!$F$35,[2]an!$F$35:$H$35,3,FALSE),IF(A255=[2]an!$F$33,VLOOKUP([2]an!$F$33,[2]an!$F$33:$H$33,3,FALSE),IF(A255=[2]an!$F$31,VLOOKUP([2]an!$F$31,[2]an!$F$31:$H$31,3,FALSE),""))))</f>
        <v/>
      </c>
    </row>
    <row r="256" spans="6:30" x14ac:dyDescent="0.2">
      <c r="F256" s="10"/>
      <c r="G256" s="8" t="str">
        <f t="shared" si="11"/>
        <v/>
      </c>
      <c r="H256" s="13"/>
      <c r="K256" s="13"/>
      <c r="L256" s="10"/>
      <c r="M256" s="10"/>
      <c r="S256" s="8" t="str">
        <f>IFERROR(VLOOKUP(D256,[1]peretoe_teenus!$A$2:$L$2000,5,FALSE),"")</f>
        <v/>
      </c>
      <c r="U256" s="13"/>
      <c r="V256" s="15" t="str" cm="1">
        <f t="array" ref="V256">IFERROR(IF(AND(F256="Tugigrupp",RANK(K256,$K256:$K256)+COUNTIFS($K$2:K256,K256,$L$2:L256,L256,$M$2:M256,M256,$I$2:I256,I256,$G$2:G256,G256,$F$2:F256,F256)-1=1),SUMPRODUCT(($F$2:$F$4154=F256)*($G$2:$G$4154=G256)*($K$2:$K$4154=K256)*($I$2:$I$4154=I256)*($L$2:$L$4154=L256)*($M$2:$M$4154=M256)),""),"")</f>
        <v/>
      </c>
      <c r="W256" s="15" t="str">
        <f t="shared" si="9"/>
        <v/>
      </c>
      <c r="X256" s="16" t="str">
        <f>IF(AND(A256=[2]an!$G$38,F256=[2]an!$E$40),[2]an!$G$40,IF(AND(A256=[2]an!$G$38,F256=[2]an!$E$41),[2]an!$G$41,IF(AND(A256=[2]an!$G$38,F256=[2]an!$E$39,H256&gt;=[2]an!$M$37),[2]an!$G$39,
IF(AND(A256=[2]an!$G$38,F256=[2]an!$E$39,H256&lt;[2]an!$M$37,S256="kahepoolne vajaduspõhine",U256=""),[2]an!$M$40,
IF(AND(A256=[2]an!$G$38,F256=[2]an!$E$39,H256&lt;[2]an!$M$37,S256="kahepoolne vajaduspõhine",U256&lt;&gt;""),[2]an!$G$39,
IF(AND(A256=[2]an!$G$38,F256=[2]an!$E$39,H256&lt;[2]an!$M$37,S256&lt;&gt;"kahepoolne vajaduspõhine"),[2]an!$G$39,
IF(AND(A256=[2]an!$G$38,F256=[2]an!$E$42),[2]an!$G$42,
IF(AND(A256=[2]an!$H$38,F256=[2]an!$E$40),[2]an!$H$40,IF(AND(A256=[2]an!$H$38,F256=[2]an!$E$41),[2]an!$H$41,IF(AND(A256=[2]an!$H$38,F256=[2]an!$E$39,H256&gt;=[2]an!$M$37),[2]an!$H$39,
IF(AND(A256=[2]an!$H$38,F256=[2]an!$E$39,H256&lt;[2]an!$M$37,S256="kahepoolne vajaduspõhine",U256=""),[2]an!$M$40,
IF(AND(A256=[2]an!$H$38,F256=[2]an!$E$39,H256&lt;[2]an!$M$37,S256="kahepoolne vajaduspõhine",U256&lt;&gt;""),[2]an!$H$39,
IF(AND(A256=[2]an!$H$38,F256=[2]an!$E$39,H256&lt;[2]an!$M$37,S256&lt;&gt;"kahepoolne vajaduspõhine"),[2]an!$H$39,
IF(AND(A256=[2]an!$H$38,F256=[2]an!$E$42),[2]an!$H$42,
IF(AND(A256=[2]an!$I$38,F256=[2]an!$E$40),[2]an!$I$40,IF(AND(A256=[2]an!$I$38,F256=[2]an!$E$41),[2]an!$I$41,IF(AND(A256=[2]an!$I$38,F256=[2]an!$E$39,H256&gt;=[2]an!$M$37),[2]an!$I$39,
IF(AND(A256=[2]an!$I$38,F256=[2]an!$E$39,H256&lt;[2]an!$M$37,S256="kahepoolne vajaduspõhine",U256=""),[2]an!$M$40,
IF(AND(A256=[2]an!$I$38,F256=[2]an!$E$39,H256&lt;[2]an!$M$37,S256="kahepoolne vajaduspõhine",U256&lt;&gt;""),[2]an!$I$39,
IF(AND(A256=[2]an!$I$38,F256=[2]an!$E$39,H256&lt;[2]an!$M$37,S256&lt;&gt;"kahepoolne vajaduspõhine"),[2]an!$I$39,
IF(AND(A256=[2]an!$I$38,F256=[2]an!$E$42),[2]an!$I$42,
IF(AND(A256=[2]an!$J$38,F256=[2]an!$E$40),[2]an!$J$40,IF(AND(A256=[2]an!$J$38,F256=[2]an!$E$41),[2]an!$J$41,IF(AND(A256=[2]an!$J$38,F256=[2]an!$E$39,H256&gt;=[2]an!$M$37),[2]an!$J$39,
IF(AND(A256=[2]an!$J$38,F256=[2]an!$E$39,H256&lt;[2]an!$M$37,S256="kahepoolne vajaduspõhine",U256=""),[2]an!$M$40,
IF(AND(A256=[2]an!$J$38,F256=[2]an!$E$39,H256&lt;[2]an!$M$37,S256="kahepoolne vajaduspõhine",U256&lt;&gt;""),[2]an!$J$39,
IF(AND(A256=[2]an!$J$38,F256=[2]an!$E$39,H256&lt;[2]an!$M$37,S256&lt;&gt;"kahepoolne vajaduspõhine"),[2]an!$J$39,
IF(AND(A256=[2]an!$J$38,F256=[2]an!$E$42),[2]an!$J$42,""))))))))))))))))))))))))))))</f>
        <v/>
      </c>
      <c r="Y256" s="17" t="str">
        <f>IFERROR(IF(F256="Tugigrupp",0,
IF(AND(F256="Peretoe teenus",H256&gt;=[2]an!$M$37,RANK(D256,$D256:$D256)+COUNTIFS($D$2:D256,D256,$F$2:F256,F256)-1&gt;1),"",
IF(AND(F256="Peretoe teenus",H256&gt;=[2]an!$M$37,RANK(D256,$D256:$D256)+COUNTIFS($D$2:D256,D256,$F$2:F256,F256)-1=1,MONTH(H256)=MONTH(K256)=TRUE,YEAR(H256)=YEAR(K256)=TRUE),((EOMONTH(H256,0)-H256+1)*X256)/DAY(EOMONTH(H256,0)),
IF(AND(F256="Peretoe teenus",H256&gt;=[2]an!$M$37,RANK(D256,$D256:$D256)+COUNTIFS($D$2:D256,D256,$F$2:F256,F256)-1=1),X256,
IF(AND(F256="Peretoe teenus",H256&lt;[2]an!$M$37,S256&lt;&gt;"kahepoolne vajaduspõhine",RANK(D256,$D256:$D256)+COUNTIFS($D$2:D256,D256,$F$2:F256,F256)-1=1),X256,
IF(AND(F256="Peretoe teenus",H256&lt;[2]an!$M$37,S256&lt;&gt;"kahepoolne vajaduspõhine",RANK(D256,$D256:$D256)+COUNTIFS($D$2:D256,D256,$F$2:F256,F256)-1&gt;1),"",
IF(AND(F256="Peretoe teenus",H256&lt;[2]an!$M$37,S256="kahepoolne vajaduspõhine",U256="",RANK(D256,$D256:$D256)+COUNTIFS($D$2:D256,D256,$F$2:F256,F256)-1=1),X256,
IF(AND(F256="Peretoe teenus",H256&lt;[2]an!$M$37,S256="kahepoolne vajaduspõhine",U256="",RANK(D256,$D256:$D256)+COUNTIFS($D$2:D256,D256,$F$2:F256,F256)-1&gt;1),"",
IF(AND(F256="Peretoe teenus",H256&lt;[2]an!$M$37,S256="kahepoolne vajaduspõhine",U256&lt;[2]an!$M$37,RANK(D256,$D256:$D256)+COUNTIFS($D$2:D256,D256,$F$2:F256,F256)-1=1),X256,
IF(AND(F256="Peretoe teenus",H256&lt;[2]an!$M$37,S256="kahepoolne vajaduspõhine",U256&lt;[2]an!$M$37,RANK(D256,$D256:$D256)+COUNTIFS($D$2:D256,D256,$F$2:F256,F256)-1&gt;1),"",
IF(AND(F256="Peretoe teenus",H256&lt;[2]an!$M$37,S256="kahepoolne vajaduspõhine",U256&gt;=[2]an!$M$37,U256&lt;=[2]an!$M$38,RANK(D256,$D256:$D256)+COUNTIFS($D$2:D256,D256,$F$2:F256,F256)-1=1),
((EOMONTH(U256,0)-U256+1)*X256)/DAY(EOMONTH(U256,0))+(DAY(U256)-1)*100/DAY(EOMONTH(U256,0)),
IF(AND(F256="Peretoe teenus",H256&lt;[2]an!$M$37,S256="kahepoolne vajaduspõhine",U256&gt;=[2]an!$M$37,U256&lt;=[2]an!$M$38,RANK(D256,$D256:$D256)+COUNTIFS($D$2:D256,D256,$F$2:F256,F256)-1&gt;1),"",
IF(AND(F256="Peretoe teenus",H256&lt;[2]an!$M$37,S256="kahepoolne vajaduspõhine",U256&gt;[2]an!$M$38,RANK(D256,$D256:$D256)+COUNTIFS($D$2:D256,D256,$F$2:F256,F256)-1=1),X256,
IF(AND(F256="Peretoe teenus",H256&lt;[2]an!$M$37,S256="kahepoolne vajaduspõhine",U256&gt;[2]an!$M$38,RANK(D256,$D256:$D256)+COUNTIFS($D$2:D256,D256,$F$2:F256,F256)-1&gt;1),"",X256*W256)))))))))))))),"")</f>
        <v/>
      </c>
      <c r="Z256" s="18" t="str">
        <f t="shared" si="10"/>
        <v/>
      </c>
      <c r="AA256" s="19" t="str">
        <f>IFERROR(VLOOKUP(E256,[2]an!$A$3:$B$81,2,FALSE),"")</f>
        <v/>
      </c>
      <c r="AB256" s="19" t="str">
        <f>IFERROR(VLOOKUP(AA256,[2]an!$C$2:$D$16,2,FALSE),"")</f>
        <v/>
      </c>
      <c r="AC256" s="20"/>
      <c r="AD256" s="21" t="str">
        <f>IF(A256=[2]an!$F$36,VLOOKUP([2]an!$F$36,[2]an!$F$36:$H$36,3,FALSE),IF(A256=[2]an!$F$35,VLOOKUP([2]an!$F$35,[2]an!$F$35:$H$35,3,FALSE),IF(A256=[2]an!$F$33,VLOOKUP([2]an!$F$33,[2]an!$F$33:$H$33,3,FALSE),IF(A256=[2]an!$F$31,VLOOKUP([2]an!$F$31,[2]an!$F$31:$H$31,3,FALSE),""))))</f>
        <v/>
      </c>
    </row>
    <row r="257" spans="6:30" x14ac:dyDescent="0.2">
      <c r="F257" s="10"/>
      <c r="G257" s="8" t="str">
        <f t="shared" si="11"/>
        <v/>
      </c>
      <c r="H257" s="13"/>
      <c r="K257" s="13"/>
      <c r="L257" s="10"/>
      <c r="M257" s="10"/>
      <c r="S257" s="8" t="str">
        <f>IFERROR(VLOOKUP(D257,[1]peretoe_teenus!$A$2:$L$2000,5,FALSE),"")</f>
        <v/>
      </c>
      <c r="U257" s="13"/>
      <c r="V257" s="15" t="str" cm="1">
        <f t="array" ref="V257">IFERROR(IF(AND(F257="Tugigrupp",RANK(K257,$K257:$K257)+COUNTIFS($K$2:K257,K257,$L$2:L257,L257,$M$2:M257,M257,$I$2:I257,I257,$G$2:G257,G257,$F$2:F257,F257)-1=1),SUMPRODUCT(($F$2:$F$4154=F257)*($G$2:$G$4154=G257)*($K$2:$K$4154=K257)*($I$2:$I$4154=I257)*($L$2:$L$4154=L257)*($M$2:$M$4154=M257)),""),"")</f>
        <v/>
      </c>
      <c r="W257" s="15" t="str">
        <f t="shared" si="9"/>
        <v/>
      </c>
      <c r="X257" s="16" t="str">
        <f>IF(AND(A257=[2]an!$G$38,F257=[2]an!$E$40),[2]an!$G$40,IF(AND(A257=[2]an!$G$38,F257=[2]an!$E$41),[2]an!$G$41,IF(AND(A257=[2]an!$G$38,F257=[2]an!$E$39,H257&gt;=[2]an!$M$37),[2]an!$G$39,
IF(AND(A257=[2]an!$G$38,F257=[2]an!$E$39,H257&lt;[2]an!$M$37,S257="kahepoolne vajaduspõhine",U257=""),[2]an!$M$40,
IF(AND(A257=[2]an!$G$38,F257=[2]an!$E$39,H257&lt;[2]an!$M$37,S257="kahepoolne vajaduspõhine",U257&lt;&gt;""),[2]an!$G$39,
IF(AND(A257=[2]an!$G$38,F257=[2]an!$E$39,H257&lt;[2]an!$M$37,S257&lt;&gt;"kahepoolne vajaduspõhine"),[2]an!$G$39,
IF(AND(A257=[2]an!$G$38,F257=[2]an!$E$42),[2]an!$G$42,
IF(AND(A257=[2]an!$H$38,F257=[2]an!$E$40),[2]an!$H$40,IF(AND(A257=[2]an!$H$38,F257=[2]an!$E$41),[2]an!$H$41,IF(AND(A257=[2]an!$H$38,F257=[2]an!$E$39,H257&gt;=[2]an!$M$37),[2]an!$H$39,
IF(AND(A257=[2]an!$H$38,F257=[2]an!$E$39,H257&lt;[2]an!$M$37,S257="kahepoolne vajaduspõhine",U257=""),[2]an!$M$40,
IF(AND(A257=[2]an!$H$38,F257=[2]an!$E$39,H257&lt;[2]an!$M$37,S257="kahepoolne vajaduspõhine",U257&lt;&gt;""),[2]an!$H$39,
IF(AND(A257=[2]an!$H$38,F257=[2]an!$E$39,H257&lt;[2]an!$M$37,S257&lt;&gt;"kahepoolne vajaduspõhine"),[2]an!$H$39,
IF(AND(A257=[2]an!$H$38,F257=[2]an!$E$42),[2]an!$H$42,
IF(AND(A257=[2]an!$I$38,F257=[2]an!$E$40),[2]an!$I$40,IF(AND(A257=[2]an!$I$38,F257=[2]an!$E$41),[2]an!$I$41,IF(AND(A257=[2]an!$I$38,F257=[2]an!$E$39,H257&gt;=[2]an!$M$37),[2]an!$I$39,
IF(AND(A257=[2]an!$I$38,F257=[2]an!$E$39,H257&lt;[2]an!$M$37,S257="kahepoolne vajaduspõhine",U257=""),[2]an!$M$40,
IF(AND(A257=[2]an!$I$38,F257=[2]an!$E$39,H257&lt;[2]an!$M$37,S257="kahepoolne vajaduspõhine",U257&lt;&gt;""),[2]an!$I$39,
IF(AND(A257=[2]an!$I$38,F257=[2]an!$E$39,H257&lt;[2]an!$M$37,S257&lt;&gt;"kahepoolne vajaduspõhine"),[2]an!$I$39,
IF(AND(A257=[2]an!$I$38,F257=[2]an!$E$42),[2]an!$I$42,
IF(AND(A257=[2]an!$J$38,F257=[2]an!$E$40),[2]an!$J$40,IF(AND(A257=[2]an!$J$38,F257=[2]an!$E$41),[2]an!$J$41,IF(AND(A257=[2]an!$J$38,F257=[2]an!$E$39,H257&gt;=[2]an!$M$37),[2]an!$J$39,
IF(AND(A257=[2]an!$J$38,F257=[2]an!$E$39,H257&lt;[2]an!$M$37,S257="kahepoolne vajaduspõhine",U257=""),[2]an!$M$40,
IF(AND(A257=[2]an!$J$38,F257=[2]an!$E$39,H257&lt;[2]an!$M$37,S257="kahepoolne vajaduspõhine",U257&lt;&gt;""),[2]an!$J$39,
IF(AND(A257=[2]an!$J$38,F257=[2]an!$E$39,H257&lt;[2]an!$M$37,S257&lt;&gt;"kahepoolne vajaduspõhine"),[2]an!$J$39,
IF(AND(A257=[2]an!$J$38,F257=[2]an!$E$42),[2]an!$J$42,""))))))))))))))))))))))))))))</f>
        <v/>
      </c>
      <c r="Y257" s="17" t="str">
        <f>IFERROR(IF(F257="Tugigrupp",0,
IF(AND(F257="Peretoe teenus",H257&gt;=[2]an!$M$37,RANK(D257,$D257:$D257)+COUNTIFS($D$2:D257,D257,$F$2:F257,F257)-1&gt;1),"",
IF(AND(F257="Peretoe teenus",H257&gt;=[2]an!$M$37,RANK(D257,$D257:$D257)+COUNTIFS($D$2:D257,D257,$F$2:F257,F257)-1=1,MONTH(H257)=MONTH(K257)=TRUE,YEAR(H257)=YEAR(K257)=TRUE),((EOMONTH(H257,0)-H257+1)*X257)/DAY(EOMONTH(H257,0)),
IF(AND(F257="Peretoe teenus",H257&gt;=[2]an!$M$37,RANK(D257,$D257:$D257)+COUNTIFS($D$2:D257,D257,$F$2:F257,F257)-1=1),X257,
IF(AND(F257="Peretoe teenus",H257&lt;[2]an!$M$37,S257&lt;&gt;"kahepoolne vajaduspõhine",RANK(D257,$D257:$D257)+COUNTIFS($D$2:D257,D257,$F$2:F257,F257)-1=1),X257,
IF(AND(F257="Peretoe teenus",H257&lt;[2]an!$M$37,S257&lt;&gt;"kahepoolne vajaduspõhine",RANK(D257,$D257:$D257)+COUNTIFS($D$2:D257,D257,$F$2:F257,F257)-1&gt;1),"",
IF(AND(F257="Peretoe teenus",H257&lt;[2]an!$M$37,S257="kahepoolne vajaduspõhine",U257="",RANK(D257,$D257:$D257)+COUNTIFS($D$2:D257,D257,$F$2:F257,F257)-1=1),X257,
IF(AND(F257="Peretoe teenus",H257&lt;[2]an!$M$37,S257="kahepoolne vajaduspõhine",U257="",RANK(D257,$D257:$D257)+COUNTIFS($D$2:D257,D257,$F$2:F257,F257)-1&gt;1),"",
IF(AND(F257="Peretoe teenus",H257&lt;[2]an!$M$37,S257="kahepoolne vajaduspõhine",U257&lt;[2]an!$M$37,RANK(D257,$D257:$D257)+COUNTIFS($D$2:D257,D257,$F$2:F257,F257)-1=1),X257,
IF(AND(F257="Peretoe teenus",H257&lt;[2]an!$M$37,S257="kahepoolne vajaduspõhine",U257&lt;[2]an!$M$37,RANK(D257,$D257:$D257)+COUNTIFS($D$2:D257,D257,$F$2:F257,F257)-1&gt;1),"",
IF(AND(F257="Peretoe teenus",H257&lt;[2]an!$M$37,S257="kahepoolne vajaduspõhine",U257&gt;=[2]an!$M$37,U257&lt;=[2]an!$M$38,RANK(D257,$D257:$D257)+COUNTIFS($D$2:D257,D257,$F$2:F257,F257)-1=1),
((EOMONTH(U257,0)-U257+1)*X257)/DAY(EOMONTH(U257,0))+(DAY(U257)-1)*100/DAY(EOMONTH(U257,0)),
IF(AND(F257="Peretoe teenus",H257&lt;[2]an!$M$37,S257="kahepoolne vajaduspõhine",U257&gt;=[2]an!$M$37,U257&lt;=[2]an!$M$38,RANK(D257,$D257:$D257)+COUNTIFS($D$2:D257,D257,$F$2:F257,F257)-1&gt;1),"",
IF(AND(F257="Peretoe teenus",H257&lt;[2]an!$M$37,S257="kahepoolne vajaduspõhine",U257&gt;[2]an!$M$38,RANK(D257,$D257:$D257)+COUNTIFS($D$2:D257,D257,$F$2:F257,F257)-1=1),X257,
IF(AND(F257="Peretoe teenus",H257&lt;[2]an!$M$37,S257="kahepoolne vajaduspõhine",U257&gt;[2]an!$M$38,RANK(D257,$D257:$D257)+COUNTIFS($D$2:D257,D257,$F$2:F257,F257)-1&gt;1),"",X257*W257)))))))))))))),"")</f>
        <v/>
      </c>
      <c r="Z257" s="18" t="str">
        <f t="shared" si="10"/>
        <v/>
      </c>
      <c r="AA257" s="19" t="str">
        <f>IFERROR(VLOOKUP(E257,[2]an!$A$3:$B$81,2,FALSE),"")</f>
        <v/>
      </c>
      <c r="AB257" s="19" t="str">
        <f>IFERROR(VLOOKUP(AA257,[2]an!$C$2:$D$16,2,FALSE),"")</f>
        <v/>
      </c>
      <c r="AC257" s="20"/>
      <c r="AD257" s="21" t="str">
        <f>IF(A257=[2]an!$F$36,VLOOKUP([2]an!$F$36,[2]an!$F$36:$H$36,3,FALSE),IF(A257=[2]an!$F$35,VLOOKUP([2]an!$F$35,[2]an!$F$35:$H$35,3,FALSE),IF(A257=[2]an!$F$33,VLOOKUP([2]an!$F$33,[2]an!$F$33:$H$33,3,FALSE),IF(A257=[2]an!$F$31,VLOOKUP([2]an!$F$31,[2]an!$F$31:$H$31,3,FALSE),""))))</f>
        <v/>
      </c>
    </row>
    <row r="258" spans="6:30" x14ac:dyDescent="0.2">
      <c r="F258" s="10"/>
      <c r="G258" s="8" t="str">
        <f t="shared" si="11"/>
        <v/>
      </c>
      <c r="H258" s="13"/>
      <c r="K258" s="13"/>
      <c r="L258" s="10"/>
      <c r="M258" s="10"/>
      <c r="S258" s="8" t="str">
        <f>IFERROR(VLOOKUP(D258,[1]peretoe_teenus!$A$2:$L$2000,5,FALSE),"")</f>
        <v/>
      </c>
      <c r="U258" s="13"/>
      <c r="V258" s="15" t="str" cm="1">
        <f t="array" ref="V258">IFERROR(IF(AND(F258="Tugigrupp",RANK(K258,$K258:$K258)+COUNTIFS($K$2:K258,K258,$L$2:L258,L258,$M$2:M258,M258,$I$2:I258,I258,$G$2:G258,G258,$F$2:F258,F258)-1=1),SUMPRODUCT(($F$2:$F$4154=F258)*($G$2:$G$4154=G258)*($K$2:$K$4154=K258)*($I$2:$I$4154=I258)*($L$2:$L$4154=L258)*($M$2:$M$4154=M258)),""),"")</f>
        <v/>
      </c>
      <c r="W258" s="15" t="str">
        <f t="shared" ref="W258:W321" si="12">IF(A258="","",(M258-L258)*1440/45)</f>
        <v/>
      </c>
      <c r="X258" s="16" t="str">
        <f>IF(AND(A258=[2]an!$G$38,F258=[2]an!$E$40),[2]an!$G$40,IF(AND(A258=[2]an!$G$38,F258=[2]an!$E$41),[2]an!$G$41,IF(AND(A258=[2]an!$G$38,F258=[2]an!$E$39,H258&gt;=[2]an!$M$37),[2]an!$G$39,
IF(AND(A258=[2]an!$G$38,F258=[2]an!$E$39,H258&lt;[2]an!$M$37,S258="kahepoolne vajaduspõhine",U258=""),[2]an!$M$40,
IF(AND(A258=[2]an!$G$38,F258=[2]an!$E$39,H258&lt;[2]an!$M$37,S258="kahepoolne vajaduspõhine",U258&lt;&gt;""),[2]an!$G$39,
IF(AND(A258=[2]an!$G$38,F258=[2]an!$E$39,H258&lt;[2]an!$M$37,S258&lt;&gt;"kahepoolne vajaduspõhine"),[2]an!$G$39,
IF(AND(A258=[2]an!$G$38,F258=[2]an!$E$42),[2]an!$G$42,
IF(AND(A258=[2]an!$H$38,F258=[2]an!$E$40),[2]an!$H$40,IF(AND(A258=[2]an!$H$38,F258=[2]an!$E$41),[2]an!$H$41,IF(AND(A258=[2]an!$H$38,F258=[2]an!$E$39,H258&gt;=[2]an!$M$37),[2]an!$H$39,
IF(AND(A258=[2]an!$H$38,F258=[2]an!$E$39,H258&lt;[2]an!$M$37,S258="kahepoolne vajaduspõhine",U258=""),[2]an!$M$40,
IF(AND(A258=[2]an!$H$38,F258=[2]an!$E$39,H258&lt;[2]an!$M$37,S258="kahepoolne vajaduspõhine",U258&lt;&gt;""),[2]an!$H$39,
IF(AND(A258=[2]an!$H$38,F258=[2]an!$E$39,H258&lt;[2]an!$M$37,S258&lt;&gt;"kahepoolne vajaduspõhine"),[2]an!$H$39,
IF(AND(A258=[2]an!$H$38,F258=[2]an!$E$42),[2]an!$H$42,
IF(AND(A258=[2]an!$I$38,F258=[2]an!$E$40),[2]an!$I$40,IF(AND(A258=[2]an!$I$38,F258=[2]an!$E$41),[2]an!$I$41,IF(AND(A258=[2]an!$I$38,F258=[2]an!$E$39,H258&gt;=[2]an!$M$37),[2]an!$I$39,
IF(AND(A258=[2]an!$I$38,F258=[2]an!$E$39,H258&lt;[2]an!$M$37,S258="kahepoolne vajaduspõhine",U258=""),[2]an!$M$40,
IF(AND(A258=[2]an!$I$38,F258=[2]an!$E$39,H258&lt;[2]an!$M$37,S258="kahepoolne vajaduspõhine",U258&lt;&gt;""),[2]an!$I$39,
IF(AND(A258=[2]an!$I$38,F258=[2]an!$E$39,H258&lt;[2]an!$M$37,S258&lt;&gt;"kahepoolne vajaduspõhine"),[2]an!$I$39,
IF(AND(A258=[2]an!$I$38,F258=[2]an!$E$42),[2]an!$I$42,
IF(AND(A258=[2]an!$J$38,F258=[2]an!$E$40),[2]an!$J$40,IF(AND(A258=[2]an!$J$38,F258=[2]an!$E$41),[2]an!$J$41,IF(AND(A258=[2]an!$J$38,F258=[2]an!$E$39,H258&gt;=[2]an!$M$37),[2]an!$J$39,
IF(AND(A258=[2]an!$J$38,F258=[2]an!$E$39,H258&lt;[2]an!$M$37,S258="kahepoolne vajaduspõhine",U258=""),[2]an!$M$40,
IF(AND(A258=[2]an!$J$38,F258=[2]an!$E$39,H258&lt;[2]an!$M$37,S258="kahepoolne vajaduspõhine",U258&lt;&gt;""),[2]an!$J$39,
IF(AND(A258=[2]an!$J$38,F258=[2]an!$E$39,H258&lt;[2]an!$M$37,S258&lt;&gt;"kahepoolne vajaduspõhine"),[2]an!$J$39,
IF(AND(A258=[2]an!$J$38,F258=[2]an!$E$42),[2]an!$J$42,""))))))))))))))))))))))))))))</f>
        <v/>
      </c>
      <c r="Y258" s="17" t="str">
        <f>IFERROR(IF(F258="Tugigrupp",0,
IF(AND(F258="Peretoe teenus",H258&gt;=[2]an!$M$37,RANK(D258,$D258:$D258)+COUNTIFS($D$2:D258,D258,$F$2:F258,F258)-1&gt;1),"",
IF(AND(F258="Peretoe teenus",H258&gt;=[2]an!$M$37,RANK(D258,$D258:$D258)+COUNTIFS($D$2:D258,D258,$F$2:F258,F258)-1=1,MONTH(H258)=MONTH(K258)=TRUE,YEAR(H258)=YEAR(K258)=TRUE),((EOMONTH(H258,0)-H258+1)*X258)/DAY(EOMONTH(H258,0)),
IF(AND(F258="Peretoe teenus",H258&gt;=[2]an!$M$37,RANK(D258,$D258:$D258)+COUNTIFS($D$2:D258,D258,$F$2:F258,F258)-1=1),X258,
IF(AND(F258="Peretoe teenus",H258&lt;[2]an!$M$37,S258&lt;&gt;"kahepoolne vajaduspõhine",RANK(D258,$D258:$D258)+COUNTIFS($D$2:D258,D258,$F$2:F258,F258)-1=1),X258,
IF(AND(F258="Peretoe teenus",H258&lt;[2]an!$M$37,S258&lt;&gt;"kahepoolne vajaduspõhine",RANK(D258,$D258:$D258)+COUNTIFS($D$2:D258,D258,$F$2:F258,F258)-1&gt;1),"",
IF(AND(F258="Peretoe teenus",H258&lt;[2]an!$M$37,S258="kahepoolne vajaduspõhine",U258="",RANK(D258,$D258:$D258)+COUNTIFS($D$2:D258,D258,$F$2:F258,F258)-1=1),X258,
IF(AND(F258="Peretoe teenus",H258&lt;[2]an!$M$37,S258="kahepoolne vajaduspõhine",U258="",RANK(D258,$D258:$D258)+COUNTIFS($D$2:D258,D258,$F$2:F258,F258)-1&gt;1),"",
IF(AND(F258="Peretoe teenus",H258&lt;[2]an!$M$37,S258="kahepoolne vajaduspõhine",U258&lt;[2]an!$M$37,RANK(D258,$D258:$D258)+COUNTIFS($D$2:D258,D258,$F$2:F258,F258)-1=1),X258,
IF(AND(F258="Peretoe teenus",H258&lt;[2]an!$M$37,S258="kahepoolne vajaduspõhine",U258&lt;[2]an!$M$37,RANK(D258,$D258:$D258)+COUNTIFS($D$2:D258,D258,$F$2:F258,F258)-1&gt;1),"",
IF(AND(F258="Peretoe teenus",H258&lt;[2]an!$M$37,S258="kahepoolne vajaduspõhine",U258&gt;=[2]an!$M$37,U258&lt;=[2]an!$M$38,RANK(D258,$D258:$D258)+COUNTIFS($D$2:D258,D258,$F$2:F258,F258)-1=1),
((EOMONTH(U258,0)-U258+1)*X258)/DAY(EOMONTH(U258,0))+(DAY(U258)-1)*100/DAY(EOMONTH(U258,0)),
IF(AND(F258="Peretoe teenus",H258&lt;[2]an!$M$37,S258="kahepoolne vajaduspõhine",U258&gt;=[2]an!$M$37,U258&lt;=[2]an!$M$38,RANK(D258,$D258:$D258)+COUNTIFS($D$2:D258,D258,$F$2:F258,F258)-1&gt;1),"",
IF(AND(F258="Peretoe teenus",H258&lt;[2]an!$M$37,S258="kahepoolne vajaduspõhine",U258&gt;[2]an!$M$38,RANK(D258,$D258:$D258)+COUNTIFS($D$2:D258,D258,$F$2:F258,F258)-1=1),X258,
IF(AND(F258="Peretoe teenus",H258&lt;[2]an!$M$37,S258="kahepoolne vajaduspõhine",U258&gt;[2]an!$M$38,RANK(D258,$D258:$D258)+COUNTIFS($D$2:D258,D258,$F$2:F258,F258)-1&gt;1),"",X258*W258)))))))))))))),"")</f>
        <v/>
      </c>
      <c r="Z258" s="18" t="str">
        <f t="shared" ref="Z258:Z321" si="13">IF(F258="Tugigrupp",SUMPRODUCT(($F$2:$F$4154=F258)*($G$2:$G$4154=G258)*($K$2:$K$4154=K258)*($I$2:$I$4154=I258)*($L$2:$L$4154=L258)*($M$2:$M$4154=M258)),"")</f>
        <v/>
      </c>
      <c r="AA258" s="19" t="str">
        <f>IFERROR(VLOOKUP(E258,[2]an!$A$3:$B$81,2,FALSE),"")</f>
        <v/>
      </c>
      <c r="AB258" s="19" t="str">
        <f>IFERROR(VLOOKUP(AA258,[2]an!$C$2:$D$16,2,FALSE),"")</f>
        <v/>
      </c>
      <c r="AC258" s="20"/>
      <c r="AD258" s="21" t="str">
        <f>IF(A258=[2]an!$F$36,VLOOKUP([2]an!$F$36,[2]an!$F$36:$H$36,3,FALSE),IF(A258=[2]an!$F$35,VLOOKUP([2]an!$F$35,[2]an!$F$35:$H$35,3,FALSE),IF(A258=[2]an!$F$33,VLOOKUP([2]an!$F$33,[2]an!$F$33:$H$33,3,FALSE),IF(A258=[2]an!$F$31,VLOOKUP([2]an!$F$31,[2]an!$F$31:$H$31,3,FALSE),""))))</f>
        <v/>
      </c>
    </row>
    <row r="259" spans="6:30" x14ac:dyDescent="0.2">
      <c r="F259" s="10"/>
      <c r="G259" s="8" t="str">
        <f t="shared" ref="G259:G322" si="14">IF(F259="","",IF(F259&lt;&gt;"Tugigrupp","pole",""))</f>
        <v/>
      </c>
      <c r="H259" s="13"/>
      <c r="K259" s="13"/>
      <c r="L259" s="10"/>
      <c r="M259" s="10"/>
      <c r="S259" s="8" t="str">
        <f>IFERROR(VLOOKUP(D259,[1]peretoe_teenus!$A$2:$L$2000,5,FALSE),"")</f>
        <v/>
      </c>
      <c r="U259" s="13"/>
      <c r="V259" s="15" t="str" cm="1">
        <f t="array" ref="V259">IFERROR(IF(AND(F259="Tugigrupp",RANK(K259,$K259:$K259)+COUNTIFS($K$2:K259,K259,$L$2:L259,L259,$M$2:M259,M259,$I$2:I259,I259,$G$2:G259,G259,$F$2:F259,F259)-1=1),SUMPRODUCT(($F$2:$F$4154=F259)*($G$2:$G$4154=G259)*($K$2:$K$4154=K259)*($I$2:$I$4154=I259)*($L$2:$L$4154=L259)*($M$2:$M$4154=M259)),""),"")</f>
        <v/>
      </c>
      <c r="W259" s="15" t="str">
        <f t="shared" si="12"/>
        <v/>
      </c>
      <c r="X259" s="16" t="str">
        <f>IF(AND(A259=[2]an!$G$38,F259=[2]an!$E$40),[2]an!$G$40,IF(AND(A259=[2]an!$G$38,F259=[2]an!$E$41),[2]an!$G$41,IF(AND(A259=[2]an!$G$38,F259=[2]an!$E$39,H259&gt;=[2]an!$M$37),[2]an!$G$39,
IF(AND(A259=[2]an!$G$38,F259=[2]an!$E$39,H259&lt;[2]an!$M$37,S259="kahepoolne vajaduspõhine",U259=""),[2]an!$M$40,
IF(AND(A259=[2]an!$G$38,F259=[2]an!$E$39,H259&lt;[2]an!$M$37,S259="kahepoolne vajaduspõhine",U259&lt;&gt;""),[2]an!$G$39,
IF(AND(A259=[2]an!$G$38,F259=[2]an!$E$39,H259&lt;[2]an!$M$37,S259&lt;&gt;"kahepoolne vajaduspõhine"),[2]an!$G$39,
IF(AND(A259=[2]an!$G$38,F259=[2]an!$E$42),[2]an!$G$42,
IF(AND(A259=[2]an!$H$38,F259=[2]an!$E$40),[2]an!$H$40,IF(AND(A259=[2]an!$H$38,F259=[2]an!$E$41),[2]an!$H$41,IF(AND(A259=[2]an!$H$38,F259=[2]an!$E$39,H259&gt;=[2]an!$M$37),[2]an!$H$39,
IF(AND(A259=[2]an!$H$38,F259=[2]an!$E$39,H259&lt;[2]an!$M$37,S259="kahepoolne vajaduspõhine",U259=""),[2]an!$M$40,
IF(AND(A259=[2]an!$H$38,F259=[2]an!$E$39,H259&lt;[2]an!$M$37,S259="kahepoolne vajaduspõhine",U259&lt;&gt;""),[2]an!$H$39,
IF(AND(A259=[2]an!$H$38,F259=[2]an!$E$39,H259&lt;[2]an!$M$37,S259&lt;&gt;"kahepoolne vajaduspõhine"),[2]an!$H$39,
IF(AND(A259=[2]an!$H$38,F259=[2]an!$E$42),[2]an!$H$42,
IF(AND(A259=[2]an!$I$38,F259=[2]an!$E$40),[2]an!$I$40,IF(AND(A259=[2]an!$I$38,F259=[2]an!$E$41),[2]an!$I$41,IF(AND(A259=[2]an!$I$38,F259=[2]an!$E$39,H259&gt;=[2]an!$M$37),[2]an!$I$39,
IF(AND(A259=[2]an!$I$38,F259=[2]an!$E$39,H259&lt;[2]an!$M$37,S259="kahepoolne vajaduspõhine",U259=""),[2]an!$M$40,
IF(AND(A259=[2]an!$I$38,F259=[2]an!$E$39,H259&lt;[2]an!$M$37,S259="kahepoolne vajaduspõhine",U259&lt;&gt;""),[2]an!$I$39,
IF(AND(A259=[2]an!$I$38,F259=[2]an!$E$39,H259&lt;[2]an!$M$37,S259&lt;&gt;"kahepoolne vajaduspõhine"),[2]an!$I$39,
IF(AND(A259=[2]an!$I$38,F259=[2]an!$E$42),[2]an!$I$42,
IF(AND(A259=[2]an!$J$38,F259=[2]an!$E$40),[2]an!$J$40,IF(AND(A259=[2]an!$J$38,F259=[2]an!$E$41),[2]an!$J$41,IF(AND(A259=[2]an!$J$38,F259=[2]an!$E$39,H259&gt;=[2]an!$M$37),[2]an!$J$39,
IF(AND(A259=[2]an!$J$38,F259=[2]an!$E$39,H259&lt;[2]an!$M$37,S259="kahepoolne vajaduspõhine",U259=""),[2]an!$M$40,
IF(AND(A259=[2]an!$J$38,F259=[2]an!$E$39,H259&lt;[2]an!$M$37,S259="kahepoolne vajaduspõhine",U259&lt;&gt;""),[2]an!$J$39,
IF(AND(A259=[2]an!$J$38,F259=[2]an!$E$39,H259&lt;[2]an!$M$37,S259&lt;&gt;"kahepoolne vajaduspõhine"),[2]an!$J$39,
IF(AND(A259=[2]an!$J$38,F259=[2]an!$E$42),[2]an!$J$42,""))))))))))))))))))))))))))))</f>
        <v/>
      </c>
      <c r="Y259" s="17" t="str">
        <f>IFERROR(IF(F259="Tugigrupp",0,
IF(AND(F259="Peretoe teenus",H259&gt;=[2]an!$M$37,RANK(D259,$D259:$D259)+COUNTIFS($D$2:D259,D259,$F$2:F259,F259)-1&gt;1),"",
IF(AND(F259="Peretoe teenus",H259&gt;=[2]an!$M$37,RANK(D259,$D259:$D259)+COUNTIFS($D$2:D259,D259,$F$2:F259,F259)-1=1,MONTH(H259)=MONTH(K259)=TRUE,YEAR(H259)=YEAR(K259)=TRUE),((EOMONTH(H259,0)-H259+1)*X259)/DAY(EOMONTH(H259,0)),
IF(AND(F259="Peretoe teenus",H259&gt;=[2]an!$M$37,RANK(D259,$D259:$D259)+COUNTIFS($D$2:D259,D259,$F$2:F259,F259)-1=1),X259,
IF(AND(F259="Peretoe teenus",H259&lt;[2]an!$M$37,S259&lt;&gt;"kahepoolne vajaduspõhine",RANK(D259,$D259:$D259)+COUNTIFS($D$2:D259,D259,$F$2:F259,F259)-1=1),X259,
IF(AND(F259="Peretoe teenus",H259&lt;[2]an!$M$37,S259&lt;&gt;"kahepoolne vajaduspõhine",RANK(D259,$D259:$D259)+COUNTIFS($D$2:D259,D259,$F$2:F259,F259)-1&gt;1),"",
IF(AND(F259="Peretoe teenus",H259&lt;[2]an!$M$37,S259="kahepoolne vajaduspõhine",U259="",RANK(D259,$D259:$D259)+COUNTIFS($D$2:D259,D259,$F$2:F259,F259)-1=1),X259,
IF(AND(F259="Peretoe teenus",H259&lt;[2]an!$M$37,S259="kahepoolne vajaduspõhine",U259="",RANK(D259,$D259:$D259)+COUNTIFS($D$2:D259,D259,$F$2:F259,F259)-1&gt;1),"",
IF(AND(F259="Peretoe teenus",H259&lt;[2]an!$M$37,S259="kahepoolne vajaduspõhine",U259&lt;[2]an!$M$37,RANK(D259,$D259:$D259)+COUNTIFS($D$2:D259,D259,$F$2:F259,F259)-1=1),X259,
IF(AND(F259="Peretoe teenus",H259&lt;[2]an!$M$37,S259="kahepoolne vajaduspõhine",U259&lt;[2]an!$M$37,RANK(D259,$D259:$D259)+COUNTIFS($D$2:D259,D259,$F$2:F259,F259)-1&gt;1),"",
IF(AND(F259="Peretoe teenus",H259&lt;[2]an!$M$37,S259="kahepoolne vajaduspõhine",U259&gt;=[2]an!$M$37,U259&lt;=[2]an!$M$38,RANK(D259,$D259:$D259)+COUNTIFS($D$2:D259,D259,$F$2:F259,F259)-1=1),
((EOMONTH(U259,0)-U259+1)*X259)/DAY(EOMONTH(U259,0))+(DAY(U259)-1)*100/DAY(EOMONTH(U259,0)),
IF(AND(F259="Peretoe teenus",H259&lt;[2]an!$M$37,S259="kahepoolne vajaduspõhine",U259&gt;=[2]an!$M$37,U259&lt;=[2]an!$M$38,RANK(D259,$D259:$D259)+COUNTIFS($D$2:D259,D259,$F$2:F259,F259)-1&gt;1),"",
IF(AND(F259="Peretoe teenus",H259&lt;[2]an!$M$37,S259="kahepoolne vajaduspõhine",U259&gt;[2]an!$M$38,RANK(D259,$D259:$D259)+COUNTIFS($D$2:D259,D259,$F$2:F259,F259)-1=1),X259,
IF(AND(F259="Peretoe teenus",H259&lt;[2]an!$M$37,S259="kahepoolne vajaduspõhine",U259&gt;[2]an!$M$38,RANK(D259,$D259:$D259)+COUNTIFS($D$2:D259,D259,$F$2:F259,F259)-1&gt;1),"",X259*W259)))))))))))))),"")</f>
        <v/>
      </c>
      <c r="Z259" s="18" t="str">
        <f t="shared" si="13"/>
        <v/>
      </c>
      <c r="AA259" s="19" t="str">
        <f>IFERROR(VLOOKUP(E259,[2]an!$A$3:$B$81,2,FALSE),"")</f>
        <v/>
      </c>
      <c r="AB259" s="19" t="str">
        <f>IFERROR(VLOOKUP(AA259,[2]an!$C$2:$D$16,2,FALSE),"")</f>
        <v/>
      </c>
      <c r="AC259" s="20"/>
      <c r="AD259" s="21" t="str">
        <f>IF(A259=[2]an!$F$36,VLOOKUP([2]an!$F$36,[2]an!$F$36:$H$36,3,FALSE),IF(A259=[2]an!$F$35,VLOOKUP([2]an!$F$35,[2]an!$F$35:$H$35,3,FALSE),IF(A259=[2]an!$F$33,VLOOKUP([2]an!$F$33,[2]an!$F$33:$H$33,3,FALSE),IF(A259=[2]an!$F$31,VLOOKUP([2]an!$F$31,[2]an!$F$31:$H$31,3,FALSE),""))))</f>
        <v/>
      </c>
    </row>
    <row r="260" spans="6:30" x14ac:dyDescent="0.2">
      <c r="F260" s="10"/>
      <c r="G260" s="8" t="str">
        <f t="shared" si="14"/>
        <v/>
      </c>
      <c r="H260" s="13"/>
      <c r="K260" s="13"/>
      <c r="L260" s="10"/>
      <c r="M260" s="10"/>
      <c r="S260" s="8" t="str">
        <f>IFERROR(VLOOKUP(D260,[1]peretoe_teenus!$A$2:$L$2000,5,FALSE),"")</f>
        <v/>
      </c>
      <c r="U260" s="13"/>
      <c r="V260" s="15" t="str" cm="1">
        <f t="array" ref="V260">IFERROR(IF(AND(F260="Tugigrupp",RANK(K260,$K260:$K260)+COUNTIFS($K$2:K260,K260,$L$2:L260,L260,$M$2:M260,M260,$I$2:I260,I260,$G$2:G260,G260,$F$2:F260,F260)-1=1),SUMPRODUCT(($F$2:$F$4154=F260)*($G$2:$G$4154=G260)*($K$2:$K$4154=K260)*($I$2:$I$4154=I260)*($L$2:$L$4154=L260)*($M$2:$M$4154=M260)),""),"")</f>
        <v/>
      </c>
      <c r="W260" s="15" t="str">
        <f t="shared" si="12"/>
        <v/>
      </c>
      <c r="X260" s="16" t="str">
        <f>IF(AND(A260=[2]an!$G$38,F260=[2]an!$E$40),[2]an!$G$40,IF(AND(A260=[2]an!$G$38,F260=[2]an!$E$41),[2]an!$G$41,IF(AND(A260=[2]an!$G$38,F260=[2]an!$E$39,H260&gt;=[2]an!$M$37),[2]an!$G$39,
IF(AND(A260=[2]an!$G$38,F260=[2]an!$E$39,H260&lt;[2]an!$M$37,S260="kahepoolne vajaduspõhine",U260=""),[2]an!$M$40,
IF(AND(A260=[2]an!$G$38,F260=[2]an!$E$39,H260&lt;[2]an!$M$37,S260="kahepoolne vajaduspõhine",U260&lt;&gt;""),[2]an!$G$39,
IF(AND(A260=[2]an!$G$38,F260=[2]an!$E$39,H260&lt;[2]an!$M$37,S260&lt;&gt;"kahepoolne vajaduspõhine"),[2]an!$G$39,
IF(AND(A260=[2]an!$G$38,F260=[2]an!$E$42),[2]an!$G$42,
IF(AND(A260=[2]an!$H$38,F260=[2]an!$E$40),[2]an!$H$40,IF(AND(A260=[2]an!$H$38,F260=[2]an!$E$41),[2]an!$H$41,IF(AND(A260=[2]an!$H$38,F260=[2]an!$E$39,H260&gt;=[2]an!$M$37),[2]an!$H$39,
IF(AND(A260=[2]an!$H$38,F260=[2]an!$E$39,H260&lt;[2]an!$M$37,S260="kahepoolne vajaduspõhine",U260=""),[2]an!$M$40,
IF(AND(A260=[2]an!$H$38,F260=[2]an!$E$39,H260&lt;[2]an!$M$37,S260="kahepoolne vajaduspõhine",U260&lt;&gt;""),[2]an!$H$39,
IF(AND(A260=[2]an!$H$38,F260=[2]an!$E$39,H260&lt;[2]an!$M$37,S260&lt;&gt;"kahepoolne vajaduspõhine"),[2]an!$H$39,
IF(AND(A260=[2]an!$H$38,F260=[2]an!$E$42),[2]an!$H$42,
IF(AND(A260=[2]an!$I$38,F260=[2]an!$E$40),[2]an!$I$40,IF(AND(A260=[2]an!$I$38,F260=[2]an!$E$41),[2]an!$I$41,IF(AND(A260=[2]an!$I$38,F260=[2]an!$E$39,H260&gt;=[2]an!$M$37),[2]an!$I$39,
IF(AND(A260=[2]an!$I$38,F260=[2]an!$E$39,H260&lt;[2]an!$M$37,S260="kahepoolne vajaduspõhine",U260=""),[2]an!$M$40,
IF(AND(A260=[2]an!$I$38,F260=[2]an!$E$39,H260&lt;[2]an!$M$37,S260="kahepoolne vajaduspõhine",U260&lt;&gt;""),[2]an!$I$39,
IF(AND(A260=[2]an!$I$38,F260=[2]an!$E$39,H260&lt;[2]an!$M$37,S260&lt;&gt;"kahepoolne vajaduspõhine"),[2]an!$I$39,
IF(AND(A260=[2]an!$I$38,F260=[2]an!$E$42),[2]an!$I$42,
IF(AND(A260=[2]an!$J$38,F260=[2]an!$E$40),[2]an!$J$40,IF(AND(A260=[2]an!$J$38,F260=[2]an!$E$41),[2]an!$J$41,IF(AND(A260=[2]an!$J$38,F260=[2]an!$E$39,H260&gt;=[2]an!$M$37),[2]an!$J$39,
IF(AND(A260=[2]an!$J$38,F260=[2]an!$E$39,H260&lt;[2]an!$M$37,S260="kahepoolne vajaduspõhine",U260=""),[2]an!$M$40,
IF(AND(A260=[2]an!$J$38,F260=[2]an!$E$39,H260&lt;[2]an!$M$37,S260="kahepoolne vajaduspõhine",U260&lt;&gt;""),[2]an!$J$39,
IF(AND(A260=[2]an!$J$38,F260=[2]an!$E$39,H260&lt;[2]an!$M$37,S260&lt;&gt;"kahepoolne vajaduspõhine"),[2]an!$J$39,
IF(AND(A260=[2]an!$J$38,F260=[2]an!$E$42),[2]an!$J$42,""))))))))))))))))))))))))))))</f>
        <v/>
      </c>
      <c r="Y260" s="17" t="str">
        <f>IFERROR(IF(F260="Tugigrupp",0,
IF(AND(F260="Peretoe teenus",H260&gt;=[2]an!$M$37,RANK(D260,$D260:$D260)+COUNTIFS($D$2:D260,D260,$F$2:F260,F260)-1&gt;1),"",
IF(AND(F260="Peretoe teenus",H260&gt;=[2]an!$M$37,RANK(D260,$D260:$D260)+COUNTIFS($D$2:D260,D260,$F$2:F260,F260)-1=1,MONTH(H260)=MONTH(K260)=TRUE,YEAR(H260)=YEAR(K260)=TRUE),((EOMONTH(H260,0)-H260+1)*X260)/DAY(EOMONTH(H260,0)),
IF(AND(F260="Peretoe teenus",H260&gt;=[2]an!$M$37,RANK(D260,$D260:$D260)+COUNTIFS($D$2:D260,D260,$F$2:F260,F260)-1=1),X260,
IF(AND(F260="Peretoe teenus",H260&lt;[2]an!$M$37,S260&lt;&gt;"kahepoolne vajaduspõhine",RANK(D260,$D260:$D260)+COUNTIFS($D$2:D260,D260,$F$2:F260,F260)-1=1),X260,
IF(AND(F260="Peretoe teenus",H260&lt;[2]an!$M$37,S260&lt;&gt;"kahepoolne vajaduspõhine",RANK(D260,$D260:$D260)+COUNTIFS($D$2:D260,D260,$F$2:F260,F260)-1&gt;1),"",
IF(AND(F260="Peretoe teenus",H260&lt;[2]an!$M$37,S260="kahepoolne vajaduspõhine",U260="",RANK(D260,$D260:$D260)+COUNTIFS($D$2:D260,D260,$F$2:F260,F260)-1=1),X260,
IF(AND(F260="Peretoe teenus",H260&lt;[2]an!$M$37,S260="kahepoolne vajaduspõhine",U260="",RANK(D260,$D260:$D260)+COUNTIFS($D$2:D260,D260,$F$2:F260,F260)-1&gt;1),"",
IF(AND(F260="Peretoe teenus",H260&lt;[2]an!$M$37,S260="kahepoolne vajaduspõhine",U260&lt;[2]an!$M$37,RANK(D260,$D260:$D260)+COUNTIFS($D$2:D260,D260,$F$2:F260,F260)-1=1),X260,
IF(AND(F260="Peretoe teenus",H260&lt;[2]an!$M$37,S260="kahepoolne vajaduspõhine",U260&lt;[2]an!$M$37,RANK(D260,$D260:$D260)+COUNTIFS($D$2:D260,D260,$F$2:F260,F260)-1&gt;1),"",
IF(AND(F260="Peretoe teenus",H260&lt;[2]an!$M$37,S260="kahepoolne vajaduspõhine",U260&gt;=[2]an!$M$37,U260&lt;=[2]an!$M$38,RANK(D260,$D260:$D260)+COUNTIFS($D$2:D260,D260,$F$2:F260,F260)-1=1),
((EOMONTH(U260,0)-U260+1)*X260)/DAY(EOMONTH(U260,0))+(DAY(U260)-1)*100/DAY(EOMONTH(U260,0)),
IF(AND(F260="Peretoe teenus",H260&lt;[2]an!$M$37,S260="kahepoolne vajaduspõhine",U260&gt;=[2]an!$M$37,U260&lt;=[2]an!$M$38,RANK(D260,$D260:$D260)+COUNTIFS($D$2:D260,D260,$F$2:F260,F260)-1&gt;1),"",
IF(AND(F260="Peretoe teenus",H260&lt;[2]an!$M$37,S260="kahepoolne vajaduspõhine",U260&gt;[2]an!$M$38,RANK(D260,$D260:$D260)+COUNTIFS($D$2:D260,D260,$F$2:F260,F260)-1=1),X260,
IF(AND(F260="Peretoe teenus",H260&lt;[2]an!$M$37,S260="kahepoolne vajaduspõhine",U260&gt;[2]an!$M$38,RANK(D260,$D260:$D260)+COUNTIFS($D$2:D260,D260,$F$2:F260,F260)-1&gt;1),"",X260*W260)))))))))))))),"")</f>
        <v/>
      </c>
      <c r="Z260" s="18" t="str">
        <f t="shared" si="13"/>
        <v/>
      </c>
      <c r="AA260" s="19" t="str">
        <f>IFERROR(VLOOKUP(E260,[2]an!$A$3:$B$81,2,FALSE),"")</f>
        <v/>
      </c>
      <c r="AB260" s="19" t="str">
        <f>IFERROR(VLOOKUP(AA260,[2]an!$C$2:$D$16,2,FALSE),"")</f>
        <v/>
      </c>
      <c r="AC260" s="20"/>
      <c r="AD260" s="21" t="str">
        <f>IF(A260=[2]an!$F$36,VLOOKUP([2]an!$F$36,[2]an!$F$36:$H$36,3,FALSE),IF(A260=[2]an!$F$35,VLOOKUP([2]an!$F$35,[2]an!$F$35:$H$35,3,FALSE),IF(A260=[2]an!$F$33,VLOOKUP([2]an!$F$33,[2]an!$F$33:$H$33,3,FALSE),IF(A260=[2]an!$F$31,VLOOKUP([2]an!$F$31,[2]an!$F$31:$H$31,3,FALSE),""))))</f>
        <v/>
      </c>
    </row>
    <row r="261" spans="6:30" x14ac:dyDescent="0.2">
      <c r="F261" s="10"/>
      <c r="G261" s="8" t="str">
        <f t="shared" si="14"/>
        <v/>
      </c>
      <c r="H261" s="13"/>
      <c r="K261" s="13"/>
      <c r="L261" s="10"/>
      <c r="M261" s="10"/>
      <c r="S261" s="8" t="str">
        <f>IFERROR(VLOOKUP(D261,[1]peretoe_teenus!$A$2:$L$2000,5,FALSE),"")</f>
        <v/>
      </c>
      <c r="U261" s="13"/>
      <c r="V261" s="15" t="str" cm="1">
        <f t="array" ref="V261">IFERROR(IF(AND(F261="Tugigrupp",RANK(K261,$K261:$K261)+COUNTIFS($K$2:K261,K261,$L$2:L261,L261,$M$2:M261,M261,$I$2:I261,I261,$G$2:G261,G261,$F$2:F261,F261)-1=1),SUMPRODUCT(($F$2:$F$4154=F261)*($G$2:$G$4154=G261)*($K$2:$K$4154=K261)*($I$2:$I$4154=I261)*($L$2:$L$4154=L261)*($M$2:$M$4154=M261)),""),"")</f>
        <v/>
      </c>
      <c r="W261" s="15" t="str">
        <f t="shared" si="12"/>
        <v/>
      </c>
      <c r="X261" s="16" t="str">
        <f>IF(AND(A261=[2]an!$G$38,F261=[2]an!$E$40),[2]an!$G$40,IF(AND(A261=[2]an!$G$38,F261=[2]an!$E$41),[2]an!$G$41,IF(AND(A261=[2]an!$G$38,F261=[2]an!$E$39,H261&gt;=[2]an!$M$37),[2]an!$G$39,
IF(AND(A261=[2]an!$G$38,F261=[2]an!$E$39,H261&lt;[2]an!$M$37,S261="kahepoolne vajaduspõhine",U261=""),[2]an!$M$40,
IF(AND(A261=[2]an!$G$38,F261=[2]an!$E$39,H261&lt;[2]an!$M$37,S261="kahepoolne vajaduspõhine",U261&lt;&gt;""),[2]an!$G$39,
IF(AND(A261=[2]an!$G$38,F261=[2]an!$E$39,H261&lt;[2]an!$M$37,S261&lt;&gt;"kahepoolne vajaduspõhine"),[2]an!$G$39,
IF(AND(A261=[2]an!$G$38,F261=[2]an!$E$42),[2]an!$G$42,
IF(AND(A261=[2]an!$H$38,F261=[2]an!$E$40),[2]an!$H$40,IF(AND(A261=[2]an!$H$38,F261=[2]an!$E$41),[2]an!$H$41,IF(AND(A261=[2]an!$H$38,F261=[2]an!$E$39,H261&gt;=[2]an!$M$37),[2]an!$H$39,
IF(AND(A261=[2]an!$H$38,F261=[2]an!$E$39,H261&lt;[2]an!$M$37,S261="kahepoolne vajaduspõhine",U261=""),[2]an!$M$40,
IF(AND(A261=[2]an!$H$38,F261=[2]an!$E$39,H261&lt;[2]an!$M$37,S261="kahepoolne vajaduspõhine",U261&lt;&gt;""),[2]an!$H$39,
IF(AND(A261=[2]an!$H$38,F261=[2]an!$E$39,H261&lt;[2]an!$M$37,S261&lt;&gt;"kahepoolne vajaduspõhine"),[2]an!$H$39,
IF(AND(A261=[2]an!$H$38,F261=[2]an!$E$42),[2]an!$H$42,
IF(AND(A261=[2]an!$I$38,F261=[2]an!$E$40),[2]an!$I$40,IF(AND(A261=[2]an!$I$38,F261=[2]an!$E$41),[2]an!$I$41,IF(AND(A261=[2]an!$I$38,F261=[2]an!$E$39,H261&gt;=[2]an!$M$37),[2]an!$I$39,
IF(AND(A261=[2]an!$I$38,F261=[2]an!$E$39,H261&lt;[2]an!$M$37,S261="kahepoolne vajaduspõhine",U261=""),[2]an!$M$40,
IF(AND(A261=[2]an!$I$38,F261=[2]an!$E$39,H261&lt;[2]an!$M$37,S261="kahepoolne vajaduspõhine",U261&lt;&gt;""),[2]an!$I$39,
IF(AND(A261=[2]an!$I$38,F261=[2]an!$E$39,H261&lt;[2]an!$M$37,S261&lt;&gt;"kahepoolne vajaduspõhine"),[2]an!$I$39,
IF(AND(A261=[2]an!$I$38,F261=[2]an!$E$42),[2]an!$I$42,
IF(AND(A261=[2]an!$J$38,F261=[2]an!$E$40),[2]an!$J$40,IF(AND(A261=[2]an!$J$38,F261=[2]an!$E$41),[2]an!$J$41,IF(AND(A261=[2]an!$J$38,F261=[2]an!$E$39,H261&gt;=[2]an!$M$37),[2]an!$J$39,
IF(AND(A261=[2]an!$J$38,F261=[2]an!$E$39,H261&lt;[2]an!$M$37,S261="kahepoolne vajaduspõhine",U261=""),[2]an!$M$40,
IF(AND(A261=[2]an!$J$38,F261=[2]an!$E$39,H261&lt;[2]an!$M$37,S261="kahepoolne vajaduspõhine",U261&lt;&gt;""),[2]an!$J$39,
IF(AND(A261=[2]an!$J$38,F261=[2]an!$E$39,H261&lt;[2]an!$M$37,S261&lt;&gt;"kahepoolne vajaduspõhine"),[2]an!$J$39,
IF(AND(A261=[2]an!$J$38,F261=[2]an!$E$42),[2]an!$J$42,""))))))))))))))))))))))))))))</f>
        <v/>
      </c>
      <c r="Y261" s="17" t="str">
        <f>IFERROR(IF(F261="Tugigrupp",0,
IF(AND(F261="Peretoe teenus",H261&gt;=[2]an!$M$37,RANK(D261,$D261:$D261)+COUNTIFS($D$2:D261,D261,$F$2:F261,F261)-1&gt;1),"",
IF(AND(F261="Peretoe teenus",H261&gt;=[2]an!$M$37,RANK(D261,$D261:$D261)+COUNTIFS($D$2:D261,D261,$F$2:F261,F261)-1=1,MONTH(H261)=MONTH(K261)=TRUE,YEAR(H261)=YEAR(K261)=TRUE),((EOMONTH(H261,0)-H261+1)*X261)/DAY(EOMONTH(H261,0)),
IF(AND(F261="Peretoe teenus",H261&gt;=[2]an!$M$37,RANK(D261,$D261:$D261)+COUNTIFS($D$2:D261,D261,$F$2:F261,F261)-1=1),X261,
IF(AND(F261="Peretoe teenus",H261&lt;[2]an!$M$37,S261&lt;&gt;"kahepoolne vajaduspõhine",RANK(D261,$D261:$D261)+COUNTIFS($D$2:D261,D261,$F$2:F261,F261)-1=1),X261,
IF(AND(F261="Peretoe teenus",H261&lt;[2]an!$M$37,S261&lt;&gt;"kahepoolne vajaduspõhine",RANK(D261,$D261:$D261)+COUNTIFS($D$2:D261,D261,$F$2:F261,F261)-1&gt;1),"",
IF(AND(F261="Peretoe teenus",H261&lt;[2]an!$M$37,S261="kahepoolne vajaduspõhine",U261="",RANK(D261,$D261:$D261)+COUNTIFS($D$2:D261,D261,$F$2:F261,F261)-1=1),X261,
IF(AND(F261="Peretoe teenus",H261&lt;[2]an!$M$37,S261="kahepoolne vajaduspõhine",U261="",RANK(D261,$D261:$D261)+COUNTIFS($D$2:D261,D261,$F$2:F261,F261)-1&gt;1),"",
IF(AND(F261="Peretoe teenus",H261&lt;[2]an!$M$37,S261="kahepoolne vajaduspõhine",U261&lt;[2]an!$M$37,RANK(D261,$D261:$D261)+COUNTIFS($D$2:D261,D261,$F$2:F261,F261)-1=1),X261,
IF(AND(F261="Peretoe teenus",H261&lt;[2]an!$M$37,S261="kahepoolne vajaduspõhine",U261&lt;[2]an!$M$37,RANK(D261,$D261:$D261)+COUNTIFS($D$2:D261,D261,$F$2:F261,F261)-1&gt;1),"",
IF(AND(F261="Peretoe teenus",H261&lt;[2]an!$M$37,S261="kahepoolne vajaduspõhine",U261&gt;=[2]an!$M$37,U261&lt;=[2]an!$M$38,RANK(D261,$D261:$D261)+COUNTIFS($D$2:D261,D261,$F$2:F261,F261)-1=1),
((EOMONTH(U261,0)-U261+1)*X261)/DAY(EOMONTH(U261,0))+(DAY(U261)-1)*100/DAY(EOMONTH(U261,0)),
IF(AND(F261="Peretoe teenus",H261&lt;[2]an!$M$37,S261="kahepoolne vajaduspõhine",U261&gt;=[2]an!$M$37,U261&lt;=[2]an!$M$38,RANK(D261,$D261:$D261)+COUNTIFS($D$2:D261,D261,$F$2:F261,F261)-1&gt;1),"",
IF(AND(F261="Peretoe teenus",H261&lt;[2]an!$M$37,S261="kahepoolne vajaduspõhine",U261&gt;[2]an!$M$38,RANK(D261,$D261:$D261)+COUNTIFS($D$2:D261,D261,$F$2:F261,F261)-1=1),X261,
IF(AND(F261="Peretoe teenus",H261&lt;[2]an!$M$37,S261="kahepoolne vajaduspõhine",U261&gt;[2]an!$M$38,RANK(D261,$D261:$D261)+COUNTIFS($D$2:D261,D261,$F$2:F261,F261)-1&gt;1),"",X261*W261)))))))))))))),"")</f>
        <v/>
      </c>
      <c r="Z261" s="18" t="str">
        <f t="shared" si="13"/>
        <v/>
      </c>
      <c r="AA261" s="19" t="str">
        <f>IFERROR(VLOOKUP(E261,[2]an!$A$3:$B$81,2,FALSE),"")</f>
        <v/>
      </c>
      <c r="AB261" s="19" t="str">
        <f>IFERROR(VLOOKUP(AA261,[2]an!$C$2:$D$16,2,FALSE),"")</f>
        <v/>
      </c>
      <c r="AC261" s="20"/>
      <c r="AD261" s="21" t="str">
        <f>IF(A261=[2]an!$F$36,VLOOKUP([2]an!$F$36,[2]an!$F$36:$H$36,3,FALSE),IF(A261=[2]an!$F$35,VLOOKUP([2]an!$F$35,[2]an!$F$35:$H$35,3,FALSE),IF(A261=[2]an!$F$33,VLOOKUP([2]an!$F$33,[2]an!$F$33:$H$33,3,FALSE),IF(A261=[2]an!$F$31,VLOOKUP([2]an!$F$31,[2]an!$F$31:$H$31,3,FALSE),""))))</f>
        <v/>
      </c>
    </row>
    <row r="262" spans="6:30" x14ac:dyDescent="0.2">
      <c r="F262" s="10"/>
      <c r="G262" s="8" t="str">
        <f t="shared" si="14"/>
        <v/>
      </c>
      <c r="H262" s="13"/>
      <c r="K262" s="13"/>
      <c r="L262" s="10"/>
      <c r="M262" s="10"/>
      <c r="S262" s="8" t="str">
        <f>IFERROR(VLOOKUP(D262,[1]peretoe_teenus!$A$2:$L$2000,5,FALSE),"")</f>
        <v/>
      </c>
      <c r="U262" s="13"/>
      <c r="V262" s="15" t="str" cm="1">
        <f t="array" ref="V262">IFERROR(IF(AND(F262="Tugigrupp",RANK(K262,$K262:$K262)+COUNTIFS($K$2:K262,K262,$L$2:L262,L262,$M$2:M262,M262,$I$2:I262,I262,$G$2:G262,G262,$F$2:F262,F262)-1=1),SUMPRODUCT(($F$2:$F$4154=F262)*($G$2:$G$4154=G262)*($K$2:$K$4154=K262)*($I$2:$I$4154=I262)*($L$2:$L$4154=L262)*($M$2:$M$4154=M262)),""),"")</f>
        <v/>
      </c>
      <c r="W262" s="15" t="str">
        <f t="shared" si="12"/>
        <v/>
      </c>
      <c r="X262" s="16" t="str">
        <f>IF(AND(A262=[2]an!$G$38,F262=[2]an!$E$40),[2]an!$G$40,IF(AND(A262=[2]an!$G$38,F262=[2]an!$E$41),[2]an!$G$41,IF(AND(A262=[2]an!$G$38,F262=[2]an!$E$39,H262&gt;=[2]an!$M$37),[2]an!$G$39,
IF(AND(A262=[2]an!$G$38,F262=[2]an!$E$39,H262&lt;[2]an!$M$37,S262="kahepoolne vajaduspõhine",U262=""),[2]an!$M$40,
IF(AND(A262=[2]an!$G$38,F262=[2]an!$E$39,H262&lt;[2]an!$M$37,S262="kahepoolne vajaduspõhine",U262&lt;&gt;""),[2]an!$G$39,
IF(AND(A262=[2]an!$G$38,F262=[2]an!$E$39,H262&lt;[2]an!$M$37,S262&lt;&gt;"kahepoolne vajaduspõhine"),[2]an!$G$39,
IF(AND(A262=[2]an!$G$38,F262=[2]an!$E$42),[2]an!$G$42,
IF(AND(A262=[2]an!$H$38,F262=[2]an!$E$40),[2]an!$H$40,IF(AND(A262=[2]an!$H$38,F262=[2]an!$E$41),[2]an!$H$41,IF(AND(A262=[2]an!$H$38,F262=[2]an!$E$39,H262&gt;=[2]an!$M$37),[2]an!$H$39,
IF(AND(A262=[2]an!$H$38,F262=[2]an!$E$39,H262&lt;[2]an!$M$37,S262="kahepoolne vajaduspõhine",U262=""),[2]an!$M$40,
IF(AND(A262=[2]an!$H$38,F262=[2]an!$E$39,H262&lt;[2]an!$M$37,S262="kahepoolne vajaduspõhine",U262&lt;&gt;""),[2]an!$H$39,
IF(AND(A262=[2]an!$H$38,F262=[2]an!$E$39,H262&lt;[2]an!$M$37,S262&lt;&gt;"kahepoolne vajaduspõhine"),[2]an!$H$39,
IF(AND(A262=[2]an!$H$38,F262=[2]an!$E$42),[2]an!$H$42,
IF(AND(A262=[2]an!$I$38,F262=[2]an!$E$40),[2]an!$I$40,IF(AND(A262=[2]an!$I$38,F262=[2]an!$E$41),[2]an!$I$41,IF(AND(A262=[2]an!$I$38,F262=[2]an!$E$39,H262&gt;=[2]an!$M$37),[2]an!$I$39,
IF(AND(A262=[2]an!$I$38,F262=[2]an!$E$39,H262&lt;[2]an!$M$37,S262="kahepoolne vajaduspõhine",U262=""),[2]an!$M$40,
IF(AND(A262=[2]an!$I$38,F262=[2]an!$E$39,H262&lt;[2]an!$M$37,S262="kahepoolne vajaduspõhine",U262&lt;&gt;""),[2]an!$I$39,
IF(AND(A262=[2]an!$I$38,F262=[2]an!$E$39,H262&lt;[2]an!$M$37,S262&lt;&gt;"kahepoolne vajaduspõhine"),[2]an!$I$39,
IF(AND(A262=[2]an!$I$38,F262=[2]an!$E$42),[2]an!$I$42,
IF(AND(A262=[2]an!$J$38,F262=[2]an!$E$40),[2]an!$J$40,IF(AND(A262=[2]an!$J$38,F262=[2]an!$E$41),[2]an!$J$41,IF(AND(A262=[2]an!$J$38,F262=[2]an!$E$39,H262&gt;=[2]an!$M$37),[2]an!$J$39,
IF(AND(A262=[2]an!$J$38,F262=[2]an!$E$39,H262&lt;[2]an!$M$37,S262="kahepoolne vajaduspõhine",U262=""),[2]an!$M$40,
IF(AND(A262=[2]an!$J$38,F262=[2]an!$E$39,H262&lt;[2]an!$M$37,S262="kahepoolne vajaduspõhine",U262&lt;&gt;""),[2]an!$J$39,
IF(AND(A262=[2]an!$J$38,F262=[2]an!$E$39,H262&lt;[2]an!$M$37,S262&lt;&gt;"kahepoolne vajaduspõhine"),[2]an!$J$39,
IF(AND(A262=[2]an!$J$38,F262=[2]an!$E$42),[2]an!$J$42,""))))))))))))))))))))))))))))</f>
        <v/>
      </c>
      <c r="Y262" s="17" t="str">
        <f>IFERROR(IF(F262="Tugigrupp",0,
IF(AND(F262="Peretoe teenus",H262&gt;=[2]an!$M$37,RANK(D262,$D262:$D262)+COUNTIFS($D$2:D262,D262,$F$2:F262,F262)-1&gt;1),"",
IF(AND(F262="Peretoe teenus",H262&gt;=[2]an!$M$37,RANK(D262,$D262:$D262)+COUNTIFS($D$2:D262,D262,$F$2:F262,F262)-1=1,MONTH(H262)=MONTH(K262)=TRUE,YEAR(H262)=YEAR(K262)=TRUE),((EOMONTH(H262,0)-H262+1)*X262)/DAY(EOMONTH(H262,0)),
IF(AND(F262="Peretoe teenus",H262&gt;=[2]an!$M$37,RANK(D262,$D262:$D262)+COUNTIFS($D$2:D262,D262,$F$2:F262,F262)-1=1),X262,
IF(AND(F262="Peretoe teenus",H262&lt;[2]an!$M$37,S262&lt;&gt;"kahepoolne vajaduspõhine",RANK(D262,$D262:$D262)+COUNTIFS($D$2:D262,D262,$F$2:F262,F262)-1=1),X262,
IF(AND(F262="Peretoe teenus",H262&lt;[2]an!$M$37,S262&lt;&gt;"kahepoolne vajaduspõhine",RANK(D262,$D262:$D262)+COUNTIFS($D$2:D262,D262,$F$2:F262,F262)-1&gt;1),"",
IF(AND(F262="Peretoe teenus",H262&lt;[2]an!$M$37,S262="kahepoolne vajaduspõhine",U262="",RANK(D262,$D262:$D262)+COUNTIFS($D$2:D262,D262,$F$2:F262,F262)-1=1),X262,
IF(AND(F262="Peretoe teenus",H262&lt;[2]an!$M$37,S262="kahepoolne vajaduspõhine",U262="",RANK(D262,$D262:$D262)+COUNTIFS($D$2:D262,D262,$F$2:F262,F262)-1&gt;1),"",
IF(AND(F262="Peretoe teenus",H262&lt;[2]an!$M$37,S262="kahepoolne vajaduspõhine",U262&lt;[2]an!$M$37,RANK(D262,$D262:$D262)+COUNTIFS($D$2:D262,D262,$F$2:F262,F262)-1=1),X262,
IF(AND(F262="Peretoe teenus",H262&lt;[2]an!$M$37,S262="kahepoolne vajaduspõhine",U262&lt;[2]an!$M$37,RANK(D262,$D262:$D262)+COUNTIFS($D$2:D262,D262,$F$2:F262,F262)-1&gt;1),"",
IF(AND(F262="Peretoe teenus",H262&lt;[2]an!$M$37,S262="kahepoolne vajaduspõhine",U262&gt;=[2]an!$M$37,U262&lt;=[2]an!$M$38,RANK(D262,$D262:$D262)+COUNTIFS($D$2:D262,D262,$F$2:F262,F262)-1=1),
((EOMONTH(U262,0)-U262+1)*X262)/DAY(EOMONTH(U262,0))+(DAY(U262)-1)*100/DAY(EOMONTH(U262,0)),
IF(AND(F262="Peretoe teenus",H262&lt;[2]an!$M$37,S262="kahepoolne vajaduspõhine",U262&gt;=[2]an!$M$37,U262&lt;=[2]an!$M$38,RANK(D262,$D262:$D262)+COUNTIFS($D$2:D262,D262,$F$2:F262,F262)-1&gt;1),"",
IF(AND(F262="Peretoe teenus",H262&lt;[2]an!$M$37,S262="kahepoolne vajaduspõhine",U262&gt;[2]an!$M$38,RANK(D262,$D262:$D262)+COUNTIFS($D$2:D262,D262,$F$2:F262,F262)-1=1),X262,
IF(AND(F262="Peretoe teenus",H262&lt;[2]an!$M$37,S262="kahepoolne vajaduspõhine",U262&gt;[2]an!$M$38,RANK(D262,$D262:$D262)+COUNTIFS($D$2:D262,D262,$F$2:F262,F262)-1&gt;1),"",X262*W262)))))))))))))),"")</f>
        <v/>
      </c>
      <c r="Z262" s="18" t="str">
        <f t="shared" si="13"/>
        <v/>
      </c>
      <c r="AA262" s="19" t="str">
        <f>IFERROR(VLOOKUP(E262,[2]an!$A$3:$B$81,2,FALSE),"")</f>
        <v/>
      </c>
      <c r="AB262" s="19" t="str">
        <f>IFERROR(VLOOKUP(AA262,[2]an!$C$2:$D$16,2,FALSE),"")</f>
        <v/>
      </c>
      <c r="AC262" s="20"/>
      <c r="AD262" s="21" t="str">
        <f>IF(A262=[2]an!$F$36,VLOOKUP([2]an!$F$36,[2]an!$F$36:$H$36,3,FALSE),IF(A262=[2]an!$F$35,VLOOKUP([2]an!$F$35,[2]an!$F$35:$H$35,3,FALSE),IF(A262=[2]an!$F$33,VLOOKUP([2]an!$F$33,[2]an!$F$33:$H$33,3,FALSE),IF(A262=[2]an!$F$31,VLOOKUP([2]an!$F$31,[2]an!$F$31:$H$31,3,FALSE),""))))</f>
        <v/>
      </c>
    </row>
    <row r="263" spans="6:30" x14ac:dyDescent="0.2">
      <c r="F263" s="10"/>
      <c r="G263" s="8" t="str">
        <f t="shared" si="14"/>
        <v/>
      </c>
      <c r="H263" s="13"/>
      <c r="K263" s="13"/>
      <c r="L263" s="10"/>
      <c r="M263" s="10"/>
      <c r="S263" s="8" t="str">
        <f>IFERROR(VLOOKUP(D263,[1]peretoe_teenus!$A$2:$L$2000,5,FALSE),"")</f>
        <v/>
      </c>
      <c r="U263" s="13"/>
      <c r="V263" s="15" t="str" cm="1">
        <f t="array" ref="V263">IFERROR(IF(AND(F263="Tugigrupp",RANK(K263,$K263:$K263)+COUNTIFS($K$2:K263,K263,$L$2:L263,L263,$M$2:M263,M263,$I$2:I263,I263,$G$2:G263,G263,$F$2:F263,F263)-1=1),SUMPRODUCT(($F$2:$F$4154=F263)*($G$2:$G$4154=G263)*($K$2:$K$4154=K263)*($I$2:$I$4154=I263)*($L$2:$L$4154=L263)*($M$2:$M$4154=M263)),""),"")</f>
        <v/>
      </c>
      <c r="W263" s="15" t="str">
        <f t="shared" si="12"/>
        <v/>
      </c>
      <c r="X263" s="16" t="str">
        <f>IF(AND(A263=[2]an!$G$38,F263=[2]an!$E$40),[2]an!$G$40,IF(AND(A263=[2]an!$G$38,F263=[2]an!$E$41),[2]an!$G$41,IF(AND(A263=[2]an!$G$38,F263=[2]an!$E$39,H263&gt;=[2]an!$M$37),[2]an!$G$39,
IF(AND(A263=[2]an!$G$38,F263=[2]an!$E$39,H263&lt;[2]an!$M$37,S263="kahepoolne vajaduspõhine",U263=""),[2]an!$M$40,
IF(AND(A263=[2]an!$G$38,F263=[2]an!$E$39,H263&lt;[2]an!$M$37,S263="kahepoolne vajaduspõhine",U263&lt;&gt;""),[2]an!$G$39,
IF(AND(A263=[2]an!$G$38,F263=[2]an!$E$39,H263&lt;[2]an!$M$37,S263&lt;&gt;"kahepoolne vajaduspõhine"),[2]an!$G$39,
IF(AND(A263=[2]an!$G$38,F263=[2]an!$E$42),[2]an!$G$42,
IF(AND(A263=[2]an!$H$38,F263=[2]an!$E$40),[2]an!$H$40,IF(AND(A263=[2]an!$H$38,F263=[2]an!$E$41),[2]an!$H$41,IF(AND(A263=[2]an!$H$38,F263=[2]an!$E$39,H263&gt;=[2]an!$M$37),[2]an!$H$39,
IF(AND(A263=[2]an!$H$38,F263=[2]an!$E$39,H263&lt;[2]an!$M$37,S263="kahepoolne vajaduspõhine",U263=""),[2]an!$M$40,
IF(AND(A263=[2]an!$H$38,F263=[2]an!$E$39,H263&lt;[2]an!$M$37,S263="kahepoolne vajaduspõhine",U263&lt;&gt;""),[2]an!$H$39,
IF(AND(A263=[2]an!$H$38,F263=[2]an!$E$39,H263&lt;[2]an!$M$37,S263&lt;&gt;"kahepoolne vajaduspõhine"),[2]an!$H$39,
IF(AND(A263=[2]an!$H$38,F263=[2]an!$E$42),[2]an!$H$42,
IF(AND(A263=[2]an!$I$38,F263=[2]an!$E$40),[2]an!$I$40,IF(AND(A263=[2]an!$I$38,F263=[2]an!$E$41),[2]an!$I$41,IF(AND(A263=[2]an!$I$38,F263=[2]an!$E$39,H263&gt;=[2]an!$M$37),[2]an!$I$39,
IF(AND(A263=[2]an!$I$38,F263=[2]an!$E$39,H263&lt;[2]an!$M$37,S263="kahepoolne vajaduspõhine",U263=""),[2]an!$M$40,
IF(AND(A263=[2]an!$I$38,F263=[2]an!$E$39,H263&lt;[2]an!$M$37,S263="kahepoolne vajaduspõhine",U263&lt;&gt;""),[2]an!$I$39,
IF(AND(A263=[2]an!$I$38,F263=[2]an!$E$39,H263&lt;[2]an!$M$37,S263&lt;&gt;"kahepoolne vajaduspõhine"),[2]an!$I$39,
IF(AND(A263=[2]an!$I$38,F263=[2]an!$E$42),[2]an!$I$42,
IF(AND(A263=[2]an!$J$38,F263=[2]an!$E$40),[2]an!$J$40,IF(AND(A263=[2]an!$J$38,F263=[2]an!$E$41),[2]an!$J$41,IF(AND(A263=[2]an!$J$38,F263=[2]an!$E$39,H263&gt;=[2]an!$M$37),[2]an!$J$39,
IF(AND(A263=[2]an!$J$38,F263=[2]an!$E$39,H263&lt;[2]an!$M$37,S263="kahepoolne vajaduspõhine",U263=""),[2]an!$M$40,
IF(AND(A263=[2]an!$J$38,F263=[2]an!$E$39,H263&lt;[2]an!$M$37,S263="kahepoolne vajaduspõhine",U263&lt;&gt;""),[2]an!$J$39,
IF(AND(A263=[2]an!$J$38,F263=[2]an!$E$39,H263&lt;[2]an!$M$37,S263&lt;&gt;"kahepoolne vajaduspõhine"),[2]an!$J$39,
IF(AND(A263=[2]an!$J$38,F263=[2]an!$E$42),[2]an!$J$42,""))))))))))))))))))))))))))))</f>
        <v/>
      </c>
      <c r="Y263" s="17" t="str">
        <f>IFERROR(IF(F263="Tugigrupp",0,
IF(AND(F263="Peretoe teenus",H263&gt;=[2]an!$M$37,RANK(D263,$D263:$D263)+COUNTIFS($D$2:D263,D263,$F$2:F263,F263)-1&gt;1),"",
IF(AND(F263="Peretoe teenus",H263&gt;=[2]an!$M$37,RANK(D263,$D263:$D263)+COUNTIFS($D$2:D263,D263,$F$2:F263,F263)-1=1,MONTH(H263)=MONTH(K263)=TRUE,YEAR(H263)=YEAR(K263)=TRUE),((EOMONTH(H263,0)-H263+1)*X263)/DAY(EOMONTH(H263,0)),
IF(AND(F263="Peretoe teenus",H263&gt;=[2]an!$M$37,RANK(D263,$D263:$D263)+COUNTIFS($D$2:D263,D263,$F$2:F263,F263)-1=1),X263,
IF(AND(F263="Peretoe teenus",H263&lt;[2]an!$M$37,S263&lt;&gt;"kahepoolne vajaduspõhine",RANK(D263,$D263:$D263)+COUNTIFS($D$2:D263,D263,$F$2:F263,F263)-1=1),X263,
IF(AND(F263="Peretoe teenus",H263&lt;[2]an!$M$37,S263&lt;&gt;"kahepoolne vajaduspõhine",RANK(D263,$D263:$D263)+COUNTIFS($D$2:D263,D263,$F$2:F263,F263)-1&gt;1),"",
IF(AND(F263="Peretoe teenus",H263&lt;[2]an!$M$37,S263="kahepoolne vajaduspõhine",U263="",RANK(D263,$D263:$D263)+COUNTIFS($D$2:D263,D263,$F$2:F263,F263)-1=1),X263,
IF(AND(F263="Peretoe teenus",H263&lt;[2]an!$M$37,S263="kahepoolne vajaduspõhine",U263="",RANK(D263,$D263:$D263)+COUNTIFS($D$2:D263,D263,$F$2:F263,F263)-1&gt;1),"",
IF(AND(F263="Peretoe teenus",H263&lt;[2]an!$M$37,S263="kahepoolne vajaduspõhine",U263&lt;[2]an!$M$37,RANK(D263,$D263:$D263)+COUNTIFS($D$2:D263,D263,$F$2:F263,F263)-1=1),X263,
IF(AND(F263="Peretoe teenus",H263&lt;[2]an!$M$37,S263="kahepoolne vajaduspõhine",U263&lt;[2]an!$M$37,RANK(D263,$D263:$D263)+COUNTIFS($D$2:D263,D263,$F$2:F263,F263)-1&gt;1),"",
IF(AND(F263="Peretoe teenus",H263&lt;[2]an!$M$37,S263="kahepoolne vajaduspõhine",U263&gt;=[2]an!$M$37,U263&lt;=[2]an!$M$38,RANK(D263,$D263:$D263)+COUNTIFS($D$2:D263,D263,$F$2:F263,F263)-1=1),
((EOMONTH(U263,0)-U263+1)*X263)/DAY(EOMONTH(U263,0))+(DAY(U263)-1)*100/DAY(EOMONTH(U263,0)),
IF(AND(F263="Peretoe teenus",H263&lt;[2]an!$M$37,S263="kahepoolne vajaduspõhine",U263&gt;=[2]an!$M$37,U263&lt;=[2]an!$M$38,RANK(D263,$D263:$D263)+COUNTIFS($D$2:D263,D263,$F$2:F263,F263)-1&gt;1),"",
IF(AND(F263="Peretoe teenus",H263&lt;[2]an!$M$37,S263="kahepoolne vajaduspõhine",U263&gt;[2]an!$M$38,RANK(D263,$D263:$D263)+COUNTIFS($D$2:D263,D263,$F$2:F263,F263)-1=1),X263,
IF(AND(F263="Peretoe teenus",H263&lt;[2]an!$M$37,S263="kahepoolne vajaduspõhine",U263&gt;[2]an!$M$38,RANK(D263,$D263:$D263)+COUNTIFS($D$2:D263,D263,$F$2:F263,F263)-1&gt;1),"",X263*W263)))))))))))))),"")</f>
        <v/>
      </c>
      <c r="Z263" s="18" t="str">
        <f t="shared" si="13"/>
        <v/>
      </c>
      <c r="AA263" s="19" t="str">
        <f>IFERROR(VLOOKUP(E263,[2]an!$A$3:$B$81,2,FALSE),"")</f>
        <v/>
      </c>
      <c r="AB263" s="19" t="str">
        <f>IFERROR(VLOOKUP(AA263,[2]an!$C$2:$D$16,2,FALSE),"")</f>
        <v/>
      </c>
      <c r="AC263" s="20"/>
      <c r="AD263" s="21" t="str">
        <f>IF(A263=[2]an!$F$36,VLOOKUP([2]an!$F$36,[2]an!$F$36:$H$36,3,FALSE),IF(A263=[2]an!$F$35,VLOOKUP([2]an!$F$35,[2]an!$F$35:$H$35,3,FALSE),IF(A263=[2]an!$F$33,VLOOKUP([2]an!$F$33,[2]an!$F$33:$H$33,3,FALSE),IF(A263=[2]an!$F$31,VLOOKUP([2]an!$F$31,[2]an!$F$31:$H$31,3,FALSE),""))))</f>
        <v/>
      </c>
    </row>
    <row r="264" spans="6:30" x14ac:dyDescent="0.2">
      <c r="F264" s="10"/>
      <c r="G264" s="8" t="str">
        <f t="shared" si="14"/>
        <v/>
      </c>
      <c r="H264" s="13"/>
      <c r="K264" s="13"/>
      <c r="L264" s="10"/>
      <c r="M264" s="10"/>
      <c r="S264" s="8" t="str">
        <f>IFERROR(VLOOKUP(D264,[1]peretoe_teenus!$A$2:$L$2000,5,FALSE),"")</f>
        <v/>
      </c>
      <c r="U264" s="13"/>
      <c r="V264" s="15" t="str" cm="1">
        <f t="array" ref="V264">IFERROR(IF(AND(F264="Tugigrupp",RANK(K264,$K264:$K264)+COUNTIFS($K$2:K264,K264,$L$2:L264,L264,$M$2:M264,M264,$I$2:I264,I264,$G$2:G264,G264,$F$2:F264,F264)-1=1),SUMPRODUCT(($F$2:$F$4154=F264)*($G$2:$G$4154=G264)*($K$2:$K$4154=K264)*($I$2:$I$4154=I264)*($L$2:$L$4154=L264)*($M$2:$M$4154=M264)),""),"")</f>
        <v/>
      </c>
      <c r="W264" s="15" t="str">
        <f t="shared" si="12"/>
        <v/>
      </c>
      <c r="X264" s="16" t="str">
        <f>IF(AND(A264=[2]an!$G$38,F264=[2]an!$E$40),[2]an!$G$40,IF(AND(A264=[2]an!$G$38,F264=[2]an!$E$41),[2]an!$G$41,IF(AND(A264=[2]an!$G$38,F264=[2]an!$E$39,H264&gt;=[2]an!$M$37),[2]an!$G$39,
IF(AND(A264=[2]an!$G$38,F264=[2]an!$E$39,H264&lt;[2]an!$M$37,S264="kahepoolne vajaduspõhine",U264=""),[2]an!$M$40,
IF(AND(A264=[2]an!$G$38,F264=[2]an!$E$39,H264&lt;[2]an!$M$37,S264="kahepoolne vajaduspõhine",U264&lt;&gt;""),[2]an!$G$39,
IF(AND(A264=[2]an!$G$38,F264=[2]an!$E$39,H264&lt;[2]an!$M$37,S264&lt;&gt;"kahepoolne vajaduspõhine"),[2]an!$G$39,
IF(AND(A264=[2]an!$G$38,F264=[2]an!$E$42),[2]an!$G$42,
IF(AND(A264=[2]an!$H$38,F264=[2]an!$E$40),[2]an!$H$40,IF(AND(A264=[2]an!$H$38,F264=[2]an!$E$41),[2]an!$H$41,IF(AND(A264=[2]an!$H$38,F264=[2]an!$E$39,H264&gt;=[2]an!$M$37),[2]an!$H$39,
IF(AND(A264=[2]an!$H$38,F264=[2]an!$E$39,H264&lt;[2]an!$M$37,S264="kahepoolne vajaduspõhine",U264=""),[2]an!$M$40,
IF(AND(A264=[2]an!$H$38,F264=[2]an!$E$39,H264&lt;[2]an!$M$37,S264="kahepoolne vajaduspõhine",U264&lt;&gt;""),[2]an!$H$39,
IF(AND(A264=[2]an!$H$38,F264=[2]an!$E$39,H264&lt;[2]an!$M$37,S264&lt;&gt;"kahepoolne vajaduspõhine"),[2]an!$H$39,
IF(AND(A264=[2]an!$H$38,F264=[2]an!$E$42),[2]an!$H$42,
IF(AND(A264=[2]an!$I$38,F264=[2]an!$E$40),[2]an!$I$40,IF(AND(A264=[2]an!$I$38,F264=[2]an!$E$41),[2]an!$I$41,IF(AND(A264=[2]an!$I$38,F264=[2]an!$E$39,H264&gt;=[2]an!$M$37),[2]an!$I$39,
IF(AND(A264=[2]an!$I$38,F264=[2]an!$E$39,H264&lt;[2]an!$M$37,S264="kahepoolne vajaduspõhine",U264=""),[2]an!$M$40,
IF(AND(A264=[2]an!$I$38,F264=[2]an!$E$39,H264&lt;[2]an!$M$37,S264="kahepoolne vajaduspõhine",U264&lt;&gt;""),[2]an!$I$39,
IF(AND(A264=[2]an!$I$38,F264=[2]an!$E$39,H264&lt;[2]an!$M$37,S264&lt;&gt;"kahepoolne vajaduspõhine"),[2]an!$I$39,
IF(AND(A264=[2]an!$I$38,F264=[2]an!$E$42),[2]an!$I$42,
IF(AND(A264=[2]an!$J$38,F264=[2]an!$E$40),[2]an!$J$40,IF(AND(A264=[2]an!$J$38,F264=[2]an!$E$41),[2]an!$J$41,IF(AND(A264=[2]an!$J$38,F264=[2]an!$E$39,H264&gt;=[2]an!$M$37),[2]an!$J$39,
IF(AND(A264=[2]an!$J$38,F264=[2]an!$E$39,H264&lt;[2]an!$M$37,S264="kahepoolne vajaduspõhine",U264=""),[2]an!$M$40,
IF(AND(A264=[2]an!$J$38,F264=[2]an!$E$39,H264&lt;[2]an!$M$37,S264="kahepoolne vajaduspõhine",U264&lt;&gt;""),[2]an!$J$39,
IF(AND(A264=[2]an!$J$38,F264=[2]an!$E$39,H264&lt;[2]an!$M$37,S264&lt;&gt;"kahepoolne vajaduspõhine"),[2]an!$J$39,
IF(AND(A264=[2]an!$J$38,F264=[2]an!$E$42),[2]an!$J$42,""))))))))))))))))))))))))))))</f>
        <v/>
      </c>
      <c r="Y264" s="17" t="str">
        <f>IFERROR(IF(F264="Tugigrupp",0,
IF(AND(F264="Peretoe teenus",H264&gt;=[2]an!$M$37,RANK(D264,$D264:$D264)+COUNTIFS($D$2:D264,D264,$F$2:F264,F264)-1&gt;1),"",
IF(AND(F264="Peretoe teenus",H264&gt;=[2]an!$M$37,RANK(D264,$D264:$D264)+COUNTIFS($D$2:D264,D264,$F$2:F264,F264)-1=1,MONTH(H264)=MONTH(K264)=TRUE,YEAR(H264)=YEAR(K264)=TRUE),((EOMONTH(H264,0)-H264+1)*X264)/DAY(EOMONTH(H264,0)),
IF(AND(F264="Peretoe teenus",H264&gt;=[2]an!$M$37,RANK(D264,$D264:$D264)+COUNTIFS($D$2:D264,D264,$F$2:F264,F264)-1=1),X264,
IF(AND(F264="Peretoe teenus",H264&lt;[2]an!$M$37,S264&lt;&gt;"kahepoolne vajaduspõhine",RANK(D264,$D264:$D264)+COUNTIFS($D$2:D264,D264,$F$2:F264,F264)-1=1),X264,
IF(AND(F264="Peretoe teenus",H264&lt;[2]an!$M$37,S264&lt;&gt;"kahepoolne vajaduspõhine",RANK(D264,$D264:$D264)+COUNTIFS($D$2:D264,D264,$F$2:F264,F264)-1&gt;1),"",
IF(AND(F264="Peretoe teenus",H264&lt;[2]an!$M$37,S264="kahepoolne vajaduspõhine",U264="",RANK(D264,$D264:$D264)+COUNTIFS($D$2:D264,D264,$F$2:F264,F264)-1=1),X264,
IF(AND(F264="Peretoe teenus",H264&lt;[2]an!$M$37,S264="kahepoolne vajaduspõhine",U264="",RANK(D264,$D264:$D264)+COUNTIFS($D$2:D264,D264,$F$2:F264,F264)-1&gt;1),"",
IF(AND(F264="Peretoe teenus",H264&lt;[2]an!$M$37,S264="kahepoolne vajaduspõhine",U264&lt;[2]an!$M$37,RANK(D264,$D264:$D264)+COUNTIFS($D$2:D264,D264,$F$2:F264,F264)-1=1),X264,
IF(AND(F264="Peretoe teenus",H264&lt;[2]an!$M$37,S264="kahepoolne vajaduspõhine",U264&lt;[2]an!$M$37,RANK(D264,$D264:$D264)+COUNTIFS($D$2:D264,D264,$F$2:F264,F264)-1&gt;1),"",
IF(AND(F264="Peretoe teenus",H264&lt;[2]an!$M$37,S264="kahepoolne vajaduspõhine",U264&gt;=[2]an!$M$37,U264&lt;=[2]an!$M$38,RANK(D264,$D264:$D264)+COUNTIFS($D$2:D264,D264,$F$2:F264,F264)-1=1),
((EOMONTH(U264,0)-U264+1)*X264)/DAY(EOMONTH(U264,0))+(DAY(U264)-1)*100/DAY(EOMONTH(U264,0)),
IF(AND(F264="Peretoe teenus",H264&lt;[2]an!$M$37,S264="kahepoolne vajaduspõhine",U264&gt;=[2]an!$M$37,U264&lt;=[2]an!$M$38,RANK(D264,$D264:$D264)+COUNTIFS($D$2:D264,D264,$F$2:F264,F264)-1&gt;1),"",
IF(AND(F264="Peretoe teenus",H264&lt;[2]an!$M$37,S264="kahepoolne vajaduspõhine",U264&gt;[2]an!$M$38,RANK(D264,$D264:$D264)+COUNTIFS($D$2:D264,D264,$F$2:F264,F264)-1=1),X264,
IF(AND(F264="Peretoe teenus",H264&lt;[2]an!$M$37,S264="kahepoolne vajaduspõhine",U264&gt;[2]an!$M$38,RANK(D264,$D264:$D264)+COUNTIFS($D$2:D264,D264,$F$2:F264,F264)-1&gt;1),"",X264*W264)))))))))))))),"")</f>
        <v/>
      </c>
      <c r="Z264" s="18" t="str">
        <f t="shared" si="13"/>
        <v/>
      </c>
      <c r="AA264" s="19" t="str">
        <f>IFERROR(VLOOKUP(E264,[2]an!$A$3:$B$81,2,FALSE),"")</f>
        <v/>
      </c>
      <c r="AB264" s="19" t="str">
        <f>IFERROR(VLOOKUP(AA264,[2]an!$C$2:$D$16,2,FALSE),"")</f>
        <v/>
      </c>
      <c r="AC264" s="20"/>
      <c r="AD264" s="21" t="str">
        <f>IF(A264=[2]an!$F$36,VLOOKUP([2]an!$F$36,[2]an!$F$36:$H$36,3,FALSE),IF(A264=[2]an!$F$35,VLOOKUP([2]an!$F$35,[2]an!$F$35:$H$35,3,FALSE),IF(A264=[2]an!$F$33,VLOOKUP([2]an!$F$33,[2]an!$F$33:$H$33,3,FALSE),IF(A264=[2]an!$F$31,VLOOKUP([2]an!$F$31,[2]an!$F$31:$H$31,3,FALSE),""))))</f>
        <v/>
      </c>
    </row>
    <row r="265" spans="6:30" x14ac:dyDescent="0.2">
      <c r="F265" s="10"/>
      <c r="G265" s="8" t="str">
        <f t="shared" si="14"/>
        <v/>
      </c>
      <c r="H265" s="13"/>
      <c r="K265" s="13"/>
      <c r="L265" s="10"/>
      <c r="M265" s="10"/>
      <c r="S265" s="8" t="str">
        <f>IFERROR(VLOOKUP(D265,[1]peretoe_teenus!$A$2:$L$2000,5,FALSE),"")</f>
        <v/>
      </c>
      <c r="U265" s="13"/>
      <c r="V265" s="15" t="str" cm="1">
        <f t="array" ref="V265">IFERROR(IF(AND(F265="Tugigrupp",RANK(K265,$K265:$K265)+COUNTIFS($K$2:K265,K265,$L$2:L265,L265,$M$2:M265,M265,$I$2:I265,I265,$G$2:G265,G265,$F$2:F265,F265)-1=1),SUMPRODUCT(($F$2:$F$4154=F265)*($G$2:$G$4154=G265)*($K$2:$K$4154=K265)*($I$2:$I$4154=I265)*($L$2:$L$4154=L265)*($M$2:$M$4154=M265)),""),"")</f>
        <v/>
      </c>
      <c r="W265" s="15" t="str">
        <f t="shared" si="12"/>
        <v/>
      </c>
      <c r="X265" s="16" t="str">
        <f>IF(AND(A265=[2]an!$G$38,F265=[2]an!$E$40),[2]an!$G$40,IF(AND(A265=[2]an!$G$38,F265=[2]an!$E$41),[2]an!$G$41,IF(AND(A265=[2]an!$G$38,F265=[2]an!$E$39,H265&gt;=[2]an!$M$37),[2]an!$G$39,
IF(AND(A265=[2]an!$G$38,F265=[2]an!$E$39,H265&lt;[2]an!$M$37,S265="kahepoolne vajaduspõhine",U265=""),[2]an!$M$40,
IF(AND(A265=[2]an!$G$38,F265=[2]an!$E$39,H265&lt;[2]an!$M$37,S265="kahepoolne vajaduspõhine",U265&lt;&gt;""),[2]an!$G$39,
IF(AND(A265=[2]an!$G$38,F265=[2]an!$E$39,H265&lt;[2]an!$M$37,S265&lt;&gt;"kahepoolne vajaduspõhine"),[2]an!$G$39,
IF(AND(A265=[2]an!$G$38,F265=[2]an!$E$42),[2]an!$G$42,
IF(AND(A265=[2]an!$H$38,F265=[2]an!$E$40),[2]an!$H$40,IF(AND(A265=[2]an!$H$38,F265=[2]an!$E$41),[2]an!$H$41,IF(AND(A265=[2]an!$H$38,F265=[2]an!$E$39,H265&gt;=[2]an!$M$37),[2]an!$H$39,
IF(AND(A265=[2]an!$H$38,F265=[2]an!$E$39,H265&lt;[2]an!$M$37,S265="kahepoolne vajaduspõhine",U265=""),[2]an!$M$40,
IF(AND(A265=[2]an!$H$38,F265=[2]an!$E$39,H265&lt;[2]an!$M$37,S265="kahepoolne vajaduspõhine",U265&lt;&gt;""),[2]an!$H$39,
IF(AND(A265=[2]an!$H$38,F265=[2]an!$E$39,H265&lt;[2]an!$M$37,S265&lt;&gt;"kahepoolne vajaduspõhine"),[2]an!$H$39,
IF(AND(A265=[2]an!$H$38,F265=[2]an!$E$42),[2]an!$H$42,
IF(AND(A265=[2]an!$I$38,F265=[2]an!$E$40),[2]an!$I$40,IF(AND(A265=[2]an!$I$38,F265=[2]an!$E$41),[2]an!$I$41,IF(AND(A265=[2]an!$I$38,F265=[2]an!$E$39,H265&gt;=[2]an!$M$37),[2]an!$I$39,
IF(AND(A265=[2]an!$I$38,F265=[2]an!$E$39,H265&lt;[2]an!$M$37,S265="kahepoolne vajaduspõhine",U265=""),[2]an!$M$40,
IF(AND(A265=[2]an!$I$38,F265=[2]an!$E$39,H265&lt;[2]an!$M$37,S265="kahepoolne vajaduspõhine",U265&lt;&gt;""),[2]an!$I$39,
IF(AND(A265=[2]an!$I$38,F265=[2]an!$E$39,H265&lt;[2]an!$M$37,S265&lt;&gt;"kahepoolne vajaduspõhine"),[2]an!$I$39,
IF(AND(A265=[2]an!$I$38,F265=[2]an!$E$42),[2]an!$I$42,
IF(AND(A265=[2]an!$J$38,F265=[2]an!$E$40),[2]an!$J$40,IF(AND(A265=[2]an!$J$38,F265=[2]an!$E$41),[2]an!$J$41,IF(AND(A265=[2]an!$J$38,F265=[2]an!$E$39,H265&gt;=[2]an!$M$37),[2]an!$J$39,
IF(AND(A265=[2]an!$J$38,F265=[2]an!$E$39,H265&lt;[2]an!$M$37,S265="kahepoolne vajaduspõhine",U265=""),[2]an!$M$40,
IF(AND(A265=[2]an!$J$38,F265=[2]an!$E$39,H265&lt;[2]an!$M$37,S265="kahepoolne vajaduspõhine",U265&lt;&gt;""),[2]an!$J$39,
IF(AND(A265=[2]an!$J$38,F265=[2]an!$E$39,H265&lt;[2]an!$M$37,S265&lt;&gt;"kahepoolne vajaduspõhine"),[2]an!$J$39,
IF(AND(A265=[2]an!$J$38,F265=[2]an!$E$42),[2]an!$J$42,""))))))))))))))))))))))))))))</f>
        <v/>
      </c>
      <c r="Y265" s="17" t="str">
        <f>IFERROR(IF(F265="Tugigrupp",0,
IF(AND(F265="Peretoe teenus",H265&gt;=[2]an!$M$37,RANK(D265,$D265:$D265)+COUNTIFS($D$2:D265,D265,$F$2:F265,F265)-1&gt;1),"",
IF(AND(F265="Peretoe teenus",H265&gt;=[2]an!$M$37,RANK(D265,$D265:$D265)+COUNTIFS($D$2:D265,D265,$F$2:F265,F265)-1=1,MONTH(H265)=MONTH(K265)=TRUE,YEAR(H265)=YEAR(K265)=TRUE),((EOMONTH(H265,0)-H265+1)*X265)/DAY(EOMONTH(H265,0)),
IF(AND(F265="Peretoe teenus",H265&gt;=[2]an!$M$37,RANK(D265,$D265:$D265)+COUNTIFS($D$2:D265,D265,$F$2:F265,F265)-1=1),X265,
IF(AND(F265="Peretoe teenus",H265&lt;[2]an!$M$37,S265&lt;&gt;"kahepoolne vajaduspõhine",RANK(D265,$D265:$D265)+COUNTIFS($D$2:D265,D265,$F$2:F265,F265)-1=1),X265,
IF(AND(F265="Peretoe teenus",H265&lt;[2]an!$M$37,S265&lt;&gt;"kahepoolne vajaduspõhine",RANK(D265,$D265:$D265)+COUNTIFS($D$2:D265,D265,$F$2:F265,F265)-1&gt;1),"",
IF(AND(F265="Peretoe teenus",H265&lt;[2]an!$M$37,S265="kahepoolne vajaduspõhine",U265="",RANK(D265,$D265:$D265)+COUNTIFS($D$2:D265,D265,$F$2:F265,F265)-1=1),X265,
IF(AND(F265="Peretoe teenus",H265&lt;[2]an!$M$37,S265="kahepoolne vajaduspõhine",U265="",RANK(D265,$D265:$D265)+COUNTIFS($D$2:D265,D265,$F$2:F265,F265)-1&gt;1),"",
IF(AND(F265="Peretoe teenus",H265&lt;[2]an!$M$37,S265="kahepoolne vajaduspõhine",U265&lt;[2]an!$M$37,RANK(D265,$D265:$D265)+COUNTIFS($D$2:D265,D265,$F$2:F265,F265)-1=1),X265,
IF(AND(F265="Peretoe teenus",H265&lt;[2]an!$M$37,S265="kahepoolne vajaduspõhine",U265&lt;[2]an!$M$37,RANK(D265,$D265:$D265)+COUNTIFS($D$2:D265,D265,$F$2:F265,F265)-1&gt;1),"",
IF(AND(F265="Peretoe teenus",H265&lt;[2]an!$M$37,S265="kahepoolne vajaduspõhine",U265&gt;=[2]an!$M$37,U265&lt;=[2]an!$M$38,RANK(D265,$D265:$D265)+COUNTIFS($D$2:D265,D265,$F$2:F265,F265)-1=1),
((EOMONTH(U265,0)-U265+1)*X265)/DAY(EOMONTH(U265,0))+(DAY(U265)-1)*100/DAY(EOMONTH(U265,0)),
IF(AND(F265="Peretoe teenus",H265&lt;[2]an!$M$37,S265="kahepoolne vajaduspõhine",U265&gt;=[2]an!$M$37,U265&lt;=[2]an!$M$38,RANK(D265,$D265:$D265)+COUNTIFS($D$2:D265,D265,$F$2:F265,F265)-1&gt;1),"",
IF(AND(F265="Peretoe teenus",H265&lt;[2]an!$M$37,S265="kahepoolne vajaduspõhine",U265&gt;[2]an!$M$38,RANK(D265,$D265:$D265)+COUNTIFS($D$2:D265,D265,$F$2:F265,F265)-1=1),X265,
IF(AND(F265="Peretoe teenus",H265&lt;[2]an!$M$37,S265="kahepoolne vajaduspõhine",U265&gt;[2]an!$M$38,RANK(D265,$D265:$D265)+COUNTIFS($D$2:D265,D265,$F$2:F265,F265)-1&gt;1),"",X265*W265)))))))))))))),"")</f>
        <v/>
      </c>
      <c r="Z265" s="18" t="str">
        <f t="shared" si="13"/>
        <v/>
      </c>
      <c r="AA265" s="19" t="str">
        <f>IFERROR(VLOOKUP(E265,[2]an!$A$3:$B$81,2,FALSE),"")</f>
        <v/>
      </c>
      <c r="AB265" s="19" t="str">
        <f>IFERROR(VLOOKUP(AA265,[2]an!$C$2:$D$16,2,FALSE),"")</f>
        <v/>
      </c>
      <c r="AC265" s="20"/>
      <c r="AD265" s="21" t="str">
        <f>IF(A265=[2]an!$F$36,VLOOKUP([2]an!$F$36,[2]an!$F$36:$H$36,3,FALSE),IF(A265=[2]an!$F$35,VLOOKUP([2]an!$F$35,[2]an!$F$35:$H$35,3,FALSE),IF(A265=[2]an!$F$33,VLOOKUP([2]an!$F$33,[2]an!$F$33:$H$33,3,FALSE),IF(A265=[2]an!$F$31,VLOOKUP([2]an!$F$31,[2]an!$F$31:$H$31,3,FALSE),""))))</f>
        <v/>
      </c>
    </row>
    <row r="266" spans="6:30" x14ac:dyDescent="0.2">
      <c r="F266" s="10"/>
      <c r="G266" s="8" t="str">
        <f t="shared" si="14"/>
        <v/>
      </c>
      <c r="H266" s="13"/>
      <c r="K266" s="13"/>
      <c r="L266" s="10"/>
      <c r="M266" s="10"/>
      <c r="S266" s="8" t="str">
        <f>IFERROR(VLOOKUP(D266,[1]peretoe_teenus!$A$2:$L$2000,5,FALSE),"")</f>
        <v/>
      </c>
      <c r="U266" s="13"/>
      <c r="V266" s="15" t="str" cm="1">
        <f t="array" ref="V266">IFERROR(IF(AND(F266="Tugigrupp",RANK(K266,$K266:$K266)+COUNTIFS($K$2:K266,K266,$L$2:L266,L266,$M$2:M266,M266,$I$2:I266,I266,$G$2:G266,G266,$F$2:F266,F266)-1=1),SUMPRODUCT(($F$2:$F$4154=F266)*($G$2:$G$4154=G266)*($K$2:$K$4154=K266)*($I$2:$I$4154=I266)*($L$2:$L$4154=L266)*($M$2:$M$4154=M266)),""),"")</f>
        <v/>
      </c>
      <c r="W266" s="15" t="str">
        <f t="shared" si="12"/>
        <v/>
      </c>
      <c r="X266" s="16" t="str">
        <f>IF(AND(A266=[2]an!$G$38,F266=[2]an!$E$40),[2]an!$G$40,IF(AND(A266=[2]an!$G$38,F266=[2]an!$E$41),[2]an!$G$41,IF(AND(A266=[2]an!$G$38,F266=[2]an!$E$39,H266&gt;=[2]an!$M$37),[2]an!$G$39,
IF(AND(A266=[2]an!$G$38,F266=[2]an!$E$39,H266&lt;[2]an!$M$37,S266="kahepoolne vajaduspõhine",U266=""),[2]an!$M$40,
IF(AND(A266=[2]an!$G$38,F266=[2]an!$E$39,H266&lt;[2]an!$M$37,S266="kahepoolne vajaduspõhine",U266&lt;&gt;""),[2]an!$G$39,
IF(AND(A266=[2]an!$G$38,F266=[2]an!$E$39,H266&lt;[2]an!$M$37,S266&lt;&gt;"kahepoolne vajaduspõhine"),[2]an!$G$39,
IF(AND(A266=[2]an!$G$38,F266=[2]an!$E$42),[2]an!$G$42,
IF(AND(A266=[2]an!$H$38,F266=[2]an!$E$40),[2]an!$H$40,IF(AND(A266=[2]an!$H$38,F266=[2]an!$E$41),[2]an!$H$41,IF(AND(A266=[2]an!$H$38,F266=[2]an!$E$39,H266&gt;=[2]an!$M$37),[2]an!$H$39,
IF(AND(A266=[2]an!$H$38,F266=[2]an!$E$39,H266&lt;[2]an!$M$37,S266="kahepoolne vajaduspõhine",U266=""),[2]an!$M$40,
IF(AND(A266=[2]an!$H$38,F266=[2]an!$E$39,H266&lt;[2]an!$M$37,S266="kahepoolne vajaduspõhine",U266&lt;&gt;""),[2]an!$H$39,
IF(AND(A266=[2]an!$H$38,F266=[2]an!$E$39,H266&lt;[2]an!$M$37,S266&lt;&gt;"kahepoolne vajaduspõhine"),[2]an!$H$39,
IF(AND(A266=[2]an!$H$38,F266=[2]an!$E$42),[2]an!$H$42,
IF(AND(A266=[2]an!$I$38,F266=[2]an!$E$40),[2]an!$I$40,IF(AND(A266=[2]an!$I$38,F266=[2]an!$E$41),[2]an!$I$41,IF(AND(A266=[2]an!$I$38,F266=[2]an!$E$39,H266&gt;=[2]an!$M$37),[2]an!$I$39,
IF(AND(A266=[2]an!$I$38,F266=[2]an!$E$39,H266&lt;[2]an!$M$37,S266="kahepoolne vajaduspõhine",U266=""),[2]an!$M$40,
IF(AND(A266=[2]an!$I$38,F266=[2]an!$E$39,H266&lt;[2]an!$M$37,S266="kahepoolne vajaduspõhine",U266&lt;&gt;""),[2]an!$I$39,
IF(AND(A266=[2]an!$I$38,F266=[2]an!$E$39,H266&lt;[2]an!$M$37,S266&lt;&gt;"kahepoolne vajaduspõhine"),[2]an!$I$39,
IF(AND(A266=[2]an!$I$38,F266=[2]an!$E$42),[2]an!$I$42,
IF(AND(A266=[2]an!$J$38,F266=[2]an!$E$40),[2]an!$J$40,IF(AND(A266=[2]an!$J$38,F266=[2]an!$E$41),[2]an!$J$41,IF(AND(A266=[2]an!$J$38,F266=[2]an!$E$39,H266&gt;=[2]an!$M$37),[2]an!$J$39,
IF(AND(A266=[2]an!$J$38,F266=[2]an!$E$39,H266&lt;[2]an!$M$37,S266="kahepoolne vajaduspõhine",U266=""),[2]an!$M$40,
IF(AND(A266=[2]an!$J$38,F266=[2]an!$E$39,H266&lt;[2]an!$M$37,S266="kahepoolne vajaduspõhine",U266&lt;&gt;""),[2]an!$J$39,
IF(AND(A266=[2]an!$J$38,F266=[2]an!$E$39,H266&lt;[2]an!$M$37,S266&lt;&gt;"kahepoolne vajaduspõhine"),[2]an!$J$39,
IF(AND(A266=[2]an!$J$38,F266=[2]an!$E$42),[2]an!$J$42,""))))))))))))))))))))))))))))</f>
        <v/>
      </c>
      <c r="Y266" s="17" t="str">
        <f>IFERROR(IF(F266="Tugigrupp",0,
IF(AND(F266="Peretoe teenus",H266&gt;=[2]an!$M$37,RANK(D266,$D266:$D266)+COUNTIFS($D$2:D266,D266,$F$2:F266,F266)-1&gt;1),"",
IF(AND(F266="Peretoe teenus",H266&gt;=[2]an!$M$37,RANK(D266,$D266:$D266)+COUNTIFS($D$2:D266,D266,$F$2:F266,F266)-1=1,MONTH(H266)=MONTH(K266)=TRUE,YEAR(H266)=YEAR(K266)=TRUE),((EOMONTH(H266,0)-H266+1)*X266)/DAY(EOMONTH(H266,0)),
IF(AND(F266="Peretoe teenus",H266&gt;=[2]an!$M$37,RANK(D266,$D266:$D266)+COUNTIFS($D$2:D266,D266,$F$2:F266,F266)-1=1),X266,
IF(AND(F266="Peretoe teenus",H266&lt;[2]an!$M$37,S266&lt;&gt;"kahepoolne vajaduspõhine",RANK(D266,$D266:$D266)+COUNTIFS($D$2:D266,D266,$F$2:F266,F266)-1=1),X266,
IF(AND(F266="Peretoe teenus",H266&lt;[2]an!$M$37,S266&lt;&gt;"kahepoolne vajaduspõhine",RANK(D266,$D266:$D266)+COUNTIFS($D$2:D266,D266,$F$2:F266,F266)-1&gt;1),"",
IF(AND(F266="Peretoe teenus",H266&lt;[2]an!$M$37,S266="kahepoolne vajaduspõhine",U266="",RANK(D266,$D266:$D266)+COUNTIFS($D$2:D266,D266,$F$2:F266,F266)-1=1),X266,
IF(AND(F266="Peretoe teenus",H266&lt;[2]an!$M$37,S266="kahepoolne vajaduspõhine",U266="",RANK(D266,$D266:$D266)+COUNTIFS($D$2:D266,D266,$F$2:F266,F266)-1&gt;1),"",
IF(AND(F266="Peretoe teenus",H266&lt;[2]an!$M$37,S266="kahepoolne vajaduspõhine",U266&lt;[2]an!$M$37,RANK(D266,$D266:$D266)+COUNTIFS($D$2:D266,D266,$F$2:F266,F266)-1=1),X266,
IF(AND(F266="Peretoe teenus",H266&lt;[2]an!$M$37,S266="kahepoolne vajaduspõhine",U266&lt;[2]an!$M$37,RANK(D266,$D266:$D266)+COUNTIFS($D$2:D266,D266,$F$2:F266,F266)-1&gt;1),"",
IF(AND(F266="Peretoe teenus",H266&lt;[2]an!$M$37,S266="kahepoolne vajaduspõhine",U266&gt;=[2]an!$M$37,U266&lt;=[2]an!$M$38,RANK(D266,$D266:$D266)+COUNTIFS($D$2:D266,D266,$F$2:F266,F266)-1=1),
((EOMONTH(U266,0)-U266+1)*X266)/DAY(EOMONTH(U266,0))+(DAY(U266)-1)*100/DAY(EOMONTH(U266,0)),
IF(AND(F266="Peretoe teenus",H266&lt;[2]an!$M$37,S266="kahepoolne vajaduspõhine",U266&gt;=[2]an!$M$37,U266&lt;=[2]an!$M$38,RANK(D266,$D266:$D266)+COUNTIFS($D$2:D266,D266,$F$2:F266,F266)-1&gt;1),"",
IF(AND(F266="Peretoe teenus",H266&lt;[2]an!$M$37,S266="kahepoolne vajaduspõhine",U266&gt;[2]an!$M$38,RANK(D266,$D266:$D266)+COUNTIFS($D$2:D266,D266,$F$2:F266,F266)-1=1),X266,
IF(AND(F266="Peretoe teenus",H266&lt;[2]an!$M$37,S266="kahepoolne vajaduspõhine",U266&gt;[2]an!$M$38,RANK(D266,$D266:$D266)+COUNTIFS($D$2:D266,D266,$F$2:F266,F266)-1&gt;1),"",X266*W266)))))))))))))),"")</f>
        <v/>
      </c>
      <c r="Z266" s="18" t="str">
        <f t="shared" si="13"/>
        <v/>
      </c>
      <c r="AA266" s="19" t="str">
        <f>IFERROR(VLOOKUP(E266,[2]an!$A$3:$B$81,2,FALSE),"")</f>
        <v/>
      </c>
      <c r="AB266" s="19" t="str">
        <f>IFERROR(VLOOKUP(AA266,[2]an!$C$2:$D$16,2,FALSE),"")</f>
        <v/>
      </c>
      <c r="AC266" s="20"/>
      <c r="AD266" s="21" t="str">
        <f>IF(A266=[2]an!$F$36,VLOOKUP([2]an!$F$36,[2]an!$F$36:$H$36,3,FALSE),IF(A266=[2]an!$F$35,VLOOKUP([2]an!$F$35,[2]an!$F$35:$H$35,3,FALSE),IF(A266=[2]an!$F$33,VLOOKUP([2]an!$F$33,[2]an!$F$33:$H$33,3,FALSE),IF(A266=[2]an!$F$31,VLOOKUP([2]an!$F$31,[2]an!$F$31:$H$31,3,FALSE),""))))</f>
        <v/>
      </c>
    </row>
    <row r="267" spans="6:30" x14ac:dyDescent="0.2">
      <c r="F267" s="10"/>
      <c r="G267" s="8" t="str">
        <f t="shared" si="14"/>
        <v/>
      </c>
      <c r="H267" s="13"/>
      <c r="K267" s="13"/>
      <c r="L267" s="10"/>
      <c r="M267" s="10"/>
      <c r="S267" s="8" t="str">
        <f>IFERROR(VLOOKUP(D267,[1]peretoe_teenus!$A$2:$L$2000,5,FALSE),"")</f>
        <v/>
      </c>
      <c r="U267" s="13"/>
      <c r="V267" s="15" t="str" cm="1">
        <f t="array" ref="V267">IFERROR(IF(AND(F267="Tugigrupp",RANK(K267,$K267:$K267)+COUNTIFS($K$2:K267,K267,$L$2:L267,L267,$M$2:M267,M267,$I$2:I267,I267,$G$2:G267,G267,$F$2:F267,F267)-1=1),SUMPRODUCT(($F$2:$F$4154=F267)*($G$2:$G$4154=G267)*($K$2:$K$4154=K267)*($I$2:$I$4154=I267)*($L$2:$L$4154=L267)*($M$2:$M$4154=M267)),""),"")</f>
        <v/>
      </c>
      <c r="W267" s="15" t="str">
        <f t="shared" si="12"/>
        <v/>
      </c>
      <c r="X267" s="16" t="str">
        <f>IF(AND(A267=[2]an!$G$38,F267=[2]an!$E$40),[2]an!$G$40,IF(AND(A267=[2]an!$G$38,F267=[2]an!$E$41),[2]an!$G$41,IF(AND(A267=[2]an!$G$38,F267=[2]an!$E$39,H267&gt;=[2]an!$M$37),[2]an!$G$39,
IF(AND(A267=[2]an!$G$38,F267=[2]an!$E$39,H267&lt;[2]an!$M$37,S267="kahepoolne vajaduspõhine",U267=""),[2]an!$M$40,
IF(AND(A267=[2]an!$G$38,F267=[2]an!$E$39,H267&lt;[2]an!$M$37,S267="kahepoolne vajaduspõhine",U267&lt;&gt;""),[2]an!$G$39,
IF(AND(A267=[2]an!$G$38,F267=[2]an!$E$39,H267&lt;[2]an!$M$37,S267&lt;&gt;"kahepoolne vajaduspõhine"),[2]an!$G$39,
IF(AND(A267=[2]an!$G$38,F267=[2]an!$E$42),[2]an!$G$42,
IF(AND(A267=[2]an!$H$38,F267=[2]an!$E$40),[2]an!$H$40,IF(AND(A267=[2]an!$H$38,F267=[2]an!$E$41),[2]an!$H$41,IF(AND(A267=[2]an!$H$38,F267=[2]an!$E$39,H267&gt;=[2]an!$M$37),[2]an!$H$39,
IF(AND(A267=[2]an!$H$38,F267=[2]an!$E$39,H267&lt;[2]an!$M$37,S267="kahepoolne vajaduspõhine",U267=""),[2]an!$M$40,
IF(AND(A267=[2]an!$H$38,F267=[2]an!$E$39,H267&lt;[2]an!$M$37,S267="kahepoolne vajaduspõhine",U267&lt;&gt;""),[2]an!$H$39,
IF(AND(A267=[2]an!$H$38,F267=[2]an!$E$39,H267&lt;[2]an!$M$37,S267&lt;&gt;"kahepoolne vajaduspõhine"),[2]an!$H$39,
IF(AND(A267=[2]an!$H$38,F267=[2]an!$E$42),[2]an!$H$42,
IF(AND(A267=[2]an!$I$38,F267=[2]an!$E$40),[2]an!$I$40,IF(AND(A267=[2]an!$I$38,F267=[2]an!$E$41),[2]an!$I$41,IF(AND(A267=[2]an!$I$38,F267=[2]an!$E$39,H267&gt;=[2]an!$M$37),[2]an!$I$39,
IF(AND(A267=[2]an!$I$38,F267=[2]an!$E$39,H267&lt;[2]an!$M$37,S267="kahepoolne vajaduspõhine",U267=""),[2]an!$M$40,
IF(AND(A267=[2]an!$I$38,F267=[2]an!$E$39,H267&lt;[2]an!$M$37,S267="kahepoolne vajaduspõhine",U267&lt;&gt;""),[2]an!$I$39,
IF(AND(A267=[2]an!$I$38,F267=[2]an!$E$39,H267&lt;[2]an!$M$37,S267&lt;&gt;"kahepoolne vajaduspõhine"),[2]an!$I$39,
IF(AND(A267=[2]an!$I$38,F267=[2]an!$E$42),[2]an!$I$42,
IF(AND(A267=[2]an!$J$38,F267=[2]an!$E$40),[2]an!$J$40,IF(AND(A267=[2]an!$J$38,F267=[2]an!$E$41),[2]an!$J$41,IF(AND(A267=[2]an!$J$38,F267=[2]an!$E$39,H267&gt;=[2]an!$M$37),[2]an!$J$39,
IF(AND(A267=[2]an!$J$38,F267=[2]an!$E$39,H267&lt;[2]an!$M$37,S267="kahepoolne vajaduspõhine",U267=""),[2]an!$M$40,
IF(AND(A267=[2]an!$J$38,F267=[2]an!$E$39,H267&lt;[2]an!$M$37,S267="kahepoolne vajaduspõhine",U267&lt;&gt;""),[2]an!$J$39,
IF(AND(A267=[2]an!$J$38,F267=[2]an!$E$39,H267&lt;[2]an!$M$37,S267&lt;&gt;"kahepoolne vajaduspõhine"),[2]an!$J$39,
IF(AND(A267=[2]an!$J$38,F267=[2]an!$E$42),[2]an!$J$42,""))))))))))))))))))))))))))))</f>
        <v/>
      </c>
      <c r="Y267" s="17" t="str">
        <f>IFERROR(IF(F267="Tugigrupp",0,
IF(AND(F267="Peretoe teenus",H267&gt;=[2]an!$M$37,RANK(D267,$D267:$D267)+COUNTIFS($D$2:D267,D267,$F$2:F267,F267)-1&gt;1),"",
IF(AND(F267="Peretoe teenus",H267&gt;=[2]an!$M$37,RANK(D267,$D267:$D267)+COUNTIFS($D$2:D267,D267,$F$2:F267,F267)-1=1,MONTH(H267)=MONTH(K267)=TRUE,YEAR(H267)=YEAR(K267)=TRUE),((EOMONTH(H267,0)-H267+1)*X267)/DAY(EOMONTH(H267,0)),
IF(AND(F267="Peretoe teenus",H267&gt;=[2]an!$M$37,RANK(D267,$D267:$D267)+COUNTIFS($D$2:D267,D267,$F$2:F267,F267)-1=1),X267,
IF(AND(F267="Peretoe teenus",H267&lt;[2]an!$M$37,S267&lt;&gt;"kahepoolne vajaduspõhine",RANK(D267,$D267:$D267)+COUNTIFS($D$2:D267,D267,$F$2:F267,F267)-1=1),X267,
IF(AND(F267="Peretoe teenus",H267&lt;[2]an!$M$37,S267&lt;&gt;"kahepoolne vajaduspõhine",RANK(D267,$D267:$D267)+COUNTIFS($D$2:D267,D267,$F$2:F267,F267)-1&gt;1),"",
IF(AND(F267="Peretoe teenus",H267&lt;[2]an!$M$37,S267="kahepoolne vajaduspõhine",U267="",RANK(D267,$D267:$D267)+COUNTIFS($D$2:D267,D267,$F$2:F267,F267)-1=1),X267,
IF(AND(F267="Peretoe teenus",H267&lt;[2]an!$M$37,S267="kahepoolne vajaduspõhine",U267="",RANK(D267,$D267:$D267)+COUNTIFS($D$2:D267,D267,$F$2:F267,F267)-1&gt;1),"",
IF(AND(F267="Peretoe teenus",H267&lt;[2]an!$M$37,S267="kahepoolne vajaduspõhine",U267&lt;[2]an!$M$37,RANK(D267,$D267:$D267)+COUNTIFS($D$2:D267,D267,$F$2:F267,F267)-1=1),X267,
IF(AND(F267="Peretoe teenus",H267&lt;[2]an!$M$37,S267="kahepoolne vajaduspõhine",U267&lt;[2]an!$M$37,RANK(D267,$D267:$D267)+COUNTIFS($D$2:D267,D267,$F$2:F267,F267)-1&gt;1),"",
IF(AND(F267="Peretoe teenus",H267&lt;[2]an!$M$37,S267="kahepoolne vajaduspõhine",U267&gt;=[2]an!$M$37,U267&lt;=[2]an!$M$38,RANK(D267,$D267:$D267)+COUNTIFS($D$2:D267,D267,$F$2:F267,F267)-1=1),
((EOMONTH(U267,0)-U267+1)*X267)/DAY(EOMONTH(U267,0))+(DAY(U267)-1)*100/DAY(EOMONTH(U267,0)),
IF(AND(F267="Peretoe teenus",H267&lt;[2]an!$M$37,S267="kahepoolne vajaduspõhine",U267&gt;=[2]an!$M$37,U267&lt;=[2]an!$M$38,RANK(D267,$D267:$D267)+COUNTIFS($D$2:D267,D267,$F$2:F267,F267)-1&gt;1),"",
IF(AND(F267="Peretoe teenus",H267&lt;[2]an!$M$37,S267="kahepoolne vajaduspõhine",U267&gt;[2]an!$M$38,RANK(D267,$D267:$D267)+COUNTIFS($D$2:D267,D267,$F$2:F267,F267)-1=1),X267,
IF(AND(F267="Peretoe teenus",H267&lt;[2]an!$M$37,S267="kahepoolne vajaduspõhine",U267&gt;[2]an!$M$38,RANK(D267,$D267:$D267)+COUNTIFS($D$2:D267,D267,$F$2:F267,F267)-1&gt;1),"",X267*W267)))))))))))))),"")</f>
        <v/>
      </c>
      <c r="Z267" s="18" t="str">
        <f t="shared" si="13"/>
        <v/>
      </c>
      <c r="AA267" s="19" t="str">
        <f>IFERROR(VLOOKUP(E267,[2]an!$A$3:$B$81,2,FALSE),"")</f>
        <v/>
      </c>
      <c r="AB267" s="19" t="str">
        <f>IFERROR(VLOOKUP(AA267,[2]an!$C$2:$D$16,2,FALSE),"")</f>
        <v/>
      </c>
      <c r="AC267" s="20"/>
      <c r="AD267" s="21" t="str">
        <f>IF(A267=[2]an!$F$36,VLOOKUP([2]an!$F$36,[2]an!$F$36:$H$36,3,FALSE),IF(A267=[2]an!$F$35,VLOOKUP([2]an!$F$35,[2]an!$F$35:$H$35,3,FALSE),IF(A267=[2]an!$F$33,VLOOKUP([2]an!$F$33,[2]an!$F$33:$H$33,3,FALSE),IF(A267=[2]an!$F$31,VLOOKUP([2]an!$F$31,[2]an!$F$31:$H$31,3,FALSE),""))))</f>
        <v/>
      </c>
    </row>
    <row r="268" spans="6:30" x14ac:dyDescent="0.2">
      <c r="F268" s="10"/>
      <c r="G268" s="8" t="str">
        <f t="shared" si="14"/>
        <v/>
      </c>
      <c r="H268" s="13"/>
      <c r="K268" s="13"/>
      <c r="L268" s="10"/>
      <c r="M268" s="10"/>
      <c r="S268" s="8" t="str">
        <f>IFERROR(VLOOKUP(D268,[1]peretoe_teenus!$A$2:$L$2000,5,FALSE),"")</f>
        <v/>
      </c>
      <c r="U268" s="13"/>
      <c r="V268" s="15" t="str" cm="1">
        <f t="array" ref="V268">IFERROR(IF(AND(F268="Tugigrupp",RANK(K268,$K268:$K268)+COUNTIFS($K$2:K268,K268,$L$2:L268,L268,$M$2:M268,M268,$I$2:I268,I268,$G$2:G268,G268,$F$2:F268,F268)-1=1),SUMPRODUCT(($F$2:$F$4154=F268)*($G$2:$G$4154=G268)*($K$2:$K$4154=K268)*($I$2:$I$4154=I268)*($L$2:$L$4154=L268)*($M$2:$M$4154=M268)),""),"")</f>
        <v/>
      </c>
      <c r="W268" s="15" t="str">
        <f t="shared" si="12"/>
        <v/>
      </c>
      <c r="X268" s="16" t="str">
        <f>IF(AND(A268=[2]an!$G$38,F268=[2]an!$E$40),[2]an!$G$40,IF(AND(A268=[2]an!$G$38,F268=[2]an!$E$41),[2]an!$G$41,IF(AND(A268=[2]an!$G$38,F268=[2]an!$E$39,H268&gt;=[2]an!$M$37),[2]an!$G$39,
IF(AND(A268=[2]an!$G$38,F268=[2]an!$E$39,H268&lt;[2]an!$M$37,S268="kahepoolne vajaduspõhine",U268=""),[2]an!$M$40,
IF(AND(A268=[2]an!$G$38,F268=[2]an!$E$39,H268&lt;[2]an!$M$37,S268="kahepoolne vajaduspõhine",U268&lt;&gt;""),[2]an!$G$39,
IF(AND(A268=[2]an!$G$38,F268=[2]an!$E$39,H268&lt;[2]an!$M$37,S268&lt;&gt;"kahepoolne vajaduspõhine"),[2]an!$G$39,
IF(AND(A268=[2]an!$G$38,F268=[2]an!$E$42),[2]an!$G$42,
IF(AND(A268=[2]an!$H$38,F268=[2]an!$E$40),[2]an!$H$40,IF(AND(A268=[2]an!$H$38,F268=[2]an!$E$41),[2]an!$H$41,IF(AND(A268=[2]an!$H$38,F268=[2]an!$E$39,H268&gt;=[2]an!$M$37),[2]an!$H$39,
IF(AND(A268=[2]an!$H$38,F268=[2]an!$E$39,H268&lt;[2]an!$M$37,S268="kahepoolne vajaduspõhine",U268=""),[2]an!$M$40,
IF(AND(A268=[2]an!$H$38,F268=[2]an!$E$39,H268&lt;[2]an!$M$37,S268="kahepoolne vajaduspõhine",U268&lt;&gt;""),[2]an!$H$39,
IF(AND(A268=[2]an!$H$38,F268=[2]an!$E$39,H268&lt;[2]an!$M$37,S268&lt;&gt;"kahepoolne vajaduspõhine"),[2]an!$H$39,
IF(AND(A268=[2]an!$H$38,F268=[2]an!$E$42),[2]an!$H$42,
IF(AND(A268=[2]an!$I$38,F268=[2]an!$E$40),[2]an!$I$40,IF(AND(A268=[2]an!$I$38,F268=[2]an!$E$41),[2]an!$I$41,IF(AND(A268=[2]an!$I$38,F268=[2]an!$E$39,H268&gt;=[2]an!$M$37),[2]an!$I$39,
IF(AND(A268=[2]an!$I$38,F268=[2]an!$E$39,H268&lt;[2]an!$M$37,S268="kahepoolne vajaduspõhine",U268=""),[2]an!$M$40,
IF(AND(A268=[2]an!$I$38,F268=[2]an!$E$39,H268&lt;[2]an!$M$37,S268="kahepoolne vajaduspõhine",U268&lt;&gt;""),[2]an!$I$39,
IF(AND(A268=[2]an!$I$38,F268=[2]an!$E$39,H268&lt;[2]an!$M$37,S268&lt;&gt;"kahepoolne vajaduspõhine"),[2]an!$I$39,
IF(AND(A268=[2]an!$I$38,F268=[2]an!$E$42),[2]an!$I$42,
IF(AND(A268=[2]an!$J$38,F268=[2]an!$E$40),[2]an!$J$40,IF(AND(A268=[2]an!$J$38,F268=[2]an!$E$41),[2]an!$J$41,IF(AND(A268=[2]an!$J$38,F268=[2]an!$E$39,H268&gt;=[2]an!$M$37),[2]an!$J$39,
IF(AND(A268=[2]an!$J$38,F268=[2]an!$E$39,H268&lt;[2]an!$M$37,S268="kahepoolne vajaduspõhine",U268=""),[2]an!$M$40,
IF(AND(A268=[2]an!$J$38,F268=[2]an!$E$39,H268&lt;[2]an!$M$37,S268="kahepoolne vajaduspõhine",U268&lt;&gt;""),[2]an!$J$39,
IF(AND(A268=[2]an!$J$38,F268=[2]an!$E$39,H268&lt;[2]an!$M$37,S268&lt;&gt;"kahepoolne vajaduspõhine"),[2]an!$J$39,
IF(AND(A268=[2]an!$J$38,F268=[2]an!$E$42),[2]an!$J$42,""))))))))))))))))))))))))))))</f>
        <v/>
      </c>
      <c r="Y268" s="17" t="str">
        <f>IFERROR(IF(F268="Tugigrupp",0,
IF(AND(F268="Peretoe teenus",H268&gt;=[2]an!$M$37,RANK(D268,$D268:$D268)+COUNTIFS($D$2:D268,D268,$F$2:F268,F268)-1&gt;1),"",
IF(AND(F268="Peretoe teenus",H268&gt;=[2]an!$M$37,RANK(D268,$D268:$D268)+COUNTIFS($D$2:D268,D268,$F$2:F268,F268)-1=1,MONTH(H268)=MONTH(K268)=TRUE,YEAR(H268)=YEAR(K268)=TRUE),((EOMONTH(H268,0)-H268+1)*X268)/DAY(EOMONTH(H268,0)),
IF(AND(F268="Peretoe teenus",H268&gt;=[2]an!$M$37,RANK(D268,$D268:$D268)+COUNTIFS($D$2:D268,D268,$F$2:F268,F268)-1=1),X268,
IF(AND(F268="Peretoe teenus",H268&lt;[2]an!$M$37,S268&lt;&gt;"kahepoolne vajaduspõhine",RANK(D268,$D268:$D268)+COUNTIFS($D$2:D268,D268,$F$2:F268,F268)-1=1),X268,
IF(AND(F268="Peretoe teenus",H268&lt;[2]an!$M$37,S268&lt;&gt;"kahepoolne vajaduspõhine",RANK(D268,$D268:$D268)+COUNTIFS($D$2:D268,D268,$F$2:F268,F268)-1&gt;1),"",
IF(AND(F268="Peretoe teenus",H268&lt;[2]an!$M$37,S268="kahepoolne vajaduspõhine",U268="",RANK(D268,$D268:$D268)+COUNTIFS($D$2:D268,D268,$F$2:F268,F268)-1=1),X268,
IF(AND(F268="Peretoe teenus",H268&lt;[2]an!$M$37,S268="kahepoolne vajaduspõhine",U268="",RANK(D268,$D268:$D268)+COUNTIFS($D$2:D268,D268,$F$2:F268,F268)-1&gt;1),"",
IF(AND(F268="Peretoe teenus",H268&lt;[2]an!$M$37,S268="kahepoolne vajaduspõhine",U268&lt;[2]an!$M$37,RANK(D268,$D268:$D268)+COUNTIFS($D$2:D268,D268,$F$2:F268,F268)-1=1),X268,
IF(AND(F268="Peretoe teenus",H268&lt;[2]an!$M$37,S268="kahepoolne vajaduspõhine",U268&lt;[2]an!$M$37,RANK(D268,$D268:$D268)+COUNTIFS($D$2:D268,D268,$F$2:F268,F268)-1&gt;1),"",
IF(AND(F268="Peretoe teenus",H268&lt;[2]an!$M$37,S268="kahepoolne vajaduspõhine",U268&gt;=[2]an!$M$37,U268&lt;=[2]an!$M$38,RANK(D268,$D268:$D268)+COUNTIFS($D$2:D268,D268,$F$2:F268,F268)-1=1),
((EOMONTH(U268,0)-U268+1)*X268)/DAY(EOMONTH(U268,0))+(DAY(U268)-1)*100/DAY(EOMONTH(U268,0)),
IF(AND(F268="Peretoe teenus",H268&lt;[2]an!$M$37,S268="kahepoolne vajaduspõhine",U268&gt;=[2]an!$M$37,U268&lt;=[2]an!$M$38,RANK(D268,$D268:$D268)+COUNTIFS($D$2:D268,D268,$F$2:F268,F268)-1&gt;1),"",
IF(AND(F268="Peretoe teenus",H268&lt;[2]an!$M$37,S268="kahepoolne vajaduspõhine",U268&gt;[2]an!$M$38,RANK(D268,$D268:$D268)+COUNTIFS($D$2:D268,D268,$F$2:F268,F268)-1=1),X268,
IF(AND(F268="Peretoe teenus",H268&lt;[2]an!$M$37,S268="kahepoolne vajaduspõhine",U268&gt;[2]an!$M$38,RANK(D268,$D268:$D268)+COUNTIFS($D$2:D268,D268,$F$2:F268,F268)-1&gt;1),"",X268*W268)))))))))))))),"")</f>
        <v/>
      </c>
      <c r="Z268" s="18" t="str">
        <f t="shared" si="13"/>
        <v/>
      </c>
      <c r="AA268" s="19" t="str">
        <f>IFERROR(VLOOKUP(E268,[2]an!$A$3:$B$81,2,FALSE),"")</f>
        <v/>
      </c>
      <c r="AB268" s="19" t="str">
        <f>IFERROR(VLOOKUP(AA268,[2]an!$C$2:$D$16,2,FALSE),"")</f>
        <v/>
      </c>
      <c r="AC268" s="20"/>
      <c r="AD268" s="21" t="str">
        <f>IF(A268=[2]an!$F$36,VLOOKUP([2]an!$F$36,[2]an!$F$36:$H$36,3,FALSE),IF(A268=[2]an!$F$35,VLOOKUP([2]an!$F$35,[2]an!$F$35:$H$35,3,FALSE),IF(A268=[2]an!$F$33,VLOOKUP([2]an!$F$33,[2]an!$F$33:$H$33,3,FALSE),IF(A268=[2]an!$F$31,VLOOKUP([2]an!$F$31,[2]an!$F$31:$H$31,3,FALSE),""))))</f>
        <v/>
      </c>
    </row>
    <row r="269" spans="6:30" x14ac:dyDescent="0.2">
      <c r="F269" s="10"/>
      <c r="G269" s="8" t="str">
        <f t="shared" si="14"/>
        <v/>
      </c>
      <c r="H269" s="13"/>
      <c r="K269" s="13"/>
      <c r="L269" s="10"/>
      <c r="M269" s="10"/>
      <c r="S269" s="8" t="str">
        <f>IFERROR(VLOOKUP(D269,[1]peretoe_teenus!$A$2:$L$2000,5,FALSE),"")</f>
        <v/>
      </c>
      <c r="U269" s="13"/>
      <c r="V269" s="15" t="str" cm="1">
        <f t="array" ref="V269">IFERROR(IF(AND(F269="Tugigrupp",RANK(K269,$K269:$K269)+COUNTIFS($K$2:K269,K269,$L$2:L269,L269,$M$2:M269,M269,$I$2:I269,I269,$G$2:G269,G269,$F$2:F269,F269)-1=1),SUMPRODUCT(($F$2:$F$4154=F269)*($G$2:$G$4154=G269)*($K$2:$K$4154=K269)*($I$2:$I$4154=I269)*($L$2:$L$4154=L269)*($M$2:$M$4154=M269)),""),"")</f>
        <v/>
      </c>
      <c r="W269" s="15" t="str">
        <f t="shared" si="12"/>
        <v/>
      </c>
      <c r="X269" s="16" t="str">
        <f>IF(AND(A269=[2]an!$G$38,F269=[2]an!$E$40),[2]an!$G$40,IF(AND(A269=[2]an!$G$38,F269=[2]an!$E$41),[2]an!$G$41,IF(AND(A269=[2]an!$G$38,F269=[2]an!$E$39,H269&gt;=[2]an!$M$37),[2]an!$G$39,
IF(AND(A269=[2]an!$G$38,F269=[2]an!$E$39,H269&lt;[2]an!$M$37,S269="kahepoolne vajaduspõhine",U269=""),[2]an!$M$40,
IF(AND(A269=[2]an!$G$38,F269=[2]an!$E$39,H269&lt;[2]an!$M$37,S269="kahepoolne vajaduspõhine",U269&lt;&gt;""),[2]an!$G$39,
IF(AND(A269=[2]an!$G$38,F269=[2]an!$E$39,H269&lt;[2]an!$M$37,S269&lt;&gt;"kahepoolne vajaduspõhine"),[2]an!$G$39,
IF(AND(A269=[2]an!$G$38,F269=[2]an!$E$42),[2]an!$G$42,
IF(AND(A269=[2]an!$H$38,F269=[2]an!$E$40),[2]an!$H$40,IF(AND(A269=[2]an!$H$38,F269=[2]an!$E$41),[2]an!$H$41,IF(AND(A269=[2]an!$H$38,F269=[2]an!$E$39,H269&gt;=[2]an!$M$37),[2]an!$H$39,
IF(AND(A269=[2]an!$H$38,F269=[2]an!$E$39,H269&lt;[2]an!$M$37,S269="kahepoolne vajaduspõhine",U269=""),[2]an!$M$40,
IF(AND(A269=[2]an!$H$38,F269=[2]an!$E$39,H269&lt;[2]an!$M$37,S269="kahepoolne vajaduspõhine",U269&lt;&gt;""),[2]an!$H$39,
IF(AND(A269=[2]an!$H$38,F269=[2]an!$E$39,H269&lt;[2]an!$M$37,S269&lt;&gt;"kahepoolne vajaduspõhine"),[2]an!$H$39,
IF(AND(A269=[2]an!$H$38,F269=[2]an!$E$42),[2]an!$H$42,
IF(AND(A269=[2]an!$I$38,F269=[2]an!$E$40),[2]an!$I$40,IF(AND(A269=[2]an!$I$38,F269=[2]an!$E$41),[2]an!$I$41,IF(AND(A269=[2]an!$I$38,F269=[2]an!$E$39,H269&gt;=[2]an!$M$37),[2]an!$I$39,
IF(AND(A269=[2]an!$I$38,F269=[2]an!$E$39,H269&lt;[2]an!$M$37,S269="kahepoolne vajaduspõhine",U269=""),[2]an!$M$40,
IF(AND(A269=[2]an!$I$38,F269=[2]an!$E$39,H269&lt;[2]an!$M$37,S269="kahepoolne vajaduspõhine",U269&lt;&gt;""),[2]an!$I$39,
IF(AND(A269=[2]an!$I$38,F269=[2]an!$E$39,H269&lt;[2]an!$M$37,S269&lt;&gt;"kahepoolne vajaduspõhine"),[2]an!$I$39,
IF(AND(A269=[2]an!$I$38,F269=[2]an!$E$42),[2]an!$I$42,
IF(AND(A269=[2]an!$J$38,F269=[2]an!$E$40),[2]an!$J$40,IF(AND(A269=[2]an!$J$38,F269=[2]an!$E$41),[2]an!$J$41,IF(AND(A269=[2]an!$J$38,F269=[2]an!$E$39,H269&gt;=[2]an!$M$37),[2]an!$J$39,
IF(AND(A269=[2]an!$J$38,F269=[2]an!$E$39,H269&lt;[2]an!$M$37,S269="kahepoolne vajaduspõhine",U269=""),[2]an!$M$40,
IF(AND(A269=[2]an!$J$38,F269=[2]an!$E$39,H269&lt;[2]an!$M$37,S269="kahepoolne vajaduspõhine",U269&lt;&gt;""),[2]an!$J$39,
IF(AND(A269=[2]an!$J$38,F269=[2]an!$E$39,H269&lt;[2]an!$M$37,S269&lt;&gt;"kahepoolne vajaduspõhine"),[2]an!$J$39,
IF(AND(A269=[2]an!$J$38,F269=[2]an!$E$42),[2]an!$J$42,""))))))))))))))))))))))))))))</f>
        <v/>
      </c>
      <c r="Y269" s="17" t="str">
        <f>IFERROR(IF(F269="Tugigrupp",0,
IF(AND(F269="Peretoe teenus",H269&gt;=[2]an!$M$37,RANK(D269,$D269:$D269)+COUNTIFS($D$2:D269,D269,$F$2:F269,F269)-1&gt;1),"",
IF(AND(F269="Peretoe teenus",H269&gt;=[2]an!$M$37,RANK(D269,$D269:$D269)+COUNTIFS($D$2:D269,D269,$F$2:F269,F269)-1=1,MONTH(H269)=MONTH(K269)=TRUE,YEAR(H269)=YEAR(K269)=TRUE),((EOMONTH(H269,0)-H269+1)*X269)/DAY(EOMONTH(H269,0)),
IF(AND(F269="Peretoe teenus",H269&gt;=[2]an!$M$37,RANK(D269,$D269:$D269)+COUNTIFS($D$2:D269,D269,$F$2:F269,F269)-1=1),X269,
IF(AND(F269="Peretoe teenus",H269&lt;[2]an!$M$37,S269&lt;&gt;"kahepoolne vajaduspõhine",RANK(D269,$D269:$D269)+COUNTIFS($D$2:D269,D269,$F$2:F269,F269)-1=1),X269,
IF(AND(F269="Peretoe teenus",H269&lt;[2]an!$M$37,S269&lt;&gt;"kahepoolne vajaduspõhine",RANK(D269,$D269:$D269)+COUNTIFS($D$2:D269,D269,$F$2:F269,F269)-1&gt;1),"",
IF(AND(F269="Peretoe teenus",H269&lt;[2]an!$M$37,S269="kahepoolne vajaduspõhine",U269="",RANK(D269,$D269:$D269)+COUNTIFS($D$2:D269,D269,$F$2:F269,F269)-1=1),X269,
IF(AND(F269="Peretoe teenus",H269&lt;[2]an!$M$37,S269="kahepoolne vajaduspõhine",U269="",RANK(D269,$D269:$D269)+COUNTIFS($D$2:D269,D269,$F$2:F269,F269)-1&gt;1),"",
IF(AND(F269="Peretoe teenus",H269&lt;[2]an!$M$37,S269="kahepoolne vajaduspõhine",U269&lt;[2]an!$M$37,RANK(D269,$D269:$D269)+COUNTIFS($D$2:D269,D269,$F$2:F269,F269)-1=1),X269,
IF(AND(F269="Peretoe teenus",H269&lt;[2]an!$M$37,S269="kahepoolne vajaduspõhine",U269&lt;[2]an!$M$37,RANK(D269,$D269:$D269)+COUNTIFS($D$2:D269,D269,$F$2:F269,F269)-1&gt;1),"",
IF(AND(F269="Peretoe teenus",H269&lt;[2]an!$M$37,S269="kahepoolne vajaduspõhine",U269&gt;=[2]an!$M$37,U269&lt;=[2]an!$M$38,RANK(D269,$D269:$D269)+COUNTIFS($D$2:D269,D269,$F$2:F269,F269)-1=1),
((EOMONTH(U269,0)-U269+1)*X269)/DAY(EOMONTH(U269,0))+(DAY(U269)-1)*100/DAY(EOMONTH(U269,0)),
IF(AND(F269="Peretoe teenus",H269&lt;[2]an!$M$37,S269="kahepoolne vajaduspõhine",U269&gt;=[2]an!$M$37,U269&lt;=[2]an!$M$38,RANK(D269,$D269:$D269)+COUNTIFS($D$2:D269,D269,$F$2:F269,F269)-1&gt;1),"",
IF(AND(F269="Peretoe teenus",H269&lt;[2]an!$M$37,S269="kahepoolne vajaduspõhine",U269&gt;[2]an!$M$38,RANK(D269,$D269:$D269)+COUNTIFS($D$2:D269,D269,$F$2:F269,F269)-1=1),X269,
IF(AND(F269="Peretoe teenus",H269&lt;[2]an!$M$37,S269="kahepoolne vajaduspõhine",U269&gt;[2]an!$M$38,RANK(D269,$D269:$D269)+COUNTIFS($D$2:D269,D269,$F$2:F269,F269)-1&gt;1),"",X269*W269)))))))))))))),"")</f>
        <v/>
      </c>
      <c r="Z269" s="18" t="str">
        <f t="shared" si="13"/>
        <v/>
      </c>
      <c r="AA269" s="19" t="str">
        <f>IFERROR(VLOOKUP(E269,[2]an!$A$3:$B$81,2,FALSE),"")</f>
        <v/>
      </c>
      <c r="AB269" s="19" t="str">
        <f>IFERROR(VLOOKUP(AA269,[2]an!$C$2:$D$16,2,FALSE),"")</f>
        <v/>
      </c>
      <c r="AC269" s="20"/>
      <c r="AD269" s="21" t="str">
        <f>IF(A269=[2]an!$F$36,VLOOKUP([2]an!$F$36,[2]an!$F$36:$H$36,3,FALSE),IF(A269=[2]an!$F$35,VLOOKUP([2]an!$F$35,[2]an!$F$35:$H$35,3,FALSE),IF(A269=[2]an!$F$33,VLOOKUP([2]an!$F$33,[2]an!$F$33:$H$33,3,FALSE),IF(A269=[2]an!$F$31,VLOOKUP([2]an!$F$31,[2]an!$F$31:$H$31,3,FALSE),""))))</f>
        <v/>
      </c>
    </row>
    <row r="270" spans="6:30" x14ac:dyDescent="0.2">
      <c r="F270" s="10"/>
      <c r="G270" s="8" t="str">
        <f t="shared" si="14"/>
        <v/>
      </c>
      <c r="H270" s="13"/>
      <c r="K270" s="13"/>
      <c r="L270" s="10"/>
      <c r="M270" s="10"/>
      <c r="S270" s="8" t="str">
        <f>IFERROR(VLOOKUP(D270,[1]peretoe_teenus!$A$2:$L$2000,5,FALSE),"")</f>
        <v/>
      </c>
      <c r="U270" s="13"/>
      <c r="V270" s="15" t="str" cm="1">
        <f t="array" ref="V270">IFERROR(IF(AND(F270="Tugigrupp",RANK(K270,$K270:$K270)+COUNTIFS($K$2:K270,K270,$L$2:L270,L270,$M$2:M270,M270,$I$2:I270,I270,$G$2:G270,G270,$F$2:F270,F270)-1=1),SUMPRODUCT(($F$2:$F$4154=F270)*($G$2:$G$4154=G270)*($K$2:$K$4154=K270)*($I$2:$I$4154=I270)*($L$2:$L$4154=L270)*($M$2:$M$4154=M270)),""),"")</f>
        <v/>
      </c>
      <c r="W270" s="15" t="str">
        <f t="shared" si="12"/>
        <v/>
      </c>
      <c r="X270" s="16" t="str">
        <f>IF(AND(A270=[2]an!$G$38,F270=[2]an!$E$40),[2]an!$G$40,IF(AND(A270=[2]an!$G$38,F270=[2]an!$E$41),[2]an!$G$41,IF(AND(A270=[2]an!$G$38,F270=[2]an!$E$39,H270&gt;=[2]an!$M$37),[2]an!$G$39,
IF(AND(A270=[2]an!$G$38,F270=[2]an!$E$39,H270&lt;[2]an!$M$37,S270="kahepoolne vajaduspõhine",U270=""),[2]an!$M$40,
IF(AND(A270=[2]an!$G$38,F270=[2]an!$E$39,H270&lt;[2]an!$M$37,S270="kahepoolne vajaduspõhine",U270&lt;&gt;""),[2]an!$G$39,
IF(AND(A270=[2]an!$G$38,F270=[2]an!$E$39,H270&lt;[2]an!$M$37,S270&lt;&gt;"kahepoolne vajaduspõhine"),[2]an!$G$39,
IF(AND(A270=[2]an!$G$38,F270=[2]an!$E$42),[2]an!$G$42,
IF(AND(A270=[2]an!$H$38,F270=[2]an!$E$40),[2]an!$H$40,IF(AND(A270=[2]an!$H$38,F270=[2]an!$E$41),[2]an!$H$41,IF(AND(A270=[2]an!$H$38,F270=[2]an!$E$39,H270&gt;=[2]an!$M$37),[2]an!$H$39,
IF(AND(A270=[2]an!$H$38,F270=[2]an!$E$39,H270&lt;[2]an!$M$37,S270="kahepoolne vajaduspõhine",U270=""),[2]an!$M$40,
IF(AND(A270=[2]an!$H$38,F270=[2]an!$E$39,H270&lt;[2]an!$M$37,S270="kahepoolne vajaduspõhine",U270&lt;&gt;""),[2]an!$H$39,
IF(AND(A270=[2]an!$H$38,F270=[2]an!$E$39,H270&lt;[2]an!$M$37,S270&lt;&gt;"kahepoolne vajaduspõhine"),[2]an!$H$39,
IF(AND(A270=[2]an!$H$38,F270=[2]an!$E$42),[2]an!$H$42,
IF(AND(A270=[2]an!$I$38,F270=[2]an!$E$40),[2]an!$I$40,IF(AND(A270=[2]an!$I$38,F270=[2]an!$E$41),[2]an!$I$41,IF(AND(A270=[2]an!$I$38,F270=[2]an!$E$39,H270&gt;=[2]an!$M$37),[2]an!$I$39,
IF(AND(A270=[2]an!$I$38,F270=[2]an!$E$39,H270&lt;[2]an!$M$37,S270="kahepoolne vajaduspõhine",U270=""),[2]an!$M$40,
IF(AND(A270=[2]an!$I$38,F270=[2]an!$E$39,H270&lt;[2]an!$M$37,S270="kahepoolne vajaduspõhine",U270&lt;&gt;""),[2]an!$I$39,
IF(AND(A270=[2]an!$I$38,F270=[2]an!$E$39,H270&lt;[2]an!$M$37,S270&lt;&gt;"kahepoolne vajaduspõhine"),[2]an!$I$39,
IF(AND(A270=[2]an!$I$38,F270=[2]an!$E$42),[2]an!$I$42,
IF(AND(A270=[2]an!$J$38,F270=[2]an!$E$40),[2]an!$J$40,IF(AND(A270=[2]an!$J$38,F270=[2]an!$E$41),[2]an!$J$41,IF(AND(A270=[2]an!$J$38,F270=[2]an!$E$39,H270&gt;=[2]an!$M$37),[2]an!$J$39,
IF(AND(A270=[2]an!$J$38,F270=[2]an!$E$39,H270&lt;[2]an!$M$37,S270="kahepoolne vajaduspõhine",U270=""),[2]an!$M$40,
IF(AND(A270=[2]an!$J$38,F270=[2]an!$E$39,H270&lt;[2]an!$M$37,S270="kahepoolne vajaduspõhine",U270&lt;&gt;""),[2]an!$J$39,
IF(AND(A270=[2]an!$J$38,F270=[2]an!$E$39,H270&lt;[2]an!$M$37,S270&lt;&gt;"kahepoolne vajaduspõhine"),[2]an!$J$39,
IF(AND(A270=[2]an!$J$38,F270=[2]an!$E$42),[2]an!$J$42,""))))))))))))))))))))))))))))</f>
        <v/>
      </c>
      <c r="Y270" s="17" t="str">
        <f>IFERROR(IF(F270="Tugigrupp",0,
IF(AND(F270="Peretoe teenus",H270&gt;=[2]an!$M$37,RANK(D270,$D270:$D270)+COUNTIFS($D$2:D270,D270,$F$2:F270,F270)-1&gt;1),"",
IF(AND(F270="Peretoe teenus",H270&gt;=[2]an!$M$37,RANK(D270,$D270:$D270)+COUNTIFS($D$2:D270,D270,$F$2:F270,F270)-1=1,MONTH(H270)=MONTH(K270)=TRUE,YEAR(H270)=YEAR(K270)=TRUE),((EOMONTH(H270,0)-H270+1)*X270)/DAY(EOMONTH(H270,0)),
IF(AND(F270="Peretoe teenus",H270&gt;=[2]an!$M$37,RANK(D270,$D270:$D270)+COUNTIFS($D$2:D270,D270,$F$2:F270,F270)-1=1),X270,
IF(AND(F270="Peretoe teenus",H270&lt;[2]an!$M$37,S270&lt;&gt;"kahepoolne vajaduspõhine",RANK(D270,$D270:$D270)+COUNTIFS($D$2:D270,D270,$F$2:F270,F270)-1=1),X270,
IF(AND(F270="Peretoe teenus",H270&lt;[2]an!$M$37,S270&lt;&gt;"kahepoolne vajaduspõhine",RANK(D270,$D270:$D270)+COUNTIFS($D$2:D270,D270,$F$2:F270,F270)-1&gt;1),"",
IF(AND(F270="Peretoe teenus",H270&lt;[2]an!$M$37,S270="kahepoolne vajaduspõhine",U270="",RANK(D270,$D270:$D270)+COUNTIFS($D$2:D270,D270,$F$2:F270,F270)-1=1),X270,
IF(AND(F270="Peretoe teenus",H270&lt;[2]an!$M$37,S270="kahepoolne vajaduspõhine",U270="",RANK(D270,$D270:$D270)+COUNTIFS($D$2:D270,D270,$F$2:F270,F270)-1&gt;1),"",
IF(AND(F270="Peretoe teenus",H270&lt;[2]an!$M$37,S270="kahepoolne vajaduspõhine",U270&lt;[2]an!$M$37,RANK(D270,$D270:$D270)+COUNTIFS($D$2:D270,D270,$F$2:F270,F270)-1=1),X270,
IF(AND(F270="Peretoe teenus",H270&lt;[2]an!$M$37,S270="kahepoolne vajaduspõhine",U270&lt;[2]an!$M$37,RANK(D270,$D270:$D270)+COUNTIFS($D$2:D270,D270,$F$2:F270,F270)-1&gt;1),"",
IF(AND(F270="Peretoe teenus",H270&lt;[2]an!$M$37,S270="kahepoolne vajaduspõhine",U270&gt;=[2]an!$M$37,U270&lt;=[2]an!$M$38,RANK(D270,$D270:$D270)+COUNTIFS($D$2:D270,D270,$F$2:F270,F270)-1=1),
((EOMONTH(U270,0)-U270+1)*X270)/DAY(EOMONTH(U270,0))+(DAY(U270)-1)*100/DAY(EOMONTH(U270,0)),
IF(AND(F270="Peretoe teenus",H270&lt;[2]an!$M$37,S270="kahepoolne vajaduspõhine",U270&gt;=[2]an!$M$37,U270&lt;=[2]an!$M$38,RANK(D270,$D270:$D270)+COUNTIFS($D$2:D270,D270,$F$2:F270,F270)-1&gt;1),"",
IF(AND(F270="Peretoe teenus",H270&lt;[2]an!$M$37,S270="kahepoolne vajaduspõhine",U270&gt;[2]an!$M$38,RANK(D270,$D270:$D270)+COUNTIFS($D$2:D270,D270,$F$2:F270,F270)-1=1),X270,
IF(AND(F270="Peretoe teenus",H270&lt;[2]an!$M$37,S270="kahepoolne vajaduspõhine",U270&gt;[2]an!$M$38,RANK(D270,$D270:$D270)+COUNTIFS($D$2:D270,D270,$F$2:F270,F270)-1&gt;1),"",X270*W270)))))))))))))),"")</f>
        <v/>
      </c>
      <c r="Z270" s="18" t="str">
        <f t="shared" si="13"/>
        <v/>
      </c>
      <c r="AA270" s="19" t="str">
        <f>IFERROR(VLOOKUP(E270,[2]an!$A$3:$B$81,2,FALSE),"")</f>
        <v/>
      </c>
      <c r="AB270" s="19" t="str">
        <f>IFERROR(VLOOKUP(AA270,[2]an!$C$2:$D$16,2,FALSE),"")</f>
        <v/>
      </c>
      <c r="AC270" s="20"/>
      <c r="AD270" s="21" t="str">
        <f>IF(A270=[2]an!$F$36,VLOOKUP([2]an!$F$36,[2]an!$F$36:$H$36,3,FALSE),IF(A270=[2]an!$F$35,VLOOKUP([2]an!$F$35,[2]an!$F$35:$H$35,3,FALSE),IF(A270=[2]an!$F$33,VLOOKUP([2]an!$F$33,[2]an!$F$33:$H$33,3,FALSE),IF(A270=[2]an!$F$31,VLOOKUP([2]an!$F$31,[2]an!$F$31:$H$31,3,FALSE),""))))</f>
        <v/>
      </c>
    </row>
    <row r="271" spans="6:30" x14ac:dyDescent="0.2">
      <c r="F271" s="10"/>
      <c r="G271" s="8" t="str">
        <f t="shared" si="14"/>
        <v/>
      </c>
      <c r="H271" s="13"/>
      <c r="K271" s="13"/>
      <c r="L271" s="10"/>
      <c r="M271" s="10"/>
      <c r="S271" s="8" t="str">
        <f>IFERROR(VLOOKUP(D271,[1]peretoe_teenus!$A$2:$L$2000,5,FALSE),"")</f>
        <v/>
      </c>
      <c r="U271" s="13"/>
      <c r="V271" s="15" t="str" cm="1">
        <f t="array" ref="V271">IFERROR(IF(AND(F271="Tugigrupp",RANK(K271,$K271:$K271)+COUNTIFS($K$2:K271,K271,$L$2:L271,L271,$M$2:M271,M271,$I$2:I271,I271,$G$2:G271,G271,$F$2:F271,F271)-1=1),SUMPRODUCT(($F$2:$F$4154=F271)*($G$2:$G$4154=G271)*($K$2:$K$4154=K271)*($I$2:$I$4154=I271)*($L$2:$L$4154=L271)*($M$2:$M$4154=M271)),""),"")</f>
        <v/>
      </c>
      <c r="W271" s="15" t="str">
        <f t="shared" si="12"/>
        <v/>
      </c>
      <c r="X271" s="16" t="str">
        <f>IF(AND(A271=[2]an!$G$38,F271=[2]an!$E$40),[2]an!$G$40,IF(AND(A271=[2]an!$G$38,F271=[2]an!$E$41),[2]an!$G$41,IF(AND(A271=[2]an!$G$38,F271=[2]an!$E$39,H271&gt;=[2]an!$M$37),[2]an!$G$39,
IF(AND(A271=[2]an!$G$38,F271=[2]an!$E$39,H271&lt;[2]an!$M$37,S271="kahepoolne vajaduspõhine",U271=""),[2]an!$M$40,
IF(AND(A271=[2]an!$G$38,F271=[2]an!$E$39,H271&lt;[2]an!$M$37,S271="kahepoolne vajaduspõhine",U271&lt;&gt;""),[2]an!$G$39,
IF(AND(A271=[2]an!$G$38,F271=[2]an!$E$39,H271&lt;[2]an!$M$37,S271&lt;&gt;"kahepoolne vajaduspõhine"),[2]an!$G$39,
IF(AND(A271=[2]an!$G$38,F271=[2]an!$E$42),[2]an!$G$42,
IF(AND(A271=[2]an!$H$38,F271=[2]an!$E$40),[2]an!$H$40,IF(AND(A271=[2]an!$H$38,F271=[2]an!$E$41),[2]an!$H$41,IF(AND(A271=[2]an!$H$38,F271=[2]an!$E$39,H271&gt;=[2]an!$M$37),[2]an!$H$39,
IF(AND(A271=[2]an!$H$38,F271=[2]an!$E$39,H271&lt;[2]an!$M$37,S271="kahepoolne vajaduspõhine",U271=""),[2]an!$M$40,
IF(AND(A271=[2]an!$H$38,F271=[2]an!$E$39,H271&lt;[2]an!$M$37,S271="kahepoolne vajaduspõhine",U271&lt;&gt;""),[2]an!$H$39,
IF(AND(A271=[2]an!$H$38,F271=[2]an!$E$39,H271&lt;[2]an!$M$37,S271&lt;&gt;"kahepoolne vajaduspõhine"),[2]an!$H$39,
IF(AND(A271=[2]an!$H$38,F271=[2]an!$E$42),[2]an!$H$42,
IF(AND(A271=[2]an!$I$38,F271=[2]an!$E$40),[2]an!$I$40,IF(AND(A271=[2]an!$I$38,F271=[2]an!$E$41),[2]an!$I$41,IF(AND(A271=[2]an!$I$38,F271=[2]an!$E$39,H271&gt;=[2]an!$M$37),[2]an!$I$39,
IF(AND(A271=[2]an!$I$38,F271=[2]an!$E$39,H271&lt;[2]an!$M$37,S271="kahepoolne vajaduspõhine",U271=""),[2]an!$M$40,
IF(AND(A271=[2]an!$I$38,F271=[2]an!$E$39,H271&lt;[2]an!$M$37,S271="kahepoolne vajaduspõhine",U271&lt;&gt;""),[2]an!$I$39,
IF(AND(A271=[2]an!$I$38,F271=[2]an!$E$39,H271&lt;[2]an!$M$37,S271&lt;&gt;"kahepoolne vajaduspõhine"),[2]an!$I$39,
IF(AND(A271=[2]an!$I$38,F271=[2]an!$E$42),[2]an!$I$42,
IF(AND(A271=[2]an!$J$38,F271=[2]an!$E$40),[2]an!$J$40,IF(AND(A271=[2]an!$J$38,F271=[2]an!$E$41),[2]an!$J$41,IF(AND(A271=[2]an!$J$38,F271=[2]an!$E$39,H271&gt;=[2]an!$M$37),[2]an!$J$39,
IF(AND(A271=[2]an!$J$38,F271=[2]an!$E$39,H271&lt;[2]an!$M$37,S271="kahepoolne vajaduspõhine",U271=""),[2]an!$M$40,
IF(AND(A271=[2]an!$J$38,F271=[2]an!$E$39,H271&lt;[2]an!$M$37,S271="kahepoolne vajaduspõhine",U271&lt;&gt;""),[2]an!$J$39,
IF(AND(A271=[2]an!$J$38,F271=[2]an!$E$39,H271&lt;[2]an!$M$37,S271&lt;&gt;"kahepoolne vajaduspõhine"),[2]an!$J$39,
IF(AND(A271=[2]an!$J$38,F271=[2]an!$E$42),[2]an!$J$42,""))))))))))))))))))))))))))))</f>
        <v/>
      </c>
      <c r="Y271" s="17" t="str">
        <f>IFERROR(IF(F271="Tugigrupp",0,
IF(AND(F271="Peretoe teenus",H271&gt;=[2]an!$M$37,RANK(D271,$D271:$D271)+COUNTIFS($D$2:D271,D271,$F$2:F271,F271)-1&gt;1),"",
IF(AND(F271="Peretoe teenus",H271&gt;=[2]an!$M$37,RANK(D271,$D271:$D271)+COUNTIFS($D$2:D271,D271,$F$2:F271,F271)-1=1,MONTH(H271)=MONTH(K271)=TRUE,YEAR(H271)=YEAR(K271)=TRUE),((EOMONTH(H271,0)-H271+1)*X271)/DAY(EOMONTH(H271,0)),
IF(AND(F271="Peretoe teenus",H271&gt;=[2]an!$M$37,RANK(D271,$D271:$D271)+COUNTIFS($D$2:D271,D271,$F$2:F271,F271)-1=1),X271,
IF(AND(F271="Peretoe teenus",H271&lt;[2]an!$M$37,S271&lt;&gt;"kahepoolne vajaduspõhine",RANK(D271,$D271:$D271)+COUNTIFS($D$2:D271,D271,$F$2:F271,F271)-1=1),X271,
IF(AND(F271="Peretoe teenus",H271&lt;[2]an!$M$37,S271&lt;&gt;"kahepoolne vajaduspõhine",RANK(D271,$D271:$D271)+COUNTIFS($D$2:D271,D271,$F$2:F271,F271)-1&gt;1),"",
IF(AND(F271="Peretoe teenus",H271&lt;[2]an!$M$37,S271="kahepoolne vajaduspõhine",U271="",RANK(D271,$D271:$D271)+COUNTIFS($D$2:D271,D271,$F$2:F271,F271)-1=1),X271,
IF(AND(F271="Peretoe teenus",H271&lt;[2]an!$M$37,S271="kahepoolne vajaduspõhine",U271="",RANK(D271,$D271:$D271)+COUNTIFS($D$2:D271,D271,$F$2:F271,F271)-1&gt;1),"",
IF(AND(F271="Peretoe teenus",H271&lt;[2]an!$M$37,S271="kahepoolne vajaduspõhine",U271&lt;[2]an!$M$37,RANK(D271,$D271:$D271)+COUNTIFS($D$2:D271,D271,$F$2:F271,F271)-1=1),X271,
IF(AND(F271="Peretoe teenus",H271&lt;[2]an!$M$37,S271="kahepoolne vajaduspõhine",U271&lt;[2]an!$M$37,RANK(D271,$D271:$D271)+COUNTIFS($D$2:D271,D271,$F$2:F271,F271)-1&gt;1),"",
IF(AND(F271="Peretoe teenus",H271&lt;[2]an!$M$37,S271="kahepoolne vajaduspõhine",U271&gt;=[2]an!$M$37,U271&lt;=[2]an!$M$38,RANK(D271,$D271:$D271)+COUNTIFS($D$2:D271,D271,$F$2:F271,F271)-1=1),
((EOMONTH(U271,0)-U271+1)*X271)/DAY(EOMONTH(U271,0))+(DAY(U271)-1)*100/DAY(EOMONTH(U271,0)),
IF(AND(F271="Peretoe teenus",H271&lt;[2]an!$M$37,S271="kahepoolne vajaduspõhine",U271&gt;=[2]an!$M$37,U271&lt;=[2]an!$M$38,RANK(D271,$D271:$D271)+COUNTIFS($D$2:D271,D271,$F$2:F271,F271)-1&gt;1),"",
IF(AND(F271="Peretoe teenus",H271&lt;[2]an!$M$37,S271="kahepoolne vajaduspõhine",U271&gt;[2]an!$M$38,RANK(D271,$D271:$D271)+COUNTIFS($D$2:D271,D271,$F$2:F271,F271)-1=1),X271,
IF(AND(F271="Peretoe teenus",H271&lt;[2]an!$M$37,S271="kahepoolne vajaduspõhine",U271&gt;[2]an!$M$38,RANK(D271,$D271:$D271)+COUNTIFS($D$2:D271,D271,$F$2:F271,F271)-1&gt;1),"",X271*W271)))))))))))))),"")</f>
        <v/>
      </c>
      <c r="Z271" s="18" t="str">
        <f t="shared" si="13"/>
        <v/>
      </c>
      <c r="AA271" s="19" t="str">
        <f>IFERROR(VLOOKUP(E271,[2]an!$A$3:$B$81,2,FALSE),"")</f>
        <v/>
      </c>
      <c r="AB271" s="19" t="str">
        <f>IFERROR(VLOOKUP(AA271,[2]an!$C$2:$D$16,2,FALSE),"")</f>
        <v/>
      </c>
      <c r="AC271" s="20"/>
      <c r="AD271" s="21" t="str">
        <f>IF(A271=[2]an!$F$36,VLOOKUP([2]an!$F$36,[2]an!$F$36:$H$36,3,FALSE),IF(A271=[2]an!$F$35,VLOOKUP([2]an!$F$35,[2]an!$F$35:$H$35,3,FALSE),IF(A271=[2]an!$F$33,VLOOKUP([2]an!$F$33,[2]an!$F$33:$H$33,3,FALSE),IF(A271=[2]an!$F$31,VLOOKUP([2]an!$F$31,[2]an!$F$31:$H$31,3,FALSE),""))))</f>
        <v/>
      </c>
    </row>
    <row r="272" spans="6:30" x14ac:dyDescent="0.2">
      <c r="F272" s="10"/>
      <c r="G272" s="8" t="str">
        <f t="shared" si="14"/>
        <v/>
      </c>
      <c r="H272" s="13"/>
      <c r="K272" s="13"/>
      <c r="L272" s="10"/>
      <c r="M272" s="10"/>
      <c r="S272" s="8" t="str">
        <f>IFERROR(VLOOKUP(D272,[1]peretoe_teenus!$A$2:$L$2000,5,FALSE),"")</f>
        <v/>
      </c>
      <c r="U272" s="13"/>
      <c r="V272" s="15" t="str" cm="1">
        <f t="array" ref="V272">IFERROR(IF(AND(F272="Tugigrupp",RANK(K272,$K272:$K272)+COUNTIFS($K$2:K272,K272,$L$2:L272,L272,$M$2:M272,M272,$I$2:I272,I272,$G$2:G272,G272,$F$2:F272,F272)-1=1),SUMPRODUCT(($F$2:$F$4154=F272)*($G$2:$G$4154=G272)*($K$2:$K$4154=K272)*($I$2:$I$4154=I272)*($L$2:$L$4154=L272)*($M$2:$M$4154=M272)),""),"")</f>
        <v/>
      </c>
      <c r="W272" s="15" t="str">
        <f t="shared" si="12"/>
        <v/>
      </c>
      <c r="X272" s="16" t="str">
        <f>IF(AND(A272=[2]an!$G$38,F272=[2]an!$E$40),[2]an!$G$40,IF(AND(A272=[2]an!$G$38,F272=[2]an!$E$41),[2]an!$G$41,IF(AND(A272=[2]an!$G$38,F272=[2]an!$E$39,H272&gt;=[2]an!$M$37),[2]an!$G$39,
IF(AND(A272=[2]an!$G$38,F272=[2]an!$E$39,H272&lt;[2]an!$M$37,S272="kahepoolne vajaduspõhine",U272=""),[2]an!$M$40,
IF(AND(A272=[2]an!$G$38,F272=[2]an!$E$39,H272&lt;[2]an!$M$37,S272="kahepoolne vajaduspõhine",U272&lt;&gt;""),[2]an!$G$39,
IF(AND(A272=[2]an!$G$38,F272=[2]an!$E$39,H272&lt;[2]an!$M$37,S272&lt;&gt;"kahepoolne vajaduspõhine"),[2]an!$G$39,
IF(AND(A272=[2]an!$G$38,F272=[2]an!$E$42),[2]an!$G$42,
IF(AND(A272=[2]an!$H$38,F272=[2]an!$E$40),[2]an!$H$40,IF(AND(A272=[2]an!$H$38,F272=[2]an!$E$41),[2]an!$H$41,IF(AND(A272=[2]an!$H$38,F272=[2]an!$E$39,H272&gt;=[2]an!$M$37),[2]an!$H$39,
IF(AND(A272=[2]an!$H$38,F272=[2]an!$E$39,H272&lt;[2]an!$M$37,S272="kahepoolne vajaduspõhine",U272=""),[2]an!$M$40,
IF(AND(A272=[2]an!$H$38,F272=[2]an!$E$39,H272&lt;[2]an!$M$37,S272="kahepoolne vajaduspõhine",U272&lt;&gt;""),[2]an!$H$39,
IF(AND(A272=[2]an!$H$38,F272=[2]an!$E$39,H272&lt;[2]an!$M$37,S272&lt;&gt;"kahepoolne vajaduspõhine"),[2]an!$H$39,
IF(AND(A272=[2]an!$H$38,F272=[2]an!$E$42),[2]an!$H$42,
IF(AND(A272=[2]an!$I$38,F272=[2]an!$E$40),[2]an!$I$40,IF(AND(A272=[2]an!$I$38,F272=[2]an!$E$41),[2]an!$I$41,IF(AND(A272=[2]an!$I$38,F272=[2]an!$E$39,H272&gt;=[2]an!$M$37),[2]an!$I$39,
IF(AND(A272=[2]an!$I$38,F272=[2]an!$E$39,H272&lt;[2]an!$M$37,S272="kahepoolne vajaduspõhine",U272=""),[2]an!$M$40,
IF(AND(A272=[2]an!$I$38,F272=[2]an!$E$39,H272&lt;[2]an!$M$37,S272="kahepoolne vajaduspõhine",U272&lt;&gt;""),[2]an!$I$39,
IF(AND(A272=[2]an!$I$38,F272=[2]an!$E$39,H272&lt;[2]an!$M$37,S272&lt;&gt;"kahepoolne vajaduspõhine"),[2]an!$I$39,
IF(AND(A272=[2]an!$I$38,F272=[2]an!$E$42),[2]an!$I$42,
IF(AND(A272=[2]an!$J$38,F272=[2]an!$E$40),[2]an!$J$40,IF(AND(A272=[2]an!$J$38,F272=[2]an!$E$41),[2]an!$J$41,IF(AND(A272=[2]an!$J$38,F272=[2]an!$E$39,H272&gt;=[2]an!$M$37),[2]an!$J$39,
IF(AND(A272=[2]an!$J$38,F272=[2]an!$E$39,H272&lt;[2]an!$M$37,S272="kahepoolne vajaduspõhine",U272=""),[2]an!$M$40,
IF(AND(A272=[2]an!$J$38,F272=[2]an!$E$39,H272&lt;[2]an!$M$37,S272="kahepoolne vajaduspõhine",U272&lt;&gt;""),[2]an!$J$39,
IF(AND(A272=[2]an!$J$38,F272=[2]an!$E$39,H272&lt;[2]an!$M$37,S272&lt;&gt;"kahepoolne vajaduspõhine"),[2]an!$J$39,
IF(AND(A272=[2]an!$J$38,F272=[2]an!$E$42),[2]an!$J$42,""))))))))))))))))))))))))))))</f>
        <v/>
      </c>
      <c r="Y272" s="17" t="str">
        <f>IFERROR(IF(F272="Tugigrupp",0,
IF(AND(F272="Peretoe teenus",H272&gt;=[2]an!$M$37,RANK(D272,$D272:$D272)+COUNTIFS($D$2:D272,D272,$F$2:F272,F272)-1&gt;1),"",
IF(AND(F272="Peretoe teenus",H272&gt;=[2]an!$M$37,RANK(D272,$D272:$D272)+COUNTIFS($D$2:D272,D272,$F$2:F272,F272)-1=1,MONTH(H272)=MONTH(K272)=TRUE,YEAR(H272)=YEAR(K272)=TRUE),((EOMONTH(H272,0)-H272+1)*X272)/DAY(EOMONTH(H272,0)),
IF(AND(F272="Peretoe teenus",H272&gt;=[2]an!$M$37,RANK(D272,$D272:$D272)+COUNTIFS($D$2:D272,D272,$F$2:F272,F272)-1=1),X272,
IF(AND(F272="Peretoe teenus",H272&lt;[2]an!$M$37,S272&lt;&gt;"kahepoolne vajaduspõhine",RANK(D272,$D272:$D272)+COUNTIFS($D$2:D272,D272,$F$2:F272,F272)-1=1),X272,
IF(AND(F272="Peretoe teenus",H272&lt;[2]an!$M$37,S272&lt;&gt;"kahepoolne vajaduspõhine",RANK(D272,$D272:$D272)+COUNTIFS($D$2:D272,D272,$F$2:F272,F272)-1&gt;1),"",
IF(AND(F272="Peretoe teenus",H272&lt;[2]an!$M$37,S272="kahepoolne vajaduspõhine",U272="",RANK(D272,$D272:$D272)+COUNTIFS($D$2:D272,D272,$F$2:F272,F272)-1=1),X272,
IF(AND(F272="Peretoe teenus",H272&lt;[2]an!$M$37,S272="kahepoolne vajaduspõhine",U272="",RANK(D272,$D272:$D272)+COUNTIFS($D$2:D272,D272,$F$2:F272,F272)-1&gt;1),"",
IF(AND(F272="Peretoe teenus",H272&lt;[2]an!$M$37,S272="kahepoolne vajaduspõhine",U272&lt;[2]an!$M$37,RANK(D272,$D272:$D272)+COUNTIFS($D$2:D272,D272,$F$2:F272,F272)-1=1),X272,
IF(AND(F272="Peretoe teenus",H272&lt;[2]an!$M$37,S272="kahepoolne vajaduspõhine",U272&lt;[2]an!$M$37,RANK(D272,$D272:$D272)+COUNTIFS($D$2:D272,D272,$F$2:F272,F272)-1&gt;1),"",
IF(AND(F272="Peretoe teenus",H272&lt;[2]an!$M$37,S272="kahepoolne vajaduspõhine",U272&gt;=[2]an!$M$37,U272&lt;=[2]an!$M$38,RANK(D272,$D272:$D272)+COUNTIFS($D$2:D272,D272,$F$2:F272,F272)-1=1),
((EOMONTH(U272,0)-U272+1)*X272)/DAY(EOMONTH(U272,0))+(DAY(U272)-1)*100/DAY(EOMONTH(U272,0)),
IF(AND(F272="Peretoe teenus",H272&lt;[2]an!$M$37,S272="kahepoolne vajaduspõhine",U272&gt;=[2]an!$M$37,U272&lt;=[2]an!$M$38,RANK(D272,$D272:$D272)+COUNTIFS($D$2:D272,D272,$F$2:F272,F272)-1&gt;1),"",
IF(AND(F272="Peretoe teenus",H272&lt;[2]an!$M$37,S272="kahepoolne vajaduspõhine",U272&gt;[2]an!$M$38,RANK(D272,$D272:$D272)+COUNTIFS($D$2:D272,D272,$F$2:F272,F272)-1=1),X272,
IF(AND(F272="Peretoe teenus",H272&lt;[2]an!$M$37,S272="kahepoolne vajaduspõhine",U272&gt;[2]an!$M$38,RANK(D272,$D272:$D272)+COUNTIFS($D$2:D272,D272,$F$2:F272,F272)-1&gt;1),"",X272*W272)))))))))))))),"")</f>
        <v/>
      </c>
      <c r="Z272" s="18" t="str">
        <f t="shared" si="13"/>
        <v/>
      </c>
      <c r="AA272" s="19" t="str">
        <f>IFERROR(VLOOKUP(E272,[2]an!$A$3:$B$81,2,FALSE),"")</f>
        <v/>
      </c>
      <c r="AB272" s="19" t="str">
        <f>IFERROR(VLOOKUP(AA272,[2]an!$C$2:$D$16,2,FALSE),"")</f>
        <v/>
      </c>
      <c r="AC272" s="20"/>
      <c r="AD272" s="21" t="str">
        <f>IF(A272=[2]an!$F$36,VLOOKUP([2]an!$F$36,[2]an!$F$36:$H$36,3,FALSE),IF(A272=[2]an!$F$35,VLOOKUP([2]an!$F$35,[2]an!$F$35:$H$35,3,FALSE),IF(A272=[2]an!$F$33,VLOOKUP([2]an!$F$33,[2]an!$F$33:$H$33,3,FALSE),IF(A272=[2]an!$F$31,VLOOKUP([2]an!$F$31,[2]an!$F$31:$H$31,3,FALSE),""))))</f>
        <v/>
      </c>
    </row>
    <row r="273" spans="6:30" x14ac:dyDescent="0.2">
      <c r="F273" s="10"/>
      <c r="G273" s="8" t="str">
        <f t="shared" si="14"/>
        <v/>
      </c>
      <c r="H273" s="13"/>
      <c r="K273" s="13"/>
      <c r="L273" s="10"/>
      <c r="M273" s="10"/>
      <c r="S273" s="8" t="str">
        <f>IFERROR(VLOOKUP(D273,[1]peretoe_teenus!$A$2:$L$2000,5,FALSE),"")</f>
        <v/>
      </c>
      <c r="U273" s="13"/>
      <c r="V273" s="15" t="str" cm="1">
        <f t="array" ref="V273">IFERROR(IF(AND(F273="Tugigrupp",RANK(K273,$K273:$K273)+COUNTIFS($K$2:K273,K273,$L$2:L273,L273,$M$2:M273,M273,$I$2:I273,I273,$G$2:G273,G273,$F$2:F273,F273)-1=1),SUMPRODUCT(($F$2:$F$4154=F273)*($G$2:$G$4154=G273)*($K$2:$K$4154=K273)*($I$2:$I$4154=I273)*($L$2:$L$4154=L273)*($M$2:$M$4154=M273)),""),"")</f>
        <v/>
      </c>
      <c r="W273" s="15" t="str">
        <f t="shared" si="12"/>
        <v/>
      </c>
      <c r="X273" s="16" t="str">
        <f>IF(AND(A273=[2]an!$G$38,F273=[2]an!$E$40),[2]an!$G$40,IF(AND(A273=[2]an!$G$38,F273=[2]an!$E$41),[2]an!$G$41,IF(AND(A273=[2]an!$G$38,F273=[2]an!$E$39,H273&gt;=[2]an!$M$37),[2]an!$G$39,
IF(AND(A273=[2]an!$G$38,F273=[2]an!$E$39,H273&lt;[2]an!$M$37,S273="kahepoolne vajaduspõhine",U273=""),[2]an!$M$40,
IF(AND(A273=[2]an!$G$38,F273=[2]an!$E$39,H273&lt;[2]an!$M$37,S273="kahepoolne vajaduspõhine",U273&lt;&gt;""),[2]an!$G$39,
IF(AND(A273=[2]an!$G$38,F273=[2]an!$E$39,H273&lt;[2]an!$M$37,S273&lt;&gt;"kahepoolne vajaduspõhine"),[2]an!$G$39,
IF(AND(A273=[2]an!$G$38,F273=[2]an!$E$42),[2]an!$G$42,
IF(AND(A273=[2]an!$H$38,F273=[2]an!$E$40),[2]an!$H$40,IF(AND(A273=[2]an!$H$38,F273=[2]an!$E$41),[2]an!$H$41,IF(AND(A273=[2]an!$H$38,F273=[2]an!$E$39,H273&gt;=[2]an!$M$37),[2]an!$H$39,
IF(AND(A273=[2]an!$H$38,F273=[2]an!$E$39,H273&lt;[2]an!$M$37,S273="kahepoolne vajaduspõhine",U273=""),[2]an!$M$40,
IF(AND(A273=[2]an!$H$38,F273=[2]an!$E$39,H273&lt;[2]an!$M$37,S273="kahepoolne vajaduspõhine",U273&lt;&gt;""),[2]an!$H$39,
IF(AND(A273=[2]an!$H$38,F273=[2]an!$E$39,H273&lt;[2]an!$M$37,S273&lt;&gt;"kahepoolne vajaduspõhine"),[2]an!$H$39,
IF(AND(A273=[2]an!$H$38,F273=[2]an!$E$42),[2]an!$H$42,
IF(AND(A273=[2]an!$I$38,F273=[2]an!$E$40),[2]an!$I$40,IF(AND(A273=[2]an!$I$38,F273=[2]an!$E$41),[2]an!$I$41,IF(AND(A273=[2]an!$I$38,F273=[2]an!$E$39,H273&gt;=[2]an!$M$37),[2]an!$I$39,
IF(AND(A273=[2]an!$I$38,F273=[2]an!$E$39,H273&lt;[2]an!$M$37,S273="kahepoolne vajaduspõhine",U273=""),[2]an!$M$40,
IF(AND(A273=[2]an!$I$38,F273=[2]an!$E$39,H273&lt;[2]an!$M$37,S273="kahepoolne vajaduspõhine",U273&lt;&gt;""),[2]an!$I$39,
IF(AND(A273=[2]an!$I$38,F273=[2]an!$E$39,H273&lt;[2]an!$M$37,S273&lt;&gt;"kahepoolne vajaduspõhine"),[2]an!$I$39,
IF(AND(A273=[2]an!$I$38,F273=[2]an!$E$42),[2]an!$I$42,
IF(AND(A273=[2]an!$J$38,F273=[2]an!$E$40),[2]an!$J$40,IF(AND(A273=[2]an!$J$38,F273=[2]an!$E$41),[2]an!$J$41,IF(AND(A273=[2]an!$J$38,F273=[2]an!$E$39,H273&gt;=[2]an!$M$37),[2]an!$J$39,
IF(AND(A273=[2]an!$J$38,F273=[2]an!$E$39,H273&lt;[2]an!$M$37,S273="kahepoolne vajaduspõhine",U273=""),[2]an!$M$40,
IF(AND(A273=[2]an!$J$38,F273=[2]an!$E$39,H273&lt;[2]an!$M$37,S273="kahepoolne vajaduspõhine",U273&lt;&gt;""),[2]an!$J$39,
IF(AND(A273=[2]an!$J$38,F273=[2]an!$E$39,H273&lt;[2]an!$M$37,S273&lt;&gt;"kahepoolne vajaduspõhine"),[2]an!$J$39,
IF(AND(A273=[2]an!$J$38,F273=[2]an!$E$42),[2]an!$J$42,""))))))))))))))))))))))))))))</f>
        <v/>
      </c>
      <c r="Y273" s="17" t="str">
        <f>IFERROR(IF(F273="Tugigrupp",0,
IF(AND(F273="Peretoe teenus",H273&gt;=[2]an!$M$37,RANK(D273,$D273:$D273)+COUNTIFS($D$2:D273,D273,$F$2:F273,F273)-1&gt;1),"",
IF(AND(F273="Peretoe teenus",H273&gt;=[2]an!$M$37,RANK(D273,$D273:$D273)+COUNTIFS($D$2:D273,D273,$F$2:F273,F273)-1=1,MONTH(H273)=MONTH(K273)=TRUE,YEAR(H273)=YEAR(K273)=TRUE),((EOMONTH(H273,0)-H273+1)*X273)/DAY(EOMONTH(H273,0)),
IF(AND(F273="Peretoe teenus",H273&gt;=[2]an!$M$37,RANK(D273,$D273:$D273)+COUNTIFS($D$2:D273,D273,$F$2:F273,F273)-1=1),X273,
IF(AND(F273="Peretoe teenus",H273&lt;[2]an!$M$37,S273&lt;&gt;"kahepoolne vajaduspõhine",RANK(D273,$D273:$D273)+COUNTIFS($D$2:D273,D273,$F$2:F273,F273)-1=1),X273,
IF(AND(F273="Peretoe teenus",H273&lt;[2]an!$M$37,S273&lt;&gt;"kahepoolne vajaduspõhine",RANK(D273,$D273:$D273)+COUNTIFS($D$2:D273,D273,$F$2:F273,F273)-1&gt;1),"",
IF(AND(F273="Peretoe teenus",H273&lt;[2]an!$M$37,S273="kahepoolne vajaduspõhine",U273="",RANK(D273,$D273:$D273)+COUNTIFS($D$2:D273,D273,$F$2:F273,F273)-1=1),X273,
IF(AND(F273="Peretoe teenus",H273&lt;[2]an!$M$37,S273="kahepoolne vajaduspõhine",U273="",RANK(D273,$D273:$D273)+COUNTIFS($D$2:D273,D273,$F$2:F273,F273)-1&gt;1),"",
IF(AND(F273="Peretoe teenus",H273&lt;[2]an!$M$37,S273="kahepoolne vajaduspõhine",U273&lt;[2]an!$M$37,RANK(D273,$D273:$D273)+COUNTIFS($D$2:D273,D273,$F$2:F273,F273)-1=1),X273,
IF(AND(F273="Peretoe teenus",H273&lt;[2]an!$M$37,S273="kahepoolne vajaduspõhine",U273&lt;[2]an!$M$37,RANK(D273,$D273:$D273)+COUNTIFS($D$2:D273,D273,$F$2:F273,F273)-1&gt;1),"",
IF(AND(F273="Peretoe teenus",H273&lt;[2]an!$M$37,S273="kahepoolne vajaduspõhine",U273&gt;=[2]an!$M$37,U273&lt;=[2]an!$M$38,RANK(D273,$D273:$D273)+COUNTIFS($D$2:D273,D273,$F$2:F273,F273)-1=1),
((EOMONTH(U273,0)-U273+1)*X273)/DAY(EOMONTH(U273,0))+(DAY(U273)-1)*100/DAY(EOMONTH(U273,0)),
IF(AND(F273="Peretoe teenus",H273&lt;[2]an!$M$37,S273="kahepoolne vajaduspõhine",U273&gt;=[2]an!$M$37,U273&lt;=[2]an!$M$38,RANK(D273,$D273:$D273)+COUNTIFS($D$2:D273,D273,$F$2:F273,F273)-1&gt;1),"",
IF(AND(F273="Peretoe teenus",H273&lt;[2]an!$M$37,S273="kahepoolne vajaduspõhine",U273&gt;[2]an!$M$38,RANK(D273,$D273:$D273)+COUNTIFS($D$2:D273,D273,$F$2:F273,F273)-1=1),X273,
IF(AND(F273="Peretoe teenus",H273&lt;[2]an!$M$37,S273="kahepoolne vajaduspõhine",U273&gt;[2]an!$M$38,RANK(D273,$D273:$D273)+COUNTIFS($D$2:D273,D273,$F$2:F273,F273)-1&gt;1),"",X273*W273)))))))))))))),"")</f>
        <v/>
      </c>
      <c r="Z273" s="18" t="str">
        <f t="shared" si="13"/>
        <v/>
      </c>
      <c r="AA273" s="19" t="str">
        <f>IFERROR(VLOOKUP(E273,[2]an!$A$3:$B$81,2,FALSE),"")</f>
        <v/>
      </c>
      <c r="AB273" s="19" t="str">
        <f>IFERROR(VLOOKUP(AA273,[2]an!$C$2:$D$16,2,FALSE),"")</f>
        <v/>
      </c>
      <c r="AC273" s="20"/>
      <c r="AD273" s="21" t="str">
        <f>IF(A273=[2]an!$F$36,VLOOKUP([2]an!$F$36,[2]an!$F$36:$H$36,3,FALSE),IF(A273=[2]an!$F$35,VLOOKUP([2]an!$F$35,[2]an!$F$35:$H$35,3,FALSE),IF(A273=[2]an!$F$33,VLOOKUP([2]an!$F$33,[2]an!$F$33:$H$33,3,FALSE),IF(A273=[2]an!$F$31,VLOOKUP([2]an!$F$31,[2]an!$F$31:$H$31,3,FALSE),""))))</f>
        <v/>
      </c>
    </row>
    <row r="274" spans="6:30" x14ac:dyDescent="0.2">
      <c r="F274" s="10"/>
      <c r="G274" s="8" t="str">
        <f t="shared" si="14"/>
        <v/>
      </c>
      <c r="H274" s="13"/>
      <c r="K274" s="13"/>
      <c r="L274" s="10"/>
      <c r="M274" s="10"/>
      <c r="S274" s="8" t="str">
        <f>IFERROR(VLOOKUP(D274,[1]peretoe_teenus!$A$2:$L$2000,5,FALSE),"")</f>
        <v/>
      </c>
      <c r="U274" s="13"/>
      <c r="V274" s="15" t="str" cm="1">
        <f t="array" ref="V274">IFERROR(IF(AND(F274="Tugigrupp",RANK(K274,$K274:$K274)+COUNTIFS($K$2:K274,K274,$L$2:L274,L274,$M$2:M274,M274,$I$2:I274,I274,$G$2:G274,G274,$F$2:F274,F274)-1=1),SUMPRODUCT(($F$2:$F$4154=F274)*($G$2:$G$4154=G274)*($K$2:$K$4154=K274)*($I$2:$I$4154=I274)*($L$2:$L$4154=L274)*($M$2:$M$4154=M274)),""),"")</f>
        <v/>
      </c>
      <c r="W274" s="15" t="str">
        <f t="shared" si="12"/>
        <v/>
      </c>
      <c r="X274" s="16" t="str">
        <f>IF(AND(A274=[2]an!$G$38,F274=[2]an!$E$40),[2]an!$G$40,IF(AND(A274=[2]an!$G$38,F274=[2]an!$E$41),[2]an!$G$41,IF(AND(A274=[2]an!$G$38,F274=[2]an!$E$39,H274&gt;=[2]an!$M$37),[2]an!$G$39,
IF(AND(A274=[2]an!$G$38,F274=[2]an!$E$39,H274&lt;[2]an!$M$37,S274="kahepoolne vajaduspõhine",U274=""),[2]an!$M$40,
IF(AND(A274=[2]an!$G$38,F274=[2]an!$E$39,H274&lt;[2]an!$M$37,S274="kahepoolne vajaduspõhine",U274&lt;&gt;""),[2]an!$G$39,
IF(AND(A274=[2]an!$G$38,F274=[2]an!$E$39,H274&lt;[2]an!$M$37,S274&lt;&gt;"kahepoolne vajaduspõhine"),[2]an!$G$39,
IF(AND(A274=[2]an!$G$38,F274=[2]an!$E$42),[2]an!$G$42,
IF(AND(A274=[2]an!$H$38,F274=[2]an!$E$40),[2]an!$H$40,IF(AND(A274=[2]an!$H$38,F274=[2]an!$E$41),[2]an!$H$41,IF(AND(A274=[2]an!$H$38,F274=[2]an!$E$39,H274&gt;=[2]an!$M$37),[2]an!$H$39,
IF(AND(A274=[2]an!$H$38,F274=[2]an!$E$39,H274&lt;[2]an!$M$37,S274="kahepoolne vajaduspõhine",U274=""),[2]an!$M$40,
IF(AND(A274=[2]an!$H$38,F274=[2]an!$E$39,H274&lt;[2]an!$M$37,S274="kahepoolne vajaduspõhine",U274&lt;&gt;""),[2]an!$H$39,
IF(AND(A274=[2]an!$H$38,F274=[2]an!$E$39,H274&lt;[2]an!$M$37,S274&lt;&gt;"kahepoolne vajaduspõhine"),[2]an!$H$39,
IF(AND(A274=[2]an!$H$38,F274=[2]an!$E$42),[2]an!$H$42,
IF(AND(A274=[2]an!$I$38,F274=[2]an!$E$40),[2]an!$I$40,IF(AND(A274=[2]an!$I$38,F274=[2]an!$E$41),[2]an!$I$41,IF(AND(A274=[2]an!$I$38,F274=[2]an!$E$39,H274&gt;=[2]an!$M$37),[2]an!$I$39,
IF(AND(A274=[2]an!$I$38,F274=[2]an!$E$39,H274&lt;[2]an!$M$37,S274="kahepoolne vajaduspõhine",U274=""),[2]an!$M$40,
IF(AND(A274=[2]an!$I$38,F274=[2]an!$E$39,H274&lt;[2]an!$M$37,S274="kahepoolne vajaduspõhine",U274&lt;&gt;""),[2]an!$I$39,
IF(AND(A274=[2]an!$I$38,F274=[2]an!$E$39,H274&lt;[2]an!$M$37,S274&lt;&gt;"kahepoolne vajaduspõhine"),[2]an!$I$39,
IF(AND(A274=[2]an!$I$38,F274=[2]an!$E$42),[2]an!$I$42,
IF(AND(A274=[2]an!$J$38,F274=[2]an!$E$40),[2]an!$J$40,IF(AND(A274=[2]an!$J$38,F274=[2]an!$E$41),[2]an!$J$41,IF(AND(A274=[2]an!$J$38,F274=[2]an!$E$39,H274&gt;=[2]an!$M$37),[2]an!$J$39,
IF(AND(A274=[2]an!$J$38,F274=[2]an!$E$39,H274&lt;[2]an!$M$37,S274="kahepoolne vajaduspõhine",U274=""),[2]an!$M$40,
IF(AND(A274=[2]an!$J$38,F274=[2]an!$E$39,H274&lt;[2]an!$M$37,S274="kahepoolne vajaduspõhine",U274&lt;&gt;""),[2]an!$J$39,
IF(AND(A274=[2]an!$J$38,F274=[2]an!$E$39,H274&lt;[2]an!$M$37,S274&lt;&gt;"kahepoolne vajaduspõhine"),[2]an!$J$39,
IF(AND(A274=[2]an!$J$38,F274=[2]an!$E$42),[2]an!$J$42,""))))))))))))))))))))))))))))</f>
        <v/>
      </c>
      <c r="Y274" s="17" t="str">
        <f>IFERROR(IF(F274="Tugigrupp",0,
IF(AND(F274="Peretoe teenus",H274&gt;=[2]an!$M$37,RANK(D274,$D274:$D274)+COUNTIFS($D$2:D274,D274,$F$2:F274,F274)-1&gt;1),"",
IF(AND(F274="Peretoe teenus",H274&gt;=[2]an!$M$37,RANK(D274,$D274:$D274)+COUNTIFS($D$2:D274,D274,$F$2:F274,F274)-1=1,MONTH(H274)=MONTH(K274)=TRUE,YEAR(H274)=YEAR(K274)=TRUE),((EOMONTH(H274,0)-H274+1)*X274)/DAY(EOMONTH(H274,0)),
IF(AND(F274="Peretoe teenus",H274&gt;=[2]an!$M$37,RANK(D274,$D274:$D274)+COUNTIFS($D$2:D274,D274,$F$2:F274,F274)-1=1),X274,
IF(AND(F274="Peretoe teenus",H274&lt;[2]an!$M$37,S274&lt;&gt;"kahepoolne vajaduspõhine",RANK(D274,$D274:$D274)+COUNTIFS($D$2:D274,D274,$F$2:F274,F274)-1=1),X274,
IF(AND(F274="Peretoe teenus",H274&lt;[2]an!$M$37,S274&lt;&gt;"kahepoolne vajaduspõhine",RANK(D274,$D274:$D274)+COUNTIFS($D$2:D274,D274,$F$2:F274,F274)-1&gt;1),"",
IF(AND(F274="Peretoe teenus",H274&lt;[2]an!$M$37,S274="kahepoolne vajaduspõhine",U274="",RANK(D274,$D274:$D274)+COUNTIFS($D$2:D274,D274,$F$2:F274,F274)-1=1),X274,
IF(AND(F274="Peretoe teenus",H274&lt;[2]an!$M$37,S274="kahepoolne vajaduspõhine",U274="",RANK(D274,$D274:$D274)+COUNTIFS($D$2:D274,D274,$F$2:F274,F274)-1&gt;1),"",
IF(AND(F274="Peretoe teenus",H274&lt;[2]an!$M$37,S274="kahepoolne vajaduspõhine",U274&lt;[2]an!$M$37,RANK(D274,$D274:$D274)+COUNTIFS($D$2:D274,D274,$F$2:F274,F274)-1=1),X274,
IF(AND(F274="Peretoe teenus",H274&lt;[2]an!$M$37,S274="kahepoolne vajaduspõhine",U274&lt;[2]an!$M$37,RANK(D274,$D274:$D274)+COUNTIFS($D$2:D274,D274,$F$2:F274,F274)-1&gt;1),"",
IF(AND(F274="Peretoe teenus",H274&lt;[2]an!$M$37,S274="kahepoolne vajaduspõhine",U274&gt;=[2]an!$M$37,U274&lt;=[2]an!$M$38,RANK(D274,$D274:$D274)+COUNTIFS($D$2:D274,D274,$F$2:F274,F274)-1=1),
((EOMONTH(U274,0)-U274+1)*X274)/DAY(EOMONTH(U274,0))+(DAY(U274)-1)*100/DAY(EOMONTH(U274,0)),
IF(AND(F274="Peretoe teenus",H274&lt;[2]an!$M$37,S274="kahepoolne vajaduspõhine",U274&gt;=[2]an!$M$37,U274&lt;=[2]an!$M$38,RANK(D274,$D274:$D274)+COUNTIFS($D$2:D274,D274,$F$2:F274,F274)-1&gt;1),"",
IF(AND(F274="Peretoe teenus",H274&lt;[2]an!$M$37,S274="kahepoolne vajaduspõhine",U274&gt;[2]an!$M$38,RANK(D274,$D274:$D274)+COUNTIFS($D$2:D274,D274,$F$2:F274,F274)-1=1),X274,
IF(AND(F274="Peretoe teenus",H274&lt;[2]an!$M$37,S274="kahepoolne vajaduspõhine",U274&gt;[2]an!$M$38,RANK(D274,$D274:$D274)+COUNTIFS($D$2:D274,D274,$F$2:F274,F274)-1&gt;1),"",X274*W274)))))))))))))),"")</f>
        <v/>
      </c>
      <c r="Z274" s="18" t="str">
        <f t="shared" si="13"/>
        <v/>
      </c>
      <c r="AA274" s="19" t="str">
        <f>IFERROR(VLOOKUP(E274,[2]an!$A$3:$B$81,2,FALSE),"")</f>
        <v/>
      </c>
      <c r="AB274" s="19" t="str">
        <f>IFERROR(VLOOKUP(AA274,[2]an!$C$2:$D$16,2,FALSE),"")</f>
        <v/>
      </c>
      <c r="AC274" s="20"/>
      <c r="AD274" s="21" t="str">
        <f>IF(A274=[2]an!$F$36,VLOOKUP([2]an!$F$36,[2]an!$F$36:$H$36,3,FALSE),IF(A274=[2]an!$F$35,VLOOKUP([2]an!$F$35,[2]an!$F$35:$H$35,3,FALSE),IF(A274=[2]an!$F$33,VLOOKUP([2]an!$F$33,[2]an!$F$33:$H$33,3,FALSE),IF(A274=[2]an!$F$31,VLOOKUP([2]an!$F$31,[2]an!$F$31:$H$31,3,FALSE),""))))</f>
        <v/>
      </c>
    </row>
    <row r="275" spans="6:30" x14ac:dyDescent="0.2">
      <c r="F275" s="10"/>
      <c r="G275" s="8" t="str">
        <f t="shared" si="14"/>
        <v/>
      </c>
      <c r="H275" s="13"/>
      <c r="K275" s="13"/>
      <c r="L275" s="10"/>
      <c r="M275" s="10"/>
      <c r="S275" s="8" t="str">
        <f>IFERROR(VLOOKUP(D275,[1]peretoe_teenus!$A$2:$L$2000,5,FALSE),"")</f>
        <v/>
      </c>
      <c r="U275" s="13"/>
      <c r="V275" s="15" t="str" cm="1">
        <f t="array" ref="V275">IFERROR(IF(AND(F275="Tugigrupp",RANK(K275,$K275:$K275)+COUNTIFS($K$2:K275,K275,$L$2:L275,L275,$M$2:M275,M275,$I$2:I275,I275,$G$2:G275,G275,$F$2:F275,F275)-1=1),SUMPRODUCT(($F$2:$F$4154=F275)*($G$2:$G$4154=G275)*($K$2:$K$4154=K275)*($I$2:$I$4154=I275)*($L$2:$L$4154=L275)*($M$2:$M$4154=M275)),""),"")</f>
        <v/>
      </c>
      <c r="W275" s="15" t="str">
        <f t="shared" si="12"/>
        <v/>
      </c>
      <c r="X275" s="16" t="str">
        <f>IF(AND(A275=[2]an!$G$38,F275=[2]an!$E$40),[2]an!$G$40,IF(AND(A275=[2]an!$G$38,F275=[2]an!$E$41),[2]an!$G$41,IF(AND(A275=[2]an!$G$38,F275=[2]an!$E$39,H275&gt;=[2]an!$M$37),[2]an!$G$39,
IF(AND(A275=[2]an!$G$38,F275=[2]an!$E$39,H275&lt;[2]an!$M$37,S275="kahepoolne vajaduspõhine",U275=""),[2]an!$M$40,
IF(AND(A275=[2]an!$G$38,F275=[2]an!$E$39,H275&lt;[2]an!$M$37,S275="kahepoolne vajaduspõhine",U275&lt;&gt;""),[2]an!$G$39,
IF(AND(A275=[2]an!$G$38,F275=[2]an!$E$39,H275&lt;[2]an!$M$37,S275&lt;&gt;"kahepoolne vajaduspõhine"),[2]an!$G$39,
IF(AND(A275=[2]an!$G$38,F275=[2]an!$E$42),[2]an!$G$42,
IF(AND(A275=[2]an!$H$38,F275=[2]an!$E$40),[2]an!$H$40,IF(AND(A275=[2]an!$H$38,F275=[2]an!$E$41),[2]an!$H$41,IF(AND(A275=[2]an!$H$38,F275=[2]an!$E$39,H275&gt;=[2]an!$M$37),[2]an!$H$39,
IF(AND(A275=[2]an!$H$38,F275=[2]an!$E$39,H275&lt;[2]an!$M$37,S275="kahepoolne vajaduspõhine",U275=""),[2]an!$M$40,
IF(AND(A275=[2]an!$H$38,F275=[2]an!$E$39,H275&lt;[2]an!$M$37,S275="kahepoolne vajaduspõhine",U275&lt;&gt;""),[2]an!$H$39,
IF(AND(A275=[2]an!$H$38,F275=[2]an!$E$39,H275&lt;[2]an!$M$37,S275&lt;&gt;"kahepoolne vajaduspõhine"),[2]an!$H$39,
IF(AND(A275=[2]an!$H$38,F275=[2]an!$E$42),[2]an!$H$42,
IF(AND(A275=[2]an!$I$38,F275=[2]an!$E$40),[2]an!$I$40,IF(AND(A275=[2]an!$I$38,F275=[2]an!$E$41),[2]an!$I$41,IF(AND(A275=[2]an!$I$38,F275=[2]an!$E$39,H275&gt;=[2]an!$M$37),[2]an!$I$39,
IF(AND(A275=[2]an!$I$38,F275=[2]an!$E$39,H275&lt;[2]an!$M$37,S275="kahepoolne vajaduspõhine",U275=""),[2]an!$M$40,
IF(AND(A275=[2]an!$I$38,F275=[2]an!$E$39,H275&lt;[2]an!$M$37,S275="kahepoolne vajaduspõhine",U275&lt;&gt;""),[2]an!$I$39,
IF(AND(A275=[2]an!$I$38,F275=[2]an!$E$39,H275&lt;[2]an!$M$37,S275&lt;&gt;"kahepoolne vajaduspõhine"),[2]an!$I$39,
IF(AND(A275=[2]an!$I$38,F275=[2]an!$E$42),[2]an!$I$42,
IF(AND(A275=[2]an!$J$38,F275=[2]an!$E$40),[2]an!$J$40,IF(AND(A275=[2]an!$J$38,F275=[2]an!$E$41),[2]an!$J$41,IF(AND(A275=[2]an!$J$38,F275=[2]an!$E$39,H275&gt;=[2]an!$M$37),[2]an!$J$39,
IF(AND(A275=[2]an!$J$38,F275=[2]an!$E$39,H275&lt;[2]an!$M$37,S275="kahepoolne vajaduspõhine",U275=""),[2]an!$M$40,
IF(AND(A275=[2]an!$J$38,F275=[2]an!$E$39,H275&lt;[2]an!$M$37,S275="kahepoolne vajaduspõhine",U275&lt;&gt;""),[2]an!$J$39,
IF(AND(A275=[2]an!$J$38,F275=[2]an!$E$39,H275&lt;[2]an!$M$37,S275&lt;&gt;"kahepoolne vajaduspõhine"),[2]an!$J$39,
IF(AND(A275=[2]an!$J$38,F275=[2]an!$E$42),[2]an!$J$42,""))))))))))))))))))))))))))))</f>
        <v/>
      </c>
      <c r="Y275" s="17" t="str">
        <f>IFERROR(IF(F275="Tugigrupp",0,
IF(AND(F275="Peretoe teenus",H275&gt;=[2]an!$M$37,RANK(D275,$D275:$D275)+COUNTIFS($D$2:D275,D275,$F$2:F275,F275)-1&gt;1),"",
IF(AND(F275="Peretoe teenus",H275&gt;=[2]an!$M$37,RANK(D275,$D275:$D275)+COUNTIFS($D$2:D275,D275,$F$2:F275,F275)-1=1,MONTH(H275)=MONTH(K275)=TRUE,YEAR(H275)=YEAR(K275)=TRUE),((EOMONTH(H275,0)-H275+1)*X275)/DAY(EOMONTH(H275,0)),
IF(AND(F275="Peretoe teenus",H275&gt;=[2]an!$M$37,RANK(D275,$D275:$D275)+COUNTIFS($D$2:D275,D275,$F$2:F275,F275)-1=1),X275,
IF(AND(F275="Peretoe teenus",H275&lt;[2]an!$M$37,S275&lt;&gt;"kahepoolne vajaduspõhine",RANK(D275,$D275:$D275)+COUNTIFS($D$2:D275,D275,$F$2:F275,F275)-1=1),X275,
IF(AND(F275="Peretoe teenus",H275&lt;[2]an!$M$37,S275&lt;&gt;"kahepoolne vajaduspõhine",RANK(D275,$D275:$D275)+COUNTIFS($D$2:D275,D275,$F$2:F275,F275)-1&gt;1),"",
IF(AND(F275="Peretoe teenus",H275&lt;[2]an!$M$37,S275="kahepoolne vajaduspõhine",U275="",RANK(D275,$D275:$D275)+COUNTIFS($D$2:D275,D275,$F$2:F275,F275)-1=1),X275,
IF(AND(F275="Peretoe teenus",H275&lt;[2]an!$M$37,S275="kahepoolne vajaduspõhine",U275="",RANK(D275,$D275:$D275)+COUNTIFS($D$2:D275,D275,$F$2:F275,F275)-1&gt;1),"",
IF(AND(F275="Peretoe teenus",H275&lt;[2]an!$M$37,S275="kahepoolne vajaduspõhine",U275&lt;[2]an!$M$37,RANK(D275,$D275:$D275)+COUNTIFS($D$2:D275,D275,$F$2:F275,F275)-1=1),X275,
IF(AND(F275="Peretoe teenus",H275&lt;[2]an!$M$37,S275="kahepoolne vajaduspõhine",U275&lt;[2]an!$M$37,RANK(D275,$D275:$D275)+COUNTIFS($D$2:D275,D275,$F$2:F275,F275)-1&gt;1),"",
IF(AND(F275="Peretoe teenus",H275&lt;[2]an!$M$37,S275="kahepoolne vajaduspõhine",U275&gt;=[2]an!$M$37,U275&lt;=[2]an!$M$38,RANK(D275,$D275:$D275)+COUNTIFS($D$2:D275,D275,$F$2:F275,F275)-1=1),
((EOMONTH(U275,0)-U275+1)*X275)/DAY(EOMONTH(U275,0))+(DAY(U275)-1)*100/DAY(EOMONTH(U275,0)),
IF(AND(F275="Peretoe teenus",H275&lt;[2]an!$M$37,S275="kahepoolne vajaduspõhine",U275&gt;=[2]an!$M$37,U275&lt;=[2]an!$M$38,RANK(D275,$D275:$D275)+COUNTIFS($D$2:D275,D275,$F$2:F275,F275)-1&gt;1),"",
IF(AND(F275="Peretoe teenus",H275&lt;[2]an!$M$37,S275="kahepoolne vajaduspõhine",U275&gt;[2]an!$M$38,RANK(D275,$D275:$D275)+COUNTIFS($D$2:D275,D275,$F$2:F275,F275)-1=1),X275,
IF(AND(F275="Peretoe teenus",H275&lt;[2]an!$M$37,S275="kahepoolne vajaduspõhine",U275&gt;[2]an!$M$38,RANK(D275,$D275:$D275)+COUNTIFS($D$2:D275,D275,$F$2:F275,F275)-1&gt;1),"",X275*W275)))))))))))))),"")</f>
        <v/>
      </c>
      <c r="Z275" s="18" t="str">
        <f t="shared" si="13"/>
        <v/>
      </c>
      <c r="AA275" s="19" t="str">
        <f>IFERROR(VLOOKUP(E275,[2]an!$A$3:$B$81,2,FALSE),"")</f>
        <v/>
      </c>
      <c r="AB275" s="19" t="str">
        <f>IFERROR(VLOOKUP(AA275,[2]an!$C$2:$D$16,2,FALSE),"")</f>
        <v/>
      </c>
      <c r="AC275" s="20"/>
      <c r="AD275" s="21" t="str">
        <f>IF(A275=[2]an!$F$36,VLOOKUP([2]an!$F$36,[2]an!$F$36:$H$36,3,FALSE),IF(A275=[2]an!$F$35,VLOOKUP([2]an!$F$35,[2]an!$F$35:$H$35,3,FALSE),IF(A275=[2]an!$F$33,VLOOKUP([2]an!$F$33,[2]an!$F$33:$H$33,3,FALSE),IF(A275=[2]an!$F$31,VLOOKUP([2]an!$F$31,[2]an!$F$31:$H$31,3,FALSE),""))))</f>
        <v/>
      </c>
    </row>
    <row r="276" spans="6:30" x14ac:dyDescent="0.2">
      <c r="F276" s="10"/>
      <c r="G276" s="8" t="str">
        <f t="shared" si="14"/>
        <v/>
      </c>
      <c r="H276" s="13"/>
      <c r="K276" s="13"/>
      <c r="L276" s="10"/>
      <c r="M276" s="10"/>
      <c r="S276" s="8" t="str">
        <f>IFERROR(VLOOKUP(D276,[1]peretoe_teenus!$A$2:$L$2000,5,FALSE),"")</f>
        <v/>
      </c>
      <c r="U276" s="13"/>
      <c r="V276" s="15" t="str" cm="1">
        <f t="array" ref="V276">IFERROR(IF(AND(F276="Tugigrupp",RANK(K276,$K276:$K276)+COUNTIFS($K$2:K276,K276,$L$2:L276,L276,$M$2:M276,M276,$I$2:I276,I276,$G$2:G276,G276,$F$2:F276,F276)-1=1),SUMPRODUCT(($F$2:$F$4154=F276)*($G$2:$G$4154=G276)*($K$2:$K$4154=K276)*($I$2:$I$4154=I276)*($L$2:$L$4154=L276)*($M$2:$M$4154=M276)),""),"")</f>
        <v/>
      </c>
      <c r="W276" s="15" t="str">
        <f t="shared" si="12"/>
        <v/>
      </c>
      <c r="X276" s="16" t="str">
        <f>IF(AND(A276=[2]an!$G$38,F276=[2]an!$E$40),[2]an!$G$40,IF(AND(A276=[2]an!$G$38,F276=[2]an!$E$41),[2]an!$G$41,IF(AND(A276=[2]an!$G$38,F276=[2]an!$E$39,H276&gt;=[2]an!$M$37),[2]an!$G$39,
IF(AND(A276=[2]an!$G$38,F276=[2]an!$E$39,H276&lt;[2]an!$M$37,S276="kahepoolne vajaduspõhine",U276=""),[2]an!$M$40,
IF(AND(A276=[2]an!$G$38,F276=[2]an!$E$39,H276&lt;[2]an!$M$37,S276="kahepoolne vajaduspõhine",U276&lt;&gt;""),[2]an!$G$39,
IF(AND(A276=[2]an!$G$38,F276=[2]an!$E$39,H276&lt;[2]an!$M$37,S276&lt;&gt;"kahepoolne vajaduspõhine"),[2]an!$G$39,
IF(AND(A276=[2]an!$G$38,F276=[2]an!$E$42),[2]an!$G$42,
IF(AND(A276=[2]an!$H$38,F276=[2]an!$E$40),[2]an!$H$40,IF(AND(A276=[2]an!$H$38,F276=[2]an!$E$41),[2]an!$H$41,IF(AND(A276=[2]an!$H$38,F276=[2]an!$E$39,H276&gt;=[2]an!$M$37),[2]an!$H$39,
IF(AND(A276=[2]an!$H$38,F276=[2]an!$E$39,H276&lt;[2]an!$M$37,S276="kahepoolne vajaduspõhine",U276=""),[2]an!$M$40,
IF(AND(A276=[2]an!$H$38,F276=[2]an!$E$39,H276&lt;[2]an!$M$37,S276="kahepoolne vajaduspõhine",U276&lt;&gt;""),[2]an!$H$39,
IF(AND(A276=[2]an!$H$38,F276=[2]an!$E$39,H276&lt;[2]an!$M$37,S276&lt;&gt;"kahepoolne vajaduspõhine"),[2]an!$H$39,
IF(AND(A276=[2]an!$H$38,F276=[2]an!$E$42),[2]an!$H$42,
IF(AND(A276=[2]an!$I$38,F276=[2]an!$E$40),[2]an!$I$40,IF(AND(A276=[2]an!$I$38,F276=[2]an!$E$41),[2]an!$I$41,IF(AND(A276=[2]an!$I$38,F276=[2]an!$E$39,H276&gt;=[2]an!$M$37),[2]an!$I$39,
IF(AND(A276=[2]an!$I$38,F276=[2]an!$E$39,H276&lt;[2]an!$M$37,S276="kahepoolne vajaduspõhine",U276=""),[2]an!$M$40,
IF(AND(A276=[2]an!$I$38,F276=[2]an!$E$39,H276&lt;[2]an!$M$37,S276="kahepoolne vajaduspõhine",U276&lt;&gt;""),[2]an!$I$39,
IF(AND(A276=[2]an!$I$38,F276=[2]an!$E$39,H276&lt;[2]an!$M$37,S276&lt;&gt;"kahepoolne vajaduspõhine"),[2]an!$I$39,
IF(AND(A276=[2]an!$I$38,F276=[2]an!$E$42),[2]an!$I$42,
IF(AND(A276=[2]an!$J$38,F276=[2]an!$E$40),[2]an!$J$40,IF(AND(A276=[2]an!$J$38,F276=[2]an!$E$41),[2]an!$J$41,IF(AND(A276=[2]an!$J$38,F276=[2]an!$E$39,H276&gt;=[2]an!$M$37),[2]an!$J$39,
IF(AND(A276=[2]an!$J$38,F276=[2]an!$E$39,H276&lt;[2]an!$M$37,S276="kahepoolne vajaduspõhine",U276=""),[2]an!$M$40,
IF(AND(A276=[2]an!$J$38,F276=[2]an!$E$39,H276&lt;[2]an!$M$37,S276="kahepoolne vajaduspõhine",U276&lt;&gt;""),[2]an!$J$39,
IF(AND(A276=[2]an!$J$38,F276=[2]an!$E$39,H276&lt;[2]an!$M$37,S276&lt;&gt;"kahepoolne vajaduspõhine"),[2]an!$J$39,
IF(AND(A276=[2]an!$J$38,F276=[2]an!$E$42),[2]an!$J$42,""))))))))))))))))))))))))))))</f>
        <v/>
      </c>
      <c r="Y276" s="17" t="str">
        <f>IFERROR(IF(F276="Tugigrupp",0,
IF(AND(F276="Peretoe teenus",H276&gt;=[2]an!$M$37,RANK(D276,$D276:$D276)+COUNTIFS($D$2:D276,D276,$F$2:F276,F276)-1&gt;1),"",
IF(AND(F276="Peretoe teenus",H276&gt;=[2]an!$M$37,RANK(D276,$D276:$D276)+COUNTIFS($D$2:D276,D276,$F$2:F276,F276)-1=1,MONTH(H276)=MONTH(K276)=TRUE,YEAR(H276)=YEAR(K276)=TRUE),((EOMONTH(H276,0)-H276+1)*X276)/DAY(EOMONTH(H276,0)),
IF(AND(F276="Peretoe teenus",H276&gt;=[2]an!$M$37,RANK(D276,$D276:$D276)+COUNTIFS($D$2:D276,D276,$F$2:F276,F276)-1=1),X276,
IF(AND(F276="Peretoe teenus",H276&lt;[2]an!$M$37,S276&lt;&gt;"kahepoolne vajaduspõhine",RANK(D276,$D276:$D276)+COUNTIFS($D$2:D276,D276,$F$2:F276,F276)-1=1),X276,
IF(AND(F276="Peretoe teenus",H276&lt;[2]an!$M$37,S276&lt;&gt;"kahepoolne vajaduspõhine",RANK(D276,$D276:$D276)+COUNTIFS($D$2:D276,D276,$F$2:F276,F276)-1&gt;1),"",
IF(AND(F276="Peretoe teenus",H276&lt;[2]an!$M$37,S276="kahepoolne vajaduspõhine",U276="",RANK(D276,$D276:$D276)+COUNTIFS($D$2:D276,D276,$F$2:F276,F276)-1=1),X276,
IF(AND(F276="Peretoe teenus",H276&lt;[2]an!$M$37,S276="kahepoolne vajaduspõhine",U276="",RANK(D276,$D276:$D276)+COUNTIFS($D$2:D276,D276,$F$2:F276,F276)-1&gt;1),"",
IF(AND(F276="Peretoe teenus",H276&lt;[2]an!$M$37,S276="kahepoolne vajaduspõhine",U276&lt;[2]an!$M$37,RANK(D276,$D276:$D276)+COUNTIFS($D$2:D276,D276,$F$2:F276,F276)-1=1),X276,
IF(AND(F276="Peretoe teenus",H276&lt;[2]an!$M$37,S276="kahepoolne vajaduspõhine",U276&lt;[2]an!$M$37,RANK(D276,$D276:$D276)+COUNTIFS($D$2:D276,D276,$F$2:F276,F276)-1&gt;1),"",
IF(AND(F276="Peretoe teenus",H276&lt;[2]an!$M$37,S276="kahepoolne vajaduspõhine",U276&gt;=[2]an!$M$37,U276&lt;=[2]an!$M$38,RANK(D276,$D276:$D276)+COUNTIFS($D$2:D276,D276,$F$2:F276,F276)-1=1),
((EOMONTH(U276,0)-U276+1)*X276)/DAY(EOMONTH(U276,0))+(DAY(U276)-1)*100/DAY(EOMONTH(U276,0)),
IF(AND(F276="Peretoe teenus",H276&lt;[2]an!$M$37,S276="kahepoolne vajaduspõhine",U276&gt;=[2]an!$M$37,U276&lt;=[2]an!$M$38,RANK(D276,$D276:$D276)+COUNTIFS($D$2:D276,D276,$F$2:F276,F276)-1&gt;1),"",
IF(AND(F276="Peretoe teenus",H276&lt;[2]an!$M$37,S276="kahepoolne vajaduspõhine",U276&gt;[2]an!$M$38,RANK(D276,$D276:$D276)+COUNTIFS($D$2:D276,D276,$F$2:F276,F276)-1=1),X276,
IF(AND(F276="Peretoe teenus",H276&lt;[2]an!$M$37,S276="kahepoolne vajaduspõhine",U276&gt;[2]an!$M$38,RANK(D276,$D276:$D276)+COUNTIFS($D$2:D276,D276,$F$2:F276,F276)-1&gt;1),"",X276*W276)))))))))))))),"")</f>
        <v/>
      </c>
      <c r="Z276" s="18" t="str">
        <f t="shared" si="13"/>
        <v/>
      </c>
      <c r="AA276" s="19" t="str">
        <f>IFERROR(VLOOKUP(E276,[2]an!$A$3:$B$81,2,FALSE),"")</f>
        <v/>
      </c>
      <c r="AB276" s="19" t="str">
        <f>IFERROR(VLOOKUP(AA276,[2]an!$C$2:$D$16,2,FALSE),"")</f>
        <v/>
      </c>
      <c r="AC276" s="20"/>
      <c r="AD276" s="21" t="str">
        <f>IF(A276=[2]an!$F$36,VLOOKUP([2]an!$F$36,[2]an!$F$36:$H$36,3,FALSE),IF(A276=[2]an!$F$35,VLOOKUP([2]an!$F$35,[2]an!$F$35:$H$35,3,FALSE),IF(A276=[2]an!$F$33,VLOOKUP([2]an!$F$33,[2]an!$F$33:$H$33,3,FALSE),IF(A276=[2]an!$F$31,VLOOKUP([2]an!$F$31,[2]an!$F$31:$H$31,3,FALSE),""))))</f>
        <v/>
      </c>
    </row>
    <row r="277" spans="6:30" x14ac:dyDescent="0.2">
      <c r="F277" s="10"/>
      <c r="G277" s="8" t="str">
        <f t="shared" si="14"/>
        <v/>
      </c>
      <c r="H277" s="13"/>
      <c r="K277" s="13"/>
      <c r="L277" s="10"/>
      <c r="M277" s="10"/>
      <c r="S277" s="8" t="str">
        <f>IFERROR(VLOOKUP(D277,[1]peretoe_teenus!$A$2:$L$2000,5,FALSE),"")</f>
        <v/>
      </c>
      <c r="U277" s="13"/>
      <c r="V277" s="15" t="str" cm="1">
        <f t="array" ref="V277">IFERROR(IF(AND(F277="Tugigrupp",RANK(K277,$K277:$K277)+COUNTIFS($K$2:K277,K277,$L$2:L277,L277,$M$2:M277,M277,$I$2:I277,I277,$G$2:G277,G277,$F$2:F277,F277)-1=1),SUMPRODUCT(($F$2:$F$4154=F277)*($G$2:$G$4154=G277)*($K$2:$K$4154=K277)*($I$2:$I$4154=I277)*($L$2:$L$4154=L277)*($M$2:$M$4154=M277)),""),"")</f>
        <v/>
      </c>
      <c r="W277" s="15" t="str">
        <f t="shared" si="12"/>
        <v/>
      </c>
      <c r="X277" s="16" t="str">
        <f>IF(AND(A277=[2]an!$G$38,F277=[2]an!$E$40),[2]an!$G$40,IF(AND(A277=[2]an!$G$38,F277=[2]an!$E$41),[2]an!$G$41,IF(AND(A277=[2]an!$G$38,F277=[2]an!$E$39,H277&gt;=[2]an!$M$37),[2]an!$G$39,
IF(AND(A277=[2]an!$G$38,F277=[2]an!$E$39,H277&lt;[2]an!$M$37,S277="kahepoolne vajaduspõhine",U277=""),[2]an!$M$40,
IF(AND(A277=[2]an!$G$38,F277=[2]an!$E$39,H277&lt;[2]an!$M$37,S277="kahepoolne vajaduspõhine",U277&lt;&gt;""),[2]an!$G$39,
IF(AND(A277=[2]an!$G$38,F277=[2]an!$E$39,H277&lt;[2]an!$M$37,S277&lt;&gt;"kahepoolne vajaduspõhine"),[2]an!$G$39,
IF(AND(A277=[2]an!$G$38,F277=[2]an!$E$42),[2]an!$G$42,
IF(AND(A277=[2]an!$H$38,F277=[2]an!$E$40),[2]an!$H$40,IF(AND(A277=[2]an!$H$38,F277=[2]an!$E$41),[2]an!$H$41,IF(AND(A277=[2]an!$H$38,F277=[2]an!$E$39,H277&gt;=[2]an!$M$37),[2]an!$H$39,
IF(AND(A277=[2]an!$H$38,F277=[2]an!$E$39,H277&lt;[2]an!$M$37,S277="kahepoolne vajaduspõhine",U277=""),[2]an!$M$40,
IF(AND(A277=[2]an!$H$38,F277=[2]an!$E$39,H277&lt;[2]an!$M$37,S277="kahepoolne vajaduspõhine",U277&lt;&gt;""),[2]an!$H$39,
IF(AND(A277=[2]an!$H$38,F277=[2]an!$E$39,H277&lt;[2]an!$M$37,S277&lt;&gt;"kahepoolne vajaduspõhine"),[2]an!$H$39,
IF(AND(A277=[2]an!$H$38,F277=[2]an!$E$42),[2]an!$H$42,
IF(AND(A277=[2]an!$I$38,F277=[2]an!$E$40),[2]an!$I$40,IF(AND(A277=[2]an!$I$38,F277=[2]an!$E$41),[2]an!$I$41,IF(AND(A277=[2]an!$I$38,F277=[2]an!$E$39,H277&gt;=[2]an!$M$37),[2]an!$I$39,
IF(AND(A277=[2]an!$I$38,F277=[2]an!$E$39,H277&lt;[2]an!$M$37,S277="kahepoolne vajaduspõhine",U277=""),[2]an!$M$40,
IF(AND(A277=[2]an!$I$38,F277=[2]an!$E$39,H277&lt;[2]an!$M$37,S277="kahepoolne vajaduspõhine",U277&lt;&gt;""),[2]an!$I$39,
IF(AND(A277=[2]an!$I$38,F277=[2]an!$E$39,H277&lt;[2]an!$M$37,S277&lt;&gt;"kahepoolne vajaduspõhine"),[2]an!$I$39,
IF(AND(A277=[2]an!$I$38,F277=[2]an!$E$42),[2]an!$I$42,
IF(AND(A277=[2]an!$J$38,F277=[2]an!$E$40),[2]an!$J$40,IF(AND(A277=[2]an!$J$38,F277=[2]an!$E$41),[2]an!$J$41,IF(AND(A277=[2]an!$J$38,F277=[2]an!$E$39,H277&gt;=[2]an!$M$37),[2]an!$J$39,
IF(AND(A277=[2]an!$J$38,F277=[2]an!$E$39,H277&lt;[2]an!$M$37,S277="kahepoolne vajaduspõhine",U277=""),[2]an!$M$40,
IF(AND(A277=[2]an!$J$38,F277=[2]an!$E$39,H277&lt;[2]an!$M$37,S277="kahepoolne vajaduspõhine",U277&lt;&gt;""),[2]an!$J$39,
IF(AND(A277=[2]an!$J$38,F277=[2]an!$E$39,H277&lt;[2]an!$M$37,S277&lt;&gt;"kahepoolne vajaduspõhine"),[2]an!$J$39,
IF(AND(A277=[2]an!$J$38,F277=[2]an!$E$42),[2]an!$J$42,""))))))))))))))))))))))))))))</f>
        <v/>
      </c>
      <c r="Y277" s="17" t="str">
        <f>IFERROR(IF(F277="Tugigrupp",0,
IF(AND(F277="Peretoe teenus",H277&gt;=[2]an!$M$37,RANK(D277,$D277:$D277)+COUNTIFS($D$2:D277,D277,$F$2:F277,F277)-1&gt;1),"",
IF(AND(F277="Peretoe teenus",H277&gt;=[2]an!$M$37,RANK(D277,$D277:$D277)+COUNTIFS($D$2:D277,D277,$F$2:F277,F277)-1=1,MONTH(H277)=MONTH(K277)=TRUE,YEAR(H277)=YEAR(K277)=TRUE),((EOMONTH(H277,0)-H277+1)*X277)/DAY(EOMONTH(H277,0)),
IF(AND(F277="Peretoe teenus",H277&gt;=[2]an!$M$37,RANK(D277,$D277:$D277)+COUNTIFS($D$2:D277,D277,$F$2:F277,F277)-1=1),X277,
IF(AND(F277="Peretoe teenus",H277&lt;[2]an!$M$37,S277&lt;&gt;"kahepoolne vajaduspõhine",RANK(D277,$D277:$D277)+COUNTIFS($D$2:D277,D277,$F$2:F277,F277)-1=1),X277,
IF(AND(F277="Peretoe teenus",H277&lt;[2]an!$M$37,S277&lt;&gt;"kahepoolne vajaduspõhine",RANK(D277,$D277:$D277)+COUNTIFS($D$2:D277,D277,$F$2:F277,F277)-1&gt;1),"",
IF(AND(F277="Peretoe teenus",H277&lt;[2]an!$M$37,S277="kahepoolne vajaduspõhine",U277="",RANK(D277,$D277:$D277)+COUNTIFS($D$2:D277,D277,$F$2:F277,F277)-1=1),X277,
IF(AND(F277="Peretoe teenus",H277&lt;[2]an!$M$37,S277="kahepoolne vajaduspõhine",U277="",RANK(D277,$D277:$D277)+COUNTIFS($D$2:D277,D277,$F$2:F277,F277)-1&gt;1),"",
IF(AND(F277="Peretoe teenus",H277&lt;[2]an!$M$37,S277="kahepoolne vajaduspõhine",U277&lt;[2]an!$M$37,RANK(D277,$D277:$D277)+COUNTIFS($D$2:D277,D277,$F$2:F277,F277)-1=1),X277,
IF(AND(F277="Peretoe teenus",H277&lt;[2]an!$M$37,S277="kahepoolne vajaduspõhine",U277&lt;[2]an!$M$37,RANK(D277,$D277:$D277)+COUNTIFS($D$2:D277,D277,$F$2:F277,F277)-1&gt;1),"",
IF(AND(F277="Peretoe teenus",H277&lt;[2]an!$M$37,S277="kahepoolne vajaduspõhine",U277&gt;=[2]an!$M$37,U277&lt;=[2]an!$M$38,RANK(D277,$D277:$D277)+COUNTIFS($D$2:D277,D277,$F$2:F277,F277)-1=1),
((EOMONTH(U277,0)-U277+1)*X277)/DAY(EOMONTH(U277,0))+(DAY(U277)-1)*100/DAY(EOMONTH(U277,0)),
IF(AND(F277="Peretoe teenus",H277&lt;[2]an!$M$37,S277="kahepoolne vajaduspõhine",U277&gt;=[2]an!$M$37,U277&lt;=[2]an!$M$38,RANK(D277,$D277:$D277)+COUNTIFS($D$2:D277,D277,$F$2:F277,F277)-1&gt;1),"",
IF(AND(F277="Peretoe teenus",H277&lt;[2]an!$M$37,S277="kahepoolne vajaduspõhine",U277&gt;[2]an!$M$38,RANK(D277,$D277:$D277)+COUNTIFS($D$2:D277,D277,$F$2:F277,F277)-1=1),X277,
IF(AND(F277="Peretoe teenus",H277&lt;[2]an!$M$37,S277="kahepoolne vajaduspõhine",U277&gt;[2]an!$M$38,RANK(D277,$D277:$D277)+COUNTIFS($D$2:D277,D277,$F$2:F277,F277)-1&gt;1),"",X277*W277)))))))))))))),"")</f>
        <v/>
      </c>
      <c r="Z277" s="18" t="str">
        <f t="shared" si="13"/>
        <v/>
      </c>
      <c r="AA277" s="19" t="str">
        <f>IFERROR(VLOOKUP(E277,[2]an!$A$3:$B$81,2,FALSE),"")</f>
        <v/>
      </c>
      <c r="AB277" s="19" t="str">
        <f>IFERROR(VLOOKUP(AA277,[2]an!$C$2:$D$16,2,FALSE),"")</f>
        <v/>
      </c>
      <c r="AC277" s="20"/>
      <c r="AD277" s="21" t="str">
        <f>IF(A277=[2]an!$F$36,VLOOKUP([2]an!$F$36,[2]an!$F$36:$H$36,3,FALSE),IF(A277=[2]an!$F$35,VLOOKUP([2]an!$F$35,[2]an!$F$35:$H$35,3,FALSE),IF(A277=[2]an!$F$33,VLOOKUP([2]an!$F$33,[2]an!$F$33:$H$33,3,FALSE),IF(A277=[2]an!$F$31,VLOOKUP([2]an!$F$31,[2]an!$F$31:$H$31,3,FALSE),""))))</f>
        <v/>
      </c>
    </row>
    <row r="278" spans="6:30" x14ac:dyDescent="0.2">
      <c r="F278" s="10"/>
      <c r="G278" s="8" t="str">
        <f t="shared" si="14"/>
        <v/>
      </c>
      <c r="H278" s="13"/>
      <c r="K278" s="13"/>
      <c r="L278" s="10"/>
      <c r="M278" s="10"/>
      <c r="S278" s="8" t="str">
        <f>IFERROR(VLOOKUP(D278,[1]peretoe_teenus!$A$2:$L$2000,5,FALSE),"")</f>
        <v/>
      </c>
      <c r="U278" s="13"/>
      <c r="V278" s="15" t="str" cm="1">
        <f t="array" ref="V278">IFERROR(IF(AND(F278="Tugigrupp",RANK(K278,$K278:$K278)+COUNTIFS($K$2:K278,K278,$L$2:L278,L278,$M$2:M278,M278,$I$2:I278,I278,$G$2:G278,G278,$F$2:F278,F278)-1=1),SUMPRODUCT(($F$2:$F$4154=F278)*($G$2:$G$4154=G278)*($K$2:$K$4154=K278)*($I$2:$I$4154=I278)*($L$2:$L$4154=L278)*($M$2:$M$4154=M278)),""),"")</f>
        <v/>
      </c>
      <c r="W278" s="15" t="str">
        <f t="shared" si="12"/>
        <v/>
      </c>
      <c r="X278" s="16" t="str">
        <f>IF(AND(A278=[2]an!$G$38,F278=[2]an!$E$40),[2]an!$G$40,IF(AND(A278=[2]an!$G$38,F278=[2]an!$E$41),[2]an!$G$41,IF(AND(A278=[2]an!$G$38,F278=[2]an!$E$39,H278&gt;=[2]an!$M$37),[2]an!$G$39,
IF(AND(A278=[2]an!$G$38,F278=[2]an!$E$39,H278&lt;[2]an!$M$37,S278="kahepoolne vajaduspõhine",U278=""),[2]an!$M$40,
IF(AND(A278=[2]an!$G$38,F278=[2]an!$E$39,H278&lt;[2]an!$M$37,S278="kahepoolne vajaduspõhine",U278&lt;&gt;""),[2]an!$G$39,
IF(AND(A278=[2]an!$G$38,F278=[2]an!$E$39,H278&lt;[2]an!$M$37,S278&lt;&gt;"kahepoolne vajaduspõhine"),[2]an!$G$39,
IF(AND(A278=[2]an!$G$38,F278=[2]an!$E$42),[2]an!$G$42,
IF(AND(A278=[2]an!$H$38,F278=[2]an!$E$40),[2]an!$H$40,IF(AND(A278=[2]an!$H$38,F278=[2]an!$E$41),[2]an!$H$41,IF(AND(A278=[2]an!$H$38,F278=[2]an!$E$39,H278&gt;=[2]an!$M$37),[2]an!$H$39,
IF(AND(A278=[2]an!$H$38,F278=[2]an!$E$39,H278&lt;[2]an!$M$37,S278="kahepoolne vajaduspõhine",U278=""),[2]an!$M$40,
IF(AND(A278=[2]an!$H$38,F278=[2]an!$E$39,H278&lt;[2]an!$M$37,S278="kahepoolne vajaduspõhine",U278&lt;&gt;""),[2]an!$H$39,
IF(AND(A278=[2]an!$H$38,F278=[2]an!$E$39,H278&lt;[2]an!$M$37,S278&lt;&gt;"kahepoolne vajaduspõhine"),[2]an!$H$39,
IF(AND(A278=[2]an!$H$38,F278=[2]an!$E$42),[2]an!$H$42,
IF(AND(A278=[2]an!$I$38,F278=[2]an!$E$40),[2]an!$I$40,IF(AND(A278=[2]an!$I$38,F278=[2]an!$E$41),[2]an!$I$41,IF(AND(A278=[2]an!$I$38,F278=[2]an!$E$39,H278&gt;=[2]an!$M$37),[2]an!$I$39,
IF(AND(A278=[2]an!$I$38,F278=[2]an!$E$39,H278&lt;[2]an!$M$37,S278="kahepoolne vajaduspõhine",U278=""),[2]an!$M$40,
IF(AND(A278=[2]an!$I$38,F278=[2]an!$E$39,H278&lt;[2]an!$M$37,S278="kahepoolne vajaduspõhine",U278&lt;&gt;""),[2]an!$I$39,
IF(AND(A278=[2]an!$I$38,F278=[2]an!$E$39,H278&lt;[2]an!$M$37,S278&lt;&gt;"kahepoolne vajaduspõhine"),[2]an!$I$39,
IF(AND(A278=[2]an!$I$38,F278=[2]an!$E$42),[2]an!$I$42,
IF(AND(A278=[2]an!$J$38,F278=[2]an!$E$40),[2]an!$J$40,IF(AND(A278=[2]an!$J$38,F278=[2]an!$E$41),[2]an!$J$41,IF(AND(A278=[2]an!$J$38,F278=[2]an!$E$39,H278&gt;=[2]an!$M$37),[2]an!$J$39,
IF(AND(A278=[2]an!$J$38,F278=[2]an!$E$39,H278&lt;[2]an!$M$37,S278="kahepoolne vajaduspõhine",U278=""),[2]an!$M$40,
IF(AND(A278=[2]an!$J$38,F278=[2]an!$E$39,H278&lt;[2]an!$M$37,S278="kahepoolne vajaduspõhine",U278&lt;&gt;""),[2]an!$J$39,
IF(AND(A278=[2]an!$J$38,F278=[2]an!$E$39,H278&lt;[2]an!$M$37,S278&lt;&gt;"kahepoolne vajaduspõhine"),[2]an!$J$39,
IF(AND(A278=[2]an!$J$38,F278=[2]an!$E$42),[2]an!$J$42,""))))))))))))))))))))))))))))</f>
        <v/>
      </c>
      <c r="Y278" s="17" t="str">
        <f>IFERROR(IF(F278="Tugigrupp",0,
IF(AND(F278="Peretoe teenus",H278&gt;=[2]an!$M$37,RANK(D278,$D278:$D278)+COUNTIFS($D$2:D278,D278,$F$2:F278,F278)-1&gt;1),"",
IF(AND(F278="Peretoe teenus",H278&gt;=[2]an!$M$37,RANK(D278,$D278:$D278)+COUNTIFS($D$2:D278,D278,$F$2:F278,F278)-1=1,MONTH(H278)=MONTH(K278)=TRUE,YEAR(H278)=YEAR(K278)=TRUE),((EOMONTH(H278,0)-H278+1)*X278)/DAY(EOMONTH(H278,0)),
IF(AND(F278="Peretoe teenus",H278&gt;=[2]an!$M$37,RANK(D278,$D278:$D278)+COUNTIFS($D$2:D278,D278,$F$2:F278,F278)-1=1),X278,
IF(AND(F278="Peretoe teenus",H278&lt;[2]an!$M$37,S278&lt;&gt;"kahepoolne vajaduspõhine",RANK(D278,$D278:$D278)+COUNTIFS($D$2:D278,D278,$F$2:F278,F278)-1=1),X278,
IF(AND(F278="Peretoe teenus",H278&lt;[2]an!$M$37,S278&lt;&gt;"kahepoolne vajaduspõhine",RANK(D278,$D278:$D278)+COUNTIFS($D$2:D278,D278,$F$2:F278,F278)-1&gt;1),"",
IF(AND(F278="Peretoe teenus",H278&lt;[2]an!$M$37,S278="kahepoolne vajaduspõhine",U278="",RANK(D278,$D278:$D278)+COUNTIFS($D$2:D278,D278,$F$2:F278,F278)-1=1),X278,
IF(AND(F278="Peretoe teenus",H278&lt;[2]an!$M$37,S278="kahepoolne vajaduspõhine",U278="",RANK(D278,$D278:$D278)+COUNTIFS($D$2:D278,D278,$F$2:F278,F278)-1&gt;1),"",
IF(AND(F278="Peretoe teenus",H278&lt;[2]an!$M$37,S278="kahepoolne vajaduspõhine",U278&lt;[2]an!$M$37,RANK(D278,$D278:$D278)+COUNTIFS($D$2:D278,D278,$F$2:F278,F278)-1=1),X278,
IF(AND(F278="Peretoe teenus",H278&lt;[2]an!$M$37,S278="kahepoolne vajaduspõhine",U278&lt;[2]an!$M$37,RANK(D278,$D278:$D278)+COUNTIFS($D$2:D278,D278,$F$2:F278,F278)-1&gt;1),"",
IF(AND(F278="Peretoe teenus",H278&lt;[2]an!$M$37,S278="kahepoolne vajaduspõhine",U278&gt;=[2]an!$M$37,U278&lt;=[2]an!$M$38,RANK(D278,$D278:$D278)+COUNTIFS($D$2:D278,D278,$F$2:F278,F278)-1=1),
((EOMONTH(U278,0)-U278+1)*X278)/DAY(EOMONTH(U278,0))+(DAY(U278)-1)*100/DAY(EOMONTH(U278,0)),
IF(AND(F278="Peretoe teenus",H278&lt;[2]an!$M$37,S278="kahepoolne vajaduspõhine",U278&gt;=[2]an!$M$37,U278&lt;=[2]an!$M$38,RANK(D278,$D278:$D278)+COUNTIFS($D$2:D278,D278,$F$2:F278,F278)-1&gt;1),"",
IF(AND(F278="Peretoe teenus",H278&lt;[2]an!$M$37,S278="kahepoolne vajaduspõhine",U278&gt;[2]an!$M$38,RANK(D278,$D278:$D278)+COUNTIFS($D$2:D278,D278,$F$2:F278,F278)-1=1),X278,
IF(AND(F278="Peretoe teenus",H278&lt;[2]an!$M$37,S278="kahepoolne vajaduspõhine",U278&gt;[2]an!$M$38,RANK(D278,$D278:$D278)+COUNTIFS($D$2:D278,D278,$F$2:F278,F278)-1&gt;1),"",X278*W278)))))))))))))),"")</f>
        <v/>
      </c>
      <c r="Z278" s="18" t="str">
        <f t="shared" si="13"/>
        <v/>
      </c>
      <c r="AA278" s="19" t="str">
        <f>IFERROR(VLOOKUP(E278,[2]an!$A$3:$B$81,2,FALSE),"")</f>
        <v/>
      </c>
      <c r="AB278" s="19" t="str">
        <f>IFERROR(VLOOKUP(AA278,[2]an!$C$2:$D$16,2,FALSE),"")</f>
        <v/>
      </c>
      <c r="AC278" s="20"/>
      <c r="AD278" s="21" t="str">
        <f>IF(A278=[2]an!$F$36,VLOOKUP([2]an!$F$36,[2]an!$F$36:$H$36,3,FALSE),IF(A278=[2]an!$F$35,VLOOKUP([2]an!$F$35,[2]an!$F$35:$H$35,3,FALSE),IF(A278=[2]an!$F$33,VLOOKUP([2]an!$F$33,[2]an!$F$33:$H$33,3,FALSE),IF(A278=[2]an!$F$31,VLOOKUP([2]an!$F$31,[2]an!$F$31:$H$31,3,FALSE),""))))</f>
        <v/>
      </c>
    </row>
    <row r="279" spans="6:30" x14ac:dyDescent="0.2">
      <c r="F279" s="10"/>
      <c r="G279" s="8" t="str">
        <f t="shared" si="14"/>
        <v/>
      </c>
      <c r="H279" s="13"/>
      <c r="K279" s="13"/>
      <c r="L279" s="10"/>
      <c r="M279" s="10"/>
      <c r="S279" s="8" t="str">
        <f>IFERROR(VLOOKUP(D279,[1]peretoe_teenus!$A$2:$L$2000,5,FALSE),"")</f>
        <v/>
      </c>
      <c r="U279" s="13"/>
      <c r="V279" s="15" t="str" cm="1">
        <f t="array" ref="V279">IFERROR(IF(AND(F279="Tugigrupp",RANK(K279,$K279:$K279)+COUNTIFS($K$2:K279,K279,$L$2:L279,L279,$M$2:M279,M279,$I$2:I279,I279,$G$2:G279,G279,$F$2:F279,F279)-1=1),SUMPRODUCT(($F$2:$F$4154=F279)*($G$2:$G$4154=G279)*($K$2:$K$4154=K279)*($I$2:$I$4154=I279)*($L$2:$L$4154=L279)*($M$2:$M$4154=M279)),""),"")</f>
        <v/>
      </c>
      <c r="W279" s="15" t="str">
        <f t="shared" si="12"/>
        <v/>
      </c>
      <c r="X279" s="16" t="str">
        <f>IF(AND(A279=[2]an!$G$38,F279=[2]an!$E$40),[2]an!$G$40,IF(AND(A279=[2]an!$G$38,F279=[2]an!$E$41),[2]an!$G$41,IF(AND(A279=[2]an!$G$38,F279=[2]an!$E$39,H279&gt;=[2]an!$M$37),[2]an!$G$39,
IF(AND(A279=[2]an!$G$38,F279=[2]an!$E$39,H279&lt;[2]an!$M$37,S279="kahepoolne vajaduspõhine",U279=""),[2]an!$M$40,
IF(AND(A279=[2]an!$G$38,F279=[2]an!$E$39,H279&lt;[2]an!$M$37,S279="kahepoolne vajaduspõhine",U279&lt;&gt;""),[2]an!$G$39,
IF(AND(A279=[2]an!$G$38,F279=[2]an!$E$39,H279&lt;[2]an!$M$37,S279&lt;&gt;"kahepoolne vajaduspõhine"),[2]an!$G$39,
IF(AND(A279=[2]an!$G$38,F279=[2]an!$E$42),[2]an!$G$42,
IF(AND(A279=[2]an!$H$38,F279=[2]an!$E$40),[2]an!$H$40,IF(AND(A279=[2]an!$H$38,F279=[2]an!$E$41),[2]an!$H$41,IF(AND(A279=[2]an!$H$38,F279=[2]an!$E$39,H279&gt;=[2]an!$M$37),[2]an!$H$39,
IF(AND(A279=[2]an!$H$38,F279=[2]an!$E$39,H279&lt;[2]an!$M$37,S279="kahepoolne vajaduspõhine",U279=""),[2]an!$M$40,
IF(AND(A279=[2]an!$H$38,F279=[2]an!$E$39,H279&lt;[2]an!$M$37,S279="kahepoolne vajaduspõhine",U279&lt;&gt;""),[2]an!$H$39,
IF(AND(A279=[2]an!$H$38,F279=[2]an!$E$39,H279&lt;[2]an!$M$37,S279&lt;&gt;"kahepoolne vajaduspõhine"),[2]an!$H$39,
IF(AND(A279=[2]an!$H$38,F279=[2]an!$E$42),[2]an!$H$42,
IF(AND(A279=[2]an!$I$38,F279=[2]an!$E$40),[2]an!$I$40,IF(AND(A279=[2]an!$I$38,F279=[2]an!$E$41),[2]an!$I$41,IF(AND(A279=[2]an!$I$38,F279=[2]an!$E$39,H279&gt;=[2]an!$M$37),[2]an!$I$39,
IF(AND(A279=[2]an!$I$38,F279=[2]an!$E$39,H279&lt;[2]an!$M$37,S279="kahepoolne vajaduspõhine",U279=""),[2]an!$M$40,
IF(AND(A279=[2]an!$I$38,F279=[2]an!$E$39,H279&lt;[2]an!$M$37,S279="kahepoolne vajaduspõhine",U279&lt;&gt;""),[2]an!$I$39,
IF(AND(A279=[2]an!$I$38,F279=[2]an!$E$39,H279&lt;[2]an!$M$37,S279&lt;&gt;"kahepoolne vajaduspõhine"),[2]an!$I$39,
IF(AND(A279=[2]an!$I$38,F279=[2]an!$E$42),[2]an!$I$42,
IF(AND(A279=[2]an!$J$38,F279=[2]an!$E$40),[2]an!$J$40,IF(AND(A279=[2]an!$J$38,F279=[2]an!$E$41),[2]an!$J$41,IF(AND(A279=[2]an!$J$38,F279=[2]an!$E$39,H279&gt;=[2]an!$M$37),[2]an!$J$39,
IF(AND(A279=[2]an!$J$38,F279=[2]an!$E$39,H279&lt;[2]an!$M$37,S279="kahepoolne vajaduspõhine",U279=""),[2]an!$M$40,
IF(AND(A279=[2]an!$J$38,F279=[2]an!$E$39,H279&lt;[2]an!$M$37,S279="kahepoolne vajaduspõhine",U279&lt;&gt;""),[2]an!$J$39,
IF(AND(A279=[2]an!$J$38,F279=[2]an!$E$39,H279&lt;[2]an!$M$37,S279&lt;&gt;"kahepoolne vajaduspõhine"),[2]an!$J$39,
IF(AND(A279=[2]an!$J$38,F279=[2]an!$E$42),[2]an!$J$42,""))))))))))))))))))))))))))))</f>
        <v/>
      </c>
      <c r="Y279" s="17" t="str">
        <f>IFERROR(IF(F279="Tugigrupp",0,
IF(AND(F279="Peretoe teenus",H279&gt;=[2]an!$M$37,RANK(D279,$D279:$D279)+COUNTIFS($D$2:D279,D279,$F$2:F279,F279)-1&gt;1),"",
IF(AND(F279="Peretoe teenus",H279&gt;=[2]an!$M$37,RANK(D279,$D279:$D279)+COUNTIFS($D$2:D279,D279,$F$2:F279,F279)-1=1,MONTH(H279)=MONTH(K279)=TRUE,YEAR(H279)=YEAR(K279)=TRUE),((EOMONTH(H279,0)-H279+1)*X279)/DAY(EOMONTH(H279,0)),
IF(AND(F279="Peretoe teenus",H279&gt;=[2]an!$M$37,RANK(D279,$D279:$D279)+COUNTIFS($D$2:D279,D279,$F$2:F279,F279)-1=1),X279,
IF(AND(F279="Peretoe teenus",H279&lt;[2]an!$M$37,S279&lt;&gt;"kahepoolne vajaduspõhine",RANK(D279,$D279:$D279)+COUNTIFS($D$2:D279,D279,$F$2:F279,F279)-1=1),X279,
IF(AND(F279="Peretoe teenus",H279&lt;[2]an!$M$37,S279&lt;&gt;"kahepoolne vajaduspõhine",RANK(D279,$D279:$D279)+COUNTIFS($D$2:D279,D279,$F$2:F279,F279)-1&gt;1),"",
IF(AND(F279="Peretoe teenus",H279&lt;[2]an!$M$37,S279="kahepoolne vajaduspõhine",U279="",RANK(D279,$D279:$D279)+COUNTIFS($D$2:D279,D279,$F$2:F279,F279)-1=1),X279,
IF(AND(F279="Peretoe teenus",H279&lt;[2]an!$M$37,S279="kahepoolne vajaduspõhine",U279="",RANK(D279,$D279:$D279)+COUNTIFS($D$2:D279,D279,$F$2:F279,F279)-1&gt;1),"",
IF(AND(F279="Peretoe teenus",H279&lt;[2]an!$M$37,S279="kahepoolne vajaduspõhine",U279&lt;[2]an!$M$37,RANK(D279,$D279:$D279)+COUNTIFS($D$2:D279,D279,$F$2:F279,F279)-1=1),X279,
IF(AND(F279="Peretoe teenus",H279&lt;[2]an!$M$37,S279="kahepoolne vajaduspõhine",U279&lt;[2]an!$M$37,RANK(D279,$D279:$D279)+COUNTIFS($D$2:D279,D279,$F$2:F279,F279)-1&gt;1),"",
IF(AND(F279="Peretoe teenus",H279&lt;[2]an!$M$37,S279="kahepoolne vajaduspõhine",U279&gt;=[2]an!$M$37,U279&lt;=[2]an!$M$38,RANK(D279,$D279:$D279)+COUNTIFS($D$2:D279,D279,$F$2:F279,F279)-1=1),
((EOMONTH(U279,0)-U279+1)*X279)/DAY(EOMONTH(U279,0))+(DAY(U279)-1)*100/DAY(EOMONTH(U279,0)),
IF(AND(F279="Peretoe teenus",H279&lt;[2]an!$M$37,S279="kahepoolne vajaduspõhine",U279&gt;=[2]an!$M$37,U279&lt;=[2]an!$M$38,RANK(D279,$D279:$D279)+COUNTIFS($D$2:D279,D279,$F$2:F279,F279)-1&gt;1),"",
IF(AND(F279="Peretoe teenus",H279&lt;[2]an!$M$37,S279="kahepoolne vajaduspõhine",U279&gt;[2]an!$M$38,RANK(D279,$D279:$D279)+COUNTIFS($D$2:D279,D279,$F$2:F279,F279)-1=1),X279,
IF(AND(F279="Peretoe teenus",H279&lt;[2]an!$M$37,S279="kahepoolne vajaduspõhine",U279&gt;[2]an!$M$38,RANK(D279,$D279:$D279)+COUNTIFS($D$2:D279,D279,$F$2:F279,F279)-1&gt;1),"",X279*W279)))))))))))))),"")</f>
        <v/>
      </c>
      <c r="Z279" s="18" t="str">
        <f t="shared" si="13"/>
        <v/>
      </c>
      <c r="AA279" s="19" t="str">
        <f>IFERROR(VLOOKUP(E279,[2]an!$A$3:$B$81,2,FALSE),"")</f>
        <v/>
      </c>
      <c r="AB279" s="19" t="str">
        <f>IFERROR(VLOOKUP(AA279,[2]an!$C$2:$D$16,2,FALSE),"")</f>
        <v/>
      </c>
      <c r="AC279" s="20"/>
      <c r="AD279" s="21" t="str">
        <f>IF(A279=[2]an!$F$36,VLOOKUP([2]an!$F$36,[2]an!$F$36:$H$36,3,FALSE),IF(A279=[2]an!$F$35,VLOOKUP([2]an!$F$35,[2]an!$F$35:$H$35,3,FALSE),IF(A279=[2]an!$F$33,VLOOKUP([2]an!$F$33,[2]an!$F$33:$H$33,3,FALSE),IF(A279=[2]an!$F$31,VLOOKUP([2]an!$F$31,[2]an!$F$31:$H$31,3,FALSE),""))))</f>
        <v/>
      </c>
    </row>
    <row r="280" spans="6:30" x14ac:dyDescent="0.2">
      <c r="F280" s="10"/>
      <c r="G280" s="8" t="str">
        <f t="shared" si="14"/>
        <v/>
      </c>
      <c r="H280" s="13"/>
      <c r="K280" s="13"/>
      <c r="L280" s="10"/>
      <c r="M280" s="10"/>
      <c r="S280" s="8" t="str">
        <f>IFERROR(VLOOKUP(D280,[1]peretoe_teenus!$A$2:$L$2000,5,FALSE),"")</f>
        <v/>
      </c>
      <c r="U280" s="13"/>
      <c r="V280" s="15" t="str" cm="1">
        <f t="array" ref="V280">IFERROR(IF(AND(F280="Tugigrupp",RANK(K280,$K280:$K280)+COUNTIFS($K$2:K280,K280,$L$2:L280,L280,$M$2:M280,M280,$I$2:I280,I280,$G$2:G280,G280,$F$2:F280,F280)-1=1),SUMPRODUCT(($F$2:$F$4154=F280)*($G$2:$G$4154=G280)*($K$2:$K$4154=K280)*($I$2:$I$4154=I280)*($L$2:$L$4154=L280)*($M$2:$M$4154=M280)),""),"")</f>
        <v/>
      </c>
      <c r="W280" s="15" t="str">
        <f t="shared" si="12"/>
        <v/>
      </c>
      <c r="X280" s="16" t="str">
        <f>IF(AND(A280=[2]an!$G$38,F280=[2]an!$E$40),[2]an!$G$40,IF(AND(A280=[2]an!$G$38,F280=[2]an!$E$41),[2]an!$G$41,IF(AND(A280=[2]an!$G$38,F280=[2]an!$E$39,H280&gt;=[2]an!$M$37),[2]an!$G$39,
IF(AND(A280=[2]an!$G$38,F280=[2]an!$E$39,H280&lt;[2]an!$M$37,S280="kahepoolne vajaduspõhine",U280=""),[2]an!$M$40,
IF(AND(A280=[2]an!$G$38,F280=[2]an!$E$39,H280&lt;[2]an!$M$37,S280="kahepoolne vajaduspõhine",U280&lt;&gt;""),[2]an!$G$39,
IF(AND(A280=[2]an!$G$38,F280=[2]an!$E$39,H280&lt;[2]an!$M$37,S280&lt;&gt;"kahepoolne vajaduspõhine"),[2]an!$G$39,
IF(AND(A280=[2]an!$G$38,F280=[2]an!$E$42),[2]an!$G$42,
IF(AND(A280=[2]an!$H$38,F280=[2]an!$E$40),[2]an!$H$40,IF(AND(A280=[2]an!$H$38,F280=[2]an!$E$41),[2]an!$H$41,IF(AND(A280=[2]an!$H$38,F280=[2]an!$E$39,H280&gt;=[2]an!$M$37),[2]an!$H$39,
IF(AND(A280=[2]an!$H$38,F280=[2]an!$E$39,H280&lt;[2]an!$M$37,S280="kahepoolne vajaduspõhine",U280=""),[2]an!$M$40,
IF(AND(A280=[2]an!$H$38,F280=[2]an!$E$39,H280&lt;[2]an!$M$37,S280="kahepoolne vajaduspõhine",U280&lt;&gt;""),[2]an!$H$39,
IF(AND(A280=[2]an!$H$38,F280=[2]an!$E$39,H280&lt;[2]an!$M$37,S280&lt;&gt;"kahepoolne vajaduspõhine"),[2]an!$H$39,
IF(AND(A280=[2]an!$H$38,F280=[2]an!$E$42),[2]an!$H$42,
IF(AND(A280=[2]an!$I$38,F280=[2]an!$E$40),[2]an!$I$40,IF(AND(A280=[2]an!$I$38,F280=[2]an!$E$41),[2]an!$I$41,IF(AND(A280=[2]an!$I$38,F280=[2]an!$E$39,H280&gt;=[2]an!$M$37),[2]an!$I$39,
IF(AND(A280=[2]an!$I$38,F280=[2]an!$E$39,H280&lt;[2]an!$M$37,S280="kahepoolne vajaduspõhine",U280=""),[2]an!$M$40,
IF(AND(A280=[2]an!$I$38,F280=[2]an!$E$39,H280&lt;[2]an!$M$37,S280="kahepoolne vajaduspõhine",U280&lt;&gt;""),[2]an!$I$39,
IF(AND(A280=[2]an!$I$38,F280=[2]an!$E$39,H280&lt;[2]an!$M$37,S280&lt;&gt;"kahepoolne vajaduspõhine"),[2]an!$I$39,
IF(AND(A280=[2]an!$I$38,F280=[2]an!$E$42),[2]an!$I$42,
IF(AND(A280=[2]an!$J$38,F280=[2]an!$E$40),[2]an!$J$40,IF(AND(A280=[2]an!$J$38,F280=[2]an!$E$41),[2]an!$J$41,IF(AND(A280=[2]an!$J$38,F280=[2]an!$E$39,H280&gt;=[2]an!$M$37),[2]an!$J$39,
IF(AND(A280=[2]an!$J$38,F280=[2]an!$E$39,H280&lt;[2]an!$M$37,S280="kahepoolne vajaduspõhine",U280=""),[2]an!$M$40,
IF(AND(A280=[2]an!$J$38,F280=[2]an!$E$39,H280&lt;[2]an!$M$37,S280="kahepoolne vajaduspõhine",U280&lt;&gt;""),[2]an!$J$39,
IF(AND(A280=[2]an!$J$38,F280=[2]an!$E$39,H280&lt;[2]an!$M$37,S280&lt;&gt;"kahepoolne vajaduspõhine"),[2]an!$J$39,
IF(AND(A280=[2]an!$J$38,F280=[2]an!$E$42),[2]an!$J$42,""))))))))))))))))))))))))))))</f>
        <v/>
      </c>
      <c r="Y280" s="17" t="str">
        <f>IFERROR(IF(F280="Tugigrupp",0,
IF(AND(F280="Peretoe teenus",H280&gt;=[2]an!$M$37,RANK(D280,$D280:$D280)+COUNTIFS($D$2:D280,D280,$F$2:F280,F280)-1&gt;1),"",
IF(AND(F280="Peretoe teenus",H280&gt;=[2]an!$M$37,RANK(D280,$D280:$D280)+COUNTIFS($D$2:D280,D280,$F$2:F280,F280)-1=1,MONTH(H280)=MONTH(K280)=TRUE,YEAR(H280)=YEAR(K280)=TRUE),((EOMONTH(H280,0)-H280+1)*X280)/DAY(EOMONTH(H280,0)),
IF(AND(F280="Peretoe teenus",H280&gt;=[2]an!$M$37,RANK(D280,$D280:$D280)+COUNTIFS($D$2:D280,D280,$F$2:F280,F280)-1=1),X280,
IF(AND(F280="Peretoe teenus",H280&lt;[2]an!$M$37,S280&lt;&gt;"kahepoolne vajaduspõhine",RANK(D280,$D280:$D280)+COUNTIFS($D$2:D280,D280,$F$2:F280,F280)-1=1),X280,
IF(AND(F280="Peretoe teenus",H280&lt;[2]an!$M$37,S280&lt;&gt;"kahepoolne vajaduspõhine",RANK(D280,$D280:$D280)+COUNTIFS($D$2:D280,D280,$F$2:F280,F280)-1&gt;1),"",
IF(AND(F280="Peretoe teenus",H280&lt;[2]an!$M$37,S280="kahepoolne vajaduspõhine",U280="",RANK(D280,$D280:$D280)+COUNTIFS($D$2:D280,D280,$F$2:F280,F280)-1=1),X280,
IF(AND(F280="Peretoe teenus",H280&lt;[2]an!$M$37,S280="kahepoolne vajaduspõhine",U280="",RANK(D280,$D280:$D280)+COUNTIFS($D$2:D280,D280,$F$2:F280,F280)-1&gt;1),"",
IF(AND(F280="Peretoe teenus",H280&lt;[2]an!$M$37,S280="kahepoolne vajaduspõhine",U280&lt;[2]an!$M$37,RANK(D280,$D280:$D280)+COUNTIFS($D$2:D280,D280,$F$2:F280,F280)-1=1),X280,
IF(AND(F280="Peretoe teenus",H280&lt;[2]an!$M$37,S280="kahepoolne vajaduspõhine",U280&lt;[2]an!$M$37,RANK(D280,$D280:$D280)+COUNTIFS($D$2:D280,D280,$F$2:F280,F280)-1&gt;1),"",
IF(AND(F280="Peretoe teenus",H280&lt;[2]an!$M$37,S280="kahepoolne vajaduspõhine",U280&gt;=[2]an!$M$37,U280&lt;=[2]an!$M$38,RANK(D280,$D280:$D280)+COUNTIFS($D$2:D280,D280,$F$2:F280,F280)-1=1),
((EOMONTH(U280,0)-U280+1)*X280)/DAY(EOMONTH(U280,0))+(DAY(U280)-1)*100/DAY(EOMONTH(U280,0)),
IF(AND(F280="Peretoe teenus",H280&lt;[2]an!$M$37,S280="kahepoolne vajaduspõhine",U280&gt;=[2]an!$M$37,U280&lt;=[2]an!$M$38,RANK(D280,$D280:$D280)+COUNTIFS($D$2:D280,D280,$F$2:F280,F280)-1&gt;1),"",
IF(AND(F280="Peretoe teenus",H280&lt;[2]an!$M$37,S280="kahepoolne vajaduspõhine",U280&gt;[2]an!$M$38,RANK(D280,$D280:$D280)+COUNTIFS($D$2:D280,D280,$F$2:F280,F280)-1=1),X280,
IF(AND(F280="Peretoe teenus",H280&lt;[2]an!$M$37,S280="kahepoolne vajaduspõhine",U280&gt;[2]an!$M$38,RANK(D280,$D280:$D280)+COUNTIFS($D$2:D280,D280,$F$2:F280,F280)-1&gt;1),"",X280*W280)))))))))))))),"")</f>
        <v/>
      </c>
      <c r="Z280" s="18" t="str">
        <f t="shared" si="13"/>
        <v/>
      </c>
      <c r="AA280" s="19" t="str">
        <f>IFERROR(VLOOKUP(E280,[2]an!$A$3:$B$81,2,FALSE),"")</f>
        <v/>
      </c>
      <c r="AB280" s="19" t="str">
        <f>IFERROR(VLOOKUP(AA280,[2]an!$C$2:$D$16,2,FALSE),"")</f>
        <v/>
      </c>
      <c r="AC280" s="20"/>
      <c r="AD280" s="21" t="str">
        <f>IF(A280=[2]an!$F$36,VLOOKUP([2]an!$F$36,[2]an!$F$36:$H$36,3,FALSE),IF(A280=[2]an!$F$35,VLOOKUP([2]an!$F$35,[2]an!$F$35:$H$35,3,FALSE),IF(A280=[2]an!$F$33,VLOOKUP([2]an!$F$33,[2]an!$F$33:$H$33,3,FALSE),IF(A280=[2]an!$F$31,VLOOKUP([2]an!$F$31,[2]an!$F$31:$H$31,3,FALSE),""))))</f>
        <v/>
      </c>
    </row>
    <row r="281" spans="6:30" x14ac:dyDescent="0.2">
      <c r="F281" s="10"/>
      <c r="G281" s="8" t="str">
        <f t="shared" si="14"/>
        <v/>
      </c>
      <c r="H281" s="13"/>
      <c r="K281" s="13"/>
      <c r="L281" s="10"/>
      <c r="M281" s="10"/>
      <c r="S281" s="8" t="str">
        <f>IFERROR(VLOOKUP(D281,[1]peretoe_teenus!$A$2:$L$2000,5,FALSE),"")</f>
        <v/>
      </c>
      <c r="U281" s="13"/>
      <c r="V281" s="15" t="str" cm="1">
        <f t="array" ref="V281">IFERROR(IF(AND(F281="Tugigrupp",RANK(K281,$K281:$K281)+COUNTIFS($K$2:K281,K281,$L$2:L281,L281,$M$2:M281,M281,$I$2:I281,I281,$G$2:G281,G281,$F$2:F281,F281)-1=1),SUMPRODUCT(($F$2:$F$4154=F281)*($G$2:$G$4154=G281)*($K$2:$K$4154=K281)*($I$2:$I$4154=I281)*($L$2:$L$4154=L281)*($M$2:$M$4154=M281)),""),"")</f>
        <v/>
      </c>
      <c r="W281" s="15" t="str">
        <f t="shared" si="12"/>
        <v/>
      </c>
      <c r="X281" s="16" t="str">
        <f>IF(AND(A281=[2]an!$G$38,F281=[2]an!$E$40),[2]an!$G$40,IF(AND(A281=[2]an!$G$38,F281=[2]an!$E$41),[2]an!$G$41,IF(AND(A281=[2]an!$G$38,F281=[2]an!$E$39,H281&gt;=[2]an!$M$37),[2]an!$G$39,
IF(AND(A281=[2]an!$G$38,F281=[2]an!$E$39,H281&lt;[2]an!$M$37,S281="kahepoolne vajaduspõhine",U281=""),[2]an!$M$40,
IF(AND(A281=[2]an!$G$38,F281=[2]an!$E$39,H281&lt;[2]an!$M$37,S281="kahepoolne vajaduspõhine",U281&lt;&gt;""),[2]an!$G$39,
IF(AND(A281=[2]an!$G$38,F281=[2]an!$E$39,H281&lt;[2]an!$M$37,S281&lt;&gt;"kahepoolne vajaduspõhine"),[2]an!$G$39,
IF(AND(A281=[2]an!$G$38,F281=[2]an!$E$42),[2]an!$G$42,
IF(AND(A281=[2]an!$H$38,F281=[2]an!$E$40),[2]an!$H$40,IF(AND(A281=[2]an!$H$38,F281=[2]an!$E$41),[2]an!$H$41,IF(AND(A281=[2]an!$H$38,F281=[2]an!$E$39,H281&gt;=[2]an!$M$37),[2]an!$H$39,
IF(AND(A281=[2]an!$H$38,F281=[2]an!$E$39,H281&lt;[2]an!$M$37,S281="kahepoolne vajaduspõhine",U281=""),[2]an!$M$40,
IF(AND(A281=[2]an!$H$38,F281=[2]an!$E$39,H281&lt;[2]an!$M$37,S281="kahepoolne vajaduspõhine",U281&lt;&gt;""),[2]an!$H$39,
IF(AND(A281=[2]an!$H$38,F281=[2]an!$E$39,H281&lt;[2]an!$M$37,S281&lt;&gt;"kahepoolne vajaduspõhine"),[2]an!$H$39,
IF(AND(A281=[2]an!$H$38,F281=[2]an!$E$42),[2]an!$H$42,
IF(AND(A281=[2]an!$I$38,F281=[2]an!$E$40),[2]an!$I$40,IF(AND(A281=[2]an!$I$38,F281=[2]an!$E$41),[2]an!$I$41,IF(AND(A281=[2]an!$I$38,F281=[2]an!$E$39,H281&gt;=[2]an!$M$37),[2]an!$I$39,
IF(AND(A281=[2]an!$I$38,F281=[2]an!$E$39,H281&lt;[2]an!$M$37,S281="kahepoolne vajaduspõhine",U281=""),[2]an!$M$40,
IF(AND(A281=[2]an!$I$38,F281=[2]an!$E$39,H281&lt;[2]an!$M$37,S281="kahepoolne vajaduspõhine",U281&lt;&gt;""),[2]an!$I$39,
IF(AND(A281=[2]an!$I$38,F281=[2]an!$E$39,H281&lt;[2]an!$M$37,S281&lt;&gt;"kahepoolne vajaduspõhine"),[2]an!$I$39,
IF(AND(A281=[2]an!$I$38,F281=[2]an!$E$42),[2]an!$I$42,
IF(AND(A281=[2]an!$J$38,F281=[2]an!$E$40),[2]an!$J$40,IF(AND(A281=[2]an!$J$38,F281=[2]an!$E$41),[2]an!$J$41,IF(AND(A281=[2]an!$J$38,F281=[2]an!$E$39,H281&gt;=[2]an!$M$37),[2]an!$J$39,
IF(AND(A281=[2]an!$J$38,F281=[2]an!$E$39,H281&lt;[2]an!$M$37,S281="kahepoolne vajaduspõhine",U281=""),[2]an!$M$40,
IF(AND(A281=[2]an!$J$38,F281=[2]an!$E$39,H281&lt;[2]an!$M$37,S281="kahepoolne vajaduspõhine",U281&lt;&gt;""),[2]an!$J$39,
IF(AND(A281=[2]an!$J$38,F281=[2]an!$E$39,H281&lt;[2]an!$M$37,S281&lt;&gt;"kahepoolne vajaduspõhine"),[2]an!$J$39,
IF(AND(A281=[2]an!$J$38,F281=[2]an!$E$42),[2]an!$J$42,""))))))))))))))))))))))))))))</f>
        <v/>
      </c>
      <c r="Y281" s="17" t="str">
        <f>IFERROR(IF(F281="Tugigrupp",0,
IF(AND(F281="Peretoe teenus",H281&gt;=[2]an!$M$37,RANK(D281,$D281:$D281)+COUNTIFS($D$2:D281,D281,$F$2:F281,F281)-1&gt;1),"",
IF(AND(F281="Peretoe teenus",H281&gt;=[2]an!$M$37,RANK(D281,$D281:$D281)+COUNTIFS($D$2:D281,D281,$F$2:F281,F281)-1=1,MONTH(H281)=MONTH(K281)=TRUE,YEAR(H281)=YEAR(K281)=TRUE),((EOMONTH(H281,0)-H281+1)*X281)/DAY(EOMONTH(H281,0)),
IF(AND(F281="Peretoe teenus",H281&gt;=[2]an!$M$37,RANK(D281,$D281:$D281)+COUNTIFS($D$2:D281,D281,$F$2:F281,F281)-1=1),X281,
IF(AND(F281="Peretoe teenus",H281&lt;[2]an!$M$37,S281&lt;&gt;"kahepoolne vajaduspõhine",RANK(D281,$D281:$D281)+COUNTIFS($D$2:D281,D281,$F$2:F281,F281)-1=1),X281,
IF(AND(F281="Peretoe teenus",H281&lt;[2]an!$M$37,S281&lt;&gt;"kahepoolne vajaduspõhine",RANK(D281,$D281:$D281)+COUNTIFS($D$2:D281,D281,$F$2:F281,F281)-1&gt;1),"",
IF(AND(F281="Peretoe teenus",H281&lt;[2]an!$M$37,S281="kahepoolne vajaduspõhine",U281="",RANK(D281,$D281:$D281)+COUNTIFS($D$2:D281,D281,$F$2:F281,F281)-1=1),X281,
IF(AND(F281="Peretoe teenus",H281&lt;[2]an!$M$37,S281="kahepoolne vajaduspõhine",U281="",RANK(D281,$D281:$D281)+COUNTIFS($D$2:D281,D281,$F$2:F281,F281)-1&gt;1),"",
IF(AND(F281="Peretoe teenus",H281&lt;[2]an!$M$37,S281="kahepoolne vajaduspõhine",U281&lt;[2]an!$M$37,RANK(D281,$D281:$D281)+COUNTIFS($D$2:D281,D281,$F$2:F281,F281)-1=1),X281,
IF(AND(F281="Peretoe teenus",H281&lt;[2]an!$M$37,S281="kahepoolne vajaduspõhine",U281&lt;[2]an!$M$37,RANK(D281,$D281:$D281)+COUNTIFS($D$2:D281,D281,$F$2:F281,F281)-1&gt;1),"",
IF(AND(F281="Peretoe teenus",H281&lt;[2]an!$M$37,S281="kahepoolne vajaduspõhine",U281&gt;=[2]an!$M$37,U281&lt;=[2]an!$M$38,RANK(D281,$D281:$D281)+COUNTIFS($D$2:D281,D281,$F$2:F281,F281)-1=1),
((EOMONTH(U281,0)-U281+1)*X281)/DAY(EOMONTH(U281,0))+(DAY(U281)-1)*100/DAY(EOMONTH(U281,0)),
IF(AND(F281="Peretoe teenus",H281&lt;[2]an!$M$37,S281="kahepoolne vajaduspõhine",U281&gt;=[2]an!$M$37,U281&lt;=[2]an!$M$38,RANK(D281,$D281:$D281)+COUNTIFS($D$2:D281,D281,$F$2:F281,F281)-1&gt;1),"",
IF(AND(F281="Peretoe teenus",H281&lt;[2]an!$M$37,S281="kahepoolne vajaduspõhine",U281&gt;[2]an!$M$38,RANK(D281,$D281:$D281)+COUNTIFS($D$2:D281,D281,$F$2:F281,F281)-1=1),X281,
IF(AND(F281="Peretoe teenus",H281&lt;[2]an!$M$37,S281="kahepoolne vajaduspõhine",U281&gt;[2]an!$M$38,RANK(D281,$D281:$D281)+COUNTIFS($D$2:D281,D281,$F$2:F281,F281)-1&gt;1),"",X281*W281)))))))))))))),"")</f>
        <v/>
      </c>
      <c r="Z281" s="18" t="str">
        <f t="shared" si="13"/>
        <v/>
      </c>
      <c r="AA281" s="19" t="str">
        <f>IFERROR(VLOOKUP(E281,[2]an!$A$3:$B$81,2,FALSE),"")</f>
        <v/>
      </c>
      <c r="AB281" s="19" t="str">
        <f>IFERROR(VLOOKUP(AA281,[2]an!$C$2:$D$16,2,FALSE),"")</f>
        <v/>
      </c>
      <c r="AC281" s="20"/>
      <c r="AD281" s="21" t="str">
        <f>IF(A281=[2]an!$F$36,VLOOKUP([2]an!$F$36,[2]an!$F$36:$H$36,3,FALSE),IF(A281=[2]an!$F$35,VLOOKUP([2]an!$F$35,[2]an!$F$35:$H$35,3,FALSE),IF(A281=[2]an!$F$33,VLOOKUP([2]an!$F$33,[2]an!$F$33:$H$33,3,FALSE),IF(A281=[2]an!$F$31,VLOOKUP([2]an!$F$31,[2]an!$F$31:$H$31,3,FALSE),""))))</f>
        <v/>
      </c>
    </row>
    <row r="282" spans="6:30" x14ac:dyDescent="0.2">
      <c r="F282" s="10"/>
      <c r="G282" s="8" t="str">
        <f t="shared" si="14"/>
        <v/>
      </c>
      <c r="H282" s="13"/>
      <c r="K282" s="13"/>
      <c r="L282" s="10"/>
      <c r="M282" s="10"/>
      <c r="S282" s="8" t="str">
        <f>IFERROR(VLOOKUP(D282,[1]peretoe_teenus!$A$2:$L$2000,5,FALSE),"")</f>
        <v/>
      </c>
      <c r="U282" s="13"/>
      <c r="V282" s="15" t="str" cm="1">
        <f t="array" ref="V282">IFERROR(IF(AND(F282="Tugigrupp",RANK(K282,$K282:$K282)+COUNTIFS($K$2:K282,K282,$L$2:L282,L282,$M$2:M282,M282,$I$2:I282,I282,$G$2:G282,G282,$F$2:F282,F282)-1=1),SUMPRODUCT(($F$2:$F$4154=F282)*($G$2:$G$4154=G282)*($K$2:$K$4154=K282)*($I$2:$I$4154=I282)*($L$2:$L$4154=L282)*($M$2:$M$4154=M282)),""),"")</f>
        <v/>
      </c>
      <c r="W282" s="15" t="str">
        <f t="shared" si="12"/>
        <v/>
      </c>
      <c r="X282" s="16" t="str">
        <f>IF(AND(A282=[2]an!$G$38,F282=[2]an!$E$40),[2]an!$G$40,IF(AND(A282=[2]an!$G$38,F282=[2]an!$E$41),[2]an!$G$41,IF(AND(A282=[2]an!$G$38,F282=[2]an!$E$39,H282&gt;=[2]an!$M$37),[2]an!$G$39,
IF(AND(A282=[2]an!$G$38,F282=[2]an!$E$39,H282&lt;[2]an!$M$37,S282="kahepoolne vajaduspõhine",U282=""),[2]an!$M$40,
IF(AND(A282=[2]an!$G$38,F282=[2]an!$E$39,H282&lt;[2]an!$M$37,S282="kahepoolne vajaduspõhine",U282&lt;&gt;""),[2]an!$G$39,
IF(AND(A282=[2]an!$G$38,F282=[2]an!$E$39,H282&lt;[2]an!$M$37,S282&lt;&gt;"kahepoolne vajaduspõhine"),[2]an!$G$39,
IF(AND(A282=[2]an!$G$38,F282=[2]an!$E$42),[2]an!$G$42,
IF(AND(A282=[2]an!$H$38,F282=[2]an!$E$40),[2]an!$H$40,IF(AND(A282=[2]an!$H$38,F282=[2]an!$E$41),[2]an!$H$41,IF(AND(A282=[2]an!$H$38,F282=[2]an!$E$39,H282&gt;=[2]an!$M$37),[2]an!$H$39,
IF(AND(A282=[2]an!$H$38,F282=[2]an!$E$39,H282&lt;[2]an!$M$37,S282="kahepoolne vajaduspõhine",U282=""),[2]an!$M$40,
IF(AND(A282=[2]an!$H$38,F282=[2]an!$E$39,H282&lt;[2]an!$M$37,S282="kahepoolne vajaduspõhine",U282&lt;&gt;""),[2]an!$H$39,
IF(AND(A282=[2]an!$H$38,F282=[2]an!$E$39,H282&lt;[2]an!$M$37,S282&lt;&gt;"kahepoolne vajaduspõhine"),[2]an!$H$39,
IF(AND(A282=[2]an!$H$38,F282=[2]an!$E$42),[2]an!$H$42,
IF(AND(A282=[2]an!$I$38,F282=[2]an!$E$40),[2]an!$I$40,IF(AND(A282=[2]an!$I$38,F282=[2]an!$E$41),[2]an!$I$41,IF(AND(A282=[2]an!$I$38,F282=[2]an!$E$39,H282&gt;=[2]an!$M$37),[2]an!$I$39,
IF(AND(A282=[2]an!$I$38,F282=[2]an!$E$39,H282&lt;[2]an!$M$37,S282="kahepoolne vajaduspõhine",U282=""),[2]an!$M$40,
IF(AND(A282=[2]an!$I$38,F282=[2]an!$E$39,H282&lt;[2]an!$M$37,S282="kahepoolne vajaduspõhine",U282&lt;&gt;""),[2]an!$I$39,
IF(AND(A282=[2]an!$I$38,F282=[2]an!$E$39,H282&lt;[2]an!$M$37,S282&lt;&gt;"kahepoolne vajaduspõhine"),[2]an!$I$39,
IF(AND(A282=[2]an!$I$38,F282=[2]an!$E$42),[2]an!$I$42,
IF(AND(A282=[2]an!$J$38,F282=[2]an!$E$40),[2]an!$J$40,IF(AND(A282=[2]an!$J$38,F282=[2]an!$E$41),[2]an!$J$41,IF(AND(A282=[2]an!$J$38,F282=[2]an!$E$39,H282&gt;=[2]an!$M$37),[2]an!$J$39,
IF(AND(A282=[2]an!$J$38,F282=[2]an!$E$39,H282&lt;[2]an!$M$37,S282="kahepoolne vajaduspõhine",U282=""),[2]an!$M$40,
IF(AND(A282=[2]an!$J$38,F282=[2]an!$E$39,H282&lt;[2]an!$M$37,S282="kahepoolne vajaduspõhine",U282&lt;&gt;""),[2]an!$J$39,
IF(AND(A282=[2]an!$J$38,F282=[2]an!$E$39,H282&lt;[2]an!$M$37,S282&lt;&gt;"kahepoolne vajaduspõhine"),[2]an!$J$39,
IF(AND(A282=[2]an!$J$38,F282=[2]an!$E$42),[2]an!$J$42,""))))))))))))))))))))))))))))</f>
        <v/>
      </c>
      <c r="Y282" s="17" t="str">
        <f>IFERROR(IF(F282="Tugigrupp",0,
IF(AND(F282="Peretoe teenus",H282&gt;=[2]an!$M$37,RANK(D282,$D282:$D282)+COUNTIFS($D$2:D282,D282,$F$2:F282,F282)-1&gt;1),"",
IF(AND(F282="Peretoe teenus",H282&gt;=[2]an!$M$37,RANK(D282,$D282:$D282)+COUNTIFS($D$2:D282,D282,$F$2:F282,F282)-1=1,MONTH(H282)=MONTH(K282)=TRUE,YEAR(H282)=YEAR(K282)=TRUE),((EOMONTH(H282,0)-H282+1)*X282)/DAY(EOMONTH(H282,0)),
IF(AND(F282="Peretoe teenus",H282&gt;=[2]an!$M$37,RANK(D282,$D282:$D282)+COUNTIFS($D$2:D282,D282,$F$2:F282,F282)-1=1),X282,
IF(AND(F282="Peretoe teenus",H282&lt;[2]an!$M$37,S282&lt;&gt;"kahepoolne vajaduspõhine",RANK(D282,$D282:$D282)+COUNTIFS($D$2:D282,D282,$F$2:F282,F282)-1=1),X282,
IF(AND(F282="Peretoe teenus",H282&lt;[2]an!$M$37,S282&lt;&gt;"kahepoolne vajaduspõhine",RANK(D282,$D282:$D282)+COUNTIFS($D$2:D282,D282,$F$2:F282,F282)-1&gt;1),"",
IF(AND(F282="Peretoe teenus",H282&lt;[2]an!$M$37,S282="kahepoolne vajaduspõhine",U282="",RANK(D282,$D282:$D282)+COUNTIFS($D$2:D282,D282,$F$2:F282,F282)-1=1),X282,
IF(AND(F282="Peretoe teenus",H282&lt;[2]an!$M$37,S282="kahepoolne vajaduspõhine",U282="",RANK(D282,$D282:$D282)+COUNTIFS($D$2:D282,D282,$F$2:F282,F282)-1&gt;1),"",
IF(AND(F282="Peretoe teenus",H282&lt;[2]an!$M$37,S282="kahepoolne vajaduspõhine",U282&lt;[2]an!$M$37,RANK(D282,$D282:$D282)+COUNTIFS($D$2:D282,D282,$F$2:F282,F282)-1=1),X282,
IF(AND(F282="Peretoe teenus",H282&lt;[2]an!$M$37,S282="kahepoolne vajaduspõhine",U282&lt;[2]an!$M$37,RANK(D282,$D282:$D282)+COUNTIFS($D$2:D282,D282,$F$2:F282,F282)-1&gt;1),"",
IF(AND(F282="Peretoe teenus",H282&lt;[2]an!$M$37,S282="kahepoolne vajaduspõhine",U282&gt;=[2]an!$M$37,U282&lt;=[2]an!$M$38,RANK(D282,$D282:$D282)+COUNTIFS($D$2:D282,D282,$F$2:F282,F282)-1=1),
((EOMONTH(U282,0)-U282+1)*X282)/DAY(EOMONTH(U282,0))+(DAY(U282)-1)*100/DAY(EOMONTH(U282,0)),
IF(AND(F282="Peretoe teenus",H282&lt;[2]an!$M$37,S282="kahepoolne vajaduspõhine",U282&gt;=[2]an!$M$37,U282&lt;=[2]an!$M$38,RANK(D282,$D282:$D282)+COUNTIFS($D$2:D282,D282,$F$2:F282,F282)-1&gt;1),"",
IF(AND(F282="Peretoe teenus",H282&lt;[2]an!$M$37,S282="kahepoolne vajaduspõhine",U282&gt;[2]an!$M$38,RANK(D282,$D282:$D282)+COUNTIFS($D$2:D282,D282,$F$2:F282,F282)-1=1),X282,
IF(AND(F282="Peretoe teenus",H282&lt;[2]an!$M$37,S282="kahepoolne vajaduspõhine",U282&gt;[2]an!$M$38,RANK(D282,$D282:$D282)+COUNTIFS($D$2:D282,D282,$F$2:F282,F282)-1&gt;1),"",X282*W282)))))))))))))),"")</f>
        <v/>
      </c>
      <c r="Z282" s="18" t="str">
        <f t="shared" si="13"/>
        <v/>
      </c>
      <c r="AA282" s="19" t="str">
        <f>IFERROR(VLOOKUP(E282,[2]an!$A$3:$B$81,2,FALSE),"")</f>
        <v/>
      </c>
      <c r="AB282" s="19" t="str">
        <f>IFERROR(VLOOKUP(AA282,[2]an!$C$2:$D$16,2,FALSE),"")</f>
        <v/>
      </c>
      <c r="AC282" s="20"/>
      <c r="AD282" s="21" t="str">
        <f>IF(A282=[2]an!$F$36,VLOOKUP([2]an!$F$36,[2]an!$F$36:$H$36,3,FALSE),IF(A282=[2]an!$F$35,VLOOKUP([2]an!$F$35,[2]an!$F$35:$H$35,3,FALSE),IF(A282=[2]an!$F$33,VLOOKUP([2]an!$F$33,[2]an!$F$33:$H$33,3,FALSE),IF(A282=[2]an!$F$31,VLOOKUP([2]an!$F$31,[2]an!$F$31:$H$31,3,FALSE),""))))</f>
        <v/>
      </c>
    </row>
    <row r="283" spans="6:30" x14ac:dyDescent="0.2">
      <c r="F283" s="10"/>
      <c r="G283" s="8" t="str">
        <f t="shared" si="14"/>
        <v/>
      </c>
      <c r="H283" s="13"/>
      <c r="K283" s="13"/>
      <c r="L283" s="10"/>
      <c r="M283" s="10"/>
      <c r="S283" s="8" t="str">
        <f>IFERROR(VLOOKUP(D283,[1]peretoe_teenus!$A$2:$L$2000,5,FALSE),"")</f>
        <v/>
      </c>
      <c r="U283" s="13"/>
      <c r="V283" s="15" t="str" cm="1">
        <f t="array" ref="V283">IFERROR(IF(AND(F283="Tugigrupp",RANK(K283,$K283:$K283)+COUNTIFS($K$2:K283,K283,$L$2:L283,L283,$M$2:M283,M283,$I$2:I283,I283,$G$2:G283,G283,$F$2:F283,F283)-1=1),SUMPRODUCT(($F$2:$F$4154=F283)*($G$2:$G$4154=G283)*($K$2:$K$4154=K283)*($I$2:$I$4154=I283)*($L$2:$L$4154=L283)*($M$2:$M$4154=M283)),""),"")</f>
        <v/>
      </c>
      <c r="W283" s="15" t="str">
        <f t="shared" si="12"/>
        <v/>
      </c>
      <c r="X283" s="16" t="str">
        <f>IF(AND(A283=[2]an!$G$38,F283=[2]an!$E$40),[2]an!$G$40,IF(AND(A283=[2]an!$G$38,F283=[2]an!$E$41),[2]an!$G$41,IF(AND(A283=[2]an!$G$38,F283=[2]an!$E$39,H283&gt;=[2]an!$M$37),[2]an!$G$39,
IF(AND(A283=[2]an!$G$38,F283=[2]an!$E$39,H283&lt;[2]an!$M$37,S283="kahepoolne vajaduspõhine",U283=""),[2]an!$M$40,
IF(AND(A283=[2]an!$G$38,F283=[2]an!$E$39,H283&lt;[2]an!$M$37,S283="kahepoolne vajaduspõhine",U283&lt;&gt;""),[2]an!$G$39,
IF(AND(A283=[2]an!$G$38,F283=[2]an!$E$39,H283&lt;[2]an!$M$37,S283&lt;&gt;"kahepoolne vajaduspõhine"),[2]an!$G$39,
IF(AND(A283=[2]an!$G$38,F283=[2]an!$E$42),[2]an!$G$42,
IF(AND(A283=[2]an!$H$38,F283=[2]an!$E$40),[2]an!$H$40,IF(AND(A283=[2]an!$H$38,F283=[2]an!$E$41),[2]an!$H$41,IF(AND(A283=[2]an!$H$38,F283=[2]an!$E$39,H283&gt;=[2]an!$M$37),[2]an!$H$39,
IF(AND(A283=[2]an!$H$38,F283=[2]an!$E$39,H283&lt;[2]an!$M$37,S283="kahepoolne vajaduspõhine",U283=""),[2]an!$M$40,
IF(AND(A283=[2]an!$H$38,F283=[2]an!$E$39,H283&lt;[2]an!$M$37,S283="kahepoolne vajaduspõhine",U283&lt;&gt;""),[2]an!$H$39,
IF(AND(A283=[2]an!$H$38,F283=[2]an!$E$39,H283&lt;[2]an!$M$37,S283&lt;&gt;"kahepoolne vajaduspõhine"),[2]an!$H$39,
IF(AND(A283=[2]an!$H$38,F283=[2]an!$E$42),[2]an!$H$42,
IF(AND(A283=[2]an!$I$38,F283=[2]an!$E$40),[2]an!$I$40,IF(AND(A283=[2]an!$I$38,F283=[2]an!$E$41),[2]an!$I$41,IF(AND(A283=[2]an!$I$38,F283=[2]an!$E$39,H283&gt;=[2]an!$M$37),[2]an!$I$39,
IF(AND(A283=[2]an!$I$38,F283=[2]an!$E$39,H283&lt;[2]an!$M$37,S283="kahepoolne vajaduspõhine",U283=""),[2]an!$M$40,
IF(AND(A283=[2]an!$I$38,F283=[2]an!$E$39,H283&lt;[2]an!$M$37,S283="kahepoolne vajaduspõhine",U283&lt;&gt;""),[2]an!$I$39,
IF(AND(A283=[2]an!$I$38,F283=[2]an!$E$39,H283&lt;[2]an!$M$37,S283&lt;&gt;"kahepoolne vajaduspõhine"),[2]an!$I$39,
IF(AND(A283=[2]an!$I$38,F283=[2]an!$E$42),[2]an!$I$42,
IF(AND(A283=[2]an!$J$38,F283=[2]an!$E$40),[2]an!$J$40,IF(AND(A283=[2]an!$J$38,F283=[2]an!$E$41),[2]an!$J$41,IF(AND(A283=[2]an!$J$38,F283=[2]an!$E$39,H283&gt;=[2]an!$M$37),[2]an!$J$39,
IF(AND(A283=[2]an!$J$38,F283=[2]an!$E$39,H283&lt;[2]an!$M$37,S283="kahepoolne vajaduspõhine",U283=""),[2]an!$M$40,
IF(AND(A283=[2]an!$J$38,F283=[2]an!$E$39,H283&lt;[2]an!$M$37,S283="kahepoolne vajaduspõhine",U283&lt;&gt;""),[2]an!$J$39,
IF(AND(A283=[2]an!$J$38,F283=[2]an!$E$39,H283&lt;[2]an!$M$37,S283&lt;&gt;"kahepoolne vajaduspõhine"),[2]an!$J$39,
IF(AND(A283=[2]an!$J$38,F283=[2]an!$E$42),[2]an!$J$42,""))))))))))))))))))))))))))))</f>
        <v/>
      </c>
      <c r="Y283" s="17" t="str">
        <f>IFERROR(IF(F283="Tugigrupp",0,
IF(AND(F283="Peretoe teenus",H283&gt;=[2]an!$M$37,RANK(D283,$D283:$D283)+COUNTIFS($D$2:D283,D283,$F$2:F283,F283)-1&gt;1),"",
IF(AND(F283="Peretoe teenus",H283&gt;=[2]an!$M$37,RANK(D283,$D283:$D283)+COUNTIFS($D$2:D283,D283,$F$2:F283,F283)-1=1,MONTH(H283)=MONTH(K283)=TRUE,YEAR(H283)=YEAR(K283)=TRUE),((EOMONTH(H283,0)-H283+1)*X283)/DAY(EOMONTH(H283,0)),
IF(AND(F283="Peretoe teenus",H283&gt;=[2]an!$M$37,RANK(D283,$D283:$D283)+COUNTIFS($D$2:D283,D283,$F$2:F283,F283)-1=1),X283,
IF(AND(F283="Peretoe teenus",H283&lt;[2]an!$M$37,S283&lt;&gt;"kahepoolne vajaduspõhine",RANK(D283,$D283:$D283)+COUNTIFS($D$2:D283,D283,$F$2:F283,F283)-1=1),X283,
IF(AND(F283="Peretoe teenus",H283&lt;[2]an!$M$37,S283&lt;&gt;"kahepoolne vajaduspõhine",RANK(D283,$D283:$D283)+COUNTIFS($D$2:D283,D283,$F$2:F283,F283)-1&gt;1),"",
IF(AND(F283="Peretoe teenus",H283&lt;[2]an!$M$37,S283="kahepoolne vajaduspõhine",U283="",RANK(D283,$D283:$D283)+COUNTIFS($D$2:D283,D283,$F$2:F283,F283)-1=1),X283,
IF(AND(F283="Peretoe teenus",H283&lt;[2]an!$M$37,S283="kahepoolne vajaduspõhine",U283="",RANK(D283,$D283:$D283)+COUNTIFS($D$2:D283,D283,$F$2:F283,F283)-1&gt;1),"",
IF(AND(F283="Peretoe teenus",H283&lt;[2]an!$M$37,S283="kahepoolne vajaduspõhine",U283&lt;[2]an!$M$37,RANK(D283,$D283:$D283)+COUNTIFS($D$2:D283,D283,$F$2:F283,F283)-1=1),X283,
IF(AND(F283="Peretoe teenus",H283&lt;[2]an!$M$37,S283="kahepoolne vajaduspõhine",U283&lt;[2]an!$M$37,RANK(D283,$D283:$D283)+COUNTIFS($D$2:D283,D283,$F$2:F283,F283)-1&gt;1),"",
IF(AND(F283="Peretoe teenus",H283&lt;[2]an!$M$37,S283="kahepoolne vajaduspõhine",U283&gt;=[2]an!$M$37,U283&lt;=[2]an!$M$38,RANK(D283,$D283:$D283)+COUNTIFS($D$2:D283,D283,$F$2:F283,F283)-1=1),
((EOMONTH(U283,0)-U283+1)*X283)/DAY(EOMONTH(U283,0))+(DAY(U283)-1)*100/DAY(EOMONTH(U283,0)),
IF(AND(F283="Peretoe teenus",H283&lt;[2]an!$M$37,S283="kahepoolne vajaduspõhine",U283&gt;=[2]an!$M$37,U283&lt;=[2]an!$M$38,RANK(D283,$D283:$D283)+COUNTIFS($D$2:D283,D283,$F$2:F283,F283)-1&gt;1),"",
IF(AND(F283="Peretoe teenus",H283&lt;[2]an!$M$37,S283="kahepoolne vajaduspõhine",U283&gt;[2]an!$M$38,RANK(D283,$D283:$D283)+COUNTIFS($D$2:D283,D283,$F$2:F283,F283)-1=1),X283,
IF(AND(F283="Peretoe teenus",H283&lt;[2]an!$M$37,S283="kahepoolne vajaduspõhine",U283&gt;[2]an!$M$38,RANK(D283,$D283:$D283)+COUNTIFS($D$2:D283,D283,$F$2:F283,F283)-1&gt;1),"",X283*W283)))))))))))))),"")</f>
        <v/>
      </c>
      <c r="Z283" s="18" t="str">
        <f t="shared" si="13"/>
        <v/>
      </c>
      <c r="AA283" s="19" t="str">
        <f>IFERROR(VLOOKUP(E283,[2]an!$A$3:$B$81,2,FALSE),"")</f>
        <v/>
      </c>
      <c r="AB283" s="19" t="str">
        <f>IFERROR(VLOOKUP(AA283,[2]an!$C$2:$D$16,2,FALSE),"")</f>
        <v/>
      </c>
      <c r="AC283" s="20"/>
      <c r="AD283" s="21" t="str">
        <f>IF(A283=[2]an!$F$36,VLOOKUP([2]an!$F$36,[2]an!$F$36:$H$36,3,FALSE),IF(A283=[2]an!$F$35,VLOOKUP([2]an!$F$35,[2]an!$F$35:$H$35,3,FALSE),IF(A283=[2]an!$F$33,VLOOKUP([2]an!$F$33,[2]an!$F$33:$H$33,3,FALSE),IF(A283=[2]an!$F$31,VLOOKUP([2]an!$F$31,[2]an!$F$31:$H$31,3,FALSE),""))))</f>
        <v/>
      </c>
    </row>
    <row r="284" spans="6:30" x14ac:dyDescent="0.2">
      <c r="F284" s="10"/>
      <c r="G284" s="8" t="str">
        <f t="shared" si="14"/>
        <v/>
      </c>
      <c r="H284" s="13"/>
      <c r="K284" s="13"/>
      <c r="L284" s="10"/>
      <c r="M284" s="10"/>
      <c r="S284" s="8" t="str">
        <f>IFERROR(VLOOKUP(D284,[1]peretoe_teenus!$A$2:$L$2000,5,FALSE),"")</f>
        <v/>
      </c>
      <c r="U284" s="13"/>
      <c r="V284" s="15" t="str" cm="1">
        <f t="array" ref="V284">IFERROR(IF(AND(F284="Tugigrupp",RANK(K284,$K284:$K284)+COUNTIFS($K$2:K284,K284,$L$2:L284,L284,$M$2:M284,M284,$I$2:I284,I284,$G$2:G284,G284,$F$2:F284,F284)-1=1),SUMPRODUCT(($F$2:$F$4154=F284)*($G$2:$G$4154=G284)*($K$2:$K$4154=K284)*($I$2:$I$4154=I284)*($L$2:$L$4154=L284)*($M$2:$M$4154=M284)),""),"")</f>
        <v/>
      </c>
      <c r="W284" s="15" t="str">
        <f t="shared" si="12"/>
        <v/>
      </c>
      <c r="X284" s="16" t="str">
        <f>IF(AND(A284=[2]an!$G$38,F284=[2]an!$E$40),[2]an!$G$40,IF(AND(A284=[2]an!$G$38,F284=[2]an!$E$41),[2]an!$G$41,IF(AND(A284=[2]an!$G$38,F284=[2]an!$E$39,H284&gt;=[2]an!$M$37),[2]an!$G$39,
IF(AND(A284=[2]an!$G$38,F284=[2]an!$E$39,H284&lt;[2]an!$M$37,S284="kahepoolne vajaduspõhine",U284=""),[2]an!$M$40,
IF(AND(A284=[2]an!$G$38,F284=[2]an!$E$39,H284&lt;[2]an!$M$37,S284="kahepoolne vajaduspõhine",U284&lt;&gt;""),[2]an!$G$39,
IF(AND(A284=[2]an!$G$38,F284=[2]an!$E$39,H284&lt;[2]an!$M$37,S284&lt;&gt;"kahepoolne vajaduspõhine"),[2]an!$G$39,
IF(AND(A284=[2]an!$G$38,F284=[2]an!$E$42),[2]an!$G$42,
IF(AND(A284=[2]an!$H$38,F284=[2]an!$E$40),[2]an!$H$40,IF(AND(A284=[2]an!$H$38,F284=[2]an!$E$41),[2]an!$H$41,IF(AND(A284=[2]an!$H$38,F284=[2]an!$E$39,H284&gt;=[2]an!$M$37),[2]an!$H$39,
IF(AND(A284=[2]an!$H$38,F284=[2]an!$E$39,H284&lt;[2]an!$M$37,S284="kahepoolne vajaduspõhine",U284=""),[2]an!$M$40,
IF(AND(A284=[2]an!$H$38,F284=[2]an!$E$39,H284&lt;[2]an!$M$37,S284="kahepoolne vajaduspõhine",U284&lt;&gt;""),[2]an!$H$39,
IF(AND(A284=[2]an!$H$38,F284=[2]an!$E$39,H284&lt;[2]an!$M$37,S284&lt;&gt;"kahepoolne vajaduspõhine"),[2]an!$H$39,
IF(AND(A284=[2]an!$H$38,F284=[2]an!$E$42),[2]an!$H$42,
IF(AND(A284=[2]an!$I$38,F284=[2]an!$E$40),[2]an!$I$40,IF(AND(A284=[2]an!$I$38,F284=[2]an!$E$41),[2]an!$I$41,IF(AND(A284=[2]an!$I$38,F284=[2]an!$E$39,H284&gt;=[2]an!$M$37),[2]an!$I$39,
IF(AND(A284=[2]an!$I$38,F284=[2]an!$E$39,H284&lt;[2]an!$M$37,S284="kahepoolne vajaduspõhine",U284=""),[2]an!$M$40,
IF(AND(A284=[2]an!$I$38,F284=[2]an!$E$39,H284&lt;[2]an!$M$37,S284="kahepoolne vajaduspõhine",U284&lt;&gt;""),[2]an!$I$39,
IF(AND(A284=[2]an!$I$38,F284=[2]an!$E$39,H284&lt;[2]an!$M$37,S284&lt;&gt;"kahepoolne vajaduspõhine"),[2]an!$I$39,
IF(AND(A284=[2]an!$I$38,F284=[2]an!$E$42),[2]an!$I$42,
IF(AND(A284=[2]an!$J$38,F284=[2]an!$E$40),[2]an!$J$40,IF(AND(A284=[2]an!$J$38,F284=[2]an!$E$41),[2]an!$J$41,IF(AND(A284=[2]an!$J$38,F284=[2]an!$E$39,H284&gt;=[2]an!$M$37),[2]an!$J$39,
IF(AND(A284=[2]an!$J$38,F284=[2]an!$E$39,H284&lt;[2]an!$M$37,S284="kahepoolne vajaduspõhine",U284=""),[2]an!$M$40,
IF(AND(A284=[2]an!$J$38,F284=[2]an!$E$39,H284&lt;[2]an!$M$37,S284="kahepoolne vajaduspõhine",U284&lt;&gt;""),[2]an!$J$39,
IF(AND(A284=[2]an!$J$38,F284=[2]an!$E$39,H284&lt;[2]an!$M$37,S284&lt;&gt;"kahepoolne vajaduspõhine"),[2]an!$J$39,
IF(AND(A284=[2]an!$J$38,F284=[2]an!$E$42),[2]an!$J$42,""))))))))))))))))))))))))))))</f>
        <v/>
      </c>
      <c r="Y284" s="17" t="str">
        <f>IFERROR(IF(F284="Tugigrupp",0,
IF(AND(F284="Peretoe teenus",H284&gt;=[2]an!$M$37,RANK(D284,$D284:$D284)+COUNTIFS($D$2:D284,D284,$F$2:F284,F284)-1&gt;1),"",
IF(AND(F284="Peretoe teenus",H284&gt;=[2]an!$M$37,RANK(D284,$D284:$D284)+COUNTIFS($D$2:D284,D284,$F$2:F284,F284)-1=1,MONTH(H284)=MONTH(K284)=TRUE,YEAR(H284)=YEAR(K284)=TRUE),((EOMONTH(H284,0)-H284+1)*X284)/DAY(EOMONTH(H284,0)),
IF(AND(F284="Peretoe teenus",H284&gt;=[2]an!$M$37,RANK(D284,$D284:$D284)+COUNTIFS($D$2:D284,D284,$F$2:F284,F284)-1=1),X284,
IF(AND(F284="Peretoe teenus",H284&lt;[2]an!$M$37,S284&lt;&gt;"kahepoolne vajaduspõhine",RANK(D284,$D284:$D284)+COUNTIFS($D$2:D284,D284,$F$2:F284,F284)-1=1),X284,
IF(AND(F284="Peretoe teenus",H284&lt;[2]an!$M$37,S284&lt;&gt;"kahepoolne vajaduspõhine",RANK(D284,$D284:$D284)+COUNTIFS($D$2:D284,D284,$F$2:F284,F284)-1&gt;1),"",
IF(AND(F284="Peretoe teenus",H284&lt;[2]an!$M$37,S284="kahepoolne vajaduspõhine",U284="",RANK(D284,$D284:$D284)+COUNTIFS($D$2:D284,D284,$F$2:F284,F284)-1=1),X284,
IF(AND(F284="Peretoe teenus",H284&lt;[2]an!$M$37,S284="kahepoolne vajaduspõhine",U284="",RANK(D284,$D284:$D284)+COUNTIFS($D$2:D284,D284,$F$2:F284,F284)-1&gt;1),"",
IF(AND(F284="Peretoe teenus",H284&lt;[2]an!$M$37,S284="kahepoolne vajaduspõhine",U284&lt;[2]an!$M$37,RANK(D284,$D284:$D284)+COUNTIFS($D$2:D284,D284,$F$2:F284,F284)-1=1),X284,
IF(AND(F284="Peretoe teenus",H284&lt;[2]an!$M$37,S284="kahepoolne vajaduspõhine",U284&lt;[2]an!$M$37,RANK(D284,$D284:$D284)+COUNTIFS($D$2:D284,D284,$F$2:F284,F284)-1&gt;1),"",
IF(AND(F284="Peretoe teenus",H284&lt;[2]an!$M$37,S284="kahepoolne vajaduspõhine",U284&gt;=[2]an!$M$37,U284&lt;=[2]an!$M$38,RANK(D284,$D284:$D284)+COUNTIFS($D$2:D284,D284,$F$2:F284,F284)-1=1),
((EOMONTH(U284,0)-U284+1)*X284)/DAY(EOMONTH(U284,0))+(DAY(U284)-1)*100/DAY(EOMONTH(U284,0)),
IF(AND(F284="Peretoe teenus",H284&lt;[2]an!$M$37,S284="kahepoolne vajaduspõhine",U284&gt;=[2]an!$M$37,U284&lt;=[2]an!$M$38,RANK(D284,$D284:$D284)+COUNTIFS($D$2:D284,D284,$F$2:F284,F284)-1&gt;1),"",
IF(AND(F284="Peretoe teenus",H284&lt;[2]an!$M$37,S284="kahepoolne vajaduspõhine",U284&gt;[2]an!$M$38,RANK(D284,$D284:$D284)+COUNTIFS($D$2:D284,D284,$F$2:F284,F284)-1=1),X284,
IF(AND(F284="Peretoe teenus",H284&lt;[2]an!$M$37,S284="kahepoolne vajaduspõhine",U284&gt;[2]an!$M$38,RANK(D284,$D284:$D284)+COUNTIFS($D$2:D284,D284,$F$2:F284,F284)-1&gt;1),"",X284*W284)))))))))))))),"")</f>
        <v/>
      </c>
      <c r="Z284" s="18" t="str">
        <f t="shared" si="13"/>
        <v/>
      </c>
      <c r="AA284" s="19" t="str">
        <f>IFERROR(VLOOKUP(E284,[2]an!$A$3:$B$81,2,FALSE),"")</f>
        <v/>
      </c>
      <c r="AB284" s="19" t="str">
        <f>IFERROR(VLOOKUP(AA284,[2]an!$C$2:$D$16,2,FALSE),"")</f>
        <v/>
      </c>
      <c r="AC284" s="20"/>
      <c r="AD284" s="21" t="str">
        <f>IF(A284=[2]an!$F$36,VLOOKUP([2]an!$F$36,[2]an!$F$36:$H$36,3,FALSE),IF(A284=[2]an!$F$35,VLOOKUP([2]an!$F$35,[2]an!$F$35:$H$35,3,FALSE),IF(A284=[2]an!$F$33,VLOOKUP([2]an!$F$33,[2]an!$F$33:$H$33,3,FALSE),IF(A284=[2]an!$F$31,VLOOKUP([2]an!$F$31,[2]an!$F$31:$H$31,3,FALSE),""))))</f>
        <v/>
      </c>
    </row>
    <row r="285" spans="6:30" x14ac:dyDescent="0.2">
      <c r="F285" s="10"/>
      <c r="G285" s="8" t="str">
        <f t="shared" si="14"/>
        <v/>
      </c>
      <c r="H285" s="13"/>
      <c r="K285" s="13"/>
      <c r="L285" s="10"/>
      <c r="M285" s="10"/>
      <c r="S285" s="8" t="str">
        <f>IFERROR(VLOOKUP(D285,[1]peretoe_teenus!$A$2:$L$2000,5,FALSE),"")</f>
        <v/>
      </c>
      <c r="U285" s="13"/>
      <c r="V285" s="15" t="str" cm="1">
        <f t="array" ref="V285">IFERROR(IF(AND(F285="Tugigrupp",RANK(K285,$K285:$K285)+COUNTIFS($K$2:K285,K285,$L$2:L285,L285,$M$2:M285,M285,$I$2:I285,I285,$G$2:G285,G285,$F$2:F285,F285)-1=1),SUMPRODUCT(($F$2:$F$4154=F285)*($G$2:$G$4154=G285)*($K$2:$K$4154=K285)*($I$2:$I$4154=I285)*($L$2:$L$4154=L285)*($M$2:$M$4154=M285)),""),"")</f>
        <v/>
      </c>
      <c r="W285" s="15" t="str">
        <f t="shared" si="12"/>
        <v/>
      </c>
      <c r="X285" s="16" t="str">
        <f>IF(AND(A285=[2]an!$G$38,F285=[2]an!$E$40),[2]an!$G$40,IF(AND(A285=[2]an!$G$38,F285=[2]an!$E$41),[2]an!$G$41,IF(AND(A285=[2]an!$G$38,F285=[2]an!$E$39,H285&gt;=[2]an!$M$37),[2]an!$G$39,
IF(AND(A285=[2]an!$G$38,F285=[2]an!$E$39,H285&lt;[2]an!$M$37,S285="kahepoolne vajaduspõhine",U285=""),[2]an!$M$40,
IF(AND(A285=[2]an!$G$38,F285=[2]an!$E$39,H285&lt;[2]an!$M$37,S285="kahepoolne vajaduspõhine",U285&lt;&gt;""),[2]an!$G$39,
IF(AND(A285=[2]an!$G$38,F285=[2]an!$E$39,H285&lt;[2]an!$M$37,S285&lt;&gt;"kahepoolne vajaduspõhine"),[2]an!$G$39,
IF(AND(A285=[2]an!$G$38,F285=[2]an!$E$42),[2]an!$G$42,
IF(AND(A285=[2]an!$H$38,F285=[2]an!$E$40),[2]an!$H$40,IF(AND(A285=[2]an!$H$38,F285=[2]an!$E$41),[2]an!$H$41,IF(AND(A285=[2]an!$H$38,F285=[2]an!$E$39,H285&gt;=[2]an!$M$37),[2]an!$H$39,
IF(AND(A285=[2]an!$H$38,F285=[2]an!$E$39,H285&lt;[2]an!$M$37,S285="kahepoolne vajaduspõhine",U285=""),[2]an!$M$40,
IF(AND(A285=[2]an!$H$38,F285=[2]an!$E$39,H285&lt;[2]an!$M$37,S285="kahepoolne vajaduspõhine",U285&lt;&gt;""),[2]an!$H$39,
IF(AND(A285=[2]an!$H$38,F285=[2]an!$E$39,H285&lt;[2]an!$M$37,S285&lt;&gt;"kahepoolne vajaduspõhine"),[2]an!$H$39,
IF(AND(A285=[2]an!$H$38,F285=[2]an!$E$42),[2]an!$H$42,
IF(AND(A285=[2]an!$I$38,F285=[2]an!$E$40),[2]an!$I$40,IF(AND(A285=[2]an!$I$38,F285=[2]an!$E$41),[2]an!$I$41,IF(AND(A285=[2]an!$I$38,F285=[2]an!$E$39,H285&gt;=[2]an!$M$37),[2]an!$I$39,
IF(AND(A285=[2]an!$I$38,F285=[2]an!$E$39,H285&lt;[2]an!$M$37,S285="kahepoolne vajaduspõhine",U285=""),[2]an!$M$40,
IF(AND(A285=[2]an!$I$38,F285=[2]an!$E$39,H285&lt;[2]an!$M$37,S285="kahepoolne vajaduspõhine",U285&lt;&gt;""),[2]an!$I$39,
IF(AND(A285=[2]an!$I$38,F285=[2]an!$E$39,H285&lt;[2]an!$M$37,S285&lt;&gt;"kahepoolne vajaduspõhine"),[2]an!$I$39,
IF(AND(A285=[2]an!$I$38,F285=[2]an!$E$42),[2]an!$I$42,
IF(AND(A285=[2]an!$J$38,F285=[2]an!$E$40),[2]an!$J$40,IF(AND(A285=[2]an!$J$38,F285=[2]an!$E$41),[2]an!$J$41,IF(AND(A285=[2]an!$J$38,F285=[2]an!$E$39,H285&gt;=[2]an!$M$37),[2]an!$J$39,
IF(AND(A285=[2]an!$J$38,F285=[2]an!$E$39,H285&lt;[2]an!$M$37,S285="kahepoolne vajaduspõhine",U285=""),[2]an!$M$40,
IF(AND(A285=[2]an!$J$38,F285=[2]an!$E$39,H285&lt;[2]an!$M$37,S285="kahepoolne vajaduspõhine",U285&lt;&gt;""),[2]an!$J$39,
IF(AND(A285=[2]an!$J$38,F285=[2]an!$E$39,H285&lt;[2]an!$M$37,S285&lt;&gt;"kahepoolne vajaduspõhine"),[2]an!$J$39,
IF(AND(A285=[2]an!$J$38,F285=[2]an!$E$42),[2]an!$J$42,""))))))))))))))))))))))))))))</f>
        <v/>
      </c>
      <c r="Y285" s="17" t="str">
        <f>IFERROR(IF(F285="Tugigrupp",0,
IF(AND(F285="Peretoe teenus",H285&gt;=[2]an!$M$37,RANK(D285,$D285:$D285)+COUNTIFS($D$2:D285,D285,$F$2:F285,F285)-1&gt;1),"",
IF(AND(F285="Peretoe teenus",H285&gt;=[2]an!$M$37,RANK(D285,$D285:$D285)+COUNTIFS($D$2:D285,D285,$F$2:F285,F285)-1=1,MONTH(H285)=MONTH(K285)=TRUE,YEAR(H285)=YEAR(K285)=TRUE),((EOMONTH(H285,0)-H285+1)*X285)/DAY(EOMONTH(H285,0)),
IF(AND(F285="Peretoe teenus",H285&gt;=[2]an!$M$37,RANK(D285,$D285:$D285)+COUNTIFS($D$2:D285,D285,$F$2:F285,F285)-1=1),X285,
IF(AND(F285="Peretoe teenus",H285&lt;[2]an!$M$37,S285&lt;&gt;"kahepoolne vajaduspõhine",RANK(D285,$D285:$D285)+COUNTIFS($D$2:D285,D285,$F$2:F285,F285)-1=1),X285,
IF(AND(F285="Peretoe teenus",H285&lt;[2]an!$M$37,S285&lt;&gt;"kahepoolne vajaduspõhine",RANK(D285,$D285:$D285)+COUNTIFS($D$2:D285,D285,$F$2:F285,F285)-1&gt;1),"",
IF(AND(F285="Peretoe teenus",H285&lt;[2]an!$M$37,S285="kahepoolne vajaduspõhine",U285="",RANK(D285,$D285:$D285)+COUNTIFS($D$2:D285,D285,$F$2:F285,F285)-1=1),X285,
IF(AND(F285="Peretoe teenus",H285&lt;[2]an!$M$37,S285="kahepoolne vajaduspõhine",U285="",RANK(D285,$D285:$D285)+COUNTIFS($D$2:D285,D285,$F$2:F285,F285)-1&gt;1),"",
IF(AND(F285="Peretoe teenus",H285&lt;[2]an!$M$37,S285="kahepoolne vajaduspõhine",U285&lt;[2]an!$M$37,RANK(D285,$D285:$D285)+COUNTIFS($D$2:D285,D285,$F$2:F285,F285)-1=1),X285,
IF(AND(F285="Peretoe teenus",H285&lt;[2]an!$M$37,S285="kahepoolne vajaduspõhine",U285&lt;[2]an!$M$37,RANK(D285,$D285:$D285)+COUNTIFS($D$2:D285,D285,$F$2:F285,F285)-1&gt;1),"",
IF(AND(F285="Peretoe teenus",H285&lt;[2]an!$M$37,S285="kahepoolne vajaduspõhine",U285&gt;=[2]an!$M$37,U285&lt;=[2]an!$M$38,RANK(D285,$D285:$D285)+COUNTIFS($D$2:D285,D285,$F$2:F285,F285)-1=1),
((EOMONTH(U285,0)-U285+1)*X285)/DAY(EOMONTH(U285,0))+(DAY(U285)-1)*100/DAY(EOMONTH(U285,0)),
IF(AND(F285="Peretoe teenus",H285&lt;[2]an!$M$37,S285="kahepoolne vajaduspõhine",U285&gt;=[2]an!$M$37,U285&lt;=[2]an!$M$38,RANK(D285,$D285:$D285)+COUNTIFS($D$2:D285,D285,$F$2:F285,F285)-1&gt;1),"",
IF(AND(F285="Peretoe teenus",H285&lt;[2]an!$M$37,S285="kahepoolne vajaduspõhine",U285&gt;[2]an!$M$38,RANK(D285,$D285:$D285)+COUNTIFS($D$2:D285,D285,$F$2:F285,F285)-1=1),X285,
IF(AND(F285="Peretoe teenus",H285&lt;[2]an!$M$37,S285="kahepoolne vajaduspõhine",U285&gt;[2]an!$M$38,RANK(D285,$D285:$D285)+COUNTIFS($D$2:D285,D285,$F$2:F285,F285)-1&gt;1),"",X285*W285)))))))))))))),"")</f>
        <v/>
      </c>
      <c r="Z285" s="18" t="str">
        <f t="shared" si="13"/>
        <v/>
      </c>
      <c r="AA285" s="19" t="str">
        <f>IFERROR(VLOOKUP(E285,[2]an!$A$3:$B$81,2,FALSE),"")</f>
        <v/>
      </c>
      <c r="AB285" s="19" t="str">
        <f>IFERROR(VLOOKUP(AA285,[2]an!$C$2:$D$16,2,FALSE),"")</f>
        <v/>
      </c>
      <c r="AC285" s="20"/>
      <c r="AD285" s="21" t="str">
        <f>IF(A285=[2]an!$F$36,VLOOKUP([2]an!$F$36,[2]an!$F$36:$H$36,3,FALSE),IF(A285=[2]an!$F$35,VLOOKUP([2]an!$F$35,[2]an!$F$35:$H$35,3,FALSE),IF(A285=[2]an!$F$33,VLOOKUP([2]an!$F$33,[2]an!$F$33:$H$33,3,FALSE),IF(A285=[2]an!$F$31,VLOOKUP([2]an!$F$31,[2]an!$F$31:$H$31,3,FALSE),""))))</f>
        <v/>
      </c>
    </row>
    <row r="286" spans="6:30" x14ac:dyDescent="0.2">
      <c r="F286" s="10"/>
      <c r="G286" s="8" t="str">
        <f t="shared" si="14"/>
        <v/>
      </c>
      <c r="H286" s="13"/>
      <c r="K286" s="13"/>
      <c r="L286" s="10"/>
      <c r="M286" s="10"/>
      <c r="S286" s="8" t="str">
        <f>IFERROR(VLOOKUP(D286,[1]peretoe_teenus!$A$2:$L$2000,5,FALSE),"")</f>
        <v/>
      </c>
      <c r="U286" s="13"/>
      <c r="V286" s="15" t="str" cm="1">
        <f t="array" ref="V286">IFERROR(IF(AND(F286="Tugigrupp",RANK(K286,$K286:$K286)+COUNTIFS($K$2:K286,K286,$L$2:L286,L286,$M$2:M286,M286,$I$2:I286,I286,$G$2:G286,G286,$F$2:F286,F286)-1=1),SUMPRODUCT(($F$2:$F$4154=F286)*($G$2:$G$4154=G286)*($K$2:$K$4154=K286)*($I$2:$I$4154=I286)*($L$2:$L$4154=L286)*($M$2:$M$4154=M286)),""),"")</f>
        <v/>
      </c>
      <c r="W286" s="15" t="str">
        <f t="shared" si="12"/>
        <v/>
      </c>
      <c r="X286" s="16" t="str">
        <f>IF(AND(A286=[2]an!$G$38,F286=[2]an!$E$40),[2]an!$G$40,IF(AND(A286=[2]an!$G$38,F286=[2]an!$E$41),[2]an!$G$41,IF(AND(A286=[2]an!$G$38,F286=[2]an!$E$39,H286&gt;=[2]an!$M$37),[2]an!$G$39,
IF(AND(A286=[2]an!$G$38,F286=[2]an!$E$39,H286&lt;[2]an!$M$37,S286="kahepoolne vajaduspõhine",U286=""),[2]an!$M$40,
IF(AND(A286=[2]an!$G$38,F286=[2]an!$E$39,H286&lt;[2]an!$M$37,S286="kahepoolne vajaduspõhine",U286&lt;&gt;""),[2]an!$G$39,
IF(AND(A286=[2]an!$G$38,F286=[2]an!$E$39,H286&lt;[2]an!$M$37,S286&lt;&gt;"kahepoolne vajaduspõhine"),[2]an!$G$39,
IF(AND(A286=[2]an!$G$38,F286=[2]an!$E$42),[2]an!$G$42,
IF(AND(A286=[2]an!$H$38,F286=[2]an!$E$40),[2]an!$H$40,IF(AND(A286=[2]an!$H$38,F286=[2]an!$E$41),[2]an!$H$41,IF(AND(A286=[2]an!$H$38,F286=[2]an!$E$39,H286&gt;=[2]an!$M$37),[2]an!$H$39,
IF(AND(A286=[2]an!$H$38,F286=[2]an!$E$39,H286&lt;[2]an!$M$37,S286="kahepoolne vajaduspõhine",U286=""),[2]an!$M$40,
IF(AND(A286=[2]an!$H$38,F286=[2]an!$E$39,H286&lt;[2]an!$M$37,S286="kahepoolne vajaduspõhine",U286&lt;&gt;""),[2]an!$H$39,
IF(AND(A286=[2]an!$H$38,F286=[2]an!$E$39,H286&lt;[2]an!$M$37,S286&lt;&gt;"kahepoolne vajaduspõhine"),[2]an!$H$39,
IF(AND(A286=[2]an!$H$38,F286=[2]an!$E$42),[2]an!$H$42,
IF(AND(A286=[2]an!$I$38,F286=[2]an!$E$40),[2]an!$I$40,IF(AND(A286=[2]an!$I$38,F286=[2]an!$E$41),[2]an!$I$41,IF(AND(A286=[2]an!$I$38,F286=[2]an!$E$39,H286&gt;=[2]an!$M$37),[2]an!$I$39,
IF(AND(A286=[2]an!$I$38,F286=[2]an!$E$39,H286&lt;[2]an!$M$37,S286="kahepoolne vajaduspõhine",U286=""),[2]an!$M$40,
IF(AND(A286=[2]an!$I$38,F286=[2]an!$E$39,H286&lt;[2]an!$M$37,S286="kahepoolne vajaduspõhine",U286&lt;&gt;""),[2]an!$I$39,
IF(AND(A286=[2]an!$I$38,F286=[2]an!$E$39,H286&lt;[2]an!$M$37,S286&lt;&gt;"kahepoolne vajaduspõhine"),[2]an!$I$39,
IF(AND(A286=[2]an!$I$38,F286=[2]an!$E$42),[2]an!$I$42,
IF(AND(A286=[2]an!$J$38,F286=[2]an!$E$40),[2]an!$J$40,IF(AND(A286=[2]an!$J$38,F286=[2]an!$E$41),[2]an!$J$41,IF(AND(A286=[2]an!$J$38,F286=[2]an!$E$39,H286&gt;=[2]an!$M$37),[2]an!$J$39,
IF(AND(A286=[2]an!$J$38,F286=[2]an!$E$39,H286&lt;[2]an!$M$37,S286="kahepoolne vajaduspõhine",U286=""),[2]an!$M$40,
IF(AND(A286=[2]an!$J$38,F286=[2]an!$E$39,H286&lt;[2]an!$M$37,S286="kahepoolne vajaduspõhine",U286&lt;&gt;""),[2]an!$J$39,
IF(AND(A286=[2]an!$J$38,F286=[2]an!$E$39,H286&lt;[2]an!$M$37,S286&lt;&gt;"kahepoolne vajaduspõhine"),[2]an!$J$39,
IF(AND(A286=[2]an!$J$38,F286=[2]an!$E$42),[2]an!$J$42,""))))))))))))))))))))))))))))</f>
        <v/>
      </c>
      <c r="Y286" s="17" t="str">
        <f>IFERROR(IF(F286="Tugigrupp",0,
IF(AND(F286="Peretoe teenus",H286&gt;=[2]an!$M$37,RANK(D286,$D286:$D286)+COUNTIFS($D$2:D286,D286,$F$2:F286,F286)-1&gt;1),"",
IF(AND(F286="Peretoe teenus",H286&gt;=[2]an!$M$37,RANK(D286,$D286:$D286)+COUNTIFS($D$2:D286,D286,$F$2:F286,F286)-1=1,MONTH(H286)=MONTH(K286)=TRUE,YEAR(H286)=YEAR(K286)=TRUE),((EOMONTH(H286,0)-H286+1)*X286)/DAY(EOMONTH(H286,0)),
IF(AND(F286="Peretoe teenus",H286&gt;=[2]an!$M$37,RANK(D286,$D286:$D286)+COUNTIFS($D$2:D286,D286,$F$2:F286,F286)-1=1),X286,
IF(AND(F286="Peretoe teenus",H286&lt;[2]an!$M$37,S286&lt;&gt;"kahepoolne vajaduspõhine",RANK(D286,$D286:$D286)+COUNTIFS($D$2:D286,D286,$F$2:F286,F286)-1=1),X286,
IF(AND(F286="Peretoe teenus",H286&lt;[2]an!$M$37,S286&lt;&gt;"kahepoolne vajaduspõhine",RANK(D286,$D286:$D286)+COUNTIFS($D$2:D286,D286,$F$2:F286,F286)-1&gt;1),"",
IF(AND(F286="Peretoe teenus",H286&lt;[2]an!$M$37,S286="kahepoolne vajaduspõhine",U286="",RANK(D286,$D286:$D286)+COUNTIFS($D$2:D286,D286,$F$2:F286,F286)-1=1),X286,
IF(AND(F286="Peretoe teenus",H286&lt;[2]an!$M$37,S286="kahepoolne vajaduspõhine",U286="",RANK(D286,$D286:$D286)+COUNTIFS($D$2:D286,D286,$F$2:F286,F286)-1&gt;1),"",
IF(AND(F286="Peretoe teenus",H286&lt;[2]an!$M$37,S286="kahepoolne vajaduspõhine",U286&lt;[2]an!$M$37,RANK(D286,$D286:$D286)+COUNTIFS($D$2:D286,D286,$F$2:F286,F286)-1=1),X286,
IF(AND(F286="Peretoe teenus",H286&lt;[2]an!$M$37,S286="kahepoolne vajaduspõhine",U286&lt;[2]an!$M$37,RANK(D286,$D286:$D286)+COUNTIFS($D$2:D286,D286,$F$2:F286,F286)-1&gt;1),"",
IF(AND(F286="Peretoe teenus",H286&lt;[2]an!$M$37,S286="kahepoolne vajaduspõhine",U286&gt;=[2]an!$M$37,U286&lt;=[2]an!$M$38,RANK(D286,$D286:$D286)+COUNTIFS($D$2:D286,D286,$F$2:F286,F286)-1=1),
((EOMONTH(U286,0)-U286+1)*X286)/DAY(EOMONTH(U286,0))+(DAY(U286)-1)*100/DAY(EOMONTH(U286,0)),
IF(AND(F286="Peretoe teenus",H286&lt;[2]an!$M$37,S286="kahepoolne vajaduspõhine",U286&gt;=[2]an!$M$37,U286&lt;=[2]an!$M$38,RANK(D286,$D286:$D286)+COUNTIFS($D$2:D286,D286,$F$2:F286,F286)-1&gt;1),"",
IF(AND(F286="Peretoe teenus",H286&lt;[2]an!$M$37,S286="kahepoolne vajaduspõhine",U286&gt;[2]an!$M$38,RANK(D286,$D286:$D286)+COUNTIFS($D$2:D286,D286,$F$2:F286,F286)-1=1),X286,
IF(AND(F286="Peretoe teenus",H286&lt;[2]an!$M$37,S286="kahepoolne vajaduspõhine",U286&gt;[2]an!$M$38,RANK(D286,$D286:$D286)+COUNTIFS($D$2:D286,D286,$F$2:F286,F286)-1&gt;1),"",X286*W286)))))))))))))),"")</f>
        <v/>
      </c>
      <c r="Z286" s="18" t="str">
        <f t="shared" si="13"/>
        <v/>
      </c>
      <c r="AA286" s="19" t="str">
        <f>IFERROR(VLOOKUP(E286,[2]an!$A$3:$B$81,2,FALSE),"")</f>
        <v/>
      </c>
      <c r="AB286" s="19" t="str">
        <f>IFERROR(VLOOKUP(AA286,[2]an!$C$2:$D$16,2,FALSE),"")</f>
        <v/>
      </c>
      <c r="AC286" s="20"/>
      <c r="AD286" s="21" t="str">
        <f>IF(A286=[2]an!$F$36,VLOOKUP([2]an!$F$36,[2]an!$F$36:$H$36,3,FALSE),IF(A286=[2]an!$F$35,VLOOKUP([2]an!$F$35,[2]an!$F$35:$H$35,3,FALSE),IF(A286=[2]an!$F$33,VLOOKUP([2]an!$F$33,[2]an!$F$33:$H$33,3,FALSE),IF(A286=[2]an!$F$31,VLOOKUP([2]an!$F$31,[2]an!$F$31:$H$31,3,FALSE),""))))</f>
        <v/>
      </c>
    </row>
    <row r="287" spans="6:30" x14ac:dyDescent="0.2">
      <c r="F287" s="10"/>
      <c r="G287" s="8" t="str">
        <f t="shared" si="14"/>
        <v/>
      </c>
      <c r="H287" s="13"/>
      <c r="K287" s="13"/>
      <c r="L287" s="10"/>
      <c r="M287" s="10"/>
      <c r="S287" s="8" t="str">
        <f>IFERROR(VLOOKUP(D287,[1]peretoe_teenus!$A$2:$L$2000,5,FALSE),"")</f>
        <v/>
      </c>
      <c r="U287" s="13"/>
      <c r="V287" s="15" t="str" cm="1">
        <f t="array" ref="V287">IFERROR(IF(AND(F287="Tugigrupp",RANK(K287,$K287:$K287)+COUNTIFS($K$2:K287,K287,$L$2:L287,L287,$M$2:M287,M287,$I$2:I287,I287,$G$2:G287,G287,$F$2:F287,F287)-1=1),SUMPRODUCT(($F$2:$F$4154=F287)*($G$2:$G$4154=G287)*($K$2:$K$4154=K287)*($I$2:$I$4154=I287)*($L$2:$L$4154=L287)*($M$2:$M$4154=M287)),""),"")</f>
        <v/>
      </c>
      <c r="W287" s="15" t="str">
        <f t="shared" si="12"/>
        <v/>
      </c>
      <c r="X287" s="16" t="str">
        <f>IF(AND(A287=[2]an!$G$38,F287=[2]an!$E$40),[2]an!$G$40,IF(AND(A287=[2]an!$G$38,F287=[2]an!$E$41),[2]an!$G$41,IF(AND(A287=[2]an!$G$38,F287=[2]an!$E$39,H287&gt;=[2]an!$M$37),[2]an!$G$39,
IF(AND(A287=[2]an!$G$38,F287=[2]an!$E$39,H287&lt;[2]an!$M$37,S287="kahepoolne vajaduspõhine",U287=""),[2]an!$M$40,
IF(AND(A287=[2]an!$G$38,F287=[2]an!$E$39,H287&lt;[2]an!$M$37,S287="kahepoolne vajaduspõhine",U287&lt;&gt;""),[2]an!$G$39,
IF(AND(A287=[2]an!$G$38,F287=[2]an!$E$39,H287&lt;[2]an!$M$37,S287&lt;&gt;"kahepoolne vajaduspõhine"),[2]an!$G$39,
IF(AND(A287=[2]an!$G$38,F287=[2]an!$E$42),[2]an!$G$42,
IF(AND(A287=[2]an!$H$38,F287=[2]an!$E$40),[2]an!$H$40,IF(AND(A287=[2]an!$H$38,F287=[2]an!$E$41),[2]an!$H$41,IF(AND(A287=[2]an!$H$38,F287=[2]an!$E$39,H287&gt;=[2]an!$M$37),[2]an!$H$39,
IF(AND(A287=[2]an!$H$38,F287=[2]an!$E$39,H287&lt;[2]an!$M$37,S287="kahepoolne vajaduspõhine",U287=""),[2]an!$M$40,
IF(AND(A287=[2]an!$H$38,F287=[2]an!$E$39,H287&lt;[2]an!$M$37,S287="kahepoolne vajaduspõhine",U287&lt;&gt;""),[2]an!$H$39,
IF(AND(A287=[2]an!$H$38,F287=[2]an!$E$39,H287&lt;[2]an!$M$37,S287&lt;&gt;"kahepoolne vajaduspõhine"),[2]an!$H$39,
IF(AND(A287=[2]an!$H$38,F287=[2]an!$E$42),[2]an!$H$42,
IF(AND(A287=[2]an!$I$38,F287=[2]an!$E$40),[2]an!$I$40,IF(AND(A287=[2]an!$I$38,F287=[2]an!$E$41),[2]an!$I$41,IF(AND(A287=[2]an!$I$38,F287=[2]an!$E$39,H287&gt;=[2]an!$M$37),[2]an!$I$39,
IF(AND(A287=[2]an!$I$38,F287=[2]an!$E$39,H287&lt;[2]an!$M$37,S287="kahepoolne vajaduspõhine",U287=""),[2]an!$M$40,
IF(AND(A287=[2]an!$I$38,F287=[2]an!$E$39,H287&lt;[2]an!$M$37,S287="kahepoolne vajaduspõhine",U287&lt;&gt;""),[2]an!$I$39,
IF(AND(A287=[2]an!$I$38,F287=[2]an!$E$39,H287&lt;[2]an!$M$37,S287&lt;&gt;"kahepoolne vajaduspõhine"),[2]an!$I$39,
IF(AND(A287=[2]an!$I$38,F287=[2]an!$E$42),[2]an!$I$42,
IF(AND(A287=[2]an!$J$38,F287=[2]an!$E$40),[2]an!$J$40,IF(AND(A287=[2]an!$J$38,F287=[2]an!$E$41),[2]an!$J$41,IF(AND(A287=[2]an!$J$38,F287=[2]an!$E$39,H287&gt;=[2]an!$M$37),[2]an!$J$39,
IF(AND(A287=[2]an!$J$38,F287=[2]an!$E$39,H287&lt;[2]an!$M$37,S287="kahepoolne vajaduspõhine",U287=""),[2]an!$M$40,
IF(AND(A287=[2]an!$J$38,F287=[2]an!$E$39,H287&lt;[2]an!$M$37,S287="kahepoolne vajaduspõhine",U287&lt;&gt;""),[2]an!$J$39,
IF(AND(A287=[2]an!$J$38,F287=[2]an!$E$39,H287&lt;[2]an!$M$37,S287&lt;&gt;"kahepoolne vajaduspõhine"),[2]an!$J$39,
IF(AND(A287=[2]an!$J$38,F287=[2]an!$E$42),[2]an!$J$42,""))))))))))))))))))))))))))))</f>
        <v/>
      </c>
      <c r="Y287" s="17" t="str">
        <f>IFERROR(IF(F287="Tugigrupp",0,
IF(AND(F287="Peretoe teenus",H287&gt;=[2]an!$M$37,RANK(D287,$D287:$D287)+COUNTIFS($D$2:D287,D287,$F$2:F287,F287)-1&gt;1),"",
IF(AND(F287="Peretoe teenus",H287&gt;=[2]an!$M$37,RANK(D287,$D287:$D287)+COUNTIFS($D$2:D287,D287,$F$2:F287,F287)-1=1,MONTH(H287)=MONTH(K287)=TRUE,YEAR(H287)=YEAR(K287)=TRUE),((EOMONTH(H287,0)-H287+1)*X287)/DAY(EOMONTH(H287,0)),
IF(AND(F287="Peretoe teenus",H287&gt;=[2]an!$M$37,RANK(D287,$D287:$D287)+COUNTIFS($D$2:D287,D287,$F$2:F287,F287)-1=1),X287,
IF(AND(F287="Peretoe teenus",H287&lt;[2]an!$M$37,S287&lt;&gt;"kahepoolne vajaduspõhine",RANK(D287,$D287:$D287)+COUNTIFS($D$2:D287,D287,$F$2:F287,F287)-1=1),X287,
IF(AND(F287="Peretoe teenus",H287&lt;[2]an!$M$37,S287&lt;&gt;"kahepoolne vajaduspõhine",RANK(D287,$D287:$D287)+COUNTIFS($D$2:D287,D287,$F$2:F287,F287)-1&gt;1),"",
IF(AND(F287="Peretoe teenus",H287&lt;[2]an!$M$37,S287="kahepoolne vajaduspõhine",U287="",RANK(D287,$D287:$D287)+COUNTIFS($D$2:D287,D287,$F$2:F287,F287)-1=1),X287,
IF(AND(F287="Peretoe teenus",H287&lt;[2]an!$M$37,S287="kahepoolne vajaduspõhine",U287="",RANK(D287,$D287:$D287)+COUNTIFS($D$2:D287,D287,$F$2:F287,F287)-1&gt;1),"",
IF(AND(F287="Peretoe teenus",H287&lt;[2]an!$M$37,S287="kahepoolne vajaduspõhine",U287&lt;[2]an!$M$37,RANK(D287,$D287:$D287)+COUNTIFS($D$2:D287,D287,$F$2:F287,F287)-1=1),X287,
IF(AND(F287="Peretoe teenus",H287&lt;[2]an!$M$37,S287="kahepoolne vajaduspõhine",U287&lt;[2]an!$M$37,RANK(D287,$D287:$D287)+COUNTIFS($D$2:D287,D287,$F$2:F287,F287)-1&gt;1),"",
IF(AND(F287="Peretoe teenus",H287&lt;[2]an!$M$37,S287="kahepoolne vajaduspõhine",U287&gt;=[2]an!$M$37,U287&lt;=[2]an!$M$38,RANK(D287,$D287:$D287)+COUNTIFS($D$2:D287,D287,$F$2:F287,F287)-1=1),
((EOMONTH(U287,0)-U287+1)*X287)/DAY(EOMONTH(U287,0))+(DAY(U287)-1)*100/DAY(EOMONTH(U287,0)),
IF(AND(F287="Peretoe teenus",H287&lt;[2]an!$M$37,S287="kahepoolne vajaduspõhine",U287&gt;=[2]an!$M$37,U287&lt;=[2]an!$M$38,RANK(D287,$D287:$D287)+COUNTIFS($D$2:D287,D287,$F$2:F287,F287)-1&gt;1),"",
IF(AND(F287="Peretoe teenus",H287&lt;[2]an!$M$37,S287="kahepoolne vajaduspõhine",U287&gt;[2]an!$M$38,RANK(D287,$D287:$D287)+COUNTIFS($D$2:D287,D287,$F$2:F287,F287)-1=1),X287,
IF(AND(F287="Peretoe teenus",H287&lt;[2]an!$M$37,S287="kahepoolne vajaduspõhine",U287&gt;[2]an!$M$38,RANK(D287,$D287:$D287)+COUNTIFS($D$2:D287,D287,$F$2:F287,F287)-1&gt;1),"",X287*W287)))))))))))))),"")</f>
        <v/>
      </c>
      <c r="Z287" s="18" t="str">
        <f t="shared" si="13"/>
        <v/>
      </c>
      <c r="AA287" s="19" t="str">
        <f>IFERROR(VLOOKUP(E287,[2]an!$A$3:$B$81,2,FALSE),"")</f>
        <v/>
      </c>
      <c r="AB287" s="19" t="str">
        <f>IFERROR(VLOOKUP(AA287,[2]an!$C$2:$D$16,2,FALSE),"")</f>
        <v/>
      </c>
      <c r="AC287" s="20"/>
      <c r="AD287" s="21" t="str">
        <f>IF(A287=[2]an!$F$36,VLOOKUP([2]an!$F$36,[2]an!$F$36:$H$36,3,FALSE),IF(A287=[2]an!$F$35,VLOOKUP([2]an!$F$35,[2]an!$F$35:$H$35,3,FALSE),IF(A287=[2]an!$F$33,VLOOKUP([2]an!$F$33,[2]an!$F$33:$H$33,3,FALSE),IF(A287=[2]an!$F$31,VLOOKUP([2]an!$F$31,[2]an!$F$31:$H$31,3,FALSE),""))))</f>
        <v/>
      </c>
    </row>
    <row r="288" spans="6:30" x14ac:dyDescent="0.2">
      <c r="F288" s="10"/>
      <c r="G288" s="8" t="str">
        <f t="shared" si="14"/>
        <v/>
      </c>
      <c r="H288" s="13"/>
      <c r="K288" s="13"/>
      <c r="L288" s="10"/>
      <c r="M288" s="10"/>
      <c r="S288" s="8" t="str">
        <f>IFERROR(VLOOKUP(D288,[1]peretoe_teenus!$A$2:$L$2000,5,FALSE),"")</f>
        <v/>
      </c>
      <c r="U288" s="13"/>
      <c r="V288" s="15" t="str" cm="1">
        <f t="array" ref="V288">IFERROR(IF(AND(F288="Tugigrupp",RANK(K288,$K288:$K288)+COUNTIFS($K$2:K288,K288,$L$2:L288,L288,$M$2:M288,M288,$I$2:I288,I288,$G$2:G288,G288,$F$2:F288,F288)-1=1),SUMPRODUCT(($F$2:$F$4154=F288)*($G$2:$G$4154=G288)*($K$2:$K$4154=K288)*($I$2:$I$4154=I288)*($L$2:$L$4154=L288)*($M$2:$M$4154=M288)),""),"")</f>
        <v/>
      </c>
      <c r="W288" s="15" t="str">
        <f t="shared" si="12"/>
        <v/>
      </c>
      <c r="X288" s="16" t="str">
        <f>IF(AND(A288=[2]an!$G$38,F288=[2]an!$E$40),[2]an!$G$40,IF(AND(A288=[2]an!$G$38,F288=[2]an!$E$41),[2]an!$G$41,IF(AND(A288=[2]an!$G$38,F288=[2]an!$E$39,H288&gt;=[2]an!$M$37),[2]an!$G$39,
IF(AND(A288=[2]an!$G$38,F288=[2]an!$E$39,H288&lt;[2]an!$M$37,S288="kahepoolne vajaduspõhine",U288=""),[2]an!$M$40,
IF(AND(A288=[2]an!$G$38,F288=[2]an!$E$39,H288&lt;[2]an!$M$37,S288="kahepoolne vajaduspõhine",U288&lt;&gt;""),[2]an!$G$39,
IF(AND(A288=[2]an!$G$38,F288=[2]an!$E$39,H288&lt;[2]an!$M$37,S288&lt;&gt;"kahepoolne vajaduspõhine"),[2]an!$G$39,
IF(AND(A288=[2]an!$G$38,F288=[2]an!$E$42),[2]an!$G$42,
IF(AND(A288=[2]an!$H$38,F288=[2]an!$E$40),[2]an!$H$40,IF(AND(A288=[2]an!$H$38,F288=[2]an!$E$41),[2]an!$H$41,IF(AND(A288=[2]an!$H$38,F288=[2]an!$E$39,H288&gt;=[2]an!$M$37),[2]an!$H$39,
IF(AND(A288=[2]an!$H$38,F288=[2]an!$E$39,H288&lt;[2]an!$M$37,S288="kahepoolne vajaduspõhine",U288=""),[2]an!$M$40,
IF(AND(A288=[2]an!$H$38,F288=[2]an!$E$39,H288&lt;[2]an!$M$37,S288="kahepoolne vajaduspõhine",U288&lt;&gt;""),[2]an!$H$39,
IF(AND(A288=[2]an!$H$38,F288=[2]an!$E$39,H288&lt;[2]an!$M$37,S288&lt;&gt;"kahepoolne vajaduspõhine"),[2]an!$H$39,
IF(AND(A288=[2]an!$H$38,F288=[2]an!$E$42),[2]an!$H$42,
IF(AND(A288=[2]an!$I$38,F288=[2]an!$E$40),[2]an!$I$40,IF(AND(A288=[2]an!$I$38,F288=[2]an!$E$41),[2]an!$I$41,IF(AND(A288=[2]an!$I$38,F288=[2]an!$E$39,H288&gt;=[2]an!$M$37),[2]an!$I$39,
IF(AND(A288=[2]an!$I$38,F288=[2]an!$E$39,H288&lt;[2]an!$M$37,S288="kahepoolne vajaduspõhine",U288=""),[2]an!$M$40,
IF(AND(A288=[2]an!$I$38,F288=[2]an!$E$39,H288&lt;[2]an!$M$37,S288="kahepoolne vajaduspõhine",U288&lt;&gt;""),[2]an!$I$39,
IF(AND(A288=[2]an!$I$38,F288=[2]an!$E$39,H288&lt;[2]an!$M$37,S288&lt;&gt;"kahepoolne vajaduspõhine"),[2]an!$I$39,
IF(AND(A288=[2]an!$I$38,F288=[2]an!$E$42),[2]an!$I$42,
IF(AND(A288=[2]an!$J$38,F288=[2]an!$E$40),[2]an!$J$40,IF(AND(A288=[2]an!$J$38,F288=[2]an!$E$41),[2]an!$J$41,IF(AND(A288=[2]an!$J$38,F288=[2]an!$E$39,H288&gt;=[2]an!$M$37),[2]an!$J$39,
IF(AND(A288=[2]an!$J$38,F288=[2]an!$E$39,H288&lt;[2]an!$M$37,S288="kahepoolne vajaduspõhine",U288=""),[2]an!$M$40,
IF(AND(A288=[2]an!$J$38,F288=[2]an!$E$39,H288&lt;[2]an!$M$37,S288="kahepoolne vajaduspõhine",U288&lt;&gt;""),[2]an!$J$39,
IF(AND(A288=[2]an!$J$38,F288=[2]an!$E$39,H288&lt;[2]an!$M$37,S288&lt;&gt;"kahepoolne vajaduspõhine"),[2]an!$J$39,
IF(AND(A288=[2]an!$J$38,F288=[2]an!$E$42),[2]an!$J$42,""))))))))))))))))))))))))))))</f>
        <v/>
      </c>
      <c r="Y288" s="17" t="str">
        <f>IFERROR(IF(F288="Tugigrupp",0,
IF(AND(F288="Peretoe teenus",H288&gt;=[2]an!$M$37,RANK(D288,$D288:$D288)+COUNTIFS($D$2:D288,D288,$F$2:F288,F288)-1&gt;1),"",
IF(AND(F288="Peretoe teenus",H288&gt;=[2]an!$M$37,RANK(D288,$D288:$D288)+COUNTIFS($D$2:D288,D288,$F$2:F288,F288)-1=1,MONTH(H288)=MONTH(K288)=TRUE,YEAR(H288)=YEAR(K288)=TRUE),((EOMONTH(H288,0)-H288+1)*X288)/DAY(EOMONTH(H288,0)),
IF(AND(F288="Peretoe teenus",H288&gt;=[2]an!$M$37,RANK(D288,$D288:$D288)+COUNTIFS($D$2:D288,D288,$F$2:F288,F288)-1=1),X288,
IF(AND(F288="Peretoe teenus",H288&lt;[2]an!$M$37,S288&lt;&gt;"kahepoolne vajaduspõhine",RANK(D288,$D288:$D288)+COUNTIFS($D$2:D288,D288,$F$2:F288,F288)-1=1),X288,
IF(AND(F288="Peretoe teenus",H288&lt;[2]an!$M$37,S288&lt;&gt;"kahepoolne vajaduspõhine",RANK(D288,$D288:$D288)+COUNTIFS($D$2:D288,D288,$F$2:F288,F288)-1&gt;1),"",
IF(AND(F288="Peretoe teenus",H288&lt;[2]an!$M$37,S288="kahepoolne vajaduspõhine",U288="",RANK(D288,$D288:$D288)+COUNTIFS($D$2:D288,D288,$F$2:F288,F288)-1=1),X288,
IF(AND(F288="Peretoe teenus",H288&lt;[2]an!$M$37,S288="kahepoolne vajaduspõhine",U288="",RANK(D288,$D288:$D288)+COUNTIFS($D$2:D288,D288,$F$2:F288,F288)-1&gt;1),"",
IF(AND(F288="Peretoe teenus",H288&lt;[2]an!$M$37,S288="kahepoolne vajaduspõhine",U288&lt;[2]an!$M$37,RANK(D288,$D288:$D288)+COUNTIFS($D$2:D288,D288,$F$2:F288,F288)-1=1),X288,
IF(AND(F288="Peretoe teenus",H288&lt;[2]an!$M$37,S288="kahepoolne vajaduspõhine",U288&lt;[2]an!$M$37,RANK(D288,$D288:$D288)+COUNTIFS($D$2:D288,D288,$F$2:F288,F288)-1&gt;1),"",
IF(AND(F288="Peretoe teenus",H288&lt;[2]an!$M$37,S288="kahepoolne vajaduspõhine",U288&gt;=[2]an!$M$37,U288&lt;=[2]an!$M$38,RANK(D288,$D288:$D288)+COUNTIFS($D$2:D288,D288,$F$2:F288,F288)-1=1),
((EOMONTH(U288,0)-U288+1)*X288)/DAY(EOMONTH(U288,0))+(DAY(U288)-1)*100/DAY(EOMONTH(U288,0)),
IF(AND(F288="Peretoe teenus",H288&lt;[2]an!$M$37,S288="kahepoolne vajaduspõhine",U288&gt;=[2]an!$M$37,U288&lt;=[2]an!$M$38,RANK(D288,$D288:$D288)+COUNTIFS($D$2:D288,D288,$F$2:F288,F288)-1&gt;1),"",
IF(AND(F288="Peretoe teenus",H288&lt;[2]an!$M$37,S288="kahepoolne vajaduspõhine",U288&gt;[2]an!$M$38,RANK(D288,$D288:$D288)+COUNTIFS($D$2:D288,D288,$F$2:F288,F288)-1=1),X288,
IF(AND(F288="Peretoe teenus",H288&lt;[2]an!$M$37,S288="kahepoolne vajaduspõhine",U288&gt;[2]an!$M$38,RANK(D288,$D288:$D288)+COUNTIFS($D$2:D288,D288,$F$2:F288,F288)-1&gt;1),"",X288*W288)))))))))))))),"")</f>
        <v/>
      </c>
      <c r="Z288" s="18" t="str">
        <f t="shared" si="13"/>
        <v/>
      </c>
      <c r="AA288" s="19" t="str">
        <f>IFERROR(VLOOKUP(E288,[2]an!$A$3:$B$81,2,FALSE),"")</f>
        <v/>
      </c>
      <c r="AB288" s="19" t="str">
        <f>IFERROR(VLOOKUP(AA288,[2]an!$C$2:$D$16,2,FALSE),"")</f>
        <v/>
      </c>
      <c r="AC288" s="20"/>
      <c r="AD288" s="21" t="str">
        <f>IF(A288=[2]an!$F$36,VLOOKUP([2]an!$F$36,[2]an!$F$36:$H$36,3,FALSE),IF(A288=[2]an!$F$35,VLOOKUP([2]an!$F$35,[2]an!$F$35:$H$35,3,FALSE),IF(A288=[2]an!$F$33,VLOOKUP([2]an!$F$33,[2]an!$F$33:$H$33,3,FALSE),IF(A288=[2]an!$F$31,VLOOKUP([2]an!$F$31,[2]an!$F$31:$H$31,3,FALSE),""))))</f>
        <v/>
      </c>
    </row>
    <row r="289" spans="6:30" x14ac:dyDescent="0.2">
      <c r="F289" s="10"/>
      <c r="G289" s="8" t="str">
        <f t="shared" si="14"/>
        <v/>
      </c>
      <c r="H289" s="13"/>
      <c r="K289" s="13"/>
      <c r="L289" s="10"/>
      <c r="M289" s="10"/>
      <c r="S289" s="8" t="str">
        <f>IFERROR(VLOOKUP(D289,[1]peretoe_teenus!$A$2:$L$2000,5,FALSE),"")</f>
        <v/>
      </c>
      <c r="U289" s="13"/>
      <c r="V289" s="15" t="str" cm="1">
        <f t="array" ref="V289">IFERROR(IF(AND(F289="Tugigrupp",RANK(K289,$K289:$K289)+COUNTIFS($K$2:K289,K289,$L$2:L289,L289,$M$2:M289,M289,$I$2:I289,I289,$G$2:G289,G289,$F$2:F289,F289)-1=1),SUMPRODUCT(($F$2:$F$4154=F289)*($G$2:$G$4154=G289)*($K$2:$K$4154=K289)*($I$2:$I$4154=I289)*($L$2:$L$4154=L289)*($M$2:$M$4154=M289)),""),"")</f>
        <v/>
      </c>
      <c r="W289" s="15" t="str">
        <f t="shared" si="12"/>
        <v/>
      </c>
      <c r="X289" s="16" t="str">
        <f>IF(AND(A289=[2]an!$G$38,F289=[2]an!$E$40),[2]an!$G$40,IF(AND(A289=[2]an!$G$38,F289=[2]an!$E$41),[2]an!$G$41,IF(AND(A289=[2]an!$G$38,F289=[2]an!$E$39,H289&gt;=[2]an!$M$37),[2]an!$G$39,
IF(AND(A289=[2]an!$G$38,F289=[2]an!$E$39,H289&lt;[2]an!$M$37,S289="kahepoolne vajaduspõhine",U289=""),[2]an!$M$40,
IF(AND(A289=[2]an!$G$38,F289=[2]an!$E$39,H289&lt;[2]an!$M$37,S289="kahepoolne vajaduspõhine",U289&lt;&gt;""),[2]an!$G$39,
IF(AND(A289=[2]an!$G$38,F289=[2]an!$E$39,H289&lt;[2]an!$M$37,S289&lt;&gt;"kahepoolne vajaduspõhine"),[2]an!$G$39,
IF(AND(A289=[2]an!$G$38,F289=[2]an!$E$42),[2]an!$G$42,
IF(AND(A289=[2]an!$H$38,F289=[2]an!$E$40),[2]an!$H$40,IF(AND(A289=[2]an!$H$38,F289=[2]an!$E$41),[2]an!$H$41,IF(AND(A289=[2]an!$H$38,F289=[2]an!$E$39,H289&gt;=[2]an!$M$37),[2]an!$H$39,
IF(AND(A289=[2]an!$H$38,F289=[2]an!$E$39,H289&lt;[2]an!$M$37,S289="kahepoolne vajaduspõhine",U289=""),[2]an!$M$40,
IF(AND(A289=[2]an!$H$38,F289=[2]an!$E$39,H289&lt;[2]an!$M$37,S289="kahepoolne vajaduspõhine",U289&lt;&gt;""),[2]an!$H$39,
IF(AND(A289=[2]an!$H$38,F289=[2]an!$E$39,H289&lt;[2]an!$M$37,S289&lt;&gt;"kahepoolne vajaduspõhine"),[2]an!$H$39,
IF(AND(A289=[2]an!$H$38,F289=[2]an!$E$42),[2]an!$H$42,
IF(AND(A289=[2]an!$I$38,F289=[2]an!$E$40),[2]an!$I$40,IF(AND(A289=[2]an!$I$38,F289=[2]an!$E$41),[2]an!$I$41,IF(AND(A289=[2]an!$I$38,F289=[2]an!$E$39,H289&gt;=[2]an!$M$37),[2]an!$I$39,
IF(AND(A289=[2]an!$I$38,F289=[2]an!$E$39,H289&lt;[2]an!$M$37,S289="kahepoolne vajaduspõhine",U289=""),[2]an!$M$40,
IF(AND(A289=[2]an!$I$38,F289=[2]an!$E$39,H289&lt;[2]an!$M$37,S289="kahepoolne vajaduspõhine",U289&lt;&gt;""),[2]an!$I$39,
IF(AND(A289=[2]an!$I$38,F289=[2]an!$E$39,H289&lt;[2]an!$M$37,S289&lt;&gt;"kahepoolne vajaduspõhine"),[2]an!$I$39,
IF(AND(A289=[2]an!$I$38,F289=[2]an!$E$42),[2]an!$I$42,
IF(AND(A289=[2]an!$J$38,F289=[2]an!$E$40),[2]an!$J$40,IF(AND(A289=[2]an!$J$38,F289=[2]an!$E$41),[2]an!$J$41,IF(AND(A289=[2]an!$J$38,F289=[2]an!$E$39,H289&gt;=[2]an!$M$37),[2]an!$J$39,
IF(AND(A289=[2]an!$J$38,F289=[2]an!$E$39,H289&lt;[2]an!$M$37,S289="kahepoolne vajaduspõhine",U289=""),[2]an!$M$40,
IF(AND(A289=[2]an!$J$38,F289=[2]an!$E$39,H289&lt;[2]an!$M$37,S289="kahepoolne vajaduspõhine",U289&lt;&gt;""),[2]an!$J$39,
IF(AND(A289=[2]an!$J$38,F289=[2]an!$E$39,H289&lt;[2]an!$M$37,S289&lt;&gt;"kahepoolne vajaduspõhine"),[2]an!$J$39,
IF(AND(A289=[2]an!$J$38,F289=[2]an!$E$42),[2]an!$J$42,""))))))))))))))))))))))))))))</f>
        <v/>
      </c>
      <c r="Y289" s="17" t="str">
        <f>IFERROR(IF(F289="Tugigrupp",0,
IF(AND(F289="Peretoe teenus",H289&gt;=[2]an!$M$37,RANK(D289,$D289:$D289)+COUNTIFS($D$2:D289,D289,$F$2:F289,F289)-1&gt;1),"",
IF(AND(F289="Peretoe teenus",H289&gt;=[2]an!$M$37,RANK(D289,$D289:$D289)+COUNTIFS($D$2:D289,D289,$F$2:F289,F289)-1=1,MONTH(H289)=MONTH(K289)=TRUE,YEAR(H289)=YEAR(K289)=TRUE),((EOMONTH(H289,0)-H289+1)*X289)/DAY(EOMONTH(H289,0)),
IF(AND(F289="Peretoe teenus",H289&gt;=[2]an!$M$37,RANK(D289,$D289:$D289)+COUNTIFS($D$2:D289,D289,$F$2:F289,F289)-1=1),X289,
IF(AND(F289="Peretoe teenus",H289&lt;[2]an!$M$37,S289&lt;&gt;"kahepoolne vajaduspõhine",RANK(D289,$D289:$D289)+COUNTIFS($D$2:D289,D289,$F$2:F289,F289)-1=1),X289,
IF(AND(F289="Peretoe teenus",H289&lt;[2]an!$M$37,S289&lt;&gt;"kahepoolne vajaduspõhine",RANK(D289,$D289:$D289)+COUNTIFS($D$2:D289,D289,$F$2:F289,F289)-1&gt;1),"",
IF(AND(F289="Peretoe teenus",H289&lt;[2]an!$M$37,S289="kahepoolne vajaduspõhine",U289="",RANK(D289,$D289:$D289)+COUNTIFS($D$2:D289,D289,$F$2:F289,F289)-1=1),X289,
IF(AND(F289="Peretoe teenus",H289&lt;[2]an!$M$37,S289="kahepoolne vajaduspõhine",U289="",RANK(D289,$D289:$D289)+COUNTIFS($D$2:D289,D289,$F$2:F289,F289)-1&gt;1),"",
IF(AND(F289="Peretoe teenus",H289&lt;[2]an!$M$37,S289="kahepoolne vajaduspõhine",U289&lt;[2]an!$M$37,RANK(D289,$D289:$D289)+COUNTIFS($D$2:D289,D289,$F$2:F289,F289)-1=1),X289,
IF(AND(F289="Peretoe teenus",H289&lt;[2]an!$M$37,S289="kahepoolne vajaduspõhine",U289&lt;[2]an!$M$37,RANK(D289,$D289:$D289)+COUNTIFS($D$2:D289,D289,$F$2:F289,F289)-1&gt;1),"",
IF(AND(F289="Peretoe teenus",H289&lt;[2]an!$M$37,S289="kahepoolne vajaduspõhine",U289&gt;=[2]an!$M$37,U289&lt;=[2]an!$M$38,RANK(D289,$D289:$D289)+COUNTIFS($D$2:D289,D289,$F$2:F289,F289)-1=1),
((EOMONTH(U289,0)-U289+1)*X289)/DAY(EOMONTH(U289,0))+(DAY(U289)-1)*100/DAY(EOMONTH(U289,0)),
IF(AND(F289="Peretoe teenus",H289&lt;[2]an!$M$37,S289="kahepoolne vajaduspõhine",U289&gt;=[2]an!$M$37,U289&lt;=[2]an!$M$38,RANK(D289,$D289:$D289)+COUNTIFS($D$2:D289,D289,$F$2:F289,F289)-1&gt;1),"",
IF(AND(F289="Peretoe teenus",H289&lt;[2]an!$M$37,S289="kahepoolne vajaduspõhine",U289&gt;[2]an!$M$38,RANK(D289,$D289:$D289)+COUNTIFS($D$2:D289,D289,$F$2:F289,F289)-1=1),X289,
IF(AND(F289="Peretoe teenus",H289&lt;[2]an!$M$37,S289="kahepoolne vajaduspõhine",U289&gt;[2]an!$M$38,RANK(D289,$D289:$D289)+COUNTIFS($D$2:D289,D289,$F$2:F289,F289)-1&gt;1),"",X289*W289)))))))))))))),"")</f>
        <v/>
      </c>
      <c r="Z289" s="18" t="str">
        <f t="shared" si="13"/>
        <v/>
      </c>
      <c r="AA289" s="19" t="str">
        <f>IFERROR(VLOOKUP(E289,[2]an!$A$3:$B$81,2,FALSE),"")</f>
        <v/>
      </c>
      <c r="AB289" s="19" t="str">
        <f>IFERROR(VLOOKUP(AA289,[2]an!$C$2:$D$16,2,FALSE),"")</f>
        <v/>
      </c>
      <c r="AC289" s="20"/>
      <c r="AD289" s="21" t="str">
        <f>IF(A289=[2]an!$F$36,VLOOKUP([2]an!$F$36,[2]an!$F$36:$H$36,3,FALSE),IF(A289=[2]an!$F$35,VLOOKUP([2]an!$F$35,[2]an!$F$35:$H$35,3,FALSE),IF(A289=[2]an!$F$33,VLOOKUP([2]an!$F$33,[2]an!$F$33:$H$33,3,FALSE),IF(A289=[2]an!$F$31,VLOOKUP([2]an!$F$31,[2]an!$F$31:$H$31,3,FALSE),""))))</f>
        <v/>
      </c>
    </row>
    <row r="290" spans="6:30" x14ac:dyDescent="0.2">
      <c r="F290" s="10"/>
      <c r="G290" s="8" t="str">
        <f t="shared" si="14"/>
        <v/>
      </c>
      <c r="H290" s="13"/>
      <c r="K290" s="13"/>
      <c r="L290" s="10"/>
      <c r="M290" s="10"/>
      <c r="S290" s="8" t="str">
        <f>IFERROR(VLOOKUP(D290,[1]peretoe_teenus!$A$2:$L$2000,5,FALSE),"")</f>
        <v/>
      </c>
      <c r="U290" s="13"/>
      <c r="V290" s="15" t="str" cm="1">
        <f t="array" ref="V290">IFERROR(IF(AND(F290="Tugigrupp",RANK(K290,$K290:$K290)+COUNTIFS($K$2:K290,K290,$L$2:L290,L290,$M$2:M290,M290,$I$2:I290,I290,$G$2:G290,G290,$F$2:F290,F290)-1=1),SUMPRODUCT(($F$2:$F$4154=F290)*($G$2:$G$4154=G290)*($K$2:$K$4154=K290)*($I$2:$I$4154=I290)*($L$2:$L$4154=L290)*($M$2:$M$4154=M290)),""),"")</f>
        <v/>
      </c>
      <c r="W290" s="15" t="str">
        <f t="shared" si="12"/>
        <v/>
      </c>
      <c r="X290" s="16" t="str">
        <f>IF(AND(A290=[2]an!$G$38,F290=[2]an!$E$40),[2]an!$G$40,IF(AND(A290=[2]an!$G$38,F290=[2]an!$E$41),[2]an!$G$41,IF(AND(A290=[2]an!$G$38,F290=[2]an!$E$39,H290&gt;=[2]an!$M$37),[2]an!$G$39,
IF(AND(A290=[2]an!$G$38,F290=[2]an!$E$39,H290&lt;[2]an!$M$37,S290="kahepoolne vajaduspõhine",U290=""),[2]an!$M$40,
IF(AND(A290=[2]an!$G$38,F290=[2]an!$E$39,H290&lt;[2]an!$M$37,S290="kahepoolne vajaduspõhine",U290&lt;&gt;""),[2]an!$G$39,
IF(AND(A290=[2]an!$G$38,F290=[2]an!$E$39,H290&lt;[2]an!$M$37,S290&lt;&gt;"kahepoolne vajaduspõhine"),[2]an!$G$39,
IF(AND(A290=[2]an!$G$38,F290=[2]an!$E$42),[2]an!$G$42,
IF(AND(A290=[2]an!$H$38,F290=[2]an!$E$40),[2]an!$H$40,IF(AND(A290=[2]an!$H$38,F290=[2]an!$E$41),[2]an!$H$41,IF(AND(A290=[2]an!$H$38,F290=[2]an!$E$39,H290&gt;=[2]an!$M$37),[2]an!$H$39,
IF(AND(A290=[2]an!$H$38,F290=[2]an!$E$39,H290&lt;[2]an!$M$37,S290="kahepoolne vajaduspõhine",U290=""),[2]an!$M$40,
IF(AND(A290=[2]an!$H$38,F290=[2]an!$E$39,H290&lt;[2]an!$M$37,S290="kahepoolne vajaduspõhine",U290&lt;&gt;""),[2]an!$H$39,
IF(AND(A290=[2]an!$H$38,F290=[2]an!$E$39,H290&lt;[2]an!$M$37,S290&lt;&gt;"kahepoolne vajaduspõhine"),[2]an!$H$39,
IF(AND(A290=[2]an!$H$38,F290=[2]an!$E$42),[2]an!$H$42,
IF(AND(A290=[2]an!$I$38,F290=[2]an!$E$40),[2]an!$I$40,IF(AND(A290=[2]an!$I$38,F290=[2]an!$E$41),[2]an!$I$41,IF(AND(A290=[2]an!$I$38,F290=[2]an!$E$39,H290&gt;=[2]an!$M$37),[2]an!$I$39,
IF(AND(A290=[2]an!$I$38,F290=[2]an!$E$39,H290&lt;[2]an!$M$37,S290="kahepoolne vajaduspõhine",U290=""),[2]an!$M$40,
IF(AND(A290=[2]an!$I$38,F290=[2]an!$E$39,H290&lt;[2]an!$M$37,S290="kahepoolne vajaduspõhine",U290&lt;&gt;""),[2]an!$I$39,
IF(AND(A290=[2]an!$I$38,F290=[2]an!$E$39,H290&lt;[2]an!$M$37,S290&lt;&gt;"kahepoolne vajaduspõhine"),[2]an!$I$39,
IF(AND(A290=[2]an!$I$38,F290=[2]an!$E$42),[2]an!$I$42,
IF(AND(A290=[2]an!$J$38,F290=[2]an!$E$40),[2]an!$J$40,IF(AND(A290=[2]an!$J$38,F290=[2]an!$E$41),[2]an!$J$41,IF(AND(A290=[2]an!$J$38,F290=[2]an!$E$39,H290&gt;=[2]an!$M$37),[2]an!$J$39,
IF(AND(A290=[2]an!$J$38,F290=[2]an!$E$39,H290&lt;[2]an!$M$37,S290="kahepoolne vajaduspõhine",U290=""),[2]an!$M$40,
IF(AND(A290=[2]an!$J$38,F290=[2]an!$E$39,H290&lt;[2]an!$M$37,S290="kahepoolne vajaduspõhine",U290&lt;&gt;""),[2]an!$J$39,
IF(AND(A290=[2]an!$J$38,F290=[2]an!$E$39,H290&lt;[2]an!$M$37,S290&lt;&gt;"kahepoolne vajaduspõhine"),[2]an!$J$39,
IF(AND(A290=[2]an!$J$38,F290=[2]an!$E$42),[2]an!$J$42,""))))))))))))))))))))))))))))</f>
        <v/>
      </c>
      <c r="Y290" s="17" t="str">
        <f>IFERROR(IF(F290="Tugigrupp",0,
IF(AND(F290="Peretoe teenus",H290&gt;=[2]an!$M$37,RANK(D290,$D290:$D290)+COUNTIFS($D$2:D290,D290,$F$2:F290,F290)-1&gt;1),"",
IF(AND(F290="Peretoe teenus",H290&gt;=[2]an!$M$37,RANK(D290,$D290:$D290)+COUNTIFS($D$2:D290,D290,$F$2:F290,F290)-1=1,MONTH(H290)=MONTH(K290)=TRUE,YEAR(H290)=YEAR(K290)=TRUE),((EOMONTH(H290,0)-H290+1)*X290)/DAY(EOMONTH(H290,0)),
IF(AND(F290="Peretoe teenus",H290&gt;=[2]an!$M$37,RANK(D290,$D290:$D290)+COUNTIFS($D$2:D290,D290,$F$2:F290,F290)-1=1),X290,
IF(AND(F290="Peretoe teenus",H290&lt;[2]an!$M$37,S290&lt;&gt;"kahepoolne vajaduspõhine",RANK(D290,$D290:$D290)+COUNTIFS($D$2:D290,D290,$F$2:F290,F290)-1=1),X290,
IF(AND(F290="Peretoe teenus",H290&lt;[2]an!$M$37,S290&lt;&gt;"kahepoolne vajaduspõhine",RANK(D290,$D290:$D290)+COUNTIFS($D$2:D290,D290,$F$2:F290,F290)-1&gt;1),"",
IF(AND(F290="Peretoe teenus",H290&lt;[2]an!$M$37,S290="kahepoolne vajaduspõhine",U290="",RANK(D290,$D290:$D290)+COUNTIFS($D$2:D290,D290,$F$2:F290,F290)-1=1),X290,
IF(AND(F290="Peretoe teenus",H290&lt;[2]an!$M$37,S290="kahepoolne vajaduspõhine",U290="",RANK(D290,$D290:$D290)+COUNTIFS($D$2:D290,D290,$F$2:F290,F290)-1&gt;1),"",
IF(AND(F290="Peretoe teenus",H290&lt;[2]an!$M$37,S290="kahepoolne vajaduspõhine",U290&lt;[2]an!$M$37,RANK(D290,$D290:$D290)+COUNTIFS($D$2:D290,D290,$F$2:F290,F290)-1=1),X290,
IF(AND(F290="Peretoe teenus",H290&lt;[2]an!$M$37,S290="kahepoolne vajaduspõhine",U290&lt;[2]an!$M$37,RANK(D290,$D290:$D290)+COUNTIFS($D$2:D290,D290,$F$2:F290,F290)-1&gt;1),"",
IF(AND(F290="Peretoe teenus",H290&lt;[2]an!$M$37,S290="kahepoolne vajaduspõhine",U290&gt;=[2]an!$M$37,U290&lt;=[2]an!$M$38,RANK(D290,$D290:$D290)+COUNTIFS($D$2:D290,D290,$F$2:F290,F290)-1=1),
((EOMONTH(U290,0)-U290+1)*X290)/DAY(EOMONTH(U290,0))+(DAY(U290)-1)*100/DAY(EOMONTH(U290,0)),
IF(AND(F290="Peretoe teenus",H290&lt;[2]an!$M$37,S290="kahepoolne vajaduspõhine",U290&gt;=[2]an!$M$37,U290&lt;=[2]an!$M$38,RANK(D290,$D290:$D290)+COUNTIFS($D$2:D290,D290,$F$2:F290,F290)-1&gt;1),"",
IF(AND(F290="Peretoe teenus",H290&lt;[2]an!$M$37,S290="kahepoolne vajaduspõhine",U290&gt;[2]an!$M$38,RANK(D290,$D290:$D290)+COUNTIFS($D$2:D290,D290,$F$2:F290,F290)-1=1),X290,
IF(AND(F290="Peretoe teenus",H290&lt;[2]an!$M$37,S290="kahepoolne vajaduspõhine",U290&gt;[2]an!$M$38,RANK(D290,$D290:$D290)+COUNTIFS($D$2:D290,D290,$F$2:F290,F290)-1&gt;1),"",X290*W290)))))))))))))),"")</f>
        <v/>
      </c>
      <c r="Z290" s="18" t="str">
        <f t="shared" si="13"/>
        <v/>
      </c>
      <c r="AA290" s="19" t="str">
        <f>IFERROR(VLOOKUP(E290,[2]an!$A$3:$B$81,2,FALSE),"")</f>
        <v/>
      </c>
      <c r="AB290" s="19" t="str">
        <f>IFERROR(VLOOKUP(AA290,[2]an!$C$2:$D$16,2,FALSE),"")</f>
        <v/>
      </c>
      <c r="AC290" s="20"/>
      <c r="AD290" s="21" t="str">
        <f>IF(A290=[2]an!$F$36,VLOOKUP([2]an!$F$36,[2]an!$F$36:$H$36,3,FALSE),IF(A290=[2]an!$F$35,VLOOKUP([2]an!$F$35,[2]an!$F$35:$H$35,3,FALSE),IF(A290=[2]an!$F$33,VLOOKUP([2]an!$F$33,[2]an!$F$33:$H$33,3,FALSE),IF(A290=[2]an!$F$31,VLOOKUP([2]an!$F$31,[2]an!$F$31:$H$31,3,FALSE),""))))</f>
        <v/>
      </c>
    </row>
    <row r="291" spans="6:30" x14ac:dyDescent="0.2">
      <c r="F291" s="10"/>
      <c r="G291" s="8" t="str">
        <f t="shared" si="14"/>
        <v/>
      </c>
      <c r="H291" s="13"/>
      <c r="K291" s="13"/>
      <c r="L291" s="10"/>
      <c r="M291" s="10"/>
      <c r="S291" s="8" t="str">
        <f>IFERROR(VLOOKUP(D291,[1]peretoe_teenus!$A$2:$L$2000,5,FALSE),"")</f>
        <v/>
      </c>
      <c r="U291" s="13"/>
      <c r="V291" s="15" t="str" cm="1">
        <f t="array" ref="V291">IFERROR(IF(AND(F291="Tugigrupp",RANK(K291,$K291:$K291)+COUNTIFS($K$2:K291,K291,$L$2:L291,L291,$M$2:M291,M291,$I$2:I291,I291,$G$2:G291,G291,$F$2:F291,F291)-1=1),SUMPRODUCT(($F$2:$F$4154=F291)*($G$2:$G$4154=G291)*($K$2:$K$4154=K291)*($I$2:$I$4154=I291)*($L$2:$L$4154=L291)*($M$2:$M$4154=M291)),""),"")</f>
        <v/>
      </c>
      <c r="W291" s="15" t="str">
        <f t="shared" si="12"/>
        <v/>
      </c>
      <c r="X291" s="16" t="str">
        <f>IF(AND(A291=[2]an!$G$38,F291=[2]an!$E$40),[2]an!$G$40,IF(AND(A291=[2]an!$G$38,F291=[2]an!$E$41),[2]an!$G$41,IF(AND(A291=[2]an!$G$38,F291=[2]an!$E$39,H291&gt;=[2]an!$M$37),[2]an!$G$39,
IF(AND(A291=[2]an!$G$38,F291=[2]an!$E$39,H291&lt;[2]an!$M$37,S291="kahepoolne vajaduspõhine",U291=""),[2]an!$M$40,
IF(AND(A291=[2]an!$G$38,F291=[2]an!$E$39,H291&lt;[2]an!$M$37,S291="kahepoolne vajaduspõhine",U291&lt;&gt;""),[2]an!$G$39,
IF(AND(A291=[2]an!$G$38,F291=[2]an!$E$39,H291&lt;[2]an!$M$37,S291&lt;&gt;"kahepoolne vajaduspõhine"),[2]an!$G$39,
IF(AND(A291=[2]an!$G$38,F291=[2]an!$E$42),[2]an!$G$42,
IF(AND(A291=[2]an!$H$38,F291=[2]an!$E$40),[2]an!$H$40,IF(AND(A291=[2]an!$H$38,F291=[2]an!$E$41),[2]an!$H$41,IF(AND(A291=[2]an!$H$38,F291=[2]an!$E$39,H291&gt;=[2]an!$M$37),[2]an!$H$39,
IF(AND(A291=[2]an!$H$38,F291=[2]an!$E$39,H291&lt;[2]an!$M$37,S291="kahepoolne vajaduspõhine",U291=""),[2]an!$M$40,
IF(AND(A291=[2]an!$H$38,F291=[2]an!$E$39,H291&lt;[2]an!$M$37,S291="kahepoolne vajaduspõhine",U291&lt;&gt;""),[2]an!$H$39,
IF(AND(A291=[2]an!$H$38,F291=[2]an!$E$39,H291&lt;[2]an!$M$37,S291&lt;&gt;"kahepoolne vajaduspõhine"),[2]an!$H$39,
IF(AND(A291=[2]an!$H$38,F291=[2]an!$E$42),[2]an!$H$42,
IF(AND(A291=[2]an!$I$38,F291=[2]an!$E$40),[2]an!$I$40,IF(AND(A291=[2]an!$I$38,F291=[2]an!$E$41),[2]an!$I$41,IF(AND(A291=[2]an!$I$38,F291=[2]an!$E$39,H291&gt;=[2]an!$M$37),[2]an!$I$39,
IF(AND(A291=[2]an!$I$38,F291=[2]an!$E$39,H291&lt;[2]an!$M$37,S291="kahepoolne vajaduspõhine",U291=""),[2]an!$M$40,
IF(AND(A291=[2]an!$I$38,F291=[2]an!$E$39,H291&lt;[2]an!$M$37,S291="kahepoolne vajaduspõhine",U291&lt;&gt;""),[2]an!$I$39,
IF(AND(A291=[2]an!$I$38,F291=[2]an!$E$39,H291&lt;[2]an!$M$37,S291&lt;&gt;"kahepoolne vajaduspõhine"),[2]an!$I$39,
IF(AND(A291=[2]an!$I$38,F291=[2]an!$E$42),[2]an!$I$42,
IF(AND(A291=[2]an!$J$38,F291=[2]an!$E$40),[2]an!$J$40,IF(AND(A291=[2]an!$J$38,F291=[2]an!$E$41),[2]an!$J$41,IF(AND(A291=[2]an!$J$38,F291=[2]an!$E$39,H291&gt;=[2]an!$M$37),[2]an!$J$39,
IF(AND(A291=[2]an!$J$38,F291=[2]an!$E$39,H291&lt;[2]an!$M$37,S291="kahepoolne vajaduspõhine",U291=""),[2]an!$M$40,
IF(AND(A291=[2]an!$J$38,F291=[2]an!$E$39,H291&lt;[2]an!$M$37,S291="kahepoolne vajaduspõhine",U291&lt;&gt;""),[2]an!$J$39,
IF(AND(A291=[2]an!$J$38,F291=[2]an!$E$39,H291&lt;[2]an!$M$37,S291&lt;&gt;"kahepoolne vajaduspõhine"),[2]an!$J$39,
IF(AND(A291=[2]an!$J$38,F291=[2]an!$E$42),[2]an!$J$42,""))))))))))))))))))))))))))))</f>
        <v/>
      </c>
      <c r="Y291" s="17" t="str">
        <f>IFERROR(IF(F291="Tugigrupp",0,
IF(AND(F291="Peretoe teenus",H291&gt;=[2]an!$M$37,RANK(D291,$D291:$D291)+COUNTIFS($D$2:D291,D291,$F$2:F291,F291)-1&gt;1),"",
IF(AND(F291="Peretoe teenus",H291&gt;=[2]an!$M$37,RANK(D291,$D291:$D291)+COUNTIFS($D$2:D291,D291,$F$2:F291,F291)-1=1,MONTH(H291)=MONTH(K291)=TRUE,YEAR(H291)=YEAR(K291)=TRUE),((EOMONTH(H291,0)-H291+1)*X291)/DAY(EOMONTH(H291,0)),
IF(AND(F291="Peretoe teenus",H291&gt;=[2]an!$M$37,RANK(D291,$D291:$D291)+COUNTIFS($D$2:D291,D291,$F$2:F291,F291)-1=1),X291,
IF(AND(F291="Peretoe teenus",H291&lt;[2]an!$M$37,S291&lt;&gt;"kahepoolne vajaduspõhine",RANK(D291,$D291:$D291)+COUNTIFS($D$2:D291,D291,$F$2:F291,F291)-1=1),X291,
IF(AND(F291="Peretoe teenus",H291&lt;[2]an!$M$37,S291&lt;&gt;"kahepoolne vajaduspõhine",RANK(D291,$D291:$D291)+COUNTIFS($D$2:D291,D291,$F$2:F291,F291)-1&gt;1),"",
IF(AND(F291="Peretoe teenus",H291&lt;[2]an!$M$37,S291="kahepoolne vajaduspõhine",U291="",RANK(D291,$D291:$D291)+COUNTIFS($D$2:D291,D291,$F$2:F291,F291)-1=1),X291,
IF(AND(F291="Peretoe teenus",H291&lt;[2]an!$M$37,S291="kahepoolne vajaduspõhine",U291="",RANK(D291,$D291:$D291)+COUNTIFS($D$2:D291,D291,$F$2:F291,F291)-1&gt;1),"",
IF(AND(F291="Peretoe teenus",H291&lt;[2]an!$M$37,S291="kahepoolne vajaduspõhine",U291&lt;[2]an!$M$37,RANK(D291,$D291:$D291)+COUNTIFS($D$2:D291,D291,$F$2:F291,F291)-1=1),X291,
IF(AND(F291="Peretoe teenus",H291&lt;[2]an!$M$37,S291="kahepoolne vajaduspõhine",U291&lt;[2]an!$M$37,RANK(D291,$D291:$D291)+COUNTIFS($D$2:D291,D291,$F$2:F291,F291)-1&gt;1),"",
IF(AND(F291="Peretoe teenus",H291&lt;[2]an!$M$37,S291="kahepoolne vajaduspõhine",U291&gt;=[2]an!$M$37,U291&lt;=[2]an!$M$38,RANK(D291,$D291:$D291)+COUNTIFS($D$2:D291,D291,$F$2:F291,F291)-1=1),
((EOMONTH(U291,0)-U291+1)*X291)/DAY(EOMONTH(U291,0))+(DAY(U291)-1)*100/DAY(EOMONTH(U291,0)),
IF(AND(F291="Peretoe teenus",H291&lt;[2]an!$M$37,S291="kahepoolne vajaduspõhine",U291&gt;=[2]an!$M$37,U291&lt;=[2]an!$M$38,RANK(D291,$D291:$D291)+COUNTIFS($D$2:D291,D291,$F$2:F291,F291)-1&gt;1),"",
IF(AND(F291="Peretoe teenus",H291&lt;[2]an!$M$37,S291="kahepoolne vajaduspõhine",U291&gt;[2]an!$M$38,RANK(D291,$D291:$D291)+COUNTIFS($D$2:D291,D291,$F$2:F291,F291)-1=1),X291,
IF(AND(F291="Peretoe teenus",H291&lt;[2]an!$M$37,S291="kahepoolne vajaduspõhine",U291&gt;[2]an!$M$38,RANK(D291,$D291:$D291)+COUNTIFS($D$2:D291,D291,$F$2:F291,F291)-1&gt;1),"",X291*W291)))))))))))))),"")</f>
        <v/>
      </c>
      <c r="Z291" s="18" t="str">
        <f t="shared" si="13"/>
        <v/>
      </c>
      <c r="AA291" s="19" t="str">
        <f>IFERROR(VLOOKUP(E291,[2]an!$A$3:$B$81,2,FALSE),"")</f>
        <v/>
      </c>
      <c r="AB291" s="19" t="str">
        <f>IFERROR(VLOOKUP(AA291,[2]an!$C$2:$D$16,2,FALSE),"")</f>
        <v/>
      </c>
      <c r="AC291" s="20"/>
      <c r="AD291" s="21" t="str">
        <f>IF(A291=[2]an!$F$36,VLOOKUP([2]an!$F$36,[2]an!$F$36:$H$36,3,FALSE),IF(A291=[2]an!$F$35,VLOOKUP([2]an!$F$35,[2]an!$F$35:$H$35,3,FALSE),IF(A291=[2]an!$F$33,VLOOKUP([2]an!$F$33,[2]an!$F$33:$H$33,3,FALSE),IF(A291=[2]an!$F$31,VLOOKUP([2]an!$F$31,[2]an!$F$31:$H$31,3,FALSE),""))))</f>
        <v/>
      </c>
    </row>
    <row r="292" spans="6:30" x14ac:dyDescent="0.2">
      <c r="F292" s="10"/>
      <c r="G292" s="8" t="str">
        <f t="shared" si="14"/>
        <v/>
      </c>
      <c r="H292" s="13"/>
      <c r="K292" s="13"/>
      <c r="L292" s="10"/>
      <c r="M292" s="10"/>
      <c r="S292" s="8" t="str">
        <f>IFERROR(VLOOKUP(D292,[1]peretoe_teenus!$A$2:$L$2000,5,FALSE),"")</f>
        <v/>
      </c>
      <c r="U292" s="13"/>
      <c r="V292" s="15" t="str" cm="1">
        <f t="array" ref="V292">IFERROR(IF(AND(F292="Tugigrupp",RANK(K292,$K292:$K292)+COUNTIFS($K$2:K292,K292,$L$2:L292,L292,$M$2:M292,M292,$I$2:I292,I292,$G$2:G292,G292,$F$2:F292,F292)-1=1),SUMPRODUCT(($F$2:$F$4154=F292)*($G$2:$G$4154=G292)*($K$2:$K$4154=K292)*($I$2:$I$4154=I292)*($L$2:$L$4154=L292)*($M$2:$M$4154=M292)),""),"")</f>
        <v/>
      </c>
      <c r="W292" s="15" t="str">
        <f t="shared" si="12"/>
        <v/>
      </c>
      <c r="X292" s="16" t="str">
        <f>IF(AND(A292=[2]an!$G$38,F292=[2]an!$E$40),[2]an!$G$40,IF(AND(A292=[2]an!$G$38,F292=[2]an!$E$41),[2]an!$G$41,IF(AND(A292=[2]an!$G$38,F292=[2]an!$E$39,H292&gt;=[2]an!$M$37),[2]an!$G$39,
IF(AND(A292=[2]an!$G$38,F292=[2]an!$E$39,H292&lt;[2]an!$M$37,S292="kahepoolne vajaduspõhine",U292=""),[2]an!$M$40,
IF(AND(A292=[2]an!$G$38,F292=[2]an!$E$39,H292&lt;[2]an!$M$37,S292="kahepoolne vajaduspõhine",U292&lt;&gt;""),[2]an!$G$39,
IF(AND(A292=[2]an!$G$38,F292=[2]an!$E$39,H292&lt;[2]an!$M$37,S292&lt;&gt;"kahepoolne vajaduspõhine"),[2]an!$G$39,
IF(AND(A292=[2]an!$G$38,F292=[2]an!$E$42),[2]an!$G$42,
IF(AND(A292=[2]an!$H$38,F292=[2]an!$E$40),[2]an!$H$40,IF(AND(A292=[2]an!$H$38,F292=[2]an!$E$41),[2]an!$H$41,IF(AND(A292=[2]an!$H$38,F292=[2]an!$E$39,H292&gt;=[2]an!$M$37),[2]an!$H$39,
IF(AND(A292=[2]an!$H$38,F292=[2]an!$E$39,H292&lt;[2]an!$M$37,S292="kahepoolne vajaduspõhine",U292=""),[2]an!$M$40,
IF(AND(A292=[2]an!$H$38,F292=[2]an!$E$39,H292&lt;[2]an!$M$37,S292="kahepoolne vajaduspõhine",U292&lt;&gt;""),[2]an!$H$39,
IF(AND(A292=[2]an!$H$38,F292=[2]an!$E$39,H292&lt;[2]an!$M$37,S292&lt;&gt;"kahepoolne vajaduspõhine"),[2]an!$H$39,
IF(AND(A292=[2]an!$H$38,F292=[2]an!$E$42),[2]an!$H$42,
IF(AND(A292=[2]an!$I$38,F292=[2]an!$E$40),[2]an!$I$40,IF(AND(A292=[2]an!$I$38,F292=[2]an!$E$41),[2]an!$I$41,IF(AND(A292=[2]an!$I$38,F292=[2]an!$E$39,H292&gt;=[2]an!$M$37),[2]an!$I$39,
IF(AND(A292=[2]an!$I$38,F292=[2]an!$E$39,H292&lt;[2]an!$M$37,S292="kahepoolne vajaduspõhine",U292=""),[2]an!$M$40,
IF(AND(A292=[2]an!$I$38,F292=[2]an!$E$39,H292&lt;[2]an!$M$37,S292="kahepoolne vajaduspõhine",U292&lt;&gt;""),[2]an!$I$39,
IF(AND(A292=[2]an!$I$38,F292=[2]an!$E$39,H292&lt;[2]an!$M$37,S292&lt;&gt;"kahepoolne vajaduspõhine"),[2]an!$I$39,
IF(AND(A292=[2]an!$I$38,F292=[2]an!$E$42),[2]an!$I$42,
IF(AND(A292=[2]an!$J$38,F292=[2]an!$E$40),[2]an!$J$40,IF(AND(A292=[2]an!$J$38,F292=[2]an!$E$41),[2]an!$J$41,IF(AND(A292=[2]an!$J$38,F292=[2]an!$E$39,H292&gt;=[2]an!$M$37),[2]an!$J$39,
IF(AND(A292=[2]an!$J$38,F292=[2]an!$E$39,H292&lt;[2]an!$M$37,S292="kahepoolne vajaduspõhine",U292=""),[2]an!$M$40,
IF(AND(A292=[2]an!$J$38,F292=[2]an!$E$39,H292&lt;[2]an!$M$37,S292="kahepoolne vajaduspõhine",U292&lt;&gt;""),[2]an!$J$39,
IF(AND(A292=[2]an!$J$38,F292=[2]an!$E$39,H292&lt;[2]an!$M$37,S292&lt;&gt;"kahepoolne vajaduspõhine"),[2]an!$J$39,
IF(AND(A292=[2]an!$J$38,F292=[2]an!$E$42),[2]an!$J$42,""))))))))))))))))))))))))))))</f>
        <v/>
      </c>
      <c r="Y292" s="17" t="str">
        <f>IFERROR(IF(F292="Tugigrupp",0,
IF(AND(F292="Peretoe teenus",H292&gt;=[2]an!$M$37,RANK(D292,$D292:$D292)+COUNTIFS($D$2:D292,D292,$F$2:F292,F292)-1&gt;1),"",
IF(AND(F292="Peretoe teenus",H292&gt;=[2]an!$M$37,RANK(D292,$D292:$D292)+COUNTIFS($D$2:D292,D292,$F$2:F292,F292)-1=1,MONTH(H292)=MONTH(K292)=TRUE,YEAR(H292)=YEAR(K292)=TRUE),((EOMONTH(H292,0)-H292+1)*X292)/DAY(EOMONTH(H292,0)),
IF(AND(F292="Peretoe teenus",H292&gt;=[2]an!$M$37,RANK(D292,$D292:$D292)+COUNTIFS($D$2:D292,D292,$F$2:F292,F292)-1=1),X292,
IF(AND(F292="Peretoe teenus",H292&lt;[2]an!$M$37,S292&lt;&gt;"kahepoolne vajaduspõhine",RANK(D292,$D292:$D292)+COUNTIFS($D$2:D292,D292,$F$2:F292,F292)-1=1),X292,
IF(AND(F292="Peretoe teenus",H292&lt;[2]an!$M$37,S292&lt;&gt;"kahepoolne vajaduspõhine",RANK(D292,$D292:$D292)+COUNTIFS($D$2:D292,D292,$F$2:F292,F292)-1&gt;1),"",
IF(AND(F292="Peretoe teenus",H292&lt;[2]an!$M$37,S292="kahepoolne vajaduspõhine",U292="",RANK(D292,$D292:$D292)+COUNTIFS($D$2:D292,D292,$F$2:F292,F292)-1=1),X292,
IF(AND(F292="Peretoe teenus",H292&lt;[2]an!$M$37,S292="kahepoolne vajaduspõhine",U292="",RANK(D292,$D292:$D292)+COUNTIFS($D$2:D292,D292,$F$2:F292,F292)-1&gt;1),"",
IF(AND(F292="Peretoe teenus",H292&lt;[2]an!$M$37,S292="kahepoolne vajaduspõhine",U292&lt;[2]an!$M$37,RANK(D292,$D292:$D292)+COUNTIFS($D$2:D292,D292,$F$2:F292,F292)-1=1),X292,
IF(AND(F292="Peretoe teenus",H292&lt;[2]an!$M$37,S292="kahepoolne vajaduspõhine",U292&lt;[2]an!$M$37,RANK(D292,$D292:$D292)+COUNTIFS($D$2:D292,D292,$F$2:F292,F292)-1&gt;1),"",
IF(AND(F292="Peretoe teenus",H292&lt;[2]an!$M$37,S292="kahepoolne vajaduspõhine",U292&gt;=[2]an!$M$37,U292&lt;=[2]an!$M$38,RANK(D292,$D292:$D292)+COUNTIFS($D$2:D292,D292,$F$2:F292,F292)-1=1),
((EOMONTH(U292,0)-U292+1)*X292)/DAY(EOMONTH(U292,0))+(DAY(U292)-1)*100/DAY(EOMONTH(U292,0)),
IF(AND(F292="Peretoe teenus",H292&lt;[2]an!$M$37,S292="kahepoolne vajaduspõhine",U292&gt;=[2]an!$M$37,U292&lt;=[2]an!$M$38,RANK(D292,$D292:$D292)+COUNTIFS($D$2:D292,D292,$F$2:F292,F292)-1&gt;1),"",
IF(AND(F292="Peretoe teenus",H292&lt;[2]an!$M$37,S292="kahepoolne vajaduspõhine",U292&gt;[2]an!$M$38,RANK(D292,$D292:$D292)+COUNTIFS($D$2:D292,D292,$F$2:F292,F292)-1=1),X292,
IF(AND(F292="Peretoe teenus",H292&lt;[2]an!$M$37,S292="kahepoolne vajaduspõhine",U292&gt;[2]an!$M$38,RANK(D292,$D292:$D292)+COUNTIFS($D$2:D292,D292,$F$2:F292,F292)-1&gt;1),"",X292*W292)))))))))))))),"")</f>
        <v/>
      </c>
      <c r="Z292" s="18" t="str">
        <f t="shared" si="13"/>
        <v/>
      </c>
      <c r="AA292" s="19" t="str">
        <f>IFERROR(VLOOKUP(E292,[2]an!$A$3:$B$81,2,FALSE),"")</f>
        <v/>
      </c>
      <c r="AB292" s="19" t="str">
        <f>IFERROR(VLOOKUP(AA292,[2]an!$C$2:$D$16,2,FALSE),"")</f>
        <v/>
      </c>
      <c r="AC292" s="20"/>
      <c r="AD292" s="21" t="str">
        <f>IF(A292=[2]an!$F$36,VLOOKUP([2]an!$F$36,[2]an!$F$36:$H$36,3,FALSE),IF(A292=[2]an!$F$35,VLOOKUP([2]an!$F$35,[2]an!$F$35:$H$35,3,FALSE),IF(A292=[2]an!$F$33,VLOOKUP([2]an!$F$33,[2]an!$F$33:$H$33,3,FALSE),IF(A292=[2]an!$F$31,VLOOKUP([2]an!$F$31,[2]an!$F$31:$H$31,3,FALSE),""))))</f>
        <v/>
      </c>
    </row>
    <row r="293" spans="6:30" x14ac:dyDescent="0.2">
      <c r="F293" s="10"/>
      <c r="G293" s="8" t="str">
        <f t="shared" si="14"/>
        <v/>
      </c>
      <c r="H293" s="13"/>
      <c r="K293" s="13"/>
      <c r="L293" s="10"/>
      <c r="M293" s="10"/>
      <c r="S293" s="8" t="str">
        <f>IFERROR(VLOOKUP(D293,[1]peretoe_teenus!$A$2:$L$2000,5,FALSE),"")</f>
        <v/>
      </c>
      <c r="U293" s="13"/>
      <c r="V293" s="15" t="str" cm="1">
        <f t="array" ref="V293">IFERROR(IF(AND(F293="Tugigrupp",RANK(K293,$K293:$K293)+COUNTIFS($K$2:K293,K293,$L$2:L293,L293,$M$2:M293,M293,$I$2:I293,I293,$G$2:G293,G293,$F$2:F293,F293)-1=1),SUMPRODUCT(($F$2:$F$4154=F293)*($G$2:$G$4154=G293)*($K$2:$K$4154=K293)*($I$2:$I$4154=I293)*($L$2:$L$4154=L293)*($M$2:$M$4154=M293)),""),"")</f>
        <v/>
      </c>
      <c r="W293" s="15" t="str">
        <f t="shared" si="12"/>
        <v/>
      </c>
      <c r="X293" s="16" t="str">
        <f>IF(AND(A293=[2]an!$G$38,F293=[2]an!$E$40),[2]an!$G$40,IF(AND(A293=[2]an!$G$38,F293=[2]an!$E$41),[2]an!$G$41,IF(AND(A293=[2]an!$G$38,F293=[2]an!$E$39,H293&gt;=[2]an!$M$37),[2]an!$G$39,
IF(AND(A293=[2]an!$G$38,F293=[2]an!$E$39,H293&lt;[2]an!$M$37,S293="kahepoolne vajaduspõhine",U293=""),[2]an!$M$40,
IF(AND(A293=[2]an!$G$38,F293=[2]an!$E$39,H293&lt;[2]an!$M$37,S293="kahepoolne vajaduspõhine",U293&lt;&gt;""),[2]an!$G$39,
IF(AND(A293=[2]an!$G$38,F293=[2]an!$E$39,H293&lt;[2]an!$M$37,S293&lt;&gt;"kahepoolne vajaduspõhine"),[2]an!$G$39,
IF(AND(A293=[2]an!$G$38,F293=[2]an!$E$42),[2]an!$G$42,
IF(AND(A293=[2]an!$H$38,F293=[2]an!$E$40),[2]an!$H$40,IF(AND(A293=[2]an!$H$38,F293=[2]an!$E$41),[2]an!$H$41,IF(AND(A293=[2]an!$H$38,F293=[2]an!$E$39,H293&gt;=[2]an!$M$37),[2]an!$H$39,
IF(AND(A293=[2]an!$H$38,F293=[2]an!$E$39,H293&lt;[2]an!$M$37,S293="kahepoolne vajaduspõhine",U293=""),[2]an!$M$40,
IF(AND(A293=[2]an!$H$38,F293=[2]an!$E$39,H293&lt;[2]an!$M$37,S293="kahepoolne vajaduspõhine",U293&lt;&gt;""),[2]an!$H$39,
IF(AND(A293=[2]an!$H$38,F293=[2]an!$E$39,H293&lt;[2]an!$M$37,S293&lt;&gt;"kahepoolne vajaduspõhine"),[2]an!$H$39,
IF(AND(A293=[2]an!$H$38,F293=[2]an!$E$42),[2]an!$H$42,
IF(AND(A293=[2]an!$I$38,F293=[2]an!$E$40),[2]an!$I$40,IF(AND(A293=[2]an!$I$38,F293=[2]an!$E$41),[2]an!$I$41,IF(AND(A293=[2]an!$I$38,F293=[2]an!$E$39,H293&gt;=[2]an!$M$37),[2]an!$I$39,
IF(AND(A293=[2]an!$I$38,F293=[2]an!$E$39,H293&lt;[2]an!$M$37,S293="kahepoolne vajaduspõhine",U293=""),[2]an!$M$40,
IF(AND(A293=[2]an!$I$38,F293=[2]an!$E$39,H293&lt;[2]an!$M$37,S293="kahepoolne vajaduspõhine",U293&lt;&gt;""),[2]an!$I$39,
IF(AND(A293=[2]an!$I$38,F293=[2]an!$E$39,H293&lt;[2]an!$M$37,S293&lt;&gt;"kahepoolne vajaduspõhine"),[2]an!$I$39,
IF(AND(A293=[2]an!$I$38,F293=[2]an!$E$42),[2]an!$I$42,
IF(AND(A293=[2]an!$J$38,F293=[2]an!$E$40),[2]an!$J$40,IF(AND(A293=[2]an!$J$38,F293=[2]an!$E$41),[2]an!$J$41,IF(AND(A293=[2]an!$J$38,F293=[2]an!$E$39,H293&gt;=[2]an!$M$37),[2]an!$J$39,
IF(AND(A293=[2]an!$J$38,F293=[2]an!$E$39,H293&lt;[2]an!$M$37,S293="kahepoolne vajaduspõhine",U293=""),[2]an!$M$40,
IF(AND(A293=[2]an!$J$38,F293=[2]an!$E$39,H293&lt;[2]an!$M$37,S293="kahepoolne vajaduspõhine",U293&lt;&gt;""),[2]an!$J$39,
IF(AND(A293=[2]an!$J$38,F293=[2]an!$E$39,H293&lt;[2]an!$M$37,S293&lt;&gt;"kahepoolne vajaduspõhine"),[2]an!$J$39,
IF(AND(A293=[2]an!$J$38,F293=[2]an!$E$42),[2]an!$J$42,""))))))))))))))))))))))))))))</f>
        <v/>
      </c>
      <c r="Y293" s="17" t="str">
        <f>IFERROR(IF(F293="Tugigrupp",0,
IF(AND(F293="Peretoe teenus",H293&gt;=[2]an!$M$37,RANK(D293,$D293:$D293)+COUNTIFS($D$2:D293,D293,$F$2:F293,F293)-1&gt;1),"",
IF(AND(F293="Peretoe teenus",H293&gt;=[2]an!$M$37,RANK(D293,$D293:$D293)+COUNTIFS($D$2:D293,D293,$F$2:F293,F293)-1=1,MONTH(H293)=MONTH(K293)=TRUE,YEAR(H293)=YEAR(K293)=TRUE),((EOMONTH(H293,0)-H293+1)*X293)/DAY(EOMONTH(H293,0)),
IF(AND(F293="Peretoe teenus",H293&gt;=[2]an!$M$37,RANK(D293,$D293:$D293)+COUNTIFS($D$2:D293,D293,$F$2:F293,F293)-1=1),X293,
IF(AND(F293="Peretoe teenus",H293&lt;[2]an!$M$37,S293&lt;&gt;"kahepoolne vajaduspõhine",RANK(D293,$D293:$D293)+COUNTIFS($D$2:D293,D293,$F$2:F293,F293)-1=1),X293,
IF(AND(F293="Peretoe teenus",H293&lt;[2]an!$M$37,S293&lt;&gt;"kahepoolne vajaduspõhine",RANK(D293,$D293:$D293)+COUNTIFS($D$2:D293,D293,$F$2:F293,F293)-1&gt;1),"",
IF(AND(F293="Peretoe teenus",H293&lt;[2]an!$M$37,S293="kahepoolne vajaduspõhine",U293="",RANK(D293,$D293:$D293)+COUNTIFS($D$2:D293,D293,$F$2:F293,F293)-1=1),X293,
IF(AND(F293="Peretoe teenus",H293&lt;[2]an!$M$37,S293="kahepoolne vajaduspõhine",U293="",RANK(D293,$D293:$D293)+COUNTIFS($D$2:D293,D293,$F$2:F293,F293)-1&gt;1),"",
IF(AND(F293="Peretoe teenus",H293&lt;[2]an!$M$37,S293="kahepoolne vajaduspõhine",U293&lt;[2]an!$M$37,RANK(D293,$D293:$D293)+COUNTIFS($D$2:D293,D293,$F$2:F293,F293)-1=1),X293,
IF(AND(F293="Peretoe teenus",H293&lt;[2]an!$M$37,S293="kahepoolne vajaduspõhine",U293&lt;[2]an!$M$37,RANK(D293,$D293:$D293)+COUNTIFS($D$2:D293,D293,$F$2:F293,F293)-1&gt;1),"",
IF(AND(F293="Peretoe teenus",H293&lt;[2]an!$M$37,S293="kahepoolne vajaduspõhine",U293&gt;=[2]an!$M$37,U293&lt;=[2]an!$M$38,RANK(D293,$D293:$D293)+COUNTIFS($D$2:D293,D293,$F$2:F293,F293)-1=1),
((EOMONTH(U293,0)-U293+1)*X293)/DAY(EOMONTH(U293,0))+(DAY(U293)-1)*100/DAY(EOMONTH(U293,0)),
IF(AND(F293="Peretoe teenus",H293&lt;[2]an!$M$37,S293="kahepoolne vajaduspõhine",U293&gt;=[2]an!$M$37,U293&lt;=[2]an!$M$38,RANK(D293,$D293:$D293)+COUNTIFS($D$2:D293,D293,$F$2:F293,F293)-1&gt;1),"",
IF(AND(F293="Peretoe teenus",H293&lt;[2]an!$M$37,S293="kahepoolne vajaduspõhine",U293&gt;[2]an!$M$38,RANK(D293,$D293:$D293)+COUNTIFS($D$2:D293,D293,$F$2:F293,F293)-1=1),X293,
IF(AND(F293="Peretoe teenus",H293&lt;[2]an!$M$37,S293="kahepoolne vajaduspõhine",U293&gt;[2]an!$M$38,RANK(D293,$D293:$D293)+COUNTIFS($D$2:D293,D293,$F$2:F293,F293)-1&gt;1),"",X293*W293)))))))))))))),"")</f>
        <v/>
      </c>
      <c r="Z293" s="18" t="str">
        <f t="shared" si="13"/>
        <v/>
      </c>
      <c r="AA293" s="19" t="str">
        <f>IFERROR(VLOOKUP(E293,[2]an!$A$3:$B$81,2,FALSE),"")</f>
        <v/>
      </c>
      <c r="AB293" s="19" t="str">
        <f>IFERROR(VLOOKUP(AA293,[2]an!$C$2:$D$16,2,FALSE),"")</f>
        <v/>
      </c>
      <c r="AC293" s="20"/>
      <c r="AD293" s="21" t="str">
        <f>IF(A293=[2]an!$F$36,VLOOKUP([2]an!$F$36,[2]an!$F$36:$H$36,3,FALSE),IF(A293=[2]an!$F$35,VLOOKUP([2]an!$F$35,[2]an!$F$35:$H$35,3,FALSE),IF(A293=[2]an!$F$33,VLOOKUP([2]an!$F$33,[2]an!$F$33:$H$33,3,FALSE),IF(A293=[2]an!$F$31,VLOOKUP([2]an!$F$31,[2]an!$F$31:$H$31,3,FALSE),""))))</f>
        <v/>
      </c>
    </row>
    <row r="294" spans="6:30" x14ac:dyDescent="0.2">
      <c r="F294" s="10"/>
      <c r="G294" s="8" t="str">
        <f t="shared" si="14"/>
        <v/>
      </c>
      <c r="H294" s="13"/>
      <c r="K294" s="13"/>
      <c r="L294" s="10"/>
      <c r="M294" s="10"/>
      <c r="S294" s="8" t="str">
        <f>IFERROR(VLOOKUP(D294,[1]peretoe_teenus!$A$2:$L$2000,5,FALSE),"")</f>
        <v/>
      </c>
      <c r="U294" s="13"/>
      <c r="V294" s="15" t="str" cm="1">
        <f t="array" ref="V294">IFERROR(IF(AND(F294="Tugigrupp",RANK(K294,$K294:$K294)+COUNTIFS($K$2:K294,K294,$L$2:L294,L294,$M$2:M294,M294,$I$2:I294,I294,$G$2:G294,G294,$F$2:F294,F294)-1=1),SUMPRODUCT(($F$2:$F$4154=F294)*($G$2:$G$4154=G294)*($K$2:$K$4154=K294)*($I$2:$I$4154=I294)*($L$2:$L$4154=L294)*($M$2:$M$4154=M294)),""),"")</f>
        <v/>
      </c>
      <c r="W294" s="15" t="str">
        <f t="shared" si="12"/>
        <v/>
      </c>
      <c r="X294" s="16" t="str">
        <f>IF(AND(A294=[2]an!$G$38,F294=[2]an!$E$40),[2]an!$G$40,IF(AND(A294=[2]an!$G$38,F294=[2]an!$E$41),[2]an!$G$41,IF(AND(A294=[2]an!$G$38,F294=[2]an!$E$39,H294&gt;=[2]an!$M$37),[2]an!$G$39,
IF(AND(A294=[2]an!$G$38,F294=[2]an!$E$39,H294&lt;[2]an!$M$37,S294="kahepoolne vajaduspõhine",U294=""),[2]an!$M$40,
IF(AND(A294=[2]an!$G$38,F294=[2]an!$E$39,H294&lt;[2]an!$M$37,S294="kahepoolne vajaduspõhine",U294&lt;&gt;""),[2]an!$G$39,
IF(AND(A294=[2]an!$G$38,F294=[2]an!$E$39,H294&lt;[2]an!$M$37,S294&lt;&gt;"kahepoolne vajaduspõhine"),[2]an!$G$39,
IF(AND(A294=[2]an!$G$38,F294=[2]an!$E$42),[2]an!$G$42,
IF(AND(A294=[2]an!$H$38,F294=[2]an!$E$40),[2]an!$H$40,IF(AND(A294=[2]an!$H$38,F294=[2]an!$E$41),[2]an!$H$41,IF(AND(A294=[2]an!$H$38,F294=[2]an!$E$39,H294&gt;=[2]an!$M$37),[2]an!$H$39,
IF(AND(A294=[2]an!$H$38,F294=[2]an!$E$39,H294&lt;[2]an!$M$37,S294="kahepoolne vajaduspõhine",U294=""),[2]an!$M$40,
IF(AND(A294=[2]an!$H$38,F294=[2]an!$E$39,H294&lt;[2]an!$M$37,S294="kahepoolne vajaduspõhine",U294&lt;&gt;""),[2]an!$H$39,
IF(AND(A294=[2]an!$H$38,F294=[2]an!$E$39,H294&lt;[2]an!$M$37,S294&lt;&gt;"kahepoolne vajaduspõhine"),[2]an!$H$39,
IF(AND(A294=[2]an!$H$38,F294=[2]an!$E$42),[2]an!$H$42,
IF(AND(A294=[2]an!$I$38,F294=[2]an!$E$40),[2]an!$I$40,IF(AND(A294=[2]an!$I$38,F294=[2]an!$E$41),[2]an!$I$41,IF(AND(A294=[2]an!$I$38,F294=[2]an!$E$39,H294&gt;=[2]an!$M$37),[2]an!$I$39,
IF(AND(A294=[2]an!$I$38,F294=[2]an!$E$39,H294&lt;[2]an!$M$37,S294="kahepoolne vajaduspõhine",U294=""),[2]an!$M$40,
IF(AND(A294=[2]an!$I$38,F294=[2]an!$E$39,H294&lt;[2]an!$M$37,S294="kahepoolne vajaduspõhine",U294&lt;&gt;""),[2]an!$I$39,
IF(AND(A294=[2]an!$I$38,F294=[2]an!$E$39,H294&lt;[2]an!$M$37,S294&lt;&gt;"kahepoolne vajaduspõhine"),[2]an!$I$39,
IF(AND(A294=[2]an!$I$38,F294=[2]an!$E$42),[2]an!$I$42,
IF(AND(A294=[2]an!$J$38,F294=[2]an!$E$40),[2]an!$J$40,IF(AND(A294=[2]an!$J$38,F294=[2]an!$E$41),[2]an!$J$41,IF(AND(A294=[2]an!$J$38,F294=[2]an!$E$39,H294&gt;=[2]an!$M$37),[2]an!$J$39,
IF(AND(A294=[2]an!$J$38,F294=[2]an!$E$39,H294&lt;[2]an!$M$37,S294="kahepoolne vajaduspõhine",U294=""),[2]an!$M$40,
IF(AND(A294=[2]an!$J$38,F294=[2]an!$E$39,H294&lt;[2]an!$M$37,S294="kahepoolne vajaduspõhine",U294&lt;&gt;""),[2]an!$J$39,
IF(AND(A294=[2]an!$J$38,F294=[2]an!$E$39,H294&lt;[2]an!$M$37,S294&lt;&gt;"kahepoolne vajaduspõhine"),[2]an!$J$39,
IF(AND(A294=[2]an!$J$38,F294=[2]an!$E$42),[2]an!$J$42,""))))))))))))))))))))))))))))</f>
        <v/>
      </c>
      <c r="Y294" s="17" t="str">
        <f>IFERROR(IF(F294="Tugigrupp",0,
IF(AND(F294="Peretoe teenus",H294&gt;=[2]an!$M$37,RANK(D294,$D294:$D294)+COUNTIFS($D$2:D294,D294,$F$2:F294,F294)-1&gt;1),"",
IF(AND(F294="Peretoe teenus",H294&gt;=[2]an!$M$37,RANK(D294,$D294:$D294)+COUNTIFS($D$2:D294,D294,$F$2:F294,F294)-1=1,MONTH(H294)=MONTH(K294)=TRUE,YEAR(H294)=YEAR(K294)=TRUE),((EOMONTH(H294,0)-H294+1)*X294)/DAY(EOMONTH(H294,0)),
IF(AND(F294="Peretoe teenus",H294&gt;=[2]an!$M$37,RANK(D294,$D294:$D294)+COUNTIFS($D$2:D294,D294,$F$2:F294,F294)-1=1),X294,
IF(AND(F294="Peretoe teenus",H294&lt;[2]an!$M$37,S294&lt;&gt;"kahepoolne vajaduspõhine",RANK(D294,$D294:$D294)+COUNTIFS($D$2:D294,D294,$F$2:F294,F294)-1=1),X294,
IF(AND(F294="Peretoe teenus",H294&lt;[2]an!$M$37,S294&lt;&gt;"kahepoolne vajaduspõhine",RANK(D294,$D294:$D294)+COUNTIFS($D$2:D294,D294,$F$2:F294,F294)-1&gt;1),"",
IF(AND(F294="Peretoe teenus",H294&lt;[2]an!$M$37,S294="kahepoolne vajaduspõhine",U294="",RANK(D294,$D294:$D294)+COUNTIFS($D$2:D294,D294,$F$2:F294,F294)-1=1),X294,
IF(AND(F294="Peretoe teenus",H294&lt;[2]an!$M$37,S294="kahepoolne vajaduspõhine",U294="",RANK(D294,$D294:$D294)+COUNTIFS($D$2:D294,D294,$F$2:F294,F294)-1&gt;1),"",
IF(AND(F294="Peretoe teenus",H294&lt;[2]an!$M$37,S294="kahepoolne vajaduspõhine",U294&lt;[2]an!$M$37,RANK(D294,$D294:$D294)+COUNTIFS($D$2:D294,D294,$F$2:F294,F294)-1=1),X294,
IF(AND(F294="Peretoe teenus",H294&lt;[2]an!$M$37,S294="kahepoolne vajaduspõhine",U294&lt;[2]an!$M$37,RANK(D294,$D294:$D294)+COUNTIFS($D$2:D294,D294,$F$2:F294,F294)-1&gt;1),"",
IF(AND(F294="Peretoe teenus",H294&lt;[2]an!$M$37,S294="kahepoolne vajaduspõhine",U294&gt;=[2]an!$M$37,U294&lt;=[2]an!$M$38,RANK(D294,$D294:$D294)+COUNTIFS($D$2:D294,D294,$F$2:F294,F294)-1=1),
((EOMONTH(U294,0)-U294+1)*X294)/DAY(EOMONTH(U294,0))+(DAY(U294)-1)*100/DAY(EOMONTH(U294,0)),
IF(AND(F294="Peretoe teenus",H294&lt;[2]an!$M$37,S294="kahepoolne vajaduspõhine",U294&gt;=[2]an!$M$37,U294&lt;=[2]an!$M$38,RANK(D294,$D294:$D294)+COUNTIFS($D$2:D294,D294,$F$2:F294,F294)-1&gt;1),"",
IF(AND(F294="Peretoe teenus",H294&lt;[2]an!$M$37,S294="kahepoolne vajaduspõhine",U294&gt;[2]an!$M$38,RANK(D294,$D294:$D294)+COUNTIFS($D$2:D294,D294,$F$2:F294,F294)-1=1),X294,
IF(AND(F294="Peretoe teenus",H294&lt;[2]an!$M$37,S294="kahepoolne vajaduspõhine",U294&gt;[2]an!$M$38,RANK(D294,$D294:$D294)+COUNTIFS($D$2:D294,D294,$F$2:F294,F294)-1&gt;1),"",X294*W294)))))))))))))),"")</f>
        <v/>
      </c>
      <c r="Z294" s="18" t="str">
        <f t="shared" si="13"/>
        <v/>
      </c>
      <c r="AA294" s="19" t="str">
        <f>IFERROR(VLOOKUP(E294,[2]an!$A$3:$B$81,2,FALSE),"")</f>
        <v/>
      </c>
      <c r="AB294" s="19" t="str">
        <f>IFERROR(VLOOKUP(AA294,[2]an!$C$2:$D$16,2,FALSE),"")</f>
        <v/>
      </c>
      <c r="AC294" s="20"/>
      <c r="AD294" s="21" t="str">
        <f>IF(A294=[2]an!$F$36,VLOOKUP([2]an!$F$36,[2]an!$F$36:$H$36,3,FALSE),IF(A294=[2]an!$F$35,VLOOKUP([2]an!$F$35,[2]an!$F$35:$H$35,3,FALSE),IF(A294=[2]an!$F$33,VLOOKUP([2]an!$F$33,[2]an!$F$33:$H$33,3,FALSE),IF(A294=[2]an!$F$31,VLOOKUP([2]an!$F$31,[2]an!$F$31:$H$31,3,FALSE),""))))</f>
        <v/>
      </c>
    </row>
    <row r="295" spans="6:30" x14ac:dyDescent="0.2">
      <c r="F295" s="10"/>
      <c r="G295" s="8" t="str">
        <f t="shared" si="14"/>
        <v/>
      </c>
      <c r="H295" s="13"/>
      <c r="K295" s="13"/>
      <c r="L295" s="10"/>
      <c r="M295" s="10"/>
      <c r="S295" s="8" t="str">
        <f>IFERROR(VLOOKUP(D295,[1]peretoe_teenus!$A$2:$L$2000,5,FALSE),"")</f>
        <v/>
      </c>
      <c r="U295" s="13"/>
      <c r="V295" s="15" t="str" cm="1">
        <f t="array" ref="V295">IFERROR(IF(AND(F295="Tugigrupp",RANK(K295,$K295:$K295)+COUNTIFS($K$2:K295,K295,$L$2:L295,L295,$M$2:M295,M295,$I$2:I295,I295,$G$2:G295,G295,$F$2:F295,F295)-1=1),SUMPRODUCT(($F$2:$F$4154=F295)*($G$2:$G$4154=G295)*($K$2:$K$4154=K295)*($I$2:$I$4154=I295)*($L$2:$L$4154=L295)*($M$2:$M$4154=M295)),""),"")</f>
        <v/>
      </c>
      <c r="W295" s="15" t="str">
        <f t="shared" si="12"/>
        <v/>
      </c>
      <c r="X295" s="16" t="str">
        <f>IF(AND(A295=[2]an!$G$38,F295=[2]an!$E$40),[2]an!$G$40,IF(AND(A295=[2]an!$G$38,F295=[2]an!$E$41),[2]an!$G$41,IF(AND(A295=[2]an!$G$38,F295=[2]an!$E$39,H295&gt;=[2]an!$M$37),[2]an!$G$39,
IF(AND(A295=[2]an!$G$38,F295=[2]an!$E$39,H295&lt;[2]an!$M$37,S295="kahepoolne vajaduspõhine",U295=""),[2]an!$M$40,
IF(AND(A295=[2]an!$G$38,F295=[2]an!$E$39,H295&lt;[2]an!$M$37,S295="kahepoolne vajaduspõhine",U295&lt;&gt;""),[2]an!$G$39,
IF(AND(A295=[2]an!$G$38,F295=[2]an!$E$39,H295&lt;[2]an!$M$37,S295&lt;&gt;"kahepoolne vajaduspõhine"),[2]an!$G$39,
IF(AND(A295=[2]an!$G$38,F295=[2]an!$E$42),[2]an!$G$42,
IF(AND(A295=[2]an!$H$38,F295=[2]an!$E$40),[2]an!$H$40,IF(AND(A295=[2]an!$H$38,F295=[2]an!$E$41),[2]an!$H$41,IF(AND(A295=[2]an!$H$38,F295=[2]an!$E$39,H295&gt;=[2]an!$M$37),[2]an!$H$39,
IF(AND(A295=[2]an!$H$38,F295=[2]an!$E$39,H295&lt;[2]an!$M$37,S295="kahepoolne vajaduspõhine",U295=""),[2]an!$M$40,
IF(AND(A295=[2]an!$H$38,F295=[2]an!$E$39,H295&lt;[2]an!$M$37,S295="kahepoolne vajaduspõhine",U295&lt;&gt;""),[2]an!$H$39,
IF(AND(A295=[2]an!$H$38,F295=[2]an!$E$39,H295&lt;[2]an!$M$37,S295&lt;&gt;"kahepoolne vajaduspõhine"),[2]an!$H$39,
IF(AND(A295=[2]an!$H$38,F295=[2]an!$E$42),[2]an!$H$42,
IF(AND(A295=[2]an!$I$38,F295=[2]an!$E$40),[2]an!$I$40,IF(AND(A295=[2]an!$I$38,F295=[2]an!$E$41),[2]an!$I$41,IF(AND(A295=[2]an!$I$38,F295=[2]an!$E$39,H295&gt;=[2]an!$M$37),[2]an!$I$39,
IF(AND(A295=[2]an!$I$38,F295=[2]an!$E$39,H295&lt;[2]an!$M$37,S295="kahepoolne vajaduspõhine",U295=""),[2]an!$M$40,
IF(AND(A295=[2]an!$I$38,F295=[2]an!$E$39,H295&lt;[2]an!$M$37,S295="kahepoolne vajaduspõhine",U295&lt;&gt;""),[2]an!$I$39,
IF(AND(A295=[2]an!$I$38,F295=[2]an!$E$39,H295&lt;[2]an!$M$37,S295&lt;&gt;"kahepoolne vajaduspõhine"),[2]an!$I$39,
IF(AND(A295=[2]an!$I$38,F295=[2]an!$E$42),[2]an!$I$42,
IF(AND(A295=[2]an!$J$38,F295=[2]an!$E$40),[2]an!$J$40,IF(AND(A295=[2]an!$J$38,F295=[2]an!$E$41),[2]an!$J$41,IF(AND(A295=[2]an!$J$38,F295=[2]an!$E$39,H295&gt;=[2]an!$M$37),[2]an!$J$39,
IF(AND(A295=[2]an!$J$38,F295=[2]an!$E$39,H295&lt;[2]an!$M$37,S295="kahepoolne vajaduspõhine",U295=""),[2]an!$M$40,
IF(AND(A295=[2]an!$J$38,F295=[2]an!$E$39,H295&lt;[2]an!$M$37,S295="kahepoolne vajaduspõhine",U295&lt;&gt;""),[2]an!$J$39,
IF(AND(A295=[2]an!$J$38,F295=[2]an!$E$39,H295&lt;[2]an!$M$37,S295&lt;&gt;"kahepoolne vajaduspõhine"),[2]an!$J$39,
IF(AND(A295=[2]an!$J$38,F295=[2]an!$E$42),[2]an!$J$42,""))))))))))))))))))))))))))))</f>
        <v/>
      </c>
      <c r="Y295" s="17" t="str">
        <f>IFERROR(IF(F295="Tugigrupp",0,
IF(AND(F295="Peretoe teenus",H295&gt;=[2]an!$M$37,RANK(D295,$D295:$D295)+COUNTIFS($D$2:D295,D295,$F$2:F295,F295)-1&gt;1),"",
IF(AND(F295="Peretoe teenus",H295&gt;=[2]an!$M$37,RANK(D295,$D295:$D295)+COUNTIFS($D$2:D295,D295,$F$2:F295,F295)-1=1,MONTH(H295)=MONTH(K295)=TRUE,YEAR(H295)=YEAR(K295)=TRUE),((EOMONTH(H295,0)-H295+1)*X295)/DAY(EOMONTH(H295,0)),
IF(AND(F295="Peretoe teenus",H295&gt;=[2]an!$M$37,RANK(D295,$D295:$D295)+COUNTIFS($D$2:D295,D295,$F$2:F295,F295)-1=1),X295,
IF(AND(F295="Peretoe teenus",H295&lt;[2]an!$M$37,S295&lt;&gt;"kahepoolne vajaduspõhine",RANK(D295,$D295:$D295)+COUNTIFS($D$2:D295,D295,$F$2:F295,F295)-1=1),X295,
IF(AND(F295="Peretoe teenus",H295&lt;[2]an!$M$37,S295&lt;&gt;"kahepoolne vajaduspõhine",RANK(D295,$D295:$D295)+COUNTIFS($D$2:D295,D295,$F$2:F295,F295)-1&gt;1),"",
IF(AND(F295="Peretoe teenus",H295&lt;[2]an!$M$37,S295="kahepoolne vajaduspõhine",U295="",RANK(D295,$D295:$D295)+COUNTIFS($D$2:D295,D295,$F$2:F295,F295)-1=1),X295,
IF(AND(F295="Peretoe teenus",H295&lt;[2]an!$M$37,S295="kahepoolne vajaduspõhine",U295="",RANK(D295,$D295:$D295)+COUNTIFS($D$2:D295,D295,$F$2:F295,F295)-1&gt;1),"",
IF(AND(F295="Peretoe teenus",H295&lt;[2]an!$M$37,S295="kahepoolne vajaduspõhine",U295&lt;[2]an!$M$37,RANK(D295,$D295:$D295)+COUNTIFS($D$2:D295,D295,$F$2:F295,F295)-1=1),X295,
IF(AND(F295="Peretoe teenus",H295&lt;[2]an!$M$37,S295="kahepoolne vajaduspõhine",U295&lt;[2]an!$M$37,RANK(D295,$D295:$D295)+COUNTIFS($D$2:D295,D295,$F$2:F295,F295)-1&gt;1),"",
IF(AND(F295="Peretoe teenus",H295&lt;[2]an!$M$37,S295="kahepoolne vajaduspõhine",U295&gt;=[2]an!$M$37,U295&lt;=[2]an!$M$38,RANK(D295,$D295:$D295)+COUNTIFS($D$2:D295,D295,$F$2:F295,F295)-1=1),
((EOMONTH(U295,0)-U295+1)*X295)/DAY(EOMONTH(U295,0))+(DAY(U295)-1)*100/DAY(EOMONTH(U295,0)),
IF(AND(F295="Peretoe teenus",H295&lt;[2]an!$M$37,S295="kahepoolne vajaduspõhine",U295&gt;=[2]an!$M$37,U295&lt;=[2]an!$M$38,RANK(D295,$D295:$D295)+COUNTIFS($D$2:D295,D295,$F$2:F295,F295)-1&gt;1),"",
IF(AND(F295="Peretoe teenus",H295&lt;[2]an!$M$37,S295="kahepoolne vajaduspõhine",U295&gt;[2]an!$M$38,RANK(D295,$D295:$D295)+COUNTIFS($D$2:D295,D295,$F$2:F295,F295)-1=1),X295,
IF(AND(F295="Peretoe teenus",H295&lt;[2]an!$M$37,S295="kahepoolne vajaduspõhine",U295&gt;[2]an!$M$38,RANK(D295,$D295:$D295)+COUNTIFS($D$2:D295,D295,$F$2:F295,F295)-1&gt;1),"",X295*W295)))))))))))))),"")</f>
        <v/>
      </c>
      <c r="Z295" s="18" t="str">
        <f t="shared" si="13"/>
        <v/>
      </c>
      <c r="AA295" s="19" t="str">
        <f>IFERROR(VLOOKUP(E295,[2]an!$A$3:$B$81,2,FALSE),"")</f>
        <v/>
      </c>
      <c r="AB295" s="19" t="str">
        <f>IFERROR(VLOOKUP(AA295,[2]an!$C$2:$D$16,2,FALSE),"")</f>
        <v/>
      </c>
      <c r="AC295" s="20"/>
      <c r="AD295" s="21" t="str">
        <f>IF(A295=[2]an!$F$36,VLOOKUP([2]an!$F$36,[2]an!$F$36:$H$36,3,FALSE),IF(A295=[2]an!$F$35,VLOOKUP([2]an!$F$35,[2]an!$F$35:$H$35,3,FALSE),IF(A295=[2]an!$F$33,VLOOKUP([2]an!$F$33,[2]an!$F$33:$H$33,3,FALSE),IF(A295=[2]an!$F$31,VLOOKUP([2]an!$F$31,[2]an!$F$31:$H$31,3,FALSE),""))))</f>
        <v/>
      </c>
    </row>
    <row r="296" spans="6:30" x14ac:dyDescent="0.2">
      <c r="F296" s="10"/>
      <c r="G296" s="8" t="str">
        <f t="shared" si="14"/>
        <v/>
      </c>
      <c r="H296" s="13"/>
      <c r="K296" s="13"/>
      <c r="L296" s="10"/>
      <c r="M296" s="10"/>
      <c r="S296" s="8" t="str">
        <f>IFERROR(VLOOKUP(D296,[1]peretoe_teenus!$A$2:$L$2000,5,FALSE),"")</f>
        <v/>
      </c>
      <c r="U296" s="13"/>
      <c r="V296" s="15" t="str" cm="1">
        <f t="array" ref="V296">IFERROR(IF(AND(F296="Tugigrupp",RANK(K296,$K296:$K296)+COUNTIFS($K$2:K296,K296,$L$2:L296,L296,$M$2:M296,M296,$I$2:I296,I296,$G$2:G296,G296,$F$2:F296,F296)-1=1),SUMPRODUCT(($F$2:$F$4154=F296)*($G$2:$G$4154=G296)*($K$2:$K$4154=K296)*($I$2:$I$4154=I296)*($L$2:$L$4154=L296)*($M$2:$M$4154=M296)),""),"")</f>
        <v/>
      </c>
      <c r="W296" s="15" t="str">
        <f t="shared" si="12"/>
        <v/>
      </c>
      <c r="X296" s="16" t="str">
        <f>IF(AND(A296=[2]an!$G$38,F296=[2]an!$E$40),[2]an!$G$40,IF(AND(A296=[2]an!$G$38,F296=[2]an!$E$41),[2]an!$G$41,IF(AND(A296=[2]an!$G$38,F296=[2]an!$E$39,H296&gt;=[2]an!$M$37),[2]an!$G$39,
IF(AND(A296=[2]an!$G$38,F296=[2]an!$E$39,H296&lt;[2]an!$M$37,S296="kahepoolne vajaduspõhine",U296=""),[2]an!$M$40,
IF(AND(A296=[2]an!$G$38,F296=[2]an!$E$39,H296&lt;[2]an!$M$37,S296="kahepoolne vajaduspõhine",U296&lt;&gt;""),[2]an!$G$39,
IF(AND(A296=[2]an!$G$38,F296=[2]an!$E$39,H296&lt;[2]an!$M$37,S296&lt;&gt;"kahepoolne vajaduspõhine"),[2]an!$G$39,
IF(AND(A296=[2]an!$G$38,F296=[2]an!$E$42),[2]an!$G$42,
IF(AND(A296=[2]an!$H$38,F296=[2]an!$E$40),[2]an!$H$40,IF(AND(A296=[2]an!$H$38,F296=[2]an!$E$41),[2]an!$H$41,IF(AND(A296=[2]an!$H$38,F296=[2]an!$E$39,H296&gt;=[2]an!$M$37),[2]an!$H$39,
IF(AND(A296=[2]an!$H$38,F296=[2]an!$E$39,H296&lt;[2]an!$M$37,S296="kahepoolne vajaduspõhine",U296=""),[2]an!$M$40,
IF(AND(A296=[2]an!$H$38,F296=[2]an!$E$39,H296&lt;[2]an!$M$37,S296="kahepoolne vajaduspõhine",U296&lt;&gt;""),[2]an!$H$39,
IF(AND(A296=[2]an!$H$38,F296=[2]an!$E$39,H296&lt;[2]an!$M$37,S296&lt;&gt;"kahepoolne vajaduspõhine"),[2]an!$H$39,
IF(AND(A296=[2]an!$H$38,F296=[2]an!$E$42),[2]an!$H$42,
IF(AND(A296=[2]an!$I$38,F296=[2]an!$E$40),[2]an!$I$40,IF(AND(A296=[2]an!$I$38,F296=[2]an!$E$41),[2]an!$I$41,IF(AND(A296=[2]an!$I$38,F296=[2]an!$E$39,H296&gt;=[2]an!$M$37),[2]an!$I$39,
IF(AND(A296=[2]an!$I$38,F296=[2]an!$E$39,H296&lt;[2]an!$M$37,S296="kahepoolne vajaduspõhine",U296=""),[2]an!$M$40,
IF(AND(A296=[2]an!$I$38,F296=[2]an!$E$39,H296&lt;[2]an!$M$37,S296="kahepoolne vajaduspõhine",U296&lt;&gt;""),[2]an!$I$39,
IF(AND(A296=[2]an!$I$38,F296=[2]an!$E$39,H296&lt;[2]an!$M$37,S296&lt;&gt;"kahepoolne vajaduspõhine"),[2]an!$I$39,
IF(AND(A296=[2]an!$I$38,F296=[2]an!$E$42),[2]an!$I$42,
IF(AND(A296=[2]an!$J$38,F296=[2]an!$E$40),[2]an!$J$40,IF(AND(A296=[2]an!$J$38,F296=[2]an!$E$41),[2]an!$J$41,IF(AND(A296=[2]an!$J$38,F296=[2]an!$E$39,H296&gt;=[2]an!$M$37),[2]an!$J$39,
IF(AND(A296=[2]an!$J$38,F296=[2]an!$E$39,H296&lt;[2]an!$M$37,S296="kahepoolne vajaduspõhine",U296=""),[2]an!$M$40,
IF(AND(A296=[2]an!$J$38,F296=[2]an!$E$39,H296&lt;[2]an!$M$37,S296="kahepoolne vajaduspõhine",U296&lt;&gt;""),[2]an!$J$39,
IF(AND(A296=[2]an!$J$38,F296=[2]an!$E$39,H296&lt;[2]an!$M$37,S296&lt;&gt;"kahepoolne vajaduspõhine"),[2]an!$J$39,
IF(AND(A296=[2]an!$J$38,F296=[2]an!$E$42),[2]an!$J$42,""))))))))))))))))))))))))))))</f>
        <v/>
      </c>
      <c r="Y296" s="17" t="str">
        <f>IFERROR(IF(F296="Tugigrupp",0,
IF(AND(F296="Peretoe teenus",H296&gt;=[2]an!$M$37,RANK(D296,$D296:$D296)+COUNTIFS($D$2:D296,D296,$F$2:F296,F296)-1&gt;1),"",
IF(AND(F296="Peretoe teenus",H296&gt;=[2]an!$M$37,RANK(D296,$D296:$D296)+COUNTIFS($D$2:D296,D296,$F$2:F296,F296)-1=1,MONTH(H296)=MONTH(K296)=TRUE,YEAR(H296)=YEAR(K296)=TRUE),((EOMONTH(H296,0)-H296+1)*X296)/DAY(EOMONTH(H296,0)),
IF(AND(F296="Peretoe teenus",H296&gt;=[2]an!$M$37,RANK(D296,$D296:$D296)+COUNTIFS($D$2:D296,D296,$F$2:F296,F296)-1=1),X296,
IF(AND(F296="Peretoe teenus",H296&lt;[2]an!$M$37,S296&lt;&gt;"kahepoolne vajaduspõhine",RANK(D296,$D296:$D296)+COUNTIFS($D$2:D296,D296,$F$2:F296,F296)-1=1),X296,
IF(AND(F296="Peretoe teenus",H296&lt;[2]an!$M$37,S296&lt;&gt;"kahepoolne vajaduspõhine",RANK(D296,$D296:$D296)+COUNTIFS($D$2:D296,D296,$F$2:F296,F296)-1&gt;1),"",
IF(AND(F296="Peretoe teenus",H296&lt;[2]an!$M$37,S296="kahepoolne vajaduspõhine",U296="",RANK(D296,$D296:$D296)+COUNTIFS($D$2:D296,D296,$F$2:F296,F296)-1=1),X296,
IF(AND(F296="Peretoe teenus",H296&lt;[2]an!$M$37,S296="kahepoolne vajaduspõhine",U296="",RANK(D296,$D296:$D296)+COUNTIFS($D$2:D296,D296,$F$2:F296,F296)-1&gt;1),"",
IF(AND(F296="Peretoe teenus",H296&lt;[2]an!$M$37,S296="kahepoolne vajaduspõhine",U296&lt;[2]an!$M$37,RANK(D296,$D296:$D296)+COUNTIFS($D$2:D296,D296,$F$2:F296,F296)-1=1),X296,
IF(AND(F296="Peretoe teenus",H296&lt;[2]an!$M$37,S296="kahepoolne vajaduspõhine",U296&lt;[2]an!$M$37,RANK(D296,$D296:$D296)+COUNTIFS($D$2:D296,D296,$F$2:F296,F296)-1&gt;1),"",
IF(AND(F296="Peretoe teenus",H296&lt;[2]an!$M$37,S296="kahepoolne vajaduspõhine",U296&gt;=[2]an!$M$37,U296&lt;=[2]an!$M$38,RANK(D296,$D296:$D296)+COUNTIFS($D$2:D296,D296,$F$2:F296,F296)-1=1),
((EOMONTH(U296,0)-U296+1)*X296)/DAY(EOMONTH(U296,0))+(DAY(U296)-1)*100/DAY(EOMONTH(U296,0)),
IF(AND(F296="Peretoe teenus",H296&lt;[2]an!$M$37,S296="kahepoolne vajaduspõhine",U296&gt;=[2]an!$M$37,U296&lt;=[2]an!$M$38,RANK(D296,$D296:$D296)+COUNTIFS($D$2:D296,D296,$F$2:F296,F296)-1&gt;1),"",
IF(AND(F296="Peretoe teenus",H296&lt;[2]an!$M$37,S296="kahepoolne vajaduspõhine",U296&gt;[2]an!$M$38,RANK(D296,$D296:$D296)+COUNTIFS($D$2:D296,D296,$F$2:F296,F296)-1=1),X296,
IF(AND(F296="Peretoe teenus",H296&lt;[2]an!$M$37,S296="kahepoolne vajaduspõhine",U296&gt;[2]an!$M$38,RANK(D296,$D296:$D296)+COUNTIFS($D$2:D296,D296,$F$2:F296,F296)-1&gt;1),"",X296*W296)))))))))))))),"")</f>
        <v/>
      </c>
      <c r="Z296" s="18" t="str">
        <f t="shared" si="13"/>
        <v/>
      </c>
      <c r="AA296" s="19" t="str">
        <f>IFERROR(VLOOKUP(E296,[2]an!$A$3:$B$81,2,FALSE),"")</f>
        <v/>
      </c>
      <c r="AB296" s="19" t="str">
        <f>IFERROR(VLOOKUP(AA296,[2]an!$C$2:$D$16,2,FALSE),"")</f>
        <v/>
      </c>
      <c r="AC296" s="20"/>
      <c r="AD296" s="21" t="str">
        <f>IF(A296=[2]an!$F$36,VLOOKUP([2]an!$F$36,[2]an!$F$36:$H$36,3,FALSE),IF(A296=[2]an!$F$35,VLOOKUP([2]an!$F$35,[2]an!$F$35:$H$35,3,FALSE),IF(A296=[2]an!$F$33,VLOOKUP([2]an!$F$33,[2]an!$F$33:$H$33,3,FALSE),IF(A296=[2]an!$F$31,VLOOKUP([2]an!$F$31,[2]an!$F$31:$H$31,3,FALSE),""))))</f>
        <v/>
      </c>
    </row>
    <row r="297" spans="6:30" x14ac:dyDescent="0.2">
      <c r="F297" s="10"/>
      <c r="G297" s="8" t="str">
        <f t="shared" si="14"/>
        <v/>
      </c>
      <c r="H297" s="13"/>
      <c r="K297" s="13"/>
      <c r="L297" s="10"/>
      <c r="M297" s="10"/>
      <c r="S297" s="8" t="str">
        <f>IFERROR(VLOOKUP(D297,[1]peretoe_teenus!$A$2:$L$2000,5,FALSE),"")</f>
        <v/>
      </c>
      <c r="U297" s="13"/>
      <c r="V297" s="15" t="str" cm="1">
        <f t="array" ref="V297">IFERROR(IF(AND(F297="Tugigrupp",RANK(K297,$K297:$K297)+COUNTIFS($K$2:K297,K297,$L$2:L297,L297,$M$2:M297,M297,$I$2:I297,I297,$G$2:G297,G297,$F$2:F297,F297)-1=1),SUMPRODUCT(($F$2:$F$4154=F297)*($G$2:$G$4154=G297)*($K$2:$K$4154=K297)*($I$2:$I$4154=I297)*($L$2:$L$4154=L297)*($M$2:$M$4154=M297)),""),"")</f>
        <v/>
      </c>
      <c r="W297" s="15" t="str">
        <f t="shared" si="12"/>
        <v/>
      </c>
      <c r="X297" s="16" t="str">
        <f>IF(AND(A297=[2]an!$G$38,F297=[2]an!$E$40),[2]an!$G$40,IF(AND(A297=[2]an!$G$38,F297=[2]an!$E$41),[2]an!$G$41,IF(AND(A297=[2]an!$G$38,F297=[2]an!$E$39,H297&gt;=[2]an!$M$37),[2]an!$G$39,
IF(AND(A297=[2]an!$G$38,F297=[2]an!$E$39,H297&lt;[2]an!$M$37,S297="kahepoolne vajaduspõhine",U297=""),[2]an!$M$40,
IF(AND(A297=[2]an!$G$38,F297=[2]an!$E$39,H297&lt;[2]an!$M$37,S297="kahepoolne vajaduspõhine",U297&lt;&gt;""),[2]an!$G$39,
IF(AND(A297=[2]an!$G$38,F297=[2]an!$E$39,H297&lt;[2]an!$M$37,S297&lt;&gt;"kahepoolne vajaduspõhine"),[2]an!$G$39,
IF(AND(A297=[2]an!$G$38,F297=[2]an!$E$42),[2]an!$G$42,
IF(AND(A297=[2]an!$H$38,F297=[2]an!$E$40),[2]an!$H$40,IF(AND(A297=[2]an!$H$38,F297=[2]an!$E$41),[2]an!$H$41,IF(AND(A297=[2]an!$H$38,F297=[2]an!$E$39,H297&gt;=[2]an!$M$37),[2]an!$H$39,
IF(AND(A297=[2]an!$H$38,F297=[2]an!$E$39,H297&lt;[2]an!$M$37,S297="kahepoolne vajaduspõhine",U297=""),[2]an!$M$40,
IF(AND(A297=[2]an!$H$38,F297=[2]an!$E$39,H297&lt;[2]an!$M$37,S297="kahepoolne vajaduspõhine",U297&lt;&gt;""),[2]an!$H$39,
IF(AND(A297=[2]an!$H$38,F297=[2]an!$E$39,H297&lt;[2]an!$M$37,S297&lt;&gt;"kahepoolne vajaduspõhine"),[2]an!$H$39,
IF(AND(A297=[2]an!$H$38,F297=[2]an!$E$42),[2]an!$H$42,
IF(AND(A297=[2]an!$I$38,F297=[2]an!$E$40),[2]an!$I$40,IF(AND(A297=[2]an!$I$38,F297=[2]an!$E$41),[2]an!$I$41,IF(AND(A297=[2]an!$I$38,F297=[2]an!$E$39,H297&gt;=[2]an!$M$37),[2]an!$I$39,
IF(AND(A297=[2]an!$I$38,F297=[2]an!$E$39,H297&lt;[2]an!$M$37,S297="kahepoolne vajaduspõhine",U297=""),[2]an!$M$40,
IF(AND(A297=[2]an!$I$38,F297=[2]an!$E$39,H297&lt;[2]an!$M$37,S297="kahepoolne vajaduspõhine",U297&lt;&gt;""),[2]an!$I$39,
IF(AND(A297=[2]an!$I$38,F297=[2]an!$E$39,H297&lt;[2]an!$M$37,S297&lt;&gt;"kahepoolne vajaduspõhine"),[2]an!$I$39,
IF(AND(A297=[2]an!$I$38,F297=[2]an!$E$42),[2]an!$I$42,
IF(AND(A297=[2]an!$J$38,F297=[2]an!$E$40),[2]an!$J$40,IF(AND(A297=[2]an!$J$38,F297=[2]an!$E$41),[2]an!$J$41,IF(AND(A297=[2]an!$J$38,F297=[2]an!$E$39,H297&gt;=[2]an!$M$37),[2]an!$J$39,
IF(AND(A297=[2]an!$J$38,F297=[2]an!$E$39,H297&lt;[2]an!$M$37,S297="kahepoolne vajaduspõhine",U297=""),[2]an!$M$40,
IF(AND(A297=[2]an!$J$38,F297=[2]an!$E$39,H297&lt;[2]an!$M$37,S297="kahepoolne vajaduspõhine",U297&lt;&gt;""),[2]an!$J$39,
IF(AND(A297=[2]an!$J$38,F297=[2]an!$E$39,H297&lt;[2]an!$M$37,S297&lt;&gt;"kahepoolne vajaduspõhine"),[2]an!$J$39,
IF(AND(A297=[2]an!$J$38,F297=[2]an!$E$42),[2]an!$J$42,""))))))))))))))))))))))))))))</f>
        <v/>
      </c>
      <c r="Y297" s="17" t="str">
        <f>IFERROR(IF(F297="Tugigrupp",0,
IF(AND(F297="Peretoe teenus",H297&gt;=[2]an!$M$37,RANK(D297,$D297:$D297)+COUNTIFS($D$2:D297,D297,$F$2:F297,F297)-1&gt;1),"",
IF(AND(F297="Peretoe teenus",H297&gt;=[2]an!$M$37,RANK(D297,$D297:$D297)+COUNTIFS($D$2:D297,D297,$F$2:F297,F297)-1=1,MONTH(H297)=MONTH(K297)=TRUE,YEAR(H297)=YEAR(K297)=TRUE),((EOMONTH(H297,0)-H297+1)*X297)/DAY(EOMONTH(H297,0)),
IF(AND(F297="Peretoe teenus",H297&gt;=[2]an!$M$37,RANK(D297,$D297:$D297)+COUNTIFS($D$2:D297,D297,$F$2:F297,F297)-1=1),X297,
IF(AND(F297="Peretoe teenus",H297&lt;[2]an!$M$37,S297&lt;&gt;"kahepoolne vajaduspõhine",RANK(D297,$D297:$D297)+COUNTIFS($D$2:D297,D297,$F$2:F297,F297)-1=1),X297,
IF(AND(F297="Peretoe teenus",H297&lt;[2]an!$M$37,S297&lt;&gt;"kahepoolne vajaduspõhine",RANK(D297,$D297:$D297)+COUNTIFS($D$2:D297,D297,$F$2:F297,F297)-1&gt;1),"",
IF(AND(F297="Peretoe teenus",H297&lt;[2]an!$M$37,S297="kahepoolne vajaduspõhine",U297="",RANK(D297,$D297:$D297)+COUNTIFS($D$2:D297,D297,$F$2:F297,F297)-1=1),X297,
IF(AND(F297="Peretoe teenus",H297&lt;[2]an!$M$37,S297="kahepoolne vajaduspõhine",U297="",RANK(D297,$D297:$D297)+COUNTIFS($D$2:D297,D297,$F$2:F297,F297)-1&gt;1),"",
IF(AND(F297="Peretoe teenus",H297&lt;[2]an!$M$37,S297="kahepoolne vajaduspõhine",U297&lt;[2]an!$M$37,RANK(D297,$D297:$D297)+COUNTIFS($D$2:D297,D297,$F$2:F297,F297)-1=1),X297,
IF(AND(F297="Peretoe teenus",H297&lt;[2]an!$M$37,S297="kahepoolne vajaduspõhine",U297&lt;[2]an!$M$37,RANK(D297,$D297:$D297)+COUNTIFS($D$2:D297,D297,$F$2:F297,F297)-1&gt;1),"",
IF(AND(F297="Peretoe teenus",H297&lt;[2]an!$M$37,S297="kahepoolne vajaduspõhine",U297&gt;=[2]an!$M$37,U297&lt;=[2]an!$M$38,RANK(D297,$D297:$D297)+COUNTIFS($D$2:D297,D297,$F$2:F297,F297)-1=1),
((EOMONTH(U297,0)-U297+1)*X297)/DAY(EOMONTH(U297,0))+(DAY(U297)-1)*100/DAY(EOMONTH(U297,0)),
IF(AND(F297="Peretoe teenus",H297&lt;[2]an!$M$37,S297="kahepoolne vajaduspõhine",U297&gt;=[2]an!$M$37,U297&lt;=[2]an!$M$38,RANK(D297,$D297:$D297)+COUNTIFS($D$2:D297,D297,$F$2:F297,F297)-1&gt;1),"",
IF(AND(F297="Peretoe teenus",H297&lt;[2]an!$M$37,S297="kahepoolne vajaduspõhine",U297&gt;[2]an!$M$38,RANK(D297,$D297:$D297)+COUNTIFS($D$2:D297,D297,$F$2:F297,F297)-1=1),X297,
IF(AND(F297="Peretoe teenus",H297&lt;[2]an!$M$37,S297="kahepoolne vajaduspõhine",U297&gt;[2]an!$M$38,RANK(D297,$D297:$D297)+COUNTIFS($D$2:D297,D297,$F$2:F297,F297)-1&gt;1),"",X297*W297)))))))))))))),"")</f>
        <v/>
      </c>
      <c r="Z297" s="18" t="str">
        <f t="shared" si="13"/>
        <v/>
      </c>
      <c r="AA297" s="19" t="str">
        <f>IFERROR(VLOOKUP(E297,[2]an!$A$3:$B$81,2,FALSE),"")</f>
        <v/>
      </c>
      <c r="AB297" s="19" t="str">
        <f>IFERROR(VLOOKUP(AA297,[2]an!$C$2:$D$16,2,FALSE),"")</f>
        <v/>
      </c>
      <c r="AC297" s="20"/>
      <c r="AD297" s="21" t="str">
        <f>IF(A297=[2]an!$F$36,VLOOKUP([2]an!$F$36,[2]an!$F$36:$H$36,3,FALSE),IF(A297=[2]an!$F$35,VLOOKUP([2]an!$F$35,[2]an!$F$35:$H$35,3,FALSE),IF(A297=[2]an!$F$33,VLOOKUP([2]an!$F$33,[2]an!$F$33:$H$33,3,FALSE),IF(A297=[2]an!$F$31,VLOOKUP([2]an!$F$31,[2]an!$F$31:$H$31,3,FALSE),""))))</f>
        <v/>
      </c>
    </row>
    <row r="298" spans="6:30" x14ac:dyDescent="0.2">
      <c r="F298" s="10"/>
      <c r="G298" s="8" t="str">
        <f t="shared" si="14"/>
        <v/>
      </c>
      <c r="H298" s="13"/>
      <c r="K298" s="13"/>
      <c r="L298" s="10"/>
      <c r="M298" s="10"/>
      <c r="S298" s="8" t="str">
        <f>IFERROR(VLOOKUP(D298,[1]peretoe_teenus!$A$2:$L$2000,5,FALSE),"")</f>
        <v/>
      </c>
      <c r="U298" s="13"/>
      <c r="V298" s="15" t="str" cm="1">
        <f t="array" ref="V298">IFERROR(IF(AND(F298="Tugigrupp",RANK(K298,$K298:$K298)+COUNTIFS($K$2:K298,K298,$L$2:L298,L298,$M$2:M298,M298,$I$2:I298,I298,$G$2:G298,G298,$F$2:F298,F298)-1=1),SUMPRODUCT(($F$2:$F$4154=F298)*($G$2:$G$4154=G298)*($K$2:$K$4154=K298)*($I$2:$I$4154=I298)*($L$2:$L$4154=L298)*($M$2:$M$4154=M298)),""),"")</f>
        <v/>
      </c>
      <c r="W298" s="15" t="str">
        <f t="shared" si="12"/>
        <v/>
      </c>
      <c r="X298" s="16" t="str">
        <f>IF(AND(A298=[2]an!$G$38,F298=[2]an!$E$40),[2]an!$G$40,IF(AND(A298=[2]an!$G$38,F298=[2]an!$E$41),[2]an!$G$41,IF(AND(A298=[2]an!$G$38,F298=[2]an!$E$39,H298&gt;=[2]an!$M$37),[2]an!$G$39,
IF(AND(A298=[2]an!$G$38,F298=[2]an!$E$39,H298&lt;[2]an!$M$37,S298="kahepoolne vajaduspõhine",U298=""),[2]an!$M$40,
IF(AND(A298=[2]an!$G$38,F298=[2]an!$E$39,H298&lt;[2]an!$M$37,S298="kahepoolne vajaduspõhine",U298&lt;&gt;""),[2]an!$G$39,
IF(AND(A298=[2]an!$G$38,F298=[2]an!$E$39,H298&lt;[2]an!$M$37,S298&lt;&gt;"kahepoolne vajaduspõhine"),[2]an!$G$39,
IF(AND(A298=[2]an!$G$38,F298=[2]an!$E$42),[2]an!$G$42,
IF(AND(A298=[2]an!$H$38,F298=[2]an!$E$40),[2]an!$H$40,IF(AND(A298=[2]an!$H$38,F298=[2]an!$E$41),[2]an!$H$41,IF(AND(A298=[2]an!$H$38,F298=[2]an!$E$39,H298&gt;=[2]an!$M$37),[2]an!$H$39,
IF(AND(A298=[2]an!$H$38,F298=[2]an!$E$39,H298&lt;[2]an!$M$37,S298="kahepoolne vajaduspõhine",U298=""),[2]an!$M$40,
IF(AND(A298=[2]an!$H$38,F298=[2]an!$E$39,H298&lt;[2]an!$M$37,S298="kahepoolne vajaduspõhine",U298&lt;&gt;""),[2]an!$H$39,
IF(AND(A298=[2]an!$H$38,F298=[2]an!$E$39,H298&lt;[2]an!$M$37,S298&lt;&gt;"kahepoolne vajaduspõhine"),[2]an!$H$39,
IF(AND(A298=[2]an!$H$38,F298=[2]an!$E$42),[2]an!$H$42,
IF(AND(A298=[2]an!$I$38,F298=[2]an!$E$40),[2]an!$I$40,IF(AND(A298=[2]an!$I$38,F298=[2]an!$E$41),[2]an!$I$41,IF(AND(A298=[2]an!$I$38,F298=[2]an!$E$39,H298&gt;=[2]an!$M$37),[2]an!$I$39,
IF(AND(A298=[2]an!$I$38,F298=[2]an!$E$39,H298&lt;[2]an!$M$37,S298="kahepoolne vajaduspõhine",U298=""),[2]an!$M$40,
IF(AND(A298=[2]an!$I$38,F298=[2]an!$E$39,H298&lt;[2]an!$M$37,S298="kahepoolne vajaduspõhine",U298&lt;&gt;""),[2]an!$I$39,
IF(AND(A298=[2]an!$I$38,F298=[2]an!$E$39,H298&lt;[2]an!$M$37,S298&lt;&gt;"kahepoolne vajaduspõhine"),[2]an!$I$39,
IF(AND(A298=[2]an!$I$38,F298=[2]an!$E$42),[2]an!$I$42,
IF(AND(A298=[2]an!$J$38,F298=[2]an!$E$40),[2]an!$J$40,IF(AND(A298=[2]an!$J$38,F298=[2]an!$E$41),[2]an!$J$41,IF(AND(A298=[2]an!$J$38,F298=[2]an!$E$39,H298&gt;=[2]an!$M$37),[2]an!$J$39,
IF(AND(A298=[2]an!$J$38,F298=[2]an!$E$39,H298&lt;[2]an!$M$37,S298="kahepoolne vajaduspõhine",U298=""),[2]an!$M$40,
IF(AND(A298=[2]an!$J$38,F298=[2]an!$E$39,H298&lt;[2]an!$M$37,S298="kahepoolne vajaduspõhine",U298&lt;&gt;""),[2]an!$J$39,
IF(AND(A298=[2]an!$J$38,F298=[2]an!$E$39,H298&lt;[2]an!$M$37,S298&lt;&gt;"kahepoolne vajaduspõhine"),[2]an!$J$39,
IF(AND(A298=[2]an!$J$38,F298=[2]an!$E$42),[2]an!$J$42,""))))))))))))))))))))))))))))</f>
        <v/>
      </c>
      <c r="Y298" s="17" t="str">
        <f>IFERROR(IF(F298="Tugigrupp",0,
IF(AND(F298="Peretoe teenus",H298&gt;=[2]an!$M$37,RANK(D298,$D298:$D298)+COUNTIFS($D$2:D298,D298,$F$2:F298,F298)-1&gt;1),"",
IF(AND(F298="Peretoe teenus",H298&gt;=[2]an!$M$37,RANK(D298,$D298:$D298)+COUNTIFS($D$2:D298,D298,$F$2:F298,F298)-1=1,MONTH(H298)=MONTH(K298)=TRUE,YEAR(H298)=YEAR(K298)=TRUE),((EOMONTH(H298,0)-H298+1)*X298)/DAY(EOMONTH(H298,0)),
IF(AND(F298="Peretoe teenus",H298&gt;=[2]an!$M$37,RANK(D298,$D298:$D298)+COUNTIFS($D$2:D298,D298,$F$2:F298,F298)-1=1),X298,
IF(AND(F298="Peretoe teenus",H298&lt;[2]an!$M$37,S298&lt;&gt;"kahepoolne vajaduspõhine",RANK(D298,$D298:$D298)+COUNTIFS($D$2:D298,D298,$F$2:F298,F298)-1=1),X298,
IF(AND(F298="Peretoe teenus",H298&lt;[2]an!$M$37,S298&lt;&gt;"kahepoolne vajaduspõhine",RANK(D298,$D298:$D298)+COUNTIFS($D$2:D298,D298,$F$2:F298,F298)-1&gt;1),"",
IF(AND(F298="Peretoe teenus",H298&lt;[2]an!$M$37,S298="kahepoolne vajaduspõhine",U298="",RANK(D298,$D298:$D298)+COUNTIFS($D$2:D298,D298,$F$2:F298,F298)-1=1),X298,
IF(AND(F298="Peretoe teenus",H298&lt;[2]an!$M$37,S298="kahepoolne vajaduspõhine",U298="",RANK(D298,$D298:$D298)+COUNTIFS($D$2:D298,D298,$F$2:F298,F298)-1&gt;1),"",
IF(AND(F298="Peretoe teenus",H298&lt;[2]an!$M$37,S298="kahepoolne vajaduspõhine",U298&lt;[2]an!$M$37,RANK(D298,$D298:$D298)+COUNTIFS($D$2:D298,D298,$F$2:F298,F298)-1=1),X298,
IF(AND(F298="Peretoe teenus",H298&lt;[2]an!$M$37,S298="kahepoolne vajaduspõhine",U298&lt;[2]an!$M$37,RANK(D298,$D298:$D298)+COUNTIFS($D$2:D298,D298,$F$2:F298,F298)-1&gt;1),"",
IF(AND(F298="Peretoe teenus",H298&lt;[2]an!$M$37,S298="kahepoolne vajaduspõhine",U298&gt;=[2]an!$M$37,U298&lt;=[2]an!$M$38,RANK(D298,$D298:$D298)+COUNTIFS($D$2:D298,D298,$F$2:F298,F298)-1=1),
((EOMONTH(U298,0)-U298+1)*X298)/DAY(EOMONTH(U298,0))+(DAY(U298)-1)*100/DAY(EOMONTH(U298,0)),
IF(AND(F298="Peretoe teenus",H298&lt;[2]an!$M$37,S298="kahepoolne vajaduspõhine",U298&gt;=[2]an!$M$37,U298&lt;=[2]an!$M$38,RANK(D298,$D298:$D298)+COUNTIFS($D$2:D298,D298,$F$2:F298,F298)-1&gt;1),"",
IF(AND(F298="Peretoe teenus",H298&lt;[2]an!$M$37,S298="kahepoolne vajaduspõhine",U298&gt;[2]an!$M$38,RANK(D298,$D298:$D298)+COUNTIFS($D$2:D298,D298,$F$2:F298,F298)-1=1),X298,
IF(AND(F298="Peretoe teenus",H298&lt;[2]an!$M$37,S298="kahepoolne vajaduspõhine",U298&gt;[2]an!$M$38,RANK(D298,$D298:$D298)+COUNTIFS($D$2:D298,D298,$F$2:F298,F298)-1&gt;1),"",X298*W298)))))))))))))),"")</f>
        <v/>
      </c>
      <c r="Z298" s="18" t="str">
        <f t="shared" si="13"/>
        <v/>
      </c>
      <c r="AA298" s="19" t="str">
        <f>IFERROR(VLOOKUP(E298,[2]an!$A$3:$B$81,2,FALSE),"")</f>
        <v/>
      </c>
      <c r="AB298" s="19" t="str">
        <f>IFERROR(VLOOKUP(AA298,[2]an!$C$2:$D$16,2,FALSE),"")</f>
        <v/>
      </c>
      <c r="AC298" s="20"/>
      <c r="AD298" s="21" t="str">
        <f>IF(A298=[2]an!$F$36,VLOOKUP([2]an!$F$36,[2]an!$F$36:$H$36,3,FALSE),IF(A298=[2]an!$F$35,VLOOKUP([2]an!$F$35,[2]an!$F$35:$H$35,3,FALSE),IF(A298=[2]an!$F$33,VLOOKUP([2]an!$F$33,[2]an!$F$33:$H$33,3,FALSE),IF(A298=[2]an!$F$31,VLOOKUP([2]an!$F$31,[2]an!$F$31:$H$31,3,FALSE),""))))</f>
        <v/>
      </c>
    </row>
    <row r="299" spans="6:30" x14ac:dyDescent="0.2">
      <c r="F299" s="10"/>
      <c r="G299" s="8" t="str">
        <f t="shared" si="14"/>
        <v/>
      </c>
      <c r="H299" s="13"/>
      <c r="K299" s="13"/>
      <c r="L299" s="10"/>
      <c r="M299" s="10"/>
      <c r="S299" s="8" t="str">
        <f>IFERROR(VLOOKUP(D299,[1]peretoe_teenus!$A$2:$L$2000,5,FALSE),"")</f>
        <v/>
      </c>
      <c r="U299" s="13"/>
      <c r="V299" s="15" t="str" cm="1">
        <f t="array" ref="V299">IFERROR(IF(AND(F299="Tugigrupp",RANK(K299,$K299:$K299)+COUNTIFS($K$2:K299,K299,$L$2:L299,L299,$M$2:M299,M299,$I$2:I299,I299,$G$2:G299,G299,$F$2:F299,F299)-1=1),SUMPRODUCT(($F$2:$F$4154=F299)*($G$2:$G$4154=G299)*($K$2:$K$4154=K299)*($I$2:$I$4154=I299)*($L$2:$L$4154=L299)*($M$2:$M$4154=M299)),""),"")</f>
        <v/>
      </c>
      <c r="W299" s="15" t="str">
        <f t="shared" si="12"/>
        <v/>
      </c>
      <c r="X299" s="16" t="str">
        <f>IF(AND(A299=[2]an!$G$38,F299=[2]an!$E$40),[2]an!$G$40,IF(AND(A299=[2]an!$G$38,F299=[2]an!$E$41),[2]an!$G$41,IF(AND(A299=[2]an!$G$38,F299=[2]an!$E$39,H299&gt;=[2]an!$M$37),[2]an!$G$39,
IF(AND(A299=[2]an!$G$38,F299=[2]an!$E$39,H299&lt;[2]an!$M$37,S299="kahepoolne vajaduspõhine",U299=""),[2]an!$M$40,
IF(AND(A299=[2]an!$G$38,F299=[2]an!$E$39,H299&lt;[2]an!$M$37,S299="kahepoolne vajaduspõhine",U299&lt;&gt;""),[2]an!$G$39,
IF(AND(A299=[2]an!$G$38,F299=[2]an!$E$39,H299&lt;[2]an!$M$37,S299&lt;&gt;"kahepoolne vajaduspõhine"),[2]an!$G$39,
IF(AND(A299=[2]an!$G$38,F299=[2]an!$E$42),[2]an!$G$42,
IF(AND(A299=[2]an!$H$38,F299=[2]an!$E$40),[2]an!$H$40,IF(AND(A299=[2]an!$H$38,F299=[2]an!$E$41),[2]an!$H$41,IF(AND(A299=[2]an!$H$38,F299=[2]an!$E$39,H299&gt;=[2]an!$M$37),[2]an!$H$39,
IF(AND(A299=[2]an!$H$38,F299=[2]an!$E$39,H299&lt;[2]an!$M$37,S299="kahepoolne vajaduspõhine",U299=""),[2]an!$M$40,
IF(AND(A299=[2]an!$H$38,F299=[2]an!$E$39,H299&lt;[2]an!$M$37,S299="kahepoolne vajaduspõhine",U299&lt;&gt;""),[2]an!$H$39,
IF(AND(A299=[2]an!$H$38,F299=[2]an!$E$39,H299&lt;[2]an!$M$37,S299&lt;&gt;"kahepoolne vajaduspõhine"),[2]an!$H$39,
IF(AND(A299=[2]an!$H$38,F299=[2]an!$E$42),[2]an!$H$42,
IF(AND(A299=[2]an!$I$38,F299=[2]an!$E$40),[2]an!$I$40,IF(AND(A299=[2]an!$I$38,F299=[2]an!$E$41),[2]an!$I$41,IF(AND(A299=[2]an!$I$38,F299=[2]an!$E$39,H299&gt;=[2]an!$M$37),[2]an!$I$39,
IF(AND(A299=[2]an!$I$38,F299=[2]an!$E$39,H299&lt;[2]an!$M$37,S299="kahepoolne vajaduspõhine",U299=""),[2]an!$M$40,
IF(AND(A299=[2]an!$I$38,F299=[2]an!$E$39,H299&lt;[2]an!$M$37,S299="kahepoolne vajaduspõhine",U299&lt;&gt;""),[2]an!$I$39,
IF(AND(A299=[2]an!$I$38,F299=[2]an!$E$39,H299&lt;[2]an!$M$37,S299&lt;&gt;"kahepoolne vajaduspõhine"),[2]an!$I$39,
IF(AND(A299=[2]an!$I$38,F299=[2]an!$E$42),[2]an!$I$42,
IF(AND(A299=[2]an!$J$38,F299=[2]an!$E$40),[2]an!$J$40,IF(AND(A299=[2]an!$J$38,F299=[2]an!$E$41),[2]an!$J$41,IF(AND(A299=[2]an!$J$38,F299=[2]an!$E$39,H299&gt;=[2]an!$M$37),[2]an!$J$39,
IF(AND(A299=[2]an!$J$38,F299=[2]an!$E$39,H299&lt;[2]an!$M$37,S299="kahepoolne vajaduspõhine",U299=""),[2]an!$M$40,
IF(AND(A299=[2]an!$J$38,F299=[2]an!$E$39,H299&lt;[2]an!$M$37,S299="kahepoolne vajaduspõhine",U299&lt;&gt;""),[2]an!$J$39,
IF(AND(A299=[2]an!$J$38,F299=[2]an!$E$39,H299&lt;[2]an!$M$37,S299&lt;&gt;"kahepoolne vajaduspõhine"),[2]an!$J$39,
IF(AND(A299=[2]an!$J$38,F299=[2]an!$E$42),[2]an!$J$42,""))))))))))))))))))))))))))))</f>
        <v/>
      </c>
      <c r="Y299" s="17" t="str">
        <f>IFERROR(IF(F299="Tugigrupp",0,
IF(AND(F299="Peretoe teenus",H299&gt;=[2]an!$M$37,RANK(D299,$D299:$D299)+COUNTIFS($D$2:D299,D299,$F$2:F299,F299)-1&gt;1),"",
IF(AND(F299="Peretoe teenus",H299&gt;=[2]an!$M$37,RANK(D299,$D299:$D299)+COUNTIFS($D$2:D299,D299,$F$2:F299,F299)-1=1,MONTH(H299)=MONTH(K299)=TRUE,YEAR(H299)=YEAR(K299)=TRUE),((EOMONTH(H299,0)-H299+1)*X299)/DAY(EOMONTH(H299,0)),
IF(AND(F299="Peretoe teenus",H299&gt;=[2]an!$M$37,RANK(D299,$D299:$D299)+COUNTIFS($D$2:D299,D299,$F$2:F299,F299)-1=1),X299,
IF(AND(F299="Peretoe teenus",H299&lt;[2]an!$M$37,S299&lt;&gt;"kahepoolne vajaduspõhine",RANK(D299,$D299:$D299)+COUNTIFS($D$2:D299,D299,$F$2:F299,F299)-1=1),X299,
IF(AND(F299="Peretoe teenus",H299&lt;[2]an!$M$37,S299&lt;&gt;"kahepoolne vajaduspõhine",RANK(D299,$D299:$D299)+COUNTIFS($D$2:D299,D299,$F$2:F299,F299)-1&gt;1),"",
IF(AND(F299="Peretoe teenus",H299&lt;[2]an!$M$37,S299="kahepoolne vajaduspõhine",U299="",RANK(D299,$D299:$D299)+COUNTIFS($D$2:D299,D299,$F$2:F299,F299)-1=1),X299,
IF(AND(F299="Peretoe teenus",H299&lt;[2]an!$M$37,S299="kahepoolne vajaduspõhine",U299="",RANK(D299,$D299:$D299)+COUNTIFS($D$2:D299,D299,$F$2:F299,F299)-1&gt;1),"",
IF(AND(F299="Peretoe teenus",H299&lt;[2]an!$M$37,S299="kahepoolne vajaduspõhine",U299&lt;[2]an!$M$37,RANK(D299,$D299:$D299)+COUNTIFS($D$2:D299,D299,$F$2:F299,F299)-1=1),X299,
IF(AND(F299="Peretoe teenus",H299&lt;[2]an!$M$37,S299="kahepoolne vajaduspõhine",U299&lt;[2]an!$M$37,RANK(D299,$D299:$D299)+COUNTIFS($D$2:D299,D299,$F$2:F299,F299)-1&gt;1),"",
IF(AND(F299="Peretoe teenus",H299&lt;[2]an!$M$37,S299="kahepoolne vajaduspõhine",U299&gt;=[2]an!$M$37,U299&lt;=[2]an!$M$38,RANK(D299,$D299:$D299)+COUNTIFS($D$2:D299,D299,$F$2:F299,F299)-1=1),
((EOMONTH(U299,0)-U299+1)*X299)/DAY(EOMONTH(U299,0))+(DAY(U299)-1)*100/DAY(EOMONTH(U299,0)),
IF(AND(F299="Peretoe teenus",H299&lt;[2]an!$M$37,S299="kahepoolne vajaduspõhine",U299&gt;=[2]an!$M$37,U299&lt;=[2]an!$M$38,RANK(D299,$D299:$D299)+COUNTIFS($D$2:D299,D299,$F$2:F299,F299)-1&gt;1),"",
IF(AND(F299="Peretoe teenus",H299&lt;[2]an!$M$37,S299="kahepoolne vajaduspõhine",U299&gt;[2]an!$M$38,RANK(D299,$D299:$D299)+COUNTIFS($D$2:D299,D299,$F$2:F299,F299)-1=1),X299,
IF(AND(F299="Peretoe teenus",H299&lt;[2]an!$M$37,S299="kahepoolne vajaduspõhine",U299&gt;[2]an!$M$38,RANK(D299,$D299:$D299)+COUNTIFS($D$2:D299,D299,$F$2:F299,F299)-1&gt;1),"",X299*W299)))))))))))))),"")</f>
        <v/>
      </c>
      <c r="Z299" s="18" t="str">
        <f t="shared" si="13"/>
        <v/>
      </c>
      <c r="AA299" s="19" t="str">
        <f>IFERROR(VLOOKUP(E299,[2]an!$A$3:$B$81,2,FALSE),"")</f>
        <v/>
      </c>
      <c r="AB299" s="19" t="str">
        <f>IFERROR(VLOOKUP(AA299,[2]an!$C$2:$D$16,2,FALSE),"")</f>
        <v/>
      </c>
      <c r="AC299" s="20"/>
      <c r="AD299" s="21" t="str">
        <f>IF(A299=[2]an!$F$36,VLOOKUP([2]an!$F$36,[2]an!$F$36:$H$36,3,FALSE),IF(A299=[2]an!$F$35,VLOOKUP([2]an!$F$35,[2]an!$F$35:$H$35,3,FALSE),IF(A299=[2]an!$F$33,VLOOKUP([2]an!$F$33,[2]an!$F$33:$H$33,3,FALSE),IF(A299=[2]an!$F$31,VLOOKUP([2]an!$F$31,[2]an!$F$31:$H$31,3,FALSE),""))))</f>
        <v/>
      </c>
    </row>
    <row r="300" spans="6:30" x14ac:dyDescent="0.2">
      <c r="F300" s="10"/>
      <c r="G300" s="8" t="str">
        <f t="shared" si="14"/>
        <v/>
      </c>
      <c r="H300" s="13"/>
      <c r="K300" s="13"/>
      <c r="L300" s="10"/>
      <c r="M300" s="10"/>
      <c r="S300" s="8" t="str">
        <f>IFERROR(VLOOKUP(D300,[1]peretoe_teenus!$A$2:$L$2000,5,FALSE),"")</f>
        <v/>
      </c>
      <c r="U300" s="13"/>
      <c r="V300" s="15" t="str" cm="1">
        <f t="array" ref="V300">IFERROR(IF(AND(F300="Tugigrupp",RANK(K300,$K300:$K300)+COUNTIFS($K$2:K300,K300,$L$2:L300,L300,$M$2:M300,M300,$I$2:I300,I300,$G$2:G300,G300,$F$2:F300,F300)-1=1),SUMPRODUCT(($F$2:$F$4154=F300)*($G$2:$G$4154=G300)*($K$2:$K$4154=K300)*($I$2:$I$4154=I300)*($L$2:$L$4154=L300)*($M$2:$M$4154=M300)),""),"")</f>
        <v/>
      </c>
      <c r="W300" s="15" t="str">
        <f t="shared" si="12"/>
        <v/>
      </c>
      <c r="X300" s="16" t="str">
        <f>IF(AND(A300=[2]an!$G$38,F300=[2]an!$E$40),[2]an!$G$40,IF(AND(A300=[2]an!$G$38,F300=[2]an!$E$41),[2]an!$G$41,IF(AND(A300=[2]an!$G$38,F300=[2]an!$E$39,H300&gt;=[2]an!$M$37),[2]an!$G$39,
IF(AND(A300=[2]an!$G$38,F300=[2]an!$E$39,H300&lt;[2]an!$M$37,S300="kahepoolne vajaduspõhine",U300=""),[2]an!$M$40,
IF(AND(A300=[2]an!$G$38,F300=[2]an!$E$39,H300&lt;[2]an!$M$37,S300="kahepoolne vajaduspõhine",U300&lt;&gt;""),[2]an!$G$39,
IF(AND(A300=[2]an!$G$38,F300=[2]an!$E$39,H300&lt;[2]an!$M$37,S300&lt;&gt;"kahepoolne vajaduspõhine"),[2]an!$G$39,
IF(AND(A300=[2]an!$G$38,F300=[2]an!$E$42),[2]an!$G$42,
IF(AND(A300=[2]an!$H$38,F300=[2]an!$E$40),[2]an!$H$40,IF(AND(A300=[2]an!$H$38,F300=[2]an!$E$41),[2]an!$H$41,IF(AND(A300=[2]an!$H$38,F300=[2]an!$E$39,H300&gt;=[2]an!$M$37),[2]an!$H$39,
IF(AND(A300=[2]an!$H$38,F300=[2]an!$E$39,H300&lt;[2]an!$M$37,S300="kahepoolne vajaduspõhine",U300=""),[2]an!$M$40,
IF(AND(A300=[2]an!$H$38,F300=[2]an!$E$39,H300&lt;[2]an!$M$37,S300="kahepoolne vajaduspõhine",U300&lt;&gt;""),[2]an!$H$39,
IF(AND(A300=[2]an!$H$38,F300=[2]an!$E$39,H300&lt;[2]an!$M$37,S300&lt;&gt;"kahepoolne vajaduspõhine"),[2]an!$H$39,
IF(AND(A300=[2]an!$H$38,F300=[2]an!$E$42),[2]an!$H$42,
IF(AND(A300=[2]an!$I$38,F300=[2]an!$E$40),[2]an!$I$40,IF(AND(A300=[2]an!$I$38,F300=[2]an!$E$41),[2]an!$I$41,IF(AND(A300=[2]an!$I$38,F300=[2]an!$E$39,H300&gt;=[2]an!$M$37),[2]an!$I$39,
IF(AND(A300=[2]an!$I$38,F300=[2]an!$E$39,H300&lt;[2]an!$M$37,S300="kahepoolne vajaduspõhine",U300=""),[2]an!$M$40,
IF(AND(A300=[2]an!$I$38,F300=[2]an!$E$39,H300&lt;[2]an!$M$37,S300="kahepoolne vajaduspõhine",U300&lt;&gt;""),[2]an!$I$39,
IF(AND(A300=[2]an!$I$38,F300=[2]an!$E$39,H300&lt;[2]an!$M$37,S300&lt;&gt;"kahepoolne vajaduspõhine"),[2]an!$I$39,
IF(AND(A300=[2]an!$I$38,F300=[2]an!$E$42),[2]an!$I$42,
IF(AND(A300=[2]an!$J$38,F300=[2]an!$E$40),[2]an!$J$40,IF(AND(A300=[2]an!$J$38,F300=[2]an!$E$41),[2]an!$J$41,IF(AND(A300=[2]an!$J$38,F300=[2]an!$E$39,H300&gt;=[2]an!$M$37),[2]an!$J$39,
IF(AND(A300=[2]an!$J$38,F300=[2]an!$E$39,H300&lt;[2]an!$M$37,S300="kahepoolne vajaduspõhine",U300=""),[2]an!$M$40,
IF(AND(A300=[2]an!$J$38,F300=[2]an!$E$39,H300&lt;[2]an!$M$37,S300="kahepoolne vajaduspõhine",U300&lt;&gt;""),[2]an!$J$39,
IF(AND(A300=[2]an!$J$38,F300=[2]an!$E$39,H300&lt;[2]an!$M$37,S300&lt;&gt;"kahepoolne vajaduspõhine"),[2]an!$J$39,
IF(AND(A300=[2]an!$J$38,F300=[2]an!$E$42),[2]an!$J$42,""))))))))))))))))))))))))))))</f>
        <v/>
      </c>
      <c r="Y300" s="17" t="str">
        <f>IFERROR(IF(F300="Tugigrupp",0,
IF(AND(F300="Peretoe teenus",H300&gt;=[2]an!$M$37,RANK(D300,$D300:$D300)+COUNTIFS($D$2:D300,D300,$F$2:F300,F300)-1&gt;1),"",
IF(AND(F300="Peretoe teenus",H300&gt;=[2]an!$M$37,RANK(D300,$D300:$D300)+COUNTIFS($D$2:D300,D300,$F$2:F300,F300)-1=1,MONTH(H300)=MONTH(K300)=TRUE,YEAR(H300)=YEAR(K300)=TRUE),((EOMONTH(H300,0)-H300+1)*X300)/DAY(EOMONTH(H300,0)),
IF(AND(F300="Peretoe teenus",H300&gt;=[2]an!$M$37,RANK(D300,$D300:$D300)+COUNTIFS($D$2:D300,D300,$F$2:F300,F300)-1=1),X300,
IF(AND(F300="Peretoe teenus",H300&lt;[2]an!$M$37,S300&lt;&gt;"kahepoolne vajaduspõhine",RANK(D300,$D300:$D300)+COUNTIFS($D$2:D300,D300,$F$2:F300,F300)-1=1),X300,
IF(AND(F300="Peretoe teenus",H300&lt;[2]an!$M$37,S300&lt;&gt;"kahepoolne vajaduspõhine",RANK(D300,$D300:$D300)+COUNTIFS($D$2:D300,D300,$F$2:F300,F300)-1&gt;1),"",
IF(AND(F300="Peretoe teenus",H300&lt;[2]an!$M$37,S300="kahepoolne vajaduspõhine",U300="",RANK(D300,$D300:$D300)+COUNTIFS($D$2:D300,D300,$F$2:F300,F300)-1=1),X300,
IF(AND(F300="Peretoe teenus",H300&lt;[2]an!$M$37,S300="kahepoolne vajaduspõhine",U300="",RANK(D300,$D300:$D300)+COUNTIFS($D$2:D300,D300,$F$2:F300,F300)-1&gt;1),"",
IF(AND(F300="Peretoe teenus",H300&lt;[2]an!$M$37,S300="kahepoolne vajaduspõhine",U300&lt;[2]an!$M$37,RANK(D300,$D300:$D300)+COUNTIFS($D$2:D300,D300,$F$2:F300,F300)-1=1),X300,
IF(AND(F300="Peretoe teenus",H300&lt;[2]an!$M$37,S300="kahepoolne vajaduspõhine",U300&lt;[2]an!$M$37,RANK(D300,$D300:$D300)+COUNTIFS($D$2:D300,D300,$F$2:F300,F300)-1&gt;1),"",
IF(AND(F300="Peretoe teenus",H300&lt;[2]an!$M$37,S300="kahepoolne vajaduspõhine",U300&gt;=[2]an!$M$37,U300&lt;=[2]an!$M$38,RANK(D300,$D300:$D300)+COUNTIFS($D$2:D300,D300,$F$2:F300,F300)-1=1),
((EOMONTH(U300,0)-U300+1)*X300)/DAY(EOMONTH(U300,0))+(DAY(U300)-1)*100/DAY(EOMONTH(U300,0)),
IF(AND(F300="Peretoe teenus",H300&lt;[2]an!$M$37,S300="kahepoolne vajaduspõhine",U300&gt;=[2]an!$M$37,U300&lt;=[2]an!$M$38,RANK(D300,$D300:$D300)+COUNTIFS($D$2:D300,D300,$F$2:F300,F300)-1&gt;1),"",
IF(AND(F300="Peretoe teenus",H300&lt;[2]an!$M$37,S300="kahepoolne vajaduspõhine",U300&gt;[2]an!$M$38,RANK(D300,$D300:$D300)+COUNTIFS($D$2:D300,D300,$F$2:F300,F300)-1=1),X300,
IF(AND(F300="Peretoe teenus",H300&lt;[2]an!$M$37,S300="kahepoolne vajaduspõhine",U300&gt;[2]an!$M$38,RANK(D300,$D300:$D300)+COUNTIFS($D$2:D300,D300,$F$2:F300,F300)-1&gt;1),"",X300*W300)))))))))))))),"")</f>
        <v/>
      </c>
      <c r="Z300" s="18" t="str">
        <f t="shared" si="13"/>
        <v/>
      </c>
      <c r="AA300" s="19" t="str">
        <f>IFERROR(VLOOKUP(E300,[2]an!$A$3:$B$81,2,FALSE),"")</f>
        <v/>
      </c>
      <c r="AB300" s="19" t="str">
        <f>IFERROR(VLOOKUP(AA300,[2]an!$C$2:$D$16,2,FALSE),"")</f>
        <v/>
      </c>
      <c r="AC300" s="20"/>
      <c r="AD300" s="21" t="str">
        <f>IF(A300=[2]an!$F$36,VLOOKUP([2]an!$F$36,[2]an!$F$36:$H$36,3,FALSE),IF(A300=[2]an!$F$35,VLOOKUP([2]an!$F$35,[2]an!$F$35:$H$35,3,FALSE),IF(A300=[2]an!$F$33,VLOOKUP([2]an!$F$33,[2]an!$F$33:$H$33,3,FALSE),IF(A300=[2]an!$F$31,VLOOKUP([2]an!$F$31,[2]an!$F$31:$H$31,3,FALSE),""))))</f>
        <v/>
      </c>
    </row>
    <row r="301" spans="6:30" x14ac:dyDescent="0.2">
      <c r="F301" s="10"/>
      <c r="G301" s="8" t="str">
        <f t="shared" si="14"/>
        <v/>
      </c>
      <c r="H301" s="13"/>
      <c r="K301" s="13"/>
      <c r="L301" s="10"/>
      <c r="M301" s="10"/>
      <c r="S301" s="8" t="str">
        <f>IFERROR(VLOOKUP(D301,[1]peretoe_teenus!$A$2:$L$2000,5,FALSE),"")</f>
        <v/>
      </c>
      <c r="U301" s="13"/>
      <c r="V301" s="15" t="str" cm="1">
        <f t="array" ref="V301">IFERROR(IF(AND(F301="Tugigrupp",RANK(K301,$K301:$K301)+COUNTIFS($K$2:K301,K301,$L$2:L301,L301,$M$2:M301,M301,$I$2:I301,I301,$G$2:G301,G301,$F$2:F301,F301)-1=1),SUMPRODUCT(($F$2:$F$4154=F301)*($G$2:$G$4154=G301)*($K$2:$K$4154=K301)*($I$2:$I$4154=I301)*($L$2:$L$4154=L301)*($M$2:$M$4154=M301)),""),"")</f>
        <v/>
      </c>
      <c r="W301" s="15" t="str">
        <f t="shared" si="12"/>
        <v/>
      </c>
      <c r="X301" s="16" t="str">
        <f>IF(AND(A301=[2]an!$G$38,F301=[2]an!$E$40),[2]an!$G$40,IF(AND(A301=[2]an!$G$38,F301=[2]an!$E$41),[2]an!$G$41,IF(AND(A301=[2]an!$G$38,F301=[2]an!$E$39,H301&gt;=[2]an!$M$37),[2]an!$G$39,
IF(AND(A301=[2]an!$G$38,F301=[2]an!$E$39,H301&lt;[2]an!$M$37,S301="kahepoolne vajaduspõhine",U301=""),[2]an!$M$40,
IF(AND(A301=[2]an!$G$38,F301=[2]an!$E$39,H301&lt;[2]an!$M$37,S301="kahepoolne vajaduspõhine",U301&lt;&gt;""),[2]an!$G$39,
IF(AND(A301=[2]an!$G$38,F301=[2]an!$E$39,H301&lt;[2]an!$M$37,S301&lt;&gt;"kahepoolne vajaduspõhine"),[2]an!$G$39,
IF(AND(A301=[2]an!$G$38,F301=[2]an!$E$42),[2]an!$G$42,
IF(AND(A301=[2]an!$H$38,F301=[2]an!$E$40),[2]an!$H$40,IF(AND(A301=[2]an!$H$38,F301=[2]an!$E$41),[2]an!$H$41,IF(AND(A301=[2]an!$H$38,F301=[2]an!$E$39,H301&gt;=[2]an!$M$37),[2]an!$H$39,
IF(AND(A301=[2]an!$H$38,F301=[2]an!$E$39,H301&lt;[2]an!$M$37,S301="kahepoolne vajaduspõhine",U301=""),[2]an!$M$40,
IF(AND(A301=[2]an!$H$38,F301=[2]an!$E$39,H301&lt;[2]an!$M$37,S301="kahepoolne vajaduspõhine",U301&lt;&gt;""),[2]an!$H$39,
IF(AND(A301=[2]an!$H$38,F301=[2]an!$E$39,H301&lt;[2]an!$M$37,S301&lt;&gt;"kahepoolne vajaduspõhine"),[2]an!$H$39,
IF(AND(A301=[2]an!$H$38,F301=[2]an!$E$42),[2]an!$H$42,
IF(AND(A301=[2]an!$I$38,F301=[2]an!$E$40),[2]an!$I$40,IF(AND(A301=[2]an!$I$38,F301=[2]an!$E$41),[2]an!$I$41,IF(AND(A301=[2]an!$I$38,F301=[2]an!$E$39,H301&gt;=[2]an!$M$37),[2]an!$I$39,
IF(AND(A301=[2]an!$I$38,F301=[2]an!$E$39,H301&lt;[2]an!$M$37,S301="kahepoolne vajaduspõhine",U301=""),[2]an!$M$40,
IF(AND(A301=[2]an!$I$38,F301=[2]an!$E$39,H301&lt;[2]an!$M$37,S301="kahepoolne vajaduspõhine",U301&lt;&gt;""),[2]an!$I$39,
IF(AND(A301=[2]an!$I$38,F301=[2]an!$E$39,H301&lt;[2]an!$M$37,S301&lt;&gt;"kahepoolne vajaduspõhine"),[2]an!$I$39,
IF(AND(A301=[2]an!$I$38,F301=[2]an!$E$42),[2]an!$I$42,
IF(AND(A301=[2]an!$J$38,F301=[2]an!$E$40),[2]an!$J$40,IF(AND(A301=[2]an!$J$38,F301=[2]an!$E$41),[2]an!$J$41,IF(AND(A301=[2]an!$J$38,F301=[2]an!$E$39,H301&gt;=[2]an!$M$37),[2]an!$J$39,
IF(AND(A301=[2]an!$J$38,F301=[2]an!$E$39,H301&lt;[2]an!$M$37,S301="kahepoolne vajaduspõhine",U301=""),[2]an!$M$40,
IF(AND(A301=[2]an!$J$38,F301=[2]an!$E$39,H301&lt;[2]an!$M$37,S301="kahepoolne vajaduspõhine",U301&lt;&gt;""),[2]an!$J$39,
IF(AND(A301=[2]an!$J$38,F301=[2]an!$E$39,H301&lt;[2]an!$M$37,S301&lt;&gt;"kahepoolne vajaduspõhine"),[2]an!$J$39,
IF(AND(A301=[2]an!$J$38,F301=[2]an!$E$42),[2]an!$J$42,""))))))))))))))))))))))))))))</f>
        <v/>
      </c>
      <c r="Y301" s="17" t="str">
        <f>IFERROR(IF(F301="Tugigrupp",0,
IF(AND(F301="Peretoe teenus",H301&gt;=[2]an!$M$37,RANK(D301,$D301:$D301)+COUNTIFS($D$2:D301,D301,$F$2:F301,F301)-1&gt;1),"",
IF(AND(F301="Peretoe teenus",H301&gt;=[2]an!$M$37,RANK(D301,$D301:$D301)+COUNTIFS($D$2:D301,D301,$F$2:F301,F301)-1=1,MONTH(H301)=MONTH(K301)=TRUE,YEAR(H301)=YEAR(K301)=TRUE),((EOMONTH(H301,0)-H301+1)*X301)/DAY(EOMONTH(H301,0)),
IF(AND(F301="Peretoe teenus",H301&gt;=[2]an!$M$37,RANK(D301,$D301:$D301)+COUNTIFS($D$2:D301,D301,$F$2:F301,F301)-1=1),X301,
IF(AND(F301="Peretoe teenus",H301&lt;[2]an!$M$37,S301&lt;&gt;"kahepoolne vajaduspõhine",RANK(D301,$D301:$D301)+COUNTIFS($D$2:D301,D301,$F$2:F301,F301)-1=1),X301,
IF(AND(F301="Peretoe teenus",H301&lt;[2]an!$M$37,S301&lt;&gt;"kahepoolne vajaduspõhine",RANK(D301,$D301:$D301)+COUNTIFS($D$2:D301,D301,$F$2:F301,F301)-1&gt;1),"",
IF(AND(F301="Peretoe teenus",H301&lt;[2]an!$M$37,S301="kahepoolne vajaduspõhine",U301="",RANK(D301,$D301:$D301)+COUNTIFS($D$2:D301,D301,$F$2:F301,F301)-1=1),X301,
IF(AND(F301="Peretoe teenus",H301&lt;[2]an!$M$37,S301="kahepoolne vajaduspõhine",U301="",RANK(D301,$D301:$D301)+COUNTIFS($D$2:D301,D301,$F$2:F301,F301)-1&gt;1),"",
IF(AND(F301="Peretoe teenus",H301&lt;[2]an!$M$37,S301="kahepoolne vajaduspõhine",U301&lt;[2]an!$M$37,RANK(D301,$D301:$D301)+COUNTIFS($D$2:D301,D301,$F$2:F301,F301)-1=1),X301,
IF(AND(F301="Peretoe teenus",H301&lt;[2]an!$M$37,S301="kahepoolne vajaduspõhine",U301&lt;[2]an!$M$37,RANK(D301,$D301:$D301)+COUNTIFS($D$2:D301,D301,$F$2:F301,F301)-1&gt;1),"",
IF(AND(F301="Peretoe teenus",H301&lt;[2]an!$M$37,S301="kahepoolne vajaduspõhine",U301&gt;=[2]an!$M$37,U301&lt;=[2]an!$M$38,RANK(D301,$D301:$D301)+COUNTIFS($D$2:D301,D301,$F$2:F301,F301)-1=1),
((EOMONTH(U301,0)-U301+1)*X301)/DAY(EOMONTH(U301,0))+(DAY(U301)-1)*100/DAY(EOMONTH(U301,0)),
IF(AND(F301="Peretoe teenus",H301&lt;[2]an!$M$37,S301="kahepoolne vajaduspõhine",U301&gt;=[2]an!$M$37,U301&lt;=[2]an!$M$38,RANK(D301,$D301:$D301)+COUNTIFS($D$2:D301,D301,$F$2:F301,F301)-1&gt;1),"",
IF(AND(F301="Peretoe teenus",H301&lt;[2]an!$M$37,S301="kahepoolne vajaduspõhine",U301&gt;[2]an!$M$38,RANK(D301,$D301:$D301)+COUNTIFS($D$2:D301,D301,$F$2:F301,F301)-1=1),X301,
IF(AND(F301="Peretoe teenus",H301&lt;[2]an!$M$37,S301="kahepoolne vajaduspõhine",U301&gt;[2]an!$M$38,RANK(D301,$D301:$D301)+COUNTIFS($D$2:D301,D301,$F$2:F301,F301)-1&gt;1),"",X301*W301)))))))))))))),"")</f>
        <v/>
      </c>
      <c r="Z301" s="18" t="str">
        <f t="shared" si="13"/>
        <v/>
      </c>
      <c r="AA301" s="19" t="str">
        <f>IFERROR(VLOOKUP(E301,[2]an!$A$3:$B$81,2,FALSE),"")</f>
        <v/>
      </c>
      <c r="AB301" s="19" t="str">
        <f>IFERROR(VLOOKUP(AA301,[2]an!$C$2:$D$16,2,FALSE),"")</f>
        <v/>
      </c>
      <c r="AC301" s="20"/>
      <c r="AD301" s="21" t="str">
        <f>IF(A301=[2]an!$F$36,VLOOKUP([2]an!$F$36,[2]an!$F$36:$H$36,3,FALSE),IF(A301=[2]an!$F$35,VLOOKUP([2]an!$F$35,[2]an!$F$35:$H$35,3,FALSE),IF(A301=[2]an!$F$33,VLOOKUP([2]an!$F$33,[2]an!$F$33:$H$33,3,FALSE),IF(A301=[2]an!$F$31,VLOOKUP([2]an!$F$31,[2]an!$F$31:$H$31,3,FALSE),""))))</f>
        <v/>
      </c>
    </row>
    <row r="302" spans="6:30" x14ac:dyDescent="0.2">
      <c r="F302" s="10"/>
      <c r="G302" s="8" t="str">
        <f t="shared" si="14"/>
        <v/>
      </c>
      <c r="H302" s="13"/>
      <c r="K302" s="13"/>
      <c r="L302" s="10"/>
      <c r="M302" s="10"/>
      <c r="S302" s="8" t="str">
        <f>IFERROR(VLOOKUP(D302,[1]peretoe_teenus!$A$2:$L$2000,5,FALSE),"")</f>
        <v/>
      </c>
      <c r="U302" s="13"/>
      <c r="V302" s="15" t="str" cm="1">
        <f t="array" ref="V302">IFERROR(IF(AND(F302="Tugigrupp",RANK(K302,$K302:$K302)+COUNTIFS($K$2:K302,K302,$L$2:L302,L302,$M$2:M302,M302,$I$2:I302,I302,$G$2:G302,G302,$F$2:F302,F302)-1=1),SUMPRODUCT(($F$2:$F$4154=F302)*($G$2:$G$4154=G302)*($K$2:$K$4154=K302)*($I$2:$I$4154=I302)*($L$2:$L$4154=L302)*($M$2:$M$4154=M302)),""),"")</f>
        <v/>
      </c>
      <c r="W302" s="15" t="str">
        <f t="shared" si="12"/>
        <v/>
      </c>
      <c r="X302" s="16" t="str">
        <f>IF(AND(A302=[2]an!$G$38,F302=[2]an!$E$40),[2]an!$G$40,IF(AND(A302=[2]an!$G$38,F302=[2]an!$E$41),[2]an!$G$41,IF(AND(A302=[2]an!$G$38,F302=[2]an!$E$39,H302&gt;=[2]an!$M$37),[2]an!$G$39,
IF(AND(A302=[2]an!$G$38,F302=[2]an!$E$39,H302&lt;[2]an!$M$37,S302="kahepoolne vajaduspõhine",U302=""),[2]an!$M$40,
IF(AND(A302=[2]an!$G$38,F302=[2]an!$E$39,H302&lt;[2]an!$M$37,S302="kahepoolne vajaduspõhine",U302&lt;&gt;""),[2]an!$G$39,
IF(AND(A302=[2]an!$G$38,F302=[2]an!$E$39,H302&lt;[2]an!$M$37,S302&lt;&gt;"kahepoolne vajaduspõhine"),[2]an!$G$39,
IF(AND(A302=[2]an!$G$38,F302=[2]an!$E$42),[2]an!$G$42,
IF(AND(A302=[2]an!$H$38,F302=[2]an!$E$40),[2]an!$H$40,IF(AND(A302=[2]an!$H$38,F302=[2]an!$E$41),[2]an!$H$41,IF(AND(A302=[2]an!$H$38,F302=[2]an!$E$39,H302&gt;=[2]an!$M$37),[2]an!$H$39,
IF(AND(A302=[2]an!$H$38,F302=[2]an!$E$39,H302&lt;[2]an!$M$37,S302="kahepoolne vajaduspõhine",U302=""),[2]an!$M$40,
IF(AND(A302=[2]an!$H$38,F302=[2]an!$E$39,H302&lt;[2]an!$M$37,S302="kahepoolne vajaduspõhine",U302&lt;&gt;""),[2]an!$H$39,
IF(AND(A302=[2]an!$H$38,F302=[2]an!$E$39,H302&lt;[2]an!$M$37,S302&lt;&gt;"kahepoolne vajaduspõhine"),[2]an!$H$39,
IF(AND(A302=[2]an!$H$38,F302=[2]an!$E$42),[2]an!$H$42,
IF(AND(A302=[2]an!$I$38,F302=[2]an!$E$40),[2]an!$I$40,IF(AND(A302=[2]an!$I$38,F302=[2]an!$E$41),[2]an!$I$41,IF(AND(A302=[2]an!$I$38,F302=[2]an!$E$39,H302&gt;=[2]an!$M$37),[2]an!$I$39,
IF(AND(A302=[2]an!$I$38,F302=[2]an!$E$39,H302&lt;[2]an!$M$37,S302="kahepoolne vajaduspõhine",U302=""),[2]an!$M$40,
IF(AND(A302=[2]an!$I$38,F302=[2]an!$E$39,H302&lt;[2]an!$M$37,S302="kahepoolne vajaduspõhine",U302&lt;&gt;""),[2]an!$I$39,
IF(AND(A302=[2]an!$I$38,F302=[2]an!$E$39,H302&lt;[2]an!$M$37,S302&lt;&gt;"kahepoolne vajaduspõhine"),[2]an!$I$39,
IF(AND(A302=[2]an!$I$38,F302=[2]an!$E$42),[2]an!$I$42,
IF(AND(A302=[2]an!$J$38,F302=[2]an!$E$40),[2]an!$J$40,IF(AND(A302=[2]an!$J$38,F302=[2]an!$E$41),[2]an!$J$41,IF(AND(A302=[2]an!$J$38,F302=[2]an!$E$39,H302&gt;=[2]an!$M$37),[2]an!$J$39,
IF(AND(A302=[2]an!$J$38,F302=[2]an!$E$39,H302&lt;[2]an!$M$37,S302="kahepoolne vajaduspõhine",U302=""),[2]an!$M$40,
IF(AND(A302=[2]an!$J$38,F302=[2]an!$E$39,H302&lt;[2]an!$M$37,S302="kahepoolne vajaduspõhine",U302&lt;&gt;""),[2]an!$J$39,
IF(AND(A302=[2]an!$J$38,F302=[2]an!$E$39,H302&lt;[2]an!$M$37,S302&lt;&gt;"kahepoolne vajaduspõhine"),[2]an!$J$39,
IF(AND(A302=[2]an!$J$38,F302=[2]an!$E$42),[2]an!$J$42,""))))))))))))))))))))))))))))</f>
        <v/>
      </c>
      <c r="Y302" s="17" t="str">
        <f>IFERROR(IF(F302="Tugigrupp",0,
IF(AND(F302="Peretoe teenus",H302&gt;=[2]an!$M$37,RANK(D302,$D302:$D302)+COUNTIFS($D$2:D302,D302,$F$2:F302,F302)-1&gt;1),"",
IF(AND(F302="Peretoe teenus",H302&gt;=[2]an!$M$37,RANK(D302,$D302:$D302)+COUNTIFS($D$2:D302,D302,$F$2:F302,F302)-1=1,MONTH(H302)=MONTH(K302)=TRUE,YEAR(H302)=YEAR(K302)=TRUE),((EOMONTH(H302,0)-H302+1)*X302)/DAY(EOMONTH(H302,0)),
IF(AND(F302="Peretoe teenus",H302&gt;=[2]an!$M$37,RANK(D302,$D302:$D302)+COUNTIFS($D$2:D302,D302,$F$2:F302,F302)-1=1),X302,
IF(AND(F302="Peretoe teenus",H302&lt;[2]an!$M$37,S302&lt;&gt;"kahepoolne vajaduspõhine",RANK(D302,$D302:$D302)+COUNTIFS($D$2:D302,D302,$F$2:F302,F302)-1=1),X302,
IF(AND(F302="Peretoe teenus",H302&lt;[2]an!$M$37,S302&lt;&gt;"kahepoolne vajaduspõhine",RANK(D302,$D302:$D302)+COUNTIFS($D$2:D302,D302,$F$2:F302,F302)-1&gt;1),"",
IF(AND(F302="Peretoe teenus",H302&lt;[2]an!$M$37,S302="kahepoolne vajaduspõhine",U302="",RANK(D302,$D302:$D302)+COUNTIFS($D$2:D302,D302,$F$2:F302,F302)-1=1),X302,
IF(AND(F302="Peretoe teenus",H302&lt;[2]an!$M$37,S302="kahepoolne vajaduspõhine",U302="",RANK(D302,$D302:$D302)+COUNTIFS($D$2:D302,D302,$F$2:F302,F302)-1&gt;1),"",
IF(AND(F302="Peretoe teenus",H302&lt;[2]an!$M$37,S302="kahepoolne vajaduspõhine",U302&lt;[2]an!$M$37,RANK(D302,$D302:$D302)+COUNTIFS($D$2:D302,D302,$F$2:F302,F302)-1=1),X302,
IF(AND(F302="Peretoe teenus",H302&lt;[2]an!$M$37,S302="kahepoolne vajaduspõhine",U302&lt;[2]an!$M$37,RANK(D302,$D302:$D302)+COUNTIFS($D$2:D302,D302,$F$2:F302,F302)-1&gt;1),"",
IF(AND(F302="Peretoe teenus",H302&lt;[2]an!$M$37,S302="kahepoolne vajaduspõhine",U302&gt;=[2]an!$M$37,U302&lt;=[2]an!$M$38,RANK(D302,$D302:$D302)+COUNTIFS($D$2:D302,D302,$F$2:F302,F302)-1=1),
((EOMONTH(U302,0)-U302+1)*X302)/DAY(EOMONTH(U302,0))+(DAY(U302)-1)*100/DAY(EOMONTH(U302,0)),
IF(AND(F302="Peretoe teenus",H302&lt;[2]an!$M$37,S302="kahepoolne vajaduspõhine",U302&gt;=[2]an!$M$37,U302&lt;=[2]an!$M$38,RANK(D302,$D302:$D302)+COUNTIFS($D$2:D302,D302,$F$2:F302,F302)-1&gt;1),"",
IF(AND(F302="Peretoe teenus",H302&lt;[2]an!$M$37,S302="kahepoolne vajaduspõhine",U302&gt;[2]an!$M$38,RANK(D302,$D302:$D302)+COUNTIFS($D$2:D302,D302,$F$2:F302,F302)-1=1),X302,
IF(AND(F302="Peretoe teenus",H302&lt;[2]an!$M$37,S302="kahepoolne vajaduspõhine",U302&gt;[2]an!$M$38,RANK(D302,$D302:$D302)+COUNTIFS($D$2:D302,D302,$F$2:F302,F302)-1&gt;1),"",X302*W302)))))))))))))),"")</f>
        <v/>
      </c>
      <c r="Z302" s="18" t="str">
        <f t="shared" si="13"/>
        <v/>
      </c>
      <c r="AA302" s="19" t="str">
        <f>IFERROR(VLOOKUP(E302,[2]an!$A$3:$B$81,2,FALSE),"")</f>
        <v/>
      </c>
      <c r="AB302" s="19" t="str">
        <f>IFERROR(VLOOKUP(AA302,[2]an!$C$2:$D$16,2,FALSE),"")</f>
        <v/>
      </c>
      <c r="AC302" s="20"/>
      <c r="AD302" s="21" t="str">
        <f>IF(A302=[2]an!$F$36,VLOOKUP([2]an!$F$36,[2]an!$F$36:$H$36,3,FALSE),IF(A302=[2]an!$F$35,VLOOKUP([2]an!$F$35,[2]an!$F$35:$H$35,3,FALSE),IF(A302=[2]an!$F$33,VLOOKUP([2]an!$F$33,[2]an!$F$33:$H$33,3,FALSE),IF(A302=[2]an!$F$31,VLOOKUP([2]an!$F$31,[2]an!$F$31:$H$31,3,FALSE),""))))</f>
        <v/>
      </c>
    </row>
    <row r="303" spans="6:30" x14ac:dyDescent="0.2">
      <c r="F303" s="10"/>
      <c r="G303" s="8" t="str">
        <f t="shared" si="14"/>
        <v/>
      </c>
      <c r="H303" s="13"/>
      <c r="K303" s="13"/>
      <c r="L303" s="10"/>
      <c r="M303" s="10"/>
      <c r="S303" s="8" t="str">
        <f>IFERROR(VLOOKUP(D303,[1]peretoe_teenus!$A$2:$L$2000,5,FALSE),"")</f>
        <v/>
      </c>
      <c r="U303" s="13"/>
      <c r="V303" s="15" t="str" cm="1">
        <f t="array" ref="V303">IFERROR(IF(AND(F303="Tugigrupp",RANK(K303,$K303:$K303)+COUNTIFS($K$2:K303,K303,$L$2:L303,L303,$M$2:M303,M303,$I$2:I303,I303,$G$2:G303,G303,$F$2:F303,F303)-1=1),SUMPRODUCT(($F$2:$F$4154=F303)*($G$2:$G$4154=G303)*($K$2:$K$4154=K303)*($I$2:$I$4154=I303)*($L$2:$L$4154=L303)*($M$2:$M$4154=M303)),""),"")</f>
        <v/>
      </c>
      <c r="W303" s="15" t="str">
        <f t="shared" si="12"/>
        <v/>
      </c>
      <c r="X303" s="16" t="str">
        <f>IF(AND(A303=[2]an!$G$38,F303=[2]an!$E$40),[2]an!$G$40,IF(AND(A303=[2]an!$G$38,F303=[2]an!$E$41),[2]an!$G$41,IF(AND(A303=[2]an!$G$38,F303=[2]an!$E$39,H303&gt;=[2]an!$M$37),[2]an!$G$39,
IF(AND(A303=[2]an!$G$38,F303=[2]an!$E$39,H303&lt;[2]an!$M$37,S303="kahepoolne vajaduspõhine",U303=""),[2]an!$M$40,
IF(AND(A303=[2]an!$G$38,F303=[2]an!$E$39,H303&lt;[2]an!$M$37,S303="kahepoolne vajaduspõhine",U303&lt;&gt;""),[2]an!$G$39,
IF(AND(A303=[2]an!$G$38,F303=[2]an!$E$39,H303&lt;[2]an!$M$37,S303&lt;&gt;"kahepoolne vajaduspõhine"),[2]an!$G$39,
IF(AND(A303=[2]an!$G$38,F303=[2]an!$E$42),[2]an!$G$42,
IF(AND(A303=[2]an!$H$38,F303=[2]an!$E$40),[2]an!$H$40,IF(AND(A303=[2]an!$H$38,F303=[2]an!$E$41),[2]an!$H$41,IF(AND(A303=[2]an!$H$38,F303=[2]an!$E$39,H303&gt;=[2]an!$M$37),[2]an!$H$39,
IF(AND(A303=[2]an!$H$38,F303=[2]an!$E$39,H303&lt;[2]an!$M$37,S303="kahepoolne vajaduspõhine",U303=""),[2]an!$M$40,
IF(AND(A303=[2]an!$H$38,F303=[2]an!$E$39,H303&lt;[2]an!$M$37,S303="kahepoolne vajaduspõhine",U303&lt;&gt;""),[2]an!$H$39,
IF(AND(A303=[2]an!$H$38,F303=[2]an!$E$39,H303&lt;[2]an!$M$37,S303&lt;&gt;"kahepoolne vajaduspõhine"),[2]an!$H$39,
IF(AND(A303=[2]an!$H$38,F303=[2]an!$E$42),[2]an!$H$42,
IF(AND(A303=[2]an!$I$38,F303=[2]an!$E$40),[2]an!$I$40,IF(AND(A303=[2]an!$I$38,F303=[2]an!$E$41),[2]an!$I$41,IF(AND(A303=[2]an!$I$38,F303=[2]an!$E$39,H303&gt;=[2]an!$M$37),[2]an!$I$39,
IF(AND(A303=[2]an!$I$38,F303=[2]an!$E$39,H303&lt;[2]an!$M$37,S303="kahepoolne vajaduspõhine",U303=""),[2]an!$M$40,
IF(AND(A303=[2]an!$I$38,F303=[2]an!$E$39,H303&lt;[2]an!$M$37,S303="kahepoolne vajaduspõhine",U303&lt;&gt;""),[2]an!$I$39,
IF(AND(A303=[2]an!$I$38,F303=[2]an!$E$39,H303&lt;[2]an!$M$37,S303&lt;&gt;"kahepoolne vajaduspõhine"),[2]an!$I$39,
IF(AND(A303=[2]an!$I$38,F303=[2]an!$E$42),[2]an!$I$42,
IF(AND(A303=[2]an!$J$38,F303=[2]an!$E$40),[2]an!$J$40,IF(AND(A303=[2]an!$J$38,F303=[2]an!$E$41),[2]an!$J$41,IF(AND(A303=[2]an!$J$38,F303=[2]an!$E$39,H303&gt;=[2]an!$M$37),[2]an!$J$39,
IF(AND(A303=[2]an!$J$38,F303=[2]an!$E$39,H303&lt;[2]an!$M$37,S303="kahepoolne vajaduspõhine",U303=""),[2]an!$M$40,
IF(AND(A303=[2]an!$J$38,F303=[2]an!$E$39,H303&lt;[2]an!$M$37,S303="kahepoolne vajaduspõhine",U303&lt;&gt;""),[2]an!$J$39,
IF(AND(A303=[2]an!$J$38,F303=[2]an!$E$39,H303&lt;[2]an!$M$37,S303&lt;&gt;"kahepoolne vajaduspõhine"),[2]an!$J$39,
IF(AND(A303=[2]an!$J$38,F303=[2]an!$E$42),[2]an!$J$42,""))))))))))))))))))))))))))))</f>
        <v/>
      </c>
      <c r="Y303" s="17" t="str">
        <f>IFERROR(IF(F303="Tugigrupp",0,
IF(AND(F303="Peretoe teenus",H303&gt;=[2]an!$M$37,RANK(D303,$D303:$D303)+COUNTIFS($D$2:D303,D303,$F$2:F303,F303)-1&gt;1),"",
IF(AND(F303="Peretoe teenus",H303&gt;=[2]an!$M$37,RANK(D303,$D303:$D303)+COUNTIFS($D$2:D303,D303,$F$2:F303,F303)-1=1,MONTH(H303)=MONTH(K303)=TRUE,YEAR(H303)=YEAR(K303)=TRUE),((EOMONTH(H303,0)-H303+1)*X303)/DAY(EOMONTH(H303,0)),
IF(AND(F303="Peretoe teenus",H303&gt;=[2]an!$M$37,RANK(D303,$D303:$D303)+COUNTIFS($D$2:D303,D303,$F$2:F303,F303)-1=1),X303,
IF(AND(F303="Peretoe teenus",H303&lt;[2]an!$M$37,S303&lt;&gt;"kahepoolne vajaduspõhine",RANK(D303,$D303:$D303)+COUNTIFS($D$2:D303,D303,$F$2:F303,F303)-1=1),X303,
IF(AND(F303="Peretoe teenus",H303&lt;[2]an!$M$37,S303&lt;&gt;"kahepoolne vajaduspõhine",RANK(D303,$D303:$D303)+COUNTIFS($D$2:D303,D303,$F$2:F303,F303)-1&gt;1),"",
IF(AND(F303="Peretoe teenus",H303&lt;[2]an!$M$37,S303="kahepoolne vajaduspõhine",U303="",RANK(D303,$D303:$D303)+COUNTIFS($D$2:D303,D303,$F$2:F303,F303)-1=1),X303,
IF(AND(F303="Peretoe teenus",H303&lt;[2]an!$M$37,S303="kahepoolne vajaduspõhine",U303="",RANK(D303,$D303:$D303)+COUNTIFS($D$2:D303,D303,$F$2:F303,F303)-1&gt;1),"",
IF(AND(F303="Peretoe teenus",H303&lt;[2]an!$M$37,S303="kahepoolne vajaduspõhine",U303&lt;[2]an!$M$37,RANK(D303,$D303:$D303)+COUNTIFS($D$2:D303,D303,$F$2:F303,F303)-1=1),X303,
IF(AND(F303="Peretoe teenus",H303&lt;[2]an!$M$37,S303="kahepoolne vajaduspõhine",U303&lt;[2]an!$M$37,RANK(D303,$D303:$D303)+COUNTIFS($D$2:D303,D303,$F$2:F303,F303)-1&gt;1),"",
IF(AND(F303="Peretoe teenus",H303&lt;[2]an!$M$37,S303="kahepoolne vajaduspõhine",U303&gt;=[2]an!$M$37,U303&lt;=[2]an!$M$38,RANK(D303,$D303:$D303)+COUNTIFS($D$2:D303,D303,$F$2:F303,F303)-1=1),
((EOMONTH(U303,0)-U303+1)*X303)/DAY(EOMONTH(U303,0))+(DAY(U303)-1)*100/DAY(EOMONTH(U303,0)),
IF(AND(F303="Peretoe teenus",H303&lt;[2]an!$M$37,S303="kahepoolne vajaduspõhine",U303&gt;=[2]an!$M$37,U303&lt;=[2]an!$M$38,RANK(D303,$D303:$D303)+COUNTIFS($D$2:D303,D303,$F$2:F303,F303)-1&gt;1),"",
IF(AND(F303="Peretoe teenus",H303&lt;[2]an!$M$37,S303="kahepoolne vajaduspõhine",U303&gt;[2]an!$M$38,RANK(D303,$D303:$D303)+COUNTIFS($D$2:D303,D303,$F$2:F303,F303)-1=1),X303,
IF(AND(F303="Peretoe teenus",H303&lt;[2]an!$M$37,S303="kahepoolne vajaduspõhine",U303&gt;[2]an!$M$38,RANK(D303,$D303:$D303)+COUNTIFS($D$2:D303,D303,$F$2:F303,F303)-1&gt;1),"",X303*W303)))))))))))))),"")</f>
        <v/>
      </c>
      <c r="Z303" s="18" t="str">
        <f t="shared" si="13"/>
        <v/>
      </c>
      <c r="AA303" s="19" t="str">
        <f>IFERROR(VLOOKUP(E303,[2]an!$A$3:$B$81,2,FALSE),"")</f>
        <v/>
      </c>
      <c r="AB303" s="19" t="str">
        <f>IFERROR(VLOOKUP(AA303,[2]an!$C$2:$D$16,2,FALSE),"")</f>
        <v/>
      </c>
      <c r="AC303" s="20"/>
      <c r="AD303" s="21" t="str">
        <f>IF(A303=[2]an!$F$36,VLOOKUP([2]an!$F$36,[2]an!$F$36:$H$36,3,FALSE),IF(A303=[2]an!$F$35,VLOOKUP([2]an!$F$35,[2]an!$F$35:$H$35,3,FALSE),IF(A303=[2]an!$F$33,VLOOKUP([2]an!$F$33,[2]an!$F$33:$H$33,3,FALSE),IF(A303=[2]an!$F$31,VLOOKUP([2]an!$F$31,[2]an!$F$31:$H$31,3,FALSE),""))))</f>
        <v/>
      </c>
    </row>
    <row r="304" spans="6:30" x14ac:dyDescent="0.2">
      <c r="F304" s="10"/>
      <c r="G304" s="8" t="str">
        <f t="shared" si="14"/>
        <v/>
      </c>
      <c r="H304" s="13"/>
      <c r="K304" s="13"/>
      <c r="L304" s="10"/>
      <c r="M304" s="10"/>
      <c r="S304" s="8" t="str">
        <f>IFERROR(VLOOKUP(D304,[1]peretoe_teenus!$A$2:$L$2000,5,FALSE),"")</f>
        <v/>
      </c>
      <c r="U304" s="13"/>
      <c r="V304" s="15" t="str" cm="1">
        <f t="array" ref="V304">IFERROR(IF(AND(F304="Tugigrupp",RANK(K304,$K304:$K304)+COUNTIFS($K$2:K304,K304,$L$2:L304,L304,$M$2:M304,M304,$I$2:I304,I304,$G$2:G304,G304,$F$2:F304,F304)-1=1),SUMPRODUCT(($F$2:$F$4154=F304)*($G$2:$G$4154=G304)*($K$2:$K$4154=K304)*($I$2:$I$4154=I304)*($L$2:$L$4154=L304)*($M$2:$M$4154=M304)),""),"")</f>
        <v/>
      </c>
      <c r="W304" s="15" t="str">
        <f t="shared" si="12"/>
        <v/>
      </c>
      <c r="X304" s="16" t="str">
        <f>IF(AND(A304=[2]an!$G$38,F304=[2]an!$E$40),[2]an!$G$40,IF(AND(A304=[2]an!$G$38,F304=[2]an!$E$41),[2]an!$G$41,IF(AND(A304=[2]an!$G$38,F304=[2]an!$E$39,H304&gt;=[2]an!$M$37),[2]an!$G$39,
IF(AND(A304=[2]an!$G$38,F304=[2]an!$E$39,H304&lt;[2]an!$M$37,S304="kahepoolne vajaduspõhine",U304=""),[2]an!$M$40,
IF(AND(A304=[2]an!$G$38,F304=[2]an!$E$39,H304&lt;[2]an!$M$37,S304="kahepoolne vajaduspõhine",U304&lt;&gt;""),[2]an!$G$39,
IF(AND(A304=[2]an!$G$38,F304=[2]an!$E$39,H304&lt;[2]an!$M$37,S304&lt;&gt;"kahepoolne vajaduspõhine"),[2]an!$G$39,
IF(AND(A304=[2]an!$G$38,F304=[2]an!$E$42),[2]an!$G$42,
IF(AND(A304=[2]an!$H$38,F304=[2]an!$E$40),[2]an!$H$40,IF(AND(A304=[2]an!$H$38,F304=[2]an!$E$41),[2]an!$H$41,IF(AND(A304=[2]an!$H$38,F304=[2]an!$E$39,H304&gt;=[2]an!$M$37),[2]an!$H$39,
IF(AND(A304=[2]an!$H$38,F304=[2]an!$E$39,H304&lt;[2]an!$M$37,S304="kahepoolne vajaduspõhine",U304=""),[2]an!$M$40,
IF(AND(A304=[2]an!$H$38,F304=[2]an!$E$39,H304&lt;[2]an!$M$37,S304="kahepoolne vajaduspõhine",U304&lt;&gt;""),[2]an!$H$39,
IF(AND(A304=[2]an!$H$38,F304=[2]an!$E$39,H304&lt;[2]an!$M$37,S304&lt;&gt;"kahepoolne vajaduspõhine"),[2]an!$H$39,
IF(AND(A304=[2]an!$H$38,F304=[2]an!$E$42),[2]an!$H$42,
IF(AND(A304=[2]an!$I$38,F304=[2]an!$E$40),[2]an!$I$40,IF(AND(A304=[2]an!$I$38,F304=[2]an!$E$41),[2]an!$I$41,IF(AND(A304=[2]an!$I$38,F304=[2]an!$E$39,H304&gt;=[2]an!$M$37),[2]an!$I$39,
IF(AND(A304=[2]an!$I$38,F304=[2]an!$E$39,H304&lt;[2]an!$M$37,S304="kahepoolne vajaduspõhine",U304=""),[2]an!$M$40,
IF(AND(A304=[2]an!$I$38,F304=[2]an!$E$39,H304&lt;[2]an!$M$37,S304="kahepoolne vajaduspõhine",U304&lt;&gt;""),[2]an!$I$39,
IF(AND(A304=[2]an!$I$38,F304=[2]an!$E$39,H304&lt;[2]an!$M$37,S304&lt;&gt;"kahepoolne vajaduspõhine"),[2]an!$I$39,
IF(AND(A304=[2]an!$I$38,F304=[2]an!$E$42),[2]an!$I$42,
IF(AND(A304=[2]an!$J$38,F304=[2]an!$E$40),[2]an!$J$40,IF(AND(A304=[2]an!$J$38,F304=[2]an!$E$41),[2]an!$J$41,IF(AND(A304=[2]an!$J$38,F304=[2]an!$E$39,H304&gt;=[2]an!$M$37),[2]an!$J$39,
IF(AND(A304=[2]an!$J$38,F304=[2]an!$E$39,H304&lt;[2]an!$M$37,S304="kahepoolne vajaduspõhine",U304=""),[2]an!$M$40,
IF(AND(A304=[2]an!$J$38,F304=[2]an!$E$39,H304&lt;[2]an!$M$37,S304="kahepoolne vajaduspõhine",U304&lt;&gt;""),[2]an!$J$39,
IF(AND(A304=[2]an!$J$38,F304=[2]an!$E$39,H304&lt;[2]an!$M$37,S304&lt;&gt;"kahepoolne vajaduspõhine"),[2]an!$J$39,
IF(AND(A304=[2]an!$J$38,F304=[2]an!$E$42),[2]an!$J$42,""))))))))))))))))))))))))))))</f>
        <v/>
      </c>
      <c r="Y304" s="17" t="str">
        <f>IFERROR(IF(F304="Tugigrupp",0,
IF(AND(F304="Peretoe teenus",H304&gt;=[2]an!$M$37,RANK(D304,$D304:$D304)+COUNTIFS($D$2:D304,D304,$F$2:F304,F304)-1&gt;1),"",
IF(AND(F304="Peretoe teenus",H304&gt;=[2]an!$M$37,RANK(D304,$D304:$D304)+COUNTIFS($D$2:D304,D304,$F$2:F304,F304)-1=1,MONTH(H304)=MONTH(K304)=TRUE,YEAR(H304)=YEAR(K304)=TRUE),((EOMONTH(H304,0)-H304+1)*X304)/DAY(EOMONTH(H304,0)),
IF(AND(F304="Peretoe teenus",H304&gt;=[2]an!$M$37,RANK(D304,$D304:$D304)+COUNTIFS($D$2:D304,D304,$F$2:F304,F304)-1=1),X304,
IF(AND(F304="Peretoe teenus",H304&lt;[2]an!$M$37,S304&lt;&gt;"kahepoolne vajaduspõhine",RANK(D304,$D304:$D304)+COUNTIFS($D$2:D304,D304,$F$2:F304,F304)-1=1),X304,
IF(AND(F304="Peretoe teenus",H304&lt;[2]an!$M$37,S304&lt;&gt;"kahepoolne vajaduspõhine",RANK(D304,$D304:$D304)+COUNTIFS($D$2:D304,D304,$F$2:F304,F304)-1&gt;1),"",
IF(AND(F304="Peretoe teenus",H304&lt;[2]an!$M$37,S304="kahepoolne vajaduspõhine",U304="",RANK(D304,$D304:$D304)+COUNTIFS($D$2:D304,D304,$F$2:F304,F304)-1=1),X304,
IF(AND(F304="Peretoe teenus",H304&lt;[2]an!$M$37,S304="kahepoolne vajaduspõhine",U304="",RANK(D304,$D304:$D304)+COUNTIFS($D$2:D304,D304,$F$2:F304,F304)-1&gt;1),"",
IF(AND(F304="Peretoe teenus",H304&lt;[2]an!$M$37,S304="kahepoolne vajaduspõhine",U304&lt;[2]an!$M$37,RANK(D304,$D304:$D304)+COUNTIFS($D$2:D304,D304,$F$2:F304,F304)-1=1),X304,
IF(AND(F304="Peretoe teenus",H304&lt;[2]an!$M$37,S304="kahepoolne vajaduspõhine",U304&lt;[2]an!$M$37,RANK(D304,$D304:$D304)+COUNTIFS($D$2:D304,D304,$F$2:F304,F304)-1&gt;1),"",
IF(AND(F304="Peretoe teenus",H304&lt;[2]an!$M$37,S304="kahepoolne vajaduspõhine",U304&gt;=[2]an!$M$37,U304&lt;=[2]an!$M$38,RANK(D304,$D304:$D304)+COUNTIFS($D$2:D304,D304,$F$2:F304,F304)-1=1),
((EOMONTH(U304,0)-U304+1)*X304)/DAY(EOMONTH(U304,0))+(DAY(U304)-1)*100/DAY(EOMONTH(U304,0)),
IF(AND(F304="Peretoe teenus",H304&lt;[2]an!$M$37,S304="kahepoolne vajaduspõhine",U304&gt;=[2]an!$M$37,U304&lt;=[2]an!$M$38,RANK(D304,$D304:$D304)+COUNTIFS($D$2:D304,D304,$F$2:F304,F304)-1&gt;1),"",
IF(AND(F304="Peretoe teenus",H304&lt;[2]an!$M$37,S304="kahepoolne vajaduspõhine",U304&gt;[2]an!$M$38,RANK(D304,$D304:$D304)+COUNTIFS($D$2:D304,D304,$F$2:F304,F304)-1=1),X304,
IF(AND(F304="Peretoe teenus",H304&lt;[2]an!$M$37,S304="kahepoolne vajaduspõhine",U304&gt;[2]an!$M$38,RANK(D304,$D304:$D304)+COUNTIFS($D$2:D304,D304,$F$2:F304,F304)-1&gt;1),"",X304*W304)))))))))))))),"")</f>
        <v/>
      </c>
      <c r="Z304" s="18" t="str">
        <f t="shared" si="13"/>
        <v/>
      </c>
      <c r="AA304" s="19" t="str">
        <f>IFERROR(VLOOKUP(E304,[2]an!$A$3:$B$81,2,FALSE),"")</f>
        <v/>
      </c>
      <c r="AB304" s="19" t="str">
        <f>IFERROR(VLOOKUP(AA304,[2]an!$C$2:$D$16,2,FALSE),"")</f>
        <v/>
      </c>
      <c r="AC304" s="20"/>
      <c r="AD304" s="21" t="str">
        <f>IF(A304=[2]an!$F$36,VLOOKUP([2]an!$F$36,[2]an!$F$36:$H$36,3,FALSE),IF(A304=[2]an!$F$35,VLOOKUP([2]an!$F$35,[2]an!$F$35:$H$35,3,FALSE),IF(A304=[2]an!$F$33,VLOOKUP([2]an!$F$33,[2]an!$F$33:$H$33,3,FALSE),IF(A304=[2]an!$F$31,VLOOKUP([2]an!$F$31,[2]an!$F$31:$H$31,3,FALSE),""))))</f>
        <v/>
      </c>
    </row>
    <row r="305" spans="6:30" x14ac:dyDescent="0.2">
      <c r="F305" s="10"/>
      <c r="G305" s="8" t="str">
        <f t="shared" si="14"/>
        <v/>
      </c>
      <c r="H305" s="13"/>
      <c r="K305" s="13"/>
      <c r="L305" s="10"/>
      <c r="M305" s="10"/>
      <c r="S305" s="8" t="str">
        <f>IFERROR(VLOOKUP(D305,[1]peretoe_teenus!$A$2:$L$2000,5,FALSE),"")</f>
        <v/>
      </c>
      <c r="U305" s="13"/>
      <c r="V305" s="15" t="str" cm="1">
        <f t="array" ref="V305">IFERROR(IF(AND(F305="Tugigrupp",RANK(K305,$K305:$K305)+COUNTIFS($K$2:K305,K305,$L$2:L305,L305,$M$2:M305,M305,$I$2:I305,I305,$G$2:G305,G305,$F$2:F305,F305)-1=1),SUMPRODUCT(($F$2:$F$4154=F305)*($G$2:$G$4154=G305)*($K$2:$K$4154=K305)*($I$2:$I$4154=I305)*($L$2:$L$4154=L305)*($M$2:$M$4154=M305)),""),"")</f>
        <v/>
      </c>
      <c r="W305" s="15" t="str">
        <f t="shared" si="12"/>
        <v/>
      </c>
      <c r="X305" s="16" t="str">
        <f>IF(AND(A305=[2]an!$G$38,F305=[2]an!$E$40),[2]an!$G$40,IF(AND(A305=[2]an!$G$38,F305=[2]an!$E$41),[2]an!$G$41,IF(AND(A305=[2]an!$G$38,F305=[2]an!$E$39,H305&gt;=[2]an!$M$37),[2]an!$G$39,
IF(AND(A305=[2]an!$G$38,F305=[2]an!$E$39,H305&lt;[2]an!$M$37,S305="kahepoolne vajaduspõhine",U305=""),[2]an!$M$40,
IF(AND(A305=[2]an!$G$38,F305=[2]an!$E$39,H305&lt;[2]an!$M$37,S305="kahepoolne vajaduspõhine",U305&lt;&gt;""),[2]an!$G$39,
IF(AND(A305=[2]an!$G$38,F305=[2]an!$E$39,H305&lt;[2]an!$M$37,S305&lt;&gt;"kahepoolne vajaduspõhine"),[2]an!$G$39,
IF(AND(A305=[2]an!$G$38,F305=[2]an!$E$42),[2]an!$G$42,
IF(AND(A305=[2]an!$H$38,F305=[2]an!$E$40),[2]an!$H$40,IF(AND(A305=[2]an!$H$38,F305=[2]an!$E$41),[2]an!$H$41,IF(AND(A305=[2]an!$H$38,F305=[2]an!$E$39,H305&gt;=[2]an!$M$37),[2]an!$H$39,
IF(AND(A305=[2]an!$H$38,F305=[2]an!$E$39,H305&lt;[2]an!$M$37,S305="kahepoolne vajaduspõhine",U305=""),[2]an!$M$40,
IF(AND(A305=[2]an!$H$38,F305=[2]an!$E$39,H305&lt;[2]an!$M$37,S305="kahepoolne vajaduspõhine",U305&lt;&gt;""),[2]an!$H$39,
IF(AND(A305=[2]an!$H$38,F305=[2]an!$E$39,H305&lt;[2]an!$M$37,S305&lt;&gt;"kahepoolne vajaduspõhine"),[2]an!$H$39,
IF(AND(A305=[2]an!$H$38,F305=[2]an!$E$42),[2]an!$H$42,
IF(AND(A305=[2]an!$I$38,F305=[2]an!$E$40),[2]an!$I$40,IF(AND(A305=[2]an!$I$38,F305=[2]an!$E$41),[2]an!$I$41,IF(AND(A305=[2]an!$I$38,F305=[2]an!$E$39,H305&gt;=[2]an!$M$37),[2]an!$I$39,
IF(AND(A305=[2]an!$I$38,F305=[2]an!$E$39,H305&lt;[2]an!$M$37,S305="kahepoolne vajaduspõhine",U305=""),[2]an!$M$40,
IF(AND(A305=[2]an!$I$38,F305=[2]an!$E$39,H305&lt;[2]an!$M$37,S305="kahepoolne vajaduspõhine",U305&lt;&gt;""),[2]an!$I$39,
IF(AND(A305=[2]an!$I$38,F305=[2]an!$E$39,H305&lt;[2]an!$M$37,S305&lt;&gt;"kahepoolne vajaduspõhine"),[2]an!$I$39,
IF(AND(A305=[2]an!$I$38,F305=[2]an!$E$42),[2]an!$I$42,
IF(AND(A305=[2]an!$J$38,F305=[2]an!$E$40),[2]an!$J$40,IF(AND(A305=[2]an!$J$38,F305=[2]an!$E$41),[2]an!$J$41,IF(AND(A305=[2]an!$J$38,F305=[2]an!$E$39,H305&gt;=[2]an!$M$37),[2]an!$J$39,
IF(AND(A305=[2]an!$J$38,F305=[2]an!$E$39,H305&lt;[2]an!$M$37,S305="kahepoolne vajaduspõhine",U305=""),[2]an!$M$40,
IF(AND(A305=[2]an!$J$38,F305=[2]an!$E$39,H305&lt;[2]an!$M$37,S305="kahepoolne vajaduspõhine",U305&lt;&gt;""),[2]an!$J$39,
IF(AND(A305=[2]an!$J$38,F305=[2]an!$E$39,H305&lt;[2]an!$M$37,S305&lt;&gt;"kahepoolne vajaduspõhine"),[2]an!$J$39,
IF(AND(A305=[2]an!$J$38,F305=[2]an!$E$42),[2]an!$J$42,""))))))))))))))))))))))))))))</f>
        <v/>
      </c>
      <c r="Y305" s="17" t="str">
        <f>IFERROR(IF(F305="Tugigrupp",0,
IF(AND(F305="Peretoe teenus",H305&gt;=[2]an!$M$37,RANK(D305,$D305:$D305)+COUNTIFS($D$2:D305,D305,$F$2:F305,F305)-1&gt;1),"",
IF(AND(F305="Peretoe teenus",H305&gt;=[2]an!$M$37,RANK(D305,$D305:$D305)+COUNTIFS($D$2:D305,D305,$F$2:F305,F305)-1=1,MONTH(H305)=MONTH(K305)=TRUE,YEAR(H305)=YEAR(K305)=TRUE),((EOMONTH(H305,0)-H305+1)*X305)/DAY(EOMONTH(H305,0)),
IF(AND(F305="Peretoe teenus",H305&gt;=[2]an!$M$37,RANK(D305,$D305:$D305)+COUNTIFS($D$2:D305,D305,$F$2:F305,F305)-1=1),X305,
IF(AND(F305="Peretoe teenus",H305&lt;[2]an!$M$37,S305&lt;&gt;"kahepoolne vajaduspõhine",RANK(D305,$D305:$D305)+COUNTIFS($D$2:D305,D305,$F$2:F305,F305)-1=1),X305,
IF(AND(F305="Peretoe teenus",H305&lt;[2]an!$M$37,S305&lt;&gt;"kahepoolne vajaduspõhine",RANK(D305,$D305:$D305)+COUNTIFS($D$2:D305,D305,$F$2:F305,F305)-1&gt;1),"",
IF(AND(F305="Peretoe teenus",H305&lt;[2]an!$M$37,S305="kahepoolne vajaduspõhine",U305="",RANK(D305,$D305:$D305)+COUNTIFS($D$2:D305,D305,$F$2:F305,F305)-1=1),X305,
IF(AND(F305="Peretoe teenus",H305&lt;[2]an!$M$37,S305="kahepoolne vajaduspõhine",U305="",RANK(D305,$D305:$D305)+COUNTIFS($D$2:D305,D305,$F$2:F305,F305)-1&gt;1),"",
IF(AND(F305="Peretoe teenus",H305&lt;[2]an!$M$37,S305="kahepoolne vajaduspõhine",U305&lt;[2]an!$M$37,RANK(D305,$D305:$D305)+COUNTIFS($D$2:D305,D305,$F$2:F305,F305)-1=1),X305,
IF(AND(F305="Peretoe teenus",H305&lt;[2]an!$M$37,S305="kahepoolne vajaduspõhine",U305&lt;[2]an!$M$37,RANK(D305,$D305:$D305)+COUNTIFS($D$2:D305,D305,$F$2:F305,F305)-1&gt;1),"",
IF(AND(F305="Peretoe teenus",H305&lt;[2]an!$M$37,S305="kahepoolne vajaduspõhine",U305&gt;=[2]an!$M$37,U305&lt;=[2]an!$M$38,RANK(D305,$D305:$D305)+COUNTIFS($D$2:D305,D305,$F$2:F305,F305)-1=1),
((EOMONTH(U305,0)-U305+1)*X305)/DAY(EOMONTH(U305,0))+(DAY(U305)-1)*100/DAY(EOMONTH(U305,0)),
IF(AND(F305="Peretoe teenus",H305&lt;[2]an!$M$37,S305="kahepoolne vajaduspõhine",U305&gt;=[2]an!$M$37,U305&lt;=[2]an!$M$38,RANK(D305,$D305:$D305)+COUNTIFS($D$2:D305,D305,$F$2:F305,F305)-1&gt;1),"",
IF(AND(F305="Peretoe teenus",H305&lt;[2]an!$M$37,S305="kahepoolne vajaduspõhine",U305&gt;[2]an!$M$38,RANK(D305,$D305:$D305)+COUNTIFS($D$2:D305,D305,$F$2:F305,F305)-1=1),X305,
IF(AND(F305="Peretoe teenus",H305&lt;[2]an!$M$37,S305="kahepoolne vajaduspõhine",U305&gt;[2]an!$M$38,RANK(D305,$D305:$D305)+COUNTIFS($D$2:D305,D305,$F$2:F305,F305)-1&gt;1),"",X305*W305)))))))))))))),"")</f>
        <v/>
      </c>
      <c r="Z305" s="18" t="str">
        <f t="shared" si="13"/>
        <v/>
      </c>
      <c r="AA305" s="19" t="str">
        <f>IFERROR(VLOOKUP(E305,[2]an!$A$3:$B$81,2,FALSE),"")</f>
        <v/>
      </c>
      <c r="AB305" s="19" t="str">
        <f>IFERROR(VLOOKUP(AA305,[2]an!$C$2:$D$16,2,FALSE),"")</f>
        <v/>
      </c>
      <c r="AC305" s="20"/>
      <c r="AD305" s="21" t="str">
        <f>IF(A305=[2]an!$F$36,VLOOKUP([2]an!$F$36,[2]an!$F$36:$H$36,3,FALSE),IF(A305=[2]an!$F$35,VLOOKUP([2]an!$F$35,[2]an!$F$35:$H$35,3,FALSE),IF(A305=[2]an!$F$33,VLOOKUP([2]an!$F$33,[2]an!$F$33:$H$33,3,FALSE),IF(A305=[2]an!$F$31,VLOOKUP([2]an!$F$31,[2]an!$F$31:$H$31,3,FALSE),""))))</f>
        <v/>
      </c>
    </row>
    <row r="306" spans="6:30" x14ac:dyDescent="0.2">
      <c r="F306" s="10"/>
      <c r="G306" s="8" t="str">
        <f t="shared" si="14"/>
        <v/>
      </c>
      <c r="H306" s="13"/>
      <c r="K306" s="13"/>
      <c r="L306" s="10"/>
      <c r="M306" s="10"/>
      <c r="S306" s="8" t="str">
        <f>IFERROR(VLOOKUP(D306,[1]peretoe_teenus!$A$2:$L$2000,5,FALSE),"")</f>
        <v/>
      </c>
      <c r="U306" s="13"/>
      <c r="V306" s="15" t="str" cm="1">
        <f t="array" ref="V306">IFERROR(IF(AND(F306="Tugigrupp",RANK(K306,$K306:$K306)+COUNTIFS($K$2:K306,K306,$L$2:L306,L306,$M$2:M306,M306,$I$2:I306,I306,$G$2:G306,G306,$F$2:F306,F306)-1=1),SUMPRODUCT(($F$2:$F$4154=F306)*($G$2:$G$4154=G306)*($K$2:$K$4154=K306)*($I$2:$I$4154=I306)*($L$2:$L$4154=L306)*($M$2:$M$4154=M306)),""),"")</f>
        <v/>
      </c>
      <c r="W306" s="15" t="str">
        <f t="shared" si="12"/>
        <v/>
      </c>
      <c r="X306" s="16" t="str">
        <f>IF(AND(A306=[2]an!$G$38,F306=[2]an!$E$40),[2]an!$G$40,IF(AND(A306=[2]an!$G$38,F306=[2]an!$E$41),[2]an!$G$41,IF(AND(A306=[2]an!$G$38,F306=[2]an!$E$39,H306&gt;=[2]an!$M$37),[2]an!$G$39,
IF(AND(A306=[2]an!$G$38,F306=[2]an!$E$39,H306&lt;[2]an!$M$37,S306="kahepoolne vajaduspõhine",U306=""),[2]an!$M$40,
IF(AND(A306=[2]an!$G$38,F306=[2]an!$E$39,H306&lt;[2]an!$M$37,S306="kahepoolne vajaduspõhine",U306&lt;&gt;""),[2]an!$G$39,
IF(AND(A306=[2]an!$G$38,F306=[2]an!$E$39,H306&lt;[2]an!$M$37,S306&lt;&gt;"kahepoolne vajaduspõhine"),[2]an!$G$39,
IF(AND(A306=[2]an!$G$38,F306=[2]an!$E$42),[2]an!$G$42,
IF(AND(A306=[2]an!$H$38,F306=[2]an!$E$40),[2]an!$H$40,IF(AND(A306=[2]an!$H$38,F306=[2]an!$E$41),[2]an!$H$41,IF(AND(A306=[2]an!$H$38,F306=[2]an!$E$39,H306&gt;=[2]an!$M$37),[2]an!$H$39,
IF(AND(A306=[2]an!$H$38,F306=[2]an!$E$39,H306&lt;[2]an!$M$37,S306="kahepoolne vajaduspõhine",U306=""),[2]an!$M$40,
IF(AND(A306=[2]an!$H$38,F306=[2]an!$E$39,H306&lt;[2]an!$M$37,S306="kahepoolne vajaduspõhine",U306&lt;&gt;""),[2]an!$H$39,
IF(AND(A306=[2]an!$H$38,F306=[2]an!$E$39,H306&lt;[2]an!$M$37,S306&lt;&gt;"kahepoolne vajaduspõhine"),[2]an!$H$39,
IF(AND(A306=[2]an!$H$38,F306=[2]an!$E$42),[2]an!$H$42,
IF(AND(A306=[2]an!$I$38,F306=[2]an!$E$40),[2]an!$I$40,IF(AND(A306=[2]an!$I$38,F306=[2]an!$E$41),[2]an!$I$41,IF(AND(A306=[2]an!$I$38,F306=[2]an!$E$39,H306&gt;=[2]an!$M$37),[2]an!$I$39,
IF(AND(A306=[2]an!$I$38,F306=[2]an!$E$39,H306&lt;[2]an!$M$37,S306="kahepoolne vajaduspõhine",U306=""),[2]an!$M$40,
IF(AND(A306=[2]an!$I$38,F306=[2]an!$E$39,H306&lt;[2]an!$M$37,S306="kahepoolne vajaduspõhine",U306&lt;&gt;""),[2]an!$I$39,
IF(AND(A306=[2]an!$I$38,F306=[2]an!$E$39,H306&lt;[2]an!$M$37,S306&lt;&gt;"kahepoolne vajaduspõhine"),[2]an!$I$39,
IF(AND(A306=[2]an!$I$38,F306=[2]an!$E$42),[2]an!$I$42,
IF(AND(A306=[2]an!$J$38,F306=[2]an!$E$40),[2]an!$J$40,IF(AND(A306=[2]an!$J$38,F306=[2]an!$E$41),[2]an!$J$41,IF(AND(A306=[2]an!$J$38,F306=[2]an!$E$39,H306&gt;=[2]an!$M$37),[2]an!$J$39,
IF(AND(A306=[2]an!$J$38,F306=[2]an!$E$39,H306&lt;[2]an!$M$37,S306="kahepoolne vajaduspõhine",U306=""),[2]an!$M$40,
IF(AND(A306=[2]an!$J$38,F306=[2]an!$E$39,H306&lt;[2]an!$M$37,S306="kahepoolne vajaduspõhine",U306&lt;&gt;""),[2]an!$J$39,
IF(AND(A306=[2]an!$J$38,F306=[2]an!$E$39,H306&lt;[2]an!$M$37,S306&lt;&gt;"kahepoolne vajaduspõhine"),[2]an!$J$39,
IF(AND(A306=[2]an!$J$38,F306=[2]an!$E$42),[2]an!$J$42,""))))))))))))))))))))))))))))</f>
        <v/>
      </c>
      <c r="Y306" s="17" t="str">
        <f>IFERROR(IF(F306="Tugigrupp",0,
IF(AND(F306="Peretoe teenus",H306&gt;=[2]an!$M$37,RANK(D306,$D306:$D306)+COUNTIFS($D$2:D306,D306,$F$2:F306,F306)-1&gt;1),"",
IF(AND(F306="Peretoe teenus",H306&gt;=[2]an!$M$37,RANK(D306,$D306:$D306)+COUNTIFS($D$2:D306,D306,$F$2:F306,F306)-1=1,MONTH(H306)=MONTH(K306)=TRUE,YEAR(H306)=YEAR(K306)=TRUE),((EOMONTH(H306,0)-H306+1)*X306)/DAY(EOMONTH(H306,0)),
IF(AND(F306="Peretoe teenus",H306&gt;=[2]an!$M$37,RANK(D306,$D306:$D306)+COUNTIFS($D$2:D306,D306,$F$2:F306,F306)-1=1),X306,
IF(AND(F306="Peretoe teenus",H306&lt;[2]an!$M$37,S306&lt;&gt;"kahepoolne vajaduspõhine",RANK(D306,$D306:$D306)+COUNTIFS($D$2:D306,D306,$F$2:F306,F306)-1=1),X306,
IF(AND(F306="Peretoe teenus",H306&lt;[2]an!$M$37,S306&lt;&gt;"kahepoolne vajaduspõhine",RANK(D306,$D306:$D306)+COUNTIFS($D$2:D306,D306,$F$2:F306,F306)-1&gt;1),"",
IF(AND(F306="Peretoe teenus",H306&lt;[2]an!$M$37,S306="kahepoolne vajaduspõhine",U306="",RANK(D306,$D306:$D306)+COUNTIFS($D$2:D306,D306,$F$2:F306,F306)-1=1),X306,
IF(AND(F306="Peretoe teenus",H306&lt;[2]an!$M$37,S306="kahepoolne vajaduspõhine",U306="",RANK(D306,$D306:$D306)+COUNTIFS($D$2:D306,D306,$F$2:F306,F306)-1&gt;1),"",
IF(AND(F306="Peretoe teenus",H306&lt;[2]an!$M$37,S306="kahepoolne vajaduspõhine",U306&lt;[2]an!$M$37,RANK(D306,$D306:$D306)+COUNTIFS($D$2:D306,D306,$F$2:F306,F306)-1=1),X306,
IF(AND(F306="Peretoe teenus",H306&lt;[2]an!$M$37,S306="kahepoolne vajaduspõhine",U306&lt;[2]an!$M$37,RANK(D306,$D306:$D306)+COUNTIFS($D$2:D306,D306,$F$2:F306,F306)-1&gt;1),"",
IF(AND(F306="Peretoe teenus",H306&lt;[2]an!$M$37,S306="kahepoolne vajaduspõhine",U306&gt;=[2]an!$M$37,U306&lt;=[2]an!$M$38,RANK(D306,$D306:$D306)+COUNTIFS($D$2:D306,D306,$F$2:F306,F306)-1=1),
((EOMONTH(U306,0)-U306+1)*X306)/DAY(EOMONTH(U306,0))+(DAY(U306)-1)*100/DAY(EOMONTH(U306,0)),
IF(AND(F306="Peretoe teenus",H306&lt;[2]an!$M$37,S306="kahepoolne vajaduspõhine",U306&gt;=[2]an!$M$37,U306&lt;=[2]an!$M$38,RANK(D306,$D306:$D306)+COUNTIFS($D$2:D306,D306,$F$2:F306,F306)-1&gt;1),"",
IF(AND(F306="Peretoe teenus",H306&lt;[2]an!$M$37,S306="kahepoolne vajaduspõhine",U306&gt;[2]an!$M$38,RANK(D306,$D306:$D306)+COUNTIFS($D$2:D306,D306,$F$2:F306,F306)-1=1),X306,
IF(AND(F306="Peretoe teenus",H306&lt;[2]an!$M$37,S306="kahepoolne vajaduspõhine",U306&gt;[2]an!$M$38,RANK(D306,$D306:$D306)+COUNTIFS($D$2:D306,D306,$F$2:F306,F306)-1&gt;1),"",X306*W306)))))))))))))),"")</f>
        <v/>
      </c>
      <c r="Z306" s="18" t="str">
        <f t="shared" si="13"/>
        <v/>
      </c>
      <c r="AA306" s="19" t="str">
        <f>IFERROR(VLOOKUP(E306,[2]an!$A$3:$B$81,2,FALSE),"")</f>
        <v/>
      </c>
      <c r="AB306" s="19" t="str">
        <f>IFERROR(VLOOKUP(AA306,[2]an!$C$2:$D$16,2,FALSE),"")</f>
        <v/>
      </c>
      <c r="AC306" s="20"/>
      <c r="AD306" s="21" t="str">
        <f>IF(A306=[2]an!$F$36,VLOOKUP([2]an!$F$36,[2]an!$F$36:$H$36,3,FALSE),IF(A306=[2]an!$F$35,VLOOKUP([2]an!$F$35,[2]an!$F$35:$H$35,3,FALSE),IF(A306=[2]an!$F$33,VLOOKUP([2]an!$F$33,[2]an!$F$33:$H$33,3,FALSE),IF(A306=[2]an!$F$31,VLOOKUP([2]an!$F$31,[2]an!$F$31:$H$31,3,FALSE),""))))</f>
        <v/>
      </c>
    </row>
    <row r="307" spans="6:30" x14ac:dyDescent="0.2">
      <c r="F307" s="10"/>
      <c r="G307" s="8" t="str">
        <f t="shared" si="14"/>
        <v/>
      </c>
      <c r="H307" s="13"/>
      <c r="K307" s="13"/>
      <c r="L307" s="10"/>
      <c r="M307" s="10"/>
      <c r="S307" s="8" t="str">
        <f>IFERROR(VLOOKUP(D307,[1]peretoe_teenus!$A$2:$L$2000,5,FALSE),"")</f>
        <v/>
      </c>
      <c r="U307" s="13"/>
      <c r="V307" s="15" t="str" cm="1">
        <f t="array" ref="V307">IFERROR(IF(AND(F307="Tugigrupp",RANK(K307,$K307:$K307)+COUNTIFS($K$2:K307,K307,$L$2:L307,L307,$M$2:M307,M307,$I$2:I307,I307,$G$2:G307,G307,$F$2:F307,F307)-1=1),SUMPRODUCT(($F$2:$F$4154=F307)*($G$2:$G$4154=G307)*($K$2:$K$4154=K307)*($I$2:$I$4154=I307)*($L$2:$L$4154=L307)*($M$2:$M$4154=M307)),""),"")</f>
        <v/>
      </c>
      <c r="W307" s="15" t="str">
        <f t="shared" si="12"/>
        <v/>
      </c>
      <c r="X307" s="16" t="str">
        <f>IF(AND(A307=[2]an!$G$38,F307=[2]an!$E$40),[2]an!$G$40,IF(AND(A307=[2]an!$G$38,F307=[2]an!$E$41),[2]an!$G$41,IF(AND(A307=[2]an!$G$38,F307=[2]an!$E$39,H307&gt;=[2]an!$M$37),[2]an!$G$39,
IF(AND(A307=[2]an!$G$38,F307=[2]an!$E$39,H307&lt;[2]an!$M$37,S307="kahepoolne vajaduspõhine",U307=""),[2]an!$M$40,
IF(AND(A307=[2]an!$G$38,F307=[2]an!$E$39,H307&lt;[2]an!$M$37,S307="kahepoolne vajaduspõhine",U307&lt;&gt;""),[2]an!$G$39,
IF(AND(A307=[2]an!$G$38,F307=[2]an!$E$39,H307&lt;[2]an!$M$37,S307&lt;&gt;"kahepoolne vajaduspõhine"),[2]an!$G$39,
IF(AND(A307=[2]an!$G$38,F307=[2]an!$E$42),[2]an!$G$42,
IF(AND(A307=[2]an!$H$38,F307=[2]an!$E$40),[2]an!$H$40,IF(AND(A307=[2]an!$H$38,F307=[2]an!$E$41),[2]an!$H$41,IF(AND(A307=[2]an!$H$38,F307=[2]an!$E$39,H307&gt;=[2]an!$M$37),[2]an!$H$39,
IF(AND(A307=[2]an!$H$38,F307=[2]an!$E$39,H307&lt;[2]an!$M$37,S307="kahepoolne vajaduspõhine",U307=""),[2]an!$M$40,
IF(AND(A307=[2]an!$H$38,F307=[2]an!$E$39,H307&lt;[2]an!$M$37,S307="kahepoolne vajaduspõhine",U307&lt;&gt;""),[2]an!$H$39,
IF(AND(A307=[2]an!$H$38,F307=[2]an!$E$39,H307&lt;[2]an!$M$37,S307&lt;&gt;"kahepoolne vajaduspõhine"),[2]an!$H$39,
IF(AND(A307=[2]an!$H$38,F307=[2]an!$E$42),[2]an!$H$42,
IF(AND(A307=[2]an!$I$38,F307=[2]an!$E$40),[2]an!$I$40,IF(AND(A307=[2]an!$I$38,F307=[2]an!$E$41),[2]an!$I$41,IF(AND(A307=[2]an!$I$38,F307=[2]an!$E$39,H307&gt;=[2]an!$M$37),[2]an!$I$39,
IF(AND(A307=[2]an!$I$38,F307=[2]an!$E$39,H307&lt;[2]an!$M$37,S307="kahepoolne vajaduspõhine",U307=""),[2]an!$M$40,
IF(AND(A307=[2]an!$I$38,F307=[2]an!$E$39,H307&lt;[2]an!$M$37,S307="kahepoolne vajaduspõhine",U307&lt;&gt;""),[2]an!$I$39,
IF(AND(A307=[2]an!$I$38,F307=[2]an!$E$39,H307&lt;[2]an!$M$37,S307&lt;&gt;"kahepoolne vajaduspõhine"),[2]an!$I$39,
IF(AND(A307=[2]an!$I$38,F307=[2]an!$E$42),[2]an!$I$42,
IF(AND(A307=[2]an!$J$38,F307=[2]an!$E$40),[2]an!$J$40,IF(AND(A307=[2]an!$J$38,F307=[2]an!$E$41),[2]an!$J$41,IF(AND(A307=[2]an!$J$38,F307=[2]an!$E$39,H307&gt;=[2]an!$M$37),[2]an!$J$39,
IF(AND(A307=[2]an!$J$38,F307=[2]an!$E$39,H307&lt;[2]an!$M$37,S307="kahepoolne vajaduspõhine",U307=""),[2]an!$M$40,
IF(AND(A307=[2]an!$J$38,F307=[2]an!$E$39,H307&lt;[2]an!$M$37,S307="kahepoolne vajaduspõhine",U307&lt;&gt;""),[2]an!$J$39,
IF(AND(A307=[2]an!$J$38,F307=[2]an!$E$39,H307&lt;[2]an!$M$37,S307&lt;&gt;"kahepoolne vajaduspõhine"),[2]an!$J$39,
IF(AND(A307=[2]an!$J$38,F307=[2]an!$E$42),[2]an!$J$42,""))))))))))))))))))))))))))))</f>
        <v/>
      </c>
      <c r="Y307" s="17" t="str">
        <f>IFERROR(IF(F307="Tugigrupp",0,
IF(AND(F307="Peretoe teenus",H307&gt;=[2]an!$M$37,RANK(D307,$D307:$D307)+COUNTIFS($D$2:D307,D307,$F$2:F307,F307)-1&gt;1),"",
IF(AND(F307="Peretoe teenus",H307&gt;=[2]an!$M$37,RANK(D307,$D307:$D307)+COUNTIFS($D$2:D307,D307,$F$2:F307,F307)-1=1,MONTH(H307)=MONTH(K307)=TRUE,YEAR(H307)=YEAR(K307)=TRUE),((EOMONTH(H307,0)-H307+1)*X307)/DAY(EOMONTH(H307,0)),
IF(AND(F307="Peretoe teenus",H307&gt;=[2]an!$M$37,RANK(D307,$D307:$D307)+COUNTIFS($D$2:D307,D307,$F$2:F307,F307)-1=1),X307,
IF(AND(F307="Peretoe teenus",H307&lt;[2]an!$M$37,S307&lt;&gt;"kahepoolne vajaduspõhine",RANK(D307,$D307:$D307)+COUNTIFS($D$2:D307,D307,$F$2:F307,F307)-1=1),X307,
IF(AND(F307="Peretoe teenus",H307&lt;[2]an!$M$37,S307&lt;&gt;"kahepoolne vajaduspõhine",RANK(D307,$D307:$D307)+COUNTIFS($D$2:D307,D307,$F$2:F307,F307)-1&gt;1),"",
IF(AND(F307="Peretoe teenus",H307&lt;[2]an!$M$37,S307="kahepoolne vajaduspõhine",U307="",RANK(D307,$D307:$D307)+COUNTIFS($D$2:D307,D307,$F$2:F307,F307)-1=1),X307,
IF(AND(F307="Peretoe teenus",H307&lt;[2]an!$M$37,S307="kahepoolne vajaduspõhine",U307="",RANK(D307,$D307:$D307)+COUNTIFS($D$2:D307,D307,$F$2:F307,F307)-1&gt;1),"",
IF(AND(F307="Peretoe teenus",H307&lt;[2]an!$M$37,S307="kahepoolne vajaduspõhine",U307&lt;[2]an!$M$37,RANK(D307,$D307:$D307)+COUNTIFS($D$2:D307,D307,$F$2:F307,F307)-1=1),X307,
IF(AND(F307="Peretoe teenus",H307&lt;[2]an!$M$37,S307="kahepoolne vajaduspõhine",U307&lt;[2]an!$M$37,RANK(D307,$D307:$D307)+COUNTIFS($D$2:D307,D307,$F$2:F307,F307)-1&gt;1),"",
IF(AND(F307="Peretoe teenus",H307&lt;[2]an!$M$37,S307="kahepoolne vajaduspõhine",U307&gt;=[2]an!$M$37,U307&lt;=[2]an!$M$38,RANK(D307,$D307:$D307)+COUNTIFS($D$2:D307,D307,$F$2:F307,F307)-1=1),
((EOMONTH(U307,0)-U307+1)*X307)/DAY(EOMONTH(U307,0))+(DAY(U307)-1)*100/DAY(EOMONTH(U307,0)),
IF(AND(F307="Peretoe teenus",H307&lt;[2]an!$M$37,S307="kahepoolne vajaduspõhine",U307&gt;=[2]an!$M$37,U307&lt;=[2]an!$M$38,RANK(D307,$D307:$D307)+COUNTIFS($D$2:D307,D307,$F$2:F307,F307)-1&gt;1),"",
IF(AND(F307="Peretoe teenus",H307&lt;[2]an!$M$37,S307="kahepoolne vajaduspõhine",U307&gt;[2]an!$M$38,RANK(D307,$D307:$D307)+COUNTIFS($D$2:D307,D307,$F$2:F307,F307)-1=1),X307,
IF(AND(F307="Peretoe teenus",H307&lt;[2]an!$M$37,S307="kahepoolne vajaduspõhine",U307&gt;[2]an!$M$38,RANK(D307,$D307:$D307)+COUNTIFS($D$2:D307,D307,$F$2:F307,F307)-1&gt;1),"",X307*W307)))))))))))))),"")</f>
        <v/>
      </c>
      <c r="Z307" s="18" t="str">
        <f t="shared" si="13"/>
        <v/>
      </c>
      <c r="AA307" s="19" t="str">
        <f>IFERROR(VLOOKUP(E307,[2]an!$A$3:$B$81,2,FALSE),"")</f>
        <v/>
      </c>
      <c r="AB307" s="19" t="str">
        <f>IFERROR(VLOOKUP(AA307,[2]an!$C$2:$D$16,2,FALSE),"")</f>
        <v/>
      </c>
      <c r="AC307" s="20"/>
      <c r="AD307" s="21" t="str">
        <f>IF(A307=[2]an!$F$36,VLOOKUP([2]an!$F$36,[2]an!$F$36:$H$36,3,FALSE),IF(A307=[2]an!$F$35,VLOOKUP([2]an!$F$35,[2]an!$F$35:$H$35,3,FALSE),IF(A307=[2]an!$F$33,VLOOKUP([2]an!$F$33,[2]an!$F$33:$H$33,3,FALSE),IF(A307=[2]an!$F$31,VLOOKUP([2]an!$F$31,[2]an!$F$31:$H$31,3,FALSE),""))))</f>
        <v/>
      </c>
    </row>
    <row r="308" spans="6:30" x14ac:dyDescent="0.2">
      <c r="F308" s="10"/>
      <c r="G308" s="8" t="str">
        <f t="shared" si="14"/>
        <v/>
      </c>
      <c r="H308" s="13"/>
      <c r="K308" s="13"/>
      <c r="L308" s="10"/>
      <c r="M308" s="10"/>
      <c r="S308" s="8" t="str">
        <f>IFERROR(VLOOKUP(D308,[1]peretoe_teenus!$A$2:$L$2000,5,FALSE),"")</f>
        <v/>
      </c>
      <c r="U308" s="13"/>
      <c r="V308" s="15" t="str" cm="1">
        <f t="array" ref="V308">IFERROR(IF(AND(F308="Tugigrupp",RANK(K308,$K308:$K308)+COUNTIFS($K$2:K308,K308,$L$2:L308,L308,$M$2:M308,M308,$I$2:I308,I308,$G$2:G308,G308,$F$2:F308,F308)-1=1),SUMPRODUCT(($F$2:$F$4154=F308)*($G$2:$G$4154=G308)*($K$2:$K$4154=K308)*($I$2:$I$4154=I308)*($L$2:$L$4154=L308)*($M$2:$M$4154=M308)),""),"")</f>
        <v/>
      </c>
      <c r="W308" s="15" t="str">
        <f t="shared" si="12"/>
        <v/>
      </c>
      <c r="X308" s="16" t="str">
        <f>IF(AND(A308=[2]an!$G$38,F308=[2]an!$E$40),[2]an!$G$40,IF(AND(A308=[2]an!$G$38,F308=[2]an!$E$41),[2]an!$G$41,IF(AND(A308=[2]an!$G$38,F308=[2]an!$E$39,H308&gt;=[2]an!$M$37),[2]an!$G$39,
IF(AND(A308=[2]an!$G$38,F308=[2]an!$E$39,H308&lt;[2]an!$M$37,S308="kahepoolne vajaduspõhine",U308=""),[2]an!$M$40,
IF(AND(A308=[2]an!$G$38,F308=[2]an!$E$39,H308&lt;[2]an!$M$37,S308="kahepoolne vajaduspõhine",U308&lt;&gt;""),[2]an!$G$39,
IF(AND(A308=[2]an!$G$38,F308=[2]an!$E$39,H308&lt;[2]an!$M$37,S308&lt;&gt;"kahepoolne vajaduspõhine"),[2]an!$G$39,
IF(AND(A308=[2]an!$G$38,F308=[2]an!$E$42),[2]an!$G$42,
IF(AND(A308=[2]an!$H$38,F308=[2]an!$E$40),[2]an!$H$40,IF(AND(A308=[2]an!$H$38,F308=[2]an!$E$41),[2]an!$H$41,IF(AND(A308=[2]an!$H$38,F308=[2]an!$E$39,H308&gt;=[2]an!$M$37),[2]an!$H$39,
IF(AND(A308=[2]an!$H$38,F308=[2]an!$E$39,H308&lt;[2]an!$M$37,S308="kahepoolne vajaduspõhine",U308=""),[2]an!$M$40,
IF(AND(A308=[2]an!$H$38,F308=[2]an!$E$39,H308&lt;[2]an!$M$37,S308="kahepoolne vajaduspõhine",U308&lt;&gt;""),[2]an!$H$39,
IF(AND(A308=[2]an!$H$38,F308=[2]an!$E$39,H308&lt;[2]an!$M$37,S308&lt;&gt;"kahepoolne vajaduspõhine"),[2]an!$H$39,
IF(AND(A308=[2]an!$H$38,F308=[2]an!$E$42),[2]an!$H$42,
IF(AND(A308=[2]an!$I$38,F308=[2]an!$E$40),[2]an!$I$40,IF(AND(A308=[2]an!$I$38,F308=[2]an!$E$41),[2]an!$I$41,IF(AND(A308=[2]an!$I$38,F308=[2]an!$E$39,H308&gt;=[2]an!$M$37),[2]an!$I$39,
IF(AND(A308=[2]an!$I$38,F308=[2]an!$E$39,H308&lt;[2]an!$M$37,S308="kahepoolne vajaduspõhine",U308=""),[2]an!$M$40,
IF(AND(A308=[2]an!$I$38,F308=[2]an!$E$39,H308&lt;[2]an!$M$37,S308="kahepoolne vajaduspõhine",U308&lt;&gt;""),[2]an!$I$39,
IF(AND(A308=[2]an!$I$38,F308=[2]an!$E$39,H308&lt;[2]an!$M$37,S308&lt;&gt;"kahepoolne vajaduspõhine"),[2]an!$I$39,
IF(AND(A308=[2]an!$I$38,F308=[2]an!$E$42),[2]an!$I$42,
IF(AND(A308=[2]an!$J$38,F308=[2]an!$E$40),[2]an!$J$40,IF(AND(A308=[2]an!$J$38,F308=[2]an!$E$41),[2]an!$J$41,IF(AND(A308=[2]an!$J$38,F308=[2]an!$E$39,H308&gt;=[2]an!$M$37),[2]an!$J$39,
IF(AND(A308=[2]an!$J$38,F308=[2]an!$E$39,H308&lt;[2]an!$M$37,S308="kahepoolne vajaduspõhine",U308=""),[2]an!$M$40,
IF(AND(A308=[2]an!$J$38,F308=[2]an!$E$39,H308&lt;[2]an!$M$37,S308="kahepoolne vajaduspõhine",U308&lt;&gt;""),[2]an!$J$39,
IF(AND(A308=[2]an!$J$38,F308=[2]an!$E$39,H308&lt;[2]an!$M$37,S308&lt;&gt;"kahepoolne vajaduspõhine"),[2]an!$J$39,
IF(AND(A308=[2]an!$J$38,F308=[2]an!$E$42),[2]an!$J$42,""))))))))))))))))))))))))))))</f>
        <v/>
      </c>
      <c r="Y308" s="17" t="str">
        <f>IFERROR(IF(F308="Tugigrupp",0,
IF(AND(F308="Peretoe teenus",H308&gt;=[2]an!$M$37,RANK(D308,$D308:$D308)+COUNTIFS($D$2:D308,D308,$F$2:F308,F308)-1&gt;1),"",
IF(AND(F308="Peretoe teenus",H308&gt;=[2]an!$M$37,RANK(D308,$D308:$D308)+COUNTIFS($D$2:D308,D308,$F$2:F308,F308)-1=1,MONTH(H308)=MONTH(K308)=TRUE,YEAR(H308)=YEAR(K308)=TRUE),((EOMONTH(H308,0)-H308+1)*X308)/DAY(EOMONTH(H308,0)),
IF(AND(F308="Peretoe teenus",H308&gt;=[2]an!$M$37,RANK(D308,$D308:$D308)+COUNTIFS($D$2:D308,D308,$F$2:F308,F308)-1=1),X308,
IF(AND(F308="Peretoe teenus",H308&lt;[2]an!$M$37,S308&lt;&gt;"kahepoolne vajaduspõhine",RANK(D308,$D308:$D308)+COUNTIFS($D$2:D308,D308,$F$2:F308,F308)-1=1),X308,
IF(AND(F308="Peretoe teenus",H308&lt;[2]an!$M$37,S308&lt;&gt;"kahepoolne vajaduspõhine",RANK(D308,$D308:$D308)+COUNTIFS($D$2:D308,D308,$F$2:F308,F308)-1&gt;1),"",
IF(AND(F308="Peretoe teenus",H308&lt;[2]an!$M$37,S308="kahepoolne vajaduspõhine",U308="",RANK(D308,$D308:$D308)+COUNTIFS($D$2:D308,D308,$F$2:F308,F308)-1=1),X308,
IF(AND(F308="Peretoe teenus",H308&lt;[2]an!$M$37,S308="kahepoolne vajaduspõhine",U308="",RANK(D308,$D308:$D308)+COUNTIFS($D$2:D308,D308,$F$2:F308,F308)-1&gt;1),"",
IF(AND(F308="Peretoe teenus",H308&lt;[2]an!$M$37,S308="kahepoolne vajaduspõhine",U308&lt;[2]an!$M$37,RANK(D308,$D308:$D308)+COUNTIFS($D$2:D308,D308,$F$2:F308,F308)-1=1),X308,
IF(AND(F308="Peretoe teenus",H308&lt;[2]an!$M$37,S308="kahepoolne vajaduspõhine",U308&lt;[2]an!$M$37,RANK(D308,$D308:$D308)+COUNTIFS($D$2:D308,D308,$F$2:F308,F308)-1&gt;1),"",
IF(AND(F308="Peretoe teenus",H308&lt;[2]an!$M$37,S308="kahepoolne vajaduspõhine",U308&gt;=[2]an!$M$37,U308&lt;=[2]an!$M$38,RANK(D308,$D308:$D308)+COUNTIFS($D$2:D308,D308,$F$2:F308,F308)-1=1),
((EOMONTH(U308,0)-U308+1)*X308)/DAY(EOMONTH(U308,0))+(DAY(U308)-1)*100/DAY(EOMONTH(U308,0)),
IF(AND(F308="Peretoe teenus",H308&lt;[2]an!$M$37,S308="kahepoolne vajaduspõhine",U308&gt;=[2]an!$M$37,U308&lt;=[2]an!$M$38,RANK(D308,$D308:$D308)+COUNTIFS($D$2:D308,D308,$F$2:F308,F308)-1&gt;1),"",
IF(AND(F308="Peretoe teenus",H308&lt;[2]an!$M$37,S308="kahepoolne vajaduspõhine",U308&gt;[2]an!$M$38,RANK(D308,$D308:$D308)+COUNTIFS($D$2:D308,D308,$F$2:F308,F308)-1=1),X308,
IF(AND(F308="Peretoe teenus",H308&lt;[2]an!$M$37,S308="kahepoolne vajaduspõhine",U308&gt;[2]an!$M$38,RANK(D308,$D308:$D308)+COUNTIFS($D$2:D308,D308,$F$2:F308,F308)-1&gt;1),"",X308*W308)))))))))))))),"")</f>
        <v/>
      </c>
      <c r="Z308" s="18" t="str">
        <f t="shared" si="13"/>
        <v/>
      </c>
      <c r="AA308" s="19" t="str">
        <f>IFERROR(VLOOKUP(E308,[2]an!$A$3:$B$81,2,FALSE),"")</f>
        <v/>
      </c>
      <c r="AB308" s="19" t="str">
        <f>IFERROR(VLOOKUP(AA308,[2]an!$C$2:$D$16,2,FALSE),"")</f>
        <v/>
      </c>
      <c r="AC308" s="20"/>
      <c r="AD308" s="21" t="str">
        <f>IF(A308=[2]an!$F$36,VLOOKUP([2]an!$F$36,[2]an!$F$36:$H$36,3,FALSE),IF(A308=[2]an!$F$35,VLOOKUP([2]an!$F$35,[2]an!$F$35:$H$35,3,FALSE),IF(A308=[2]an!$F$33,VLOOKUP([2]an!$F$33,[2]an!$F$33:$H$33,3,FALSE),IF(A308=[2]an!$F$31,VLOOKUP([2]an!$F$31,[2]an!$F$31:$H$31,3,FALSE),""))))</f>
        <v/>
      </c>
    </row>
    <row r="309" spans="6:30" x14ac:dyDescent="0.2">
      <c r="F309" s="10"/>
      <c r="G309" s="8" t="str">
        <f t="shared" si="14"/>
        <v/>
      </c>
      <c r="H309" s="13"/>
      <c r="K309" s="13"/>
      <c r="L309" s="10"/>
      <c r="M309" s="10"/>
      <c r="S309" s="8" t="str">
        <f>IFERROR(VLOOKUP(D309,[1]peretoe_teenus!$A$2:$L$2000,5,FALSE),"")</f>
        <v/>
      </c>
      <c r="U309" s="13"/>
      <c r="V309" s="15" t="str" cm="1">
        <f t="array" ref="V309">IFERROR(IF(AND(F309="Tugigrupp",RANK(K309,$K309:$K309)+COUNTIFS($K$2:K309,K309,$L$2:L309,L309,$M$2:M309,M309,$I$2:I309,I309,$G$2:G309,G309,$F$2:F309,F309)-1=1),SUMPRODUCT(($F$2:$F$4154=F309)*($G$2:$G$4154=G309)*($K$2:$K$4154=K309)*($I$2:$I$4154=I309)*($L$2:$L$4154=L309)*($M$2:$M$4154=M309)),""),"")</f>
        <v/>
      </c>
      <c r="W309" s="15" t="str">
        <f t="shared" si="12"/>
        <v/>
      </c>
      <c r="X309" s="16" t="str">
        <f>IF(AND(A309=[2]an!$G$38,F309=[2]an!$E$40),[2]an!$G$40,IF(AND(A309=[2]an!$G$38,F309=[2]an!$E$41),[2]an!$G$41,IF(AND(A309=[2]an!$G$38,F309=[2]an!$E$39,H309&gt;=[2]an!$M$37),[2]an!$G$39,
IF(AND(A309=[2]an!$G$38,F309=[2]an!$E$39,H309&lt;[2]an!$M$37,S309="kahepoolne vajaduspõhine",U309=""),[2]an!$M$40,
IF(AND(A309=[2]an!$G$38,F309=[2]an!$E$39,H309&lt;[2]an!$M$37,S309="kahepoolne vajaduspõhine",U309&lt;&gt;""),[2]an!$G$39,
IF(AND(A309=[2]an!$G$38,F309=[2]an!$E$39,H309&lt;[2]an!$M$37,S309&lt;&gt;"kahepoolne vajaduspõhine"),[2]an!$G$39,
IF(AND(A309=[2]an!$G$38,F309=[2]an!$E$42),[2]an!$G$42,
IF(AND(A309=[2]an!$H$38,F309=[2]an!$E$40),[2]an!$H$40,IF(AND(A309=[2]an!$H$38,F309=[2]an!$E$41),[2]an!$H$41,IF(AND(A309=[2]an!$H$38,F309=[2]an!$E$39,H309&gt;=[2]an!$M$37),[2]an!$H$39,
IF(AND(A309=[2]an!$H$38,F309=[2]an!$E$39,H309&lt;[2]an!$M$37,S309="kahepoolne vajaduspõhine",U309=""),[2]an!$M$40,
IF(AND(A309=[2]an!$H$38,F309=[2]an!$E$39,H309&lt;[2]an!$M$37,S309="kahepoolne vajaduspõhine",U309&lt;&gt;""),[2]an!$H$39,
IF(AND(A309=[2]an!$H$38,F309=[2]an!$E$39,H309&lt;[2]an!$M$37,S309&lt;&gt;"kahepoolne vajaduspõhine"),[2]an!$H$39,
IF(AND(A309=[2]an!$H$38,F309=[2]an!$E$42),[2]an!$H$42,
IF(AND(A309=[2]an!$I$38,F309=[2]an!$E$40),[2]an!$I$40,IF(AND(A309=[2]an!$I$38,F309=[2]an!$E$41),[2]an!$I$41,IF(AND(A309=[2]an!$I$38,F309=[2]an!$E$39,H309&gt;=[2]an!$M$37),[2]an!$I$39,
IF(AND(A309=[2]an!$I$38,F309=[2]an!$E$39,H309&lt;[2]an!$M$37,S309="kahepoolne vajaduspõhine",U309=""),[2]an!$M$40,
IF(AND(A309=[2]an!$I$38,F309=[2]an!$E$39,H309&lt;[2]an!$M$37,S309="kahepoolne vajaduspõhine",U309&lt;&gt;""),[2]an!$I$39,
IF(AND(A309=[2]an!$I$38,F309=[2]an!$E$39,H309&lt;[2]an!$M$37,S309&lt;&gt;"kahepoolne vajaduspõhine"),[2]an!$I$39,
IF(AND(A309=[2]an!$I$38,F309=[2]an!$E$42),[2]an!$I$42,
IF(AND(A309=[2]an!$J$38,F309=[2]an!$E$40),[2]an!$J$40,IF(AND(A309=[2]an!$J$38,F309=[2]an!$E$41),[2]an!$J$41,IF(AND(A309=[2]an!$J$38,F309=[2]an!$E$39,H309&gt;=[2]an!$M$37),[2]an!$J$39,
IF(AND(A309=[2]an!$J$38,F309=[2]an!$E$39,H309&lt;[2]an!$M$37,S309="kahepoolne vajaduspõhine",U309=""),[2]an!$M$40,
IF(AND(A309=[2]an!$J$38,F309=[2]an!$E$39,H309&lt;[2]an!$M$37,S309="kahepoolne vajaduspõhine",U309&lt;&gt;""),[2]an!$J$39,
IF(AND(A309=[2]an!$J$38,F309=[2]an!$E$39,H309&lt;[2]an!$M$37,S309&lt;&gt;"kahepoolne vajaduspõhine"),[2]an!$J$39,
IF(AND(A309=[2]an!$J$38,F309=[2]an!$E$42),[2]an!$J$42,""))))))))))))))))))))))))))))</f>
        <v/>
      </c>
      <c r="Y309" s="17" t="str">
        <f>IFERROR(IF(F309="Tugigrupp",0,
IF(AND(F309="Peretoe teenus",H309&gt;=[2]an!$M$37,RANK(D309,$D309:$D309)+COUNTIFS($D$2:D309,D309,$F$2:F309,F309)-1&gt;1),"",
IF(AND(F309="Peretoe teenus",H309&gt;=[2]an!$M$37,RANK(D309,$D309:$D309)+COUNTIFS($D$2:D309,D309,$F$2:F309,F309)-1=1,MONTH(H309)=MONTH(K309)=TRUE,YEAR(H309)=YEAR(K309)=TRUE),((EOMONTH(H309,0)-H309+1)*X309)/DAY(EOMONTH(H309,0)),
IF(AND(F309="Peretoe teenus",H309&gt;=[2]an!$M$37,RANK(D309,$D309:$D309)+COUNTIFS($D$2:D309,D309,$F$2:F309,F309)-1=1),X309,
IF(AND(F309="Peretoe teenus",H309&lt;[2]an!$M$37,S309&lt;&gt;"kahepoolne vajaduspõhine",RANK(D309,$D309:$D309)+COUNTIFS($D$2:D309,D309,$F$2:F309,F309)-1=1),X309,
IF(AND(F309="Peretoe teenus",H309&lt;[2]an!$M$37,S309&lt;&gt;"kahepoolne vajaduspõhine",RANK(D309,$D309:$D309)+COUNTIFS($D$2:D309,D309,$F$2:F309,F309)-1&gt;1),"",
IF(AND(F309="Peretoe teenus",H309&lt;[2]an!$M$37,S309="kahepoolne vajaduspõhine",U309="",RANK(D309,$D309:$D309)+COUNTIFS($D$2:D309,D309,$F$2:F309,F309)-1=1),X309,
IF(AND(F309="Peretoe teenus",H309&lt;[2]an!$M$37,S309="kahepoolne vajaduspõhine",U309="",RANK(D309,$D309:$D309)+COUNTIFS($D$2:D309,D309,$F$2:F309,F309)-1&gt;1),"",
IF(AND(F309="Peretoe teenus",H309&lt;[2]an!$M$37,S309="kahepoolne vajaduspõhine",U309&lt;[2]an!$M$37,RANK(D309,$D309:$D309)+COUNTIFS($D$2:D309,D309,$F$2:F309,F309)-1=1),X309,
IF(AND(F309="Peretoe teenus",H309&lt;[2]an!$M$37,S309="kahepoolne vajaduspõhine",U309&lt;[2]an!$M$37,RANK(D309,$D309:$D309)+COUNTIFS($D$2:D309,D309,$F$2:F309,F309)-1&gt;1),"",
IF(AND(F309="Peretoe teenus",H309&lt;[2]an!$M$37,S309="kahepoolne vajaduspõhine",U309&gt;=[2]an!$M$37,U309&lt;=[2]an!$M$38,RANK(D309,$D309:$D309)+COUNTIFS($D$2:D309,D309,$F$2:F309,F309)-1=1),
((EOMONTH(U309,0)-U309+1)*X309)/DAY(EOMONTH(U309,0))+(DAY(U309)-1)*100/DAY(EOMONTH(U309,0)),
IF(AND(F309="Peretoe teenus",H309&lt;[2]an!$M$37,S309="kahepoolne vajaduspõhine",U309&gt;=[2]an!$M$37,U309&lt;=[2]an!$M$38,RANK(D309,$D309:$D309)+COUNTIFS($D$2:D309,D309,$F$2:F309,F309)-1&gt;1),"",
IF(AND(F309="Peretoe teenus",H309&lt;[2]an!$M$37,S309="kahepoolne vajaduspõhine",U309&gt;[2]an!$M$38,RANK(D309,$D309:$D309)+COUNTIFS($D$2:D309,D309,$F$2:F309,F309)-1=1),X309,
IF(AND(F309="Peretoe teenus",H309&lt;[2]an!$M$37,S309="kahepoolne vajaduspõhine",U309&gt;[2]an!$M$38,RANK(D309,$D309:$D309)+COUNTIFS($D$2:D309,D309,$F$2:F309,F309)-1&gt;1),"",X309*W309)))))))))))))),"")</f>
        <v/>
      </c>
      <c r="Z309" s="18" t="str">
        <f t="shared" si="13"/>
        <v/>
      </c>
      <c r="AA309" s="19" t="str">
        <f>IFERROR(VLOOKUP(E309,[2]an!$A$3:$B$81,2,FALSE),"")</f>
        <v/>
      </c>
      <c r="AB309" s="19" t="str">
        <f>IFERROR(VLOOKUP(AA309,[2]an!$C$2:$D$16,2,FALSE),"")</f>
        <v/>
      </c>
      <c r="AC309" s="20"/>
      <c r="AD309" s="21" t="str">
        <f>IF(A309=[2]an!$F$36,VLOOKUP([2]an!$F$36,[2]an!$F$36:$H$36,3,FALSE),IF(A309=[2]an!$F$35,VLOOKUP([2]an!$F$35,[2]an!$F$35:$H$35,3,FALSE),IF(A309=[2]an!$F$33,VLOOKUP([2]an!$F$33,[2]an!$F$33:$H$33,3,FALSE),IF(A309=[2]an!$F$31,VLOOKUP([2]an!$F$31,[2]an!$F$31:$H$31,3,FALSE),""))))</f>
        <v/>
      </c>
    </row>
    <row r="310" spans="6:30" x14ac:dyDescent="0.2">
      <c r="F310" s="10"/>
      <c r="G310" s="8" t="str">
        <f t="shared" si="14"/>
        <v/>
      </c>
      <c r="H310" s="13"/>
      <c r="K310" s="13"/>
      <c r="L310" s="10"/>
      <c r="M310" s="10"/>
      <c r="S310" s="8" t="str">
        <f>IFERROR(VLOOKUP(D310,[1]peretoe_teenus!$A$2:$L$2000,5,FALSE),"")</f>
        <v/>
      </c>
      <c r="U310" s="13"/>
      <c r="V310" s="15" t="str" cm="1">
        <f t="array" ref="V310">IFERROR(IF(AND(F310="Tugigrupp",RANK(K310,$K310:$K310)+COUNTIFS($K$2:K310,K310,$L$2:L310,L310,$M$2:M310,M310,$I$2:I310,I310,$G$2:G310,G310,$F$2:F310,F310)-1=1),SUMPRODUCT(($F$2:$F$4154=F310)*($G$2:$G$4154=G310)*($K$2:$K$4154=K310)*($I$2:$I$4154=I310)*($L$2:$L$4154=L310)*($M$2:$M$4154=M310)),""),"")</f>
        <v/>
      </c>
      <c r="W310" s="15" t="str">
        <f t="shared" si="12"/>
        <v/>
      </c>
      <c r="X310" s="16" t="str">
        <f>IF(AND(A310=[2]an!$G$38,F310=[2]an!$E$40),[2]an!$G$40,IF(AND(A310=[2]an!$G$38,F310=[2]an!$E$41),[2]an!$G$41,IF(AND(A310=[2]an!$G$38,F310=[2]an!$E$39,H310&gt;=[2]an!$M$37),[2]an!$G$39,
IF(AND(A310=[2]an!$G$38,F310=[2]an!$E$39,H310&lt;[2]an!$M$37,S310="kahepoolne vajaduspõhine",U310=""),[2]an!$M$40,
IF(AND(A310=[2]an!$G$38,F310=[2]an!$E$39,H310&lt;[2]an!$M$37,S310="kahepoolne vajaduspõhine",U310&lt;&gt;""),[2]an!$G$39,
IF(AND(A310=[2]an!$G$38,F310=[2]an!$E$39,H310&lt;[2]an!$M$37,S310&lt;&gt;"kahepoolne vajaduspõhine"),[2]an!$G$39,
IF(AND(A310=[2]an!$G$38,F310=[2]an!$E$42),[2]an!$G$42,
IF(AND(A310=[2]an!$H$38,F310=[2]an!$E$40),[2]an!$H$40,IF(AND(A310=[2]an!$H$38,F310=[2]an!$E$41),[2]an!$H$41,IF(AND(A310=[2]an!$H$38,F310=[2]an!$E$39,H310&gt;=[2]an!$M$37),[2]an!$H$39,
IF(AND(A310=[2]an!$H$38,F310=[2]an!$E$39,H310&lt;[2]an!$M$37,S310="kahepoolne vajaduspõhine",U310=""),[2]an!$M$40,
IF(AND(A310=[2]an!$H$38,F310=[2]an!$E$39,H310&lt;[2]an!$M$37,S310="kahepoolne vajaduspõhine",U310&lt;&gt;""),[2]an!$H$39,
IF(AND(A310=[2]an!$H$38,F310=[2]an!$E$39,H310&lt;[2]an!$M$37,S310&lt;&gt;"kahepoolne vajaduspõhine"),[2]an!$H$39,
IF(AND(A310=[2]an!$H$38,F310=[2]an!$E$42),[2]an!$H$42,
IF(AND(A310=[2]an!$I$38,F310=[2]an!$E$40),[2]an!$I$40,IF(AND(A310=[2]an!$I$38,F310=[2]an!$E$41),[2]an!$I$41,IF(AND(A310=[2]an!$I$38,F310=[2]an!$E$39,H310&gt;=[2]an!$M$37),[2]an!$I$39,
IF(AND(A310=[2]an!$I$38,F310=[2]an!$E$39,H310&lt;[2]an!$M$37,S310="kahepoolne vajaduspõhine",U310=""),[2]an!$M$40,
IF(AND(A310=[2]an!$I$38,F310=[2]an!$E$39,H310&lt;[2]an!$M$37,S310="kahepoolne vajaduspõhine",U310&lt;&gt;""),[2]an!$I$39,
IF(AND(A310=[2]an!$I$38,F310=[2]an!$E$39,H310&lt;[2]an!$M$37,S310&lt;&gt;"kahepoolne vajaduspõhine"),[2]an!$I$39,
IF(AND(A310=[2]an!$I$38,F310=[2]an!$E$42),[2]an!$I$42,
IF(AND(A310=[2]an!$J$38,F310=[2]an!$E$40),[2]an!$J$40,IF(AND(A310=[2]an!$J$38,F310=[2]an!$E$41),[2]an!$J$41,IF(AND(A310=[2]an!$J$38,F310=[2]an!$E$39,H310&gt;=[2]an!$M$37),[2]an!$J$39,
IF(AND(A310=[2]an!$J$38,F310=[2]an!$E$39,H310&lt;[2]an!$M$37,S310="kahepoolne vajaduspõhine",U310=""),[2]an!$M$40,
IF(AND(A310=[2]an!$J$38,F310=[2]an!$E$39,H310&lt;[2]an!$M$37,S310="kahepoolne vajaduspõhine",U310&lt;&gt;""),[2]an!$J$39,
IF(AND(A310=[2]an!$J$38,F310=[2]an!$E$39,H310&lt;[2]an!$M$37,S310&lt;&gt;"kahepoolne vajaduspõhine"),[2]an!$J$39,
IF(AND(A310=[2]an!$J$38,F310=[2]an!$E$42),[2]an!$J$42,""))))))))))))))))))))))))))))</f>
        <v/>
      </c>
      <c r="Y310" s="17" t="str">
        <f>IFERROR(IF(F310="Tugigrupp",0,
IF(AND(F310="Peretoe teenus",H310&gt;=[2]an!$M$37,RANK(D310,$D310:$D310)+COUNTIFS($D$2:D310,D310,$F$2:F310,F310)-1&gt;1),"",
IF(AND(F310="Peretoe teenus",H310&gt;=[2]an!$M$37,RANK(D310,$D310:$D310)+COUNTIFS($D$2:D310,D310,$F$2:F310,F310)-1=1,MONTH(H310)=MONTH(K310)=TRUE,YEAR(H310)=YEAR(K310)=TRUE),((EOMONTH(H310,0)-H310+1)*X310)/DAY(EOMONTH(H310,0)),
IF(AND(F310="Peretoe teenus",H310&gt;=[2]an!$M$37,RANK(D310,$D310:$D310)+COUNTIFS($D$2:D310,D310,$F$2:F310,F310)-1=1),X310,
IF(AND(F310="Peretoe teenus",H310&lt;[2]an!$M$37,S310&lt;&gt;"kahepoolne vajaduspõhine",RANK(D310,$D310:$D310)+COUNTIFS($D$2:D310,D310,$F$2:F310,F310)-1=1),X310,
IF(AND(F310="Peretoe teenus",H310&lt;[2]an!$M$37,S310&lt;&gt;"kahepoolne vajaduspõhine",RANK(D310,$D310:$D310)+COUNTIFS($D$2:D310,D310,$F$2:F310,F310)-1&gt;1),"",
IF(AND(F310="Peretoe teenus",H310&lt;[2]an!$M$37,S310="kahepoolne vajaduspõhine",U310="",RANK(D310,$D310:$D310)+COUNTIFS($D$2:D310,D310,$F$2:F310,F310)-1=1),X310,
IF(AND(F310="Peretoe teenus",H310&lt;[2]an!$M$37,S310="kahepoolne vajaduspõhine",U310="",RANK(D310,$D310:$D310)+COUNTIFS($D$2:D310,D310,$F$2:F310,F310)-1&gt;1),"",
IF(AND(F310="Peretoe teenus",H310&lt;[2]an!$M$37,S310="kahepoolne vajaduspõhine",U310&lt;[2]an!$M$37,RANK(D310,$D310:$D310)+COUNTIFS($D$2:D310,D310,$F$2:F310,F310)-1=1),X310,
IF(AND(F310="Peretoe teenus",H310&lt;[2]an!$M$37,S310="kahepoolne vajaduspõhine",U310&lt;[2]an!$M$37,RANK(D310,$D310:$D310)+COUNTIFS($D$2:D310,D310,$F$2:F310,F310)-1&gt;1),"",
IF(AND(F310="Peretoe teenus",H310&lt;[2]an!$M$37,S310="kahepoolne vajaduspõhine",U310&gt;=[2]an!$M$37,U310&lt;=[2]an!$M$38,RANK(D310,$D310:$D310)+COUNTIFS($D$2:D310,D310,$F$2:F310,F310)-1=1),
((EOMONTH(U310,0)-U310+1)*X310)/DAY(EOMONTH(U310,0))+(DAY(U310)-1)*100/DAY(EOMONTH(U310,0)),
IF(AND(F310="Peretoe teenus",H310&lt;[2]an!$M$37,S310="kahepoolne vajaduspõhine",U310&gt;=[2]an!$M$37,U310&lt;=[2]an!$M$38,RANK(D310,$D310:$D310)+COUNTIFS($D$2:D310,D310,$F$2:F310,F310)-1&gt;1),"",
IF(AND(F310="Peretoe teenus",H310&lt;[2]an!$M$37,S310="kahepoolne vajaduspõhine",U310&gt;[2]an!$M$38,RANK(D310,$D310:$D310)+COUNTIFS($D$2:D310,D310,$F$2:F310,F310)-1=1),X310,
IF(AND(F310="Peretoe teenus",H310&lt;[2]an!$M$37,S310="kahepoolne vajaduspõhine",U310&gt;[2]an!$M$38,RANK(D310,$D310:$D310)+COUNTIFS($D$2:D310,D310,$F$2:F310,F310)-1&gt;1),"",X310*W310)))))))))))))),"")</f>
        <v/>
      </c>
      <c r="Z310" s="18" t="str">
        <f t="shared" si="13"/>
        <v/>
      </c>
      <c r="AA310" s="19" t="str">
        <f>IFERROR(VLOOKUP(E310,[2]an!$A$3:$B$81,2,FALSE),"")</f>
        <v/>
      </c>
      <c r="AB310" s="19" t="str">
        <f>IFERROR(VLOOKUP(AA310,[2]an!$C$2:$D$16,2,FALSE),"")</f>
        <v/>
      </c>
      <c r="AC310" s="20"/>
      <c r="AD310" s="21" t="str">
        <f>IF(A310=[2]an!$F$36,VLOOKUP([2]an!$F$36,[2]an!$F$36:$H$36,3,FALSE),IF(A310=[2]an!$F$35,VLOOKUP([2]an!$F$35,[2]an!$F$35:$H$35,3,FALSE),IF(A310=[2]an!$F$33,VLOOKUP([2]an!$F$33,[2]an!$F$33:$H$33,3,FALSE),IF(A310=[2]an!$F$31,VLOOKUP([2]an!$F$31,[2]an!$F$31:$H$31,3,FALSE),""))))</f>
        <v/>
      </c>
    </row>
    <row r="311" spans="6:30" x14ac:dyDescent="0.2">
      <c r="F311" s="10"/>
      <c r="G311" s="8" t="str">
        <f t="shared" si="14"/>
        <v/>
      </c>
      <c r="H311" s="13"/>
      <c r="K311" s="13"/>
      <c r="L311" s="10"/>
      <c r="M311" s="10"/>
      <c r="S311" s="8" t="str">
        <f>IFERROR(VLOOKUP(D311,[1]peretoe_teenus!$A$2:$L$2000,5,FALSE),"")</f>
        <v/>
      </c>
      <c r="U311" s="13"/>
      <c r="V311" s="15" t="str" cm="1">
        <f t="array" ref="V311">IFERROR(IF(AND(F311="Tugigrupp",RANK(K311,$K311:$K311)+COUNTIFS($K$2:K311,K311,$L$2:L311,L311,$M$2:M311,M311,$I$2:I311,I311,$G$2:G311,G311,$F$2:F311,F311)-1=1),SUMPRODUCT(($F$2:$F$4154=F311)*($G$2:$G$4154=G311)*($K$2:$K$4154=K311)*($I$2:$I$4154=I311)*($L$2:$L$4154=L311)*($M$2:$M$4154=M311)),""),"")</f>
        <v/>
      </c>
      <c r="W311" s="15" t="str">
        <f t="shared" si="12"/>
        <v/>
      </c>
      <c r="X311" s="16" t="str">
        <f>IF(AND(A311=[2]an!$G$38,F311=[2]an!$E$40),[2]an!$G$40,IF(AND(A311=[2]an!$G$38,F311=[2]an!$E$41),[2]an!$G$41,IF(AND(A311=[2]an!$G$38,F311=[2]an!$E$39,H311&gt;=[2]an!$M$37),[2]an!$G$39,
IF(AND(A311=[2]an!$G$38,F311=[2]an!$E$39,H311&lt;[2]an!$M$37,S311="kahepoolne vajaduspõhine",U311=""),[2]an!$M$40,
IF(AND(A311=[2]an!$G$38,F311=[2]an!$E$39,H311&lt;[2]an!$M$37,S311="kahepoolne vajaduspõhine",U311&lt;&gt;""),[2]an!$G$39,
IF(AND(A311=[2]an!$G$38,F311=[2]an!$E$39,H311&lt;[2]an!$M$37,S311&lt;&gt;"kahepoolne vajaduspõhine"),[2]an!$G$39,
IF(AND(A311=[2]an!$G$38,F311=[2]an!$E$42),[2]an!$G$42,
IF(AND(A311=[2]an!$H$38,F311=[2]an!$E$40),[2]an!$H$40,IF(AND(A311=[2]an!$H$38,F311=[2]an!$E$41),[2]an!$H$41,IF(AND(A311=[2]an!$H$38,F311=[2]an!$E$39,H311&gt;=[2]an!$M$37),[2]an!$H$39,
IF(AND(A311=[2]an!$H$38,F311=[2]an!$E$39,H311&lt;[2]an!$M$37,S311="kahepoolne vajaduspõhine",U311=""),[2]an!$M$40,
IF(AND(A311=[2]an!$H$38,F311=[2]an!$E$39,H311&lt;[2]an!$M$37,S311="kahepoolne vajaduspõhine",U311&lt;&gt;""),[2]an!$H$39,
IF(AND(A311=[2]an!$H$38,F311=[2]an!$E$39,H311&lt;[2]an!$M$37,S311&lt;&gt;"kahepoolne vajaduspõhine"),[2]an!$H$39,
IF(AND(A311=[2]an!$H$38,F311=[2]an!$E$42),[2]an!$H$42,
IF(AND(A311=[2]an!$I$38,F311=[2]an!$E$40),[2]an!$I$40,IF(AND(A311=[2]an!$I$38,F311=[2]an!$E$41),[2]an!$I$41,IF(AND(A311=[2]an!$I$38,F311=[2]an!$E$39,H311&gt;=[2]an!$M$37),[2]an!$I$39,
IF(AND(A311=[2]an!$I$38,F311=[2]an!$E$39,H311&lt;[2]an!$M$37,S311="kahepoolne vajaduspõhine",U311=""),[2]an!$M$40,
IF(AND(A311=[2]an!$I$38,F311=[2]an!$E$39,H311&lt;[2]an!$M$37,S311="kahepoolne vajaduspõhine",U311&lt;&gt;""),[2]an!$I$39,
IF(AND(A311=[2]an!$I$38,F311=[2]an!$E$39,H311&lt;[2]an!$M$37,S311&lt;&gt;"kahepoolne vajaduspõhine"),[2]an!$I$39,
IF(AND(A311=[2]an!$I$38,F311=[2]an!$E$42),[2]an!$I$42,
IF(AND(A311=[2]an!$J$38,F311=[2]an!$E$40),[2]an!$J$40,IF(AND(A311=[2]an!$J$38,F311=[2]an!$E$41),[2]an!$J$41,IF(AND(A311=[2]an!$J$38,F311=[2]an!$E$39,H311&gt;=[2]an!$M$37),[2]an!$J$39,
IF(AND(A311=[2]an!$J$38,F311=[2]an!$E$39,H311&lt;[2]an!$M$37,S311="kahepoolne vajaduspõhine",U311=""),[2]an!$M$40,
IF(AND(A311=[2]an!$J$38,F311=[2]an!$E$39,H311&lt;[2]an!$M$37,S311="kahepoolne vajaduspõhine",U311&lt;&gt;""),[2]an!$J$39,
IF(AND(A311=[2]an!$J$38,F311=[2]an!$E$39,H311&lt;[2]an!$M$37,S311&lt;&gt;"kahepoolne vajaduspõhine"),[2]an!$J$39,
IF(AND(A311=[2]an!$J$38,F311=[2]an!$E$42),[2]an!$J$42,""))))))))))))))))))))))))))))</f>
        <v/>
      </c>
      <c r="Y311" s="17" t="str">
        <f>IFERROR(IF(F311="Tugigrupp",0,
IF(AND(F311="Peretoe teenus",H311&gt;=[2]an!$M$37,RANK(D311,$D311:$D311)+COUNTIFS($D$2:D311,D311,$F$2:F311,F311)-1&gt;1),"",
IF(AND(F311="Peretoe teenus",H311&gt;=[2]an!$M$37,RANK(D311,$D311:$D311)+COUNTIFS($D$2:D311,D311,$F$2:F311,F311)-1=1,MONTH(H311)=MONTH(K311)=TRUE,YEAR(H311)=YEAR(K311)=TRUE),((EOMONTH(H311,0)-H311+1)*X311)/DAY(EOMONTH(H311,0)),
IF(AND(F311="Peretoe teenus",H311&gt;=[2]an!$M$37,RANK(D311,$D311:$D311)+COUNTIFS($D$2:D311,D311,$F$2:F311,F311)-1=1),X311,
IF(AND(F311="Peretoe teenus",H311&lt;[2]an!$M$37,S311&lt;&gt;"kahepoolne vajaduspõhine",RANK(D311,$D311:$D311)+COUNTIFS($D$2:D311,D311,$F$2:F311,F311)-1=1),X311,
IF(AND(F311="Peretoe teenus",H311&lt;[2]an!$M$37,S311&lt;&gt;"kahepoolne vajaduspõhine",RANK(D311,$D311:$D311)+COUNTIFS($D$2:D311,D311,$F$2:F311,F311)-1&gt;1),"",
IF(AND(F311="Peretoe teenus",H311&lt;[2]an!$M$37,S311="kahepoolne vajaduspõhine",U311="",RANK(D311,$D311:$D311)+COUNTIFS($D$2:D311,D311,$F$2:F311,F311)-1=1),X311,
IF(AND(F311="Peretoe teenus",H311&lt;[2]an!$M$37,S311="kahepoolne vajaduspõhine",U311="",RANK(D311,$D311:$D311)+COUNTIFS($D$2:D311,D311,$F$2:F311,F311)-1&gt;1),"",
IF(AND(F311="Peretoe teenus",H311&lt;[2]an!$M$37,S311="kahepoolne vajaduspõhine",U311&lt;[2]an!$M$37,RANK(D311,$D311:$D311)+COUNTIFS($D$2:D311,D311,$F$2:F311,F311)-1=1),X311,
IF(AND(F311="Peretoe teenus",H311&lt;[2]an!$M$37,S311="kahepoolne vajaduspõhine",U311&lt;[2]an!$M$37,RANK(D311,$D311:$D311)+COUNTIFS($D$2:D311,D311,$F$2:F311,F311)-1&gt;1),"",
IF(AND(F311="Peretoe teenus",H311&lt;[2]an!$M$37,S311="kahepoolne vajaduspõhine",U311&gt;=[2]an!$M$37,U311&lt;=[2]an!$M$38,RANK(D311,$D311:$D311)+COUNTIFS($D$2:D311,D311,$F$2:F311,F311)-1=1),
((EOMONTH(U311,0)-U311+1)*X311)/DAY(EOMONTH(U311,0))+(DAY(U311)-1)*100/DAY(EOMONTH(U311,0)),
IF(AND(F311="Peretoe teenus",H311&lt;[2]an!$M$37,S311="kahepoolne vajaduspõhine",U311&gt;=[2]an!$M$37,U311&lt;=[2]an!$M$38,RANK(D311,$D311:$D311)+COUNTIFS($D$2:D311,D311,$F$2:F311,F311)-1&gt;1),"",
IF(AND(F311="Peretoe teenus",H311&lt;[2]an!$M$37,S311="kahepoolne vajaduspõhine",U311&gt;[2]an!$M$38,RANK(D311,$D311:$D311)+COUNTIFS($D$2:D311,D311,$F$2:F311,F311)-1=1),X311,
IF(AND(F311="Peretoe teenus",H311&lt;[2]an!$M$37,S311="kahepoolne vajaduspõhine",U311&gt;[2]an!$M$38,RANK(D311,$D311:$D311)+COUNTIFS($D$2:D311,D311,$F$2:F311,F311)-1&gt;1),"",X311*W311)))))))))))))),"")</f>
        <v/>
      </c>
      <c r="Z311" s="18" t="str">
        <f t="shared" si="13"/>
        <v/>
      </c>
      <c r="AA311" s="19" t="str">
        <f>IFERROR(VLOOKUP(E311,[2]an!$A$3:$B$81,2,FALSE),"")</f>
        <v/>
      </c>
      <c r="AB311" s="19" t="str">
        <f>IFERROR(VLOOKUP(AA311,[2]an!$C$2:$D$16,2,FALSE),"")</f>
        <v/>
      </c>
      <c r="AC311" s="20"/>
      <c r="AD311" s="21" t="str">
        <f>IF(A311=[2]an!$F$36,VLOOKUP([2]an!$F$36,[2]an!$F$36:$H$36,3,FALSE),IF(A311=[2]an!$F$35,VLOOKUP([2]an!$F$35,[2]an!$F$35:$H$35,3,FALSE),IF(A311=[2]an!$F$33,VLOOKUP([2]an!$F$33,[2]an!$F$33:$H$33,3,FALSE),IF(A311=[2]an!$F$31,VLOOKUP([2]an!$F$31,[2]an!$F$31:$H$31,3,FALSE),""))))</f>
        <v/>
      </c>
    </row>
    <row r="312" spans="6:30" x14ac:dyDescent="0.2">
      <c r="F312" s="10"/>
      <c r="G312" s="8" t="str">
        <f t="shared" si="14"/>
        <v/>
      </c>
      <c r="H312" s="13"/>
      <c r="K312" s="13"/>
      <c r="L312" s="10"/>
      <c r="M312" s="10"/>
      <c r="S312" s="8" t="str">
        <f>IFERROR(VLOOKUP(D312,[1]peretoe_teenus!$A$2:$L$2000,5,FALSE),"")</f>
        <v/>
      </c>
      <c r="U312" s="13"/>
      <c r="V312" s="15" t="str" cm="1">
        <f t="array" ref="V312">IFERROR(IF(AND(F312="Tugigrupp",RANK(K312,$K312:$K312)+COUNTIFS($K$2:K312,K312,$L$2:L312,L312,$M$2:M312,M312,$I$2:I312,I312,$G$2:G312,G312,$F$2:F312,F312)-1=1),SUMPRODUCT(($F$2:$F$4154=F312)*($G$2:$G$4154=G312)*($K$2:$K$4154=K312)*($I$2:$I$4154=I312)*($L$2:$L$4154=L312)*($M$2:$M$4154=M312)),""),"")</f>
        <v/>
      </c>
      <c r="W312" s="15" t="str">
        <f t="shared" si="12"/>
        <v/>
      </c>
      <c r="X312" s="16" t="str">
        <f>IF(AND(A312=[2]an!$G$38,F312=[2]an!$E$40),[2]an!$G$40,IF(AND(A312=[2]an!$G$38,F312=[2]an!$E$41),[2]an!$G$41,IF(AND(A312=[2]an!$G$38,F312=[2]an!$E$39,H312&gt;=[2]an!$M$37),[2]an!$G$39,
IF(AND(A312=[2]an!$G$38,F312=[2]an!$E$39,H312&lt;[2]an!$M$37,S312="kahepoolne vajaduspõhine",U312=""),[2]an!$M$40,
IF(AND(A312=[2]an!$G$38,F312=[2]an!$E$39,H312&lt;[2]an!$M$37,S312="kahepoolne vajaduspõhine",U312&lt;&gt;""),[2]an!$G$39,
IF(AND(A312=[2]an!$G$38,F312=[2]an!$E$39,H312&lt;[2]an!$M$37,S312&lt;&gt;"kahepoolne vajaduspõhine"),[2]an!$G$39,
IF(AND(A312=[2]an!$G$38,F312=[2]an!$E$42),[2]an!$G$42,
IF(AND(A312=[2]an!$H$38,F312=[2]an!$E$40),[2]an!$H$40,IF(AND(A312=[2]an!$H$38,F312=[2]an!$E$41),[2]an!$H$41,IF(AND(A312=[2]an!$H$38,F312=[2]an!$E$39,H312&gt;=[2]an!$M$37),[2]an!$H$39,
IF(AND(A312=[2]an!$H$38,F312=[2]an!$E$39,H312&lt;[2]an!$M$37,S312="kahepoolne vajaduspõhine",U312=""),[2]an!$M$40,
IF(AND(A312=[2]an!$H$38,F312=[2]an!$E$39,H312&lt;[2]an!$M$37,S312="kahepoolne vajaduspõhine",U312&lt;&gt;""),[2]an!$H$39,
IF(AND(A312=[2]an!$H$38,F312=[2]an!$E$39,H312&lt;[2]an!$M$37,S312&lt;&gt;"kahepoolne vajaduspõhine"),[2]an!$H$39,
IF(AND(A312=[2]an!$H$38,F312=[2]an!$E$42),[2]an!$H$42,
IF(AND(A312=[2]an!$I$38,F312=[2]an!$E$40),[2]an!$I$40,IF(AND(A312=[2]an!$I$38,F312=[2]an!$E$41),[2]an!$I$41,IF(AND(A312=[2]an!$I$38,F312=[2]an!$E$39,H312&gt;=[2]an!$M$37),[2]an!$I$39,
IF(AND(A312=[2]an!$I$38,F312=[2]an!$E$39,H312&lt;[2]an!$M$37,S312="kahepoolne vajaduspõhine",U312=""),[2]an!$M$40,
IF(AND(A312=[2]an!$I$38,F312=[2]an!$E$39,H312&lt;[2]an!$M$37,S312="kahepoolne vajaduspõhine",U312&lt;&gt;""),[2]an!$I$39,
IF(AND(A312=[2]an!$I$38,F312=[2]an!$E$39,H312&lt;[2]an!$M$37,S312&lt;&gt;"kahepoolne vajaduspõhine"),[2]an!$I$39,
IF(AND(A312=[2]an!$I$38,F312=[2]an!$E$42),[2]an!$I$42,
IF(AND(A312=[2]an!$J$38,F312=[2]an!$E$40),[2]an!$J$40,IF(AND(A312=[2]an!$J$38,F312=[2]an!$E$41),[2]an!$J$41,IF(AND(A312=[2]an!$J$38,F312=[2]an!$E$39,H312&gt;=[2]an!$M$37),[2]an!$J$39,
IF(AND(A312=[2]an!$J$38,F312=[2]an!$E$39,H312&lt;[2]an!$M$37,S312="kahepoolne vajaduspõhine",U312=""),[2]an!$M$40,
IF(AND(A312=[2]an!$J$38,F312=[2]an!$E$39,H312&lt;[2]an!$M$37,S312="kahepoolne vajaduspõhine",U312&lt;&gt;""),[2]an!$J$39,
IF(AND(A312=[2]an!$J$38,F312=[2]an!$E$39,H312&lt;[2]an!$M$37,S312&lt;&gt;"kahepoolne vajaduspõhine"),[2]an!$J$39,
IF(AND(A312=[2]an!$J$38,F312=[2]an!$E$42),[2]an!$J$42,""))))))))))))))))))))))))))))</f>
        <v/>
      </c>
      <c r="Y312" s="17" t="str">
        <f>IFERROR(IF(F312="Tugigrupp",0,
IF(AND(F312="Peretoe teenus",H312&gt;=[2]an!$M$37,RANK(D312,$D312:$D312)+COUNTIFS($D$2:D312,D312,$F$2:F312,F312)-1&gt;1),"",
IF(AND(F312="Peretoe teenus",H312&gt;=[2]an!$M$37,RANK(D312,$D312:$D312)+COUNTIFS($D$2:D312,D312,$F$2:F312,F312)-1=1,MONTH(H312)=MONTH(K312)=TRUE,YEAR(H312)=YEAR(K312)=TRUE),((EOMONTH(H312,0)-H312+1)*X312)/DAY(EOMONTH(H312,0)),
IF(AND(F312="Peretoe teenus",H312&gt;=[2]an!$M$37,RANK(D312,$D312:$D312)+COUNTIFS($D$2:D312,D312,$F$2:F312,F312)-1=1),X312,
IF(AND(F312="Peretoe teenus",H312&lt;[2]an!$M$37,S312&lt;&gt;"kahepoolne vajaduspõhine",RANK(D312,$D312:$D312)+COUNTIFS($D$2:D312,D312,$F$2:F312,F312)-1=1),X312,
IF(AND(F312="Peretoe teenus",H312&lt;[2]an!$M$37,S312&lt;&gt;"kahepoolne vajaduspõhine",RANK(D312,$D312:$D312)+COUNTIFS($D$2:D312,D312,$F$2:F312,F312)-1&gt;1),"",
IF(AND(F312="Peretoe teenus",H312&lt;[2]an!$M$37,S312="kahepoolne vajaduspõhine",U312="",RANK(D312,$D312:$D312)+COUNTIFS($D$2:D312,D312,$F$2:F312,F312)-1=1),X312,
IF(AND(F312="Peretoe teenus",H312&lt;[2]an!$M$37,S312="kahepoolne vajaduspõhine",U312="",RANK(D312,$D312:$D312)+COUNTIFS($D$2:D312,D312,$F$2:F312,F312)-1&gt;1),"",
IF(AND(F312="Peretoe teenus",H312&lt;[2]an!$M$37,S312="kahepoolne vajaduspõhine",U312&lt;[2]an!$M$37,RANK(D312,$D312:$D312)+COUNTIFS($D$2:D312,D312,$F$2:F312,F312)-1=1),X312,
IF(AND(F312="Peretoe teenus",H312&lt;[2]an!$M$37,S312="kahepoolne vajaduspõhine",U312&lt;[2]an!$M$37,RANK(D312,$D312:$D312)+COUNTIFS($D$2:D312,D312,$F$2:F312,F312)-1&gt;1),"",
IF(AND(F312="Peretoe teenus",H312&lt;[2]an!$M$37,S312="kahepoolne vajaduspõhine",U312&gt;=[2]an!$M$37,U312&lt;=[2]an!$M$38,RANK(D312,$D312:$D312)+COUNTIFS($D$2:D312,D312,$F$2:F312,F312)-1=1),
((EOMONTH(U312,0)-U312+1)*X312)/DAY(EOMONTH(U312,0))+(DAY(U312)-1)*100/DAY(EOMONTH(U312,0)),
IF(AND(F312="Peretoe teenus",H312&lt;[2]an!$M$37,S312="kahepoolne vajaduspõhine",U312&gt;=[2]an!$M$37,U312&lt;=[2]an!$M$38,RANK(D312,$D312:$D312)+COUNTIFS($D$2:D312,D312,$F$2:F312,F312)-1&gt;1),"",
IF(AND(F312="Peretoe teenus",H312&lt;[2]an!$M$37,S312="kahepoolne vajaduspõhine",U312&gt;[2]an!$M$38,RANK(D312,$D312:$D312)+COUNTIFS($D$2:D312,D312,$F$2:F312,F312)-1=1),X312,
IF(AND(F312="Peretoe teenus",H312&lt;[2]an!$M$37,S312="kahepoolne vajaduspõhine",U312&gt;[2]an!$M$38,RANK(D312,$D312:$D312)+COUNTIFS($D$2:D312,D312,$F$2:F312,F312)-1&gt;1),"",X312*W312)))))))))))))),"")</f>
        <v/>
      </c>
      <c r="Z312" s="18" t="str">
        <f t="shared" si="13"/>
        <v/>
      </c>
      <c r="AA312" s="19" t="str">
        <f>IFERROR(VLOOKUP(E312,[2]an!$A$3:$B$81,2,FALSE),"")</f>
        <v/>
      </c>
      <c r="AB312" s="19" t="str">
        <f>IFERROR(VLOOKUP(AA312,[2]an!$C$2:$D$16,2,FALSE),"")</f>
        <v/>
      </c>
      <c r="AC312" s="20"/>
      <c r="AD312" s="21" t="str">
        <f>IF(A312=[2]an!$F$36,VLOOKUP([2]an!$F$36,[2]an!$F$36:$H$36,3,FALSE),IF(A312=[2]an!$F$35,VLOOKUP([2]an!$F$35,[2]an!$F$35:$H$35,3,FALSE),IF(A312=[2]an!$F$33,VLOOKUP([2]an!$F$33,[2]an!$F$33:$H$33,3,FALSE),IF(A312=[2]an!$F$31,VLOOKUP([2]an!$F$31,[2]an!$F$31:$H$31,3,FALSE),""))))</f>
        <v/>
      </c>
    </row>
    <row r="313" spans="6:30" x14ac:dyDescent="0.2">
      <c r="F313" s="10"/>
      <c r="G313" s="8" t="str">
        <f t="shared" si="14"/>
        <v/>
      </c>
      <c r="H313" s="13"/>
      <c r="K313" s="13"/>
      <c r="L313" s="10"/>
      <c r="M313" s="10"/>
      <c r="S313" s="8" t="str">
        <f>IFERROR(VLOOKUP(D313,[1]peretoe_teenus!$A$2:$L$2000,5,FALSE),"")</f>
        <v/>
      </c>
      <c r="U313" s="13"/>
      <c r="V313" s="15" t="str" cm="1">
        <f t="array" ref="V313">IFERROR(IF(AND(F313="Tugigrupp",RANK(K313,$K313:$K313)+COUNTIFS($K$2:K313,K313,$L$2:L313,L313,$M$2:M313,M313,$I$2:I313,I313,$G$2:G313,G313,$F$2:F313,F313)-1=1),SUMPRODUCT(($F$2:$F$4154=F313)*($G$2:$G$4154=G313)*($K$2:$K$4154=K313)*($I$2:$I$4154=I313)*($L$2:$L$4154=L313)*($M$2:$M$4154=M313)),""),"")</f>
        <v/>
      </c>
      <c r="W313" s="15" t="str">
        <f t="shared" si="12"/>
        <v/>
      </c>
      <c r="X313" s="16" t="str">
        <f>IF(AND(A313=[2]an!$G$38,F313=[2]an!$E$40),[2]an!$G$40,IF(AND(A313=[2]an!$G$38,F313=[2]an!$E$41),[2]an!$G$41,IF(AND(A313=[2]an!$G$38,F313=[2]an!$E$39,H313&gt;=[2]an!$M$37),[2]an!$G$39,
IF(AND(A313=[2]an!$G$38,F313=[2]an!$E$39,H313&lt;[2]an!$M$37,S313="kahepoolne vajaduspõhine",U313=""),[2]an!$M$40,
IF(AND(A313=[2]an!$G$38,F313=[2]an!$E$39,H313&lt;[2]an!$M$37,S313="kahepoolne vajaduspõhine",U313&lt;&gt;""),[2]an!$G$39,
IF(AND(A313=[2]an!$G$38,F313=[2]an!$E$39,H313&lt;[2]an!$M$37,S313&lt;&gt;"kahepoolne vajaduspõhine"),[2]an!$G$39,
IF(AND(A313=[2]an!$G$38,F313=[2]an!$E$42),[2]an!$G$42,
IF(AND(A313=[2]an!$H$38,F313=[2]an!$E$40),[2]an!$H$40,IF(AND(A313=[2]an!$H$38,F313=[2]an!$E$41),[2]an!$H$41,IF(AND(A313=[2]an!$H$38,F313=[2]an!$E$39,H313&gt;=[2]an!$M$37),[2]an!$H$39,
IF(AND(A313=[2]an!$H$38,F313=[2]an!$E$39,H313&lt;[2]an!$M$37,S313="kahepoolne vajaduspõhine",U313=""),[2]an!$M$40,
IF(AND(A313=[2]an!$H$38,F313=[2]an!$E$39,H313&lt;[2]an!$M$37,S313="kahepoolne vajaduspõhine",U313&lt;&gt;""),[2]an!$H$39,
IF(AND(A313=[2]an!$H$38,F313=[2]an!$E$39,H313&lt;[2]an!$M$37,S313&lt;&gt;"kahepoolne vajaduspõhine"),[2]an!$H$39,
IF(AND(A313=[2]an!$H$38,F313=[2]an!$E$42),[2]an!$H$42,
IF(AND(A313=[2]an!$I$38,F313=[2]an!$E$40),[2]an!$I$40,IF(AND(A313=[2]an!$I$38,F313=[2]an!$E$41),[2]an!$I$41,IF(AND(A313=[2]an!$I$38,F313=[2]an!$E$39,H313&gt;=[2]an!$M$37),[2]an!$I$39,
IF(AND(A313=[2]an!$I$38,F313=[2]an!$E$39,H313&lt;[2]an!$M$37,S313="kahepoolne vajaduspõhine",U313=""),[2]an!$M$40,
IF(AND(A313=[2]an!$I$38,F313=[2]an!$E$39,H313&lt;[2]an!$M$37,S313="kahepoolne vajaduspõhine",U313&lt;&gt;""),[2]an!$I$39,
IF(AND(A313=[2]an!$I$38,F313=[2]an!$E$39,H313&lt;[2]an!$M$37,S313&lt;&gt;"kahepoolne vajaduspõhine"),[2]an!$I$39,
IF(AND(A313=[2]an!$I$38,F313=[2]an!$E$42),[2]an!$I$42,
IF(AND(A313=[2]an!$J$38,F313=[2]an!$E$40),[2]an!$J$40,IF(AND(A313=[2]an!$J$38,F313=[2]an!$E$41),[2]an!$J$41,IF(AND(A313=[2]an!$J$38,F313=[2]an!$E$39,H313&gt;=[2]an!$M$37),[2]an!$J$39,
IF(AND(A313=[2]an!$J$38,F313=[2]an!$E$39,H313&lt;[2]an!$M$37,S313="kahepoolne vajaduspõhine",U313=""),[2]an!$M$40,
IF(AND(A313=[2]an!$J$38,F313=[2]an!$E$39,H313&lt;[2]an!$M$37,S313="kahepoolne vajaduspõhine",U313&lt;&gt;""),[2]an!$J$39,
IF(AND(A313=[2]an!$J$38,F313=[2]an!$E$39,H313&lt;[2]an!$M$37,S313&lt;&gt;"kahepoolne vajaduspõhine"),[2]an!$J$39,
IF(AND(A313=[2]an!$J$38,F313=[2]an!$E$42),[2]an!$J$42,""))))))))))))))))))))))))))))</f>
        <v/>
      </c>
      <c r="Y313" s="17" t="str">
        <f>IFERROR(IF(F313="Tugigrupp",0,
IF(AND(F313="Peretoe teenus",H313&gt;=[2]an!$M$37,RANK(D313,$D313:$D313)+COUNTIFS($D$2:D313,D313,$F$2:F313,F313)-1&gt;1),"",
IF(AND(F313="Peretoe teenus",H313&gt;=[2]an!$M$37,RANK(D313,$D313:$D313)+COUNTIFS($D$2:D313,D313,$F$2:F313,F313)-1=1,MONTH(H313)=MONTH(K313)=TRUE,YEAR(H313)=YEAR(K313)=TRUE),((EOMONTH(H313,0)-H313+1)*X313)/DAY(EOMONTH(H313,0)),
IF(AND(F313="Peretoe teenus",H313&gt;=[2]an!$M$37,RANK(D313,$D313:$D313)+COUNTIFS($D$2:D313,D313,$F$2:F313,F313)-1=1),X313,
IF(AND(F313="Peretoe teenus",H313&lt;[2]an!$M$37,S313&lt;&gt;"kahepoolne vajaduspõhine",RANK(D313,$D313:$D313)+COUNTIFS($D$2:D313,D313,$F$2:F313,F313)-1=1),X313,
IF(AND(F313="Peretoe teenus",H313&lt;[2]an!$M$37,S313&lt;&gt;"kahepoolne vajaduspõhine",RANK(D313,$D313:$D313)+COUNTIFS($D$2:D313,D313,$F$2:F313,F313)-1&gt;1),"",
IF(AND(F313="Peretoe teenus",H313&lt;[2]an!$M$37,S313="kahepoolne vajaduspõhine",U313="",RANK(D313,$D313:$D313)+COUNTIFS($D$2:D313,D313,$F$2:F313,F313)-1=1),X313,
IF(AND(F313="Peretoe teenus",H313&lt;[2]an!$M$37,S313="kahepoolne vajaduspõhine",U313="",RANK(D313,$D313:$D313)+COUNTIFS($D$2:D313,D313,$F$2:F313,F313)-1&gt;1),"",
IF(AND(F313="Peretoe teenus",H313&lt;[2]an!$M$37,S313="kahepoolne vajaduspõhine",U313&lt;[2]an!$M$37,RANK(D313,$D313:$D313)+COUNTIFS($D$2:D313,D313,$F$2:F313,F313)-1=1),X313,
IF(AND(F313="Peretoe teenus",H313&lt;[2]an!$M$37,S313="kahepoolne vajaduspõhine",U313&lt;[2]an!$M$37,RANK(D313,$D313:$D313)+COUNTIFS($D$2:D313,D313,$F$2:F313,F313)-1&gt;1),"",
IF(AND(F313="Peretoe teenus",H313&lt;[2]an!$M$37,S313="kahepoolne vajaduspõhine",U313&gt;=[2]an!$M$37,U313&lt;=[2]an!$M$38,RANK(D313,$D313:$D313)+COUNTIFS($D$2:D313,D313,$F$2:F313,F313)-1=1),
((EOMONTH(U313,0)-U313+1)*X313)/DAY(EOMONTH(U313,0))+(DAY(U313)-1)*100/DAY(EOMONTH(U313,0)),
IF(AND(F313="Peretoe teenus",H313&lt;[2]an!$M$37,S313="kahepoolne vajaduspõhine",U313&gt;=[2]an!$M$37,U313&lt;=[2]an!$M$38,RANK(D313,$D313:$D313)+COUNTIFS($D$2:D313,D313,$F$2:F313,F313)-1&gt;1),"",
IF(AND(F313="Peretoe teenus",H313&lt;[2]an!$M$37,S313="kahepoolne vajaduspõhine",U313&gt;[2]an!$M$38,RANK(D313,$D313:$D313)+COUNTIFS($D$2:D313,D313,$F$2:F313,F313)-1=1),X313,
IF(AND(F313="Peretoe teenus",H313&lt;[2]an!$M$37,S313="kahepoolne vajaduspõhine",U313&gt;[2]an!$M$38,RANK(D313,$D313:$D313)+COUNTIFS($D$2:D313,D313,$F$2:F313,F313)-1&gt;1),"",X313*W313)))))))))))))),"")</f>
        <v/>
      </c>
      <c r="Z313" s="18" t="str">
        <f t="shared" si="13"/>
        <v/>
      </c>
      <c r="AA313" s="19" t="str">
        <f>IFERROR(VLOOKUP(E313,[2]an!$A$3:$B$81,2,FALSE),"")</f>
        <v/>
      </c>
      <c r="AB313" s="19" t="str">
        <f>IFERROR(VLOOKUP(AA313,[2]an!$C$2:$D$16,2,FALSE),"")</f>
        <v/>
      </c>
      <c r="AC313" s="20"/>
      <c r="AD313" s="21" t="str">
        <f>IF(A313=[2]an!$F$36,VLOOKUP([2]an!$F$36,[2]an!$F$36:$H$36,3,FALSE),IF(A313=[2]an!$F$35,VLOOKUP([2]an!$F$35,[2]an!$F$35:$H$35,3,FALSE),IF(A313=[2]an!$F$33,VLOOKUP([2]an!$F$33,[2]an!$F$33:$H$33,3,FALSE),IF(A313=[2]an!$F$31,VLOOKUP([2]an!$F$31,[2]an!$F$31:$H$31,3,FALSE),""))))</f>
        <v/>
      </c>
    </row>
    <row r="314" spans="6:30" x14ac:dyDescent="0.2">
      <c r="F314" s="10"/>
      <c r="G314" s="8" t="str">
        <f t="shared" si="14"/>
        <v/>
      </c>
      <c r="H314" s="13"/>
      <c r="K314" s="13"/>
      <c r="L314" s="10"/>
      <c r="M314" s="10"/>
      <c r="S314" s="8" t="str">
        <f>IFERROR(VLOOKUP(D314,[1]peretoe_teenus!$A$2:$L$2000,5,FALSE),"")</f>
        <v/>
      </c>
      <c r="U314" s="13"/>
      <c r="V314" s="15" t="str" cm="1">
        <f t="array" ref="V314">IFERROR(IF(AND(F314="Tugigrupp",RANK(K314,$K314:$K314)+COUNTIFS($K$2:K314,K314,$L$2:L314,L314,$M$2:M314,M314,$I$2:I314,I314,$G$2:G314,G314,$F$2:F314,F314)-1=1),SUMPRODUCT(($F$2:$F$4154=F314)*($G$2:$G$4154=G314)*($K$2:$K$4154=K314)*($I$2:$I$4154=I314)*($L$2:$L$4154=L314)*($M$2:$M$4154=M314)),""),"")</f>
        <v/>
      </c>
      <c r="W314" s="15" t="str">
        <f t="shared" si="12"/>
        <v/>
      </c>
      <c r="X314" s="16" t="str">
        <f>IF(AND(A314=[2]an!$G$38,F314=[2]an!$E$40),[2]an!$G$40,IF(AND(A314=[2]an!$G$38,F314=[2]an!$E$41),[2]an!$G$41,IF(AND(A314=[2]an!$G$38,F314=[2]an!$E$39,H314&gt;=[2]an!$M$37),[2]an!$G$39,
IF(AND(A314=[2]an!$G$38,F314=[2]an!$E$39,H314&lt;[2]an!$M$37,S314="kahepoolne vajaduspõhine",U314=""),[2]an!$M$40,
IF(AND(A314=[2]an!$G$38,F314=[2]an!$E$39,H314&lt;[2]an!$M$37,S314="kahepoolne vajaduspõhine",U314&lt;&gt;""),[2]an!$G$39,
IF(AND(A314=[2]an!$G$38,F314=[2]an!$E$39,H314&lt;[2]an!$M$37,S314&lt;&gt;"kahepoolne vajaduspõhine"),[2]an!$G$39,
IF(AND(A314=[2]an!$G$38,F314=[2]an!$E$42),[2]an!$G$42,
IF(AND(A314=[2]an!$H$38,F314=[2]an!$E$40),[2]an!$H$40,IF(AND(A314=[2]an!$H$38,F314=[2]an!$E$41),[2]an!$H$41,IF(AND(A314=[2]an!$H$38,F314=[2]an!$E$39,H314&gt;=[2]an!$M$37),[2]an!$H$39,
IF(AND(A314=[2]an!$H$38,F314=[2]an!$E$39,H314&lt;[2]an!$M$37,S314="kahepoolne vajaduspõhine",U314=""),[2]an!$M$40,
IF(AND(A314=[2]an!$H$38,F314=[2]an!$E$39,H314&lt;[2]an!$M$37,S314="kahepoolne vajaduspõhine",U314&lt;&gt;""),[2]an!$H$39,
IF(AND(A314=[2]an!$H$38,F314=[2]an!$E$39,H314&lt;[2]an!$M$37,S314&lt;&gt;"kahepoolne vajaduspõhine"),[2]an!$H$39,
IF(AND(A314=[2]an!$H$38,F314=[2]an!$E$42),[2]an!$H$42,
IF(AND(A314=[2]an!$I$38,F314=[2]an!$E$40),[2]an!$I$40,IF(AND(A314=[2]an!$I$38,F314=[2]an!$E$41),[2]an!$I$41,IF(AND(A314=[2]an!$I$38,F314=[2]an!$E$39,H314&gt;=[2]an!$M$37),[2]an!$I$39,
IF(AND(A314=[2]an!$I$38,F314=[2]an!$E$39,H314&lt;[2]an!$M$37,S314="kahepoolne vajaduspõhine",U314=""),[2]an!$M$40,
IF(AND(A314=[2]an!$I$38,F314=[2]an!$E$39,H314&lt;[2]an!$M$37,S314="kahepoolne vajaduspõhine",U314&lt;&gt;""),[2]an!$I$39,
IF(AND(A314=[2]an!$I$38,F314=[2]an!$E$39,H314&lt;[2]an!$M$37,S314&lt;&gt;"kahepoolne vajaduspõhine"),[2]an!$I$39,
IF(AND(A314=[2]an!$I$38,F314=[2]an!$E$42),[2]an!$I$42,
IF(AND(A314=[2]an!$J$38,F314=[2]an!$E$40),[2]an!$J$40,IF(AND(A314=[2]an!$J$38,F314=[2]an!$E$41),[2]an!$J$41,IF(AND(A314=[2]an!$J$38,F314=[2]an!$E$39,H314&gt;=[2]an!$M$37),[2]an!$J$39,
IF(AND(A314=[2]an!$J$38,F314=[2]an!$E$39,H314&lt;[2]an!$M$37,S314="kahepoolne vajaduspõhine",U314=""),[2]an!$M$40,
IF(AND(A314=[2]an!$J$38,F314=[2]an!$E$39,H314&lt;[2]an!$M$37,S314="kahepoolne vajaduspõhine",U314&lt;&gt;""),[2]an!$J$39,
IF(AND(A314=[2]an!$J$38,F314=[2]an!$E$39,H314&lt;[2]an!$M$37,S314&lt;&gt;"kahepoolne vajaduspõhine"),[2]an!$J$39,
IF(AND(A314=[2]an!$J$38,F314=[2]an!$E$42),[2]an!$J$42,""))))))))))))))))))))))))))))</f>
        <v/>
      </c>
      <c r="Y314" s="17" t="str">
        <f>IFERROR(IF(F314="Tugigrupp",0,
IF(AND(F314="Peretoe teenus",H314&gt;=[2]an!$M$37,RANK(D314,$D314:$D314)+COUNTIFS($D$2:D314,D314,$F$2:F314,F314)-1&gt;1),"",
IF(AND(F314="Peretoe teenus",H314&gt;=[2]an!$M$37,RANK(D314,$D314:$D314)+COUNTIFS($D$2:D314,D314,$F$2:F314,F314)-1=1,MONTH(H314)=MONTH(K314)=TRUE,YEAR(H314)=YEAR(K314)=TRUE),((EOMONTH(H314,0)-H314+1)*X314)/DAY(EOMONTH(H314,0)),
IF(AND(F314="Peretoe teenus",H314&gt;=[2]an!$M$37,RANK(D314,$D314:$D314)+COUNTIFS($D$2:D314,D314,$F$2:F314,F314)-1=1),X314,
IF(AND(F314="Peretoe teenus",H314&lt;[2]an!$M$37,S314&lt;&gt;"kahepoolne vajaduspõhine",RANK(D314,$D314:$D314)+COUNTIFS($D$2:D314,D314,$F$2:F314,F314)-1=1),X314,
IF(AND(F314="Peretoe teenus",H314&lt;[2]an!$M$37,S314&lt;&gt;"kahepoolne vajaduspõhine",RANK(D314,$D314:$D314)+COUNTIFS($D$2:D314,D314,$F$2:F314,F314)-1&gt;1),"",
IF(AND(F314="Peretoe teenus",H314&lt;[2]an!$M$37,S314="kahepoolne vajaduspõhine",U314="",RANK(D314,$D314:$D314)+COUNTIFS($D$2:D314,D314,$F$2:F314,F314)-1=1),X314,
IF(AND(F314="Peretoe teenus",H314&lt;[2]an!$M$37,S314="kahepoolne vajaduspõhine",U314="",RANK(D314,$D314:$D314)+COUNTIFS($D$2:D314,D314,$F$2:F314,F314)-1&gt;1),"",
IF(AND(F314="Peretoe teenus",H314&lt;[2]an!$M$37,S314="kahepoolne vajaduspõhine",U314&lt;[2]an!$M$37,RANK(D314,$D314:$D314)+COUNTIFS($D$2:D314,D314,$F$2:F314,F314)-1=1),X314,
IF(AND(F314="Peretoe teenus",H314&lt;[2]an!$M$37,S314="kahepoolne vajaduspõhine",U314&lt;[2]an!$M$37,RANK(D314,$D314:$D314)+COUNTIFS($D$2:D314,D314,$F$2:F314,F314)-1&gt;1),"",
IF(AND(F314="Peretoe teenus",H314&lt;[2]an!$M$37,S314="kahepoolne vajaduspõhine",U314&gt;=[2]an!$M$37,U314&lt;=[2]an!$M$38,RANK(D314,$D314:$D314)+COUNTIFS($D$2:D314,D314,$F$2:F314,F314)-1=1),
((EOMONTH(U314,0)-U314+1)*X314)/DAY(EOMONTH(U314,0))+(DAY(U314)-1)*100/DAY(EOMONTH(U314,0)),
IF(AND(F314="Peretoe teenus",H314&lt;[2]an!$M$37,S314="kahepoolne vajaduspõhine",U314&gt;=[2]an!$M$37,U314&lt;=[2]an!$M$38,RANK(D314,$D314:$D314)+COUNTIFS($D$2:D314,D314,$F$2:F314,F314)-1&gt;1),"",
IF(AND(F314="Peretoe teenus",H314&lt;[2]an!$M$37,S314="kahepoolne vajaduspõhine",U314&gt;[2]an!$M$38,RANK(D314,$D314:$D314)+COUNTIFS($D$2:D314,D314,$F$2:F314,F314)-1=1),X314,
IF(AND(F314="Peretoe teenus",H314&lt;[2]an!$M$37,S314="kahepoolne vajaduspõhine",U314&gt;[2]an!$M$38,RANK(D314,$D314:$D314)+COUNTIFS($D$2:D314,D314,$F$2:F314,F314)-1&gt;1),"",X314*W314)))))))))))))),"")</f>
        <v/>
      </c>
      <c r="Z314" s="18" t="str">
        <f t="shared" si="13"/>
        <v/>
      </c>
      <c r="AA314" s="19" t="str">
        <f>IFERROR(VLOOKUP(E314,[2]an!$A$3:$B$81,2,FALSE),"")</f>
        <v/>
      </c>
      <c r="AB314" s="19" t="str">
        <f>IFERROR(VLOOKUP(AA314,[2]an!$C$2:$D$16,2,FALSE),"")</f>
        <v/>
      </c>
      <c r="AC314" s="20"/>
      <c r="AD314" s="21" t="str">
        <f>IF(A314=[2]an!$F$36,VLOOKUP([2]an!$F$36,[2]an!$F$36:$H$36,3,FALSE),IF(A314=[2]an!$F$35,VLOOKUP([2]an!$F$35,[2]an!$F$35:$H$35,3,FALSE),IF(A314=[2]an!$F$33,VLOOKUP([2]an!$F$33,[2]an!$F$33:$H$33,3,FALSE),IF(A314=[2]an!$F$31,VLOOKUP([2]an!$F$31,[2]an!$F$31:$H$31,3,FALSE),""))))</f>
        <v/>
      </c>
    </row>
    <row r="315" spans="6:30" x14ac:dyDescent="0.2">
      <c r="F315" s="10"/>
      <c r="G315" s="8" t="str">
        <f t="shared" si="14"/>
        <v/>
      </c>
      <c r="H315" s="13"/>
      <c r="K315" s="13"/>
      <c r="L315" s="10"/>
      <c r="M315" s="10"/>
      <c r="S315" s="8" t="str">
        <f>IFERROR(VLOOKUP(D315,[1]peretoe_teenus!$A$2:$L$2000,5,FALSE),"")</f>
        <v/>
      </c>
      <c r="U315" s="13"/>
      <c r="V315" s="15" t="str" cm="1">
        <f t="array" ref="V315">IFERROR(IF(AND(F315="Tugigrupp",RANK(K315,$K315:$K315)+COUNTIFS($K$2:K315,K315,$L$2:L315,L315,$M$2:M315,M315,$I$2:I315,I315,$G$2:G315,G315,$F$2:F315,F315)-1=1),SUMPRODUCT(($F$2:$F$4154=F315)*($G$2:$G$4154=G315)*($K$2:$K$4154=K315)*($I$2:$I$4154=I315)*($L$2:$L$4154=L315)*($M$2:$M$4154=M315)),""),"")</f>
        <v/>
      </c>
      <c r="W315" s="15" t="str">
        <f t="shared" si="12"/>
        <v/>
      </c>
      <c r="X315" s="16" t="str">
        <f>IF(AND(A315=[2]an!$G$38,F315=[2]an!$E$40),[2]an!$G$40,IF(AND(A315=[2]an!$G$38,F315=[2]an!$E$41),[2]an!$G$41,IF(AND(A315=[2]an!$G$38,F315=[2]an!$E$39,H315&gt;=[2]an!$M$37),[2]an!$G$39,
IF(AND(A315=[2]an!$G$38,F315=[2]an!$E$39,H315&lt;[2]an!$M$37,S315="kahepoolne vajaduspõhine",U315=""),[2]an!$M$40,
IF(AND(A315=[2]an!$G$38,F315=[2]an!$E$39,H315&lt;[2]an!$M$37,S315="kahepoolne vajaduspõhine",U315&lt;&gt;""),[2]an!$G$39,
IF(AND(A315=[2]an!$G$38,F315=[2]an!$E$39,H315&lt;[2]an!$M$37,S315&lt;&gt;"kahepoolne vajaduspõhine"),[2]an!$G$39,
IF(AND(A315=[2]an!$G$38,F315=[2]an!$E$42),[2]an!$G$42,
IF(AND(A315=[2]an!$H$38,F315=[2]an!$E$40),[2]an!$H$40,IF(AND(A315=[2]an!$H$38,F315=[2]an!$E$41),[2]an!$H$41,IF(AND(A315=[2]an!$H$38,F315=[2]an!$E$39,H315&gt;=[2]an!$M$37),[2]an!$H$39,
IF(AND(A315=[2]an!$H$38,F315=[2]an!$E$39,H315&lt;[2]an!$M$37,S315="kahepoolne vajaduspõhine",U315=""),[2]an!$M$40,
IF(AND(A315=[2]an!$H$38,F315=[2]an!$E$39,H315&lt;[2]an!$M$37,S315="kahepoolne vajaduspõhine",U315&lt;&gt;""),[2]an!$H$39,
IF(AND(A315=[2]an!$H$38,F315=[2]an!$E$39,H315&lt;[2]an!$M$37,S315&lt;&gt;"kahepoolne vajaduspõhine"),[2]an!$H$39,
IF(AND(A315=[2]an!$H$38,F315=[2]an!$E$42),[2]an!$H$42,
IF(AND(A315=[2]an!$I$38,F315=[2]an!$E$40),[2]an!$I$40,IF(AND(A315=[2]an!$I$38,F315=[2]an!$E$41),[2]an!$I$41,IF(AND(A315=[2]an!$I$38,F315=[2]an!$E$39,H315&gt;=[2]an!$M$37),[2]an!$I$39,
IF(AND(A315=[2]an!$I$38,F315=[2]an!$E$39,H315&lt;[2]an!$M$37,S315="kahepoolne vajaduspõhine",U315=""),[2]an!$M$40,
IF(AND(A315=[2]an!$I$38,F315=[2]an!$E$39,H315&lt;[2]an!$M$37,S315="kahepoolne vajaduspõhine",U315&lt;&gt;""),[2]an!$I$39,
IF(AND(A315=[2]an!$I$38,F315=[2]an!$E$39,H315&lt;[2]an!$M$37,S315&lt;&gt;"kahepoolne vajaduspõhine"),[2]an!$I$39,
IF(AND(A315=[2]an!$I$38,F315=[2]an!$E$42),[2]an!$I$42,
IF(AND(A315=[2]an!$J$38,F315=[2]an!$E$40),[2]an!$J$40,IF(AND(A315=[2]an!$J$38,F315=[2]an!$E$41),[2]an!$J$41,IF(AND(A315=[2]an!$J$38,F315=[2]an!$E$39,H315&gt;=[2]an!$M$37),[2]an!$J$39,
IF(AND(A315=[2]an!$J$38,F315=[2]an!$E$39,H315&lt;[2]an!$M$37,S315="kahepoolne vajaduspõhine",U315=""),[2]an!$M$40,
IF(AND(A315=[2]an!$J$38,F315=[2]an!$E$39,H315&lt;[2]an!$M$37,S315="kahepoolne vajaduspõhine",U315&lt;&gt;""),[2]an!$J$39,
IF(AND(A315=[2]an!$J$38,F315=[2]an!$E$39,H315&lt;[2]an!$M$37,S315&lt;&gt;"kahepoolne vajaduspõhine"),[2]an!$J$39,
IF(AND(A315=[2]an!$J$38,F315=[2]an!$E$42),[2]an!$J$42,""))))))))))))))))))))))))))))</f>
        <v/>
      </c>
      <c r="Y315" s="17" t="str">
        <f>IFERROR(IF(F315="Tugigrupp",0,
IF(AND(F315="Peretoe teenus",H315&gt;=[2]an!$M$37,RANK(D315,$D315:$D315)+COUNTIFS($D$2:D315,D315,$F$2:F315,F315)-1&gt;1),"",
IF(AND(F315="Peretoe teenus",H315&gt;=[2]an!$M$37,RANK(D315,$D315:$D315)+COUNTIFS($D$2:D315,D315,$F$2:F315,F315)-1=1,MONTH(H315)=MONTH(K315)=TRUE,YEAR(H315)=YEAR(K315)=TRUE),((EOMONTH(H315,0)-H315+1)*X315)/DAY(EOMONTH(H315,0)),
IF(AND(F315="Peretoe teenus",H315&gt;=[2]an!$M$37,RANK(D315,$D315:$D315)+COUNTIFS($D$2:D315,D315,$F$2:F315,F315)-1=1),X315,
IF(AND(F315="Peretoe teenus",H315&lt;[2]an!$M$37,S315&lt;&gt;"kahepoolne vajaduspõhine",RANK(D315,$D315:$D315)+COUNTIFS($D$2:D315,D315,$F$2:F315,F315)-1=1),X315,
IF(AND(F315="Peretoe teenus",H315&lt;[2]an!$M$37,S315&lt;&gt;"kahepoolne vajaduspõhine",RANK(D315,$D315:$D315)+COUNTIFS($D$2:D315,D315,$F$2:F315,F315)-1&gt;1),"",
IF(AND(F315="Peretoe teenus",H315&lt;[2]an!$M$37,S315="kahepoolne vajaduspõhine",U315="",RANK(D315,$D315:$D315)+COUNTIFS($D$2:D315,D315,$F$2:F315,F315)-1=1),X315,
IF(AND(F315="Peretoe teenus",H315&lt;[2]an!$M$37,S315="kahepoolne vajaduspõhine",U315="",RANK(D315,$D315:$D315)+COUNTIFS($D$2:D315,D315,$F$2:F315,F315)-1&gt;1),"",
IF(AND(F315="Peretoe teenus",H315&lt;[2]an!$M$37,S315="kahepoolne vajaduspõhine",U315&lt;[2]an!$M$37,RANK(D315,$D315:$D315)+COUNTIFS($D$2:D315,D315,$F$2:F315,F315)-1=1),X315,
IF(AND(F315="Peretoe teenus",H315&lt;[2]an!$M$37,S315="kahepoolne vajaduspõhine",U315&lt;[2]an!$M$37,RANK(D315,$D315:$D315)+COUNTIFS($D$2:D315,D315,$F$2:F315,F315)-1&gt;1),"",
IF(AND(F315="Peretoe teenus",H315&lt;[2]an!$M$37,S315="kahepoolne vajaduspõhine",U315&gt;=[2]an!$M$37,U315&lt;=[2]an!$M$38,RANK(D315,$D315:$D315)+COUNTIFS($D$2:D315,D315,$F$2:F315,F315)-1=1),
((EOMONTH(U315,0)-U315+1)*X315)/DAY(EOMONTH(U315,0))+(DAY(U315)-1)*100/DAY(EOMONTH(U315,0)),
IF(AND(F315="Peretoe teenus",H315&lt;[2]an!$M$37,S315="kahepoolne vajaduspõhine",U315&gt;=[2]an!$M$37,U315&lt;=[2]an!$M$38,RANK(D315,$D315:$D315)+COUNTIFS($D$2:D315,D315,$F$2:F315,F315)-1&gt;1),"",
IF(AND(F315="Peretoe teenus",H315&lt;[2]an!$M$37,S315="kahepoolne vajaduspõhine",U315&gt;[2]an!$M$38,RANK(D315,$D315:$D315)+COUNTIFS($D$2:D315,D315,$F$2:F315,F315)-1=1),X315,
IF(AND(F315="Peretoe teenus",H315&lt;[2]an!$M$37,S315="kahepoolne vajaduspõhine",U315&gt;[2]an!$M$38,RANK(D315,$D315:$D315)+COUNTIFS($D$2:D315,D315,$F$2:F315,F315)-1&gt;1),"",X315*W315)))))))))))))),"")</f>
        <v/>
      </c>
      <c r="Z315" s="18" t="str">
        <f t="shared" si="13"/>
        <v/>
      </c>
      <c r="AA315" s="19" t="str">
        <f>IFERROR(VLOOKUP(E315,[2]an!$A$3:$B$81,2,FALSE),"")</f>
        <v/>
      </c>
      <c r="AB315" s="19" t="str">
        <f>IFERROR(VLOOKUP(AA315,[2]an!$C$2:$D$16,2,FALSE),"")</f>
        <v/>
      </c>
      <c r="AC315" s="20"/>
      <c r="AD315" s="21" t="str">
        <f>IF(A315=[2]an!$F$36,VLOOKUP([2]an!$F$36,[2]an!$F$36:$H$36,3,FALSE),IF(A315=[2]an!$F$35,VLOOKUP([2]an!$F$35,[2]an!$F$35:$H$35,3,FALSE),IF(A315=[2]an!$F$33,VLOOKUP([2]an!$F$33,[2]an!$F$33:$H$33,3,FALSE),IF(A315=[2]an!$F$31,VLOOKUP([2]an!$F$31,[2]an!$F$31:$H$31,3,FALSE),""))))</f>
        <v/>
      </c>
    </row>
    <row r="316" spans="6:30" x14ac:dyDescent="0.2">
      <c r="F316" s="10"/>
      <c r="G316" s="8" t="str">
        <f t="shared" si="14"/>
        <v/>
      </c>
      <c r="H316" s="13"/>
      <c r="K316" s="13"/>
      <c r="L316" s="10"/>
      <c r="M316" s="10"/>
      <c r="S316" s="8" t="str">
        <f>IFERROR(VLOOKUP(D316,[1]peretoe_teenus!$A$2:$L$2000,5,FALSE),"")</f>
        <v/>
      </c>
      <c r="U316" s="13"/>
      <c r="V316" s="15" t="str" cm="1">
        <f t="array" ref="V316">IFERROR(IF(AND(F316="Tugigrupp",RANK(K316,$K316:$K316)+COUNTIFS($K$2:K316,K316,$L$2:L316,L316,$M$2:M316,M316,$I$2:I316,I316,$G$2:G316,G316,$F$2:F316,F316)-1=1),SUMPRODUCT(($F$2:$F$4154=F316)*($G$2:$G$4154=G316)*($K$2:$K$4154=K316)*($I$2:$I$4154=I316)*($L$2:$L$4154=L316)*($M$2:$M$4154=M316)),""),"")</f>
        <v/>
      </c>
      <c r="W316" s="15" t="str">
        <f t="shared" si="12"/>
        <v/>
      </c>
      <c r="X316" s="16" t="str">
        <f>IF(AND(A316=[2]an!$G$38,F316=[2]an!$E$40),[2]an!$G$40,IF(AND(A316=[2]an!$G$38,F316=[2]an!$E$41),[2]an!$G$41,IF(AND(A316=[2]an!$G$38,F316=[2]an!$E$39,H316&gt;=[2]an!$M$37),[2]an!$G$39,
IF(AND(A316=[2]an!$G$38,F316=[2]an!$E$39,H316&lt;[2]an!$M$37,S316="kahepoolne vajaduspõhine",U316=""),[2]an!$M$40,
IF(AND(A316=[2]an!$G$38,F316=[2]an!$E$39,H316&lt;[2]an!$M$37,S316="kahepoolne vajaduspõhine",U316&lt;&gt;""),[2]an!$G$39,
IF(AND(A316=[2]an!$G$38,F316=[2]an!$E$39,H316&lt;[2]an!$M$37,S316&lt;&gt;"kahepoolne vajaduspõhine"),[2]an!$G$39,
IF(AND(A316=[2]an!$G$38,F316=[2]an!$E$42),[2]an!$G$42,
IF(AND(A316=[2]an!$H$38,F316=[2]an!$E$40),[2]an!$H$40,IF(AND(A316=[2]an!$H$38,F316=[2]an!$E$41),[2]an!$H$41,IF(AND(A316=[2]an!$H$38,F316=[2]an!$E$39,H316&gt;=[2]an!$M$37),[2]an!$H$39,
IF(AND(A316=[2]an!$H$38,F316=[2]an!$E$39,H316&lt;[2]an!$M$37,S316="kahepoolne vajaduspõhine",U316=""),[2]an!$M$40,
IF(AND(A316=[2]an!$H$38,F316=[2]an!$E$39,H316&lt;[2]an!$M$37,S316="kahepoolne vajaduspõhine",U316&lt;&gt;""),[2]an!$H$39,
IF(AND(A316=[2]an!$H$38,F316=[2]an!$E$39,H316&lt;[2]an!$M$37,S316&lt;&gt;"kahepoolne vajaduspõhine"),[2]an!$H$39,
IF(AND(A316=[2]an!$H$38,F316=[2]an!$E$42),[2]an!$H$42,
IF(AND(A316=[2]an!$I$38,F316=[2]an!$E$40),[2]an!$I$40,IF(AND(A316=[2]an!$I$38,F316=[2]an!$E$41),[2]an!$I$41,IF(AND(A316=[2]an!$I$38,F316=[2]an!$E$39,H316&gt;=[2]an!$M$37),[2]an!$I$39,
IF(AND(A316=[2]an!$I$38,F316=[2]an!$E$39,H316&lt;[2]an!$M$37,S316="kahepoolne vajaduspõhine",U316=""),[2]an!$M$40,
IF(AND(A316=[2]an!$I$38,F316=[2]an!$E$39,H316&lt;[2]an!$M$37,S316="kahepoolne vajaduspõhine",U316&lt;&gt;""),[2]an!$I$39,
IF(AND(A316=[2]an!$I$38,F316=[2]an!$E$39,H316&lt;[2]an!$M$37,S316&lt;&gt;"kahepoolne vajaduspõhine"),[2]an!$I$39,
IF(AND(A316=[2]an!$I$38,F316=[2]an!$E$42),[2]an!$I$42,
IF(AND(A316=[2]an!$J$38,F316=[2]an!$E$40),[2]an!$J$40,IF(AND(A316=[2]an!$J$38,F316=[2]an!$E$41),[2]an!$J$41,IF(AND(A316=[2]an!$J$38,F316=[2]an!$E$39,H316&gt;=[2]an!$M$37),[2]an!$J$39,
IF(AND(A316=[2]an!$J$38,F316=[2]an!$E$39,H316&lt;[2]an!$M$37,S316="kahepoolne vajaduspõhine",U316=""),[2]an!$M$40,
IF(AND(A316=[2]an!$J$38,F316=[2]an!$E$39,H316&lt;[2]an!$M$37,S316="kahepoolne vajaduspõhine",U316&lt;&gt;""),[2]an!$J$39,
IF(AND(A316=[2]an!$J$38,F316=[2]an!$E$39,H316&lt;[2]an!$M$37,S316&lt;&gt;"kahepoolne vajaduspõhine"),[2]an!$J$39,
IF(AND(A316=[2]an!$J$38,F316=[2]an!$E$42),[2]an!$J$42,""))))))))))))))))))))))))))))</f>
        <v/>
      </c>
      <c r="Y316" s="17" t="str">
        <f>IFERROR(IF(F316="Tugigrupp",0,
IF(AND(F316="Peretoe teenus",H316&gt;=[2]an!$M$37,RANK(D316,$D316:$D316)+COUNTIFS($D$2:D316,D316,$F$2:F316,F316)-1&gt;1),"",
IF(AND(F316="Peretoe teenus",H316&gt;=[2]an!$M$37,RANK(D316,$D316:$D316)+COUNTIFS($D$2:D316,D316,$F$2:F316,F316)-1=1,MONTH(H316)=MONTH(K316)=TRUE,YEAR(H316)=YEAR(K316)=TRUE),((EOMONTH(H316,0)-H316+1)*X316)/DAY(EOMONTH(H316,0)),
IF(AND(F316="Peretoe teenus",H316&gt;=[2]an!$M$37,RANK(D316,$D316:$D316)+COUNTIFS($D$2:D316,D316,$F$2:F316,F316)-1=1),X316,
IF(AND(F316="Peretoe teenus",H316&lt;[2]an!$M$37,S316&lt;&gt;"kahepoolne vajaduspõhine",RANK(D316,$D316:$D316)+COUNTIFS($D$2:D316,D316,$F$2:F316,F316)-1=1),X316,
IF(AND(F316="Peretoe teenus",H316&lt;[2]an!$M$37,S316&lt;&gt;"kahepoolne vajaduspõhine",RANK(D316,$D316:$D316)+COUNTIFS($D$2:D316,D316,$F$2:F316,F316)-1&gt;1),"",
IF(AND(F316="Peretoe teenus",H316&lt;[2]an!$M$37,S316="kahepoolne vajaduspõhine",U316="",RANK(D316,$D316:$D316)+COUNTIFS($D$2:D316,D316,$F$2:F316,F316)-1=1),X316,
IF(AND(F316="Peretoe teenus",H316&lt;[2]an!$M$37,S316="kahepoolne vajaduspõhine",U316="",RANK(D316,$D316:$D316)+COUNTIFS($D$2:D316,D316,$F$2:F316,F316)-1&gt;1),"",
IF(AND(F316="Peretoe teenus",H316&lt;[2]an!$M$37,S316="kahepoolne vajaduspõhine",U316&lt;[2]an!$M$37,RANK(D316,$D316:$D316)+COUNTIFS($D$2:D316,D316,$F$2:F316,F316)-1=1),X316,
IF(AND(F316="Peretoe teenus",H316&lt;[2]an!$M$37,S316="kahepoolne vajaduspõhine",U316&lt;[2]an!$M$37,RANK(D316,$D316:$D316)+COUNTIFS($D$2:D316,D316,$F$2:F316,F316)-1&gt;1),"",
IF(AND(F316="Peretoe teenus",H316&lt;[2]an!$M$37,S316="kahepoolne vajaduspõhine",U316&gt;=[2]an!$M$37,U316&lt;=[2]an!$M$38,RANK(D316,$D316:$D316)+COUNTIFS($D$2:D316,D316,$F$2:F316,F316)-1=1),
((EOMONTH(U316,0)-U316+1)*X316)/DAY(EOMONTH(U316,0))+(DAY(U316)-1)*100/DAY(EOMONTH(U316,0)),
IF(AND(F316="Peretoe teenus",H316&lt;[2]an!$M$37,S316="kahepoolne vajaduspõhine",U316&gt;=[2]an!$M$37,U316&lt;=[2]an!$M$38,RANK(D316,$D316:$D316)+COUNTIFS($D$2:D316,D316,$F$2:F316,F316)-1&gt;1),"",
IF(AND(F316="Peretoe teenus",H316&lt;[2]an!$M$37,S316="kahepoolne vajaduspõhine",U316&gt;[2]an!$M$38,RANK(D316,$D316:$D316)+COUNTIFS($D$2:D316,D316,$F$2:F316,F316)-1=1),X316,
IF(AND(F316="Peretoe teenus",H316&lt;[2]an!$M$37,S316="kahepoolne vajaduspõhine",U316&gt;[2]an!$M$38,RANK(D316,$D316:$D316)+COUNTIFS($D$2:D316,D316,$F$2:F316,F316)-1&gt;1),"",X316*W316)))))))))))))),"")</f>
        <v/>
      </c>
      <c r="Z316" s="18" t="str">
        <f t="shared" si="13"/>
        <v/>
      </c>
      <c r="AA316" s="19" t="str">
        <f>IFERROR(VLOOKUP(E316,[2]an!$A$3:$B$81,2,FALSE),"")</f>
        <v/>
      </c>
      <c r="AB316" s="19" t="str">
        <f>IFERROR(VLOOKUP(AA316,[2]an!$C$2:$D$16,2,FALSE),"")</f>
        <v/>
      </c>
      <c r="AC316" s="20"/>
      <c r="AD316" s="21" t="str">
        <f>IF(A316=[2]an!$F$36,VLOOKUP([2]an!$F$36,[2]an!$F$36:$H$36,3,FALSE),IF(A316=[2]an!$F$35,VLOOKUP([2]an!$F$35,[2]an!$F$35:$H$35,3,FALSE),IF(A316=[2]an!$F$33,VLOOKUP([2]an!$F$33,[2]an!$F$33:$H$33,3,FALSE),IF(A316=[2]an!$F$31,VLOOKUP([2]an!$F$31,[2]an!$F$31:$H$31,3,FALSE),""))))</f>
        <v/>
      </c>
    </row>
    <row r="317" spans="6:30" x14ac:dyDescent="0.2">
      <c r="F317" s="10"/>
      <c r="G317" s="8" t="str">
        <f t="shared" si="14"/>
        <v/>
      </c>
      <c r="H317" s="13"/>
      <c r="K317" s="13"/>
      <c r="L317" s="10"/>
      <c r="M317" s="10"/>
      <c r="S317" s="8" t="str">
        <f>IFERROR(VLOOKUP(D317,[1]peretoe_teenus!$A$2:$L$2000,5,FALSE),"")</f>
        <v/>
      </c>
      <c r="U317" s="13"/>
      <c r="V317" s="15" t="str" cm="1">
        <f t="array" ref="V317">IFERROR(IF(AND(F317="Tugigrupp",RANK(K317,$K317:$K317)+COUNTIFS($K$2:K317,K317,$L$2:L317,L317,$M$2:M317,M317,$I$2:I317,I317,$G$2:G317,G317,$F$2:F317,F317)-1=1),SUMPRODUCT(($F$2:$F$4154=F317)*($G$2:$G$4154=G317)*($K$2:$K$4154=K317)*($I$2:$I$4154=I317)*($L$2:$L$4154=L317)*($M$2:$M$4154=M317)),""),"")</f>
        <v/>
      </c>
      <c r="W317" s="15" t="str">
        <f t="shared" si="12"/>
        <v/>
      </c>
      <c r="X317" s="16" t="str">
        <f>IF(AND(A317=[2]an!$G$38,F317=[2]an!$E$40),[2]an!$G$40,IF(AND(A317=[2]an!$G$38,F317=[2]an!$E$41),[2]an!$G$41,IF(AND(A317=[2]an!$G$38,F317=[2]an!$E$39,H317&gt;=[2]an!$M$37),[2]an!$G$39,
IF(AND(A317=[2]an!$G$38,F317=[2]an!$E$39,H317&lt;[2]an!$M$37,S317="kahepoolne vajaduspõhine",U317=""),[2]an!$M$40,
IF(AND(A317=[2]an!$G$38,F317=[2]an!$E$39,H317&lt;[2]an!$M$37,S317="kahepoolne vajaduspõhine",U317&lt;&gt;""),[2]an!$G$39,
IF(AND(A317=[2]an!$G$38,F317=[2]an!$E$39,H317&lt;[2]an!$M$37,S317&lt;&gt;"kahepoolne vajaduspõhine"),[2]an!$G$39,
IF(AND(A317=[2]an!$G$38,F317=[2]an!$E$42),[2]an!$G$42,
IF(AND(A317=[2]an!$H$38,F317=[2]an!$E$40),[2]an!$H$40,IF(AND(A317=[2]an!$H$38,F317=[2]an!$E$41),[2]an!$H$41,IF(AND(A317=[2]an!$H$38,F317=[2]an!$E$39,H317&gt;=[2]an!$M$37),[2]an!$H$39,
IF(AND(A317=[2]an!$H$38,F317=[2]an!$E$39,H317&lt;[2]an!$M$37,S317="kahepoolne vajaduspõhine",U317=""),[2]an!$M$40,
IF(AND(A317=[2]an!$H$38,F317=[2]an!$E$39,H317&lt;[2]an!$M$37,S317="kahepoolne vajaduspõhine",U317&lt;&gt;""),[2]an!$H$39,
IF(AND(A317=[2]an!$H$38,F317=[2]an!$E$39,H317&lt;[2]an!$M$37,S317&lt;&gt;"kahepoolne vajaduspõhine"),[2]an!$H$39,
IF(AND(A317=[2]an!$H$38,F317=[2]an!$E$42),[2]an!$H$42,
IF(AND(A317=[2]an!$I$38,F317=[2]an!$E$40),[2]an!$I$40,IF(AND(A317=[2]an!$I$38,F317=[2]an!$E$41),[2]an!$I$41,IF(AND(A317=[2]an!$I$38,F317=[2]an!$E$39,H317&gt;=[2]an!$M$37),[2]an!$I$39,
IF(AND(A317=[2]an!$I$38,F317=[2]an!$E$39,H317&lt;[2]an!$M$37,S317="kahepoolne vajaduspõhine",U317=""),[2]an!$M$40,
IF(AND(A317=[2]an!$I$38,F317=[2]an!$E$39,H317&lt;[2]an!$M$37,S317="kahepoolne vajaduspõhine",U317&lt;&gt;""),[2]an!$I$39,
IF(AND(A317=[2]an!$I$38,F317=[2]an!$E$39,H317&lt;[2]an!$M$37,S317&lt;&gt;"kahepoolne vajaduspõhine"),[2]an!$I$39,
IF(AND(A317=[2]an!$I$38,F317=[2]an!$E$42),[2]an!$I$42,
IF(AND(A317=[2]an!$J$38,F317=[2]an!$E$40),[2]an!$J$40,IF(AND(A317=[2]an!$J$38,F317=[2]an!$E$41),[2]an!$J$41,IF(AND(A317=[2]an!$J$38,F317=[2]an!$E$39,H317&gt;=[2]an!$M$37),[2]an!$J$39,
IF(AND(A317=[2]an!$J$38,F317=[2]an!$E$39,H317&lt;[2]an!$M$37,S317="kahepoolne vajaduspõhine",U317=""),[2]an!$M$40,
IF(AND(A317=[2]an!$J$38,F317=[2]an!$E$39,H317&lt;[2]an!$M$37,S317="kahepoolne vajaduspõhine",U317&lt;&gt;""),[2]an!$J$39,
IF(AND(A317=[2]an!$J$38,F317=[2]an!$E$39,H317&lt;[2]an!$M$37,S317&lt;&gt;"kahepoolne vajaduspõhine"),[2]an!$J$39,
IF(AND(A317=[2]an!$J$38,F317=[2]an!$E$42),[2]an!$J$42,""))))))))))))))))))))))))))))</f>
        <v/>
      </c>
      <c r="Y317" s="17" t="str">
        <f>IFERROR(IF(F317="Tugigrupp",0,
IF(AND(F317="Peretoe teenus",H317&gt;=[2]an!$M$37,RANK(D317,$D317:$D317)+COUNTIFS($D$2:D317,D317,$F$2:F317,F317)-1&gt;1),"",
IF(AND(F317="Peretoe teenus",H317&gt;=[2]an!$M$37,RANK(D317,$D317:$D317)+COUNTIFS($D$2:D317,D317,$F$2:F317,F317)-1=1,MONTH(H317)=MONTH(K317)=TRUE,YEAR(H317)=YEAR(K317)=TRUE),((EOMONTH(H317,0)-H317+1)*X317)/DAY(EOMONTH(H317,0)),
IF(AND(F317="Peretoe teenus",H317&gt;=[2]an!$M$37,RANK(D317,$D317:$D317)+COUNTIFS($D$2:D317,D317,$F$2:F317,F317)-1=1),X317,
IF(AND(F317="Peretoe teenus",H317&lt;[2]an!$M$37,S317&lt;&gt;"kahepoolne vajaduspõhine",RANK(D317,$D317:$D317)+COUNTIFS($D$2:D317,D317,$F$2:F317,F317)-1=1),X317,
IF(AND(F317="Peretoe teenus",H317&lt;[2]an!$M$37,S317&lt;&gt;"kahepoolne vajaduspõhine",RANK(D317,$D317:$D317)+COUNTIFS($D$2:D317,D317,$F$2:F317,F317)-1&gt;1),"",
IF(AND(F317="Peretoe teenus",H317&lt;[2]an!$M$37,S317="kahepoolne vajaduspõhine",U317="",RANK(D317,$D317:$D317)+COUNTIFS($D$2:D317,D317,$F$2:F317,F317)-1=1),X317,
IF(AND(F317="Peretoe teenus",H317&lt;[2]an!$M$37,S317="kahepoolne vajaduspõhine",U317="",RANK(D317,$D317:$D317)+COUNTIFS($D$2:D317,D317,$F$2:F317,F317)-1&gt;1),"",
IF(AND(F317="Peretoe teenus",H317&lt;[2]an!$M$37,S317="kahepoolne vajaduspõhine",U317&lt;[2]an!$M$37,RANK(D317,$D317:$D317)+COUNTIFS($D$2:D317,D317,$F$2:F317,F317)-1=1),X317,
IF(AND(F317="Peretoe teenus",H317&lt;[2]an!$M$37,S317="kahepoolne vajaduspõhine",U317&lt;[2]an!$M$37,RANK(D317,$D317:$D317)+COUNTIFS($D$2:D317,D317,$F$2:F317,F317)-1&gt;1),"",
IF(AND(F317="Peretoe teenus",H317&lt;[2]an!$M$37,S317="kahepoolne vajaduspõhine",U317&gt;=[2]an!$M$37,U317&lt;=[2]an!$M$38,RANK(D317,$D317:$D317)+COUNTIFS($D$2:D317,D317,$F$2:F317,F317)-1=1),
((EOMONTH(U317,0)-U317+1)*X317)/DAY(EOMONTH(U317,0))+(DAY(U317)-1)*100/DAY(EOMONTH(U317,0)),
IF(AND(F317="Peretoe teenus",H317&lt;[2]an!$M$37,S317="kahepoolne vajaduspõhine",U317&gt;=[2]an!$M$37,U317&lt;=[2]an!$M$38,RANK(D317,$D317:$D317)+COUNTIFS($D$2:D317,D317,$F$2:F317,F317)-1&gt;1),"",
IF(AND(F317="Peretoe teenus",H317&lt;[2]an!$M$37,S317="kahepoolne vajaduspõhine",U317&gt;[2]an!$M$38,RANK(D317,$D317:$D317)+COUNTIFS($D$2:D317,D317,$F$2:F317,F317)-1=1),X317,
IF(AND(F317="Peretoe teenus",H317&lt;[2]an!$M$37,S317="kahepoolne vajaduspõhine",U317&gt;[2]an!$M$38,RANK(D317,$D317:$D317)+COUNTIFS($D$2:D317,D317,$F$2:F317,F317)-1&gt;1),"",X317*W317)))))))))))))),"")</f>
        <v/>
      </c>
      <c r="Z317" s="18" t="str">
        <f t="shared" si="13"/>
        <v/>
      </c>
      <c r="AA317" s="19" t="str">
        <f>IFERROR(VLOOKUP(E317,[2]an!$A$3:$B$81,2,FALSE),"")</f>
        <v/>
      </c>
      <c r="AB317" s="19" t="str">
        <f>IFERROR(VLOOKUP(AA317,[2]an!$C$2:$D$16,2,FALSE),"")</f>
        <v/>
      </c>
      <c r="AC317" s="20"/>
      <c r="AD317" s="21" t="str">
        <f>IF(A317=[2]an!$F$36,VLOOKUP([2]an!$F$36,[2]an!$F$36:$H$36,3,FALSE),IF(A317=[2]an!$F$35,VLOOKUP([2]an!$F$35,[2]an!$F$35:$H$35,3,FALSE),IF(A317=[2]an!$F$33,VLOOKUP([2]an!$F$33,[2]an!$F$33:$H$33,3,FALSE),IF(A317=[2]an!$F$31,VLOOKUP([2]an!$F$31,[2]an!$F$31:$H$31,3,FALSE),""))))</f>
        <v/>
      </c>
    </row>
    <row r="318" spans="6:30" x14ac:dyDescent="0.2">
      <c r="F318" s="10"/>
      <c r="G318" s="8" t="str">
        <f t="shared" si="14"/>
        <v/>
      </c>
      <c r="H318" s="13"/>
      <c r="K318" s="13"/>
      <c r="L318" s="10"/>
      <c r="M318" s="10"/>
      <c r="S318" s="8" t="str">
        <f>IFERROR(VLOOKUP(D318,[1]peretoe_teenus!$A$2:$L$2000,5,FALSE),"")</f>
        <v/>
      </c>
      <c r="U318" s="13"/>
      <c r="V318" s="15" t="str" cm="1">
        <f t="array" ref="V318">IFERROR(IF(AND(F318="Tugigrupp",RANK(K318,$K318:$K318)+COUNTIFS($K$2:K318,K318,$L$2:L318,L318,$M$2:M318,M318,$I$2:I318,I318,$G$2:G318,G318,$F$2:F318,F318)-1=1),SUMPRODUCT(($F$2:$F$4154=F318)*($G$2:$G$4154=G318)*($K$2:$K$4154=K318)*($I$2:$I$4154=I318)*($L$2:$L$4154=L318)*($M$2:$M$4154=M318)),""),"")</f>
        <v/>
      </c>
      <c r="W318" s="15" t="str">
        <f t="shared" si="12"/>
        <v/>
      </c>
      <c r="X318" s="16" t="str">
        <f>IF(AND(A318=[2]an!$G$38,F318=[2]an!$E$40),[2]an!$G$40,IF(AND(A318=[2]an!$G$38,F318=[2]an!$E$41),[2]an!$G$41,IF(AND(A318=[2]an!$G$38,F318=[2]an!$E$39,H318&gt;=[2]an!$M$37),[2]an!$G$39,
IF(AND(A318=[2]an!$G$38,F318=[2]an!$E$39,H318&lt;[2]an!$M$37,S318="kahepoolne vajaduspõhine",U318=""),[2]an!$M$40,
IF(AND(A318=[2]an!$G$38,F318=[2]an!$E$39,H318&lt;[2]an!$M$37,S318="kahepoolne vajaduspõhine",U318&lt;&gt;""),[2]an!$G$39,
IF(AND(A318=[2]an!$G$38,F318=[2]an!$E$39,H318&lt;[2]an!$M$37,S318&lt;&gt;"kahepoolne vajaduspõhine"),[2]an!$G$39,
IF(AND(A318=[2]an!$G$38,F318=[2]an!$E$42),[2]an!$G$42,
IF(AND(A318=[2]an!$H$38,F318=[2]an!$E$40),[2]an!$H$40,IF(AND(A318=[2]an!$H$38,F318=[2]an!$E$41),[2]an!$H$41,IF(AND(A318=[2]an!$H$38,F318=[2]an!$E$39,H318&gt;=[2]an!$M$37),[2]an!$H$39,
IF(AND(A318=[2]an!$H$38,F318=[2]an!$E$39,H318&lt;[2]an!$M$37,S318="kahepoolne vajaduspõhine",U318=""),[2]an!$M$40,
IF(AND(A318=[2]an!$H$38,F318=[2]an!$E$39,H318&lt;[2]an!$M$37,S318="kahepoolne vajaduspõhine",U318&lt;&gt;""),[2]an!$H$39,
IF(AND(A318=[2]an!$H$38,F318=[2]an!$E$39,H318&lt;[2]an!$M$37,S318&lt;&gt;"kahepoolne vajaduspõhine"),[2]an!$H$39,
IF(AND(A318=[2]an!$H$38,F318=[2]an!$E$42),[2]an!$H$42,
IF(AND(A318=[2]an!$I$38,F318=[2]an!$E$40),[2]an!$I$40,IF(AND(A318=[2]an!$I$38,F318=[2]an!$E$41),[2]an!$I$41,IF(AND(A318=[2]an!$I$38,F318=[2]an!$E$39,H318&gt;=[2]an!$M$37),[2]an!$I$39,
IF(AND(A318=[2]an!$I$38,F318=[2]an!$E$39,H318&lt;[2]an!$M$37,S318="kahepoolne vajaduspõhine",U318=""),[2]an!$M$40,
IF(AND(A318=[2]an!$I$38,F318=[2]an!$E$39,H318&lt;[2]an!$M$37,S318="kahepoolne vajaduspõhine",U318&lt;&gt;""),[2]an!$I$39,
IF(AND(A318=[2]an!$I$38,F318=[2]an!$E$39,H318&lt;[2]an!$M$37,S318&lt;&gt;"kahepoolne vajaduspõhine"),[2]an!$I$39,
IF(AND(A318=[2]an!$I$38,F318=[2]an!$E$42),[2]an!$I$42,
IF(AND(A318=[2]an!$J$38,F318=[2]an!$E$40),[2]an!$J$40,IF(AND(A318=[2]an!$J$38,F318=[2]an!$E$41),[2]an!$J$41,IF(AND(A318=[2]an!$J$38,F318=[2]an!$E$39,H318&gt;=[2]an!$M$37),[2]an!$J$39,
IF(AND(A318=[2]an!$J$38,F318=[2]an!$E$39,H318&lt;[2]an!$M$37,S318="kahepoolne vajaduspõhine",U318=""),[2]an!$M$40,
IF(AND(A318=[2]an!$J$38,F318=[2]an!$E$39,H318&lt;[2]an!$M$37,S318="kahepoolne vajaduspõhine",U318&lt;&gt;""),[2]an!$J$39,
IF(AND(A318=[2]an!$J$38,F318=[2]an!$E$39,H318&lt;[2]an!$M$37,S318&lt;&gt;"kahepoolne vajaduspõhine"),[2]an!$J$39,
IF(AND(A318=[2]an!$J$38,F318=[2]an!$E$42),[2]an!$J$42,""))))))))))))))))))))))))))))</f>
        <v/>
      </c>
      <c r="Y318" s="17" t="str">
        <f>IFERROR(IF(F318="Tugigrupp",0,
IF(AND(F318="Peretoe teenus",H318&gt;=[2]an!$M$37,RANK(D318,$D318:$D318)+COUNTIFS($D$2:D318,D318,$F$2:F318,F318)-1&gt;1),"",
IF(AND(F318="Peretoe teenus",H318&gt;=[2]an!$M$37,RANK(D318,$D318:$D318)+COUNTIFS($D$2:D318,D318,$F$2:F318,F318)-1=1,MONTH(H318)=MONTH(K318)=TRUE,YEAR(H318)=YEAR(K318)=TRUE),((EOMONTH(H318,0)-H318+1)*X318)/DAY(EOMONTH(H318,0)),
IF(AND(F318="Peretoe teenus",H318&gt;=[2]an!$M$37,RANK(D318,$D318:$D318)+COUNTIFS($D$2:D318,D318,$F$2:F318,F318)-1=1),X318,
IF(AND(F318="Peretoe teenus",H318&lt;[2]an!$M$37,S318&lt;&gt;"kahepoolne vajaduspõhine",RANK(D318,$D318:$D318)+COUNTIFS($D$2:D318,D318,$F$2:F318,F318)-1=1),X318,
IF(AND(F318="Peretoe teenus",H318&lt;[2]an!$M$37,S318&lt;&gt;"kahepoolne vajaduspõhine",RANK(D318,$D318:$D318)+COUNTIFS($D$2:D318,D318,$F$2:F318,F318)-1&gt;1),"",
IF(AND(F318="Peretoe teenus",H318&lt;[2]an!$M$37,S318="kahepoolne vajaduspõhine",U318="",RANK(D318,$D318:$D318)+COUNTIFS($D$2:D318,D318,$F$2:F318,F318)-1=1),X318,
IF(AND(F318="Peretoe teenus",H318&lt;[2]an!$M$37,S318="kahepoolne vajaduspõhine",U318="",RANK(D318,$D318:$D318)+COUNTIFS($D$2:D318,D318,$F$2:F318,F318)-1&gt;1),"",
IF(AND(F318="Peretoe teenus",H318&lt;[2]an!$M$37,S318="kahepoolne vajaduspõhine",U318&lt;[2]an!$M$37,RANK(D318,$D318:$D318)+COUNTIFS($D$2:D318,D318,$F$2:F318,F318)-1=1),X318,
IF(AND(F318="Peretoe teenus",H318&lt;[2]an!$M$37,S318="kahepoolne vajaduspõhine",U318&lt;[2]an!$M$37,RANK(D318,$D318:$D318)+COUNTIFS($D$2:D318,D318,$F$2:F318,F318)-1&gt;1),"",
IF(AND(F318="Peretoe teenus",H318&lt;[2]an!$M$37,S318="kahepoolne vajaduspõhine",U318&gt;=[2]an!$M$37,U318&lt;=[2]an!$M$38,RANK(D318,$D318:$D318)+COUNTIFS($D$2:D318,D318,$F$2:F318,F318)-1=1),
((EOMONTH(U318,0)-U318+1)*X318)/DAY(EOMONTH(U318,0))+(DAY(U318)-1)*100/DAY(EOMONTH(U318,0)),
IF(AND(F318="Peretoe teenus",H318&lt;[2]an!$M$37,S318="kahepoolne vajaduspõhine",U318&gt;=[2]an!$M$37,U318&lt;=[2]an!$M$38,RANK(D318,$D318:$D318)+COUNTIFS($D$2:D318,D318,$F$2:F318,F318)-1&gt;1),"",
IF(AND(F318="Peretoe teenus",H318&lt;[2]an!$M$37,S318="kahepoolne vajaduspõhine",U318&gt;[2]an!$M$38,RANK(D318,$D318:$D318)+COUNTIFS($D$2:D318,D318,$F$2:F318,F318)-1=1),X318,
IF(AND(F318="Peretoe teenus",H318&lt;[2]an!$M$37,S318="kahepoolne vajaduspõhine",U318&gt;[2]an!$M$38,RANK(D318,$D318:$D318)+COUNTIFS($D$2:D318,D318,$F$2:F318,F318)-1&gt;1),"",X318*W318)))))))))))))),"")</f>
        <v/>
      </c>
      <c r="Z318" s="18" t="str">
        <f t="shared" si="13"/>
        <v/>
      </c>
      <c r="AA318" s="19" t="str">
        <f>IFERROR(VLOOKUP(E318,[2]an!$A$3:$B$81,2,FALSE),"")</f>
        <v/>
      </c>
      <c r="AB318" s="19" t="str">
        <f>IFERROR(VLOOKUP(AA318,[2]an!$C$2:$D$16,2,FALSE),"")</f>
        <v/>
      </c>
      <c r="AC318" s="20"/>
      <c r="AD318" s="21" t="str">
        <f>IF(A318=[2]an!$F$36,VLOOKUP([2]an!$F$36,[2]an!$F$36:$H$36,3,FALSE),IF(A318=[2]an!$F$35,VLOOKUP([2]an!$F$35,[2]an!$F$35:$H$35,3,FALSE),IF(A318=[2]an!$F$33,VLOOKUP([2]an!$F$33,[2]an!$F$33:$H$33,3,FALSE),IF(A318=[2]an!$F$31,VLOOKUP([2]an!$F$31,[2]an!$F$31:$H$31,3,FALSE),""))))</f>
        <v/>
      </c>
    </row>
    <row r="319" spans="6:30" x14ac:dyDescent="0.2">
      <c r="F319" s="10"/>
      <c r="G319" s="8" t="str">
        <f t="shared" si="14"/>
        <v/>
      </c>
      <c r="H319" s="13"/>
      <c r="K319" s="13"/>
      <c r="L319" s="10"/>
      <c r="M319" s="10"/>
      <c r="S319" s="8" t="str">
        <f>IFERROR(VLOOKUP(D319,[1]peretoe_teenus!$A$2:$L$2000,5,FALSE),"")</f>
        <v/>
      </c>
      <c r="U319" s="13"/>
      <c r="V319" s="15" t="str" cm="1">
        <f t="array" ref="V319">IFERROR(IF(AND(F319="Tugigrupp",RANK(K319,$K319:$K319)+COUNTIFS($K$2:K319,K319,$L$2:L319,L319,$M$2:M319,M319,$I$2:I319,I319,$G$2:G319,G319,$F$2:F319,F319)-1=1),SUMPRODUCT(($F$2:$F$4154=F319)*($G$2:$G$4154=G319)*($K$2:$K$4154=K319)*($I$2:$I$4154=I319)*($L$2:$L$4154=L319)*($M$2:$M$4154=M319)),""),"")</f>
        <v/>
      </c>
      <c r="W319" s="15" t="str">
        <f t="shared" si="12"/>
        <v/>
      </c>
      <c r="X319" s="16" t="str">
        <f>IF(AND(A319=[2]an!$G$38,F319=[2]an!$E$40),[2]an!$G$40,IF(AND(A319=[2]an!$G$38,F319=[2]an!$E$41),[2]an!$G$41,IF(AND(A319=[2]an!$G$38,F319=[2]an!$E$39,H319&gt;=[2]an!$M$37),[2]an!$G$39,
IF(AND(A319=[2]an!$G$38,F319=[2]an!$E$39,H319&lt;[2]an!$M$37,S319="kahepoolne vajaduspõhine",U319=""),[2]an!$M$40,
IF(AND(A319=[2]an!$G$38,F319=[2]an!$E$39,H319&lt;[2]an!$M$37,S319="kahepoolne vajaduspõhine",U319&lt;&gt;""),[2]an!$G$39,
IF(AND(A319=[2]an!$G$38,F319=[2]an!$E$39,H319&lt;[2]an!$M$37,S319&lt;&gt;"kahepoolne vajaduspõhine"),[2]an!$G$39,
IF(AND(A319=[2]an!$G$38,F319=[2]an!$E$42),[2]an!$G$42,
IF(AND(A319=[2]an!$H$38,F319=[2]an!$E$40),[2]an!$H$40,IF(AND(A319=[2]an!$H$38,F319=[2]an!$E$41),[2]an!$H$41,IF(AND(A319=[2]an!$H$38,F319=[2]an!$E$39,H319&gt;=[2]an!$M$37),[2]an!$H$39,
IF(AND(A319=[2]an!$H$38,F319=[2]an!$E$39,H319&lt;[2]an!$M$37,S319="kahepoolne vajaduspõhine",U319=""),[2]an!$M$40,
IF(AND(A319=[2]an!$H$38,F319=[2]an!$E$39,H319&lt;[2]an!$M$37,S319="kahepoolne vajaduspõhine",U319&lt;&gt;""),[2]an!$H$39,
IF(AND(A319=[2]an!$H$38,F319=[2]an!$E$39,H319&lt;[2]an!$M$37,S319&lt;&gt;"kahepoolne vajaduspõhine"),[2]an!$H$39,
IF(AND(A319=[2]an!$H$38,F319=[2]an!$E$42),[2]an!$H$42,
IF(AND(A319=[2]an!$I$38,F319=[2]an!$E$40),[2]an!$I$40,IF(AND(A319=[2]an!$I$38,F319=[2]an!$E$41),[2]an!$I$41,IF(AND(A319=[2]an!$I$38,F319=[2]an!$E$39,H319&gt;=[2]an!$M$37),[2]an!$I$39,
IF(AND(A319=[2]an!$I$38,F319=[2]an!$E$39,H319&lt;[2]an!$M$37,S319="kahepoolne vajaduspõhine",U319=""),[2]an!$M$40,
IF(AND(A319=[2]an!$I$38,F319=[2]an!$E$39,H319&lt;[2]an!$M$37,S319="kahepoolne vajaduspõhine",U319&lt;&gt;""),[2]an!$I$39,
IF(AND(A319=[2]an!$I$38,F319=[2]an!$E$39,H319&lt;[2]an!$M$37,S319&lt;&gt;"kahepoolne vajaduspõhine"),[2]an!$I$39,
IF(AND(A319=[2]an!$I$38,F319=[2]an!$E$42),[2]an!$I$42,
IF(AND(A319=[2]an!$J$38,F319=[2]an!$E$40),[2]an!$J$40,IF(AND(A319=[2]an!$J$38,F319=[2]an!$E$41),[2]an!$J$41,IF(AND(A319=[2]an!$J$38,F319=[2]an!$E$39,H319&gt;=[2]an!$M$37),[2]an!$J$39,
IF(AND(A319=[2]an!$J$38,F319=[2]an!$E$39,H319&lt;[2]an!$M$37,S319="kahepoolne vajaduspõhine",U319=""),[2]an!$M$40,
IF(AND(A319=[2]an!$J$38,F319=[2]an!$E$39,H319&lt;[2]an!$M$37,S319="kahepoolne vajaduspõhine",U319&lt;&gt;""),[2]an!$J$39,
IF(AND(A319=[2]an!$J$38,F319=[2]an!$E$39,H319&lt;[2]an!$M$37,S319&lt;&gt;"kahepoolne vajaduspõhine"),[2]an!$J$39,
IF(AND(A319=[2]an!$J$38,F319=[2]an!$E$42),[2]an!$J$42,""))))))))))))))))))))))))))))</f>
        <v/>
      </c>
      <c r="Y319" s="17" t="str">
        <f>IFERROR(IF(F319="Tugigrupp",0,
IF(AND(F319="Peretoe teenus",H319&gt;=[2]an!$M$37,RANK(D319,$D319:$D319)+COUNTIFS($D$2:D319,D319,$F$2:F319,F319)-1&gt;1),"",
IF(AND(F319="Peretoe teenus",H319&gt;=[2]an!$M$37,RANK(D319,$D319:$D319)+COUNTIFS($D$2:D319,D319,$F$2:F319,F319)-1=1,MONTH(H319)=MONTH(K319)=TRUE,YEAR(H319)=YEAR(K319)=TRUE),((EOMONTH(H319,0)-H319+1)*X319)/DAY(EOMONTH(H319,0)),
IF(AND(F319="Peretoe teenus",H319&gt;=[2]an!$M$37,RANK(D319,$D319:$D319)+COUNTIFS($D$2:D319,D319,$F$2:F319,F319)-1=1),X319,
IF(AND(F319="Peretoe teenus",H319&lt;[2]an!$M$37,S319&lt;&gt;"kahepoolne vajaduspõhine",RANK(D319,$D319:$D319)+COUNTIFS($D$2:D319,D319,$F$2:F319,F319)-1=1),X319,
IF(AND(F319="Peretoe teenus",H319&lt;[2]an!$M$37,S319&lt;&gt;"kahepoolne vajaduspõhine",RANK(D319,$D319:$D319)+COUNTIFS($D$2:D319,D319,$F$2:F319,F319)-1&gt;1),"",
IF(AND(F319="Peretoe teenus",H319&lt;[2]an!$M$37,S319="kahepoolne vajaduspõhine",U319="",RANK(D319,$D319:$D319)+COUNTIFS($D$2:D319,D319,$F$2:F319,F319)-1=1),X319,
IF(AND(F319="Peretoe teenus",H319&lt;[2]an!$M$37,S319="kahepoolne vajaduspõhine",U319="",RANK(D319,$D319:$D319)+COUNTIFS($D$2:D319,D319,$F$2:F319,F319)-1&gt;1),"",
IF(AND(F319="Peretoe teenus",H319&lt;[2]an!$M$37,S319="kahepoolne vajaduspõhine",U319&lt;[2]an!$M$37,RANK(D319,$D319:$D319)+COUNTIFS($D$2:D319,D319,$F$2:F319,F319)-1=1),X319,
IF(AND(F319="Peretoe teenus",H319&lt;[2]an!$M$37,S319="kahepoolne vajaduspõhine",U319&lt;[2]an!$M$37,RANK(D319,$D319:$D319)+COUNTIFS($D$2:D319,D319,$F$2:F319,F319)-1&gt;1),"",
IF(AND(F319="Peretoe teenus",H319&lt;[2]an!$M$37,S319="kahepoolne vajaduspõhine",U319&gt;=[2]an!$M$37,U319&lt;=[2]an!$M$38,RANK(D319,$D319:$D319)+COUNTIFS($D$2:D319,D319,$F$2:F319,F319)-1=1),
((EOMONTH(U319,0)-U319+1)*X319)/DAY(EOMONTH(U319,0))+(DAY(U319)-1)*100/DAY(EOMONTH(U319,0)),
IF(AND(F319="Peretoe teenus",H319&lt;[2]an!$M$37,S319="kahepoolne vajaduspõhine",U319&gt;=[2]an!$M$37,U319&lt;=[2]an!$M$38,RANK(D319,$D319:$D319)+COUNTIFS($D$2:D319,D319,$F$2:F319,F319)-1&gt;1),"",
IF(AND(F319="Peretoe teenus",H319&lt;[2]an!$M$37,S319="kahepoolne vajaduspõhine",U319&gt;[2]an!$M$38,RANK(D319,$D319:$D319)+COUNTIFS($D$2:D319,D319,$F$2:F319,F319)-1=1),X319,
IF(AND(F319="Peretoe teenus",H319&lt;[2]an!$M$37,S319="kahepoolne vajaduspõhine",U319&gt;[2]an!$M$38,RANK(D319,$D319:$D319)+COUNTIFS($D$2:D319,D319,$F$2:F319,F319)-1&gt;1),"",X319*W319)))))))))))))),"")</f>
        <v/>
      </c>
      <c r="Z319" s="18" t="str">
        <f t="shared" si="13"/>
        <v/>
      </c>
      <c r="AA319" s="19" t="str">
        <f>IFERROR(VLOOKUP(E319,[2]an!$A$3:$B$81,2,FALSE),"")</f>
        <v/>
      </c>
      <c r="AB319" s="19" t="str">
        <f>IFERROR(VLOOKUP(AA319,[2]an!$C$2:$D$16,2,FALSE),"")</f>
        <v/>
      </c>
      <c r="AC319" s="20"/>
      <c r="AD319" s="21" t="str">
        <f>IF(A319=[2]an!$F$36,VLOOKUP([2]an!$F$36,[2]an!$F$36:$H$36,3,FALSE),IF(A319=[2]an!$F$35,VLOOKUP([2]an!$F$35,[2]an!$F$35:$H$35,3,FALSE),IF(A319=[2]an!$F$33,VLOOKUP([2]an!$F$33,[2]an!$F$33:$H$33,3,FALSE),IF(A319=[2]an!$F$31,VLOOKUP([2]an!$F$31,[2]an!$F$31:$H$31,3,FALSE),""))))</f>
        <v/>
      </c>
    </row>
    <row r="320" spans="6:30" x14ac:dyDescent="0.2">
      <c r="F320" s="10"/>
      <c r="G320" s="8" t="str">
        <f t="shared" si="14"/>
        <v/>
      </c>
      <c r="H320" s="13"/>
      <c r="K320" s="13"/>
      <c r="L320" s="10"/>
      <c r="M320" s="10"/>
      <c r="S320" s="8" t="str">
        <f>IFERROR(VLOOKUP(D320,[1]peretoe_teenus!$A$2:$L$2000,5,FALSE),"")</f>
        <v/>
      </c>
      <c r="U320" s="13"/>
      <c r="V320" s="15" t="str" cm="1">
        <f t="array" ref="V320">IFERROR(IF(AND(F320="Tugigrupp",RANK(K320,$K320:$K320)+COUNTIFS($K$2:K320,K320,$L$2:L320,L320,$M$2:M320,M320,$I$2:I320,I320,$G$2:G320,G320,$F$2:F320,F320)-1=1),SUMPRODUCT(($F$2:$F$4154=F320)*($G$2:$G$4154=G320)*($K$2:$K$4154=K320)*($I$2:$I$4154=I320)*($L$2:$L$4154=L320)*($M$2:$M$4154=M320)),""),"")</f>
        <v/>
      </c>
      <c r="W320" s="15" t="str">
        <f t="shared" si="12"/>
        <v/>
      </c>
      <c r="X320" s="16" t="str">
        <f>IF(AND(A320=[2]an!$G$38,F320=[2]an!$E$40),[2]an!$G$40,IF(AND(A320=[2]an!$G$38,F320=[2]an!$E$41),[2]an!$G$41,IF(AND(A320=[2]an!$G$38,F320=[2]an!$E$39,H320&gt;=[2]an!$M$37),[2]an!$G$39,
IF(AND(A320=[2]an!$G$38,F320=[2]an!$E$39,H320&lt;[2]an!$M$37,S320="kahepoolne vajaduspõhine",U320=""),[2]an!$M$40,
IF(AND(A320=[2]an!$G$38,F320=[2]an!$E$39,H320&lt;[2]an!$M$37,S320="kahepoolne vajaduspõhine",U320&lt;&gt;""),[2]an!$G$39,
IF(AND(A320=[2]an!$G$38,F320=[2]an!$E$39,H320&lt;[2]an!$M$37,S320&lt;&gt;"kahepoolne vajaduspõhine"),[2]an!$G$39,
IF(AND(A320=[2]an!$G$38,F320=[2]an!$E$42),[2]an!$G$42,
IF(AND(A320=[2]an!$H$38,F320=[2]an!$E$40),[2]an!$H$40,IF(AND(A320=[2]an!$H$38,F320=[2]an!$E$41),[2]an!$H$41,IF(AND(A320=[2]an!$H$38,F320=[2]an!$E$39,H320&gt;=[2]an!$M$37),[2]an!$H$39,
IF(AND(A320=[2]an!$H$38,F320=[2]an!$E$39,H320&lt;[2]an!$M$37,S320="kahepoolne vajaduspõhine",U320=""),[2]an!$M$40,
IF(AND(A320=[2]an!$H$38,F320=[2]an!$E$39,H320&lt;[2]an!$M$37,S320="kahepoolne vajaduspõhine",U320&lt;&gt;""),[2]an!$H$39,
IF(AND(A320=[2]an!$H$38,F320=[2]an!$E$39,H320&lt;[2]an!$M$37,S320&lt;&gt;"kahepoolne vajaduspõhine"),[2]an!$H$39,
IF(AND(A320=[2]an!$H$38,F320=[2]an!$E$42),[2]an!$H$42,
IF(AND(A320=[2]an!$I$38,F320=[2]an!$E$40),[2]an!$I$40,IF(AND(A320=[2]an!$I$38,F320=[2]an!$E$41),[2]an!$I$41,IF(AND(A320=[2]an!$I$38,F320=[2]an!$E$39,H320&gt;=[2]an!$M$37),[2]an!$I$39,
IF(AND(A320=[2]an!$I$38,F320=[2]an!$E$39,H320&lt;[2]an!$M$37,S320="kahepoolne vajaduspõhine",U320=""),[2]an!$M$40,
IF(AND(A320=[2]an!$I$38,F320=[2]an!$E$39,H320&lt;[2]an!$M$37,S320="kahepoolne vajaduspõhine",U320&lt;&gt;""),[2]an!$I$39,
IF(AND(A320=[2]an!$I$38,F320=[2]an!$E$39,H320&lt;[2]an!$M$37,S320&lt;&gt;"kahepoolne vajaduspõhine"),[2]an!$I$39,
IF(AND(A320=[2]an!$I$38,F320=[2]an!$E$42),[2]an!$I$42,
IF(AND(A320=[2]an!$J$38,F320=[2]an!$E$40),[2]an!$J$40,IF(AND(A320=[2]an!$J$38,F320=[2]an!$E$41),[2]an!$J$41,IF(AND(A320=[2]an!$J$38,F320=[2]an!$E$39,H320&gt;=[2]an!$M$37),[2]an!$J$39,
IF(AND(A320=[2]an!$J$38,F320=[2]an!$E$39,H320&lt;[2]an!$M$37,S320="kahepoolne vajaduspõhine",U320=""),[2]an!$M$40,
IF(AND(A320=[2]an!$J$38,F320=[2]an!$E$39,H320&lt;[2]an!$M$37,S320="kahepoolne vajaduspõhine",U320&lt;&gt;""),[2]an!$J$39,
IF(AND(A320=[2]an!$J$38,F320=[2]an!$E$39,H320&lt;[2]an!$M$37,S320&lt;&gt;"kahepoolne vajaduspõhine"),[2]an!$J$39,
IF(AND(A320=[2]an!$J$38,F320=[2]an!$E$42),[2]an!$J$42,""))))))))))))))))))))))))))))</f>
        <v/>
      </c>
      <c r="Y320" s="17" t="str">
        <f>IFERROR(IF(F320="Tugigrupp",0,
IF(AND(F320="Peretoe teenus",H320&gt;=[2]an!$M$37,RANK(D320,$D320:$D320)+COUNTIFS($D$2:D320,D320,$F$2:F320,F320)-1&gt;1),"",
IF(AND(F320="Peretoe teenus",H320&gt;=[2]an!$M$37,RANK(D320,$D320:$D320)+COUNTIFS($D$2:D320,D320,$F$2:F320,F320)-1=1,MONTH(H320)=MONTH(K320)=TRUE,YEAR(H320)=YEAR(K320)=TRUE),((EOMONTH(H320,0)-H320+1)*X320)/DAY(EOMONTH(H320,0)),
IF(AND(F320="Peretoe teenus",H320&gt;=[2]an!$M$37,RANK(D320,$D320:$D320)+COUNTIFS($D$2:D320,D320,$F$2:F320,F320)-1=1),X320,
IF(AND(F320="Peretoe teenus",H320&lt;[2]an!$M$37,S320&lt;&gt;"kahepoolne vajaduspõhine",RANK(D320,$D320:$D320)+COUNTIFS($D$2:D320,D320,$F$2:F320,F320)-1=1),X320,
IF(AND(F320="Peretoe teenus",H320&lt;[2]an!$M$37,S320&lt;&gt;"kahepoolne vajaduspõhine",RANK(D320,$D320:$D320)+COUNTIFS($D$2:D320,D320,$F$2:F320,F320)-1&gt;1),"",
IF(AND(F320="Peretoe teenus",H320&lt;[2]an!$M$37,S320="kahepoolne vajaduspõhine",U320="",RANK(D320,$D320:$D320)+COUNTIFS($D$2:D320,D320,$F$2:F320,F320)-1=1),X320,
IF(AND(F320="Peretoe teenus",H320&lt;[2]an!$M$37,S320="kahepoolne vajaduspõhine",U320="",RANK(D320,$D320:$D320)+COUNTIFS($D$2:D320,D320,$F$2:F320,F320)-1&gt;1),"",
IF(AND(F320="Peretoe teenus",H320&lt;[2]an!$M$37,S320="kahepoolne vajaduspõhine",U320&lt;[2]an!$M$37,RANK(D320,$D320:$D320)+COUNTIFS($D$2:D320,D320,$F$2:F320,F320)-1=1),X320,
IF(AND(F320="Peretoe teenus",H320&lt;[2]an!$M$37,S320="kahepoolne vajaduspõhine",U320&lt;[2]an!$M$37,RANK(D320,$D320:$D320)+COUNTIFS($D$2:D320,D320,$F$2:F320,F320)-1&gt;1),"",
IF(AND(F320="Peretoe teenus",H320&lt;[2]an!$M$37,S320="kahepoolne vajaduspõhine",U320&gt;=[2]an!$M$37,U320&lt;=[2]an!$M$38,RANK(D320,$D320:$D320)+COUNTIFS($D$2:D320,D320,$F$2:F320,F320)-1=1),
((EOMONTH(U320,0)-U320+1)*X320)/DAY(EOMONTH(U320,0))+(DAY(U320)-1)*100/DAY(EOMONTH(U320,0)),
IF(AND(F320="Peretoe teenus",H320&lt;[2]an!$M$37,S320="kahepoolne vajaduspõhine",U320&gt;=[2]an!$M$37,U320&lt;=[2]an!$M$38,RANK(D320,$D320:$D320)+COUNTIFS($D$2:D320,D320,$F$2:F320,F320)-1&gt;1),"",
IF(AND(F320="Peretoe teenus",H320&lt;[2]an!$M$37,S320="kahepoolne vajaduspõhine",U320&gt;[2]an!$M$38,RANK(D320,$D320:$D320)+COUNTIFS($D$2:D320,D320,$F$2:F320,F320)-1=1),X320,
IF(AND(F320="Peretoe teenus",H320&lt;[2]an!$M$37,S320="kahepoolne vajaduspõhine",U320&gt;[2]an!$M$38,RANK(D320,$D320:$D320)+COUNTIFS($D$2:D320,D320,$F$2:F320,F320)-1&gt;1),"",X320*W320)))))))))))))),"")</f>
        <v/>
      </c>
      <c r="Z320" s="18" t="str">
        <f t="shared" si="13"/>
        <v/>
      </c>
      <c r="AA320" s="19" t="str">
        <f>IFERROR(VLOOKUP(E320,[2]an!$A$3:$B$81,2,FALSE),"")</f>
        <v/>
      </c>
      <c r="AB320" s="19" t="str">
        <f>IFERROR(VLOOKUP(AA320,[2]an!$C$2:$D$16,2,FALSE),"")</f>
        <v/>
      </c>
      <c r="AC320" s="20"/>
      <c r="AD320" s="21" t="str">
        <f>IF(A320=[2]an!$F$36,VLOOKUP([2]an!$F$36,[2]an!$F$36:$H$36,3,FALSE),IF(A320=[2]an!$F$35,VLOOKUP([2]an!$F$35,[2]an!$F$35:$H$35,3,FALSE),IF(A320=[2]an!$F$33,VLOOKUP([2]an!$F$33,[2]an!$F$33:$H$33,3,FALSE),IF(A320=[2]an!$F$31,VLOOKUP([2]an!$F$31,[2]an!$F$31:$H$31,3,FALSE),""))))</f>
        <v/>
      </c>
    </row>
    <row r="321" spans="6:30" x14ac:dyDescent="0.2">
      <c r="F321" s="10"/>
      <c r="G321" s="8" t="str">
        <f t="shared" si="14"/>
        <v/>
      </c>
      <c r="H321" s="13"/>
      <c r="K321" s="13"/>
      <c r="L321" s="10"/>
      <c r="M321" s="10"/>
      <c r="S321" s="8" t="str">
        <f>IFERROR(VLOOKUP(D321,[1]peretoe_teenus!$A$2:$L$2000,5,FALSE),"")</f>
        <v/>
      </c>
      <c r="U321" s="13"/>
      <c r="V321" s="15" t="str" cm="1">
        <f t="array" ref="V321">IFERROR(IF(AND(F321="Tugigrupp",RANK(K321,$K321:$K321)+COUNTIFS($K$2:K321,K321,$L$2:L321,L321,$M$2:M321,M321,$I$2:I321,I321,$G$2:G321,G321,$F$2:F321,F321)-1=1),SUMPRODUCT(($F$2:$F$4154=F321)*($G$2:$G$4154=G321)*($K$2:$K$4154=K321)*($I$2:$I$4154=I321)*($L$2:$L$4154=L321)*($M$2:$M$4154=M321)),""),"")</f>
        <v/>
      </c>
      <c r="W321" s="15" t="str">
        <f t="shared" si="12"/>
        <v/>
      </c>
      <c r="X321" s="16" t="str">
        <f>IF(AND(A321=[2]an!$G$38,F321=[2]an!$E$40),[2]an!$G$40,IF(AND(A321=[2]an!$G$38,F321=[2]an!$E$41),[2]an!$G$41,IF(AND(A321=[2]an!$G$38,F321=[2]an!$E$39,H321&gt;=[2]an!$M$37),[2]an!$G$39,
IF(AND(A321=[2]an!$G$38,F321=[2]an!$E$39,H321&lt;[2]an!$M$37,S321="kahepoolne vajaduspõhine",U321=""),[2]an!$M$40,
IF(AND(A321=[2]an!$G$38,F321=[2]an!$E$39,H321&lt;[2]an!$M$37,S321="kahepoolne vajaduspõhine",U321&lt;&gt;""),[2]an!$G$39,
IF(AND(A321=[2]an!$G$38,F321=[2]an!$E$39,H321&lt;[2]an!$M$37,S321&lt;&gt;"kahepoolne vajaduspõhine"),[2]an!$G$39,
IF(AND(A321=[2]an!$G$38,F321=[2]an!$E$42),[2]an!$G$42,
IF(AND(A321=[2]an!$H$38,F321=[2]an!$E$40),[2]an!$H$40,IF(AND(A321=[2]an!$H$38,F321=[2]an!$E$41),[2]an!$H$41,IF(AND(A321=[2]an!$H$38,F321=[2]an!$E$39,H321&gt;=[2]an!$M$37),[2]an!$H$39,
IF(AND(A321=[2]an!$H$38,F321=[2]an!$E$39,H321&lt;[2]an!$M$37,S321="kahepoolne vajaduspõhine",U321=""),[2]an!$M$40,
IF(AND(A321=[2]an!$H$38,F321=[2]an!$E$39,H321&lt;[2]an!$M$37,S321="kahepoolne vajaduspõhine",U321&lt;&gt;""),[2]an!$H$39,
IF(AND(A321=[2]an!$H$38,F321=[2]an!$E$39,H321&lt;[2]an!$M$37,S321&lt;&gt;"kahepoolne vajaduspõhine"),[2]an!$H$39,
IF(AND(A321=[2]an!$H$38,F321=[2]an!$E$42),[2]an!$H$42,
IF(AND(A321=[2]an!$I$38,F321=[2]an!$E$40),[2]an!$I$40,IF(AND(A321=[2]an!$I$38,F321=[2]an!$E$41),[2]an!$I$41,IF(AND(A321=[2]an!$I$38,F321=[2]an!$E$39,H321&gt;=[2]an!$M$37),[2]an!$I$39,
IF(AND(A321=[2]an!$I$38,F321=[2]an!$E$39,H321&lt;[2]an!$M$37,S321="kahepoolne vajaduspõhine",U321=""),[2]an!$M$40,
IF(AND(A321=[2]an!$I$38,F321=[2]an!$E$39,H321&lt;[2]an!$M$37,S321="kahepoolne vajaduspõhine",U321&lt;&gt;""),[2]an!$I$39,
IF(AND(A321=[2]an!$I$38,F321=[2]an!$E$39,H321&lt;[2]an!$M$37,S321&lt;&gt;"kahepoolne vajaduspõhine"),[2]an!$I$39,
IF(AND(A321=[2]an!$I$38,F321=[2]an!$E$42),[2]an!$I$42,
IF(AND(A321=[2]an!$J$38,F321=[2]an!$E$40),[2]an!$J$40,IF(AND(A321=[2]an!$J$38,F321=[2]an!$E$41),[2]an!$J$41,IF(AND(A321=[2]an!$J$38,F321=[2]an!$E$39,H321&gt;=[2]an!$M$37),[2]an!$J$39,
IF(AND(A321=[2]an!$J$38,F321=[2]an!$E$39,H321&lt;[2]an!$M$37,S321="kahepoolne vajaduspõhine",U321=""),[2]an!$M$40,
IF(AND(A321=[2]an!$J$38,F321=[2]an!$E$39,H321&lt;[2]an!$M$37,S321="kahepoolne vajaduspõhine",U321&lt;&gt;""),[2]an!$J$39,
IF(AND(A321=[2]an!$J$38,F321=[2]an!$E$39,H321&lt;[2]an!$M$37,S321&lt;&gt;"kahepoolne vajaduspõhine"),[2]an!$J$39,
IF(AND(A321=[2]an!$J$38,F321=[2]an!$E$42),[2]an!$J$42,""))))))))))))))))))))))))))))</f>
        <v/>
      </c>
      <c r="Y321" s="17" t="str">
        <f>IFERROR(IF(F321="Tugigrupp",0,
IF(AND(F321="Peretoe teenus",H321&gt;=[2]an!$M$37,RANK(D321,$D321:$D321)+COUNTIFS($D$2:D321,D321,$F$2:F321,F321)-1&gt;1),"",
IF(AND(F321="Peretoe teenus",H321&gt;=[2]an!$M$37,RANK(D321,$D321:$D321)+COUNTIFS($D$2:D321,D321,$F$2:F321,F321)-1=1,MONTH(H321)=MONTH(K321)=TRUE,YEAR(H321)=YEAR(K321)=TRUE),((EOMONTH(H321,0)-H321+1)*X321)/DAY(EOMONTH(H321,0)),
IF(AND(F321="Peretoe teenus",H321&gt;=[2]an!$M$37,RANK(D321,$D321:$D321)+COUNTIFS($D$2:D321,D321,$F$2:F321,F321)-1=1),X321,
IF(AND(F321="Peretoe teenus",H321&lt;[2]an!$M$37,S321&lt;&gt;"kahepoolne vajaduspõhine",RANK(D321,$D321:$D321)+COUNTIFS($D$2:D321,D321,$F$2:F321,F321)-1=1),X321,
IF(AND(F321="Peretoe teenus",H321&lt;[2]an!$M$37,S321&lt;&gt;"kahepoolne vajaduspõhine",RANK(D321,$D321:$D321)+COUNTIFS($D$2:D321,D321,$F$2:F321,F321)-1&gt;1),"",
IF(AND(F321="Peretoe teenus",H321&lt;[2]an!$M$37,S321="kahepoolne vajaduspõhine",U321="",RANK(D321,$D321:$D321)+COUNTIFS($D$2:D321,D321,$F$2:F321,F321)-1=1),X321,
IF(AND(F321="Peretoe teenus",H321&lt;[2]an!$M$37,S321="kahepoolne vajaduspõhine",U321="",RANK(D321,$D321:$D321)+COUNTIFS($D$2:D321,D321,$F$2:F321,F321)-1&gt;1),"",
IF(AND(F321="Peretoe teenus",H321&lt;[2]an!$M$37,S321="kahepoolne vajaduspõhine",U321&lt;[2]an!$M$37,RANK(D321,$D321:$D321)+COUNTIFS($D$2:D321,D321,$F$2:F321,F321)-1=1),X321,
IF(AND(F321="Peretoe teenus",H321&lt;[2]an!$M$37,S321="kahepoolne vajaduspõhine",U321&lt;[2]an!$M$37,RANK(D321,$D321:$D321)+COUNTIFS($D$2:D321,D321,$F$2:F321,F321)-1&gt;1),"",
IF(AND(F321="Peretoe teenus",H321&lt;[2]an!$M$37,S321="kahepoolne vajaduspõhine",U321&gt;=[2]an!$M$37,U321&lt;=[2]an!$M$38,RANK(D321,$D321:$D321)+COUNTIFS($D$2:D321,D321,$F$2:F321,F321)-1=1),
((EOMONTH(U321,0)-U321+1)*X321)/DAY(EOMONTH(U321,0))+(DAY(U321)-1)*100/DAY(EOMONTH(U321,0)),
IF(AND(F321="Peretoe teenus",H321&lt;[2]an!$M$37,S321="kahepoolne vajaduspõhine",U321&gt;=[2]an!$M$37,U321&lt;=[2]an!$M$38,RANK(D321,$D321:$D321)+COUNTIFS($D$2:D321,D321,$F$2:F321,F321)-1&gt;1),"",
IF(AND(F321="Peretoe teenus",H321&lt;[2]an!$M$37,S321="kahepoolne vajaduspõhine",U321&gt;[2]an!$M$38,RANK(D321,$D321:$D321)+COUNTIFS($D$2:D321,D321,$F$2:F321,F321)-1=1),X321,
IF(AND(F321="Peretoe teenus",H321&lt;[2]an!$M$37,S321="kahepoolne vajaduspõhine",U321&gt;[2]an!$M$38,RANK(D321,$D321:$D321)+COUNTIFS($D$2:D321,D321,$F$2:F321,F321)-1&gt;1),"",X321*W321)))))))))))))),"")</f>
        <v/>
      </c>
      <c r="Z321" s="18" t="str">
        <f t="shared" si="13"/>
        <v/>
      </c>
      <c r="AA321" s="19" t="str">
        <f>IFERROR(VLOOKUP(E321,[2]an!$A$3:$B$81,2,FALSE),"")</f>
        <v/>
      </c>
      <c r="AB321" s="19" t="str">
        <f>IFERROR(VLOOKUP(AA321,[2]an!$C$2:$D$16,2,FALSE),"")</f>
        <v/>
      </c>
      <c r="AC321" s="20"/>
      <c r="AD321" s="21" t="str">
        <f>IF(A321=[2]an!$F$36,VLOOKUP([2]an!$F$36,[2]an!$F$36:$H$36,3,FALSE),IF(A321=[2]an!$F$35,VLOOKUP([2]an!$F$35,[2]an!$F$35:$H$35,3,FALSE),IF(A321=[2]an!$F$33,VLOOKUP([2]an!$F$33,[2]an!$F$33:$H$33,3,FALSE),IF(A321=[2]an!$F$31,VLOOKUP([2]an!$F$31,[2]an!$F$31:$H$31,3,FALSE),""))))</f>
        <v/>
      </c>
    </row>
    <row r="322" spans="6:30" x14ac:dyDescent="0.2">
      <c r="F322" s="10"/>
      <c r="G322" s="8" t="str">
        <f t="shared" si="14"/>
        <v/>
      </c>
      <c r="H322" s="13"/>
      <c r="K322" s="13"/>
      <c r="L322" s="10"/>
      <c r="M322" s="10"/>
      <c r="S322" s="8" t="str">
        <f>IFERROR(VLOOKUP(D322,[1]peretoe_teenus!$A$2:$L$2000,5,FALSE),"")</f>
        <v/>
      </c>
      <c r="U322" s="13"/>
      <c r="V322" s="15" t="str" cm="1">
        <f t="array" ref="V322">IFERROR(IF(AND(F322="Tugigrupp",RANK(K322,$K322:$K322)+COUNTIFS($K$2:K322,K322,$L$2:L322,L322,$M$2:M322,M322,$I$2:I322,I322,$G$2:G322,G322,$F$2:F322,F322)-1=1),SUMPRODUCT(($F$2:$F$4154=F322)*($G$2:$G$4154=G322)*($K$2:$K$4154=K322)*($I$2:$I$4154=I322)*($L$2:$L$4154=L322)*($M$2:$M$4154=M322)),""),"")</f>
        <v/>
      </c>
      <c r="W322" s="15" t="str">
        <f t="shared" ref="W322:W385" si="15">IF(A322="","",(M322-L322)*1440/45)</f>
        <v/>
      </c>
      <c r="X322" s="16" t="str">
        <f>IF(AND(A322=[2]an!$G$38,F322=[2]an!$E$40),[2]an!$G$40,IF(AND(A322=[2]an!$G$38,F322=[2]an!$E$41),[2]an!$G$41,IF(AND(A322=[2]an!$G$38,F322=[2]an!$E$39,H322&gt;=[2]an!$M$37),[2]an!$G$39,
IF(AND(A322=[2]an!$G$38,F322=[2]an!$E$39,H322&lt;[2]an!$M$37,S322="kahepoolne vajaduspõhine",U322=""),[2]an!$M$40,
IF(AND(A322=[2]an!$G$38,F322=[2]an!$E$39,H322&lt;[2]an!$M$37,S322="kahepoolne vajaduspõhine",U322&lt;&gt;""),[2]an!$G$39,
IF(AND(A322=[2]an!$G$38,F322=[2]an!$E$39,H322&lt;[2]an!$M$37,S322&lt;&gt;"kahepoolne vajaduspõhine"),[2]an!$G$39,
IF(AND(A322=[2]an!$G$38,F322=[2]an!$E$42),[2]an!$G$42,
IF(AND(A322=[2]an!$H$38,F322=[2]an!$E$40),[2]an!$H$40,IF(AND(A322=[2]an!$H$38,F322=[2]an!$E$41),[2]an!$H$41,IF(AND(A322=[2]an!$H$38,F322=[2]an!$E$39,H322&gt;=[2]an!$M$37),[2]an!$H$39,
IF(AND(A322=[2]an!$H$38,F322=[2]an!$E$39,H322&lt;[2]an!$M$37,S322="kahepoolne vajaduspõhine",U322=""),[2]an!$M$40,
IF(AND(A322=[2]an!$H$38,F322=[2]an!$E$39,H322&lt;[2]an!$M$37,S322="kahepoolne vajaduspõhine",U322&lt;&gt;""),[2]an!$H$39,
IF(AND(A322=[2]an!$H$38,F322=[2]an!$E$39,H322&lt;[2]an!$M$37,S322&lt;&gt;"kahepoolne vajaduspõhine"),[2]an!$H$39,
IF(AND(A322=[2]an!$H$38,F322=[2]an!$E$42),[2]an!$H$42,
IF(AND(A322=[2]an!$I$38,F322=[2]an!$E$40),[2]an!$I$40,IF(AND(A322=[2]an!$I$38,F322=[2]an!$E$41),[2]an!$I$41,IF(AND(A322=[2]an!$I$38,F322=[2]an!$E$39,H322&gt;=[2]an!$M$37),[2]an!$I$39,
IF(AND(A322=[2]an!$I$38,F322=[2]an!$E$39,H322&lt;[2]an!$M$37,S322="kahepoolne vajaduspõhine",U322=""),[2]an!$M$40,
IF(AND(A322=[2]an!$I$38,F322=[2]an!$E$39,H322&lt;[2]an!$M$37,S322="kahepoolne vajaduspõhine",U322&lt;&gt;""),[2]an!$I$39,
IF(AND(A322=[2]an!$I$38,F322=[2]an!$E$39,H322&lt;[2]an!$M$37,S322&lt;&gt;"kahepoolne vajaduspõhine"),[2]an!$I$39,
IF(AND(A322=[2]an!$I$38,F322=[2]an!$E$42),[2]an!$I$42,
IF(AND(A322=[2]an!$J$38,F322=[2]an!$E$40),[2]an!$J$40,IF(AND(A322=[2]an!$J$38,F322=[2]an!$E$41),[2]an!$J$41,IF(AND(A322=[2]an!$J$38,F322=[2]an!$E$39,H322&gt;=[2]an!$M$37),[2]an!$J$39,
IF(AND(A322=[2]an!$J$38,F322=[2]an!$E$39,H322&lt;[2]an!$M$37,S322="kahepoolne vajaduspõhine",U322=""),[2]an!$M$40,
IF(AND(A322=[2]an!$J$38,F322=[2]an!$E$39,H322&lt;[2]an!$M$37,S322="kahepoolne vajaduspõhine",U322&lt;&gt;""),[2]an!$J$39,
IF(AND(A322=[2]an!$J$38,F322=[2]an!$E$39,H322&lt;[2]an!$M$37,S322&lt;&gt;"kahepoolne vajaduspõhine"),[2]an!$J$39,
IF(AND(A322=[2]an!$J$38,F322=[2]an!$E$42),[2]an!$J$42,""))))))))))))))))))))))))))))</f>
        <v/>
      </c>
      <c r="Y322" s="17" t="str">
        <f>IFERROR(IF(F322="Tugigrupp",0,
IF(AND(F322="Peretoe teenus",H322&gt;=[2]an!$M$37,RANK(D322,$D322:$D322)+COUNTIFS($D$2:D322,D322,$F$2:F322,F322)-1&gt;1),"",
IF(AND(F322="Peretoe teenus",H322&gt;=[2]an!$M$37,RANK(D322,$D322:$D322)+COUNTIFS($D$2:D322,D322,$F$2:F322,F322)-1=1,MONTH(H322)=MONTH(K322)=TRUE,YEAR(H322)=YEAR(K322)=TRUE),((EOMONTH(H322,0)-H322+1)*X322)/DAY(EOMONTH(H322,0)),
IF(AND(F322="Peretoe teenus",H322&gt;=[2]an!$M$37,RANK(D322,$D322:$D322)+COUNTIFS($D$2:D322,D322,$F$2:F322,F322)-1=1),X322,
IF(AND(F322="Peretoe teenus",H322&lt;[2]an!$M$37,S322&lt;&gt;"kahepoolne vajaduspõhine",RANK(D322,$D322:$D322)+COUNTIFS($D$2:D322,D322,$F$2:F322,F322)-1=1),X322,
IF(AND(F322="Peretoe teenus",H322&lt;[2]an!$M$37,S322&lt;&gt;"kahepoolne vajaduspõhine",RANK(D322,$D322:$D322)+COUNTIFS($D$2:D322,D322,$F$2:F322,F322)-1&gt;1),"",
IF(AND(F322="Peretoe teenus",H322&lt;[2]an!$M$37,S322="kahepoolne vajaduspõhine",U322="",RANK(D322,$D322:$D322)+COUNTIFS($D$2:D322,D322,$F$2:F322,F322)-1=1),X322,
IF(AND(F322="Peretoe teenus",H322&lt;[2]an!$M$37,S322="kahepoolne vajaduspõhine",U322="",RANK(D322,$D322:$D322)+COUNTIFS($D$2:D322,D322,$F$2:F322,F322)-1&gt;1),"",
IF(AND(F322="Peretoe teenus",H322&lt;[2]an!$M$37,S322="kahepoolne vajaduspõhine",U322&lt;[2]an!$M$37,RANK(D322,$D322:$D322)+COUNTIFS($D$2:D322,D322,$F$2:F322,F322)-1=1),X322,
IF(AND(F322="Peretoe teenus",H322&lt;[2]an!$M$37,S322="kahepoolne vajaduspõhine",U322&lt;[2]an!$M$37,RANK(D322,$D322:$D322)+COUNTIFS($D$2:D322,D322,$F$2:F322,F322)-1&gt;1),"",
IF(AND(F322="Peretoe teenus",H322&lt;[2]an!$M$37,S322="kahepoolne vajaduspõhine",U322&gt;=[2]an!$M$37,U322&lt;=[2]an!$M$38,RANK(D322,$D322:$D322)+COUNTIFS($D$2:D322,D322,$F$2:F322,F322)-1=1),
((EOMONTH(U322,0)-U322+1)*X322)/DAY(EOMONTH(U322,0))+(DAY(U322)-1)*100/DAY(EOMONTH(U322,0)),
IF(AND(F322="Peretoe teenus",H322&lt;[2]an!$M$37,S322="kahepoolne vajaduspõhine",U322&gt;=[2]an!$M$37,U322&lt;=[2]an!$M$38,RANK(D322,$D322:$D322)+COUNTIFS($D$2:D322,D322,$F$2:F322,F322)-1&gt;1),"",
IF(AND(F322="Peretoe teenus",H322&lt;[2]an!$M$37,S322="kahepoolne vajaduspõhine",U322&gt;[2]an!$M$38,RANK(D322,$D322:$D322)+COUNTIFS($D$2:D322,D322,$F$2:F322,F322)-1=1),X322,
IF(AND(F322="Peretoe teenus",H322&lt;[2]an!$M$37,S322="kahepoolne vajaduspõhine",U322&gt;[2]an!$M$38,RANK(D322,$D322:$D322)+COUNTIFS($D$2:D322,D322,$F$2:F322,F322)-1&gt;1),"",X322*W322)))))))))))))),"")</f>
        <v/>
      </c>
      <c r="Z322" s="18" t="str">
        <f t="shared" ref="Z322:Z385" si="16">IF(F322="Tugigrupp",SUMPRODUCT(($F$2:$F$4154=F322)*($G$2:$G$4154=G322)*($K$2:$K$4154=K322)*($I$2:$I$4154=I322)*($L$2:$L$4154=L322)*($M$2:$M$4154=M322)),"")</f>
        <v/>
      </c>
      <c r="AA322" s="19" t="str">
        <f>IFERROR(VLOOKUP(E322,[2]an!$A$3:$B$81,2,FALSE),"")</f>
        <v/>
      </c>
      <c r="AB322" s="19" t="str">
        <f>IFERROR(VLOOKUP(AA322,[2]an!$C$2:$D$16,2,FALSE),"")</f>
        <v/>
      </c>
      <c r="AC322" s="20"/>
      <c r="AD322" s="21" t="str">
        <f>IF(A322=[2]an!$F$36,VLOOKUP([2]an!$F$36,[2]an!$F$36:$H$36,3,FALSE),IF(A322=[2]an!$F$35,VLOOKUP([2]an!$F$35,[2]an!$F$35:$H$35,3,FALSE),IF(A322=[2]an!$F$33,VLOOKUP([2]an!$F$33,[2]an!$F$33:$H$33,3,FALSE),IF(A322=[2]an!$F$31,VLOOKUP([2]an!$F$31,[2]an!$F$31:$H$31,3,FALSE),""))))</f>
        <v/>
      </c>
    </row>
    <row r="323" spans="6:30" x14ac:dyDescent="0.2">
      <c r="F323" s="10"/>
      <c r="G323" s="8" t="str">
        <f t="shared" ref="G323:G386" si="17">IF(F323="","",IF(F323&lt;&gt;"Tugigrupp","pole",""))</f>
        <v/>
      </c>
      <c r="H323" s="13"/>
      <c r="K323" s="13"/>
      <c r="L323" s="10"/>
      <c r="M323" s="10"/>
      <c r="S323" s="8" t="str">
        <f>IFERROR(VLOOKUP(D323,[1]peretoe_teenus!$A$2:$L$2000,5,FALSE),"")</f>
        <v/>
      </c>
      <c r="U323" s="13"/>
      <c r="V323" s="15" t="str" cm="1">
        <f t="array" ref="V323">IFERROR(IF(AND(F323="Tugigrupp",RANK(K323,$K323:$K323)+COUNTIFS($K$2:K323,K323,$L$2:L323,L323,$M$2:M323,M323,$I$2:I323,I323,$G$2:G323,G323,$F$2:F323,F323)-1=1),SUMPRODUCT(($F$2:$F$4154=F323)*($G$2:$G$4154=G323)*($K$2:$K$4154=K323)*($I$2:$I$4154=I323)*($L$2:$L$4154=L323)*($M$2:$M$4154=M323)),""),"")</f>
        <v/>
      </c>
      <c r="W323" s="15" t="str">
        <f t="shared" si="15"/>
        <v/>
      </c>
      <c r="X323" s="16" t="str">
        <f>IF(AND(A323=[2]an!$G$38,F323=[2]an!$E$40),[2]an!$G$40,IF(AND(A323=[2]an!$G$38,F323=[2]an!$E$41),[2]an!$G$41,IF(AND(A323=[2]an!$G$38,F323=[2]an!$E$39,H323&gt;=[2]an!$M$37),[2]an!$G$39,
IF(AND(A323=[2]an!$G$38,F323=[2]an!$E$39,H323&lt;[2]an!$M$37,S323="kahepoolne vajaduspõhine",U323=""),[2]an!$M$40,
IF(AND(A323=[2]an!$G$38,F323=[2]an!$E$39,H323&lt;[2]an!$M$37,S323="kahepoolne vajaduspõhine",U323&lt;&gt;""),[2]an!$G$39,
IF(AND(A323=[2]an!$G$38,F323=[2]an!$E$39,H323&lt;[2]an!$M$37,S323&lt;&gt;"kahepoolne vajaduspõhine"),[2]an!$G$39,
IF(AND(A323=[2]an!$G$38,F323=[2]an!$E$42),[2]an!$G$42,
IF(AND(A323=[2]an!$H$38,F323=[2]an!$E$40),[2]an!$H$40,IF(AND(A323=[2]an!$H$38,F323=[2]an!$E$41),[2]an!$H$41,IF(AND(A323=[2]an!$H$38,F323=[2]an!$E$39,H323&gt;=[2]an!$M$37),[2]an!$H$39,
IF(AND(A323=[2]an!$H$38,F323=[2]an!$E$39,H323&lt;[2]an!$M$37,S323="kahepoolne vajaduspõhine",U323=""),[2]an!$M$40,
IF(AND(A323=[2]an!$H$38,F323=[2]an!$E$39,H323&lt;[2]an!$M$37,S323="kahepoolne vajaduspõhine",U323&lt;&gt;""),[2]an!$H$39,
IF(AND(A323=[2]an!$H$38,F323=[2]an!$E$39,H323&lt;[2]an!$M$37,S323&lt;&gt;"kahepoolne vajaduspõhine"),[2]an!$H$39,
IF(AND(A323=[2]an!$H$38,F323=[2]an!$E$42),[2]an!$H$42,
IF(AND(A323=[2]an!$I$38,F323=[2]an!$E$40),[2]an!$I$40,IF(AND(A323=[2]an!$I$38,F323=[2]an!$E$41),[2]an!$I$41,IF(AND(A323=[2]an!$I$38,F323=[2]an!$E$39,H323&gt;=[2]an!$M$37),[2]an!$I$39,
IF(AND(A323=[2]an!$I$38,F323=[2]an!$E$39,H323&lt;[2]an!$M$37,S323="kahepoolne vajaduspõhine",U323=""),[2]an!$M$40,
IF(AND(A323=[2]an!$I$38,F323=[2]an!$E$39,H323&lt;[2]an!$M$37,S323="kahepoolne vajaduspõhine",U323&lt;&gt;""),[2]an!$I$39,
IF(AND(A323=[2]an!$I$38,F323=[2]an!$E$39,H323&lt;[2]an!$M$37,S323&lt;&gt;"kahepoolne vajaduspõhine"),[2]an!$I$39,
IF(AND(A323=[2]an!$I$38,F323=[2]an!$E$42),[2]an!$I$42,
IF(AND(A323=[2]an!$J$38,F323=[2]an!$E$40),[2]an!$J$40,IF(AND(A323=[2]an!$J$38,F323=[2]an!$E$41),[2]an!$J$41,IF(AND(A323=[2]an!$J$38,F323=[2]an!$E$39,H323&gt;=[2]an!$M$37),[2]an!$J$39,
IF(AND(A323=[2]an!$J$38,F323=[2]an!$E$39,H323&lt;[2]an!$M$37,S323="kahepoolne vajaduspõhine",U323=""),[2]an!$M$40,
IF(AND(A323=[2]an!$J$38,F323=[2]an!$E$39,H323&lt;[2]an!$M$37,S323="kahepoolne vajaduspõhine",U323&lt;&gt;""),[2]an!$J$39,
IF(AND(A323=[2]an!$J$38,F323=[2]an!$E$39,H323&lt;[2]an!$M$37,S323&lt;&gt;"kahepoolne vajaduspõhine"),[2]an!$J$39,
IF(AND(A323=[2]an!$J$38,F323=[2]an!$E$42),[2]an!$J$42,""))))))))))))))))))))))))))))</f>
        <v/>
      </c>
      <c r="Y323" s="17" t="str">
        <f>IFERROR(IF(F323="Tugigrupp",0,
IF(AND(F323="Peretoe teenus",H323&gt;=[2]an!$M$37,RANK(D323,$D323:$D323)+COUNTIFS($D$2:D323,D323,$F$2:F323,F323)-1&gt;1),"",
IF(AND(F323="Peretoe teenus",H323&gt;=[2]an!$M$37,RANK(D323,$D323:$D323)+COUNTIFS($D$2:D323,D323,$F$2:F323,F323)-1=1,MONTH(H323)=MONTH(K323)=TRUE,YEAR(H323)=YEAR(K323)=TRUE),((EOMONTH(H323,0)-H323+1)*X323)/DAY(EOMONTH(H323,0)),
IF(AND(F323="Peretoe teenus",H323&gt;=[2]an!$M$37,RANK(D323,$D323:$D323)+COUNTIFS($D$2:D323,D323,$F$2:F323,F323)-1=1),X323,
IF(AND(F323="Peretoe teenus",H323&lt;[2]an!$M$37,S323&lt;&gt;"kahepoolne vajaduspõhine",RANK(D323,$D323:$D323)+COUNTIFS($D$2:D323,D323,$F$2:F323,F323)-1=1),X323,
IF(AND(F323="Peretoe teenus",H323&lt;[2]an!$M$37,S323&lt;&gt;"kahepoolne vajaduspõhine",RANK(D323,$D323:$D323)+COUNTIFS($D$2:D323,D323,$F$2:F323,F323)-1&gt;1),"",
IF(AND(F323="Peretoe teenus",H323&lt;[2]an!$M$37,S323="kahepoolne vajaduspõhine",U323="",RANK(D323,$D323:$D323)+COUNTIFS($D$2:D323,D323,$F$2:F323,F323)-1=1),X323,
IF(AND(F323="Peretoe teenus",H323&lt;[2]an!$M$37,S323="kahepoolne vajaduspõhine",U323="",RANK(D323,$D323:$D323)+COUNTIFS($D$2:D323,D323,$F$2:F323,F323)-1&gt;1),"",
IF(AND(F323="Peretoe teenus",H323&lt;[2]an!$M$37,S323="kahepoolne vajaduspõhine",U323&lt;[2]an!$M$37,RANK(D323,$D323:$D323)+COUNTIFS($D$2:D323,D323,$F$2:F323,F323)-1=1),X323,
IF(AND(F323="Peretoe teenus",H323&lt;[2]an!$M$37,S323="kahepoolne vajaduspõhine",U323&lt;[2]an!$M$37,RANK(D323,$D323:$D323)+COUNTIFS($D$2:D323,D323,$F$2:F323,F323)-1&gt;1),"",
IF(AND(F323="Peretoe teenus",H323&lt;[2]an!$M$37,S323="kahepoolne vajaduspõhine",U323&gt;=[2]an!$M$37,U323&lt;=[2]an!$M$38,RANK(D323,$D323:$D323)+COUNTIFS($D$2:D323,D323,$F$2:F323,F323)-1=1),
((EOMONTH(U323,0)-U323+1)*X323)/DAY(EOMONTH(U323,0))+(DAY(U323)-1)*100/DAY(EOMONTH(U323,0)),
IF(AND(F323="Peretoe teenus",H323&lt;[2]an!$M$37,S323="kahepoolne vajaduspõhine",U323&gt;=[2]an!$M$37,U323&lt;=[2]an!$M$38,RANK(D323,$D323:$D323)+COUNTIFS($D$2:D323,D323,$F$2:F323,F323)-1&gt;1),"",
IF(AND(F323="Peretoe teenus",H323&lt;[2]an!$M$37,S323="kahepoolne vajaduspõhine",U323&gt;[2]an!$M$38,RANK(D323,$D323:$D323)+COUNTIFS($D$2:D323,D323,$F$2:F323,F323)-1=1),X323,
IF(AND(F323="Peretoe teenus",H323&lt;[2]an!$M$37,S323="kahepoolne vajaduspõhine",U323&gt;[2]an!$M$38,RANK(D323,$D323:$D323)+COUNTIFS($D$2:D323,D323,$F$2:F323,F323)-1&gt;1),"",X323*W323)))))))))))))),"")</f>
        <v/>
      </c>
      <c r="Z323" s="18" t="str">
        <f t="shared" si="16"/>
        <v/>
      </c>
      <c r="AA323" s="19" t="str">
        <f>IFERROR(VLOOKUP(E323,[2]an!$A$3:$B$81,2,FALSE),"")</f>
        <v/>
      </c>
      <c r="AB323" s="19" t="str">
        <f>IFERROR(VLOOKUP(AA323,[2]an!$C$2:$D$16,2,FALSE),"")</f>
        <v/>
      </c>
      <c r="AC323" s="20"/>
      <c r="AD323" s="21" t="str">
        <f>IF(A323=[2]an!$F$36,VLOOKUP([2]an!$F$36,[2]an!$F$36:$H$36,3,FALSE),IF(A323=[2]an!$F$35,VLOOKUP([2]an!$F$35,[2]an!$F$35:$H$35,3,FALSE),IF(A323=[2]an!$F$33,VLOOKUP([2]an!$F$33,[2]an!$F$33:$H$33,3,FALSE),IF(A323=[2]an!$F$31,VLOOKUP([2]an!$F$31,[2]an!$F$31:$H$31,3,FALSE),""))))</f>
        <v/>
      </c>
    </row>
    <row r="324" spans="6:30" x14ac:dyDescent="0.2">
      <c r="F324" s="10"/>
      <c r="G324" s="8" t="str">
        <f t="shared" si="17"/>
        <v/>
      </c>
      <c r="H324" s="13"/>
      <c r="K324" s="13"/>
      <c r="L324" s="10"/>
      <c r="M324" s="10"/>
      <c r="S324" s="8" t="str">
        <f>IFERROR(VLOOKUP(D324,[1]peretoe_teenus!$A$2:$L$2000,5,FALSE),"")</f>
        <v/>
      </c>
      <c r="U324" s="13"/>
      <c r="V324" s="15" t="str" cm="1">
        <f t="array" ref="V324">IFERROR(IF(AND(F324="Tugigrupp",RANK(K324,$K324:$K324)+COUNTIFS($K$2:K324,K324,$L$2:L324,L324,$M$2:M324,M324,$I$2:I324,I324,$G$2:G324,G324,$F$2:F324,F324)-1=1),SUMPRODUCT(($F$2:$F$4154=F324)*($G$2:$G$4154=G324)*($K$2:$K$4154=K324)*($I$2:$I$4154=I324)*($L$2:$L$4154=L324)*($M$2:$M$4154=M324)),""),"")</f>
        <v/>
      </c>
      <c r="W324" s="15" t="str">
        <f t="shared" si="15"/>
        <v/>
      </c>
      <c r="X324" s="16" t="str">
        <f>IF(AND(A324=[2]an!$G$38,F324=[2]an!$E$40),[2]an!$G$40,IF(AND(A324=[2]an!$G$38,F324=[2]an!$E$41),[2]an!$G$41,IF(AND(A324=[2]an!$G$38,F324=[2]an!$E$39,H324&gt;=[2]an!$M$37),[2]an!$G$39,
IF(AND(A324=[2]an!$G$38,F324=[2]an!$E$39,H324&lt;[2]an!$M$37,S324="kahepoolne vajaduspõhine",U324=""),[2]an!$M$40,
IF(AND(A324=[2]an!$G$38,F324=[2]an!$E$39,H324&lt;[2]an!$M$37,S324="kahepoolne vajaduspõhine",U324&lt;&gt;""),[2]an!$G$39,
IF(AND(A324=[2]an!$G$38,F324=[2]an!$E$39,H324&lt;[2]an!$M$37,S324&lt;&gt;"kahepoolne vajaduspõhine"),[2]an!$G$39,
IF(AND(A324=[2]an!$G$38,F324=[2]an!$E$42),[2]an!$G$42,
IF(AND(A324=[2]an!$H$38,F324=[2]an!$E$40),[2]an!$H$40,IF(AND(A324=[2]an!$H$38,F324=[2]an!$E$41),[2]an!$H$41,IF(AND(A324=[2]an!$H$38,F324=[2]an!$E$39,H324&gt;=[2]an!$M$37),[2]an!$H$39,
IF(AND(A324=[2]an!$H$38,F324=[2]an!$E$39,H324&lt;[2]an!$M$37,S324="kahepoolne vajaduspõhine",U324=""),[2]an!$M$40,
IF(AND(A324=[2]an!$H$38,F324=[2]an!$E$39,H324&lt;[2]an!$M$37,S324="kahepoolne vajaduspõhine",U324&lt;&gt;""),[2]an!$H$39,
IF(AND(A324=[2]an!$H$38,F324=[2]an!$E$39,H324&lt;[2]an!$M$37,S324&lt;&gt;"kahepoolne vajaduspõhine"),[2]an!$H$39,
IF(AND(A324=[2]an!$H$38,F324=[2]an!$E$42),[2]an!$H$42,
IF(AND(A324=[2]an!$I$38,F324=[2]an!$E$40),[2]an!$I$40,IF(AND(A324=[2]an!$I$38,F324=[2]an!$E$41),[2]an!$I$41,IF(AND(A324=[2]an!$I$38,F324=[2]an!$E$39,H324&gt;=[2]an!$M$37),[2]an!$I$39,
IF(AND(A324=[2]an!$I$38,F324=[2]an!$E$39,H324&lt;[2]an!$M$37,S324="kahepoolne vajaduspõhine",U324=""),[2]an!$M$40,
IF(AND(A324=[2]an!$I$38,F324=[2]an!$E$39,H324&lt;[2]an!$M$37,S324="kahepoolne vajaduspõhine",U324&lt;&gt;""),[2]an!$I$39,
IF(AND(A324=[2]an!$I$38,F324=[2]an!$E$39,H324&lt;[2]an!$M$37,S324&lt;&gt;"kahepoolne vajaduspõhine"),[2]an!$I$39,
IF(AND(A324=[2]an!$I$38,F324=[2]an!$E$42),[2]an!$I$42,
IF(AND(A324=[2]an!$J$38,F324=[2]an!$E$40),[2]an!$J$40,IF(AND(A324=[2]an!$J$38,F324=[2]an!$E$41),[2]an!$J$41,IF(AND(A324=[2]an!$J$38,F324=[2]an!$E$39,H324&gt;=[2]an!$M$37),[2]an!$J$39,
IF(AND(A324=[2]an!$J$38,F324=[2]an!$E$39,H324&lt;[2]an!$M$37,S324="kahepoolne vajaduspõhine",U324=""),[2]an!$M$40,
IF(AND(A324=[2]an!$J$38,F324=[2]an!$E$39,H324&lt;[2]an!$M$37,S324="kahepoolne vajaduspõhine",U324&lt;&gt;""),[2]an!$J$39,
IF(AND(A324=[2]an!$J$38,F324=[2]an!$E$39,H324&lt;[2]an!$M$37,S324&lt;&gt;"kahepoolne vajaduspõhine"),[2]an!$J$39,
IF(AND(A324=[2]an!$J$38,F324=[2]an!$E$42),[2]an!$J$42,""))))))))))))))))))))))))))))</f>
        <v/>
      </c>
      <c r="Y324" s="17" t="str">
        <f>IFERROR(IF(F324="Tugigrupp",0,
IF(AND(F324="Peretoe teenus",H324&gt;=[2]an!$M$37,RANK(D324,$D324:$D324)+COUNTIFS($D$2:D324,D324,$F$2:F324,F324)-1&gt;1),"",
IF(AND(F324="Peretoe teenus",H324&gt;=[2]an!$M$37,RANK(D324,$D324:$D324)+COUNTIFS($D$2:D324,D324,$F$2:F324,F324)-1=1,MONTH(H324)=MONTH(K324)=TRUE,YEAR(H324)=YEAR(K324)=TRUE),((EOMONTH(H324,0)-H324+1)*X324)/DAY(EOMONTH(H324,0)),
IF(AND(F324="Peretoe teenus",H324&gt;=[2]an!$M$37,RANK(D324,$D324:$D324)+COUNTIFS($D$2:D324,D324,$F$2:F324,F324)-1=1),X324,
IF(AND(F324="Peretoe teenus",H324&lt;[2]an!$M$37,S324&lt;&gt;"kahepoolne vajaduspõhine",RANK(D324,$D324:$D324)+COUNTIFS($D$2:D324,D324,$F$2:F324,F324)-1=1),X324,
IF(AND(F324="Peretoe teenus",H324&lt;[2]an!$M$37,S324&lt;&gt;"kahepoolne vajaduspõhine",RANK(D324,$D324:$D324)+COUNTIFS($D$2:D324,D324,$F$2:F324,F324)-1&gt;1),"",
IF(AND(F324="Peretoe teenus",H324&lt;[2]an!$M$37,S324="kahepoolne vajaduspõhine",U324="",RANK(D324,$D324:$D324)+COUNTIFS($D$2:D324,D324,$F$2:F324,F324)-1=1),X324,
IF(AND(F324="Peretoe teenus",H324&lt;[2]an!$M$37,S324="kahepoolne vajaduspõhine",U324="",RANK(D324,$D324:$D324)+COUNTIFS($D$2:D324,D324,$F$2:F324,F324)-1&gt;1),"",
IF(AND(F324="Peretoe teenus",H324&lt;[2]an!$M$37,S324="kahepoolne vajaduspõhine",U324&lt;[2]an!$M$37,RANK(D324,$D324:$D324)+COUNTIFS($D$2:D324,D324,$F$2:F324,F324)-1=1),X324,
IF(AND(F324="Peretoe teenus",H324&lt;[2]an!$M$37,S324="kahepoolne vajaduspõhine",U324&lt;[2]an!$M$37,RANK(D324,$D324:$D324)+COUNTIFS($D$2:D324,D324,$F$2:F324,F324)-1&gt;1),"",
IF(AND(F324="Peretoe teenus",H324&lt;[2]an!$M$37,S324="kahepoolne vajaduspõhine",U324&gt;=[2]an!$M$37,U324&lt;=[2]an!$M$38,RANK(D324,$D324:$D324)+COUNTIFS($D$2:D324,D324,$F$2:F324,F324)-1=1),
((EOMONTH(U324,0)-U324+1)*X324)/DAY(EOMONTH(U324,0))+(DAY(U324)-1)*100/DAY(EOMONTH(U324,0)),
IF(AND(F324="Peretoe teenus",H324&lt;[2]an!$M$37,S324="kahepoolne vajaduspõhine",U324&gt;=[2]an!$M$37,U324&lt;=[2]an!$M$38,RANK(D324,$D324:$D324)+COUNTIFS($D$2:D324,D324,$F$2:F324,F324)-1&gt;1),"",
IF(AND(F324="Peretoe teenus",H324&lt;[2]an!$M$37,S324="kahepoolne vajaduspõhine",U324&gt;[2]an!$M$38,RANK(D324,$D324:$D324)+COUNTIFS($D$2:D324,D324,$F$2:F324,F324)-1=1),X324,
IF(AND(F324="Peretoe teenus",H324&lt;[2]an!$M$37,S324="kahepoolne vajaduspõhine",U324&gt;[2]an!$M$38,RANK(D324,$D324:$D324)+COUNTIFS($D$2:D324,D324,$F$2:F324,F324)-1&gt;1),"",X324*W324)))))))))))))),"")</f>
        <v/>
      </c>
      <c r="Z324" s="18" t="str">
        <f t="shared" si="16"/>
        <v/>
      </c>
      <c r="AA324" s="19" t="str">
        <f>IFERROR(VLOOKUP(E324,[2]an!$A$3:$B$81,2,FALSE),"")</f>
        <v/>
      </c>
      <c r="AB324" s="19" t="str">
        <f>IFERROR(VLOOKUP(AA324,[2]an!$C$2:$D$16,2,FALSE),"")</f>
        <v/>
      </c>
      <c r="AC324" s="20"/>
      <c r="AD324" s="21" t="str">
        <f>IF(A324=[2]an!$F$36,VLOOKUP([2]an!$F$36,[2]an!$F$36:$H$36,3,FALSE),IF(A324=[2]an!$F$35,VLOOKUP([2]an!$F$35,[2]an!$F$35:$H$35,3,FALSE),IF(A324=[2]an!$F$33,VLOOKUP([2]an!$F$33,[2]an!$F$33:$H$33,3,FALSE),IF(A324=[2]an!$F$31,VLOOKUP([2]an!$F$31,[2]an!$F$31:$H$31,3,FALSE),""))))</f>
        <v/>
      </c>
    </row>
    <row r="325" spans="6:30" x14ac:dyDescent="0.2">
      <c r="F325" s="10"/>
      <c r="G325" s="8" t="str">
        <f t="shared" si="17"/>
        <v/>
      </c>
      <c r="H325" s="13"/>
      <c r="K325" s="13"/>
      <c r="L325" s="10"/>
      <c r="M325" s="10"/>
      <c r="S325" s="8" t="str">
        <f>IFERROR(VLOOKUP(D325,[1]peretoe_teenus!$A$2:$L$2000,5,FALSE),"")</f>
        <v/>
      </c>
      <c r="U325" s="13"/>
      <c r="V325" s="15" t="str" cm="1">
        <f t="array" ref="V325">IFERROR(IF(AND(F325="Tugigrupp",RANK(K325,$K325:$K325)+COUNTIFS($K$2:K325,K325,$L$2:L325,L325,$M$2:M325,M325,$I$2:I325,I325,$G$2:G325,G325,$F$2:F325,F325)-1=1),SUMPRODUCT(($F$2:$F$4154=F325)*($G$2:$G$4154=G325)*($K$2:$K$4154=K325)*($I$2:$I$4154=I325)*($L$2:$L$4154=L325)*($M$2:$M$4154=M325)),""),"")</f>
        <v/>
      </c>
      <c r="W325" s="15" t="str">
        <f t="shared" si="15"/>
        <v/>
      </c>
      <c r="X325" s="16" t="str">
        <f>IF(AND(A325=[2]an!$G$38,F325=[2]an!$E$40),[2]an!$G$40,IF(AND(A325=[2]an!$G$38,F325=[2]an!$E$41),[2]an!$G$41,IF(AND(A325=[2]an!$G$38,F325=[2]an!$E$39,H325&gt;=[2]an!$M$37),[2]an!$G$39,
IF(AND(A325=[2]an!$G$38,F325=[2]an!$E$39,H325&lt;[2]an!$M$37,S325="kahepoolne vajaduspõhine",U325=""),[2]an!$M$40,
IF(AND(A325=[2]an!$G$38,F325=[2]an!$E$39,H325&lt;[2]an!$M$37,S325="kahepoolne vajaduspõhine",U325&lt;&gt;""),[2]an!$G$39,
IF(AND(A325=[2]an!$G$38,F325=[2]an!$E$39,H325&lt;[2]an!$M$37,S325&lt;&gt;"kahepoolne vajaduspõhine"),[2]an!$G$39,
IF(AND(A325=[2]an!$G$38,F325=[2]an!$E$42),[2]an!$G$42,
IF(AND(A325=[2]an!$H$38,F325=[2]an!$E$40),[2]an!$H$40,IF(AND(A325=[2]an!$H$38,F325=[2]an!$E$41),[2]an!$H$41,IF(AND(A325=[2]an!$H$38,F325=[2]an!$E$39,H325&gt;=[2]an!$M$37),[2]an!$H$39,
IF(AND(A325=[2]an!$H$38,F325=[2]an!$E$39,H325&lt;[2]an!$M$37,S325="kahepoolne vajaduspõhine",U325=""),[2]an!$M$40,
IF(AND(A325=[2]an!$H$38,F325=[2]an!$E$39,H325&lt;[2]an!$M$37,S325="kahepoolne vajaduspõhine",U325&lt;&gt;""),[2]an!$H$39,
IF(AND(A325=[2]an!$H$38,F325=[2]an!$E$39,H325&lt;[2]an!$M$37,S325&lt;&gt;"kahepoolne vajaduspõhine"),[2]an!$H$39,
IF(AND(A325=[2]an!$H$38,F325=[2]an!$E$42),[2]an!$H$42,
IF(AND(A325=[2]an!$I$38,F325=[2]an!$E$40),[2]an!$I$40,IF(AND(A325=[2]an!$I$38,F325=[2]an!$E$41),[2]an!$I$41,IF(AND(A325=[2]an!$I$38,F325=[2]an!$E$39,H325&gt;=[2]an!$M$37),[2]an!$I$39,
IF(AND(A325=[2]an!$I$38,F325=[2]an!$E$39,H325&lt;[2]an!$M$37,S325="kahepoolne vajaduspõhine",U325=""),[2]an!$M$40,
IF(AND(A325=[2]an!$I$38,F325=[2]an!$E$39,H325&lt;[2]an!$M$37,S325="kahepoolne vajaduspõhine",U325&lt;&gt;""),[2]an!$I$39,
IF(AND(A325=[2]an!$I$38,F325=[2]an!$E$39,H325&lt;[2]an!$M$37,S325&lt;&gt;"kahepoolne vajaduspõhine"),[2]an!$I$39,
IF(AND(A325=[2]an!$I$38,F325=[2]an!$E$42),[2]an!$I$42,
IF(AND(A325=[2]an!$J$38,F325=[2]an!$E$40),[2]an!$J$40,IF(AND(A325=[2]an!$J$38,F325=[2]an!$E$41),[2]an!$J$41,IF(AND(A325=[2]an!$J$38,F325=[2]an!$E$39,H325&gt;=[2]an!$M$37),[2]an!$J$39,
IF(AND(A325=[2]an!$J$38,F325=[2]an!$E$39,H325&lt;[2]an!$M$37,S325="kahepoolne vajaduspõhine",U325=""),[2]an!$M$40,
IF(AND(A325=[2]an!$J$38,F325=[2]an!$E$39,H325&lt;[2]an!$M$37,S325="kahepoolne vajaduspõhine",U325&lt;&gt;""),[2]an!$J$39,
IF(AND(A325=[2]an!$J$38,F325=[2]an!$E$39,H325&lt;[2]an!$M$37,S325&lt;&gt;"kahepoolne vajaduspõhine"),[2]an!$J$39,
IF(AND(A325=[2]an!$J$38,F325=[2]an!$E$42),[2]an!$J$42,""))))))))))))))))))))))))))))</f>
        <v/>
      </c>
      <c r="Y325" s="17" t="str">
        <f>IFERROR(IF(F325="Tugigrupp",0,
IF(AND(F325="Peretoe teenus",H325&gt;=[2]an!$M$37,RANK(D325,$D325:$D325)+COUNTIFS($D$2:D325,D325,$F$2:F325,F325)-1&gt;1),"",
IF(AND(F325="Peretoe teenus",H325&gt;=[2]an!$M$37,RANK(D325,$D325:$D325)+COUNTIFS($D$2:D325,D325,$F$2:F325,F325)-1=1,MONTH(H325)=MONTH(K325)=TRUE,YEAR(H325)=YEAR(K325)=TRUE),((EOMONTH(H325,0)-H325+1)*X325)/DAY(EOMONTH(H325,0)),
IF(AND(F325="Peretoe teenus",H325&gt;=[2]an!$M$37,RANK(D325,$D325:$D325)+COUNTIFS($D$2:D325,D325,$F$2:F325,F325)-1=1),X325,
IF(AND(F325="Peretoe teenus",H325&lt;[2]an!$M$37,S325&lt;&gt;"kahepoolne vajaduspõhine",RANK(D325,$D325:$D325)+COUNTIFS($D$2:D325,D325,$F$2:F325,F325)-1=1),X325,
IF(AND(F325="Peretoe teenus",H325&lt;[2]an!$M$37,S325&lt;&gt;"kahepoolne vajaduspõhine",RANK(D325,$D325:$D325)+COUNTIFS($D$2:D325,D325,$F$2:F325,F325)-1&gt;1),"",
IF(AND(F325="Peretoe teenus",H325&lt;[2]an!$M$37,S325="kahepoolne vajaduspõhine",U325="",RANK(D325,$D325:$D325)+COUNTIFS($D$2:D325,D325,$F$2:F325,F325)-1=1),X325,
IF(AND(F325="Peretoe teenus",H325&lt;[2]an!$M$37,S325="kahepoolne vajaduspõhine",U325="",RANK(D325,$D325:$D325)+COUNTIFS($D$2:D325,D325,$F$2:F325,F325)-1&gt;1),"",
IF(AND(F325="Peretoe teenus",H325&lt;[2]an!$M$37,S325="kahepoolne vajaduspõhine",U325&lt;[2]an!$M$37,RANK(D325,$D325:$D325)+COUNTIFS($D$2:D325,D325,$F$2:F325,F325)-1=1),X325,
IF(AND(F325="Peretoe teenus",H325&lt;[2]an!$M$37,S325="kahepoolne vajaduspõhine",U325&lt;[2]an!$M$37,RANK(D325,$D325:$D325)+COUNTIFS($D$2:D325,D325,$F$2:F325,F325)-1&gt;1),"",
IF(AND(F325="Peretoe teenus",H325&lt;[2]an!$M$37,S325="kahepoolne vajaduspõhine",U325&gt;=[2]an!$M$37,U325&lt;=[2]an!$M$38,RANK(D325,$D325:$D325)+COUNTIFS($D$2:D325,D325,$F$2:F325,F325)-1=1),
((EOMONTH(U325,0)-U325+1)*X325)/DAY(EOMONTH(U325,0))+(DAY(U325)-1)*100/DAY(EOMONTH(U325,0)),
IF(AND(F325="Peretoe teenus",H325&lt;[2]an!$M$37,S325="kahepoolne vajaduspõhine",U325&gt;=[2]an!$M$37,U325&lt;=[2]an!$M$38,RANK(D325,$D325:$D325)+COUNTIFS($D$2:D325,D325,$F$2:F325,F325)-1&gt;1),"",
IF(AND(F325="Peretoe teenus",H325&lt;[2]an!$M$37,S325="kahepoolne vajaduspõhine",U325&gt;[2]an!$M$38,RANK(D325,$D325:$D325)+COUNTIFS($D$2:D325,D325,$F$2:F325,F325)-1=1),X325,
IF(AND(F325="Peretoe teenus",H325&lt;[2]an!$M$37,S325="kahepoolne vajaduspõhine",U325&gt;[2]an!$M$38,RANK(D325,$D325:$D325)+COUNTIFS($D$2:D325,D325,$F$2:F325,F325)-1&gt;1),"",X325*W325)))))))))))))),"")</f>
        <v/>
      </c>
      <c r="Z325" s="18" t="str">
        <f t="shared" si="16"/>
        <v/>
      </c>
      <c r="AA325" s="19" t="str">
        <f>IFERROR(VLOOKUP(E325,[2]an!$A$3:$B$81,2,FALSE),"")</f>
        <v/>
      </c>
      <c r="AB325" s="19" t="str">
        <f>IFERROR(VLOOKUP(AA325,[2]an!$C$2:$D$16,2,FALSE),"")</f>
        <v/>
      </c>
      <c r="AC325" s="20"/>
      <c r="AD325" s="21" t="str">
        <f>IF(A325=[2]an!$F$36,VLOOKUP([2]an!$F$36,[2]an!$F$36:$H$36,3,FALSE),IF(A325=[2]an!$F$35,VLOOKUP([2]an!$F$35,[2]an!$F$35:$H$35,3,FALSE),IF(A325=[2]an!$F$33,VLOOKUP([2]an!$F$33,[2]an!$F$33:$H$33,3,FALSE),IF(A325=[2]an!$F$31,VLOOKUP([2]an!$F$31,[2]an!$F$31:$H$31,3,FALSE),""))))</f>
        <v/>
      </c>
    </row>
    <row r="326" spans="6:30" x14ac:dyDescent="0.2">
      <c r="F326" s="10"/>
      <c r="G326" s="8" t="str">
        <f t="shared" si="17"/>
        <v/>
      </c>
      <c r="H326" s="13"/>
      <c r="K326" s="13"/>
      <c r="L326" s="10"/>
      <c r="M326" s="10"/>
      <c r="S326" s="8" t="str">
        <f>IFERROR(VLOOKUP(D326,[1]peretoe_teenus!$A$2:$L$2000,5,FALSE),"")</f>
        <v/>
      </c>
      <c r="U326" s="13"/>
      <c r="V326" s="15" t="str" cm="1">
        <f t="array" ref="V326">IFERROR(IF(AND(F326="Tugigrupp",RANK(K326,$K326:$K326)+COUNTIFS($K$2:K326,K326,$L$2:L326,L326,$M$2:M326,M326,$I$2:I326,I326,$G$2:G326,G326,$F$2:F326,F326)-1=1),SUMPRODUCT(($F$2:$F$4154=F326)*($G$2:$G$4154=G326)*($K$2:$K$4154=K326)*($I$2:$I$4154=I326)*($L$2:$L$4154=L326)*($M$2:$M$4154=M326)),""),"")</f>
        <v/>
      </c>
      <c r="W326" s="15" t="str">
        <f t="shared" si="15"/>
        <v/>
      </c>
      <c r="X326" s="16" t="str">
        <f>IF(AND(A326=[2]an!$G$38,F326=[2]an!$E$40),[2]an!$G$40,IF(AND(A326=[2]an!$G$38,F326=[2]an!$E$41),[2]an!$G$41,IF(AND(A326=[2]an!$G$38,F326=[2]an!$E$39,H326&gt;=[2]an!$M$37),[2]an!$G$39,
IF(AND(A326=[2]an!$G$38,F326=[2]an!$E$39,H326&lt;[2]an!$M$37,S326="kahepoolne vajaduspõhine",U326=""),[2]an!$M$40,
IF(AND(A326=[2]an!$G$38,F326=[2]an!$E$39,H326&lt;[2]an!$M$37,S326="kahepoolne vajaduspõhine",U326&lt;&gt;""),[2]an!$G$39,
IF(AND(A326=[2]an!$G$38,F326=[2]an!$E$39,H326&lt;[2]an!$M$37,S326&lt;&gt;"kahepoolne vajaduspõhine"),[2]an!$G$39,
IF(AND(A326=[2]an!$G$38,F326=[2]an!$E$42),[2]an!$G$42,
IF(AND(A326=[2]an!$H$38,F326=[2]an!$E$40),[2]an!$H$40,IF(AND(A326=[2]an!$H$38,F326=[2]an!$E$41),[2]an!$H$41,IF(AND(A326=[2]an!$H$38,F326=[2]an!$E$39,H326&gt;=[2]an!$M$37),[2]an!$H$39,
IF(AND(A326=[2]an!$H$38,F326=[2]an!$E$39,H326&lt;[2]an!$M$37,S326="kahepoolne vajaduspõhine",U326=""),[2]an!$M$40,
IF(AND(A326=[2]an!$H$38,F326=[2]an!$E$39,H326&lt;[2]an!$M$37,S326="kahepoolne vajaduspõhine",U326&lt;&gt;""),[2]an!$H$39,
IF(AND(A326=[2]an!$H$38,F326=[2]an!$E$39,H326&lt;[2]an!$M$37,S326&lt;&gt;"kahepoolne vajaduspõhine"),[2]an!$H$39,
IF(AND(A326=[2]an!$H$38,F326=[2]an!$E$42),[2]an!$H$42,
IF(AND(A326=[2]an!$I$38,F326=[2]an!$E$40),[2]an!$I$40,IF(AND(A326=[2]an!$I$38,F326=[2]an!$E$41),[2]an!$I$41,IF(AND(A326=[2]an!$I$38,F326=[2]an!$E$39,H326&gt;=[2]an!$M$37),[2]an!$I$39,
IF(AND(A326=[2]an!$I$38,F326=[2]an!$E$39,H326&lt;[2]an!$M$37,S326="kahepoolne vajaduspõhine",U326=""),[2]an!$M$40,
IF(AND(A326=[2]an!$I$38,F326=[2]an!$E$39,H326&lt;[2]an!$M$37,S326="kahepoolne vajaduspõhine",U326&lt;&gt;""),[2]an!$I$39,
IF(AND(A326=[2]an!$I$38,F326=[2]an!$E$39,H326&lt;[2]an!$M$37,S326&lt;&gt;"kahepoolne vajaduspõhine"),[2]an!$I$39,
IF(AND(A326=[2]an!$I$38,F326=[2]an!$E$42),[2]an!$I$42,
IF(AND(A326=[2]an!$J$38,F326=[2]an!$E$40),[2]an!$J$40,IF(AND(A326=[2]an!$J$38,F326=[2]an!$E$41),[2]an!$J$41,IF(AND(A326=[2]an!$J$38,F326=[2]an!$E$39,H326&gt;=[2]an!$M$37),[2]an!$J$39,
IF(AND(A326=[2]an!$J$38,F326=[2]an!$E$39,H326&lt;[2]an!$M$37,S326="kahepoolne vajaduspõhine",U326=""),[2]an!$M$40,
IF(AND(A326=[2]an!$J$38,F326=[2]an!$E$39,H326&lt;[2]an!$M$37,S326="kahepoolne vajaduspõhine",U326&lt;&gt;""),[2]an!$J$39,
IF(AND(A326=[2]an!$J$38,F326=[2]an!$E$39,H326&lt;[2]an!$M$37,S326&lt;&gt;"kahepoolne vajaduspõhine"),[2]an!$J$39,
IF(AND(A326=[2]an!$J$38,F326=[2]an!$E$42),[2]an!$J$42,""))))))))))))))))))))))))))))</f>
        <v/>
      </c>
      <c r="Y326" s="17" t="str">
        <f>IFERROR(IF(F326="Tugigrupp",0,
IF(AND(F326="Peretoe teenus",H326&gt;=[2]an!$M$37,RANK(D326,$D326:$D326)+COUNTIFS($D$2:D326,D326,$F$2:F326,F326)-1&gt;1),"",
IF(AND(F326="Peretoe teenus",H326&gt;=[2]an!$M$37,RANK(D326,$D326:$D326)+COUNTIFS($D$2:D326,D326,$F$2:F326,F326)-1=1,MONTH(H326)=MONTH(K326)=TRUE,YEAR(H326)=YEAR(K326)=TRUE),((EOMONTH(H326,0)-H326+1)*X326)/DAY(EOMONTH(H326,0)),
IF(AND(F326="Peretoe teenus",H326&gt;=[2]an!$M$37,RANK(D326,$D326:$D326)+COUNTIFS($D$2:D326,D326,$F$2:F326,F326)-1=1),X326,
IF(AND(F326="Peretoe teenus",H326&lt;[2]an!$M$37,S326&lt;&gt;"kahepoolne vajaduspõhine",RANK(D326,$D326:$D326)+COUNTIFS($D$2:D326,D326,$F$2:F326,F326)-1=1),X326,
IF(AND(F326="Peretoe teenus",H326&lt;[2]an!$M$37,S326&lt;&gt;"kahepoolne vajaduspõhine",RANK(D326,$D326:$D326)+COUNTIFS($D$2:D326,D326,$F$2:F326,F326)-1&gt;1),"",
IF(AND(F326="Peretoe teenus",H326&lt;[2]an!$M$37,S326="kahepoolne vajaduspõhine",U326="",RANK(D326,$D326:$D326)+COUNTIFS($D$2:D326,D326,$F$2:F326,F326)-1=1),X326,
IF(AND(F326="Peretoe teenus",H326&lt;[2]an!$M$37,S326="kahepoolne vajaduspõhine",U326="",RANK(D326,$D326:$D326)+COUNTIFS($D$2:D326,D326,$F$2:F326,F326)-1&gt;1),"",
IF(AND(F326="Peretoe teenus",H326&lt;[2]an!$M$37,S326="kahepoolne vajaduspõhine",U326&lt;[2]an!$M$37,RANK(D326,$D326:$D326)+COUNTIFS($D$2:D326,D326,$F$2:F326,F326)-1=1),X326,
IF(AND(F326="Peretoe teenus",H326&lt;[2]an!$M$37,S326="kahepoolne vajaduspõhine",U326&lt;[2]an!$M$37,RANK(D326,$D326:$D326)+COUNTIFS($D$2:D326,D326,$F$2:F326,F326)-1&gt;1),"",
IF(AND(F326="Peretoe teenus",H326&lt;[2]an!$M$37,S326="kahepoolne vajaduspõhine",U326&gt;=[2]an!$M$37,U326&lt;=[2]an!$M$38,RANK(D326,$D326:$D326)+COUNTIFS($D$2:D326,D326,$F$2:F326,F326)-1=1),
((EOMONTH(U326,0)-U326+1)*X326)/DAY(EOMONTH(U326,0))+(DAY(U326)-1)*100/DAY(EOMONTH(U326,0)),
IF(AND(F326="Peretoe teenus",H326&lt;[2]an!$M$37,S326="kahepoolne vajaduspõhine",U326&gt;=[2]an!$M$37,U326&lt;=[2]an!$M$38,RANK(D326,$D326:$D326)+COUNTIFS($D$2:D326,D326,$F$2:F326,F326)-1&gt;1),"",
IF(AND(F326="Peretoe teenus",H326&lt;[2]an!$M$37,S326="kahepoolne vajaduspõhine",U326&gt;[2]an!$M$38,RANK(D326,$D326:$D326)+COUNTIFS($D$2:D326,D326,$F$2:F326,F326)-1=1),X326,
IF(AND(F326="Peretoe teenus",H326&lt;[2]an!$M$37,S326="kahepoolne vajaduspõhine",U326&gt;[2]an!$M$38,RANK(D326,$D326:$D326)+COUNTIFS($D$2:D326,D326,$F$2:F326,F326)-1&gt;1),"",X326*W326)))))))))))))),"")</f>
        <v/>
      </c>
      <c r="Z326" s="18" t="str">
        <f t="shared" si="16"/>
        <v/>
      </c>
      <c r="AA326" s="19" t="str">
        <f>IFERROR(VLOOKUP(E326,[2]an!$A$3:$B$81,2,FALSE),"")</f>
        <v/>
      </c>
      <c r="AB326" s="19" t="str">
        <f>IFERROR(VLOOKUP(AA326,[2]an!$C$2:$D$16,2,FALSE),"")</f>
        <v/>
      </c>
      <c r="AC326" s="20"/>
      <c r="AD326" s="21" t="str">
        <f>IF(A326=[2]an!$F$36,VLOOKUP([2]an!$F$36,[2]an!$F$36:$H$36,3,FALSE),IF(A326=[2]an!$F$35,VLOOKUP([2]an!$F$35,[2]an!$F$35:$H$35,3,FALSE),IF(A326=[2]an!$F$33,VLOOKUP([2]an!$F$33,[2]an!$F$33:$H$33,3,FALSE),IF(A326=[2]an!$F$31,VLOOKUP([2]an!$F$31,[2]an!$F$31:$H$31,3,FALSE),""))))</f>
        <v/>
      </c>
    </row>
    <row r="327" spans="6:30" x14ac:dyDescent="0.2">
      <c r="F327" s="10"/>
      <c r="G327" s="8" t="str">
        <f t="shared" si="17"/>
        <v/>
      </c>
      <c r="H327" s="13"/>
      <c r="K327" s="13"/>
      <c r="L327" s="10"/>
      <c r="M327" s="10"/>
      <c r="S327" s="8" t="str">
        <f>IFERROR(VLOOKUP(D327,[1]peretoe_teenus!$A$2:$L$2000,5,FALSE),"")</f>
        <v/>
      </c>
      <c r="U327" s="13"/>
      <c r="V327" s="15" t="str" cm="1">
        <f t="array" ref="V327">IFERROR(IF(AND(F327="Tugigrupp",RANK(K327,$K327:$K327)+COUNTIFS($K$2:K327,K327,$L$2:L327,L327,$M$2:M327,M327,$I$2:I327,I327,$G$2:G327,G327,$F$2:F327,F327)-1=1),SUMPRODUCT(($F$2:$F$4154=F327)*($G$2:$G$4154=G327)*($K$2:$K$4154=K327)*($I$2:$I$4154=I327)*($L$2:$L$4154=L327)*($M$2:$M$4154=M327)),""),"")</f>
        <v/>
      </c>
      <c r="W327" s="15" t="str">
        <f t="shared" si="15"/>
        <v/>
      </c>
      <c r="X327" s="16" t="str">
        <f>IF(AND(A327=[2]an!$G$38,F327=[2]an!$E$40),[2]an!$G$40,IF(AND(A327=[2]an!$G$38,F327=[2]an!$E$41),[2]an!$G$41,IF(AND(A327=[2]an!$G$38,F327=[2]an!$E$39,H327&gt;=[2]an!$M$37),[2]an!$G$39,
IF(AND(A327=[2]an!$G$38,F327=[2]an!$E$39,H327&lt;[2]an!$M$37,S327="kahepoolne vajaduspõhine",U327=""),[2]an!$M$40,
IF(AND(A327=[2]an!$G$38,F327=[2]an!$E$39,H327&lt;[2]an!$M$37,S327="kahepoolne vajaduspõhine",U327&lt;&gt;""),[2]an!$G$39,
IF(AND(A327=[2]an!$G$38,F327=[2]an!$E$39,H327&lt;[2]an!$M$37,S327&lt;&gt;"kahepoolne vajaduspõhine"),[2]an!$G$39,
IF(AND(A327=[2]an!$G$38,F327=[2]an!$E$42),[2]an!$G$42,
IF(AND(A327=[2]an!$H$38,F327=[2]an!$E$40),[2]an!$H$40,IF(AND(A327=[2]an!$H$38,F327=[2]an!$E$41),[2]an!$H$41,IF(AND(A327=[2]an!$H$38,F327=[2]an!$E$39,H327&gt;=[2]an!$M$37),[2]an!$H$39,
IF(AND(A327=[2]an!$H$38,F327=[2]an!$E$39,H327&lt;[2]an!$M$37,S327="kahepoolne vajaduspõhine",U327=""),[2]an!$M$40,
IF(AND(A327=[2]an!$H$38,F327=[2]an!$E$39,H327&lt;[2]an!$M$37,S327="kahepoolne vajaduspõhine",U327&lt;&gt;""),[2]an!$H$39,
IF(AND(A327=[2]an!$H$38,F327=[2]an!$E$39,H327&lt;[2]an!$M$37,S327&lt;&gt;"kahepoolne vajaduspõhine"),[2]an!$H$39,
IF(AND(A327=[2]an!$H$38,F327=[2]an!$E$42),[2]an!$H$42,
IF(AND(A327=[2]an!$I$38,F327=[2]an!$E$40),[2]an!$I$40,IF(AND(A327=[2]an!$I$38,F327=[2]an!$E$41),[2]an!$I$41,IF(AND(A327=[2]an!$I$38,F327=[2]an!$E$39,H327&gt;=[2]an!$M$37),[2]an!$I$39,
IF(AND(A327=[2]an!$I$38,F327=[2]an!$E$39,H327&lt;[2]an!$M$37,S327="kahepoolne vajaduspõhine",U327=""),[2]an!$M$40,
IF(AND(A327=[2]an!$I$38,F327=[2]an!$E$39,H327&lt;[2]an!$M$37,S327="kahepoolne vajaduspõhine",U327&lt;&gt;""),[2]an!$I$39,
IF(AND(A327=[2]an!$I$38,F327=[2]an!$E$39,H327&lt;[2]an!$M$37,S327&lt;&gt;"kahepoolne vajaduspõhine"),[2]an!$I$39,
IF(AND(A327=[2]an!$I$38,F327=[2]an!$E$42),[2]an!$I$42,
IF(AND(A327=[2]an!$J$38,F327=[2]an!$E$40),[2]an!$J$40,IF(AND(A327=[2]an!$J$38,F327=[2]an!$E$41),[2]an!$J$41,IF(AND(A327=[2]an!$J$38,F327=[2]an!$E$39,H327&gt;=[2]an!$M$37),[2]an!$J$39,
IF(AND(A327=[2]an!$J$38,F327=[2]an!$E$39,H327&lt;[2]an!$M$37,S327="kahepoolne vajaduspõhine",U327=""),[2]an!$M$40,
IF(AND(A327=[2]an!$J$38,F327=[2]an!$E$39,H327&lt;[2]an!$M$37,S327="kahepoolne vajaduspõhine",U327&lt;&gt;""),[2]an!$J$39,
IF(AND(A327=[2]an!$J$38,F327=[2]an!$E$39,H327&lt;[2]an!$M$37,S327&lt;&gt;"kahepoolne vajaduspõhine"),[2]an!$J$39,
IF(AND(A327=[2]an!$J$38,F327=[2]an!$E$42),[2]an!$J$42,""))))))))))))))))))))))))))))</f>
        <v/>
      </c>
      <c r="Y327" s="17" t="str">
        <f>IFERROR(IF(F327="Tugigrupp",0,
IF(AND(F327="Peretoe teenus",H327&gt;=[2]an!$M$37,RANK(D327,$D327:$D327)+COUNTIFS($D$2:D327,D327,$F$2:F327,F327)-1&gt;1),"",
IF(AND(F327="Peretoe teenus",H327&gt;=[2]an!$M$37,RANK(D327,$D327:$D327)+COUNTIFS($D$2:D327,D327,$F$2:F327,F327)-1=1,MONTH(H327)=MONTH(K327)=TRUE,YEAR(H327)=YEAR(K327)=TRUE),((EOMONTH(H327,0)-H327+1)*X327)/DAY(EOMONTH(H327,0)),
IF(AND(F327="Peretoe teenus",H327&gt;=[2]an!$M$37,RANK(D327,$D327:$D327)+COUNTIFS($D$2:D327,D327,$F$2:F327,F327)-1=1),X327,
IF(AND(F327="Peretoe teenus",H327&lt;[2]an!$M$37,S327&lt;&gt;"kahepoolne vajaduspõhine",RANK(D327,$D327:$D327)+COUNTIFS($D$2:D327,D327,$F$2:F327,F327)-1=1),X327,
IF(AND(F327="Peretoe teenus",H327&lt;[2]an!$M$37,S327&lt;&gt;"kahepoolne vajaduspõhine",RANK(D327,$D327:$D327)+COUNTIFS($D$2:D327,D327,$F$2:F327,F327)-1&gt;1),"",
IF(AND(F327="Peretoe teenus",H327&lt;[2]an!$M$37,S327="kahepoolne vajaduspõhine",U327="",RANK(D327,$D327:$D327)+COUNTIFS($D$2:D327,D327,$F$2:F327,F327)-1=1),X327,
IF(AND(F327="Peretoe teenus",H327&lt;[2]an!$M$37,S327="kahepoolne vajaduspõhine",U327="",RANK(D327,$D327:$D327)+COUNTIFS($D$2:D327,D327,$F$2:F327,F327)-1&gt;1),"",
IF(AND(F327="Peretoe teenus",H327&lt;[2]an!$M$37,S327="kahepoolne vajaduspõhine",U327&lt;[2]an!$M$37,RANK(D327,$D327:$D327)+COUNTIFS($D$2:D327,D327,$F$2:F327,F327)-1=1),X327,
IF(AND(F327="Peretoe teenus",H327&lt;[2]an!$M$37,S327="kahepoolne vajaduspõhine",U327&lt;[2]an!$M$37,RANK(D327,$D327:$D327)+COUNTIFS($D$2:D327,D327,$F$2:F327,F327)-1&gt;1),"",
IF(AND(F327="Peretoe teenus",H327&lt;[2]an!$M$37,S327="kahepoolne vajaduspõhine",U327&gt;=[2]an!$M$37,U327&lt;=[2]an!$M$38,RANK(D327,$D327:$D327)+COUNTIFS($D$2:D327,D327,$F$2:F327,F327)-1=1),
((EOMONTH(U327,0)-U327+1)*X327)/DAY(EOMONTH(U327,0))+(DAY(U327)-1)*100/DAY(EOMONTH(U327,0)),
IF(AND(F327="Peretoe teenus",H327&lt;[2]an!$M$37,S327="kahepoolne vajaduspõhine",U327&gt;=[2]an!$M$37,U327&lt;=[2]an!$M$38,RANK(D327,$D327:$D327)+COUNTIFS($D$2:D327,D327,$F$2:F327,F327)-1&gt;1),"",
IF(AND(F327="Peretoe teenus",H327&lt;[2]an!$M$37,S327="kahepoolne vajaduspõhine",U327&gt;[2]an!$M$38,RANK(D327,$D327:$D327)+COUNTIFS($D$2:D327,D327,$F$2:F327,F327)-1=1),X327,
IF(AND(F327="Peretoe teenus",H327&lt;[2]an!$M$37,S327="kahepoolne vajaduspõhine",U327&gt;[2]an!$M$38,RANK(D327,$D327:$D327)+COUNTIFS($D$2:D327,D327,$F$2:F327,F327)-1&gt;1),"",X327*W327)))))))))))))),"")</f>
        <v/>
      </c>
      <c r="Z327" s="18" t="str">
        <f t="shared" si="16"/>
        <v/>
      </c>
      <c r="AA327" s="19" t="str">
        <f>IFERROR(VLOOKUP(E327,[2]an!$A$3:$B$81,2,FALSE),"")</f>
        <v/>
      </c>
      <c r="AB327" s="19" t="str">
        <f>IFERROR(VLOOKUP(AA327,[2]an!$C$2:$D$16,2,FALSE),"")</f>
        <v/>
      </c>
      <c r="AC327" s="20"/>
      <c r="AD327" s="21" t="str">
        <f>IF(A327=[2]an!$F$36,VLOOKUP([2]an!$F$36,[2]an!$F$36:$H$36,3,FALSE),IF(A327=[2]an!$F$35,VLOOKUP([2]an!$F$35,[2]an!$F$35:$H$35,3,FALSE),IF(A327=[2]an!$F$33,VLOOKUP([2]an!$F$33,[2]an!$F$33:$H$33,3,FALSE),IF(A327=[2]an!$F$31,VLOOKUP([2]an!$F$31,[2]an!$F$31:$H$31,3,FALSE),""))))</f>
        <v/>
      </c>
    </row>
    <row r="328" spans="6:30" x14ac:dyDescent="0.2">
      <c r="F328" s="10"/>
      <c r="G328" s="8" t="str">
        <f t="shared" si="17"/>
        <v/>
      </c>
      <c r="H328" s="13"/>
      <c r="K328" s="13"/>
      <c r="L328" s="10"/>
      <c r="M328" s="10"/>
      <c r="S328" s="8" t="str">
        <f>IFERROR(VLOOKUP(D328,[1]peretoe_teenus!$A$2:$L$2000,5,FALSE),"")</f>
        <v/>
      </c>
      <c r="U328" s="13"/>
      <c r="V328" s="15" t="str" cm="1">
        <f t="array" ref="V328">IFERROR(IF(AND(F328="Tugigrupp",RANK(K328,$K328:$K328)+COUNTIFS($K$2:K328,K328,$L$2:L328,L328,$M$2:M328,M328,$I$2:I328,I328,$G$2:G328,G328,$F$2:F328,F328)-1=1),SUMPRODUCT(($F$2:$F$4154=F328)*($G$2:$G$4154=G328)*($K$2:$K$4154=K328)*($I$2:$I$4154=I328)*($L$2:$L$4154=L328)*($M$2:$M$4154=M328)),""),"")</f>
        <v/>
      </c>
      <c r="W328" s="15" t="str">
        <f t="shared" si="15"/>
        <v/>
      </c>
      <c r="X328" s="16" t="str">
        <f>IF(AND(A328=[2]an!$G$38,F328=[2]an!$E$40),[2]an!$G$40,IF(AND(A328=[2]an!$G$38,F328=[2]an!$E$41),[2]an!$G$41,IF(AND(A328=[2]an!$G$38,F328=[2]an!$E$39,H328&gt;=[2]an!$M$37),[2]an!$G$39,
IF(AND(A328=[2]an!$G$38,F328=[2]an!$E$39,H328&lt;[2]an!$M$37,S328="kahepoolne vajaduspõhine",U328=""),[2]an!$M$40,
IF(AND(A328=[2]an!$G$38,F328=[2]an!$E$39,H328&lt;[2]an!$M$37,S328="kahepoolne vajaduspõhine",U328&lt;&gt;""),[2]an!$G$39,
IF(AND(A328=[2]an!$G$38,F328=[2]an!$E$39,H328&lt;[2]an!$M$37,S328&lt;&gt;"kahepoolne vajaduspõhine"),[2]an!$G$39,
IF(AND(A328=[2]an!$G$38,F328=[2]an!$E$42),[2]an!$G$42,
IF(AND(A328=[2]an!$H$38,F328=[2]an!$E$40),[2]an!$H$40,IF(AND(A328=[2]an!$H$38,F328=[2]an!$E$41),[2]an!$H$41,IF(AND(A328=[2]an!$H$38,F328=[2]an!$E$39,H328&gt;=[2]an!$M$37),[2]an!$H$39,
IF(AND(A328=[2]an!$H$38,F328=[2]an!$E$39,H328&lt;[2]an!$M$37,S328="kahepoolne vajaduspõhine",U328=""),[2]an!$M$40,
IF(AND(A328=[2]an!$H$38,F328=[2]an!$E$39,H328&lt;[2]an!$M$37,S328="kahepoolne vajaduspõhine",U328&lt;&gt;""),[2]an!$H$39,
IF(AND(A328=[2]an!$H$38,F328=[2]an!$E$39,H328&lt;[2]an!$M$37,S328&lt;&gt;"kahepoolne vajaduspõhine"),[2]an!$H$39,
IF(AND(A328=[2]an!$H$38,F328=[2]an!$E$42),[2]an!$H$42,
IF(AND(A328=[2]an!$I$38,F328=[2]an!$E$40),[2]an!$I$40,IF(AND(A328=[2]an!$I$38,F328=[2]an!$E$41),[2]an!$I$41,IF(AND(A328=[2]an!$I$38,F328=[2]an!$E$39,H328&gt;=[2]an!$M$37),[2]an!$I$39,
IF(AND(A328=[2]an!$I$38,F328=[2]an!$E$39,H328&lt;[2]an!$M$37,S328="kahepoolne vajaduspõhine",U328=""),[2]an!$M$40,
IF(AND(A328=[2]an!$I$38,F328=[2]an!$E$39,H328&lt;[2]an!$M$37,S328="kahepoolne vajaduspõhine",U328&lt;&gt;""),[2]an!$I$39,
IF(AND(A328=[2]an!$I$38,F328=[2]an!$E$39,H328&lt;[2]an!$M$37,S328&lt;&gt;"kahepoolne vajaduspõhine"),[2]an!$I$39,
IF(AND(A328=[2]an!$I$38,F328=[2]an!$E$42),[2]an!$I$42,
IF(AND(A328=[2]an!$J$38,F328=[2]an!$E$40),[2]an!$J$40,IF(AND(A328=[2]an!$J$38,F328=[2]an!$E$41),[2]an!$J$41,IF(AND(A328=[2]an!$J$38,F328=[2]an!$E$39,H328&gt;=[2]an!$M$37),[2]an!$J$39,
IF(AND(A328=[2]an!$J$38,F328=[2]an!$E$39,H328&lt;[2]an!$M$37,S328="kahepoolne vajaduspõhine",U328=""),[2]an!$M$40,
IF(AND(A328=[2]an!$J$38,F328=[2]an!$E$39,H328&lt;[2]an!$M$37,S328="kahepoolne vajaduspõhine",U328&lt;&gt;""),[2]an!$J$39,
IF(AND(A328=[2]an!$J$38,F328=[2]an!$E$39,H328&lt;[2]an!$M$37,S328&lt;&gt;"kahepoolne vajaduspõhine"),[2]an!$J$39,
IF(AND(A328=[2]an!$J$38,F328=[2]an!$E$42),[2]an!$J$42,""))))))))))))))))))))))))))))</f>
        <v/>
      </c>
      <c r="Y328" s="17" t="str">
        <f>IFERROR(IF(F328="Tugigrupp",0,
IF(AND(F328="Peretoe teenus",H328&gt;=[2]an!$M$37,RANK(D328,$D328:$D328)+COUNTIFS($D$2:D328,D328,$F$2:F328,F328)-1&gt;1),"",
IF(AND(F328="Peretoe teenus",H328&gt;=[2]an!$M$37,RANK(D328,$D328:$D328)+COUNTIFS($D$2:D328,D328,$F$2:F328,F328)-1=1,MONTH(H328)=MONTH(K328)=TRUE,YEAR(H328)=YEAR(K328)=TRUE),((EOMONTH(H328,0)-H328+1)*X328)/DAY(EOMONTH(H328,0)),
IF(AND(F328="Peretoe teenus",H328&gt;=[2]an!$M$37,RANK(D328,$D328:$D328)+COUNTIFS($D$2:D328,D328,$F$2:F328,F328)-1=1),X328,
IF(AND(F328="Peretoe teenus",H328&lt;[2]an!$M$37,S328&lt;&gt;"kahepoolne vajaduspõhine",RANK(D328,$D328:$D328)+COUNTIFS($D$2:D328,D328,$F$2:F328,F328)-1=1),X328,
IF(AND(F328="Peretoe teenus",H328&lt;[2]an!$M$37,S328&lt;&gt;"kahepoolne vajaduspõhine",RANK(D328,$D328:$D328)+COUNTIFS($D$2:D328,D328,$F$2:F328,F328)-1&gt;1),"",
IF(AND(F328="Peretoe teenus",H328&lt;[2]an!$M$37,S328="kahepoolne vajaduspõhine",U328="",RANK(D328,$D328:$D328)+COUNTIFS($D$2:D328,D328,$F$2:F328,F328)-1=1),X328,
IF(AND(F328="Peretoe teenus",H328&lt;[2]an!$M$37,S328="kahepoolne vajaduspõhine",U328="",RANK(D328,$D328:$D328)+COUNTIFS($D$2:D328,D328,$F$2:F328,F328)-1&gt;1),"",
IF(AND(F328="Peretoe teenus",H328&lt;[2]an!$M$37,S328="kahepoolne vajaduspõhine",U328&lt;[2]an!$M$37,RANK(D328,$D328:$D328)+COUNTIFS($D$2:D328,D328,$F$2:F328,F328)-1=1),X328,
IF(AND(F328="Peretoe teenus",H328&lt;[2]an!$M$37,S328="kahepoolne vajaduspõhine",U328&lt;[2]an!$M$37,RANK(D328,$D328:$D328)+COUNTIFS($D$2:D328,D328,$F$2:F328,F328)-1&gt;1),"",
IF(AND(F328="Peretoe teenus",H328&lt;[2]an!$M$37,S328="kahepoolne vajaduspõhine",U328&gt;=[2]an!$M$37,U328&lt;=[2]an!$M$38,RANK(D328,$D328:$D328)+COUNTIFS($D$2:D328,D328,$F$2:F328,F328)-1=1),
((EOMONTH(U328,0)-U328+1)*X328)/DAY(EOMONTH(U328,0))+(DAY(U328)-1)*100/DAY(EOMONTH(U328,0)),
IF(AND(F328="Peretoe teenus",H328&lt;[2]an!$M$37,S328="kahepoolne vajaduspõhine",U328&gt;=[2]an!$M$37,U328&lt;=[2]an!$M$38,RANK(D328,$D328:$D328)+COUNTIFS($D$2:D328,D328,$F$2:F328,F328)-1&gt;1),"",
IF(AND(F328="Peretoe teenus",H328&lt;[2]an!$M$37,S328="kahepoolne vajaduspõhine",U328&gt;[2]an!$M$38,RANK(D328,$D328:$D328)+COUNTIFS($D$2:D328,D328,$F$2:F328,F328)-1=1),X328,
IF(AND(F328="Peretoe teenus",H328&lt;[2]an!$M$37,S328="kahepoolne vajaduspõhine",U328&gt;[2]an!$M$38,RANK(D328,$D328:$D328)+COUNTIFS($D$2:D328,D328,$F$2:F328,F328)-1&gt;1),"",X328*W328)))))))))))))),"")</f>
        <v/>
      </c>
      <c r="Z328" s="18" t="str">
        <f t="shared" si="16"/>
        <v/>
      </c>
      <c r="AA328" s="19" t="str">
        <f>IFERROR(VLOOKUP(E328,[2]an!$A$3:$B$81,2,FALSE),"")</f>
        <v/>
      </c>
      <c r="AB328" s="19" t="str">
        <f>IFERROR(VLOOKUP(AA328,[2]an!$C$2:$D$16,2,FALSE),"")</f>
        <v/>
      </c>
      <c r="AC328" s="20"/>
      <c r="AD328" s="21" t="str">
        <f>IF(A328=[2]an!$F$36,VLOOKUP([2]an!$F$36,[2]an!$F$36:$H$36,3,FALSE),IF(A328=[2]an!$F$35,VLOOKUP([2]an!$F$35,[2]an!$F$35:$H$35,3,FALSE),IF(A328=[2]an!$F$33,VLOOKUP([2]an!$F$33,[2]an!$F$33:$H$33,3,FALSE),IF(A328=[2]an!$F$31,VLOOKUP([2]an!$F$31,[2]an!$F$31:$H$31,3,FALSE),""))))</f>
        <v/>
      </c>
    </row>
    <row r="329" spans="6:30" x14ac:dyDescent="0.2">
      <c r="F329" s="10"/>
      <c r="G329" s="8" t="str">
        <f t="shared" si="17"/>
        <v/>
      </c>
      <c r="H329" s="13"/>
      <c r="K329" s="13"/>
      <c r="L329" s="10"/>
      <c r="M329" s="10"/>
      <c r="S329" s="8" t="str">
        <f>IFERROR(VLOOKUP(D329,[1]peretoe_teenus!$A$2:$L$2000,5,FALSE),"")</f>
        <v/>
      </c>
      <c r="U329" s="13"/>
      <c r="V329" s="15" t="str" cm="1">
        <f t="array" ref="V329">IFERROR(IF(AND(F329="Tugigrupp",RANK(K329,$K329:$K329)+COUNTIFS($K$2:K329,K329,$L$2:L329,L329,$M$2:M329,M329,$I$2:I329,I329,$G$2:G329,G329,$F$2:F329,F329)-1=1),SUMPRODUCT(($F$2:$F$4154=F329)*($G$2:$G$4154=G329)*($K$2:$K$4154=K329)*($I$2:$I$4154=I329)*($L$2:$L$4154=L329)*($M$2:$M$4154=M329)),""),"")</f>
        <v/>
      </c>
      <c r="W329" s="15" t="str">
        <f t="shared" si="15"/>
        <v/>
      </c>
      <c r="X329" s="16" t="str">
        <f>IF(AND(A329=[2]an!$G$38,F329=[2]an!$E$40),[2]an!$G$40,IF(AND(A329=[2]an!$G$38,F329=[2]an!$E$41),[2]an!$G$41,IF(AND(A329=[2]an!$G$38,F329=[2]an!$E$39,H329&gt;=[2]an!$M$37),[2]an!$G$39,
IF(AND(A329=[2]an!$G$38,F329=[2]an!$E$39,H329&lt;[2]an!$M$37,S329="kahepoolne vajaduspõhine",U329=""),[2]an!$M$40,
IF(AND(A329=[2]an!$G$38,F329=[2]an!$E$39,H329&lt;[2]an!$M$37,S329="kahepoolne vajaduspõhine",U329&lt;&gt;""),[2]an!$G$39,
IF(AND(A329=[2]an!$G$38,F329=[2]an!$E$39,H329&lt;[2]an!$M$37,S329&lt;&gt;"kahepoolne vajaduspõhine"),[2]an!$G$39,
IF(AND(A329=[2]an!$G$38,F329=[2]an!$E$42),[2]an!$G$42,
IF(AND(A329=[2]an!$H$38,F329=[2]an!$E$40),[2]an!$H$40,IF(AND(A329=[2]an!$H$38,F329=[2]an!$E$41),[2]an!$H$41,IF(AND(A329=[2]an!$H$38,F329=[2]an!$E$39,H329&gt;=[2]an!$M$37),[2]an!$H$39,
IF(AND(A329=[2]an!$H$38,F329=[2]an!$E$39,H329&lt;[2]an!$M$37,S329="kahepoolne vajaduspõhine",U329=""),[2]an!$M$40,
IF(AND(A329=[2]an!$H$38,F329=[2]an!$E$39,H329&lt;[2]an!$M$37,S329="kahepoolne vajaduspõhine",U329&lt;&gt;""),[2]an!$H$39,
IF(AND(A329=[2]an!$H$38,F329=[2]an!$E$39,H329&lt;[2]an!$M$37,S329&lt;&gt;"kahepoolne vajaduspõhine"),[2]an!$H$39,
IF(AND(A329=[2]an!$H$38,F329=[2]an!$E$42),[2]an!$H$42,
IF(AND(A329=[2]an!$I$38,F329=[2]an!$E$40),[2]an!$I$40,IF(AND(A329=[2]an!$I$38,F329=[2]an!$E$41),[2]an!$I$41,IF(AND(A329=[2]an!$I$38,F329=[2]an!$E$39,H329&gt;=[2]an!$M$37),[2]an!$I$39,
IF(AND(A329=[2]an!$I$38,F329=[2]an!$E$39,H329&lt;[2]an!$M$37,S329="kahepoolne vajaduspõhine",U329=""),[2]an!$M$40,
IF(AND(A329=[2]an!$I$38,F329=[2]an!$E$39,H329&lt;[2]an!$M$37,S329="kahepoolne vajaduspõhine",U329&lt;&gt;""),[2]an!$I$39,
IF(AND(A329=[2]an!$I$38,F329=[2]an!$E$39,H329&lt;[2]an!$M$37,S329&lt;&gt;"kahepoolne vajaduspõhine"),[2]an!$I$39,
IF(AND(A329=[2]an!$I$38,F329=[2]an!$E$42),[2]an!$I$42,
IF(AND(A329=[2]an!$J$38,F329=[2]an!$E$40),[2]an!$J$40,IF(AND(A329=[2]an!$J$38,F329=[2]an!$E$41),[2]an!$J$41,IF(AND(A329=[2]an!$J$38,F329=[2]an!$E$39,H329&gt;=[2]an!$M$37),[2]an!$J$39,
IF(AND(A329=[2]an!$J$38,F329=[2]an!$E$39,H329&lt;[2]an!$M$37,S329="kahepoolne vajaduspõhine",U329=""),[2]an!$M$40,
IF(AND(A329=[2]an!$J$38,F329=[2]an!$E$39,H329&lt;[2]an!$M$37,S329="kahepoolne vajaduspõhine",U329&lt;&gt;""),[2]an!$J$39,
IF(AND(A329=[2]an!$J$38,F329=[2]an!$E$39,H329&lt;[2]an!$M$37,S329&lt;&gt;"kahepoolne vajaduspõhine"),[2]an!$J$39,
IF(AND(A329=[2]an!$J$38,F329=[2]an!$E$42),[2]an!$J$42,""))))))))))))))))))))))))))))</f>
        <v/>
      </c>
      <c r="Y329" s="17" t="str">
        <f>IFERROR(IF(F329="Tugigrupp",0,
IF(AND(F329="Peretoe teenus",H329&gt;=[2]an!$M$37,RANK(D329,$D329:$D329)+COUNTIFS($D$2:D329,D329,$F$2:F329,F329)-1&gt;1),"",
IF(AND(F329="Peretoe teenus",H329&gt;=[2]an!$M$37,RANK(D329,$D329:$D329)+COUNTIFS($D$2:D329,D329,$F$2:F329,F329)-1=1,MONTH(H329)=MONTH(K329)=TRUE,YEAR(H329)=YEAR(K329)=TRUE),((EOMONTH(H329,0)-H329+1)*X329)/DAY(EOMONTH(H329,0)),
IF(AND(F329="Peretoe teenus",H329&gt;=[2]an!$M$37,RANK(D329,$D329:$D329)+COUNTIFS($D$2:D329,D329,$F$2:F329,F329)-1=1),X329,
IF(AND(F329="Peretoe teenus",H329&lt;[2]an!$M$37,S329&lt;&gt;"kahepoolne vajaduspõhine",RANK(D329,$D329:$D329)+COUNTIFS($D$2:D329,D329,$F$2:F329,F329)-1=1),X329,
IF(AND(F329="Peretoe teenus",H329&lt;[2]an!$M$37,S329&lt;&gt;"kahepoolne vajaduspõhine",RANK(D329,$D329:$D329)+COUNTIFS($D$2:D329,D329,$F$2:F329,F329)-1&gt;1),"",
IF(AND(F329="Peretoe teenus",H329&lt;[2]an!$M$37,S329="kahepoolne vajaduspõhine",U329="",RANK(D329,$D329:$D329)+COUNTIFS($D$2:D329,D329,$F$2:F329,F329)-1=1),X329,
IF(AND(F329="Peretoe teenus",H329&lt;[2]an!$M$37,S329="kahepoolne vajaduspõhine",U329="",RANK(D329,$D329:$D329)+COUNTIFS($D$2:D329,D329,$F$2:F329,F329)-1&gt;1),"",
IF(AND(F329="Peretoe teenus",H329&lt;[2]an!$M$37,S329="kahepoolne vajaduspõhine",U329&lt;[2]an!$M$37,RANK(D329,$D329:$D329)+COUNTIFS($D$2:D329,D329,$F$2:F329,F329)-1=1),X329,
IF(AND(F329="Peretoe teenus",H329&lt;[2]an!$M$37,S329="kahepoolne vajaduspõhine",U329&lt;[2]an!$M$37,RANK(D329,$D329:$D329)+COUNTIFS($D$2:D329,D329,$F$2:F329,F329)-1&gt;1),"",
IF(AND(F329="Peretoe teenus",H329&lt;[2]an!$M$37,S329="kahepoolne vajaduspõhine",U329&gt;=[2]an!$M$37,U329&lt;=[2]an!$M$38,RANK(D329,$D329:$D329)+COUNTIFS($D$2:D329,D329,$F$2:F329,F329)-1=1),
((EOMONTH(U329,0)-U329+1)*X329)/DAY(EOMONTH(U329,0))+(DAY(U329)-1)*100/DAY(EOMONTH(U329,0)),
IF(AND(F329="Peretoe teenus",H329&lt;[2]an!$M$37,S329="kahepoolne vajaduspõhine",U329&gt;=[2]an!$M$37,U329&lt;=[2]an!$M$38,RANK(D329,$D329:$D329)+COUNTIFS($D$2:D329,D329,$F$2:F329,F329)-1&gt;1),"",
IF(AND(F329="Peretoe teenus",H329&lt;[2]an!$M$37,S329="kahepoolne vajaduspõhine",U329&gt;[2]an!$M$38,RANK(D329,$D329:$D329)+COUNTIFS($D$2:D329,D329,$F$2:F329,F329)-1=1),X329,
IF(AND(F329="Peretoe teenus",H329&lt;[2]an!$M$37,S329="kahepoolne vajaduspõhine",U329&gt;[2]an!$M$38,RANK(D329,$D329:$D329)+COUNTIFS($D$2:D329,D329,$F$2:F329,F329)-1&gt;1),"",X329*W329)))))))))))))),"")</f>
        <v/>
      </c>
      <c r="Z329" s="18" t="str">
        <f t="shared" si="16"/>
        <v/>
      </c>
      <c r="AA329" s="19" t="str">
        <f>IFERROR(VLOOKUP(E329,[2]an!$A$3:$B$81,2,FALSE),"")</f>
        <v/>
      </c>
      <c r="AB329" s="19" t="str">
        <f>IFERROR(VLOOKUP(AA329,[2]an!$C$2:$D$16,2,FALSE),"")</f>
        <v/>
      </c>
      <c r="AC329" s="20"/>
      <c r="AD329" s="21" t="str">
        <f>IF(A329=[2]an!$F$36,VLOOKUP([2]an!$F$36,[2]an!$F$36:$H$36,3,FALSE),IF(A329=[2]an!$F$35,VLOOKUP([2]an!$F$35,[2]an!$F$35:$H$35,3,FALSE),IF(A329=[2]an!$F$33,VLOOKUP([2]an!$F$33,[2]an!$F$33:$H$33,3,FALSE),IF(A329=[2]an!$F$31,VLOOKUP([2]an!$F$31,[2]an!$F$31:$H$31,3,FALSE),""))))</f>
        <v/>
      </c>
    </row>
    <row r="330" spans="6:30" x14ac:dyDescent="0.2">
      <c r="F330" s="10"/>
      <c r="G330" s="8" t="str">
        <f t="shared" si="17"/>
        <v/>
      </c>
      <c r="H330" s="13"/>
      <c r="K330" s="13"/>
      <c r="L330" s="10"/>
      <c r="M330" s="10"/>
      <c r="S330" s="8" t="str">
        <f>IFERROR(VLOOKUP(D330,[1]peretoe_teenus!$A$2:$L$2000,5,FALSE),"")</f>
        <v/>
      </c>
      <c r="U330" s="13"/>
      <c r="V330" s="15" t="str" cm="1">
        <f t="array" ref="V330">IFERROR(IF(AND(F330="Tugigrupp",RANK(K330,$K330:$K330)+COUNTIFS($K$2:K330,K330,$L$2:L330,L330,$M$2:M330,M330,$I$2:I330,I330,$G$2:G330,G330,$F$2:F330,F330)-1=1),SUMPRODUCT(($F$2:$F$4154=F330)*($G$2:$G$4154=G330)*($K$2:$K$4154=K330)*($I$2:$I$4154=I330)*($L$2:$L$4154=L330)*($M$2:$M$4154=M330)),""),"")</f>
        <v/>
      </c>
      <c r="W330" s="15" t="str">
        <f t="shared" si="15"/>
        <v/>
      </c>
      <c r="X330" s="16" t="str">
        <f>IF(AND(A330=[2]an!$G$38,F330=[2]an!$E$40),[2]an!$G$40,IF(AND(A330=[2]an!$G$38,F330=[2]an!$E$41),[2]an!$G$41,IF(AND(A330=[2]an!$G$38,F330=[2]an!$E$39,H330&gt;=[2]an!$M$37),[2]an!$G$39,
IF(AND(A330=[2]an!$G$38,F330=[2]an!$E$39,H330&lt;[2]an!$M$37,S330="kahepoolne vajaduspõhine",U330=""),[2]an!$M$40,
IF(AND(A330=[2]an!$G$38,F330=[2]an!$E$39,H330&lt;[2]an!$M$37,S330="kahepoolne vajaduspõhine",U330&lt;&gt;""),[2]an!$G$39,
IF(AND(A330=[2]an!$G$38,F330=[2]an!$E$39,H330&lt;[2]an!$M$37,S330&lt;&gt;"kahepoolne vajaduspõhine"),[2]an!$G$39,
IF(AND(A330=[2]an!$G$38,F330=[2]an!$E$42),[2]an!$G$42,
IF(AND(A330=[2]an!$H$38,F330=[2]an!$E$40),[2]an!$H$40,IF(AND(A330=[2]an!$H$38,F330=[2]an!$E$41),[2]an!$H$41,IF(AND(A330=[2]an!$H$38,F330=[2]an!$E$39,H330&gt;=[2]an!$M$37),[2]an!$H$39,
IF(AND(A330=[2]an!$H$38,F330=[2]an!$E$39,H330&lt;[2]an!$M$37,S330="kahepoolne vajaduspõhine",U330=""),[2]an!$M$40,
IF(AND(A330=[2]an!$H$38,F330=[2]an!$E$39,H330&lt;[2]an!$M$37,S330="kahepoolne vajaduspõhine",U330&lt;&gt;""),[2]an!$H$39,
IF(AND(A330=[2]an!$H$38,F330=[2]an!$E$39,H330&lt;[2]an!$M$37,S330&lt;&gt;"kahepoolne vajaduspõhine"),[2]an!$H$39,
IF(AND(A330=[2]an!$H$38,F330=[2]an!$E$42),[2]an!$H$42,
IF(AND(A330=[2]an!$I$38,F330=[2]an!$E$40),[2]an!$I$40,IF(AND(A330=[2]an!$I$38,F330=[2]an!$E$41),[2]an!$I$41,IF(AND(A330=[2]an!$I$38,F330=[2]an!$E$39,H330&gt;=[2]an!$M$37),[2]an!$I$39,
IF(AND(A330=[2]an!$I$38,F330=[2]an!$E$39,H330&lt;[2]an!$M$37,S330="kahepoolne vajaduspõhine",U330=""),[2]an!$M$40,
IF(AND(A330=[2]an!$I$38,F330=[2]an!$E$39,H330&lt;[2]an!$M$37,S330="kahepoolne vajaduspõhine",U330&lt;&gt;""),[2]an!$I$39,
IF(AND(A330=[2]an!$I$38,F330=[2]an!$E$39,H330&lt;[2]an!$M$37,S330&lt;&gt;"kahepoolne vajaduspõhine"),[2]an!$I$39,
IF(AND(A330=[2]an!$I$38,F330=[2]an!$E$42),[2]an!$I$42,
IF(AND(A330=[2]an!$J$38,F330=[2]an!$E$40),[2]an!$J$40,IF(AND(A330=[2]an!$J$38,F330=[2]an!$E$41),[2]an!$J$41,IF(AND(A330=[2]an!$J$38,F330=[2]an!$E$39,H330&gt;=[2]an!$M$37),[2]an!$J$39,
IF(AND(A330=[2]an!$J$38,F330=[2]an!$E$39,H330&lt;[2]an!$M$37,S330="kahepoolne vajaduspõhine",U330=""),[2]an!$M$40,
IF(AND(A330=[2]an!$J$38,F330=[2]an!$E$39,H330&lt;[2]an!$M$37,S330="kahepoolne vajaduspõhine",U330&lt;&gt;""),[2]an!$J$39,
IF(AND(A330=[2]an!$J$38,F330=[2]an!$E$39,H330&lt;[2]an!$M$37,S330&lt;&gt;"kahepoolne vajaduspõhine"),[2]an!$J$39,
IF(AND(A330=[2]an!$J$38,F330=[2]an!$E$42),[2]an!$J$42,""))))))))))))))))))))))))))))</f>
        <v/>
      </c>
      <c r="Y330" s="17" t="str">
        <f>IFERROR(IF(F330="Tugigrupp",0,
IF(AND(F330="Peretoe teenus",H330&gt;=[2]an!$M$37,RANK(D330,$D330:$D330)+COUNTIFS($D$2:D330,D330,$F$2:F330,F330)-1&gt;1),"",
IF(AND(F330="Peretoe teenus",H330&gt;=[2]an!$M$37,RANK(D330,$D330:$D330)+COUNTIFS($D$2:D330,D330,$F$2:F330,F330)-1=1,MONTH(H330)=MONTH(K330)=TRUE,YEAR(H330)=YEAR(K330)=TRUE),((EOMONTH(H330,0)-H330+1)*X330)/DAY(EOMONTH(H330,0)),
IF(AND(F330="Peretoe teenus",H330&gt;=[2]an!$M$37,RANK(D330,$D330:$D330)+COUNTIFS($D$2:D330,D330,$F$2:F330,F330)-1=1),X330,
IF(AND(F330="Peretoe teenus",H330&lt;[2]an!$M$37,S330&lt;&gt;"kahepoolne vajaduspõhine",RANK(D330,$D330:$D330)+COUNTIFS($D$2:D330,D330,$F$2:F330,F330)-1=1),X330,
IF(AND(F330="Peretoe teenus",H330&lt;[2]an!$M$37,S330&lt;&gt;"kahepoolne vajaduspõhine",RANK(D330,$D330:$D330)+COUNTIFS($D$2:D330,D330,$F$2:F330,F330)-1&gt;1),"",
IF(AND(F330="Peretoe teenus",H330&lt;[2]an!$M$37,S330="kahepoolne vajaduspõhine",U330="",RANK(D330,$D330:$D330)+COUNTIFS($D$2:D330,D330,$F$2:F330,F330)-1=1),X330,
IF(AND(F330="Peretoe teenus",H330&lt;[2]an!$M$37,S330="kahepoolne vajaduspõhine",U330="",RANK(D330,$D330:$D330)+COUNTIFS($D$2:D330,D330,$F$2:F330,F330)-1&gt;1),"",
IF(AND(F330="Peretoe teenus",H330&lt;[2]an!$M$37,S330="kahepoolne vajaduspõhine",U330&lt;[2]an!$M$37,RANK(D330,$D330:$D330)+COUNTIFS($D$2:D330,D330,$F$2:F330,F330)-1=1),X330,
IF(AND(F330="Peretoe teenus",H330&lt;[2]an!$M$37,S330="kahepoolne vajaduspõhine",U330&lt;[2]an!$M$37,RANK(D330,$D330:$D330)+COUNTIFS($D$2:D330,D330,$F$2:F330,F330)-1&gt;1),"",
IF(AND(F330="Peretoe teenus",H330&lt;[2]an!$M$37,S330="kahepoolne vajaduspõhine",U330&gt;=[2]an!$M$37,U330&lt;=[2]an!$M$38,RANK(D330,$D330:$D330)+COUNTIFS($D$2:D330,D330,$F$2:F330,F330)-1=1),
((EOMONTH(U330,0)-U330+1)*X330)/DAY(EOMONTH(U330,0))+(DAY(U330)-1)*100/DAY(EOMONTH(U330,0)),
IF(AND(F330="Peretoe teenus",H330&lt;[2]an!$M$37,S330="kahepoolne vajaduspõhine",U330&gt;=[2]an!$M$37,U330&lt;=[2]an!$M$38,RANK(D330,$D330:$D330)+COUNTIFS($D$2:D330,D330,$F$2:F330,F330)-1&gt;1),"",
IF(AND(F330="Peretoe teenus",H330&lt;[2]an!$M$37,S330="kahepoolne vajaduspõhine",U330&gt;[2]an!$M$38,RANK(D330,$D330:$D330)+COUNTIFS($D$2:D330,D330,$F$2:F330,F330)-1=1),X330,
IF(AND(F330="Peretoe teenus",H330&lt;[2]an!$M$37,S330="kahepoolne vajaduspõhine",U330&gt;[2]an!$M$38,RANK(D330,$D330:$D330)+COUNTIFS($D$2:D330,D330,$F$2:F330,F330)-1&gt;1),"",X330*W330)))))))))))))),"")</f>
        <v/>
      </c>
      <c r="Z330" s="18" t="str">
        <f t="shared" si="16"/>
        <v/>
      </c>
      <c r="AA330" s="19" t="str">
        <f>IFERROR(VLOOKUP(E330,[2]an!$A$3:$B$81,2,FALSE),"")</f>
        <v/>
      </c>
      <c r="AB330" s="19" t="str">
        <f>IFERROR(VLOOKUP(AA330,[2]an!$C$2:$D$16,2,FALSE),"")</f>
        <v/>
      </c>
      <c r="AC330" s="20"/>
      <c r="AD330" s="21" t="str">
        <f>IF(A330=[2]an!$F$36,VLOOKUP([2]an!$F$36,[2]an!$F$36:$H$36,3,FALSE),IF(A330=[2]an!$F$35,VLOOKUP([2]an!$F$35,[2]an!$F$35:$H$35,3,FALSE),IF(A330=[2]an!$F$33,VLOOKUP([2]an!$F$33,[2]an!$F$33:$H$33,3,FALSE),IF(A330=[2]an!$F$31,VLOOKUP([2]an!$F$31,[2]an!$F$31:$H$31,3,FALSE),""))))</f>
        <v/>
      </c>
    </row>
    <row r="331" spans="6:30" x14ac:dyDescent="0.2">
      <c r="F331" s="10"/>
      <c r="G331" s="8" t="str">
        <f t="shared" si="17"/>
        <v/>
      </c>
      <c r="H331" s="13"/>
      <c r="K331" s="13"/>
      <c r="L331" s="10"/>
      <c r="M331" s="10"/>
      <c r="S331" s="8" t="str">
        <f>IFERROR(VLOOKUP(D331,[1]peretoe_teenus!$A$2:$L$2000,5,FALSE),"")</f>
        <v/>
      </c>
      <c r="U331" s="13"/>
      <c r="V331" s="15" t="str" cm="1">
        <f t="array" ref="V331">IFERROR(IF(AND(F331="Tugigrupp",RANK(K331,$K331:$K331)+COUNTIFS($K$2:K331,K331,$L$2:L331,L331,$M$2:M331,M331,$I$2:I331,I331,$G$2:G331,G331,$F$2:F331,F331)-1=1),SUMPRODUCT(($F$2:$F$4154=F331)*($G$2:$G$4154=G331)*($K$2:$K$4154=K331)*($I$2:$I$4154=I331)*($L$2:$L$4154=L331)*($M$2:$M$4154=M331)),""),"")</f>
        <v/>
      </c>
      <c r="W331" s="15" t="str">
        <f t="shared" si="15"/>
        <v/>
      </c>
      <c r="X331" s="16" t="str">
        <f>IF(AND(A331=[2]an!$G$38,F331=[2]an!$E$40),[2]an!$G$40,IF(AND(A331=[2]an!$G$38,F331=[2]an!$E$41),[2]an!$G$41,IF(AND(A331=[2]an!$G$38,F331=[2]an!$E$39,H331&gt;=[2]an!$M$37),[2]an!$G$39,
IF(AND(A331=[2]an!$G$38,F331=[2]an!$E$39,H331&lt;[2]an!$M$37,S331="kahepoolne vajaduspõhine",U331=""),[2]an!$M$40,
IF(AND(A331=[2]an!$G$38,F331=[2]an!$E$39,H331&lt;[2]an!$M$37,S331="kahepoolne vajaduspõhine",U331&lt;&gt;""),[2]an!$G$39,
IF(AND(A331=[2]an!$G$38,F331=[2]an!$E$39,H331&lt;[2]an!$M$37,S331&lt;&gt;"kahepoolne vajaduspõhine"),[2]an!$G$39,
IF(AND(A331=[2]an!$G$38,F331=[2]an!$E$42),[2]an!$G$42,
IF(AND(A331=[2]an!$H$38,F331=[2]an!$E$40),[2]an!$H$40,IF(AND(A331=[2]an!$H$38,F331=[2]an!$E$41),[2]an!$H$41,IF(AND(A331=[2]an!$H$38,F331=[2]an!$E$39,H331&gt;=[2]an!$M$37),[2]an!$H$39,
IF(AND(A331=[2]an!$H$38,F331=[2]an!$E$39,H331&lt;[2]an!$M$37,S331="kahepoolne vajaduspõhine",U331=""),[2]an!$M$40,
IF(AND(A331=[2]an!$H$38,F331=[2]an!$E$39,H331&lt;[2]an!$M$37,S331="kahepoolne vajaduspõhine",U331&lt;&gt;""),[2]an!$H$39,
IF(AND(A331=[2]an!$H$38,F331=[2]an!$E$39,H331&lt;[2]an!$M$37,S331&lt;&gt;"kahepoolne vajaduspõhine"),[2]an!$H$39,
IF(AND(A331=[2]an!$H$38,F331=[2]an!$E$42),[2]an!$H$42,
IF(AND(A331=[2]an!$I$38,F331=[2]an!$E$40),[2]an!$I$40,IF(AND(A331=[2]an!$I$38,F331=[2]an!$E$41),[2]an!$I$41,IF(AND(A331=[2]an!$I$38,F331=[2]an!$E$39,H331&gt;=[2]an!$M$37),[2]an!$I$39,
IF(AND(A331=[2]an!$I$38,F331=[2]an!$E$39,H331&lt;[2]an!$M$37,S331="kahepoolne vajaduspõhine",U331=""),[2]an!$M$40,
IF(AND(A331=[2]an!$I$38,F331=[2]an!$E$39,H331&lt;[2]an!$M$37,S331="kahepoolne vajaduspõhine",U331&lt;&gt;""),[2]an!$I$39,
IF(AND(A331=[2]an!$I$38,F331=[2]an!$E$39,H331&lt;[2]an!$M$37,S331&lt;&gt;"kahepoolne vajaduspõhine"),[2]an!$I$39,
IF(AND(A331=[2]an!$I$38,F331=[2]an!$E$42),[2]an!$I$42,
IF(AND(A331=[2]an!$J$38,F331=[2]an!$E$40),[2]an!$J$40,IF(AND(A331=[2]an!$J$38,F331=[2]an!$E$41),[2]an!$J$41,IF(AND(A331=[2]an!$J$38,F331=[2]an!$E$39,H331&gt;=[2]an!$M$37),[2]an!$J$39,
IF(AND(A331=[2]an!$J$38,F331=[2]an!$E$39,H331&lt;[2]an!$M$37,S331="kahepoolne vajaduspõhine",U331=""),[2]an!$M$40,
IF(AND(A331=[2]an!$J$38,F331=[2]an!$E$39,H331&lt;[2]an!$M$37,S331="kahepoolne vajaduspõhine",U331&lt;&gt;""),[2]an!$J$39,
IF(AND(A331=[2]an!$J$38,F331=[2]an!$E$39,H331&lt;[2]an!$M$37,S331&lt;&gt;"kahepoolne vajaduspõhine"),[2]an!$J$39,
IF(AND(A331=[2]an!$J$38,F331=[2]an!$E$42),[2]an!$J$42,""))))))))))))))))))))))))))))</f>
        <v/>
      </c>
      <c r="Y331" s="17" t="str">
        <f>IFERROR(IF(F331="Tugigrupp",0,
IF(AND(F331="Peretoe teenus",H331&gt;=[2]an!$M$37,RANK(D331,$D331:$D331)+COUNTIFS($D$2:D331,D331,$F$2:F331,F331)-1&gt;1),"",
IF(AND(F331="Peretoe teenus",H331&gt;=[2]an!$M$37,RANK(D331,$D331:$D331)+COUNTIFS($D$2:D331,D331,$F$2:F331,F331)-1=1,MONTH(H331)=MONTH(K331)=TRUE,YEAR(H331)=YEAR(K331)=TRUE),((EOMONTH(H331,0)-H331+1)*X331)/DAY(EOMONTH(H331,0)),
IF(AND(F331="Peretoe teenus",H331&gt;=[2]an!$M$37,RANK(D331,$D331:$D331)+COUNTIFS($D$2:D331,D331,$F$2:F331,F331)-1=1),X331,
IF(AND(F331="Peretoe teenus",H331&lt;[2]an!$M$37,S331&lt;&gt;"kahepoolne vajaduspõhine",RANK(D331,$D331:$D331)+COUNTIFS($D$2:D331,D331,$F$2:F331,F331)-1=1),X331,
IF(AND(F331="Peretoe teenus",H331&lt;[2]an!$M$37,S331&lt;&gt;"kahepoolne vajaduspõhine",RANK(D331,$D331:$D331)+COUNTIFS($D$2:D331,D331,$F$2:F331,F331)-1&gt;1),"",
IF(AND(F331="Peretoe teenus",H331&lt;[2]an!$M$37,S331="kahepoolne vajaduspõhine",U331="",RANK(D331,$D331:$D331)+COUNTIFS($D$2:D331,D331,$F$2:F331,F331)-1=1),X331,
IF(AND(F331="Peretoe teenus",H331&lt;[2]an!$M$37,S331="kahepoolne vajaduspõhine",U331="",RANK(D331,$D331:$D331)+COUNTIFS($D$2:D331,D331,$F$2:F331,F331)-1&gt;1),"",
IF(AND(F331="Peretoe teenus",H331&lt;[2]an!$M$37,S331="kahepoolne vajaduspõhine",U331&lt;[2]an!$M$37,RANK(D331,$D331:$D331)+COUNTIFS($D$2:D331,D331,$F$2:F331,F331)-1=1),X331,
IF(AND(F331="Peretoe teenus",H331&lt;[2]an!$M$37,S331="kahepoolne vajaduspõhine",U331&lt;[2]an!$M$37,RANK(D331,$D331:$D331)+COUNTIFS($D$2:D331,D331,$F$2:F331,F331)-1&gt;1),"",
IF(AND(F331="Peretoe teenus",H331&lt;[2]an!$M$37,S331="kahepoolne vajaduspõhine",U331&gt;=[2]an!$M$37,U331&lt;=[2]an!$M$38,RANK(D331,$D331:$D331)+COUNTIFS($D$2:D331,D331,$F$2:F331,F331)-1=1),
((EOMONTH(U331,0)-U331+1)*X331)/DAY(EOMONTH(U331,0))+(DAY(U331)-1)*100/DAY(EOMONTH(U331,0)),
IF(AND(F331="Peretoe teenus",H331&lt;[2]an!$M$37,S331="kahepoolne vajaduspõhine",U331&gt;=[2]an!$M$37,U331&lt;=[2]an!$M$38,RANK(D331,$D331:$D331)+COUNTIFS($D$2:D331,D331,$F$2:F331,F331)-1&gt;1),"",
IF(AND(F331="Peretoe teenus",H331&lt;[2]an!$M$37,S331="kahepoolne vajaduspõhine",U331&gt;[2]an!$M$38,RANK(D331,$D331:$D331)+COUNTIFS($D$2:D331,D331,$F$2:F331,F331)-1=1),X331,
IF(AND(F331="Peretoe teenus",H331&lt;[2]an!$M$37,S331="kahepoolne vajaduspõhine",U331&gt;[2]an!$M$38,RANK(D331,$D331:$D331)+COUNTIFS($D$2:D331,D331,$F$2:F331,F331)-1&gt;1),"",X331*W331)))))))))))))),"")</f>
        <v/>
      </c>
      <c r="Z331" s="18" t="str">
        <f t="shared" si="16"/>
        <v/>
      </c>
      <c r="AA331" s="19" t="str">
        <f>IFERROR(VLOOKUP(E331,[2]an!$A$3:$B$81,2,FALSE),"")</f>
        <v/>
      </c>
      <c r="AB331" s="19" t="str">
        <f>IFERROR(VLOOKUP(AA331,[2]an!$C$2:$D$16,2,FALSE),"")</f>
        <v/>
      </c>
      <c r="AC331" s="20"/>
      <c r="AD331" s="21" t="str">
        <f>IF(A331=[2]an!$F$36,VLOOKUP([2]an!$F$36,[2]an!$F$36:$H$36,3,FALSE),IF(A331=[2]an!$F$35,VLOOKUP([2]an!$F$35,[2]an!$F$35:$H$35,3,FALSE),IF(A331=[2]an!$F$33,VLOOKUP([2]an!$F$33,[2]an!$F$33:$H$33,3,FALSE),IF(A331=[2]an!$F$31,VLOOKUP([2]an!$F$31,[2]an!$F$31:$H$31,3,FALSE),""))))</f>
        <v/>
      </c>
    </row>
    <row r="332" spans="6:30" x14ac:dyDescent="0.2">
      <c r="F332" s="10"/>
      <c r="G332" s="8" t="str">
        <f t="shared" si="17"/>
        <v/>
      </c>
      <c r="H332" s="13"/>
      <c r="K332" s="13"/>
      <c r="L332" s="10"/>
      <c r="M332" s="10"/>
      <c r="S332" s="8" t="str">
        <f>IFERROR(VLOOKUP(D332,[1]peretoe_teenus!$A$2:$L$2000,5,FALSE),"")</f>
        <v/>
      </c>
      <c r="U332" s="13"/>
      <c r="V332" s="15" t="str" cm="1">
        <f t="array" ref="V332">IFERROR(IF(AND(F332="Tugigrupp",RANK(K332,$K332:$K332)+COUNTIFS($K$2:K332,K332,$L$2:L332,L332,$M$2:M332,M332,$I$2:I332,I332,$G$2:G332,G332,$F$2:F332,F332)-1=1),SUMPRODUCT(($F$2:$F$4154=F332)*($G$2:$G$4154=G332)*($K$2:$K$4154=K332)*($I$2:$I$4154=I332)*($L$2:$L$4154=L332)*($M$2:$M$4154=M332)),""),"")</f>
        <v/>
      </c>
      <c r="W332" s="15" t="str">
        <f t="shared" si="15"/>
        <v/>
      </c>
      <c r="X332" s="16" t="str">
        <f>IF(AND(A332=[2]an!$G$38,F332=[2]an!$E$40),[2]an!$G$40,IF(AND(A332=[2]an!$G$38,F332=[2]an!$E$41),[2]an!$G$41,IF(AND(A332=[2]an!$G$38,F332=[2]an!$E$39,H332&gt;=[2]an!$M$37),[2]an!$G$39,
IF(AND(A332=[2]an!$G$38,F332=[2]an!$E$39,H332&lt;[2]an!$M$37,S332="kahepoolne vajaduspõhine",U332=""),[2]an!$M$40,
IF(AND(A332=[2]an!$G$38,F332=[2]an!$E$39,H332&lt;[2]an!$M$37,S332="kahepoolne vajaduspõhine",U332&lt;&gt;""),[2]an!$G$39,
IF(AND(A332=[2]an!$G$38,F332=[2]an!$E$39,H332&lt;[2]an!$M$37,S332&lt;&gt;"kahepoolne vajaduspõhine"),[2]an!$G$39,
IF(AND(A332=[2]an!$G$38,F332=[2]an!$E$42),[2]an!$G$42,
IF(AND(A332=[2]an!$H$38,F332=[2]an!$E$40),[2]an!$H$40,IF(AND(A332=[2]an!$H$38,F332=[2]an!$E$41),[2]an!$H$41,IF(AND(A332=[2]an!$H$38,F332=[2]an!$E$39,H332&gt;=[2]an!$M$37),[2]an!$H$39,
IF(AND(A332=[2]an!$H$38,F332=[2]an!$E$39,H332&lt;[2]an!$M$37,S332="kahepoolne vajaduspõhine",U332=""),[2]an!$M$40,
IF(AND(A332=[2]an!$H$38,F332=[2]an!$E$39,H332&lt;[2]an!$M$37,S332="kahepoolne vajaduspõhine",U332&lt;&gt;""),[2]an!$H$39,
IF(AND(A332=[2]an!$H$38,F332=[2]an!$E$39,H332&lt;[2]an!$M$37,S332&lt;&gt;"kahepoolne vajaduspõhine"),[2]an!$H$39,
IF(AND(A332=[2]an!$H$38,F332=[2]an!$E$42),[2]an!$H$42,
IF(AND(A332=[2]an!$I$38,F332=[2]an!$E$40),[2]an!$I$40,IF(AND(A332=[2]an!$I$38,F332=[2]an!$E$41),[2]an!$I$41,IF(AND(A332=[2]an!$I$38,F332=[2]an!$E$39,H332&gt;=[2]an!$M$37),[2]an!$I$39,
IF(AND(A332=[2]an!$I$38,F332=[2]an!$E$39,H332&lt;[2]an!$M$37,S332="kahepoolne vajaduspõhine",U332=""),[2]an!$M$40,
IF(AND(A332=[2]an!$I$38,F332=[2]an!$E$39,H332&lt;[2]an!$M$37,S332="kahepoolne vajaduspõhine",U332&lt;&gt;""),[2]an!$I$39,
IF(AND(A332=[2]an!$I$38,F332=[2]an!$E$39,H332&lt;[2]an!$M$37,S332&lt;&gt;"kahepoolne vajaduspõhine"),[2]an!$I$39,
IF(AND(A332=[2]an!$I$38,F332=[2]an!$E$42),[2]an!$I$42,
IF(AND(A332=[2]an!$J$38,F332=[2]an!$E$40),[2]an!$J$40,IF(AND(A332=[2]an!$J$38,F332=[2]an!$E$41),[2]an!$J$41,IF(AND(A332=[2]an!$J$38,F332=[2]an!$E$39,H332&gt;=[2]an!$M$37),[2]an!$J$39,
IF(AND(A332=[2]an!$J$38,F332=[2]an!$E$39,H332&lt;[2]an!$M$37,S332="kahepoolne vajaduspõhine",U332=""),[2]an!$M$40,
IF(AND(A332=[2]an!$J$38,F332=[2]an!$E$39,H332&lt;[2]an!$M$37,S332="kahepoolne vajaduspõhine",U332&lt;&gt;""),[2]an!$J$39,
IF(AND(A332=[2]an!$J$38,F332=[2]an!$E$39,H332&lt;[2]an!$M$37,S332&lt;&gt;"kahepoolne vajaduspõhine"),[2]an!$J$39,
IF(AND(A332=[2]an!$J$38,F332=[2]an!$E$42),[2]an!$J$42,""))))))))))))))))))))))))))))</f>
        <v/>
      </c>
      <c r="Y332" s="17" t="str">
        <f>IFERROR(IF(F332="Tugigrupp",0,
IF(AND(F332="Peretoe teenus",H332&gt;=[2]an!$M$37,RANK(D332,$D332:$D332)+COUNTIFS($D$2:D332,D332,$F$2:F332,F332)-1&gt;1),"",
IF(AND(F332="Peretoe teenus",H332&gt;=[2]an!$M$37,RANK(D332,$D332:$D332)+COUNTIFS($D$2:D332,D332,$F$2:F332,F332)-1=1,MONTH(H332)=MONTH(K332)=TRUE,YEAR(H332)=YEAR(K332)=TRUE),((EOMONTH(H332,0)-H332+1)*X332)/DAY(EOMONTH(H332,0)),
IF(AND(F332="Peretoe teenus",H332&gt;=[2]an!$M$37,RANK(D332,$D332:$D332)+COUNTIFS($D$2:D332,D332,$F$2:F332,F332)-1=1),X332,
IF(AND(F332="Peretoe teenus",H332&lt;[2]an!$M$37,S332&lt;&gt;"kahepoolne vajaduspõhine",RANK(D332,$D332:$D332)+COUNTIFS($D$2:D332,D332,$F$2:F332,F332)-1=1),X332,
IF(AND(F332="Peretoe teenus",H332&lt;[2]an!$M$37,S332&lt;&gt;"kahepoolne vajaduspõhine",RANK(D332,$D332:$D332)+COUNTIFS($D$2:D332,D332,$F$2:F332,F332)-1&gt;1),"",
IF(AND(F332="Peretoe teenus",H332&lt;[2]an!$M$37,S332="kahepoolne vajaduspõhine",U332="",RANK(D332,$D332:$D332)+COUNTIFS($D$2:D332,D332,$F$2:F332,F332)-1=1),X332,
IF(AND(F332="Peretoe teenus",H332&lt;[2]an!$M$37,S332="kahepoolne vajaduspõhine",U332="",RANK(D332,$D332:$D332)+COUNTIFS($D$2:D332,D332,$F$2:F332,F332)-1&gt;1),"",
IF(AND(F332="Peretoe teenus",H332&lt;[2]an!$M$37,S332="kahepoolne vajaduspõhine",U332&lt;[2]an!$M$37,RANK(D332,$D332:$D332)+COUNTIFS($D$2:D332,D332,$F$2:F332,F332)-1=1),X332,
IF(AND(F332="Peretoe teenus",H332&lt;[2]an!$M$37,S332="kahepoolne vajaduspõhine",U332&lt;[2]an!$M$37,RANK(D332,$D332:$D332)+COUNTIFS($D$2:D332,D332,$F$2:F332,F332)-1&gt;1),"",
IF(AND(F332="Peretoe teenus",H332&lt;[2]an!$M$37,S332="kahepoolne vajaduspõhine",U332&gt;=[2]an!$M$37,U332&lt;=[2]an!$M$38,RANK(D332,$D332:$D332)+COUNTIFS($D$2:D332,D332,$F$2:F332,F332)-1=1),
((EOMONTH(U332,0)-U332+1)*X332)/DAY(EOMONTH(U332,0))+(DAY(U332)-1)*100/DAY(EOMONTH(U332,0)),
IF(AND(F332="Peretoe teenus",H332&lt;[2]an!$M$37,S332="kahepoolne vajaduspõhine",U332&gt;=[2]an!$M$37,U332&lt;=[2]an!$M$38,RANK(D332,$D332:$D332)+COUNTIFS($D$2:D332,D332,$F$2:F332,F332)-1&gt;1),"",
IF(AND(F332="Peretoe teenus",H332&lt;[2]an!$M$37,S332="kahepoolne vajaduspõhine",U332&gt;[2]an!$M$38,RANK(D332,$D332:$D332)+COUNTIFS($D$2:D332,D332,$F$2:F332,F332)-1=1),X332,
IF(AND(F332="Peretoe teenus",H332&lt;[2]an!$M$37,S332="kahepoolne vajaduspõhine",U332&gt;[2]an!$M$38,RANK(D332,$D332:$D332)+COUNTIFS($D$2:D332,D332,$F$2:F332,F332)-1&gt;1),"",X332*W332)))))))))))))),"")</f>
        <v/>
      </c>
      <c r="Z332" s="18" t="str">
        <f t="shared" si="16"/>
        <v/>
      </c>
      <c r="AA332" s="19" t="str">
        <f>IFERROR(VLOOKUP(E332,[2]an!$A$3:$B$81,2,FALSE),"")</f>
        <v/>
      </c>
      <c r="AB332" s="19" t="str">
        <f>IFERROR(VLOOKUP(AA332,[2]an!$C$2:$D$16,2,FALSE),"")</f>
        <v/>
      </c>
      <c r="AC332" s="20"/>
      <c r="AD332" s="21" t="str">
        <f>IF(A332=[2]an!$F$36,VLOOKUP([2]an!$F$36,[2]an!$F$36:$H$36,3,FALSE),IF(A332=[2]an!$F$35,VLOOKUP([2]an!$F$35,[2]an!$F$35:$H$35,3,FALSE),IF(A332=[2]an!$F$33,VLOOKUP([2]an!$F$33,[2]an!$F$33:$H$33,3,FALSE),IF(A332=[2]an!$F$31,VLOOKUP([2]an!$F$31,[2]an!$F$31:$H$31,3,FALSE),""))))</f>
        <v/>
      </c>
    </row>
    <row r="333" spans="6:30" x14ac:dyDescent="0.2">
      <c r="F333" s="10"/>
      <c r="G333" s="8" t="str">
        <f t="shared" si="17"/>
        <v/>
      </c>
      <c r="H333" s="13"/>
      <c r="K333" s="13"/>
      <c r="L333" s="10"/>
      <c r="M333" s="10"/>
      <c r="S333" s="8" t="str">
        <f>IFERROR(VLOOKUP(D333,[1]peretoe_teenus!$A$2:$L$2000,5,FALSE),"")</f>
        <v/>
      </c>
      <c r="U333" s="13"/>
      <c r="V333" s="15" t="str" cm="1">
        <f t="array" ref="V333">IFERROR(IF(AND(F333="Tugigrupp",RANK(K333,$K333:$K333)+COUNTIFS($K$2:K333,K333,$L$2:L333,L333,$M$2:M333,M333,$I$2:I333,I333,$G$2:G333,G333,$F$2:F333,F333)-1=1),SUMPRODUCT(($F$2:$F$4154=F333)*($G$2:$G$4154=G333)*($K$2:$K$4154=K333)*($I$2:$I$4154=I333)*($L$2:$L$4154=L333)*($M$2:$M$4154=M333)),""),"")</f>
        <v/>
      </c>
      <c r="W333" s="15" t="str">
        <f t="shared" si="15"/>
        <v/>
      </c>
      <c r="X333" s="16" t="str">
        <f>IF(AND(A333=[2]an!$G$38,F333=[2]an!$E$40),[2]an!$G$40,IF(AND(A333=[2]an!$G$38,F333=[2]an!$E$41),[2]an!$G$41,IF(AND(A333=[2]an!$G$38,F333=[2]an!$E$39,H333&gt;=[2]an!$M$37),[2]an!$G$39,
IF(AND(A333=[2]an!$G$38,F333=[2]an!$E$39,H333&lt;[2]an!$M$37,S333="kahepoolne vajaduspõhine",U333=""),[2]an!$M$40,
IF(AND(A333=[2]an!$G$38,F333=[2]an!$E$39,H333&lt;[2]an!$M$37,S333="kahepoolne vajaduspõhine",U333&lt;&gt;""),[2]an!$G$39,
IF(AND(A333=[2]an!$G$38,F333=[2]an!$E$39,H333&lt;[2]an!$M$37,S333&lt;&gt;"kahepoolne vajaduspõhine"),[2]an!$G$39,
IF(AND(A333=[2]an!$G$38,F333=[2]an!$E$42),[2]an!$G$42,
IF(AND(A333=[2]an!$H$38,F333=[2]an!$E$40),[2]an!$H$40,IF(AND(A333=[2]an!$H$38,F333=[2]an!$E$41),[2]an!$H$41,IF(AND(A333=[2]an!$H$38,F333=[2]an!$E$39,H333&gt;=[2]an!$M$37),[2]an!$H$39,
IF(AND(A333=[2]an!$H$38,F333=[2]an!$E$39,H333&lt;[2]an!$M$37,S333="kahepoolne vajaduspõhine",U333=""),[2]an!$M$40,
IF(AND(A333=[2]an!$H$38,F333=[2]an!$E$39,H333&lt;[2]an!$M$37,S333="kahepoolne vajaduspõhine",U333&lt;&gt;""),[2]an!$H$39,
IF(AND(A333=[2]an!$H$38,F333=[2]an!$E$39,H333&lt;[2]an!$M$37,S333&lt;&gt;"kahepoolne vajaduspõhine"),[2]an!$H$39,
IF(AND(A333=[2]an!$H$38,F333=[2]an!$E$42),[2]an!$H$42,
IF(AND(A333=[2]an!$I$38,F333=[2]an!$E$40),[2]an!$I$40,IF(AND(A333=[2]an!$I$38,F333=[2]an!$E$41),[2]an!$I$41,IF(AND(A333=[2]an!$I$38,F333=[2]an!$E$39,H333&gt;=[2]an!$M$37),[2]an!$I$39,
IF(AND(A333=[2]an!$I$38,F333=[2]an!$E$39,H333&lt;[2]an!$M$37,S333="kahepoolne vajaduspõhine",U333=""),[2]an!$M$40,
IF(AND(A333=[2]an!$I$38,F333=[2]an!$E$39,H333&lt;[2]an!$M$37,S333="kahepoolne vajaduspõhine",U333&lt;&gt;""),[2]an!$I$39,
IF(AND(A333=[2]an!$I$38,F333=[2]an!$E$39,H333&lt;[2]an!$M$37,S333&lt;&gt;"kahepoolne vajaduspõhine"),[2]an!$I$39,
IF(AND(A333=[2]an!$I$38,F333=[2]an!$E$42),[2]an!$I$42,
IF(AND(A333=[2]an!$J$38,F333=[2]an!$E$40),[2]an!$J$40,IF(AND(A333=[2]an!$J$38,F333=[2]an!$E$41),[2]an!$J$41,IF(AND(A333=[2]an!$J$38,F333=[2]an!$E$39,H333&gt;=[2]an!$M$37),[2]an!$J$39,
IF(AND(A333=[2]an!$J$38,F333=[2]an!$E$39,H333&lt;[2]an!$M$37,S333="kahepoolne vajaduspõhine",U333=""),[2]an!$M$40,
IF(AND(A333=[2]an!$J$38,F333=[2]an!$E$39,H333&lt;[2]an!$M$37,S333="kahepoolne vajaduspõhine",U333&lt;&gt;""),[2]an!$J$39,
IF(AND(A333=[2]an!$J$38,F333=[2]an!$E$39,H333&lt;[2]an!$M$37,S333&lt;&gt;"kahepoolne vajaduspõhine"),[2]an!$J$39,
IF(AND(A333=[2]an!$J$38,F333=[2]an!$E$42),[2]an!$J$42,""))))))))))))))))))))))))))))</f>
        <v/>
      </c>
      <c r="Y333" s="17" t="str">
        <f>IFERROR(IF(F333="Tugigrupp",0,
IF(AND(F333="Peretoe teenus",H333&gt;=[2]an!$M$37,RANK(D333,$D333:$D333)+COUNTIFS($D$2:D333,D333,$F$2:F333,F333)-1&gt;1),"",
IF(AND(F333="Peretoe teenus",H333&gt;=[2]an!$M$37,RANK(D333,$D333:$D333)+COUNTIFS($D$2:D333,D333,$F$2:F333,F333)-1=1,MONTH(H333)=MONTH(K333)=TRUE,YEAR(H333)=YEAR(K333)=TRUE),((EOMONTH(H333,0)-H333+1)*X333)/DAY(EOMONTH(H333,0)),
IF(AND(F333="Peretoe teenus",H333&gt;=[2]an!$M$37,RANK(D333,$D333:$D333)+COUNTIFS($D$2:D333,D333,$F$2:F333,F333)-1=1),X333,
IF(AND(F333="Peretoe teenus",H333&lt;[2]an!$M$37,S333&lt;&gt;"kahepoolne vajaduspõhine",RANK(D333,$D333:$D333)+COUNTIFS($D$2:D333,D333,$F$2:F333,F333)-1=1),X333,
IF(AND(F333="Peretoe teenus",H333&lt;[2]an!$M$37,S333&lt;&gt;"kahepoolne vajaduspõhine",RANK(D333,$D333:$D333)+COUNTIFS($D$2:D333,D333,$F$2:F333,F333)-1&gt;1),"",
IF(AND(F333="Peretoe teenus",H333&lt;[2]an!$M$37,S333="kahepoolne vajaduspõhine",U333="",RANK(D333,$D333:$D333)+COUNTIFS($D$2:D333,D333,$F$2:F333,F333)-1=1),X333,
IF(AND(F333="Peretoe teenus",H333&lt;[2]an!$M$37,S333="kahepoolne vajaduspõhine",U333="",RANK(D333,$D333:$D333)+COUNTIFS($D$2:D333,D333,$F$2:F333,F333)-1&gt;1),"",
IF(AND(F333="Peretoe teenus",H333&lt;[2]an!$M$37,S333="kahepoolne vajaduspõhine",U333&lt;[2]an!$M$37,RANK(D333,$D333:$D333)+COUNTIFS($D$2:D333,D333,$F$2:F333,F333)-1=1),X333,
IF(AND(F333="Peretoe teenus",H333&lt;[2]an!$M$37,S333="kahepoolne vajaduspõhine",U333&lt;[2]an!$M$37,RANK(D333,$D333:$D333)+COUNTIFS($D$2:D333,D333,$F$2:F333,F333)-1&gt;1),"",
IF(AND(F333="Peretoe teenus",H333&lt;[2]an!$M$37,S333="kahepoolne vajaduspõhine",U333&gt;=[2]an!$M$37,U333&lt;=[2]an!$M$38,RANK(D333,$D333:$D333)+COUNTIFS($D$2:D333,D333,$F$2:F333,F333)-1=1),
((EOMONTH(U333,0)-U333+1)*X333)/DAY(EOMONTH(U333,0))+(DAY(U333)-1)*100/DAY(EOMONTH(U333,0)),
IF(AND(F333="Peretoe teenus",H333&lt;[2]an!$M$37,S333="kahepoolne vajaduspõhine",U333&gt;=[2]an!$M$37,U333&lt;=[2]an!$M$38,RANK(D333,$D333:$D333)+COUNTIFS($D$2:D333,D333,$F$2:F333,F333)-1&gt;1),"",
IF(AND(F333="Peretoe teenus",H333&lt;[2]an!$M$37,S333="kahepoolne vajaduspõhine",U333&gt;[2]an!$M$38,RANK(D333,$D333:$D333)+COUNTIFS($D$2:D333,D333,$F$2:F333,F333)-1=1),X333,
IF(AND(F333="Peretoe teenus",H333&lt;[2]an!$M$37,S333="kahepoolne vajaduspõhine",U333&gt;[2]an!$M$38,RANK(D333,$D333:$D333)+COUNTIFS($D$2:D333,D333,$F$2:F333,F333)-1&gt;1),"",X333*W333)))))))))))))),"")</f>
        <v/>
      </c>
      <c r="Z333" s="18" t="str">
        <f t="shared" si="16"/>
        <v/>
      </c>
      <c r="AA333" s="19" t="str">
        <f>IFERROR(VLOOKUP(E333,[2]an!$A$3:$B$81,2,FALSE),"")</f>
        <v/>
      </c>
      <c r="AB333" s="19" t="str">
        <f>IFERROR(VLOOKUP(AA333,[2]an!$C$2:$D$16,2,FALSE),"")</f>
        <v/>
      </c>
      <c r="AC333" s="20"/>
      <c r="AD333" s="21" t="str">
        <f>IF(A333=[2]an!$F$36,VLOOKUP([2]an!$F$36,[2]an!$F$36:$H$36,3,FALSE),IF(A333=[2]an!$F$35,VLOOKUP([2]an!$F$35,[2]an!$F$35:$H$35,3,FALSE),IF(A333=[2]an!$F$33,VLOOKUP([2]an!$F$33,[2]an!$F$33:$H$33,3,FALSE),IF(A333=[2]an!$F$31,VLOOKUP([2]an!$F$31,[2]an!$F$31:$H$31,3,FALSE),""))))</f>
        <v/>
      </c>
    </row>
    <row r="334" spans="6:30" x14ac:dyDescent="0.2">
      <c r="F334" s="10"/>
      <c r="G334" s="8" t="str">
        <f t="shared" si="17"/>
        <v/>
      </c>
      <c r="H334" s="13"/>
      <c r="K334" s="13"/>
      <c r="L334" s="10"/>
      <c r="M334" s="10"/>
      <c r="S334" s="8" t="str">
        <f>IFERROR(VLOOKUP(D334,[1]peretoe_teenus!$A$2:$L$2000,5,FALSE),"")</f>
        <v/>
      </c>
      <c r="U334" s="13"/>
      <c r="V334" s="15" t="str" cm="1">
        <f t="array" ref="V334">IFERROR(IF(AND(F334="Tugigrupp",RANK(K334,$K334:$K334)+COUNTIFS($K$2:K334,K334,$L$2:L334,L334,$M$2:M334,M334,$I$2:I334,I334,$G$2:G334,G334,$F$2:F334,F334)-1=1),SUMPRODUCT(($F$2:$F$4154=F334)*($G$2:$G$4154=G334)*($K$2:$K$4154=K334)*($I$2:$I$4154=I334)*($L$2:$L$4154=L334)*($M$2:$M$4154=M334)),""),"")</f>
        <v/>
      </c>
      <c r="W334" s="15" t="str">
        <f t="shared" si="15"/>
        <v/>
      </c>
      <c r="X334" s="16" t="str">
        <f>IF(AND(A334=[2]an!$G$38,F334=[2]an!$E$40),[2]an!$G$40,IF(AND(A334=[2]an!$G$38,F334=[2]an!$E$41),[2]an!$G$41,IF(AND(A334=[2]an!$G$38,F334=[2]an!$E$39,H334&gt;=[2]an!$M$37),[2]an!$G$39,
IF(AND(A334=[2]an!$G$38,F334=[2]an!$E$39,H334&lt;[2]an!$M$37,S334="kahepoolne vajaduspõhine",U334=""),[2]an!$M$40,
IF(AND(A334=[2]an!$G$38,F334=[2]an!$E$39,H334&lt;[2]an!$M$37,S334="kahepoolne vajaduspõhine",U334&lt;&gt;""),[2]an!$G$39,
IF(AND(A334=[2]an!$G$38,F334=[2]an!$E$39,H334&lt;[2]an!$M$37,S334&lt;&gt;"kahepoolne vajaduspõhine"),[2]an!$G$39,
IF(AND(A334=[2]an!$G$38,F334=[2]an!$E$42),[2]an!$G$42,
IF(AND(A334=[2]an!$H$38,F334=[2]an!$E$40),[2]an!$H$40,IF(AND(A334=[2]an!$H$38,F334=[2]an!$E$41),[2]an!$H$41,IF(AND(A334=[2]an!$H$38,F334=[2]an!$E$39,H334&gt;=[2]an!$M$37),[2]an!$H$39,
IF(AND(A334=[2]an!$H$38,F334=[2]an!$E$39,H334&lt;[2]an!$M$37,S334="kahepoolne vajaduspõhine",U334=""),[2]an!$M$40,
IF(AND(A334=[2]an!$H$38,F334=[2]an!$E$39,H334&lt;[2]an!$M$37,S334="kahepoolne vajaduspõhine",U334&lt;&gt;""),[2]an!$H$39,
IF(AND(A334=[2]an!$H$38,F334=[2]an!$E$39,H334&lt;[2]an!$M$37,S334&lt;&gt;"kahepoolne vajaduspõhine"),[2]an!$H$39,
IF(AND(A334=[2]an!$H$38,F334=[2]an!$E$42),[2]an!$H$42,
IF(AND(A334=[2]an!$I$38,F334=[2]an!$E$40),[2]an!$I$40,IF(AND(A334=[2]an!$I$38,F334=[2]an!$E$41),[2]an!$I$41,IF(AND(A334=[2]an!$I$38,F334=[2]an!$E$39,H334&gt;=[2]an!$M$37),[2]an!$I$39,
IF(AND(A334=[2]an!$I$38,F334=[2]an!$E$39,H334&lt;[2]an!$M$37,S334="kahepoolne vajaduspõhine",U334=""),[2]an!$M$40,
IF(AND(A334=[2]an!$I$38,F334=[2]an!$E$39,H334&lt;[2]an!$M$37,S334="kahepoolne vajaduspõhine",U334&lt;&gt;""),[2]an!$I$39,
IF(AND(A334=[2]an!$I$38,F334=[2]an!$E$39,H334&lt;[2]an!$M$37,S334&lt;&gt;"kahepoolne vajaduspõhine"),[2]an!$I$39,
IF(AND(A334=[2]an!$I$38,F334=[2]an!$E$42),[2]an!$I$42,
IF(AND(A334=[2]an!$J$38,F334=[2]an!$E$40),[2]an!$J$40,IF(AND(A334=[2]an!$J$38,F334=[2]an!$E$41),[2]an!$J$41,IF(AND(A334=[2]an!$J$38,F334=[2]an!$E$39,H334&gt;=[2]an!$M$37),[2]an!$J$39,
IF(AND(A334=[2]an!$J$38,F334=[2]an!$E$39,H334&lt;[2]an!$M$37,S334="kahepoolne vajaduspõhine",U334=""),[2]an!$M$40,
IF(AND(A334=[2]an!$J$38,F334=[2]an!$E$39,H334&lt;[2]an!$M$37,S334="kahepoolne vajaduspõhine",U334&lt;&gt;""),[2]an!$J$39,
IF(AND(A334=[2]an!$J$38,F334=[2]an!$E$39,H334&lt;[2]an!$M$37,S334&lt;&gt;"kahepoolne vajaduspõhine"),[2]an!$J$39,
IF(AND(A334=[2]an!$J$38,F334=[2]an!$E$42),[2]an!$J$42,""))))))))))))))))))))))))))))</f>
        <v/>
      </c>
      <c r="Y334" s="17" t="str">
        <f>IFERROR(IF(F334="Tugigrupp",0,
IF(AND(F334="Peretoe teenus",H334&gt;=[2]an!$M$37,RANK(D334,$D334:$D334)+COUNTIFS($D$2:D334,D334,$F$2:F334,F334)-1&gt;1),"",
IF(AND(F334="Peretoe teenus",H334&gt;=[2]an!$M$37,RANK(D334,$D334:$D334)+COUNTIFS($D$2:D334,D334,$F$2:F334,F334)-1=1,MONTH(H334)=MONTH(K334)=TRUE,YEAR(H334)=YEAR(K334)=TRUE),((EOMONTH(H334,0)-H334+1)*X334)/DAY(EOMONTH(H334,0)),
IF(AND(F334="Peretoe teenus",H334&gt;=[2]an!$M$37,RANK(D334,$D334:$D334)+COUNTIFS($D$2:D334,D334,$F$2:F334,F334)-1=1),X334,
IF(AND(F334="Peretoe teenus",H334&lt;[2]an!$M$37,S334&lt;&gt;"kahepoolne vajaduspõhine",RANK(D334,$D334:$D334)+COUNTIFS($D$2:D334,D334,$F$2:F334,F334)-1=1),X334,
IF(AND(F334="Peretoe teenus",H334&lt;[2]an!$M$37,S334&lt;&gt;"kahepoolne vajaduspõhine",RANK(D334,$D334:$D334)+COUNTIFS($D$2:D334,D334,$F$2:F334,F334)-1&gt;1),"",
IF(AND(F334="Peretoe teenus",H334&lt;[2]an!$M$37,S334="kahepoolne vajaduspõhine",U334="",RANK(D334,$D334:$D334)+COUNTIFS($D$2:D334,D334,$F$2:F334,F334)-1=1),X334,
IF(AND(F334="Peretoe teenus",H334&lt;[2]an!$M$37,S334="kahepoolne vajaduspõhine",U334="",RANK(D334,$D334:$D334)+COUNTIFS($D$2:D334,D334,$F$2:F334,F334)-1&gt;1),"",
IF(AND(F334="Peretoe teenus",H334&lt;[2]an!$M$37,S334="kahepoolne vajaduspõhine",U334&lt;[2]an!$M$37,RANK(D334,$D334:$D334)+COUNTIFS($D$2:D334,D334,$F$2:F334,F334)-1=1),X334,
IF(AND(F334="Peretoe teenus",H334&lt;[2]an!$M$37,S334="kahepoolne vajaduspõhine",U334&lt;[2]an!$M$37,RANK(D334,$D334:$D334)+COUNTIFS($D$2:D334,D334,$F$2:F334,F334)-1&gt;1),"",
IF(AND(F334="Peretoe teenus",H334&lt;[2]an!$M$37,S334="kahepoolne vajaduspõhine",U334&gt;=[2]an!$M$37,U334&lt;=[2]an!$M$38,RANK(D334,$D334:$D334)+COUNTIFS($D$2:D334,D334,$F$2:F334,F334)-1=1),
((EOMONTH(U334,0)-U334+1)*X334)/DAY(EOMONTH(U334,0))+(DAY(U334)-1)*100/DAY(EOMONTH(U334,0)),
IF(AND(F334="Peretoe teenus",H334&lt;[2]an!$M$37,S334="kahepoolne vajaduspõhine",U334&gt;=[2]an!$M$37,U334&lt;=[2]an!$M$38,RANK(D334,$D334:$D334)+COUNTIFS($D$2:D334,D334,$F$2:F334,F334)-1&gt;1),"",
IF(AND(F334="Peretoe teenus",H334&lt;[2]an!$M$37,S334="kahepoolne vajaduspõhine",U334&gt;[2]an!$M$38,RANK(D334,$D334:$D334)+COUNTIFS($D$2:D334,D334,$F$2:F334,F334)-1=1),X334,
IF(AND(F334="Peretoe teenus",H334&lt;[2]an!$M$37,S334="kahepoolne vajaduspõhine",U334&gt;[2]an!$M$38,RANK(D334,$D334:$D334)+COUNTIFS($D$2:D334,D334,$F$2:F334,F334)-1&gt;1),"",X334*W334)))))))))))))),"")</f>
        <v/>
      </c>
      <c r="Z334" s="18" t="str">
        <f t="shared" si="16"/>
        <v/>
      </c>
      <c r="AA334" s="19" t="str">
        <f>IFERROR(VLOOKUP(E334,[2]an!$A$3:$B$81,2,FALSE),"")</f>
        <v/>
      </c>
      <c r="AB334" s="19" t="str">
        <f>IFERROR(VLOOKUP(AA334,[2]an!$C$2:$D$16,2,FALSE),"")</f>
        <v/>
      </c>
      <c r="AC334" s="20"/>
      <c r="AD334" s="21" t="str">
        <f>IF(A334=[2]an!$F$36,VLOOKUP([2]an!$F$36,[2]an!$F$36:$H$36,3,FALSE),IF(A334=[2]an!$F$35,VLOOKUP([2]an!$F$35,[2]an!$F$35:$H$35,3,FALSE),IF(A334=[2]an!$F$33,VLOOKUP([2]an!$F$33,[2]an!$F$33:$H$33,3,FALSE),IF(A334=[2]an!$F$31,VLOOKUP([2]an!$F$31,[2]an!$F$31:$H$31,3,FALSE),""))))</f>
        <v/>
      </c>
    </row>
    <row r="335" spans="6:30" x14ac:dyDescent="0.2">
      <c r="F335" s="10"/>
      <c r="G335" s="8" t="str">
        <f t="shared" si="17"/>
        <v/>
      </c>
      <c r="H335" s="13"/>
      <c r="K335" s="13"/>
      <c r="L335" s="10"/>
      <c r="M335" s="10"/>
      <c r="S335" s="8" t="str">
        <f>IFERROR(VLOOKUP(D335,[1]peretoe_teenus!$A$2:$L$2000,5,FALSE),"")</f>
        <v/>
      </c>
      <c r="U335" s="13"/>
      <c r="V335" s="15" t="str" cm="1">
        <f t="array" ref="V335">IFERROR(IF(AND(F335="Tugigrupp",RANK(K335,$K335:$K335)+COUNTIFS($K$2:K335,K335,$L$2:L335,L335,$M$2:M335,M335,$I$2:I335,I335,$G$2:G335,G335,$F$2:F335,F335)-1=1),SUMPRODUCT(($F$2:$F$4154=F335)*($G$2:$G$4154=G335)*($K$2:$K$4154=K335)*($I$2:$I$4154=I335)*($L$2:$L$4154=L335)*($M$2:$M$4154=M335)),""),"")</f>
        <v/>
      </c>
      <c r="W335" s="15" t="str">
        <f t="shared" si="15"/>
        <v/>
      </c>
      <c r="X335" s="16" t="str">
        <f>IF(AND(A335=[2]an!$G$38,F335=[2]an!$E$40),[2]an!$G$40,IF(AND(A335=[2]an!$G$38,F335=[2]an!$E$41),[2]an!$G$41,IF(AND(A335=[2]an!$G$38,F335=[2]an!$E$39,H335&gt;=[2]an!$M$37),[2]an!$G$39,
IF(AND(A335=[2]an!$G$38,F335=[2]an!$E$39,H335&lt;[2]an!$M$37,S335="kahepoolne vajaduspõhine",U335=""),[2]an!$M$40,
IF(AND(A335=[2]an!$G$38,F335=[2]an!$E$39,H335&lt;[2]an!$M$37,S335="kahepoolne vajaduspõhine",U335&lt;&gt;""),[2]an!$G$39,
IF(AND(A335=[2]an!$G$38,F335=[2]an!$E$39,H335&lt;[2]an!$M$37,S335&lt;&gt;"kahepoolne vajaduspõhine"),[2]an!$G$39,
IF(AND(A335=[2]an!$G$38,F335=[2]an!$E$42),[2]an!$G$42,
IF(AND(A335=[2]an!$H$38,F335=[2]an!$E$40),[2]an!$H$40,IF(AND(A335=[2]an!$H$38,F335=[2]an!$E$41),[2]an!$H$41,IF(AND(A335=[2]an!$H$38,F335=[2]an!$E$39,H335&gt;=[2]an!$M$37),[2]an!$H$39,
IF(AND(A335=[2]an!$H$38,F335=[2]an!$E$39,H335&lt;[2]an!$M$37,S335="kahepoolne vajaduspõhine",U335=""),[2]an!$M$40,
IF(AND(A335=[2]an!$H$38,F335=[2]an!$E$39,H335&lt;[2]an!$M$37,S335="kahepoolne vajaduspõhine",U335&lt;&gt;""),[2]an!$H$39,
IF(AND(A335=[2]an!$H$38,F335=[2]an!$E$39,H335&lt;[2]an!$M$37,S335&lt;&gt;"kahepoolne vajaduspõhine"),[2]an!$H$39,
IF(AND(A335=[2]an!$H$38,F335=[2]an!$E$42),[2]an!$H$42,
IF(AND(A335=[2]an!$I$38,F335=[2]an!$E$40),[2]an!$I$40,IF(AND(A335=[2]an!$I$38,F335=[2]an!$E$41),[2]an!$I$41,IF(AND(A335=[2]an!$I$38,F335=[2]an!$E$39,H335&gt;=[2]an!$M$37),[2]an!$I$39,
IF(AND(A335=[2]an!$I$38,F335=[2]an!$E$39,H335&lt;[2]an!$M$37,S335="kahepoolne vajaduspõhine",U335=""),[2]an!$M$40,
IF(AND(A335=[2]an!$I$38,F335=[2]an!$E$39,H335&lt;[2]an!$M$37,S335="kahepoolne vajaduspõhine",U335&lt;&gt;""),[2]an!$I$39,
IF(AND(A335=[2]an!$I$38,F335=[2]an!$E$39,H335&lt;[2]an!$M$37,S335&lt;&gt;"kahepoolne vajaduspõhine"),[2]an!$I$39,
IF(AND(A335=[2]an!$I$38,F335=[2]an!$E$42),[2]an!$I$42,
IF(AND(A335=[2]an!$J$38,F335=[2]an!$E$40),[2]an!$J$40,IF(AND(A335=[2]an!$J$38,F335=[2]an!$E$41),[2]an!$J$41,IF(AND(A335=[2]an!$J$38,F335=[2]an!$E$39,H335&gt;=[2]an!$M$37),[2]an!$J$39,
IF(AND(A335=[2]an!$J$38,F335=[2]an!$E$39,H335&lt;[2]an!$M$37,S335="kahepoolne vajaduspõhine",U335=""),[2]an!$M$40,
IF(AND(A335=[2]an!$J$38,F335=[2]an!$E$39,H335&lt;[2]an!$M$37,S335="kahepoolne vajaduspõhine",U335&lt;&gt;""),[2]an!$J$39,
IF(AND(A335=[2]an!$J$38,F335=[2]an!$E$39,H335&lt;[2]an!$M$37,S335&lt;&gt;"kahepoolne vajaduspõhine"),[2]an!$J$39,
IF(AND(A335=[2]an!$J$38,F335=[2]an!$E$42),[2]an!$J$42,""))))))))))))))))))))))))))))</f>
        <v/>
      </c>
      <c r="Y335" s="17" t="str">
        <f>IFERROR(IF(F335="Tugigrupp",0,
IF(AND(F335="Peretoe teenus",H335&gt;=[2]an!$M$37,RANK(D335,$D335:$D335)+COUNTIFS($D$2:D335,D335,$F$2:F335,F335)-1&gt;1),"",
IF(AND(F335="Peretoe teenus",H335&gt;=[2]an!$M$37,RANK(D335,$D335:$D335)+COUNTIFS($D$2:D335,D335,$F$2:F335,F335)-1=1,MONTH(H335)=MONTH(K335)=TRUE,YEAR(H335)=YEAR(K335)=TRUE),((EOMONTH(H335,0)-H335+1)*X335)/DAY(EOMONTH(H335,0)),
IF(AND(F335="Peretoe teenus",H335&gt;=[2]an!$M$37,RANK(D335,$D335:$D335)+COUNTIFS($D$2:D335,D335,$F$2:F335,F335)-1=1),X335,
IF(AND(F335="Peretoe teenus",H335&lt;[2]an!$M$37,S335&lt;&gt;"kahepoolne vajaduspõhine",RANK(D335,$D335:$D335)+COUNTIFS($D$2:D335,D335,$F$2:F335,F335)-1=1),X335,
IF(AND(F335="Peretoe teenus",H335&lt;[2]an!$M$37,S335&lt;&gt;"kahepoolne vajaduspõhine",RANK(D335,$D335:$D335)+COUNTIFS($D$2:D335,D335,$F$2:F335,F335)-1&gt;1),"",
IF(AND(F335="Peretoe teenus",H335&lt;[2]an!$M$37,S335="kahepoolne vajaduspõhine",U335="",RANK(D335,$D335:$D335)+COUNTIFS($D$2:D335,D335,$F$2:F335,F335)-1=1),X335,
IF(AND(F335="Peretoe teenus",H335&lt;[2]an!$M$37,S335="kahepoolne vajaduspõhine",U335="",RANK(D335,$D335:$D335)+COUNTIFS($D$2:D335,D335,$F$2:F335,F335)-1&gt;1),"",
IF(AND(F335="Peretoe teenus",H335&lt;[2]an!$M$37,S335="kahepoolne vajaduspõhine",U335&lt;[2]an!$M$37,RANK(D335,$D335:$D335)+COUNTIFS($D$2:D335,D335,$F$2:F335,F335)-1=1),X335,
IF(AND(F335="Peretoe teenus",H335&lt;[2]an!$M$37,S335="kahepoolne vajaduspõhine",U335&lt;[2]an!$M$37,RANK(D335,$D335:$D335)+COUNTIFS($D$2:D335,D335,$F$2:F335,F335)-1&gt;1),"",
IF(AND(F335="Peretoe teenus",H335&lt;[2]an!$M$37,S335="kahepoolne vajaduspõhine",U335&gt;=[2]an!$M$37,U335&lt;=[2]an!$M$38,RANK(D335,$D335:$D335)+COUNTIFS($D$2:D335,D335,$F$2:F335,F335)-1=1),
((EOMONTH(U335,0)-U335+1)*X335)/DAY(EOMONTH(U335,0))+(DAY(U335)-1)*100/DAY(EOMONTH(U335,0)),
IF(AND(F335="Peretoe teenus",H335&lt;[2]an!$M$37,S335="kahepoolne vajaduspõhine",U335&gt;=[2]an!$M$37,U335&lt;=[2]an!$M$38,RANK(D335,$D335:$D335)+COUNTIFS($D$2:D335,D335,$F$2:F335,F335)-1&gt;1),"",
IF(AND(F335="Peretoe teenus",H335&lt;[2]an!$M$37,S335="kahepoolne vajaduspõhine",U335&gt;[2]an!$M$38,RANK(D335,$D335:$D335)+COUNTIFS($D$2:D335,D335,$F$2:F335,F335)-1=1),X335,
IF(AND(F335="Peretoe teenus",H335&lt;[2]an!$M$37,S335="kahepoolne vajaduspõhine",U335&gt;[2]an!$M$38,RANK(D335,$D335:$D335)+COUNTIFS($D$2:D335,D335,$F$2:F335,F335)-1&gt;1),"",X335*W335)))))))))))))),"")</f>
        <v/>
      </c>
      <c r="Z335" s="18" t="str">
        <f t="shared" si="16"/>
        <v/>
      </c>
      <c r="AA335" s="19" t="str">
        <f>IFERROR(VLOOKUP(E335,[2]an!$A$3:$B$81,2,FALSE),"")</f>
        <v/>
      </c>
      <c r="AB335" s="19" t="str">
        <f>IFERROR(VLOOKUP(AA335,[2]an!$C$2:$D$16,2,FALSE),"")</f>
        <v/>
      </c>
      <c r="AC335" s="20"/>
      <c r="AD335" s="21" t="str">
        <f>IF(A335=[2]an!$F$36,VLOOKUP([2]an!$F$36,[2]an!$F$36:$H$36,3,FALSE),IF(A335=[2]an!$F$35,VLOOKUP([2]an!$F$35,[2]an!$F$35:$H$35,3,FALSE),IF(A335=[2]an!$F$33,VLOOKUP([2]an!$F$33,[2]an!$F$33:$H$33,3,FALSE),IF(A335=[2]an!$F$31,VLOOKUP([2]an!$F$31,[2]an!$F$31:$H$31,3,FALSE),""))))</f>
        <v/>
      </c>
    </row>
    <row r="336" spans="6:30" x14ac:dyDescent="0.2">
      <c r="F336" s="10"/>
      <c r="G336" s="8" t="str">
        <f t="shared" si="17"/>
        <v/>
      </c>
      <c r="H336" s="13"/>
      <c r="K336" s="13"/>
      <c r="L336" s="10"/>
      <c r="M336" s="10"/>
      <c r="S336" s="8" t="str">
        <f>IFERROR(VLOOKUP(D336,[1]peretoe_teenus!$A$2:$L$2000,5,FALSE),"")</f>
        <v/>
      </c>
      <c r="U336" s="13"/>
      <c r="V336" s="15" t="str" cm="1">
        <f t="array" ref="V336">IFERROR(IF(AND(F336="Tugigrupp",RANK(K336,$K336:$K336)+COUNTIFS($K$2:K336,K336,$L$2:L336,L336,$M$2:M336,M336,$I$2:I336,I336,$G$2:G336,G336,$F$2:F336,F336)-1=1),SUMPRODUCT(($F$2:$F$4154=F336)*($G$2:$G$4154=G336)*($K$2:$K$4154=K336)*($I$2:$I$4154=I336)*($L$2:$L$4154=L336)*($M$2:$M$4154=M336)),""),"")</f>
        <v/>
      </c>
      <c r="W336" s="15" t="str">
        <f t="shared" si="15"/>
        <v/>
      </c>
      <c r="X336" s="16" t="str">
        <f>IF(AND(A336=[2]an!$G$38,F336=[2]an!$E$40),[2]an!$G$40,IF(AND(A336=[2]an!$G$38,F336=[2]an!$E$41),[2]an!$G$41,IF(AND(A336=[2]an!$G$38,F336=[2]an!$E$39,H336&gt;=[2]an!$M$37),[2]an!$G$39,
IF(AND(A336=[2]an!$G$38,F336=[2]an!$E$39,H336&lt;[2]an!$M$37,S336="kahepoolne vajaduspõhine",U336=""),[2]an!$M$40,
IF(AND(A336=[2]an!$G$38,F336=[2]an!$E$39,H336&lt;[2]an!$M$37,S336="kahepoolne vajaduspõhine",U336&lt;&gt;""),[2]an!$G$39,
IF(AND(A336=[2]an!$G$38,F336=[2]an!$E$39,H336&lt;[2]an!$M$37,S336&lt;&gt;"kahepoolne vajaduspõhine"),[2]an!$G$39,
IF(AND(A336=[2]an!$G$38,F336=[2]an!$E$42),[2]an!$G$42,
IF(AND(A336=[2]an!$H$38,F336=[2]an!$E$40),[2]an!$H$40,IF(AND(A336=[2]an!$H$38,F336=[2]an!$E$41),[2]an!$H$41,IF(AND(A336=[2]an!$H$38,F336=[2]an!$E$39,H336&gt;=[2]an!$M$37),[2]an!$H$39,
IF(AND(A336=[2]an!$H$38,F336=[2]an!$E$39,H336&lt;[2]an!$M$37,S336="kahepoolne vajaduspõhine",U336=""),[2]an!$M$40,
IF(AND(A336=[2]an!$H$38,F336=[2]an!$E$39,H336&lt;[2]an!$M$37,S336="kahepoolne vajaduspõhine",U336&lt;&gt;""),[2]an!$H$39,
IF(AND(A336=[2]an!$H$38,F336=[2]an!$E$39,H336&lt;[2]an!$M$37,S336&lt;&gt;"kahepoolne vajaduspõhine"),[2]an!$H$39,
IF(AND(A336=[2]an!$H$38,F336=[2]an!$E$42),[2]an!$H$42,
IF(AND(A336=[2]an!$I$38,F336=[2]an!$E$40),[2]an!$I$40,IF(AND(A336=[2]an!$I$38,F336=[2]an!$E$41),[2]an!$I$41,IF(AND(A336=[2]an!$I$38,F336=[2]an!$E$39,H336&gt;=[2]an!$M$37),[2]an!$I$39,
IF(AND(A336=[2]an!$I$38,F336=[2]an!$E$39,H336&lt;[2]an!$M$37,S336="kahepoolne vajaduspõhine",U336=""),[2]an!$M$40,
IF(AND(A336=[2]an!$I$38,F336=[2]an!$E$39,H336&lt;[2]an!$M$37,S336="kahepoolne vajaduspõhine",U336&lt;&gt;""),[2]an!$I$39,
IF(AND(A336=[2]an!$I$38,F336=[2]an!$E$39,H336&lt;[2]an!$M$37,S336&lt;&gt;"kahepoolne vajaduspõhine"),[2]an!$I$39,
IF(AND(A336=[2]an!$I$38,F336=[2]an!$E$42),[2]an!$I$42,
IF(AND(A336=[2]an!$J$38,F336=[2]an!$E$40),[2]an!$J$40,IF(AND(A336=[2]an!$J$38,F336=[2]an!$E$41),[2]an!$J$41,IF(AND(A336=[2]an!$J$38,F336=[2]an!$E$39,H336&gt;=[2]an!$M$37),[2]an!$J$39,
IF(AND(A336=[2]an!$J$38,F336=[2]an!$E$39,H336&lt;[2]an!$M$37,S336="kahepoolne vajaduspõhine",U336=""),[2]an!$M$40,
IF(AND(A336=[2]an!$J$38,F336=[2]an!$E$39,H336&lt;[2]an!$M$37,S336="kahepoolne vajaduspõhine",U336&lt;&gt;""),[2]an!$J$39,
IF(AND(A336=[2]an!$J$38,F336=[2]an!$E$39,H336&lt;[2]an!$M$37,S336&lt;&gt;"kahepoolne vajaduspõhine"),[2]an!$J$39,
IF(AND(A336=[2]an!$J$38,F336=[2]an!$E$42),[2]an!$J$42,""))))))))))))))))))))))))))))</f>
        <v/>
      </c>
      <c r="Y336" s="17" t="str">
        <f>IFERROR(IF(F336="Tugigrupp",0,
IF(AND(F336="Peretoe teenus",H336&gt;=[2]an!$M$37,RANK(D336,$D336:$D336)+COUNTIFS($D$2:D336,D336,$F$2:F336,F336)-1&gt;1),"",
IF(AND(F336="Peretoe teenus",H336&gt;=[2]an!$M$37,RANK(D336,$D336:$D336)+COUNTIFS($D$2:D336,D336,$F$2:F336,F336)-1=1,MONTH(H336)=MONTH(K336)=TRUE,YEAR(H336)=YEAR(K336)=TRUE),((EOMONTH(H336,0)-H336+1)*X336)/DAY(EOMONTH(H336,0)),
IF(AND(F336="Peretoe teenus",H336&gt;=[2]an!$M$37,RANK(D336,$D336:$D336)+COUNTIFS($D$2:D336,D336,$F$2:F336,F336)-1=1),X336,
IF(AND(F336="Peretoe teenus",H336&lt;[2]an!$M$37,S336&lt;&gt;"kahepoolne vajaduspõhine",RANK(D336,$D336:$D336)+COUNTIFS($D$2:D336,D336,$F$2:F336,F336)-1=1),X336,
IF(AND(F336="Peretoe teenus",H336&lt;[2]an!$M$37,S336&lt;&gt;"kahepoolne vajaduspõhine",RANK(D336,$D336:$D336)+COUNTIFS($D$2:D336,D336,$F$2:F336,F336)-1&gt;1),"",
IF(AND(F336="Peretoe teenus",H336&lt;[2]an!$M$37,S336="kahepoolne vajaduspõhine",U336="",RANK(D336,$D336:$D336)+COUNTIFS($D$2:D336,D336,$F$2:F336,F336)-1=1),X336,
IF(AND(F336="Peretoe teenus",H336&lt;[2]an!$M$37,S336="kahepoolne vajaduspõhine",U336="",RANK(D336,$D336:$D336)+COUNTIFS($D$2:D336,D336,$F$2:F336,F336)-1&gt;1),"",
IF(AND(F336="Peretoe teenus",H336&lt;[2]an!$M$37,S336="kahepoolne vajaduspõhine",U336&lt;[2]an!$M$37,RANK(D336,$D336:$D336)+COUNTIFS($D$2:D336,D336,$F$2:F336,F336)-1=1),X336,
IF(AND(F336="Peretoe teenus",H336&lt;[2]an!$M$37,S336="kahepoolne vajaduspõhine",U336&lt;[2]an!$M$37,RANK(D336,$D336:$D336)+COUNTIFS($D$2:D336,D336,$F$2:F336,F336)-1&gt;1),"",
IF(AND(F336="Peretoe teenus",H336&lt;[2]an!$M$37,S336="kahepoolne vajaduspõhine",U336&gt;=[2]an!$M$37,U336&lt;=[2]an!$M$38,RANK(D336,$D336:$D336)+COUNTIFS($D$2:D336,D336,$F$2:F336,F336)-1=1),
((EOMONTH(U336,0)-U336+1)*X336)/DAY(EOMONTH(U336,0))+(DAY(U336)-1)*100/DAY(EOMONTH(U336,0)),
IF(AND(F336="Peretoe teenus",H336&lt;[2]an!$M$37,S336="kahepoolne vajaduspõhine",U336&gt;=[2]an!$M$37,U336&lt;=[2]an!$M$38,RANK(D336,$D336:$D336)+COUNTIFS($D$2:D336,D336,$F$2:F336,F336)-1&gt;1),"",
IF(AND(F336="Peretoe teenus",H336&lt;[2]an!$M$37,S336="kahepoolne vajaduspõhine",U336&gt;[2]an!$M$38,RANK(D336,$D336:$D336)+COUNTIFS($D$2:D336,D336,$F$2:F336,F336)-1=1),X336,
IF(AND(F336="Peretoe teenus",H336&lt;[2]an!$M$37,S336="kahepoolne vajaduspõhine",U336&gt;[2]an!$M$38,RANK(D336,$D336:$D336)+COUNTIFS($D$2:D336,D336,$F$2:F336,F336)-1&gt;1),"",X336*W336)))))))))))))),"")</f>
        <v/>
      </c>
      <c r="Z336" s="18" t="str">
        <f t="shared" si="16"/>
        <v/>
      </c>
      <c r="AA336" s="19" t="str">
        <f>IFERROR(VLOOKUP(E336,[2]an!$A$3:$B$81,2,FALSE),"")</f>
        <v/>
      </c>
      <c r="AB336" s="19" t="str">
        <f>IFERROR(VLOOKUP(AA336,[2]an!$C$2:$D$16,2,FALSE),"")</f>
        <v/>
      </c>
      <c r="AC336" s="20"/>
      <c r="AD336" s="21" t="str">
        <f>IF(A336=[2]an!$F$36,VLOOKUP([2]an!$F$36,[2]an!$F$36:$H$36,3,FALSE),IF(A336=[2]an!$F$35,VLOOKUP([2]an!$F$35,[2]an!$F$35:$H$35,3,FALSE),IF(A336=[2]an!$F$33,VLOOKUP([2]an!$F$33,[2]an!$F$33:$H$33,3,FALSE),IF(A336=[2]an!$F$31,VLOOKUP([2]an!$F$31,[2]an!$F$31:$H$31,3,FALSE),""))))</f>
        <v/>
      </c>
    </row>
    <row r="337" spans="6:30" x14ac:dyDescent="0.2">
      <c r="F337" s="10"/>
      <c r="G337" s="8" t="str">
        <f t="shared" si="17"/>
        <v/>
      </c>
      <c r="H337" s="13"/>
      <c r="K337" s="13"/>
      <c r="L337" s="10"/>
      <c r="M337" s="10"/>
      <c r="S337" s="8" t="str">
        <f>IFERROR(VLOOKUP(D337,[1]peretoe_teenus!$A$2:$L$2000,5,FALSE),"")</f>
        <v/>
      </c>
      <c r="U337" s="13"/>
      <c r="V337" s="15" t="str" cm="1">
        <f t="array" ref="V337">IFERROR(IF(AND(F337="Tugigrupp",RANK(K337,$K337:$K337)+COUNTIFS($K$2:K337,K337,$L$2:L337,L337,$M$2:M337,M337,$I$2:I337,I337,$G$2:G337,G337,$F$2:F337,F337)-1=1),SUMPRODUCT(($F$2:$F$4154=F337)*($G$2:$G$4154=G337)*($K$2:$K$4154=K337)*($I$2:$I$4154=I337)*($L$2:$L$4154=L337)*($M$2:$M$4154=M337)),""),"")</f>
        <v/>
      </c>
      <c r="W337" s="15" t="str">
        <f t="shared" si="15"/>
        <v/>
      </c>
      <c r="X337" s="16" t="str">
        <f>IF(AND(A337=[2]an!$G$38,F337=[2]an!$E$40),[2]an!$G$40,IF(AND(A337=[2]an!$G$38,F337=[2]an!$E$41),[2]an!$G$41,IF(AND(A337=[2]an!$G$38,F337=[2]an!$E$39,H337&gt;=[2]an!$M$37),[2]an!$G$39,
IF(AND(A337=[2]an!$G$38,F337=[2]an!$E$39,H337&lt;[2]an!$M$37,S337="kahepoolne vajaduspõhine",U337=""),[2]an!$M$40,
IF(AND(A337=[2]an!$G$38,F337=[2]an!$E$39,H337&lt;[2]an!$M$37,S337="kahepoolne vajaduspõhine",U337&lt;&gt;""),[2]an!$G$39,
IF(AND(A337=[2]an!$G$38,F337=[2]an!$E$39,H337&lt;[2]an!$M$37,S337&lt;&gt;"kahepoolne vajaduspõhine"),[2]an!$G$39,
IF(AND(A337=[2]an!$G$38,F337=[2]an!$E$42),[2]an!$G$42,
IF(AND(A337=[2]an!$H$38,F337=[2]an!$E$40),[2]an!$H$40,IF(AND(A337=[2]an!$H$38,F337=[2]an!$E$41),[2]an!$H$41,IF(AND(A337=[2]an!$H$38,F337=[2]an!$E$39,H337&gt;=[2]an!$M$37),[2]an!$H$39,
IF(AND(A337=[2]an!$H$38,F337=[2]an!$E$39,H337&lt;[2]an!$M$37,S337="kahepoolne vajaduspõhine",U337=""),[2]an!$M$40,
IF(AND(A337=[2]an!$H$38,F337=[2]an!$E$39,H337&lt;[2]an!$M$37,S337="kahepoolne vajaduspõhine",U337&lt;&gt;""),[2]an!$H$39,
IF(AND(A337=[2]an!$H$38,F337=[2]an!$E$39,H337&lt;[2]an!$M$37,S337&lt;&gt;"kahepoolne vajaduspõhine"),[2]an!$H$39,
IF(AND(A337=[2]an!$H$38,F337=[2]an!$E$42),[2]an!$H$42,
IF(AND(A337=[2]an!$I$38,F337=[2]an!$E$40),[2]an!$I$40,IF(AND(A337=[2]an!$I$38,F337=[2]an!$E$41),[2]an!$I$41,IF(AND(A337=[2]an!$I$38,F337=[2]an!$E$39,H337&gt;=[2]an!$M$37),[2]an!$I$39,
IF(AND(A337=[2]an!$I$38,F337=[2]an!$E$39,H337&lt;[2]an!$M$37,S337="kahepoolne vajaduspõhine",U337=""),[2]an!$M$40,
IF(AND(A337=[2]an!$I$38,F337=[2]an!$E$39,H337&lt;[2]an!$M$37,S337="kahepoolne vajaduspõhine",U337&lt;&gt;""),[2]an!$I$39,
IF(AND(A337=[2]an!$I$38,F337=[2]an!$E$39,H337&lt;[2]an!$M$37,S337&lt;&gt;"kahepoolne vajaduspõhine"),[2]an!$I$39,
IF(AND(A337=[2]an!$I$38,F337=[2]an!$E$42),[2]an!$I$42,
IF(AND(A337=[2]an!$J$38,F337=[2]an!$E$40),[2]an!$J$40,IF(AND(A337=[2]an!$J$38,F337=[2]an!$E$41),[2]an!$J$41,IF(AND(A337=[2]an!$J$38,F337=[2]an!$E$39,H337&gt;=[2]an!$M$37),[2]an!$J$39,
IF(AND(A337=[2]an!$J$38,F337=[2]an!$E$39,H337&lt;[2]an!$M$37,S337="kahepoolne vajaduspõhine",U337=""),[2]an!$M$40,
IF(AND(A337=[2]an!$J$38,F337=[2]an!$E$39,H337&lt;[2]an!$M$37,S337="kahepoolne vajaduspõhine",U337&lt;&gt;""),[2]an!$J$39,
IF(AND(A337=[2]an!$J$38,F337=[2]an!$E$39,H337&lt;[2]an!$M$37,S337&lt;&gt;"kahepoolne vajaduspõhine"),[2]an!$J$39,
IF(AND(A337=[2]an!$J$38,F337=[2]an!$E$42),[2]an!$J$42,""))))))))))))))))))))))))))))</f>
        <v/>
      </c>
      <c r="Y337" s="17" t="str">
        <f>IFERROR(IF(F337="Tugigrupp",0,
IF(AND(F337="Peretoe teenus",H337&gt;=[2]an!$M$37,RANK(D337,$D337:$D337)+COUNTIFS($D$2:D337,D337,$F$2:F337,F337)-1&gt;1),"",
IF(AND(F337="Peretoe teenus",H337&gt;=[2]an!$M$37,RANK(D337,$D337:$D337)+COUNTIFS($D$2:D337,D337,$F$2:F337,F337)-1=1,MONTH(H337)=MONTH(K337)=TRUE,YEAR(H337)=YEAR(K337)=TRUE),((EOMONTH(H337,0)-H337+1)*X337)/DAY(EOMONTH(H337,0)),
IF(AND(F337="Peretoe teenus",H337&gt;=[2]an!$M$37,RANK(D337,$D337:$D337)+COUNTIFS($D$2:D337,D337,$F$2:F337,F337)-1=1),X337,
IF(AND(F337="Peretoe teenus",H337&lt;[2]an!$M$37,S337&lt;&gt;"kahepoolne vajaduspõhine",RANK(D337,$D337:$D337)+COUNTIFS($D$2:D337,D337,$F$2:F337,F337)-1=1),X337,
IF(AND(F337="Peretoe teenus",H337&lt;[2]an!$M$37,S337&lt;&gt;"kahepoolne vajaduspõhine",RANK(D337,$D337:$D337)+COUNTIFS($D$2:D337,D337,$F$2:F337,F337)-1&gt;1),"",
IF(AND(F337="Peretoe teenus",H337&lt;[2]an!$M$37,S337="kahepoolne vajaduspõhine",U337="",RANK(D337,$D337:$D337)+COUNTIFS($D$2:D337,D337,$F$2:F337,F337)-1=1),X337,
IF(AND(F337="Peretoe teenus",H337&lt;[2]an!$M$37,S337="kahepoolne vajaduspõhine",U337="",RANK(D337,$D337:$D337)+COUNTIFS($D$2:D337,D337,$F$2:F337,F337)-1&gt;1),"",
IF(AND(F337="Peretoe teenus",H337&lt;[2]an!$M$37,S337="kahepoolne vajaduspõhine",U337&lt;[2]an!$M$37,RANK(D337,$D337:$D337)+COUNTIFS($D$2:D337,D337,$F$2:F337,F337)-1=1),X337,
IF(AND(F337="Peretoe teenus",H337&lt;[2]an!$M$37,S337="kahepoolne vajaduspõhine",U337&lt;[2]an!$M$37,RANK(D337,$D337:$D337)+COUNTIFS($D$2:D337,D337,$F$2:F337,F337)-1&gt;1),"",
IF(AND(F337="Peretoe teenus",H337&lt;[2]an!$M$37,S337="kahepoolne vajaduspõhine",U337&gt;=[2]an!$M$37,U337&lt;=[2]an!$M$38,RANK(D337,$D337:$D337)+COUNTIFS($D$2:D337,D337,$F$2:F337,F337)-1=1),
((EOMONTH(U337,0)-U337+1)*X337)/DAY(EOMONTH(U337,0))+(DAY(U337)-1)*100/DAY(EOMONTH(U337,0)),
IF(AND(F337="Peretoe teenus",H337&lt;[2]an!$M$37,S337="kahepoolne vajaduspõhine",U337&gt;=[2]an!$M$37,U337&lt;=[2]an!$M$38,RANK(D337,$D337:$D337)+COUNTIFS($D$2:D337,D337,$F$2:F337,F337)-1&gt;1),"",
IF(AND(F337="Peretoe teenus",H337&lt;[2]an!$M$37,S337="kahepoolne vajaduspõhine",U337&gt;[2]an!$M$38,RANK(D337,$D337:$D337)+COUNTIFS($D$2:D337,D337,$F$2:F337,F337)-1=1),X337,
IF(AND(F337="Peretoe teenus",H337&lt;[2]an!$M$37,S337="kahepoolne vajaduspõhine",U337&gt;[2]an!$M$38,RANK(D337,$D337:$D337)+COUNTIFS($D$2:D337,D337,$F$2:F337,F337)-1&gt;1),"",X337*W337)))))))))))))),"")</f>
        <v/>
      </c>
      <c r="Z337" s="18" t="str">
        <f t="shared" si="16"/>
        <v/>
      </c>
      <c r="AA337" s="19" t="str">
        <f>IFERROR(VLOOKUP(E337,[2]an!$A$3:$B$81,2,FALSE),"")</f>
        <v/>
      </c>
      <c r="AB337" s="19" t="str">
        <f>IFERROR(VLOOKUP(AA337,[2]an!$C$2:$D$16,2,FALSE),"")</f>
        <v/>
      </c>
      <c r="AC337" s="20"/>
      <c r="AD337" s="21" t="str">
        <f>IF(A337=[2]an!$F$36,VLOOKUP([2]an!$F$36,[2]an!$F$36:$H$36,3,FALSE),IF(A337=[2]an!$F$35,VLOOKUP([2]an!$F$35,[2]an!$F$35:$H$35,3,FALSE),IF(A337=[2]an!$F$33,VLOOKUP([2]an!$F$33,[2]an!$F$33:$H$33,3,FALSE),IF(A337=[2]an!$F$31,VLOOKUP([2]an!$F$31,[2]an!$F$31:$H$31,3,FALSE),""))))</f>
        <v/>
      </c>
    </row>
    <row r="338" spans="6:30" x14ac:dyDescent="0.2">
      <c r="F338" s="10"/>
      <c r="G338" s="8" t="str">
        <f t="shared" si="17"/>
        <v/>
      </c>
      <c r="H338" s="13"/>
      <c r="K338" s="13"/>
      <c r="L338" s="10"/>
      <c r="M338" s="10"/>
      <c r="S338" s="8" t="str">
        <f>IFERROR(VLOOKUP(D338,[1]peretoe_teenus!$A$2:$L$2000,5,FALSE),"")</f>
        <v/>
      </c>
      <c r="U338" s="13"/>
      <c r="V338" s="15" t="str" cm="1">
        <f t="array" ref="V338">IFERROR(IF(AND(F338="Tugigrupp",RANK(K338,$K338:$K338)+COUNTIFS($K$2:K338,K338,$L$2:L338,L338,$M$2:M338,M338,$I$2:I338,I338,$G$2:G338,G338,$F$2:F338,F338)-1=1),SUMPRODUCT(($F$2:$F$4154=F338)*($G$2:$G$4154=G338)*($K$2:$K$4154=K338)*($I$2:$I$4154=I338)*($L$2:$L$4154=L338)*($M$2:$M$4154=M338)),""),"")</f>
        <v/>
      </c>
      <c r="W338" s="15" t="str">
        <f t="shared" si="15"/>
        <v/>
      </c>
      <c r="X338" s="16" t="str">
        <f>IF(AND(A338=[2]an!$G$38,F338=[2]an!$E$40),[2]an!$G$40,IF(AND(A338=[2]an!$G$38,F338=[2]an!$E$41),[2]an!$G$41,IF(AND(A338=[2]an!$G$38,F338=[2]an!$E$39,H338&gt;=[2]an!$M$37),[2]an!$G$39,
IF(AND(A338=[2]an!$G$38,F338=[2]an!$E$39,H338&lt;[2]an!$M$37,S338="kahepoolne vajaduspõhine",U338=""),[2]an!$M$40,
IF(AND(A338=[2]an!$G$38,F338=[2]an!$E$39,H338&lt;[2]an!$M$37,S338="kahepoolne vajaduspõhine",U338&lt;&gt;""),[2]an!$G$39,
IF(AND(A338=[2]an!$G$38,F338=[2]an!$E$39,H338&lt;[2]an!$M$37,S338&lt;&gt;"kahepoolne vajaduspõhine"),[2]an!$G$39,
IF(AND(A338=[2]an!$G$38,F338=[2]an!$E$42),[2]an!$G$42,
IF(AND(A338=[2]an!$H$38,F338=[2]an!$E$40),[2]an!$H$40,IF(AND(A338=[2]an!$H$38,F338=[2]an!$E$41),[2]an!$H$41,IF(AND(A338=[2]an!$H$38,F338=[2]an!$E$39,H338&gt;=[2]an!$M$37),[2]an!$H$39,
IF(AND(A338=[2]an!$H$38,F338=[2]an!$E$39,H338&lt;[2]an!$M$37,S338="kahepoolne vajaduspõhine",U338=""),[2]an!$M$40,
IF(AND(A338=[2]an!$H$38,F338=[2]an!$E$39,H338&lt;[2]an!$M$37,S338="kahepoolne vajaduspõhine",U338&lt;&gt;""),[2]an!$H$39,
IF(AND(A338=[2]an!$H$38,F338=[2]an!$E$39,H338&lt;[2]an!$M$37,S338&lt;&gt;"kahepoolne vajaduspõhine"),[2]an!$H$39,
IF(AND(A338=[2]an!$H$38,F338=[2]an!$E$42),[2]an!$H$42,
IF(AND(A338=[2]an!$I$38,F338=[2]an!$E$40),[2]an!$I$40,IF(AND(A338=[2]an!$I$38,F338=[2]an!$E$41),[2]an!$I$41,IF(AND(A338=[2]an!$I$38,F338=[2]an!$E$39,H338&gt;=[2]an!$M$37),[2]an!$I$39,
IF(AND(A338=[2]an!$I$38,F338=[2]an!$E$39,H338&lt;[2]an!$M$37,S338="kahepoolne vajaduspõhine",U338=""),[2]an!$M$40,
IF(AND(A338=[2]an!$I$38,F338=[2]an!$E$39,H338&lt;[2]an!$M$37,S338="kahepoolne vajaduspõhine",U338&lt;&gt;""),[2]an!$I$39,
IF(AND(A338=[2]an!$I$38,F338=[2]an!$E$39,H338&lt;[2]an!$M$37,S338&lt;&gt;"kahepoolne vajaduspõhine"),[2]an!$I$39,
IF(AND(A338=[2]an!$I$38,F338=[2]an!$E$42),[2]an!$I$42,
IF(AND(A338=[2]an!$J$38,F338=[2]an!$E$40),[2]an!$J$40,IF(AND(A338=[2]an!$J$38,F338=[2]an!$E$41),[2]an!$J$41,IF(AND(A338=[2]an!$J$38,F338=[2]an!$E$39,H338&gt;=[2]an!$M$37),[2]an!$J$39,
IF(AND(A338=[2]an!$J$38,F338=[2]an!$E$39,H338&lt;[2]an!$M$37,S338="kahepoolne vajaduspõhine",U338=""),[2]an!$M$40,
IF(AND(A338=[2]an!$J$38,F338=[2]an!$E$39,H338&lt;[2]an!$M$37,S338="kahepoolne vajaduspõhine",U338&lt;&gt;""),[2]an!$J$39,
IF(AND(A338=[2]an!$J$38,F338=[2]an!$E$39,H338&lt;[2]an!$M$37,S338&lt;&gt;"kahepoolne vajaduspõhine"),[2]an!$J$39,
IF(AND(A338=[2]an!$J$38,F338=[2]an!$E$42),[2]an!$J$42,""))))))))))))))))))))))))))))</f>
        <v/>
      </c>
      <c r="Y338" s="17" t="str">
        <f>IFERROR(IF(F338="Tugigrupp",0,
IF(AND(F338="Peretoe teenus",H338&gt;=[2]an!$M$37,RANK(D338,$D338:$D338)+COUNTIFS($D$2:D338,D338,$F$2:F338,F338)-1&gt;1),"",
IF(AND(F338="Peretoe teenus",H338&gt;=[2]an!$M$37,RANK(D338,$D338:$D338)+COUNTIFS($D$2:D338,D338,$F$2:F338,F338)-1=1,MONTH(H338)=MONTH(K338)=TRUE,YEAR(H338)=YEAR(K338)=TRUE),((EOMONTH(H338,0)-H338+1)*X338)/DAY(EOMONTH(H338,0)),
IF(AND(F338="Peretoe teenus",H338&gt;=[2]an!$M$37,RANK(D338,$D338:$D338)+COUNTIFS($D$2:D338,D338,$F$2:F338,F338)-1=1),X338,
IF(AND(F338="Peretoe teenus",H338&lt;[2]an!$M$37,S338&lt;&gt;"kahepoolne vajaduspõhine",RANK(D338,$D338:$D338)+COUNTIFS($D$2:D338,D338,$F$2:F338,F338)-1=1),X338,
IF(AND(F338="Peretoe teenus",H338&lt;[2]an!$M$37,S338&lt;&gt;"kahepoolne vajaduspõhine",RANK(D338,$D338:$D338)+COUNTIFS($D$2:D338,D338,$F$2:F338,F338)-1&gt;1),"",
IF(AND(F338="Peretoe teenus",H338&lt;[2]an!$M$37,S338="kahepoolne vajaduspõhine",U338="",RANK(D338,$D338:$D338)+COUNTIFS($D$2:D338,D338,$F$2:F338,F338)-1=1),X338,
IF(AND(F338="Peretoe teenus",H338&lt;[2]an!$M$37,S338="kahepoolne vajaduspõhine",U338="",RANK(D338,$D338:$D338)+COUNTIFS($D$2:D338,D338,$F$2:F338,F338)-1&gt;1),"",
IF(AND(F338="Peretoe teenus",H338&lt;[2]an!$M$37,S338="kahepoolne vajaduspõhine",U338&lt;[2]an!$M$37,RANK(D338,$D338:$D338)+COUNTIFS($D$2:D338,D338,$F$2:F338,F338)-1=1),X338,
IF(AND(F338="Peretoe teenus",H338&lt;[2]an!$M$37,S338="kahepoolne vajaduspõhine",U338&lt;[2]an!$M$37,RANK(D338,$D338:$D338)+COUNTIFS($D$2:D338,D338,$F$2:F338,F338)-1&gt;1),"",
IF(AND(F338="Peretoe teenus",H338&lt;[2]an!$M$37,S338="kahepoolne vajaduspõhine",U338&gt;=[2]an!$M$37,U338&lt;=[2]an!$M$38,RANK(D338,$D338:$D338)+COUNTIFS($D$2:D338,D338,$F$2:F338,F338)-1=1),
((EOMONTH(U338,0)-U338+1)*X338)/DAY(EOMONTH(U338,0))+(DAY(U338)-1)*100/DAY(EOMONTH(U338,0)),
IF(AND(F338="Peretoe teenus",H338&lt;[2]an!$M$37,S338="kahepoolne vajaduspõhine",U338&gt;=[2]an!$M$37,U338&lt;=[2]an!$M$38,RANK(D338,$D338:$D338)+COUNTIFS($D$2:D338,D338,$F$2:F338,F338)-1&gt;1),"",
IF(AND(F338="Peretoe teenus",H338&lt;[2]an!$M$37,S338="kahepoolne vajaduspõhine",U338&gt;[2]an!$M$38,RANK(D338,$D338:$D338)+COUNTIFS($D$2:D338,D338,$F$2:F338,F338)-1=1),X338,
IF(AND(F338="Peretoe teenus",H338&lt;[2]an!$M$37,S338="kahepoolne vajaduspõhine",U338&gt;[2]an!$M$38,RANK(D338,$D338:$D338)+COUNTIFS($D$2:D338,D338,$F$2:F338,F338)-1&gt;1),"",X338*W338)))))))))))))),"")</f>
        <v/>
      </c>
      <c r="Z338" s="18" t="str">
        <f t="shared" si="16"/>
        <v/>
      </c>
      <c r="AA338" s="19" t="str">
        <f>IFERROR(VLOOKUP(E338,[2]an!$A$3:$B$81,2,FALSE),"")</f>
        <v/>
      </c>
      <c r="AB338" s="19" t="str">
        <f>IFERROR(VLOOKUP(AA338,[2]an!$C$2:$D$16,2,FALSE),"")</f>
        <v/>
      </c>
      <c r="AC338" s="20"/>
      <c r="AD338" s="21" t="str">
        <f>IF(A338=[2]an!$F$36,VLOOKUP([2]an!$F$36,[2]an!$F$36:$H$36,3,FALSE),IF(A338=[2]an!$F$35,VLOOKUP([2]an!$F$35,[2]an!$F$35:$H$35,3,FALSE),IF(A338=[2]an!$F$33,VLOOKUP([2]an!$F$33,[2]an!$F$33:$H$33,3,FALSE),IF(A338=[2]an!$F$31,VLOOKUP([2]an!$F$31,[2]an!$F$31:$H$31,3,FALSE),""))))</f>
        <v/>
      </c>
    </row>
    <row r="339" spans="6:30" x14ac:dyDescent="0.2">
      <c r="F339" s="10"/>
      <c r="G339" s="8" t="str">
        <f t="shared" si="17"/>
        <v/>
      </c>
      <c r="H339" s="13"/>
      <c r="K339" s="13"/>
      <c r="L339" s="10"/>
      <c r="M339" s="10"/>
      <c r="S339" s="8" t="str">
        <f>IFERROR(VLOOKUP(D339,[1]peretoe_teenus!$A$2:$L$2000,5,FALSE),"")</f>
        <v/>
      </c>
      <c r="U339" s="13"/>
      <c r="V339" s="15" t="str" cm="1">
        <f t="array" ref="V339">IFERROR(IF(AND(F339="Tugigrupp",RANK(K339,$K339:$K339)+COUNTIFS($K$2:K339,K339,$L$2:L339,L339,$M$2:M339,M339,$I$2:I339,I339,$G$2:G339,G339,$F$2:F339,F339)-1=1),SUMPRODUCT(($F$2:$F$4154=F339)*($G$2:$G$4154=G339)*($K$2:$K$4154=K339)*($I$2:$I$4154=I339)*($L$2:$L$4154=L339)*($M$2:$M$4154=M339)),""),"")</f>
        <v/>
      </c>
      <c r="W339" s="15" t="str">
        <f t="shared" si="15"/>
        <v/>
      </c>
      <c r="X339" s="16" t="str">
        <f>IF(AND(A339=[2]an!$G$38,F339=[2]an!$E$40),[2]an!$G$40,IF(AND(A339=[2]an!$G$38,F339=[2]an!$E$41),[2]an!$G$41,IF(AND(A339=[2]an!$G$38,F339=[2]an!$E$39,H339&gt;=[2]an!$M$37),[2]an!$G$39,
IF(AND(A339=[2]an!$G$38,F339=[2]an!$E$39,H339&lt;[2]an!$M$37,S339="kahepoolne vajaduspõhine",U339=""),[2]an!$M$40,
IF(AND(A339=[2]an!$G$38,F339=[2]an!$E$39,H339&lt;[2]an!$M$37,S339="kahepoolne vajaduspõhine",U339&lt;&gt;""),[2]an!$G$39,
IF(AND(A339=[2]an!$G$38,F339=[2]an!$E$39,H339&lt;[2]an!$M$37,S339&lt;&gt;"kahepoolne vajaduspõhine"),[2]an!$G$39,
IF(AND(A339=[2]an!$G$38,F339=[2]an!$E$42),[2]an!$G$42,
IF(AND(A339=[2]an!$H$38,F339=[2]an!$E$40),[2]an!$H$40,IF(AND(A339=[2]an!$H$38,F339=[2]an!$E$41),[2]an!$H$41,IF(AND(A339=[2]an!$H$38,F339=[2]an!$E$39,H339&gt;=[2]an!$M$37),[2]an!$H$39,
IF(AND(A339=[2]an!$H$38,F339=[2]an!$E$39,H339&lt;[2]an!$M$37,S339="kahepoolne vajaduspõhine",U339=""),[2]an!$M$40,
IF(AND(A339=[2]an!$H$38,F339=[2]an!$E$39,H339&lt;[2]an!$M$37,S339="kahepoolne vajaduspõhine",U339&lt;&gt;""),[2]an!$H$39,
IF(AND(A339=[2]an!$H$38,F339=[2]an!$E$39,H339&lt;[2]an!$M$37,S339&lt;&gt;"kahepoolne vajaduspõhine"),[2]an!$H$39,
IF(AND(A339=[2]an!$H$38,F339=[2]an!$E$42),[2]an!$H$42,
IF(AND(A339=[2]an!$I$38,F339=[2]an!$E$40),[2]an!$I$40,IF(AND(A339=[2]an!$I$38,F339=[2]an!$E$41),[2]an!$I$41,IF(AND(A339=[2]an!$I$38,F339=[2]an!$E$39,H339&gt;=[2]an!$M$37),[2]an!$I$39,
IF(AND(A339=[2]an!$I$38,F339=[2]an!$E$39,H339&lt;[2]an!$M$37,S339="kahepoolne vajaduspõhine",U339=""),[2]an!$M$40,
IF(AND(A339=[2]an!$I$38,F339=[2]an!$E$39,H339&lt;[2]an!$M$37,S339="kahepoolne vajaduspõhine",U339&lt;&gt;""),[2]an!$I$39,
IF(AND(A339=[2]an!$I$38,F339=[2]an!$E$39,H339&lt;[2]an!$M$37,S339&lt;&gt;"kahepoolne vajaduspõhine"),[2]an!$I$39,
IF(AND(A339=[2]an!$I$38,F339=[2]an!$E$42),[2]an!$I$42,
IF(AND(A339=[2]an!$J$38,F339=[2]an!$E$40),[2]an!$J$40,IF(AND(A339=[2]an!$J$38,F339=[2]an!$E$41),[2]an!$J$41,IF(AND(A339=[2]an!$J$38,F339=[2]an!$E$39,H339&gt;=[2]an!$M$37),[2]an!$J$39,
IF(AND(A339=[2]an!$J$38,F339=[2]an!$E$39,H339&lt;[2]an!$M$37,S339="kahepoolne vajaduspõhine",U339=""),[2]an!$M$40,
IF(AND(A339=[2]an!$J$38,F339=[2]an!$E$39,H339&lt;[2]an!$M$37,S339="kahepoolne vajaduspõhine",U339&lt;&gt;""),[2]an!$J$39,
IF(AND(A339=[2]an!$J$38,F339=[2]an!$E$39,H339&lt;[2]an!$M$37,S339&lt;&gt;"kahepoolne vajaduspõhine"),[2]an!$J$39,
IF(AND(A339=[2]an!$J$38,F339=[2]an!$E$42),[2]an!$J$42,""))))))))))))))))))))))))))))</f>
        <v/>
      </c>
      <c r="Y339" s="17" t="str">
        <f>IFERROR(IF(F339="Tugigrupp",0,
IF(AND(F339="Peretoe teenus",H339&gt;=[2]an!$M$37,RANK(D339,$D339:$D339)+COUNTIFS($D$2:D339,D339,$F$2:F339,F339)-1&gt;1),"",
IF(AND(F339="Peretoe teenus",H339&gt;=[2]an!$M$37,RANK(D339,$D339:$D339)+COUNTIFS($D$2:D339,D339,$F$2:F339,F339)-1=1,MONTH(H339)=MONTH(K339)=TRUE,YEAR(H339)=YEAR(K339)=TRUE),((EOMONTH(H339,0)-H339+1)*X339)/DAY(EOMONTH(H339,0)),
IF(AND(F339="Peretoe teenus",H339&gt;=[2]an!$M$37,RANK(D339,$D339:$D339)+COUNTIFS($D$2:D339,D339,$F$2:F339,F339)-1=1),X339,
IF(AND(F339="Peretoe teenus",H339&lt;[2]an!$M$37,S339&lt;&gt;"kahepoolne vajaduspõhine",RANK(D339,$D339:$D339)+COUNTIFS($D$2:D339,D339,$F$2:F339,F339)-1=1),X339,
IF(AND(F339="Peretoe teenus",H339&lt;[2]an!$M$37,S339&lt;&gt;"kahepoolne vajaduspõhine",RANK(D339,$D339:$D339)+COUNTIFS($D$2:D339,D339,$F$2:F339,F339)-1&gt;1),"",
IF(AND(F339="Peretoe teenus",H339&lt;[2]an!$M$37,S339="kahepoolne vajaduspõhine",U339="",RANK(D339,$D339:$D339)+COUNTIFS($D$2:D339,D339,$F$2:F339,F339)-1=1),X339,
IF(AND(F339="Peretoe teenus",H339&lt;[2]an!$M$37,S339="kahepoolne vajaduspõhine",U339="",RANK(D339,$D339:$D339)+COUNTIFS($D$2:D339,D339,$F$2:F339,F339)-1&gt;1),"",
IF(AND(F339="Peretoe teenus",H339&lt;[2]an!$M$37,S339="kahepoolne vajaduspõhine",U339&lt;[2]an!$M$37,RANK(D339,$D339:$D339)+COUNTIFS($D$2:D339,D339,$F$2:F339,F339)-1=1),X339,
IF(AND(F339="Peretoe teenus",H339&lt;[2]an!$M$37,S339="kahepoolne vajaduspõhine",U339&lt;[2]an!$M$37,RANK(D339,$D339:$D339)+COUNTIFS($D$2:D339,D339,$F$2:F339,F339)-1&gt;1),"",
IF(AND(F339="Peretoe teenus",H339&lt;[2]an!$M$37,S339="kahepoolne vajaduspõhine",U339&gt;=[2]an!$M$37,U339&lt;=[2]an!$M$38,RANK(D339,$D339:$D339)+COUNTIFS($D$2:D339,D339,$F$2:F339,F339)-1=1),
((EOMONTH(U339,0)-U339+1)*X339)/DAY(EOMONTH(U339,0))+(DAY(U339)-1)*100/DAY(EOMONTH(U339,0)),
IF(AND(F339="Peretoe teenus",H339&lt;[2]an!$M$37,S339="kahepoolne vajaduspõhine",U339&gt;=[2]an!$M$37,U339&lt;=[2]an!$M$38,RANK(D339,$D339:$D339)+COUNTIFS($D$2:D339,D339,$F$2:F339,F339)-1&gt;1),"",
IF(AND(F339="Peretoe teenus",H339&lt;[2]an!$M$37,S339="kahepoolne vajaduspõhine",U339&gt;[2]an!$M$38,RANK(D339,$D339:$D339)+COUNTIFS($D$2:D339,D339,$F$2:F339,F339)-1=1),X339,
IF(AND(F339="Peretoe teenus",H339&lt;[2]an!$M$37,S339="kahepoolne vajaduspõhine",U339&gt;[2]an!$M$38,RANK(D339,$D339:$D339)+COUNTIFS($D$2:D339,D339,$F$2:F339,F339)-1&gt;1),"",X339*W339)))))))))))))),"")</f>
        <v/>
      </c>
      <c r="Z339" s="18" t="str">
        <f t="shared" si="16"/>
        <v/>
      </c>
      <c r="AA339" s="19" t="str">
        <f>IFERROR(VLOOKUP(E339,[2]an!$A$3:$B$81,2,FALSE),"")</f>
        <v/>
      </c>
      <c r="AB339" s="19" t="str">
        <f>IFERROR(VLOOKUP(AA339,[2]an!$C$2:$D$16,2,FALSE),"")</f>
        <v/>
      </c>
      <c r="AC339" s="20"/>
      <c r="AD339" s="21" t="str">
        <f>IF(A339=[2]an!$F$36,VLOOKUP([2]an!$F$36,[2]an!$F$36:$H$36,3,FALSE),IF(A339=[2]an!$F$35,VLOOKUP([2]an!$F$35,[2]an!$F$35:$H$35,3,FALSE),IF(A339=[2]an!$F$33,VLOOKUP([2]an!$F$33,[2]an!$F$33:$H$33,3,FALSE),IF(A339=[2]an!$F$31,VLOOKUP([2]an!$F$31,[2]an!$F$31:$H$31,3,FALSE),""))))</f>
        <v/>
      </c>
    </row>
    <row r="340" spans="6:30" x14ac:dyDescent="0.2">
      <c r="F340" s="10"/>
      <c r="G340" s="8" t="str">
        <f t="shared" si="17"/>
        <v/>
      </c>
      <c r="H340" s="13"/>
      <c r="K340" s="13"/>
      <c r="L340" s="10"/>
      <c r="M340" s="10"/>
      <c r="S340" s="8" t="str">
        <f>IFERROR(VLOOKUP(D340,[1]peretoe_teenus!$A$2:$L$2000,5,FALSE),"")</f>
        <v/>
      </c>
      <c r="U340" s="13"/>
      <c r="V340" s="15" t="str" cm="1">
        <f t="array" ref="V340">IFERROR(IF(AND(F340="Tugigrupp",RANK(K340,$K340:$K340)+COUNTIFS($K$2:K340,K340,$L$2:L340,L340,$M$2:M340,M340,$I$2:I340,I340,$G$2:G340,G340,$F$2:F340,F340)-1=1),SUMPRODUCT(($F$2:$F$4154=F340)*($G$2:$G$4154=G340)*($K$2:$K$4154=K340)*($I$2:$I$4154=I340)*($L$2:$L$4154=L340)*($M$2:$M$4154=M340)),""),"")</f>
        <v/>
      </c>
      <c r="W340" s="15" t="str">
        <f t="shared" si="15"/>
        <v/>
      </c>
      <c r="X340" s="16" t="str">
        <f>IF(AND(A340=[2]an!$G$38,F340=[2]an!$E$40),[2]an!$G$40,IF(AND(A340=[2]an!$G$38,F340=[2]an!$E$41),[2]an!$G$41,IF(AND(A340=[2]an!$G$38,F340=[2]an!$E$39,H340&gt;=[2]an!$M$37),[2]an!$G$39,
IF(AND(A340=[2]an!$G$38,F340=[2]an!$E$39,H340&lt;[2]an!$M$37,S340="kahepoolne vajaduspõhine",U340=""),[2]an!$M$40,
IF(AND(A340=[2]an!$G$38,F340=[2]an!$E$39,H340&lt;[2]an!$M$37,S340="kahepoolne vajaduspõhine",U340&lt;&gt;""),[2]an!$G$39,
IF(AND(A340=[2]an!$G$38,F340=[2]an!$E$39,H340&lt;[2]an!$M$37,S340&lt;&gt;"kahepoolne vajaduspõhine"),[2]an!$G$39,
IF(AND(A340=[2]an!$G$38,F340=[2]an!$E$42),[2]an!$G$42,
IF(AND(A340=[2]an!$H$38,F340=[2]an!$E$40),[2]an!$H$40,IF(AND(A340=[2]an!$H$38,F340=[2]an!$E$41),[2]an!$H$41,IF(AND(A340=[2]an!$H$38,F340=[2]an!$E$39,H340&gt;=[2]an!$M$37),[2]an!$H$39,
IF(AND(A340=[2]an!$H$38,F340=[2]an!$E$39,H340&lt;[2]an!$M$37,S340="kahepoolne vajaduspõhine",U340=""),[2]an!$M$40,
IF(AND(A340=[2]an!$H$38,F340=[2]an!$E$39,H340&lt;[2]an!$M$37,S340="kahepoolne vajaduspõhine",U340&lt;&gt;""),[2]an!$H$39,
IF(AND(A340=[2]an!$H$38,F340=[2]an!$E$39,H340&lt;[2]an!$M$37,S340&lt;&gt;"kahepoolne vajaduspõhine"),[2]an!$H$39,
IF(AND(A340=[2]an!$H$38,F340=[2]an!$E$42),[2]an!$H$42,
IF(AND(A340=[2]an!$I$38,F340=[2]an!$E$40),[2]an!$I$40,IF(AND(A340=[2]an!$I$38,F340=[2]an!$E$41),[2]an!$I$41,IF(AND(A340=[2]an!$I$38,F340=[2]an!$E$39,H340&gt;=[2]an!$M$37),[2]an!$I$39,
IF(AND(A340=[2]an!$I$38,F340=[2]an!$E$39,H340&lt;[2]an!$M$37,S340="kahepoolne vajaduspõhine",U340=""),[2]an!$M$40,
IF(AND(A340=[2]an!$I$38,F340=[2]an!$E$39,H340&lt;[2]an!$M$37,S340="kahepoolne vajaduspõhine",U340&lt;&gt;""),[2]an!$I$39,
IF(AND(A340=[2]an!$I$38,F340=[2]an!$E$39,H340&lt;[2]an!$M$37,S340&lt;&gt;"kahepoolne vajaduspõhine"),[2]an!$I$39,
IF(AND(A340=[2]an!$I$38,F340=[2]an!$E$42),[2]an!$I$42,
IF(AND(A340=[2]an!$J$38,F340=[2]an!$E$40),[2]an!$J$40,IF(AND(A340=[2]an!$J$38,F340=[2]an!$E$41),[2]an!$J$41,IF(AND(A340=[2]an!$J$38,F340=[2]an!$E$39,H340&gt;=[2]an!$M$37),[2]an!$J$39,
IF(AND(A340=[2]an!$J$38,F340=[2]an!$E$39,H340&lt;[2]an!$M$37,S340="kahepoolne vajaduspõhine",U340=""),[2]an!$M$40,
IF(AND(A340=[2]an!$J$38,F340=[2]an!$E$39,H340&lt;[2]an!$M$37,S340="kahepoolne vajaduspõhine",U340&lt;&gt;""),[2]an!$J$39,
IF(AND(A340=[2]an!$J$38,F340=[2]an!$E$39,H340&lt;[2]an!$M$37,S340&lt;&gt;"kahepoolne vajaduspõhine"),[2]an!$J$39,
IF(AND(A340=[2]an!$J$38,F340=[2]an!$E$42),[2]an!$J$42,""))))))))))))))))))))))))))))</f>
        <v/>
      </c>
      <c r="Y340" s="17" t="str">
        <f>IFERROR(IF(F340="Tugigrupp",0,
IF(AND(F340="Peretoe teenus",H340&gt;=[2]an!$M$37,RANK(D340,$D340:$D340)+COUNTIFS($D$2:D340,D340,$F$2:F340,F340)-1&gt;1),"",
IF(AND(F340="Peretoe teenus",H340&gt;=[2]an!$M$37,RANK(D340,$D340:$D340)+COUNTIFS($D$2:D340,D340,$F$2:F340,F340)-1=1,MONTH(H340)=MONTH(K340)=TRUE,YEAR(H340)=YEAR(K340)=TRUE),((EOMONTH(H340,0)-H340+1)*X340)/DAY(EOMONTH(H340,0)),
IF(AND(F340="Peretoe teenus",H340&gt;=[2]an!$M$37,RANK(D340,$D340:$D340)+COUNTIFS($D$2:D340,D340,$F$2:F340,F340)-1=1),X340,
IF(AND(F340="Peretoe teenus",H340&lt;[2]an!$M$37,S340&lt;&gt;"kahepoolne vajaduspõhine",RANK(D340,$D340:$D340)+COUNTIFS($D$2:D340,D340,$F$2:F340,F340)-1=1),X340,
IF(AND(F340="Peretoe teenus",H340&lt;[2]an!$M$37,S340&lt;&gt;"kahepoolne vajaduspõhine",RANK(D340,$D340:$D340)+COUNTIFS($D$2:D340,D340,$F$2:F340,F340)-1&gt;1),"",
IF(AND(F340="Peretoe teenus",H340&lt;[2]an!$M$37,S340="kahepoolne vajaduspõhine",U340="",RANK(D340,$D340:$D340)+COUNTIFS($D$2:D340,D340,$F$2:F340,F340)-1=1),X340,
IF(AND(F340="Peretoe teenus",H340&lt;[2]an!$M$37,S340="kahepoolne vajaduspõhine",U340="",RANK(D340,$D340:$D340)+COUNTIFS($D$2:D340,D340,$F$2:F340,F340)-1&gt;1),"",
IF(AND(F340="Peretoe teenus",H340&lt;[2]an!$M$37,S340="kahepoolne vajaduspõhine",U340&lt;[2]an!$M$37,RANK(D340,$D340:$D340)+COUNTIFS($D$2:D340,D340,$F$2:F340,F340)-1=1),X340,
IF(AND(F340="Peretoe teenus",H340&lt;[2]an!$M$37,S340="kahepoolne vajaduspõhine",U340&lt;[2]an!$M$37,RANK(D340,$D340:$D340)+COUNTIFS($D$2:D340,D340,$F$2:F340,F340)-1&gt;1),"",
IF(AND(F340="Peretoe teenus",H340&lt;[2]an!$M$37,S340="kahepoolne vajaduspõhine",U340&gt;=[2]an!$M$37,U340&lt;=[2]an!$M$38,RANK(D340,$D340:$D340)+COUNTIFS($D$2:D340,D340,$F$2:F340,F340)-1=1),
((EOMONTH(U340,0)-U340+1)*X340)/DAY(EOMONTH(U340,0))+(DAY(U340)-1)*100/DAY(EOMONTH(U340,0)),
IF(AND(F340="Peretoe teenus",H340&lt;[2]an!$M$37,S340="kahepoolne vajaduspõhine",U340&gt;=[2]an!$M$37,U340&lt;=[2]an!$M$38,RANK(D340,$D340:$D340)+COUNTIFS($D$2:D340,D340,$F$2:F340,F340)-1&gt;1),"",
IF(AND(F340="Peretoe teenus",H340&lt;[2]an!$M$37,S340="kahepoolne vajaduspõhine",U340&gt;[2]an!$M$38,RANK(D340,$D340:$D340)+COUNTIFS($D$2:D340,D340,$F$2:F340,F340)-1=1),X340,
IF(AND(F340="Peretoe teenus",H340&lt;[2]an!$M$37,S340="kahepoolne vajaduspõhine",U340&gt;[2]an!$M$38,RANK(D340,$D340:$D340)+COUNTIFS($D$2:D340,D340,$F$2:F340,F340)-1&gt;1),"",X340*W340)))))))))))))),"")</f>
        <v/>
      </c>
      <c r="Z340" s="18" t="str">
        <f t="shared" si="16"/>
        <v/>
      </c>
      <c r="AA340" s="19" t="str">
        <f>IFERROR(VLOOKUP(E340,[2]an!$A$3:$B$81,2,FALSE),"")</f>
        <v/>
      </c>
      <c r="AB340" s="19" t="str">
        <f>IFERROR(VLOOKUP(AA340,[2]an!$C$2:$D$16,2,FALSE),"")</f>
        <v/>
      </c>
      <c r="AC340" s="20"/>
      <c r="AD340" s="21" t="str">
        <f>IF(A340=[2]an!$F$36,VLOOKUP([2]an!$F$36,[2]an!$F$36:$H$36,3,FALSE),IF(A340=[2]an!$F$35,VLOOKUP([2]an!$F$35,[2]an!$F$35:$H$35,3,FALSE),IF(A340=[2]an!$F$33,VLOOKUP([2]an!$F$33,[2]an!$F$33:$H$33,3,FALSE),IF(A340=[2]an!$F$31,VLOOKUP([2]an!$F$31,[2]an!$F$31:$H$31,3,FALSE),""))))</f>
        <v/>
      </c>
    </row>
    <row r="341" spans="6:30" x14ac:dyDescent="0.2">
      <c r="F341" s="10"/>
      <c r="G341" s="8" t="str">
        <f t="shared" si="17"/>
        <v/>
      </c>
      <c r="H341" s="13"/>
      <c r="K341" s="13"/>
      <c r="L341" s="10"/>
      <c r="M341" s="10"/>
      <c r="S341" s="8" t="str">
        <f>IFERROR(VLOOKUP(D341,[1]peretoe_teenus!$A$2:$L$2000,5,FALSE),"")</f>
        <v/>
      </c>
      <c r="U341" s="13"/>
      <c r="V341" s="15" t="str" cm="1">
        <f t="array" ref="V341">IFERROR(IF(AND(F341="Tugigrupp",RANK(K341,$K341:$K341)+COUNTIFS($K$2:K341,K341,$L$2:L341,L341,$M$2:M341,M341,$I$2:I341,I341,$G$2:G341,G341,$F$2:F341,F341)-1=1),SUMPRODUCT(($F$2:$F$4154=F341)*($G$2:$G$4154=G341)*($K$2:$K$4154=K341)*($I$2:$I$4154=I341)*($L$2:$L$4154=L341)*($M$2:$M$4154=M341)),""),"")</f>
        <v/>
      </c>
      <c r="W341" s="15" t="str">
        <f t="shared" si="15"/>
        <v/>
      </c>
      <c r="X341" s="16" t="str">
        <f>IF(AND(A341=[2]an!$G$38,F341=[2]an!$E$40),[2]an!$G$40,IF(AND(A341=[2]an!$G$38,F341=[2]an!$E$41),[2]an!$G$41,IF(AND(A341=[2]an!$G$38,F341=[2]an!$E$39,H341&gt;=[2]an!$M$37),[2]an!$G$39,
IF(AND(A341=[2]an!$G$38,F341=[2]an!$E$39,H341&lt;[2]an!$M$37,S341="kahepoolne vajaduspõhine",U341=""),[2]an!$M$40,
IF(AND(A341=[2]an!$G$38,F341=[2]an!$E$39,H341&lt;[2]an!$M$37,S341="kahepoolne vajaduspõhine",U341&lt;&gt;""),[2]an!$G$39,
IF(AND(A341=[2]an!$G$38,F341=[2]an!$E$39,H341&lt;[2]an!$M$37,S341&lt;&gt;"kahepoolne vajaduspõhine"),[2]an!$G$39,
IF(AND(A341=[2]an!$G$38,F341=[2]an!$E$42),[2]an!$G$42,
IF(AND(A341=[2]an!$H$38,F341=[2]an!$E$40),[2]an!$H$40,IF(AND(A341=[2]an!$H$38,F341=[2]an!$E$41),[2]an!$H$41,IF(AND(A341=[2]an!$H$38,F341=[2]an!$E$39,H341&gt;=[2]an!$M$37),[2]an!$H$39,
IF(AND(A341=[2]an!$H$38,F341=[2]an!$E$39,H341&lt;[2]an!$M$37,S341="kahepoolne vajaduspõhine",U341=""),[2]an!$M$40,
IF(AND(A341=[2]an!$H$38,F341=[2]an!$E$39,H341&lt;[2]an!$M$37,S341="kahepoolne vajaduspõhine",U341&lt;&gt;""),[2]an!$H$39,
IF(AND(A341=[2]an!$H$38,F341=[2]an!$E$39,H341&lt;[2]an!$M$37,S341&lt;&gt;"kahepoolne vajaduspõhine"),[2]an!$H$39,
IF(AND(A341=[2]an!$H$38,F341=[2]an!$E$42),[2]an!$H$42,
IF(AND(A341=[2]an!$I$38,F341=[2]an!$E$40),[2]an!$I$40,IF(AND(A341=[2]an!$I$38,F341=[2]an!$E$41),[2]an!$I$41,IF(AND(A341=[2]an!$I$38,F341=[2]an!$E$39,H341&gt;=[2]an!$M$37),[2]an!$I$39,
IF(AND(A341=[2]an!$I$38,F341=[2]an!$E$39,H341&lt;[2]an!$M$37,S341="kahepoolne vajaduspõhine",U341=""),[2]an!$M$40,
IF(AND(A341=[2]an!$I$38,F341=[2]an!$E$39,H341&lt;[2]an!$M$37,S341="kahepoolne vajaduspõhine",U341&lt;&gt;""),[2]an!$I$39,
IF(AND(A341=[2]an!$I$38,F341=[2]an!$E$39,H341&lt;[2]an!$M$37,S341&lt;&gt;"kahepoolne vajaduspõhine"),[2]an!$I$39,
IF(AND(A341=[2]an!$I$38,F341=[2]an!$E$42),[2]an!$I$42,
IF(AND(A341=[2]an!$J$38,F341=[2]an!$E$40),[2]an!$J$40,IF(AND(A341=[2]an!$J$38,F341=[2]an!$E$41),[2]an!$J$41,IF(AND(A341=[2]an!$J$38,F341=[2]an!$E$39,H341&gt;=[2]an!$M$37),[2]an!$J$39,
IF(AND(A341=[2]an!$J$38,F341=[2]an!$E$39,H341&lt;[2]an!$M$37,S341="kahepoolne vajaduspõhine",U341=""),[2]an!$M$40,
IF(AND(A341=[2]an!$J$38,F341=[2]an!$E$39,H341&lt;[2]an!$M$37,S341="kahepoolne vajaduspõhine",U341&lt;&gt;""),[2]an!$J$39,
IF(AND(A341=[2]an!$J$38,F341=[2]an!$E$39,H341&lt;[2]an!$M$37,S341&lt;&gt;"kahepoolne vajaduspõhine"),[2]an!$J$39,
IF(AND(A341=[2]an!$J$38,F341=[2]an!$E$42),[2]an!$J$42,""))))))))))))))))))))))))))))</f>
        <v/>
      </c>
      <c r="Y341" s="17" t="str">
        <f>IFERROR(IF(F341="Tugigrupp",0,
IF(AND(F341="Peretoe teenus",H341&gt;=[2]an!$M$37,RANK(D341,$D341:$D341)+COUNTIFS($D$2:D341,D341,$F$2:F341,F341)-1&gt;1),"",
IF(AND(F341="Peretoe teenus",H341&gt;=[2]an!$M$37,RANK(D341,$D341:$D341)+COUNTIFS($D$2:D341,D341,$F$2:F341,F341)-1=1,MONTH(H341)=MONTH(K341)=TRUE,YEAR(H341)=YEAR(K341)=TRUE),((EOMONTH(H341,0)-H341+1)*X341)/DAY(EOMONTH(H341,0)),
IF(AND(F341="Peretoe teenus",H341&gt;=[2]an!$M$37,RANK(D341,$D341:$D341)+COUNTIFS($D$2:D341,D341,$F$2:F341,F341)-1=1),X341,
IF(AND(F341="Peretoe teenus",H341&lt;[2]an!$M$37,S341&lt;&gt;"kahepoolne vajaduspõhine",RANK(D341,$D341:$D341)+COUNTIFS($D$2:D341,D341,$F$2:F341,F341)-1=1),X341,
IF(AND(F341="Peretoe teenus",H341&lt;[2]an!$M$37,S341&lt;&gt;"kahepoolne vajaduspõhine",RANK(D341,$D341:$D341)+COUNTIFS($D$2:D341,D341,$F$2:F341,F341)-1&gt;1),"",
IF(AND(F341="Peretoe teenus",H341&lt;[2]an!$M$37,S341="kahepoolne vajaduspõhine",U341="",RANK(D341,$D341:$D341)+COUNTIFS($D$2:D341,D341,$F$2:F341,F341)-1=1),X341,
IF(AND(F341="Peretoe teenus",H341&lt;[2]an!$M$37,S341="kahepoolne vajaduspõhine",U341="",RANK(D341,$D341:$D341)+COUNTIFS($D$2:D341,D341,$F$2:F341,F341)-1&gt;1),"",
IF(AND(F341="Peretoe teenus",H341&lt;[2]an!$M$37,S341="kahepoolne vajaduspõhine",U341&lt;[2]an!$M$37,RANK(D341,$D341:$D341)+COUNTIFS($D$2:D341,D341,$F$2:F341,F341)-1=1),X341,
IF(AND(F341="Peretoe teenus",H341&lt;[2]an!$M$37,S341="kahepoolne vajaduspõhine",U341&lt;[2]an!$M$37,RANK(D341,$D341:$D341)+COUNTIFS($D$2:D341,D341,$F$2:F341,F341)-1&gt;1),"",
IF(AND(F341="Peretoe teenus",H341&lt;[2]an!$M$37,S341="kahepoolne vajaduspõhine",U341&gt;=[2]an!$M$37,U341&lt;=[2]an!$M$38,RANK(D341,$D341:$D341)+COUNTIFS($D$2:D341,D341,$F$2:F341,F341)-1=1),
((EOMONTH(U341,0)-U341+1)*X341)/DAY(EOMONTH(U341,0))+(DAY(U341)-1)*100/DAY(EOMONTH(U341,0)),
IF(AND(F341="Peretoe teenus",H341&lt;[2]an!$M$37,S341="kahepoolne vajaduspõhine",U341&gt;=[2]an!$M$37,U341&lt;=[2]an!$M$38,RANK(D341,$D341:$D341)+COUNTIFS($D$2:D341,D341,$F$2:F341,F341)-1&gt;1),"",
IF(AND(F341="Peretoe teenus",H341&lt;[2]an!$M$37,S341="kahepoolne vajaduspõhine",U341&gt;[2]an!$M$38,RANK(D341,$D341:$D341)+COUNTIFS($D$2:D341,D341,$F$2:F341,F341)-1=1),X341,
IF(AND(F341="Peretoe teenus",H341&lt;[2]an!$M$37,S341="kahepoolne vajaduspõhine",U341&gt;[2]an!$M$38,RANK(D341,$D341:$D341)+COUNTIFS($D$2:D341,D341,$F$2:F341,F341)-1&gt;1),"",X341*W341)))))))))))))),"")</f>
        <v/>
      </c>
      <c r="Z341" s="18" t="str">
        <f t="shared" si="16"/>
        <v/>
      </c>
      <c r="AA341" s="19" t="str">
        <f>IFERROR(VLOOKUP(E341,[2]an!$A$3:$B$81,2,FALSE),"")</f>
        <v/>
      </c>
      <c r="AB341" s="19" t="str">
        <f>IFERROR(VLOOKUP(AA341,[2]an!$C$2:$D$16,2,FALSE),"")</f>
        <v/>
      </c>
      <c r="AC341" s="20"/>
      <c r="AD341" s="21" t="str">
        <f>IF(A341=[2]an!$F$36,VLOOKUP([2]an!$F$36,[2]an!$F$36:$H$36,3,FALSE),IF(A341=[2]an!$F$35,VLOOKUP([2]an!$F$35,[2]an!$F$35:$H$35,3,FALSE),IF(A341=[2]an!$F$33,VLOOKUP([2]an!$F$33,[2]an!$F$33:$H$33,3,FALSE),IF(A341=[2]an!$F$31,VLOOKUP([2]an!$F$31,[2]an!$F$31:$H$31,3,FALSE),""))))</f>
        <v/>
      </c>
    </row>
    <row r="342" spans="6:30" x14ac:dyDescent="0.2">
      <c r="F342" s="10"/>
      <c r="G342" s="8" t="str">
        <f t="shared" si="17"/>
        <v/>
      </c>
      <c r="H342" s="13"/>
      <c r="K342" s="13"/>
      <c r="L342" s="10"/>
      <c r="M342" s="10"/>
      <c r="S342" s="8" t="str">
        <f>IFERROR(VLOOKUP(D342,[1]peretoe_teenus!$A$2:$L$2000,5,FALSE),"")</f>
        <v/>
      </c>
      <c r="U342" s="13"/>
      <c r="V342" s="15" t="str" cm="1">
        <f t="array" ref="V342">IFERROR(IF(AND(F342="Tugigrupp",RANK(K342,$K342:$K342)+COUNTIFS($K$2:K342,K342,$L$2:L342,L342,$M$2:M342,M342,$I$2:I342,I342,$G$2:G342,G342,$F$2:F342,F342)-1=1),SUMPRODUCT(($F$2:$F$4154=F342)*($G$2:$G$4154=G342)*($K$2:$K$4154=K342)*($I$2:$I$4154=I342)*($L$2:$L$4154=L342)*($M$2:$M$4154=M342)),""),"")</f>
        <v/>
      </c>
      <c r="W342" s="15" t="str">
        <f t="shared" si="15"/>
        <v/>
      </c>
      <c r="X342" s="16" t="str">
        <f>IF(AND(A342=[2]an!$G$38,F342=[2]an!$E$40),[2]an!$G$40,IF(AND(A342=[2]an!$G$38,F342=[2]an!$E$41),[2]an!$G$41,IF(AND(A342=[2]an!$G$38,F342=[2]an!$E$39,H342&gt;=[2]an!$M$37),[2]an!$G$39,
IF(AND(A342=[2]an!$G$38,F342=[2]an!$E$39,H342&lt;[2]an!$M$37,S342="kahepoolne vajaduspõhine",U342=""),[2]an!$M$40,
IF(AND(A342=[2]an!$G$38,F342=[2]an!$E$39,H342&lt;[2]an!$M$37,S342="kahepoolne vajaduspõhine",U342&lt;&gt;""),[2]an!$G$39,
IF(AND(A342=[2]an!$G$38,F342=[2]an!$E$39,H342&lt;[2]an!$M$37,S342&lt;&gt;"kahepoolne vajaduspõhine"),[2]an!$G$39,
IF(AND(A342=[2]an!$G$38,F342=[2]an!$E$42),[2]an!$G$42,
IF(AND(A342=[2]an!$H$38,F342=[2]an!$E$40),[2]an!$H$40,IF(AND(A342=[2]an!$H$38,F342=[2]an!$E$41),[2]an!$H$41,IF(AND(A342=[2]an!$H$38,F342=[2]an!$E$39,H342&gt;=[2]an!$M$37),[2]an!$H$39,
IF(AND(A342=[2]an!$H$38,F342=[2]an!$E$39,H342&lt;[2]an!$M$37,S342="kahepoolne vajaduspõhine",U342=""),[2]an!$M$40,
IF(AND(A342=[2]an!$H$38,F342=[2]an!$E$39,H342&lt;[2]an!$M$37,S342="kahepoolne vajaduspõhine",U342&lt;&gt;""),[2]an!$H$39,
IF(AND(A342=[2]an!$H$38,F342=[2]an!$E$39,H342&lt;[2]an!$M$37,S342&lt;&gt;"kahepoolne vajaduspõhine"),[2]an!$H$39,
IF(AND(A342=[2]an!$H$38,F342=[2]an!$E$42),[2]an!$H$42,
IF(AND(A342=[2]an!$I$38,F342=[2]an!$E$40),[2]an!$I$40,IF(AND(A342=[2]an!$I$38,F342=[2]an!$E$41),[2]an!$I$41,IF(AND(A342=[2]an!$I$38,F342=[2]an!$E$39,H342&gt;=[2]an!$M$37),[2]an!$I$39,
IF(AND(A342=[2]an!$I$38,F342=[2]an!$E$39,H342&lt;[2]an!$M$37,S342="kahepoolne vajaduspõhine",U342=""),[2]an!$M$40,
IF(AND(A342=[2]an!$I$38,F342=[2]an!$E$39,H342&lt;[2]an!$M$37,S342="kahepoolne vajaduspõhine",U342&lt;&gt;""),[2]an!$I$39,
IF(AND(A342=[2]an!$I$38,F342=[2]an!$E$39,H342&lt;[2]an!$M$37,S342&lt;&gt;"kahepoolne vajaduspõhine"),[2]an!$I$39,
IF(AND(A342=[2]an!$I$38,F342=[2]an!$E$42),[2]an!$I$42,
IF(AND(A342=[2]an!$J$38,F342=[2]an!$E$40),[2]an!$J$40,IF(AND(A342=[2]an!$J$38,F342=[2]an!$E$41),[2]an!$J$41,IF(AND(A342=[2]an!$J$38,F342=[2]an!$E$39,H342&gt;=[2]an!$M$37),[2]an!$J$39,
IF(AND(A342=[2]an!$J$38,F342=[2]an!$E$39,H342&lt;[2]an!$M$37,S342="kahepoolne vajaduspõhine",U342=""),[2]an!$M$40,
IF(AND(A342=[2]an!$J$38,F342=[2]an!$E$39,H342&lt;[2]an!$M$37,S342="kahepoolne vajaduspõhine",U342&lt;&gt;""),[2]an!$J$39,
IF(AND(A342=[2]an!$J$38,F342=[2]an!$E$39,H342&lt;[2]an!$M$37,S342&lt;&gt;"kahepoolne vajaduspõhine"),[2]an!$J$39,
IF(AND(A342=[2]an!$J$38,F342=[2]an!$E$42),[2]an!$J$42,""))))))))))))))))))))))))))))</f>
        <v/>
      </c>
      <c r="Y342" s="17" t="str">
        <f>IFERROR(IF(F342="Tugigrupp",0,
IF(AND(F342="Peretoe teenus",H342&gt;=[2]an!$M$37,RANK(D342,$D342:$D342)+COUNTIFS($D$2:D342,D342,$F$2:F342,F342)-1&gt;1),"",
IF(AND(F342="Peretoe teenus",H342&gt;=[2]an!$M$37,RANK(D342,$D342:$D342)+COUNTIFS($D$2:D342,D342,$F$2:F342,F342)-1=1,MONTH(H342)=MONTH(K342)=TRUE,YEAR(H342)=YEAR(K342)=TRUE),((EOMONTH(H342,0)-H342+1)*X342)/DAY(EOMONTH(H342,0)),
IF(AND(F342="Peretoe teenus",H342&gt;=[2]an!$M$37,RANK(D342,$D342:$D342)+COUNTIFS($D$2:D342,D342,$F$2:F342,F342)-1=1),X342,
IF(AND(F342="Peretoe teenus",H342&lt;[2]an!$M$37,S342&lt;&gt;"kahepoolne vajaduspõhine",RANK(D342,$D342:$D342)+COUNTIFS($D$2:D342,D342,$F$2:F342,F342)-1=1),X342,
IF(AND(F342="Peretoe teenus",H342&lt;[2]an!$M$37,S342&lt;&gt;"kahepoolne vajaduspõhine",RANK(D342,$D342:$D342)+COUNTIFS($D$2:D342,D342,$F$2:F342,F342)-1&gt;1),"",
IF(AND(F342="Peretoe teenus",H342&lt;[2]an!$M$37,S342="kahepoolne vajaduspõhine",U342="",RANK(D342,$D342:$D342)+COUNTIFS($D$2:D342,D342,$F$2:F342,F342)-1=1),X342,
IF(AND(F342="Peretoe teenus",H342&lt;[2]an!$M$37,S342="kahepoolne vajaduspõhine",U342="",RANK(D342,$D342:$D342)+COUNTIFS($D$2:D342,D342,$F$2:F342,F342)-1&gt;1),"",
IF(AND(F342="Peretoe teenus",H342&lt;[2]an!$M$37,S342="kahepoolne vajaduspõhine",U342&lt;[2]an!$M$37,RANK(D342,$D342:$D342)+COUNTIFS($D$2:D342,D342,$F$2:F342,F342)-1=1),X342,
IF(AND(F342="Peretoe teenus",H342&lt;[2]an!$M$37,S342="kahepoolne vajaduspõhine",U342&lt;[2]an!$M$37,RANK(D342,$D342:$D342)+COUNTIFS($D$2:D342,D342,$F$2:F342,F342)-1&gt;1),"",
IF(AND(F342="Peretoe teenus",H342&lt;[2]an!$M$37,S342="kahepoolne vajaduspõhine",U342&gt;=[2]an!$M$37,U342&lt;=[2]an!$M$38,RANK(D342,$D342:$D342)+COUNTIFS($D$2:D342,D342,$F$2:F342,F342)-1=1),
((EOMONTH(U342,0)-U342+1)*X342)/DAY(EOMONTH(U342,0))+(DAY(U342)-1)*100/DAY(EOMONTH(U342,0)),
IF(AND(F342="Peretoe teenus",H342&lt;[2]an!$M$37,S342="kahepoolne vajaduspõhine",U342&gt;=[2]an!$M$37,U342&lt;=[2]an!$M$38,RANK(D342,$D342:$D342)+COUNTIFS($D$2:D342,D342,$F$2:F342,F342)-1&gt;1),"",
IF(AND(F342="Peretoe teenus",H342&lt;[2]an!$M$37,S342="kahepoolne vajaduspõhine",U342&gt;[2]an!$M$38,RANK(D342,$D342:$D342)+COUNTIFS($D$2:D342,D342,$F$2:F342,F342)-1=1),X342,
IF(AND(F342="Peretoe teenus",H342&lt;[2]an!$M$37,S342="kahepoolne vajaduspõhine",U342&gt;[2]an!$M$38,RANK(D342,$D342:$D342)+COUNTIFS($D$2:D342,D342,$F$2:F342,F342)-1&gt;1),"",X342*W342)))))))))))))),"")</f>
        <v/>
      </c>
      <c r="Z342" s="18" t="str">
        <f t="shared" si="16"/>
        <v/>
      </c>
      <c r="AA342" s="19" t="str">
        <f>IFERROR(VLOOKUP(E342,[2]an!$A$3:$B$81,2,FALSE),"")</f>
        <v/>
      </c>
      <c r="AB342" s="19" t="str">
        <f>IFERROR(VLOOKUP(AA342,[2]an!$C$2:$D$16,2,FALSE),"")</f>
        <v/>
      </c>
      <c r="AC342" s="20"/>
      <c r="AD342" s="21" t="str">
        <f>IF(A342=[2]an!$F$36,VLOOKUP([2]an!$F$36,[2]an!$F$36:$H$36,3,FALSE),IF(A342=[2]an!$F$35,VLOOKUP([2]an!$F$35,[2]an!$F$35:$H$35,3,FALSE),IF(A342=[2]an!$F$33,VLOOKUP([2]an!$F$33,[2]an!$F$33:$H$33,3,FALSE),IF(A342=[2]an!$F$31,VLOOKUP([2]an!$F$31,[2]an!$F$31:$H$31,3,FALSE),""))))</f>
        <v/>
      </c>
    </row>
    <row r="343" spans="6:30" x14ac:dyDescent="0.2">
      <c r="F343" s="10"/>
      <c r="G343" s="8" t="str">
        <f t="shared" si="17"/>
        <v/>
      </c>
      <c r="H343" s="13"/>
      <c r="K343" s="13"/>
      <c r="L343" s="10"/>
      <c r="M343" s="10"/>
      <c r="S343" s="8" t="str">
        <f>IFERROR(VLOOKUP(D343,[1]peretoe_teenus!$A$2:$L$2000,5,FALSE),"")</f>
        <v/>
      </c>
      <c r="U343" s="13"/>
      <c r="V343" s="15" t="str" cm="1">
        <f t="array" ref="V343">IFERROR(IF(AND(F343="Tugigrupp",RANK(K343,$K343:$K343)+COUNTIFS($K$2:K343,K343,$L$2:L343,L343,$M$2:M343,M343,$I$2:I343,I343,$G$2:G343,G343,$F$2:F343,F343)-1=1),SUMPRODUCT(($F$2:$F$4154=F343)*($G$2:$G$4154=G343)*($K$2:$K$4154=K343)*($I$2:$I$4154=I343)*($L$2:$L$4154=L343)*($M$2:$M$4154=M343)),""),"")</f>
        <v/>
      </c>
      <c r="W343" s="15" t="str">
        <f t="shared" si="15"/>
        <v/>
      </c>
      <c r="X343" s="16" t="str">
        <f>IF(AND(A343=[2]an!$G$38,F343=[2]an!$E$40),[2]an!$G$40,IF(AND(A343=[2]an!$G$38,F343=[2]an!$E$41),[2]an!$G$41,IF(AND(A343=[2]an!$G$38,F343=[2]an!$E$39,H343&gt;=[2]an!$M$37),[2]an!$G$39,
IF(AND(A343=[2]an!$G$38,F343=[2]an!$E$39,H343&lt;[2]an!$M$37,S343="kahepoolne vajaduspõhine",U343=""),[2]an!$M$40,
IF(AND(A343=[2]an!$G$38,F343=[2]an!$E$39,H343&lt;[2]an!$M$37,S343="kahepoolne vajaduspõhine",U343&lt;&gt;""),[2]an!$G$39,
IF(AND(A343=[2]an!$G$38,F343=[2]an!$E$39,H343&lt;[2]an!$M$37,S343&lt;&gt;"kahepoolne vajaduspõhine"),[2]an!$G$39,
IF(AND(A343=[2]an!$G$38,F343=[2]an!$E$42),[2]an!$G$42,
IF(AND(A343=[2]an!$H$38,F343=[2]an!$E$40),[2]an!$H$40,IF(AND(A343=[2]an!$H$38,F343=[2]an!$E$41),[2]an!$H$41,IF(AND(A343=[2]an!$H$38,F343=[2]an!$E$39,H343&gt;=[2]an!$M$37),[2]an!$H$39,
IF(AND(A343=[2]an!$H$38,F343=[2]an!$E$39,H343&lt;[2]an!$M$37,S343="kahepoolne vajaduspõhine",U343=""),[2]an!$M$40,
IF(AND(A343=[2]an!$H$38,F343=[2]an!$E$39,H343&lt;[2]an!$M$37,S343="kahepoolne vajaduspõhine",U343&lt;&gt;""),[2]an!$H$39,
IF(AND(A343=[2]an!$H$38,F343=[2]an!$E$39,H343&lt;[2]an!$M$37,S343&lt;&gt;"kahepoolne vajaduspõhine"),[2]an!$H$39,
IF(AND(A343=[2]an!$H$38,F343=[2]an!$E$42),[2]an!$H$42,
IF(AND(A343=[2]an!$I$38,F343=[2]an!$E$40),[2]an!$I$40,IF(AND(A343=[2]an!$I$38,F343=[2]an!$E$41),[2]an!$I$41,IF(AND(A343=[2]an!$I$38,F343=[2]an!$E$39,H343&gt;=[2]an!$M$37),[2]an!$I$39,
IF(AND(A343=[2]an!$I$38,F343=[2]an!$E$39,H343&lt;[2]an!$M$37,S343="kahepoolne vajaduspõhine",U343=""),[2]an!$M$40,
IF(AND(A343=[2]an!$I$38,F343=[2]an!$E$39,H343&lt;[2]an!$M$37,S343="kahepoolne vajaduspõhine",U343&lt;&gt;""),[2]an!$I$39,
IF(AND(A343=[2]an!$I$38,F343=[2]an!$E$39,H343&lt;[2]an!$M$37,S343&lt;&gt;"kahepoolne vajaduspõhine"),[2]an!$I$39,
IF(AND(A343=[2]an!$I$38,F343=[2]an!$E$42),[2]an!$I$42,
IF(AND(A343=[2]an!$J$38,F343=[2]an!$E$40),[2]an!$J$40,IF(AND(A343=[2]an!$J$38,F343=[2]an!$E$41),[2]an!$J$41,IF(AND(A343=[2]an!$J$38,F343=[2]an!$E$39,H343&gt;=[2]an!$M$37),[2]an!$J$39,
IF(AND(A343=[2]an!$J$38,F343=[2]an!$E$39,H343&lt;[2]an!$M$37,S343="kahepoolne vajaduspõhine",U343=""),[2]an!$M$40,
IF(AND(A343=[2]an!$J$38,F343=[2]an!$E$39,H343&lt;[2]an!$M$37,S343="kahepoolne vajaduspõhine",U343&lt;&gt;""),[2]an!$J$39,
IF(AND(A343=[2]an!$J$38,F343=[2]an!$E$39,H343&lt;[2]an!$M$37,S343&lt;&gt;"kahepoolne vajaduspõhine"),[2]an!$J$39,
IF(AND(A343=[2]an!$J$38,F343=[2]an!$E$42),[2]an!$J$42,""))))))))))))))))))))))))))))</f>
        <v/>
      </c>
      <c r="Y343" s="17" t="str">
        <f>IFERROR(IF(F343="Tugigrupp",0,
IF(AND(F343="Peretoe teenus",H343&gt;=[2]an!$M$37,RANK(D343,$D343:$D343)+COUNTIFS($D$2:D343,D343,$F$2:F343,F343)-1&gt;1),"",
IF(AND(F343="Peretoe teenus",H343&gt;=[2]an!$M$37,RANK(D343,$D343:$D343)+COUNTIFS($D$2:D343,D343,$F$2:F343,F343)-1=1,MONTH(H343)=MONTH(K343)=TRUE,YEAR(H343)=YEAR(K343)=TRUE),((EOMONTH(H343,0)-H343+1)*X343)/DAY(EOMONTH(H343,0)),
IF(AND(F343="Peretoe teenus",H343&gt;=[2]an!$M$37,RANK(D343,$D343:$D343)+COUNTIFS($D$2:D343,D343,$F$2:F343,F343)-1=1),X343,
IF(AND(F343="Peretoe teenus",H343&lt;[2]an!$M$37,S343&lt;&gt;"kahepoolne vajaduspõhine",RANK(D343,$D343:$D343)+COUNTIFS($D$2:D343,D343,$F$2:F343,F343)-1=1),X343,
IF(AND(F343="Peretoe teenus",H343&lt;[2]an!$M$37,S343&lt;&gt;"kahepoolne vajaduspõhine",RANK(D343,$D343:$D343)+COUNTIFS($D$2:D343,D343,$F$2:F343,F343)-1&gt;1),"",
IF(AND(F343="Peretoe teenus",H343&lt;[2]an!$M$37,S343="kahepoolne vajaduspõhine",U343="",RANK(D343,$D343:$D343)+COUNTIFS($D$2:D343,D343,$F$2:F343,F343)-1=1),X343,
IF(AND(F343="Peretoe teenus",H343&lt;[2]an!$M$37,S343="kahepoolne vajaduspõhine",U343="",RANK(D343,$D343:$D343)+COUNTIFS($D$2:D343,D343,$F$2:F343,F343)-1&gt;1),"",
IF(AND(F343="Peretoe teenus",H343&lt;[2]an!$M$37,S343="kahepoolne vajaduspõhine",U343&lt;[2]an!$M$37,RANK(D343,$D343:$D343)+COUNTIFS($D$2:D343,D343,$F$2:F343,F343)-1=1),X343,
IF(AND(F343="Peretoe teenus",H343&lt;[2]an!$M$37,S343="kahepoolne vajaduspõhine",U343&lt;[2]an!$M$37,RANK(D343,$D343:$D343)+COUNTIFS($D$2:D343,D343,$F$2:F343,F343)-1&gt;1),"",
IF(AND(F343="Peretoe teenus",H343&lt;[2]an!$M$37,S343="kahepoolne vajaduspõhine",U343&gt;=[2]an!$M$37,U343&lt;=[2]an!$M$38,RANK(D343,$D343:$D343)+COUNTIFS($D$2:D343,D343,$F$2:F343,F343)-1=1),
((EOMONTH(U343,0)-U343+1)*X343)/DAY(EOMONTH(U343,0))+(DAY(U343)-1)*100/DAY(EOMONTH(U343,0)),
IF(AND(F343="Peretoe teenus",H343&lt;[2]an!$M$37,S343="kahepoolne vajaduspõhine",U343&gt;=[2]an!$M$37,U343&lt;=[2]an!$M$38,RANK(D343,$D343:$D343)+COUNTIFS($D$2:D343,D343,$F$2:F343,F343)-1&gt;1),"",
IF(AND(F343="Peretoe teenus",H343&lt;[2]an!$M$37,S343="kahepoolne vajaduspõhine",U343&gt;[2]an!$M$38,RANK(D343,$D343:$D343)+COUNTIFS($D$2:D343,D343,$F$2:F343,F343)-1=1),X343,
IF(AND(F343="Peretoe teenus",H343&lt;[2]an!$M$37,S343="kahepoolne vajaduspõhine",U343&gt;[2]an!$M$38,RANK(D343,$D343:$D343)+COUNTIFS($D$2:D343,D343,$F$2:F343,F343)-1&gt;1),"",X343*W343)))))))))))))),"")</f>
        <v/>
      </c>
      <c r="Z343" s="18" t="str">
        <f t="shared" si="16"/>
        <v/>
      </c>
      <c r="AA343" s="19" t="str">
        <f>IFERROR(VLOOKUP(E343,[2]an!$A$3:$B$81,2,FALSE),"")</f>
        <v/>
      </c>
      <c r="AB343" s="19" t="str">
        <f>IFERROR(VLOOKUP(AA343,[2]an!$C$2:$D$16,2,FALSE),"")</f>
        <v/>
      </c>
      <c r="AC343" s="20"/>
      <c r="AD343" s="21" t="str">
        <f>IF(A343=[2]an!$F$36,VLOOKUP([2]an!$F$36,[2]an!$F$36:$H$36,3,FALSE),IF(A343=[2]an!$F$35,VLOOKUP([2]an!$F$35,[2]an!$F$35:$H$35,3,FALSE),IF(A343=[2]an!$F$33,VLOOKUP([2]an!$F$33,[2]an!$F$33:$H$33,3,FALSE),IF(A343=[2]an!$F$31,VLOOKUP([2]an!$F$31,[2]an!$F$31:$H$31,3,FALSE),""))))</f>
        <v/>
      </c>
    </row>
    <row r="344" spans="6:30" x14ac:dyDescent="0.2">
      <c r="F344" s="10"/>
      <c r="G344" s="8" t="str">
        <f t="shared" si="17"/>
        <v/>
      </c>
      <c r="H344" s="13"/>
      <c r="K344" s="13"/>
      <c r="L344" s="10"/>
      <c r="M344" s="10"/>
      <c r="S344" s="8" t="str">
        <f>IFERROR(VLOOKUP(D344,[1]peretoe_teenus!$A$2:$L$2000,5,FALSE),"")</f>
        <v/>
      </c>
      <c r="U344" s="13"/>
      <c r="V344" s="15" t="str" cm="1">
        <f t="array" ref="V344">IFERROR(IF(AND(F344="Tugigrupp",RANK(K344,$K344:$K344)+COUNTIFS($K$2:K344,K344,$L$2:L344,L344,$M$2:M344,M344,$I$2:I344,I344,$G$2:G344,G344,$F$2:F344,F344)-1=1),SUMPRODUCT(($F$2:$F$4154=F344)*($G$2:$G$4154=G344)*($K$2:$K$4154=K344)*($I$2:$I$4154=I344)*($L$2:$L$4154=L344)*($M$2:$M$4154=M344)),""),"")</f>
        <v/>
      </c>
      <c r="W344" s="15" t="str">
        <f t="shared" si="15"/>
        <v/>
      </c>
      <c r="X344" s="16" t="str">
        <f>IF(AND(A344=[2]an!$G$38,F344=[2]an!$E$40),[2]an!$G$40,IF(AND(A344=[2]an!$G$38,F344=[2]an!$E$41),[2]an!$G$41,IF(AND(A344=[2]an!$G$38,F344=[2]an!$E$39,H344&gt;=[2]an!$M$37),[2]an!$G$39,
IF(AND(A344=[2]an!$G$38,F344=[2]an!$E$39,H344&lt;[2]an!$M$37,S344="kahepoolne vajaduspõhine",U344=""),[2]an!$M$40,
IF(AND(A344=[2]an!$G$38,F344=[2]an!$E$39,H344&lt;[2]an!$M$37,S344="kahepoolne vajaduspõhine",U344&lt;&gt;""),[2]an!$G$39,
IF(AND(A344=[2]an!$G$38,F344=[2]an!$E$39,H344&lt;[2]an!$M$37,S344&lt;&gt;"kahepoolne vajaduspõhine"),[2]an!$G$39,
IF(AND(A344=[2]an!$G$38,F344=[2]an!$E$42),[2]an!$G$42,
IF(AND(A344=[2]an!$H$38,F344=[2]an!$E$40),[2]an!$H$40,IF(AND(A344=[2]an!$H$38,F344=[2]an!$E$41),[2]an!$H$41,IF(AND(A344=[2]an!$H$38,F344=[2]an!$E$39,H344&gt;=[2]an!$M$37),[2]an!$H$39,
IF(AND(A344=[2]an!$H$38,F344=[2]an!$E$39,H344&lt;[2]an!$M$37,S344="kahepoolne vajaduspõhine",U344=""),[2]an!$M$40,
IF(AND(A344=[2]an!$H$38,F344=[2]an!$E$39,H344&lt;[2]an!$M$37,S344="kahepoolne vajaduspõhine",U344&lt;&gt;""),[2]an!$H$39,
IF(AND(A344=[2]an!$H$38,F344=[2]an!$E$39,H344&lt;[2]an!$M$37,S344&lt;&gt;"kahepoolne vajaduspõhine"),[2]an!$H$39,
IF(AND(A344=[2]an!$H$38,F344=[2]an!$E$42),[2]an!$H$42,
IF(AND(A344=[2]an!$I$38,F344=[2]an!$E$40),[2]an!$I$40,IF(AND(A344=[2]an!$I$38,F344=[2]an!$E$41),[2]an!$I$41,IF(AND(A344=[2]an!$I$38,F344=[2]an!$E$39,H344&gt;=[2]an!$M$37),[2]an!$I$39,
IF(AND(A344=[2]an!$I$38,F344=[2]an!$E$39,H344&lt;[2]an!$M$37,S344="kahepoolne vajaduspõhine",U344=""),[2]an!$M$40,
IF(AND(A344=[2]an!$I$38,F344=[2]an!$E$39,H344&lt;[2]an!$M$37,S344="kahepoolne vajaduspõhine",U344&lt;&gt;""),[2]an!$I$39,
IF(AND(A344=[2]an!$I$38,F344=[2]an!$E$39,H344&lt;[2]an!$M$37,S344&lt;&gt;"kahepoolne vajaduspõhine"),[2]an!$I$39,
IF(AND(A344=[2]an!$I$38,F344=[2]an!$E$42),[2]an!$I$42,
IF(AND(A344=[2]an!$J$38,F344=[2]an!$E$40),[2]an!$J$40,IF(AND(A344=[2]an!$J$38,F344=[2]an!$E$41),[2]an!$J$41,IF(AND(A344=[2]an!$J$38,F344=[2]an!$E$39,H344&gt;=[2]an!$M$37),[2]an!$J$39,
IF(AND(A344=[2]an!$J$38,F344=[2]an!$E$39,H344&lt;[2]an!$M$37,S344="kahepoolne vajaduspõhine",U344=""),[2]an!$M$40,
IF(AND(A344=[2]an!$J$38,F344=[2]an!$E$39,H344&lt;[2]an!$M$37,S344="kahepoolne vajaduspõhine",U344&lt;&gt;""),[2]an!$J$39,
IF(AND(A344=[2]an!$J$38,F344=[2]an!$E$39,H344&lt;[2]an!$M$37,S344&lt;&gt;"kahepoolne vajaduspõhine"),[2]an!$J$39,
IF(AND(A344=[2]an!$J$38,F344=[2]an!$E$42),[2]an!$J$42,""))))))))))))))))))))))))))))</f>
        <v/>
      </c>
      <c r="Y344" s="17" t="str">
        <f>IFERROR(IF(F344="Tugigrupp",0,
IF(AND(F344="Peretoe teenus",H344&gt;=[2]an!$M$37,RANK(D344,$D344:$D344)+COUNTIFS($D$2:D344,D344,$F$2:F344,F344)-1&gt;1),"",
IF(AND(F344="Peretoe teenus",H344&gt;=[2]an!$M$37,RANK(D344,$D344:$D344)+COUNTIFS($D$2:D344,D344,$F$2:F344,F344)-1=1,MONTH(H344)=MONTH(K344)=TRUE,YEAR(H344)=YEAR(K344)=TRUE),((EOMONTH(H344,0)-H344+1)*X344)/DAY(EOMONTH(H344,0)),
IF(AND(F344="Peretoe teenus",H344&gt;=[2]an!$M$37,RANK(D344,$D344:$D344)+COUNTIFS($D$2:D344,D344,$F$2:F344,F344)-1=1),X344,
IF(AND(F344="Peretoe teenus",H344&lt;[2]an!$M$37,S344&lt;&gt;"kahepoolne vajaduspõhine",RANK(D344,$D344:$D344)+COUNTIFS($D$2:D344,D344,$F$2:F344,F344)-1=1),X344,
IF(AND(F344="Peretoe teenus",H344&lt;[2]an!$M$37,S344&lt;&gt;"kahepoolne vajaduspõhine",RANK(D344,$D344:$D344)+COUNTIFS($D$2:D344,D344,$F$2:F344,F344)-1&gt;1),"",
IF(AND(F344="Peretoe teenus",H344&lt;[2]an!$M$37,S344="kahepoolne vajaduspõhine",U344="",RANK(D344,$D344:$D344)+COUNTIFS($D$2:D344,D344,$F$2:F344,F344)-1=1),X344,
IF(AND(F344="Peretoe teenus",H344&lt;[2]an!$M$37,S344="kahepoolne vajaduspõhine",U344="",RANK(D344,$D344:$D344)+COUNTIFS($D$2:D344,D344,$F$2:F344,F344)-1&gt;1),"",
IF(AND(F344="Peretoe teenus",H344&lt;[2]an!$M$37,S344="kahepoolne vajaduspõhine",U344&lt;[2]an!$M$37,RANK(D344,$D344:$D344)+COUNTIFS($D$2:D344,D344,$F$2:F344,F344)-1=1),X344,
IF(AND(F344="Peretoe teenus",H344&lt;[2]an!$M$37,S344="kahepoolne vajaduspõhine",U344&lt;[2]an!$M$37,RANK(D344,$D344:$D344)+COUNTIFS($D$2:D344,D344,$F$2:F344,F344)-1&gt;1),"",
IF(AND(F344="Peretoe teenus",H344&lt;[2]an!$M$37,S344="kahepoolne vajaduspõhine",U344&gt;=[2]an!$M$37,U344&lt;=[2]an!$M$38,RANK(D344,$D344:$D344)+COUNTIFS($D$2:D344,D344,$F$2:F344,F344)-1=1),
((EOMONTH(U344,0)-U344+1)*X344)/DAY(EOMONTH(U344,0))+(DAY(U344)-1)*100/DAY(EOMONTH(U344,0)),
IF(AND(F344="Peretoe teenus",H344&lt;[2]an!$M$37,S344="kahepoolne vajaduspõhine",U344&gt;=[2]an!$M$37,U344&lt;=[2]an!$M$38,RANK(D344,$D344:$D344)+COUNTIFS($D$2:D344,D344,$F$2:F344,F344)-1&gt;1),"",
IF(AND(F344="Peretoe teenus",H344&lt;[2]an!$M$37,S344="kahepoolne vajaduspõhine",U344&gt;[2]an!$M$38,RANK(D344,$D344:$D344)+COUNTIFS($D$2:D344,D344,$F$2:F344,F344)-1=1),X344,
IF(AND(F344="Peretoe teenus",H344&lt;[2]an!$M$37,S344="kahepoolne vajaduspõhine",U344&gt;[2]an!$M$38,RANK(D344,$D344:$D344)+COUNTIFS($D$2:D344,D344,$F$2:F344,F344)-1&gt;1),"",X344*W344)))))))))))))),"")</f>
        <v/>
      </c>
      <c r="Z344" s="18" t="str">
        <f t="shared" si="16"/>
        <v/>
      </c>
      <c r="AA344" s="19" t="str">
        <f>IFERROR(VLOOKUP(E344,[2]an!$A$3:$B$81,2,FALSE),"")</f>
        <v/>
      </c>
      <c r="AB344" s="19" t="str">
        <f>IFERROR(VLOOKUP(AA344,[2]an!$C$2:$D$16,2,FALSE),"")</f>
        <v/>
      </c>
      <c r="AC344" s="20"/>
      <c r="AD344" s="21" t="str">
        <f>IF(A344=[2]an!$F$36,VLOOKUP([2]an!$F$36,[2]an!$F$36:$H$36,3,FALSE),IF(A344=[2]an!$F$35,VLOOKUP([2]an!$F$35,[2]an!$F$35:$H$35,3,FALSE),IF(A344=[2]an!$F$33,VLOOKUP([2]an!$F$33,[2]an!$F$33:$H$33,3,FALSE),IF(A344=[2]an!$F$31,VLOOKUP([2]an!$F$31,[2]an!$F$31:$H$31,3,FALSE),""))))</f>
        <v/>
      </c>
    </row>
    <row r="345" spans="6:30" x14ac:dyDescent="0.2">
      <c r="F345" s="10"/>
      <c r="G345" s="8" t="str">
        <f t="shared" si="17"/>
        <v/>
      </c>
      <c r="H345" s="13"/>
      <c r="K345" s="13"/>
      <c r="L345" s="10"/>
      <c r="M345" s="10"/>
      <c r="S345" s="8" t="str">
        <f>IFERROR(VLOOKUP(D345,[1]peretoe_teenus!$A$2:$L$2000,5,FALSE),"")</f>
        <v/>
      </c>
      <c r="U345" s="13"/>
      <c r="V345" s="15" t="str" cm="1">
        <f t="array" ref="V345">IFERROR(IF(AND(F345="Tugigrupp",RANK(K345,$K345:$K345)+COUNTIFS($K$2:K345,K345,$L$2:L345,L345,$M$2:M345,M345,$I$2:I345,I345,$G$2:G345,G345,$F$2:F345,F345)-1=1),SUMPRODUCT(($F$2:$F$4154=F345)*($G$2:$G$4154=G345)*($K$2:$K$4154=K345)*($I$2:$I$4154=I345)*($L$2:$L$4154=L345)*($M$2:$M$4154=M345)),""),"")</f>
        <v/>
      </c>
      <c r="W345" s="15" t="str">
        <f t="shared" si="15"/>
        <v/>
      </c>
      <c r="X345" s="16" t="str">
        <f>IF(AND(A345=[2]an!$G$38,F345=[2]an!$E$40),[2]an!$G$40,IF(AND(A345=[2]an!$G$38,F345=[2]an!$E$41),[2]an!$G$41,IF(AND(A345=[2]an!$G$38,F345=[2]an!$E$39,H345&gt;=[2]an!$M$37),[2]an!$G$39,
IF(AND(A345=[2]an!$G$38,F345=[2]an!$E$39,H345&lt;[2]an!$M$37,S345="kahepoolne vajaduspõhine",U345=""),[2]an!$M$40,
IF(AND(A345=[2]an!$G$38,F345=[2]an!$E$39,H345&lt;[2]an!$M$37,S345="kahepoolne vajaduspõhine",U345&lt;&gt;""),[2]an!$G$39,
IF(AND(A345=[2]an!$G$38,F345=[2]an!$E$39,H345&lt;[2]an!$M$37,S345&lt;&gt;"kahepoolne vajaduspõhine"),[2]an!$G$39,
IF(AND(A345=[2]an!$G$38,F345=[2]an!$E$42),[2]an!$G$42,
IF(AND(A345=[2]an!$H$38,F345=[2]an!$E$40),[2]an!$H$40,IF(AND(A345=[2]an!$H$38,F345=[2]an!$E$41),[2]an!$H$41,IF(AND(A345=[2]an!$H$38,F345=[2]an!$E$39,H345&gt;=[2]an!$M$37),[2]an!$H$39,
IF(AND(A345=[2]an!$H$38,F345=[2]an!$E$39,H345&lt;[2]an!$M$37,S345="kahepoolne vajaduspõhine",U345=""),[2]an!$M$40,
IF(AND(A345=[2]an!$H$38,F345=[2]an!$E$39,H345&lt;[2]an!$M$37,S345="kahepoolne vajaduspõhine",U345&lt;&gt;""),[2]an!$H$39,
IF(AND(A345=[2]an!$H$38,F345=[2]an!$E$39,H345&lt;[2]an!$M$37,S345&lt;&gt;"kahepoolne vajaduspõhine"),[2]an!$H$39,
IF(AND(A345=[2]an!$H$38,F345=[2]an!$E$42),[2]an!$H$42,
IF(AND(A345=[2]an!$I$38,F345=[2]an!$E$40),[2]an!$I$40,IF(AND(A345=[2]an!$I$38,F345=[2]an!$E$41),[2]an!$I$41,IF(AND(A345=[2]an!$I$38,F345=[2]an!$E$39,H345&gt;=[2]an!$M$37),[2]an!$I$39,
IF(AND(A345=[2]an!$I$38,F345=[2]an!$E$39,H345&lt;[2]an!$M$37,S345="kahepoolne vajaduspõhine",U345=""),[2]an!$M$40,
IF(AND(A345=[2]an!$I$38,F345=[2]an!$E$39,H345&lt;[2]an!$M$37,S345="kahepoolne vajaduspõhine",U345&lt;&gt;""),[2]an!$I$39,
IF(AND(A345=[2]an!$I$38,F345=[2]an!$E$39,H345&lt;[2]an!$M$37,S345&lt;&gt;"kahepoolne vajaduspõhine"),[2]an!$I$39,
IF(AND(A345=[2]an!$I$38,F345=[2]an!$E$42),[2]an!$I$42,
IF(AND(A345=[2]an!$J$38,F345=[2]an!$E$40),[2]an!$J$40,IF(AND(A345=[2]an!$J$38,F345=[2]an!$E$41),[2]an!$J$41,IF(AND(A345=[2]an!$J$38,F345=[2]an!$E$39,H345&gt;=[2]an!$M$37),[2]an!$J$39,
IF(AND(A345=[2]an!$J$38,F345=[2]an!$E$39,H345&lt;[2]an!$M$37,S345="kahepoolne vajaduspõhine",U345=""),[2]an!$M$40,
IF(AND(A345=[2]an!$J$38,F345=[2]an!$E$39,H345&lt;[2]an!$M$37,S345="kahepoolne vajaduspõhine",U345&lt;&gt;""),[2]an!$J$39,
IF(AND(A345=[2]an!$J$38,F345=[2]an!$E$39,H345&lt;[2]an!$M$37,S345&lt;&gt;"kahepoolne vajaduspõhine"),[2]an!$J$39,
IF(AND(A345=[2]an!$J$38,F345=[2]an!$E$42),[2]an!$J$42,""))))))))))))))))))))))))))))</f>
        <v/>
      </c>
      <c r="Y345" s="17" t="str">
        <f>IFERROR(IF(F345="Tugigrupp",0,
IF(AND(F345="Peretoe teenus",H345&gt;=[2]an!$M$37,RANK(D345,$D345:$D345)+COUNTIFS($D$2:D345,D345,$F$2:F345,F345)-1&gt;1),"",
IF(AND(F345="Peretoe teenus",H345&gt;=[2]an!$M$37,RANK(D345,$D345:$D345)+COUNTIFS($D$2:D345,D345,$F$2:F345,F345)-1=1,MONTH(H345)=MONTH(K345)=TRUE,YEAR(H345)=YEAR(K345)=TRUE),((EOMONTH(H345,0)-H345+1)*X345)/DAY(EOMONTH(H345,0)),
IF(AND(F345="Peretoe teenus",H345&gt;=[2]an!$M$37,RANK(D345,$D345:$D345)+COUNTIFS($D$2:D345,D345,$F$2:F345,F345)-1=1),X345,
IF(AND(F345="Peretoe teenus",H345&lt;[2]an!$M$37,S345&lt;&gt;"kahepoolne vajaduspõhine",RANK(D345,$D345:$D345)+COUNTIFS($D$2:D345,D345,$F$2:F345,F345)-1=1),X345,
IF(AND(F345="Peretoe teenus",H345&lt;[2]an!$M$37,S345&lt;&gt;"kahepoolne vajaduspõhine",RANK(D345,$D345:$D345)+COUNTIFS($D$2:D345,D345,$F$2:F345,F345)-1&gt;1),"",
IF(AND(F345="Peretoe teenus",H345&lt;[2]an!$M$37,S345="kahepoolne vajaduspõhine",U345="",RANK(D345,$D345:$D345)+COUNTIFS($D$2:D345,D345,$F$2:F345,F345)-1=1),X345,
IF(AND(F345="Peretoe teenus",H345&lt;[2]an!$M$37,S345="kahepoolne vajaduspõhine",U345="",RANK(D345,$D345:$D345)+COUNTIFS($D$2:D345,D345,$F$2:F345,F345)-1&gt;1),"",
IF(AND(F345="Peretoe teenus",H345&lt;[2]an!$M$37,S345="kahepoolne vajaduspõhine",U345&lt;[2]an!$M$37,RANK(D345,$D345:$D345)+COUNTIFS($D$2:D345,D345,$F$2:F345,F345)-1=1),X345,
IF(AND(F345="Peretoe teenus",H345&lt;[2]an!$M$37,S345="kahepoolne vajaduspõhine",U345&lt;[2]an!$M$37,RANK(D345,$D345:$D345)+COUNTIFS($D$2:D345,D345,$F$2:F345,F345)-1&gt;1),"",
IF(AND(F345="Peretoe teenus",H345&lt;[2]an!$M$37,S345="kahepoolne vajaduspõhine",U345&gt;=[2]an!$M$37,U345&lt;=[2]an!$M$38,RANK(D345,$D345:$D345)+COUNTIFS($D$2:D345,D345,$F$2:F345,F345)-1=1),
((EOMONTH(U345,0)-U345+1)*X345)/DAY(EOMONTH(U345,0))+(DAY(U345)-1)*100/DAY(EOMONTH(U345,0)),
IF(AND(F345="Peretoe teenus",H345&lt;[2]an!$M$37,S345="kahepoolne vajaduspõhine",U345&gt;=[2]an!$M$37,U345&lt;=[2]an!$M$38,RANK(D345,$D345:$D345)+COUNTIFS($D$2:D345,D345,$F$2:F345,F345)-1&gt;1),"",
IF(AND(F345="Peretoe teenus",H345&lt;[2]an!$M$37,S345="kahepoolne vajaduspõhine",U345&gt;[2]an!$M$38,RANK(D345,$D345:$D345)+COUNTIFS($D$2:D345,D345,$F$2:F345,F345)-1=1),X345,
IF(AND(F345="Peretoe teenus",H345&lt;[2]an!$M$37,S345="kahepoolne vajaduspõhine",U345&gt;[2]an!$M$38,RANK(D345,$D345:$D345)+COUNTIFS($D$2:D345,D345,$F$2:F345,F345)-1&gt;1),"",X345*W345)))))))))))))),"")</f>
        <v/>
      </c>
      <c r="Z345" s="18" t="str">
        <f t="shared" si="16"/>
        <v/>
      </c>
      <c r="AA345" s="19" t="str">
        <f>IFERROR(VLOOKUP(E345,[2]an!$A$3:$B$81,2,FALSE),"")</f>
        <v/>
      </c>
      <c r="AB345" s="19" t="str">
        <f>IFERROR(VLOOKUP(AA345,[2]an!$C$2:$D$16,2,FALSE),"")</f>
        <v/>
      </c>
      <c r="AC345" s="20"/>
      <c r="AD345" s="21" t="str">
        <f>IF(A345=[2]an!$F$36,VLOOKUP([2]an!$F$36,[2]an!$F$36:$H$36,3,FALSE),IF(A345=[2]an!$F$35,VLOOKUP([2]an!$F$35,[2]an!$F$35:$H$35,3,FALSE),IF(A345=[2]an!$F$33,VLOOKUP([2]an!$F$33,[2]an!$F$33:$H$33,3,FALSE),IF(A345=[2]an!$F$31,VLOOKUP([2]an!$F$31,[2]an!$F$31:$H$31,3,FALSE),""))))</f>
        <v/>
      </c>
    </row>
    <row r="346" spans="6:30" x14ac:dyDescent="0.2">
      <c r="F346" s="10"/>
      <c r="G346" s="8" t="str">
        <f t="shared" si="17"/>
        <v/>
      </c>
      <c r="H346" s="13"/>
      <c r="K346" s="13"/>
      <c r="L346" s="10"/>
      <c r="M346" s="10"/>
      <c r="S346" s="8" t="str">
        <f>IFERROR(VLOOKUP(D346,[1]peretoe_teenus!$A$2:$L$2000,5,FALSE),"")</f>
        <v/>
      </c>
      <c r="U346" s="13"/>
      <c r="V346" s="15" t="str" cm="1">
        <f t="array" ref="V346">IFERROR(IF(AND(F346="Tugigrupp",RANK(K346,$K346:$K346)+COUNTIFS($K$2:K346,K346,$L$2:L346,L346,$M$2:M346,M346,$I$2:I346,I346,$G$2:G346,G346,$F$2:F346,F346)-1=1),SUMPRODUCT(($F$2:$F$4154=F346)*($G$2:$G$4154=G346)*($K$2:$K$4154=K346)*($I$2:$I$4154=I346)*($L$2:$L$4154=L346)*($M$2:$M$4154=M346)),""),"")</f>
        <v/>
      </c>
      <c r="W346" s="15" t="str">
        <f t="shared" si="15"/>
        <v/>
      </c>
      <c r="X346" s="16" t="str">
        <f>IF(AND(A346=[2]an!$G$38,F346=[2]an!$E$40),[2]an!$G$40,IF(AND(A346=[2]an!$G$38,F346=[2]an!$E$41),[2]an!$G$41,IF(AND(A346=[2]an!$G$38,F346=[2]an!$E$39,H346&gt;=[2]an!$M$37),[2]an!$G$39,
IF(AND(A346=[2]an!$G$38,F346=[2]an!$E$39,H346&lt;[2]an!$M$37,S346="kahepoolne vajaduspõhine",U346=""),[2]an!$M$40,
IF(AND(A346=[2]an!$G$38,F346=[2]an!$E$39,H346&lt;[2]an!$M$37,S346="kahepoolne vajaduspõhine",U346&lt;&gt;""),[2]an!$G$39,
IF(AND(A346=[2]an!$G$38,F346=[2]an!$E$39,H346&lt;[2]an!$M$37,S346&lt;&gt;"kahepoolne vajaduspõhine"),[2]an!$G$39,
IF(AND(A346=[2]an!$G$38,F346=[2]an!$E$42),[2]an!$G$42,
IF(AND(A346=[2]an!$H$38,F346=[2]an!$E$40),[2]an!$H$40,IF(AND(A346=[2]an!$H$38,F346=[2]an!$E$41),[2]an!$H$41,IF(AND(A346=[2]an!$H$38,F346=[2]an!$E$39,H346&gt;=[2]an!$M$37),[2]an!$H$39,
IF(AND(A346=[2]an!$H$38,F346=[2]an!$E$39,H346&lt;[2]an!$M$37,S346="kahepoolne vajaduspõhine",U346=""),[2]an!$M$40,
IF(AND(A346=[2]an!$H$38,F346=[2]an!$E$39,H346&lt;[2]an!$M$37,S346="kahepoolne vajaduspõhine",U346&lt;&gt;""),[2]an!$H$39,
IF(AND(A346=[2]an!$H$38,F346=[2]an!$E$39,H346&lt;[2]an!$M$37,S346&lt;&gt;"kahepoolne vajaduspõhine"),[2]an!$H$39,
IF(AND(A346=[2]an!$H$38,F346=[2]an!$E$42),[2]an!$H$42,
IF(AND(A346=[2]an!$I$38,F346=[2]an!$E$40),[2]an!$I$40,IF(AND(A346=[2]an!$I$38,F346=[2]an!$E$41),[2]an!$I$41,IF(AND(A346=[2]an!$I$38,F346=[2]an!$E$39,H346&gt;=[2]an!$M$37),[2]an!$I$39,
IF(AND(A346=[2]an!$I$38,F346=[2]an!$E$39,H346&lt;[2]an!$M$37,S346="kahepoolne vajaduspõhine",U346=""),[2]an!$M$40,
IF(AND(A346=[2]an!$I$38,F346=[2]an!$E$39,H346&lt;[2]an!$M$37,S346="kahepoolne vajaduspõhine",U346&lt;&gt;""),[2]an!$I$39,
IF(AND(A346=[2]an!$I$38,F346=[2]an!$E$39,H346&lt;[2]an!$M$37,S346&lt;&gt;"kahepoolne vajaduspõhine"),[2]an!$I$39,
IF(AND(A346=[2]an!$I$38,F346=[2]an!$E$42),[2]an!$I$42,
IF(AND(A346=[2]an!$J$38,F346=[2]an!$E$40),[2]an!$J$40,IF(AND(A346=[2]an!$J$38,F346=[2]an!$E$41),[2]an!$J$41,IF(AND(A346=[2]an!$J$38,F346=[2]an!$E$39,H346&gt;=[2]an!$M$37),[2]an!$J$39,
IF(AND(A346=[2]an!$J$38,F346=[2]an!$E$39,H346&lt;[2]an!$M$37,S346="kahepoolne vajaduspõhine",U346=""),[2]an!$M$40,
IF(AND(A346=[2]an!$J$38,F346=[2]an!$E$39,H346&lt;[2]an!$M$37,S346="kahepoolne vajaduspõhine",U346&lt;&gt;""),[2]an!$J$39,
IF(AND(A346=[2]an!$J$38,F346=[2]an!$E$39,H346&lt;[2]an!$M$37,S346&lt;&gt;"kahepoolne vajaduspõhine"),[2]an!$J$39,
IF(AND(A346=[2]an!$J$38,F346=[2]an!$E$42),[2]an!$J$42,""))))))))))))))))))))))))))))</f>
        <v/>
      </c>
      <c r="Y346" s="17" t="str">
        <f>IFERROR(IF(F346="Tugigrupp",0,
IF(AND(F346="Peretoe teenus",H346&gt;=[2]an!$M$37,RANK(D346,$D346:$D346)+COUNTIFS($D$2:D346,D346,$F$2:F346,F346)-1&gt;1),"",
IF(AND(F346="Peretoe teenus",H346&gt;=[2]an!$M$37,RANK(D346,$D346:$D346)+COUNTIFS($D$2:D346,D346,$F$2:F346,F346)-1=1,MONTH(H346)=MONTH(K346)=TRUE,YEAR(H346)=YEAR(K346)=TRUE),((EOMONTH(H346,0)-H346+1)*X346)/DAY(EOMONTH(H346,0)),
IF(AND(F346="Peretoe teenus",H346&gt;=[2]an!$M$37,RANK(D346,$D346:$D346)+COUNTIFS($D$2:D346,D346,$F$2:F346,F346)-1=1),X346,
IF(AND(F346="Peretoe teenus",H346&lt;[2]an!$M$37,S346&lt;&gt;"kahepoolne vajaduspõhine",RANK(D346,$D346:$D346)+COUNTIFS($D$2:D346,D346,$F$2:F346,F346)-1=1),X346,
IF(AND(F346="Peretoe teenus",H346&lt;[2]an!$M$37,S346&lt;&gt;"kahepoolne vajaduspõhine",RANK(D346,$D346:$D346)+COUNTIFS($D$2:D346,D346,$F$2:F346,F346)-1&gt;1),"",
IF(AND(F346="Peretoe teenus",H346&lt;[2]an!$M$37,S346="kahepoolne vajaduspõhine",U346="",RANK(D346,$D346:$D346)+COUNTIFS($D$2:D346,D346,$F$2:F346,F346)-1=1),X346,
IF(AND(F346="Peretoe teenus",H346&lt;[2]an!$M$37,S346="kahepoolne vajaduspõhine",U346="",RANK(D346,$D346:$D346)+COUNTIFS($D$2:D346,D346,$F$2:F346,F346)-1&gt;1),"",
IF(AND(F346="Peretoe teenus",H346&lt;[2]an!$M$37,S346="kahepoolne vajaduspõhine",U346&lt;[2]an!$M$37,RANK(D346,$D346:$D346)+COUNTIFS($D$2:D346,D346,$F$2:F346,F346)-1=1),X346,
IF(AND(F346="Peretoe teenus",H346&lt;[2]an!$M$37,S346="kahepoolne vajaduspõhine",U346&lt;[2]an!$M$37,RANK(D346,$D346:$D346)+COUNTIFS($D$2:D346,D346,$F$2:F346,F346)-1&gt;1),"",
IF(AND(F346="Peretoe teenus",H346&lt;[2]an!$M$37,S346="kahepoolne vajaduspõhine",U346&gt;=[2]an!$M$37,U346&lt;=[2]an!$M$38,RANK(D346,$D346:$D346)+COUNTIFS($D$2:D346,D346,$F$2:F346,F346)-1=1),
((EOMONTH(U346,0)-U346+1)*X346)/DAY(EOMONTH(U346,0))+(DAY(U346)-1)*100/DAY(EOMONTH(U346,0)),
IF(AND(F346="Peretoe teenus",H346&lt;[2]an!$M$37,S346="kahepoolne vajaduspõhine",U346&gt;=[2]an!$M$37,U346&lt;=[2]an!$M$38,RANK(D346,$D346:$D346)+COUNTIFS($D$2:D346,D346,$F$2:F346,F346)-1&gt;1),"",
IF(AND(F346="Peretoe teenus",H346&lt;[2]an!$M$37,S346="kahepoolne vajaduspõhine",U346&gt;[2]an!$M$38,RANK(D346,$D346:$D346)+COUNTIFS($D$2:D346,D346,$F$2:F346,F346)-1=1),X346,
IF(AND(F346="Peretoe teenus",H346&lt;[2]an!$M$37,S346="kahepoolne vajaduspõhine",U346&gt;[2]an!$M$38,RANK(D346,$D346:$D346)+COUNTIFS($D$2:D346,D346,$F$2:F346,F346)-1&gt;1),"",X346*W346)))))))))))))),"")</f>
        <v/>
      </c>
      <c r="Z346" s="18" t="str">
        <f t="shared" si="16"/>
        <v/>
      </c>
      <c r="AA346" s="19" t="str">
        <f>IFERROR(VLOOKUP(E346,[2]an!$A$3:$B$81,2,FALSE),"")</f>
        <v/>
      </c>
      <c r="AB346" s="19" t="str">
        <f>IFERROR(VLOOKUP(AA346,[2]an!$C$2:$D$16,2,FALSE),"")</f>
        <v/>
      </c>
      <c r="AC346" s="20"/>
      <c r="AD346" s="21" t="str">
        <f>IF(A346=[2]an!$F$36,VLOOKUP([2]an!$F$36,[2]an!$F$36:$H$36,3,FALSE),IF(A346=[2]an!$F$35,VLOOKUP([2]an!$F$35,[2]an!$F$35:$H$35,3,FALSE),IF(A346=[2]an!$F$33,VLOOKUP([2]an!$F$33,[2]an!$F$33:$H$33,3,FALSE),IF(A346=[2]an!$F$31,VLOOKUP([2]an!$F$31,[2]an!$F$31:$H$31,3,FALSE),""))))</f>
        <v/>
      </c>
    </row>
    <row r="347" spans="6:30" x14ac:dyDescent="0.2">
      <c r="F347" s="10"/>
      <c r="G347" s="8" t="str">
        <f t="shared" si="17"/>
        <v/>
      </c>
      <c r="H347" s="13"/>
      <c r="K347" s="13"/>
      <c r="L347" s="10"/>
      <c r="M347" s="10"/>
      <c r="S347" s="8" t="str">
        <f>IFERROR(VLOOKUP(D347,[1]peretoe_teenus!$A$2:$L$2000,5,FALSE),"")</f>
        <v/>
      </c>
      <c r="U347" s="13"/>
      <c r="V347" s="15" t="str" cm="1">
        <f t="array" ref="V347">IFERROR(IF(AND(F347="Tugigrupp",RANK(K347,$K347:$K347)+COUNTIFS($K$2:K347,K347,$L$2:L347,L347,$M$2:M347,M347,$I$2:I347,I347,$G$2:G347,G347,$F$2:F347,F347)-1=1),SUMPRODUCT(($F$2:$F$4154=F347)*($G$2:$G$4154=G347)*($K$2:$K$4154=K347)*($I$2:$I$4154=I347)*($L$2:$L$4154=L347)*($M$2:$M$4154=M347)),""),"")</f>
        <v/>
      </c>
      <c r="W347" s="15" t="str">
        <f t="shared" si="15"/>
        <v/>
      </c>
      <c r="X347" s="16" t="str">
        <f>IF(AND(A347=[2]an!$G$38,F347=[2]an!$E$40),[2]an!$G$40,IF(AND(A347=[2]an!$G$38,F347=[2]an!$E$41),[2]an!$G$41,IF(AND(A347=[2]an!$G$38,F347=[2]an!$E$39,H347&gt;=[2]an!$M$37),[2]an!$G$39,
IF(AND(A347=[2]an!$G$38,F347=[2]an!$E$39,H347&lt;[2]an!$M$37,S347="kahepoolne vajaduspõhine",U347=""),[2]an!$M$40,
IF(AND(A347=[2]an!$G$38,F347=[2]an!$E$39,H347&lt;[2]an!$M$37,S347="kahepoolne vajaduspõhine",U347&lt;&gt;""),[2]an!$G$39,
IF(AND(A347=[2]an!$G$38,F347=[2]an!$E$39,H347&lt;[2]an!$M$37,S347&lt;&gt;"kahepoolne vajaduspõhine"),[2]an!$G$39,
IF(AND(A347=[2]an!$G$38,F347=[2]an!$E$42),[2]an!$G$42,
IF(AND(A347=[2]an!$H$38,F347=[2]an!$E$40),[2]an!$H$40,IF(AND(A347=[2]an!$H$38,F347=[2]an!$E$41),[2]an!$H$41,IF(AND(A347=[2]an!$H$38,F347=[2]an!$E$39,H347&gt;=[2]an!$M$37),[2]an!$H$39,
IF(AND(A347=[2]an!$H$38,F347=[2]an!$E$39,H347&lt;[2]an!$M$37,S347="kahepoolne vajaduspõhine",U347=""),[2]an!$M$40,
IF(AND(A347=[2]an!$H$38,F347=[2]an!$E$39,H347&lt;[2]an!$M$37,S347="kahepoolne vajaduspõhine",U347&lt;&gt;""),[2]an!$H$39,
IF(AND(A347=[2]an!$H$38,F347=[2]an!$E$39,H347&lt;[2]an!$M$37,S347&lt;&gt;"kahepoolne vajaduspõhine"),[2]an!$H$39,
IF(AND(A347=[2]an!$H$38,F347=[2]an!$E$42),[2]an!$H$42,
IF(AND(A347=[2]an!$I$38,F347=[2]an!$E$40),[2]an!$I$40,IF(AND(A347=[2]an!$I$38,F347=[2]an!$E$41),[2]an!$I$41,IF(AND(A347=[2]an!$I$38,F347=[2]an!$E$39,H347&gt;=[2]an!$M$37),[2]an!$I$39,
IF(AND(A347=[2]an!$I$38,F347=[2]an!$E$39,H347&lt;[2]an!$M$37,S347="kahepoolne vajaduspõhine",U347=""),[2]an!$M$40,
IF(AND(A347=[2]an!$I$38,F347=[2]an!$E$39,H347&lt;[2]an!$M$37,S347="kahepoolne vajaduspõhine",U347&lt;&gt;""),[2]an!$I$39,
IF(AND(A347=[2]an!$I$38,F347=[2]an!$E$39,H347&lt;[2]an!$M$37,S347&lt;&gt;"kahepoolne vajaduspõhine"),[2]an!$I$39,
IF(AND(A347=[2]an!$I$38,F347=[2]an!$E$42),[2]an!$I$42,
IF(AND(A347=[2]an!$J$38,F347=[2]an!$E$40),[2]an!$J$40,IF(AND(A347=[2]an!$J$38,F347=[2]an!$E$41),[2]an!$J$41,IF(AND(A347=[2]an!$J$38,F347=[2]an!$E$39,H347&gt;=[2]an!$M$37),[2]an!$J$39,
IF(AND(A347=[2]an!$J$38,F347=[2]an!$E$39,H347&lt;[2]an!$M$37,S347="kahepoolne vajaduspõhine",U347=""),[2]an!$M$40,
IF(AND(A347=[2]an!$J$38,F347=[2]an!$E$39,H347&lt;[2]an!$M$37,S347="kahepoolne vajaduspõhine",U347&lt;&gt;""),[2]an!$J$39,
IF(AND(A347=[2]an!$J$38,F347=[2]an!$E$39,H347&lt;[2]an!$M$37,S347&lt;&gt;"kahepoolne vajaduspõhine"),[2]an!$J$39,
IF(AND(A347=[2]an!$J$38,F347=[2]an!$E$42),[2]an!$J$42,""))))))))))))))))))))))))))))</f>
        <v/>
      </c>
      <c r="Y347" s="17" t="str">
        <f>IFERROR(IF(F347="Tugigrupp",0,
IF(AND(F347="Peretoe teenus",H347&gt;=[2]an!$M$37,RANK(D347,$D347:$D347)+COUNTIFS($D$2:D347,D347,$F$2:F347,F347)-1&gt;1),"",
IF(AND(F347="Peretoe teenus",H347&gt;=[2]an!$M$37,RANK(D347,$D347:$D347)+COUNTIFS($D$2:D347,D347,$F$2:F347,F347)-1=1,MONTH(H347)=MONTH(K347)=TRUE,YEAR(H347)=YEAR(K347)=TRUE),((EOMONTH(H347,0)-H347+1)*X347)/DAY(EOMONTH(H347,0)),
IF(AND(F347="Peretoe teenus",H347&gt;=[2]an!$M$37,RANK(D347,$D347:$D347)+COUNTIFS($D$2:D347,D347,$F$2:F347,F347)-1=1),X347,
IF(AND(F347="Peretoe teenus",H347&lt;[2]an!$M$37,S347&lt;&gt;"kahepoolne vajaduspõhine",RANK(D347,$D347:$D347)+COUNTIFS($D$2:D347,D347,$F$2:F347,F347)-1=1),X347,
IF(AND(F347="Peretoe teenus",H347&lt;[2]an!$M$37,S347&lt;&gt;"kahepoolne vajaduspõhine",RANK(D347,$D347:$D347)+COUNTIFS($D$2:D347,D347,$F$2:F347,F347)-1&gt;1),"",
IF(AND(F347="Peretoe teenus",H347&lt;[2]an!$M$37,S347="kahepoolne vajaduspõhine",U347="",RANK(D347,$D347:$D347)+COUNTIFS($D$2:D347,D347,$F$2:F347,F347)-1=1),X347,
IF(AND(F347="Peretoe teenus",H347&lt;[2]an!$M$37,S347="kahepoolne vajaduspõhine",U347="",RANK(D347,$D347:$D347)+COUNTIFS($D$2:D347,D347,$F$2:F347,F347)-1&gt;1),"",
IF(AND(F347="Peretoe teenus",H347&lt;[2]an!$M$37,S347="kahepoolne vajaduspõhine",U347&lt;[2]an!$M$37,RANK(D347,$D347:$D347)+COUNTIFS($D$2:D347,D347,$F$2:F347,F347)-1=1),X347,
IF(AND(F347="Peretoe teenus",H347&lt;[2]an!$M$37,S347="kahepoolne vajaduspõhine",U347&lt;[2]an!$M$37,RANK(D347,$D347:$D347)+COUNTIFS($D$2:D347,D347,$F$2:F347,F347)-1&gt;1),"",
IF(AND(F347="Peretoe teenus",H347&lt;[2]an!$M$37,S347="kahepoolne vajaduspõhine",U347&gt;=[2]an!$M$37,U347&lt;=[2]an!$M$38,RANK(D347,$D347:$D347)+COUNTIFS($D$2:D347,D347,$F$2:F347,F347)-1=1),
((EOMONTH(U347,0)-U347+1)*X347)/DAY(EOMONTH(U347,0))+(DAY(U347)-1)*100/DAY(EOMONTH(U347,0)),
IF(AND(F347="Peretoe teenus",H347&lt;[2]an!$M$37,S347="kahepoolne vajaduspõhine",U347&gt;=[2]an!$M$37,U347&lt;=[2]an!$M$38,RANK(D347,$D347:$D347)+COUNTIFS($D$2:D347,D347,$F$2:F347,F347)-1&gt;1),"",
IF(AND(F347="Peretoe teenus",H347&lt;[2]an!$M$37,S347="kahepoolne vajaduspõhine",U347&gt;[2]an!$M$38,RANK(D347,$D347:$D347)+COUNTIFS($D$2:D347,D347,$F$2:F347,F347)-1=1),X347,
IF(AND(F347="Peretoe teenus",H347&lt;[2]an!$M$37,S347="kahepoolne vajaduspõhine",U347&gt;[2]an!$M$38,RANK(D347,$D347:$D347)+COUNTIFS($D$2:D347,D347,$F$2:F347,F347)-1&gt;1),"",X347*W347)))))))))))))),"")</f>
        <v/>
      </c>
      <c r="Z347" s="18" t="str">
        <f t="shared" si="16"/>
        <v/>
      </c>
      <c r="AA347" s="19" t="str">
        <f>IFERROR(VLOOKUP(E347,[2]an!$A$3:$B$81,2,FALSE),"")</f>
        <v/>
      </c>
      <c r="AB347" s="19" t="str">
        <f>IFERROR(VLOOKUP(AA347,[2]an!$C$2:$D$16,2,FALSE),"")</f>
        <v/>
      </c>
      <c r="AC347" s="20"/>
      <c r="AD347" s="21" t="str">
        <f>IF(A347=[2]an!$F$36,VLOOKUP([2]an!$F$36,[2]an!$F$36:$H$36,3,FALSE),IF(A347=[2]an!$F$35,VLOOKUP([2]an!$F$35,[2]an!$F$35:$H$35,3,FALSE),IF(A347=[2]an!$F$33,VLOOKUP([2]an!$F$33,[2]an!$F$33:$H$33,3,FALSE),IF(A347=[2]an!$F$31,VLOOKUP([2]an!$F$31,[2]an!$F$31:$H$31,3,FALSE),""))))</f>
        <v/>
      </c>
    </row>
    <row r="348" spans="6:30" x14ac:dyDescent="0.2">
      <c r="F348" s="10"/>
      <c r="G348" s="8" t="str">
        <f t="shared" si="17"/>
        <v/>
      </c>
      <c r="H348" s="13"/>
      <c r="K348" s="13"/>
      <c r="L348" s="10"/>
      <c r="M348" s="10"/>
      <c r="S348" s="8" t="str">
        <f>IFERROR(VLOOKUP(D348,[1]peretoe_teenus!$A$2:$L$2000,5,FALSE),"")</f>
        <v/>
      </c>
      <c r="U348" s="13"/>
      <c r="V348" s="15" t="str" cm="1">
        <f t="array" ref="V348">IFERROR(IF(AND(F348="Tugigrupp",RANK(K348,$K348:$K348)+COUNTIFS($K$2:K348,K348,$L$2:L348,L348,$M$2:M348,M348,$I$2:I348,I348,$G$2:G348,G348,$F$2:F348,F348)-1=1),SUMPRODUCT(($F$2:$F$4154=F348)*($G$2:$G$4154=G348)*($K$2:$K$4154=K348)*($I$2:$I$4154=I348)*($L$2:$L$4154=L348)*($M$2:$M$4154=M348)),""),"")</f>
        <v/>
      </c>
      <c r="W348" s="15" t="str">
        <f t="shared" si="15"/>
        <v/>
      </c>
      <c r="X348" s="16" t="str">
        <f>IF(AND(A348=[2]an!$G$38,F348=[2]an!$E$40),[2]an!$G$40,IF(AND(A348=[2]an!$G$38,F348=[2]an!$E$41),[2]an!$G$41,IF(AND(A348=[2]an!$G$38,F348=[2]an!$E$39,H348&gt;=[2]an!$M$37),[2]an!$G$39,
IF(AND(A348=[2]an!$G$38,F348=[2]an!$E$39,H348&lt;[2]an!$M$37,S348="kahepoolne vajaduspõhine",U348=""),[2]an!$M$40,
IF(AND(A348=[2]an!$G$38,F348=[2]an!$E$39,H348&lt;[2]an!$M$37,S348="kahepoolne vajaduspõhine",U348&lt;&gt;""),[2]an!$G$39,
IF(AND(A348=[2]an!$G$38,F348=[2]an!$E$39,H348&lt;[2]an!$M$37,S348&lt;&gt;"kahepoolne vajaduspõhine"),[2]an!$G$39,
IF(AND(A348=[2]an!$G$38,F348=[2]an!$E$42),[2]an!$G$42,
IF(AND(A348=[2]an!$H$38,F348=[2]an!$E$40),[2]an!$H$40,IF(AND(A348=[2]an!$H$38,F348=[2]an!$E$41),[2]an!$H$41,IF(AND(A348=[2]an!$H$38,F348=[2]an!$E$39,H348&gt;=[2]an!$M$37),[2]an!$H$39,
IF(AND(A348=[2]an!$H$38,F348=[2]an!$E$39,H348&lt;[2]an!$M$37,S348="kahepoolne vajaduspõhine",U348=""),[2]an!$M$40,
IF(AND(A348=[2]an!$H$38,F348=[2]an!$E$39,H348&lt;[2]an!$M$37,S348="kahepoolne vajaduspõhine",U348&lt;&gt;""),[2]an!$H$39,
IF(AND(A348=[2]an!$H$38,F348=[2]an!$E$39,H348&lt;[2]an!$M$37,S348&lt;&gt;"kahepoolne vajaduspõhine"),[2]an!$H$39,
IF(AND(A348=[2]an!$H$38,F348=[2]an!$E$42),[2]an!$H$42,
IF(AND(A348=[2]an!$I$38,F348=[2]an!$E$40),[2]an!$I$40,IF(AND(A348=[2]an!$I$38,F348=[2]an!$E$41),[2]an!$I$41,IF(AND(A348=[2]an!$I$38,F348=[2]an!$E$39,H348&gt;=[2]an!$M$37),[2]an!$I$39,
IF(AND(A348=[2]an!$I$38,F348=[2]an!$E$39,H348&lt;[2]an!$M$37,S348="kahepoolne vajaduspõhine",U348=""),[2]an!$M$40,
IF(AND(A348=[2]an!$I$38,F348=[2]an!$E$39,H348&lt;[2]an!$M$37,S348="kahepoolne vajaduspõhine",U348&lt;&gt;""),[2]an!$I$39,
IF(AND(A348=[2]an!$I$38,F348=[2]an!$E$39,H348&lt;[2]an!$M$37,S348&lt;&gt;"kahepoolne vajaduspõhine"),[2]an!$I$39,
IF(AND(A348=[2]an!$I$38,F348=[2]an!$E$42),[2]an!$I$42,
IF(AND(A348=[2]an!$J$38,F348=[2]an!$E$40),[2]an!$J$40,IF(AND(A348=[2]an!$J$38,F348=[2]an!$E$41),[2]an!$J$41,IF(AND(A348=[2]an!$J$38,F348=[2]an!$E$39,H348&gt;=[2]an!$M$37),[2]an!$J$39,
IF(AND(A348=[2]an!$J$38,F348=[2]an!$E$39,H348&lt;[2]an!$M$37,S348="kahepoolne vajaduspõhine",U348=""),[2]an!$M$40,
IF(AND(A348=[2]an!$J$38,F348=[2]an!$E$39,H348&lt;[2]an!$M$37,S348="kahepoolne vajaduspõhine",U348&lt;&gt;""),[2]an!$J$39,
IF(AND(A348=[2]an!$J$38,F348=[2]an!$E$39,H348&lt;[2]an!$M$37,S348&lt;&gt;"kahepoolne vajaduspõhine"),[2]an!$J$39,
IF(AND(A348=[2]an!$J$38,F348=[2]an!$E$42),[2]an!$J$42,""))))))))))))))))))))))))))))</f>
        <v/>
      </c>
      <c r="Y348" s="17" t="str">
        <f>IFERROR(IF(F348="Tugigrupp",0,
IF(AND(F348="Peretoe teenus",H348&gt;=[2]an!$M$37,RANK(D348,$D348:$D348)+COUNTIFS($D$2:D348,D348,$F$2:F348,F348)-1&gt;1),"",
IF(AND(F348="Peretoe teenus",H348&gt;=[2]an!$M$37,RANK(D348,$D348:$D348)+COUNTIFS($D$2:D348,D348,$F$2:F348,F348)-1=1,MONTH(H348)=MONTH(K348)=TRUE,YEAR(H348)=YEAR(K348)=TRUE),((EOMONTH(H348,0)-H348+1)*X348)/DAY(EOMONTH(H348,0)),
IF(AND(F348="Peretoe teenus",H348&gt;=[2]an!$M$37,RANK(D348,$D348:$D348)+COUNTIFS($D$2:D348,D348,$F$2:F348,F348)-1=1),X348,
IF(AND(F348="Peretoe teenus",H348&lt;[2]an!$M$37,S348&lt;&gt;"kahepoolne vajaduspõhine",RANK(D348,$D348:$D348)+COUNTIFS($D$2:D348,D348,$F$2:F348,F348)-1=1),X348,
IF(AND(F348="Peretoe teenus",H348&lt;[2]an!$M$37,S348&lt;&gt;"kahepoolne vajaduspõhine",RANK(D348,$D348:$D348)+COUNTIFS($D$2:D348,D348,$F$2:F348,F348)-1&gt;1),"",
IF(AND(F348="Peretoe teenus",H348&lt;[2]an!$M$37,S348="kahepoolne vajaduspõhine",U348="",RANK(D348,$D348:$D348)+COUNTIFS($D$2:D348,D348,$F$2:F348,F348)-1=1),X348,
IF(AND(F348="Peretoe teenus",H348&lt;[2]an!$M$37,S348="kahepoolne vajaduspõhine",U348="",RANK(D348,$D348:$D348)+COUNTIFS($D$2:D348,D348,$F$2:F348,F348)-1&gt;1),"",
IF(AND(F348="Peretoe teenus",H348&lt;[2]an!$M$37,S348="kahepoolne vajaduspõhine",U348&lt;[2]an!$M$37,RANK(D348,$D348:$D348)+COUNTIFS($D$2:D348,D348,$F$2:F348,F348)-1=1),X348,
IF(AND(F348="Peretoe teenus",H348&lt;[2]an!$M$37,S348="kahepoolne vajaduspõhine",U348&lt;[2]an!$M$37,RANK(D348,$D348:$D348)+COUNTIFS($D$2:D348,D348,$F$2:F348,F348)-1&gt;1),"",
IF(AND(F348="Peretoe teenus",H348&lt;[2]an!$M$37,S348="kahepoolne vajaduspõhine",U348&gt;=[2]an!$M$37,U348&lt;=[2]an!$M$38,RANK(D348,$D348:$D348)+COUNTIFS($D$2:D348,D348,$F$2:F348,F348)-1=1),
((EOMONTH(U348,0)-U348+1)*X348)/DAY(EOMONTH(U348,0))+(DAY(U348)-1)*100/DAY(EOMONTH(U348,0)),
IF(AND(F348="Peretoe teenus",H348&lt;[2]an!$M$37,S348="kahepoolne vajaduspõhine",U348&gt;=[2]an!$M$37,U348&lt;=[2]an!$M$38,RANK(D348,$D348:$D348)+COUNTIFS($D$2:D348,D348,$F$2:F348,F348)-1&gt;1),"",
IF(AND(F348="Peretoe teenus",H348&lt;[2]an!$M$37,S348="kahepoolne vajaduspõhine",U348&gt;[2]an!$M$38,RANK(D348,$D348:$D348)+COUNTIFS($D$2:D348,D348,$F$2:F348,F348)-1=1),X348,
IF(AND(F348="Peretoe teenus",H348&lt;[2]an!$M$37,S348="kahepoolne vajaduspõhine",U348&gt;[2]an!$M$38,RANK(D348,$D348:$D348)+COUNTIFS($D$2:D348,D348,$F$2:F348,F348)-1&gt;1),"",X348*W348)))))))))))))),"")</f>
        <v/>
      </c>
      <c r="Z348" s="18" t="str">
        <f t="shared" si="16"/>
        <v/>
      </c>
      <c r="AA348" s="19" t="str">
        <f>IFERROR(VLOOKUP(E348,[2]an!$A$3:$B$81,2,FALSE),"")</f>
        <v/>
      </c>
      <c r="AB348" s="19" t="str">
        <f>IFERROR(VLOOKUP(AA348,[2]an!$C$2:$D$16,2,FALSE),"")</f>
        <v/>
      </c>
      <c r="AC348" s="20"/>
      <c r="AD348" s="21" t="str">
        <f>IF(A348=[2]an!$F$36,VLOOKUP([2]an!$F$36,[2]an!$F$36:$H$36,3,FALSE),IF(A348=[2]an!$F$35,VLOOKUP([2]an!$F$35,[2]an!$F$35:$H$35,3,FALSE),IF(A348=[2]an!$F$33,VLOOKUP([2]an!$F$33,[2]an!$F$33:$H$33,3,FALSE),IF(A348=[2]an!$F$31,VLOOKUP([2]an!$F$31,[2]an!$F$31:$H$31,3,FALSE),""))))</f>
        <v/>
      </c>
    </row>
    <row r="349" spans="6:30" x14ac:dyDescent="0.2">
      <c r="F349" s="10"/>
      <c r="G349" s="8" t="str">
        <f t="shared" si="17"/>
        <v/>
      </c>
      <c r="H349" s="13"/>
      <c r="K349" s="13"/>
      <c r="L349" s="10"/>
      <c r="M349" s="10"/>
      <c r="S349" s="8" t="str">
        <f>IFERROR(VLOOKUP(D349,[1]peretoe_teenus!$A$2:$L$2000,5,FALSE),"")</f>
        <v/>
      </c>
      <c r="U349" s="13"/>
      <c r="V349" s="15" t="str" cm="1">
        <f t="array" ref="V349">IFERROR(IF(AND(F349="Tugigrupp",RANK(K349,$K349:$K349)+COUNTIFS($K$2:K349,K349,$L$2:L349,L349,$M$2:M349,M349,$I$2:I349,I349,$G$2:G349,G349,$F$2:F349,F349)-1=1),SUMPRODUCT(($F$2:$F$4154=F349)*($G$2:$G$4154=G349)*($K$2:$K$4154=K349)*($I$2:$I$4154=I349)*($L$2:$L$4154=L349)*($M$2:$M$4154=M349)),""),"")</f>
        <v/>
      </c>
      <c r="W349" s="15" t="str">
        <f t="shared" si="15"/>
        <v/>
      </c>
      <c r="X349" s="16" t="str">
        <f>IF(AND(A349=[2]an!$G$38,F349=[2]an!$E$40),[2]an!$G$40,IF(AND(A349=[2]an!$G$38,F349=[2]an!$E$41),[2]an!$G$41,IF(AND(A349=[2]an!$G$38,F349=[2]an!$E$39,H349&gt;=[2]an!$M$37),[2]an!$G$39,
IF(AND(A349=[2]an!$G$38,F349=[2]an!$E$39,H349&lt;[2]an!$M$37,S349="kahepoolne vajaduspõhine",U349=""),[2]an!$M$40,
IF(AND(A349=[2]an!$G$38,F349=[2]an!$E$39,H349&lt;[2]an!$M$37,S349="kahepoolne vajaduspõhine",U349&lt;&gt;""),[2]an!$G$39,
IF(AND(A349=[2]an!$G$38,F349=[2]an!$E$39,H349&lt;[2]an!$M$37,S349&lt;&gt;"kahepoolne vajaduspõhine"),[2]an!$G$39,
IF(AND(A349=[2]an!$G$38,F349=[2]an!$E$42),[2]an!$G$42,
IF(AND(A349=[2]an!$H$38,F349=[2]an!$E$40),[2]an!$H$40,IF(AND(A349=[2]an!$H$38,F349=[2]an!$E$41),[2]an!$H$41,IF(AND(A349=[2]an!$H$38,F349=[2]an!$E$39,H349&gt;=[2]an!$M$37),[2]an!$H$39,
IF(AND(A349=[2]an!$H$38,F349=[2]an!$E$39,H349&lt;[2]an!$M$37,S349="kahepoolne vajaduspõhine",U349=""),[2]an!$M$40,
IF(AND(A349=[2]an!$H$38,F349=[2]an!$E$39,H349&lt;[2]an!$M$37,S349="kahepoolne vajaduspõhine",U349&lt;&gt;""),[2]an!$H$39,
IF(AND(A349=[2]an!$H$38,F349=[2]an!$E$39,H349&lt;[2]an!$M$37,S349&lt;&gt;"kahepoolne vajaduspõhine"),[2]an!$H$39,
IF(AND(A349=[2]an!$H$38,F349=[2]an!$E$42),[2]an!$H$42,
IF(AND(A349=[2]an!$I$38,F349=[2]an!$E$40),[2]an!$I$40,IF(AND(A349=[2]an!$I$38,F349=[2]an!$E$41),[2]an!$I$41,IF(AND(A349=[2]an!$I$38,F349=[2]an!$E$39,H349&gt;=[2]an!$M$37),[2]an!$I$39,
IF(AND(A349=[2]an!$I$38,F349=[2]an!$E$39,H349&lt;[2]an!$M$37,S349="kahepoolne vajaduspõhine",U349=""),[2]an!$M$40,
IF(AND(A349=[2]an!$I$38,F349=[2]an!$E$39,H349&lt;[2]an!$M$37,S349="kahepoolne vajaduspõhine",U349&lt;&gt;""),[2]an!$I$39,
IF(AND(A349=[2]an!$I$38,F349=[2]an!$E$39,H349&lt;[2]an!$M$37,S349&lt;&gt;"kahepoolne vajaduspõhine"),[2]an!$I$39,
IF(AND(A349=[2]an!$I$38,F349=[2]an!$E$42),[2]an!$I$42,
IF(AND(A349=[2]an!$J$38,F349=[2]an!$E$40),[2]an!$J$40,IF(AND(A349=[2]an!$J$38,F349=[2]an!$E$41),[2]an!$J$41,IF(AND(A349=[2]an!$J$38,F349=[2]an!$E$39,H349&gt;=[2]an!$M$37),[2]an!$J$39,
IF(AND(A349=[2]an!$J$38,F349=[2]an!$E$39,H349&lt;[2]an!$M$37,S349="kahepoolne vajaduspõhine",U349=""),[2]an!$M$40,
IF(AND(A349=[2]an!$J$38,F349=[2]an!$E$39,H349&lt;[2]an!$M$37,S349="kahepoolne vajaduspõhine",U349&lt;&gt;""),[2]an!$J$39,
IF(AND(A349=[2]an!$J$38,F349=[2]an!$E$39,H349&lt;[2]an!$M$37,S349&lt;&gt;"kahepoolne vajaduspõhine"),[2]an!$J$39,
IF(AND(A349=[2]an!$J$38,F349=[2]an!$E$42),[2]an!$J$42,""))))))))))))))))))))))))))))</f>
        <v/>
      </c>
      <c r="Y349" s="17" t="str">
        <f>IFERROR(IF(F349="Tugigrupp",0,
IF(AND(F349="Peretoe teenus",H349&gt;=[2]an!$M$37,RANK(D349,$D349:$D349)+COUNTIFS($D$2:D349,D349,$F$2:F349,F349)-1&gt;1),"",
IF(AND(F349="Peretoe teenus",H349&gt;=[2]an!$M$37,RANK(D349,$D349:$D349)+COUNTIFS($D$2:D349,D349,$F$2:F349,F349)-1=1,MONTH(H349)=MONTH(K349)=TRUE,YEAR(H349)=YEAR(K349)=TRUE),((EOMONTH(H349,0)-H349+1)*X349)/DAY(EOMONTH(H349,0)),
IF(AND(F349="Peretoe teenus",H349&gt;=[2]an!$M$37,RANK(D349,$D349:$D349)+COUNTIFS($D$2:D349,D349,$F$2:F349,F349)-1=1),X349,
IF(AND(F349="Peretoe teenus",H349&lt;[2]an!$M$37,S349&lt;&gt;"kahepoolne vajaduspõhine",RANK(D349,$D349:$D349)+COUNTIFS($D$2:D349,D349,$F$2:F349,F349)-1=1),X349,
IF(AND(F349="Peretoe teenus",H349&lt;[2]an!$M$37,S349&lt;&gt;"kahepoolne vajaduspõhine",RANK(D349,$D349:$D349)+COUNTIFS($D$2:D349,D349,$F$2:F349,F349)-1&gt;1),"",
IF(AND(F349="Peretoe teenus",H349&lt;[2]an!$M$37,S349="kahepoolne vajaduspõhine",U349="",RANK(D349,$D349:$D349)+COUNTIFS($D$2:D349,D349,$F$2:F349,F349)-1=1),X349,
IF(AND(F349="Peretoe teenus",H349&lt;[2]an!$M$37,S349="kahepoolne vajaduspõhine",U349="",RANK(D349,$D349:$D349)+COUNTIFS($D$2:D349,D349,$F$2:F349,F349)-1&gt;1),"",
IF(AND(F349="Peretoe teenus",H349&lt;[2]an!$M$37,S349="kahepoolne vajaduspõhine",U349&lt;[2]an!$M$37,RANK(D349,$D349:$D349)+COUNTIFS($D$2:D349,D349,$F$2:F349,F349)-1=1),X349,
IF(AND(F349="Peretoe teenus",H349&lt;[2]an!$M$37,S349="kahepoolne vajaduspõhine",U349&lt;[2]an!$M$37,RANK(D349,$D349:$D349)+COUNTIFS($D$2:D349,D349,$F$2:F349,F349)-1&gt;1),"",
IF(AND(F349="Peretoe teenus",H349&lt;[2]an!$M$37,S349="kahepoolne vajaduspõhine",U349&gt;=[2]an!$M$37,U349&lt;=[2]an!$M$38,RANK(D349,$D349:$D349)+COUNTIFS($D$2:D349,D349,$F$2:F349,F349)-1=1),
((EOMONTH(U349,0)-U349+1)*X349)/DAY(EOMONTH(U349,0))+(DAY(U349)-1)*100/DAY(EOMONTH(U349,0)),
IF(AND(F349="Peretoe teenus",H349&lt;[2]an!$M$37,S349="kahepoolne vajaduspõhine",U349&gt;=[2]an!$M$37,U349&lt;=[2]an!$M$38,RANK(D349,$D349:$D349)+COUNTIFS($D$2:D349,D349,$F$2:F349,F349)-1&gt;1),"",
IF(AND(F349="Peretoe teenus",H349&lt;[2]an!$M$37,S349="kahepoolne vajaduspõhine",U349&gt;[2]an!$M$38,RANK(D349,$D349:$D349)+COUNTIFS($D$2:D349,D349,$F$2:F349,F349)-1=1),X349,
IF(AND(F349="Peretoe teenus",H349&lt;[2]an!$M$37,S349="kahepoolne vajaduspõhine",U349&gt;[2]an!$M$38,RANK(D349,$D349:$D349)+COUNTIFS($D$2:D349,D349,$F$2:F349,F349)-1&gt;1),"",X349*W349)))))))))))))),"")</f>
        <v/>
      </c>
      <c r="Z349" s="18" t="str">
        <f t="shared" si="16"/>
        <v/>
      </c>
      <c r="AA349" s="19" t="str">
        <f>IFERROR(VLOOKUP(E349,[2]an!$A$3:$B$81,2,FALSE),"")</f>
        <v/>
      </c>
      <c r="AB349" s="19" t="str">
        <f>IFERROR(VLOOKUP(AA349,[2]an!$C$2:$D$16,2,FALSE),"")</f>
        <v/>
      </c>
      <c r="AC349" s="20"/>
      <c r="AD349" s="21" t="str">
        <f>IF(A349=[2]an!$F$36,VLOOKUP([2]an!$F$36,[2]an!$F$36:$H$36,3,FALSE),IF(A349=[2]an!$F$35,VLOOKUP([2]an!$F$35,[2]an!$F$35:$H$35,3,FALSE),IF(A349=[2]an!$F$33,VLOOKUP([2]an!$F$33,[2]an!$F$33:$H$33,3,FALSE),IF(A349=[2]an!$F$31,VLOOKUP([2]an!$F$31,[2]an!$F$31:$H$31,3,FALSE),""))))</f>
        <v/>
      </c>
    </row>
    <row r="350" spans="6:30" x14ac:dyDescent="0.2">
      <c r="F350" s="10"/>
      <c r="G350" s="8" t="str">
        <f t="shared" si="17"/>
        <v/>
      </c>
      <c r="H350" s="13"/>
      <c r="K350" s="13"/>
      <c r="L350" s="10"/>
      <c r="M350" s="10"/>
      <c r="S350" s="8" t="str">
        <f>IFERROR(VLOOKUP(D350,[1]peretoe_teenus!$A$2:$L$2000,5,FALSE),"")</f>
        <v/>
      </c>
      <c r="U350" s="13"/>
      <c r="V350" s="15" t="str" cm="1">
        <f t="array" ref="V350">IFERROR(IF(AND(F350="Tugigrupp",RANK(K350,$K350:$K350)+COUNTIFS($K$2:K350,K350,$L$2:L350,L350,$M$2:M350,M350,$I$2:I350,I350,$G$2:G350,G350,$F$2:F350,F350)-1=1),SUMPRODUCT(($F$2:$F$4154=F350)*($G$2:$G$4154=G350)*($K$2:$K$4154=K350)*($I$2:$I$4154=I350)*($L$2:$L$4154=L350)*($M$2:$M$4154=M350)),""),"")</f>
        <v/>
      </c>
      <c r="W350" s="15" t="str">
        <f t="shared" si="15"/>
        <v/>
      </c>
      <c r="X350" s="16" t="str">
        <f>IF(AND(A350=[2]an!$G$38,F350=[2]an!$E$40),[2]an!$G$40,IF(AND(A350=[2]an!$G$38,F350=[2]an!$E$41),[2]an!$G$41,IF(AND(A350=[2]an!$G$38,F350=[2]an!$E$39,H350&gt;=[2]an!$M$37),[2]an!$G$39,
IF(AND(A350=[2]an!$G$38,F350=[2]an!$E$39,H350&lt;[2]an!$M$37,S350="kahepoolne vajaduspõhine",U350=""),[2]an!$M$40,
IF(AND(A350=[2]an!$G$38,F350=[2]an!$E$39,H350&lt;[2]an!$M$37,S350="kahepoolne vajaduspõhine",U350&lt;&gt;""),[2]an!$G$39,
IF(AND(A350=[2]an!$G$38,F350=[2]an!$E$39,H350&lt;[2]an!$M$37,S350&lt;&gt;"kahepoolne vajaduspõhine"),[2]an!$G$39,
IF(AND(A350=[2]an!$G$38,F350=[2]an!$E$42),[2]an!$G$42,
IF(AND(A350=[2]an!$H$38,F350=[2]an!$E$40),[2]an!$H$40,IF(AND(A350=[2]an!$H$38,F350=[2]an!$E$41),[2]an!$H$41,IF(AND(A350=[2]an!$H$38,F350=[2]an!$E$39,H350&gt;=[2]an!$M$37),[2]an!$H$39,
IF(AND(A350=[2]an!$H$38,F350=[2]an!$E$39,H350&lt;[2]an!$M$37,S350="kahepoolne vajaduspõhine",U350=""),[2]an!$M$40,
IF(AND(A350=[2]an!$H$38,F350=[2]an!$E$39,H350&lt;[2]an!$M$37,S350="kahepoolne vajaduspõhine",U350&lt;&gt;""),[2]an!$H$39,
IF(AND(A350=[2]an!$H$38,F350=[2]an!$E$39,H350&lt;[2]an!$M$37,S350&lt;&gt;"kahepoolne vajaduspõhine"),[2]an!$H$39,
IF(AND(A350=[2]an!$H$38,F350=[2]an!$E$42),[2]an!$H$42,
IF(AND(A350=[2]an!$I$38,F350=[2]an!$E$40),[2]an!$I$40,IF(AND(A350=[2]an!$I$38,F350=[2]an!$E$41),[2]an!$I$41,IF(AND(A350=[2]an!$I$38,F350=[2]an!$E$39,H350&gt;=[2]an!$M$37),[2]an!$I$39,
IF(AND(A350=[2]an!$I$38,F350=[2]an!$E$39,H350&lt;[2]an!$M$37,S350="kahepoolne vajaduspõhine",U350=""),[2]an!$M$40,
IF(AND(A350=[2]an!$I$38,F350=[2]an!$E$39,H350&lt;[2]an!$M$37,S350="kahepoolne vajaduspõhine",U350&lt;&gt;""),[2]an!$I$39,
IF(AND(A350=[2]an!$I$38,F350=[2]an!$E$39,H350&lt;[2]an!$M$37,S350&lt;&gt;"kahepoolne vajaduspõhine"),[2]an!$I$39,
IF(AND(A350=[2]an!$I$38,F350=[2]an!$E$42),[2]an!$I$42,
IF(AND(A350=[2]an!$J$38,F350=[2]an!$E$40),[2]an!$J$40,IF(AND(A350=[2]an!$J$38,F350=[2]an!$E$41),[2]an!$J$41,IF(AND(A350=[2]an!$J$38,F350=[2]an!$E$39,H350&gt;=[2]an!$M$37),[2]an!$J$39,
IF(AND(A350=[2]an!$J$38,F350=[2]an!$E$39,H350&lt;[2]an!$M$37,S350="kahepoolne vajaduspõhine",U350=""),[2]an!$M$40,
IF(AND(A350=[2]an!$J$38,F350=[2]an!$E$39,H350&lt;[2]an!$M$37,S350="kahepoolne vajaduspõhine",U350&lt;&gt;""),[2]an!$J$39,
IF(AND(A350=[2]an!$J$38,F350=[2]an!$E$39,H350&lt;[2]an!$M$37,S350&lt;&gt;"kahepoolne vajaduspõhine"),[2]an!$J$39,
IF(AND(A350=[2]an!$J$38,F350=[2]an!$E$42),[2]an!$J$42,""))))))))))))))))))))))))))))</f>
        <v/>
      </c>
      <c r="Y350" s="17" t="str">
        <f>IFERROR(IF(F350="Tugigrupp",0,
IF(AND(F350="Peretoe teenus",H350&gt;=[2]an!$M$37,RANK(D350,$D350:$D350)+COUNTIFS($D$2:D350,D350,$F$2:F350,F350)-1&gt;1),"",
IF(AND(F350="Peretoe teenus",H350&gt;=[2]an!$M$37,RANK(D350,$D350:$D350)+COUNTIFS($D$2:D350,D350,$F$2:F350,F350)-1=1,MONTH(H350)=MONTH(K350)=TRUE,YEAR(H350)=YEAR(K350)=TRUE),((EOMONTH(H350,0)-H350+1)*X350)/DAY(EOMONTH(H350,0)),
IF(AND(F350="Peretoe teenus",H350&gt;=[2]an!$M$37,RANK(D350,$D350:$D350)+COUNTIFS($D$2:D350,D350,$F$2:F350,F350)-1=1),X350,
IF(AND(F350="Peretoe teenus",H350&lt;[2]an!$M$37,S350&lt;&gt;"kahepoolne vajaduspõhine",RANK(D350,$D350:$D350)+COUNTIFS($D$2:D350,D350,$F$2:F350,F350)-1=1),X350,
IF(AND(F350="Peretoe teenus",H350&lt;[2]an!$M$37,S350&lt;&gt;"kahepoolne vajaduspõhine",RANK(D350,$D350:$D350)+COUNTIFS($D$2:D350,D350,$F$2:F350,F350)-1&gt;1),"",
IF(AND(F350="Peretoe teenus",H350&lt;[2]an!$M$37,S350="kahepoolne vajaduspõhine",U350="",RANK(D350,$D350:$D350)+COUNTIFS($D$2:D350,D350,$F$2:F350,F350)-1=1),X350,
IF(AND(F350="Peretoe teenus",H350&lt;[2]an!$M$37,S350="kahepoolne vajaduspõhine",U350="",RANK(D350,$D350:$D350)+COUNTIFS($D$2:D350,D350,$F$2:F350,F350)-1&gt;1),"",
IF(AND(F350="Peretoe teenus",H350&lt;[2]an!$M$37,S350="kahepoolne vajaduspõhine",U350&lt;[2]an!$M$37,RANK(D350,$D350:$D350)+COUNTIFS($D$2:D350,D350,$F$2:F350,F350)-1=1),X350,
IF(AND(F350="Peretoe teenus",H350&lt;[2]an!$M$37,S350="kahepoolne vajaduspõhine",U350&lt;[2]an!$M$37,RANK(D350,$D350:$D350)+COUNTIFS($D$2:D350,D350,$F$2:F350,F350)-1&gt;1),"",
IF(AND(F350="Peretoe teenus",H350&lt;[2]an!$M$37,S350="kahepoolne vajaduspõhine",U350&gt;=[2]an!$M$37,U350&lt;=[2]an!$M$38,RANK(D350,$D350:$D350)+COUNTIFS($D$2:D350,D350,$F$2:F350,F350)-1=1),
((EOMONTH(U350,0)-U350+1)*X350)/DAY(EOMONTH(U350,0))+(DAY(U350)-1)*100/DAY(EOMONTH(U350,0)),
IF(AND(F350="Peretoe teenus",H350&lt;[2]an!$M$37,S350="kahepoolne vajaduspõhine",U350&gt;=[2]an!$M$37,U350&lt;=[2]an!$M$38,RANK(D350,$D350:$D350)+COUNTIFS($D$2:D350,D350,$F$2:F350,F350)-1&gt;1),"",
IF(AND(F350="Peretoe teenus",H350&lt;[2]an!$M$37,S350="kahepoolne vajaduspõhine",U350&gt;[2]an!$M$38,RANK(D350,$D350:$D350)+COUNTIFS($D$2:D350,D350,$F$2:F350,F350)-1=1),X350,
IF(AND(F350="Peretoe teenus",H350&lt;[2]an!$M$37,S350="kahepoolne vajaduspõhine",U350&gt;[2]an!$M$38,RANK(D350,$D350:$D350)+COUNTIFS($D$2:D350,D350,$F$2:F350,F350)-1&gt;1),"",X350*W350)))))))))))))),"")</f>
        <v/>
      </c>
      <c r="Z350" s="18" t="str">
        <f t="shared" si="16"/>
        <v/>
      </c>
      <c r="AA350" s="19" t="str">
        <f>IFERROR(VLOOKUP(E350,[2]an!$A$3:$B$81,2,FALSE),"")</f>
        <v/>
      </c>
      <c r="AB350" s="19" t="str">
        <f>IFERROR(VLOOKUP(AA350,[2]an!$C$2:$D$16,2,FALSE),"")</f>
        <v/>
      </c>
      <c r="AC350" s="20"/>
      <c r="AD350" s="21" t="str">
        <f>IF(A350=[2]an!$F$36,VLOOKUP([2]an!$F$36,[2]an!$F$36:$H$36,3,FALSE),IF(A350=[2]an!$F$35,VLOOKUP([2]an!$F$35,[2]an!$F$35:$H$35,3,FALSE),IF(A350=[2]an!$F$33,VLOOKUP([2]an!$F$33,[2]an!$F$33:$H$33,3,FALSE),IF(A350=[2]an!$F$31,VLOOKUP([2]an!$F$31,[2]an!$F$31:$H$31,3,FALSE),""))))</f>
        <v/>
      </c>
    </row>
    <row r="351" spans="6:30" x14ac:dyDescent="0.2">
      <c r="F351" s="10"/>
      <c r="G351" s="8" t="str">
        <f t="shared" si="17"/>
        <v/>
      </c>
      <c r="H351" s="13"/>
      <c r="K351" s="13"/>
      <c r="L351" s="10"/>
      <c r="M351" s="10"/>
      <c r="S351" s="8" t="str">
        <f>IFERROR(VLOOKUP(D351,[1]peretoe_teenus!$A$2:$L$2000,5,FALSE),"")</f>
        <v/>
      </c>
      <c r="U351" s="13"/>
      <c r="V351" s="15" t="str" cm="1">
        <f t="array" ref="V351">IFERROR(IF(AND(F351="Tugigrupp",RANK(K351,$K351:$K351)+COUNTIFS($K$2:K351,K351,$L$2:L351,L351,$M$2:M351,M351,$I$2:I351,I351,$G$2:G351,G351,$F$2:F351,F351)-1=1),SUMPRODUCT(($F$2:$F$4154=F351)*($G$2:$G$4154=G351)*($K$2:$K$4154=K351)*($I$2:$I$4154=I351)*($L$2:$L$4154=L351)*($M$2:$M$4154=M351)),""),"")</f>
        <v/>
      </c>
      <c r="W351" s="15" t="str">
        <f t="shared" si="15"/>
        <v/>
      </c>
      <c r="X351" s="16" t="str">
        <f>IF(AND(A351=[2]an!$G$38,F351=[2]an!$E$40),[2]an!$G$40,IF(AND(A351=[2]an!$G$38,F351=[2]an!$E$41),[2]an!$G$41,IF(AND(A351=[2]an!$G$38,F351=[2]an!$E$39,H351&gt;=[2]an!$M$37),[2]an!$G$39,
IF(AND(A351=[2]an!$G$38,F351=[2]an!$E$39,H351&lt;[2]an!$M$37,S351="kahepoolne vajaduspõhine",U351=""),[2]an!$M$40,
IF(AND(A351=[2]an!$G$38,F351=[2]an!$E$39,H351&lt;[2]an!$M$37,S351="kahepoolne vajaduspõhine",U351&lt;&gt;""),[2]an!$G$39,
IF(AND(A351=[2]an!$G$38,F351=[2]an!$E$39,H351&lt;[2]an!$M$37,S351&lt;&gt;"kahepoolne vajaduspõhine"),[2]an!$G$39,
IF(AND(A351=[2]an!$G$38,F351=[2]an!$E$42),[2]an!$G$42,
IF(AND(A351=[2]an!$H$38,F351=[2]an!$E$40),[2]an!$H$40,IF(AND(A351=[2]an!$H$38,F351=[2]an!$E$41),[2]an!$H$41,IF(AND(A351=[2]an!$H$38,F351=[2]an!$E$39,H351&gt;=[2]an!$M$37),[2]an!$H$39,
IF(AND(A351=[2]an!$H$38,F351=[2]an!$E$39,H351&lt;[2]an!$M$37,S351="kahepoolne vajaduspõhine",U351=""),[2]an!$M$40,
IF(AND(A351=[2]an!$H$38,F351=[2]an!$E$39,H351&lt;[2]an!$M$37,S351="kahepoolne vajaduspõhine",U351&lt;&gt;""),[2]an!$H$39,
IF(AND(A351=[2]an!$H$38,F351=[2]an!$E$39,H351&lt;[2]an!$M$37,S351&lt;&gt;"kahepoolne vajaduspõhine"),[2]an!$H$39,
IF(AND(A351=[2]an!$H$38,F351=[2]an!$E$42),[2]an!$H$42,
IF(AND(A351=[2]an!$I$38,F351=[2]an!$E$40),[2]an!$I$40,IF(AND(A351=[2]an!$I$38,F351=[2]an!$E$41),[2]an!$I$41,IF(AND(A351=[2]an!$I$38,F351=[2]an!$E$39,H351&gt;=[2]an!$M$37),[2]an!$I$39,
IF(AND(A351=[2]an!$I$38,F351=[2]an!$E$39,H351&lt;[2]an!$M$37,S351="kahepoolne vajaduspõhine",U351=""),[2]an!$M$40,
IF(AND(A351=[2]an!$I$38,F351=[2]an!$E$39,H351&lt;[2]an!$M$37,S351="kahepoolne vajaduspõhine",U351&lt;&gt;""),[2]an!$I$39,
IF(AND(A351=[2]an!$I$38,F351=[2]an!$E$39,H351&lt;[2]an!$M$37,S351&lt;&gt;"kahepoolne vajaduspõhine"),[2]an!$I$39,
IF(AND(A351=[2]an!$I$38,F351=[2]an!$E$42),[2]an!$I$42,
IF(AND(A351=[2]an!$J$38,F351=[2]an!$E$40),[2]an!$J$40,IF(AND(A351=[2]an!$J$38,F351=[2]an!$E$41),[2]an!$J$41,IF(AND(A351=[2]an!$J$38,F351=[2]an!$E$39,H351&gt;=[2]an!$M$37),[2]an!$J$39,
IF(AND(A351=[2]an!$J$38,F351=[2]an!$E$39,H351&lt;[2]an!$M$37,S351="kahepoolne vajaduspõhine",U351=""),[2]an!$M$40,
IF(AND(A351=[2]an!$J$38,F351=[2]an!$E$39,H351&lt;[2]an!$M$37,S351="kahepoolne vajaduspõhine",U351&lt;&gt;""),[2]an!$J$39,
IF(AND(A351=[2]an!$J$38,F351=[2]an!$E$39,H351&lt;[2]an!$M$37,S351&lt;&gt;"kahepoolne vajaduspõhine"),[2]an!$J$39,
IF(AND(A351=[2]an!$J$38,F351=[2]an!$E$42),[2]an!$J$42,""))))))))))))))))))))))))))))</f>
        <v/>
      </c>
      <c r="Y351" s="17" t="str">
        <f>IFERROR(IF(F351="Tugigrupp",0,
IF(AND(F351="Peretoe teenus",H351&gt;=[2]an!$M$37,RANK(D351,$D351:$D351)+COUNTIFS($D$2:D351,D351,$F$2:F351,F351)-1&gt;1),"",
IF(AND(F351="Peretoe teenus",H351&gt;=[2]an!$M$37,RANK(D351,$D351:$D351)+COUNTIFS($D$2:D351,D351,$F$2:F351,F351)-1=1,MONTH(H351)=MONTH(K351)=TRUE,YEAR(H351)=YEAR(K351)=TRUE),((EOMONTH(H351,0)-H351+1)*X351)/DAY(EOMONTH(H351,0)),
IF(AND(F351="Peretoe teenus",H351&gt;=[2]an!$M$37,RANK(D351,$D351:$D351)+COUNTIFS($D$2:D351,D351,$F$2:F351,F351)-1=1),X351,
IF(AND(F351="Peretoe teenus",H351&lt;[2]an!$M$37,S351&lt;&gt;"kahepoolne vajaduspõhine",RANK(D351,$D351:$D351)+COUNTIFS($D$2:D351,D351,$F$2:F351,F351)-1=1),X351,
IF(AND(F351="Peretoe teenus",H351&lt;[2]an!$M$37,S351&lt;&gt;"kahepoolne vajaduspõhine",RANK(D351,$D351:$D351)+COUNTIFS($D$2:D351,D351,$F$2:F351,F351)-1&gt;1),"",
IF(AND(F351="Peretoe teenus",H351&lt;[2]an!$M$37,S351="kahepoolne vajaduspõhine",U351="",RANK(D351,$D351:$D351)+COUNTIFS($D$2:D351,D351,$F$2:F351,F351)-1=1),X351,
IF(AND(F351="Peretoe teenus",H351&lt;[2]an!$M$37,S351="kahepoolne vajaduspõhine",U351="",RANK(D351,$D351:$D351)+COUNTIFS($D$2:D351,D351,$F$2:F351,F351)-1&gt;1),"",
IF(AND(F351="Peretoe teenus",H351&lt;[2]an!$M$37,S351="kahepoolne vajaduspõhine",U351&lt;[2]an!$M$37,RANK(D351,$D351:$D351)+COUNTIFS($D$2:D351,D351,$F$2:F351,F351)-1=1),X351,
IF(AND(F351="Peretoe teenus",H351&lt;[2]an!$M$37,S351="kahepoolne vajaduspõhine",U351&lt;[2]an!$M$37,RANK(D351,$D351:$D351)+COUNTIFS($D$2:D351,D351,$F$2:F351,F351)-1&gt;1),"",
IF(AND(F351="Peretoe teenus",H351&lt;[2]an!$M$37,S351="kahepoolne vajaduspõhine",U351&gt;=[2]an!$M$37,U351&lt;=[2]an!$M$38,RANK(D351,$D351:$D351)+COUNTIFS($D$2:D351,D351,$F$2:F351,F351)-1=1),
((EOMONTH(U351,0)-U351+1)*X351)/DAY(EOMONTH(U351,0))+(DAY(U351)-1)*100/DAY(EOMONTH(U351,0)),
IF(AND(F351="Peretoe teenus",H351&lt;[2]an!$M$37,S351="kahepoolne vajaduspõhine",U351&gt;=[2]an!$M$37,U351&lt;=[2]an!$M$38,RANK(D351,$D351:$D351)+COUNTIFS($D$2:D351,D351,$F$2:F351,F351)-1&gt;1),"",
IF(AND(F351="Peretoe teenus",H351&lt;[2]an!$M$37,S351="kahepoolne vajaduspõhine",U351&gt;[2]an!$M$38,RANK(D351,$D351:$D351)+COUNTIFS($D$2:D351,D351,$F$2:F351,F351)-1=1),X351,
IF(AND(F351="Peretoe teenus",H351&lt;[2]an!$M$37,S351="kahepoolne vajaduspõhine",U351&gt;[2]an!$M$38,RANK(D351,$D351:$D351)+COUNTIFS($D$2:D351,D351,$F$2:F351,F351)-1&gt;1),"",X351*W351)))))))))))))),"")</f>
        <v/>
      </c>
      <c r="Z351" s="18" t="str">
        <f t="shared" si="16"/>
        <v/>
      </c>
      <c r="AA351" s="19" t="str">
        <f>IFERROR(VLOOKUP(E351,[2]an!$A$3:$B$81,2,FALSE),"")</f>
        <v/>
      </c>
      <c r="AB351" s="19" t="str">
        <f>IFERROR(VLOOKUP(AA351,[2]an!$C$2:$D$16,2,FALSE),"")</f>
        <v/>
      </c>
      <c r="AC351" s="20"/>
      <c r="AD351" s="21" t="str">
        <f>IF(A351=[2]an!$F$36,VLOOKUP([2]an!$F$36,[2]an!$F$36:$H$36,3,FALSE),IF(A351=[2]an!$F$35,VLOOKUP([2]an!$F$35,[2]an!$F$35:$H$35,3,FALSE),IF(A351=[2]an!$F$33,VLOOKUP([2]an!$F$33,[2]an!$F$33:$H$33,3,FALSE),IF(A351=[2]an!$F$31,VLOOKUP([2]an!$F$31,[2]an!$F$31:$H$31,3,FALSE),""))))</f>
        <v/>
      </c>
    </row>
    <row r="352" spans="6:30" x14ac:dyDescent="0.2">
      <c r="F352" s="10"/>
      <c r="G352" s="8" t="str">
        <f t="shared" si="17"/>
        <v/>
      </c>
      <c r="H352" s="13"/>
      <c r="K352" s="13"/>
      <c r="L352" s="10"/>
      <c r="M352" s="10"/>
      <c r="S352" s="8" t="str">
        <f>IFERROR(VLOOKUP(D352,[1]peretoe_teenus!$A$2:$L$2000,5,FALSE),"")</f>
        <v/>
      </c>
      <c r="U352" s="13"/>
      <c r="V352" s="15" t="str" cm="1">
        <f t="array" ref="V352">IFERROR(IF(AND(F352="Tugigrupp",RANK(K352,$K352:$K352)+COUNTIFS($K$2:K352,K352,$L$2:L352,L352,$M$2:M352,M352,$I$2:I352,I352,$G$2:G352,G352,$F$2:F352,F352)-1=1),SUMPRODUCT(($F$2:$F$4154=F352)*($G$2:$G$4154=G352)*($K$2:$K$4154=K352)*($I$2:$I$4154=I352)*($L$2:$L$4154=L352)*($M$2:$M$4154=M352)),""),"")</f>
        <v/>
      </c>
      <c r="W352" s="15" t="str">
        <f t="shared" si="15"/>
        <v/>
      </c>
      <c r="X352" s="16" t="str">
        <f>IF(AND(A352=[2]an!$G$38,F352=[2]an!$E$40),[2]an!$G$40,IF(AND(A352=[2]an!$G$38,F352=[2]an!$E$41),[2]an!$G$41,IF(AND(A352=[2]an!$G$38,F352=[2]an!$E$39,H352&gt;=[2]an!$M$37),[2]an!$G$39,
IF(AND(A352=[2]an!$G$38,F352=[2]an!$E$39,H352&lt;[2]an!$M$37,S352="kahepoolne vajaduspõhine",U352=""),[2]an!$M$40,
IF(AND(A352=[2]an!$G$38,F352=[2]an!$E$39,H352&lt;[2]an!$M$37,S352="kahepoolne vajaduspõhine",U352&lt;&gt;""),[2]an!$G$39,
IF(AND(A352=[2]an!$G$38,F352=[2]an!$E$39,H352&lt;[2]an!$M$37,S352&lt;&gt;"kahepoolne vajaduspõhine"),[2]an!$G$39,
IF(AND(A352=[2]an!$G$38,F352=[2]an!$E$42),[2]an!$G$42,
IF(AND(A352=[2]an!$H$38,F352=[2]an!$E$40),[2]an!$H$40,IF(AND(A352=[2]an!$H$38,F352=[2]an!$E$41),[2]an!$H$41,IF(AND(A352=[2]an!$H$38,F352=[2]an!$E$39,H352&gt;=[2]an!$M$37),[2]an!$H$39,
IF(AND(A352=[2]an!$H$38,F352=[2]an!$E$39,H352&lt;[2]an!$M$37,S352="kahepoolne vajaduspõhine",U352=""),[2]an!$M$40,
IF(AND(A352=[2]an!$H$38,F352=[2]an!$E$39,H352&lt;[2]an!$M$37,S352="kahepoolne vajaduspõhine",U352&lt;&gt;""),[2]an!$H$39,
IF(AND(A352=[2]an!$H$38,F352=[2]an!$E$39,H352&lt;[2]an!$M$37,S352&lt;&gt;"kahepoolne vajaduspõhine"),[2]an!$H$39,
IF(AND(A352=[2]an!$H$38,F352=[2]an!$E$42),[2]an!$H$42,
IF(AND(A352=[2]an!$I$38,F352=[2]an!$E$40),[2]an!$I$40,IF(AND(A352=[2]an!$I$38,F352=[2]an!$E$41),[2]an!$I$41,IF(AND(A352=[2]an!$I$38,F352=[2]an!$E$39,H352&gt;=[2]an!$M$37),[2]an!$I$39,
IF(AND(A352=[2]an!$I$38,F352=[2]an!$E$39,H352&lt;[2]an!$M$37,S352="kahepoolne vajaduspõhine",U352=""),[2]an!$M$40,
IF(AND(A352=[2]an!$I$38,F352=[2]an!$E$39,H352&lt;[2]an!$M$37,S352="kahepoolne vajaduspõhine",U352&lt;&gt;""),[2]an!$I$39,
IF(AND(A352=[2]an!$I$38,F352=[2]an!$E$39,H352&lt;[2]an!$M$37,S352&lt;&gt;"kahepoolne vajaduspõhine"),[2]an!$I$39,
IF(AND(A352=[2]an!$I$38,F352=[2]an!$E$42),[2]an!$I$42,
IF(AND(A352=[2]an!$J$38,F352=[2]an!$E$40),[2]an!$J$40,IF(AND(A352=[2]an!$J$38,F352=[2]an!$E$41),[2]an!$J$41,IF(AND(A352=[2]an!$J$38,F352=[2]an!$E$39,H352&gt;=[2]an!$M$37),[2]an!$J$39,
IF(AND(A352=[2]an!$J$38,F352=[2]an!$E$39,H352&lt;[2]an!$M$37,S352="kahepoolne vajaduspõhine",U352=""),[2]an!$M$40,
IF(AND(A352=[2]an!$J$38,F352=[2]an!$E$39,H352&lt;[2]an!$M$37,S352="kahepoolne vajaduspõhine",U352&lt;&gt;""),[2]an!$J$39,
IF(AND(A352=[2]an!$J$38,F352=[2]an!$E$39,H352&lt;[2]an!$M$37,S352&lt;&gt;"kahepoolne vajaduspõhine"),[2]an!$J$39,
IF(AND(A352=[2]an!$J$38,F352=[2]an!$E$42),[2]an!$J$42,""))))))))))))))))))))))))))))</f>
        <v/>
      </c>
      <c r="Y352" s="17" t="str">
        <f>IFERROR(IF(F352="Tugigrupp",0,
IF(AND(F352="Peretoe teenus",H352&gt;=[2]an!$M$37,RANK(D352,$D352:$D352)+COUNTIFS($D$2:D352,D352,$F$2:F352,F352)-1&gt;1),"",
IF(AND(F352="Peretoe teenus",H352&gt;=[2]an!$M$37,RANK(D352,$D352:$D352)+COUNTIFS($D$2:D352,D352,$F$2:F352,F352)-1=1,MONTH(H352)=MONTH(K352)=TRUE,YEAR(H352)=YEAR(K352)=TRUE),((EOMONTH(H352,0)-H352+1)*X352)/DAY(EOMONTH(H352,0)),
IF(AND(F352="Peretoe teenus",H352&gt;=[2]an!$M$37,RANK(D352,$D352:$D352)+COUNTIFS($D$2:D352,D352,$F$2:F352,F352)-1=1),X352,
IF(AND(F352="Peretoe teenus",H352&lt;[2]an!$M$37,S352&lt;&gt;"kahepoolne vajaduspõhine",RANK(D352,$D352:$D352)+COUNTIFS($D$2:D352,D352,$F$2:F352,F352)-1=1),X352,
IF(AND(F352="Peretoe teenus",H352&lt;[2]an!$M$37,S352&lt;&gt;"kahepoolne vajaduspõhine",RANK(D352,$D352:$D352)+COUNTIFS($D$2:D352,D352,$F$2:F352,F352)-1&gt;1),"",
IF(AND(F352="Peretoe teenus",H352&lt;[2]an!$M$37,S352="kahepoolne vajaduspõhine",U352="",RANK(D352,$D352:$D352)+COUNTIFS($D$2:D352,D352,$F$2:F352,F352)-1=1),X352,
IF(AND(F352="Peretoe teenus",H352&lt;[2]an!$M$37,S352="kahepoolne vajaduspõhine",U352="",RANK(D352,$D352:$D352)+COUNTIFS($D$2:D352,D352,$F$2:F352,F352)-1&gt;1),"",
IF(AND(F352="Peretoe teenus",H352&lt;[2]an!$M$37,S352="kahepoolne vajaduspõhine",U352&lt;[2]an!$M$37,RANK(D352,$D352:$D352)+COUNTIFS($D$2:D352,D352,$F$2:F352,F352)-1=1),X352,
IF(AND(F352="Peretoe teenus",H352&lt;[2]an!$M$37,S352="kahepoolne vajaduspõhine",U352&lt;[2]an!$M$37,RANK(D352,$D352:$D352)+COUNTIFS($D$2:D352,D352,$F$2:F352,F352)-1&gt;1),"",
IF(AND(F352="Peretoe teenus",H352&lt;[2]an!$M$37,S352="kahepoolne vajaduspõhine",U352&gt;=[2]an!$M$37,U352&lt;=[2]an!$M$38,RANK(D352,$D352:$D352)+COUNTIFS($D$2:D352,D352,$F$2:F352,F352)-1=1),
((EOMONTH(U352,0)-U352+1)*X352)/DAY(EOMONTH(U352,0))+(DAY(U352)-1)*100/DAY(EOMONTH(U352,0)),
IF(AND(F352="Peretoe teenus",H352&lt;[2]an!$M$37,S352="kahepoolne vajaduspõhine",U352&gt;=[2]an!$M$37,U352&lt;=[2]an!$M$38,RANK(D352,$D352:$D352)+COUNTIFS($D$2:D352,D352,$F$2:F352,F352)-1&gt;1),"",
IF(AND(F352="Peretoe teenus",H352&lt;[2]an!$M$37,S352="kahepoolne vajaduspõhine",U352&gt;[2]an!$M$38,RANK(D352,$D352:$D352)+COUNTIFS($D$2:D352,D352,$F$2:F352,F352)-1=1),X352,
IF(AND(F352="Peretoe teenus",H352&lt;[2]an!$M$37,S352="kahepoolne vajaduspõhine",U352&gt;[2]an!$M$38,RANK(D352,$D352:$D352)+COUNTIFS($D$2:D352,D352,$F$2:F352,F352)-1&gt;1),"",X352*W352)))))))))))))),"")</f>
        <v/>
      </c>
      <c r="Z352" s="18" t="str">
        <f t="shared" si="16"/>
        <v/>
      </c>
      <c r="AA352" s="19" t="str">
        <f>IFERROR(VLOOKUP(E352,[2]an!$A$3:$B$81,2,FALSE),"")</f>
        <v/>
      </c>
      <c r="AB352" s="19" t="str">
        <f>IFERROR(VLOOKUP(AA352,[2]an!$C$2:$D$16,2,FALSE),"")</f>
        <v/>
      </c>
      <c r="AC352" s="20"/>
      <c r="AD352" s="21" t="str">
        <f>IF(A352=[2]an!$F$36,VLOOKUP([2]an!$F$36,[2]an!$F$36:$H$36,3,FALSE),IF(A352=[2]an!$F$35,VLOOKUP([2]an!$F$35,[2]an!$F$35:$H$35,3,FALSE),IF(A352=[2]an!$F$33,VLOOKUP([2]an!$F$33,[2]an!$F$33:$H$33,3,FALSE),IF(A352=[2]an!$F$31,VLOOKUP([2]an!$F$31,[2]an!$F$31:$H$31,3,FALSE),""))))</f>
        <v/>
      </c>
    </row>
    <row r="353" spans="6:30" x14ac:dyDescent="0.2">
      <c r="F353" s="10"/>
      <c r="G353" s="8" t="str">
        <f t="shared" si="17"/>
        <v/>
      </c>
      <c r="H353" s="13"/>
      <c r="K353" s="13"/>
      <c r="L353" s="10"/>
      <c r="M353" s="10"/>
      <c r="S353" s="8" t="str">
        <f>IFERROR(VLOOKUP(D353,[1]peretoe_teenus!$A$2:$L$2000,5,FALSE),"")</f>
        <v/>
      </c>
      <c r="U353" s="13"/>
      <c r="V353" s="15" t="str" cm="1">
        <f t="array" ref="V353">IFERROR(IF(AND(F353="Tugigrupp",RANK(K353,$K353:$K353)+COUNTIFS($K$2:K353,K353,$L$2:L353,L353,$M$2:M353,M353,$I$2:I353,I353,$G$2:G353,G353,$F$2:F353,F353)-1=1),SUMPRODUCT(($F$2:$F$4154=F353)*($G$2:$G$4154=G353)*($K$2:$K$4154=K353)*($I$2:$I$4154=I353)*($L$2:$L$4154=L353)*($M$2:$M$4154=M353)),""),"")</f>
        <v/>
      </c>
      <c r="W353" s="15" t="str">
        <f t="shared" si="15"/>
        <v/>
      </c>
      <c r="X353" s="16" t="str">
        <f>IF(AND(A353=[2]an!$G$38,F353=[2]an!$E$40),[2]an!$G$40,IF(AND(A353=[2]an!$G$38,F353=[2]an!$E$41),[2]an!$G$41,IF(AND(A353=[2]an!$G$38,F353=[2]an!$E$39,H353&gt;=[2]an!$M$37),[2]an!$G$39,
IF(AND(A353=[2]an!$G$38,F353=[2]an!$E$39,H353&lt;[2]an!$M$37,S353="kahepoolne vajaduspõhine",U353=""),[2]an!$M$40,
IF(AND(A353=[2]an!$G$38,F353=[2]an!$E$39,H353&lt;[2]an!$M$37,S353="kahepoolne vajaduspõhine",U353&lt;&gt;""),[2]an!$G$39,
IF(AND(A353=[2]an!$G$38,F353=[2]an!$E$39,H353&lt;[2]an!$M$37,S353&lt;&gt;"kahepoolne vajaduspõhine"),[2]an!$G$39,
IF(AND(A353=[2]an!$G$38,F353=[2]an!$E$42),[2]an!$G$42,
IF(AND(A353=[2]an!$H$38,F353=[2]an!$E$40),[2]an!$H$40,IF(AND(A353=[2]an!$H$38,F353=[2]an!$E$41),[2]an!$H$41,IF(AND(A353=[2]an!$H$38,F353=[2]an!$E$39,H353&gt;=[2]an!$M$37),[2]an!$H$39,
IF(AND(A353=[2]an!$H$38,F353=[2]an!$E$39,H353&lt;[2]an!$M$37,S353="kahepoolne vajaduspõhine",U353=""),[2]an!$M$40,
IF(AND(A353=[2]an!$H$38,F353=[2]an!$E$39,H353&lt;[2]an!$M$37,S353="kahepoolne vajaduspõhine",U353&lt;&gt;""),[2]an!$H$39,
IF(AND(A353=[2]an!$H$38,F353=[2]an!$E$39,H353&lt;[2]an!$M$37,S353&lt;&gt;"kahepoolne vajaduspõhine"),[2]an!$H$39,
IF(AND(A353=[2]an!$H$38,F353=[2]an!$E$42),[2]an!$H$42,
IF(AND(A353=[2]an!$I$38,F353=[2]an!$E$40),[2]an!$I$40,IF(AND(A353=[2]an!$I$38,F353=[2]an!$E$41),[2]an!$I$41,IF(AND(A353=[2]an!$I$38,F353=[2]an!$E$39,H353&gt;=[2]an!$M$37),[2]an!$I$39,
IF(AND(A353=[2]an!$I$38,F353=[2]an!$E$39,H353&lt;[2]an!$M$37,S353="kahepoolne vajaduspõhine",U353=""),[2]an!$M$40,
IF(AND(A353=[2]an!$I$38,F353=[2]an!$E$39,H353&lt;[2]an!$M$37,S353="kahepoolne vajaduspõhine",U353&lt;&gt;""),[2]an!$I$39,
IF(AND(A353=[2]an!$I$38,F353=[2]an!$E$39,H353&lt;[2]an!$M$37,S353&lt;&gt;"kahepoolne vajaduspõhine"),[2]an!$I$39,
IF(AND(A353=[2]an!$I$38,F353=[2]an!$E$42),[2]an!$I$42,
IF(AND(A353=[2]an!$J$38,F353=[2]an!$E$40),[2]an!$J$40,IF(AND(A353=[2]an!$J$38,F353=[2]an!$E$41),[2]an!$J$41,IF(AND(A353=[2]an!$J$38,F353=[2]an!$E$39,H353&gt;=[2]an!$M$37),[2]an!$J$39,
IF(AND(A353=[2]an!$J$38,F353=[2]an!$E$39,H353&lt;[2]an!$M$37,S353="kahepoolne vajaduspõhine",U353=""),[2]an!$M$40,
IF(AND(A353=[2]an!$J$38,F353=[2]an!$E$39,H353&lt;[2]an!$M$37,S353="kahepoolne vajaduspõhine",U353&lt;&gt;""),[2]an!$J$39,
IF(AND(A353=[2]an!$J$38,F353=[2]an!$E$39,H353&lt;[2]an!$M$37,S353&lt;&gt;"kahepoolne vajaduspõhine"),[2]an!$J$39,
IF(AND(A353=[2]an!$J$38,F353=[2]an!$E$42),[2]an!$J$42,""))))))))))))))))))))))))))))</f>
        <v/>
      </c>
      <c r="Y353" s="17" t="str">
        <f>IFERROR(IF(F353="Tugigrupp",0,
IF(AND(F353="Peretoe teenus",H353&gt;=[2]an!$M$37,RANK(D353,$D353:$D353)+COUNTIFS($D$2:D353,D353,$F$2:F353,F353)-1&gt;1),"",
IF(AND(F353="Peretoe teenus",H353&gt;=[2]an!$M$37,RANK(D353,$D353:$D353)+COUNTIFS($D$2:D353,D353,$F$2:F353,F353)-1=1,MONTH(H353)=MONTH(K353)=TRUE,YEAR(H353)=YEAR(K353)=TRUE),((EOMONTH(H353,0)-H353+1)*X353)/DAY(EOMONTH(H353,0)),
IF(AND(F353="Peretoe teenus",H353&gt;=[2]an!$M$37,RANK(D353,$D353:$D353)+COUNTIFS($D$2:D353,D353,$F$2:F353,F353)-1=1),X353,
IF(AND(F353="Peretoe teenus",H353&lt;[2]an!$M$37,S353&lt;&gt;"kahepoolne vajaduspõhine",RANK(D353,$D353:$D353)+COUNTIFS($D$2:D353,D353,$F$2:F353,F353)-1=1),X353,
IF(AND(F353="Peretoe teenus",H353&lt;[2]an!$M$37,S353&lt;&gt;"kahepoolne vajaduspõhine",RANK(D353,$D353:$D353)+COUNTIFS($D$2:D353,D353,$F$2:F353,F353)-1&gt;1),"",
IF(AND(F353="Peretoe teenus",H353&lt;[2]an!$M$37,S353="kahepoolne vajaduspõhine",U353="",RANK(D353,$D353:$D353)+COUNTIFS($D$2:D353,D353,$F$2:F353,F353)-1=1),X353,
IF(AND(F353="Peretoe teenus",H353&lt;[2]an!$M$37,S353="kahepoolne vajaduspõhine",U353="",RANK(D353,$D353:$D353)+COUNTIFS($D$2:D353,D353,$F$2:F353,F353)-1&gt;1),"",
IF(AND(F353="Peretoe teenus",H353&lt;[2]an!$M$37,S353="kahepoolne vajaduspõhine",U353&lt;[2]an!$M$37,RANK(D353,$D353:$D353)+COUNTIFS($D$2:D353,D353,$F$2:F353,F353)-1=1),X353,
IF(AND(F353="Peretoe teenus",H353&lt;[2]an!$M$37,S353="kahepoolne vajaduspõhine",U353&lt;[2]an!$M$37,RANK(D353,$D353:$D353)+COUNTIFS($D$2:D353,D353,$F$2:F353,F353)-1&gt;1),"",
IF(AND(F353="Peretoe teenus",H353&lt;[2]an!$M$37,S353="kahepoolne vajaduspõhine",U353&gt;=[2]an!$M$37,U353&lt;=[2]an!$M$38,RANK(D353,$D353:$D353)+COUNTIFS($D$2:D353,D353,$F$2:F353,F353)-1=1),
((EOMONTH(U353,0)-U353+1)*X353)/DAY(EOMONTH(U353,0))+(DAY(U353)-1)*100/DAY(EOMONTH(U353,0)),
IF(AND(F353="Peretoe teenus",H353&lt;[2]an!$M$37,S353="kahepoolne vajaduspõhine",U353&gt;=[2]an!$M$37,U353&lt;=[2]an!$M$38,RANK(D353,$D353:$D353)+COUNTIFS($D$2:D353,D353,$F$2:F353,F353)-1&gt;1),"",
IF(AND(F353="Peretoe teenus",H353&lt;[2]an!$M$37,S353="kahepoolne vajaduspõhine",U353&gt;[2]an!$M$38,RANK(D353,$D353:$D353)+COUNTIFS($D$2:D353,D353,$F$2:F353,F353)-1=1),X353,
IF(AND(F353="Peretoe teenus",H353&lt;[2]an!$M$37,S353="kahepoolne vajaduspõhine",U353&gt;[2]an!$M$38,RANK(D353,$D353:$D353)+COUNTIFS($D$2:D353,D353,$F$2:F353,F353)-1&gt;1),"",X353*W353)))))))))))))),"")</f>
        <v/>
      </c>
      <c r="Z353" s="18" t="str">
        <f t="shared" si="16"/>
        <v/>
      </c>
      <c r="AA353" s="19" t="str">
        <f>IFERROR(VLOOKUP(E353,[2]an!$A$3:$B$81,2,FALSE),"")</f>
        <v/>
      </c>
      <c r="AB353" s="19" t="str">
        <f>IFERROR(VLOOKUP(AA353,[2]an!$C$2:$D$16,2,FALSE),"")</f>
        <v/>
      </c>
      <c r="AC353" s="20"/>
      <c r="AD353" s="21" t="str">
        <f>IF(A353=[2]an!$F$36,VLOOKUP([2]an!$F$36,[2]an!$F$36:$H$36,3,FALSE),IF(A353=[2]an!$F$35,VLOOKUP([2]an!$F$35,[2]an!$F$35:$H$35,3,FALSE),IF(A353=[2]an!$F$33,VLOOKUP([2]an!$F$33,[2]an!$F$33:$H$33,3,FALSE),IF(A353=[2]an!$F$31,VLOOKUP([2]an!$F$31,[2]an!$F$31:$H$31,3,FALSE),""))))</f>
        <v/>
      </c>
    </row>
    <row r="354" spans="6:30" x14ac:dyDescent="0.2">
      <c r="F354" s="10"/>
      <c r="G354" s="8" t="str">
        <f t="shared" si="17"/>
        <v/>
      </c>
      <c r="H354" s="13"/>
      <c r="K354" s="13"/>
      <c r="L354" s="10"/>
      <c r="M354" s="10"/>
      <c r="S354" s="8" t="str">
        <f>IFERROR(VLOOKUP(D354,[1]peretoe_teenus!$A$2:$L$2000,5,FALSE),"")</f>
        <v/>
      </c>
      <c r="U354" s="13"/>
      <c r="V354" s="15" t="str" cm="1">
        <f t="array" ref="V354">IFERROR(IF(AND(F354="Tugigrupp",RANK(K354,$K354:$K354)+COUNTIFS($K$2:K354,K354,$L$2:L354,L354,$M$2:M354,M354,$I$2:I354,I354,$G$2:G354,G354,$F$2:F354,F354)-1=1),SUMPRODUCT(($F$2:$F$4154=F354)*($G$2:$G$4154=G354)*($K$2:$K$4154=K354)*($I$2:$I$4154=I354)*($L$2:$L$4154=L354)*($M$2:$M$4154=M354)),""),"")</f>
        <v/>
      </c>
      <c r="W354" s="15" t="str">
        <f t="shared" si="15"/>
        <v/>
      </c>
      <c r="X354" s="16" t="str">
        <f>IF(AND(A354=[2]an!$G$38,F354=[2]an!$E$40),[2]an!$G$40,IF(AND(A354=[2]an!$G$38,F354=[2]an!$E$41),[2]an!$G$41,IF(AND(A354=[2]an!$G$38,F354=[2]an!$E$39,H354&gt;=[2]an!$M$37),[2]an!$G$39,
IF(AND(A354=[2]an!$G$38,F354=[2]an!$E$39,H354&lt;[2]an!$M$37,S354="kahepoolne vajaduspõhine",U354=""),[2]an!$M$40,
IF(AND(A354=[2]an!$G$38,F354=[2]an!$E$39,H354&lt;[2]an!$M$37,S354="kahepoolne vajaduspõhine",U354&lt;&gt;""),[2]an!$G$39,
IF(AND(A354=[2]an!$G$38,F354=[2]an!$E$39,H354&lt;[2]an!$M$37,S354&lt;&gt;"kahepoolne vajaduspõhine"),[2]an!$G$39,
IF(AND(A354=[2]an!$G$38,F354=[2]an!$E$42),[2]an!$G$42,
IF(AND(A354=[2]an!$H$38,F354=[2]an!$E$40),[2]an!$H$40,IF(AND(A354=[2]an!$H$38,F354=[2]an!$E$41),[2]an!$H$41,IF(AND(A354=[2]an!$H$38,F354=[2]an!$E$39,H354&gt;=[2]an!$M$37),[2]an!$H$39,
IF(AND(A354=[2]an!$H$38,F354=[2]an!$E$39,H354&lt;[2]an!$M$37,S354="kahepoolne vajaduspõhine",U354=""),[2]an!$M$40,
IF(AND(A354=[2]an!$H$38,F354=[2]an!$E$39,H354&lt;[2]an!$M$37,S354="kahepoolne vajaduspõhine",U354&lt;&gt;""),[2]an!$H$39,
IF(AND(A354=[2]an!$H$38,F354=[2]an!$E$39,H354&lt;[2]an!$M$37,S354&lt;&gt;"kahepoolne vajaduspõhine"),[2]an!$H$39,
IF(AND(A354=[2]an!$H$38,F354=[2]an!$E$42),[2]an!$H$42,
IF(AND(A354=[2]an!$I$38,F354=[2]an!$E$40),[2]an!$I$40,IF(AND(A354=[2]an!$I$38,F354=[2]an!$E$41),[2]an!$I$41,IF(AND(A354=[2]an!$I$38,F354=[2]an!$E$39,H354&gt;=[2]an!$M$37),[2]an!$I$39,
IF(AND(A354=[2]an!$I$38,F354=[2]an!$E$39,H354&lt;[2]an!$M$37,S354="kahepoolne vajaduspõhine",U354=""),[2]an!$M$40,
IF(AND(A354=[2]an!$I$38,F354=[2]an!$E$39,H354&lt;[2]an!$M$37,S354="kahepoolne vajaduspõhine",U354&lt;&gt;""),[2]an!$I$39,
IF(AND(A354=[2]an!$I$38,F354=[2]an!$E$39,H354&lt;[2]an!$M$37,S354&lt;&gt;"kahepoolne vajaduspõhine"),[2]an!$I$39,
IF(AND(A354=[2]an!$I$38,F354=[2]an!$E$42),[2]an!$I$42,
IF(AND(A354=[2]an!$J$38,F354=[2]an!$E$40),[2]an!$J$40,IF(AND(A354=[2]an!$J$38,F354=[2]an!$E$41),[2]an!$J$41,IF(AND(A354=[2]an!$J$38,F354=[2]an!$E$39,H354&gt;=[2]an!$M$37),[2]an!$J$39,
IF(AND(A354=[2]an!$J$38,F354=[2]an!$E$39,H354&lt;[2]an!$M$37,S354="kahepoolne vajaduspõhine",U354=""),[2]an!$M$40,
IF(AND(A354=[2]an!$J$38,F354=[2]an!$E$39,H354&lt;[2]an!$M$37,S354="kahepoolne vajaduspõhine",U354&lt;&gt;""),[2]an!$J$39,
IF(AND(A354=[2]an!$J$38,F354=[2]an!$E$39,H354&lt;[2]an!$M$37,S354&lt;&gt;"kahepoolne vajaduspõhine"),[2]an!$J$39,
IF(AND(A354=[2]an!$J$38,F354=[2]an!$E$42),[2]an!$J$42,""))))))))))))))))))))))))))))</f>
        <v/>
      </c>
      <c r="Y354" s="17" t="str">
        <f>IFERROR(IF(F354="Tugigrupp",0,
IF(AND(F354="Peretoe teenus",H354&gt;=[2]an!$M$37,RANK(D354,$D354:$D354)+COUNTIFS($D$2:D354,D354,$F$2:F354,F354)-1&gt;1),"",
IF(AND(F354="Peretoe teenus",H354&gt;=[2]an!$M$37,RANK(D354,$D354:$D354)+COUNTIFS($D$2:D354,D354,$F$2:F354,F354)-1=1,MONTH(H354)=MONTH(K354)=TRUE,YEAR(H354)=YEAR(K354)=TRUE),((EOMONTH(H354,0)-H354+1)*X354)/DAY(EOMONTH(H354,0)),
IF(AND(F354="Peretoe teenus",H354&gt;=[2]an!$M$37,RANK(D354,$D354:$D354)+COUNTIFS($D$2:D354,D354,$F$2:F354,F354)-1=1),X354,
IF(AND(F354="Peretoe teenus",H354&lt;[2]an!$M$37,S354&lt;&gt;"kahepoolne vajaduspõhine",RANK(D354,$D354:$D354)+COUNTIFS($D$2:D354,D354,$F$2:F354,F354)-1=1),X354,
IF(AND(F354="Peretoe teenus",H354&lt;[2]an!$M$37,S354&lt;&gt;"kahepoolne vajaduspõhine",RANK(D354,$D354:$D354)+COUNTIFS($D$2:D354,D354,$F$2:F354,F354)-1&gt;1),"",
IF(AND(F354="Peretoe teenus",H354&lt;[2]an!$M$37,S354="kahepoolne vajaduspõhine",U354="",RANK(D354,$D354:$D354)+COUNTIFS($D$2:D354,D354,$F$2:F354,F354)-1=1),X354,
IF(AND(F354="Peretoe teenus",H354&lt;[2]an!$M$37,S354="kahepoolne vajaduspõhine",U354="",RANK(D354,$D354:$D354)+COUNTIFS($D$2:D354,D354,$F$2:F354,F354)-1&gt;1),"",
IF(AND(F354="Peretoe teenus",H354&lt;[2]an!$M$37,S354="kahepoolne vajaduspõhine",U354&lt;[2]an!$M$37,RANK(D354,$D354:$D354)+COUNTIFS($D$2:D354,D354,$F$2:F354,F354)-1=1),X354,
IF(AND(F354="Peretoe teenus",H354&lt;[2]an!$M$37,S354="kahepoolne vajaduspõhine",U354&lt;[2]an!$M$37,RANK(D354,$D354:$D354)+COUNTIFS($D$2:D354,D354,$F$2:F354,F354)-1&gt;1),"",
IF(AND(F354="Peretoe teenus",H354&lt;[2]an!$M$37,S354="kahepoolne vajaduspõhine",U354&gt;=[2]an!$M$37,U354&lt;=[2]an!$M$38,RANK(D354,$D354:$D354)+COUNTIFS($D$2:D354,D354,$F$2:F354,F354)-1=1),
((EOMONTH(U354,0)-U354+1)*X354)/DAY(EOMONTH(U354,0))+(DAY(U354)-1)*100/DAY(EOMONTH(U354,0)),
IF(AND(F354="Peretoe teenus",H354&lt;[2]an!$M$37,S354="kahepoolne vajaduspõhine",U354&gt;=[2]an!$M$37,U354&lt;=[2]an!$M$38,RANK(D354,$D354:$D354)+COUNTIFS($D$2:D354,D354,$F$2:F354,F354)-1&gt;1),"",
IF(AND(F354="Peretoe teenus",H354&lt;[2]an!$M$37,S354="kahepoolne vajaduspõhine",U354&gt;[2]an!$M$38,RANK(D354,$D354:$D354)+COUNTIFS($D$2:D354,D354,$F$2:F354,F354)-1=1),X354,
IF(AND(F354="Peretoe teenus",H354&lt;[2]an!$M$37,S354="kahepoolne vajaduspõhine",U354&gt;[2]an!$M$38,RANK(D354,$D354:$D354)+COUNTIFS($D$2:D354,D354,$F$2:F354,F354)-1&gt;1),"",X354*W354)))))))))))))),"")</f>
        <v/>
      </c>
      <c r="Z354" s="18" t="str">
        <f t="shared" si="16"/>
        <v/>
      </c>
      <c r="AA354" s="19" t="str">
        <f>IFERROR(VLOOKUP(E354,[2]an!$A$3:$B$81,2,FALSE),"")</f>
        <v/>
      </c>
      <c r="AB354" s="19" t="str">
        <f>IFERROR(VLOOKUP(AA354,[2]an!$C$2:$D$16,2,FALSE),"")</f>
        <v/>
      </c>
      <c r="AC354" s="20"/>
      <c r="AD354" s="21" t="str">
        <f>IF(A354=[2]an!$F$36,VLOOKUP([2]an!$F$36,[2]an!$F$36:$H$36,3,FALSE),IF(A354=[2]an!$F$35,VLOOKUP([2]an!$F$35,[2]an!$F$35:$H$35,3,FALSE),IF(A354=[2]an!$F$33,VLOOKUP([2]an!$F$33,[2]an!$F$33:$H$33,3,FALSE),IF(A354=[2]an!$F$31,VLOOKUP([2]an!$F$31,[2]an!$F$31:$H$31,3,FALSE),""))))</f>
        <v/>
      </c>
    </row>
    <row r="355" spans="6:30" x14ac:dyDescent="0.2">
      <c r="F355" s="10"/>
      <c r="G355" s="8" t="str">
        <f t="shared" si="17"/>
        <v/>
      </c>
      <c r="H355" s="13"/>
      <c r="K355" s="13"/>
      <c r="L355" s="10"/>
      <c r="M355" s="10"/>
      <c r="S355" s="8" t="str">
        <f>IFERROR(VLOOKUP(D355,[1]peretoe_teenus!$A$2:$L$2000,5,FALSE),"")</f>
        <v/>
      </c>
      <c r="U355" s="13"/>
      <c r="V355" s="15" t="str" cm="1">
        <f t="array" ref="V355">IFERROR(IF(AND(F355="Tugigrupp",RANK(K355,$K355:$K355)+COUNTIFS($K$2:K355,K355,$L$2:L355,L355,$M$2:M355,M355,$I$2:I355,I355,$G$2:G355,G355,$F$2:F355,F355)-1=1),SUMPRODUCT(($F$2:$F$4154=F355)*($G$2:$G$4154=G355)*($K$2:$K$4154=K355)*($I$2:$I$4154=I355)*($L$2:$L$4154=L355)*($M$2:$M$4154=M355)),""),"")</f>
        <v/>
      </c>
      <c r="W355" s="15" t="str">
        <f t="shared" si="15"/>
        <v/>
      </c>
      <c r="X355" s="16" t="str">
        <f>IF(AND(A355=[2]an!$G$38,F355=[2]an!$E$40),[2]an!$G$40,IF(AND(A355=[2]an!$G$38,F355=[2]an!$E$41),[2]an!$G$41,IF(AND(A355=[2]an!$G$38,F355=[2]an!$E$39,H355&gt;=[2]an!$M$37),[2]an!$G$39,
IF(AND(A355=[2]an!$G$38,F355=[2]an!$E$39,H355&lt;[2]an!$M$37,S355="kahepoolne vajaduspõhine",U355=""),[2]an!$M$40,
IF(AND(A355=[2]an!$G$38,F355=[2]an!$E$39,H355&lt;[2]an!$M$37,S355="kahepoolne vajaduspõhine",U355&lt;&gt;""),[2]an!$G$39,
IF(AND(A355=[2]an!$G$38,F355=[2]an!$E$39,H355&lt;[2]an!$M$37,S355&lt;&gt;"kahepoolne vajaduspõhine"),[2]an!$G$39,
IF(AND(A355=[2]an!$G$38,F355=[2]an!$E$42),[2]an!$G$42,
IF(AND(A355=[2]an!$H$38,F355=[2]an!$E$40),[2]an!$H$40,IF(AND(A355=[2]an!$H$38,F355=[2]an!$E$41),[2]an!$H$41,IF(AND(A355=[2]an!$H$38,F355=[2]an!$E$39,H355&gt;=[2]an!$M$37),[2]an!$H$39,
IF(AND(A355=[2]an!$H$38,F355=[2]an!$E$39,H355&lt;[2]an!$M$37,S355="kahepoolne vajaduspõhine",U355=""),[2]an!$M$40,
IF(AND(A355=[2]an!$H$38,F355=[2]an!$E$39,H355&lt;[2]an!$M$37,S355="kahepoolne vajaduspõhine",U355&lt;&gt;""),[2]an!$H$39,
IF(AND(A355=[2]an!$H$38,F355=[2]an!$E$39,H355&lt;[2]an!$M$37,S355&lt;&gt;"kahepoolne vajaduspõhine"),[2]an!$H$39,
IF(AND(A355=[2]an!$H$38,F355=[2]an!$E$42),[2]an!$H$42,
IF(AND(A355=[2]an!$I$38,F355=[2]an!$E$40),[2]an!$I$40,IF(AND(A355=[2]an!$I$38,F355=[2]an!$E$41),[2]an!$I$41,IF(AND(A355=[2]an!$I$38,F355=[2]an!$E$39,H355&gt;=[2]an!$M$37),[2]an!$I$39,
IF(AND(A355=[2]an!$I$38,F355=[2]an!$E$39,H355&lt;[2]an!$M$37,S355="kahepoolne vajaduspõhine",U355=""),[2]an!$M$40,
IF(AND(A355=[2]an!$I$38,F355=[2]an!$E$39,H355&lt;[2]an!$M$37,S355="kahepoolne vajaduspõhine",U355&lt;&gt;""),[2]an!$I$39,
IF(AND(A355=[2]an!$I$38,F355=[2]an!$E$39,H355&lt;[2]an!$M$37,S355&lt;&gt;"kahepoolne vajaduspõhine"),[2]an!$I$39,
IF(AND(A355=[2]an!$I$38,F355=[2]an!$E$42),[2]an!$I$42,
IF(AND(A355=[2]an!$J$38,F355=[2]an!$E$40),[2]an!$J$40,IF(AND(A355=[2]an!$J$38,F355=[2]an!$E$41),[2]an!$J$41,IF(AND(A355=[2]an!$J$38,F355=[2]an!$E$39,H355&gt;=[2]an!$M$37),[2]an!$J$39,
IF(AND(A355=[2]an!$J$38,F355=[2]an!$E$39,H355&lt;[2]an!$M$37,S355="kahepoolne vajaduspõhine",U355=""),[2]an!$M$40,
IF(AND(A355=[2]an!$J$38,F355=[2]an!$E$39,H355&lt;[2]an!$M$37,S355="kahepoolne vajaduspõhine",U355&lt;&gt;""),[2]an!$J$39,
IF(AND(A355=[2]an!$J$38,F355=[2]an!$E$39,H355&lt;[2]an!$M$37,S355&lt;&gt;"kahepoolne vajaduspõhine"),[2]an!$J$39,
IF(AND(A355=[2]an!$J$38,F355=[2]an!$E$42),[2]an!$J$42,""))))))))))))))))))))))))))))</f>
        <v/>
      </c>
      <c r="Y355" s="17" t="str">
        <f>IFERROR(IF(F355="Tugigrupp",0,
IF(AND(F355="Peretoe teenus",H355&gt;=[2]an!$M$37,RANK(D355,$D355:$D355)+COUNTIFS($D$2:D355,D355,$F$2:F355,F355)-1&gt;1),"",
IF(AND(F355="Peretoe teenus",H355&gt;=[2]an!$M$37,RANK(D355,$D355:$D355)+COUNTIFS($D$2:D355,D355,$F$2:F355,F355)-1=1,MONTH(H355)=MONTH(K355)=TRUE,YEAR(H355)=YEAR(K355)=TRUE),((EOMONTH(H355,0)-H355+1)*X355)/DAY(EOMONTH(H355,0)),
IF(AND(F355="Peretoe teenus",H355&gt;=[2]an!$M$37,RANK(D355,$D355:$D355)+COUNTIFS($D$2:D355,D355,$F$2:F355,F355)-1=1),X355,
IF(AND(F355="Peretoe teenus",H355&lt;[2]an!$M$37,S355&lt;&gt;"kahepoolne vajaduspõhine",RANK(D355,$D355:$D355)+COUNTIFS($D$2:D355,D355,$F$2:F355,F355)-1=1),X355,
IF(AND(F355="Peretoe teenus",H355&lt;[2]an!$M$37,S355&lt;&gt;"kahepoolne vajaduspõhine",RANK(D355,$D355:$D355)+COUNTIFS($D$2:D355,D355,$F$2:F355,F355)-1&gt;1),"",
IF(AND(F355="Peretoe teenus",H355&lt;[2]an!$M$37,S355="kahepoolne vajaduspõhine",U355="",RANK(D355,$D355:$D355)+COUNTIFS($D$2:D355,D355,$F$2:F355,F355)-1=1),X355,
IF(AND(F355="Peretoe teenus",H355&lt;[2]an!$M$37,S355="kahepoolne vajaduspõhine",U355="",RANK(D355,$D355:$D355)+COUNTIFS($D$2:D355,D355,$F$2:F355,F355)-1&gt;1),"",
IF(AND(F355="Peretoe teenus",H355&lt;[2]an!$M$37,S355="kahepoolne vajaduspõhine",U355&lt;[2]an!$M$37,RANK(D355,$D355:$D355)+COUNTIFS($D$2:D355,D355,$F$2:F355,F355)-1=1),X355,
IF(AND(F355="Peretoe teenus",H355&lt;[2]an!$M$37,S355="kahepoolne vajaduspõhine",U355&lt;[2]an!$M$37,RANK(D355,$D355:$D355)+COUNTIFS($D$2:D355,D355,$F$2:F355,F355)-1&gt;1),"",
IF(AND(F355="Peretoe teenus",H355&lt;[2]an!$M$37,S355="kahepoolne vajaduspõhine",U355&gt;=[2]an!$M$37,U355&lt;=[2]an!$M$38,RANK(D355,$D355:$D355)+COUNTIFS($D$2:D355,D355,$F$2:F355,F355)-1=1),
((EOMONTH(U355,0)-U355+1)*X355)/DAY(EOMONTH(U355,0))+(DAY(U355)-1)*100/DAY(EOMONTH(U355,0)),
IF(AND(F355="Peretoe teenus",H355&lt;[2]an!$M$37,S355="kahepoolne vajaduspõhine",U355&gt;=[2]an!$M$37,U355&lt;=[2]an!$M$38,RANK(D355,$D355:$D355)+COUNTIFS($D$2:D355,D355,$F$2:F355,F355)-1&gt;1),"",
IF(AND(F355="Peretoe teenus",H355&lt;[2]an!$M$37,S355="kahepoolne vajaduspõhine",U355&gt;[2]an!$M$38,RANK(D355,$D355:$D355)+COUNTIFS($D$2:D355,D355,$F$2:F355,F355)-1=1),X355,
IF(AND(F355="Peretoe teenus",H355&lt;[2]an!$M$37,S355="kahepoolne vajaduspõhine",U355&gt;[2]an!$M$38,RANK(D355,$D355:$D355)+COUNTIFS($D$2:D355,D355,$F$2:F355,F355)-1&gt;1),"",X355*W355)))))))))))))),"")</f>
        <v/>
      </c>
      <c r="Z355" s="18" t="str">
        <f t="shared" si="16"/>
        <v/>
      </c>
      <c r="AA355" s="19" t="str">
        <f>IFERROR(VLOOKUP(E355,[2]an!$A$3:$B$81,2,FALSE),"")</f>
        <v/>
      </c>
      <c r="AB355" s="19" t="str">
        <f>IFERROR(VLOOKUP(AA355,[2]an!$C$2:$D$16,2,FALSE),"")</f>
        <v/>
      </c>
      <c r="AC355" s="20"/>
      <c r="AD355" s="21" t="str">
        <f>IF(A355=[2]an!$F$36,VLOOKUP([2]an!$F$36,[2]an!$F$36:$H$36,3,FALSE),IF(A355=[2]an!$F$35,VLOOKUP([2]an!$F$35,[2]an!$F$35:$H$35,3,FALSE),IF(A355=[2]an!$F$33,VLOOKUP([2]an!$F$33,[2]an!$F$33:$H$33,3,FALSE),IF(A355=[2]an!$F$31,VLOOKUP([2]an!$F$31,[2]an!$F$31:$H$31,3,FALSE),""))))</f>
        <v/>
      </c>
    </row>
    <row r="356" spans="6:30" x14ac:dyDescent="0.2">
      <c r="F356" s="10"/>
      <c r="G356" s="8" t="str">
        <f t="shared" si="17"/>
        <v/>
      </c>
      <c r="H356" s="13"/>
      <c r="K356" s="13"/>
      <c r="L356" s="10"/>
      <c r="M356" s="10"/>
      <c r="S356" s="8" t="str">
        <f>IFERROR(VLOOKUP(D356,[1]peretoe_teenus!$A$2:$L$2000,5,FALSE),"")</f>
        <v/>
      </c>
      <c r="U356" s="13"/>
      <c r="V356" s="15" t="str" cm="1">
        <f t="array" ref="V356">IFERROR(IF(AND(F356="Tugigrupp",RANK(K356,$K356:$K356)+COUNTIFS($K$2:K356,K356,$L$2:L356,L356,$M$2:M356,M356,$I$2:I356,I356,$G$2:G356,G356,$F$2:F356,F356)-1=1),SUMPRODUCT(($F$2:$F$4154=F356)*($G$2:$G$4154=G356)*($K$2:$K$4154=K356)*($I$2:$I$4154=I356)*($L$2:$L$4154=L356)*($M$2:$M$4154=M356)),""),"")</f>
        <v/>
      </c>
      <c r="W356" s="15" t="str">
        <f t="shared" si="15"/>
        <v/>
      </c>
      <c r="X356" s="16" t="str">
        <f>IF(AND(A356=[2]an!$G$38,F356=[2]an!$E$40),[2]an!$G$40,IF(AND(A356=[2]an!$G$38,F356=[2]an!$E$41),[2]an!$G$41,IF(AND(A356=[2]an!$G$38,F356=[2]an!$E$39,H356&gt;=[2]an!$M$37),[2]an!$G$39,
IF(AND(A356=[2]an!$G$38,F356=[2]an!$E$39,H356&lt;[2]an!$M$37,S356="kahepoolne vajaduspõhine",U356=""),[2]an!$M$40,
IF(AND(A356=[2]an!$G$38,F356=[2]an!$E$39,H356&lt;[2]an!$M$37,S356="kahepoolne vajaduspõhine",U356&lt;&gt;""),[2]an!$G$39,
IF(AND(A356=[2]an!$G$38,F356=[2]an!$E$39,H356&lt;[2]an!$M$37,S356&lt;&gt;"kahepoolne vajaduspõhine"),[2]an!$G$39,
IF(AND(A356=[2]an!$G$38,F356=[2]an!$E$42),[2]an!$G$42,
IF(AND(A356=[2]an!$H$38,F356=[2]an!$E$40),[2]an!$H$40,IF(AND(A356=[2]an!$H$38,F356=[2]an!$E$41),[2]an!$H$41,IF(AND(A356=[2]an!$H$38,F356=[2]an!$E$39,H356&gt;=[2]an!$M$37),[2]an!$H$39,
IF(AND(A356=[2]an!$H$38,F356=[2]an!$E$39,H356&lt;[2]an!$M$37,S356="kahepoolne vajaduspõhine",U356=""),[2]an!$M$40,
IF(AND(A356=[2]an!$H$38,F356=[2]an!$E$39,H356&lt;[2]an!$M$37,S356="kahepoolne vajaduspõhine",U356&lt;&gt;""),[2]an!$H$39,
IF(AND(A356=[2]an!$H$38,F356=[2]an!$E$39,H356&lt;[2]an!$M$37,S356&lt;&gt;"kahepoolne vajaduspõhine"),[2]an!$H$39,
IF(AND(A356=[2]an!$H$38,F356=[2]an!$E$42),[2]an!$H$42,
IF(AND(A356=[2]an!$I$38,F356=[2]an!$E$40),[2]an!$I$40,IF(AND(A356=[2]an!$I$38,F356=[2]an!$E$41),[2]an!$I$41,IF(AND(A356=[2]an!$I$38,F356=[2]an!$E$39,H356&gt;=[2]an!$M$37),[2]an!$I$39,
IF(AND(A356=[2]an!$I$38,F356=[2]an!$E$39,H356&lt;[2]an!$M$37,S356="kahepoolne vajaduspõhine",U356=""),[2]an!$M$40,
IF(AND(A356=[2]an!$I$38,F356=[2]an!$E$39,H356&lt;[2]an!$M$37,S356="kahepoolne vajaduspõhine",U356&lt;&gt;""),[2]an!$I$39,
IF(AND(A356=[2]an!$I$38,F356=[2]an!$E$39,H356&lt;[2]an!$M$37,S356&lt;&gt;"kahepoolne vajaduspõhine"),[2]an!$I$39,
IF(AND(A356=[2]an!$I$38,F356=[2]an!$E$42),[2]an!$I$42,
IF(AND(A356=[2]an!$J$38,F356=[2]an!$E$40),[2]an!$J$40,IF(AND(A356=[2]an!$J$38,F356=[2]an!$E$41),[2]an!$J$41,IF(AND(A356=[2]an!$J$38,F356=[2]an!$E$39,H356&gt;=[2]an!$M$37),[2]an!$J$39,
IF(AND(A356=[2]an!$J$38,F356=[2]an!$E$39,H356&lt;[2]an!$M$37,S356="kahepoolne vajaduspõhine",U356=""),[2]an!$M$40,
IF(AND(A356=[2]an!$J$38,F356=[2]an!$E$39,H356&lt;[2]an!$M$37,S356="kahepoolne vajaduspõhine",U356&lt;&gt;""),[2]an!$J$39,
IF(AND(A356=[2]an!$J$38,F356=[2]an!$E$39,H356&lt;[2]an!$M$37,S356&lt;&gt;"kahepoolne vajaduspõhine"),[2]an!$J$39,
IF(AND(A356=[2]an!$J$38,F356=[2]an!$E$42),[2]an!$J$42,""))))))))))))))))))))))))))))</f>
        <v/>
      </c>
      <c r="Y356" s="17" t="str">
        <f>IFERROR(IF(F356="Tugigrupp",0,
IF(AND(F356="Peretoe teenus",H356&gt;=[2]an!$M$37,RANK(D356,$D356:$D356)+COUNTIFS($D$2:D356,D356,$F$2:F356,F356)-1&gt;1),"",
IF(AND(F356="Peretoe teenus",H356&gt;=[2]an!$M$37,RANK(D356,$D356:$D356)+COUNTIFS($D$2:D356,D356,$F$2:F356,F356)-1=1,MONTH(H356)=MONTH(K356)=TRUE,YEAR(H356)=YEAR(K356)=TRUE),((EOMONTH(H356,0)-H356+1)*X356)/DAY(EOMONTH(H356,0)),
IF(AND(F356="Peretoe teenus",H356&gt;=[2]an!$M$37,RANK(D356,$D356:$D356)+COUNTIFS($D$2:D356,D356,$F$2:F356,F356)-1=1),X356,
IF(AND(F356="Peretoe teenus",H356&lt;[2]an!$M$37,S356&lt;&gt;"kahepoolne vajaduspõhine",RANK(D356,$D356:$D356)+COUNTIFS($D$2:D356,D356,$F$2:F356,F356)-1=1),X356,
IF(AND(F356="Peretoe teenus",H356&lt;[2]an!$M$37,S356&lt;&gt;"kahepoolne vajaduspõhine",RANK(D356,$D356:$D356)+COUNTIFS($D$2:D356,D356,$F$2:F356,F356)-1&gt;1),"",
IF(AND(F356="Peretoe teenus",H356&lt;[2]an!$M$37,S356="kahepoolne vajaduspõhine",U356="",RANK(D356,$D356:$D356)+COUNTIFS($D$2:D356,D356,$F$2:F356,F356)-1=1),X356,
IF(AND(F356="Peretoe teenus",H356&lt;[2]an!$M$37,S356="kahepoolne vajaduspõhine",U356="",RANK(D356,$D356:$D356)+COUNTIFS($D$2:D356,D356,$F$2:F356,F356)-1&gt;1),"",
IF(AND(F356="Peretoe teenus",H356&lt;[2]an!$M$37,S356="kahepoolne vajaduspõhine",U356&lt;[2]an!$M$37,RANK(D356,$D356:$D356)+COUNTIFS($D$2:D356,D356,$F$2:F356,F356)-1=1),X356,
IF(AND(F356="Peretoe teenus",H356&lt;[2]an!$M$37,S356="kahepoolne vajaduspõhine",U356&lt;[2]an!$M$37,RANK(D356,$D356:$D356)+COUNTIFS($D$2:D356,D356,$F$2:F356,F356)-1&gt;1),"",
IF(AND(F356="Peretoe teenus",H356&lt;[2]an!$M$37,S356="kahepoolne vajaduspõhine",U356&gt;=[2]an!$M$37,U356&lt;=[2]an!$M$38,RANK(D356,$D356:$D356)+COUNTIFS($D$2:D356,D356,$F$2:F356,F356)-1=1),
((EOMONTH(U356,0)-U356+1)*X356)/DAY(EOMONTH(U356,0))+(DAY(U356)-1)*100/DAY(EOMONTH(U356,0)),
IF(AND(F356="Peretoe teenus",H356&lt;[2]an!$M$37,S356="kahepoolne vajaduspõhine",U356&gt;=[2]an!$M$37,U356&lt;=[2]an!$M$38,RANK(D356,$D356:$D356)+COUNTIFS($D$2:D356,D356,$F$2:F356,F356)-1&gt;1),"",
IF(AND(F356="Peretoe teenus",H356&lt;[2]an!$M$37,S356="kahepoolne vajaduspõhine",U356&gt;[2]an!$M$38,RANK(D356,$D356:$D356)+COUNTIFS($D$2:D356,D356,$F$2:F356,F356)-1=1),X356,
IF(AND(F356="Peretoe teenus",H356&lt;[2]an!$M$37,S356="kahepoolne vajaduspõhine",U356&gt;[2]an!$M$38,RANK(D356,$D356:$D356)+COUNTIFS($D$2:D356,D356,$F$2:F356,F356)-1&gt;1),"",X356*W356)))))))))))))),"")</f>
        <v/>
      </c>
      <c r="Z356" s="18" t="str">
        <f t="shared" si="16"/>
        <v/>
      </c>
      <c r="AA356" s="19" t="str">
        <f>IFERROR(VLOOKUP(E356,[2]an!$A$3:$B$81,2,FALSE),"")</f>
        <v/>
      </c>
      <c r="AB356" s="19" t="str">
        <f>IFERROR(VLOOKUP(AA356,[2]an!$C$2:$D$16,2,FALSE),"")</f>
        <v/>
      </c>
      <c r="AC356" s="20"/>
      <c r="AD356" s="21" t="str">
        <f>IF(A356=[2]an!$F$36,VLOOKUP([2]an!$F$36,[2]an!$F$36:$H$36,3,FALSE),IF(A356=[2]an!$F$35,VLOOKUP([2]an!$F$35,[2]an!$F$35:$H$35,3,FALSE),IF(A356=[2]an!$F$33,VLOOKUP([2]an!$F$33,[2]an!$F$33:$H$33,3,FALSE),IF(A356=[2]an!$F$31,VLOOKUP([2]an!$F$31,[2]an!$F$31:$H$31,3,FALSE),""))))</f>
        <v/>
      </c>
    </row>
    <row r="357" spans="6:30" x14ac:dyDescent="0.2">
      <c r="F357" s="10"/>
      <c r="G357" s="8" t="str">
        <f t="shared" si="17"/>
        <v/>
      </c>
      <c r="H357" s="13"/>
      <c r="K357" s="13"/>
      <c r="L357" s="10"/>
      <c r="M357" s="10"/>
      <c r="S357" s="8" t="str">
        <f>IFERROR(VLOOKUP(D357,[1]peretoe_teenus!$A$2:$L$2000,5,FALSE),"")</f>
        <v/>
      </c>
      <c r="U357" s="13"/>
      <c r="V357" s="15" t="str" cm="1">
        <f t="array" ref="V357">IFERROR(IF(AND(F357="Tugigrupp",RANK(K357,$K357:$K357)+COUNTIFS($K$2:K357,K357,$L$2:L357,L357,$M$2:M357,M357,$I$2:I357,I357,$G$2:G357,G357,$F$2:F357,F357)-1=1),SUMPRODUCT(($F$2:$F$4154=F357)*($G$2:$G$4154=G357)*($K$2:$K$4154=K357)*($I$2:$I$4154=I357)*($L$2:$L$4154=L357)*($M$2:$M$4154=M357)),""),"")</f>
        <v/>
      </c>
      <c r="W357" s="15" t="str">
        <f t="shared" si="15"/>
        <v/>
      </c>
      <c r="X357" s="16" t="str">
        <f>IF(AND(A357=[2]an!$G$38,F357=[2]an!$E$40),[2]an!$G$40,IF(AND(A357=[2]an!$G$38,F357=[2]an!$E$41),[2]an!$G$41,IF(AND(A357=[2]an!$G$38,F357=[2]an!$E$39,H357&gt;=[2]an!$M$37),[2]an!$G$39,
IF(AND(A357=[2]an!$G$38,F357=[2]an!$E$39,H357&lt;[2]an!$M$37,S357="kahepoolne vajaduspõhine",U357=""),[2]an!$M$40,
IF(AND(A357=[2]an!$G$38,F357=[2]an!$E$39,H357&lt;[2]an!$M$37,S357="kahepoolne vajaduspõhine",U357&lt;&gt;""),[2]an!$G$39,
IF(AND(A357=[2]an!$G$38,F357=[2]an!$E$39,H357&lt;[2]an!$M$37,S357&lt;&gt;"kahepoolne vajaduspõhine"),[2]an!$G$39,
IF(AND(A357=[2]an!$G$38,F357=[2]an!$E$42),[2]an!$G$42,
IF(AND(A357=[2]an!$H$38,F357=[2]an!$E$40),[2]an!$H$40,IF(AND(A357=[2]an!$H$38,F357=[2]an!$E$41),[2]an!$H$41,IF(AND(A357=[2]an!$H$38,F357=[2]an!$E$39,H357&gt;=[2]an!$M$37),[2]an!$H$39,
IF(AND(A357=[2]an!$H$38,F357=[2]an!$E$39,H357&lt;[2]an!$M$37,S357="kahepoolne vajaduspõhine",U357=""),[2]an!$M$40,
IF(AND(A357=[2]an!$H$38,F357=[2]an!$E$39,H357&lt;[2]an!$M$37,S357="kahepoolne vajaduspõhine",U357&lt;&gt;""),[2]an!$H$39,
IF(AND(A357=[2]an!$H$38,F357=[2]an!$E$39,H357&lt;[2]an!$M$37,S357&lt;&gt;"kahepoolne vajaduspõhine"),[2]an!$H$39,
IF(AND(A357=[2]an!$H$38,F357=[2]an!$E$42),[2]an!$H$42,
IF(AND(A357=[2]an!$I$38,F357=[2]an!$E$40),[2]an!$I$40,IF(AND(A357=[2]an!$I$38,F357=[2]an!$E$41),[2]an!$I$41,IF(AND(A357=[2]an!$I$38,F357=[2]an!$E$39,H357&gt;=[2]an!$M$37),[2]an!$I$39,
IF(AND(A357=[2]an!$I$38,F357=[2]an!$E$39,H357&lt;[2]an!$M$37,S357="kahepoolne vajaduspõhine",U357=""),[2]an!$M$40,
IF(AND(A357=[2]an!$I$38,F357=[2]an!$E$39,H357&lt;[2]an!$M$37,S357="kahepoolne vajaduspõhine",U357&lt;&gt;""),[2]an!$I$39,
IF(AND(A357=[2]an!$I$38,F357=[2]an!$E$39,H357&lt;[2]an!$M$37,S357&lt;&gt;"kahepoolne vajaduspõhine"),[2]an!$I$39,
IF(AND(A357=[2]an!$I$38,F357=[2]an!$E$42),[2]an!$I$42,
IF(AND(A357=[2]an!$J$38,F357=[2]an!$E$40),[2]an!$J$40,IF(AND(A357=[2]an!$J$38,F357=[2]an!$E$41),[2]an!$J$41,IF(AND(A357=[2]an!$J$38,F357=[2]an!$E$39,H357&gt;=[2]an!$M$37),[2]an!$J$39,
IF(AND(A357=[2]an!$J$38,F357=[2]an!$E$39,H357&lt;[2]an!$M$37,S357="kahepoolne vajaduspõhine",U357=""),[2]an!$M$40,
IF(AND(A357=[2]an!$J$38,F357=[2]an!$E$39,H357&lt;[2]an!$M$37,S357="kahepoolne vajaduspõhine",U357&lt;&gt;""),[2]an!$J$39,
IF(AND(A357=[2]an!$J$38,F357=[2]an!$E$39,H357&lt;[2]an!$M$37,S357&lt;&gt;"kahepoolne vajaduspõhine"),[2]an!$J$39,
IF(AND(A357=[2]an!$J$38,F357=[2]an!$E$42),[2]an!$J$42,""))))))))))))))))))))))))))))</f>
        <v/>
      </c>
      <c r="Y357" s="17" t="str">
        <f>IFERROR(IF(F357="Tugigrupp",0,
IF(AND(F357="Peretoe teenus",H357&gt;=[2]an!$M$37,RANK(D357,$D357:$D357)+COUNTIFS($D$2:D357,D357,$F$2:F357,F357)-1&gt;1),"",
IF(AND(F357="Peretoe teenus",H357&gt;=[2]an!$M$37,RANK(D357,$D357:$D357)+COUNTIFS($D$2:D357,D357,$F$2:F357,F357)-1=1,MONTH(H357)=MONTH(K357)=TRUE,YEAR(H357)=YEAR(K357)=TRUE),((EOMONTH(H357,0)-H357+1)*X357)/DAY(EOMONTH(H357,0)),
IF(AND(F357="Peretoe teenus",H357&gt;=[2]an!$M$37,RANK(D357,$D357:$D357)+COUNTIFS($D$2:D357,D357,$F$2:F357,F357)-1=1),X357,
IF(AND(F357="Peretoe teenus",H357&lt;[2]an!$M$37,S357&lt;&gt;"kahepoolne vajaduspõhine",RANK(D357,$D357:$D357)+COUNTIFS($D$2:D357,D357,$F$2:F357,F357)-1=1),X357,
IF(AND(F357="Peretoe teenus",H357&lt;[2]an!$M$37,S357&lt;&gt;"kahepoolne vajaduspõhine",RANK(D357,$D357:$D357)+COUNTIFS($D$2:D357,D357,$F$2:F357,F357)-1&gt;1),"",
IF(AND(F357="Peretoe teenus",H357&lt;[2]an!$M$37,S357="kahepoolne vajaduspõhine",U357="",RANK(D357,$D357:$D357)+COUNTIFS($D$2:D357,D357,$F$2:F357,F357)-1=1),X357,
IF(AND(F357="Peretoe teenus",H357&lt;[2]an!$M$37,S357="kahepoolne vajaduspõhine",U357="",RANK(D357,$D357:$D357)+COUNTIFS($D$2:D357,D357,$F$2:F357,F357)-1&gt;1),"",
IF(AND(F357="Peretoe teenus",H357&lt;[2]an!$M$37,S357="kahepoolne vajaduspõhine",U357&lt;[2]an!$M$37,RANK(D357,$D357:$D357)+COUNTIFS($D$2:D357,D357,$F$2:F357,F357)-1=1),X357,
IF(AND(F357="Peretoe teenus",H357&lt;[2]an!$M$37,S357="kahepoolne vajaduspõhine",U357&lt;[2]an!$M$37,RANK(D357,$D357:$D357)+COUNTIFS($D$2:D357,D357,$F$2:F357,F357)-1&gt;1),"",
IF(AND(F357="Peretoe teenus",H357&lt;[2]an!$M$37,S357="kahepoolne vajaduspõhine",U357&gt;=[2]an!$M$37,U357&lt;=[2]an!$M$38,RANK(D357,$D357:$D357)+COUNTIFS($D$2:D357,D357,$F$2:F357,F357)-1=1),
((EOMONTH(U357,0)-U357+1)*X357)/DAY(EOMONTH(U357,0))+(DAY(U357)-1)*100/DAY(EOMONTH(U357,0)),
IF(AND(F357="Peretoe teenus",H357&lt;[2]an!$M$37,S357="kahepoolne vajaduspõhine",U357&gt;=[2]an!$M$37,U357&lt;=[2]an!$M$38,RANK(D357,$D357:$D357)+COUNTIFS($D$2:D357,D357,$F$2:F357,F357)-1&gt;1),"",
IF(AND(F357="Peretoe teenus",H357&lt;[2]an!$M$37,S357="kahepoolne vajaduspõhine",U357&gt;[2]an!$M$38,RANK(D357,$D357:$D357)+COUNTIFS($D$2:D357,D357,$F$2:F357,F357)-1=1),X357,
IF(AND(F357="Peretoe teenus",H357&lt;[2]an!$M$37,S357="kahepoolne vajaduspõhine",U357&gt;[2]an!$M$38,RANK(D357,$D357:$D357)+COUNTIFS($D$2:D357,D357,$F$2:F357,F357)-1&gt;1),"",X357*W357)))))))))))))),"")</f>
        <v/>
      </c>
      <c r="Z357" s="18" t="str">
        <f t="shared" si="16"/>
        <v/>
      </c>
      <c r="AA357" s="19" t="str">
        <f>IFERROR(VLOOKUP(E357,[2]an!$A$3:$B$81,2,FALSE),"")</f>
        <v/>
      </c>
      <c r="AB357" s="19" t="str">
        <f>IFERROR(VLOOKUP(AA357,[2]an!$C$2:$D$16,2,FALSE),"")</f>
        <v/>
      </c>
      <c r="AC357" s="20"/>
      <c r="AD357" s="21" t="str">
        <f>IF(A357=[2]an!$F$36,VLOOKUP([2]an!$F$36,[2]an!$F$36:$H$36,3,FALSE),IF(A357=[2]an!$F$35,VLOOKUP([2]an!$F$35,[2]an!$F$35:$H$35,3,FALSE),IF(A357=[2]an!$F$33,VLOOKUP([2]an!$F$33,[2]an!$F$33:$H$33,3,FALSE),IF(A357=[2]an!$F$31,VLOOKUP([2]an!$F$31,[2]an!$F$31:$H$31,3,FALSE),""))))</f>
        <v/>
      </c>
    </row>
    <row r="358" spans="6:30" x14ac:dyDescent="0.2">
      <c r="F358" s="10"/>
      <c r="G358" s="8" t="str">
        <f t="shared" si="17"/>
        <v/>
      </c>
      <c r="H358" s="13"/>
      <c r="K358" s="13"/>
      <c r="L358" s="10"/>
      <c r="M358" s="10"/>
      <c r="S358" s="8" t="str">
        <f>IFERROR(VLOOKUP(D358,[1]peretoe_teenus!$A$2:$L$2000,5,FALSE),"")</f>
        <v/>
      </c>
      <c r="U358" s="13"/>
      <c r="V358" s="15" t="str" cm="1">
        <f t="array" ref="V358">IFERROR(IF(AND(F358="Tugigrupp",RANK(K358,$K358:$K358)+COUNTIFS($K$2:K358,K358,$L$2:L358,L358,$M$2:M358,M358,$I$2:I358,I358,$G$2:G358,G358,$F$2:F358,F358)-1=1),SUMPRODUCT(($F$2:$F$4154=F358)*($G$2:$G$4154=G358)*($K$2:$K$4154=K358)*($I$2:$I$4154=I358)*($L$2:$L$4154=L358)*($M$2:$M$4154=M358)),""),"")</f>
        <v/>
      </c>
      <c r="W358" s="15" t="str">
        <f t="shared" si="15"/>
        <v/>
      </c>
      <c r="X358" s="16" t="str">
        <f>IF(AND(A358=[2]an!$G$38,F358=[2]an!$E$40),[2]an!$G$40,IF(AND(A358=[2]an!$G$38,F358=[2]an!$E$41),[2]an!$G$41,IF(AND(A358=[2]an!$G$38,F358=[2]an!$E$39,H358&gt;=[2]an!$M$37),[2]an!$G$39,
IF(AND(A358=[2]an!$G$38,F358=[2]an!$E$39,H358&lt;[2]an!$M$37,S358="kahepoolne vajaduspõhine",U358=""),[2]an!$M$40,
IF(AND(A358=[2]an!$G$38,F358=[2]an!$E$39,H358&lt;[2]an!$M$37,S358="kahepoolne vajaduspõhine",U358&lt;&gt;""),[2]an!$G$39,
IF(AND(A358=[2]an!$G$38,F358=[2]an!$E$39,H358&lt;[2]an!$M$37,S358&lt;&gt;"kahepoolne vajaduspõhine"),[2]an!$G$39,
IF(AND(A358=[2]an!$G$38,F358=[2]an!$E$42),[2]an!$G$42,
IF(AND(A358=[2]an!$H$38,F358=[2]an!$E$40),[2]an!$H$40,IF(AND(A358=[2]an!$H$38,F358=[2]an!$E$41),[2]an!$H$41,IF(AND(A358=[2]an!$H$38,F358=[2]an!$E$39,H358&gt;=[2]an!$M$37),[2]an!$H$39,
IF(AND(A358=[2]an!$H$38,F358=[2]an!$E$39,H358&lt;[2]an!$M$37,S358="kahepoolne vajaduspõhine",U358=""),[2]an!$M$40,
IF(AND(A358=[2]an!$H$38,F358=[2]an!$E$39,H358&lt;[2]an!$M$37,S358="kahepoolne vajaduspõhine",U358&lt;&gt;""),[2]an!$H$39,
IF(AND(A358=[2]an!$H$38,F358=[2]an!$E$39,H358&lt;[2]an!$M$37,S358&lt;&gt;"kahepoolne vajaduspõhine"),[2]an!$H$39,
IF(AND(A358=[2]an!$H$38,F358=[2]an!$E$42),[2]an!$H$42,
IF(AND(A358=[2]an!$I$38,F358=[2]an!$E$40),[2]an!$I$40,IF(AND(A358=[2]an!$I$38,F358=[2]an!$E$41),[2]an!$I$41,IF(AND(A358=[2]an!$I$38,F358=[2]an!$E$39,H358&gt;=[2]an!$M$37),[2]an!$I$39,
IF(AND(A358=[2]an!$I$38,F358=[2]an!$E$39,H358&lt;[2]an!$M$37,S358="kahepoolne vajaduspõhine",U358=""),[2]an!$M$40,
IF(AND(A358=[2]an!$I$38,F358=[2]an!$E$39,H358&lt;[2]an!$M$37,S358="kahepoolne vajaduspõhine",U358&lt;&gt;""),[2]an!$I$39,
IF(AND(A358=[2]an!$I$38,F358=[2]an!$E$39,H358&lt;[2]an!$M$37,S358&lt;&gt;"kahepoolne vajaduspõhine"),[2]an!$I$39,
IF(AND(A358=[2]an!$I$38,F358=[2]an!$E$42),[2]an!$I$42,
IF(AND(A358=[2]an!$J$38,F358=[2]an!$E$40),[2]an!$J$40,IF(AND(A358=[2]an!$J$38,F358=[2]an!$E$41),[2]an!$J$41,IF(AND(A358=[2]an!$J$38,F358=[2]an!$E$39,H358&gt;=[2]an!$M$37),[2]an!$J$39,
IF(AND(A358=[2]an!$J$38,F358=[2]an!$E$39,H358&lt;[2]an!$M$37,S358="kahepoolne vajaduspõhine",U358=""),[2]an!$M$40,
IF(AND(A358=[2]an!$J$38,F358=[2]an!$E$39,H358&lt;[2]an!$M$37,S358="kahepoolne vajaduspõhine",U358&lt;&gt;""),[2]an!$J$39,
IF(AND(A358=[2]an!$J$38,F358=[2]an!$E$39,H358&lt;[2]an!$M$37,S358&lt;&gt;"kahepoolne vajaduspõhine"),[2]an!$J$39,
IF(AND(A358=[2]an!$J$38,F358=[2]an!$E$42),[2]an!$J$42,""))))))))))))))))))))))))))))</f>
        <v/>
      </c>
      <c r="Y358" s="17" t="str">
        <f>IFERROR(IF(F358="Tugigrupp",0,
IF(AND(F358="Peretoe teenus",H358&gt;=[2]an!$M$37,RANK(D358,$D358:$D358)+COUNTIFS($D$2:D358,D358,$F$2:F358,F358)-1&gt;1),"",
IF(AND(F358="Peretoe teenus",H358&gt;=[2]an!$M$37,RANK(D358,$D358:$D358)+COUNTIFS($D$2:D358,D358,$F$2:F358,F358)-1=1,MONTH(H358)=MONTH(K358)=TRUE,YEAR(H358)=YEAR(K358)=TRUE),((EOMONTH(H358,0)-H358+1)*X358)/DAY(EOMONTH(H358,0)),
IF(AND(F358="Peretoe teenus",H358&gt;=[2]an!$M$37,RANK(D358,$D358:$D358)+COUNTIFS($D$2:D358,D358,$F$2:F358,F358)-1=1),X358,
IF(AND(F358="Peretoe teenus",H358&lt;[2]an!$M$37,S358&lt;&gt;"kahepoolne vajaduspõhine",RANK(D358,$D358:$D358)+COUNTIFS($D$2:D358,D358,$F$2:F358,F358)-1=1),X358,
IF(AND(F358="Peretoe teenus",H358&lt;[2]an!$M$37,S358&lt;&gt;"kahepoolne vajaduspõhine",RANK(D358,$D358:$D358)+COUNTIFS($D$2:D358,D358,$F$2:F358,F358)-1&gt;1),"",
IF(AND(F358="Peretoe teenus",H358&lt;[2]an!$M$37,S358="kahepoolne vajaduspõhine",U358="",RANK(D358,$D358:$D358)+COUNTIFS($D$2:D358,D358,$F$2:F358,F358)-1=1),X358,
IF(AND(F358="Peretoe teenus",H358&lt;[2]an!$M$37,S358="kahepoolne vajaduspõhine",U358="",RANK(D358,$D358:$D358)+COUNTIFS($D$2:D358,D358,$F$2:F358,F358)-1&gt;1),"",
IF(AND(F358="Peretoe teenus",H358&lt;[2]an!$M$37,S358="kahepoolne vajaduspõhine",U358&lt;[2]an!$M$37,RANK(D358,$D358:$D358)+COUNTIFS($D$2:D358,D358,$F$2:F358,F358)-1=1),X358,
IF(AND(F358="Peretoe teenus",H358&lt;[2]an!$M$37,S358="kahepoolne vajaduspõhine",U358&lt;[2]an!$M$37,RANK(D358,$D358:$D358)+COUNTIFS($D$2:D358,D358,$F$2:F358,F358)-1&gt;1),"",
IF(AND(F358="Peretoe teenus",H358&lt;[2]an!$M$37,S358="kahepoolne vajaduspõhine",U358&gt;=[2]an!$M$37,U358&lt;=[2]an!$M$38,RANK(D358,$D358:$D358)+COUNTIFS($D$2:D358,D358,$F$2:F358,F358)-1=1),
((EOMONTH(U358,0)-U358+1)*X358)/DAY(EOMONTH(U358,0))+(DAY(U358)-1)*100/DAY(EOMONTH(U358,0)),
IF(AND(F358="Peretoe teenus",H358&lt;[2]an!$M$37,S358="kahepoolne vajaduspõhine",U358&gt;=[2]an!$M$37,U358&lt;=[2]an!$M$38,RANK(D358,$D358:$D358)+COUNTIFS($D$2:D358,D358,$F$2:F358,F358)-1&gt;1),"",
IF(AND(F358="Peretoe teenus",H358&lt;[2]an!$M$37,S358="kahepoolne vajaduspõhine",U358&gt;[2]an!$M$38,RANK(D358,$D358:$D358)+COUNTIFS($D$2:D358,D358,$F$2:F358,F358)-1=1),X358,
IF(AND(F358="Peretoe teenus",H358&lt;[2]an!$M$37,S358="kahepoolne vajaduspõhine",U358&gt;[2]an!$M$38,RANK(D358,$D358:$D358)+COUNTIFS($D$2:D358,D358,$F$2:F358,F358)-1&gt;1),"",X358*W358)))))))))))))),"")</f>
        <v/>
      </c>
      <c r="Z358" s="18" t="str">
        <f t="shared" si="16"/>
        <v/>
      </c>
      <c r="AA358" s="19" t="str">
        <f>IFERROR(VLOOKUP(E358,[2]an!$A$3:$B$81,2,FALSE),"")</f>
        <v/>
      </c>
      <c r="AB358" s="19" t="str">
        <f>IFERROR(VLOOKUP(AA358,[2]an!$C$2:$D$16,2,FALSE),"")</f>
        <v/>
      </c>
      <c r="AC358" s="20"/>
      <c r="AD358" s="21" t="str">
        <f>IF(A358=[2]an!$F$36,VLOOKUP([2]an!$F$36,[2]an!$F$36:$H$36,3,FALSE),IF(A358=[2]an!$F$35,VLOOKUP([2]an!$F$35,[2]an!$F$35:$H$35,3,FALSE),IF(A358=[2]an!$F$33,VLOOKUP([2]an!$F$33,[2]an!$F$33:$H$33,3,FALSE),IF(A358=[2]an!$F$31,VLOOKUP([2]an!$F$31,[2]an!$F$31:$H$31,3,FALSE),""))))</f>
        <v/>
      </c>
    </row>
    <row r="359" spans="6:30" x14ac:dyDescent="0.2">
      <c r="F359" s="10"/>
      <c r="G359" s="8" t="str">
        <f t="shared" si="17"/>
        <v/>
      </c>
      <c r="H359" s="13"/>
      <c r="K359" s="13"/>
      <c r="L359" s="10"/>
      <c r="M359" s="10"/>
      <c r="S359" s="8" t="str">
        <f>IFERROR(VLOOKUP(D359,[1]peretoe_teenus!$A$2:$L$2000,5,FALSE),"")</f>
        <v/>
      </c>
      <c r="U359" s="13"/>
      <c r="V359" s="15" t="str" cm="1">
        <f t="array" ref="V359">IFERROR(IF(AND(F359="Tugigrupp",RANK(K359,$K359:$K359)+COUNTIFS($K$2:K359,K359,$L$2:L359,L359,$M$2:M359,M359,$I$2:I359,I359,$G$2:G359,G359,$F$2:F359,F359)-1=1),SUMPRODUCT(($F$2:$F$4154=F359)*($G$2:$G$4154=G359)*($K$2:$K$4154=K359)*($I$2:$I$4154=I359)*($L$2:$L$4154=L359)*($M$2:$M$4154=M359)),""),"")</f>
        <v/>
      </c>
      <c r="W359" s="15" t="str">
        <f t="shared" si="15"/>
        <v/>
      </c>
      <c r="X359" s="16" t="str">
        <f>IF(AND(A359=[2]an!$G$38,F359=[2]an!$E$40),[2]an!$G$40,IF(AND(A359=[2]an!$G$38,F359=[2]an!$E$41),[2]an!$G$41,IF(AND(A359=[2]an!$G$38,F359=[2]an!$E$39,H359&gt;=[2]an!$M$37),[2]an!$G$39,
IF(AND(A359=[2]an!$G$38,F359=[2]an!$E$39,H359&lt;[2]an!$M$37,S359="kahepoolne vajaduspõhine",U359=""),[2]an!$M$40,
IF(AND(A359=[2]an!$G$38,F359=[2]an!$E$39,H359&lt;[2]an!$M$37,S359="kahepoolne vajaduspõhine",U359&lt;&gt;""),[2]an!$G$39,
IF(AND(A359=[2]an!$G$38,F359=[2]an!$E$39,H359&lt;[2]an!$M$37,S359&lt;&gt;"kahepoolne vajaduspõhine"),[2]an!$G$39,
IF(AND(A359=[2]an!$G$38,F359=[2]an!$E$42),[2]an!$G$42,
IF(AND(A359=[2]an!$H$38,F359=[2]an!$E$40),[2]an!$H$40,IF(AND(A359=[2]an!$H$38,F359=[2]an!$E$41),[2]an!$H$41,IF(AND(A359=[2]an!$H$38,F359=[2]an!$E$39,H359&gt;=[2]an!$M$37),[2]an!$H$39,
IF(AND(A359=[2]an!$H$38,F359=[2]an!$E$39,H359&lt;[2]an!$M$37,S359="kahepoolne vajaduspõhine",U359=""),[2]an!$M$40,
IF(AND(A359=[2]an!$H$38,F359=[2]an!$E$39,H359&lt;[2]an!$M$37,S359="kahepoolne vajaduspõhine",U359&lt;&gt;""),[2]an!$H$39,
IF(AND(A359=[2]an!$H$38,F359=[2]an!$E$39,H359&lt;[2]an!$M$37,S359&lt;&gt;"kahepoolne vajaduspõhine"),[2]an!$H$39,
IF(AND(A359=[2]an!$H$38,F359=[2]an!$E$42),[2]an!$H$42,
IF(AND(A359=[2]an!$I$38,F359=[2]an!$E$40),[2]an!$I$40,IF(AND(A359=[2]an!$I$38,F359=[2]an!$E$41),[2]an!$I$41,IF(AND(A359=[2]an!$I$38,F359=[2]an!$E$39,H359&gt;=[2]an!$M$37),[2]an!$I$39,
IF(AND(A359=[2]an!$I$38,F359=[2]an!$E$39,H359&lt;[2]an!$M$37,S359="kahepoolne vajaduspõhine",U359=""),[2]an!$M$40,
IF(AND(A359=[2]an!$I$38,F359=[2]an!$E$39,H359&lt;[2]an!$M$37,S359="kahepoolne vajaduspõhine",U359&lt;&gt;""),[2]an!$I$39,
IF(AND(A359=[2]an!$I$38,F359=[2]an!$E$39,H359&lt;[2]an!$M$37,S359&lt;&gt;"kahepoolne vajaduspõhine"),[2]an!$I$39,
IF(AND(A359=[2]an!$I$38,F359=[2]an!$E$42),[2]an!$I$42,
IF(AND(A359=[2]an!$J$38,F359=[2]an!$E$40),[2]an!$J$40,IF(AND(A359=[2]an!$J$38,F359=[2]an!$E$41),[2]an!$J$41,IF(AND(A359=[2]an!$J$38,F359=[2]an!$E$39,H359&gt;=[2]an!$M$37),[2]an!$J$39,
IF(AND(A359=[2]an!$J$38,F359=[2]an!$E$39,H359&lt;[2]an!$M$37,S359="kahepoolne vajaduspõhine",U359=""),[2]an!$M$40,
IF(AND(A359=[2]an!$J$38,F359=[2]an!$E$39,H359&lt;[2]an!$M$37,S359="kahepoolne vajaduspõhine",U359&lt;&gt;""),[2]an!$J$39,
IF(AND(A359=[2]an!$J$38,F359=[2]an!$E$39,H359&lt;[2]an!$M$37,S359&lt;&gt;"kahepoolne vajaduspõhine"),[2]an!$J$39,
IF(AND(A359=[2]an!$J$38,F359=[2]an!$E$42),[2]an!$J$42,""))))))))))))))))))))))))))))</f>
        <v/>
      </c>
      <c r="Y359" s="17" t="str">
        <f>IFERROR(IF(F359="Tugigrupp",0,
IF(AND(F359="Peretoe teenus",H359&gt;=[2]an!$M$37,RANK(D359,$D359:$D359)+COUNTIFS($D$2:D359,D359,$F$2:F359,F359)-1&gt;1),"",
IF(AND(F359="Peretoe teenus",H359&gt;=[2]an!$M$37,RANK(D359,$D359:$D359)+COUNTIFS($D$2:D359,D359,$F$2:F359,F359)-1=1,MONTH(H359)=MONTH(K359)=TRUE,YEAR(H359)=YEAR(K359)=TRUE),((EOMONTH(H359,0)-H359+1)*X359)/DAY(EOMONTH(H359,0)),
IF(AND(F359="Peretoe teenus",H359&gt;=[2]an!$M$37,RANK(D359,$D359:$D359)+COUNTIFS($D$2:D359,D359,$F$2:F359,F359)-1=1),X359,
IF(AND(F359="Peretoe teenus",H359&lt;[2]an!$M$37,S359&lt;&gt;"kahepoolne vajaduspõhine",RANK(D359,$D359:$D359)+COUNTIFS($D$2:D359,D359,$F$2:F359,F359)-1=1),X359,
IF(AND(F359="Peretoe teenus",H359&lt;[2]an!$M$37,S359&lt;&gt;"kahepoolne vajaduspõhine",RANK(D359,$D359:$D359)+COUNTIFS($D$2:D359,D359,$F$2:F359,F359)-1&gt;1),"",
IF(AND(F359="Peretoe teenus",H359&lt;[2]an!$M$37,S359="kahepoolne vajaduspõhine",U359="",RANK(D359,$D359:$D359)+COUNTIFS($D$2:D359,D359,$F$2:F359,F359)-1=1),X359,
IF(AND(F359="Peretoe teenus",H359&lt;[2]an!$M$37,S359="kahepoolne vajaduspõhine",U359="",RANK(D359,$D359:$D359)+COUNTIFS($D$2:D359,D359,$F$2:F359,F359)-1&gt;1),"",
IF(AND(F359="Peretoe teenus",H359&lt;[2]an!$M$37,S359="kahepoolne vajaduspõhine",U359&lt;[2]an!$M$37,RANK(D359,$D359:$D359)+COUNTIFS($D$2:D359,D359,$F$2:F359,F359)-1=1),X359,
IF(AND(F359="Peretoe teenus",H359&lt;[2]an!$M$37,S359="kahepoolne vajaduspõhine",U359&lt;[2]an!$M$37,RANK(D359,$D359:$D359)+COUNTIFS($D$2:D359,D359,$F$2:F359,F359)-1&gt;1),"",
IF(AND(F359="Peretoe teenus",H359&lt;[2]an!$M$37,S359="kahepoolne vajaduspõhine",U359&gt;=[2]an!$M$37,U359&lt;=[2]an!$M$38,RANK(D359,$D359:$D359)+COUNTIFS($D$2:D359,D359,$F$2:F359,F359)-1=1),
((EOMONTH(U359,0)-U359+1)*X359)/DAY(EOMONTH(U359,0))+(DAY(U359)-1)*100/DAY(EOMONTH(U359,0)),
IF(AND(F359="Peretoe teenus",H359&lt;[2]an!$M$37,S359="kahepoolne vajaduspõhine",U359&gt;=[2]an!$M$37,U359&lt;=[2]an!$M$38,RANK(D359,$D359:$D359)+COUNTIFS($D$2:D359,D359,$F$2:F359,F359)-1&gt;1),"",
IF(AND(F359="Peretoe teenus",H359&lt;[2]an!$M$37,S359="kahepoolne vajaduspõhine",U359&gt;[2]an!$M$38,RANK(D359,$D359:$D359)+COUNTIFS($D$2:D359,D359,$F$2:F359,F359)-1=1),X359,
IF(AND(F359="Peretoe teenus",H359&lt;[2]an!$M$37,S359="kahepoolne vajaduspõhine",U359&gt;[2]an!$M$38,RANK(D359,$D359:$D359)+COUNTIFS($D$2:D359,D359,$F$2:F359,F359)-1&gt;1),"",X359*W359)))))))))))))),"")</f>
        <v/>
      </c>
      <c r="Z359" s="18" t="str">
        <f t="shared" si="16"/>
        <v/>
      </c>
      <c r="AA359" s="19" t="str">
        <f>IFERROR(VLOOKUP(E359,[2]an!$A$3:$B$81,2,FALSE),"")</f>
        <v/>
      </c>
      <c r="AB359" s="19" t="str">
        <f>IFERROR(VLOOKUP(AA359,[2]an!$C$2:$D$16,2,FALSE),"")</f>
        <v/>
      </c>
      <c r="AC359" s="20"/>
      <c r="AD359" s="21" t="str">
        <f>IF(A359=[2]an!$F$36,VLOOKUP([2]an!$F$36,[2]an!$F$36:$H$36,3,FALSE),IF(A359=[2]an!$F$35,VLOOKUP([2]an!$F$35,[2]an!$F$35:$H$35,3,FALSE),IF(A359=[2]an!$F$33,VLOOKUP([2]an!$F$33,[2]an!$F$33:$H$33,3,FALSE),IF(A359=[2]an!$F$31,VLOOKUP([2]an!$F$31,[2]an!$F$31:$H$31,3,FALSE),""))))</f>
        <v/>
      </c>
    </row>
    <row r="360" spans="6:30" x14ac:dyDescent="0.2">
      <c r="F360" s="10"/>
      <c r="G360" s="8" t="str">
        <f t="shared" si="17"/>
        <v/>
      </c>
      <c r="H360" s="13"/>
      <c r="K360" s="13"/>
      <c r="L360" s="10"/>
      <c r="M360" s="10"/>
      <c r="S360" s="8" t="str">
        <f>IFERROR(VLOOKUP(D360,[1]peretoe_teenus!$A$2:$L$2000,5,FALSE),"")</f>
        <v/>
      </c>
      <c r="U360" s="13"/>
      <c r="V360" s="15" t="str" cm="1">
        <f t="array" ref="V360">IFERROR(IF(AND(F360="Tugigrupp",RANK(K360,$K360:$K360)+COUNTIFS($K$2:K360,K360,$L$2:L360,L360,$M$2:M360,M360,$I$2:I360,I360,$G$2:G360,G360,$F$2:F360,F360)-1=1),SUMPRODUCT(($F$2:$F$4154=F360)*($G$2:$G$4154=G360)*($K$2:$K$4154=K360)*($I$2:$I$4154=I360)*($L$2:$L$4154=L360)*($M$2:$M$4154=M360)),""),"")</f>
        <v/>
      </c>
      <c r="W360" s="15" t="str">
        <f t="shared" si="15"/>
        <v/>
      </c>
      <c r="X360" s="16" t="str">
        <f>IF(AND(A360=[2]an!$G$38,F360=[2]an!$E$40),[2]an!$G$40,IF(AND(A360=[2]an!$G$38,F360=[2]an!$E$41),[2]an!$G$41,IF(AND(A360=[2]an!$G$38,F360=[2]an!$E$39,H360&gt;=[2]an!$M$37),[2]an!$G$39,
IF(AND(A360=[2]an!$G$38,F360=[2]an!$E$39,H360&lt;[2]an!$M$37,S360="kahepoolne vajaduspõhine",U360=""),[2]an!$M$40,
IF(AND(A360=[2]an!$G$38,F360=[2]an!$E$39,H360&lt;[2]an!$M$37,S360="kahepoolne vajaduspõhine",U360&lt;&gt;""),[2]an!$G$39,
IF(AND(A360=[2]an!$G$38,F360=[2]an!$E$39,H360&lt;[2]an!$M$37,S360&lt;&gt;"kahepoolne vajaduspõhine"),[2]an!$G$39,
IF(AND(A360=[2]an!$G$38,F360=[2]an!$E$42),[2]an!$G$42,
IF(AND(A360=[2]an!$H$38,F360=[2]an!$E$40),[2]an!$H$40,IF(AND(A360=[2]an!$H$38,F360=[2]an!$E$41),[2]an!$H$41,IF(AND(A360=[2]an!$H$38,F360=[2]an!$E$39,H360&gt;=[2]an!$M$37),[2]an!$H$39,
IF(AND(A360=[2]an!$H$38,F360=[2]an!$E$39,H360&lt;[2]an!$M$37,S360="kahepoolne vajaduspõhine",U360=""),[2]an!$M$40,
IF(AND(A360=[2]an!$H$38,F360=[2]an!$E$39,H360&lt;[2]an!$M$37,S360="kahepoolne vajaduspõhine",U360&lt;&gt;""),[2]an!$H$39,
IF(AND(A360=[2]an!$H$38,F360=[2]an!$E$39,H360&lt;[2]an!$M$37,S360&lt;&gt;"kahepoolne vajaduspõhine"),[2]an!$H$39,
IF(AND(A360=[2]an!$H$38,F360=[2]an!$E$42),[2]an!$H$42,
IF(AND(A360=[2]an!$I$38,F360=[2]an!$E$40),[2]an!$I$40,IF(AND(A360=[2]an!$I$38,F360=[2]an!$E$41),[2]an!$I$41,IF(AND(A360=[2]an!$I$38,F360=[2]an!$E$39,H360&gt;=[2]an!$M$37),[2]an!$I$39,
IF(AND(A360=[2]an!$I$38,F360=[2]an!$E$39,H360&lt;[2]an!$M$37,S360="kahepoolne vajaduspõhine",U360=""),[2]an!$M$40,
IF(AND(A360=[2]an!$I$38,F360=[2]an!$E$39,H360&lt;[2]an!$M$37,S360="kahepoolne vajaduspõhine",U360&lt;&gt;""),[2]an!$I$39,
IF(AND(A360=[2]an!$I$38,F360=[2]an!$E$39,H360&lt;[2]an!$M$37,S360&lt;&gt;"kahepoolne vajaduspõhine"),[2]an!$I$39,
IF(AND(A360=[2]an!$I$38,F360=[2]an!$E$42),[2]an!$I$42,
IF(AND(A360=[2]an!$J$38,F360=[2]an!$E$40),[2]an!$J$40,IF(AND(A360=[2]an!$J$38,F360=[2]an!$E$41),[2]an!$J$41,IF(AND(A360=[2]an!$J$38,F360=[2]an!$E$39,H360&gt;=[2]an!$M$37),[2]an!$J$39,
IF(AND(A360=[2]an!$J$38,F360=[2]an!$E$39,H360&lt;[2]an!$M$37,S360="kahepoolne vajaduspõhine",U360=""),[2]an!$M$40,
IF(AND(A360=[2]an!$J$38,F360=[2]an!$E$39,H360&lt;[2]an!$M$37,S360="kahepoolne vajaduspõhine",U360&lt;&gt;""),[2]an!$J$39,
IF(AND(A360=[2]an!$J$38,F360=[2]an!$E$39,H360&lt;[2]an!$M$37,S360&lt;&gt;"kahepoolne vajaduspõhine"),[2]an!$J$39,
IF(AND(A360=[2]an!$J$38,F360=[2]an!$E$42),[2]an!$J$42,""))))))))))))))))))))))))))))</f>
        <v/>
      </c>
      <c r="Y360" s="17" t="str">
        <f>IFERROR(IF(F360="Tugigrupp",0,
IF(AND(F360="Peretoe teenus",H360&gt;=[2]an!$M$37,RANK(D360,$D360:$D360)+COUNTIFS($D$2:D360,D360,$F$2:F360,F360)-1&gt;1),"",
IF(AND(F360="Peretoe teenus",H360&gt;=[2]an!$M$37,RANK(D360,$D360:$D360)+COUNTIFS($D$2:D360,D360,$F$2:F360,F360)-1=1,MONTH(H360)=MONTH(K360)=TRUE,YEAR(H360)=YEAR(K360)=TRUE),((EOMONTH(H360,0)-H360+1)*X360)/DAY(EOMONTH(H360,0)),
IF(AND(F360="Peretoe teenus",H360&gt;=[2]an!$M$37,RANK(D360,$D360:$D360)+COUNTIFS($D$2:D360,D360,$F$2:F360,F360)-1=1),X360,
IF(AND(F360="Peretoe teenus",H360&lt;[2]an!$M$37,S360&lt;&gt;"kahepoolne vajaduspõhine",RANK(D360,$D360:$D360)+COUNTIFS($D$2:D360,D360,$F$2:F360,F360)-1=1),X360,
IF(AND(F360="Peretoe teenus",H360&lt;[2]an!$M$37,S360&lt;&gt;"kahepoolne vajaduspõhine",RANK(D360,$D360:$D360)+COUNTIFS($D$2:D360,D360,$F$2:F360,F360)-1&gt;1),"",
IF(AND(F360="Peretoe teenus",H360&lt;[2]an!$M$37,S360="kahepoolne vajaduspõhine",U360="",RANK(D360,$D360:$D360)+COUNTIFS($D$2:D360,D360,$F$2:F360,F360)-1=1),X360,
IF(AND(F360="Peretoe teenus",H360&lt;[2]an!$M$37,S360="kahepoolne vajaduspõhine",U360="",RANK(D360,$D360:$D360)+COUNTIFS($D$2:D360,D360,$F$2:F360,F360)-1&gt;1),"",
IF(AND(F360="Peretoe teenus",H360&lt;[2]an!$M$37,S360="kahepoolne vajaduspõhine",U360&lt;[2]an!$M$37,RANK(D360,$D360:$D360)+COUNTIFS($D$2:D360,D360,$F$2:F360,F360)-1=1),X360,
IF(AND(F360="Peretoe teenus",H360&lt;[2]an!$M$37,S360="kahepoolne vajaduspõhine",U360&lt;[2]an!$M$37,RANK(D360,$D360:$D360)+COUNTIFS($D$2:D360,D360,$F$2:F360,F360)-1&gt;1),"",
IF(AND(F360="Peretoe teenus",H360&lt;[2]an!$M$37,S360="kahepoolne vajaduspõhine",U360&gt;=[2]an!$M$37,U360&lt;=[2]an!$M$38,RANK(D360,$D360:$D360)+COUNTIFS($D$2:D360,D360,$F$2:F360,F360)-1=1),
((EOMONTH(U360,0)-U360+1)*X360)/DAY(EOMONTH(U360,0))+(DAY(U360)-1)*100/DAY(EOMONTH(U360,0)),
IF(AND(F360="Peretoe teenus",H360&lt;[2]an!$M$37,S360="kahepoolne vajaduspõhine",U360&gt;=[2]an!$M$37,U360&lt;=[2]an!$M$38,RANK(D360,$D360:$D360)+COUNTIFS($D$2:D360,D360,$F$2:F360,F360)-1&gt;1),"",
IF(AND(F360="Peretoe teenus",H360&lt;[2]an!$M$37,S360="kahepoolne vajaduspõhine",U360&gt;[2]an!$M$38,RANK(D360,$D360:$D360)+COUNTIFS($D$2:D360,D360,$F$2:F360,F360)-1=1),X360,
IF(AND(F360="Peretoe teenus",H360&lt;[2]an!$M$37,S360="kahepoolne vajaduspõhine",U360&gt;[2]an!$M$38,RANK(D360,$D360:$D360)+COUNTIFS($D$2:D360,D360,$F$2:F360,F360)-1&gt;1),"",X360*W360)))))))))))))),"")</f>
        <v/>
      </c>
      <c r="Z360" s="18" t="str">
        <f t="shared" si="16"/>
        <v/>
      </c>
      <c r="AA360" s="19" t="str">
        <f>IFERROR(VLOOKUP(E360,[2]an!$A$3:$B$81,2,FALSE),"")</f>
        <v/>
      </c>
      <c r="AB360" s="19" t="str">
        <f>IFERROR(VLOOKUP(AA360,[2]an!$C$2:$D$16,2,FALSE),"")</f>
        <v/>
      </c>
      <c r="AC360" s="20"/>
      <c r="AD360" s="21" t="str">
        <f>IF(A360=[2]an!$F$36,VLOOKUP([2]an!$F$36,[2]an!$F$36:$H$36,3,FALSE),IF(A360=[2]an!$F$35,VLOOKUP([2]an!$F$35,[2]an!$F$35:$H$35,3,FALSE),IF(A360=[2]an!$F$33,VLOOKUP([2]an!$F$33,[2]an!$F$33:$H$33,3,FALSE),IF(A360=[2]an!$F$31,VLOOKUP([2]an!$F$31,[2]an!$F$31:$H$31,3,FALSE),""))))</f>
        <v/>
      </c>
    </row>
    <row r="361" spans="6:30" x14ac:dyDescent="0.2">
      <c r="F361" s="10"/>
      <c r="G361" s="8" t="str">
        <f t="shared" si="17"/>
        <v/>
      </c>
      <c r="H361" s="13"/>
      <c r="K361" s="13"/>
      <c r="L361" s="10"/>
      <c r="M361" s="10"/>
      <c r="S361" s="8" t="str">
        <f>IFERROR(VLOOKUP(D361,[1]peretoe_teenus!$A$2:$L$2000,5,FALSE),"")</f>
        <v/>
      </c>
      <c r="U361" s="13"/>
      <c r="V361" s="15" t="str" cm="1">
        <f t="array" ref="V361">IFERROR(IF(AND(F361="Tugigrupp",RANK(K361,$K361:$K361)+COUNTIFS($K$2:K361,K361,$L$2:L361,L361,$M$2:M361,M361,$I$2:I361,I361,$G$2:G361,G361,$F$2:F361,F361)-1=1),SUMPRODUCT(($F$2:$F$4154=F361)*($G$2:$G$4154=G361)*($K$2:$K$4154=K361)*($I$2:$I$4154=I361)*($L$2:$L$4154=L361)*($M$2:$M$4154=M361)),""),"")</f>
        <v/>
      </c>
      <c r="W361" s="15" t="str">
        <f t="shared" si="15"/>
        <v/>
      </c>
      <c r="X361" s="16" t="str">
        <f>IF(AND(A361=[2]an!$G$38,F361=[2]an!$E$40),[2]an!$G$40,IF(AND(A361=[2]an!$G$38,F361=[2]an!$E$41),[2]an!$G$41,IF(AND(A361=[2]an!$G$38,F361=[2]an!$E$39,H361&gt;=[2]an!$M$37),[2]an!$G$39,
IF(AND(A361=[2]an!$G$38,F361=[2]an!$E$39,H361&lt;[2]an!$M$37,S361="kahepoolne vajaduspõhine",U361=""),[2]an!$M$40,
IF(AND(A361=[2]an!$G$38,F361=[2]an!$E$39,H361&lt;[2]an!$M$37,S361="kahepoolne vajaduspõhine",U361&lt;&gt;""),[2]an!$G$39,
IF(AND(A361=[2]an!$G$38,F361=[2]an!$E$39,H361&lt;[2]an!$M$37,S361&lt;&gt;"kahepoolne vajaduspõhine"),[2]an!$G$39,
IF(AND(A361=[2]an!$G$38,F361=[2]an!$E$42),[2]an!$G$42,
IF(AND(A361=[2]an!$H$38,F361=[2]an!$E$40),[2]an!$H$40,IF(AND(A361=[2]an!$H$38,F361=[2]an!$E$41),[2]an!$H$41,IF(AND(A361=[2]an!$H$38,F361=[2]an!$E$39,H361&gt;=[2]an!$M$37),[2]an!$H$39,
IF(AND(A361=[2]an!$H$38,F361=[2]an!$E$39,H361&lt;[2]an!$M$37,S361="kahepoolne vajaduspõhine",U361=""),[2]an!$M$40,
IF(AND(A361=[2]an!$H$38,F361=[2]an!$E$39,H361&lt;[2]an!$M$37,S361="kahepoolne vajaduspõhine",U361&lt;&gt;""),[2]an!$H$39,
IF(AND(A361=[2]an!$H$38,F361=[2]an!$E$39,H361&lt;[2]an!$M$37,S361&lt;&gt;"kahepoolne vajaduspõhine"),[2]an!$H$39,
IF(AND(A361=[2]an!$H$38,F361=[2]an!$E$42),[2]an!$H$42,
IF(AND(A361=[2]an!$I$38,F361=[2]an!$E$40),[2]an!$I$40,IF(AND(A361=[2]an!$I$38,F361=[2]an!$E$41),[2]an!$I$41,IF(AND(A361=[2]an!$I$38,F361=[2]an!$E$39,H361&gt;=[2]an!$M$37),[2]an!$I$39,
IF(AND(A361=[2]an!$I$38,F361=[2]an!$E$39,H361&lt;[2]an!$M$37,S361="kahepoolne vajaduspõhine",U361=""),[2]an!$M$40,
IF(AND(A361=[2]an!$I$38,F361=[2]an!$E$39,H361&lt;[2]an!$M$37,S361="kahepoolne vajaduspõhine",U361&lt;&gt;""),[2]an!$I$39,
IF(AND(A361=[2]an!$I$38,F361=[2]an!$E$39,H361&lt;[2]an!$M$37,S361&lt;&gt;"kahepoolne vajaduspõhine"),[2]an!$I$39,
IF(AND(A361=[2]an!$I$38,F361=[2]an!$E$42),[2]an!$I$42,
IF(AND(A361=[2]an!$J$38,F361=[2]an!$E$40),[2]an!$J$40,IF(AND(A361=[2]an!$J$38,F361=[2]an!$E$41),[2]an!$J$41,IF(AND(A361=[2]an!$J$38,F361=[2]an!$E$39,H361&gt;=[2]an!$M$37),[2]an!$J$39,
IF(AND(A361=[2]an!$J$38,F361=[2]an!$E$39,H361&lt;[2]an!$M$37,S361="kahepoolne vajaduspõhine",U361=""),[2]an!$M$40,
IF(AND(A361=[2]an!$J$38,F361=[2]an!$E$39,H361&lt;[2]an!$M$37,S361="kahepoolne vajaduspõhine",U361&lt;&gt;""),[2]an!$J$39,
IF(AND(A361=[2]an!$J$38,F361=[2]an!$E$39,H361&lt;[2]an!$M$37,S361&lt;&gt;"kahepoolne vajaduspõhine"),[2]an!$J$39,
IF(AND(A361=[2]an!$J$38,F361=[2]an!$E$42),[2]an!$J$42,""))))))))))))))))))))))))))))</f>
        <v/>
      </c>
      <c r="Y361" s="17" t="str">
        <f>IFERROR(IF(F361="Tugigrupp",0,
IF(AND(F361="Peretoe teenus",H361&gt;=[2]an!$M$37,RANK(D361,$D361:$D361)+COUNTIFS($D$2:D361,D361,$F$2:F361,F361)-1&gt;1),"",
IF(AND(F361="Peretoe teenus",H361&gt;=[2]an!$M$37,RANK(D361,$D361:$D361)+COUNTIFS($D$2:D361,D361,$F$2:F361,F361)-1=1,MONTH(H361)=MONTH(K361)=TRUE,YEAR(H361)=YEAR(K361)=TRUE),((EOMONTH(H361,0)-H361+1)*X361)/DAY(EOMONTH(H361,0)),
IF(AND(F361="Peretoe teenus",H361&gt;=[2]an!$M$37,RANK(D361,$D361:$D361)+COUNTIFS($D$2:D361,D361,$F$2:F361,F361)-1=1),X361,
IF(AND(F361="Peretoe teenus",H361&lt;[2]an!$M$37,S361&lt;&gt;"kahepoolne vajaduspõhine",RANK(D361,$D361:$D361)+COUNTIFS($D$2:D361,D361,$F$2:F361,F361)-1=1),X361,
IF(AND(F361="Peretoe teenus",H361&lt;[2]an!$M$37,S361&lt;&gt;"kahepoolne vajaduspõhine",RANK(D361,$D361:$D361)+COUNTIFS($D$2:D361,D361,$F$2:F361,F361)-1&gt;1),"",
IF(AND(F361="Peretoe teenus",H361&lt;[2]an!$M$37,S361="kahepoolne vajaduspõhine",U361="",RANK(D361,$D361:$D361)+COUNTIFS($D$2:D361,D361,$F$2:F361,F361)-1=1),X361,
IF(AND(F361="Peretoe teenus",H361&lt;[2]an!$M$37,S361="kahepoolne vajaduspõhine",U361="",RANK(D361,$D361:$D361)+COUNTIFS($D$2:D361,D361,$F$2:F361,F361)-1&gt;1),"",
IF(AND(F361="Peretoe teenus",H361&lt;[2]an!$M$37,S361="kahepoolne vajaduspõhine",U361&lt;[2]an!$M$37,RANK(D361,$D361:$D361)+COUNTIFS($D$2:D361,D361,$F$2:F361,F361)-1=1),X361,
IF(AND(F361="Peretoe teenus",H361&lt;[2]an!$M$37,S361="kahepoolne vajaduspõhine",U361&lt;[2]an!$M$37,RANK(D361,$D361:$D361)+COUNTIFS($D$2:D361,D361,$F$2:F361,F361)-1&gt;1),"",
IF(AND(F361="Peretoe teenus",H361&lt;[2]an!$M$37,S361="kahepoolne vajaduspõhine",U361&gt;=[2]an!$M$37,U361&lt;=[2]an!$M$38,RANK(D361,$D361:$D361)+COUNTIFS($D$2:D361,D361,$F$2:F361,F361)-1=1),
((EOMONTH(U361,0)-U361+1)*X361)/DAY(EOMONTH(U361,0))+(DAY(U361)-1)*100/DAY(EOMONTH(U361,0)),
IF(AND(F361="Peretoe teenus",H361&lt;[2]an!$M$37,S361="kahepoolne vajaduspõhine",U361&gt;=[2]an!$M$37,U361&lt;=[2]an!$M$38,RANK(D361,$D361:$D361)+COUNTIFS($D$2:D361,D361,$F$2:F361,F361)-1&gt;1),"",
IF(AND(F361="Peretoe teenus",H361&lt;[2]an!$M$37,S361="kahepoolne vajaduspõhine",U361&gt;[2]an!$M$38,RANK(D361,$D361:$D361)+COUNTIFS($D$2:D361,D361,$F$2:F361,F361)-1=1),X361,
IF(AND(F361="Peretoe teenus",H361&lt;[2]an!$M$37,S361="kahepoolne vajaduspõhine",U361&gt;[2]an!$M$38,RANK(D361,$D361:$D361)+COUNTIFS($D$2:D361,D361,$F$2:F361,F361)-1&gt;1),"",X361*W361)))))))))))))),"")</f>
        <v/>
      </c>
      <c r="Z361" s="18" t="str">
        <f t="shared" si="16"/>
        <v/>
      </c>
      <c r="AA361" s="19" t="str">
        <f>IFERROR(VLOOKUP(E361,[2]an!$A$3:$B$81,2,FALSE),"")</f>
        <v/>
      </c>
      <c r="AB361" s="19" t="str">
        <f>IFERROR(VLOOKUP(AA361,[2]an!$C$2:$D$16,2,FALSE),"")</f>
        <v/>
      </c>
      <c r="AC361" s="20"/>
      <c r="AD361" s="21" t="str">
        <f>IF(A361=[2]an!$F$36,VLOOKUP([2]an!$F$36,[2]an!$F$36:$H$36,3,FALSE),IF(A361=[2]an!$F$35,VLOOKUP([2]an!$F$35,[2]an!$F$35:$H$35,3,FALSE),IF(A361=[2]an!$F$33,VLOOKUP([2]an!$F$33,[2]an!$F$33:$H$33,3,FALSE),IF(A361=[2]an!$F$31,VLOOKUP([2]an!$F$31,[2]an!$F$31:$H$31,3,FALSE),""))))</f>
        <v/>
      </c>
    </row>
    <row r="362" spans="6:30" x14ac:dyDescent="0.2">
      <c r="F362" s="10"/>
      <c r="G362" s="8" t="str">
        <f t="shared" si="17"/>
        <v/>
      </c>
      <c r="H362" s="13"/>
      <c r="K362" s="13"/>
      <c r="L362" s="10"/>
      <c r="M362" s="10"/>
      <c r="S362" s="8" t="str">
        <f>IFERROR(VLOOKUP(D362,[1]peretoe_teenus!$A$2:$L$2000,5,FALSE),"")</f>
        <v/>
      </c>
      <c r="U362" s="13"/>
      <c r="V362" s="15" t="str" cm="1">
        <f t="array" ref="V362">IFERROR(IF(AND(F362="Tugigrupp",RANK(K362,$K362:$K362)+COUNTIFS($K$2:K362,K362,$L$2:L362,L362,$M$2:M362,M362,$I$2:I362,I362,$G$2:G362,G362,$F$2:F362,F362)-1=1),SUMPRODUCT(($F$2:$F$4154=F362)*($G$2:$G$4154=G362)*($K$2:$K$4154=K362)*($I$2:$I$4154=I362)*($L$2:$L$4154=L362)*($M$2:$M$4154=M362)),""),"")</f>
        <v/>
      </c>
      <c r="W362" s="15" t="str">
        <f t="shared" si="15"/>
        <v/>
      </c>
      <c r="X362" s="16" t="str">
        <f>IF(AND(A362=[2]an!$G$38,F362=[2]an!$E$40),[2]an!$G$40,IF(AND(A362=[2]an!$G$38,F362=[2]an!$E$41),[2]an!$G$41,IF(AND(A362=[2]an!$G$38,F362=[2]an!$E$39,H362&gt;=[2]an!$M$37),[2]an!$G$39,
IF(AND(A362=[2]an!$G$38,F362=[2]an!$E$39,H362&lt;[2]an!$M$37,S362="kahepoolne vajaduspõhine",U362=""),[2]an!$M$40,
IF(AND(A362=[2]an!$G$38,F362=[2]an!$E$39,H362&lt;[2]an!$M$37,S362="kahepoolne vajaduspõhine",U362&lt;&gt;""),[2]an!$G$39,
IF(AND(A362=[2]an!$G$38,F362=[2]an!$E$39,H362&lt;[2]an!$M$37,S362&lt;&gt;"kahepoolne vajaduspõhine"),[2]an!$G$39,
IF(AND(A362=[2]an!$G$38,F362=[2]an!$E$42),[2]an!$G$42,
IF(AND(A362=[2]an!$H$38,F362=[2]an!$E$40),[2]an!$H$40,IF(AND(A362=[2]an!$H$38,F362=[2]an!$E$41),[2]an!$H$41,IF(AND(A362=[2]an!$H$38,F362=[2]an!$E$39,H362&gt;=[2]an!$M$37),[2]an!$H$39,
IF(AND(A362=[2]an!$H$38,F362=[2]an!$E$39,H362&lt;[2]an!$M$37,S362="kahepoolne vajaduspõhine",U362=""),[2]an!$M$40,
IF(AND(A362=[2]an!$H$38,F362=[2]an!$E$39,H362&lt;[2]an!$M$37,S362="kahepoolne vajaduspõhine",U362&lt;&gt;""),[2]an!$H$39,
IF(AND(A362=[2]an!$H$38,F362=[2]an!$E$39,H362&lt;[2]an!$M$37,S362&lt;&gt;"kahepoolne vajaduspõhine"),[2]an!$H$39,
IF(AND(A362=[2]an!$H$38,F362=[2]an!$E$42),[2]an!$H$42,
IF(AND(A362=[2]an!$I$38,F362=[2]an!$E$40),[2]an!$I$40,IF(AND(A362=[2]an!$I$38,F362=[2]an!$E$41),[2]an!$I$41,IF(AND(A362=[2]an!$I$38,F362=[2]an!$E$39,H362&gt;=[2]an!$M$37),[2]an!$I$39,
IF(AND(A362=[2]an!$I$38,F362=[2]an!$E$39,H362&lt;[2]an!$M$37,S362="kahepoolne vajaduspõhine",U362=""),[2]an!$M$40,
IF(AND(A362=[2]an!$I$38,F362=[2]an!$E$39,H362&lt;[2]an!$M$37,S362="kahepoolne vajaduspõhine",U362&lt;&gt;""),[2]an!$I$39,
IF(AND(A362=[2]an!$I$38,F362=[2]an!$E$39,H362&lt;[2]an!$M$37,S362&lt;&gt;"kahepoolne vajaduspõhine"),[2]an!$I$39,
IF(AND(A362=[2]an!$I$38,F362=[2]an!$E$42),[2]an!$I$42,
IF(AND(A362=[2]an!$J$38,F362=[2]an!$E$40),[2]an!$J$40,IF(AND(A362=[2]an!$J$38,F362=[2]an!$E$41),[2]an!$J$41,IF(AND(A362=[2]an!$J$38,F362=[2]an!$E$39,H362&gt;=[2]an!$M$37),[2]an!$J$39,
IF(AND(A362=[2]an!$J$38,F362=[2]an!$E$39,H362&lt;[2]an!$M$37,S362="kahepoolne vajaduspõhine",U362=""),[2]an!$M$40,
IF(AND(A362=[2]an!$J$38,F362=[2]an!$E$39,H362&lt;[2]an!$M$37,S362="kahepoolne vajaduspõhine",U362&lt;&gt;""),[2]an!$J$39,
IF(AND(A362=[2]an!$J$38,F362=[2]an!$E$39,H362&lt;[2]an!$M$37,S362&lt;&gt;"kahepoolne vajaduspõhine"),[2]an!$J$39,
IF(AND(A362=[2]an!$J$38,F362=[2]an!$E$42),[2]an!$J$42,""))))))))))))))))))))))))))))</f>
        <v/>
      </c>
      <c r="Y362" s="17" t="str">
        <f>IFERROR(IF(F362="Tugigrupp",0,
IF(AND(F362="Peretoe teenus",H362&gt;=[2]an!$M$37,RANK(D362,$D362:$D362)+COUNTIFS($D$2:D362,D362,$F$2:F362,F362)-1&gt;1),"",
IF(AND(F362="Peretoe teenus",H362&gt;=[2]an!$M$37,RANK(D362,$D362:$D362)+COUNTIFS($D$2:D362,D362,$F$2:F362,F362)-1=1,MONTH(H362)=MONTH(K362)=TRUE,YEAR(H362)=YEAR(K362)=TRUE),((EOMONTH(H362,0)-H362+1)*X362)/DAY(EOMONTH(H362,0)),
IF(AND(F362="Peretoe teenus",H362&gt;=[2]an!$M$37,RANK(D362,$D362:$D362)+COUNTIFS($D$2:D362,D362,$F$2:F362,F362)-1=1),X362,
IF(AND(F362="Peretoe teenus",H362&lt;[2]an!$M$37,S362&lt;&gt;"kahepoolne vajaduspõhine",RANK(D362,$D362:$D362)+COUNTIFS($D$2:D362,D362,$F$2:F362,F362)-1=1),X362,
IF(AND(F362="Peretoe teenus",H362&lt;[2]an!$M$37,S362&lt;&gt;"kahepoolne vajaduspõhine",RANK(D362,$D362:$D362)+COUNTIFS($D$2:D362,D362,$F$2:F362,F362)-1&gt;1),"",
IF(AND(F362="Peretoe teenus",H362&lt;[2]an!$M$37,S362="kahepoolne vajaduspõhine",U362="",RANK(D362,$D362:$D362)+COUNTIFS($D$2:D362,D362,$F$2:F362,F362)-1=1),X362,
IF(AND(F362="Peretoe teenus",H362&lt;[2]an!$M$37,S362="kahepoolne vajaduspõhine",U362="",RANK(D362,$D362:$D362)+COUNTIFS($D$2:D362,D362,$F$2:F362,F362)-1&gt;1),"",
IF(AND(F362="Peretoe teenus",H362&lt;[2]an!$M$37,S362="kahepoolne vajaduspõhine",U362&lt;[2]an!$M$37,RANK(D362,$D362:$D362)+COUNTIFS($D$2:D362,D362,$F$2:F362,F362)-1=1),X362,
IF(AND(F362="Peretoe teenus",H362&lt;[2]an!$M$37,S362="kahepoolne vajaduspõhine",U362&lt;[2]an!$M$37,RANK(D362,$D362:$D362)+COUNTIFS($D$2:D362,D362,$F$2:F362,F362)-1&gt;1),"",
IF(AND(F362="Peretoe teenus",H362&lt;[2]an!$M$37,S362="kahepoolne vajaduspõhine",U362&gt;=[2]an!$M$37,U362&lt;=[2]an!$M$38,RANK(D362,$D362:$D362)+COUNTIFS($D$2:D362,D362,$F$2:F362,F362)-1=1),
((EOMONTH(U362,0)-U362+1)*X362)/DAY(EOMONTH(U362,0))+(DAY(U362)-1)*100/DAY(EOMONTH(U362,0)),
IF(AND(F362="Peretoe teenus",H362&lt;[2]an!$M$37,S362="kahepoolne vajaduspõhine",U362&gt;=[2]an!$M$37,U362&lt;=[2]an!$M$38,RANK(D362,$D362:$D362)+COUNTIFS($D$2:D362,D362,$F$2:F362,F362)-1&gt;1),"",
IF(AND(F362="Peretoe teenus",H362&lt;[2]an!$M$37,S362="kahepoolne vajaduspõhine",U362&gt;[2]an!$M$38,RANK(D362,$D362:$D362)+COUNTIFS($D$2:D362,D362,$F$2:F362,F362)-1=1),X362,
IF(AND(F362="Peretoe teenus",H362&lt;[2]an!$M$37,S362="kahepoolne vajaduspõhine",U362&gt;[2]an!$M$38,RANK(D362,$D362:$D362)+COUNTIFS($D$2:D362,D362,$F$2:F362,F362)-1&gt;1),"",X362*W362)))))))))))))),"")</f>
        <v/>
      </c>
      <c r="Z362" s="18" t="str">
        <f t="shared" si="16"/>
        <v/>
      </c>
      <c r="AA362" s="19" t="str">
        <f>IFERROR(VLOOKUP(E362,[2]an!$A$3:$B$81,2,FALSE),"")</f>
        <v/>
      </c>
      <c r="AB362" s="19" t="str">
        <f>IFERROR(VLOOKUP(AA362,[2]an!$C$2:$D$16,2,FALSE),"")</f>
        <v/>
      </c>
      <c r="AC362" s="20"/>
      <c r="AD362" s="21" t="str">
        <f>IF(A362=[2]an!$F$36,VLOOKUP([2]an!$F$36,[2]an!$F$36:$H$36,3,FALSE),IF(A362=[2]an!$F$35,VLOOKUP([2]an!$F$35,[2]an!$F$35:$H$35,3,FALSE),IF(A362=[2]an!$F$33,VLOOKUP([2]an!$F$33,[2]an!$F$33:$H$33,3,FALSE),IF(A362=[2]an!$F$31,VLOOKUP([2]an!$F$31,[2]an!$F$31:$H$31,3,FALSE),""))))</f>
        <v/>
      </c>
    </row>
    <row r="363" spans="6:30" x14ac:dyDescent="0.2">
      <c r="F363" s="10"/>
      <c r="G363" s="8" t="str">
        <f t="shared" si="17"/>
        <v/>
      </c>
      <c r="H363" s="13"/>
      <c r="K363" s="13"/>
      <c r="L363" s="10"/>
      <c r="M363" s="10"/>
      <c r="S363" s="8" t="str">
        <f>IFERROR(VLOOKUP(D363,[1]peretoe_teenus!$A$2:$L$2000,5,FALSE),"")</f>
        <v/>
      </c>
      <c r="U363" s="13"/>
      <c r="V363" s="15" t="str" cm="1">
        <f t="array" ref="V363">IFERROR(IF(AND(F363="Tugigrupp",RANK(K363,$K363:$K363)+COUNTIFS($K$2:K363,K363,$L$2:L363,L363,$M$2:M363,M363,$I$2:I363,I363,$G$2:G363,G363,$F$2:F363,F363)-1=1),SUMPRODUCT(($F$2:$F$4154=F363)*($G$2:$G$4154=G363)*($K$2:$K$4154=K363)*($I$2:$I$4154=I363)*($L$2:$L$4154=L363)*($M$2:$M$4154=M363)),""),"")</f>
        <v/>
      </c>
      <c r="W363" s="15" t="str">
        <f t="shared" si="15"/>
        <v/>
      </c>
      <c r="X363" s="16" t="str">
        <f>IF(AND(A363=[2]an!$G$38,F363=[2]an!$E$40),[2]an!$G$40,IF(AND(A363=[2]an!$G$38,F363=[2]an!$E$41),[2]an!$G$41,IF(AND(A363=[2]an!$G$38,F363=[2]an!$E$39,H363&gt;=[2]an!$M$37),[2]an!$G$39,
IF(AND(A363=[2]an!$G$38,F363=[2]an!$E$39,H363&lt;[2]an!$M$37,S363="kahepoolne vajaduspõhine",U363=""),[2]an!$M$40,
IF(AND(A363=[2]an!$G$38,F363=[2]an!$E$39,H363&lt;[2]an!$M$37,S363="kahepoolne vajaduspõhine",U363&lt;&gt;""),[2]an!$G$39,
IF(AND(A363=[2]an!$G$38,F363=[2]an!$E$39,H363&lt;[2]an!$M$37,S363&lt;&gt;"kahepoolne vajaduspõhine"),[2]an!$G$39,
IF(AND(A363=[2]an!$G$38,F363=[2]an!$E$42),[2]an!$G$42,
IF(AND(A363=[2]an!$H$38,F363=[2]an!$E$40),[2]an!$H$40,IF(AND(A363=[2]an!$H$38,F363=[2]an!$E$41),[2]an!$H$41,IF(AND(A363=[2]an!$H$38,F363=[2]an!$E$39,H363&gt;=[2]an!$M$37),[2]an!$H$39,
IF(AND(A363=[2]an!$H$38,F363=[2]an!$E$39,H363&lt;[2]an!$M$37,S363="kahepoolne vajaduspõhine",U363=""),[2]an!$M$40,
IF(AND(A363=[2]an!$H$38,F363=[2]an!$E$39,H363&lt;[2]an!$M$37,S363="kahepoolne vajaduspõhine",U363&lt;&gt;""),[2]an!$H$39,
IF(AND(A363=[2]an!$H$38,F363=[2]an!$E$39,H363&lt;[2]an!$M$37,S363&lt;&gt;"kahepoolne vajaduspõhine"),[2]an!$H$39,
IF(AND(A363=[2]an!$H$38,F363=[2]an!$E$42),[2]an!$H$42,
IF(AND(A363=[2]an!$I$38,F363=[2]an!$E$40),[2]an!$I$40,IF(AND(A363=[2]an!$I$38,F363=[2]an!$E$41),[2]an!$I$41,IF(AND(A363=[2]an!$I$38,F363=[2]an!$E$39,H363&gt;=[2]an!$M$37),[2]an!$I$39,
IF(AND(A363=[2]an!$I$38,F363=[2]an!$E$39,H363&lt;[2]an!$M$37,S363="kahepoolne vajaduspõhine",U363=""),[2]an!$M$40,
IF(AND(A363=[2]an!$I$38,F363=[2]an!$E$39,H363&lt;[2]an!$M$37,S363="kahepoolne vajaduspõhine",U363&lt;&gt;""),[2]an!$I$39,
IF(AND(A363=[2]an!$I$38,F363=[2]an!$E$39,H363&lt;[2]an!$M$37,S363&lt;&gt;"kahepoolne vajaduspõhine"),[2]an!$I$39,
IF(AND(A363=[2]an!$I$38,F363=[2]an!$E$42),[2]an!$I$42,
IF(AND(A363=[2]an!$J$38,F363=[2]an!$E$40),[2]an!$J$40,IF(AND(A363=[2]an!$J$38,F363=[2]an!$E$41),[2]an!$J$41,IF(AND(A363=[2]an!$J$38,F363=[2]an!$E$39,H363&gt;=[2]an!$M$37),[2]an!$J$39,
IF(AND(A363=[2]an!$J$38,F363=[2]an!$E$39,H363&lt;[2]an!$M$37,S363="kahepoolne vajaduspõhine",U363=""),[2]an!$M$40,
IF(AND(A363=[2]an!$J$38,F363=[2]an!$E$39,H363&lt;[2]an!$M$37,S363="kahepoolne vajaduspõhine",U363&lt;&gt;""),[2]an!$J$39,
IF(AND(A363=[2]an!$J$38,F363=[2]an!$E$39,H363&lt;[2]an!$M$37,S363&lt;&gt;"kahepoolne vajaduspõhine"),[2]an!$J$39,
IF(AND(A363=[2]an!$J$38,F363=[2]an!$E$42),[2]an!$J$42,""))))))))))))))))))))))))))))</f>
        <v/>
      </c>
      <c r="Y363" s="17" t="str">
        <f>IFERROR(IF(F363="Tugigrupp",0,
IF(AND(F363="Peretoe teenus",H363&gt;=[2]an!$M$37,RANK(D363,$D363:$D363)+COUNTIFS($D$2:D363,D363,$F$2:F363,F363)-1&gt;1),"",
IF(AND(F363="Peretoe teenus",H363&gt;=[2]an!$M$37,RANK(D363,$D363:$D363)+COUNTIFS($D$2:D363,D363,$F$2:F363,F363)-1=1,MONTH(H363)=MONTH(K363)=TRUE,YEAR(H363)=YEAR(K363)=TRUE),((EOMONTH(H363,0)-H363+1)*X363)/DAY(EOMONTH(H363,0)),
IF(AND(F363="Peretoe teenus",H363&gt;=[2]an!$M$37,RANK(D363,$D363:$D363)+COUNTIFS($D$2:D363,D363,$F$2:F363,F363)-1=1),X363,
IF(AND(F363="Peretoe teenus",H363&lt;[2]an!$M$37,S363&lt;&gt;"kahepoolne vajaduspõhine",RANK(D363,$D363:$D363)+COUNTIFS($D$2:D363,D363,$F$2:F363,F363)-1=1),X363,
IF(AND(F363="Peretoe teenus",H363&lt;[2]an!$M$37,S363&lt;&gt;"kahepoolne vajaduspõhine",RANK(D363,$D363:$D363)+COUNTIFS($D$2:D363,D363,$F$2:F363,F363)-1&gt;1),"",
IF(AND(F363="Peretoe teenus",H363&lt;[2]an!$M$37,S363="kahepoolne vajaduspõhine",U363="",RANK(D363,$D363:$D363)+COUNTIFS($D$2:D363,D363,$F$2:F363,F363)-1=1),X363,
IF(AND(F363="Peretoe teenus",H363&lt;[2]an!$M$37,S363="kahepoolne vajaduspõhine",U363="",RANK(D363,$D363:$D363)+COUNTIFS($D$2:D363,D363,$F$2:F363,F363)-1&gt;1),"",
IF(AND(F363="Peretoe teenus",H363&lt;[2]an!$M$37,S363="kahepoolne vajaduspõhine",U363&lt;[2]an!$M$37,RANK(D363,$D363:$D363)+COUNTIFS($D$2:D363,D363,$F$2:F363,F363)-1=1),X363,
IF(AND(F363="Peretoe teenus",H363&lt;[2]an!$M$37,S363="kahepoolne vajaduspõhine",U363&lt;[2]an!$M$37,RANK(D363,$D363:$D363)+COUNTIFS($D$2:D363,D363,$F$2:F363,F363)-1&gt;1),"",
IF(AND(F363="Peretoe teenus",H363&lt;[2]an!$M$37,S363="kahepoolne vajaduspõhine",U363&gt;=[2]an!$M$37,U363&lt;=[2]an!$M$38,RANK(D363,$D363:$D363)+COUNTIFS($D$2:D363,D363,$F$2:F363,F363)-1=1),
((EOMONTH(U363,0)-U363+1)*X363)/DAY(EOMONTH(U363,0))+(DAY(U363)-1)*100/DAY(EOMONTH(U363,0)),
IF(AND(F363="Peretoe teenus",H363&lt;[2]an!$M$37,S363="kahepoolne vajaduspõhine",U363&gt;=[2]an!$M$37,U363&lt;=[2]an!$M$38,RANK(D363,$D363:$D363)+COUNTIFS($D$2:D363,D363,$F$2:F363,F363)-1&gt;1),"",
IF(AND(F363="Peretoe teenus",H363&lt;[2]an!$M$37,S363="kahepoolne vajaduspõhine",U363&gt;[2]an!$M$38,RANK(D363,$D363:$D363)+COUNTIFS($D$2:D363,D363,$F$2:F363,F363)-1=1),X363,
IF(AND(F363="Peretoe teenus",H363&lt;[2]an!$M$37,S363="kahepoolne vajaduspõhine",U363&gt;[2]an!$M$38,RANK(D363,$D363:$D363)+COUNTIFS($D$2:D363,D363,$F$2:F363,F363)-1&gt;1),"",X363*W363)))))))))))))),"")</f>
        <v/>
      </c>
      <c r="Z363" s="18" t="str">
        <f t="shared" si="16"/>
        <v/>
      </c>
      <c r="AA363" s="19" t="str">
        <f>IFERROR(VLOOKUP(E363,[2]an!$A$3:$B$81,2,FALSE),"")</f>
        <v/>
      </c>
      <c r="AB363" s="19" t="str">
        <f>IFERROR(VLOOKUP(AA363,[2]an!$C$2:$D$16,2,FALSE),"")</f>
        <v/>
      </c>
      <c r="AC363" s="20"/>
      <c r="AD363" s="21" t="str">
        <f>IF(A363=[2]an!$F$36,VLOOKUP([2]an!$F$36,[2]an!$F$36:$H$36,3,FALSE),IF(A363=[2]an!$F$35,VLOOKUP([2]an!$F$35,[2]an!$F$35:$H$35,3,FALSE),IF(A363=[2]an!$F$33,VLOOKUP([2]an!$F$33,[2]an!$F$33:$H$33,3,FALSE),IF(A363=[2]an!$F$31,VLOOKUP([2]an!$F$31,[2]an!$F$31:$H$31,3,FALSE),""))))</f>
        <v/>
      </c>
    </row>
    <row r="364" spans="6:30" x14ac:dyDescent="0.2">
      <c r="F364" s="10"/>
      <c r="G364" s="8" t="str">
        <f t="shared" si="17"/>
        <v/>
      </c>
      <c r="H364" s="13"/>
      <c r="K364" s="13"/>
      <c r="L364" s="10"/>
      <c r="M364" s="10"/>
      <c r="S364" s="8" t="str">
        <f>IFERROR(VLOOKUP(D364,[1]peretoe_teenus!$A$2:$L$2000,5,FALSE),"")</f>
        <v/>
      </c>
      <c r="U364" s="13"/>
      <c r="V364" s="15" t="str" cm="1">
        <f t="array" ref="V364">IFERROR(IF(AND(F364="Tugigrupp",RANK(K364,$K364:$K364)+COUNTIFS($K$2:K364,K364,$L$2:L364,L364,$M$2:M364,M364,$I$2:I364,I364,$G$2:G364,G364,$F$2:F364,F364)-1=1),SUMPRODUCT(($F$2:$F$4154=F364)*($G$2:$G$4154=G364)*($K$2:$K$4154=K364)*($I$2:$I$4154=I364)*($L$2:$L$4154=L364)*($M$2:$M$4154=M364)),""),"")</f>
        <v/>
      </c>
      <c r="W364" s="15" t="str">
        <f t="shared" si="15"/>
        <v/>
      </c>
      <c r="X364" s="16" t="str">
        <f>IF(AND(A364=[2]an!$G$38,F364=[2]an!$E$40),[2]an!$G$40,IF(AND(A364=[2]an!$G$38,F364=[2]an!$E$41),[2]an!$G$41,IF(AND(A364=[2]an!$G$38,F364=[2]an!$E$39,H364&gt;=[2]an!$M$37),[2]an!$G$39,
IF(AND(A364=[2]an!$G$38,F364=[2]an!$E$39,H364&lt;[2]an!$M$37,S364="kahepoolne vajaduspõhine",U364=""),[2]an!$M$40,
IF(AND(A364=[2]an!$G$38,F364=[2]an!$E$39,H364&lt;[2]an!$M$37,S364="kahepoolne vajaduspõhine",U364&lt;&gt;""),[2]an!$G$39,
IF(AND(A364=[2]an!$G$38,F364=[2]an!$E$39,H364&lt;[2]an!$M$37,S364&lt;&gt;"kahepoolne vajaduspõhine"),[2]an!$G$39,
IF(AND(A364=[2]an!$G$38,F364=[2]an!$E$42),[2]an!$G$42,
IF(AND(A364=[2]an!$H$38,F364=[2]an!$E$40),[2]an!$H$40,IF(AND(A364=[2]an!$H$38,F364=[2]an!$E$41),[2]an!$H$41,IF(AND(A364=[2]an!$H$38,F364=[2]an!$E$39,H364&gt;=[2]an!$M$37),[2]an!$H$39,
IF(AND(A364=[2]an!$H$38,F364=[2]an!$E$39,H364&lt;[2]an!$M$37,S364="kahepoolne vajaduspõhine",U364=""),[2]an!$M$40,
IF(AND(A364=[2]an!$H$38,F364=[2]an!$E$39,H364&lt;[2]an!$M$37,S364="kahepoolne vajaduspõhine",U364&lt;&gt;""),[2]an!$H$39,
IF(AND(A364=[2]an!$H$38,F364=[2]an!$E$39,H364&lt;[2]an!$M$37,S364&lt;&gt;"kahepoolne vajaduspõhine"),[2]an!$H$39,
IF(AND(A364=[2]an!$H$38,F364=[2]an!$E$42),[2]an!$H$42,
IF(AND(A364=[2]an!$I$38,F364=[2]an!$E$40),[2]an!$I$40,IF(AND(A364=[2]an!$I$38,F364=[2]an!$E$41),[2]an!$I$41,IF(AND(A364=[2]an!$I$38,F364=[2]an!$E$39,H364&gt;=[2]an!$M$37),[2]an!$I$39,
IF(AND(A364=[2]an!$I$38,F364=[2]an!$E$39,H364&lt;[2]an!$M$37,S364="kahepoolne vajaduspõhine",U364=""),[2]an!$M$40,
IF(AND(A364=[2]an!$I$38,F364=[2]an!$E$39,H364&lt;[2]an!$M$37,S364="kahepoolne vajaduspõhine",U364&lt;&gt;""),[2]an!$I$39,
IF(AND(A364=[2]an!$I$38,F364=[2]an!$E$39,H364&lt;[2]an!$M$37,S364&lt;&gt;"kahepoolne vajaduspõhine"),[2]an!$I$39,
IF(AND(A364=[2]an!$I$38,F364=[2]an!$E$42),[2]an!$I$42,
IF(AND(A364=[2]an!$J$38,F364=[2]an!$E$40),[2]an!$J$40,IF(AND(A364=[2]an!$J$38,F364=[2]an!$E$41),[2]an!$J$41,IF(AND(A364=[2]an!$J$38,F364=[2]an!$E$39,H364&gt;=[2]an!$M$37),[2]an!$J$39,
IF(AND(A364=[2]an!$J$38,F364=[2]an!$E$39,H364&lt;[2]an!$M$37,S364="kahepoolne vajaduspõhine",U364=""),[2]an!$M$40,
IF(AND(A364=[2]an!$J$38,F364=[2]an!$E$39,H364&lt;[2]an!$M$37,S364="kahepoolne vajaduspõhine",U364&lt;&gt;""),[2]an!$J$39,
IF(AND(A364=[2]an!$J$38,F364=[2]an!$E$39,H364&lt;[2]an!$M$37,S364&lt;&gt;"kahepoolne vajaduspõhine"),[2]an!$J$39,
IF(AND(A364=[2]an!$J$38,F364=[2]an!$E$42),[2]an!$J$42,""))))))))))))))))))))))))))))</f>
        <v/>
      </c>
      <c r="Y364" s="17" t="str">
        <f>IFERROR(IF(F364="Tugigrupp",0,
IF(AND(F364="Peretoe teenus",H364&gt;=[2]an!$M$37,RANK(D364,$D364:$D364)+COUNTIFS($D$2:D364,D364,$F$2:F364,F364)-1&gt;1),"",
IF(AND(F364="Peretoe teenus",H364&gt;=[2]an!$M$37,RANK(D364,$D364:$D364)+COUNTIFS($D$2:D364,D364,$F$2:F364,F364)-1=1,MONTH(H364)=MONTH(K364)=TRUE,YEAR(H364)=YEAR(K364)=TRUE),((EOMONTH(H364,0)-H364+1)*X364)/DAY(EOMONTH(H364,0)),
IF(AND(F364="Peretoe teenus",H364&gt;=[2]an!$M$37,RANK(D364,$D364:$D364)+COUNTIFS($D$2:D364,D364,$F$2:F364,F364)-1=1),X364,
IF(AND(F364="Peretoe teenus",H364&lt;[2]an!$M$37,S364&lt;&gt;"kahepoolne vajaduspõhine",RANK(D364,$D364:$D364)+COUNTIFS($D$2:D364,D364,$F$2:F364,F364)-1=1),X364,
IF(AND(F364="Peretoe teenus",H364&lt;[2]an!$M$37,S364&lt;&gt;"kahepoolne vajaduspõhine",RANK(D364,$D364:$D364)+COUNTIFS($D$2:D364,D364,$F$2:F364,F364)-1&gt;1),"",
IF(AND(F364="Peretoe teenus",H364&lt;[2]an!$M$37,S364="kahepoolne vajaduspõhine",U364="",RANK(D364,$D364:$D364)+COUNTIFS($D$2:D364,D364,$F$2:F364,F364)-1=1),X364,
IF(AND(F364="Peretoe teenus",H364&lt;[2]an!$M$37,S364="kahepoolne vajaduspõhine",U364="",RANK(D364,$D364:$D364)+COUNTIFS($D$2:D364,D364,$F$2:F364,F364)-1&gt;1),"",
IF(AND(F364="Peretoe teenus",H364&lt;[2]an!$M$37,S364="kahepoolne vajaduspõhine",U364&lt;[2]an!$M$37,RANK(D364,$D364:$D364)+COUNTIFS($D$2:D364,D364,$F$2:F364,F364)-1=1),X364,
IF(AND(F364="Peretoe teenus",H364&lt;[2]an!$M$37,S364="kahepoolne vajaduspõhine",U364&lt;[2]an!$M$37,RANK(D364,$D364:$D364)+COUNTIFS($D$2:D364,D364,$F$2:F364,F364)-1&gt;1),"",
IF(AND(F364="Peretoe teenus",H364&lt;[2]an!$M$37,S364="kahepoolne vajaduspõhine",U364&gt;=[2]an!$M$37,U364&lt;=[2]an!$M$38,RANK(D364,$D364:$D364)+COUNTIFS($D$2:D364,D364,$F$2:F364,F364)-1=1),
((EOMONTH(U364,0)-U364+1)*X364)/DAY(EOMONTH(U364,0))+(DAY(U364)-1)*100/DAY(EOMONTH(U364,0)),
IF(AND(F364="Peretoe teenus",H364&lt;[2]an!$M$37,S364="kahepoolne vajaduspõhine",U364&gt;=[2]an!$M$37,U364&lt;=[2]an!$M$38,RANK(D364,$D364:$D364)+COUNTIFS($D$2:D364,D364,$F$2:F364,F364)-1&gt;1),"",
IF(AND(F364="Peretoe teenus",H364&lt;[2]an!$M$37,S364="kahepoolne vajaduspõhine",U364&gt;[2]an!$M$38,RANK(D364,$D364:$D364)+COUNTIFS($D$2:D364,D364,$F$2:F364,F364)-1=1),X364,
IF(AND(F364="Peretoe teenus",H364&lt;[2]an!$M$37,S364="kahepoolne vajaduspõhine",U364&gt;[2]an!$M$38,RANK(D364,$D364:$D364)+COUNTIFS($D$2:D364,D364,$F$2:F364,F364)-1&gt;1),"",X364*W364)))))))))))))),"")</f>
        <v/>
      </c>
      <c r="Z364" s="18" t="str">
        <f t="shared" si="16"/>
        <v/>
      </c>
      <c r="AA364" s="19" t="str">
        <f>IFERROR(VLOOKUP(E364,[2]an!$A$3:$B$81,2,FALSE),"")</f>
        <v/>
      </c>
      <c r="AB364" s="19" t="str">
        <f>IFERROR(VLOOKUP(AA364,[2]an!$C$2:$D$16,2,FALSE),"")</f>
        <v/>
      </c>
      <c r="AC364" s="20"/>
      <c r="AD364" s="21" t="str">
        <f>IF(A364=[2]an!$F$36,VLOOKUP([2]an!$F$36,[2]an!$F$36:$H$36,3,FALSE),IF(A364=[2]an!$F$35,VLOOKUP([2]an!$F$35,[2]an!$F$35:$H$35,3,FALSE),IF(A364=[2]an!$F$33,VLOOKUP([2]an!$F$33,[2]an!$F$33:$H$33,3,FALSE),IF(A364=[2]an!$F$31,VLOOKUP([2]an!$F$31,[2]an!$F$31:$H$31,3,FALSE),""))))</f>
        <v/>
      </c>
    </row>
    <row r="365" spans="6:30" x14ac:dyDescent="0.2">
      <c r="F365" s="10"/>
      <c r="G365" s="8" t="str">
        <f t="shared" si="17"/>
        <v/>
      </c>
      <c r="H365" s="13"/>
      <c r="K365" s="13"/>
      <c r="L365" s="10"/>
      <c r="M365" s="10"/>
      <c r="S365" s="8" t="str">
        <f>IFERROR(VLOOKUP(D365,[1]peretoe_teenus!$A$2:$L$2000,5,FALSE),"")</f>
        <v/>
      </c>
      <c r="U365" s="13"/>
      <c r="V365" s="15" t="str" cm="1">
        <f t="array" ref="V365">IFERROR(IF(AND(F365="Tugigrupp",RANK(K365,$K365:$K365)+COUNTIFS($K$2:K365,K365,$L$2:L365,L365,$M$2:M365,M365,$I$2:I365,I365,$G$2:G365,G365,$F$2:F365,F365)-1=1),SUMPRODUCT(($F$2:$F$4154=F365)*($G$2:$G$4154=G365)*($K$2:$K$4154=K365)*($I$2:$I$4154=I365)*($L$2:$L$4154=L365)*($M$2:$M$4154=M365)),""),"")</f>
        <v/>
      </c>
      <c r="W365" s="15" t="str">
        <f t="shared" si="15"/>
        <v/>
      </c>
      <c r="X365" s="16" t="str">
        <f>IF(AND(A365=[2]an!$G$38,F365=[2]an!$E$40),[2]an!$G$40,IF(AND(A365=[2]an!$G$38,F365=[2]an!$E$41),[2]an!$G$41,IF(AND(A365=[2]an!$G$38,F365=[2]an!$E$39,H365&gt;=[2]an!$M$37),[2]an!$G$39,
IF(AND(A365=[2]an!$G$38,F365=[2]an!$E$39,H365&lt;[2]an!$M$37,S365="kahepoolne vajaduspõhine",U365=""),[2]an!$M$40,
IF(AND(A365=[2]an!$G$38,F365=[2]an!$E$39,H365&lt;[2]an!$M$37,S365="kahepoolne vajaduspõhine",U365&lt;&gt;""),[2]an!$G$39,
IF(AND(A365=[2]an!$G$38,F365=[2]an!$E$39,H365&lt;[2]an!$M$37,S365&lt;&gt;"kahepoolne vajaduspõhine"),[2]an!$G$39,
IF(AND(A365=[2]an!$G$38,F365=[2]an!$E$42),[2]an!$G$42,
IF(AND(A365=[2]an!$H$38,F365=[2]an!$E$40),[2]an!$H$40,IF(AND(A365=[2]an!$H$38,F365=[2]an!$E$41),[2]an!$H$41,IF(AND(A365=[2]an!$H$38,F365=[2]an!$E$39,H365&gt;=[2]an!$M$37),[2]an!$H$39,
IF(AND(A365=[2]an!$H$38,F365=[2]an!$E$39,H365&lt;[2]an!$M$37,S365="kahepoolne vajaduspõhine",U365=""),[2]an!$M$40,
IF(AND(A365=[2]an!$H$38,F365=[2]an!$E$39,H365&lt;[2]an!$M$37,S365="kahepoolne vajaduspõhine",U365&lt;&gt;""),[2]an!$H$39,
IF(AND(A365=[2]an!$H$38,F365=[2]an!$E$39,H365&lt;[2]an!$M$37,S365&lt;&gt;"kahepoolne vajaduspõhine"),[2]an!$H$39,
IF(AND(A365=[2]an!$H$38,F365=[2]an!$E$42),[2]an!$H$42,
IF(AND(A365=[2]an!$I$38,F365=[2]an!$E$40),[2]an!$I$40,IF(AND(A365=[2]an!$I$38,F365=[2]an!$E$41),[2]an!$I$41,IF(AND(A365=[2]an!$I$38,F365=[2]an!$E$39,H365&gt;=[2]an!$M$37),[2]an!$I$39,
IF(AND(A365=[2]an!$I$38,F365=[2]an!$E$39,H365&lt;[2]an!$M$37,S365="kahepoolne vajaduspõhine",U365=""),[2]an!$M$40,
IF(AND(A365=[2]an!$I$38,F365=[2]an!$E$39,H365&lt;[2]an!$M$37,S365="kahepoolne vajaduspõhine",U365&lt;&gt;""),[2]an!$I$39,
IF(AND(A365=[2]an!$I$38,F365=[2]an!$E$39,H365&lt;[2]an!$M$37,S365&lt;&gt;"kahepoolne vajaduspõhine"),[2]an!$I$39,
IF(AND(A365=[2]an!$I$38,F365=[2]an!$E$42),[2]an!$I$42,
IF(AND(A365=[2]an!$J$38,F365=[2]an!$E$40),[2]an!$J$40,IF(AND(A365=[2]an!$J$38,F365=[2]an!$E$41),[2]an!$J$41,IF(AND(A365=[2]an!$J$38,F365=[2]an!$E$39,H365&gt;=[2]an!$M$37),[2]an!$J$39,
IF(AND(A365=[2]an!$J$38,F365=[2]an!$E$39,H365&lt;[2]an!$M$37,S365="kahepoolne vajaduspõhine",U365=""),[2]an!$M$40,
IF(AND(A365=[2]an!$J$38,F365=[2]an!$E$39,H365&lt;[2]an!$M$37,S365="kahepoolne vajaduspõhine",U365&lt;&gt;""),[2]an!$J$39,
IF(AND(A365=[2]an!$J$38,F365=[2]an!$E$39,H365&lt;[2]an!$M$37,S365&lt;&gt;"kahepoolne vajaduspõhine"),[2]an!$J$39,
IF(AND(A365=[2]an!$J$38,F365=[2]an!$E$42),[2]an!$J$42,""))))))))))))))))))))))))))))</f>
        <v/>
      </c>
      <c r="Y365" s="17" t="str">
        <f>IFERROR(IF(F365="Tugigrupp",0,
IF(AND(F365="Peretoe teenus",H365&gt;=[2]an!$M$37,RANK(D365,$D365:$D365)+COUNTIFS($D$2:D365,D365,$F$2:F365,F365)-1&gt;1),"",
IF(AND(F365="Peretoe teenus",H365&gt;=[2]an!$M$37,RANK(D365,$D365:$D365)+COUNTIFS($D$2:D365,D365,$F$2:F365,F365)-1=1,MONTH(H365)=MONTH(K365)=TRUE,YEAR(H365)=YEAR(K365)=TRUE),((EOMONTH(H365,0)-H365+1)*X365)/DAY(EOMONTH(H365,0)),
IF(AND(F365="Peretoe teenus",H365&gt;=[2]an!$M$37,RANK(D365,$D365:$D365)+COUNTIFS($D$2:D365,D365,$F$2:F365,F365)-1=1),X365,
IF(AND(F365="Peretoe teenus",H365&lt;[2]an!$M$37,S365&lt;&gt;"kahepoolne vajaduspõhine",RANK(D365,$D365:$D365)+COUNTIFS($D$2:D365,D365,$F$2:F365,F365)-1=1),X365,
IF(AND(F365="Peretoe teenus",H365&lt;[2]an!$M$37,S365&lt;&gt;"kahepoolne vajaduspõhine",RANK(D365,$D365:$D365)+COUNTIFS($D$2:D365,D365,$F$2:F365,F365)-1&gt;1),"",
IF(AND(F365="Peretoe teenus",H365&lt;[2]an!$M$37,S365="kahepoolne vajaduspõhine",U365="",RANK(D365,$D365:$D365)+COUNTIFS($D$2:D365,D365,$F$2:F365,F365)-1=1),X365,
IF(AND(F365="Peretoe teenus",H365&lt;[2]an!$M$37,S365="kahepoolne vajaduspõhine",U365="",RANK(D365,$D365:$D365)+COUNTIFS($D$2:D365,D365,$F$2:F365,F365)-1&gt;1),"",
IF(AND(F365="Peretoe teenus",H365&lt;[2]an!$M$37,S365="kahepoolne vajaduspõhine",U365&lt;[2]an!$M$37,RANK(D365,$D365:$D365)+COUNTIFS($D$2:D365,D365,$F$2:F365,F365)-1=1),X365,
IF(AND(F365="Peretoe teenus",H365&lt;[2]an!$M$37,S365="kahepoolne vajaduspõhine",U365&lt;[2]an!$M$37,RANK(D365,$D365:$D365)+COUNTIFS($D$2:D365,D365,$F$2:F365,F365)-1&gt;1),"",
IF(AND(F365="Peretoe teenus",H365&lt;[2]an!$M$37,S365="kahepoolne vajaduspõhine",U365&gt;=[2]an!$M$37,U365&lt;=[2]an!$M$38,RANK(D365,$D365:$D365)+COUNTIFS($D$2:D365,D365,$F$2:F365,F365)-1=1),
((EOMONTH(U365,0)-U365+1)*X365)/DAY(EOMONTH(U365,0))+(DAY(U365)-1)*100/DAY(EOMONTH(U365,0)),
IF(AND(F365="Peretoe teenus",H365&lt;[2]an!$M$37,S365="kahepoolne vajaduspõhine",U365&gt;=[2]an!$M$37,U365&lt;=[2]an!$M$38,RANK(D365,$D365:$D365)+COUNTIFS($D$2:D365,D365,$F$2:F365,F365)-1&gt;1),"",
IF(AND(F365="Peretoe teenus",H365&lt;[2]an!$M$37,S365="kahepoolne vajaduspõhine",U365&gt;[2]an!$M$38,RANK(D365,$D365:$D365)+COUNTIFS($D$2:D365,D365,$F$2:F365,F365)-1=1),X365,
IF(AND(F365="Peretoe teenus",H365&lt;[2]an!$M$37,S365="kahepoolne vajaduspõhine",U365&gt;[2]an!$M$38,RANK(D365,$D365:$D365)+COUNTIFS($D$2:D365,D365,$F$2:F365,F365)-1&gt;1),"",X365*W365)))))))))))))),"")</f>
        <v/>
      </c>
      <c r="Z365" s="18" t="str">
        <f t="shared" si="16"/>
        <v/>
      </c>
      <c r="AA365" s="19" t="str">
        <f>IFERROR(VLOOKUP(E365,[2]an!$A$3:$B$81,2,FALSE),"")</f>
        <v/>
      </c>
      <c r="AB365" s="19" t="str">
        <f>IFERROR(VLOOKUP(AA365,[2]an!$C$2:$D$16,2,FALSE),"")</f>
        <v/>
      </c>
      <c r="AC365" s="20"/>
      <c r="AD365" s="21" t="str">
        <f>IF(A365=[2]an!$F$36,VLOOKUP([2]an!$F$36,[2]an!$F$36:$H$36,3,FALSE),IF(A365=[2]an!$F$35,VLOOKUP([2]an!$F$35,[2]an!$F$35:$H$35,3,FALSE),IF(A365=[2]an!$F$33,VLOOKUP([2]an!$F$33,[2]an!$F$33:$H$33,3,FALSE),IF(A365=[2]an!$F$31,VLOOKUP([2]an!$F$31,[2]an!$F$31:$H$31,3,FALSE),""))))</f>
        <v/>
      </c>
    </row>
    <row r="366" spans="6:30" x14ac:dyDescent="0.2">
      <c r="F366" s="10"/>
      <c r="G366" s="8" t="str">
        <f t="shared" si="17"/>
        <v/>
      </c>
      <c r="H366" s="13"/>
      <c r="K366" s="13"/>
      <c r="L366" s="10"/>
      <c r="M366" s="10"/>
      <c r="S366" s="8" t="str">
        <f>IFERROR(VLOOKUP(D366,[1]peretoe_teenus!$A$2:$L$2000,5,FALSE),"")</f>
        <v/>
      </c>
      <c r="U366" s="13"/>
      <c r="V366" s="15" t="str" cm="1">
        <f t="array" ref="V366">IFERROR(IF(AND(F366="Tugigrupp",RANK(K366,$K366:$K366)+COUNTIFS($K$2:K366,K366,$L$2:L366,L366,$M$2:M366,M366,$I$2:I366,I366,$G$2:G366,G366,$F$2:F366,F366)-1=1),SUMPRODUCT(($F$2:$F$4154=F366)*($G$2:$G$4154=G366)*($K$2:$K$4154=K366)*($I$2:$I$4154=I366)*($L$2:$L$4154=L366)*($M$2:$M$4154=M366)),""),"")</f>
        <v/>
      </c>
      <c r="W366" s="15" t="str">
        <f t="shared" si="15"/>
        <v/>
      </c>
      <c r="X366" s="16" t="str">
        <f>IF(AND(A366=[2]an!$G$38,F366=[2]an!$E$40),[2]an!$G$40,IF(AND(A366=[2]an!$G$38,F366=[2]an!$E$41),[2]an!$G$41,IF(AND(A366=[2]an!$G$38,F366=[2]an!$E$39,H366&gt;=[2]an!$M$37),[2]an!$G$39,
IF(AND(A366=[2]an!$G$38,F366=[2]an!$E$39,H366&lt;[2]an!$M$37,S366="kahepoolne vajaduspõhine",U366=""),[2]an!$M$40,
IF(AND(A366=[2]an!$G$38,F366=[2]an!$E$39,H366&lt;[2]an!$M$37,S366="kahepoolne vajaduspõhine",U366&lt;&gt;""),[2]an!$G$39,
IF(AND(A366=[2]an!$G$38,F366=[2]an!$E$39,H366&lt;[2]an!$M$37,S366&lt;&gt;"kahepoolne vajaduspõhine"),[2]an!$G$39,
IF(AND(A366=[2]an!$G$38,F366=[2]an!$E$42),[2]an!$G$42,
IF(AND(A366=[2]an!$H$38,F366=[2]an!$E$40),[2]an!$H$40,IF(AND(A366=[2]an!$H$38,F366=[2]an!$E$41),[2]an!$H$41,IF(AND(A366=[2]an!$H$38,F366=[2]an!$E$39,H366&gt;=[2]an!$M$37),[2]an!$H$39,
IF(AND(A366=[2]an!$H$38,F366=[2]an!$E$39,H366&lt;[2]an!$M$37,S366="kahepoolne vajaduspõhine",U366=""),[2]an!$M$40,
IF(AND(A366=[2]an!$H$38,F366=[2]an!$E$39,H366&lt;[2]an!$M$37,S366="kahepoolne vajaduspõhine",U366&lt;&gt;""),[2]an!$H$39,
IF(AND(A366=[2]an!$H$38,F366=[2]an!$E$39,H366&lt;[2]an!$M$37,S366&lt;&gt;"kahepoolne vajaduspõhine"),[2]an!$H$39,
IF(AND(A366=[2]an!$H$38,F366=[2]an!$E$42),[2]an!$H$42,
IF(AND(A366=[2]an!$I$38,F366=[2]an!$E$40),[2]an!$I$40,IF(AND(A366=[2]an!$I$38,F366=[2]an!$E$41),[2]an!$I$41,IF(AND(A366=[2]an!$I$38,F366=[2]an!$E$39,H366&gt;=[2]an!$M$37),[2]an!$I$39,
IF(AND(A366=[2]an!$I$38,F366=[2]an!$E$39,H366&lt;[2]an!$M$37,S366="kahepoolne vajaduspõhine",U366=""),[2]an!$M$40,
IF(AND(A366=[2]an!$I$38,F366=[2]an!$E$39,H366&lt;[2]an!$M$37,S366="kahepoolne vajaduspõhine",U366&lt;&gt;""),[2]an!$I$39,
IF(AND(A366=[2]an!$I$38,F366=[2]an!$E$39,H366&lt;[2]an!$M$37,S366&lt;&gt;"kahepoolne vajaduspõhine"),[2]an!$I$39,
IF(AND(A366=[2]an!$I$38,F366=[2]an!$E$42),[2]an!$I$42,
IF(AND(A366=[2]an!$J$38,F366=[2]an!$E$40),[2]an!$J$40,IF(AND(A366=[2]an!$J$38,F366=[2]an!$E$41),[2]an!$J$41,IF(AND(A366=[2]an!$J$38,F366=[2]an!$E$39,H366&gt;=[2]an!$M$37),[2]an!$J$39,
IF(AND(A366=[2]an!$J$38,F366=[2]an!$E$39,H366&lt;[2]an!$M$37,S366="kahepoolne vajaduspõhine",U366=""),[2]an!$M$40,
IF(AND(A366=[2]an!$J$38,F366=[2]an!$E$39,H366&lt;[2]an!$M$37,S366="kahepoolne vajaduspõhine",U366&lt;&gt;""),[2]an!$J$39,
IF(AND(A366=[2]an!$J$38,F366=[2]an!$E$39,H366&lt;[2]an!$M$37,S366&lt;&gt;"kahepoolne vajaduspõhine"),[2]an!$J$39,
IF(AND(A366=[2]an!$J$38,F366=[2]an!$E$42),[2]an!$J$42,""))))))))))))))))))))))))))))</f>
        <v/>
      </c>
      <c r="Y366" s="17" t="str">
        <f>IFERROR(IF(F366="Tugigrupp",0,
IF(AND(F366="Peretoe teenus",H366&gt;=[2]an!$M$37,RANK(D366,$D366:$D366)+COUNTIFS($D$2:D366,D366,$F$2:F366,F366)-1&gt;1),"",
IF(AND(F366="Peretoe teenus",H366&gt;=[2]an!$M$37,RANK(D366,$D366:$D366)+COUNTIFS($D$2:D366,D366,$F$2:F366,F366)-1=1,MONTH(H366)=MONTH(K366)=TRUE,YEAR(H366)=YEAR(K366)=TRUE),((EOMONTH(H366,0)-H366+1)*X366)/DAY(EOMONTH(H366,0)),
IF(AND(F366="Peretoe teenus",H366&gt;=[2]an!$M$37,RANK(D366,$D366:$D366)+COUNTIFS($D$2:D366,D366,$F$2:F366,F366)-1=1),X366,
IF(AND(F366="Peretoe teenus",H366&lt;[2]an!$M$37,S366&lt;&gt;"kahepoolne vajaduspõhine",RANK(D366,$D366:$D366)+COUNTIFS($D$2:D366,D366,$F$2:F366,F366)-1=1),X366,
IF(AND(F366="Peretoe teenus",H366&lt;[2]an!$M$37,S366&lt;&gt;"kahepoolne vajaduspõhine",RANK(D366,$D366:$D366)+COUNTIFS($D$2:D366,D366,$F$2:F366,F366)-1&gt;1),"",
IF(AND(F366="Peretoe teenus",H366&lt;[2]an!$M$37,S366="kahepoolne vajaduspõhine",U366="",RANK(D366,$D366:$D366)+COUNTIFS($D$2:D366,D366,$F$2:F366,F366)-1=1),X366,
IF(AND(F366="Peretoe teenus",H366&lt;[2]an!$M$37,S366="kahepoolne vajaduspõhine",U366="",RANK(D366,$D366:$D366)+COUNTIFS($D$2:D366,D366,$F$2:F366,F366)-1&gt;1),"",
IF(AND(F366="Peretoe teenus",H366&lt;[2]an!$M$37,S366="kahepoolne vajaduspõhine",U366&lt;[2]an!$M$37,RANK(D366,$D366:$D366)+COUNTIFS($D$2:D366,D366,$F$2:F366,F366)-1=1),X366,
IF(AND(F366="Peretoe teenus",H366&lt;[2]an!$M$37,S366="kahepoolne vajaduspõhine",U366&lt;[2]an!$M$37,RANK(D366,$D366:$D366)+COUNTIFS($D$2:D366,D366,$F$2:F366,F366)-1&gt;1),"",
IF(AND(F366="Peretoe teenus",H366&lt;[2]an!$M$37,S366="kahepoolne vajaduspõhine",U366&gt;=[2]an!$M$37,U366&lt;=[2]an!$M$38,RANK(D366,$D366:$D366)+COUNTIFS($D$2:D366,D366,$F$2:F366,F366)-1=1),
((EOMONTH(U366,0)-U366+1)*X366)/DAY(EOMONTH(U366,0))+(DAY(U366)-1)*100/DAY(EOMONTH(U366,0)),
IF(AND(F366="Peretoe teenus",H366&lt;[2]an!$M$37,S366="kahepoolne vajaduspõhine",U366&gt;=[2]an!$M$37,U366&lt;=[2]an!$M$38,RANK(D366,$D366:$D366)+COUNTIFS($D$2:D366,D366,$F$2:F366,F366)-1&gt;1),"",
IF(AND(F366="Peretoe teenus",H366&lt;[2]an!$M$37,S366="kahepoolne vajaduspõhine",U366&gt;[2]an!$M$38,RANK(D366,$D366:$D366)+COUNTIFS($D$2:D366,D366,$F$2:F366,F366)-1=1),X366,
IF(AND(F366="Peretoe teenus",H366&lt;[2]an!$M$37,S366="kahepoolne vajaduspõhine",U366&gt;[2]an!$M$38,RANK(D366,$D366:$D366)+COUNTIFS($D$2:D366,D366,$F$2:F366,F366)-1&gt;1),"",X366*W366)))))))))))))),"")</f>
        <v/>
      </c>
      <c r="Z366" s="18" t="str">
        <f t="shared" si="16"/>
        <v/>
      </c>
      <c r="AA366" s="19" t="str">
        <f>IFERROR(VLOOKUP(E366,[2]an!$A$3:$B$81,2,FALSE),"")</f>
        <v/>
      </c>
      <c r="AB366" s="19" t="str">
        <f>IFERROR(VLOOKUP(AA366,[2]an!$C$2:$D$16,2,FALSE),"")</f>
        <v/>
      </c>
      <c r="AC366" s="20"/>
      <c r="AD366" s="21" t="str">
        <f>IF(A366=[2]an!$F$36,VLOOKUP([2]an!$F$36,[2]an!$F$36:$H$36,3,FALSE),IF(A366=[2]an!$F$35,VLOOKUP([2]an!$F$35,[2]an!$F$35:$H$35,3,FALSE),IF(A366=[2]an!$F$33,VLOOKUP([2]an!$F$33,[2]an!$F$33:$H$33,3,FALSE),IF(A366=[2]an!$F$31,VLOOKUP([2]an!$F$31,[2]an!$F$31:$H$31,3,FALSE),""))))</f>
        <v/>
      </c>
    </row>
    <row r="367" spans="6:30" x14ac:dyDescent="0.2">
      <c r="F367" s="10"/>
      <c r="G367" s="8" t="str">
        <f t="shared" si="17"/>
        <v/>
      </c>
      <c r="H367" s="13"/>
      <c r="K367" s="13"/>
      <c r="L367" s="10"/>
      <c r="M367" s="10"/>
      <c r="S367" s="8" t="str">
        <f>IFERROR(VLOOKUP(D367,[1]peretoe_teenus!$A$2:$L$2000,5,FALSE),"")</f>
        <v/>
      </c>
      <c r="U367" s="13"/>
      <c r="V367" s="15" t="str" cm="1">
        <f t="array" ref="V367">IFERROR(IF(AND(F367="Tugigrupp",RANK(K367,$K367:$K367)+COUNTIFS($K$2:K367,K367,$L$2:L367,L367,$M$2:M367,M367,$I$2:I367,I367,$G$2:G367,G367,$F$2:F367,F367)-1=1),SUMPRODUCT(($F$2:$F$4154=F367)*($G$2:$G$4154=G367)*($K$2:$K$4154=K367)*($I$2:$I$4154=I367)*($L$2:$L$4154=L367)*($M$2:$M$4154=M367)),""),"")</f>
        <v/>
      </c>
      <c r="W367" s="15" t="str">
        <f t="shared" si="15"/>
        <v/>
      </c>
      <c r="X367" s="16" t="str">
        <f>IF(AND(A367=[2]an!$G$38,F367=[2]an!$E$40),[2]an!$G$40,IF(AND(A367=[2]an!$G$38,F367=[2]an!$E$41),[2]an!$G$41,IF(AND(A367=[2]an!$G$38,F367=[2]an!$E$39,H367&gt;=[2]an!$M$37),[2]an!$G$39,
IF(AND(A367=[2]an!$G$38,F367=[2]an!$E$39,H367&lt;[2]an!$M$37,S367="kahepoolne vajaduspõhine",U367=""),[2]an!$M$40,
IF(AND(A367=[2]an!$G$38,F367=[2]an!$E$39,H367&lt;[2]an!$M$37,S367="kahepoolne vajaduspõhine",U367&lt;&gt;""),[2]an!$G$39,
IF(AND(A367=[2]an!$G$38,F367=[2]an!$E$39,H367&lt;[2]an!$M$37,S367&lt;&gt;"kahepoolne vajaduspõhine"),[2]an!$G$39,
IF(AND(A367=[2]an!$G$38,F367=[2]an!$E$42),[2]an!$G$42,
IF(AND(A367=[2]an!$H$38,F367=[2]an!$E$40),[2]an!$H$40,IF(AND(A367=[2]an!$H$38,F367=[2]an!$E$41),[2]an!$H$41,IF(AND(A367=[2]an!$H$38,F367=[2]an!$E$39,H367&gt;=[2]an!$M$37),[2]an!$H$39,
IF(AND(A367=[2]an!$H$38,F367=[2]an!$E$39,H367&lt;[2]an!$M$37,S367="kahepoolne vajaduspõhine",U367=""),[2]an!$M$40,
IF(AND(A367=[2]an!$H$38,F367=[2]an!$E$39,H367&lt;[2]an!$M$37,S367="kahepoolne vajaduspõhine",U367&lt;&gt;""),[2]an!$H$39,
IF(AND(A367=[2]an!$H$38,F367=[2]an!$E$39,H367&lt;[2]an!$M$37,S367&lt;&gt;"kahepoolne vajaduspõhine"),[2]an!$H$39,
IF(AND(A367=[2]an!$H$38,F367=[2]an!$E$42),[2]an!$H$42,
IF(AND(A367=[2]an!$I$38,F367=[2]an!$E$40),[2]an!$I$40,IF(AND(A367=[2]an!$I$38,F367=[2]an!$E$41),[2]an!$I$41,IF(AND(A367=[2]an!$I$38,F367=[2]an!$E$39,H367&gt;=[2]an!$M$37),[2]an!$I$39,
IF(AND(A367=[2]an!$I$38,F367=[2]an!$E$39,H367&lt;[2]an!$M$37,S367="kahepoolne vajaduspõhine",U367=""),[2]an!$M$40,
IF(AND(A367=[2]an!$I$38,F367=[2]an!$E$39,H367&lt;[2]an!$M$37,S367="kahepoolne vajaduspõhine",U367&lt;&gt;""),[2]an!$I$39,
IF(AND(A367=[2]an!$I$38,F367=[2]an!$E$39,H367&lt;[2]an!$M$37,S367&lt;&gt;"kahepoolne vajaduspõhine"),[2]an!$I$39,
IF(AND(A367=[2]an!$I$38,F367=[2]an!$E$42),[2]an!$I$42,
IF(AND(A367=[2]an!$J$38,F367=[2]an!$E$40),[2]an!$J$40,IF(AND(A367=[2]an!$J$38,F367=[2]an!$E$41),[2]an!$J$41,IF(AND(A367=[2]an!$J$38,F367=[2]an!$E$39,H367&gt;=[2]an!$M$37),[2]an!$J$39,
IF(AND(A367=[2]an!$J$38,F367=[2]an!$E$39,H367&lt;[2]an!$M$37,S367="kahepoolne vajaduspõhine",U367=""),[2]an!$M$40,
IF(AND(A367=[2]an!$J$38,F367=[2]an!$E$39,H367&lt;[2]an!$M$37,S367="kahepoolne vajaduspõhine",U367&lt;&gt;""),[2]an!$J$39,
IF(AND(A367=[2]an!$J$38,F367=[2]an!$E$39,H367&lt;[2]an!$M$37,S367&lt;&gt;"kahepoolne vajaduspõhine"),[2]an!$J$39,
IF(AND(A367=[2]an!$J$38,F367=[2]an!$E$42),[2]an!$J$42,""))))))))))))))))))))))))))))</f>
        <v/>
      </c>
      <c r="Y367" s="17" t="str">
        <f>IFERROR(IF(F367="Tugigrupp",0,
IF(AND(F367="Peretoe teenus",H367&gt;=[2]an!$M$37,RANK(D367,$D367:$D367)+COUNTIFS($D$2:D367,D367,$F$2:F367,F367)-1&gt;1),"",
IF(AND(F367="Peretoe teenus",H367&gt;=[2]an!$M$37,RANK(D367,$D367:$D367)+COUNTIFS($D$2:D367,D367,$F$2:F367,F367)-1=1,MONTH(H367)=MONTH(K367)=TRUE,YEAR(H367)=YEAR(K367)=TRUE),((EOMONTH(H367,0)-H367+1)*X367)/DAY(EOMONTH(H367,0)),
IF(AND(F367="Peretoe teenus",H367&gt;=[2]an!$M$37,RANK(D367,$D367:$D367)+COUNTIFS($D$2:D367,D367,$F$2:F367,F367)-1=1),X367,
IF(AND(F367="Peretoe teenus",H367&lt;[2]an!$M$37,S367&lt;&gt;"kahepoolne vajaduspõhine",RANK(D367,$D367:$D367)+COUNTIFS($D$2:D367,D367,$F$2:F367,F367)-1=1),X367,
IF(AND(F367="Peretoe teenus",H367&lt;[2]an!$M$37,S367&lt;&gt;"kahepoolne vajaduspõhine",RANK(D367,$D367:$D367)+COUNTIFS($D$2:D367,D367,$F$2:F367,F367)-1&gt;1),"",
IF(AND(F367="Peretoe teenus",H367&lt;[2]an!$M$37,S367="kahepoolne vajaduspõhine",U367="",RANK(D367,$D367:$D367)+COUNTIFS($D$2:D367,D367,$F$2:F367,F367)-1=1),X367,
IF(AND(F367="Peretoe teenus",H367&lt;[2]an!$M$37,S367="kahepoolne vajaduspõhine",U367="",RANK(D367,$D367:$D367)+COUNTIFS($D$2:D367,D367,$F$2:F367,F367)-1&gt;1),"",
IF(AND(F367="Peretoe teenus",H367&lt;[2]an!$M$37,S367="kahepoolne vajaduspõhine",U367&lt;[2]an!$M$37,RANK(D367,$D367:$D367)+COUNTIFS($D$2:D367,D367,$F$2:F367,F367)-1=1),X367,
IF(AND(F367="Peretoe teenus",H367&lt;[2]an!$M$37,S367="kahepoolne vajaduspõhine",U367&lt;[2]an!$M$37,RANK(D367,$D367:$D367)+COUNTIFS($D$2:D367,D367,$F$2:F367,F367)-1&gt;1),"",
IF(AND(F367="Peretoe teenus",H367&lt;[2]an!$M$37,S367="kahepoolne vajaduspõhine",U367&gt;=[2]an!$M$37,U367&lt;=[2]an!$M$38,RANK(D367,$D367:$D367)+COUNTIFS($D$2:D367,D367,$F$2:F367,F367)-1=1),
((EOMONTH(U367,0)-U367+1)*X367)/DAY(EOMONTH(U367,0))+(DAY(U367)-1)*100/DAY(EOMONTH(U367,0)),
IF(AND(F367="Peretoe teenus",H367&lt;[2]an!$M$37,S367="kahepoolne vajaduspõhine",U367&gt;=[2]an!$M$37,U367&lt;=[2]an!$M$38,RANK(D367,$D367:$D367)+COUNTIFS($D$2:D367,D367,$F$2:F367,F367)-1&gt;1),"",
IF(AND(F367="Peretoe teenus",H367&lt;[2]an!$M$37,S367="kahepoolne vajaduspõhine",U367&gt;[2]an!$M$38,RANK(D367,$D367:$D367)+COUNTIFS($D$2:D367,D367,$F$2:F367,F367)-1=1),X367,
IF(AND(F367="Peretoe teenus",H367&lt;[2]an!$M$37,S367="kahepoolne vajaduspõhine",U367&gt;[2]an!$M$38,RANK(D367,$D367:$D367)+COUNTIFS($D$2:D367,D367,$F$2:F367,F367)-1&gt;1),"",X367*W367)))))))))))))),"")</f>
        <v/>
      </c>
      <c r="Z367" s="18" t="str">
        <f t="shared" si="16"/>
        <v/>
      </c>
      <c r="AA367" s="19" t="str">
        <f>IFERROR(VLOOKUP(E367,[2]an!$A$3:$B$81,2,FALSE),"")</f>
        <v/>
      </c>
      <c r="AB367" s="19" t="str">
        <f>IFERROR(VLOOKUP(AA367,[2]an!$C$2:$D$16,2,FALSE),"")</f>
        <v/>
      </c>
      <c r="AC367" s="20"/>
      <c r="AD367" s="21" t="str">
        <f>IF(A367=[2]an!$F$36,VLOOKUP([2]an!$F$36,[2]an!$F$36:$H$36,3,FALSE),IF(A367=[2]an!$F$35,VLOOKUP([2]an!$F$35,[2]an!$F$35:$H$35,3,FALSE),IF(A367=[2]an!$F$33,VLOOKUP([2]an!$F$33,[2]an!$F$33:$H$33,3,FALSE),IF(A367=[2]an!$F$31,VLOOKUP([2]an!$F$31,[2]an!$F$31:$H$31,3,FALSE),""))))</f>
        <v/>
      </c>
    </row>
    <row r="368" spans="6:30" x14ac:dyDescent="0.2">
      <c r="F368" s="10"/>
      <c r="G368" s="8" t="str">
        <f t="shared" si="17"/>
        <v/>
      </c>
      <c r="H368" s="13"/>
      <c r="K368" s="13"/>
      <c r="L368" s="10"/>
      <c r="M368" s="10"/>
      <c r="S368" s="8" t="str">
        <f>IFERROR(VLOOKUP(D368,[1]peretoe_teenus!$A$2:$L$2000,5,FALSE),"")</f>
        <v/>
      </c>
      <c r="U368" s="13"/>
      <c r="V368" s="15" t="str" cm="1">
        <f t="array" ref="V368">IFERROR(IF(AND(F368="Tugigrupp",RANK(K368,$K368:$K368)+COUNTIFS($K$2:K368,K368,$L$2:L368,L368,$M$2:M368,M368,$I$2:I368,I368,$G$2:G368,G368,$F$2:F368,F368)-1=1),SUMPRODUCT(($F$2:$F$4154=F368)*($G$2:$G$4154=G368)*($K$2:$K$4154=K368)*($I$2:$I$4154=I368)*($L$2:$L$4154=L368)*($M$2:$M$4154=M368)),""),"")</f>
        <v/>
      </c>
      <c r="W368" s="15" t="str">
        <f t="shared" si="15"/>
        <v/>
      </c>
      <c r="X368" s="16" t="str">
        <f>IF(AND(A368=[2]an!$G$38,F368=[2]an!$E$40),[2]an!$G$40,IF(AND(A368=[2]an!$G$38,F368=[2]an!$E$41),[2]an!$G$41,IF(AND(A368=[2]an!$G$38,F368=[2]an!$E$39,H368&gt;=[2]an!$M$37),[2]an!$G$39,
IF(AND(A368=[2]an!$G$38,F368=[2]an!$E$39,H368&lt;[2]an!$M$37,S368="kahepoolne vajaduspõhine",U368=""),[2]an!$M$40,
IF(AND(A368=[2]an!$G$38,F368=[2]an!$E$39,H368&lt;[2]an!$M$37,S368="kahepoolne vajaduspõhine",U368&lt;&gt;""),[2]an!$G$39,
IF(AND(A368=[2]an!$G$38,F368=[2]an!$E$39,H368&lt;[2]an!$M$37,S368&lt;&gt;"kahepoolne vajaduspõhine"),[2]an!$G$39,
IF(AND(A368=[2]an!$G$38,F368=[2]an!$E$42),[2]an!$G$42,
IF(AND(A368=[2]an!$H$38,F368=[2]an!$E$40),[2]an!$H$40,IF(AND(A368=[2]an!$H$38,F368=[2]an!$E$41),[2]an!$H$41,IF(AND(A368=[2]an!$H$38,F368=[2]an!$E$39,H368&gt;=[2]an!$M$37),[2]an!$H$39,
IF(AND(A368=[2]an!$H$38,F368=[2]an!$E$39,H368&lt;[2]an!$M$37,S368="kahepoolne vajaduspõhine",U368=""),[2]an!$M$40,
IF(AND(A368=[2]an!$H$38,F368=[2]an!$E$39,H368&lt;[2]an!$M$37,S368="kahepoolne vajaduspõhine",U368&lt;&gt;""),[2]an!$H$39,
IF(AND(A368=[2]an!$H$38,F368=[2]an!$E$39,H368&lt;[2]an!$M$37,S368&lt;&gt;"kahepoolne vajaduspõhine"),[2]an!$H$39,
IF(AND(A368=[2]an!$H$38,F368=[2]an!$E$42),[2]an!$H$42,
IF(AND(A368=[2]an!$I$38,F368=[2]an!$E$40),[2]an!$I$40,IF(AND(A368=[2]an!$I$38,F368=[2]an!$E$41),[2]an!$I$41,IF(AND(A368=[2]an!$I$38,F368=[2]an!$E$39,H368&gt;=[2]an!$M$37),[2]an!$I$39,
IF(AND(A368=[2]an!$I$38,F368=[2]an!$E$39,H368&lt;[2]an!$M$37,S368="kahepoolne vajaduspõhine",U368=""),[2]an!$M$40,
IF(AND(A368=[2]an!$I$38,F368=[2]an!$E$39,H368&lt;[2]an!$M$37,S368="kahepoolne vajaduspõhine",U368&lt;&gt;""),[2]an!$I$39,
IF(AND(A368=[2]an!$I$38,F368=[2]an!$E$39,H368&lt;[2]an!$M$37,S368&lt;&gt;"kahepoolne vajaduspõhine"),[2]an!$I$39,
IF(AND(A368=[2]an!$I$38,F368=[2]an!$E$42),[2]an!$I$42,
IF(AND(A368=[2]an!$J$38,F368=[2]an!$E$40),[2]an!$J$40,IF(AND(A368=[2]an!$J$38,F368=[2]an!$E$41),[2]an!$J$41,IF(AND(A368=[2]an!$J$38,F368=[2]an!$E$39,H368&gt;=[2]an!$M$37),[2]an!$J$39,
IF(AND(A368=[2]an!$J$38,F368=[2]an!$E$39,H368&lt;[2]an!$M$37,S368="kahepoolne vajaduspõhine",U368=""),[2]an!$M$40,
IF(AND(A368=[2]an!$J$38,F368=[2]an!$E$39,H368&lt;[2]an!$M$37,S368="kahepoolne vajaduspõhine",U368&lt;&gt;""),[2]an!$J$39,
IF(AND(A368=[2]an!$J$38,F368=[2]an!$E$39,H368&lt;[2]an!$M$37,S368&lt;&gt;"kahepoolne vajaduspõhine"),[2]an!$J$39,
IF(AND(A368=[2]an!$J$38,F368=[2]an!$E$42),[2]an!$J$42,""))))))))))))))))))))))))))))</f>
        <v/>
      </c>
      <c r="Y368" s="17" t="str">
        <f>IFERROR(IF(F368="Tugigrupp",0,
IF(AND(F368="Peretoe teenus",H368&gt;=[2]an!$M$37,RANK(D368,$D368:$D368)+COUNTIFS($D$2:D368,D368,$F$2:F368,F368)-1&gt;1),"",
IF(AND(F368="Peretoe teenus",H368&gt;=[2]an!$M$37,RANK(D368,$D368:$D368)+COUNTIFS($D$2:D368,D368,$F$2:F368,F368)-1=1,MONTH(H368)=MONTH(K368)=TRUE,YEAR(H368)=YEAR(K368)=TRUE),((EOMONTH(H368,0)-H368+1)*X368)/DAY(EOMONTH(H368,0)),
IF(AND(F368="Peretoe teenus",H368&gt;=[2]an!$M$37,RANK(D368,$D368:$D368)+COUNTIFS($D$2:D368,D368,$F$2:F368,F368)-1=1),X368,
IF(AND(F368="Peretoe teenus",H368&lt;[2]an!$M$37,S368&lt;&gt;"kahepoolne vajaduspõhine",RANK(D368,$D368:$D368)+COUNTIFS($D$2:D368,D368,$F$2:F368,F368)-1=1),X368,
IF(AND(F368="Peretoe teenus",H368&lt;[2]an!$M$37,S368&lt;&gt;"kahepoolne vajaduspõhine",RANK(D368,$D368:$D368)+COUNTIFS($D$2:D368,D368,$F$2:F368,F368)-1&gt;1),"",
IF(AND(F368="Peretoe teenus",H368&lt;[2]an!$M$37,S368="kahepoolne vajaduspõhine",U368="",RANK(D368,$D368:$D368)+COUNTIFS($D$2:D368,D368,$F$2:F368,F368)-1=1),X368,
IF(AND(F368="Peretoe teenus",H368&lt;[2]an!$M$37,S368="kahepoolne vajaduspõhine",U368="",RANK(D368,$D368:$D368)+COUNTIFS($D$2:D368,D368,$F$2:F368,F368)-1&gt;1),"",
IF(AND(F368="Peretoe teenus",H368&lt;[2]an!$M$37,S368="kahepoolne vajaduspõhine",U368&lt;[2]an!$M$37,RANK(D368,$D368:$D368)+COUNTIFS($D$2:D368,D368,$F$2:F368,F368)-1=1),X368,
IF(AND(F368="Peretoe teenus",H368&lt;[2]an!$M$37,S368="kahepoolne vajaduspõhine",U368&lt;[2]an!$M$37,RANK(D368,$D368:$D368)+COUNTIFS($D$2:D368,D368,$F$2:F368,F368)-1&gt;1),"",
IF(AND(F368="Peretoe teenus",H368&lt;[2]an!$M$37,S368="kahepoolne vajaduspõhine",U368&gt;=[2]an!$M$37,U368&lt;=[2]an!$M$38,RANK(D368,$D368:$D368)+COUNTIFS($D$2:D368,D368,$F$2:F368,F368)-1=1),
((EOMONTH(U368,0)-U368+1)*X368)/DAY(EOMONTH(U368,0))+(DAY(U368)-1)*100/DAY(EOMONTH(U368,0)),
IF(AND(F368="Peretoe teenus",H368&lt;[2]an!$M$37,S368="kahepoolne vajaduspõhine",U368&gt;=[2]an!$M$37,U368&lt;=[2]an!$M$38,RANK(D368,$D368:$D368)+COUNTIFS($D$2:D368,D368,$F$2:F368,F368)-1&gt;1),"",
IF(AND(F368="Peretoe teenus",H368&lt;[2]an!$M$37,S368="kahepoolne vajaduspõhine",U368&gt;[2]an!$M$38,RANK(D368,$D368:$D368)+COUNTIFS($D$2:D368,D368,$F$2:F368,F368)-1=1),X368,
IF(AND(F368="Peretoe teenus",H368&lt;[2]an!$M$37,S368="kahepoolne vajaduspõhine",U368&gt;[2]an!$M$38,RANK(D368,$D368:$D368)+COUNTIFS($D$2:D368,D368,$F$2:F368,F368)-1&gt;1),"",X368*W368)))))))))))))),"")</f>
        <v/>
      </c>
      <c r="Z368" s="18" t="str">
        <f t="shared" si="16"/>
        <v/>
      </c>
      <c r="AA368" s="19" t="str">
        <f>IFERROR(VLOOKUP(E368,[2]an!$A$3:$B$81,2,FALSE),"")</f>
        <v/>
      </c>
      <c r="AB368" s="19" t="str">
        <f>IFERROR(VLOOKUP(AA368,[2]an!$C$2:$D$16,2,FALSE),"")</f>
        <v/>
      </c>
      <c r="AC368" s="20"/>
      <c r="AD368" s="21" t="str">
        <f>IF(A368=[2]an!$F$36,VLOOKUP([2]an!$F$36,[2]an!$F$36:$H$36,3,FALSE),IF(A368=[2]an!$F$35,VLOOKUP([2]an!$F$35,[2]an!$F$35:$H$35,3,FALSE),IF(A368=[2]an!$F$33,VLOOKUP([2]an!$F$33,[2]an!$F$33:$H$33,3,FALSE),IF(A368=[2]an!$F$31,VLOOKUP([2]an!$F$31,[2]an!$F$31:$H$31,3,FALSE),""))))</f>
        <v/>
      </c>
    </row>
    <row r="369" spans="6:30" x14ac:dyDescent="0.2">
      <c r="F369" s="10"/>
      <c r="G369" s="8" t="str">
        <f t="shared" si="17"/>
        <v/>
      </c>
      <c r="H369" s="13"/>
      <c r="K369" s="13"/>
      <c r="L369" s="10"/>
      <c r="M369" s="10"/>
      <c r="S369" s="8" t="str">
        <f>IFERROR(VLOOKUP(D369,[1]peretoe_teenus!$A$2:$L$2000,5,FALSE),"")</f>
        <v/>
      </c>
      <c r="U369" s="13"/>
      <c r="V369" s="15" t="str" cm="1">
        <f t="array" ref="V369">IFERROR(IF(AND(F369="Tugigrupp",RANK(K369,$K369:$K369)+COUNTIFS($K$2:K369,K369,$L$2:L369,L369,$M$2:M369,M369,$I$2:I369,I369,$G$2:G369,G369,$F$2:F369,F369)-1=1),SUMPRODUCT(($F$2:$F$4154=F369)*($G$2:$G$4154=G369)*($K$2:$K$4154=K369)*($I$2:$I$4154=I369)*($L$2:$L$4154=L369)*($M$2:$M$4154=M369)),""),"")</f>
        <v/>
      </c>
      <c r="W369" s="15" t="str">
        <f t="shared" si="15"/>
        <v/>
      </c>
      <c r="X369" s="16" t="str">
        <f>IF(AND(A369=[2]an!$G$38,F369=[2]an!$E$40),[2]an!$G$40,IF(AND(A369=[2]an!$G$38,F369=[2]an!$E$41),[2]an!$G$41,IF(AND(A369=[2]an!$G$38,F369=[2]an!$E$39,H369&gt;=[2]an!$M$37),[2]an!$G$39,
IF(AND(A369=[2]an!$G$38,F369=[2]an!$E$39,H369&lt;[2]an!$M$37,S369="kahepoolne vajaduspõhine",U369=""),[2]an!$M$40,
IF(AND(A369=[2]an!$G$38,F369=[2]an!$E$39,H369&lt;[2]an!$M$37,S369="kahepoolne vajaduspõhine",U369&lt;&gt;""),[2]an!$G$39,
IF(AND(A369=[2]an!$G$38,F369=[2]an!$E$39,H369&lt;[2]an!$M$37,S369&lt;&gt;"kahepoolne vajaduspõhine"),[2]an!$G$39,
IF(AND(A369=[2]an!$G$38,F369=[2]an!$E$42),[2]an!$G$42,
IF(AND(A369=[2]an!$H$38,F369=[2]an!$E$40),[2]an!$H$40,IF(AND(A369=[2]an!$H$38,F369=[2]an!$E$41),[2]an!$H$41,IF(AND(A369=[2]an!$H$38,F369=[2]an!$E$39,H369&gt;=[2]an!$M$37),[2]an!$H$39,
IF(AND(A369=[2]an!$H$38,F369=[2]an!$E$39,H369&lt;[2]an!$M$37,S369="kahepoolne vajaduspõhine",U369=""),[2]an!$M$40,
IF(AND(A369=[2]an!$H$38,F369=[2]an!$E$39,H369&lt;[2]an!$M$37,S369="kahepoolne vajaduspõhine",U369&lt;&gt;""),[2]an!$H$39,
IF(AND(A369=[2]an!$H$38,F369=[2]an!$E$39,H369&lt;[2]an!$M$37,S369&lt;&gt;"kahepoolne vajaduspõhine"),[2]an!$H$39,
IF(AND(A369=[2]an!$H$38,F369=[2]an!$E$42),[2]an!$H$42,
IF(AND(A369=[2]an!$I$38,F369=[2]an!$E$40),[2]an!$I$40,IF(AND(A369=[2]an!$I$38,F369=[2]an!$E$41),[2]an!$I$41,IF(AND(A369=[2]an!$I$38,F369=[2]an!$E$39,H369&gt;=[2]an!$M$37),[2]an!$I$39,
IF(AND(A369=[2]an!$I$38,F369=[2]an!$E$39,H369&lt;[2]an!$M$37,S369="kahepoolne vajaduspõhine",U369=""),[2]an!$M$40,
IF(AND(A369=[2]an!$I$38,F369=[2]an!$E$39,H369&lt;[2]an!$M$37,S369="kahepoolne vajaduspõhine",U369&lt;&gt;""),[2]an!$I$39,
IF(AND(A369=[2]an!$I$38,F369=[2]an!$E$39,H369&lt;[2]an!$M$37,S369&lt;&gt;"kahepoolne vajaduspõhine"),[2]an!$I$39,
IF(AND(A369=[2]an!$I$38,F369=[2]an!$E$42),[2]an!$I$42,
IF(AND(A369=[2]an!$J$38,F369=[2]an!$E$40),[2]an!$J$40,IF(AND(A369=[2]an!$J$38,F369=[2]an!$E$41),[2]an!$J$41,IF(AND(A369=[2]an!$J$38,F369=[2]an!$E$39,H369&gt;=[2]an!$M$37),[2]an!$J$39,
IF(AND(A369=[2]an!$J$38,F369=[2]an!$E$39,H369&lt;[2]an!$M$37,S369="kahepoolne vajaduspõhine",U369=""),[2]an!$M$40,
IF(AND(A369=[2]an!$J$38,F369=[2]an!$E$39,H369&lt;[2]an!$M$37,S369="kahepoolne vajaduspõhine",U369&lt;&gt;""),[2]an!$J$39,
IF(AND(A369=[2]an!$J$38,F369=[2]an!$E$39,H369&lt;[2]an!$M$37,S369&lt;&gt;"kahepoolne vajaduspõhine"),[2]an!$J$39,
IF(AND(A369=[2]an!$J$38,F369=[2]an!$E$42),[2]an!$J$42,""))))))))))))))))))))))))))))</f>
        <v/>
      </c>
      <c r="Y369" s="17" t="str">
        <f>IFERROR(IF(F369="Tugigrupp",0,
IF(AND(F369="Peretoe teenus",H369&gt;=[2]an!$M$37,RANK(D369,$D369:$D369)+COUNTIFS($D$2:D369,D369,$F$2:F369,F369)-1&gt;1),"",
IF(AND(F369="Peretoe teenus",H369&gt;=[2]an!$M$37,RANK(D369,$D369:$D369)+COUNTIFS($D$2:D369,D369,$F$2:F369,F369)-1=1,MONTH(H369)=MONTH(K369)=TRUE,YEAR(H369)=YEAR(K369)=TRUE),((EOMONTH(H369,0)-H369+1)*X369)/DAY(EOMONTH(H369,0)),
IF(AND(F369="Peretoe teenus",H369&gt;=[2]an!$M$37,RANK(D369,$D369:$D369)+COUNTIFS($D$2:D369,D369,$F$2:F369,F369)-1=1),X369,
IF(AND(F369="Peretoe teenus",H369&lt;[2]an!$M$37,S369&lt;&gt;"kahepoolne vajaduspõhine",RANK(D369,$D369:$D369)+COUNTIFS($D$2:D369,D369,$F$2:F369,F369)-1=1),X369,
IF(AND(F369="Peretoe teenus",H369&lt;[2]an!$M$37,S369&lt;&gt;"kahepoolne vajaduspõhine",RANK(D369,$D369:$D369)+COUNTIFS($D$2:D369,D369,$F$2:F369,F369)-1&gt;1),"",
IF(AND(F369="Peretoe teenus",H369&lt;[2]an!$M$37,S369="kahepoolne vajaduspõhine",U369="",RANK(D369,$D369:$D369)+COUNTIFS($D$2:D369,D369,$F$2:F369,F369)-1=1),X369,
IF(AND(F369="Peretoe teenus",H369&lt;[2]an!$M$37,S369="kahepoolne vajaduspõhine",U369="",RANK(D369,$D369:$D369)+COUNTIFS($D$2:D369,D369,$F$2:F369,F369)-1&gt;1),"",
IF(AND(F369="Peretoe teenus",H369&lt;[2]an!$M$37,S369="kahepoolne vajaduspõhine",U369&lt;[2]an!$M$37,RANK(D369,$D369:$D369)+COUNTIFS($D$2:D369,D369,$F$2:F369,F369)-1=1),X369,
IF(AND(F369="Peretoe teenus",H369&lt;[2]an!$M$37,S369="kahepoolne vajaduspõhine",U369&lt;[2]an!$M$37,RANK(D369,$D369:$D369)+COUNTIFS($D$2:D369,D369,$F$2:F369,F369)-1&gt;1),"",
IF(AND(F369="Peretoe teenus",H369&lt;[2]an!$M$37,S369="kahepoolne vajaduspõhine",U369&gt;=[2]an!$M$37,U369&lt;=[2]an!$M$38,RANK(D369,$D369:$D369)+COUNTIFS($D$2:D369,D369,$F$2:F369,F369)-1=1),
((EOMONTH(U369,0)-U369+1)*X369)/DAY(EOMONTH(U369,0))+(DAY(U369)-1)*100/DAY(EOMONTH(U369,0)),
IF(AND(F369="Peretoe teenus",H369&lt;[2]an!$M$37,S369="kahepoolne vajaduspõhine",U369&gt;=[2]an!$M$37,U369&lt;=[2]an!$M$38,RANK(D369,$D369:$D369)+COUNTIFS($D$2:D369,D369,$F$2:F369,F369)-1&gt;1),"",
IF(AND(F369="Peretoe teenus",H369&lt;[2]an!$M$37,S369="kahepoolne vajaduspõhine",U369&gt;[2]an!$M$38,RANK(D369,$D369:$D369)+COUNTIFS($D$2:D369,D369,$F$2:F369,F369)-1=1),X369,
IF(AND(F369="Peretoe teenus",H369&lt;[2]an!$M$37,S369="kahepoolne vajaduspõhine",U369&gt;[2]an!$M$38,RANK(D369,$D369:$D369)+COUNTIFS($D$2:D369,D369,$F$2:F369,F369)-1&gt;1),"",X369*W369)))))))))))))),"")</f>
        <v/>
      </c>
      <c r="Z369" s="18" t="str">
        <f t="shared" si="16"/>
        <v/>
      </c>
      <c r="AA369" s="19" t="str">
        <f>IFERROR(VLOOKUP(E369,[2]an!$A$3:$B$81,2,FALSE),"")</f>
        <v/>
      </c>
      <c r="AB369" s="19" t="str">
        <f>IFERROR(VLOOKUP(AA369,[2]an!$C$2:$D$16,2,FALSE),"")</f>
        <v/>
      </c>
      <c r="AC369" s="20"/>
      <c r="AD369" s="21" t="str">
        <f>IF(A369=[2]an!$F$36,VLOOKUP([2]an!$F$36,[2]an!$F$36:$H$36,3,FALSE),IF(A369=[2]an!$F$35,VLOOKUP([2]an!$F$35,[2]an!$F$35:$H$35,3,FALSE),IF(A369=[2]an!$F$33,VLOOKUP([2]an!$F$33,[2]an!$F$33:$H$33,3,FALSE),IF(A369=[2]an!$F$31,VLOOKUP([2]an!$F$31,[2]an!$F$31:$H$31,3,FALSE),""))))</f>
        <v/>
      </c>
    </row>
    <row r="370" spans="6:30" x14ac:dyDescent="0.2">
      <c r="F370" s="10"/>
      <c r="G370" s="8" t="str">
        <f t="shared" si="17"/>
        <v/>
      </c>
      <c r="H370" s="13"/>
      <c r="K370" s="13"/>
      <c r="L370" s="10"/>
      <c r="M370" s="10"/>
      <c r="S370" s="8" t="str">
        <f>IFERROR(VLOOKUP(D370,[1]peretoe_teenus!$A$2:$L$2000,5,FALSE),"")</f>
        <v/>
      </c>
      <c r="U370" s="13"/>
      <c r="V370" s="15" t="str" cm="1">
        <f t="array" ref="V370">IFERROR(IF(AND(F370="Tugigrupp",RANK(K370,$K370:$K370)+COUNTIFS($K$2:K370,K370,$L$2:L370,L370,$M$2:M370,M370,$I$2:I370,I370,$G$2:G370,G370,$F$2:F370,F370)-1=1),SUMPRODUCT(($F$2:$F$4154=F370)*($G$2:$G$4154=G370)*($K$2:$K$4154=K370)*($I$2:$I$4154=I370)*($L$2:$L$4154=L370)*($M$2:$M$4154=M370)),""),"")</f>
        <v/>
      </c>
      <c r="W370" s="15" t="str">
        <f t="shared" si="15"/>
        <v/>
      </c>
      <c r="X370" s="16" t="str">
        <f>IF(AND(A370=[2]an!$G$38,F370=[2]an!$E$40),[2]an!$G$40,IF(AND(A370=[2]an!$G$38,F370=[2]an!$E$41),[2]an!$G$41,IF(AND(A370=[2]an!$G$38,F370=[2]an!$E$39,H370&gt;=[2]an!$M$37),[2]an!$G$39,
IF(AND(A370=[2]an!$G$38,F370=[2]an!$E$39,H370&lt;[2]an!$M$37,S370="kahepoolne vajaduspõhine",U370=""),[2]an!$M$40,
IF(AND(A370=[2]an!$G$38,F370=[2]an!$E$39,H370&lt;[2]an!$M$37,S370="kahepoolne vajaduspõhine",U370&lt;&gt;""),[2]an!$G$39,
IF(AND(A370=[2]an!$G$38,F370=[2]an!$E$39,H370&lt;[2]an!$M$37,S370&lt;&gt;"kahepoolne vajaduspõhine"),[2]an!$G$39,
IF(AND(A370=[2]an!$G$38,F370=[2]an!$E$42),[2]an!$G$42,
IF(AND(A370=[2]an!$H$38,F370=[2]an!$E$40),[2]an!$H$40,IF(AND(A370=[2]an!$H$38,F370=[2]an!$E$41),[2]an!$H$41,IF(AND(A370=[2]an!$H$38,F370=[2]an!$E$39,H370&gt;=[2]an!$M$37),[2]an!$H$39,
IF(AND(A370=[2]an!$H$38,F370=[2]an!$E$39,H370&lt;[2]an!$M$37,S370="kahepoolne vajaduspõhine",U370=""),[2]an!$M$40,
IF(AND(A370=[2]an!$H$38,F370=[2]an!$E$39,H370&lt;[2]an!$M$37,S370="kahepoolne vajaduspõhine",U370&lt;&gt;""),[2]an!$H$39,
IF(AND(A370=[2]an!$H$38,F370=[2]an!$E$39,H370&lt;[2]an!$M$37,S370&lt;&gt;"kahepoolne vajaduspõhine"),[2]an!$H$39,
IF(AND(A370=[2]an!$H$38,F370=[2]an!$E$42),[2]an!$H$42,
IF(AND(A370=[2]an!$I$38,F370=[2]an!$E$40),[2]an!$I$40,IF(AND(A370=[2]an!$I$38,F370=[2]an!$E$41),[2]an!$I$41,IF(AND(A370=[2]an!$I$38,F370=[2]an!$E$39,H370&gt;=[2]an!$M$37),[2]an!$I$39,
IF(AND(A370=[2]an!$I$38,F370=[2]an!$E$39,H370&lt;[2]an!$M$37,S370="kahepoolne vajaduspõhine",U370=""),[2]an!$M$40,
IF(AND(A370=[2]an!$I$38,F370=[2]an!$E$39,H370&lt;[2]an!$M$37,S370="kahepoolne vajaduspõhine",U370&lt;&gt;""),[2]an!$I$39,
IF(AND(A370=[2]an!$I$38,F370=[2]an!$E$39,H370&lt;[2]an!$M$37,S370&lt;&gt;"kahepoolne vajaduspõhine"),[2]an!$I$39,
IF(AND(A370=[2]an!$I$38,F370=[2]an!$E$42),[2]an!$I$42,
IF(AND(A370=[2]an!$J$38,F370=[2]an!$E$40),[2]an!$J$40,IF(AND(A370=[2]an!$J$38,F370=[2]an!$E$41),[2]an!$J$41,IF(AND(A370=[2]an!$J$38,F370=[2]an!$E$39,H370&gt;=[2]an!$M$37),[2]an!$J$39,
IF(AND(A370=[2]an!$J$38,F370=[2]an!$E$39,H370&lt;[2]an!$M$37,S370="kahepoolne vajaduspõhine",U370=""),[2]an!$M$40,
IF(AND(A370=[2]an!$J$38,F370=[2]an!$E$39,H370&lt;[2]an!$M$37,S370="kahepoolne vajaduspõhine",U370&lt;&gt;""),[2]an!$J$39,
IF(AND(A370=[2]an!$J$38,F370=[2]an!$E$39,H370&lt;[2]an!$M$37,S370&lt;&gt;"kahepoolne vajaduspõhine"),[2]an!$J$39,
IF(AND(A370=[2]an!$J$38,F370=[2]an!$E$42),[2]an!$J$42,""))))))))))))))))))))))))))))</f>
        <v/>
      </c>
      <c r="Y370" s="17" t="str">
        <f>IFERROR(IF(F370="Tugigrupp",0,
IF(AND(F370="Peretoe teenus",H370&gt;=[2]an!$M$37,RANK(D370,$D370:$D370)+COUNTIFS($D$2:D370,D370,$F$2:F370,F370)-1&gt;1),"",
IF(AND(F370="Peretoe teenus",H370&gt;=[2]an!$M$37,RANK(D370,$D370:$D370)+COUNTIFS($D$2:D370,D370,$F$2:F370,F370)-1=1,MONTH(H370)=MONTH(K370)=TRUE,YEAR(H370)=YEAR(K370)=TRUE),((EOMONTH(H370,0)-H370+1)*X370)/DAY(EOMONTH(H370,0)),
IF(AND(F370="Peretoe teenus",H370&gt;=[2]an!$M$37,RANK(D370,$D370:$D370)+COUNTIFS($D$2:D370,D370,$F$2:F370,F370)-1=1),X370,
IF(AND(F370="Peretoe teenus",H370&lt;[2]an!$M$37,S370&lt;&gt;"kahepoolne vajaduspõhine",RANK(D370,$D370:$D370)+COUNTIFS($D$2:D370,D370,$F$2:F370,F370)-1=1),X370,
IF(AND(F370="Peretoe teenus",H370&lt;[2]an!$M$37,S370&lt;&gt;"kahepoolne vajaduspõhine",RANK(D370,$D370:$D370)+COUNTIFS($D$2:D370,D370,$F$2:F370,F370)-1&gt;1),"",
IF(AND(F370="Peretoe teenus",H370&lt;[2]an!$M$37,S370="kahepoolne vajaduspõhine",U370="",RANK(D370,$D370:$D370)+COUNTIFS($D$2:D370,D370,$F$2:F370,F370)-1=1),X370,
IF(AND(F370="Peretoe teenus",H370&lt;[2]an!$M$37,S370="kahepoolne vajaduspõhine",U370="",RANK(D370,$D370:$D370)+COUNTIFS($D$2:D370,D370,$F$2:F370,F370)-1&gt;1),"",
IF(AND(F370="Peretoe teenus",H370&lt;[2]an!$M$37,S370="kahepoolne vajaduspõhine",U370&lt;[2]an!$M$37,RANK(D370,$D370:$D370)+COUNTIFS($D$2:D370,D370,$F$2:F370,F370)-1=1),X370,
IF(AND(F370="Peretoe teenus",H370&lt;[2]an!$M$37,S370="kahepoolne vajaduspõhine",U370&lt;[2]an!$M$37,RANK(D370,$D370:$D370)+COUNTIFS($D$2:D370,D370,$F$2:F370,F370)-1&gt;1),"",
IF(AND(F370="Peretoe teenus",H370&lt;[2]an!$M$37,S370="kahepoolne vajaduspõhine",U370&gt;=[2]an!$M$37,U370&lt;=[2]an!$M$38,RANK(D370,$D370:$D370)+COUNTIFS($D$2:D370,D370,$F$2:F370,F370)-1=1),
((EOMONTH(U370,0)-U370+1)*X370)/DAY(EOMONTH(U370,0))+(DAY(U370)-1)*100/DAY(EOMONTH(U370,0)),
IF(AND(F370="Peretoe teenus",H370&lt;[2]an!$M$37,S370="kahepoolne vajaduspõhine",U370&gt;=[2]an!$M$37,U370&lt;=[2]an!$M$38,RANK(D370,$D370:$D370)+COUNTIFS($D$2:D370,D370,$F$2:F370,F370)-1&gt;1),"",
IF(AND(F370="Peretoe teenus",H370&lt;[2]an!$M$37,S370="kahepoolne vajaduspõhine",U370&gt;[2]an!$M$38,RANK(D370,$D370:$D370)+COUNTIFS($D$2:D370,D370,$F$2:F370,F370)-1=1),X370,
IF(AND(F370="Peretoe teenus",H370&lt;[2]an!$M$37,S370="kahepoolne vajaduspõhine",U370&gt;[2]an!$M$38,RANK(D370,$D370:$D370)+COUNTIFS($D$2:D370,D370,$F$2:F370,F370)-1&gt;1),"",X370*W370)))))))))))))),"")</f>
        <v/>
      </c>
      <c r="Z370" s="18" t="str">
        <f t="shared" si="16"/>
        <v/>
      </c>
      <c r="AA370" s="19" t="str">
        <f>IFERROR(VLOOKUP(E370,[2]an!$A$3:$B$81,2,FALSE),"")</f>
        <v/>
      </c>
      <c r="AB370" s="19" t="str">
        <f>IFERROR(VLOOKUP(AA370,[2]an!$C$2:$D$16,2,FALSE),"")</f>
        <v/>
      </c>
      <c r="AC370" s="20"/>
      <c r="AD370" s="21" t="str">
        <f>IF(A370=[2]an!$F$36,VLOOKUP([2]an!$F$36,[2]an!$F$36:$H$36,3,FALSE),IF(A370=[2]an!$F$35,VLOOKUP([2]an!$F$35,[2]an!$F$35:$H$35,3,FALSE),IF(A370=[2]an!$F$33,VLOOKUP([2]an!$F$33,[2]an!$F$33:$H$33,3,FALSE),IF(A370=[2]an!$F$31,VLOOKUP([2]an!$F$31,[2]an!$F$31:$H$31,3,FALSE),""))))</f>
        <v/>
      </c>
    </row>
    <row r="371" spans="6:30" x14ac:dyDescent="0.2">
      <c r="F371" s="10"/>
      <c r="G371" s="8" t="str">
        <f t="shared" si="17"/>
        <v/>
      </c>
      <c r="H371" s="13"/>
      <c r="K371" s="13"/>
      <c r="L371" s="10"/>
      <c r="M371" s="10"/>
      <c r="S371" s="8" t="str">
        <f>IFERROR(VLOOKUP(D371,[1]peretoe_teenus!$A$2:$L$2000,5,FALSE),"")</f>
        <v/>
      </c>
      <c r="U371" s="13"/>
      <c r="V371" s="15" t="str" cm="1">
        <f t="array" ref="V371">IFERROR(IF(AND(F371="Tugigrupp",RANK(K371,$K371:$K371)+COUNTIFS($K$2:K371,K371,$L$2:L371,L371,$M$2:M371,M371,$I$2:I371,I371,$G$2:G371,G371,$F$2:F371,F371)-1=1),SUMPRODUCT(($F$2:$F$4154=F371)*($G$2:$G$4154=G371)*($K$2:$K$4154=K371)*($I$2:$I$4154=I371)*($L$2:$L$4154=L371)*($M$2:$M$4154=M371)),""),"")</f>
        <v/>
      </c>
      <c r="W371" s="15" t="str">
        <f t="shared" si="15"/>
        <v/>
      </c>
      <c r="X371" s="16" t="str">
        <f>IF(AND(A371=[2]an!$G$38,F371=[2]an!$E$40),[2]an!$G$40,IF(AND(A371=[2]an!$G$38,F371=[2]an!$E$41),[2]an!$G$41,IF(AND(A371=[2]an!$G$38,F371=[2]an!$E$39,H371&gt;=[2]an!$M$37),[2]an!$G$39,
IF(AND(A371=[2]an!$G$38,F371=[2]an!$E$39,H371&lt;[2]an!$M$37,S371="kahepoolne vajaduspõhine",U371=""),[2]an!$M$40,
IF(AND(A371=[2]an!$G$38,F371=[2]an!$E$39,H371&lt;[2]an!$M$37,S371="kahepoolne vajaduspõhine",U371&lt;&gt;""),[2]an!$G$39,
IF(AND(A371=[2]an!$G$38,F371=[2]an!$E$39,H371&lt;[2]an!$M$37,S371&lt;&gt;"kahepoolne vajaduspõhine"),[2]an!$G$39,
IF(AND(A371=[2]an!$G$38,F371=[2]an!$E$42),[2]an!$G$42,
IF(AND(A371=[2]an!$H$38,F371=[2]an!$E$40),[2]an!$H$40,IF(AND(A371=[2]an!$H$38,F371=[2]an!$E$41),[2]an!$H$41,IF(AND(A371=[2]an!$H$38,F371=[2]an!$E$39,H371&gt;=[2]an!$M$37),[2]an!$H$39,
IF(AND(A371=[2]an!$H$38,F371=[2]an!$E$39,H371&lt;[2]an!$M$37,S371="kahepoolne vajaduspõhine",U371=""),[2]an!$M$40,
IF(AND(A371=[2]an!$H$38,F371=[2]an!$E$39,H371&lt;[2]an!$M$37,S371="kahepoolne vajaduspõhine",U371&lt;&gt;""),[2]an!$H$39,
IF(AND(A371=[2]an!$H$38,F371=[2]an!$E$39,H371&lt;[2]an!$M$37,S371&lt;&gt;"kahepoolne vajaduspõhine"),[2]an!$H$39,
IF(AND(A371=[2]an!$H$38,F371=[2]an!$E$42),[2]an!$H$42,
IF(AND(A371=[2]an!$I$38,F371=[2]an!$E$40),[2]an!$I$40,IF(AND(A371=[2]an!$I$38,F371=[2]an!$E$41),[2]an!$I$41,IF(AND(A371=[2]an!$I$38,F371=[2]an!$E$39,H371&gt;=[2]an!$M$37),[2]an!$I$39,
IF(AND(A371=[2]an!$I$38,F371=[2]an!$E$39,H371&lt;[2]an!$M$37,S371="kahepoolne vajaduspõhine",U371=""),[2]an!$M$40,
IF(AND(A371=[2]an!$I$38,F371=[2]an!$E$39,H371&lt;[2]an!$M$37,S371="kahepoolne vajaduspõhine",U371&lt;&gt;""),[2]an!$I$39,
IF(AND(A371=[2]an!$I$38,F371=[2]an!$E$39,H371&lt;[2]an!$M$37,S371&lt;&gt;"kahepoolne vajaduspõhine"),[2]an!$I$39,
IF(AND(A371=[2]an!$I$38,F371=[2]an!$E$42),[2]an!$I$42,
IF(AND(A371=[2]an!$J$38,F371=[2]an!$E$40),[2]an!$J$40,IF(AND(A371=[2]an!$J$38,F371=[2]an!$E$41),[2]an!$J$41,IF(AND(A371=[2]an!$J$38,F371=[2]an!$E$39,H371&gt;=[2]an!$M$37),[2]an!$J$39,
IF(AND(A371=[2]an!$J$38,F371=[2]an!$E$39,H371&lt;[2]an!$M$37,S371="kahepoolne vajaduspõhine",U371=""),[2]an!$M$40,
IF(AND(A371=[2]an!$J$38,F371=[2]an!$E$39,H371&lt;[2]an!$M$37,S371="kahepoolne vajaduspõhine",U371&lt;&gt;""),[2]an!$J$39,
IF(AND(A371=[2]an!$J$38,F371=[2]an!$E$39,H371&lt;[2]an!$M$37,S371&lt;&gt;"kahepoolne vajaduspõhine"),[2]an!$J$39,
IF(AND(A371=[2]an!$J$38,F371=[2]an!$E$42),[2]an!$J$42,""))))))))))))))))))))))))))))</f>
        <v/>
      </c>
      <c r="Y371" s="17" t="str">
        <f>IFERROR(IF(F371="Tugigrupp",0,
IF(AND(F371="Peretoe teenus",H371&gt;=[2]an!$M$37,RANK(D371,$D371:$D371)+COUNTIFS($D$2:D371,D371,$F$2:F371,F371)-1&gt;1),"",
IF(AND(F371="Peretoe teenus",H371&gt;=[2]an!$M$37,RANK(D371,$D371:$D371)+COUNTIFS($D$2:D371,D371,$F$2:F371,F371)-1=1,MONTH(H371)=MONTH(K371)=TRUE,YEAR(H371)=YEAR(K371)=TRUE),((EOMONTH(H371,0)-H371+1)*X371)/DAY(EOMONTH(H371,0)),
IF(AND(F371="Peretoe teenus",H371&gt;=[2]an!$M$37,RANK(D371,$D371:$D371)+COUNTIFS($D$2:D371,D371,$F$2:F371,F371)-1=1),X371,
IF(AND(F371="Peretoe teenus",H371&lt;[2]an!$M$37,S371&lt;&gt;"kahepoolne vajaduspõhine",RANK(D371,$D371:$D371)+COUNTIFS($D$2:D371,D371,$F$2:F371,F371)-1=1),X371,
IF(AND(F371="Peretoe teenus",H371&lt;[2]an!$M$37,S371&lt;&gt;"kahepoolne vajaduspõhine",RANK(D371,$D371:$D371)+COUNTIFS($D$2:D371,D371,$F$2:F371,F371)-1&gt;1),"",
IF(AND(F371="Peretoe teenus",H371&lt;[2]an!$M$37,S371="kahepoolne vajaduspõhine",U371="",RANK(D371,$D371:$D371)+COUNTIFS($D$2:D371,D371,$F$2:F371,F371)-1=1),X371,
IF(AND(F371="Peretoe teenus",H371&lt;[2]an!$M$37,S371="kahepoolne vajaduspõhine",U371="",RANK(D371,$D371:$D371)+COUNTIFS($D$2:D371,D371,$F$2:F371,F371)-1&gt;1),"",
IF(AND(F371="Peretoe teenus",H371&lt;[2]an!$M$37,S371="kahepoolne vajaduspõhine",U371&lt;[2]an!$M$37,RANK(D371,$D371:$D371)+COUNTIFS($D$2:D371,D371,$F$2:F371,F371)-1=1),X371,
IF(AND(F371="Peretoe teenus",H371&lt;[2]an!$M$37,S371="kahepoolne vajaduspõhine",U371&lt;[2]an!$M$37,RANK(D371,$D371:$D371)+COUNTIFS($D$2:D371,D371,$F$2:F371,F371)-1&gt;1),"",
IF(AND(F371="Peretoe teenus",H371&lt;[2]an!$M$37,S371="kahepoolne vajaduspõhine",U371&gt;=[2]an!$M$37,U371&lt;=[2]an!$M$38,RANK(D371,$D371:$D371)+COUNTIFS($D$2:D371,D371,$F$2:F371,F371)-1=1),
((EOMONTH(U371,0)-U371+1)*X371)/DAY(EOMONTH(U371,0))+(DAY(U371)-1)*100/DAY(EOMONTH(U371,0)),
IF(AND(F371="Peretoe teenus",H371&lt;[2]an!$M$37,S371="kahepoolne vajaduspõhine",U371&gt;=[2]an!$M$37,U371&lt;=[2]an!$M$38,RANK(D371,$D371:$D371)+COUNTIFS($D$2:D371,D371,$F$2:F371,F371)-1&gt;1),"",
IF(AND(F371="Peretoe teenus",H371&lt;[2]an!$M$37,S371="kahepoolne vajaduspõhine",U371&gt;[2]an!$M$38,RANK(D371,$D371:$D371)+COUNTIFS($D$2:D371,D371,$F$2:F371,F371)-1=1),X371,
IF(AND(F371="Peretoe teenus",H371&lt;[2]an!$M$37,S371="kahepoolne vajaduspõhine",U371&gt;[2]an!$M$38,RANK(D371,$D371:$D371)+COUNTIFS($D$2:D371,D371,$F$2:F371,F371)-1&gt;1),"",X371*W371)))))))))))))),"")</f>
        <v/>
      </c>
      <c r="Z371" s="18" t="str">
        <f t="shared" si="16"/>
        <v/>
      </c>
      <c r="AA371" s="19" t="str">
        <f>IFERROR(VLOOKUP(E371,[2]an!$A$3:$B$81,2,FALSE),"")</f>
        <v/>
      </c>
      <c r="AB371" s="19" t="str">
        <f>IFERROR(VLOOKUP(AA371,[2]an!$C$2:$D$16,2,FALSE),"")</f>
        <v/>
      </c>
      <c r="AC371" s="20"/>
      <c r="AD371" s="21" t="str">
        <f>IF(A371=[2]an!$F$36,VLOOKUP([2]an!$F$36,[2]an!$F$36:$H$36,3,FALSE),IF(A371=[2]an!$F$35,VLOOKUP([2]an!$F$35,[2]an!$F$35:$H$35,3,FALSE),IF(A371=[2]an!$F$33,VLOOKUP([2]an!$F$33,[2]an!$F$33:$H$33,3,FALSE),IF(A371=[2]an!$F$31,VLOOKUP([2]an!$F$31,[2]an!$F$31:$H$31,3,FALSE),""))))</f>
        <v/>
      </c>
    </row>
    <row r="372" spans="6:30" x14ac:dyDescent="0.2">
      <c r="F372" s="10"/>
      <c r="G372" s="8" t="str">
        <f t="shared" si="17"/>
        <v/>
      </c>
      <c r="H372" s="13"/>
      <c r="K372" s="13"/>
      <c r="L372" s="10"/>
      <c r="M372" s="10"/>
      <c r="S372" s="8" t="str">
        <f>IFERROR(VLOOKUP(D372,[1]peretoe_teenus!$A$2:$L$2000,5,FALSE),"")</f>
        <v/>
      </c>
      <c r="U372" s="13"/>
      <c r="V372" s="15" t="str" cm="1">
        <f t="array" ref="V372">IFERROR(IF(AND(F372="Tugigrupp",RANK(K372,$K372:$K372)+COUNTIFS($K$2:K372,K372,$L$2:L372,L372,$M$2:M372,M372,$I$2:I372,I372,$G$2:G372,G372,$F$2:F372,F372)-1=1),SUMPRODUCT(($F$2:$F$4154=F372)*($G$2:$G$4154=G372)*($K$2:$K$4154=K372)*($I$2:$I$4154=I372)*($L$2:$L$4154=L372)*($M$2:$M$4154=M372)),""),"")</f>
        <v/>
      </c>
      <c r="W372" s="15" t="str">
        <f t="shared" si="15"/>
        <v/>
      </c>
      <c r="X372" s="16" t="str">
        <f>IF(AND(A372=[2]an!$G$38,F372=[2]an!$E$40),[2]an!$G$40,IF(AND(A372=[2]an!$G$38,F372=[2]an!$E$41),[2]an!$G$41,IF(AND(A372=[2]an!$G$38,F372=[2]an!$E$39,H372&gt;=[2]an!$M$37),[2]an!$G$39,
IF(AND(A372=[2]an!$G$38,F372=[2]an!$E$39,H372&lt;[2]an!$M$37,S372="kahepoolne vajaduspõhine",U372=""),[2]an!$M$40,
IF(AND(A372=[2]an!$G$38,F372=[2]an!$E$39,H372&lt;[2]an!$M$37,S372="kahepoolne vajaduspõhine",U372&lt;&gt;""),[2]an!$G$39,
IF(AND(A372=[2]an!$G$38,F372=[2]an!$E$39,H372&lt;[2]an!$M$37,S372&lt;&gt;"kahepoolne vajaduspõhine"),[2]an!$G$39,
IF(AND(A372=[2]an!$G$38,F372=[2]an!$E$42),[2]an!$G$42,
IF(AND(A372=[2]an!$H$38,F372=[2]an!$E$40),[2]an!$H$40,IF(AND(A372=[2]an!$H$38,F372=[2]an!$E$41),[2]an!$H$41,IF(AND(A372=[2]an!$H$38,F372=[2]an!$E$39,H372&gt;=[2]an!$M$37),[2]an!$H$39,
IF(AND(A372=[2]an!$H$38,F372=[2]an!$E$39,H372&lt;[2]an!$M$37,S372="kahepoolne vajaduspõhine",U372=""),[2]an!$M$40,
IF(AND(A372=[2]an!$H$38,F372=[2]an!$E$39,H372&lt;[2]an!$M$37,S372="kahepoolne vajaduspõhine",U372&lt;&gt;""),[2]an!$H$39,
IF(AND(A372=[2]an!$H$38,F372=[2]an!$E$39,H372&lt;[2]an!$M$37,S372&lt;&gt;"kahepoolne vajaduspõhine"),[2]an!$H$39,
IF(AND(A372=[2]an!$H$38,F372=[2]an!$E$42),[2]an!$H$42,
IF(AND(A372=[2]an!$I$38,F372=[2]an!$E$40),[2]an!$I$40,IF(AND(A372=[2]an!$I$38,F372=[2]an!$E$41),[2]an!$I$41,IF(AND(A372=[2]an!$I$38,F372=[2]an!$E$39,H372&gt;=[2]an!$M$37),[2]an!$I$39,
IF(AND(A372=[2]an!$I$38,F372=[2]an!$E$39,H372&lt;[2]an!$M$37,S372="kahepoolne vajaduspõhine",U372=""),[2]an!$M$40,
IF(AND(A372=[2]an!$I$38,F372=[2]an!$E$39,H372&lt;[2]an!$M$37,S372="kahepoolne vajaduspõhine",U372&lt;&gt;""),[2]an!$I$39,
IF(AND(A372=[2]an!$I$38,F372=[2]an!$E$39,H372&lt;[2]an!$M$37,S372&lt;&gt;"kahepoolne vajaduspõhine"),[2]an!$I$39,
IF(AND(A372=[2]an!$I$38,F372=[2]an!$E$42),[2]an!$I$42,
IF(AND(A372=[2]an!$J$38,F372=[2]an!$E$40),[2]an!$J$40,IF(AND(A372=[2]an!$J$38,F372=[2]an!$E$41),[2]an!$J$41,IF(AND(A372=[2]an!$J$38,F372=[2]an!$E$39,H372&gt;=[2]an!$M$37),[2]an!$J$39,
IF(AND(A372=[2]an!$J$38,F372=[2]an!$E$39,H372&lt;[2]an!$M$37,S372="kahepoolne vajaduspõhine",U372=""),[2]an!$M$40,
IF(AND(A372=[2]an!$J$38,F372=[2]an!$E$39,H372&lt;[2]an!$M$37,S372="kahepoolne vajaduspõhine",U372&lt;&gt;""),[2]an!$J$39,
IF(AND(A372=[2]an!$J$38,F372=[2]an!$E$39,H372&lt;[2]an!$M$37,S372&lt;&gt;"kahepoolne vajaduspõhine"),[2]an!$J$39,
IF(AND(A372=[2]an!$J$38,F372=[2]an!$E$42),[2]an!$J$42,""))))))))))))))))))))))))))))</f>
        <v/>
      </c>
      <c r="Y372" s="17" t="str">
        <f>IFERROR(IF(F372="Tugigrupp",0,
IF(AND(F372="Peretoe teenus",H372&gt;=[2]an!$M$37,RANK(D372,$D372:$D372)+COUNTIFS($D$2:D372,D372,$F$2:F372,F372)-1&gt;1),"",
IF(AND(F372="Peretoe teenus",H372&gt;=[2]an!$M$37,RANK(D372,$D372:$D372)+COUNTIFS($D$2:D372,D372,$F$2:F372,F372)-1=1,MONTH(H372)=MONTH(K372)=TRUE,YEAR(H372)=YEAR(K372)=TRUE),((EOMONTH(H372,0)-H372+1)*X372)/DAY(EOMONTH(H372,0)),
IF(AND(F372="Peretoe teenus",H372&gt;=[2]an!$M$37,RANK(D372,$D372:$D372)+COUNTIFS($D$2:D372,D372,$F$2:F372,F372)-1=1),X372,
IF(AND(F372="Peretoe teenus",H372&lt;[2]an!$M$37,S372&lt;&gt;"kahepoolne vajaduspõhine",RANK(D372,$D372:$D372)+COUNTIFS($D$2:D372,D372,$F$2:F372,F372)-1=1),X372,
IF(AND(F372="Peretoe teenus",H372&lt;[2]an!$M$37,S372&lt;&gt;"kahepoolne vajaduspõhine",RANK(D372,$D372:$D372)+COUNTIFS($D$2:D372,D372,$F$2:F372,F372)-1&gt;1),"",
IF(AND(F372="Peretoe teenus",H372&lt;[2]an!$M$37,S372="kahepoolne vajaduspõhine",U372="",RANK(D372,$D372:$D372)+COUNTIFS($D$2:D372,D372,$F$2:F372,F372)-1=1),X372,
IF(AND(F372="Peretoe teenus",H372&lt;[2]an!$M$37,S372="kahepoolne vajaduspõhine",U372="",RANK(D372,$D372:$D372)+COUNTIFS($D$2:D372,D372,$F$2:F372,F372)-1&gt;1),"",
IF(AND(F372="Peretoe teenus",H372&lt;[2]an!$M$37,S372="kahepoolne vajaduspõhine",U372&lt;[2]an!$M$37,RANK(D372,$D372:$D372)+COUNTIFS($D$2:D372,D372,$F$2:F372,F372)-1=1),X372,
IF(AND(F372="Peretoe teenus",H372&lt;[2]an!$M$37,S372="kahepoolne vajaduspõhine",U372&lt;[2]an!$M$37,RANK(D372,$D372:$D372)+COUNTIFS($D$2:D372,D372,$F$2:F372,F372)-1&gt;1),"",
IF(AND(F372="Peretoe teenus",H372&lt;[2]an!$M$37,S372="kahepoolne vajaduspõhine",U372&gt;=[2]an!$M$37,U372&lt;=[2]an!$M$38,RANK(D372,$D372:$D372)+COUNTIFS($D$2:D372,D372,$F$2:F372,F372)-1=1),
((EOMONTH(U372,0)-U372+1)*X372)/DAY(EOMONTH(U372,0))+(DAY(U372)-1)*100/DAY(EOMONTH(U372,0)),
IF(AND(F372="Peretoe teenus",H372&lt;[2]an!$M$37,S372="kahepoolne vajaduspõhine",U372&gt;=[2]an!$M$37,U372&lt;=[2]an!$M$38,RANK(D372,$D372:$D372)+COUNTIFS($D$2:D372,D372,$F$2:F372,F372)-1&gt;1),"",
IF(AND(F372="Peretoe teenus",H372&lt;[2]an!$M$37,S372="kahepoolne vajaduspõhine",U372&gt;[2]an!$M$38,RANK(D372,$D372:$D372)+COUNTIFS($D$2:D372,D372,$F$2:F372,F372)-1=1),X372,
IF(AND(F372="Peretoe teenus",H372&lt;[2]an!$M$37,S372="kahepoolne vajaduspõhine",U372&gt;[2]an!$M$38,RANK(D372,$D372:$D372)+COUNTIFS($D$2:D372,D372,$F$2:F372,F372)-1&gt;1),"",X372*W372)))))))))))))),"")</f>
        <v/>
      </c>
      <c r="Z372" s="18" t="str">
        <f t="shared" si="16"/>
        <v/>
      </c>
      <c r="AA372" s="19" t="str">
        <f>IFERROR(VLOOKUP(E372,[2]an!$A$3:$B$81,2,FALSE),"")</f>
        <v/>
      </c>
      <c r="AB372" s="19" t="str">
        <f>IFERROR(VLOOKUP(AA372,[2]an!$C$2:$D$16,2,FALSE),"")</f>
        <v/>
      </c>
      <c r="AC372" s="20"/>
      <c r="AD372" s="21" t="str">
        <f>IF(A372=[2]an!$F$36,VLOOKUP([2]an!$F$36,[2]an!$F$36:$H$36,3,FALSE),IF(A372=[2]an!$F$35,VLOOKUP([2]an!$F$35,[2]an!$F$35:$H$35,3,FALSE),IF(A372=[2]an!$F$33,VLOOKUP([2]an!$F$33,[2]an!$F$33:$H$33,3,FALSE),IF(A372=[2]an!$F$31,VLOOKUP([2]an!$F$31,[2]an!$F$31:$H$31,3,FALSE),""))))</f>
        <v/>
      </c>
    </row>
    <row r="373" spans="6:30" x14ac:dyDescent="0.2">
      <c r="F373" s="10"/>
      <c r="G373" s="8" t="str">
        <f t="shared" si="17"/>
        <v/>
      </c>
      <c r="H373" s="13"/>
      <c r="K373" s="13"/>
      <c r="L373" s="10"/>
      <c r="M373" s="10"/>
      <c r="S373" s="8" t="str">
        <f>IFERROR(VLOOKUP(D373,[1]peretoe_teenus!$A$2:$L$2000,5,FALSE),"")</f>
        <v/>
      </c>
      <c r="U373" s="13"/>
      <c r="V373" s="15" t="str" cm="1">
        <f t="array" ref="V373">IFERROR(IF(AND(F373="Tugigrupp",RANK(K373,$K373:$K373)+COUNTIFS($K$2:K373,K373,$L$2:L373,L373,$M$2:M373,M373,$I$2:I373,I373,$G$2:G373,G373,$F$2:F373,F373)-1=1),SUMPRODUCT(($F$2:$F$4154=F373)*($G$2:$G$4154=G373)*($K$2:$K$4154=K373)*($I$2:$I$4154=I373)*($L$2:$L$4154=L373)*($M$2:$M$4154=M373)),""),"")</f>
        <v/>
      </c>
      <c r="W373" s="15" t="str">
        <f t="shared" si="15"/>
        <v/>
      </c>
      <c r="X373" s="16" t="str">
        <f>IF(AND(A373=[2]an!$G$38,F373=[2]an!$E$40),[2]an!$G$40,IF(AND(A373=[2]an!$G$38,F373=[2]an!$E$41),[2]an!$G$41,IF(AND(A373=[2]an!$G$38,F373=[2]an!$E$39,H373&gt;=[2]an!$M$37),[2]an!$G$39,
IF(AND(A373=[2]an!$G$38,F373=[2]an!$E$39,H373&lt;[2]an!$M$37,S373="kahepoolne vajaduspõhine",U373=""),[2]an!$M$40,
IF(AND(A373=[2]an!$G$38,F373=[2]an!$E$39,H373&lt;[2]an!$M$37,S373="kahepoolne vajaduspõhine",U373&lt;&gt;""),[2]an!$G$39,
IF(AND(A373=[2]an!$G$38,F373=[2]an!$E$39,H373&lt;[2]an!$M$37,S373&lt;&gt;"kahepoolne vajaduspõhine"),[2]an!$G$39,
IF(AND(A373=[2]an!$G$38,F373=[2]an!$E$42),[2]an!$G$42,
IF(AND(A373=[2]an!$H$38,F373=[2]an!$E$40),[2]an!$H$40,IF(AND(A373=[2]an!$H$38,F373=[2]an!$E$41),[2]an!$H$41,IF(AND(A373=[2]an!$H$38,F373=[2]an!$E$39,H373&gt;=[2]an!$M$37),[2]an!$H$39,
IF(AND(A373=[2]an!$H$38,F373=[2]an!$E$39,H373&lt;[2]an!$M$37,S373="kahepoolne vajaduspõhine",U373=""),[2]an!$M$40,
IF(AND(A373=[2]an!$H$38,F373=[2]an!$E$39,H373&lt;[2]an!$M$37,S373="kahepoolne vajaduspõhine",U373&lt;&gt;""),[2]an!$H$39,
IF(AND(A373=[2]an!$H$38,F373=[2]an!$E$39,H373&lt;[2]an!$M$37,S373&lt;&gt;"kahepoolne vajaduspõhine"),[2]an!$H$39,
IF(AND(A373=[2]an!$H$38,F373=[2]an!$E$42),[2]an!$H$42,
IF(AND(A373=[2]an!$I$38,F373=[2]an!$E$40),[2]an!$I$40,IF(AND(A373=[2]an!$I$38,F373=[2]an!$E$41),[2]an!$I$41,IF(AND(A373=[2]an!$I$38,F373=[2]an!$E$39,H373&gt;=[2]an!$M$37),[2]an!$I$39,
IF(AND(A373=[2]an!$I$38,F373=[2]an!$E$39,H373&lt;[2]an!$M$37,S373="kahepoolne vajaduspõhine",U373=""),[2]an!$M$40,
IF(AND(A373=[2]an!$I$38,F373=[2]an!$E$39,H373&lt;[2]an!$M$37,S373="kahepoolne vajaduspõhine",U373&lt;&gt;""),[2]an!$I$39,
IF(AND(A373=[2]an!$I$38,F373=[2]an!$E$39,H373&lt;[2]an!$M$37,S373&lt;&gt;"kahepoolne vajaduspõhine"),[2]an!$I$39,
IF(AND(A373=[2]an!$I$38,F373=[2]an!$E$42),[2]an!$I$42,
IF(AND(A373=[2]an!$J$38,F373=[2]an!$E$40),[2]an!$J$40,IF(AND(A373=[2]an!$J$38,F373=[2]an!$E$41),[2]an!$J$41,IF(AND(A373=[2]an!$J$38,F373=[2]an!$E$39,H373&gt;=[2]an!$M$37),[2]an!$J$39,
IF(AND(A373=[2]an!$J$38,F373=[2]an!$E$39,H373&lt;[2]an!$M$37,S373="kahepoolne vajaduspõhine",U373=""),[2]an!$M$40,
IF(AND(A373=[2]an!$J$38,F373=[2]an!$E$39,H373&lt;[2]an!$M$37,S373="kahepoolne vajaduspõhine",U373&lt;&gt;""),[2]an!$J$39,
IF(AND(A373=[2]an!$J$38,F373=[2]an!$E$39,H373&lt;[2]an!$M$37,S373&lt;&gt;"kahepoolne vajaduspõhine"),[2]an!$J$39,
IF(AND(A373=[2]an!$J$38,F373=[2]an!$E$42),[2]an!$J$42,""))))))))))))))))))))))))))))</f>
        <v/>
      </c>
      <c r="Y373" s="17" t="str">
        <f>IFERROR(IF(F373="Tugigrupp",0,
IF(AND(F373="Peretoe teenus",H373&gt;=[2]an!$M$37,RANK(D373,$D373:$D373)+COUNTIFS($D$2:D373,D373,$F$2:F373,F373)-1&gt;1),"",
IF(AND(F373="Peretoe teenus",H373&gt;=[2]an!$M$37,RANK(D373,$D373:$D373)+COUNTIFS($D$2:D373,D373,$F$2:F373,F373)-1=1,MONTH(H373)=MONTH(K373)=TRUE,YEAR(H373)=YEAR(K373)=TRUE),((EOMONTH(H373,0)-H373+1)*X373)/DAY(EOMONTH(H373,0)),
IF(AND(F373="Peretoe teenus",H373&gt;=[2]an!$M$37,RANK(D373,$D373:$D373)+COUNTIFS($D$2:D373,D373,$F$2:F373,F373)-1=1),X373,
IF(AND(F373="Peretoe teenus",H373&lt;[2]an!$M$37,S373&lt;&gt;"kahepoolne vajaduspõhine",RANK(D373,$D373:$D373)+COUNTIFS($D$2:D373,D373,$F$2:F373,F373)-1=1),X373,
IF(AND(F373="Peretoe teenus",H373&lt;[2]an!$M$37,S373&lt;&gt;"kahepoolne vajaduspõhine",RANK(D373,$D373:$D373)+COUNTIFS($D$2:D373,D373,$F$2:F373,F373)-1&gt;1),"",
IF(AND(F373="Peretoe teenus",H373&lt;[2]an!$M$37,S373="kahepoolne vajaduspõhine",U373="",RANK(D373,$D373:$D373)+COUNTIFS($D$2:D373,D373,$F$2:F373,F373)-1=1),X373,
IF(AND(F373="Peretoe teenus",H373&lt;[2]an!$M$37,S373="kahepoolne vajaduspõhine",U373="",RANK(D373,$D373:$D373)+COUNTIFS($D$2:D373,D373,$F$2:F373,F373)-1&gt;1),"",
IF(AND(F373="Peretoe teenus",H373&lt;[2]an!$M$37,S373="kahepoolne vajaduspõhine",U373&lt;[2]an!$M$37,RANK(D373,$D373:$D373)+COUNTIFS($D$2:D373,D373,$F$2:F373,F373)-1=1),X373,
IF(AND(F373="Peretoe teenus",H373&lt;[2]an!$M$37,S373="kahepoolne vajaduspõhine",U373&lt;[2]an!$M$37,RANK(D373,$D373:$D373)+COUNTIFS($D$2:D373,D373,$F$2:F373,F373)-1&gt;1),"",
IF(AND(F373="Peretoe teenus",H373&lt;[2]an!$M$37,S373="kahepoolne vajaduspõhine",U373&gt;=[2]an!$M$37,U373&lt;=[2]an!$M$38,RANK(D373,$D373:$D373)+COUNTIFS($D$2:D373,D373,$F$2:F373,F373)-1=1),
((EOMONTH(U373,0)-U373+1)*X373)/DAY(EOMONTH(U373,0))+(DAY(U373)-1)*100/DAY(EOMONTH(U373,0)),
IF(AND(F373="Peretoe teenus",H373&lt;[2]an!$M$37,S373="kahepoolne vajaduspõhine",U373&gt;=[2]an!$M$37,U373&lt;=[2]an!$M$38,RANK(D373,$D373:$D373)+COUNTIFS($D$2:D373,D373,$F$2:F373,F373)-1&gt;1),"",
IF(AND(F373="Peretoe teenus",H373&lt;[2]an!$M$37,S373="kahepoolne vajaduspõhine",U373&gt;[2]an!$M$38,RANK(D373,$D373:$D373)+COUNTIFS($D$2:D373,D373,$F$2:F373,F373)-1=1),X373,
IF(AND(F373="Peretoe teenus",H373&lt;[2]an!$M$37,S373="kahepoolne vajaduspõhine",U373&gt;[2]an!$M$38,RANK(D373,$D373:$D373)+COUNTIFS($D$2:D373,D373,$F$2:F373,F373)-1&gt;1),"",X373*W373)))))))))))))),"")</f>
        <v/>
      </c>
      <c r="Z373" s="18" t="str">
        <f t="shared" si="16"/>
        <v/>
      </c>
      <c r="AA373" s="19" t="str">
        <f>IFERROR(VLOOKUP(E373,[2]an!$A$3:$B$81,2,FALSE),"")</f>
        <v/>
      </c>
      <c r="AB373" s="19" t="str">
        <f>IFERROR(VLOOKUP(AA373,[2]an!$C$2:$D$16,2,FALSE),"")</f>
        <v/>
      </c>
      <c r="AC373" s="20"/>
      <c r="AD373" s="21" t="str">
        <f>IF(A373=[2]an!$F$36,VLOOKUP([2]an!$F$36,[2]an!$F$36:$H$36,3,FALSE),IF(A373=[2]an!$F$35,VLOOKUP([2]an!$F$35,[2]an!$F$35:$H$35,3,FALSE),IF(A373=[2]an!$F$33,VLOOKUP([2]an!$F$33,[2]an!$F$33:$H$33,3,FALSE),IF(A373=[2]an!$F$31,VLOOKUP([2]an!$F$31,[2]an!$F$31:$H$31,3,FALSE),""))))</f>
        <v/>
      </c>
    </row>
    <row r="374" spans="6:30" x14ac:dyDescent="0.2">
      <c r="F374" s="10"/>
      <c r="G374" s="8" t="str">
        <f t="shared" si="17"/>
        <v/>
      </c>
      <c r="H374" s="13"/>
      <c r="K374" s="13"/>
      <c r="L374" s="10"/>
      <c r="M374" s="10"/>
      <c r="S374" s="8" t="str">
        <f>IFERROR(VLOOKUP(D374,[1]peretoe_teenus!$A$2:$L$2000,5,FALSE),"")</f>
        <v/>
      </c>
      <c r="U374" s="13"/>
      <c r="V374" s="15" t="str" cm="1">
        <f t="array" ref="V374">IFERROR(IF(AND(F374="Tugigrupp",RANK(K374,$K374:$K374)+COUNTIFS($K$2:K374,K374,$L$2:L374,L374,$M$2:M374,M374,$I$2:I374,I374,$G$2:G374,G374,$F$2:F374,F374)-1=1),SUMPRODUCT(($F$2:$F$4154=F374)*($G$2:$G$4154=G374)*($K$2:$K$4154=K374)*($I$2:$I$4154=I374)*($L$2:$L$4154=L374)*($M$2:$M$4154=M374)),""),"")</f>
        <v/>
      </c>
      <c r="W374" s="15" t="str">
        <f t="shared" si="15"/>
        <v/>
      </c>
      <c r="X374" s="16" t="str">
        <f>IF(AND(A374=[2]an!$G$38,F374=[2]an!$E$40),[2]an!$G$40,IF(AND(A374=[2]an!$G$38,F374=[2]an!$E$41),[2]an!$G$41,IF(AND(A374=[2]an!$G$38,F374=[2]an!$E$39,H374&gt;=[2]an!$M$37),[2]an!$G$39,
IF(AND(A374=[2]an!$G$38,F374=[2]an!$E$39,H374&lt;[2]an!$M$37,S374="kahepoolne vajaduspõhine",U374=""),[2]an!$M$40,
IF(AND(A374=[2]an!$G$38,F374=[2]an!$E$39,H374&lt;[2]an!$M$37,S374="kahepoolne vajaduspõhine",U374&lt;&gt;""),[2]an!$G$39,
IF(AND(A374=[2]an!$G$38,F374=[2]an!$E$39,H374&lt;[2]an!$M$37,S374&lt;&gt;"kahepoolne vajaduspõhine"),[2]an!$G$39,
IF(AND(A374=[2]an!$G$38,F374=[2]an!$E$42),[2]an!$G$42,
IF(AND(A374=[2]an!$H$38,F374=[2]an!$E$40),[2]an!$H$40,IF(AND(A374=[2]an!$H$38,F374=[2]an!$E$41),[2]an!$H$41,IF(AND(A374=[2]an!$H$38,F374=[2]an!$E$39,H374&gt;=[2]an!$M$37),[2]an!$H$39,
IF(AND(A374=[2]an!$H$38,F374=[2]an!$E$39,H374&lt;[2]an!$M$37,S374="kahepoolne vajaduspõhine",U374=""),[2]an!$M$40,
IF(AND(A374=[2]an!$H$38,F374=[2]an!$E$39,H374&lt;[2]an!$M$37,S374="kahepoolne vajaduspõhine",U374&lt;&gt;""),[2]an!$H$39,
IF(AND(A374=[2]an!$H$38,F374=[2]an!$E$39,H374&lt;[2]an!$M$37,S374&lt;&gt;"kahepoolne vajaduspõhine"),[2]an!$H$39,
IF(AND(A374=[2]an!$H$38,F374=[2]an!$E$42),[2]an!$H$42,
IF(AND(A374=[2]an!$I$38,F374=[2]an!$E$40),[2]an!$I$40,IF(AND(A374=[2]an!$I$38,F374=[2]an!$E$41),[2]an!$I$41,IF(AND(A374=[2]an!$I$38,F374=[2]an!$E$39,H374&gt;=[2]an!$M$37),[2]an!$I$39,
IF(AND(A374=[2]an!$I$38,F374=[2]an!$E$39,H374&lt;[2]an!$M$37,S374="kahepoolne vajaduspõhine",U374=""),[2]an!$M$40,
IF(AND(A374=[2]an!$I$38,F374=[2]an!$E$39,H374&lt;[2]an!$M$37,S374="kahepoolne vajaduspõhine",U374&lt;&gt;""),[2]an!$I$39,
IF(AND(A374=[2]an!$I$38,F374=[2]an!$E$39,H374&lt;[2]an!$M$37,S374&lt;&gt;"kahepoolne vajaduspõhine"),[2]an!$I$39,
IF(AND(A374=[2]an!$I$38,F374=[2]an!$E$42),[2]an!$I$42,
IF(AND(A374=[2]an!$J$38,F374=[2]an!$E$40),[2]an!$J$40,IF(AND(A374=[2]an!$J$38,F374=[2]an!$E$41),[2]an!$J$41,IF(AND(A374=[2]an!$J$38,F374=[2]an!$E$39,H374&gt;=[2]an!$M$37),[2]an!$J$39,
IF(AND(A374=[2]an!$J$38,F374=[2]an!$E$39,H374&lt;[2]an!$M$37,S374="kahepoolne vajaduspõhine",U374=""),[2]an!$M$40,
IF(AND(A374=[2]an!$J$38,F374=[2]an!$E$39,H374&lt;[2]an!$M$37,S374="kahepoolne vajaduspõhine",U374&lt;&gt;""),[2]an!$J$39,
IF(AND(A374=[2]an!$J$38,F374=[2]an!$E$39,H374&lt;[2]an!$M$37,S374&lt;&gt;"kahepoolne vajaduspõhine"),[2]an!$J$39,
IF(AND(A374=[2]an!$J$38,F374=[2]an!$E$42),[2]an!$J$42,""))))))))))))))))))))))))))))</f>
        <v/>
      </c>
      <c r="Y374" s="17" t="str">
        <f>IFERROR(IF(F374="Tugigrupp",0,
IF(AND(F374="Peretoe teenus",H374&gt;=[2]an!$M$37,RANK(D374,$D374:$D374)+COUNTIFS($D$2:D374,D374,$F$2:F374,F374)-1&gt;1),"",
IF(AND(F374="Peretoe teenus",H374&gt;=[2]an!$M$37,RANK(D374,$D374:$D374)+COUNTIFS($D$2:D374,D374,$F$2:F374,F374)-1=1,MONTH(H374)=MONTH(K374)=TRUE,YEAR(H374)=YEAR(K374)=TRUE),((EOMONTH(H374,0)-H374+1)*X374)/DAY(EOMONTH(H374,0)),
IF(AND(F374="Peretoe teenus",H374&gt;=[2]an!$M$37,RANK(D374,$D374:$D374)+COUNTIFS($D$2:D374,D374,$F$2:F374,F374)-1=1),X374,
IF(AND(F374="Peretoe teenus",H374&lt;[2]an!$M$37,S374&lt;&gt;"kahepoolne vajaduspõhine",RANK(D374,$D374:$D374)+COUNTIFS($D$2:D374,D374,$F$2:F374,F374)-1=1),X374,
IF(AND(F374="Peretoe teenus",H374&lt;[2]an!$M$37,S374&lt;&gt;"kahepoolne vajaduspõhine",RANK(D374,$D374:$D374)+COUNTIFS($D$2:D374,D374,$F$2:F374,F374)-1&gt;1),"",
IF(AND(F374="Peretoe teenus",H374&lt;[2]an!$M$37,S374="kahepoolne vajaduspõhine",U374="",RANK(D374,$D374:$D374)+COUNTIFS($D$2:D374,D374,$F$2:F374,F374)-1=1),X374,
IF(AND(F374="Peretoe teenus",H374&lt;[2]an!$M$37,S374="kahepoolne vajaduspõhine",U374="",RANK(D374,$D374:$D374)+COUNTIFS($D$2:D374,D374,$F$2:F374,F374)-1&gt;1),"",
IF(AND(F374="Peretoe teenus",H374&lt;[2]an!$M$37,S374="kahepoolne vajaduspõhine",U374&lt;[2]an!$M$37,RANK(D374,$D374:$D374)+COUNTIFS($D$2:D374,D374,$F$2:F374,F374)-1=1),X374,
IF(AND(F374="Peretoe teenus",H374&lt;[2]an!$M$37,S374="kahepoolne vajaduspõhine",U374&lt;[2]an!$M$37,RANK(D374,$D374:$D374)+COUNTIFS($D$2:D374,D374,$F$2:F374,F374)-1&gt;1),"",
IF(AND(F374="Peretoe teenus",H374&lt;[2]an!$M$37,S374="kahepoolne vajaduspõhine",U374&gt;=[2]an!$M$37,U374&lt;=[2]an!$M$38,RANK(D374,$D374:$D374)+COUNTIFS($D$2:D374,D374,$F$2:F374,F374)-1=1),
((EOMONTH(U374,0)-U374+1)*X374)/DAY(EOMONTH(U374,0))+(DAY(U374)-1)*100/DAY(EOMONTH(U374,0)),
IF(AND(F374="Peretoe teenus",H374&lt;[2]an!$M$37,S374="kahepoolne vajaduspõhine",U374&gt;=[2]an!$M$37,U374&lt;=[2]an!$M$38,RANK(D374,$D374:$D374)+COUNTIFS($D$2:D374,D374,$F$2:F374,F374)-1&gt;1),"",
IF(AND(F374="Peretoe teenus",H374&lt;[2]an!$M$37,S374="kahepoolne vajaduspõhine",U374&gt;[2]an!$M$38,RANK(D374,$D374:$D374)+COUNTIFS($D$2:D374,D374,$F$2:F374,F374)-1=1),X374,
IF(AND(F374="Peretoe teenus",H374&lt;[2]an!$M$37,S374="kahepoolne vajaduspõhine",U374&gt;[2]an!$M$38,RANK(D374,$D374:$D374)+COUNTIFS($D$2:D374,D374,$F$2:F374,F374)-1&gt;1),"",X374*W374)))))))))))))),"")</f>
        <v/>
      </c>
      <c r="Z374" s="18" t="str">
        <f t="shared" si="16"/>
        <v/>
      </c>
      <c r="AA374" s="19" t="str">
        <f>IFERROR(VLOOKUP(E374,[2]an!$A$3:$B$81,2,FALSE),"")</f>
        <v/>
      </c>
      <c r="AB374" s="19" t="str">
        <f>IFERROR(VLOOKUP(AA374,[2]an!$C$2:$D$16,2,FALSE),"")</f>
        <v/>
      </c>
      <c r="AC374" s="20"/>
      <c r="AD374" s="21" t="str">
        <f>IF(A374=[2]an!$F$36,VLOOKUP([2]an!$F$36,[2]an!$F$36:$H$36,3,FALSE),IF(A374=[2]an!$F$35,VLOOKUP([2]an!$F$35,[2]an!$F$35:$H$35,3,FALSE),IF(A374=[2]an!$F$33,VLOOKUP([2]an!$F$33,[2]an!$F$33:$H$33,3,FALSE),IF(A374=[2]an!$F$31,VLOOKUP([2]an!$F$31,[2]an!$F$31:$H$31,3,FALSE),""))))</f>
        <v/>
      </c>
    </row>
    <row r="375" spans="6:30" x14ac:dyDescent="0.2">
      <c r="F375" s="10"/>
      <c r="G375" s="8" t="str">
        <f t="shared" si="17"/>
        <v/>
      </c>
      <c r="H375" s="13"/>
      <c r="K375" s="13"/>
      <c r="L375" s="10"/>
      <c r="M375" s="10"/>
      <c r="S375" s="8" t="str">
        <f>IFERROR(VLOOKUP(D375,[1]peretoe_teenus!$A$2:$L$2000,5,FALSE),"")</f>
        <v/>
      </c>
      <c r="U375" s="13"/>
      <c r="V375" s="15" t="str" cm="1">
        <f t="array" ref="V375">IFERROR(IF(AND(F375="Tugigrupp",RANK(K375,$K375:$K375)+COUNTIFS($K$2:K375,K375,$L$2:L375,L375,$M$2:M375,M375,$I$2:I375,I375,$G$2:G375,G375,$F$2:F375,F375)-1=1),SUMPRODUCT(($F$2:$F$4154=F375)*($G$2:$G$4154=G375)*($K$2:$K$4154=K375)*($I$2:$I$4154=I375)*($L$2:$L$4154=L375)*($M$2:$M$4154=M375)),""),"")</f>
        <v/>
      </c>
      <c r="W375" s="15" t="str">
        <f t="shared" si="15"/>
        <v/>
      </c>
      <c r="X375" s="16" t="str">
        <f>IF(AND(A375=[2]an!$G$38,F375=[2]an!$E$40),[2]an!$G$40,IF(AND(A375=[2]an!$G$38,F375=[2]an!$E$41),[2]an!$G$41,IF(AND(A375=[2]an!$G$38,F375=[2]an!$E$39,H375&gt;=[2]an!$M$37),[2]an!$G$39,
IF(AND(A375=[2]an!$G$38,F375=[2]an!$E$39,H375&lt;[2]an!$M$37,S375="kahepoolne vajaduspõhine",U375=""),[2]an!$M$40,
IF(AND(A375=[2]an!$G$38,F375=[2]an!$E$39,H375&lt;[2]an!$M$37,S375="kahepoolne vajaduspõhine",U375&lt;&gt;""),[2]an!$G$39,
IF(AND(A375=[2]an!$G$38,F375=[2]an!$E$39,H375&lt;[2]an!$M$37,S375&lt;&gt;"kahepoolne vajaduspõhine"),[2]an!$G$39,
IF(AND(A375=[2]an!$G$38,F375=[2]an!$E$42),[2]an!$G$42,
IF(AND(A375=[2]an!$H$38,F375=[2]an!$E$40),[2]an!$H$40,IF(AND(A375=[2]an!$H$38,F375=[2]an!$E$41),[2]an!$H$41,IF(AND(A375=[2]an!$H$38,F375=[2]an!$E$39,H375&gt;=[2]an!$M$37),[2]an!$H$39,
IF(AND(A375=[2]an!$H$38,F375=[2]an!$E$39,H375&lt;[2]an!$M$37,S375="kahepoolne vajaduspõhine",U375=""),[2]an!$M$40,
IF(AND(A375=[2]an!$H$38,F375=[2]an!$E$39,H375&lt;[2]an!$M$37,S375="kahepoolne vajaduspõhine",U375&lt;&gt;""),[2]an!$H$39,
IF(AND(A375=[2]an!$H$38,F375=[2]an!$E$39,H375&lt;[2]an!$M$37,S375&lt;&gt;"kahepoolne vajaduspõhine"),[2]an!$H$39,
IF(AND(A375=[2]an!$H$38,F375=[2]an!$E$42),[2]an!$H$42,
IF(AND(A375=[2]an!$I$38,F375=[2]an!$E$40),[2]an!$I$40,IF(AND(A375=[2]an!$I$38,F375=[2]an!$E$41),[2]an!$I$41,IF(AND(A375=[2]an!$I$38,F375=[2]an!$E$39,H375&gt;=[2]an!$M$37),[2]an!$I$39,
IF(AND(A375=[2]an!$I$38,F375=[2]an!$E$39,H375&lt;[2]an!$M$37,S375="kahepoolne vajaduspõhine",U375=""),[2]an!$M$40,
IF(AND(A375=[2]an!$I$38,F375=[2]an!$E$39,H375&lt;[2]an!$M$37,S375="kahepoolne vajaduspõhine",U375&lt;&gt;""),[2]an!$I$39,
IF(AND(A375=[2]an!$I$38,F375=[2]an!$E$39,H375&lt;[2]an!$M$37,S375&lt;&gt;"kahepoolne vajaduspõhine"),[2]an!$I$39,
IF(AND(A375=[2]an!$I$38,F375=[2]an!$E$42),[2]an!$I$42,
IF(AND(A375=[2]an!$J$38,F375=[2]an!$E$40),[2]an!$J$40,IF(AND(A375=[2]an!$J$38,F375=[2]an!$E$41),[2]an!$J$41,IF(AND(A375=[2]an!$J$38,F375=[2]an!$E$39,H375&gt;=[2]an!$M$37),[2]an!$J$39,
IF(AND(A375=[2]an!$J$38,F375=[2]an!$E$39,H375&lt;[2]an!$M$37,S375="kahepoolne vajaduspõhine",U375=""),[2]an!$M$40,
IF(AND(A375=[2]an!$J$38,F375=[2]an!$E$39,H375&lt;[2]an!$M$37,S375="kahepoolne vajaduspõhine",U375&lt;&gt;""),[2]an!$J$39,
IF(AND(A375=[2]an!$J$38,F375=[2]an!$E$39,H375&lt;[2]an!$M$37,S375&lt;&gt;"kahepoolne vajaduspõhine"),[2]an!$J$39,
IF(AND(A375=[2]an!$J$38,F375=[2]an!$E$42),[2]an!$J$42,""))))))))))))))))))))))))))))</f>
        <v/>
      </c>
      <c r="Y375" s="17" t="str">
        <f>IFERROR(IF(F375="Tugigrupp",0,
IF(AND(F375="Peretoe teenus",H375&gt;=[2]an!$M$37,RANK(D375,$D375:$D375)+COUNTIFS($D$2:D375,D375,$F$2:F375,F375)-1&gt;1),"",
IF(AND(F375="Peretoe teenus",H375&gt;=[2]an!$M$37,RANK(D375,$D375:$D375)+COUNTIFS($D$2:D375,D375,$F$2:F375,F375)-1=1,MONTH(H375)=MONTH(K375)=TRUE,YEAR(H375)=YEAR(K375)=TRUE),((EOMONTH(H375,0)-H375+1)*X375)/DAY(EOMONTH(H375,0)),
IF(AND(F375="Peretoe teenus",H375&gt;=[2]an!$M$37,RANK(D375,$D375:$D375)+COUNTIFS($D$2:D375,D375,$F$2:F375,F375)-1=1),X375,
IF(AND(F375="Peretoe teenus",H375&lt;[2]an!$M$37,S375&lt;&gt;"kahepoolne vajaduspõhine",RANK(D375,$D375:$D375)+COUNTIFS($D$2:D375,D375,$F$2:F375,F375)-1=1),X375,
IF(AND(F375="Peretoe teenus",H375&lt;[2]an!$M$37,S375&lt;&gt;"kahepoolne vajaduspõhine",RANK(D375,$D375:$D375)+COUNTIFS($D$2:D375,D375,$F$2:F375,F375)-1&gt;1),"",
IF(AND(F375="Peretoe teenus",H375&lt;[2]an!$M$37,S375="kahepoolne vajaduspõhine",U375="",RANK(D375,$D375:$D375)+COUNTIFS($D$2:D375,D375,$F$2:F375,F375)-1=1),X375,
IF(AND(F375="Peretoe teenus",H375&lt;[2]an!$M$37,S375="kahepoolne vajaduspõhine",U375="",RANK(D375,$D375:$D375)+COUNTIFS($D$2:D375,D375,$F$2:F375,F375)-1&gt;1),"",
IF(AND(F375="Peretoe teenus",H375&lt;[2]an!$M$37,S375="kahepoolne vajaduspõhine",U375&lt;[2]an!$M$37,RANK(D375,$D375:$D375)+COUNTIFS($D$2:D375,D375,$F$2:F375,F375)-1=1),X375,
IF(AND(F375="Peretoe teenus",H375&lt;[2]an!$M$37,S375="kahepoolne vajaduspõhine",U375&lt;[2]an!$M$37,RANK(D375,$D375:$D375)+COUNTIFS($D$2:D375,D375,$F$2:F375,F375)-1&gt;1),"",
IF(AND(F375="Peretoe teenus",H375&lt;[2]an!$M$37,S375="kahepoolne vajaduspõhine",U375&gt;=[2]an!$M$37,U375&lt;=[2]an!$M$38,RANK(D375,$D375:$D375)+COUNTIFS($D$2:D375,D375,$F$2:F375,F375)-1=1),
((EOMONTH(U375,0)-U375+1)*X375)/DAY(EOMONTH(U375,0))+(DAY(U375)-1)*100/DAY(EOMONTH(U375,0)),
IF(AND(F375="Peretoe teenus",H375&lt;[2]an!$M$37,S375="kahepoolne vajaduspõhine",U375&gt;=[2]an!$M$37,U375&lt;=[2]an!$M$38,RANK(D375,$D375:$D375)+COUNTIFS($D$2:D375,D375,$F$2:F375,F375)-1&gt;1),"",
IF(AND(F375="Peretoe teenus",H375&lt;[2]an!$M$37,S375="kahepoolne vajaduspõhine",U375&gt;[2]an!$M$38,RANK(D375,$D375:$D375)+COUNTIFS($D$2:D375,D375,$F$2:F375,F375)-1=1),X375,
IF(AND(F375="Peretoe teenus",H375&lt;[2]an!$M$37,S375="kahepoolne vajaduspõhine",U375&gt;[2]an!$M$38,RANK(D375,$D375:$D375)+COUNTIFS($D$2:D375,D375,$F$2:F375,F375)-1&gt;1),"",X375*W375)))))))))))))),"")</f>
        <v/>
      </c>
      <c r="Z375" s="18" t="str">
        <f t="shared" si="16"/>
        <v/>
      </c>
      <c r="AA375" s="19" t="str">
        <f>IFERROR(VLOOKUP(E375,[2]an!$A$3:$B$81,2,FALSE),"")</f>
        <v/>
      </c>
      <c r="AB375" s="19" t="str">
        <f>IFERROR(VLOOKUP(AA375,[2]an!$C$2:$D$16,2,FALSE),"")</f>
        <v/>
      </c>
      <c r="AC375" s="20"/>
      <c r="AD375" s="21" t="str">
        <f>IF(A375=[2]an!$F$36,VLOOKUP([2]an!$F$36,[2]an!$F$36:$H$36,3,FALSE),IF(A375=[2]an!$F$35,VLOOKUP([2]an!$F$35,[2]an!$F$35:$H$35,3,FALSE),IF(A375=[2]an!$F$33,VLOOKUP([2]an!$F$33,[2]an!$F$33:$H$33,3,FALSE),IF(A375=[2]an!$F$31,VLOOKUP([2]an!$F$31,[2]an!$F$31:$H$31,3,FALSE),""))))</f>
        <v/>
      </c>
    </row>
    <row r="376" spans="6:30" x14ac:dyDescent="0.2">
      <c r="F376" s="10"/>
      <c r="G376" s="8" t="str">
        <f t="shared" si="17"/>
        <v/>
      </c>
      <c r="H376" s="13"/>
      <c r="K376" s="13"/>
      <c r="L376" s="10"/>
      <c r="M376" s="10"/>
      <c r="S376" s="8" t="str">
        <f>IFERROR(VLOOKUP(D376,[1]peretoe_teenus!$A$2:$L$2000,5,FALSE),"")</f>
        <v/>
      </c>
      <c r="U376" s="13"/>
      <c r="V376" s="15" t="str" cm="1">
        <f t="array" ref="V376">IFERROR(IF(AND(F376="Tugigrupp",RANK(K376,$K376:$K376)+COUNTIFS($K$2:K376,K376,$L$2:L376,L376,$M$2:M376,M376,$I$2:I376,I376,$G$2:G376,G376,$F$2:F376,F376)-1=1),SUMPRODUCT(($F$2:$F$4154=F376)*($G$2:$G$4154=G376)*($K$2:$K$4154=K376)*($I$2:$I$4154=I376)*($L$2:$L$4154=L376)*($M$2:$M$4154=M376)),""),"")</f>
        <v/>
      </c>
      <c r="W376" s="15" t="str">
        <f t="shared" si="15"/>
        <v/>
      </c>
      <c r="X376" s="16" t="str">
        <f>IF(AND(A376=[2]an!$G$38,F376=[2]an!$E$40),[2]an!$G$40,IF(AND(A376=[2]an!$G$38,F376=[2]an!$E$41),[2]an!$G$41,IF(AND(A376=[2]an!$G$38,F376=[2]an!$E$39,H376&gt;=[2]an!$M$37),[2]an!$G$39,
IF(AND(A376=[2]an!$G$38,F376=[2]an!$E$39,H376&lt;[2]an!$M$37,S376="kahepoolne vajaduspõhine",U376=""),[2]an!$M$40,
IF(AND(A376=[2]an!$G$38,F376=[2]an!$E$39,H376&lt;[2]an!$M$37,S376="kahepoolne vajaduspõhine",U376&lt;&gt;""),[2]an!$G$39,
IF(AND(A376=[2]an!$G$38,F376=[2]an!$E$39,H376&lt;[2]an!$M$37,S376&lt;&gt;"kahepoolne vajaduspõhine"),[2]an!$G$39,
IF(AND(A376=[2]an!$G$38,F376=[2]an!$E$42),[2]an!$G$42,
IF(AND(A376=[2]an!$H$38,F376=[2]an!$E$40),[2]an!$H$40,IF(AND(A376=[2]an!$H$38,F376=[2]an!$E$41),[2]an!$H$41,IF(AND(A376=[2]an!$H$38,F376=[2]an!$E$39,H376&gt;=[2]an!$M$37),[2]an!$H$39,
IF(AND(A376=[2]an!$H$38,F376=[2]an!$E$39,H376&lt;[2]an!$M$37,S376="kahepoolne vajaduspõhine",U376=""),[2]an!$M$40,
IF(AND(A376=[2]an!$H$38,F376=[2]an!$E$39,H376&lt;[2]an!$M$37,S376="kahepoolne vajaduspõhine",U376&lt;&gt;""),[2]an!$H$39,
IF(AND(A376=[2]an!$H$38,F376=[2]an!$E$39,H376&lt;[2]an!$M$37,S376&lt;&gt;"kahepoolne vajaduspõhine"),[2]an!$H$39,
IF(AND(A376=[2]an!$H$38,F376=[2]an!$E$42),[2]an!$H$42,
IF(AND(A376=[2]an!$I$38,F376=[2]an!$E$40),[2]an!$I$40,IF(AND(A376=[2]an!$I$38,F376=[2]an!$E$41),[2]an!$I$41,IF(AND(A376=[2]an!$I$38,F376=[2]an!$E$39,H376&gt;=[2]an!$M$37),[2]an!$I$39,
IF(AND(A376=[2]an!$I$38,F376=[2]an!$E$39,H376&lt;[2]an!$M$37,S376="kahepoolne vajaduspõhine",U376=""),[2]an!$M$40,
IF(AND(A376=[2]an!$I$38,F376=[2]an!$E$39,H376&lt;[2]an!$M$37,S376="kahepoolne vajaduspõhine",U376&lt;&gt;""),[2]an!$I$39,
IF(AND(A376=[2]an!$I$38,F376=[2]an!$E$39,H376&lt;[2]an!$M$37,S376&lt;&gt;"kahepoolne vajaduspõhine"),[2]an!$I$39,
IF(AND(A376=[2]an!$I$38,F376=[2]an!$E$42),[2]an!$I$42,
IF(AND(A376=[2]an!$J$38,F376=[2]an!$E$40),[2]an!$J$40,IF(AND(A376=[2]an!$J$38,F376=[2]an!$E$41),[2]an!$J$41,IF(AND(A376=[2]an!$J$38,F376=[2]an!$E$39,H376&gt;=[2]an!$M$37),[2]an!$J$39,
IF(AND(A376=[2]an!$J$38,F376=[2]an!$E$39,H376&lt;[2]an!$M$37,S376="kahepoolne vajaduspõhine",U376=""),[2]an!$M$40,
IF(AND(A376=[2]an!$J$38,F376=[2]an!$E$39,H376&lt;[2]an!$M$37,S376="kahepoolne vajaduspõhine",U376&lt;&gt;""),[2]an!$J$39,
IF(AND(A376=[2]an!$J$38,F376=[2]an!$E$39,H376&lt;[2]an!$M$37,S376&lt;&gt;"kahepoolne vajaduspõhine"),[2]an!$J$39,
IF(AND(A376=[2]an!$J$38,F376=[2]an!$E$42),[2]an!$J$42,""))))))))))))))))))))))))))))</f>
        <v/>
      </c>
      <c r="Y376" s="17" t="str">
        <f>IFERROR(IF(F376="Tugigrupp",0,
IF(AND(F376="Peretoe teenus",H376&gt;=[2]an!$M$37,RANK(D376,$D376:$D376)+COUNTIFS($D$2:D376,D376,$F$2:F376,F376)-1&gt;1),"",
IF(AND(F376="Peretoe teenus",H376&gt;=[2]an!$M$37,RANK(D376,$D376:$D376)+COUNTIFS($D$2:D376,D376,$F$2:F376,F376)-1=1,MONTH(H376)=MONTH(K376)=TRUE,YEAR(H376)=YEAR(K376)=TRUE),((EOMONTH(H376,0)-H376+1)*X376)/DAY(EOMONTH(H376,0)),
IF(AND(F376="Peretoe teenus",H376&gt;=[2]an!$M$37,RANK(D376,$D376:$D376)+COUNTIFS($D$2:D376,D376,$F$2:F376,F376)-1=1),X376,
IF(AND(F376="Peretoe teenus",H376&lt;[2]an!$M$37,S376&lt;&gt;"kahepoolne vajaduspõhine",RANK(D376,$D376:$D376)+COUNTIFS($D$2:D376,D376,$F$2:F376,F376)-1=1),X376,
IF(AND(F376="Peretoe teenus",H376&lt;[2]an!$M$37,S376&lt;&gt;"kahepoolne vajaduspõhine",RANK(D376,$D376:$D376)+COUNTIFS($D$2:D376,D376,$F$2:F376,F376)-1&gt;1),"",
IF(AND(F376="Peretoe teenus",H376&lt;[2]an!$M$37,S376="kahepoolne vajaduspõhine",U376="",RANK(D376,$D376:$D376)+COUNTIFS($D$2:D376,D376,$F$2:F376,F376)-1=1),X376,
IF(AND(F376="Peretoe teenus",H376&lt;[2]an!$M$37,S376="kahepoolne vajaduspõhine",U376="",RANK(D376,$D376:$D376)+COUNTIFS($D$2:D376,D376,$F$2:F376,F376)-1&gt;1),"",
IF(AND(F376="Peretoe teenus",H376&lt;[2]an!$M$37,S376="kahepoolne vajaduspõhine",U376&lt;[2]an!$M$37,RANK(D376,$D376:$D376)+COUNTIFS($D$2:D376,D376,$F$2:F376,F376)-1=1),X376,
IF(AND(F376="Peretoe teenus",H376&lt;[2]an!$M$37,S376="kahepoolne vajaduspõhine",U376&lt;[2]an!$M$37,RANK(D376,$D376:$D376)+COUNTIFS($D$2:D376,D376,$F$2:F376,F376)-1&gt;1),"",
IF(AND(F376="Peretoe teenus",H376&lt;[2]an!$M$37,S376="kahepoolne vajaduspõhine",U376&gt;=[2]an!$M$37,U376&lt;=[2]an!$M$38,RANK(D376,$D376:$D376)+COUNTIFS($D$2:D376,D376,$F$2:F376,F376)-1=1),
((EOMONTH(U376,0)-U376+1)*X376)/DAY(EOMONTH(U376,0))+(DAY(U376)-1)*100/DAY(EOMONTH(U376,0)),
IF(AND(F376="Peretoe teenus",H376&lt;[2]an!$M$37,S376="kahepoolne vajaduspõhine",U376&gt;=[2]an!$M$37,U376&lt;=[2]an!$M$38,RANK(D376,$D376:$D376)+COUNTIFS($D$2:D376,D376,$F$2:F376,F376)-1&gt;1),"",
IF(AND(F376="Peretoe teenus",H376&lt;[2]an!$M$37,S376="kahepoolne vajaduspõhine",U376&gt;[2]an!$M$38,RANK(D376,$D376:$D376)+COUNTIFS($D$2:D376,D376,$F$2:F376,F376)-1=1),X376,
IF(AND(F376="Peretoe teenus",H376&lt;[2]an!$M$37,S376="kahepoolne vajaduspõhine",U376&gt;[2]an!$M$38,RANK(D376,$D376:$D376)+COUNTIFS($D$2:D376,D376,$F$2:F376,F376)-1&gt;1),"",X376*W376)))))))))))))),"")</f>
        <v/>
      </c>
      <c r="Z376" s="18" t="str">
        <f t="shared" si="16"/>
        <v/>
      </c>
      <c r="AA376" s="19" t="str">
        <f>IFERROR(VLOOKUP(E376,[2]an!$A$3:$B$81,2,FALSE),"")</f>
        <v/>
      </c>
      <c r="AB376" s="19" t="str">
        <f>IFERROR(VLOOKUP(AA376,[2]an!$C$2:$D$16,2,FALSE),"")</f>
        <v/>
      </c>
      <c r="AC376" s="20"/>
      <c r="AD376" s="21" t="str">
        <f>IF(A376=[2]an!$F$36,VLOOKUP([2]an!$F$36,[2]an!$F$36:$H$36,3,FALSE),IF(A376=[2]an!$F$35,VLOOKUP([2]an!$F$35,[2]an!$F$35:$H$35,3,FALSE),IF(A376=[2]an!$F$33,VLOOKUP([2]an!$F$33,[2]an!$F$33:$H$33,3,FALSE),IF(A376=[2]an!$F$31,VLOOKUP([2]an!$F$31,[2]an!$F$31:$H$31,3,FALSE),""))))</f>
        <v/>
      </c>
    </row>
    <row r="377" spans="6:30" x14ac:dyDescent="0.2">
      <c r="F377" s="10"/>
      <c r="G377" s="8" t="str">
        <f t="shared" si="17"/>
        <v/>
      </c>
      <c r="H377" s="13"/>
      <c r="K377" s="13"/>
      <c r="L377" s="10"/>
      <c r="M377" s="10"/>
      <c r="S377" s="8" t="str">
        <f>IFERROR(VLOOKUP(D377,[1]peretoe_teenus!$A$2:$L$2000,5,FALSE),"")</f>
        <v/>
      </c>
      <c r="U377" s="13"/>
      <c r="V377" s="15" t="str" cm="1">
        <f t="array" ref="V377">IFERROR(IF(AND(F377="Tugigrupp",RANK(K377,$K377:$K377)+COUNTIFS($K$2:K377,K377,$L$2:L377,L377,$M$2:M377,M377,$I$2:I377,I377,$G$2:G377,G377,$F$2:F377,F377)-1=1),SUMPRODUCT(($F$2:$F$4154=F377)*($G$2:$G$4154=G377)*($K$2:$K$4154=K377)*($I$2:$I$4154=I377)*($L$2:$L$4154=L377)*($M$2:$M$4154=M377)),""),"")</f>
        <v/>
      </c>
      <c r="W377" s="15" t="str">
        <f t="shared" si="15"/>
        <v/>
      </c>
      <c r="X377" s="16" t="str">
        <f>IF(AND(A377=[2]an!$G$38,F377=[2]an!$E$40),[2]an!$G$40,IF(AND(A377=[2]an!$G$38,F377=[2]an!$E$41),[2]an!$G$41,IF(AND(A377=[2]an!$G$38,F377=[2]an!$E$39,H377&gt;=[2]an!$M$37),[2]an!$G$39,
IF(AND(A377=[2]an!$G$38,F377=[2]an!$E$39,H377&lt;[2]an!$M$37,S377="kahepoolne vajaduspõhine",U377=""),[2]an!$M$40,
IF(AND(A377=[2]an!$G$38,F377=[2]an!$E$39,H377&lt;[2]an!$M$37,S377="kahepoolne vajaduspõhine",U377&lt;&gt;""),[2]an!$G$39,
IF(AND(A377=[2]an!$G$38,F377=[2]an!$E$39,H377&lt;[2]an!$M$37,S377&lt;&gt;"kahepoolne vajaduspõhine"),[2]an!$G$39,
IF(AND(A377=[2]an!$G$38,F377=[2]an!$E$42),[2]an!$G$42,
IF(AND(A377=[2]an!$H$38,F377=[2]an!$E$40),[2]an!$H$40,IF(AND(A377=[2]an!$H$38,F377=[2]an!$E$41),[2]an!$H$41,IF(AND(A377=[2]an!$H$38,F377=[2]an!$E$39,H377&gt;=[2]an!$M$37),[2]an!$H$39,
IF(AND(A377=[2]an!$H$38,F377=[2]an!$E$39,H377&lt;[2]an!$M$37,S377="kahepoolne vajaduspõhine",U377=""),[2]an!$M$40,
IF(AND(A377=[2]an!$H$38,F377=[2]an!$E$39,H377&lt;[2]an!$M$37,S377="kahepoolne vajaduspõhine",U377&lt;&gt;""),[2]an!$H$39,
IF(AND(A377=[2]an!$H$38,F377=[2]an!$E$39,H377&lt;[2]an!$M$37,S377&lt;&gt;"kahepoolne vajaduspõhine"),[2]an!$H$39,
IF(AND(A377=[2]an!$H$38,F377=[2]an!$E$42),[2]an!$H$42,
IF(AND(A377=[2]an!$I$38,F377=[2]an!$E$40),[2]an!$I$40,IF(AND(A377=[2]an!$I$38,F377=[2]an!$E$41),[2]an!$I$41,IF(AND(A377=[2]an!$I$38,F377=[2]an!$E$39,H377&gt;=[2]an!$M$37),[2]an!$I$39,
IF(AND(A377=[2]an!$I$38,F377=[2]an!$E$39,H377&lt;[2]an!$M$37,S377="kahepoolne vajaduspõhine",U377=""),[2]an!$M$40,
IF(AND(A377=[2]an!$I$38,F377=[2]an!$E$39,H377&lt;[2]an!$M$37,S377="kahepoolne vajaduspõhine",U377&lt;&gt;""),[2]an!$I$39,
IF(AND(A377=[2]an!$I$38,F377=[2]an!$E$39,H377&lt;[2]an!$M$37,S377&lt;&gt;"kahepoolne vajaduspõhine"),[2]an!$I$39,
IF(AND(A377=[2]an!$I$38,F377=[2]an!$E$42),[2]an!$I$42,
IF(AND(A377=[2]an!$J$38,F377=[2]an!$E$40),[2]an!$J$40,IF(AND(A377=[2]an!$J$38,F377=[2]an!$E$41),[2]an!$J$41,IF(AND(A377=[2]an!$J$38,F377=[2]an!$E$39,H377&gt;=[2]an!$M$37),[2]an!$J$39,
IF(AND(A377=[2]an!$J$38,F377=[2]an!$E$39,H377&lt;[2]an!$M$37,S377="kahepoolne vajaduspõhine",U377=""),[2]an!$M$40,
IF(AND(A377=[2]an!$J$38,F377=[2]an!$E$39,H377&lt;[2]an!$M$37,S377="kahepoolne vajaduspõhine",U377&lt;&gt;""),[2]an!$J$39,
IF(AND(A377=[2]an!$J$38,F377=[2]an!$E$39,H377&lt;[2]an!$M$37,S377&lt;&gt;"kahepoolne vajaduspõhine"),[2]an!$J$39,
IF(AND(A377=[2]an!$J$38,F377=[2]an!$E$42),[2]an!$J$42,""))))))))))))))))))))))))))))</f>
        <v/>
      </c>
      <c r="Y377" s="17" t="str">
        <f>IFERROR(IF(F377="Tugigrupp",0,
IF(AND(F377="Peretoe teenus",H377&gt;=[2]an!$M$37,RANK(D377,$D377:$D377)+COUNTIFS($D$2:D377,D377,$F$2:F377,F377)-1&gt;1),"",
IF(AND(F377="Peretoe teenus",H377&gt;=[2]an!$M$37,RANK(D377,$D377:$D377)+COUNTIFS($D$2:D377,D377,$F$2:F377,F377)-1=1,MONTH(H377)=MONTH(K377)=TRUE,YEAR(H377)=YEAR(K377)=TRUE),((EOMONTH(H377,0)-H377+1)*X377)/DAY(EOMONTH(H377,0)),
IF(AND(F377="Peretoe teenus",H377&gt;=[2]an!$M$37,RANK(D377,$D377:$D377)+COUNTIFS($D$2:D377,D377,$F$2:F377,F377)-1=1),X377,
IF(AND(F377="Peretoe teenus",H377&lt;[2]an!$M$37,S377&lt;&gt;"kahepoolne vajaduspõhine",RANK(D377,$D377:$D377)+COUNTIFS($D$2:D377,D377,$F$2:F377,F377)-1=1),X377,
IF(AND(F377="Peretoe teenus",H377&lt;[2]an!$M$37,S377&lt;&gt;"kahepoolne vajaduspõhine",RANK(D377,$D377:$D377)+COUNTIFS($D$2:D377,D377,$F$2:F377,F377)-1&gt;1),"",
IF(AND(F377="Peretoe teenus",H377&lt;[2]an!$M$37,S377="kahepoolne vajaduspõhine",U377="",RANK(D377,$D377:$D377)+COUNTIFS($D$2:D377,D377,$F$2:F377,F377)-1=1),X377,
IF(AND(F377="Peretoe teenus",H377&lt;[2]an!$M$37,S377="kahepoolne vajaduspõhine",U377="",RANK(D377,$D377:$D377)+COUNTIFS($D$2:D377,D377,$F$2:F377,F377)-1&gt;1),"",
IF(AND(F377="Peretoe teenus",H377&lt;[2]an!$M$37,S377="kahepoolne vajaduspõhine",U377&lt;[2]an!$M$37,RANK(D377,$D377:$D377)+COUNTIFS($D$2:D377,D377,$F$2:F377,F377)-1=1),X377,
IF(AND(F377="Peretoe teenus",H377&lt;[2]an!$M$37,S377="kahepoolne vajaduspõhine",U377&lt;[2]an!$M$37,RANK(D377,$D377:$D377)+COUNTIFS($D$2:D377,D377,$F$2:F377,F377)-1&gt;1),"",
IF(AND(F377="Peretoe teenus",H377&lt;[2]an!$M$37,S377="kahepoolne vajaduspõhine",U377&gt;=[2]an!$M$37,U377&lt;=[2]an!$M$38,RANK(D377,$D377:$D377)+COUNTIFS($D$2:D377,D377,$F$2:F377,F377)-1=1),
((EOMONTH(U377,0)-U377+1)*X377)/DAY(EOMONTH(U377,0))+(DAY(U377)-1)*100/DAY(EOMONTH(U377,0)),
IF(AND(F377="Peretoe teenus",H377&lt;[2]an!$M$37,S377="kahepoolne vajaduspõhine",U377&gt;=[2]an!$M$37,U377&lt;=[2]an!$M$38,RANK(D377,$D377:$D377)+COUNTIFS($D$2:D377,D377,$F$2:F377,F377)-1&gt;1),"",
IF(AND(F377="Peretoe teenus",H377&lt;[2]an!$M$37,S377="kahepoolne vajaduspõhine",U377&gt;[2]an!$M$38,RANK(D377,$D377:$D377)+COUNTIFS($D$2:D377,D377,$F$2:F377,F377)-1=1),X377,
IF(AND(F377="Peretoe teenus",H377&lt;[2]an!$M$37,S377="kahepoolne vajaduspõhine",U377&gt;[2]an!$M$38,RANK(D377,$D377:$D377)+COUNTIFS($D$2:D377,D377,$F$2:F377,F377)-1&gt;1),"",X377*W377)))))))))))))),"")</f>
        <v/>
      </c>
      <c r="Z377" s="18" t="str">
        <f t="shared" si="16"/>
        <v/>
      </c>
      <c r="AA377" s="19" t="str">
        <f>IFERROR(VLOOKUP(E377,[2]an!$A$3:$B$81,2,FALSE),"")</f>
        <v/>
      </c>
      <c r="AB377" s="19" t="str">
        <f>IFERROR(VLOOKUP(AA377,[2]an!$C$2:$D$16,2,FALSE),"")</f>
        <v/>
      </c>
      <c r="AC377" s="20"/>
      <c r="AD377" s="21" t="str">
        <f>IF(A377=[2]an!$F$36,VLOOKUP([2]an!$F$36,[2]an!$F$36:$H$36,3,FALSE),IF(A377=[2]an!$F$35,VLOOKUP([2]an!$F$35,[2]an!$F$35:$H$35,3,FALSE),IF(A377=[2]an!$F$33,VLOOKUP([2]an!$F$33,[2]an!$F$33:$H$33,3,FALSE),IF(A377=[2]an!$F$31,VLOOKUP([2]an!$F$31,[2]an!$F$31:$H$31,3,FALSE),""))))</f>
        <v/>
      </c>
    </row>
    <row r="378" spans="6:30" x14ac:dyDescent="0.2">
      <c r="F378" s="10"/>
      <c r="G378" s="8" t="str">
        <f t="shared" si="17"/>
        <v/>
      </c>
      <c r="H378" s="13"/>
      <c r="K378" s="13"/>
      <c r="L378" s="10"/>
      <c r="M378" s="10"/>
      <c r="S378" s="8" t="str">
        <f>IFERROR(VLOOKUP(D378,[1]peretoe_teenus!$A$2:$L$2000,5,FALSE),"")</f>
        <v/>
      </c>
      <c r="U378" s="13"/>
      <c r="V378" s="15" t="str" cm="1">
        <f t="array" ref="V378">IFERROR(IF(AND(F378="Tugigrupp",RANK(K378,$K378:$K378)+COUNTIFS($K$2:K378,K378,$L$2:L378,L378,$M$2:M378,M378,$I$2:I378,I378,$G$2:G378,G378,$F$2:F378,F378)-1=1),SUMPRODUCT(($F$2:$F$4154=F378)*($G$2:$G$4154=G378)*($K$2:$K$4154=K378)*($I$2:$I$4154=I378)*($L$2:$L$4154=L378)*($M$2:$M$4154=M378)),""),"")</f>
        <v/>
      </c>
      <c r="W378" s="15" t="str">
        <f t="shared" si="15"/>
        <v/>
      </c>
      <c r="X378" s="16" t="str">
        <f>IF(AND(A378=[2]an!$G$38,F378=[2]an!$E$40),[2]an!$G$40,IF(AND(A378=[2]an!$G$38,F378=[2]an!$E$41),[2]an!$G$41,IF(AND(A378=[2]an!$G$38,F378=[2]an!$E$39,H378&gt;=[2]an!$M$37),[2]an!$G$39,
IF(AND(A378=[2]an!$G$38,F378=[2]an!$E$39,H378&lt;[2]an!$M$37,S378="kahepoolne vajaduspõhine",U378=""),[2]an!$M$40,
IF(AND(A378=[2]an!$G$38,F378=[2]an!$E$39,H378&lt;[2]an!$M$37,S378="kahepoolne vajaduspõhine",U378&lt;&gt;""),[2]an!$G$39,
IF(AND(A378=[2]an!$G$38,F378=[2]an!$E$39,H378&lt;[2]an!$M$37,S378&lt;&gt;"kahepoolne vajaduspõhine"),[2]an!$G$39,
IF(AND(A378=[2]an!$G$38,F378=[2]an!$E$42),[2]an!$G$42,
IF(AND(A378=[2]an!$H$38,F378=[2]an!$E$40),[2]an!$H$40,IF(AND(A378=[2]an!$H$38,F378=[2]an!$E$41),[2]an!$H$41,IF(AND(A378=[2]an!$H$38,F378=[2]an!$E$39,H378&gt;=[2]an!$M$37),[2]an!$H$39,
IF(AND(A378=[2]an!$H$38,F378=[2]an!$E$39,H378&lt;[2]an!$M$37,S378="kahepoolne vajaduspõhine",U378=""),[2]an!$M$40,
IF(AND(A378=[2]an!$H$38,F378=[2]an!$E$39,H378&lt;[2]an!$M$37,S378="kahepoolne vajaduspõhine",U378&lt;&gt;""),[2]an!$H$39,
IF(AND(A378=[2]an!$H$38,F378=[2]an!$E$39,H378&lt;[2]an!$M$37,S378&lt;&gt;"kahepoolne vajaduspõhine"),[2]an!$H$39,
IF(AND(A378=[2]an!$H$38,F378=[2]an!$E$42),[2]an!$H$42,
IF(AND(A378=[2]an!$I$38,F378=[2]an!$E$40),[2]an!$I$40,IF(AND(A378=[2]an!$I$38,F378=[2]an!$E$41),[2]an!$I$41,IF(AND(A378=[2]an!$I$38,F378=[2]an!$E$39,H378&gt;=[2]an!$M$37),[2]an!$I$39,
IF(AND(A378=[2]an!$I$38,F378=[2]an!$E$39,H378&lt;[2]an!$M$37,S378="kahepoolne vajaduspõhine",U378=""),[2]an!$M$40,
IF(AND(A378=[2]an!$I$38,F378=[2]an!$E$39,H378&lt;[2]an!$M$37,S378="kahepoolne vajaduspõhine",U378&lt;&gt;""),[2]an!$I$39,
IF(AND(A378=[2]an!$I$38,F378=[2]an!$E$39,H378&lt;[2]an!$M$37,S378&lt;&gt;"kahepoolne vajaduspõhine"),[2]an!$I$39,
IF(AND(A378=[2]an!$I$38,F378=[2]an!$E$42),[2]an!$I$42,
IF(AND(A378=[2]an!$J$38,F378=[2]an!$E$40),[2]an!$J$40,IF(AND(A378=[2]an!$J$38,F378=[2]an!$E$41),[2]an!$J$41,IF(AND(A378=[2]an!$J$38,F378=[2]an!$E$39,H378&gt;=[2]an!$M$37),[2]an!$J$39,
IF(AND(A378=[2]an!$J$38,F378=[2]an!$E$39,H378&lt;[2]an!$M$37,S378="kahepoolne vajaduspõhine",U378=""),[2]an!$M$40,
IF(AND(A378=[2]an!$J$38,F378=[2]an!$E$39,H378&lt;[2]an!$M$37,S378="kahepoolne vajaduspõhine",U378&lt;&gt;""),[2]an!$J$39,
IF(AND(A378=[2]an!$J$38,F378=[2]an!$E$39,H378&lt;[2]an!$M$37,S378&lt;&gt;"kahepoolne vajaduspõhine"),[2]an!$J$39,
IF(AND(A378=[2]an!$J$38,F378=[2]an!$E$42),[2]an!$J$42,""))))))))))))))))))))))))))))</f>
        <v/>
      </c>
      <c r="Y378" s="17" t="str">
        <f>IFERROR(IF(F378="Tugigrupp",0,
IF(AND(F378="Peretoe teenus",H378&gt;=[2]an!$M$37,RANK(D378,$D378:$D378)+COUNTIFS($D$2:D378,D378,$F$2:F378,F378)-1&gt;1),"",
IF(AND(F378="Peretoe teenus",H378&gt;=[2]an!$M$37,RANK(D378,$D378:$D378)+COUNTIFS($D$2:D378,D378,$F$2:F378,F378)-1=1,MONTH(H378)=MONTH(K378)=TRUE,YEAR(H378)=YEAR(K378)=TRUE),((EOMONTH(H378,0)-H378+1)*X378)/DAY(EOMONTH(H378,0)),
IF(AND(F378="Peretoe teenus",H378&gt;=[2]an!$M$37,RANK(D378,$D378:$D378)+COUNTIFS($D$2:D378,D378,$F$2:F378,F378)-1=1),X378,
IF(AND(F378="Peretoe teenus",H378&lt;[2]an!$M$37,S378&lt;&gt;"kahepoolne vajaduspõhine",RANK(D378,$D378:$D378)+COUNTIFS($D$2:D378,D378,$F$2:F378,F378)-1=1),X378,
IF(AND(F378="Peretoe teenus",H378&lt;[2]an!$M$37,S378&lt;&gt;"kahepoolne vajaduspõhine",RANK(D378,$D378:$D378)+COUNTIFS($D$2:D378,D378,$F$2:F378,F378)-1&gt;1),"",
IF(AND(F378="Peretoe teenus",H378&lt;[2]an!$M$37,S378="kahepoolne vajaduspõhine",U378="",RANK(D378,$D378:$D378)+COUNTIFS($D$2:D378,D378,$F$2:F378,F378)-1=1),X378,
IF(AND(F378="Peretoe teenus",H378&lt;[2]an!$M$37,S378="kahepoolne vajaduspõhine",U378="",RANK(D378,$D378:$D378)+COUNTIFS($D$2:D378,D378,$F$2:F378,F378)-1&gt;1),"",
IF(AND(F378="Peretoe teenus",H378&lt;[2]an!$M$37,S378="kahepoolne vajaduspõhine",U378&lt;[2]an!$M$37,RANK(D378,$D378:$D378)+COUNTIFS($D$2:D378,D378,$F$2:F378,F378)-1=1),X378,
IF(AND(F378="Peretoe teenus",H378&lt;[2]an!$M$37,S378="kahepoolne vajaduspõhine",U378&lt;[2]an!$M$37,RANK(D378,$D378:$D378)+COUNTIFS($D$2:D378,D378,$F$2:F378,F378)-1&gt;1),"",
IF(AND(F378="Peretoe teenus",H378&lt;[2]an!$M$37,S378="kahepoolne vajaduspõhine",U378&gt;=[2]an!$M$37,U378&lt;=[2]an!$M$38,RANK(D378,$D378:$D378)+COUNTIFS($D$2:D378,D378,$F$2:F378,F378)-1=1),
((EOMONTH(U378,0)-U378+1)*X378)/DAY(EOMONTH(U378,0))+(DAY(U378)-1)*100/DAY(EOMONTH(U378,0)),
IF(AND(F378="Peretoe teenus",H378&lt;[2]an!$M$37,S378="kahepoolne vajaduspõhine",U378&gt;=[2]an!$M$37,U378&lt;=[2]an!$M$38,RANK(D378,$D378:$D378)+COUNTIFS($D$2:D378,D378,$F$2:F378,F378)-1&gt;1),"",
IF(AND(F378="Peretoe teenus",H378&lt;[2]an!$M$37,S378="kahepoolne vajaduspõhine",U378&gt;[2]an!$M$38,RANK(D378,$D378:$D378)+COUNTIFS($D$2:D378,D378,$F$2:F378,F378)-1=1),X378,
IF(AND(F378="Peretoe teenus",H378&lt;[2]an!$M$37,S378="kahepoolne vajaduspõhine",U378&gt;[2]an!$M$38,RANK(D378,$D378:$D378)+COUNTIFS($D$2:D378,D378,$F$2:F378,F378)-1&gt;1),"",X378*W378)))))))))))))),"")</f>
        <v/>
      </c>
      <c r="Z378" s="18" t="str">
        <f t="shared" si="16"/>
        <v/>
      </c>
      <c r="AA378" s="19" t="str">
        <f>IFERROR(VLOOKUP(E378,[2]an!$A$3:$B$81,2,FALSE),"")</f>
        <v/>
      </c>
      <c r="AB378" s="19" t="str">
        <f>IFERROR(VLOOKUP(AA378,[2]an!$C$2:$D$16,2,FALSE),"")</f>
        <v/>
      </c>
      <c r="AC378" s="20"/>
      <c r="AD378" s="21" t="str">
        <f>IF(A378=[2]an!$F$36,VLOOKUP([2]an!$F$36,[2]an!$F$36:$H$36,3,FALSE),IF(A378=[2]an!$F$35,VLOOKUP([2]an!$F$35,[2]an!$F$35:$H$35,3,FALSE),IF(A378=[2]an!$F$33,VLOOKUP([2]an!$F$33,[2]an!$F$33:$H$33,3,FALSE),IF(A378=[2]an!$F$31,VLOOKUP([2]an!$F$31,[2]an!$F$31:$H$31,3,FALSE),""))))</f>
        <v/>
      </c>
    </row>
    <row r="379" spans="6:30" x14ac:dyDescent="0.2">
      <c r="F379" s="10"/>
      <c r="G379" s="8" t="str">
        <f t="shared" si="17"/>
        <v/>
      </c>
      <c r="H379" s="13"/>
      <c r="K379" s="13"/>
      <c r="L379" s="10"/>
      <c r="M379" s="10"/>
      <c r="S379" s="8" t="str">
        <f>IFERROR(VLOOKUP(D379,[1]peretoe_teenus!$A$2:$L$2000,5,FALSE),"")</f>
        <v/>
      </c>
      <c r="U379" s="13"/>
      <c r="V379" s="15" t="str" cm="1">
        <f t="array" ref="V379">IFERROR(IF(AND(F379="Tugigrupp",RANK(K379,$K379:$K379)+COUNTIFS($K$2:K379,K379,$L$2:L379,L379,$M$2:M379,M379,$I$2:I379,I379,$G$2:G379,G379,$F$2:F379,F379)-1=1),SUMPRODUCT(($F$2:$F$4154=F379)*($G$2:$G$4154=G379)*($K$2:$K$4154=K379)*($I$2:$I$4154=I379)*($L$2:$L$4154=L379)*($M$2:$M$4154=M379)),""),"")</f>
        <v/>
      </c>
      <c r="W379" s="15" t="str">
        <f t="shared" si="15"/>
        <v/>
      </c>
      <c r="X379" s="16" t="str">
        <f>IF(AND(A379=[2]an!$G$38,F379=[2]an!$E$40),[2]an!$G$40,IF(AND(A379=[2]an!$G$38,F379=[2]an!$E$41),[2]an!$G$41,IF(AND(A379=[2]an!$G$38,F379=[2]an!$E$39,H379&gt;=[2]an!$M$37),[2]an!$G$39,
IF(AND(A379=[2]an!$G$38,F379=[2]an!$E$39,H379&lt;[2]an!$M$37,S379="kahepoolne vajaduspõhine",U379=""),[2]an!$M$40,
IF(AND(A379=[2]an!$G$38,F379=[2]an!$E$39,H379&lt;[2]an!$M$37,S379="kahepoolne vajaduspõhine",U379&lt;&gt;""),[2]an!$G$39,
IF(AND(A379=[2]an!$G$38,F379=[2]an!$E$39,H379&lt;[2]an!$M$37,S379&lt;&gt;"kahepoolne vajaduspõhine"),[2]an!$G$39,
IF(AND(A379=[2]an!$G$38,F379=[2]an!$E$42),[2]an!$G$42,
IF(AND(A379=[2]an!$H$38,F379=[2]an!$E$40),[2]an!$H$40,IF(AND(A379=[2]an!$H$38,F379=[2]an!$E$41),[2]an!$H$41,IF(AND(A379=[2]an!$H$38,F379=[2]an!$E$39,H379&gt;=[2]an!$M$37),[2]an!$H$39,
IF(AND(A379=[2]an!$H$38,F379=[2]an!$E$39,H379&lt;[2]an!$M$37,S379="kahepoolne vajaduspõhine",U379=""),[2]an!$M$40,
IF(AND(A379=[2]an!$H$38,F379=[2]an!$E$39,H379&lt;[2]an!$M$37,S379="kahepoolne vajaduspõhine",U379&lt;&gt;""),[2]an!$H$39,
IF(AND(A379=[2]an!$H$38,F379=[2]an!$E$39,H379&lt;[2]an!$M$37,S379&lt;&gt;"kahepoolne vajaduspõhine"),[2]an!$H$39,
IF(AND(A379=[2]an!$H$38,F379=[2]an!$E$42),[2]an!$H$42,
IF(AND(A379=[2]an!$I$38,F379=[2]an!$E$40),[2]an!$I$40,IF(AND(A379=[2]an!$I$38,F379=[2]an!$E$41),[2]an!$I$41,IF(AND(A379=[2]an!$I$38,F379=[2]an!$E$39,H379&gt;=[2]an!$M$37),[2]an!$I$39,
IF(AND(A379=[2]an!$I$38,F379=[2]an!$E$39,H379&lt;[2]an!$M$37,S379="kahepoolne vajaduspõhine",U379=""),[2]an!$M$40,
IF(AND(A379=[2]an!$I$38,F379=[2]an!$E$39,H379&lt;[2]an!$M$37,S379="kahepoolne vajaduspõhine",U379&lt;&gt;""),[2]an!$I$39,
IF(AND(A379=[2]an!$I$38,F379=[2]an!$E$39,H379&lt;[2]an!$M$37,S379&lt;&gt;"kahepoolne vajaduspõhine"),[2]an!$I$39,
IF(AND(A379=[2]an!$I$38,F379=[2]an!$E$42),[2]an!$I$42,
IF(AND(A379=[2]an!$J$38,F379=[2]an!$E$40),[2]an!$J$40,IF(AND(A379=[2]an!$J$38,F379=[2]an!$E$41),[2]an!$J$41,IF(AND(A379=[2]an!$J$38,F379=[2]an!$E$39,H379&gt;=[2]an!$M$37),[2]an!$J$39,
IF(AND(A379=[2]an!$J$38,F379=[2]an!$E$39,H379&lt;[2]an!$M$37,S379="kahepoolne vajaduspõhine",U379=""),[2]an!$M$40,
IF(AND(A379=[2]an!$J$38,F379=[2]an!$E$39,H379&lt;[2]an!$M$37,S379="kahepoolne vajaduspõhine",U379&lt;&gt;""),[2]an!$J$39,
IF(AND(A379=[2]an!$J$38,F379=[2]an!$E$39,H379&lt;[2]an!$M$37,S379&lt;&gt;"kahepoolne vajaduspõhine"),[2]an!$J$39,
IF(AND(A379=[2]an!$J$38,F379=[2]an!$E$42),[2]an!$J$42,""))))))))))))))))))))))))))))</f>
        <v/>
      </c>
      <c r="Y379" s="17" t="str">
        <f>IFERROR(IF(F379="Tugigrupp",0,
IF(AND(F379="Peretoe teenus",H379&gt;=[2]an!$M$37,RANK(D379,$D379:$D379)+COUNTIFS($D$2:D379,D379,$F$2:F379,F379)-1&gt;1),"",
IF(AND(F379="Peretoe teenus",H379&gt;=[2]an!$M$37,RANK(D379,$D379:$D379)+COUNTIFS($D$2:D379,D379,$F$2:F379,F379)-1=1,MONTH(H379)=MONTH(K379)=TRUE,YEAR(H379)=YEAR(K379)=TRUE),((EOMONTH(H379,0)-H379+1)*X379)/DAY(EOMONTH(H379,0)),
IF(AND(F379="Peretoe teenus",H379&gt;=[2]an!$M$37,RANK(D379,$D379:$D379)+COUNTIFS($D$2:D379,D379,$F$2:F379,F379)-1=1),X379,
IF(AND(F379="Peretoe teenus",H379&lt;[2]an!$M$37,S379&lt;&gt;"kahepoolne vajaduspõhine",RANK(D379,$D379:$D379)+COUNTIFS($D$2:D379,D379,$F$2:F379,F379)-1=1),X379,
IF(AND(F379="Peretoe teenus",H379&lt;[2]an!$M$37,S379&lt;&gt;"kahepoolne vajaduspõhine",RANK(D379,$D379:$D379)+COUNTIFS($D$2:D379,D379,$F$2:F379,F379)-1&gt;1),"",
IF(AND(F379="Peretoe teenus",H379&lt;[2]an!$M$37,S379="kahepoolne vajaduspõhine",U379="",RANK(D379,$D379:$D379)+COUNTIFS($D$2:D379,D379,$F$2:F379,F379)-1=1),X379,
IF(AND(F379="Peretoe teenus",H379&lt;[2]an!$M$37,S379="kahepoolne vajaduspõhine",U379="",RANK(D379,$D379:$D379)+COUNTIFS($D$2:D379,D379,$F$2:F379,F379)-1&gt;1),"",
IF(AND(F379="Peretoe teenus",H379&lt;[2]an!$M$37,S379="kahepoolne vajaduspõhine",U379&lt;[2]an!$M$37,RANK(D379,$D379:$D379)+COUNTIFS($D$2:D379,D379,$F$2:F379,F379)-1=1),X379,
IF(AND(F379="Peretoe teenus",H379&lt;[2]an!$M$37,S379="kahepoolne vajaduspõhine",U379&lt;[2]an!$M$37,RANK(D379,$D379:$D379)+COUNTIFS($D$2:D379,D379,$F$2:F379,F379)-1&gt;1),"",
IF(AND(F379="Peretoe teenus",H379&lt;[2]an!$M$37,S379="kahepoolne vajaduspõhine",U379&gt;=[2]an!$M$37,U379&lt;=[2]an!$M$38,RANK(D379,$D379:$D379)+COUNTIFS($D$2:D379,D379,$F$2:F379,F379)-1=1),
((EOMONTH(U379,0)-U379+1)*X379)/DAY(EOMONTH(U379,0))+(DAY(U379)-1)*100/DAY(EOMONTH(U379,0)),
IF(AND(F379="Peretoe teenus",H379&lt;[2]an!$M$37,S379="kahepoolne vajaduspõhine",U379&gt;=[2]an!$M$37,U379&lt;=[2]an!$M$38,RANK(D379,$D379:$D379)+COUNTIFS($D$2:D379,D379,$F$2:F379,F379)-1&gt;1),"",
IF(AND(F379="Peretoe teenus",H379&lt;[2]an!$M$37,S379="kahepoolne vajaduspõhine",U379&gt;[2]an!$M$38,RANK(D379,$D379:$D379)+COUNTIFS($D$2:D379,D379,$F$2:F379,F379)-1=1),X379,
IF(AND(F379="Peretoe teenus",H379&lt;[2]an!$M$37,S379="kahepoolne vajaduspõhine",U379&gt;[2]an!$M$38,RANK(D379,$D379:$D379)+COUNTIFS($D$2:D379,D379,$F$2:F379,F379)-1&gt;1),"",X379*W379)))))))))))))),"")</f>
        <v/>
      </c>
      <c r="Z379" s="18" t="str">
        <f t="shared" si="16"/>
        <v/>
      </c>
      <c r="AA379" s="19" t="str">
        <f>IFERROR(VLOOKUP(E379,[2]an!$A$3:$B$81,2,FALSE),"")</f>
        <v/>
      </c>
      <c r="AB379" s="19" t="str">
        <f>IFERROR(VLOOKUP(AA379,[2]an!$C$2:$D$16,2,FALSE),"")</f>
        <v/>
      </c>
      <c r="AC379" s="20"/>
      <c r="AD379" s="21" t="str">
        <f>IF(A379=[2]an!$F$36,VLOOKUP([2]an!$F$36,[2]an!$F$36:$H$36,3,FALSE),IF(A379=[2]an!$F$35,VLOOKUP([2]an!$F$35,[2]an!$F$35:$H$35,3,FALSE),IF(A379=[2]an!$F$33,VLOOKUP([2]an!$F$33,[2]an!$F$33:$H$33,3,FALSE),IF(A379=[2]an!$F$31,VLOOKUP([2]an!$F$31,[2]an!$F$31:$H$31,3,FALSE),""))))</f>
        <v/>
      </c>
    </row>
    <row r="380" spans="6:30" x14ac:dyDescent="0.2">
      <c r="F380" s="10"/>
      <c r="G380" s="8" t="str">
        <f t="shared" si="17"/>
        <v/>
      </c>
      <c r="H380" s="13"/>
      <c r="K380" s="13"/>
      <c r="L380" s="10"/>
      <c r="M380" s="10"/>
      <c r="S380" s="8" t="str">
        <f>IFERROR(VLOOKUP(D380,[1]peretoe_teenus!$A$2:$L$2000,5,FALSE),"")</f>
        <v/>
      </c>
      <c r="U380" s="13"/>
      <c r="V380" s="15" t="str" cm="1">
        <f t="array" ref="V380">IFERROR(IF(AND(F380="Tugigrupp",RANK(K380,$K380:$K380)+COUNTIFS($K$2:K380,K380,$L$2:L380,L380,$M$2:M380,M380,$I$2:I380,I380,$G$2:G380,G380,$F$2:F380,F380)-1=1),SUMPRODUCT(($F$2:$F$4154=F380)*($G$2:$G$4154=G380)*($K$2:$K$4154=K380)*($I$2:$I$4154=I380)*($L$2:$L$4154=L380)*($M$2:$M$4154=M380)),""),"")</f>
        <v/>
      </c>
      <c r="W380" s="15" t="str">
        <f t="shared" si="15"/>
        <v/>
      </c>
      <c r="X380" s="16" t="str">
        <f>IF(AND(A380=[2]an!$G$38,F380=[2]an!$E$40),[2]an!$G$40,IF(AND(A380=[2]an!$G$38,F380=[2]an!$E$41),[2]an!$G$41,IF(AND(A380=[2]an!$G$38,F380=[2]an!$E$39,H380&gt;=[2]an!$M$37),[2]an!$G$39,
IF(AND(A380=[2]an!$G$38,F380=[2]an!$E$39,H380&lt;[2]an!$M$37,S380="kahepoolne vajaduspõhine",U380=""),[2]an!$M$40,
IF(AND(A380=[2]an!$G$38,F380=[2]an!$E$39,H380&lt;[2]an!$M$37,S380="kahepoolne vajaduspõhine",U380&lt;&gt;""),[2]an!$G$39,
IF(AND(A380=[2]an!$G$38,F380=[2]an!$E$39,H380&lt;[2]an!$M$37,S380&lt;&gt;"kahepoolne vajaduspõhine"),[2]an!$G$39,
IF(AND(A380=[2]an!$G$38,F380=[2]an!$E$42),[2]an!$G$42,
IF(AND(A380=[2]an!$H$38,F380=[2]an!$E$40),[2]an!$H$40,IF(AND(A380=[2]an!$H$38,F380=[2]an!$E$41),[2]an!$H$41,IF(AND(A380=[2]an!$H$38,F380=[2]an!$E$39,H380&gt;=[2]an!$M$37),[2]an!$H$39,
IF(AND(A380=[2]an!$H$38,F380=[2]an!$E$39,H380&lt;[2]an!$M$37,S380="kahepoolne vajaduspõhine",U380=""),[2]an!$M$40,
IF(AND(A380=[2]an!$H$38,F380=[2]an!$E$39,H380&lt;[2]an!$M$37,S380="kahepoolne vajaduspõhine",U380&lt;&gt;""),[2]an!$H$39,
IF(AND(A380=[2]an!$H$38,F380=[2]an!$E$39,H380&lt;[2]an!$M$37,S380&lt;&gt;"kahepoolne vajaduspõhine"),[2]an!$H$39,
IF(AND(A380=[2]an!$H$38,F380=[2]an!$E$42),[2]an!$H$42,
IF(AND(A380=[2]an!$I$38,F380=[2]an!$E$40),[2]an!$I$40,IF(AND(A380=[2]an!$I$38,F380=[2]an!$E$41),[2]an!$I$41,IF(AND(A380=[2]an!$I$38,F380=[2]an!$E$39,H380&gt;=[2]an!$M$37),[2]an!$I$39,
IF(AND(A380=[2]an!$I$38,F380=[2]an!$E$39,H380&lt;[2]an!$M$37,S380="kahepoolne vajaduspõhine",U380=""),[2]an!$M$40,
IF(AND(A380=[2]an!$I$38,F380=[2]an!$E$39,H380&lt;[2]an!$M$37,S380="kahepoolne vajaduspõhine",U380&lt;&gt;""),[2]an!$I$39,
IF(AND(A380=[2]an!$I$38,F380=[2]an!$E$39,H380&lt;[2]an!$M$37,S380&lt;&gt;"kahepoolne vajaduspõhine"),[2]an!$I$39,
IF(AND(A380=[2]an!$I$38,F380=[2]an!$E$42),[2]an!$I$42,
IF(AND(A380=[2]an!$J$38,F380=[2]an!$E$40),[2]an!$J$40,IF(AND(A380=[2]an!$J$38,F380=[2]an!$E$41),[2]an!$J$41,IF(AND(A380=[2]an!$J$38,F380=[2]an!$E$39,H380&gt;=[2]an!$M$37),[2]an!$J$39,
IF(AND(A380=[2]an!$J$38,F380=[2]an!$E$39,H380&lt;[2]an!$M$37,S380="kahepoolne vajaduspõhine",U380=""),[2]an!$M$40,
IF(AND(A380=[2]an!$J$38,F380=[2]an!$E$39,H380&lt;[2]an!$M$37,S380="kahepoolne vajaduspõhine",U380&lt;&gt;""),[2]an!$J$39,
IF(AND(A380=[2]an!$J$38,F380=[2]an!$E$39,H380&lt;[2]an!$M$37,S380&lt;&gt;"kahepoolne vajaduspõhine"),[2]an!$J$39,
IF(AND(A380=[2]an!$J$38,F380=[2]an!$E$42),[2]an!$J$42,""))))))))))))))))))))))))))))</f>
        <v/>
      </c>
      <c r="Y380" s="17" t="str">
        <f>IFERROR(IF(F380="Tugigrupp",0,
IF(AND(F380="Peretoe teenus",H380&gt;=[2]an!$M$37,RANK(D380,$D380:$D380)+COUNTIFS($D$2:D380,D380,$F$2:F380,F380)-1&gt;1),"",
IF(AND(F380="Peretoe teenus",H380&gt;=[2]an!$M$37,RANK(D380,$D380:$D380)+COUNTIFS($D$2:D380,D380,$F$2:F380,F380)-1=1,MONTH(H380)=MONTH(K380)=TRUE,YEAR(H380)=YEAR(K380)=TRUE),((EOMONTH(H380,0)-H380+1)*X380)/DAY(EOMONTH(H380,0)),
IF(AND(F380="Peretoe teenus",H380&gt;=[2]an!$M$37,RANK(D380,$D380:$D380)+COUNTIFS($D$2:D380,D380,$F$2:F380,F380)-1=1),X380,
IF(AND(F380="Peretoe teenus",H380&lt;[2]an!$M$37,S380&lt;&gt;"kahepoolne vajaduspõhine",RANK(D380,$D380:$D380)+COUNTIFS($D$2:D380,D380,$F$2:F380,F380)-1=1),X380,
IF(AND(F380="Peretoe teenus",H380&lt;[2]an!$M$37,S380&lt;&gt;"kahepoolne vajaduspõhine",RANK(D380,$D380:$D380)+COUNTIFS($D$2:D380,D380,$F$2:F380,F380)-1&gt;1),"",
IF(AND(F380="Peretoe teenus",H380&lt;[2]an!$M$37,S380="kahepoolne vajaduspõhine",U380="",RANK(D380,$D380:$D380)+COUNTIFS($D$2:D380,D380,$F$2:F380,F380)-1=1),X380,
IF(AND(F380="Peretoe teenus",H380&lt;[2]an!$M$37,S380="kahepoolne vajaduspõhine",U380="",RANK(D380,$D380:$D380)+COUNTIFS($D$2:D380,D380,$F$2:F380,F380)-1&gt;1),"",
IF(AND(F380="Peretoe teenus",H380&lt;[2]an!$M$37,S380="kahepoolne vajaduspõhine",U380&lt;[2]an!$M$37,RANK(D380,$D380:$D380)+COUNTIFS($D$2:D380,D380,$F$2:F380,F380)-1=1),X380,
IF(AND(F380="Peretoe teenus",H380&lt;[2]an!$M$37,S380="kahepoolne vajaduspõhine",U380&lt;[2]an!$M$37,RANK(D380,$D380:$D380)+COUNTIFS($D$2:D380,D380,$F$2:F380,F380)-1&gt;1),"",
IF(AND(F380="Peretoe teenus",H380&lt;[2]an!$M$37,S380="kahepoolne vajaduspõhine",U380&gt;=[2]an!$M$37,U380&lt;=[2]an!$M$38,RANK(D380,$D380:$D380)+COUNTIFS($D$2:D380,D380,$F$2:F380,F380)-1=1),
((EOMONTH(U380,0)-U380+1)*X380)/DAY(EOMONTH(U380,0))+(DAY(U380)-1)*100/DAY(EOMONTH(U380,0)),
IF(AND(F380="Peretoe teenus",H380&lt;[2]an!$M$37,S380="kahepoolne vajaduspõhine",U380&gt;=[2]an!$M$37,U380&lt;=[2]an!$M$38,RANK(D380,$D380:$D380)+COUNTIFS($D$2:D380,D380,$F$2:F380,F380)-1&gt;1),"",
IF(AND(F380="Peretoe teenus",H380&lt;[2]an!$M$37,S380="kahepoolne vajaduspõhine",U380&gt;[2]an!$M$38,RANK(D380,$D380:$D380)+COUNTIFS($D$2:D380,D380,$F$2:F380,F380)-1=1),X380,
IF(AND(F380="Peretoe teenus",H380&lt;[2]an!$M$37,S380="kahepoolne vajaduspõhine",U380&gt;[2]an!$M$38,RANK(D380,$D380:$D380)+COUNTIFS($D$2:D380,D380,$F$2:F380,F380)-1&gt;1),"",X380*W380)))))))))))))),"")</f>
        <v/>
      </c>
      <c r="Z380" s="18" t="str">
        <f t="shared" si="16"/>
        <v/>
      </c>
      <c r="AA380" s="19" t="str">
        <f>IFERROR(VLOOKUP(E380,[2]an!$A$3:$B$81,2,FALSE),"")</f>
        <v/>
      </c>
      <c r="AB380" s="19" t="str">
        <f>IFERROR(VLOOKUP(AA380,[2]an!$C$2:$D$16,2,FALSE),"")</f>
        <v/>
      </c>
      <c r="AC380" s="20"/>
      <c r="AD380" s="21" t="str">
        <f>IF(A380=[2]an!$F$36,VLOOKUP([2]an!$F$36,[2]an!$F$36:$H$36,3,FALSE),IF(A380=[2]an!$F$35,VLOOKUP([2]an!$F$35,[2]an!$F$35:$H$35,3,FALSE),IF(A380=[2]an!$F$33,VLOOKUP([2]an!$F$33,[2]an!$F$33:$H$33,3,FALSE),IF(A380=[2]an!$F$31,VLOOKUP([2]an!$F$31,[2]an!$F$31:$H$31,3,FALSE),""))))</f>
        <v/>
      </c>
    </row>
    <row r="381" spans="6:30" x14ac:dyDescent="0.2">
      <c r="F381" s="10"/>
      <c r="G381" s="8" t="str">
        <f t="shared" si="17"/>
        <v/>
      </c>
      <c r="H381" s="13"/>
      <c r="K381" s="13"/>
      <c r="L381" s="10"/>
      <c r="M381" s="10"/>
      <c r="S381" s="8" t="str">
        <f>IFERROR(VLOOKUP(D381,[1]peretoe_teenus!$A$2:$L$2000,5,FALSE),"")</f>
        <v/>
      </c>
      <c r="U381" s="13"/>
      <c r="V381" s="15" t="str" cm="1">
        <f t="array" ref="V381">IFERROR(IF(AND(F381="Tugigrupp",RANK(K381,$K381:$K381)+COUNTIFS($K$2:K381,K381,$L$2:L381,L381,$M$2:M381,M381,$I$2:I381,I381,$G$2:G381,G381,$F$2:F381,F381)-1=1),SUMPRODUCT(($F$2:$F$4154=F381)*($G$2:$G$4154=G381)*($K$2:$K$4154=K381)*($I$2:$I$4154=I381)*($L$2:$L$4154=L381)*($M$2:$M$4154=M381)),""),"")</f>
        <v/>
      </c>
      <c r="W381" s="15" t="str">
        <f t="shared" si="15"/>
        <v/>
      </c>
      <c r="X381" s="16" t="str">
        <f>IF(AND(A381=[2]an!$G$38,F381=[2]an!$E$40),[2]an!$G$40,IF(AND(A381=[2]an!$G$38,F381=[2]an!$E$41),[2]an!$G$41,IF(AND(A381=[2]an!$G$38,F381=[2]an!$E$39,H381&gt;=[2]an!$M$37),[2]an!$G$39,
IF(AND(A381=[2]an!$G$38,F381=[2]an!$E$39,H381&lt;[2]an!$M$37,S381="kahepoolne vajaduspõhine",U381=""),[2]an!$M$40,
IF(AND(A381=[2]an!$G$38,F381=[2]an!$E$39,H381&lt;[2]an!$M$37,S381="kahepoolne vajaduspõhine",U381&lt;&gt;""),[2]an!$G$39,
IF(AND(A381=[2]an!$G$38,F381=[2]an!$E$39,H381&lt;[2]an!$M$37,S381&lt;&gt;"kahepoolne vajaduspõhine"),[2]an!$G$39,
IF(AND(A381=[2]an!$G$38,F381=[2]an!$E$42),[2]an!$G$42,
IF(AND(A381=[2]an!$H$38,F381=[2]an!$E$40),[2]an!$H$40,IF(AND(A381=[2]an!$H$38,F381=[2]an!$E$41),[2]an!$H$41,IF(AND(A381=[2]an!$H$38,F381=[2]an!$E$39,H381&gt;=[2]an!$M$37),[2]an!$H$39,
IF(AND(A381=[2]an!$H$38,F381=[2]an!$E$39,H381&lt;[2]an!$M$37,S381="kahepoolne vajaduspõhine",U381=""),[2]an!$M$40,
IF(AND(A381=[2]an!$H$38,F381=[2]an!$E$39,H381&lt;[2]an!$M$37,S381="kahepoolne vajaduspõhine",U381&lt;&gt;""),[2]an!$H$39,
IF(AND(A381=[2]an!$H$38,F381=[2]an!$E$39,H381&lt;[2]an!$M$37,S381&lt;&gt;"kahepoolne vajaduspõhine"),[2]an!$H$39,
IF(AND(A381=[2]an!$H$38,F381=[2]an!$E$42),[2]an!$H$42,
IF(AND(A381=[2]an!$I$38,F381=[2]an!$E$40),[2]an!$I$40,IF(AND(A381=[2]an!$I$38,F381=[2]an!$E$41),[2]an!$I$41,IF(AND(A381=[2]an!$I$38,F381=[2]an!$E$39,H381&gt;=[2]an!$M$37),[2]an!$I$39,
IF(AND(A381=[2]an!$I$38,F381=[2]an!$E$39,H381&lt;[2]an!$M$37,S381="kahepoolne vajaduspõhine",U381=""),[2]an!$M$40,
IF(AND(A381=[2]an!$I$38,F381=[2]an!$E$39,H381&lt;[2]an!$M$37,S381="kahepoolne vajaduspõhine",U381&lt;&gt;""),[2]an!$I$39,
IF(AND(A381=[2]an!$I$38,F381=[2]an!$E$39,H381&lt;[2]an!$M$37,S381&lt;&gt;"kahepoolne vajaduspõhine"),[2]an!$I$39,
IF(AND(A381=[2]an!$I$38,F381=[2]an!$E$42),[2]an!$I$42,
IF(AND(A381=[2]an!$J$38,F381=[2]an!$E$40),[2]an!$J$40,IF(AND(A381=[2]an!$J$38,F381=[2]an!$E$41),[2]an!$J$41,IF(AND(A381=[2]an!$J$38,F381=[2]an!$E$39,H381&gt;=[2]an!$M$37),[2]an!$J$39,
IF(AND(A381=[2]an!$J$38,F381=[2]an!$E$39,H381&lt;[2]an!$M$37,S381="kahepoolne vajaduspõhine",U381=""),[2]an!$M$40,
IF(AND(A381=[2]an!$J$38,F381=[2]an!$E$39,H381&lt;[2]an!$M$37,S381="kahepoolne vajaduspõhine",U381&lt;&gt;""),[2]an!$J$39,
IF(AND(A381=[2]an!$J$38,F381=[2]an!$E$39,H381&lt;[2]an!$M$37,S381&lt;&gt;"kahepoolne vajaduspõhine"),[2]an!$J$39,
IF(AND(A381=[2]an!$J$38,F381=[2]an!$E$42),[2]an!$J$42,""))))))))))))))))))))))))))))</f>
        <v/>
      </c>
      <c r="Y381" s="17" t="str">
        <f>IFERROR(IF(F381="Tugigrupp",0,
IF(AND(F381="Peretoe teenus",H381&gt;=[2]an!$M$37,RANK(D381,$D381:$D381)+COUNTIFS($D$2:D381,D381,$F$2:F381,F381)-1&gt;1),"",
IF(AND(F381="Peretoe teenus",H381&gt;=[2]an!$M$37,RANK(D381,$D381:$D381)+COUNTIFS($D$2:D381,D381,$F$2:F381,F381)-1=1,MONTH(H381)=MONTH(K381)=TRUE,YEAR(H381)=YEAR(K381)=TRUE),((EOMONTH(H381,0)-H381+1)*X381)/DAY(EOMONTH(H381,0)),
IF(AND(F381="Peretoe teenus",H381&gt;=[2]an!$M$37,RANK(D381,$D381:$D381)+COUNTIFS($D$2:D381,D381,$F$2:F381,F381)-1=1),X381,
IF(AND(F381="Peretoe teenus",H381&lt;[2]an!$M$37,S381&lt;&gt;"kahepoolne vajaduspõhine",RANK(D381,$D381:$D381)+COUNTIFS($D$2:D381,D381,$F$2:F381,F381)-1=1),X381,
IF(AND(F381="Peretoe teenus",H381&lt;[2]an!$M$37,S381&lt;&gt;"kahepoolne vajaduspõhine",RANK(D381,$D381:$D381)+COUNTIFS($D$2:D381,D381,$F$2:F381,F381)-1&gt;1),"",
IF(AND(F381="Peretoe teenus",H381&lt;[2]an!$M$37,S381="kahepoolne vajaduspõhine",U381="",RANK(D381,$D381:$D381)+COUNTIFS($D$2:D381,D381,$F$2:F381,F381)-1=1),X381,
IF(AND(F381="Peretoe teenus",H381&lt;[2]an!$M$37,S381="kahepoolne vajaduspõhine",U381="",RANK(D381,$D381:$D381)+COUNTIFS($D$2:D381,D381,$F$2:F381,F381)-1&gt;1),"",
IF(AND(F381="Peretoe teenus",H381&lt;[2]an!$M$37,S381="kahepoolne vajaduspõhine",U381&lt;[2]an!$M$37,RANK(D381,$D381:$D381)+COUNTIFS($D$2:D381,D381,$F$2:F381,F381)-1=1),X381,
IF(AND(F381="Peretoe teenus",H381&lt;[2]an!$M$37,S381="kahepoolne vajaduspõhine",U381&lt;[2]an!$M$37,RANK(D381,$D381:$D381)+COUNTIFS($D$2:D381,D381,$F$2:F381,F381)-1&gt;1),"",
IF(AND(F381="Peretoe teenus",H381&lt;[2]an!$M$37,S381="kahepoolne vajaduspõhine",U381&gt;=[2]an!$M$37,U381&lt;=[2]an!$M$38,RANK(D381,$D381:$D381)+COUNTIFS($D$2:D381,D381,$F$2:F381,F381)-1=1),
((EOMONTH(U381,0)-U381+1)*X381)/DAY(EOMONTH(U381,0))+(DAY(U381)-1)*100/DAY(EOMONTH(U381,0)),
IF(AND(F381="Peretoe teenus",H381&lt;[2]an!$M$37,S381="kahepoolne vajaduspõhine",U381&gt;=[2]an!$M$37,U381&lt;=[2]an!$M$38,RANK(D381,$D381:$D381)+COUNTIFS($D$2:D381,D381,$F$2:F381,F381)-1&gt;1),"",
IF(AND(F381="Peretoe teenus",H381&lt;[2]an!$M$37,S381="kahepoolne vajaduspõhine",U381&gt;[2]an!$M$38,RANK(D381,$D381:$D381)+COUNTIFS($D$2:D381,D381,$F$2:F381,F381)-1=1),X381,
IF(AND(F381="Peretoe teenus",H381&lt;[2]an!$M$37,S381="kahepoolne vajaduspõhine",U381&gt;[2]an!$M$38,RANK(D381,$D381:$D381)+COUNTIFS($D$2:D381,D381,$F$2:F381,F381)-1&gt;1),"",X381*W381)))))))))))))),"")</f>
        <v/>
      </c>
      <c r="Z381" s="18" t="str">
        <f t="shared" si="16"/>
        <v/>
      </c>
      <c r="AA381" s="19" t="str">
        <f>IFERROR(VLOOKUP(E381,[2]an!$A$3:$B$81,2,FALSE),"")</f>
        <v/>
      </c>
      <c r="AB381" s="19" t="str">
        <f>IFERROR(VLOOKUP(AA381,[2]an!$C$2:$D$16,2,FALSE),"")</f>
        <v/>
      </c>
      <c r="AC381" s="20"/>
      <c r="AD381" s="21" t="str">
        <f>IF(A381=[2]an!$F$36,VLOOKUP([2]an!$F$36,[2]an!$F$36:$H$36,3,FALSE),IF(A381=[2]an!$F$35,VLOOKUP([2]an!$F$35,[2]an!$F$35:$H$35,3,FALSE),IF(A381=[2]an!$F$33,VLOOKUP([2]an!$F$33,[2]an!$F$33:$H$33,3,FALSE),IF(A381=[2]an!$F$31,VLOOKUP([2]an!$F$31,[2]an!$F$31:$H$31,3,FALSE),""))))</f>
        <v/>
      </c>
    </row>
    <row r="382" spans="6:30" x14ac:dyDescent="0.2">
      <c r="F382" s="10"/>
      <c r="G382" s="8" t="str">
        <f t="shared" si="17"/>
        <v/>
      </c>
      <c r="H382" s="13"/>
      <c r="K382" s="13"/>
      <c r="L382" s="10"/>
      <c r="M382" s="10"/>
      <c r="S382" s="8" t="str">
        <f>IFERROR(VLOOKUP(D382,[1]peretoe_teenus!$A$2:$L$2000,5,FALSE),"")</f>
        <v/>
      </c>
      <c r="U382" s="13"/>
      <c r="V382" s="15" t="str" cm="1">
        <f t="array" ref="V382">IFERROR(IF(AND(F382="Tugigrupp",RANK(K382,$K382:$K382)+COUNTIFS($K$2:K382,K382,$L$2:L382,L382,$M$2:M382,M382,$I$2:I382,I382,$G$2:G382,G382,$F$2:F382,F382)-1=1),SUMPRODUCT(($F$2:$F$4154=F382)*($G$2:$G$4154=G382)*($K$2:$K$4154=K382)*($I$2:$I$4154=I382)*($L$2:$L$4154=L382)*($M$2:$M$4154=M382)),""),"")</f>
        <v/>
      </c>
      <c r="W382" s="15" t="str">
        <f t="shared" si="15"/>
        <v/>
      </c>
      <c r="X382" s="16" t="str">
        <f>IF(AND(A382=[2]an!$G$38,F382=[2]an!$E$40),[2]an!$G$40,IF(AND(A382=[2]an!$G$38,F382=[2]an!$E$41),[2]an!$G$41,IF(AND(A382=[2]an!$G$38,F382=[2]an!$E$39,H382&gt;=[2]an!$M$37),[2]an!$G$39,
IF(AND(A382=[2]an!$G$38,F382=[2]an!$E$39,H382&lt;[2]an!$M$37,S382="kahepoolne vajaduspõhine",U382=""),[2]an!$M$40,
IF(AND(A382=[2]an!$G$38,F382=[2]an!$E$39,H382&lt;[2]an!$M$37,S382="kahepoolne vajaduspõhine",U382&lt;&gt;""),[2]an!$G$39,
IF(AND(A382=[2]an!$G$38,F382=[2]an!$E$39,H382&lt;[2]an!$M$37,S382&lt;&gt;"kahepoolne vajaduspõhine"),[2]an!$G$39,
IF(AND(A382=[2]an!$G$38,F382=[2]an!$E$42),[2]an!$G$42,
IF(AND(A382=[2]an!$H$38,F382=[2]an!$E$40),[2]an!$H$40,IF(AND(A382=[2]an!$H$38,F382=[2]an!$E$41),[2]an!$H$41,IF(AND(A382=[2]an!$H$38,F382=[2]an!$E$39,H382&gt;=[2]an!$M$37),[2]an!$H$39,
IF(AND(A382=[2]an!$H$38,F382=[2]an!$E$39,H382&lt;[2]an!$M$37,S382="kahepoolne vajaduspõhine",U382=""),[2]an!$M$40,
IF(AND(A382=[2]an!$H$38,F382=[2]an!$E$39,H382&lt;[2]an!$M$37,S382="kahepoolne vajaduspõhine",U382&lt;&gt;""),[2]an!$H$39,
IF(AND(A382=[2]an!$H$38,F382=[2]an!$E$39,H382&lt;[2]an!$M$37,S382&lt;&gt;"kahepoolne vajaduspõhine"),[2]an!$H$39,
IF(AND(A382=[2]an!$H$38,F382=[2]an!$E$42),[2]an!$H$42,
IF(AND(A382=[2]an!$I$38,F382=[2]an!$E$40),[2]an!$I$40,IF(AND(A382=[2]an!$I$38,F382=[2]an!$E$41),[2]an!$I$41,IF(AND(A382=[2]an!$I$38,F382=[2]an!$E$39,H382&gt;=[2]an!$M$37),[2]an!$I$39,
IF(AND(A382=[2]an!$I$38,F382=[2]an!$E$39,H382&lt;[2]an!$M$37,S382="kahepoolne vajaduspõhine",U382=""),[2]an!$M$40,
IF(AND(A382=[2]an!$I$38,F382=[2]an!$E$39,H382&lt;[2]an!$M$37,S382="kahepoolne vajaduspõhine",U382&lt;&gt;""),[2]an!$I$39,
IF(AND(A382=[2]an!$I$38,F382=[2]an!$E$39,H382&lt;[2]an!$M$37,S382&lt;&gt;"kahepoolne vajaduspõhine"),[2]an!$I$39,
IF(AND(A382=[2]an!$I$38,F382=[2]an!$E$42),[2]an!$I$42,
IF(AND(A382=[2]an!$J$38,F382=[2]an!$E$40),[2]an!$J$40,IF(AND(A382=[2]an!$J$38,F382=[2]an!$E$41),[2]an!$J$41,IF(AND(A382=[2]an!$J$38,F382=[2]an!$E$39,H382&gt;=[2]an!$M$37),[2]an!$J$39,
IF(AND(A382=[2]an!$J$38,F382=[2]an!$E$39,H382&lt;[2]an!$M$37,S382="kahepoolne vajaduspõhine",U382=""),[2]an!$M$40,
IF(AND(A382=[2]an!$J$38,F382=[2]an!$E$39,H382&lt;[2]an!$M$37,S382="kahepoolne vajaduspõhine",U382&lt;&gt;""),[2]an!$J$39,
IF(AND(A382=[2]an!$J$38,F382=[2]an!$E$39,H382&lt;[2]an!$M$37,S382&lt;&gt;"kahepoolne vajaduspõhine"),[2]an!$J$39,
IF(AND(A382=[2]an!$J$38,F382=[2]an!$E$42),[2]an!$J$42,""))))))))))))))))))))))))))))</f>
        <v/>
      </c>
      <c r="Y382" s="17" t="str">
        <f>IFERROR(IF(F382="Tugigrupp",0,
IF(AND(F382="Peretoe teenus",H382&gt;=[2]an!$M$37,RANK(D382,$D382:$D382)+COUNTIFS($D$2:D382,D382,$F$2:F382,F382)-1&gt;1),"",
IF(AND(F382="Peretoe teenus",H382&gt;=[2]an!$M$37,RANK(D382,$D382:$D382)+COUNTIFS($D$2:D382,D382,$F$2:F382,F382)-1=1,MONTH(H382)=MONTH(K382)=TRUE,YEAR(H382)=YEAR(K382)=TRUE),((EOMONTH(H382,0)-H382+1)*X382)/DAY(EOMONTH(H382,0)),
IF(AND(F382="Peretoe teenus",H382&gt;=[2]an!$M$37,RANK(D382,$D382:$D382)+COUNTIFS($D$2:D382,D382,$F$2:F382,F382)-1=1),X382,
IF(AND(F382="Peretoe teenus",H382&lt;[2]an!$M$37,S382&lt;&gt;"kahepoolne vajaduspõhine",RANK(D382,$D382:$D382)+COUNTIFS($D$2:D382,D382,$F$2:F382,F382)-1=1),X382,
IF(AND(F382="Peretoe teenus",H382&lt;[2]an!$M$37,S382&lt;&gt;"kahepoolne vajaduspõhine",RANK(D382,$D382:$D382)+COUNTIFS($D$2:D382,D382,$F$2:F382,F382)-1&gt;1),"",
IF(AND(F382="Peretoe teenus",H382&lt;[2]an!$M$37,S382="kahepoolne vajaduspõhine",U382="",RANK(D382,$D382:$D382)+COUNTIFS($D$2:D382,D382,$F$2:F382,F382)-1=1),X382,
IF(AND(F382="Peretoe teenus",H382&lt;[2]an!$M$37,S382="kahepoolne vajaduspõhine",U382="",RANK(D382,$D382:$D382)+COUNTIFS($D$2:D382,D382,$F$2:F382,F382)-1&gt;1),"",
IF(AND(F382="Peretoe teenus",H382&lt;[2]an!$M$37,S382="kahepoolne vajaduspõhine",U382&lt;[2]an!$M$37,RANK(D382,$D382:$D382)+COUNTIFS($D$2:D382,D382,$F$2:F382,F382)-1=1),X382,
IF(AND(F382="Peretoe teenus",H382&lt;[2]an!$M$37,S382="kahepoolne vajaduspõhine",U382&lt;[2]an!$M$37,RANK(D382,$D382:$D382)+COUNTIFS($D$2:D382,D382,$F$2:F382,F382)-1&gt;1),"",
IF(AND(F382="Peretoe teenus",H382&lt;[2]an!$M$37,S382="kahepoolne vajaduspõhine",U382&gt;=[2]an!$M$37,U382&lt;=[2]an!$M$38,RANK(D382,$D382:$D382)+COUNTIFS($D$2:D382,D382,$F$2:F382,F382)-1=1),
((EOMONTH(U382,0)-U382+1)*X382)/DAY(EOMONTH(U382,0))+(DAY(U382)-1)*100/DAY(EOMONTH(U382,0)),
IF(AND(F382="Peretoe teenus",H382&lt;[2]an!$M$37,S382="kahepoolne vajaduspõhine",U382&gt;=[2]an!$M$37,U382&lt;=[2]an!$M$38,RANK(D382,$D382:$D382)+COUNTIFS($D$2:D382,D382,$F$2:F382,F382)-1&gt;1),"",
IF(AND(F382="Peretoe teenus",H382&lt;[2]an!$M$37,S382="kahepoolne vajaduspõhine",U382&gt;[2]an!$M$38,RANK(D382,$D382:$D382)+COUNTIFS($D$2:D382,D382,$F$2:F382,F382)-1=1),X382,
IF(AND(F382="Peretoe teenus",H382&lt;[2]an!$M$37,S382="kahepoolne vajaduspõhine",U382&gt;[2]an!$M$38,RANK(D382,$D382:$D382)+COUNTIFS($D$2:D382,D382,$F$2:F382,F382)-1&gt;1),"",X382*W382)))))))))))))),"")</f>
        <v/>
      </c>
      <c r="Z382" s="18" t="str">
        <f t="shared" si="16"/>
        <v/>
      </c>
      <c r="AA382" s="19" t="str">
        <f>IFERROR(VLOOKUP(E382,[2]an!$A$3:$B$81,2,FALSE),"")</f>
        <v/>
      </c>
      <c r="AB382" s="19" t="str">
        <f>IFERROR(VLOOKUP(AA382,[2]an!$C$2:$D$16,2,FALSE),"")</f>
        <v/>
      </c>
      <c r="AC382" s="20"/>
      <c r="AD382" s="21" t="str">
        <f>IF(A382=[2]an!$F$36,VLOOKUP([2]an!$F$36,[2]an!$F$36:$H$36,3,FALSE),IF(A382=[2]an!$F$35,VLOOKUP([2]an!$F$35,[2]an!$F$35:$H$35,3,FALSE),IF(A382=[2]an!$F$33,VLOOKUP([2]an!$F$33,[2]an!$F$33:$H$33,3,FALSE),IF(A382=[2]an!$F$31,VLOOKUP([2]an!$F$31,[2]an!$F$31:$H$31,3,FALSE),""))))</f>
        <v/>
      </c>
    </row>
    <row r="383" spans="6:30" x14ac:dyDescent="0.2">
      <c r="F383" s="10"/>
      <c r="G383" s="8" t="str">
        <f t="shared" si="17"/>
        <v/>
      </c>
      <c r="H383" s="13"/>
      <c r="K383" s="13"/>
      <c r="L383" s="10"/>
      <c r="M383" s="10"/>
      <c r="S383" s="8" t="str">
        <f>IFERROR(VLOOKUP(D383,[1]peretoe_teenus!$A$2:$L$2000,5,FALSE),"")</f>
        <v/>
      </c>
      <c r="U383" s="13"/>
      <c r="V383" s="15" t="str" cm="1">
        <f t="array" ref="V383">IFERROR(IF(AND(F383="Tugigrupp",RANK(K383,$K383:$K383)+COUNTIFS($K$2:K383,K383,$L$2:L383,L383,$M$2:M383,M383,$I$2:I383,I383,$G$2:G383,G383,$F$2:F383,F383)-1=1),SUMPRODUCT(($F$2:$F$4154=F383)*($G$2:$G$4154=G383)*($K$2:$K$4154=K383)*($I$2:$I$4154=I383)*($L$2:$L$4154=L383)*($M$2:$M$4154=M383)),""),"")</f>
        <v/>
      </c>
      <c r="W383" s="15" t="str">
        <f t="shared" si="15"/>
        <v/>
      </c>
      <c r="X383" s="16" t="str">
        <f>IF(AND(A383=[2]an!$G$38,F383=[2]an!$E$40),[2]an!$G$40,IF(AND(A383=[2]an!$G$38,F383=[2]an!$E$41),[2]an!$G$41,IF(AND(A383=[2]an!$G$38,F383=[2]an!$E$39,H383&gt;=[2]an!$M$37),[2]an!$G$39,
IF(AND(A383=[2]an!$G$38,F383=[2]an!$E$39,H383&lt;[2]an!$M$37,S383="kahepoolne vajaduspõhine",U383=""),[2]an!$M$40,
IF(AND(A383=[2]an!$G$38,F383=[2]an!$E$39,H383&lt;[2]an!$M$37,S383="kahepoolne vajaduspõhine",U383&lt;&gt;""),[2]an!$G$39,
IF(AND(A383=[2]an!$G$38,F383=[2]an!$E$39,H383&lt;[2]an!$M$37,S383&lt;&gt;"kahepoolne vajaduspõhine"),[2]an!$G$39,
IF(AND(A383=[2]an!$G$38,F383=[2]an!$E$42),[2]an!$G$42,
IF(AND(A383=[2]an!$H$38,F383=[2]an!$E$40),[2]an!$H$40,IF(AND(A383=[2]an!$H$38,F383=[2]an!$E$41),[2]an!$H$41,IF(AND(A383=[2]an!$H$38,F383=[2]an!$E$39,H383&gt;=[2]an!$M$37),[2]an!$H$39,
IF(AND(A383=[2]an!$H$38,F383=[2]an!$E$39,H383&lt;[2]an!$M$37,S383="kahepoolne vajaduspõhine",U383=""),[2]an!$M$40,
IF(AND(A383=[2]an!$H$38,F383=[2]an!$E$39,H383&lt;[2]an!$M$37,S383="kahepoolne vajaduspõhine",U383&lt;&gt;""),[2]an!$H$39,
IF(AND(A383=[2]an!$H$38,F383=[2]an!$E$39,H383&lt;[2]an!$M$37,S383&lt;&gt;"kahepoolne vajaduspõhine"),[2]an!$H$39,
IF(AND(A383=[2]an!$H$38,F383=[2]an!$E$42),[2]an!$H$42,
IF(AND(A383=[2]an!$I$38,F383=[2]an!$E$40),[2]an!$I$40,IF(AND(A383=[2]an!$I$38,F383=[2]an!$E$41),[2]an!$I$41,IF(AND(A383=[2]an!$I$38,F383=[2]an!$E$39,H383&gt;=[2]an!$M$37),[2]an!$I$39,
IF(AND(A383=[2]an!$I$38,F383=[2]an!$E$39,H383&lt;[2]an!$M$37,S383="kahepoolne vajaduspõhine",U383=""),[2]an!$M$40,
IF(AND(A383=[2]an!$I$38,F383=[2]an!$E$39,H383&lt;[2]an!$M$37,S383="kahepoolne vajaduspõhine",U383&lt;&gt;""),[2]an!$I$39,
IF(AND(A383=[2]an!$I$38,F383=[2]an!$E$39,H383&lt;[2]an!$M$37,S383&lt;&gt;"kahepoolne vajaduspõhine"),[2]an!$I$39,
IF(AND(A383=[2]an!$I$38,F383=[2]an!$E$42),[2]an!$I$42,
IF(AND(A383=[2]an!$J$38,F383=[2]an!$E$40),[2]an!$J$40,IF(AND(A383=[2]an!$J$38,F383=[2]an!$E$41),[2]an!$J$41,IF(AND(A383=[2]an!$J$38,F383=[2]an!$E$39,H383&gt;=[2]an!$M$37),[2]an!$J$39,
IF(AND(A383=[2]an!$J$38,F383=[2]an!$E$39,H383&lt;[2]an!$M$37,S383="kahepoolne vajaduspõhine",U383=""),[2]an!$M$40,
IF(AND(A383=[2]an!$J$38,F383=[2]an!$E$39,H383&lt;[2]an!$M$37,S383="kahepoolne vajaduspõhine",U383&lt;&gt;""),[2]an!$J$39,
IF(AND(A383=[2]an!$J$38,F383=[2]an!$E$39,H383&lt;[2]an!$M$37,S383&lt;&gt;"kahepoolne vajaduspõhine"),[2]an!$J$39,
IF(AND(A383=[2]an!$J$38,F383=[2]an!$E$42),[2]an!$J$42,""))))))))))))))))))))))))))))</f>
        <v/>
      </c>
      <c r="Y383" s="17" t="str">
        <f>IFERROR(IF(F383="Tugigrupp",0,
IF(AND(F383="Peretoe teenus",H383&gt;=[2]an!$M$37,RANK(D383,$D383:$D383)+COUNTIFS($D$2:D383,D383,$F$2:F383,F383)-1&gt;1),"",
IF(AND(F383="Peretoe teenus",H383&gt;=[2]an!$M$37,RANK(D383,$D383:$D383)+COUNTIFS($D$2:D383,D383,$F$2:F383,F383)-1=1,MONTH(H383)=MONTH(K383)=TRUE,YEAR(H383)=YEAR(K383)=TRUE),((EOMONTH(H383,0)-H383+1)*X383)/DAY(EOMONTH(H383,0)),
IF(AND(F383="Peretoe teenus",H383&gt;=[2]an!$M$37,RANK(D383,$D383:$D383)+COUNTIFS($D$2:D383,D383,$F$2:F383,F383)-1=1),X383,
IF(AND(F383="Peretoe teenus",H383&lt;[2]an!$M$37,S383&lt;&gt;"kahepoolne vajaduspõhine",RANK(D383,$D383:$D383)+COUNTIFS($D$2:D383,D383,$F$2:F383,F383)-1=1),X383,
IF(AND(F383="Peretoe teenus",H383&lt;[2]an!$M$37,S383&lt;&gt;"kahepoolne vajaduspõhine",RANK(D383,$D383:$D383)+COUNTIFS($D$2:D383,D383,$F$2:F383,F383)-1&gt;1),"",
IF(AND(F383="Peretoe teenus",H383&lt;[2]an!$M$37,S383="kahepoolne vajaduspõhine",U383="",RANK(D383,$D383:$D383)+COUNTIFS($D$2:D383,D383,$F$2:F383,F383)-1=1),X383,
IF(AND(F383="Peretoe teenus",H383&lt;[2]an!$M$37,S383="kahepoolne vajaduspõhine",U383="",RANK(D383,$D383:$D383)+COUNTIFS($D$2:D383,D383,$F$2:F383,F383)-1&gt;1),"",
IF(AND(F383="Peretoe teenus",H383&lt;[2]an!$M$37,S383="kahepoolne vajaduspõhine",U383&lt;[2]an!$M$37,RANK(D383,$D383:$D383)+COUNTIFS($D$2:D383,D383,$F$2:F383,F383)-1=1),X383,
IF(AND(F383="Peretoe teenus",H383&lt;[2]an!$M$37,S383="kahepoolne vajaduspõhine",U383&lt;[2]an!$M$37,RANK(D383,$D383:$D383)+COUNTIFS($D$2:D383,D383,$F$2:F383,F383)-1&gt;1),"",
IF(AND(F383="Peretoe teenus",H383&lt;[2]an!$M$37,S383="kahepoolne vajaduspõhine",U383&gt;=[2]an!$M$37,U383&lt;=[2]an!$M$38,RANK(D383,$D383:$D383)+COUNTIFS($D$2:D383,D383,$F$2:F383,F383)-1=1),
((EOMONTH(U383,0)-U383+1)*X383)/DAY(EOMONTH(U383,0))+(DAY(U383)-1)*100/DAY(EOMONTH(U383,0)),
IF(AND(F383="Peretoe teenus",H383&lt;[2]an!$M$37,S383="kahepoolne vajaduspõhine",U383&gt;=[2]an!$M$37,U383&lt;=[2]an!$M$38,RANK(D383,$D383:$D383)+COUNTIFS($D$2:D383,D383,$F$2:F383,F383)-1&gt;1),"",
IF(AND(F383="Peretoe teenus",H383&lt;[2]an!$M$37,S383="kahepoolne vajaduspõhine",U383&gt;[2]an!$M$38,RANK(D383,$D383:$D383)+COUNTIFS($D$2:D383,D383,$F$2:F383,F383)-1=1),X383,
IF(AND(F383="Peretoe teenus",H383&lt;[2]an!$M$37,S383="kahepoolne vajaduspõhine",U383&gt;[2]an!$M$38,RANK(D383,$D383:$D383)+COUNTIFS($D$2:D383,D383,$F$2:F383,F383)-1&gt;1),"",X383*W383)))))))))))))),"")</f>
        <v/>
      </c>
      <c r="Z383" s="18" t="str">
        <f t="shared" si="16"/>
        <v/>
      </c>
      <c r="AA383" s="19" t="str">
        <f>IFERROR(VLOOKUP(E383,[2]an!$A$3:$B$81,2,FALSE),"")</f>
        <v/>
      </c>
      <c r="AB383" s="19" t="str">
        <f>IFERROR(VLOOKUP(AA383,[2]an!$C$2:$D$16,2,FALSE),"")</f>
        <v/>
      </c>
      <c r="AC383" s="20"/>
      <c r="AD383" s="21" t="str">
        <f>IF(A383=[2]an!$F$36,VLOOKUP([2]an!$F$36,[2]an!$F$36:$H$36,3,FALSE),IF(A383=[2]an!$F$35,VLOOKUP([2]an!$F$35,[2]an!$F$35:$H$35,3,FALSE),IF(A383=[2]an!$F$33,VLOOKUP([2]an!$F$33,[2]an!$F$33:$H$33,3,FALSE),IF(A383=[2]an!$F$31,VLOOKUP([2]an!$F$31,[2]an!$F$31:$H$31,3,FALSE),""))))</f>
        <v/>
      </c>
    </row>
    <row r="384" spans="6:30" x14ac:dyDescent="0.2">
      <c r="F384" s="10"/>
      <c r="G384" s="8" t="str">
        <f t="shared" si="17"/>
        <v/>
      </c>
      <c r="H384" s="13"/>
      <c r="K384" s="13"/>
      <c r="L384" s="10"/>
      <c r="M384" s="10"/>
      <c r="S384" s="8" t="str">
        <f>IFERROR(VLOOKUP(D384,[1]peretoe_teenus!$A$2:$L$2000,5,FALSE),"")</f>
        <v/>
      </c>
      <c r="U384" s="13"/>
      <c r="V384" s="15" t="str" cm="1">
        <f t="array" ref="V384">IFERROR(IF(AND(F384="Tugigrupp",RANK(K384,$K384:$K384)+COUNTIFS($K$2:K384,K384,$L$2:L384,L384,$M$2:M384,M384,$I$2:I384,I384,$G$2:G384,G384,$F$2:F384,F384)-1=1),SUMPRODUCT(($F$2:$F$4154=F384)*($G$2:$G$4154=G384)*($K$2:$K$4154=K384)*($I$2:$I$4154=I384)*($L$2:$L$4154=L384)*($M$2:$M$4154=M384)),""),"")</f>
        <v/>
      </c>
      <c r="W384" s="15" t="str">
        <f t="shared" si="15"/>
        <v/>
      </c>
      <c r="X384" s="16" t="str">
        <f>IF(AND(A384=[2]an!$G$38,F384=[2]an!$E$40),[2]an!$G$40,IF(AND(A384=[2]an!$G$38,F384=[2]an!$E$41),[2]an!$G$41,IF(AND(A384=[2]an!$G$38,F384=[2]an!$E$39,H384&gt;=[2]an!$M$37),[2]an!$G$39,
IF(AND(A384=[2]an!$G$38,F384=[2]an!$E$39,H384&lt;[2]an!$M$37,S384="kahepoolne vajaduspõhine",U384=""),[2]an!$M$40,
IF(AND(A384=[2]an!$G$38,F384=[2]an!$E$39,H384&lt;[2]an!$M$37,S384="kahepoolne vajaduspõhine",U384&lt;&gt;""),[2]an!$G$39,
IF(AND(A384=[2]an!$G$38,F384=[2]an!$E$39,H384&lt;[2]an!$M$37,S384&lt;&gt;"kahepoolne vajaduspõhine"),[2]an!$G$39,
IF(AND(A384=[2]an!$G$38,F384=[2]an!$E$42),[2]an!$G$42,
IF(AND(A384=[2]an!$H$38,F384=[2]an!$E$40),[2]an!$H$40,IF(AND(A384=[2]an!$H$38,F384=[2]an!$E$41),[2]an!$H$41,IF(AND(A384=[2]an!$H$38,F384=[2]an!$E$39,H384&gt;=[2]an!$M$37),[2]an!$H$39,
IF(AND(A384=[2]an!$H$38,F384=[2]an!$E$39,H384&lt;[2]an!$M$37,S384="kahepoolne vajaduspõhine",U384=""),[2]an!$M$40,
IF(AND(A384=[2]an!$H$38,F384=[2]an!$E$39,H384&lt;[2]an!$M$37,S384="kahepoolne vajaduspõhine",U384&lt;&gt;""),[2]an!$H$39,
IF(AND(A384=[2]an!$H$38,F384=[2]an!$E$39,H384&lt;[2]an!$M$37,S384&lt;&gt;"kahepoolne vajaduspõhine"),[2]an!$H$39,
IF(AND(A384=[2]an!$H$38,F384=[2]an!$E$42),[2]an!$H$42,
IF(AND(A384=[2]an!$I$38,F384=[2]an!$E$40),[2]an!$I$40,IF(AND(A384=[2]an!$I$38,F384=[2]an!$E$41),[2]an!$I$41,IF(AND(A384=[2]an!$I$38,F384=[2]an!$E$39,H384&gt;=[2]an!$M$37),[2]an!$I$39,
IF(AND(A384=[2]an!$I$38,F384=[2]an!$E$39,H384&lt;[2]an!$M$37,S384="kahepoolne vajaduspõhine",U384=""),[2]an!$M$40,
IF(AND(A384=[2]an!$I$38,F384=[2]an!$E$39,H384&lt;[2]an!$M$37,S384="kahepoolne vajaduspõhine",U384&lt;&gt;""),[2]an!$I$39,
IF(AND(A384=[2]an!$I$38,F384=[2]an!$E$39,H384&lt;[2]an!$M$37,S384&lt;&gt;"kahepoolne vajaduspõhine"),[2]an!$I$39,
IF(AND(A384=[2]an!$I$38,F384=[2]an!$E$42),[2]an!$I$42,
IF(AND(A384=[2]an!$J$38,F384=[2]an!$E$40),[2]an!$J$40,IF(AND(A384=[2]an!$J$38,F384=[2]an!$E$41),[2]an!$J$41,IF(AND(A384=[2]an!$J$38,F384=[2]an!$E$39,H384&gt;=[2]an!$M$37),[2]an!$J$39,
IF(AND(A384=[2]an!$J$38,F384=[2]an!$E$39,H384&lt;[2]an!$M$37,S384="kahepoolne vajaduspõhine",U384=""),[2]an!$M$40,
IF(AND(A384=[2]an!$J$38,F384=[2]an!$E$39,H384&lt;[2]an!$M$37,S384="kahepoolne vajaduspõhine",U384&lt;&gt;""),[2]an!$J$39,
IF(AND(A384=[2]an!$J$38,F384=[2]an!$E$39,H384&lt;[2]an!$M$37,S384&lt;&gt;"kahepoolne vajaduspõhine"),[2]an!$J$39,
IF(AND(A384=[2]an!$J$38,F384=[2]an!$E$42),[2]an!$J$42,""))))))))))))))))))))))))))))</f>
        <v/>
      </c>
      <c r="Y384" s="17" t="str">
        <f>IFERROR(IF(F384="Tugigrupp",0,
IF(AND(F384="Peretoe teenus",H384&gt;=[2]an!$M$37,RANK(D384,$D384:$D384)+COUNTIFS($D$2:D384,D384,$F$2:F384,F384)-1&gt;1),"",
IF(AND(F384="Peretoe teenus",H384&gt;=[2]an!$M$37,RANK(D384,$D384:$D384)+COUNTIFS($D$2:D384,D384,$F$2:F384,F384)-1=1,MONTH(H384)=MONTH(K384)=TRUE,YEAR(H384)=YEAR(K384)=TRUE),((EOMONTH(H384,0)-H384+1)*X384)/DAY(EOMONTH(H384,0)),
IF(AND(F384="Peretoe teenus",H384&gt;=[2]an!$M$37,RANK(D384,$D384:$D384)+COUNTIFS($D$2:D384,D384,$F$2:F384,F384)-1=1),X384,
IF(AND(F384="Peretoe teenus",H384&lt;[2]an!$M$37,S384&lt;&gt;"kahepoolne vajaduspõhine",RANK(D384,$D384:$D384)+COUNTIFS($D$2:D384,D384,$F$2:F384,F384)-1=1),X384,
IF(AND(F384="Peretoe teenus",H384&lt;[2]an!$M$37,S384&lt;&gt;"kahepoolne vajaduspõhine",RANK(D384,$D384:$D384)+COUNTIFS($D$2:D384,D384,$F$2:F384,F384)-1&gt;1),"",
IF(AND(F384="Peretoe teenus",H384&lt;[2]an!$M$37,S384="kahepoolne vajaduspõhine",U384="",RANK(D384,$D384:$D384)+COUNTIFS($D$2:D384,D384,$F$2:F384,F384)-1=1),X384,
IF(AND(F384="Peretoe teenus",H384&lt;[2]an!$M$37,S384="kahepoolne vajaduspõhine",U384="",RANK(D384,$D384:$D384)+COUNTIFS($D$2:D384,D384,$F$2:F384,F384)-1&gt;1),"",
IF(AND(F384="Peretoe teenus",H384&lt;[2]an!$M$37,S384="kahepoolne vajaduspõhine",U384&lt;[2]an!$M$37,RANK(D384,$D384:$D384)+COUNTIFS($D$2:D384,D384,$F$2:F384,F384)-1=1),X384,
IF(AND(F384="Peretoe teenus",H384&lt;[2]an!$M$37,S384="kahepoolne vajaduspõhine",U384&lt;[2]an!$M$37,RANK(D384,$D384:$D384)+COUNTIFS($D$2:D384,D384,$F$2:F384,F384)-1&gt;1),"",
IF(AND(F384="Peretoe teenus",H384&lt;[2]an!$M$37,S384="kahepoolne vajaduspõhine",U384&gt;=[2]an!$M$37,U384&lt;=[2]an!$M$38,RANK(D384,$D384:$D384)+COUNTIFS($D$2:D384,D384,$F$2:F384,F384)-1=1),
((EOMONTH(U384,0)-U384+1)*X384)/DAY(EOMONTH(U384,0))+(DAY(U384)-1)*100/DAY(EOMONTH(U384,0)),
IF(AND(F384="Peretoe teenus",H384&lt;[2]an!$M$37,S384="kahepoolne vajaduspõhine",U384&gt;=[2]an!$M$37,U384&lt;=[2]an!$M$38,RANK(D384,$D384:$D384)+COUNTIFS($D$2:D384,D384,$F$2:F384,F384)-1&gt;1),"",
IF(AND(F384="Peretoe teenus",H384&lt;[2]an!$M$37,S384="kahepoolne vajaduspõhine",U384&gt;[2]an!$M$38,RANK(D384,$D384:$D384)+COUNTIFS($D$2:D384,D384,$F$2:F384,F384)-1=1),X384,
IF(AND(F384="Peretoe teenus",H384&lt;[2]an!$M$37,S384="kahepoolne vajaduspõhine",U384&gt;[2]an!$M$38,RANK(D384,$D384:$D384)+COUNTIFS($D$2:D384,D384,$F$2:F384,F384)-1&gt;1),"",X384*W384)))))))))))))),"")</f>
        <v/>
      </c>
      <c r="Z384" s="18" t="str">
        <f t="shared" si="16"/>
        <v/>
      </c>
      <c r="AA384" s="19" t="str">
        <f>IFERROR(VLOOKUP(E384,[2]an!$A$3:$B$81,2,FALSE),"")</f>
        <v/>
      </c>
      <c r="AB384" s="19" t="str">
        <f>IFERROR(VLOOKUP(AA384,[2]an!$C$2:$D$16,2,FALSE),"")</f>
        <v/>
      </c>
      <c r="AC384" s="20"/>
      <c r="AD384" s="21" t="str">
        <f>IF(A384=[2]an!$F$36,VLOOKUP([2]an!$F$36,[2]an!$F$36:$H$36,3,FALSE),IF(A384=[2]an!$F$35,VLOOKUP([2]an!$F$35,[2]an!$F$35:$H$35,3,FALSE),IF(A384=[2]an!$F$33,VLOOKUP([2]an!$F$33,[2]an!$F$33:$H$33,3,FALSE),IF(A384=[2]an!$F$31,VLOOKUP([2]an!$F$31,[2]an!$F$31:$H$31,3,FALSE),""))))</f>
        <v/>
      </c>
    </row>
    <row r="385" spans="6:30" x14ac:dyDescent="0.2">
      <c r="F385" s="10"/>
      <c r="G385" s="8" t="str">
        <f t="shared" si="17"/>
        <v/>
      </c>
      <c r="H385" s="13"/>
      <c r="K385" s="13"/>
      <c r="L385" s="10"/>
      <c r="M385" s="10"/>
      <c r="S385" s="8" t="str">
        <f>IFERROR(VLOOKUP(D385,[1]peretoe_teenus!$A$2:$L$2000,5,FALSE),"")</f>
        <v/>
      </c>
      <c r="U385" s="13"/>
      <c r="V385" s="15" t="str" cm="1">
        <f t="array" ref="V385">IFERROR(IF(AND(F385="Tugigrupp",RANK(K385,$K385:$K385)+COUNTIFS($K$2:K385,K385,$L$2:L385,L385,$M$2:M385,M385,$I$2:I385,I385,$G$2:G385,G385,$F$2:F385,F385)-1=1),SUMPRODUCT(($F$2:$F$4154=F385)*($G$2:$G$4154=G385)*($K$2:$K$4154=K385)*($I$2:$I$4154=I385)*($L$2:$L$4154=L385)*($M$2:$M$4154=M385)),""),"")</f>
        <v/>
      </c>
      <c r="W385" s="15" t="str">
        <f t="shared" si="15"/>
        <v/>
      </c>
      <c r="X385" s="16" t="str">
        <f>IF(AND(A385=[2]an!$G$38,F385=[2]an!$E$40),[2]an!$G$40,IF(AND(A385=[2]an!$G$38,F385=[2]an!$E$41),[2]an!$G$41,IF(AND(A385=[2]an!$G$38,F385=[2]an!$E$39,H385&gt;=[2]an!$M$37),[2]an!$G$39,
IF(AND(A385=[2]an!$G$38,F385=[2]an!$E$39,H385&lt;[2]an!$M$37,S385="kahepoolne vajaduspõhine",U385=""),[2]an!$M$40,
IF(AND(A385=[2]an!$G$38,F385=[2]an!$E$39,H385&lt;[2]an!$M$37,S385="kahepoolne vajaduspõhine",U385&lt;&gt;""),[2]an!$G$39,
IF(AND(A385=[2]an!$G$38,F385=[2]an!$E$39,H385&lt;[2]an!$M$37,S385&lt;&gt;"kahepoolne vajaduspõhine"),[2]an!$G$39,
IF(AND(A385=[2]an!$G$38,F385=[2]an!$E$42),[2]an!$G$42,
IF(AND(A385=[2]an!$H$38,F385=[2]an!$E$40),[2]an!$H$40,IF(AND(A385=[2]an!$H$38,F385=[2]an!$E$41),[2]an!$H$41,IF(AND(A385=[2]an!$H$38,F385=[2]an!$E$39,H385&gt;=[2]an!$M$37),[2]an!$H$39,
IF(AND(A385=[2]an!$H$38,F385=[2]an!$E$39,H385&lt;[2]an!$M$37,S385="kahepoolne vajaduspõhine",U385=""),[2]an!$M$40,
IF(AND(A385=[2]an!$H$38,F385=[2]an!$E$39,H385&lt;[2]an!$M$37,S385="kahepoolne vajaduspõhine",U385&lt;&gt;""),[2]an!$H$39,
IF(AND(A385=[2]an!$H$38,F385=[2]an!$E$39,H385&lt;[2]an!$M$37,S385&lt;&gt;"kahepoolne vajaduspõhine"),[2]an!$H$39,
IF(AND(A385=[2]an!$H$38,F385=[2]an!$E$42),[2]an!$H$42,
IF(AND(A385=[2]an!$I$38,F385=[2]an!$E$40),[2]an!$I$40,IF(AND(A385=[2]an!$I$38,F385=[2]an!$E$41),[2]an!$I$41,IF(AND(A385=[2]an!$I$38,F385=[2]an!$E$39,H385&gt;=[2]an!$M$37),[2]an!$I$39,
IF(AND(A385=[2]an!$I$38,F385=[2]an!$E$39,H385&lt;[2]an!$M$37,S385="kahepoolne vajaduspõhine",U385=""),[2]an!$M$40,
IF(AND(A385=[2]an!$I$38,F385=[2]an!$E$39,H385&lt;[2]an!$M$37,S385="kahepoolne vajaduspõhine",U385&lt;&gt;""),[2]an!$I$39,
IF(AND(A385=[2]an!$I$38,F385=[2]an!$E$39,H385&lt;[2]an!$M$37,S385&lt;&gt;"kahepoolne vajaduspõhine"),[2]an!$I$39,
IF(AND(A385=[2]an!$I$38,F385=[2]an!$E$42),[2]an!$I$42,
IF(AND(A385=[2]an!$J$38,F385=[2]an!$E$40),[2]an!$J$40,IF(AND(A385=[2]an!$J$38,F385=[2]an!$E$41),[2]an!$J$41,IF(AND(A385=[2]an!$J$38,F385=[2]an!$E$39,H385&gt;=[2]an!$M$37),[2]an!$J$39,
IF(AND(A385=[2]an!$J$38,F385=[2]an!$E$39,H385&lt;[2]an!$M$37,S385="kahepoolne vajaduspõhine",U385=""),[2]an!$M$40,
IF(AND(A385=[2]an!$J$38,F385=[2]an!$E$39,H385&lt;[2]an!$M$37,S385="kahepoolne vajaduspõhine",U385&lt;&gt;""),[2]an!$J$39,
IF(AND(A385=[2]an!$J$38,F385=[2]an!$E$39,H385&lt;[2]an!$M$37,S385&lt;&gt;"kahepoolne vajaduspõhine"),[2]an!$J$39,
IF(AND(A385=[2]an!$J$38,F385=[2]an!$E$42),[2]an!$J$42,""))))))))))))))))))))))))))))</f>
        <v/>
      </c>
      <c r="Y385" s="17" t="str">
        <f>IFERROR(IF(F385="Tugigrupp",0,
IF(AND(F385="Peretoe teenus",H385&gt;=[2]an!$M$37,RANK(D385,$D385:$D385)+COUNTIFS($D$2:D385,D385,$F$2:F385,F385)-1&gt;1),"",
IF(AND(F385="Peretoe teenus",H385&gt;=[2]an!$M$37,RANK(D385,$D385:$D385)+COUNTIFS($D$2:D385,D385,$F$2:F385,F385)-1=1,MONTH(H385)=MONTH(K385)=TRUE,YEAR(H385)=YEAR(K385)=TRUE),((EOMONTH(H385,0)-H385+1)*X385)/DAY(EOMONTH(H385,0)),
IF(AND(F385="Peretoe teenus",H385&gt;=[2]an!$M$37,RANK(D385,$D385:$D385)+COUNTIFS($D$2:D385,D385,$F$2:F385,F385)-1=1),X385,
IF(AND(F385="Peretoe teenus",H385&lt;[2]an!$M$37,S385&lt;&gt;"kahepoolne vajaduspõhine",RANK(D385,$D385:$D385)+COUNTIFS($D$2:D385,D385,$F$2:F385,F385)-1=1),X385,
IF(AND(F385="Peretoe teenus",H385&lt;[2]an!$M$37,S385&lt;&gt;"kahepoolne vajaduspõhine",RANK(D385,$D385:$D385)+COUNTIFS($D$2:D385,D385,$F$2:F385,F385)-1&gt;1),"",
IF(AND(F385="Peretoe teenus",H385&lt;[2]an!$M$37,S385="kahepoolne vajaduspõhine",U385="",RANK(D385,$D385:$D385)+COUNTIFS($D$2:D385,D385,$F$2:F385,F385)-1=1),X385,
IF(AND(F385="Peretoe teenus",H385&lt;[2]an!$M$37,S385="kahepoolne vajaduspõhine",U385="",RANK(D385,$D385:$D385)+COUNTIFS($D$2:D385,D385,$F$2:F385,F385)-1&gt;1),"",
IF(AND(F385="Peretoe teenus",H385&lt;[2]an!$M$37,S385="kahepoolne vajaduspõhine",U385&lt;[2]an!$M$37,RANK(D385,$D385:$D385)+COUNTIFS($D$2:D385,D385,$F$2:F385,F385)-1=1),X385,
IF(AND(F385="Peretoe teenus",H385&lt;[2]an!$M$37,S385="kahepoolne vajaduspõhine",U385&lt;[2]an!$M$37,RANK(D385,$D385:$D385)+COUNTIFS($D$2:D385,D385,$F$2:F385,F385)-1&gt;1),"",
IF(AND(F385="Peretoe teenus",H385&lt;[2]an!$M$37,S385="kahepoolne vajaduspõhine",U385&gt;=[2]an!$M$37,U385&lt;=[2]an!$M$38,RANK(D385,$D385:$D385)+COUNTIFS($D$2:D385,D385,$F$2:F385,F385)-1=1),
((EOMONTH(U385,0)-U385+1)*X385)/DAY(EOMONTH(U385,0))+(DAY(U385)-1)*100/DAY(EOMONTH(U385,0)),
IF(AND(F385="Peretoe teenus",H385&lt;[2]an!$M$37,S385="kahepoolne vajaduspõhine",U385&gt;=[2]an!$M$37,U385&lt;=[2]an!$M$38,RANK(D385,$D385:$D385)+COUNTIFS($D$2:D385,D385,$F$2:F385,F385)-1&gt;1),"",
IF(AND(F385="Peretoe teenus",H385&lt;[2]an!$M$37,S385="kahepoolne vajaduspõhine",U385&gt;[2]an!$M$38,RANK(D385,$D385:$D385)+COUNTIFS($D$2:D385,D385,$F$2:F385,F385)-1=1),X385,
IF(AND(F385="Peretoe teenus",H385&lt;[2]an!$M$37,S385="kahepoolne vajaduspõhine",U385&gt;[2]an!$M$38,RANK(D385,$D385:$D385)+COUNTIFS($D$2:D385,D385,$F$2:F385,F385)-1&gt;1),"",X385*W385)))))))))))))),"")</f>
        <v/>
      </c>
      <c r="Z385" s="18" t="str">
        <f t="shared" si="16"/>
        <v/>
      </c>
      <c r="AA385" s="19" t="str">
        <f>IFERROR(VLOOKUP(E385,[2]an!$A$3:$B$81,2,FALSE),"")</f>
        <v/>
      </c>
      <c r="AB385" s="19" t="str">
        <f>IFERROR(VLOOKUP(AA385,[2]an!$C$2:$D$16,2,FALSE),"")</f>
        <v/>
      </c>
      <c r="AC385" s="20"/>
      <c r="AD385" s="21" t="str">
        <f>IF(A385=[2]an!$F$36,VLOOKUP([2]an!$F$36,[2]an!$F$36:$H$36,3,FALSE),IF(A385=[2]an!$F$35,VLOOKUP([2]an!$F$35,[2]an!$F$35:$H$35,3,FALSE),IF(A385=[2]an!$F$33,VLOOKUP([2]an!$F$33,[2]an!$F$33:$H$33,3,FALSE),IF(A385=[2]an!$F$31,VLOOKUP([2]an!$F$31,[2]an!$F$31:$H$31,3,FALSE),""))))</f>
        <v/>
      </c>
    </row>
    <row r="386" spans="6:30" x14ac:dyDescent="0.2">
      <c r="F386" s="10"/>
      <c r="G386" s="8" t="str">
        <f t="shared" si="17"/>
        <v/>
      </c>
      <c r="H386" s="13"/>
      <c r="K386" s="13"/>
      <c r="L386" s="10"/>
      <c r="M386" s="10"/>
      <c r="S386" s="8" t="str">
        <f>IFERROR(VLOOKUP(D386,[1]peretoe_teenus!$A$2:$L$2000,5,FALSE),"")</f>
        <v/>
      </c>
      <c r="U386" s="13"/>
      <c r="V386" s="15" t="str" cm="1">
        <f t="array" ref="V386">IFERROR(IF(AND(F386="Tugigrupp",RANK(K386,$K386:$K386)+COUNTIFS($K$2:K386,K386,$L$2:L386,L386,$M$2:M386,M386,$I$2:I386,I386,$G$2:G386,G386,$F$2:F386,F386)-1=1),SUMPRODUCT(($F$2:$F$4154=F386)*($G$2:$G$4154=G386)*($K$2:$K$4154=K386)*($I$2:$I$4154=I386)*($L$2:$L$4154=L386)*($M$2:$M$4154=M386)),""),"")</f>
        <v/>
      </c>
      <c r="W386" s="15" t="str">
        <f t="shared" ref="W386:W449" si="18">IF(A386="","",(M386-L386)*1440/45)</f>
        <v/>
      </c>
      <c r="X386" s="16" t="str">
        <f>IF(AND(A386=[2]an!$G$38,F386=[2]an!$E$40),[2]an!$G$40,IF(AND(A386=[2]an!$G$38,F386=[2]an!$E$41),[2]an!$G$41,IF(AND(A386=[2]an!$G$38,F386=[2]an!$E$39,H386&gt;=[2]an!$M$37),[2]an!$G$39,
IF(AND(A386=[2]an!$G$38,F386=[2]an!$E$39,H386&lt;[2]an!$M$37,S386="kahepoolne vajaduspõhine",U386=""),[2]an!$M$40,
IF(AND(A386=[2]an!$G$38,F386=[2]an!$E$39,H386&lt;[2]an!$M$37,S386="kahepoolne vajaduspõhine",U386&lt;&gt;""),[2]an!$G$39,
IF(AND(A386=[2]an!$G$38,F386=[2]an!$E$39,H386&lt;[2]an!$M$37,S386&lt;&gt;"kahepoolne vajaduspõhine"),[2]an!$G$39,
IF(AND(A386=[2]an!$G$38,F386=[2]an!$E$42),[2]an!$G$42,
IF(AND(A386=[2]an!$H$38,F386=[2]an!$E$40),[2]an!$H$40,IF(AND(A386=[2]an!$H$38,F386=[2]an!$E$41),[2]an!$H$41,IF(AND(A386=[2]an!$H$38,F386=[2]an!$E$39,H386&gt;=[2]an!$M$37),[2]an!$H$39,
IF(AND(A386=[2]an!$H$38,F386=[2]an!$E$39,H386&lt;[2]an!$M$37,S386="kahepoolne vajaduspõhine",U386=""),[2]an!$M$40,
IF(AND(A386=[2]an!$H$38,F386=[2]an!$E$39,H386&lt;[2]an!$M$37,S386="kahepoolne vajaduspõhine",U386&lt;&gt;""),[2]an!$H$39,
IF(AND(A386=[2]an!$H$38,F386=[2]an!$E$39,H386&lt;[2]an!$M$37,S386&lt;&gt;"kahepoolne vajaduspõhine"),[2]an!$H$39,
IF(AND(A386=[2]an!$H$38,F386=[2]an!$E$42),[2]an!$H$42,
IF(AND(A386=[2]an!$I$38,F386=[2]an!$E$40),[2]an!$I$40,IF(AND(A386=[2]an!$I$38,F386=[2]an!$E$41),[2]an!$I$41,IF(AND(A386=[2]an!$I$38,F386=[2]an!$E$39,H386&gt;=[2]an!$M$37),[2]an!$I$39,
IF(AND(A386=[2]an!$I$38,F386=[2]an!$E$39,H386&lt;[2]an!$M$37,S386="kahepoolne vajaduspõhine",U386=""),[2]an!$M$40,
IF(AND(A386=[2]an!$I$38,F386=[2]an!$E$39,H386&lt;[2]an!$M$37,S386="kahepoolne vajaduspõhine",U386&lt;&gt;""),[2]an!$I$39,
IF(AND(A386=[2]an!$I$38,F386=[2]an!$E$39,H386&lt;[2]an!$M$37,S386&lt;&gt;"kahepoolne vajaduspõhine"),[2]an!$I$39,
IF(AND(A386=[2]an!$I$38,F386=[2]an!$E$42),[2]an!$I$42,
IF(AND(A386=[2]an!$J$38,F386=[2]an!$E$40),[2]an!$J$40,IF(AND(A386=[2]an!$J$38,F386=[2]an!$E$41),[2]an!$J$41,IF(AND(A386=[2]an!$J$38,F386=[2]an!$E$39,H386&gt;=[2]an!$M$37),[2]an!$J$39,
IF(AND(A386=[2]an!$J$38,F386=[2]an!$E$39,H386&lt;[2]an!$M$37,S386="kahepoolne vajaduspõhine",U386=""),[2]an!$M$40,
IF(AND(A386=[2]an!$J$38,F386=[2]an!$E$39,H386&lt;[2]an!$M$37,S386="kahepoolne vajaduspõhine",U386&lt;&gt;""),[2]an!$J$39,
IF(AND(A386=[2]an!$J$38,F386=[2]an!$E$39,H386&lt;[2]an!$M$37,S386&lt;&gt;"kahepoolne vajaduspõhine"),[2]an!$J$39,
IF(AND(A386=[2]an!$J$38,F386=[2]an!$E$42),[2]an!$J$42,""))))))))))))))))))))))))))))</f>
        <v/>
      </c>
      <c r="Y386" s="17" t="str">
        <f>IFERROR(IF(F386="Tugigrupp",0,
IF(AND(F386="Peretoe teenus",H386&gt;=[2]an!$M$37,RANK(D386,$D386:$D386)+COUNTIFS($D$2:D386,D386,$F$2:F386,F386)-1&gt;1),"",
IF(AND(F386="Peretoe teenus",H386&gt;=[2]an!$M$37,RANK(D386,$D386:$D386)+COUNTIFS($D$2:D386,D386,$F$2:F386,F386)-1=1,MONTH(H386)=MONTH(K386)=TRUE,YEAR(H386)=YEAR(K386)=TRUE),((EOMONTH(H386,0)-H386+1)*X386)/DAY(EOMONTH(H386,0)),
IF(AND(F386="Peretoe teenus",H386&gt;=[2]an!$M$37,RANK(D386,$D386:$D386)+COUNTIFS($D$2:D386,D386,$F$2:F386,F386)-1=1),X386,
IF(AND(F386="Peretoe teenus",H386&lt;[2]an!$M$37,S386&lt;&gt;"kahepoolne vajaduspõhine",RANK(D386,$D386:$D386)+COUNTIFS($D$2:D386,D386,$F$2:F386,F386)-1=1),X386,
IF(AND(F386="Peretoe teenus",H386&lt;[2]an!$M$37,S386&lt;&gt;"kahepoolne vajaduspõhine",RANK(D386,$D386:$D386)+COUNTIFS($D$2:D386,D386,$F$2:F386,F386)-1&gt;1),"",
IF(AND(F386="Peretoe teenus",H386&lt;[2]an!$M$37,S386="kahepoolne vajaduspõhine",U386="",RANK(D386,$D386:$D386)+COUNTIFS($D$2:D386,D386,$F$2:F386,F386)-1=1),X386,
IF(AND(F386="Peretoe teenus",H386&lt;[2]an!$M$37,S386="kahepoolne vajaduspõhine",U386="",RANK(D386,$D386:$D386)+COUNTIFS($D$2:D386,D386,$F$2:F386,F386)-1&gt;1),"",
IF(AND(F386="Peretoe teenus",H386&lt;[2]an!$M$37,S386="kahepoolne vajaduspõhine",U386&lt;[2]an!$M$37,RANK(D386,$D386:$D386)+COUNTIFS($D$2:D386,D386,$F$2:F386,F386)-1=1),X386,
IF(AND(F386="Peretoe teenus",H386&lt;[2]an!$M$37,S386="kahepoolne vajaduspõhine",U386&lt;[2]an!$M$37,RANK(D386,$D386:$D386)+COUNTIFS($D$2:D386,D386,$F$2:F386,F386)-1&gt;1),"",
IF(AND(F386="Peretoe teenus",H386&lt;[2]an!$M$37,S386="kahepoolne vajaduspõhine",U386&gt;=[2]an!$M$37,U386&lt;=[2]an!$M$38,RANK(D386,$D386:$D386)+COUNTIFS($D$2:D386,D386,$F$2:F386,F386)-1=1),
((EOMONTH(U386,0)-U386+1)*X386)/DAY(EOMONTH(U386,0))+(DAY(U386)-1)*100/DAY(EOMONTH(U386,0)),
IF(AND(F386="Peretoe teenus",H386&lt;[2]an!$M$37,S386="kahepoolne vajaduspõhine",U386&gt;=[2]an!$M$37,U386&lt;=[2]an!$M$38,RANK(D386,$D386:$D386)+COUNTIFS($D$2:D386,D386,$F$2:F386,F386)-1&gt;1),"",
IF(AND(F386="Peretoe teenus",H386&lt;[2]an!$M$37,S386="kahepoolne vajaduspõhine",U386&gt;[2]an!$M$38,RANK(D386,$D386:$D386)+COUNTIFS($D$2:D386,D386,$F$2:F386,F386)-1=1),X386,
IF(AND(F386="Peretoe teenus",H386&lt;[2]an!$M$37,S386="kahepoolne vajaduspõhine",U386&gt;[2]an!$M$38,RANK(D386,$D386:$D386)+COUNTIFS($D$2:D386,D386,$F$2:F386,F386)-1&gt;1),"",X386*W386)))))))))))))),"")</f>
        <v/>
      </c>
      <c r="Z386" s="18" t="str">
        <f t="shared" ref="Z386:Z449" si="19">IF(F386="Tugigrupp",SUMPRODUCT(($F$2:$F$4154=F386)*($G$2:$G$4154=G386)*($K$2:$K$4154=K386)*($I$2:$I$4154=I386)*($L$2:$L$4154=L386)*($M$2:$M$4154=M386)),"")</f>
        <v/>
      </c>
      <c r="AA386" s="19" t="str">
        <f>IFERROR(VLOOKUP(E386,[2]an!$A$3:$B$81,2,FALSE),"")</f>
        <v/>
      </c>
      <c r="AB386" s="19" t="str">
        <f>IFERROR(VLOOKUP(AA386,[2]an!$C$2:$D$16,2,FALSE),"")</f>
        <v/>
      </c>
      <c r="AC386" s="20"/>
      <c r="AD386" s="21" t="str">
        <f>IF(A386=[2]an!$F$36,VLOOKUP([2]an!$F$36,[2]an!$F$36:$H$36,3,FALSE),IF(A386=[2]an!$F$35,VLOOKUP([2]an!$F$35,[2]an!$F$35:$H$35,3,FALSE),IF(A386=[2]an!$F$33,VLOOKUP([2]an!$F$33,[2]an!$F$33:$H$33,3,FALSE),IF(A386=[2]an!$F$31,VLOOKUP([2]an!$F$31,[2]an!$F$31:$H$31,3,FALSE),""))))</f>
        <v/>
      </c>
    </row>
    <row r="387" spans="6:30" x14ac:dyDescent="0.2">
      <c r="F387" s="10"/>
      <c r="G387" s="8" t="str">
        <f t="shared" ref="G387:G450" si="20">IF(F387="","",IF(F387&lt;&gt;"Tugigrupp","pole",""))</f>
        <v/>
      </c>
      <c r="H387" s="13"/>
      <c r="K387" s="13"/>
      <c r="L387" s="10"/>
      <c r="M387" s="10"/>
      <c r="S387" s="8" t="str">
        <f>IFERROR(VLOOKUP(D387,[1]peretoe_teenus!$A$2:$L$2000,5,FALSE),"")</f>
        <v/>
      </c>
      <c r="U387" s="13"/>
      <c r="V387" s="15" t="str" cm="1">
        <f t="array" ref="V387">IFERROR(IF(AND(F387="Tugigrupp",RANK(K387,$K387:$K387)+COUNTIFS($K$2:K387,K387,$L$2:L387,L387,$M$2:M387,M387,$I$2:I387,I387,$G$2:G387,G387,$F$2:F387,F387)-1=1),SUMPRODUCT(($F$2:$F$4154=F387)*($G$2:$G$4154=G387)*($K$2:$K$4154=K387)*($I$2:$I$4154=I387)*($L$2:$L$4154=L387)*($M$2:$M$4154=M387)),""),"")</f>
        <v/>
      </c>
      <c r="W387" s="15" t="str">
        <f t="shared" si="18"/>
        <v/>
      </c>
      <c r="X387" s="16" t="str">
        <f>IF(AND(A387=[2]an!$G$38,F387=[2]an!$E$40),[2]an!$G$40,IF(AND(A387=[2]an!$G$38,F387=[2]an!$E$41),[2]an!$G$41,IF(AND(A387=[2]an!$G$38,F387=[2]an!$E$39,H387&gt;=[2]an!$M$37),[2]an!$G$39,
IF(AND(A387=[2]an!$G$38,F387=[2]an!$E$39,H387&lt;[2]an!$M$37,S387="kahepoolne vajaduspõhine",U387=""),[2]an!$M$40,
IF(AND(A387=[2]an!$G$38,F387=[2]an!$E$39,H387&lt;[2]an!$M$37,S387="kahepoolne vajaduspõhine",U387&lt;&gt;""),[2]an!$G$39,
IF(AND(A387=[2]an!$G$38,F387=[2]an!$E$39,H387&lt;[2]an!$M$37,S387&lt;&gt;"kahepoolne vajaduspõhine"),[2]an!$G$39,
IF(AND(A387=[2]an!$G$38,F387=[2]an!$E$42),[2]an!$G$42,
IF(AND(A387=[2]an!$H$38,F387=[2]an!$E$40),[2]an!$H$40,IF(AND(A387=[2]an!$H$38,F387=[2]an!$E$41),[2]an!$H$41,IF(AND(A387=[2]an!$H$38,F387=[2]an!$E$39,H387&gt;=[2]an!$M$37),[2]an!$H$39,
IF(AND(A387=[2]an!$H$38,F387=[2]an!$E$39,H387&lt;[2]an!$M$37,S387="kahepoolne vajaduspõhine",U387=""),[2]an!$M$40,
IF(AND(A387=[2]an!$H$38,F387=[2]an!$E$39,H387&lt;[2]an!$M$37,S387="kahepoolne vajaduspõhine",U387&lt;&gt;""),[2]an!$H$39,
IF(AND(A387=[2]an!$H$38,F387=[2]an!$E$39,H387&lt;[2]an!$M$37,S387&lt;&gt;"kahepoolne vajaduspõhine"),[2]an!$H$39,
IF(AND(A387=[2]an!$H$38,F387=[2]an!$E$42),[2]an!$H$42,
IF(AND(A387=[2]an!$I$38,F387=[2]an!$E$40),[2]an!$I$40,IF(AND(A387=[2]an!$I$38,F387=[2]an!$E$41),[2]an!$I$41,IF(AND(A387=[2]an!$I$38,F387=[2]an!$E$39,H387&gt;=[2]an!$M$37),[2]an!$I$39,
IF(AND(A387=[2]an!$I$38,F387=[2]an!$E$39,H387&lt;[2]an!$M$37,S387="kahepoolne vajaduspõhine",U387=""),[2]an!$M$40,
IF(AND(A387=[2]an!$I$38,F387=[2]an!$E$39,H387&lt;[2]an!$M$37,S387="kahepoolne vajaduspõhine",U387&lt;&gt;""),[2]an!$I$39,
IF(AND(A387=[2]an!$I$38,F387=[2]an!$E$39,H387&lt;[2]an!$M$37,S387&lt;&gt;"kahepoolne vajaduspõhine"),[2]an!$I$39,
IF(AND(A387=[2]an!$I$38,F387=[2]an!$E$42),[2]an!$I$42,
IF(AND(A387=[2]an!$J$38,F387=[2]an!$E$40),[2]an!$J$40,IF(AND(A387=[2]an!$J$38,F387=[2]an!$E$41),[2]an!$J$41,IF(AND(A387=[2]an!$J$38,F387=[2]an!$E$39,H387&gt;=[2]an!$M$37),[2]an!$J$39,
IF(AND(A387=[2]an!$J$38,F387=[2]an!$E$39,H387&lt;[2]an!$M$37,S387="kahepoolne vajaduspõhine",U387=""),[2]an!$M$40,
IF(AND(A387=[2]an!$J$38,F387=[2]an!$E$39,H387&lt;[2]an!$M$37,S387="kahepoolne vajaduspõhine",U387&lt;&gt;""),[2]an!$J$39,
IF(AND(A387=[2]an!$J$38,F387=[2]an!$E$39,H387&lt;[2]an!$M$37,S387&lt;&gt;"kahepoolne vajaduspõhine"),[2]an!$J$39,
IF(AND(A387=[2]an!$J$38,F387=[2]an!$E$42),[2]an!$J$42,""))))))))))))))))))))))))))))</f>
        <v/>
      </c>
      <c r="Y387" s="17" t="str">
        <f>IFERROR(IF(F387="Tugigrupp",0,
IF(AND(F387="Peretoe teenus",H387&gt;=[2]an!$M$37,RANK(D387,$D387:$D387)+COUNTIFS($D$2:D387,D387,$F$2:F387,F387)-1&gt;1),"",
IF(AND(F387="Peretoe teenus",H387&gt;=[2]an!$M$37,RANK(D387,$D387:$D387)+COUNTIFS($D$2:D387,D387,$F$2:F387,F387)-1=1,MONTH(H387)=MONTH(K387)=TRUE,YEAR(H387)=YEAR(K387)=TRUE),((EOMONTH(H387,0)-H387+1)*X387)/DAY(EOMONTH(H387,0)),
IF(AND(F387="Peretoe teenus",H387&gt;=[2]an!$M$37,RANK(D387,$D387:$D387)+COUNTIFS($D$2:D387,D387,$F$2:F387,F387)-1=1),X387,
IF(AND(F387="Peretoe teenus",H387&lt;[2]an!$M$37,S387&lt;&gt;"kahepoolne vajaduspõhine",RANK(D387,$D387:$D387)+COUNTIFS($D$2:D387,D387,$F$2:F387,F387)-1=1),X387,
IF(AND(F387="Peretoe teenus",H387&lt;[2]an!$M$37,S387&lt;&gt;"kahepoolne vajaduspõhine",RANK(D387,$D387:$D387)+COUNTIFS($D$2:D387,D387,$F$2:F387,F387)-1&gt;1),"",
IF(AND(F387="Peretoe teenus",H387&lt;[2]an!$M$37,S387="kahepoolne vajaduspõhine",U387="",RANK(D387,$D387:$D387)+COUNTIFS($D$2:D387,D387,$F$2:F387,F387)-1=1),X387,
IF(AND(F387="Peretoe teenus",H387&lt;[2]an!$M$37,S387="kahepoolne vajaduspõhine",U387="",RANK(D387,$D387:$D387)+COUNTIFS($D$2:D387,D387,$F$2:F387,F387)-1&gt;1),"",
IF(AND(F387="Peretoe teenus",H387&lt;[2]an!$M$37,S387="kahepoolne vajaduspõhine",U387&lt;[2]an!$M$37,RANK(D387,$D387:$D387)+COUNTIFS($D$2:D387,D387,$F$2:F387,F387)-1=1),X387,
IF(AND(F387="Peretoe teenus",H387&lt;[2]an!$M$37,S387="kahepoolne vajaduspõhine",U387&lt;[2]an!$M$37,RANK(D387,$D387:$D387)+COUNTIFS($D$2:D387,D387,$F$2:F387,F387)-1&gt;1),"",
IF(AND(F387="Peretoe teenus",H387&lt;[2]an!$M$37,S387="kahepoolne vajaduspõhine",U387&gt;=[2]an!$M$37,U387&lt;=[2]an!$M$38,RANK(D387,$D387:$D387)+COUNTIFS($D$2:D387,D387,$F$2:F387,F387)-1=1),
((EOMONTH(U387,0)-U387+1)*X387)/DAY(EOMONTH(U387,0))+(DAY(U387)-1)*100/DAY(EOMONTH(U387,0)),
IF(AND(F387="Peretoe teenus",H387&lt;[2]an!$M$37,S387="kahepoolne vajaduspõhine",U387&gt;=[2]an!$M$37,U387&lt;=[2]an!$M$38,RANK(D387,$D387:$D387)+COUNTIFS($D$2:D387,D387,$F$2:F387,F387)-1&gt;1),"",
IF(AND(F387="Peretoe teenus",H387&lt;[2]an!$M$37,S387="kahepoolne vajaduspõhine",U387&gt;[2]an!$M$38,RANK(D387,$D387:$D387)+COUNTIFS($D$2:D387,D387,$F$2:F387,F387)-1=1),X387,
IF(AND(F387="Peretoe teenus",H387&lt;[2]an!$M$37,S387="kahepoolne vajaduspõhine",U387&gt;[2]an!$M$38,RANK(D387,$D387:$D387)+COUNTIFS($D$2:D387,D387,$F$2:F387,F387)-1&gt;1),"",X387*W387)))))))))))))),"")</f>
        <v/>
      </c>
      <c r="Z387" s="18" t="str">
        <f t="shared" si="19"/>
        <v/>
      </c>
      <c r="AA387" s="19" t="str">
        <f>IFERROR(VLOOKUP(E387,[2]an!$A$3:$B$81,2,FALSE),"")</f>
        <v/>
      </c>
      <c r="AB387" s="19" t="str">
        <f>IFERROR(VLOOKUP(AA387,[2]an!$C$2:$D$16,2,FALSE),"")</f>
        <v/>
      </c>
      <c r="AC387" s="20"/>
      <c r="AD387" s="21" t="str">
        <f>IF(A387=[2]an!$F$36,VLOOKUP([2]an!$F$36,[2]an!$F$36:$H$36,3,FALSE),IF(A387=[2]an!$F$35,VLOOKUP([2]an!$F$35,[2]an!$F$35:$H$35,3,FALSE),IF(A387=[2]an!$F$33,VLOOKUP([2]an!$F$33,[2]an!$F$33:$H$33,3,FALSE),IF(A387=[2]an!$F$31,VLOOKUP([2]an!$F$31,[2]an!$F$31:$H$31,3,FALSE),""))))</f>
        <v/>
      </c>
    </row>
    <row r="388" spans="6:30" x14ac:dyDescent="0.2">
      <c r="F388" s="10"/>
      <c r="G388" s="8" t="str">
        <f t="shared" si="20"/>
        <v/>
      </c>
      <c r="H388" s="13"/>
      <c r="K388" s="13"/>
      <c r="L388" s="10"/>
      <c r="M388" s="10"/>
      <c r="S388" s="8" t="str">
        <f>IFERROR(VLOOKUP(D388,[1]peretoe_teenus!$A$2:$L$2000,5,FALSE),"")</f>
        <v/>
      </c>
      <c r="U388" s="13"/>
      <c r="V388" s="15" t="str" cm="1">
        <f t="array" ref="V388">IFERROR(IF(AND(F388="Tugigrupp",RANK(K388,$K388:$K388)+COUNTIFS($K$2:K388,K388,$L$2:L388,L388,$M$2:M388,M388,$I$2:I388,I388,$G$2:G388,G388,$F$2:F388,F388)-1=1),SUMPRODUCT(($F$2:$F$4154=F388)*($G$2:$G$4154=G388)*($K$2:$K$4154=K388)*($I$2:$I$4154=I388)*($L$2:$L$4154=L388)*($M$2:$M$4154=M388)),""),"")</f>
        <v/>
      </c>
      <c r="W388" s="15" t="str">
        <f t="shared" si="18"/>
        <v/>
      </c>
      <c r="X388" s="16" t="str">
        <f>IF(AND(A388=[2]an!$G$38,F388=[2]an!$E$40),[2]an!$G$40,IF(AND(A388=[2]an!$G$38,F388=[2]an!$E$41),[2]an!$G$41,IF(AND(A388=[2]an!$G$38,F388=[2]an!$E$39,H388&gt;=[2]an!$M$37),[2]an!$G$39,
IF(AND(A388=[2]an!$G$38,F388=[2]an!$E$39,H388&lt;[2]an!$M$37,S388="kahepoolne vajaduspõhine",U388=""),[2]an!$M$40,
IF(AND(A388=[2]an!$G$38,F388=[2]an!$E$39,H388&lt;[2]an!$M$37,S388="kahepoolne vajaduspõhine",U388&lt;&gt;""),[2]an!$G$39,
IF(AND(A388=[2]an!$G$38,F388=[2]an!$E$39,H388&lt;[2]an!$M$37,S388&lt;&gt;"kahepoolne vajaduspõhine"),[2]an!$G$39,
IF(AND(A388=[2]an!$G$38,F388=[2]an!$E$42),[2]an!$G$42,
IF(AND(A388=[2]an!$H$38,F388=[2]an!$E$40),[2]an!$H$40,IF(AND(A388=[2]an!$H$38,F388=[2]an!$E$41),[2]an!$H$41,IF(AND(A388=[2]an!$H$38,F388=[2]an!$E$39,H388&gt;=[2]an!$M$37),[2]an!$H$39,
IF(AND(A388=[2]an!$H$38,F388=[2]an!$E$39,H388&lt;[2]an!$M$37,S388="kahepoolne vajaduspõhine",U388=""),[2]an!$M$40,
IF(AND(A388=[2]an!$H$38,F388=[2]an!$E$39,H388&lt;[2]an!$M$37,S388="kahepoolne vajaduspõhine",U388&lt;&gt;""),[2]an!$H$39,
IF(AND(A388=[2]an!$H$38,F388=[2]an!$E$39,H388&lt;[2]an!$M$37,S388&lt;&gt;"kahepoolne vajaduspõhine"),[2]an!$H$39,
IF(AND(A388=[2]an!$H$38,F388=[2]an!$E$42),[2]an!$H$42,
IF(AND(A388=[2]an!$I$38,F388=[2]an!$E$40),[2]an!$I$40,IF(AND(A388=[2]an!$I$38,F388=[2]an!$E$41),[2]an!$I$41,IF(AND(A388=[2]an!$I$38,F388=[2]an!$E$39,H388&gt;=[2]an!$M$37),[2]an!$I$39,
IF(AND(A388=[2]an!$I$38,F388=[2]an!$E$39,H388&lt;[2]an!$M$37,S388="kahepoolne vajaduspõhine",U388=""),[2]an!$M$40,
IF(AND(A388=[2]an!$I$38,F388=[2]an!$E$39,H388&lt;[2]an!$M$37,S388="kahepoolne vajaduspõhine",U388&lt;&gt;""),[2]an!$I$39,
IF(AND(A388=[2]an!$I$38,F388=[2]an!$E$39,H388&lt;[2]an!$M$37,S388&lt;&gt;"kahepoolne vajaduspõhine"),[2]an!$I$39,
IF(AND(A388=[2]an!$I$38,F388=[2]an!$E$42),[2]an!$I$42,
IF(AND(A388=[2]an!$J$38,F388=[2]an!$E$40),[2]an!$J$40,IF(AND(A388=[2]an!$J$38,F388=[2]an!$E$41),[2]an!$J$41,IF(AND(A388=[2]an!$J$38,F388=[2]an!$E$39,H388&gt;=[2]an!$M$37),[2]an!$J$39,
IF(AND(A388=[2]an!$J$38,F388=[2]an!$E$39,H388&lt;[2]an!$M$37,S388="kahepoolne vajaduspõhine",U388=""),[2]an!$M$40,
IF(AND(A388=[2]an!$J$38,F388=[2]an!$E$39,H388&lt;[2]an!$M$37,S388="kahepoolne vajaduspõhine",U388&lt;&gt;""),[2]an!$J$39,
IF(AND(A388=[2]an!$J$38,F388=[2]an!$E$39,H388&lt;[2]an!$M$37,S388&lt;&gt;"kahepoolne vajaduspõhine"),[2]an!$J$39,
IF(AND(A388=[2]an!$J$38,F388=[2]an!$E$42),[2]an!$J$42,""))))))))))))))))))))))))))))</f>
        <v/>
      </c>
      <c r="Y388" s="17" t="str">
        <f>IFERROR(IF(F388="Tugigrupp",0,
IF(AND(F388="Peretoe teenus",H388&gt;=[2]an!$M$37,RANK(D388,$D388:$D388)+COUNTIFS($D$2:D388,D388,$F$2:F388,F388)-1&gt;1),"",
IF(AND(F388="Peretoe teenus",H388&gt;=[2]an!$M$37,RANK(D388,$D388:$D388)+COUNTIFS($D$2:D388,D388,$F$2:F388,F388)-1=1,MONTH(H388)=MONTH(K388)=TRUE,YEAR(H388)=YEAR(K388)=TRUE),((EOMONTH(H388,0)-H388+1)*X388)/DAY(EOMONTH(H388,0)),
IF(AND(F388="Peretoe teenus",H388&gt;=[2]an!$M$37,RANK(D388,$D388:$D388)+COUNTIFS($D$2:D388,D388,$F$2:F388,F388)-1=1),X388,
IF(AND(F388="Peretoe teenus",H388&lt;[2]an!$M$37,S388&lt;&gt;"kahepoolne vajaduspõhine",RANK(D388,$D388:$D388)+COUNTIFS($D$2:D388,D388,$F$2:F388,F388)-1=1),X388,
IF(AND(F388="Peretoe teenus",H388&lt;[2]an!$M$37,S388&lt;&gt;"kahepoolne vajaduspõhine",RANK(D388,$D388:$D388)+COUNTIFS($D$2:D388,D388,$F$2:F388,F388)-1&gt;1),"",
IF(AND(F388="Peretoe teenus",H388&lt;[2]an!$M$37,S388="kahepoolne vajaduspõhine",U388="",RANK(D388,$D388:$D388)+COUNTIFS($D$2:D388,D388,$F$2:F388,F388)-1=1),X388,
IF(AND(F388="Peretoe teenus",H388&lt;[2]an!$M$37,S388="kahepoolne vajaduspõhine",U388="",RANK(D388,$D388:$D388)+COUNTIFS($D$2:D388,D388,$F$2:F388,F388)-1&gt;1),"",
IF(AND(F388="Peretoe teenus",H388&lt;[2]an!$M$37,S388="kahepoolne vajaduspõhine",U388&lt;[2]an!$M$37,RANK(D388,$D388:$D388)+COUNTIFS($D$2:D388,D388,$F$2:F388,F388)-1=1),X388,
IF(AND(F388="Peretoe teenus",H388&lt;[2]an!$M$37,S388="kahepoolne vajaduspõhine",U388&lt;[2]an!$M$37,RANK(D388,$D388:$D388)+COUNTIFS($D$2:D388,D388,$F$2:F388,F388)-1&gt;1),"",
IF(AND(F388="Peretoe teenus",H388&lt;[2]an!$M$37,S388="kahepoolne vajaduspõhine",U388&gt;=[2]an!$M$37,U388&lt;=[2]an!$M$38,RANK(D388,$D388:$D388)+COUNTIFS($D$2:D388,D388,$F$2:F388,F388)-1=1),
((EOMONTH(U388,0)-U388+1)*X388)/DAY(EOMONTH(U388,0))+(DAY(U388)-1)*100/DAY(EOMONTH(U388,0)),
IF(AND(F388="Peretoe teenus",H388&lt;[2]an!$M$37,S388="kahepoolne vajaduspõhine",U388&gt;=[2]an!$M$37,U388&lt;=[2]an!$M$38,RANK(D388,$D388:$D388)+COUNTIFS($D$2:D388,D388,$F$2:F388,F388)-1&gt;1),"",
IF(AND(F388="Peretoe teenus",H388&lt;[2]an!$M$37,S388="kahepoolne vajaduspõhine",U388&gt;[2]an!$M$38,RANK(D388,$D388:$D388)+COUNTIFS($D$2:D388,D388,$F$2:F388,F388)-1=1),X388,
IF(AND(F388="Peretoe teenus",H388&lt;[2]an!$M$37,S388="kahepoolne vajaduspõhine",U388&gt;[2]an!$M$38,RANK(D388,$D388:$D388)+COUNTIFS($D$2:D388,D388,$F$2:F388,F388)-1&gt;1),"",X388*W388)))))))))))))),"")</f>
        <v/>
      </c>
      <c r="Z388" s="18" t="str">
        <f t="shared" si="19"/>
        <v/>
      </c>
      <c r="AA388" s="19" t="str">
        <f>IFERROR(VLOOKUP(E388,[2]an!$A$3:$B$81,2,FALSE),"")</f>
        <v/>
      </c>
      <c r="AB388" s="19" t="str">
        <f>IFERROR(VLOOKUP(AA388,[2]an!$C$2:$D$16,2,FALSE),"")</f>
        <v/>
      </c>
      <c r="AC388" s="20"/>
      <c r="AD388" s="21" t="str">
        <f>IF(A388=[2]an!$F$36,VLOOKUP([2]an!$F$36,[2]an!$F$36:$H$36,3,FALSE),IF(A388=[2]an!$F$35,VLOOKUP([2]an!$F$35,[2]an!$F$35:$H$35,3,FALSE),IF(A388=[2]an!$F$33,VLOOKUP([2]an!$F$33,[2]an!$F$33:$H$33,3,FALSE),IF(A388=[2]an!$F$31,VLOOKUP([2]an!$F$31,[2]an!$F$31:$H$31,3,FALSE),""))))</f>
        <v/>
      </c>
    </row>
    <row r="389" spans="6:30" x14ac:dyDescent="0.2">
      <c r="F389" s="10"/>
      <c r="G389" s="8" t="str">
        <f t="shared" si="20"/>
        <v/>
      </c>
      <c r="H389" s="13"/>
      <c r="K389" s="13"/>
      <c r="L389" s="10"/>
      <c r="M389" s="10"/>
      <c r="S389" s="8" t="str">
        <f>IFERROR(VLOOKUP(D389,[1]peretoe_teenus!$A$2:$L$2000,5,FALSE),"")</f>
        <v/>
      </c>
      <c r="U389" s="13"/>
      <c r="V389" s="15" t="str" cm="1">
        <f t="array" ref="V389">IFERROR(IF(AND(F389="Tugigrupp",RANK(K389,$K389:$K389)+COUNTIFS($K$2:K389,K389,$L$2:L389,L389,$M$2:M389,M389,$I$2:I389,I389,$G$2:G389,G389,$F$2:F389,F389)-1=1),SUMPRODUCT(($F$2:$F$4154=F389)*($G$2:$G$4154=G389)*($K$2:$K$4154=K389)*($I$2:$I$4154=I389)*($L$2:$L$4154=L389)*($M$2:$M$4154=M389)),""),"")</f>
        <v/>
      </c>
      <c r="W389" s="15" t="str">
        <f t="shared" si="18"/>
        <v/>
      </c>
      <c r="X389" s="16" t="str">
        <f>IF(AND(A389=[2]an!$G$38,F389=[2]an!$E$40),[2]an!$G$40,IF(AND(A389=[2]an!$G$38,F389=[2]an!$E$41),[2]an!$G$41,IF(AND(A389=[2]an!$G$38,F389=[2]an!$E$39,H389&gt;=[2]an!$M$37),[2]an!$G$39,
IF(AND(A389=[2]an!$G$38,F389=[2]an!$E$39,H389&lt;[2]an!$M$37,S389="kahepoolne vajaduspõhine",U389=""),[2]an!$M$40,
IF(AND(A389=[2]an!$G$38,F389=[2]an!$E$39,H389&lt;[2]an!$M$37,S389="kahepoolne vajaduspõhine",U389&lt;&gt;""),[2]an!$G$39,
IF(AND(A389=[2]an!$G$38,F389=[2]an!$E$39,H389&lt;[2]an!$M$37,S389&lt;&gt;"kahepoolne vajaduspõhine"),[2]an!$G$39,
IF(AND(A389=[2]an!$G$38,F389=[2]an!$E$42),[2]an!$G$42,
IF(AND(A389=[2]an!$H$38,F389=[2]an!$E$40),[2]an!$H$40,IF(AND(A389=[2]an!$H$38,F389=[2]an!$E$41),[2]an!$H$41,IF(AND(A389=[2]an!$H$38,F389=[2]an!$E$39,H389&gt;=[2]an!$M$37),[2]an!$H$39,
IF(AND(A389=[2]an!$H$38,F389=[2]an!$E$39,H389&lt;[2]an!$M$37,S389="kahepoolne vajaduspõhine",U389=""),[2]an!$M$40,
IF(AND(A389=[2]an!$H$38,F389=[2]an!$E$39,H389&lt;[2]an!$M$37,S389="kahepoolne vajaduspõhine",U389&lt;&gt;""),[2]an!$H$39,
IF(AND(A389=[2]an!$H$38,F389=[2]an!$E$39,H389&lt;[2]an!$M$37,S389&lt;&gt;"kahepoolne vajaduspõhine"),[2]an!$H$39,
IF(AND(A389=[2]an!$H$38,F389=[2]an!$E$42),[2]an!$H$42,
IF(AND(A389=[2]an!$I$38,F389=[2]an!$E$40),[2]an!$I$40,IF(AND(A389=[2]an!$I$38,F389=[2]an!$E$41),[2]an!$I$41,IF(AND(A389=[2]an!$I$38,F389=[2]an!$E$39,H389&gt;=[2]an!$M$37),[2]an!$I$39,
IF(AND(A389=[2]an!$I$38,F389=[2]an!$E$39,H389&lt;[2]an!$M$37,S389="kahepoolne vajaduspõhine",U389=""),[2]an!$M$40,
IF(AND(A389=[2]an!$I$38,F389=[2]an!$E$39,H389&lt;[2]an!$M$37,S389="kahepoolne vajaduspõhine",U389&lt;&gt;""),[2]an!$I$39,
IF(AND(A389=[2]an!$I$38,F389=[2]an!$E$39,H389&lt;[2]an!$M$37,S389&lt;&gt;"kahepoolne vajaduspõhine"),[2]an!$I$39,
IF(AND(A389=[2]an!$I$38,F389=[2]an!$E$42),[2]an!$I$42,
IF(AND(A389=[2]an!$J$38,F389=[2]an!$E$40),[2]an!$J$40,IF(AND(A389=[2]an!$J$38,F389=[2]an!$E$41),[2]an!$J$41,IF(AND(A389=[2]an!$J$38,F389=[2]an!$E$39,H389&gt;=[2]an!$M$37),[2]an!$J$39,
IF(AND(A389=[2]an!$J$38,F389=[2]an!$E$39,H389&lt;[2]an!$M$37,S389="kahepoolne vajaduspõhine",U389=""),[2]an!$M$40,
IF(AND(A389=[2]an!$J$38,F389=[2]an!$E$39,H389&lt;[2]an!$M$37,S389="kahepoolne vajaduspõhine",U389&lt;&gt;""),[2]an!$J$39,
IF(AND(A389=[2]an!$J$38,F389=[2]an!$E$39,H389&lt;[2]an!$M$37,S389&lt;&gt;"kahepoolne vajaduspõhine"),[2]an!$J$39,
IF(AND(A389=[2]an!$J$38,F389=[2]an!$E$42),[2]an!$J$42,""))))))))))))))))))))))))))))</f>
        <v/>
      </c>
      <c r="Y389" s="17" t="str">
        <f>IFERROR(IF(F389="Tugigrupp",0,
IF(AND(F389="Peretoe teenus",H389&gt;=[2]an!$M$37,RANK(D389,$D389:$D389)+COUNTIFS($D$2:D389,D389,$F$2:F389,F389)-1&gt;1),"",
IF(AND(F389="Peretoe teenus",H389&gt;=[2]an!$M$37,RANK(D389,$D389:$D389)+COUNTIFS($D$2:D389,D389,$F$2:F389,F389)-1=1,MONTH(H389)=MONTH(K389)=TRUE,YEAR(H389)=YEAR(K389)=TRUE),((EOMONTH(H389,0)-H389+1)*X389)/DAY(EOMONTH(H389,0)),
IF(AND(F389="Peretoe teenus",H389&gt;=[2]an!$M$37,RANK(D389,$D389:$D389)+COUNTIFS($D$2:D389,D389,$F$2:F389,F389)-1=1),X389,
IF(AND(F389="Peretoe teenus",H389&lt;[2]an!$M$37,S389&lt;&gt;"kahepoolne vajaduspõhine",RANK(D389,$D389:$D389)+COUNTIFS($D$2:D389,D389,$F$2:F389,F389)-1=1),X389,
IF(AND(F389="Peretoe teenus",H389&lt;[2]an!$M$37,S389&lt;&gt;"kahepoolne vajaduspõhine",RANK(D389,$D389:$D389)+COUNTIFS($D$2:D389,D389,$F$2:F389,F389)-1&gt;1),"",
IF(AND(F389="Peretoe teenus",H389&lt;[2]an!$M$37,S389="kahepoolne vajaduspõhine",U389="",RANK(D389,$D389:$D389)+COUNTIFS($D$2:D389,D389,$F$2:F389,F389)-1=1),X389,
IF(AND(F389="Peretoe teenus",H389&lt;[2]an!$M$37,S389="kahepoolne vajaduspõhine",U389="",RANK(D389,$D389:$D389)+COUNTIFS($D$2:D389,D389,$F$2:F389,F389)-1&gt;1),"",
IF(AND(F389="Peretoe teenus",H389&lt;[2]an!$M$37,S389="kahepoolne vajaduspõhine",U389&lt;[2]an!$M$37,RANK(D389,$D389:$D389)+COUNTIFS($D$2:D389,D389,$F$2:F389,F389)-1=1),X389,
IF(AND(F389="Peretoe teenus",H389&lt;[2]an!$M$37,S389="kahepoolne vajaduspõhine",U389&lt;[2]an!$M$37,RANK(D389,$D389:$D389)+COUNTIFS($D$2:D389,D389,$F$2:F389,F389)-1&gt;1),"",
IF(AND(F389="Peretoe teenus",H389&lt;[2]an!$M$37,S389="kahepoolne vajaduspõhine",U389&gt;=[2]an!$M$37,U389&lt;=[2]an!$M$38,RANK(D389,$D389:$D389)+COUNTIFS($D$2:D389,D389,$F$2:F389,F389)-1=1),
((EOMONTH(U389,0)-U389+1)*X389)/DAY(EOMONTH(U389,0))+(DAY(U389)-1)*100/DAY(EOMONTH(U389,0)),
IF(AND(F389="Peretoe teenus",H389&lt;[2]an!$M$37,S389="kahepoolne vajaduspõhine",U389&gt;=[2]an!$M$37,U389&lt;=[2]an!$M$38,RANK(D389,$D389:$D389)+COUNTIFS($D$2:D389,D389,$F$2:F389,F389)-1&gt;1),"",
IF(AND(F389="Peretoe teenus",H389&lt;[2]an!$M$37,S389="kahepoolne vajaduspõhine",U389&gt;[2]an!$M$38,RANK(D389,$D389:$D389)+COUNTIFS($D$2:D389,D389,$F$2:F389,F389)-1=1),X389,
IF(AND(F389="Peretoe teenus",H389&lt;[2]an!$M$37,S389="kahepoolne vajaduspõhine",U389&gt;[2]an!$M$38,RANK(D389,$D389:$D389)+COUNTIFS($D$2:D389,D389,$F$2:F389,F389)-1&gt;1),"",X389*W389)))))))))))))),"")</f>
        <v/>
      </c>
      <c r="Z389" s="18" t="str">
        <f t="shared" si="19"/>
        <v/>
      </c>
      <c r="AA389" s="19" t="str">
        <f>IFERROR(VLOOKUP(E389,[2]an!$A$3:$B$81,2,FALSE),"")</f>
        <v/>
      </c>
      <c r="AB389" s="19" t="str">
        <f>IFERROR(VLOOKUP(AA389,[2]an!$C$2:$D$16,2,FALSE),"")</f>
        <v/>
      </c>
      <c r="AC389" s="20"/>
      <c r="AD389" s="21" t="str">
        <f>IF(A389=[2]an!$F$36,VLOOKUP([2]an!$F$36,[2]an!$F$36:$H$36,3,FALSE),IF(A389=[2]an!$F$35,VLOOKUP([2]an!$F$35,[2]an!$F$35:$H$35,3,FALSE),IF(A389=[2]an!$F$33,VLOOKUP([2]an!$F$33,[2]an!$F$33:$H$33,3,FALSE),IF(A389=[2]an!$F$31,VLOOKUP([2]an!$F$31,[2]an!$F$31:$H$31,3,FALSE),""))))</f>
        <v/>
      </c>
    </row>
    <row r="390" spans="6:30" x14ac:dyDescent="0.2">
      <c r="F390" s="10"/>
      <c r="G390" s="8" t="str">
        <f t="shared" si="20"/>
        <v/>
      </c>
      <c r="H390" s="13"/>
      <c r="K390" s="13"/>
      <c r="L390" s="10"/>
      <c r="M390" s="10"/>
      <c r="S390" s="8" t="str">
        <f>IFERROR(VLOOKUP(D390,[1]peretoe_teenus!$A$2:$L$2000,5,FALSE),"")</f>
        <v/>
      </c>
      <c r="U390" s="13"/>
      <c r="V390" s="15" t="str" cm="1">
        <f t="array" ref="V390">IFERROR(IF(AND(F390="Tugigrupp",RANK(K390,$K390:$K390)+COUNTIFS($K$2:K390,K390,$L$2:L390,L390,$M$2:M390,M390,$I$2:I390,I390,$G$2:G390,G390,$F$2:F390,F390)-1=1),SUMPRODUCT(($F$2:$F$4154=F390)*($G$2:$G$4154=G390)*($K$2:$K$4154=K390)*($I$2:$I$4154=I390)*($L$2:$L$4154=L390)*($M$2:$M$4154=M390)),""),"")</f>
        <v/>
      </c>
      <c r="W390" s="15" t="str">
        <f t="shared" si="18"/>
        <v/>
      </c>
      <c r="X390" s="16" t="str">
        <f>IF(AND(A390=[2]an!$G$38,F390=[2]an!$E$40),[2]an!$G$40,IF(AND(A390=[2]an!$G$38,F390=[2]an!$E$41),[2]an!$G$41,IF(AND(A390=[2]an!$G$38,F390=[2]an!$E$39,H390&gt;=[2]an!$M$37),[2]an!$G$39,
IF(AND(A390=[2]an!$G$38,F390=[2]an!$E$39,H390&lt;[2]an!$M$37,S390="kahepoolne vajaduspõhine",U390=""),[2]an!$M$40,
IF(AND(A390=[2]an!$G$38,F390=[2]an!$E$39,H390&lt;[2]an!$M$37,S390="kahepoolne vajaduspõhine",U390&lt;&gt;""),[2]an!$G$39,
IF(AND(A390=[2]an!$G$38,F390=[2]an!$E$39,H390&lt;[2]an!$M$37,S390&lt;&gt;"kahepoolne vajaduspõhine"),[2]an!$G$39,
IF(AND(A390=[2]an!$G$38,F390=[2]an!$E$42),[2]an!$G$42,
IF(AND(A390=[2]an!$H$38,F390=[2]an!$E$40),[2]an!$H$40,IF(AND(A390=[2]an!$H$38,F390=[2]an!$E$41),[2]an!$H$41,IF(AND(A390=[2]an!$H$38,F390=[2]an!$E$39,H390&gt;=[2]an!$M$37),[2]an!$H$39,
IF(AND(A390=[2]an!$H$38,F390=[2]an!$E$39,H390&lt;[2]an!$M$37,S390="kahepoolne vajaduspõhine",U390=""),[2]an!$M$40,
IF(AND(A390=[2]an!$H$38,F390=[2]an!$E$39,H390&lt;[2]an!$M$37,S390="kahepoolne vajaduspõhine",U390&lt;&gt;""),[2]an!$H$39,
IF(AND(A390=[2]an!$H$38,F390=[2]an!$E$39,H390&lt;[2]an!$M$37,S390&lt;&gt;"kahepoolne vajaduspõhine"),[2]an!$H$39,
IF(AND(A390=[2]an!$H$38,F390=[2]an!$E$42),[2]an!$H$42,
IF(AND(A390=[2]an!$I$38,F390=[2]an!$E$40),[2]an!$I$40,IF(AND(A390=[2]an!$I$38,F390=[2]an!$E$41),[2]an!$I$41,IF(AND(A390=[2]an!$I$38,F390=[2]an!$E$39,H390&gt;=[2]an!$M$37),[2]an!$I$39,
IF(AND(A390=[2]an!$I$38,F390=[2]an!$E$39,H390&lt;[2]an!$M$37,S390="kahepoolne vajaduspõhine",U390=""),[2]an!$M$40,
IF(AND(A390=[2]an!$I$38,F390=[2]an!$E$39,H390&lt;[2]an!$M$37,S390="kahepoolne vajaduspõhine",U390&lt;&gt;""),[2]an!$I$39,
IF(AND(A390=[2]an!$I$38,F390=[2]an!$E$39,H390&lt;[2]an!$M$37,S390&lt;&gt;"kahepoolne vajaduspõhine"),[2]an!$I$39,
IF(AND(A390=[2]an!$I$38,F390=[2]an!$E$42),[2]an!$I$42,
IF(AND(A390=[2]an!$J$38,F390=[2]an!$E$40),[2]an!$J$40,IF(AND(A390=[2]an!$J$38,F390=[2]an!$E$41),[2]an!$J$41,IF(AND(A390=[2]an!$J$38,F390=[2]an!$E$39,H390&gt;=[2]an!$M$37),[2]an!$J$39,
IF(AND(A390=[2]an!$J$38,F390=[2]an!$E$39,H390&lt;[2]an!$M$37,S390="kahepoolne vajaduspõhine",U390=""),[2]an!$M$40,
IF(AND(A390=[2]an!$J$38,F390=[2]an!$E$39,H390&lt;[2]an!$M$37,S390="kahepoolne vajaduspõhine",U390&lt;&gt;""),[2]an!$J$39,
IF(AND(A390=[2]an!$J$38,F390=[2]an!$E$39,H390&lt;[2]an!$M$37,S390&lt;&gt;"kahepoolne vajaduspõhine"),[2]an!$J$39,
IF(AND(A390=[2]an!$J$38,F390=[2]an!$E$42),[2]an!$J$42,""))))))))))))))))))))))))))))</f>
        <v/>
      </c>
      <c r="Y390" s="17" t="str">
        <f>IFERROR(IF(F390="Tugigrupp",0,
IF(AND(F390="Peretoe teenus",H390&gt;=[2]an!$M$37,RANK(D390,$D390:$D390)+COUNTIFS($D$2:D390,D390,$F$2:F390,F390)-1&gt;1),"",
IF(AND(F390="Peretoe teenus",H390&gt;=[2]an!$M$37,RANK(D390,$D390:$D390)+COUNTIFS($D$2:D390,D390,$F$2:F390,F390)-1=1,MONTH(H390)=MONTH(K390)=TRUE,YEAR(H390)=YEAR(K390)=TRUE),((EOMONTH(H390,0)-H390+1)*X390)/DAY(EOMONTH(H390,0)),
IF(AND(F390="Peretoe teenus",H390&gt;=[2]an!$M$37,RANK(D390,$D390:$D390)+COUNTIFS($D$2:D390,D390,$F$2:F390,F390)-1=1),X390,
IF(AND(F390="Peretoe teenus",H390&lt;[2]an!$M$37,S390&lt;&gt;"kahepoolne vajaduspõhine",RANK(D390,$D390:$D390)+COUNTIFS($D$2:D390,D390,$F$2:F390,F390)-1=1),X390,
IF(AND(F390="Peretoe teenus",H390&lt;[2]an!$M$37,S390&lt;&gt;"kahepoolne vajaduspõhine",RANK(D390,$D390:$D390)+COUNTIFS($D$2:D390,D390,$F$2:F390,F390)-1&gt;1),"",
IF(AND(F390="Peretoe teenus",H390&lt;[2]an!$M$37,S390="kahepoolne vajaduspõhine",U390="",RANK(D390,$D390:$D390)+COUNTIFS($D$2:D390,D390,$F$2:F390,F390)-1=1),X390,
IF(AND(F390="Peretoe teenus",H390&lt;[2]an!$M$37,S390="kahepoolne vajaduspõhine",U390="",RANK(D390,$D390:$D390)+COUNTIFS($D$2:D390,D390,$F$2:F390,F390)-1&gt;1),"",
IF(AND(F390="Peretoe teenus",H390&lt;[2]an!$M$37,S390="kahepoolne vajaduspõhine",U390&lt;[2]an!$M$37,RANK(D390,$D390:$D390)+COUNTIFS($D$2:D390,D390,$F$2:F390,F390)-1=1),X390,
IF(AND(F390="Peretoe teenus",H390&lt;[2]an!$M$37,S390="kahepoolne vajaduspõhine",U390&lt;[2]an!$M$37,RANK(D390,$D390:$D390)+COUNTIFS($D$2:D390,D390,$F$2:F390,F390)-1&gt;1),"",
IF(AND(F390="Peretoe teenus",H390&lt;[2]an!$M$37,S390="kahepoolne vajaduspõhine",U390&gt;=[2]an!$M$37,U390&lt;=[2]an!$M$38,RANK(D390,$D390:$D390)+COUNTIFS($D$2:D390,D390,$F$2:F390,F390)-1=1),
((EOMONTH(U390,0)-U390+1)*X390)/DAY(EOMONTH(U390,0))+(DAY(U390)-1)*100/DAY(EOMONTH(U390,0)),
IF(AND(F390="Peretoe teenus",H390&lt;[2]an!$M$37,S390="kahepoolne vajaduspõhine",U390&gt;=[2]an!$M$37,U390&lt;=[2]an!$M$38,RANK(D390,$D390:$D390)+COUNTIFS($D$2:D390,D390,$F$2:F390,F390)-1&gt;1),"",
IF(AND(F390="Peretoe teenus",H390&lt;[2]an!$M$37,S390="kahepoolne vajaduspõhine",U390&gt;[2]an!$M$38,RANK(D390,$D390:$D390)+COUNTIFS($D$2:D390,D390,$F$2:F390,F390)-1=1),X390,
IF(AND(F390="Peretoe teenus",H390&lt;[2]an!$M$37,S390="kahepoolne vajaduspõhine",U390&gt;[2]an!$M$38,RANK(D390,$D390:$D390)+COUNTIFS($D$2:D390,D390,$F$2:F390,F390)-1&gt;1),"",X390*W390)))))))))))))),"")</f>
        <v/>
      </c>
      <c r="Z390" s="18" t="str">
        <f t="shared" si="19"/>
        <v/>
      </c>
      <c r="AA390" s="19" t="str">
        <f>IFERROR(VLOOKUP(E390,[2]an!$A$3:$B$81,2,FALSE),"")</f>
        <v/>
      </c>
      <c r="AB390" s="19" t="str">
        <f>IFERROR(VLOOKUP(AA390,[2]an!$C$2:$D$16,2,FALSE),"")</f>
        <v/>
      </c>
      <c r="AC390" s="20"/>
      <c r="AD390" s="21" t="str">
        <f>IF(A390=[2]an!$F$36,VLOOKUP([2]an!$F$36,[2]an!$F$36:$H$36,3,FALSE),IF(A390=[2]an!$F$35,VLOOKUP([2]an!$F$35,[2]an!$F$35:$H$35,3,FALSE),IF(A390=[2]an!$F$33,VLOOKUP([2]an!$F$33,[2]an!$F$33:$H$33,3,FALSE),IF(A390=[2]an!$F$31,VLOOKUP([2]an!$F$31,[2]an!$F$31:$H$31,3,FALSE),""))))</f>
        <v/>
      </c>
    </row>
    <row r="391" spans="6:30" x14ac:dyDescent="0.2">
      <c r="F391" s="10"/>
      <c r="G391" s="8" t="str">
        <f t="shared" si="20"/>
        <v/>
      </c>
      <c r="H391" s="13"/>
      <c r="K391" s="13"/>
      <c r="L391" s="10"/>
      <c r="M391" s="10"/>
      <c r="S391" s="8" t="str">
        <f>IFERROR(VLOOKUP(D391,[1]peretoe_teenus!$A$2:$L$2000,5,FALSE),"")</f>
        <v/>
      </c>
      <c r="U391" s="13"/>
      <c r="V391" s="15" t="str" cm="1">
        <f t="array" ref="V391">IFERROR(IF(AND(F391="Tugigrupp",RANK(K391,$K391:$K391)+COUNTIFS($K$2:K391,K391,$L$2:L391,L391,$M$2:M391,M391,$I$2:I391,I391,$G$2:G391,G391,$F$2:F391,F391)-1=1),SUMPRODUCT(($F$2:$F$4154=F391)*($G$2:$G$4154=G391)*($K$2:$K$4154=K391)*($I$2:$I$4154=I391)*($L$2:$L$4154=L391)*($M$2:$M$4154=M391)),""),"")</f>
        <v/>
      </c>
      <c r="W391" s="15" t="str">
        <f t="shared" si="18"/>
        <v/>
      </c>
      <c r="X391" s="16" t="str">
        <f>IF(AND(A391=[2]an!$G$38,F391=[2]an!$E$40),[2]an!$G$40,IF(AND(A391=[2]an!$G$38,F391=[2]an!$E$41),[2]an!$G$41,IF(AND(A391=[2]an!$G$38,F391=[2]an!$E$39,H391&gt;=[2]an!$M$37),[2]an!$G$39,
IF(AND(A391=[2]an!$G$38,F391=[2]an!$E$39,H391&lt;[2]an!$M$37,S391="kahepoolne vajaduspõhine",U391=""),[2]an!$M$40,
IF(AND(A391=[2]an!$G$38,F391=[2]an!$E$39,H391&lt;[2]an!$M$37,S391="kahepoolne vajaduspõhine",U391&lt;&gt;""),[2]an!$G$39,
IF(AND(A391=[2]an!$G$38,F391=[2]an!$E$39,H391&lt;[2]an!$M$37,S391&lt;&gt;"kahepoolne vajaduspõhine"),[2]an!$G$39,
IF(AND(A391=[2]an!$G$38,F391=[2]an!$E$42),[2]an!$G$42,
IF(AND(A391=[2]an!$H$38,F391=[2]an!$E$40),[2]an!$H$40,IF(AND(A391=[2]an!$H$38,F391=[2]an!$E$41),[2]an!$H$41,IF(AND(A391=[2]an!$H$38,F391=[2]an!$E$39,H391&gt;=[2]an!$M$37),[2]an!$H$39,
IF(AND(A391=[2]an!$H$38,F391=[2]an!$E$39,H391&lt;[2]an!$M$37,S391="kahepoolne vajaduspõhine",U391=""),[2]an!$M$40,
IF(AND(A391=[2]an!$H$38,F391=[2]an!$E$39,H391&lt;[2]an!$M$37,S391="kahepoolne vajaduspõhine",U391&lt;&gt;""),[2]an!$H$39,
IF(AND(A391=[2]an!$H$38,F391=[2]an!$E$39,H391&lt;[2]an!$M$37,S391&lt;&gt;"kahepoolne vajaduspõhine"),[2]an!$H$39,
IF(AND(A391=[2]an!$H$38,F391=[2]an!$E$42),[2]an!$H$42,
IF(AND(A391=[2]an!$I$38,F391=[2]an!$E$40),[2]an!$I$40,IF(AND(A391=[2]an!$I$38,F391=[2]an!$E$41),[2]an!$I$41,IF(AND(A391=[2]an!$I$38,F391=[2]an!$E$39,H391&gt;=[2]an!$M$37),[2]an!$I$39,
IF(AND(A391=[2]an!$I$38,F391=[2]an!$E$39,H391&lt;[2]an!$M$37,S391="kahepoolne vajaduspõhine",U391=""),[2]an!$M$40,
IF(AND(A391=[2]an!$I$38,F391=[2]an!$E$39,H391&lt;[2]an!$M$37,S391="kahepoolne vajaduspõhine",U391&lt;&gt;""),[2]an!$I$39,
IF(AND(A391=[2]an!$I$38,F391=[2]an!$E$39,H391&lt;[2]an!$M$37,S391&lt;&gt;"kahepoolne vajaduspõhine"),[2]an!$I$39,
IF(AND(A391=[2]an!$I$38,F391=[2]an!$E$42),[2]an!$I$42,
IF(AND(A391=[2]an!$J$38,F391=[2]an!$E$40),[2]an!$J$40,IF(AND(A391=[2]an!$J$38,F391=[2]an!$E$41),[2]an!$J$41,IF(AND(A391=[2]an!$J$38,F391=[2]an!$E$39,H391&gt;=[2]an!$M$37),[2]an!$J$39,
IF(AND(A391=[2]an!$J$38,F391=[2]an!$E$39,H391&lt;[2]an!$M$37,S391="kahepoolne vajaduspõhine",U391=""),[2]an!$M$40,
IF(AND(A391=[2]an!$J$38,F391=[2]an!$E$39,H391&lt;[2]an!$M$37,S391="kahepoolne vajaduspõhine",U391&lt;&gt;""),[2]an!$J$39,
IF(AND(A391=[2]an!$J$38,F391=[2]an!$E$39,H391&lt;[2]an!$M$37,S391&lt;&gt;"kahepoolne vajaduspõhine"),[2]an!$J$39,
IF(AND(A391=[2]an!$J$38,F391=[2]an!$E$42),[2]an!$J$42,""))))))))))))))))))))))))))))</f>
        <v/>
      </c>
      <c r="Y391" s="17" t="str">
        <f>IFERROR(IF(F391="Tugigrupp",0,
IF(AND(F391="Peretoe teenus",H391&gt;=[2]an!$M$37,RANK(D391,$D391:$D391)+COUNTIFS($D$2:D391,D391,$F$2:F391,F391)-1&gt;1),"",
IF(AND(F391="Peretoe teenus",H391&gt;=[2]an!$M$37,RANK(D391,$D391:$D391)+COUNTIFS($D$2:D391,D391,$F$2:F391,F391)-1=1,MONTH(H391)=MONTH(K391)=TRUE,YEAR(H391)=YEAR(K391)=TRUE),((EOMONTH(H391,0)-H391+1)*X391)/DAY(EOMONTH(H391,0)),
IF(AND(F391="Peretoe teenus",H391&gt;=[2]an!$M$37,RANK(D391,$D391:$D391)+COUNTIFS($D$2:D391,D391,$F$2:F391,F391)-1=1),X391,
IF(AND(F391="Peretoe teenus",H391&lt;[2]an!$M$37,S391&lt;&gt;"kahepoolne vajaduspõhine",RANK(D391,$D391:$D391)+COUNTIFS($D$2:D391,D391,$F$2:F391,F391)-1=1),X391,
IF(AND(F391="Peretoe teenus",H391&lt;[2]an!$M$37,S391&lt;&gt;"kahepoolne vajaduspõhine",RANK(D391,$D391:$D391)+COUNTIFS($D$2:D391,D391,$F$2:F391,F391)-1&gt;1),"",
IF(AND(F391="Peretoe teenus",H391&lt;[2]an!$M$37,S391="kahepoolne vajaduspõhine",U391="",RANK(D391,$D391:$D391)+COUNTIFS($D$2:D391,D391,$F$2:F391,F391)-1=1),X391,
IF(AND(F391="Peretoe teenus",H391&lt;[2]an!$M$37,S391="kahepoolne vajaduspõhine",U391="",RANK(D391,$D391:$D391)+COUNTIFS($D$2:D391,D391,$F$2:F391,F391)-1&gt;1),"",
IF(AND(F391="Peretoe teenus",H391&lt;[2]an!$M$37,S391="kahepoolne vajaduspõhine",U391&lt;[2]an!$M$37,RANK(D391,$D391:$D391)+COUNTIFS($D$2:D391,D391,$F$2:F391,F391)-1=1),X391,
IF(AND(F391="Peretoe teenus",H391&lt;[2]an!$M$37,S391="kahepoolne vajaduspõhine",U391&lt;[2]an!$M$37,RANK(D391,$D391:$D391)+COUNTIFS($D$2:D391,D391,$F$2:F391,F391)-1&gt;1),"",
IF(AND(F391="Peretoe teenus",H391&lt;[2]an!$M$37,S391="kahepoolne vajaduspõhine",U391&gt;=[2]an!$M$37,U391&lt;=[2]an!$M$38,RANK(D391,$D391:$D391)+COUNTIFS($D$2:D391,D391,$F$2:F391,F391)-1=1),
((EOMONTH(U391,0)-U391+1)*X391)/DAY(EOMONTH(U391,0))+(DAY(U391)-1)*100/DAY(EOMONTH(U391,0)),
IF(AND(F391="Peretoe teenus",H391&lt;[2]an!$M$37,S391="kahepoolne vajaduspõhine",U391&gt;=[2]an!$M$37,U391&lt;=[2]an!$M$38,RANK(D391,$D391:$D391)+COUNTIFS($D$2:D391,D391,$F$2:F391,F391)-1&gt;1),"",
IF(AND(F391="Peretoe teenus",H391&lt;[2]an!$M$37,S391="kahepoolne vajaduspõhine",U391&gt;[2]an!$M$38,RANK(D391,$D391:$D391)+COUNTIFS($D$2:D391,D391,$F$2:F391,F391)-1=1),X391,
IF(AND(F391="Peretoe teenus",H391&lt;[2]an!$M$37,S391="kahepoolne vajaduspõhine",U391&gt;[2]an!$M$38,RANK(D391,$D391:$D391)+COUNTIFS($D$2:D391,D391,$F$2:F391,F391)-1&gt;1),"",X391*W391)))))))))))))),"")</f>
        <v/>
      </c>
      <c r="Z391" s="18" t="str">
        <f t="shared" si="19"/>
        <v/>
      </c>
      <c r="AA391" s="19" t="str">
        <f>IFERROR(VLOOKUP(E391,[2]an!$A$3:$B$81,2,FALSE),"")</f>
        <v/>
      </c>
      <c r="AB391" s="19" t="str">
        <f>IFERROR(VLOOKUP(AA391,[2]an!$C$2:$D$16,2,FALSE),"")</f>
        <v/>
      </c>
      <c r="AC391" s="20"/>
      <c r="AD391" s="21" t="str">
        <f>IF(A391=[2]an!$F$36,VLOOKUP([2]an!$F$36,[2]an!$F$36:$H$36,3,FALSE),IF(A391=[2]an!$F$35,VLOOKUP([2]an!$F$35,[2]an!$F$35:$H$35,3,FALSE),IF(A391=[2]an!$F$33,VLOOKUP([2]an!$F$33,[2]an!$F$33:$H$33,3,FALSE),IF(A391=[2]an!$F$31,VLOOKUP([2]an!$F$31,[2]an!$F$31:$H$31,3,FALSE),""))))</f>
        <v/>
      </c>
    </row>
    <row r="392" spans="6:30" x14ac:dyDescent="0.2">
      <c r="F392" s="10"/>
      <c r="G392" s="8" t="str">
        <f t="shared" si="20"/>
        <v/>
      </c>
      <c r="H392" s="13"/>
      <c r="K392" s="13"/>
      <c r="L392" s="10"/>
      <c r="M392" s="10"/>
      <c r="S392" s="8" t="str">
        <f>IFERROR(VLOOKUP(D392,[1]peretoe_teenus!$A$2:$L$2000,5,FALSE),"")</f>
        <v/>
      </c>
      <c r="U392" s="13"/>
      <c r="V392" s="15" t="str" cm="1">
        <f t="array" ref="V392">IFERROR(IF(AND(F392="Tugigrupp",RANK(K392,$K392:$K392)+COUNTIFS($K$2:K392,K392,$L$2:L392,L392,$M$2:M392,M392,$I$2:I392,I392,$G$2:G392,G392,$F$2:F392,F392)-1=1),SUMPRODUCT(($F$2:$F$4154=F392)*($G$2:$G$4154=G392)*($K$2:$K$4154=K392)*($I$2:$I$4154=I392)*($L$2:$L$4154=L392)*($M$2:$M$4154=M392)),""),"")</f>
        <v/>
      </c>
      <c r="W392" s="15" t="str">
        <f t="shared" si="18"/>
        <v/>
      </c>
      <c r="X392" s="16" t="str">
        <f>IF(AND(A392=[2]an!$G$38,F392=[2]an!$E$40),[2]an!$G$40,IF(AND(A392=[2]an!$G$38,F392=[2]an!$E$41),[2]an!$G$41,IF(AND(A392=[2]an!$G$38,F392=[2]an!$E$39,H392&gt;=[2]an!$M$37),[2]an!$G$39,
IF(AND(A392=[2]an!$G$38,F392=[2]an!$E$39,H392&lt;[2]an!$M$37,S392="kahepoolne vajaduspõhine",U392=""),[2]an!$M$40,
IF(AND(A392=[2]an!$G$38,F392=[2]an!$E$39,H392&lt;[2]an!$M$37,S392="kahepoolne vajaduspõhine",U392&lt;&gt;""),[2]an!$G$39,
IF(AND(A392=[2]an!$G$38,F392=[2]an!$E$39,H392&lt;[2]an!$M$37,S392&lt;&gt;"kahepoolne vajaduspõhine"),[2]an!$G$39,
IF(AND(A392=[2]an!$G$38,F392=[2]an!$E$42),[2]an!$G$42,
IF(AND(A392=[2]an!$H$38,F392=[2]an!$E$40),[2]an!$H$40,IF(AND(A392=[2]an!$H$38,F392=[2]an!$E$41),[2]an!$H$41,IF(AND(A392=[2]an!$H$38,F392=[2]an!$E$39,H392&gt;=[2]an!$M$37),[2]an!$H$39,
IF(AND(A392=[2]an!$H$38,F392=[2]an!$E$39,H392&lt;[2]an!$M$37,S392="kahepoolne vajaduspõhine",U392=""),[2]an!$M$40,
IF(AND(A392=[2]an!$H$38,F392=[2]an!$E$39,H392&lt;[2]an!$M$37,S392="kahepoolne vajaduspõhine",U392&lt;&gt;""),[2]an!$H$39,
IF(AND(A392=[2]an!$H$38,F392=[2]an!$E$39,H392&lt;[2]an!$M$37,S392&lt;&gt;"kahepoolne vajaduspõhine"),[2]an!$H$39,
IF(AND(A392=[2]an!$H$38,F392=[2]an!$E$42),[2]an!$H$42,
IF(AND(A392=[2]an!$I$38,F392=[2]an!$E$40),[2]an!$I$40,IF(AND(A392=[2]an!$I$38,F392=[2]an!$E$41),[2]an!$I$41,IF(AND(A392=[2]an!$I$38,F392=[2]an!$E$39,H392&gt;=[2]an!$M$37),[2]an!$I$39,
IF(AND(A392=[2]an!$I$38,F392=[2]an!$E$39,H392&lt;[2]an!$M$37,S392="kahepoolne vajaduspõhine",U392=""),[2]an!$M$40,
IF(AND(A392=[2]an!$I$38,F392=[2]an!$E$39,H392&lt;[2]an!$M$37,S392="kahepoolne vajaduspõhine",U392&lt;&gt;""),[2]an!$I$39,
IF(AND(A392=[2]an!$I$38,F392=[2]an!$E$39,H392&lt;[2]an!$M$37,S392&lt;&gt;"kahepoolne vajaduspõhine"),[2]an!$I$39,
IF(AND(A392=[2]an!$I$38,F392=[2]an!$E$42),[2]an!$I$42,
IF(AND(A392=[2]an!$J$38,F392=[2]an!$E$40),[2]an!$J$40,IF(AND(A392=[2]an!$J$38,F392=[2]an!$E$41),[2]an!$J$41,IF(AND(A392=[2]an!$J$38,F392=[2]an!$E$39,H392&gt;=[2]an!$M$37),[2]an!$J$39,
IF(AND(A392=[2]an!$J$38,F392=[2]an!$E$39,H392&lt;[2]an!$M$37,S392="kahepoolne vajaduspõhine",U392=""),[2]an!$M$40,
IF(AND(A392=[2]an!$J$38,F392=[2]an!$E$39,H392&lt;[2]an!$M$37,S392="kahepoolne vajaduspõhine",U392&lt;&gt;""),[2]an!$J$39,
IF(AND(A392=[2]an!$J$38,F392=[2]an!$E$39,H392&lt;[2]an!$M$37,S392&lt;&gt;"kahepoolne vajaduspõhine"),[2]an!$J$39,
IF(AND(A392=[2]an!$J$38,F392=[2]an!$E$42),[2]an!$J$42,""))))))))))))))))))))))))))))</f>
        <v/>
      </c>
      <c r="Y392" s="17" t="str">
        <f>IFERROR(IF(F392="Tugigrupp",0,
IF(AND(F392="Peretoe teenus",H392&gt;=[2]an!$M$37,RANK(D392,$D392:$D392)+COUNTIFS($D$2:D392,D392,$F$2:F392,F392)-1&gt;1),"",
IF(AND(F392="Peretoe teenus",H392&gt;=[2]an!$M$37,RANK(D392,$D392:$D392)+COUNTIFS($D$2:D392,D392,$F$2:F392,F392)-1=1,MONTH(H392)=MONTH(K392)=TRUE,YEAR(H392)=YEAR(K392)=TRUE),((EOMONTH(H392,0)-H392+1)*X392)/DAY(EOMONTH(H392,0)),
IF(AND(F392="Peretoe teenus",H392&gt;=[2]an!$M$37,RANK(D392,$D392:$D392)+COUNTIFS($D$2:D392,D392,$F$2:F392,F392)-1=1),X392,
IF(AND(F392="Peretoe teenus",H392&lt;[2]an!$M$37,S392&lt;&gt;"kahepoolne vajaduspõhine",RANK(D392,$D392:$D392)+COUNTIFS($D$2:D392,D392,$F$2:F392,F392)-1=1),X392,
IF(AND(F392="Peretoe teenus",H392&lt;[2]an!$M$37,S392&lt;&gt;"kahepoolne vajaduspõhine",RANK(D392,$D392:$D392)+COUNTIFS($D$2:D392,D392,$F$2:F392,F392)-1&gt;1),"",
IF(AND(F392="Peretoe teenus",H392&lt;[2]an!$M$37,S392="kahepoolne vajaduspõhine",U392="",RANK(D392,$D392:$D392)+COUNTIFS($D$2:D392,D392,$F$2:F392,F392)-1=1),X392,
IF(AND(F392="Peretoe teenus",H392&lt;[2]an!$M$37,S392="kahepoolne vajaduspõhine",U392="",RANK(D392,$D392:$D392)+COUNTIFS($D$2:D392,D392,$F$2:F392,F392)-1&gt;1),"",
IF(AND(F392="Peretoe teenus",H392&lt;[2]an!$M$37,S392="kahepoolne vajaduspõhine",U392&lt;[2]an!$M$37,RANK(D392,$D392:$D392)+COUNTIFS($D$2:D392,D392,$F$2:F392,F392)-1=1),X392,
IF(AND(F392="Peretoe teenus",H392&lt;[2]an!$M$37,S392="kahepoolne vajaduspõhine",U392&lt;[2]an!$M$37,RANK(D392,$D392:$D392)+COUNTIFS($D$2:D392,D392,$F$2:F392,F392)-1&gt;1),"",
IF(AND(F392="Peretoe teenus",H392&lt;[2]an!$M$37,S392="kahepoolne vajaduspõhine",U392&gt;=[2]an!$M$37,U392&lt;=[2]an!$M$38,RANK(D392,$D392:$D392)+COUNTIFS($D$2:D392,D392,$F$2:F392,F392)-1=1),
((EOMONTH(U392,0)-U392+1)*X392)/DAY(EOMONTH(U392,0))+(DAY(U392)-1)*100/DAY(EOMONTH(U392,0)),
IF(AND(F392="Peretoe teenus",H392&lt;[2]an!$M$37,S392="kahepoolne vajaduspõhine",U392&gt;=[2]an!$M$37,U392&lt;=[2]an!$M$38,RANK(D392,$D392:$D392)+COUNTIFS($D$2:D392,D392,$F$2:F392,F392)-1&gt;1),"",
IF(AND(F392="Peretoe teenus",H392&lt;[2]an!$M$37,S392="kahepoolne vajaduspõhine",U392&gt;[2]an!$M$38,RANK(D392,$D392:$D392)+COUNTIFS($D$2:D392,D392,$F$2:F392,F392)-1=1),X392,
IF(AND(F392="Peretoe teenus",H392&lt;[2]an!$M$37,S392="kahepoolne vajaduspõhine",U392&gt;[2]an!$M$38,RANK(D392,$D392:$D392)+COUNTIFS($D$2:D392,D392,$F$2:F392,F392)-1&gt;1),"",X392*W392)))))))))))))),"")</f>
        <v/>
      </c>
      <c r="Z392" s="18" t="str">
        <f t="shared" si="19"/>
        <v/>
      </c>
      <c r="AA392" s="19" t="str">
        <f>IFERROR(VLOOKUP(E392,[2]an!$A$3:$B$81,2,FALSE),"")</f>
        <v/>
      </c>
      <c r="AB392" s="19" t="str">
        <f>IFERROR(VLOOKUP(AA392,[2]an!$C$2:$D$16,2,FALSE),"")</f>
        <v/>
      </c>
      <c r="AC392" s="20"/>
      <c r="AD392" s="21" t="str">
        <f>IF(A392=[2]an!$F$36,VLOOKUP([2]an!$F$36,[2]an!$F$36:$H$36,3,FALSE),IF(A392=[2]an!$F$35,VLOOKUP([2]an!$F$35,[2]an!$F$35:$H$35,3,FALSE),IF(A392=[2]an!$F$33,VLOOKUP([2]an!$F$33,[2]an!$F$33:$H$33,3,FALSE),IF(A392=[2]an!$F$31,VLOOKUP([2]an!$F$31,[2]an!$F$31:$H$31,3,FALSE),""))))</f>
        <v/>
      </c>
    </row>
    <row r="393" spans="6:30" x14ac:dyDescent="0.2">
      <c r="F393" s="10"/>
      <c r="G393" s="8" t="str">
        <f t="shared" si="20"/>
        <v/>
      </c>
      <c r="H393" s="13"/>
      <c r="K393" s="13"/>
      <c r="L393" s="10"/>
      <c r="M393" s="10"/>
      <c r="S393" s="8" t="str">
        <f>IFERROR(VLOOKUP(D393,[1]peretoe_teenus!$A$2:$L$2000,5,FALSE),"")</f>
        <v/>
      </c>
      <c r="U393" s="13"/>
      <c r="V393" s="15" t="str" cm="1">
        <f t="array" ref="V393">IFERROR(IF(AND(F393="Tugigrupp",RANK(K393,$K393:$K393)+COUNTIFS($K$2:K393,K393,$L$2:L393,L393,$M$2:M393,M393,$I$2:I393,I393,$G$2:G393,G393,$F$2:F393,F393)-1=1),SUMPRODUCT(($F$2:$F$4154=F393)*($G$2:$G$4154=G393)*($K$2:$K$4154=K393)*($I$2:$I$4154=I393)*($L$2:$L$4154=L393)*($M$2:$M$4154=M393)),""),"")</f>
        <v/>
      </c>
      <c r="W393" s="15" t="str">
        <f t="shared" si="18"/>
        <v/>
      </c>
      <c r="X393" s="16" t="str">
        <f>IF(AND(A393=[2]an!$G$38,F393=[2]an!$E$40),[2]an!$G$40,IF(AND(A393=[2]an!$G$38,F393=[2]an!$E$41),[2]an!$G$41,IF(AND(A393=[2]an!$G$38,F393=[2]an!$E$39,H393&gt;=[2]an!$M$37),[2]an!$G$39,
IF(AND(A393=[2]an!$G$38,F393=[2]an!$E$39,H393&lt;[2]an!$M$37,S393="kahepoolne vajaduspõhine",U393=""),[2]an!$M$40,
IF(AND(A393=[2]an!$G$38,F393=[2]an!$E$39,H393&lt;[2]an!$M$37,S393="kahepoolne vajaduspõhine",U393&lt;&gt;""),[2]an!$G$39,
IF(AND(A393=[2]an!$G$38,F393=[2]an!$E$39,H393&lt;[2]an!$M$37,S393&lt;&gt;"kahepoolne vajaduspõhine"),[2]an!$G$39,
IF(AND(A393=[2]an!$G$38,F393=[2]an!$E$42),[2]an!$G$42,
IF(AND(A393=[2]an!$H$38,F393=[2]an!$E$40),[2]an!$H$40,IF(AND(A393=[2]an!$H$38,F393=[2]an!$E$41),[2]an!$H$41,IF(AND(A393=[2]an!$H$38,F393=[2]an!$E$39,H393&gt;=[2]an!$M$37),[2]an!$H$39,
IF(AND(A393=[2]an!$H$38,F393=[2]an!$E$39,H393&lt;[2]an!$M$37,S393="kahepoolne vajaduspõhine",U393=""),[2]an!$M$40,
IF(AND(A393=[2]an!$H$38,F393=[2]an!$E$39,H393&lt;[2]an!$M$37,S393="kahepoolne vajaduspõhine",U393&lt;&gt;""),[2]an!$H$39,
IF(AND(A393=[2]an!$H$38,F393=[2]an!$E$39,H393&lt;[2]an!$M$37,S393&lt;&gt;"kahepoolne vajaduspõhine"),[2]an!$H$39,
IF(AND(A393=[2]an!$H$38,F393=[2]an!$E$42),[2]an!$H$42,
IF(AND(A393=[2]an!$I$38,F393=[2]an!$E$40),[2]an!$I$40,IF(AND(A393=[2]an!$I$38,F393=[2]an!$E$41),[2]an!$I$41,IF(AND(A393=[2]an!$I$38,F393=[2]an!$E$39,H393&gt;=[2]an!$M$37),[2]an!$I$39,
IF(AND(A393=[2]an!$I$38,F393=[2]an!$E$39,H393&lt;[2]an!$M$37,S393="kahepoolne vajaduspõhine",U393=""),[2]an!$M$40,
IF(AND(A393=[2]an!$I$38,F393=[2]an!$E$39,H393&lt;[2]an!$M$37,S393="kahepoolne vajaduspõhine",U393&lt;&gt;""),[2]an!$I$39,
IF(AND(A393=[2]an!$I$38,F393=[2]an!$E$39,H393&lt;[2]an!$M$37,S393&lt;&gt;"kahepoolne vajaduspõhine"),[2]an!$I$39,
IF(AND(A393=[2]an!$I$38,F393=[2]an!$E$42),[2]an!$I$42,
IF(AND(A393=[2]an!$J$38,F393=[2]an!$E$40),[2]an!$J$40,IF(AND(A393=[2]an!$J$38,F393=[2]an!$E$41),[2]an!$J$41,IF(AND(A393=[2]an!$J$38,F393=[2]an!$E$39,H393&gt;=[2]an!$M$37),[2]an!$J$39,
IF(AND(A393=[2]an!$J$38,F393=[2]an!$E$39,H393&lt;[2]an!$M$37,S393="kahepoolne vajaduspõhine",U393=""),[2]an!$M$40,
IF(AND(A393=[2]an!$J$38,F393=[2]an!$E$39,H393&lt;[2]an!$M$37,S393="kahepoolne vajaduspõhine",U393&lt;&gt;""),[2]an!$J$39,
IF(AND(A393=[2]an!$J$38,F393=[2]an!$E$39,H393&lt;[2]an!$M$37,S393&lt;&gt;"kahepoolne vajaduspõhine"),[2]an!$J$39,
IF(AND(A393=[2]an!$J$38,F393=[2]an!$E$42),[2]an!$J$42,""))))))))))))))))))))))))))))</f>
        <v/>
      </c>
      <c r="Y393" s="17" t="str">
        <f>IFERROR(IF(F393="Tugigrupp",0,
IF(AND(F393="Peretoe teenus",H393&gt;=[2]an!$M$37,RANK(D393,$D393:$D393)+COUNTIFS($D$2:D393,D393,$F$2:F393,F393)-1&gt;1),"",
IF(AND(F393="Peretoe teenus",H393&gt;=[2]an!$M$37,RANK(D393,$D393:$D393)+COUNTIFS($D$2:D393,D393,$F$2:F393,F393)-1=1,MONTH(H393)=MONTH(K393)=TRUE,YEAR(H393)=YEAR(K393)=TRUE),((EOMONTH(H393,0)-H393+1)*X393)/DAY(EOMONTH(H393,0)),
IF(AND(F393="Peretoe teenus",H393&gt;=[2]an!$M$37,RANK(D393,$D393:$D393)+COUNTIFS($D$2:D393,D393,$F$2:F393,F393)-1=1),X393,
IF(AND(F393="Peretoe teenus",H393&lt;[2]an!$M$37,S393&lt;&gt;"kahepoolne vajaduspõhine",RANK(D393,$D393:$D393)+COUNTIFS($D$2:D393,D393,$F$2:F393,F393)-1=1),X393,
IF(AND(F393="Peretoe teenus",H393&lt;[2]an!$M$37,S393&lt;&gt;"kahepoolne vajaduspõhine",RANK(D393,$D393:$D393)+COUNTIFS($D$2:D393,D393,$F$2:F393,F393)-1&gt;1),"",
IF(AND(F393="Peretoe teenus",H393&lt;[2]an!$M$37,S393="kahepoolne vajaduspõhine",U393="",RANK(D393,$D393:$D393)+COUNTIFS($D$2:D393,D393,$F$2:F393,F393)-1=1),X393,
IF(AND(F393="Peretoe teenus",H393&lt;[2]an!$M$37,S393="kahepoolne vajaduspõhine",U393="",RANK(D393,$D393:$D393)+COUNTIFS($D$2:D393,D393,$F$2:F393,F393)-1&gt;1),"",
IF(AND(F393="Peretoe teenus",H393&lt;[2]an!$M$37,S393="kahepoolne vajaduspõhine",U393&lt;[2]an!$M$37,RANK(D393,$D393:$D393)+COUNTIFS($D$2:D393,D393,$F$2:F393,F393)-1=1),X393,
IF(AND(F393="Peretoe teenus",H393&lt;[2]an!$M$37,S393="kahepoolne vajaduspõhine",U393&lt;[2]an!$M$37,RANK(D393,$D393:$D393)+COUNTIFS($D$2:D393,D393,$F$2:F393,F393)-1&gt;1),"",
IF(AND(F393="Peretoe teenus",H393&lt;[2]an!$M$37,S393="kahepoolne vajaduspõhine",U393&gt;=[2]an!$M$37,U393&lt;=[2]an!$M$38,RANK(D393,$D393:$D393)+COUNTIFS($D$2:D393,D393,$F$2:F393,F393)-1=1),
((EOMONTH(U393,0)-U393+1)*X393)/DAY(EOMONTH(U393,0))+(DAY(U393)-1)*100/DAY(EOMONTH(U393,0)),
IF(AND(F393="Peretoe teenus",H393&lt;[2]an!$M$37,S393="kahepoolne vajaduspõhine",U393&gt;=[2]an!$M$37,U393&lt;=[2]an!$M$38,RANK(D393,$D393:$D393)+COUNTIFS($D$2:D393,D393,$F$2:F393,F393)-1&gt;1),"",
IF(AND(F393="Peretoe teenus",H393&lt;[2]an!$M$37,S393="kahepoolne vajaduspõhine",U393&gt;[2]an!$M$38,RANK(D393,$D393:$D393)+COUNTIFS($D$2:D393,D393,$F$2:F393,F393)-1=1),X393,
IF(AND(F393="Peretoe teenus",H393&lt;[2]an!$M$37,S393="kahepoolne vajaduspõhine",U393&gt;[2]an!$M$38,RANK(D393,$D393:$D393)+COUNTIFS($D$2:D393,D393,$F$2:F393,F393)-1&gt;1),"",X393*W393)))))))))))))),"")</f>
        <v/>
      </c>
      <c r="Z393" s="18" t="str">
        <f t="shared" si="19"/>
        <v/>
      </c>
      <c r="AA393" s="19" t="str">
        <f>IFERROR(VLOOKUP(E393,[2]an!$A$3:$B$81,2,FALSE),"")</f>
        <v/>
      </c>
      <c r="AB393" s="19" t="str">
        <f>IFERROR(VLOOKUP(AA393,[2]an!$C$2:$D$16,2,FALSE),"")</f>
        <v/>
      </c>
      <c r="AC393" s="20"/>
      <c r="AD393" s="21" t="str">
        <f>IF(A393=[2]an!$F$36,VLOOKUP([2]an!$F$36,[2]an!$F$36:$H$36,3,FALSE),IF(A393=[2]an!$F$35,VLOOKUP([2]an!$F$35,[2]an!$F$35:$H$35,3,FALSE),IF(A393=[2]an!$F$33,VLOOKUP([2]an!$F$33,[2]an!$F$33:$H$33,3,FALSE),IF(A393=[2]an!$F$31,VLOOKUP([2]an!$F$31,[2]an!$F$31:$H$31,3,FALSE),""))))</f>
        <v/>
      </c>
    </row>
    <row r="394" spans="6:30" x14ac:dyDescent="0.2">
      <c r="F394" s="10"/>
      <c r="G394" s="8" t="str">
        <f t="shared" si="20"/>
        <v/>
      </c>
      <c r="H394" s="13"/>
      <c r="K394" s="13"/>
      <c r="L394" s="10"/>
      <c r="M394" s="10"/>
      <c r="S394" s="8" t="str">
        <f>IFERROR(VLOOKUP(D394,[1]peretoe_teenus!$A$2:$L$2000,5,FALSE),"")</f>
        <v/>
      </c>
      <c r="U394" s="13"/>
      <c r="V394" s="15" t="str" cm="1">
        <f t="array" ref="V394">IFERROR(IF(AND(F394="Tugigrupp",RANK(K394,$K394:$K394)+COUNTIFS($K$2:K394,K394,$L$2:L394,L394,$M$2:M394,M394,$I$2:I394,I394,$G$2:G394,G394,$F$2:F394,F394)-1=1),SUMPRODUCT(($F$2:$F$4154=F394)*($G$2:$G$4154=G394)*($K$2:$K$4154=K394)*($I$2:$I$4154=I394)*($L$2:$L$4154=L394)*($M$2:$M$4154=M394)),""),"")</f>
        <v/>
      </c>
      <c r="W394" s="15" t="str">
        <f t="shared" si="18"/>
        <v/>
      </c>
      <c r="X394" s="16" t="str">
        <f>IF(AND(A394=[2]an!$G$38,F394=[2]an!$E$40),[2]an!$G$40,IF(AND(A394=[2]an!$G$38,F394=[2]an!$E$41),[2]an!$G$41,IF(AND(A394=[2]an!$G$38,F394=[2]an!$E$39,H394&gt;=[2]an!$M$37),[2]an!$G$39,
IF(AND(A394=[2]an!$G$38,F394=[2]an!$E$39,H394&lt;[2]an!$M$37,S394="kahepoolne vajaduspõhine",U394=""),[2]an!$M$40,
IF(AND(A394=[2]an!$G$38,F394=[2]an!$E$39,H394&lt;[2]an!$M$37,S394="kahepoolne vajaduspõhine",U394&lt;&gt;""),[2]an!$G$39,
IF(AND(A394=[2]an!$G$38,F394=[2]an!$E$39,H394&lt;[2]an!$M$37,S394&lt;&gt;"kahepoolne vajaduspõhine"),[2]an!$G$39,
IF(AND(A394=[2]an!$G$38,F394=[2]an!$E$42),[2]an!$G$42,
IF(AND(A394=[2]an!$H$38,F394=[2]an!$E$40),[2]an!$H$40,IF(AND(A394=[2]an!$H$38,F394=[2]an!$E$41),[2]an!$H$41,IF(AND(A394=[2]an!$H$38,F394=[2]an!$E$39,H394&gt;=[2]an!$M$37),[2]an!$H$39,
IF(AND(A394=[2]an!$H$38,F394=[2]an!$E$39,H394&lt;[2]an!$M$37,S394="kahepoolne vajaduspõhine",U394=""),[2]an!$M$40,
IF(AND(A394=[2]an!$H$38,F394=[2]an!$E$39,H394&lt;[2]an!$M$37,S394="kahepoolne vajaduspõhine",U394&lt;&gt;""),[2]an!$H$39,
IF(AND(A394=[2]an!$H$38,F394=[2]an!$E$39,H394&lt;[2]an!$M$37,S394&lt;&gt;"kahepoolne vajaduspõhine"),[2]an!$H$39,
IF(AND(A394=[2]an!$H$38,F394=[2]an!$E$42),[2]an!$H$42,
IF(AND(A394=[2]an!$I$38,F394=[2]an!$E$40),[2]an!$I$40,IF(AND(A394=[2]an!$I$38,F394=[2]an!$E$41),[2]an!$I$41,IF(AND(A394=[2]an!$I$38,F394=[2]an!$E$39,H394&gt;=[2]an!$M$37),[2]an!$I$39,
IF(AND(A394=[2]an!$I$38,F394=[2]an!$E$39,H394&lt;[2]an!$M$37,S394="kahepoolne vajaduspõhine",U394=""),[2]an!$M$40,
IF(AND(A394=[2]an!$I$38,F394=[2]an!$E$39,H394&lt;[2]an!$M$37,S394="kahepoolne vajaduspõhine",U394&lt;&gt;""),[2]an!$I$39,
IF(AND(A394=[2]an!$I$38,F394=[2]an!$E$39,H394&lt;[2]an!$M$37,S394&lt;&gt;"kahepoolne vajaduspõhine"),[2]an!$I$39,
IF(AND(A394=[2]an!$I$38,F394=[2]an!$E$42),[2]an!$I$42,
IF(AND(A394=[2]an!$J$38,F394=[2]an!$E$40),[2]an!$J$40,IF(AND(A394=[2]an!$J$38,F394=[2]an!$E$41),[2]an!$J$41,IF(AND(A394=[2]an!$J$38,F394=[2]an!$E$39,H394&gt;=[2]an!$M$37),[2]an!$J$39,
IF(AND(A394=[2]an!$J$38,F394=[2]an!$E$39,H394&lt;[2]an!$M$37,S394="kahepoolne vajaduspõhine",U394=""),[2]an!$M$40,
IF(AND(A394=[2]an!$J$38,F394=[2]an!$E$39,H394&lt;[2]an!$M$37,S394="kahepoolne vajaduspõhine",U394&lt;&gt;""),[2]an!$J$39,
IF(AND(A394=[2]an!$J$38,F394=[2]an!$E$39,H394&lt;[2]an!$M$37,S394&lt;&gt;"kahepoolne vajaduspõhine"),[2]an!$J$39,
IF(AND(A394=[2]an!$J$38,F394=[2]an!$E$42),[2]an!$J$42,""))))))))))))))))))))))))))))</f>
        <v/>
      </c>
      <c r="Y394" s="17" t="str">
        <f>IFERROR(IF(F394="Tugigrupp",0,
IF(AND(F394="Peretoe teenus",H394&gt;=[2]an!$M$37,RANK(D394,$D394:$D394)+COUNTIFS($D$2:D394,D394,$F$2:F394,F394)-1&gt;1),"",
IF(AND(F394="Peretoe teenus",H394&gt;=[2]an!$M$37,RANK(D394,$D394:$D394)+COUNTIFS($D$2:D394,D394,$F$2:F394,F394)-1=1,MONTH(H394)=MONTH(K394)=TRUE,YEAR(H394)=YEAR(K394)=TRUE),((EOMONTH(H394,0)-H394+1)*X394)/DAY(EOMONTH(H394,0)),
IF(AND(F394="Peretoe teenus",H394&gt;=[2]an!$M$37,RANK(D394,$D394:$D394)+COUNTIFS($D$2:D394,D394,$F$2:F394,F394)-1=1),X394,
IF(AND(F394="Peretoe teenus",H394&lt;[2]an!$M$37,S394&lt;&gt;"kahepoolne vajaduspõhine",RANK(D394,$D394:$D394)+COUNTIFS($D$2:D394,D394,$F$2:F394,F394)-1=1),X394,
IF(AND(F394="Peretoe teenus",H394&lt;[2]an!$M$37,S394&lt;&gt;"kahepoolne vajaduspõhine",RANK(D394,$D394:$D394)+COUNTIFS($D$2:D394,D394,$F$2:F394,F394)-1&gt;1),"",
IF(AND(F394="Peretoe teenus",H394&lt;[2]an!$M$37,S394="kahepoolne vajaduspõhine",U394="",RANK(D394,$D394:$D394)+COUNTIFS($D$2:D394,D394,$F$2:F394,F394)-1=1),X394,
IF(AND(F394="Peretoe teenus",H394&lt;[2]an!$M$37,S394="kahepoolne vajaduspõhine",U394="",RANK(D394,$D394:$D394)+COUNTIFS($D$2:D394,D394,$F$2:F394,F394)-1&gt;1),"",
IF(AND(F394="Peretoe teenus",H394&lt;[2]an!$M$37,S394="kahepoolne vajaduspõhine",U394&lt;[2]an!$M$37,RANK(D394,$D394:$D394)+COUNTIFS($D$2:D394,D394,$F$2:F394,F394)-1=1),X394,
IF(AND(F394="Peretoe teenus",H394&lt;[2]an!$M$37,S394="kahepoolne vajaduspõhine",U394&lt;[2]an!$M$37,RANK(D394,$D394:$D394)+COUNTIFS($D$2:D394,D394,$F$2:F394,F394)-1&gt;1),"",
IF(AND(F394="Peretoe teenus",H394&lt;[2]an!$M$37,S394="kahepoolne vajaduspõhine",U394&gt;=[2]an!$M$37,U394&lt;=[2]an!$M$38,RANK(D394,$D394:$D394)+COUNTIFS($D$2:D394,D394,$F$2:F394,F394)-1=1),
((EOMONTH(U394,0)-U394+1)*X394)/DAY(EOMONTH(U394,0))+(DAY(U394)-1)*100/DAY(EOMONTH(U394,0)),
IF(AND(F394="Peretoe teenus",H394&lt;[2]an!$M$37,S394="kahepoolne vajaduspõhine",U394&gt;=[2]an!$M$37,U394&lt;=[2]an!$M$38,RANK(D394,$D394:$D394)+COUNTIFS($D$2:D394,D394,$F$2:F394,F394)-1&gt;1),"",
IF(AND(F394="Peretoe teenus",H394&lt;[2]an!$M$37,S394="kahepoolne vajaduspõhine",U394&gt;[2]an!$M$38,RANK(D394,$D394:$D394)+COUNTIFS($D$2:D394,D394,$F$2:F394,F394)-1=1),X394,
IF(AND(F394="Peretoe teenus",H394&lt;[2]an!$M$37,S394="kahepoolne vajaduspõhine",U394&gt;[2]an!$M$38,RANK(D394,$D394:$D394)+COUNTIFS($D$2:D394,D394,$F$2:F394,F394)-1&gt;1),"",X394*W394)))))))))))))),"")</f>
        <v/>
      </c>
      <c r="Z394" s="18" t="str">
        <f t="shared" si="19"/>
        <v/>
      </c>
      <c r="AA394" s="19" t="str">
        <f>IFERROR(VLOOKUP(E394,[2]an!$A$3:$B$81,2,FALSE),"")</f>
        <v/>
      </c>
      <c r="AB394" s="19" t="str">
        <f>IFERROR(VLOOKUP(AA394,[2]an!$C$2:$D$16,2,FALSE),"")</f>
        <v/>
      </c>
      <c r="AC394" s="20"/>
      <c r="AD394" s="21" t="str">
        <f>IF(A394=[2]an!$F$36,VLOOKUP([2]an!$F$36,[2]an!$F$36:$H$36,3,FALSE),IF(A394=[2]an!$F$35,VLOOKUP([2]an!$F$35,[2]an!$F$35:$H$35,3,FALSE),IF(A394=[2]an!$F$33,VLOOKUP([2]an!$F$33,[2]an!$F$33:$H$33,3,FALSE),IF(A394=[2]an!$F$31,VLOOKUP([2]an!$F$31,[2]an!$F$31:$H$31,3,FALSE),""))))</f>
        <v/>
      </c>
    </row>
    <row r="395" spans="6:30" x14ac:dyDescent="0.2">
      <c r="F395" s="10"/>
      <c r="G395" s="8" t="str">
        <f t="shared" si="20"/>
        <v/>
      </c>
      <c r="H395" s="13"/>
      <c r="K395" s="13"/>
      <c r="L395" s="10"/>
      <c r="M395" s="10"/>
      <c r="S395" s="8" t="str">
        <f>IFERROR(VLOOKUP(D395,[1]peretoe_teenus!$A$2:$L$2000,5,FALSE),"")</f>
        <v/>
      </c>
      <c r="U395" s="13"/>
      <c r="V395" s="15" t="str" cm="1">
        <f t="array" ref="V395">IFERROR(IF(AND(F395="Tugigrupp",RANK(K395,$K395:$K395)+COUNTIFS($K$2:K395,K395,$L$2:L395,L395,$M$2:M395,M395,$I$2:I395,I395,$G$2:G395,G395,$F$2:F395,F395)-1=1),SUMPRODUCT(($F$2:$F$4154=F395)*($G$2:$G$4154=G395)*($K$2:$K$4154=K395)*($I$2:$I$4154=I395)*($L$2:$L$4154=L395)*($M$2:$M$4154=M395)),""),"")</f>
        <v/>
      </c>
      <c r="W395" s="15" t="str">
        <f t="shared" si="18"/>
        <v/>
      </c>
      <c r="X395" s="16" t="str">
        <f>IF(AND(A395=[2]an!$G$38,F395=[2]an!$E$40),[2]an!$G$40,IF(AND(A395=[2]an!$G$38,F395=[2]an!$E$41),[2]an!$G$41,IF(AND(A395=[2]an!$G$38,F395=[2]an!$E$39,H395&gt;=[2]an!$M$37),[2]an!$G$39,
IF(AND(A395=[2]an!$G$38,F395=[2]an!$E$39,H395&lt;[2]an!$M$37,S395="kahepoolne vajaduspõhine",U395=""),[2]an!$M$40,
IF(AND(A395=[2]an!$G$38,F395=[2]an!$E$39,H395&lt;[2]an!$M$37,S395="kahepoolne vajaduspõhine",U395&lt;&gt;""),[2]an!$G$39,
IF(AND(A395=[2]an!$G$38,F395=[2]an!$E$39,H395&lt;[2]an!$M$37,S395&lt;&gt;"kahepoolne vajaduspõhine"),[2]an!$G$39,
IF(AND(A395=[2]an!$G$38,F395=[2]an!$E$42),[2]an!$G$42,
IF(AND(A395=[2]an!$H$38,F395=[2]an!$E$40),[2]an!$H$40,IF(AND(A395=[2]an!$H$38,F395=[2]an!$E$41),[2]an!$H$41,IF(AND(A395=[2]an!$H$38,F395=[2]an!$E$39,H395&gt;=[2]an!$M$37),[2]an!$H$39,
IF(AND(A395=[2]an!$H$38,F395=[2]an!$E$39,H395&lt;[2]an!$M$37,S395="kahepoolne vajaduspõhine",U395=""),[2]an!$M$40,
IF(AND(A395=[2]an!$H$38,F395=[2]an!$E$39,H395&lt;[2]an!$M$37,S395="kahepoolne vajaduspõhine",U395&lt;&gt;""),[2]an!$H$39,
IF(AND(A395=[2]an!$H$38,F395=[2]an!$E$39,H395&lt;[2]an!$M$37,S395&lt;&gt;"kahepoolne vajaduspõhine"),[2]an!$H$39,
IF(AND(A395=[2]an!$H$38,F395=[2]an!$E$42),[2]an!$H$42,
IF(AND(A395=[2]an!$I$38,F395=[2]an!$E$40),[2]an!$I$40,IF(AND(A395=[2]an!$I$38,F395=[2]an!$E$41),[2]an!$I$41,IF(AND(A395=[2]an!$I$38,F395=[2]an!$E$39,H395&gt;=[2]an!$M$37),[2]an!$I$39,
IF(AND(A395=[2]an!$I$38,F395=[2]an!$E$39,H395&lt;[2]an!$M$37,S395="kahepoolne vajaduspõhine",U395=""),[2]an!$M$40,
IF(AND(A395=[2]an!$I$38,F395=[2]an!$E$39,H395&lt;[2]an!$M$37,S395="kahepoolne vajaduspõhine",U395&lt;&gt;""),[2]an!$I$39,
IF(AND(A395=[2]an!$I$38,F395=[2]an!$E$39,H395&lt;[2]an!$M$37,S395&lt;&gt;"kahepoolne vajaduspõhine"),[2]an!$I$39,
IF(AND(A395=[2]an!$I$38,F395=[2]an!$E$42),[2]an!$I$42,
IF(AND(A395=[2]an!$J$38,F395=[2]an!$E$40),[2]an!$J$40,IF(AND(A395=[2]an!$J$38,F395=[2]an!$E$41),[2]an!$J$41,IF(AND(A395=[2]an!$J$38,F395=[2]an!$E$39,H395&gt;=[2]an!$M$37),[2]an!$J$39,
IF(AND(A395=[2]an!$J$38,F395=[2]an!$E$39,H395&lt;[2]an!$M$37,S395="kahepoolne vajaduspõhine",U395=""),[2]an!$M$40,
IF(AND(A395=[2]an!$J$38,F395=[2]an!$E$39,H395&lt;[2]an!$M$37,S395="kahepoolne vajaduspõhine",U395&lt;&gt;""),[2]an!$J$39,
IF(AND(A395=[2]an!$J$38,F395=[2]an!$E$39,H395&lt;[2]an!$M$37,S395&lt;&gt;"kahepoolne vajaduspõhine"),[2]an!$J$39,
IF(AND(A395=[2]an!$J$38,F395=[2]an!$E$42),[2]an!$J$42,""))))))))))))))))))))))))))))</f>
        <v/>
      </c>
      <c r="Y395" s="17" t="str">
        <f>IFERROR(IF(F395="Tugigrupp",0,
IF(AND(F395="Peretoe teenus",H395&gt;=[2]an!$M$37,RANK(D395,$D395:$D395)+COUNTIFS($D$2:D395,D395,$F$2:F395,F395)-1&gt;1),"",
IF(AND(F395="Peretoe teenus",H395&gt;=[2]an!$M$37,RANK(D395,$D395:$D395)+COUNTIFS($D$2:D395,D395,$F$2:F395,F395)-1=1,MONTH(H395)=MONTH(K395)=TRUE,YEAR(H395)=YEAR(K395)=TRUE),((EOMONTH(H395,0)-H395+1)*X395)/DAY(EOMONTH(H395,0)),
IF(AND(F395="Peretoe teenus",H395&gt;=[2]an!$M$37,RANK(D395,$D395:$D395)+COUNTIFS($D$2:D395,D395,$F$2:F395,F395)-1=1),X395,
IF(AND(F395="Peretoe teenus",H395&lt;[2]an!$M$37,S395&lt;&gt;"kahepoolne vajaduspõhine",RANK(D395,$D395:$D395)+COUNTIFS($D$2:D395,D395,$F$2:F395,F395)-1=1),X395,
IF(AND(F395="Peretoe teenus",H395&lt;[2]an!$M$37,S395&lt;&gt;"kahepoolne vajaduspõhine",RANK(D395,$D395:$D395)+COUNTIFS($D$2:D395,D395,$F$2:F395,F395)-1&gt;1),"",
IF(AND(F395="Peretoe teenus",H395&lt;[2]an!$M$37,S395="kahepoolne vajaduspõhine",U395="",RANK(D395,$D395:$D395)+COUNTIFS($D$2:D395,D395,$F$2:F395,F395)-1=1),X395,
IF(AND(F395="Peretoe teenus",H395&lt;[2]an!$M$37,S395="kahepoolne vajaduspõhine",U395="",RANK(D395,$D395:$D395)+COUNTIFS($D$2:D395,D395,$F$2:F395,F395)-1&gt;1),"",
IF(AND(F395="Peretoe teenus",H395&lt;[2]an!$M$37,S395="kahepoolne vajaduspõhine",U395&lt;[2]an!$M$37,RANK(D395,$D395:$D395)+COUNTIFS($D$2:D395,D395,$F$2:F395,F395)-1=1),X395,
IF(AND(F395="Peretoe teenus",H395&lt;[2]an!$M$37,S395="kahepoolne vajaduspõhine",U395&lt;[2]an!$M$37,RANK(D395,$D395:$D395)+COUNTIFS($D$2:D395,D395,$F$2:F395,F395)-1&gt;1),"",
IF(AND(F395="Peretoe teenus",H395&lt;[2]an!$M$37,S395="kahepoolne vajaduspõhine",U395&gt;=[2]an!$M$37,U395&lt;=[2]an!$M$38,RANK(D395,$D395:$D395)+COUNTIFS($D$2:D395,D395,$F$2:F395,F395)-1=1),
((EOMONTH(U395,0)-U395+1)*X395)/DAY(EOMONTH(U395,0))+(DAY(U395)-1)*100/DAY(EOMONTH(U395,0)),
IF(AND(F395="Peretoe teenus",H395&lt;[2]an!$M$37,S395="kahepoolne vajaduspõhine",U395&gt;=[2]an!$M$37,U395&lt;=[2]an!$M$38,RANK(D395,$D395:$D395)+COUNTIFS($D$2:D395,D395,$F$2:F395,F395)-1&gt;1),"",
IF(AND(F395="Peretoe teenus",H395&lt;[2]an!$M$37,S395="kahepoolne vajaduspõhine",U395&gt;[2]an!$M$38,RANK(D395,$D395:$D395)+COUNTIFS($D$2:D395,D395,$F$2:F395,F395)-1=1),X395,
IF(AND(F395="Peretoe teenus",H395&lt;[2]an!$M$37,S395="kahepoolne vajaduspõhine",U395&gt;[2]an!$M$38,RANK(D395,$D395:$D395)+COUNTIFS($D$2:D395,D395,$F$2:F395,F395)-1&gt;1),"",X395*W395)))))))))))))),"")</f>
        <v/>
      </c>
      <c r="Z395" s="18" t="str">
        <f t="shared" si="19"/>
        <v/>
      </c>
      <c r="AA395" s="19" t="str">
        <f>IFERROR(VLOOKUP(E395,[2]an!$A$3:$B$81,2,FALSE),"")</f>
        <v/>
      </c>
      <c r="AB395" s="19" t="str">
        <f>IFERROR(VLOOKUP(AA395,[2]an!$C$2:$D$16,2,FALSE),"")</f>
        <v/>
      </c>
      <c r="AC395" s="20"/>
      <c r="AD395" s="21" t="str">
        <f>IF(A395=[2]an!$F$36,VLOOKUP([2]an!$F$36,[2]an!$F$36:$H$36,3,FALSE),IF(A395=[2]an!$F$35,VLOOKUP([2]an!$F$35,[2]an!$F$35:$H$35,3,FALSE),IF(A395=[2]an!$F$33,VLOOKUP([2]an!$F$33,[2]an!$F$33:$H$33,3,FALSE),IF(A395=[2]an!$F$31,VLOOKUP([2]an!$F$31,[2]an!$F$31:$H$31,3,FALSE),""))))</f>
        <v/>
      </c>
    </row>
    <row r="396" spans="6:30" x14ac:dyDescent="0.2">
      <c r="F396" s="10"/>
      <c r="G396" s="8" t="str">
        <f t="shared" si="20"/>
        <v/>
      </c>
      <c r="H396" s="13"/>
      <c r="K396" s="13"/>
      <c r="L396" s="10"/>
      <c r="M396" s="10"/>
      <c r="S396" s="8" t="str">
        <f>IFERROR(VLOOKUP(D396,[1]peretoe_teenus!$A$2:$L$2000,5,FALSE),"")</f>
        <v/>
      </c>
      <c r="U396" s="13"/>
      <c r="V396" s="15" t="str" cm="1">
        <f t="array" ref="V396">IFERROR(IF(AND(F396="Tugigrupp",RANK(K396,$K396:$K396)+COUNTIFS($K$2:K396,K396,$L$2:L396,L396,$M$2:M396,M396,$I$2:I396,I396,$G$2:G396,G396,$F$2:F396,F396)-1=1),SUMPRODUCT(($F$2:$F$4154=F396)*($G$2:$G$4154=G396)*($K$2:$K$4154=K396)*($I$2:$I$4154=I396)*($L$2:$L$4154=L396)*($M$2:$M$4154=M396)),""),"")</f>
        <v/>
      </c>
      <c r="W396" s="15" t="str">
        <f t="shared" si="18"/>
        <v/>
      </c>
      <c r="X396" s="16" t="str">
        <f>IF(AND(A396=[2]an!$G$38,F396=[2]an!$E$40),[2]an!$G$40,IF(AND(A396=[2]an!$G$38,F396=[2]an!$E$41),[2]an!$G$41,IF(AND(A396=[2]an!$G$38,F396=[2]an!$E$39,H396&gt;=[2]an!$M$37),[2]an!$G$39,
IF(AND(A396=[2]an!$G$38,F396=[2]an!$E$39,H396&lt;[2]an!$M$37,S396="kahepoolne vajaduspõhine",U396=""),[2]an!$M$40,
IF(AND(A396=[2]an!$G$38,F396=[2]an!$E$39,H396&lt;[2]an!$M$37,S396="kahepoolne vajaduspõhine",U396&lt;&gt;""),[2]an!$G$39,
IF(AND(A396=[2]an!$G$38,F396=[2]an!$E$39,H396&lt;[2]an!$M$37,S396&lt;&gt;"kahepoolne vajaduspõhine"),[2]an!$G$39,
IF(AND(A396=[2]an!$G$38,F396=[2]an!$E$42),[2]an!$G$42,
IF(AND(A396=[2]an!$H$38,F396=[2]an!$E$40),[2]an!$H$40,IF(AND(A396=[2]an!$H$38,F396=[2]an!$E$41),[2]an!$H$41,IF(AND(A396=[2]an!$H$38,F396=[2]an!$E$39,H396&gt;=[2]an!$M$37),[2]an!$H$39,
IF(AND(A396=[2]an!$H$38,F396=[2]an!$E$39,H396&lt;[2]an!$M$37,S396="kahepoolne vajaduspõhine",U396=""),[2]an!$M$40,
IF(AND(A396=[2]an!$H$38,F396=[2]an!$E$39,H396&lt;[2]an!$M$37,S396="kahepoolne vajaduspõhine",U396&lt;&gt;""),[2]an!$H$39,
IF(AND(A396=[2]an!$H$38,F396=[2]an!$E$39,H396&lt;[2]an!$M$37,S396&lt;&gt;"kahepoolne vajaduspõhine"),[2]an!$H$39,
IF(AND(A396=[2]an!$H$38,F396=[2]an!$E$42),[2]an!$H$42,
IF(AND(A396=[2]an!$I$38,F396=[2]an!$E$40),[2]an!$I$40,IF(AND(A396=[2]an!$I$38,F396=[2]an!$E$41),[2]an!$I$41,IF(AND(A396=[2]an!$I$38,F396=[2]an!$E$39,H396&gt;=[2]an!$M$37),[2]an!$I$39,
IF(AND(A396=[2]an!$I$38,F396=[2]an!$E$39,H396&lt;[2]an!$M$37,S396="kahepoolne vajaduspõhine",U396=""),[2]an!$M$40,
IF(AND(A396=[2]an!$I$38,F396=[2]an!$E$39,H396&lt;[2]an!$M$37,S396="kahepoolne vajaduspõhine",U396&lt;&gt;""),[2]an!$I$39,
IF(AND(A396=[2]an!$I$38,F396=[2]an!$E$39,H396&lt;[2]an!$M$37,S396&lt;&gt;"kahepoolne vajaduspõhine"),[2]an!$I$39,
IF(AND(A396=[2]an!$I$38,F396=[2]an!$E$42),[2]an!$I$42,
IF(AND(A396=[2]an!$J$38,F396=[2]an!$E$40),[2]an!$J$40,IF(AND(A396=[2]an!$J$38,F396=[2]an!$E$41),[2]an!$J$41,IF(AND(A396=[2]an!$J$38,F396=[2]an!$E$39,H396&gt;=[2]an!$M$37),[2]an!$J$39,
IF(AND(A396=[2]an!$J$38,F396=[2]an!$E$39,H396&lt;[2]an!$M$37,S396="kahepoolne vajaduspõhine",U396=""),[2]an!$M$40,
IF(AND(A396=[2]an!$J$38,F396=[2]an!$E$39,H396&lt;[2]an!$M$37,S396="kahepoolne vajaduspõhine",U396&lt;&gt;""),[2]an!$J$39,
IF(AND(A396=[2]an!$J$38,F396=[2]an!$E$39,H396&lt;[2]an!$M$37,S396&lt;&gt;"kahepoolne vajaduspõhine"),[2]an!$J$39,
IF(AND(A396=[2]an!$J$38,F396=[2]an!$E$42),[2]an!$J$42,""))))))))))))))))))))))))))))</f>
        <v/>
      </c>
      <c r="Y396" s="17" t="str">
        <f>IFERROR(IF(F396="Tugigrupp",0,
IF(AND(F396="Peretoe teenus",H396&gt;=[2]an!$M$37,RANK(D396,$D396:$D396)+COUNTIFS($D$2:D396,D396,$F$2:F396,F396)-1&gt;1),"",
IF(AND(F396="Peretoe teenus",H396&gt;=[2]an!$M$37,RANK(D396,$D396:$D396)+COUNTIFS($D$2:D396,D396,$F$2:F396,F396)-1=1,MONTH(H396)=MONTH(K396)=TRUE,YEAR(H396)=YEAR(K396)=TRUE),((EOMONTH(H396,0)-H396+1)*X396)/DAY(EOMONTH(H396,0)),
IF(AND(F396="Peretoe teenus",H396&gt;=[2]an!$M$37,RANK(D396,$D396:$D396)+COUNTIFS($D$2:D396,D396,$F$2:F396,F396)-1=1),X396,
IF(AND(F396="Peretoe teenus",H396&lt;[2]an!$M$37,S396&lt;&gt;"kahepoolne vajaduspõhine",RANK(D396,$D396:$D396)+COUNTIFS($D$2:D396,D396,$F$2:F396,F396)-1=1),X396,
IF(AND(F396="Peretoe teenus",H396&lt;[2]an!$M$37,S396&lt;&gt;"kahepoolne vajaduspõhine",RANK(D396,$D396:$D396)+COUNTIFS($D$2:D396,D396,$F$2:F396,F396)-1&gt;1),"",
IF(AND(F396="Peretoe teenus",H396&lt;[2]an!$M$37,S396="kahepoolne vajaduspõhine",U396="",RANK(D396,$D396:$D396)+COUNTIFS($D$2:D396,D396,$F$2:F396,F396)-1=1),X396,
IF(AND(F396="Peretoe teenus",H396&lt;[2]an!$M$37,S396="kahepoolne vajaduspõhine",U396="",RANK(D396,$D396:$D396)+COUNTIFS($D$2:D396,D396,$F$2:F396,F396)-1&gt;1),"",
IF(AND(F396="Peretoe teenus",H396&lt;[2]an!$M$37,S396="kahepoolne vajaduspõhine",U396&lt;[2]an!$M$37,RANK(D396,$D396:$D396)+COUNTIFS($D$2:D396,D396,$F$2:F396,F396)-1=1),X396,
IF(AND(F396="Peretoe teenus",H396&lt;[2]an!$M$37,S396="kahepoolne vajaduspõhine",U396&lt;[2]an!$M$37,RANK(D396,$D396:$D396)+COUNTIFS($D$2:D396,D396,$F$2:F396,F396)-1&gt;1),"",
IF(AND(F396="Peretoe teenus",H396&lt;[2]an!$M$37,S396="kahepoolne vajaduspõhine",U396&gt;=[2]an!$M$37,U396&lt;=[2]an!$M$38,RANK(D396,$D396:$D396)+COUNTIFS($D$2:D396,D396,$F$2:F396,F396)-1=1),
((EOMONTH(U396,0)-U396+1)*X396)/DAY(EOMONTH(U396,0))+(DAY(U396)-1)*100/DAY(EOMONTH(U396,0)),
IF(AND(F396="Peretoe teenus",H396&lt;[2]an!$M$37,S396="kahepoolne vajaduspõhine",U396&gt;=[2]an!$M$37,U396&lt;=[2]an!$M$38,RANK(D396,$D396:$D396)+COUNTIFS($D$2:D396,D396,$F$2:F396,F396)-1&gt;1),"",
IF(AND(F396="Peretoe teenus",H396&lt;[2]an!$M$37,S396="kahepoolne vajaduspõhine",U396&gt;[2]an!$M$38,RANK(D396,$D396:$D396)+COUNTIFS($D$2:D396,D396,$F$2:F396,F396)-1=1),X396,
IF(AND(F396="Peretoe teenus",H396&lt;[2]an!$M$37,S396="kahepoolne vajaduspõhine",U396&gt;[2]an!$M$38,RANK(D396,$D396:$D396)+COUNTIFS($D$2:D396,D396,$F$2:F396,F396)-1&gt;1),"",X396*W396)))))))))))))),"")</f>
        <v/>
      </c>
      <c r="Z396" s="18" t="str">
        <f t="shared" si="19"/>
        <v/>
      </c>
      <c r="AA396" s="19" t="str">
        <f>IFERROR(VLOOKUP(E396,[2]an!$A$3:$B$81,2,FALSE),"")</f>
        <v/>
      </c>
      <c r="AB396" s="19" t="str">
        <f>IFERROR(VLOOKUP(AA396,[2]an!$C$2:$D$16,2,FALSE),"")</f>
        <v/>
      </c>
      <c r="AC396" s="20"/>
      <c r="AD396" s="21" t="str">
        <f>IF(A396=[2]an!$F$36,VLOOKUP([2]an!$F$36,[2]an!$F$36:$H$36,3,FALSE),IF(A396=[2]an!$F$35,VLOOKUP([2]an!$F$35,[2]an!$F$35:$H$35,3,FALSE),IF(A396=[2]an!$F$33,VLOOKUP([2]an!$F$33,[2]an!$F$33:$H$33,3,FALSE),IF(A396=[2]an!$F$31,VLOOKUP([2]an!$F$31,[2]an!$F$31:$H$31,3,FALSE),""))))</f>
        <v/>
      </c>
    </row>
    <row r="397" spans="6:30" x14ac:dyDescent="0.2">
      <c r="F397" s="10"/>
      <c r="G397" s="8" t="str">
        <f t="shared" si="20"/>
        <v/>
      </c>
      <c r="H397" s="13"/>
      <c r="K397" s="13"/>
      <c r="L397" s="10"/>
      <c r="M397" s="10"/>
      <c r="S397" s="8" t="str">
        <f>IFERROR(VLOOKUP(D397,[1]peretoe_teenus!$A$2:$L$2000,5,FALSE),"")</f>
        <v/>
      </c>
      <c r="U397" s="13"/>
      <c r="V397" s="15" t="str" cm="1">
        <f t="array" ref="V397">IFERROR(IF(AND(F397="Tugigrupp",RANK(K397,$K397:$K397)+COUNTIFS($K$2:K397,K397,$L$2:L397,L397,$M$2:M397,M397,$I$2:I397,I397,$G$2:G397,G397,$F$2:F397,F397)-1=1),SUMPRODUCT(($F$2:$F$4154=F397)*($G$2:$G$4154=G397)*($K$2:$K$4154=K397)*($I$2:$I$4154=I397)*($L$2:$L$4154=L397)*($M$2:$M$4154=M397)),""),"")</f>
        <v/>
      </c>
      <c r="W397" s="15" t="str">
        <f t="shared" si="18"/>
        <v/>
      </c>
      <c r="X397" s="16" t="str">
        <f>IF(AND(A397=[2]an!$G$38,F397=[2]an!$E$40),[2]an!$G$40,IF(AND(A397=[2]an!$G$38,F397=[2]an!$E$41),[2]an!$G$41,IF(AND(A397=[2]an!$G$38,F397=[2]an!$E$39,H397&gt;=[2]an!$M$37),[2]an!$G$39,
IF(AND(A397=[2]an!$G$38,F397=[2]an!$E$39,H397&lt;[2]an!$M$37,S397="kahepoolne vajaduspõhine",U397=""),[2]an!$M$40,
IF(AND(A397=[2]an!$G$38,F397=[2]an!$E$39,H397&lt;[2]an!$M$37,S397="kahepoolne vajaduspõhine",U397&lt;&gt;""),[2]an!$G$39,
IF(AND(A397=[2]an!$G$38,F397=[2]an!$E$39,H397&lt;[2]an!$M$37,S397&lt;&gt;"kahepoolne vajaduspõhine"),[2]an!$G$39,
IF(AND(A397=[2]an!$G$38,F397=[2]an!$E$42),[2]an!$G$42,
IF(AND(A397=[2]an!$H$38,F397=[2]an!$E$40),[2]an!$H$40,IF(AND(A397=[2]an!$H$38,F397=[2]an!$E$41),[2]an!$H$41,IF(AND(A397=[2]an!$H$38,F397=[2]an!$E$39,H397&gt;=[2]an!$M$37),[2]an!$H$39,
IF(AND(A397=[2]an!$H$38,F397=[2]an!$E$39,H397&lt;[2]an!$M$37,S397="kahepoolne vajaduspõhine",U397=""),[2]an!$M$40,
IF(AND(A397=[2]an!$H$38,F397=[2]an!$E$39,H397&lt;[2]an!$M$37,S397="kahepoolne vajaduspõhine",U397&lt;&gt;""),[2]an!$H$39,
IF(AND(A397=[2]an!$H$38,F397=[2]an!$E$39,H397&lt;[2]an!$M$37,S397&lt;&gt;"kahepoolne vajaduspõhine"),[2]an!$H$39,
IF(AND(A397=[2]an!$H$38,F397=[2]an!$E$42),[2]an!$H$42,
IF(AND(A397=[2]an!$I$38,F397=[2]an!$E$40),[2]an!$I$40,IF(AND(A397=[2]an!$I$38,F397=[2]an!$E$41),[2]an!$I$41,IF(AND(A397=[2]an!$I$38,F397=[2]an!$E$39,H397&gt;=[2]an!$M$37),[2]an!$I$39,
IF(AND(A397=[2]an!$I$38,F397=[2]an!$E$39,H397&lt;[2]an!$M$37,S397="kahepoolne vajaduspõhine",U397=""),[2]an!$M$40,
IF(AND(A397=[2]an!$I$38,F397=[2]an!$E$39,H397&lt;[2]an!$M$37,S397="kahepoolne vajaduspõhine",U397&lt;&gt;""),[2]an!$I$39,
IF(AND(A397=[2]an!$I$38,F397=[2]an!$E$39,H397&lt;[2]an!$M$37,S397&lt;&gt;"kahepoolne vajaduspõhine"),[2]an!$I$39,
IF(AND(A397=[2]an!$I$38,F397=[2]an!$E$42),[2]an!$I$42,
IF(AND(A397=[2]an!$J$38,F397=[2]an!$E$40),[2]an!$J$40,IF(AND(A397=[2]an!$J$38,F397=[2]an!$E$41),[2]an!$J$41,IF(AND(A397=[2]an!$J$38,F397=[2]an!$E$39,H397&gt;=[2]an!$M$37),[2]an!$J$39,
IF(AND(A397=[2]an!$J$38,F397=[2]an!$E$39,H397&lt;[2]an!$M$37,S397="kahepoolne vajaduspõhine",U397=""),[2]an!$M$40,
IF(AND(A397=[2]an!$J$38,F397=[2]an!$E$39,H397&lt;[2]an!$M$37,S397="kahepoolne vajaduspõhine",U397&lt;&gt;""),[2]an!$J$39,
IF(AND(A397=[2]an!$J$38,F397=[2]an!$E$39,H397&lt;[2]an!$M$37,S397&lt;&gt;"kahepoolne vajaduspõhine"),[2]an!$J$39,
IF(AND(A397=[2]an!$J$38,F397=[2]an!$E$42),[2]an!$J$42,""))))))))))))))))))))))))))))</f>
        <v/>
      </c>
      <c r="Y397" s="17" t="str">
        <f>IFERROR(IF(F397="Tugigrupp",0,
IF(AND(F397="Peretoe teenus",H397&gt;=[2]an!$M$37,RANK(D397,$D397:$D397)+COUNTIFS($D$2:D397,D397,$F$2:F397,F397)-1&gt;1),"",
IF(AND(F397="Peretoe teenus",H397&gt;=[2]an!$M$37,RANK(D397,$D397:$D397)+COUNTIFS($D$2:D397,D397,$F$2:F397,F397)-1=1,MONTH(H397)=MONTH(K397)=TRUE,YEAR(H397)=YEAR(K397)=TRUE),((EOMONTH(H397,0)-H397+1)*X397)/DAY(EOMONTH(H397,0)),
IF(AND(F397="Peretoe teenus",H397&gt;=[2]an!$M$37,RANK(D397,$D397:$D397)+COUNTIFS($D$2:D397,D397,$F$2:F397,F397)-1=1),X397,
IF(AND(F397="Peretoe teenus",H397&lt;[2]an!$M$37,S397&lt;&gt;"kahepoolne vajaduspõhine",RANK(D397,$D397:$D397)+COUNTIFS($D$2:D397,D397,$F$2:F397,F397)-1=1),X397,
IF(AND(F397="Peretoe teenus",H397&lt;[2]an!$M$37,S397&lt;&gt;"kahepoolne vajaduspõhine",RANK(D397,$D397:$D397)+COUNTIFS($D$2:D397,D397,$F$2:F397,F397)-1&gt;1),"",
IF(AND(F397="Peretoe teenus",H397&lt;[2]an!$M$37,S397="kahepoolne vajaduspõhine",U397="",RANK(D397,$D397:$D397)+COUNTIFS($D$2:D397,D397,$F$2:F397,F397)-1=1),X397,
IF(AND(F397="Peretoe teenus",H397&lt;[2]an!$M$37,S397="kahepoolne vajaduspõhine",U397="",RANK(D397,$D397:$D397)+COUNTIFS($D$2:D397,D397,$F$2:F397,F397)-1&gt;1),"",
IF(AND(F397="Peretoe teenus",H397&lt;[2]an!$M$37,S397="kahepoolne vajaduspõhine",U397&lt;[2]an!$M$37,RANK(D397,$D397:$D397)+COUNTIFS($D$2:D397,D397,$F$2:F397,F397)-1=1),X397,
IF(AND(F397="Peretoe teenus",H397&lt;[2]an!$M$37,S397="kahepoolne vajaduspõhine",U397&lt;[2]an!$M$37,RANK(D397,$D397:$D397)+COUNTIFS($D$2:D397,D397,$F$2:F397,F397)-1&gt;1),"",
IF(AND(F397="Peretoe teenus",H397&lt;[2]an!$M$37,S397="kahepoolne vajaduspõhine",U397&gt;=[2]an!$M$37,U397&lt;=[2]an!$M$38,RANK(D397,$D397:$D397)+COUNTIFS($D$2:D397,D397,$F$2:F397,F397)-1=1),
((EOMONTH(U397,0)-U397+1)*X397)/DAY(EOMONTH(U397,0))+(DAY(U397)-1)*100/DAY(EOMONTH(U397,0)),
IF(AND(F397="Peretoe teenus",H397&lt;[2]an!$M$37,S397="kahepoolne vajaduspõhine",U397&gt;=[2]an!$M$37,U397&lt;=[2]an!$M$38,RANK(D397,$D397:$D397)+COUNTIFS($D$2:D397,D397,$F$2:F397,F397)-1&gt;1),"",
IF(AND(F397="Peretoe teenus",H397&lt;[2]an!$M$37,S397="kahepoolne vajaduspõhine",U397&gt;[2]an!$M$38,RANK(D397,$D397:$D397)+COUNTIFS($D$2:D397,D397,$F$2:F397,F397)-1=1),X397,
IF(AND(F397="Peretoe teenus",H397&lt;[2]an!$M$37,S397="kahepoolne vajaduspõhine",U397&gt;[2]an!$M$38,RANK(D397,$D397:$D397)+COUNTIFS($D$2:D397,D397,$F$2:F397,F397)-1&gt;1),"",X397*W397)))))))))))))),"")</f>
        <v/>
      </c>
      <c r="Z397" s="18" t="str">
        <f t="shared" si="19"/>
        <v/>
      </c>
      <c r="AA397" s="19" t="str">
        <f>IFERROR(VLOOKUP(E397,[2]an!$A$3:$B$81,2,FALSE),"")</f>
        <v/>
      </c>
      <c r="AB397" s="19" t="str">
        <f>IFERROR(VLOOKUP(AA397,[2]an!$C$2:$D$16,2,FALSE),"")</f>
        <v/>
      </c>
      <c r="AC397" s="20"/>
      <c r="AD397" s="21" t="str">
        <f>IF(A397=[2]an!$F$36,VLOOKUP([2]an!$F$36,[2]an!$F$36:$H$36,3,FALSE),IF(A397=[2]an!$F$35,VLOOKUP([2]an!$F$35,[2]an!$F$35:$H$35,3,FALSE),IF(A397=[2]an!$F$33,VLOOKUP([2]an!$F$33,[2]an!$F$33:$H$33,3,FALSE),IF(A397=[2]an!$F$31,VLOOKUP([2]an!$F$31,[2]an!$F$31:$H$31,3,FALSE),""))))</f>
        <v/>
      </c>
    </row>
    <row r="398" spans="6:30" x14ac:dyDescent="0.2">
      <c r="F398" s="10"/>
      <c r="G398" s="8" t="str">
        <f t="shared" si="20"/>
        <v/>
      </c>
      <c r="H398" s="13"/>
      <c r="K398" s="13"/>
      <c r="L398" s="10"/>
      <c r="M398" s="10"/>
      <c r="S398" s="8" t="str">
        <f>IFERROR(VLOOKUP(D398,[1]peretoe_teenus!$A$2:$L$2000,5,FALSE),"")</f>
        <v/>
      </c>
      <c r="U398" s="13"/>
      <c r="V398" s="15" t="str" cm="1">
        <f t="array" ref="V398">IFERROR(IF(AND(F398="Tugigrupp",RANK(K398,$K398:$K398)+COUNTIFS($K$2:K398,K398,$L$2:L398,L398,$M$2:M398,M398,$I$2:I398,I398,$G$2:G398,G398,$F$2:F398,F398)-1=1),SUMPRODUCT(($F$2:$F$4154=F398)*($G$2:$G$4154=G398)*($K$2:$K$4154=K398)*($I$2:$I$4154=I398)*($L$2:$L$4154=L398)*($M$2:$M$4154=M398)),""),"")</f>
        <v/>
      </c>
      <c r="W398" s="15" t="str">
        <f t="shared" si="18"/>
        <v/>
      </c>
      <c r="X398" s="16" t="str">
        <f>IF(AND(A398=[2]an!$G$38,F398=[2]an!$E$40),[2]an!$G$40,IF(AND(A398=[2]an!$G$38,F398=[2]an!$E$41),[2]an!$G$41,IF(AND(A398=[2]an!$G$38,F398=[2]an!$E$39,H398&gt;=[2]an!$M$37),[2]an!$G$39,
IF(AND(A398=[2]an!$G$38,F398=[2]an!$E$39,H398&lt;[2]an!$M$37,S398="kahepoolne vajaduspõhine",U398=""),[2]an!$M$40,
IF(AND(A398=[2]an!$G$38,F398=[2]an!$E$39,H398&lt;[2]an!$M$37,S398="kahepoolne vajaduspõhine",U398&lt;&gt;""),[2]an!$G$39,
IF(AND(A398=[2]an!$G$38,F398=[2]an!$E$39,H398&lt;[2]an!$M$37,S398&lt;&gt;"kahepoolne vajaduspõhine"),[2]an!$G$39,
IF(AND(A398=[2]an!$G$38,F398=[2]an!$E$42),[2]an!$G$42,
IF(AND(A398=[2]an!$H$38,F398=[2]an!$E$40),[2]an!$H$40,IF(AND(A398=[2]an!$H$38,F398=[2]an!$E$41),[2]an!$H$41,IF(AND(A398=[2]an!$H$38,F398=[2]an!$E$39,H398&gt;=[2]an!$M$37),[2]an!$H$39,
IF(AND(A398=[2]an!$H$38,F398=[2]an!$E$39,H398&lt;[2]an!$M$37,S398="kahepoolne vajaduspõhine",U398=""),[2]an!$M$40,
IF(AND(A398=[2]an!$H$38,F398=[2]an!$E$39,H398&lt;[2]an!$M$37,S398="kahepoolne vajaduspõhine",U398&lt;&gt;""),[2]an!$H$39,
IF(AND(A398=[2]an!$H$38,F398=[2]an!$E$39,H398&lt;[2]an!$M$37,S398&lt;&gt;"kahepoolne vajaduspõhine"),[2]an!$H$39,
IF(AND(A398=[2]an!$H$38,F398=[2]an!$E$42),[2]an!$H$42,
IF(AND(A398=[2]an!$I$38,F398=[2]an!$E$40),[2]an!$I$40,IF(AND(A398=[2]an!$I$38,F398=[2]an!$E$41),[2]an!$I$41,IF(AND(A398=[2]an!$I$38,F398=[2]an!$E$39,H398&gt;=[2]an!$M$37),[2]an!$I$39,
IF(AND(A398=[2]an!$I$38,F398=[2]an!$E$39,H398&lt;[2]an!$M$37,S398="kahepoolne vajaduspõhine",U398=""),[2]an!$M$40,
IF(AND(A398=[2]an!$I$38,F398=[2]an!$E$39,H398&lt;[2]an!$M$37,S398="kahepoolne vajaduspõhine",U398&lt;&gt;""),[2]an!$I$39,
IF(AND(A398=[2]an!$I$38,F398=[2]an!$E$39,H398&lt;[2]an!$M$37,S398&lt;&gt;"kahepoolne vajaduspõhine"),[2]an!$I$39,
IF(AND(A398=[2]an!$I$38,F398=[2]an!$E$42),[2]an!$I$42,
IF(AND(A398=[2]an!$J$38,F398=[2]an!$E$40),[2]an!$J$40,IF(AND(A398=[2]an!$J$38,F398=[2]an!$E$41),[2]an!$J$41,IF(AND(A398=[2]an!$J$38,F398=[2]an!$E$39,H398&gt;=[2]an!$M$37),[2]an!$J$39,
IF(AND(A398=[2]an!$J$38,F398=[2]an!$E$39,H398&lt;[2]an!$M$37,S398="kahepoolne vajaduspõhine",U398=""),[2]an!$M$40,
IF(AND(A398=[2]an!$J$38,F398=[2]an!$E$39,H398&lt;[2]an!$M$37,S398="kahepoolne vajaduspõhine",U398&lt;&gt;""),[2]an!$J$39,
IF(AND(A398=[2]an!$J$38,F398=[2]an!$E$39,H398&lt;[2]an!$M$37,S398&lt;&gt;"kahepoolne vajaduspõhine"),[2]an!$J$39,
IF(AND(A398=[2]an!$J$38,F398=[2]an!$E$42),[2]an!$J$42,""))))))))))))))))))))))))))))</f>
        <v/>
      </c>
      <c r="Y398" s="17" t="str">
        <f>IFERROR(IF(F398="Tugigrupp",0,
IF(AND(F398="Peretoe teenus",H398&gt;=[2]an!$M$37,RANK(D398,$D398:$D398)+COUNTIFS($D$2:D398,D398,$F$2:F398,F398)-1&gt;1),"",
IF(AND(F398="Peretoe teenus",H398&gt;=[2]an!$M$37,RANK(D398,$D398:$D398)+COUNTIFS($D$2:D398,D398,$F$2:F398,F398)-1=1,MONTH(H398)=MONTH(K398)=TRUE,YEAR(H398)=YEAR(K398)=TRUE),((EOMONTH(H398,0)-H398+1)*X398)/DAY(EOMONTH(H398,0)),
IF(AND(F398="Peretoe teenus",H398&gt;=[2]an!$M$37,RANK(D398,$D398:$D398)+COUNTIFS($D$2:D398,D398,$F$2:F398,F398)-1=1),X398,
IF(AND(F398="Peretoe teenus",H398&lt;[2]an!$M$37,S398&lt;&gt;"kahepoolne vajaduspõhine",RANK(D398,$D398:$D398)+COUNTIFS($D$2:D398,D398,$F$2:F398,F398)-1=1),X398,
IF(AND(F398="Peretoe teenus",H398&lt;[2]an!$M$37,S398&lt;&gt;"kahepoolne vajaduspõhine",RANK(D398,$D398:$D398)+COUNTIFS($D$2:D398,D398,$F$2:F398,F398)-1&gt;1),"",
IF(AND(F398="Peretoe teenus",H398&lt;[2]an!$M$37,S398="kahepoolne vajaduspõhine",U398="",RANK(D398,$D398:$D398)+COUNTIFS($D$2:D398,D398,$F$2:F398,F398)-1=1),X398,
IF(AND(F398="Peretoe teenus",H398&lt;[2]an!$M$37,S398="kahepoolne vajaduspõhine",U398="",RANK(D398,$D398:$D398)+COUNTIFS($D$2:D398,D398,$F$2:F398,F398)-1&gt;1),"",
IF(AND(F398="Peretoe teenus",H398&lt;[2]an!$M$37,S398="kahepoolne vajaduspõhine",U398&lt;[2]an!$M$37,RANK(D398,$D398:$D398)+COUNTIFS($D$2:D398,D398,$F$2:F398,F398)-1=1),X398,
IF(AND(F398="Peretoe teenus",H398&lt;[2]an!$M$37,S398="kahepoolne vajaduspõhine",U398&lt;[2]an!$M$37,RANK(D398,$D398:$D398)+COUNTIFS($D$2:D398,D398,$F$2:F398,F398)-1&gt;1),"",
IF(AND(F398="Peretoe teenus",H398&lt;[2]an!$M$37,S398="kahepoolne vajaduspõhine",U398&gt;=[2]an!$M$37,U398&lt;=[2]an!$M$38,RANK(D398,$D398:$D398)+COUNTIFS($D$2:D398,D398,$F$2:F398,F398)-1=1),
((EOMONTH(U398,0)-U398+1)*X398)/DAY(EOMONTH(U398,0))+(DAY(U398)-1)*100/DAY(EOMONTH(U398,0)),
IF(AND(F398="Peretoe teenus",H398&lt;[2]an!$M$37,S398="kahepoolne vajaduspõhine",U398&gt;=[2]an!$M$37,U398&lt;=[2]an!$M$38,RANK(D398,$D398:$D398)+COUNTIFS($D$2:D398,D398,$F$2:F398,F398)-1&gt;1),"",
IF(AND(F398="Peretoe teenus",H398&lt;[2]an!$M$37,S398="kahepoolne vajaduspõhine",U398&gt;[2]an!$M$38,RANK(D398,$D398:$D398)+COUNTIFS($D$2:D398,D398,$F$2:F398,F398)-1=1),X398,
IF(AND(F398="Peretoe teenus",H398&lt;[2]an!$M$37,S398="kahepoolne vajaduspõhine",U398&gt;[2]an!$M$38,RANK(D398,$D398:$D398)+COUNTIFS($D$2:D398,D398,$F$2:F398,F398)-1&gt;1),"",X398*W398)))))))))))))),"")</f>
        <v/>
      </c>
      <c r="Z398" s="18" t="str">
        <f t="shared" si="19"/>
        <v/>
      </c>
      <c r="AA398" s="19" t="str">
        <f>IFERROR(VLOOKUP(E398,[2]an!$A$3:$B$81,2,FALSE),"")</f>
        <v/>
      </c>
      <c r="AB398" s="19" t="str">
        <f>IFERROR(VLOOKUP(AA398,[2]an!$C$2:$D$16,2,FALSE),"")</f>
        <v/>
      </c>
      <c r="AC398" s="20"/>
      <c r="AD398" s="21" t="str">
        <f>IF(A398=[2]an!$F$36,VLOOKUP([2]an!$F$36,[2]an!$F$36:$H$36,3,FALSE),IF(A398=[2]an!$F$35,VLOOKUP([2]an!$F$35,[2]an!$F$35:$H$35,3,FALSE),IF(A398=[2]an!$F$33,VLOOKUP([2]an!$F$33,[2]an!$F$33:$H$33,3,FALSE),IF(A398=[2]an!$F$31,VLOOKUP([2]an!$F$31,[2]an!$F$31:$H$31,3,FALSE),""))))</f>
        <v/>
      </c>
    </row>
    <row r="399" spans="6:30" x14ac:dyDescent="0.2">
      <c r="F399" s="10"/>
      <c r="G399" s="8" t="str">
        <f t="shared" si="20"/>
        <v/>
      </c>
      <c r="H399" s="13"/>
      <c r="K399" s="13"/>
      <c r="L399" s="10"/>
      <c r="M399" s="10"/>
      <c r="S399" s="8" t="str">
        <f>IFERROR(VLOOKUP(D399,[1]peretoe_teenus!$A$2:$L$2000,5,FALSE),"")</f>
        <v/>
      </c>
      <c r="U399" s="13"/>
      <c r="V399" s="15" t="str" cm="1">
        <f t="array" ref="V399">IFERROR(IF(AND(F399="Tugigrupp",RANK(K399,$K399:$K399)+COUNTIFS($K$2:K399,K399,$L$2:L399,L399,$M$2:M399,M399,$I$2:I399,I399,$G$2:G399,G399,$F$2:F399,F399)-1=1),SUMPRODUCT(($F$2:$F$4154=F399)*($G$2:$G$4154=G399)*($K$2:$K$4154=K399)*($I$2:$I$4154=I399)*($L$2:$L$4154=L399)*($M$2:$M$4154=M399)),""),"")</f>
        <v/>
      </c>
      <c r="W399" s="15" t="str">
        <f t="shared" si="18"/>
        <v/>
      </c>
      <c r="X399" s="16" t="str">
        <f>IF(AND(A399=[2]an!$G$38,F399=[2]an!$E$40),[2]an!$G$40,IF(AND(A399=[2]an!$G$38,F399=[2]an!$E$41),[2]an!$G$41,IF(AND(A399=[2]an!$G$38,F399=[2]an!$E$39,H399&gt;=[2]an!$M$37),[2]an!$G$39,
IF(AND(A399=[2]an!$G$38,F399=[2]an!$E$39,H399&lt;[2]an!$M$37,S399="kahepoolne vajaduspõhine",U399=""),[2]an!$M$40,
IF(AND(A399=[2]an!$G$38,F399=[2]an!$E$39,H399&lt;[2]an!$M$37,S399="kahepoolne vajaduspõhine",U399&lt;&gt;""),[2]an!$G$39,
IF(AND(A399=[2]an!$G$38,F399=[2]an!$E$39,H399&lt;[2]an!$M$37,S399&lt;&gt;"kahepoolne vajaduspõhine"),[2]an!$G$39,
IF(AND(A399=[2]an!$G$38,F399=[2]an!$E$42),[2]an!$G$42,
IF(AND(A399=[2]an!$H$38,F399=[2]an!$E$40),[2]an!$H$40,IF(AND(A399=[2]an!$H$38,F399=[2]an!$E$41),[2]an!$H$41,IF(AND(A399=[2]an!$H$38,F399=[2]an!$E$39,H399&gt;=[2]an!$M$37),[2]an!$H$39,
IF(AND(A399=[2]an!$H$38,F399=[2]an!$E$39,H399&lt;[2]an!$M$37,S399="kahepoolne vajaduspõhine",U399=""),[2]an!$M$40,
IF(AND(A399=[2]an!$H$38,F399=[2]an!$E$39,H399&lt;[2]an!$M$37,S399="kahepoolne vajaduspõhine",U399&lt;&gt;""),[2]an!$H$39,
IF(AND(A399=[2]an!$H$38,F399=[2]an!$E$39,H399&lt;[2]an!$M$37,S399&lt;&gt;"kahepoolne vajaduspõhine"),[2]an!$H$39,
IF(AND(A399=[2]an!$H$38,F399=[2]an!$E$42),[2]an!$H$42,
IF(AND(A399=[2]an!$I$38,F399=[2]an!$E$40),[2]an!$I$40,IF(AND(A399=[2]an!$I$38,F399=[2]an!$E$41),[2]an!$I$41,IF(AND(A399=[2]an!$I$38,F399=[2]an!$E$39,H399&gt;=[2]an!$M$37),[2]an!$I$39,
IF(AND(A399=[2]an!$I$38,F399=[2]an!$E$39,H399&lt;[2]an!$M$37,S399="kahepoolne vajaduspõhine",U399=""),[2]an!$M$40,
IF(AND(A399=[2]an!$I$38,F399=[2]an!$E$39,H399&lt;[2]an!$M$37,S399="kahepoolne vajaduspõhine",U399&lt;&gt;""),[2]an!$I$39,
IF(AND(A399=[2]an!$I$38,F399=[2]an!$E$39,H399&lt;[2]an!$M$37,S399&lt;&gt;"kahepoolne vajaduspõhine"),[2]an!$I$39,
IF(AND(A399=[2]an!$I$38,F399=[2]an!$E$42),[2]an!$I$42,
IF(AND(A399=[2]an!$J$38,F399=[2]an!$E$40),[2]an!$J$40,IF(AND(A399=[2]an!$J$38,F399=[2]an!$E$41),[2]an!$J$41,IF(AND(A399=[2]an!$J$38,F399=[2]an!$E$39,H399&gt;=[2]an!$M$37),[2]an!$J$39,
IF(AND(A399=[2]an!$J$38,F399=[2]an!$E$39,H399&lt;[2]an!$M$37,S399="kahepoolne vajaduspõhine",U399=""),[2]an!$M$40,
IF(AND(A399=[2]an!$J$38,F399=[2]an!$E$39,H399&lt;[2]an!$M$37,S399="kahepoolne vajaduspõhine",U399&lt;&gt;""),[2]an!$J$39,
IF(AND(A399=[2]an!$J$38,F399=[2]an!$E$39,H399&lt;[2]an!$M$37,S399&lt;&gt;"kahepoolne vajaduspõhine"),[2]an!$J$39,
IF(AND(A399=[2]an!$J$38,F399=[2]an!$E$42),[2]an!$J$42,""))))))))))))))))))))))))))))</f>
        <v/>
      </c>
      <c r="Y399" s="17" t="str">
        <f>IFERROR(IF(F399="Tugigrupp",0,
IF(AND(F399="Peretoe teenus",H399&gt;=[2]an!$M$37,RANK(D399,$D399:$D399)+COUNTIFS($D$2:D399,D399,$F$2:F399,F399)-1&gt;1),"",
IF(AND(F399="Peretoe teenus",H399&gt;=[2]an!$M$37,RANK(D399,$D399:$D399)+COUNTIFS($D$2:D399,D399,$F$2:F399,F399)-1=1,MONTH(H399)=MONTH(K399)=TRUE,YEAR(H399)=YEAR(K399)=TRUE),((EOMONTH(H399,0)-H399+1)*X399)/DAY(EOMONTH(H399,0)),
IF(AND(F399="Peretoe teenus",H399&gt;=[2]an!$M$37,RANK(D399,$D399:$D399)+COUNTIFS($D$2:D399,D399,$F$2:F399,F399)-1=1),X399,
IF(AND(F399="Peretoe teenus",H399&lt;[2]an!$M$37,S399&lt;&gt;"kahepoolne vajaduspõhine",RANK(D399,$D399:$D399)+COUNTIFS($D$2:D399,D399,$F$2:F399,F399)-1=1),X399,
IF(AND(F399="Peretoe teenus",H399&lt;[2]an!$M$37,S399&lt;&gt;"kahepoolne vajaduspõhine",RANK(D399,$D399:$D399)+COUNTIFS($D$2:D399,D399,$F$2:F399,F399)-1&gt;1),"",
IF(AND(F399="Peretoe teenus",H399&lt;[2]an!$M$37,S399="kahepoolne vajaduspõhine",U399="",RANK(D399,$D399:$D399)+COUNTIFS($D$2:D399,D399,$F$2:F399,F399)-1=1),X399,
IF(AND(F399="Peretoe teenus",H399&lt;[2]an!$M$37,S399="kahepoolne vajaduspõhine",U399="",RANK(D399,$D399:$D399)+COUNTIFS($D$2:D399,D399,$F$2:F399,F399)-1&gt;1),"",
IF(AND(F399="Peretoe teenus",H399&lt;[2]an!$M$37,S399="kahepoolne vajaduspõhine",U399&lt;[2]an!$M$37,RANK(D399,$D399:$D399)+COUNTIFS($D$2:D399,D399,$F$2:F399,F399)-1=1),X399,
IF(AND(F399="Peretoe teenus",H399&lt;[2]an!$M$37,S399="kahepoolne vajaduspõhine",U399&lt;[2]an!$M$37,RANK(D399,$D399:$D399)+COUNTIFS($D$2:D399,D399,$F$2:F399,F399)-1&gt;1),"",
IF(AND(F399="Peretoe teenus",H399&lt;[2]an!$M$37,S399="kahepoolne vajaduspõhine",U399&gt;=[2]an!$M$37,U399&lt;=[2]an!$M$38,RANK(D399,$D399:$D399)+COUNTIFS($D$2:D399,D399,$F$2:F399,F399)-1=1),
((EOMONTH(U399,0)-U399+1)*X399)/DAY(EOMONTH(U399,0))+(DAY(U399)-1)*100/DAY(EOMONTH(U399,0)),
IF(AND(F399="Peretoe teenus",H399&lt;[2]an!$M$37,S399="kahepoolne vajaduspõhine",U399&gt;=[2]an!$M$37,U399&lt;=[2]an!$M$38,RANK(D399,$D399:$D399)+COUNTIFS($D$2:D399,D399,$F$2:F399,F399)-1&gt;1),"",
IF(AND(F399="Peretoe teenus",H399&lt;[2]an!$M$37,S399="kahepoolne vajaduspõhine",U399&gt;[2]an!$M$38,RANK(D399,$D399:$D399)+COUNTIFS($D$2:D399,D399,$F$2:F399,F399)-1=1),X399,
IF(AND(F399="Peretoe teenus",H399&lt;[2]an!$M$37,S399="kahepoolne vajaduspõhine",U399&gt;[2]an!$M$38,RANK(D399,$D399:$D399)+COUNTIFS($D$2:D399,D399,$F$2:F399,F399)-1&gt;1),"",X399*W399)))))))))))))),"")</f>
        <v/>
      </c>
      <c r="Z399" s="18" t="str">
        <f t="shared" si="19"/>
        <v/>
      </c>
      <c r="AA399" s="19" t="str">
        <f>IFERROR(VLOOKUP(E399,[2]an!$A$3:$B$81,2,FALSE),"")</f>
        <v/>
      </c>
      <c r="AB399" s="19" t="str">
        <f>IFERROR(VLOOKUP(AA399,[2]an!$C$2:$D$16,2,FALSE),"")</f>
        <v/>
      </c>
      <c r="AC399" s="20"/>
      <c r="AD399" s="21" t="str">
        <f>IF(A399=[2]an!$F$36,VLOOKUP([2]an!$F$36,[2]an!$F$36:$H$36,3,FALSE),IF(A399=[2]an!$F$35,VLOOKUP([2]an!$F$35,[2]an!$F$35:$H$35,3,FALSE),IF(A399=[2]an!$F$33,VLOOKUP([2]an!$F$33,[2]an!$F$33:$H$33,3,FALSE),IF(A399=[2]an!$F$31,VLOOKUP([2]an!$F$31,[2]an!$F$31:$H$31,3,FALSE),""))))</f>
        <v/>
      </c>
    </row>
    <row r="400" spans="6:30" x14ac:dyDescent="0.2">
      <c r="F400" s="10"/>
      <c r="G400" s="8" t="str">
        <f t="shared" si="20"/>
        <v/>
      </c>
      <c r="H400" s="13"/>
      <c r="K400" s="13"/>
      <c r="L400" s="10"/>
      <c r="M400" s="10"/>
      <c r="S400" s="8" t="str">
        <f>IFERROR(VLOOKUP(D400,[1]peretoe_teenus!$A$2:$L$2000,5,FALSE),"")</f>
        <v/>
      </c>
      <c r="U400" s="13"/>
      <c r="V400" s="15" t="str" cm="1">
        <f t="array" ref="V400">IFERROR(IF(AND(F400="Tugigrupp",RANK(K400,$K400:$K400)+COUNTIFS($K$2:K400,K400,$L$2:L400,L400,$M$2:M400,M400,$I$2:I400,I400,$G$2:G400,G400,$F$2:F400,F400)-1=1),SUMPRODUCT(($F$2:$F$4154=F400)*($G$2:$G$4154=G400)*($K$2:$K$4154=K400)*($I$2:$I$4154=I400)*($L$2:$L$4154=L400)*($M$2:$M$4154=M400)),""),"")</f>
        <v/>
      </c>
      <c r="W400" s="15" t="str">
        <f t="shared" si="18"/>
        <v/>
      </c>
      <c r="X400" s="16" t="str">
        <f>IF(AND(A400=[2]an!$G$38,F400=[2]an!$E$40),[2]an!$G$40,IF(AND(A400=[2]an!$G$38,F400=[2]an!$E$41),[2]an!$G$41,IF(AND(A400=[2]an!$G$38,F400=[2]an!$E$39,H400&gt;=[2]an!$M$37),[2]an!$G$39,
IF(AND(A400=[2]an!$G$38,F400=[2]an!$E$39,H400&lt;[2]an!$M$37,S400="kahepoolne vajaduspõhine",U400=""),[2]an!$M$40,
IF(AND(A400=[2]an!$G$38,F400=[2]an!$E$39,H400&lt;[2]an!$M$37,S400="kahepoolne vajaduspõhine",U400&lt;&gt;""),[2]an!$G$39,
IF(AND(A400=[2]an!$G$38,F400=[2]an!$E$39,H400&lt;[2]an!$M$37,S400&lt;&gt;"kahepoolne vajaduspõhine"),[2]an!$G$39,
IF(AND(A400=[2]an!$G$38,F400=[2]an!$E$42),[2]an!$G$42,
IF(AND(A400=[2]an!$H$38,F400=[2]an!$E$40),[2]an!$H$40,IF(AND(A400=[2]an!$H$38,F400=[2]an!$E$41),[2]an!$H$41,IF(AND(A400=[2]an!$H$38,F400=[2]an!$E$39,H400&gt;=[2]an!$M$37),[2]an!$H$39,
IF(AND(A400=[2]an!$H$38,F400=[2]an!$E$39,H400&lt;[2]an!$M$37,S400="kahepoolne vajaduspõhine",U400=""),[2]an!$M$40,
IF(AND(A400=[2]an!$H$38,F400=[2]an!$E$39,H400&lt;[2]an!$M$37,S400="kahepoolne vajaduspõhine",U400&lt;&gt;""),[2]an!$H$39,
IF(AND(A400=[2]an!$H$38,F400=[2]an!$E$39,H400&lt;[2]an!$M$37,S400&lt;&gt;"kahepoolne vajaduspõhine"),[2]an!$H$39,
IF(AND(A400=[2]an!$H$38,F400=[2]an!$E$42),[2]an!$H$42,
IF(AND(A400=[2]an!$I$38,F400=[2]an!$E$40),[2]an!$I$40,IF(AND(A400=[2]an!$I$38,F400=[2]an!$E$41),[2]an!$I$41,IF(AND(A400=[2]an!$I$38,F400=[2]an!$E$39,H400&gt;=[2]an!$M$37),[2]an!$I$39,
IF(AND(A400=[2]an!$I$38,F400=[2]an!$E$39,H400&lt;[2]an!$M$37,S400="kahepoolne vajaduspõhine",U400=""),[2]an!$M$40,
IF(AND(A400=[2]an!$I$38,F400=[2]an!$E$39,H400&lt;[2]an!$M$37,S400="kahepoolne vajaduspõhine",U400&lt;&gt;""),[2]an!$I$39,
IF(AND(A400=[2]an!$I$38,F400=[2]an!$E$39,H400&lt;[2]an!$M$37,S400&lt;&gt;"kahepoolne vajaduspõhine"),[2]an!$I$39,
IF(AND(A400=[2]an!$I$38,F400=[2]an!$E$42),[2]an!$I$42,
IF(AND(A400=[2]an!$J$38,F400=[2]an!$E$40),[2]an!$J$40,IF(AND(A400=[2]an!$J$38,F400=[2]an!$E$41),[2]an!$J$41,IF(AND(A400=[2]an!$J$38,F400=[2]an!$E$39,H400&gt;=[2]an!$M$37),[2]an!$J$39,
IF(AND(A400=[2]an!$J$38,F400=[2]an!$E$39,H400&lt;[2]an!$M$37,S400="kahepoolne vajaduspõhine",U400=""),[2]an!$M$40,
IF(AND(A400=[2]an!$J$38,F400=[2]an!$E$39,H400&lt;[2]an!$M$37,S400="kahepoolne vajaduspõhine",U400&lt;&gt;""),[2]an!$J$39,
IF(AND(A400=[2]an!$J$38,F400=[2]an!$E$39,H400&lt;[2]an!$M$37,S400&lt;&gt;"kahepoolne vajaduspõhine"),[2]an!$J$39,
IF(AND(A400=[2]an!$J$38,F400=[2]an!$E$42),[2]an!$J$42,""))))))))))))))))))))))))))))</f>
        <v/>
      </c>
      <c r="Y400" s="17" t="str">
        <f>IFERROR(IF(F400="Tugigrupp",0,
IF(AND(F400="Peretoe teenus",H400&gt;=[2]an!$M$37,RANK(D400,$D400:$D400)+COUNTIFS($D$2:D400,D400,$F$2:F400,F400)-1&gt;1),"",
IF(AND(F400="Peretoe teenus",H400&gt;=[2]an!$M$37,RANK(D400,$D400:$D400)+COUNTIFS($D$2:D400,D400,$F$2:F400,F400)-1=1,MONTH(H400)=MONTH(K400)=TRUE,YEAR(H400)=YEAR(K400)=TRUE),((EOMONTH(H400,0)-H400+1)*X400)/DAY(EOMONTH(H400,0)),
IF(AND(F400="Peretoe teenus",H400&gt;=[2]an!$M$37,RANK(D400,$D400:$D400)+COUNTIFS($D$2:D400,D400,$F$2:F400,F400)-1=1),X400,
IF(AND(F400="Peretoe teenus",H400&lt;[2]an!$M$37,S400&lt;&gt;"kahepoolne vajaduspõhine",RANK(D400,$D400:$D400)+COUNTIFS($D$2:D400,D400,$F$2:F400,F400)-1=1),X400,
IF(AND(F400="Peretoe teenus",H400&lt;[2]an!$M$37,S400&lt;&gt;"kahepoolne vajaduspõhine",RANK(D400,$D400:$D400)+COUNTIFS($D$2:D400,D400,$F$2:F400,F400)-1&gt;1),"",
IF(AND(F400="Peretoe teenus",H400&lt;[2]an!$M$37,S400="kahepoolne vajaduspõhine",U400="",RANK(D400,$D400:$D400)+COUNTIFS($D$2:D400,D400,$F$2:F400,F400)-1=1),X400,
IF(AND(F400="Peretoe teenus",H400&lt;[2]an!$M$37,S400="kahepoolne vajaduspõhine",U400="",RANK(D400,$D400:$D400)+COUNTIFS($D$2:D400,D400,$F$2:F400,F400)-1&gt;1),"",
IF(AND(F400="Peretoe teenus",H400&lt;[2]an!$M$37,S400="kahepoolne vajaduspõhine",U400&lt;[2]an!$M$37,RANK(D400,$D400:$D400)+COUNTIFS($D$2:D400,D400,$F$2:F400,F400)-1=1),X400,
IF(AND(F400="Peretoe teenus",H400&lt;[2]an!$M$37,S400="kahepoolne vajaduspõhine",U400&lt;[2]an!$M$37,RANK(D400,$D400:$D400)+COUNTIFS($D$2:D400,D400,$F$2:F400,F400)-1&gt;1),"",
IF(AND(F400="Peretoe teenus",H400&lt;[2]an!$M$37,S400="kahepoolne vajaduspõhine",U400&gt;=[2]an!$M$37,U400&lt;=[2]an!$M$38,RANK(D400,$D400:$D400)+COUNTIFS($D$2:D400,D400,$F$2:F400,F400)-1=1),
((EOMONTH(U400,0)-U400+1)*X400)/DAY(EOMONTH(U400,0))+(DAY(U400)-1)*100/DAY(EOMONTH(U400,0)),
IF(AND(F400="Peretoe teenus",H400&lt;[2]an!$M$37,S400="kahepoolne vajaduspõhine",U400&gt;=[2]an!$M$37,U400&lt;=[2]an!$M$38,RANK(D400,$D400:$D400)+COUNTIFS($D$2:D400,D400,$F$2:F400,F400)-1&gt;1),"",
IF(AND(F400="Peretoe teenus",H400&lt;[2]an!$M$37,S400="kahepoolne vajaduspõhine",U400&gt;[2]an!$M$38,RANK(D400,$D400:$D400)+COUNTIFS($D$2:D400,D400,$F$2:F400,F400)-1=1),X400,
IF(AND(F400="Peretoe teenus",H400&lt;[2]an!$M$37,S400="kahepoolne vajaduspõhine",U400&gt;[2]an!$M$38,RANK(D400,$D400:$D400)+COUNTIFS($D$2:D400,D400,$F$2:F400,F400)-1&gt;1),"",X400*W400)))))))))))))),"")</f>
        <v/>
      </c>
      <c r="Z400" s="18" t="str">
        <f t="shared" si="19"/>
        <v/>
      </c>
      <c r="AA400" s="19" t="str">
        <f>IFERROR(VLOOKUP(E400,[2]an!$A$3:$B$81,2,FALSE),"")</f>
        <v/>
      </c>
      <c r="AB400" s="19" t="str">
        <f>IFERROR(VLOOKUP(AA400,[2]an!$C$2:$D$16,2,FALSE),"")</f>
        <v/>
      </c>
      <c r="AC400" s="20"/>
      <c r="AD400" s="21" t="str">
        <f>IF(A400=[2]an!$F$36,VLOOKUP([2]an!$F$36,[2]an!$F$36:$H$36,3,FALSE),IF(A400=[2]an!$F$35,VLOOKUP([2]an!$F$35,[2]an!$F$35:$H$35,3,FALSE),IF(A400=[2]an!$F$33,VLOOKUP([2]an!$F$33,[2]an!$F$33:$H$33,3,FALSE),IF(A400=[2]an!$F$31,VLOOKUP([2]an!$F$31,[2]an!$F$31:$H$31,3,FALSE),""))))</f>
        <v/>
      </c>
    </row>
    <row r="401" spans="6:30" x14ac:dyDescent="0.2">
      <c r="F401" s="10"/>
      <c r="G401" s="8" t="str">
        <f t="shared" si="20"/>
        <v/>
      </c>
      <c r="H401" s="13"/>
      <c r="K401" s="13"/>
      <c r="L401" s="10"/>
      <c r="M401" s="10"/>
      <c r="S401" s="8" t="str">
        <f>IFERROR(VLOOKUP(D401,[1]peretoe_teenus!$A$2:$L$2000,5,FALSE),"")</f>
        <v/>
      </c>
      <c r="U401" s="13"/>
      <c r="V401" s="15" t="str" cm="1">
        <f t="array" ref="V401">IFERROR(IF(AND(F401="Tugigrupp",RANK(K401,$K401:$K401)+COUNTIFS($K$2:K401,K401,$L$2:L401,L401,$M$2:M401,M401,$I$2:I401,I401,$G$2:G401,G401,$F$2:F401,F401)-1=1),SUMPRODUCT(($F$2:$F$4154=F401)*($G$2:$G$4154=G401)*($K$2:$K$4154=K401)*($I$2:$I$4154=I401)*($L$2:$L$4154=L401)*($M$2:$M$4154=M401)),""),"")</f>
        <v/>
      </c>
      <c r="W401" s="15" t="str">
        <f t="shared" si="18"/>
        <v/>
      </c>
      <c r="X401" s="16" t="str">
        <f>IF(AND(A401=[2]an!$G$38,F401=[2]an!$E$40),[2]an!$G$40,IF(AND(A401=[2]an!$G$38,F401=[2]an!$E$41),[2]an!$G$41,IF(AND(A401=[2]an!$G$38,F401=[2]an!$E$39,H401&gt;=[2]an!$M$37),[2]an!$G$39,
IF(AND(A401=[2]an!$G$38,F401=[2]an!$E$39,H401&lt;[2]an!$M$37,S401="kahepoolne vajaduspõhine",U401=""),[2]an!$M$40,
IF(AND(A401=[2]an!$G$38,F401=[2]an!$E$39,H401&lt;[2]an!$M$37,S401="kahepoolne vajaduspõhine",U401&lt;&gt;""),[2]an!$G$39,
IF(AND(A401=[2]an!$G$38,F401=[2]an!$E$39,H401&lt;[2]an!$M$37,S401&lt;&gt;"kahepoolne vajaduspõhine"),[2]an!$G$39,
IF(AND(A401=[2]an!$G$38,F401=[2]an!$E$42),[2]an!$G$42,
IF(AND(A401=[2]an!$H$38,F401=[2]an!$E$40),[2]an!$H$40,IF(AND(A401=[2]an!$H$38,F401=[2]an!$E$41),[2]an!$H$41,IF(AND(A401=[2]an!$H$38,F401=[2]an!$E$39,H401&gt;=[2]an!$M$37),[2]an!$H$39,
IF(AND(A401=[2]an!$H$38,F401=[2]an!$E$39,H401&lt;[2]an!$M$37,S401="kahepoolne vajaduspõhine",U401=""),[2]an!$M$40,
IF(AND(A401=[2]an!$H$38,F401=[2]an!$E$39,H401&lt;[2]an!$M$37,S401="kahepoolne vajaduspõhine",U401&lt;&gt;""),[2]an!$H$39,
IF(AND(A401=[2]an!$H$38,F401=[2]an!$E$39,H401&lt;[2]an!$M$37,S401&lt;&gt;"kahepoolne vajaduspõhine"),[2]an!$H$39,
IF(AND(A401=[2]an!$H$38,F401=[2]an!$E$42),[2]an!$H$42,
IF(AND(A401=[2]an!$I$38,F401=[2]an!$E$40),[2]an!$I$40,IF(AND(A401=[2]an!$I$38,F401=[2]an!$E$41),[2]an!$I$41,IF(AND(A401=[2]an!$I$38,F401=[2]an!$E$39,H401&gt;=[2]an!$M$37),[2]an!$I$39,
IF(AND(A401=[2]an!$I$38,F401=[2]an!$E$39,H401&lt;[2]an!$M$37,S401="kahepoolne vajaduspõhine",U401=""),[2]an!$M$40,
IF(AND(A401=[2]an!$I$38,F401=[2]an!$E$39,H401&lt;[2]an!$M$37,S401="kahepoolne vajaduspõhine",U401&lt;&gt;""),[2]an!$I$39,
IF(AND(A401=[2]an!$I$38,F401=[2]an!$E$39,H401&lt;[2]an!$M$37,S401&lt;&gt;"kahepoolne vajaduspõhine"),[2]an!$I$39,
IF(AND(A401=[2]an!$I$38,F401=[2]an!$E$42),[2]an!$I$42,
IF(AND(A401=[2]an!$J$38,F401=[2]an!$E$40),[2]an!$J$40,IF(AND(A401=[2]an!$J$38,F401=[2]an!$E$41),[2]an!$J$41,IF(AND(A401=[2]an!$J$38,F401=[2]an!$E$39,H401&gt;=[2]an!$M$37),[2]an!$J$39,
IF(AND(A401=[2]an!$J$38,F401=[2]an!$E$39,H401&lt;[2]an!$M$37,S401="kahepoolne vajaduspõhine",U401=""),[2]an!$M$40,
IF(AND(A401=[2]an!$J$38,F401=[2]an!$E$39,H401&lt;[2]an!$M$37,S401="kahepoolne vajaduspõhine",U401&lt;&gt;""),[2]an!$J$39,
IF(AND(A401=[2]an!$J$38,F401=[2]an!$E$39,H401&lt;[2]an!$M$37,S401&lt;&gt;"kahepoolne vajaduspõhine"),[2]an!$J$39,
IF(AND(A401=[2]an!$J$38,F401=[2]an!$E$42),[2]an!$J$42,""))))))))))))))))))))))))))))</f>
        <v/>
      </c>
      <c r="Y401" s="17" t="str">
        <f>IFERROR(IF(F401="Tugigrupp",0,
IF(AND(F401="Peretoe teenus",H401&gt;=[2]an!$M$37,RANK(D401,$D401:$D401)+COUNTIFS($D$2:D401,D401,$F$2:F401,F401)-1&gt;1),"",
IF(AND(F401="Peretoe teenus",H401&gt;=[2]an!$M$37,RANK(D401,$D401:$D401)+COUNTIFS($D$2:D401,D401,$F$2:F401,F401)-1=1,MONTH(H401)=MONTH(K401)=TRUE,YEAR(H401)=YEAR(K401)=TRUE),((EOMONTH(H401,0)-H401+1)*X401)/DAY(EOMONTH(H401,0)),
IF(AND(F401="Peretoe teenus",H401&gt;=[2]an!$M$37,RANK(D401,$D401:$D401)+COUNTIFS($D$2:D401,D401,$F$2:F401,F401)-1=1),X401,
IF(AND(F401="Peretoe teenus",H401&lt;[2]an!$M$37,S401&lt;&gt;"kahepoolne vajaduspõhine",RANK(D401,$D401:$D401)+COUNTIFS($D$2:D401,D401,$F$2:F401,F401)-1=1),X401,
IF(AND(F401="Peretoe teenus",H401&lt;[2]an!$M$37,S401&lt;&gt;"kahepoolne vajaduspõhine",RANK(D401,$D401:$D401)+COUNTIFS($D$2:D401,D401,$F$2:F401,F401)-1&gt;1),"",
IF(AND(F401="Peretoe teenus",H401&lt;[2]an!$M$37,S401="kahepoolne vajaduspõhine",U401="",RANK(D401,$D401:$D401)+COUNTIFS($D$2:D401,D401,$F$2:F401,F401)-1=1),X401,
IF(AND(F401="Peretoe teenus",H401&lt;[2]an!$M$37,S401="kahepoolne vajaduspõhine",U401="",RANK(D401,$D401:$D401)+COUNTIFS($D$2:D401,D401,$F$2:F401,F401)-1&gt;1),"",
IF(AND(F401="Peretoe teenus",H401&lt;[2]an!$M$37,S401="kahepoolne vajaduspõhine",U401&lt;[2]an!$M$37,RANK(D401,$D401:$D401)+COUNTIFS($D$2:D401,D401,$F$2:F401,F401)-1=1),X401,
IF(AND(F401="Peretoe teenus",H401&lt;[2]an!$M$37,S401="kahepoolne vajaduspõhine",U401&lt;[2]an!$M$37,RANK(D401,$D401:$D401)+COUNTIFS($D$2:D401,D401,$F$2:F401,F401)-1&gt;1),"",
IF(AND(F401="Peretoe teenus",H401&lt;[2]an!$M$37,S401="kahepoolne vajaduspõhine",U401&gt;=[2]an!$M$37,U401&lt;=[2]an!$M$38,RANK(D401,$D401:$D401)+COUNTIFS($D$2:D401,D401,$F$2:F401,F401)-1=1),
((EOMONTH(U401,0)-U401+1)*X401)/DAY(EOMONTH(U401,0))+(DAY(U401)-1)*100/DAY(EOMONTH(U401,0)),
IF(AND(F401="Peretoe teenus",H401&lt;[2]an!$M$37,S401="kahepoolne vajaduspõhine",U401&gt;=[2]an!$M$37,U401&lt;=[2]an!$M$38,RANK(D401,$D401:$D401)+COUNTIFS($D$2:D401,D401,$F$2:F401,F401)-1&gt;1),"",
IF(AND(F401="Peretoe teenus",H401&lt;[2]an!$M$37,S401="kahepoolne vajaduspõhine",U401&gt;[2]an!$M$38,RANK(D401,$D401:$D401)+COUNTIFS($D$2:D401,D401,$F$2:F401,F401)-1=1),X401,
IF(AND(F401="Peretoe teenus",H401&lt;[2]an!$M$37,S401="kahepoolne vajaduspõhine",U401&gt;[2]an!$M$38,RANK(D401,$D401:$D401)+COUNTIFS($D$2:D401,D401,$F$2:F401,F401)-1&gt;1),"",X401*W401)))))))))))))),"")</f>
        <v/>
      </c>
      <c r="Z401" s="18" t="str">
        <f t="shared" si="19"/>
        <v/>
      </c>
      <c r="AA401" s="19" t="str">
        <f>IFERROR(VLOOKUP(E401,[2]an!$A$3:$B$81,2,FALSE),"")</f>
        <v/>
      </c>
      <c r="AB401" s="19" t="str">
        <f>IFERROR(VLOOKUP(AA401,[2]an!$C$2:$D$16,2,FALSE),"")</f>
        <v/>
      </c>
      <c r="AC401" s="20"/>
      <c r="AD401" s="21" t="str">
        <f>IF(A401=[2]an!$F$36,VLOOKUP([2]an!$F$36,[2]an!$F$36:$H$36,3,FALSE),IF(A401=[2]an!$F$35,VLOOKUP([2]an!$F$35,[2]an!$F$35:$H$35,3,FALSE),IF(A401=[2]an!$F$33,VLOOKUP([2]an!$F$33,[2]an!$F$33:$H$33,3,FALSE),IF(A401=[2]an!$F$31,VLOOKUP([2]an!$F$31,[2]an!$F$31:$H$31,3,FALSE),""))))</f>
        <v/>
      </c>
    </row>
    <row r="402" spans="6:30" x14ac:dyDescent="0.2">
      <c r="F402" s="10"/>
      <c r="G402" s="8" t="str">
        <f t="shared" si="20"/>
        <v/>
      </c>
      <c r="H402" s="13"/>
      <c r="K402" s="13"/>
      <c r="L402" s="10"/>
      <c r="M402" s="10"/>
      <c r="S402" s="8" t="str">
        <f>IFERROR(VLOOKUP(D402,[1]peretoe_teenus!$A$2:$L$2000,5,FALSE),"")</f>
        <v/>
      </c>
      <c r="U402" s="13"/>
      <c r="V402" s="15" t="str" cm="1">
        <f t="array" ref="V402">IFERROR(IF(AND(F402="Tugigrupp",RANK(K402,$K402:$K402)+COUNTIFS($K$2:K402,K402,$L$2:L402,L402,$M$2:M402,M402,$I$2:I402,I402,$G$2:G402,G402,$F$2:F402,F402)-1=1),SUMPRODUCT(($F$2:$F$4154=F402)*($G$2:$G$4154=G402)*($K$2:$K$4154=K402)*($I$2:$I$4154=I402)*($L$2:$L$4154=L402)*($M$2:$M$4154=M402)),""),"")</f>
        <v/>
      </c>
      <c r="W402" s="15" t="str">
        <f t="shared" si="18"/>
        <v/>
      </c>
      <c r="X402" s="16" t="str">
        <f>IF(AND(A402=[2]an!$G$38,F402=[2]an!$E$40),[2]an!$G$40,IF(AND(A402=[2]an!$G$38,F402=[2]an!$E$41),[2]an!$G$41,IF(AND(A402=[2]an!$G$38,F402=[2]an!$E$39,H402&gt;=[2]an!$M$37),[2]an!$G$39,
IF(AND(A402=[2]an!$G$38,F402=[2]an!$E$39,H402&lt;[2]an!$M$37,S402="kahepoolne vajaduspõhine",U402=""),[2]an!$M$40,
IF(AND(A402=[2]an!$G$38,F402=[2]an!$E$39,H402&lt;[2]an!$M$37,S402="kahepoolne vajaduspõhine",U402&lt;&gt;""),[2]an!$G$39,
IF(AND(A402=[2]an!$G$38,F402=[2]an!$E$39,H402&lt;[2]an!$M$37,S402&lt;&gt;"kahepoolne vajaduspõhine"),[2]an!$G$39,
IF(AND(A402=[2]an!$G$38,F402=[2]an!$E$42),[2]an!$G$42,
IF(AND(A402=[2]an!$H$38,F402=[2]an!$E$40),[2]an!$H$40,IF(AND(A402=[2]an!$H$38,F402=[2]an!$E$41),[2]an!$H$41,IF(AND(A402=[2]an!$H$38,F402=[2]an!$E$39,H402&gt;=[2]an!$M$37),[2]an!$H$39,
IF(AND(A402=[2]an!$H$38,F402=[2]an!$E$39,H402&lt;[2]an!$M$37,S402="kahepoolne vajaduspõhine",U402=""),[2]an!$M$40,
IF(AND(A402=[2]an!$H$38,F402=[2]an!$E$39,H402&lt;[2]an!$M$37,S402="kahepoolne vajaduspõhine",U402&lt;&gt;""),[2]an!$H$39,
IF(AND(A402=[2]an!$H$38,F402=[2]an!$E$39,H402&lt;[2]an!$M$37,S402&lt;&gt;"kahepoolne vajaduspõhine"),[2]an!$H$39,
IF(AND(A402=[2]an!$H$38,F402=[2]an!$E$42),[2]an!$H$42,
IF(AND(A402=[2]an!$I$38,F402=[2]an!$E$40),[2]an!$I$40,IF(AND(A402=[2]an!$I$38,F402=[2]an!$E$41),[2]an!$I$41,IF(AND(A402=[2]an!$I$38,F402=[2]an!$E$39,H402&gt;=[2]an!$M$37),[2]an!$I$39,
IF(AND(A402=[2]an!$I$38,F402=[2]an!$E$39,H402&lt;[2]an!$M$37,S402="kahepoolne vajaduspõhine",U402=""),[2]an!$M$40,
IF(AND(A402=[2]an!$I$38,F402=[2]an!$E$39,H402&lt;[2]an!$M$37,S402="kahepoolne vajaduspõhine",U402&lt;&gt;""),[2]an!$I$39,
IF(AND(A402=[2]an!$I$38,F402=[2]an!$E$39,H402&lt;[2]an!$M$37,S402&lt;&gt;"kahepoolne vajaduspõhine"),[2]an!$I$39,
IF(AND(A402=[2]an!$I$38,F402=[2]an!$E$42),[2]an!$I$42,
IF(AND(A402=[2]an!$J$38,F402=[2]an!$E$40),[2]an!$J$40,IF(AND(A402=[2]an!$J$38,F402=[2]an!$E$41),[2]an!$J$41,IF(AND(A402=[2]an!$J$38,F402=[2]an!$E$39,H402&gt;=[2]an!$M$37),[2]an!$J$39,
IF(AND(A402=[2]an!$J$38,F402=[2]an!$E$39,H402&lt;[2]an!$M$37,S402="kahepoolne vajaduspõhine",U402=""),[2]an!$M$40,
IF(AND(A402=[2]an!$J$38,F402=[2]an!$E$39,H402&lt;[2]an!$M$37,S402="kahepoolne vajaduspõhine",U402&lt;&gt;""),[2]an!$J$39,
IF(AND(A402=[2]an!$J$38,F402=[2]an!$E$39,H402&lt;[2]an!$M$37,S402&lt;&gt;"kahepoolne vajaduspõhine"),[2]an!$J$39,
IF(AND(A402=[2]an!$J$38,F402=[2]an!$E$42),[2]an!$J$42,""))))))))))))))))))))))))))))</f>
        <v/>
      </c>
      <c r="Y402" s="17" t="str">
        <f>IFERROR(IF(F402="Tugigrupp",0,
IF(AND(F402="Peretoe teenus",H402&gt;=[2]an!$M$37,RANK(D402,$D402:$D402)+COUNTIFS($D$2:D402,D402,$F$2:F402,F402)-1&gt;1),"",
IF(AND(F402="Peretoe teenus",H402&gt;=[2]an!$M$37,RANK(D402,$D402:$D402)+COUNTIFS($D$2:D402,D402,$F$2:F402,F402)-1=1,MONTH(H402)=MONTH(K402)=TRUE,YEAR(H402)=YEAR(K402)=TRUE),((EOMONTH(H402,0)-H402+1)*X402)/DAY(EOMONTH(H402,0)),
IF(AND(F402="Peretoe teenus",H402&gt;=[2]an!$M$37,RANK(D402,$D402:$D402)+COUNTIFS($D$2:D402,D402,$F$2:F402,F402)-1=1),X402,
IF(AND(F402="Peretoe teenus",H402&lt;[2]an!$M$37,S402&lt;&gt;"kahepoolne vajaduspõhine",RANK(D402,$D402:$D402)+COUNTIFS($D$2:D402,D402,$F$2:F402,F402)-1=1),X402,
IF(AND(F402="Peretoe teenus",H402&lt;[2]an!$M$37,S402&lt;&gt;"kahepoolne vajaduspõhine",RANK(D402,$D402:$D402)+COUNTIFS($D$2:D402,D402,$F$2:F402,F402)-1&gt;1),"",
IF(AND(F402="Peretoe teenus",H402&lt;[2]an!$M$37,S402="kahepoolne vajaduspõhine",U402="",RANK(D402,$D402:$D402)+COUNTIFS($D$2:D402,D402,$F$2:F402,F402)-1=1),X402,
IF(AND(F402="Peretoe teenus",H402&lt;[2]an!$M$37,S402="kahepoolne vajaduspõhine",U402="",RANK(D402,$D402:$D402)+COUNTIFS($D$2:D402,D402,$F$2:F402,F402)-1&gt;1),"",
IF(AND(F402="Peretoe teenus",H402&lt;[2]an!$M$37,S402="kahepoolne vajaduspõhine",U402&lt;[2]an!$M$37,RANK(D402,$D402:$D402)+COUNTIFS($D$2:D402,D402,$F$2:F402,F402)-1=1),X402,
IF(AND(F402="Peretoe teenus",H402&lt;[2]an!$M$37,S402="kahepoolne vajaduspõhine",U402&lt;[2]an!$M$37,RANK(D402,$D402:$D402)+COUNTIFS($D$2:D402,D402,$F$2:F402,F402)-1&gt;1),"",
IF(AND(F402="Peretoe teenus",H402&lt;[2]an!$M$37,S402="kahepoolne vajaduspõhine",U402&gt;=[2]an!$M$37,U402&lt;=[2]an!$M$38,RANK(D402,$D402:$D402)+COUNTIFS($D$2:D402,D402,$F$2:F402,F402)-1=1),
((EOMONTH(U402,0)-U402+1)*X402)/DAY(EOMONTH(U402,0))+(DAY(U402)-1)*100/DAY(EOMONTH(U402,0)),
IF(AND(F402="Peretoe teenus",H402&lt;[2]an!$M$37,S402="kahepoolne vajaduspõhine",U402&gt;=[2]an!$M$37,U402&lt;=[2]an!$M$38,RANK(D402,$D402:$D402)+COUNTIFS($D$2:D402,D402,$F$2:F402,F402)-1&gt;1),"",
IF(AND(F402="Peretoe teenus",H402&lt;[2]an!$M$37,S402="kahepoolne vajaduspõhine",U402&gt;[2]an!$M$38,RANK(D402,$D402:$D402)+COUNTIFS($D$2:D402,D402,$F$2:F402,F402)-1=1),X402,
IF(AND(F402="Peretoe teenus",H402&lt;[2]an!$M$37,S402="kahepoolne vajaduspõhine",U402&gt;[2]an!$M$38,RANK(D402,$D402:$D402)+COUNTIFS($D$2:D402,D402,$F$2:F402,F402)-1&gt;1),"",X402*W402)))))))))))))),"")</f>
        <v/>
      </c>
      <c r="Z402" s="18" t="str">
        <f t="shared" si="19"/>
        <v/>
      </c>
      <c r="AA402" s="19" t="str">
        <f>IFERROR(VLOOKUP(E402,[2]an!$A$3:$B$81,2,FALSE),"")</f>
        <v/>
      </c>
      <c r="AB402" s="19" t="str">
        <f>IFERROR(VLOOKUP(AA402,[2]an!$C$2:$D$16,2,FALSE),"")</f>
        <v/>
      </c>
      <c r="AC402" s="20"/>
      <c r="AD402" s="21" t="str">
        <f>IF(A402=[2]an!$F$36,VLOOKUP([2]an!$F$36,[2]an!$F$36:$H$36,3,FALSE),IF(A402=[2]an!$F$35,VLOOKUP([2]an!$F$35,[2]an!$F$35:$H$35,3,FALSE),IF(A402=[2]an!$F$33,VLOOKUP([2]an!$F$33,[2]an!$F$33:$H$33,3,FALSE),IF(A402=[2]an!$F$31,VLOOKUP([2]an!$F$31,[2]an!$F$31:$H$31,3,FALSE),""))))</f>
        <v/>
      </c>
    </row>
    <row r="403" spans="6:30" x14ac:dyDescent="0.2">
      <c r="F403" s="10"/>
      <c r="G403" s="8" t="str">
        <f t="shared" si="20"/>
        <v/>
      </c>
      <c r="H403" s="13"/>
      <c r="K403" s="13"/>
      <c r="L403" s="10"/>
      <c r="M403" s="10"/>
      <c r="S403" s="8" t="str">
        <f>IFERROR(VLOOKUP(D403,[1]peretoe_teenus!$A$2:$L$2000,5,FALSE),"")</f>
        <v/>
      </c>
      <c r="U403" s="13"/>
      <c r="V403" s="15" t="str" cm="1">
        <f t="array" ref="V403">IFERROR(IF(AND(F403="Tugigrupp",RANK(K403,$K403:$K403)+COUNTIFS($K$2:K403,K403,$L$2:L403,L403,$M$2:M403,M403,$I$2:I403,I403,$G$2:G403,G403,$F$2:F403,F403)-1=1),SUMPRODUCT(($F$2:$F$4154=F403)*($G$2:$G$4154=G403)*($K$2:$K$4154=K403)*($I$2:$I$4154=I403)*($L$2:$L$4154=L403)*($M$2:$M$4154=M403)),""),"")</f>
        <v/>
      </c>
      <c r="W403" s="15" t="str">
        <f t="shared" si="18"/>
        <v/>
      </c>
      <c r="X403" s="16" t="str">
        <f>IF(AND(A403=[2]an!$G$38,F403=[2]an!$E$40),[2]an!$G$40,IF(AND(A403=[2]an!$G$38,F403=[2]an!$E$41),[2]an!$G$41,IF(AND(A403=[2]an!$G$38,F403=[2]an!$E$39,H403&gt;=[2]an!$M$37),[2]an!$G$39,
IF(AND(A403=[2]an!$G$38,F403=[2]an!$E$39,H403&lt;[2]an!$M$37,S403="kahepoolne vajaduspõhine",U403=""),[2]an!$M$40,
IF(AND(A403=[2]an!$G$38,F403=[2]an!$E$39,H403&lt;[2]an!$M$37,S403="kahepoolne vajaduspõhine",U403&lt;&gt;""),[2]an!$G$39,
IF(AND(A403=[2]an!$G$38,F403=[2]an!$E$39,H403&lt;[2]an!$M$37,S403&lt;&gt;"kahepoolne vajaduspõhine"),[2]an!$G$39,
IF(AND(A403=[2]an!$G$38,F403=[2]an!$E$42),[2]an!$G$42,
IF(AND(A403=[2]an!$H$38,F403=[2]an!$E$40),[2]an!$H$40,IF(AND(A403=[2]an!$H$38,F403=[2]an!$E$41),[2]an!$H$41,IF(AND(A403=[2]an!$H$38,F403=[2]an!$E$39,H403&gt;=[2]an!$M$37),[2]an!$H$39,
IF(AND(A403=[2]an!$H$38,F403=[2]an!$E$39,H403&lt;[2]an!$M$37,S403="kahepoolne vajaduspõhine",U403=""),[2]an!$M$40,
IF(AND(A403=[2]an!$H$38,F403=[2]an!$E$39,H403&lt;[2]an!$M$37,S403="kahepoolne vajaduspõhine",U403&lt;&gt;""),[2]an!$H$39,
IF(AND(A403=[2]an!$H$38,F403=[2]an!$E$39,H403&lt;[2]an!$M$37,S403&lt;&gt;"kahepoolne vajaduspõhine"),[2]an!$H$39,
IF(AND(A403=[2]an!$H$38,F403=[2]an!$E$42),[2]an!$H$42,
IF(AND(A403=[2]an!$I$38,F403=[2]an!$E$40),[2]an!$I$40,IF(AND(A403=[2]an!$I$38,F403=[2]an!$E$41),[2]an!$I$41,IF(AND(A403=[2]an!$I$38,F403=[2]an!$E$39,H403&gt;=[2]an!$M$37),[2]an!$I$39,
IF(AND(A403=[2]an!$I$38,F403=[2]an!$E$39,H403&lt;[2]an!$M$37,S403="kahepoolne vajaduspõhine",U403=""),[2]an!$M$40,
IF(AND(A403=[2]an!$I$38,F403=[2]an!$E$39,H403&lt;[2]an!$M$37,S403="kahepoolne vajaduspõhine",U403&lt;&gt;""),[2]an!$I$39,
IF(AND(A403=[2]an!$I$38,F403=[2]an!$E$39,H403&lt;[2]an!$M$37,S403&lt;&gt;"kahepoolne vajaduspõhine"),[2]an!$I$39,
IF(AND(A403=[2]an!$I$38,F403=[2]an!$E$42),[2]an!$I$42,
IF(AND(A403=[2]an!$J$38,F403=[2]an!$E$40),[2]an!$J$40,IF(AND(A403=[2]an!$J$38,F403=[2]an!$E$41),[2]an!$J$41,IF(AND(A403=[2]an!$J$38,F403=[2]an!$E$39,H403&gt;=[2]an!$M$37),[2]an!$J$39,
IF(AND(A403=[2]an!$J$38,F403=[2]an!$E$39,H403&lt;[2]an!$M$37,S403="kahepoolne vajaduspõhine",U403=""),[2]an!$M$40,
IF(AND(A403=[2]an!$J$38,F403=[2]an!$E$39,H403&lt;[2]an!$M$37,S403="kahepoolne vajaduspõhine",U403&lt;&gt;""),[2]an!$J$39,
IF(AND(A403=[2]an!$J$38,F403=[2]an!$E$39,H403&lt;[2]an!$M$37,S403&lt;&gt;"kahepoolne vajaduspõhine"),[2]an!$J$39,
IF(AND(A403=[2]an!$J$38,F403=[2]an!$E$42),[2]an!$J$42,""))))))))))))))))))))))))))))</f>
        <v/>
      </c>
      <c r="Y403" s="17" t="str">
        <f>IFERROR(IF(F403="Tugigrupp",0,
IF(AND(F403="Peretoe teenus",H403&gt;=[2]an!$M$37,RANK(D403,$D403:$D403)+COUNTIFS($D$2:D403,D403,$F$2:F403,F403)-1&gt;1),"",
IF(AND(F403="Peretoe teenus",H403&gt;=[2]an!$M$37,RANK(D403,$D403:$D403)+COUNTIFS($D$2:D403,D403,$F$2:F403,F403)-1=1,MONTH(H403)=MONTH(K403)=TRUE,YEAR(H403)=YEAR(K403)=TRUE),((EOMONTH(H403,0)-H403+1)*X403)/DAY(EOMONTH(H403,0)),
IF(AND(F403="Peretoe teenus",H403&gt;=[2]an!$M$37,RANK(D403,$D403:$D403)+COUNTIFS($D$2:D403,D403,$F$2:F403,F403)-1=1),X403,
IF(AND(F403="Peretoe teenus",H403&lt;[2]an!$M$37,S403&lt;&gt;"kahepoolne vajaduspõhine",RANK(D403,$D403:$D403)+COUNTIFS($D$2:D403,D403,$F$2:F403,F403)-1=1),X403,
IF(AND(F403="Peretoe teenus",H403&lt;[2]an!$M$37,S403&lt;&gt;"kahepoolne vajaduspõhine",RANK(D403,$D403:$D403)+COUNTIFS($D$2:D403,D403,$F$2:F403,F403)-1&gt;1),"",
IF(AND(F403="Peretoe teenus",H403&lt;[2]an!$M$37,S403="kahepoolne vajaduspõhine",U403="",RANK(D403,$D403:$D403)+COUNTIFS($D$2:D403,D403,$F$2:F403,F403)-1=1),X403,
IF(AND(F403="Peretoe teenus",H403&lt;[2]an!$M$37,S403="kahepoolne vajaduspõhine",U403="",RANK(D403,$D403:$D403)+COUNTIFS($D$2:D403,D403,$F$2:F403,F403)-1&gt;1),"",
IF(AND(F403="Peretoe teenus",H403&lt;[2]an!$M$37,S403="kahepoolne vajaduspõhine",U403&lt;[2]an!$M$37,RANK(D403,$D403:$D403)+COUNTIFS($D$2:D403,D403,$F$2:F403,F403)-1=1),X403,
IF(AND(F403="Peretoe teenus",H403&lt;[2]an!$M$37,S403="kahepoolne vajaduspõhine",U403&lt;[2]an!$M$37,RANK(D403,$D403:$D403)+COUNTIFS($D$2:D403,D403,$F$2:F403,F403)-1&gt;1),"",
IF(AND(F403="Peretoe teenus",H403&lt;[2]an!$M$37,S403="kahepoolne vajaduspõhine",U403&gt;=[2]an!$M$37,U403&lt;=[2]an!$M$38,RANK(D403,$D403:$D403)+COUNTIFS($D$2:D403,D403,$F$2:F403,F403)-1=1),
((EOMONTH(U403,0)-U403+1)*X403)/DAY(EOMONTH(U403,0))+(DAY(U403)-1)*100/DAY(EOMONTH(U403,0)),
IF(AND(F403="Peretoe teenus",H403&lt;[2]an!$M$37,S403="kahepoolne vajaduspõhine",U403&gt;=[2]an!$M$37,U403&lt;=[2]an!$M$38,RANK(D403,$D403:$D403)+COUNTIFS($D$2:D403,D403,$F$2:F403,F403)-1&gt;1),"",
IF(AND(F403="Peretoe teenus",H403&lt;[2]an!$M$37,S403="kahepoolne vajaduspõhine",U403&gt;[2]an!$M$38,RANK(D403,$D403:$D403)+COUNTIFS($D$2:D403,D403,$F$2:F403,F403)-1=1),X403,
IF(AND(F403="Peretoe teenus",H403&lt;[2]an!$M$37,S403="kahepoolne vajaduspõhine",U403&gt;[2]an!$M$38,RANK(D403,$D403:$D403)+COUNTIFS($D$2:D403,D403,$F$2:F403,F403)-1&gt;1),"",X403*W403)))))))))))))),"")</f>
        <v/>
      </c>
      <c r="Z403" s="18" t="str">
        <f t="shared" si="19"/>
        <v/>
      </c>
      <c r="AA403" s="19" t="str">
        <f>IFERROR(VLOOKUP(E403,[2]an!$A$3:$B$81,2,FALSE),"")</f>
        <v/>
      </c>
      <c r="AB403" s="19" t="str">
        <f>IFERROR(VLOOKUP(AA403,[2]an!$C$2:$D$16,2,FALSE),"")</f>
        <v/>
      </c>
      <c r="AC403" s="20"/>
      <c r="AD403" s="21" t="str">
        <f>IF(A403=[2]an!$F$36,VLOOKUP([2]an!$F$36,[2]an!$F$36:$H$36,3,FALSE),IF(A403=[2]an!$F$35,VLOOKUP([2]an!$F$35,[2]an!$F$35:$H$35,3,FALSE),IF(A403=[2]an!$F$33,VLOOKUP([2]an!$F$33,[2]an!$F$33:$H$33,3,FALSE),IF(A403=[2]an!$F$31,VLOOKUP([2]an!$F$31,[2]an!$F$31:$H$31,3,FALSE),""))))</f>
        <v/>
      </c>
    </row>
    <row r="404" spans="6:30" x14ac:dyDescent="0.2">
      <c r="F404" s="10"/>
      <c r="G404" s="8" t="str">
        <f t="shared" si="20"/>
        <v/>
      </c>
      <c r="H404" s="13"/>
      <c r="K404" s="13"/>
      <c r="L404" s="10"/>
      <c r="M404" s="10"/>
      <c r="S404" s="8" t="str">
        <f>IFERROR(VLOOKUP(D404,[1]peretoe_teenus!$A$2:$L$2000,5,FALSE),"")</f>
        <v/>
      </c>
      <c r="U404" s="13"/>
      <c r="V404" s="15" t="str" cm="1">
        <f t="array" ref="V404">IFERROR(IF(AND(F404="Tugigrupp",RANK(K404,$K404:$K404)+COUNTIFS($K$2:K404,K404,$L$2:L404,L404,$M$2:M404,M404,$I$2:I404,I404,$G$2:G404,G404,$F$2:F404,F404)-1=1),SUMPRODUCT(($F$2:$F$4154=F404)*($G$2:$G$4154=G404)*($K$2:$K$4154=K404)*($I$2:$I$4154=I404)*($L$2:$L$4154=L404)*($M$2:$M$4154=M404)),""),"")</f>
        <v/>
      </c>
      <c r="W404" s="15" t="str">
        <f t="shared" si="18"/>
        <v/>
      </c>
      <c r="X404" s="16" t="str">
        <f>IF(AND(A404=[2]an!$G$38,F404=[2]an!$E$40),[2]an!$G$40,IF(AND(A404=[2]an!$G$38,F404=[2]an!$E$41),[2]an!$G$41,IF(AND(A404=[2]an!$G$38,F404=[2]an!$E$39,H404&gt;=[2]an!$M$37),[2]an!$G$39,
IF(AND(A404=[2]an!$G$38,F404=[2]an!$E$39,H404&lt;[2]an!$M$37,S404="kahepoolne vajaduspõhine",U404=""),[2]an!$M$40,
IF(AND(A404=[2]an!$G$38,F404=[2]an!$E$39,H404&lt;[2]an!$M$37,S404="kahepoolne vajaduspõhine",U404&lt;&gt;""),[2]an!$G$39,
IF(AND(A404=[2]an!$G$38,F404=[2]an!$E$39,H404&lt;[2]an!$M$37,S404&lt;&gt;"kahepoolne vajaduspõhine"),[2]an!$G$39,
IF(AND(A404=[2]an!$G$38,F404=[2]an!$E$42),[2]an!$G$42,
IF(AND(A404=[2]an!$H$38,F404=[2]an!$E$40),[2]an!$H$40,IF(AND(A404=[2]an!$H$38,F404=[2]an!$E$41),[2]an!$H$41,IF(AND(A404=[2]an!$H$38,F404=[2]an!$E$39,H404&gt;=[2]an!$M$37),[2]an!$H$39,
IF(AND(A404=[2]an!$H$38,F404=[2]an!$E$39,H404&lt;[2]an!$M$37,S404="kahepoolne vajaduspõhine",U404=""),[2]an!$M$40,
IF(AND(A404=[2]an!$H$38,F404=[2]an!$E$39,H404&lt;[2]an!$M$37,S404="kahepoolne vajaduspõhine",U404&lt;&gt;""),[2]an!$H$39,
IF(AND(A404=[2]an!$H$38,F404=[2]an!$E$39,H404&lt;[2]an!$M$37,S404&lt;&gt;"kahepoolne vajaduspõhine"),[2]an!$H$39,
IF(AND(A404=[2]an!$H$38,F404=[2]an!$E$42),[2]an!$H$42,
IF(AND(A404=[2]an!$I$38,F404=[2]an!$E$40),[2]an!$I$40,IF(AND(A404=[2]an!$I$38,F404=[2]an!$E$41),[2]an!$I$41,IF(AND(A404=[2]an!$I$38,F404=[2]an!$E$39,H404&gt;=[2]an!$M$37),[2]an!$I$39,
IF(AND(A404=[2]an!$I$38,F404=[2]an!$E$39,H404&lt;[2]an!$M$37,S404="kahepoolne vajaduspõhine",U404=""),[2]an!$M$40,
IF(AND(A404=[2]an!$I$38,F404=[2]an!$E$39,H404&lt;[2]an!$M$37,S404="kahepoolne vajaduspõhine",U404&lt;&gt;""),[2]an!$I$39,
IF(AND(A404=[2]an!$I$38,F404=[2]an!$E$39,H404&lt;[2]an!$M$37,S404&lt;&gt;"kahepoolne vajaduspõhine"),[2]an!$I$39,
IF(AND(A404=[2]an!$I$38,F404=[2]an!$E$42),[2]an!$I$42,
IF(AND(A404=[2]an!$J$38,F404=[2]an!$E$40),[2]an!$J$40,IF(AND(A404=[2]an!$J$38,F404=[2]an!$E$41),[2]an!$J$41,IF(AND(A404=[2]an!$J$38,F404=[2]an!$E$39,H404&gt;=[2]an!$M$37),[2]an!$J$39,
IF(AND(A404=[2]an!$J$38,F404=[2]an!$E$39,H404&lt;[2]an!$M$37,S404="kahepoolne vajaduspõhine",U404=""),[2]an!$M$40,
IF(AND(A404=[2]an!$J$38,F404=[2]an!$E$39,H404&lt;[2]an!$M$37,S404="kahepoolne vajaduspõhine",U404&lt;&gt;""),[2]an!$J$39,
IF(AND(A404=[2]an!$J$38,F404=[2]an!$E$39,H404&lt;[2]an!$M$37,S404&lt;&gt;"kahepoolne vajaduspõhine"),[2]an!$J$39,
IF(AND(A404=[2]an!$J$38,F404=[2]an!$E$42),[2]an!$J$42,""))))))))))))))))))))))))))))</f>
        <v/>
      </c>
      <c r="Y404" s="17" t="str">
        <f>IFERROR(IF(F404="Tugigrupp",0,
IF(AND(F404="Peretoe teenus",H404&gt;=[2]an!$M$37,RANK(D404,$D404:$D404)+COUNTIFS($D$2:D404,D404,$F$2:F404,F404)-1&gt;1),"",
IF(AND(F404="Peretoe teenus",H404&gt;=[2]an!$M$37,RANK(D404,$D404:$D404)+COUNTIFS($D$2:D404,D404,$F$2:F404,F404)-1=1,MONTH(H404)=MONTH(K404)=TRUE,YEAR(H404)=YEAR(K404)=TRUE),((EOMONTH(H404,0)-H404+1)*X404)/DAY(EOMONTH(H404,0)),
IF(AND(F404="Peretoe teenus",H404&gt;=[2]an!$M$37,RANK(D404,$D404:$D404)+COUNTIFS($D$2:D404,D404,$F$2:F404,F404)-1=1),X404,
IF(AND(F404="Peretoe teenus",H404&lt;[2]an!$M$37,S404&lt;&gt;"kahepoolne vajaduspõhine",RANK(D404,$D404:$D404)+COUNTIFS($D$2:D404,D404,$F$2:F404,F404)-1=1),X404,
IF(AND(F404="Peretoe teenus",H404&lt;[2]an!$M$37,S404&lt;&gt;"kahepoolne vajaduspõhine",RANK(D404,$D404:$D404)+COUNTIFS($D$2:D404,D404,$F$2:F404,F404)-1&gt;1),"",
IF(AND(F404="Peretoe teenus",H404&lt;[2]an!$M$37,S404="kahepoolne vajaduspõhine",U404="",RANK(D404,$D404:$D404)+COUNTIFS($D$2:D404,D404,$F$2:F404,F404)-1=1),X404,
IF(AND(F404="Peretoe teenus",H404&lt;[2]an!$M$37,S404="kahepoolne vajaduspõhine",U404="",RANK(D404,$D404:$D404)+COUNTIFS($D$2:D404,D404,$F$2:F404,F404)-1&gt;1),"",
IF(AND(F404="Peretoe teenus",H404&lt;[2]an!$M$37,S404="kahepoolne vajaduspõhine",U404&lt;[2]an!$M$37,RANK(D404,$D404:$D404)+COUNTIFS($D$2:D404,D404,$F$2:F404,F404)-1=1),X404,
IF(AND(F404="Peretoe teenus",H404&lt;[2]an!$M$37,S404="kahepoolne vajaduspõhine",U404&lt;[2]an!$M$37,RANK(D404,$D404:$D404)+COUNTIFS($D$2:D404,D404,$F$2:F404,F404)-1&gt;1),"",
IF(AND(F404="Peretoe teenus",H404&lt;[2]an!$M$37,S404="kahepoolne vajaduspõhine",U404&gt;=[2]an!$M$37,U404&lt;=[2]an!$M$38,RANK(D404,$D404:$D404)+COUNTIFS($D$2:D404,D404,$F$2:F404,F404)-1=1),
((EOMONTH(U404,0)-U404+1)*X404)/DAY(EOMONTH(U404,0))+(DAY(U404)-1)*100/DAY(EOMONTH(U404,0)),
IF(AND(F404="Peretoe teenus",H404&lt;[2]an!$M$37,S404="kahepoolne vajaduspõhine",U404&gt;=[2]an!$M$37,U404&lt;=[2]an!$M$38,RANK(D404,$D404:$D404)+COUNTIFS($D$2:D404,D404,$F$2:F404,F404)-1&gt;1),"",
IF(AND(F404="Peretoe teenus",H404&lt;[2]an!$M$37,S404="kahepoolne vajaduspõhine",U404&gt;[2]an!$M$38,RANK(D404,$D404:$D404)+COUNTIFS($D$2:D404,D404,$F$2:F404,F404)-1=1),X404,
IF(AND(F404="Peretoe teenus",H404&lt;[2]an!$M$37,S404="kahepoolne vajaduspõhine",U404&gt;[2]an!$M$38,RANK(D404,$D404:$D404)+COUNTIFS($D$2:D404,D404,$F$2:F404,F404)-1&gt;1),"",X404*W404)))))))))))))),"")</f>
        <v/>
      </c>
      <c r="Z404" s="18" t="str">
        <f t="shared" si="19"/>
        <v/>
      </c>
      <c r="AA404" s="19" t="str">
        <f>IFERROR(VLOOKUP(E404,[2]an!$A$3:$B$81,2,FALSE),"")</f>
        <v/>
      </c>
      <c r="AB404" s="19" t="str">
        <f>IFERROR(VLOOKUP(AA404,[2]an!$C$2:$D$16,2,FALSE),"")</f>
        <v/>
      </c>
      <c r="AC404" s="20"/>
      <c r="AD404" s="21" t="str">
        <f>IF(A404=[2]an!$F$36,VLOOKUP([2]an!$F$36,[2]an!$F$36:$H$36,3,FALSE),IF(A404=[2]an!$F$35,VLOOKUP([2]an!$F$35,[2]an!$F$35:$H$35,3,FALSE),IF(A404=[2]an!$F$33,VLOOKUP([2]an!$F$33,[2]an!$F$33:$H$33,3,FALSE),IF(A404=[2]an!$F$31,VLOOKUP([2]an!$F$31,[2]an!$F$31:$H$31,3,FALSE),""))))</f>
        <v/>
      </c>
    </row>
    <row r="405" spans="6:30" x14ac:dyDescent="0.2">
      <c r="F405" s="10"/>
      <c r="G405" s="8" t="str">
        <f t="shared" si="20"/>
        <v/>
      </c>
      <c r="H405" s="13"/>
      <c r="K405" s="13"/>
      <c r="L405" s="10"/>
      <c r="M405" s="10"/>
      <c r="S405" s="8" t="str">
        <f>IFERROR(VLOOKUP(D405,[1]peretoe_teenus!$A$2:$L$2000,5,FALSE),"")</f>
        <v/>
      </c>
      <c r="U405" s="13"/>
      <c r="V405" s="15" t="str" cm="1">
        <f t="array" ref="V405">IFERROR(IF(AND(F405="Tugigrupp",RANK(K405,$K405:$K405)+COUNTIFS($K$2:K405,K405,$L$2:L405,L405,$M$2:M405,M405,$I$2:I405,I405,$G$2:G405,G405,$F$2:F405,F405)-1=1),SUMPRODUCT(($F$2:$F$4154=F405)*($G$2:$G$4154=G405)*($K$2:$K$4154=K405)*($I$2:$I$4154=I405)*($L$2:$L$4154=L405)*($M$2:$M$4154=M405)),""),"")</f>
        <v/>
      </c>
      <c r="W405" s="15" t="str">
        <f t="shared" si="18"/>
        <v/>
      </c>
      <c r="X405" s="16" t="str">
        <f>IF(AND(A405=[2]an!$G$38,F405=[2]an!$E$40),[2]an!$G$40,IF(AND(A405=[2]an!$G$38,F405=[2]an!$E$41),[2]an!$G$41,IF(AND(A405=[2]an!$G$38,F405=[2]an!$E$39,H405&gt;=[2]an!$M$37),[2]an!$G$39,
IF(AND(A405=[2]an!$G$38,F405=[2]an!$E$39,H405&lt;[2]an!$M$37,S405="kahepoolne vajaduspõhine",U405=""),[2]an!$M$40,
IF(AND(A405=[2]an!$G$38,F405=[2]an!$E$39,H405&lt;[2]an!$M$37,S405="kahepoolne vajaduspõhine",U405&lt;&gt;""),[2]an!$G$39,
IF(AND(A405=[2]an!$G$38,F405=[2]an!$E$39,H405&lt;[2]an!$M$37,S405&lt;&gt;"kahepoolne vajaduspõhine"),[2]an!$G$39,
IF(AND(A405=[2]an!$G$38,F405=[2]an!$E$42),[2]an!$G$42,
IF(AND(A405=[2]an!$H$38,F405=[2]an!$E$40),[2]an!$H$40,IF(AND(A405=[2]an!$H$38,F405=[2]an!$E$41),[2]an!$H$41,IF(AND(A405=[2]an!$H$38,F405=[2]an!$E$39,H405&gt;=[2]an!$M$37),[2]an!$H$39,
IF(AND(A405=[2]an!$H$38,F405=[2]an!$E$39,H405&lt;[2]an!$M$37,S405="kahepoolne vajaduspõhine",U405=""),[2]an!$M$40,
IF(AND(A405=[2]an!$H$38,F405=[2]an!$E$39,H405&lt;[2]an!$M$37,S405="kahepoolne vajaduspõhine",U405&lt;&gt;""),[2]an!$H$39,
IF(AND(A405=[2]an!$H$38,F405=[2]an!$E$39,H405&lt;[2]an!$M$37,S405&lt;&gt;"kahepoolne vajaduspõhine"),[2]an!$H$39,
IF(AND(A405=[2]an!$H$38,F405=[2]an!$E$42),[2]an!$H$42,
IF(AND(A405=[2]an!$I$38,F405=[2]an!$E$40),[2]an!$I$40,IF(AND(A405=[2]an!$I$38,F405=[2]an!$E$41),[2]an!$I$41,IF(AND(A405=[2]an!$I$38,F405=[2]an!$E$39,H405&gt;=[2]an!$M$37),[2]an!$I$39,
IF(AND(A405=[2]an!$I$38,F405=[2]an!$E$39,H405&lt;[2]an!$M$37,S405="kahepoolne vajaduspõhine",U405=""),[2]an!$M$40,
IF(AND(A405=[2]an!$I$38,F405=[2]an!$E$39,H405&lt;[2]an!$M$37,S405="kahepoolne vajaduspõhine",U405&lt;&gt;""),[2]an!$I$39,
IF(AND(A405=[2]an!$I$38,F405=[2]an!$E$39,H405&lt;[2]an!$M$37,S405&lt;&gt;"kahepoolne vajaduspõhine"),[2]an!$I$39,
IF(AND(A405=[2]an!$I$38,F405=[2]an!$E$42),[2]an!$I$42,
IF(AND(A405=[2]an!$J$38,F405=[2]an!$E$40),[2]an!$J$40,IF(AND(A405=[2]an!$J$38,F405=[2]an!$E$41),[2]an!$J$41,IF(AND(A405=[2]an!$J$38,F405=[2]an!$E$39,H405&gt;=[2]an!$M$37),[2]an!$J$39,
IF(AND(A405=[2]an!$J$38,F405=[2]an!$E$39,H405&lt;[2]an!$M$37,S405="kahepoolne vajaduspõhine",U405=""),[2]an!$M$40,
IF(AND(A405=[2]an!$J$38,F405=[2]an!$E$39,H405&lt;[2]an!$M$37,S405="kahepoolne vajaduspõhine",U405&lt;&gt;""),[2]an!$J$39,
IF(AND(A405=[2]an!$J$38,F405=[2]an!$E$39,H405&lt;[2]an!$M$37,S405&lt;&gt;"kahepoolne vajaduspõhine"),[2]an!$J$39,
IF(AND(A405=[2]an!$J$38,F405=[2]an!$E$42),[2]an!$J$42,""))))))))))))))))))))))))))))</f>
        <v/>
      </c>
      <c r="Y405" s="17" t="str">
        <f>IFERROR(IF(F405="Tugigrupp",0,
IF(AND(F405="Peretoe teenus",H405&gt;=[2]an!$M$37,RANK(D405,$D405:$D405)+COUNTIFS($D$2:D405,D405,$F$2:F405,F405)-1&gt;1),"",
IF(AND(F405="Peretoe teenus",H405&gt;=[2]an!$M$37,RANK(D405,$D405:$D405)+COUNTIFS($D$2:D405,D405,$F$2:F405,F405)-1=1,MONTH(H405)=MONTH(K405)=TRUE,YEAR(H405)=YEAR(K405)=TRUE),((EOMONTH(H405,0)-H405+1)*X405)/DAY(EOMONTH(H405,0)),
IF(AND(F405="Peretoe teenus",H405&gt;=[2]an!$M$37,RANK(D405,$D405:$D405)+COUNTIFS($D$2:D405,D405,$F$2:F405,F405)-1=1),X405,
IF(AND(F405="Peretoe teenus",H405&lt;[2]an!$M$37,S405&lt;&gt;"kahepoolne vajaduspõhine",RANK(D405,$D405:$D405)+COUNTIFS($D$2:D405,D405,$F$2:F405,F405)-1=1),X405,
IF(AND(F405="Peretoe teenus",H405&lt;[2]an!$M$37,S405&lt;&gt;"kahepoolne vajaduspõhine",RANK(D405,$D405:$D405)+COUNTIFS($D$2:D405,D405,$F$2:F405,F405)-1&gt;1),"",
IF(AND(F405="Peretoe teenus",H405&lt;[2]an!$M$37,S405="kahepoolne vajaduspõhine",U405="",RANK(D405,$D405:$D405)+COUNTIFS($D$2:D405,D405,$F$2:F405,F405)-1=1),X405,
IF(AND(F405="Peretoe teenus",H405&lt;[2]an!$M$37,S405="kahepoolne vajaduspõhine",U405="",RANK(D405,$D405:$D405)+COUNTIFS($D$2:D405,D405,$F$2:F405,F405)-1&gt;1),"",
IF(AND(F405="Peretoe teenus",H405&lt;[2]an!$M$37,S405="kahepoolne vajaduspõhine",U405&lt;[2]an!$M$37,RANK(D405,$D405:$D405)+COUNTIFS($D$2:D405,D405,$F$2:F405,F405)-1=1),X405,
IF(AND(F405="Peretoe teenus",H405&lt;[2]an!$M$37,S405="kahepoolne vajaduspõhine",U405&lt;[2]an!$M$37,RANK(D405,$D405:$D405)+COUNTIFS($D$2:D405,D405,$F$2:F405,F405)-1&gt;1),"",
IF(AND(F405="Peretoe teenus",H405&lt;[2]an!$M$37,S405="kahepoolne vajaduspõhine",U405&gt;=[2]an!$M$37,U405&lt;=[2]an!$M$38,RANK(D405,$D405:$D405)+COUNTIFS($D$2:D405,D405,$F$2:F405,F405)-1=1),
((EOMONTH(U405,0)-U405+1)*X405)/DAY(EOMONTH(U405,0))+(DAY(U405)-1)*100/DAY(EOMONTH(U405,0)),
IF(AND(F405="Peretoe teenus",H405&lt;[2]an!$M$37,S405="kahepoolne vajaduspõhine",U405&gt;=[2]an!$M$37,U405&lt;=[2]an!$M$38,RANK(D405,$D405:$D405)+COUNTIFS($D$2:D405,D405,$F$2:F405,F405)-1&gt;1),"",
IF(AND(F405="Peretoe teenus",H405&lt;[2]an!$M$37,S405="kahepoolne vajaduspõhine",U405&gt;[2]an!$M$38,RANK(D405,$D405:$D405)+COUNTIFS($D$2:D405,D405,$F$2:F405,F405)-1=1),X405,
IF(AND(F405="Peretoe teenus",H405&lt;[2]an!$M$37,S405="kahepoolne vajaduspõhine",U405&gt;[2]an!$M$38,RANK(D405,$D405:$D405)+COUNTIFS($D$2:D405,D405,$F$2:F405,F405)-1&gt;1),"",X405*W405)))))))))))))),"")</f>
        <v/>
      </c>
      <c r="Z405" s="18" t="str">
        <f t="shared" si="19"/>
        <v/>
      </c>
      <c r="AA405" s="19" t="str">
        <f>IFERROR(VLOOKUP(E405,[2]an!$A$3:$B$81,2,FALSE),"")</f>
        <v/>
      </c>
      <c r="AB405" s="19" t="str">
        <f>IFERROR(VLOOKUP(AA405,[2]an!$C$2:$D$16,2,FALSE),"")</f>
        <v/>
      </c>
      <c r="AC405" s="20"/>
      <c r="AD405" s="21" t="str">
        <f>IF(A405=[2]an!$F$36,VLOOKUP([2]an!$F$36,[2]an!$F$36:$H$36,3,FALSE),IF(A405=[2]an!$F$35,VLOOKUP([2]an!$F$35,[2]an!$F$35:$H$35,3,FALSE),IF(A405=[2]an!$F$33,VLOOKUP([2]an!$F$33,[2]an!$F$33:$H$33,3,FALSE),IF(A405=[2]an!$F$31,VLOOKUP([2]an!$F$31,[2]an!$F$31:$H$31,3,FALSE),""))))</f>
        <v/>
      </c>
    </row>
    <row r="406" spans="6:30" x14ac:dyDescent="0.2">
      <c r="F406" s="10"/>
      <c r="G406" s="8" t="str">
        <f t="shared" si="20"/>
        <v/>
      </c>
      <c r="H406" s="13"/>
      <c r="K406" s="13"/>
      <c r="L406" s="10"/>
      <c r="M406" s="10"/>
      <c r="S406" s="8" t="str">
        <f>IFERROR(VLOOKUP(D406,[1]peretoe_teenus!$A$2:$L$2000,5,FALSE),"")</f>
        <v/>
      </c>
      <c r="U406" s="13"/>
      <c r="V406" s="15" t="str" cm="1">
        <f t="array" ref="V406">IFERROR(IF(AND(F406="Tugigrupp",RANK(K406,$K406:$K406)+COUNTIFS($K$2:K406,K406,$L$2:L406,L406,$M$2:M406,M406,$I$2:I406,I406,$G$2:G406,G406,$F$2:F406,F406)-1=1),SUMPRODUCT(($F$2:$F$4154=F406)*($G$2:$G$4154=G406)*($K$2:$K$4154=K406)*($I$2:$I$4154=I406)*($L$2:$L$4154=L406)*($M$2:$M$4154=M406)),""),"")</f>
        <v/>
      </c>
      <c r="W406" s="15" t="str">
        <f t="shared" si="18"/>
        <v/>
      </c>
      <c r="X406" s="16" t="str">
        <f>IF(AND(A406=[2]an!$G$38,F406=[2]an!$E$40),[2]an!$G$40,IF(AND(A406=[2]an!$G$38,F406=[2]an!$E$41),[2]an!$G$41,IF(AND(A406=[2]an!$G$38,F406=[2]an!$E$39,H406&gt;=[2]an!$M$37),[2]an!$G$39,
IF(AND(A406=[2]an!$G$38,F406=[2]an!$E$39,H406&lt;[2]an!$M$37,S406="kahepoolne vajaduspõhine",U406=""),[2]an!$M$40,
IF(AND(A406=[2]an!$G$38,F406=[2]an!$E$39,H406&lt;[2]an!$M$37,S406="kahepoolne vajaduspõhine",U406&lt;&gt;""),[2]an!$G$39,
IF(AND(A406=[2]an!$G$38,F406=[2]an!$E$39,H406&lt;[2]an!$M$37,S406&lt;&gt;"kahepoolne vajaduspõhine"),[2]an!$G$39,
IF(AND(A406=[2]an!$G$38,F406=[2]an!$E$42),[2]an!$G$42,
IF(AND(A406=[2]an!$H$38,F406=[2]an!$E$40),[2]an!$H$40,IF(AND(A406=[2]an!$H$38,F406=[2]an!$E$41),[2]an!$H$41,IF(AND(A406=[2]an!$H$38,F406=[2]an!$E$39,H406&gt;=[2]an!$M$37),[2]an!$H$39,
IF(AND(A406=[2]an!$H$38,F406=[2]an!$E$39,H406&lt;[2]an!$M$37,S406="kahepoolne vajaduspõhine",U406=""),[2]an!$M$40,
IF(AND(A406=[2]an!$H$38,F406=[2]an!$E$39,H406&lt;[2]an!$M$37,S406="kahepoolne vajaduspõhine",U406&lt;&gt;""),[2]an!$H$39,
IF(AND(A406=[2]an!$H$38,F406=[2]an!$E$39,H406&lt;[2]an!$M$37,S406&lt;&gt;"kahepoolne vajaduspõhine"),[2]an!$H$39,
IF(AND(A406=[2]an!$H$38,F406=[2]an!$E$42),[2]an!$H$42,
IF(AND(A406=[2]an!$I$38,F406=[2]an!$E$40),[2]an!$I$40,IF(AND(A406=[2]an!$I$38,F406=[2]an!$E$41),[2]an!$I$41,IF(AND(A406=[2]an!$I$38,F406=[2]an!$E$39,H406&gt;=[2]an!$M$37),[2]an!$I$39,
IF(AND(A406=[2]an!$I$38,F406=[2]an!$E$39,H406&lt;[2]an!$M$37,S406="kahepoolne vajaduspõhine",U406=""),[2]an!$M$40,
IF(AND(A406=[2]an!$I$38,F406=[2]an!$E$39,H406&lt;[2]an!$M$37,S406="kahepoolne vajaduspõhine",U406&lt;&gt;""),[2]an!$I$39,
IF(AND(A406=[2]an!$I$38,F406=[2]an!$E$39,H406&lt;[2]an!$M$37,S406&lt;&gt;"kahepoolne vajaduspõhine"),[2]an!$I$39,
IF(AND(A406=[2]an!$I$38,F406=[2]an!$E$42),[2]an!$I$42,
IF(AND(A406=[2]an!$J$38,F406=[2]an!$E$40),[2]an!$J$40,IF(AND(A406=[2]an!$J$38,F406=[2]an!$E$41),[2]an!$J$41,IF(AND(A406=[2]an!$J$38,F406=[2]an!$E$39,H406&gt;=[2]an!$M$37),[2]an!$J$39,
IF(AND(A406=[2]an!$J$38,F406=[2]an!$E$39,H406&lt;[2]an!$M$37,S406="kahepoolne vajaduspõhine",U406=""),[2]an!$M$40,
IF(AND(A406=[2]an!$J$38,F406=[2]an!$E$39,H406&lt;[2]an!$M$37,S406="kahepoolne vajaduspõhine",U406&lt;&gt;""),[2]an!$J$39,
IF(AND(A406=[2]an!$J$38,F406=[2]an!$E$39,H406&lt;[2]an!$M$37,S406&lt;&gt;"kahepoolne vajaduspõhine"),[2]an!$J$39,
IF(AND(A406=[2]an!$J$38,F406=[2]an!$E$42),[2]an!$J$42,""))))))))))))))))))))))))))))</f>
        <v/>
      </c>
      <c r="Y406" s="17" t="str">
        <f>IFERROR(IF(F406="Tugigrupp",0,
IF(AND(F406="Peretoe teenus",H406&gt;=[2]an!$M$37,RANK(D406,$D406:$D406)+COUNTIFS($D$2:D406,D406,$F$2:F406,F406)-1&gt;1),"",
IF(AND(F406="Peretoe teenus",H406&gt;=[2]an!$M$37,RANK(D406,$D406:$D406)+COUNTIFS($D$2:D406,D406,$F$2:F406,F406)-1=1,MONTH(H406)=MONTH(K406)=TRUE,YEAR(H406)=YEAR(K406)=TRUE),((EOMONTH(H406,0)-H406+1)*X406)/DAY(EOMONTH(H406,0)),
IF(AND(F406="Peretoe teenus",H406&gt;=[2]an!$M$37,RANK(D406,$D406:$D406)+COUNTIFS($D$2:D406,D406,$F$2:F406,F406)-1=1),X406,
IF(AND(F406="Peretoe teenus",H406&lt;[2]an!$M$37,S406&lt;&gt;"kahepoolne vajaduspõhine",RANK(D406,$D406:$D406)+COUNTIFS($D$2:D406,D406,$F$2:F406,F406)-1=1),X406,
IF(AND(F406="Peretoe teenus",H406&lt;[2]an!$M$37,S406&lt;&gt;"kahepoolne vajaduspõhine",RANK(D406,$D406:$D406)+COUNTIFS($D$2:D406,D406,$F$2:F406,F406)-1&gt;1),"",
IF(AND(F406="Peretoe teenus",H406&lt;[2]an!$M$37,S406="kahepoolne vajaduspõhine",U406="",RANK(D406,$D406:$D406)+COUNTIFS($D$2:D406,D406,$F$2:F406,F406)-1=1),X406,
IF(AND(F406="Peretoe teenus",H406&lt;[2]an!$M$37,S406="kahepoolne vajaduspõhine",U406="",RANK(D406,$D406:$D406)+COUNTIFS($D$2:D406,D406,$F$2:F406,F406)-1&gt;1),"",
IF(AND(F406="Peretoe teenus",H406&lt;[2]an!$M$37,S406="kahepoolne vajaduspõhine",U406&lt;[2]an!$M$37,RANK(D406,$D406:$D406)+COUNTIFS($D$2:D406,D406,$F$2:F406,F406)-1=1),X406,
IF(AND(F406="Peretoe teenus",H406&lt;[2]an!$M$37,S406="kahepoolne vajaduspõhine",U406&lt;[2]an!$M$37,RANK(D406,$D406:$D406)+COUNTIFS($D$2:D406,D406,$F$2:F406,F406)-1&gt;1),"",
IF(AND(F406="Peretoe teenus",H406&lt;[2]an!$M$37,S406="kahepoolne vajaduspõhine",U406&gt;=[2]an!$M$37,U406&lt;=[2]an!$M$38,RANK(D406,$D406:$D406)+COUNTIFS($D$2:D406,D406,$F$2:F406,F406)-1=1),
((EOMONTH(U406,0)-U406+1)*X406)/DAY(EOMONTH(U406,0))+(DAY(U406)-1)*100/DAY(EOMONTH(U406,0)),
IF(AND(F406="Peretoe teenus",H406&lt;[2]an!$M$37,S406="kahepoolne vajaduspõhine",U406&gt;=[2]an!$M$37,U406&lt;=[2]an!$M$38,RANK(D406,$D406:$D406)+COUNTIFS($D$2:D406,D406,$F$2:F406,F406)-1&gt;1),"",
IF(AND(F406="Peretoe teenus",H406&lt;[2]an!$M$37,S406="kahepoolne vajaduspõhine",U406&gt;[2]an!$M$38,RANK(D406,$D406:$D406)+COUNTIFS($D$2:D406,D406,$F$2:F406,F406)-1=1),X406,
IF(AND(F406="Peretoe teenus",H406&lt;[2]an!$M$37,S406="kahepoolne vajaduspõhine",U406&gt;[2]an!$M$38,RANK(D406,$D406:$D406)+COUNTIFS($D$2:D406,D406,$F$2:F406,F406)-1&gt;1),"",X406*W406)))))))))))))),"")</f>
        <v/>
      </c>
      <c r="Z406" s="18" t="str">
        <f t="shared" si="19"/>
        <v/>
      </c>
      <c r="AA406" s="19" t="str">
        <f>IFERROR(VLOOKUP(E406,[2]an!$A$3:$B$81,2,FALSE),"")</f>
        <v/>
      </c>
      <c r="AB406" s="19" t="str">
        <f>IFERROR(VLOOKUP(AA406,[2]an!$C$2:$D$16,2,FALSE),"")</f>
        <v/>
      </c>
      <c r="AC406" s="20"/>
      <c r="AD406" s="21" t="str">
        <f>IF(A406=[2]an!$F$36,VLOOKUP([2]an!$F$36,[2]an!$F$36:$H$36,3,FALSE),IF(A406=[2]an!$F$35,VLOOKUP([2]an!$F$35,[2]an!$F$35:$H$35,3,FALSE),IF(A406=[2]an!$F$33,VLOOKUP([2]an!$F$33,[2]an!$F$33:$H$33,3,FALSE),IF(A406=[2]an!$F$31,VLOOKUP([2]an!$F$31,[2]an!$F$31:$H$31,3,FALSE),""))))</f>
        <v/>
      </c>
    </row>
    <row r="407" spans="6:30" x14ac:dyDescent="0.2">
      <c r="F407" s="10"/>
      <c r="G407" s="8" t="str">
        <f t="shared" si="20"/>
        <v/>
      </c>
      <c r="H407" s="13"/>
      <c r="K407" s="13"/>
      <c r="L407" s="10"/>
      <c r="M407" s="10"/>
      <c r="S407" s="8" t="str">
        <f>IFERROR(VLOOKUP(D407,[1]peretoe_teenus!$A$2:$L$2000,5,FALSE),"")</f>
        <v/>
      </c>
      <c r="U407" s="13"/>
      <c r="V407" s="15" t="str" cm="1">
        <f t="array" ref="V407">IFERROR(IF(AND(F407="Tugigrupp",RANK(K407,$K407:$K407)+COUNTIFS($K$2:K407,K407,$L$2:L407,L407,$M$2:M407,M407,$I$2:I407,I407,$G$2:G407,G407,$F$2:F407,F407)-1=1),SUMPRODUCT(($F$2:$F$4154=F407)*($G$2:$G$4154=G407)*($K$2:$K$4154=K407)*($I$2:$I$4154=I407)*($L$2:$L$4154=L407)*($M$2:$M$4154=M407)),""),"")</f>
        <v/>
      </c>
      <c r="W407" s="15" t="str">
        <f t="shared" si="18"/>
        <v/>
      </c>
      <c r="X407" s="16" t="str">
        <f>IF(AND(A407=[2]an!$G$38,F407=[2]an!$E$40),[2]an!$G$40,IF(AND(A407=[2]an!$G$38,F407=[2]an!$E$41),[2]an!$G$41,IF(AND(A407=[2]an!$G$38,F407=[2]an!$E$39,H407&gt;=[2]an!$M$37),[2]an!$G$39,
IF(AND(A407=[2]an!$G$38,F407=[2]an!$E$39,H407&lt;[2]an!$M$37,S407="kahepoolne vajaduspõhine",U407=""),[2]an!$M$40,
IF(AND(A407=[2]an!$G$38,F407=[2]an!$E$39,H407&lt;[2]an!$M$37,S407="kahepoolne vajaduspõhine",U407&lt;&gt;""),[2]an!$G$39,
IF(AND(A407=[2]an!$G$38,F407=[2]an!$E$39,H407&lt;[2]an!$M$37,S407&lt;&gt;"kahepoolne vajaduspõhine"),[2]an!$G$39,
IF(AND(A407=[2]an!$G$38,F407=[2]an!$E$42),[2]an!$G$42,
IF(AND(A407=[2]an!$H$38,F407=[2]an!$E$40),[2]an!$H$40,IF(AND(A407=[2]an!$H$38,F407=[2]an!$E$41),[2]an!$H$41,IF(AND(A407=[2]an!$H$38,F407=[2]an!$E$39,H407&gt;=[2]an!$M$37),[2]an!$H$39,
IF(AND(A407=[2]an!$H$38,F407=[2]an!$E$39,H407&lt;[2]an!$M$37,S407="kahepoolne vajaduspõhine",U407=""),[2]an!$M$40,
IF(AND(A407=[2]an!$H$38,F407=[2]an!$E$39,H407&lt;[2]an!$M$37,S407="kahepoolne vajaduspõhine",U407&lt;&gt;""),[2]an!$H$39,
IF(AND(A407=[2]an!$H$38,F407=[2]an!$E$39,H407&lt;[2]an!$M$37,S407&lt;&gt;"kahepoolne vajaduspõhine"),[2]an!$H$39,
IF(AND(A407=[2]an!$H$38,F407=[2]an!$E$42),[2]an!$H$42,
IF(AND(A407=[2]an!$I$38,F407=[2]an!$E$40),[2]an!$I$40,IF(AND(A407=[2]an!$I$38,F407=[2]an!$E$41),[2]an!$I$41,IF(AND(A407=[2]an!$I$38,F407=[2]an!$E$39,H407&gt;=[2]an!$M$37),[2]an!$I$39,
IF(AND(A407=[2]an!$I$38,F407=[2]an!$E$39,H407&lt;[2]an!$M$37,S407="kahepoolne vajaduspõhine",U407=""),[2]an!$M$40,
IF(AND(A407=[2]an!$I$38,F407=[2]an!$E$39,H407&lt;[2]an!$M$37,S407="kahepoolne vajaduspõhine",U407&lt;&gt;""),[2]an!$I$39,
IF(AND(A407=[2]an!$I$38,F407=[2]an!$E$39,H407&lt;[2]an!$M$37,S407&lt;&gt;"kahepoolne vajaduspõhine"),[2]an!$I$39,
IF(AND(A407=[2]an!$I$38,F407=[2]an!$E$42),[2]an!$I$42,
IF(AND(A407=[2]an!$J$38,F407=[2]an!$E$40),[2]an!$J$40,IF(AND(A407=[2]an!$J$38,F407=[2]an!$E$41),[2]an!$J$41,IF(AND(A407=[2]an!$J$38,F407=[2]an!$E$39,H407&gt;=[2]an!$M$37),[2]an!$J$39,
IF(AND(A407=[2]an!$J$38,F407=[2]an!$E$39,H407&lt;[2]an!$M$37,S407="kahepoolne vajaduspõhine",U407=""),[2]an!$M$40,
IF(AND(A407=[2]an!$J$38,F407=[2]an!$E$39,H407&lt;[2]an!$M$37,S407="kahepoolne vajaduspõhine",U407&lt;&gt;""),[2]an!$J$39,
IF(AND(A407=[2]an!$J$38,F407=[2]an!$E$39,H407&lt;[2]an!$M$37,S407&lt;&gt;"kahepoolne vajaduspõhine"),[2]an!$J$39,
IF(AND(A407=[2]an!$J$38,F407=[2]an!$E$42),[2]an!$J$42,""))))))))))))))))))))))))))))</f>
        <v/>
      </c>
      <c r="Y407" s="17" t="str">
        <f>IFERROR(IF(F407="Tugigrupp",0,
IF(AND(F407="Peretoe teenus",H407&gt;=[2]an!$M$37,RANK(D407,$D407:$D407)+COUNTIFS($D$2:D407,D407,$F$2:F407,F407)-1&gt;1),"",
IF(AND(F407="Peretoe teenus",H407&gt;=[2]an!$M$37,RANK(D407,$D407:$D407)+COUNTIFS($D$2:D407,D407,$F$2:F407,F407)-1=1,MONTH(H407)=MONTH(K407)=TRUE,YEAR(H407)=YEAR(K407)=TRUE),((EOMONTH(H407,0)-H407+1)*X407)/DAY(EOMONTH(H407,0)),
IF(AND(F407="Peretoe teenus",H407&gt;=[2]an!$M$37,RANK(D407,$D407:$D407)+COUNTIFS($D$2:D407,D407,$F$2:F407,F407)-1=1),X407,
IF(AND(F407="Peretoe teenus",H407&lt;[2]an!$M$37,S407&lt;&gt;"kahepoolne vajaduspõhine",RANK(D407,$D407:$D407)+COUNTIFS($D$2:D407,D407,$F$2:F407,F407)-1=1),X407,
IF(AND(F407="Peretoe teenus",H407&lt;[2]an!$M$37,S407&lt;&gt;"kahepoolne vajaduspõhine",RANK(D407,$D407:$D407)+COUNTIFS($D$2:D407,D407,$F$2:F407,F407)-1&gt;1),"",
IF(AND(F407="Peretoe teenus",H407&lt;[2]an!$M$37,S407="kahepoolne vajaduspõhine",U407="",RANK(D407,$D407:$D407)+COUNTIFS($D$2:D407,D407,$F$2:F407,F407)-1=1),X407,
IF(AND(F407="Peretoe teenus",H407&lt;[2]an!$M$37,S407="kahepoolne vajaduspõhine",U407="",RANK(D407,$D407:$D407)+COUNTIFS($D$2:D407,D407,$F$2:F407,F407)-1&gt;1),"",
IF(AND(F407="Peretoe teenus",H407&lt;[2]an!$M$37,S407="kahepoolne vajaduspõhine",U407&lt;[2]an!$M$37,RANK(D407,$D407:$D407)+COUNTIFS($D$2:D407,D407,$F$2:F407,F407)-1=1),X407,
IF(AND(F407="Peretoe teenus",H407&lt;[2]an!$M$37,S407="kahepoolne vajaduspõhine",U407&lt;[2]an!$M$37,RANK(D407,$D407:$D407)+COUNTIFS($D$2:D407,D407,$F$2:F407,F407)-1&gt;1),"",
IF(AND(F407="Peretoe teenus",H407&lt;[2]an!$M$37,S407="kahepoolne vajaduspõhine",U407&gt;=[2]an!$M$37,U407&lt;=[2]an!$M$38,RANK(D407,$D407:$D407)+COUNTIFS($D$2:D407,D407,$F$2:F407,F407)-1=1),
((EOMONTH(U407,0)-U407+1)*X407)/DAY(EOMONTH(U407,0))+(DAY(U407)-1)*100/DAY(EOMONTH(U407,0)),
IF(AND(F407="Peretoe teenus",H407&lt;[2]an!$M$37,S407="kahepoolne vajaduspõhine",U407&gt;=[2]an!$M$37,U407&lt;=[2]an!$M$38,RANK(D407,$D407:$D407)+COUNTIFS($D$2:D407,D407,$F$2:F407,F407)-1&gt;1),"",
IF(AND(F407="Peretoe teenus",H407&lt;[2]an!$M$37,S407="kahepoolne vajaduspõhine",U407&gt;[2]an!$M$38,RANK(D407,$D407:$D407)+COUNTIFS($D$2:D407,D407,$F$2:F407,F407)-1=1),X407,
IF(AND(F407="Peretoe teenus",H407&lt;[2]an!$M$37,S407="kahepoolne vajaduspõhine",U407&gt;[2]an!$M$38,RANK(D407,$D407:$D407)+COUNTIFS($D$2:D407,D407,$F$2:F407,F407)-1&gt;1),"",X407*W407)))))))))))))),"")</f>
        <v/>
      </c>
      <c r="Z407" s="18" t="str">
        <f t="shared" si="19"/>
        <v/>
      </c>
      <c r="AA407" s="19" t="str">
        <f>IFERROR(VLOOKUP(E407,[2]an!$A$3:$B$81,2,FALSE),"")</f>
        <v/>
      </c>
      <c r="AB407" s="19" t="str">
        <f>IFERROR(VLOOKUP(AA407,[2]an!$C$2:$D$16,2,FALSE),"")</f>
        <v/>
      </c>
      <c r="AC407" s="20"/>
      <c r="AD407" s="21" t="str">
        <f>IF(A407=[2]an!$F$36,VLOOKUP([2]an!$F$36,[2]an!$F$36:$H$36,3,FALSE),IF(A407=[2]an!$F$35,VLOOKUP([2]an!$F$35,[2]an!$F$35:$H$35,3,FALSE),IF(A407=[2]an!$F$33,VLOOKUP([2]an!$F$33,[2]an!$F$33:$H$33,3,FALSE),IF(A407=[2]an!$F$31,VLOOKUP([2]an!$F$31,[2]an!$F$31:$H$31,3,FALSE),""))))</f>
        <v/>
      </c>
    </row>
    <row r="408" spans="6:30" x14ac:dyDescent="0.2">
      <c r="F408" s="10"/>
      <c r="G408" s="8" t="str">
        <f t="shared" si="20"/>
        <v/>
      </c>
      <c r="H408" s="13"/>
      <c r="K408" s="13"/>
      <c r="L408" s="10"/>
      <c r="M408" s="10"/>
      <c r="S408" s="8" t="str">
        <f>IFERROR(VLOOKUP(D408,[1]peretoe_teenus!$A$2:$L$2000,5,FALSE),"")</f>
        <v/>
      </c>
      <c r="U408" s="13"/>
      <c r="V408" s="15" t="str" cm="1">
        <f t="array" ref="V408">IFERROR(IF(AND(F408="Tugigrupp",RANK(K408,$K408:$K408)+COUNTIFS($K$2:K408,K408,$L$2:L408,L408,$M$2:M408,M408,$I$2:I408,I408,$G$2:G408,G408,$F$2:F408,F408)-1=1),SUMPRODUCT(($F$2:$F$4154=F408)*($G$2:$G$4154=G408)*($K$2:$K$4154=K408)*($I$2:$I$4154=I408)*($L$2:$L$4154=L408)*($M$2:$M$4154=M408)),""),"")</f>
        <v/>
      </c>
      <c r="W408" s="15" t="str">
        <f t="shared" si="18"/>
        <v/>
      </c>
      <c r="X408" s="16" t="str">
        <f>IF(AND(A408=[2]an!$G$38,F408=[2]an!$E$40),[2]an!$G$40,IF(AND(A408=[2]an!$G$38,F408=[2]an!$E$41),[2]an!$G$41,IF(AND(A408=[2]an!$G$38,F408=[2]an!$E$39,H408&gt;=[2]an!$M$37),[2]an!$G$39,
IF(AND(A408=[2]an!$G$38,F408=[2]an!$E$39,H408&lt;[2]an!$M$37,S408="kahepoolne vajaduspõhine",U408=""),[2]an!$M$40,
IF(AND(A408=[2]an!$G$38,F408=[2]an!$E$39,H408&lt;[2]an!$M$37,S408="kahepoolne vajaduspõhine",U408&lt;&gt;""),[2]an!$G$39,
IF(AND(A408=[2]an!$G$38,F408=[2]an!$E$39,H408&lt;[2]an!$M$37,S408&lt;&gt;"kahepoolne vajaduspõhine"),[2]an!$G$39,
IF(AND(A408=[2]an!$G$38,F408=[2]an!$E$42),[2]an!$G$42,
IF(AND(A408=[2]an!$H$38,F408=[2]an!$E$40),[2]an!$H$40,IF(AND(A408=[2]an!$H$38,F408=[2]an!$E$41),[2]an!$H$41,IF(AND(A408=[2]an!$H$38,F408=[2]an!$E$39,H408&gt;=[2]an!$M$37),[2]an!$H$39,
IF(AND(A408=[2]an!$H$38,F408=[2]an!$E$39,H408&lt;[2]an!$M$37,S408="kahepoolne vajaduspõhine",U408=""),[2]an!$M$40,
IF(AND(A408=[2]an!$H$38,F408=[2]an!$E$39,H408&lt;[2]an!$M$37,S408="kahepoolne vajaduspõhine",U408&lt;&gt;""),[2]an!$H$39,
IF(AND(A408=[2]an!$H$38,F408=[2]an!$E$39,H408&lt;[2]an!$M$37,S408&lt;&gt;"kahepoolne vajaduspõhine"),[2]an!$H$39,
IF(AND(A408=[2]an!$H$38,F408=[2]an!$E$42),[2]an!$H$42,
IF(AND(A408=[2]an!$I$38,F408=[2]an!$E$40),[2]an!$I$40,IF(AND(A408=[2]an!$I$38,F408=[2]an!$E$41),[2]an!$I$41,IF(AND(A408=[2]an!$I$38,F408=[2]an!$E$39,H408&gt;=[2]an!$M$37),[2]an!$I$39,
IF(AND(A408=[2]an!$I$38,F408=[2]an!$E$39,H408&lt;[2]an!$M$37,S408="kahepoolne vajaduspõhine",U408=""),[2]an!$M$40,
IF(AND(A408=[2]an!$I$38,F408=[2]an!$E$39,H408&lt;[2]an!$M$37,S408="kahepoolne vajaduspõhine",U408&lt;&gt;""),[2]an!$I$39,
IF(AND(A408=[2]an!$I$38,F408=[2]an!$E$39,H408&lt;[2]an!$M$37,S408&lt;&gt;"kahepoolne vajaduspõhine"),[2]an!$I$39,
IF(AND(A408=[2]an!$I$38,F408=[2]an!$E$42),[2]an!$I$42,
IF(AND(A408=[2]an!$J$38,F408=[2]an!$E$40),[2]an!$J$40,IF(AND(A408=[2]an!$J$38,F408=[2]an!$E$41),[2]an!$J$41,IF(AND(A408=[2]an!$J$38,F408=[2]an!$E$39,H408&gt;=[2]an!$M$37),[2]an!$J$39,
IF(AND(A408=[2]an!$J$38,F408=[2]an!$E$39,H408&lt;[2]an!$M$37,S408="kahepoolne vajaduspõhine",U408=""),[2]an!$M$40,
IF(AND(A408=[2]an!$J$38,F408=[2]an!$E$39,H408&lt;[2]an!$M$37,S408="kahepoolne vajaduspõhine",U408&lt;&gt;""),[2]an!$J$39,
IF(AND(A408=[2]an!$J$38,F408=[2]an!$E$39,H408&lt;[2]an!$M$37,S408&lt;&gt;"kahepoolne vajaduspõhine"),[2]an!$J$39,
IF(AND(A408=[2]an!$J$38,F408=[2]an!$E$42),[2]an!$J$42,""))))))))))))))))))))))))))))</f>
        <v/>
      </c>
      <c r="Y408" s="17" t="str">
        <f>IFERROR(IF(F408="Tugigrupp",0,
IF(AND(F408="Peretoe teenus",H408&gt;=[2]an!$M$37,RANK(D408,$D408:$D408)+COUNTIFS($D$2:D408,D408,$F$2:F408,F408)-1&gt;1),"",
IF(AND(F408="Peretoe teenus",H408&gt;=[2]an!$M$37,RANK(D408,$D408:$D408)+COUNTIFS($D$2:D408,D408,$F$2:F408,F408)-1=1,MONTH(H408)=MONTH(K408)=TRUE,YEAR(H408)=YEAR(K408)=TRUE),((EOMONTH(H408,0)-H408+1)*X408)/DAY(EOMONTH(H408,0)),
IF(AND(F408="Peretoe teenus",H408&gt;=[2]an!$M$37,RANK(D408,$D408:$D408)+COUNTIFS($D$2:D408,D408,$F$2:F408,F408)-1=1),X408,
IF(AND(F408="Peretoe teenus",H408&lt;[2]an!$M$37,S408&lt;&gt;"kahepoolne vajaduspõhine",RANK(D408,$D408:$D408)+COUNTIFS($D$2:D408,D408,$F$2:F408,F408)-1=1),X408,
IF(AND(F408="Peretoe teenus",H408&lt;[2]an!$M$37,S408&lt;&gt;"kahepoolne vajaduspõhine",RANK(D408,$D408:$D408)+COUNTIFS($D$2:D408,D408,$F$2:F408,F408)-1&gt;1),"",
IF(AND(F408="Peretoe teenus",H408&lt;[2]an!$M$37,S408="kahepoolne vajaduspõhine",U408="",RANK(D408,$D408:$D408)+COUNTIFS($D$2:D408,D408,$F$2:F408,F408)-1=1),X408,
IF(AND(F408="Peretoe teenus",H408&lt;[2]an!$M$37,S408="kahepoolne vajaduspõhine",U408="",RANK(D408,$D408:$D408)+COUNTIFS($D$2:D408,D408,$F$2:F408,F408)-1&gt;1),"",
IF(AND(F408="Peretoe teenus",H408&lt;[2]an!$M$37,S408="kahepoolne vajaduspõhine",U408&lt;[2]an!$M$37,RANK(D408,$D408:$D408)+COUNTIFS($D$2:D408,D408,$F$2:F408,F408)-1=1),X408,
IF(AND(F408="Peretoe teenus",H408&lt;[2]an!$M$37,S408="kahepoolne vajaduspõhine",U408&lt;[2]an!$M$37,RANK(D408,$D408:$D408)+COUNTIFS($D$2:D408,D408,$F$2:F408,F408)-1&gt;1),"",
IF(AND(F408="Peretoe teenus",H408&lt;[2]an!$M$37,S408="kahepoolne vajaduspõhine",U408&gt;=[2]an!$M$37,U408&lt;=[2]an!$M$38,RANK(D408,$D408:$D408)+COUNTIFS($D$2:D408,D408,$F$2:F408,F408)-1=1),
((EOMONTH(U408,0)-U408+1)*X408)/DAY(EOMONTH(U408,0))+(DAY(U408)-1)*100/DAY(EOMONTH(U408,0)),
IF(AND(F408="Peretoe teenus",H408&lt;[2]an!$M$37,S408="kahepoolne vajaduspõhine",U408&gt;=[2]an!$M$37,U408&lt;=[2]an!$M$38,RANK(D408,$D408:$D408)+COUNTIFS($D$2:D408,D408,$F$2:F408,F408)-1&gt;1),"",
IF(AND(F408="Peretoe teenus",H408&lt;[2]an!$M$37,S408="kahepoolne vajaduspõhine",U408&gt;[2]an!$M$38,RANK(D408,$D408:$D408)+COUNTIFS($D$2:D408,D408,$F$2:F408,F408)-1=1),X408,
IF(AND(F408="Peretoe teenus",H408&lt;[2]an!$M$37,S408="kahepoolne vajaduspõhine",U408&gt;[2]an!$M$38,RANK(D408,$D408:$D408)+COUNTIFS($D$2:D408,D408,$F$2:F408,F408)-1&gt;1),"",X408*W408)))))))))))))),"")</f>
        <v/>
      </c>
      <c r="Z408" s="18" t="str">
        <f t="shared" si="19"/>
        <v/>
      </c>
      <c r="AA408" s="19" t="str">
        <f>IFERROR(VLOOKUP(E408,[2]an!$A$3:$B$81,2,FALSE),"")</f>
        <v/>
      </c>
      <c r="AB408" s="19" t="str">
        <f>IFERROR(VLOOKUP(AA408,[2]an!$C$2:$D$16,2,FALSE),"")</f>
        <v/>
      </c>
      <c r="AC408" s="20"/>
      <c r="AD408" s="21" t="str">
        <f>IF(A408=[2]an!$F$36,VLOOKUP([2]an!$F$36,[2]an!$F$36:$H$36,3,FALSE),IF(A408=[2]an!$F$35,VLOOKUP([2]an!$F$35,[2]an!$F$35:$H$35,3,FALSE),IF(A408=[2]an!$F$33,VLOOKUP([2]an!$F$33,[2]an!$F$33:$H$33,3,FALSE),IF(A408=[2]an!$F$31,VLOOKUP([2]an!$F$31,[2]an!$F$31:$H$31,3,FALSE),""))))</f>
        <v/>
      </c>
    </row>
    <row r="409" spans="6:30" x14ac:dyDescent="0.2">
      <c r="F409" s="10"/>
      <c r="G409" s="8" t="str">
        <f t="shared" si="20"/>
        <v/>
      </c>
      <c r="H409" s="13"/>
      <c r="K409" s="13"/>
      <c r="L409" s="10"/>
      <c r="M409" s="10"/>
      <c r="S409" s="8" t="str">
        <f>IFERROR(VLOOKUP(D409,[1]peretoe_teenus!$A$2:$L$2000,5,FALSE),"")</f>
        <v/>
      </c>
      <c r="U409" s="13"/>
      <c r="V409" s="15" t="str" cm="1">
        <f t="array" ref="V409">IFERROR(IF(AND(F409="Tugigrupp",RANK(K409,$K409:$K409)+COUNTIFS($K$2:K409,K409,$L$2:L409,L409,$M$2:M409,M409,$I$2:I409,I409,$G$2:G409,G409,$F$2:F409,F409)-1=1),SUMPRODUCT(($F$2:$F$4154=F409)*($G$2:$G$4154=G409)*($K$2:$K$4154=K409)*($I$2:$I$4154=I409)*($L$2:$L$4154=L409)*($M$2:$M$4154=M409)),""),"")</f>
        <v/>
      </c>
      <c r="W409" s="15" t="str">
        <f t="shared" si="18"/>
        <v/>
      </c>
      <c r="X409" s="16" t="str">
        <f>IF(AND(A409=[2]an!$G$38,F409=[2]an!$E$40),[2]an!$G$40,IF(AND(A409=[2]an!$G$38,F409=[2]an!$E$41),[2]an!$G$41,IF(AND(A409=[2]an!$G$38,F409=[2]an!$E$39,H409&gt;=[2]an!$M$37),[2]an!$G$39,
IF(AND(A409=[2]an!$G$38,F409=[2]an!$E$39,H409&lt;[2]an!$M$37,S409="kahepoolne vajaduspõhine",U409=""),[2]an!$M$40,
IF(AND(A409=[2]an!$G$38,F409=[2]an!$E$39,H409&lt;[2]an!$M$37,S409="kahepoolne vajaduspõhine",U409&lt;&gt;""),[2]an!$G$39,
IF(AND(A409=[2]an!$G$38,F409=[2]an!$E$39,H409&lt;[2]an!$M$37,S409&lt;&gt;"kahepoolne vajaduspõhine"),[2]an!$G$39,
IF(AND(A409=[2]an!$G$38,F409=[2]an!$E$42),[2]an!$G$42,
IF(AND(A409=[2]an!$H$38,F409=[2]an!$E$40),[2]an!$H$40,IF(AND(A409=[2]an!$H$38,F409=[2]an!$E$41),[2]an!$H$41,IF(AND(A409=[2]an!$H$38,F409=[2]an!$E$39,H409&gt;=[2]an!$M$37),[2]an!$H$39,
IF(AND(A409=[2]an!$H$38,F409=[2]an!$E$39,H409&lt;[2]an!$M$37,S409="kahepoolne vajaduspõhine",U409=""),[2]an!$M$40,
IF(AND(A409=[2]an!$H$38,F409=[2]an!$E$39,H409&lt;[2]an!$M$37,S409="kahepoolne vajaduspõhine",U409&lt;&gt;""),[2]an!$H$39,
IF(AND(A409=[2]an!$H$38,F409=[2]an!$E$39,H409&lt;[2]an!$M$37,S409&lt;&gt;"kahepoolne vajaduspõhine"),[2]an!$H$39,
IF(AND(A409=[2]an!$H$38,F409=[2]an!$E$42),[2]an!$H$42,
IF(AND(A409=[2]an!$I$38,F409=[2]an!$E$40),[2]an!$I$40,IF(AND(A409=[2]an!$I$38,F409=[2]an!$E$41),[2]an!$I$41,IF(AND(A409=[2]an!$I$38,F409=[2]an!$E$39,H409&gt;=[2]an!$M$37),[2]an!$I$39,
IF(AND(A409=[2]an!$I$38,F409=[2]an!$E$39,H409&lt;[2]an!$M$37,S409="kahepoolne vajaduspõhine",U409=""),[2]an!$M$40,
IF(AND(A409=[2]an!$I$38,F409=[2]an!$E$39,H409&lt;[2]an!$M$37,S409="kahepoolne vajaduspõhine",U409&lt;&gt;""),[2]an!$I$39,
IF(AND(A409=[2]an!$I$38,F409=[2]an!$E$39,H409&lt;[2]an!$M$37,S409&lt;&gt;"kahepoolne vajaduspõhine"),[2]an!$I$39,
IF(AND(A409=[2]an!$I$38,F409=[2]an!$E$42),[2]an!$I$42,
IF(AND(A409=[2]an!$J$38,F409=[2]an!$E$40),[2]an!$J$40,IF(AND(A409=[2]an!$J$38,F409=[2]an!$E$41),[2]an!$J$41,IF(AND(A409=[2]an!$J$38,F409=[2]an!$E$39,H409&gt;=[2]an!$M$37),[2]an!$J$39,
IF(AND(A409=[2]an!$J$38,F409=[2]an!$E$39,H409&lt;[2]an!$M$37,S409="kahepoolne vajaduspõhine",U409=""),[2]an!$M$40,
IF(AND(A409=[2]an!$J$38,F409=[2]an!$E$39,H409&lt;[2]an!$M$37,S409="kahepoolne vajaduspõhine",U409&lt;&gt;""),[2]an!$J$39,
IF(AND(A409=[2]an!$J$38,F409=[2]an!$E$39,H409&lt;[2]an!$M$37,S409&lt;&gt;"kahepoolne vajaduspõhine"),[2]an!$J$39,
IF(AND(A409=[2]an!$J$38,F409=[2]an!$E$42),[2]an!$J$42,""))))))))))))))))))))))))))))</f>
        <v/>
      </c>
      <c r="Y409" s="17" t="str">
        <f>IFERROR(IF(F409="Tugigrupp",0,
IF(AND(F409="Peretoe teenus",H409&gt;=[2]an!$M$37,RANK(D409,$D409:$D409)+COUNTIFS($D$2:D409,D409,$F$2:F409,F409)-1&gt;1),"",
IF(AND(F409="Peretoe teenus",H409&gt;=[2]an!$M$37,RANK(D409,$D409:$D409)+COUNTIFS($D$2:D409,D409,$F$2:F409,F409)-1=1,MONTH(H409)=MONTH(K409)=TRUE,YEAR(H409)=YEAR(K409)=TRUE),((EOMONTH(H409,0)-H409+1)*X409)/DAY(EOMONTH(H409,0)),
IF(AND(F409="Peretoe teenus",H409&gt;=[2]an!$M$37,RANK(D409,$D409:$D409)+COUNTIFS($D$2:D409,D409,$F$2:F409,F409)-1=1),X409,
IF(AND(F409="Peretoe teenus",H409&lt;[2]an!$M$37,S409&lt;&gt;"kahepoolne vajaduspõhine",RANK(D409,$D409:$D409)+COUNTIFS($D$2:D409,D409,$F$2:F409,F409)-1=1),X409,
IF(AND(F409="Peretoe teenus",H409&lt;[2]an!$M$37,S409&lt;&gt;"kahepoolne vajaduspõhine",RANK(D409,$D409:$D409)+COUNTIFS($D$2:D409,D409,$F$2:F409,F409)-1&gt;1),"",
IF(AND(F409="Peretoe teenus",H409&lt;[2]an!$M$37,S409="kahepoolne vajaduspõhine",U409="",RANK(D409,$D409:$D409)+COUNTIFS($D$2:D409,D409,$F$2:F409,F409)-1=1),X409,
IF(AND(F409="Peretoe teenus",H409&lt;[2]an!$M$37,S409="kahepoolne vajaduspõhine",U409="",RANK(D409,$D409:$D409)+COUNTIFS($D$2:D409,D409,$F$2:F409,F409)-1&gt;1),"",
IF(AND(F409="Peretoe teenus",H409&lt;[2]an!$M$37,S409="kahepoolne vajaduspõhine",U409&lt;[2]an!$M$37,RANK(D409,$D409:$D409)+COUNTIFS($D$2:D409,D409,$F$2:F409,F409)-1=1),X409,
IF(AND(F409="Peretoe teenus",H409&lt;[2]an!$M$37,S409="kahepoolne vajaduspõhine",U409&lt;[2]an!$M$37,RANK(D409,$D409:$D409)+COUNTIFS($D$2:D409,D409,$F$2:F409,F409)-1&gt;1),"",
IF(AND(F409="Peretoe teenus",H409&lt;[2]an!$M$37,S409="kahepoolne vajaduspõhine",U409&gt;=[2]an!$M$37,U409&lt;=[2]an!$M$38,RANK(D409,$D409:$D409)+COUNTIFS($D$2:D409,D409,$F$2:F409,F409)-1=1),
((EOMONTH(U409,0)-U409+1)*X409)/DAY(EOMONTH(U409,0))+(DAY(U409)-1)*100/DAY(EOMONTH(U409,0)),
IF(AND(F409="Peretoe teenus",H409&lt;[2]an!$M$37,S409="kahepoolne vajaduspõhine",U409&gt;=[2]an!$M$37,U409&lt;=[2]an!$M$38,RANK(D409,$D409:$D409)+COUNTIFS($D$2:D409,D409,$F$2:F409,F409)-1&gt;1),"",
IF(AND(F409="Peretoe teenus",H409&lt;[2]an!$M$37,S409="kahepoolne vajaduspõhine",U409&gt;[2]an!$M$38,RANK(D409,$D409:$D409)+COUNTIFS($D$2:D409,D409,$F$2:F409,F409)-1=1),X409,
IF(AND(F409="Peretoe teenus",H409&lt;[2]an!$M$37,S409="kahepoolne vajaduspõhine",U409&gt;[2]an!$M$38,RANK(D409,$D409:$D409)+COUNTIFS($D$2:D409,D409,$F$2:F409,F409)-1&gt;1),"",X409*W409)))))))))))))),"")</f>
        <v/>
      </c>
      <c r="Z409" s="18" t="str">
        <f t="shared" si="19"/>
        <v/>
      </c>
      <c r="AA409" s="19" t="str">
        <f>IFERROR(VLOOKUP(E409,[2]an!$A$3:$B$81,2,FALSE),"")</f>
        <v/>
      </c>
      <c r="AB409" s="19" t="str">
        <f>IFERROR(VLOOKUP(AA409,[2]an!$C$2:$D$16,2,FALSE),"")</f>
        <v/>
      </c>
      <c r="AC409" s="20"/>
      <c r="AD409" s="21" t="str">
        <f>IF(A409=[2]an!$F$36,VLOOKUP([2]an!$F$36,[2]an!$F$36:$H$36,3,FALSE),IF(A409=[2]an!$F$35,VLOOKUP([2]an!$F$35,[2]an!$F$35:$H$35,3,FALSE),IF(A409=[2]an!$F$33,VLOOKUP([2]an!$F$33,[2]an!$F$33:$H$33,3,FALSE),IF(A409=[2]an!$F$31,VLOOKUP([2]an!$F$31,[2]an!$F$31:$H$31,3,FALSE),""))))</f>
        <v/>
      </c>
    </row>
    <row r="410" spans="6:30" x14ac:dyDescent="0.2">
      <c r="F410" s="10"/>
      <c r="G410" s="8" t="str">
        <f t="shared" si="20"/>
        <v/>
      </c>
      <c r="H410" s="13"/>
      <c r="K410" s="13"/>
      <c r="L410" s="10"/>
      <c r="M410" s="10"/>
      <c r="S410" s="8" t="str">
        <f>IFERROR(VLOOKUP(D410,[1]peretoe_teenus!$A$2:$L$2000,5,FALSE),"")</f>
        <v/>
      </c>
      <c r="U410" s="13"/>
      <c r="V410" s="15" t="str" cm="1">
        <f t="array" ref="V410">IFERROR(IF(AND(F410="Tugigrupp",RANK(K410,$K410:$K410)+COUNTIFS($K$2:K410,K410,$L$2:L410,L410,$M$2:M410,M410,$I$2:I410,I410,$G$2:G410,G410,$F$2:F410,F410)-1=1),SUMPRODUCT(($F$2:$F$4154=F410)*($G$2:$G$4154=G410)*($K$2:$K$4154=K410)*($I$2:$I$4154=I410)*($L$2:$L$4154=L410)*($M$2:$M$4154=M410)),""),"")</f>
        <v/>
      </c>
      <c r="W410" s="15" t="str">
        <f t="shared" si="18"/>
        <v/>
      </c>
      <c r="X410" s="16" t="str">
        <f>IF(AND(A410=[2]an!$G$38,F410=[2]an!$E$40),[2]an!$G$40,IF(AND(A410=[2]an!$G$38,F410=[2]an!$E$41),[2]an!$G$41,IF(AND(A410=[2]an!$G$38,F410=[2]an!$E$39,H410&gt;=[2]an!$M$37),[2]an!$G$39,
IF(AND(A410=[2]an!$G$38,F410=[2]an!$E$39,H410&lt;[2]an!$M$37,S410="kahepoolne vajaduspõhine",U410=""),[2]an!$M$40,
IF(AND(A410=[2]an!$G$38,F410=[2]an!$E$39,H410&lt;[2]an!$M$37,S410="kahepoolne vajaduspõhine",U410&lt;&gt;""),[2]an!$G$39,
IF(AND(A410=[2]an!$G$38,F410=[2]an!$E$39,H410&lt;[2]an!$M$37,S410&lt;&gt;"kahepoolne vajaduspõhine"),[2]an!$G$39,
IF(AND(A410=[2]an!$G$38,F410=[2]an!$E$42),[2]an!$G$42,
IF(AND(A410=[2]an!$H$38,F410=[2]an!$E$40),[2]an!$H$40,IF(AND(A410=[2]an!$H$38,F410=[2]an!$E$41),[2]an!$H$41,IF(AND(A410=[2]an!$H$38,F410=[2]an!$E$39,H410&gt;=[2]an!$M$37),[2]an!$H$39,
IF(AND(A410=[2]an!$H$38,F410=[2]an!$E$39,H410&lt;[2]an!$M$37,S410="kahepoolne vajaduspõhine",U410=""),[2]an!$M$40,
IF(AND(A410=[2]an!$H$38,F410=[2]an!$E$39,H410&lt;[2]an!$M$37,S410="kahepoolne vajaduspõhine",U410&lt;&gt;""),[2]an!$H$39,
IF(AND(A410=[2]an!$H$38,F410=[2]an!$E$39,H410&lt;[2]an!$M$37,S410&lt;&gt;"kahepoolne vajaduspõhine"),[2]an!$H$39,
IF(AND(A410=[2]an!$H$38,F410=[2]an!$E$42),[2]an!$H$42,
IF(AND(A410=[2]an!$I$38,F410=[2]an!$E$40),[2]an!$I$40,IF(AND(A410=[2]an!$I$38,F410=[2]an!$E$41),[2]an!$I$41,IF(AND(A410=[2]an!$I$38,F410=[2]an!$E$39,H410&gt;=[2]an!$M$37),[2]an!$I$39,
IF(AND(A410=[2]an!$I$38,F410=[2]an!$E$39,H410&lt;[2]an!$M$37,S410="kahepoolne vajaduspõhine",U410=""),[2]an!$M$40,
IF(AND(A410=[2]an!$I$38,F410=[2]an!$E$39,H410&lt;[2]an!$M$37,S410="kahepoolne vajaduspõhine",U410&lt;&gt;""),[2]an!$I$39,
IF(AND(A410=[2]an!$I$38,F410=[2]an!$E$39,H410&lt;[2]an!$M$37,S410&lt;&gt;"kahepoolne vajaduspõhine"),[2]an!$I$39,
IF(AND(A410=[2]an!$I$38,F410=[2]an!$E$42),[2]an!$I$42,
IF(AND(A410=[2]an!$J$38,F410=[2]an!$E$40),[2]an!$J$40,IF(AND(A410=[2]an!$J$38,F410=[2]an!$E$41),[2]an!$J$41,IF(AND(A410=[2]an!$J$38,F410=[2]an!$E$39,H410&gt;=[2]an!$M$37),[2]an!$J$39,
IF(AND(A410=[2]an!$J$38,F410=[2]an!$E$39,H410&lt;[2]an!$M$37,S410="kahepoolne vajaduspõhine",U410=""),[2]an!$M$40,
IF(AND(A410=[2]an!$J$38,F410=[2]an!$E$39,H410&lt;[2]an!$M$37,S410="kahepoolne vajaduspõhine",U410&lt;&gt;""),[2]an!$J$39,
IF(AND(A410=[2]an!$J$38,F410=[2]an!$E$39,H410&lt;[2]an!$M$37,S410&lt;&gt;"kahepoolne vajaduspõhine"),[2]an!$J$39,
IF(AND(A410=[2]an!$J$38,F410=[2]an!$E$42),[2]an!$J$42,""))))))))))))))))))))))))))))</f>
        <v/>
      </c>
      <c r="Y410" s="17" t="str">
        <f>IFERROR(IF(F410="Tugigrupp",0,
IF(AND(F410="Peretoe teenus",H410&gt;=[2]an!$M$37,RANK(D410,$D410:$D410)+COUNTIFS($D$2:D410,D410,$F$2:F410,F410)-1&gt;1),"",
IF(AND(F410="Peretoe teenus",H410&gt;=[2]an!$M$37,RANK(D410,$D410:$D410)+COUNTIFS($D$2:D410,D410,$F$2:F410,F410)-1=1,MONTH(H410)=MONTH(K410)=TRUE,YEAR(H410)=YEAR(K410)=TRUE),((EOMONTH(H410,0)-H410+1)*X410)/DAY(EOMONTH(H410,0)),
IF(AND(F410="Peretoe teenus",H410&gt;=[2]an!$M$37,RANK(D410,$D410:$D410)+COUNTIFS($D$2:D410,D410,$F$2:F410,F410)-1=1),X410,
IF(AND(F410="Peretoe teenus",H410&lt;[2]an!$M$37,S410&lt;&gt;"kahepoolne vajaduspõhine",RANK(D410,$D410:$D410)+COUNTIFS($D$2:D410,D410,$F$2:F410,F410)-1=1),X410,
IF(AND(F410="Peretoe teenus",H410&lt;[2]an!$M$37,S410&lt;&gt;"kahepoolne vajaduspõhine",RANK(D410,$D410:$D410)+COUNTIFS($D$2:D410,D410,$F$2:F410,F410)-1&gt;1),"",
IF(AND(F410="Peretoe teenus",H410&lt;[2]an!$M$37,S410="kahepoolne vajaduspõhine",U410="",RANK(D410,$D410:$D410)+COUNTIFS($D$2:D410,D410,$F$2:F410,F410)-1=1),X410,
IF(AND(F410="Peretoe teenus",H410&lt;[2]an!$M$37,S410="kahepoolne vajaduspõhine",U410="",RANK(D410,$D410:$D410)+COUNTIFS($D$2:D410,D410,$F$2:F410,F410)-1&gt;1),"",
IF(AND(F410="Peretoe teenus",H410&lt;[2]an!$M$37,S410="kahepoolne vajaduspõhine",U410&lt;[2]an!$M$37,RANK(D410,$D410:$D410)+COUNTIFS($D$2:D410,D410,$F$2:F410,F410)-1=1),X410,
IF(AND(F410="Peretoe teenus",H410&lt;[2]an!$M$37,S410="kahepoolne vajaduspõhine",U410&lt;[2]an!$M$37,RANK(D410,$D410:$D410)+COUNTIFS($D$2:D410,D410,$F$2:F410,F410)-1&gt;1),"",
IF(AND(F410="Peretoe teenus",H410&lt;[2]an!$M$37,S410="kahepoolne vajaduspõhine",U410&gt;=[2]an!$M$37,U410&lt;=[2]an!$M$38,RANK(D410,$D410:$D410)+COUNTIFS($D$2:D410,D410,$F$2:F410,F410)-1=1),
((EOMONTH(U410,0)-U410+1)*X410)/DAY(EOMONTH(U410,0))+(DAY(U410)-1)*100/DAY(EOMONTH(U410,0)),
IF(AND(F410="Peretoe teenus",H410&lt;[2]an!$M$37,S410="kahepoolne vajaduspõhine",U410&gt;=[2]an!$M$37,U410&lt;=[2]an!$M$38,RANK(D410,$D410:$D410)+COUNTIFS($D$2:D410,D410,$F$2:F410,F410)-1&gt;1),"",
IF(AND(F410="Peretoe teenus",H410&lt;[2]an!$M$37,S410="kahepoolne vajaduspõhine",U410&gt;[2]an!$M$38,RANK(D410,$D410:$D410)+COUNTIFS($D$2:D410,D410,$F$2:F410,F410)-1=1),X410,
IF(AND(F410="Peretoe teenus",H410&lt;[2]an!$M$37,S410="kahepoolne vajaduspõhine",U410&gt;[2]an!$M$38,RANK(D410,$D410:$D410)+COUNTIFS($D$2:D410,D410,$F$2:F410,F410)-1&gt;1),"",X410*W410)))))))))))))),"")</f>
        <v/>
      </c>
      <c r="Z410" s="18" t="str">
        <f t="shared" si="19"/>
        <v/>
      </c>
      <c r="AA410" s="19" t="str">
        <f>IFERROR(VLOOKUP(E410,[2]an!$A$3:$B$81,2,FALSE),"")</f>
        <v/>
      </c>
      <c r="AB410" s="19" t="str">
        <f>IFERROR(VLOOKUP(AA410,[2]an!$C$2:$D$16,2,FALSE),"")</f>
        <v/>
      </c>
      <c r="AC410" s="20"/>
      <c r="AD410" s="21" t="str">
        <f>IF(A410=[2]an!$F$36,VLOOKUP([2]an!$F$36,[2]an!$F$36:$H$36,3,FALSE),IF(A410=[2]an!$F$35,VLOOKUP([2]an!$F$35,[2]an!$F$35:$H$35,3,FALSE),IF(A410=[2]an!$F$33,VLOOKUP([2]an!$F$33,[2]an!$F$33:$H$33,3,FALSE),IF(A410=[2]an!$F$31,VLOOKUP([2]an!$F$31,[2]an!$F$31:$H$31,3,FALSE),""))))</f>
        <v/>
      </c>
    </row>
    <row r="411" spans="6:30" x14ac:dyDescent="0.2">
      <c r="F411" s="10"/>
      <c r="G411" s="8" t="str">
        <f t="shared" si="20"/>
        <v/>
      </c>
      <c r="H411" s="13"/>
      <c r="K411" s="13"/>
      <c r="L411" s="10"/>
      <c r="M411" s="10"/>
      <c r="S411" s="8" t="str">
        <f>IFERROR(VLOOKUP(D411,[1]peretoe_teenus!$A$2:$L$2000,5,FALSE),"")</f>
        <v/>
      </c>
      <c r="U411" s="13"/>
      <c r="V411" s="15" t="str" cm="1">
        <f t="array" ref="V411">IFERROR(IF(AND(F411="Tugigrupp",RANK(K411,$K411:$K411)+COUNTIFS($K$2:K411,K411,$L$2:L411,L411,$M$2:M411,M411,$I$2:I411,I411,$G$2:G411,G411,$F$2:F411,F411)-1=1),SUMPRODUCT(($F$2:$F$4154=F411)*($G$2:$G$4154=G411)*($K$2:$K$4154=K411)*($I$2:$I$4154=I411)*($L$2:$L$4154=L411)*($M$2:$M$4154=M411)),""),"")</f>
        <v/>
      </c>
      <c r="W411" s="15" t="str">
        <f t="shared" si="18"/>
        <v/>
      </c>
      <c r="X411" s="16" t="str">
        <f>IF(AND(A411=[2]an!$G$38,F411=[2]an!$E$40),[2]an!$G$40,IF(AND(A411=[2]an!$G$38,F411=[2]an!$E$41),[2]an!$G$41,IF(AND(A411=[2]an!$G$38,F411=[2]an!$E$39,H411&gt;=[2]an!$M$37),[2]an!$G$39,
IF(AND(A411=[2]an!$G$38,F411=[2]an!$E$39,H411&lt;[2]an!$M$37,S411="kahepoolne vajaduspõhine",U411=""),[2]an!$M$40,
IF(AND(A411=[2]an!$G$38,F411=[2]an!$E$39,H411&lt;[2]an!$M$37,S411="kahepoolne vajaduspõhine",U411&lt;&gt;""),[2]an!$G$39,
IF(AND(A411=[2]an!$G$38,F411=[2]an!$E$39,H411&lt;[2]an!$M$37,S411&lt;&gt;"kahepoolne vajaduspõhine"),[2]an!$G$39,
IF(AND(A411=[2]an!$G$38,F411=[2]an!$E$42),[2]an!$G$42,
IF(AND(A411=[2]an!$H$38,F411=[2]an!$E$40),[2]an!$H$40,IF(AND(A411=[2]an!$H$38,F411=[2]an!$E$41),[2]an!$H$41,IF(AND(A411=[2]an!$H$38,F411=[2]an!$E$39,H411&gt;=[2]an!$M$37),[2]an!$H$39,
IF(AND(A411=[2]an!$H$38,F411=[2]an!$E$39,H411&lt;[2]an!$M$37,S411="kahepoolne vajaduspõhine",U411=""),[2]an!$M$40,
IF(AND(A411=[2]an!$H$38,F411=[2]an!$E$39,H411&lt;[2]an!$M$37,S411="kahepoolne vajaduspõhine",U411&lt;&gt;""),[2]an!$H$39,
IF(AND(A411=[2]an!$H$38,F411=[2]an!$E$39,H411&lt;[2]an!$M$37,S411&lt;&gt;"kahepoolne vajaduspõhine"),[2]an!$H$39,
IF(AND(A411=[2]an!$H$38,F411=[2]an!$E$42),[2]an!$H$42,
IF(AND(A411=[2]an!$I$38,F411=[2]an!$E$40),[2]an!$I$40,IF(AND(A411=[2]an!$I$38,F411=[2]an!$E$41),[2]an!$I$41,IF(AND(A411=[2]an!$I$38,F411=[2]an!$E$39,H411&gt;=[2]an!$M$37),[2]an!$I$39,
IF(AND(A411=[2]an!$I$38,F411=[2]an!$E$39,H411&lt;[2]an!$M$37,S411="kahepoolne vajaduspõhine",U411=""),[2]an!$M$40,
IF(AND(A411=[2]an!$I$38,F411=[2]an!$E$39,H411&lt;[2]an!$M$37,S411="kahepoolne vajaduspõhine",U411&lt;&gt;""),[2]an!$I$39,
IF(AND(A411=[2]an!$I$38,F411=[2]an!$E$39,H411&lt;[2]an!$M$37,S411&lt;&gt;"kahepoolne vajaduspõhine"),[2]an!$I$39,
IF(AND(A411=[2]an!$I$38,F411=[2]an!$E$42),[2]an!$I$42,
IF(AND(A411=[2]an!$J$38,F411=[2]an!$E$40),[2]an!$J$40,IF(AND(A411=[2]an!$J$38,F411=[2]an!$E$41),[2]an!$J$41,IF(AND(A411=[2]an!$J$38,F411=[2]an!$E$39,H411&gt;=[2]an!$M$37),[2]an!$J$39,
IF(AND(A411=[2]an!$J$38,F411=[2]an!$E$39,H411&lt;[2]an!$M$37,S411="kahepoolne vajaduspõhine",U411=""),[2]an!$M$40,
IF(AND(A411=[2]an!$J$38,F411=[2]an!$E$39,H411&lt;[2]an!$M$37,S411="kahepoolne vajaduspõhine",U411&lt;&gt;""),[2]an!$J$39,
IF(AND(A411=[2]an!$J$38,F411=[2]an!$E$39,H411&lt;[2]an!$M$37,S411&lt;&gt;"kahepoolne vajaduspõhine"),[2]an!$J$39,
IF(AND(A411=[2]an!$J$38,F411=[2]an!$E$42),[2]an!$J$42,""))))))))))))))))))))))))))))</f>
        <v/>
      </c>
      <c r="Y411" s="17" t="str">
        <f>IFERROR(IF(F411="Tugigrupp",0,
IF(AND(F411="Peretoe teenus",H411&gt;=[2]an!$M$37,RANK(D411,$D411:$D411)+COUNTIFS($D$2:D411,D411,$F$2:F411,F411)-1&gt;1),"",
IF(AND(F411="Peretoe teenus",H411&gt;=[2]an!$M$37,RANK(D411,$D411:$D411)+COUNTIFS($D$2:D411,D411,$F$2:F411,F411)-1=1,MONTH(H411)=MONTH(K411)=TRUE,YEAR(H411)=YEAR(K411)=TRUE),((EOMONTH(H411,0)-H411+1)*X411)/DAY(EOMONTH(H411,0)),
IF(AND(F411="Peretoe teenus",H411&gt;=[2]an!$M$37,RANK(D411,$D411:$D411)+COUNTIFS($D$2:D411,D411,$F$2:F411,F411)-1=1),X411,
IF(AND(F411="Peretoe teenus",H411&lt;[2]an!$M$37,S411&lt;&gt;"kahepoolne vajaduspõhine",RANK(D411,$D411:$D411)+COUNTIFS($D$2:D411,D411,$F$2:F411,F411)-1=1),X411,
IF(AND(F411="Peretoe teenus",H411&lt;[2]an!$M$37,S411&lt;&gt;"kahepoolne vajaduspõhine",RANK(D411,$D411:$D411)+COUNTIFS($D$2:D411,D411,$F$2:F411,F411)-1&gt;1),"",
IF(AND(F411="Peretoe teenus",H411&lt;[2]an!$M$37,S411="kahepoolne vajaduspõhine",U411="",RANK(D411,$D411:$D411)+COUNTIFS($D$2:D411,D411,$F$2:F411,F411)-1=1),X411,
IF(AND(F411="Peretoe teenus",H411&lt;[2]an!$M$37,S411="kahepoolne vajaduspõhine",U411="",RANK(D411,$D411:$D411)+COUNTIFS($D$2:D411,D411,$F$2:F411,F411)-1&gt;1),"",
IF(AND(F411="Peretoe teenus",H411&lt;[2]an!$M$37,S411="kahepoolne vajaduspõhine",U411&lt;[2]an!$M$37,RANK(D411,$D411:$D411)+COUNTIFS($D$2:D411,D411,$F$2:F411,F411)-1=1),X411,
IF(AND(F411="Peretoe teenus",H411&lt;[2]an!$M$37,S411="kahepoolne vajaduspõhine",U411&lt;[2]an!$M$37,RANK(D411,$D411:$D411)+COUNTIFS($D$2:D411,D411,$F$2:F411,F411)-1&gt;1),"",
IF(AND(F411="Peretoe teenus",H411&lt;[2]an!$M$37,S411="kahepoolne vajaduspõhine",U411&gt;=[2]an!$M$37,U411&lt;=[2]an!$M$38,RANK(D411,$D411:$D411)+COUNTIFS($D$2:D411,D411,$F$2:F411,F411)-1=1),
((EOMONTH(U411,0)-U411+1)*X411)/DAY(EOMONTH(U411,0))+(DAY(U411)-1)*100/DAY(EOMONTH(U411,0)),
IF(AND(F411="Peretoe teenus",H411&lt;[2]an!$M$37,S411="kahepoolne vajaduspõhine",U411&gt;=[2]an!$M$37,U411&lt;=[2]an!$M$38,RANK(D411,$D411:$D411)+COUNTIFS($D$2:D411,D411,$F$2:F411,F411)-1&gt;1),"",
IF(AND(F411="Peretoe teenus",H411&lt;[2]an!$M$37,S411="kahepoolne vajaduspõhine",U411&gt;[2]an!$M$38,RANK(D411,$D411:$D411)+COUNTIFS($D$2:D411,D411,$F$2:F411,F411)-1=1),X411,
IF(AND(F411="Peretoe teenus",H411&lt;[2]an!$M$37,S411="kahepoolne vajaduspõhine",U411&gt;[2]an!$M$38,RANK(D411,$D411:$D411)+COUNTIFS($D$2:D411,D411,$F$2:F411,F411)-1&gt;1),"",X411*W411)))))))))))))),"")</f>
        <v/>
      </c>
      <c r="Z411" s="18" t="str">
        <f t="shared" si="19"/>
        <v/>
      </c>
      <c r="AA411" s="19" t="str">
        <f>IFERROR(VLOOKUP(E411,[2]an!$A$3:$B$81,2,FALSE),"")</f>
        <v/>
      </c>
      <c r="AB411" s="19" t="str">
        <f>IFERROR(VLOOKUP(AA411,[2]an!$C$2:$D$16,2,FALSE),"")</f>
        <v/>
      </c>
      <c r="AC411" s="20"/>
      <c r="AD411" s="21" t="str">
        <f>IF(A411=[2]an!$F$36,VLOOKUP([2]an!$F$36,[2]an!$F$36:$H$36,3,FALSE),IF(A411=[2]an!$F$35,VLOOKUP([2]an!$F$35,[2]an!$F$35:$H$35,3,FALSE),IF(A411=[2]an!$F$33,VLOOKUP([2]an!$F$33,[2]an!$F$33:$H$33,3,FALSE),IF(A411=[2]an!$F$31,VLOOKUP([2]an!$F$31,[2]an!$F$31:$H$31,3,FALSE),""))))</f>
        <v/>
      </c>
    </row>
    <row r="412" spans="6:30" x14ac:dyDescent="0.2">
      <c r="F412" s="10"/>
      <c r="G412" s="8" t="str">
        <f t="shared" si="20"/>
        <v/>
      </c>
      <c r="H412" s="13"/>
      <c r="K412" s="13"/>
      <c r="L412" s="10"/>
      <c r="M412" s="10"/>
      <c r="S412" s="8" t="str">
        <f>IFERROR(VLOOKUP(D412,[1]peretoe_teenus!$A$2:$L$2000,5,FALSE),"")</f>
        <v/>
      </c>
      <c r="U412" s="13"/>
      <c r="V412" s="15" t="str" cm="1">
        <f t="array" ref="V412">IFERROR(IF(AND(F412="Tugigrupp",RANK(K412,$K412:$K412)+COUNTIFS($K$2:K412,K412,$L$2:L412,L412,$M$2:M412,M412,$I$2:I412,I412,$G$2:G412,G412,$F$2:F412,F412)-1=1),SUMPRODUCT(($F$2:$F$4154=F412)*($G$2:$G$4154=G412)*($K$2:$K$4154=K412)*($I$2:$I$4154=I412)*($L$2:$L$4154=L412)*($M$2:$M$4154=M412)),""),"")</f>
        <v/>
      </c>
      <c r="W412" s="15" t="str">
        <f t="shared" si="18"/>
        <v/>
      </c>
      <c r="X412" s="16" t="str">
        <f>IF(AND(A412=[2]an!$G$38,F412=[2]an!$E$40),[2]an!$G$40,IF(AND(A412=[2]an!$G$38,F412=[2]an!$E$41),[2]an!$G$41,IF(AND(A412=[2]an!$G$38,F412=[2]an!$E$39,H412&gt;=[2]an!$M$37),[2]an!$G$39,
IF(AND(A412=[2]an!$G$38,F412=[2]an!$E$39,H412&lt;[2]an!$M$37,S412="kahepoolne vajaduspõhine",U412=""),[2]an!$M$40,
IF(AND(A412=[2]an!$G$38,F412=[2]an!$E$39,H412&lt;[2]an!$M$37,S412="kahepoolne vajaduspõhine",U412&lt;&gt;""),[2]an!$G$39,
IF(AND(A412=[2]an!$G$38,F412=[2]an!$E$39,H412&lt;[2]an!$M$37,S412&lt;&gt;"kahepoolne vajaduspõhine"),[2]an!$G$39,
IF(AND(A412=[2]an!$G$38,F412=[2]an!$E$42),[2]an!$G$42,
IF(AND(A412=[2]an!$H$38,F412=[2]an!$E$40),[2]an!$H$40,IF(AND(A412=[2]an!$H$38,F412=[2]an!$E$41),[2]an!$H$41,IF(AND(A412=[2]an!$H$38,F412=[2]an!$E$39,H412&gt;=[2]an!$M$37),[2]an!$H$39,
IF(AND(A412=[2]an!$H$38,F412=[2]an!$E$39,H412&lt;[2]an!$M$37,S412="kahepoolne vajaduspõhine",U412=""),[2]an!$M$40,
IF(AND(A412=[2]an!$H$38,F412=[2]an!$E$39,H412&lt;[2]an!$M$37,S412="kahepoolne vajaduspõhine",U412&lt;&gt;""),[2]an!$H$39,
IF(AND(A412=[2]an!$H$38,F412=[2]an!$E$39,H412&lt;[2]an!$M$37,S412&lt;&gt;"kahepoolne vajaduspõhine"),[2]an!$H$39,
IF(AND(A412=[2]an!$H$38,F412=[2]an!$E$42),[2]an!$H$42,
IF(AND(A412=[2]an!$I$38,F412=[2]an!$E$40),[2]an!$I$40,IF(AND(A412=[2]an!$I$38,F412=[2]an!$E$41),[2]an!$I$41,IF(AND(A412=[2]an!$I$38,F412=[2]an!$E$39,H412&gt;=[2]an!$M$37),[2]an!$I$39,
IF(AND(A412=[2]an!$I$38,F412=[2]an!$E$39,H412&lt;[2]an!$M$37,S412="kahepoolne vajaduspõhine",U412=""),[2]an!$M$40,
IF(AND(A412=[2]an!$I$38,F412=[2]an!$E$39,H412&lt;[2]an!$M$37,S412="kahepoolne vajaduspõhine",U412&lt;&gt;""),[2]an!$I$39,
IF(AND(A412=[2]an!$I$38,F412=[2]an!$E$39,H412&lt;[2]an!$M$37,S412&lt;&gt;"kahepoolne vajaduspõhine"),[2]an!$I$39,
IF(AND(A412=[2]an!$I$38,F412=[2]an!$E$42),[2]an!$I$42,
IF(AND(A412=[2]an!$J$38,F412=[2]an!$E$40),[2]an!$J$40,IF(AND(A412=[2]an!$J$38,F412=[2]an!$E$41),[2]an!$J$41,IF(AND(A412=[2]an!$J$38,F412=[2]an!$E$39,H412&gt;=[2]an!$M$37),[2]an!$J$39,
IF(AND(A412=[2]an!$J$38,F412=[2]an!$E$39,H412&lt;[2]an!$M$37,S412="kahepoolne vajaduspõhine",U412=""),[2]an!$M$40,
IF(AND(A412=[2]an!$J$38,F412=[2]an!$E$39,H412&lt;[2]an!$M$37,S412="kahepoolne vajaduspõhine",U412&lt;&gt;""),[2]an!$J$39,
IF(AND(A412=[2]an!$J$38,F412=[2]an!$E$39,H412&lt;[2]an!$M$37,S412&lt;&gt;"kahepoolne vajaduspõhine"),[2]an!$J$39,
IF(AND(A412=[2]an!$J$38,F412=[2]an!$E$42),[2]an!$J$42,""))))))))))))))))))))))))))))</f>
        <v/>
      </c>
      <c r="Y412" s="17" t="str">
        <f>IFERROR(IF(F412="Tugigrupp",0,
IF(AND(F412="Peretoe teenus",H412&gt;=[2]an!$M$37,RANK(D412,$D412:$D412)+COUNTIFS($D$2:D412,D412,$F$2:F412,F412)-1&gt;1),"",
IF(AND(F412="Peretoe teenus",H412&gt;=[2]an!$M$37,RANK(D412,$D412:$D412)+COUNTIFS($D$2:D412,D412,$F$2:F412,F412)-1=1,MONTH(H412)=MONTH(K412)=TRUE,YEAR(H412)=YEAR(K412)=TRUE),((EOMONTH(H412,0)-H412+1)*X412)/DAY(EOMONTH(H412,0)),
IF(AND(F412="Peretoe teenus",H412&gt;=[2]an!$M$37,RANK(D412,$D412:$D412)+COUNTIFS($D$2:D412,D412,$F$2:F412,F412)-1=1),X412,
IF(AND(F412="Peretoe teenus",H412&lt;[2]an!$M$37,S412&lt;&gt;"kahepoolne vajaduspõhine",RANK(D412,$D412:$D412)+COUNTIFS($D$2:D412,D412,$F$2:F412,F412)-1=1),X412,
IF(AND(F412="Peretoe teenus",H412&lt;[2]an!$M$37,S412&lt;&gt;"kahepoolne vajaduspõhine",RANK(D412,$D412:$D412)+COUNTIFS($D$2:D412,D412,$F$2:F412,F412)-1&gt;1),"",
IF(AND(F412="Peretoe teenus",H412&lt;[2]an!$M$37,S412="kahepoolne vajaduspõhine",U412="",RANK(D412,$D412:$D412)+COUNTIFS($D$2:D412,D412,$F$2:F412,F412)-1=1),X412,
IF(AND(F412="Peretoe teenus",H412&lt;[2]an!$M$37,S412="kahepoolne vajaduspõhine",U412="",RANK(D412,$D412:$D412)+COUNTIFS($D$2:D412,D412,$F$2:F412,F412)-1&gt;1),"",
IF(AND(F412="Peretoe teenus",H412&lt;[2]an!$M$37,S412="kahepoolne vajaduspõhine",U412&lt;[2]an!$M$37,RANK(D412,$D412:$D412)+COUNTIFS($D$2:D412,D412,$F$2:F412,F412)-1=1),X412,
IF(AND(F412="Peretoe teenus",H412&lt;[2]an!$M$37,S412="kahepoolne vajaduspõhine",U412&lt;[2]an!$M$37,RANK(D412,$D412:$D412)+COUNTIFS($D$2:D412,D412,$F$2:F412,F412)-1&gt;1),"",
IF(AND(F412="Peretoe teenus",H412&lt;[2]an!$M$37,S412="kahepoolne vajaduspõhine",U412&gt;=[2]an!$M$37,U412&lt;=[2]an!$M$38,RANK(D412,$D412:$D412)+COUNTIFS($D$2:D412,D412,$F$2:F412,F412)-1=1),
((EOMONTH(U412,0)-U412+1)*X412)/DAY(EOMONTH(U412,0))+(DAY(U412)-1)*100/DAY(EOMONTH(U412,0)),
IF(AND(F412="Peretoe teenus",H412&lt;[2]an!$M$37,S412="kahepoolne vajaduspõhine",U412&gt;=[2]an!$M$37,U412&lt;=[2]an!$M$38,RANK(D412,$D412:$D412)+COUNTIFS($D$2:D412,D412,$F$2:F412,F412)-1&gt;1),"",
IF(AND(F412="Peretoe teenus",H412&lt;[2]an!$M$37,S412="kahepoolne vajaduspõhine",U412&gt;[2]an!$M$38,RANK(D412,$D412:$D412)+COUNTIFS($D$2:D412,D412,$F$2:F412,F412)-1=1),X412,
IF(AND(F412="Peretoe teenus",H412&lt;[2]an!$M$37,S412="kahepoolne vajaduspõhine",U412&gt;[2]an!$M$38,RANK(D412,$D412:$D412)+COUNTIFS($D$2:D412,D412,$F$2:F412,F412)-1&gt;1),"",X412*W412)))))))))))))),"")</f>
        <v/>
      </c>
      <c r="Z412" s="18" t="str">
        <f t="shared" si="19"/>
        <v/>
      </c>
      <c r="AA412" s="19" t="str">
        <f>IFERROR(VLOOKUP(E412,[2]an!$A$3:$B$81,2,FALSE),"")</f>
        <v/>
      </c>
      <c r="AB412" s="19" t="str">
        <f>IFERROR(VLOOKUP(AA412,[2]an!$C$2:$D$16,2,FALSE),"")</f>
        <v/>
      </c>
      <c r="AC412" s="20"/>
      <c r="AD412" s="21" t="str">
        <f>IF(A412=[2]an!$F$36,VLOOKUP([2]an!$F$36,[2]an!$F$36:$H$36,3,FALSE),IF(A412=[2]an!$F$35,VLOOKUP([2]an!$F$35,[2]an!$F$35:$H$35,3,FALSE),IF(A412=[2]an!$F$33,VLOOKUP([2]an!$F$33,[2]an!$F$33:$H$33,3,FALSE),IF(A412=[2]an!$F$31,VLOOKUP([2]an!$F$31,[2]an!$F$31:$H$31,3,FALSE),""))))</f>
        <v/>
      </c>
    </row>
    <row r="413" spans="6:30" x14ac:dyDescent="0.2">
      <c r="F413" s="10"/>
      <c r="G413" s="8" t="str">
        <f t="shared" si="20"/>
        <v/>
      </c>
      <c r="H413" s="13"/>
      <c r="K413" s="13"/>
      <c r="L413" s="10"/>
      <c r="M413" s="10"/>
      <c r="S413" s="8" t="str">
        <f>IFERROR(VLOOKUP(D413,[1]peretoe_teenus!$A$2:$L$2000,5,FALSE),"")</f>
        <v/>
      </c>
      <c r="U413" s="13"/>
      <c r="V413" s="15" t="str" cm="1">
        <f t="array" ref="V413">IFERROR(IF(AND(F413="Tugigrupp",RANK(K413,$K413:$K413)+COUNTIFS($K$2:K413,K413,$L$2:L413,L413,$M$2:M413,M413,$I$2:I413,I413,$G$2:G413,G413,$F$2:F413,F413)-1=1),SUMPRODUCT(($F$2:$F$4154=F413)*($G$2:$G$4154=G413)*($K$2:$K$4154=K413)*($I$2:$I$4154=I413)*($L$2:$L$4154=L413)*($M$2:$M$4154=M413)),""),"")</f>
        <v/>
      </c>
      <c r="W413" s="15" t="str">
        <f t="shared" si="18"/>
        <v/>
      </c>
      <c r="X413" s="16" t="str">
        <f>IF(AND(A413=[2]an!$G$38,F413=[2]an!$E$40),[2]an!$G$40,IF(AND(A413=[2]an!$G$38,F413=[2]an!$E$41),[2]an!$G$41,IF(AND(A413=[2]an!$G$38,F413=[2]an!$E$39,H413&gt;=[2]an!$M$37),[2]an!$G$39,
IF(AND(A413=[2]an!$G$38,F413=[2]an!$E$39,H413&lt;[2]an!$M$37,S413="kahepoolne vajaduspõhine",U413=""),[2]an!$M$40,
IF(AND(A413=[2]an!$G$38,F413=[2]an!$E$39,H413&lt;[2]an!$M$37,S413="kahepoolne vajaduspõhine",U413&lt;&gt;""),[2]an!$G$39,
IF(AND(A413=[2]an!$G$38,F413=[2]an!$E$39,H413&lt;[2]an!$M$37,S413&lt;&gt;"kahepoolne vajaduspõhine"),[2]an!$G$39,
IF(AND(A413=[2]an!$G$38,F413=[2]an!$E$42),[2]an!$G$42,
IF(AND(A413=[2]an!$H$38,F413=[2]an!$E$40),[2]an!$H$40,IF(AND(A413=[2]an!$H$38,F413=[2]an!$E$41),[2]an!$H$41,IF(AND(A413=[2]an!$H$38,F413=[2]an!$E$39,H413&gt;=[2]an!$M$37),[2]an!$H$39,
IF(AND(A413=[2]an!$H$38,F413=[2]an!$E$39,H413&lt;[2]an!$M$37,S413="kahepoolne vajaduspõhine",U413=""),[2]an!$M$40,
IF(AND(A413=[2]an!$H$38,F413=[2]an!$E$39,H413&lt;[2]an!$M$37,S413="kahepoolne vajaduspõhine",U413&lt;&gt;""),[2]an!$H$39,
IF(AND(A413=[2]an!$H$38,F413=[2]an!$E$39,H413&lt;[2]an!$M$37,S413&lt;&gt;"kahepoolne vajaduspõhine"),[2]an!$H$39,
IF(AND(A413=[2]an!$H$38,F413=[2]an!$E$42),[2]an!$H$42,
IF(AND(A413=[2]an!$I$38,F413=[2]an!$E$40),[2]an!$I$40,IF(AND(A413=[2]an!$I$38,F413=[2]an!$E$41),[2]an!$I$41,IF(AND(A413=[2]an!$I$38,F413=[2]an!$E$39,H413&gt;=[2]an!$M$37),[2]an!$I$39,
IF(AND(A413=[2]an!$I$38,F413=[2]an!$E$39,H413&lt;[2]an!$M$37,S413="kahepoolne vajaduspõhine",U413=""),[2]an!$M$40,
IF(AND(A413=[2]an!$I$38,F413=[2]an!$E$39,H413&lt;[2]an!$M$37,S413="kahepoolne vajaduspõhine",U413&lt;&gt;""),[2]an!$I$39,
IF(AND(A413=[2]an!$I$38,F413=[2]an!$E$39,H413&lt;[2]an!$M$37,S413&lt;&gt;"kahepoolne vajaduspõhine"),[2]an!$I$39,
IF(AND(A413=[2]an!$I$38,F413=[2]an!$E$42),[2]an!$I$42,
IF(AND(A413=[2]an!$J$38,F413=[2]an!$E$40),[2]an!$J$40,IF(AND(A413=[2]an!$J$38,F413=[2]an!$E$41),[2]an!$J$41,IF(AND(A413=[2]an!$J$38,F413=[2]an!$E$39,H413&gt;=[2]an!$M$37),[2]an!$J$39,
IF(AND(A413=[2]an!$J$38,F413=[2]an!$E$39,H413&lt;[2]an!$M$37,S413="kahepoolne vajaduspõhine",U413=""),[2]an!$M$40,
IF(AND(A413=[2]an!$J$38,F413=[2]an!$E$39,H413&lt;[2]an!$M$37,S413="kahepoolne vajaduspõhine",U413&lt;&gt;""),[2]an!$J$39,
IF(AND(A413=[2]an!$J$38,F413=[2]an!$E$39,H413&lt;[2]an!$M$37,S413&lt;&gt;"kahepoolne vajaduspõhine"),[2]an!$J$39,
IF(AND(A413=[2]an!$J$38,F413=[2]an!$E$42),[2]an!$J$42,""))))))))))))))))))))))))))))</f>
        <v/>
      </c>
      <c r="Y413" s="17" t="str">
        <f>IFERROR(IF(F413="Tugigrupp",0,
IF(AND(F413="Peretoe teenus",H413&gt;=[2]an!$M$37,RANK(D413,$D413:$D413)+COUNTIFS($D$2:D413,D413,$F$2:F413,F413)-1&gt;1),"",
IF(AND(F413="Peretoe teenus",H413&gt;=[2]an!$M$37,RANK(D413,$D413:$D413)+COUNTIFS($D$2:D413,D413,$F$2:F413,F413)-1=1,MONTH(H413)=MONTH(K413)=TRUE,YEAR(H413)=YEAR(K413)=TRUE),((EOMONTH(H413,0)-H413+1)*X413)/DAY(EOMONTH(H413,0)),
IF(AND(F413="Peretoe teenus",H413&gt;=[2]an!$M$37,RANK(D413,$D413:$D413)+COUNTIFS($D$2:D413,D413,$F$2:F413,F413)-1=1),X413,
IF(AND(F413="Peretoe teenus",H413&lt;[2]an!$M$37,S413&lt;&gt;"kahepoolne vajaduspõhine",RANK(D413,$D413:$D413)+COUNTIFS($D$2:D413,D413,$F$2:F413,F413)-1=1),X413,
IF(AND(F413="Peretoe teenus",H413&lt;[2]an!$M$37,S413&lt;&gt;"kahepoolne vajaduspõhine",RANK(D413,$D413:$D413)+COUNTIFS($D$2:D413,D413,$F$2:F413,F413)-1&gt;1),"",
IF(AND(F413="Peretoe teenus",H413&lt;[2]an!$M$37,S413="kahepoolne vajaduspõhine",U413="",RANK(D413,$D413:$D413)+COUNTIFS($D$2:D413,D413,$F$2:F413,F413)-1=1),X413,
IF(AND(F413="Peretoe teenus",H413&lt;[2]an!$M$37,S413="kahepoolne vajaduspõhine",U413="",RANK(D413,$D413:$D413)+COUNTIFS($D$2:D413,D413,$F$2:F413,F413)-1&gt;1),"",
IF(AND(F413="Peretoe teenus",H413&lt;[2]an!$M$37,S413="kahepoolne vajaduspõhine",U413&lt;[2]an!$M$37,RANK(D413,$D413:$D413)+COUNTIFS($D$2:D413,D413,$F$2:F413,F413)-1=1),X413,
IF(AND(F413="Peretoe teenus",H413&lt;[2]an!$M$37,S413="kahepoolne vajaduspõhine",U413&lt;[2]an!$M$37,RANK(D413,$D413:$D413)+COUNTIFS($D$2:D413,D413,$F$2:F413,F413)-1&gt;1),"",
IF(AND(F413="Peretoe teenus",H413&lt;[2]an!$M$37,S413="kahepoolne vajaduspõhine",U413&gt;=[2]an!$M$37,U413&lt;=[2]an!$M$38,RANK(D413,$D413:$D413)+COUNTIFS($D$2:D413,D413,$F$2:F413,F413)-1=1),
((EOMONTH(U413,0)-U413+1)*X413)/DAY(EOMONTH(U413,0))+(DAY(U413)-1)*100/DAY(EOMONTH(U413,0)),
IF(AND(F413="Peretoe teenus",H413&lt;[2]an!$M$37,S413="kahepoolne vajaduspõhine",U413&gt;=[2]an!$M$37,U413&lt;=[2]an!$M$38,RANK(D413,$D413:$D413)+COUNTIFS($D$2:D413,D413,$F$2:F413,F413)-1&gt;1),"",
IF(AND(F413="Peretoe teenus",H413&lt;[2]an!$M$37,S413="kahepoolne vajaduspõhine",U413&gt;[2]an!$M$38,RANK(D413,$D413:$D413)+COUNTIFS($D$2:D413,D413,$F$2:F413,F413)-1=1),X413,
IF(AND(F413="Peretoe teenus",H413&lt;[2]an!$M$37,S413="kahepoolne vajaduspõhine",U413&gt;[2]an!$M$38,RANK(D413,$D413:$D413)+COUNTIFS($D$2:D413,D413,$F$2:F413,F413)-1&gt;1),"",X413*W413)))))))))))))),"")</f>
        <v/>
      </c>
      <c r="Z413" s="18" t="str">
        <f t="shared" si="19"/>
        <v/>
      </c>
      <c r="AA413" s="19" t="str">
        <f>IFERROR(VLOOKUP(E413,[2]an!$A$3:$B$81,2,FALSE),"")</f>
        <v/>
      </c>
      <c r="AB413" s="19" t="str">
        <f>IFERROR(VLOOKUP(AA413,[2]an!$C$2:$D$16,2,FALSE),"")</f>
        <v/>
      </c>
      <c r="AC413" s="20"/>
      <c r="AD413" s="21" t="str">
        <f>IF(A413=[2]an!$F$36,VLOOKUP([2]an!$F$36,[2]an!$F$36:$H$36,3,FALSE),IF(A413=[2]an!$F$35,VLOOKUP([2]an!$F$35,[2]an!$F$35:$H$35,3,FALSE),IF(A413=[2]an!$F$33,VLOOKUP([2]an!$F$33,[2]an!$F$33:$H$33,3,FALSE),IF(A413=[2]an!$F$31,VLOOKUP([2]an!$F$31,[2]an!$F$31:$H$31,3,FALSE),""))))</f>
        <v/>
      </c>
    </row>
    <row r="414" spans="6:30" x14ac:dyDescent="0.2">
      <c r="F414" s="10"/>
      <c r="G414" s="8" t="str">
        <f t="shared" si="20"/>
        <v/>
      </c>
      <c r="H414" s="13"/>
      <c r="K414" s="13"/>
      <c r="L414" s="10"/>
      <c r="M414" s="10"/>
      <c r="S414" s="8" t="str">
        <f>IFERROR(VLOOKUP(D414,[1]peretoe_teenus!$A$2:$L$2000,5,FALSE),"")</f>
        <v/>
      </c>
      <c r="U414" s="13"/>
      <c r="V414" s="15" t="str" cm="1">
        <f t="array" ref="V414">IFERROR(IF(AND(F414="Tugigrupp",RANK(K414,$K414:$K414)+COUNTIFS($K$2:K414,K414,$L$2:L414,L414,$M$2:M414,M414,$I$2:I414,I414,$G$2:G414,G414,$F$2:F414,F414)-1=1),SUMPRODUCT(($F$2:$F$4154=F414)*($G$2:$G$4154=G414)*($K$2:$K$4154=K414)*($I$2:$I$4154=I414)*($L$2:$L$4154=L414)*($M$2:$M$4154=M414)),""),"")</f>
        <v/>
      </c>
      <c r="W414" s="15" t="str">
        <f t="shared" si="18"/>
        <v/>
      </c>
      <c r="X414" s="16" t="str">
        <f>IF(AND(A414=[2]an!$G$38,F414=[2]an!$E$40),[2]an!$G$40,IF(AND(A414=[2]an!$G$38,F414=[2]an!$E$41),[2]an!$G$41,IF(AND(A414=[2]an!$G$38,F414=[2]an!$E$39,H414&gt;=[2]an!$M$37),[2]an!$G$39,
IF(AND(A414=[2]an!$G$38,F414=[2]an!$E$39,H414&lt;[2]an!$M$37,S414="kahepoolne vajaduspõhine",U414=""),[2]an!$M$40,
IF(AND(A414=[2]an!$G$38,F414=[2]an!$E$39,H414&lt;[2]an!$M$37,S414="kahepoolne vajaduspõhine",U414&lt;&gt;""),[2]an!$G$39,
IF(AND(A414=[2]an!$G$38,F414=[2]an!$E$39,H414&lt;[2]an!$M$37,S414&lt;&gt;"kahepoolne vajaduspõhine"),[2]an!$G$39,
IF(AND(A414=[2]an!$G$38,F414=[2]an!$E$42),[2]an!$G$42,
IF(AND(A414=[2]an!$H$38,F414=[2]an!$E$40),[2]an!$H$40,IF(AND(A414=[2]an!$H$38,F414=[2]an!$E$41),[2]an!$H$41,IF(AND(A414=[2]an!$H$38,F414=[2]an!$E$39,H414&gt;=[2]an!$M$37),[2]an!$H$39,
IF(AND(A414=[2]an!$H$38,F414=[2]an!$E$39,H414&lt;[2]an!$M$37,S414="kahepoolne vajaduspõhine",U414=""),[2]an!$M$40,
IF(AND(A414=[2]an!$H$38,F414=[2]an!$E$39,H414&lt;[2]an!$M$37,S414="kahepoolne vajaduspõhine",U414&lt;&gt;""),[2]an!$H$39,
IF(AND(A414=[2]an!$H$38,F414=[2]an!$E$39,H414&lt;[2]an!$M$37,S414&lt;&gt;"kahepoolne vajaduspõhine"),[2]an!$H$39,
IF(AND(A414=[2]an!$H$38,F414=[2]an!$E$42),[2]an!$H$42,
IF(AND(A414=[2]an!$I$38,F414=[2]an!$E$40),[2]an!$I$40,IF(AND(A414=[2]an!$I$38,F414=[2]an!$E$41),[2]an!$I$41,IF(AND(A414=[2]an!$I$38,F414=[2]an!$E$39,H414&gt;=[2]an!$M$37),[2]an!$I$39,
IF(AND(A414=[2]an!$I$38,F414=[2]an!$E$39,H414&lt;[2]an!$M$37,S414="kahepoolne vajaduspõhine",U414=""),[2]an!$M$40,
IF(AND(A414=[2]an!$I$38,F414=[2]an!$E$39,H414&lt;[2]an!$M$37,S414="kahepoolne vajaduspõhine",U414&lt;&gt;""),[2]an!$I$39,
IF(AND(A414=[2]an!$I$38,F414=[2]an!$E$39,H414&lt;[2]an!$M$37,S414&lt;&gt;"kahepoolne vajaduspõhine"),[2]an!$I$39,
IF(AND(A414=[2]an!$I$38,F414=[2]an!$E$42),[2]an!$I$42,
IF(AND(A414=[2]an!$J$38,F414=[2]an!$E$40),[2]an!$J$40,IF(AND(A414=[2]an!$J$38,F414=[2]an!$E$41),[2]an!$J$41,IF(AND(A414=[2]an!$J$38,F414=[2]an!$E$39,H414&gt;=[2]an!$M$37),[2]an!$J$39,
IF(AND(A414=[2]an!$J$38,F414=[2]an!$E$39,H414&lt;[2]an!$M$37,S414="kahepoolne vajaduspõhine",U414=""),[2]an!$M$40,
IF(AND(A414=[2]an!$J$38,F414=[2]an!$E$39,H414&lt;[2]an!$M$37,S414="kahepoolne vajaduspõhine",U414&lt;&gt;""),[2]an!$J$39,
IF(AND(A414=[2]an!$J$38,F414=[2]an!$E$39,H414&lt;[2]an!$M$37,S414&lt;&gt;"kahepoolne vajaduspõhine"),[2]an!$J$39,
IF(AND(A414=[2]an!$J$38,F414=[2]an!$E$42),[2]an!$J$42,""))))))))))))))))))))))))))))</f>
        <v/>
      </c>
      <c r="Y414" s="17" t="str">
        <f>IFERROR(IF(F414="Tugigrupp",0,
IF(AND(F414="Peretoe teenus",H414&gt;=[2]an!$M$37,RANK(D414,$D414:$D414)+COUNTIFS($D$2:D414,D414,$F$2:F414,F414)-1&gt;1),"",
IF(AND(F414="Peretoe teenus",H414&gt;=[2]an!$M$37,RANK(D414,$D414:$D414)+COUNTIFS($D$2:D414,D414,$F$2:F414,F414)-1=1,MONTH(H414)=MONTH(K414)=TRUE,YEAR(H414)=YEAR(K414)=TRUE),((EOMONTH(H414,0)-H414+1)*X414)/DAY(EOMONTH(H414,0)),
IF(AND(F414="Peretoe teenus",H414&gt;=[2]an!$M$37,RANK(D414,$D414:$D414)+COUNTIFS($D$2:D414,D414,$F$2:F414,F414)-1=1),X414,
IF(AND(F414="Peretoe teenus",H414&lt;[2]an!$M$37,S414&lt;&gt;"kahepoolne vajaduspõhine",RANK(D414,$D414:$D414)+COUNTIFS($D$2:D414,D414,$F$2:F414,F414)-1=1),X414,
IF(AND(F414="Peretoe teenus",H414&lt;[2]an!$M$37,S414&lt;&gt;"kahepoolne vajaduspõhine",RANK(D414,$D414:$D414)+COUNTIFS($D$2:D414,D414,$F$2:F414,F414)-1&gt;1),"",
IF(AND(F414="Peretoe teenus",H414&lt;[2]an!$M$37,S414="kahepoolne vajaduspõhine",U414="",RANK(D414,$D414:$D414)+COUNTIFS($D$2:D414,D414,$F$2:F414,F414)-1=1),X414,
IF(AND(F414="Peretoe teenus",H414&lt;[2]an!$M$37,S414="kahepoolne vajaduspõhine",U414="",RANK(D414,$D414:$D414)+COUNTIFS($D$2:D414,D414,$F$2:F414,F414)-1&gt;1),"",
IF(AND(F414="Peretoe teenus",H414&lt;[2]an!$M$37,S414="kahepoolne vajaduspõhine",U414&lt;[2]an!$M$37,RANK(D414,$D414:$D414)+COUNTIFS($D$2:D414,D414,$F$2:F414,F414)-1=1),X414,
IF(AND(F414="Peretoe teenus",H414&lt;[2]an!$M$37,S414="kahepoolne vajaduspõhine",U414&lt;[2]an!$M$37,RANK(D414,$D414:$D414)+COUNTIFS($D$2:D414,D414,$F$2:F414,F414)-1&gt;1),"",
IF(AND(F414="Peretoe teenus",H414&lt;[2]an!$M$37,S414="kahepoolne vajaduspõhine",U414&gt;=[2]an!$M$37,U414&lt;=[2]an!$M$38,RANK(D414,$D414:$D414)+COUNTIFS($D$2:D414,D414,$F$2:F414,F414)-1=1),
((EOMONTH(U414,0)-U414+1)*X414)/DAY(EOMONTH(U414,0))+(DAY(U414)-1)*100/DAY(EOMONTH(U414,0)),
IF(AND(F414="Peretoe teenus",H414&lt;[2]an!$M$37,S414="kahepoolne vajaduspõhine",U414&gt;=[2]an!$M$37,U414&lt;=[2]an!$M$38,RANK(D414,$D414:$D414)+COUNTIFS($D$2:D414,D414,$F$2:F414,F414)-1&gt;1),"",
IF(AND(F414="Peretoe teenus",H414&lt;[2]an!$M$37,S414="kahepoolne vajaduspõhine",U414&gt;[2]an!$M$38,RANK(D414,$D414:$D414)+COUNTIFS($D$2:D414,D414,$F$2:F414,F414)-1=1),X414,
IF(AND(F414="Peretoe teenus",H414&lt;[2]an!$M$37,S414="kahepoolne vajaduspõhine",U414&gt;[2]an!$M$38,RANK(D414,$D414:$D414)+COUNTIFS($D$2:D414,D414,$F$2:F414,F414)-1&gt;1),"",X414*W414)))))))))))))),"")</f>
        <v/>
      </c>
      <c r="Z414" s="18" t="str">
        <f t="shared" si="19"/>
        <v/>
      </c>
      <c r="AA414" s="19" t="str">
        <f>IFERROR(VLOOKUP(E414,[2]an!$A$3:$B$81,2,FALSE),"")</f>
        <v/>
      </c>
      <c r="AB414" s="19" t="str">
        <f>IFERROR(VLOOKUP(AA414,[2]an!$C$2:$D$16,2,FALSE),"")</f>
        <v/>
      </c>
      <c r="AC414" s="20"/>
      <c r="AD414" s="21" t="str">
        <f>IF(A414=[2]an!$F$36,VLOOKUP([2]an!$F$36,[2]an!$F$36:$H$36,3,FALSE),IF(A414=[2]an!$F$35,VLOOKUP([2]an!$F$35,[2]an!$F$35:$H$35,3,FALSE),IF(A414=[2]an!$F$33,VLOOKUP([2]an!$F$33,[2]an!$F$33:$H$33,3,FALSE),IF(A414=[2]an!$F$31,VLOOKUP([2]an!$F$31,[2]an!$F$31:$H$31,3,FALSE),""))))</f>
        <v/>
      </c>
    </row>
    <row r="415" spans="6:30" x14ac:dyDescent="0.2">
      <c r="F415" s="10"/>
      <c r="G415" s="8" t="str">
        <f t="shared" si="20"/>
        <v/>
      </c>
      <c r="H415" s="13"/>
      <c r="K415" s="13"/>
      <c r="L415" s="10"/>
      <c r="M415" s="10"/>
      <c r="S415" s="8" t="str">
        <f>IFERROR(VLOOKUP(D415,[1]peretoe_teenus!$A$2:$L$2000,5,FALSE),"")</f>
        <v/>
      </c>
      <c r="U415" s="13"/>
      <c r="V415" s="15" t="str" cm="1">
        <f t="array" ref="V415">IFERROR(IF(AND(F415="Tugigrupp",RANK(K415,$K415:$K415)+COUNTIFS($K$2:K415,K415,$L$2:L415,L415,$M$2:M415,M415,$I$2:I415,I415,$G$2:G415,G415,$F$2:F415,F415)-1=1),SUMPRODUCT(($F$2:$F$4154=F415)*($G$2:$G$4154=G415)*($K$2:$K$4154=K415)*($I$2:$I$4154=I415)*($L$2:$L$4154=L415)*($M$2:$M$4154=M415)),""),"")</f>
        <v/>
      </c>
      <c r="W415" s="15" t="str">
        <f t="shared" si="18"/>
        <v/>
      </c>
      <c r="X415" s="16" t="str">
        <f>IF(AND(A415=[2]an!$G$38,F415=[2]an!$E$40),[2]an!$G$40,IF(AND(A415=[2]an!$G$38,F415=[2]an!$E$41),[2]an!$G$41,IF(AND(A415=[2]an!$G$38,F415=[2]an!$E$39,H415&gt;=[2]an!$M$37),[2]an!$G$39,
IF(AND(A415=[2]an!$G$38,F415=[2]an!$E$39,H415&lt;[2]an!$M$37,S415="kahepoolne vajaduspõhine",U415=""),[2]an!$M$40,
IF(AND(A415=[2]an!$G$38,F415=[2]an!$E$39,H415&lt;[2]an!$M$37,S415="kahepoolne vajaduspõhine",U415&lt;&gt;""),[2]an!$G$39,
IF(AND(A415=[2]an!$G$38,F415=[2]an!$E$39,H415&lt;[2]an!$M$37,S415&lt;&gt;"kahepoolne vajaduspõhine"),[2]an!$G$39,
IF(AND(A415=[2]an!$G$38,F415=[2]an!$E$42),[2]an!$G$42,
IF(AND(A415=[2]an!$H$38,F415=[2]an!$E$40),[2]an!$H$40,IF(AND(A415=[2]an!$H$38,F415=[2]an!$E$41),[2]an!$H$41,IF(AND(A415=[2]an!$H$38,F415=[2]an!$E$39,H415&gt;=[2]an!$M$37),[2]an!$H$39,
IF(AND(A415=[2]an!$H$38,F415=[2]an!$E$39,H415&lt;[2]an!$M$37,S415="kahepoolne vajaduspõhine",U415=""),[2]an!$M$40,
IF(AND(A415=[2]an!$H$38,F415=[2]an!$E$39,H415&lt;[2]an!$M$37,S415="kahepoolne vajaduspõhine",U415&lt;&gt;""),[2]an!$H$39,
IF(AND(A415=[2]an!$H$38,F415=[2]an!$E$39,H415&lt;[2]an!$M$37,S415&lt;&gt;"kahepoolne vajaduspõhine"),[2]an!$H$39,
IF(AND(A415=[2]an!$H$38,F415=[2]an!$E$42),[2]an!$H$42,
IF(AND(A415=[2]an!$I$38,F415=[2]an!$E$40),[2]an!$I$40,IF(AND(A415=[2]an!$I$38,F415=[2]an!$E$41),[2]an!$I$41,IF(AND(A415=[2]an!$I$38,F415=[2]an!$E$39,H415&gt;=[2]an!$M$37),[2]an!$I$39,
IF(AND(A415=[2]an!$I$38,F415=[2]an!$E$39,H415&lt;[2]an!$M$37,S415="kahepoolne vajaduspõhine",U415=""),[2]an!$M$40,
IF(AND(A415=[2]an!$I$38,F415=[2]an!$E$39,H415&lt;[2]an!$M$37,S415="kahepoolne vajaduspõhine",U415&lt;&gt;""),[2]an!$I$39,
IF(AND(A415=[2]an!$I$38,F415=[2]an!$E$39,H415&lt;[2]an!$M$37,S415&lt;&gt;"kahepoolne vajaduspõhine"),[2]an!$I$39,
IF(AND(A415=[2]an!$I$38,F415=[2]an!$E$42),[2]an!$I$42,
IF(AND(A415=[2]an!$J$38,F415=[2]an!$E$40),[2]an!$J$40,IF(AND(A415=[2]an!$J$38,F415=[2]an!$E$41),[2]an!$J$41,IF(AND(A415=[2]an!$J$38,F415=[2]an!$E$39,H415&gt;=[2]an!$M$37),[2]an!$J$39,
IF(AND(A415=[2]an!$J$38,F415=[2]an!$E$39,H415&lt;[2]an!$M$37,S415="kahepoolne vajaduspõhine",U415=""),[2]an!$M$40,
IF(AND(A415=[2]an!$J$38,F415=[2]an!$E$39,H415&lt;[2]an!$M$37,S415="kahepoolne vajaduspõhine",U415&lt;&gt;""),[2]an!$J$39,
IF(AND(A415=[2]an!$J$38,F415=[2]an!$E$39,H415&lt;[2]an!$M$37,S415&lt;&gt;"kahepoolne vajaduspõhine"),[2]an!$J$39,
IF(AND(A415=[2]an!$J$38,F415=[2]an!$E$42),[2]an!$J$42,""))))))))))))))))))))))))))))</f>
        <v/>
      </c>
      <c r="Y415" s="17" t="str">
        <f>IFERROR(IF(F415="Tugigrupp",0,
IF(AND(F415="Peretoe teenus",H415&gt;=[2]an!$M$37,RANK(D415,$D415:$D415)+COUNTIFS($D$2:D415,D415,$F$2:F415,F415)-1&gt;1),"",
IF(AND(F415="Peretoe teenus",H415&gt;=[2]an!$M$37,RANK(D415,$D415:$D415)+COUNTIFS($D$2:D415,D415,$F$2:F415,F415)-1=1,MONTH(H415)=MONTH(K415)=TRUE,YEAR(H415)=YEAR(K415)=TRUE),((EOMONTH(H415,0)-H415+1)*X415)/DAY(EOMONTH(H415,0)),
IF(AND(F415="Peretoe teenus",H415&gt;=[2]an!$M$37,RANK(D415,$D415:$D415)+COUNTIFS($D$2:D415,D415,$F$2:F415,F415)-1=1),X415,
IF(AND(F415="Peretoe teenus",H415&lt;[2]an!$M$37,S415&lt;&gt;"kahepoolne vajaduspõhine",RANK(D415,$D415:$D415)+COUNTIFS($D$2:D415,D415,$F$2:F415,F415)-1=1),X415,
IF(AND(F415="Peretoe teenus",H415&lt;[2]an!$M$37,S415&lt;&gt;"kahepoolne vajaduspõhine",RANK(D415,$D415:$D415)+COUNTIFS($D$2:D415,D415,$F$2:F415,F415)-1&gt;1),"",
IF(AND(F415="Peretoe teenus",H415&lt;[2]an!$M$37,S415="kahepoolne vajaduspõhine",U415="",RANK(D415,$D415:$D415)+COUNTIFS($D$2:D415,D415,$F$2:F415,F415)-1=1),X415,
IF(AND(F415="Peretoe teenus",H415&lt;[2]an!$M$37,S415="kahepoolne vajaduspõhine",U415="",RANK(D415,$D415:$D415)+COUNTIFS($D$2:D415,D415,$F$2:F415,F415)-1&gt;1),"",
IF(AND(F415="Peretoe teenus",H415&lt;[2]an!$M$37,S415="kahepoolne vajaduspõhine",U415&lt;[2]an!$M$37,RANK(D415,$D415:$D415)+COUNTIFS($D$2:D415,D415,$F$2:F415,F415)-1=1),X415,
IF(AND(F415="Peretoe teenus",H415&lt;[2]an!$M$37,S415="kahepoolne vajaduspõhine",U415&lt;[2]an!$M$37,RANK(D415,$D415:$D415)+COUNTIFS($D$2:D415,D415,$F$2:F415,F415)-1&gt;1),"",
IF(AND(F415="Peretoe teenus",H415&lt;[2]an!$M$37,S415="kahepoolne vajaduspõhine",U415&gt;=[2]an!$M$37,U415&lt;=[2]an!$M$38,RANK(D415,$D415:$D415)+COUNTIFS($D$2:D415,D415,$F$2:F415,F415)-1=1),
((EOMONTH(U415,0)-U415+1)*X415)/DAY(EOMONTH(U415,0))+(DAY(U415)-1)*100/DAY(EOMONTH(U415,0)),
IF(AND(F415="Peretoe teenus",H415&lt;[2]an!$M$37,S415="kahepoolne vajaduspõhine",U415&gt;=[2]an!$M$37,U415&lt;=[2]an!$M$38,RANK(D415,$D415:$D415)+COUNTIFS($D$2:D415,D415,$F$2:F415,F415)-1&gt;1),"",
IF(AND(F415="Peretoe teenus",H415&lt;[2]an!$M$37,S415="kahepoolne vajaduspõhine",U415&gt;[2]an!$M$38,RANK(D415,$D415:$D415)+COUNTIFS($D$2:D415,D415,$F$2:F415,F415)-1=1),X415,
IF(AND(F415="Peretoe teenus",H415&lt;[2]an!$M$37,S415="kahepoolne vajaduspõhine",U415&gt;[2]an!$M$38,RANK(D415,$D415:$D415)+COUNTIFS($D$2:D415,D415,$F$2:F415,F415)-1&gt;1),"",X415*W415)))))))))))))),"")</f>
        <v/>
      </c>
      <c r="Z415" s="18" t="str">
        <f t="shared" si="19"/>
        <v/>
      </c>
      <c r="AA415" s="19" t="str">
        <f>IFERROR(VLOOKUP(E415,[2]an!$A$3:$B$81,2,FALSE),"")</f>
        <v/>
      </c>
      <c r="AB415" s="19" t="str">
        <f>IFERROR(VLOOKUP(AA415,[2]an!$C$2:$D$16,2,FALSE),"")</f>
        <v/>
      </c>
      <c r="AC415" s="20"/>
      <c r="AD415" s="21" t="str">
        <f>IF(A415=[2]an!$F$36,VLOOKUP([2]an!$F$36,[2]an!$F$36:$H$36,3,FALSE),IF(A415=[2]an!$F$35,VLOOKUP([2]an!$F$35,[2]an!$F$35:$H$35,3,FALSE),IF(A415=[2]an!$F$33,VLOOKUP([2]an!$F$33,[2]an!$F$33:$H$33,3,FALSE),IF(A415=[2]an!$F$31,VLOOKUP([2]an!$F$31,[2]an!$F$31:$H$31,3,FALSE),""))))</f>
        <v/>
      </c>
    </row>
    <row r="416" spans="6:30" x14ac:dyDescent="0.2">
      <c r="F416" s="10"/>
      <c r="G416" s="8" t="str">
        <f t="shared" si="20"/>
        <v/>
      </c>
      <c r="H416" s="13"/>
      <c r="K416" s="13"/>
      <c r="L416" s="10"/>
      <c r="M416" s="10"/>
      <c r="S416" s="8" t="str">
        <f>IFERROR(VLOOKUP(D416,[1]peretoe_teenus!$A$2:$L$2000,5,FALSE),"")</f>
        <v/>
      </c>
      <c r="U416" s="13"/>
      <c r="V416" s="15" t="str" cm="1">
        <f t="array" ref="V416">IFERROR(IF(AND(F416="Tugigrupp",RANK(K416,$K416:$K416)+COUNTIFS($K$2:K416,K416,$L$2:L416,L416,$M$2:M416,M416,$I$2:I416,I416,$G$2:G416,G416,$F$2:F416,F416)-1=1),SUMPRODUCT(($F$2:$F$4154=F416)*($G$2:$G$4154=G416)*($K$2:$K$4154=K416)*($I$2:$I$4154=I416)*($L$2:$L$4154=L416)*($M$2:$M$4154=M416)),""),"")</f>
        <v/>
      </c>
      <c r="W416" s="15" t="str">
        <f t="shared" si="18"/>
        <v/>
      </c>
      <c r="X416" s="16" t="str">
        <f>IF(AND(A416=[2]an!$G$38,F416=[2]an!$E$40),[2]an!$G$40,IF(AND(A416=[2]an!$G$38,F416=[2]an!$E$41),[2]an!$G$41,IF(AND(A416=[2]an!$G$38,F416=[2]an!$E$39,H416&gt;=[2]an!$M$37),[2]an!$G$39,
IF(AND(A416=[2]an!$G$38,F416=[2]an!$E$39,H416&lt;[2]an!$M$37,S416="kahepoolne vajaduspõhine",U416=""),[2]an!$M$40,
IF(AND(A416=[2]an!$G$38,F416=[2]an!$E$39,H416&lt;[2]an!$M$37,S416="kahepoolne vajaduspõhine",U416&lt;&gt;""),[2]an!$G$39,
IF(AND(A416=[2]an!$G$38,F416=[2]an!$E$39,H416&lt;[2]an!$M$37,S416&lt;&gt;"kahepoolne vajaduspõhine"),[2]an!$G$39,
IF(AND(A416=[2]an!$G$38,F416=[2]an!$E$42),[2]an!$G$42,
IF(AND(A416=[2]an!$H$38,F416=[2]an!$E$40),[2]an!$H$40,IF(AND(A416=[2]an!$H$38,F416=[2]an!$E$41),[2]an!$H$41,IF(AND(A416=[2]an!$H$38,F416=[2]an!$E$39,H416&gt;=[2]an!$M$37),[2]an!$H$39,
IF(AND(A416=[2]an!$H$38,F416=[2]an!$E$39,H416&lt;[2]an!$M$37,S416="kahepoolne vajaduspõhine",U416=""),[2]an!$M$40,
IF(AND(A416=[2]an!$H$38,F416=[2]an!$E$39,H416&lt;[2]an!$M$37,S416="kahepoolne vajaduspõhine",U416&lt;&gt;""),[2]an!$H$39,
IF(AND(A416=[2]an!$H$38,F416=[2]an!$E$39,H416&lt;[2]an!$M$37,S416&lt;&gt;"kahepoolne vajaduspõhine"),[2]an!$H$39,
IF(AND(A416=[2]an!$H$38,F416=[2]an!$E$42),[2]an!$H$42,
IF(AND(A416=[2]an!$I$38,F416=[2]an!$E$40),[2]an!$I$40,IF(AND(A416=[2]an!$I$38,F416=[2]an!$E$41),[2]an!$I$41,IF(AND(A416=[2]an!$I$38,F416=[2]an!$E$39,H416&gt;=[2]an!$M$37),[2]an!$I$39,
IF(AND(A416=[2]an!$I$38,F416=[2]an!$E$39,H416&lt;[2]an!$M$37,S416="kahepoolne vajaduspõhine",U416=""),[2]an!$M$40,
IF(AND(A416=[2]an!$I$38,F416=[2]an!$E$39,H416&lt;[2]an!$M$37,S416="kahepoolne vajaduspõhine",U416&lt;&gt;""),[2]an!$I$39,
IF(AND(A416=[2]an!$I$38,F416=[2]an!$E$39,H416&lt;[2]an!$M$37,S416&lt;&gt;"kahepoolne vajaduspõhine"),[2]an!$I$39,
IF(AND(A416=[2]an!$I$38,F416=[2]an!$E$42),[2]an!$I$42,
IF(AND(A416=[2]an!$J$38,F416=[2]an!$E$40),[2]an!$J$40,IF(AND(A416=[2]an!$J$38,F416=[2]an!$E$41),[2]an!$J$41,IF(AND(A416=[2]an!$J$38,F416=[2]an!$E$39,H416&gt;=[2]an!$M$37),[2]an!$J$39,
IF(AND(A416=[2]an!$J$38,F416=[2]an!$E$39,H416&lt;[2]an!$M$37,S416="kahepoolne vajaduspõhine",U416=""),[2]an!$M$40,
IF(AND(A416=[2]an!$J$38,F416=[2]an!$E$39,H416&lt;[2]an!$M$37,S416="kahepoolne vajaduspõhine",U416&lt;&gt;""),[2]an!$J$39,
IF(AND(A416=[2]an!$J$38,F416=[2]an!$E$39,H416&lt;[2]an!$M$37,S416&lt;&gt;"kahepoolne vajaduspõhine"),[2]an!$J$39,
IF(AND(A416=[2]an!$J$38,F416=[2]an!$E$42),[2]an!$J$42,""))))))))))))))))))))))))))))</f>
        <v/>
      </c>
      <c r="Y416" s="17" t="str">
        <f>IFERROR(IF(F416="Tugigrupp",0,
IF(AND(F416="Peretoe teenus",H416&gt;=[2]an!$M$37,RANK(D416,$D416:$D416)+COUNTIFS($D$2:D416,D416,$F$2:F416,F416)-1&gt;1),"",
IF(AND(F416="Peretoe teenus",H416&gt;=[2]an!$M$37,RANK(D416,$D416:$D416)+COUNTIFS($D$2:D416,D416,$F$2:F416,F416)-1=1,MONTH(H416)=MONTH(K416)=TRUE,YEAR(H416)=YEAR(K416)=TRUE),((EOMONTH(H416,0)-H416+1)*X416)/DAY(EOMONTH(H416,0)),
IF(AND(F416="Peretoe teenus",H416&gt;=[2]an!$M$37,RANK(D416,$D416:$D416)+COUNTIFS($D$2:D416,D416,$F$2:F416,F416)-1=1),X416,
IF(AND(F416="Peretoe teenus",H416&lt;[2]an!$M$37,S416&lt;&gt;"kahepoolne vajaduspõhine",RANK(D416,$D416:$D416)+COUNTIFS($D$2:D416,D416,$F$2:F416,F416)-1=1),X416,
IF(AND(F416="Peretoe teenus",H416&lt;[2]an!$M$37,S416&lt;&gt;"kahepoolne vajaduspõhine",RANK(D416,$D416:$D416)+COUNTIFS($D$2:D416,D416,$F$2:F416,F416)-1&gt;1),"",
IF(AND(F416="Peretoe teenus",H416&lt;[2]an!$M$37,S416="kahepoolne vajaduspõhine",U416="",RANK(D416,$D416:$D416)+COUNTIFS($D$2:D416,D416,$F$2:F416,F416)-1=1),X416,
IF(AND(F416="Peretoe teenus",H416&lt;[2]an!$M$37,S416="kahepoolne vajaduspõhine",U416="",RANK(D416,$D416:$D416)+COUNTIFS($D$2:D416,D416,$F$2:F416,F416)-1&gt;1),"",
IF(AND(F416="Peretoe teenus",H416&lt;[2]an!$M$37,S416="kahepoolne vajaduspõhine",U416&lt;[2]an!$M$37,RANK(D416,$D416:$D416)+COUNTIFS($D$2:D416,D416,$F$2:F416,F416)-1=1),X416,
IF(AND(F416="Peretoe teenus",H416&lt;[2]an!$M$37,S416="kahepoolne vajaduspõhine",U416&lt;[2]an!$M$37,RANK(D416,$D416:$D416)+COUNTIFS($D$2:D416,D416,$F$2:F416,F416)-1&gt;1),"",
IF(AND(F416="Peretoe teenus",H416&lt;[2]an!$M$37,S416="kahepoolne vajaduspõhine",U416&gt;=[2]an!$M$37,U416&lt;=[2]an!$M$38,RANK(D416,$D416:$D416)+COUNTIFS($D$2:D416,D416,$F$2:F416,F416)-1=1),
((EOMONTH(U416,0)-U416+1)*X416)/DAY(EOMONTH(U416,0))+(DAY(U416)-1)*100/DAY(EOMONTH(U416,0)),
IF(AND(F416="Peretoe teenus",H416&lt;[2]an!$M$37,S416="kahepoolne vajaduspõhine",U416&gt;=[2]an!$M$37,U416&lt;=[2]an!$M$38,RANK(D416,$D416:$D416)+COUNTIFS($D$2:D416,D416,$F$2:F416,F416)-1&gt;1),"",
IF(AND(F416="Peretoe teenus",H416&lt;[2]an!$M$37,S416="kahepoolne vajaduspõhine",U416&gt;[2]an!$M$38,RANK(D416,$D416:$D416)+COUNTIFS($D$2:D416,D416,$F$2:F416,F416)-1=1),X416,
IF(AND(F416="Peretoe teenus",H416&lt;[2]an!$M$37,S416="kahepoolne vajaduspõhine",U416&gt;[2]an!$M$38,RANK(D416,$D416:$D416)+COUNTIFS($D$2:D416,D416,$F$2:F416,F416)-1&gt;1),"",X416*W416)))))))))))))),"")</f>
        <v/>
      </c>
      <c r="Z416" s="18" t="str">
        <f t="shared" si="19"/>
        <v/>
      </c>
      <c r="AA416" s="19" t="str">
        <f>IFERROR(VLOOKUP(E416,[2]an!$A$3:$B$81,2,FALSE),"")</f>
        <v/>
      </c>
      <c r="AB416" s="19" t="str">
        <f>IFERROR(VLOOKUP(AA416,[2]an!$C$2:$D$16,2,FALSE),"")</f>
        <v/>
      </c>
      <c r="AC416" s="20"/>
      <c r="AD416" s="21" t="str">
        <f>IF(A416=[2]an!$F$36,VLOOKUP([2]an!$F$36,[2]an!$F$36:$H$36,3,FALSE),IF(A416=[2]an!$F$35,VLOOKUP([2]an!$F$35,[2]an!$F$35:$H$35,3,FALSE),IF(A416=[2]an!$F$33,VLOOKUP([2]an!$F$33,[2]an!$F$33:$H$33,3,FALSE),IF(A416=[2]an!$F$31,VLOOKUP([2]an!$F$31,[2]an!$F$31:$H$31,3,FALSE),""))))</f>
        <v/>
      </c>
    </row>
    <row r="417" spans="6:30" x14ac:dyDescent="0.2">
      <c r="F417" s="10"/>
      <c r="G417" s="8" t="str">
        <f t="shared" si="20"/>
        <v/>
      </c>
      <c r="H417" s="13"/>
      <c r="K417" s="13"/>
      <c r="L417" s="10"/>
      <c r="M417" s="10"/>
      <c r="S417" s="8" t="str">
        <f>IFERROR(VLOOKUP(D417,[1]peretoe_teenus!$A$2:$L$2000,5,FALSE),"")</f>
        <v/>
      </c>
      <c r="U417" s="13"/>
      <c r="V417" s="15" t="str" cm="1">
        <f t="array" ref="V417">IFERROR(IF(AND(F417="Tugigrupp",RANK(K417,$K417:$K417)+COUNTIFS($K$2:K417,K417,$L$2:L417,L417,$M$2:M417,M417,$I$2:I417,I417,$G$2:G417,G417,$F$2:F417,F417)-1=1),SUMPRODUCT(($F$2:$F$4154=F417)*($G$2:$G$4154=G417)*($K$2:$K$4154=K417)*($I$2:$I$4154=I417)*($L$2:$L$4154=L417)*($M$2:$M$4154=M417)),""),"")</f>
        <v/>
      </c>
      <c r="W417" s="15" t="str">
        <f t="shared" si="18"/>
        <v/>
      </c>
      <c r="X417" s="16" t="str">
        <f>IF(AND(A417=[2]an!$G$38,F417=[2]an!$E$40),[2]an!$G$40,IF(AND(A417=[2]an!$G$38,F417=[2]an!$E$41),[2]an!$G$41,IF(AND(A417=[2]an!$G$38,F417=[2]an!$E$39,H417&gt;=[2]an!$M$37),[2]an!$G$39,
IF(AND(A417=[2]an!$G$38,F417=[2]an!$E$39,H417&lt;[2]an!$M$37,S417="kahepoolne vajaduspõhine",U417=""),[2]an!$M$40,
IF(AND(A417=[2]an!$G$38,F417=[2]an!$E$39,H417&lt;[2]an!$M$37,S417="kahepoolne vajaduspõhine",U417&lt;&gt;""),[2]an!$G$39,
IF(AND(A417=[2]an!$G$38,F417=[2]an!$E$39,H417&lt;[2]an!$M$37,S417&lt;&gt;"kahepoolne vajaduspõhine"),[2]an!$G$39,
IF(AND(A417=[2]an!$G$38,F417=[2]an!$E$42),[2]an!$G$42,
IF(AND(A417=[2]an!$H$38,F417=[2]an!$E$40),[2]an!$H$40,IF(AND(A417=[2]an!$H$38,F417=[2]an!$E$41),[2]an!$H$41,IF(AND(A417=[2]an!$H$38,F417=[2]an!$E$39,H417&gt;=[2]an!$M$37),[2]an!$H$39,
IF(AND(A417=[2]an!$H$38,F417=[2]an!$E$39,H417&lt;[2]an!$M$37,S417="kahepoolne vajaduspõhine",U417=""),[2]an!$M$40,
IF(AND(A417=[2]an!$H$38,F417=[2]an!$E$39,H417&lt;[2]an!$M$37,S417="kahepoolne vajaduspõhine",U417&lt;&gt;""),[2]an!$H$39,
IF(AND(A417=[2]an!$H$38,F417=[2]an!$E$39,H417&lt;[2]an!$M$37,S417&lt;&gt;"kahepoolne vajaduspõhine"),[2]an!$H$39,
IF(AND(A417=[2]an!$H$38,F417=[2]an!$E$42),[2]an!$H$42,
IF(AND(A417=[2]an!$I$38,F417=[2]an!$E$40),[2]an!$I$40,IF(AND(A417=[2]an!$I$38,F417=[2]an!$E$41),[2]an!$I$41,IF(AND(A417=[2]an!$I$38,F417=[2]an!$E$39,H417&gt;=[2]an!$M$37),[2]an!$I$39,
IF(AND(A417=[2]an!$I$38,F417=[2]an!$E$39,H417&lt;[2]an!$M$37,S417="kahepoolne vajaduspõhine",U417=""),[2]an!$M$40,
IF(AND(A417=[2]an!$I$38,F417=[2]an!$E$39,H417&lt;[2]an!$M$37,S417="kahepoolne vajaduspõhine",U417&lt;&gt;""),[2]an!$I$39,
IF(AND(A417=[2]an!$I$38,F417=[2]an!$E$39,H417&lt;[2]an!$M$37,S417&lt;&gt;"kahepoolne vajaduspõhine"),[2]an!$I$39,
IF(AND(A417=[2]an!$I$38,F417=[2]an!$E$42),[2]an!$I$42,
IF(AND(A417=[2]an!$J$38,F417=[2]an!$E$40),[2]an!$J$40,IF(AND(A417=[2]an!$J$38,F417=[2]an!$E$41),[2]an!$J$41,IF(AND(A417=[2]an!$J$38,F417=[2]an!$E$39,H417&gt;=[2]an!$M$37),[2]an!$J$39,
IF(AND(A417=[2]an!$J$38,F417=[2]an!$E$39,H417&lt;[2]an!$M$37,S417="kahepoolne vajaduspõhine",U417=""),[2]an!$M$40,
IF(AND(A417=[2]an!$J$38,F417=[2]an!$E$39,H417&lt;[2]an!$M$37,S417="kahepoolne vajaduspõhine",U417&lt;&gt;""),[2]an!$J$39,
IF(AND(A417=[2]an!$J$38,F417=[2]an!$E$39,H417&lt;[2]an!$M$37,S417&lt;&gt;"kahepoolne vajaduspõhine"),[2]an!$J$39,
IF(AND(A417=[2]an!$J$38,F417=[2]an!$E$42),[2]an!$J$42,""))))))))))))))))))))))))))))</f>
        <v/>
      </c>
      <c r="Y417" s="17" t="str">
        <f>IFERROR(IF(F417="Tugigrupp",0,
IF(AND(F417="Peretoe teenus",H417&gt;=[2]an!$M$37,RANK(D417,$D417:$D417)+COUNTIFS($D$2:D417,D417,$F$2:F417,F417)-1&gt;1),"",
IF(AND(F417="Peretoe teenus",H417&gt;=[2]an!$M$37,RANK(D417,$D417:$D417)+COUNTIFS($D$2:D417,D417,$F$2:F417,F417)-1=1,MONTH(H417)=MONTH(K417)=TRUE,YEAR(H417)=YEAR(K417)=TRUE),((EOMONTH(H417,0)-H417+1)*X417)/DAY(EOMONTH(H417,0)),
IF(AND(F417="Peretoe teenus",H417&gt;=[2]an!$M$37,RANK(D417,$D417:$D417)+COUNTIFS($D$2:D417,D417,$F$2:F417,F417)-1=1),X417,
IF(AND(F417="Peretoe teenus",H417&lt;[2]an!$M$37,S417&lt;&gt;"kahepoolne vajaduspõhine",RANK(D417,$D417:$D417)+COUNTIFS($D$2:D417,D417,$F$2:F417,F417)-1=1),X417,
IF(AND(F417="Peretoe teenus",H417&lt;[2]an!$M$37,S417&lt;&gt;"kahepoolne vajaduspõhine",RANK(D417,$D417:$D417)+COUNTIFS($D$2:D417,D417,$F$2:F417,F417)-1&gt;1),"",
IF(AND(F417="Peretoe teenus",H417&lt;[2]an!$M$37,S417="kahepoolne vajaduspõhine",U417="",RANK(D417,$D417:$D417)+COUNTIFS($D$2:D417,D417,$F$2:F417,F417)-1=1),X417,
IF(AND(F417="Peretoe teenus",H417&lt;[2]an!$M$37,S417="kahepoolne vajaduspõhine",U417="",RANK(D417,$D417:$D417)+COUNTIFS($D$2:D417,D417,$F$2:F417,F417)-1&gt;1),"",
IF(AND(F417="Peretoe teenus",H417&lt;[2]an!$M$37,S417="kahepoolne vajaduspõhine",U417&lt;[2]an!$M$37,RANK(D417,$D417:$D417)+COUNTIFS($D$2:D417,D417,$F$2:F417,F417)-1=1),X417,
IF(AND(F417="Peretoe teenus",H417&lt;[2]an!$M$37,S417="kahepoolne vajaduspõhine",U417&lt;[2]an!$M$37,RANK(D417,$D417:$D417)+COUNTIFS($D$2:D417,D417,$F$2:F417,F417)-1&gt;1),"",
IF(AND(F417="Peretoe teenus",H417&lt;[2]an!$M$37,S417="kahepoolne vajaduspõhine",U417&gt;=[2]an!$M$37,U417&lt;=[2]an!$M$38,RANK(D417,$D417:$D417)+COUNTIFS($D$2:D417,D417,$F$2:F417,F417)-1=1),
((EOMONTH(U417,0)-U417+1)*X417)/DAY(EOMONTH(U417,0))+(DAY(U417)-1)*100/DAY(EOMONTH(U417,0)),
IF(AND(F417="Peretoe teenus",H417&lt;[2]an!$M$37,S417="kahepoolne vajaduspõhine",U417&gt;=[2]an!$M$37,U417&lt;=[2]an!$M$38,RANK(D417,$D417:$D417)+COUNTIFS($D$2:D417,D417,$F$2:F417,F417)-1&gt;1),"",
IF(AND(F417="Peretoe teenus",H417&lt;[2]an!$M$37,S417="kahepoolne vajaduspõhine",U417&gt;[2]an!$M$38,RANK(D417,$D417:$D417)+COUNTIFS($D$2:D417,D417,$F$2:F417,F417)-1=1),X417,
IF(AND(F417="Peretoe teenus",H417&lt;[2]an!$M$37,S417="kahepoolne vajaduspõhine",U417&gt;[2]an!$M$38,RANK(D417,$D417:$D417)+COUNTIFS($D$2:D417,D417,$F$2:F417,F417)-1&gt;1),"",X417*W417)))))))))))))),"")</f>
        <v/>
      </c>
      <c r="Z417" s="18" t="str">
        <f t="shared" si="19"/>
        <v/>
      </c>
      <c r="AA417" s="19" t="str">
        <f>IFERROR(VLOOKUP(E417,[2]an!$A$3:$B$81,2,FALSE),"")</f>
        <v/>
      </c>
      <c r="AB417" s="19" t="str">
        <f>IFERROR(VLOOKUP(AA417,[2]an!$C$2:$D$16,2,FALSE),"")</f>
        <v/>
      </c>
      <c r="AC417" s="20"/>
      <c r="AD417" s="21" t="str">
        <f>IF(A417=[2]an!$F$36,VLOOKUP([2]an!$F$36,[2]an!$F$36:$H$36,3,FALSE),IF(A417=[2]an!$F$35,VLOOKUP([2]an!$F$35,[2]an!$F$35:$H$35,3,FALSE),IF(A417=[2]an!$F$33,VLOOKUP([2]an!$F$33,[2]an!$F$33:$H$33,3,FALSE),IF(A417=[2]an!$F$31,VLOOKUP([2]an!$F$31,[2]an!$F$31:$H$31,3,FALSE),""))))</f>
        <v/>
      </c>
    </row>
    <row r="418" spans="6:30" x14ac:dyDescent="0.2">
      <c r="F418" s="10"/>
      <c r="G418" s="8" t="str">
        <f t="shared" si="20"/>
        <v/>
      </c>
      <c r="H418" s="13"/>
      <c r="K418" s="13"/>
      <c r="L418" s="10"/>
      <c r="M418" s="10"/>
      <c r="S418" s="8" t="str">
        <f>IFERROR(VLOOKUP(D418,[1]peretoe_teenus!$A$2:$L$2000,5,FALSE),"")</f>
        <v/>
      </c>
      <c r="U418" s="13"/>
      <c r="V418" s="15" t="str" cm="1">
        <f t="array" ref="V418">IFERROR(IF(AND(F418="Tugigrupp",RANK(K418,$K418:$K418)+COUNTIFS($K$2:K418,K418,$L$2:L418,L418,$M$2:M418,M418,$I$2:I418,I418,$G$2:G418,G418,$F$2:F418,F418)-1=1),SUMPRODUCT(($F$2:$F$4154=F418)*($G$2:$G$4154=G418)*($K$2:$K$4154=K418)*($I$2:$I$4154=I418)*($L$2:$L$4154=L418)*($M$2:$M$4154=M418)),""),"")</f>
        <v/>
      </c>
      <c r="W418" s="15" t="str">
        <f t="shared" si="18"/>
        <v/>
      </c>
      <c r="X418" s="16" t="str">
        <f>IF(AND(A418=[2]an!$G$38,F418=[2]an!$E$40),[2]an!$G$40,IF(AND(A418=[2]an!$G$38,F418=[2]an!$E$41),[2]an!$G$41,IF(AND(A418=[2]an!$G$38,F418=[2]an!$E$39,H418&gt;=[2]an!$M$37),[2]an!$G$39,
IF(AND(A418=[2]an!$G$38,F418=[2]an!$E$39,H418&lt;[2]an!$M$37,S418="kahepoolne vajaduspõhine",U418=""),[2]an!$M$40,
IF(AND(A418=[2]an!$G$38,F418=[2]an!$E$39,H418&lt;[2]an!$M$37,S418="kahepoolne vajaduspõhine",U418&lt;&gt;""),[2]an!$G$39,
IF(AND(A418=[2]an!$G$38,F418=[2]an!$E$39,H418&lt;[2]an!$M$37,S418&lt;&gt;"kahepoolne vajaduspõhine"),[2]an!$G$39,
IF(AND(A418=[2]an!$G$38,F418=[2]an!$E$42),[2]an!$G$42,
IF(AND(A418=[2]an!$H$38,F418=[2]an!$E$40),[2]an!$H$40,IF(AND(A418=[2]an!$H$38,F418=[2]an!$E$41),[2]an!$H$41,IF(AND(A418=[2]an!$H$38,F418=[2]an!$E$39,H418&gt;=[2]an!$M$37),[2]an!$H$39,
IF(AND(A418=[2]an!$H$38,F418=[2]an!$E$39,H418&lt;[2]an!$M$37,S418="kahepoolne vajaduspõhine",U418=""),[2]an!$M$40,
IF(AND(A418=[2]an!$H$38,F418=[2]an!$E$39,H418&lt;[2]an!$M$37,S418="kahepoolne vajaduspõhine",U418&lt;&gt;""),[2]an!$H$39,
IF(AND(A418=[2]an!$H$38,F418=[2]an!$E$39,H418&lt;[2]an!$M$37,S418&lt;&gt;"kahepoolne vajaduspõhine"),[2]an!$H$39,
IF(AND(A418=[2]an!$H$38,F418=[2]an!$E$42),[2]an!$H$42,
IF(AND(A418=[2]an!$I$38,F418=[2]an!$E$40),[2]an!$I$40,IF(AND(A418=[2]an!$I$38,F418=[2]an!$E$41),[2]an!$I$41,IF(AND(A418=[2]an!$I$38,F418=[2]an!$E$39,H418&gt;=[2]an!$M$37),[2]an!$I$39,
IF(AND(A418=[2]an!$I$38,F418=[2]an!$E$39,H418&lt;[2]an!$M$37,S418="kahepoolne vajaduspõhine",U418=""),[2]an!$M$40,
IF(AND(A418=[2]an!$I$38,F418=[2]an!$E$39,H418&lt;[2]an!$M$37,S418="kahepoolne vajaduspõhine",U418&lt;&gt;""),[2]an!$I$39,
IF(AND(A418=[2]an!$I$38,F418=[2]an!$E$39,H418&lt;[2]an!$M$37,S418&lt;&gt;"kahepoolne vajaduspõhine"),[2]an!$I$39,
IF(AND(A418=[2]an!$I$38,F418=[2]an!$E$42),[2]an!$I$42,
IF(AND(A418=[2]an!$J$38,F418=[2]an!$E$40),[2]an!$J$40,IF(AND(A418=[2]an!$J$38,F418=[2]an!$E$41),[2]an!$J$41,IF(AND(A418=[2]an!$J$38,F418=[2]an!$E$39,H418&gt;=[2]an!$M$37),[2]an!$J$39,
IF(AND(A418=[2]an!$J$38,F418=[2]an!$E$39,H418&lt;[2]an!$M$37,S418="kahepoolne vajaduspõhine",U418=""),[2]an!$M$40,
IF(AND(A418=[2]an!$J$38,F418=[2]an!$E$39,H418&lt;[2]an!$M$37,S418="kahepoolne vajaduspõhine",U418&lt;&gt;""),[2]an!$J$39,
IF(AND(A418=[2]an!$J$38,F418=[2]an!$E$39,H418&lt;[2]an!$M$37,S418&lt;&gt;"kahepoolne vajaduspõhine"),[2]an!$J$39,
IF(AND(A418=[2]an!$J$38,F418=[2]an!$E$42),[2]an!$J$42,""))))))))))))))))))))))))))))</f>
        <v/>
      </c>
      <c r="Y418" s="17" t="str">
        <f>IFERROR(IF(F418="Tugigrupp",0,
IF(AND(F418="Peretoe teenus",H418&gt;=[2]an!$M$37,RANK(D418,$D418:$D418)+COUNTIFS($D$2:D418,D418,$F$2:F418,F418)-1&gt;1),"",
IF(AND(F418="Peretoe teenus",H418&gt;=[2]an!$M$37,RANK(D418,$D418:$D418)+COUNTIFS($D$2:D418,D418,$F$2:F418,F418)-1=1,MONTH(H418)=MONTH(K418)=TRUE,YEAR(H418)=YEAR(K418)=TRUE),((EOMONTH(H418,0)-H418+1)*X418)/DAY(EOMONTH(H418,0)),
IF(AND(F418="Peretoe teenus",H418&gt;=[2]an!$M$37,RANK(D418,$D418:$D418)+COUNTIFS($D$2:D418,D418,$F$2:F418,F418)-1=1),X418,
IF(AND(F418="Peretoe teenus",H418&lt;[2]an!$M$37,S418&lt;&gt;"kahepoolne vajaduspõhine",RANK(D418,$D418:$D418)+COUNTIFS($D$2:D418,D418,$F$2:F418,F418)-1=1),X418,
IF(AND(F418="Peretoe teenus",H418&lt;[2]an!$M$37,S418&lt;&gt;"kahepoolne vajaduspõhine",RANK(D418,$D418:$D418)+COUNTIFS($D$2:D418,D418,$F$2:F418,F418)-1&gt;1),"",
IF(AND(F418="Peretoe teenus",H418&lt;[2]an!$M$37,S418="kahepoolne vajaduspõhine",U418="",RANK(D418,$D418:$D418)+COUNTIFS($D$2:D418,D418,$F$2:F418,F418)-1=1),X418,
IF(AND(F418="Peretoe teenus",H418&lt;[2]an!$M$37,S418="kahepoolne vajaduspõhine",U418="",RANK(D418,$D418:$D418)+COUNTIFS($D$2:D418,D418,$F$2:F418,F418)-1&gt;1),"",
IF(AND(F418="Peretoe teenus",H418&lt;[2]an!$M$37,S418="kahepoolne vajaduspõhine",U418&lt;[2]an!$M$37,RANK(D418,$D418:$D418)+COUNTIFS($D$2:D418,D418,$F$2:F418,F418)-1=1),X418,
IF(AND(F418="Peretoe teenus",H418&lt;[2]an!$M$37,S418="kahepoolne vajaduspõhine",U418&lt;[2]an!$M$37,RANK(D418,$D418:$D418)+COUNTIFS($D$2:D418,D418,$F$2:F418,F418)-1&gt;1),"",
IF(AND(F418="Peretoe teenus",H418&lt;[2]an!$M$37,S418="kahepoolne vajaduspõhine",U418&gt;=[2]an!$M$37,U418&lt;=[2]an!$M$38,RANK(D418,$D418:$D418)+COUNTIFS($D$2:D418,D418,$F$2:F418,F418)-1=1),
((EOMONTH(U418,0)-U418+1)*X418)/DAY(EOMONTH(U418,0))+(DAY(U418)-1)*100/DAY(EOMONTH(U418,0)),
IF(AND(F418="Peretoe teenus",H418&lt;[2]an!$M$37,S418="kahepoolne vajaduspõhine",U418&gt;=[2]an!$M$37,U418&lt;=[2]an!$M$38,RANK(D418,$D418:$D418)+COUNTIFS($D$2:D418,D418,$F$2:F418,F418)-1&gt;1),"",
IF(AND(F418="Peretoe teenus",H418&lt;[2]an!$M$37,S418="kahepoolne vajaduspõhine",U418&gt;[2]an!$M$38,RANK(D418,$D418:$D418)+COUNTIFS($D$2:D418,D418,$F$2:F418,F418)-1=1),X418,
IF(AND(F418="Peretoe teenus",H418&lt;[2]an!$M$37,S418="kahepoolne vajaduspõhine",U418&gt;[2]an!$M$38,RANK(D418,$D418:$D418)+COUNTIFS($D$2:D418,D418,$F$2:F418,F418)-1&gt;1),"",X418*W418)))))))))))))),"")</f>
        <v/>
      </c>
      <c r="Z418" s="18" t="str">
        <f t="shared" si="19"/>
        <v/>
      </c>
      <c r="AA418" s="19" t="str">
        <f>IFERROR(VLOOKUP(E418,[2]an!$A$3:$B$81,2,FALSE),"")</f>
        <v/>
      </c>
      <c r="AB418" s="19" t="str">
        <f>IFERROR(VLOOKUP(AA418,[2]an!$C$2:$D$16,2,FALSE),"")</f>
        <v/>
      </c>
      <c r="AC418" s="20"/>
      <c r="AD418" s="21" t="str">
        <f>IF(A418=[2]an!$F$36,VLOOKUP([2]an!$F$36,[2]an!$F$36:$H$36,3,FALSE),IF(A418=[2]an!$F$35,VLOOKUP([2]an!$F$35,[2]an!$F$35:$H$35,3,FALSE),IF(A418=[2]an!$F$33,VLOOKUP([2]an!$F$33,[2]an!$F$33:$H$33,3,FALSE),IF(A418=[2]an!$F$31,VLOOKUP([2]an!$F$31,[2]an!$F$31:$H$31,3,FALSE),""))))</f>
        <v/>
      </c>
    </row>
    <row r="419" spans="6:30" x14ac:dyDescent="0.2">
      <c r="F419" s="10"/>
      <c r="G419" s="8" t="str">
        <f t="shared" si="20"/>
        <v/>
      </c>
      <c r="H419" s="13"/>
      <c r="K419" s="13"/>
      <c r="L419" s="10"/>
      <c r="M419" s="10"/>
      <c r="S419" s="8" t="str">
        <f>IFERROR(VLOOKUP(D419,[1]peretoe_teenus!$A$2:$L$2000,5,FALSE),"")</f>
        <v/>
      </c>
      <c r="U419" s="13"/>
      <c r="V419" s="15" t="str" cm="1">
        <f t="array" ref="V419">IFERROR(IF(AND(F419="Tugigrupp",RANK(K419,$K419:$K419)+COUNTIFS($K$2:K419,K419,$L$2:L419,L419,$M$2:M419,M419,$I$2:I419,I419,$G$2:G419,G419,$F$2:F419,F419)-1=1),SUMPRODUCT(($F$2:$F$4154=F419)*($G$2:$G$4154=G419)*($K$2:$K$4154=K419)*($I$2:$I$4154=I419)*($L$2:$L$4154=L419)*($M$2:$M$4154=M419)),""),"")</f>
        <v/>
      </c>
      <c r="W419" s="15" t="str">
        <f t="shared" si="18"/>
        <v/>
      </c>
      <c r="X419" s="16" t="str">
        <f>IF(AND(A419=[2]an!$G$38,F419=[2]an!$E$40),[2]an!$G$40,IF(AND(A419=[2]an!$G$38,F419=[2]an!$E$41),[2]an!$G$41,IF(AND(A419=[2]an!$G$38,F419=[2]an!$E$39,H419&gt;=[2]an!$M$37),[2]an!$G$39,
IF(AND(A419=[2]an!$G$38,F419=[2]an!$E$39,H419&lt;[2]an!$M$37,S419="kahepoolne vajaduspõhine",U419=""),[2]an!$M$40,
IF(AND(A419=[2]an!$G$38,F419=[2]an!$E$39,H419&lt;[2]an!$M$37,S419="kahepoolne vajaduspõhine",U419&lt;&gt;""),[2]an!$G$39,
IF(AND(A419=[2]an!$G$38,F419=[2]an!$E$39,H419&lt;[2]an!$M$37,S419&lt;&gt;"kahepoolne vajaduspõhine"),[2]an!$G$39,
IF(AND(A419=[2]an!$G$38,F419=[2]an!$E$42),[2]an!$G$42,
IF(AND(A419=[2]an!$H$38,F419=[2]an!$E$40),[2]an!$H$40,IF(AND(A419=[2]an!$H$38,F419=[2]an!$E$41),[2]an!$H$41,IF(AND(A419=[2]an!$H$38,F419=[2]an!$E$39,H419&gt;=[2]an!$M$37),[2]an!$H$39,
IF(AND(A419=[2]an!$H$38,F419=[2]an!$E$39,H419&lt;[2]an!$M$37,S419="kahepoolne vajaduspõhine",U419=""),[2]an!$M$40,
IF(AND(A419=[2]an!$H$38,F419=[2]an!$E$39,H419&lt;[2]an!$M$37,S419="kahepoolne vajaduspõhine",U419&lt;&gt;""),[2]an!$H$39,
IF(AND(A419=[2]an!$H$38,F419=[2]an!$E$39,H419&lt;[2]an!$M$37,S419&lt;&gt;"kahepoolne vajaduspõhine"),[2]an!$H$39,
IF(AND(A419=[2]an!$H$38,F419=[2]an!$E$42),[2]an!$H$42,
IF(AND(A419=[2]an!$I$38,F419=[2]an!$E$40),[2]an!$I$40,IF(AND(A419=[2]an!$I$38,F419=[2]an!$E$41),[2]an!$I$41,IF(AND(A419=[2]an!$I$38,F419=[2]an!$E$39,H419&gt;=[2]an!$M$37),[2]an!$I$39,
IF(AND(A419=[2]an!$I$38,F419=[2]an!$E$39,H419&lt;[2]an!$M$37,S419="kahepoolne vajaduspõhine",U419=""),[2]an!$M$40,
IF(AND(A419=[2]an!$I$38,F419=[2]an!$E$39,H419&lt;[2]an!$M$37,S419="kahepoolne vajaduspõhine",U419&lt;&gt;""),[2]an!$I$39,
IF(AND(A419=[2]an!$I$38,F419=[2]an!$E$39,H419&lt;[2]an!$M$37,S419&lt;&gt;"kahepoolne vajaduspõhine"),[2]an!$I$39,
IF(AND(A419=[2]an!$I$38,F419=[2]an!$E$42),[2]an!$I$42,
IF(AND(A419=[2]an!$J$38,F419=[2]an!$E$40),[2]an!$J$40,IF(AND(A419=[2]an!$J$38,F419=[2]an!$E$41),[2]an!$J$41,IF(AND(A419=[2]an!$J$38,F419=[2]an!$E$39,H419&gt;=[2]an!$M$37),[2]an!$J$39,
IF(AND(A419=[2]an!$J$38,F419=[2]an!$E$39,H419&lt;[2]an!$M$37,S419="kahepoolne vajaduspõhine",U419=""),[2]an!$M$40,
IF(AND(A419=[2]an!$J$38,F419=[2]an!$E$39,H419&lt;[2]an!$M$37,S419="kahepoolne vajaduspõhine",U419&lt;&gt;""),[2]an!$J$39,
IF(AND(A419=[2]an!$J$38,F419=[2]an!$E$39,H419&lt;[2]an!$M$37,S419&lt;&gt;"kahepoolne vajaduspõhine"),[2]an!$J$39,
IF(AND(A419=[2]an!$J$38,F419=[2]an!$E$42),[2]an!$J$42,""))))))))))))))))))))))))))))</f>
        <v/>
      </c>
      <c r="Y419" s="17" t="str">
        <f>IFERROR(IF(F419="Tugigrupp",0,
IF(AND(F419="Peretoe teenus",H419&gt;=[2]an!$M$37,RANK(D419,$D419:$D419)+COUNTIFS($D$2:D419,D419,$F$2:F419,F419)-1&gt;1),"",
IF(AND(F419="Peretoe teenus",H419&gt;=[2]an!$M$37,RANK(D419,$D419:$D419)+COUNTIFS($D$2:D419,D419,$F$2:F419,F419)-1=1,MONTH(H419)=MONTH(K419)=TRUE,YEAR(H419)=YEAR(K419)=TRUE),((EOMONTH(H419,0)-H419+1)*X419)/DAY(EOMONTH(H419,0)),
IF(AND(F419="Peretoe teenus",H419&gt;=[2]an!$M$37,RANK(D419,$D419:$D419)+COUNTIFS($D$2:D419,D419,$F$2:F419,F419)-1=1),X419,
IF(AND(F419="Peretoe teenus",H419&lt;[2]an!$M$37,S419&lt;&gt;"kahepoolne vajaduspõhine",RANK(D419,$D419:$D419)+COUNTIFS($D$2:D419,D419,$F$2:F419,F419)-1=1),X419,
IF(AND(F419="Peretoe teenus",H419&lt;[2]an!$M$37,S419&lt;&gt;"kahepoolne vajaduspõhine",RANK(D419,$D419:$D419)+COUNTIFS($D$2:D419,D419,$F$2:F419,F419)-1&gt;1),"",
IF(AND(F419="Peretoe teenus",H419&lt;[2]an!$M$37,S419="kahepoolne vajaduspõhine",U419="",RANK(D419,$D419:$D419)+COUNTIFS($D$2:D419,D419,$F$2:F419,F419)-1=1),X419,
IF(AND(F419="Peretoe teenus",H419&lt;[2]an!$M$37,S419="kahepoolne vajaduspõhine",U419="",RANK(D419,$D419:$D419)+COUNTIFS($D$2:D419,D419,$F$2:F419,F419)-1&gt;1),"",
IF(AND(F419="Peretoe teenus",H419&lt;[2]an!$M$37,S419="kahepoolne vajaduspõhine",U419&lt;[2]an!$M$37,RANK(D419,$D419:$D419)+COUNTIFS($D$2:D419,D419,$F$2:F419,F419)-1=1),X419,
IF(AND(F419="Peretoe teenus",H419&lt;[2]an!$M$37,S419="kahepoolne vajaduspõhine",U419&lt;[2]an!$M$37,RANK(D419,$D419:$D419)+COUNTIFS($D$2:D419,D419,$F$2:F419,F419)-1&gt;1),"",
IF(AND(F419="Peretoe teenus",H419&lt;[2]an!$M$37,S419="kahepoolne vajaduspõhine",U419&gt;=[2]an!$M$37,U419&lt;=[2]an!$M$38,RANK(D419,$D419:$D419)+COUNTIFS($D$2:D419,D419,$F$2:F419,F419)-1=1),
((EOMONTH(U419,0)-U419+1)*X419)/DAY(EOMONTH(U419,0))+(DAY(U419)-1)*100/DAY(EOMONTH(U419,0)),
IF(AND(F419="Peretoe teenus",H419&lt;[2]an!$M$37,S419="kahepoolne vajaduspõhine",U419&gt;=[2]an!$M$37,U419&lt;=[2]an!$M$38,RANK(D419,$D419:$D419)+COUNTIFS($D$2:D419,D419,$F$2:F419,F419)-1&gt;1),"",
IF(AND(F419="Peretoe teenus",H419&lt;[2]an!$M$37,S419="kahepoolne vajaduspõhine",U419&gt;[2]an!$M$38,RANK(D419,$D419:$D419)+COUNTIFS($D$2:D419,D419,$F$2:F419,F419)-1=1),X419,
IF(AND(F419="Peretoe teenus",H419&lt;[2]an!$M$37,S419="kahepoolne vajaduspõhine",U419&gt;[2]an!$M$38,RANK(D419,$D419:$D419)+COUNTIFS($D$2:D419,D419,$F$2:F419,F419)-1&gt;1),"",X419*W419)))))))))))))),"")</f>
        <v/>
      </c>
      <c r="Z419" s="18" t="str">
        <f t="shared" si="19"/>
        <v/>
      </c>
      <c r="AA419" s="19" t="str">
        <f>IFERROR(VLOOKUP(E419,[2]an!$A$3:$B$81,2,FALSE),"")</f>
        <v/>
      </c>
      <c r="AB419" s="19" t="str">
        <f>IFERROR(VLOOKUP(AA419,[2]an!$C$2:$D$16,2,FALSE),"")</f>
        <v/>
      </c>
      <c r="AC419" s="20"/>
      <c r="AD419" s="21" t="str">
        <f>IF(A419=[2]an!$F$36,VLOOKUP([2]an!$F$36,[2]an!$F$36:$H$36,3,FALSE),IF(A419=[2]an!$F$35,VLOOKUP([2]an!$F$35,[2]an!$F$35:$H$35,3,FALSE),IF(A419=[2]an!$F$33,VLOOKUP([2]an!$F$33,[2]an!$F$33:$H$33,3,FALSE),IF(A419=[2]an!$F$31,VLOOKUP([2]an!$F$31,[2]an!$F$31:$H$31,3,FALSE),""))))</f>
        <v/>
      </c>
    </row>
    <row r="420" spans="6:30" x14ac:dyDescent="0.2">
      <c r="F420" s="10"/>
      <c r="G420" s="8" t="str">
        <f t="shared" si="20"/>
        <v/>
      </c>
      <c r="H420" s="13"/>
      <c r="K420" s="13"/>
      <c r="L420" s="10"/>
      <c r="M420" s="10"/>
      <c r="S420" s="8" t="str">
        <f>IFERROR(VLOOKUP(D420,[1]peretoe_teenus!$A$2:$L$2000,5,FALSE),"")</f>
        <v/>
      </c>
      <c r="U420" s="13"/>
      <c r="V420" s="15" t="str" cm="1">
        <f t="array" ref="V420">IFERROR(IF(AND(F420="Tugigrupp",RANK(K420,$K420:$K420)+COUNTIFS($K$2:K420,K420,$L$2:L420,L420,$M$2:M420,M420,$I$2:I420,I420,$G$2:G420,G420,$F$2:F420,F420)-1=1),SUMPRODUCT(($F$2:$F$4154=F420)*($G$2:$G$4154=G420)*($K$2:$K$4154=K420)*($I$2:$I$4154=I420)*($L$2:$L$4154=L420)*($M$2:$M$4154=M420)),""),"")</f>
        <v/>
      </c>
      <c r="W420" s="15" t="str">
        <f t="shared" si="18"/>
        <v/>
      </c>
      <c r="X420" s="16" t="str">
        <f>IF(AND(A420=[2]an!$G$38,F420=[2]an!$E$40),[2]an!$G$40,IF(AND(A420=[2]an!$G$38,F420=[2]an!$E$41),[2]an!$G$41,IF(AND(A420=[2]an!$G$38,F420=[2]an!$E$39,H420&gt;=[2]an!$M$37),[2]an!$G$39,
IF(AND(A420=[2]an!$G$38,F420=[2]an!$E$39,H420&lt;[2]an!$M$37,S420="kahepoolne vajaduspõhine",U420=""),[2]an!$M$40,
IF(AND(A420=[2]an!$G$38,F420=[2]an!$E$39,H420&lt;[2]an!$M$37,S420="kahepoolne vajaduspõhine",U420&lt;&gt;""),[2]an!$G$39,
IF(AND(A420=[2]an!$G$38,F420=[2]an!$E$39,H420&lt;[2]an!$M$37,S420&lt;&gt;"kahepoolne vajaduspõhine"),[2]an!$G$39,
IF(AND(A420=[2]an!$G$38,F420=[2]an!$E$42),[2]an!$G$42,
IF(AND(A420=[2]an!$H$38,F420=[2]an!$E$40),[2]an!$H$40,IF(AND(A420=[2]an!$H$38,F420=[2]an!$E$41),[2]an!$H$41,IF(AND(A420=[2]an!$H$38,F420=[2]an!$E$39,H420&gt;=[2]an!$M$37),[2]an!$H$39,
IF(AND(A420=[2]an!$H$38,F420=[2]an!$E$39,H420&lt;[2]an!$M$37,S420="kahepoolne vajaduspõhine",U420=""),[2]an!$M$40,
IF(AND(A420=[2]an!$H$38,F420=[2]an!$E$39,H420&lt;[2]an!$M$37,S420="kahepoolne vajaduspõhine",U420&lt;&gt;""),[2]an!$H$39,
IF(AND(A420=[2]an!$H$38,F420=[2]an!$E$39,H420&lt;[2]an!$M$37,S420&lt;&gt;"kahepoolne vajaduspõhine"),[2]an!$H$39,
IF(AND(A420=[2]an!$H$38,F420=[2]an!$E$42),[2]an!$H$42,
IF(AND(A420=[2]an!$I$38,F420=[2]an!$E$40),[2]an!$I$40,IF(AND(A420=[2]an!$I$38,F420=[2]an!$E$41),[2]an!$I$41,IF(AND(A420=[2]an!$I$38,F420=[2]an!$E$39,H420&gt;=[2]an!$M$37),[2]an!$I$39,
IF(AND(A420=[2]an!$I$38,F420=[2]an!$E$39,H420&lt;[2]an!$M$37,S420="kahepoolne vajaduspõhine",U420=""),[2]an!$M$40,
IF(AND(A420=[2]an!$I$38,F420=[2]an!$E$39,H420&lt;[2]an!$M$37,S420="kahepoolne vajaduspõhine",U420&lt;&gt;""),[2]an!$I$39,
IF(AND(A420=[2]an!$I$38,F420=[2]an!$E$39,H420&lt;[2]an!$M$37,S420&lt;&gt;"kahepoolne vajaduspõhine"),[2]an!$I$39,
IF(AND(A420=[2]an!$I$38,F420=[2]an!$E$42),[2]an!$I$42,
IF(AND(A420=[2]an!$J$38,F420=[2]an!$E$40),[2]an!$J$40,IF(AND(A420=[2]an!$J$38,F420=[2]an!$E$41),[2]an!$J$41,IF(AND(A420=[2]an!$J$38,F420=[2]an!$E$39,H420&gt;=[2]an!$M$37),[2]an!$J$39,
IF(AND(A420=[2]an!$J$38,F420=[2]an!$E$39,H420&lt;[2]an!$M$37,S420="kahepoolne vajaduspõhine",U420=""),[2]an!$M$40,
IF(AND(A420=[2]an!$J$38,F420=[2]an!$E$39,H420&lt;[2]an!$M$37,S420="kahepoolne vajaduspõhine",U420&lt;&gt;""),[2]an!$J$39,
IF(AND(A420=[2]an!$J$38,F420=[2]an!$E$39,H420&lt;[2]an!$M$37,S420&lt;&gt;"kahepoolne vajaduspõhine"),[2]an!$J$39,
IF(AND(A420=[2]an!$J$38,F420=[2]an!$E$42),[2]an!$J$42,""))))))))))))))))))))))))))))</f>
        <v/>
      </c>
      <c r="Y420" s="17" t="str">
        <f>IFERROR(IF(F420="Tugigrupp",0,
IF(AND(F420="Peretoe teenus",H420&gt;=[2]an!$M$37,RANK(D420,$D420:$D420)+COUNTIFS($D$2:D420,D420,$F$2:F420,F420)-1&gt;1),"",
IF(AND(F420="Peretoe teenus",H420&gt;=[2]an!$M$37,RANK(D420,$D420:$D420)+COUNTIFS($D$2:D420,D420,$F$2:F420,F420)-1=1,MONTH(H420)=MONTH(K420)=TRUE,YEAR(H420)=YEAR(K420)=TRUE),((EOMONTH(H420,0)-H420+1)*X420)/DAY(EOMONTH(H420,0)),
IF(AND(F420="Peretoe teenus",H420&gt;=[2]an!$M$37,RANK(D420,$D420:$D420)+COUNTIFS($D$2:D420,D420,$F$2:F420,F420)-1=1),X420,
IF(AND(F420="Peretoe teenus",H420&lt;[2]an!$M$37,S420&lt;&gt;"kahepoolne vajaduspõhine",RANK(D420,$D420:$D420)+COUNTIFS($D$2:D420,D420,$F$2:F420,F420)-1=1),X420,
IF(AND(F420="Peretoe teenus",H420&lt;[2]an!$M$37,S420&lt;&gt;"kahepoolne vajaduspõhine",RANK(D420,$D420:$D420)+COUNTIFS($D$2:D420,D420,$F$2:F420,F420)-1&gt;1),"",
IF(AND(F420="Peretoe teenus",H420&lt;[2]an!$M$37,S420="kahepoolne vajaduspõhine",U420="",RANK(D420,$D420:$D420)+COUNTIFS($D$2:D420,D420,$F$2:F420,F420)-1=1),X420,
IF(AND(F420="Peretoe teenus",H420&lt;[2]an!$M$37,S420="kahepoolne vajaduspõhine",U420="",RANK(D420,$D420:$D420)+COUNTIFS($D$2:D420,D420,$F$2:F420,F420)-1&gt;1),"",
IF(AND(F420="Peretoe teenus",H420&lt;[2]an!$M$37,S420="kahepoolne vajaduspõhine",U420&lt;[2]an!$M$37,RANK(D420,$D420:$D420)+COUNTIFS($D$2:D420,D420,$F$2:F420,F420)-1=1),X420,
IF(AND(F420="Peretoe teenus",H420&lt;[2]an!$M$37,S420="kahepoolne vajaduspõhine",U420&lt;[2]an!$M$37,RANK(D420,$D420:$D420)+COUNTIFS($D$2:D420,D420,$F$2:F420,F420)-1&gt;1),"",
IF(AND(F420="Peretoe teenus",H420&lt;[2]an!$M$37,S420="kahepoolne vajaduspõhine",U420&gt;=[2]an!$M$37,U420&lt;=[2]an!$M$38,RANK(D420,$D420:$D420)+COUNTIFS($D$2:D420,D420,$F$2:F420,F420)-1=1),
((EOMONTH(U420,0)-U420+1)*X420)/DAY(EOMONTH(U420,0))+(DAY(U420)-1)*100/DAY(EOMONTH(U420,0)),
IF(AND(F420="Peretoe teenus",H420&lt;[2]an!$M$37,S420="kahepoolne vajaduspõhine",U420&gt;=[2]an!$M$37,U420&lt;=[2]an!$M$38,RANK(D420,$D420:$D420)+COUNTIFS($D$2:D420,D420,$F$2:F420,F420)-1&gt;1),"",
IF(AND(F420="Peretoe teenus",H420&lt;[2]an!$M$37,S420="kahepoolne vajaduspõhine",U420&gt;[2]an!$M$38,RANK(D420,$D420:$D420)+COUNTIFS($D$2:D420,D420,$F$2:F420,F420)-1=1),X420,
IF(AND(F420="Peretoe teenus",H420&lt;[2]an!$M$37,S420="kahepoolne vajaduspõhine",U420&gt;[2]an!$M$38,RANK(D420,$D420:$D420)+COUNTIFS($D$2:D420,D420,$F$2:F420,F420)-1&gt;1),"",X420*W420)))))))))))))),"")</f>
        <v/>
      </c>
      <c r="Z420" s="18" t="str">
        <f t="shared" si="19"/>
        <v/>
      </c>
      <c r="AA420" s="19" t="str">
        <f>IFERROR(VLOOKUP(E420,[2]an!$A$3:$B$81,2,FALSE),"")</f>
        <v/>
      </c>
      <c r="AB420" s="19" t="str">
        <f>IFERROR(VLOOKUP(AA420,[2]an!$C$2:$D$16,2,FALSE),"")</f>
        <v/>
      </c>
      <c r="AC420" s="20"/>
      <c r="AD420" s="21" t="str">
        <f>IF(A420=[2]an!$F$36,VLOOKUP([2]an!$F$36,[2]an!$F$36:$H$36,3,FALSE),IF(A420=[2]an!$F$35,VLOOKUP([2]an!$F$35,[2]an!$F$35:$H$35,3,FALSE),IF(A420=[2]an!$F$33,VLOOKUP([2]an!$F$33,[2]an!$F$33:$H$33,3,FALSE),IF(A420=[2]an!$F$31,VLOOKUP([2]an!$F$31,[2]an!$F$31:$H$31,3,FALSE),""))))</f>
        <v/>
      </c>
    </row>
    <row r="421" spans="6:30" x14ac:dyDescent="0.2">
      <c r="F421" s="10"/>
      <c r="G421" s="8" t="str">
        <f t="shared" si="20"/>
        <v/>
      </c>
      <c r="H421" s="13"/>
      <c r="K421" s="13"/>
      <c r="L421" s="10"/>
      <c r="M421" s="10"/>
      <c r="S421" s="8" t="str">
        <f>IFERROR(VLOOKUP(D421,[1]peretoe_teenus!$A$2:$L$2000,5,FALSE),"")</f>
        <v/>
      </c>
      <c r="U421" s="13"/>
      <c r="V421" s="15" t="str" cm="1">
        <f t="array" ref="V421">IFERROR(IF(AND(F421="Tugigrupp",RANK(K421,$K421:$K421)+COUNTIFS($K$2:K421,K421,$L$2:L421,L421,$M$2:M421,M421,$I$2:I421,I421,$G$2:G421,G421,$F$2:F421,F421)-1=1),SUMPRODUCT(($F$2:$F$4154=F421)*($G$2:$G$4154=G421)*($K$2:$K$4154=K421)*($I$2:$I$4154=I421)*($L$2:$L$4154=L421)*($M$2:$M$4154=M421)),""),"")</f>
        <v/>
      </c>
      <c r="W421" s="15" t="str">
        <f t="shared" si="18"/>
        <v/>
      </c>
      <c r="X421" s="16" t="str">
        <f>IF(AND(A421=[2]an!$G$38,F421=[2]an!$E$40),[2]an!$G$40,IF(AND(A421=[2]an!$G$38,F421=[2]an!$E$41),[2]an!$G$41,IF(AND(A421=[2]an!$G$38,F421=[2]an!$E$39,H421&gt;=[2]an!$M$37),[2]an!$G$39,
IF(AND(A421=[2]an!$G$38,F421=[2]an!$E$39,H421&lt;[2]an!$M$37,S421="kahepoolne vajaduspõhine",U421=""),[2]an!$M$40,
IF(AND(A421=[2]an!$G$38,F421=[2]an!$E$39,H421&lt;[2]an!$M$37,S421="kahepoolne vajaduspõhine",U421&lt;&gt;""),[2]an!$G$39,
IF(AND(A421=[2]an!$G$38,F421=[2]an!$E$39,H421&lt;[2]an!$M$37,S421&lt;&gt;"kahepoolne vajaduspõhine"),[2]an!$G$39,
IF(AND(A421=[2]an!$G$38,F421=[2]an!$E$42),[2]an!$G$42,
IF(AND(A421=[2]an!$H$38,F421=[2]an!$E$40),[2]an!$H$40,IF(AND(A421=[2]an!$H$38,F421=[2]an!$E$41),[2]an!$H$41,IF(AND(A421=[2]an!$H$38,F421=[2]an!$E$39,H421&gt;=[2]an!$M$37),[2]an!$H$39,
IF(AND(A421=[2]an!$H$38,F421=[2]an!$E$39,H421&lt;[2]an!$M$37,S421="kahepoolne vajaduspõhine",U421=""),[2]an!$M$40,
IF(AND(A421=[2]an!$H$38,F421=[2]an!$E$39,H421&lt;[2]an!$M$37,S421="kahepoolne vajaduspõhine",U421&lt;&gt;""),[2]an!$H$39,
IF(AND(A421=[2]an!$H$38,F421=[2]an!$E$39,H421&lt;[2]an!$M$37,S421&lt;&gt;"kahepoolne vajaduspõhine"),[2]an!$H$39,
IF(AND(A421=[2]an!$H$38,F421=[2]an!$E$42),[2]an!$H$42,
IF(AND(A421=[2]an!$I$38,F421=[2]an!$E$40),[2]an!$I$40,IF(AND(A421=[2]an!$I$38,F421=[2]an!$E$41),[2]an!$I$41,IF(AND(A421=[2]an!$I$38,F421=[2]an!$E$39,H421&gt;=[2]an!$M$37),[2]an!$I$39,
IF(AND(A421=[2]an!$I$38,F421=[2]an!$E$39,H421&lt;[2]an!$M$37,S421="kahepoolne vajaduspõhine",U421=""),[2]an!$M$40,
IF(AND(A421=[2]an!$I$38,F421=[2]an!$E$39,H421&lt;[2]an!$M$37,S421="kahepoolne vajaduspõhine",U421&lt;&gt;""),[2]an!$I$39,
IF(AND(A421=[2]an!$I$38,F421=[2]an!$E$39,H421&lt;[2]an!$M$37,S421&lt;&gt;"kahepoolne vajaduspõhine"),[2]an!$I$39,
IF(AND(A421=[2]an!$I$38,F421=[2]an!$E$42),[2]an!$I$42,
IF(AND(A421=[2]an!$J$38,F421=[2]an!$E$40),[2]an!$J$40,IF(AND(A421=[2]an!$J$38,F421=[2]an!$E$41),[2]an!$J$41,IF(AND(A421=[2]an!$J$38,F421=[2]an!$E$39,H421&gt;=[2]an!$M$37),[2]an!$J$39,
IF(AND(A421=[2]an!$J$38,F421=[2]an!$E$39,H421&lt;[2]an!$M$37,S421="kahepoolne vajaduspõhine",U421=""),[2]an!$M$40,
IF(AND(A421=[2]an!$J$38,F421=[2]an!$E$39,H421&lt;[2]an!$M$37,S421="kahepoolne vajaduspõhine",U421&lt;&gt;""),[2]an!$J$39,
IF(AND(A421=[2]an!$J$38,F421=[2]an!$E$39,H421&lt;[2]an!$M$37,S421&lt;&gt;"kahepoolne vajaduspõhine"),[2]an!$J$39,
IF(AND(A421=[2]an!$J$38,F421=[2]an!$E$42),[2]an!$J$42,""))))))))))))))))))))))))))))</f>
        <v/>
      </c>
      <c r="Y421" s="17" t="str">
        <f>IFERROR(IF(F421="Tugigrupp",0,
IF(AND(F421="Peretoe teenus",H421&gt;=[2]an!$M$37,RANK(D421,$D421:$D421)+COUNTIFS($D$2:D421,D421,$F$2:F421,F421)-1&gt;1),"",
IF(AND(F421="Peretoe teenus",H421&gt;=[2]an!$M$37,RANK(D421,$D421:$D421)+COUNTIFS($D$2:D421,D421,$F$2:F421,F421)-1=1,MONTH(H421)=MONTH(K421)=TRUE,YEAR(H421)=YEAR(K421)=TRUE),((EOMONTH(H421,0)-H421+1)*X421)/DAY(EOMONTH(H421,0)),
IF(AND(F421="Peretoe teenus",H421&gt;=[2]an!$M$37,RANK(D421,$D421:$D421)+COUNTIFS($D$2:D421,D421,$F$2:F421,F421)-1=1),X421,
IF(AND(F421="Peretoe teenus",H421&lt;[2]an!$M$37,S421&lt;&gt;"kahepoolne vajaduspõhine",RANK(D421,$D421:$D421)+COUNTIFS($D$2:D421,D421,$F$2:F421,F421)-1=1),X421,
IF(AND(F421="Peretoe teenus",H421&lt;[2]an!$M$37,S421&lt;&gt;"kahepoolne vajaduspõhine",RANK(D421,$D421:$D421)+COUNTIFS($D$2:D421,D421,$F$2:F421,F421)-1&gt;1),"",
IF(AND(F421="Peretoe teenus",H421&lt;[2]an!$M$37,S421="kahepoolne vajaduspõhine",U421="",RANK(D421,$D421:$D421)+COUNTIFS($D$2:D421,D421,$F$2:F421,F421)-1=1),X421,
IF(AND(F421="Peretoe teenus",H421&lt;[2]an!$M$37,S421="kahepoolne vajaduspõhine",U421="",RANK(D421,$D421:$D421)+COUNTIFS($D$2:D421,D421,$F$2:F421,F421)-1&gt;1),"",
IF(AND(F421="Peretoe teenus",H421&lt;[2]an!$M$37,S421="kahepoolne vajaduspõhine",U421&lt;[2]an!$M$37,RANK(D421,$D421:$D421)+COUNTIFS($D$2:D421,D421,$F$2:F421,F421)-1=1),X421,
IF(AND(F421="Peretoe teenus",H421&lt;[2]an!$M$37,S421="kahepoolne vajaduspõhine",U421&lt;[2]an!$M$37,RANK(D421,$D421:$D421)+COUNTIFS($D$2:D421,D421,$F$2:F421,F421)-1&gt;1),"",
IF(AND(F421="Peretoe teenus",H421&lt;[2]an!$M$37,S421="kahepoolne vajaduspõhine",U421&gt;=[2]an!$M$37,U421&lt;=[2]an!$M$38,RANK(D421,$D421:$D421)+COUNTIFS($D$2:D421,D421,$F$2:F421,F421)-1=1),
((EOMONTH(U421,0)-U421+1)*X421)/DAY(EOMONTH(U421,0))+(DAY(U421)-1)*100/DAY(EOMONTH(U421,0)),
IF(AND(F421="Peretoe teenus",H421&lt;[2]an!$M$37,S421="kahepoolne vajaduspõhine",U421&gt;=[2]an!$M$37,U421&lt;=[2]an!$M$38,RANK(D421,$D421:$D421)+COUNTIFS($D$2:D421,D421,$F$2:F421,F421)-1&gt;1),"",
IF(AND(F421="Peretoe teenus",H421&lt;[2]an!$M$37,S421="kahepoolne vajaduspõhine",U421&gt;[2]an!$M$38,RANK(D421,$D421:$D421)+COUNTIFS($D$2:D421,D421,$F$2:F421,F421)-1=1),X421,
IF(AND(F421="Peretoe teenus",H421&lt;[2]an!$M$37,S421="kahepoolne vajaduspõhine",U421&gt;[2]an!$M$38,RANK(D421,$D421:$D421)+COUNTIFS($D$2:D421,D421,$F$2:F421,F421)-1&gt;1),"",X421*W421)))))))))))))),"")</f>
        <v/>
      </c>
      <c r="Z421" s="18" t="str">
        <f t="shared" si="19"/>
        <v/>
      </c>
      <c r="AA421" s="19" t="str">
        <f>IFERROR(VLOOKUP(E421,[2]an!$A$3:$B$81,2,FALSE),"")</f>
        <v/>
      </c>
      <c r="AB421" s="19" t="str">
        <f>IFERROR(VLOOKUP(AA421,[2]an!$C$2:$D$16,2,FALSE),"")</f>
        <v/>
      </c>
      <c r="AC421" s="20"/>
      <c r="AD421" s="21" t="str">
        <f>IF(A421=[2]an!$F$36,VLOOKUP([2]an!$F$36,[2]an!$F$36:$H$36,3,FALSE),IF(A421=[2]an!$F$35,VLOOKUP([2]an!$F$35,[2]an!$F$35:$H$35,3,FALSE),IF(A421=[2]an!$F$33,VLOOKUP([2]an!$F$33,[2]an!$F$33:$H$33,3,FALSE),IF(A421=[2]an!$F$31,VLOOKUP([2]an!$F$31,[2]an!$F$31:$H$31,3,FALSE),""))))</f>
        <v/>
      </c>
    </row>
    <row r="422" spans="6:30" x14ac:dyDescent="0.2">
      <c r="F422" s="10"/>
      <c r="G422" s="8" t="str">
        <f t="shared" si="20"/>
        <v/>
      </c>
      <c r="H422" s="13"/>
      <c r="K422" s="13"/>
      <c r="L422" s="10"/>
      <c r="M422" s="10"/>
      <c r="S422" s="8" t="str">
        <f>IFERROR(VLOOKUP(D422,[1]peretoe_teenus!$A$2:$L$2000,5,FALSE),"")</f>
        <v/>
      </c>
      <c r="U422" s="13"/>
      <c r="V422" s="15" t="str" cm="1">
        <f t="array" ref="V422">IFERROR(IF(AND(F422="Tugigrupp",RANK(K422,$K422:$K422)+COUNTIFS($K$2:K422,K422,$L$2:L422,L422,$M$2:M422,M422,$I$2:I422,I422,$G$2:G422,G422,$F$2:F422,F422)-1=1),SUMPRODUCT(($F$2:$F$4154=F422)*($G$2:$G$4154=G422)*($K$2:$K$4154=K422)*($I$2:$I$4154=I422)*($L$2:$L$4154=L422)*($M$2:$M$4154=M422)),""),"")</f>
        <v/>
      </c>
      <c r="W422" s="15" t="str">
        <f t="shared" si="18"/>
        <v/>
      </c>
      <c r="X422" s="16" t="str">
        <f>IF(AND(A422=[2]an!$G$38,F422=[2]an!$E$40),[2]an!$G$40,IF(AND(A422=[2]an!$G$38,F422=[2]an!$E$41),[2]an!$G$41,IF(AND(A422=[2]an!$G$38,F422=[2]an!$E$39,H422&gt;=[2]an!$M$37),[2]an!$G$39,
IF(AND(A422=[2]an!$G$38,F422=[2]an!$E$39,H422&lt;[2]an!$M$37,S422="kahepoolne vajaduspõhine",U422=""),[2]an!$M$40,
IF(AND(A422=[2]an!$G$38,F422=[2]an!$E$39,H422&lt;[2]an!$M$37,S422="kahepoolne vajaduspõhine",U422&lt;&gt;""),[2]an!$G$39,
IF(AND(A422=[2]an!$G$38,F422=[2]an!$E$39,H422&lt;[2]an!$M$37,S422&lt;&gt;"kahepoolne vajaduspõhine"),[2]an!$G$39,
IF(AND(A422=[2]an!$G$38,F422=[2]an!$E$42),[2]an!$G$42,
IF(AND(A422=[2]an!$H$38,F422=[2]an!$E$40),[2]an!$H$40,IF(AND(A422=[2]an!$H$38,F422=[2]an!$E$41),[2]an!$H$41,IF(AND(A422=[2]an!$H$38,F422=[2]an!$E$39,H422&gt;=[2]an!$M$37),[2]an!$H$39,
IF(AND(A422=[2]an!$H$38,F422=[2]an!$E$39,H422&lt;[2]an!$M$37,S422="kahepoolne vajaduspõhine",U422=""),[2]an!$M$40,
IF(AND(A422=[2]an!$H$38,F422=[2]an!$E$39,H422&lt;[2]an!$M$37,S422="kahepoolne vajaduspõhine",U422&lt;&gt;""),[2]an!$H$39,
IF(AND(A422=[2]an!$H$38,F422=[2]an!$E$39,H422&lt;[2]an!$M$37,S422&lt;&gt;"kahepoolne vajaduspõhine"),[2]an!$H$39,
IF(AND(A422=[2]an!$H$38,F422=[2]an!$E$42),[2]an!$H$42,
IF(AND(A422=[2]an!$I$38,F422=[2]an!$E$40),[2]an!$I$40,IF(AND(A422=[2]an!$I$38,F422=[2]an!$E$41),[2]an!$I$41,IF(AND(A422=[2]an!$I$38,F422=[2]an!$E$39,H422&gt;=[2]an!$M$37),[2]an!$I$39,
IF(AND(A422=[2]an!$I$38,F422=[2]an!$E$39,H422&lt;[2]an!$M$37,S422="kahepoolne vajaduspõhine",U422=""),[2]an!$M$40,
IF(AND(A422=[2]an!$I$38,F422=[2]an!$E$39,H422&lt;[2]an!$M$37,S422="kahepoolne vajaduspõhine",U422&lt;&gt;""),[2]an!$I$39,
IF(AND(A422=[2]an!$I$38,F422=[2]an!$E$39,H422&lt;[2]an!$M$37,S422&lt;&gt;"kahepoolne vajaduspõhine"),[2]an!$I$39,
IF(AND(A422=[2]an!$I$38,F422=[2]an!$E$42),[2]an!$I$42,
IF(AND(A422=[2]an!$J$38,F422=[2]an!$E$40),[2]an!$J$40,IF(AND(A422=[2]an!$J$38,F422=[2]an!$E$41),[2]an!$J$41,IF(AND(A422=[2]an!$J$38,F422=[2]an!$E$39,H422&gt;=[2]an!$M$37),[2]an!$J$39,
IF(AND(A422=[2]an!$J$38,F422=[2]an!$E$39,H422&lt;[2]an!$M$37,S422="kahepoolne vajaduspõhine",U422=""),[2]an!$M$40,
IF(AND(A422=[2]an!$J$38,F422=[2]an!$E$39,H422&lt;[2]an!$M$37,S422="kahepoolne vajaduspõhine",U422&lt;&gt;""),[2]an!$J$39,
IF(AND(A422=[2]an!$J$38,F422=[2]an!$E$39,H422&lt;[2]an!$M$37,S422&lt;&gt;"kahepoolne vajaduspõhine"),[2]an!$J$39,
IF(AND(A422=[2]an!$J$38,F422=[2]an!$E$42),[2]an!$J$42,""))))))))))))))))))))))))))))</f>
        <v/>
      </c>
      <c r="Y422" s="17" t="str">
        <f>IFERROR(IF(F422="Tugigrupp",0,
IF(AND(F422="Peretoe teenus",H422&gt;=[2]an!$M$37,RANK(D422,$D422:$D422)+COUNTIFS($D$2:D422,D422,$F$2:F422,F422)-1&gt;1),"",
IF(AND(F422="Peretoe teenus",H422&gt;=[2]an!$M$37,RANK(D422,$D422:$D422)+COUNTIFS($D$2:D422,D422,$F$2:F422,F422)-1=1,MONTH(H422)=MONTH(K422)=TRUE,YEAR(H422)=YEAR(K422)=TRUE),((EOMONTH(H422,0)-H422+1)*X422)/DAY(EOMONTH(H422,0)),
IF(AND(F422="Peretoe teenus",H422&gt;=[2]an!$M$37,RANK(D422,$D422:$D422)+COUNTIFS($D$2:D422,D422,$F$2:F422,F422)-1=1),X422,
IF(AND(F422="Peretoe teenus",H422&lt;[2]an!$M$37,S422&lt;&gt;"kahepoolne vajaduspõhine",RANK(D422,$D422:$D422)+COUNTIFS($D$2:D422,D422,$F$2:F422,F422)-1=1),X422,
IF(AND(F422="Peretoe teenus",H422&lt;[2]an!$M$37,S422&lt;&gt;"kahepoolne vajaduspõhine",RANK(D422,$D422:$D422)+COUNTIFS($D$2:D422,D422,$F$2:F422,F422)-1&gt;1),"",
IF(AND(F422="Peretoe teenus",H422&lt;[2]an!$M$37,S422="kahepoolne vajaduspõhine",U422="",RANK(D422,$D422:$D422)+COUNTIFS($D$2:D422,D422,$F$2:F422,F422)-1=1),X422,
IF(AND(F422="Peretoe teenus",H422&lt;[2]an!$M$37,S422="kahepoolne vajaduspõhine",U422="",RANK(D422,$D422:$D422)+COUNTIFS($D$2:D422,D422,$F$2:F422,F422)-1&gt;1),"",
IF(AND(F422="Peretoe teenus",H422&lt;[2]an!$M$37,S422="kahepoolne vajaduspõhine",U422&lt;[2]an!$M$37,RANK(D422,$D422:$D422)+COUNTIFS($D$2:D422,D422,$F$2:F422,F422)-1=1),X422,
IF(AND(F422="Peretoe teenus",H422&lt;[2]an!$M$37,S422="kahepoolne vajaduspõhine",U422&lt;[2]an!$M$37,RANK(D422,$D422:$D422)+COUNTIFS($D$2:D422,D422,$F$2:F422,F422)-1&gt;1),"",
IF(AND(F422="Peretoe teenus",H422&lt;[2]an!$M$37,S422="kahepoolne vajaduspõhine",U422&gt;=[2]an!$M$37,U422&lt;=[2]an!$M$38,RANK(D422,$D422:$D422)+COUNTIFS($D$2:D422,D422,$F$2:F422,F422)-1=1),
((EOMONTH(U422,0)-U422+1)*X422)/DAY(EOMONTH(U422,0))+(DAY(U422)-1)*100/DAY(EOMONTH(U422,0)),
IF(AND(F422="Peretoe teenus",H422&lt;[2]an!$M$37,S422="kahepoolne vajaduspõhine",U422&gt;=[2]an!$M$37,U422&lt;=[2]an!$M$38,RANK(D422,$D422:$D422)+COUNTIFS($D$2:D422,D422,$F$2:F422,F422)-1&gt;1),"",
IF(AND(F422="Peretoe teenus",H422&lt;[2]an!$M$37,S422="kahepoolne vajaduspõhine",U422&gt;[2]an!$M$38,RANK(D422,$D422:$D422)+COUNTIFS($D$2:D422,D422,$F$2:F422,F422)-1=1),X422,
IF(AND(F422="Peretoe teenus",H422&lt;[2]an!$M$37,S422="kahepoolne vajaduspõhine",U422&gt;[2]an!$M$38,RANK(D422,$D422:$D422)+COUNTIFS($D$2:D422,D422,$F$2:F422,F422)-1&gt;1),"",X422*W422)))))))))))))),"")</f>
        <v/>
      </c>
      <c r="Z422" s="18" t="str">
        <f t="shared" si="19"/>
        <v/>
      </c>
      <c r="AA422" s="19" t="str">
        <f>IFERROR(VLOOKUP(E422,[2]an!$A$3:$B$81,2,FALSE),"")</f>
        <v/>
      </c>
      <c r="AB422" s="19" t="str">
        <f>IFERROR(VLOOKUP(AA422,[2]an!$C$2:$D$16,2,FALSE),"")</f>
        <v/>
      </c>
      <c r="AC422" s="20"/>
      <c r="AD422" s="21" t="str">
        <f>IF(A422=[2]an!$F$36,VLOOKUP([2]an!$F$36,[2]an!$F$36:$H$36,3,FALSE),IF(A422=[2]an!$F$35,VLOOKUP([2]an!$F$35,[2]an!$F$35:$H$35,3,FALSE),IF(A422=[2]an!$F$33,VLOOKUP([2]an!$F$33,[2]an!$F$33:$H$33,3,FALSE),IF(A422=[2]an!$F$31,VLOOKUP([2]an!$F$31,[2]an!$F$31:$H$31,3,FALSE),""))))</f>
        <v/>
      </c>
    </row>
    <row r="423" spans="6:30" x14ac:dyDescent="0.2">
      <c r="F423" s="10"/>
      <c r="G423" s="8" t="str">
        <f t="shared" si="20"/>
        <v/>
      </c>
      <c r="H423" s="13"/>
      <c r="K423" s="13"/>
      <c r="L423" s="10"/>
      <c r="M423" s="10"/>
      <c r="S423" s="8" t="str">
        <f>IFERROR(VLOOKUP(D423,[1]peretoe_teenus!$A$2:$L$2000,5,FALSE),"")</f>
        <v/>
      </c>
      <c r="U423" s="13"/>
      <c r="V423" s="15" t="str" cm="1">
        <f t="array" ref="V423">IFERROR(IF(AND(F423="Tugigrupp",RANK(K423,$K423:$K423)+COUNTIFS($K$2:K423,K423,$L$2:L423,L423,$M$2:M423,M423,$I$2:I423,I423,$G$2:G423,G423,$F$2:F423,F423)-1=1),SUMPRODUCT(($F$2:$F$4154=F423)*($G$2:$G$4154=G423)*($K$2:$K$4154=K423)*($I$2:$I$4154=I423)*($L$2:$L$4154=L423)*($M$2:$M$4154=M423)),""),"")</f>
        <v/>
      </c>
      <c r="W423" s="15" t="str">
        <f t="shared" si="18"/>
        <v/>
      </c>
      <c r="X423" s="16" t="str">
        <f>IF(AND(A423=[2]an!$G$38,F423=[2]an!$E$40),[2]an!$G$40,IF(AND(A423=[2]an!$G$38,F423=[2]an!$E$41),[2]an!$G$41,IF(AND(A423=[2]an!$G$38,F423=[2]an!$E$39,H423&gt;=[2]an!$M$37),[2]an!$G$39,
IF(AND(A423=[2]an!$G$38,F423=[2]an!$E$39,H423&lt;[2]an!$M$37,S423="kahepoolne vajaduspõhine",U423=""),[2]an!$M$40,
IF(AND(A423=[2]an!$G$38,F423=[2]an!$E$39,H423&lt;[2]an!$M$37,S423="kahepoolne vajaduspõhine",U423&lt;&gt;""),[2]an!$G$39,
IF(AND(A423=[2]an!$G$38,F423=[2]an!$E$39,H423&lt;[2]an!$M$37,S423&lt;&gt;"kahepoolne vajaduspõhine"),[2]an!$G$39,
IF(AND(A423=[2]an!$G$38,F423=[2]an!$E$42),[2]an!$G$42,
IF(AND(A423=[2]an!$H$38,F423=[2]an!$E$40),[2]an!$H$40,IF(AND(A423=[2]an!$H$38,F423=[2]an!$E$41),[2]an!$H$41,IF(AND(A423=[2]an!$H$38,F423=[2]an!$E$39,H423&gt;=[2]an!$M$37),[2]an!$H$39,
IF(AND(A423=[2]an!$H$38,F423=[2]an!$E$39,H423&lt;[2]an!$M$37,S423="kahepoolne vajaduspõhine",U423=""),[2]an!$M$40,
IF(AND(A423=[2]an!$H$38,F423=[2]an!$E$39,H423&lt;[2]an!$M$37,S423="kahepoolne vajaduspõhine",U423&lt;&gt;""),[2]an!$H$39,
IF(AND(A423=[2]an!$H$38,F423=[2]an!$E$39,H423&lt;[2]an!$M$37,S423&lt;&gt;"kahepoolne vajaduspõhine"),[2]an!$H$39,
IF(AND(A423=[2]an!$H$38,F423=[2]an!$E$42),[2]an!$H$42,
IF(AND(A423=[2]an!$I$38,F423=[2]an!$E$40),[2]an!$I$40,IF(AND(A423=[2]an!$I$38,F423=[2]an!$E$41),[2]an!$I$41,IF(AND(A423=[2]an!$I$38,F423=[2]an!$E$39,H423&gt;=[2]an!$M$37),[2]an!$I$39,
IF(AND(A423=[2]an!$I$38,F423=[2]an!$E$39,H423&lt;[2]an!$M$37,S423="kahepoolne vajaduspõhine",U423=""),[2]an!$M$40,
IF(AND(A423=[2]an!$I$38,F423=[2]an!$E$39,H423&lt;[2]an!$M$37,S423="kahepoolne vajaduspõhine",U423&lt;&gt;""),[2]an!$I$39,
IF(AND(A423=[2]an!$I$38,F423=[2]an!$E$39,H423&lt;[2]an!$M$37,S423&lt;&gt;"kahepoolne vajaduspõhine"),[2]an!$I$39,
IF(AND(A423=[2]an!$I$38,F423=[2]an!$E$42),[2]an!$I$42,
IF(AND(A423=[2]an!$J$38,F423=[2]an!$E$40),[2]an!$J$40,IF(AND(A423=[2]an!$J$38,F423=[2]an!$E$41),[2]an!$J$41,IF(AND(A423=[2]an!$J$38,F423=[2]an!$E$39,H423&gt;=[2]an!$M$37),[2]an!$J$39,
IF(AND(A423=[2]an!$J$38,F423=[2]an!$E$39,H423&lt;[2]an!$M$37,S423="kahepoolne vajaduspõhine",U423=""),[2]an!$M$40,
IF(AND(A423=[2]an!$J$38,F423=[2]an!$E$39,H423&lt;[2]an!$M$37,S423="kahepoolne vajaduspõhine",U423&lt;&gt;""),[2]an!$J$39,
IF(AND(A423=[2]an!$J$38,F423=[2]an!$E$39,H423&lt;[2]an!$M$37,S423&lt;&gt;"kahepoolne vajaduspõhine"),[2]an!$J$39,
IF(AND(A423=[2]an!$J$38,F423=[2]an!$E$42),[2]an!$J$42,""))))))))))))))))))))))))))))</f>
        <v/>
      </c>
      <c r="Y423" s="17" t="str">
        <f>IFERROR(IF(F423="Tugigrupp",0,
IF(AND(F423="Peretoe teenus",H423&gt;=[2]an!$M$37,RANK(D423,$D423:$D423)+COUNTIFS($D$2:D423,D423,$F$2:F423,F423)-1&gt;1),"",
IF(AND(F423="Peretoe teenus",H423&gt;=[2]an!$M$37,RANK(D423,$D423:$D423)+COUNTIFS($D$2:D423,D423,$F$2:F423,F423)-1=1,MONTH(H423)=MONTH(K423)=TRUE,YEAR(H423)=YEAR(K423)=TRUE),((EOMONTH(H423,0)-H423+1)*X423)/DAY(EOMONTH(H423,0)),
IF(AND(F423="Peretoe teenus",H423&gt;=[2]an!$M$37,RANK(D423,$D423:$D423)+COUNTIFS($D$2:D423,D423,$F$2:F423,F423)-1=1),X423,
IF(AND(F423="Peretoe teenus",H423&lt;[2]an!$M$37,S423&lt;&gt;"kahepoolne vajaduspõhine",RANK(D423,$D423:$D423)+COUNTIFS($D$2:D423,D423,$F$2:F423,F423)-1=1),X423,
IF(AND(F423="Peretoe teenus",H423&lt;[2]an!$M$37,S423&lt;&gt;"kahepoolne vajaduspõhine",RANK(D423,$D423:$D423)+COUNTIFS($D$2:D423,D423,$F$2:F423,F423)-1&gt;1),"",
IF(AND(F423="Peretoe teenus",H423&lt;[2]an!$M$37,S423="kahepoolne vajaduspõhine",U423="",RANK(D423,$D423:$D423)+COUNTIFS($D$2:D423,D423,$F$2:F423,F423)-1=1),X423,
IF(AND(F423="Peretoe teenus",H423&lt;[2]an!$M$37,S423="kahepoolne vajaduspõhine",U423="",RANK(D423,$D423:$D423)+COUNTIFS($D$2:D423,D423,$F$2:F423,F423)-1&gt;1),"",
IF(AND(F423="Peretoe teenus",H423&lt;[2]an!$M$37,S423="kahepoolne vajaduspõhine",U423&lt;[2]an!$M$37,RANK(D423,$D423:$D423)+COUNTIFS($D$2:D423,D423,$F$2:F423,F423)-1=1),X423,
IF(AND(F423="Peretoe teenus",H423&lt;[2]an!$M$37,S423="kahepoolne vajaduspõhine",U423&lt;[2]an!$M$37,RANK(D423,$D423:$D423)+COUNTIFS($D$2:D423,D423,$F$2:F423,F423)-1&gt;1),"",
IF(AND(F423="Peretoe teenus",H423&lt;[2]an!$M$37,S423="kahepoolne vajaduspõhine",U423&gt;=[2]an!$M$37,U423&lt;=[2]an!$M$38,RANK(D423,$D423:$D423)+COUNTIFS($D$2:D423,D423,$F$2:F423,F423)-1=1),
((EOMONTH(U423,0)-U423+1)*X423)/DAY(EOMONTH(U423,0))+(DAY(U423)-1)*100/DAY(EOMONTH(U423,0)),
IF(AND(F423="Peretoe teenus",H423&lt;[2]an!$M$37,S423="kahepoolne vajaduspõhine",U423&gt;=[2]an!$M$37,U423&lt;=[2]an!$M$38,RANK(D423,$D423:$D423)+COUNTIFS($D$2:D423,D423,$F$2:F423,F423)-1&gt;1),"",
IF(AND(F423="Peretoe teenus",H423&lt;[2]an!$M$37,S423="kahepoolne vajaduspõhine",U423&gt;[2]an!$M$38,RANK(D423,$D423:$D423)+COUNTIFS($D$2:D423,D423,$F$2:F423,F423)-1=1),X423,
IF(AND(F423="Peretoe teenus",H423&lt;[2]an!$M$37,S423="kahepoolne vajaduspõhine",U423&gt;[2]an!$M$38,RANK(D423,$D423:$D423)+COUNTIFS($D$2:D423,D423,$F$2:F423,F423)-1&gt;1),"",X423*W423)))))))))))))),"")</f>
        <v/>
      </c>
      <c r="Z423" s="18" t="str">
        <f t="shared" si="19"/>
        <v/>
      </c>
      <c r="AA423" s="19" t="str">
        <f>IFERROR(VLOOKUP(E423,[2]an!$A$3:$B$81,2,FALSE),"")</f>
        <v/>
      </c>
      <c r="AB423" s="19" t="str">
        <f>IFERROR(VLOOKUP(AA423,[2]an!$C$2:$D$16,2,FALSE),"")</f>
        <v/>
      </c>
      <c r="AC423" s="20"/>
      <c r="AD423" s="21" t="str">
        <f>IF(A423=[2]an!$F$36,VLOOKUP([2]an!$F$36,[2]an!$F$36:$H$36,3,FALSE),IF(A423=[2]an!$F$35,VLOOKUP([2]an!$F$35,[2]an!$F$35:$H$35,3,FALSE),IF(A423=[2]an!$F$33,VLOOKUP([2]an!$F$33,[2]an!$F$33:$H$33,3,FALSE),IF(A423=[2]an!$F$31,VLOOKUP([2]an!$F$31,[2]an!$F$31:$H$31,3,FALSE),""))))</f>
        <v/>
      </c>
    </row>
    <row r="424" spans="6:30" x14ac:dyDescent="0.2">
      <c r="F424" s="10"/>
      <c r="G424" s="8" t="str">
        <f t="shared" si="20"/>
        <v/>
      </c>
      <c r="H424" s="13"/>
      <c r="K424" s="13"/>
      <c r="L424" s="10"/>
      <c r="M424" s="10"/>
      <c r="S424" s="8" t="str">
        <f>IFERROR(VLOOKUP(D424,[1]peretoe_teenus!$A$2:$L$2000,5,FALSE),"")</f>
        <v/>
      </c>
      <c r="U424" s="13"/>
      <c r="V424" s="15" t="str" cm="1">
        <f t="array" ref="V424">IFERROR(IF(AND(F424="Tugigrupp",RANK(K424,$K424:$K424)+COUNTIFS($K$2:K424,K424,$L$2:L424,L424,$M$2:M424,M424,$I$2:I424,I424,$G$2:G424,G424,$F$2:F424,F424)-1=1),SUMPRODUCT(($F$2:$F$4154=F424)*($G$2:$G$4154=G424)*($K$2:$K$4154=K424)*($I$2:$I$4154=I424)*($L$2:$L$4154=L424)*($M$2:$M$4154=M424)),""),"")</f>
        <v/>
      </c>
      <c r="W424" s="15" t="str">
        <f t="shared" si="18"/>
        <v/>
      </c>
      <c r="X424" s="16" t="str">
        <f>IF(AND(A424=[2]an!$G$38,F424=[2]an!$E$40),[2]an!$G$40,IF(AND(A424=[2]an!$G$38,F424=[2]an!$E$41),[2]an!$G$41,IF(AND(A424=[2]an!$G$38,F424=[2]an!$E$39,H424&gt;=[2]an!$M$37),[2]an!$G$39,
IF(AND(A424=[2]an!$G$38,F424=[2]an!$E$39,H424&lt;[2]an!$M$37,S424="kahepoolne vajaduspõhine",U424=""),[2]an!$M$40,
IF(AND(A424=[2]an!$G$38,F424=[2]an!$E$39,H424&lt;[2]an!$M$37,S424="kahepoolne vajaduspõhine",U424&lt;&gt;""),[2]an!$G$39,
IF(AND(A424=[2]an!$G$38,F424=[2]an!$E$39,H424&lt;[2]an!$M$37,S424&lt;&gt;"kahepoolne vajaduspõhine"),[2]an!$G$39,
IF(AND(A424=[2]an!$G$38,F424=[2]an!$E$42),[2]an!$G$42,
IF(AND(A424=[2]an!$H$38,F424=[2]an!$E$40),[2]an!$H$40,IF(AND(A424=[2]an!$H$38,F424=[2]an!$E$41),[2]an!$H$41,IF(AND(A424=[2]an!$H$38,F424=[2]an!$E$39,H424&gt;=[2]an!$M$37),[2]an!$H$39,
IF(AND(A424=[2]an!$H$38,F424=[2]an!$E$39,H424&lt;[2]an!$M$37,S424="kahepoolne vajaduspõhine",U424=""),[2]an!$M$40,
IF(AND(A424=[2]an!$H$38,F424=[2]an!$E$39,H424&lt;[2]an!$M$37,S424="kahepoolne vajaduspõhine",U424&lt;&gt;""),[2]an!$H$39,
IF(AND(A424=[2]an!$H$38,F424=[2]an!$E$39,H424&lt;[2]an!$M$37,S424&lt;&gt;"kahepoolne vajaduspõhine"),[2]an!$H$39,
IF(AND(A424=[2]an!$H$38,F424=[2]an!$E$42),[2]an!$H$42,
IF(AND(A424=[2]an!$I$38,F424=[2]an!$E$40),[2]an!$I$40,IF(AND(A424=[2]an!$I$38,F424=[2]an!$E$41),[2]an!$I$41,IF(AND(A424=[2]an!$I$38,F424=[2]an!$E$39,H424&gt;=[2]an!$M$37),[2]an!$I$39,
IF(AND(A424=[2]an!$I$38,F424=[2]an!$E$39,H424&lt;[2]an!$M$37,S424="kahepoolne vajaduspõhine",U424=""),[2]an!$M$40,
IF(AND(A424=[2]an!$I$38,F424=[2]an!$E$39,H424&lt;[2]an!$M$37,S424="kahepoolne vajaduspõhine",U424&lt;&gt;""),[2]an!$I$39,
IF(AND(A424=[2]an!$I$38,F424=[2]an!$E$39,H424&lt;[2]an!$M$37,S424&lt;&gt;"kahepoolne vajaduspõhine"),[2]an!$I$39,
IF(AND(A424=[2]an!$I$38,F424=[2]an!$E$42),[2]an!$I$42,
IF(AND(A424=[2]an!$J$38,F424=[2]an!$E$40),[2]an!$J$40,IF(AND(A424=[2]an!$J$38,F424=[2]an!$E$41),[2]an!$J$41,IF(AND(A424=[2]an!$J$38,F424=[2]an!$E$39,H424&gt;=[2]an!$M$37),[2]an!$J$39,
IF(AND(A424=[2]an!$J$38,F424=[2]an!$E$39,H424&lt;[2]an!$M$37,S424="kahepoolne vajaduspõhine",U424=""),[2]an!$M$40,
IF(AND(A424=[2]an!$J$38,F424=[2]an!$E$39,H424&lt;[2]an!$M$37,S424="kahepoolne vajaduspõhine",U424&lt;&gt;""),[2]an!$J$39,
IF(AND(A424=[2]an!$J$38,F424=[2]an!$E$39,H424&lt;[2]an!$M$37,S424&lt;&gt;"kahepoolne vajaduspõhine"),[2]an!$J$39,
IF(AND(A424=[2]an!$J$38,F424=[2]an!$E$42),[2]an!$J$42,""))))))))))))))))))))))))))))</f>
        <v/>
      </c>
      <c r="Y424" s="17" t="str">
        <f>IFERROR(IF(F424="Tugigrupp",0,
IF(AND(F424="Peretoe teenus",H424&gt;=[2]an!$M$37,RANK(D424,$D424:$D424)+COUNTIFS($D$2:D424,D424,$F$2:F424,F424)-1&gt;1),"",
IF(AND(F424="Peretoe teenus",H424&gt;=[2]an!$M$37,RANK(D424,$D424:$D424)+COUNTIFS($D$2:D424,D424,$F$2:F424,F424)-1=1,MONTH(H424)=MONTH(K424)=TRUE,YEAR(H424)=YEAR(K424)=TRUE),((EOMONTH(H424,0)-H424+1)*X424)/DAY(EOMONTH(H424,0)),
IF(AND(F424="Peretoe teenus",H424&gt;=[2]an!$M$37,RANK(D424,$D424:$D424)+COUNTIFS($D$2:D424,D424,$F$2:F424,F424)-1=1),X424,
IF(AND(F424="Peretoe teenus",H424&lt;[2]an!$M$37,S424&lt;&gt;"kahepoolne vajaduspõhine",RANK(D424,$D424:$D424)+COUNTIFS($D$2:D424,D424,$F$2:F424,F424)-1=1),X424,
IF(AND(F424="Peretoe teenus",H424&lt;[2]an!$M$37,S424&lt;&gt;"kahepoolne vajaduspõhine",RANK(D424,$D424:$D424)+COUNTIFS($D$2:D424,D424,$F$2:F424,F424)-1&gt;1),"",
IF(AND(F424="Peretoe teenus",H424&lt;[2]an!$M$37,S424="kahepoolne vajaduspõhine",U424="",RANK(D424,$D424:$D424)+COUNTIFS($D$2:D424,D424,$F$2:F424,F424)-1=1),X424,
IF(AND(F424="Peretoe teenus",H424&lt;[2]an!$M$37,S424="kahepoolne vajaduspõhine",U424="",RANK(D424,$D424:$D424)+COUNTIFS($D$2:D424,D424,$F$2:F424,F424)-1&gt;1),"",
IF(AND(F424="Peretoe teenus",H424&lt;[2]an!$M$37,S424="kahepoolne vajaduspõhine",U424&lt;[2]an!$M$37,RANK(D424,$D424:$D424)+COUNTIFS($D$2:D424,D424,$F$2:F424,F424)-1=1),X424,
IF(AND(F424="Peretoe teenus",H424&lt;[2]an!$M$37,S424="kahepoolne vajaduspõhine",U424&lt;[2]an!$M$37,RANK(D424,$D424:$D424)+COUNTIFS($D$2:D424,D424,$F$2:F424,F424)-1&gt;1),"",
IF(AND(F424="Peretoe teenus",H424&lt;[2]an!$M$37,S424="kahepoolne vajaduspõhine",U424&gt;=[2]an!$M$37,U424&lt;=[2]an!$M$38,RANK(D424,$D424:$D424)+COUNTIFS($D$2:D424,D424,$F$2:F424,F424)-1=1),
((EOMONTH(U424,0)-U424+1)*X424)/DAY(EOMONTH(U424,0))+(DAY(U424)-1)*100/DAY(EOMONTH(U424,0)),
IF(AND(F424="Peretoe teenus",H424&lt;[2]an!$M$37,S424="kahepoolne vajaduspõhine",U424&gt;=[2]an!$M$37,U424&lt;=[2]an!$M$38,RANK(D424,$D424:$D424)+COUNTIFS($D$2:D424,D424,$F$2:F424,F424)-1&gt;1),"",
IF(AND(F424="Peretoe teenus",H424&lt;[2]an!$M$37,S424="kahepoolne vajaduspõhine",U424&gt;[2]an!$M$38,RANK(D424,$D424:$D424)+COUNTIFS($D$2:D424,D424,$F$2:F424,F424)-1=1),X424,
IF(AND(F424="Peretoe teenus",H424&lt;[2]an!$M$37,S424="kahepoolne vajaduspõhine",U424&gt;[2]an!$M$38,RANK(D424,$D424:$D424)+COUNTIFS($D$2:D424,D424,$F$2:F424,F424)-1&gt;1),"",X424*W424)))))))))))))),"")</f>
        <v/>
      </c>
      <c r="Z424" s="18" t="str">
        <f t="shared" si="19"/>
        <v/>
      </c>
      <c r="AA424" s="19" t="str">
        <f>IFERROR(VLOOKUP(E424,[2]an!$A$3:$B$81,2,FALSE),"")</f>
        <v/>
      </c>
      <c r="AB424" s="19" t="str">
        <f>IFERROR(VLOOKUP(AA424,[2]an!$C$2:$D$16,2,FALSE),"")</f>
        <v/>
      </c>
      <c r="AC424" s="20"/>
      <c r="AD424" s="21" t="str">
        <f>IF(A424=[2]an!$F$36,VLOOKUP([2]an!$F$36,[2]an!$F$36:$H$36,3,FALSE),IF(A424=[2]an!$F$35,VLOOKUP([2]an!$F$35,[2]an!$F$35:$H$35,3,FALSE),IF(A424=[2]an!$F$33,VLOOKUP([2]an!$F$33,[2]an!$F$33:$H$33,3,FALSE),IF(A424=[2]an!$F$31,VLOOKUP([2]an!$F$31,[2]an!$F$31:$H$31,3,FALSE),""))))</f>
        <v/>
      </c>
    </row>
    <row r="425" spans="6:30" x14ac:dyDescent="0.2">
      <c r="F425" s="10"/>
      <c r="G425" s="8" t="str">
        <f t="shared" si="20"/>
        <v/>
      </c>
      <c r="H425" s="13"/>
      <c r="K425" s="13"/>
      <c r="L425" s="10"/>
      <c r="M425" s="10"/>
      <c r="S425" s="8" t="str">
        <f>IFERROR(VLOOKUP(D425,[1]peretoe_teenus!$A$2:$L$2000,5,FALSE),"")</f>
        <v/>
      </c>
      <c r="U425" s="13"/>
      <c r="V425" s="15" t="str" cm="1">
        <f t="array" ref="V425">IFERROR(IF(AND(F425="Tugigrupp",RANK(K425,$K425:$K425)+COUNTIFS($K$2:K425,K425,$L$2:L425,L425,$M$2:M425,M425,$I$2:I425,I425,$G$2:G425,G425,$F$2:F425,F425)-1=1),SUMPRODUCT(($F$2:$F$4154=F425)*($G$2:$G$4154=G425)*($K$2:$K$4154=K425)*($I$2:$I$4154=I425)*($L$2:$L$4154=L425)*($M$2:$M$4154=M425)),""),"")</f>
        <v/>
      </c>
      <c r="W425" s="15" t="str">
        <f t="shared" si="18"/>
        <v/>
      </c>
      <c r="X425" s="16" t="str">
        <f>IF(AND(A425=[2]an!$G$38,F425=[2]an!$E$40),[2]an!$G$40,IF(AND(A425=[2]an!$G$38,F425=[2]an!$E$41),[2]an!$G$41,IF(AND(A425=[2]an!$G$38,F425=[2]an!$E$39,H425&gt;=[2]an!$M$37),[2]an!$G$39,
IF(AND(A425=[2]an!$G$38,F425=[2]an!$E$39,H425&lt;[2]an!$M$37,S425="kahepoolne vajaduspõhine",U425=""),[2]an!$M$40,
IF(AND(A425=[2]an!$G$38,F425=[2]an!$E$39,H425&lt;[2]an!$M$37,S425="kahepoolne vajaduspõhine",U425&lt;&gt;""),[2]an!$G$39,
IF(AND(A425=[2]an!$G$38,F425=[2]an!$E$39,H425&lt;[2]an!$M$37,S425&lt;&gt;"kahepoolne vajaduspõhine"),[2]an!$G$39,
IF(AND(A425=[2]an!$G$38,F425=[2]an!$E$42),[2]an!$G$42,
IF(AND(A425=[2]an!$H$38,F425=[2]an!$E$40),[2]an!$H$40,IF(AND(A425=[2]an!$H$38,F425=[2]an!$E$41),[2]an!$H$41,IF(AND(A425=[2]an!$H$38,F425=[2]an!$E$39,H425&gt;=[2]an!$M$37),[2]an!$H$39,
IF(AND(A425=[2]an!$H$38,F425=[2]an!$E$39,H425&lt;[2]an!$M$37,S425="kahepoolne vajaduspõhine",U425=""),[2]an!$M$40,
IF(AND(A425=[2]an!$H$38,F425=[2]an!$E$39,H425&lt;[2]an!$M$37,S425="kahepoolne vajaduspõhine",U425&lt;&gt;""),[2]an!$H$39,
IF(AND(A425=[2]an!$H$38,F425=[2]an!$E$39,H425&lt;[2]an!$M$37,S425&lt;&gt;"kahepoolne vajaduspõhine"),[2]an!$H$39,
IF(AND(A425=[2]an!$H$38,F425=[2]an!$E$42),[2]an!$H$42,
IF(AND(A425=[2]an!$I$38,F425=[2]an!$E$40),[2]an!$I$40,IF(AND(A425=[2]an!$I$38,F425=[2]an!$E$41),[2]an!$I$41,IF(AND(A425=[2]an!$I$38,F425=[2]an!$E$39,H425&gt;=[2]an!$M$37),[2]an!$I$39,
IF(AND(A425=[2]an!$I$38,F425=[2]an!$E$39,H425&lt;[2]an!$M$37,S425="kahepoolne vajaduspõhine",U425=""),[2]an!$M$40,
IF(AND(A425=[2]an!$I$38,F425=[2]an!$E$39,H425&lt;[2]an!$M$37,S425="kahepoolne vajaduspõhine",U425&lt;&gt;""),[2]an!$I$39,
IF(AND(A425=[2]an!$I$38,F425=[2]an!$E$39,H425&lt;[2]an!$M$37,S425&lt;&gt;"kahepoolne vajaduspõhine"),[2]an!$I$39,
IF(AND(A425=[2]an!$I$38,F425=[2]an!$E$42),[2]an!$I$42,
IF(AND(A425=[2]an!$J$38,F425=[2]an!$E$40),[2]an!$J$40,IF(AND(A425=[2]an!$J$38,F425=[2]an!$E$41),[2]an!$J$41,IF(AND(A425=[2]an!$J$38,F425=[2]an!$E$39,H425&gt;=[2]an!$M$37),[2]an!$J$39,
IF(AND(A425=[2]an!$J$38,F425=[2]an!$E$39,H425&lt;[2]an!$M$37,S425="kahepoolne vajaduspõhine",U425=""),[2]an!$M$40,
IF(AND(A425=[2]an!$J$38,F425=[2]an!$E$39,H425&lt;[2]an!$M$37,S425="kahepoolne vajaduspõhine",U425&lt;&gt;""),[2]an!$J$39,
IF(AND(A425=[2]an!$J$38,F425=[2]an!$E$39,H425&lt;[2]an!$M$37,S425&lt;&gt;"kahepoolne vajaduspõhine"),[2]an!$J$39,
IF(AND(A425=[2]an!$J$38,F425=[2]an!$E$42),[2]an!$J$42,""))))))))))))))))))))))))))))</f>
        <v/>
      </c>
      <c r="Y425" s="17" t="str">
        <f>IFERROR(IF(F425="Tugigrupp",0,
IF(AND(F425="Peretoe teenus",H425&gt;=[2]an!$M$37,RANK(D425,$D425:$D425)+COUNTIFS($D$2:D425,D425,$F$2:F425,F425)-1&gt;1),"",
IF(AND(F425="Peretoe teenus",H425&gt;=[2]an!$M$37,RANK(D425,$D425:$D425)+COUNTIFS($D$2:D425,D425,$F$2:F425,F425)-1=1,MONTH(H425)=MONTH(K425)=TRUE,YEAR(H425)=YEAR(K425)=TRUE),((EOMONTH(H425,0)-H425+1)*X425)/DAY(EOMONTH(H425,0)),
IF(AND(F425="Peretoe teenus",H425&gt;=[2]an!$M$37,RANK(D425,$D425:$D425)+COUNTIFS($D$2:D425,D425,$F$2:F425,F425)-1=1),X425,
IF(AND(F425="Peretoe teenus",H425&lt;[2]an!$M$37,S425&lt;&gt;"kahepoolne vajaduspõhine",RANK(D425,$D425:$D425)+COUNTIFS($D$2:D425,D425,$F$2:F425,F425)-1=1),X425,
IF(AND(F425="Peretoe teenus",H425&lt;[2]an!$M$37,S425&lt;&gt;"kahepoolne vajaduspõhine",RANK(D425,$D425:$D425)+COUNTIFS($D$2:D425,D425,$F$2:F425,F425)-1&gt;1),"",
IF(AND(F425="Peretoe teenus",H425&lt;[2]an!$M$37,S425="kahepoolne vajaduspõhine",U425="",RANK(D425,$D425:$D425)+COUNTIFS($D$2:D425,D425,$F$2:F425,F425)-1=1),X425,
IF(AND(F425="Peretoe teenus",H425&lt;[2]an!$M$37,S425="kahepoolne vajaduspõhine",U425="",RANK(D425,$D425:$D425)+COUNTIFS($D$2:D425,D425,$F$2:F425,F425)-1&gt;1),"",
IF(AND(F425="Peretoe teenus",H425&lt;[2]an!$M$37,S425="kahepoolne vajaduspõhine",U425&lt;[2]an!$M$37,RANK(D425,$D425:$D425)+COUNTIFS($D$2:D425,D425,$F$2:F425,F425)-1=1),X425,
IF(AND(F425="Peretoe teenus",H425&lt;[2]an!$M$37,S425="kahepoolne vajaduspõhine",U425&lt;[2]an!$M$37,RANK(D425,$D425:$D425)+COUNTIFS($D$2:D425,D425,$F$2:F425,F425)-1&gt;1),"",
IF(AND(F425="Peretoe teenus",H425&lt;[2]an!$M$37,S425="kahepoolne vajaduspõhine",U425&gt;=[2]an!$M$37,U425&lt;=[2]an!$M$38,RANK(D425,$D425:$D425)+COUNTIFS($D$2:D425,D425,$F$2:F425,F425)-1=1),
((EOMONTH(U425,0)-U425+1)*X425)/DAY(EOMONTH(U425,0))+(DAY(U425)-1)*100/DAY(EOMONTH(U425,0)),
IF(AND(F425="Peretoe teenus",H425&lt;[2]an!$M$37,S425="kahepoolne vajaduspõhine",U425&gt;=[2]an!$M$37,U425&lt;=[2]an!$M$38,RANK(D425,$D425:$D425)+COUNTIFS($D$2:D425,D425,$F$2:F425,F425)-1&gt;1),"",
IF(AND(F425="Peretoe teenus",H425&lt;[2]an!$M$37,S425="kahepoolne vajaduspõhine",U425&gt;[2]an!$M$38,RANK(D425,$D425:$D425)+COUNTIFS($D$2:D425,D425,$F$2:F425,F425)-1=1),X425,
IF(AND(F425="Peretoe teenus",H425&lt;[2]an!$M$37,S425="kahepoolne vajaduspõhine",U425&gt;[2]an!$M$38,RANK(D425,$D425:$D425)+COUNTIFS($D$2:D425,D425,$F$2:F425,F425)-1&gt;1),"",X425*W425)))))))))))))),"")</f>
        <v/>
      </c>
      <c r="Z425" s="18" t="str">
        <f t="shared" si="19"/>
        <v/>
      </c>
      <c r="AA425" s="19" t="str">
        <f>IFERROR(VLOOKUP(E425,[2]an!$A$3:$B$81,2,FALSE),"")</f>
        <v/>
      </c>
      <c r="AB425" s="19" t="str">
        <f>IFERROR(VLOOKUP(AA425,[2]an!$C$2:$D$16,2,FALSE),"")</f>
        <v/>
      </c>
      <c r="AC425" s="20"/>
      <c r="AD425" s="21" t="str">
        <f>IF(A425=[2]an!$F$36,VLOOKUP([2]an!$F$36,[2]an!$F$36:$H$36,3,FALSE),IF(A425=[2]an!$F$35,VLOOKUP([2]an!$F$35,[2]an!$F$35:$H$35,3,FALSE),IF(A425=[2]an!$F$33,VLOOKUP([2]an!$F$33,[2]an!$F$33:$H$33,3,FALSE),IF(A425=[2]an!$F$31,VLOOKUP([2]an!$F$31,[2]an!$F$31:$H$31,3,FALSE),""))))</f>
        <v/>
      </c>
    </row>
    <row r="426" spans="6:30" x14ac:dyDescent="0.2">
      <c r="F426" s="10"/>
      <c r="G426" s="8" t="str">
        <f t="shared" si="20"/>
        <v/>
      </c>
      <c r="H426" s="13"/>
      <c r="K426" s="13"/>
      <c r="L426" s="10"/>
      <c r="M426" s="10"/>
      <c r="S426" s="8" t="str">
        <f>IFERROR(VLOOKUP(D426,[1]peretoe_teenus!$A$2:$L$2000,5,FALSE),"")</f>
        <v/>
      </c>
      <c r="U426" s="13"/>
      <c r="V426" s="15" t="str" cm="1">
        <f t="array" ref="V426">IFERROR(IF(AND(F426="Tugigrupp",RANK(K426,$K426:$K426)+COUNTIFS($K$2:K426,K426,$L$2:L426,L426,$M$2:M426,M426,$I$2:I426,I426,$G$2:G426,G426,$F$2:F426,F426)-1=1),SUMPRODUCT(($F$2:$F$4154=F426)*($G$2:$G$4154=G426)*($K$2:$K$4154=K426)*($I$2:$I$4154=I426)*($L$2:$L$4154=L426)*($M$2:$M$4154=M426)),""),"")</f>
        <v/>
      </c>
      <c r="W426" s="15" t="str">
        <f t="shared" si="18"/>
        <v/>
      </c>
      <c r="X426" s="16" t="str">
        <f>IF(AND(A426=[2]an!$G$38,F426=[2]an!$E$40),[2]an!$G$40,IF(AND(A426=[2]an!$G$38,F426=[2]an!$E$41),[2]an!$G$41,IF(AND(A426=[2]an!$G$38,F426=[2]an!$E$39,H426&gt;=[2]an!$M$37),[2]an!$G$39,
IF(AND(A426=[2]an!$G$38,F426=[2]an!$E$39,H426&lt;[2]an!$M$37,S426="kahepoolne vajaduspõhine",U426=""),[2]an!$M$40,
IF(AND(A426=[2]an!$G$38,F426=[2]an!$E$39,H426&lt;[2]an!$M$37,S426="kahepoolne vajaduspõhine",U426&lt;&gt;""),[2]an!$G$39,
IF(AND(A426=[2]an!$G$38,F426=[2]an!$E$39,H426&lt;[2]an!$M$37,S426&lt;&gt;"kahepoolne vajaduspõhine"),[2]an!$G$39,
IF(AND(A426=[2]an!$G$38,F426=[2]an!$E$42),[2]an!$G$42,
IF(AND(A426=[2]an!$H$38,F426=[2]an!$E$40),[2]an!$H$40,IF(AND(A426=[2]an!$H$38,F426=[2]an!$E$41),[2]an!$H$41,IF(AND(A426=[2]an!$H$38,F426=[2]an!$E$39,H426&gt;=[2]an!$M$37),[2]an!$H$39,
IF(AND(A426=[2]an!$H$38,F426=[2]an!$E$39,H426&lt;[2]an!$M$37,S426="kahepoolne vajaduspõhine",U426=""),[2]an!$M$40,
IF(AND(A426=[2]an!$H$38,F426=[2]an!$E$39,H426&lt;[2]an!$M$37,S426="kahepoolne vajaduspõhine",U426&lt;&gt;""),[2]an!$H$39,
IF(AND(A426=[2]an!$H$38,F426=[2]an!$E$39,H426&lt;[2]an!$M$37,S426&lt;&gt;"kahepoolne vajaduspõhine"),[2]an!$H$39,
IF(AND(A426=[2]an!$H$38,F426=[2]an!$E$42),[2]an!$H$42,
IF(AND(A426=[2]an!$I$38,F426=[2]an!$E$40),[2]an!$I$40,IF(AND(A426=[2]an!$I$38,F426=[2]an!$E$41),[2]an!$I$41,IF(AND(A426=[2]an!$I$38,F426=[2]an!$E$39,H426&gt;=[2]an!$M$37),[2]an!$I$39,
IF(AND(A426=[2]an!$I$38,F426=[2]an!$E$39,H426&lt;[2]an!$M$37,S426="kahepoolne vajaduspõhine",U426=""),[2]an!$M$40,
IF(AND(A426=[2]an!$I$38,F426=[2]an!$E$39,H426&lt;[2]an!$M$37,S426="kahepoolne vajaduspõhine",U426&lt;&gt;""),[2]an!$I$39,
IF(AND(A426=[2]an!$I$38,F426=[2]an!$E$39,H426&lt;[2]an!$M$37,S426&lt;&gt;"kahepoolne vajaduspõhine"),[2]an!$I$39,
IF(AND(A426=[2]an!$I$38,F426=[2]an!$E$42),[2]an!$I$42,
IF(AND(A426=[2]an!$J$38,F426=[2]an!$E$40),[2]an!$J$40,IF(AND(A426=[2]an!$J$38,F426=[2]an!$E$41),[2]an!$J$41,IF(AND(A426=[2]an!$J$38,F426=[2]an!$E$39,H426&gt;=[2]an!$M$37),[2]an!$J$39,
IF(AND(A426=[2]an!$J$38,F426=[2]an!$E$39,H426&lt;[2]an!$M$37,S426="kahepoolne vajaduspõhine",U426=""),[2]an!$M$40,
IF(AND(A426=[2]an!$J$38,F426=[2]an!$E$39,H426&lt;[2]an!$M$37,S426="kahepoolne vajaduspõhine",U426&lt;&gt;""),[2]an!$J$39,
IF(AND(A426=[2]an!$J$38,F426=[2]an!$E$39,H426&lt;[2]an!$M$37,S426&lt;&gt;"kahepoolne vajaduspõhine"),[2]an!$J$39,
IF(AND(A426=[2]an!$J$38,F426=[2]an!$E$42),[2]an!$J$42,""))))))))))))))))))))))))))))</f>
        <v/>
      </c>
      <c r="Y426" s="17" t="str">
        <f>IFERROR(IF(F426="Tugigrupp",0,
IF(AND(F426="Peretoe teenus",H426&gt;=[2]an!$M$37,RANK(D426,$D426:$D426)+COUNTIFS($D$2:D426,D426,$F$2:F426,F426)-1&gt;1),"",
IF(AND(F426="Peretoe teenus",H426&gt;=[2]an!$M$37,RANK(D426,$D426:$D426)+COUNTIFS($D$2:D426,D426,$F$2:F426,F426)-1=1,MONTH(H426)=MONTH(K426)=TRUE,YEAR(H426)=YEAR(K426)=TRUE),((EOMONTH(H426,0)-H426+1)*X426)/DAY(EOMONTH(H426,0)),
IF(AND(F426="Peretoe teenus",H426&gt;=[2]an!$M$37,RANK(D426,$D426:$D426)+COUNTIFS($D$2:D426,D426,$F$2:F426,F426)-1=1),X426,
IF(AND(F426="Peretoe teenus",H426&lt;[2]an!$M$37,S426&lt;&gt;"kahepoolne vajaduspõhine",RANK(D426,$D426:$D426)+COUNTIFS($D$2:D426,D426,$F$2:F426,F426)-1=1),X426,
IF(AND(F426="Peretoe teenus",H426&lt;[2]an!$M$37,S426&lt;&gt;"kahepoolne vajaduspõhine",RANK(D426,$D426:$D426)+COUNTIFS($D$2:D426,D426,$F$2:F426,F426)-1&gt;1),"",
IF(AND(F426="Peretoe teenus",H426&lt;[2]an!$M$37,S426="kahepoolne vajaduspõhine",U426="",RANK(D426,$D426:$D426)+COUNTIFS($D$2:D426,D426,$F$2:F426,F426)-1=1),X426,
IF(AND(F426="Peretoe teenus",H426&lt;[2]an!$M$37,S426="kahepoolne vajaduspõhine",U426="",RANK(D426,$D426:$D426)+COUNTIFS($D$2:D426,D426,$F$2:F426,F426)-1&gt;1),"",
IF(AND(F426="Peretoe teenus",H426&lt;[2]an!$M$37,S426="kahepoolne vajaduspõhine",U426&lt;[2]an!$M$37,RANK(D426,$D426:$D426)+COUNTIFS($D$2:D426,D426,$F$2:F426,F426)-1=1),X426,
IF(AND(F426="Peretoe teenus",H426&lt;[2]an!$M$37,S426="kahepoolne vajaduspõhine",U426&lt;[2]an!$M$37,RANK(D426,$D426:$D426)+COUNTIFS($D$2:D426,D426,$F$2:F426,F426)-1&gt;1),"",
IF(AND(F426="Peretoe teenus",H426&lt;[2]an!$M$37,S426="kahepoolne vajaduspõhine",U426&gt;=[2]an!$M$37,U426&lt;=[2]an!$M$38,RANK(D426,$D426:$D426)+COUNTIFS($D$2:D426,D426,$F$2:F426,F426)-1=1),
((EOMONTH(U426,0)-U426+1)*X426)/DAY(EOMONTH(U426,0))+(DAY(U426)-1)*100/DAY(EOMONTH(U426,0)),
IF(AND(F426="Peretoe teenus",H426&lt;[2]an!$M$37,S426="kahepoolne vajaduspõhine",U426&gt;=[2]an!$M$37,U426&lt;=[2]an!$M$38,RANK(D426,$D426:$D426)+COUNTIFS($D$2:D426,D426,$F$2:F426,F426)-1&gt;1),"",
IF(AND(F426="Peretoe teenus",H426&lt;[2]an!$M$37,S426="kahepoolne vajaduspõhine",U426&gt;[2]an!$M$38,RANK(D426,$D426:$D426)+COUNTIFS($D$2:D426,D426,$F$2:F426,F426)-1=1),X426,
IF(AND(F426="Peretoe teenus",H426&lt;[2]an!$M$37,S426="kahepoolne vajaduspõhine",U426&gt;[2]an!$M$38,RANK(D426,$D426:$D426)+COUNTIFS($D$2:D426,D426,$F$2:F426,F426)-1&gt;1),"",X426*W426)))))))))))))),"")</f>
        <v/>
      </c>
      <c r="Z426" s="18" t="str">
        <f t="shared" si="19"/>
        <v/>
      </c>
      <c r="AA426" s="19" t="str">
        <f>IFERROR(VLOOKUP(E426,[2]an!$A$3:$B$81,2,FALSE),"")</f>
        <v/>
      </c>
      <c r="AB426" s="19" t="str">
        <f>IFERROR(VLOOKUP(AA426,[2]an!$C$2:$D$16,2,FALSE),"")</f>
        <v/>
      </c>
      <c r="AC426" s="20"/>
      <c r="AD426" s="21" t="str">
        <f>IF(A426=[2]an!$F$36,VLOOKUP([2]an!$F$36,[2]an!$F$36:$H$36,3,FALSE),IF(A426=[2]an!$F$35,VLOOKUP([2]an!$F$35,[2]an!$F$35:$H$35,3,FALSE),IF(A426=[2]an!$F$33,VLOOKUP([2]an!$F$33,[2]an!$F$33:$H$33,3,FALSE),IF(A426=[2]an!$F$31,VLOOKUP([2]an!$F$31,[2]an!$F$31:$H$31,3,FALSE),""))))</f>
        <v/>
      </c>
    </row>
    <row r="427" spans="6:30" x14ac:dyDescent="0.2">
      <c r="F427" s="10"/>
      <c r="G427" s="8" t="str">
        <f t="shared" si="20"/>
        <v/>
      </c>
      <c r="H427" s="13"/>
      <c r="K427" s="13"/>
      <c r="L427" s="10"/>
      <c r="M427" s="10"/>
      <c r="S427" s="8" t="str">
        <f>IFERROR(VLOOKUP(D427,[1]peretoe_teenus!$A$2:$L$2000,5,FALSE),"")</f>
        <v/>
      </c>
      <c r="U427" s="13"/>
      <c r="V427" s="15" t="str" cm="1">
        <f t="array" ref="V427">IFERROR(IF(AND(F427="Tugigrupp",RANK(K427,$K427:$K427)+COUNTIFS($K$2:K427,K427,$L$2:L427,L427,$M$2:M427,M427,$I$2:I427,I427,$G$2:G427,G427,$F$2:F427,F427)-1=1),SUMPRODUCT(($F$2:$F$4154=F427)*($G$2:$G$4154=G427)*($K$2:$K$4154=K427)*($I$2:$I$4154=I427)*($L$2:$L$4154=L427)*($M$2:$M$4154=M427)),""),"")</f>
        <v/>
      </c>
      <c r="W427" s="15" t="str">
        <f t="shared" si="18"/>
        <v/>
      </c>
      <c r="X427" s="16" t="str">
        <f>IF(AND(A427=[2]an!$G$38,F427=[2]an!$E$40),[2]an!$G$40,IF(AND(A427=[2]an!$G$38,F427=[2]an!$E$41),[2]an!$G$41,IF(AND(A427=[2]an!$G$38,F427=[2]an!$E$39,H427&gt;=[2]an!$M$37),[2]an!$G$39,
IF(AND(A427=[2]an!$G$38,F427=[2]an!$E$39,H427&lt;[2]an!$M$37,S427="kahepoolne vajaduspõhine",U427=""),[2]an!$M$40,
IF(AND(A427=[2]an!$G$38,F427=[2]an!$E$39,H427&lt;[2]an!$M$37,S427="kahepoolne vajaduspõhine",U427&lt;&gt;""),[2]an!$G$39,
IF(AND(A427=[2]an!$G$38,F427=[2]an!$E$39,H427&lt;[2]an!$M$37,S427&lt;&gt;"kahepoolne vajaduspõhine"),[2]an!$G$39,
IF(AND(A427=[2]an!$G$38,F427=[2]an!$E$42),[2]an!$G$42,
IF(AND(A427=[2]an!$H$38,F427=[2]an!$E$40),[2]an!$H$40,IF(AND(A427=[2]an!$H$38,F427=[2]an!$E$41),[2]an!$H$41,IF(AND(A427=[2]an!$H$38,F427=[2]an!$E$39,H427&gt;=[2]an!$M$37),[2]an!$H$39,
IF(AND(A427=[2]an!$H$38,F427=[2]an!$E$39,H427&lt;[2]an!$M$37,S427="kahepoolne vajaduspõhine",U427=""),[2]an!$M$40,
IF(AND(A427=[2]an!$H$38,F427=[2]an!$E$39,H427&lt;[2]an!$M$37,S427="kahepoolne vajaduspõhine",U427&lt;&gt;""),[2]an!$H$39,
IF(AND(A427=[2]an!$H$38,F427=[2]an!$E$39,H427&lt;[2]an!$M$37,S427&lt;&gt;"kahepoolne vajaduspõhine"),[2]an!$H$39,
IF(AND(A427=[2]an!$H$38,F427=[2]an!$E$42),[2]an!$H$42,
IF(AND(A427=[2]an!$I$38,F427=[2]an!$E$40),[2]an!$I$40,IF(AND(A427=[2]an!$I$38,F427=[2]an!$E$41),[2]an!$I$41,IF(AND(A427=[2]an!$I$38,F427=[2]an!$E$39,H427&gt;=[2]an!$M$37),[2]an!$I$39,
IF(AND(A427=[2]an!$I$38,F427=[2]an!$E$39,H427&lt;[2]an!$M$37,S427="kahepoolne vajaduspõhine",U427=""),[2]an!$M$40,
IF(AND(A427=[2]an!$I$38,F427=[2]an!$E$39,H427&lt;[2]an!$M$37,S427="kahepoolne vajaduspõhine",U427&lt;&gt;""),[2]an!$I$39,
IF(AND(A427=[2]an!$I$38,F427=[2]an!$E$39,H427&lt;[2]an!$M$37,S427&lt;&gt;"kahepoolne vajaduspõhine"),[2]an!$I$39,
IF(AND(A427=[2]an!$I$38,F427=[2]an!$E$42),[2]an!$I$42,
IF(AND(A427=[2]an!$J$38,F427=[2]an!$E$40),[2]an!$J$40,IF(AND(A427=[2]an!$J$38,F427=[2]an!$E$41),[2]an!$J$41,IF(AND(A427=[2]an!$J$38,F427=[2]an!$E$39,H427&gt;=[2]an!$M$37),[2]an!$J$39,
IF(AND(A427=[2]an!$J$38,F427=[2]an!$E$39,H427&lt;[2]an!$M$37,S427="kahepoolne vajaduspõhine",U427=""),[2]an!$M$40,
IF(AND(A427=[2]an!$J$38,F427=[2]an!$E$39,H427&lt;[2]an!$M$37,S427="kahepoolne vajaduspõhine",U427&lt;&gt;""),[2]an!$J$39,
IF(AND(A427=[2]an!$J$38,F427=[2]an!$E$39,H427&lt;[2]an!$M$37,S427&lt;&gt;"kahepoolne vajaduspõhine"),[2]an!$J$39,
IF(AND(A427=[2]an!$J$38,F427=[2]an!$E$42),[2]an!$J$42,""))))))))))))))))))))))))))))</f>
        <v/>
      </c>
      <c r="Y427" s="17" t="str">
        <f>IFERROR(IF(F427="Tugigrupp",0,
IF(AND(F427="Peretoe teenus",H427&gt;=[2]an!$M$37,RANK(D427,$D427:$D427)+COUNTIFS($D$2:D427,D427,$F$2:F427,F427)-1&gt;1),"",
IF(AND(F427="Peretoe teenus",H427&gt;=[2]an!$M$37,RANK(D427,$D427:$D427)+COUNTIFS($D$2:D427,D427,$F$2:F427,F427)-1=1,MONTH(H427)=MONTH(K427)=TRUE,YEAR(H427)=YEAR(K427)=TRUE),((EOMONTH(H427,0)-H427+1)*X427)/DAY(EOMONTH(H427,0)),
IF(AND(F427="Peretoe teenus",H427&gt;=[2]an!$M$37,RANK(D427,$D427:$D427)+COUNTIFS($D$2:D427,D427,$F$2:F427,F427)-1=1),X427,
IF(AND(F427="Peretoe teenus",H427&lt;[2]an!$M$37,S427&lt;&gt;"kahepoolne vajaduspõhine",RANK(D427,$D427:$D427)+COUNTIFS($D$2:D427,D427,$F$2:F427,F427)-1=1),X427,
IF(AND(F427="Peretoe teenus",H427&lt;[2]an!$M$37,S427&lt;&gt;"kahepoolne vajaduspõhine",RANK(D427,$D427:$D427)+COUNTIFS($D$2:D427,D427,$F$2:F427,F427)-1&gt;1),"",
IF(AND(F427="Peretoe teenus",H427&lt;[2]an!$M$37,S427="kahepoolne vajaduspõhine",U427="",RANK(D427,$D427:$D427)+COUNTIFS($D$2:D427,D427,$F$2:F427,F427)-1=1),X427,
IF(AND(F427="Peretoe teenus",H427&lt;[2]an!$M$37,S427="kahepoolne vajaduspõhine",U427="",RANK(D427,$D427:$D427)+COUNTIFS($D$2:D427,D427,$F$2:F427,F427)-1&gt;1),"",
IF(AND(F427="Peretoe teenus",H427&lt;[2]an!$M$37,S427="kahepoolne vajaduspõhine",U427&lt;[2]an!$M$37,RANK(D427,$D427:$D427)+COUNTIFS($D$2:D427,D427,$F$2:F427,F427)-1=1),X427,
IF(AND(F427="Peretoe teenus",H427&lt;[2]an!$M$37,S427="kahepoolne vajaduspõhine",U427&lt;[2]an!$M$37,RANK(D427,$D427:$D427)+COUNTIFS($D$2:D427,D427,$F$2:F427,F427)-1&gt;1),"",
IF(AND(F427="Peretoe teenus",H427&lt;[2]an!$M$37,S427="kahepoolne vajaduspõhine",U427&gt;=[2]an!$M$37,U427&lt;=[2]an!$M$38,RANK(D427,$D427:$D427)+COUNTIFS($D$2:D427,D427,$F$2:F427,F427)-1=1),
((EOMONTH(U427,0)-U427+1)*X427)/DAY(EOMONTH(U427,0))+(DAY(U427)-1)*100/DAY(EOMONTH(U427,0)),
IF(AND(F427="Peretoe teenus",H427&lt;[2]an!$M$37,S427="kahepoolne vajaduspõhine",U427&gt;=[2]an!$M$37,U427&lt;=[2]an!$M$38,RANK(D427,$D427:$D427)+COUNTIFS($D$2:D427,D427,$F$2:F427,F427)-1&gt;1),"",
IF(AND(F427="Peretoe teenus",H427&lt;[2]an!$M$37,S427="kahepoolne vajaduspõhine",U427&gt;[2]an!$M$38,RANK(D427,$D427:$D427)+COUNTIFS($D$2:D427,D427,$F$2:F427,F427)-1=1),X427,
IF(AND(F427="Peretoe teenus",H427&lt;[2]an!$M$37,S427="kahepoolne vajaduspõhine",U427&gt;[2]an!$M$38,RANK(D427,$D427:$D427)+COUNTIFS($D$2:D427,D427,$F$2:F427,F427)-1&gt;1),"",X427*W427)))))))))))))),"")</f>
        <v/>
      </c>
      <c r="Z427" s="18" t="str">
        <f t="shared" si="19"/>
        <v/>
      </c>
      <c r="AA427" s="19" t="str">
        <f>IFERROR(VLOOKUP(E427,[2]an!$A$3:$B$81,2,FALSE),"")</f>
        <v/>
      </c>
      <c r="AB427" s="19" t="str">
        <f>IFERROR(VLOOKUP(AA427,[2]an!$C$2:$D$16,2,FALSE),"")</f>
        <v/>
      </c>
      <c r="AC427" s="20"/>
      <c r="AD427" s="21" t="str">
        <f>IF(A427=[2]an!$F$36,VLOOKUP([2]an!$F$36,[2]an!$F$36:$H$36,3,FALSE),IF(A427=[2]an!$F$35,VLOOKUP([2]an!$F$35,[2]an!$F$35:$H$35,3,FALSE),IF(A427=[2]an!$F$33,VLOOKUP([2]an!$F$33,[2]an!$F$33:$H$33,3,FALSE),IF(A427=[2]an!$F$31,VLOOKUP([2]an!$F$31,[2]an!$F$31:$H$31,3,FALSE),""))))</f>
        <v/>
      </c>
    </row>
    <row r="428" spans="6:30" x14ac:dyDescent="0.2">
      <c r="F428" s="10"/>
      <c r="G428" s="8" t="str">
        <f t="shared" si="20"/>
        <v/>
      </c>
      <c r="H428" s="13"/>
      <c r="K428" s="13"/>
      <c r="L428" s="10"/>
      <c r="M428" s="10"/>
      <c r="S428" s="8" t="str">
        <f>IFERROR(VLOOKUP(D428,[1]peretoe_teenus!$A$2:$L$2000,5,FALSE),"")</f>
        <v/>
      </c>
      <c r="U428" s="13"/>
      <c r="V428" s="15" t="str" cm="1">
        <f t="array" ref="V428">IFERROR(IF(AND(F428="Tugigrupp",RANK(K428,$K428:$K428)+COUNTIFS($K$2:K428,K428,$L$2:L428,L428,$M$2:M428,M428,$I$2:I428,I428,$G$2:G428,G428,$F$2:F428,F428)-1=1),SUMPRODUCT(($F$2:$F$4154=F428)*($G$2:$G$4154=G428)*($K$2:$K$4154=K428)*($I$2:$I$4154=I428)*($L$2:$L$4154=L428)*($M$2:$M$4154=M428)),""),"")</f>
        <v/>
      </c>
      <c r="W428" s="15" t="str">
        <f t="shared" si="18"/>
        <v/>
      </c>
      <c r="X428" s="16" t="str">
        <f>IF(AND(A428=[2]an!$G$38,F428=[2]an!$E$40),[2]an!$G$40,IF(AND(A428=[2]an!$G$38,F428=[2]an!$E$41),[2]an!$G$41,IF(AND(A428=[2]an!$G$38,F428=[2]an!$E$39,H428&gt;=[2]an!$M$37),[2]an!$G$39,
IF(AND(A428=[2]an!$G$38,F428=[2]an!$E$39,H428&lt;[2]an!$M$37,S428="kahepoolne vajaduspõhine",U428=""),[2]an!$M$40,
IF(AND(A428=[2]an!$G$38,F428=[2]an!$E$39,H428&lt;[2]an!$M$37,S428="kahepoolne vajaduspõhine",U428&lt;&gt;""),[2]an!$G$39,
IF(AND(A428=[2]an!$G$38,F428=[2]an!$E$39,H428&lt;[2]an!$M$37,S428&lt;&gt;"kahepoolne vajaduspõhine"),[2]an!$G$39,
IF(AND(A428=[2]an!$G$38,F428=[2]an!$E$42),[2]an!$G$42,
IF(AND(A428=[2]an!$H$38,F428=[2]an!$E$40),[2]an!$H$40,IF(AND(A428=[2]an!$H$38,F428=[2]an!$E$41),[2]an!$H$41,IF(AND(A428=[2]an!$H$38,F428=[2]an!$E$39,H428&gt;=[2]an!$M$37),[2]an!$H$39,
IF(AND(A428=[2]an!$H$38,F428=[2]an!$E$39,H428&lt;[2]an!$M$37,S428="kahepoolne vajaduspõhine",U428=""),[2]an!$M$40,
IF(AND(A428=[2]an!$H$38,F428=[2]an!$E$39,H428&lt;[2]an!$M$37,S428="kahepoolne vajaduspõhine",U428&lt;&gt;""),[2]an!$H$39,
IF(AND(A428=[2]an!$H$38,F428=[2]an!$E$39,H428&lt;[2]an!$M$37,S428&lt;&gt;"kahepoolne vajaduspõhine"),[2]an!$H$39,
IF(AND(A428=[2]an!$H$38,F428=[2]an!$E$42),[2]an!$H$42,
IF(AND(A428=[2]an!$I$38,F428=[2]an!$E$40),[2]an!$I$40,IF(AND(A428=[2]an!$I$38,F428=[2]an!$E$41),[2]an!$I$41,IF(AND(A428=[2]an!$I$38,F428=[2]an!$E$39,H428&gt;=[2]an!$M$37),[2]an!$I$39,
IF(AND(A428=[2]an!$I$38,F428=[2]an!$E$39,H428&lt;[2]an!$M$37,S428="kahepoolne vajaduspõhine",U428=""),[2]an!$M$40,
IF(AND(A428=[2]an!$I$38,F428=[2]an!$E$39,H428&lt;[2]an!$M$37,S428="kahepoolne vajaduspõhine",U428&lt;&gt;""),[2]an!$I$39,
IF(AND(A428=[2]an!$I$38,F428=[2]an!$E$39,H428&lt;[2]an!$M$37,S428&lt;&gt;"kahepoolne vajaduspõhine"),[2]an!$I$39,
IF(AND(A428=[2]an!$I$38,F428=[2]an!$E$42),[2]an!$I$42,
IF(AND(A428=[2]an!$J$38,F428=[2]an!$E$40),[2]an!$J$40,IF(AND(A428=[2]an!$J$38,F428=[2]an!$E$41),[2]an!$J$41,IF(AND(A428=[2]an!$J$38,F428=[2]an!$E$39,H428&gt;=[2]an!$M$37),[2]an!$J$39,
IF(AND(A428=[2]an!$J$38,F428=[2]an!$E$39,H428&lt;[2]an!$M$37,S428="kahepoolne vajaduspõhine",U428=""),[2]an!$M$40,
IF(AND(A428=[2]an!$J$38,F428=[2]an!$E$39,H428&lt;[2]an!$M$37,S428="kahepoolne vajaduspõhine",U428&lt;&gt;""),[2]an!$J$39,
IF(AND(A428=[2]an!$J$38,F428=[2]an!$E$39,H428&lt;[2]an!$M$37,S428&lt;&gt;"kahepoolne vajaduspõhine"),[2]an!$J$39,
IF(AND(A428=[2]an!$J$38,F428=[2]an!$E$42),[2]an!$J$42,""))))))))))))))))))))))))))))</f>
        <v/>
      </c>
      <c r="Y428" s="17" t="str">
        <f>IFERROR(IF(F428="Tugigrupp",0,
IF(AND(F428="Peretoe teenus",H428&gt;=[2]an!$M$37,RANK(D428,$D428:$D428)+COUNTIFS($D$2:D428,D428,$F$2:F428,F428)-1&gt;1),"",
IF(AND(F428="Peretoe teenus",H428&gt;=[2]an!$M$37,RANK(D428,$D428:$D428)+COUNTIFS($D$2:D428,D428,$F$2:F428,F428)-1=1,MONTH(H428)=MONTH(K428)=TRUE,YEAR(H428)=YEAR(K428)=TRUE),((EOMONTH(H428,0)-H428+1)*X428)/DAY(EOMONTH(H428,0)),
IF(AND(F428="Peretoe teenus",H428&gt;=[2]an!$M$37,RANK(D428,$D428:$D428)+COUNTIFS($D$2:D428,D428,$F$2:F428,F428)-1=1),X428,
IF(AND(F428="Peretoe teenus",H428&lt;[2]an!$M$37,S428&lt;&gt;"kahepoolne vajaduspõhine",RANK(D428,$D428:$D428)+COUNTIFS($D$2:D428,D428,$F$2:F428,F428)-1=1),X428,
IF(AND(F428="Peretoe teenus",H428&lt;[2]an!$M$37,S428&lt;&gt;"kahepoolne vajaduspõhine",RANK(D428,$D428:$D428)+COUNTIFS($D$2:D428,D428,$F$2:F428,F428)-1&gt;1),"",
IF(AND(F428="Peretoe teenus",H428&lt;[2]an!$M$37,S428="kahepoolne vajaduspõhine",U428="",RANK(D428,$D428:$D428)+COUNTIFS($D$2:D428,D428,$F$2:F428,F428)-1=1),X428,
IF(AND(F428="Peretoe teenus",H428&lt;[2]an!$M$37,S428="kahepoolne vajaduspõhine",U428="",RANK(D428,$D428:$D428)+COUNTIFS($D$2:D428,D428,$F$2:F428,F428)-1&gt;1),"",
IF(AND(F428="Peretoe teenus",H428&lt;[2]an!$M$37,S428="kahepoolne vajaduspõhine",U428&lt;[2]an!$M$37,RANK(D428,$D428:$D428)+COUNTIFS($D$2:D428,D428,$F$2:F428,F428)-1=1),X428,
IF(AND(F428="Peretoe teenus",H428&lt;[2]an!$M$37,S428="kahepoolne vajaduspõhine",U428&lt;[2]an!$M$37,RANK(D428,$D428:$D428)+COUNTIFS($D$2:D428,D428,$F$2:F428,F428)-1&gt;1),"",
IF(AND(F428="Peretoe teenus",H428&lt;[2]an!$M$37,S428="kahepoolne vajaduspõhine",U428&gt;=[2]an!$M$37,U428&lt;=[2]an!$M$38,RANK(D428,$D428:$D428)+COUNTIFS($D$2:D428,D428,$F$2:F428,F428)-1=1),
((EOMONTH(U428,0)-U428+1)*X428)/DAY(EOMONTH(U428,0))+(DAY(U428)-1)*100/DAY(EOMONTH(U428,0)),
IF(AND(F428="Peretoe teenus",H428&lt;[2]an!$M$37,S428="kahepoolne vajaduspõhine",U428&gt;=[2]an!$M$37,U428&lt;=[2]an!$M$38,RANK(D428,$D428:$D428)+COUNTIFS($D$2:D428,D428,$F$2:F428,F428)-1&gt;1),"",
IF(AND(F428="Peretoe teenus",H428&lt;[2]an!$M$37,S428="kahepoolne vajaduspõhine",U428&gt;[2]an!$M$38,RANK(D428,$D428:$D428)+COUNTIFS($D$2:D428,D428,$F$2:F428,F428)-1=1),X428,
IF(AND(F428="Peretoe teenus",H428&lt;[2]an!$M$37,S428="kahepoolne vajaduspõhine",U428&gt;[2]an!$M$38,RANK(D428,$D428:$D428)+COUNTIFS($D$2:D428,D428,$F$2:F428,F428)-1&gt;1),"",X428*W428)))))))))))))),"")</f>
        <v/>
      </c>
      <c r="Z428" s="18" t="str">
        <f t="shared" si="19"/>
        <v/>
      </c>
      <c r="AA428" s="19" t="str">
        <f>IFERROR(VLOOKUP(E428,[2]an!$A$3:$B$81,2,FALSE),"")</f>
        <v/>
      </c>
      <c r="AB428" s="19" t="str">
        <f>IFERROR(VLOOKUP(AA428,[2]an!$C$2:$D$16,2,FALSE),"")</f>
        <v/>
      </c>
      <c r="AC428" s="20"/>
      <c r="AD428" s="21" t="str">
        <f>IF(A428=[2]an!$F$36,VLOOKUP([2]an!$F$36,[2]an!$F$36:$H$36,3,FALSE),IF(A428=[2]an!$F$35,VLOOKUP([2]an!$F$35,[2]an!$F$35:$H$35,3,FALSE),IF(A428=[2]an!$F$33,VLOOKUP([2]an!$F$33,[2]an!$F$33:$H$33,3,FALSE),IF(A428=[2]an!$F$31,VLOOKUP([2]an!$F$31,[2]an!$F$31:$H$31,3,FALSE),""))))</f>
        <v/>
      </c>
    </row>
    <row r="429" spans="6:30" x14ac:dyDescent="0.2">
      <c r="F429" s="10"/>
      <c r="G429" s="8" t="str">
        <f t="shared" si="20"/>
        <v/>
      </c>
      <c r="H429" s="13"/>
      <c r="K429" s="13"/>
      <c r="L429" s="10"/>
      <c r="M429" s="10"/>
      <c r="S429" s="8" t="str">
        <f>IFERROR(VLOOKUP(D429,[1]peretoe_teenus!$A$2:$L$2000,5,FALSE),"")</f>
        <v/>
      </c>
      <c r="U429" s="13"/>
      <c r="V429" s="15" t="str" cm="1">
        <f t="array" ref="V429">IFERROR(IF(AND(F429="Tugigrupp",RANK(K429,$K429:$K429)+COUNTIFS($K$2:K429,K429,$L$2:L429,L429,$M$2:M429,M429,$I$2:I429,I429,$G$2:G429,G429,$F$2:F429,F429)-1=1),SUMPRODUCT(($F$2:$F$4154=F429)*($G$2:$G$4154=G429)*($K$2:$K$4154=K429)*($I$2:$I$4154=I429)*($L$2:$L$4154=L429)*($M$2:$M$4154=M429)),""),"")</f>
        <v/>
      </c>
      <c r="W429" s="15" t="str">
        <f t="shared" si="18"/>
        <v/>
      </c>
      <c r="X429" s="16" t="str">
        <f>IF(AND(A429=[2]an!$G$38,F429=[2]an!$E$40),[2]an!$G$40,IF(AND(A429=[2]an!$G$38,F429=[2]an!$E$41),[2]an!$G$41,IF(AND(A429=[2]an!$G$38,F429=[2]an!$E$39,H429&gt;=[2]an!$M$37),[2]an!$G$39,
IF(AND(A429=[2]an!$G$38,F429=[2]an!$E$39,H429&lt;[2]an!$M$37,S429="kahepoolne vajaduspõhine",U429=""),[2]an!$M$40,
IF(AND(A429=[2]an!$G$38,F429=[2]an!$E$39,H429&lt;[2]an!$M$37,S429="kahepoolne vajaduspõhine",U429&lt;&gt;""),[2]an!$G$39,
IF(AND(A429=[2]an!$G$38,F429=[2]an!$E$39,H429&lt;[2]an!$M$37,S429&lt;&gt;"kahepoolne vajaduspõhine"),[2]an!$G$39,
IF(AND(A429=[2]an!$G$38,F429=[2]an!$E$42),[2]an!$G$42,
IF(AND(A429=[2]an!$H$38,F429=[2]an!$E$40),[2]an!$H$40,IF(AND(A429=[2]an!$H$38,F429=[2]an!$E$41),[2]an!$H$41,IF(AND(A429=[2]an!$H$38,F429=[2]an!$E$39,H429&gt;=[2]an!$M$37),[2]an!$H$39,
IF(AND(A429=[2]an!$H$38,F429=[2]an!$E$39,H429&lt;[2]an!$M$37,S429="kahepoolne vajaduspõhine",U429=""),[2]an!$M$40,
IF(AND(A429=[2]an!$H$38,F429=[2]an!$E$39,H429&lt;[2]an!$M$37,S429="kahepoolne vajaduspõhine",U429&lt;&gt;""),[2]an!$H$39,
IF(AND(A429=[2]an!$H$38,F429=[2]an!$E$39,H429&lt;[2]an!$M$37,S429&lt;&gt;"kahepoolne vajaduspõhine"),[2]an!$H$39,
IF(AND(A429=[2]an!$H$38,F429=[2]an!$E$42),[2]an!$H$42,
IF(AND(A429=[2]an!$I$38,F429=[2]an!$E$40),[2]an!$I$40,IF(AND(A429=[2]an!$I$38,F429=[2]an!$E$41),[2]an!$I$41,IF(AND(A429=[2]an!$I$38,F429=[2]an!$E$39,H429&gt;=[2]an!$M$37),[2]an!$I$39,
IF(AND(A429=[2]an!$I$38,F429=[2]an!$E$39,H429&lt;[2]an!$M$37,S429="kahepoolne vajaduspõhine",U429=""),[2]an!$M$40,
IF(AND(A429=[2]an!$I$38,F429=[2]an!$E$39,H429&lt;[2]an!$M$37,S429="kahepoolne vajaduspõhine",U429&lt;&gt;""),[2]an!$I$39,
IF(AND(A429=[2]an!$I$38,F429=[2]an!$E$39,H429&lt;[2]an!$M$37,S429&lt;&gt;"kahepoolne vajaduspõhine"),[2]an!$I$39,
IF(AND(A429=[2]an!$I$38,F429=[2]an!$E$42),[2]an!$I$42,
IF(AND(A429=[2]an!$J$38,F429=[2]an!$E$40),[2]an!$J$40,IF(AND(A429=[2]an!$J$38,F429=[2]an!$E$41),[2]an!$J$41,IF(AND(A429=[2]an!$J$38,F429=[2]an!$E$39,H429&gt;=[2]an!$M$37),[2]an!$J$39,
IF(AND(A429=[2]an!$J$38,F429=[2]an!$E$39,H429&lt;[2]an!$M$37,S429="kahepoolne vajaduspõhine",U429=""),[2]an!$M$40,
IF(AND(A429=[2]an!$J$38,F429=[2]an!$E$39,H429&lt;[2]an!$M$37,S429="kahepoolne vajaduspõhine",U429&lt;&gt;""),[2]an!$J$39,
IF(AND(A429=[2]an!$J$38,F429=[2]an!$E$39,H429&lt;[2]an!$M$37,S429&lt;&gt;"kahepoolne vajaduspõhine"),[2]an!$J$39,
IF(AND(A429=[2]an!$J$38,F429=[2]an!$E$42),[2]an!$J$42,""))))))))))))))))))))))))))))</f>
        <v/>
      </c>
      <c r="Y429" s="17" t="str">
        <f>IFERROR(IF(F429="Tugigrupp",0,
IF(AND(F429="Peretoe teenus",H429&gt;=[2]an!$M$37,RANK(D429,$D429:$D429)+COUNTIFS($D$2:D429,D429,$F$2:F429,F429)-1&gt;1),"",
IF(AND(F429="Peretoe teenus",H429&gt;=[2]an!$M$37,RANK(D429,$D429:$D429)+COUNTIFS($D$2:D429,D429,$F$2:F429,F429)-1=1,MONTH(H429)=MONTH(K429)=TRUE,YEAR(H429)=YEAR(K429)=TRUE),((EOMONTH(H429,0)-H429+1)*X429)/DAY(EOMONTH(H429,0)),
IF(AND(F429="Peretoe teenus",H429&gt;=[2]an!$M$37,RANK(D429,$D429:$D429)+COUNTIFS($D$2:D429,D429,$F$2:F429,F429)-1=1),X429,
IF(AND(F429="Peretoe teenus",H429&lt;[2]an!$M$37,S429&lt;&gt;"kahepoolne vajaduspõhine",RANK(D429,$D429:$D429)+COUNTIFS($D$2:D429,D429,$F$2:F429,F429)-1=1),X429,
IF(AND(F429="Peretoe teenus",H429&lt;[2]an!$M$37,S429&lt;&gt;"kahepoolne vajaduspõhine",RANK(D429,$D429:$D429)+COUNTIFS($D$2:D429,D429,$F$2:F429,F429)-1&gt;1),"",
IF(AND(F429="Peretoe teenus",H429&lt;[2]an!$M$37,S429="kahepoolne vajaduspõhine",U429="",RANK(D429,$D429:$D429)+COUNTIFS($D$2:D429,D429,$F$2:F429,F429)-1=1),X429,
IF(AND(F429="Peretoe teenus",H429&lt;[2]an!$M$37,S429="kahepoolne vajaduspõhine",U429="",RANK(D429,$D429:$D429)+COUNTIFS($D$2:D429,D429,$F$2:F429,F429)-1&gt;1),"",
IF(AND(F429="Peretoe teenus",H429&lt;[2]an!$M$37,S429="kahepoolne vajaduspõhine",U429&lt;[2]an!$M$37,RANK(D429,$D429:$D429)+COUNTIFS($D$2:D429,D429,$F$2:F429,F429)-1=1),X429,
IF(AND(F429="Peretoe teenus",H429&lt;[2]an!$M$37,S429="kahepoolne vajaduspõhine",U429&lt;[2]an!$M$37,RANK(D429,$D429:$D429)+COUNTIFS($D$2:D429,D429,$F$2:F429,F429)-1&gt;1),"",
IF(AND(F429="Peretoe teenus",H429&lt;[2]an!$M$37,S429="kahepoolne vajaduspõhine",U429&gt;=[2]an!$M$37,U429&lt;=[2]an!$M$38,RANK(D429,$D429:$D429)+COUNTIFS($D$2:D429,D429,$F$2:F429,F429)-1=1),
((EOMONTH(U429,0)-U429+1)*X429)/DAY(EOMONTH(U429,0))+(DAY(U429)-1)*100/DAY(EOMONTH(U429,0)),
IF(AND(F429="Peretoe teenus",H429&lt;[2]an!$M$37,S429="kahepoolne vajaduspõhine",U429&gt;=[2]an!$M$37,U429&lt;=[2]an!$M$38,RANK(D429,$D429:$D429)+COUNTIFS($D$2:D429,D429,$F$2:F429,F429)-1&gt;1),"",
IF(AND(F429="Peretoe teenus",H429&lt;[2]an!$M$37,S429="kahepoolne vajaduspõhine",U429&gt;[2]an!$M$38,RANK(D429,$D429:$D429)+COUNTIFS($D$2:D429,D429,$F$2:F429,F429)-1=1),X429,
IF(AND(F429="Peretoe teenus",H429&lt;[2]an!$M$37,S429="kahepoolne vajaduspõhine",U429&gt;[2]an!$M$38,RANK(D429,$D429:$D429)+COUNTIFS($D$2:D429,D429,$F$2:F429,F429)-1&gt;1),"",X429*W429)))))))))))))),"")</f>
        <v/>
      </c>
      <c r="Z429" s="18" t="str">
        <f t="shared" si="19"/>
        <v/>
      </c>
      <c r="AA429" s="19" t="str">
        <f>IFERROR(VLOOKUP(E429,[2]an!$A$3:$B$81,2,FALSE),"")</f>
        <v/>
      </c>
      <c r="AB429" s="19" t="str">
        <f>IFERROR(VLOOKUP(AA429,[2]an!$C$2:$D$16,2,FALSE),"")</f>
        <v/>
      </c>
      <c r="AC429" s="20"/>
      <c r="AD429" s="21" t="str">
        <f>IF(A429=[2]an!$F$36,VLOOKUP([2]an!$F$36,[2]an!$F$36:$H$36,3,FALSE),IF(A429=[2]an!$F$35,VLOOKUP([2]an!$F$35,[2]an!$F$35:$H$35,3,FALSE),IF(A429=[2]an!$F$33,VLOOKUP([2]an!$F$33,[2]an!$F$33:$H$33,3,FALSE),IF(A429=[2]an!$F$31,VLOOKUP([2]an!$F$31,[2]an!$F$31:$H$31,3,FALSE),""))))</f>
        <v/>
      </c>
    </row>
    <row r="430" spans="6:30" x14ac:dyDescent="0.2">
      <c r="F430" s="10"/>
      <c r="G430" s="8" t="str">
        <f t="shared" si="20"/>
        <v/>
      </c>
      <c r="H430" s="13"/>
      <c r="K430" s="13"/>
      <c r="L430" s="10"/>
      <c r="M430" s="10"/>
      <c r="S430" s="8" t="str">
        <f>IFERROR(VLOOKUP(D430,[1]peretoe_teenus!$A$2:$L$2000,5,FALSE),"")</f>
        <v/>
      </c>
      <c r="U430" s="13"/>
      <c r="V430" s="15" t="str" cm="1">
        <f t="array" ref="V430">IFERROR(IF(AND(F430="Tugigrupp",RANK(K430,$K430:$K430)+COUNTIFS($K$2:K430,K430,$L$2:L430,L430,$M$2:M430,M430,$I$2:I430,I430,$G$2:G430,G430,$F$2:F430,F430)-1=1),SUMPRODUCT(($F$2:$F$4154=F430)*($G$2:$G$4154=G430)*($K$2:$K$4154=K430)*($I$2:$I$4154=I430)*($L$2:$L$4154=L430)*($M$2:$M$4154=M430)),""),"")</f>
        <v/>
      </c>
      <c r="W430" s="15" t="str">
        <f t="shared" si="18"/>
        <v/>
      </c>
      <c r="X430" s="16" t="str">
        <f>IF(AND(A430=[2]an!$G$38,F430=[2]an!$E$40),[2]an!$G$40,IF(AND(A430=[2]an!$G$38,F430=[2]an!$E$41),[2]an!$G$41,IF(AND(A430=[2]an!$G$38,F430=[2]an!$E$39,H430&gt;=[2]an!$M$37),[2]an!$G$39,
IF(AND(A430=[2]an!$G$38,F430=[2]an!$E$39,H430&lt;[2]an!$M$37,S430="kahepoolne vajaduspõhine",U430=""),[2]an!$M$40,
IF(AND(A430=[2]an!$G$38,F430=[2]an!$E$39,H430&lt;[2]an!$M$37,S430="kahepoolne vajaduspõhine",U430&lt;&gt;""),[2]an!$G$39,
IF(AND(A430=[2]an!$G$38,F430=[2]an!$E$39,H430&lt;[2]an!$M$37,S430&lt;&gt;"kahepoolne vajaduspõhine"),[2]an!$G$39,
IF(AND(A430=[2]an!$G$38,F430=[2]an!$E$42),[2]an!$G$42,
IF(AND(A430=[2]an!$H$38,F430=[2]an!$E$40),[2]an!$H$40,IF(AND(A430=[2]an!$H$38,F430=[2]an!$E$41),[2]an!$H$41,IF(AND(A430=[2]an!$H$38,F430=[2]an!$E$39,H430&gt;=[2]an!$M$37),[2]an!$H$39,
IF(AND(A430=[2]an!$H$38,F430=[2]an!$E$39,H430&lt;[2]an!$M$37,S430="kahepoolne vajaduspõhine",U430=""),[2]an!$M$40,
IF(AND(A430=[2]an!$H$38,F430=[2]an!$E$39,H430&lt;[2]an!$M$37,S430="kahepoolne vajaduspõhine",U430&lt;&gt;""),[2]an!$H$39,
IF(AND(A430=[2]an!$H$38,F430=[2]an!$E$39,H430&lt;[2]an!$M$37,S430&lt;&gt;"kahepoolne vajaduspõhine"),[2]an!$H$39,
IF(AND(A430=[2]an!$H$38,F430=[2]an!$E$42),[2]an!$H$42,
IF(AND(A430=[2]an!$I$38,F430=[2]an!$E$40),[2]an!$I$40,IF(AND(A430=[2]an!$I$38,F430=[2]an!$E$41),[2]an!$I$41,IF(AND(A430=[2]an!$I$38,F430=[2]an!$E$39,H430&gt;=[2]an!$M$37),[2]an!$I$39,
IF(AND(A430=[2]an!$I$38,F430=[2]an!$E$39,H430&lt;[2]an!$M$37,S430="kahepoolne vajaduspõhine",U430=""),[2]an!$M$40,
IF(AND(A430=[2]an!$I$38,F430=[2]an!$E$39,H430&lt;[2]an!$M$37,S430="kahepoolne vajaduspõhine",U430&lt;&gt;""),[2]an!$I$39,
IF(AND(A430=[2]an!$I$38,F430=[2]an!$E$39,H430&lt;[2]an!$M$37,S430&lt;&gt;"kahepoolne vajaduspõhine"),[2]an!$I$39,
IF(AND(A430=[2]an!$I$38,F430=[2]an!$E$42),[2]an!$I$42,
IF(AND(A430=[2]an!$J$38,F430=[2]an!$E$40),[2]an!$J$40,IF(AND(A430=[2]an!$J$38,F430=[2]an!$E$41),[2]an!$J$41,IF(AND(A430=[2]an!$J$38,F430=[2]an!$E$39,H430&gt;=[2]an!$M$37),[2]an!$J$39,
IF(AND(A430=[2]an!$J$38,F430=[2]an!$E$39,H430&lt;[2]an!$M$37,S430="kahepoolne vajaduspõhine",U430=""),[2]an!$M$40,
IF(AND(A430=[2]an!$J$38,F430=[2]an!$E$39,H430&lt;[2]an!$M$37,S430="kahepoolne vajaduspõhine",U430&lt;&gt;""),[2]an!$J$39,
IF(AND(A430=[2]an!$J$38,F430=[2]an!$E$39,H430&lt;[2]an!$M$37,S430&lt;&gt;"kahepoolne vajaduspõhine"),[2]an!$J$39,
IF(AND(A430=[2]an!$J$38,F430=[2]an!$E$42),[2]an!$J$42,""))))))))))))))))))))))))))))</f>
        <v/>
      </c>
      <c r="Y430" s="17" t="str">
        <f>IFERROR(IF(F430="Tugigrupp",0,
IF(AND(F430="Peretoe teenus",H430&gt;=[2]an!$M$37,RANK(D430,$D430:$D430)+COUNTIFS($D$2:D430,D430,$F$2:F430,F430)-1&gt;1),"",
IF(AND(F430="Peretoe teenus",H430&gt;=[2]an!$M$37,RANK(D430,$D430:$D430)+COUNTIFS($D$2:D430,D430,$F$2:F430,F430)-1=1,MONTH(H430)=MONTH(K430)=TRUE,YEAR(H430)=YEAR(K430)=TRUE),((EOMONTH(H430,0)-H430+1)*X430)/DAY(EOMONTH(H430,0)),
IF(AND(F430="Peretoe teenus",H430&gt;=[2]an!$M$37,RANK(D430,$D430:$D430)+COUNTIFS($D$2:D430,D430,$F$2:F430,F430)-1=1),X430,
IF(AND(F430="Peretoe teenus",H430&lt;[2]an!$M$37,S430&lt;&gt;"kahepoolne vajaduspõhine",RANK(D430,$D430:$D430)+COUNTIFS($D$2:D430,D430,$F$2:F430,F430)-1=1),X430,
IF(AND(F430="Peretoe teenus",H430&lt;[2]an!$M$37,S430&lt;&gt;"kahepoolne vajaduspõhine",RANK(D430,$D430:$D430)+COUNTIFS($D$2:D430,D430,$F$2:F430,F430)-1&gt;1),"",
IF(AND(F430="Peretoe teenus",H430&lt;[2]an!$M$37,S430="kahepoolne vajaduspõhine",U430="",RANK(D430,$D430:$D430)+COUNTIFS($D$2:D430,D430,$F$2:F430,F430)-1=1),X430,
IF(AND(F430="Peretoe teenus",H430&lt;[2]an!$M$37,S430="kahepoolne vajaduspõhine",U430="",RANK(D430,$D430:$D430)+COUNTIFS($D$2:D430,D430,$F$2:F430,F430)-1&gt;1),"",
IF(AND(F430="Peretoe teenus",H430&lt;[2]an!$M$37,S430="kahepoolne vajaduspõhine",U430&lt;[2]an!$M$37,RANK(D430,$D430:$D430)+COUNTIFS($D$2:D430,D430,$F$2:F430,F430)-1=1),X430,
IF(AND(F430="Peretoe teenus",H430&lt;[2]an!$M$37,S430="kahepoolne vajaduspõhine",U430&lt;[2]an!$M$37,RANK(D430,$D430:$D430)+COUNTIFS($D$2:D430,D430,$F$2:F430,F430)-1&gt;1),"",
IF(AND(F430="Peretoe teenus",H430&lt;[2]an!$M$37,S430="kahepoolne vajaduspõhine",U430&gt;=[2]an!$M$37,U430&lt;=[2]an!$M$38,RANK(D430,$D430:$D430)+COUNTIFS($D$2:D430,D430,$F$2:F430,F430)-1=1),
((EOMONTH(U430,0)-U430+1)*X430)/DAY(EOMONTH(U430,0))+(DAY(U430)-1)*100/DAY(EOMONTH(U430,0)),
IF(AND(F430="Peretoe teenus",H430&lt;[2]an!$M$37,S430="kahepoolne vajaduspõhine",U430&gt;=[2]an!$M$37,U430&lt;=[2]an!$M$38,RANK(D430,$D430:$D430)+COUNTIFS($D$2:D430,D430,$F$2:F430,F430)-1&gt;1),"",
IF(AND(F430="Peretoe teenus",H430&lt;[2]an!$M$37,S430="kahepoolne vajaduspõhine",U430&gt;[2]an!$M$38,RANK(D430,$D430:$D430)+COUNTIFS($D$2:D430,D430,$F$2:F430,F430)-1=1),X430,
IF(AND(F430="Peretoe teenus",H430&lt;[2]an!$M$37,S430="kahepoolne vajaduspõhine",U430&gt;[2]an!$M$38,RANK(D430,$D430:$D430)+COUNTIFS($D$2:D430,D430,$F$2:F430,F430)-1&gt;1),"",X430*W430)))))))))))))),"")</f>
        <v/>
      </c>
      <c r="Z430" s="18" t="str">
        <f t="shared" si="19"/>
        <v/>
      </c>
      <c r="AA430" s="19" t="str">
        <f>IFERROR(VLOOKUP(E430,[2]an!$A$3:$B$81,2,FALSE),"")</f>
        <v/>
      </c>
      <c r="AB430" s="19" t="str">
        <f>IFERROR(VLOOKUP(AA430,[2]an!$C$2:$D$16,2,FALSE),"")</f>
        <v/>
      </c>
      <c r="AC430" s="20"/>
      <c r="AD430" s="21" t="str">
        <f>IF(A430=[2]an!$F$36,VLOOKUP([2]an!$F$36,[2]an!$F$36:$H$36,3,FALSE),IF(A430=[2]an!$F$35,VLOOKUP([2]an!$F$35,[2]an!$F$35:$H$35,3,FALSE),IF(A430=[2]an!$F$33,VLOOKUP([2]an!$F$33,[2]an!$F$33:$H$33,3,FALSE),IF(A430=[2]an!$F$31,VLOOKUP([2]an!$F$31,[2]an!$F$31:$H$31,3,FALSE),""))))</f>
        <v/>
      </c>
    </row>
    <row r="431" spans="6:30" x14ac:dyDescent="0.2">
      <c r="F431" s="10"/>
      <c r="G431" s="8" t="str">
        <f t="shared" si="20"/>
        <v/>
      </c>
      <c r="H431" s="13"/>
      <c r="K431" s="13"/>
      <c r="L431" s="10"/>
      <c r="M431" s="10"/>
      <c r="S431" s="8" t="str">
        <f>IFERROR(VLOOKUP(D431,[1]peretoe_teenus!$A$2:$L$2000,5,FALSE),"")</f>
        <v/>
      </c>
      <c r="U431" s="13"/>
      <c r="V431" s="15" t="str" cm="1">
        <f t="array" ref="V431">IFERROR(IF(AND(F431="Tugigrupp",RANK(K431,$K431:$K431)+COUNTIFS($K$2:K431,K431,$L$2:L431,L431,$M$2:M431,M431,$I$2:I431,I431,$G$2:G431,G431,$F$2:F431,F431)-1=1),SUMPRODUCT(($F$2:$F$4154=F431)*($G$2:$G$4154=G431)*($K$2:$K$4154=K431)*($I$2:$I$4154=I431)*($L$2:$L$4154=L431)*($M$2:$M$4154=M431)),""),"")</f>
        <v/>
      </c>
      <c r="W431" s="15" t="str">
        <f t="shared" si="18"/>
        <v/>
      </c>
      <c r="X431" s="16" t="str">
        <f>IF(AND(A431=[2]an!$G$38,F431=[2]an!$E$40),[2]an!$G$40,IF(AND(A431=[2]an!$G$38,F431=[2]an!$E$41),[2]an!$G$41,IF(AND(A431=[2]an!$G$38,F431=[2]an!$E$39,H431&gt;=[2]an!$M$37),[2]an!$G$39,
IF(AND(A431=[2]an!$G$38,F431=[2]an!$E$39,H431&lt;[2]an!$M$37,S431="kahepoolne vajaduspõhine",U431=""),[2]an!$M$40,
IF(AND(A431=[2]an!$G$38,F431=[2]an!$E$39,H431&lt;[2]an!$M$37,S431="kahepoolne vajaduspõhine",U431&lt;&gt;""),[2]an!$G$39,
IF(AND(A431=[2]an!$G$38,F431=[2]an!$E$39,H431&lt;[2]an!$M$37,S431&lt;&gt;"kahepoolne vajaduspõhine"),[2]an!$G$39,
IF(AND(A431=[2]an!$G$38,F431=[2]an!$E$42),[2]an!$G$42,
IF(AND(A431=[2]an!$H$38,F431=[2]an!$E$40),[2]an!$H$40,IF(AND(A431=[2]an!$H$38,F431=[2]an!$E$41),[2]an!$H$41,IF(AND(A431=[2]an!$H$38,F431=[2]an!$E$39,H431&gt;=[2]an!$M$37),[2]an!$H$39,
IF(AND(A431=[2]an!$H$38,F431=[2]an!$E$39,H431&lt;[2]an!$M$37,S431="kahepoolne vajaduspõhine",U431=""),[2]an!$M$40,
IF(AND(A431=[2]an!$H$38,F431=[2]an!$E$39,H431&lt;[2]an!$M$37,S431="kahepoolne vajaduspõhine",U431&lt;&gt;""),[2]an!$H$39,
IF(AND(A431=[2]an!$H$38,F431=[2]an!$E$39,H431&lt;[2]an!$M$37,S431&lt;&gt;"kahepoolne vajaduspõhine"),[2]an!$H$39,
IF(AND(A431=[2]an!$H$38,F431=[2]an!$E$42),[2]an!$H$42,
IF(AND(A431=[2]an!$I$38,F431=[2]an!$E$40),[2]an!$I$40,IF(AND(A431=[2]an!$I$38,F431=[2]an!$E$41),[2]an!$I$41,IF(AND(A431=[2]an!$I$38,F431=[2]an!$E$39,H431&gt;=[2]an!$M$37),[2]an!$I$39,
IF(AND(A431=[2]an!$I$38,F431=[2]an!$E$39,H431&lt;[2]an!$M$37,S431="kahepoolne vajaduspõhine",U431=""),[2]an!$M$40,
IF(AND(A431=[2]an!$I$38,F431=[2]an!$E$39,H431&lt;[2]an!$M$37,S431="kahepoolne vajaduspõhine",U431&lt;&gt;""),[2]an!$I$39,
IF(AND(A431=[2]an!$I$38,F431=[2]an!$E$39,H431&lt;[2]an!$M$37,S431&lt;&gt;"kahepoolne vajaduspõhine"),[2]an!$I$39,
IF(AND(A431=[2]an!$I$38,F431=[2]an!$E$42),[2]an!$I$42,
IF(AND(A431=[2]an!$J$38,F431=[2]an!$E$40),[2]an!$J$40,IF(AND(A431=[2]an!$J$38,F431=[2]an!$E$41),[2]an!$J$41,IF(AND(A431=[2]an!$J$38,F431=[2]an!$E$39,H431&gt;=[2]an!$M$37),[2]an!$J$39,
IF(AND(A431=[2]an!$J$38,F431=[2]an!$E$39,H431&lt;[2]an!$M$37,S431="kahepoolne vajaduspõhine",U431=""),[2]an!$M$40,
IF(AND(A431=[2]an!$J$38,F431=[2]an!$E$39,H431&lt;[2]an!$M$37,S431="kahepoolne vajaduspõhine",U431&lt;&gt;""),[2]an!$J$39,
IF(AND(A431=[2]an!$J$38,F431=[2]an!$E$39,H431&lt;[2]an!$M$37,S431&lt;&gt;"kahepoolne vajaduspõhine"),[2]an!$J$39,
IF(AND(A431=[2]an!$J$38,F431=[2]an!$E$42),[2]an!$J$42,""))))))))))))))))))))))))))))</f>
        <v/>
      </c>
      <c r="Y431" s="17" t="str">
        <f>IFERROR(IF(F431="Tugigrupp",0,
IF(AND(F431="Peretoe teenus",H431&gt;=[2]an!$M$37,RANK(D431,$D431:$D431)+COUNTIFS($D$2:D431,D431,$F$2:F431,F431)-1&gt;1),"",
IF(AND(F431="Peretoe teenus",H431&gt;=[2]an!$M$37,RANK(D431,$D431:$D431)+COUNTIFS($D$2:D431,D431,$F$2:F431,F431)-1=1,MONTH(H431)=MONTH(K431)=TRUE,YEAR(H431)=YEAR(K431)=TRUE),((EOMONTH(H431,0)-H431+1)*X431)/DAY(EOMONTH(H431,0)),
IF(AND(F431="Peretoe teenus",H431&gt;=[2]an!$M$37,RANK(D431,$D431:$D431)+COUNTIFS($D$2:D431,D431,$F$2:F431,F431)-1=1),X431,
IF(AND(F431="Peretoe teenus",H431&lt;[2]an!$M$37,S431&lt;&gt;"kahepoolne vajaduspõhine",RANK(D431,$D431:$D431)+COUNTIFS($D$2:D431,D431,$F$2:F431,F431)-1=1),X431,
IF(AND(F431="Peretoe teenus",H431&lt;[2]an!$M$37,S431&lt;&gt;"kahepoolne vajaduspõhine",RANK(D431,$D431:$D431)+COUNTIFS($D$2:D431,D431,$F$2:F431,F431)-1&gt;1),"",
IF(AND(F431="Peretoe teenus",H431&lt;[2]an!$M$37,S431="kahepoolne vajaduspõhine",U431="",RANK(D431,$D431:$D431)+COUNTIFS($D$2:D431,D431,$F$2:F431,F431)-1=1),X431,
IF(AND(F431="Peretoe teenus",H431&lt;[2]an!$M$37,S431="kahepoolne vajaduspõhine",U431="",RANK(D431,$D431:$D431)+COUNTIFS($D$2:D431,D431,$F$2:F431,F431)-1&gt;1),"",
IF(AND(F431="Peretoe teenus",H431&lt;[2]an!$M$37,S431="kahepoolne vajaduspõhine",U431&lt;[2]an!$M$37,RANK(D431,$D431:$D431)+COUNTIFS($D$2:D431,D431,$F$2:F431,F431)-1=1),X431,
IF(AND(F431="Peretoe teenus",H431&lt;[2]an!$M$37,S431="kahepoolne vajaduspõhine",U431&lt;[2]an!$M$37,RANK(D431,$D431:$D431)+COUNTIFS($D$2:D431,D431,$F$2:F431,F431)-1&gt;1),"",
IF(AND(F431="Peretoe teenus",H431&lt;[2]an!$M$37,S431="kahepoolne vajaduspõhine",U431&gt;=[2]an!$M$37,U431&lt;=[2]an!$M$38,RANK(D431,$D431:$D431)+COUNTIFS($D$2:D431,D431,$F$2:F431,F431)-1=1),
((EOMONTH(U431,0)-U431+1)*X431)/DAY(EOMONTH(U431,0))+(DAY(U431)-1)*100/DAY(EOMONTH(U431,0)),
IF(AND(F431="Peretoe teenus",H431&lt;[2]an!$M$37,S431="kahepoolne vajaduspõhine",U431&gt;=[2]an!$M$37,U431&lt;=[2]an!$M$38,RANK(D431,$D431:$D431)+COUNTIFS($D$2:D431,D431,$F$2:F431,F431)-1&gt;1),"",
IF(AND(F431="Peretoe teenus",H431&lt;[2]an!$M$37,S431="kahepoolne vajaduspõhine",U431&gt;[2]an!$M$38,RANK(D431,$D431:$D431)+COUNTIFS($D$2:D431,D431,$F$2:F431,F431)-1=1),X431,
IF(AND(F431="Peretoe teenus",H431&lt;[2]an!$M$37,S431="kahepoolne vajaduspõhine",U431&gt;[2]an!$M$38,RANK(D431,$D431:$D431)+COUNTIFS($D$2:D431,D431,$F$2:F431,F431)-1&gt;1),"",X431*W431)))))))))))))),"")</f>
        <v/>
      </c>
      <c r="Z431" s="18" t="str">
        <f t="shared" si="19"/>
        <v/>
      </c>
      <c r="AA431" s="19" t="str">
        <f>IFERROR(VLOOKUP(E431,[2]an!$A$3:$B$81,2,FALSE),"")</f>
        <v/>
      </c>
      <c r="AB431" s="19" t="str">
        <f>IFERROR(VLOOKUP(AA431,[2]an!$C$2:$D$16,2,FALSE),"")</f>
        <v/>
      </c>
      <c r="AC431" s="20"/>
      <c r="AD431" s="21" t="str">
        <f>IF(A431=[2]an!$F$36,VLOOKUP([2]an!$F$36,[2]an!$F$36:$H$36,3,FALSE),IF(A431=[2]an!$F$35,VLOOKUP([2]an!$F$35,[2]an!$F$35:$H$35,3,FALSE),IF(A431=[2]an!$F$33,VLOOKUP([2]an!$F$33,[2]an!$F$33:$H$33,3,FALSE),IF(A431=[2]an!$F$31,VLOOKUP([2]an!$F$31,[2]an!$F$31:$H$31,3,FALSE),""))))</f>
        <v/>
      </c>
    </row>
    <row r="432" spans="6:30" x14ac:dyDescent="0.2">
      <c r="F432" s="10"/>
      <c r="G432" s="8" t="str">
        <f t="shared" si="20"/>
        <v/>
      </c>
      <c r="H432" s="13"/>
      <c r="K432" s="13"/>
      <c r="L432" s="10"/>
      <c r="M432" s="10"/>
      <c r="S432" s="8" t="str">
        <f>IFERROR(VLOOKUP(D432,[1]peretoe_teenus!$A$2:$L$2000,5,FALSE),"")</f>
        <v/>
      </c>
      <c r="U432" s="13"/>
      <c r="V432" s="15" t="str" cm="1">
        <f t="array" ref="V432">IFERROR(IF(AND(F432="Tugigrupp",RANK(K432,$K432:$K432)+COUNTIFS($K$2:K432,K432,$L$2:L432,L432,$M$2:M432,M432,$I$2:I432,I432,$G$2:G432,G432,$F$2:F432,F432)-1=1),SUMPRODUCT(($F$2:$F$4154=F432)*($G$2:$G$4154=G432)*($K$2:$K$4154=K432)*($I$2:$I$4154=I432)*($L$2:$L$4154=L432)*($M$2:$M$4154=M432)),""),"")</f>
        <v/>
      </c>
      <c r="W432" s="15" t="str">
        <f t="shared" si="18"/>
        <v/>
      </c>
      <c r="X432" s="16" t="str">
        <f>IF(AND(A432=[2]an!$G$38,F432=[2]an!$E$40),[2]an!$G$40,IF(AND(A432=[2]an!$G$38,F432=[2]an!$E$41),[2]an!$G$41,IF(AND(A432=[2]an!$G$38,F432=[2]an!$E$39,H432&gt;=[2]an!$M$37),[2]an!$G$39,
IF(AND(A432=[2]an!$G$38,F432=[2]an!$E$39,H432&lt;[2]an!$M$37,S432="kahepoolne vajaduspõhine",U432=""),[2]an!$M$40,
IF(AND(A432=[2]an!$G$38,F432=[2]an!$E$39,H432&lt;[2]an!$M$37,S432="kahepoolne vajaduspõhine",U432&lt;&gt;""),[2]an!$G$39,
IF(AND(A432=[2]an!$G$38,F432=[2]an!$E$39,H432&lt;[2]an!$M$37,S432&lt;&gt;"kahepoolne vajaduspõhine"),[2]an!$G$39,
IF(AND(A432=[2]an!$G$38,F432=[2]an!$E$42),[2]an!$G$42,
IF(AND(A432=[2]an!$H$38,F432=[2]an!$E$40),[2]an!$H$40,IF(AND(A432=[2]an!$H$38,F432=[2]an!$E$41),[2]an!$H$41,IF(AND(A432=[2]an!$H$38,F432=[2]an!$E$39,H432&gt;=[2]an!$M$37),[2]an!$H$39,
IF(AND(A432=[2]an!$H$38,F432=[2]an!$E$39,H432&lt;[2]an!$M$37,S432="kahepoolne vajaduspõhine",U432=""),[2]an!$M$40,
IF(AND(A432=[2]an!$H$38,F432=[2]an!$E$39,H432&lt;[2]an!$M$37,S432="kahepoolne vajaduspõhine",U432&lt;&gt;""),[2]an!$H$39,
IF(AND(A432=[2]an!$H$38,F432=[2]an!$E$39,H432&lt;[2]an!$M$37,S432&lt;&gt;"kahepoolne vajaduspõhine"),[2]an!$H$39,
IF(AND(A432=[2]an!$H$38,F432=[2]an!$E$42),[2]an!$H$42,
IF(AND(A432=[2]an!$I$38,F432=[2]an!$E$40),[2]an!$I$40,IF(AND(A432=[2]an!$I$38,F432=[2]an!$E$41),[2]an!$I$41,IF(AND(A432=[2]an!$I$38,F432=[2]an!$E$39,H432&gt;=[2]an!$M$37),[2]an!$I$39,
IF(AND(A432=[2]an!$I$38,F432=[2]an!$E$39,H432&lt;[2]an!$M$37,S432="kahepoolne vajaduspõhine",U432=""),[2]an!$M$40,
IF(AND(A432=[2]an!$I$38,F432=[2]an!$E$39,H432&lt;[2]an!$M$37,S432="kahepoolne vajaduspõhine",U432&lt;&gt;""),[2]an!$I$39,
IF(AND(A432=[2]an!$I$38,F432=[2]an!$E$39,H432&lt;[2]an!$M$37,S432&lt;&gt;"kahepoolne vajaduspõhine"),[2]an!$I$39,
IF(AND(A432=[2]an!$I$38,F432=[2]an!$E$42),[2]an!$I$42,
IF(AND(A432=[2]an!$J$38,F432=[2]an!$E$40),[2]an!$J$40,IF(AND(A432=[2]an!$J$38,F432=[2]an!$E$41),[2]an!$J$41,IF(AND(A432=[2]an!$J$38,F432=[2]an!$E$39,H432&gt;=[2]an!$M$37),[2]an!$J$39,
IF(AND(A432=[2]an!$J$38,F432=[2]an!$E$39,H432&lt;[2]an!$M$37,S432="kahepoolne vajaduspõhine",U432=""),[2]an!$M$40,
IF(AND(A432=[2]an!$J$38,F432=[2]an!$E$39,H432&lt;[2]an!$M$37,S432="kahepoolne vajaduspõhine",U432&lt;&gt;""),[2]an!$J$39,
IF(AND(A432=[2]an!$J$38,F432=[2]an!$E$39,H432&lt;[2]an!$M$37,S432&lt;&gt;"kahepoolne vajaduspõhine"),[2]an!$J$39,
IF(AND(A432=[2]an!$J$38,F432=[2]an!$E$42),[2]an!$J$42,""))))))))))))))))))))))))))))</f>
        <v/>
      </c>
      <c r="Y432" s="17" t="str">
        <f>IFERROR(IF(F432="Tugigrupp",0,
IF(AND(F432="Peretoe teenus",H432&gt;=[2]an!$M$37,RANK(D432,$D432:$D432)+COUNTIFS($D$2:D432,D432,$F$2:F432,F432)-1&gt;1),"",
IF(AND(F432="Peretoe teenus",H432&gt;=[2]an!$M$37,RANK(D432,$D432:$D432)+COUNTIFS($D$2:D432,D432,$F$2:F432,F432)-1=1,MONTH(H432)=MONTH(K432)=TRUE,YEAR(H432)=YEAR(K432)=TRUE),((EOMONTH(H432,0)-H432+1)*X432)/DAY(EOMONTH(H432,0)),
IF(AND(F432="Peretoe teenus",H432&gt;=[2]an!$M$37,RANK(D432,$D432:$D432)+COUNTIFS($D$2:D432,D432,$F$2:F432,F432)-1=1),X432,
IF(AND(F432="Peretoe teenus",H432&lt;[2]an!$M$37,S432&lt;&gt;"kahepoolne vajaduspõhine",RANK(D432,$D432:$D432)+COUNTIFS($D$2:D432,D432,$F$2:F432,F432)-1=1),X432,
IF(AND(F432="Peretoe teenus",H432&lt;[2]an!$M$37,S432&lt;&gt;"kahepoolne vajaduspõhine",RANK(D432,$D432:$D432)+COUNTIFS($D$2:D432,D432,$F$2:F432,F432)-1&gt;1),"",
IF(AND(F432="Peretoe teenus",H432&lt;[2]an!$M$37,S432="kahepoolne vajaduspõhine",U432="",RANK(D432,$D432:$D432)+COUNTIFS($D$2:D432,D432,$F$2:F432,F432)-1=1),X432,
IF(AND(F432="Peretoe teenus",H432&lt;[2]an!$M$37,S432="kahepoolne vajaduspõhine",U432="",RANK(D432,$D432:$D432)+COUNTIFS($D$2:D432,D432,$F$2:F432,F432)-1&gt;1),"",
IF(AND(F432="Peretoe teenus",H432&lt;[2]an!$M$37,S432="kahepoolne vajaduspõhine",U432&lt;[2]an!$M$37,RANK(D432,$D432:$D432)+COUNTIFS($D$2:D432,D432,$F$2:F432,F432)-1=1),X432,
IF(AND(F432="Peretoe teenus",H432&lt;[2]an!$M$37,S432="kahepoolne vajaduspõhine",U432&lt;[2]an!$M$37,RANK(D432,$D432:$D432)+COUNTIFS($D$2:D432,D432,$F$2:F432,F432)-1&gt;1),"",
IF(AND(F432="Peretoe teenus",H432&lt;[2]an!$M$37,S432="kahepoolne vajaduspõhine",U432&gt;=[2]an!$M$37,U432&lt;=[2]an!$M$38,RANK(D432,$D432:$D432)+COUNTIFS($D$2:D432,D432,$F$2:F432,F432)-1=1),
((EOMONTH(U432,0)-U432+1)*X432)/DAY(EOMONTH(U432,0))+(DAY(U432)-1)*100/DAY(EOMONTH(U432,0)),
IF(AND(F432="Peretoe teenus",H432&lt;[2]an!$M$37,S432="kahepoolne vajaduspõhine",U432&gt;=[2]an!$M$37,U432&lt;=[2]an!$M$38,RANK(D432,$D432:$D432)+COUNTIFS($D$2:D432,D432,$F$2:F432,F432)-1&gt;1),"",
IF(AND(F432="Peretoe teenus",H432&lt;[2]an!$M$37,S432="kahepoolne vajaduspõhine",U432&gt;[2]an!$M$38,RANK(D432,$D432:$D432)+COUNTIFS($D$2:D432,D432,$F$2:F432,F432)-1=1),X432,
IF(AND(F432="Peretoe teenus",H432&lt;[2]an!$M$37,S432="kahepoolne vajaduspõhine",U432&gt;[2]an!$M$38,RANK(D432,$D432:$D432)+COUNTIFS($D$2:D432,D432,$F$2:F432,F432)-1&gt;1),"",X432*W432)))))))))))))),"")</f>
        <v/>
      </c>
      <c r="Z432" s="18" t="str">
        <f t="shared" si="19"/>
        <v/>
      </c>
      <c r="AA432" s="19" t="str">
        <f>IFERROR(VLOOKUP(E432,[2]an!$A$3:$B$81,2,FALSE),"")</f>
        <v/>
      </c>
      <c r="AB432" s="19" t="str">
        <f>IFERROR(VLOOKUP(AA432,[2]an!$C$2:$D$16,2,FALSE),"")</f>
        <v/>
      </c>
      <c r="AC432" s="20"/>
      <c r="AD432" s="21" t="str">
        <f>IF(A432=[2]an!$F$36,VLOOKUP([2]an!$F$36,[2]an!$F$36:$H$36,3,FALSE),IF(A432=[2]an!$F$35,VLOOKUP([2]an!$F$35,[2]an!$F$35:$H$35,3,FALSE),IF(A432=[2]an!$F$33,VLOOKUP([2]an!$F$33,[2]an!$F$33:$H$33,3,FALSE),IF(A432=[2]an!$F$31,VLOOKUP([2]an!$F$31,[2]an!$F$31:$H$31,3,FALSE),""))))</f>
        <v/>
      </c>
    </row>
    <row r="433" spans="1:30" x14ac:dyDescent="0.2">
      <c r="F433" s="10"/>
      <c r="G433" s="8" t="str">
        <f t="shared" si="20"/>
        <v/>
      </c>
      <c r="H433" s="13"/>
      <c r="K433" s="13"/>
      <c r="L433" s="10"/>
      <c r="M433" s="10"/>
      <c r="S433" s="8" t="str">
        <f>IFERROR(VLOOKUP(D433,[1]peretoe_teenus!$A$2:$L$2000,5,FALSE),"")</f>
        <v/>
      </c>
      <c r="U433" s="13"/>
      <c r="V433" s="15" t="str" cm="1">
        <f t="array" ref="V433">IFERROR(IF(AND(F433="Tugigrupp",RANK(K433,$K433:$K433)+COUNTIFS($K$2:K433,K433,$L$2:L433,L433,$M$2:M433,M433,$I$2:I433,I433,$G$2:G433,G433,$F$2:F433,F433)-1=1),SUMPRODUCT(($F$2:$F$4154=F433)*($G$2:$G$4154=G433)*($K$2:$K$4154=K433)*($I$2:$I$4154=I433)*($L$2:$L$4154=L433)*($M$2:$M$4154=M433)),""),"")</f>
        <v/>
      </c>
      <c r="W433" s="15" t="str">
        <f t="shared" si="18"/>
        <v/>
      </c>
      <c r="X433" s="16" t="str">
        <f>IF(AND(A433=[2]an!$G$38,F433=[2]an!$E$40),[2]an!$G$40,IF(AND(A433=[2]an!$G$38,F433=[2]an!$E$41),[2]an!$G$41,IF(AND(A433=[2]an!$G$38,F433=[2]an!$E$39,H433&gt;=[2]an!$M$37),[2]an!$G$39,
IF(AND(A433=[2]an!$G$38,F433=[2]an!$E$39,H433&lt;[2]an!$M$37,S433="kahepoolne vajaduspõhine",U433=""),[2]an!$M$40,
IF(AND(A433=[2]an!$G$38,F433=[2]an!$E$39,H433&lt;[2]an!$M$37,S433="kahepoolne vajaduspõhine",U433&lt;&gt;""),[2]an!$G$39,
IF(AND(A433=[2]an!$G$38,F433=[2]an!$E$39,H433&lt;[2]an!$M$37,S433&lt;&gt;"kahepoolne vajaduspõhine"),[2]an!$G$39,
IF(AND(A433=[2]an!$G$38,F433=[2]an!$E$42),[2]an!$G$42,
IF(AND(A433=[2]an!$H$38,F433=[2]an!$E$40),[2]an!$H$40,IF(AND(A433=[2]an!$H$38,F433=[2]an!$E$41),[2]an!$H$41,IF(AND(A433=[2]an!$H$38,F433=[2]an!$E$39,H433&gt;=[2]an!$M$37),[2]an!$H$39,
IF(AND(A433=[2]an!$H$38,F433=[2]an!$E$39,H433&lt;[2]an!$M$37,S433="kahepoolne vajaduspõhine",U433=""),[2]an!$M$40,
IF(AND(A433=[2]an!$H$38,F433=[2]an!$E$39,H433&lt;[2]an!$M$37,S433="kahepoolne vajaduspõhine",U433&lt;&gt;""),[2]an!$H$39,
IF(AND(A433=[2]an!$H$38,F433=[2]an!$E$39,H433&lt;[2]an!$M$37,S433&lt;&gt;"kahepoolne vajaduspõhine"),[2]an!$H$39,
IF(AND(A433=[2]an!$H$38,F433=[2]an!$E$42),[2]an!$H$42,
IF(AND(A433=[2]an!$I$38,F433=[2]an!$E$40),[2]an!$I$40,IF(AND(A433=[2]an!$I$38,F433=[2]an!$E$41),[2]an!$I$41,IF(AND(A433=[2]an!$I$38,F433=[2]an!$E$39,H433&gt;=[2]an!$M$37),[2]an!$I$39,
IF(AND(A433=[2]an!$I$38,F433=[2]an!$E$39,H433&lt;[2]an!$M$37,S433="kahepoolne vajaduspõhine",U433=""),[2]an!$M$40,
IF(AND(A433=[2]an!$I$38,F433=[2]an!$E$39,H433&lt;[2]an!$M$37,S433="kahepoolne vajaduspõhine",U433&lt;&gt;""),[2]an!$I$39,
IF(AND(A433=[2]an!$I$38,F433=[2]an!$E$39,H433&lt;[2]an!$M$37,S433&lt;&gt;"kahepoolne vajaduspõhine"),[2]an!$I$39,
IF(AND(A433=[2]an!$I$38,F433=[2]an!$E$42),[2]an!$I$42,
IF(AND(A433=[2]an!$J$38,F433=[2]an!$E$40),[2]an!$J$40,IF(AND(A433=[2]an!$J$38,F433=[2]an!$E$41),[2]an!$J$41,IF(AND(A433=[2]an!$J$38,F433=[2]an!$E$39,H433&gt;=[2]an!$M$37),[2]an!$J$39,
IF(AND(A433=[2]an!$J$38,F433=[2]an!$E$39,H433&lt;[2]an!$M$37,S433="kahepoolne vajaduspõhine",U433=""),[2]an!$M$40,
IF(AND(A433=[2]an!$J$38,F433=[2]an!$E$39,H433&lt;[2]an!$M$37,S433="kahepoolne vajaduspõhine",U433&lt;&gt;""),[2]an!$J$39,
IF(AND(A433=[2]an!$J$38,F433=[2]an!$E$39,H433&lt;[2]an!$M$37,S433&lt;&gt;"kahepoolne vajaduspõhine"),[2]an!$J$39,
IF(AND(A433=[2]an!$J$38,F433=[2]an!$E$42),[2]an!$J$42,""))))))))))))))))))))))))))))</f>
        <v/>
      </c>
      <c r="Y433" s="17" t="str">
        <f>IFERROR(IF(F433="Tugigrupp",0,
IF(AND(F433="Peretoe teenus",H433&gt;=[2]an!$M$37,RANK(D433,$D433:$D433)+COUNTIFS($D$2:D433,D433,$F$2:F433,F433)-1&gt;1),"",
IF(AND(F433="Peretoe teenus",H433&gt;=[2]an!$M$37,RANK(D433,$D433:$D433)+COUNTIFS($D$2:D433,D433,$F$2:F433,F433)-1=1,MONTH(H433)=MONTH(K433)=TRUE,YEAR(H433)=YEAR(K433)=TRUE),((EOMONTH(H433,0)-H433+1)*X433)/DAY(EOMONTH(H433,0)),
IF(AND(F433="Peretoe teenus",H433&gt;=[2]an!$M$37,RANK(D433,$D433:$D433)+COUNTIFS($D$2:D433,D433,$F$2:F433,F433)-1=1),X433,
IF(AND(F433="Peretoe teenus",H433&lt;[2]an!$M$37,S433&lt;&gt;"kahepoolne vajaduspõhine",RANK(D433,$D433:$D433)+COUNTIFS($D$2:D433,D433,$F$2:F433,F433)-1=1),X433,
IF(AND(F433="Peretoe teenus",H433&lt;[2]an!$M$37,S433&lt;&gt;"kahepoolne vajaduspõhine",RANK(D433,$D433:$D433)+COUNTIFS($D$2:D433,D433,$F$2:F433,F433)-1&gt;1),"",
IF(AND(F433="Peretoe teenus",H433&lt;[2]an!$M$37,S433="kahepoolne vajaduspõhine",U433="",RANK(D433,$D433:$D433)+COUNTIFS($D$2:D433,D433,$F$2:F433,F433)-1=1),X433,
IF(AND(F433="Peretoe teenus",H433&lt;[2]an!$M$37,S433="kahepoolne vajaduspõhine",U433="",RANK(D433,$D433:$D433)+COUNTIFS($D$2:D433,D433,$F$2:F433,F433)-1&gt;1),"",
IF(AND(F433="Peretoe teenus",H433&lt;[2]an!$M$37,S433="kahepoolne vajaduspõhine",U433&lt;[2]an!$M$37,RANK(D433,$D433:$D433)+COUNTIFS($D$2:D433,D433,$F$2:F433,F433)-1=1),X433,
IF(AND(F433="Peretoe teenus",H433&lt;[2]an!$M$37,S433="kahepoolne vajaduspõhine",U433&lt;[2]an!$M$37,RANK(D433,$D433:$D433)+COUNTIFS($D$2:D433,D433,$F$2:F433,F433)-1&gt;1),"",
IF(AND(F433="Peretoe teenus",H433&lt;[2]an!$M$37,S433="kahepoolne vajaduspõhine",U433&gt;=[2]an!$M$37,U433&lt;=[2]an!$M$38,RANK(D433,$D433:$D433)+COUNTIFS($D$2:D433,D433,$F$2:F433,F433)-1=1),
((EOMONTH(U433,0)-U433+1)*X433)/DAY(EOMONTH(U433,0))+(DAY(U433)-1)*100/DAY(EOMONTH(U433,0)),
IF(AND(F433="Peretoe teenus",H433&lt;[2]an!$M$37,S433="kahepoolne vajaduspõhine",U433&gt;=[2]an!$M$37,U433&lt;=[2]an!$M$38,RANK(D433,$D433:$D433)+COUNTIFS($D$2:D433,D433,$F$2:F433,F433)-1&gt;1),"",
IF(AND(F433="Peretoe teenus",H433&lt;[2]an!$M$37,S433="kahepoolne vajaduspõhine",U433&gt;[2]an!$M$38,RANK(D433,$D433:$D433)+COUNTIFS($D$2:D433,D433,$F$2:F433,F433)-1=1),X433,
IF(AND(F433="Peretoe teenus",H433&lt;[2]an!$M$37,S433="kahepoolne vajaduspõhine",U433&gt;[2]an!$M$38,RANK(D433,$D433:$D433)+COUNTIFS($D$2:D433,D433,$F$2:F433,F433)-1&gt;1),"",X433*W433)))))))))))))),"")</f>
        <v/>
      </c>
      <c r="Z433" s="18" t="str">
        <f t="shared" si="19"/>
        <v/>
      </c>
      <c r="AA433" s="19" t="str">
        <f>IFERROR(VLOOKUP(E433,[2]an!$A$3:$B$81,2,FALSE),"")</f>
        <v/>
      </c>
      <c r="AB433" s="19" t="str">
        <f>IFERROR(VLOOKUP(AA433,[2]an!$C$2:$D$16,2,FALSE),"")</f>
        <v/>
      </c>
      <c r="AC433" s="20"/>
      <c r="AD433" s="21" t="str">
        <f>IF(A433=[2]an!$F$36,VLOOKUP([2]an!$F$36,[2]an!$F$36:$H$36,3,FALSE),IF(A433=[2]an!$F$35,VLOOKUP([2]an!$F$35,[2]an!$F$35:$H$35,3,FALSE),IF(A433=[2]an!$F$33,VLOOKUP([2]an!$F$33,[2]an!$F$33:$H$33,3,FALSE),IF(A433=[2]an!$F$31,VLOOKUP([2]an!$F$31,[2]an!$F$31:$H$31,3,FALSE),""))))</f>
        <v/>
      </c>
    </row>
    <row r="434" spans="1:30" x14ac:dyDescent="0.2">
      <c r="F434" s="10"/>
      <c r="G434" s="8" t="str">
        <f t="shared" si="20"/>
        <v/>
      </c>
      <c r="H434" s="13"/>
      <c r="K434" s="13"/>
      <c r="L434" s="10"/>
      <c r="M434" s="10"/>
      <c r="S434" s="8" t="str">
        <f>IFERROR(VLOOKUP(D434,[1]peretoe_teenus!$A$2:$L$2000,5,FALSE),"")</f>
        <v/>
      </c>
      <c r="U434" s="13"/>
      <c r="V434" s="15" t="str" cm="1">
        <f t="array" ref="V434">IFERROR(IF(AND(F434="Tugigrupp",RANK(K434,$K434:$K434)+COUNTIFS($K$2:K434,K434,$L$2:L434,L434,$M$2:M434,M434,$I$2:I434,I434,$G$2:G434,G434,$F$2:F434,F434)-1=1),SUMPRODUCT(($F$2:$F$4154=F434)*($G$2:$G$4154=G434)*($K$2:$K$4154=K434)*($I$2:$I$4154=I434)*($L$2:$L$4154=L434)*($M$2:$M$4154=M434)),""),"")</f>
        <v/>
      </c>
      <c r="W434" s="15" t="str">
        <f t="shared" si="18"/>
        <v/>
      </c>
      <c r="X434" s="16" t="str">
        <f>IF(AND(A434=[2]an!$G$38,F434=[2]an!$E$40),[2]an!$G$40,IF(AND(A434=[2]an!$G$38,F434=[2]an!$E$41),[2]an!$G$41,IF(AND(A434=[2]an!$G$38,F434=[2]an!$E$39,H434&gt;=[2]an!$M$37),[2]an!$G$39,
IF(AND(A434=[2]an!$G$38,F434=[2]an!$E$39,H434&lt;[2]an!$M$37,S434="kahepoolne vajaduspõhine",U434=""),[2]an!$M$40,
IF(AND(A434=[2]an!$G$38,F434=[2]an!$E$39,H434&lt;[2]an!$M$37,S434="kahepoolne vajaduspõhine",U434&lt;&gt;""),[2]an!$G$39,
IF(AND(A434=[2]an!$G$38,F434=[2]an!$E$39,H434&lt;[2]an!$M$37,S434&lt;&gt;"kahepoolne vajaduspõhine"),[2]an!$G$39,
IF(AND(A434=[2]an!$G$38,F434=[2]an!$E$42),[2]an!$G$42,
IF(AND(A434=[2]an!$H$38,F434=[2]an!$E$40),[2]an!$H$40,IF(AND(A434=[2]an!$H$38,F434=[2]an!$E$41),[2]an!$H$41,IF(AND(A434=[2]an!$H$38,F434=[2]an!$E$39,H434&gt;=[2]an!$M$37),[2]an!$H$39,
IF(AND(A434=[2]an!$H$38,F434=[2]an!$E$39,H434&lt;[2]an!$M$37,S434="kahepoolne vajaduspõhine",U434=""),[2]an!$M$40,
IF(AND(A434=[2]an!$H$38,F434=[2]an!$E$39,H434&lt;[2]an!$M$37,S434="kahepoolne vajaduspõhine",U434&lt;&gt;""),[2]an!$H$39,
IF(AND(A434=[2]an!$H$38,F434=[2]an!$E$39,H434&lt;[2]an!$M$37,S434&lt;&gt;"kahepoolne vajaduspõhine"),[2]an!$H$39,
IF(AND(A434=[2]an!$H$38,F434=[2]an!$E$42),[2]an!$H$42,
IF(AND(A434=[2]an!$I$38,F434=[2]an!$E$40),[2]an!$I$40,IF(AND(A434=[2]an!$I$38,F434=[2]an!$E$41),[2]an!$I$41,IF(AND(A434=[2]an!$I$38,F434=[2]an!$E$39,H434&gt;=[2]an!$M$37),[2]an!$I$39,
IF(AND(A434=[2]an!$I$38,F434=[2]an!$E$39,H434&lt;[2]an!$M$37,S434="kahepoolne vajaduspõhine",U434=""),[2]an!$M$40,
IF(AND(A434=[2]an!$I$38,F434=[2]an!$E$39,H434&lt;[2]an!$M$37,S434="kahepoolne vajaduspõhine",U434&lt;&gt;""),[2]an!$I$39,
IF(AND(A434=[2]an!$I$38,F434=[2]an!$E$39,H434&lt;[2]an!$M$37,S434&lt;&gt;"kahepoolne vajaduspõhine"),[2]an!$I$39,
IF(AND(A434=[2]an!$I$38,F434=[2]an!$E$42),[2]an!$I$42,
IF(AND(A434=[2]an!$J$38,F434=[2]an!$E$40),[2]an!$J$40,IF(AND(A434=[2]an!$J$38,F434=[2]an!$E$41),[2]an!$J$41,IF(AND(A434=[2]an!$J$38,F434=[2]an!$E$39,H434&gt;=[2]an!$M$37),[2]an!$J$39,
IF(AND(A434=[2]an!$J$38,F434=[2]an!$E$39,H434&lt;[2]an!$M$37,S434="kahepoolne vajaduspõhine",U434=""),[2]an!$M$40,
IF(AND(A434=[2]an!$J$38,F434=[2]an!$E$39,H434&lt;[2]an!$M$37,S434="kahepoolne vajaduspõhine",U434&lt;&gt;""),[2]an!$J$39,
IF(AND(A434=[2]an!$J$38,F434=[2]an!$E$39,H434&lt;[2]an!$M$37,S434&lt;&gt;"kahepoolne vajaduspõhine"),[2]an!$J$39,
IF(AND(A434=[2]an!$J$38,F434=[2]an!$E$42),[2]an!$J$42,""))))))))))))))))))))))))))))</f>
        <v/>
      </c>
      <c r="Y434" s="17" t="str">
        <f>IFERROR(IF(F434="Tugigrupp",0,
IF(AND(F434="Peretoe teenus",H434&gt;=[2]an!$M$37,RANK(D434,$D434:$D434)+COUNTIFS($D$2:D434,D434,$F$2:F434,F434)-1&gt;1),"",
IF(AND(F434="Peretoe teenus",H434&gt;=[2]an!$M$37,RANK(D434,$D434:$D434)+COUNTIFS($D$2:D434,D434,$F$2:F434,F434)-1=1,MONTH(H434)=MONTH(K434)=TRUE,YEAR(H434)=YEAR(K434)=TRUE),((EOMONTH(H434,0)-H434+1)*X434)/DAY(EOMONTH(H434,0)),
IF(AND(F434="Peretoe teenus",H434&gt;=[2]an!$M$37,RANK(D434,$D434:$D434)+COUNTIFS($D$2:D434,D434,$F$2:F434,F434)-1=1),X434,
IF(AND(F434="Peretoe teenus",H434&lt;[2]an!$M$37,S434&lt;&gt;"kahepoolne vajaduspõhine",RANK(D434,$D434:$D434)+COUNTIFS($D$2:D434,D434,$F$2:F434,F434)-1=1),X434,
IF(AND(F434="Peretoe teenus",H434&lt;[2]an!$M$37,S434&lt;&gt;"kahepoolne vajaduspõhine",RANK(D434,$D434:$D434)+COUNTIFS($D$2:D434,D434,$F$2:F434,F434)-1&gt;1),"",
IF(AND(F434="Peretoe teenus",H434&lt;[2]an!$M$37,S434="kahepoolne vajaduspõhine",U434="",RANK(D434,$D434:$D434)+COUNTIFS($D$2:D434,D434,$F$2:F434,F434)-1=1),X434,
IF(AND(F434="Peretoe teenus",H434&lt;[2]an!$M$37,S434="kahepoolne vajaduspõhine",U434="",RANK(D434,$D434:$D434)+COUNTIFS($D$2:D434,D434,$F$2:F434,F434)-1&gt;1),"",
IF(AND(F434="Peretoe teenus",H434&lt;[2]an!$M$37,S434="kahepoolne vajaduspõhine",U434&lt;[2]an!$M$37,RANK(D434,$D434:$D434)+COUNTIFS($D$2:D434,D434,$F$2:F434,F434)-1=1),X434,
IF(AND(F434="Peretoe teenus",H434&lt;[2]an!$M$37,S434="kahepoolne vajaduspõhine",U434&lt;[2]an!$M$37,RANK(D434,$D434:$D434)+COUNTIFS($D$2:D434,D434,$F$2:F434,F434)-1&gt;1),"",
IF(AND(F434="Peretoe teenus",H434&lt;[2]an!$M$37,S434="kahepoolne vajaduspõhine",U434&gt;=[2]an!$M$37,U434&lt;=[2]an!$M$38,RANK(D434,$D434:$D434)+COUNTIFS($D$2:D434,D434,$F$2:F434,F434)-1=1),
((EOMONTH(U434,0)-U434+1)*X434)/DAY(EOMONTH(U434,0))+(DAY(U434)-1)*100/DAY(EOMONTH(U434,0)),
IF(AND(F434="Peretoe teenus",H434&lt;[2]an!$M$37,S434="kahepoolne vajaduspõhine",U434&gt;=[2]an!$M$37,U434&lt;=[2]an!$M$38,RANK(D434,$D434:$D434)+COUNTIFS($D$2:D434,D434,$F$2:F434,F434)-1&gt;1),"",
IF(AND(F434="Peretoe teenus",H434&lt;[2]an!$M$37,S434="kahepoolne vajaduspõhine",U434&gt;[2]an!$M$38,RANK(D434,$D434:$D434)+COUNTIFS($D$2:D434,D434,$F$2:F434,F434)-1=1),X434,
IF(AND(F434="Peretoe teenus",H434&lt;[2]an!$M$37,S434="kahepoolne vajaduspõhine",U434&gt;[2]an!$M$38,RANK(D434,$D434:$D434)+COUNTIFS($D$2:D434,D434,$F$2:F434,F434)-1&gt;1),"",X434*W434)))))))))))))),"")</f>
        <v/>
      </c>
      <c r="Z434" s="18" t="str">
        <f t="shared" si="19"/>
        <v/>
      </c>
      <c r="AA434" s="19" t="str">
        <f>IFERROR(VLOOKUP(E434,[2]an!$A$3:$B$81,2,FALSE),"")</f>
        <v/>
      </c>
      <c r="AB434" s="19" t="str">
        <f>IFERROR(VLOOKUP(AA434,[2]an!$C$2:$D$16,2,FALSE),"")</f>
        <v/>
      </c>
      <c r="AC434" s="20"/>
      <c r="AD434" s="21" t="str">
        <f>IF(A434=[2]an!$F$36,VLOOKUP([2]an!$F$36,[2]an!$F$36:$H$36,3,FALSE),IF(A434=[2]an!$F$35,VLOOKUP([2]an!$F$35,[2]an!$F$35:$H$35,3,FALSE),IF(A434=[2]an!$F$33,VLOOKUP([2]an!$F$33,[2]an!$F$33:$H$33,3,FALSE),IF(A434=[2]an!$F$31,VLOOKUP([2]an!$F$31,[2]an!$F$31:$H$31,3,FALSE),""))))</f>
        <v/>
      </c>
    </row>
    <row r="435" spans="1:30" x14ac:dyDescent="0.2">
      <c r="F435" s="10"/>
      <c r="G435" s="8" t="str">
        <f t="shared" si="20"/>
        <v/>
      </c>
      <c r="H435" s="13"/>
      <c r="K435" s="13"/>
      <c r="L435" s="10"/>
      <c r="M435" s="10"/>
      <c r="S435" s="8" t="str">
        <f>IFERROR(VLOOKUP(D435,[1]peretoe_teenus!$A$2:$L$2000,5,FALSE),"")</f>
        <v/>
      </c>
      <c r="U435" s="13"/>
      <c r="V435" s="15" t="str" cm="1">
        <f t="array" ref="V435">IFERROR(IF(AND(F435="Tugigrupp",RANK(K435,$K435:$K435)+COUNTIFS($K$2:K435,K435,$L$2:L435,L435,$M$2:M435,M435,$I$2:I435,I435,$G$2:G435,G435,$F$2:F435,F435)-1=1),SUMPRODUCT(($F$2:$F$4154=F435)*($G$2:$G$4154=G435)*($K$2:$K$4154=K435)*($I$2:$I$4154=I435)*($L$2:$L$4154=L435)*($M$2:$M$4154=M435)),""),"")</f>
        <v/>
      </c>
      <c r="W435" s="15" t="str">
        <f t="shared" si="18"/>
        <v/>
      </c>
      <c r="X435" s="16" t="str">
        <f>IF(AND(A435=[2]an!$G$38,F435=[2]an!$E$40),[2]an!$G$40,IF(AND(A435=[2]an!$G$38,F435=[2]an!$E$41),[2]an!$G$41,IF(AND(A435=[2]an!$G$38,F435=[2]an!$E$39,H435&gt;=[2]an!$M$37),[2]an!$G$39,
IF(AND(A435=[2]an!$G$38,F435=[2]an!$E$39,H435&lt;[2]an!$M$37,S435="kahepoolne vajaduspõhine",U435=""),[2]an!$M$40,
IF(AND(A435=[2]an!$G$38,F435=[2]an!$E$39,H435&lt;[2]an!$M$37,S435="kahepoolne vajaduspõhine",U435&lt;&gt;""),[2]an!$G$39,
IF(AND(A435=[2]an!$G$38,F435=[2]an!$E$39,H435&lt;[2]an!$M$37,S435&lt;&gt;"kahepoolne vajaduspõhine"),[2]an!$G$39,
IF(AND(A435=[2]an!$G$38,F435=[2]an!$E$42),[2]an!$G$42,
IF(AND(A435=[2]an!$H$38,F435=[2]an!$E$40),[2]an!$H$40,IF(AND(A435=[2]an!$H$38,F435=[2]an!$E$41),[2]an!$H$41,IF(AND(A435=[2]an!$H$38,F435=[2]an!$E$39,H435&gt;=[2]an!$M$37),[2]an!$H$39,
IF(AND(A435=[2]an!$H$38,F435=[2]an!$E$39,H435&lt;[2]an!$M$37,S435="kahepoolne vajaduspõhine",U435=""),[2]an!$M$40,
IF(AND(A435=[2]an!$H$38,F435=[2]an!$E$39,H435&lt;[2]an!$M$37,S435="kahepoolne vajaduspõhine",U435&lt;&gt;""),[2]an!$H$39,
IF(AND(A435=[2]an!$H$38,F435=[2]an!$E$39,H435&lt;[2]an!$M$37,S435&lt;&gt;"kahepoolne vajaduspõhine"),[2]an!$H$39,
IF(AND(A435=[2]an!$H$38,F435=[2]an!$E$42),[2]an!$H$42,
IF(AND(A435=[2]an!$I$38,F435=[2]an!$E$40),[2]an!$I$40,IF(AND(A435=[2]an!$I$38,F435=[2]an!$E$41),[2]an!$I$41,IF(AND(A435=[2]an!$I$38,F435=[2]an!$E$39,H435&gt;=[2]an!$M$37),[2]an!$I$39,
IF(AND(A435=[2]an!$I$38,F435=[2]an!$E$39,H435&lt;[2]an!$M$37,S435="kahepoolne vajaduspõhine",U435=""),[2]an!$M$40,
IF(AND(A435=[2]an!$I$38,F435=[2]an!$E$39,H435&lt;[2]an!$M$37,S435="kahepoolne vajaduspõhine",U435&lt;&gt;""),[2]an!$I$39,
IF(AND(A435=[2]an!$I$38,F435=[2]an!$E$39,H435&lt;[2]an!$M$37,S435&lt;&gt;"kahepoolne vajaduspõhine"),[2]an!$I$39,
IF(AND(A435=[2]an!$I$38,F435=[2]an!$E$42),[2]an!$I$42,
IF(AND(A435=[2]an!$J$38,F435=[2]an!$E$40),[2]an!$J$40,IF(AND(A435=[2]an!$J$38,F435=[2]an!$E$41),[2]an!$J$41,IF(AND(A435=[2]an!$J$38,F435=[2]an!$E$39,H435&gt;=[2]an!$M$37),[2]an!$J$39,
IF(AND(A435=[2]an!$J$38,F435=[2]an!$E$39,H435&lt;[2]an!$M$37,S435="kahepoolne vajaduspõhine",U435=""),[2]an!$M$40,
IF(AND(A435=[2]an!$J$38,F435=[2]an!$E$39,H435&lt;[2]an!$M$37,S435="kahepoolne vajaduspõhine",U435&lt;&gt;""),[2]an!$J$39,
IF(AND(A435=[2]an!$J$38,F435=[2]an!$E$39,H435&lt;[2]an!$M$37,S435&lt;&gt;"kahepoolne vajaduspõhine"),[2]an!$J$39,
IF(AND(A435=[2]an!$J$38,F435=[2]an!$E$42),[2]an!$J$42,""))))))))))))))))))))))))))))</f>
        <v/>
      </c>
      <c r="Y435" s="17" t="str">
        <f>IFERROR(IF(F435="Tugigrupp",0,
IF(AND(F435="Peretoe teenus",H435&gt;=[2]an!$M$37,RANK(D435,$D435:$D435)+COUNTIFS($D$2:D435,D435,$F$2:F435,F435)-1&gt;1),"",
IF(AND(F435="Peretoe teenus",H435&gt;=[2]an!$M$37,RANK(D435,$D435:$D435)+COUNTIFS($D$2:D435,D435,$F$2:F435,F435)-1=1,MONTH(H435)=MONTH(K435)=TRUE,YEAR(H435)=YEAR(K435)=TRUE),((EOMONTH(H435,0)-H435+1)*X435)/DAY(EOMONTH(H435,0)),
IF(AND(F435="Peretoe teenus",H435&gt;=[2]an!$M$37,RANK(D435,$D435:$D435)+COUNTIFS($D$2:D435,D435,$F$2:F435,F435)-1=1),X435,
IF(AND(F435="Peretoe teenus",H435&lt;[2]an!$M$37,S435&lt;&gt;"kahepoolne vajaduspõhine",RANK(D435,$D435:$D435)+COUNTIFS($D$2:D435,D435,$F$2:F435,F435)-1=1),X435,
IF(AND(F435="Peretoe teenus",H435&lt;[2]an!$M$37,S435&lt;&gt;"kahepoolne vajaduspõhine",RANK(D435,$D435:$D435)+COUNTIFS($D$2:D435,D435,$F$2:F435,F435)-1&gt;1),"",
IF(AND(F435="Peretoe teenus",H435&lt;[2]an!$M$37,S435="kahepoolne vajaduspõhine",U435="",RANK(D435,$D435:$D435)+COUNTIFS($D$2:D435,D435,$F$2:F435,F435)-1=1),X435,
IF(AND(F435="Peretoe teenus",H435&lt;[2]an!$M$37,S435="kahepoolne vajaduspõhine",U435="",RANK(D435,$D435:$D435)+COUNTIFS($D$2:D435,D435,$F$2:F435,F435)-1&gt;1),"",
IF(AND(F435="Peretoe teenus",H435&lt;[2]an!$M$37,S435="kahepoolne vajaduspõhine",U435&lt;[2]an!$M$37,RANK(D435,$D435:$D435)+COUNTIFS($D$2:D435,D435,$F$2:F435,F435)-1=1),X435,
IF(AND(F435="Peretoe teenus",H435&lt;[2]an!$M$37,S435="kahepoolne vajaduspõhine",U435&lt;[2]an!$M$37,RANK(D435,$D435:$D435)+COUNTIFS($D$2:D435,D435,$F$2:F435,F435)-1&gt;1),"",
IF(AND(F435="Peretoe teenus",H435&lt;[2]an!$M$37,S435="kahepoolne vajaduspõhine",U435&gt;=[2]an!$M$37,U435&lt;=[2]an!$M$38,RANK(D435,$D435:$D435)+COUNTIFS($D$2:D435,D435,$F$2:F435,F435)-1=1),
((EOMONTH(U435,0)-U435+1)*X435)/DAY(EOMONTH(U435,0))+(DAY(U435)-1)*100/DAY(EOMONTH(U435,0)),
IF(AND(F435="Peretoe teenus",H435&lt;[2]an!$M$37,S435="kahepoolne vajaduspõhine",U435&gt;=[2]an!$M$37,U435&lt;=[2]an!$M$38,RANK(D435,$D435:$D435)+COUNTIFS($D$2:D435,D435,$F$2:F435,F435)-1&gt;1),"",
IF(AND(F435="Peretoe teenus",H435&lt;[2]an!$M$37,S435="kahepoolne vajaduspõhine",U435&gt;[2]an!$M$38,RANK(D435,$D435:$D435)+COUNTIFS($D$2:D435,D435,$F$2:F435,F435)-1=1),X435,
IF(AND(F435="Peretoe teenus",H435&lt;[2]an!$M$37,S435="kahepoolne vajaduspõhine",U435&gt;[2]an!$M$38,RANK(D435,$D435:$D435)+COUNTIFS($D$2:D435,D435,$F$2:F435,F435)-1&gt;1),"",X435*W435)))))))))))))),"")</f>
        <v/>
      </c>
      <c r="Z435" s="18" t="str">
        <f t="shared" si="19"/>
        <v/>
      </c>
      <c r="AA435" s="19" t="str">
        <f>IFERROR(VLOOKUP(E435,[2]an!$A$3:$B$81,2,FALSE),"")</f>
        <v/>
      </c>
      <c r="AB435" s="19" t="str">
        <f>IFERROR(VLOOKUP(AA435,[2]an!$C$2:$D$16,2,FALSE),"")</f>
        <v/>
      </c>
      <c r="AC435" s="20"/>
      <c r="AD435" s="21" t="str">
        <f>IF(A435=[2]an!$F$36,VLOOKUP([2]an!$F$36,[2]an!$F$36:$H$36,3,FALSE),IF(A435=[2]an!$F$35,VLOOKUP([2]an!$F$35,[2]an!$F$35:$H$35,3,FALSE),IF(A435=[2]an!$F$33,VLOOKUP([2]an!$F$33,[2]an!$F$33:$H$33,3,FALSE),IF(A435=[2]an!$F$31,VLOOKUP([2]an!$F$31,[2]an!$F$31:$H$31,3,FALSE),""))))</f>
        <v/>
      </c>
    </row>
    <row r="436" spans="1:30" x14ac:dyDescent="0.2">
      <c r="F436" s="10"/>
      <c r="G436" s="8" t="str">
        <f t="shared" si="20"/>
        <v/>
      </c>
      <c r="H436" s="13"/>
      <c r="K436" s="13"/>
      <c r="L436" s="10"/>
      <c r="M436" s="10"/>
      <c r="S436" s="8" t="str">
        <f>IFERROR(VLOOKUP(D436,[1]peretoe_teenus!$A$2:$L$2000,5,FALSE),"")</f>
        <v/>
      </c>
      <c r="U436" s="13"/>
      <c r="V436" s="15" t="str" cm="1">
        <f t="array" ref="V436">IFERROR(IF(AND(F436="Tugigrupp",RANK(K436,$K436:$K436)+COUNTIFS($K$2:K436,K436,$L$2:L436,L436,$M$2:M436,M436,$I$2:I436,I436,$G$2:G436,G436,$F$2:F436,F436)-1=1),SUMPRODUCT(($F$2:$F$4154=F436)*($G$2:$G$4154=G436)*($K$2:$K$4154=K436)*($I$2:$I$4154=I436)*($L$2:$L$4154=L436)*($M$2:$M$4154=M436)),""),"")</f>
        <v/>
      </c>
      <c r="W436" s="15" t="str">
        <f t="shared" si="18"/>
        <v/>
      </c>
      <c r="X436" s="16" t="str">
        <f>IF(AND(A436=[2]an!$G$38,F436=[2]an!$E$40),[2]an!$G$40,IF(AND(A436=[2]an!$G$38,F436=[2]an!$E$41),[2]an!$G$41,IF(AND(A436=[2]an!$G$38,F436=[2]an!$E$39,H436&gt;=[2]an!$M$37),[2]an!$G$39,
IF(AND(A436=[2]an!$G$38,F436=[2]an!$E$39,H436&lt;[2]an!$M$37,S436="kahepoolne vajaduspõhine",U436=""),[2]an!$M$40,
IF(AND(A436=[2]an!$G$38,F436=[2]an!$E$39,H436&lt;[2]an!$M$37,S436="kahepoolne vajaduspõhine",U436&lt;&gt;""),[2]an!$G$39,
IF(AND(A436=[2]an!$G$38,F436=[2]an!$E$39,H436&lt;[2]an!$M$37,S436&lt;&gt;"kahepoolne vajaduspõhine"),[2]an!$G$39,
IF(AND(A436=[2]an!$G$38,F436=[2]an!$E$42),[2]an!$G$42,
IF(AND(A436=[2]an!$H$38,F436=[2]an!$E$40),[2]an!$H$40,IF(AND(A436=[2]an!$H$38,F436=[2]an!$E$41),[2]an!$H$41,IF(AND(A436=[2]an!$H$38,F436=[2]an!$E$39,H436&gt;=[2]an!$M$37),[2]an!$H$39,
IF(AND(A436=[2]an!$H$38,F436=[2]an!$E$39,H436&lt;[2]an!$M$37,S436="kahepoolne vajaduspõhine",U436=""),[2]an!$M$40,
IF(AND(A436=[2]an!$H$38,F436=[2]an!$E$39,H436&lt;[2]an!$M$37,S436="kahepoolne vajaduspõhine",U436&lt;&gt;""),[2]an!$H$39,
IF(AND(A436=[2]an!$H$38,F436=[2]an!$E$39,H436&lt;[2]an!$M$37,S436&lt;&gt;"kahepoolne vajaduspõhine"),[2]an!$H$39,
IF(AND(A436=[2]an!$H$38,F436=[2]an!$E$42),[2]an!$H$42,
IF(AND(A436=[2]an!$I$38,F436=[2]an!$E$40),[2]an!$I$40,IF(AND(A436=[2]an!$I$38,F436=[2]an!$E$41),[2]an!$I$41,IF(AND(A436=[2]an!$I$38,F436=[2]an!$E$39,H436&gt;=[2]an!$M$37),[2]an!$I$39,
IF(AND(A436=[2]an!$I$38,F436=[2]an!$E$39,H436&lt;[2]an!$M$37,S436="kahepoolne vajaduspõhine",U436=""),[2]an!$M$40,
IF(AND(A436=[2]an!$I$38,F436=[2]an!$E$39,H436&lt;[2]an!$M$37,S436="kahepoolne vajaduspõhine",U436&lt;&gt;""),[2]an!$I$39,
IF(AND(A436=[2]an!$I$38,F436=[2]an!$E$39,H436&lt;[2]an!$M$37,S436&lt;&gt;"kahepoolne vajaduspõhine"),[2]an!$I$39,
IF(AND(A436=[2]an!$I$38,F436=[2]an!$E$42),[2]an!$I$42,
IF(AND(A436=[2]an!$J$38,F436=[2]an!$E$40),[2]an!$J$40,IF(AND(A436=[2]an!$J$38,F436=[2]an!$E$41),[2]an!$J$41,IF(AND(A436=[2]an!$J$38,F436=[2]an!$E$39,H436&gt;=[2]an!$M$37),[2]an!$J$39,
IF(AND(A436=[2]an!$J$38,F436=[2]an!$E$39,H436&lt;[2]an!$M$37,S436="kahepoolne vajaduspõhine",U436=""),[2]an!$M$40,
IF(AND(A436=[2]an!$J$38,F436=[2]an!$E$39,H436&lt;[2]an!$M$37,S436="kahepoolne vajaduspõhine",U436&lt;&gt;""),[2]an!$J$39,
IF(AND(A436=[2]an!$J$38,F436=[2]an!$E$39,H436&lt;[2]an!$M$37,S436&lt;&gt;"kahepoolne vajaduspõhine"),[2]an!$J$39,
IF(AND(A436=[2]an!$J$38,F436=[2]an!$E$42),[2]an!$J$42,""))))))))))))))))))))))))))))</f>
        <v/>
      </c>
      <c r="Y436" s="17" t="str">
        <f>IFERROR(IF(F436="Tugigrupp",0,
IF(AND(F436="Peretoe teenus",H436&gt;=[2]an!$M$37,RANK(D436,$D436:$D436)+COUNTIFS($D$2:D436,D436,$F$2:F436,F436)-1&gt;1),"",
IF(AND(F436="Peretoe teenus",H436&gt;=[2]an!$M$37,RANK(D436,$D436:$D436)+COUNTIFS($D$2:D436,D436,$F$2:F436,F436)-1=1,MONTH(H436)=MONTH(K436)=TRUE,YEAR(H436)=YEAR(K436)=TRUE),((EOMONTH(H436,0)-H436+1)*X436)/DAY(EOMONTH(H436,0)),
IF(AND(F436="Peretoe teenus",H436&gt;=[2]an!$M$37,RANK(D436,$D436:$D436)+COUNTIFS($D$2:D436,D436,$F$2:F436,F436)-1=1),X436,
IF(AND(F436="Peretoe teenus",H436&lt;[2]an!$M$37,S436&lt;&gt;"kahepoolne vajaduspõhine",RANK(D436,$D436:$D436)+COUNTIFS($D$2:D436,D436,$F$2:F436,F436)-1=1),X436,
IF(AND(F436="Peretoe teenus",H436&lt;[2]an!$M$37,S436&lt;&gt;"kahepoolne vajaduspõhine",RANK(D436,$D436:$D436)+COUNTIFS($D$2:D436,D436,$F$2:F436,F436)-1&gt;1),"",
IF(AND(F436="Peretoe teenus",H436&lt;[2]an!$M$37,S436="kahepoolne vajaduspõhine",U436="",RANK(D436,$D436:$D436)+COUNTIFS($D$2:D436,D436,$F$2:F436,F436)-1=1),X436,
IF(AND(F436="Peretoe teenus",H436&lt;[2]an!$M$37,S436="kahepoolne vajaduspõhine",U436="",RANK(D436,$D436:$D436)+COUNTIFS($D$2:D436,D436,$F$2:F436,F436)-1&gt;1),"",
IF(AND(F436="Peretoe teenus",H436&lt;[2]an!$M$37,S436="kahepoolne vajaduspõhine",U436&lt;[2]an!$M$37,RANK(D436,$D436:$D436)+COUNTIFS($D$2:D436,D436,$F$2:F436,F436)-1=1),X436,
IF(AND(F436="Peretoe teenus",H436&lt;[2]an!$M$37,S436="kahepoolne vajaduspõhine",U436&lt;[2]an!$M$37,RANK(D436,$D436:$D436)+COUNTIFS($D$2:D436,D436,$F$2:F436,F436)-1&gt;1),"",
IF(AND(F436="Peretoe teenus",H436&lt;[2]an!$M$37,S436="kahepoolne vajaduspõhine",U436&gt;=[2]an!$M$37,U436&lt;=[2]an!$M$38,RANK(D436,$D436:$D436)+COUNTIFS($D$2:D436,D436,$F$2:F436,F436)-1=1),
((EOMONTH(U436,0)-U436+1)*X436)/DAY(EOMONTH(U436,0))+(DAY(U436)-1)*100/DAY(EOMONTH(U436,0)),
IF(AND(F436="Peretoe teenus",H436&lt;[2]an!$M$37,S436="kahepoolne vajaduspõhine",U436&gt;=[2]an!$M$37,U436&lt;=[2]an!$M$38,RANK(D436,$D436:$D436)+COUNTIFS($D$2:D436,D436,$F$2:F436,F436)-1&gt;1),"",
IF(AND(F436="Peretoe teenus",H436&lt;[2]an!$M$37,S436="kahepoolne vajaduspõhine",U436&gt;[2]an!$M$38,RANK(D436,$D436:$D436)+COUNTIFS($D$2:D436,D436,$F$2:F436,F436)-1=1),X436,
IF(AND(F436="Peretoe teenus",H436&lt;[2]an!$M$37,S436="kahepoolne vajaduspõhine",U436&gt;[2]an!$M$38,RANK(D436,$D436:$D436)+COUNTIFS($D$2:D436,D436,$F$2:F436,F436)-1&gt;1),"",X436*W436)))))))))))))),"")</f>
        <v/>
      </c>
      <c r="Z436" s="18" t="str">
        <f t="shared" si="19"/>
        <v/>
      </c>
      <c r="AA436" s="19" t="str">
        <f>IFERROR(VLOOKUP(E436,[2]an!$A$3:$B$81,2,FALSE),"")</f>
        <v/>
      </c>
      <c r="AB436" s="19" t="str">
        <f>IFERROR(VLOOKUP(AA436,[2]an!$C$2:$D$16,2,FALSE),"")</f>
        <v/>
      </c>
      <c r="AC436" s="20"/>
      <c r="AD436" s="21" t="str">
        <f>IF(A436=[2]an!$F$36,VLOOKUP([2]an!$F$36,[2]an!$F$36:$H$36,3,FALSE),IF(A436=[2]an!$F$35,VLOOKUP([2]an!$F$35,[2]an!$F$35:$H$35,3,FALSE),IF(A436=[2]an!$F$33,VLOOKUP([2]an!$F$33,[2]an!$F$33:$H$33,3,FALSE),IF(A436=[2]an!$F$31,VLOOKUP([2]an!$F$31,[2]an!$F$31:$H$31,3,FALSE),""))))</f>
        <v/>
      </c>
    </row>
    <row r="437" spans="1:30" x14ac:dyDescent="0.2">
      <c r="F437" s="10"/>
      <c r="G437" s="8" t="str">
        <f t="shared" si="20"/>
        <v/>
      </c>
      <c r="H437" s="13"/>
      <c r="K437" s="13"/>
      <c r="L437" s="10"/>
      <c r="M437" s="10"/>
      <c r="S437" s="8" t="str">
        <f>IFERROR(VLOOKUP(D437,[1]peretoe_teenus!$A$2:$L$2000,5,FALSE),"")</f>
        <v/>
      </c>
      <c r="U437" s="13"/>
      <c r="V437" s="15" t="str" cm="1">
        <f t="array" ref="V437">IFERROR(IF(AND(F437="Tugigrupp",RANK(K437,$K437:$K437)+COUNTIFS($K$2:K437,K437,$L$2:L437,L437,$M$2:M437,M437,$I$2:I437,I437,$G$2:G437,G437,$F$2:F437,F437)-1=1),SUMPRODUCT(($F$2:$F$4154=F437)*($G$2:$G$4154=G437)*($K$2:$K$4154=K437)*($I$2:$I$4154=I437)*($L$2:$L$4154=L437)*($M$2:$M$4154=M437)),""),"")</f>
        <v/>
      </c>
      <c r="W437" s="15" t="str">
        <f t="shared" si="18"/>
        <v/>
      </c>
      <c r="X437" s="16" t="str">
        <f>IF(AND(A437=[2]an!$G$38,F437=[2]an!$E$40),[2]an!$G$40,IF(AND(A437=[2]an!$G$38,F437=[2]an!$E$41),[2]an!$G$41,IF(AND(A437=[2]an!$G$38,F437=[2]an!$E$39,H437&gt;=[2]an!$M$37),[2]an!$G$39,
IF(AND(A437=[2]an!$G$38,F437=[2]an!$E$39,H437&lt;[2]an!$M$37,S437="kahepoolne vajaduspõhine",U437=""),[2]an!$M$40,
IF(AND(A437=[2]an!$G$38,F437=[2]an!$E$39,H437&lt;[2]an!$M$37,S437="kahepoolne vajaduspõhine",U437&lt;&gt;""),[2]an!$G$39,
IF(AND(A437=[2]an!$G$38,F437=[2]an!$E$39,H437&lt;[2]an!$M$37,S437&lt;&gt;"kahepoolne vajaduspõhine"),[2]an!$G$39,
IF(AND(A437=[2]an!$G$38,F437=[2]an!$E$42),[2]an!$G$42,
IF(AND(A437=[2]an!$H$38,F437=[2]an!$E$40),[2]an!$H$40,IF(AND(A437=[2]an!$H$38,F437=[2]an!$E$41),[2]an!$H$41,IF(AND(A437=[2]an!$H$38,F437=[2]an!$E$39,H437&gt;=[2]an!$M$37),[2]an!$H$39,
IF(AND(A437=[2]an!$H$38,F437=[2]an!$E$39,H437&lt;[2]an!$M$37,S437="kahepoolne vajaduspõhine",U437=""),[2]an!$M$40,
IF(AND(A437=[2]an!$H$38,F437=[2]an!$E$39,H437&lt;[2]an!$M$37,S437="kahepoolne vajaduspõhine",U437&lt;&gt;""),[2]an!$H$39,
IF(AND(A437=[2]an!$H$38,F437=[2]an!$E$39,H437&lt;[2]an!$M$37,S437&lt;&gt;"kahepoolne vajaduspõhine"),[2]an!$H$39,
IF(AND(A437=[2]an!$H$38,F437=[2]an!$E$42),[2]an!$H$42,
IF(AND(A437=[2]an!$I$38,F437=[2]an!$E$40),[2]an!$I$40,IF(AND(A437=[2]an!$I$38,F437=[2]an!$E$41),[2]an!$I$41,IF(AND(A437=[2]an!$I$38,F437=[2]an!$E$39,H437&gt;=[2]an!$M$37),[2]an!$I$39,
IF(AND(A437=[2]an!$I$38,F437=[2]an!$E$39,H437&lt;[2]an!$M$37,S437="kahepoolne vajaduspõhine",U437=""),[2]an!$M$40,
IF(AND(A437=[2]an!$I$38,F437=[2]an!$E$39,H437&lt;[2]an!$M$37,S437="kahepoolne vajaduspõhine",U437&lt;&gt;""),[2]an!$I$39,
IF(AND(A437=[2]an!$I$38,F437=[2]an!$E$39,H437&lt;[2]an!$M$37,S437&lt;&gt;"kahepoolne vajaduspõhine"),[2]an!$I$39,
IF(AND(A437=[2]an!$I$38,F437=[2]an!$E$42),[2]an!$I$42,
IF(AND(A437=[2]an!$J$38,F437=[2]an!$E$40),[2]an!$J$40,IF(AND(A437=[2]an!$J$38,F437=[2]an!$E$41),[2]an!$J$41,IF(AND(A437=[2]an!$J$38,F437=[2]an!$E$39,H437&gt;=[2]an!$M$37),[2]an!$J$39,
IF(AND(A437=[2]an!$J$38,F437=[2]an!$E$39,H437&lt;[2]an!$M$37,S437="kahepoolne vajaduspõhine",U437=""),[2]an!$M$40,
IF(AND(A437=[2]an!$J$38,F437=[2]an!$E$39,H437&lt;[2]an!$M$37,S437="kahepoolne vajaduspõhine",U437&lt;&gt;""),[2]an!$J$39,
IF(AND(A437=[2]an!$J$38,F437=[2]an!$E$39,H437&lt;[2]an!$M$37,S437&lt;&gt;"kahepoolne vajaduspõhine"),[2]an!$J$39,
IF(AND(A437=[2]an!$J$38,F437=[2]an!$E$42),[2]an!$J$42,""))))))))))))))))))))))))))))</f>
        <v/>
      </c>
      <c r="Y437" s="17" t="str">
        <f>IFERROR(IF(F437="Tugigrupp",0,
IF(AND(F437="Peretoe teenus",H437&gt;=[2]an!$M$37,RANK(D437,$D437:$D437)+COUNTIFS($D$2:D437,D437,$F$2:F437,F437)-1&gt;1),"",
IF(AND(F437="Peretoe teenus",H437&gt;=[2]an!$M$37,RANK(D437,$D437:$D437)+COUNTIFS($D$2:D437,D437,$F$2:F437,F437)-1=1,MONTH(H437)=MONTH(K437)=TRUE,YEAR(H437)=YEAR(K437)=TRUE),((EOMONTH(H437,0)-H437+1)*X437)/DAY(EOMONTH(H437,0)),
IF(AND(F437="Peretoe teenus",H437&gt;=[2]an!$M$37,RANK(D437,$D437:$D437)+COUNTIFS($D$2:D437,D437,$F$2:F437,F437)-1=1),X437,
IF(AND(F437="Peretoe teenus",H437&lt;[2]an!$M$37,S437&lt;&gt;"kahepoolne vajaduspõhine",RANK(D437,$D437:$D437)+COUNTIFS($D$2:D437,D437,$F$2:F437,F437)-1=1),X437,
IF(AND(F437="Peretoe teenus",H437&lt;[2]an!$M$37,S437&lt;&gt;"kahepoolne vajaduspõhine",RANK(D437,$D437:$D437)+COUNTIFS($D$2:D437,D437,$F$2:F437,F437)-1&gt;1),"",
IF(AND(F437="Peretoe teenus",H437&lt;[2]an!$M$37,S437="kahepoolne vajaduspõhine",U437="",RANK(D437,$D437:$D437)+COUNTIFS($D$2:D437,D437,$F$2:F437,F437)-1=1),X437,
IF(AND(F437="Peretoe teenus",H437&lt;[2]an!$M$37,S437="kahepoolne vajaduspõhine",U437="",RANK(D437,$D437:$D437)+COUNTIFS($D$2:D437,D437,$F$2:F437,F437)-1&gt;1),"",
IF(AND(F437="Peretoe teenus",H437&lt;[2]an!$M$37,S437="kahepoolne vajaduspõhine",U437&lt;[2]an!$M$37,RANK(D437,$D437:$D437)+COUNTIFS($D$2:D437,D437,$F$2:F437,F437)-1=1),X437,
IF(AND(F437="Peretoe teenus",H437&lt;[2]an!$M$37,S437="kahepoolne vajaduspõhine",U437&lt;[2]an!$M$37,RANK(D437,$D437:$D437)+COUNTIFS($D$2:D437,D437,$F$2:F437,F437)-1&gt;1),"",
IF(AND(F437="Peretoe teenus",H437&lt;[2]an!$M$37,S437="kahepoolne vajaduspõhine",U437&gt;=[2]an!$M$37,U437&lt;=[2]an!$M$38,RANK(D437,$D437:$D437)+COUNTIFS($D$2:D437,D437,$F$2:F437,F437)-1=1),
((EOMONTH(U437,0)-U437+1)*X437)/DAY(EOMONTH(U437,0))+(DAY(U437)-1)*100/DAY(EOMONTH(U437,0)),
IF(AND(F437="Peretoe teenus",H437&lt;[2]an!$M$37,S437="kahepoolne vajaduspõhine",U437&gt;=[2]an!$M$37,U437&lt;=[2]an!$M$38,RANK(D437,$D437:$D437)+COUNTIFS($D$2:D437,D437,$F$2:F437,F437)-1&gt;1),"",
IF(AND(F437="Peretoe teenus",H437&lt;[2]an!$M$37,S437="kahepoolne vajaduspõhine",U437&gt;[2]an!$M$38,RANK(D437,$D437:$D437)+COUNTIFS($D$2:D437,D437,$F$2:F437,F437)-1=1),X437,
IF(AND(F437="Peretoe teenus",H437&lt;[2]an!$M$37,S437="kahepoolne vajaduspõhine",U437&gt;[2]an!$M$38,RANK(D437,$D437:$D437)+COUNTIFS($D$2:D437,D437,$F$2:F437,F437)-1&gt;1),"",X437*W437)))))))))))))),"")</f>
        <v/>
      </c>
      <c r="Z437" s="18" t="str">
        <f t="shared" si="19"/>
        <v/>
      </c>
      <c r="AA437" s="19" t="str">
        <f>IFERROR(VLOOKUP(E437,[2]an!$A$3:$B$81,2,FALSE),"")</f>
        <v/>
      </c>
      <c r="AB437" s="19" t="str">
        <f>IFERROR(VLOOKUP(AA437,[2]an!$C$2:$D$16,2,FALSE),"")</f>
        <v/>
      </c>
      <c r="AC437" s="20"/>
      <c r="AD437" s="21" t="str">
        <f>IF(A437=[2]an!$F$36,VLOOKUP([2]an!$F$36,[2]an!$F$36:$H$36,3,FALSE),IF(A437=[2]an!$F$35,VLOOKUP([2]an!$F$35,[2]an!$F$35:$H$35,3,FALSE),IF(A437=[2]an!$F$33,VLOOKUP([2]an!$F$33,[2]an!$F$33:$H$33,3,FALSE),IF(A437=[2]an!$F$31,VLOOKUP([2]an!$F$31,[2]an!$F$31:$H$31,3,FALSE),""))))</f>
        <v/>
      </c>
    </row>
    <row r="438" spans="1:30" x14ac:dyDescent="0.2">
      <c r="F438" s="10"/>
      <c r="G438" s="8" t="str">
        <f t="shared" si="20"/>
        <v/>
      </c>
      <c r="H438" s="13"/>
      <c r="K438" s="13"/>
      <c r="L438" s="10"/>
      <c r="M438" s="10"/>
      <c r="S438" s="8" t="str">
        <f>IFERROR(VLOOKUP(D438,[1]peretoe_teenus!$A$2:$L$2000,5,FALSE),"")</f>
        <v/>
      </c>
      <c r="U438" s="13"/>
      <c r="V438" s="15" t="str" cm="1">
        <f t="array" ref="V438">IFERROR(IF(AND(F438="Tugigrupp",RANK(K438,$K438:$K438)+COUNTIFS($K$2:K438,K438,$L$2:L438,L438,$M$2:M438,M438,$I$2:I438,I438,$G$2:G438,G438,$F$2:F438,F438)-1=1),SUMPRODUCT(($F$2:$F$4154=F438)*($G$2:$G$4154=G438)*($K$2:$K$4154=K438)*($I$2:$I$4154=I438)*($L$2:$L$4154=L438)*($M$2:$M$4154=M438)),""),"")</f>
        <v/>
      </c>
      <c r="W438" s="15" t="str">
        <f t="shared" si="18"/>
        <v/>
      </c>
      <c r="X438" s="16" t="str">
        <f>IF(AND(A438=[2]an!$G$38,F438=[2]an!$E$40),[2]an!$G$40,IF(AND(A438=[2]an!$G$38,F438=[2]an!$E$41),[2]an!$G$41,IF(AND(A438=[2]an!$G$38,F438=[2]an!$E$39,H438&gt;=[2]an!$M$37),[2]an!$G$39,
IF(AND(A438=[2]an!$G$38,F438=[2]an!$E$39,H438&lt;[2]an!$M$37,S438="kahepoolne vajaduspõhine",U438=""),[2]an!$M$40,
IF(AND(A438=[2]an!$G$38,F438=[2]an!$E$39,H438&lt;[2]an!$M$37,S438="kahepoolne vajaduspõhine",U438&lt;&gt;""),[2]an!$G$39,
IF(AND(A438=[2]an!$G$38,F438=[2]an!$E$39,H438&lt;[2]an!$M$37,S438&lt;&gt;"kahepoolne vajaduspõhine"),[2]an!$G$39,
IF(AND(A438=[2]an!$G$38,F438=[2]an!$E$42),[2]an!$G$42,
IF(AND(A438=[2]an!$H$38,F438=[2]an!$E$40),[2]an!$H$40,IF(AND(A438=[2]an!$H$38,F438=[2]an!$E$41),[2]an!$H$41,IF(AND(A438=[2]an!$H$38,F438=[2]an!$E$39,H438&gt;=[2]an!$M$37),[2]an!$H$39,
IF(AND(A438=[2]an!$H$38,F438=[2]an!$E$39,H438&lt;[2]an!$M$37,S438="kahepoolne vajaduspõhine",U438=""),[2]an!$M$40,
IF(AND(A438=[2]an!$H$38,F438=[2]an!$E$39,H438&lt;[2]an!$M$37,S438="kahepoolne vajaduspõhine",U438&lt;&gt;""),[2]an!$H$39,
IF(AND(A438=[2]an!$H$38,F438=[2]an!$E$39,H438&lt;[2]an!$M$37,S438&lt;&gt;"kahepoolne vajaduspõhine"),[2]an!$H$39,
IF(AND(A438=[2]an!$H$38,F438=[2]an!$E$42),[2]an!$H$42,
IF(AND(A438=[2]an!$I$38,F438=[2]an!$E$40),[2]an!$I$40,IF(AND(A438=[2]an!$I$38,F438=[2]an!$E$41),[2]an!$I$41,IF(AND(A438=[2]an!$I$38,F438=[2]an!$E$39,H438&gt;=[2]an!$M$37),[2]an!$I$39,
IF(AND(A438=[2]an!$I$38,F438=[2]an!$E$39,H438&lt;[2]an!$M$37,S438="kahepoolne vajaduspõhine",U438=""),[2]an!$M$40,
IF(AND(A438=[2]an!$I$38,F438=[2]an!$E$39,H438&lt;[2]an!$M$37,S438="kahepoolne vajaduspõhine",U438&lt;&gt;""),[2]an!$I$39,
IF(AND(A438=[2]an!$I$38,F438=[2]an!$E$39,H438&lt;[2]an!$M$37,S438&lt;&gt;"kahepoolne vajaduspõhine"),[2]an!$I$39,
IF(AND(A438=[2]an!$I$38,F438=[2]an!$E$42),[2]an!$I$42,
IF(AND(A438=[2]an!$J$38,F438=[2]an!$E$40),[2]an!$J$40,IF(AND(A438=[2]an!$J$38,F438=[2]an!$E$41),[2]an!$J$41,IF(AND(A438=[2]an!$J$38,F438=[2]an!$E$39,H438&gt;=[2]an!$M$37),[2]an!$J$39,
IF(AND(A438=[2]an!$J$38,F438=[2]an!$E$39,H438&lt;[2]an!$M$37,S438="kahepoolne vajaduspõhine",U438=""),[2]an!$M$40,
IF(AND(A438=[2]an!$J$38,F438=[2]an!$E$39,H438&lt;[2]an!$M$37,S438="kahepoolne vajaduspõhine",U438&lt;&gt;""),[2]an!$J$39,
IF(AND(A438=[2]an!$J$38,F438=[2]an!$E$39,H438&lt;[2]an!$M$37,S438&lt;&gt;"kahepoolne vajaduspõhine"),[2]an!$J$39,
IF(AND(A438=[2]an!$J$38,F438=[2]an!$E$42),[2]an!$J$42,""))))))))))))))))))))))))))))</f>
        <v/>
      </c>
      <c r="Y438" s="17" t="str">
        <f>IFERROR(IF(F438="Tugigrupp",0,
IF(AND(F438="Peretoe teenus",H438&gt;=[2]an!$M$37,RANK(D438,$D438:$D438)+COUNTIFS($D$2:D438,D438,$F$2:F438,F438)-1&gt;1),"",
IF(AND(F438="Peretoe teenus",H438&gt;=[2]an!$M$37,RANK(D438,$D438:$D438)+COUNTIFS($D$2:D438,D438,$F$2:F438,F438)-1=1,MONTH(H438)=MONTH(K438)=TRUE,YEAR(H438)=YEAR(K438)=TRUE),((EOMONTH(H438,0)-H438+1)*X438)/DAY(EOMONTH(H438,0)),
IF(AND(F438="Peretoe teenus",H438&gt;=[2]an!$M$37,RANK(D438,$D438:$D438)+COUNTIFS($D$2:D438,D438,$F$2:F438,F438)-1=1),X438,
IF(AND(F438="Peretoe teenus",H438&lt;[2]an!$M$37,S438&lt;&gt;"kahepoolne vajaduspõhine",RANK(D438,$D438:$D438)+COUNTIFS($D$2:D438,D438,$F$2:F438,F438)-1=1),X438,
IF(AND(F438="Peretoe teenus",H438&lt;[2]an!$M$37,S438&lt;&gt;"kahepoolne vajaduspõhine",RANK(D438,$D438:$D438)+COUNTIFS($D$2:D438,D438,$F$2:F438,F438)-1&gt;1),"",
IF(AND(F438="Peretoe teenus",H438&lt;[2]an!$M$37,S438="kahepoolne vajaduspõhine",U438="",RANK(D438,$D438:$D438)+COUNTIFS($D$2:D438,D438,$F$2:F438,F438)-1=1),X438,
IF(AND(F438="Peretoe teenus",H438&lt;[2]an!$M$37,S438="kahepoolne vajaduspõhine",U438="",RANK(D438,$D438:$D438)+COUNTIFS($D$2:D438,D438,$F$2:F438,F438)-1&gt;1),"",
IF(AND(F438="Peretoe teenus",H438&lt;[2]an!$M$37,S438="kahepoolne vajaduspõhine",U438&lt;[2]an!$M$37,RANK(D438,$D438:$D438)+COUNTIFS($D$2:D438,D438,$F$2:F438,F438)-1=1),X438,
IF(AND(F438="Peretoe teenus",H438&lt;[2]an!$M$37,S438="kahepoolne vajaduspõhine",U438&lt;[2]an!$M$37,RANK(D438,$D438:$D438)+COUNTIFS($D$2:D438,D438,$F$2:F438,F438)-1&gt;1),"",
IF(AND(F438="Peretoe teenus",H438&lt;[2]an!$M$37,S438="kahepoolne vajaduspõhine",U438&gt;=[2]an!$M$37,U438&lt;=[2]an!$M$38,RANK(D438,$D438:$D438)+COUNTIFS($D$2:D438,D438,$F$2:F438,F438)-1=1),
((EOMONTH(U438,0)-U438+1)*X438)/DAY(EOMONTH(U438,0))+(DAY(U438)-1)*100/DAY(EOMONTH(U438,0)),
IF(AND(F438="Peretoe teenus",H438&lt;[2]an!$M$37,S438="kahepoolne vajaduspõhine",U438&gt;=[2]an!$M$37,U438&lt;=[2]an!$M$38,RANK(D438,$D438:$D438)+COUNTIFS($D$2:D438,D438,$F$2:F438,F438)-1&gt;1),"",
IF(AND(F438="Peretoe teenus",H438&lt;[2]an!$M$37,S438="kahepoolne vajaduspõhine",U438&gt;[2]an!$M$38,RANK(D438,$D438:$D438)+COUNTIFS($D$2:D438,D438,$F$2:F438,F438)-1=1),X438,
IF(AND(F438="Peretoe teenus",H438&lt;[2]an!$M$37,S438="kahepoolne vajaduspõhine",U438&gt;[2]an!$M$38,RANK(D438,$D438:$D438)+COUNTIFS($D$2:D438,D438,$F$2:F438,F438)-1&gt;1),"",X438*W438)))))))))))))),"")</f>
        <v/>
      </c>
      <c r="Z438" s="18" t="str">
        <f t="shared" si="19"/>
        <v/>
      </c>
      <c r="AA438" s="19" t="str">
        <f>IFERROR(VLOOKUP(E438,[2]an!$A$3:$B$81,2,FALSE),"")</f>
        <v/>
      </c>
      <c r="AB438" s="19" t="str">
        <f>IFERROR(VLOOKUP(AA438,[2]an!$C$2:$D$16,2,FALSE),"")</f>
        <v/>
      </c>
      <c r="AC438" s="20"/>
      <c r="AD438" s="21" t="str">
        <f>IF(A438=[2]an!$F$36,VLOOKUP([2]an!$F$36,[2]an!$F$36:$H$36,3,FALSE),IF(A438=[2]an!$F$35,VLOOKUP([2]an!$F$35,[2]an!$F$35:$H$35,3,FALSE),IF(A438=[2]an!$F$33,VLOOKUP([2]an!$F$33,[2]an!$F$33:$H$33,3,FALSE),IF(A438=[2]an!$F$31,VLOOKUP([2]an!$F$31,[2]an!$F$31:$H$31,3,FALSE),""))))</f>
        <v/>
      </c>
    </row>
    <row r="439" spans="1:30" x14ac:dyDescent="0.2">
      <c r="F439" s="10"/>
      <c r="G439" s="8" t="str">
        <f t="shared" si="20"/>
        <v/>
      </c>
      <c r="H439" s="13"/>
      <c r="K439" s="13"/>
      <c r="L439" s="10"/>
      <c r="M439" s="10"/>
      <c r="S439" s="8" t="str">
        <f>IFERROR(VLOOKUP(D439,[1]peretoe_teenus!$A$2:$L$2000,5,FALSE),"")</f>
        <v/>
      </c>
      <c r="U439" s="13"/>
      <c r="V439" s="15" t="str" cm="1">
        <f t="array" ref="V439">IFERROR(IF(AND(F439="Tugigrupp",RANK(K439,$K439:$K439)+COUNTIFS($K$2:K439,K439,$L$2:L439,L439,$M$2:M439,M439,$I$2:I439,I439,$G$2:G439,G439,$F$2:F439,F439)-1=1),SUMPRODUCT(($F$2:$F$4154=F439)*($G$2:$G$4154=G439)*($K$2:$K$4154=K439)*($I$2:$I$4154=I439)*($L$2:$L$4154=L439)*($M$2:$M$4154=M439)),""),"")</f>
        <v/>
      </c>
      <c r="W439" s="15" t="str">
        <f t="shared" si="18"/>
        <v/>
      </c>
      <c r="X439" s="16" t="str">
        <f>IF(AND(A439=[2]an!$G$38,F439=[2]an!$E$40),[2]an!$G$40,IF(AND(A439=[2]an!$G$38,F439=[2]an!$E$41),[2]an!$G$41,IF(AND(A439=[2]an!$G$38,F439=[2]an!$E$39,H439&gt;=[2]an!$M$37),[2]an!$G$39,
IF(AND(A439=[2]an!$G$38,F439=[2]an!$E$39,H439&lt;[2]an!$M$37,S439="kahepoolne vajaduspõhine",U439=""),[2]an!$M$40,
IF(AND(A439=[2]an!$G$38,F439=[2]an!$E$39,H439&lt;[2]an!$M$37,S439="kahepoolne vajaduspõhine",U439&lt;&gt;""),[2]an!$G$39,
IF(AND(A439=[2]an!$G$38,F439=[2]an!$E$39,H439&lt;[2]an!$M$37,S439&lt;&gt;"kahepoolne vajaduspõhine"),[2]an!$G$39,
IF(AND(A439=[2]an!$G$38,F439=[2]an!$E$42),[2]an!$G$42,
IF(AND(A439=[2]an!$H$38,F439=[2]an!$E$40),[2]an!$H$40,IF(AND(A439=[2]an!$H$38,F439=[2]an!$E$41),[2]an!$H$41,IF(AND(A439=[2]an!$H$38,F439=[2]an!$E$39,H439&gt;=[2]an!$M$37),[2]an!$H$39,
IF(AND(A439=[2]an!$H$38,F439=[2]an!$E$39,H439&lt;[2]an!$M$37,S439="kahepoolne vajaduspõhine",U439=""),[2]an!$M$40,
IF(AND(A439=[2]an!$H$38,F439=[2]an!$E$39,H439&lt;[2]an!$M$37,S439="kahepoolne vajaduspõhine",U439&lt;&gt;""),[2]an!$H$39,
IF(AND(A439=[2]an!$H$38,F439=[2]an!$E$39,H439&lt;[2]an!$M$37,S439&lt;&gt;"kahepoolne vajaduspõhine"),[2]an!$H$39,
IF(AND(A439=[2]an!$H$38,F439=[2]an!$E$42),[2]an!$H$42,
IF(AND(A439=[2]an!$I$38,F439=[2]an!$E$40),[2]an!$I$40,IF(AND(A439=[2]an!$I$38,F439=[2]an!$E$41),[2]an!$I$41,IF(AND(A439=[2]an!$I$38,F439=[2]an!$E$39,H439&gt;=[2]an!$M$37),[2]an!$I$39,
IF(AND(A439=[2]an!$I$38,F439=[2]an!$E$39,H439&lt;[2]an!$M$37,S439="kahepoolne vajaduspõhine",U439=""),[2]an!$M$40,
IF(AND(A439=[2]an!$I$38,F439=[2]an!$E$39,H439&lt;[2]an!$M$37,S439="kahepoolne vajaduspõhine",U439&lt;&gt;""),[2]an!$I$39,
IF(AND(A439=[2]an!$I$38,F439=[2]an!$E$39,H439&lt;[2]an!$M$37,S439&lt;&gt;"kahepoolne vajaduspõhine"),[2]an!$I$39,
IF(AND(A439=[2]an!$I$38,F439=[2]an!$E$42),[2]an!$I$42,
IF(AND(A439=[2]an!$J$38,F439=[2]an!$E$40),[2]an!$J$40,IF(AND(A439=[2]an!$J$38,F439=[2]an!$E$41),[2]an!$J$41,IF(AND(A439=[2]an!$J$38,F439=[2]an!$E$39,H439&gt;=[2]an!$M$37),[2]an!$J$39,
IF(AND(A439=[2]an!$J$38,F439=[2]an!$E$39,H439&lt;[2]an!$M$37,S439="kahepoolne vajaduspõhine",U439=""),[2]an!$M$40,
IF(AND(A439=[2]an!$J$38,F439=[2]an!$E$39,H439&lt;[2]an!$M$37,S439="kahepoolne vajaduspõhine",U439&lt;&gt;""),[2]an!$J$39,
IF(AND(A439=[2]an!$J$38,F439=[2]an!$E$39,H439&lt;[2]an!$M$37,S439&lt;&gt;"kahepoolne vajaduspõhine"),[2]an!$J$39,
IF(AND(A439=[2]an!$J$38,F439=[2]an!$E$42),[2]an!$J$42,""))))))))))))))))))))))))))))</f>
        <v/>
      </c>
      <c r="Y439" s="17" t="str">
        <f>IFERROR(IF(F439="Tugigrupp",0,
IF(AND(F439="Peretoe teenus",H439&gt;=[2]an!$M$37,RANK(D439,$D439:$D439)+COUNTIFS($D$2:D439,D439,$F$2:F439,F439)-1&gt;1),"",
IF(AND(F439="Peretoe teenus",H439&gt;=[2]an!$M$37,RANK(D439,$D439:$D439)+COUNTIFS($D$2:D439,D439,$F$2:F439,F439)-1=1,MONTH(H439)=MONTH(K439)=TRUE,YEAR(H439)=YEAR(K439)=TRUE),((EOMONTH(H439,0)-H439+1)*X439)/DAY(EOMONTH(H439,0)),
IF(AND(F439="Peretoe teenus",H439&gt;=[2]an!$M$37,RANK(D439,$D439:$D439)+COUNTIFS($D$2:D439,D439,$F$2:F439,F439)-1=1),X439,
IF(AND(F439="Peretoe teenus",H439&lt;[2]an!$M$37,S439&lt;&gt;"kahepoolne vajaduspõhine",RANK(D439,$D439:$D439)+COUNTIFS($D$2:D439,D439,$F$2:F439,F439)-1=1),X439,
IF(AND(F439="Peretoe teenus",H439&lt;[2]an!$M$37,S439&lt;&gt;"kahepoolne vajaduspõhine",RANK(D439,$D439:$D439)+COUNTIFS($D$2:D439,D439,$F$2:F439,F439)-1&gt;1),"",
IF(AND(F439="Peretoe teenus",H439&lt;[2]an!$M$37,S439="kahepoolne vajaduspõhine",U439="",RANK(D439,$D439:$D439)+COUNTIFS($D$2:D439,D439,$F$2:F439,F439)-1=1),X439,
IF(AND(F439="Peretoe teenus",H439&lt;[2]an!$M$37,S439="kahepoolne vajaduspõhine",U439="",RANK(D439,$D439:$D439)+COUNTIFS($D$2:D439,D439,$F$2:F439,F439)-1&gt;1),"",
IF(AND(F439="Peretoe teenus",H439&lt;[2]an!$M$37,S439="kahepoolne vajaduspõhine",U439&lt;[2]an!$M$37,RANK(D439,$D439:$D439)+COUNTIFS($D$2:D439,D439,$F$2:F439,F439)-1=1),X439,
IF(AND(F439="Peretoe teenus",H439&lt;[2]an!$M$37,S439="kahepoolne vajaduspõhine",U439&lt;[2]an!$M$37,RANK(D439,$D439:$D439)+COUNTIFS($D$2:D439,D439,$F$2:F439,F439)-1&gt;1),"",
IF(AND(F439="Peretoe teenus",H439&lt;[2]an!$M$37,S439="kahepoolne vajaduspõhine",U439&gt;=[2]an!$M$37,U439&lt;=[2]an!$M$38,RANK(D439,$D439:$D439)+COUNTIFS($D$2:D439,D439,$F$2:F439,F439)-1=1),
((EOMONTH(U439,0)-U439+1)*X439)/DAY(EOMONTH(U439,0))+(DAY(U439)-1)*100/DAY(EOMONTH(U439,0)),
IF(AND(F439="Peretoe teenus",H439&lt;[2]an!$M$37,S439="kahepoolne vajaduspõhine",U439&gt;=[2]an!$M$37,U439&lt;=[2]an!$M$38,RANK(D439,$D439:$D439)+COUNTIFS($D$2:D439,D439,$F$2:F439,F439)-1&gt;1),"",
IF(AND(F439="Peretoe teenus",H439&lt;[2]an!$M$37,S439="kahepoolne vajaduspõhine",U439&gt;[2]an!$M$38,RANK(D439,$D439:$D439)+COUNTIFS($D$2:D439,D439,$F$2:F439,F439)-1=1),X439,
IF(AND(F439="Peretoe teenus",H439&lt;[2]an!$M$37,S439="kahepoolne vajaduspõhine",U439&gt;[2]an!$M$38,RANK(D439,$D439:$D439)+COUNTIFS($D$2:D439,D439,$F$2:F439,F439)-1&gt;1),"",X439*W439)))))))))))))),"")</f>
        <v/>
      </c>
      <c r="Z439" s="18" t="str">
        <f t="shared" si="19"/>
        <v/>
      </c>
      <c r="AA439" s="19" t="str">
        <f>IFERROR(VLOOKUP(E439,[2]an!$A$3:$B$81,2,FALSE),"")</f>
        <v/>
      </c>
      <c r="AB439" s="19" t="str">
        <f>IFERROR(VLOOKUP(AA439,[2]an!$C$2:$D$16,2,FALSE),"")</f>
        <v/>
      </c>
      <c r="AC439" s="20"/>
      <c r="AD439" s="21" t="str">
        <f>IF(A439=[2]an!$F$36,VLOOKUP([2]an!$F$36,[2]an!$F$36:$H$36,3,FALSE),IF(A439=[2]an!$F$35,VLOOKUP([2]an!$F$35,[2]an!$F$35:$H$35,3,FALSE),IF(A439=[2]an!$F$33,VLOOKUP([2]an!$F$33,[2]an!$F$33:$H$33,3,FALSE),IF(A439=[2]an!$F$31,VLOOKUP([2]an!$F$31,[2]an!$F$31:$H$31,3,FALSE),""))))</f>
        <v/>
      </c>
    </row>
    <row r="440" spans="1:30" x14ac:dyDescent="0.2">
      <c r="F440" s="10"/>
      <c r="G440" s="8" t="str">
        <f t="shared" si="20"/>
        <v/>
      </c>
      <c r="H440" s="13"/>
      <c r="K440" s="13"/>
      <c r="L440" s="10"/>
      <c r="M440" s="10"/>
      <c r="S440" s="8" t="str">
        <f>IFERROR(VLOOKUP(D440,[1]peretoe_teenus!$A$2:$L$2000,5,FALSE),"")</f>
        <v/>
      </c>
      <c r="U440" s="13"/>
      <c r="V440" s="15" t="str" cm="1">
        <f t="array" ref="V440">IFERROR(IF(AND(F440="Tugigrupp",RANK(K440,$K440:$K440)+COUNTIFS($K$2:K440,K440,$L$2:L440,L440,$M$2:M440,M440,$I$2:I440,I440,$G$2:G440,G440,$F$2:F440,F440)-1=1),SUMPRODUCT(($F$2:$F$4154=F440)*($G$2:$G$4154=G440)*($K$2:$K$4154=K440)*($I$2:$I$4154=I440)*($L$2:$L$4154=L440)*($M$2:$M$4154=M440)),""),"")</f>
        <v/>
      </c>
      <c r="W440" s="15" t="str">
        <f t="shared" si="18"/>
        <v/>
      </c>
      <c r="X440" s="16" t="str">
        <f>IF(AND(A440=[2]an!$G$38,F440=[2]an!$E$40),[2]an!$G$40,IF(AND(A440=[2]an!$G$38,F440=[2]an!$E$41),[2]an!$G$41,IF(AND(A440=[2]an!$G$38,F440=[2]an!$E$39,H440&gt;=[2]an!$M$37),[2]an!$G$39,
IF(AND(A440=[2]an!$G$38,F440=[2]an!$E$39,H440&lt;[2]an!$M$37,S440="kahepoolne vajaduspõhine",U440=""),[2]an!$M$40,
IF(AND(A440=[2]an!$G$38,F440=[2]an!$E$39,H440&lt;[2]an!$M$37,S440="kahepoolne vajaduspõhine",U440&lt;&gt;""),[2]an!$G$39,
IF(AND(A440=[2]an!$G$38,F440=[2]an!$E$39,H440&lt;[2]an!$M$37,S440&lt;&gt;"kahepoolne vajaduspõhine"),[2]an!$G$39,
IF(AND(A440=[2]an!$G$38,F440=[2]an!$E$42),[2]an!$G$42,
IF(AND(A440=[2]an!$H$38,F440=[2]an!$E$40),[2]an!$H$40,IF(AND(A440=[2]an!$H$38,F440=[2]an!$E$41),[2]an!$H$41,IF(AND(A440=[2]an!$H$38,F440=[2]an!$E$39,H440&gt;=[2]an!$M$37),[2]an!$H$39,
IF(AND(A440=[2]an!$H$38,F440=[2]an!$E$39,H440&lt;[2]an!$M$37,S440="kahepoolne vajaduspõhine",U440=""),[2]an!$M$40,
IF(AND(A440=[2]an!$H$38,F440=[2]an!$E$39,H440&lt;[2]an!$M$37,S440="kahepoolne vajaduspõhine",U440&lt;&gt;""),[2]an!$H$39,
IF(AND(A440=[2]an!$H$38,F440=[2]an!$E$39,H440&lt;[2]an!$M$37,S440&lt;&gt;"kahepoolne vajaduspõhine"),[2]an!$H$39,
IF(AND(A440=[2]an!$H$38,F440=[2]an!$E$42),[2]an!$H$42,
IF(AND(A440=[2]an!$I$38,F440=[2]an!$E$40),[2]an!$I$40,IF(AND(A440=[2]an!$I$38,F440=[2]an!$E$41),[2]an!$I$41,IF(AND(A440=[2]an!$I$38,F440=[2]an!$E$39,H440&gt;=[2]an!$M$37),[2]an!$I$39,
IF(AND(A440=[2]an!$I$38,F440=[2]an!$E$39,H440&lt;[2]an!$M$37,S440="kahepoolne vajaduspõhine",U440=""),[2]an!$M$40,
IF(AND(A440=[2]an!$I$38,F440=[2]an!$E$39,H440&lt;[2]an!$M$37,S440="kahepoolne vajaduspõhine",U440&lt;&gt;""),[2]an!$I$39,
IF(AND(A440=[2]an!$I$38,F440=[2]an!$E$39,H440&lt;[2]an!$M$37,S440&lt;&gt;"kahepoolne vajaduspõhine"),[2]an!$I$39,
IF(AND(A440=[2]an!$I$38,F440=[2]an!$E$42),[2]an!$I$42,
IF(AND(A440=[2]an!$J$38,F440=[2]an!$E$40),[2]an!$J$40,IF(AND(A440=[2]an!$J$38,F440=[2]an!$E$41),[2]an!$J$41,IF(AND(A440=[2]an!$J$38,F440=[2]an!$E$39,H440&gt;=[2]an!$M$37),[2]an!$J$39,
IF(AND(A440=[2]an!$J$38,F440=[2]an!$E$39,H440&lt;[2]an!$M$37,S440="kahepoolne vajaduspõhine",U440=""),[2]an!$M$40,
IF(AND(A440=[2]an!$J$38,F440=[2]an!$E$39,H440&lt;[2]an!$M$37,S440="kahepoolne vajaduspõhine",U440&lt;&gt;""),[2]an!$J$39,
IF(AND(A440=[2]an!$J$38,F440=[2]an!$E$39,H440&lt;[2]an!$M$37,S440&lt;&gt;"kahepoolne vajaduspõhine"),[2]an!$J$39,
IF(AND(A440=[2]an!$J$38,F440=[2]an!$E$42),[2]an!$J$42,""))))))))))))))))))))))))))))</f>
        <v/>
      </c>
      <c r="Y440" s="17" t="str">
        <f>IFERROR(IF(F440="Tugigrupp",0,
IF(AND(F440="Peretoe teenus",H440&gt;=[2]an!$M$37,RANK(D440,$D440:$D440)+COUNTIFS($D$2:D440,D440,$F$2:F440,F440)-1&gt;1),"",
IF(AND(F440="Peretoe teenus",H440&gt;=[2]an!$M$37,RANK(D440,$D440:$D440)+COUNTIFS($D$2:D440,D440,$F$2:F440,F440)-1=1,MONTH(H440)=MONTH(K440)=TRUE,YEAR(H440)=YEAR(K440)=TRUE),((EOMONTH(H440,0)-H440+1)*X440)/DAY(EOMONTH(H440,0)),
IF(AND(F440="Peretoe teenus",H440&gt;=[2]an!$M$37,RANK(D440,$D440:$D440)+COUNTIFS($D$2:D440,D440,$F$2:F440,F440)-1=1),X440,
IF(AND(F440="Peretoe teenus",H440&lt;[2]an!$M$37,S440&lt;&gt;"kahepoolne vajaduspõhine",RANK(D440,$D440:$D440)+COUNTIFS($D$2:D440,D440,$F$2:F440,F440)-1=1),X440,
IF(AND(F440="Peretoe teenus",H440&lt;[2]an!$M$37,S440&lt;&gt;"kahepoolne vajaduspõhine",RANK(D440,$D440:$D440)+COUNTIFS($D$2:D440,D440,$F$2:F440,F440)-1&gt;1),"",
IF(AND(F440="Peretoe teenus",H440&lt;[2]an!$M$37,S440="kahepoolne vajaduspõhine",U440="",RANK(D440,$D440:$D440)+COUNTIFS($D$2:D440,D440,$F$2:F440,F440)-1=1),X440,
IF(AND(F440="Peretoe teenus",H440&lt;[2]an!$M$37,S440="kahepoolne vajaduspõhine",U440="",RANK(D440,$D440:$D440)+COUNTIFS($D$2:D440,D440,$F$2:F440,F440)-1&gt;1),"",
IF(AND(F440="Peretoe teenus",H440&lt;[2]an!$M$37,S440="kahepoolne vajaduspõhine",U440&lt;[2]an!$M$37,RANK(D440,$D440:$D440)+COUNTIFS($D$2:D440,D440,$F$2:F440,F440)-1=1),X440,
IF(AND(F440="Peretoe teenus",H440&lt;[2]an!$M$37,S440="kahepoolne vajaduspõhine",U440&lt;[2]an!$M$37,RANK(D440,$D440:$D440)+COUNTIFS($D$2:D440,D440,$F$2:F440,F440)-1&gt;1),"",
IF(AND(F440="Peretoe teenus",H440&lt;[2]an!$M$37,S440="kahepoolne vajaduspõhine",U440&gt;=[2]an!$M$37,U440&lt;=[2]an!$M$38,RANK(D440,$D440:$D440)+COUNTIFS($D$2:D440,D440,$F$2:F440,F440)-1=1),
((EOMONTH(U440,0)-U440+1)*X440)/DAY(EOMONTH(U440,0))+(DAY(U440)-1)*100/DAY(EOMONTH(U440,0)),
IF(AND(F440="Peretoe teenus",H440&lt;[2]an!$M$37,S440="kahepoolne vajaduspõhine",U440&gt;=[2]an!$M$37,U440&lt;=[2]an!$M$38,RANK(D440,$D440:$D440)+COUNTIFS($D$2:D440,D440,$F$2:F440,F440)-1&gt;1),"",
IF(AND(F440="Peretoe teenus",H440&lt;[2]an!$M$37,S440="kahepoolne vajaduspõhine",U440&gt;[2]an!$M$38,RANK(D440,$D440:$D440)+COUNTIFS($D$2:D440,D440,$F$2:F440,F440)-1=1),X440,
IF(AND(F440="Peretoe teenus",H440&lt;[2]an!$M$37,S440="kahepoolne vajaduspõhine",U440&gt;[2]an!$M$38,RANK(D440,$D440:$D440)+COUNTIFS($D$2:D440,D440,$F$2:F440,F440)-1&gt;1),"",X440*W440)))))))))))))),"")</f>
        <v/>
      </c>
      <c r="Z440" s="18" t="str">
        <f t="shared" si="19"/>
        <v/>
      </c>
      <c r="AA440" s="19" t="str">
        <f>IFERROR(VLOOKUP(E440,[2]an!$A$3:$B$81,2,FALSE),"")</f>
        <v/>
      </c>
      <c r="AB440" s="19" t="str">
        <f>IFERROR(VLOOKUP(AA440,[2]an!$C$2:$D$16,2,FALSE),"")</f>
        <v/>
      </c>
      <c r="AC440" s="20"/>
      <c r="AD440" s="21" t="str">
        <f>IF(A440=[2]an!$F$36,VLOOKUP([2]an!$F$36,[2]an!$F$36:$H$36,3,FALSE),IF(A440=[2]an!$F$35,VLOOKUP([2]an!$F$35,[2]an!$F$35:$H$35,3,FALSE),IF(A440=[2]an!$F$33,VLOOKUP([2]an!$F$33,[2]an!$F$33:$H$33,3,FALSE),IF(A440=[2]an!$F$31,VLOOKUP([2]an!$F$31,[2]an!$F$31:$H$31,3,FALSE),""))))</f>
        <v/>
      </c>
    </row>
    <row r="441" spans="1:30" x14ac:dyDescent="0.2">
      <c r="F441" s="10"/>
      <c r="G441" s="8" t="str">
        <f t="shared" si="20"/>
        <v/>
      </c>
      <c r="H441" s="13"/>
      <c r="K441" s="13"/>
      <c r="L441" s="10"/>
      <c r="M441" s="10"/>
      <c r="S441" s="8" t="str">
        <f>IFERROR(VLOOKUP(D441,[1]peretoe_teenus!$A$2:$L$2000,5,FALSE),"")</f>
        <v/>
      </c>
      <c r="U441" s="13"/>
      <c r="V441" s="15" t="str" cm="1">
        <f t="array" ref="V441">IFERROR(IF(AND(F441="Tugigrupp",RANK(K441,$K441:$K441)+COUNTIFS($K$2:K441,K441,$L$2:L441,L441,$M$2:M441,M441,$I$2:I441,I441,$G$2:G441,G441,$F$2:F441,F441)-1=1),SUMPRODUCT(($F$2:$F$4154=F441)*($G$2:$G$4154=G441)*($K$2:$K$4154=K441)*($I$2:$I$4154=I441)*($L$2:$L$4154=L441)*($M$2:$M$4154=M441)),""),"")</f>
        <v/>
      </c>
      <c r="W441" s="15" t="str">
        <f t="shared" si="18"/>
        <v/>
      </c>
      <c r="X441" s="16" t="str">
        <f>IF(AND(A441=[2]an!$G$38,F441=[2]an!$E$40),[2]an!$G$40,IF(AND(A441=[2]an!$G$38,F441=[2]an!$E$41),[2]an!$G$41,IF(AND(A441=[2]an!$G$38,F441=[2]an!$E$39,H441&gt;=[2]an!$M$37),[2]an!$G$39,
IF(AND(A441=[2]an!$G$38,F441=[2]an!$E$39,H441&lt;[2]an!$M$37,S441="kahepoolne vajaduspõhine",U441=""),[2]an!$M$40,
IF(AND(A441=[2]an!$G$38,F441=[2]an!$E$39,H441&lt;[2]an!$M$37,S441="kahepoolne vajaduspõhine",U441&lt;&gt;""),[2]an!$G$39,
IF(AND(A441=[2]an!$G$38,F441=[2]an!$E$39,H441&lt;[2]an!$M$37,S441&lt;&gt;"kahepoolne vajaduspõhine"),[2]an!$G$39,
IF(AND(A441=[2]an!$G$38,F441=[2]an!$E$42),[2]an!$G$42,
IF(AND(A441=[2]an!$H$38,F441=[2]an!$E$40),[2]an!$H$40,IF(AND(A441=[2]an!$H$38,F441=[2]an!$E$41),[2]an!$H$41,IF(AND(A441=[2]an!$H$38,F441=[2]an!$E$39,H441&gt;=[2]an!$M$37),[2]an!$H$39,
IF(AND(A441=[2]an!$H$38,F441=[2]an!$E$39,H441&lt;[2]an!$M$37,S441="kahepoolne vajaduspõhine",U441=""),[2]an!$M$40,
IF(AND(A441=[2]an!$H$38,F441=[2]an!$E$39,H441&lt;[2]an!$M$37,S441="kahepoolne vajaduspõhine",U441&lt;&gt;""),[2]an!$H$39,
IF(AND(A441=[2]an!$H$38,F441=[2]an!$E$39,H441&lt;[2]an!$M$37,S441&lt;&gt;"kahepoolne vajaduspõhine"),[2]an!$H$39,
IF(AND(A441=[2]an!$H$38,F441=[2]an!$E$42),[2]an!$H$42,
IF(AND(A441=[2]an!$I$38,F441=[2]an!$E$40),[2]an!$I$40,IF(AND(A441=[2]an!$I$38,F441=[2]an!$E$41),[2]an!$I$41,IF(AND(A441=[2]an!$I$38,F441=[2]an!$E$39,H441&gt;=[2]an!$M$37),[2]an!$I$39,
IF(AND(A441=[2]an!$I$38,F441=[2]an!$E$39,H441&lt;[2]an!$M$37,S441="kahepoolne vajaduspõhine",U441=""),[2]an!$M$40,
IF(AND(A441=[2]an!$I$38,F441=[2]an!$E$39,H441&lt;[2]an!$M$37,S441="kahepoolne vajaduspõhine",U441&lt;&gt;""),[2]an!$I$39,
IF(AND(A441=[2]an!$I$38,F441=[2]an!$E$39,H441&lt;[2]an!$M$37,S441&lt;&gt;"kahepoolne vajaduspõhine"),[2]an!$I$39,
IF(AND(A441=[2]an!$I$38,F441=[2]an!$E$42),[2]an!$I$42,
IF(AND(A441=[2]an!$J$38,F441=[2]an!$E$40),[2]an!$J$40,IF(AND(A441=[2]an!$J$38,F441=[2]an!$E$41),[2]an!$J$41,IF(AND(A441=[2]an!$J$38,F441=[2]an!$E$39,H441&gt;=[2]an!$M$37),[2]an!$J$39,
IF(AND(A441=[2]an!$J$38,F441=[2]an!$E$39,H441&lt;[2]an!$M$37,S441="kahepoolne vajaduspõhine",U441=""),[2]an!$M$40,
IF(AND(A441=[2]an!$J$38,F441=[2]an!$E$39,H441&lt;[2]an!$M$37,S441="kahepoolne vajaduspõhine",U441&lt;&gt;""),[2]an!$J$39,
IF(AND(A441=[2]an!$J$38,F441=[2]an!$E$39,H441&lt;[2]an!$M$37,S441&lt;&gt;"kahepoolne vajaduspõhine"),[2]an!$J$39,
IF(AND(A441=[2]an!$J$38,F441=[2]an!$E$42),[2]an!$J$42,""))))))))))))))))))))))))))))</f>
        <v/>
      </c>
      <c r="Y441" s="17" t="str">
        <f>IFERROR(IF(F441="Tugigrupp",0,
IF(AND(F441="Peretoe teenus",H441&gt;=[2]an!$M$37,RANK(D441,$D441:$D441)+COUNTIFS($D$2:D441,D441,$F$2:F441,F441)-1&gt;1),"",
IF(AND(F441="Peretoe teenus",H441&gt;=[2]an!$M$37,RANK(D441,$D441:$D441)+COUNTIFS($D$2:D441,D441,$F$2:F441,F441)-1=1,MONTH(H441)=MONTH(K441)=TRUE,YEAR(H441)=YEAR(K441)=TRUE),((EOMONTH(H441,0)-H441+1)*X441)/DAY(EOMONTH(H441,0)),
IF(AND(F441="Peretoe teenus",H441&gt;=[2]an!$M$37,RANK(D441,$D441:$D441)+COUNTIFS($D$2:D441,D441,$F$2:F441,F441)-1=1),X441,
IF(AND(F441="Peretoe teenus",H441&lt;[2]an!$M$37,S441&lt;&gt;"kahepoolne vajaduspõhine",RANK(D441,$D441:$D441)+COUNTIFS($D$2:D441,D441,$F$2:F441,F441)-1=1),X441,
IF(AND(F441="Peretoe teenus",H441&lt;[2]an!$M$37,S441&lt;&gt;"kahepoolne vajaduspõhine",RANK(D441,$D441:$D441)+COUNTIFS($D$2:D441,D441,$F$2:F441,F441)-1&gt;1),"",
IF(AND(F441="Peretoe teenus",H441&lt;[2]an!$M$37,S441="kahepoolne vajaduspõhine",U441="",RANK(D441,$D441:$D441)+COUNTIFS($D$2:D441,D441,$F$2:F441,F441)-1=1),X441,
IF(AND(F441="Peretoe teenus",H441&lt;[2]an!$M$37,S441="kahepoolne vajaduspõhine",U441="",RANK(D441,$D441:$D441)+COUNTIFS($D$2:D441,D441,$F$2:F441,F441)-1&gt;1),"",
IF(AND(F441="Peretoe teenus",H441&lt;[2]an!$M$37,S441="kahepoolne vajaduspõhine",U441&lt;[2]an!$M$37,RANK(D441,$D441:$D441)+COUNTIFS($D$2:D441,D441,$F$2:F441,F441)-1=1),X441,
IF(AND(F441="Peretoe teenus",H441&lt;[2]an!$M$37,S441="kahepoolne vajaduspõhine",U441&lt;[2]an!$M$37,RANK(D441,$D441:$D441)+COUNTIFS($D$2:D441,D441,$F$2:F441,F441)-1&gt;1),"",
IF(AND(F441="Peretoe teenus",H441&lt;[2]an!$M$37,S441="kahepoolne vajaduspõhine",U441&gt;=[2]an!$M$37,U441&lt;=[2]an!$M$38,RANK(D441,$D441:$D441)+COUNTIFS($D$2:D441,D441,$F$2:F441,F441)-1=1),
((EOMONTH(U441,0)-U441+1)*X441)/DAY(EOMONTH(U441,0))+(DAY(U441)-1)*100/DAY(EOMONTH(U441,0)),
IF(AND(F441="Peretoe teenus",H441&lt;[2]an!$M$37,S441="kahepoolne vajaduspõhine",U441&gt;=[2]an!$M$37,U441&lt;=[2]an!$M$38,RANK(D441,$D441:$D441)+COUNTIFS($D$2:D441,D441,$F$2:F441,F441)-1&gt;1),"",
IF(AND(F441="Peretoe teenus",H441&lt;[2]an!$M$37,S441="kahepoolne vajaduspõhine",U441&gt;[2]an!$M$38,RANK(D441,$D441:$D441)+COUNTIFS($D$2:D441,D441,$F$2:F441,F441)-1=1),X441,
IF(AND(F441="Peretoe teenus",H441&lt;[2]an!$M$37,S441="kahepoolne vajaduspõhine",U441&gt;[2]an!$M$38,RANK(D441,$D441:$D441)+COUNTIFS($D$2:D441,D441,$F$2:F441,F441)-1&gt;1),"",X441*W441)))))))))))))),"")</f>
        <v/>
      </c>
      <c r="Z441" s="18" t="str">
        <f t="shared" si="19"/>
        <v/>
      </c>
      <c r="AA441" s="19" t="str">
        <f>IFERROR(VLOOKUP(E441,[2]an!$A$3:$B$81,2,FALSE),"")</f>
        <v/>
      </c>
      <c r="AB441" s="19" t="str">
        <f>IFERROR(VLOOKUP(AA441,[2]an!$C$2:$D$16,2,FALSE),"")</f>
        <v/>
      </c>
      <c r="AC441" s="20"/>
      <c r="AD441" s="21" t="str">
        <f>IF(A441=[2]an!$F$36,VLOOKUP([2]an!$F$36,[2]an!$F$36:$H$36,3,FALSE),IF(A441=[2]an!$F$35,VLOOKUP([2]an!$F$35,[2]an!$F$35:$H$35,3,FALSE),IF(A441=[2]an!$F$33,VLOOKUP([2]an!$F$33,[2]an!$F$33:$H$33,3,FALSE),IF(A441=[2]an!$F$31,VLOOKUP([2]an!$F$31,[2]an!$F$31:$H$31,3,FALSE),""))))</f>
        <v/>
      </c>
    </row>
    <row r="442" spans="1:30" x14ac:dyDescent="0.2">
      <c r="F442" s="10"/>
      <c r="G442" s="8" t="str">
        <f t="shared" si="20"/>
        <v/>
      </c>
      <c r="H442" s="13"/>
      <c r="K442" s="13"/>
      <c r="L442" s="10"/>
      <c r="M442" s="10"/>
      <c r="S442" s="8" t="str">
        <f>IFERROR(VLOOKUP(D442,[1]peretoe_teenus!$A$2:$L$2000,5,FALSE),"")</f>
        <v/>
      </c>
      <c r="U442" s="13"/>
      <c r="V442" s="15" t="str" cm="1">
        <f t="array" ref="V442">IFERROR(IF(AND(F442="Tugigrupp",RANK(K442,$K442:$K442)+COUNTIFS($K$2:K442,K442,$L$2:L442,L442,$M$2:M442,M442,$I$2:I442,I442,$G$2:G442,G442,$F$2:F442,F442)-1=1),SUMPRODUCT(($F$2:$F$4154=F442)*($G$2:$G$4154=G442)*($K$2:$K$4154=K442)*($I$2:$I$4154=I442)*($L$2:$L$4154=L442)*($M$2:$M$4154=M442)),""),"")</f>
        <v/>
      </c>
      <c r="W442" s="15" t="str">
        <f t="shared" si="18"/>
        <v/>
      </c>
      <c r="X442" s="16" t="str">
        <f>IF(AND(A442=[2]an!$G$38,F442=[2]an!$E$40),[2]an!$G$40,IF(AND(A442=[2]an!$G$38,F442=[2]an!$E$41),[2]an!$G$41,IF(AND(A442=[2]an!$G$38,F442=[2]an!$E$39,H442&gt;=[2]an!$M$37),[2]an!$G$39,
IF(AND(A442=[2]an!$G$38,F442=[2]an!$E$39,H442&lt;[2]an!$M$37,S442="kahepoolne vajaduspõhine",U442=""),[2]an!$M$40,
IF(AND(A442=[2]an!$G$38,F442=[2]an!$E$39,H442&lt;[2]an!$M$37,S442="kahepoolne vajaduspõhine",U442&lt;&gt;""),[2]an!$G$39,
IF(AND(A442=[2]an!$G$38,F442=[2]an!$E$39,H442&lt;[2]an!$M$37,S442&lt;&gt;"kahepoolne vajaduspõhine"),[2]an!$G$39,
IF(AND(A442=[2]an!$G$38,F442=[2]an!$E$42),[2]an!$G$42,
IF(AND(A442=[2]an!$H$38,F442=[2]an!$E$40),[2]an!$H$40,IF(AND(A442=[2]an!$H$38,F442=[2]an!$E$41),[2]an!$H$41,IF(AND(A442=[2]an!$H$38,F442=[2]an!$E$39,H442&gt;=[2]an!$M$37),[2]an!$H$39,
IF(AND(A442=[2]an!$H$38,F442=[2]an!$E$39,H442&lt;[2]an!$M$37,S442="kahepoolne vajaduspõhine",U442=""),[2]an!$M$40,
IF(AND(A442=[2]an!$H$38,F442=[2]an!$E$39,H442&lt;[2]an!$M$37,S442="kahepoolne vajaduspõhine",U442&lt;&gt;""),[2]an!$H$39,
IF(AND(A442=[2]an!$H$38,F442=[2]an!$E$39,H442&lt;[2]an!$M$37,S442&lt;&gt;"kahepoolne vajaduspõhine"),[2]an!$H$39,
IF(AND(A442=[2]an!$H$38,F442=[2]an!$E$42),[2]an!$H$42,
IF(AND(A442=[2]an!$I$38,F442=[2]an!$E$40),[2]an!$I$40,IF(AND(A442=[2]an!$I$38,F442=[2]an!$E$41),[2]an!$I$41,IF(AND(A442=[2]an!$I$38,F442=[2]an!$E$39,H442&gt;=[2]an!$M$37),[2]an!$I$39,
IF(AND(A442=[2]an!$I$38,F442=[2]an!$E$39,H442&lt;[2]an!$M$37,S442="kahepoolne vajaduspõhine",U442=""),[2]an!$M$40,
IF(AND(A442=[2]an!$I$38,F442=[2]an!$E$39,H442&lt;[2]an!$M$37,S442="kahepoolne vajaduspõhine",U442&lt;&gt;""),[2]an!$I$39,
IF(AND(A442=[2]an!$I$38,F442=[2]an!$E$39,H442&lt;[2]an!$M$37,S442&lt;&gt;"kahepoolne vajaduspõhine"),[2]an!$I$39,
IF(AND(A442=[2]an!$I$38,F442=[2]an!$E$42),[2]an!$I$42,
IF(AND(A442=[2]an!$J$38,F442=[2]an!$E$40),[2]an!$J$40,IF(AND(A442=[2]an!$J$38,F442=[2]an!$E$41),[2]an!$J$41,IF(AND(A442=[2]an!$J$38,F442=[2]an!$E$39,H442&gt;=[2]an!$M$37),[2]an!$J$39,
IF(AND(A442=[2]an!$J$38,F442=[2]an!$E$39,H442&lt;[2]an!$M$37,S442="kahepoolne vajaduspõhine",U442=""),[2]an!$M$40,
IF(AND(A442=[2]an!$J$38,F442=[2]an!$E$39,H442&lt;[2]an!$M$37,S442="kahepoolne vajaduspõhine",U442&lt;&gt;""),[2]an!$J$39,
IF(AND(A442=[2]an!$J$38,F442=[2]an!$E$39,H442&lt;[2]an!$M$37,S442&lt;&gt;"kahepoolne vajaduspõhine"),[2]an!$J$39,
IF(AND(A442=[2]an!$J$38,F442=[2]an!$E$42),[2]an!$J$42,""))))))))))))))))))))))))))))</f>
        <v/>
      </c>
      <c r="Y442" s="17" t="str">
        <f>IFERROR(IF(F442="Tugigrupp",0,
IF(AND(F442="Peretoe teenus",H442&gt;=[2]an!$M$37,RANK(D442,$D442:$D442)+COUNTIFS($D$2:D442,D442,$F$2:F442,F442)-1&gt;1),"",
IF(AND(F442="Peretoe teenus",H442&gt;=[2]an!$M$37,RANK(D442,$D442:$D442)+COUNTIFS($D$2:D442,D442,$F$2:F442,F442)-1=1,MONTH(H442)=MONTH(K442)=TRUE,YEAR(H442)=YEAR(K442)=TRUE),((EOMONTH(H442,0)-H442+1)*X442)/DAY(EOMONTH(H442,0)),
IF(AND(F442="Peretoe teenus",H442&gt;=[2]an!$M$37,RANK(D442,$D442:$D442)+COUNTIFS($D$2:D442,D442,$F$2:F442,F442)-1=1),X442,
IF(AND(F442="Peretoe teenus",H442&lt;[2]an!$M$37,S442&lt;&gt;"kahepoolne vajaduspõhine",RANK(D442,$D442:$D442)+COUNTIFS($D$2:D442,D442,$F$2:F442,F442)-1=1),X442,
IF(AND(F442="Peretoe teenus",H442&lt;[2]an!$M$37,S442&lt;&gt;"kahepoolne vajaduspõhine",RANK(D442,$D442:$D442)+COUNTIFS($D$2:D442,D442,$F$2:F442,F442)-1&gt;1),"",
IF(AND(F442="Peretoe teenus",H442&lt;[2]an!$M$37,S442="kahepoolne vajaduspõhine",U442="",RANK(D442,$D442:$D442)+COUNTIFS($D$2:D442,D442,$F$2:F442,F442)-1=1),X442,
IF(AND(F442="Peretoe teenus",H442&lt;[2]an!$M$37,S442="kahepoolne vajaduspõhine",U442="",RANK(D442,$D442:$D442)+COUNTIFS($D$2:D442,D442,$F$2:F442,F442)-1&gt;1),"",
IF(AND(F442="Peretoe teenus",H442&lt;[2]an!$M$37,S442="kahepoolne vajaduspõhine",U442&lt;[2]an!$M$37,RANK(D442,$D442:$D442)+COUNTIFS($D$2:D442,D442,$F$2:F442,F442)-1=1),X442,
IF(AND(F442="Peretoe teenus",H442&lt;[2]an!$M$37,S442="kahepoolne vajaduspõhine",U442&lt;[2]an!$M$37,RANK(D442,$D442:$D442)+COUNTIFS($D$2:D442,D442,$F$2:F442,F442)-1&gt;1),"",
IF(AND(F442="Peretoe teenus",H442&lt;[2]an!$M$37,S442="kahepoolne vajaduspõhine",U442&gt;=[2]an!$M$37,U442&lt;=[2]an!$M$38,RANK(D442,$D442:$D442)+COUNTIFS($D$2:D442,D442,$F$2:F442,F442)-1=1),
((EOMONTH(U442,0)-U442+1)*X442)/DAY(EOMONTH(U442,0))+(DAY(U442)-1)*100/DAY(EOMONTH(U442,0)),
IF(AND(F442="Peretoe teenus",H442&lt;[2]an!$M$37,S442="kahepoolne vajaduspõhine",U442&gt;=[2]an!$M$37,U442&lt;=[2]an!$M$38,RANK(D442,$D442:$D442)+COUNTIFS($D$2:D442,D442,$F$2:F442,F442)-1&gt;1),"",
IF(AND(F442="Peretoe teenus",H442&lt;[2]an!$M$37,S442="kahepoolne vajaduspõhine",U442&gt;[2]an!$M$38,RANK(D442,$D442:$D442)+COUNTIFS($D$2:D442,D442,$F$2:F442,F442)-1=1),X442,
IF(AND(F442="Peretoe teenus",H442&lt;[2]an!$M$37,S442="kahepoolne vajaduspõhine",U442&gt;[2]an!$M$38,RANK(D442,$D442:$D442)+COUNTIFS($D$2:D442,D442,$F$2:F442,F442)-1&gt;1),"",X442*W442)))))))))))))),"")</f>
        <v/>
      </c>
      <c r="Z442" s="18" t="str">
        <f t="shared" si="19"/>
        <v/>
      </c>
      <c r="AA442" s="19" t="str">
        <f>IFERROR(VLOOKUP(E442,[2]an!$A$3:$B$81,2,FALSE),"")</f>
        <v/>
      </c>
      <c r="AB442" s="19" t="str">
        <f>IFERROR(VLOOKUP(AA442,[2]an!$C$2:$D$16,2,FALSE),"")</f>
        <v/>
      </c>
      <c r="AC442" s="20"/>
      <c r="AD442" s="21" t="str">
        <f>IF(A442=[2]an!$F$36,VLOOKUP([2]an!$F$36,[2]an!$F$36:$H$36,3,FALSE),IF(A442=[2]an!$F$35,VLOOKUP([2]an!$F$35,[2]an!$F$35:$H$35,3,FALSE),IF(A442=[2]an!$F$33,VLOOKUP([2]an!$F$33,[2]an!$F$33:$H$33,3,FALSE),IF(A442=[2]an!$F$31,VLOOKUP([2]an!$F$31,[2]an!$F$31:$H$31,3,FALSE),""))))</f>
        <v/>
      </c>
    </row>
    <row r="443" spans="1:30" x14ac:dyDescent="0.2">
      <c r="F443" s="10"/>
      <c r="G443" s="8" t="str">
        <f t="shared" si="20"/>
        <v/>
      </c>
      <c r="H443" s="13"/>
      <c r="K443" s="13"/>
      <c r="L443" s="10"/>
      <c r="M443" s="10"/>
      <c r="S443" s="8" t="str">
        <f>IFERROR(VLOOKUP(D443,[1]peretoe_teenus!$A$2:$L$2000,5,FALSE),"")</f>
        <v/>
      </c>
      <c r="U443" s="13"/>
      <c r="V443" s="15" t="str" cm="1">
        <f t="array" ref="V443">IFERROR(IF(AND(F443="Tugigrupp",RANK(K443,$K443:$K443)+COUNTIFS($K$2:K443,K443,$L$2:L443,L443,$M$2:M443,M443,$I$2:I443,I443,$G$2:G443,G443,$F$2:F443,F443)-1=1),SUMPRODUCT(($F$2:$F$4154=F443)*($G$2:$G$4154=G443)*($K$2:$K$4154=K443)*($I$2:$I$4154=I443)*($L$2:$L$4154=L443)*($M$2:$M$4154=M443)),""),"")</f>
        <v/>
      </c>
      <c r="W443" s="15" t="str">
        <f t="shared" si="18"/>
        <v/>
      </c>
      <c r="X443" s="16" t="str">
        <f>IF(AND(A443=[2]an!$G$38,F443=[2]an!$E$40),[2]an!$G$40,IF(AND(A443=[2]an!$G$38,F443=[2]an!$E$41),[2]an!$G$41,IF(AND(A443=[2]an!$G$38,F443=[2]an!$E$39,H443&gt;=[2]an!$M$37),[2]an!$G$39,
IF(AND(A443=[2]an!$G$38,F443=[2]an!$E$39,H443&lt;[2]an!$M$37,S443="kahepoolne vajaduspõhine",U443=""),[2]an!$M$40,
IF(AND(A443=[2]an!$G$38,F443=[2]an!$E$39,H443&lt;[2]an!$M$37,S443="kahepoolne vajaduspõhine",U443&lt;&gt;""),[2]an!$G$39,
IF(AND(A443=[2]an!$G$38,F443=[2]an!$E$39,H443&lt;[2]an!$M$37,S443&lt;&gt;"kahepoolne vajaduspõhine"),[2]an!$G$39,
IF(AND(A443=[2]an!$G$38,F443=[2]an!$E$42),[2]an!$G$42,
IF(AND(A443=[2]an!$H$38,F443=[2]an!$E$40),[2]an!$H$40,IF(AND(A443=[2]an!$H$38,F443=[2]an!$E$41),[2]an!$H$41,IF(AND(A443=[2]an!$H$38,F443=[2]an!$E$39,H443&gt;=[2]an!$M$37),[2]an!$H$39,
IF(AND(A443=[2]an!$H$38,F443=[2]an!$E$39,H443&lt;[2]an!$M$37,S443="kahepoolne vajaduspõhine",U443=""),[2]an!$M$40,
IF(AND(A443=[2]an!$H$38,F443=[2]an!$E$39,H443&lt;[2]an!$M$37,S443="kahepoolne vajaduspõhine",U443&lt;&gt;""),[2]an!$H$39,
IF(AND(A443=[2]an!$H$38,F443=[2]an!$E$39,H443&lt;[2]an!$M$37,S443&lt;&gt;"kahepoolne vajaduspõhine"),[2]an!$H$39,
IF(AND(A443=[2]an!$H$38,F443=[2]an!$E$42),[2]an!$H$42,
IF(AND(A443=[2]an!$I$38,F443=[2]an!$E$40),[2]an!$I$40,IF(AND(A443=[2]an!$I$38,F443=[2]an!$E$41),[2]an!$I$41,IF(AND(A443=[2]an!$I$38,F443=[2]an!$E$39,H443&gt;=[2]an!$M$37),[2]an!$I$39,
IF(AND(A443=[2]an!$I$38,F443=[2]an!$E$39,H443&lt;[2]an!$M$37,S443="kahepoolne vajaduspõhine",U443=""),[2]an!$M$40,
IF(AND(A443=[2]an!$I$38,F443=[2]an!$E$39,H443&lt;[2]an!$M$37,S443="kahepoolne vajaduspõhine",U443&lt;&gt;""),[2]an!$I$39,
IF(AND(A443=[2]an!$I$38,F443=[2]an!$E$39,H443&lt;[2]an!$M$37,S443&lt;&gt;"kahepoolne vajaduspõhine"),[2]an!$I$39,
IF(AND(A443=[2]an!$I$38,F443=[2]an!$E$42),[2]an!$I$42,
IF(AND(A443=[2]an!$J$38,F443=[2]an!$E$40),[2]an!$J$40,IF(AND(A443=[2]an!$J$38,F443=[2]an!$E$41),[2]an!$J$41,IF(AND(A443=[2]an!$J$38,F443=[2]an!$E$39,H443&gt;=[2]an!$M$37),[2]an!$J$39,
IF(AND(A443=[2]an!$J$38,F443=[2]an!$E$39,H443&lt;[2]an!$M$37,S443="kahepoolne vajaduspõhine",U443=""),[2]an!$M$40,
IF(AND(A443=[2]an!$J$38,F443=[2]an!$E$39,H443&lt;[2]an!$M$37,S443="kahepoolne vajaduspõhine",U443&lt;&gt;""),[2]an!$J$39,
IF(AND(A443=[2]an!$J$38,F443=[2]an!$E$39,H443&lt;[2]an!$M$37,S443&lt;&gt;"kahepoolne vajaduspõhine"),[2]an!$J$39,
IF(AND(A443=[2]an!$J$38,F443=[2]an!$E$42),[2]an!$J$42,""))))))))))))))))))))))))))))</f>
        <v/>
      </c>
      <c r="Y443" s="17" t="str">
        <f>IFERROR(IF(F443="Tugigrupp",0,
IF(AND(F443="Peretoe teenus",H443&gt;=[2]an!$M$37,RANK(D443,$D443:$D443)+COUNTIFS($D$2:D443,D443,$F$2:F443,F443)-1&gt;1),"",
IF(AND(F443="Peretoe teenus",H443&gt;=[2]an!$M$37,RANK(D443,$D443:$D443)+COUNTIFS($D$2:D443,D443,$F$2:F443,F443)-1=1,MONTH(H443)=MONTH(K443)=TRUE,YEAR(H443)=YEAR(K443)=TRUE),((EOMONTH(H443,0)-H443+1)*X443)/DAY(EOMONTH(H443,0)),
IF(AND(F443="Peretoe teenus",H443&gt;=[2]an!$M$37,RANK(D443,$D443:$D443)+COUNTIFS($D$2:D443,D443,$F$2:F443,F443)-1=1),X443,
IF(AND(F443="Peretoe teenus",H443&lt;[2]an!$M$37,S443&lt;&gt;"kahepoolne vajaduspõhine",RANK(D443,$D443:$D443)+COUNTIFS($D$2:D443,D443,$F$2:F443,F443)-1=1),X443,
IF(AND(F443="Peretoe teenus",H443&lt;[2]an!$M$37,S443&lt;&gt;"kahepoolne vajaduspõhine",RANK(D443,$D443:$D443)+COUNTIFS($D$2:D443,D443,$F$2:F443,F443)-1&gt;1),"",
IF(AND(F443="Peretoe teenus",H443&lt;[2]an!$M$37,S443="kahepoolne vajaduspõhine",U443="",RANK(D443,$D443:$D443)+COUNTIFS($D$2:D443,D443,$F$2:F443,F443)-1=1),X443,
IF(AND(F443="Peretoe teenus",H443&lt;[2]an!$M$37,S443="kahepoolne vajaduspõhine",U443="",RANK(D443,$D443:$D443)+COUNTIFS($D$2:D443,D443,$F$2:F443,F443)-1&gt;1),"",
IF(AND(F443="Peretoe teenus",H443&lt;[2]an!$M$37,S443="kahepoolne vajaduspõhine",U443&lt;[2]an!$M$37,RANK(D443,$D443:$D443)+COUNTIFS($D$2:D443,D443,$F$2:F443,F443)-1=1),X443,
IF(AND(F443="Peretoe teenus",H443&lt;[2]an!$M$37,S443="kahepoolne vajaduspõhine",U443&lt;[2]an!$M$37,RANK(D443,$D443:$D443)+COUNTIFS($D$2:D443,D443,$F$2:F443,F443)-1&gt;1),"",
IF(AND(F443="Peretoe teenus",H443&lt;[2]an!$M$37,S443="kahepoolne vajaduspõhine",U443&gt;=[2]an!$M$37,U443&lt;=[2]an!$M$38,RANK(D443,$D443:$D443)+COUNTIFS($D$2:D443,D443,$F$2:F443,F443)-1=1),
((EOMONTH(U443,0)-U443+1)*X443)/DAY(EOMONTH(U443,0))+(DAY(U443)-1)*100/DAY(EOMONTH(U443,0)),
IF(AND(F443="Peretoe teenus",H443&lt;[2]an!$M$37,S443="kahepoolne vajaduspõhine",U443&gt;=[2]an!$M$37,U443&lt;=[2]an!$M$38,RANK(D443,$D443:$D443)+COUNTIFS($D$2:D443,D443,$F$2:F443,F443)-1&gt;1),"",
IF(AND(F443="Peretoe teenus",H443&lt;[2]an!$M$37,S443="kahepoolne vajaduspõhine",U443&gt;[2]an!$M$38,RANK(D443,$D443:$D443)+COUNTIFS($D$2:D443,D443,$F$2:F443,F443)-1=1),X443,
IF(AND(F443="Peretoe teenus",H443&lt;[2]an!$M$37,S443="kahepoolne vajaduspõhine",U443&gt;[2]an!$M$38,RANK(D443,$D443:$D443)+COUNTIFS($D$2:D443,D443,$F$2:F443,F443)-1&gt;1),"",X443*W443)))))))))))))),"")</f>
        <v/>
      </c>
      <c r="Z443" s="18" t="str">
        <f t="shared" si="19"/>
        <v/>
      </c>
      <c r="AA443" s="19" t="str">
        <f>IFERROR(VLOOKUP(E443,[2]an!$A$3:$B$81,2,FALSE),"")</f>
        <v/>
      </c>
      <c r="AB443" s="19" t="str">
        <f>IFERROR(VLOOKUP(AA443,[2]an!$C$2:$D$16,2,FALSE),"")</f>
        <v/>
      </c>
      <c r="AC443" s="20"/>
      <c r="AD443" s="21" t="str">
        <f>IF(A443=[2]an!$F$36,VLOOKUP([2]an!$F$36,[2]an!$F$36:$H$36,3,FALSE),IF(A443=[2]an!$F$35,VLOOKUP([2]an!$F$35,[2]an!$F$35:$H$35,3,FALSE),IF(A443=[2]an!$F$33,VLOOKUP([2]an!$F$33,[2]an!$F$33:$H$33,3,FALSE),IF(A443=[2]an!$F$31,VLOOKUP([2]an!$F$31,[2]an!$F$31:$H$31,3,FALSE),""))))</f>
        <v/>
      </c>
    </row>
    <row r="444" spans="1:30" x14ac:dyDescent="0.2">
      <c r="F444" s="10"/>
      <c r="G444" s="8" t="str">
        <f t="shared" si="20"/>
        <v/>
      </c>
      <c r="H444" s="13"/>
      <c r="K444" s="13"/>
      <c r="L444" s="10"/>
      <c r="M444" s="10"/>
      <c r="S444" s="8" t="str">
        <f>IFERROR(VLOOKUP(D444,[1]peretoe_teenus!$A$2:$L$2000,5,FALSE),"")</f>
        <v/>
      </c>
      <c r="U444" s="13"/>
      <c r="V444" s="15" t="str" cm="1">
        <f t="array" ref="V444">IFERROR(IF(AND(F444="Tugigrupp",RANK(K444,$K444:$K444)+COUNTIFS($K$2:K444,K444,$L$2:L444,L444,$M$2:M444,M444,$I$2:I444,I444,$G$2:G444,G444,$F$2:F444,F444)-1=1),SUMPRODUCT(($F$2:$F$4154=F444)*($G$2:$G$4154=G444)*($K$2:$K$4154=K444)*($I$2:$I$4154=I444)*($L$2:$L$4154=L444)*($M$2:$M$4154=M444)),""),"")</f>
        <v/>
      </c>
      <c r="W444" s="15" t="str">
        <f t="shared" si="18"/>
        <v/>
      </c>
      <c r="X444" s="16" t="str">
        <f>IF(AND(A444=[2]an!$G$38,F444=[2]an!$E$40),[2]an!$G$40,IF(AND(A444=[2]an!$G$38,F444=[2]an!$E$41),[2]an!$G$41,IF(AND(A444=[2]an!$G$38,F444=[2]an!$E$39,H444&gt;=[2]an!$M$37),[2]an!$G$39,
IF(AND(A444=[2]an!$G$38,F444=[2]an!$E$39,H444&lt;[2]an!$M$37,S444="kahepoolne vajaduspõhine",U444=""),[2]an!$M$40,
IF(AND(A444=[2]an!$G$38,F444=[2]an!$E$39,H444&lt;[2]an!$M$37,S444="kahepoolne vajaduspõhine",U444&lt;&gt;""),[2]an!$G$39,
IF(AND(A444=[2]an!$G$38,F444=[2]an!$E$39,H444&lt;[2]an!$M$37,S444&lt;&gt;"kahepoolne vajaduspõhine"),[2]an!$G$39,
IF(AND(A444=[2]an!$G$38,F444=[2]an!$E$42),[2]an!$G$42,
IF(AND(A444=[2]an!$H$38,F444=[2]an!$E$40),[2]an!$H$40,IF(AND(A444=[2]an!$H$38,F444=[2]an!$E$41),[2]an!$H$41,IF(AND(A444=[2]an!$H$38,F444=[2]an!$E$39,H444&gt;=[2]an!$M$37),[2]an!$H$39,
IF(AND(A444=[2]an!$H$38,F444=[2]an!$E$39,H444&lt;[2]an!$M$37,S444="kahepoolne vajaduspõhine",U444=""),[2]an!$M$40,
IF(AND(A444=[2]an!$H$38,F444=[2]an!$E$39,H444&lt;[2]an!$M$37,S444="kahepoolne vajaduspõhine",U444&lt;&gt;""),[2]an!$H$39,
IF(AND(A444=[2]an!$H$38,F444=[2]an!$E$39,H444&lt;[2]an!$M$37,S444&lt;&gt;"kahepoolne vajaduspõhine"),[2]an!$H$39,
IF(AND(A444=[2]an!$H$38,F444=[2]an!$E$42),[2]an!$H$42,
IF(AND(A444=[2]an!$I$38,F444=[2]an!$E$40),[2]an!$I$40,IF(AND(A444=[2]an!$I$38,F444=[2]an!$E$41),[2]an!$I$41,IF(AND(A444=[2]an!$I$38,F444=[2]an!$E$39,H444&gt;=[2]an!$M$37),[2]an!$I$39,
IF(AND(A444=[2]an!$I$38,F444=[2]an!$E$39,H444&lt;[2]an!$M$37,S444="kahepoolne vajaduspõhine",U444=""),[2]an!$M$40,
IF(AND(A444=[2]an!$I$38,F444=[2]an!$E$39,H444&lt;[2]an!$M$37,S444="kahepoolne vajaduspõhine",U444&lt;&gt;""),[2]an!$I$39,
IF(AND(A444=[2]an!$I$38,F444=[2]an!$E$39,H444&lt;[2]an!$M$37,S444&lt;&gt;"kahepoolne vajaduspõhine"),[2]an!$I$39,
IF(AND(A444=[2]an!$I$38,F444=[2]an!$E$42),[2]an!$I$42,
IF(AND(A444=[2]an!$J$38,F444=[2]an!$E$40),[2]an!$J$40,IF(AND(A444=[2]an!$J$38,F444=[2]an!$E$41),[2]an!$J$41,IF(AND(A444=[2]an!$J$38,F444=[2]an!$E$39,H444&gt;=[2]an!$M$37),[2]an!$J$39,
IF(AND(A444=[2]an!$J$38,F444=[2]an!$E$39,H444&lt;[2]an!$M$37,S444="kahepoolne vajaduspõhine",U444=""),[2]an!$M$40,
IF(AND(A444=[2]an!$J$38,F444=[2]an!$E$39,H444&lt;[2]an!$M$37,S444="kahepoolne vajaduspõhine",U444&lt;&gt;""),[2]an!$J$39,
IF(AND(A444=[2]an!$J$38,F444=[2]an!$E$39,H444&lt;[2]an!$M$37,S444&lt;&gt;"kahepoolne vajaduspõhine"),[2]an!$J$39,
IF(AND(A444=[2]an!$J$38,F444=[2]an!$E$42),[2]an!$J$42,""))))))))))))))))))))))))))))</f>
        <v/>
      </c>
      <c r="Y444" s="17" t="str">
        <f>IFERROR(IF(F444="Tugigrupp",0,
IF(AND(F444="Peretoe teenus",H444&gt;=[2]an!$M$37,RANK(D444,$D444:$D444)+COUNTIFS($D$2:D444,D444,$F$2:F444,F444)-1&gt;1),"",
IF(AND(F444="Peretoe teenus",H444&gt;=[2]an!$M$37,RANK(D444,$D444:$D444)+COUNTIFS($D$2:D444,D444,$F$2:F444,F444)-1=1,MONTH(H444)=MONTH(K444)=TRUE,YEAR(H444)=YEAR(K444)=TRUE),((EOMONTH(H444,0)-H444+1)*X444)/DAY(EOMONTH(H444,0)),
IF(AND(F444="Peretoe teenus",H444&gt;=[2]an!$M$37,RANK(D444,$D444:$D444)+COUNTIFS($D$2:D444,D444,$F$2:F444,F444)-1=1),X444,
IF(AND(F444="Peretoe teenus",H444&lt;[2]an!$M$37,S444&lt;&gt;"kahepoolne vajaduspõhine",RANK(D444,$D444:$D444)+COUNTIFS($D$2:D444,D444,$F$2:F444,F444)-1=1),X444,
IF(AND(F444="Peretoe teenus",H444&lt;[2]an!$M$37,S444&lt;&gt;"kahepoolne vajaduspõhine",RANK(D444,$D444:$D444)+COUNTIFS($D$2:D444,D444,$F$2:F444,F444)-1&gt;1),"",
IF(AND(F444="Peretoe teenus",H444&lt;[2]an!$M$37,S444="kahepoolne vajaduspõhine",U444="",RANK(D444,$D444:$D444)+COUNTIFS($D$2:D444,D444,$F$2:F444,F444)-1=1),X444,
IF(AND(F444="Peretoe teenus",H444&lt;[2]an!$M$37,S444="kahepoolne vajaduspõhine",U444="",RANK(D444,$D444:$D444)+COUNTIFS($D$2:D444,D444,$F$2:F444,F444)-1&gt;1),"",
IF(AND(F444="Peretoe teenus",H444&lt;[2]an!$M$37,S444="kahepoolne vajaduspõhine",U444&lt;[2]an!$M$37,RANK(D444,$D444:$D444)+COUNTIFS($D$2:D444,D444,$F$2:F444,F444)-1=1),X444,
IF(AND(F444="Peretoe teenus",H444&lt;[2]an!$M$37,S444="kahepoolne vajaduspõhine",U444&lt;[2]an!$M$37,RANK(D444,$D444:$D444)+COUNTIFS($D$2:D444,D444,$F$2:F444,F444)-1&gt;1),"",
IF(AND(F444="Peretoe teenus",H444&lt;[2]an!$M$37,S444="kahepoolne vajaduspõhine",U444&gt;=[2]an!$M$37,U444&lt;=[2]an!$M$38,RANK(D444,$D444:$D444)+COUNTIFS($D$2:D444,D444,$F$2:F444,F444)-1=1),
((EOMONTH(U444,0)-U444+1)*X444)/DAY(EOMONTH(U444,0))+(DAY(U444)-1)*100/DAY(EOMONTH(U444,0)),
IF(AND(F444="Peretoe teenus",H444&lt;[2]an!$M$37,S444="kahepoolne vajaduspõhine",U444&gt;=[2]an!$M$37,U444&lt;=[2]an!$M$38,RANK(D444,$D444:$D444)+COUNTIFS($D$2:D444,D444,$F$2:F444,F444)-1&gt;1),"",
IF(AND(F444="Peretoe teenus",H444&lt;[2]an!$M$37,S444="kahepoolne vajaduspõhine",U444&gt;[2]an!$M$38,RANK(D444,$D444:$D444)+COUNTIFS($D$2:D444,D444,$F$2:F444,F444)-1=1),X444,
IF(AND(F444="Peretoe teenus",H444&lt;[2]an!$M$37,S444="kahepoolne vajaduspõhine",U444&gt;[2]an!$M$38,RANK(D444,$D444:$D444)+COUNTIFS($D$2:D444,D444,$F$2:F444,F444)-1&gt;1),"",X444*W444)))))))))))))),"")</f>
        <v/>
      </c>
      <c r="Z444" s="18" t="str">
        <f t="shared" si="19"/>
        <v/>
      </c>
      <c r="AA444" s="19" t="str">
        <f>IFERROR(VLOOKUP(E444,[2]an!$A$3:$B$81,2,FALSE),"")</f>
        <v/>
      </c>
      <c r="AB444" s="19" t="str">
        <f>IFERROR(VLOOKUP(AA444,[2]an!$C$2:$D$16,2,FALSE),"")</f>
        <v/>
      </c>
      <c r="AC444" s="20"/>
      <c r="AD444" s="21" t="str">
        <f>IF(A444=[2]an!$F$36,VLOOKUP([2]an!$F$36,[2]an!$F$36:$H$36,3,FALSE),IF(A444=[2]an!$F$35,VLOOKUP([2]an!$F$35,[2]an!$F$35:$H$35,3,FALSE),IF(A444=[2]an!$F$33,VLOOKUP([2]an!$F$33,[2]an!$F$33:$H$33,3,FALSE),IF(A444=[2]an!$F$31,VLOOKUP([2]an!$F$31,[2]an!$F$31:$H$31,3,FALSE),""))))</f>
        <v/>
      </c>
    </row>
    <row r="445" spans="1:30" x14ac:dyDescent="0.2">
      <c r="F445" s="10"/>
      <c r="G445" s="8" t="str">
        <f t="shared" si="20"/>
        <v/>
      </c>
      <c r="H445" s="13"/>
      <c r="K445" s="13"/>
      <c r="L445" s="10"/>
      <c r="M445" s="10"/>
      <c r="S445" s="8" t="str">
        <f>IFERROR(VLOOKUP(D445,[1]peretoe_teenus!$A$2:$L$2000,5,FALSE),"")</f>
        <v/>
      </c>
      <c r="U445" s="13"/>
      <c r="V445" s="15" t="str" cm="1">
        <f t="array" ref="V445">IFERROR(IF(AND(F445="Tugigrupp",RANK(K445,$K445:$K445)+COUNTIFS($K$2:K445,K445,$L$2:L445,L445,$M$2:M445,M445,$I$2:I445,I445,$G$2:G445,G445,$F$2:F445,F445)-1=1),SUMPRODUCT(($F$2:$F$4154=F445)*($G$2:$G$4154=G445)*($K$2:$K$4154=K445)*($I$2:$I$4154=I445)*($L$2:$L$4154=L445)*($M$2:$M$4154=M445)),""),"")</f>
        <v/>
      </c>
      <c r="W445" s="15" t="str">
        <f t="shared" si="18"/>
        <v/>
      </c>
      <c r="X445" s="16" t="str">
        <f>IF(AND(A445=[2]an!$G$38,F445=[2]an!$E$40),[2]an!$G$40,IF(AND(A445=[2]an!$G$38,F445=[2]an!$E$41),[2]an!$G$41,IF(AND(A445=[2]an!$G$38,F445=[2]an!$E$39,H445&gt;=[2]an!$M$37),[2]an!$G$39,
IF(AND(A445=[2]an!$G$38,F445=[2]an!$E$39,H445&lt;[2]an!$M$37,S445="kahepoolne vajaduspõhine",U445=""),[2]an!$M$40,
IF(AND(A445=[2]an!$G$38,F445=[2]an!$E$39,H445&lt;[2]an!$M$37,S445="kahepoolne vajaduspõhine",U445&lt;&gt;""),[2]an!$G$39,
IF(AND(A445=[2]an!$G$38,F445=[2]an!$E$39,H445&lt;[2]an!$M$37,S445&lt;&gt;"kahepoolne vajaduspõhine"),[2]an!$G$39,
IF(AND(A445=[2]an!$G$38,F445=[2]an!$E$42),[2]an!$G$42,
IF(AND(A445=[2]an!$H$38,F445=[2]an!$E$40),[2]an!$H$40,IF(AND(A445=[2]an!$H$38,F445=[2]an!$E$41),[2]an!$H$41,IF(AND(A445=[2]an!$H$38,F445=[2]an!$E$39,H445&gt;=[2]an!$M$37),[2]an!$H$39,
IF(AND(A445=[2]an!$H$38,F445=[2]an!$E$39,H445&lt;[2]an!$M$37,S445="kahepoolne vajaduspõhine",U445=""),[2]an!$M$40,
IF(AND(A445=[2]an!$H$38,F445=[2]an!$E$39,H445&lt;[2]an!$M$37,S445="kahepoolne vajaduspõhine",U445&lt;&gt;""),[2]an!$H$39,
IF(AND(A445=[2]an!$H$38,F445=[2]an!$E$39,H445&lt;[2]an!$M$37,S445&lt;&gt;"kahepoolne vajaduspõhine"),[2]an!$H$39,
IF(AND(A445=[2]an!$H$38,F445=[2]an!$E$42),[2]an!$H$42,
IF(AND(A445=[2]an!$I$38,F445=[2]an!$E$40),[2]an!$I$40,IF(AND(A445=[2]an!$I$38,F445=[2]an!$E$41),[2]an!$I$41,IF(AND(A445=[2]an!$I$38,F445=[2]an!$E$39,H445&gt;=[2]an!$M$37),[2]an!$I$39,
IF(AND(A445=[2]an!$I$38,F445=[2]an!$E$39,H445&lt;[2]an!$M$37,S445="kahepoolne vajaduspõhine",U445=""),[2]an!$M$40,
IF(AND(A445=[2]an!$I$38,F445=[2]an!$E$39,H445&lt;[2]an!$M$37,S445="kahepoolne vajaduspõhine",U445&lt;&gt;""),[2]an!$I$39,
IF(AND(A445=[2]an!$I$38,F445=[2]an!$E$39,H445&lt;[2]an!$M$37,S445&lt;&gt;"kahepoolne vajaduspõhine"),[2]an!$I$39,
IF(AND(A445=[2]an!$I$38,F445=[2]an!$E$42),[2]an!$I$42,
IF(AND(A445=[2]an!$J$38,F445=[2]an!$E$40),[2]an!$J$40,IF(AND(A445=[2]an!$J$38,F445=[2]an!$E$41),[2]an!$J$41,IF(AND(A445=[2]an!$J$38,F445=[2]an!$E$39,H445&gt;=[2]an!$M$37),[2]an!$J$39,
IF(AND(A445=[2]an!$J$38,F445=[2]an!$E$39,H445&lt;[2]an!$M$37,S445="kahepoolne vajaduspõhine",U445=""),[2]an!$M$40,
IF(AND(A445=[2]an!$J$38,F445=[2]an!$E$39,H445&lt;[2]an!$M$37,S445="kahepoolne vajaduspõhine",U445&lt;&gt;""),[2]an!$J$39,
IF(AND(A445=[2]an!$J$38,F445=[2]an!$E$39,H445&lt;[2]an!$M$37,S445&lt;&gt;"kahepoolne vajaduspõhine"),[2]an!$J$39,
IF(AND(A445=[2]an!$J$38,F445=[2]an!$E$42),[2]an!$J$42,""))))))))))))))))))))))))))))</f>
        <v/>
      </c>
      <c r="Y445" s="17" t="str">
        <f>IFERROR(IF(F445="Tugigrupp",0,
IF(AND(F445="Peretoe teenus",H445&gt;=[2]an!$M$37,RANK(D445,$D445:$D445)+COUNTIFS($D$2:D445,D445,$F$2:F445,F445)-1&gt;1),"",
IF(AND(F445="Peretoe teenus",H445&gt;=[2]an!$M$37,RANK(D445,$D445:$D445)+COUNTIFS($D$2:D445,D445,$F$2:F445,F445)-1=1,MONTH(H445)=MONTH(K445)=TRUE,YEAR(H445)=YEAR(K445)=TRUE),((EOMONTH(H445,0)-H445+1)*X445)/DAY(EOMONTH(H445,0)),
IF(AND(F445="Peretoe teenus",H445&gt;=[2]an!$M$37,RANK(D445,$D445:$D445)+COUNTIFS($D$2:D445,D445,$F$2:F445,F445)-1=1),X445,
IF(AND(F445="Peretoe teenus",H445&lt;[2]an!$M$37,S445&lt;&gt;"kahepoolne vajaduspõhine",RANK(D445,$D445:$D445)+COUNTIFS($D$2:D445,D445,$F$2:F445,F445)-1=1),X445,
IF(AND(F445="Peretoe teenus",H445&lt;[2]an!$M$37,S445&lt;&gt;"kahepoolne vajaduspõhine",RANK(D445,$D445:$D445)+COUNTIFS($D$2:D445,D445,$F$2:F445,F445)-1&gt;1),"",
IF(AND(F445="Peretoe teenus",H445&lt;[2]an!$M$37,S445="kahepoolne vajaduspõhine",U445="",RANK(D445,$D445:$D445)+COUNTIFS($D$2:D445,D445,$F$2:F445,F445)-1=1),X445,
IF(AND(F445="Peretoe teenus",H445&lt;[2]an!$M$37,S445="kahepoolne vajaduspõhine",U445="",RANK(D445,$D445:$D445)+COUNTIFS($D$2:D445,D445,$F$2:F445,F445)-1&gt;1),"",
IF(AND(F445="Peretoe teenus",H445&lt;[2]an!$M$37,S445="kahepoolne vajaduspõhine",U445&lt;[2]an!$M$37,RANK(D445,$D445:$D445)+COUNTIFS($D$2:D445,D445,$F$2:F445,F445)-1=1),X445,
IF(AND(F445="Peretoe teenus",H445&lt;[2]an!$M$37,S445="kahepoolne vajaduspõhine",U445&lt;[2]an!$M$37,RANK(D445,$D445:$D445)+COUNTIFS($D$2:D445,D445,$F$2:F445,F445)-1&gt;1),"",
IF(AND(F445="Peretoe teenus",H445&lt;[2]an!$M$37,S445="kahepoolne vajaduspõhine",U445&gt;=[2]an!$M$37,U445&lt;=[2]an!$M$38,RANK(D445,$D445:$D445)+COUNTIFS($D$2:D445,D445,$F$2:F445,F445)-1=1),
((EOMONTH(U445,0)-U445+1)*X445)/DAY(EOMONTH(U445,0))+(DAY(U445)-1)*100/DAY(EOMONTH(U445,0)),
IF(AND(F445="Peretoe teenus",H445&lt;[2]an!$M$37,S445="kahepoolne vajaduspõhine",U445&gt;=[2]an!$M$37,U445&lt;=[2]an!$M$38,RANK(D445,$D445:$D445)+COUNTIFS($D$2:D445,D445,$F$2:F445,F445)-1&gt;1),"",
IF(AND(F445="Peretoe teenus",H445&lt;[2]an!$M$37,S445="kahepoolne vajaduspõhine",U445&gt;[2]an!$M$38,RANK(D445,$D445:$D445)+COUNTIFS($D$2:D445,D445,$F$2:F445,F445)-1=1),X445,
IF(AND(F445="Peretoe teenus",H445&lt;[2]an!$M$37,S445="kahepoolne vajaduspõhine",U445&gt;[2]an!$M$38,RANK(D445,$D445:$D445)+COUNTIFS($D$2:D445,D445,$F$2:F445,F445)-1&gt;1),"",X445*W445)))))))))))))),"")</f>
        <v/>
      </c>
      <c r="Z445" s="18" t="str">
        <f t="shared" si="19"/>
        <v/>
      </c>
      <c r="AA445" s="19" t="str">
        <f>IFERROR(VLOOKUP(E445,[2]an!$A$3:$B$81,2,FALSE),"")</f>
        <v/>
      </c>
      <c r="AB445" s="19" t="str">
        <f>IFERROR(VLOOKUP(AA445,[2]an!$C$2:$D$16,2,FALSE),"")</f>
        <v/>
      </c>
      <c r="AC445" s="20"/>
      <c r="AD445" s="21" t="str">
        <f>IF(A445=[2]an!$F$36,VLOOKUP([2]an!$F$36,[2]an!$F$36:$H$36,3,FALSE),IF(A445=[2]an!$F$35,VLOOKUP([2]an!$F$35,[2]an!$F$35:$H$35,3,FALSE),IF(A445=[2]an!$F$33,VLOOKUP([2]an!$F$33,[2]an!$F$33:$H$33,3,FALSE),IF(A445=[2]an!$F$31,VLOOKUP([2]an!$F$31,[2]an!$F$31:$H$31,3,FALSE),""))))</f>
        <v/>
      </c>
    </row>
    <row r="446" spans="1:30" x14ac:dyDescent="0.2">
      <c r="F446" s="10"/>
      <c r="G446" s="8" t="str">
        <f t="shared" si="20"/>
        <v/>
      </c>
      <c r="H446" s="13"/>
      <c r="K446" s="13"/>
      <c r="L446" s="10"/>
      <c r="M446" s="10"/>
      <c r="S446" s="8" t="str">
        <f>IFERROR(VLOOKUP(D446,[1]peretoe_teenus!$A$2:$L$2000,5,FALSE),"")</f>
        <v/>
      </c>
      <c r="U446" s="13"/>
      <c r="V446" s="15" t="str" cm="1">
        <f t="array" ref="V446">IFERROR(IF(AND(F446="Tugigrupp",RANK(K446,$K446:$K446)+COUNTIFS($K$2:K446,K446,$L$2:L446,L446,$M$2:M446,M446,$I$2:I446,I446,$G$2:G446,G446,$F$2:F446,F446)-1=1),SUMPRODUCT(($F$2:$F$4154=F446)*($G$2:$G$4154=G446)*($K$2:$K$4154=K446)*($I$2:$I$4154=I446)*($L$2:$L$4154=L446)*($M$2:$M$4154=M446)),""),"")</f>
        <v/>
      </c>
      <c r="W446" s="15" t="str">
        <f t="shared" si="18"/>
        <v/>
      </c>
      <c r="X446" s="16" t="str">
        <f>IF(AND(A446=[2]an!$G$38,F446=[2]an!$E$40),[2]an!$G$40,IF(AND(A446=[2]an!$G$38,F446=[2]an!$E$41),[2]an!$G$41,IF(AND(A446=[2]an!$G$38,F446=[2]an!$E$39,H446&gt;=[2]an!$M$37),[2]an!$G$39,
IF(AND(A446=[2]an!$G$38,F446=[2]an!$E$39,H446&lt;[2]an!$M$37,S446="kahepoolne vajaduspõhine",U446=""),[2]an!$M$40,
IF(AND(A446=[2]an!$G$38,F446=[2]an!$E$39,H446&lt;[2]an!$M$37,S446="kahepoolne vajaduspõhine",U446&lt;&gt;""),[2]an!$G$39,
IF(AND(A446=[2]an!$G$38,F446=[2]an!$E$39,H446&lt;[2]an!$M$37,S446&lt;&gt;"kahepoolne vajaduspõhine"),[2]an!$G$39,
IF(AND(A446=[2]an!$G$38,F446=[2]an!$E$42),[2]an!$G$42,
IF(AND(A446=[2]an!$H$38,F446=[2]an!$E$40),[2]an!$H$40,IF(AND(A446=[2]an!$H$38,F446=[2]an!$E$41),[2]an!$H$41,IF(AND(A446=[2]an!$H$38,F446=[2]an!$E$39,H446&gt;=[2]an!$M$37),[2]an!$H$39,
IF(AND(A446=[2]an!$H$38,F446=[2]an!$E$39,H446&lt;[2]an!$M$37,S446="kahepoolne vajaduspõhine",U446=""),[2]an!$M$40,
IF(AND(A446=[2]an!$H$38,F446=[2]an!$E$39,H446&lt;[2]an!$M$37,S446="kahepoolne vajaduspõhine",U446&lt;&gt;""),[2]an!$H$39,
IF(AND(A446=[2]an!$H$38,F446=[2]an!$E$39,H446&lt;[2]an!$M$37,S446&lt;&gt;"kahepoolne vajaduspõhine"),[2]an!$H$39,
IF(AND(A446=[2]an!$H$38,F446=[2]an!$E$42),[2]an!$H$42,
IF(AND(A446=[2]an!$I$38,F446=[2]an!$E$40),[2]an!$I$40,IF(AND(A446=[2]an!$I$38,F446=[2]an!$E$41),[2]an!$I$41,IF(AND(A446=[2]an!$I$38,F446=[2]an!$E$39,H446&gt;=[2]an!$M$37),[2]an!$I$39,
IF(AND(A446=[2]an!$I$38,F446=[2]an!$E$39,H446&lt;[2]an!$M$37,S446="kahepoolne vajaduspõhine",U446=""),[2]an!$M$40,
IF(AND(A446=[2]an!$I$38,F446=[2]an!$E$39,H446&lt;[2]an!$M$37,S446="kahepoolne vajaduspõhine",U446&lt;&gt;""),[2]an!$I$39,
IF(AND(A446=[2]an!$I$38,F446=[2]an!$E$39,H446&lt;[2]an!$M$37,S446&lt;&gt;"kahepoolne vajaduspõhine"),[2]an!$I$39,
IF(AND(A446=[2]an!$I$38,F446=[2]an!$E$42),[2]an!$I$42,
IF(AND(A446=[2]an!$J$38,F446=[2]an!$E$40),[2]an!$J$40,IF(AND(A446=[2]an!$J$38,F446=[2]an!$E$41),[2]an!$J$41,IF(AND(A446=[2]an!$J$38,F446=[2]an!$E$39,H446&gt;=[2]an!$M$37),[2]an!$J$39,
IF(AND(A446=[2]an!$J$38,F446=[2]an!$E$39,H446&lt;[2]an!$M$37,S446="kahepoolne vajaduspõhine",U446=""),[2]an!$M$40,
IF(AND(A446=[2]an!$J$38,F446=[2]an!$E$39,H446&lt;[2]an!$M$37,S446="kahepoolne vajaduspõhine",U446&lt;&gt;""),[2]an!$J$39,
IF(AND(A446=[2]an!$J$38,F446=[2]an!$E$39,H446&lt;[2]an!$M$37,S446&lt;&gt;"kahepoolne vajaduspõhine"),[2]an!$J$39,
IF(AND(A446=[2]an!$J$38,F446=[2]an!$E$42),[2]an!$J$42,""))))))))))))))))))))))))))))</f>
        <v/>
      </c>
      <c r="Y446" s="17" t="str">
        <f>IFERROR(IF(F446="Tugigrupp",0,
IF(AND(F446="Peretoe teenus",H446&gt;=[2]an!$M$37,RANK(D446,$D446:$D446)+COUNTIFS($D$2:D446,D446,$F$2:F446,F446)-1&gt;1),"",
IF(AND(F446="Peretoe teenus",H446&gt;=[2]an!$M$37,RANK(D446,$D446:$D446)+COUNTIFS($D$2:D446,D446,$F$2:F446,F446)-1=1,MONTH(H446)=MONTH(K446)=TRUE,YEAR(H446)=YEAR(K446)=TRUE),((EOMONTH(H446,0)-H446+1)*X446)/DAY(EOMONTH(H446,0)),
IF(AND(F446="Peretoe teenus",H446&gt;=[2]an!$M$37,RANK(D446,$D446:$D446)+COUNTIFS($D$2:D446,D446,$F$2:F446,F446)-1=1),X446,
IF(AND(F446="Peretoe teenus",H446&lt;[2]an!$M$37,S446&lt;&gt;"kahepoolne vajaduspõhine",RANK(D446,$D446:$D446)+COUNTIFS($D$2:D446,D446,$F$2:F446,F446)-1=1),X446,
IF(AND(F446="Peretoe teenus",H446&lt;[2]an!$M$37,S446&lt;&gt;"kahepoolne vajaduspõhine",RANK(D446,$D446:$D446)+COUNTIFS($D$2:D446,D446,$F$2:F446,F446)-1&gt;1),"",
IF(AND(F446="Peretoe teenus",H446&lt;[2]an!$M$37,S446="kahepoolne vajaduspõhine",U446="",RANK(D446,$D446:$D446)+COUNTIFS($D$2:D446,D446,$F$2:F446,F446)-1=1),X446,
IF(AND(F446="Peretoe teenus",H446&lt;[2]an!$M$37,S446="kahepoolne vajaduspõhine",U446="",RANK(D446,$D446:$D446)+COUNTIFS($D$2:D446,D446,$F$2:F446,F446)-1&gt;1),"",
IF(AND(F446="Peretoe teenus",H446&lt;[2]an!$M$37,S446="kahepoolne vajaduspõhine",U446&lt;[2]an!$M$37,RANK(D446,$D446:$D446)+COUNTIFS($D$2:D446,D446,$F$2:F446,F446)-1=1),X446,
IF(AND(F446="Peretoe teenus",H446&lt;[2]an!$M$37,S446="kahepoolne vajaduspõhine",U446&lt;[2]an!$M$37,RANK(D446,$D446:$D446)+COUNTIFS($D$2:D446,D446,$F$2:F446,F446)-1&gt;1),"",
IF(AND(F446="Peretoe teenus",H446&lt;[2]an!$M$37,S446="kahepoolne vajaduspõhine",U446&gt;=[2]an!$M$37,U446&lt;=[2]an!$M$38,RANK(D446,$D446:$D446)+COUNTIFS($D$2:D446,D446,$F$2:F446,F446)-1=1),
((EOMONTH(U446,0)-U446+1)*X446)/DAY(EOMONTH(U446,0))+(DAY(U446)-1)*100/DAY(EOMONTH(U446,0)),
IF(AND(F446="Peretoe teenus",H446&lt;[2]an!$M$37,S446="kahepoolne vajaduspõhine",U446&gt;=[2]an!$M$37,U446&lt;=[2]an!$M$38,RANK(D446,$D446:$D446)+COUNTIFS($D$2:D446,D446,$F$2:F446,F446)-1&gt;1),"",
IF(AND(F446="Peretoe teenus",H446&lt;[2]an!$M$37,S446="kahepoolne vajaduspõhine",U446&gt;[2]an!$M$38,RANK(D446,$D446:$D446)+COUNTIFS($D$2:D446,D446,$F$2:F446,F446)-1=1),X446,
IF(AND(F446="Peretoe teenus",H446&lt;[2]an!$M$37,S446="kahepoolne vajaduspõhine",U446&gt;[2]an!$M$38,RANK(D446,$D446:$D446)+COUNTIFS($D$2:D446,D446,$F$2:F446,F446)-1&gt;1),"",X446*W446)))))))))))))),"")</f>
        <v/>
      </c>
      <c r="Z446" s="18" t="str">
        <f t="shared" si="19"/>
        <v/>
      </c>
      <c r="AA446" s="19" t="str">
        <f>IFERROR(VLOOKUP(E446,[2]an!$A$3:$B$81,2,FALSE),"")</f>
        <v/>
      </c>
      <c r="AB446" s="19" t="str">
        <f>IFERROR(VLOOKUP(AA446,[2]an!$C$2:$D$16,2,FALSE),"")</f>
        <v/>
      </c>
      <c r="AC446" s="20"/>
      <c r="AD446" s="21" t="str">
        <f>IF(A446=[2]an!$F$36,VLOOKUP([2]an!$F$36,[2]an!$F$36:$H$36,3,FALSE),IF(A446=[2]an!$F$35,VLOOKUP([2]an!$F$35,[2]an!$F$35:$H$35,3,FALSE),IF(A446=[2]an!$F$33,VLOOKUP([2]an!$F$33,[2]an!$F$33:$H$33,3,FALSE),IF(A446=[2]an!$F$31,VLOOKUP([2]an!$F$31,[2]an!$F$31:$H$31,3,FALSE),""))))</f>
        <v/>
      </c>
    </row>
    <row r="447" spans="1:30" s="22" customFormat="1" x14ac:dyDescent="0.2">
      <c r="A447" s="9"/>
      <c r="B447" s="8"/>
      <c r="C447" s="8"/>
      <c r="D447" s="8"/>
      <c r="E447" s="8"/>
      <c r="F447" s="10"/>
      <c r="G447" s="8" t="str">
        <f t="shared" si="20"/>
        <v/>
      </c>
      <c r="H447" s="13"/>
      <c r="I447" s="8"/>
      <c r="J447" s="12"/>
      <c r="K447" s="13"/>
      <c r="L447" s="10"/>
      <c r="M447" s="10"/>
      <c r="N447" s="9"/>
      <c r="O447" s="9"/>
      <c r="P447" s="8"/>
      <c r="Q447" s="8"/>
      <c r="R447" s="8"/>
      <c r="S447" s="8" t="str">
        <f>IFERROR(VLOOKUP(D447,[1]peretoe_teenus!$A$2:$L$2000,5,FALSE),"")</f>
        <v/>
      </c>
      <c r="T447" s="8"/>
      <c r="U447" s="13"/>
      <c r="V447" s="15" t="str" cm="1">
        <f t="array" ref="V447">IFERROR(IF(AND(F447="Tugigrupp",RANK(K447,$K447:$K447)+COUNTIFS($K$2:K447,K447,$L$2:L447,L447,$M$2:M447,M447,$I$2:I447,I447,$G$2:G447,G447,$F$2:F447,F447)-1=1),SUMPRODUCT(($F$2:$F$4154=F447)*($G$2:$G$4154=G447)*($K$2:$K$4154=K447)*($I$2:$I$4154=I447)*($L$2:$L$4154=L447)*($M$2:$M$4154=M447)),""),"")</f>
        <v/>
      </c>
      <c r="W447" s="15" t="str">
        <f t="shared" si="18"/>
        <v/>
      </c>
      <c r="X447" s="16" t="str">
        <f>IF(AND(A447=[2]an!$G$38,F447=[2]an!$E$40),[2]an!$G$40,IF(AND(A447=[2]an!$G$38,F447=[2]an!$E$41),[2]an!$G$41,IF(AND(A447=[2]an!$G$38,F447=[2]an!$E$39,H447&gt;=[2]an!$M$37),[2]an!$G$39,
IF(AND(A447=[2]an!$G$38,F447=[2]an!$E$39,H447&lt;[2]an!$M$37,S447="kahepoolne vajaduspõhine",U447=""),[2]an!$M$40,
IF(AND(A447=[2]an!$G$38,F447=[2]an!$E$39,H447&lt;[2]an!$M$37,S447="kahepoolne vajaduspõhine",U447&lt;&gt;""),[2]an!$G$39,
IF(AND(A447=[2]an!$G$38,F447=[2]an!$E$39,H447&lt;[2]an!$M$37,S447&lt;&gt;"kahepoolne vajaduspõhine"),[2]an!$G$39,
IF(AND(A447=[2]an!$G$38,F447=[2]an!$E$42),[2]an!$G$42,
IF(AND(A447=[2]an!$H$38,F447=[2]an!$E$40),[2]an!$H$40,IF(AND(A447=[2]an!$H$38,F447=[2]an!$E$41),[2]an!$H$41,IF(AND(A447=[2]an!$H$38,F447=[2]an!$E$39,H447&gt;=[2]an!$M$37),[2]an!$H$39,
IF(AND(A447=[2]an!$H$38,F447=[2]an!$E$39,H447&lt;[2]an!$M$37,S447="kahepoolne vajaduspõhine",U447=""),[2]an!$M$40,
IF(AND(A447=[2]an!$H$38,F447=[2]an!$E$39,H447&lt;[2]an!$M$37,S447="kahepoolne vajaduspõhine",U447&lt;&gt;""),[2]an!$H$39,
IF(AND(A447=[2]an!$H$38,F447=[2]an!$E$39,H447&lt;[2]an!$M$37,S447&lt;&gt;"kahepoolne vajaduspõhine"),[2]an!$H$39,
IF(AND(A447=[2]an!$H$38,F447=[2]an!$E$42),[2]an!$H$42,
IF(AND(A447=[2]an!$I$38,F447=[2]an!$E$40),[2]an!$I$40,IF(AND(A447=[2]an!$I$38,F447=[2]an!$E$41),[2]an!$I$41,IF(AND(A447=[2]an!$I$38,F447=[2]an!$E$39,H447&gt;=[2]an!$M$37),[2]an!$I$39,
IF(AND(A447=[2]an!$I$38,F447=[2]an!$E$39,H447&lt;[2]an!$M$37,S447="kahepoolne vajaduspõhine",U447=""),[2]an!$M$40,
IF(AND(A447=[2]an!$I$38,F447=[2]an!$E$39,H447&lt;[2]an!$M$37,S447="kahepoolne vajaduspõhine",U447&lt;&gt;""),[2]an!$I$39,
IF(AND(A447=[2]an!$I$38,F447=[2]an!$E$39,H447&lt;[2]an!$M$37,S447&lt;&gt;"kahepoolne vajaduspõhine"),[2]an!$I$39,
IF(AND(A447=[2]an!$I$38,F447=[2]an!$E$42),[2]an!$I$42,
IF(AND(A447=[2]an!$J$38,F447=[2]an!$E$40),[2]an!$J$40,IF(AND(A447=[2]an!$J$38,F447=[2]an!$E$41),[2]an!$J$41,IF(AND(A447=[2]an!$J$38,F447=[2]an!$E$39,H447&gt;=[2]an!$M$37),[2]an!$J$39,
IF(AND(A447=[2]an!$J$38,F447=[2]an!$E$39,H447&lt;[2]an!$M$37,S447="kahepoolne vajaduspõhine",U447=""),[2]an!$M$40,
IF(AND(A447=[2]an!$J$38,F447=[2]an!$E$39,H447&lt;[2]an!$M$37,S447="kahepoolne vajaduspõhine",U447&lt;&gt;""),[2]an!$J$39,
IF(AND(A447=[2]an!$J$38,F447=[2]an!$E$39,H447&lt;[2]an!$M$37,S447&lt;&gt;"kahepoolne vajaduspõhine"),[2]an!$J$39,
IF(AND(A447=[2]an!$J$38,F447=[2]an!$E$42),[2]an!$J$42,""))))))))))))))))))))))))))))</f>
        <v/>
      </c>
      <c r="Y447" s="17" t="str">
        <f>IFERROR(IF(F447="Tugigrupp",0,
IF(AND(F447="Peretoe teenus",H447&gt;=[2]an!$M$37,RANK(D447,$D447:$D447)+COUNTIFS($D$2:D447,D447,$F$2:F447,F447)-1&gt;1),"",
IF(AND(F447="Peretoe teenus",H447&gt;=[2]an!$M$37,RANK(D447,$D447:$D447)+COUNTIFS($D$2:D447,D447,$F$2:F447,F447)-1=1,MONTH(H447)=MONTH(K447)=TRUE,YEAR(H447)=YEAR(K447)=TRUE),((EOMONTH(H447,0)-H447+1)*X447)/DAY(EOMONTH(H447,0)),
IF(AND(F447="Peretoe teenus",H447&gt;=[2]an!$M$37,RANK(D447,$D447:$D447)+COUNTIFS($D$2:D447,D447,$F$2:F447,F447)-1=1),X447,
IF(AND(F447="Peretoe teenus",H447&lt;[2]an!$M$37,S447&lt;&gt;"kahepoolne vajaduspõhine",RANK(D447,$D447:$D447)+COUNTIFS($D$2:D447,D447,$F$2:F447,F447)-1=1),X447,
IF(AND(F447="Peretoe teenus",H447&lt;[2]an!$M$37,S447&lt;&gt;"kahepoolne vajaduspõhine",RANK(D447,$D447:$D447)+COUNTIFS($D$2:D447,D447,$F$2:F447,F447)-1&gt;1),"",
IF(AND(F447="Peretoe teenus",H447&lt;[2]an!$M$37,S447="kahepoolne vajaduspõhine",U447="",RANK(D447,$D447:$D447)+COUNTIFS($D$2:D447,D447,$F$2:F447,F447)-1=1),X447,
IF(AND(F447="Peretoe teenus",H447&lt;[2]an!$M$37,S447="kahepoolne vajaduspõhine",U447="",RANK(D447,$D447:$D447)+COUNTIFS($D$2:D447,D447,$F$2:F447,F447)-1&gt;1),"",
IF(AND(F447="Peretoe teenus",H447&lt;[2]an!$M$37,S447="kahepoolne vajaduspõhine",U447&lt;[2]an!$M$37,RANK(D447,$D447:$D447)+COUNTIFS($D$2:D447,D447,$F$2:F447,F447)-1=1),X447,
IF(AND(F447="Peretoe teenus",H447&lt;[2]an!$M$37,S447="kahepoolne vajaduspõhine",U447&lt;[2]an!$M$37,RANK(D447,$D447:$D447)+COUNTIFS($D$2:D447,D447,$F$2:F447,F447)-1&gt;1),"",
IF(AND(F447="Peretoe teenus",H447&lt;[2]an!$M$37,S447="kahepoolne vajaduspõhine",U447&gt;=[2]an!$M$37,U447&lt;=[2]an!$M$38,RANK(D447,$D447:$D447)+COUNTIFS($D$2:D447,D447,$F$2:F447,F447)-1=1),
((EOMONTH(U447,0)-U447+1)*X447)/DAY(EOMONTH(U447,0))+(DAY(U447)-1)*100/DAY(EOMONTH(U447,0)),
IF(AND(F447="Peretoe teenus",H447&lt;[2]an!$M$37,S447="kahepoolne vajaduspõhine",U447&gt;=[2]an!$M$37,U447&lt;=[2]an!$M$38,RANK(D447,$D447:$D447)+COUNTIFS($D$2:D447,D447,$F$2:F447,F447)-1&gt;1),"",
IF(AND(F447="Peretoe teenus",H447&lt;[2]an!$M$37,S447="kahepoolne vajaduspõhine",U447&gt;[2]an!$M$38,RANK(D447,$D447:$D447)+COUNTIFS($D$2:D447,D447,$F$2:F447,F447)-1=1),X447,
IF(AND(F447="Peretoe teenus",H447&lt;[2]an!$M$37,S447="kahepoolne vajaduspõhine",U447&gt;[2]an!$M$38,RANK(D447,$D447:$D447)+COUNTIFS($D$2:D447,D447,$F$2:F447,F447)-1&gt;1),"",X447*W447)))))))))))))),"")</f>
        <v/>
      </c>
      <c r="Z447" s="18" t="str">
        <f t="shared" si="19"/>
        <v/>
      </c>
      <c r="AA447" s="19" t="str">
        <f>IFERROR(VLOOKUP(E447,[2]an!$A$3:$B$81,2,FALSE),"")</f>
        <v/>
      </c>
      <c r="AB447" s="19" t="str">
        <f>IFERROR(VLOOKUP(AA447,[2]an!$C$2:$D$16,2,FALSE),"")</f>
        <v/>
      </c>
      <c r="AC447" s="20"/>
      <c r="AD447" s="21" t="str">
        <f>IF(A447=[2]an!$F$36,VLOOKUP([2]an!$F$36,[2]an!$F$36:$H$36,3,FALSE),IF(A447=[2]an!$F$35,VLOOKUP([2]an!$F$35,[2]an!$F$35:$H$35,3,FALSE),IF(A447=[2]an!$F$33,VLOOKUP([2]an!$F$33,[2]an!$F$33:$H$33,3,FALSE),IF(A447=[2]an!$F$31,VLOOKUP([2]an!$F$31,[2]an!$F$31:$H$31,3,FALSE),""))))</f>
        <v/>
      </c>
    </row>
    <row r="448" spans="1:30" s="22" customFormat="1" x14ac:dyDescent="0.2">
      <c r="A448" s="9"/>
      <c r="B448" s="8"/>
      <c r="C448" s="8"/>
      <c r="D448" s="8"/>
      <c r="E448" s="8"/>
      <c r="F448" s="10"/>
      <c r="G448" s="8" t="str">
        <f t="shared" si="20"/>
        <v/>
      </c>
      <c r="H448" s="13"/>
      <c r="I448" s="8"/>
      <c r="J448" s="12"/>
      <c r="K448" s="13"/>
      <c r="L448" s="10"/>
      <c r="M448" s="10"/>
      <c r="N448" s="9"/>
      <c r="O448" s="9"/>
      <c r="P448" s="8"/>
      <c r="Q448" s="8"/>
      <c r="R448" s="8"/>
      <c r="S448" s="8" t="str">
        <f>IFERROR(VLOOKUP(D448,[1]peretoe_teenus!$A$2:$L$2000,5,FALSE),"")</f>
        <v/>
      </c>
      <c r="T448" s="8"/>
      <c r="U448" s="13"/>
      <c r="V448" s="15" t="str" cm="1">
        <f t="array" ref="V448">IFERROR(IF(AND(F448="Tugigrupp",RANK(K448,$K448:$K448)+COUNTIFS($K$2:K448,K448,$L$2:L448,L448,$M$2:M448,M448,$I$2:I448,I448,$G$2:G448,G448,$F$2:F448,F448)-1=1),SUMPRODUCT(($F$2:$F$4154=F448)*($G$2:$G$4154=G448)*($K$2:$K$4154=K448)*($I$2:$I$4154=I448)*($L$2:$L$4154=L448)*($M$2:$M$4154=M448)),""),"")</f>
        <v/>
      </c>
      <c r="W448" s="15" t="str">
        <f t="shared" si="18"/>
        <v/>
      </c>
      <c r="X448" s="16" t="str">
        <f>IF(AND(A448=[2]an!$G$38,F448=[2]an!$E$40),[2]an!$G$40,IF(AND(A448=[2]an!$G$38,F448=[2]an!$E$41),[2]an!$G$41,IF(AND(A448=[2]an!$G$38,F448=[2]an!$E$39,H448&gt;=[2]an!$M$37),[2]an!$G$39,
IF(AND(A448=[2]an!$G$38,F448=[2]an!$E$39,H448&lt;[2]an!$M$37,S448="kahepoolne vajaduspõhine",U448=""),[2]an!$M$40,
IF(AND(A448=[2]an!$G$38,F448=[2]an!$E$39,H448&lt;[2]an!$M$37,S448="kahepoolne vajaduspõhine",U448&lt;&gt;""),[2]an!$G$39,
IF(AND(A448=[2]an!$G$38,F448=[2]an!$E$39,H448&lt;[2]an!$M$37,S448&lt;&gt;"kahepoolne vajaduspõhine"),[2]an!$G$39,
IF(AND(A448=[2]an!$G$38,F448=[2]an!$E$42),[2]an!$G$42,
IF(AND(A448=[2]an!$H$38,F448=[2]an!$E$40),[2]an!$H$40,IF(AND(A448=[2]an!$H$38,F448=[2]an!$E$41),[2]an!$H$41,IF(AND(A448=[2]an!$H$38,F448=[2]an!$E$39,H448&gt;=[2]an!$M$37),[2]an!$H$39,
IF(AND(A448=[2]an!$H$38,F448=[2]an!$E$39,H448&lt;[2]an!$M$37,S448="kahepoolne vajaduspõhine",U448=""),[2]an!$M$40,
IF(AND(A448=[2]an!$H$38,F448=[2]an!$E$39,H448&lt;[2]an!$M$37,S448="kahepoolne vajaduspõhine",U448&lt;&gt;""),[2]an!$H$39,
IF(AND(A448=[2]an!$H$38,F448=[2]an!$E$39,H448&lt;[2]an!$M$37,S448&lt;&gt;"kahepoolne vajaduspõhine"),[2]an!$H$39,
IF(AND(A448=[2]an!$H$38,F448=[2]an!$E$42),[2]an!$H$42,
IF(AND(A448=[2]an!$I$38,F448=[2]an!$E$40),[2]an!$I$40,IF(AND(A448=[2]an!$I$38,F448=[2]an!$E$41),[2]an!$I$41,IF(AND(A448=[2]an!$I$38,F448=[2]an!$E$39,H448&gt;=[2]an!$M$37),[2]an!$I$39,
IF(AND(A448=[2]an!$I$38,F448=[2]an!$E$39,H448&lt;[2]an!$M$37,S448="kahepoolne vajaduspõhine",U448=""),[2]an!$M$40,
IF(AND(A448=[2]an!$I$38,F448=[2]an!$E$39,H448&lt;[2]an!$M$37,S448="kahepoolne vajaduspõhine",U448&lt;&gt;""),[2]an!$I$39,
IF(AND(A448=[2]an!$I$38,F448=[2]an!$E$39,H448&lt;[2]an!$M$37,S448&lt;&gt;"kahepoolne vajaduspõhine"),[2]an!$I$39,
IF(AND(A448=[2]an!$I$38,F448=[2]an!$E$42),[2]an!$I$42,
IF(AND(A448=[2]an!$J$38,F448=[2]an!$E$40),[2]an!$J$40,IF(AND(A448=[2]an!$J$38,F448=[2]an!$E$41),[2]an!$J$41,IF(AND(A448=[2]an!$J$38,F448=[2]an!$E$39,H448&gt;=[2]an!$M$37),[2]an!$J$39,
IF(AND(A448=[2]an!$J$38,F448=[2]an!$E$39,H448&lt;[2]an!$M$37,S448="kahepoolne vajaduspõhine",U448=""),[2]an!$M$40,
IF(AND(A448=[2]an!$J$38,F448=[2]an!$E$39,H448&lt;[2]an!$M$37,S448="kahepoolne vajaduspõhine",U448&lt;&gt;""),[2]an!$J$39,
IF(AND(A448=[2]an!$J$38,F448=[2]an!$E$39,H448&lt;[2]an!$M$37,S448&lt;&gt;"kahepoolne vajaduspõhine"),[2]an!$J$39,
IF(AND(A448=[2]an!$J$38,F448=[2]an!$E$42),[2]an!$J$42,""))))))))))))))))))))))))))))</f>
        <v/>
      </c>
      <c r="Y448" s="17" t="str">
        <f>IFERROR(IF(F448="Tugigrupp",0,
IF(AND(F448="Peretoe teenus",H448&gt;=[2]an!$M$37,RANK(D448,$D448:$D448)+COUNTIFS($D$2:D448,D448,$F$2:F448,F448)-1&gt;1),"",
IF(AND(F448="Peretoe teenus",H448&gt;=[2]an!$M$37,RANK(D448,$D448:$D448)+COUNTIFS($D$2:D448,D448,$F$2:F448,F448)-1=1,MONTH(H448)=MONTH(K448)=TRUE,YEAR(H448)=YEAR(K448)=TRUE),((EOMONTH(H448,0)-H448+1)*X448)/DAY(EOMONTH(H448,0)),
IF(AND(F448="Peretoe teenus",H448&gt;=[2]an!$M$37,RANK(D448,$D448:$D448)+COUNTIFS($D$2:D448,D448,$F$2:F448,F448)-1=1),X448,
IF(AND(F448="Peretoe teenus",H448&lt;[2]an!$M$37,S448&lt;&gt;"kahepoolne vajaduspõhine",RANK(D448,$D448:$D448)+COUNTIFS($D$2:D448,D448,$F$2:F448,F448)-1=1),X448,
IF(AND(F448="Peretoe teenus",H448&lt;[2]an!$M$37,S448&lt;&gt;"kahepoolne vajaduspõhine",RANK(D448,$D448:$D448)+COUNTIFS($D$2:D448,D448,$F$2:F448,F448)-1&gt;1),"",
IF(AND(F448="Peretoe teenus",H448&lt;[2]an!$M$37,S448="kahepoolne vajaduspõhine",U448="",RANK(D448,$D448:$D448)+COUNTIFS($D$2:D448,D448,$F$2:F448,F448)-1=1),X448,
IF(AND(F448="Peretoe teenus",H448&lt;[2]an!$M$37,S448="kahepoolne vajaduspõhine",U448="",RANK(D448,$D448:$D448)+COUNTIFS($D$2:D448,D448,$F$2:F448,F448)-1&gt;1),"",
IF(AND(F448="Peretoe teenus",H448&lt;[2]an!$M$37,S448="kahepoolne vajaduspõhine",U448&lt;[2]an!$M$37,RANK(D448,$D448:$D448)+COUNTIFS($D$2:D448,D448,$F$2:F448,F448)-1=1),X448,
IF(AND(F448="Peretoe teenus",H448&lt;[2]an!$M$37,S448="kahepoolne vajaduspõhine",U448&lt;[2]an!$M$37,RANK(D448,$D448:$D448)+COUNTIFS($D$2:D448,D448,$F$2:F448,F448)-1&gt;1),"",
IF(AND(F448="Peretoe teenus",H448&lt;[2]an!$M$37,S448="kahepoolne vajaduspõhine",U448&gt;=[2]an!$M$37,U448&lt;=[2]an!$M$38,RANK(D448,$D448:$D448)+COUNTIFS($D$2:D448,D448,$F$2:F448,F448)-1=1),
((EOMONTH(U448,0)-U448+1)*X448)/DAY(EOMONTH(U448,0))+(DAY(U448)-1)*100/DAY(EOMONTH(U448,0)),
IF(AND(F448="Peretoe teenus",H448&lt;[2]an!$M$37,S448="kahepoolne vajaduspõhine",U448&gt;=[2]an!$M$37,U448&lt;=[2]an!$M$38,RANK(D448,$D448:$D448)+COUNTIFS($D$2:D448,D448,$F$2:F448,F448)-1&gt;1),"",
IF(AND(F448="Peretoe teenus",H448&lt;[2]an!$M$37,S448="kahepoolne vajaduspõhine",U448&gt;[2]an!$M$38,RANK(D448,$D448:$D448)+COUNTIFS($D$2:D448,D448,$F$2:F448,F448)-1=1),X448,
IF(AND(F448="Peretoe teenus",H448&lt;[2]an!$M$37,S448="kahepoolne vajaduspõhine",U448&gt;[2]an!$M$38,RANK(D448,$D448:$D448)+COUNTIFS($D$2:D448,D448,$F$2:F448,F448)-1&gt;1),"",X448*W448)))))))))))))),"")</f>
        <v/>
      </c>
      <c r="Z448" s="18" t="str">
        <f t="shared" si="19"/>
        <v/>
      </c>
      <c r="AA448" s="19" t="str">
        <f>IFERROR(VLOOKUP(E448,[2]an!$A$3:$B$81,2,FALSE),"")</f>
        <v/>
      </c>
      <c r="AB448" s="19" t="str">
        <f>IFERROR(VLOOKUP(AA448,[2]an!$C$2:$D$16,2,FALSE),"")</f>
        <v/>
      </c>
      <c r="AC448" s="20"/>
      <c r="AD448" s="21" t="str">
        <f>IF(A448=[2]an!$F$36,VLOOKUP([2]an!$F$36,[2]an!$F$36:$H$36,3,FALSE),IF(A448=[2]an!$F$35,VLOOKUP([2]an!$F$35,[2]an!$F$35:$H$35,3,FALSE),IF(A448=[2]an!$F$33,VLOOKUP([2]an!$F$33,[2]an!$F$33:$H$33,3,FALSE),IF(A448=[2]an!$F$31,VLOOKUP([2]an!$F$31,[2]an!$F$31:$H$31,3,FALSE),""))))</f>
        <v/>
      </c>
    </row>
    <row r="449" spans="1:30" s="22" customFormat="1" x14ac:dyDescent="0.2">
      <c r="A449" s="9"/>
      <c r="B449" s="8"/>
      <c r="C449" s="8"/>
      <c r="D449" s="8"/>
      <c r="E449" s="8"/>
      <c r="F449" s="10"/>
      <c r="G449" s="8" t="str">
        <f t="shared" si="20"/>
        <v/>
      </c>
      <c r="H449" s="13"/>
      <c r="I449" s="8"/>
      <c r="J449" s="12"/>
      <c r="K449" s="13"/>
      <c r="L449" s="10"/>
      <c r="M449" s="10"/>
      <c r="N449" s="9"/>
      <c r="O449" s="9"/>
      <c r="P449" s="8"/>
      <c r="Q449" s="8"/>
      <c r="R449" s="8"/>
      <c r="S449" s="8" t="str">
        <f>IFERROR(VLOOKUP(D449,[1]peretoe_teenus!$A$2:$L$2000,5,FALSE),"")</f>
        <v/>
      </c>
      <c r="T449" s="8"/>
      <c r="U449" s="13"/>
      <c r="V449" s="15" t="str" cm="1">
        <f t="array" ref="V449">IFERROR(IF(AND(F449="Tugigrupp",RANK(K449,$K449:$K449)+COUNTIFS($K$2:K449,K449,$L$2:L449,L449,$M$2:M449,M449,$I$2:I449,I449,$G$2:G449,G449,$F$2:F449,F449)-1=1),SUMPRODUCT(($F$2:$F$4154=F449)*($G$2:$G$4154=G449)*($K$2:$K$4154=K449)*($I$2:$I$4154=I449)*($L$2:$L$4154=L449)*($M$2:$M$4154=M449)),""),"")</f>
        <v/>
      </c>
      <c r="W449" s="15" t="str">
        <f t="shared" si="18"/>
        <v/>
      </c>
      <c r="X449" s="16" t="str">
        <f>IF(AND(A449=[2]an!$G$38,F449=[2]an!$E$40),[2]an!$G$40,IF(AND(A449=[2]an!$G$38,F449=[2]an!$E$41),[2]an!$G$41,IF(AND(A449=[2]an!$G$38,F449=[2]an!$E$39,H449&gt;=[2]an!$M$37),[2]an!$G$39,
IF(AND(A449=[2]an!$G$38,F449=[2]an!$E$39,H449&lt;[2]an!$M$37,S449="kahepoolne vajaduspõhine",U449=""),[2]an!$M$40,
IF(AND(A449=[2]an!$G$38,F449=[2]an!$E$39,H449&lt;[2]an!$M$37,S449="kahepoolne vajaduspõhine",U449&lt;&gt;""),[2]an!$G$39,
IF(AND(A449=[2]an!$G$38,F449=[2]an!$E$39,H449&lt;[2]an!$M$37,S449&lt;&gt;"kahepoolne vajaduspõhine"),[2]an!$G$39,
IF(AND(A449=[2]an!$G$38,F449=[2]an!$E$42),[2]an!$G$42,
IF(AND(A449=[2]an!$H$38,F449=[2]an!$E$40),[2]an!$H$40,IF(AND(A449=[2]an!$H$38,F449=[2]an!$E$41),[2]an!$H$41,IF(AND(A449=[2]an!$H$38,F449=[2]an!$E$39,H449&gt;=[2]an!$M$37),[2]an!$H$39,
IF(AND(A449=[2]an!$H$38,F449=[2]an!$E$39,H449&lt;[2]an!$M$37,S449="kahepoolne vajaduspõhine",U449=""),[2]an!$M$40,
IF(AND(A449=[2]an!$H$38,F449=[2]an!$E$39,H449&lt;[2]an!$M$37,S449="kahepoolne vajaduspõhine",U449&lt;&gt;""),[2]an!$H$39,
IF(AND(A449=[2]an!$H$38,F449=[2]an!$E$39,H449&lt;[2]an!$M$37,S449&lt;&gt;"kahepoolne vajaduspõhine"),[2]an!$H$39,
IF(AND(A449=[2]an!$H$38,F449=[2]an!$E$42),[2]an!$H$42,
IF(AND(A449=[2]an!$I$38,F449=[2]an!$E$40),[2]an!$I$40,IF(AND(A449=[2]an!$I$38,F449=[2]an!$E$41),[2]an!$I$41,IF(AND(A449=[2]an!$I$38,F449=[2]an!$E$39,H449&gt;=[2]an!$M$37),[2]an!$I$39,
IF(AND(A449=[2]an!$I$38,F449=[2]an!$E$39,H449&lt;[2]an!$M$37,S449="kahepoolne vajaduspõhine",U449=""),[2]an!$M$40,
IF(AND(A449=[2]an!$I$38,F449=[2]an!$E$39,H449&lt;[2]an!$M$37,S449="kahepoolne vajaduspõhine",U449&lt;&gt;""),[2]an!$I$39,
IF(AND(A449=[2]an!$I$38,F449=[2]an!$E$39,H449&lt;[2]an!$M$37,S449&lt;&gt;"kahepoolne vajaduspõhine"),[2]an!$I$39,
IF(AND(A449=[2]an!$I$38,F449=[2]an!$E$42),[2]an!$I$42,
IF(AND(A449=[2]an!$J$38,F449=[2]an!$E$40),[2]an!$J$40,IF(AND(A449=[2]an!$J$38,F449=[2]an!$E$41),[2]an!$J$41,IF(AND(A449=[2]an!$J$38,F449=[2]an!$E$39,H449&gt;=[2]an!$M$37),[2]an!$J$39,
IF(AND(A449=[2]an!$J$38,F449=[2]an!$E$39,H449&lt;[2]an!$M$37,S449="kahepoolne vajaduspõhine",U449=""),[2]an!$M$40,
IF(AND(A449=[2]an!$J$38,F449=[2]an!$E$39,H449&lt;[2]an!$M$37,S449="kahepoolne vajaduspõhine",U449&lt;&gt;""),[2]an!$J$39,
IF(AND(A449=[2]an!$J$38,F449=[2]an!$E$39,H449&lt;[2]an!$M$37,S449&lt;&gt;"kahepoolne vajaduspõhine"),[2]an!$J$39,
IF(AND(A449=[2]an!$J$38,F449=[2]an!$E$42),[2]an!$J$42,""))))))))))))))))))))))))))))</f>
        <v/>
      </c>
      <c r="Y449" s="17" t="str">
        <f>IFERROR(IF(F449="Tugigrupp",0,
IF(AND(F449="Peretoe teenus",H449&gt;=[2]an!$M$37,RANK(D449,$D449:$D449)+COUNTIFS($D$2:D449,D449,$F$2:F449,F449)-1&gt;1),"",
IF(AND(F449="Peretoe teenus",H449&gt;=[2]an!$M$37,RANK(D449,$D449:$D449)+COUNTIFS($D$2:D449,D449,$F$2:F449,F449)-1=1,MONTH(H449)=MONTH(K449)=TRUE,YEAR(H449)=YEAR(K449)=TRUE),((EOMONTH(H449,0)-H449+1)*X449)/DAY(EOMONTH(H449,0)),
IF(AND(F449="Peretoe teenus",H449&gt;=[2]an!$M$37,RANK(D449,$D449:$D449)+COUNTIFS($D$2:D449,D449,$F$2:F449,F449)-1=1),X449,
IF(AND(F449="Peretoe teenus",H449&lt;[2]an!$M$37,S449&lt;&gt;"kahepoolne vajaduspõhine",RANK(D449,$D449:$D449)+COUNTIFS($D$2:D449,D449,$F$2:F449,F449)-1=1),X449,
IF(AND(F449="Peretoe teenus",H449&lt;[2]an!$M$37,S449&lt;&gt;"kahepoolne vajaduspõhine",RANK(D449,$D449:$D449)+COUNTIFS($D$2:D449,D449,$F$2:F449,F449)-1&gt;1),"",
IF(AND(F449="Peretoe teenus",H449&lt;[2]an!$M$37,S449="kahepoolne vajaduspõhine",U449="",RANK(D449,$D449:$D449)+COUNTIFS($D$2:D449,D449,$F$2:F449,F449)-1=1),X449,
IF(AND(F449="Peretoe teenus",H449&lt;[2]an!$M$37,S449="kahepoolne vajaduspõhine",U449="",RANK(D449,$D449:$D449)+COUNTIFS($D$2:D449,D449,$F$2:F449,F449)-1&gt;1),"",
IF(AND(F449="Peretoe teenus",H449&lt;[2]an!$M$37,S449="kahepoolne vajaduspõhine",U449&lt;[2]an!$M$37,RANK(D449,$D449:$D449)+COUNTIFS($D$2:D449,D449,$F$2:F449,F449)-1=1),X449,
IF(AND(F449="Peretoe teenus",H449&lt;[2]an!$M$37,S449="kahepoolne vajaduspõhine",U449&lt;[2]an!$M$37,RANK(D449,$D449:$D449)+COUNTIFS($D$2:D449,D449,$F$2:F449,F449)-1&gt;1),"",
IF(AND(F449="Peretoe teenus",H449&lt;[2]an!$M$37,S449="kahepoolne vajaduspõhine",U449&gt;=[2]an!$M$37,U449&lt;=[2]an!$M$38,RANK(D449,$D449:$D449)+COUNTIFS($D$2:D449,D449,$F$2:F449,F449)-1=1),
((EOMONTH(U449,0)-U449+1)*X449)/DAY(EOMONTH(U449,0))+(DAY(U449)-1)*100/DAY(EOMONTH(U449,0)),
IF(AND(F449="Peretoe teenus",H449&lt;[2]an!$M$37,S449="kahepoolne vajaduspõhine",U449&gt;=[2]an!$M$37,U449&lt;=[2]an!$M$38,RANK(D449,$D449:$D449)+COUNTIFS($D$2:D449,D449,$F$2:F449,F449)-1&gt;1),"",
IF(AND(F449="Peretoe teenus",H449&lt;[2]an!$M$37,S449="kahepoolne vajaduspõhine",U449&gt;[2]an!$M$38,RANK(D449,$D449:$D449)+COUNTIFS($D$2:D449,D449,$F$2:F449,F449)-1=1),X449,
IF(AND(F449="Peretoe teenus",H449&lt;[2]an!$M$37,S449="kahepoolne vajaduspõhine",U449&gt;[2]an!$M$38,RANK(D449,$D449:$D449)+COUNTIFS($D$2:D449,D449,$F$2:F449,F449)-1&gt;1),"",X449*W449)))))))))))))),"")</f>
        <v/>
      </c>
      <c r="Z449" s="18" t="str">
        <f t="shared" si="19"/>
        <v/>
      </c>
      <c r="AA449" s="19" t="str">
        <f>IFERROR(VLOOKUP(E449,[2]an!$A$3:$B$81,2,FALSE),"")</f>
        <v/>
      </c>
      <c r="AB449" s="19" t="str">
        <f>IFERROR(VLOOKUP(AA449,[2]an!$C$2:$D$16,2,FALSE),"")</f>
        <v/>
      </c>
      <c r="AC449" s="20"/>
      <c r="AD449" s="21" t="str">
        <f>IF(A449=[2]an!$F$36,VLOOKUP([2]an!$F$36,[2]an!$F$36:$H$36,3,FALSE),IF(A449=[2]an!$F$35,VLOOKUP([2]an!$F$35,[2]an!$F$35:$H$35,3,FALSE),IF(A449=[2]an!$F$33,VLOOKUP([2]an!$F$33,[2]an!$F$33:$H$33,3,FALSE),IF(A449=[2]an!$F$31,VLOOKUP([2]an!$F$31,[2]an!$F$31:$H$31,3,FALSE),""))))</f>
        <v/>
      </c>
    </row>
    <row r="450" spans="1:30" x14ac:dyDescent="0.2">
      <c r="F450" s="10"/>
      <c r="G450" s="8" t="str">
        <f t="shared" si="20"/>
        <v/>
      </c>
      <c r="H450" s="13"/>
      <c r="K450" s="13"/>
      <c r="L450" s="10"/>
      <c r="M450" s="10"/>
      <c r="S450" s="8" t="str">
        <f>IFERROR(VLOOKUP(D450,[1]peretoe_teenus!$A$2:$L$2000,5,FALSE),"")</f>
        <v/>
      </c>
      <c r="U450" s="13"/>
      <c r="V450" s="15" t="str" cm="1">
        <f t="array" ref="V450">IFERROR(IF(AND(F450="Tugigrupp",RANK(K450,$K450:$K450)+COUNTIFS($K$2:K450,K450,$L$2:L450,L450,$M$2:M450,M450,$I$2:I450,I450,$G$2:G450,G450,$F$2:F450,F450)-1=1),SUMPRODUCT(($F$2:$F$4154=F450)*($G$2:$G$4154=G450)*($K$2:$K$4154=K450)*($I$2:$I$4154=I450)*($L$2:$L$4154=L450)*($M$2:$M$4154=M450)),""),"")</f>
        <v/>
      </c>
      <c r="W450" s="15" t="str">
        <f t="shared" ref="W450:W513" si="21">IF(A450="","",(M450-L450)*1440/45)</f>
        <v/>
      </c>
      <c r="X450" s="16" t="str">
        <f>IF(AND(A450=[2]an!$G$38,F450=[2]an!$E$40),[2]an!$G$40,IF(AND(A450=[2]an!$G$38,F450=[2]an!$E$41),[2]an!$G$41,IF(AND(A450=[2]an!$G$38,F450=[2]an!$E$39,H450&gt;=[2]an!$M$37),[2]an!$G$39,
IF(AND(A450=[2]an!$G$38,F450=[2]an!$E$39,H450&lt;[2]an!$M$37,S450="kahepoolne vajaduspõhine",U450=""),[2]an!$M$40,
IF(AND(A450=[2]an!$G$38,F450=[2]an!$E$39,H450&lt;[2]an!$M$37,S450="kahepoolne vajaduspõhine",U450&lt;&gt;""),[2]an!$G$39,
IF(AND(A450=[2]an!$G$38,F450=[2]an!$E$39,H450&lt;[2]an!$M$37,S450&lt;&gt;"kahepoolne vajaduspõhine"),[2]an!$G$39,
IF(AND(A450=[2]an!$G$38,F450=[2]an!$E$42),[2]an!$G$42,
IF(AND(A450=[2]an!$H$38,F450=[2]an!$E$40),[2]an!$H$40,IF(AND(A450=[2]an!$H$38,F450=[2]an!$E$41),[2]an!$H$41,IF(AND(A450=[2]an!$H$38,F450=[2]an!$E$39,H450&gt;=[2]an!$M$37),[2]an!$H$39,
IF(AND(A450=[2]an!$H$38,F450=[2]an!$E$39,H450&lt;[2]an!$M$37,S450="kahepoolne vajaduspõhine",U450=""),[2]an!$M$40,
IF(AND(A450=[2]an!$H$38,F450=[2]an!$E$39,H450&lt;[2]an!$M$37,S450="kahepoolne vajaduspõhine",U450&lt;&gt;""),[2]an!$H$39,
IF(AND(A450=[2]an!$H$38,F450=[2]an!$E$39,H450&lt;[2]an!$M$37,S450&lt;&gt;"kahepoolne vajaduspõhine"),[2]an!$H$39,
IF(AND(A450=[2]an!$H$38,F450=[2]an!$E$42),[2]an!$H$42,
IF(AND(A450=[2]an!$I$38,F450=[2]an!$E$40),[2]an!$I$40,IF(AND(A450=[2]an!$I$38,F450=[2]an!$E$41),[2]an!$I$41,IF(AND(A450=[2]an!$I$38,F450=[2]an!$E$39,H450&gt;=[2]an!$M$37),[2]an!$I$39,
IF(AND(A450=[2]an!$I$38,F450=[2]an!$E$39,H450&lt;[2]an!$M$37,S450="kahepoolne vajaduspõhine",U450=""),[2]an!$M$40,
IF(AND(A450=[2]an!$I$38,F450=[2]an!$E$39,H450&lt;[2]an!$M$37,S450="kahepoolne vajaduspõhine",U450&lt;&gt;""),[2]an!$I$39,
IF(AND(A450=[2]an!$I$38,F450=[2]an!$E$39,H450&lt;[2]an!$M$37,S450&lt;&gt;"kahepoolne vajaduspõhine"),[2]an!$I$39,
IF(AND(A450=[2]an!$I$38,F450=[2]an!$E$42),[2]an!$I$42,
IF(AND(A450=[2]an!$J$38,F450=[2]an!$E$40),[2]an!$J$40,IF(AND(A450=[2]an!$J$38,F450=[2]an!$E$41),[2]an!$J$41,IF(AND(A450=[2]an!$J$38,F450=[2]an!$E$39,H450&gt;=[2]an!$M$37),[2]an!$J$39,
IF(AND(A450=[2]an!$J$38,F450=[2]an!$E$39,H450&lt;[2]an!$M$37,S450="kahepoolne vajaduspõhine",U450=""),[2]an!$M$40,
IF(AND(A450=[2]an!$J$38,F450=[2]an!$E$39,H450&lt;[2]an!$M$37,S450="kahepoolne vajaduspõhine",U450&lt;&gt;""),[2]an!$J$39,
IF(AND(A450=[2]an!$J$38,F450=[2]an!$E$39,H450&lt;[2]an!$M$37,S450&lt;&gt;"kahepoolne vajaduspõhine"),[2]an!$J$39,
IF(AND(A450=[2]an!$J$38,F450=[2]an!$E$42),[2]an!$J$42,""))))))))))))))))))))))))))))</f>
        <v/>
      </c>
      <c r="Y450" s="17" t="str">
        <f>IFERROR(IF(F450="Tugigrupp",0,
IF(AND(F450="Peretoe teenus",H450&gt;=[2]an!$M$37,RANK(D450,$D450:$D450)+COUNTIFS($D$2:D450,D450,$F$2:F450,F450)-1&gt;1),"",
IF(AND(F450="Peretoe teenus",H450&gt;=[2]an!$M$37,RANK(D450,$D450:$D450)+COUNTIFS($D$2:D450,D450,$F$2:F450,F450)-1=1,MONTH(H450)=MONTH(K450)=TRUE,YEAR(H450)=YEAR(K450)=TRUE),((EOMONTH(H450,0)-H450+1)*X450)/DAY(EOMONTH(H450,0)),
IF(AND(F450="Peretoe teenus",H450&gt;=[2]an!$M$37,RANK(D450,$D450:$D450)+COUNTIFS($D$2:D450,D450,$F$2:F450,F450)-1=1),X450,
IF(AND(F450="Peretoe teenus",H450&lt;[2]an!$M$37,S450&lt;&gt;"kahepoolne vajaduspõhine",RANK(D450,$D450:$D450)+COUNTIFS($D$2:D450,D450,$F$2:F450,F450)-1=1),X450,
IF(AND(F450="Peretoe teenus",H450&lt;[2]an!$M$37,S450&lt;&gt;"kahepoolne vajaduspõhine",RANK(D450,$D450:$D450)+COUNTIFS($D$2:D450,D450,$F$2:F450,F450)-1&gt;1),"",
IF(AND(F450="Peretoe teenus",H450&lt;[2]an!$M$37,S450="kahepoolne vajaduspõhine",U450="",RANK(D450,$D450:$D450)+COUNTIFS($D$2:D450,D450,$F$2:F450,F450)-1=1),X450,
IF(AND(F450="Peretoe teenus",H450&lt;[2]an!$M$37,S450="kahepoolne vajaduspõhine",U450="",RANK(D450,$D450:$D450)+COUNTIFS($D$2:D450,D450,$F$2:F450,F450)-1&gt;1),"",
IF(AND(F450="Peretoe teenus",H450&lt;[2]an!$M$37,S450="kahepoolne vajaduspõhine",U450&lt;[2]an!$M$37,RANK(D450,$D450:$D450)+COUNTIFS($D$2:D450,D450,$F$2:F450,F450)-1=1),X450,
IF(AND(F450="Peretoe teenus",H450&lt;[2]an!$M$37,S450="kahepoolne vajaduspõhine",U450&lt;[2]an!$M$37,RANK(D450,$D450:$D450)+COUNTIFS($D$2:D450,D450,$F$2:F450,F450)-1&gt;1),"",
IF(AND(F450="Peretoe teenus",H450&lt;[2]an!$M$37,S450="kahepoolne vajaduspõhine",U450&gt;=[2]an!$M$37,U450&lt;=[2]an!$M$38,RANK(D450,$D450:$D450)+COUNTIFS($D$2:D450,D450,$F$2:F450,F450)-1=1),
((EOMONTH(U450,0)-U450+1)*X450)/DAY(EOMONTH(U450,0))+(DAY(U450)-1)*100/DAY(EOMONTH(U450,0)),
IF(AND(F450="Peretoe teenus",H450&lt;[2]an!$M$37,S450="kahepoolne vajaduspõhine",U450&gt;=[2]an!$M$37,U450&lt;=[2]an!$M$38,RANK(D450,$D450:$D450)+COUNTIFS($D$2:D450,D450,$F$2:F450,F450)-1&gt;1),"",
IF(AND(F450="Peretoe teenus",H450&lt;[2]an!$M$37,S450="kahepoolne vajaduspõhine",U450&gt;[2]an!$M$38,RANK(D450,$D450:$D450)+COUNTIFS($D$2:D450,D450,$F$2:F450,F450)-1=1),X450,
IF(AND(F450="Peretoe teenus",H450&lt;[2]an!$M$37,S450="kahepoolne vajaduspõhine",U450&gt;[2]an!$M$38,RANK(D450,$D450:$D450)+COUNTIFS($D$2:D450,D450,$F$2:F450,F450)-1&gt;1),"",X450*W450)))))))))))))),"")</f>
        <v/>
      </c>
      <c r="Z450" s="18" t="str">
        <f t="shared" ref="Z450:Z513" si="22">IF(F450="Tugigrupp",SUMPRODUCT(($F$2:$F$4154=F450)*($G$2:$G$4154=G450)*($K$2:$K$4154=K450)*($I$2:$I$4154=I450)*($L$2:$L$4154=L450)*($M$2:$M$4154=M450)),"")</f>
        <v/>
      </c>
      <c r="AA450" s="19" t="str">
        <f>IFERROR(VLOOKUP(E450,[2]an!$A$3:$B$81,2,FALSE),"")</f>
        <v/>
      </c>
      <c r="AB450" s="19" t="str">
        <f>IFERROR(VLOOKUP(AA450,[2]an!$C$2:$D$16,2,FALSE),"")</f>
        <v/>
      </c>
      <c r="AC450" s="20"/>
      <c r="AD450" s="21" t="str">
        <f>IF(A450=[2]an!$F$36,VLOOKUP([2]an!$F$36,[2]an!$F$36:$H$36,3,FALSE),IF(A450=[2]an!$F$35,VLOOKUP([2]an!$F$35,[2]an!$F$35:$H$35,3,FALSE),IF(A450=[2]an!$F$33,VLOOKUP([2]an!$F$33,[2]an!$F$33:$H$33,3,FALSE),IF(A450=[2]an!$F$31,VLOOKUP([2]an!$F$31,[2]an!$F$31:$H$31,3,FALSE),""))))</f>
        <v/>
      </c>
    </row>
    <row r="451" spans="1:30" x14ac:dyDescent="0.2">
      <c r="F451" s="10"/>
      <c r="G451" s="8" t="str">
        <f t="shared" ref="G451:G514" si="23">IF(F451="","",IF(F451&lt;&gt;"Tugigrupp","pole",""))</f>
        <v/>
      </c>
      <c r="H451" s="13"/>
      <c r="K451" s="13"/>
      <c r="L451" s="10"/>
      <c r="M451" s="10"/>
      <c r="S451" s="8" t="str">
        <f>IFERROR(VLOOKUP(D451,[1]peretoe_teenus!$A$2:$L$2000,5,FALSE),"")</f>
        <v/>
      </c>
      <c r="U451" s="13"/>
      <c r="V451" s="15" t="str" cm="1">
        <f t="array" ref="V451">IFERROR(IF(AND(F451="Tugigrupp",RANK(K451,$K451:$K451)+COUNTIFS($K$2:K451,K451,$L$2:L451,L451,$M$2:M451,M451,$I$2:I451,I451,$G$2:G451,G451,$F$2:F451,F451)-1=1),SUMPRODUCT(($F$2:$F$4154=F451)*($G$2:$G$4154=G451)*($K$2:$K$4154=K451)*($I$2:$I$4154=I451)*($L$2:$L$4154=L451)*($M$2:$M$4154=M451)),""),"")</f>
        <v/>
      </c>
      <c r="W451" s="15" t="str">
        <f t="shared" si="21"/>
        <v/>
      </c>
      <c r="X451" s="16" t="str">
        <f>IF(AND(A451=[2]an!$G$38,F451=[2]an!$E$40),[2]an!$G$40,IF(AND(A451=[2]an!$G$38,F451=[2]an!$E$41),[2]an!$G$41,IF(AND(A451=[2]an!$G$38,F451=[2]an!$E$39,H451&gt;=[2]an!$M$37),[2]an!$G$39,
IF(AND(A451=[2]an!$G$38,F451=[2]an!$E$39,H451&lt;[2]an!$M$37,S451="kahepoolne vajaduspõhine",U451=""),[2]an!$M$40,
IF(AND(A451=[2]an!$G$38,F451=[2]an!$E$39,H451&lt;[2]an!$M$37,S451="kahepoolne vajaduspõhine",U451&lt;&gt;""),[2]an!$G$39,
IF(AND(A451=[2]an!$G$38,F451=[2]an!$E$39,H451&lt;[2]an!$M$37,S451&lt;&gt;"kahepoolne vajaduspõhine"),[2]an!$G$39,
IF(AND(A451=[2]an!$G$38,F451=[2]an!$E$42),[2]an!$G$42,
IF(AND(A451=[2]an!$H$38,F451=[2]an!$E$40),[2]an!$H$40,IF(AND(A451=[2]an!$H$38,F451=[2]an!$E$41),[2]an!$H$41,IF(AND(A451=[2]an!$H$38,F451=[2]an!$E$39,H451&gt;=[2]an!$M$37),[2]an!$H$39,
IF(AND(A451=[2]an!$H$38,F451=[2]an!$E$39,H451&lt;[2]an!$M$37,S451="kahepoolne vajaduspõhine",U451=""),[2]an!$M$40,
IF(AND(A451=[2]an!$H$38,F451=[2]an!$E$39,H451&lt;[2]an!$M$37,S451="kahepoolne vajaduspõhine",U451&lt;&gt;""),[2]an!$H$39,
IF(AND(A451=[2]an!$H$38,F451=[2]an!$E$39,H451&lt;[2]an!$M$37,S451&lt;&gt;"kahepoolne vajaduspõhine"),[2]an!$H$39,
IF(AND(A451=[2]an!$H$38,F451=[2]an!$E$42),[2]an!$H$42,
IF(AND(A451=[2]an!$I$38,F451=[2]an!$E$40),[2]an!$I$40,IF(AND(A451=[2]an!$I$38,F451=[2]an!$E$41),[2]an!$I$41,IF(AND(A451=[2]an!$I$38,F451=[2]an!$E$39,H451&gt;=[2]an!$M$37),[2]an!$I$39,
IF(AND(A451=[2]an!$I$38,F451=[2]an!$E$39,H451&lt;[2]an!$M$37,S451="kahepoolne vajaduspõhine",U451=""),[2]an!$M$40,
IF(AND(A451=[2]an!$I$38,F451=[2]an!$E$39,H451&lt;[2]an!$M$37,S451="kahepoolne vajaduspõhine",U451&lt;&gt;""),[2]an!$I$39,
IF(AND(A451=[2]an!$I$38,F451=[2]an!$E$39,H451&lt;[2]an!$M$37,S451&lt;&gt;"kahepoolne vajaduspõhine"),[2]an!$I$39,
IF(AND(A451=[2]an!$I$38,F451=[2]an!$E$42),[2]an!$I$42,
IF(AND(A451=[2]an!$J$38,F451=[2]an!$E$40),[2]an!$J$40,IF(AND(A451=[2]an!$J$38,F451=[2]an!$E$41),[2]an!$J$41,IF(AND(A451=[2]an!$J$38,F451=[2]an!$E$39,H451&gt;=[2]an!$M$37),[2]an!$J$39,
IF(AND(A451=[2]an!$J$38,F451=[2]an!$E$39,H451&lt;[2]an!$M$37,S451="kahepoolne vajaduspõhine",U451=""),[2]an!$M$40,
IF(AND(A451=[2]an!$J$38,F451=[2]an!$E$39,H451&lt;[2]an!$M$37,S451="kahepoolne vajaduspõhine",U451&lt;&gt;""),[2]an!$J$39,
IF(AND(A451=[2]an!$J$38,F451=[2]an!$E$39,H451&lt;[2]an!$M$37,S451&lt;&gt;"kahepoolne vajaduspõhine"),[2]an!$J$39,
IF(AND(A451=[2]an!$J$38,F451=[2]an!$E$42),[2]an!$J$42,""))))))))))))))))))))))))))))</f>
        <v/>
      </c>
      <c r="Y451" s="17" t="str">
        <f>IFERROR(IF(F451="Tugigrupp",0,
IF(AND(F451="Peretoe teenus",H451&gt;=[2]an!$M$37,RANK(D451,$D451:$D451)+COUNTIFS($D$2:D451,D451,$F$2:F451,F451)-1&gt;1),"",
IF(AND(F451="Peretoe teenus",H451&gt;=[2]an!$M$37,RANK(D451,$D451:$D451)+COUNTIFS($D$2:D451,D451,$F$2:F451,F451)-1=1,MONTH(H451)=MONTH(K451)=TRUE,YEAR(H451)=YEAR(K451)=TRUE),((EOMONTH(H451,0)-H451+1)*X451)/DAY(EOMONTH(H451,0)),
IF(AND(F451="Peretoe teenus",H451&gt;=[2]an!$M$37,RANK(D451,$D451:$D451)+COUNTIFS($D$2:D451,D451,$F$2:F451,F451)-1=1),X451,
IF(AND(F451="Peretoe teenus",H451&lt;[2]an!$M$37,S451&lt;&gt;"kahepoolne vajaduspõhine",RANK(D451,$D451:$D451)+COUNTIFS($D$2:D451,D451,$F$2:F451,F451)-1=1),X451,
IF(AND(F451="Peretoe teenus",H451&lt;[2]an!$M$37,S451&lt;&gt;"kahepoolne vajaduspõhine",RANK(D451,$D451:$D451)+COUNTIFS($D$2:D451,D451,$F$2:F451,F451)-1&gt;1),"",
IF(AND(F451="Peretoe teenus",H451&lt;[2]an!$M$37,S451="kahepoolne vajaduspõhine",U451="",RANK(D451,$D451:$D451)+COUNTIFS($D$2:D451,D451,$F$2:F451,F451)-1=1),X451,
IF(AND(F451="Peretoe teenus",H451&lt;[2]an!$M$37,S451="kahepoolne vajaduspõhine",U451="",RANK(D451,$D451:$D451)+COUNTIFS($D$2:D451,D451,$F$2:F451,F451)-1&gt;1),"",
IF(AND(F451="Peretoe teenus",H451&lt;[2]an!$M$37,S451="kahepoolne vajaduspõhine",U451&lt;[2]an!$M$37,RANK(D451,$D451:$D451)+COUNTIFS($D$2:D451,D451,$F$2:F451,F451)-1=1),X451,
IF(AND(F451="Peretoe teenus",H451&lt;[2]an!$M$37,S451="kahepoolne vajaduspõhine",U451&lt;[2]an!$M$37,RANK(D451,$D451:$D451)+COUNTIFS($D$2:D451,D451,$F$2:F451,F451)-1&gt;1),"",
IF(AND(F451="Peretoe teenus",H451&lt;[2]an!$M$37,S451="kahepoolne vajaduspõhine",U451&gt;=[2]an!$M$37,U451&lt;=[2]an!$M$38,RANK(D451,$D451:$D451)+COUNTIFS($D$2:D451,D451,$F$2:F451,F451)-1=1),
((EOMONTH(U451,0)-U451+1)*X451)/DAY(EOMONTH(U451,0))+(DAY(U451)-1)*100/DAY(EOMONTH(U451,0)),
IF(AND(F451="Peretoe teenus",H451&lt;[2]an!$M$37,S451="kahepoolne vajaduspõhine",U451&gt;=[2]an!$M$37,U451&lt;=[2]an!$M$38,RANK(D451,$D451:$D451)+COUNTIFS($D$2:D451,D451,$F$2:F451,F451)-1&gt;1),"",
IF(AND(F451="Peretoe teenus",H451&lt;[2]an!$M$37,S451="kahepoolne vajaduspõhine",U451&gt;[2]an!$M$38,RANK(D451,$D451:$D451)+COUNTIFS($D$2:D451,D451,$F$2:F451,F451)-1=1),X451,
IF(AND(F451="Peretoe teenus",H451&lt;[2]an!$M$37,S451="kahepoolne vajaduspõhine",U451&gt;[2]an!$M$38,RANK(D451,$D451:$D451)+COUNTIFS($D$2:D451,D451,$F$2:F451,F451)-1&gt;1),"",X451*W451)))))))))))))),"")</f>
        <v/>
      </c>
      <c r="Z451" s="18" t="str">
        <f t="shared" si="22"/>
        <v/>
      </c>
      <c r="AA451" s="19" t="str">
        <f>IFERROR(VLOOKUP(E451,[2]an!$A$3:$B$81,2,FALSE),"")</f>
        <v/>
      </c>
      <c r="AB451" s="19" t="str">
        <f>IFERROR(VLOOKUP(AA451,[2]an!$C$2:$D$16,2,FALSE),"")</f>
        <v/>
      </c>
      <c r="AC451" s="20"/>
      <c r="AD451" s="21" t="str">
        <f>IF(A451=[2]an!$F$36,VLOOKUP([2]an!$F$36,[2]an!$F$36:$H$36,3,FALSE),IF(A451=[2]an!$F$35,VLOOKUP([2]an!$F$35,[2]an!$F$35:$H$35,3,FALSE),IF(A451=[2]an!$F$33,VLOOKUP([2]an!$F$33,[2]an!$F$33:$H$33,3,FALSE),IF(A451=[2]an!$F$31,VLOOKUP([2]an!$F$31,[2]an!$F$31:$H$31,3,FALSE),""))))</f>
        <v/>
      </c>
    </row>
    <row r="452" spans="1:30" x14ac:dyDescent="0.2">
      <c r="F452" s="10"/>
      <c r="G452" s="8" t="str">
        <f t="shared" si="23"/>
        <v/>
      </c>
      <c r="H452" s="13"/>
      <c r="K452" s="13"/>
      <c r="L452" s="10"/>
      <c r="M452" s="10"/>
      <c r="S452" s="8" t="str">
        <f>IFERROR(VLOOKUP(D452,[1]peretoe_teenus!$A$2:$L$2000,5,FALSE),"")</f>
        <v/>
      </c>
      <c r="U452" s="13"/>
      <c r="V452" s="15" t="str" cm="1">
        <f t="array" ref="V452">IFERROR(IF(AND(F452="Tugigrupp",RANK(K452,$K452:$K452)+COUNTIFS($K$2:K452,K452,$L$2:L452,L452,$M$2:M452,M452,$I$2:I452,I452,$G$2:G452,G452,$F$2:F452,F452)-1=1),SUMPRODUCT(($F$2:$F$4154=F452)*($G$2:$G$4154=G452)*($K$2:$K$4154=K452)*($I$2:$I$4154=I452)*($L$2:$L$4154=L452)*($M$2:$M$4154=M452)),""),"")</f>
        <v/>
      </c>
      <c r="W452" s="15" t="str">
        <f t="shared" si="21"/>
        <v/>
      </c>
      <c r="X452" s="16" t="str">
        <f>IF(AND(A452=[2]an!$G$38,F452=[2]an!$E$40),[2]an!$G$40,IF(AND(A452=[2]an!$G$38,F452=[2]an!$E$41),[2]an!$G$41,IF(AND(A452=[2]an!$G$38,F452=[2]an!$E$39,H452&gt;=[2]an!$M$37),[2]an!$G$39,
IF(AND(A452=[2]an!$G$38,F452=[2]an!$E$39,H452&lt;[2]an!$M$37,S452="kahepoolne vajaduspõhine",U452=""),[2]an!$M$40,
IF(AND(A452=[2]an!$G$38,F452=[2]an!$E$39,H452&lt;[2]an!$M$37,S452="kahepoolne vajaduspõhine",U452&lt;&gt;""),[2]an!$G$39,
IF(AND(A452=[2]an!$G$38,F452=[2]an!$E$39,H452&lt;[2]an!$M$37,S452&lt;&gt;"kahepoolne vajaduspõhine"),[2]an!$G$39,
IF(AND(A452=[2]an!$G$38,F452=[2]an!$E$42),[2]an!$G$42,
IF(AND(A452=[2]an!$H$38,F452=[2]an!$E$40),[2]an!$H$40,IF(AND(A452=[2]an!$H$38,F452=[2]an!$E$41),[2]an!$H$41,IF(AND(A452=[2]an!$H$38,F452=[2]an!$E$39,H452&gt;=[2]an!$M$37),[2]an!$H$39,
IF(AND(A452=[2]an!$H$38,F452=[2]an!$E$39,H452&lt;[2]an!$M$37,S452="kahepoolne vajaduspõhine",U452=""),[2]an!$M$40,
IF(AND(A452=[2]an!$H$38,F452=[2]an!$E$39,H452&lt;[2]an!$M$37,S452="kahepoolne vajaduspõhine",U452&lt;&gt;""),[2]an!$H$39,
IF(AND(A452=[2]an!$H$38,F452=[2]an!$E$39,H452&lt;[2]an!$M$37,S452&lt;&gt;"kahepoolne vajaduspõhine"),[2]an!$H$39,
IF(AND(A452=[2]an!$H$38,F452=[2]an!$E$42),[2]an!$H$42,
IF(AND(A452=[2]an!$I$38,F452=[2]an!$E$40),[2]an!$I$40,IF(AND(A452=[2]an!$I$38,F452=[2]an!$E$41),[2]an!$I$41,IF(AND(A452=[2]an!$I$38,F452=[2]an!$E$39,H452&gt;=[2]an!$M$37),[2]an!$I$39,
IF(AND(A452=[2]an!$I$38,F452=[2]an!$E$39,H452&lt;[2]an!$M$37,S452="kahepoolne vajaduspõhine",U452=""),[2]an!$M$40,
IF(AND(A452=[2]an!$I$38,F452=[2]an!$E$39,H452&lt;[2]an!$M$37,S452="kahepoolne vajaduspõhine",U452&lt;&gt;""),[2]an!$I$39,
IF(AND(A452=[2]an!$I$38,F452=[2]an!$E$39,H452&lt;[2]an!$M$37,S452&lt;&gt;"kahepoolne vajaduspõhine"),[2]an!$I$39,
IF(AND(A452=[2]an!$I$38,F452=[2]an!$E$42),[2]an!$I$42,
IF(AND(A452=[2]an!$J$38,F452=[2]an!$E$40),[2]an!$J$40,IF(AND(A452=[2]an!$J$38,F452=[2]an!$E$41),[2]an!$J$41,IF(AND(A452=[2]an!$J$38,F452=[2]an!$E$39,H452&gt;=[2]an!$M$37),[2]an!$J$39,
IF(AND(A452=[2]an!$J$38,F452=[2]an!$E$39,H452&lt;[2]an!$M$37,S452="kahepoolne vajaduspõhine",U452=""),[2]an!$M$40,
IF(AND(A452=[2]an!$J$38,F452=[2]an!$E$39,H452&lt;[2]an!$M$37,S452="kahepoolne vajaduspõhine",U452&lt;&gt;""),[2]an!$J$39,
IF(AND(A452=[2]an!$J$38,F452=[2]an!$E$39,H452&lt;[2]an!$M$37,S452&lt;&gt;"kahepoolne vajaduspõhine"),[2]an!$J$39,
IF(AND(A452=[2]an!$J$38,F452=[2]an!$E$42),[2]an!$J$42,""))))))))))))))))))))))))))))</f>
        <v/>
      </c>
      <c r="Y452" s="17" t="str">
        <f>IFERROR(IF(F452="Tugigrupp",0,
IF(AND(F452="Peretoe teenus",H452&gt;=[2]an!$M$37,RANK(D452,$D452:$D452)+COUNTIFS($D$2:D452,D452,$F$2:F452,F452)-1&gt;1),"",
IF(AND(F452="Peretoe teenus",H452&gt;=[2]an!$M$37,RANK(D452,$D452:$D452)+COUNTIFS($D$2:D452,D452,$F$2:F452,F452)-1=1,MONTH(H452)=MONTH(K452)=TRUE,YEAR(H452)=YEAR(K452)=TRUE),((EOMONTH(H452,0)-H452+1)*X452)/DAY(EOMONTH(H452,0)),
IF(AND(F452="Peretoe teenus",H452&gt;=[2]an!$M$37,RANK(D452,$D452:$D452)+COUNTIFS($D$2:D452,D452,$F$2:F452,F452)-1=1),X452,
IF(AND(F452="Peretoe teenus",H452&lt;[2]an!$M$37,S452&lt;&gt;"kahepoolne vajaduspõhine",RANK(D452,$D452:$D452)+COUNTIFS($D$2:D452,D452,$F$2:F452,F452)-1=1),X452,
IF(AND(F452="Peretoe teenus",H452&lt;[2]an!$M$37,S452&lt;&gt;"kahepoolne vajaduspõhine",RANK(D452,$D452:$D452)+COUNTIFS($D$2:D452,D452,$F$2:F452,F452)-1&gt;1),"",
IF(AND(F452="Peretoe teenus",H452&lt;[2]an!$M$37,S452="kahepoolne vajaduspõhine",U452="",RANK(D452,$D452:$D452)+COUNTIFS($D$2:D452,D452,$F$2:F452,F452)-1=1),X452,
IF(AND(F452="Peretoe teenus",H452&lt;[2]an!$M$37,S452="kahepoolne vajaduspõhine",U452="",RANK(D452,$D452:$D452)+COUNTIFS($D$2:D452,D452,$F$2:F452,F452)-1&gt;1),"",
IF(AND(F452="Peretoe teenus",H452&lt;[2]an!$M$37,S452="kahepoolne vajaduspõhine",U452&lt;[2]an!$M$37,RANK(D452,$D452:$D452)+COUNTIFS($D$2:D452,D452,$F$2:F452,F452)-1=1),X452,
IF(AND(F452="Peretoe teenus",H452&lt;[2]an!$M$37,S452="kahepoolne vajaduspõhine",U452&lt;[2]an!$M$37,RANK(D452,$D452:$D452)+COUNTIFS($D$2:D452,D452,$F$2:F452,F452)-1&gt;1),"",
IF(AND(F452="Peretoe teenus",H452&lt;[2]an!$M$37,S452="kahepoolne vajaduspõhine",U452&gt;=[2]an!$M$37,U452&lt;=[2]an!$M$38,RANK(D452,$D452:$D452)+COUNTIFS($D$2:D452,D452,$F$2:F452,F452)-1=1),
((EOMONTH(U452,0)-U452+1)*X452)/DAY(EOMONTH(U452,0))+(DAY(U452)-1)*100/DAY(EOMONTH(U452,0)),
IF(AND(F452="Peretoe teenus",H452&lt;[2]an!$M$37,S452="kahepoolne vajaduspõhine",U452&gt;=[2]an!$M$37,U452&lt;=[2]an!$M$38,RANK(D452,$D452:$D452)+COUNTIFS($D$2:D452,D452,$F$2:F452,F452)-1&gt;1),"",
IF(AND(F452="Peretoe teenus",H452&lt;[2]an!$M$37,S452="kahepoolne vajaduspõhine",U452&gt;[2]an!$M$38,RANK(D452,$D452:$D452)+COUNTIFS($D$2:D452,D452,$F$2:F452,F452)-1=1),X452,
IF(AND(F452="Peretoe teenus",H452&lt;[2]an!$M$37,S452="kahepoolne vajaduspõhine",U452&gt;[2]an!$M$38,RANK(D452,$D452:$D452)+COUNTIFS($D$2:D452,D452,$F$2:F452,F452)-1&gt;1),"",X452*W452)))))))))))))),"")</f>
        <v/>
      </c>
      <c r="Z452" s="18" t="str">
        <f t="shared" si="22"/>
        <v/>
      </c>
      <c r="AA452" s="19" t="str">
        <f>IFERROR(VLOOKUP(E452,[2]an!$A$3:$B$81,2,FALSE),"")</f>
        <v/>
      </c>
      <c r="AB452" s="19" t="str">
        <f>IFERROR(VLOOKUP(AA452,[2]an!$C$2:$D$16,2,FALSE),"")</f>
        <v/>
      </c>
      <c r="AC452" s="20"/>
      <c r="AD452" s="21" t="str">
        <f>IF(A452=[2]an!$F$36,VLOOKUP([2]an!$F$36,[2]an!$F$36:$H$36,3,FALSE),IF(A452=[2]an!$F$35,VLOOKUP([2]an!$F$35,[2]an!$F$35:$H$35,3,FALSE),IF(A452=[2]an!$F$33,VLOOKUP([2]an!$F$33,[2]an!$F$33:$H$33,3,FALSE),IF(A452=[2]an!$F$31,VLOOKUP([2]an!$F$31,[2]an!$F$31:$H$31,3,FALSE),""))))</f>
        <v/>
      </c>
    </row>
    <row r="453" spans="1:30" x14ac:dyDescent="0.2">
      <c r="F453" s="10"/>
      <c r="G453" s="8" t="str">
        <f t="shared" si="23"/>
        <v/>
      </c>
      <c r="H453" s="13"/>
      <c r="K453" s="13"/>
      <c r="L453" s="10"/>
      <c r="M453" s="10"/>
      <c r="S453" s="8" t="str">
        <f>IFERROR(VLOOKUP(D453,[1]peretoe_teenus!$A$2:$L$2000,5,FALSE),"")</f>
        <v/>
      </c>
      <c r="U453" s="13"/>
      <c r="V453" s="15" t="str" cm="1">
        <f t="array" ref="V453">IFERROR(IF(AND(F453="Tugigrupp",RANK(K453,$K453:$K453)+COUNTIFS($K$2:K453,K453,$L$2:L453,L453,$M$2:M453,M453,$I$2:I453,I453,$G$2:G453,G453,$F$2:F453,F453)-1=1),SUMPRODUCT(($F$2:$F$4154=F453)*($G$2:$G$4154=G453)*($K$2:$K$4154=K453)*($I$2:$I$4154=I453)*($L$2:$L$4154=L453)*($M$2:$M$4154=M453)),""),"")</f>
        <v/>
      </c>
      <c r="W453" s="15" t="str">
        <f t="shared" si="21"/>
        <v/>
      </c>
      <c r="X453" s="16" t="str">
        <f>IF(AND(A453=[2]an!$G$38,F453=[2]an!$E$40),[2]an!$G$40,IF(AND(A453=[2]an!$G$38,F453=[2]an!$E$41),[2]an!$G$41,IF(AND(A453=[2]an!$G$38,F453=[2]an!$E$39,H453&gt;=[2]an!$M$37),[2]an!$G$39,
IF(AND(A453=[2]an!$G$38,F453=[2]an!$E$39,H453&lt;[2]an!$M$37,S453="kahepoolne vajaduspõhine",U453=""),[2]an!$M$40,
IF(AND(A453=[2]an!$G$38,F453=[2]an!$E$39,H453&lt;[2]an!$M$37,S453="kahepoolne vajaduspõhine",U453&lt;&gt;""),[2]an!$G$39,
IF(AND(A453=[2]an!$G$38,F453=[2]an!$E$39,H453&lt;[2]an!$M$37,S453&lt;&gt;"kahepoolne vajaduspõhine"),[2]an!$G$39,
IF(AND(A453=[2]an!$G$38,F453=[2]an!$E$42),[2]an!$G$42,
IF(AND(A453=[2]an!$H$38,F453=[2]an!$E$40),[2]an!$H$40,IF(AND(A453=[2]an!$H$38,F453=[2]an!$E$41),[2]an!$H$41,IF(AND(A453=[2]an!$H$38,F453=[2]an!$E$39,H453&gt;=[2]an!$M$37),[2]an!$H$39,
IF(AND(A453=[2]an!$H$38,F453=[2]an!$E$39,H453&lt;[2]an!$M$37,S453="kahepoolne vajaduspõhine",U453=""),[2]an!$M$40,
IF(AND(A453=[2]an!$H$38,F453=[2]an!$E$39,H453&lt;[2]an!$M$37,S453="kahepoolne vajaduspõhine",U453&lt;&gt;""),[2]an!$H$39,
IF(AND(A453=[2]an!$H$38,F453=[2]an!$E$39,H453&lt;[2]an!$M$37,S453&lt;&gt;"kahepoolne vajaduspõhine"),[2]an!$H$39,
IF(AND(A453=[2]an!$H$38,F453=[2]an!$E$42),[2]an!$H$42,
IF(AND(A453=[2]an!$I$38,F453=[2]an!$E$40),[2]an!$I$40,IF(AND(A453=[2]an!$I$38,F453=[2]an!$E$41),[2]an!$I$41,IF(AND(A453=[2]an!$I$38,F453=[2]an!$E$39,H453&gt;=[2]an!$M$37),[2]an!$I$39,
IF(AND(A453=[2]an!$I$38,F453=[2]an!$E$39,H453&lt;[2]an!$M$37,S453="kahepoolne vajaduspõhine",U453=""),[2]an!$M$40,
IF(AND(A453=[2]an!$I$38,F453=[2]an!$E$39,H453&lt;[2]an!$M$37,S453="kahepoolne vajaduspõhine",U453&lt;&gt;""),[2]an!$I$39,
IF(AND(A453=[2]an!$I$38,F453=[2]an!$E$39,H453&lt;[2]an!$M$37,S453&lt;&gt;"kahepoolne vajaduspõhine"),[2]an!$I$39,
IF(AND(A453=[2]an!$I$38,F453=[2]an!$E$42),[2]an!$I$42,
IF(AND(A453=[2]an!$J$38,F453=[2]an!$E$40),[2]an!$J$40,IF(AND(A453=[2]an!$J$38,F453=[2]an!$E$41),[2]an!$J$41,IF(AND(A453=[2]an!$J$38,F453=[2]an!$E$39,H453&gt;=[2]an!$M$37),[2]an!$J$39,
IF(AND(A453=[2]an!$J$38,F453=[2]an!$E$39,H453&lt;[2]an!$M$37,S453="kahepoolne vajaduspõhine",U453=""),[2]an!$M$40,
IF(AND(A453=[2]an!$J$38,F453=[2]an!$E$39,H453&lt;[2]an!$M$37,S453="kahepoolne vajaduspõhine",U453&lt;&gt;""),[2]an!$J$39,
IF(AND(A453=[2]an!$J$38,F453=[2]an!$E$39,H453&lt;[2]an!$M$37,S453&lt;&gt;"kahepoolne vajaduspõhine"),[2]an!$J$39,
IF(AND(A453=[2]an!$J$38,F453=[2]an!$E$42),[2]an!$J$42,""))))))))))))))))))))))))))))</f>
        <v/>
      </c>
      <c r="Y453" s="17" t="str">
        <f>IFERROR(IF(F453="Tugigrupp",0,
IF(AND(F453="Peretoe teenus",H453&gt;=[2]an!$M$37,RANK(D453,$D453:$D453)+COUNTIFS($D$2:D453,D453,$F$2:F453,F453)-1&gt;1),"",
IF(AND(F453="Peretoe teenus",H453&gt;=[2]an!$M$37,RANK(D453,$D453:$D453)+COUNTIFS($D$2:D453,D453,$F$2:F453,F453)-1=1,MONTH(H453)=MONTH(K453)=TRUE,YEAR(H453)=YEAR(K453)=TRUE),((EOMONTH(H453,0)-H453+1)*X453)/DAY(EOMONTH(H453,0)),
IF(AND(F453="Peretoe teenus",H453&gt;=[2]an!$M$37,RANK(D453,$D453:$D453)+COUNTIFS($D$2:D453,D453,$F$2:F453,F453)-1=1),X453,
IF(AND(F453="Peretoe teenus",H453&lt;[2]an!$M$37,S453&lt;&gt;"kahepoolne vajaduspõhine",RANK(D453,$D453:$D453)+COUNTIFS($D$2:D453,D453,$F$2:F453,F453)-1=1),X453,
IF(AND(F453="Peretoe teenus",H453&lt;[2]an!$M$37,S453&lt;&gt;"kahepoolne vajaduspõhine",RANK(D453,$D453:$D453)+COUNTIFS($D$2:D453,D453,$F$2:F453,F453)-1&gt;1),"",
IF(AND(F453="Peretoe teenus",H453&lt;[2]an!$M$37,S453="kahepoolne vajaduspõhine",U453="",RANK(D453,$D453:$D453)+COUNTIFS($D$2:D453,D453,$F$2:F453,F453)-1=1),X453,
IF(AND(F453="Peretoe teenus",H453&lt;[2]an!$M$37,S453="kahepoolne vajaduspõhine",U453="",RANK(D453,$D453:$D453)+COUNTIFS($D$2:D453,D453,$F$2:F453,F453)-1&gt;1),"",
IF(AND(F453="Peretoe teenus",H453&lt;[2]an!$M$37,S453="kahepoolne vajaduspõhine",U453&lt;[2]an!$M$37,RANK(D453,$D453:$D453)+COUNTIFS($D$2:D453,D453,$F$2:F453,F453)-1=1),X453,
IF(AND(F453="Peretoe teenus",H453&lt;[2]an!$M$37,S453="kahepoolne vajaduspõhine",U453&lt;[2]an!$M$37,RANK(D453,$D453:$D453)+COUNTIFS($D$2:D453,D453,$F$2:F453,F453)-1&gt;1),"",
IF(AND(F453="Peretoe teenus",H453&lt;[2]an!$M$37,S453="kahepoolne vajaduspõhine",U453&gt;=[2]an!$M$37,U453&lt;=[2]an!$M$38,RANK(D453,$D453:$D453)+COUNTIFS($D$2:D453,D453,$F$2:F453,F453)-1=1),
((EOMONTH(U453,0)-U453+1)*X453)/DAY(EOMONTH(U453,0))+(DAY(U453)-1)*100/DAY(EOMONTH(U453,0)),
IF(AND(F453="Peretoe teenus",H453&lt;[2]an!$M$37,S453="kahepoolne vajaduspõhine",U453&gt;=[2]an!$M$37,U453&lt;=[2]an!$M$38,RANK(D453,$D453:$D453)+COUNTIFS($D$2:D453,D453,$F$2:F453,F453)-1&gt;1),"",
IF(AND(F453="Peretoe teenus",H453&lt;[2]an!$M$37,S453="kahepoolne vajaduspõhine",U453&gt;[2]an!$M$38,RANK(D453,$D453:$D453)+COUNTIFS($D$2:D453,D453,$F$2:F453,F453)-1=1),X453,
IF(AND(F453="Peretoe teenus",H453&lt;[2]an!$M$37,S453="kahepoolne vajaduspõhine",U453&gt;[2]an!$M$38,RANK(D453,$D453:$D453)+COUNTIFS($D$2:D453,D453,$F$2:F453,F453)-1&gt;1),"",X453*W453)))))))))))))),"")</f>
        <v/>
      </c>
      <c r="Z453" s="18" t="str">
        <f t="shared" si="22"/>
        <v/>
      </c>
      <c r="AA453" s="19" t="str">
        <f>IFERROR(VLOOKUP(E453,[2]an!$A$3:$B$81,2,FALSE),"")</f>
        <v/>
      </c>
      <c r="AB453" s="19" t="str">
        <f>IFERROR(VLOOKUP(AA453,[2]an!$C$2:$D$16,2,FALSE),"")</f>
        <v/>
      </c>
      <c r="AC453" s="20"/>
      <c r="AD453" s="21" t="str">
        <f>IF(A453=[2]an!$F$36,VLOOKUP([2]an!$F$36,[2]an!$F$36:$H$36,3,FALSE),IF(A453=[2]an!$F$35,VLOOKUP([2]an!$F$35,[2]an!$F$35:$H$35,3,FALSE),IF(A453=[2]an!$F$33,VLOOKUP([2]an!$F$33,[2]an!$F$33:$H$33,3,FALSE),IF(A453=[2]an!$F$31,VLOOKUP([2]an!$F$31,[2]an!$F$31:$H$31,3,FALSE),""))))</f>
        <v/>
      </c>
    </row>
    <row r="454" spans="1:30" x14ac:dyDescent="0.2">
      <c r="F454" s="10"/>
      <c r="G454" s="8" t="str">
        <f t="shared" si="23"/>
        <v/>
      </c>
      <c r="H454" s="13"/>
      <c r="K454" s="13"/>
      <c r="L454" s="10"/>
      <c r="M454" s="10"/>
      <c r="S454" s="8" t="str">
        <f>IFERROR(VLOOKUP(D454,[1]peretoe_teenus!$A$2:$L$2000,5,FALSE),"")</f>
        <v/>
      </c>
      <c r="U454" s="13"/>
      <c r="V454" s="15" t="str" cm="1">
        <f t="array" ref="V454">IFERROR(IF(AND(F454="Tugigrupp",RANK(K454,$K454:$K454)+COUNTIFS($K$2:K454,K454,$L$2:L454,L454,$M$2:M454,M454,$I$2:I454,I454,$G$2:G454,G454,$F$2:F454,F454)-1=1),SUMPRODUCT(($F$2:$F$4154=F454)*($G$2:$G$4154=G454)*($K$2:$K$4154=K454)*($I$2:$I$4154=I454)*($L$2:$L$4154=L454)*($M$2:$M$4154=M454)),""),"")</f>
        <v/>
      </c>
      <c r="W454" s="15" t="str">
        <f t="shared" si="21"/>
        <v/>
      </c>
      <c r="X454" s="16" t="str">
        <f>IF(AND(A454=[2]an!$G$38,F454=[2]an!$E$40),[2]an!$G$40,IF(AND(A454=[2]an!$G$38,F454=[2]an!$E$41),[2]an!$G$41,IF(AND(A454=[2]an!$G$38,F454=[2]an!$E$39,H454&gt;=[2]an!$M$37),[2]an!$G$39,
IF(AND(A454=[2]an!$G$38,F454=[2]an!$E$39,H454&lt;[2]an!$M$37,S454="kahepoolne vajaduspõhine",U454=""),[2]an!$M$40,
IF(AND(A454=[2]an!$G$38,F454=[2]an!$E$39,H454&lt;[2]an!$M$37,S454="kahepoolne vajaduspõhine",U454&lt;&gt;""),[2]an!$G$39,
IF(AND(A454=[2]an!$G$38,F454=[2]an!$E$39,H454&lt;[2]an!$M$37,S454&lt;&gt;"kahepoolne vajaduspõhine"),[2]an!$G$39,
IF(AND(A454=[2]an!$G$38,F454=[2]an!$E$42),[2]an!$G$42,
IF(AND(A454=[2]an!$H$38,F454=[2]an!$E$40),[2]an!$H$40,IF(AND(A454=[2]an!$H$38,F454=[2]an!$E$41),[2]an!$H$41,IF(AND(A454=[2]an!$H$38,F454=[2]an!$E$39,H454&gt;=[2]an!$M$37),[2]an!$H$39,
IF(AND(A454=[2]an!$H$38,F454=[2]an!$E$39,H454&lt;[2]an!$M$37,S454="kahepoolne vajaduspõhine",U454=""),[2]an!$M$40,
IF(AND(A454=[2]an!$H$38,F454=[2]an!$E$39,H454&lt;[2]an!$M$37,S454="kahepoolne vajaduspõhine",U454&lt;&gt;""),[2]an!$H$39,
IF(AND(A454=[2]an!$H$38,F454=[2]an!$E$39,H454&lt;[2]an!$M$37,S454&lt;&gt;"kahepoolne vajaduspõhine"),[2]an!$H$39,
IF(AND(A454=[2]an!$H$38,F454=[2]an!$E$42),[2]an!$H$42,
IF(AND(A454=[2]an!$I$38,F454=[2]an!$E$40),[2]an!$I$40,IF(AND(A454=[2]an!$I$38,F454=[2]an!$E$41),[2]an!$I$41,IF(AND(A454=[2]an!$I$38,F454=[2]an!$E$39,H454&gt;=[2]an!$M$37),[2]an!$I$39,
IF(AND(A454=[2]an!$I$38,F454=[2]an!$E$39,H454&lt;[2]an!$M$37,S454="kahepoolne vajaduspõhine",U454=""),[2]an!$M$40,
IF(AND(A454=[2]an!$I$38,F454=[2]an!$E$39,H454&lt;[2]an!$M$37,S454="kahepoolne vajaduspõhine",U454&lt;&gt;""),[2]an!$I$39,
IF(AND(A454=[2]an!$I$38,F454=[2]an!$E$39,H454&lt;[2]an!$M$37,S454&lt;&gt;"kahepoolne vajaduspõhine"),[2]an!$I$39,
IF(AND(A454=[2]an!$I$38,F454=[2]an!$E$42),[2]an!$I$42,
IF(AND(A454=[2]an!$J$38,F454=[2]an!$E$40),[2]an!$J$40,IF(AND(A454=[2]an!$J$38,F454=[2]an!$E$41),[2]an!$J$41,IF(AND(A454=[2]an!$J$38,F454=[2]an!$E$39,H454&gt;=[2]an!$M$37),[2]an!$J$39,
IF(AND(A454=[2]an!$J$38,F454=[2]an!$E$39,H454&lt;[2]an!$M$37,S454="kahepoolne vajaduspõhine",U454=""),[2]an!$M$40,
IF(AND(A454=[2]an!$J$38,F454=[2]an!$E$39,H454&lt;[2]an!$M$37,S454="kahepoolne vajaduspõhine",U454&lt;&gt;""),[2]an!$J$39,
IF(AND(A454=[2]an!$J$38,F454=[2]an!$E$39,H454&lt;[2]an!$M$37,S454&lt;&gt;"kahepoolne vajaduspõhine"),[2]an!$J$39,
IF(AND(A454=[2]an!$J$38,F454=[2]an!$E$42),[2]an!$J$42,""))))))))))))))))))))))))))))</f>
        <v/>
      </c>
      <c r="Y454" s="17" t="str">
        <f>IFERROR(IF(F454="Tugigrupp",0,
IF(AND(F454="Peretoe teenus",H454&gt;=[2]an!$M$37,RANK(D454,$D454:$D454)+COUNTIFS($D$2:D454,D454,$F$2:F454,F454)-1&gt;1),"",
IF(AND(F454="Peretoe teenus",H454&gt;=[2]an!$M$37,RANK(D454,$D454:$D454)+COUNTIFS($D$2:D454,D454,$F$2:F454,F454)-1=1,MONTH(H454)=MONTH(K454)=TRUE,YEAR(H454)=YEAR(K454)=TRUE),((EOMONTH(H454,0)-H454+1)*X454)/DAY(EOMONTH(H454,0)),
IF(AND(F454="Peretoe teenus",H454&gt;=[2]an!$M$37,RANK(D454,$D454:$D454)+COUNTIFS($D$2:D454,D454,$F$2:F454,F454)-1=1),X454,
IF(AND(F454="Peretoe teenus",H454&lt;[2]an!$M$37,S454&lt;&gt;"kahepoolne vajaduspõhine",RANK(D454,$D454:$D454)+COUNTIFS($D$2:D454,D454,$F$2:F454,F454)-1=1),X454,
IF(AND(F454="Peretoe teenus",H454&lt;[2]an!$M$37,S454&lt;&gt;"kahepoolne vajaduspõhine",RANK(D454,$D454:$D454)+COUNTIFS($D$2:D454,D454,$F$2:F454,F454)-1&gt;1),"",
IF(AND(F454="Peretoe teenus",H454&lt;[2]an!$M$37,S454="kahepoolne vajaduspõhine",U454="",RANK(D454,$D454:$D454)+COUNTIFS($D$2:D454,D454,$F$2:F454,F454)-1=1),X454,
IF(AND(F454="Peretoe teenus",H454&lt;[2]an!$M$37,S454="kahepoolne vajaduspõhine",U454="",RANK(D454,$D454:$D454)+COUNTIFS($D$2:D454,D454,$F$2:F454,F454)-1&gt;1),"",
IF(AND(F454="Peretoe teenus",H454&lt;[2]an!$M$37,S454="kahepoolne vajaduspõhine",U454&lt;[2]an!$M$37,RANK(D454,$D454:$D454)+COUNTIFS($D$2:D454,D454,$F$2:F454,F454)-1=1),X454,
IF(AND(F454="Peretoe teenus",H454&lt;[2]an!$M$37,S454="kahepoolne vajaduspõhine",U454&lt;[2]an!$M$37,RANK(D454,$D454:$D454)+COUNTIFS($D$2:D454,D454,$F$2:F454,F454)-1&gt;1),"",
IF(AND(F454="Peretoe teenus",H454&lt;[2]an!$M$37,S454="kahepoolne vajaduspõhine",U454&gt;=[2]an!$M$37,U454&lt;=[2]an!$M$38,RANK(D454,$D454:$D454)+COUNTIFS($D$2:D454,D454,$F$2:F454,F454)-1=1),
((EOMONTH(U454,0)-U454+1)*X454)/DAY(EOMONTH(U454,0))+(DAY(U454)-1)*100/DAY(EOMONTH(U454,0)),
IF(AND(F454="Peretoe teenus",H454&lt;[2]an!$M$37,S454="kahepoolne vajaduspõhine",U454&gt;=[2]an!$M$37,U454&lt;=[2]an!$M$38,RANK(D454,$D454:$D454)+COUNTIFS($D$2:D454,D454,$F$2:F454,F454)-1&gt;1),"",
IF(AND(F454="Peretoe teenus",H454&lt;[2]an!$M$37,S454="kahepoolne vajaduspõhine",U454&gt;[2]an!$M$38,RANK(D454,$D454:$D454)+COUNTIFS($D$2:D454,D454,$F$2:F454,F454)-1=1),X454,
IF(AND(F454="Peretoe teenus",H454&lt;[2]an!$M$37,S454="kahepoolne vajaduspõhine",U454&gt;[2]an!$M$38,RANK(D454,$D454:$D454)+COUNTIFS($D$2:D454,D454,$F$2:F454,F454)-1&gt;1),"",X454*W454)))))))))))))),"")</f>
        <v/>
      </c>
      <c r="Z454" s="18" t="str">
        <f t="shared" si="22"/>
        <v/>
      </c>
      <c r="AA454" s="19" t="str">
        <f>IFERROR(VLOOKUP(E454,[2]an!$A$3:$B$81,2,FALSE),"")</f>
        <v/>
      </c>
      <c r="AB454" s="19" t="str">
        <f>IFERROR(VLOOKUP(AA454,[2]an!$C$2:$D$16,2,FALSE),"")</f>
        <v/>
      </c>
      <c r="AC454" s="20"/>
      <c r="AD454" s="21" t="str">
        <f>IF(A454=[2]an!$F$36,VLOOKUP([2]an!$F$36,[2]an!$F$36:$H$36,3,FALSE),IF(A454=[2]an!$F$35,VLOOKUP([2]an!$F$35,[2]an!$F$35:$H$35,3,FALSE),IF(A454=[2]an!$F$33,VLOOKUP([2]an!$F$33,[2]an!$F$33:$H$33,3,FALSE),IF(A454=[2]an!$F$31,VLOOKUP([2]an!$F$31,[2]an!$F$31:$H$31,3,FALSE),""))))</f>
        <v/>
      </c>
    </row>
    <row r="455" spans="1:30" x14ac:dyDescent="0.2">
      <c r="F455" s="10"/>
      <c r="G455" s="8" t="str">
        <f t="shared" si="23"/>
        <v/>
      </c>
      <c r="H455" s="13"/>
      <c r="K455" s="13"/>
      <c r="L455" s="10"/>
      <c r="M455" s="10"/>
      <c r="S455" s="8" t="str">
        <f>IFERROR(VLOOKUP(D455,[1]peretoe_teenus!$A$2:$L$2000,5,FALSE),"")</f>
        <v/>
      </c>
      <c r="U455" s="13"/>
      <c r="V455" s="15" t="str" cm="1">
        <f t="array" ref="V455">IFERROR(IF(AND(F455="Tugigrupp",RANK(K455,$K455:$K455)+COUNTIFS($K$2:K455,K455,$L$2:L455,L455,$M$2:M455,M455,$I$2:I455,I455,$G$2:G455,G455,$F$2:F455,F455)-1=1),SUMPRODUCT(($F$2:$F$4154=F455)*($G$2:$G$4154=G455)*($K$2:$K$4154=K455)*($I$2:$I$4154=I455)*($L$2:$L$4154=L455)*($M$2:$M$4154=M455)),""),"")</f>
        <v/>
      </c>
      <c r="W455" s="15" t="str">
        <f t="shared" si="21"/>
        <v/>
      </c>
      <c r="X455" s="16" t="str">
        <f>IF(AND(A455=[2]an!$G$38,F455=[2]an!$E$40),[2]an!$G$40,IF(AND(A455=[2]an!$G$38,F455=[2]an!$E$41),[2]an!$G$41,IF(AND(A455=[2]an!$G$38,F455=[2]an!$E$39,H455&gt;=[2]an!$M$37),[2]an!$G$39,
IF(AND(A455=[2]an!$G$38,F455=[2]an!$E$39,H455&lt;[2]an!$M$37,S455="kahepoolne vajaduspõhine",U455=""),[2]an!$M$40,
IF(AND(A455=[2]an!$G$38,F455=[2]an!$E$39,H455&lt;[2]an!$M$37,S455="kahepoolne vajaduspõhine",U455&lt;&gt;""),[2]an!$G$39,
IF(AND(A455=[2]an!$G$38,F455=[2]an!$E$39,H455&lt;[2]an!$M$37,S455&lt;&gt;"kahepoolne vajaduspõhine"),[2]an!$G$39,
IF(AND(A455=[2]an!$G$38,F455=[2]an!$E$42),[2]an!$G$42,
IF(AND(A455=[2]an!$H$38,F455=[2]an!$E$40),[2]an!$H$40,IF(AND(A455=[2]an!$H$38,F455=[2]an!$E$41),[2]an!$H$41,IF(AND(A455=[2]an!$H$38,F455=[2]an!$E$39,H455&gt;=[2]an!$M$37),[2]an!$H$39,
IF(AND(A455=[2]an!$H$38,F455=[2]an!$E$39,H455&lt;[2]an!$M$37,S455="kahepoolne vajaduspõhine",U455=""),[2]an!$M$40,
IF(AND(A455=[2]an!$H$38,F455=[2]an!$E$39,H455&lt;[2]an!$M$37,S455="kahepoolne vajaduspõhine",U455&lt;&gt;""),[2]an!$H$39,
IF(AND(A455=[2]an!$H$38,F455=[2]an!$E$39,H455&lt;[2]an!$M$37,S455&lt;&gt;"kahepoolne vajaduspõhine"),[2]an!$H$39,
IF(AND(A455=[2]an!$H$38,F455=[2]an!$E$42),[2]an!$H$42,
IF(AND(A455=[2]an!$I$38,F455=[2]an!$E$40),[2]an!$I$40,IF(AND(A455=[2]an!$I$38,F455=[2]an!$E$41),[2]an!$I$41,IF(AND(A455=[2]an!$I$38,F455=[2]an!$E$39,H455&gt;=[2]an!$M$37),[2]an!$I$39,
IF(AND(A455=[2]an!$I$38,F455=[2]an!$E$39,H455&lt;[2]an!$M$37,S455="kahepoolne vajaduspõhine",U455=""),[2]an!$M$40,
IF(AND(A455=[2]an!$I$38,F455=[2]an!$E$39,H455&lt;[2]an!$M$37,S455="kahepoolne vajaduspõhine",U455&lt;&gt;""),[2]an!$I$39,
IF(AND(A455=[2]an!$I$38,F455=[2]an!$E$39,H455&lt;[2]an!$M$37,S455&lt;&gt;"kahepoolne vajaduspõhine"),[2]an!$I$39,
IF(AND(A455=[2]an!$I$38,F455=[2]an!$E$42),[2]an!$I$42,
IF(AND(A455=[2]an!$J$38,F455=[2]an!$E$40),[2]an!$J$40,IF(AND(A455=[2]an!$J$38,F455=[2]an!$E$41),[2]an!$J$41,IF(AND(A455=[2]an!$J$38,F455=[2]an!$E$39,H455&gt;=[2]an!$M$37),[2]an!$J$39,
IF(AND(A455=[2]an!$J$38,F455=[2]an!$E$39,H455&lt;[2]an!$M$37,S455="kahepoolne vajaduspõhine",U455=""),[2]an!$M$40,
IF(AND(A455=[2]an!$J$38,F455=[2]an!$E$39,H455&lt;[2]an!$M$37,S455="kahepoolne vajaduspõhine",U455&lt;&gt;""),[2]an!$J$39,
IF(AND(A455=[2]an!$J$38,F455=[2]an!$E$39,H455&lt;[2]an!$M$37,S455&lt;&gt;"kahepoolne vajaduspõhine"),[2]an!$J$39,
IF(AND(A455=[2]an!$J$38,F455=[2]an!$E$42),[2]an!$J$42,""))))))))))))))))))))))))))))</f>
        <v/>
      </c>
      <c r="Y455" s="17" t="str">
        <f>IFERROR(IF(F455="Tugigrupp",0,
IF(AND(F455="Peretoe teenus",H455&gt;=[2]an!$M$37,RANK(D455,$D455:$D455)+COUNTIFS($D$2:D455,D455,$F$2:F455,F455)-1&gt;1),"",
IF(AND(F455="Peretoe teenus",H455&gt;=[2]an!$M$37,RANK(D455,$D455:$D455)+COUNTIFS($D$2:D455,D455,$F$2:F455,F455)-1=1,MONTH(H455)=MONTH(K455)=TRUE,YEAR(H455)=YEAR(K455)=TRUE),((EOMONTH(H455,0)-H455+1)*X455)/DAY(EOMONTH(H455,0)),
IF(AND(F455="Peretoe teenus",H455&gt;=[2]an!$M$37,RANK(D455,$D455:$D455)+COUNTIFS($D$2:D455,D455,$F$2:F455,F455)-1=1),X455,
IF(AND(F455="Peretoe teenus",H455&lt;[2]an!$M$37,S455&lt;&gt;"kahepoolne vajaduspõhine",RANK(D455,$D455:$D455)+COUNTIFS($D$2:D455,D455,$F$2:F455,F455)-1=1),X455,
IF(AND(F455="Peretoe teenus",H455&lt;[2]an!$M$37,S455&lt;&gt;"kahepoolne vajaduspõhine",RANK(D455,$D455:$D455)+COUNTIFS($D$2:D455,D455,$F$2:F455,F455)-1&gt;1),"",
IF(AND(F455="Peretoe teenus",H455&lt;[2]an!$M$37,S455="kahepoolne vajaduspõhine",U455="",RANK(D455,$D455:$D455)+COUNTIFS($D$2:D455,D455,$F$2:F455,F455)-1=1),X455,
IF(AND(F455="Peretoe teenus",H455&lt;[2]an!$M$37,S455="kahepoolne vajaduspõhine",U455="",RANK(D455,$D455:$D455)+COUNTIFS($D$2:D455,D455,$F$2:F455,F455)-1&gt;1),"",
IF(AND(F455="Peretoe teenus",H455&lt;[2]an!$M$37,S455="kahepoolne vajaduspõhine",U455&lt;[2]an!$M$37,RANK(D455,$D455:$D455)+COUNTIFS($D$2:D455,D455,$F$2:F455,F455)-1=1),X455,
IF(AND(F455="Peretoe teenus",H455&lt;[2]an!$M$37,S455="kahepoolne vajaduspõhine",U455&lt;[2]an!$M$37,RANK(D455,$D455:$D455)+COUNTIFS($D$2:D455,D455,$F$2:F455,F455)-1&gt;1),"",
IF(AND(F455="Peretoe teenus",H455&lt;[2]an!$M$37,S455="kahepoolne vajaduspõhine",U455&gt;=[2]an!$M$37,U455&lt;=[2]an!$M$38,RANK(D455,$D455:$D455)+COUNTIFS($D$2:D455,D455,$F$2:F455,F455)-1=1),
((EOMONTH(U455,0)-U455+1)*X455)/DAY(EOMONTH(U455,0))+(DAY(U455)-1)*100/DAY(EOMONTH(U455,0)),
IF(AND(F455="Peretoe teenus",H455&lt;[2]an!$M$37,S455="kahepoolne vajaduspõhine",U455&gt;=[2]an!$M$37,U455&lt;=[2]an!$M$38,RANK(D455,$D455:$D455)+COUNTIFS($D$2:D455,D455,$F$2:F455,F455)-1&gt;1),"",
IF(AND(F455="Peretoe teenus",H455&lt;[2]an!$M$37,S455="kahepoolne vajaduspõhine",U455&gt;[2]an!$M$38,RANK(D455,$D455:$D455)+COUNTIFS($D$2:D455,D455,$F$2:F455,F455)-1=1),X455,
IF(AND(F455="Peretoe teenus",H455&lt;[2]an!$M$37,S455="kahepoolne vajaduspõhine",U455&gt;[2]an!$M$38,RANK(D455,$D455:$D455)+COUNTIFS($D$2:D455,D455,$F$2:F455,F455)-1&gt;1),"",X455*W455)))))))))))))),"")</f>
        <v/>
      </c>
      <c r="Z455" s="18" t="str">
        <f t="shared" si="22"/>
        <v/>
      </c>
      <c r="AA455" s="19" t="str">
        <f>IFERROR(VLOOKUP(E455,[2]an!$A$3:$B$81,2,FALSE),"")</f>
        <v/>
      </c>
      <c r="AB455" s="19" t="str">
        <f>IFERROR(VLOOKUP(AA455,[2]an!$C$2:$D$16,2,FALSE),"")</f>
        <v/>
      </c>
      <c r="AC455" s="20"/>
      <c r="AD455" s="21" t="str">
        <f>IF(A455=[2]an!$F$36,VLOOKUP([2]an!$F$36,[2]an!$F$36:$H$36,3,FALSE),IF(A455=[2]an!$F$35,VLOOKUP([2]an!$F$35,[2]an!$F$35:$H$35,3,FALSE),IF(A455=[2]an!$F$33,VLOOKUP([2]an!$F$33,[2]an!$F$33:$H$33,3,FALSE),IF(A455=[2]an!$F$31,VLOOKUP([2]an!$F$31,[2]an!$F$31:$H$31,3,FALSE),""))))</f>
        <v/>
      </c>
    </row>
    <row r="456" spans="1:30" x14ac:dyDescent="0.2">
      <c r="F456" s="10"/>
      <c r="G456" s="8" t="str">
        <f t="shared" si="23"/>
        <v/>
      </c>
      <c r="H456" s="13"/>
      <c r="K456" s="13"/>
      <c r="L456" s="10"/>
      <c r="M456" s="10"/>
      <c r="S456" s="8" t="str">
        <f>IFERROR(VLOOKUP(D456,[1]peretoe_teenus!$A$2:$L$2000,5,FALSE),"")</f>
        <v/>
      </c>
      <c r="U456" s="13"/>
      <c r="V456" s="15" t="str" cm="1">
        <f t="array" ref="V456">IFERROR(IF(AND(F456="Tugigrupp",RANK(K456,$K456:$K456)+COUNTIFS($K$2:K456,K456,$L$2:L456,L456,$M$2:M456,M456,$I$2:I456,I456,$G$2:G456,G456,$F$2:F456,F456)-1=1),SUMPRODUCT(($F$2:$F$4154=F456)*($G$2:$G$4154=G456)*($K$2:$K$4154=K456)*($I$2:$I$4154=I456)*($L$2:$L$4154=L456)*($M$2:$M$4154=M456)),""),"")</f>
        <v/>
      </c>
      <c r="W456" s="15" t="str">
        <f t="shared" si="21"/>
        <v/>
      </c>
      <c r="X456" s="16" t="str">
        <f>IF(AND(A456=[2]an!$G$38,F456=[2]an!$E$40),[2]an!$G$40,IF(AND(A456=[2]an!$G$38,F456=[2]an!$E$41),[2]an!$G$41,IF(AND(A456=[2]an!$G$38,F456=[2]an!$E$39,H456&gt;=[2]an!$M$37),[2]an!$G$39,
IF(AND(A456=[2]an!$G$38,F456=[2]an!$E$39,H456&lt;[2]an!$M$37,S456="kahepoolne vajaduspõhine",U456=""),[2]an!$M$40,
IF(AND(A456=[2]an!$G$38,F456=[2]an!$E$39,H456&lt;[2]an!$M$37,S456="kahepoolne vajaduspõhine",U456&lt;&gt;""),[2]an!$G$39,
IF(AND(A456=[2]an!$G$38,F456=[2]an!$E$39,H456&lt;[2]an!$M$37,S456&lt;&gt;"kahepoolne vajaduspõhine"),[2]an!$G$39,
IF(AND(A456=[2]an!$G$38,F456=[2]an!$E$42),[2]an!$G$42,
IF(AND(A456=[2]an!$H$38,F456=[2]an!$E$40),[2]an!$H$40,IF(AND(A456=[2]an!$H$38,F456=[2]an!$E$41),[2]an!$H$41,IF(AND(A456=[2]an!$H$38,F456=[2]an!$E$39,H456&gt;=[2]an!$M$37),[2]an!$H$39,
IF(AND(A456=[2]an!$H$38,F456=[2]an!$E$39,H456&lt;[2]an!$M$37,S456="kahepoolne vajaduspõhine",U456=""),[2]an!$M$40,
IF(AND(A456=[2]an!$H$38,F456=[2]an!$E$39,H456&lt;[2]an!$M$37,S456="kahepoolne vajaduspõhine",U456&lt;&gt;""),[2]an!$H$39,
IF(AND(A456=[2]an!$H$38,F456=[2]an!$E$39,H456&lt;[2]an!$M$37,S456&lt;&gt;"kahepoolne vajaduspõhine"),[2]an!$H$39,
IF(AND(A456=[2]an!$H$38,F456=[2]an!$E$42),[2]an!$H$42,
IF(AND(A456=[2]an!$I$38,F456=[2]an!$E$40),[2]an!$I$40,IF(AND(A456=[2]an!$I$38,F456=[2]an!$E$41),[2]an!$I$41,IF(AND(A456=[2]an!$I$38,F456=[2]an!$E$39,H456&gt;=[2]an!$M$37),[2]an!$I$39,
IF(AND(A456=[2]an!$I$38,F456=[2]an!$E$39,H456&lt;[2]an!$M$37,S456="kahepoolne vajaduspõhine",U456=""),[2]an!$M$40,
IF(AND(A456=[2]an!$I$38,F456=[2]an!$E$39,H456&lt;[2]an!$M$37,S456="kahepoolne vajaduspõhine",U456&lt;&gt;""),[2]an!$I$39,
IF(AND(A456=[2]an!$I$38,F456=[2]an!$E$39,H456&lt;[2]an!$M$37,S456&lt;&gt;"kahepoolne vajaduspõhine"),[2]an!$I$39,
IF(AND(A456=[2]an!$I$38,F456=[2]an!$E$42),[2]an!$I$42,
IF(AND(A456=[2]an!$J$38,F456=[2]an!$E$40),[2]an!$J$40,IF(AND(A456=[2]an!$J$38,F456=[2]an!$E$41),[2]an!$J$41,IF(AND(A456=[2]an!$J$38,F456=[2]an!$E$39,H456&gt;=[2]an!$M$37),[2]an!$J$39,
IF(AND(A456=[2]an!$J$38,F456=[2]an!$E$39,H456&lt;[2]an!$M$37,S456="kahepoolne vajaduspõhine",U456=""),[2]an!$M$40,
IF(AND(A456=[2]an!$J$38,F456=[2]an!$E$39,H456&lt;[2]an!$M$37,S456="kahepoolne vajaduspõhine",U456&lt;&gt;""),[2]an!$J$39,
IF(AND(A456=[2]an!$J$38,F456=[2]an!$E$39,H456&lt;[2]an!$M$37,S456&lt;&gt;"kahepoolne vajaduspõhine"),[2]an!$J$39,
IF(AND(A456=[2]an!$J$38,F456=[2]an!$E$42),[2]an!$J$42,""))))))))))))))))))))))))))))</f>
        <v/>
      </c>
      <c r="Y456" s="17" t="str">
        <f>IFERROR(IF(F456="Tugigrupp",0,
IF(AND(F456="Peretoe teenus",H456&gt;=[2]an!$M$37,RANK(D456,$D456:$D456)+COUNTIFS($D$2:D456,D456,$F$2:F456,F456)-1&gt;1),"",
IF(AND(F456="Peretoe teenus",H456&gt;=[2]an!$M$37,RANK(D456,$D456:$D456)+COUNTIFS($D$2:D456,D456,$F$2:F456,F456)-1=1,MONTH(H456)=MONTH(K456)=TRUE,YEAR(H456)=YEAR(K456)=TRUE),((EOMONTH(H456,0)-H456+1)*X456)/DAY(EOMONTH(H456,0)),
IF(AND(F456="Peretoe teenus",H456&gt;=[2]an!$M$37,RANK(D456,$D456:$D456)+COUNTIFS($D$2:D456,D456,$F$2:F456,F456)-1=1),X456,
IF(AND(F456="Peretoe teenus",H456&lt;[2]an!$M$37,S456&lt;&gt;"kahepoolne vajaduspõhine",RANK(D456,$D456:$D456)+COUNTIFS($D$2:D456,D456,$F$2:F456,F456)-1=1),X456,
IF(AND(F456="Peretoe teenus",H456&lt;[2]an!$M$37,S456&lt;&gt;"kahepoolne vajaduspõhine",RANK(D456,$D456:$D456)+COUNTIFS($D$2:D456,D456,$F$2:F456,F456)-1&gt;1),"",
IF(AND(F456="Peretoe teenus",H456&lt;[2]an!$M$37,S456="kahepoolne vajaduspõhine",U456="",RANK(D456,$D456:$D456)+COUNTIFS($D$2:D456,D456,$F$2:F456,F456)-1=1),X456,
IF(AND(F456="Peretoe teenus",H456&lt;[2]an!$M$37,S456="kahepoolne vajaduspõhine",U456="",RANK(D456,$D456:$D456)+COUNTIFS($D$2:D456,D456,$F$2:F456,F456)-1&gt;1),"",
IF(AND(F456="Peretoe teenus",H456&lt;[2]an!$M$37,S456="kahepoolne vajaduspõhine",U456&lt;[2]an!$M$37,RANK(D456,$D456:$D456)+COUNTIFS($D$2:D456,D456,$F$2:F456,F456)-1=1),X456,
IF(AND(F456="Peretoe teenus",H456&lt;[2]an!$M$37,S456="kahepoolne vajaduspõhine",U456&lt;[2]an!$M$37,RANK(D456,$D456:$D456)+COUNTIFS($D$2:D456,D456,$F$2:F456,F456)-1&gt;1),"",
IF(AND(F456="Peretoe teenus",H456&lt;[2]an!$M$37,S456="kahepoolne vajaduspõhine",U456&gt;=[2]an!$M$37,U456&lt;=[2]an!$M$38,RANK(D456,$D456:$D456)+COUNTIFS($D$2:D456,D456,$F$2:F456,F456)-1=1),
((EOMONTH(U456,0)-U456+1)*X456)/DAY(EOMONTH(U456,0))+(DAY(U456)-1)*100/DAY(EOMONTH(U456,0)),
IF(AND(F456="Peretoe teenus",H456&lt;[2]an!$M$37,S456="kahepoolne vajaduspõhine",U456&gt;=[2]an!$M$37,U456&lt;=[2]an!$M$38,RANK(D456,$D456:$D456)+COUNTIFS($D$2:D456,D456,$F$2:F456,F456)-1&gt;1),"",
IF(AND(F456="Peretoe teenus",H456&lt;[2]an!$M$37,S456="kahepoolne vajaduspõhine",U456&gt;[2]an!$M$38,RANK(D456,$D456:$D456)+COUNTIFS($D$2:D456,D456,$F$2:F456,F456)-1=1),X456,
IF(AND(F456="Peretoe teenus",H456&lt;[2]an!$M$37,S456="kahepoolne vajaduspõhine",U456&gt;[2]an!$M$38,RANK(D456,$D456:$D456)+COUNTIFS($D$2:D456,D456,$F$2:F456,F456)-1&gt;1),"",X456*W456)))))))))))))),"")</f>
        <v/>
      </c>
      <c r="Z456" s="18" t="str">
        <f t="shared" si="22"/>
        <v/>
      </c>
      <c r="AA456" s="19" t="str">
        <f>IFERROR(VLOOKUP(E456,[2]an!$A$3:$B$81,2,FALSE),"")</f>
        <v/>
      </c>
      <c r="AB456" s="19" t="str">
        <f>IFERROR(VLOOKUP(AA456,[2]an!$C$2:$D$16,2,FALSE),"")</f>
        <v/>
      </c>
      <c r="AC456" s="20"/>
      <c r="AD456" s="21" t="str">
        <f>IF(A456=[2]an!$F$36,VLOOKUP([2]an!$F$36,[2]an!$F$36:$H$36,3,FALSE),IF(A456=[2]an!$F$35,VLOOKUP([2]an!$F$35,[2]an!$F$35:$H$35,3,FALSE),IF(A456=[2]an!$F$33,VLOOKUP([2]an!$F$33,[2]an!$F$33:$H$33,3,FALSE),IF(A456=[2]an!$F$31,VLOOKUP([2]an!$F$31,[2]an!$F$31:$H$31,3,FALSE),""))))</f>
        <v/>
      </c>
    </row>
    <row r="457" spans="1:30" x14ac:dyDescent="0.2">
      <c r="F457" s="10"/>
      <c r="G457" s="8" t="str">
        <f t="shared" si="23"/>
        <v/>
      </c>
      <c r="H457" s="13"/>
      <c r="K457" s="13"/>
      <c r="L457" s="10"/>
      <c r="M457" s="10"/>
      <c r="S457" s="8" t="str">
        <f>IFERROR(VLOOKUP(D457,[1]peretoe_teenus!$A$2:$L$2000,5,FALSE),"")</f>
        <v/>
      </c>
      <c r="U457" s="13"/>
      <c r="V457" s="15" t="str" cm="1">
        <f t="array" ref="V457">IFERROR(IF(AND(F457="Tugigrupp",RANK(K457,$K457:$K457)+COUNTIFS($K$2:K457,K457,$L$2:L457,L457,$M$2:M457,M457,$I$2:I457,I457,$G$2:G457,G457,$F$2:F457,F457)-1=1),SUMPRODUCT(($F$2:$F$4154=F457)*($G$2:$G$4154=G457)*($K$2:$K$4154=K457)*($I$2:$I$4154=I457)*($L$2:$L$4154=L457)*($M$2:$M$4154=M457)),""),"")</f>
        <v/>
      </c>
      <c r="W457" s="15" t="str">
        <f t="shared" si="21"/>
        <v/>
      </c>
      <c r="X457" s="16" t="str">
        <f>IF(AND(A457=[2]an!$G$38,F457=[2]an!$E$40),[2]an!$G$40,IF(AND(A457=[2]an!$G$38,F457=[2]an!$E$41),[2]an!$G$41,IF(AND(A457=[2]an!$G$38,F457=[2]an!$E$39,H457&gt;=[2]an!$M$37),[2]an!$G$39,
IF(AND(A457=[2]an!$G$38,F457=[2]an!$E$39,H457&lt;[2]an!$M$37,S457="kahepoolne vajaduspõhine",U457=""),[2]an!$M$40,
IF(AND(A457=[2]an!$G$38,F457=[2]an!$E$39,H457&lt;[2]an!$M$37,S457="kahepoolne vajaduspõhine",U457&lt;&gt;""),[2]an!$G$39,
IF(AND(A457=[2]an!$G$38,F457=[2]an!$E$39,H457&lt;[2]an!$M$37,S457&lt;&gt;"kahepoolne vajaduspõhine"),[2]an!$G$39,
IF(AND(A457=[2]an!$G$38,F457=[2]an!$E$42),[2]an!$G$42,
IF(AND(A457=[2]an!$H$38,F457=[2]an!$E$40),[2]an!$H$40,IF(AND(A457=[2]an!$H$38,F457=[2]an!$E$41),[2]an!$H$41,IF(AND(A457=[2]an!$H$38,F457=[2]an!$E$39,H457&gt;=[2]an!$M$37),[2]an!$H$39,
IF(AND(A457=[2]an!$H$38,F457=[2]an!$E$39,H457&lt;[2]an!$M$37,S457="kahepoolne vajaduspõhine",U457=""),[2]an!$M$40,
IF(AND(A457=[2]an!$H$38,F457=[2]an!$E$39,H457&lt;[2]an!$M$37,S457="kahepoolne vajaduspõhine",U457&lt;&gt;""),[2]an!$H$39,
IF(AND(A457=[2]an!$H$38,F457=[2]an!$E$39,H457&lt;[2]an!$M$37,S457&lt;&gt;"kahepoolne vajaduspõhine"),[2]an!$H$39,
IF(AND(A457=[2]an!$H$38,F457=[2]an!$E$42),[2]an!$H$42,
IF(AND(A457=[2]an!$I$38,F457=[2]an!$E$40),[2]an!$I$40,IF(AND(A457=[2]an!$I$38,F457=[2]an!$E$41),[2]an!$I$41,IF(AND(A457=[2]an!$I$38,F457=[2]an!$E$39,H457&gt;=[2]an!$M$37),[2]an!$I$39,
IF(AND(A457=[2]an!$I$38,F457=[2]an!$E$39,H457&lt;[2]an!$M$37,S457="kahepoolne vajaduspõhine",U457=""),[2]an!$M$40,
IF(AND(A457=[2]an!$I$38,F457=[2]an!$E$39,H457&lt;[2]an!$M$37,S457="kahepoolne vajaduspõhine",U457&lt;&gt;""),[2]an!$I$39,
IF(AND(A457=[2]an!$I$38,F457=[2]an!$E$39,H457&lt;[2]an!$M$37,S457&lt;&gt;"kahepoolne vajaduspõhine"),[2]an!$I$39,
IF(AND(A457=[2]an!$I$38,F457=[2]an!$E$42),[2]an!$I$42,
IF(AND(A457=[2]an!$J$38,F457=[2]an!$E$40),[2]an!$J$40,IF(AND(A457=[2]an!$J$38,F457=[2]an!$E$41),[2]an!$J$41,IF(AND(A457=[2]an!$J$38,F457=[2]an!$E$39,H457&gt;=[2]an!$M$37),[2]an!$J$39,
IF(AND(A457=[2]an!$J$38,F457=[2]an!$E$39,H457&lt;[2]an!$M$37,S457="kahepoolne vajaduspõhine",U457=""),[2]an!$M$40,
IF(AND(A457=[2]an!$J$38,F457=[2]an!$E$39,H457&lt;[2]an!$M$37,S457="kahepoolne vajaduspõhine",U457&lt;&gt;""),[2]an!$J$39,
IF(AND(A457=[2]an!$J$38,F457=[2]an!$E$39,H457&lt;[2]an!$M$37,S457&lt;&gt;"kahepoolne vajaduspõhine"),[2]an!$J$39,
IF(AND(A457=[2]an!$J$38,F457=[2]an!$E$42),[2]an!$J$42,""))))))))))))))))))))))))))))</f>
        <v/>
      </c>
      <c r="Y457" s="17" t="str">
        <f>IFERROR(IF(F457="Tugigrupp",0,
IF(AND(F457="Peretoe teenus",H457&gt;=[2]an!$M$37,RANK(D457,$D457:$D457)+COUNTIFS($D$2:D457,D457,$F$2:F457,F457)-1&gt;1),"",
IF(AND(F457="Peretoe teenus",H457&gt;=[2]an!$M$37,RANK(D457,$D457:$D457)+COUNTIFS($D$2:D457,D457,$F$2:F457,F457)-1=1,MONTH(H457)=MONTH(K457)=TRUE,YEAR(H457)=YEAR(K457)=TRUE),((EOMONTH(H457,0)-H457+1)*X457)/DAY(EOMONTH(H457,0)),
IF(AND(F457="Peretoe teenus",H457&gt;=[2]an!$M$37,RANK(D457,$D457:$D457)+COUNTIFS($D$2:D457,D457,$F$2:F457,F457)-1=1),X457,
IF(AND(F457="Peretoe teenus",H457&lt;[2]an!$M$37,S457&lt;&gt;"kahepoolne vajaduspõhine",RANK(D457,$D457:$D457)+COUNTIFS($D$2:D457,D457,$F$2:F457,F457)-1=1),X457,
IF(AND(F457="Peretoe teenus",H457&lt;[2]an!$M$37,S457&lt;&gt;"kahepoolne vajaduspõhine",RANK(D457,$D457:$D457)+COUNTIFS($D$2:D457,D457,$F$2:F457,F457)-1&gt;1),"",
IF(AND(F457="Peretoe teenus",H457&lt;[2]an!$M$37,S457="kahepoolne vajaduspõhine",U457="",RANK(D457,$D457:$D457)+COUNTIFS($D$2:D457,D457,$F$2:F457,F457)-1=1),X457,
IF(AND(F457="Peretoe teenus",H457&lt;[2]an!$M$37,S457="kahepoolne vajaduspõhine",U457="",RANK(D457,$D457:$D457)+COUNTIFS($D$2:D457,D457,$F$2:F457,F457)-1&gt;1),"",
IF(AND(F457="Peretoe teenus",H457&lt;[2]an!$M$37,S457="kahepoolne vajaduspõhine",U457&lt;[2]an!$M$37,RANK(D457,$D457:$D457)+COUNTIFS($D$2:D457,D457,$F$2:F457,F457)-1=1),X457,
IF(AND(F457="Peretoe teenus",H457&lt;[2]an!$M$37,S457="kahepoolne vajaduspõhine",U457&lt;[2]an!$M$37,RANK(D457,$D457:$D457)+COUNTIFS($D$2:D457,D457,$F$2:F457,F457)-1&gt;1),"",
IF(AND(F457="Peretoe teenus",H457&lt;[2]an!$M$37,S457="kahepoolne vajaduspõhine",U457&gt;=[2]an!$M$37,U457&lt;=[2]an!$M$38,RANK(D457,$D457:$D457)+COUNTIFS($D$2:D457,D457,$F$2:F457,F457)-1=1),
((EOMONTH(U457,0)-U457+1)*X457)/DAY(EOMONTH(U457,0))+(DAY(U457)-1)*100/DAY(EOMONTH(U457,0)),
IF(AND(F457="Peretoe teenus",H457&lt;[2]an!$M$37,S457="kahepoolne vajaduspõhine",U457&gt;=[2]an!$M$37,U457&lt;=[2]an!$M$38,RANK(D457,$D457:$D457)+COUNTIFS($D$2:D457,D457,$F$2:F457,F457)-1&gt;1),"",
IF(AND(F457="Peretoe teenus",H457&lt;[2]an!$M$37,S457="kahepoolne vajaduspõhine",U457&gt;[2]an!$M$38,RANK(D457,$D457:$D457)+COUNTIFS($D$2:D457,D457,$F$2:F457,F457)-1=1),X457,
IF(AND(F457="Peretoe teenus",H457&lt;[2]an!$M$37,S457="kahepoolne vajaduspõhine",U457&gt;[2]an!$M$38,RANK(D457,$D457:$D457)+COUNTIFS($D$2:D457,D457,$F$2:F457,F457)-1&gt;1),"",X457*W457)))))))))))))),"")</f>
        <v/>
      </c>
      <c r="Z457" s="18" t="str">
        <f t="shared" si="22"/>
        <v/>
      </c>
      <c r="AA457" s="19" t="str">
        <f>IFERROR(VLOOKUP(E457,[2]an!$A$3:$B$81,2,FALSE),"")</f>
        <v/>
      </c>
      <c r="AB457" s="19" t="str">
        <f>IFERROR(VLOOKUP(AA457,[2]an!$C$2:$D$16,2,FALSE),"")</f>
        <v/>
      </c>
      <c r="AC457" s="20"/>
      <c r="AD457" s="21" t="str">
        <f>IF(A457=[2]an!$F$36,VLOOKUP([2]an!$F$36,[2]an!$F$36:$H$36,3,FALSE),IF(A457=[2]an!$F$35,VLOOKUP([2]an!$F$35,[2]an!$F$35:$H$35,3,FALSE),IF(A457=[2]an!$F$33,VLOOKUP([2]an!$F$33,[2]an!$F$33:$H$33,3,FALSE),IF(A457=[2]an!$F$31,VLOOKUP([2]an!$F$31,[2]an!$F$31:$H$31,3,FALSE),""))))</f>
        <v/>
      </c>
    </row>
    <row r="458" spans="1:30" x14ac:dyDescent="0.2">
      <c r="F458" s="10"/>
      <c r="G458" s="8" t="str">
        <f t="shared" si="23"/>
        <v/>
      </c>
      <c r="H458" s="13"/>
      <c r="K458" s="13"/>
      <c r="L458" s="10"/>
      <c r="M458" s="10"/>
      <c r="S458" s="8" t="str">
        <f>IFERROR(VLOOKUP(D458,[1]peretoe_teenus!$A$2:$L$2000,5,FALSE),"")</f>
        <v/>
      </c>
      <c r="U458" s="13"/>
      <c r="V458" s="15" t="str" cm="1">
        <f t="array" ref="V458">IFERROR(IF(AND(F458="Tugigrupp",RANK(K458,$K458:$K458)+COUNTIFS($K$2:K458,K458,$L$2:L458,L458,$M$2:M458,M458,$I$2:I458,I458,$G$2:G458,G458,$F$2:F458,F458)-1=1),SUMPRODUCT(($F$2:$F$4154=F458)*($G$2:$G$4154=G458)*($K$2:$K$4154=K458)*($I$2:$I$4154=I458)*($L$2:$L$4154=L458)*($M$2:$M$4154=M458)),""),"")</f>
        <v/>
      </c>
      <c r="W458" s="15" t="str">
        <f t="shared" si="21"/>
        <v/>
      </c>
      <c r="X458" s="16" t="str">
        <f>IF(AND(A458=[2]an!$G$38,F458=[2]an!$E$40),[2]an!$G$40,IF(AND(A458=[2]an!$G$38,F458=[2]an!$E$41),[2]an!$G$41,IF(AND(A458=[2]an!$G$38,F458=[2]an!$E$39,H458&gt;=[2]an!$M$37),[2]an!$G$39,
IF(AND(A458=[2]an!$G$38,F458=[2]an!$E$39,H458&lt;[2]an!$M$37,S458="kahepoolne vajaduspõhine",U458=""),[2]an!$M$40,
IF(AND(A458=[2]an!$G$38,F458=[2]an!$E$39,H458&lt;[2]an!$M$37,S458="kahepoolne vajaduspõhine",U458&lt;&gt;""),[2]an!$G$39,
IF(AND(A458=[2]an!$G$38,F458=[2]an!$E$39,H458&lt;[2]an!$M$37,S458&lt;&gt;"kahepoolne vajaduspõhine"),[2]an!$G$39,
IF(AND(A458=[2]an!$G$38,F458=[2]an!$E$42),[2]an!$G$42,
IF(AND(A458=[2]an!$H$38,F458=[2]an!$E$40),[2]an!$H$40,IF(AND(A458=[2]an!$H$38,F458=[2]an!$E$41),[2]an!$H$41,IF(AND(A458=[2]an!$H$38,F458=[2]an!$E$39,H458&gt;=[2]an!$M$37),[2]an!$H$39,
IF(AND(A458=[2]an!$H$38,F458=[2]an!$E$39,H458&lt;[2]an!$M$37,S458="kahepoolne vajaduspõhine",U458=""),[2]an!$M$40,
IF(AND(A458=[2]an!$H$38,F458=[2]an!$E$39,H458&lt;[2]an!$M$37,S458="kahepoolne vajaduspõhine",U458&lt;&gt;""),[2]an!$H$39,
IF(AND(A458=[2]an!$H$38,F458=[2]an!$E$39,H458&lt;[2]an!$M$37,S458&lt;&gt;"kahepoolne vajaduspõhine"),[2]an!$H$39,
IF(AND(A458=[2]an!$H$38,F458=[2]an!$E$42),[2]an!$H$42,
IF(AND(A458=[2]an!$I$38,F458=[2]an!$E$40),[2]an!$I$40,IF(AND(A458=[2]an!$I$38,F458=[2]an!$E$41),[2]an!$I$41,IF(AND(A458=[2]an!$I$38,F458=[2]an!$E$39,H458&gt;=[2]an!$M$37),[2]an!$I$39,
IF(AND(A458=[2]an!$I$38,F458=[2]an!$E$39,H458&lt;[2]an!$M$37,S458="kahepoolne vajaduspõhine",U458=""),[2]an!$M$40,
IF(AND(A458=[2]an!$I$38,F458=[2]an!$E$39,H458&lt;[2]an!$M$37,S458="kahepoolne vajaduspõhine",U458&lt;&gt;""),[2]an!$I$39,
IF(AND(A458=[2]an!$I$38,F458=[2]an!$E$39,H458&lt;[2]an!$M$37,S458&lt;&gt;"kahepoolne vajaduspõhine"),[2]an!$I$39,
IF(AND(A458=[2]an!$I$38,F458=[2]an!$E$42),[2]an!$I$42,
IF(AND(A458=[2]an!$J$38,F458=[2]an!$E$40),[2]an!$J$40,IF(AND(A458=[2]an!$J$38,F458=[2]an!$E$41),[2]an!$J$41,IF(AND(A458=[2]an!$J$38,F458=[2]an!$E$39,H458&gt;=[2]an!$M$37),[2]an!$J$39,
IF(AND(A458=[2]an!$J$38,F458=[2]an!$E$39,H458&lt;[2]an!$M$37,S458="kahepoolne vajaduspõhine",U458=""),[2]an!$M$40,
IF(AND(A458=[2]an!$J$38,F458=[2]an!$E$39,H458&lt;[2]an!$M$37,S458="kahepoolne vajaduspõhine",U458&lt;&gt;""),[2]an!$J$39,
IF(AND(A458=[2]an!$J$38,F458=[2]an!$E$39,H458&lt;[2]an!$M$37,S458&lt;&gt;"kahepoolne vajaduspõhine"),[2]an!$J$39,
IF(AND(A458=[2]an!$J$38,F458=[2]an!$E$42),[2]an!$J$42,""))))))))))))))))))))))))))))</f>
        <v/>
      </c>
      <c r="Y458" s="17" t="str">
        <f>IFERROR(IF(F458="Tugigrupp",0,
IF(AND(F458="Peretoe teenus",H458&gt;=[2]an!$M$37,RANK(D458,$D458:$D458)+COUNTIFS($D$2:D458,D458,$F$2:F458,F458)-1&gt;1),"",
IF(AND(F458="Peretoe teenus",H458&gt;=[2]an!$M$37,RANK(D458,$D458:$D458)+COUNTIFS($D$2:D458,D458,$F$2:F458,F458)-1=1,MONTH(H458)=MONTH(K458)=TRUE,YEAR(H458)=YEAR(K458)=TRUE),((EOMONTH(H458,0)-H458+1)*X458)/DAY(EOMONTH(H458,0)),
IF(AND(F458="Peretoe teenus",H458&gt;=[2]an!$M$37,RANK(D458,$D458:$D458)+COUNTIFS($D$2:D458,D458,$F$2:F458,F458)-1=1),X458,
IF(AND(F458="Peretoe teenus",H458&lt;[2]an!$M$37,S458&lt;&gt;"kahepoolne vajaduspõhine",RANK(D458,$D458:$D458)+COUNTIFS($D$2:D458,D458,$F$2:F458,F458)-1=1),X458,
IF(AND(F458="Peretoe teenus",H458&lt;[2]an!$M$37,S458&lt;&gt;"kahepoolne vajaduspõhine",RANK(D458,$D458:$D458)+COUNTIFS($D$2:D458,D458,$F$2:F458,F458)-1&gt;1),"",
IF(AND(F458="Peretoe teenus",H458&lt;[2]an!$M$37,S458="kahepoolne vajaduspõhine",U458="",RANK(D458,$D458:$D458)+COUNTIFS($D$2:D458,D458,$F$2:F458,F458)-1=1),X458,
IF(AND(F458="Peretoe teenus",H458&lt;[2]an!$M$37,S458="kahepoolne vajaduspõhine",U458="",RANK(D458,$D458:$D458)+COUNTIFS($D$2:D458,D458,$F$2:F458,F458)-1&gt;1),"",
IF(AND(F458="Peretoe teenus",H458&lt;[2]an!$M$37,S458="kahepoolne vajaduspõhine",U458&lt;[2]an!$M$37,RANK(D458,$D458:$D458)+COUNTIFS($D$2:D458,D458,$F$2:F458,F458)-1=1),X458,
IF(AND(F458="Peretoe teenus",H458&lt;[2]an!$M$37,S458="kahepoolne vajaduspõhine",U458&lt;[2]an!$M$37,RANK(D458,$D458:$D458)+COUNTIFS($D$2:D458,D458,$F$2:F458,F458)-1&gt;1),"",
IF(AND(F458="Peretoe teenus",H458&lt;[2]an!$M$37,S458="kahepoolne vajaduspõhine",U458&gt;=[2]an!$M$37,U458&lt;=[2]an!$M$38,RANK(D458,$D458:$D458)+COUNTIFS($D$2:D458,D458,$F$2:F458,F458)-1=1),
((EOMONTH(U458,0)-U458+1)*X458)/DAY(EOMONTH(U458,0))+(DAY(U458)-1)*100/DAY(EOMONTH(U458,0)),
IF(AND(F458="Peretoe teenus",H458&lt;[2]an!$M$37,S458="kahepoolne vajaduspõhine",U458&gt;=[2]an!$M$37,U458&lt;=[2]an!$M$38,RANK(D458,$D458:$D458)+COUNTIFS($D$2:D458,D458,$F$2:F458,F458)-1&gt;1),"",
IF(AND(F458="Peretoe teenus",H458&lt;[2]an!$M$37,S458="kahepoolne vajaduspõhine",U458&gt;[2]an!$M$38,RANK(D458,$D458:$D458)+COUNTIFS($D$2:D458,D458,$F$2:F458,F458)-1=1),X458,
IF(AND(F458="Peretoe teenus",H458&lt;[2]an!$M$37,S458="kahepoolne vajaduspõhine",U458&gt;[2]an!$M$38,RANK(D458,$D458:$D458)+COUNTIFS($D$2:D458,D458,$F$2:F458,F458)-1&gt;1),"",X458*W458)))))))))))))),"")</f>
        <v/>
      </c>
      <c r="Z458" s="18" t="str">
        <f t="shared" si="22"/>
        <v/>
      </c>
      <c r="AA458" s="19" t="str">
        <f>IFERROR(VLOOKUP(E458,[2]an!$A$3:$B$81,2,FALSE),"")</f>
        <v/>
      </c>
      <c r="AB458" s="19" t="str">
        <f>IFERROR(VLOOKUP(AA458,[2]an!$C$2:$D$16,2,FALSE),"")</f>
        <v/>
      </c>
      <c r="AC458" s="20"/>
      <c r="AD458" s="21" t="str">
        <f>IF(A458=[2]an!$F$36,VLOOKUP([2]an!$F$36,[2]an!$F$36:$H$36,3,FALSE),IF(A458=[2]an!$F$35,VLOOKUP([2]an!$F$35,[2]an!$F$35:$H$35,3,FALSE),IF(A458=[2]an!$F$33,VLOOKUP([2]an!$F$33,[2]an!$F$33:$H$33,3,FALSE),IF(A458=[2]an!$F$31,VLOOKUP([2]an!$F$31,[2]an!$F$31:$H$31,3,FALSE),""))))</f>
        <v/>
      </c>
    </row>
    <row r="459" spans="1:30" x14ac:dyDescent="0.2">
      <c r="F459" s="10"/>
      <c r="G459" s="8" t="str">
        <f t="shared" si="23"/>
        <v/>
      </c>
      <c r="H459" s="13"/>
      <c r="K459" s="13"/>
      <c r="L459" s="10"/>
      <c r="M459" s="10"/>
      <c r="S459" s="8" t="str">
        <f>IFERROR(VLOOKUP(D459,[1]peretoe_teenus!$A$2:$L$2000,5,FALSE),"")</f>
        <v/>
      </c>
      <c r="U459" s="13"/>
      <c r="V459" s="15" t="str" cm="1">
        <f t="array" ref="V459">IFERROR(IF(AND(F459="Tugigrupp",RANK(K459,$K459:$K459)+COUNTIFS($K$2:K459,K459,$L$2:L459,L459,$M$2:M459,M459,$I$2:I459,I459,$G$2:G459,G459,$F$2:F459,F459)-1=1),SUMPRODUCT(($F$2:$F$4154=F459)*($G$2:$G$4154=G459)*($K$2:$K$4154=K459)*($I$2:$I$4154=I459)*($L$2:$L$4154=L459)*($M$2:$M$4154=M459)),""),"")</f>
        <v/>
      </c>
      <c r="W459" s="15" t="str">
        <f t="shared" si="21"/>
        <v/>
      </c>
      <c r="X459" s="16" t="str">
        <f>IF(AND(A459=[2]an!$G$38,F459=[2]an!$E$40),[2]an!$G$40,IF(AND(A459=[2]an!$G$38,F459=[2]an!$E$41),[2]an!$G$41,IF(AND(A459=[2]an!$G$38,F459=[2]an!$E$39,H459&gt;=[2]an!$M$37),[2]an!$G$39,
IF(AND(A459=[2]an!$G$38,F459=[2]an!$E$39,H459&lt;[2]an!$M$37,S459="kahepoolne vajaduspõhine",U459=""),[2]an!$M$40,
IF(AND(A459=[2]an!$G$38,F459=[2]an!$E$39,H459&lt;[2]an!$M$37,S459="kahepoolne vajaduspõhine",U459&lt;&gt;""),[2]an!$G$39,
IF(AND(A459=[2]an!$G$38,F459=[2]an!$E$39,H459&lt;[2]an!$M$37,S459&lt;&gt;"kahepoolne vajaduspõhine"),[2]an!$G$39,
IF(AND(A459=[2]an!$G$38,F459=[2]an!$E$42),[2]an!$G$42,
IF(AND(A459=[2]an!$H$38,F459=[2]an!$E$40),[2]an!$H$40,IF(AND(A459=[2]an!$H$38,F459=[2]an!$E$41),[2]an!$H$41,IF(AND(A459=[2]an!$H$38,F459=[2]an!$E$39,H459&gt;=[2]an!$M$37),[2]an!$H$39,
IF(AND(A459=[2]an!$H$38,F459=[2]an!$E$39,H459&lt;[2]an!$M$37,S459="kahepoolne vajaduspõhine",U459=""),[2]an!$M$40,
IF(AND(A459=[2]an!$H$38,F459=[2]an!$E$39,H459&lt;[2]an!$M$37,S459="kahepoolne vajaduspõhine",U459&lt;&gt;""),[2]an!$H$39,
IF(AND(A459=[2]an!$H$38,F459=[2]an!$E$39,H459&lt;[2]an!$M$37,S459&lt;&gt;"kahepoolne vajaduspõhine"),[2]an!$H$39,
IF(AND(A459=[2]an!$H$38,F459=[2]an!$E$42),[2]an!$H$42,
IF(AND(A459=[2]an!$I$38,F459=[2]an!$E$40),[2]an!$I$40,IF(AND(A459=[2]an!$I$38,F459=[2]an!$E$41),[2]an!$I$41,IF(AND(A459=[2]an!$I$38,F459=[2]an!$E$39,H459&gt;=[2]an!$M$37),[2]an!$I$39,
IF(AND(A459=[2]an!$I$38,F459=[2]an!$E$39,H459&lt;[2]an!$M$37,S459="kahepoolne vajaduspõhine",U459=""),[2]an!$M$40,
IF(AND(A459=[2]an!$I$38,F459=[2]an!$E$39,H459&lt;[2]an!$M$37,S459="kahepoolne vajaduspõhine",U459&lt;&gt;""),[2]an!$I$39,
IF(AND(A459=[2]an!$I$38,F459=[2]an!$E$39,H459&lt;[2]an!$M$37,S459&lt;&gt;"kahepoolne vajaduspõhine"),[2]an!$I$39,
IF(AND(A459=[2]an!$I$38,F459=[2]an!$E$42),[2]an!$I$42,
IF(AND(A459=[2]an!$J$38,F459=[2]an!$E$40),[2]an!$J$40,IF(AND(A459=[2]an!$J$38,F459=[2]an!$E$41),[2]an!$J$41,IF(AND(A459=[2]an!$J$38,F459=[2]an!$E$39,H459&gt;=[2]an!$M$37),[2]an!$J$39,
IF(AND(A459=[2]an!$J$38,F459=[2]an!$E$39,H459&lt;[2]an!$M$37,S459="kahepoolne vajaduspõhine",U459=""),[2]an!$M$40,
IF(AND(A459=[2]an!$J$38,F459=[2]an!$E$39,H459&lt;[2]an!$M$37,S459="kahepoolne vajaduspõhine",U459&lt;&gt;""),[2]an!$J$39,
IF(AND(A459=[2]an!$J$38,F459=[2]an!$E$39,H459&lt;[2]an!$M$37,S459&lt;&gt;"kahepoolne vajaduspõhine"),[2]an!$J$39,
IF(AND(A459=[2]an!$J$38,F459=[2]an!$E$42),[2]an!$J$42,""))))))))))))))))))))))))))))</f>
        <v/>
      </c>
      <c r="Y459" s="17" t="str">
        <f>IFERROR(IF(F459="Tugigrupp",0,
IF(AND(F459="Peretoe teenus",H459&gt;=[2]an!$M$37,RANK(D459,$D459:$D459)+COUNTIFS($D$2:D459,D459,$F$2:F459,F459)-1&gt;1),"",
IF(AND(F459="Peretoe teenus",H459&gt;=[2]an!$M$37,RANK(D459,$D459:$D459)+COUNTIFS($D$2:D459,D459,$F$2:F459,F459)-1=1,MONTH(H459)=MONTH(K459)=TRUE,YEAR(H459)=YEAR(K459)=TRUE),((EOMONTH(H459,0)-H459+1)*X459)/DAY(EOMONTH(H459,0)),
IF(AND(F459="Peretoe teenus",H459&gt;=[2]an!$M$37,RANK(D459,$D459:$D459)+COUNTIFS($D$2:D459,D459,$F$2:F459,F459)-1=1),X459,
IF(AND(F459="Peretoe teenus",H459&lt;[2]an!$M$37,S459&lt;&gt;"kahepoolne vajaduspõhine",RANK(D459,$D459:$D459)+COUNTIFS($D$2:D459,D459,$F$2:F459,F459)-1=1),X459,
IF(AND(F459="Peretoe teenus",H459&lt;[2]an!$M$37,S459&lt;&gt;"kahepoolne vajaduspõhine",RANK(D459,$D459:$D459)+COUNTIFS($D$2:D459,D459,$F$2:F459,F459)-1&gt;1),"",
IF(AND(F459="Peretoe teenus",H459&lt;[2]an!$M$37,S459="kahepoolne vajaduspõhine",U459="",RANK(D459,$D459:$D459)+COUNTIFS($D$2:D459,D459,$F$2:F459,F459)-1=1),X459,
IF(AND(F459="Peretoe teenus",H459&lt;[2]an!$M$37,S459="kahepoolne vajaduspõhine",U459="",RANK(D459,$D459:$D459)+COUNTIFS($D$2:D459,D459,$F$2:F459,F459)-1&gt;1),"",
IF(AND(F459="Peretoe teenus",H459&lt;[2]an!$M$37,S459="kahepoolne vajaduspõhine",U459&lt;[2]an!$M$37,RANK(D459,$D459:$D459)+COUNTIFS($D$2:D459,D459,$F$2:F459,F459)-1=1),X459,
IF(AND(F459="Peretoe teenus",H459&lt;[2]an!$M$37,S459="kahepoolne vajaduspõhine",U459&lt;[2]an!$M$37,RANK(D459,$D459:$D459)+COUNTIFS($D$2:D459,D459,$F$2:F459,F459)-1&gt;1),"",
IF(AND(F459="Peretoe teenus",H459&lt;[2]an!$M$37,S459="kahepoolne vajaduspõhine",U459&gt;=[2]an!$M$37,U459&lt;=[2]an!$M$38,RANK(D459,$D459:$D459)+COUNTIFS($D$2:D459,D459,$F$2:F459,F459)-1=1),
((EOMONTH(U459,0)-U459+1)*X459)/DAY(EOMONTH(U459,0))+(DAY(U459)-1)*100/DAY(EOMONTH(U459,0)),
IF(AND(F459="Peretoe teenus",H459&lt;[2]an!$M$37,S459="kahepoolne vajaduspõhine",U459&gt;=[2]an!$M$37,U459&lt;=[2]an!$M$38,RANK(D459,$D459:$D459)+COUNTIFS($D$2:D459,D459,$F$2:F459,F459)-1&gt;1),"",
IF(AND(F459="Peretoe teenus",H459&lt;[2]an!$M$37,S459="kahepoolne vajaduspõhine",U459&gt;[2]an!$M$38,RANK(D459,$D459:$D459)+COUNTIFS($D$2:D459,D459,$F$2:F459,F459)-1=1),X459,
IF(AND(F459="Peretoe teenus",H459&lt;[2]an!$M$37,S459="kahepoolne vajaduspõhine",U459&gt;[2]an!$M$38,RANK(D459,$D459:$D459)+COUNTIFS($D$2:D459,D459,$F$2:F459,F459)-1&gt;1),"",X459*W459)))))))))))))),"")</f>
        <v/>
      </c>
      <c r="Z459" s="18" t="str">
        <f t="shared" si="22"/>
        <v/>
      </c>
      <c r="AA459" s="19" t="str">
        <f>IFERROR(VLOOKUP(E459,[2]an!$A$3:$B$81,2,FALSE),"")</f>
        <v/>
      </c>
      <c r="AB459" s="19" t="str">
        <f>IFERROR(VLOOKUP(AA459,[2]an!$C$2:$D$16,2,FALSE),"")</f>
        <v/>
      </c>
      <c r="AC459" s="20"/>
      <c r="AD459" s="21" t="str">
        <f>IF(A459=[2]an!$F$36,VLOOKUP([2]an!$F$36,[2]an!$F$36:$H$36,3,FALSE),IF(A459=[2]an!$F$35,VLOOKUP([2]an!$F$35,[2]an!$F$35:$H$35,3,FALSE),IF(A459=[2]an!$F$33,VLOOKUP([2]an!$F$33,[2]an!$F$33:$H$33,3,FALSE),IF(A459=[2]an!$F$31,VLOOKUP([2]an!$F$31,[2]an!$F$31:$H$31,3,FALSE),""))))</f>
        <v/>
      </c>
    </row>
    <row r="460" spans="1:30" x14ac:dyDescent="0.2">
      <c r="F460" s="10"/>
      <c r="G460" s="8" t="str">
        <f t="shared" si="23"/>
        <v/>
      </c>
      <c r="H460" s="13"/>
      <c r="K460" s="13"/>
      <c r="L460" s="10"/>
      <c r="M460" s="10"/>
      <c r="S460" s="8" t="str">
        <f>IFERROR(VLOOKUP(D460,[1]peretoe_teenus!$A$2:$L$2000,5,FALSE),"")</f>
        <v/>
      </c>
      <c r="U460" s="13"/>
      <c r="V460" s="15" t="str" cm="1">
        <f t="array" ref="V460">IFERROR(IF(AND(F460="Tugigrupp",RANK(K460,$K460:$K460)+COUNTIFS($K$2:K460,K460,$L$2:L460,L460,$M$2:M460,M460,$I$2:I460,I460,$G$2:G460,G460,$F$2:F460,F460)-1=1),SUMPRODUCT(($F$2:$F$4154=F460)*($G$2:$G$4154=G460)*($K$2:$K$4154=K460)*($I$2:$I$4154=I460)*($L$2:$L$4154=L460)*($M$2:$M$4154=M460)),""),"")</f>
        <v/>
      </c>
      <c r="W460" s="15" t="str">
        <f t="shared" si="21"/>
        <v/>
      </c>
      <c r="X460" s="16" t="str">
        <f>IF(AND(A460=[2]an!$G$38,F460=[2]an!$E$40),[2]an!$G$40,IF(AND(A460=[2]an!$G$38,F460=[2]an!$E$41),[2]an!$G$41,IF(AND(A460=[2]an!$G$38,F460=[2]an!$E$39,H460&gt;=[2]an!$M$37),[2]an!$G$39,
IF(AND(A460=[2]an!$G$38,F460=[2]an!$E$39,H460&lt;[2]an!$M$37,S460="kahepoolne vajaduspõhine",U460=""),[2]an!$M$40,
IF(AND(A460=[2]an!$G$38,F460=[2]an!$E$39,H460&lt;[2]an!$M$37,S460="kahepoolne vajaduspõhine",U460&lt;&gt;""),[2]an!$G$39,
IF(AND(A460=[2]an!$G$38,F460=[2]an!$E$39,H460&lt;[2]an!$M$37,S460&lt;&gt;"kahepoolne vajaduspõhine"),[2]an!$G$39,
IF(AND(A460=[2]an!$G$38,F460=[2]an!$E$42),[2]an!$G$42,
IF(AND(A460=[2]an!$H$38,F460=[2]an!$E$40),[2]an!$H$40,IF(AND(A460=[2]an!$H$38,F460=[2]an!$E$41),[2]an!$H$41,IF(AND(A460=[2]an!$H$38,F460=[2]an!$E$39,H460&gt;=[2]an!$M$37),[2]an!$H$39,
IF(AND(A460=[2]an!$H$38,F460=[2]an!$E$39,H460&lt;[2]an!$M$37,S460="kahepoolne vajaduspõhine",U460=""),[2]an!$M$40,
IF(AND(A460=[2]an!$H$38,F460=[2]an!$E$39,H460&lt;[2]an!$M$37,S460="kahepoolne vajaduspõhine",U460&lt;&gt;""),[2]an!$H$39,
IF(AND(A460=[2]an!$H$38,F460=[2]an!$E$39,H460&lt;[2]an!$M$37,S460&lt;&gt;"kahepoolne vajaduspõhine"),[2]an!$H$39,
IF(AND(A460=[2]an!$H$38,F460=[2]an!$E$42),[2]an!$H$42,
IF(AND(A460=[2]an!$I$38,F460=[2]an!$E$40),[2]an!$I$40,IF(AND(A460=[2]an!$I$38,F460=[2]an!$E$41),[2]an!$I$41,IF(AND(A460=[2]an!$I$38,F460=[2]an!$E$39,H460&gt;=[2]an!$M$37),[2]an!$I$39,
IF(AND(A460=[2]an!$I$38,F460=[2]an!$E$39,H460&lt;[2]an!$M$37,S460="kahepoolne vajaduspõhine",U460=""),[2]an!$M$40,
IF(AND(A460=[2]an!$I$38,F460=[2]an!$E$39,H460&lt;[2]an!$M$37,S460="kahepoolne vajaduspõhine",U460&lt;&gt;""),[2]an!$I$39,
IF(AND(A460=[2]an!$I$38,F460=[2]an!$E$39,H460&lt;[2]an!$M$37,S460&lt;&gt;"kahepoolne vajaduspõhine"),[2]an!$I$39,
IF(AND(A460=[2]an!$I$38,F460=[2]an!$E$42),[2]an!$I$42,
IF(AND(A460=[2]an!$J$38,F460=[2]an!$E$40),[2]an!$J$40,IF(AND(A460=[2]an!$J$38,F460=[2]an!$E$41),[2]an!$J$41,IF(AND(A460=[2]an!$J$38,F460=[2]an!$E$39,H460&gt;=[2]an!$M$37),[2]an!$J$39,
IF(AND(A460=[2]an!$J$38,F460=[2]an!$E$39,H460&lt;[2]an!$M$37,S460="kahepoolne vajaduspõhine",U460=""),[2]an!$M$40,
IF(AND(A460=[2]an!$J$38,F460=[2]an!$E$39,H460&lt;[2]an!$M$37,S460="kahepoolne vajaduspõhine",U460&lt;&gt;""),[2]an!$J$39,
IF(AND(A460=[2]an!$J$38,F460=[2]an!$E$39,H460&lt;[2]an!$M$37,S460&lt;&gt;"kahepoolne vajaduspõhine"),[2]an!$J$39,
IF(AND(A460=[2]an!$J$38,F460=[2]an!$E$42),[2]an!$J$42,""))))))))))))))))))))))))))))</f>
        <v/>
      </c>
      <c r="Y460" s="17" t="str">
        <f>IFERROR(IF(F460="Tugigrupp",0,
IF(AND(F460="Peretoe teenus",H460&gt;=[2]an!$M$37,RANK(D460,$D460:$D460)+COUNTIFS($D$2:D460,D460,$F$2:F460,F460)-1&gt;1),"",
IF(AND(F460="Peretoe teenus",H460&gt;=[2]an!$M$37,RANK(D460,$D460:$D460)+COUNTIFS($D$2:D460,D460,$F$2:F460,F460)-1=1,MONTH(H460)=MONTH(K460)=TRUE,YEAR(H460)=YEAR(K460)=TRUE),((EOMONTH(H460,0)-H460+1)*X460)/DAY(EOMONTH(H460,0)),
IF(AND(F460="Peretoe teenus",H460&gt;=[2]an!$M$37,RANK(D460,$D460:$D460)+COUNTIFS($D$2:D460,D460,$F$2:F460,F460)-1=1),X460,
IF(AND(F460="Peretoe teenus",H460&lt;[2]an!$M$37,S460&lt;&gt;"kahepoolne vajaduspõhine",RANK(D460,$D460:$D460)+COUNTIFS($D$2:D460,D460,$F$2:F460,F460)-1=1),X460,
IF(AND(F460="Peretoe teenus",H460&lt;[2]an!$M$37,S460&lt;&gt;"kahepoolne vajaduspõhine",RANK(D460,$D460:$D460)+COUNTIFS($D$2:D460,D460,$F$2:F460,F460)-1&gt;1),"",
IF(AND(F460="Peretoe teenus",H460&lt;[2]an!$M$37,S460="kahepoolne vajaduspõhine",U460="",RANK(D460,$D460:$D460)+COUNTIFS($D$2:D460,D460,$F$2:F460,F460)-1=1),X460,
IF(AND(F460="Peretoe teenus",H460&lt;[2]an!$M$37,S460="kahepoolne vajaduspõhine",U460="",RANK(D460,$D460:$D460)+COUNTIFS($D$2:D460,D460,$F$2:F460,F460)-1&gt;1),"",
IF(AND(F460="Peretoe teenus",H460&lt;[2]an!$M$37,S460="kahepoolne vajaduspõhine",U460&lt;[2]an!$M$37,RANK(D460,$D460:$D460)+COUNTIFS($D$2:D460,D460,$F$2:F460,F460)-1=1),X460,
IF(AND(F460="Peretoe teenus",H460&lt;[2]an!$M$37,S460="kahepoolne vajaduspõhine",U460&lt;[2]an!$M$37,RANK(D460,$D460:$D460)+COUNTIFS($D$2:D460,D460,$F$2:F460,F460)-1&gt;1),"",
IF(AND(F460="Peretoe teenus",H460&lt;[2]an!$M$37,S460="kahepoolne vajaduspõhine",U460&gt;=[2]an!$M$37,U460&lt;=[2]an!$M$38,RANK(D460,$D460:$D460)+COUNTIFS($D$2:D460,D460,$F$2:F460,F460)-1=1),
((EOMONTH(U460,0)-U460+1)*X460)/DAY(EOMONTH(U460,0))+(DAY(U460)-1)*100/DAY(EOMONTH(U460,0)),
IF(AND(F460="Peretoe teenus",H460&lt;[2]an!$M$37,S460="kahepoolne vajaduspõhine",U460&gt;=[2]an!$M$37,U460&lt;=[2]an!$M$38,RANK(D460,$D460:$D460)+COUNTIFS($D$2:D460,D460,$F$2:F460,F460)-1&gt;1),"",
IF(AND(F460="Peretoe teenus",H460&lt;[2]an!$M$37,S460="kahepoolne vajaduspõhine",U460&gt;[2]an!$M$38,RANK(D460,$D460:$D460)+COUNTIFS($D$2:D460,D460,$F$2:F460,F460)-1=1),X460,
IF(AND(F460="Peretoe teenus",H460&lt;[2]an!$M$37,S460="kahepoolne vajaduspõhine",U460&gt;[2]an!$M$38,RANK(D460,$D460:$D460)+COUNTIFS($D$2:D460,D460,$F$2:F460,F460)-1&gt;1),"",X460*W460)))))))))))))),"")</f>
        <v/>
      </c>
      <c r="Z460" s="18" t="str">
        <f t="shared" si="22"/>
        <v/>
      </c>
      <c r="AA460" s="19" t="str">
        <f>IFERROR(VLOOKUP(E460,[2]an!$A$3:$B$81,2,FALSE),"")</f>
        <v/>
      </c>
      <c r="AB460" s="19" t="str">
        <f>IFERROR(VLOOKUP(AA460,[2]an!$C$2:$D$16,2,FALSE),"")</f>
        <v/>
      </c>
      <c r="AC460" s="20"/>
      <c r="AD460" s="21" t="str">
        <f>IF(A460=[2]an!$F$36,VLOOKUP([2]an!$F$36,[2]an!$F$36:$H$36,3,FALSE),IF(A460=[2]an!$F$35,VLOOKUP([2]an!$F$35,[2]an!$F$35:$H$35,3,FALSE),IF(A460=[2]an!$F$33,VLOOKUP([2]an!$F$33,[2]an!$F$33:$H$33,3,FALSE),IF(A460=[2]an!$F$31,VLOOKUP([2]an!$F$31,[2]an!$F$31:$H$31,3,FALSE),""))))</f>
        <v/>
      </c>
    </row>
    <row r="461" spans="1:30" x14ac:dyDescent="0.2">
      <c r="F461" s="10"/>
      <c r="G461" s="8" t="str">
        <f t="shared" si="23"/>
        <v/>
      </c>
      <c r="H461" s="13"/>
      <c r="K461" s="13"/>
      <c r="L461" s="10"/>
      <c r="M461" s="10"/>
      <c r="S461" s="8" t="str">
        <f>IFERROR(VLOOKUP(D461,[1]peretoe_teenus!$A$2:$L$2000,5,FALSE),"")</f>
        <v/>
      </c>
      <c r="U461" s="13"/>
      <c r="V461" s="15" t="str" cm="1">
        <f t="array" ref="V461">IFERROR(IF(AND(F461="Tugigrupp",RANK(K461,$K461:$K461)+COUNTIFS($K$2:K461,K461,$L$2:L461,L461,$M$2:M461,M461,$I$2:I461,I461,$G$2:G461,G461,$F$2:F461,F461)-1=1),SUMPRODUCT(($F$2:$F$4154=F461)*($G$2:$G$4154=G461)*($K$2:$K$4154=K461)*($I$2:$I$4154=I461)*($L$2:$L$4154=L461)*($M$2:$M$4154=M461)),""),"")</f>
        <v/>
      </c>
      <c r="W461" s="15" t="str">
        <f t="shared" si="21"/>
        <v/>
      </c>
      <c r="X461" s="16" t="str">
        <f>IF(AND(A461=[2]an!$G$38,F461=[2]an!$E$40),[2]an!$G$40,IF(AND(A461=[2]an!$G$38,F461=[2]an!$E$41),[2]an!$G$41,IF(AND(A461=[2]an!$G$38,F461=[2]an!$E$39,H461&gt;=[2]an!$M$37),[2]an!$G$39,
IF(AND(A461=[2]an!$G$38,F461=[2]an!$E$39,H461&lt;[2]an!$M$37,S461="kahepoolne vajaduspõhine",U461=""),[2]an!$M$40,
IF(AND(A461=[2]an!$G$38,F461=[2]an!$E$39,H461&lt;[2]an!$M$37,S461="kahepoolne vajaduspõhine",U461&lt;&gt;""),[2]an!$G$39,
IF(AND(A461=[2]an!$G$38,F461=[2]an!$E$39,H461&lt;[2]an!$M$37,S461&lt;&gt;"kahepoolne vajaduspõhine"),[2]an!$G$39,
IF(AND(A461=[2]an!$G$38,F461=[2]an!$E$42),[2]an!$G$42,
IF(AND(A461=[2]an!$H$38,F461=[2]an!$E$40),[2]an!$H$40,IF(AND(A461=[2]an!$H$38,F461=[2]an!$E$41),[2]an!$H$41,IF(AND(A461=[2]an!$H$38,F461=[2]an!$E$39,H461&gt;=[2]an!$M$37),[2]an!$H$39,
IF(AND(A461=[2]an!$H$38,F461=[2]an!$E$39,H461&lt;[2]an!$M$37,S461="kahepoolne vajaduspõhine",U461=""),[2]an!$M$40,
IF(AND(A461=[2]an!$H$38,F461=[2]an!$E$39,H461&lt;[2]an!$M$37,S461="kahepoolne vajaduspõhine",U461&lt;&gt;""),[2]an!$H$39,
IF(AND(A461=[2]an!$H$38,F461=[2]an!$E$39,H461&lt;[2]an!$M$37,S461&lt;&gt;"kahepoolne vajaduspõhine"),[2]an!$H$39,
IF(AND(A461=[2]an!$H$38,F461=[2]an!$E$42),[2]an!$H$42,
IF(AND(A461=[2]an!$I$38,F461=[2]an!$E$40),[2]an!$I$40,IF(AND(A461=[2]an!$I$38,F461=[2]an!$E$41),[2]an!$I$41,IF(AND(A461=[2]an!$I$38,F461=[2]an!$E$39,H461&gt;=[2]an!$M$37),[2]an!$I$39,
IF(AND(A461=[2]an!$I$38,F461=[2]an!$E$39,H461&lt;[2]an!$M$37,S461="kahepoolne vajaduspõhine",U461=""),[2]an!$M$40,
IF(AND(A461=[2]an!$I$38,F461=[2]an!$E$39,H461&lt;[2]an!$M$37,S461="kahepoolne vajaduspõhine",U461&lt;&gt;""),[2]an!$I$39,
IF(AND(A461=[2]an!$I$38,F461=[2]an!$E$39,H461&lt;[2]an!$M$37,S461&lt;&gt;"kahepoolne vajaduspõhine"),[2]an!$I$39,
IF(AND(A461=[2]an!$I$38,F461=[2]an!$E$42),[2]an!$I$42,
IF(AND(A461=[2]an!$J$38,F461=[2]an!$E$40),[2]an!$J$40,IF(AND(A461=[2]an!$J$38,F461=[2]an!$E$41),[2]an!$J$41,IF(AND(A461=[2]an!$J$38,F461=[2]an!$E$39,H461&gt;=[2]an!$M$37),[2]an!$J$39,
IF(AND(A461=[2]an!$J$38,F461=[2]an!$E$39,H461&lt;[2]an!$M$37,S461="kahepoolne vajaduspõhine",U461=""),[2]an!$M$40,
IF(AND(A461=[2]an!$J$38,F461=[2]an!$E$39,H461&lt;[2]an!$M$37,S461="kahepoolne vajaduspõhine",U461&lt;&gt;""),[2]an!$J$39,
IF(AND(A461=[2]an!$J$38,F461=[2]an!$E$39,H461&lt;[2]an!$M$37,S461&lt;&gt;"kahepoolne vajaduspõhine"),[2]an!$J$39,
IF(AND(A461=[2]an!$J$38,F461=[2]an!$E$42),[2]an!$J$42,""))))))))))))))))))))))))))))</f>
        <v/>
      </c>
      <c r="Y461" s="17" t="str">
        <f>IFERROR(IF(F461="Tugigrupp",0,
IF(AND(F461="Peretoe teenus",H461&gt;=[2]an!$M$37,RANK(D461,$D461:$D461)+COUNTIFS($D$2:D461,D461,$F$2:F461,F461)-1&gt;1),"",
IF(AND(F461="Peretoe teenus",H461&gt;=[2]an!$M$37,RANK(D461,$D461:$D461)+COUNTIFS($D$2:D461,D461,$F$2:F461,F461)-1=1,MONTH(H461)=MONTH(K461)=TRUE,YEAR(H461)=YEAR(K461)=TRUE),((EOMONTH(H461,0)-H461+1)*X461)/DAY(EOMONTH(H461,0)),
IF(AND(F461="Peretoe teenus",H461&gt;=[2]an!$M$37,RANK(D461,$D461:$D461)+COUNTIFS($D$2:D461,D461,$F$2:F461,F461)-1=1),X461,
IF(AND(F461="Peretoe teenus",H461&lt;[2]an!$M$37,S461&lt;&gt;"kahepoolne vajaduspõhine",RANK(D461,$D461:$D461)+COUNTIFS($D$2:D461,D461,$F$2:F461,F461)-1=1),X461,
IF(AND(F461="Peretoe teenus",H461&lt;[2]an!$M$37,S461&lt;&gt;"kahepoolne vajaduspõhine",RANK(D461,$D461:$D461)+COUNTIFS($D$2:D461,D461,$F$2:F461,F461)-1&gt;1),"",
IF(AND(F461="Peretoe teenus",H461&lt;[2]an!$M$37,S461="kahepoolne vajaduspõhine",U461="",RANK(D461,$D461:$D461)+COUNTIFS($D$2:D461,D461,$F$2:F461,F461)-1=1),X461,
IF(AND(F461="Peretoe teenus",H461&lt;[2]an!$M$37,S461="kahepoolne vajaduspõhine",U461="",RANK(D461,$D461:$D461)+COUNTIFS($D$2:D461,D461,$F$2:F461,F461)-1&gt;1),"",
IF(AND(F461="Peretoe teenus",H461&lt;[2]an!$M$37,S461="kahepoolne vajaduspõhine",U461&lt;[2]an!$M$37,RANK(D461,$D461:$D461)+COUNTIFS($D$2:D461,D461,$F$2:F461,F461)-1=1),X461,
IF(AND(F461="Peretoe teenus",H461&lt;[2]an!$M$37,S461="kahepoolne vajaduspõhine",U461&lt;[2]an!$M$37,RANK(D461,$D461:$D461)+COUNTIFS($D$2:D461,D461,$F$2:F461,F461)-1&gt;1),"",
IF(AND(F461="Peretoe teenus",H461&lt;[2]an!$M$37,S461="kahepoolne vajaduspõhine",U461&gt;=[2]an!$M$37,U461&lt;=[2]an!$M$38,RANK(D461,$D461:$D461)+COUNTIFS($D$2:D461,D461,$F$2:F461,F461)-1=1),
((EOMONTH(U461,0)-U461+1)*X461)/DAY(EOMONTH(U461,0))+(DAY(U461)-1)*100/DAY(EOMONTH(U461,0)),
IF(AND(F461="Peretoe teenus",H461&lt;[2]an!$M$37,S461="kahepoolne vajaduspõhine",U461&gt;=[2]an!$M$37,U461&lt;=[2]an!$M$38,RANK(D461,$D461:$D461)+COUNTIFS($D$2:D461,D461,$F$2:F461,F461)-1&gt;1),"",
IF(AND(F461="Peretoe teenus",H461&lt;[2]an!$M$37,S461="kahepoolne vajaduspõhine",U461&gt;[2]an!$M$38,RANK(D461,$D461:$D461)+COUNTIFS($D$2:D461,D461,$F$2:F461,F461)-1=1),X461,
IF(AND(F461="Peretoe teenus",H461&lt;[2]an!$M$37,S461="kahepoolne vajaduspõhine",U461&gt;[2]an!$M$38,RANK(D461,$D461:$D461)+COUNTIFS($D$2:D461,D461,$F$2:F461,F461)-1&gt;1),"",X461*W461)))))))))))))),"")</f>
        <v/>
      </c>
      <c r="Z461" s="18" t="str">
        <f t="shared" si="22"/>
        <v/>
      </c>
      <c r="AA461" s="19" t="str">
        <f>IFERROR(VLOOKUP(E461,[2]an!$A$3:$B$81,2,FALSE),"")</f>
        <v/>
      </c>
      <c r="AB461" s="19" t="str">
        <f>IFERROR(VLOOKUP(AA461,[2]an!$C$2:$D$16,2,FALSE),"")</f>
        <v/>
      </c>
      <c r="AC461" s="20"/>
      <c r="AD461" s="21" t="str">
        <f>IF(A461=[2]an!$F$36,VLOOKUP([2]an!$F$36,[2]an!$F$36:$H$36,3,FALSE),IF(A461=[2]an!$F$35,VLOOKUP([2]an!$F$35,[2]an!$F$35:$H$35,3,FALSE),IF(A461=[2]an!$F$33,VLOOKUP([2]an!$F$33,[2]an!$F$33:$H$33,3,FALSE),IF(A461=[2]an!$F$31,VLOOKUP([2]an!$F$31,[2]an!$F$31:$H$31,3,FALSE),""))))</f>
        <v/>
      </c>
    </row>
    <row r="462" spans="1:30" x14ac:dyDescent="0.2">
      <c r="F462" s="10"/>
      <c r="G462" s="8" t="str">
        <f t="shared" si="23"/>
        <v/>
      </c>
      <c r="H462" s="13"/>
      <c r="K462" s="13"/>
      <c r="L462" s="10"/>
      <c r="M462" s="10"/>
      <c r="S462" s="8" t="str">
        <f>IFERROR(VLOOKUP(D462,[1]peretoe_teenus!$A$2:$L$2000,5,FALSE),"")</f>
        <v/>
      </c>
      <c r="U462" s="13"/>
      <c r="V462" s="15" t="str" cm="1">
        <f t="array" ref="V462">IFERROR(IF(AND(F462="Tugigrupp",RANK(K462,$K462:$K462)+COUNTIFS($K$2:K462,K462,$L$2:L462,L462,$M$2:M462,M462,$I$2:I462,I462,$G$2:G462,G462,$F$2:F462,F462)-1=1),SUMPRODUCT(($F$2:$F$4154=F462)*($G$2:$G$4154=G462)*($K$2:$K$4154=K462)*($I$2:$I$4154=I462)*($L$2:$L$4154=L462)*($M$2:$M$4154=M462)),""),"")</f>
        <v/>
      </c>
      <c r="W462" s="15" t="str">
        <f t="shared" si="21"/>
        <v/>
      </c>
      <c r="X462" s="16" t="str">
        <f>IF(AND(A462=[2]an!$G$38,F462=[2]an!$E$40),[2]an!$G$40,IF(AND(A462=[2]an!$G$38,F462=[2]an!$E$41),[2]an!$G$41,IF(AND(A462=[2]an!$G$38,F462=[2]an!$E$39,H462&gt;=[2]an!$M$37),[2]an!$G$39,
IF(AND(A462=[2]an!$G$38,F462=[2]an!$E$39,H462&lt;[2]an!$M$37,S462="kahepoolne vajaduspõhine",U462=""),[2]an!$M$40,
IF(AND(A462=[2]an!$G$38,F462=[2]an!$E$39,H462&lt;[2]an!$M$37,S462="kahepoolne vajaduspõhine",U462&lt;&gt;""),[2]an!$G$39,
IF(AND(A462=[2]an!$G$38,F462=[2]an!$E$39,H462&lt;[2]an!$M$37,S462&lt;&gt;"kahepoolne vajaduspõhine"),[2]an!$G$39,
IF(AND(A462=[2]an!$G$38,F462=[2]an!$E$42),[2]an!$G$42,
IF(AND(A462=[2]an!$H$38,F462=[2]an!$E$40),[2]an!$H$40,IF(AND(A462=[2]an!$H$38,F462=[2]an!$E$41),[2]an!$H$41,IF(AND(A462=[2]an!$H$38,F462=[2]an!$E$39,H462&gt;=[2]an!$M$37),[2]an!$H$39,
IF(AND(A462=[2]an!$H$38,F462=[2]an!$E$39,H462&lt;[2]an!$M$37,S462="kahepoolne vajaduspõhine",U462=""),[2]an!$M$40,
IF(AND(A462=[2]an!$H$38,F462=[2]an!$E$39,H462&lt;[2]an!$M$37,S462="kahepoolne vajaduspõhine",U462&lt;&gt;""),[2]an!$H$39,
IF(AND(A462=[2]an!$H$38,F462=[2]an!$E$39,H462&lt;[2]an!$M$37,S462&lt;&gt;"kahepoolne vajaduspõhine"),[2]an!$H$39,
IF(AND(A462=[2]an!$H$38,F462=[2]an!$E$42),[2]an!$H$42,
IF(AND(A462=[2]an!$I$38,F462=[2]an!$E$40),[2]an!$I$40,IF(AND(A462=[2]an!$I$38,F462=[2]an!$E$41),[2]an!$I$41,IF(AND(A462=[2]an!$I$38,F462=[2]an!$E$39,H462&gt;=[2]an!$M$37),[2]an!$I$39,
IF(AND(A462=[2]an!$I$38,F462=[2]an!$E$39,H462&lt;[2]an!$M$37,S462="kahepoolne vajaduspõhine",U462=""),[2]an!$M$40,
IF(AND(A462=[2]an!$I$38,F462=[2]an!$E$39,H462&lt;[2]an!$M$37,S462="kahepoolne vajaduspõhine",U462&lt;&gt;""),[2]an!$I$39,
IF(AND(A462=[2]an!$I$38,F462=[2]an!$E$39,H462&lt;[2]an!$M$37,S462&lt;&gt;"kahepoolne vajaduspõhine"),[2]an!$I$39,
IF(AND(A462=[2]an!$I$38,F462=[2]an!$E$42),[2]an!$I$42,
IF(AND(A462=[2]an!$J$38,F462=[2]an!$E$40),[2]an!$J$40,IF(AND(A462=[2]an!$J$38,F462=[2]an!$E$41),[2]an!$J$41,IF(AND(A462=[2]an!$J$38,F462=[2]an!$E$39,H462&gt;=[2]an!$M$37),[2]an!$J$39,
IF(AND(A462=[2]an!$J$38,F462=[2]an!$E$39,H462&lt;[2]an!$M$37,S462="kahepoolne vajaduspõhine",U462=""),[2]an!$M$40,
IF(AND(A462=[2]an!$J$38,F462=[2]an!$E$39,H462&lt;[2]an!$M$37,S462="kahepoolne vajaduspõhine",U462&lt;&gt;""),[2]an!$J$39,
IF(AND(A462=[2]an!$J$38,F462=[2]an!$E$39,H462&lt;[2]an!$M$37,S462&lt;&gt;"kahepoolne vajaduspõhine"),[2]an!$J$39,
IF(AND(A462=[2]an!$J$38,F462=[2]an!$E$42),[2]an!$J$42,""))))))))))))))))))))))))))))</f>
        <v/>
      </c>
      <c r="Y462" s="17" t="str">
        <f>IFERROR(IF(F462="Tugigrupp",0,
IF(AND(F462="Peretoe teenus",H462&gt;=[2]an!$M$37,RANK(D462,$D462:$D462)+COUNTIFS($D$2:D462,D462,$F$2:F462,F462)-1&gt;1),"",
IF(AND(F462="Peretoe teenus",H462&gt;=[2]an!$M$37,RANK(D462,$D462:$D462)+COUNTIFS($D$2:D462,D462,$F$2:F462,F462)-1=1,MONTH(H462)=MONTH(K462)=TRUE,YEAR(H462)=YEAR(K462)=TRUE),((EOMONTH(H462,0)-H462+1)*X462)/DAY(EOMONTH(H462,0)),
IF(AND(F462="Peretoe teenus",H462&gt;=[2]an!$M$37,RANK(D462,$D462:$D462)+COUNTIFS($D$2:D462,D462,$F$2:F462,F462)-1=1),X462,
IF(AND(F462="Peretoe teenus",H462&lt;[2]an!$M$37,S462&lt;&gt;"kahepoolne vajaduspõhine",RANK(D462,$D462:$D462)+COUNTIFS($D$2:D462,D462,$F$2:F462,F462)-1=1),X462,
IF(AND(F462="Peretoe teenus",H462&lt;[2]an!$M$37,S462&lt;&gt;"kahepoolne vajaduspõhine",RANK(D462,$D462:$D462)+COUNTIFS($D$2:D462,D462,$F$2:F462,F462)-1&gt;1),"",
IF(AND(F462="Peretoe teenus",H462&lt;[2]an!$M$37,S462="kahepoolne vajaduspõhine",U462="",RANK(D462,$D462:$D462)+COUNTIFS($D$2:D462,D462,$F$2:F462,F462)-1=1),X462,
IF(AND(F462="Peretoe teenus",H462&lt;[2]an!$M$37,S462="kahepoolne vajaduspõhine",U462="",RANK(D462,$D462:$D462)+COUNTIFS($D$2:D462,D462,$F$2:F462,F462)-1&gt;1),"",
IF(AND(F462="Peretoe teenus",H462&lt;[2]an!$M$37,S462="kahepoolne vajaduspõhine",U462&lt;[2]an!$M$37,RANK(D462,$D462:$D462)+COUNTIFS($D$2:D462,D462,$F$2:F462,F462)-1=1),X462,
IF(AND(F462="Peretoe teenus",H462&lt;[2]an!$M$37,S462="kahepoolne vajaduspõhine",U462&lt;[2]an!$M$37,RANK(D462,$D462:$D462)+COUNTIFS($D$2:D462,D462,$F$2:F462,F462)-1&gt;1),"",
IF(AND(F462="Peretoe teenus",H462&lt;[2]an!$M$37,S462="kahepoolne vajaduspõhine",U462&gt;=[2]an!$M$37,U462&lt;=[2]an!$M$38,RANK(D462,$D462:$D462)+COUNTIFS($D$2:D462,D462,$F$2:F462,F462)-1=1),
((EOMONTH(U462,0)-U462+1)*X462)/DAY(EOMONTH(U462,0))+(DAY(U462)-1)*100/DAY(EOMONTH(U462,0)),
IF(AND(F462="Peretoe teenus",H462&lt;[2]an!$M$37,S462="kahepoolne vajaduspõhine",U462&gt;=[2]an!$M$37,U462&lt;=[2]an!$M$38,RANK(D462,$D462:$D462)+COUNTIFS($D$2:D462,D462,$F$2:F462,F462)-1&gt;1),"",
IF(AND(F462="Peretoe teenus",H462&lt;[2]an!$M$37,S462="kahepoolne vajaduspõhine",U462&gt;[2]an!$M$38,RANK(D462,$D462:$D462)+COUNTIFS($D$2:D462,D462,$F$2:F462,F462)-1=1),X462,
IF(AND(F462="Peretoe teenus",H462&lt;[2]an!$M$37,S462="kahepoolne vajaduspõhine",U462&gt;[2]an!$M$38,RANK(D462,$D462:$D462)+COUNTIFS($D$2:D462,D462,$F$2:F462,F462)-1&gt;1),"",X462*W462)))))))))))))),"")</f>
        <v/>
      </c>
      <c r="Z462" s="18" t="str">
        <f t="shared" si="22"/>
        <v/>
      </c>
      <c r="AA462" s="19" t="str">
        <f>IFERROR(VLOOKUP(E462,[2]an!$A$3:$B$81,2,FALSE),"")</f>
        <v/>
      </c>
      <c r="AB462" s="19" t="str">
        <f>IFERROR(VLOOKUP(AA462,[2]an!$C$2:$D$16,2,FALSE),"")</f>
        <v/>
      </c>
      <c r="AC462" s="20"/>
      <c r="AD462" s="21" t="str">
        <f>IF(A462=[2]an!$F$36,VLOOKUP([2]an!$F$36,[2]an!$F$36:$H$36,3,FALSE),IF(A462=[2]an!$F$35,VLOOKUP([2]an!$F$35,[2]an!$F$35:$H$35,3,FALSE),IF(A462=[2]an!$F$33,VLOOKUP([2]an!$F$33,[2]an!$F$33:$H$33,3,FALSE),IF(A462=[2]an!$F$31,VLOOKUP([2]an!$F$31,[2]an!$F$31:$H$31,3,FALSE),""))))</f>
        <v/>
      </c>
    </row>
    <row r="463" spans="1:30" x14ac:dyDescent="0.2">
      <c r="F463" s="10"/>
      <c r="G463" s="8" t="str">
        <f t="shared" si="23"/>
        <v/>
      </c>
      <c r="H463" s="13"/>
      <c r="K463" s="13"/>
      <c r="L463" s="10"/>
      <c r="M463" s="10"/>
      <c r="S463" s="8" t="str">
        <f>IFERROR(VLOOKUP(D463,[1]peretoe_teenus!$A$2:$L$2000,5,FALSE),"")</f>
        <v/>
      </c>
      <c r="U463" s="13"/>
      <c r="V463" s="15" t="str" cm="1">
        <f t="array" ref="V463">IFERROR(IF(AND(F463="Tugigrupp",RANK(K463,$K463:$K463)+COUNTIFS($K$2:K463,K463,$L$2:L463,L463,$M$2:M463,M463,$I$2:I463,I463,$G$2:G463,G463,$F$2:F463,F463)-1=1),SUMPRODUCT(($F$2:$F$4154=F463)*($G$2:$G$4154=G463)*($K$2:$K$4154=K463)*($I$2:$I$4154=I463)*($L$2:$L$4154=L463)*($M$2:$M$4154=M463)),""),"")</f>
        <v/>
      </c>
      <c r="W463" s="15" t="str">
        <f t="shared" si="21"/>
        <v/>
      </c>
      <c r="X463" s="16" t="str">
        <f>IF(AND(A463=[2]an!$G$38,F463=[2]an!$E$40),[2]an!$G$40,IF(AND(A463=[2]an!$G$38,F463=[2]an!$E$41),[2]an!$G$41,IF(AND(A463=[2]an!$G$38,F463=[2]an!$E$39,H463&gt;=[2]an!$M$37),[2]an!$G$39,
IF(AND(A463=[2]an!$G$38,F463=[2]an!$E$39,H463&lt;[2]an!$M$37,S463="kahepoolne vajaduspõhine",U463=""),[2]an!$M$40,
IF(AND(A463=[2]an!$G$38,F463=[2]an!$E$39,H463&lt;[2]an!$M$37,S463="kahepoolne vajaduspõhine",U463&lt;&gt;""),[2]an!$G$39,
IF(AND(A463=[2]an!$G$38,F463=[2]an!$E$39,H463&lt;[2]an!$M$37,S463&lt;&gt;"kahepoolne vajaduspõhine"),[2]an!$G$39,
IF(AND(A463=[2]an!$G$38,F463=[2]an!$E$42),[2]an!$G$42,
IF(AND(A463=[2]an!$H$38,F463=[2]an!$E$40),[2]an!$H$40,IF(AND(A463=[2]an!$H$38,F463=[2]an!$E$41),[2]an!$H$41,IF(AND(A463=[2]an!$H$38,F463=[2]an!$E$39,H463&gt;=[2]an!$M$37),[2]an!$H$39,
IF(AND(A463=[2]an!$H$38,F463=[2]an!$E$39,H463&lt;[2]an!$M$37,S463="kahepoolne vajaduspõhine",U463=""),[2]an!$M$40,
IF(AND(A463=[2]an!$H$38,F463=[2]an!$E$39,H463&lt;[2]an!$M$37,S463="kahepoolne vajaduspõhine",U463&lt;&gt;""),[2]an!$H$39,
IF(AND(A463=[2]an!$H$38,F463=[2]an!$E$39,H463&lt;[2]an!$M$37,S463&lt;&gt;"kahepoolne vajaduspõhine"),[2]an!$H$39,
IF(AND(A463=[2]an!$H$38,F463=[2]an!$E$42),[2]an!$H$42,
IF(AND(A463=[2]an!$I$38,F463=[2]an!$E$40),[2]an!$I$40,IF(AND(A463=[2]an!$I$38,F463=[2]an!$E$41),[2]an!$I$41,IF(AND(A463=[2]an!$I$38,F463=[2]an!$E$39,H463&gt;=[2]an!$M$37),[2]an!$I$39,
IF(AND(A463=[2]an!$I$38,F463=[2]an!$E$39,H463&lt;[2]an!$M$37,S463="kahepoolne vajaduspõhine",U463=""),[2]an!$M$40,
IF(AND(A463=[2]an!$I$38,F463=[2]an!$E$39,H463&lt;[2]an!$M$37,S463="kahepoolne vajaduspõhine",U463&lt;&gt;""),[2]an!$I$39,
IF(AND(A463=[2]an!$I$38,F463=[2]an!$E$39,H463&lt;[2]an!$M$37,S463&lt;&gt;"kahepoolne vajaduspõhine"),[2]an!$I$39,
IF(AND(A463=[2]an!$I$38,F463=[2]an!$E$42),[2]an!$I$42,
IF(AND(A463=[2]an!$J$38,F463=[2]an!$E$40),[2]an!$J$40,IF(AND(A463=[2]an!$J$38,F463=[2]an!$E$41),[2]an!$J$41,IF(AND(A463=[2]an!$J$38,F463=[2]an!$E$39,H463&gt;=[2]an!$M$37),[2]an!$J$39,
IF(AND(A463=[2]an!$J$38,F463=[2]an!$E$39,H463&lt;[2]an!$M$37,S463="kahepoolne vajaduspõhine",U463=""),[2]an!$M$40,
IF(AND(A463=[2]an!$J$38,F463=[2]an!$E$39,H463&lt;[2]an!$M$37,S463="kahepoolne vajaduspõhine",U463&lt;&gt;""),[2]an!$J$39,
IF(AND(A463=[2]an!$J$38,F463=[2]an!$E$39,H463&lt;[2]an!$M$37,S463&lt;&gt;"kahepoolne vajaduspõhine"),[2]an!$J$39,
IF(AND(A463=[2]an!$J$38,F463=[2]an!$E$42),[2]an!$J$42,""))))))))))))))))))))))))))))</f>
        <v/>
      </c>
      <c r="Y463" s="17" t="str">
        <f>IFERROR(IF(F463="Tugigrupp",0,
IF(AND(F463="Peretoe teenus",H463&gt;=[2]an!$M$37,RANK(D463,$D463:$D463)+COUNTIFS($D$2:D463,D463,$F$2:F463,F463)-1&gt;1),"",
IF(AND(F463="Peretoe teenus",H463&gt;=[2]an!$M$37,RANK(D463,$D463:$D463)+COUNTIFS($D$2:D463,D463,$F$2:F463,F463)-1=1,MONTH(H463)=MONTH(K463)=TRUE,YEAR(H463)=YEAR(K463)=TRUE),((EOMONTH(H463,0)-H463+1)*X463)/DAY(EOMONTH(H463,0)),
IF(AND(F463="Peretoe teenus",H463&gt;=[2]an!$M$37,RANK(D463,$D463:$D463)+COUNTIFS($D$2:D463,D463,$F$2:F463,F463)-1=1),X463,
IF(AND(F463="Peretoe teenus",H463&lt;[2]an!$M$37,S463&lt;&gt;"kahepoolne vajaduspõhine",RANK(D463,$D463:$D463)+COUNTIFS($D$2:D463,D463,$F$2:F463,F463)-1=1),X463,
IF(AND(F463="Peretoe teenus",H463&lt;[2]an!$M$37,S463&lt;&gt;"kahepoolne vajaduspõhine",RANK(D463,$D463:$D463)+COUNTIFS($D$2:D463,D463,$F$2:F463,F463)-1&gt;1),"",
IF(AND(F463="Peretoe teenus",H463&lt;[2]an!$M$37,S463="kahepoolne vajaduspõhine",U463="",RANK(D463,$D463:$D463)+COUNTIFS($D$2:D463,D463,$F$2:F463,F463)-1=1),X463,
IF(AND(F463="Peretoe teenus",H463&lt;[2]an!$M$37,S463="kahepoolne vajaduspõhine",U463="",RANK(D463,$D463:$D463)+COUNTIFS($D$2:D463,D463,$F$2:F463,F463)-1&gt;1),"",
IF(AND(F463="Peretoe teenus",H463&lt;[2]an!$M$37,S463="kahepoolne vajaduspõhine",U463&lt;[2]an!$M$37,RANK(D463,$D463:$D463)+COUNTIFS($D$2:D463,D463,$F$2:F463,F463)-1=1),X463,
IF(AND(F463="Peretoe teenus",H463&lt;[2]an!$M$37,S463="kahepoolne vajaduspõhine",U463&lt;[2]an!$M$37,RANK(D463,$D463:$D463)+COUNTIFS($D$2:D463,D463,$F$2:F463,F463)-1&gt;1),"",
IF(AND(F463="Peretoe teenus",H463&lt;[2]an!$M$37,S463="kahepoolne vajaduspõhine",U463&gt;=[2]an!$M$37,U463&lt;=[2]an!$M$38,RANK(D463,$D463:$D463)+COUNTIFS($D$2:D463,D463,$F$2:F463,F463)-1=1),
((EOMONTH(U463,0)-U463+1)*X463)/DAY(EOMONTH(U463,0))+(DAY(U463)-1)*100/DAY(EOMONTH(U463,0)),
IF(AND(F463="Peretoe teenus",H463&lt;[2]an!$M$37,S463="kahepoolne vajaduspõhine",U463&gt;=[2]an!$M$37,U463&lt;=[2]an!$M$38,RANK(D463,$D463:$D463)+COUNTIFS($D$2:D463,D463,$F$2:F463,F463)-1&gt;1),"",
IF(AND(F463="Peretoe teenus",H463&lt;[2]an!$M$37,S463="kahepoolne vajaduspõhine",U463&gt;[2]an!$M$38,RANK(D463,$D463:$D463)+COUNTIFS($D$2:D463,D463,$F$2:F463,F463)-1=1),X463,
IF(AND(F463="Peretoe teenus",H463&lt;[2]an!$M$37,S463="kahepoolne vajaduspõhine",U463&gt;[2]an!$M$38,RANK(D463,$D463:$D463)+COUNTIFS($D$2:D463,D463,$F$2:F463,F463)-1&gt;1),"",X463*W463)))))))))))))),"")</f>
        <v/>
      </c>
      <c r="Z463" s="18" t="str">
        <f t="shared" si="22"/>
        <v/>
      </c>
      <c r="AA463" s="19" t="str">
        <f>IFERROR(VLOOKUP(E463,[2]an!$A$3:$B$81,2,FALSE),"")</f>
        <v/>
      </c>
      <c r="AB463" s="19" t="str">
        <f>IFERROR(VLOOKUP(AA463,[2]an!$C$2:$D$16,2,FALSE),"")</f>
        <v/>
      </c>
      <c r="AC463" s="20"/>
      <c r="AD463" s="21" t="str">
        <f>IF(A463=[2]an!$F$36,VLOOKUP([2]an!$F$36,[2]an!$F$36:$H$36,3,FALSE),IF(A463=[2]an!$F$35,VLOOKUP([2]an!$F$35,[2]an!$F$35:$H$35,3,FALSE),IF(A463=[2]an!$F$33,VLOOKUP([2]an!$F$33,[2]an!$F$33:$H$33,3,FALSE),IF(A463=[2]an!$F$31,VLOOKUP([2]an!$F$31,[2]an!$F$31:$H$31,3,FALSE),""))))</f>
        <v/>
      </c>
    </row>
    <row r="464" spans="1:30" x14ac:dyDescent="0.2">
      <c r="F464" s="10"/>
      <c r="G464" s="8" t="str">
        <f t="shared" si="23"/>
        <v/>
      </c>
      <c r="H464" s="13"/>
      <c r="K464" s="13"/>
      <c r="L464" s="10"/>
      <c r="M464" s="10"/>
      <c r="S464" s="8" t="str">
        <f>IFERROR(VLOOKUP(D464,[1]peretoe_teenus!$A$2:$L$2000,5,FALSE),"")</f>
        <v/>
      </c>
      <c r="U464" s="13"/>
      <c r="V464" s="15" t="str" cm="1">
        <f t="array" ref="V464">IFERROR(IF(AND(F464="Tugigrupp",RANK(K464,$K464:$K464)+COUNTIFS($K$2:K464,K464,$L$2:L464,L464,$M$2:M464,M464,$I$2:I464,I464,$G$2:G464,G464,$F$2:F464,F464)-1=1),SUMPRODUCT(($F$2:$F$4154=F464)*($G$2:$G$4154=G464)*($K$2:$K$4154=K464)*($I$2:$I$4154=I464)*($L$2:$L$4154=L464)*($M$2:$M$4154=M464)),""),"")</f>
        <v/>
      </c>
      <c r="W464" s="15" t="str">
        <f t="shared" si="21"/>
        <v/>
      </c>
      <c r="X464" s="16" t="str">
        <f>IF(AND(A464=[2]an!$G$38,F464=[2]an!$E$40),[2]an!$G$40,IF(AND(A464=[2]an!$G$38,F464=[2]an!$E$41),[2]an!$G$41,IF(AND(A464=[2]an!$G$38,F464=[2]an!$E$39,H464&gt;=[2]an!$M$37),[2]an!$G$39,
IF(AND(A464=[2]an!$G$38,F464=[2]an!$E$39,H464&lt;[2]an!$M$37,S464="kahepoolne vajaduspõhine",U464=""),[2]an!$M$40,
IF(AND(A464=[2]an!$G$38,F464=[2]an!$E$39,H464&lt;[2]an!$M$37,S464="kahepoolne vajaduspõhine",U464&lt;&gt;""),[2]an!$G$39,
IF(AND(A464=[2]an!$G$38,F464=[2]an!$E$39,H464&lt;[2]an!$M$37,S464&lt;&gt;"kahepoolne vajaduspõhine"),[2]an!$G$39,
IF(AND(A464=[2]an!$G$38,F464=[2]an!$E$42),[2]an!$G$42,
IF(AND(A464=[2]an!$H$38,F464=[2]an!$E$40),[2]an!$H$40,IF(AND(A464=[2]an!$H$38,F464=[2]an!$E$41),[2]an!$H$41,IF(AND(A464=[2]an!$H$38,F464=[2]an!$E$39,H464&gt;=[2]an!$M$37),[2]an!$H$39,
IF(AND(A464=[2]an!$H$38,F464=[2]an!$E$39,H464&lt;[2]an!$M$37,S464="kahepoolne vajaduspõhine",U464=""),[2]an!$M$40,
IF(AND(A464=[2]an!$H$38,F464=[2]an!$E$39,H464&lt;[2]an!$M$37,S464="kahepoolne vajaduspõhine",U464&lt;&gt;""),[2]an!$H$39,
IF(AND(A464=[2]an!$H$38,F464=[2]an!$E$39,H464&lt;[2]an!$M$37,S464&lt;&gt;"kahepoolne vajaduspõhine"),[2]an!$H$39,
IF(AND(A464=[2]an!$H$38,F464=[2]an!$E$42),[2]an!$H$42,
IF(AND(A464=[2]an!$I$38,F464=[2]an!$E$40),[2]an!$I$40,IF(AND(A464=[2]an!$I$38,F464=[2]an!$E$41),[2]an!$I$41,IF(AND(A464=[2]an!$I$38,F464=[2]an!$E$39,H464&gt;=[2]an!$M$37),[2]an!$I$39,
IF(AND(A464=[2]an!$I$38,F464=[2]an!$E$39,H464&lt;[2]an!$M$37,S464="kahepoolne vajaduspõhine",U464=""),[2]an!$M$40,
IF(AND(A464=[2]an!$I$38,F464=[2]an!$E$39,H464&lt;[2]an!$M$37,S464="kahepoolne vajaduspõhine",U464&lt;&gt;""),[2]an!$I$39,
IF(AND(A464=[2]an!$I$38,F464=[2]an!$E$39,H464&lt;[2]an!$M$37,S464&lt;&gt;"kahepoolne vajaduspõhine"),[2]an!$I$39,
IF(AND(A464=[2]an!$I$38,F464=[2]an!$E$42),[2]an!$I$42,
IF(AND(A464=[2]an!$J$38,F464=[2]an!$E$40),[2]an!$J$40,IF(AND(A464=[2]an!$J$38,F464=[2]an!$E$41),[2]an!$J$41,IF(AND(A464=[2]an!$J$38,F464=[2]an!$E$39,H464&gt;=[2]an!$M$37),[2]an!$J$39,
IF(AND(A464=[2]an!$J$38,F464=[2]an!$E$39,H464&lt;[2]an!$M$37,S464="kahepoolne vajaduspõhine",U464=""),[2]an!$M$40,
IF(AND(A464=[2]an!$J$38,F464=[2]an!$E$39,H464&lt;[2]an!$M$37,S464="kahepoolne vajaduspõhine",U464&lt;&gt;""),[2]an!$J$39,
IF(AND(A464=[2]an!$J$38,F464=[2]an!$E$39,H464&lt;[2]an!$M$37,S464&lt;&gt;"kahepoolne vajaduspõhine"),[2]an!$J$39,
IF(AND(A464=[2]an!$J$38,F464=[2]an!$E$42),[2]an!$J$42,""))))))))))))))))))))))))))))</f>
        <v/>
      </c>
      <c r="Y464" s="17" t="str">
        <f>IFERROR(IF(F464="Tugigrupp",0,
IF(AND(F464="Peretoe teenus",H464&gt;=[2]an!$M$37,RANK(D464,$D464:$D464)+COUNTIFS($D$2:D464,D464,$F$2:F464,F464)-1&gt;1),"",
IF(AND(F464="Peretoe teenus",H464&gt;=[2]an!$M$37,RANK(D464,$D464:$D464)+COUNTIFS($D$2:D464,D464,$F$2:F464,F464)-1=1,MONTH(H464)=MONTH(K464)=TRUE,YEAR(H464)=YEAR(K464)=TRUE),((EOMONTH(H464,0)-H464+1)*X464)/DAY(EOMONTH(H464,0)),
IF(AND(F464="Peretoe teenus",H464&gt;=[2]an!$M$37,RANK(D464,$D464:$D464)+COUNTIFS($D$2:D464,D464,$F$2:F464,F464)-1=1),X464,
IF(AND(F464="Peretoe teenus",H464&lt;[2]an!$M$37,S464&lt;&gt;"kahepoolne vajaduspõhine",RANK(D464,$D464:$D464)+COUNTIFS($D$2:D464,D464,$F$2:F464,F464)-1=1),X464,
IF(AND(F464="Peretoe teenus",H464&lt;[2]an!$M$37,S464&lt;&gt;"kahepoolne vajaduspõhine",RANK(D464,$D464:$D464)+COUNTIFS($D$2:D464,D464,$F$2:F464,F464)-1&gt;1),"",
IF(AND(F464="Peretoe teenus",H464&lt;[2]an!$M$37,S464="kahepoolne vajaduspõhine",U464="",RANK(D464,$D464:$D464)+COUNTIFS($D$2:D464,D464,$F$2:F464,F464)-1=1),X464,
IF(AND(F464="Peretoe teenus",H464&lt;[2]an!$M$37,S464="kahepoolne vajaduspõhine",U464="",RANK(D464,$D464:$D464)+COUNTIFS($D$2:D464,D464,$F$2:F464,F464)-1&gt;1),"",
IF(AND(F464="Peretoe teenus",H464&lt;[2]an!$M$37,S464="kahepoolne vajaduspõhine",U464&lt;[2]an!$M$37,RANK(D464,$D464:$D464)+COUNTIFS($D$2:D464,D464,$F$2:F464,F464)-1=1),X464,
IF(AND(F464="Peretoe teenus",H464&lt;[2]an!$M$37,S464="kahepoolne vajaduspõhine",U464&lt;[2]an!$M$37,RANK(D464,$D464:$D464)+COUNTIFS($D$2:D464,D464,$F$2:F464,F464)-1&gt;1),"",
IF(AND(F464="Peretoe teenus",H464&lt;[2]an!$M$37,S464="kahepoolne vajaduspõhine",U464&gt;=[2]an!$M$37,U464&lt;=[2]an!$M$38,RANK(D464,$D464:$D464)+COUNTIFS($D$2:D464,D464,$F$2:F464,F464)-1=1),
((EOMONTH(U464,0)-U464+1)*X464)/DAY(EOMONTH(U464,0))+(DAY(U464)-1)*100/DAY(EOMONTH(U464,0)),
IF(AND(F464="Peretoe teenus",H464&lt;[2]an!$M$37,S464="kahepoolne vajaduspõhine",U464&gt;=[2]an!$M$37,U464&lt;=[2]an!$M$38,RANK(D464,$D464:$D464)+COUNTIFS($D$2:D464,D464,$F$2:F464,F464)-1&gt;1),"",
IF(AND(F464="Peretoe teenus",H464&lt;[2]an!$M$37,S464="kahepoolne vajaduspõhine",U464&gt;[2]an!$M$38,RANK(D464,$D464:$D464)+COUNTIFS($D$2:D464,D464,$F$2:F464,F464)-1=1),X464,
IF(AND(F464="Peretoe teenus",H464&lt;[2]an!$M$37,S464="kahepoolne vajaduspõhine",U464&gt;[2]an!$M$38,RANK(D464,$D464:$D464)+COUNTIFS($D$2:D464,D464,$F$2:F464,F464)-1&gt;1),"",X464*W464)))))))))))))),"")</f>
        <v/>
      </c>
      <c r="Z464" s="18" t="str">
        <f t="shared" si="22"/>
        <v/>
      </c>
      <c r="AA464" s="19" t="str">
        <f>IFERROR(VLOOKUP(E464,[2]an!$A$3:$B$81,2,FALSE),"")</f>
        <v/>
      </c>
      <c r="AB464" s="19" t="str">
        <f>IFERROR(VLOOKUP(AA464,[2]an!$C$2:$D$16,2,FALSE),"")</f>
        <v/>
      </c>
      <c r="AC464" s="20"/>
      <c r="AD464" s="21" t="str">
        <f>IF(A464=[2]an!$F$36,VLOOKUP([2]an!$F$36,[2]an!$F$36:$H$36,3,FALSE),IF(A464=[2]an!$F$35,VLOOKUP([2]an!$F$35,[2]an!$F$35:$H$35,3,FALSE),IF(A464=[2]an!$F$33,VLOOKUP([2]an!$F$33,[2]an!$F$33:$H$33,3,FALSE),IF(A464=[2]an!$F$31,VLOOKUP([2]an!$F$31,[2]an!$F$31:$H$31,3,FALSE),""))))</f>
        <v/>
      </c>
    </row>
    <row r="465" spans="6:30" x14ac:dyDescent="0.2">
      <c r="F465" s="10"/>
      <c r="G465" s="8" t="str">
        <f t="shared" si="23"/>
        <v/>
      </c>
      <c r="H465" s="13"/>
      <c r="K465" s="13"/>
      <c r="L465" s="10"/>
      <c r="M465" s="10"/>
      <c r="S465" s="8" t="str">
        <f>IFERROR(VLOOKUP(D465,[1]peretoe_teenus!$A$2:$L$2000,5,FALSE),"")</f>
        <v/>
      </c>
      <c r="U465" s="13"/>
      <c r="V465" s="15" t="str" cm="1">
        <f t="array" ref="V465">IFERROR(IF(AND(F465="Tugigrupp",RANK(K465,$K465:$K465)+COUNTIFS($K$2:K465,K465,$L$2:L465,L465,$M$2:M465,M465,$I$2:I465,I465,$G$2:G465,G465,$F$2:F465,F465)-1=1),SUMPRODUCT(($F$2:$F$4154=F465)*($G$2:$G$4154=G465)*($K$2:$K$4154=K465)*($I$2:$I$4154=I465)*($L$2:$L$4154=L465)*($M$2:$M$4154=M465)),""),"")</f>
        <v/>
      </c>
      <c r="W465" s="15" t="str">
        <f t="shared" si="21"/>
        <v/>
      </c>
      <c r="X465" s="16" t="str">
        <f>IF(AND(A465=[2]an!$G$38,F465=[2]an!$E$40),[2]an!$G$40,IF(AND(A465=[2]an!$G$38,F465=[2]an!$E$41),[2]an!$G$41,IF(AND(A465=[2]an!$G$38,F465=[2]an!$E$39,H465&gt;=[2]an!$M$37),[2]an!$G$39,
IF(AND(A465=[2]an!$G$38,F465=[2]an!$E$39,H465&lt;[2]an!$M$37,S465="kahepoolne vajaduspõhine",U465=""),[2]an!$M$40,
IF(AND(A465=[2]an!$G$38,F465=[2]an!$E$39,H465&lt;[2]an!$M$37,S465="kahepoolne vajaduspõhine",U465&lt;&gt;""),[2]an!$G$39,
IF(AND(A465=[2]an!$G$38,F465=[2]an!$E$39,H465&lt;[2]an!$M$37,S465&lt;&gt;"kahepoolne vajaduspõhine"),[2]an!$G$39,
IF(AND(A465=[2]an!$G$38,F465=[2]an!$E$42),[2]an!$G$42,
IF(AND(A465=[2]an!$H$38,F465=[2]an!$E$40),[2]an!$H$40,IF(AND(A465=[2]an!$H$38,F465=[2]an!$E$41),[2]an!$H$41,IF(AND(A465=[2]an!$H$38,F465=[2]an!$E$39,H465&gt;=[2]an!$M$37),[2]an!$H$39,
IF(AND(A465=[2]an!$H$38,F465=[2]an!$E$39,H465&lt;[2]an!$M$37,S465="kahepoolne vajaduspõhine",U465=""),[2]an!$M$40,
IF(AND(A465=[2]an!$H$38,F465=[2]an!$E$39,H465&lt;[2]an!$M$37,S465="kahepoolne vajaduspõhine",U465&lt;&gt;""),[2]an!$H$39,
IF(AND(A465=[2]an!$H$38,F465=[2]an!$E$39,H465&lt;[2]an!$M$37,S465&lt;&gt;"kahepoolne vajaduspõhine"),[2]an!$H$39,
IF(AND(A465=[2]an!$H$38,F465=[2]an!$E$42),[2]an!$H$42,
IF(AND(A465=[2]an!$I$38,F465=[2]an!$E$40),[2]an!$I$40,IF(AND(A465=[2]an!$I$38,F465=[2]an!$E$41),[2]an!$I$41,IF(AND(A465=[2]an!$I$38,F465=[2]an!$E$39,H465&gt;=[2]an!$M$37),[2]an!$I$39,
IF(AND(A465=[2]an!$I$38,F465=[2]an!$E$39,H465&lt;[2]an!$M$37,S465="kahepoolne vajaduspõhine",U465=""),[2]an!$M$40,
IF(AND(A465=[2]an!$I$38,F465=[2]an!$E$39,H465&lt;[2]an!$M$37,S465="kahepoolne vajaduspõhine",U465&lt;&gt;""),[2]an!$I$39,
IF(AND(A465=[2]an!$I$38,F465=[2]an!$E$39,H465&lt;[2]an!$M$37,S465&lt;&gt;"kahepoolne vajaduspõhine"),[2]an!$I$39,
IF(AND(A465=[2]an!$I$38,F465=[2]an!$E$42),[2]an!$I$42,
IF(AND(A465=[2]an!$J$38,F465=[2]an!$E$40),[2]an!$J$40,IF(AND(A465=[2]an!$J$38,F465=[2]an!$E$41),[2]an!$J$41,IF(AND(A465=[2]an!$J$38,F465=[2]an!$E$39,H465&gt;=[2]an!$M$37),[2]an!$J$39,
IF(AND(A465=[2]an!$J$38,F465=[2]an!$E$39,H465&lt;[2]an!$M$37,S465="kahepoolne vajaduspõhine",U465=""),[2]an!$M$40,
IF(AND(A465=[2]an!$J$38,F465=[2]an!$E$39,H465&lt;[2]an!$M$37,S465="kahepoolne vajaduspõhine",U465&lt;&gt;""),[2]an!$J$39,
IF(AND(A465=[2]an!$J$38,F465=[2]an!$E$39,H465&lt;[2]an!$M$37,S465&lt;&gt;"kahepoolne vajaduspõhine"),[2]an!$J$39,
IF(AND(A465=[2]an!$J$38,F465=[2]an!$E$42),[2]an!$J$42,""))))))))))))))))))))))))))))</f>
        <v/>
      </c>
      <c r="Y465" s="17" t="str">
        <f>IFERROR(IF(F465="Tugigrupp",0,
IF(AND(F465="Peretoe teenus",H465&gt;=[2]an!$M$37,RANK(D465,$D465:$D465)+COUNTIFS($D$2:D465,D465,$F$2:F465,F465)-1&gt;1),"",
IF(AND(F465="Peretoe teenus",H465&gt;=[2]an!$M$37,RANK(D465,$D465:$D465)+COUNTIFS($D$2:D465,D465,$F$2:F465,F465)-1=1,MONTH(H465)=MONTH(K465)=TRUE,YEAR(H465)=YEAR(K465)=TRUE),((EOMONTH(H465,0)-H465+1)*X465)/DAY(EOMONTH(H465,0)),
IF(AND(F465="Peretoe teenus",H465&gt;=[2]an!$M$37,RANK(D465,$D465:$D465)+COUNTIFS($D$2:D465,D465,$F$2:F465,F465)-1=1),X465,
IF(AND(F465="Peretoe teenus",H465&lt;[2]an!$M$37,S465&lt;&gt;"kahepoolne vajaduspõhine",RANK(D465,$D465:$D465)+COUNTIFS($D$2:D465,D465,$F$2:F465,F465)-1=1),X465,
IF(AND(F465="Peretoe teenus",H465&lt;[2]an!$M$37,S465&lt;&gt;"kahepoolne vajaduspõhine",RANK(D465,$D465:$D465)+COUNTIFS($D$2:D465,D465,$F$2:F465,F465)-1&gt;1),"",
IF(AND(F465="Peretoe teenus",H465&lt;[2]an!$M$37,S465="kahepoolne vajaduspõhine",U465="",RANK(D465,$D465:$D465)+COUNTIFS($D$2:D465,D465,$F$2:F465,F465)-1=1),X465,
IF(AND(F465="Peretoe teenus",H465&lt;[2]an!$M$37,S465="kahepoolne vajaduspõhine",U465="",RANK(D465,$D465:$D465)+COUNTIFS($D$2:D465,D465,$F$2:F465,F465)-1&gt;1),"",
IF(AND(F465="Peretoe teenus",H465&lt;[2]an!$M$37,S465="kahepoolne vajaduspõhine",U465&lt;[2]an!$M$37,RANK(D465,$D465:$D465)+COUNTIFS($D$2:D465,D465,$F$2:F465,F465)-1=1),X465,
IF(AND(F465="Peretoe teenus",H465&lt;[2]an!$M$37,S465="kahepoolne vajaduspõhine",U465&lt;[2]an!$M$37,RANK(D465,$D465:$D465)+COUNTIFS($D$2:D465,D465,$F$2:F465,F465)-1&gt;1),"",
IF(AND(F465="Peretoe teenus",H465&lt;[2]an!$M$37,S465="kahepoolne vajaduspõhine",U465&gt;=[2]an!$M$37,U465&lt;=[2]an!$M$38,RANK(D465,$D465:$D465)+COUNTIFS($D$2:D465,D465,$F$2:F465,F465)-1=1),
((EOMONTH(U465,0)-U465+1)*X465)/DAY(EOMONTH(U465,0))+(DAY(U465)-1)*100/DAY(EOMONTH(U465,0)),
IF(AND(F465="Peretoe teenus",H465&lt;[2]an!$M$37,S465="kahepoolne vajaduspõhine",U465&gt;=[2]an!$M$37,U465&lt;=[2]an!$M$38,RANK(D465,$D465:$D465)+COUNTIFS($D$2:D465,D465,$F$2:F465,F465)-1&gt;1),"",
IF(AND(F465="Peretoe teenus",H465&lt;[2]an!$M$37,S465="kahepoolne vajaduspõhine",U465&gt;[2]an!$M$38,RANK(D465,$D465:$D465)+COUNTIFS($D$2:D465,D465,$F$2:F465,F465)-1=1),X465,
IF(AND(F465="Peretoe teenus",H465&lt;[2]an!$M$37,S465="kahepoolne vajaduspõhine",U465&gt;[2]an!$M$38,RANK(D465,$D465:$D465)+COUNTIFS($D$2:D465,D465,$F$2:F465,F465)-1&gt;1),"",X465*W465)))))))))))))),"")</f>
        <v/>
      </c>
      <c r="Z465" s="18" t="str">
        <f t="shared" si="22"/>
        <v/>
      </c>
      <c r="AA465" s="19" t="str">
        <f>IFERROR(VLOOKUP(E465,[2]an!$A$3:$B$81,2,FALSE),"")</f>
        <v/>
      </c>
      <c r="AB465" s="19" t="str">
        <f>IFERROR(VLOOKUP(AA465,[2]an!$C$2:$D$16,2,FALSE),"")</f>
        <v/>
      </c>
      <c r="AC465" s="20"/>
      <c r="AD465" s="21" t="str">
        <f>IF(A465=[2]an!$F$36,VLOOKUP([2]an!$F$36,[2]an!$F$36:$H$36,3,FALSE),IF(A465=[2]an!$F$35,VLOOKUP([2]an!$F$35,[2]an!$F$35:$H$35,3,FALSE),IF(A465=[2]an!$F$33,VLOOKUP([2]an!$F$33,[2]an!$F$33:$H$33,3,FALSE),IF(A465=[2]an!$F$31,VLOOKUP([2]an!$F$31,[2]an!$F$31:$H$31,3,FALSE),""))))</f>
        <v/>
      </c>
    </row>
    <row r="466" spans="6:30" x14ac:dyDescent="0.2">
      <c r="F466" s="10"/>
      <c r="G466" s="8" t="str">
        <f t="shared" si="23"/>
        <v/>
      </c>
      <c r="H466" s="13"/>
      <c r="K466" s="13"/>
      <c r="L466" s="10"/>
      <c r="M466" s="10"/>
      <c r="S466" s="8" t="str">
        <f>IFERROR(VLOOKUP(D466,[1]peretoe_teenus!$A$2:$L$2000,5,FALSE),"")</f>
        <v/>
      </c>
      <c r="U466" s="13"/>
      <c r="V466" s="15" t="str" cm="1">
        <f t="array" ref="V466">IFERROR(IF(AND(F466="Tugigrupp",RANK(K466,$K466:$K466)+COUNTIFS($K$2:K466,K466,$L$2:L466,L466,$M$2:M466,M466,$I$2:I466,I466,$G$2:G466,G466,$F$2:F466,F466)-1=1),SUMPRODUCT(($F$2:$F$4154=F466)*($G$2:$G$4154=G466)*($K$2:$K$4154=K466)*($I$2:$I$4154=I466)*($L$2:$L$4154=L466)*($M$2:$M$4154=M466)),""),"")</f>
        <v/>
      </c>
      <c r="W466" s="15" t="str">
        <f t="shared" si="21"/>
        <v/>
      </c>
      <c r="X466" s="16" t="str">
        <f>IF(AND(A466=[2]an!$G$38,F466=[2]an!$E$40),[2]an!$G$40,IF(AND(A466=[2]an!$G$38,F466=[2]an!$E$41),[2]an!$G$41,IF(AND(A466=[2]an!$G$38,F466=[2]an!$E$39,H466&gt;=[2]an!$M$37),[2]an!$G$39,
IF(AND(A466=[2]an!$G$38,F466=[2]an!$E$39,H466&lt;[2]an!$M$37,S466="kahepoolne vajaduspõhine",U466=""),[2]an!$M$40,
IF(AND(A466=[2]an!$G$38,F466=[2]an!$E$39,H466&lt;[2]an!$M$37,S466="kahepoolne vajaduspõhine",U466&lt;&gt;""),[2]an!$G$39,
IF(AND(A466=[2]an!$G$38,F466=[2]an!$E$39,H466&lt;[2]an!$M$37,S466&lt;&gt;"kahepoolne vajaduspõhine"),[2]an!$G$39,
IF(AND(A466=[2]an!$G$38,F466=[2]an!$E$42),[2]an!$G$42,
IF(AND(A466=[2]an!$H$38,F466=[2]an!$E$40),[2]an!$H$40,IF(AND(A466=[2]an!$H$38,F466=[2]an!$E$41),[2]an!$H$41,IF(AND(A466=[2]an!$H$38,F466=[2]an!$E$39,H466&gt;=[2]an!$M$37),[2]an!$H$39,
IF(AND(A466=[2]an!$H$38,F466=[2]an!$E$39,H466&lt;[2]an!$M$37,S466="kahepoolne vajaduspõhine",U466=""),[2]an!$M$40,
IF(AND(A466=[2]an!$H$38,F466=[2]an!$E$39,H466&lt;[2]an!$M$37,S466="kahepoolne vajaduspõhine",U466&lt;&gt;""),[2]an!$H$39,
IF(AND(A466=[2]an!$H$38,F466=[2]an!$E$39,H466&lt;[2]an!$M$37,S466&lt;&gt;"kahepoolne vajaduspõhine"),[2]an!$H$39,
IF(AND(A466=[2]an!$H$38,F466=[2]an!$E$42),[2]an!$H$42,
IF(AND(A466=[2]an!$I$38,F466=[2]an!$E$40),[2]an!$I$40,IF(AND(A466=[2]an!$I$38,F466=[2]an!$E$41),[2]an!$I$41,IF(AND(A466=[2]an!$I$38,F466=[2]an!$E$39,H466&gt;=[2]an!$M$37),[2]an!$I$39,
IF(AND(A466=[2]an!$I$38,F466=[2]an!$E$39,H466&lt;[2]an!$M$37,S466="kahepoolne vajaduspõhine",U466=""),[2]an!$M$40,
IF(AND(A466=[2]an!$I$38,F466=[2]an!$E$39,H466&lt;[2]an!$M$37,S466="kahepoolne vajaduspõhine",U466&lt;&gt;""),[2]an!$I$39,
IF(AND(A466=[2]an!$I$38,F466=[2]an!$E$39,H466&lt;[2]an!$M$37,S466&lt;&gt;"kahepoolne vajaduspõhine"),[2]an!$I$39,
IF(AND(A466=[2]an!$I$38,F466=[2]an!$E$42),[2]an!$I$42,
IF(AND(A466=[2]an!$J$38,F466=[2]an!$E$40),[2]an!$J$40,IF(AND(A466=[2]an!$J$38,F466=[2]an!$E$41),[2]an!$J$41,IF(AND(A466=[2]an!$J$38,F466=[2]an!$E$39,H466&gt;=[2]an!$M$37),[2]an!$J$39,
IF(AND(A466=[2]an!$J$38,F466=[2]an!$E$39,H466&lt;[2]an!$M$37,S466="kahepoolne vajaduspõhine",U466=""),[2]an!$M$40,
IF(AND(A466=[2]an!$J$38,F466=[2]an!$E$39,H466&lt;[2]an!$M$37,S466="kahepoolne vajaduspõhine",U466&lt;&gt;""),[2]an!$J$39,
IF(AND(A466=[2]an!$J$38,F466=[2]an!$E$39,H466&lt;[2]an!$M$37,S466&lt;&gt;"kahepoolne vajaduspõhine"),[2]an!$J$39,
IF(AND(A466=[2]an!$J$38,F466=[2]an!$E$42),[2]an!$J$42,""))))))))))))))))))))))))))))</f>
        <v/>
      </c>
      <c r="Y466" s="17" t="str">
        <f>IFERROR(IF(F466="Tugigrupp",0,
IF(AND(F466="Peretoe teenus",H466&gt;=[2]an!$M$37,RANK(D466,$D466:$D466)+COUNTIFS($D$2:D466,D466,$F$2:F466,F466)-1&gt;1),"",
IF(AND(F466="Peretoe teenus",H466&gt;=[2]an!$M$37,RANK(D466,$D466:$D466)+COUNTIFS($D$2:D466,D466,$F$2:F466,F466)-1=1,MONTH(H466)=MONTH(K466)=TRUE,YEAR(H466)=YEAR(K466)=TRUE),((EOMONTH(H466,0)-H466+1)*X466)/DAY(EOMONTH(H466,0)),
IF(AND(F466="Peretoe teenus",H466&gt;=[2]an!$M$37,RANK(D466,$D466:$D466)+COUNTIFS($D$2:D466,D466,$F$2:F466,F466)-1=1),X466,
IF(AND(F466="Peretoe teenus",H466&lt;[2]an!$M$37,S466&lt;&gt;"kahepoolne vajaduspõhine",RANK(D466,$D466:$D466)+COUNTIFS($D$2:D466,D466,$F$2:F466,F466)-1=1),X466,
IF(AND(F466="Peretoe teenus",H466&lt;[2]an!$M$37,S466&lt;&gt;"kahepoolne vajaduspõhine",RANK(D466,$D466:$D466)+COUNTIFS($D$2:D466,D466,$F$2:F466,F466)-1&gt;1),"",
IF(AND(F466="Peretoe teenus",H466&lt;[2]an!$M$37,S466="kahepoolne vajaduspõhine",U466="",RANK(D466,$D466:$D466)+COUNTIFS($D$2:D466,D466,$F$2:F466,F466)-1=1),X466,
IF(AND(F466="Peretoe teenus",H466&lt;[2]an!$M$37,S466="kahepoolne vajaduspõhine",U466="",RANK(D466,$D466:$D466)+COUNTIFS($D$2:D466,D466,$F$2:F466,F466)-1&gt;1),"",
IF(AND(F466="Peretoe teenus",H466&lt;[2]an!$M$37,S466="kahepoolne vajaduspõhine",U466&lt;[2]an!$M$37,RANK(D466,$D466:$D466)+COUNTIFS($D$2:D466,D466,$F$2:F466,F466)-1=1),X466,
IF(AND(F466="Peretoe teenus",H466&lt;[2]an!$M$37,S466="kahepoolne vajaduspõhine",U466&lt;[2]an!$M$37,RANK(D466,$D466:$D466)+COUNTIFS($D$2:D466,D466,$F$2:F466,F466)-1&gt;1),"",
IF(AND(F466="Peretoe teenus",H466&lt;[2]an!$M$37,S466="kahepoolne vajaduspõhine",U466&gt;=[2]an!$M$37,U466&lt;=[2]an!$M$38,RANK(D466,$D466:$D466)+COUNTIFS($D$2:D466,D466,$F$2:F466,F466)-1=1),
((EOMONTH(U466,0)-U466+1)*X466)/DAY(EOMONTH(U466,0))+(DAY(U466)-1)*100/DAY(EOMONTH(U466,0)),
IF(AND(F466="Peretoe teenus",H466&lt;[2]an!$M$37,S466="kahepoolne vajaduspõhine",U466&gt;=[2]an!$M$37,U466&lt;=[2]an!$M$38,RANK(D466,$D466:$D466)+COUNTIFS($D$2:D466,D466,$F$2:F466,F466)-1&gt;1),"",
IF(AND(F466="Peretoe teenus",H466&lt;[2]an!$M$37,S466="kahepoolne vajaduspõhine",U466&gt;[2]an!$M$38,RANK(D466,$D466:$D466)+COUNTIFS($D$2:D466,D466,$F$2:F466,F466)-1=1),X466,
IF(AND(F466="Peretoe teenus",H466&lt;[2]an!$M$37,S466="kahepoolne vajaduspõhine",U466&gt;[2]an!$M$38,RANK(D466,$D466:$D466)+COUNTIFS($D$2:D466,D466,$F$2:F466,F466)-1&gt;1),"",X466*W466)))))))))))))),"")</f>
        <v/>
      </c>
      <c r="Z466" s="18" t="str">
        <f t="shared" si="22"/>
        <v/>
      </c>
      <c r="AA466" s="19" t="str">
        <f>IFERROR(VLOOKUP(E466,[2]an!$A$3:$B$81,2,FALSE),"")</f>
        <v/>
      </c>
      <c r="AB466" s="19" t="str">
        <f>IFERROR(VLOOKUP(AA466,[2]an!$C$2:$D$16,2,FALSE),"")</f>
        <v/>
      </c>
      <c r="AC466" s="20"/>
      <c r="AD466" s="21" t="str">
        <f>IF(A466=[2]an!$F$36,VLOOKUP([2]an!$F$36,[2]an!$F$36:$H$36,3,FALSE),IF(A466=[2]an!$F$35,VLOOKUP([2]an!$F$35,[2]an!$F$35:$H$35,3,FALSE),IF(A466=[2]an!$F$33,VLOOKUP([2]an!$F$33,[2]an!$F$33:$H$33,3,FALSE),IF(A466=[2]an!$F$31,VLOOKUP([2]an!$F$31,[2]an!$F$31:$H$31,3,FALSE),""))))</f>
        <v/>
      </c>
    </row>
    <row r="467" spans="6:30" x14ac:dyDescent="0.2">
      <c r="F467" s="10"/>
      <c r="G467" s="8" t="str">
        <f t="shared" si="23"/>
        <v/>
      </c>
      <c r="H467" s="13"/>
      <c r="K467" s="13"/>
      <c r="L467" s="10"/>
      <c r="M467" s="10"/>
      <c r="S467" s="8" t="str">
        <f>IFERROR(VLOOKUP(D467,[1]peretoe_teenus!$A$2:$L$2000,5,FALSE),"")</f>
        <v/>
      </c>
      <c r="U467" s="13"/>
      <c r="V467" s="15" t="str" cm="1">
        <f t="array" ref="V467">IFERROR(IF(AND(F467="Tugigrupp",RANK(K467,$K467:$K467)+COUNTIFS($K$2:K467,K467,$L$2:L467,L467,$M$2:M467,M467,$I$2:I467,I467,$G$2:G467,G467,$F$2:F467,F467)-1=1),SUMPRODUCT(($F$2:$F$4154=F467)*($G$2:$G$4154=G467)*($K$2:$K$4154=K467)*($I$2:$I$4154=I467)*($L$2:$L$4154=L467)*($M$2:$M$4154=M467)),""),"")</f>
        <v/>
      </c>
      <c r="W467" s="15" t="str">
        <f t="shared" si="21"/>
        <v/>
      </c>
      <c r="X467" s="16" t="str">
        <f>IF(AND(A467=[2]an!$G$38,F467=[2]an!$E$40),[2]an!$G$40,IF(AND(A467=[2]an!$G$38,F467=[2]an!$E$41),[2]an!$G$41,IF(AND(A467=[2]an!$G$38,F467=[2]an!$E$39,H467&gt;=[2]an!$M$37),[2]an!$G$39,
IF(AND(A467=[2]an!$G$38,F467=[2]an!$E$39,H467&lt;[2]an!$M$37,S467="kahepoolne vajaduspõhine",U467=""),[2]an!$M$40,
IF(AND(A467=[2]an!$G$38,F467=[2]an!$E$39,H467&lt;[2]an!$M$37,S467="kahepoolne vajaduspõhine",U467&lt;&gt;""),[2]an!$G$39,
IF(AND(A467=[2]an!$G$38,F467=[2]an!$E$39,H467&lt;[2]an!$M$37,S467&lt;&gt;"kahepoolne vajaduspõhine"),[2]an!$G$39,
IF(AND(A467=[2]an!$G$38,F467=[2]an!$E$42),[2]an!$G$42,
IF(AND(A467=[2]an!$H$38,F467=[2]an!$E$40),[2]an!$H$40,IF(AND(A467=[2]an!$H$38,F467=[2]an!$E$41),[2]an!$H$41,IF(AND(A467=[2]an!$H$38,F467=[2]an!$E$39,H467&gt;=[2]an!$M$37),[2]an!$H$39,
IF(AND(A467=[2]an!$H$38,F467=[2]an!$E$39,H467&lt;[2]an!$M$37,S467="kahepoolne vajaduspõhine",U467=""),[2]an!$M$40,
IF(AND(A467=[2]an!$H$38,F467=[2]an!$E$39,H467&lt;[2]an!$M$37,S467="kahepoolne vajaduspõhine",U467&lt;&gt;""),[2]an!$H$39,
IF(AND(A467=[2]an!$H$38,F467=[2]an!$E$39,H467&lt;[2]an!$M$37,S467&lt;&gt;"kahepoolne vajaduspõhine"),[2]an!$H$39,
IF(AND(A467=[2]an!$H$38,F467=[2]an!$E$42),[2]an!$H$42,
IF(AND(A467=[2]an!$I$38,F467=[2]an!$E$40),[2]an!$I$40,IF(AND(A467=[2]an!$I$38,F467=[2]an!$E$41),[2]an!$I$41,IF(AND(A467=[2]an!$I$38,F467=[2]an!$E$39,H467&gt;=[2]an!$M$37),[2]an!$I$39,
IF(AND(A467=[2]an!$I$38,F467=[2]an!$E$39,H467&lt;[2]an!$M$37,S467="kahepoolne vajaduspõhine",U467=""),[2]an!$M$40,
IF(AND(A467=[2]an!$I$38,F467=[2]an!$E$39,H467&lt;[2]an!$M$37,S467="kahepoolne vajaduspõhine",U467&lt;&gt;""),[2]an!$I$39,
IF(AND(A467=[2]an!$I$38,F467=[2]an!$E$39,H467&lt;[2]an!$M$37,S467&lt;&gt;"kahepoolne vajaduspõhine"),[2]an!$I$39,
IF(AND(A467=[2]an!$I$38,F467=[2]an!$E$42),[2]an!$I$42,
IF(AND(A467=[2]an!$J$38,F467=[2]an!$E$40),[2]an!$J$40,IF(AND(A467=[2]an!$J$38,F467=[2]an!$E$41),[2]an!$J$41,IF(AND(A467=[2]an!$J$38,F467=[2]an!$E$39,H467&gt;=[2]an!$M$37),[2]an!$J$39,
IF(AND(A467=[2]an!$J$38,F467=[2]an!$E$39,H467&lt;[2]an!$M$37,S467="kahepoolne vajaduspõhine",U467=""),[2]an!$M$40,
IF(AND(A467=[2]an!$J$38,F467=[2]an!$E$39,H467&lt;[2]an!$M$37,S467="kahepoolne vajaduspõhine",U467&lt;&gt;""),[2]an!$J$39,
IF(AND(A467=[2]an!$J$38,F467=[2]an!$E$39,H467&lt;[2]an!$M$37,S467&lt;&gt;"kahepoolne vajaduspõhine"),[2]an!$J$39,
IF(AND(A467=[2]an!$J$38,F467=[2]an!$E$42),[2]an!$J$42,""))))))))))))))))))))))))))))</f>
        <v/>
      </c>
      <c r="Y467" s="17" t="str">
        <f>IFERROR(IF(F467="Tugigrupp",0,
IF(AND(F467="Peretoe teenus",H467&gt;=[2]an!$M$37,RANK(D467,$D467:$D467)+COUNTIFS($D$2:D467,D467,$F$2:F467,F467)-1&gt;1),"",
IF(AND(F467="Peretoe teenus",H467&gt;=[2]an!$M$37,RANK(D467,$D467:$D467)+COUNTIFS($D$2:D467,D467,$F$2:F467,F467)-1=1,MONTH(H467)=MONTH(K467)=TRUE,YEAR(H467)=YEAR(K467)=TRUE),((EOMONTH(H467,0)-H467+1)*X467)/DAY(EOMONTH(H467,0)),
IF(AND(F467="Peretoe teenus",H467&gt;=[2]an!$M$37,RANK(D467,$D467:$D467)+COUNTIFS($D$2:D467,D467,$F$2:F467,F467)-1=1),X467,
IF(AND(F467="Peretoe teenus",H467&lt;[2]an!$M$37,S467&lt;&gt;"kahepoolne vajaduspõhine",RANK(D467,$D467:$D467)+COUNTIFS($D$2:D467,D467,$F$2:F467,F467)-1=1),X467,
IF(AND(F467="Peretoe teenus",H467&lt;[2]an!$M$37,S467&lt;&gt;"kahepoolne vajaduspõhine",RANK(D467,$D467:$D467)+COUNTIFS($D$2:D467,D467,$F$2:F467,F467)-1&gt;1),"",
IF(AND(F467="Peretoe teenus",H467&lt;[2]an!$M$37,S467="kahepoolne vajaduspõhine",U467="",RANK(D467,$D467:$D467)+COUNTIFS($D$2:D467,D467,$F$2:F467,F467)-1=1),X467,
IF(AND(F467="Peretoe teenus",H467&lt;[2]an!$M$37,S467="kahepoolne vajaduspõhine",U467="",RANK(D467,$D467:$D467)+COUNTIFS($D$2:D467,D467,$F$2:F467,F467)-1&gt;1),"",
IF(AND(F467="Peretoe teenus",H467&lt;[2]an!$M$37,S467="kahepoolne vajaduspõhine",U467&lt;[2]an!$M$37,RANK(D467,$D467:$D467)+COUNTIFS($D$2:D467,D467,$F$2:F467,F467)-1=1),X467,
IF(AND(F467="Peretoe teenus",H467&lt;[2]an!$M$37,S467="kahepoolne vajaduspõhine",U467&lt;[2]an!$M$37,RANK(D467,$D467:$D467)+COUNTIFS($D$2:D467,D467,$F$2:F467,F467)-1&gt;1),"",
IF(AND(F467="Peretoe teenus",H467&lt;[2]an!$M$37,S467="kahepoolne vajaduspõhine",U467&gt;=[2]an!$M$37,U467&lt;=[2]an!$M$38,RANK(D467,$D467:$D467)+COUNTIFS($D$2:D467,D467,$F$2:F467,F467)-1=1),
((EOMONTH(U467,0)-U467+1)*X467)/DAY(EOMONTH(U467,0))+(DAY(U467)-1)*100/DAY(EOMONTH(U467,0)),
IF(AND(F467="Peretoe teenus",H467&lt;[2]an!$M$37,S467="kahepoolne vajaduspõhine",U467&gt;=[2]an!$M$37,U467&lt;=[2]an!$M$38,RANK(D467,$D467:$D467)+COUNTIFS($D$2:D467,D467,$F$2:F467,F467)-1&gt;1),"",
IF(AND(F467="Peretoe teenus",H467&lt;[2]an!$M$37,S467="kahepoolne vajaduspõhine",U467&gt;[2]an!$M$38,RANK(D467,$D467:$D467)+COUNTIFS($D$2:D467,D467,$F$2:F467,F467)-1=1),X467,
IF(AND(F467="Peretoe teenus",H467&lt;[2]an!$M$37,S467="kahepoolne vajaduspõhine",U467&gt;[2]an!$M$38,RANK(D467,$D467:$D467)+COUNTIFS($D$2:D467,D467,$F$2:F467,F467)-1&gt;1),"",X467*W467)))))))))))))),"")</f>
        <v/>
      </c>
      <c r="Z467" s="18" t="str">
        <f t="shared" si="22"/>
        <v/>
      </c>
      <c r="AA467" s="19" t="str">
        <f>IFERROR(VLOOKUP(E467,[2]an!$A$3:$B$81,2,FALSE),"")</f>
        <v/>
      </c>
      <c r="AB467" s="19" t="str">
        <f>IFERROR(VLOOKUP(AA467,[2]an!$C$2:$D$16,2,FALSE),"")</f>
        <v/>
      </c>
      <c r="AC467" s="20"/>
      <c r="AD467" s="21" t="str">
        <f>IF(A467=[2]an!$F$36,VLOOKUP([2]an!$F$36,[2]an!$F$36:$H$36,3,FALSE),IF(A467=[2]an!$F$35,VLOOKUP([2]an!$F$35,[2]an!$F$35:$H$35,3,FALSE),IF(A467=[2]an!$F$33,VLOOKUP([2]an!$F$33,[2]an!$F$33:$H$33,3,FALSE),IF(A467=[2]an!$F$31,VLOOKUP([2]an!$F$31,[2]an!$F$31:$H$31,3,FALSE),""))))</f>
        <v/>
      </c>
    </row>
    <row r="468" spans="6:30" x14ac:dyDescent="0.2">
      <c r="F468" s="10"/>
      <c r="G468" s="8" t="str">
        <f t="shared" si="23"/>
        <v/>
      </c>
      <c r="H468" s="13"/>
      <c r="K468" s="13"/>
      <c r="L468" s="10"/>
      <c r="M468" s="10"/>
      <c r="S468" s="8" t="str">
        <f>IFERROR(VLOOKUP(D468,[1]peretoe_teenus!$A$2:$L$2000,5,FALSE),"")</f>
        <v/>
      </c>
      <c r="U468" s="13"/>
      <c r="V468" s="15" t="str" cm="1">
        <f t="array" ref="V468">IFERROR(IF(AND(F468="Tugigrupp",RANK(K468,$K468:$K468)+COUNTIFS($K$2:K468,K468,$L$2:L468,L468,$M$2:M468,M468,$I$2:I468,I468,$G$2:G468,G468,$F$2:F468,F468)-1=1),SUMPRODUCT(($F$2:$F$4154=F468)*($G$2:$G$4154=G468)*($K$2:$K$4154=K468)*($I$2:$I$4154=I468)*($L$2:$L$4154=L468)*($M$2:$M$4154=M468)),""),"")</f>
        <v/>
      </c>
      <c r="W468" s="15" t="str">
        <f t="shared" si="21"/>
        <v/>
      </c>
      <c r="X468" s="16" t="str">
        <f>IF(AND(A468=[2]an!$G$38,F468=[2]an!$E$40),[2]an!$G$40,IF(AND(A468=[2]an!$G$38,F468=[2]an!$E$41),[2]an!$G$41,IF(AND(A468=[2]an!$G$38,F468=[2]an!$E$39,H468&gt;=[2]an!$M$37),[2]an!$G$39,
IF(AND(A468=[2]an!$G$38,F468=[2]an!$E$39,H468&lt;[2]an!$M$37,S468="kahepoolne vajaduspõhine",U468=""),[2]an!$M$40,
IF(AND(A468=[2]an!$G$38,F468=[2]an!$E$39,H468&lt;[2]an!$M$37,S468="kahepoolne vajaduspõhine",U468&lt;&gt;""),[2]an!$G$39,
IF(AND(A468=[2]an!$G$38,F468=[2]an!$E$39,H468&lt;[2]an!$M$37,S468&lt;&gt;"kahepoolne vajaduspõhine"),[2]an!$G$39,
IF(AND(A468=[2]an!$G$38,F468=[2]an!$E$42),[2]an!$G$42,
IF(AND(A468=[2]an!$H$38,F468=[2]an!$E$40),[2]an!$H$40,IF(AND(A468=[2]an!$H$38,F468=[2]an!$E$41),[2]an!$H$41,IF(AND(A468=[2]an!$H$38,F468=[2]an!$E$39,H468&gt;=[2]an!$M$37),[2]an!$H$39,
IF(AND(A468=[2]an!$H$38,F468=[2]an!$E$39,H468&lt;[2]an!$M$37,S468="kahepoolne vajaduspõhine",U468=""),[2]an!$M$40,
IF(AND(A468=[2]an!$H$38,F468=[2]an!$E$39,H468&lt;[2]an!$M$37,S468="kahepoolne vajaduspõhine",U468&lt;&gt;""),[2]an!$H$39,
IF(AND(A468=[2]an!$H$38,F468=[2]an!$E$39,H468&lt;[2]an!$M$37,S468&lt;&gt;"kahepoolne vajaduspõhine"),[2]an!$H$39,
IF(AND(A468=[2]an!$H$38,F468=[2]an!$E$42),[2]an!$H$42,
IF(AND(A468=[2]an!$I$38,F468=[2]an!$E$40),[2]an!$I$40,IF(AND(A468=[2]an!$I$38,F468=[2]an!$E$41),[2]an!$I$41,IF(AND(A468=[2]an!$I$38,F468=[2]an!$E$39,H468&gt;=[2]an!$M$37),[2]an!$I$39,
IF(AND(A468=[2]an!$I$38,F468=[2]an!$E$39,H468&lt;[2]an!$M$37,S468="kahepoolne vajaduspõhine",U468=""),[2]an!$M$40,
IF(AND(A468=[2]an!$I$38,F468=[2]an!$E$39,H468&lt;[2]an!$M$37,S468="kahepoolne vajaduspõhine",U468&lt;&gt;""),[2]an!$I$39,
IF(AND(A468=[2]an!$I$38,F468=[2]an!$E$39,H468&lt;[2]an!$M$37,S468&lt;&gt;"kahepoolne vajaduspõhine"),[2]an!$I$39,
IF(AND(A468=[2]an!$I$38,F468=[2]an!$E$42),[2]an!$I$42,
IF(AND(A468=[2]an!$J$38,F468=[2]an!$E$40),[2]an!$J$40,IF(AND(A468=[2]an!$J$38,F468=[2]an!$E$41),[2]an!$J$41,IF(AND(A468=[2]an!$J$38,F468=[2]an!$E$39,H468&gt;=[2]an!$M$37),[2]an!$J$39,
IF(AND(A468=[2]an!$J$38,F468=[2]an!$E$39,H468&lt;[2]an!$M$37,S468="kahepoolne vajaduspõhine",U468=""),[2]an!$M$40,
IF(AND(A468=[2]an!$J$38,F468=[2]an!$E$39,H468&lt;[2]an!$M$37,S468="kahepoolne vajaduspõhine",U468&lt;&gt;""),[2]an!$J$39,
IF(AND(A468=[2]an!$J$38,F468=[2]an!$E$39,H468&lt;[2]an!$M$37,S468&lt;&gt;"kahepoolne vajaduspõhine"),[2]an!$J$39,
IF(AND(A468=[2]an!$J$38,F468=[2]an!$E$42),[2]an!$J$42,""))))))))))))))))))))))))))))</f>
        <v/>
      </c>
      <c r="Y468" s="17" t="str">
        <f>IFERROR(IF(F468="Tugigrupp",0,
IF(AND(F468="Peretoe teenus",H468&gt;=[2]an!$M$37,RANK(D468,$D468:$D468)+COUNTIFS($D$2:D468,D468,$F$2:F468,F468)-1&gt;1),"",
IF(AND(F468="Peretoe teenus",H468&gt;=[2]an!$M$37,RANK(D468,$D468:$D468)+COUNTIFS($D$2:D468,D468,$F$2:F468,F468)-1=1,MONTH(H468)=MONTH(K468)=TRUE,YEAR(H468)=YEAR(K468)=TRUE),((EOMONTH(H468,0)-H468+1)*X468)/DAY(EOMONTH(H468,0)),
IF(AND(F468="Peretoe teenus",H468&gt;=[2]an!$M$37,RANK(D468,$D468:$D468)+COUNTIFS($D$2:D468,D468,$F$2:F468,F468)-1=1),X468,
IF(AND(F468="Peretoe teenus",H468&lt;[2]an!$M$37,S468&lt;&gt;"kahepoolne vajaduspõhine",RANK(D468,$D468:$D468)+COUNTIFS($D$2:D468,D468,$F$2:F468,F468)-1=1),X468,
IF(AND(F468="Peretoe teenus",H468&lt;[2]an!$M$37,S468&lt;&gt;"kahepoolne vajaduspõhine",RANK(D468,$D468:$D468)+COUNTIFS($D$2:D468,D468,$F$2:F468,F468)-1&gt;1),"",
IF(AND(F468="Peretoe teenus",H468&lt;[2]an!$M$37,S468="kahepoolne vajaduspõhine",U468="",RANK(D468,$D468:$D468)+COUNTIFS($D$2:D468,D468,$F$2:F468,F468)-1=1),X468,
IF(AND(F468="Peretoe teenus",H468&lt;[2]an!$M$37,S468="kahepoolne vajaduspõhine",U468="",RANK(D468,$D468:$D468)+COUNTIFS($D$2:D468,D468,$F$2:F468,F468)-1&gt;1),"",
IF(AND(F468="Peretoe teenus",H468&lt;[2]an!$M$37,S468="kahepoolne vajaduspõhine",U468&lt;[2]an!$M$37,RANK(D468,$D468:$D468)+COUNTIFS($D$2:D468,D468,$F$2:F468,F468)-1=1),X468,
IF(AND(F468="Peretoe teenus",H468&lt;[2]an!$M$37,S468="kahepoolne vajaduspõhine",U468&lt;[2]an!$M$37,RANK(D468,$D468:$D468)+COUNTIFS($D$2:D468,D468,$F$2:F468,F468)-1&gt;1),"",
IF(AND(F468="Peretoe teenus",H468&lt;[2]an!$M$37,S468="kahepoolne vajaduspõhine",U468&gt;=[2]an!$M$37,U468&lt;=[2]an!$M$38,RANK(D468,$D468:$D468)+COUNTIFS($D$2:D468,D468,$F$2:F468,F468)-1=1),
((EOMONTH(U468,0)-U468+1)*X468)/DAY(EOMONTH(U468,0))+(DAY(U468)-1)*100/DAY(EOMONTH(U468,0)),
IF(AND(F468="Peretoe teenus",H468&lt;[2]an!$M$37,S468="kahepoolne vajaduspõhine",U468&gt;=[2]an!$M$37,U468&lt;=[2]an!$M$38,RANK(D468,$D468:$D468)+COUNTIFS($D$2:D468,D468,$F$2:F468,F468)-1&gt;1),"",
IF(AND(F468="Peretoe teenus",H468&lt;[2]an!$M$37,S468="kahepoolne vajaduspõhine",U468&gt;[2]an!$M$38,RANK(D468,$D468:$D468)+COUNTIFS($D$2:D468,D468,$F$2:F468,F468)-1=1),X468,
IF(AND(F468="Peretoe teenus",H468&lt;[2]an!$M$37,S468="kahepoolne vajaduspõhine",U468&gt;[2]an!$M$38,RANK(D468,$D468:$D468)+COUNTIFS($D$2:D468,D468,$F$2:F468,F468)-1&gt;1),"",X468*W468)))))))))))))),"")</f>
        <v/>
      </c>
      <c r="Z468" s="18" t="str">
        <f t="shared" si="22"/>
        <v/>
      </c>
      <c r="AA468" s="19" t="str">
        <f>IFERROR(VLOOKUP(E468,[2]an!$A$3:$B$81,2,FALSE),"")</f>
        <v/>
      </c>
      <c r="AB468" s="19" t="str">
        <f>IFERROR(VLOOKUP(AA468,[2]an!$C$2:$D$16,2,FALSE),"")</f>
        <v/>
      </c>
      <c r="AC468" s="20"/>
      <c r="AD468" s="21" t="str">
        <f>IF(A468=[2]an!$F$36,VLOOKUP([2]an!$F$36,[2]an!$F$36:$H$36,3,FALSE),IF(A468=[2]an!$F$35,VLOOKUP([2]an!$F$35,[2]an!$F$35:$H$35,3,FALSE),IF(A468=[2]an!$F$33,VLOOKUP([2]an!$F$33,[2]an!$F$33:$H$33,3,FALSE),IF(A468=[2]an!$F$31,VLOOKUP([2]an!$F$31,[2]an!$F$31:$H$31,3,FALSE),""))))</f>
        <v/>
      </c>
    </row>
    <row r="469" spans="6:30" x14ac:dyDescent="0.2">
      <c r="F469" s="10"/>
      <c r="G469" s="8" t="str">
        <f t="shared" si="23"/>
        <v/>
      </c>
      <c r="H469" s="13"/>
      <c r="K469" s="13"/>
      <c r="L469" s="10"/>
      <c r="M469" s="10"/>
      <c r="S469" s="8" t="str">
        <f>IFERROR(VLOOKUP(D469,[1]peretoe_teenus!$A$2:$L$2000,5,FALSE),"")</f>
        <v/>
      </c>
      <c r="U469" s="13"/>
      <c r="V469" s="15" t="str" cm="1">
        <f t="array" ref="V469">IFERROR(IF(AND(F469="Tugigrupp",RANK(K469,$K469:$K469)+COUNTIFS($K$2:K469,K469,$L$2:L469,L469,$M$2:M469,M469,$I$2:I469,I469,$G$2:G469,G469,$F$2:F469,F469)-1=1),SUMPRODUCT(($F$2:$F$4154=F469)*($G$2:$G$4154=G469)*($K$2:$K$4154=K469)*($I$2:$I$4154=I469)*($L$2:$L$4154=L469)*($M$2:$M$4154=M469)),""),"")</f>
        <v/>
      </c>
      <c r="W469" s="15" t="str">
        <f t="shared" si="21"/>
        <v/>
      </c>
      <c r="X469" s="16" t="str">
        <f>IF(AND(A469=[2]an!$G$38,F469=[2]an!$E$40),[2]an!$G$40,IF(AND(A469=[2]an!$G$38,F469=[2]an!$E$41),[2]an!$G$41,IF(AND(A469=[2]an!$G$38,F469=[2]an!$E$39,H469&gt;=[2]an!$M$37),[2]an!$G$39,
IF(AND(A469=[2]an!$G$38,F469=[2]an!$E$39,H469&lt;[2]an!$M$37,S469="kahepoolne vajaduspõhine",U469=""),[2]an!$M$40,
IF(AND(A469=[2]an!$G$38,F469=[2]an!$E$39,H469&lt;[2]an!$M$37,S469="kahepoolne vajaduspõhine",U469&lt;&gt;""),[2]an!$G$39,
IF(AND(A469=[2]an!$G$38,F469=[2]an!$E$39,H469&lt;[2]an!$M$37,S469&lt;&gt;"kahepoolne vajaduspõhine"),[2]an!$G$39,
IF(AND(A469=[2]an!$G$38,F469=[2]an!$E$42),[2]an!$G$42,
IF(AND(A469=[2]an!$H$38,F469=[2]an!$E$40),[2]an!$H$40,IF(AND(A469=[2]an!$H$38,F469=[2]an!$E$41),[2]an!$H$41,IF(AND(A469=[2]an!$H$38,F469=[2]an!$E$39,H469&gt;=[2]an!$M$37),[2]an!$H$39,
IF(AND(A469=[2]an!$H$38,F469=[2]an!$E$39,H469&lt;[2]an!$M$37,S469="kahepoolne vajaduspõhine",U469=""),[2]an!$M$40,
IF(AND(A469=[2]an!$H$38,F469=[2]an!$E$39,H469&lt;[2]an!$M$37,S469="kahepoolne vajaduspõhine",U469&lt;&gt;""),[2]an!$H$39,
IF(AND(A469=[2]an!$H$38,F469=[2]an!$E$39,H469&lt;[2]an!$M$37,S469&lt;&gt;"kahepoolne vajaduspõhine"),[2]an!$H$39,
IF(AND(A469=[2]an!$H$38,F469=[2]an!$E$42),[2]an!$H$42,
IF(AND(A469=[2]an!$I$38,F469=[2]an!$E$40),[2]an!$I$40,IF(AND(A469=[2]an!$I$38,F469=[2]an!$E$41),[2]an!$I$41,IF(AND(A469=[2]an!$I$38,F469=[2]an!$E$39,H469&gt;=[2]an!$M$37),[2]an!$I$39,
IF(AND(A469=[2]an!$I$38,F469=[2]an!$E$39,H469&lt;[2]an!$M$37,S469="kahepoolne vajaduspõhine",U469=""),[2]an!$M$40,
IF(AND(A469=[2]an!$I$38,F469=[2]an!$E$39,H469&lt;[2]an!$M$37,S469="kahepoolne vajaduspõhine",U469&lt;&gt;""),[2]an!$I$39,
IF(AND(A469=[2]an!$I$38,F469=[2]an!$E$39,H469&lt;[2]an!$M$37,S469&lt;&gt;"kahepoolne vajaduspõhine"),[2]an!$I$39,
IF(AND(A469=[2]an!$I$38,F469=[2]an!$E$42),[2]an!$I$42,
IF(AND(A469=[2]an!$J$38,F469=[2]an!$E$40),[2]an!$J$40,IF(AND(A469=[2]an!$J$38,F469=[2]an!$E$41),[2]an!$J$41,IF(AND(A469=[2]an!$J$38,F469=[2]an!$E$39,H469&gt;=[2]an!$M$37),[2]an!$J$39,
IF(AND(A469=[2]an!$J$38,F469=[2]an!$E$39,H469&lt;[2]an!$M$37,S469="kahepoolne vajaduspõhine",U469=""),[2]an!$M$40,
IF(AND(A469=[2]an!$J$38,F469=[2]an!$E$39,H469&lt;[2]an!$M$37,S469="kahepoolne vajaduspõhine",U469&lt;&gt;""),[2]an!$J$39,
IF(AND(A469=[2]an!$J$38,F469=[2]an!$E$39,H469&lt;[2]an!$M$37,S469&lt;&gt;"kahepoolne vajaduspõhine"),[2]an!$J$39,
IF(AND(A469=[2]an!$J$38,F469=[2]an!$E$42),[2]an!$J$42,""))))))))))))))))))))))))))))</f>
        <v/>
      </c>
      <c r="Y469" s="17" t="str">
        <f>IFERROR(IF(F469="Tugigrupp",0,
IF(AND(F469="Peretoe teenus",H469&gt;=[2]an!$M$37,RANK(D469,$D469:$D469)+COUNTIFS($D$2:D469,D469,$F$2:F469,F469)-1&gt;1),"",
IF(AND(F469="Peretoe teenus",H469&gt;=[2]an!$M$37,RANK(D469,$D469:$D469)+COUNTIFS($D$2:D469,D469,$F$2:F469,F469)-1=1,MONTH(H469)=MONTH(K469)=TRUE,YEAR(H469)=YEAR(K469)=TRUE),((EOMONTH(H469,0)-H469+1)*X469)/DAY(EOMONTH(H469,0)),
IF(AND(F469="Peretoe teenus",H469&gt;=[2]an!$M$37,RANK(D469,$D469:$D469)+COUNTIFS($D$2:D469,D469,$F$2:F469,F469)-1=1),X469,
IF(AND(F469="Peretoe teenus",H469&lt;[2]an!$M$37,S469&lt;&gt;"kahepoolne vajaduspõhine",RANK(D469,$D469:$D469)+COUNTIFS($D$2:D469,D469,$F$2:F469,F469)-1=1),X469,
IF(AND(F469="Peretoe teenus",H469&lt;[2]an!$M$37,S469&lt;&gt;"kahepoolne vajaduspõhine",RANK(D469,$D469:$D469)+COUNTIFS($D$2:D469,D469,$F$2:F469,F469)-1&gt;1),"",
IF(AND(F469="Peretoe teenus",H469&lt;[2]an!$M$37,S469="kahepoolne vajaduspõhine",U469="",RANK(D469,$D469:$D469)+COUNTIFS($D$2:D469,D469,$F$2:F469,F469)-1=1),X469,
IF(AND(F469="Peretoe teenus",H469&lt;[2]an!$M$37,S469="kahepoolne vajaduspõhine",U469="",RANK(D469,$D469:$D469)+COUNTIFS($D$2:D469,D469,$F$2:F469,F469)-1&gt;1),"",
IF(AND(F469="Peretoe teenus",H469&lt;[2]an!$M$37,S469="kahepoolne vajaduspõhine",U469&lt;[2]an!$M$37,RANK(D469,$D469:$D469)+COUNTIFS($D$2:D469,D469,$F$2:F469,F469)-1=1),X469,
IF(AND(F469="Peretoe teenus",H469&lt;[2]an!$M$37,S469="kahepoolne vajaduspõhine",U469&lt;[2]an!$M$37,RANK(D469,$D469:$D469)+COUNTIFS($D$2:D469,D469,$F$2:F469,F469)-1&gt;1),"",
IF(AND(F469="Peretoe teenus",H469&lt;[2]an!$M$37,S469="kahepoolne vajaduspõhine",U469&gt;=[2]an!$M$37,U469&lt;=[2]an!$M$38,RANK(D469,$D469:$D469)+COUNTIFS($D$2:D469,D469,$F$2:F469,F469)-1=1),
((EOMONTH(U469,0)-U469+1)*X469)/DAY(EOMONTH(U469,0))+(DAY(U469)-1)*100/DAY(EOMONTH(U469,0)),
IF(AND(F469="Peretoe teenus",H469&lt;[2]an!$M$37,S469="kahepoolne vajaduspõhine",U469&gt;=[2]an!$M$37,U469&lt;=[2]an!$M$38,RANK(D469,$D469:$D469)+COUNTIFS($D$2:D469,D469,$F$2:F469,F469)-1&gt;1),"",
IF(AND(F469="Peretoe teenus",H469&lt;[2]an!$M$37,S469="kahepoolne vajaduspõhine",U469&gt;[2]an!$M$38,RANK(D469,$D469:$D469)+COUNTIFS($D$2:D469,D469,$F$2:F469,F469)-1=1),X469,
IF(AND(F469="Peretoe teenus",H469&lt;[2]an!$M$37,S469="kahepoolne vajaduspõhine",U469&gt;[2]an!$M$38,RANK(D469,$D469:$D469)+COUNTIFS($D$2:D469,D469,$F$2:F469,F469)-1&gt;1),"",X469*W469)))))))))))))),"")</f>
        <v/>
      </c>
      <c r="Z469" s="18" t="str">
        <f t="shared" si="22"/>
        <v/>
      </c>
      <c r="AA469" s="19" t="str">
        <f>IFERROR(VLOOKUP(E469,[2]an!$A$3:$B$81,2,FALSE),"")</f>
        <v/>
      </c>
      <c r="AB469" s="19" t="str">
        <f>IFERROR(VLOOKUP(AA469,[2]an!$C$2:$D$16,2,FALSE),"")</f>
        <v/>
      </c>
      <c r="AC469" s="20"/>
      <c r="AD469" s="21" t="str">
        <f>IF(A469=[2]an!$F$36,VLOOKUP([2]an!$F$36,[2]an!$F$36:$H$36,3,FALSE),IF(A469=[2]an!$F$35,VLOOKUP([2]an!$F$35,[2]an!$F$35:$H$35,3,FALSE),IF(A469=[2]an!$F$33,VLOOKUP([2]an!$F$33,[2]an!$F$33:$H$33,3,FALSE),IF(A469=[2]an!$F$31,VLOOKUP([2]an!$F$31,[2]an!$F$31:$H$31,3,FALSE),""))))</f>
        <v/>
      </c>
    </row>
    <row r="470" spans="6:30" x14ac:dyDescent="0.2">
      <c r="F470" s="10"/>
      <c r="G470" s="8" t="str">
        <f t="shared" si="23"/>
        <v/>
      </c>
      <c r="H470" s="13"/>
      <c r="K470" s="13"/>
      <c r="L470" s="10"/>
      <c r="M470" s="10"/>
      <c r="S470" s="8" t="str">
        <f>IFERROR(VLOOKUP(D470,[1]peretoe_teenus!$A$2:$L$2000,5,FALSE),"")</f>
        <v/>
      </c>
      <c r="U470" s="13"/>
      <c r="V470" s="15" t="str" cm="1">
        <f t="array" ref="V470">IFERROR(IF(AND(F470="Tugigrupp",RANK(K470,$K470:$K470)+COUNTIFS($K$2:K470,K470,$L$2:L470,L470,$M$2:M470,M470,$I$2:I470,I470,$G$2:G470,G470,$F$2:F470,F470)-1=1),SUMPRODUCT(($F$2:$F$4154=F470)*($G$2:$G$4154=G470)*($K$2:$K$4154=K470)*($I$2:$I$4154=I470)*($L$2:$L$4154=L470)*($M$2:$M$4154=M470)),""),"")</f>
        <v/>
      </c>
      <c r="W470" s="15" t="str">
        <f t="shared" si="21"/>
        <v/>
      </c>
      <c r="X470" s="16" t="str">
        <f>IF(AND(A470=[2]an!$G$38,F470=[2]an!$E$40),[2]an!$G$40,IF(AND(A470=[2]an!$G$38,F470=[2]an!$E$41),[2]an!$G$41,IF(AND(A470=[2]an!$G$38,F470=[2]an!$E$39,H470&gt;=[2]an!$M$37),[2]an!$G$39,
IF(AND(A470=[2]an!$G$38,F470=[2]an!$E$39,H470&lt;[2]an!$M$37,S470="kahepoolne vajaduspõhine",U470=""),[2]an!$M$40,
IF(AND(A470=[2]an!$G$38,F470=[2]an!$E$39,H470&lt;[2]an!$M$37,S470="kahepoolne vajaduspõhine",U470&lt;&gt;""),[2]an!$G$39,
IF(AND(A470=[2]an!$G$38,F470=[2]an!$E$39,H470&lt;[2]an!$M$37,S470&lt;&gt;"kahepoolne vajaduspõhine"),[2]an!$G$39,
IF(AND(A470=[2]an!$G$38,F470=[2]an!$E$42),[2]an!$G$42,
IF(AND(A470=[2]an!$H$38,F470=[2]an!$E$40),[2]an!$H$40,IF(AND(A470=[2]an!$H$38,F470=[2]an!$E$41),[2]an!$H$41,IF(AND(A470=[2]an!$H$38,F470=[2]an!$E$39,H470&gt;=[2]an!$M$37),[2]an!$H$39,
IF(AND(A470=[2]an!$H$38,F470=[2]an!$E$39,H470&lt;[2]an!$M$37,S470="kahepoolne vajaduspõhine",U470=""),[2]an!$M$40,
IF(AND(A470=[2]an!$H$38,F470=[2]an!$E$39,H470&lt;[2]an!$M$37,S470="kahepoolne vajaduspõhine",U470&lt;&gt;""),[2]an!$H$39,
IF(AND(A470=[2]an!$H$38,F470=[2]an!$E$39,H470&lt;[2]an!$M$37,S470&lt;&gt;"kahepoolne vajaduspõhine"),[2]an!$H$39,
IF(AND(A470=[2]an!$H$38,F470=[2]an!$E$42),[2]an!$H$42,
IF(AND(A470=[2]an!$I$38,F470=[2]an!$E$40),[2]an!$I$40,IF(AND(A470=[2]an!$I$38,F470=[2]an!$E$41),[2]an!$I$41,IF(AND(A470=[2]an!$I$38,F470=[2]an!$E$39,H470&gt;=[2]an!$M$37),[2]an!$I$39,
IF(AND(A470=[2]an!$I$38,F470=[2]an!$E$39,H470&lt;[2]an!$M$37,S470="kahepoolne vajaduspõhine",U470=""),[2]an!$M$40,
IF(AND(A470=[2]an!$I$38,F470=[2]an!$E$39,H470&lt;[2]an!$M$37,S470="kahepoolne vajaduspõhine",U470&lt;&gt;""),[2]an!$I$39,
IF(AND(A470=[2]an!$I$38,F470=[2]an!$E$39,H470&lt;[2]an!$M$37,S470&lt;&gt;"kahepoolne vajaduspõhine"),[2]an!$I$39,
IF(AND(A470=[2]an!$I$38,F470=[2]an!$E$42),[2]an!$I$42,
IF(AND(A470=[2]an!$J$38,F470=[2]an!$E$40),[2]an!$J$40,IF(AND(A470=[2]an!$J$38,F470=[2]an!$E$41),[2]an!$J$41,IF(AND(A470=[2]an!$J$38,F470=[2]an!$E$39,H470&gt;=[2]an!$M$37),[2]an!$J$39,
IF(AND(A470=[2]an!$J$38,F470=[2]an!$E$39,H470&lt;[2]an!$M$37,S470="kahepoolne vajaduspõhine",U470=""),[2]an!$M$40,
IF(AND(A470=[2]an!$J$38,F470=[2]an!$E$39,H470&lt;[2]an!$M$37,S470="kahepoolne vajaduspõhine",U470&lt;&gt;""),[2]an!$J$39,
IF(AND(A470=[2]an!$J$38,F470=[2]an!$E$39,H470&lt;[2]an!$M$37,S470&lt;&gt;"kahepoolne vajaduspõhine"),[2]an!$J$39,
IF(AND(A470=[2]an!$J$38,F470=[2]an!$E$42),[2]an!$J$42,""))))))))))))))))))))))))))))</f>
        <v/>
      </c>
      <c r="Y470" s="17" t="str">
        <f>IFERROR(IF(F470="Tugigrupp",0,
IF(AND(F470="Peretoe teenus",H470&gt;=[2]an!$M$37,RANK(D470,$D470:$D470)+COUNTIFS($D$2:D470,D470,$F$2:F470,F470)-1&gt;1),"",
IF(AND(F470="Peretoe teenus",H470&gt;=[2]an!$M$37,RANK(D470,$D470:$D470)+COUNTIFS($D$2:D470,D470,$F$2:F470,F470)-1=1,MONTH(H470)=MONTH(K470)=TRUE,YEAR(H470)=YEAR(K470)=TRUE),((EOMONTH(H470,0)-H470+1)*X470)/DAY(EOMONTH(H470,0)),
IF(AND(F470="Peretoe teenus",H470&gt;=[2]an!$M$37,RANK(D470,$D470:$D470)+COUNTIFS($D$2:D470,D470,$F$2:F470,F470)-1=1),X470,
IF(AND(F470="Peretoe teenus",H470&lt;[2]an!$M$37,S470&lt;&gt;"kahepoolne vajaduspõhine",RANK(D470,$D470:$D470)+COUNTIFS($D$2:D470,D470,$F$2:F470,F470)-1=1),X470,
IF(AND(F470="Peretoe teenus",H470&lt;[2]an!$M$37,S470&lt;&gt;"kahepoolne vajaduspõhine",RANK(D470,$D470:$D470)+COUNTIFS($D$2:D470,D470,$F$2:F470,F470)-1&gt;1),"",
IF(AND(F470="Peretoe teenus",H470&lt;[2]an!$M$37,S470="kahepoolne vajaduspõhine",U470="",RANK(D470,$D470:$D470)+COUNTIFS($D$2:D470,D470,$F$2:F470,F470)-1=1),X470,
IF(AND(F470="Peretoe teenus",H470&lt;[2]an!$M$37,S470="kahepoolne vajaduspõhine",U470="",RANK(D470,$D470:$D470)+COUNTIFS($D$2:D470,D470,$F$2:F470,F470)-1&gt;1),"",
IF(AND(F470="Peretoe teenus",H470&lt;[2]an!$M$37,S470="kahepoolne vajaduspõhine",U470&lt;[2]an!$M$37,RANK(D470,$D470:$D470)+COUNTIFS($D$2:D470,D470,$F$2:F470,F470)-1=1),X470,
IF(AND(F470="Peretoe teenus",H470&lt;[2]an!$M$37,S470="kahepoolne vajaduspõhine",U470&lt;[2]an!$M$37,RANK(D470,$D470:$D470)+COUNTIFS($D$2:D470,D470,$F$2:F470,F470)-1&gt;1),"",
IF(AND(F470="Peretoe teenus",H470&lt;[2]an!$M$37,S470="kahepoolne vajaduspõhine",U470&gt;=[2]an!$M$37,U470&lt;=[2]an!$M$38,RANK(D470,$D470:$D470)+COUNTIFS($D$2:D470,D470,$F$2:F470,F470)-1=1),
((EOMONTH(U470,0)-U470+1)*X470)/DAY(EOMONTH(U470,0))+(DAY(U470)-1)*100/DAY(EOMONTH(U470,0)),
IF(AND(F470="Peretoe teenus",H470&lt;[2]an!$M$37,S470="kahepoolne vajaduspõhine",U470&gt;=[2]an!$M$37,U470&lt;=[2]an!$M$38,RANK(D470,$D470:$D470)+COUNTIFS($D$2:D470,D470,$F$2:F470,F470)-1&gt;1),"",
IF(AND(F470="Peretoe teenus",H470&lt;[2]an!$M$37,S470="kahepoolne vajaduspõhine",U470&gt;[2]an!$M$38,RANK(D470,$D470:$D470)+COUNTIFS($D$2:D470,D470,$F$2:F470,F470)-1=1),X470,
IF(AND(F470="Peretoe teenus",H470&lt;[2]an!$M$37,S470="kahepoolne vajaduspõhine",U470&gt;[2]an!$M$38,RANK(D470,$D470:$D470)+COUNTIFS($D$2:D470,D470,$F$2:F470,F470)-1&gt;1),"",X470*W470)))))))))))))),"")</f>
        <v/>
      </c>
      <c r="Z470" s="18" t="str">
        <f t="shared" si="22"/>
        <v/>
      </c>
      <c r="AA470" s="19" t="str">
        <f>IFERROR(VLOOKUP(E470,[2]an!$A$3:$B$81,2,FALSE),"")</f>
        <v/>
      </c>
      <c r="AB470" s="19" t="str">
        <f>IFERROR(VLOOKUP(AA470,[2]an!$C$2:$D$16,2,FALSE),"")</f>
        <v/>
      </c>
      <c r="AC470" s="20"/>
      <c r="AD470" s="21" t="str">
        <f>IF(A470=[2]an!$F$36,VLOOKUP([2]an!$F$36,[2]an!$F$36:$H$36,3,FALSE),IF(A470=[2]an!$F$35,VLOOKUP([2]an!$F$35,[2]an!$F$35:$H$35,3,FALSE),IF(A470=[2]an!$F$33,VLOOKUP([2]an!$F$33,[2]an!$F$33:$H$33,3,FALSE),IF(A470=[2]an!$F$31,VLOOKUP([2]an!$F$31,[2]an!$F$31:$H$31,3,FALSE),""))))</f>
        <v/>
      </c>
    </row>
    <row r="471" spans="6:30" x14ac:dyDescent="0.2">
      <c r="F471" s="10"/>
      <c r="G471" s="8" t="str">
        <f t="shared" si="23"/>
        <v/>
      </c>
      <c r="H471" s="13"/>
      <c r="K471" s="13"/>
      <c r="L471" s="10"/>
      <c r="M471" s="10"/>
      <c r="S471" s="8" t="str">
        <f>IFERROR(VLOOKUP(D471,[1]peretoe_teenus!$A$2:$L$2000,5,FALSE),"")</f>
        <v/>
      </c>
      <c r="U471" s="13"/>
      <c r="V471" s="15" t="str" cm="1">
        <f t="array" ref="V471">IFERROR(IF(AND(F471="Tugigrupp",RANK(K471,$K471:$K471)+COUNTIFS($K$2:K471,K471,$L$2:L471,L471,$M$2:M471,M471,$I$2:I471,I471,$G$2:G471,G471,$F$2:F471,F471)-1=1),SUMPRODUCT(($F$2:$F$4154=F471)*($G$2:$G$4154=G471)*($K$2:$K$4154=K471)*($I$2:$I$4154=I471)*($L$2:$L$4154=L471)*($M$2:$M$4154=M471)),""),"")</f>
        <v/>
      </c>
      <c r="W471" s="15" t="str">
        <f t="shared" si="21"/>
        <v/>
      </c>
      <c r="X471" s="16" t="str">
        <f>IF(AND(A471=[2]an!$G$38,F471=[2]an!$E$40),[2]an!$G$40,IF(AND(A471=[2]an!$G$38,F471=[2]an!$E$41),[2]an!$G$41,IF(AND(A471=[2]an!$G$38,F471=[2]an!$E$39,H471&gt;=[2]an!$M$37),[2]an!$G$39,
IF(AND(A471=[2]an!$G$38,F471=[2]an!$E$39,H471&lt;[2]an!$M$37,S471="kahepoolne vajaduspõhine",U471=""),[2]an!$M$40,
IF(AND(A471=[2]an!$G$38,F471=[2]an!$E$39,H471&lt;[2]an!$M$37,S471="kahepoolne vajaduspõhine",U471&lt;&gt;""),[2]an!$G$39,
IF(AND(A471=[2]an!$G$38,F471=[2]an!$E$39,H471&lt;[2]an!$M$37,S471&lt;&gt;"kahepoolne vajaduspõhine"),[2]an!$G$39,
IF(AND(A471=[2]an!$G$38,F471=[2]an!$E$42),[2]an!$G$42,
IF(AND(A471=[2]an!$H$38,F471=[2]an!$E$40),[2]an!$H$40,IF(AND(A471=[2]an!$H$38,F471=[2]an!$E$41),[2]an!$H$41,IF(AND(A471=[2]an!$H$38,F471=[2]an!$E$39,H471&gt;=[2]an!$M$37),[2]an!$H$39,
IF(AND(A471=[2]an!$H$38,F471=[2]an!$E$39,H471&lt;[2]an!$M$37,S471="kahepoolne vajaduspõhine",U471=""),[2]an!$M$40,
IF(AND(A471=[2]an!$H$38,F471=[2]an!$E$39,H471&lt;[2]an!$M$37,S471="kahepoolne vajaduspõhine",U471&lt;&gt;""),[2]an!$H$39,
IF(AND(A471=[2]an!$H$38,F471=[2]an!$E$39,H471&lt;[2]an!$M$37,S471&lt;&gt;"kahepoolne vajaduspõhine"),[2]an!$H$39,
IF(AND(A471=[2]an!$H$38,F471=[2]an!$E$42),[2]an!$H$42,
IF(AND(A471=[2]an!$I$38,F471=[2]an!$E$40),[2]an!$I$40,IF(AND(A471=[2]an!$I$38,F471=[2]an!$E$41),[2]an!$I$41,IF(AND(A471=[2]an!$I$38,F471=[2]an!$E$39,H471&gt;=[2]an!$M$37),[2]an!$I$39,
IF(AND(A471=[2]an!$I$38,F471=[2]an!$E$39,H471&lt;[2]an!$M$37,S471="kahepoolne vajaduspõhine",U471=""),[2]an!$M$40,
IF(AND(A471=[2]an!$I$38,F471=[2]an!$E$39,H471&lt;[2]an!$M$37,S471="kahepoolne vajaduspõhine",U471&lt;&gt;""),[2]an!$I$39,
IF(AND(A471=[2]an!$I$38,F471=[2]an!$E$39,H471&lt;[2]an!$M$37,S471&lt;&gt;"kahepoolne vajaduspõhine"),[2]an!$I$39,
IF(AND(A471=[2]an!$I$38,F471=[2]an!$E$42),[2]an!$I$42,
IF(AND(A471=[2]an!$J$38,F471=[2]an!$E$40),[2]an!$J$40,IF(AND(A471=[2]an!$J$38,F471=[2]an!$E$41),[2]an!$J$41,IF(AND(A471=[2]an!$J$38,F471=[2]an!$E$39,H471&gt;=[2]an!$M$37),[2]an!$J$39,
IF(AND(A471=[2]an!$J$38,F471=[2]an!$E$39,H471&lt;[2]an!$M$37,S471="kahepoolne vajaduspõhine",U471=""),[2]an!$M$40,
IF(AND(A471=[2]an!$J$38,F471=[2]an!$E$39,H471&lt;[2]an!$M$37,S471="kahepoolne vajaduspõhine",U471&lt;&gt;""),[2]an!$J$39,
IF(AND(A471=[2]an!$J$38,F471=[2]an!$E$39,H471&lt;[2]an!$M$37,S471&lt;&gt;"kahepoolne vajaduspõhine"),[2]an!$J$39,
IF(AND(A471=[2]an!$J$38,F471=[2]an!$E$42),[2]an!$J$42,""))))))))))))))))))))))))))))</f>
        <v/>
      </c>
      <c r="Y471" s="17" t="str">
        <f>IFERROR(IF(F471="Tugigrupp",0,
IF(AND(F471="Peretoe teenus",H471&gt;=[2]an!$M$37,RANK(D471,$D471:$D471)+COUNTIFS($D$2:D471,D471,$F$2:F471,F471)-1&gt;1),"",
IF(AND(F471="Peretoe teenus",H471&gt;=[2]an!$M$37,RANK(D471,$D471:$D471)+COUNTIFS($D$2:D471,D471,$F$2:F471,F471)-1=1,MONTH(H471)=MONTH(K471)=TRUE,YEAR(H471)=YEAR(K471)=TRUE),((EOMONTH(H471,0)-H471+1)*X471)/DAY(EOMONTH(H471,0)),
IF(AND(F471="Peretoe teenus",H471&gt;=[2]an!$M$37,RANK(D471,$D471:$D471)+COUNTIFS($D$2:D471,D471,$F$2:F471,F471)-1=1),X471,
IF(AND(F471="Peretoe teenus",H471&lt;[2]an!$M$37,S471&lt;&gt;"kahepoolne vajaduspõhine",RANK(D471,$D471:$D471)+COUNTIFS($D$2:D471,D471,$F$2:F471,F471)-1=1),X471,
IF(AND(F471="Peretoe teenus",H471&lt;[2]an!$M$37,S471&lt;&gt;"kahepoolne vajaduspõhine",RANK(D471,$D471:$D471)+COUNTIFS($D$2:D471,D471,$F$2:F471,F471)-1&gt;1),"",
IF(AND(F471="Peretoe teenus",H471&lt;[2]an!$M$37,S471="kahepoolne vajaduspõhine",U471="",RANK(D471,$D471:$D471)+COUNTIFS($D$2:D471,D471,$F$2:F471,F471)-1=1),X471,
IF(AND(F471="Peretoe teenus",H471&lt;[2]an!$M$37,S471="kahepoolne vajaduspõhine",U471="",RANK(D471,$D471:$D471)+COUNTIFS($D$2:D471,D471,$F$2:F471,F471)-1&gt;1),"",
IF(AND(F471="Peretoe teenus",H471&lt;[2]an!$M$37,S471="kahepoolne vajaduspõhine",U471&lt;[2]an!$M$37,RANK(D471,$D471:$D471)+COUNTIFS($D$2:D471,D471,$F$2:F471,F471)-1=1),X471,
IF(AND(F471="Peretoe teenus",H471&lt;[2]an!$M$37,S471="kahepoolne vajaduspõhine",U471&lt;[2]an!$M$37,RANK(D471,$D471:$D471)+COUNTIFS($D$2:D471,D471,$F$2:F471,F471)-1&gt;1),"",
IF(AND(F471="Peretoe teenus",H471&lt;[2]an!$M$37,S471="kahepoolne vajaduspõhine",U471&gt;=[2]an!$M$37,U471&lt;=[2]an!$M$38,RANK(D471,$D471:$D471)+COUNTIFS($D$2:D471,D471,$F$2:F471,F471)-1=1),
((EOMONTH(U471,0)-U471+1)*X471)/DAY(EOMONTH(U471,0))+(DAY(U471)-1)*100/DAY(EOMONTH(U471,0)),
IF(AND(F471="Peretoe teenus",H471&lt;[2]an!$M$37,S471="kahepoolne vajaduspõhine",U471&gt;=[2]an!$M$37,U471&lt;=[2]an!$M$38,RANK(D471,$D471:$D471)+COUNTIFS($D$2:D471,D471,$F$2:F471,F471)-1&gt;1),"",
IF(AND(F471="Peretoe teenus",H471&lt;[2]an!$M$37,S471="kahepoolne vajaduspõhine",U471&gt;[2]an!$M$38,RANK(D471,$D471:$D471)+COUNTIFS($D$2:D471,D471,$F$2:F471,F471)-1=1),X471,
IF(AND(F471="Peretoe teenus",H471&lt;[2]an!$M$37,S471="kahepoolne vajaduspõhine",U471&gt;[2]an!$M$38,RANK(D471,$D471:$D471)+COUNTIFS($D$2:D471,D471,$F$2:F471,F471)-1&gt;1),"",X471*W471)))))))))))))),"")</f>
        <v/>
      </c>
      <c r="Z471" s="18" t="str">
        <f t="shared" si="22"/>
        <v/>
      </c>
      <c r="AA471" s="19" t="str">
        <f>IFERROR(VLOOKUP(E471,[2]an!$A$3:$B$81,2,FALSE),"")</f>
        <v/>
      </c>
      <c r="AB471" s="19" t="str">
        <f>IFERROR(VLOOKUP(AA471,[2]an!$C$2:$D$16,2,FALSE),"")</f>
        <v/>
      </c>
      <c r="AC471" s="20"/>
      <c r="AD471" s="21" t="str">
        <f>IF(A471=[2]an!$F$36,VLOOKUP([2]an!$F$36,[2]an!$F$36:$H$36,3,FALSE),IF(A471=[2]an!$F$35,VLOOKUP([2]an!$F$35,[2]an!$F$35:$H$35,3,FALSE),IF(A471=[2]an!$F$33,VLOOKUP([2]an!$F$33,[2]an!$F$33:$H$33,3,FALSE),IF(A471=[2]an!$F$31,VLOOKUP([2]an!$F$31,[2]an!$F$31:$H$31,3,FALSE),""))))</f>
        <v/>
      </c>
    </row>
    <row r="472" spans="6:30" x14ac:dyDescent="0.2">
      <c r="F472" s="10"/>
      <c r="G472" s="8" t="str">
        <f t="shared" si="23"/>
        <v/>
      </c>
      <c r="H472" s="13"/>
      <c r="K472" s="13"/>
      <c r="L472" s="10"/>
      <c r="M472" s="10"/>
      <c r="S472" s="8" t="str">
        <f>IFERROR(VLOOKUP(D472,[1]peretoe_teenus!$A$2:$L$2000,5,FALSE),"")</f>
        <v/>
      </c>
      <c r="U472" s="13"/>
      <c r="V472" s="15" t="str" cm="1">
        <f t="array" ref="V472">IFERROR(IF(AND(F472="Tugigrupp",RANK(K472,$K472:$K472)+COUNTIFS($K$2:K472,K472,$L$2:L472,L472,$M$2:M472,M472,$I$2:I472,I472,$G$2:G472,G472,$F$2:F472,F472)-1=1),SUMPRODUCT(($F$2:$F$4154=F472)*($G$2:$G$4154=G472)*($K$2:$K$4154=K472)*($I$2:$I$4154=I472)*($L$2:$L$4154=L472)*($M$2:$M$4154=M472)),""),"")</f>
        <v/>
      </c>
      <c r="W472" s="15" t="str">
        <f t="shared" si="21"/>
        <v/>
      </c>
      <c r="X472" s="16" t="str">
        <f>IF(AND(A472=[2]an!$G$38,F472=[2]an!$E$40),[2]an!$G$40,IF(AND(A472=[2]an!$G$38,F472=[2]an!$E$41),[2]an!$G$41,IF(AND(A472=[2]an!$G$38,F472=[2]an!$E$39,H472&gt;=[2]an!$M$37),[2]an!$G$39,
IF(AND(A472=[2]an!$G$38,F472=[2]an!$E$39,H472&lt;[2]an!$M$37,S472="kahepoolne vajaduspõhine",U472=""),[2]an!$M$40,
IF(AND(A472=[2]an!$G$38,F472=[2]an!$E$39,H472&lt;[2]an!$M$37,S472="kahepoolne vajaduspõhine",U472&lt;&gt;""),[2]an!$G$39,
IF(AND(A472=[2]an!$G$38,F472=[2]an!$E$39,H472&lt;[2]an!$M$37,S472&lt;&gt;"kahepoolne vajaduspõhine"),[2]an!$G$39,
IF(AND(A472=[2]an!$G$38,F472=[2]an!$E$42),[2]an!$G$42,
IF(AND(A472=[2]an!$H$38,F472=[2]an!$E$40),[2]an!$H$40,IF(AND(A472=[2]an!$H$38,F472=[2]an!$E$41),[2]an!$H$41,IF(AND(A472=[2]an!$H$38,F472=[2]an!$E$39,H472&gt;=[2]an!$M$37),[2]an!$H$39,
IF(AND(A472=[2]an!$H$38,F472=[2]an!$E$39,H472&lt;[2]an!$M$37,S472="kahepoolne vajaduspõhine",U472=""),[2]an!$M$40,
IF(AND(A472=[2]an!$H$38,F472=[2]an!$E$39,H472&lt;[2]an!$M$37,S472="kahepoolne vajaduspõhine",U472&lt;&gt;""),[2]an!$H$39,
IF(AND(A472=[2]an!$H$38,F472=[2]an!$E$39,H472&lt;[2]an!$M$37,S472&lt;&gt;"kahepoolne vajaduspõhine"),[2]an!$H$39,
IF(AND(A472=[2]an!$H$38,F472=[2]an!$E$42),[2]an!$H$42,
IF(AND(A472=[2]an!$I$38,F472=[2]an!$E$40),[2]an!$I$40,IF(AND(A472=[2]an!$I$38,F472=[2]an!$E$41),[2]an!$I$41,IF(AND(A472=[2]an!$I$38,F472=[2]an!$E$39,H472&gt;=[2]an!$M$37),[2]an!$I$39,
IF(AND(A472=[2]an!$I$38,F472=[2]an!$E$39,H472&lt;[2]an!$M$37,S472="kahepoolne vajaduspõhine",U472=""),[2]an!$M$40,
IF(AND(A472=[2]an!$I$38,F472=[2]an!$E$39,H472&lt;[2]an!$M$37,S472="kahepoolne vajaduspõhine",U472&lt;&gt;""),[2]an!$I$39,
IF(AND(A472=[2]an!$I$38,F472=[2]an!$E$39,H472&lt;[2]an!$M$37,S472&lt;&gt;"kahepoolne vajaduspõhine"),[2]an!$I$39,
IF(AND(A472=[2]an!$I$38,F472=[2]an!$E$42),[2]an!$I$42,
IF(AND(A472=[2]an!$J$38,F472=[2]an!$E$40),[2]an!$J$40,IF(AND(A472=[2]an!$J$38,F472=[2]an!$E$41),[2]an!$J$41,IF(AND(A472=[2]an!$J$38,F472=[2]an!$E$39,H472&gt;=[2]an!$M$37),[2]an!$J$39,
IF(AND(A472=[2]an!$J$38,F472=[2]an!$E$39,H472&lt;[2]an!$M$37,S472="kahepoolne vajaduspõhine",U472=""),[2]an!$M$40,
IF(AND(A472=[2]an!$J$38,F472=[2]an!$E$39,H472&lt;[2]an!$M$37,S472="kahepoolne vajaduspõhine",U472&lt;&gt;""),[2]an!$J$39,
IF(AND(A472=[2]an!$J$38,F472=[2]an!$E$39,H472&lt;[2]an!$M$37,S472&lt;&gt;"kahepoolne vajaduspõhine"),[2]an!$J$39,
IF(AND(A472=[2]an!$J$38,F472=[2]an!$E$42),[2]an!$J$42,""))))))))))))))))))))))))))))</f>
        <v/>
      </c>
      <c r="Y472" s="17" t="str">
        <f>IFERROR(IF(F472="Tugigrupp",0,
IF(AND(F472="Peretoe teenus",H472&gt;=[2]an!$M$37,RANK(D472,$D472:$D472)+COUNTIFS($D$2:D472,D472,$F$2:F472,F472)-1&gt;1),"",
IF(AND(F472="Peretoe teenus",H472&gt;=[2]an!$M$37,RANK(D472,$D472:$D472)+COUNTIFS($D$2:D472,D472,$F$2:F472,F472)-1=1,MONTH(H472)=MONTH(K472)=TRUE,YEAR(H472)=YEAR(K472)=TRUE),((EOMONTH(H472,0)-H472+1)*X472)/DAY(EOMONTH(H472,0)),
IF(AND(F472="Peretoe teenus",H472&gt;=[2]an!$M$37,RANK(D472,$D472:$D472)+COUNTIFS($D$2:D472,D472,$F$2:F472,F472)-1=1),X472,
IF(AND(F472="Peretoe teenus",H472&lt;[2]an!$M$37,S472&lt;&gt;"kahepoolne vajaduspõhine",RANK(D472,$D472:$D472)+COUNTIFS($D$2:D472,D472,$F$2:F472,F472)-1=1),X472,
IF(AND(F472="Peretoe teenus",H472&lt;[2]an!$M$37,S472&lt;&gt;"kahepoolne vajaduspõhine",RANK(D472,$D472:$D472)+COUNTIFS($D$2:D472,D472,$F$2:F472,F472)-1&gt;1),"",
IF(AND(F472="Peretoe teenus",H472&lt;[2]an!$M$37,S472="kahepoolne vajaduspõhine",U472="",RANK(D472,$D472:$D472)+COUNTIFS($D$2:D472,D472,$F$2:F472,F472)-1=1),X472,
IF(AND(F472="Peretoe teenus",H472&lt;[2]an!$M$37,S472="kahepoolne vajaduspõhine",U472="",RANK(D472,$D472:$D472)+COUNTIFS($D$2:D472,D472,$F$2:F472,F472)-1&gt;1),"",
IF(AND(F472="Peretoe teenus",H472&lt;[2]an!$M$37,S472="kahepoolne vajaduspõhine",U472&lt;[2]an!$M$37,RANK(D472,$D472:$D472)+COUNTIFS($D$2:D472,D472,$F$2:F472,F472)-1=1),X472,
IF(AND(F472="Peretoe teenus",H472&lt;[2]an!$M$37,S472="kahepoolne vajaduspõhine",U472&lt;[2]an!$M$37,RANK(D472,$D472:$D472)+COUNTIFS($D$2:D472,D472,$F$2:F472,F472)-1&gt;1),"",
IF(AND(F472="Peretoe teenus",H472&lt;[2]an!$M$37,S472="kahepoolne vajaduspõhine",U472&gt;=[2]an!$M$37,U472&lt;=[2]an!$M$38,RANK(D472,$D472:$D472)+COUNTIFS($D$2:D472,D472,$F$2:F472,F472)-1=1),
((EOMONTH(U472,0)-U472+1)*X472)/DAY(EOMONTH(U472,0))+(DAY(U472)-1)*100/DAY(EOMONTH(U472,0)),
IF(AND(F472="Peretoe teenus",H472&lt;[2]an!$M$37,S472="kahepoolne vajaduspõhine",U472&gt;=[2]an!$M$37,U472&lt;=[2]an!$M$38,RANK(D472,$D472:$D472)+COUNTIFS($D$2:D472,D472,$F$2:F472,F472)-1&gt;1),"",
IF(AND(F472="Peretoe teenus",H472&lt;[2]an!$M$37,S472="kahepoolne vajaduspõhine",U472&gt;[2]an!$M$38,RANK(D472,$D472:$D472)+COUNTIFS($D$2:D472,D472,$F$2:F472,F472)-1=1),X472,
IF(AND(F472="Peretoe teenus",H472&lt;[2]an!$M$37,S472="kahepoolne vajaduspõhine",U472&gt;[2]an!$M$38,RANK(D472,$D472:$D472)+COUNTIFS($D$2:D472,D472,$F$2:F472,F472)-1&gt;1),"",X472*W472)))))))))))))),"")</f>
        <v/>
      </c>
      <c r="Z472" s="18" t="str">
        <f t="shared" si="22"/>
        <v/>
      </c>
      <c r="AA472" s="19" t="str">
        <f>IFERROR(VLOOKUP(E472,[2]an!$A$3:$B$81,2,FALSE),"")</f>
        <v/>
      </c>
      <c r="AB472" s="19" t="str">
        <f>IFERROR(VLOOKUP(AA472,[2]an!$C$2:$D$16,2,FALSE),"")</f>
        <v/>
      </c>
      <c r="AC472" s="20"/>
      <c r="AD472" s="21" t="str">
        <f>IF(A472=[2]an!$F$36,VLOOKUP([2]an!$F$36,[2]an!$F$36:$H$36,3,FALSE),IF(A472=[2]an!$F$35,VLOOKUP([2]an!$F$35,[2]an!$F$35:$H$35,3,FALSE),IF(A472=[2]an!$F$33,VLOOKUP([2]an!$F$33,[2]an!$F$33:$H$33,3,FALSE),IF(A472=[2]an!$F$31,VLOOKUP([2]an!$F$31,[2]an!$F$31:$H$31,3,FALSE),""))))</f>
        <v/>
      </c>
    </row>
    <row r="473" spans="6:30" x14ac:dyDescent="0.2">
      <c r="F473" s="10"/>
      <c r="G473" s="8" t="str">
        <f t="shared" si="23"/>
        <v/>
      </c>
      <c r="H473" s="13"/>
      <c r="K473" s="13"/>
      <c r="L473" s="10"/>
      <c r="M473" s="10"/>
      <c r="S473" s="8" t="str">
        <f>IFERROR(VLOOKUP(D473,[1]peretoe_teenus!$A$2:$L$2000,5,FALSE),"")</f>
        <v/>
      </c>
      <c r="U473" s="13"/>
      <c r="V473" s="15" t="str" cm="1">
        <f t="array" ref="V473">IFERROR(IF(AND(F473="Tugigrupp",RANK(K473,$K473:$K473)+COUNTIFS($K$2:K473,K473,$L$2:L473,L473,$M$2:M473,M473,$I$2:I473,I473,$G$2:G473,G473,$F$2:F473,F473)-1=1),SUMPRODUCT(($F$2:$F$4154=F473)*($G$2:$G$4154=G473)*($K$2:$K$4154=K473)*($I$2:$I$4154=I473)*($L$2:$L$4154=L473)*($M$2:$M$4154=M473)),""),"")</f>
        <v/>
      </c>
      <c r="W473" s="15" t="str">
        <f t="shared" si="21"/>
        <v/>
      </c>
      <c r="X473" s="16" t="str">
        <f>IF(AND(A473=[2]an!$G$38,F473=[2]an!$E$40),[2]an!$G$40,IF(AND(A473=[2]an!$G$38,F473=[2]an!$E$41),[2]an!$G$41,IF(AND(A473=[2]an!$G$38,F473=[2]an!$E$39,H473&gt;=[2]an!$M$37),[2]an!$G$39,
IF(AND(A473=[2]an!$G$38,F473=[2]an!$E$39,H473&lt;[2]an!$M$37,S473="kahepoolne vajaduspõhine",U473=""),[2]an!$M$40,
IF(AND(A473=[2]an!$G$38,F473=[2]an!$E$39,H473&lt;[2]an!$M$37,S473="kahepoolne vajaduspõhine",U473&lt;&gt;""),[2]an!$G$39,
IF(AND(A473=[2]an!$G$38,F473=[2]an!$E$39,H473&lt;[2]an!$M$37,S473&lt;&gt;"kahepoolne vajaduspõhine"),[2]an!$G$39,
IF(AND(A473=[2]an!$G$38,F473=[2]an!$E$42),[2]an!$G$42,
IF(AND(A473=[2]an!$H$38,F473=[2]an!$E$40),[2]an!$H$40,IF(AND(A473=[2]an!$H$38,F473=[2]an!$E$41),[2]an!$H$41,IF(AND(A473=[2]an!$H$38,F473=[2]an!$E$39,H473&gt;=[2]an!$M$37),[2]an!$H$39,
IF(AND(A473=[2]an!$H$38,F473=[2]an!$E$39,H473&lt;[2]an!$M$37,S473="kahepoolne vajaduspõhine",U473=""),[2]an!$M$40,
IF(AND(A473=[2]an!$H$38,F473=[2]an!$E$39,H473&lt;[2]an!$M$37,S473="kahepoolne vajaduspõhine",U473&lt;&gt;""),[2]an!$H$39,
IF(AND(A473=[2]an!$H$38,F473=[2]an!$E$39,H473&lt;[2]an!$M$37,S473&lt;&gt;"kahepoolne vajaduspõhine"),[2]an!$H$39,
IF(AND(A473=[2]an!$H$38,F473=[2]an!$E$42),[2]an!$H$42,
IF(AND(A473=[2]an!$I$38,F473=[2]an!$E$40),[2]an!$I$40,IF(AND(A473=[2]an!$I$38,F473=[2]an!$E$41),[2]an!$I$41,IF(AND(A473=[2]an!$I$38,F473=[2]an!$E$39,H473&gt;=[2]an!$M$37),[2]an!$I$39,
IF(AND(A473=[2]an!$I$38,F473=[2]an!$E$39,H473&lt;[2]an!$M$37,S473="kahepoolne vajaduspõhine",U473=""),[2]an!$M$40,
IF(AND(A473=[2]an!$I$38,F473=[2]an!$E$39,H473&lt;[2]an!$M$37,S473="kahepoolne vajaduspõhine",U473&lt;&gt;""),[2]an!$I$39,
IF(AND(A473=[2]an!$I$38,F473=[2]an!$E$39,H473&lt;[2]an!$M$37,S473&lt;&gt;"kahepoolne vajaduspõhine"),[2]an!$I$39,
IF(AND(A473=[2]an!$I$38,F473=[2]an!$E$42),[2]an!$I$42,
IF(AND(A473=[2]an!$J$38,F473=[2]an!$E$40),[2]an!$J$40,IF(AND(A473=[2]an!$J$38,F473=[2]an!$E$41),[2]an!$J$41,IF(AND(A473=[2]an!$J$38,F473=[2]an!$E$39,H473&gt;=[2]an!$M$37),[2]an!$J$39,
IF(AND(A473=[2]an!$J$38,F473=[2]an!$E$39,H473&lt;[2]an!$M$37,S473="kahepoolne vajaduspõhine",U473=""),[2]an!$M$40,
IF(AND(A473=[2]an!$J$38,F473=[2]an!$E$39,H473&lt;[2]an!$M$37,S473="kahepoolne vajaduspõhine",U473&lt;&gt;""),[2]an!$J$39,
IF(AND(A473=[2]an!$J$38,F473=[2]an!$E$39,H473&lt;[2]an!$M$37,S473&lt;&gt;"kahepoolne vajaduspõhine"),[2]an!$J$39,
IF(AND(A473=[2]an!$J$38,F473=[2]an!$E$42),[2]an!$J$42,""))))))))))))))))))))))))))))</f>
        <v/>
      </c>
      <c r="Y473" s="17" t="str">
        <f>IFERROR(IF(F473="Tugigrupp",0,
IF(AND(F473="Peretoe teenus",H473&gt;=[2]an!$M$37,RANK(D473,$D473:$D473)+COUNTIFS($D$2:D473,D473,$F$2:F473,F473)-1&gt;1),"",
IF(AND(F473="Peretoe teenus",H473&gt;=[2]an!$M$37,RANK(D473,$D473:$D473)+COUNTIFS($D$2:D473,D473,$F$2:F473,F473)-1=1,MONTH(H473)=MONTH(K473)=TRUE,YEAR(H473)=YEAR(K473)=TRUE),((EOMONTH(H473,0)-H473+1)*X473)/DAY(EOMONTH(H473,0)),
IF(AND(F473="Peretoe teenus",H473&gt;=[2]an!$M$37,RANK(D473,$D473:$D473)+COUNTIFS($D$2:D473,D473,$F$2:F473,F473)-1=1),X473,
IF(AND(F473="Peretoe teenus",H473&lt;[2]an!$M$37,S473&lt;&gt;"kahepoolne vajaduspõhine",RANK(D473,$D473:$D473)+COUNTIFS($D$2:D473,D473,$F$2:F473,F473)-1=1),X473,
IF(AND(F473="Peretoe teenus",H473&lt;[2]an!$M$37,S473&lt;&gt;"kahepoolne vajaduspõhine",RANK(D473,$D473:$D473)+COUNTIFS($D$2:D473,D473,$F$2:F473,F473)-1&gt;1),"",
IF(AND(F473="Peretoe teenus",H473&lt;[2]an!$M$37,S473="kahepoolne vajaduspõhine",U473="",RANK(D473,$D473:$D473)+COUNTIFS($D$2:D473,D473,$F$2:F473,F473)-1=1),X473,
IF(AND(F473="Peretoe teenus",H473&lt;[2]an!$M$37,S473="kahepoolne vajaduspõhine",U473="",RANK(D473,$D473:$D473)+COUNTIFS($D$2:D473,D473,$F$2:F473,F473)-1&gt;1),"",
IF(AND(F473="Peretoe teenus",H473&lt;[2]an!$M$37,S473="kahepoolne vajaduspõhine",U473&lt;[2]an!$M$37,RANK(D473,$D473:$D473)+COUNTIFS($D$2:D473,D473,$F$2:F473,F473)-1=1),X473,
IF(AND(F473="Peretoe teenus",H473&lt;[2]an!$M$37,S473="kahepoolne vajaduspõhine",U473&lt;[2]an!$M$37,RANK(D473,$D473:$D473)+COUNTIFS($D$2:D473,D473,$F$2:F473,F473)-1&gt;1),"",
IF(AND(F473="Peretoe teenus",H473&lt;[2]an!$M$37,S473="kahepoolne vajaduspõhine",U473&gt;=[2]an!$M$37,U473&lt;=[2]an!$M$38,RANK(D473,$D473:$D473)+COUNTIFS($D$2:D473,D473,$F$2:F473,F473)-1=1),
((EOMONTH(U473,0)-U473+1)*X473)/DAY(EOMONTH(U473,0))+(DAY(U473)-1)*100/DAY(EOMONTH(U473,0)),
IF(AND(F473="Peretoe teenus",H473&lt;[2]an!$M$37,S473="kahepoolne vajaduspõhine",U473&gt;=[2]an!$M$37,U473&lt;=[2]an!$M$38,RANK(D473,$D473:$D473)+COUNTIFS($D$2:D473,D473,$F$2:F473,F473)-1&gt;1),"",
IF(AND(F473="Peretoe teenus",H473&lt;[2]an!$M$37,S473="kahepoolne vajaduspõhine",U473&gt;[2]an!$M$38,RANK(D473,$D473:$D473)+COUNTIFS($D$2:D473,D473,$F$2:F473,F473)-1=1),X473,
IF(AND(F473="Peretoe teenus",H473&lt;[2]an!$M$37,S473="kahepoolne vajaduspõhine",U473&gt;[2]an!$M$38,RANK(D473,$D473:$D473)+COUNTIFS($D$2:D473,D473,$F$2:F473,F473)-1&gt;1),"",X473*W473)))))))))))))),"")</f>
        <v/>
      </c>
      <c r="Z473" s="18" t="str">
        <f t="shared" si="22"/>
        <v/>
      </c>
      <c r="AA473" s="19" t="str">
        <f>IFERROR(VLOOKUP(E473,[2]an!$A$3:$B$81,2,FALSE),"")</f>
        <v/>
      </c>
      <c r="AB473" s="19" t="str">
        <f>IFERROR(VLOOKUP(AA473,[2]an!$C$2:$D$16,2,FALSE),"")</f>
        <v/>
      </c>
      <c r="AC473" s="20"/>
      <c r="AD473" s="21" t="str">
        <f>IF(A473=[2]an!$F$36,VLOOKUP([2]an!$F$36,[2]an!$F$36:$H$36,3,FALSE),IF(A473=[2]an!$F$35,VLOOKUP([2]an!$F$35,[2]an!$F$35:$H$35,3,FALSE),IF(A473=[2]an!$F$33,VLOOKUP([2]an!$F$33,[2]an!$F$33:$H$33,3,FALSE),IF(A473=[2]an!$F$31,VLOOKUP([2]an!$F$31,[2]an!$F$31:$H$31,3,FALSE),""))))</f>
        <v/>
      </c>
    </row>
    <row r="474" spans="6:30" x14ac:dyDescent="0.2">
      <c r="F474" s="10"/>
      <c r="G474" s="8" t="str">
        <f t="shared" si="23"/>
        <v/>
      </c>
      <c r="H474" s="13"/>
      <c r="K474" s="13"/>
      <c r="L474" s="10"/>
      <c r="M474" s="10"/>
      <c r="S474" s="8" t="str">
        <f>IFERROR(VLOOKUP(D474,[1]peretoe_teenus!$A$2:$L$2000,5,FALSE),"")</f>
        <v/>
      </c>
      <c r="U474" s="13"/>
      <c r="V474" s="15" t="str" cm="1">
        <f t="array" ref="V474">IFERROR(IF(AND(F474="Tugigrupp",RANK(K474,$K474:$K474)+COUNTIFS($K$2:K474,K474,$L$2:L474,L474,$M$2:M474,M474,$I$2:I474,I474,$G$2:G474,G474,$F$2:F474,F474)-1=1),SUMPRODUCT(($F$2:$F$4154=F474)*($G$2:$G$4154=G474)*($K$2:$K$4154=K474)*($I$2:$I$4154=I474)*($L$2:$L$4154=L474)*($M$2:$M$4154=M474)),""),"")</f>
        <v/>
      </c>
      <c r="W474" s="15" t="str">
        <f t="shared" si="21"/>
        <v/>
      </c>
      <c r="X474" s="16" t="str">
        <f>IF(AND(A474=[2]an!$G$38,F474=[2]an!$E$40),[2]an!$G$40,IF(AND(A474=[2]an!$G$38,F474=[2]an!$E$41),[2]an!$G$41,IF(AND(A474=[2]an!$G$38,F474=[2]an!$E$39,H474&gt;=[2]an!$M$37),[2]an!$G$39,
IF(AND(A474=[2]an!$G$38,F474=[2]an!$E$39,H474&lt;[2]an!$M$37,S474="kahepoolne vajaduspõhine",U474=""),[2]an!$M$40,
IF(AND(A474=[2]an!$G$38,F474=[2]an!$E$39,H474&lt;[2]an!$M$37,S474="kahepoolne vajaduspõhine",U474&lt;&gt;""),[2]an!$G$39,
IF(AND(A474=[2]an!$G$38,F474=[2]an!$E$39,H474&lt;[2]an!$M$37,S474&lt;&gt;"kahepoolne vajaduspõhine"),[2]an!$G$39,
IF(AND(A474=[2]an!$G$38,F474=[2]an!$E$42),[2]an!$G$42,
IF(AND(A474=[2]an!$H$38,F474=[2]an!$E$40),[2]an!$H$40,IF(AND(A474=[2]an!$H$38,F474=[2]an!$E$41),[2]an!$H$41,IF(AND(A474=[2]an!$H$38,F474=[2]an!$E$39,H474&gt;=[2]an!$M$37),[2]an!$H$39,
IF(AND(A474=[2]an!$H$38,F474=[2]an!$E$39,H474&lt;[2]an!$M$37,S474="kahepoolne vajaduspõhine",U474=""),[2]an!$M$40,
IF(AND(A474=[2]an!$H$38,F474=[2]an!$E$39,H474&lt;[2]an!$M$37,S474="kahepoolne vajaduspõhine",U474&lt;&gt;""),[2]an!$H$39,
IF(AND(A474=[2]an!$H$38,F474=[2]an!$E$39,H474&lt;[2]an!$M$37,S474&lt;&gt;"kahepoolne vajaduspõhine"),[2]an!$H$39,
IF(AND(A474=[2]an!$H$38,F474=[2]an!$E$42),[2]an!$H$42,
IF(AND(A474=[2]an!$I$38,F474=[2]an!$E$40),[2]an!$I$40,IF(AND(A474=[2]an!$I$38,F474=[2]an!$E$41),[2]an!$I$41,IF(AND(A474=[2]an!$I$38,F474=[2]an!$E$39,H474&gt;=[2]an!$M$37),[2]an!$I$39,
IF(AND(A474=[2]an!$I$38,F474=[2]an!$E$39,H474&lt;[2]an!$M$37,S474="kahepoolne vajaduspõhine",U474=""),[2]an!$M$40,
IF(AND(A474=[2]an!$I$38,F474=[2]an!$E$39,H474&lt;[2]an!$M$37,S474="kahepoolne vajaduspõhine",U474&lt;&gt;""),[2]an!$I$39,
IF(AND(A474=[2]an!$I$38,F474=[2]an!$E$39,H474&lt;[2]an!$M$37,S474&lt;&gt;"kahepoolne vajaduspõhine"),[2]an!$I$39,
IF(AND(A474=[2]an!$I$38,F474=[2]an!$E$42),[2]an!$I$42,
IF(AND(A474=[2]an!$J$38,F474=[2]an!$E$40),[2]an!$J$40,IF(AND(A474=[2]an!$J$38,F474=[2]an!$E$41),[2]an!$J$41,IF(AND(A474=[2]an!$J$38,F474=[2]an!$E$39,H474&gt;=[2]an!$M$37),[2]an!$J$39,
IF(AND(A474=[2]an!$J$38,F474=[2]an!$E$39,H474&lt;[2]an!$M$37,S474="kahepoolne vajaduspõhine",U474=""),[2]an!$M$40,
IF(AND(A474=[2]an!$J$38,F474=[2]an!$E$39,H474&lt;[2]an!$M$37,S474="kahepoolne vajaduspõhine",U474&lt;&gt;""),[2]an!$J$39,
IF(AND(A474=[2]an!$J$38,F474=[2]an!$E$39,H474&lt;[2]an!$M$37,S474&lt;&gt;"kahepoolne vajaduspõhine"),[2]an!$J$39,
IF(AND(A474=[2]an!$J$38,F474=[2]an!$E$42),[2]an!$J$42,""))))))))))))))))))))))))))))</f>
        <v/>
      </c>
      <c r="Y474" s="17" t="str">
        <f>IFERROR(IF(F474="Tugigrupp",0,
IF(AND(F474="Peretoe teenus",H474&gt;=[2]an!$M$37,RANK(D474,$D474:$D474)+COUNTIFS($D$2:D474,D474,$F$2:F474,F474)-1&gt;1),"",
IF(AND(F474="Peretoe teenus",H474&gt;=[2]an!$M$37,RANK(D474,$D474:$D474)+COUNTIFS($D$2:D474,D474,$F$2:F474,F474)-1=1,MONTH(H474)=MONTH(K474)=TRUE,YEAR(H474)=YEAR(K474)=TRUE),((EOMONTH(H474,0)-H474+1)*X474)/DAY(EOMONTH(H474,0)),
IF(AND(F474="Peretoe teenus",H474&gt;=[2]an!$M$37,RANK(D474,$D474:$D474)+COUNTIFS($D$2:D474,D474,$F$2:F474,F474)-1=1),X474,
IF(AND(F474="Peretoe teenus",H474&lt;[2]an!$M$37,S474&lt;&gt;"kahepoolne vajaduspõhine",RANK(D474,$D474:$D474)+COUNTIFS($D$2:D474,D474,$F$2:F474,F474)-1=1),X474,
IF(AND(F474="Peretoe teenus",H474&lt;[2]an!$M$37,S474&lt;&gt;"kahepoolne vajaduspõhine",RANK(D474,$D474:$D474)+COUNTIFS($D$2:D474,D474,$F$2:F474,F474)-1&gt;1),"",
IF(AND(F474="Peretoe teenus",H474&lt;[2]an!$M$37,S474="kahepoolne vajaduspõhine",U474="",RANK(D474,$D474:$D474)+COUNTIFS($D$2:D474,D474,$F$2:F474,F474)-1=1),X474,
IF(AND(F474="Peretoe teenus",H474&lt;[2]an!$M$37,S474="kahepoolne vajaduspõhine",U474="",RANK(D474,$D474:$D474)+COUNTIFS($D$2:D474,D474,$F$2:F474,F474)-1&gt;1),"",
IF(AND(F474="Peretoe teenus",H474&lt;[2]an!$M$37,S474="kahepoolne vajaduspõhine",U474&lt;[2]an!$M$37,RANK(D474,$D474:$D474)+COUNTIFS($D$2:D474,D474,$F$2:F474,F474)-1=1),X474,
IF(AND(F474="Peretoe teenus",H474&lt;[2]an!$M$37,S474="kahepoolne vajaduspõhine",U474&lt;[2]an!$M$37,RANK(D474,$D474:$D474)+COUNTIFS($D$2:D474,D474,$F$2:F474,F474)-1&gt;1),"",
IF(AND(F474="Peretoe teenus",H474&lt;[2]an!$M$37,S474="kahepoolne vajaduspõhine",U474&gt;=[2]an!$M$37,U474&lt;=[2]an!$M$38,RANK(D474,$D474:$D474)+COUNTIFS($D$2:D474,D474,$F$2:F474,F474)-1=1),
((EOMONTH(U474,0)-U474+1)*X474)/DAY(EOMONTH(U474,0))+(DAY(U474)-1)*100/DAY(EOMONTH(U474,0)),
IF(AND(F474="Peretoe teenus",H474&lt;[2]an!$M$37,S474="kahepoolne vajaduspõhine",U474&gt;=[2]an!$M$37,U474&lt;=[2]an!$M$38,RANK(D474,$D474:$D474)+COUNTIFS($D$2:D474,D474,$F$2:F474,F474)-1&gt;1),"",
IF(AND(F474="Peretoe teenus",H474&lt;[2]an!$M$37,S474="kahepoolne vajaduspõhine",U474&gt;[2]an!$M$38,RANK(D474,$D474:$D474)+COUNTIFS($D$2:D474,D474,$F$2:F474,F474)-1=1),X474,
IF(AND(F474="Peretoe teenus",H474&lt;[2]an!$M$37,S474="kahepoolne vajaduspõhine",U474&gt;[2]an!$M$38,RANK(D474,$D474:$D474)+COUNTIFS($D$2:D474,D474,$F$2:F474,F474)-1&gt;1),"",X474*W474)))))))))))))),"")</f>
        <v/>
      </c>
      <c r="Z474" s="18" t="str">
        <f t="shared" si="22"/>
        <v/>
      </c>
      <c r="AA474" s="19" t="str">
        <f>IFERROR(VLOOKUP(E474,[2]an!$A$3:$B$81,2,FALSE),"")</f>
        <v/>
      </c>
      <c r="AB474" s="19" t="str">
        <f>IFERROR(VLOOKUP(AA474,[2]an!$C$2:$D$16,2,FALSE),"")</f>
        <v/>
      </c>
      <c r="AC474" s="20"/>
      <c r="AD474" s="21" t="str">
        <f>IF(A474=[2]an!$F$36,VLOOKUP([2]an!$F$36,[2]an!$F$36:$H$36,3,FALSE),IF(A474=[2]an!$F$35,VLOOKUP([2]an!$F$35,[2]an!$F$35:$H$35,3,FALSE),IF(A474=[2]an!$F$33,VLOOKUP([2]an!$F$33,[2]an!$F$33:$H$33,3,FALSE),IF(A474=[2]an!$F$31,VLOOKUP([2]an!$F$31,[2]an!$F$31:$H$31,3,FALSE),""))))</f>
        <v/>
      </c>
    </row>
    <row r="475" spans="6:30" x14ac:dyDescent="0.2">
      <c r="F475" s="10"/>
      <c r="G475" s="8" t="str">
        <f t="shared" si="23"/>
        <v/>
      </c>
      <c r="H475" s="13"/>
      <c r="K475" s="13"/>
      <c r="L475" s="10"/>
      <c r="M475" s="10"/>
      <c r="S475" s="8" t="str">
        <f>IFERROR(VLOOKUP(D475,[1]peretoe_teenus!$A$2:$L$2000,5,FALSE),"")</f>
        <v/>
      </c>
      <c r="U475" s="13"/>
      <c r="V475" s="15" t="str" cm="1">
        <f t="array" ref="V475">IFERROR(IF(AND(F475="Tugigrupp",RANK(K475,$K475:$K475)+COUNTIFS($K$2:K475,K475,$L$2:L475,L475,$M$2:M475,M475,$I$2:I475,I475,$G$2:G475,G475,$F$2:F475,F475)-1=1),SUMPRODUCT(($F$2:$F$4154=F475)*($G$2:$G$4154=G475)*($K$2:$K$4154=K475)*($I$2:$I$4154=I475)*($L$2:$L$4154=L475)*($M$2:$M$4154=M475)),""),"")</f>
        <v/>
      </c>
      <c r="W475" s="15" t="str">
        <f t="shared" si="21"/>
        <v/>
      </c>
      <c r="X475" s="16" t="str">
        <f>IF(AND(A475=[2]an!$G$38,F475=[2]an!$E$40),[2]an!$G$40,IF(AND(A475=[2]an!$G$38,F475=[2]an!$E$41),[2]an!$G$41,IF(AND(A475=[2]an!$G$38,F475=[2]an!$E$39,H475&gt;=[2]an!$M$37),[2]an!$G$39,
IF(AND(A475=[2]an!$G$38,F475=[2]an!$E$39,H475&lt;[2]an!$M$37,S475="kahepoolne vajaduspõhine",U475=""),[2]an!$M$40,
IF(AND(A475=[2]an!$G$38,F475=[2]an!$E$39,H475&lt;[2]an!$M$37,S475="kahepoolne vajaduspõhine",U475&lt;&gt;""),[2]an!$G$39,
IF(AND(A475=[2]an!$G$38,F475=[2]an!$E$39,H475&lt;[2]an!$M$37,S475&lt;&gt;"kahepoolne vajaduspõhine"),[2]an!$G$39,
IF(AND(A475=[2]an!$G$38,F475=[2]an!$E$42),[2]an!$G$42,
IF(AND(A475=[2]an!$H$38,F475=[2]an!$E$40),[2]an!$H$40,IF(AND(A475=[2]an!$H$38,F475=[2]an!$E$41),[2]an!$H$41,IF(AND(A475=[2]an!$H$38,F475=[2]an!$E$39,H475&gt;=[2]an!$M$37),[2]an!$H$39,
IF(AND(A475=[2]an!$H$38,F475=[2]an!$E$39,H475&lt;[2]an!$M$37,S475="kahepoolne vajaduspõhine",U475=""),[2]an!$M$40,
IF(AND(A475=[2]an!$H$38,F475=[2]an!$E$39,H475&lt;[2]an!$M$37,S475="kahepoolne vajaduspõhine",U475&lt;&gt;""),[2]an!$H$39,
IF(AND(A475=[2]an!$H$38,F475=[2]an!$E$39,H475&lt;[2]an!$M$37,S475&lt;&gt;"kahepoolne vajaduspõhine"),[2]an!$H$39,
IF(AND(A475=[2]an!$H$38,F475=[2]an!$E$42),[2]an!$H$42,
IF(AND(A475=[2]an!$I$38,F475=[2]an!$E$40),[2]an!$I$40,IF(AND(A475=[2]an!$I$38,F475=[2]an!$E$41),[2]an!$I$41,IF(AND(A475=[2]an!$I$38,F475=[2]an!$E$39,H475&gt;=[2]an!$M$37),[2]an!$I$39,
IF(AND(A475=[2]an!$I$38,F475=[2]an!$E$39,H475&lt;[2]an!$M$37,S475="kahepoolne vajaduspõhine",U475=""),[2]an!$M$40,
IF(AND(A475=[2]an!$I$38,F475=[2]an!$E$39,H475&lt;[2]an!$M$37,S475="kahepoolne vajaduspõhine",U475&lt;&gt;""),[2]an!$I$39,
IF(AND(A475=[2]an!$I$38,F475=[2]an!$E$39,H475&lt;[2]an!$M$37,S475&lt;&gt;"kahepoolne vajaduspõhine"),[2]an!$I$39,
IF(AND(A475=[2]an!$I$38,F475=[2]an!$E$42),[2]an!$I$42,
IF(AND(A475=[2]an!$J$38,F475=[2]an!$E$40),[2]an!$J$40,IF(AND(A475=[2]an!$J$38,F475=[2]an!$E$41),[2]an!$J$41,IF(AND(A475=[2]an!$J$38,F475=[2]an!$E$39,H475&gt;=[2]an!$M$37),[2]an!$J$39,
IF(AND(A475=[2]an!$J$38,F475=[2]an!$E$39,H475&lt;[2]an!$M$37,S475="kahepoolne vajaduspõhine",U475=""),[2]an!$M$40,
IF(AND(A475=[2]an!$J$38,F475=[2]an!$E$39,H475&lt;[2]an!$M$37,S475="kahepoolne vajaduspõhine",U475&lt;&gt;""),[2]an!$J$39,
IF(AND(A475=[2]an!$J$38,F475=[2]an!$E$39,H475&lt;[2]an!$M$37,S475&lt;&gt;"kahepoolne vajaduspõhine"),[2]an!$J$39,
IF(AND(A475=[2]an!$J$38,F475=[2]an!$E$42),[2]an!$J$42,""))))))))))))))))))))))))))))</f>
        <v/>
      </c>
      <c r="Y475" s="17" t="str">
        <f>IFERROR(IF(F475="Tugigrupp",0,
IF(AND(F475="Peretoe teenus",H475&gt;=[2]an!$M$37,RANK(D475,$D475:$D475)+COUNTIFS($D$2:D475,D475,$F$2:F475,F475)-1&gt;1),"",
IF(AND(F475="Peretoe teenus",H475&gt;=[2]an!$M$37,RANK(D475,$D475:$D475)+COUNTIFS($D$2:D475,D475,$F$2:F475,F475)-1=1,MONTH(H475)=MONTH(K475)=TRUE,YEAR(H475)=YEAR(K475)=TRUE),((EOMONTH(H475,0)-H475+1)*X475)/DAY(EOMONTH(H475,0)),
IF(AND(F475="Peretoe teenus",H475&gt;=[2]an!$M$37,RANK(D475,$D475:$D475)+COUNTIFS($D$2:D475,D475,$F$2:F475,F475)-1=1),X475,
IF(AND(F475="Peretoe teenus",H475&lt;[2]an!$M$37,S475&lt;&gt;"kahepoolne vajaduspõhine",RANK(D475,$D475:$D475)+COUNTIFS($D$2:D475,D475,$F$2:F475,F475)-1=1),X475,
IF(AND(F475="Peretoe teenus",H475&lt;[2]an!$M$37,S475&lt;&gt;"kahepoolne vajaduspõhine",RANK(D475,$D475:$D475)+COUNTIFS($D$2:D475,D475,$F$2:F475,F475)-1&gt;1),"",
IF(AND(F475="Peretoe teenus",H475&lt;[2]an!$M$37,S475="kahepoolne vajaduspõhine",U475="",RANK(D475,$D475:$D475)+COUNTIFS($D$2:D475,D475,$F$2:F475,F475)-1=1),X475,
IF(AND(F475="Peretoe teenus",H475&lt;[2]an!$M$37,S475="kahepoolne vajaduspõhine",U475="",RANK(D475,$D475:$D475)+COUNTIFS($D$2:D475,D475,$F$2:F475,F475)-1&gt;1),"",
IF(AND(F475="Peretoe teenus",H475&lt;[2]an!$M$37,S475="kahepoolne vajaduspõhine",U475&lt;[2]an!$M$37,RANK(D475,$D475:$D475)+COUNTIFS($D$2:D475,D475,$F$2:F475,F475)-1=1),X475,
IF(AND(F475="Peretoe teenus",H475&lt;[2]an!$M$37,S475="kahepoolne vajaduspõhine",U475&lt;[2]an!$M$37,RANK(D475,$D475:$D475)+COUNTIFS($D$2:D475,D475,$F$2:F475,F475)-1&gt;1),"",
IF(AND(F475="Peretoe teenus",H475&lt;[2]an!$M$37,S475="kahepoolne vajaduspõhine",U475&gt;=[2]an!$M$37,U475&lt;=[2]an!$M$38,RANK(D475,$D475:$D475)+COUNTIFS($D$2:D475,D475,$F$2:F475,F475)-1=1),
((EOMONTH(U475,0)-U475+1)*X475)/DAY(EOMONTH(U475,0))+(DAY(U475)-1)*100/DAY(EOMONTH(U475,0)),
IF(AND(F475="Peretoe teenus",H475&lt;[2]an!$M$37,S475="kahepoolne vajaduspõhine",U475&gt;=[2]an!$M$37,U475&lt;=[2]an!$M$38,RANK(D475,$D475:$D475)+COUNTIFS($D$2:D475,D475,$F$2:F475,F475)-1&gt;1),"",
IF(AND(F475="Peretoe teenus",H475&lt;[2]an!$M$37,S475="kahepoolne vajaduspõhine",U475&gt;[2]an!$M$38,RANK(D475,$D475:$D475)+COUNTIFS($D$2:D475,D475,$F$2:F475,F475)-1=1),X475,
IF(AND(F475="Peretoe teenus",H475&lt;[2]an!$M$37,S475="kahepoolne vajaduspõhine",U475&gt;[2]an!$M$38,RANK(D475,$D475:$D475)+COUNTIFS($D$2:D475,D475,$F$2:F475,F475)-1&gt;1),"",X475*W475)))))))))))))),"")</f>
        <v/>
      </c>
      <c r="Z475" s="18" t="str">
        <f t="shared" si="22"/>
        <v/>
      </c>
      <c r="AA475" s="19" t="str">
        <f>IFERROR(VLOOKUP(E475,[2]an!$A$3:$B$81,2,FALSE),"")</f>
        <v/>
      </c>
      <c r="AB475" s="19" t="str">
        <f>IFERROR(VLOOKUP(AA475,[2]an!$C$2:$D$16,2,FALSE),"")</f>
        <v/>
      </c>
      <c r="AC475" s="20"/>
      <c r="AD475" s="21" t="str">
        <f>IF(A475=[2]an!$F$36,VLOOKUP([2]an!$F$36,[2]an!$F$36:$H$36,3,FALSE),IF(A475=[2]an!$F$35,VLOOKUP([2]an!$F$35,[2]an!$F$35:$H$35,3,FALSE),IF(A475=[2]an!$F$33,VLOOKUP([2]an!$F$33,[2]an!$F$33:$H$33,3,FALSE),IF(A475=[2]an!$F$31,VLOOKUP([2]an!$F$31,[2]an!$F$31:$H$31,3,FALSE),""))))</f>
        <v/>
      </c>
    </row>
    <row r="476" spans="6:30" x14ac:dyDescent="0.2">
      <c r="F476" s="10"/>
      <c r="G476" s="8" t="str">
        <f t="shared" si="23"/>
        <v/>
      </c>
      <c r="H476" s="13"/>
      <c r="K476" s="13"/>
      <c r="L476" s="10"/>
      <c r="M476" s="10"/>
      <c r="S476" s="8" t="str">
        <f>IFERROR(VLOOKUP(D476,[1]peretoe_teenus!$A$2:$L$2000,5,FALSE),"")</f>
        <v/>
      </c>
      <c r="U476" s="13"/>
      <c r="V476" s="15" t="str" cm="1">
        <f t="array" ref="V476">IFERROR(IF(AND(F476="Tugigrupp",RANK(K476,$K476:$K476)+COUNTIFS($K$2:K476,K476,$L$2:L476,L476,$M$2:M476,M476,$I$2:I476,I476,$G$2:G476,G476,$F$2:F476,F476)-1=1),SUMPRODUCT(($F$2:$F$4154=F476)*($G$2:$G$4154=G476)*($K$2:$K$4154=K476)*($I$2:$I$4154=I476)*($L$2:$L$4154=L476)*($M$2:$M$4154=M476)),""),"")</f>
        <v/>
      </c>
      <c r="W476" s="15" t="str">
        <f t="shared" si="21"/>
        <v/>
      </c>
      <c r="X476" s="16" t="str">
        <f>IF(AND(A476=[2]an!$G$38,F476=[2]an!$E$40),[2]an!$G$40,IF(AND(A476=[2]an!$G$38,F476=[2]an!$E$41),[2]an!$G$41,IF(AND(A476=[2]an!$G$38,F476=[2]an!$E$39,H476&gt;=[2]an!$M$37),[2]an!$G$39,
IF(AND(A476=[2]an!$G$38,F476=[2]an!$E$39,H476&lt;[2]an!$M$37,S476="kahepoolne vajaduspõhine",U476=""),[2]an!$M$40,
IF(AND(A476=[2]an!$G$38,F476=[2]an!$E$39,H476&lt;[2]an!$M$37,S476="kahepoolne vajaduspõhine",U476&lt;&gt;""),[2]an!$G$39,
IF(AND(A476=[2]an!$G$38,F476=[2]an!$E$39,H476&lt;[2]an!$M$37,S476&lt;&gt;"kahepoolne vajaduspõhine"),[2]an!$G$39,
IF(AND(A476=[2]an!$G$38,F476=[2]an!$E$42),[2]an!$G$42,
IF(AND(A476=[2]an!$H$38,F476=[2]an!$E$40),[2]an!$H$40,IF(AND(A476=[2]an!$H$38,F476=[2]an!$E$41),[2]an!$H$41,IF(AND(A476=[2]an!$H$38,F476=[2]an!$E$39,H476&gt;=[2]an!$M$37),[2]an!$H$39,
IF(AND(A476=[2]an!$H$38,F476=[2]an!$E$39,H476&lt;[2]an!$M$37,S476="kahepoolne vajaduspõhine",U476=""),[2]an!$M$40,
IF(AND(A476=[2]an!$H$38,F476=[2]an!$E$39,H476&lt;[2]an!$M$37,S476="kahepoolne vajaduspõhine",U476&lt;&gt;""),[2]an!$H$39,
IF(AND(A476=[2]an!$H$38,F476=[2]an!$E$39,H476&lt;[2]an!$M$37,S476&lt;&gt;"kahepoolne vajaduspõhine"),[2]an!$H$39,
IF(AND(A476=[2]an!$H$38,F476=[2]an!$E$42),[2]an!$H$42,
IF(AND(A476=[2]an!$I$38,F476=[2]an!$E$40),[2]an!$I$40,IF(AND(A476=[2]an!$I$38,F476=[2]an!$E$41),[2]an!$I$41,IF(AND(A476=[2]an!$I$38,F476=[2]an!$E$39,H476&gt;=[2]an!$M$37),[2]an!$I$39,
IF(AND(A476=[2]an!$I$38,F476=[2]an!$E$39,H476&lt;[2]an!$M$37,S476="kahepoolne vajaduspõhine",U476=""),[2]an!$M$40,
IF(AND(A476=[2]an!$I$38,F476=[2]an!$E$39,H476&lt;[2]an!$M$37,S476="kahepoolne vajaduspõhine",U476&lt;&gt;""),[2]an!$I$39,
IF(AND(A476=[2]an!$I$38,F476=[2]an!$E$39,H476&lt;[2]an!$M$37,S476&lt;&gt;"kahepoolne vajaduspõhine"),[2]an!$I$39,
IF(AND(A476=[2]an!$I$38,F476=[2]an!$E$42),[2]an!$I$42,
IF(AND(A476=[2]an!$J$38,F476=[2]an!$E$40),[2]an!$J$40,IF(AND(A476=[2]an!$J$38,F476=[2]an!$E$41),[2]an!$J$41,IF(AND(A476=[2]an!$J$38,F476=[2]an!$E$39,H476&gt;=[2]an!$M$37),[2]an!$J$39,
IF(AND(A476=[2]an!$J$38,F476=[2]an!$E$39,H476&lt;[2]an!$M$37,S476="kahepoolne vajaduspõhine",U476=""),[2]an!$M$40,
IF(AND(A476=[2]an!$J$38,F476=[2]an!$E$39,H476&lt;[2]an!$M$37,S476="kahepoolne vajaduspõhine",U476&lt;&gt;""),[2]an!$J$39,
IF(AND(A476=[2]an!$J$38,F476=[2]an!$E$39,H476&lt;[2]an!$M$37,S476&lt;&gt;"kahepoolne vajaduspõhine"),[2]an!$J$39,
IF(AND(A476=[2]an!$J$38,F476=[2]an!$E$42),[2]an!$J$42,""))))))))))))))))))))))))))))</f>
        <v/>
      </c>
      <c r="Y476" s="17" t="str">
        <f>IFERROR(IF(F476="Tugigrupp",0,
IF(AND(F476="Peretoe teenus",H476&gt;=[2]an!$M$37,RANK(D476,$D476:$D476)+COUNTIFS($D$2:D476,D476,$F$2:F476,F476)-1&gt;1),"",
IF(AND(F476="Peretoe teenus",H476&gt;=[2]an!$M$37,RANK(D476,$D476:$D476)+COUNTIFS($D$2:D476,D476,$F$2:F476,F476)-1=1,MONTH(H476)=MONTH(K476)=TRUE,YEAR(H476)=YEAR(K476)=TRUE),((EOMONTH(H476,0)-H476+1)*X476)/DAY(EOMONTH(H476,0)),
IF(AND(F476="Peretoe teenus",H476&gt;=[2]an!$M$37,RANK(D476,$D476:$D476)+COUNTIFS($D$2:D476,D476,$F$2:F476,F476)-1=1),X476,
IF(AND(F476="Peretoe teenus",H476&lt;[2]an!$M$37,S476&lt;&gt;"kahepoolne vajaduspõhine",RANK(D476,$D476:$D476)+COUNTIFS($D$2:D476,D476,$F$2:F476,F476)-1=1),X476,
IF(AND(F476="Peretoe teenus",H476&lt;[2]an!$M$37,S476&lt;&gt;"kahepoolne vajaduspõhine",RANK(D476,$D476:$D476)+COUNTIFS($D$2:D476,D476,$F$2:F476,F476)-1&gt;1),"",
IF(AND(F476="Peretoe teenus",H476&lt;[2]an!$M$37,S476="kahepoolne vajaduspõhine",U476="",RANK(D476,$D476:$D476)+COUNTIFS($D$2:D476,D476,$F$2:F476,F476)-1=1),X476,
IF(AND(F476="Peretoe teenus",H476&lt;[2]an!$M$37,S476="kahepoolne vajaduspõhine",U476="",RANK(D476,$D476:$D476)+COUNTIFS($D$2:D476,D476,$F$2:F476,F476)-1&gt;1),"",
IF(AND(F476="Peretoe teenus",H476&lt;[2]an!$M$37,S476="kahepoolne vajaduspõhine",U476&lt;[2]an!$M$37,RANK(D476,$D476:$D476)+COUNTIFS($D$2:D476,D476,$F$2:F476,F476)-1=1),X476,
IF(AND(F476="Peretoe teenus",H476&lt;[2]an!$M$37,S476="kahepoolne vajaduspõhine",U476&lt;[2]an!$M$37,RANK(D476,$D476:$D476)+COUNTIFS($D$2:D476,D476,$F$2:F476,F476)-1&gt;1),"",
IF(AND(F476="Peretoe teenus",H476&lt;[2]an!$M$37,S476="kahepoolne vajaduspõhine",U476&gt;=[2]an!$M$37,U476&lt;=[2]an!$M$38,RANK(D476,$D476:$D476)+COUNTIFS($D$2:D476,D476,$F$2:F476,F476)-1=1),
((EOMONTH(U476,0)-U476+1)*X476)/DAY(EOMONTH(U476,0))+(DAY(U476)-1)*100/DAY(EOMONTH(U476,0)),
IF(AND(F476="Peretoe teenus",H476&lt;[2]an!$M$37,S476="kahepoolne vajaduspõhine",U476&gt;=[2]an!$M$37,U476&lt;=[2]an!$M$38,RANK(D476,$D476:$D476)+COUNTIFS($D$2:D476,D476,$F$2:F476,F476)-1&gt;1),"",
IF(AND(F476="Peretoe teenus",H476&lt;[2]an!$M$37,S476="kahepoolne vajaduspõhine",U476&gt;[2]an!$M$38,RANK(D476,$D476:$D476)+COUNTIFS($D$2:D476,D476,$F$2:F476,F476)-1=1),X476,
IF(AND(F476="Peretoe teenus",H476&lt;[2]an!$M$37,S476="kahepoolne vajaduspõhine",U476&gt;[2]an!$M$38,RANK(D476,$D476:$D476)+COUNTIFS($D$2:D476,D476,$F$2:F476,F476)-1&gt;1),"",X476*W476)))))))))))))),"")</f>
        <v/>
      </c>
      <c r="Z476" s="18" t="str">
        <f t="shared" si="22"/>
        <v/>
      </c>
      <c r="AA476" s="19" t="str">
        <f>IFERROR(VLOOKUP(E476,[2]an!$A$3:$B$81,2,FALSE),"")</f>
        <v/>
      </c>
      <c r="AB476" s="19" t="str">
        <f>IFERROR(VLOOKUP(AA476,[2]an!$C$2:$D$16,2,FALSE),"")</f>
        <v/>
      </c>
      <c r="AC476" s="20"/>
      <c r="AD476" s="21" t="str">
        <f>IF(A476=[2]an!$F$36,VLOOKUP([2]an!$F$36,[2]an!$F$36:$H$36,3,FALSE),IF(A476=[2]an!$F$35,VLOOKUP([2]an!$F$35,[2]an!$F$35:$H$35,3,FALSE),IF(A476=[2]an!$F$33,VLOOKUP([2]an!$F$33,[2]an!$F$33:$H$33,3,FALSE),IF(A476=[2]an!$F$31,VLOOKUP([2]an!$F$31,[2]an!$F$31:$H$31,3,FALSE),""))))</f>
        <v/>
      </c>
    </row>
    <row r="477" spans="6:30" x14ac:dyDescent="0.2">
      <c r="F477" s="10"/>
      <c r="G477" s="8" t="str">
        <f t="shared" si="23"/>
        <v/>
      </c>
      <c r="H477" s="13"/>
      <c r="K477" s="13"/>
      <c r="L477" s="10"/>
      <c r="M477" s="10"/>
      <c r="S477" s="8" t="str">
        <f>IFERROR(VLOOKUP(D477,[1]peretoe_teenus!$A$2:$L$2000,5,FALSE),"")</f>
        <v/>
      </c>
      <c r="U477" s="13"/>
      <c r="V477" s="15" t="str" cm="1">
        <f t="array" ref="V477">IFERROR(IF(AND(F477="Tugigrupp",RANK(K477,$K477:$K477)+COUNTIFS($K$2:K477,K477,$L$2:L477,L477,$M$2:M477,M477,$I$2:I477,I477,$G$2:G477,G477,$F$2:F477,F477)-1=1),SUMPRODUCT(($F$2:$F$4154=F477)*($G$2:$G$4154=G477)*($K$2:$K$4154=K477)*($I$2:$I$4154=I477)*($L$2:$L$4154=L477)*($M$2:$M$4154=M477)),""),"")</f>
        <v/>
      </c>
      <c r="W477" s="15" t="str">
        <f t="shared" si="21"/>
        <v/>
      </c>
      <c r="X477" s="16" t="str">
        <f>IF(AND(A477=[2]an!$G$38,F477=[2]an!$E$40),[2]an!$G$40,IF(AND(A477=[2]an!$G$38,F477=[2]an!$E$41),[2]an!$G$41,IF(AND(A477=[2]an!$G$38,F477=[2]an!$E$39,H477&gt;=[2]an!$M$37),[2]an!$G$39,
IF(AND(A477=[2]an!$G$38,F477=[2]an!$E$39,H477&lt;[2]an!$M$37,S477="kahepoolne vajaduspõhine",U477=""),[2]an!$M$40,
IF(AND(A477=[2]an!$G$38,F477=[2]an!$E$39,H477&lt;[2]an!$M$37,S477="kahepoolne vajaduspõhine",U477&lt;&gt;""),[2]an!$G$39,
IF(AND(A477=[2]an!$G$38,F477=[2]an!$E$39,H477&lt;[2]an!$M$37,S477&lt;&gt;"kahepoolne vajaduspõhine"),[2]an!$G$39,
IF(AND(A477=[2]an!$G$38,F477=[2]an!$E$42),[2]an!$G$42,
IF(AND(A477=[2]an!$H$38,F477=[2]an!$E$40),[2]an!$H$40,IF(AND(A477=[2]an!$H$38,F477=[2]an!$E$41),[2]an!$H$41,IF(AND(A477=[2]an!$H$38,F477=[2]an!$E$39,H477&gt;=[2]an!$M$37),[2]an!$H$39,
IF(AND(A477=[2]an!$H$38,F477=[2]an!$E$39,H477&lt;[2]an!$M$37,S477="kahepoolne vajaduspõhine",U477=""),[2]an!$M$40,
IF(AND(A477=[2]an!$H$38,F477=[2]an!$E$39,H477&lt;[2]an!$M$37,S477="kahepoolne vajaduspõhine",U477&lt;&gt;""),[2]an!$H$39,
IF(AND(A477=[2]an!$H$38,F477=[2]an!$E$39,H477&lt;[2]an!$M$37,S477&lt;&gt;"kahepoolne vajaduspõhine"),[2]an!$H$39,
IF(AND(A477=[2]an!$H$38,F477=[2]an!$E$42),[2]an!$H$42,
IF(AND(A477=[2]an!$I$38,F477=[2]an!$E$40),[2]an!$I$40,IF(AND(A477=[2]an!$I$38,F477=[2]an!$E$41),[2]an!$I$41,IF(AND(A477=[2]an!$I$38,F477=[2]an!$E$39,H477&gt;=[2]an!$M$37),[2]an!$I$39,
IF(AND(A477=[2]an!$I$38,F477=[2]an!$E$39,H477&lt;[2]an!$M$37,S477="kahepoolne vajaduspõhine",U477=""),[2]an!$M$40,
IF(AND(A477=[2]an!$I$38,F477=[2]an!$E$39,H477&lt;[2]an!$M$37,S477="kahepoolne vajaduspõhine",U477&lt;&gt;""),[2]an!$I$39,
IF(AND(A477=[2]an!$I$38,F477=[2]an!$E$39,H477&lt;[2]an!$M$37,S477&lt;&gt;"kahepoolne vajaduspõhine"),[2]an!$I$39,
IF(AND(A477=[2]an!$I$38,F477=[2]an!$E$42),[2]an!$I$42,
IF(AND(A477=[2]an!$J$38,F477=[2]an!$E$40),[2]an!$J$40,IF(AND(A477=[2]an!$J$38,F477=[2]an!$E$41),[2]an!$J$41,IF(AND(A477=[2]an!$J$38,F477=[2]an!$E$39,H477&gt;=[2]an!$M$37),[2]an!$J$39,
IF(AND(A477=[2]an!$J$38,F477=[2]an!$E$39,H477&lt;[2]an!$M$37,S477="kahepoolne vajaduspõhine",U477=""),[2]an!$M$40,
IF(AND(A477=[2]an!$J$38,F477=[2]an!$E$39,H477&lt;[2]an!$M$37,S477="kahepoolne vajaduspõhine",U477&lt;&gt;""),[2]an!$J$39,
IF(AND(A477=[2]an!$J$38,F477=[2]an!$E$39,H477&lt;[2]an!$M$37,S477&lt;&gt;"kahepoolne vajaduspõhine"),[2]an!$J$39,
IF(AND(A477=[2]an!$J$38,F477=[2]an!$E$42),[2]an!$J$42,""))))))))))))))))))))))))))))</f>
        <v/>
      </c>
      <c r="Y477" s="17" t="str">
        <f>IFERROR(IF(F477="Tugigrupp",0,
IF(AND(F477="Peretoe teenus",H477&gt;=[2]an!$M$37,RANK(D477,$D477:$D477)+COUNTIFS($D$2:D477,D477,$F$2:F477,F477)-1&gt;1),"",
IF(AND(F477="Peretoe teenus",H477&gt;=[2]an!$M$37,RANK(D477,$D477:$D477)+COUNTIFS($D$2:D477,D477,$F$2:F477,F477)-1=1,MONTH(H477)=MONTH(K477)=TRUE,YEAR(H477)=YEAR(K477)=TRUE),((EOMONTH(H477,0)-H477+1)*X477)/DAY(EOMONTH(H477,0)),
IF(AND(F477="Peretoe teenus",H477&gt;=[2]an!$M$37,RANK(D477,$D477:$D477)+COUNTIFS($D$2:D477,D477,$F$2:F477,F477)-1=1),X477,
IF(AND(F477="Peretoe teenus",H477&lt;[2]an!$M$37,S477&lt;&gt;"kahepoolne vajaduspõhine",RANK(D477,$D477:$D477)+COUNTIFS($D$2:D477,D477,$F$2:F477,F477)-1=1),X477,
IF(AND(F477="Peretoe teenus",H477&lt;[2]an!$M$37,S477&lt;&gt;"kahepoolne vajaduspõhine",RANK(D477,$D477:$D477)+COUNTIFS($D$2:D477,D477,$F$2:F477,F477)-1&gt;1),"",
IF(AND(F477="Peretoe teenus",H477&lt;[2]an!$M$37,S477="kahepoolne vajaduspõhine",U477="",RANK(D477,$D477:$D477)+COUNTIFS($D$2:D477,D477,$F$2:F477,F477)-1=1),X477,
IF(AND(F477="Peretoe teenus",H477&lt;[2]an!$M$37,S477="kahepoolne vajaduspõhine",U477="",RANK(D477,$D477:$D477)+COUNTIFS($D$2:D477,D477,$F$2:F477,F477)-1&gt;1),"",
IF(AND(F477="Peretoe teenus",H477&lt;[2]an!$M$37,S477="kahepoolne vajaduspõhine",U477&lt;[2]an!$M$37,RANK(D477,$D477:$D477)+COUNTIFS($D$2:D477,D477,$F$2:F477,F477)-1=1),X477,
IF(AND(F477="Peretoe teenus",H477&lt;[2]an!$M$37,S477="kahepoolne vajaduspõhine",U477&lt;[2]an!$M$37,RANK(D477,$D477:$D477)+COUNTIFS($D$2:D477,D477,$F$2:F477,F477)-1&gt;1),"",
IF(AND(F477="Peretoe teenus",H477&lt;[2]an!$M$37,S477="kahepoolne vajaduspõhine",U477&gt;=[2]an!$M$37,U477&lt;=[2]an!$M$38,RANK(D477,$D477:$D477)+COUNTIFS($D$2:D477,D477,$F$2:F477,F477)-1=1),
((EOMONTH(U477,0)-U477+1)*X477)/DAY(EOMONTH(U477,0))+(DAY(U477)-1)*100/DAY(EOMONTH(U477,0)),
IF(AND(F477="Peretoe teenus",H477&lt;[2]an!$M$37,S477="kahepoolne vajaduspõhine",U477&gt;=[2]an!$M$37,U477&lt;=[2]an!$M$38,RANK(D477,$D477:$D477)+COUNTIFS($D$2:D477,D477,$F$2:F477,F477)-1&gt;1),"",
IF(AND(F477="Peretoe teenus",H477&lt;[2]an!$M$37,S477="kahepoolne vajaduspõhine",U477&gt;[2]an!$M$38,RANK(D477,$D477:$D477)+COUNTIFS($D$2:D477,D477,$F$2:F477,F477)-1=1),X477,
IF(AND(F477="Peretoe teenus",H477&lt;[2]an!$M$37,S477="kahepoolne vajaduspõhine",U477&gt;[2]an!$M$38,RANK(D477,$D477:$D477)+COUNTIFS($D$2:D477,D477,$F$2:F477,F477)-1&gt;1),"",X477*W477)))))))))))))),"")</f>
        <v/>
      </c>
      <c r="Z477" s="18" t="str">
        <f t="shared" si="22"/>
        <v/>
      </c>
      <c r="AA477" s="19" t="str">
        <f>IFERROR(VLOOKUP(E477,[2]an!$A$3:$B$81,2,FALSE),"")</f>
        <v/>
      </c>
      <c r="AB477" s="19" t="str">
        <f>IFERROR(VLOOKUP(AA477,[2]an!$C$2:$D$16,2,FALSE),"")</f>
        <v/>
      </c>
      <c r="AC477" s="20"/>
      <c r="AD477" s="21" t="str">
        <f>IF(A477=[2]an!$F$36,VLOOKUP([2]an!$F$36,[2]an!$F$36:$H$36,3,FALSE),IF(A477=[2]an!$F$35,VLOOKUP([2]an!$F$35,[2]an!$F$35:$H$35,3,FALSE),IF(A477=[2]an!$F$33,VLOOKUP([2]an!$F$33,[2]an!$F$33:$H$33,3,FALSE),IF(A477=[2]an!$F$31,VLOOKUP([2]an!$F$31,[2]an!$F$31:$H$31,3,FALSE),""))))</f>
        <v/>
      </c>
    </row>
    <row r="478" spans="6:30" x14ac:dyDescent="0.2">
      <c r="F478" s="10"/>
      <c r="G478" s="8" t="str">
        <f t="shared" si="23"/>
        <v/>
      </c>
      <c r="H478" s="13"/>
      <c r="K478" s="13"/>
      <c r="L478" s="10"/>
      <c r="M478" s="10"/>
      <c r="S478" s="8" t="str">
        <f>IFERROR(VLOOKUP(D478,[1]peretoe_teenus!$A$2:$L$2000,5,FALSE),"")</f>
        <v/>
      </c>
      <c r="U478" s="13"/>
      <c r="V478" s="15" t="str" cm="1">
        <f t="array" ref="V478">IFERROR(IF(AND(F478="Tugigrupp",RANK(K478,$K478:$K478)+COUNTIFS($K$2:K478,K478,$L$2:L478,L478,$M$2:M478,M478,$I$2:I478,I478,$G$2:G478,G478,$F$2:F478,F478)-1=1),SUMPRODUCT(($F$2:$F$4154=F478)*($G$2:$G$4154=G478)*($K$2:$K$4154=K478)*($I$2:$I$4154=I478)*($L$2:$L$4154=L478)*($M$2:$M$4154=M478)),""),"")</f>
        <v/>
      </c>
      <c r="W478" s="15" t="str">
        <f t="shared" si="21"/>
        <v/>
      </c>
      <c r="X478" s="16" t="str">
        <f>IF(AND(A478=[2]an!$G$38,F478=[2]an!$E$40),[2]an!$G$40,IF(AND(A478=[2]an!$G$38,F478=[2]an!$E$41),[2]an!$G$41,IF(AND(A478=[2]an!$G$38,F478=[2]an!$E$39,H478&gt;=[2]an!$M$37),[2]an!$G$39,
IF(AND(A478=[2]an!$G$38,F478=[2]an!$E$39,H478&lt;[2]an!$M$37,S478="kahepoolne vajaduspõhine",U478=""),[2]an!$M$40,
IF(AND(A478=[2]an!$G$38,F478=[2]an!$E$39,H478&lt;[2]an!$M$37,S478="kahepoolne vajaduspõhine",U478&lt;&gt;""),[2]an!$G$39,
IF(AND(A478=[2]an!$G$38,F478=[2]an!$E$39,H478&lt;[2]an!$M$37,S478&lt;&gt;"kahepoolne vajaduspõhine"),[2]an!$G$39,
IF(AND(A478=[2]an!$G$38,F478=[2]an!$E$42),[2]an!$G$42,
IF(AND(A478=[2]an!$H$38,F478=[2]an!$E$40),[2]an!$H$40,IF(AND(A478=[2]an!$H$38,F478=[2]an!$E$41),[2]an!$H$41,IF(AND(A478=[2]an!$H$38,F478=[2]an!$E$39,H478&gt;=[2]an!$M$37),[2]an!$H$39,
IF(AND(A478=[2]an!$H$38,F478=[2]an!$E$39,H478&lt;[2]an!$M$37,S478="kahepoolne vajaduspõhine",U478=""),[2]an!$M$40,
IF(AND(A478=[2]an!$H$38,F478=[2]an!$E$39,H478&lt;[2]an!$M$37,S478="kahepoolne vajaduspõhine",U478&lt;&gt;""),[2]an!$H$39,
IF(AND(A478=[2]an!$H$38,F478=[2]an!$E$39,H478&lt;[2]an!$M$37,S478&lt;&gt;"kahepoolne vajaduspõhine"),[2]an!$H$39,
IF(AND(A478=[2]an!$H$38,F478=[2]an!$E$42),[2]an!$H$42,
IF(AND(A478=[2]an!$I$38,F478=[2]an!$E$40),[2]an!$I$40,IF(AND(A478=[2]an!$I$38,F478=[2]an!$E$41),[2]an!$I$41,IF(AND(A478=[2]an!$I$38,F478=[2]an!$E$39,H478&gt;=[2]an!$M$37),[2]an!$I$39,
IF(AND(A478=[2]an!$I$38,F478=[2]an!$E$39,H478&lt;[2]an!$M$37,S478="kahepoolne vajaduspõhine",U478=""),[2]an!$M$40,
IF(AND(A478=[2]an!$I$38,F478=[2]an!$E$39,H478&lt;[2]an!$M$37,S478="kahepoolne vajaduspõhine",U478&lt;&gt;""),[2]an!$I$39,
IF(AND(A478=[2]an!$I$38,F478=[2]an!$E$39,H478&lt;[2]an!$M$37,S478&lt;&gt;"kahepoolne vajaduspõhine"),[2]an!$I$39,
IF(AND(A478=[2]an!$I$38,F478=[2]an!$E$42),[2]an!$I$42,
IF(AND(A478=[2]an!$J$38,F478=[2]an!$E$40),[2]an!$J$40,IF(AND(A478=[2]an!$J$38,F478=[2]an!$E$41),[2]an!$J$41,IF(AND(A478=[2]an!$J$38,F478=[2]an!$E$39,H478&gt;=[2]an!$M$37),[2]an!$J$39,
IF(AND(A478=[2]an!$J$38,F478=[2]an!$E$39,H478&lt;[2]an!$M$37,S478="kahepoolne vajaduspõhine",U478=""),[2]an!$M$40,
IF(AND(A478=[2]an!$J$38,F478=[2]an!$E$39,H478&lt;[2]an!$M$37,S478="kahepoolne vajaduspõhine",U478&lt;&gt;""),[2]an!$J$39,
IF(AND(A478=[2]an!$J$38,F478=[2]an!$E$39,H478&lt;[2]an!$M$37,S478&lt;&gt;"kahepoolne vajaduspõhine"),[2]an!$J$39,
IF(AND(A478=[2]an!$J$38,F478=[2]an!$E$42),[2]an!$J$42,""))))))))))))))))))))))))))))</f>
        <v/>
      </c>
      <c r="Y478" s="17" t="str">
        <f>IFERROR(IF(F478="Tugigrupp",0,
IF(AND(F478="Peretoe teenus",H478&gt;=[2]an!$M$37,RANK(D478,$D478:$D478)+COUNTIFS($D$2:D478,D478,$F$2:F478,F478)-1&gt;1),"",
IF(AND(F478="Peretoe teenus",H478&gt;=[2]an!$M$37,RANK(D478,$D478:$D478)+COUNTIFS($D$2:D478,D478,$F$2:F478,F478)-1=1,MONTH(H478)=MONTH(K478)=TRUE,YEAR(H478)=YEAR(K478)=TRUE),((EOMONTH(H478,0)-H478+1)*X478)/DAY(EOMONTH(H478,0)),
IF(AND(F478="Peretoe teenus",H478&gt;=[2]an!$M$37,RANK(D478,$D478:$D478)+COUNTIFS($D$2:D478,D478,$F$2:F478,F478)-1=1),X478,
IF(AND(F478="Peretoe teenus",H478&lt;[2]an!$M$37,S478&lt;&gt;"kahepoolne vajaduspõhine",RANK(D478,$D478:$D478)+COUNTIFS($D$2:D478,D478,$F$2:F478,F478)-1=1),X478,
IF(AND(F478="Peretoe teenus",H478&lt;[2]an!$M$37,S478&lt;&gt;"kahepoolne vajaduspõhine",RANK(D478,$D478:$D478)+COUNTIFS($D$2:D478,D478,$F$2:F478,F478)-1&gt;1),"",
IF(AND(F478="Peretoe teenus",H478&lt;[2]an!$M$37,S478="kahepoolne vajaduspõhine",U478="",RANK(D478,$D478:$D478)+COUNTIFS($D$2:D478,D478,$F$2:F478,F478)-1=1),X478,
IF(AND(F478="Peretoe teenus",H478&lt;[2]an!$M$37,S478="kahepoolne vajaduspõhine",U478="",RANK(D478,$D478:$D478)+COUNTIFS($D$2:D478,D478,$F$2:F478,F478)-1&gt;1),"",
IF(AND(F478="Peretoe teenus",H478&lt;[2]an!$M$37,S478="kahepoolne vajaduspõhine",U478&lt;[2]an!$M$37,RANK(D478,$D478:$D478)+COUNTIFS($D$2:D478,D478,$F$2:F478,F478)-1=1),X478,
IF(AND(F478="Peretoe teenus",H478&lt;[2]an!$M$37,S478="kahepoolne vajaduspõhine",U478&lt;[2]an!$M$37,RANK(D478,$D478:$D478)+COUNTIFS($D$2:D478,D478,$F$2:F478,F478)-1&gt;1),"",
IF(AND(F478="Peretoe teenus",H478&lt;[2]an!$M$37,S478="kahepoolne vajaduspõhine",U478&gt;=[2]an!$M$37,U478&lt;=[2]an!$M$38,RANK(D478,$D478:$D478)+COUNTIFS($D$2:D478,D478,$F$2:F478,F478)-1=1),
((EOMONTH(U478,0)-U478+1)*X478)/DAY(EOMONTH(U478,0))+(DAY(U478)-1)*100/DAY(EOMONTH(U478,0)),
IF(AND(F478="Peretoe teenus",H478&lt;[2]an!$M$37,S478="kahepoolne vajaduspõhine",U478&gt;=[2]an!$M$37,U478&lt;=[2]an!$M$38,RANK(D478,$D478:$D478)+COUNTIFS($D$2:D478,D478,$F$2:F478,F478)-1&gt;1),"",
IF(AND(F478="Peretoe teenus",H478&lt;[2]an!$M$37,S478="kahepoolne vajaduspõhine",U478&gt;[2]an!$M$38,RANK(D478,$D478:$D478)+COUNTIFS($D$2:D478,D478,$F$2:F478,F478)-1=1),X478,
IF(AND(F478="Peretoe teenus",H478&lt;[2]an!$M$37,S478="kahepoolne vajaduspõhine",U478&gt;[2]an!$M$38,RANK(D478,$D478:$D478)+COUNTIFS($D$2:D478,D478,$F$2:F478,F478)-1&gt;1),"",X478*W478)))))))))))))),"")</f>
        <v/>
      </c>
      <c r="Z478" s="18" t="str">
        <f t="shared" si="22"/>
        <v/>
      </c>
      <c r="AA478" s="19" t="str">
        <f>IFERROR(VLOOKUP(E478,[2]an!$A$3:$B$81,2,FALSE),"")</f>
        <v/>
      </c>
      <c r="AB478" s="19" t="str">
        <f>IFERROR(VLOOKUP(AA478,[2]an!$C$2:$D$16,2,FALSE),"")</f>
        <v/>
      </c>
      <c r="AC478" s="20"/>
      <c r="AD478" s="21" t="str">
        <f>IF(A478=[2]an!$F$36,VLOOKUP([2]an!$F$36,[2]an!$F$36:$H$36,3,FALSE),IF(A478=[2]an!$F$35,VLOOKUP([2]an!$F$35,[2]an!$F$35:$H$35,3,FALSE),IF(A478=[2]an!$F$33,VLOOKUP([2]an!$F$33,[2]an!$F$33:$H$33,3,FALSE),IF(A478=[2]an!$F$31,VLOOKUP([2]an!$F$31,[2]an!$F$31:$H$31,3,FALSE),""))))</f>
        <v/>
      </c>
    </row>
    <row r="479" spans="6:30" x14ac:dyDescent="0.2">
      <c r="F479" s="10"/>
      <c r="G479" s="8" t="str">
        <f t="shared" si="23"/>
        <v/>
      </c>
      <c r="H479" s="13"/>
      <c r="K479" s="13"/>
      <c r="L479" s="10"/>
      <c r="M479" s="10"/>
      <c r="S479" s="8" t="str">
        <f>IFERROR(VLOOKUP(D479,[1]peretoe_teenus!$A$2:$L$2000,5,FALSE),"")</f>
        <v/>
      </c>
      <c r="U479" s="13"/>
      <c r="V479" s="15" t="str" cm="1">
        <f t="array" ref="V479">IFERROR(IF(AND(F479="Tugigrupp",RANK(K479,$K479:$K479)+COUNTIFS($K$2:K479,K479,$L$2:L479,L479,$M$2:M479,M479,$I$2:I479,I479,$G$2:G479,G479,$F$2:F479,F479)-1=1),SUMPRODUCT(($F$2:$F$4154=F479)*($G$2:$G$4154=G479)*($K$2:$K$4154=K479)*($I$2:$I$4154=I479)*($L$2:$L$4154=L479)*($M$2:$M$4154=M479)),""),"")</f>
        <v/>
      </c>
      <c r="W479" s="15" t="str">
        <f t="shared" si="21"/>
        <v/>
      </c>
      <c r="X479" s="16" t="str">
        <f>IF(AND(A479=[2]an!$G$38,F479=[2]an!$E$40),[2]an!$G$40,IF(AND(A479=[2]an!$G$38,F479=[2]an!$E$41),[2]an!$G$41,IF(AND(A479=[2]an!$G$38,F479=[2]an!$E$39,H479&gt;=[2]an!$M$37),[2]an!$G$39,
IF(AND(A479=[2]an!$G$38,F479=[2]an!$E$39,H479&lt;[2]an!$M$37,S479="kahepoolne vajaduspõhine",U479=""),[2]an!$M$40,
IF(AND(A479=[2]an!$G$38,F479=[2]an!$E$39,H479&lt;[2]an!$M$37,S479="kahepoolne vajaduspõhine",U479&lt;&gt;""),[2]an!$G$39,
IF(AND(A479=[2]an!$G$38,F479=[2]an!$E$39,H479&lt;[2]an!$M$37,S479&lt;&gt;"kahepoolne vajaduspõhine"),[2]an!$G$39,
IF(AND(A479=[2]an!$G$38,F479=[2]an!$E$42),[2]an!$G$42,
IF(AND(A479=[2]an!$H$38,F479=[2]an!$E$40),[2]an!$H$40,IF(AND(A479=[2]an!$H$38,F479=[2]an!$E$41),[2]an!$H$41,IF(AND(A479=[2]an!$H$38,F479=[2]an!$E$39,H479&gt;=[2]an!$M$37),[2]an!$H$39,
IF(AND(A479=[2]an!$H$38,F479=[2]an!$E$39,H479&lt;[2]an!$M$37,S479="kahepoolne vajaduspõhine",U479=""),[2]an!$M$40,
IF(AND(A479=[2]an!$H$38,F479=[2]an!$E$39,H479&lt;[2]an!$M$37,S479="kahepoolne vajaduspõhine",U479&lt;&gt;""),[2]an!$H$39,
IF(AND(A479=[2]an!$H$38,F479=[2]an!$E$39,H479&lt;[2]an!$M$37,S479&lt;&gt;"kahepoolne vajaduspõhine"),[2]an!$H$39,
IF(AND(A479=[2]an!$H$38,F479=[2]an!$E$42),[2]an!$H$42,
IF(AND(A479=[2]an!$I$38,F479=[2]an!$E$40),[2]an!$I$40,IF(AND(A479=[2]an!$I$38,F479=[2]an!$E$41),[2]an!$I$41,IF(AND(A479=[2]an!$I$38,F479=[2]an!$E$39,H479&gt;=[2]an!$M$37),[2]an!$I$39,
IF(AND(A479=[2]an!$I$38,F479=[2]an!$E$39,H479&lt;[2]an!$M$37,S479="kahepoolne vajaduspõhine",U479=""),[2]an!$M$40,
IF(AND(A479=[2]an!$I$38,F479=[2]an!$E$39,H479&lt;[2]an!$M$37,S479="kahepoolne vajaduspõhine",U479&lt;&gt;""),[2]an!$I$39,
IF(AND(A479=[2]an!$I$38,F479=[2]an!$E$39,H479&lt;[2]an!$M$37,S479&lt;&gt;"kahepoolne vajaduspõhine"),[2]an!$I$39,
IF(AND(A479=[2]an!$I$38,F479=[2]an!$E$42),[2]an!$I$42,
IF(AND(A479=[2]an!$J$38,F479=[2]an!$E$40),[2]an!$J$40,IF(AND(A479=[2]an!$J$38,F479=[2]an!$E$41),[2]an!$J$41,IF(AND(A479=[2]an!$J$38,F479=[2]an!$E$39,H479&gt;=[2]an!$M$37),[2]an!$J$39,
IF(AND(A479=[2]an!$J$38,F479=[2]an!$E$39,H479&lt;[2]an!$M$37,S479="kahepoolne vajaduspõhine",U479=""),[2]an!$M$40,
IF(AND(A479=[2]an!$J$38,F479=[2]an!$E$39,H479&lt;[2]an!$M$37,S479="kahepoolne vajaduspõhine",U479&lt;&gt;""),[2]an!$J$39,
IF(AND(A479=[2]an!$J$38,F479=[2]an!$E$39,H479&lt;[2]an!$M$37,S479&lt;&gt;"kahepoolne vajaduspõhine"),[2]an!$J$39,
IF(AND(A479=[2]an!$J$38,F479=[2]an!$E$42),[2]an!$J$42,""))))))))))))))))))))))))))))</f>
        <v/>
      </c>
      <c r="Y479" s="17" t="str">
        <f>IFERROR(IF(F479="Tugigrupp",0,
IF(AND(F479="Peretoe teenus",H479&gt;=[2]an!$M$37,RANK(D479,$D479:$D479)+COUNTIFS($D$2:D479,D479,$F$2:F479,F479)-1&gt;1),"",
IF(AND(F479="Peretoe teenus",H479&gt;=[2]an!$M$37,RANK(D479,$D479:$D479)+COUNTIFS($D$2:D479,D479,$F$2:F479,F479)-1=1,MONTH(H479)=MONTH(K479)=TRUE,YEAR(H479)=YEAR(K479)=TRUE),((EOMONTH(H479,0)-H479+1)*X479)/DAY(EOMONTH(H479,0)),
IF(AND(F479="Peretoe teenus",H479&gt;=[2]an!$M$37,RANK(D479,$D479:$D479)+COUNTIFS($D$2:D479,D479,$F$2:F479,F479)-1=1),X479,
IF(AND(F479="Peretoe teenus",H479&lt;[2]an!$M$37,S479&lt;&gt;"kahepoolne vajaduspõhine",RANK(D479,$D479:$D479)+COUNTIFS($D$2:D479,D479,$F$2:F479,F479)-1=1),X479,
IF(AND(F479="Peretoe teenus",H479&lt;[2]an!$M$37,S479&lt;&gt;"kahepoolne vajaduspõhine",RANK(D479,$D479:$D479)+COUNTIFS($D$2:D479,D479,$F$2:F479,F479)-1&gt;1),"",
IF(AND(F479="Peretoe teenus",H479&lt;[2]an!$M$37,S479="kahepoolne vajaduspõhine",U479="",RANK(D479,$D479:$D479)+COUNTIFS($D$2:D479,D479,$F$2:F479,F479)-1=1),X479,
IF(AND(F479="Peretoe teenus",H479&lt;[2]an!$M$37,S479="kahepoolne vajaduspõhine",U479="",RANK(D479,$D479:$D479)+COUNTIFS($D$2:D479,D479,$F$2:F479,F479)-1&gt;1),"",
IF(AND(F479="Peretoe teenus",H479&lt;[2]an!$M$37,S479="kahepoolne vajaduspõhine",U479&lt;[2]an!$M$37,RANK(D479,$D479:$D479)+COUNTIFS($D$2:D479,D479,$F$2:F479,F479)-1=1),X479,
IF(AND(F479="Peretoe teenus",H479&lt;[2]an!$M$37,S479="kahepoolne vajaduspõhine",U479&lt;[2]an!$M$37,RANK(D479,$D479:$D479)+COUNTIFS($D$2:D479,D479,$F$2:F479,F479)-1&gt;1),"",
IF(AND(F479="Peretoe teenus",H479&lt;[2]an!$M$37,S479="kahepoolne vajaduspõhine",U479&gt;=[2]an!$M$37,U479&lt;=[2]an!$M$38,RANK(D479,$D479:$D479)+COUNTIFS($D$2:D479,D479,$F$2:F479,F479)-1=1),
((EOMONTH(U479,0)-U479+1)*X479)/DAY(EOMONTH(U479,0))+(DAY(U479)-1)*100/DAY(EOMONTH(U479,0)),
IF(AND(F479="Peretoe teenus",H479&lt;[2]an!$M$37,S479="kahepoolne vajaduspõhine",U479&gt;=[2]an!$M$37,U479&lt;=[2]an!$M$38,RANK(D479,$D479:$D479)+COUNTIFS($D$2:D479,D479,$F$2:F479,F479)-1&gt;1),"",
IF(AND(F479="Peretoe teenus",H479&lt;[2]an!$M$37,S479="kahepoolne vajaduspõhine",U479&gt;[2]an!$M$38,RANK(D479,$D479:$D479)+COUNTIFS($D$2:D479,D479,$F$2:F479,F479)-1=1),X479,
IF(AND(F479="Peretoe teenus",H479&lt;[2]an!$M$37,S479="kahepoolne vajaduspõhine",U479&gt;[2]an!$M$38,RANK(D479,$D479:$D479)+COUNTIFS($D$2:D479,D479,$F$2:F479,F479)-1&gt;1),"",X479*W479)))))))))))))),"")</f>
        <v/>
      </c>
      <c r="Z479" s="18" t="str">
        <f t="shared" si="22"/>
        <v/>
      </c>
      <c r="AA479" s="19" t="str">
        <f>IFERROR(VLOOKUP(E479,[2]an!$A$3:$B$81,2,FALSE),"")</f>
        <v/>
      </c>
      <c r="AB479" s="19" t="str">
        <f>IFERROR(VLOOKUP(AA479,[2]an!$C$2:$D$16,2,FALSE),"")</f>
        <v/>
      </c>
      <c r="AC479" s="20"/>
      <c r="AD479" s="21" t="str">
        <f>IF(A479=[2]an!$F$36,VLOOKUP([2]an!$F$36,[2]an!$F$36:$H$36,3,FALSE),IF(A479=[2]an!$F$35,VLOOKUP([2]an!$F$35,[2]an!$F$35:$H$35,3,FALSE),IF(A479=[2]an!$F$33,VLOOKUP([2]an!$F$33,[2]an!$F$33:$H$33,3,FALSE),IF(A479=[2]an!$F$31,VLOOKUP([2]an!$F$31,[2]an!$F$31:$H$31,3,FALSE),""))))</f>
        <v/>
      </c>
    </row>
    <row r="480" spans="6:30" x14ac:dyDescent="0.2">
      <c r="F480" s="10"/>
      <c r="G480" s="8" t="str">
        <f t="shared" si="23"/>
        <v/>
      </c>
      <c r="H480" s="13"/>
      <c r="K480" s="13"/>
      <c r="L480" s="10"/>
      <c r="M480" s="10"/>
      <c r="S480" s="8" t="str">
        <f>IFERROR(VLOOKUP(D480,[1]peretoe_teenus!$A$2:$L$2000,5,FALSE),"")</f>
        <v/>
      </c>
      <c r="U480" s="13"/>
      <c r="V480" s="15" t="str" cm="1">
        <f t="array" ref="V480">IFERROR(IF(AND(F480="Tugigrupp",RANK(K480,$K480:$K480)+COUNTIFS($K$2:K480,K480,$L$2:L480,L480,$M$2:M480,M480,$I$2:I480,I480,$G$2:G480,G480,$F$2:F480,F480)-1=1),SUMPRODUCT(($F$2:$F$4154=F480)*($G$2:$G$4154=G480)*($K$2:$K$4154=K480)*($I$2:$I$4154=I480)*($L$2:$L$4154=L480)*($M$2:$M$4154=M480)),""),"")</f>
        <v/>
      </c>
      <c r="W480" s="15" t="str">
        <f t="shared" si="21"/>
        <v/>
      </c>
      <c r="X480" s="16" t="str">
        <f>IF(AND(A480=[2]an!$G$38,F480=[2]an!$E$40),[2]an!$G$40,IF(AND(A480=[2]an!$G$38,F480=[2]an!$E$41),[2]an!$G$41,IF(AND(A480=[2]an!$G$38,F480=[2]an!$E$39,H480&gt;=[2]an!$M$37),[2]an!$G$39,
IF(AND(A480=[2]an!$G$38,F480=[2]an!$E$39,H480&lt;[2]an!$M$37,S480="kahepoolne vajaduspõhine",U480=""),[2]an!$M$40,
IF(AND(A480=[2]an!$G$38,F480=[2]an!$E$39,H480&lt;[2]an!$M$37,S480="kahepoolne vajaduspõhine",U480&lt;&gt;""),[2]an!$G$39,
IF(AND(A480=[2]an!$G$38,F480=[2]an!$E$39,H480&lt;[2]an!$M$37,S480&lt;&gt;"kahepoolne vajaduspõhine"),[2]an!$G$39,
IF(AND(A480=[2]an!$G$38,F480=[2]an!$E$42),[2]an!$G$42,
IF(AND(A480=[2]an!$H$38,F480=[2]an!$E$40),[2]an!$H$40,IF(AND(A480=[2]an!$H$38,F480=[2]an!$E$41),[2]an!$H$41,IF(AND(A480=[2]an!$H$38,F480=[2]an!$E$39,H480&gt;=[2]an!$M$37),[2]an!$H$39,
IF(AND(A480=[2]an!$H$38,F480=[2]an!$E$39,H480&lt;[2]an!$M$37,S480="kahepoolne vajaduspõhine",U480=""),[2]an!$M$40,
IF(AND(A480=[2]an!$H$38,F480=[2]an!$E$39,H480&lt;[2]an!$M$37,S480="kahepoolne vajaduspõhine",U480&lt;&gt;""),[2]an!$H$39,
IF(AND(A480=[2]an!$H$38,F480=[2]an!$E$39,H480&lt;[2]an!$M$37,S480&lt;&gt;"kahepoolne vajaduspõhine"),[2]an!$H$39,
IF(AND(A480=[2]an!$H$38,F480=[2]an!$E$42),[2]an!$H$42,
IF(AND(A480=[2]an!$I$38,F480=[2]an!$E$40),[2]an!$I$40,IF(AND(A480=[2]an!$I$38,F480=[2]an!$E$41),[2]an!$I$41,IF(AND(A480=[2]an!$I$38,F480=[2]an!$E$39,H480&gt;=[2]an!$M$37),[2]an!$I$39,
IF(AND(A480=[2]an!$I$38,F480=[2]an!$E$39,H480&lt;[2]an!$M$37,S480="kahepoolne vajaduspõhine",U480=""),[2]an!$M$40,
IF(AND(A480=[2]an!$I$38,F480=[2]an!$E$39,H480&lt;[2]an!$M$37,S480="kahepoolne vajaduspõhine",U480&lt;&gt;""),[2]an!$I$39,
IF(AND(A480=[2]an!$I$38,F480=[2]an!$E$39,H480&lt;[2]an!$M$37,S480&lt;&gt;"kahepoolne vajaduspõhine"),[2]an!$I$39,
IF(AND(A480=[2]an!$I$38,F480=[2]an!$E$42),[2]an!$I$42,
IF(AND(A480=[2]an!$J$38,F480=[2]an!$E$40),[2]an!$J$40,IF(AND(A480=[2]an!$J$38,F480=[2]an!$E$41),[2]an!$J$41,IF(AND(A480=[2]an!$J$38,F480=[2]an!$E$39,H480&gt;=[2]an!$M$37),[2]an!$J$39,
IF(AND(A480=[2]an!$J$38,F480=[2]an!$E$39,H480&lt;[2]an!$M$37,S480="kahepoolne vajaduspõhine",U480=""),[2]an!$M$40,
IF(AND(A480=[2]an!$J$38,F480=[2]an!$E$39,H480&lt;[2]an!$M$37,S480="kahepoolne vajaduspõhine",U480&lt;&gt;""),[2]an!$J$39,
IF(AND(A480=[2]an!$J$38,F480=[2]an!$E$39,H480&lt;[2]an!$M$37,S480&lt;&gt;"kahepoolne vajaduspõhine"),[2]an!$J$39,
IF(AND(A480=[2]an!$J$38,F480=[2]an!$E$42),[2]an!$J$42,""))))))))))))))))))))))))))))</f>
        <v/>
      </c>
      <c r="Y480" s="17" t="str">
        <f>IFERROR(IF(F480="Tugigrupp",0,
IF(AND(F480="Peretoe teenus",H480&gt;=[2]an!$M$37,RANK(D480,$D480:$D480)+COUNTIFS($D$2:D480,D480,$F$2:F480,F480)-1&gt;1),"",
IF(AND(F480="Peretoe teenus",H480&gt;=[2]an!$M$37,RANK(D480,$D480:$D480)+COUNTIFS($D$2:D480,D480,$F$2:F480,F480)-1=1,MONTH(H480)=MONTH(K480)=TRUE,YEAR(H480)=YEAR(K480)=TRUE),((EOMONTH(H480,0)-H480+1)*X480)/DAY(EOMONTH(H480,0)),
IF(AND(F480="Peretoe teenus",H480&gt;=[2]an!$M$37,RANK(D480,$D480:$D480)+COUNTIFS($D$2:D480,D480,$F$2:F480,F480)-1=1),X480,
IF(AND(F480="Peretoe teenus",H480&lt;[2]an!$M$37,S480&lt;&gt;"kahepoolne vajaduspõhine",RANK(D480,$D480:$D480)+COUNTIFS($D$2:D480,D480,$F$2:F480,F480)-1=1),X480,
IF(AND(F480="Peretoe teenus",H480&lt;[2]an!$M$37,S480&lt;&gt;"kahepoolne vajaduspõhine",RANK(D480,$D480:$D480)+COUNTIFS($D$2:D480,D480,$F$2:F480,F480)-1&gt;1),"",
IF(AND(F480="Peretoe teenus",H480&lt;[2]an!$M$37,S480="kahepoolne vajaduspõhine",U480="",RANK(D480,$D480:$D480)+COUNTIFS($D$2:D480,D480,$F$2:F480,F480)-1=1),X480,
IF(AND(F480="Peretoe teenus",H480&lt;[2]an!$M$37,S480="kahepoolne vajaduspõhine",U480="",RANK(D480,$D480:$D480)+COUNTIFS($D$2:D480,D480,$F$2:F480,F480)-1&gt;1),"",
IF(AND(F480="Peretoe teenus",H480&lt;[2]an!$M$37,S480="kahepoolne vajaduspõhine",U480&lt;[2]an!$M$37,RANK(D480,$D480:$D480)+COUNTIFS($D$2:D480,D480,$F$2:F480,F480)-1=1),X480,
IF(AND(F480="Peretoe teenus",H480&lt;[2]an!$M$37,S480="kahepoolne vajaduspõhine",U480&lt;[2]an!$M$37,RANK(D480,$D480:$D480)+COUNTIFS($D$2:D480,D480,$F$2:F480,F480)-1&gt;1),"",
IF(AND(F480="Peretoe teenus",H480&lt;[2]an!$M$37,S480="kahepoolne vajaduspõhine",U480&gt;=[2]an!$M$37,U480&lt;=[2]an!$M$38,RANK(D480,$D480:$D480)+COUNTIFS($D$2:D480,D480,$F$2:F480,F480)-1=1),
((EOMONTH(U480,0)-U480+1)*X480)/DAY(EOMONTH(U480,0))+(DAY(U480)-1)*100/DAY(EOMONTH(U480,0)),
IF(AND(F480="Peretoe teenus",H480&lt;[2]an!$M$37,S480="kahepoolne vajaduspõhine",U480&gt;=[2]an!$M$37,U480&lt;=[2]an!$M$38,RANK(D480,$D480:$D480)+COUNTIFS($D$2:D480,D480,$F$2:F480,F480)-1&gt;1),"",
IF(AND(F480="Peretoe teenus",H480&lt;[2]an!$M$37,S480="kahepoolne vajaduspõhine",U480&gt;[2]an!$M$38,RANK(D480,$D480:$D480)+COUNTIFS($D$2:D480,D480,$F$2:F480,F480)-1=1),X480,
IF(AND(F480="Peretoe teenus",H480&lt;[2]an!$M$37,S480="kahepoolne vajaduspõhine",U480&gt;[2]an!$M$38,RANK(D480,$D480:$D480)+COUNTIFS($D$2:D480,D480,$F$2:F480,F480)-1&gt;1),"",X480*W480)))))))))))))),"")</f>
        <v/>
      </c>
      <c r="Z480" s="18" t="str">
        <f t="shared" si="22"/>
        <v/>
      </c>
      <c r="AA480" s="19" t="str">
        <f>IFERROR(VLOOKUP(E480,[2]an!$A$3:$B$81,2,FALSE),"")</f>
        <v/>
      </c>
      <c r="AB480" s="19" t="str">
        <f>IFERROR(VLOOKUP(AA480,[2]an!$C$2:$D$16,2,FALSE),"")</f>
        <v/>
      </c>
      <c r="AC480" s="20"/>
      <c r="AD480" s="21" t="str">
        <f>IF(A480=[2]an!$F$36,VLOOKUP([2]an!$F$36,[2]an!$F$36:$H$36,3,FALSE),IF(A480=[2]an!$F$35,VLOOKUP([2]an!$F$35,[2]an!$F$35:$H$35,3,FALSE),IF(A480=[2]an!$F$33,VLOOKUP([2]an!$F$33,[2]an!$F$33:$H$33,3,FALSE),IF(A480=[2]an!$F$31,VLOOKUP([2]an!$F$31,[2]an!$F$31:$H$31,3,FALSE),""))))</f>
        <v/>
      </c>
    </row>
    <row r="481" spans="6:30" x14ac:dyDescent="0.2">
      <c r="F481" s="10"/>
      <c r="G481" s="8" t="str">
        <f t="shared" si="23"/>
        <v/>
      </c>
      <c r="H481" s="13"/>
      <c r="K481" s="13"/>
      <c r="L481" s="10"/>
      <c r="M481" s="10"/>
      <c r="S481" s="8" t="str">
        <f>IFERROR(VLOOKUP(D481,[1]peretoe_teenus!$A$2:$L$2000,5,FALSE),"")</f>
        <v/>
      </c>
      <c r="U481" s="13"/>
      <c r="V481" s="15" t="str" cm="1">
        <f t="array" ref="V481">IFERROR(IF(AND(F481="Tugigrupp",RANK(K481,$K481:$K481)+COUNTIFS($K$2:K481,K481,$L$2:L481,L481,$M$2:M481,M481,$I$2:I481,I481,$G$2:G481,G481,$F$2:F481,F481)-1=1),SUMPRODUCT(($F$2:$F$4154=F481)*($G$2:$G$4154=G481)*($K$2:$K$4154=K481)*($I$2:$I$4154=I481)*($L$2:$L$4154=L481)*($M$2:$M$4154=M481)),""),"")</f>
        <v/>
      </c>
      <c r="W481" s="15" t="str">
        <f t="shared" si="21"/>
        <v/>
      </c>
      <c r="X481" s="16" t="str">
        <f>IF(AND(A481=[2]an!$G$38,F481=[2]an!$E$40),[2]an!$G$40,IF(AND(A481=[2]an!$G$38,F481=[2]an!$E$41),[2]an!$G$41,IF(AND(A481=[2]an!$G$38,F481=[2]an!$E$39,H481&gt;=[2]an!$M$37),[2]an!$G$39,
IF(AND(A481=[2]an!$G$38,F481=[2]an!$E$39,H481&lt;[2]an!$M$37,S481="kahepoolne vajaduspõhine",U481=""),[2]an!$M$40,
IF(AND(A481=[2]an!$G$38,F481=[2]an!$E$39,H481&lt;[2]an!$M$37,S481="kahepoolne vajaduspõhine",U481&lt;&gt;""),[2]an!$G$39,
IF(AND(A481=[2]an!$G$38,F481=[2]an!$E$39,H481&lt;[2]an!$M$37,S481&lt;&gt;"kahepoolne vajaduspõhine"),[2]an!$G$39,
IF(AND(A481=[2]an!$G$38,F481=[2]an!$E$42),[2]an!$G$42,
IF(AND(A481=[2]an!$H$38,F481=[2]an!$E$40),[2]an!$H$40,IF(AND(A481=[2]an!$H$38,F481=[2]an!$E$41),[2]an!$H$41,IF(AND(A481=[2]an!$H$38,F481=[2]an!$E$39,H481&gt;=[2]an!$M$37),[2]an!$H$39,
IF(AND(A481=[2]an!$H$38,F481=[2]an!$E$39,H481&lt;[2]an!$M$37,S481="kahepoolne vajaduspõhine",U481=""),[2]an!$M$40,
IF(AND(A481=[2]an!$H$38,F481=[2]an!$E$39,H481&lt;[2]an!$M$37,S481="kahepoolne vajaduspõhine",U481&lt;&gt;""),[2]an!$H$39,
IF(AND(A481=[2]an!$H$38,F481=[2]an!$E$39,H481&lt;[2]an!$M$37,S481&lt;&gt;"kahepoolne vajaduspõhine"),[2]an!$H$39,
IF(AND(A481=[2]an!$H$38,F481=[2]an!$E$42),[2]an!$H$42,
IF(AND(A481=[2]an!$I$38,F481=[2]an!$E$40),[2]an!$I$40,IF(AND(A481=[2]an!$I$38,F481=[2]an!$E$41),[2]an!$I$41,IF(AND(A481=[2]an!$I$38,F481=[2]an!$E$39,H481&gt;=[2]an!$M$37),[2]an!$I$39,
IF(AND(A481=[2]an!$I$38,F481=[2]an!$E$39,H481&lt;[2]an!$M$37,S481="kahepoolne vajaduspõhine",U481=""),[2]an!$M$40,
IF(AND(A481=[2]an!$I$38,F481=[2]an!$E$39,H481&lt;[2]an!$M$37,S481="kahepoolne vajaduspõhine",U481&lt;&gt;""),[2]an!$I$39,
IF(AND(A481=[2]an!$I$38,F481=[2]an!$E$39,H481&lt;[2]an!$M$37,S481&lt;&gt;"kahepoolne vajaduspõhine"),[2]an!$I$39,
IF(AND(A481=[2]an!$I$38,F481=[2]an!$E$42),[2]an!$I$42,
IF(AND(A481=[2]an!$J$38,F481=[2]an!$E$40),[2]an!$J$40,IF(AND(A481=[2]an!$J$38,F481=[2]an!$E$41),[2]an!$J$41,IF(AND(A481=[2]an!$J$38,F481=[2]an!$E$39,H481&gt;=[2]an!$M$37),[2]an!$J$39,
IF(AND(A481=[2]an!$J$38,F481=[2]an!$E$39,H481&lt;[2]an!$M$37,S481="kahepoolne vajaduspõhine",U481=""),[2]an!$M$40,
IF(AND(A481=[2]an!$J$38,F481=[2]an!$E$39,H481&lt;[2]an!$M$37,S481="kahepoolne vajaduspõhine",U481&lt;&gt;""),[2]an!$J$39,
IF(AND(A481=[2]an!$J$38,F481=[2]an!$E$39,H481&lt;[2]an!$M$37,S481&lt;&gt;"kahepoolne vajaduspõhine"),[2]an!$J$39,
IF(AND(A481=[2]an!$J$38,F481=[2]an!$E$42),[2]an!$J$42,""))))))))))))))))))))))))))))</f>
        <v/>
      </c>
      <c r="Y481" s="17" t="str">
        <f>IFERROR(IF(F481="Tugigrupp",0,
IF(AND(F481="Peretoe teenus",H481&gt;=[2]an!$M$37,RANK(D481,$D481:$D481)+COUNTIFS($D$2:D481,D481,$F$2:F481,F481)-1&gt;1),"",
IF(AND(F481="Peretoe teenus",H481&gt;=[2]an!$M$37,RANK(D481,$D481:$D481)+COUNTIFS($D$2:D481,D481,$F$2:F481,F481)-1=1,MONTH(H481)=MONTH(K481)=TRUE,YEAR(H481)=YEAR(K481)=TRUE),((EOMONTH(H481,0)-H481+1)*X481)/DAY(EOMONTH(H481,0)),
IF(AND(F481="Peretoe teenus",H481&gt;=[2]an!$M$37,RANK(D481,$D481:$D481)+COUNTIFS($D$2:D481,D481,$F$2:F481,F481)-1=1),X481,
IF(AND(F481="Peretoe teenus",H481&lt;[2]an!$M$37,S481&lt;&gt;"kahepoolne vajaduspõhine",RANK(D481,$D481:$D481)+COUNTIFS($D$2:D481,D481,$F$2:F481,F481)-1=1),X481,
IF(AND(F481="Peretoe teenus",H481&lt;[2]an!$M$37,S481&lt;&gt;"kahepoolne vajaduspõhine",RANK(D481,$D481:$D481)+COUNTIFS($D$2:D481,D481,$F$2:F481,F481)-1&gt;1),"",
IF(AND(F481="Peretoe teenus",H481&lt;[2]an!$M$37,S481="kahepoolne vajaduspõhine",U481="",RANK(D481,$D481:$D481)+COUNTIFS($D$2:D481,D481,$F$2:F481,F481)-1=1),X481,
IF(AND(F481="Peretoe teenus",H481&lt;[2]an!$M$37,S481="kahepoolne vajaduspõhine",U481="",RANK(D481,$D481:$D481)+COUNTIFS($D$2:D481,D481,$F$2:F481,F481)-1&gt;1),"",
IF(AND(F481="Peretoe teenus",H481&lt;[2]an!$M$37,S481="kahepoolne vajaduspõhine",U481&lt;[2]an!$M$37,RANK(D481,$D481:$D481)+COUNTIFS($D$2:D481,D481,$F$2:F481,F481)-1=1),X481,
IF(AND(F481="Peretoe teenus",H481&lt;[2]an!$M$37,S481="kahepoolne vajaduspõhine",U481&lt;[2]an!$M$37,RANK(D481,$D481:$D481)+COUNTIFS($D$2:D481,D481,$F$2:F481,F481)-1&gt;1),"",
IF(AND(F481="Peretoe teenus",H481&lt;[2]an!$M$37,S481="kahepoolne vajaduspõhine",U481&gt;=[2]an!$M$37,U481&lt;=[2]an!$M$38,RANK(D481,$D481:$D481)+COUNTIFS($D$2:D481,D481,$F$2:F481,F481)-1=1),
((EOMONTH(U481,0)-U481+1)*X481)/DAY(EOMONTH(U481,0))+(DAY(U481)-1)*100/DAY(EOMONTH(U481,0)),
IF(AND(F481="Peretoe teenus",H481&lt;[2]an!$M$37,S481="kahepoolne vajaduspõhine",U481&gt;=[2]an!$M$37,U481&lt;=[2]an!$M$38,RANK(D481,$D481:$D481)+COUNTIFS($D$2:D481,D481,$F$2:F481,F481)-1&gt;1),"",
IF(AND(F481="Peretoe teenus",H481&lt;[2]an!$M$37,S481="kahepoolne vajaduspõhine",U481&gt;[2]an!$M$38,RANK(D481,$D481:$D481)+COUNTIFS($D$2:D481,D481,$F$2:F481,F481)-1=1),X481,
IF(AND(F481="Peretoe teenus",H481&lt;[2]an!$M$37,S481="kahepoolne vajaduspõhine",U481&gt;[2]an!$M$38,RANK(D481,$D481:$D481)+COUNTIFS($D$2:D481,D481,$F$2:F481,F481)-1&gt;1),"",X481*W481)))))))))))))),"")</f>
        <v/>
      </c>
      <c r="Z481" s="18" t="str">
        <f t="shared" si="22"/>
        <v/>
      </c>
      <c r="AA481" s="19" t="str">
        <f>IFERROR(VLOOKUP(E481,[2]an!$A$3:$B$81,2,FALSE),"")</f>
        <v/>
      </c>
      <c r="AB481" s="19" t="str">
        <f>IFERROR(VLOOKUP(AA481,[2]an!$C$2:$D$16,2,FALSE),"")</f>
        <v/>
      </c>
      <c r="AC481" s="20"/>
      <c r="AD481" s="21" t="str">
        <f>IF(A481=[2]an!$F$36,VLOOKUP([2]an!$F$36,[2]an!$F$36:$H$36,3,FALSE),IF(A481=[2]an!$F$35,VLOOKUP([2]an!$F$35,[2]an!$F$35:$H$35,3,FALSE),IF(A481=[2]an!$F$33,VLOOKUP([2]an!$F$33,[2]an!$F$33:$H$33,3,FALSE),IF(A481=[2]an!$F$31,VLOOKUP([2]an!$F$31,[2]an!$F$31:$H$31,3,FALSE),""))))</f>
        <v/>
      </c>
    </row>
    <row r="482" spans="6:30" x14ac:dyDescent="0.2">
      <c r="F482" s="10"/>
      <c r="G482" s="8" t="str">
        <f t="shared" si="23"/>
        <v/>
      </c>
      <c r="H482" s="13"/>
      <c r="K482" s="13"/>
      <c r="L482" s="10"/>
      <c r="M482" s="10"/>
      <c r="S482" s="8" t="str">
        <f>IFERROR(VLOOKUP(D482,[1]peretoe_teenus!$A$2:$L$2000,5,FALSE),"")</f>
        <v/>
      </c>
      <c r="U482" s="13"/>
      <c r="V482" s="15" t="str" cm="1">
        <f t="array" ref="V482">IFERROR(IF(AND(F482="Tugigrupp",RANK(K482,$K482:$K482)+COUNTIFS($K$2:K482,K482,$L$2:L482,L482,$M$2:M482,M482,$I$2:I482,I482,$G$2:G482,G482,$F$2:F482,F482)-1=1),SUMPRODUCT(($F$2:$F$4154=F482)*($G$2:$G$4154=G482)*($K$2:$K$4154=K482)*($I$2:$I$4154=I482)*($L$2:$L$4154=L482)*($M$2:$M$4154=M482)),""),"")</f>
        <v/>
      </c>
      <c r="W482" s="15" t="str">
        <f t="shared" si="21"/>
        <v/>
      </c>
      <c r="X482" s="16" t="str">
        <f>IF(AND(A482=[2]an!$G$38,F482=[2]an!$E$40),[2]an!$G$40,IF(AND(A482=[2]an!$G$38,F482=[2]an!$E$41),[2]an!$G$41,IF(AND(A482=[2]an!$G$38,F482=[2]an!$E$39,H482&gt;=[2]an!$M$37),[2]an!$G$39,
IF(AND(A482=[2]an!$G$38,F482=[2]an!$E$39,H482&lt;[2]an!$M$37,S482="kahepoolne vajaduspõhine",U482=""),[2]an!$M$40,
IF(AND(A482=[2]an!$G$38,F482=[2]an!$E$39,H482&lt;[2]an!$M$37,S482="kahepoolne vajaduspõhine",U482&lt;&gt;""),[2]an!$G$39,
IF(AND(A482=[2]an!$G$38,F482=[2]an!$E$39,H482&lt;[2]an!$M$37,S482&lt;&gt;"kahepoolne vajaduspõhine"),[2]an!$G$39,
IF(AND(A482=[2]an!$G$38,F482=[2]an!$E$42),[2]an!$G$42,
IF(AND(A482=[2]an!$H$38,F482=[2]an!$E$40),[2]an!$H$40,IF(AND(A482=[2]an!$H$38,F482=[2]an!$E$41),[2]an!$H$41,IF(AND(A482=[2]an!$H$38,F482=[2]an!$E$39,H482&gt;=[2]an!$M$37),[2]an!$H$39,
IF(AND(A482=[2]an!$H$38,F482=[2]an!$E$39,H482&lt;[2]an!$M$37,S482="kahepoolne vajaduspõhine",U482=""),[2]an!$M$40,
IF(AND(A482=[2]an!$H$38,F482=[2]an!$E$39,H482&lt;[2]an!$M$37,S482="kahepoolne vajaduspõhine",U482&lt;&gt;""),[2]an!$H$39,
IF(AND(A482=[2]an!$H$38,F482=[2]an!$E$39,H482&lt;[2]an!$M$37,S482&lt;&gt;"kahepoolne vajaduspõhine"),[2]an!$H$39,
IF(AND(A482=[2]an!$H$38,F482=[2]an!$E$42),[2]an!$H$42,
IF(AND(A482=[2]an!$I$38,F482=[2]an!$E$40),[2]an!$I$40,IF(AND(A482=[2]an!$I$38,F482=[2]an!$E$41),[2]an!$I$41,IF(AND(A482=[2]an!$I$38,F482=[2]an!$E$39,H482&gt;=[2]an!$M$37),[2]an!$I$39,
IF(AND(A482=[2]an!$I$38,F482=[2]an!$E$39,H482&lt;[2]an!$M$37,S482="kahepoolne vajaduspõhine",U482=""),[2]an!$M$40,
IF(AND(A482=[2]an!$I$38,F482=[2]an!$E$39,H482&lt;[2]an!$M$37,S482="kahepoolne vajaduspõhine",U482&lt;&gt;""),[2]an!$I$39,
IF(AND(A482=[2]an!$I$38,F482=[2]an!$E$39,H482&lt;[2]an!$M$37,S482&lt;&gt;"kahepoolne vajaduspõhine"),[2]an!$I$39,
IF(AND(A482=[2]an!$I$38,F482=[2]an!$E$42),[2]an!$I$42,
IF(AND(A482=[2]an!$J$38,F482=[2]an!$E$40),[2]an!$J$40,IF(AND(A482=[2]an!$J$38,F482=[2]an!$E$41),[2]an!$J$41,IF(AND(A482=[2]an!$J$38,F482=[2]an!$E$39,H482&gt;=[2]an!$M$37),[2]an!$J$39,
IF(AND(A482=[2]an!$J$38,F482=[2]an!$E$39,H482&lt;[2]an!$M$37,S482="kahepoolne vajaduspõhine",U482=""),[2]an!$M$40,
IF(AND(A482=[2]an!$J$38,F482=[2]an!$E$39,H482&lt;[2]an!$M$37,S482="kahepoolne vajaduspõhine",U482&lt;&gt;""),[2]an!$J$39,
IF(AND(A482=[2]an!$J$38,F482=[2]an!$E$39,H482&lt;[2]an!$M$37,S482&lt;&gt;"kahepoolne vajaduspõhine"),[2]an!$J$39,
IF(AND(A482=[2]an!$J$38,F482=[2]an!$E$42),[2]an!$J$42,""))))))))))))))))))))))))))))</f>
        <v/>
      </c>
      <c r="Y482" s="17" t="str">
        <f>IFERROR(IF(F482="Tugigrupp",0,
IF(AND(F482="Peretoe teenus",H482&gt;=[2]an!$M$37,RANK(D482,$D482:$D482)+COUNTIFS($D$2:D482,D482,$F$2:F482,F482)-1&gt;1),"",
IF(AND(F482="Peretoe teenus",H482&gt;=[2]an!$M$37,RANK(D482,$D482:$D482)+COUNTIFS($D$2:D482,D482,$F$2:F482,F482)-1=1,MONTH(H482)=MONTH(K482)=TRUE,YEAR(H482)=YEAR(K482)=TRUE),((EOMONTH(H482,0)-H482+1)*X482)/DAY(EOMONTH(H482,0)),
IF(AND(F482="Peretoe teenus",H482&gt;=[2]an!$M$37,RANK(D482,$D482:$D482)+COUNTIFS($D$2:D482,D482,$F$2:F482,F482)-1=1),X482,
IF(AND(F482="Peretoe teenus",H482&lt;[2]an!$M$37,S482&lt;&gt;"kahepoolne vajaduspõhine",RANK(D482,$D482:$D482)+COUNTIFS($D$2:D482,D482,$F$2:F482,F482)-1=1),X482,
IF(AND(F482="Peretoe teenus",H482&lt;[2]an!$M$37,S482&lt;&gt;"kahepoolne vajaduspõhine",RANK(D482,$D482:$D482)+COUNTIFS($D$2:D482,D482,$F$2:F482,F482)-1&gt;1),"",
IF(AND(F482="Peretoe teenus",H482&lt;[2]an!$M$37,S482="kahepoolne vajaduspõhine",U482="",RANK(D482,$D482:$D482)+COUNTIFS($D$2:D482,D482,$F$2:F482,F482)-1=1),X482,
IF(AND(F482="Peretoe teenus",H482&lt;[2]an!$M$37,S482="kahepoolne vajaduspõhine",U482="",RANK(D482,$D482:$D482)+COUNTIFS($D$2:D482,D482,$F$2:F482,F482)-1&gt;1),"",
IF(AND(F482="Peretoe teenus",H482&lt;[2]an!$M$37,S482="kahepoolne vajaduspõhine",U482&lt;[2]an!$M$37,RANK(D482,$D482:$D482)+COUNTIFS($D$2:D482,D482,$F$2:F482,F482)-1=1),X482,
IF(AND(F482="Peretoe teenus",H482&lt;[2]an!$M$37,S482="kahepoolne vajaduspõhine",U482&lt;[2]an!$M$37,RANK(D482,$D482:$D482)+COUNTIFS($D$2:D482,D482,$F$2:F482,F482)-1&gt;1),"",
IF(AND(F482="Peretoe teenus",H482&lt;[2]an!$M$37,S482="kahepoolne vajaduspõhine",U482&gt;=[2]an!$M$37,U482&lt;=[2]an!$M$38,RANK(D482,$D482:$D482)+COUNTIFS($D$2:D482,D482,$F$2:F482,F482)-1=1),
((EOMONTH(U482,0)-U482+1)*X482)/DAY(EOMONTH(U482,0))+(DAY(U482)-1)*100/DAY(EOMONTH(U482,0)),
IF(AND(F482="Peretoe teenus",H482&lt;[2]an!$M$37,S482="kahepoolne vajaduspõhine",U482&gt;=[2]an!$M$37,U482&lt;=[2]an!$M$38,RANK(D482,$D482:$D482)+COUNTIFS($D$2:D482,D482,$F$2:F482,F482)-1&gt;1),"",
IF(AND(F482="Peretoe teenus",H482&lt;[2]an!$M$37,S482="kahepoolne vajaduspõhine",U482&gt;[2]an!$M$38,RANK(D482,$D482:$D482)+COUNTIFS($D$2:D482,D482,$F$2:F482,F482)-1=1),X482,
IF(AND(F482="Peretoe teenus",H482&lt;[2]an!$M$37,S482="kahepoolne vajaduspõhine",U482&gt;[2]an!$M$38,RANK(D482,$D482:$D482)+COUNTIFS($D$2:D482,D482,$F$2:F482,F482)-1&gt;1),"",X482*W482)))))))))))))),"")</f>
        <v/>
      </c>
      <c r="Z482" s="18" t="str">
        <f t="shared" si="22"/>
        <v/>
      </c>
      <c r="AA482" s="19" t="str">
        <f>IFERROR(VLOOKUP(E482,[2]an!$A$3:$B$81,2,FALSE),"")</f>
        <v/>
      </c>
      <c r="AB482" s="19" t="str">
        <f>IFERROR(VLOOKUP(AA482,[2]an!$C$2:$D$16,2,FALSE),"")</f>
        <v/>
      </c>
      <c r="AC482" s="20"/>
      <c r="AD482" s="21" t="str">
        <f>IF(A482=[2]an!$F$36,VLOOKUP([2]an!$F$36,[2]an!$F$36:$H$36,3,FALSE),IF(A482=[2]an!$F$35,VLOOKUP([2]an!$F$35,[2]an!$F$35:$H$35,3,FALSE),IF(A482=[2]an!$F$33,VLOOKUP([2]an!$F$33,[2]an!$F$33:$H$33,3,FALSE),IF(A482=[2]an!$F$31,VLOOKUP([2]an!$F$31,[2]an!$F$31:$H$31,3,FALSE),""))))</f>
        <v/>
      </c>
    </row>
    <row r="483" spans="6:30" x14ac:dyDescent="0.2">
      <c r="F483" s="10"/>
      <c r="G483" s="8" t="str">
        <f t="shared" si="23"/>
        <v/>
      </c>
      <c r="H483" s="13"/>
      <c r="K483" s="13"/>
      <c r="L483" s="10"/>
      <c r="M483" s="10"/>
      <c r="S483" s="8" t="str">
        <f>IFERROR(VLOOKUP(D483,[1]peretoe_teenus!$A$2:$L$2000,5,FALSE),"")</f>
        <v/>
      </c>
      <c r="U483" s="13"/>
      <c r="V483" s="15" t="str" cm="1">
        <f t="array" ref="V483">IFERROR(IF(AND(F483="Tugigrupp",RANK(K483,$K483:$K483)+COUNTIFS($K$2:K483,K483,$L$2:L483,L483,$M$2:M483,M483,$I$2:I483,I483,$G$2:G483,G483,$F$2:F483,F483)-1=1),SUMPRODUCT(($F$2:$F$4154=F483)*($G$2:$G$4154=G483)*($K$2:$K$4154=K483)*($I$2:$I$4154=I483)*($L$2:$L$4154=L483)*($M$2:$M$4154=M483)),""),"")</f>
        <v/>
      </c>
      <c r="W483" s="15" t="str">
        <f t="shared" si="21"/>
        <v/>
      </c>
      <c r="X483" s="16" t="str">
        <f>IF(AND(A483=[2]an!$G$38,F483=[2]an!$E$40),[2]an!$G$40,IF(AND(A483=[2]an!$G$38,F483=[2]an!$E$41),[2]an!$G$41,IF(AND(A483=[2]an!$G$38,F483=[2]an!$E$39,H483&gt;=[2]an!$M$37),[2]an!$G$39,
IF(AND(A483=[2]an!$G$38,F483=[2]an!$E$39,H483&lt;[2]an!$M$37,S483="kahepoolne vajaduspõhine",U483=""),[2]an!$M$40,
IF(AND(A483=[2]an!$G$38,F483=[2]an!$E$39,H483&lt;[2]an!$M$37,S483="kahepoolne vajaduspõhine",U483&lt;&gt;""),[2]an!$G$39,
IF(AND(A483=[2]an!$G$38,F483=[2]an!$E$39,H483&lt;[2]an!$M$37,S483&lt;&gt;"kahepoolne vajaduspõhine"),[2]an!$G$39,
IF(AND(A483=[2]an!$G$38,F483=[2]an!$E$42),[2]an!$G$42,
IF(AND(A483=[2]an!$H$38,F483=[2]an!$E$40),[2]an!$H$40,IF(AND(A483=[2]an!$H$38,F483=[2]an!$E$41),[2]an!$H$41,IF(AND(A483=[2]an!$H$38,F483=[2]an!$E$39,H483&gt;=[2]an!$M$37),[2]an!$H$39,
IF(AND(A483=[2]an!$H$38,F483=[2]an!$E$39,H483&lt;[2]an!$M$37,S483="kahepoolne vajaduspõhine",U483=""),[2]an!$M$40,
IF(AND(A483=[2]an!$H$38,F483=[2]an!$E$39,H483&lt;[2]an!$M$37,S483="kahepoolne vajaduspõhine",U483&lt;&gt;""),[2]an!$H$39,
IF(AND(A483=[2]an!$H$38,F483=[2]an!$E$39,H483&lt;[2]an!$M$37,S483&lt;&gt;"kahepoolne vajaduspõhine"),[2]an!$H$39,
IF(AND(A483=[2]an!$H$38,F483=[2]an!$E$42),[2]an!$H$42,
IF(AND(A483=[2]an!$I$38,F483=[2]an!$E$40),[2]an!$I$40,IF(AND(A483=[2]an!$I$38,F483=[2]an!$E$41),[2]an!$I$41,IF(AND(A483=[2]an!$I$38,F483=[2]an!$E$39,H483&gt;=[2]an!$M$37),[2]an!$I$39,
IF(AND(A483=[2]an!$I$38,F483=[2]an!$E$39,H483&lt;[2]an!$M$37,S483="kahepoolne vajaduspõhine",U483=""),[2]an!$M$40,
IF(AND(A483=[2]an!$I$38,F483=[2]an!$E$39,H483&lt;[2]an!$M$37,S483="kahepoolne vajaduspõhine",U483&lt;&gt;""),[2]an!$I$39,
IF(AND(A483=[2]an!$I$38,F483=[2]an!$E$39,H483&lt;[2]an!$M$37,S483&lt;&gt;"kahepoolne vajaduspõhine"),[2]an!$I$39,
IF(AND(A483=[2]an!$I$38,F483=[2]an!$E$42),[2]an!$I$42,
IF(AND(A483=[2]an!$J$38,F483=[2]an!$E$40),[2]an!$J$40,IF(AND(A483=[2]an!$J$38,F483=[2]an!$E$41),[2]an!$J$41,IF(AND(A483=[2]an!$J$38,F483=[2]an!$E$39,H483&gt;=[2]an!$M$37),[2]an!$J$39,
IF(AND(A483=[2]an!$J$38,F483=[2]an!$E$39,H483&lt;[2]an!$M$37,S483="kahepoolne vajaduspõhine",U483=""),[2]an!$M$40,
IF(AND(A483=[2]an!$J$38,F483=[2]an!$E$39,H483&lt;[2]an!$M$37,S483="kahepoolne vajaduspõhine",U483&lt;&gt;""),[2]an!$J$39,
IF(AND(A483=[2]an!$J$38,F483=[2]an!$E$39,H483&lt;[2]an!$M$37,S483&lt;&gt;"kahepoolne vajaduspõhine"),[2]an!$J$39,
IF(AND(A483=[2]an!$J$38,F483=[2]an!$E$42),[2]an!$J$42,""))))))))))))))))))))))))))))</f>
        <v/>
      </c>
      <c r="Y483" s="17" t="str">
        <f>IFERROR(IF(F483="Tugigrupp",0,
IF(AND(F483="Peretoe teenus",H483&gt;=[2]an!$M$37,RANK(D483,$D483:$D483)+COUNTIFS($D$2:D483,D483,$F$2:F483,F483)-1&gt;1),"",
IF(AND(F483="Peretoe teenus",H483&gt;=[2]an!$M$37,RANK(D483,$D483:$D483)+COUNTIFS($D$2:D483,D483,$F$2:F483,F483)-1=1,MONTH(H483)=MONTH(K483)=TRUE,YEAR(H483)=YEAR(K483)=TRUE),((EOMONTH(H483,0)-H483+1)*X483)/DAY(EOMONTH(H483,0)),
IF(AND(F483="Peretoe teenus",H483&gt;=[2]an!$M$37,RANK(D483,$D483:$D483)+COUNTIFS($D$2:D483,D483,$F$2:F483,F483)-1=1),X483,
IF(AND(F483="Peretoe teenus",H483&lt;[2]an!$M$37,S483&lt;&gt;"kahepoolne vajaduspõhine",RANK(D483,$D483:$D483)+COUNTIFS($D$2:D483,D483,$F$2:F483,F483)-1=1),X483,
IF(AND(F483="Peretoe teenus",H483&lt;[2]an!$M$37,S483&lt;&gt;"kahepoolne vajaduspõhine",RANK(D483,$D483:$D483)+COUNTIFS($D$2:D483,D483,$F$2:F483,F483)-1&gt;1),"",
IF(AND(F483="Peretoe teenus",H483&lt;[2]an!$M$37,S483="kahepoolne vajaduspõhine",U483="",RANK(D483,$D483:$D483)+COUNTIFS($D$2:D483,D483,$F$2:F483,F483)-1=1),X483,
IF(AND(F483="Peretoe teenus",H483&lt;[2]an!$M$37,S483="kahepoolne vajaduspõhine",U483="",RANK(D483,$D483:$D483)+COUNTIFS($D$2:D483,D483,$F$2:F483,F483)-1&gt;1),"",
IF(AND(F483="Peretoe teenus",H483&lt;[2]an!$M$37,S483="kahepoolne vajaduspõhine",U483&lt;[2]an!$M$37,RANK(D483,$D483:$D483)+COUNTIFS($D$2:D483,D483,$F$2:F483,F483)-1=1),X483,
IF(AND(F483="Peretoe teenus",H483&lt;[2]an!$M$37,S483="kahepoolne vajaduspõhine",U483&lt;[2]an!$M$37,RANK(D483,$D483:$D483)+COUNTIFS($D$2:D483,D483,$F$2:F483,F483)-1&gt;1),"",
IF(AND(F483="Peretoe teenus",H483&lt;[2]an!$M$37,S483="kahepoolne vajaduspõhine",U483&gt;=[2]an!$M$37,U483&lt;=[2]an!$M$38,RANK(D483,$D483:$D483)+COUNTIFS($D$2:D483,D483,$F$2:F483,F483)-1=1),
((EOMONTH(U483,0)-U483+1)*X483)/DAY(EOMONTH(U483,0))+(DAY(U483)-1)*100/DAY(EOMONTH(U483,0)),
IF(AND(F483="Peretoe teenus",H483&lt;[2]an!$M$37,S483="kahepoolne vajaduspõhine",U483&gt;=[2]an!$M$37,U483&lt;=[2]an!$M$38,RANK(D483,$D483:$D483)+COUNTIFS($D$2:D483,D483,$F$2:F483,F483)-1&gt;1),"",
IF(AND(F483="Peretoe teenus",H483&lt;[2]an!$M$37,S483="kahepoolne vajaduspõhine",U483&gt;[2]an!$M$38,RANK(D483,$D483:$D483)+COUNTIFS($D$2:D483,D483,$F$2:F483,F483)-1=1),X483,
IF(AND(F483="Peretoe teenus",H483&lt;[2]an!$M$37,S483="kahepoolne vajaduspõhine",U483&gt;[2]an!$M$38,RANK(D483,$D483:$D483)+COUNTIFS($D$2:D483,D483,$F$2:F483,F483)-1&gt;1),"",X483*W483)))))))))))))),"")</f>
        <v/>
      </c>
      <c r="Z483" s="18" t="str">
        <f t="shared" si="22"/>
        <v/>
      </c>
      <c r="AA483" s="19" t="str">
        <f>IFERROR(VLOOKUP(E483,[2]an!$A$3:$B$81,2,FALSE),"")</f>
        <v/>
      </c>
      <c r="AB483" s="19" t="str">
        <f>IFERROR(VLOOKUP(AA483,[2]an!$C$2:$D$16,2,FALSE),"")</f>
        <v/>
      </c>
      <c r="AC483" s="20"/>
      <c r="AD483" s="21" t="str">
        <f>IF(A483=[2]an!$F$36,VLOOKUP([2]an!$F$36,[2]an!$F$36:$H$36,3,FALSE),IF(A483=[2]an!$F$35,VLOOKUP([2]an!$F$35,[2]an!$F$35:$H$35,3,FALSE),IF(A483=[2]an!$F$33,VLOOKUP([2]an!$F$33,[2]an!$F$33:$H$33,3,FALSE),IF(A483=[2]an!$F$31,VLOOKUP([2]an!$F$31,[2]an!$F$31:$H$31,3,FALSE),""))))</f>
        <v/>
      </c>
    </row>
    <row r="484" spans="6:30" x14ac:dyDescent="0.2">
      <c r="F484" s="10"/>
      <c r="G484" s="8" t="str">
        <f t="shared" si="23"/>
        <v/>
      </c>
      <c r="H484" s="13"/>
      <c r="K484" s="13"/>
      <c r="L484" s="10"/>
      <c r="M484" s="10"/>
      <c r="S484" s="8" t="str">
        <f>IFERROR(VLOOKUP(D484,[1]peretoe_teenus!$A$2:$L$2000,5,FALSE),"")</f>
        <v/>
      </c>
      <c r="U484" s="13"/>
      <c r="V484" s="15" t="str" cm="1">
        <f t="array" ref="V484">IFERROR(IF(AND(F484="Tugigrupp",RANK(K484,$K484:$K484)+COUNTIFS($K$2:K484,K484,$L$2:L484,L484,$M$2:M484,M484,$I$2:I484,I484,$G$2:G484,G484,$F$2:F484,F484)-1=1),SUMPRODUCT(($F$2:$F$4154=F484)*($G$2:$G$4154=G484)*($K$2:$K$4154=K484)*($I$2:$I$4154=I484)*($L$2:$L$4154=L484)*($M$2:$M$4154=M484)),""),"")</f>
        <v/>
      </c>
      <c r="W484" s="15" t="str">
        <f t="shared" si="21"/>
        <v/>
      </c>
      <c r="X484" s="16" t="str">
        <f>IF(AND(A484=[2]an!$G$38,F484=[2]an!$E$40),[2]an!$G$40,IF(AND(A484=[2]an!$G$38,F484=[2]an!$E$41),[2]an!$G$41,IF(AND(A484=[2]an!$G$38,F484=[2]an!$E$39,H484&gt;=[2]an!$M$37),[2]an!$G$39,
IF(AND(A484=[2]an!$G$38,F484=[2]an!$E$39,H484&lt;[2]an!$M$37,S484="kahepoolne vajaduspõhine",U484=""),[2]an!$M$40,
IF(AND(A484=[2]an!$G$38,F484=[2]an!$E$39,H484&lt;[2]an!$M$37,S484="kahepoolne vajaduspõhine",U484&lt;&gt;""),[2]an!$G$39,
IF(AND(A484=[2]an!$G$38,F484=[2]an!$E$39,H484&lt;[2]an!$M$37,S484&lt;&gt;"kahepoolne vajaduspõhine"),[2]an!$G$39,
IF(AND(A484=[2]an!$G$38,F484=[2]an!$E$42),[2]an!$G$42,
IF(AND(A484=[2]an!$H$38,F484=[2]an!$E$40),[2]an!$H$40,IF(AND(A484=[2]an!$H$38,F484=[2]an!$E$41),[2]an!$H$41,IF(AND(A484=[2]an!$H$38,F484=[2]an!$E$39,H484&gt;=[2]an!$M$37),[2]an!$H$39,
IF(AND(A484=[2]an!$H$38,F484=[2]an!$E$39,H484&lt;[2]an!$M$37,S484="kahepoolne vajaduspõhine",U484=""),[2]an!$M$40,
IF(AND(A484=[2]an!$H$38,F484=[2]an!$E$39,H484&lt;[2]an!$M$37,S484="kahepoolne vajaduspõhine",U484&lt;&gt;""),[2]an!$H$39,
IF(AND(A484=[2]an!$H$38,F484=[2]an!$E$39,H484&lt;[2]an!$M$37,S484&lt;&gt;"kahepoolne vajaduspõhine"),[2]an!$H$39,
IF(AND(A484=[2]an!$H$38,F484=[2]an!$E$42),[2]an!$H$42,
IF(AND(A484=[2]an!$I$38,F484=[2]an!$E$40),[2]an!$I$40,IF(AND(A484=[2]an!$I$38,F484=[2]an!$E$41),[2]an!$I$41,IF(AND(A484=[2]an!$I$38,F484=[2]an!$E$39,H484&gt;=[2]an!$M$37),[2]an!$I$39,
IF(AND(A484=[2]an!$I$38,F484=[2]an!$E$39,H484&lt;[2]an!$M$37,S484="kahepoolne vajaduspõhine",U484=""),[2]an!$M$40,
IF(AND(A484=[2]an!$I$38,F484=[2]an!$E$39,H484&lt;[2]an!$M$37,S484="kahepoolne vajaduspõhine",U484&lt;&gt;""),[2]an!$I$39,
IF(AND(A484=[2]an!$I$38,F484=[2]an!$E$39,H484&lt;[2]an!$M$37,S484&lt;&gt;"kahepoolne vajaduspõhine"),[2]an!$I$39,
IF(AND(A484=[2]an!$I$38,F484=[2]an!$E$42),[2]an!$I$42,
IF(AND(A484=[2]an!$J$38,F484=[2]an!$E$40),[2]an!$J$40,IF(AND(A484=[2]an!$J$38,F484=[2]an!$E$41),[2]an!$J$41,IF(AND(A484=[2]an!$J$38,F484=[2]an!$E$39,H484&gt;=[2]an!$M$37),[2]an!$J$39,
IF(AND(A484=[2]an!$J$38,F484=[2]an!$E$39,H484&lt;[2]an!$M$37,S484="kahepoolne vajaduspõhine",U484=""),[2]an!$M$40,
IF(AND(A484=[2]an!$J$38,F484=[2]an!$E$39,H484&lt;[2]an!$M$37,S484="kahepoolne vajaduspõhine",U484&lt;&gt;""),[2]an!$J$39,
IF(AND(A484=[2]an!$J$38,F484=[2]an!$E$39,H484&lt;[2]an!$M$37,S484&lt;&gt;"kahepoolne vajaduspõhine"),[2]an!$J$39,
IF(AND(A484=[2]an!$J$38,F484=[2]an!$E$42),[2]an!$J$42,""))))))))))))))))))))))))))))</f>
        <v/>
      </c>
      <c r="Y484" s="17" t="str">
        <f>IFERROR(IF(F484="Tugigrupp",0,
IF(AND(F484="Peretoe teenus",H484&gt;=[2]an!$M$37,RANK(D484,$D484:$D484)+COUNTIFS($D$2:D484,D484,$F$2:F484,F484)-1&gt;1),"",
IF(AND(F484="Peretoe teenus",H484&gt;=[2]an!$M$37,RANK(D484,$D484:$D484)+COUNTIFS($D$2:D484,D484,$F$2:F484,F484)-1=1,MONTH(H484)=MONTH(K484)=TRUE,YEAR(H484)=YEAR(K484)=TRUE),((EOMONTH(H484,0)-H484+1)*X484)/DAY(EOMONTH(H484,0)),
IF(AND(F484="Peretoe teenus",H484&gt;=[2]an!$M$37,RANK(D484,$D484:$D484)+COUNTIFS($D$2:D484,D484,$F$2:F484,F484)-1=1),X484,
IF(AND(F484="Peretoe teenus",H484&lt;[2]an!$M$37,S484&lt;&gt;"kahepoolne vajaduspõhine",RANK(D484,$D484:$D484)+COUNTIFS($D$2:D484,D484,$F$2:F484,F484)-1=1),X484,
IF(AND(F484="Peretoe teenus",H484&lt;[2]an!$M$37,S484&lt;&gt;"kahepoolne vajaduspõhine",RANK(D484,$D484:$D484)+COUNTIFS($D$2:D484,D484,$F$2:F484,F484)-1&gt;1),"",
IF(AND(F484="Peretoe teenus",H484&lt;[2]an!$M$37,S484="kahepoolne vajaduspõhine",U484="",RANK(D484,$D484:$D484)+COUNTIFS($D$2:D484,D484,$F$2:F484,F484)-1=1),X484,
IF(AND(F484="Peretoe teenus",H484&lt;[2]an!$M$37,S484="kahepoolne vajaduspõhine",U484="",RANK(D484,$D484:$D484)+COUNTIFS($D$2:D484,D484,$F$2:F484,F484)-1&gt;1),"",
IF(AND(F484="Peretoe teenus",H484&lt;[2]an!$M$37,S484="kahepoolne vajaduspõhine",U484&lt;[2]an!$M$37,RANK(D484,$D484:$D484)+COUNTIFS($D$2:D484,D484,$F$2:F484,F484)-1=1),X484,
IF(AND(F484="Peretoe teenus",H484&lt;[2]an!$M$37,S484="kahepoolne vajaduspõhine",U484&lt;[2]an!$M$37,RANK(D484,$D484:$D484)+COUNTIFS($D$2:D484,D484,$F$2:F484,F484)-1&gt;1),"",
IF(AND(F484="Peretoe teenus",H484&lt;[2]an!$M$37,S484="kahepoolne vajaduspõhine",U484&gt;=[2]an!$M$37,U484&lt;=[2]an!$M$38,RANK(D484,$D484:$D484)+COUNTIFS($D$2:D484,D484,$F$2:F484,F484)-1=1),
((EOMONTH(U484,0)-U484+1)*X484)/DAY(EOMONTH(U484,0))+(DAY(U484)-1)*100/DAY(EOMONTH(U484,0)),
IF(AND(F484="Peretoe teenus",H484&lt;[2]an!$M$37,S484="kahepoolne vajaduspõhine",U484&gt;=[2]an!$M$37,U484&lt;=[2]an!$M$38,RANK(D484,$D484:$D484)+COUNTIFS($D$2:D484,D484,$F$2:F484,F484)-1&gt;1),"",
IF(AND(F484="Peretoe teenus",H484&lt;[2]an!$M$37,S484="kahepoolne vajaduspõhine",U484&gt;[2]an!$M$38,RANK(D484,$D484:$D484)+COUNTIFS($D$2:D484,D484,$F$2:F484,F484)-1=1),X484,
IF(AND(F484="Peretoe teenus",H484&lt;[2]an!$M$37,S484="kahepoolne vajaduspõhine",U484&gt;[2]an!$M$38,RANK(D484,$D484:$D484)+COUNTIFS($D$2:D484,D484,$F$2:F484,F484)-1&gt;1),"",X484*W484)))))))))))))),"")</f>
        <v/>
      </c>
      <c r="Z484" s="18" t="str">
        <f t="shared" si="22"/>
        <v/>
      </c>
      <c r="AA484" s="19" t="str">
        <f>IFERROR(VLOOKUP(E484,[2]an!$A$3:$B$81,2,FALSE),"")</f>
        <v/>
      </c>
      <c r="AB484" s="19" t="str">
        <f>IFERROR(VLOOKUP(AA484,[2]an!$C$2:$D$16,2,FALSE),"")</f>
        <v/>
      </c>
      <c r="AC484" s="20"/>
      <c r="AD484" s="21" t="str">
        <f>IF(A484=[2]an!$F$36,VLOOKUP([2]an!$F$36,[2]an!$F$36:$H$36,3,FALSE),IF(A484=[2]an!$F$35,VLOOKUP([2]an!$F$35,[2]an!$F$35:$H$35,3,FALSE),IF(A484=[2]an!$F$33,VLOOKUP([2]an!$F$33,[2]an!$F$33:$H$33,3,FALSE),IF(A484=[2]an!$F$31,VLOOKUP([2]an!$F$31,[2]an!$F$31:$H$31,3,FALSE),""))))</f>
        <v/>
      </c>
    </row>
    <row r="485" spans="6:30" x14ac:dyDescent="0.2">
      <c r="F485" s="10"/>
      <c r="G485" s="8" t="str">
        <f t="shared" si="23"/>
        <v/>
      </c>
      <c r="H485" s="13"/>
      <c r="K485" s="13"/>
      <c r="L485" s="10"/>
      <c r="M485" s="10"/>
      <c r="S485" s="8" t="str">
        <f>IFERROR(VLOOKUP(D485,[1]peretoe_teenus!$A$2:$L$2000,5,FALSE),"")</f>
        <v/>
      </c>
      <c r="U485" s="13"/>
      <c r="V485" s="15" t="str" cm="1">
        <f t="array" ref="V485">IFERROR(IF(AND(F485="Tugigrupp",RANK(K485,$K485:$K485)+COUNTIFS($K$2:K485,K485,$L$2:L485,L485,$M$2:M485,M485,$I$2:I485,I485,$G$2:G485,G485,$F$2:F485,F485)-1=1),SUMPRODUCT(($F$2:$F$4154=F485)*($G$2:$G$4154=G485)*($K$2:$K$4154=K485)*($I$2:$I$4154=I485)*($L$2:$L$4154=L485)*($M$2:$M$4154=M485)),""),"")</f>
        <v/>
      </c>
      <c r="W485" s="15" t="str">
        <f t="shared" si="21"/>
        <v/>
      </c>
      <c r="X485" s="16" t="str">
        <f>IF(AND(A485=[2]an!$G$38,F485=[2]an!$E$40),[2]an!$G$40,IF(AND(A485=[2]an!$G$38,F485=[2]an!$E$41),[2]an!$G$41,IF(AND(A485=[2]an!$G$38,F485=[2]an!$E$39,H485&gt;=[2]an!$M$37),[2]an!$G$39,
IF(AND(A485=[2]an!$G$38,F485=[2]an!$E$39,H485&lt;[2]an!$M$37,S485="kahepoolne vajaduspõhine",U485=""),[2]an!$M$40,
IF(AND(A485=[2]an!$G$38,F485=[2]an!$E$39,H485&lt;[2]an!$M$37,S485="kahepoolne vajaduspõhine",U485&lt;&gt;""),[2]an!$G$39,
IF(AND(A485=[2]an!$G$38,F485=[2]an!$E$39,H485&lt;[2]an!$M$37,S485&lt;&gt;"kahepoolne vajaduspõhine"),[2]an!$G$39,
IF(AND(A485=[2]an!$G$38,F485=[2]an!$E$42),[2]an!$G$42,
IF(AND(A485=[2]an!$H$38,F485=[2]an!$E$40),[2]an!$H$40,IF(AND(A485=[2]an!$H$38,F485=[2]an!$E$41),[2]an!$H$41,IF(AND(A485=[2]an!$H$38,F485=[2]an!$E$39,H485&gt;=[2]an!$M$37),[2]an!$H$39,
IF(AND(A485=[2]an!$H$38,F485=[2]an!$E$39,H485&lt;[2]an!$M$37,S485="kahepoolne vajaduspõhine",U485=""),[2]an!$M$40,
IF(AND(A485=[2]an!$H$38,F485=[2]an!$E$39,H485&lt;[2]an!$M$37,S485="kahepoolne vajaduspõhine",U485&lt;&gt;""),[2]an!$H$39,
IF(AND(A485=[2]an!$H$38,F485=[2]an!$E$39,H485&lt;[2]an!$M$37,S485&lt;&gt;"kahepoolne vajaduspõhine"),[2]an!$H$39,
IF(AND(A485=[2]an!$H$38,F485=[2]an!$E$42),[2]an!$H$42,
IF(AND(A485=[2]an!$I$38,F485=[2]an!$E$40),[2]an!$I$40,IF(AND(A485=[2]an!$I$38,F485=[2]an!$E$41),[2]an!$I$41,IF(AND(A485=[2]an!$I$38,F485=[2]an!$E$39,H485&gt;=[2]an!$M$37),[2]an!$I$39,
IF(AND(A485=[2]an!$I$38,F485=[2]an!$E$39,H485&lt;[2]an!$M$37,S485="kahepoolne vajaduspõhine",U485=""),[2]an!$M$40,
IF(AND(A485=[2]an!$I$38,F485=[2]an!$E$39,H485&lt;[2]an!$M$37,S485="kahepoolne vajaduspõhine",U485&lt;&gt;""),[2]an!$I$39,
IF(AND(A485=[2]an!$I$38,F485=[2]an!$E$39,H485&lt;[2]an!$M$37,S485&lt;&gt;"kahepoolne vajaduspõhine"),[2]an!$I$39,
IF(AND(A485=[2]an!$I$38,F485=[2]an!$E$42),[2]an!$I$42,
IF(AND(A485=[2]an!$J$38,F485=[2]an!$E$40),[2]an!$J$40,IF(AND(A485=[2]an!$J$38,F485=[2]an!$E$41),[2]an!$J$41,IF(AND(A485=[2]an!$J$38,F485=[2]an!$E$39,H485&gt;=[2]an!$M$37),[2]an!$J$39,
IF(AND(A485=[2]an!$J$38,F485=[2]an!$E$39,H485&lt;[2]an!$M$37,S485="kahepoolne vajaduspõhine",U485=""),[2]an!$M$40,
IF(AND(A485=[2]an!$J$38,F485=[2]an!$E$39,H485&lt;[2]an!$M$37,S485="kahepoolne vajaduspõhine",U485&lt;&gt;""),[2]an!$J$39,
IF(AND(A485=[2]an!$J$38,F485=[2]an!$E$39,H485&lt;[2]an!$M$37,S485&lt;&gt;"kahepoolne vajaduspõhine"),[2]an!$J$39,
IF(AND(A485=[2]an!$J$38,F485=[2]an!$E$42),[2]an!$J$42,""))))))))))))))))))))))))))))</f>
        <v/>
      </c>
      <c r="Y485" s="17" t="str">
        <f>IFERROR(IF(F485="Tugigrupp",0,
IF(AND(F485="Peretoe teenus",H485&gt;=[2]an!$M$37,RANK(D485,$D485:$D485)+COUNTIFS($D$2:D485,D485,$F$2:F485,F485)-1&gt;1),"",
IF(AND(F485="Peretoe teenus",H485&gt;=[2]an!$M$37,RANK(D485,$D485:$D485)+COUNTIFS($D$2:D485,D485,$F$2:F485,F485)-1=1,MONTH(H485)=MONTH(K485)=TRUE,YEAR(H485)=YEAR(K485)=TRUE),((EOMONTH(H485,0)-H485+1)*X485)/DAY(EOMONTH(H485,0)),
IF(AND(F485="Peretoe teenus",H485&gt;=[2]an!$M$37,RANK(D485,$D485:$D485)+COUNTIFS($D$2:D485,D485,$F$2:F485,F485)-1=1),X485,
IF(AND(F485="Peretoe teenus",H485&lt;[2]an!$M$37,S485&lt;&gt;"kahepoolne vajaduspõhine",RANK(D485,$D485:$D485)+COUNTIFS($D$2:D485,D485,$F$2:F485,F485)-1=1),X485,
IF(AND(F485="Peretoe teenus",H485&lt;[2]an!$M$37,S485&lt;&gt;"kahepoolne vajaduspõhine",RANK(D485,$D485:$D485)+COUNTIFS($D$2:D485,D485,$F$2:F485,F485)-1&gt;1),"",
IF(AND(F485="Peretoe teenus",H485&lt;[2]an!$M$37,S485="kahepoolne vajaduspõhine",U485="",RANK(D485,$D485:$D485)+COUNTIFS($D$2:D485,D485,$F$2:F485,F485)-1=1),X485,
IF(AND(F485="Peretoe teenus",H485&lt;[2]an!$M$37,S485="kahepoolne vajaduspõhine",U485="",RANK(D485,$D485:$D485)+COUNTIFS($D$2:D485,D485,$F$2:F485,F485)-1&gt;1),"",
IF(AND(F485="Peretoe teenus",H485&lt;[2]an!$M$37,S485="kahepoolne vajaduspõhine",U485&lt;[2]an!$M$37,RANK(D485,$D485:$D485)+COUNTIFS($D$2:D485,D485,$F$2:F485,F485)-1=1),X485,
IF(AND(F485="Peretoe teenus",H485&lt;[2]an!$M$37,S485="kahepoolne vajaduspõhine",U485&lt;[2]an!$M$37,RANK(D485,$D485:$D485)+COUNTIFS($D$2:D485,D485,$F$2:F485,F485)-1&gt;1),"",
IF(AND(F485="Peretoe teenus",H485&lt;[2]an!$M$37,S485="kahepoolne vajaduspõhine",U485&gt;=[2]an!$M$37,U485&lt;=[2]an!$M$38,RANK(D485,$D485:$D485)+COUNTIFS($D$2:D485,D485,$F$2:F485,F485)-1=1),
((EOMONTH(U485,0)-U485+1)*X485)/DAY(EOMONTH(U485,0))+(DAY(U485)-1)*100/DAY(EOMONTH(U485,0)),
IF(AND(F485="Peretoe teenus",H485&lt;[2]an!$M$37,S485="kahepoolne vajaduspõhine",U485&gt;=[2]an!$M$37,U485&lt;=[2]an!$M$38,RANK(D485,$D485:$D485)+COUNTIFS($D$2:D485,D485,$F$2:F485,F485)-1&gt;1),"",
IF(AND(F485="Peretoe teenus",H485&lt;[2]an!$M$37,S485="kahepoolne vajaduspõhine",U485&gt;[2]an!$M$38,RANK(D485,$D485:$D485)+COUNTIFS($D$2:D485,D485,$F$2:F485,F485)-1=1),X485,
IF(AND(F485="Peretoe teenus",H485&lt;[2]an!$M$37,S485="kahepoolne vajaduspõhine",U485&gt;[2]an!$M$38,RANK(D485,$D485:$D485)+COUNTIFS($D$2:D485,D485,$F$2:F485,F485)-1&gt;1),"",X485*W485)))))))))))))),"")</f>
        <v/>
      </c>
      <c r="Z485" s="18" t="str">
        <f t="shared" si="22"/>
        <v/>
      </c>
      <c r="AA485" s="19" t="str">
        <f>IFERROR(VLOOKUP(E485,[2]an!$A$3:$B$81,2,FALSE),"")</f>
        <v/>
      </c>
      <c r="AB485" s="19" t="str">
        <f>IFERROR(VLOOKUP(AA485,[2]an!$C$2:$D$16,2,FALSE),"")</f>
        <v/>
      </c>
      <c r="AC485" s="20"/>
      <c r="AD485" s="21" t="str">
        <f>IF(A485=[2]an!$F$36,VLOOKUP([2]an!$F$36,[2]an!$F$36:$H$36,3,FALSE),IF(A485=[2]an!$F$35,VLOOKUP([2]an!$F$35,[2]an!$F$35:$H$35,3,FALSE),IF(A485=[2]an!$F$33,VLOOKUP([2]an!$F$33,[2]an!$F$33:$H$33,3,FALSE),IF(A485=[2]an!$F$31,VLOOKUP([2]an!$F$31,[2]an!$F$31:$H$31,3,FALSE),""))))</f>
        <v/>
      </c>
    </row>
    <row r="486" spans="6:30" x14ac:dyDescent="0.2">
      <c r="F486" s="10"/>
      <c r="G486" s="8" t="str">
        <f t="shared" si="23"/>
        <v/>
      </c>
      <c r="H486" s="13"/>
      <c r="K486" s="13"/>
      <c r="L486" s="10"/>
      <c r="M486" s="10"/>
      <c r="S486" s="8" t="str">
        <f>IFERROR(VLOOKUP(D486,[1]peretoe_teenus!$A$2:$L$2000,5,FALSE),"")</f>
        <v/>
      </c>
      <c r="U486" s="13"/>
      <c r="V486" s="15" t="str" cm="1">
        <f t="array" ref="V486">IFERROR(IF(AND(F486="Tugigrupp",RANK(K486,$K486:$K486)+COUNTIFS($K$2:K486,K486,$L$2:L486,L486,$M$2:M486,M486,$I$2:I486,I486,$G$2:G486,G486,$F$2:F486,F486)-1=1),SUMPRODUCT(($F$2:$F$4154=F486)*($G$2:$G$4154=G486)*($K$2:$K$4154=K486)*($I$2:$I$4154=I486)*($L$2:$L$4154=L486)*($M$2:$M$4154=M486)),""),"")</f>
        <v/>
      </c>
      <c r="W486" s="15" t="str">
        <f t="shared" si="21"/>
        <v/>
      </c>
      <c r="X486" s="16" t="str">
        <f>IF(AND(A486=[2]an!$G$38,F486=[2]an!$E$40),[2]an!$G$40,IF(AND(A486=[2]an!$G$38,F486=[2]an!$E$41),[2]an!$G$41,IF(AND(A486=[2]an!$G$38,F486=[2]an!$E$39,H486&gt;=[2]an!$M$37),[2]an!$G$39,
IF(AND(A486=[2]an!$G$38,F486=[2]an!$E$39,H486&lt;[2]an!$M$37,S486="kahepoolne vajaduspõhine",U486=""),[2]an!$M$40,
IF(AND(A486=[2]an!$G$38,F486=[2]an!$E$39,H486&lt;[2]an!$M$37,S486="kahepoolne vajaduspõhine",U486&lt;&gt;""),[2]an!$G$39,
IF(AND(A486=[2]an!$G$38,F486=[2]an!$E$39,H486&lt;[2]an!$M$37,S486&lt;&gt;"kahepoolne vajaduspõhine"),[2]an!$G$39,
IF(AND(A486=[2]an!$G$38,F486=[2]an!$E$42),[2]an!$G$42,
IF(AND(A486=[2]an!$H$38,F486=[2]an!$E$40),[2]an!$H$40,IF(AND(A486=[2]an!$H$38,F486=[2]an!$E$41),[2]an!$H$41,IF(AND(A486=[2]an!$H$38,F486=[2]an!$E$39,H486&gt;=[2]an!$M$37),[2]an!$H$39,
IF(AND(A486=[2]an!$H$38,F486=[2]an!$E$39,H486&lt;[2]an!$M$37,S486="kahepoolne vajaduspõhine",U486=""),[2]an!$M$40,
IF(AND(A486=[2]an!$H$38,F486=[2]an!$E$39,H486&lt;[2]an!$M$37,S486="kahepoolne vajaduspõhine",U486&lt;&gt;""),[2]an!$H$39,
IF(AND(A486=[2]an!$H$38,F486=[2]an!$E$39,H486&lt;[2]an!$M$37,S486&lt;&gt;"kahepoolne vajaduspõhine"),[2]an!$H$39,
IF(AND(A486=[2]an!$H$38,F486=[2]an!$E$42),[2]an!$H$42,
IF(AND(A486=[2]an!$I$38,F486=[2]an!$E$40),[2]an!$I$40,IF(AND(A486=[2]an!$I$38,F486=[2]an!$E$41),[2]an!$I$41,IF(AND(A486=[2]an!$I$38,F486=[2]an!$E$39,H486&gt;=[2]an!$M$37),[2]an!$I$39,
IF(AND(A486=[2]an!$I$38,F486=[2]an!$E$39,H486&lt;[2]an!$M$37,S486="kahepoolne vajaduspõhine",U486=""),[2]an!$M$40,
IF(AND(A486=[2]an!$I$38,F486=[2]an!$E$39,H486&lt;[2]an!$M$37,S486="kahepoolne vajaduspõhine",U486&lt;&gt;""),[2]an!$I$39,
IF(AND(A486=[2]an!$I$38,F486=[2]an!$E$39,H486&lt;[2]an!$M$37,S486&lt;&gt;"kahepoolne vajaduspõhine"),[2]an!$I$39,
IF(AND(A486=[2]an!$I$38,F486=[2]an!$E$42),[2]an!$I$42,
IF(AND(A486=[2]an!$J$38,F486=[2]an!$E$40),[2]an!$J$40,IF(AND(A486=[2]an!$J$38,F486=[2]an!$E$41),[2]an!$J$41,IF(AND(A486=[2]an!$J$38,F486=[2]an!$E$39,H486&gt;=[2]an!$M$37),[2]an!$J$39,
IF(AND(A486=[2]an!$J$38,F486=[2]an!$E$39,H486&lt;[2]an!$M$37,S486="kahepoolne vajaduspõhine",U486=""),[2]an!$M$40,
IF(AND(A486=[2]an!$J$38,F486=[2]an!$E$39,H486&lt;[2]an!$M$37,S486="kahepoolne vajaduspõhine",U486&lt;&gt;""),[2]an!$J$39,
IF(AND(A486=[2]an!$J$38,F486=[2]an!$E$39,H486&lt;[2]an!$M$37,S486&lt;&gt;"kahepoolne vajaduspõhine"),[2]an!$J$39,
IF(AND(A486=[2]an!$J$38,F486=[2]an!$E$42),[2]an!$J$42,""))))))))))))))))))))))))))))</f>
        <v/>
      </c>
      <c r="Y486" s="17" t="str">
        <f>IFERROR(IF(F486="Tugigrupp",0,
IF(AND(F486="Peretoe teenus",H486&gt;=[2]an!$M$37,RANK(D486,$D486:$D486)+COUNTIFS($D$2:D486,D486,$F$2:F486,F486)-1&gt;1),"",
IF(AND(F486="Peretoe teenus",H486&gt;=[2]an!$M$37,RANK(D486,$D486:$D486)+COUNTIFS($D$2:D486,D486,$F$2:F486,F486)-1=1,MONTH(H486)=MONTH(K486)=TRUE,YEAR(H486)=YEAR(K486)=TRUE),((EOMONTH(H486,0)-H486+1)*X486)/DAY(EOMONTH(H486,0)),
IF(AND(F486="Peretoe teenus",H486&gt;=[2]an!$M$37,RANK(D486,$D486:$D486)+COUNTIFS($D$2:D486,D486,$F$2:F486,F486)-1=1),X486,
IF(AND(F486="Peretoe teenus",H486&lt;[2]an!$M$37,S486&lt;&gt;"kahepoolne vajaduspõhine",RANK(D486,$D486:$D486)+COUNTIFS($D$2:D486,D486,$F$2:F486,F486)-1=1),X486,
IF(AND(F486="Peretoe teenus",H486&lt;[2]an!$M$37,S486&lt;&gt;"kahepoolne vajaduspõhine",RANK(D486,$D486:$D486)+COUNTIFS($D$2:D486,D486,$F$2:F486,F486)-1&gt;1),"",
IF(AND(F486="Peretoe teenus",H486&lt;[2]an!$M$37,S486="kahepoolne vajaduspõhine",U486="",RANK(D486,$D486:$D486)+COUNTIFS($D$2:D486,D486,$F$2:F486,F486)-1=1),X486,
IF(AND(F486="Peretoe teenus",H486&lt;[2]an!$M$37,S486="kahepoolne vajaduspõhine",U486="",RANK(D486,$D486:$D486)+COUNTIFS($D$2:D486,D486,$F$2:F486,F486)-1&gt;1),"",
IF(AND(F486="Peretoe teenus",H486&lt;[2]an!$M$37,S486="kahepoolne vajaduspõhine",U486&lt;[2]an!$M$37,RANK(D486,$D486:$D486)+COUNTIFS($D$2:D486,D486,$F$2:F486,F486)-1=1),X486,
IF(AND(F486="Peretoe teenus",H486&lt;[2]an!$M$37,S486="kahepoolne vajaduspõhine",U486&lt;[2]an!$M$37,RANK(D486,$D486:$D486)+COUNTIFS($D$2:D486,D486,$F$2:F486,F486)-1&gt;1),"",
IF(AND(F486="Peretoe teenus",H486&lt;[2]an!$M$37,S486="kahepoolne vajaduspõhine",U486&gt;=[2]an!$M$37,U486&lt;=[2]an!$M$38,RANK(D486,$D486:$D486)+COUNTIFS($D$2:D486,D486,$F$2:F486,F486)-1=1),
((EOMONTH(U486,0)-U486+1)*X486)/DAY(EOMONTH(U486,0))+(DAY(U486)-1)*100/DAY(EOMONTH(U486,0)),
IF(AND(F486="Peretoe teenus",H486&lt;[2]an!$M$37,S486="kahepoolne vajaduspõhine",U486&gt;=[2]an!$M$37,U486&lt;=[2]an!$M$38,RANK(D486,$D486:$D486)+COUNTIFS($D$2:D486,D486,$F$2:F486,F486)-1&gt;1),"",
IF(AND(F486="Peretoe teenus",H486&lt;[2]an!$M$37,S486="kahepoolne vajaduspõhine",U486&gt;[2]an!$M$38,RANK(D486,$D486:$D486)+COUNTIFS($D$2:D486,D486,$F$2:F486,F486)-1=1),X486,
IF(AND(F486="Peretoe teenus",H486&lt;[2]an!$M$37,S486="kahepoolne vajaduspõhine",U486&gt;[2]an!$M$38,RANK(D486,$D486:$D486)+COUNTIFS($D$2:D486,D486,$F$2:F486,F486)-1&gt;1),"",X486*W486)))))))))))))),"")</f>
        <v/>
      </c>
      <c r="Z486" s="18" t="str">
        <f t="shared" si="22"/>
        <v/>
      </c>
      <c r="AA486" s="19" t="str">
        <f>IFERROR(VLOOKUP(E486,[2]an!$A$3:$B$81,2,FALSE),"")</f>
        <v/>
      </c>
      <c r="AB486" s="19" t="str">
        <f>IFERROR(VLOOKUP(AA486,[2]an!$C$2:$D$16,2,FALSE),"")</f>
        <v/>
      </c>
      <c r="AC486" s="20"/>
      <c r="AD486" s="21" t="str">
        <f>IF(A486=[2]an!$F$36,VLOOKUP([2]an!$F$36,[2]an!$F$36:$H$36,3,FALSE),IF(A486=[2]an!$F$35,VLOOKUP([2]an!$F$35,[2]an!$F$35:$H$35,3,FALSE),IF(A486=[2]an!$F$33,VLOOKUP([2]an!$F$33,[2]an!$F$33:$H$33,3,FALSE),IF(A486=[2]an!$F$31,VLOOKUP([2]an!$F$31,[2]an!$F$31:$H$31,3,FALSE),""))))</f>
        <v/>
      </c>
    </row>
    <row r="487" spans="6:30" x14ac:dyDescent="0.2">
      <c r="F487" s="10"/>
      <c r="G487" s="8" t="str">
        <f t="shared" si="23"/>
        <v/>
      </c>
      <c r="H487" s="13"/>
      <c r="K487" s="13"/>
      <c r="L487" s="10"/>
      <c r="M487" s="10"/>
      <c r="S487" s="8" t="str">
        <f>IFERROR(VLOOKUP(D487,[1]peretoe_teenus!$A$2:$L$2000,5,FALSE),"")</f>
        <v/>
      </c>
      <c r="U487" s="13"/>
      <c r="V487" s="15" t="str" cm="1">
        <f t="array" ref="V487">IFERROR(IF(AND(F487="Tugigrupp",RANK(K487,$K487:$K487)+COUNTIFS($K$2:K487,K487,$L$2:L487,L487,$M$2:M487,M487,$I$2:I487,I487,$G$2:G487,G487,$F$2:F487,F487)-1=1),SUMPRODUCT(($F$2:$F$4154=F487)*($G$2:$G$4154=G487)*($K$2:$K$4154=K487)*($I$2:$I$4154=I487)*($L$2:$L$4154=L487)*($M$2:$M$4154=M487)),""),"")</f>
        <v/>
      </c>
      <c r="W487" s="15" t="str">
        <f t="shared" si="21"/>
        <v/>
      </c>
      <c r="X487" s="16" t="str">
        <f>IF(AND(A487=[2]an!$G$38,F487=[2]an!$E$40),[2]an!$G$40,IF(AND(A487=[2]an!$G$38,F487=[2]an!$E$41),[2]an!$G$41,IF(AND(A487=[2]an!$G$38,F487=[2]an!$E$39,H487&gt;=[2]an!$M$37),[2]an!$G$39,
IF(AND(A487=[2]an!$G$38,F487=[2]an!$E$39,H487&lt;[2]an!$M$37,S487="kahepoolne vajaduspõhine",U487=""),[2]an!$M$40,
IF(AND(A487=[2]an!$G$38,F487=[2]an!$E$39,H487&lt;[2]an!$M$37,S487="kahepoolne vajaduspõhine",U487&lt;&gt;""),[2]an!$G$39,
IF(AND(A487=[2]an!$G$38,F487=[2]an!$E$39,H487&lt;[2]an!$M$37,S487&lt;&gt;"kahepoolne vajaduspõhine"),[2]an!$G$39,
IF(AND(A487=[2]an!$G$38,F487=[2]an!$E$42),[2]an!$G$42,
IF(AND(A487=[2]an!$H$38,F487=[2]an!$E$40),[2]an!$H$40,IF(AND(A487=[2]an!$H$38,F487=[2]an!$E$41),[2]an!$H$41,IF(AND(A487=[2]an!$H$38,F487=[2]an!$E$39,H487&gt;=[2]an!$M$37),[2]an!$H$39,
IF(AND(A487=[2]an!$H$38,F487=[2]an!$E$39,H487&lt;[2]an!$M$37,S487="kahepoolne vajaduspõhine",U487=""),[2]an!$M$40,
IF(AND(A487=[2]an!$H$38,F487=[2]an!$E$39,H487&lt;[2]an!$M$37,S487="kahepoolne vajaduspõhine",U487&lt;&gt;""),[2]an!$H$39,
IF(AND(A487=[2]an!$H$38,F487=[2]an!$E$39,H487&lt;[2]an!$M$37,S487&lt;&gt;"kahepoolne vajaduspõhine"),[2]an!$H$39,
IF(AND(A487=[2]an!$H$38,F487=[2]an!$E$42),[2]an!$H$42,
IF(AND(A487=[2]an!$I$38,F487=[2]an!$E$40),[2]an!$I$40,IF(AND(A487=[2]an!$I$38,F487=[2]an!$E$41),[2]an!$I$41,IF(AND(A487=[2]an!$I$38,F487=[2]an!$E$39,H487&gt;=[2]an!$M$37),[2]an!$I$39,
IF(AND(A487=[2]an!$I$38,F487=[2]an!$E$39,H487&lt;[2]an!$M$37,S487="kahepoolne vajaduspõhine",U487=""),[2]an!$M$40,
IF(AND(A487=[2]an!$I$38,F487=[2]an!$E$39,H487&lt;[2]an!$M$37,S487="kahepoolne vajaduspõhine",U487&lt;&gt;""),[2]an!$I$39,
IF(AND(A487=[2]an!$I$38,F487=[2]an!$E$39,H487&lt;[2]an!$M$37,S487&lt;&gt;"kahepoolne vajaduspõhine"),[2]an!$I$39,
IF(AND(A487=[2]an!$I$38,F487=[2]an!$E$42),[2]an!$I$42,
IF(AND(A487=[2]an!$J$38,F487=[2]an!$E$40),[2]an!$J$40,IF(AND(A487=[2]an!$J$38,F487=[2]an!$E$41),[2]an!$J$41,IF(AND(A487=[2]an!$J$38,F487=[2]an!$E$39,H487&gt;=[2]an!$M$37),[2]an!$J$39,
IF(AND(A487=[2]an!$J$38,F487=[2]an!$E$39,H487&lt;[2]an!$M$37,S487="kahepoolne vajaduspõhine",U487=""),[2]an!$M$40,
IF(AND(A487=[2]an!$J$38,F487=[2]an!$E$39,H487&lt;[2]an!$M$37,S487="kahepoolne vajaduspõhine",U487&lt;&gt;""),[2]an!$J$39,
IF(AND(A487=[2]an!$J$38,F487=[2]an!$E$39,H487&lt;[2]an!$M$37,S487&lt;&gt;"kahepoolne vajaduspõhine"),[2]an!$J$39,
IF(AND(A487=[2]an!$J$38,F487=[2]an!$E$42),[2]an!$J$42,""))))))))))))))))))))))))))))</f>
        <v/>
      </c>
      <c r="Y487" s="17" t="str">
        <f>IFERROR(IF(F487="Tugigrupp",0,
IF(AND(F487="Peretoe teenus",H487&gt;=[2]an!$M$37,RANK(D487,$D487:$D487)+COUNTIFS($D$2:D487,D487,$F$2:F487,F487)-1&gt;1),"",
IF(AND(F487="Peretoe teenus",H487&gt;=[2]an!$M$37,RANK(D487,$D487:$D487)+COUNTIFS($D$2:D487,D487,$F$2:F487,F487)-1=1,MONTH(H487)=MONTH(K487)=TRUE,YEAR(H487)=YEAR(K487)=TRUE),((EOMONTH(H487,0)-H487+1)*X487)/DAY(EOMONTH(H487,0)),
IF(AND(F487="Peretoe teenus",H487&gt;=[2]an!$M$37,RANK(D487,$D487:$D487)+COUNTIFS($D$2:D487,D487,$F$2:F487,F487)-1=1),X487,
IF(AND(F487="Peretoe teenus",H487&lt;[2]an!$M$37,S487&lt;&gt;"kahepoolne vajaduspõhine",RANK(D487,$D487:$D487)+COUNTIFS($D$2:D487,D487,$F$2:F487,F487)-1=1),X487,
IF(AND(F487="Peretoe teenus",H487&lt;[2]an!$M$37,S487&lt;&gt;"kahepoolne vajaduspõhine",RANK(D487,$D487:$D487)+COUNTIFS($D$2:D487,D487,$F$2:F487,F487)-1&gt;1),"",
IF(AND(F487="Peretoe teenus",H487&lt;[2]an!$M$37,S487="kahepoolne vajaduspõhine",U487="",RANK(D487,$D487:$D487)+COUNTIFS($D$2:D487,D487,$F$2:F487,F487)-1=1),X487,
IF(AND(F487="Peretoe teenus",H487&lt;[2]an!$M$37,S487="kahepoolne vajaduspõhine",U487="",RANK(D487,$D487:$D487)+COUNTIFS($D$2:D487,D487,$F$2:F487,F487)-1&gt;1),"",
IF(AND(F487="Peretoe teenus",H487&lt;[2]an!$M$37,S487="kahepoolne vajaduspõhine",U487&lt;[2]an!$M$37,RANK(D487,$D487:$D487)+COUNTIFS($D$2:D487,D487,$F$2:F487,F487)-1=1),X487,
IF(AND(F487="Peretoe teenus",H487&lt;[2]an!$M$37,S487="kahepoolne vajaduspõhine",U487&lt;[2]an!$M$37,RANK(D487,$D487:$D487)+COUNTIFS($D$2:D487,D487,$F$2:F487,F487)-1&gt;1),"",
IF(AND(F487="Peretoe teenus",H487&lt;[2]an!$M$37,S487="kahepoolne vajaduspõhine",U487&gt;=[2]an!$M$37,U487&lt;=[2]an!$M$38,RANK(D487,$D487:$D487)+COUNTIFS($D$2:D487,D487,$F$2:F487,F487)-1=1),
((EOMONTH(U487,0)-U487+1)*X487)/DAY(EOMONTH(U487,0))+(DAY(U487)-1)*100/DAY(EOMONTH(U487,0)),
IF(AND(F487="Peretoe teenus",H487&lt;[2]an!$M$37,S487="kahepoolne vajaduspõhine",U487&gt;=[2]an!$M$37,U487&lt;=[2]an!$M$38,RANK(D487,$D487:$D487)+COUNTIFS($D$2:D487,D487,$F$2:F487,F487)-1&gt;1),"",
IF(AND(F487="Peretoe teenus",H487&lt;[2]an!$M$37,S487="kahepoolne vajaduspõhine",U487&gt;[2]an!$M$38,RANK(D487,$D487:$D487)+COUNTIFS($D$2:D487,D487,$F$2:F487,F487)-1=1),X487,
IF(AND(F487="Peretoe teenus",H487&lt;[2]an!$M$37,S487="kahepoolne vajaduspõhine",U487&gt;[2]an!$M$38,RANK(D487,$D487:$D487)+COUNTIFS($D$2:D487,D487,$F$2:F487,F487)-1&gt;1),"",X487*W487)))))))))))))),"")</f>
        <v/>
      </c>
      <c r="Z487" s="18" t="str">
        <f t="shared" si="22"/>
        <v/>
      </c>
      <c r="AA487" s="19" t="str">
        <f>IFERROR(VLOOKUP(E487,[2]an!$A$3:$B$81,2,FALSE),"")</f>
        <v/>
      </c>
      <c r="AB487" s="19" t="str">
        <f>IFERROR(VLOOKUP(AA487,[2]an!$C$2:$D$16,2,FALSE),"")</f>
        <v/>
      </c>
      <c r="AC487" s="20"/>
      <c r="AD487" s="21" t="str">
        <f>IF(A487=[2]an!$F$36,VLOOKUP([2]an!$F$36,[2]an!$F$36:$H$36,3,FALSE),IF(A487=[2]an!$F$35,VLOOKUP([2]an!$F$35,[2]an!$F$35:$H$35,3,FALSE),IF(A487=[2]an!$F$33,VLOOKUP([2]an!$F$33,[2]an!$F$33:$H$33,3,FALSE),IF(A487=[2]an!$F$31,VLOOKUP([2]an!$F$31,[2]an!$F$31:$H$31,3,FALSE),""))))</f>
        <v/>
      </c>
    </row>
    <row r="488" spans="6:30" x14ac:dyDescent="0.2">
      <c r="F488" s="10"/>
      <c r="G488" s="8" t="str">
        <f t="shared" si="23"/>
        <v/>
      </c>
      <c r="H488" s="13"/>
      <c r="K488" s="13"/>
      <c r="L488" s="10"/>
      <c r="M488" s="10"/>
      <c r="S488" s="8" t="str">
        <f>IFERROR(VLOOKUP(D488,[1]peretoe_teenus!$A$2:$L$2000,5,FALSE),"")</f>
        <v/>
      </c>
      <c r="U488" s="13"/>
      <c r="V488" s="15" t="str" cm="1">
        <f t="array" ref="V488">IFERROR(IF(AND(F488="Tugigrupp",RANK(K488,$K488:$K488)+COUNTIFS($K$2:K488,K488,$L$2:L488,L488,$M$2:M488,M488,$I$2:I488,I488,$G$2:G488,G488,$F$2:F488,F488)-1=1),SUMPRODUCT(($F$2:$F$4154=F488)*($G$2:$G$4154=G488)*($K$2:$K$4154=K488)*($I$2:$I$4154=I488)*($L$2:$L$4154=L488)*($M$2:$M$4154=M488)),""),"")</f>
        <v/>
      </c>
      <c r="W488" s="15" t="str">
        <f t="shared" si="21"/>
        <v/>
      </c>
      <c r="X488" s="16" t="str">
        <f>IF(AND(A488=[2]an!$G$38,F488=[2]an!$E$40),[2]an!$G$40,IF(AND(A488=[2]an!$G$38,F488=[2]an!$E$41),[2]an!$G$41,IF(AND(A488=[2]an!$G$38,F488=[2]an!$E$39,H488&gt;=[2]an!$M$37),[2]an!$G$39,
IF(AND(A488=[2]an!$G$38,F488=[2]an!$E$39,H488&lt;[2]an!$M$37,S488="kahepoolne vajaduspõhine",U488=""),[2]an!$M$40,
IF(AND(A488=[2]an!$G$38,F488=[2]an!$E$39,H488&lt;[2]an!$M$37,S488="kahepoolne vajaduspõhine",U488&lt;&gt;""),[2]an!$G$39,
IF(AND(A488=[2]an!$G$38,F488=[2]an!$E$39,H488&lt;[2]an!$M$37,S488&lt;&gt;"kahepoolne vajaduspõhine"),[2]an!$G$39,
IF(AND(A488=[2]an!$G$38,F488=[2]an!$E$42),[2]an!$G$42,
IF(AND(A488=[2]an!$H$38,F488=[2]an!$E$40),[2]an!$H$40,IF(AND(A488=[2]an!$H$38,F488=[2]an!$E$41),[2]an!$H$41,IF(AND(A488=[2]an!$H$38,F488=[2]an!$E$39,H488&gt;=[2]an!$M$37),[2]an!$H$39,
IF(AND(A488=[2]an!$H$38,F488=[2]an!$E$39,H488&lt;[2]an!$M$37,S488="kahepoolne vajaduspõhine",U488=""),[2]an!$M$40,
IF(AND(A488=[2]an!$H$38,F488=[2]an!$E$39,H488&lt;[2]an!$M$37,S488="kahepoolne vajaduspõhine",U488&lt;&gt;""),[2]an!$H$39,
IF(AND(A488=[2]an!$H$38,F488=[2]an!$E$39,H488&lt;[2]an!$M$37,S488&lt;&gt;"kahepoolne vajaduspõhine"),[2]an!$H$39,
IF(AND(A488=[2]an!$H$38,F488=[2]an!$E$42),[2]an!$H$42,
IF(AND(A488=[2]an!$I$38,F488=[2]an!$E$40),[2]an!$I$40,IF(AND(A488=[2]an!$I$38,F488=[2]an!$E$41),[2]an!$I$41,IF(AND(A488=[2]an!$I$38,F488=[2]an!$E$39,H488&gt;=[2]an!$M$37),[2]an!$I$39,
IF(AND(A488=[2]an!$I$38,F488=[2]an!$E$39,H488&lt;[2]an!$M$37,S488="kahepoolne vajaduspõhine",U488=""),[2]an!$M$40,
IF(AND(A488=[2]an!$I$38,F488=[2]an!$E$39,H488&lt;[2]an!$M$37,S488="kahepoolne vajaduspõhine",U488&lt;&gt;""),[2]an!$I$39,
IF(AND(A488=[2]an!$I$38,F488=[2]an!$E$39,H488&lt;[2]an!$M$37,S488&lt;&gt;"kahepoolne vajaduspõhine"),[2]an!$I$39,
IF(AND(A488=[2]an!$I$38,F488=[2]an!$E$42),[2]an!$I$42,
IF(AND(A488=[2]an!$J$38,F488=[2]an!$E$40),[2]an!$J$40,IF(AND(A488=[2]an!$J$38,F488=[2]an!$E$41),[2]an!$J$41,IF(AND(A488=[2]an!$J$38,F488=[2]an!$E$39,H488&gt;=[2]an!$M$37),[2]an!$J$39,
IF(AND(A488=[2]an!$J$38,F488=[2]an!$E$39,H488&lt;[2]an!$M$37,S488="kahepoolne vajaduspõhine",U488=""),[2]an!$M$40,
IF(AND(A488=[2]an!$J$38,F488=[2]an!$E$39,H488&lt;[2]an!$M$37,S488="kahepoolne vajaduspõhine",U488&lt;&gt;""),[2]an!$J$39,
IF(AND(A488=[2]an!$J$38,F488=[2]an!$E$39,H488&lt;[2]an!$M$37,S488&lt;&gt;"kahepoolne vajaduspõhine"),[2]an!$J$39,
IF(AND(A488=[2]an!$J$38,F488=[2]an!$E$42),[2]an!$J$42,""))))))))))))))))))))))))))))</f>
        <v/>
      </c>
      <c r="Y488" s="17" t="str">
        <f>IFERROR(IF(F488="Tugigrupp",0,
IF(AND(F488="Peretoe teenus",H488&gt;=[2]an!$M$37,RANK(D488,$D488:$D488)+COUNTIFS($D$2:D488,D488,$F$2:F488,F488)-1&gt;1),"",
IF(AND(F488="Peretoe teenus",H488&gt;=[2]an!$M$37,RANK(D488,$D488:$D488)+COUNTIFS($D$2:D488,D488,$F$2:F488,F488)-1=1,MONTH(H488)=MONTH(K488)=TRUE,YEAR(H488)=YEAR(K488)=TRUE),((EOMONTH(H488,0)-H488+1)*X488)/DAY(EOMONTH(H488,0)),
IF(AND(F488="Peretoe teenus",H488&gt;=[2]an!$M$37,RANK(D488,$D488:$D488)+COUNTIFS($D$2:D488,D488,$F$2:F488,F488)-1=1),X488,
IF(AND(F488="Peretoe teenus",H488&lt;[2]an!$M$37,S488&lt;&gt;"kahepoolne vajaduspõhine",RANK(D488,$D488:$D488)+COUNTIFS($D$2:D488,D488,$F$2:F488,F488)-1=1),X488,
IF(AND(F488="Peretoe teenus",H488&lt;[2]an!$M$37,S488&lt;&gt;"kahepoolne vajaduspõhine",RANK(D488,$D488:$D488)+COUNTIFS($D$2:D488,D488,$F$2:F488,F488)-1&gt;1),"",
IF(AND(F488="Peretoe teenus",H488&lt;[2]an!$M$37,S488="kahepoolne vajaduspõhine",U488="",RANK(D488,$D488:$D488)+COUNTIFS($D$2:D488,D488,$F$2:F488,F488)-1=1),X488,
IF(AND(F488="Peretoe teenus",H488&lt;[2]an!$M$37,S488="kahepoolne vajaduspõhine",U488="",RANK(D488,$D488:$D488)+COUNTIFS($D$2:D488,D488,$F$2:F488,F488)-1&gt;1),"",
IF(AND(F488="Peretoe teenus",H488&lt;[2]an!$M$37,S488="kahepoolne vajaduspõhine",U488&lt;[2]an!$M$37,RANK(D488,$D488:$D488)+COUNTIFS($D$2:D488,D488,$F$2:F488,F488)-1=1),X488,
IF(AND(F488="Peretoe teenus",H488&lt;[2]an!$M$37,S488="kahepoolne vajaduspõhine",U488&lt;[2]an!$M$37,RANK(D488,$D488:$D488)+COUNTIFS($D$2:D488,D488,$F$2:F488,F488)-1&gt;1),"",
IF(AND(F488="Peretoe teenus",H488&lt;[2]an!$M$37,S488="kahepoolne vajaduspõhine",U488&gt;=[2]an!$M$37,U488&lt;=[2]an!$M$38,RANK(D488,$D488:$D488)+COUNTIFS($D$2:D488,D488,$F$2:F488,F488)-1=1),
((EOMONTH(U488,0)-U488+1)*X488)/DAY(EOMONTH(U488,0))+(DAY(U488)-1)*100/DAY(EOMONTH(U488,0)),
IF(AND(F488="Peretoe teenus",H488&lt;[2]an!$M$37,S488="kahepoolne vajaduspõhine",U488&gt;=[2]an!$M$37,U488&lt;=[2]an!$M$38,RANK(D488,$D488:$D488)+COUNTIFS($D$2:D488,D488,$F$2:F488,F488)-1&gt;1),"",
IF(AND(F488="Peretoe teenus",H488&lt;[2]an!$M$37,S488="kahepoolne vajaduspõhine",U488&gt;[2]an!$M$38,RANK(D488,$D488:$D488)+COUNTIFS($D$2:D488,D488,$F$2:F488,F488)-1=1),X488,
IF(AND(F488="Peretoe teenus",H488&lt;[2]an!$M$37,S488="kahepoolne vajaduspõhine",U488&gt;[2]an!$M$38,RANK(D488,$D488:$D488)+COUNTIFS($D$2:D488,D488,$F$2:F488,F488)-1&gt;1),"",X488*W488)))))))))))))),"")</f>
        <v/>
      </c>
      <c r="Z488" s="18" t="str">
        <f t="shared" si="22"/>
        <v/>
      </c>
      <c r="AA488" s="19" t="str">
        <f>IFERROR(VLOOKUP(E488,[2]an!$A$3:$B$81,2,FALSE),"")</f>
        <v/>
      </c>
      <c r="AB488" s="19" t="str">
        <f>IFERROR(VLOOKUP(AA488,[2]an!$C$2:$D$16,2,FALSE),"")</f>
        <v/>
      </c>
      <c r="AC488" s="20"/>
      <c r="AD488" s="21" t="str">
        <f>IF(A488=[2]an!$F$36,VLOOKUP([2]an!$F$36,[2]an!$F$36:$H$36,3,FALSE),IF(A488=[2]an!$F$35,VLOOKUP([2]an!$F$35,[2]an!$F$35:$H$35,3,FALSE),IF(A488=[2]an!$F$33,VLOOKUP([2]an!$F$33,[2]an!$F$33:$H$33,3,FALSE),IF(A488=[2]an!$F$31,VLOOKUP([2]an!$F$31,[2]an!$F$31:$H$31,3,FALSE),""))))</f>
        <v/>
      </c>
    </row>
    <row r="489" spans="6:30" x14ac:dyDescent="0.2">
      <c r="F489" s="10"/>
      <c r="G489" s="8" t="str">
        <f t="shared" si="23"/>
        <v/>
      </c>
      <c r="H489" s="13"/>
      <c r="K489" s="13"/>
      <c r="L489" s="10"/>
      <c r="M489" s="10"/>
      <c r="S489" s="8" t="str">
        <f>IFERROR(VLOOKUP(D489,[1]peretoe_teenus!$A$2:$L$2000,5,FALSE),"")</f>
        <v/>
      </c>
      <c r="U489" s="13"/>
      <c r="V489" s="15" t="str" cm="1">
        <f t="array" ref="V489">IFERROR(IF(AND(F489="Tugigrupp",RANK(K489,$K489:$K489)+COUNTIFS($K$2:K489,K489,$L$2:L489,L489,$M$2:M489,M489,$I$2:I489,I489,$G$2:G489,G489,$F$2:F489,F489)-1=1),SUMPRODUCT(($F$2:$F$4154=F489)*($G$2:$G$4154=G489)*($K$2:$K$4154=K489)*($I$2:$I$4154=I489)*($L$2:$L$4154=L489)*($M$2:$M$4154=M489)),""),"")</f>
        <v/>
      </c>
      <c r="W489" s="15" t="str">
        <f t="shared" si="21"/>
        <v/>
      </c>
      <c r="X489" s="16" t="str">
        <f>IF(AND(A489=[2]an!$G$38,F489=[2]an!$E$40),[2]an!$G$40,IF(AND(A489=[2]an!$G$38,F489=[2]an!$E$41),[2]an!$G$41,IF(AND(A489=[2]an!$G$38,F489=[2]an!$E$39,H489&gt;=[2]an!$M$37),[2]an!$G$39,
IF(AND(A489=[2]an!$G$38,F489=[2]an!$E$39,H489&lt;[2]an!$M$37,S489="kahepoolne vajaduspõhine",U489=""),[2]an!$M$40,
IF(AND(A489=[2]an!$G$38,F489=[2]an!$E$39,H489&lt;[2]an!$M$37,S489="kahepoolne vajaduspõhine",U489&lt;&gt;""),[2]an!$G$39,
IF(AND(A489=[2]an!$G$38,F489=[2]an!$E$39,H489&lt;[2]an!$M$37,S489&lt;&gt;"kahepoolne vajaduspõhine"),[2]an!$G$39,
IF(AND(A489=[2]an!$G$38,F489=[2]an!$E$42),[2]an!$G$42,
IF(AND(A489=[2]an!$H$38,F489=[2]an!$E$40),[2]an!$H$40,IF(AND(A489=[2]an!$H$38,F489=[2]an!$E$41),[2]an!$H$41,IF(AND(A489=[2]an!$H$38,F489=[2]an!$E$39,H489&gt;=[2]an!$M$37),[2]an!$H$39,
IF(AND(A489=[2]an!$H$38,F489=[2]an!$E$39,H489&lt;[2]an!$M$37,S489="kahepoolne vajaduspõhine",U489=""),[2]an!$M$40,
IF(AND(A489=[2]an!$H$38,F489=[2]an!$E$39,H489&lt;[2]an!$M$37,S489="kahepoolne vajaduspõhine",U489&lt;&gt;""),[2]an!$H$39,
IF(AND(A489=[2]an!$H$38,F489=[2]an!$E$39,H489&lt;[2]an!$M$37,S489&lt;&gt;"kahepoolne vajaduspõhine"),[2]an!$H$39,
IF(AND(A489=[2]an!$H$38,F489=[2]an!$E$42),[2]an!$H$42,
IF(AND(A489=[2]an!$I$38,F489=[2]an!$E$40),[2]an!$I$40,IF(AND(A489=[2]an!$I$38,F489=[2]an!$E$41),[2]an!$I$41,IF(AND(A489=[2]an!$I$38,F489=[2]an!$E$39,H489&gt;=[2]an!$M$37),[2]an!$I$39,
IF(AND(A489=[2]an!$I$38,F489=[2]an!$E$39,H489&lt;[2]an!$M$37,S489="kahepoolne vajaduspõhine",U489=""),[2]an!$M$40,
IF(AND(A489=[2]an!$I$38,F489=[2]an!$E$39,H489&lt;[2]an!$M$37,S489="kahepoolne vajaduspõhine",U489&lt;&gt;""),[2]an!$I$39,
IF(AND(A489=[2]an!$I$38,F489=[2]an!$E$39,H489&lt;[2]an!$M$37,S489&lt;&gt;"kahepoolne vajaduspõhine"),[2]an!$I$39,
IF(AND(A489=[2]an!$I$38,F489=[2]an!$E$42),[2]an!$I$42,
IF(AND(A489=[2]an!$J$38,F489=[2]an!$E$40),[2]an!$J$40,IF(AND(A489=[2]an!$J$38,F489=[2]an!$E$41),[2]an!$J$41,IF(AND(A489=[2]an!$J$38,F489=[2]an!$E$39,H489&gt;=[2]an!$M$37),[2]an!$J$39,
IF(AND(A489=[2]an!$J$38,F489=[2]an!$E$39,H489&lt;[2]an!$M$37,S489="kahepoolne vajaduspõhine",U489=""),[2]an!$M$40,
IF(AND(A489=[2]an!$J$38,F489=[2]an!$E$39,H489&lt;[2]an!$M$37,S489="kahepoolne vajaduspõhine",U489&lt;&gt;""),[2]an!$J$39,
IF(AND(A489=[2]an!$J$38,F489=[2]an!$E$39,H489&lt;[2]an!$M$37,S489&lt;&gt;"kahepoolne vajaduspõhine"),[2]an!$J$39,
IF(AND(A489=[2]an!$J$38,F489=[2]an!$E$42),[2]an!$J$42,""))))))))))))))))))))))))))))</f>
        <v/>
      </c>
      <c r="Y489" s="17" t="str">
        <f>IFERROR(IF(F489="Tugigrupp",0,
IF(AND(F489="Peretoe teenus",H489&gt;=[2]an!$M$37,RANK(D489,$D489:$D489)+COUNTIFS($D$2:D489,D489,$F$2:F489,F489)-1&gt;1),"",
IF(AND(F489="Peretoe teenus",H489&gt;=[2]an!$M$37,RANK(D489,$D489:$D489)+COUNTIFS($D$2:D489,D489,$F$2:F489,F489)-1=1,MONTH(H489)=MONTH(K489)=TRUE,YEAR(H489)=YEAR(K489)=TRUE),((EOMONTH(H489,0)-H489+1)*X489)/DAY(EOMONTH(H489,0)),
IF(AND(F489="Peretoe teenus",H489&gt;=[2]an!$M$37,RANK(D489,$D489:$D489)+COUNTIFS($D$2:D489,D489,$F$2:F489,F489)-1=1),X489,
IF(AND(F489="Peretoe teenus",H489&lt;[2]an!$M$37,S489&lt;&gt;"kahepoolne vajaduspõhine",RANK(D489,$D489:$D489)+COUNTIFS($D$2:D489,D489,$F$2:F489,F489)-1=1),X489,
IF(AND(F489="Peretoe teenus",H489&lt;[2]an!$M$37,S489&lt;&gt;"kahepoolne vajaduspõhine",RANK(D489,$D489:$D489)+COUNTIFS($D$2:D489,D489,$F$2:F489,F489)-1&gt;1),"",
IF(AND(F489="Peretoe teenus",H489&lt;[2]an!$M$37,S489="kahepoolne vajaduspõhine",U489="",RANK(D489,$D489:$D489)+COUNTIFS($D$2:D489,D489,$F$2:F489,F489)-1=1),X489,
IF(AND(F489="Peretoe teenus",H489&lt;[2]an!$M$37,S489="kahepoolne vajaduspõhine",U489="",RANK(D489,$D489:$D489)+COUNTIFS($D$2:D489,D489,$F$2:F489,F489)-1&gt;1),"",
IF(AND(F489="Peretoe teenus",H489&lt;[2]an!$M$37,S489="kahepoolne vajaduspõhine",U489&lt;[2]an!$M$37,RANK(D489,$D489:$D489)+COUNTIFS($D$2:D489,D489,$F$2:F489,F489)-1=1),X489,
IF(AND(F489="Peretoe teenus",H489&lt;[2]an!$M$37,S489="kahepoolne vajaduspõhine",U489&lt;[2]an!$M$37,RANK(D489,$D489:$D489)+COUNTIFS($D$2:D489,D489,$F$2:F489,F489)-1&gt;1),"",
IF(AND(F489="Peretoe teenus",H489&lt;[2]an!$M$37,S489="kahepoolne vajaduspõhine",U489&gt;=[2]an!$M$37,U489&lt;=[2]an!$M$38,RANK(D489,$D489:$D489)+COUNTIFS($D$2:D489,D489,$F$2:F489,F489)-1=1),
((EOMONTH(U489,0)-U489+1)*X489)/DAY(EOMONTH(U489,0))+(DAY(U489)-1)*100/DAY(EOMONTH(U489,0)),
IF(AND(F489="Peretoe teenus",H489&lt;[2]an!$M$37,S489="kahepoolne vajaduspõhine",U489&gt;=[2]an!$M$37,U489&lt;=[2]an!$M$38,RANK(D489,$D489:$D489)+COUNTIFS($D$2:D489,D489,$F$2:F489,F489)-1&gt;1),"",
IF(AND(F489="Peretoe teenus",H489&lt;[2]an!$M$37,S489="kahepoolne vajaduspõhine",U489&gt;[2]an!$M$38,RANK(D489,$D489:$D489)+COUNTIFS($D$2:D489,D489,$F$2:F489,F489)-1=1),X489,
IF(AND(F489="Peretoe teenus",H489&lt;[2]an!$M$37,S489="kahepoolne vajaduspõhine",U489&gt;[2]an!$M$38,RANK(D489,$D489:$D489)+COUNTIFS($D$2:D489,D489,$F$2:F489,F489)-1&gt;1),"",X489*W489)))))))))))))),"")</f>
        <v/>
      </c>
      <c r="Z489" s="18" t="str">
        <f t="shared" si="22"/>
        <v/>
      </c>
      <c r="AA489" s="19" t="str">
        <f>IFERROR(VLOOKUP(E489,[2]an!$A$3:$B$81,2,FALSE),"")</f>
        <v/>
      </c>
      <c r="AB489" s="19" t="str">
        <f>IFERROR(VLOOKUP(AA489,[2]an!$C$2:$D$16,2,FALSE),"")</f>
        <v/>
      </c>
      <c r="AC489" s="20"/>
      <c r="AD489" s="21" t="str">
        <f>IF(A489=[2]an!$F$36,VLOOKUP([2]an!$F$36,[2]an!$F$36:$H$36,3,FALSE),IF(A489=[2]an!$F$35,VLOOKUP([2]an!$F$35,[2]an!$F$35:$H$35,3,FALSE),IF(A489=[2]an!$F$33,VLOOKUP([2]an!$F$33,[2]an!$F$33:$H$33,3,FALSE),IF(A489=[2]an!$F$31,VLOOKUP([2]an!$F$31,[2]an!$F$31:$H$31,3,FALSE),""))))</f>
        <v/>
      </c>
    </row>
    <row r="490" spans="6:30" x14ac:dyDescent="0.2">
      <c r="F490" s="10"/>
      <c r="G490" s="8" t="str">
        <f t="shared" si="23"/>
        <v/>
      </c>
      <c r="H490" s="13"/>
      <c r="K490" s="13"/>
      <c r="L490" s="10"/>
      <c r="M490" s="10"/>
      <c r="S490" s="8" t="str">
        <f>IFERROR(VLOOKUP(D490,[1]peretoe_teenus!$A$2:$L$2000,5,FALSE),"")</f>
        <v/>
      </c>
      <c r="U490" s="13"/>
      <c r="V490" s="15" t="str" cm="1">
        <f t="array" ref="V490">IFERROR(IF(AND(F490="Tugigrupp",RANK(K490,$K490:$K490)+COUNTIFS($K$2:K490,K490,$L$2:L490,L490,$M$2:M490,M490,$I$2:I490,I490,$G$2:G490,G490,$F$2:F490,F490)-1=1),SUMPRODUCT(($F$2:$F$4154=F490)*($G$2:$G$4154=G490)*($K$2:$K$4154=K490)*($I$2:$I$4154=I490)*($L$2:$L$4154=L490)*($M$2:$M$4154=M490)),""),"")</f>
        <v/>
      </c>
      <c r="W490" s="15" t="str">
        <f t="shared" si="21"/>
        <v/>
      </c>
      <c r="X490" s="16" t="str">
        <f>IF(AND(A490=[2]an!$G$38,F490=[2]an!$E$40),[2]an!$G$40,IF(AND(A490=[2]an!$G$38,F490=[2]an!$E$41),[2]an!$G$41,IF(AND(A490=[2]an!$G$38,F490=[2]an!$E$39,H490&gt;=[2]an!$M$37),[2]an!$G$39,
IF(AND(A490=[2]an!$G$38,F490=[2]an!$E$39,H490&lt;[2]an!$M$37,S490="kahepoolne vajaduspõhine",U490=""),[2]an!$M$40,
IF(AND(A490=[2]an!$G$38,F490=[2]an!$E$39,H490&lt;[2]an!$M$37,S490="kahepoolne vajaduspõhine",U490&lt;&gt;""),[2]an!$G$39,
IF(AND(A490=[2]an!$G$38,F490=[2]an!$E$39,H490&lt;[2]an!$M$37,S490&lt;&gt;"kahepoolne vajaduspõhine"),[2]an!$G$39,
IF(AND(A490=[2]an!$G$38,F490=[2]an!$E$42),[2]an!$G$42,
IF(AND(A490=[2]an!$H$38,F490=[2]an!$E$40),[2]an!$H$40,IF(AND(A490=[2]an!$H$38,F490=[2]an!$E$41),[2]an!$H$41,IF(AND(A490=[2]an!$H$38,F490=[2]an!$E$39,H490&gt;=[2]an!$M$37),[2]an!$H$39,
IF(AND(A490=[2]an!$H$38,F490=[2]an!$E$39,H490&lt;[2]an!$M$37,S490="kahepoolne vajaduspõhine",U490=""),[2]an!$M$40,
IF(AND(A490=[2]an!$H$38,F490=[2]an!$E$39,H490&lt;[2]an!$M$37,S490="kahepoolne vajaduspõhine",U490&lt;&gt;""),[2]an!$H$39,
IF(AND(A490=[2]an!$H$38,F490=[2]an!$E$39,H490&lt;[2]an!$M$37,S490&lt;&gt;"kahepoolne vajaduspõhine"),[2]an!$H$39,
IF(AND(A490=[2]an!$H$38,F490=[2]an!$E$42),[2]an!$H$42,
IF(AND(A490=[2]an!$I$38,F490=[2]an!$E$40),[2]an!$I$40,IF(AND(A490=[2]an!$I$38,F490=[2]an!$E$41),[2]an!$I$41,IF(AND(A490=[2]an!$I$38,F490=[2]an!$E$39,H490&gt;=[2]an!$M$37),[2]an!$I$39,
IF(AND(A490=[2]an!$I$38,F490=[2]an!$E$39,H490&lt;[2]an!$M$37,S490="kahepoolne vajaduspõhine",U490=""),[2]an!$M$40,
IF(AND(A490=[2]an!$I$38,F490=[2]an!$E$39,H490&lt;[2]an!$M$37,S490="kahepoolne vajaduspõhine",U490&lt;&gt;""),[2]an!$I$39,
IF(AND(A490=[2]an!$I$38,F490=[2]an!$E$39,H490&lt;[2]an!$M$37,S490&lt;&gt;"kahepoolne vajaduspõhine"),[2]an!$I$39,
IF(AND(A490=[2]an!$I$38,F490=[2]an!$E$42),[2]an!$I$42,
IF(AND(A490=[2]an!$J$38,F490=[2]an!$E$40),[2]an!$J$40,IF(AND(A490=[2]an!$J$38,F490=[2]an!$E$41),[2]an!$J$41,IF(AND(A490=[2]an!$J$38,F490=[2]an!$E$39,H490&gt;=[2]an!$M$37),[2]an!$J$39,
IF(AND(A490=[2]an!$J$38,F490=[2]an!$E$39,H490&lt;[2]an!$M$37,S490="kahepoolne vajaduspõhine",U490=""),[2]an!$M$40,
IF(AND(A490=[2]an!$J$38,F490=[2]an!$E$39,H490&lt;[2]an!$M$37,S490="kahepoolne vajaduspõhine",U490&lt;&gt;""),[2]an!$J$39,
IF(AND(A490=[2]an!$J$38,F490=[2]an!$E$39,H490&lt;[2]an!$M$37,S490&lt;&gt;"kahepoolne vajaduspõhine"),[2]an!$J$39,
IF(AND(A490=[2]an!$J$38,F490=[2]an!$E$42),[2]an!$J$42,""))))))))))))))))))))))))))))</f>
        <v/>
      </c>
      <c r="Y490" s="17" t="str">
        <f>IFERROR(IF(F490="Tugigrupp",0,
IF(AND(F490="Peretoe teenus",H490&gt;=[2]an!$M$37,RANK(D490,$D490:$D490)+COUNTIFS($D$2:D490,D490,$F$2:F490,F490)-1&gt;1),"",
IF(AND(F490="Peretoe teenus",H490&gt;=[2]an!$M$37,RANK(D490,$D490:$D490)+COUNTIFS($D$2:D490,D490,$F$2:F490,F490)-1=1,MONTH(H490)=MONTH(K490)=TRUE,YEAR(H490)=YEAR(K490)=TRUE),((EOMONTH(H490,0)-H490+1)*X490)/DAY(EOMONTH(H490,0)),
IF(AND(F490="Peretoe teenus",H490&gt;=[2]an!$M$37,RANK(D490,$D490:$D490)+COUNTIFS($D$2:D490,D490,$F$2:F490,F490)-1=1),X490,
IF(AND(F490="Peretoe teenus",H490&lt;[2]an!$M$37,S490&lt;&gt;"kahepoolne vajaduspõhine",RANK(D490,$D490:$D490)+COUNTIFS($D$2:D490,D490,$F$2:F490,F490)-1=1),X490,
IF(AND(F490="Peretoe teenus",H490&lt;[2]an!$M$37,S490&lt;&gt;"kahepoolne vajaduspõhine",RANK(D490,$D490:$D490)+COUNTIFS($D$2:D490,D490,$F$2:F490,F490)-1&gt;1),"",
IF(AND(F490="Peretoe teenus",H490&lt;[2]an!$M$37,S490="kahepoolne vajaduspõhine",U490="",RANK(D490,$D490:$D490)+COUNTIFS($D$2:D490,D490,$F$2:F490,F490)-1=1),X490,
IF(AND(F490="Peretoe teenus",H490&lt;[2]an!$M$37,S490="kahepoolne vajaduspõhine",U490="",RANK(D490,$D490:$D490)+COUNTIFS($D$2:D490,D490,$F$2:F490,F490)-1&gt;1),"",
IF(AND(F490="Peretoe teenus",H490&lt;[2]an!$M$37,S490="kahepoolne vajaduspõhine",U490&lt;[2]an!$M$37,RANK(D490,$D490:$D490)+COUNTIFS($D$2:D490,D490,$F$2:F490,F490)-1=1),X490,
IF(AND(F490="Peretoe teenus",H490&lt;[2]an!$M$37,S490="kahepoolne vajaduspõhine",U490&lt;[2]an!$M$37,RANK(D490,$D490:$D490)+COUNTIFS($D$2:D490,D490,$F$2:F490,F490)-1&gt;1),"",
IF(AND(F490="Peretoe teenus",H490&lt;[2]an!$M$37,S490="kahepoolne vajaduspõhine",U490&gt;=[2]an!$M$37,U490&lt;=[2]an!$M$38,RANK(D490,$D490:$D490)+COUNTIFS($D$2:D490,D490,$F$2:F490,F490)-1=1),
((EOMONTH(U490,0)-U490+1)*X490)/DAY(EOMONTH(U490,0))+(DAY(U490)-1)*100/DAY(EOMONTH(U490,0)),
IF(AND(F490="Peretoe teenus",H490&lt;[2]an!$M$37,S490="kahepoolne vajaduspõhine",U490&gt;=[2]an!$M$37,U490&lt;=[2]an!$M$38,RANK(D490,$D490:$D490)+COUNTIFS($D$2:D490,D490,$F$2:F490,F490)-1&gt;1),"",
IF(AND(F490="Peretoe teenus",H490&lt;[2]an!$M$37,S490="kahepoolne vajaduspõhine",U490&gt;[2]an!$M$38,RANK(D490,$D490:$D490)+COUNTIFS($D$2:D490,D490,$F$2:F490,F490)-1=1),X490,
IF(AND(F490="Peretoe teenus",H490&lt;[2]an!$M$37,S490="kahepoolne vajaduspõhine",U490&gt;[2]an!$M$38,RANK(D490,$D490:$D490)+COUNTIFS($D$2:D490,D490,$F$2:F490,F490)-1&gt;1),"",X490*W490)))))))))))))),"")</f>
        <v/>
      </c>
      <c r="Z490" s="18" t="str">
        <f t="shared" si="22"/>
        <v/>
      </c>
      <c r="AA490" s="19" t="str">
        <f>IFERROR(VLOOKUP(E490,[2]an!$A$3:$B$81,2,FALSE),"")</f>
        <v/>
      </c>
      <c r="AB490" s="19" t="str">
        <f>IFERROR(VLOOKUP(AA490,[2]an!$C$2:$D$16,2,FALSE),"")</f>
        <v/>
      </c>
      <c r="AC490" s="20"/>
      <c r="AD490" s="21" t="str">
        <f>IF(A490=[2]an!$F$36,VLOOKUP([2]an!$F$36,[2]an!$F$36:$H$36,3,FALSE),IF(A490=[2]an!$F$35,VLOOKUP([2]an!$F$35,[2]an!$F$35:$H$35,3,FALSE),IF(A490=[2]an!$F$33,VLOOKUP([2]an!$F$33,[2]an!$F$33:$H$33,3,FALSE),IF(A490=[2]an!$F$31,VLOOKUP([2]an!$F$31,[2]an!$F$31:$H$31,3,FALSE),""))))</f>
        <v/>
      </c>
    </row>
    <row r="491" spans="6:30" x14ac:dyDescent="0.2">
      <c r="F491" s="10"/>
      <c r="G491" s="8" t="str">
        <f t="shared" si="23"/>
        <v/>
      </c>
      <c r="H491" s="13"/>
      <c r="K491" s="13"/>
      <c r="L491" s="10"/>
      <c r="M491" s="10"/>
      <c r="S491" s="8" t="str">
        <f>IFERROR(VLOOKUP(D491,[1]peretoe_teenus!$A$2:$L$2000,5,FALSE),"")</f>
        <v/>
      </c>
      <c r="U491" s="13"/>
      <c r="V491" s="15" t="str" cm="1">
        <f t="array" ref="V491">IFERROR(IF(AND(F491="Tugigrupp",RANK(K491,$K491:$K491)+COUNTIFS($K$2:K491,K491,$L$2:L491,L491,$M$2:M491,M491,$I$2:I491,I491,$G$2:G491,G491,$F$2:F491,F491)-1=1),SUMPRODUCT(($F$2:$F$4154=F491)*($G$2:$G$4154=G491)*($K$2:$K$4154=K491)*($I$2:$I$4154=I491)*($L$2:$L$4154=L491)*($M$2:$M$4154=M491)),""),"")</f>
        <v/>
      </c>
      <c r="W491" s="15" t="str">
        <f t="shared" si="21"/>
        <v/>
      </c>
      <c r="X491" s="16" t="str">
        <f>IF(AND(A491=[2]an!$G$38,F491=[2]an!$E$40),[2]an!$G$40,IF(AND(A491=[2]an!$G$38,F491=[2]an!$E$41),[2]an!$G$41,IF(AND(A491=[2]an!$G$38,F491=[2]an!$E$39,H491&gt;=[2]an!$M$37),[2]an!$G$39,
IF(AND(A491=[2]an!$G$38,F491=[2]an!$E$39,H491&lt;[2]an!$M$37,S491="kahepoolne vajaduspõhine",U491=""),[2]an!$M$40,
IF(AND(A491=[2]an!$G$38,F491=[2]an!$E$39,H491&lt;[2]an!$M$37,S491="kahepoolne vajaduspõhine",U491&lt;&gt;""),[2]an!$G$39,
IF(AND(A491=[2]an!$G$38,F491=[2]an!$E$39,H491&lt;[2]an!$M$37,S491&lt;&gt;"kahepoolne vajaduspõhine"),[2]an!$G$39,
IF(AND(A491=[2]an!$G$38,F491=[2]an!$E$42),[2]an!$G$42,
IF(AND(A491=[2]an!$H$38,F491=[2]an!$E$40),[2]an!$H$40,IF(AND(A491=[2]an!$H$38,F491=[2]an!$E$41),[2]an!$H$41,IF(AND(A491=[2]an!$H$38,F491=[2]an!$E$39,H491&gt;=[2]an!$M$37),[2]an!$H$39,
IF(AND(A491=[2]an!$H$38,F491=[2]an!$E$39,H491&lt;[2]an!$M$37,S491="kahepoolne vajaduspõhine",U491=""),[2]an!$M$40,
IF(AND(A491=[2]an!$H$38,F491=[2]an!$E$39,H491&lt;[2]an!$M$37,S491="kahepoolne vajaduspõhine",U491&lt;&gt;""),[2]an!$H$39,
IF(AND(A491=[2]an!$H$38,F491=[2]an!$E$39,H491&lt;[2]an!$M$37,S491&lt;&gt;"kahepoolne vajaduspõhine"),[2]an!$H$39,
IF(AND(A491=[2]an!$H$38,F491=[2]an!$E$42),[2]an!$H$42,
IF(AND(A491=[2]an!$I$38,F491=[2]an!$E$40),[2]an!$I$40,IF(AND(A491=[2]an!$I$38,F491=[2]an!$E$41),[2]an!$I$41,IF(AND(A491=[2]an!$I$38,F491=[2]an!$E$39,H491&gt;=[2]an!$M$37),[2]an!$I$39,
IF(AND(A491=[2]an!$I$38,F491=[2]an!$E$39,H491&lt;[2]an!$M$37,S491="kahepoolne vajaduspõhine",U491=""),[2]an!$M$40,
IF(AND(A491=[2]an!$I$38,F491=[2]an!$E$39,H491&lt;[2]an!$M$37,S491="kahepoolne vajaduspõhine",U491&lt;&gt;""),[2]an!$I$39,
IF(AND(A491=[2]an!$I$38,F491=[2]an!$E$39,H491&lt;[2]an!$M$37,S491&lt;&gt;"kahepoolne vajaduspõhine"),[2]an!$I$39,
IF(AND(A491=[2]an!$I$38,F491=[2]an!$E$42),[2]an!$I$42,
IF(AND(A491=[2]an!$J$38,F491=[2]an!$E$40),[2]an!$J$40,IF(AND(A491=[2]an!$J$38,F491=[2]an!$E$41),[2]an!$J$41,IF(AND(A491=[2]an!$J$38,F491=[2]an!$E$39,H491&gt;=[2]an!$M$37),[2]an!$J$39,
IF(AND(A491=[2]an!$J$38,F491=[2]an!$E$39,H491&lt;[2]an!$M$37,S491="kahepoolne vajaduspõhine",U491=""),[2]an!$M$40,
IF(AND(A491=[2]an!$J$38,F491=[2]an!$E$39,H491&lt;[2]an!$M$37,S491="kahepoolne vajaduspõhine",U491&lt;&gt;""),[2]an!$J$39,
IF(AND(A491=[2]an!$J$38,F491=[2]an!$E$39,H491&lt;[2]an!$M$37,S491&lt;&gt;"kahepoolne vajaduspõhine"),[2]an!$J$39,
IF(AND(A491=[2]an!$J$38,F491=[2]an!$E$42),[2]an!$J$42,""))))))))))))))))))))))))))))</f>
        <v/>
      </c>
      <c r="Y491" s="17" t="str">
        <f>IFERROR(IF(F491="Tugigrupp",0,
IF(AND(F491="Peretoe teenus",H491&gt;=[2]an!$M$37,RANK(D491,$D491:$D491)+COUNTIFS($D$2:D491,D491,$F$2:F491,F491)-1&gt;1),"",
IF(AND(F491="Peretoe teenus",H491&gt;=[2]an!$M$37,RANK(D491,$D491:$D491)+COUNTIFS($D$2:D491,D491,$F$2:F491,F491)-1=1,MONTH(H491)=MONTH(K491)=TRUE,YEAR(H491)=YEAR(K491)=TRUE),((EOMONTH(H491,0)-H491+1)*X491)/DAY(EOMONTH(H491,0)),
IF(AND(F491="Peretoe teenus",H491&gt;=[2]an!$M$37,RANK(D491,$D491:$D491)+COUNTIFS($D$2:D491,D491,$F$2:F491,F491)-1=1),X491,
IF(AND(F491="Peretoe teenus",H491&lt;[2]an!$M$37,S491&lt;&gt;"kahepoolne vajaduspõhine",RANK(D491,$D491:$D491)+COUNTIFS($D$2:D491,D491,$F$2:F491,F491)-1=1),X491,
IF(AND(F491="Peretoe teenus",H491&lt;[2]an!$M$37,S491&lt;&gt;"kahepoolne vajaduspõhine",RANK(D491,$D491:$D491)+COUNTIFS($D$2:D491,D491,$F$2:F491,F491)-1&gt;1),"",
IF(AND(F491="Peretoe teenus",H491&lt;[2]an!$M$37,S491="kahepoolne vajaduspõhine",U491="",RANK(D491,$D491:$D491)+COUNTIFS($D$2:D491,D491,$F$2:F491,F491)-1=1),X491,
IF(AND(F491="Peretoe teenus",H491&lt;[2]an!$M$37,S491="kahepoolne vajaduspõhine",U491="",RANK(D491,$D491:$D491)+COUNTIFS($D$2:D491,D491,$F$2:F491,F491)-1&gt;1),"",
IF(AND(F491="Peretoe teenus",H491&lt;[2]an!$M$37,S491="kahepoolne vajaduspõhine",U491&lt;[2]an!$M$37,RANK(D491,$D491:$D491)+COUNTIFS($D$2:D491,D491,$F$2:F491,F491)-1=1),X491,
IF(AND(F491="Peretoe teenus",H491&lt;[2]an!$M$37,S491="kahepoolne vajaduspõhine",U491&lt;[2]an!$M$37,RANK(D491,$D491:$D491)+COUNTIFS($D$2:D491,D491,$F$2:F491,F491)-1&gt;1),"",
IF(AND(F491="Peretoe teenus",H491&lt;[2]an!$M$37,S491="kahepoolne vajaduspõhine",U491&gt;=[2]an!$M$37,U491&lt;=[2]an!$M$38,RANK(D491,$D491:$D491)+COUNTIFS($D$2:D491,D491,$F$2:F491,F491)-1=1),
((EOMONTH(U491,0)-U491+1)*X491)/DAY(EOMONTH(U491,0))+(DAY(U491)-1)*100/DAY(EOMONTH(U491,0)),
IF(AND(F491="Peretoe teenus",H491&lt;[2]an!$M$37,S491="kahepoolne vajaduspõhine",U491&gt;=[2]an!$M$37,U491&lt;=[2]an!$M$38,RANK(D491,$D491:$D491)+COUNTIFS($D$2:D491,D491,$F$2:F491,F491)-1&gt;1),"",
IF(AND(F491="Peretoe teenus",H491&lt;[2]an!$M$37,S491="kahepoolne vajaduspõhine",U491&gt;[2]an!$M$38,RANK(D491,$D491:$D491)+COUNTIFS($D$2:D491,D491,$F$2:F491,F491)-1=1),X491,
IF(AND(F491="Peretoe teenus",H491&lt;[2]an!$M$37,S491="kahepoolne vajaduspõhine",U491&gt;[2]an!$M$38,RANK(D491,$D491:$D491)+COUNTIFS($D$2:D491,D491,$F$2:F491,F491)-1&gt;1),"",X491*W491)))))))))))))),"")</f>
        <v/>
      </c>
      <c r="Z491" s="18" t="str">
        <f t="shared" si="22"/>
        <v/>
      </c>
      <c r="AA491" s="19" t="str">
        <f>IFERROR(VLOOKUP(E491,[2]an!$A$3:$B$81,2,FALSE),"")</f>
        <v/>
      </c>
      <c r="AB491" s="19" t="str">
        <f>IFERROR(VLOOKUP(AA491,[2]an!$C$2:$D$16,2,FALSE),"")</f>
        <v/>
      </c>
      <c r="AC491" s="20"/>
      <c r="AD491" s="21" t="str">
        <f>IF(A491=[2]an!$F$36,VLOOKUP([2]an!$F$36,[2]an!$F$36:$H$36,3,FALSE),IF(A491=[2]an!$F$35,VLOOKUP([2]an!$F$35,[2]an!$F$35:$H$35,3,FALSE),IF(A491=[2]an!$F$33,VLOOKUP([2]an!$F$33,[2]an!$F$33:$H$33,3,FALSE),IF(A491=[2]an!$F$31,VLOOKUP([2]an!$F$31,[2]an!$F$31:$H$31,3,FALSE),""))))</f>
        <v/>
      </c>
    </row>
    <row r="492" spans="6:30" x14ac:dyDescent="0.2">
      <c r="F492" s="10"/>
      <c r="G492" s="8" t="str">
        <f t="shared" si="23"/>
        <v/>
      </c>
      <c r="H492" s="13"/>
      <c r="K492" s="13"/>
      <c r="L492" s="10"/>
      <c r="M492" s="10"/>
      <c r="S492" s="8" t="str">
        <f>IFERROR(VLOOKUP(D492,[1]peretoe_teenus!$A$2:$L$2000,5,FALSE),"")</f>
        <v/>
      </c>
      <c r="U492" s="13"/>
      <c r="V492" s="15" t="str" cm="1">
        <f t="array" ref="V492">IFERROR(IF(AND(F492="Tugigrupp",RANK(K492,$K492:$K492)+COUNTIFS($K$2:K492,K492,$L$2:L492,L492,$M$2:M492,M492,$I$2:I492,I492,$G$2:G492,G492,$F$2:F492,F492)-1=1),SUMPRODUCT(($F$2:$F$4154=F492)*($G$2:$G$4154=G492)*($K$2:$K$4154=K492)*($I$2:$I$4154=I492)*($L$2:$L$4154=L492)*($M$2:$M$4154=M492)),""),"")</f>
        <v/>
      </c>
      <c r="W492" s="15" t="str">
        <f t="shared" si="21"/>
        <v/>
      </c>
      <c r="X492" s="16" t="str">
        <f>IF(AND(A492=[2]an!$G$38,F492=[2]an!$E$40),[2]an!$G$40,IF(AND(A492=[2]an!$G$38,F492=[2]an!$E$41),[2]an!$G$41,IF(AND(A492=[2]an!$G$38,F492=[2]an!$E$39,H492&gt;=[2]an!$M$37),[2]an!$G$39,
IF(AND(A492=[2]an!$G$38,F492=[2]an!$E$39,H492&lt;[2]an!$M$37,S492="kahepoolne vajaduspõhine",U492=""),[2]an!$M$40,
IF(AND(A492=[2]an!$G$38,F492=[2]an!$E$39,H492&lt;[2]an!$M$37,S492="kahepoolne vajaduspõhine",U492&lt;&gt;""),[2]an!$G$39,
IF(AND(A492=[2]an!$G$38,F492=[2]an!$E$39,H492&lt;[2]an!$M$37,S492&lt;&gt;"kahepoolne vajaduspõhine"),[2]an!$G$39,
IF(AND(A492=[2]an!$G$38,F492=[2]an!$E$42),[2]an!$G$42,
IF(AND(A492=[2]an!$H$38,F492=[2]an!$E$40),[2]an!$H$40,IF(AND(A492=[2]an!$H$38,F492=[2]an!$E$41),[2]an!$H$41,IF(AND(A492=[2]an!$H$38,F492=[2]an!$E$39,H492&gt;=[2]an!$M$37),[2]an!$H$39,
IF(AND(A492=[2]an!$H$38,F492=[2]an!$E$39,H492&lt;[2]an!$M$37,S492="kahepoolne vajaduspõhine",U492=""),[2]an!$M$40,
IF(AND(A492=[2]an!$H$38,F492=[2]an!$E$39,H492&lt;[2]an!$M$37,S492="kahepoolne vajaduspõhine",U492&lt;&gt;""),[2]an!$H$39,
IF(AND(A492=[2]an!$H$38,F492=[2]an!$E$39,H492&lt;[2]an!$M$37,S492&lt;&gt;"kahepoolne vajaduspõhine"),[2]an!$H$39,
IF(AND(A492=[2]an!$H$38,F492=[2]an!$E$42),[2]an!$H$42,
IF(AND(A492=[2]an!$I$38,F492=[2]an!$E$40),[2]an!$I$40,IF(AND(A492=[2]an!$I$38,F492=[2]an!$E$41),[2]an!$I$41,IF(AND(A492=[2]an!$I$38,F492=[2]an!$E$39,H492&gt;=[2]an!$M$37),[2]an!$I$39,
IF(AND(A492=[2]an!$I$38,F492=[2]an!$E$39,H492&lt;[2]an!$M$37,S492="kahepoolne vajaduspõhine",U492=""),[2]an!$M$40,
IF(AND(A492=[2]an!$I$38,F492=[2]an!$E$39,H492&lt;[2]an!$M$37,S492="kahepoolne vajaduspõhine",U492&lt;&gt;""),[2]an!$I$39,
IF(AND(A492=[2]an!$I$38,F492=[2]an!$E$39,H492&lt;[2]an!$M$37,S492&lt;&gt;"kahepoolne vajaduspõhine"),[2]an!$I$39,
IF(AND(A492=[2]an!$I$38,F492=[2]an!$E$42),[2]an!$I$42,
IF(AND(A492=[2]an!$J$38,F492=[2]an!$E$40),[2]an!$J$40,IF(AND(A492=[2]an!$J$38,F492=[2]an!$E$41),[2]an!$J$41,IF(AND(A492=[2]an!$J$38,F492=[2]an!$E$39,H492&gt;=[2]an!$M$37),[2]an!$J$39,
IF(AND(A492=[2]an!$J$38,F492=[2]an!$E$39,H492&lt;[2]an!$M$37,S492="kahepoolne vajaduspõhine",U492=""),[2]an!$M$40,
IF(AND(A492=[2]an!$J$38,F492=[2]an!$E$39,H492&lt;[2]an!$M$37,S492="kahepoolne vajaduspõhine",U492&lt;&gt;""),[2]an!$J$39,
IF(AND(A492=[2]an!$J$38,F492=[2]an!$E$39,H492&lt;[2]an!$M$37,S492&lt;&gt;"kahepoolne vajaduspõhine"),[2]an!$J$39,
IF(AND(A492=[2]an!$J$38,F492=[2]an!$E$42),[2]an!$J$42,""))))))))))))))))))))))))))))</f>
        <v/>
      </c>
      <c r="Y492" s="17" t="str">
        <f>IFERROR(IF(F492="Tugigrupp",0,
IF(AND(F492="Peretoe teenus",H492&gt;=[2]an!$M$37,RANK(D492,$D492:$D492)+COUNTIFS($D$2:D492,D492,$F$2:F492,F492)-1&gt;1),"",
IF(AND(F492="Peretoe teenus",H492&gt;=[2]an!$M$37,RANK(D492,$D492:$D492)+COUNTIFS($D$2:D492,D492,$F$2:F492,F492)-1=1,MONTH(H492)=MONTH(K492)=TRUE,YEAR(H492)=YEAR(K492)=TRUE),((EOMONTH(H492,0)-H492+1)*X492)/DAY(EOMONTH(H492,0)),
IF(AND(F492="Peretoe teenus",H492&gt;=[2]an!$M$37,RANK(D492,$D492:$D492)+COUNTIFS($D$2:D492,D492,$F$2:F492,F492)-1=1),X492,
IF(AND(F492="Peretoe teenus",H492&lt;[2]an!$M$37,S492&lt;&gt;"kahepoolne vajaduspõhine",RANK(D492,$D492:$D492)+COUNTIFS($D$2:D492,D492,$F$2:F492,F492)-1=1),X492,
IF(AND(F492="Peretoe teenus",H492&lt;[2]an!$M$37,S492&lt;&gt;"kahepoolne vajaduspõhine",RANK(D492,$D492:$D492)+COUNTIFS($D$2:D492,D492,$F$2:F492,F492)-1&gt;1),"",
IF(AND(F492="Peretoe teenus",H492&lt;[2]an!$M$37,S492="kahepoolne vajaduspõhine",U492="",RANK(D492,$D492:$D492)+COUNTIFS($D$2:D492,D492,$F$2:F492,F492)-1=1),X492,
IF(AND(F492="Peretoe teenus",H492&lt;[2]an!$M$37,S492="kahepoolne vajaduspõhine",U492="",RANK(D492,$D492:$D492)+COUNTIFS($D$2:D492,D492,$F$2:F492,F492)-1&gt;1),"",
IF(AND(F492="Peretoe teenus",H492&lt;[2]an!$M$37,S492="kahepoolne vajaduspõhine",U492&lt;[2]an!$M$37,RANK(D492,$D492:$D492)+COUNTIFS($D$2:D492,D492,$F$2:F492,F492)-1=1),X492,
IF(AND(F492="Peretoe teenus",H492&lt;[2]an!$M$37,S492="kahepoolne vajaduspõhine",U492&lt;[2]an!$M$37,RANK(D492,$D492:$D492)+COUNTIFS($D$2:D492,D492,$F$2:F492,F492)-1&gt;1),"",
IF(AND(F492="Peretoe teenus",H492&lt;[2]an!$M$37,S492="kahepoolne vajaduspõhine",U492&gt;=[2]an!$M$37,U492&lt;=[2]an!$M$38,RANK(D492,$D492:$D492)+COUNTIFS($D$2:D492,D492,$F$2:F492,F492)-1=1),
((EOMONTH(U492,0)-U492+1)*X492)/DAY(EOMONTH(U492,0))+(DAY(U492)-1)*100/DAY(EOMONTH(U492,0)),
IF(AND(F492="Peretoe teenus",H492&lt;[2]an!$M$37,S492="kahepoolne vajaduspõhine",U492&gt;=[2]an!$M$37,U492&lt;=[2]an!$M$38,RANK(D492,$D492:$D492)+COUNTIFS($D$2:D492,D492,$F$2:F492,F492)-1&gt;1),"",
IF(AND(F492="Peretoe teenus",H492&lt;[2]an!$M$37,S492="kahepoolne vajaduspõhine",U492&gt;[2]an!$M$38,RANK(D492,$D492:$D492)+COUNTIFS($D$2:D492,D492,$F$2:F492,F492)-1=1),X492,
IF(AND(F492="Peretoe teenus",H492&lt;[2]an!$M$37,S492="kahepoolne vajaduspõhine",U492&gt;[2]an!$M$38,RANK(D492,$D492:$D492)+COUNTIFS($D$2:D492,D492,$F$2:F492,F492)-1&gt;1),"",X492*W492)))))))))))))),"")</f>
        <v/>
      </c>
      <c r="Z492" s="18" t="str">
        <f t="shared" si="22"/>
        <v/>
      </c>
      <c r="AA492" s="19" t="str">
        <f>IFERROR(VLOOKUP(E492,[2]an!$A$3:$B$81,2,FALSE),"")</f>
        <v/>
      </c>
      <c r="AB492" s="19" t="str">
        <f>IFERROR(VLOOKUP(AA492,[2]an!$C$2:$D$16,2,FALSE),"")</f>
        <v/>
      </c>
      <c r="AC492" s="20"/>
      <c r="AD492" s="21" t="str">
        <f>IF(A492=[2]an!$F$36,VLOOKUP([2]an!$F$36,[2]an!$F$36:$H$36,3,FALSE),IF(A492=[2]an!$F$35,VLOOKUP([2]an!$F$35,[2]an!$F$35:$H$35,3,FALSE),IF(A492=[2]an!$F$33,VLOOKUP([2]an!$F$33,[2]an!$F$33:$H$33,3,FALSE),IF(A492=[2]an!$F$31,VLOOKUP([2]an!$F$31,[2]an!$F$31:$H$31,3,FALSE),""))))</f>
        <v/>
      </c>
    </row>
    <row r="493" spans="6:30" x14ac:dyDescent="0.2">
      <c r="F493" s="10"/>
      <c r="G493" s="8" t="str">
        <f t="shared" si="23"/>
        <v/>
      </c>
      <c r="H493" s="13"/>
      <c r="K493" s="13"/>
      <c r="L493" s="10"/>
      <c r="M493" s="10"/>
      <c r="S493" s="8" t="str">
        <f>IFERROR(VLOOKUP(D493,[1]peretoe_teenus!$A$2:$L$2000,5,FALSE),"")</f>
        <v/>
      </c>
      <c r="U493" s="13"/>
      <c r="V493" s="15" t="str" cm="1">
        <f t="array" ref="V493">IFERROR(IF(AND(F493="Tugigrupp",RANK(K493,$K493:$K493)+COUNTIFS($K$2:K493,K493,$L$2:L493,L493,$M$2:M493,M493,$I$2:I493,I493,$G$2:G493,G493,$F$2:F493,F493)-1=1),SUMPRODUCT(($F$2:$F$4154=F493)*($G$2:$G$4154=G493)*($K$2:$K$4154=K493)*($I$2:$I$4154=I493)*($L$2:$L$4154=L493)*($M$2:$M$4154=M493)),""),"")</f>
        <v/>
      </c>
      <c r="W493" s="15" t="str">
        <f t="shared" si="21"/>
        <v/>
      </c>
      <c r="X493" s="16" t="str">
        <f>IF(AND(A493=[2]an!$G$38,F493=[2]an!$E$40),[2]an!$G$40,IF(AND(A493=[2]an!$G$38,F493=[2]an!$E$41),[2]an!$G$41,IF(AND(A493=[2]an!$G$38,F493=[2]an!$E$39,H493&gt;=[2]an!$M$37),[2]an!$G$39,
IF(AND(A493=[2]an!$G$38,F493=[2]an!$E$39,H493&lt;[2]an!$M$37,S493="kahepoolne vajaduspõhine",U493=""),[2]an!$M$40,
IF(AND(A493=[2]an!$G$38,F493=[2]an!$E$39,H493&lt;[2]an!$M$37,S493="kahepoolne vajaduspõhine",U493&lt;&gt;""),[2]an!$G$39,
IF(AND(A493=[2]an!$G$38,F493=[2]an!$E$39,H493&lt;[2]an!$M$37,S493&lt;&gt;"kahepoolne vajaduspõhine"),[2]an!$G$39,
IF(AND(A493=[2]an!$G$38,F493=[2]an!$E$42),[2]an!$G$42,
IF(AND(A493=[2]an!$H$38,F493=[2]an!$E$40),[2]an!$H$40,IF(AND(A493=[2]an!$H$38,F493=[2]an!$E$41),[2]an!$H$41,IF(AND(A493=[2]an!$H$38,F493=[2]an!$E$39,H493&gt;=[2]an!$M$37),[2]an!$H$39,
IF(AND(A493=[2]an!$H$38,F493=[2]an!$E$39,H493&lt;[2]an!$M$37,S493="kahepoolne vajaduspõhine",U493=""),[2]an!$M$40,
IF(AND(A493=[2]an!$H$38,F493=[2]an!$E$39,H493&lt;[2]an!$M$37,S493="kahepoolne vajaduspõhine",U493&lt;&gt;""),[2]an!$H$39,
IF(AND(A493=[2]an!$H$38,F493=[2]an!$E$39,H493&lt;[2]an!$M$37,S493&lt;&gt;"kahepoolne vajaduspõhine"),[2]an!$H$39,
IF(AND(A493=[2]an!$H$38,F493=[2]an!$E$42),[2]an!$H$42,
IF(AND(A493=[2]an!$I$38,F493=[2]an!$E$40),[2]an!$I$40,IF(AND(A493=[2]an!$I$38,F493=[2]an!$E$41),[2]an!$I$41,IF(AND(A493=[2]an!$I$38,F493=[2]an!$E$39,H493&gt;=[2]an!$M$37),[2]an!$I$39,
IF(AND(A493=[2]an!$I$38,F493=[2]an!$E$39,H493&lt;[2]an!$M$37,S493="kahepoolne vajaduspõhine",U493=""),[2]an!$M$40,
IF(AND(A493=[2]an!$I$38,F493=[2]an!$E$39,H493&lt;[2]an!$M$37,S493="kahepoolne vajaduspõhine",U493&lt;&gt;""),[2]an!$I$39,
IF(AND(A493=[2]an!$I$38,F493=[2]an!$E$39,H493&lt;[2]an!$M$37,S493&lt;&gt;"kahepoolne vajaduspõhine"),[2]an!$I$39,
IF(AND(A493=[2]an!$I$38,F493=[2]an!$E$42),[2]an!$I$42,
IF(AND(A493=[2]an!$J$38,F493=[2]an!$E$40),[2]an!$J$40,IF(AND(A493=[2]an!$J$38,F493=[2]an!$E$41),[2]an!$J$41,IF(AND(A493=[2]an!$J$38,F493=[2]an!$E$39,H493&gt;=[2]an!$M$37),[2]an!$J$39,
IF(AND(A493=[2]an!$J$38,F493=[2]an!$E$39,H493&lt;[2]an!$M$37,S493="kahepoolne vajaduspõhine",U493=""),[2]an!$M$40,
IF(AND(A493=[2]an!$J$38,F493=[2]an!$E$39,H493&lt;[2]an!$M$37,S493="kahepoolne vajaduspõhine",U493&lt;&gt;""),[2]an!$J$39,
IF(AND(A493=[2]an!$J$38,F493=[2]an!$E$39,H493&lt;[2]an!$M$37,S493&lt;&gt;"kahepoolne vajaduspõhine"),[2]an!$J$39,
IF(AND(A493=[2]an!$J$38,F493=[2]an!$E$42),[2]an!$J$42,""))))))))))))))))))))))))))))</f>
        <v/>
      </c>
      <c r="Y493" s="17" t="str">
        <f>IFERROR(IF(F493="Tugigrupp",0,
IF(AND(F493="Peretoe teenus",H493&gt;=[2]an!$M$37,RANK(D493,$D493:$D493)+COUNTIFS($D$2:D493,D493,$F$2:F493,F493)-1&gt;1),"",
IF(AND(F493="Peretoe teenus",H493&gt;=[2]an!$M$37,RANK(D493,$D493:$D493)+COUNTIFS($D$2:D493,D493,$F$2:F493,F493)-1=1,MONTH(H493)=MONTH(K493)=TRUE,YEAR(H493)=YEAR(K493)=TRUE),((EOMONTH(H493,0)-H493+1)*X493)/DAY(EOMONTH(H493,0)),
IF(AND(F493="Peretoe teenus",H493&gt;=[2]an!$M$37,RANK(D493,$D493:$D493)+COUNTIFS($D$2:D493,D493,$F$2:F493,F493)-1=1),X493,
IF(AND(F493="Peretoe teenus",H493&lt;[2]an!$M$37,S493&lt;&gt;"kahepoolne vajaduspõhine",RANK(D493,$D493:$D493)+COUNTIFS($D$2:D493,D493,$F$2:F493,F493)-1=1),X493,
IF(AND(F493="Peretoe teenus",H493&lt;[2]an!$M$37,S493&lt;&gt;"kahepoolne vajaduspõhine",RANK(D493,$D493:$D493)+COUNTIFS($D$2:D493,D493,$F$2:F493,F493)-1&gt;1),"",
IF(AND(F493="Peretoe teenus",H493&lt;[2]an!$M$37,S493="kahepoolne vajaduspõhine",U493="",RANK(D493,$D493:$D493)+COUNTIFS($D$2:D493,D493,$F$2:F493,F493)-1=1),X493,
IF(AND(F493="Peretoe teenus",H493&lt;[2]an!$M$37,S493="kahepoolne vajaduspõhine",U493="",RANK(D493,$D493:$D493)+COUNTIFS($D$2:D493,D493,$F$2:F493,F493)-1&gt;1),"",
IF(AND(F493="Peretoe teenus",H493&lt;[2]an!$M$37,S493="kahepoolne vajaduspõhine",U493&lt;[2]an!$M$37,RANK(D493,$D493:$D493)+COUNTIFS($D$2:D493,D493,$F$2:F493,F493)-1=1),X493,
IF(AND(F493="Peretoe teenus",H493&lt;[2]an!$M$37,S493="kahepoolne vajaduspõhine",U493&lt;[2]an!$M$37,RANK(D493,$D493:$D493)+COUNTIFS($D$2:D493,D493,$F$2:F493,F493)-1&gt;1),"",
IF(AND(F493="Peretoe teenus",H493&lt;[2]an!$M$37,S493="kahepoolne vajaduspõhine",U493&gt;=[2]an!$M$37,U493&lt;=[2]an!$M$38,RANK(D493,$D493:$D493)+COUNTIFS($D$2:D493,D493,$F$2:F493,F493)-1=1),
((EOMONTH(U493,0)-U493+1)*X493)/DAY(EOMONTH(U493,0))+(DAY(U493)-1)*100/DAY(EOMONTH(U493,0)),
IF(AND(F493="Peretoe teenus",H493&lt;[2]an!$M$37,S493="kahepoolne vajaduspõhine",U493&gt;=[2]an!$M$37,U493&lt;=[2]an!$M$38,RANK(D493,$D493:$D493)+COUNTIFS($D$2:D493,D493,$F$2:F493,F493)-1&gt;1),"",
IF(AND(F493="Peretoe teenus",H493&lt;[2]an!$M$37,S493="kahepoolne vajaduspõhine",U493&gt;[2]an!$M$38,RANK(D493,$D493:$D493)+COUNTIFS($D$2:D493,D493,$F$2:F493,F493)-1=1),X493,
IF(AND(F493="Peretoe teenus",H493&lt;[2]an!$M$37,S493="kahepoolne vajaduspõhine",U493&gt;[2]an!$M$38,RANK(D493,$D493:$D493)+COUNTIFS($D$2:D493,D493,$F$2:F493,F493)-1&gt;1),"",X493*W493)))))))))))))),"")</f>
        <v/>
      </c>
      <c r="Z493" s="18" t="str">
        <f t="shared" si="22"/>
        <v/>
      </c>
      <c r="AA493" s="19" t="str">
        <f>IFERROR(VLOOKUP(E493,[2]an!$A$3:$B$81,2,FALSE),"")</f>
        <v/>
      </c>
      <c r="AB493" s="19" t="str">
        <f>IFERROR(VLOOKUP(AA493,[2]an!$C$2:$D$16,2,FALSE),"")</f>
        <v/>
      </c>
      <c r="AC493" s="20"/>
      <c r="AD493" s="21" t="str">
        <f>IF(A493=[2]an!$F$36,VLOOKUP([2]an!$F$36,[2]an!$F$36:$H$36,3,FALSE),IF(A493=[2]an!$F$35,VLOOKUP([2]an!$F$35,[2]an!$F$35:$H$35,3,FALSE),IF(A493=[2]an!$F$33,VLOOKUP([2]an!$F$33,[2]an!$F$33:$H$33,3,FALSE),IF(A493=[2]an!$F$31,VLOOKUP([2]an!$F$31,[2]an!$F$31:$H$31,3,FALSE),""))))</f>
        <v/>
      </c>
    </row>
    <row r="494" spans="6:30" x14ac:dyDescent="0.2">
      <c r="F494" s="10"/>
      <c r="G494" s="8" t="str">
        <f t="shared" si="23"/>
        <v/>
      </c>
      <c r="H494" s="13"/>
      <c r="K494" s="13"/>
      <c r="L494" s="10"/>
      <c r="M494" s="10"/>
      <c r="S494" s="8" t="str">
        <f>IFERROR(VLOOKUP(D494,[1]peretoe_teenus!$A$2:$L$2000,5,FALSE),"")</f>
        <v/>
      </c>
      <c r="U494" s="13"/>
      <c r="V494" s="15" t="str" cm="1">
        <f t="array" ref="V494">IFERROR(IF(AND(F494="Tugigrupp",RANK(K494,$K494:$K494)+COUNTIFS($K$2:K494,K494,$L$2:L494,L494,$M$2:M494,M494,$I$2:I494,I494,$G$2:G494,G494,$F$2:F494,F494)-1=1),SUMPRODUCT(($F$2:$F$4154=F494)*($G$2:$G$4154=G494)*($K$2:$K$4154=K494)*($I$2:$I$4154=I494)*($L$2:$L$4154=L494)*($M$2:$M$4154=M494)),""),"")</f>
        <v/>
      </c>
      <c r="W494" s="15" t="str">
        <f t="shared" si="21"/>
        <v/>
      </c>
      <c r="X494" s="16" t="str">
        <f>IF(AND(A494=[2]an!$G$38,F494=[2]an!$E$40),[2]an!$G$40,IF(AND(A494=[2]an!$G$38,F494=[2]an!$E$41),[2]an!$G$41,IF(AND(A494=[2]an!$G$38,F494=[2]an!$E$39,H494&gt;=[2]an!$M$37),[2]an!$G$39,
IF(AND(A494=[2]an!$G$38,F494=[2]an!$E$39,H494&lt;[2]an!$M$37,S494="kahepoolne vajaduspõhine",U494=""),[2]an!$M$40,
IF(AND(A494=[2]an!$G$38,F494=[2]an!$E$39,H494&lt;[2]an!$M$37,S494="kahepoolne vajaduspõhine",U494&lt;&gt;""),[2]an!$G$39,
IF(AND(A494=[2]an!$G$38,F494=[2]an!$E$39,H494&lt;[2]an!$M$37,S494&lt;&gt;"kahepoolne vajaduspõhine"),[2]an!$G$39,
IF(AND(A494=[2]an!$G$38,F494=[2]an!$E$42),[2]an!$G$42,
IF(AND(A494=[2]an!$H$38,F494=[2]an!$E$40),[2]an!$H$40,IF(AND(A494=[2]an!$H$38,F494=[2]an!$E$41),[2]an!$H$41,IF(AND(A494=[2]an!$H$38,F494=[2]an!$E$39,H494&gt;=[2]an!$M$37),[2]an!$H$39,
IF(AND(A494=[2]an!$H$38,F494=[2]an!$E$39,H494&lt;[2]an!$M$37,S494="kahepoolne vajaduspõhine",U494=""),[2]an!$M$40,
IF(AND(A494=[2]an!$H$38,F494=[2]an!$E$39,H494&lt;[2]an!$M$37,S494="kahepoolne vajaduspõhine",U494&lt;&gt;""),[2]an!$H$39,
IF(AND(A494=[2]an!$H$38,F494=[2]an!$E$39,H494&lt;[2]an!$M$37,S494&lt;&gt;"kahepoolne vajaduspõhine"),[2]an!$H$39,
IF(AND(A494=[2]an!$H$38,F494=[2]an!$E$42),[2]an!$H$42,
IF(AND(A494=[2]an!$I$38,F494=[2]an!$E$40),[2]an!$I$40,IF(AND(A494=[2]an!$I$38,F494=[2]an!$E$41),[2]an!$I$41,IF(AND(A494=[2]an!$I$38,F494=[2]an!$E$39,H494&gt;=[2]an!$M$37),[2]an!$I$39,
IF(AND(A494=[2]an!$I$38,F494=[2]an!$E$39,H494&lt;[2]an!$M$37,S494="kahepoolne vajaduspõhine",U494=""),[2]an!$M$40,
IF(AND(A494=[2]an!$I$38,F494=[2]an!$E$39,H494&lt;[2]an!$M$37,S494="kahepoolne vajaduspõhine",U494&lt;&gt;""),[2]an!$I$39,
IF(AND(A494=[2]an!$I$38,F494=[2]an!$E$39,H494&lt;[2]an!$M$37,S494&lt;&gt;"kahepoolne vajaduspõhine"),[2]an!$I$39,
IF(AND(A494=[2]an!$I$38,F494=[2]an!$E$42),[2]an!$I$42,
IF(AND(A494=[2]an!$J$38,F494=[2]an!$E$40),[2]an!$J$40,IF(AND(A494=[2]an!$J$38,F494=[2]an!$E$41),[2]an!$J$41,IF(AND(A494=[2]an!$J$38,F494=[2]an!$E$39,H494&gt;=[2]an!$M$37),[2]an!$J$39,
IF(AND(A494=[2]an!$J$38,F494=[2]an!$E$39,H494&lt;[2]an!$M$37,S494="kahepoolne vajaduspõhine",U494=""),[2]an!$M$40,
IF(AND(A494=[2]an!$J$38,F494=[2]an!$E$39,H494&lt;[2]an!$M$37,S494="kahepoolne vajaduspõhine",U494&lt;&gt;""),[2]an!$J$39,
IF(AND(A494=[2]an!$J$38,F494=[2]an!$E$39,H494&lt;[2]an!$M$37,S494&lt;&gt;"kahepoolne vajaduspõhine"),[2]an!$J$39,
IF(AND(A494=[2]an!$J$38,F494=[2]an!$E$42),[2]an!$J$42,""))))))))))))))))))))))))))))</f>
        <v/>
      </c>
      <c r="Y494" s="17" t="str">
        <f>IFERROR(IF(F494="Tugigrupp",0,
IF(AND(F494="Peretoe teenus",H494&gt;=[2]an!$M$37,RANK(D494,$D494:$D494)+COUNTIFS($D$2:D494,D494,$F$2:F494,F494)-1&gt;1),"",
IF(AND(F494="Peretoe teenus",H494&gt;=[2]an!$M$37,RANK(D494,$D494:$D494)+COUNTIFS($D$2:D494,D494,$F$2:F494,F494)-1=1,MONTH(H494)=MONTH(K494)=TRUE,YEAR(H494)=YEAR(K494)=TRUE),((EOMONTH(H494,0)-H494+1)*X494)/DAY(EOMONTH(H494,0)),
IF(AND(F494="Peretoe teenus",H494&gt;=[2]an!$M$37,RANK(D494,$D494:$D494)+COUNTIFS($D$2:D494,D494,$F$2:F494,F494)-1=1),X494,
IF(AND(F494="Peretoe teenus",H494&lt;[2]an!$M$37,S494&lt;&gt;"kahepoolne vajaduspõhine",RANK(D494,$D494:$D494)+COUNTIFS($D$2:D494,D494,$F$2:F494,F494)-1=1),X494,
IF(AND(F494="Peretoe teenus",H494&lt;[2]an!$M$37,S494&lt;&gt;"kahepoolne vajaduspõhine",RANK(D494,$D494:$D494)+COUNTIFS($D$2:D494,D494,$F$2:F494,F494)-1&gt;1),"",
IF(AND(F494="Peretoe teenus",H494&lt;[2]an!$M$37,S494="kahepoolne vajaduspõhine",U494="",RANK(D494,$D494:$D494)+COUNTIFS($D$2:D494,D494,$F$2:F494,F494)-1=1),X494,
IF(AND(F494="Peretoe teenus",H494&lt;[2]an!$M$37,S494="kahepoolne vajaduspõhine",U494="",RANK(D494,$D494:$D494)+COUNTIFS($D$2:D494,D494,$F$2:F494,F494)-1&gt;1),"",
IF(AND(F494="Peretoe teenus",H494&lt;[2]an!$M$37,S494="kahepoolne vajaduspõhine",U494&lt;[2]an!$M$37,RANK(D494,$D494:$D494)+COUNTIFS($D$2:D494,D494,$F$2:F494,F494)-1=1),X494,
IF(AND(F494="Peretoe teenus",H494&lt;[2]an!$M$37,S494="kahepoolne vajaduspõhine",U494&lt;[2]an!$M$37,RANK(D494,$D494:$D494)+COUNTIFS($D$2:D494,D494,$F$2:F494,F494)-1&gt;1),"",
IF(AND(F494="Peretoe teenus",H494&lt;[2]an!$M$37,S494="kahepoolne vajaduspõhine",U494&gt;=[2]an!$M$37,U494&lt;=[2]an!$M$38,RANK(D494,$D494:$D494)+COUNTIFS($D$2:D494,D494,$F$2:F494,F494)-1=1),
((EOMONTH(U494,0)-U494+1)*X494)/DAY(EOMONTH(U494,0))+(DAY(U494)-1)*100/DAY(EOMONTH(U494,0)),
IF(AND(F494="Peretoe teenus",H494&lt;[2]an!$M$37,S494="kahepoolne vajaduspõhine",U494&gt;=[2]an!$M$37,U494&lt;=[2]an!$M$38,RANK(D494,$D494:$D494)+COUNTIFS($D$2:D494,D494,$F$2:F494,F494)-1&gt;1),"",
IF(AND(F494="Peretoe teenus",H494&lt;[2]an!$M$37,S494="kahepoolne vajaduspõhine",U494&gt;[2]an!$M$38,RANK(D494,$D494:$D494)+COUNTIFS($D$2:D494,D494,$F$2:F494,F494)-1=1),X494,
IF(AND(F494="Peretoe teenus",H494&lt;[2]an!$M$37,S494="kahepoolne vajaduspõhine",U494&gt;[2]an!$M$38,RANK(D494,$D494:$D494)+COUNTIFS($D$2:D494,D494,$F$2:F494,F494)-1&gt;1),"",X494*W494)))))))))))))),"")</f>
        <v/>
      </c>
      <c r="Z494" s="18" t="str">
        <f t="shared" si="22"/>
        <v/>
      </c>
      <c r="AA494" s="19" t="str">
        <f>IFERROR(VLOOKUP(E494,[2]an!$A$3:$B$81,2,FALSE),"")</f>
        <v/>
      </c>
      <c r="AB494" s="19" t="str">
        <f>IFERROR(VLOOKUP(AA494,[2]an!$C$2:$D$16,2,FALSE),"")</f>
        <v/>
      </c>
      <c r="AC494" s="20"/>
      <c r="AD494" s="21" t="str">
        <f>IF(A494=[2]an!$F$36,VLOOKUP([2]an!$F$36,[2]an!$F$36:$H$36,3,FALSE),IF(A494=[2]an!$F$35,VLOOKUP([2]an!$F$35,[2]an!$F$35:$H$35,3,FALSE),IF(A494=[2]an!$F$33,VLOOKUP([2]an!$F$33,[2]an!$F$33:$H$33,3,FALSE),IF(A494=[2]an!$F$31,VLOOKUP([2]an!$F$31,[2]an!$F$31:$H$31,3,FALSE),""))))</f>
        <v/>
      </c>
    </row>
    <row r="495" spans="6:30" x14ac:dyDescent="0.2">
      <c r="F495" s="10"/>
      <c r="G495" s="8" t="str">
        <f t="shared" si="23"/>
        <v/>
      </c>
      <c r="H495" s="13"/>
      <c r="K495" s="13"/>
      <c r="L495" s="10"/>
      <c r="M495" s="10"/>
      <c r="S495" s="8" t="str">
        <f>IFERROR(VLOOKUP(D495,[1]peretoe_teenus!$A$2:$L$2000,5,FALSE),"")</f>
        <v/>
      </c>
      <c r="U495" s="13"/>
      <c r="V495" s="15" t="str" cm="1">
        <f t="array" ref="V495">IFERROR(IF(AND(F495="Tugigrupp",RANK(K495,$K495:$K495)+COUNTIFS($K$2:K495,K495,$L$2:L495,L495,$M$2:M495,M495,$I$2:I495,I495,$G$2:G495,G495,$F$2:F495,F495)-1=1),SUMPRODUCT(($F$2:$F$4154=F495)*($G$2:$G$4154=G495)*($K$2:$K$4154=K495)*($I$2:$I$4154=I495)*($L$2:$L$4154=L495)*($M$2:$M$4154=M495)),""),"")</f>
        <v/>
      </c>
      <c r="W495" s="15" t="str">
        <f t="shared" si="21"/>
        <v/>
      </c>
      <c r="X495" s="16" t="str">
        <f>IF(AND(A495=[2]an!$G$38,F495=[2]an!$E$40),[2]an!$G$40,IF(AND(A495=[2]an!$G$38,F495=[2]an!$E$41),[2]an!$G$41,IF(AND(A495=[2]an!$G$38,F495=[2]an!$E$39,H495&gt;=[2]an!$M$37),[2]an!$G$39,
IF(AND(A495=[2]an!$G$38,F495=[2]an!$E$39,H495&lt;[2]an!$M$37,S495="kahepoolne vajaduspõhine",U495=""),[2]an!$M$40,
IF(AND(A495=[2]an!$G$38,F495=[2]an!$E$39,H495&lt;[2]an!$M$37,S495="kahepoolne vajaduspõhine",U495&lt;&gt;""),[2]an!$G$39,
IF(AND(A495=[2]an!$G$38,F495=[2]an!$E$39,H495&lt;[2]an!$M$37,S495&lt;&gt;"kahepoolne vajaduspõhine"),[2]an!$G$39,
IF(AND(A495=[2]an!$G$38,F495=[2]an!$E$42),[2]an!$G$42,
IF(AND(A495=[2]an!$H$38,F495=[2]an!$E$40),[2]an!$H$40,IF(AND(A495=[2]an!$H$38,F495=[2]an!$E$41),[2]an!$H$41,IF(AND(A495=[2]an!$H$38,F495=[2]an!$E$39,H495&gt;=[2]an!$M$37),[2]an!$H$39,
IF(AND(A495=[2]an!$H$38,F495=[2]an!$E$39,H495&lt;[2]an!$M$37,S495="kahepoolne vajaduspõhine",U495=""),[2]an!$M$40,
IF(AND(A495=[2]an!$H$38,F495=[2]an!$E$39,H495&lt;[2]an!$M$37,S495="kahepoolne vajaduspõhine",U495&lt;&gt;""),[2]an!$H$39,
IF(AND(A495=[2]an!$H$38,F495=[2]an!$E$39,H495&lt;[2]an!$M$37,S495&lt;&gt;"kahepoolne vajaduspõhine"),[2]an!$H$39,
IF(AND(A495=[2]an!$H$38,F495=[2]an!$E$42),[2]an!$H$42,
IF(AND(A495=[2]an!$I$38,F495=[2]an!$E$40),[2]an!$I$40,IF(AND(A495=[2]an!$I$38,F495=[2]an!$E$41),[2]an!$I$41,IF(AND(A495=[2]an!$I$38,F495=[2]an!$E$39,H495&gt;=[2]an!$M$37),[2]an!$I$39,
IF(AND(A495=[2]an!$I$38,F495=[2]an!$E$39,H495&lt;[2]an!$M$37,S495="kahepoolne vajaduspõhine",U495=""),[2]an!$M$40,
IF(AND(A495=[2]an!$I$38,F495=[2]an!$E$39,H495&lt;[2]an!$M$37,S495="kahepoolne vajaduspõhine",U495&lt;&gt;""),[2]an!$I$39,
IF(AND(A495=[2]an!$I$38,F495=[2]an!$E$39,H495&lt;[2]an!$M$37,S495&lt;&gt;"kahepoolne vajaduspõhine"),[2]an!$I$39,
IF(AND(A495=[2]an!$I$38,F495=[2]an!$E$42),[2]an!$I$42,
IF(AND(A495=[2]an!$J$38,F495=[2]an!$E$40),[2]an!$J$40,IF(AND(A495=[2]an!$J$38,F495=[2]an!$E$41),[2]an!$J$41,IF(AND(A495=[2]an!$J$38,F495=[2]an!$E$39,H495&gt;=[2]an!$M$37),[2]an!$J$39,
IF(AND(A495=[2]an!$J$38,F495=[2]an!$E$39,H495&lt;[2]an!$M$37,S495="kahepoolne vajaduspõhine",U495=""),[2]an!$M$40,
IF(AND(A495=[2]an!$J$38,F495=[2]an!$E$39,H495&lt;[2]an!$M$37,S495="kahepoolne vajaduspõhine",U495&lt;&gt;""),[2]an!$J$39,
IF(AND(A495=[2]an!$J$38,F495=[2]an!$E$39,H495&lt;[2]an!$M$37,S495&lt;&gt;"kahepoolne vajaduspõhine"),[2]an!$J$39,
IF(AND(A495=[2]an!$J$38,F495=[2]an!$E$42),[2]an!$J$42,""))))))))))))))))))))))))))))</f>
        <v/>
      </c>
      <c r="Y495" s="17" t="str">
        <f>IFERROR(IF(F495="Tugigrupp",0,
IF(AND(F495="Peretoe teenus",H495&gt;=[2]an!$M$37,RANK(D495,$D495:$D495)+COUNTIFS($D$2:D495,D495,$F$2:F495,F495)-1&gt;1),"",
IF(AND(F495="Peretoe teenus",H495&gt;=[2]an!$M$37,RANK(D495,$D495:$D495)+COUNTIFS($D$2:D495,D495,$F$2:F495,F495)-1=1,MONTH(H495)=MONTH(K495)=TRUE,YEAR(H495)=YEAR(K495)=TRUE),((EOMONTH(H495,0)-H495+1)*X495)/DAY(EOMONTH(H495,0)),
IF(AND(F495="Peretoe teenus",H495&gt;=[2]an!$M$37,RANK(D495,$D495:$D495)+COUNTIFS($D$2:D495,D495,$F$2:F495,F495)-1=1),X495,
IF(AND(F495="Peretoe teenus",H495&lt;[2]an!$M$37,S495&lt;&gt;"kahepoolne vajaduspõhine",RANK(D495,$D495:$D495)+COUNTIFS($D$2:D495,D495,$F$2:F495,F495)-1=1),X495,
IF(AND(F495="Peretoe teenus",H495&lt;[2]an!$M$37,S495&lt;&gt;"kahepoolne vajaduspõhine",RANK(D495,$D495:$D495)+COUNTIFS($D$2:D495,D495,$F$2:F495,F495)-1&gt;1),"",
IF(AND(F495="Peretoe teenus",H495&lt;[2]an!$M$37,S495="kahepoolne vajaduspõhine",U495="",RANK(D495,$D495:$D495)+COUNTIFS($D$2:D495,D495,$F$2:F495,F495)-1=1),X495,
IF(AND(F495="Peretoe teenus",H495&lt;[2]an!$M$37,S495="kahepoolne vajaduspõhine",U495="",RANK(D495,$D495:$D495)+COUNTIFS($D$2:D495,D495,$F$2:F495,F495)-1&gt;1),"",
IF(AND(F495="Peretoe teenus",H495&lt;[2]an!$M$37,S495="kahepoolne vajaduspõhine",U495&lt;[2]an!$M$37,RANK(D495,$D495:$D495)+COUNTIFS($D$2:D495,D495,$F$2:F495,F495)-1=1),X495,
IF(AND(F495="Peretoe teenus",H495&lt;[2]an!$M$37,S495="kahepoolne vajaduspõhine",U495&lt;[2]an!$M$37,RANK(D495,$D495:$D495)+COUNTIFS($D$2:D495,D495,$F$2:F495,F495)-1&gt;1),"",
IF(AND(F495="Peretoe teenus",H495&lt;[2]an!$M$37,S495="kahepoolne vajaduspõhine",U495&gt;=[2]an!$M$37,U495&lt;=[2]an!$M$38,RANK(D495,$D495:$D495)+COUNTIFS($D$2:D495,D495,$F$2:F495,F495)-1=1),
((EOMONTH(U495,0)-U495+1)*X495)/DAY(EOMONTH(U495,0))+(DAY(U495)-1)*100/DAY(EOMONTH(U495,0)),
IF(AND(F495="Peretoe teenus",H495&lt;[2]an!$M$37,S495="kahepoolne vajaduspõhine",U495&gt;=[2]an!$M$37,U495&lt;=[2]an!$M$38,RANK(D495,$D495:$D495)+COUNTIFS($D$2:D495,D495,$F$2:F495,F495)-1&gt;1),"",
IF(AND(F495="Peretoe teenus",H495&lt;[2]an!$M$37,S495="kahepoolne vajaduspõhine",U495&gt;[2]an!$M$38,RANK(D495,$D495:$D495)+COUNTIFS($D$2:D495,D495,$F$2:F495,F495)-1=1),X495,
IF(AND(F495="Peretoe teenus",H495&lt;[2]an!$M$37,S495="kahepoolne vajaduspõhine",U495&gt;[2]an!$M$38,RANK(D495,$D495:$D495)+COUNTIFS($D$2:D495,D495,$F$2:F495,F495)-1&gt;1),"",X495*W495)))))))))))))),"")</f>
        <v/>
      </c>
      <c r="Z495" s="18" t="str">
        <f t="shared" si="22"/>
        <v/>
      </c>
      <c r="AA495" s="19" t="str">
        <f>IFERROR(VLOOKUP(E495,[2]an!$A$3:$B$81,2,FALSE),"")</f>
        <v/>
      </c>
      <c r="AB495" s="19" t="str">
        <f>IFERROR(VLOOKUP(AA495,[2]an!$C$2:$D$16,2,FALSE),"")</f>
        <v/>
      </c>
      <c r="AC495" s="20"/>
      <c r="AD495" s="21" t="str">
        <f>IF(A495=[2]an!$F$36,VLOOKUP([2]an!$F$36,[2]an!$F$36:$H$36,3,FALSE),IF(A495=[2]an!$F$35,VLOOKUP([2]an!$F$35,[2]an!$F$35:$H$35,3,FALSE),IF(A495=[2]an!$F$33,VLOOKUP([2]an!$F$33,[2]an!$F$33:$H$33,3,FALSE),IF(A495=[2]an!$F$31,VLOOKUP([2]an!$F$31,[2]an!$F$31:$H$31,3,FALSE),""))))</f>
        <v/>
      </c>
    </row>
    <row r="496" spans="6:30" x14ac:dyDescent="0.2">
      <c r="F496" s="10"/>
      <c r="G496" s="8" t="str">
        <f t="shared" si="23"/>
        <v/>
      </c>
      <c r="H496" s="13"/>
      <c r="K496" s="13"/>
      <c r="L496" s="10"/>
      <c r="M496" s="10"/>
      <c r="S496" s="8" t="str">
        <f>IFERROR(VLOOKUP(D496,[1]peretoe_teenus!$A$2:$L$2000,5,FALSE),"")</f>
        <v/>
      </c>
      <c r="U496" s="13"/>
      <c r="V496" s="15" t="str" cm="1">
        <f t="array" ref="V496">IFERROR(IF(AND(F496="Tugigrupp",RANK(K496,$K496:$K496)+COUNTIFS($K$2:K496,K496,$L$2:L496,L496,$M$2:M496,M496,$I$2:I496,I496,$G$2:G496,G496,$F$2:F496,F496)-1=1),SUMPRODUCT(($F$2:$F$4154=F496)*($G$2:$G$4154=G496)*($K$2:$K$4154=K496)*($I$2:$I$4154=I496)*($L$2:$L$4154=L496)*($M$2:$M$4154=M496)),""),"")</f>
        <v/>
      </c>
      <c r="W496" s="15" t="str">
        <f t="shared" si="21"/>
        <v/>
      </c>
      <c r="X496" s="16" t="str">
        <f>IF(AND(A496=[2]an!$G$38,F496=[2]an!$E$40),[2]an!$G$40,IF(AND(A496=[2]an!$G$38,F496=[2]an!$E$41),[2]an!$G$41,IF(AND(A496=[2]an!$G$38,F496=[2]an!$E$39,H496&gt;=[2]an!$M$37),[2]an!$G$39,
IF(AND(A496=[2]an!$G$38,F496=[2]an!$E$39,H496&lt;[2]an!$M$37,S496="kahepoolne vajaduspõhine",U496=""),[2]an!$M$40,
IF(AND(A496=[2]an!$G$38,F496=[2]an!$E$39,H496&lt;[2]an!$M$37,S496="kahepoolne vajaduspõhine",U496&lt;&gt;""),[2]an!$G$39,
IF(AND(A496=[2]an!$G$38,F496=[2]an!$E$39,H496&lt;[2]an!$M$37,S496&lt;&gt;"kahepoolne vajaduspõhine"),[2]an!$G$39,
IF(AND(A496=[2]an!$G$38,F496=[2]an!$E$42),[2]an!$G$42,
IF(AND(A496=[2]an!$H$38,F496=[2]an!$E$40),[2]an!$H$40,IF(AND(A496=[2]an!$H$38,F496=[2]an!$E$41),[2]an!$H$41,IF(AND(A496=[2]an!$H$38,F496=[2]an!$E$39,H496&gt;=[2]an!$M$37),[2]an!$H$39,
IF(AND(A496=[2]an!$H$38,F496=[2]an!$E$39,H496&lt;[2]an!$M$37,S496="kahepoolne vajaduspõhine",U496=""),[2]an!$M$40,
IF(AND(A496=[2]an!$H$38,F496=[2]an!$E$39,H496&lt;[2]an!$M$37,S496="kahepoolne vajaduspõhine",U496&lt;&gt;""),[2]an!$H$39,
IF(AND(A496=[2]an!$H$38,F496=[2]an!$E$39,H496&lt;[2]an!$M$37,S496&lt;&gt;"kahepoolne vajaduspõhine"),[2]an!$H$39,
IF(AND(A496=[2]an!$H$38,F496=[2]an!$E$42),[2]an!$H$42,
IF(AND(A496=[2]an!$I$38,F496=[2]an!$E$40),[2]an!$I$40,IF(AND(A496=[2]an!$I$38,F496=[2]an!$E$41),[2]an!$I$41,IF(AND(A496=[2]an!$I$38,F496=[2]an!$E$39,H496&gt;=[2]an!$M$37),[2]an!$I$39,
IF(AND(A496=[2]an!$I$38,F496=[2]an!$E$39,H496&lt;[2]an!$M$37,S496="kahepoolne vajaduspõhine",U496=""),[2]an!$M$40,
IF(AND(A496=[2]an!$I$38,F496=[2]an!$E$39,H496&lt;[2]an!$M$37,S496="kahepoolne vajaduspõhine",U496&lt;&gt;""),[2]an!$I$39,
IF(AND(A496=[2]an!$I$38,F496=[2]an!$E$39,H496&lt;[2]an!$M$37,S496&lt;&gt;"kahepoolne vajaduspõhine"),[2]an!$I$39,
IF(AND(A496=[2]an!$I$38,F496=[2]an!$E$42),[2]an!$I$42,
IF(AND(A496=[2]an!$J$38,F496=[2]an!$E$40),[2]an!$J$40,IF(AND(A496=[2]an!$J$38,F496=[2]an!$E$41),[2]an!$J$41,IF(AND(A496=[2]an!$J$38,F496=[2]an!$E$39,H496&gt;=[2]an!$M$37),[2]an!$J$39,
IF(AND(A496=[2]an!$J$38,F496=[2]an!$E$39,H496&lt;[2]an!$M$37,S496="kahepoolne vajaduspõhine",U496=""),[2]an!$M$40,
IF(AND(A496=[2]an!$J$38,F496=[2]an!$E$39,H496&lt;[2]an!$M$37,S496="kahepoolne vajaduspõhine",U496&lt;&gt;""),[2]an!$J$39,
IF(AND(A496=[2]an!$J$38,F496=[2]an!$E$39,H496&lt;[2]an!$M$37,S496&lt;&gt;"kahepoolne vajaduspõhine"),[2]an!$J$39,
IF(AND(A496=[2]an!$J$38,F496=[2]an!$E$42),[2]an!$J$42,""))))))))))))))))))))))))))))</f>
        <v/>
      </c>
      <c r="Y496" s="17" t="str">
        <f>IFERROR(IF(F496="Tugigrupp",0,
IF(AND(F496="Peretoe teenus",H496&gt;=[2]an!$M$37,RANK(D496,$D496:$D496)+COUNTIFS($D$2:D496,D496,$F$2:F496,F496)-1&gt;1),"",
IF(AND(F496="Peretoe teenus",H496&gt;=[2]an!$M$37,RANK(D496,$D496:$D496)+COUNTIFS($D$2:D496,D496,$F$2:F496,F496)-1=1,MONTH(H496)=MONTH(K496)=TRUE,YEAR(H496)=YEAR(K496)=TRUE),((EOMONTH(H496,0)-H496+1)*X496)/DAY(EOMONTH(H496,0)),
IF(AND(F496="Peretoe teenus",H496&gt;=[2]an!$M$37,RANK(D496,$D496:$D496)+COUNTIFS($D$2:D496,D496,$F$2:F496,F496)-1=1),X496,
IF(AND(F496="Peretoe teenus",H496&lt;[2]an!$M$37,S496&lt;&gt;"kahepoolne vajaduspõhine",RANK(D496,$D496:$D496)+COUNTIFS($D$2:D496,D496,$F$2:F496,F496)-1=1),X496,
IF(AND(F496="Peretoe teenus",H496&lt;[2]an!$M$37,S496&lt;&gt;"kahepoolne vajaduspõhine",RANK(D496,$D496:$D496)+COUNTIFS($D$2:D496,D496,$F$2:F496,F496)-1&gt;1),"",
IF(AND(F496="Peretoe teenus",H496&lt;[2]an!$M$37,S496="kahepoolne vajaduspõhine",U496="",RANK(D496,$D496:$D496)+COUNTIFS($D$2:D496,D496,$F$2:F496,F496)-1=1),X496,
IF(AND(F496="Peretoe teenus",H496&lt;[2]an!$M$37,S496="kahepoolne vajaduspõhine",U496="",RANK(D496,$D496:$D496)+COUNTIFS($D$2:D496,D496,$F$2:F496,F496)-1&gt;1),"",
IF(AND(F496="Peretoe teenus",H496&lt;[2]an!$M$37,S496="kahepoolne vajaduspõhine",U496&lt;[2]an!$M$37,RANK(D496,$D496:$D496)+COUNTIFS($D$2:D496,D496,$F$2:F496,F496)-1=1),X496,
IF(AND(F496="Peretoe teenus",H496&lt;[2]an!$M$37,S496="kahepoolne vajaduspõhine",U496&lt;[2]an!$M$37,RANK(D496,$D496:$D496)+COUNTIFS($D$2:D496,D496,$F$2:F496,F496)-1&gt;1),"",
IF(AND(F496="Peretoe teenus",H496&lt;[2]an!$M$37,S496="kahepoolne vajaduspõhine",U496&gt;=[2]an!$M$37,U496&lt;=[2]an!$M$38,RANK(D496,$D496:$D496)+COUNTIFS($D$2:D496,D496,$F$2:F496,F496)-1=1),
((EOMONTH(U496,0)-U496+1)*X496)/DAY(EOMONTH(U496,0))+(DAY(U496)-1)*100/DAY(EOMONTH(U496,0)),
IF(AND(F496="Peretoe teenus",H496&lt;[2]an!$M$37,S496="kahepoolne vajaduspõhine",U496&gt;=[2]an!$M$37,U496&lt;=[2]an!$M$38,RANK(D496,$D496:$D496)+COUNTIFS($D$2:D496,D496,$F$2:F496,F496)-1&gt;1),"",
IF(AND(F496="Peretoe teenus",H496&lt;[2]an!$M$37,S496="kahepoolne vajaduspõhine",U496&gt;[2]an!$M$38,RANK(D496,$D496:$D496)+COUNTIFS($D$2:D496,D496,$F$2:F496,F496)-1=1),X496,
IF(AND(F496="Peretoe teenus",H496&lt;[2]an!$M$37,S496="kahepoolne vajaduspõhine",U496&gt;[2]an!$M$38,RANK(D496,$D496:$D496)+COUNTIFS($D$2:D496,D496,$F$2:F496,F496)-1&gt;1),"",X496*W496)))))))))))))),"")</f>
        <v/>
      </c>
      <c r="Z496" s="18" t="str">
        <f t="shared" si="22"/>
        <v/>
      </c>
      <c r="AA496" s="19" t="str">
        <f>IFERROR(VLOOKUP(E496,[2]an!$A$3:$B$81,2,FALSE),"")</f>
        <v/>
      </c>
      <c r="AB496" s="19" t="str">
        <f>IFERROR(VLOOKUP(AA496,[2]an!$C$2:$D$16,2,FALSE),"")</f>
        <v/>
      </c>
      <c r="AC496" s="20"/>
      <c r="AD496" s="21" t="str">
        <f>IF(A496=[2]an!$F$36,VLOOKUP([2]an!$F$36,[2]an!$F$36:$H$36,3,FALSE),IF(A496=[2]an!$F$35,VLOOKUP([2]an!$F$35,[2]an!$F$35:$H$35,3,FALSE),IF(A496=[2]an!$F$33,VLOOKUP([2]an!$F$33,[2]an!$F$33:$H$33,3,FALSE),IF(A496=[2]an!$F$31,VLOOKUP([2]an!$F$31,[2]an!$F$31:$H$31,3,FALSE),""))))</f>
        <v/>
      </c>
    </row>
    <row r="497" spans="6:30" x14ac:dyDescent="0.2">
      <c r="F497" s="10"/>
      <c r="G497" s="8" t="str">
        <f t="shared" si="23"/>
        <v/>
      </c>
      <c r="H497" s="13"/>
      <c r="K497" s="13"/>
      <c r="L497" s="10"/>
      <c r="M497" s="10"/>
      <c r="S497" s="8" t="str">
        <f>IFERROR(VLOOKUP(D497,[1]peretoe_teenus!$A$2:$L$2000,5,FALSE),"")</f>
        <v/>
      </c>
      <c r="U497" s="13"/>
      <c r="V497" s="15" t="str" cm="1">
        <f t="array" ref="V497">IFERROR(IF(AND(F497="Tugigrupp",RANK(K497,$K497:$K497)+COUNTIFS($K$2:K497,K497,$L$2:L497,L497,$M$2:M497,M497,$I$2:I497,I497,$G$2:G497,G497,$F$2:F497,F497)-1=1),SUMPRODUCT(($F$2:$F$4154=F497)*($G$2:$G$4154=G497)*($K$2:$K$4154=K497)*($I$2:$I$4154=I497)*($L$2:$L$4154=L497)*($M$2:$M$4154=M497)),""),"")</f>
        <v/>
      </c>
      <c r="W497" s="15" t="str">
        <f t="shared" si="21"/>
        <v/>
      </c>
      <c r="X497" s="16" t="str">
        <f>IF(AND(A497=[2]an!$G$38,F497=[2]an!$E$40),[2]an!$G$40,IF(AND(A497=[2]an!$G$38,F497=[2]an!$E$41),[2]an!$G$41,IF(AND(A497=[2]an!$G$38,F497=[2]an!$E$39,H497&gt;=[2]an!$M$37),[2]an!$G$39,
IF(AND(A497=[2]an!$G$38,F497=[2]an!$E$39,H497&lt;[2]an!$M$37,S497="kahepoolne vajaduspõhine",U497=""),[2]an!$M$40,
IF(AND(A497=[2]an!$G$38,F497=[2]an!$E$39,H497&lt;[2]an!$M$37,S497="kahepoolne vajaduspõhine",U497&lt;&gt;""),[2]an!$G$39,
IF(AND(A497=[2]an!$G$38,F497=[2]an!$E$39,H497&lt;[2]an!$M$37,S497&lt;&gt;"kahepoolne vajaduspõhine"),[2]an!$G$39,
IF(AND(A497=[2]an!$G$38,F497=[2]an!$E$42),[2]an!$G$42,
IF(AND(A497=[2]an!$H$38,F497=[2]an!$E$40),[2]an!$H$40,IF(AND(A497=[2]an!$H$38,F497=[2]an!$E$41),[2]an!$H$41,IF(AND(A497=[2]an!$H$38,F497=[2]an!$E$39,H497&gt;=[2]an!$M$37),[2]an!$H$39,
IF(AND(A497=[2]an!$H$38,F497=[2]an!$E$39,H497&lt;[2]an!$M$37,S497="kahepoolne vajaduspõhine",U497=""),[2]an!$M$40,
IF(AND(A497=[2]an!$H$38,F497=[2]an!$E$39,H497&lt;[2]an!$M$37,S497="kahepoolne vajaduspõhine",U497&lt;&gt;""),[2]an!$H$39,
IF(AND(A497=[2]an!$H$38,F497=[2]an!$E$39,H497&lt;[2]an!$M$37,S497&lt;&gt;"kahepoolne vajaduspõhine"),[2]an!$H$39,
IF(AND(A497=[2]an!$H$38,F497=[2]an!$E$42),[2]an!$H$42,
IF(AND(A497=[2]an!$I$38,F497=[2]an!$E$40),[2]an!$I$40,IF(AND(A497=[2]an!$I$38,F497=[2]an!$E$41),[2]an!$I$41,IF(AND(A497=[2]an!$I$38,F497=[2]an!$E$39,H497&gt;=[2]an!$M$37),[2]an!$I$39,
IF(AND(A497=[2]an!$I$38,F497=[2]an!$E$39,H497&lt;[2]an!$M$37,S497="kahepoolne vajaduspõhine",U497=""),[2]an!$M$40,
IF(AND(A497=[2]an!$I$38,F497=[2]an!$E$39,H497&lt;[2]an!$M$37,S497="kahepoolne vajaduspõhine",U497&lt;&gt;""),[2]an!$I$39,
IF(AND(A497=[2]an!$I$38,F497=[2]an!$E$39,H497&lt;[2]an!$M$37,S497&lt;&gt;"kahepoolne vajaduspõhine"),[2]an!$I$39,
IF(AND(A497=[2]an!$I$38,F497=[2]an!$E$42),[2]an!$I$42,
IF(AND(A497=[2]an!$J$38,F497=[2]an!$E$40),[2]an!$J$40,IF(AND(A497=[2]an!$J$38,F497=[2]an!$E$41),[2]an!$J$41,IF(AND(A497=[2]an!$J$38,F497=[2]an!$E$39,H497&gt;=[2]an!$M$37),[2]an!$J$39,
IF(AND(A497=[2]an!$J$38,F497=[2]an!$E$39,H497&lt;[2]an!$M$37,S497="kahepoolne vajaduspõhine",U497=""),[2]an!$M$40,
IF(AND(A497=[2]an!$J$38,F497=[2]an!$E$39,H497&lt;[2]an!$M$37,S497="kahepoolne vajaduspõhine",U497&lt;&gt;""),[2]an!$J$39,
IF(AND(A497=[2]an!$J$38,F497=[2]an!$E$39,H497&lt;[2]an!$M$37,S497&lt;&gt;"kahepoolne vajaduspõhine"),[2]an!$J$39,
IF(AND(A497=[2]an!$J$38,F497=[2]an!$E$42),[2]an!$J$42,""))))))))))))))))))))))))))))</f>
        <v/>
      </c>
      <c r="Y497" s="17" t="str">
        <f>IFERROR(IF(F497="Tugigrupp",0,
IF(AND(F497="Peretoe teenus",H497&gt;=[2]an!$M$37,RANK(D497,$D497:$D497)+COUNTIFS($D$2:D497,D497,$F$2:F497,F497)-1&gt;1),"",
IF(AND(F497="Peretoe teenus",H497&gt;=[2]an!$M$37,RANK(D497,$D497:$D497)+COUNTIFS($D$2:D497,D497,$F$2:F497,F497)-1=1,MONTH(H497)=MONTH(K497)=TRUE,YEAR(H497)=YEAR(K497)=TRUE),((EOMONTH(H497,0)-H497+1)*X497)/DAY(EOMONTH(H497,0)),
IF(AND(F497="Peretoe teenus",H497&gt;=[2]an!$M$37,RANK(D497,$D497:$D497)+COUNTIFS($D$2:D497,D497,$F$2:F497,F497)-1=1),X497,
IF(AND(F497="Peretoe teenus",H497&lt;[2]an!$M$37,S497&lt;&gt;"kahepoolne vajaduspõhine",RANK(D497,$D497:$D497)+COUNTIFS($D$2:D497,D497,$F$2:F497,F497)-1=1),X497,
IF(AND(F497="Peretoe teenus",H497&lt;[2]an!$M$37,S497&lt;&gt;"kahepoolne vajaduspõhine",RANK(D497,$D497:$D497)+COUNTIFS($D$2:D497,D497,$F$2:F497,F497)-1&gt;1),"",
IF(AND(F497="Peretoe teenus",H497&lt;[2]an!$M$37,S497="kahepoolne vajaduspõhine",U497="",RANK(D497,$D497:$D497)+COUNTIFS($D$2:D497,D497,$F$2:F497,F497)-1=1),X497,
IF(AND(F497="Peretoe teenus",H497&lt;[2]an!$M$37,S497="kahepoolne vajaduspõhine",U497="",RANK(D497,$D497:$D497)+COUNTIFS($D$2:D497,D497,$F$2:F497,F497)-1&gt;1),"",
IF(AND(F497="Peretoe teenus",H497&lt;[2]an!$M$37,S497="kahepoolne vajaduspõhine",U497&lt;[2]an!$M$37,RANK(D497,$D497:$D497)+COUNTIFS($D$2:D497,D497,$F$2:F497,F497)-1=1),X497,
IF(AND(F497="Peretoe teenus",H497&lt;[2]an!$M$37,S497="kahepoolne vajaduspõhine",U497&lt;[2]an!$M$37,RANK(D497,$D497:$D497)+COUNTIFS($D$2:D497,D497,$F$2:F497,F497)-1&gt;1),"",
IF(AND(F497="Peretoe teenus",H497&lt;[2]an!$M$37,S497="kahepoolne vajaduspõhine",U497&gt;=[2]an!$M$37,U497&lt;=[2]an!$M$38,RANK(D497,$D497:$D497)+COUNTIFS($D$2:D497,D497,$F$2:F497,F497)-1=1),
((EOMONTH(U497,0)-U497+1)*X497)/DAY(EOMONTH(U497,0))+(DAY(U497)-1)*100/DAY(EOMONTH(U497,0)),
IF(AND(F497="Peretoe teenus",H497&lt;[2]an!$M$37,S497="kahepoolne vajaduspõhine",U497&gt;=[2]an!$M$37,U497&lt;=[2]an!$M$38,RANK(D497,$D497:$D497)+COUNTIFS($D$2:D497,D497,$F$2:F497,F497)-1&gt;1),"",
IF(AND(F497="Peretoe teenus",H497&lt;[2]an!$M$37,S497="kahepoolne vajaduspõhine",U497&gt;[2]an!$M$38,RANK(D497,$D497:$D497)+COUNTIFS($D$2:D497,D497,$F$2:F497,F497)-1=1),X497,
IF(AND(F497="Peretoe teenus",H497&lt;[2]an!$M$37,S497="kahepoolne vajaduspõhine",U497&gt;[2]an!$M$38,RANK(D497,$D497:$D497)+COUNTIFS($D$2:D497,D497,$F$2:F497,F497)-1&gt;1),"",X497*W497)))))))))))))),"")</f>
        <v/>
      </c>
      <c r="Z497" s="18" t="str">
        <f t="shared" si="22"/>
        <v/>
      </c>
      <c r="AA497" s="19" t="str">
        <f>IFERROR(VLOOKUP(E497,[2]an!$A$3:$B$81,2,FALSE),"")</f>
        <v/>
      </c>
      <c r="AB497" s="19" t="str">
        <f>IFERROR(VLOOKUP(AA497,[2]an!$C$2:$D$16,2,FALSE),"")</f>
        <v/>
      </c>
      <c r="AC497" s="20"/>
      <c r="AD497" s="21" t="str">
        <f>IF(A497=[2]an!$F$36,VLOOKUP([2]an!$F$36,[2]an!$F$36:$H$36,3,FALSE),IF(A497=[2]an!$F$35,VLOOKUP([2]an!$F$35,[2]an!$F$35:$H$35,3,FALSE),IF(A497=[2]an!$F$33,VLOOKUP([2]an!$F$33,[2]an!$F$33:$H$33,3,FALSE),IF(A497=[2]an!$F$31,VLOOKUP([2]an!$F$31,[2]an!$F$31:$H$31,3,FALSE),""))))</f>
        <v/>
      </c>
    </row>
    <row r="498" spans="6:30" x14ac:dyDescent="0.2">
      <c r="F498" s="10"/>
      <c r="G498" s="8" t="str">
        <f t="shared" si="23"/>
        <v/>
      </c>
      <c r="H498" s="13"/>
      <c r="K498" s="13"/>
      <c r="L498" s="10"/>
      <c r="M498" s="10"/>
      <c r="S498" s="8" t="str">
        <f>IFERROR(VLOOKUP(D498,[1]peretoe_teenus!$A$2:$L$2000,5,FALSE),"")</f>
        <v/>
      </c>
      <c r="U498" s="13"/>
      <c r="V498" s="15" t="str" cm="1">
        <f t="array" ref="V498">IFERROR(IF(AND(F498="Tugigrupp",RANK(K498,$K498:$K498)+COUNTIFS($K$2:K498,K498,$L$2:L498,L498,$M$2:M498,M498,$I$2:I498,I498,$G$2:G498,G498,$F$2:F498,F498)-1=1),SUMPRODUCT(($F$2:$F$4154=F498)*($G$2:$G$4154=G498)*($K$2:$K$4154=K498)*($I$2:$I$4154=I498)*($L$2:$L$4154=L498)*($M$2:$M$4154=M498)),""),"")</f>
        <v/>
      </c>
      <c r="W498" s="15" t="str">
        <f t="shared" si="21"/>
        <v/>
      </c>
      <c r="X498" s="16" t="str">
        <f>IF(AND(A498=[2]an!$G$38,F498=[2]an!$E$40),[2]an!$G$40,IF(AND(A498=[2]an!$G$38,F498=[2]an!$E$41),[2]an!$G$41,IF(AND(A498=[2]an!$G$38,F498=[2]an!$E$39,H498&gt;=[2]an!$M$37),[2]an!$G$39,
IF(AND(A498=[2]an!$G$38,F498=[2]an!$E$39,H498&lt;[2]an!$M$37,S498="kahepoolne vajaduspõhine",U498=""),[2]an!$M$40,
IF(AND(A498=[2]an!$G$38,F498=[2]an!$E$39,H498&lt;[2]an!$M$37,S498="kahepoolne vajaduspõhine",U498&lt;&gt;""),[2]an!$G$39,
IF(AND(A498=[2]an!$G$38,F498=[2]an!$E$39,H498&lt;[2]an!$M$37,S498&lt;&gt;"kahepoolne vajaduspõhine"),[2]an!$G$39,
IF(AND(A498=[2]an!$G$38,F498=[2]an!$E$42),[2]an!$G$42,
IF(AND(A498=[2]an!$H$38,F498=[2]an!$E$40),[2]an!$H$40,IF(AND(A498=[2]an!$H$38,F498=[2]an!$E$41),[2]an!$H$41,IF(AND(A498=[2]an!$H$38,F498=[2]an!$E$39,H498&gt;=[2]an!$M$37),[2]an!$H$39,
IF(AND(A498=[2]an!$H$38,F498=[2]an!$E$39,H498&lt;[2]an!$M$37,S498="kahepoolne vajaduspõhine",U498=""),[2]an!$M$40,
IF(AND(A498=[2]an!$H$38,F498=[2]an!$E$39,H498&lt;[2]an!$M$37,S498="kahepoolne vajaduspõhine",U498&lt;&gt;""),[2]an!$H$39,
IF(AND(A498=[2]an!$H$38,F498=[2]an!$E$39,H498&lt;[2]an!$M$37,S498&lt;&gt;"kahepoolne vajaduspõhine"),[2]an!$H$39,
IF(AND(A498=[2]an!$H$38,F498=[2]an!$E$42),[2]an!$H$42,
IF(AND(A498=[2]an!$I$38,F498=[2]an!$E$40),[2]an!$I$40,IF(AND(A498=[2]an!$I$38,F498=[2]an!$E$41),[2]an!$I$41,IF(AND(A498=[2]an!$I$38,F498=[2]an!$E$39,H498&gt;=[2]an!$M$37),[2]an!$I$39,
IF(AND(A498=[2]an!$I$38,F498=[2]an!$E$39,H498&lt;[2]an!$M$37,S498="kahepoolne vajaduspõhine",U498=""),[2]an!$M$40,
IF(AND(A498=[2]an!$I$38,F498=[2]an!$E$39,H498&lt;[2]an!$M$37,S498="kahepoolne vajaduspõhine",U498&lt;&gt;""),[2]an!$I$39,
IF(AND(A498=[2]an!$I$38,F498=[2]an!$E$39,H498&lt;[2]an!$M$37,S498&lt;&gt;"kahepoolne vajaduspõhine"),[2]an!$I$39,
IF(AND(A498=[2]an!$I$38,F498=[2]an!$E$42),[2]an!$I$42,
IF(AND(A498=[2]an!$J$38,F498=[2]an!$E$40),[2]an!$J$40,IF(AND(A498=[2]an!$J$38,F498=[2]an!$E$41),[2]an!$J$41,IF(AND(A498=[2]an!$J$38,F498=[2]an!$E$39,H498&gt;=[2]an!$M$37),[2]an!$J$39,
IF(AND(A498=[2]an!$J$38,F498=[2]an!$E$39,H498&lt;[2]an!$M$37,S498="kahepoolne vajaduspõhine",U498=""),[2]an!$M$40,
IF(AND(A498=[2]an!$J$38,F498=[2]an!$E$39,H498&lt;[2]an!$M$37,S498="kahepoolne vajaduspõhine",U498&lt;&gt;""),[2]an!$J$39,
IF(AND(A498=[2]an!$J$38,F498=[2]an!$E$39,H498&lt;[2]an!$M$37,S498&lt;&gt;"kahepoolne vajaduspõhine"),[2]an!$J$39,
IF(AND(A498=[2]an!$J$38,F498=[2]an!$E$42),[2]an!$J$42,""))))))))))))))))))))))))))))</f>
        <v/>
      </c>
      <c r="Y498" s="17" t="str">
        <f>IFERROR(IF(F498="Tugigrupp",0,
IF(AND(F498="Peretoe teenus",H498&gt;=[2]an!$M$37,RANK(D498,$D498:$D498)+COUNTIFS($D$2:D498,D498,$F$2:F498,F498)-1&gt;1),"",
IF(AND(F498="Peretoe teenus",H498&gt;=[2]an!$M$37,RANK(D498,$D498:$D498)+COUNTIFS($D$2:D498,D498,$F$2:F498,F498)-1=1,MONTH(H498)=MONTH(K498)=TRUE,YEAR(H498)=YEAR(K498)=TRUE),((EOMONTH(H498,0)-H498+1)*X498)/DAY(EOMONTH(H498,0)),
IF(AND(F498="Peretoe teenus",H498&gt;=[2]an!$M$37,RANK(D498,$D498:$D498)+COUNTIFS($D$2:D498,D498,$F$2:F498,F498)-1=1),X498,
IF(AND(F498="Peretoe teenus",H498&lt;[2]an!$M$37,S498&lt;&gt;"kahepoolne vajaduspõhine",RANK(D498,$D498:$D498)+COUNTIFS($D$2:D498,D498,$F$2:F498,F498)-1=1),X498,
IF(AND(F498="Peretoe teenus",H498&lt;[2]an!$M$37,S498&lt;&gt;"kahepoolne vajaduspõhine",RANK(D498,$D498:$D498)+COUNTIFS($D$2:D498,D498,$F$2:F498,F498)-1&gt;1),"",
IF(AND(F498="Peretoe teenus",H498&lt;[2]an!$M$37,S498="kahepoolne vajaduspõhine",U498="",RANK(D498,$D498:$D498)+COUNTIFS($D$2:D498,D498,$F$2:F498,F498)-1=1),X498,
IF(AND(F498="Peretoe teenus",H498&lt;[2]an!$M$37,S498="kahepoolne vajaduspõhine",U498="",RANK(D498,$D498:$D498)+COUNTIFS($D$2:D498,D498,$F$2:F498,F498)-1&gt;1),"",
IF(AND(F498="Peretoe teenus",H498&lt;[2]an!$M$37,S498="kahepoolne vajaduspõhine",U498&lt;[2]an!$M$37,RANK(D498,$D498:$D498)+COUNTIFS($D$2:D498,D498,$F$2:F498,F498)-1=1),X498,
IF(AND(F498="Peretoe teenus",H498&lt;[2]an!$M$37,S498="kahepoolne vajaduspõhine",U498&lt;[2]an!$M$37,RANK(D498,$D498:$D498)+COUNTIFS($D$2:D498,D498,$F$2:F498,F498)-1&gt;1),"",
IF(AND(F498="Peretoe teenus",H498&lt;[2]an!$M$37,S498="kahepoolne vajaduspõhine",U498&gt;=[2]an!$M$37,U498&lt;=[2]an!$M$38,RANK(D498,$D498:$D498)+COUNTIFS($D$2:D498,D498,$F$2:F498,F498)-1=1),
((EOMONTH(U498,0)-U498+1)*X498)/DAY(EOMONTH(U498,0))+(DAY(U498)-1)*100/DAY(EOMONTH(U498,0)),
IF(AND(F498="Peretoe teenus",H498&lt;[2]an!$M$37,S498="kahepoolne vajaduspõhine",U498&gt;=[2]an!$M$37,U498&lt;=[2]an!$M$38,RANK(D498,$D498:$D498)+COUNTIFS($D$2:D498,D498,$F$2:F498,F498)-1&gt;1),"",
IF(AND(F498="Peretoe teenus",H498&lt;[2]an!$M$37,S498="kahepoolne vajaduspõhine",U498&gt;[2]an!$M$38,RANK(D498,$D498:$D498)+COUNTIFS($D$2:D498,D498,$F$2:F498,F498)-1=1),X498,
IF(AND(F498="Peretoe teenus",H498&lt;[2]an!$M$37,S498="kahepoolne vajaduspõhine",U498&gt;[2]an!$M$38,RANK(D498,$D498:$D498)+COUNTIFS($D$2:D498,D498,$F$2:F498,F498)-1&gt;1),"",X498*W498)))))))))))))),"")</f>
        <v/>
      </c>
      <c r="Z498" s="18" t="str">
        <f t="shared" si="22"/>
        <v/>
      </c>
      <c r="AA498" s="19" t="str">
        <f>IFERROR(VLOOKUP(E498,[2]an!$A$3:$B$81,2,FALSE),"")</f>
        <v/>
      </c>
      <c r="AB498" s="19" t="str">
        <f>IFERROR(VLOOKUP(AA498,[2]an!$C$2:$D$16,2,FALSE),"")</f>
        <v/>
      </c>
      <c r="AC498" s="20"/>
      <c r="AD498" s="21" t="str">
        <f>IF(A498=[2]an!$F$36,VLOOKUP([2]an!$F$36,[2]an!$F$36:$H$36,3,FALSE),IF(A498=[2]an!$F$35,VLOOKUP([2]an!$F$35,[2]an!$F$35:$H$35,3,FALSE),IF(A498=[2]an!$F$33,VLOOKUP([2]an!$F$33,[2]an!$F$33:$H$33,3,FALSE),IF(A498=[2]an!$F$31,VLOOKUP([2]an!$F$31,[2]an!$F$31:$H$31,3,FALSE),""))))</f>
        <v/>
      </c>
    </row>
    <row r="499" spans="6:30" x14ac:dyDescent="0.2">
      <c r="F499" s="10"/>
      <c r="G499" s="8" t="str">
        <f t="shared" si="23"/>
        <v/>
      </c>
      <c r="H499" s="13"/>
      <c r="K499" s="13"/>
      <c r="L499" s="10"/>
      <c r="M499" s="10"/>
      <c r="S499" s="8" t="str">
        <f>IFERROR(VLOOKUP(D499,[1]peretoe_teenus!$A$2:$L$2000,5,FALSE),"")</f>
        <v/>
      </c>
      <c r="U499" s="13"/>
      <c r="V499" s="15" t="str" cm="1">
        <f t="array" ref="V499">IFERROR(IF(AND(F499="Tugigrupp",RANK(K499,$K499:$K499)+COUNTIFS($K$2:K499,K499,$L$2:L499,L499,$M$2:M499,M499,$I$2:I499,I499,$G$2:G499,G499,$F$2:F499,F499)-1=1),SUMPRODUCT(($F$2:$F$4154=F499)*($G$2:$G$4154=G499)*($K$2:$K$4154=K499)*($I$2:$I$4154=I499)*($L$2:$L$4154=L499)*($M$2:$M$4154=M499)),""),"")</f>
        <v/>
      </c>
      <c r="W499" s="15" t="str">
        <f t="shared" si="21"/>
        <v/>
      </c>
      <c r="X499" s="16" t="str">
        <f>IF(AND(A499=[2]an!$G$38,F499=[2]an!$E$40),[2]an!$G$40,IF(AND(A499=[2]an!$G$38,F499=[2]an!$E$41),[2]an!$G$41,IF(AND(A499=[2]an!$G$38,F499=[2]an!$E$39,H499&gt;=[2]an!$M$37),[2]an!$G$39,
IF(AND(A499=[2]an!$G$38,F499=[2]an!$E$39,H499&lt;[2]an!$M$37,S499="kahepoolne vajaduspõhine",U499=""),[2]an!$M$40,
IF(AND(A499=[2]an!$G$38,F499=[2]an!$E$39,H499&lt;[2]an!$M$37,S499="kahepoolne vajaduspõhine",U499&lt;&gt;""),[2]an!$G$39,
IF(AND(A499=[2]an!$G$38,F499=[2]an!$E$39,H499&lt;[2]an!$M$37,S499&lt;&gt;"kahepoolne vajaduspõhine"),[2]an!$G$39,
IF(AND(A499=[2]an!$G$38,F499=[2]an!$E$42),[2]an!$G$42,
IF(AND(A499=[2]an!$H$38,F499=[2]an!$E$40),[2]an!$H$40,IF(AND(A499=[2]an!$H$38,F499=[2]an!$E$41),[2]an!$H$41,IF(AND(A499=[2]an!$H$38,F499=[2]an!$E$39,H499&gt;=[2]an!$M$37),[2]an!$H$39,
IF(AND(A499=[2]an!$H$38,F499=[2]an!$E$39,H499&lt;[2]an!$M$37,S499="kahepoolne vajaduspõhine",U499=""),[2]an!$M$40,
IF(AND(A499=[2]an!$H$38,F499=[2]an!$E$39,H499&lt;[2]an!$M$37,S499="kahepoolne vajaduspõhine",U499&lt;&gt;""),[2]an!$H$39,
IF(AND(A499=[2]an!$H$38,F499=[2]an!$E$39,H499&lt;[2]an!$M$37,S499&lt;&gt;"kahepoolne vajaduspõhine"),[2]an!$H$39,
IF(AND(A499=[2]an!$H$38,F499=[2]an!$E$42),[2]an!$H$42,
IF(AND(A499=[2]an!$I$38,F499=[2]an!$E$40),[2]an!$I$40,IF(AND(A499=[2]an!$I$38,F499=[2]an!$E$41),[2]an!$I$41,IF(AND(A499=[2]an!$I$38,F499=[2]an!$E$39,H499&gt;=[2]an!$M$37),[2]an!$I$39,
IF(AND(A499=[2]an!$I$38,F499=[2]an!$E$39,H499&lt;[2]an!$M$37,S499="kahepoolne vajaduspõhine",U499=""),[2]an!$M$40,
IF(AND(A499=[2]an!$I$38,F499=[2]an!$E$39,H499&lt;[2]an!$M$37,S499="kahepoolne vajaduspõhine",U499&lt;&gt;""),[2]an!$I$39,
IF(AND(A499=[2]an!$I$38,F499=[2]an!$E$39,H499&lt;[2]an!$M$37,S499&lt;&gt;"kahepoolne vajaduspõhine"),[2]an!$I$39,
IF(AND(A499=[2]an!$I$38,F499=[2]an!$E$42),[2]an!$I$42,
IF(AND(A499=[2]an!$J$38,F499=[2]an!$E$40),[2]an!$J$40,IF(AND(A499=[2]an!$J$38,F499=[2]an!$E$41),[2]an!$J$41,IF(AND(A499=[2]an!$J$38,F499=[2]an!$E$39,H499&gt;=[2]an!$M$37),[2]an!$J$39,
IF(AND(A499=[2]an!$J$38,F499=[2]an!$E$39,H499&lt;[2]an!$M$37,S499="kahepoolne vajaduspõhine",U499=""),[2]an!$M$40,
IF(AND(A499=[2]an!$J$38,F499=[2]an!$E$39,H499&lt;[2]an!$M$37,S499="kahepoolne vajaduspõhine",U499&lt;&gt;""),[2]an!$J$39,
IF(AND(A499=[2]an!$J$38,F499=[2]an!$E$39,H499&lt;[2]an!$M$37,S499&lt;&gt;"kahepoolne vajaduspõhine"),[2]an!$J$39,
IF(AND(A499=[2]an!$J$38,F499=[2]an!$E$42),[2]an!$J$42,""))))))))))))))))))))))))))))</f>
        <v/>
      </c>
      <c r="Y499" s="17" t="str">
        <f>IFERROR(IF(F499="Tugigrupp",0,
IF(AND(F499="Peretoe teenus",H499&gt;=[2]an!$M$37,RANK(D499,$D499:$D499)+COUNTIFS($D$2:D499,D499,$F$2:F499,F499)-1&gt;1),"",
IF(AND(F499="Peretoe teenus",H499&gt;=[2]an!$M$37,RANK(D499,$D499:$D499)+COUNTIFS($D$2:D499,D499,$F$2:F499,F499)-1=1,MONTH(H499)=MONTH(K499)=TRUE,YEAR(H499)=YEAR(K499)=TRUE),((EOMONTH(H499,0)-H499+1)*X499)/DAY(EOMONTH(H499,0)),
IF(AND(F499="Peretoe teenus",H499&gt;=[2]an!$M$37,RANK(D499,$D499:$D499)+COUNTIFS($D$2:D499,D499,$F$2:F499,F499)-1=1),X499,
IF(AND(F499="Peretoe teenus",H499&lt;[2]an!$M$37,S499&lt;&gt;"kahepoolne vajaduspõhine",RANK(D499,$D499:$D499)+COUNTIFS($D$2:D499,D499,$F$2:F499,F499)-1=1),X499,
IF(AND(F499="Peretoe teenus",H499&lt;[2]an!$M$37,S499&lt;&gt;"kahepoolne vajaduspõhine",RANK(D499,$D499:$D499)+COUNTIFS($D$2:D499,D499,$F$2:F499,F499)-1&gt;1),"",
IF(AND(F499="Peretoe teenus",H499&lt;[2]an!$M$37,S499="kahepoolne vajaduspõhine",U499="",RANK(D499,$D499:$D499)+COUNTIFS($D$2:D499,D499,$F$2:F499,F499)-1=1),X499,
IF(AND(F499="Peretoe teenus",H499&lt;[2]an!$M$37,S499="kahepoolne vajaduspõhine",U499="",RANK(D499,$D499:$D499)+COUNTIFS($D$2:D499,D499,$F$2:F499,F499)-1&gt;1),"",
IF(AND(F499="Peretoe teenus",H499&lt;[2]an!$M$37,S499="kahepoolne vajaduspõhine",U499&lt;[2]an!$M$37,RANK(D499,$D499:$D499)+COUNTIFS($D$2:D499,D499,$F$2:F499,F499)-1=1),X499,
IF(AND(F499="Peretoe teenus",H499&lt;[2]an!$M$37,S499="kahepoolne vajaduspõhine",U499&lt;[2]an!$M$37,RANK(D499,$D499:$D499)+COUNTIFS($D$2:D499,D499,$F$2:F499,F499)-1&gt;1),"",
IF(AND(F499="Peretoe teenus",H499&lt;[2]an!$M$37,S499="kahepoolne vajaduspõhine",U499&gt;=[2]an!$M$37,U499&lt;=[2]an!$M$38,RANK(D499,$D499:$D499)+COUNTIFS($D$2:D499,D499,$F$2:F499,F499)-1=1),
((EOMONTH(U499,0)-U499+1)*X499)/DAY(EOMONTH(U499,0))+(DAY(U499)-1)*100/DAY(EOMONTH(U499,0)),
IF(AND(F499="Peretoe teenus",H499&lt;[2]an!$M$37,S499="kahepoolne vajaduspõhine",U499&gt;=[2]an!$M$37,U499&lt;=[2]an!$M$38,RANK(D499,$D499:$D499)+COUNTIFS($D$2:D499,D499,$F$2:F499,F499)-1&gt;1),"",
IF(AND(F499="Peretoe teenus",H499&lt;[2]an!$M$37,S499="kahepoolne vajaduspõhine",U499&gt;[2]an!$M$38,RANK(D499,$D499:$D499)+COUNTIFS($D$2:D499,D499,$F$2:F499,F499)-1=1),X499,
IF(AND(F499="Peretoe teenus",H499&lt;[2]an!$M$37,S499="kahepoolne vajaduspõhine",U499&gt;[2]an!$M$38,RANK(D499,$D499:$D499)+COUNTIFS($D$2:D499,D499,$F$2:F499,F499)-1&gt;1),"",X499*W499)))))))))))))),"")</f>
        <v/>
      </c>
      <c r="Z499" s="18" t="str">
        <f t="shared" si="22"/>
        <v/>
      </c>
      <c r="AA499" s="19" t="str">
        <f>IFERROR(VLOOKUP(E499,[2]an!$A$3:$B$81,2,FALSE),"")</f>
        <v/>
      </c>
      <c r="AB499" s="19" t="str">
        <f>IFERROR(VLOOKUP(AA499,[2]an!$C$2:$D$16,2,FALSE),"")</f>
        <v/>
      </c>
      <c r="AC499" s="20"/>
      <c r="AD499" s="21" t="str">
        <f>IF(A499=[2]an!$F$36,VLOOKUP([2]an!$F$36,[2]an!$F$36:$H$36,3,FALSE),IF(A499=[2]an!$F$35,VLOOKUP([2]an!$F$35,[2]an!$F$35:$H$35,3,FALSE),IF(A499=[2]an!$F$33,VLOOKUP([2]an!$F$33,[2]an!$F$33:$H$33,3,FALSE),IF(A499=[2]an!$F$31,VLOOKUP([2]an!$F$31,[2]an!$F$31:$H$31,3,FALSE),""))))</f>
        <v/>
      </c>
    </row>
    <row r="500" spans="6:30" x14ac:dyDescent="0.2">
      <c r="F500" s="10"/>
      <c r="G500" s="8" t="str">
        <f t="shared" si="23"/>
        <v/>
      </c>
      <c r="H500" s="13"/>
      <c r="K500" s="13"/>
      <c r="L500" s="10"/>
      <c r="M500" s="10"/>
      <c r="S500" s="8" t="str">
        <f>IFERROR(VLOOKUP(D500,[1]peretoe_teenus!$A$2:$L$2000,5,FALSE),"")</f>
        <v/>
      </c>
      <c r="U500" s="13"/>
      <c r="V500" s="15" t="str" cm="1">
        <f t="array" ref="V500">IFERROR(IF(AND(F500="Tugigrupp",RANK(K500,$K500:$K500)+COUNTIFS($K$2:K500,K500,$L$2:L500,L500,$M$2:M500,M500,$I$2:I500,I500,$G$2:G500,G500,$F$2:F500,F500)-1=1),SUMPRODUCT(($F$2:$F$4154=F500)*($G$2:$G$4154=G500)*($K$2:$K$4154=K500)*($I$2:$I$4154=I500)*($L$2:$L$4154=L500)*($M$2:$M$4154=M500)),""),"")</f>
        <v/>
      </c>
      <c r="W500" s="15" t="str">
        <f t="shared" si="21"/>
        <v/>
      </c>
      <c r="X500" s="16" t="str">
        <f>IF(AND(A500=[2]an!$G$38,F500=[2]an!$E$40),[2]an!$G$40,IF(AND(A500=[2]an!$G$38,F500=[2]an!$E$41),[2]an!$G$41,IF(AND(A500=[2]an!$G$38,F500=[2]an!$E$39,H500&gt;=[2]an!$M$37),[2]an!$G$39,
IF(AND(A500=[2]an!$G$38,F500=[2]an!$E$39,H500&lt;[2]an!$M$37,S500="kahepoolne vajaduspõhine",U500=""),[2]an!$M$40,
IF(AND(A500=[2]an!$G$38,F500=[2]an!$E$39,H500&lt;[2]an!$M$37,S500="kahepoolne vajaduspõhine",U500&lt;&gt;""),[2]an!$G$39,
IF(AND(A500=[2]an!$G$38,F500=[2]an!$E$39,H500&lt;[2]an!$M$37,S500&lt;&gt;"kahepoolne vajaduspõhine"),[2]an!$G$39,
IF(AND(A500=[2]an!$G$38,F500=[2]an!$E$42),[2]an!$G$42,
IF(AND(A500=[2]an!$H$38,F500=[2]an!$E$40),[2]an!$H$40,IF(AND(A500=[2]an!$H$38,F500=[2]an!$E$41),[2]an!$H$41,IF(AND(A500=[2]an!$H$38,F500=[2]an!$E$39,H500&gt;=[2]an!$M$37),[2]an!$H$39,
IF(AND(A500=[2]an!$H$38,F500=[2]an!$E$39,H500&lt;[2]an!$M$37,S500="kahepoolne vajaduspõhine",U500=""),[2]an!$M$40,
IF(AND(A500=[2]an!$H$38,F500=[2]an!$E$39,H500&lt;[2]an!$M$37,S500="kahepoolne vajaduspõhine",U500&lt;&gt;""),[2]an!$H$39,
IF(AND(A500=[2]an!$H$38,F500=[2]an!$E$39,H500&lt;[2]an!$M$37,S500&lt;&gt;"kahepoolne vajaduspõhine"),[2]an!$H$39,
IF(AND(A500=[2]an!$H$38,F500=[2]an!$E$42),[2]an!$H$42,
IF(AND(A500=[2]an!$I$38,F500=[2]an!$E$40),[2]an!$I$40,IF(AND(A500=[2]an!$I$38,F500=[2]an!$E$41),[2]an!$I$41,IF(AND(A500=[2]an!$I$38,F500=[2]an!$E$39,H500&gt;=[2]an!$M$37),[2]an!$I$39,
IF(AND(A500=[2]an!$I$38,F500=[2]an!$E$39,H500&lt;[2]an!$M$37,S500="kahepoolne vajaduspõhine",U500=""),[2]an!$M$40,
IF(AND(A500=[2]an!$I$38,F500=[2]an!$E$39,H500&lt;[2]an!$M$37,S500="kahepoolne vajaduspõhine",U500&lt;&gt;""),[2]an!$I$39,
IF(AND(A500=[2]an!$I$38,F500=[2]an!$E$39,H500&lt;[2]an!$M$37,S500&lt;&gt;"kahepoolne vajaduspõhine"),[2]an!$I$39,
IF(AND(A500=[2]an!$I$38,F500=[2]an!$E$42),[2]an!$I$42,
IF(AND(A500=[2]an!$J$38,F500=[2]an!$E$40),[2]an!$J$40,IF(AND(A500=[2]an!$J$38,F500=[2]an!$E$41),[2]an!$J$41,IF(AND(A500=[2]an!$J$38,F500=[2]an!$E$39,H500&gt;=[2]an!$M$37),[2]an!$J$39,
IF(AND(A500=[2]an!$J$38,F500=[2]an!$E$39,H500&lt;[2]an!$M$37,S500="kahepoolne vajaduspõhine",U500=""),[2]an!$M$40,
IF(AND(A500=[2]an!$J$38,F500=[2]an!$E$39,H500&lt;[2]an!$M$37,S500="kahepoolne vajaduspõhine",U500&lt;&gt;""),[2]an!$J$39,
IF(AND(A500=[2]an!$J$38,F500=[2]an!$E$39,H500&lt;[2]an!$M$37,S500&lt;&gt;"kahepoolne vajaduspõhine"),[2]an!$J$39,
IF(AND(A500=[2]an!$J$38,F500=[2]an!$E$42),[2]an!$J$42,""))))))))))))))))))))))))))))</f>
        <v/>
      </c>
      <c r="Y500" s="17" t="str">
        <f>IFERROR(IF(F500="Tugigrupp",0,
IF(AND(F500="Peretoe teenus",H500&gt;=[2]an!$M$37,RANK(D500,$D500:$D500)+COUNTIFS($D$2:D500,D500,$F$2:F500,F500)-1&gt;1),"",
IF(AND(F500="Peretoe teenus",H500&gt;=[2]an!$M$37,RANK(D500,$D500:$D500)+COUNTIFS($D$2:D500,D500,$F$2:F500,F500)-1=1,MONTH(H500)=MONTH(K500)=TRUE,YEAR(H500)=YEAR(K500)=TRUE),((EOMONTH(H500,0)-H500+1)*X500)/DAY(EOMONTH(H500,0)),
IF(AND(F500="Peretoe teenus",H500&gt;=[2]an!$M$37,RANK(D500,$D500:$D500)+COUNTIFS($D$2:D500,D500,$F$2:F500,F500)-1=1),X500,
IF(AND(F500="Peretoe teenus",H500&lt;[2]an!$M$37,S500&lt;&gt;"kahepoolne vajaduspõhine",RANK(D500,$D500:$D500)+COUNTIFS($D$2:D500,D500,$F$2:F500,F500)-1=1),X500,
IF(AND(F500="Peretoe teenus",H500&lt;[2]an!$M$37,S500&lt;&gt;"kahepoolne vajaduspõhine",RANK(D500,$D500:$D500)+COUNTIFS($D$2:D500,D500,$F$2:F500,F500)-1&gt;1),"",
IF(AND(F500="Peretoe teenus",H500&lt;[2]an!$M$37,S500="kahepoolne vajaduspõhine",U500="",RANK(D500,$D500:$D500)+COUNTIFS($D$2:D500,D500,$F$2:F500,F500)-1=1),X500,
IF(AND(F500="Peretoe teenus",H500&lt;[2]an!$M$37,S500="kahepoolne vajaduspõhine",U500="",RANK(D500,$D500:$D500)+COUNTIFS($D$2:D500,D500,$F$2:F500,F500)-1&gt;1),"",
IF(AND(F500="Peretoe teenus",H500&lt;[2]an!$M$37,S500="kahepoolne vajaduspõhine",U500&lt;[2]an!$M$37,RANK(D500,$D500:$D500)+COUNTIFS($D$2:D500,D500,$F$2:F500,F500)-1=1),X500,
IF(AND(F500="Peretoe teenus",H500&lt;[2]an!$M$37,S500="kahepoolne vajaduspõhine",U500&lt;[2]an!$M$37,RANK(D500,$D500:$D500)+COUNTIFS($D$2:D500,D500,$F$2:F500,F500)-1&gt;1),"",
IF(AND(F500="Peretoe teenus",H500&lt;[2]an!$M$37,S500="kahepoolne vajaduspõhine",U500&gt;=[2]an!$M$37,U500&lt;=[2]an!$M$38,RANK(D500,$D500:$D500)+COUNTIFS($D$2:D500,D500,$F$2:F500,F500)-1=1),
((EOMONTH(U500,0)-U500+1)*X500)/DAY(EOMONTH(U500,0))+(DAY(U500)-1)*100/DAY(EOMONTH(U500,0)),
IF(AND(F500="Peretoe teenus",H500&lt;[2]an!$M$37,S500="kahepoolne vajaduspõhine",U500&gt;=[2]an!$M$37,U500&lt;=[2]an!$M$38,RANK(D500,$D500:$D500)+COUNTIFS($D$2:D500,D500,$F$2:F500,F500)-1&gt;1),"",
IF(AND(F500="Peretoe teenus",H500&lt;[2]an!$M$37,S500="kahepoolne vajaduspõhine",U500&gt;[2]an!$M$38,RANK(D500,$D500:$D500)+COUNTIFS($D$2:D500,D500,$F$2:F500,F500)-1=1),X500,
IF(AND(F500="Peretoe teenus",H500&lt;[2]an!$M$37,S500="kahepoolne vajaduspõhine",U500&gt;[2]an!$M$38,RANK(D500,$D500:$D500)+COUNTIFS($D$2:D500,D500,$F$2:F500,F500)-1&gt;1),"",X500*W500)))))))))))))),"")</f>
        <v/>
      </c>
      <c r="Z500" s="18" t="str">
        <f t="shared" si="22"/>
        <v/>
      </c>
      <c r="AA500" s="19" t="str">
        <f>IFERROR(VLOOKUP(E500,[2]an!$A$3:$B$81,2,FALSE),"")</f>
        <v/>
      </c>
      <c r="AB500" s="19" t="str">
        <f>IFERROR(VLOOKUP(AA500,[2]an!$C$2:$D$16,2,FALSE),"")</f>
        <v/>
      </c>
      <c r="AC500" s="20"/>
      <c r="AD500" s="21" t="str">
        <f>IF(A500=[2]an!$F$36,VLOOKUP([2]an!$F$36,[2]an!$F$36:$H$36,3,FALSE),IF(A500=[2]an!$F$35,VLOOKUP([2]an!$F$35,[2]an!$F$35:$H$35,3,FALSE),IF(A500=[2]an!$F$33,VLOOKUP([2]an!$F$33,[2]an!$F$33:$H$33,3,FALSE),IF(A500=[2]an!$F$31,VLOOKUP([2]an!$F$31,[2]an!$F$31:$H$31,3,FALSE),""))))</f>
        <v/>
      </c>
    </row>
    <row r="501" spans="6:30" x14ac:dyDescent="0.2">
      <c r="F501" s="10"/>
      <c r="G501" s="8" t="str">
        <f t="shared" si="23"/>
        <v/>
      </c>
      <c r="H501" s="13"/>
      <c r="K501" s="13"/>
      <c r="L501" s="10"/>
      <c r="M501" s="10"/>
      <c r="S501" s="8" t="str">
        <f>IFERROR(VLOOKUP(D501,[1]peretoe_teenus!$A$2:$L$2000,5,FALSE),"")</f>
        <v/>
      </c>
      <c r="U501" s="13"/>
      <c r="V501" s="15" t="str" cm="1">
        <f t="array" ref="V501">IFERROR(IF(AND(F501="Tugigrupp",RANK(K501,$K501:$K501)+COUNTIFS($K$2:K501,K501,$L$2:L501,L501,$M$2:M501,M501,$I$2:I501,I501,$G$2:G501,G501,$F$2:F501,F501)-1=1),SUMPRODUCT(($F$2:$F$4154=F501)*($G$2:$G$4154=G501)*($K$2:$K$4154=K501)*($I$2:$I$4154=I501)*($L$2:$L$4154=L501)*($M$2:$M$4154=M501)),""),"")</f>
        <v/>
      </c>
      <c r="W501" s="15" t="str">
        <f t="shared" si="21"/>
        <v/>
      </c>
      <c r="X501" s="16" t="str">
        <f>IF(AND(A501=[2]an!$G$38,F501=[2]an!$E$40),[2]an!$G$40,IF(AND(A501=[2]an!$G$38,F501=[2]an!$E$41),[2]an!$G$41,IF(AND(A501=[2]an!$G$38,F501=[2]an!$E$39,H501&gt;=[2]an!$M$37),[2]an!$G$39,
IF(AND(A501=[2]an!$G$38,F501=[2]an!$E$39,H501&lt;[2]an!$M$37,S501="kahepoolne vajaduspõhine",U501=""),[2]an!$M$40,
IF(AND(A501=[2]an!$G$38,F501=[2]an!$E$39,H501&lt;[2]an!$M$37,S501="kahepoolne vajaduspõhine",U501&lt;&gt;""),[2]an!$G$39,
IF(AND(A501=[2]an!$G$38,F501=[2]an!$E$39,H501&lt;[2]an!$M$37,S501&lt;&gt;"kahepoolne vajaduspõhine"),[2]an!$G$39,
IF(AND(A501=[2]an!$G$38,F501=[2]an!$E$42),[2]an!$G$42,
IF(AND(A501=[2]an!$H$38,F501=[2]an!$E$40),[2]an!$H$40,IF(AND(A501=[2]an!$H$38,F501=[2]an!$E$41),[2]an!$H$41,IF(AND(A501=[2]an!$H$38,F501=[2]an!$E$39,H501&gt;=[2]an!$M$37),[2]an!$H$39,
IF(AND(A501=[2]an!$H$38,F501=[2]an!$E$39,H501&lt;[2]an!$M$37,S501="kahepoolne vajaduspõhine",U501=""),[2]an!$M$40,
IF(AND(A501=[2]an!$H$38,F501=[2]an!$E$39,H501&lt;[2]an!$M$37,S501="kahepoolne vajaduspõhine",U501&lt;&gt;""),[2]an!$H$39,
IF(AND(A501=[2]an!$H$38,F501=[2]an!$E$39,H501&lt;[2]an!$M$37,S501&lt;&gt;"kahepoolne vajaduspõhine"),[2]an!$H$39,
IF(AND(A501=[2]an!$H$38,F501=[2]an!$E$42),[2]an!$H$42,
IF(AND(A501=[2]an!$I$38,F501=[2]an!$E$40),[2]an!$I$40,IF(AND(A501=[2]an!$I$38,F501=[2]an!$E$41),[2]an!$I$41,IF(AND(A501=[2]an!$I$38,F501=[2]an!$E$39,H501&gt;=[2]an!$M$37),[2]an!$I$39,
IF(AND(A501=[2]an!$I$38,F501=[2]an!$E$39,H501&lt;[2]an!$M$37,S501="kahepoolne vajaduspõhine",U501=""),[2]an!$M$40,
IF(AND(A501=[2]an!$I$38,F501=[2]an!$E$39,H501&lt;[2]an!$M$37,S501="kahepoolne vajaduspõhine",U501&lt;&gt;""),[2]an!$I$39,
IF(AND(A501=[2]an!$I$38,F501=[2]an!$E$39,H501&lt;[2]an!$M$37,S501&lt;&gt;"kahepoolne vajaduspõhine"),[2]an!$I$39,
IF(AND(A501=[2]an!$I$38,F501=[2]an!$E$42),[2]an!$I$42,
IF(AND(A501=[2]an!$J$38,F501=[2]an!$E$40),[2]an!$J$40,IF(AND(A501=[2]an!$J$38,F501=[2]an!$E$41),[2]an!$J$41,IF(AND(A501=[2]an!$J$38,F501=[2]an!$E$39,H501&gt;=[2]an!$M$37),[2]an!$J$39,
IF(AND(A501=[2]an!$J$38,F501=[2]an!$E$39,H501&lt;[2]an!$M$37,S501="kahepoolne vajaduspõhine",U501=""),[2]an!$M$40,
IF(AND(A501=[2]an!$J$38,F501=[2]an!$E$39,H501&lt;[2]an!$M$37,S501="kahepoolne vajaduspõhine",U501&lt;&gt;""),[2]an!$J$39,
IF(AND(A501=[2]an!$J$38,F501=[2]an!$E$39,H501&lt;[2]an!$M$37,S501&lt;&gt;"kahepoolne vajaduspõhine"),[2]an!$J$39,
IF(AND(A501=[2]an!$J$38,F501=[2]an!$E$42),[2]an!$J$42,""))))))))))))))))))))))))))))</f>
        <v/>
      </c>
      <c r="Y501" s="17" t="str">
        <f>IFERROR(IF(F501="Tugigrupp",0,
IF(AND(F501="Peretoe teenus",H501&gt;=[2]an!$M$37,RANK(D501,$D501:$D501)+COUNTIFS($D$2:D501,D501,$F$2:F501,F501)-1&gt;1),"",
IF(AND(F501="Peretoe teenus",H501&gt;=[2]an!$M$37,RANK(D501,$D501:$D501)+COUNTIFS($D$2:D501,D501,$F$2:F501,F501)-1=1,MONTH(H501)=MONTH(K501)=TRUE,YEAR(H501)=YEAR(K501)=TRUE),((EOMONTH(H501,0)-H501+1)*X501)/DAY(EOMONTH(H501,0)),
IF(AND(F501="Peretoe teenus",H501&gt;=[2]an!$M$37,RANK(D501,$D501:$D501)+COUNTIFS($D$2:D501,D501,$F$2:F501,F501)-1=1),X501,
IF(AND(F501="Peretoe teenus",H501&lt;[2]an!$M$37,S501&lt;&gt;"kahepoolne vajaduspõhine",RANK(D501,$D501:$D501)+COUNTIFS($D$2:D501,D501,$F$2:F501,F501)-1=1),X501,
IF(AND(F501="Peretoe teenus",H501&lt;[2]an!$M$37,S501&lt;&gt;"kahepoolne vajaduspõhine",RANK(D501,$D501:$D501)+COUNTIFS($D$2:D501,D501,$F$2:F501,F501)-1&gt;1),"",
IF(AND(F501="Peretoe teenus",H501&lt;[2]an!$M$37,S501="kahepoolne vajaduspõhine",U501="",RANK(D501,$D501:$D501)+COUNTIFS($D$2:D501,D501,$F$2:F501,F501)-1=1),X501,
IF(AND(F501="Peretoe teenus",H501&lt;[2]an!$M$37,S501="kahepoolne vajaduspõhine",U501="",RANK(D501,$D501:$D501)+COUNTIFS($D$2:D501,D501,$F$2:F501,F501)-1&gt;1),"",
IF(AND(F501="Peretoe teenus",H501&lt;[2]an!$M$37,S501="kahepoolne vajaduspõhine",U501&lt;[2]an!$M$37,RANK(D501,$D501:$D501)+COUNTIFS($D$2:D501,D501,$F$2:F501,F501)-1=1),X501,
IF(AND(F501="Peretoe teenus",H501&lt;[2]an!$M$37,S501="kahepoolne vajaduspõhine",U501&lt;[2]an!$M$37,RANK(D501,$D501:$D501)+COUNTIFS($D$2:D501,D501,$F$2:F501,F501)-1&gt;1),"",
IF(AND(F501="Peretoe teenus",H501&lt;[2]an!$M$37,S501="kahepoolne vajaduspõhine",U501&gt;=[2]an!$M$37,U501&lt;=[2]an!$M$38,RANK(D501,$D501:$D501)+COUNTIFS($D$2:D501,D501,$F$2:F501,F501)-1=1),
((EOMONTH(U501,0)-U501+1)*X501)/DAY(EOMONTH(U501,0))+(DAY(U501)-1)*100/DAY(EOMONTH(U501,0)),
IF(AND(F501="Peretoe teenus",H501&lt;[2]an!$M$37,S501="kahepoolne vajaduspõhine",U501&gt;=[2]an!$M$37,U501&lt;=[2]an!$M$38,RANK(D501,$D501:$D501)+COUNTIFS($D$2:D501,D501,$F$2:F501,F501)-1&gt;1),"",
IF(AND(F501="Peretoe teenus",H501&lt;[2]an!$M$37,S501="kahepoolne vajaduspõhine",U501&gt;[2]an!$M$38,RANK(D501,$D501:$D501)+COUNTIFS($D$2:D501,D501,$F$2:F501,F501)-1=1),X501,
IF(AND(F501="Peretoe teenus",H501&lt;[2]an!$M$37,S501="kahepoolne vajaduspõhine",U501&gt;[2]an!$M$38,RANK(D501,$D501:$D501)+COUNTIFS($D$2:D501,D501,$F$2:F501,F501)-1&gt;1),"",X501*W501)))))))))))))),"")</f>
        <v/>
      </c>
      <c r="Z501" s="18" t="str">
        <f t="shared" si="22"/>
        <v/>
      </c>
      <c r="AA501" s="19" t="str">
        <f>IFERROR(VLOOKUP(E501,[2]an!$A$3:$B$81,2,FALSE),"")</f>
        <v/>
      </c>
      <c r="AB501" s="19" t="str">
        <f>IFERROR(VLOOKUP(AA501,[2]an!$C$2:$D$16,2,FALSE),"")</f>
        <v/>
      </c>
      <c r="AC501" s="20"/>
      <c r="AD501" s="21" t="str">
        <f>IF(A501=[2]an!$F$36,VLOOKUP([2]an!$F$36,[2]an!$F$36:$H$36,3,FALSE),IF(A501=[2]an!$F$35,VLOOKUP([2]an!$F$35,[2]an!$F$35:$H$35,3,FALSE),IF(A501=[2]an!$F$33,VLOOKUP([2]an!$F$33,[2]an!$F$33:$H$33,3,FALSE),IF(A501=[2]an!$F$31,VLOOKUP([2]an!$F$31,[2]an!$F$31:$H$31,3,FALSE),""))))</f>
        <v/>
      </c>
    </row>
    <row r="502" spans="6:30" x14ac:dyDescent="0.2">
      <c r="F502" s="10"/>
      <c r="G502" s="8" t="str">
        <f t="shared" si="23"/>
        <v/>
      </c>
      <c r="H502" s="13"/>
      <c r="K502" s="13"/>
      <c r="L502" s="10"/>
      <c r="M502" s="10"/>
      <c r="S502" s="8" t="str">
        <f>IFERROR(VLOOKUP(D502,[1]peretoe_teenus!$A$2:$L$2000,5,FALSE),"")</f>
        <v/>
      </c>
      <c r="U502" s="13"/>
      <c r="V502" s="15" t="str" cm="1">
        <f t="array" ref="V502">IFERROR(IF(AND(F502="Tugigrupp",RANK(K502,$K502:$K502)+COUNTIFS($K$2:K502,K502,$L$2:L502,L502,$M$2:M502,M502,$I$2:I502,I502,$G$2:G502,G502,$F$2:F502,F502)-1=1),SUMPRODUCT(($F$2:$F$4154=F502)*($G$2:$G$4154=G502)*($K$2:$K$4154=K502)*($I$2:$I$4154=I502)*($L$2:$L$4154=L502)*($M$2:$M$4154=M502)),""),"")</f>
        <v/>
      </c>
      <c r="W502" s="15" t="str">
        <f t="shared" si="21"/>
        <v/>
      </c>
      <c r="X502" s="16" t="str">
        <f>IF(AND(A502=[2]an!$G$38,F502=[2]an!$E$40),[2]an!$G$40,IF(AND(A502=[2]an!$G$38,F502=[2]an!$E$41),[2]an!$G$41,IF(AND(A502=[2]an!$G$38,F502=[2]an!$E$39,H502&gt;=[2]an!$M$37),[2]an!$G$39,
IF(AND(A502=[2]an!$G$38,F502=[2]an!$E$39,H502&lt;[2]an!$M$37,S502="kahepoolne vajaduspõhine",U502=""),[2]an!$M$40,
IF(AND(A502=[2]an!$G$38,F502=[2]an!$E$39,H502&lt;[2]an!$M$37,S502="kahepoolne vajaduspõhine",U502&lt;&gt;""),[2]an!$G$39,
IF(AND(A502=[2]an!$G$38,F502=[2]an!$E$39,H502&lt;[2]an!$M$37,S502&lt;&gt;"kahepoolne vajaduspõhine"),[2]an!$G$39,
IF(AND(A502=[2]an!$G$38,F502=[2]an!$E$42),[2]an!$G$42,
IF(AND(A502=[2]an!$H$38,F502=[2]an!$E$40),[2]an!$H$40,IF(AND(A502=[2]an!$H$38,F502=[2]an!$E$41),[2]an!$H$41,IF(AND(A502=[2]an!$H$38,F502=[2]an!$E$39,H502&gt;=[2]an!$M$37),[2]an!$H$39,
IF(AND(A502=[2]an!$H$38,F502=[2]an!$E$39,H502&lt;[2]an!$M$37,S502="kahepoolne vajaduspõhine",U502=""),[2]an!$M$40,
IF(AND(A502=[2]an!$H$38,F502=[2]an!$E$39,H502&lt;[2]an!$M$37,S502="kahepoolne vajaduspõhine",U502&lt;&gt;""),[2]an!$H$39,
IF(AND(A502=[2]an!$H$38,F502=[2]an!$E$39,H502&lt;[2]an!$M$37,S502&lt;&gt;"kahepoolne vajaduspõhine"),[2]an!$H$39,
IF(AND(A502=[2]an!$H$38,F502=[2]an!$E$42),[2]an!$H$42,
IF(AND(A502=[2]an!$I$38,F502=[2]an!$E$40),[2]an!$I$40,IF(AND(A502=[2]an!$I$38,F502=[2]an!$E$41),[2]an!$I$41,IF(AND(A502=[2]an!$I$38,F502=[2]an!$E$39,H502&gt;=[2]an!$M$37),[2]an!$I$39,
IF(AND(A502=[2]an!$I$38,F502=[2]an!$E$39,H502&lt;[2]an!$M$37,S502="kahepoolne vajaduspõhine",U502=""),[2]an!$M$40,
IF(AND(A502=[2]an!$I$38,F502=[2]an!$E$39,H502&lt;[2]an!$M$37,S502="kahepoolne vajaduspõhine",U502&lt;&gt;""),[2]an!$I$39,
IF(AND(A502=[2]an!$I$38,F502=[2]an!$E$39,H502&lt;[2]an!$M$37,S502&lt;&gt;"kahepoolne vajaduspõhine"),[2]an!$I$39,
IF(AND(A502=[2]an!$I$38,F502=[2]an!$E$42),[2]an!$I$42,
IF(AND(A502=[2]an!$J$38,F502=[2]an!$E$40),[2]an!$J$40,IF(AND(A502=[2]an!$J$38,F502=[2]an!$E$41),[2]an!$J$41,IF(AND(A502=[2]an!$J$38,F502=[2]an!$E$39,H502&gt;=[2]an!$M$37),[2]an!$J$39,
IF(AND(A502=[2]an!$J$38,F502=[2]an!$E$39,H502&lt;[2]an!$M$37,S502="kahepoolne vajaduspõhine",U502=""),[2]an!$M$40,
IF(AND(A502=[2]an!$J$38,F502=[2]an!$E$39,H502&lt;[2]an!$M$37,S502="kahepoolne vajaduspõhine",U502&lt;&gt;""),[2]an!$J$39,
IF(AND(A502=[2]an!$J$38,F502=[2]an!$E$39,H502&lt;[2]an!$M$37,S502&lt;&gt;"kahepoolne vajaduspõhine"),[2]an!$J$39,
IF(AND(A502=[2]an!$J$38,F502=[2]an!$E$42),[2]an!$J$42,""))))))))))))))))))))))))))))</f>
        <v/>
      </c>
      <c r="Y502" s="17" t="str">
        <f>IFERROR(IF(F502="Tugigrupp",0,
IF(AND(F502="Peretoe teenus",H502&gt;=[2]an!$M$37,RANK(D502,$D502:$D502)+COUNTIFS($D$2:D502,D502,$F$2:F502,F502)-1&gt;1),"",
IF(AND(F502="Peretoe teenus",H502&gt;=[2]an!$M$37,RANK(D502,$D502:$D502)+COUNTIFS($D$2:D502,D502,$F$2:F502,F502)-1=1,MONTH(H502)=MONTH(K502)=TRUE,YEAR(H502)=YEAR(K502)=TRUE),((EOMONTH(H502,0)-H502+1)*X502)/DAY(EOMONTH(H502,0)),
IF(AND(F502="Peretoe teenus",H502&gt;=[2]an!$M$37,RANK(D502,$D502:$D502)+COUNTIFS($D$2:D502,D502,$F$2:F502,F502)-1=1),X502,
IF(AND(F502="Peretoe teenus",H502&lt;[2]an!$M$37,S502&lt;&gt;"kahepoolne vajaduspõhine",RANK(D502,$D502:$D502)+COUNTIFS($D$2:D502,D502,$F$2:F502,F502)-1=1),X502,
IF(AND(F502="Peretoe teenus",H502&lt;[2]an!$M$37,S502&lt;&gt;"kahepoolne vajaduspõhine",RANK(D502,$D502:$D502)+COUNTIFS($D$2:D502,D502,$F$2:F502,F502)-1&gt;1),"",
IF(AND(F502="Peretoe teenus",H502&lt;[2]an!$M$37,S502="kahepoolne vajaduspõhine",U502="",RANK(D502,$D502:$D502)+COUNTIFS($D$2:D502,D502,$F$2:F502,F502)-1=1),X502,
IF(AND(F502="Peretoe teenus",H502&lt;[2]an!$M$37,S502="kahepoolne vajaduspõhine",U502="",RANK(D502,$D502:$D502)+COUNTIFS($D$2:D502,D502,$F$2:F502,F502)-1&gt;1),"",
IF(AND(F502="Peretoe teenus",H502&lt;[2]an!$M$37,S502="kahepoolne vajaduspõhine",U502&lt;[2]an!$M$37,RANK(D502,$D502:$D502)+COUNTIFS($D$2:D502,D502,$F$2:F502,F502)-1=1),X502,
IF(AND(F502="Peretoe teenus",H502&lt;[2]an!$M$37,S502="kahepoolne vajaduspõhine",U502&lt;[2]an!$M$37,RANK(D502,$D502:$D502)+COUNTIFS($D$2:D502,D502,$F$2:F502,F502)-1&gt;1),"",
IF(AND(F502="Peretoe teenus",H502&lt;[2]an!$M$37,S502="kahepoolne vajaduspõhine",U502&gt;=[2]an!$M$37,U502&lt;=[2]an!$M$38,RANK(D502,$D502:$D502)+COUNTIFS($D$2:D502,D502,$F$2:F502,F502)-1=1),
((EOMONTH(U502,0)-U502+1)*X502)/DAY(EOMONTH(U502,0))+(DAY(U502)-1)*100/DAY(EOMONTH(U502,0)),
IF(AND(F502="Peretoe teenus",H502&lt;[2]an!$M$37,S502="kahepoolne vajaduspõhine",U502&gt;=[2]an!$M$37,U502&lt;=[2]an!$M$38,RANK(D502,$D502:$D502)+COUNTIFS($D$2:D502,D502,$F$2:F502,F502)-1&gt;1),"",
IF(AND(F502="Peretoe teenus",H502&lt;[2]an!$M$37,S502="kahepoolne vajaduspõhine",U502&gt;[2]an!$M$38,RANK(D502,$D502:$D502)+COUNTIFS($D$2:D502,D502,$F$2:F502,F502)-1=1),X502,
IF(AND(F502="Peretoe teenus",H502&lt;[2]an!$M$37,S502="kahepoolne vajaduspõhine",U502&gt;[2]an!$M$38,RANK(D502,$D502:$D502)+COUNTIFS($D$2:D502,D502,$F$2:F502,F502)-1&gt;1),"",X502*W502)))))))))))))),"")</f>
        <v/>
      </c>
      <c r="Z502" s="18" t="str">
        <f t="shared" si="22"/>
        <v/>
      </c>
      <c r="AA502" s="19" t="str">
        <f>IFERROR(VLOOKUP(E502,[2]an!$A$3:$B$81,2,FALSE),"")</f>
        <v/>
      </c>
      <c r="AB502" s="19" t="str">
        <f>IFERROR(VLOOKUP(AA502,[2]an!$C$2:$D$16,2,FALSE),"")</f>
        <v/>
      </c>
      <c r="AC502" s="20"/>
      <c r="AD502" s="21" t="str">
        <f>IF(A502=[2]an!$F$36,VLOOKUP([2]an!$F$36,[2]an!$F$36:$H$36,3,FALSE),IF(A502=[2]an!$F$35,VLOOKUP([2]an!$F$35,[2]an!$F$35:$H$35,3,FALSE),IF(A502=[2]an!$F$33,VLOOKUP([2]an!$F$33,[2]an!$F$33:$H$33,3,FALSE),IF(A502=[2]an!$F$31,VLOOKUP([2]an!$F$31,[2]an!$F$31:$H$31,3,FALSE),""))))</f>
        <v/>
      </c>
    </row>
    <row r="503" spans="6:30" x14ac:dyDescent="0.2">
      <c r="F503" s="10"/>
      <c r="G503" s="8" t="str">
        <f t="shared" si="23"/>
        <v/>
      </c>
      <c r="H503" s="13"/>
      <c r="K503" s="13"/>
      <c r="L503" s="10"/>
      <c r="M503" s="10"/>
      <c r="S503" s="8" t="str">
        <f>IFERROR(VLOOKUP(D503,[1]peretoe_teenus!$A$2:$L$2000,5,FALSE),"")</f>
        <v/>
      </c>
      <c r="U503" s="13"/>
      <c r="V503" s="15" t="str" cm="1">
        <f t="array" ref="V503">IFERROR(IF(AND(F503="Tugigrupp",RANK(K503,$K503:$K503)+COUNTIFS($K$2:K503,K503,$L$2:L503,L503,$M$2:M503,M503,$I$2:I503,I503,$G$2:G503,G503,$F$2:F503,F503)-1=1),SUMPRODUCT(($F$2:$F$4154=F503)*($G$2:$G$4154=G503)*($K$2:$K$4154=K503)*($I$2:$I$4154=I503)*($L$2:$L$4154=L503)*($M$2:$M$4154=M503)),""),"")</f>
        <v/>
      </c>
      <c r="W503" s="15" t="str">
        <f t="shared" si="21"/>
        <v/>
      </c>
      <c r="X503" s="16" t="str">
        <f>IF(AND(A503=[2]an!$G$38,F503=[2]an!$E$40),[2]an!$G$40,IF(AND(A503=[2]an!$G$38,F503=[2]an!$E$41),[2]an!$G$41,IF(AND(A503=[2]an!$G$38,F503=[2]an!$E$39,H503&gt;=[2]an!$M$37),[2]an!$G$39,
IF(AND(A503=[2]an!$G$38,F503=[2]an!$E$39,H503&lt;[2]an!$M$37,S503="kahepoolne vajaduspõhine",U503=""),[2]an!$M$40,
IF(AND(A503=[2]an!$G$38,F503=[2]an!$E$39,H503&lt;[2]an!$M$37,S503="kahepoolne vajaduspõhine",U503&lt;&gt;""),[2]an!$G$39,
IF(AND(A503=[2]an!$G$38,F503=[2]an!$E$39,H503&lt;[2]an!$M$37,S503&lt;&gt;"kahepoolne vajaduspõhine"),[2]an!$G$39,
IF(AND(A503=[2]an!$G$38,F503=[2]an!$E$42),[2]an!$G$42,
IF(AND(A503=[2]an!$H$38,F503=[2]an!$E$40),[2]an!$H$40,IF(AND(A503=[2]an!$H$38,F503=[2]an!$E$41),[2]an!$H$41,IF(AND(A503=[2]an!$H$38,F503=[2]an!$E$39,H503&gt;=[2]an!$M$37),[2]an!$H$39,
IF(AND(A503=[2]an!$H$38,F503=[2]an!$E$39,H503&lt;[2]an!$M$37,S503="kahepoolne vajaduspõhine",U503=""),[2]an!$M$40,
IF(AND(A503=[2]an!$H$38,F503=[2]an!$E$39,H503&lt;[2]an!$M$37,S503="kahepoolne vajaduspõhine",U503&lt;&gt;""),[2]an!$H$39,
IF(AND(A503=[2]an!$H$38,F503=[2]an!$E$39,H503&lt;[2]an!$M$37,S503&lt;&gt;"kahepoolne vajaduspõhine"),[2]an!$H$39,
IF(AND(A503=[2]an!$H$38,F503=[2]an!$E$42),[2]an!$H$42,
IF(AND(A503=[2]an!$I$38,F503=[2]an!$E$40),[2]an!$I$40,IF(AND(A503=[2]an!$I$38,F503=[2]an!$E$41),[2]an!$I$41,IF(AND(A503=[2]an!$I$38,F503=[2]an!$E$39,H503&gt;=[2]an!$M$37),[2]an!$I$39,
IF(AND(A503=[2]an!$I$38,F503=[2]an!$E$39,H503&lt;[2]an!$M$37,S503="kahepoolne vajaduspõhine",U503=""),[2]an!$M$40,
IF(AND(A503=[2]an!$I$38,F503=[2]an!$E$39,H503&lt;[2]an!$M$37,S503="kahepoolne vajaduspõhine",U503&lt;&gt;""),[2]an!$I$39,
IF(AND(A503=[2]an!$I$38,F503=[2]an!$E$39,H503&lt;[2]an!$M$37,S503&lt;&gt;"kahepoolne vajaduspõhine"),[2]an!$I$39,
IF(AND(A503=[2]an!$I$38,F503=[2]an!$E$42),[2]an!$I$42,
IF(AND(A503=[2]an!$J$38,F503=[2]an!$E$40),[2]an!$J$40,IF(AND(A503=[2]an!$J$38,F503=[2]an!$E$41),[2]an!$J$41,IF(AND(A503=[2]an!$J$38,F503=[2]an!$E$39,H503&gt;=[2]an!$M$37),[2]an!$J$39,
IF(AND(A503=[2]an!$J$38,F503=[2]an!$E$39,H503&lt;[2]an!$M$37,S503="kahepoolne vajaduspõhine",U503=""),[2]an!$M$40,
IF(AND(A503=[2]an!$J$38,F503=[2]an!$E$39,H503&lt;[2]an!$M$37,S503="kahepoolne vajaduspõhine",U503&lt;&gt;""),[2]an!$J$39,
IF(AND(A503=[2]an!$J$38,F503=[2]an!$E$39,H503&lt;[2]an!$M$37,S503&lt;&gt;"kahepoolne vajaduspõhine"),[2]an!$J$39,
IF(AND(A503=[2]an!$J$38,F503=[2]an!$E$42),[2]an!$J$42,""))))))))))))))))))))))))))))</f>
        <v/>
      </c>
      <c r="Y503" s="17" t="str">
        <f>IFERROR(IF(F503="Tugigrupp",0,
IF(AND(F503="Peretoe teenus",H503&gt;=[2]an!$M$37,RANK(D503,$D503:$D503)+COUNTIFS($D$2:D503,D503,$F$2:F503,F503)-1&gt;1),"",
IF(AND(F503="Peretoe teenus",H503&gt;=[2]an!$M$37,RANK(D503,$D503:$D503)+COUNTIFS($D$2:D503,D503,$F$2:F503,F503)-1=1,MONTH(H503)=MONTH(K503)=TRUE,YEAR(H503)=YEAR(K503)=TRUE),((EOMONTH(H503,0)-H503+1)*X503)/DAY(EOMONTH(H503,0)),
IF(AND(F503="Peretoe teenus",H503&gt;=[2]an!$M$37,RANK(D503,$D503:$D503)+COUNTIFS($D$2:D503,D503,$F$2:F503,F503)-1=1),X503,
IF(AND(F503="Peretoe teenus",H503&lt;[2]an!$M$37,S503&lt;&gt;"kahepoolne vajaduspõhine",RANK(D503,$D503:$D503)+COUNTIFS($D$2:D503,D503,$F$2:F503,F503)-1=1),X503,
IF(AND(F503="Peretoe teenus",H503&lt;[2]an!$M$37,S503&lt;&gt;"kahepoolne vajaduspõhine",RANK(D503,$D503:$D503)+COUNTIFS($D$2:D503,D503,$F$2:F503,F503)-1&gt;1),"",
IF(AND(F503="Peretoe teenus",H503&lt;[2]an!$M$37,S503="kahepoolne vajaduspõhine",U503="",RANK(D503,$D503:$D503)+COUNTIFS($D$2:D503,D503,$F$2:F503,F503)-1=1),X503,
IF(AND(F503="Peretoe teenus",H503&lt;[2]an!$M$37,S503="kahepoolne vajaduspõhine",U503="",RANK(D503,$D503:$D503)+COUNTIFS($D$2:D503,D503,$F$2:F503,F503)-1&gt;1),"",
IF(AND(F503="Peretoe teenus",H503&lt;[2]an!$M$37,S503="kahepoolne vajaduspõhine",U503&lt;[2]an!$M$37,RANK(D503,$D503:$D503)+COUNTIFS($D$2:D503,D503,$F$2:F503,F503)-1=1),X503,
IF(AND(F503="Peretoe teenus",H503&lt;[2]an!$M$37,S503="kahepoolne vajaduspõhine",U503&lt;[2]an!$M$37,RANK(D503,$D503:$D503)+COUNTIFS($D$2:D503,D503,$F$2:F503,F503)-1&gt;1),"",
IF(AND(F503="Peretoe teenus",H503&lt;[2]an!$M$37,S503="kahepoolne vajaduspõhine",U503&gt;=[2]an!$M$37,U503&lt;=[2]an!$M$38,RANK(D503,$D503:$D503)+COUNTIFS($D$2:D503,D503,$F$2:F503,F503)-1=1),
((EOMONTH(U503,0)-U503+1)*X503)/DAY(EOMONTH(U503,0))+(DAY(U503)-1)*100/DAY(EOMONTH(U503,0)),
IF(AND(F503="Peretoe teenus",H503&lt;[2]an!$M$37,S503="kahepoolne vajaduspõhine",U503&gt;=[2]an!$M$37,U503&lt;=[2]an!$M$38,RANK(D503,$D503:$D503)+COUNTIFS($D$2:D503,D503,$F$2:F503,F503)-1&gt;1),"",
IF(AND(F503="Peretoe teenus",H503&lt;[2]an!$M$37,S503="kahepoolne vajaduspõhine",U503&gt;[2]an!$M$38,RANK(D503,$D503:$D503)+COUNTIFS($D$2:D503,D503,$F$2:F503,F503)-1=1),X503,
IF(AND(F503="Peretoe teenus",H503&lt;[2]an!$M$37,S503="kahepoolne vajaduspõhine",U503&gt;[2]an!$M$38,RANK(D503,$D503:$D503)+COUNTIFS($D$2:D503,D503,$F$2:F503,F503)-1&gt;1),"",X503*W503)))))))))))))),"")</f>
        <v/>
      </c>
      <c r="Z503" s="18" t="str">
        <f t="shared" si="22"/>
        <v/>
      </c>
      <c r="AA503" s="19" t="str">
        <f>IFERROR(VLOOKUP(E503,[2]an!$A$3:$B$81,2,FALSE),"")</f>
        <v/>
      </c>
      <c r="AB503" s="19" t="str">
        <f>IFERROR(VLOOKUP(AA503,[2]an!$C$2:$D$16,2,FALSE),"")</f>
        <v/>
      </c>
      <c r="AC503" s="20"/>
      <c r="AD503" s="21" t="str">
        <f>IF(A503=[2]an!$F$36,VLOOKUP([2]an!$F$36,[2]an!$F$36:$H$36,3,FALSE),IF(A503=[2]an!$F$35,VLOOKUP([2]an!$F$35,[2]an!$F$35:$H$35,3,FALSE),IF(A503=[2]an!$F$33,VLOOKUP([2]an!$F$33,[2]an!$F$33:$H$33,3,FALSE),IF(A503=[2]an!$F$31,VLOOKUP([2]an!$F$31,[2]an!$F$31:$H$31,3,FALSE),""))))</f>
        <v/>
      </c>
    </row>
    <row r="504" spans="6:30" x14ac:dyDescent="0.2">
      <c r="F504" s="10"/>
      <c r="G504" s="8" t="str">
        <f t="shared" si="23"/>
        <v/>
      </c>
      <c r="H504" s="13"/>
      <c r="K504" s="13"/>
      <c r="L504" s="10"/>
      <c r="M504" s="10"/>
      <c r="S504" s="8" t="str">
        <f>IFERROR(VLOOKUP(D504,[1]peretoe_teenus!$A$2:$L$2000,5,FALSE),"")</f>
        <v/>
      </c>
      <c r="U504" s="13"/>
      <c r="V504" s="15" t="str" cm="1">
        <f t="array" ref="V504">IFERROR(IF(AND(F504="Tugigrupp",RANK(K504,$K504:$K504)+COUNTIFS($K$2:K504,K504,$L$2:L504,L504,$M$2:M504,M504,$I$2:I504,I504,$G$2:G504,G504,$F$2:F504,F504)-1=1),SUMPRODUCT(($F$2:$F$4154=F504)*($G$2:$G$4154=G504)*($K$2:$K$4154=K504)*($I$2:$I$4154=I504)*($L$2:$L$4154=L504)*($M$2:$M$4154=M504)),""),"")</f>
        <v/>
      </c>
      <c r="W504" s="15" t="str">
        <f t="shared" si="21"/>
        <v/>
      </c>
      <c r="X504" s="16" t="str">
        <f>IF(AND(A504=[2]an!$G$38,F504=[2]an!$E$40),[2]an!$G$40,IF(AND(A504=[2]an!$G$38,F504=[2]an!$E$41),[2]an!$G$41,IF(AND(A504=[2]an!$G$38,F504=[2]an!$E$39,H504&gt;=[2]an!$M$37),[2]an!$G$39,
IF(AND(A504=[2]an!$G$38,F504=[2]an!$E$39,H504&lt;[2]an!$M$37,S504="kahepoolne vajaduspõhine",U504=""),[2]an!$M$40,
IF(AND(A504=[2]an!$G$38,F504=[2]an!$E$39,H504&lt;[2]an!$M$37,S504="kahepoolne vajaduspõhine",U504&lt;&gt;""),[2]an!$G$39,
IF(AND(A504=[2]an!$G$38,F504=[2]an!$E$39,H504&lt;[2]an!$M$37,S504&lt;&gt;"kahepoolne vajaduspõhine"),[2]an!$G$39,
IF(AND(A504=[2]an!$G$38,F504=[2]an!$E$42),[2]an!$G$42,
IF(AND(A504=[2]an!$H$38,F504=[2]an!$E$40),[2]an!$H$40,IF(AND(A504=[2]an!$H$38,F504=[2]an!$E$41),[2]an!$H$41,IF(AND(A504=[2]an!$H$38,F504=[2]an!$E$39,H504&gt;=[2]an!$M$37),[2]an!$H$39,
IF(AND(A504=[2]an!$H$38,F504=[2]an!$E$39,H504&lt;[2]an!$M$37,S504="kahepoolne vajaduspõhine",U504=""),[2]an!$M$40,
IF(AND(A504=[2]an!$H$38,F504=[2]an!$E$39,H504&lt;[2]an!$M$37,S504="kahepoolne vajaduspõhine",U504&lt;&gt;""),[2]an!$H$39,
IF(AND(A504=[2]an!$H$38,F504=[2]an!$E$39,H504&lt;[2]an!$M$37,S504&lt;&gt;"kahepoolne vajaduspõhine"),[2]an!$H$39,
IF(AND(A504=[2]an!$H$38,F504=[2]an!$E$42),[2]an!$H$42,
IF(AND(A504=[2]an!$I$38,F504=[2]an!$E$40),[2]an!$I$40,IF(AND(A504=[2]an!$I$38,F504=[2]an!$E$41),[2]an!$I$41,IF(AND(A504=[2]an!$I$38,F504=[2]an!$E$39,H504&gt;=[2]an!$M$37),[2]an!$I$39,
IF(AND(A504=[2]an!$I$38,F504=[2]an!$E$39,H504&lt;[2]an!$M$37,S504="kahepoolne vajaduspõhine",U504=""),[2]an!$M$40,
IF(AND(A504=[2]an!$I$38,F504=[2]an!$E$39,H504&lt;[2]an!$M$37,S504="kahepoolne vajaduspõhine",U504&lt;&gt;""),[2]an!$I$39,
IF(AND(A504=[2]an!$I$38,F504=[2]an!$E$39,H504&lt;[2]an!$M$37,S504&lt;&gt;"kahepoolne vajaduspõhine"),[2]an!$I$39,
IF(AND(A504=[2]an!$I$38,F504=[2]an!$E$42),[2]an!$I$42,
IF(AND(A504=[2]an!$J$38,F504=[2]an!$E$40),[2]an!$J$40,IF(AND(A504=[2]an!$J$38,F504=[2]an!$E$41),[2]an!$J$41,IF(AND(A504=[2]an!$J$38,F504=[2]an!$E$39,H504&gt;=[2]an!$M$37),[2]an!$J$39,
IF(AND(A504=[2]an!$J$38,F504=[2]an!$E$39,H504&lt;[2]an!$M$37,S504="kahepoolne vajaduspõhine",U504=""),[2]an!$M$40,
IF(AND(A504=[2]an!$J$38,F504=[2]an!$E$39,H504&lt;[2]an!$M$37,S504="kahepoolne vajaduspõhine",U504&lt;&gt;""),[2]an!$J$39,
IF(AND(A504=[2]an!$J$38,F504=[2]an!$E$39,H504&lt;[2]an!$M$37,S504&lt;&gt;"kahepoolne vajaduspõhine"),[2]an!$J$39,
IF(AND(A504=[2]an!$J$38,F504=[2]an!$E$42),[2]an!$J$42,""))))))))))))))))))))))))))))</f>
        <v/>
      </c>
      <c r="Y504" s="17" t="str">
        <f>IFERROR(IF(F504="Tugigrupp",0,
IF(AND(F504="Peretoe teenus",H504&gt;=[2]an!$M$37,RANK(D504,$D504:$D504)+COUNTIFS($D$2:D504,D504,$F$2:F504,F504)-1&gt;1),"",
IF(AND(F504="Peretoe teenus",H504&gt;=[2]an!$M$37,RANK(D504,$D504:$D504)+COUNTIFS($D$2:D504,D504,$F$2:F504,F504)-1=1,MONTH(H504)=MONTH(K504)=TRUE,YEAR(H504)=YEAR(K504)=TRUE),((EOMONTH(H504,0)-H504+1)*X504)/DAY(EOMONTH(H504,0)),
IF(AND(F504="Peretoe teenus",H504&gt;=[2]an!$M$37,RANK(D504,$D504:$D504)+COUNTIFS($D$2:D504,D504,$F$2:F504,F504)-1=1),X504,
IF(AND(F504="Peretoe teenus",H504&lt;[2]an!$M$37,S504&lt;&gt;"kahepoolne vajaduspõhine",RANK(D504,$D504:$D504)+COUNTIFS($D$2:D504,D504,$F$2:F504,F504)-1=1),X504,
IF(AND(F504="Peretoe teenus",H504&lt;[2]an!$M$37,S504&lt;&gt;"kahepoolne vajaduspõhine",RANK(D504,$D504:$D504)+COUNTIFS($D$2:D504,D504,$F$2:F504,F504)-1&gt;1),"",
IF(AND(F504="Peretoe teenus",H504&lt;[2]an!$M$37,S504="kahepoolne vajaduspõhine",U504="",RANK(D504,$D504:$D504)+COUNTIFS($D$2:D504,D504,$F$2:F504,F504)-1=1),X504,
IF(AND(F504="Peretoe teenus",H504&lt;[2]an!$M$37,S504="kahepoolne vajaduspõhine",U504="",RANK(D504,$D504:$D504)+COUNTIFS($D$2:D504,D504,$F$2:F504,F504)-1&gt;1),"",
IF(AND(F504="Peretoe teenus",H504&lt;[2]an!$M$37,S504="kahepoolne vajaduspõhine",U504&lt;[2]an!$M$37,RANK(D504,$D504:$D504)+COUNTIFS($D$2:D504,D504,$F$2:F504,F504)-1=1),X504,
IF(AND(F504="Peretoe teenus",H504&lt;[2]an!$M$37,S504="kahepoolne vajaduspõhine",U504&lt;[2]an!$M$37,RANK(D504,$D504:$D504)+COUNTIFS($D$2:D504,D504,$F$2:F504,F504)-1&gt;1),"",
IF(AND(F504="Peretoe teenus",H504&lt;[2]an!$M$37,S504="kahepoolne vajaduspõhine",U504&gt;=[2]an!$M$37,U504&lt;=[2]an!$M$38,RANK(D504,$D504:$D504)+COUNTIFS($D$2:D504,D504,$F$2:F504,F504)-1=1),
((EOMONTH(U504,0)-U504+1)*X504)/DAY(EOMONTH(U504,0))+(DAY(U504)-1)*100/DAY(EOMONTH(U504,0)),
IF(AND(F504="Peretoe teenus",H504&lt;[2]an!$M$37,S504="kahepoolne vajaduspõhine",U504&gt;=[2]an!$M$37,U504&lt;=[2]an!$M$38,RANK(D504,$D504:$D504)+COUNTIFS($D$2:D504,D504,$F$2:F504,F504)-1&gt;1),"",
IF(AND(F504="Peretoe teenus",H504&lt;[2]an!$M$37,S504="kahepoolne vajaduspõhine",U504&gt;[2]an!$M$38,RANK(D504,$D504:$D504)+COUNTIFS($D$2:D504,D504,$F$2:F504,F504)-1=1),X504,
IF(AND(F504="Peretoe teenus",H504&lt;[2]an!$M$37,S504="kahepoolne vajaduspõhine",U504&gt;[2]an!$M$38,RANK(D504,$D504:$D504)+COUNTIFS($D$2:D504,D504,$F$2:F504,F504)-1&gt;1),"",X504*W504)))))))))))))),"")</f>
        <v/>
      </c>
      <c r="Z504" s="18" t="str">
        <f t="shared" si="22"/>
        <v/>
      </c>
      <c r="AA504" s="19" t="str">
        <f>IFERROR(VLOOKUP(E504,[2]an!$A$3:$B$81,2,FALSE),"")</f>
        <v/>
      </c>
      <c r="AB504" s="19" t="str">
        <f>IFERROR(VLOOKUP(AA504,[2]an!$C$2:$D$16,2,FALSE),"")</f>
        <v/>
      </c>
      <c r="AC504" s="20"/>
      <c r="AD504" s="21" t="str">
        <f>IF(A504=[2]an!$F$36,VLOOKUP([2]an!$F$36,[2]an!$F$36:$H$36,3,FALSE),IF(A504=[2]an!$F$35,VLOOKUP([2]an!$F$35,[2]an!$F$35:$H$35,3,FALSE),IF(A504=[2]an!$F$33,VLOOKUP([2]an!$F$33,[2]an!$F$33:$H$33,3,FALSE),IF(A504=[2]an!$F$31,VLOOKUP([2]an!$F$31,[2]an!$F$31:$H$31,3,FALSE),""))))</f>
        <v/>
      </c>
    </row>
    <row r="505" spans="6:30" x14ac:dyDescent="0.2">
      <c r="F505" s="10"/>
      <c r="G505" s="8" t="str">
        <f t="shared" si="23"/>
        <v/>
      </c>
      <c r="H505" s="13"/>
      <c r="K505" s="13"/>
      <c r="L505" s="10"/>
      <c r="M505" s="10"/>
      <c r="S505" s="8" t="str">
        <f>IFERROR(VLOOKUP(D505,[1]peretoe_teenus!$A$2:$L$2000,5,FALSE),"")</f>
        <v/>
      </c>
      <c r="U505" s="13"/>
      <c r="V505" s="15" t="str" cm="1">
        <f t="array" ref="V505">IFERROR(IF(AND(F505="Tugigrupp",RANK(K505,$K505:$K505)+COUNTIFS($K$2:K505,K505,$L$2:L505,L505,$M$2:M505,M505,$I$2:I505,I505,$G$2:G505,G505,$F$2:F505,F505)-1=1),SUMPRODUCT(($F$2:$F$4154=F505)*($G$2:$G$4154=G505)*($K$2:$K$4154=K505)*($I$2:$I$4154=I505)*($L$2:$L$4154=L505)*($M$2:$M$4154=M505)),""),"")</f>
        <v/>
      </c>
      <c r="W505" s="15" t="str">
        <f t="shared" si="21"/>
        <v/>
      </c>
      <c r="X505" s="16" t="str">
        <f>IF(AND(A505=[2]an!$G$38,F505=[2]an!$E$40),[2]an!$G$40,IF(AND(A505=[2]an!$G$38,F505=[2]an!$E$41),[2]an!$G$41,IF(AND(A505=[2]an!$G$38,F505=[2]an!$E$39,H505&gt;=[2]an!$M$37),[2]an!$G$39,
IF(AND(A505=[2]an!$G$38,F505=[2]an!$E$39,H505&lt;[2]an!$M$37,S505="kahepoolne vajaduspõhine",U505=""),[2]an!$M$40,
IF(AND(A505=[2]an!$G$38,F505=[2]an!$E$39,H505&lt;[2]an!$M$37,S505="kahepoolne vajaduspõhine",U505&lt;&gt;""),[2]an!$G$39,
IF(AND(A505=[2]an!$G$38,F505=[2]an!$E$39,H505&lt;[2]an!$M$37,S505&lt;&gt;"kahepoolne vajaduspõhine"),[2]an!$G$39,
IF(AND(A505=[2]an!$G$38,F505=[2]an!$E$42),[2]an!$G$42,
IF(AND(A505=[2]an!$H$38,F505=[2]an!$E$40),[2]an!$H$40,IF(AND(A505=[2]an!$H$38,F505=[2]an!$E$41),[2]an!$H$41,IF(AND(A505=[2]an!$H$38,F505=[2]an!$E$39,H505&gt;=[2]an!$M$37),[2]an!$H$39,
IF(AND(A505=[2]an!$H$38,F505=[2]an!$E$39,H505&lt;[2]an!$M$37,S505="kahepoolne vajaduspõhine",U505=""),[2]an!$M$40,
IF(AND(A505=[2]an!$H$38,F505=[2]an!$E$39,H505&lt;[2]an!$M$37,S505="kahepoolne vajaduspõhine",U505&lt;&gt;""),[2]an!$H$39,
IF(AND(A505=[2]an!$H$38,F505=[2]an!$E$39,H505&lt;[2]an!$M$37,S505&lt;&gt;"kahepoolne vajaduspõhine"),[2]an!$H$39,
IF(AND(A505=[2]an!$H$38,F505=[2]an!$E$42),[2]an!$H$42,
IF(AND(A505=[2]an!$I$38,F505=[2]an!$E$40),[2]an!$I$40,IF(AND(A505=[2]an!$I$38,F505=[2]an!$E$41),[2]an!$I$41,IF(AND(A505=[2]an!$I$38,F505=[2]an!$E$39,H505&gt;=[2]an!$M$37),[2]an!$I$39,
IF(AND(A505=[2]an!$I$38,F505=[2]an!$E$39,H505&lt;[2]an!$M$37,S505="kahepoolne vajaduspõhine",U505=""),[2]an!$M$40,
IF(AND(A505=[2]an!$I$38,F505=[2]an!$E$39,H505&lt;[2]an!$M$37,S505="kahepoolne vajaduspõhine",U505&lt;&gt;""),[2]an!$I$39,
IF(AND(A505=[2]an!$I$38,F505=[2]an!$E$39,H505&lt;[2]an!$M$37,S505&lt;&gt;"kahepoolne vajaduspõhine"),[2]an!$I$39,
IF(AND(A505=[2]an!$I$38,F505=[2]an!$E$42),[2]an!$I$42,
IF(AND(A505=[2]an!$J$38,F505=[2]an!$E$40),[2]an!$J$40,IF(AND(A505=[2]an!$J$38,F505=[2]an!$E$41),[2]an!$J$41,IF(AND(A505=[2]an!$J$38,F505=[2]an!$E$39,H505&gt;=[2]an!$M$37),[2]an!$J$39,
IF(AND(A505=[2]an!$J$38,F505=[2]an!$E$39,H505&lt;[2]an!$M$37,S505="kahepoolne vajaduspõhine",U505=""),[2]an!$M$40,
IF(AND(A505=[2]an!$J$38,F505=[2]an!$E$39,H505&lt;[2]an!$M$37,S505="kahepoolne vajaduspõhine",U505&lt;&gt;""),[2]an!$J$39,
IF(AND(A505=[2]an!$J$38,F505=[2]an!$E$39,H505&lt;[2]an!$M$37,S505&lt;&gt;"kahepoolne vajaduspõhine"),[2]an!$J$39,
IF(AND(A505=[2]an!$J$38,F505=[2]an!$E$42),[2]an!$J$42,""))))))))))))))))))))))))))))</f>
        <v/>
      </c>
      <c r="Y505" s="17" t="str">
        <f>IFERROR(IF(F505="Tugigrupp",0,
IF(AND(F505="Peretoe teenus",H505&gt;=[2]an!$M$37,RANK(D505,$D505:$D505)+COUNTIFS($D$2:D505,D505,$F$2:F505,F505)-1&gt;1),"",
IF(AND(F505="Peretoe teenus",H505&gt;=[2]an!$M$37,RANK(D505,$D505:$D505)+COUNTIFS($D$2:D505,D505,$F$2:F505,F505)-1=1,MONTH(H505)=MONTH(K505)=TRUE,YEAR(H505)=YEAR(K505)=TRUE),((EOMONTH(H505,0)-H505+1)*X505)/DAY(EOMONTH(H505,0)),
IF(AND(F505="Peretoe teenus",H505&gt;=[2]an!$M$37,RANK(D505,$D505:$D505)+COUNTIFS($D$2:D505,D505,$F$2:F505,F505)-1=1),X505,
IF(AND(F505="Peretoe teenus",H505&lt;[2]an!$M$37,S505&lt;&gt;"kahepoolne vajaduspõhine",RANK(D505,$D505:$D505)+COUNTIFS($D$2:D505,D505,$F$2:F505,F505)-1=1),X505,
IF(AND(F505="Peretoe teenus",H505&lt;[2]an!$M$37,S505&lt;&gt;"kahepoolne vajaduspõhine",RANK(D505,$D505:$D505)+COUNTIFS($D$2:D505,D505,$F$2:F505,F505)-1&gt;1),"",
IF(AND(F505="Peretoe teenus",H505&lt;[2]an!$M$37,S505="kahepoolne vajaduspõhine",U505="",RANK(D505,$D505:$D505)+COUNTIFS($D$2:D505,D505,$F$2:F505,F505)-1=1),X505,
IF(AND(F505="Peretoe teenus",H505&lt;[2]an!$M$37,S505="kahepoolne vajaduspõhine",U505="",RANK(D505,$D505:$D505)+COUNTIFS($D$2:D505,D505,$F$2:F505,F505)-1&gt;1),"",
IF(AND(F505="Peretoe teenus",H505&lt;[2]an!$M$37,S505="kahepoolne vajaduspõhine",U505&lt;[2]an!$M$37,RANK(D505,$D505:$D505)+COUNTIFS($D$2:D505,D505,$F$2:F505,F505)-1=1),X505,
IF(AND(F505="Peretoe teenus",H505&lt;[2]an!$M$37,S505="kahepoolne vajaduspõhine",U505&lt;[2]an!$M$37,RANK(D505,$D505:$D505)+COUNTIFS($D$2:D505,D505,$F$2:F505,F505)-1&gt;1),"",
IF(AND(F505="Peretoe teenus",H505&lt;[2]an!$M$37,S505="kahepoolne vajaduspõhine",U505&gt;=[2]an!$M$37,U505&lt;=[2]an!$M$38,RANK(D505,$D505:$D505)+COUNTIFS($D$2:D505,D505,$F$2:F505,F505)-1=1),
((EOMONTH(U505,0)-U505+1)*X505)/DAY(EOMONTH(U505,0))+(DAY(U505)-1)*100/DAY(EOMONTH(U505,0)),
IF(AND(F505="Peretoe teenus",H505&lt;[2]an!$M$37,S505="kahepoolne vajaduspõhine",U505&gt;=[2]an!$M$37,U505&lt;=[2]an!$M$38,RANK(D505,$D505:$D505)+COUNTIFS($D$2:D505,D505,$F$2:F505,F505)-1&gt;1),"",
IF(AND(F505="Peretoe teenus",H505&lt;[2]an!$M$37,S505="kahepoolne vajaduspõhine",U505&gt;[2]an!$M$38,RANK(D505,$D505:$D505)+COUNTIFS($D$2:D505,D505,$F$2:F505,F505)-1=1),X505,
IF(AND(F505="Peretoe teenus",H505&lt;[2]an!$M$37,S505="kahepoolne vajaduspõhine",U505&gt;[2]an!$M$38,RANK(D505,$D505:$D505)+COUNTIFS($D$2:D505,D505,$F$2:F505,F505)-1&gt;1),"",X505*W505)))))))))))))),"")</f>
        <v/>
      </c>
      <c r="Z505" s="18" t="str">
        <f t="shared" si="22"/>
        <v/>
      </c>
      <c r="AA505" s="19" t="str">
        <f>IFERROR(VLOOKUP(E505,[2]an!$A$3:$B$81,2,FALSE),"")</f>
        <v/>
      </c>
      <c r="AB505" s="19" t="str">
        <f>IFERROR(VLOOKUP(AA505,[2]an!$C$2:$D$16,2,FALSE),"")</f>
        <v/>
      </c>
      <c r="AC505" s="20"/>
      <c r="AD505" s="21" t="str">
        <f>IF(A505=[2]an!$F$36,VLOOKUP([2]an!$F$36,[2]an!$F$36:$H$36,3,FALSE),IF(A505=[2]an!$F$35,VLOOKUP([2]an!$F$35,[2]an!$F$35:$H$35,3,FALSE),IF(A505=[2]an!$F$33,VLOOKUP([2]an!$F$33,[2]an!$F$33:$H$33,3,FALSE),IF(A505=[2]an!$F$31,VLOOKUP([2]an!$F$31,[2]an!$F$31:$H$31,3,FALSE),""))))</f>
        <v/>
      </c>
    </row>
    <row r="506" spans="6:30" x14ac:dyDescent="0.2">
      <c r="F506" s="10"/>
      <c r="G506" s="8" t="str">
        <f t="shared" si="23"/>
        <v/>
      </c>
      <c r="H506" s="13"/>
      <c r="K506" s="13"/>
      <c r="L506" s="10"/>
      <c r="M506" s="10"/>
      <c r="S506" s="8" t="str">
        <f>IFERROR(VLOOKUP(D506,[1]peretoe_teenus!$A$2:$L$2000,5,FALSE),"")</f>
        <v/>
      </c>
      <c r="U506" s="13"/>
      <c r="V506" s="15" t="str" cm="1">
        <f t="array" ref="V506">IFERROR(IF(AND(F506="Tugigrupp",RANK(K506,$K506:$K506)+COUNTIFS($K$2:K506,K506,$L$2:L506,L506,$M$2:M506,M506,$I$2:I506,I506,$G$2:G506,G506,$F$2:F506,F506)-1=1),SUMPRODUCT(($F$2:$F$4154=F506)*($G$2:$G$4154=G506)*($K$2:$K$4154=K506)*($I$2:$I$4154=I506)*($L$2:$L$4154=L506)*($M$2:$M$4154=M506)),""),"")</f>
        <v/>
      </c>
      <c r="W506" s="15" t="str">
        <f t="shared" si="21"/>
        <v/>
      </c>
      <c r="X506" s="16" t="str">
        <f>IF(AND(A506=[2]an!$G$38,F506=[2]an!$E$40),[2]an!$G$40,IF(AND(A506=[2]an!$G$38,F506=[2]an!$E$41),[2]an!$G$41,IF(AND(A506=[2]an!$G$38,F506=[2]an!$E$39,H506&gt;=[2]an!$M$37),[2]an!$G$39,
IF(AND(A506=[2]an!$G$38,F506=[2]an!$E$39,H506&lt;[2]an!$M$37,S506="kahepoolne vajaduspõhine",U506=""),[2]an!$M$40,
IF(AND(A506=[2]an!$G$38,F506=[2]an!$E$39,H506&lt;[2]an!$M$37,S506="kahepoolne vajaduspõhine",U506&lt;&gt;""),[2]an!$G$39,
IF(AND(A506=[2]an!$G$38,F506=[2]an!$E$39,H506&lt;[2]an!$M$37,S506&lt;&gt;"kahepoolne vajaduspõhine"),[2]an!$G$39,
IF(AND(A506=[2]an!$G$38,F506=[2]an!$E$42),[2]an!$G$42,
IF(AND(A506=[2]an!$H$38,F506=[2]an!$E$40),[2]an!$H$40,IF(AND(A506=[2]an!$H$38,F506=[2]an!$E$41),[2]an!$H$41,IF(AND(A506=[2]an!$H$38,F506=[2]an!$E$39,H506&gt;=[2]an!$M$37),[2]an!$H$39,
IF(AND(A506=[2]an!$H$38,F506=[2]an!$E$39,H506&lt;[2]an!$M$37,S506="kahepoolne vajaduspõhine",U506=""),[2]an!$M$40,
IF(AND(A506=[2]an!$H$38,F506=[2]an!$E$39,H506&lt;[2]an!$M$37,S506="kahepoolne vajaduspõhine",U506&lt;&gt;""),[2]an!$H$39,
IF(AND(A506=[2]an!$H$38,F506=[2]an!$E$39,H506&lt;[2]an!$M$37,S506&lt;&gt;"kahepoolne vajaduspõhine"),[2]an!$H$39,
IF(AND(A506=[2]an!$H$38,F506=[2]an!$E$42),[2]an!$H$42,
IF(AND(A506=[2]an!$I$38,F506=[2]an!$E$40),[2]an!$I$40,IF(AND(A506=[2]an!$I$38,F506=[2]an!$E$41),[2]an!$I$41,IF(AND(A506=[2]an!$I$38,F506=[2]an!$E$39,H506&gt;=[2]an!$M$37),[2]an!$I$39,
IF(AND(A506=[2]an!$I$38,F506=[2]an!$E$39,H506&lt;[2]an!$M$37,S506="kahepoolne vajaduspõhine",U506=""),[2]an!$M$40,
IF(AND(A506=[2]an!$I$38,F506=[2]an!$E$39,H506&lt;[2]an!$M$37,S506="kahepoolne vajaduspõhine",U506&lt;&gt;""),[2]an!$I$39,
IF(AND(A506=[2]an!$I$38,F506=[2]an!$E$39,H506&lt;[2]an!$M$37,S506&lt;&gt;"kahepoolne vajaduspõhine"),[2]an!$I$39,
IF(AND(A506=[2]an!$I$38,F506=[2]an!$E$42),[2]an!$I$42,
IF(AND(A506=[2]an!$J$38,F506=[2]an!$E$40),[2]an!$J$40,IF(AND(A506=[2]an!$J$38,F506=[2]an!$E$41),[2]an!$J$41,IF(AND(A506=[2]an!$J$38,F506=[2]an!$E$39,H506&gt;=[2]an!$M$37),[2]an!$J$39,
IF(AND(A506=[2]an!$J$38,F506=[2]an!$E$39,H506&lt;[2]an!$M$37,S506="kahepoolne vajaduspõhine",U506=""),[2]an!$M$40,
IF(AND(A506=[2]an!$J$38,F506=[2]an!$E$39,H506&lt;[2]an!$M$37,S506="kahepoolne vajaduspõhine",U506&lt;&gt;""),[2]an!$J$39,
IF(AND(A506=[2]an!$J$38,F506=[2]an!$E$39,H506&lt;[2]an!$M$37,S506&lt;&gt;"kahepoolne vajaduspõhine"),[2]an!$J$39,
IF(AND(A506=[2]an!$J$38,F506=[2]an!$E$42),[2]an!$J$42,""))))))))))))))))))))))))))))</f>
        <v/>
      </c>
      <c r="Y506" s="17" t="str">
        <f>IFERROR(IF(F506="Tugigrupp",0,
IF(AND(F506="Peretoe teenus",H506&gt;=[2]an!$M$37,RANK(D506,$D506:$D506)+COUNTIFS($D$2:D506,D506,$F$2:F506,F506)-1&gt;1),"",
IF(AND(F506="Peretoe teenus",H506&gt;=[2]an!$M$37,RANK(D506,$D506:$D506)+COUNTIFS($D$2:D506,D506,$F$2:F506,F506)-1=1,MONTH(H506)=MONTH(K506)=TRUE,YEAR(H506)=YEAR(K506)=TRUE),((EOMONTH(H506,0)-H506+1)*X506)/DAY(EOMONTH(H506,0)),
IF(AND(F506="Peretoe teenus",H506&gt;=[2]an!$M$37,RANK(D506,$D506:$D506)+COUNTIFS($D$2:D506,D506,$F$2:F506,F506)-1=1),X506,
IF(AND(F506="Peretoe teenus",H506&lt;[2]an!$M$37,S506&lt;&gt;"kahepoolne vajaduspõhine",RANK(D506,$D506:$D506)+COUNTIFS($D$2:D506,D506,$F$2:F506,F506)-1=1),X506,
IF(AND(F506="Peretoe teenus",H506&lt;[2]an!$M$37,S506&lt;&gt;"kahepoolne vajaduspõhine",RANK(D506,$D506:$D506)+COUNTIFS($D$2:D506,D506,$F$2:F506,F506)-1&gt;1),"",
IF(AND(F506="Peretoe teenus",H506&lt;[2]an!$M$37,S506="kahepoolne vajaduspõhine",U506="",RANK(D506,$D506:$D506)+COUNTIFS($D$2:D506,D506,$F$2:F506,F506)-1=1),X506,
IF(AND(F506="Peretoe teenus",H506&lt;[2]an!$M$37,S506="kahepoolne vajaduspõhine",U506="",RANK(D506,$D506:$D506)+COUNTIFS($D$2:D506,D506,$F$2:F506,F506)-1&gt;1),"",
IF(AND(F506="Peretoe teenus",H506&lt;[2]an!$M$37,S506="kahepoolne vajaduspõhine",U506&lt;[2]an!$M$37,RANK(D506,$D506:$D506)+COUNTIFS($D$2:D506,D506,$F$2:F506,F506)-1=1),X506,
IF(AND(F506="Peretoe teenus",H506&lt;[2]an!$M$37,S506="kahepoolne vajaduspõhine",U506&lt;[2]an!$M$37,RANK(D506,$D506:$D506)+COUNTIFS($D$2:D506,D506,$F$2:F506,F506)-1&gt;1),"",
IF(AND(F506="Peretoe teenus",H506&lt;[2]an!$M$37,S506="kahepoolne vajaduspõhine",U506&gt;=[2]an!$M$37,U506&lt;=[2]an!$M$38,RANK(D506,$D506:$D506)+COUNTIFS($D$2:D506,D506,$F$2:F506,F506)-1=1),
((EOMONTH(U506,0)-U506+1)*X506)/DAY(EOMONTH(U506,0))+(DAY(U506)-1)*100/DAY(EOMONTH(U506,0)),
IF(AND(F506="Peretoe teenus",H506&lt;[2]an!$M$37,S506="kahepoolne vajaduspõhine",U506&gt;=[2]an!$M$37,U506&lt;=[2]an!$M$38,RANK(D506,$D506:$D506)+COUNTIFS($D$2:D506,D506,$F$2:F506,F506)-1&gt;1),"",
IF(AND(F506="Peretoe teenus",H506&lt;[2]an!$M$37,S506="kahepoolne vajaduspõhine",U506&gt;[2]an!$M$38,RANK(D506,$D506:$D506)+COUNTIFS($D$2:D506,D506,$F$2:F506,F506)-1=1),X506,
IF(AND(F506="Peretoe teenus",H506&lt;[2]an!$M$37,S506="kahepoolne vajaduspõhine",U506&gt;[2]an!$M$38,RANK(D506,$D506:$D506)+COUNTIFS($D$2:D506,D506,$F$2:F506,F506)-1&gt;1),"",X506*W506)))))))))))))),"")</f>
        <v/>
      </c>
      <c r="Z506" s="18" t="str">
        <f t="shared" si="22"/>
        <v/>
      </c>
      <c r="AA506" s="19" t="str">
        <f>IFERROR(VLOOKUP(E506,[2]an!$A$3:$B$81,2,FALSE),"")</f>
        <v/>
      </c>
      <c r="AB506" s="19" t="str">
        <f>IFERROR(VLOOKUP(AA506,[2]an!$C$2:$D$16,2,FALSE),"")</f>
        <v/>
      </c>
      <c r="AC506" s="20"/>
      <c r="AD506" s="21" t="str">
        <f>IF(A506=[2]an!$F$36,VLOOKUP([2]an!$F$36,[2]an!$F$36:$H$36,3,FALSE),IF(A506=[2]an!$F$35,VLOOKUP([2]an!$F$35,[2]an!$F$35:$H$35,3,FALSE),IF(A506=[2]an!$F$33,VLOOKUP([2]an!$F$33,[2]an!$F$33:$H$33,3,FALSE),IF(A506=[2]an!$F$31,VLOOKUP([2]an!$F$31,[2]an!$F$31:$H$31,3,FALSE),""))))</f>
        <v/>
      </c>
    </row>
    <row r="507" spans="6:30" x14ac:dyDescent="0.2">
      <c r="F507" s="10"/>
      <c r="G507" s="8" t="str">
        <f t="shared" si="23"/>
        <v/>
      </c>
      <c r="H507" s="13"/>
      <c r="K507" s="13"/>
      <c r="L507" s="10"/>
      <c r="M507" s="10"/>
      <c r="S507" s="8" t="str">
        <f>IFERROR(VLOOKUP(D507,[1]peretoe_teenus!$A$2:$L$2000,5,FALSE),"")</f>
        <v/>
      </c>
      <c r="U507" s="13"/>
      <c r="V507" s="15" t="str" cm="1">
        <f t="array" ref="V507">IFERROR(IF(AND(F507="Tugigrupp",RANK(K507,$K507:$K507)+COUNTIFS($K$2:K507,K507,$L$2:L507,L507,$M$2:M507,M507,$I$2:I507,I507,$G$2:G507,G507,$F$2:F507,F507)-1=1),SUMPRODUCT(($F$2:$F$4154=F507)*($G$2:$G$4154=G507)*($K$2:$K$4154=K507)*($I$2:$I$4154=I507)*($L$2:$L$4154=L507)*($M$2:$M$4154=M507)),""),"")</f>
        <v/>
      </c>
      <c r="W507" s="15" t="str">
        <f t="shared" si="21"/>
        <v/>
      </c>
      <c r="X507" s="16" t="str">
        <f>IF(AND(A507=[2]an!$G$38,F507=[2]an!$E$40),[2]an!$G$40,IF(AND(A507=[2]an!$G$38,F507=[2]an!$E$41),[2]an!$G$41,IF(AND(A507=[2]an!$G$38,F507=[2]an!$E$39,H507&gt;=[2]an!$M$37),[2]an!$G$39,
IF(AND(A507=[2]an!$G$38,F507=[2]an!$E$39,H507&lt;[2]an!$M$37,S507="kahepoolne vajaduspõhine",U507=""),[2]an!$M$40,
IF(AND(A507=[2]an!$G$38,F507=[2]an!$E$39,H507&lt;[2]an!$M$37,S507="kahepoolne vajaduspõhine",U507&lt;&gt;""),[2]an!$G$39,
IF(AND(A507=[2]an!$G$38,F507=[2]an!$E$39,H507&lt;[2]an!$M$37,S507&lt;&gt;"kahepoolne vajaduspõhine"),[2]an!$G$39,
IF(AND(A507=[2]an!$G$38,F507=[2]an!$E$42),[2]an!$G$42,
IF(AND(A507=[2]an!$H$38,F507=[2]an!$E$40),[2]an!$H$40,IF(AND(A507=[2]an!$H$38,F507=[2]an!$E$41),[2]an!$H$41,IF(AND(A507=[2]an!$H$38,F507=[2]an!$E$39,H507&gt;=[2]an!$M$37),[2]an!$H$39,
IF(AND(A507=[2]an!$H$38,F507=[2]an!$E$39,H507&lt;[2]an!$M$37,S507="kahepoolne vajaduspõhine",U507=""),[2]an!$M$40,
IF(AND(A507=[2]an!$H$38,F507=[2]an!$E$39,H507&lt;[2]an!$M$37,S507="kahepoolne vajaduspõhine",U507&lt;&gt;""),[2]an!$H$39,
IF(AND(A507=[2]an!$H$38,F507=[2]an!$E$39,H507&lt;[2]an!$M$37,S507&lt;&gt;"kahepoolne vajaduspõhine"),[2]an!$H$39,
IF(AND(A507=[2]an!$H$38,F507=[2]an!$E$42),[2]an!$H$42,
IF(AND(A507=[2]an!$I$38,F507=[2]an!$E$40),[2]an!$I$40,IF(AND(A507=[2]an!$I$38,F507=[2]an!$E$41),[2]an!$I$41,IF(AND(A507=[2]an!$I$38,F507=[2]an!$E$39,H507&gt;=[2]an!$M$37),[2]an!$I$39,
IF(AND(A507=[2]an!$I$38,F507=[2]an!$E$39,H507&lt;[2]an!$M$37,S507="kahepoolne vajaduspõhine",U507=""),[2]an!$M$40,
IF(AND(A507=[2]an!$I$38,F507=[2]an!$E$39,H507&lt;[2]an!$M$37,S507="kahepoolne vajaduspõhine",U507&lt;&gt;""),[2]an!$I$39,
IF(AND(A507=[2]an!$I$38,F507=[2]an!$E$39,H507&lt;[2]an!$M$37,S507&lt;&gt;"kahepoolne vajaduspõhine"),[2]an!$I$39,
IF(AND(A507=[2]an!$I$38,F507=[2]an!$E$42),[2]an!$I$42,
IF(AND(A507=[2]an!$J$38,F507=[2]an!$E$40),[2]an!$J$40,IF(AND(A507=[2]an!$J$38,F507=[2]an!$E$41),[2]an!$J$41,IF(AND(A507=[2]an!$J$38,F507=[2]an!$E$39,H507&gt;=[2]an!$M$37),[2]an!$J$39,
IF(AND(A507=[2]an!$J$38,F507=[2]an!$E$39,H507&lt;[2]an!$M$37,S507="kahepoolne vajaduspõhine",U507=""),[2]an!$M$40,
IF(AND(A507=[2]an!$J$38,F507=[2]an!$E$39,H507&lt;[2]an!$M$37,S507="kahepoolne vajaduspõhine",U507&lt;&gt;""),[2]an!$J$39,
IF(AND(A507=[2]an!$J$38,F507=[2]an!$E$39,H507&lt;[2]an!$M$37,S507&lt;&gt;"kahepoolne vajaduspõhine"),[2]an!$J$39,
IF(AND(A507=[2]an!$J$38,F507=[2]an!$E$42),[2]an!$J$42,""))))))))))))))))))))))))))))</f>
        <v/>
      </c>
      <c r="Y507" s="17" t="str">
        <f>IFERROR(IF(F507="Tugigrupp",0,
IF(AND(F507="Peretoe teenus",H507&gt;=[2]an!$M$37,RANK(D507,$D507:$D507)+COUNTIFS($D$2:D507,D507,$F$2:F507,F507)-1&gt;1),"",
IF(AND(F507="Peretoe teenus",H507&gt;=[2]an!$M$37,RANK(D507,$D507:$D507)+COUNTIFS($D$2:D507,D507,$F$2:F507,F507)-1=1,MONTH(H507)=MONTH(K507)=TRUE,YEAR(H507)=YEAR(K507)=TRUE),((EOMONTH(H507,0)-H507+1)*X507)/DAY(EOMONTH(H507,0)),
IF(AND(F507="Peretoe teenus",H507&gt;=[2]an!$M$37,RANK(D507,$D507:$D507)+COUNTIFS($D$2:D507,D507,$F$2:F507,F507)-1=1),X507,
IF(AND(F507="Peretoe teenus",H507&lt;[2]an!$M$37,S507&lt;&gt;"kahepoolne vajaduspõhine",RANK(D507,$D507:$D507)+COUNTIFS($D$2:D507,D507,$F$2:F507,F507)-1=1),X507,
IF(AND(F507="Peretoe teenus",H507&lt;[2]an!$M$37,S507&lt;&gt;"kahepoolne vajaduspõhine",RANK(D507,$D507:$D507)+COUNTIFS($D$2:D507,D507,$F$2:F507,F507)-1&gt;1),"",
IF(AND(F507="Peretoe teenus",H507&lt;[2]an!$M$37,S507="kahepoolne vajaduspõhine",U507="",RANK(D507,$D507:$D507)+COUNTIFS($D$2:D507,D507,$F$2:F507,F507)-1=1),X507,
IF(AND(F507="Peretoe teenus",H507&lt;[2]an!$M$37,S507="kahepoolne vajaduspõhine",U507="",RANK(D507,$D507:$D507)+COUNTIFS($D$2:D507,D507,$F$2:F507,F507)-1&gt;1),"",
IF(AND(F507="Peretoe teenus",H507&lt;[2]an!$M$37,S507="kahepoolne vajaduspõhine",U507&lt;[2]an!$M$37,RANK(D507,$D507:$D507)+COUNTIFS($D$2:D507,D507,$F$2:F507,F507)-1=1),X507,
IF(AND(F507="Peretoe teenus",H507&lt;[2]an!$M$37,S507="kahepoolne vajaduspõhine",U507&lt;[2]an!$M$37,RANK(D507,$D507:$D507)+COUNTIFS($D$2:D507,D507,$F$2:F507,F507)-1&gt;1),"",
IF(AND(F507="Peretoe teenus",H507&lt;[2]an!$M$37,S507="kahepoolne vajaduspõhine",U507&gt;=[2]an!$M$37,U507&lt;=[2]an!$M$38,RANK(D507,$D507:$D507)+COUNTIFS($D$2:D507,D507,$F$2:F507,F507)-1=1),
((EOMONTH(U507,0)-U507+1)*X507)/DAY(EOMONTH(U507,0))+(DAY(U507)-1)*100/DAY(EOMONTH(U507,0)),
IF(AND(F507="Peretoe teenus",H507&lt;[2]an!$M$37,S507="kahepoolne vajaduspõhine",U507&gt;=[2]an!$M$37,U507&lt;=[2]an!$M$38,RANK(D507,$D507:$D507)+COUNTIFS($D$2:D507,D507,$F$2:F507,F507)-1&gt;1),"",
IF(AND(F507="Peretoe teenus",H507&lt;[2]an!$M$37,S507="kahepoolne vajaduspõhine",U507&gt;[2]an!$M$38,RANK(D507,$D507:$D507)+COUNTIFS($D$2:D507,D507,$F$2:F507,F507)-1=1),X507,
IF(AND(F507="Peretoe teenus",H507&lt;[2]an!$M$37,S507="kahepoolne vajaduspõhine",U507&gt;[2]an!$M$38,RANK(D507,$D507:$D507)+COUNTIFS($D$2:D507,D507,$F$2:F507,F507)-1&gt;1),"",X507*W507)))))))))))))),"")</f>
        <v/>
      </c>
      <c r="Z507" s="18" t="str">
        <f t="shared" si="22"/>
        <v/>
      </c>
      <c r="AA507" s="19" t="str">
        <f>IFERROR(VLOOKUP(E507,[2]an!$A$3:$B$81,2,FALSE),"")</f>
        <v/>
      </c>
      <c r="AB507" s="19" t="str">
        <f>IFERROR(VLOOKUP(AA507,[2]an!$C$2:$D$16,2,FALSE),"")</f>
        <v/>
      </c>
      <c r="AC507" s="20"/>
      <c r="AD507" s="21" t="str">
        <f>IF(A507=[2]an!$F$36,VLOOKUP([2]an!$F$36,[2]an!$F$36:$H$36,3,FALSE),IF(A507=[2]an!$F$35,VLOOKUP([2]an!$F$35,[2]an!$F$35:$H$35,3,FALSE),IF(A507=[2]an!$F$33,VLOOKUP([2]an!$F$33,[2]an!$F$33:$H$33,3,FALSE),IF(A507=[2]an!$F$31,VLOOKUP([2]an!$F$31,[2]an!$F$31:$H$31,3,FALSE),""))))</f>
        <v/>
      </c>
    </row>
    <row r="508" spans="6:30" x14ac:dyDescent="0.2">
      <c r="F508" s="10"/>
      <c r="G508" s="8" t="str">
        <f t="shared" si="23"/>
        <v/>
      </c>
      <c r="H508" s="13"/>
      <c r="K508" s="13"/>
      <c r="L508" s="10"/>
      <c r="M508" s="10"/>
      <c r="S508" s="8" t="str">
        <f>IFERROR(VLOOKUP(D508,[1]peretoe_teenus!$A$2:$L$2000,5,FALSE),"")</f>
        <v/>
      </c>
      <c r="U508" s="13"/>
      <c r="V508" s="15" t="str" cm="1">
        <f t="array" ref="V508">IFERROR(IF(AND(F508="Tugigrupp",RANK(K508,$K508:$K508)+COUNTIFS($K$2:K508,K508,$L$2:L508,L508,$M$2:M508,M508,$I$2:I508,I508,$G$2:G508,G508,$F$2:F508,F508)-1=1),SUMPRODUCT(($F$2:$F$4154=F508)*($G$2:$G$4154=G508)*($K$2:$K$4154=K508)*($I$2:$I$4154=I508)*($L$2:$L$4154=L508)*($M$2:$M$4154=M508)),""),"")</f>
        <v/>
      </c>
      <c r="W508" s="15" t="str">
        <f t="shared" si="21"/>
        <v/>
      </c>
      <c r="X508" s="16" t="str">
        <f>IF(AND(A508=[2]an!$G$38,F508=[2]an!$E$40),[2]an!$G$40,IF(AND(A508=[2]an!$G$38,F508=[2]an!$E$41),[2]an!$G$41,IF(AND(A508=[2]an!$G$38,F508=[2]an!$E$39,H508&gt;=[2]an!$M$37),[2]an!$G$39,
IF(AND(A508=[2]an!$G$38,F508=[2]an!$E$39,H508&lt;[2]an!$M$37,S508="kahepoolne vajaduspõhine",U508=""),[2]an!$M$40,
IF(AND(A508=[2]an!$G$38,F508=[2]an!$E$39,H508&lt;[2]an!$M$37,S508="kahepoolne vajaduspõhine",U508&lt;&gt;""),[2]an!$G$39,
IF(AND(A508=[2]an!$G$38,F508=[2]an!$E$39,H508&lt;[2]an!$M$37,S508&lt;&gt;"kahepoolne vajaduspõhine"),[2]an!$G$39,
IF(AND(A508=[2]an!$G$38,F508=[2]an!$E$42),[2]an!$G$42,
IF(AND(A508=[2]an!$H$38,F508=[2]an!$E$40),[2]an!$H$40,IF(AND(A508=[2]an!$H$38,F508=[2]an!$E$41),[2]an!$H$41,IF(AND(A508=[2]an!$H$38,F508=[2]an!$E$39,H508&gt;=[2]an!$M$37),[2]an!$H$39,
IF(AND(A508=[2]an!$H$38,F508=[2]an!$E$39,H508&lt;[2]an!$M$37,S508="kahepoolne vajaduspõhine",U508=""),[2]an!$M$40,
IF(AND(A508=[2]an!$H$38,F508=[2]an!$E$39,H508&lt;[2]an!$M$37,S508="kahepoolne vajaduspõhine",U508&lt;&gt;""),[2]an!$H$39,
IF(AND(A508=[2]an!$H$38,F508=[2]an!$E$39,H508&lt;[2]an!$M$37,S508&lt;&gt;"kahepoolne vajaduspõhine"),[2]an!$H$39,
IF(AND(A508=[2]an!$H$38,F508=[2]an!$E$42),[2]an!$H$42,
IF(AND(A508=[2]an!$I$38,F508=[2]an!$E$40),[2]an!$I$40,IF(AND(A508=[2]an!$I$38,F508=[2]an!$E$41),[2]an!$I$41,IF(AND(A508=[2]an!$I$38,F508=[2]an!$E$39,H508&gt;=[2]an!$M$37),[2]an!$I$39,
IF(AND(A508=[2]an!$I$38,F508=[2]an!$E$39,H508&lt;[2]an!$M$37,S508="kahepoolne vajaduspõhine",U508=""),[2]an!$M$40,
IF(AND(A508=[2]an!$I$38,F508=[2]an!$E$39,H508&lt;[2]an!$M$37,S508="kahepoolne vajaduspõhine",U508&lt;&gt;""),[2]an!$I$39,
IF(AND(A508=[2]an!$I$38,F508=[2]an!$E$39,H508&lt;[2]an!$M$37,S508&lt;&gt;"kahepoolne vajaduspõhine"),[2]an!$I$39,
IF(AND(A508=[2]an!$I$38,F508=[2]an!$E$42),[2]an!$I$42,
IF(AND(A508=[2]an!$J$38,F508=[2]an!$E$40),[2]an!$J$40,IF(AND(A508=[2]an!$J$38,F508=[2]an!$E$41),[2]an!$J$41,IF(AND(A508=[2]an!$J$38,F508=[2]an!$E$39,H508&gt;=[2]an!$M$37),[2]an!$J$39,
IF(AND(A508=[2]an!$J$38,F508=[2]an!$E$39,H508&lt;[2]an!$M$37,S508="kahepoolne vajaduspõhine",U508=""),[2]an!$M$40,
IF(AND(A508=[2]an!$J$38,F508=[2]an!$E$39,H508&lt;[2]an!$M$37,S508="kahepoolne vajaduspõhine",U508&lt;&gt;""),[2]an!$J$39,
IF(AND(A508=[2]an!$J$38,F508=[2]an!$E$39,H508&lt;[2]an!$M$37,S508&lt;&gt;"kahepoolne vajaduspõhine"),[2]an!$J$39,
IF(AND(A508=[2]an!$J$38,F508=[2]an!$E$42),[2]an!$J$42,""))))))))))))))))))))))))))))</f>
        <v/>
      </c>
      <c r="Y508" s="17" t="str">
        <f>IFERROR(IF(F508="Tugigrupp",0,
IF(AND(F508="Peretoe teenus",H508&gt;=[2]an!$M$37,RANK(D508,$D508:$D508)+COUNTIFS($D$2:D508,D508,$F$2:F508,F508)-1&gt;1),"",
IF(AND(F508="Peretoe teenus",H508&gt;=[2]an!$M$37,RANK(D508,$D508:$D508)+COUNTIFS($D$2:D508,D508,$F$2:F508,F508)-1=1,MONTH(H508)=MONTH(K508)=TRUE,YEAR(H508)=YEAR(K508)=TRUE),((EOMONTH(H508,0)-H508+1)*X508)/DAY(EOMONTH(H508,0)),
IF(AND(F508="Peretoe teenus",H508&gt;=[2]an!$M$37,RANK(D508,$D508:$D508)+COUNTIFS($D$2:D508,D508,$F$2:F508,F508)-1=1),X508,
IF(AND(F508="Peretoe teenus",H508&lt;[2]an!$M$37,S508&lt;&gt;"kahepoolne vajaduspõhine",RANK(D508,$D508:$D508)+COUNTIFS($D$2:D508,D508,$F$2:F508,F508)-1=1),X508,
IF(AND(F508="Peretoe teenus",H508&lt;[2]an!$M$37,S508&lt;&gt;"kahepoolne vajaduspõhine",RANK(D508,$D508:$D508)+COUNTIFS($D$2:D508,D508,$F$2:F508,F508)-1&gt;1),"",
IF(AND(F508="Peretoe teenus",H508&lt;[2]an!$M$37,S508="kahepoolne vajaduspõhine",U508="",RANK(D508,$D508:$D508)+COUNTIFS($D$2:D508,D508,$F$2:F508,F508)-1=1),X508,
IF(AND(F508="Peretoe teenus",H508&lt;[2]an!$M$37,S508="kahepoolne vajaduspõhine",U508="",RANK(D508,$D508:$D508)+COUNTIFS($D$2:D508,D508,$F$2:F508,F508)-1&gt;1),"",
IF(AND(F508="Peretoe teenus",H508&lt;[2]an!$M$37,S508="kahepoolne vajaduspõhine",U508&lt;[2]an!$M$37,RANK(D508,$D508:$D508)+COUNTIFS($D$2:D508,D508,$F$2:F508,F508)-1=1),X508,
IF(AND(F508="Peretoe teenus",H508&lt;[2]an!$M$37,S508="kahepoolne vajaduspõhine",U508&lt;[2]an!$M$37,RANK(D508,$D508:$D508)+COUNTIFS($D$2:D508,D508,$F$2:F508,F508)-1&gt;1),"",
IF(AND(F508="Peretoe teenus",H508&lt;[2]an!$M$37,S508="kahepoolne vajaduspõhine",U508&gt;=[2]an!$M$37,U508&lt;=[2]an!$M$38,RANK(D508,$D508:$D508)+COUNTIFS($D$2:D508,D508,$F$2:F508,F508)-1=1),
((EOMONTH(U508,0)-U508+1)*X508)/DAY(EOMONTH(U508,0))+(DAY(U508)-1)*100/DAY(EOMONTH(U508,0)),
IF(AND(F508="Peretoe teenus",H508&lt;[2]an!$M$37,S508="kahepoolne vajaduspõhine",U508&gt;=[2]an!$M$37,U508&lt;=[2]an!$M$38,RANK(D508,$D508:$D508)+COUNTIFS($D$2:D508,D508,$F$2:F508,F508)-1&gt;1),"",
IF(AND(F508="Peretoe teenus",H508&lt;[2]an!$M$37,S508="kahepoolne vajaduspõhine",U508&gt;[2]an!$M$38,RANK(D508,$D508:$D508)+COUNTIFS($D$2:D508,D508,$F$2:F508,F508)-1=1),X508,
IF(AND(F508="Peretoe teenus",H508&lt;[2]an!$M$37,S508="kahepoolne vajaduspõhine",U508&gt;[2]an!$M$38,RANK(D508,$D508:$D508)+COUNTIFS($D$2:D508,D508,$F$2:F508,F508)-1&gt;1),"",X508*W508)))))))))))))),"")</f>
        <v/>
      </c>
      <c r="Z508" s="18" t="str">
        <f t="shared" si="22"/>
        <v/>
      </c>
      <c r="AA508" s="19" t="str">
        <f>IFERROR(VLOOKUP(E508,[2]an!$A$3:$B$81,2,FALSE),"")</f>
        <v/>
      </c>
      <c r="AB508" s="19" t="str">
        <f>IFERROR(VLOOKUP(AA508,[2]an!$C$2:$D$16,2,FALSE),"")</f>
        <v/>
      </c>
      <c r="AC508" s="20"/>
      <c r="AD508" s="21" t="str">
        <f>IF(A508=[2]an!$F$36,VLOOKUP([2]an!$F$36,[2]an!$F$36:$H$36,3,FALSE),IF(A508=[2]an!$F$35,VLOOKUP([2]an!$F$35,[2]an!$F$35:$H$35,3,FALSE),IF(A508=[2]an!$F$33,VLOOKUP([2]an!$F$33,[2]an!$F$33:$H$33,3,FALSE),IF(A508=[2]an!$F$31,VLOOKUP([2]an!$F$31,[2]an!$F$31:$H$31,3,FALSE),""))))</f>
        <v/>
      </c>
    </row>
    <row r="509" spans="6:30" x14ac:dyDescent="0.2">
      <c r="F509" s="10"/>
      <c r="G509" s="8" t="str">
        <f t="shared" si="23"/>
        <v/>
      </c>
      <c r="H509" s="13"/>
      <c r="K509" s="13"/>
      <c r="L509" s="10"/>
      <c r="M509" s="10"/>
      <c r="S509" s="8" t="str">
        <f>IFERROR(VLOOKUP(D509,[1]peretoe_teenus!$A$2:$L$2000,5,FALSE),"")</f>
        <v/>
      </c>
      <c r="U509" s="13"/>
      <c r="V509" s="15" t="str" cm="1">
        <f t="array" ref="V509">IFERROR(IF(AND(F509="Tugigrupp",RANK(K509,$K509:$K509)+COUNTIFS($K$2:K509,K509,$L$2:L509,L509,$M$2:M509,M509,$I$2:I509,I509,$G$2:G509,G509,$F$2:F509,F509)-1=1),SUMPRODUCT(($F$2:$F$4154=F509)*($G$2:$G$4154=G509)*($K$2:$K$4154=K509)*($I$2:$I$4154=I509)*($L$2:$L$4154=L509)*($M$2:$M$4154=M509)),""),"")</f>
        <v/>
      </c>
      <c r="W509" s="15" t="str">
        <f t="shared" si="21"/>
        <v/>
      </c>
      <c r="X509" s="16" t="str">
        <f>IF(AND(A509=[2]an!$G$38,F509=[2]an!$E$40),[2]an!$G$40,IF(AND(A509=[2]an!$G$38,F509=[2]an!$E$41),[2]an!$G$41,IF(AND(A509=[2]an!$G$38,F509=[2]an!$E$39,H509&gt;=[2]an!$M$37),[2]an!$G$39,
IF(AND(A509=[2]an!$G$38,F509=[2]an!$E$39,H509&lt;[2]an!$M$37,S509="kahepoolne vajaduspõhine",U509=""),[2]an!$M$40,
IF(AND(A509=[2]an!$G$38,F509=[2]an!$E$39,H509&lt;[2]an!$M$37,S509="kahepoolne vajaduspõhine",U509&lt;&gt;""),[2]an!$G$39,
IF(AND(A509=[2]an!$G$38,F509=[2]an!$E$39,H509&lt;[2]an!$M$37,S509&lt;&gt;"kahepoolne vajaduspõhine"),[2]an!$G$39,
IF(AND(A509=[2]an!$G$38,F509=[2]an!$E$42),[2]an!$G$42,
IF(AND(A509=[2]an!$H$38,F509=[2]an!$E$40),[2]an!$H$40,IF(AND(A509=[2]an!$H$38,F509=[2]an!$E$41),[2]an!$H$41,IF(AND(A509=[2]an!$H$38,F509=[2]an!$E$39,H509&gt;=[2]an!$M$37),[2]an!$H$39,
IF(AND(A509=[2]an!$H$38,F509=[2]an!$E$39,H509&lt;[2]an!$M$37,S509="kahepoolne vajaduspõhine",U509=""),[2]an!$M$40,
IF(AND(A509=[2]an!$H$38,F509=[2]an!$E$39,H509&lt;[2]an!$M$37,S509="kahepoolne vajaduspõhine",U509&lt;&gt;""),[2]an!$H$39,
IF(AND(A509=[2]an!$H$38,F509=[2]an!$E$39,H509&lt;[2]an!$M$37,S509&lt;&gt;"kahepoolne vajaduspõhine"),[2]an!$H$39,
IF(AND(A509=[2]an!$H$38,F509=[2]an!$E$42),[2]an!$H$42,
IF(AND(A509=[2]an!$I$38,F509=[2]an!$E$40),[2]an!$I$40,IF(AND(A509=[2]an!$I$38,F509=[2]an!$E$41),[2]an!$I$41,IF(AND(A509=[2]an!$I$38,F509=[2]an!$E$39,H509&gt;=[2]an!$M$37),[2]an!$I$39,
IF(AND(A509=[2]an!$I$38,F509=[2]an!$E$39,H509&lt;[2]an!$M$37,S509="kahepoolne vajaduspõhine",U509=""),[2]an!$M$40,
IF(AND(A509=[2]an!$I$38,F509=[2]an!$E$39,H509&lt;[2]an!$M$37,S509="kahepoolne vajaduspõhine",U509&lt;&gt;""),[2]an!$I$39,
IF(AND(A509=[2]an!$I$38,F509=[2]an!$E$39,H509&lt;[2]an!$M$37,S509&lt;&gt;"kahepoolne vajaduspõhine"),[2]an!$I$39,
IF(AND(A509=[2]an!$I$38,F509=[2]an!$E$42),[2]an!$I$42,
IF(AND(A509=[2]an!$J$38,F509=[2]an!$E$40),[2]an!$J$40,IF(AND(A509=[2]an!$J$38,F509=[2]an!$E$41),[2]an!$J$41,IF(AND(A509=[2]an!$J$38,F509=[2]an!$E$39,H509&gt;=[2]an!$M$37),[2]an!$J$39,
IF(AND(A509=[2]an!$J$38,F509=[2]an!$E$39,H509&lt;[2]an!$M$37,S509="kahepoolne vajaduspõhine",U509=""),[2]an!$M$40,
IF(AND(A509=[2]an!$J$38,F509=[2]an!$E$39,H509&lt;[2]an!$M$37,S509="kahepoolne vajaduspõhine",U509&lt;&gt;""),[2]an!$J$39,
IF(AND(A509=[2]an!$J$38,F509=[2]an!$E$39,H509&lt;[2]an!$M$37,S509&lt;&gt;"kahepoolne vajaduspõhine"),[2]an!$J$39,
IF(AND(A509=[2]an!$J$38,F509=[2]an!$E$42),[2]an!$J$42,""))))))))))))))))))))))))))))</f>
        <v/>
      </c>
      <c r="Y509" s="17" t="str">
        <f>IFERROR(IF(F509="Tugigrupp",0,
IF(AND(F509="Peretoe teenus",H509&gt;=[2]an!$M$37,RANK(D509,$D509:$D509)+COUNTIFS($D$2:D509,D509,$F$2:F509,F509)-1&gt;1),"",
IF(AND(F509="Peretoe teenus",H509&gt;=[2]an!$M$37,RANK(D509,$D509:$D509)+COUNTIFS($D$2:D509,D509,$F$2:F509,F509)-1=1,MONTH(H509)=MONTH(K509)=TRUE,YEAR(H509)=YEAR(K509)=TRUE),((EOMONTH(H509,0)-H509+1)*X509)/DAY(EOMONTH(H509,0)),
IF(AND(F509="Peretoe teenus",H509&gt;=[2]an!$M$37,RANK(D509,$D509:$D509)+COUNTIFS($D$2:D509,D509,$F$2:F509,F509)-1=1),X509,
IF(AND(F509="Peretoe teenus",H509&lt;[2]an!$M$37,S509&lt;&gt;"kahepoolne vajaduspõhine",RANK(D509,$D509:$D509)+COUNTIFS($D$2:D509,D509,$F$2:F509,F509)-1=1),X509,
IF(AND(F509="Peretoe teenus",H509&lt;[2]an!$M$37,S509&lt;&gt;"kahepoolne vajaduspõhine",RANK(D509,$D509:$D509)+COUNTIFS($D$2:D509,D509,$F$2:F509,F509)-1&gt;1),"",
IF(AND(F509="Peretoe teenus",H509&lt;[2]an!$M$37,S509="kahepoolne vajaduspõhine",U509="",RANK(D509,$D509:$D509)+COUNTIFS($D$2:D509,D509,$F$2:F509,F509)-1=1),X509,
IF(AND(F509="Peretoe teenus",H509&lt;[2]an!$M$37,S509="kahepoolne vajaduspõhine",U509="",RANK(D509,$D509:$D509)+COUNTIFS($D$2:D509,D509,$F$2:F509,F509)-1&gt;1),"",
IF(AND(F509="Peretoe teenus",H509&lt;[2]an!$M$37,S509="kahepoolne vajaduspõhine",U509&lt;[2]an!$M$37,RANK(D509,$D509:$D509)+COUNTIFS($D$2:D509,D509,$F$2:F509,F509)-1=1),X509,
IF(AND(F509="Peretoe teenus",H509&lt;[2]an!$M$37,S509="kahepoolne vajaduspõhine",U509&lt;[2]an!$M$37,RANK(D509,$D509:$D509)+COUNTIFS($D$2:D509,D509,$F$2:F509,F509)-1&gt;1),"",
IF(AND(F509="Peretoe teenus",H509&lt;[2]an!$M$37,S509="kahepoolne vajaduspõhine",U509&gt;=[2]an!$M$37,U509&lt;=[2]an!$M$38,RANK(D509,$D509:$D509)+COUNTIFS($D$2:D509,D509,$F$2:F509,F509)-1=1),
((EOMONTH(U509,0)-U509+1)*X509)/DAY(EOMONTH(U509,0))+(DAY(U509)-1)*100/DAY(EOMONTH(U509,0)),
IF(AND(F509="Peretoe teenus",H509&lt;[2]an!$M$37,S509="kahepoolne vajaduspõhine",U509&gt;=[2]an!$M$37,U509&lt;=[2]an!$M$38,RANK(D509,$D509:$D509)+COUNTIFS($D$2:D509,D509,$F$2:F509,F509)-1&gt;1),"",
IF(AND(F509="Peretoe teenus",H509&lt;[2]an!$M$37,S509="kahepoolne vajaduspõhine",U509&gt;[2]an!$M$38,RANK(D509,$D509:$D509)+COUNTIFS($D$2:D509,D509,$F$2:F509,F509)-1=1),X509,
IF(AND(F509="Peretoe teenus",H509&lt;[2]an!$M$37,S509="kahepoolne vajaduspõhine",U509&gt;[2]an!$M$38,RANK(D509,$D509:$D509)+COUNTIFS($D$2:D509,D509,$F$2:F509,F509)-1&gt;1),"",X509*W509)))))))))))))),"")</f>
        <v/>
      </c>
      <c r="Z509" s="18" t="str">
        <f t="shared" si="22"/>
        <v/>
      </c>
      <c r="AA509" s="19" t="str">
        <f>IFERROR(VLOOKUP(E509,[2]an!$A$3:$B$81,2,FALSE),"")</f>
        <v/>
      </c>
      <c r="AB509" s="19" t="str">
        <f>IFERROR(VLOOKUP(AA509,[2]an!$C$2:$D$16,2,FALSE),"")</f>
        <v/>
      </c>
      <c r="AC509" s="20"/>
      <c r="AD509" s="21" t="str">
        <f>IF(A509=[2]an!$F$36,VLOOKUP([2]an!$F$36,[2]an!$F$36:$H$36,3,FALSE),IF(A509=[2]an!$F$35,VLOOKUP([2]an!$F$35,[2]an!$F$35:$H$35,3,FALSE),IF(A509=[2]an!$F$33,VLOOKUP([2]an!$F$33,[2]an!$F$33:$H$33,3,FALSE),IF(A509=[2]an!$F$31,VLOOKUP([2]an!$F$31,[2]an!$F$31:$H$31,3,FALSE),""))))</f>
        <v/>
      </c>
    </row>
    <row r="510" spans="6:30" x14ac:dyDescent="0.2">
      <c r="F510" s="10"/>
      <c r="G510" s="8" t="str">
        <f t="shared" si="23"/>
        <v/>
      </c>
      <c r="H510" s="13"/>
      <c r="K510" s="13"/>
      <c r="L510" s="10"/>
      <c r="M510" s="10"/>
      <c r="S510" s="8" t="str">
        <f>IFERROR(VLOOKUP(D510,[1]peretoe_teenus!$A$2:$L$2000,5,FALSE),"")</f>
        <v/>
      </c>
      <c r="U510" s="13"/>
      <c r="V510" s="15" t="str" cm="1">
        <f t="array" ref="V510">IFERROR(IF(AND(F510="Tugigrupp",RANK(K510,$K510:$K510)+COUNTIFS($K$2:K510,K510,$L$2:L510,L510,$M$2:M510,M510,$I$2:I510,I510,$G$2:G510,G510,$F$2:F510,F510)-1=1),SUMPRODUCT(($F$2:$F$4154=F510)*($G$2:$G$4154=G510)*($K$2:$K$4154=K510)*($I$2:$I$4154=I510)*($L$2:$L$4154=L510)*($M$2:$M$4154=M510)),""),"")</f>
        <v/>
      </c>
      <c r="W510" s="15" t="str">
        <f t="shared" si="21"/>
        <v/>
      </c>
      <c r="X510" s="16" t="str">
        <f>IF(AND(A510=[2]an!$G$38,F510=[2]an!$E$40),[2]an!$G$40,IF(AND(A510=[2]an!$G$38,F510=[2]an!$E$41),[2]an!$G$41,IF(AND(A510=[2]an!$G$38,F510=[2]an!$E$39,H510&gt;=[2]an!$M$37),[2]an!$G$39,
IF(AND(A510=[2]an!$G$38,F510=[2]an!$E$39,H510&lt;[2]an!$M$37,S510="kahepoolne vajaduspõhine",U510=""),[2]an!$M$40,
IF(AND(A510=[2]an!$G$38,F510=[2]an!$E$39,H510&lt;[2]an!$M$37,S510="kahepoolne vajaduspõhine",U510&lt;&gt;""),[2]an!$G$39,
IF(AND(A510=[2]an!$G$38,F510=[2]an!$E$39,H510&lt;[2]an!$M$37,S510&lt;&gt;"kahepoolne vajaduspõhine"),[2]an!$G$39,
IF(AND(A510=[2]an!$G$38,F510=[2]an!$E$42),[2]an!$G$42,
IF(AND(A510=[2]an!$H$38,F510=[2]an!$E$40),[2]an!$H$40,IF(AND(A510=[2]an!$H$38,F510=[2]an!$E$41),[2]an!$H$41,IF(AND(A510=[2]an!$H$38,F510=[2]an!$E$39,H510&gt;=[2]an!$M$37),[2]an!$H$39,
IF(AND(A510=[2]an!$H$38,F510=[2]an!$E$39,H510&lt;[2]an!$M$37,S510="kahepoolne vajaduspõhine",U510=""),[2]an!$M$40,
IF(AND(A510=[2]an!$H$38,F510=[2]an!$E$39,H510&lt;[2]an!$M$37,S510="kahepoolne vajaduspõhine",U510&lt;&gt;""),[2]an!$H$39,
IF(AND(A510=[2]an!$H$38,F510=[2]an!$E$39,H510&lt;[2]an!$M$37,S510&lt;&gt;"kahepoolne vajaduspõhine"),[2]an!$H$39,
IF(AND(A510=[2]an!$H$38,F510=[2]an!$E$42),[2]an!$H$42,
IF(AND(A510=[2]an!$I$38,F510=[2]an!$E$40),[2]an!$I$40,IF(AND(A510=[2]an!$I$38,F510=[2]an!$E$41),[2]an!$I$41,IF(AND(A510=[2]an!$I$38,F510=[2]an!$E$39,H510&gt;=[2]an!$M$37),[2]an!$I$39,
IF(AND(A510=[2]an!$I$38,F510=[2]an!$E$39,H510&lt;[2]an!$M$37,S510="kahepoolne vajaduspõhine",U510=""),[2]an!$M$40,
IF(AND(A510=[2]an!$I$38,F510=[2]an!$E$39,H510&lt;[2]an!$M$37,S510="kahepoolne vajaduspõhine",U510&lt;&gt;""),[2]an!$I$39,
IF(AND(A510=[2]an!$I$38,F510=[2]an!$E$39,H510&lt;[2]an!$M$37,S510&lt;&gt;"kahepoolne vajaduspõhine"),[2]an!$I$39,
IF(AND(A510=[2]an!$I$38,F510=[2]an!$E$42),[2]an!$I$42,
IF(AND(A510=[2]an!$J$38,F510=[2]an!$E$40),[2]an!$J$40,IF(AND(A510=[2]an!$J$38,F510=[2]an!$E$41),[2]an!$J$41,IF(AND(A510=[2]an!$J$38,F510=[2]an!$E$39,H510&gt;=[2]an!$M$37),[2]an!$J$39,
IF(AND(A510=[2]an!$J$38,F510=[2]an!$E$39,H510&lt;[2]an!$M$37,S510="kahepoolne vajaduspõhine",U510=""),[2]an!$M$40,
IF(AND(A510=[2]an!$J$38,F510=[2]an!$E$39,H510&lt;[2]an!$M$37,S510="kahepoolne vajaduspõhine",U510&lt;&gt;""),[2]an!$J$39,
IF(AND(A510=[2]an!$J$38,F510=[2]an!$E$39,H510&lt;[2]an!$M$37,S510&lt;&gt;"kahepoolne vajaduspõhine"),[2]an!$J$39,
IF(AND(A510=[2]an!$J$38,F510=[2]an!$E$42),[2]an!$J$42,""))))))))))))))))))))))))))))</f>
        <v/>
      </c>
      <c r="Y510" s="17" t="str">
        <f>IFERROR(IF(F510="Tugigrupp",0,
IF(AND(F510="Peretoe teenus",H510&gt;=[2]an!$M$37,RANK(D510,$D510:$D510)+COUNTIFS($D$2:D510,D510,$F$2:F510,F510)-1&gt;1),"",
IF(AND(F510="Peretoe teenus",H510&gt;=[2]an!$M$37,RANK(D510,$D510:$D510)+COUNTIFS($D$2:D510,D510,$F$2:F510,F510)-1=1,MONTH(H510)=MONTH(K510)=TRUE,YEAR(H510)=YEAR(K510)=TRUE),((EOMONTH(H510,0)-H510+1)*X510)/DAY(EOMONTH(H510,0)),
IF(AND(F510="Peretoe teenus",H510&gt;=[2]an!$M$37,RANK(D510,$D510:$D510)+COUNTIFS($D$2:D510,D510,$F$2:F510,F510)-1=1),X510,
IF(AND(F510="Peretoe teenus",H510&lt;[2]an!$M$37,S510&lt;&gt;"kahepoolne vajaduspõhine",RANK(D510,$D510:$D510)+COUNTIFS($D$2:D510,D510,$F$2:F510,F510)-1=1),X510,
IF(AND(F510="Peretoe teenus",H510&lt;[2]an!$M$37,S510&lt;&gt;"kahepoolne vajaduspõhine",RANK(D510,$D510:$D510)+COUNTIFS($D$2:D510,D510,$F$2:F510,F510)-1&gt;1),"",
IF(AND(F510="Peretoe teenus",H510&lt;[2]an!$M$37,S510="kahepoolne vajaduspõhine",U510="",RANK(D510,$D510:$D510)+COUNTIFS($D$2:D510,D510,$F$2:F510,F510)-1=1),X510,
IF(AND(F510="Peretoe teenus",H510&lt;[2]an!$M$37,S510="kahepoolne vajaduspõhine",U510="",RANK(D510,$D510:$D510)+COUNTIFS($D$2:D510,D510,$F$2:F510,F510)-1&gt;1),"",
IF(AND(F510="Peretoe teenus",H510&lt;[2]an!$M$37,S510="kahepoolne vajaduspõhine",U510&lt;[2]an!$M$37,RANK(D510,$D510:$D510)+COUNTIFS($D$2:D510,D510,$F$2:F510,F510)-1=1),X510,
IF(AND(F510="Peretoe teenus",H510&lt;[2]an!$M$37,S510="kahepoolne vajaduspõhine",U510&lt;[2]an!$M$37,RANK(D510,$D510:$D510)+COUNTIFS($D$2:D510,D510,$F$2:F510,F510)-1&gt;1),"",
IF(AND(F510="Peretoe teenus",H510&lt;[2]an!$M$37,S510="kahepoolne vajaduspõhine",U510&gt;=[2]an!$M$37,U510&lt;=[2]an!$M$38,RANK(D510,$D510:$D510)+COUNTIFS($D$2:D510,D510,$F$2:F510,F510)-1=1),
((EOMONTH(U510,0)-U510+1)*X510)/DAY(EOMONTH(U510,0))+(DAY(U510)-1)*100/DAY(EOMONTH(U510,0)),
IF(AND(F510="Peretoe teenus",H510&lt;[2]an!$M$37,S510="kahepoolne vajaduspõhine",U510&gt;=[2]an!$M$37,U510&lt;=[2]an!$M$38,RANK(D510,$D510:$D510)+COUNTIFS($D$2:D510,D510,$F$2:F510,F510)-1&gt;1),"",
IF(AND(F510="Peretoe teenus",H510&lt;[2]an!$M$37,S510="kahepoolne vajaduspõhine",U510&gt;[2]an!$M$38,RANK(D510,$D510:$D510)+COUNTIFS($D$2:D510,D510,$F$2:F510,F510)-1=1),X510,
IF(AND(F510="Peretoe teenus",H510&lt;[2]an!$M$37,S510="kahepoolne vajaduspõhine",U510&gt;[2]an!$M$38,RANK(D510,$D510:$D510)+COUNTIFS($D$2:D510,D510,$F$2:F510,F510)-1&gt;1),"",X510*W510)))))))))))))),"")</f>
        <v/>
      </c>
      <c r="Z510" s="18" t="str">
        <f t="shared" si="22"/>
        <v/>
      </c>
      <c r="AA510" s="19" t="str">
        <f>IFERROR(VLOOKUP(E510,[2]an!$A$3:$B$81,2,FALSE),"")</f>
        <v/>
      </c>
      <c r="AB510" s="19" t="str">
        <f>IFERROR(VLOOKUP(AA510,[2]an!$C$2:$D$16,2,FALSE),"")</f>
        <v/>
      </c>
      <c r="AC510" s="20"/>
      <c r="AD510" s="21" t="str">
        <f>IF(A510=[2]an!$F$36,VLOOKUP([2]an!$F$36,[2]an!$F$36:$H$36,3,FALSE),IF(A510=[2]an!$F$35,VLOOKUP([2]an!$F$35,[2]an!$F$35:$H$35,3,FALSE),IF(A510=[2]an!$F$33,VLOOKUP([2]an!$F$33,[2]an!$F$33:$H$33,3,FALSE),IF(A510=[2]an!$F$31,VLOOKUP([2]an!$F$31,[2]an!$F$31:$H$31,3,FALSE),""))))</f>
        <v/>
      </c>
    </row>
    <row r="511" spans="6:30" x14ac:dyDescent="0.2">
      <c r="F511" s="10"/>
      <c r="G511" s="8" t="str">
        <f t="shared" si="23"/>
        <v/>
      </c>
      <c r="H511" s="13"/>
      <c r="K511" s="13"/>
      <c r="L511" s="10"/>
      <c r="M511" s="10"/>
      <c r="S511" s="8" t="str">
        <f>IFERROR(VLOOKUP(D511,[1]peretoe_teenus!$A$2:$L$2000,5,FALSE),"")</f>
        <v/>
      </c>
      <c r="U511" s="13"/>
      <c r="V511" s="15" t="str" cm="1">
        <f t="array" ref="V511">IFERROR(IF(AND(F511="Tugigrupp",RANK(K511,$K511:$K511)+COUNTIFS($K$2:K511,K511,$L$2:L511,L511,$M$2:M511,M511,$I$2:I511,I511,$G$2:G511,G511,$F$2:F511,F511)-1=1),SUMPRODUCT(($F$2:$F$4154=F511)*($G$2:$G$4154=G511)*($K$2:$K$4154=K511)*($I$2:$I$4154=I511)*($L$2:$L$4154=L511)*($M$2:$M$4154=M511)),""),"")</f>
        <v/>
      </c>
      <c r="W511" s="15" t="str">
        <f t="shared" si="21"/>
        <v/>
      </c>
      <c r="X511" s="16" t="str">
        <f>IF(AND(A511=[2]an!$G$38,F511=[2]an!$E$40),[2]an!$G$40,IF(AND(A511=[2]an!$G$38,F511=[2]an!$E$41),[2]an!$G$41,IF(AND(A511=[2]an!$G$38,F511=[2]an!$E$39,H511&gt;=[2]an!$M$37),[2]an!$G$39,
IF(AND(A511=[2]an!$G$38,F511=[2]an!$E$39,H511&lt;[2]an!$M$37,S511="kahepoolne vajaduspõhine",U511=""),[2]an!$M$40,
IF(AND(A511=[2]an!$G$38,F511=[2]an!$E$39,H511&lt;[2]an!$M$37,S511="kahepoolne vajaduspõhine",U511&lt;&gt;""),[2]an!$G$39,
IF(AND(A511=[2]an!$G$38,F511=[2]an!$E$39,H511&lt;[2]an!$M$37,S511&lt;&gt;"kahepoolne vajaduspõhine"),[2]an!$G$39,
IF(AND(A511=[2]an!$G$38,F511=[2]an!$E$42),[2]an!$G$42,
IF(AND(A511=[2]an!$H$38,F511=[2]an!$E$40),[2]an!$H$40,IF(AND(A511=[2]an!$H$38,F511=[2]an!$E$41),[2]an!$H$41,IF(AND(A511=[2]an!$H$38,F511=[2]an!$E$39,H511&gt;=[2]an!$M$37),[2]an!$H$39,
IF(AND(A511=[2]an!$H$38,F511=[2]an!$E$39,H511&lt;[2]an!$M$37,S511="kahepoolne vajaduspõhine",U511=""),[2]an!$M$40,
IF(AND(A511=[2]an!$H$38,F511=[2]an!$E$39,H511&lt;[2]an!$M$37,S511="kahepoolne vajaduspõhine",U511&lt;&gt;""),[2]an!$H$39,
IF(AND(A511=[2]an!$H$38,F511=[2]an!$E$39,H511&lt;[2]an!$M$37,S511&lt;&gt;"kahepoolne vajaduspõhine"),[2]an!$H$39,
IF(AND(A511=[2]an!$H$38,F511=[2]an!$E$42),[2]an!$H$42,
IF(AND(A511=[2]an!$I$38,F511=[2]an!$E$40),[2]an!$I$40,IF(AND(A511=[2]an!$I$38,F511=[2]an!$E$41),[2]an!$I$41,IF(AND(A511=[2]an!$I$38,F511=[2]an!$E$39,H511&gt;=[2]an!$M$37),[2]an!$I$39,
IF(AND(A511=[2]an!$I$38,F511=[2]an!$E$39,H511&lt;[2]an!$M$37,S511="kahepoolne vajaduspõhine",U511=""),[2]an!$M$40,
IF(AND(A511=[2]an!$I$38,F511=[2]an!$E$39,H511&lt;[2]an!$M$37,S511="kahepoolne vajaduspõhine",U511&lt;&gt;""),[2]an!$I$39,
IF(AND(A511=[2]an!$I$38,F511=[2]an!$E$39,H511&lt;[2]an!$M$37,S511&lt;&gt;"kahepoolne vajaduspõhine"),[2]an!$I$39,
IF(AND(A511=[2]an!$I$38,F511=[2]an!$E$42),[2]an!$I$42,
IF(AND(A511=[2]an!$J$38,F511=[2]an!$E$40),[2]an!$J$40,IF(AND(A511=[2]an!$J$38,F511=[2]an!$E$41),[2]an!$J$41,IF(AND(A511=[2]an!$J$38,F511=[2]an!$E$39,H511&gt;=[2]an!$M$37),[2]an!$J$39,
IF(AND(A511=[2]an!$J$38,F511=[2]an!$E$39,H511&lt;[2]an!$M$37,S511="kahepoolne vajaduspõhine",U511=""),[2]an!$M$40,
IF(AND(A511=[2]an!$J$38,F511=[2]an!$E$39,H511&lt;[2]an!$M$37,S511="kahepoolne vajaduspõhine",U511&lt;&gt;""),[2]an!$J$39,
IF(AND(A511=[2]an!$J$38,F511=[2]an!$E$39,H511&lt;[2]an!$M$37,S511&lt;&gt;"kahepoolne vajaduspõhine"),[2]an!$J$39,
IF(AND(A511=[2]an!$J$38,F511=[2]an!$E$42),[2]an!$J$42,""))))))))))))))))))))))))))))</f>
        <v/>
      </c>
      <c r="Y511" s="17" t="str">
        <f>IFERROR(IF(F511="Tugigrupp",0,
IF(AND(F511="Peretoe teenus",H511&gt;=[2]an!$M$37,RANK(D511,$D511:$D511)+COUNTIFS($D$2:D511,D511,$F$2:F511,F511)-1&gt;1),"",
IF(AND(F511="Peretoe teenus",H511&gt;=[2]an!$M$37,RANK(D511,$D511:$D511)+COUNTIFS($D$2:D511,D511,$F$2:F511,F511)-1=1,MONTH(H511)=MONTH(K511)=TRUE,YEAR(H511)=YEAR(K511)=TRUE),((EOMONTH(H511,0)-H511+1)*X511)/DAY(EOMONTH(H511,0)),
IF(AND(F511="Peretoe teenus",H511&gt;=[2]an!$M$37,RANK(D511,$D511:$D511)+COUNTIFS($D$2:D511,D511,$F$2:F511,F511)-1=1),X511,
IF(AND(F511="Peretoe teenus",H511&lt;[2]an!$M$37,S511&lt;&gt;"kahepoolne vajaduspõhine",RANK(D511,$D511:$D511)+COUNTIFS($D$2:D511,D511,$F$2:F511,F511)-1=1),X511,
IF(AND(F511="Peretoe teenus",H511&lt;[2]an!$M$37,S511&lt;&gt;"kahepoolne vajaduspõhine",RANK(D511,$D511:$D511)+COUNTIFS($D$2:D511,D511,$F$2:F511,F511)-1&gt;1),"",
IF(AND(F511="Peretoe teenus",H511&lt;[2]an!$M$37,S511="kahepoolne vajaduspõhine",U511="",RANK(D511,$D511:$D511)+COUNTIFS($D$2:D511,D511,$F$2:F511,F511)-1=1),X511,
IF(AND(F511="Peretoe teenus",H511&lt;[2]an!$M$37,S511="kahepoolne vajaduspõhine",U511="",RANK(D511,$D511:$D511)+COUNTIFS($D$2:D511,D511,$F$2:F511,F511)-1&gt;1),"",
IF(AND(F511="Peretoe teenus",H511&lt;[2]an!$M$37,S511="kahepoolne vajaduspõhine",U511&lt;[2]an!$M$37,RANK(D511,$D511:$D511)+COUNTIFS($D$2:D511,D511,$F$2:F511,F511)-1=1),X511,
IF(AND(F511="Peretoe teenus",H511&lt;[2]an!$M$37,S511="kahepoolne vajaduspõhine",U511&lt;[2]an!$M$37,RANK(D511,$D511:$D511)+COUNTIFS($D$2:D511,D511,$F$2:F511,F511)-1&gt;1),"",
IF(AND(F511="Peretoe teenus",H511&lt;[2]an!$M$37,S511="kahepoolne vajaduspõhine",U511&gt;=[2]an!$M$37,U511&lt;=[2]an!$M$38,RANK(D511,$D511:$D511)+COUNTIFS($D$2:D511,D511,$F$2:F511,F511)-1=1),
((EOMONTH(U511,0)-U511+1)*X511)/DAY(EOMONTH(U511,0))+(DAY(U511)-1)*100/DAY(EOMONTH(U511,0)),
IF(AND(F511="Peretoe teenus",H511&lt;[2]an!$M$37,S511="kahepoolne vajaduspõhine",U511&gt;=[2]an!$M$37,U511&lt;=[2]an!$M$38,RANK(D511,$D511:$D511)+COUNTIFS($D$2:D511,D511,$F$2:F511,F511)-1&gt;1),"",
IF(AND(F511="Peretoe teenus",H511&lt;[2]an!$M$37,S511="kahepoolne vajaduspõhine",U511&gt;[2]an!$M$38,RANK(D511,$D511:$D511)+COUNTIFS($D$2:D511,D511,$F$2:F511,F511)-1=1),X511,
IF(AND(F511="Peretoe teenus",H511&lt;[2]an!$M$37,S511="kahepoolne vajaduspõhine",U511&gt;[2]an!$M$38,RANK(D511,$D511:$D511)+COUNTIFS($D$2:D511,D511,$F$2:F511,F511)-1&gt;1),"",X511*W511)))))))))))))),"")</f>
        <v/>
      </c>
      <c r="Z511" s="18" t="str">
        <f t="shared" si="22"/>
        <v/>
      </c>
      <c r="AA511" s="19" t="str">
        <f>IFERROR(VLOOKUP(E511,[2]an!$A$3:$B$81,2,FALSE),"")</f>
        <v/>
      </c>
      <c r="AB511" s="19" t="str">
        <f>IFERROR(VLOOKUP(AA511,[2]an!$C$2:$D$16,2,FALSE),"")</f>
        <v/>
      </c>
      <c r="AC511" s="20"/>
      <c r="AD511" s="21" t="str">
        <f>IF(A511=[2]an!$F$36,VLOOKUP([2]an!$F$36,[2]an!$F$36:$H$36,3,FALSE),IF(A511=[2]an!$F$35,VLOOKUP([2]an!$F$35,[2]an!$F$35:$H$35,3,FALSE),IF(A511=[2]an!$F$33,VLOOKUP([2]an!$F$33,[2]an!$F$33:$H$33,3,FALSE),IF(A511=[2]an!$F$31,VLOOKUP([2]an!$F$31,[2]an!$F$31:$H$31,3,FALSE),""))))</f>
        <v/>
      </c>
    </row>
    <row r="512" spans="6:30" x14ac:dyDescent="0.2">
      <c r="F512" s="10"/>
      <c r="G512" s="8" t="str">
        <f t="shared" si="23"/>
        <v/>
      </c>
      <c r="H512" s="13"/>
      <c r="K512" s="13"/>
      <c r="L512" s="10"/>
      <c r="M512" s="10"/>
      <c r="S512" s="8" t="str">
        <f>IFERROR(VLOOKUP(D512,[1]peretoe_teenus!$A$2:$L$2000,5,FALSE),"")</f>
        <v/>
      </c>
      <c r="U512" s="13"/>
      <c r="V512" s="15" t="str" cm="1">
        <f t="array" ref="V512">IFERROR(IF(AND(F512="Tugigrupp",RANK(K512,$K512:$K512)+COUNTIFS($K$2:K512,K512,$L$2:L512,L512,$M$2:M512,M512,$I$2:I512,I512,$G$2:G512,G512,$F$2:F512,F512)-1=1),SUMPRODUCT(($F$2:$F$4154=F512)*($G$2:$G$4154=G512)*($K$2:$K$4154=K512)*($I$2:$I$4154=I512)*($L$2:$L$4154=L512)*($M$2:$M$4154=M512)),""),"")</f>
        <v/>
      </c>
      <c r="W512" s="15" t="str">
        <f t="shared" si="21"/>
        <v/>
      </c>
      <c r="X512" s="16" t="str">
        <f>IF(AND(A512=[2]an!$G$38,F512=[2]an!$E$40),[2]an!$G$40,IF(AND(A512=[2]an!$G$38,F512=[2]an!$E$41),[2]an!$G$41,IF(AND(A512=[2]an!$G$38,F512=[2]an!$E$39,H512&gt;=[2]an!$M$37),[2]an!$G$39,
IF(AND(A512=[2]an!$G$38,F512=[2]an!$E$39,H512&lt;[2]an!$M$37,S512="kahepoolne vajaduspõhine",U512=""),[2]an!$M$40,
IF(AND(A512=[2]an!$G$38,F512=[2]an!$E$39,H512&lt;[2]an!$M$37,S512="kahepoolne vajaduspõhine",U512&lt;&gt;""),[2]an!$G$39,
IF(AND(A512=[2]an!$G$38,F512=[2]an!$E$39,H512&lt;[2]an!$M$37,S512&lt;&gt;"kahepoolne vajaduspõhine"),[2]an!$G$39,
IF(AND(A512=[2]an!$G$38,F512=[2]an!$E$42),[2]an!$G$42,
IF(AND(A512=[2]an!$H$38,F512=[2]an!$E$40),[2]an!$H$40,IF(AND(A512=[2]an!$H$38,F512=[2]an!$E$41),[2]an!$H$41,IF(AND(A512=[2]an!$H$38,F512=[2]an!$E$39,H512&gt;=[2]an!$M$37),[2]an!$H$39,
IF(AND(A512=[2]an!$H$38,F512=[2]an!$E$39,H512&lt;[2]an!$M$37,S512="kahepoolne vajaduspõhine",U512=""),[2]an!$M$40,
IF(AND(A512=[2]an!$H$38,F512=[2]an!$E$39,H512&lt;[2]an!$M$37,S512="kahepoolne vajaduspõhine",U512&lt;&gt;""),[2]an!$H$39,
IF(AND(A512=[2]an!$H$38,F512=[2]an!$E$39,H512&lt;[2]an!$M$37,S512&lt;&gt;"kahepoolne vajaduspõhine"),[2]an!$H$39,
IF(AND(A512=[2]an!$H$38,F512=[2]an!$E$42),[2]an!$H$42,
IF(AND(A512=[2]an!$I$38,F512=[2]an!$E$40),[2]an!$I$40,IF(AND(A512=[2]an!$I$38,F512=[2]an!$E$41),[2]an!$I$41,IF(AND(A512=[2]an!$I$38,F512=[2]an!$E$39,H512&gt;=[2]an!$M$37),[2]an!$I$39,
IF(AND(A512=[2]an!$I$38,F512=[2]an!$E$39,H512&lt;[2]an!$M$37,S512="kahepoolne vajaduspõhine",U512=""),[2]an!$M$40,
IF(AND(A512=[2]an!$I$38,F512=[2]an!$E$39,H512&lt;[2]an!$M$37,S512="kahepoolne vajaduspõhine",U512&lt;&gt;""),[2]an!$I$39,
IF(AND(A512=[2]an!$I$38,F512=[2]an!$E$39,H512&lt;[2]an!$M$37,S512&lt;&gt;"kahepoolne vajaduspõhine"),[2]an!$I$39,
IF(AND(A512=[2]an!$I$38,F512=[2]an!$E$42),[2]an!$I$42,
IF(AND(A512=[2]an!$J$38,F512=[2]an!$E$40),[2]an!$J$40,IF(AND(A512=[2]an!$J$38,F512=[2]an!$E$41),[2]an!$J$41,IF(AND(A512=[2]an!$J$38,F512=[2]an!$E$39,H512&gt;=[2]an!$M$37),[2]an!$J$39,
IF(AND(A512=[2]an!$J$38,F512=[2]an!$E$39,H512&lt;[2]an!$M$37,S512="kahepoolne vajaduspõhine",U512=""),[2]an!$M$40,
IF(AND(A512=[2]an!$J$38,F512=[2]an!$E$39,H512&lt;[2]an!$M$37,S512="kahepoolne vajaduspõhine",U512&lt;&gt;""),[2]an!$J$39,
IF(AND(A512=[2]an!$J$38,F512=[2]an!$E$39,H512&lt;[2]an!$M$37,S512&lt;&gt;"kahepoolne vajaduspõhine"),[2]an!$J$39,
IF(AND(A512=[2]an!$J$38,F512=[2]an!$E$42),[2]an!$J$42,""))))))))))))))))))))))))))))</f>
        <v/>
      </c>
      <c r="Y512" s="17" t="str">
        <f>IFERROR(IF(F512="Tugigrupp",0,
IF(AND(F512="Peretoe teenus",H512&gt;=[2]an!$M$37,RANK(D512,$D512:$D512)+COUNTIFS($D$2:D512,D512,$F$2:F512,F512)-1&gt;1),"",
IF(AND(F512="Peretoe teenus",H512&gt;=[2]an!$M$37,RANK(D512,$D512:$D512)+COUNTIFS($D$2:D512,D512,$F$2:F512,F512)-1=1,MONTH(H512)=MONTH(K512)=TRUE,YEAR(H512)=YEAR(K512)=TRUE),((EOMONTH(H512,0)-H512+1)*X512)/DAY(EOMONTH(H512,0)),
IF(AND(F512="Peretoe teenus",H512&gt;=[2]an!$M$37,RANK(D512,$D512:$D512)+COUNTIFS($D$2:D512,D512,$F$2:F512,F512)-1=1),X512,
IF(AND(F512="Peretoe teenus",H512&lt;[2]an!$M$37,S512&lt;&gt;"kahepoolne vajaduspõhine",RANK(D512,$D512:$D512)+COUNTIFS($D$2:D512,D512,$F$2:F512,F512)-1=1),X512,
IF(AND(F512="Peretoe teenus",H512&lt;[2]an!$M$37,S512&lt;&gt;"kahepoolne vajaduspõhine",RANK(D512,$D512:$D512)+COUNTIFS($D$2:D512,D512,$F$2:F512,F512)-1&gt;1),"",
IF(AND(F512="Peretoe teenus",H512&lt;[2]an!$M$37,S512="kahepoolne vajaduspõhine",U512="",RANK(D512,$D512:$D512)+COUNTIFS($D$2:D512,D512,$F$2:F512,F512)-1=1),X512,
IF(AND(F512="Peretoe teenus",H512&lt;[2]an!$M$37,S512="kahepoolne vajaduspõhine",U512="",RANK(D512,$D512:$D512)+COUNTIFS($D$2:D512,D512,$F$2:F512,F512)-1&gt;1),"",
IF(AND(F512="Peretoe teenus",H512&lt;[2]an!$M$37,S512="kahepoolne vajaduspõhine",U512&lt;[2]an!$M$37,RANK(D512,$D512:$D512)+COUNTIFS($D$2:D512,D512,$F$2:F512,F512)-1=1),X512,
IF(AND(F512="Peretoe teenus",H512&lt;[2]an!$M$37,S512="kahepoolne vajaduspõhine",U512&lt;[2]an!$M$37,RANK(D512,$D512:$D512)+COUNTIFS($D$2:D512,D512,$F$2:F512,F512)-1&gt;1),"",
IF(AND(F512="Peretoe teenus",H512&lt;[2]an!$M$37,S512="kahepoolne vajaduspõhine",U512&gt;=[2]an!$M$37,U512&lt;=[2]an!$M$38,RANK(D512,$D512:$D512)+COUNTIFS($D$2:D512,D512,$F$2:F512,F512)-1=1),
((EOMONTH(U512,0)-U512+1)*X512)/DAY(EOMONTH(U512,0))+(DAY(U512)-1)*100/DAY(EOMONTH(U512,0)),
IF(AND(F512="Peretoe teenus",H512&lt;[2]an!$M$37,S512="kahepoolne vajaduspõhine",U512&gt;=[2]an!$M$37,U512&lt;=[2]an!$M$38,RANK(D512,$D512:$D512)+COUNTIFS($D$2:D512,D512,$F$2:F512,F512)-1&gt;1),"",
IF(AND(F512="Peretoe teenus",H512&lt;[2]an!$M$37,S512="kahepoolne vajaduspõhine",U512&gt;[2]an!$M$38,RANK(D512,$D512:$D512)+COUNTIFS($D$2:D512,D512,$F$2:F512,F512)-1=1),X512,
IF(AND(F512="Peretoe teenus",H512&lt;[2]an!$M$37,S512="kahepoolne vajaduspõhine",U512&gt;[2]an!$M$38,RANK(D512,$D512:$D512)+COUNTIFS($D$2:D512,D512,$F$2:F512,F512)-1&gt;1),"",X512*W512)))))))))))))),"")</f>
        <v/>
      </c>
      <c r="Z512" s="18" t="str">
        <f t="shared" si="22"/>
        <v/>
      </c>
      <c r="AA512" s="19" t="str">
        <f>IFERROR(VLOOKUP(E512,[2]an!$A$3:$B$81,2,FALSE),"")</f>
        <v/>
      </c>
      <c r="AB512" s="19" t="str">
        <f>IFERROR(VLOOKUP(AA512,[2]an!$C$2:$D$16,2,FALSE),"")</f>
        <v/>
      </c>
      <c r="AC512" s="20"/>
      <c r="AD512" s="21" t="str">
        <f>IF(A512=[2]an!$F$36,VLOOKUP([2]an!$F$36,[2]an!$F$36:$H$36,3,FALSE),IF(A512=[2]an!$F$35,VLOOKUP([2]an!$F$35,[2]an!$F$35:$H$35,3,FALSE),IF(A512=[2]an!$F$33,VLOOKUP([2]an!$F$33,[2]an!$F$33:$H$33,3,FALSE),IF(A512=[2]an!$F$31,VLOOKUP([2]an!$F$31,[2]an!$F$31:$H$31,3,FALSE),""))))</f>
        <v/>
      </c>
    </row>
    <row r="513" spans="6:30" x14ac:dyDescent="0.2">
      <c r="F513" s="10"/>
      <c r="G513" s="8" t="str">
        <f t="shared" si="23"/>
        <v/>
      </c>
      <c r="H513" s="13"/>
      <c r="K513" s="13"/>
      <c r="L513" s="10"/>
      <c r="M513" s="10"/>
      <c r="S513" s="8" t="str">
        <f>IFERROR(VLOOKUP(D513,[1]peretoe_teenus!$A$2:$L$2000,5,FALSE),"")</f>
        <v/>
      </c>
      <c r="U513" s="13"/>
      <c r="V513" s="15" t="str" cm="1">
        <f t="array" ref="V513">IFERROR(IF(AND(F513="Tugigrupp",RANK(K513,$K513:$K513)+COUNTIFS($K$2:K513,K513,$L$2:L513,L513,$M$2:M513,M513,$I$2:I513,I513,$G$2:G513,G513,$F$2:F513,F513)-1=1),SUMPRODUCT(($F$2:$F$4154=F513)*($G$2:$G$4154=G513)*($K$2:$K$4154=K513)*($I$2:$I$4154=I513)*($L$2:$L$4154=L513)*($M$2:$M$4154=M513)),""),"")</f>
        <v/>
      </c>
      <c r="W513" s="15" t="str">
        <f t="shared" si="21"/>
        <v/>
      </c>
      <c r="X513" s="16" t="str">
        <f>IF(AND(A513=[2]an!$G$38,F513=[2]an!$E$40),[2]an!$G$40,IF(AND(A513=[2]an!$G$38,F513=[2]an!$E$41),[2]an!$G$41,IF(AND(A513=[2]an!$G$38,F513=[2]an!$E$39,H513&gt;=[2]an!$M$37),[2]an!$G$39,
IF(AND(A513=[2]an!$G$38,F513=[2]an!$E$39,H513&lt;[2]an!$M$37,S513="kahepoolne vajaduspõhine",U513=""),[2]an!$M$40,
IF(AND(A513=[2]an!$G$38,F513=[2]an!$E$39,H513&lt;[2]an!$M$37,S513="kahepoolne vajaduspõhine",U513&lt;&gt;""),[2]an!$G$39,
IF(AND(A513=[2]an!$G$38,F513=[2]an!$E$39,H513&lt;[2]an!$M$37,S513&lt;&gt;"kahepoolne vajaduspõhine"),[2]an!$G$39,
IF(AND(A513=[2]an!$G$38,F513=[2]an!$E$42),[2]an!$G$42,
IF(AND(A513=[2]an!$H$38,F513=[2]an!$E$40),[2]an!$H$40,IF(AND(A513=[2]an!$H$38,F513=[2]an!$E$41),[2]an!$H$41,IF(AND(A513=[2]an!$H$38,F513=[2]an!$E$39,H513&gt;=[2]an!$M$37),[2]an!$H$39,
IF(AND(A513=[2]an!$H$38,F513=[2]an!$E$39,H513&lt;[2]an!$M$37,S513="kahepoolne vajaduspõhine",U513=""),[2]an!$M$40,
IF(AND(A513=[2]an!$H$38,F513=[2]an!$E$39,H513&lt;[2]an!$M$37,S513="kahepoolne vajaduspõhine",U513&lt;&gt;""),[2]an!$H$39,
IF(AND(A513=[2]an!$H$38,F513=[2]an!$E$39,H513&lt;[2]an!$M$37,S513&lt;&gt;"kahepoolne vajaduspõhine"),[2]an!$H$39,
IF(AND(A513=[2]an!$H$38,F513=[2]an!$E$42),[2]an!$H$42,
IF(AND(A513=[2]an!$I$38,F513=[2]an!$E$40),[2]an!$I$40,IF(AND(A513=[2]an!$I$38,F513=[2]an!$E$41),[2]an!$I$41,IF(AND(A513=[2]an!$I$38,F513=[2]an!$E$39,H513&gt;=[2]an!$M$37),[2]an!$I$39,
IF(AND(A513=[2]an!$I$38,F513=[2]an!$E$39,H513&lt;[2]an!$M$37,S513="kahepoolne vajaduspõhine",U513=""),[2]an!$M$40,
IF(AND(A513=[2]an!$I$38,F513=[2]an!$E$39,H513&lt;[2]an!$M$37,S513="kahepoolne vajaduspõhine",U513&lt;&gt;""),[2]an!$I$39,
IF(AND(A513=[2]an!$I$38,F513=[2]an!$E$39,H513&lt;[2]an!$M$37,S513&lt;&gt;"kahepoolne vajaduspõhine"),[2]an!$I$39,
IF(AND(A513=[2]an!$I$38,F513=[2]an!$E$42),[2]an!$I$42,
IF(AND(A513=[2]an!$J$38,F513=[2]an!$E$40),[2]an!$J$40,IF(AND(A513=[2]an!$J$38,F513=[2]an!$E$41),[2]an!$J$41,IF(AND(A513=[2]an!$J$38,F513=[2]an!$E$39,H513&gt;=[2]an!$M$37),[2]an!$J$39,
IF(AND(A513=[2]an!$J$38,F513=[2]an!$E$39,H513&lt;[2]an!$M$37,S513="kahepoolne vajaduspõhine",U513=""),[2]an!$M$40,
IF(AND(A513=[2]an!$J$38,F513=[2]an!$E$39,H513&lt;[2]an!$M$37,S513="kahepoolne vajaduspõhine",U513&lt;&gt;""),[2]an!$J$39,
IF(AND(A513=[2]an!$J$38,F513=[2]an!$E$39,H513&lt;[2]an!$M$37,S513&lt;&gt;"kahepoolne vajaduspõhine"),[2]an!$J$39,
IF(AND(A513=[2]an!$J$38,F513=[2]an!$E$42),[2]an!$J$42,""))))))))))))))))))))))))))))</f>
        <v/>
      </c>
      <c r="Y513" s="17" t="str">
        <f>IFERROR(IF(F513="Tugigrupp",0,
IF(AND(F513="Peretoe teenus",H513&gt;=[2]an!$M$37,RANK(D513,$D513:$D513)+COUNTIFS($D$2:D513,D513,$F$2:F513,F513)-1&gt;1),"",
IF(AND(F513="Peretoe teenus",H513&gt;=[2]an!$M$37,RANK(D513,$D513:$D513)+COUNTIFS($D$2:D513,D513,$F$2:F513,F513)-1=1,MONTH(H513)=MONTH(K513)=TRUE,YEAR(H513)=YEAR(K513)=TRUE),((EOMONTH(H513,0)-H513+1)*X513)/DAY(EOMONTH(H513,0)),
IF(AND(F513="Peretoe teenus",H513&gt;=[2]an!$M$37,RANK(D513,$D513:$D513)+COUNTIFS($D$2:D513,D513,$F$2:F513,F513)-1=1),X513,
IF(AND(F513="Peretoe teenus",H513&lt;[2]an!$M$37,S513&lt;&gt;"kahepoolne vajaduspõhine",RANK(D513,$D513:$D513)+COUNTIFS($D$2:D513,D513,$F$2:F513,F513)-1=1),X513,
IF(AND(F513="Peretoe teenus",H513&lt;[2]an!$M$37,S513&lt;&gt;"kahepoolne vajaduspõhine",RANK(D513,$D513:$D513)+COUNTIFS($D$2:D513,D513,$F$2:F513,F513)-1&gt;1),"",
IF(AND(F513="Peretoe teenus",H513&lt;[2]an!$M$37,S513="kahepoolne vajaduspõhine",U513="",RANK(D513,$D513:$D513)+COUNTIFS($D$2:D513,D513,$F$2:F513,F513)-1=1),X513,
IF(AND(F513="Peretoe teenus",H513&lt;[2]an!$M$37,S513="kahepoolne vajaduspõhine",U513="",RANK(D513,$D513:$D513)+COUNTIFS($D$2:D513,D513,$F$2:F513,F513)-1&gt;1),"",
IF(AND(F513="Peretoe teenus",H513&lt;[2]an!$M$37,S513="kahepoolne vajaduspõhine",U513&lt;[2]an!$M$37,RANK(D513,$D513:$D513)+COUNTIFS($D$2:D513,D513,$F$2:F513,F513)-1=1),X513,
IF(AND(F513="Peretoe teenus",H513&lt;[2]an!$M$37,S513="kahepoolne vajaduspõhine",U513&lt;[2]an!$M$37,RANK(D513,$D513:$D513)+COUNTIFS($D$2:D513,D513,$F$2:F513,F513)-1&gt;1),"",
IF(AND(F513="Peretoe teenus",H513&lt;[2]an!$M$37,S513="kahepoolne vajaduspõhine",U513&gt;=[2]an!$M$37,U513&lt;=[2]an!$M$38,RANK(D513,$D513:$D513)+COUNTIFS($D$2:D513,D513,$F$2:F513,F513)-1=1),
((EOMONTH(U513,0)-U513+1)*X513)/DAY(EOMONTH(U513,0))+(DAY(U513)-1)*100/DAY(EOMONTH(U513,0)),
IF(AND(F513="Peretoe teenus",H513&lt;[2]an!$M$37,S513="kahepoolne vajaduspõhine",U513&gt;=[2]an!$M$37,U513&lt;=[2]an!$M$38,RANK(D513,$D513:$D513)+COUNTIFS($D$2:D513,D513,$F$2:F513,F513)-1&gt;1),"",
IF(AND(F513="Peretoe teenus",H513&lt;[2]an!$M$37,S513="kahepoolne vajaduspõhine",U513&gt;[2]an!$M$38,RANK(D513,$D513:$D513)+COUNTIFS($D$2:D513,D513,$F$2:F513,F513)-1=1),X513,
IF(AND(F513="Peretoe teenus",H513&lt;[2]an!$M$37,S513="kahepoolne vajaduspõhine",U513&gt;[2]an!$M$38,RANK(D513,$D513:$D513)+COUNTIFS($D$2:D513,D513,$F$2:F513,F513)-1&gt;1),"",X513*W513)))))))))))))),"")</f>
        <v/>
      </c>
      <c r="Z513" s="18" t="str">
        <f t="shared" si="22"/>
        <v/>
      </c>
      <c r="AA513" s="19" t="str">
        <f>IFERROR(VLOOKUP(E513,[2]an!$A$3:$B$81,2,FALSE),"")</f>
        <v/>
      </c>
      <c r="AB513" s="19" t="str">
        <f>IFERROR(VLOOKUP(AA513,[2]an!$C$2:$D$16,2,FALSE),"")</f>
        <v/>
      </c>
      <c r="AC513" s="20"/>
      <c r="AD513" s="21" t="str">
        <f>IF(A513=[2]an!$F$36,VLOOKUP([2]an!$F$36,[2]an!$F$36:$H$36,3,FALSE),IF(A513=[2]an!$F$35,VLOOKUP([2]an!$F$35,[2]an!$F$35:$H$35,3,FALSE),IF(A513=[2]an!$F$33,VLOOKUP([2]an!$F$33,[2]an!$F$33:$H$33,3,FALSE),IF(A513=[2]an!$F$31,VLOOKUP([2]an!$F$31,[2]an!$F$31:$H$31,3,FALSE),""))))</f>
        <v/>
      </c>
    </row>
    <row r="514" spans="6:30" x14ac:dyDescent="0.2">
      <c r="F514" s="10"/>
      <c r="G514" s="8" t="str">
        <f t="shared" si="23"/>
        <v/>
      </c>
      <c r="H514" s="13"/>
      <c r="K514" s="13"/>
      <c r="L514" s="10"/>
      <c r="M514" s="10"/>
      <c r="S514" s="8" t="str">
        <f>IFERROR(VLOOKUP(D514,[1]peretoe_teenus!$A$2:$L$2000,5,FALSE),"")</f>
        <v/>
      </c>
      <c r="U514" s="13"/>
      <c r="V514" s="15" t="str" cm="1">
        <f t="array" ref="V514">IFERROR(IF(AND(F514="Tugigrupp",RANK(K514,$K514:$K514)+COUNTIFS($K$2:K514,K514,$L$2:L514,L514,$M$2:M514,M514,$I$2:I514,I514,$G$2:G514,G514,$F$2:F514,F514)-1=1),SUMPRODUCT(($F$2:$F$4154=F514)*($G$2:$G$4154=G514)*($K$2:$K$4154=K514)*($I$2:$I$4154=I514)*($L$2:$L$4154=L514)*($M$2:$M$4154=M514)),""),"")</f>
        <v/>
      </c>
      <c r="W514" s="15" t="str">
        <f t="shared" ref="W514:W577" si="24">IF(A514="","",(M514-L514)*1440/45)</f>
        <v/>
      </c>
      <c r="X514" s="16" t="str">
        <f>IF(AND(A514=[2]an!$G$38,F514=[2]an!$E$40),[2]an!$G$40,IF(AND(A514=[2]an!$G$38,F514=[2]an!$E$41),[2]an!$G$41,IF(AND(A514=[2]an!$G$38,F514=[2]an!$E$39,H514&gt;=[2]an!$M$37),[2]an!$G$39,
IF(AND(A514=[2]an!$G$38,F514=[2]an!$E$39,H514&lt;[2]an!$M$37,S514="kahepoolne vajaduspõhine",U514=""),[2]an!$M$40,
IF(AND(A514=[2]an!$G$38,F514=[2]an!$E$39,H514&lt;[2]an!$M$37,S514="kahepoolne vajaduspõhine",U514&lt;&gt;""),[2]an!$G$39,
IF(AND(A514=[2]an!$G$38,F514=[2]an!$E$39,H514&lt;[2]an!$M$37,S514&lt;&gt;"kahepoolne vajaduspõhine"),[2]an!$G$39,
IF(AND(A514=[2]an!$G$38,F514=[2]an!$E$42),[2]an!$G$42,
IF(AND(A514=[2]an!$H$38,F514=[2]an!$E$40),[2]an!$H$40,IF(AND(A514=[2]an!$H$38,F514=[2]an!$E$41),[2]an!$H$41,IF(AND(A514=[2]an!$H$38,F514=[2]an!$E$39,H514&gt;=[2]an!$M$37),[2]an!$H$39,
IF(AND(A514=[2]an!$H$38,F514=[2]an!$E$39,H514&lt;[2]an!$M$37,S514="kahepoolne vajaduspõhine",U514=""),[2]an!$M$40,
IF(AND(A514=[2]an!$H$38,F514=[2]an!$E$39,H514&lt;[2]an!$M$37,S514="kahepoolne vajaduspõhine",U514&lt;&gt;""),[2]an!$H$39,
IF(AND(A514=[2]an!$H$38,F514=[2]an!$E$39,H514&lt;[2]an!$M$37,S514&lt;&gt;"kahepoolne vajaduspõhine"),[2]an!$H$39,
IF(AND(A514=[2]an!$H$38,F514=[2]an!$E$42),[2]an!$H$42,
IF(AND(A514=[2]an!$I$38,F514=[2]an!$E$40),[2]an!$I$40,IF(AND(A514=[2]an!$I$38,F514=[2]an!$E$41),[2]an!$I$41,IF(AND(A514=[2]an!$I$38,F514=[2]an!$E$39,H514&gt;=[2]an!$M$37),[2]an!$I$39,
IF(AND(A514=[2]an!$I$38,F514=[2]an!$E$39,H514&lt;[2]an!$M$37,S514="kahepoolne vajaduspõhine",U514=""),[2]an!$M$40,
IF(AND(A514=[2]an!$I$38,F514=[2]an!$E$39,H514&lt;[2]an!$M$37,S514="kahepoolne vajaduspõhine",U514&lt;&gt;""),[2]an!$I$39,
IF(AND(A514=[2]an!$I$38,F514=[2]an!$E$39,H514&lt;[2]an!$M$37,S514&lt;&gt;"kahepoolne vajaduspõhine"),[2]an!$I$39,
IF(AND(A514=[2]an!$I$38,F514=[2]an!$E$42),[2]an!$I$42,
IF(AND(A514=[2]an!$J$38,F514=[2]an!$E$40),[2]an!$J$40,IF(AND(A514=[2]an!$J$38,F514=[2]an!$E$41),[2]an!$J$41,IF(AND(A514=[2]an!$J$38,F514=[2]an!$E$39,H514&gt;=[2]an!$M$37),[2]an!$J$39,
IF(AND(A514=[2]an!$J$38,F514=[2]an!$E$39,H514&lt;[2]an!$M$37,S514="kahepoolne vajaduspõhine",U514=""),[2]an!$M$40,
IF(AND(A514=[2]an!$J$38,F514=[2]an!$E$39,H514&lt;[2]an!$M$37,S514="kahepoolne vajaduspõhine",U514&lt;&gt;""),[2]an!$J$39,
IF(AND(A514=[2]an!$J$38,F514=[2]an!$E$39,H514&lt;[2]an!$M$37,S514&lt;&gt;"kahepoolne vajaduspõhine"),[2]an!$J$39,
IF(AND(A514=[2]an!$J$38,F514=[2]an!$E$42),[2]an!$J$42,""))))))))))))))))))))))))))))</f>
        <v/>
      </c>
      <c r="Y514" s="17" t="str">
        <f>IFERROR(IF(F514="Tugigrupp",0,
IF(AND(F514="Peretoe teenus",H514&gt;=[2]an!$M$37,RANK(D514,$D514:$D514)+COUNTIFS($D$2:D514,D514,$F$2:F514,F514)-1&gt;1),"",
IF(AND(F514="Peretoe teenus",H514&gt;=[2]an!$M$37,RANK(D514,$D514:$D514)+COUNTIFS($D$2:D514,D514,$F$2:F514,F514)-1=1,MONTH(H514)=MONTH(K514)=TRUE,YEAR(H514)=YEAR(K514)=TRUE),((EOMONTH(H514,0)-H514+1)*X514)/DAY(EOMONTH(H514,0)),
IF(AND(F514="Peretoe teenus",H514&gt;=[2]an!$M$37,RANK(D514,$D514:$D514)+COUNTIFS($D$2:D514,D514,$F$2:F514,F514)-1=1),X514,
IF(AND(F514="Peretoe teenus",H514&lt;[2]an!$M$37,S514&lt;&gt;"kahepoolne vajaduspõhine",RANK(D514,$D514:$D514)+COUNTIFS($D$2:D514,D514,$F$2:F514,F514)-1=1),X514,
IF(AND(F514="Peretoe teenus",H514&lt;[2]an!$M$37,S514&lt;&gt;"kahepoolne vajaduspõhine",RANK(D514,$D514:$D514)+COUNTIFS($D$2:D514,D514,$F$2:F514,F514)-1&gt;1),"",
IF(AND(F514="Peretoe teenus",H514&lt;[2]an!$M$37,S514="kahepoolne vajaduspõhine",U514="",RANK(D514,$D514:$D514)+COUNTIFS($D$2:D514,D514,$F$2:F514,F514)-1=1),X514,
IF(AND(F514="Peretoe teenus",H514&lt;[2]an!$M$37,S514="kahepoolne vajaduspõhine",U514="",RANK(D514,$D514:$D514)+COUNTIFS($D$2:D514,D514,$F$2:F514,F514)-1&gt;1),"",
IF(AND(F514="Peretoe teenus",H514&lt;[2]an!$M$37,S514="kahepoolne vajaduspõhine",U514&lt;[2]an!$M$37,RANK(D514,$D514:$D514)+COUNTIFS($D$2:D514,D514,$F$2:F514,F514)-1=1),X514,
IF(AND(F514="Peretoe teenus",H514&lt;[2]an!$M$37,S514="kahepoolne vajaduspõhine",U514&lt;[2]an!$M$37,RANK(D514,$D514:$D514)+COUNTIFS($D$2:D514,D514,$F$2:F514,F514)-1&gt;1),"",
IF(AND(F514="Peretoe teenus",H514&lt;[2]an!$M$37,S514="kahepoolne vajaduspõhine",U514&gt;=[2]an!$M$37,U514&lt;=[2]an!$M$38,RANK(D514,$D514:$D514)+COUNTIFS($D$2:D514,D514,$F$2:F514,F514)-1=1),
((EOMONTH(U514,0)-U514+1)*X514)/DAY(EOMONTH(U514,0))+(DAY(U514)-1)*100/DAY(EOMONTH(U514,0)),
IF(AND(F514="Peretoe teenus",H514&lt;[2]an!$M$37,S514="kahepoolne vajaduspõhine",U514&gt;=[2]an!$M$37,U514&lt;=[2]an!$M$38,RANK(D514,$D514:$D514)+COUNTIFS($D$2:D514,D514,$F$2:F514,F514)-1&gt;1),"",
IF(AND(F514="Peretoe teenus",H514&lt;[2]an!$M$37,S514="kahepoolne vajaduspõhine",U514&gt;[2]an!$M$38,RANK(D514,$D514:$D514)+COUNTIFS($D$2:D514,D514,$F$2:F514,F514)-1=1),X514,
IF(AND(F514="Peretoe teenus",H514&lt;[2]an!$M$37,S514="kahepoolne vajaduspõhine",U514&gt;[2]an!$M$38,RANK(D514,$D514:$D514)+COUNTIFS($D$2:D514,D514,$F$2:F514,F514)-1&gt;1),"",X514*W514)))))))))))))),"")</f>
        <v/>
      </c>
      <c r="Z514" s="18" t="str">
        <f t="shared" ref="Z514:Z577" si="25">IF(F514="Tugigrupp",SUMPRODUCT(($F$2:$F$4154=F514)*($G$2:$G$4154=G514)*($K$2:$K$4154=K514)*($I$2:$I$4154=I514)*($L$2:$L$4154=L514)*($M$2:$M$4154=M514)),"")</f>
        <v/>
      </c>
      <c r="AA514" s="19" t="str">
        <f>IFERROR(VLOOKUP(E514,[2]an!$A$3:$B$81,2,FALSE),"")</f>
        <v/>
      </c>
      <c r="AB514" s="19" t="str">
        <f>IFERROR(VLOOKUP(AA514,[2]an!$C$2:$D$16,2,FALSE),"")</f>
        <v/>
      </c>
      <c r="AC514" s="20"/>
      <c r="AD514" s="21" t="str">
        <f>IF(A514=[2]an!$F$36,VLOOKUP([2]an!$F$36,[2]an!$F$36:$H$36,3,FALSE),IF(A514=[2]an!$F$35,VLOOKUP([2]an!$F$35,[2]an!$F$35:$H$35,3,FALSE),IF(A514=[2]an!$F$33,VLOOKUP([2]an!$F$33,[2]an!$F$33:$H$33,3,FALSE),IF(A514=[2]an!$F$31,VLOOKUP([2]an!$F$31,[2]an!$F$31:$H$31,3,FALSE),""))))</f>
        <v/>
      </c>
    </row>
    <row r="515" spans="6:30" x14ac:dyDescent="0.2">
      <c r="F515" s="10"/>
      <c r="G515" s="8" t="str">
        <f t="shared" ref="G515:G578" si="26">IF(F515="","",IF(F515&lt;&gt;"Tugigrupp","pole",""))</f>
        <v/>
      </c>
      <c r="H515" s="13"/>
      <c r="K515" s="13"/>
      <c r="L515" s="10"/>
      <c r="M515" s="10"/>
      <c r="S515" s="8" t="str">
        <f>IFERROR(VLOOKUP(D515,[1]peretoe_teenus!$A$2:$L$2000,5,FALSE),"")</f>
        <v/>
      </c>
      <c r="U515" s="13"/>
      <c r="V515" s="15" t="str" cm="1">
        <f t="array" ref="V515">IFERROR(IF(AND(F515="Tugigrupp",RANK(K515,$K515:$K515)+COUNTIFS($K$2:K515,K515,$L$2:L515,L515,$M$2:M515,M515,$I$2:I515,I515,$G$2:G515,G515,$F$2:F515,F515)-1=1),SUMPRODUCT(($F$2:$F$4154=F515)*($G$2:$G$4154=G515)*($K$2:$K$4154=K515)*($I$2:$I$4154=I515)*($L$2:$L$4154=L515)*($M$2:$M$4154=M515)),""),"")</f>
        <v/>
      </c>
      <c r="W515" s="15" t="str">
        <f t="shared" si="24"/>
        <v/>
      </c>
      <c r="X515" s="16" t="str">
        <f>IF(AND(A515=[2]an!$G$38,F515=[2]an!$E$40),[2]an!$G$40,IF(AND(A515=[2]an!$G$38,F515=[2]an!$E$41),[2]an!$G$41,IF(AND(A515=[2]an!$G$38,F515=[2]an!$E$39,H515&gt;=[2]an!$M$37),[2]an!$G$39,
IF(AND(A515=[2]an!$G$38,F515=[2]an!$E$39,H515&lt;[2]an!$M$37,S515="kahepoolne vajaduspõhine",U515=""),[2]an!$M$40,
IF(AND(A515=[2]an!$G$38,F515=[2]an!$E$39,H515&lt;[2]an!$M$37,S515="kahepoolne vajaduspõhine",U515&lt;&gt;""),[2]an!$G$39,
IF(AND(A515=[2]an!$G$38,F515=[2]an!$E$39,H515&lt;[2]an!$M$37,S515&lt;&gt;"kahepoolne vajaduspõhine"),[2]an!$G$39,
IF(AND(A515=[2]an!$G$38,F515=[2]an!$E$42),[2]an!$G$42,
IF(AND(A515=[2]an!$H$38,F515=[2]an!$E$40),[2]an!$H$40,IF(AND(A515=[2]an!$H$38,F515=[2]an!$E$41),[2]an!$H$41,IF(AND(A515=[2]an!$H$38,F515=[2]an!$E$39,H515&gt;=[2]an!$M$37),[2]an!$H$39,
IF(AND(A515=[2]an!$H$38,F515=[2]an!$E$39,H515&lt;[2]an!$M$37,S515="kahepoolne vajaduspõhine",U515=""),[2]an!$M$40,
IF(AND(A515=[2]an!$H$38,F515=[2]an!$E$39,H515&lt;[2]an!$M$37,S515="kahepoolne vajaduspõhine",U515&lt;&gt;""),[2]an!$H$39,
IF(AND(A515=[2]an!$H$38,F515=[2]an!$E$39,H515&lt;[2]an!$M$37,S515&lt;&gt;"kahepoolne vajaduspõhine"),[2]an!$H$39,
IF(AND(A515=[2]an!$H$38,F515=[2]an!$E$42),[2]an!$H$42,
IF(AND(A515=[2]an!$I$38,F515=[2]an!$E$40),[2]an!$I$40,IF(AND(A515=[2]an!$I$38,F515=[2]an!$E$41),[2]an!$I$41,IF(AND(A515=[2]an!$I$38,F515=[2]an!$E$39,H515&gt;=[2]an!$M$37),[2]an!$I$39,
IF(AND(A515=[2]an!$I$38,F515=[2]an!$E$39,H515&lt;[2]an!$M$37,S515="kahepoolne vajaduspõhine",U515=""),[2]an!$M$40,
IF(AND(A515=[2]an!$I$38,F515=[2]an!$E$39,H515&lt;[2]an!$M$37,S515="kahepoolne vajaduspõhine",U515&lt;&gt;""),[2]an!$I$39,
IF(AND(A515=[2]an!$I$38,F515=[2]an!$E$39,H515&lt;[2]an!$M$37,S515&lt;&gt;"kahepoolne vajaduspõhine"),[2]an!$I$39,
IF(AND(A515=[2]an!$I$38,F515=[2]an!$E$42),[2]an!$I$42,
IF(AND(A515=[2]an!$J$38,F515=[2]an!$E$40),[2]an!$J$40,IF(AND(A515=[2]an!$J$38,F515=[2]an!$E$41),[2]an!$J$41,IF(AND(A515=[2]an!$J$38,F515=[2]an!$E$39,H515&gt;=[2]an!$M$37),[2]an!$J$39,
IF(AND(A515=[2]an!$J$38,F515=[2]an!$E$39,H515&lt;[2]an!$M$37,S515="kahepoolne vajaduspõhine",U515=""),[2]an!$M$40,
IF(AND(A515=[2]an!$J$38,F515=[2]an!$E$39,H515&lt;[2]an!$M$37,S515="kahepoolne vajaduspõhine",U515&lt;&gt;""),[2]an!$J$39,
IF(AND(A515=[2]an!$J$38,F515=[2]an!$E$39,H515&lt;[2]an!$M$37,S515&lt;&gt;"kahepoolne vajaduspõhine"),[2]an!$J$39,
IF(AND(A515=[2]an!$J$38,F515=[2]an!$E$42),[2]an!$J$42,""))))))))))))))))))))))))))))</f>
        <v/>
      </c>
      <c r="Y515" s="17" t="str">
        <f>IFERROR(IF(F515="Tugigrupp",0,
IF(AND(F515="Peretoe teenus",H515&gt;=[2]an!$M$37,RANK(D515,$D515:$D515)+COUNTIFS($D$2:D515,D515,$F$2:F515,F515)-1&gt;1),"",
IF(AND(F515="Peretoe teenus",H515&gt;=[2]an!$M$37,RANK(D515,$D515:$D515)+COUNTIFS($D$2:D515,D515,$F$2:F515,F515)-1=1,MONTH(H515)=MONTH(K515)=TRUE,YEAR(H515)=YEAR(K515)=TRUE),((EOMONTH(H515,0)-H515+1)*X515)/DAY(EOMONTH(H515,0)),
IF(AND(F515="Peretoe teenus",H515&gt;=[2]an!$M$37,RANK(D515,$D515:$D515)+COUNTIFS($D$2:D515,D515,$F$2:F515,F515)-1=1),X515,
IF(AND(F515="Peretoe teenus",H515&lt;[2]an!$M$37,S515&lt;&gt;"kahepoolne vajaduspõhine",RANK(D515,$D515:$D515)+COUNTIFS($D$2:D515,D515,$F$2:F515,F515)-1=1),X515,
IF(AND(F515="Peretoe teenus",H515&lt;[2]an!$M$37,S515&lt;&gt;"kahepoolne vajaduspõhine",RANK(D515,$D515:$D515)+COUNTIFS($D$2:D515,D515,$F$2:F515,F515)-1&gt;1),"",
IF(AND(F515="Peretoe teenus",H515&lt;[2]an!$M$37,S515="kahepoolne vajaduspõhine",U515="",RANK(D515,$D515:$D515)+COUNTIFS($D$2:D515,D515,$F$2:F515,F515)-1=1),X515,
IF(AND(F515="Peretoe teenus",H515&lt;[2]an!$M$37,S515="kahepoolne vajaduspõhine",U515="",RANK(D515,$D515:$D515)+COUNTIFS($D$2:D515,D515,$F$2:F515,F515)-1&gt;1),"",
IF(AND(F515="Peretoe teenus",H515&lt;[2]an!$M$37,S515="kahepoolne vajaduspõhine",U515&lt;[2]an!$M$37,RANK(D515,$D515:$D515)+COUNTIFS($D$2:D515,D515,$F$2:F515,F515)-1=1),X515,
IF(AND(F515="Peretoe teenus",H515&lt;[2]an!$M$37,S515="kahepoolne vajaduspõhine",U515&lt;[2]an!$M$37,RANK(D515,$D515:$D515)+COUNTIFS($D$2:D515,D515,$F$2:F515,F515)-1&gt;1),"",
IF(AND(F515="Peretoe teenus",H515&lt;[2]an!$M$37,S515="kahepoolne vajaduspõhine",U515&gt;=[2]an!$M$37,U515&lt;=[2]an!$M$38,RANK(D515,$D515:$D515)+COUNTIFS($D$2:D515,D515,$F$2:F515,F515)-1=1),
((EOMONTH(U515,0)-U515+1)*X515)/DAY(EOMONTH(U515,0))+(DAY(U515)-1)*100/DAY(EOMONTH(U515,0)),
IF(AND(F515="Peretoe teenus",H515&lt;[2]an!$M$37,S515="kahepoolne vajaduspõhine",U515&gt;=[2]an!$M$37,U515&lt;=[2]an!$M$38,RANK(D515,$D515:$D515)+COUNTIFS($D$2:D515,D515,$F$2:F515,F515)-1&gt;1),"",
IF(AND(F515="Peretoe teenus",H515&lt;[2]an!$M$37,S515="kahepoolne vajaduspõhine",U515&gt;[2]an!$M$38,RANK(D515,$D515:$D515)+COUNTIFS($D$2:D515,D515,$F$2:F515,F515)-1=1),X515,
IF(AND(F515="Peretoe teenus",H515&lt;[2]an!$M$37,S515="kahepoolne vajaduspõhine",U515&gt;[2]an!$M$38,RANK(D515,$D515:$D515)+COUNTIFS($D$2:D515,D515,$F$2:F515,F515)-1&gt;1),"",X515*W515)))))))))))))),"")</f>
        <v/>
      </c>
      <c r="Z515" s="18" t="str">
        <f t="shared" si="25"/>
        <v/>
      </c>
      <c r="AA515" s="19" t="str">
        <f>IFERROR(VLOOKUP(E515,[2]an!$A$3:$B$81,2,FALSE),"")</f>
        <v/>
      </c>
      <c r="AB515" s="19" t="str">
        <f>IFERROR(VLOOKUP(AA515,[2]an!$C$2:$D$16,2,FALSE),"")</f>
        <v/>
      </c>
      <c r="AC515" s="20"/>
      <c r="AD515" s="21" t="str">
        <f>IF(A515=[2]an!$F$36,VLOOKUP([2]an!$F$36,[2]an!$F$36:$H$36,3,FALSE),IF(A515=[2]an!$F$35,VLOOKUP([2]an!$F$35,[2]an!$F$35:$H$35,3,FALSE),IF(A515=[2]an!$F$33,VLOOKUP([2]an!$F$33,[2]an!$F$33:$H$33,3,FALSE),IF(A515=[2]an!$F$31,VLOOKUP([2]an!$F$31,[2]an!$F$31:$H$31,3,FALSE),""))))</f>
        <v/>
      </c>
    </row>
    <row r="516" spans="6:30" x14ac:dyDescent="0.2">
      <c r="F516" s="10"/>
      <c r="G516" s="8" t="str">
        <f t="shared" si="26"/>
        <v/>
      </c>
      <c r="H516" s="13"/>
      <c r="K516" s="13"/>
      <c r="L516" s="10"/>
      <c r="M516" s="10"/>
      <c r="S516" s="8" t="str">
        <f>IFERROR(VLOOKUP(D516,[1]peretoe_teenus!$A$2:$L$2000,5,FALSE),"")</f>
        <v/>
      </c>
      <c r="U516" s="13"/>
      <c r="V516" s="15" t="str" cm="1">
        <f t="array" ref="V516">IFERROR(IF(AND(F516="Tugigrupp",RANK(K516,$K516:$K516)+COUNTIFS($K$2:K516,K516,$L$2:L516,L516,$M$2:M516,M516,$I$2:I516,I516,$G$2:G516,G516,$F$2:F516,F516)-1=1),SUMPRODUCT(($F$2:$F$4154=F516)*($G$2:$G$4154=G516)*($K$2:$K$4154=K516)*($I$2:$I$4154=I516)*($L$2:$L$4154=L516)*($M$2:$M$4154=M516)),""),"")</f>
        <v/>
      </c>
      <c r="W516" s="15" t="str">
        <f t="shared" si="24"/>
        <v/>
      </c>
      <c r="X516" s="16" t="str">
        <f>IF(AND(A516=[2]an!$G$38,F516=[2]an!$E$40),[2]an!$G$40,IF(AND(A516=[2]an!$G$38,F516=[2]an!$E$41),[2]an!$G$41,IF(AND(A516=[2]an!$G$38,F516=[2]an!$E$39,H516&gt;=[2]an!$M$37),[2]an!$G$39,
IF(AND(A516=[2]an!$G$38,F516=[2]an!$E$39,H516&lt;[2]an!$M$37,S516="kahepoolne vajaduspõhine",U516=""),[2]an!$M$40,
IF(AND(A516=[2]an!$G$38,F516=[2]an!$E$39,H516&lt;[2]an!$M$37,S516="kahepoolne vajaduspõhine",U516&lt;&gt;""),[2]an!$G$39,
IF(AND(A516=[2]an!$G$38,F516=[2]an!$E$39,H516&lt;[2]an!$M$37,S516&lt;&gt;"kahepoolne vajaduspõhine"),[2]an!$G$39,
IF(AND(A516=[2]an!$G$38,F516=[2]an!$E$42),[2]an!$G$42,
IF(AND(A516=[2]an!$H$38,F516=[2]an!$E$40),[2]an!$H$40,IF(AND(A516=[2]an!$H$38,F516=[2]an!$E$41),[2]an!$H$41,IF(AND(A516=[2]an!$H$38,F516=[2]an!$E$39,H516&gt;=[2]an!$M$37),[2]an!$H$39,
IF(AND(A516=[2]an!$H$38,F516=[2]an!$E$39,H516&lt;[2]an!$M$37,S516="kahepoolne vajaduspõhine",U516=""),[2]an!$M$40,
IF(AND(A516=[2]an!$H$38,F516=[2]an!$E$39,H516&lt;[2]an!$M$37,S516="kahepoolne vajaduspõhine",U516&lt;&gt;""),[2]an!$H$39,
IF(AND(A516=[2]an!$H$38,F516=[2]an!$E$39,H516&lt;[2]an!$M$37,S516&lt;&gt;"kahepoolne vajaduspõhine"),[2]an!$H$39,
IF(AND(A516=[2]an!$H$38,F516=[2]an!$E$42),[2]an!$H$42,
IF(AND(A516=[2]an!$I$38,F516=[2]an!$E$40),[2]an!$I$40,IF(AND(A516=[2]an!$I$38,F516=[2]an!$E$41),[2]an!$I$41,IF(AND(A516=[2]an!$I$38,F516=[2]an!$E$39,H516&gt;=[2]an!$M$37),[2]an!$I$39,
IF(AND(A516=[2]an!$I$38,F516=[2]an!$E$39,H516&lt;[2]an!$M$37,S516="kahepoolne vajaduspõhine",U516=""),[2]an!$M$40,
IF(AND(A516=[2]an!$I$38,F516=[2]an!$E$39,H516&lt;[2]an!$M$37,S516="kahepoolne vajaduspõhine",U516&lt;&gt;""),[2]an!$I$39,
IF(AND(A516=[2]an!$I$38,F516=[2]an!$E$39,H516&lt;[2]an!$M$37,S516&lt;&gt;"kahepoolne vajaduspõhine"),[2]an!$I$39,
IF(AND(A516=[2]an!$I$38,F516=[2]an!$E$42),[2]an!$I$42,
IF(AND(A516=[2]an!$J$38,F516=[2]an!$E$40),[2]an!$J$40,IF(AND(A516=[2]an!$J$38,F516=[2]an!$E$41),[2]an!$J$41,IF(AND(A516=[2]an!$J$38,F516=[2]an!$E$39,H516&gt;=[2]an!$M$37),[2]an!$J$39,
IF(AND(A516=[2]an!$J$38,F516=[2]an!$E$39,H516&lt;[2]an!$M$37,S516="kahepoolne vajaduspõhine",U516=""),[2]an!$M$40,
IF(AND(A516=[2]an!$J$38,F516=[2]an!$E$39,H516&lt;[2]an!$M$37,S516="kahepoolne vajaduspõhine",U516&lt;&gt;""),[2]an!$J$39,
IF(AND(A516=[2]an!$J$38,F516=[2]an!$E$39,H516&lt;[2]an!$M$37,S516&lt;&gt;"kahepoolne vajaduspõhine"),[2]an!$J$39,
IF(AND(A516=[2]an!$J$38,F516=[2]an!$E$42),[2]an!$J$42,""))))))))))))))))))))))))))))</f>
        <v/>
      </c>
      <c r="Y516" s="17" t="str">
        <f>IFERROR(IF(F516="Tugigrupp",0,
IF(AND(F516="Peretoe teenus",H516&gt;=[2]an!$M$37,RANK(D516,$D516:$D516)+COUNTIFS($D$2:D516,D516,$F$2:F516,F516)-1&gt;1),"",
IF(AND(F516="Peretoe teenus",H516&gt;=[2]an!$M$37,RANK(D516,$D516:$D516)+COUNTIFS($D$2:D516,D516,$F$2:F516,F516)-1=1,MONTH(H516)=MONTH(K516)=TRUE,YEAR(H516)=YEAR(K516)=TRUE),((EOMONTH(H516,0)-H516+1)*X516)/DAY(EOMONTH(H516,0)),
IF(AND(F516="Peretoe teenus",H516&gt;=[2]an!$M$37,RANK(D516,$D516:$D516)+COUNTIFS($D$2:D516,D516,$F$2:F516,F516)-1=1),X516,
IF(AND(F516="Peretoe teenus",H516&lt;[2]an!$M$37,S516&lt;&gt;"kahepoolne vajaduspõhine",RANK(D516,$D516:$D516)+COUNTIFS($D$2:D516,D516,$F$2:F516,F516)-1=1),X516,
IF(AND(F516="Peretoe teenus",H516&lt;[2]an!$M$37,S516&lt;&gt;"kahepoolne vajaduspõhine",RANK(D516,$D516:$D516)+COUNTIFS($D$2:D516,D516,$F$2:F516,F516)-1&gt;1),"",
IF(AND(F516="Peretoe teenus",H516&lt;[2]an!$M$37,S516="kahepoolne vajaduspõhine",U516="",RANK(D516,$D516:$D516)+COUNTIFS($D$2:D516,D516,$F$2:F516,F516)-1=1),X516,
IF(AND(F516="Peretoe teenus",H516&lt;[2]an!$M$37,S516="kahepoolne vajaduspõhine",U516="",RANK(D516,$D516:$D516)+COUNTIFS($D$2:D516,D516,$F$2:F516,F516)-1&gt;1),"",
IF(AND(F516="Peretoe teenus",H516&lt;[2]an!$M$37,S516="kahepoolne vajaduspõhine",U516&lt;[2]an!$M$37,RANK(D516,$D516:$D516)+COUNTIFS($D$2:D516,D516,$F$2:F516,F516)-1=1),X516,
IF(AND(F516="Peretoe teenus",H516&lt;[2]an!$M$37,S516="kahepoolne vajaduspõhine",U516&lt;[2]an!$M$37,RANK(D516,$D516:$D516)+COUNTIFS($D$2:D516,D516,$F$2:F516,F516)-1&gt;1),"",
IF(AND(F516="Peretoe teenus",H516&lt;[2]an!$M$37,S516="kahepoolne vajaduspõhine",U516&gt;=[2]an!$M$37,U516&lt;=[2]an!$M$38,RANK(D516,$D516:$D516)+COUNTIFS($D$2:D516,D516,$F$2:F516,F516)-1=1),
((EOMONTH(U516,0)-U516+1)*X516)/DAY(EOMONTH(U516,0))+(DAY(U516)-1)*100/DAY(EOMONTH(U516,0)),
IF(AND(F516="Peretoe teenus",H516&lt;[2]an!$M$37,S516="kahepoolne vajaduspõhine",U516&gt;=[2]an!$M$37,U516&lt;=[2]an!$M$38,RANK(D516,$D516:$D516)+COUNTIFS($D$2:D516,D516,$F$2:F516,F516)-1&gt;1),"",
IF(AND(F516="Peretoe teenus",H516&lt;[2]an!$M$37,S516="kahepoolne vajaduspõhine",U516&gt;[2]an!$M$38,RANK(D516,$D516:$D516)+COUNTIFS($D$2:D516,D516,$F$2:F516,F516)-1=1),X516,
IF(AND(F516="Peretoe teenus",H516&lt;[2]an!$M$37,S516="kahepoolne vajaduspõhine",U516&gt;[2]an!$M$38,RANK(D516,$D516:$D516)+COUNTIFS($D$2:D516,D516,$F$2:F516,F516)-1&gt;1),"",X516*W516)))))))))))))),"")</f>
        <v/>
      </c>
      <c r="Z516" s="18" t="str">
        <f t="shared" si="25"/>
        <v/>
      </c>
      <c r="AA516" s="19" t="str">
        <f>IFERROR(VLOOKUP(E516,[2]an!$A$3:$B$81,2,FALSE),"")</f>
        <v/>
      </c>
      <c r="AB516" s="19" t="str">
        <f>IFERROR(VLOOKUP(AA516,[2]an!$C$2:$D$16,2,FALSE),"")</f>
        <v/>
      </c>
      <c r="AC516" s="20"/>
      <c r="AD516" s="21" t="str">
        <f>IF(A516=[2]an!$F$36,VLOOKUP([2]an!$F$36,[2]an!$F$36:$H$36,3,FALSE),IF(A516=[2]an!$F$35,VLOOKUP([2]an!$F$35,[2]an!$F$35:$H$35,3,FALSE),IF(A516=[2]an!$F$33,VLOOKUP([2]an!$F$33,[2]an!$F$33:$H$33,3,FALSE),IF(A516=[2]an!$F$31,VLOOKUP([2]an!$F$31,[2]an!$F$31:$H$31,3,FALSE),""))))</f>
        <v/>
      </c>
    </row>
    <row r="517" spans="6:30" x14ac:dyDescent="0.2">
      <c r="F517" s="10"/>
      <c r="G517" s="8" t="str">
        <f t="shared" si="26"/>
        <v/>
      </c>
      <c r="H517" s="13"/>
      <c r="K517" s="13"/>
      <c r="L517" s="10"/>
      <c r="M517" s="10"/>
      <c r="S517" s="8" t="str">
        <f>IFERROR(VLOOKUP(D517,[1]peretoe_teenus!$A$2:$L$2000,5,FALSE),"")</f>
        <v/>
      </c>
      <c r="U517" s="13"/>
      <c r="V517" s="15" t="str" cm="1">
        <f t="array" ref="V517">IFERROR(IF(AND(F517="Tugigrupp",RANK(K517,$K517:$K517)+COUNTIFS($K$2:K517,K517,$L$2:L517,L517,$M$2:M517,M517,$I$2:I517,I517,$G$2:G517,G517,$F$2:F517,F517)-1=1),SUMPRODUCT(($F$2:$F$4154=F517)*($G$2:$G$4154=G517)*($K$2:$K$4154=K517)*($I$2:$I$4154=I517)*($L$2:$L$4154=L517)*($M$2:$M$4154=M517)),""),"")</f>
        <v/>
      </c>
      <c r="W517" s="15" t="str">
        <f t="shared" si="24"/>
        <v/>
      </c>
      <c r="X517" s="16" t="str">
        <f>IF(AND(A517=[2]an!$G$38,F517=[2]an!$E$40),[2]an!$G$40,IF(AND(A517=[2]an!$G$38,F517=[2]an!$E$41),[2]an!$G$41,IF(AND(A517=[2]an!$G$38,F517=[2]an!$E$39,H517&gt;=[2]an!$M$37),[2]an!$G$39,
IF(AND(A517=[2]an!$G$38,F517=[2]an!$E$39,H517&lt;[2]an!$M$37,S517="kahepoolne vajaduspõhine",U517=""),[2]an!$M$40,
IF(AND(A517=[2]an!$G$38,F517=[2]an!$E$39,H517&lt;[2]an!$M$37,S517="kahepoolne vajaduspõhine",U517&lt;&gt;""),[2]an!$G$39,
IF(AND(A517=[2]an!$G$38,F517=[2]an!$E$39,H517&lt;[2]an!$M$37,S517&lt;&gt;"kahepoolne vajaduspõhine"),[2]an!$G$39,
IF(AND(A517=[2]an!$G$38,F517=[2]an!$E$42),[2]an!$G$42,
IF(AND(A517=[2]an!$H$38,F517=[2]an!$E$40),[2]an!$H$40,IF(AND(A517=[2]an!$H$38,F517=[2]an!$E$41),[2]an!$H$41,IF(AND(A517=[2]an!$H$38,F517=[2]an!$E$39,H517&gt;=[2]an!$M$37),[2]an!$H$39,
IF(AND(A517=[2]an!$H$38,F517=[2]an!$E$39,H517&lt;[2]an!$M$37,S517="kahepoolne vajaduspõhine",U517=""),[2]an!$M$40,
IF(AND(A517=[2]an!$H$38,F517=[2]an!$E$39,H517&lt;[2]an!$M$37,S517="kahepoolne vajaduspõhine",U517&lt;&gt;""),[2]an!$H$39,
IF(AND(A517=[2]an!$H$38,F517=[2]an!$E$39,H517&lt;[2]an!$M$37,S517&lt;&gt;"kahepoolne vajaduspõhine"),[2]an!$H$39,
IF(AND(A517=[2]an!$H$38,F517=[2]an!$E$42),[2]an!$H$42,
IF(AND(A517=[2]an!$I$38,F517=[2]an!$E$40),[2]an!$I$40,IF(AND(A517=[2]an!$I$38,F517=[2]an!$E$41),[2]an!$I$41,IF(AND(A517=[2]an!$I$38,F517=[2]an!$E$39,H517&gt;=[2]an!$M$37),[2]an!$I$39,
IF(AND(A517=[2]an!$I$38,F517=[2]an!$E$39,H517&lt;[2]an!$M$37,S517="kahepoolne vajaduspõhine",U517=""),[2]an!$M$40,
IF(AND(A517=[2]an!$I$38,F517=[2]an!$E$39,H517&lt;[2]an!$M$37,S517="kahepoolne vajaduspõhine",U517&lt;&gt;""),[2]an!$I$39,
IF(AND(A517=[2]an!$I$38,F517=[2]an!$E$39,H517&lt;[2]an!$M$37,S517&lt;&gt;"kahepoolne vajaduspõhine"),[2]an!$I$39,
IF(AND(A517=[2]an!$I$38,F517=[2]an!$E$42),[2]an!$I$42,
IF(AND(A517=[2]an!$J$38,F517=[2]an!$E$40),[2]an!$J$40,IF(AND(A517=[2]an!$J$38,F517=[2]an!$E$41),[2]an!$J$41,IF(AND(A517=[2]an!$J$38,F517=[2]an!$E$39,H517&gt;=[2]an!$M$37),[2]an!$J$39,
IF(AND(A517=[2]an!$J$38,F517=[2]an!$E$39,H517&lt;[2]an!$M$37,S517="kahepoolne vajaduspõhine",U517=""),[2]an!$M$40,
IF(AND(A517=[2]an!$J$38,F517=[2]an!$E$39,H517&lt;[2]an!$M$37,S517="kahepoolne vajaduspõhine",U517&lt;&gt;""),[2]an!$J$39,
IF(AND(A517=[2]an!$J$38,F517=[2]an!$E$39,H517&lt;[2]an!$M$37,S517&lt;&gt;"kahepoolne vajaduspõhine"),[2]an!$J$39,
IF(AND(A517=[2]an!$J$38,F517=[2]an!$E$42),[2]an!$J$42,""))))))))))))))))))))))))))))</f>
        <v/>
      </c>
      <c r="Y517" s="17" t="str">
        <f>IFERROR(IF(F517="Tugigrupp",0,
IF(AND(F517="Peretoe teenus",H517&gt;=[2]an!$M$37,RANK(D517,$D517:$D517)+COUNTIFS($D$2:D517,D517,$F$2:F517,F517)-1&gt;1),"",
IF(AND(F517="Peretoe teenus",H517&gt;=[2]an!$M$37,RANK(D517,$D517:$D517)+COUNTIFS($D$2:D517,D517,$F$2:F517,F517)-1=1,MONTH(H517)=MONTH(K517)=TRUE,YEAR(H517)=YEAR(K517)=TRUE),((EOMONTH(H517,0)-H517+1)*X517)/DAY(EOMONTH(H517,0)),
IF(AND(F517="Peretoe teenus",H517&gt;=[2]an!$M$37,RANK(D517,$D517:$D517)+COUNTIFS($D$2:D517,D517,$F$2:F517,F517)-1=1),X517,
IF(AND(F517="Peretoe teenus",H517&lt;[2]an!$M$37,S517&lt;&gt;"kahepoolne vajaduspõhine",RANK(D517,$D517:$D517)+COUNTIFS($D$2:D517,D517,$F$2:F517,F517)-1=1),X517,
IF(AND(F517="Peretoe teenus",H517&lt;[2]an!$M$37,S517&lt;&gt;"kahepoolne vajaduspõhine",RANK(D517,$D517:$D517)+COUNTIFS($D$2:D517,D517,$F$2:F517,F517)-1&gt;1),"",
IF(AND(F517="Peretoe teenus",H517&lt;[2]an!$M$37,S517="kahepoolne vajaduspõhine",U517="",RANK(D517,$D517:$D517)+COUNTIFS($D$2:D517,D517,$F$2:F517,F517)-1=1),X517,
IF(AND(F517="Peretoe teenus",H517&lt;[2]an!$M$37,S517="kahepoolne vajaduspõhine",U517="",RANK(D517,$D517:$D517)+COUNTIFS($D$2:D517,D517,$F$2:F517,F517)-1&gt;1),"",
IF(AND(F517="Peretoe teenus",H517&lt;[2]an!$M$37,S517="kahepoolne vajaduspõhine",U517&lt;[2]an!$M$37,RANK(D517,$D517:$D517)+COUNTIFS($D$2:D517,D517,$F$2:F517,F517)-1=1),X517,
IF(AND(F517="Peretoe teenus",H517&lt;[2]an!$M$37,S517="kahepoolne vajaduspõhine",U517&lt;[2]an!$M$37,RANK(D517,$D517:$D517)+COUNTIFS($D$2:D517,D517,$F$2:F517,F517)-1&gt;1),"",
IF(AND(F517="Peretoe teenus",H517&lt;[2]an!$M$37,S517="kahepoolne vajaduspõhine",U517&gt;=[2]an!$M$37,U517&lt;=[2]an!$M$38,RANK(D517,$D517:$D517)+COUNTIFS($D$2:D517,D517,$F$2:F517,F517)-1=1),
((EOMONTH(U517,0)-U517+1)*X517)/DAY(EOMONTH(U517,0))+(DAY(U517)-1)*100/DAY(EOMONTH(U517,0)),
IF(AND(F517="Peretoe teenus",H517&lt;[2]an!$M$37,S517="kahepoolne vajaduspõhine",U517&gt;=[2]an!$M$37,U517&lt;=[2]an!$M$38,RANK(D517,$D517:$D517)+COUNTIFS($D$2:D517,D517,$F$2:F517,F517)-1&gt;1),"",
IF(AND(F517="Peretoe teenus",H517&lt;[2]an!$M$37,S517="kahepoolne vajaduspõhine",U517&gt;[2]an!$M$38,RANK(D517,$D517:$D517)+COUNTIFS($D$2:D517,D517,$F$2:F517,F517)-1=1),X517,
IF(AND(F517="Peretoe teenus",H517&lt;[2]an!$M$37,S517="kahepoolne vajaduspõhine",U517&gt;[2]an!$M$38,RANK(D517,$D517:$D517)+COUNTIFS($D$2:D517,D517,$F$2:F517,F517)-1&gt;1),"",X517*W517)))))))))))))),"")</f>
        <v/>
      </c>
      <c r="Z517" s="18" t="str">
        <f t="shared" si="25"/>
        <v/>
      </c>
      <c r="AA517" s="19" t="str">
        <f>IFERROR(VLOOKUP(E517,[2]an!$A$3:$B$81,2,FALSE),"")</f>
        <v/>
      </c>
      <c r="AB517" s="19" t="str">
        <f>IFERROR(VLOOKUP(AA517,[2]an!$C$2:$D$16,2,FALSE),"")</f>
        <v/>
      </c>
      <c r="AC517" s="20"/>
      <c r="AD517" s="21" t="str">
        <f>IF(A517=[2]an!$F$36,VLOOKUP([2]an!$F$36,[2]an!$F$36:$H$36,3,FALSE),IF(A517=[2]an!$F$35,VLOOKUP([2]an!$F$35,[2]an!$F$35:$H$35,3,FALSE),IF(A517=[2]an!$F$33,VLOOKUP([2]an!$F$33,[2]an!$F$33:$H$33,3,FALSE),IF(A517=[2]an!$F$31,VLOOKUP([2]an!$F$31,[2]an!$F$31:$H$31,3,FALSE),""))))</f>
        <v/>
      </c>
    </row>
    <row r="518" spans="6:30" x14ac:dyDescent="0.2">
      <c r="F518" s="10"/>
      <c r="G518" s="8" t="str">
        <f t="shared" si="26"/>
        <v/>
      </c>
      <c r="H518" s="13"/>
      <c r="K518" s="13"/>
      <c r="L518" s="10"/>
      <c r="M518" s="10"/>
      <c r="S518" s="8" t="str">
        <f>IFERROR(VLOOKUP(D518,[1]peretoe_teenus!$A$2:$L$2000,5,FALSE),"")</f>
        <v/>
      </c>
      <c r="U518" s="13"/>
      <c r="V518" s="15" t="str" cm="1">
        <f t="array" ref="V518">IFERROR(IF(AND(F518="Tugigrupp",RANK(K518,$K518:$K518)+COUNTIFS($K$2:K518,K518,$L$2:L518,L518,$M$2:M518,M518,$I$2:I518,I518,$G$2:G518,G518,$F$2:F518,F518)-1=1),SUMPRODUCT(($F$2:$F$4154=F518)*($G$2:$G$4154=G518)*($K$2:$K$4154=K518)*($I$2:$I$4154=I518)*($L$2:$L$4154=L518)*($M$2:$M$4154=M518)),""),"")</f>
        <v/>
      </c>
      <c r="W518" s="15" t="str">
        <f t="shared" si="24"/>
        <v/>
      </c>
      <c r="X518" s="16" t="str">
        <f>IF(AND(A518=[2]an!$G$38,F518=[2]an!$E$40),[2]an!$G$40,IF(AND(A518=[2]an!$G$38,F518=[2]an!$E$41),[2]an!$G$41,IF(AND(A518=[2]an!$G$38,F518=[2]an!$E$39,H518&gt;=[2]an!$M$37),[2]an!$G$39,
IF(AND(A518=[2]an!$G$38,F518=[2]an!$E$39,H518&lt;[2]an!$M$37,S518="kahepoolne vajaduspõhine",U518=""),[2]an!$M$40,
IF(AND(A518=[2]an!$G$38,F518=[2]an!$E$39,H518&lt;[2]an!$M$37,S518="kahepoolne vajaduspõhine",U518&lt;&gt;""),[2]an!$G$39,
IF(AND(A518=[2]an!$G$38,F518=[2]an!$E$39,H518&lt;[2]an!$M$37,S518&lt;&gt;"kahepoolne vajaduspõhine"),[2]an!$G$39,
IF(AND(A518=[2]an!$G$38,F518=[2]an!$E$42),[2]an!$G$42,
IF(AND(A518=[2]an!$H$38,F518=[2]an!$E$40),[2]an!$H$40,IF(AND(A518=[2]an!$H$38,F518=[2]an!$E$41),[2]an!$H$41,IF(AND(A518=[2]an!$H$38,F518=[2]an!$E$39,H518&gt;=[2]an!$M$37),[2]an!$H$39,
IF(AND(A518=[2]an!$H$38,F518=[2]an!$E$39,H518&lt;[2]an!$M$37,S518="kahepoolne vajaduspõhine",U518=""),[2]an!$M$40,
IF(AND(A518=[2]an!$H$38,F518=[2]an!$E$39,H518&lt;[2]an!$M$37,S518="kahepoolne vajaduspõhine",U518&lt;&gt;""),[2]an!$H$39,
IF(AND(A518=[2]an!$H$38,F518=[2]an!$E$39,H518&lt;[2]an!$M$37,S518&lt;&gt;"kahepoolne vajaduspõhine"),[2]an!$H$39,
IF(AND(A518=[2]an!$H$38,F518=[2]an!$E$42),[2]an!$H$42,
IF(AND(A518=[2]an!$I$38,F518=[2]an!$E$40),[2]an!$I$40,IF(AND(A518=[2]an!$I$38,F518=[2]an!$E$41),[2]an!$I$41,IF(AND(A518=[2]an!$I$38,F518=[2]an!$E$39,H518&gt;=[2]an!$M$37),[2]an!$I$39,
IF(AND(A518=[2]an!$I$38,F518=[2]an!$E$39,H518&lt;[2]an!$M$37,S518="kahepoolne vajaduspõhine",U518=""),[2]an!$M$40,
IF(AND(A518=[2]an!$I$38,F518=[2]an!$E$39,H518&lt;[2]an!$M$37,S518="kahepoolne vajaduspõhine",U518&lt;&gt;""),[2]an!$I$39,
IF(AND(A518=[2]an!$I$38,F518=[2]an!$E$39,H518&lt;[2]an!$M$37,S518&lt;&gt;"kahepoolne vajaduspõhine"),[2]an!$I$39,
IF(AND(A518=[2]an!$I$38,F518=[2]an!$E$42),[2]an!$I$42,
IF(AND(A518=[2]an!$J$38,F518=[2]an!$E$40),[2]an!$J$40,IF(AND(A518=[2]an!$J$38,F518=[2]an!$E$41),[2]an!$J$41,IF(AND(A518=[2]an!$J$38,F518=[2]an!$E$39,H518&gt;=[2]an!$M$37),[2]an!$J$39,
IF(AND(A518=[2]an!$J$38,F518=[2]an!$E$39,H518&lt;[2]an!$M$37,S518="kahepoolne vajaduspõhine",U518=""),[2]an!$M$40,
IF(AND(A518=[2]an!$J$38,F518=[2]an!$E$39,H518&lt;[2]an!$M$37,S518="kahepoolne vajaduspõhine",U518&lt;&gt;""),[2]an!$J$39,
IF(AND(A518=[2]an!$J$38,F518=[2]an!$E$39,H518&lt;[2]an!$M$37,S518&lt;&gt;"kahepoolne vajaduspõhine"),[2]an!$J$39,
IF(AND(A518=[2]an!$J$38,F518=[2]an!$E$42),[2]an!$J$42,""))))))))))))))))))))))))))))</f>
        <v/>
      </c>
      <c r="Y518" s="17" t="str">
        <f>IFERROR(IF(F518="Tugigrupp",0,
IF(AND(F518="Peretoe teenus",H518&gt;=[2]an!$M$37,RANK(D518,$D518:$D518)+COUNTIFS($D$2:D518,D518,$F$2:F518,F518)-1&gt;1),"",
IF(AND(F518="Peretoe teenus",H518&gt;=[2]an!$M$37,RANK(D518,$D518:$D518)+COUNTIFS($D$2:D518,D518,$F$2:F518,F518)-1=1,MONTH(H518)=MONTH(K518)=TRUE,YEAR(H518)=YEAR(K518)=TRUE),((EOMONTH(H518,0)-H518+1)*X518)/DAY(EOMONTH(H518,0)),
IF(AND(F518="Peretoe teenus",H518&gt;=[2]an!$M$37,RANK(D518,$D518:$D518)+COUNTIFS($D$2:D518,D518,$F$2:F518,F518)-1=1),X518,
IF(AND(F518="Peretoe teenus",H518&lt;[2]an!$M$37,S518&lt;&gt;"kahepoolne vajaduspõhine",RANK(D518,$D518:$D518)+COUNTIFS($D$2:D518,D518,$F$2:F518,F518)-1=1),X518,
IF(AND(F518="Peretoe teenus",H518&lt;[2]an!$M$37,S518&lt;&gt;"kahepoolne vajaduspõhine",RANK(D518,$D518:$D518)+COUNTIFS($D$2:D518,D518,$F$2:F518,F518)-1&gt;1),"",
IF(AND(F518="Peretoe teenus",H518&lt;[2]an!$M$37,S518="kahepoolne vajaduspõhine",U518="",RANK(D518,$D518:$D518)+COUNTIFS($D$2:D518,D518,$F$2:F518,F518)-1=1),X518,
IF(AND(F518="Peretoe teenus",H518&lt;[2]an!$M$37,S518="kahepoolne vajaduspõhine",U518="",RANK(D518,$D518:$D518)+COUNTIFS($D$2:D518,D518,$F$2:F518,F518)-1&gt;1),"",
IF(AND(F518="Peretoe teenus",H518&lt;[2]an!$M$37,S518="kahepoolne vajaduspõhine",U518&lt;[2]an!$M$37,RANK(D518,$D518:$D518)+COUNTIFS($D$2:D518,D518,$F$2:F518,F518)-1=1),X518,
IF(AND(F518="Peretoe teenus",H518&lt;[2]an!$M$37,S518="kahepoolne vajaduspõhine",U518&lt;[2]an!$M$37,RANK(D518,$D518:$D518)+COUNTIFS($D$2:D518,D518,$F$2:F518,F518)-1&gt;1),"",
IF(AND(F518="Peretoe teenus",H518&lt;[2]an!$M$37,S518="kahepoolne vajaduspõhine",U518&gt;=[2]an!$M$37,U518&lt;=[2]an!$M$38,RANK(D518,$D518:$D518)+COUNTIFS($D$2:D518,D518,$F$2:F518,F518)-1=1),
((EOMONTH(U518,0)-U518+1)*X518)/DAY(EOMONTH(U518,0))+(DAY(U518)-1)*100/DAY(EOMONTH(U518,0)),
IF(AND(F518="Peretoe teenus",H518&lt;[2]an!$M$37,S518="kahepoolne vajaduspõhine",U518&gt;=[2]an!$M$37,U518&lt;=[2]an!$M$38,RANK(D518,$D518:$D518)+COUNTIFS($D$2:D518,D518,$F$2:F518,F518)-1&gt;1),"",
IF(AND(F518="Peretoe teenus",H518&lt;[2]an!$M$37,S518="kahepoolne vajaduspõhine",U518&gt;[2]an!$M$38,RANK(D518,$D518:$D518)+COUNTIFS($D$2:D518,D518,$F$2:F518,F518)-1=1),X518,
IF(AND(F518="Peretoe teenus",H518&lt;[2]an!$M$37,S518="kahepoolne vajaduspõhine",U518&gt;[2]an!$M$38,RANK(D518,$D518:$D518)+COUNTIFS($D$2:D518,D518,$F$2:F518,F518)-1&gt;1),"",X518*W518)))))))))))))),"")</f>
        <v/>
      </c>
      <c r="Z518" s="18" t="str">
        <f t="shared" si="25"/>
        <v/>
      </c>
      <c r="AA518" s="19" t="str">
        <f>IFERROR(VLOOKUP(E518,[2]an!$A$3:$B$81,2,FALSE),"")</f>
        <v/>
      </c>
      <c r="AB518" s="19" t="str">
        <f>IFERROR(VLOOKUP(AA518,[2]an!$C$2:$D$16,2,FALSE),"")</f>
        <v/>
      </c>
      <c r="AC518" s="20"/>
      <c r="AD518" s="21" t="str">
        <f>IF(A518=[2]an!$F$36,VLOOKUP([2]an!$F$36,[2]an!$F$36:$H$36,3,FALSE),IF(A518=[2]an!$F$35,VLOOKUP([2]an!$F$35,[2]an!$F$35:$H$35,3,FALSE),IF(A518=[2]an!$F$33,VLOOKUP([2]an!$F$33,[2]an!$F$33:$H$33,3,FALSE),IF(A518=[2]an!$F$31,VLOOKUP([2]an!$F$31,[2]an!$F$31:$H$31,3,FALSE),""))))</f>
        <v/>
      </c>
    </row>
    <row r="519" spans="6:30" x14ac:dyDescent="0.2">
      <c r="F519" s="10"/>
      <c r="G519" s="8" t="str">
        <f t="shared" si="26"/>
        <v/>
      </c>
      <c r="H519" s="13"/>
      <c r="K519" s="13"/>
      <c r="L519" s="10"/>
      <c r="M519" s="10"/>
      <c r="S519" s="8" t="str">
        <f>IFERROR(VLOOKUP(D519,[1]peretoe_teenus!$A$2:$L$2000,5,FALSE),"")</f>
        <v/>
      </c>
      <c r="U519" s="13"/>
      <c r="V519" s="15" t="str" cm="1">
        <f t="array" ref="V519">IFERROR(IF(AND(F519="Tugigrupp",RANK(K519,$K519:$K519)+COUNTIFS($K$2:K519,K519,$L$2:L519,L519,$M$2:M519,M519,$I$2:I519,I519,$G$2:G519,G519,$F$2:F519,F519)-1=1),SUMPRODUCT(($F$2:$F$4154=F519)*($G$2:$G$4154=G519)*($K$2:$K$4154=K519)*($I$2:$I$4154=I519)*($L$2:$L$4154=L519)*($M$2:$M$4154=M519)),""),"")</f>
        <v/>
      </c>
      <c r="W519" s="15" t="str">
        <f t="shared" si="24"/>
        <v/>
      </c>
      <c r="X519" s="16" t="str">
        <f>IF(AND(A519=[2]an!$G$38,F519=[2]an!$E$40),[2]an!$G$40,IF(AND(A519=[2]an!$G$38,F519=[2]an!$E$41),[2]an!$G$41,IF(AND(A519=[2]an!$G$38,F519=[2]an!$E$39,H519&gt;=[2]an!$M$37),[2]an!$G$39,
IF(AND(A519=[2]an!$G$38,F519=[2]an!$E$39,H519&lt;[2]an!$M$37,S519="kahepoolne vajaduspõhine",U519=""),[2]an!$M$40,
IF(AND(A519=[2]an!$G$38,F519=[2]an!$E$39,H519&lt;[2]an!$M$37,S519="kahepoolne vajaduspõhine",U519&lt;&gt;""),[2]an!$G$39,
IF(AND(A519=[2]an!$G$38,F519=[2]an!$E$39,H519&lt;[2]an!$M$37,S519&lt;&gt;"kahepoolne vajaduspõhine"),[2]an!$G$39,
IF(AND(A519=[2]an!$G$38,F519=[2]an!$E$42),[2]an!$G$42,
IF(AND(A519=[2]an!$H$38,F519=[2]an!$E$40),[2]an!$H$40,IF(AND(A519=[2]an!$H$38,F519=[2]an!$E$41),[2]an!$H$41,IF(AND(A519=[2]an!$H$38,F519=[2]an!$E$39,H519&gt;=[2]an!$M$37),[2]an!$H$39,
IF(AND(A519=[2]an!$H$38,F519=[2]an!$E$39,H519&lt;[2]an!$M$37,S519="kahepoolne vajaduspõhine",U519=""),[2]an!$M$40,
IF(AND(A519=[2]an!$H$38,F519=[2]an!$E$39,H519&lt;[2]an!$M$37,S519="kahepoolne vajaduspõhine",U519&lt;&gt;""),[2]an!$H$39,
IF(AND(A519=[2]an!$H$38,F519=[2]an!$E$39,H519&lt;[2]an!$M$37,S519&lt;&gt;"kahepoolne vajaduspõhine"),[2]an!$H$39,
IF(AND(A519=[2]an!$H$38,F519=[2]an!$E$42),[2]an!$H$42,
IF(AND(A519=[2]an!$I$38,F519=[2]an!$E$40),[2]an!$I$40,IF(AND(A519=[2]an!$I$38,F519=[2]an!$E$41),[2]an!$I$41,IF(AND(A519=[2]an!$I$38,F519=[2]an!$E$39,H519&gt;=[2]an!$M$37),[2]an!$I$39,
IF(AND(A519=[2]an!$I$38,F519=[2]an!$E$39,H519&lt;[2]an!$M$37,S519="kahepoolne vajaduspõhine",U519=""),[2]an!$M$40,
IF(AND(A519=[2]an!$I$38,F519=[2]an!$E$39,H519&lt;[2]an!$M$37,S519="kahepoolne vajaduspõhine",U519&lt;&gt;""),[2]an!$I$39,
IF(AND(A519=[2]an!$I$38,F519=[2]an!$E$39,H519&lt;[2]an!$M$37,S519&lt;&gt;"kahepoolne vajaduspõhine"),[2]an!$I$39,
IF(AND(A519=[2]an!$I$38,F519=[2]an!$E$42),[2]an!$I$42,
IF(AND(A519=[2]an!$J$38,F519=[2]an!$E$40),[2]an!$J$40,IF(AND(A519=[2]an!$J$38,F519=[2]an!$E$41),[2]an!$J$41,IF(AND(A519=[2]an!$J$38,F519=[2]an!$E$39,H519&gt;=[2]an!$M$37),[2]an!$J$39,
IF(AND(A519=[2]an!$J$38,F519=[2]an!$E$39,H519&lt;[2]an!$M$37,S519="kahepoolne vajaduspõhine",U519=""),[2]an!$M$40,
IF(AND(A519=[2]an!$J$38,F519=[2]an!$E$39,H519&lt;[2]an!$M$37,S519="kahepoolne vajaduspõhine",U519&lt;&gt;""),[2]an!$J$39,
IF(AND(A519=[2]an!$J$38,F519=[2]an!$E$39,H519&lt;[2]an!$M$37,S519&lt;&gt;"kahepoolne vajaduspõhine"),[2]an!$J$39,
IF(AND(A519=[2]an!$J$38,F519=[2]an!$E$42),[2]an!$J$42,""))))))))))))))))))))))))))))</f>
        <v/>
      </c>
      <c r="Y519" s="17" t="str">
        <f>IFERROR(IF(F519="Tugigrupp",0,
IF(AND(F519="Peretoe teenus",H519&gt;=[2]an!$M$37,RANK(D519,$D519:$D519)+COUNTIFS($D$2:D519,D519,$F$2:F519,F519)-1&gt;1),"",
IF(AND(F519="Peretoe teenus",H519&gt;=[2]an!$M$37,RANK(D519,$D519:$D519)+COUNTIFS($D$2:D519,D519,$F$2:F519,F519)-1=1,MONTH(H519)=MONTH(K519)=TRUE,YEAR(H519)=YEAR(K519)=TRUE),((EOMONTH(H519,0)-H519+1)*X519)/DAY(EOMONTH(H519,0)),
IF(AND(F519="Peretoe teenus",H519&gt;=[2]an!$M$37,RANK(D519,$D519:$D519)+COUNTIFS($D$2:D519,D519,$F$2:F519,F519)-1=1),X519,
IF(AND(F519="Peretoe teenus",H519&lt;[2]an!$M$37,S519&lt;&gt;"kahepoolne vajaduspõhine",RANK(D519,$D519:$D519)+COUNTIFS($D$2:D519,D519,$F$2:F519,F519)-1=1),X519,
IF(AND(F519="Peretoe teenus",H519&lt;[2]an!$M$37,S519&lt;&gt;"kahepoolne vajaduspõhine",RANK(D519,$D519:$D519)+COUNTIFS($D$2:D519,D519,$F$2:F519,F519)-1&gt;1),"",
IF(AND(F519="Peretoe teenus",H519&lt;[2]an!$M$37,S519="kahepoolne vajaduspõhine",U519="",RANK(D519,$D519:$D519)+COUNTIFS($D$2:D519,D519,$F$2:F519,F519)-1=1),X519,
IF(AND(F519="Peretoe teenus",H519&lt;[2]an!$M$37,S519="kahepoolne vajaduspõhine",U519="",RANK(D519,$D519:$D519)+COUNTIFS($D$2:D519,D519,$F$2:F519,F519)-1&gt;1),"",
IF(AND(F519="Peretoe teenus",H519&lt;[2]an!$M$37,S519="kahepoolne vajaduspõhine",U519&lt;[2]an!$M$37,RANK(D519,$D519:$D519)+COUNTIFS($D$2:D519,D519,$F$2:F519,F519)-1=1),X519,
IF(AND(F519="Peretoe teenus",H519&lt;[2]an!$M$37,S519="kahepoolne vajaduspõhine",U519&lt;[2]an!$M$37,RANK(D519,$D519:$D519)+COUNTIFS($D$2:D519,D519,$F$2:F519,F519)-1&gt;1),"",
IF(AND(F519="Peretoe teenus",H519&lt;[2]an!$M$37,S519="kahepoolne vajaduspõhine",U519&gt;=[2]an!$M$37,U519&lt;=[2]an!$M$38,RANK(D519,$D519:$D519)+COUNTIFS($D$2:D519,D519,$F$2:F519,F519)-1=1),
((EOMONTH(U519,0)-U519+1)*X519)/DAY(EOMONTH(U519,0))+(DAY(U519)-1)*100/DAY(EOMONTH(U519,0)),
IF(AND(F519="Peretoe teenus",H519&lt;[2]an!$M$37,S519="kahepoolne vajaduspõhine",U519&gt;=[2]an!$M$37,U519&lt;=[2]an!$M$38,RANK(D519,$D519:$D519)+COUNTIFS($D$2:D519,D519,$F$2:F519,F519)-1&gt;1),"",
IF(AND(F519="Peretoe teenus",H519&lt;[2]an!$M$37,S519="kahepoolne vajaduspõhine",U519&gt;[2]an!$M$38,RANK(D519,$D519:$D519)+COUNTIFS($D$2:D519,D519,$F$2:F519,F519)-1=1),X519,
IF(AND(F519="Peretoe teenus",H519&lt;[2]an!$M$37,S519="kahepoolne vajaduspõhine",U519&gt;[2]an!$M$38,RANK(D519,$D519:$D519)+COUNTIFS($D$2:D519,D519,$F$2:F519,F519)-1&gt;1),"",X519*W519)))))))))))))),"")</f>
        <v/>
      </c>
      <c r="Z519" s="18" t="str">
        <f t="shared" si="25"/>
        <v/>
      </c>
      <c r="AA519" s="19" t="str">
        <f>IFERROR(VLOOKUP(E519,[2]an!$A$3:$B$81,2,FALSE),"")</f>
        <v/>
      </c>
      <c r="AB519" s="19" t="str">
        <f>IFERROR(VLOOKUP(AA519,[2]an!$C$2:$D$16,2,FALSE),"")</f>
        <v/>
      </c>
      <c r="AC519" s="20"/>
      <c r="AD519" s="21" t="str">
        <f>IF(A519=[2]an!$F$36,VLOOKUP([2]an!$F$36,[2]an!$F$36:$H$36,3,FALSE),IF(A519=[2]an!$F$35,VLOOKUP([2]an!$F$35,[2]an!$F$35:$H$35,3,FALSE),IF(A519=[2]an!$F$33,VLOOKUP([2]an!$F$33,[2]an!$F$33:$H$33,3,FALSE),IF(A519=[2]an!$F$31,VLOOKUP([2]an!$F$31,[2]an!$F$31:$H$31,3,FALSE),""))))</f>
        <v/>
      </c>
    </row>
    <row r="520" spans="6:30" x14ac:dyDescent="0.2">
      <c r="F520" s="10"/>
      <c r="G520" s="8" t="str">
        <f t="shared" si="26"/>
        <v/>
      </c>
      <c r="H520" s="13"/>
      <c r="K520" s="13"/>
      <c r="L520" s="10"/>
      <c r="M520" s="10"/>
      <c r="S520" s="8" t="str">
        <f>IFERROR(VLOOKUP(D520,[1]peretoe_teenus!$A$2:$L$2000,5,FALSE),"")</f>
        <v/>
      </c>
      <c r="U520" s="13"/>
      <c r="V520" s="15" t="str" cm="1">
        <f t="array" ref="V520">IFERROR(IF(AND(F520="Tugigrupp",RANK(K520,$K520:$K520)+COUNTIFS($K$2:K520,K520,$L$2:L520,L520,$M$2:M520,M520,$I$2:I520,I520,$G$2:G520,G520,$F$2:F520,F520)-1=1),SUMPRODUCT(($F$2:$F$4154=F520)*($G$2:$G$4154=G520)*($K$2:$K$4154=K520)*($I$2:$I$4154=I520)*($L$2:$L$4154=L520)*($M$2:$M$4154=M520)),""),"")</f>
        <v/>
      </c>
      <c r="W520" s="15" t="str">
        <f t="shared" si="24"/>
        <v/>
      </c>
      <c r="X520" s="16" t="str">
        <f>IF(AND(A520=[2]an!$G$38,F520=[2]an!$E$40),[2]an!$G$40,IF(AND(A520=[2]an!$G$38,F520=[2]an!$E$41),[2]an!$G$41,IF(AND(A520=[2]an!$G$38,F520=[2]an!$E$39,H520&gt;=[2]an!$M$37),[2]an!$G$39,
IF(AND(A520=[2]an!$G$38,F520=[2]an!$E$39,H520&lt;[2]an!$M$37,S520="kahepoolne vajaduspõhine",U520=""),[2]an!$M$40,
IF(AND(A520=[2]an!$G$38,F520=[2]an!$E$39,H520&lt;[2]an!$M$37,S520="kahepoolne vajaduspõhine",U520&lt;&gt;""),[2]an!$G$39,
IF(AND(A520=[2]an!$G$38,F520=[2]an!$E$39,H520&lt;[2]an!$M$37,S520&lt;&gt;"kahepoolne vajaduspõhine"),[2]an!$G$39,
IF(AND(A520=[2]an!$G$38,F520=[2]an!$E$42),[2]an!$G$42,
IF(AND(A520=[2]an!$H$38,F520=[2]an!$E$40),[2]an!$H$40,IF(AND(A520=[2]an!$H$38,F520=[2]an!$E$41),[2]an!$H$41,IF(AND(A520=[2]an!$H$38,F520=[2]an!$E$39,H520&gt;=[2]an!$M$37),[2]an!$H$39,
IF(AND(A520=[2]an!$H$38,F520=[2]an!$E$39,H520&lt;[2]an!$M$37,S520="kahepoolne vajaduspõhine",U520=""),[2]an!$M$40,
IF(AND(A520=[2]an!$H$38,F520=[2]an!$E$39,H520&lt;[2]an!$M$37,S520="kahepoolne vajaduspõhine",U520&lt;&gt;""),[2]an!$H$39,
IF(AND(A520=[2]an!$H$38,F520=[2]an!$E$39,H520&lt;[2]an!$M$37,S520&lt;&gt;"kahepoolne vajaduspõhine"),[2]an!$H$39,
IF(AND(A520=[2]an!$H$38,F520=[2]an!$E$42),[2]an!$H$42,
IF(AND(A520=[2]an!$I$38,F520=[2]an!$E$40),[2]an!$I$40,IF(AND(A520=[2]an!$I$38,F520=[2]an!$E$41),[2]an!$I$41,IF(AND(A520=[2]an!$I$38,F520=[2]an!$E$39,H520&gt;=[2]an!$M$37),[2]an!$I$39,
IF(AND(A520=[2]an!$I$38,F520=[2]an!$E$39,H520&lt;[2]an!$M$37,S520="kahepoolne vajaduspõhine",U520=""),[2]an!$M$40,
IF(AND(A520=[2]an!$I$38,F520=[2]an!$E$39,H520&lt;[2]an!$M$37,S520="kahepoolne vajaduspõhine",U520&lt;&gt;""),[2]an!$I$39,
IF(AND(A520=[2]an!$I$38,F520=[2]an!$E$39,H520&lt;[2]an!$M$37,S520&lt;&gt;"kahepoolne vajaduspõhine"),[2]an!$I$39,
IF(AND(A520=[2]an!$I$38,F520=[2]an!$E$42),[2]an!$I$42,
IF(AND(A520=[2]an!$J$38,F520=[2]an!$E$40),[2]an!$J$40,IF(AND(A520=[2]an!$J$38,F520=[2]an!$E$41),[2]an!$J$41,IF(AND(A520=[2]an!$J$38,F520=[2]an!$E$39,H520&gt;=[2]an!$M$37),[2]an!$J$39,
IF(AND(A520=[2]an!$J$38,F520=[2]an!$E$39,H520&lt;[2]an!$M$37,S520="kahepoolne vajaduspõhine",U520=""),[2]an!$M$40,
IF(AND(A520=[2]an!$J$38,F520=[2]an!$E$39,H520&lt;[2]an!$M$37,S520="kahepoolne vajaduspõhine",U520&lt;&gt;""),[2]an!$J$39,
IF(AND(A520=[2]an!$J$38,F520=[2]an!$E$39,H520&lt;[2]an!$M$37,S520&lt;&gt;"kahepoolne vajaduspõhine"),[2]an!$J$39,
IF(AND(A520=[2]an!$J$38,F520=[2]an!$E$42),[2]an!$J$42,""))))))))))))))))))))))))))))</f>
        <v/>
      </c>
      <c r="Y520" s="17" t="str">
        <f>IFERROR(IF(F520="Tugigrupp",0,
IF(AND(F520="Peretoe teenus",H520&gt;=[2]an!$M$37,RANK(D520,$D520:$D520)+COUNTIFS($D$2:D520,D520,$F$2:F520,F520)-1&gt;1),"",
IF(AND(F520="Peretoe teenus",H520&gt;=[2]an!$M$37,RANK(D520,$D520:$D520)+COUNTIFS($D$2:D520,D520,$F$2:F520,F520)-1=1,MONTH(H520)=MONTH(K520)=TRUE,YEAR(H520)=YEAR(K520)=TRUE),((EOMONTH(H520,0)-H520+1)*X520)/DAY(EOMONTH(H520,0)),
IF(AND(F520="Peretoe teenus",H520&gt;=[2]an!$M$37,RANK(D520,$D520:$D520)+COUNTIFS($D$2:D520,D520,$F$2:F520,F520)-1=1),X520,
IF(AND(F520="Peretoe teenus",H520&lt;[2]an!$M$37,S520&lt;&gt;"kahepoolne vajaduspõhine",RANK(D520,$D520:$D520)+COUNTIFS($D$2:D520,D520,$F$2:F520,F520)-1=1),X520,
IF(AND(F520="Peretoe teenus",H520&lt;[2]an!$M$37,S520&lt;&gt;"kahepoolne vajaduspõhine",RANK(D520,$D520:$D520)+COUNTIFS($D$2:D520,D520,$F$2:F520,F520)-1&gt;1),"",
IF(AND(F520="Peretoe teenus",H520&lt;[2]an!$M$37,S520="kahepoolne vajaduspõhine",U520="",RANK(D520,$D520:$D520)+COUNTIFS($D$2:D520,D520,$F$2:F520,F520)-1=1),X520,
IF(AND(F520="Peretoe teenus",H520&lt;[2]an!$M$37,S520="kahepoolne vajaduspõhine",U520="",RANK(D520,$D520:$D520)+COUNTIFS($D$2:D520,D520,$F$2:F520,F520)-1&gt;1),"",
IF(AND(F520="Peretoe teenus",H520&lt;[2]an!$M$37,S520="kahepoolne vajaduspõhine",U520&lt;[2]an!$M$37,RANK(D520,$D520:$D520)+COUNTIFS($D$2:D520,D520,$F$2:F520,F520)-1=1),X520,
IF(AND(F520="Peretoe teenus",H520&lt;[2]an!$M$37,S520="kahepoolne vajaduspõhine",U520&lt;[2]an!$M$37,RANK(D520,$D520:$D520)+COUNTIFS($D$2:D520,D520,$F$2:F520,F520)-1&gt;1),"",
IF(AND(F520="Peretoe teenus",H520&lt;[2]an!$M$37,S520="kahepoolne vajaduspõhine",U520&gt;=[2]an!$M$37,U520&lt;=[2]an!$M$38,RANK(D520,$D520:$D520)+COUNTIFS($D$2:D520,D520,$F$2:F520,F520)-1=1),
((EOMONTH(U520,0)-U520+1)*X520)/DAY(EOMONTH(U520,0))+(DAY(U520)-1)*100/DAY(EOMONTH(U520,0)),
IF(AND(F520="Peretoe teenus",H520&lt;[2]an!$M$37,S520="kahepoolne vajaduspõhine",U520&gt;=[2]an!$M$37,U520&lt;=[2]an!$M$38,RANK(D520,$D520:$D520)+COUNTIFS($D$2:D520,D520,$F$2:F520,F520)-1&gt;1),"",
IF(AND(F520="Peretoe teenus",H520&lt;[2]an!$M$37,S520="kahepoolne vajaduspõhine",U520&gt;[2]an!$M$38,RANK(D520,$D520:$D520)+COUNTIFS($D$2:D520,D520,$F$2:F520,F520)-1=1),X520,
IF(AND(F520="Peretoe teenus",H520&lt;[2]an!$M$37,S520="kahepoolne vajaduspõhine",U520&gt;[2]an!$M$38,RANK(D520,$D520:$D520)+COUNTIFS($D$2:D520,D520,$F$2:F520,F520)-1&gt;1),"",X520*W520)))))))))))))),"")</f>
        <v/>
      </c>
      <c r="Z520" s="18" t="str">
        <f t="shared" si="25"/>
        <v/>
      </c>
      <c r="AA520" s="19" t="str">
        <f>IFERROR(VLOOKUP(E520,[2]an!$A$3:$B$81,2,FALSE),"")</f>
        <v/>
      </c>
      <c r="AB520" s="19" t="str">
        <f>IFERROR(VLOOKUP(AA520,[2]an!$C$2:$D$16,2,FALSE),"")</f>
        <v/>
      </c>
      <c r="AC520" s="20"/>
      <c r="AD520" s="21" t="str">
        <f>IF(A520=[2]an!$F$36,VLOOKUP([2]an!$F$36,[2]an!$F$36:$H$36,3,FALSE),IF(A520=[2]an!$F$35,VLOOKUP([2]an!$F$35,[2]an!$F$35:$H$35,3,FALSE),IF(A520=[2]an!$F$33,VLOOKUP([2]an!$F$33,[2]an!$F$33:$H$33,3,FALSE),IF(A520=[2]an!$F$31,VLOOKUP([2]an!$F$31,[2]an!$F$31:$H$31,3,FALSE),""))))</f>
        <v/>
      </c>
    </row>
    <row r="521" spans="6:30" x14ac:dyDescent="0.2">
      <c r="F521" s="10"/>
      <c r="G521" s="8" t="str">
        <f t="shared" si="26"/>
        <v/>
      </c>
      <c r="H521" s="13"/>
      <c r="K521" s="13"/>
      <c r="L521" s="10"/>
      <c r="M521" s="10"/>
      <c r="S521" s="8" t="str">
        <f>IFERROR(VLOOKUP(D521,[1]peretoe_teenus!$A$2:$L$2000,5,FALSE),"")</f>
        <v/>
      </c>
      <c r="U521" s="13"/>
      <c r="V521" s="15" t="str" cm="1">
        <f t="array" ref="V521">IFERROR(IF(AND(F521="Tugigrupp",RANK(K521,$K521:$K521)+COUNTIFS($K$2:K521,K521,$L$2:L521,L521,$M$2:M521,M521,$I$2:I521,I521,$G$2:G521,G521,$F$2:F521,F521)-1=1),SUMPRODUCT(($F$2:$F$4154=F521)*($G$2:$G$4154=G521)*($K$2:$K$4154=K521)*($I$2:$I$4154=I521)*($L$2:$L$4154=L521)*($M$2:$M$4154=M521)),""),"")</f>
        <v/>
      </c>
      <c r="W521" s="15" t="str">
        <f t="shared" si="24"/>
        <v/>
      </c>
      <c r="X521" s="16" t="str">
        <f>IF(AND(A521=[2]an!$G$38,F521=[2]an!$E$40),[2]an!$G$40,IF(AND(A521=[2]an!$G$38,F521=[2]an!$E$41),[2]an!$G$41,IF(AND(A521=[2]an!$G$38,F521=[2]an!$E$39,H521&gt;=[2]an!$M$37),[2]an!$G$39,
IF(AND(A521=[2]an!$G$38,F521=[2]an!$E$39,H521&lt;[2]an!$M$37,S521="kahepoolne vajaduspõhine",U521=""),[2]an!$M$40,
IF(AND(A521=[2]an!$G$38,F521=[2]an!$E$39,H521&lt;[2]an!$M$37,S521="kahepoolne vajaduspõhine",U521&lt;&gt;""),[2]an!$G$39,
IF(AND(A521=[2]an!$G$38,F521=[2]an!$E$39,H521&lt;[2]an!$M$37,S521&lt;&gt;"kahepoolne vajaduspõhine"),[2]an!$G$39,
IF(AND(A521=[2]an!$G$38,F521=[2]an!$E$42),[2]an!$G$42,
IF(AND(A521=[2]an!$H$38,F521=[2]an!$E$40),[2]an!$H$40,IF(AND(A521=[2]an!$H$38,F521=[2]an!$E$41),[2]an!$H$41,IF(AND(A521=[2]an!$H$38,F521=[2]an!$E$39,H521&gt;=[2]an!$M$37),[2]an!$H$39,
IF(AND(A521=[2]an!$H$38,F521=[2]an!$E$39,H521&lt;[2]an!$M$37,S521="kahepoolne vajaduspõhine",U521=""),[2]an!$M$40,
IF(AND(A521=[2]an!$H$38,F521=[2]an!$E$39,H521&lt;[2]an!$M$37,S521="kahepoolne vajaduspõhine",U521&lt;&gt;""),[2]an!$H$39,
IF(AND(A521=[2]an!$H$38,F521=[2]an!$E$39,H521&lt;[2]an!$M$37,S521&lt;&gt;"kahepoolne vajaduspõhine"),[2]an!$H$39,
IF(AND(A521=[2]an!$H$38,F521=[2]an!$E$42),[2]an!$H$42,
IF(AND(A521=[2]an!$I$38,F521=[2]an!$E$40),[2]an!$I$40,IF(AND(A521=[2]an!$I$38,F521=[2]an!$E$41),[2]an!$I$41,IF(AND(A521=[2]an!$I$38,F521=[2]an!$E$39,H521&gt;=[2]an!$M$37),[2]an!$I$39,
IF(AND(A521=[2]an!$I$38,F521=[2]an!$E$39,H521&lt;[2]an!$M$37,S521="kahepoolne vajaduspõhine",U521=""),[2]an!$M$40,
IF(AND(A521=[2]an!$I$38,F521=[2]an!$E$39,H521&lt;[2]an!$M$37,S521="kahepoolne vajaduspõhine",U521&lt;&gt;""),[2]an!$I$39,
IF(AND(A521=[2]an!$I$38,F521=[2]an!$E$39,H521&lt;[2]an!$M$37,S521&lt;&gt;"kahepoolne vajaduspõhine"),[2]an!$I$39,
IF(AND(A521=[2]an!$I$38,F521=[2]an!$E$42),[2]an!$I$42,
IF(AND(A521=[2]an!$J$38,F521=[2]an!$E$40),[2]an!$J$40,IF(AND(A521=[2]an!$J$38,F521=[2]an!$E$41),[2]an!$J$41,IF(AND(A521=[2]an!$J$38,F521=[2]an!$E$39,H521&gt;=[2]an!$M$37),[2]an!$J$39,
IF(AND(A521=[2]an!$J$38,F521=[2]an!$E$39,H521&lt;[2]an!$M$37,S521="kahepoolne vajaduspõhine",U521=""),[2]an!$M$40,
IF(AND(A521=[2]an!$J$38,F521=[2]an!$E$39,H521&lt;[2]an!$M$37,S521="kahepoolne vajaduspõhine",U521&lt;&gt;""),[2]an!$J$39,
IF(AND(A521=[2]an!$J$38,F521=[2]an!$E$39,H521&lt;[2]an!$M$37,S521&lt;&gt;"kahepoolne vajaduspõhine"),[2]an!$J$39,
IF(AND(A521=[2]an!$J$38,F521=[2]an!$E$42),[2]an!$J$42,""))))))))))))))))))))))))))))</f>
        <v/>
      </c>
      <c r="Y521" s="17" t="str">
        <f>IFERROR(IF(F521="Tugigrupp",0,
IF(AND(F521="Peretoe teenus",H521&gt;=[2]an!$M$37,RANK(D521,$D521:$D521)+COUNTIFS($D$2:D521,D521,$F$2:F521,F521)-1&gt;1),"",
IF(AND(F521="Peretoe teenus",H521&gt;=[2]an!$M$37,RANK(D521,$D521:$D521)+COUNTIFS($D$2:D521,D521,$F$2:F521,F521)-1=1,MONTH(H521)=MONTH(K521)=TRUE,YEAR(H521)=YEAR(K521)=TRUE),((EOMONTH(H521,0)-H521+1)*X521)/DAY(EOMONTH(H521,0)),
IF(AND(F521="Peretoe teenus",H521&gt;=[2]an!$M$37,RANK(D521,$D521:$D521)+COUNTIFS($D$2:D521,D521,$F$2:F521,F521)-1=1),X521,
IF(AND(F521="Peretoe teenus",H521&lt;[2]an!$M$37,S521&lt;&gt;"kahepoolne vajaduspõhine",RANK(D521,$D521:$D521)+COUNTIFS($D$2:D521,D521,$F$2:F521,F521)-1=1),X521,
IF(AND(F521="Peretoe teenus",H521&lt;[2]an!$M$37,S521&lt;&gt;"kahepoolne vajaduspõhine",RANK(D521,$D521:$D521)+COUNTIFS($D$2:D521,D521,$F$2:F521,F521)-1&gt;1),"",
IF(AND(F521="Peretoe teenus",H521&lt;[2]an!$M$37,S521="kahepoolne vajaduspõhine",U521="",RANK(D521,$D521:$D521)+COUNTIFS($D$2:D521,D521,$F$2:F521,F521)-1=1),X521,
IF(AND(F521="Peretoe teenus",H521&lt;[2]an!$M$37,S521="kahepoolne vajaduspõhine",U521="",RANK(D521,$D521:$D521)+COUNTIFS($D$2:D521,D521,$F$2:F521,F521)-1&gt;1),"",
IF(AND(F521="Peretoe teenus",H521&lt;[2]an!$M$37,S521="kahepoolne vajaduspõhine",U521&lt;[2]an!$M$37,RANK(D521,$D521:$D521)+COUNTIFS($D$2:D521,D521,$F$2:F521,F521)-1=1),X521,
IF(AND(F521="Peretoe teenus",H521&lt;[2]an!$M$37,S521="kahepoolne vajaduspõhine",U521&lt;[2]an!$M$37,RANK(D521,$D521:$D521)+COUNTIFS($D$2:D521,D521,$F$2:F521,F521)-1&gt;1),"",
IF(AND(F521="Peretoe teenus",H521&lt;[2]an!$M$37,S521="kahepoolne vajaduspõhine",U521&gt;=[2]an!$M$37,U521&lt;=[2]an!$M$38,RANK(D521,$D521:$D521)+COUNTIFS($D$2:D521,D521,$F$2:F521,F521)-1=1),
((EOMONTH(U521,0)-U521+1)*X521)/DAY(EOMONTH(U521,0))+(DAY(U521)-1)*100/DAY(EOMONTH(U521,0)),
IF(AND(F521="Peretoe teenus",H521&lt;[2]an!$M$37,S521="kahepoolne vajaduspõhine",U521&gt;=[2]an!$M$37,U521&lt;=[2]an!$M$38,RANK(D521,$D521:$D521)+COUNTIFS($D$2:D521,D521,$F$2:F521,F521)-1&gt;1),"",
IF(AND(F521="Peretoe teenus",H521&lt;[2]an!$M$37,S521="kahepoolne vajaduspõhine",U521&gt;[2]an!$M$38,RANK(D521,$D521:$D521)+COUNTIFS($D$2:D521,D521,$F$2:F521,F521)-1=1),X521,
IF(AND(F521="Peretoe teenus",H521&lt;[2]an!$M$37,S521="kahepoolne vajaduspõhine",U521&gt;[2]an!$M$38,RANK(D521,$D521:$D521)+COUNTIFS($D$2:D521,D521,$F$2:F521,F521)-1&gt;1),"",X521*W521)))))))))))))),"")</f>
        <v/>
      </c>
      <c r="Z521" s="18" t="str">
        <f t="shared" si="25"/>
        <v/>
      </c>
      <c r="AA521" s="19" t="str">
        <f>IFERROR(VLOOKUP(E521,[2]an!$A$3:$B$81,2,FALSE),"")</f>
        <v/>
      </c>
      <c r="AB521" s="19" t="str">
        <f>IFERROR(VLOOKUP(AA521,[2]an!$C$2:$D$16,2,FALSE),"")</f>
        <v/>
      </c>
      <c r="AC521" s="20"/>
      <c r="AD521" s="21" t="str">
        <f>IF(A521=[2]an!$F$36,VLOOKUP([2]an!$F$36,[2]an!$F$36:$H$36,3,FALSE),IF(A521=[2]an!$F$35,VLOOKUP([2]an!$F$35,[2]an!$F$35:$H$35,3,FALSE),IF(A521=[2]an!$F$33,VLOOKUP([2]an!$F$33,[2]an!$F$33:$H$33,3,FALSE),IF(A521=[2]an!$F$31,VLOOKUP([2]an!$F$31,[2]an!$F$31:$H$31,3,FALSE),""))))</f>
        <v/>
      </c>
    </row>
    <row r="522" spans="6:30" x14ac:dyDescent="0.2">
      <c r="F522" s="10"/>
      <c r="G522" s="8" t="str">
        <f t="shared" si="26"/>
        <v/>
      </c>
      <c r="H522" s="13"/>
      <c r="K522" s="13"/>
      <c r="L522" s="10"/>
      <c r="M522" s="10"/>
      <c r="S522" s="8" t="str">
        <f>IFERROR(VLOOKUP(D522,[1]peretoe_teenus!$A$2:$L$2000,5,FALSE),"")</f>
        <v/>
      </c>
      <c r="U522" s="13"/>
      <c r="V522" s="15" t="str" cm="1">
        <f t="array" ref="V522">IFERROR(IF(AND(F522="Tugigrupp",RANK(K522,$K522:$K522)+COUNTIFS($K$2:K522,K522,$L$2:L522,L522,$M$2:M522,M522,$I$2:I522,I522,$G$2:G522,G522,$F$2:F522,F522)-1=1),SUMPRODUCT(($F$2:$F$4154=F522)*($G$2:$G$4154=G522)*($K$2:$K$4154=K522)*($I$2:$I$4154=I522)*($L$2:$L$4154=L522)*($M$2:$M$4154=M522)),""),"")</f>
        <v/>
      </c>
      <c r="W522" s="15" t="str">
        <f t="shared" si="24"/>
        <v/>
      </c>
      <c r="X522" s="16" t="str">
        <f>IF(AND(A522=[2]an!$G$38,F522=[2]an!$E$40),[2]an!$G$40,IF(AND(A522=[2]an!$G$38,F522=[2]an!$E$41),[2]an!$G$41,IF(AND(A522=[2]an!$G$38,F522=[2]an!$E$39,H522&gt;=[2]an!$M$37),[2]an!$G$39,
IF(AND(A522=[2]an!$G$38,F522=[2]an!$E$39,H522&lt;[2]an!$M$37,S522="kahepoolne vajaduspõhine",U522=""),[2]an!$M$40,
IF(AND(A522=[2]an!$G$38,F522=[2]an!$E$39,H522&lt;[2]an!$M$37,S522="kahepoolne vajaduspõhine",U522&lt;&gt;""),[2]an!$G$39,
IF(AND(A522=[2]an!$G$38,F522=[2]an!$E$39,H522&lt;[2]an!$M$37,S522&lt;&gt;"kahepoolne vajaduspõhine"),[2]an!$G$39,
IF(AND(A522=[2]an!$G$38,F522=[2]an!$E$42),[2]an!$G$42,
IF(AND(A522=[2]an!$H$38,F522=[2]an!$E$40),[2]an!$H$40,IF(AND(A522=[2]an!$H$38,F522=[2]an!$E$41),[2]an!$H$41,IF(AND(A522=[2]an!$H$38,F522=[2]an!$E$39,H522&gt;=[2]an!$M$37),[2]an!$H$39,
IF(AND(A522=[2]an!$H$38,F522=[2]an!$E$39,H522&lt;[2]an!$M$37,S522="kahepoolne vajaduspõhine",U522=""),[2]an!$M$40,
IF(AND(A522=[2]an!$H$38,F522=[2]an!$E$39,H522&lt;[2]an!$M$37,S522="kahepoolne vajaduspõhine",U522&lt;&gt;""),[2]an!$H$39,
IF(AND(A522=[2]an!$H$38,F522=[2]an!$E$39,H522&lt;[2]an!$M$37,S522&lt;&gt;"kahepoolne vajaduspõhine"),[2]an!$H$39,
IF(AND(A522=[2]an!$H$38,F522=[2]an!$E$42),[2]an!$H$42,
IF(AND(A522=[2]an!$I$38,F522=[2]an!$E$40),[2]an!$I$40,IF(AND(A522=[2]an!$I$38,F522=[2]an!$E$41),[2]an!$I$41,IF(AND(A522=[2]an!$I$38,F522=[2]an!$E$39,H522&gt;=[2]an!$M$37),[2]an!$I$39,
IF(AND(A522=[2]an!$I$38,F522=[2]an!$E$39,H522&lt;[2]an!$M$37,S522="kahepoolne vajaduspõhine",U522=""),[2]an!$M$40,
IF(AND(A522=[2]an!$I$38,F522=[2]an!$E$39,H522&lt;[2]an!$M$37,S522="kahepoolne vajaduspõhine",U522&lt;&gt;""),[2]an!$I$39,
IF(AND(A522=[2]an!$I$38,F522=[2]an!$E$39,H522&lt;[2]an!$M$37,S522&lt;&gt;"kahepoolne vajaduspõhine"),[2]an!$I$39,
IF(AND(A522=[2]an!$I$38,F522=[2]an!$E$42),[2]an!$I$42,
IF(AND(A522=[2]an!$J$38,F522=[2]an!$E$40),[2]an!$J$40,IF(AND(A522=[2]an!$J$38,F522=[2]an!$E$41),[2]an!$J$41,IF(AND(A522=[2]an!$J$38,F522=[2]an!$E$39,H522&gt;=[2]an!$M$37),[2]an!$J$39,
IF(AND(A522=[2]an!$J$38,F522=[2]an!$E$39,H522&lt;[2]an!$M$37,S522="kahepoolne vajaduspõhine",U522=""),[2]an!$M$40,
IF(AND(A522=[2]an!$J$38,F522=[2]an!$E$39,H522&lt;[2]an!$M$37,S522="kahepoolne vajaduspõhine",U522&lt;&gt;""),[2]an!$J$39,
IF(AND(A522=[2]an!$J$38,F522=[2]an!$E$39,H522&lt;[2]an!$M$37,S522&lt;&gt;"kahepoolne vajaduspõhine"),[2]an!$J$39,
IF(AND(A522=[2]an!$J$38,F522=[2]an!$E$42),[2]an!$J$42,""))))))))))))))))))))))))))))</f>
        <v/>
      </c>
      <c r="Y522" s="17" t="str">
        <f>IFERROR(IF(F522="Tugigrupp",0,
IF(AND(F522="Peretoe teenus",H522&gt;=[2]an!$M$37,RANK(D522,$D522:$D522)+COUNTIFS($D$2:D522,D522,$F$2:F522,F522)-1&gt;1),"",
IF(AND(F522="Peretoe teenus",H522&gt;=[2]an!$M$37,RANK(D522,$D522:$D522)+COUNTIFS($D$2:D522,D522,$F$2:F522,F522)-1=1,MONTH(H522)=MONTH(K522)=TRUE,YEAR(H522)=YEAR(K522)=TRUE),((EOMONTH(H522,0)-H522+1)*X522)/DAY(EOMONTH(H522,0)),
IF(AND(F522="Peretoe teenus",H522&gt;=[2]an!$M$37,RANK(D522,$D522:$D522)+COUNTIFS($D$2:D522,D522,$F$2:F522,F522)-1=1),X522,
IF(AND(F522="Peretoe teenus",H522&lt;[2]an!$M$37,S522&lt;&gt;"kahepoolne vajaduspõhine",RANK(D522,$D522:$D522)+COUNTIFS($D$2:D522,D522,$F$2:F522,F522)-1=1),X522,
IF(AND(F522="Peretoe teenus",H522&lt;[2]an!$M$37,S522&lt;&gt;"kahepoolne vajaduspõhine",RANK(D522,$D522:$D522)+COUNTIFS($D$2:D522,D522,$F$2:F522,F522)-1&gt;1),"",
IF(AND(F522="Peretoe teenus",H522&lt;[2]an!$M$37,S522="kahepoolne vajaduspõhine",U522="",RANK(D522,$D522:$D522)+COUNTIFS($D$2:D522,D522,$F$2:F522,F522)-1=1),X522,
IF(AND(F522="Peretoe teenus",H522&lt;[2]an!$M$37,S522="kahepoolne vajaduspõhine",U522="",RANK(D522,$D522:$D522)+COUNTIFS($D$2:D522,D522,$F$2:F522,F522)-1&gt;1),"",
IF(AND(F522="Peretoe teenus",H522&lt;[2]an!$M$37,S522="kahepoolne vajaduspõhine",U522&lt;[2]an!$M$37,RANK(D522,$D522:$D522)+COUNTIFS($D$2:D522,D522,$F$2:F522,F522)-1=1),X522,
IF(AND(F522="Peretoe teenus",H522&lt;[2]an!$M$37,S522="kahepoolne vajaduspõhine",U522&lt;[2]an!$M$37,RANK(D522,$D522:$D522)+COUNTIFS($D$2:D522,D522,$F$2:F522,F522)-1&gt;1),"",
IF(AND(F522="Peretoe teenus",H522&lt;[2]an!$M$37,S522="kahepoolne vajaduspõhine",U522&gt;=[2]an!$M$37,U522&lt;=[2]an!$M$38,RANK(D522,$D522:$D522)+COUNTIFS($D$2:D522,D522,$F$2:F522,F522)-1=1),
((EOMONTH(U522,0)-U522+1)*X522)/DAY(EOMONTH(U522,0))+(DAY(U522)-1)*100/DAY(EOMONTH(U522,0)),
IF(AND(F522="Peretoe teenus",H522&lt;[2]an!$M$37,S522="kahepoolne vajaduspõhine",U522&gt;=[2]an!$M$37,U522&lt;=[2]an!$M$38,RANK(D522,$D522:$D522)+COUNTIFS($D$2:D522,D522,$F$2:F522,F522)-1&gt;1),"",
IF(AND(F522="Peretoe teenus",H522&lt;[2]an!$M$37,S522="kahepoolne vajaduspõhine",U522&gt;[2]an!$M$38,RANK(D522,$D522:$D522)+COUNTIFS($D$2:D522,D522,$F$2:F522,F522)-1=1),X522,
IF(AND(F522="Peretoe teenus",H522&lt;[2]an!$M$37,S522="kahepoolne vajaduspõhine",U522&gt;[2]an!$M$38,RANK(D522,$D522:$D522)+COUNTIFS($D$2:D522,D522,$F$2:F522,F522)-1&gt;1),"",X522*W522)))))))))))))),"")</f>
        <v/>
      </c>
      <c r="Z522" s="18" t="str">
        <f t="shared" si="25"/>
        <v/>
      </c>
      <c r="AA522" s="19" t="str">
        <f>IFERROR(VLOOKUP(E522,[2]an!$A$3:$B$81,2,FALSE),"")</f>
        <v/>
      </c>
      <c r="AB522" s="19" t="str">
        <f>IFERROR(VLOOKUP(AA522,[2]an!$C$2:$D$16,2,FALSE),"")</f>
        <v/>
      </c>
      <c r="AC522" s="20"/>
      <c r="AD522" s="21" t="str">
        <f>IF(A522=[2]an!$F$36,VLOOKUP([2]an!$F$36,[2]an!$F$36:$H$36,3,FALSE),IF(A522=[2]an!$F$35,VLOOKUP([2]an!$F$35,[2]an!$F$35:$H$35,3,FALSE),IF(A522=[2]an!$F$33,VLOOKUP([2]an!$F$33,[2]an!$F$33:$H$33,3,FALSE),IF(A522=[2]an!$F$31,VLOOKUP([2]an!$F$31,[2]an!$F$31:$H$31,3,FALSE),""))))</f>
        <v/>
      </c>
    </row>
    <row r="523" spans="6:30" x14ac:dyDescent="0.2">
      <c r="F523" s="10"/>
      <c r="G523" s="8" t="str">
        <f t="shared" si="26"/>
        <v/>
      </c>
      <c r="H523" s="13"/>
      <c r="K523" s="13"/>
      <c r="L523" s="10"/>
      <c r="M523" s="10"/>
      <c r="S523" s="8" t="str">
        <f>IFERROR(VLOOKUP(D523,[1]peretoe_teenus!$A$2:$L$2000,5,FALSE),"")</f>
        <v/>
      </c>
      <c r="U523" s="13"/>
      <c r="V523" s="15" t="str" cm="1">
        <f t="array" ref="V523">IFERROR(IF(AND(F523="Tugigrupp",RANK(K523,$K523:$K523)+COUNTIFS($K$2:K523,K523,$L$2:L523,L523,$M$2:M523,M523,$I$2:I523,I523,$G$2:G523,G523,$F$2:F523,F523)-1=1),SUMPRODUCT(($F$2:$F$4154=F523)*($G$2:$G$4154=G523)*($K$2:$K$4154=K523)*($I$2:$I$4154=I523)*($L$2:$L$4154=L523)*($M$2:$M$4154=M523)),""),"")</f>
        <v/>
      </c>
      <c r="W523" s="15" t="str">
        <f t="shared" si="24"/>
        <v/>
      </c>
      <c r="X523" s="16" t="str">
        <f>IF(AND(A523=[2]an!$G$38,F523=[2]an!$E$40),[2]an!$G$40,IF(AND(A523=[2]an!$G$38,F523=[2]an!$E$41),[2]an!$G$41,IF(AND(A523=[2]an!$G$38,F523=[2]an!$E$39,H523&gt;=[2]an!$M$37),[2]an!$G$39,
IF(AND(A523=[2]an!$G$38,F523=[2]an!$E$39,H523&lt;[2]an!$M$37,S523="kahepoolne vajaduspõhine",U523=""),[2]an!$M$40,
IF(AND(A523=[2]an!$G$38,F523=[2]an!$E$39,H523&lt;[2]an!$M$37,S523="kahepoolne vajaduspõhine",U523&lt;&gt;""),[2]an!$G$39,
IF(AND(A523=[2]an!$G$38,F523=[2]an!$E$39,H523&lt;[2]an!$M$37,S523&lt;&gt;"kahepoolne vajaduspõhine"),[2]an!$G$39,
IF(AND(A523=[2]an!$G$38,F523=[2]an!$E$42),[2]an!$G$42,
IF(AND(A523=[2]an!$H$38,F523=[2]an!$E$40),[2]an!$H$40,IF(AND(A523=[2]an!$H$38,F523=[2]an!$E$41),[2]an!$H$41,IF(AND(A523=[2]an!$H$38,F523=[2]an!$E$39,H523&gt;=[2]an!$M$37),[2]an!$H$39,
IF(AND(A523=[2]an!$H$38,F523=[2]an!$E$39,H523&lt;[2]an!$M$37,S523="kahepoolne vajaduspõhine",U523=""),[2]an!$M$40,
IF(AND(A523=[2]an!$H$38,F523=[2]an!$E$39,H523&lt;[2]an!$M$37,S523="kahepoolne vajaduspõhine",U523&lt;&gt;""),[2]an!$H$39,
IF(AND(A523=[2]an!$H$38,F523=[2]an!$E$39,H523&lt;[2]an!$M$37,S523&lt;&gt;"kahepoolne vajaduspõhine"),[2]an!$H$39,
IF(AND(A523=[2]an!$H$38,F523=[2]an!$E$42),[2]an!$H$42,
IF(AND(A523=[2]an!$I$38,F523=[2]an!$E$40),[2]an!$I$40,IF(AND(A523=[2]an!$I$38,F523=[2]an!$E$41),[2]an!$I$41,IF(AND(A523=[2]an!$I$38,F523=[2]an!$E$39,H523&gt;=[2]an!$M$37),[2]an!$I$39,
IF(AND(A523=[2]an!$I$38,F523=[2]an!$E$39,H523&lt;[2]an!$M$37,S523="kahepoolne vajaduspõhine",U523=""),[2]an!$M$40,
IF(AND(A523=[2]an!$I$38,F523=[2]an!$E$39,H523&lt;[2]an!$M$37,S523="kahepoolne vajaduspõhine",U523&lt;&gt;""),[2]an!$I$39,
IF(AND(A523=[2]an!$I$38,F523=[2]an!$E$39,H523&lt;[2]an!$M$37,S523&lt;&gt;"kahepoolne vajaduspõhine"),[2]an!$I$39,
IF(AND(A523=[2]an!$I$38,F523=[2]an!$E$42),[2]an!$I$42,
IF(AND(A523=[2]an!$J$38,F523=[2]an!$E$40),[2]an!$J$40,IF(AND(A523=[2]an!$J$38,F523=[2]an!$E$41),[2]an!$J$41,IF(AND(A523=[2]an!$J$38,F523=[2]an!$E$39,H523&gt;=[2]an!$M$37),[2]an!$J$39,
IF(AND(A523=[2]an!$J$38,F523=[2]an!$E$39,H523&lt;[2]an!$M$37,S523="kahepoolne vajaduspõhine",U523=""),[2]an!$M$40,
IF(AND(A523=[2]an!$J$38,F523=[2]an!$E$39,H523&lt;[2]an!$M$37,S523="kahepoolne vajaduspõhine",U523&lt;&gt;""),[2]an!$J$39,
IF(AND(A523=[2]an!$J$38,F523=[2]an!$E$39,H523&lt;[2]an!$M$37,S523&lt;&gt;"kahepoolne vajaduspõhine"),[2]an!$J$39,
IF(AND(A523=[2]an!$J$38,F523=[2]an!$E$42),[2]an!$J$42,""))))))))))))))))))))))))))))</f>
        <v/>
      </c>
      <c r="Y523" s="17" t="str">
        <f>IFERROR(IF(F523="Tugigrupp",0,
IF(AND(F523="Peretoe teenus",H523&gt;=[2]an!$M$37,RANK(D523,$D523:$D523)+COUNTIFS($D$2:D523,D523,$F$2:F523,F523)-1&gt;1),"",
IF(AND(F523="Peretoe teenus",H523&gt;=[2]an!$M$37,RANK(D523,$D523:$D523)+COUNTIFS($D$2:D523,D523,$F$2:F523,F523)-1=1,MONTH(H523)=MONTH(K523)=TRUE,YEAR(H523)=YEAR(K523)=TRUE),((EOMONTH(H523,0)-H523+1)*X523)/DAY(EOMONTH(H523,0)),
IF(AND(F523="Peretoe teenus",H523&gt;=[2]an!$M$37,RANK(D523,$D523:$D523)+COUNTIFS($D$2:D523,D523,$F$2:F523,F523)-1=1),X523,
IF(AND(F523="Peretoe teenus",H523&lt;[2]an!$M$37,S523&lt;&gt;"kahepoolne vajaduspõhine",RANK(D523,$D523:$D523)+COUNTIFS($D$2:D523,D523,$F$2:F523,F523)-1=1),X523,
IF(AND(F523="Peretoe teenus",H523&lt;[2]an!$M$37,S523&lt;&gt;"kahepoolne vajaduspõhine",RANK(D523,$D523:$D523)+COUNTIFS($D$2:D523,D523,$F$2:F523,F523)-1&gt;1),"",
IF(AND(F523="Peretoe teenus",H523&lt;[2]an!$M$37,S523="kahepoolne vajaduspõhine",U523="",RANK(D523,$D523:$D523)+COUNTIFS($D$2:D523,D523,$F$2:F523,F523)-1=1),X523,
IF(AND(F523="Peretoe teenus",H523&lt;[2]an!$M$37,S523="kahepoolne vajaduspõhine",U523="",RANK(D523,$D523:$D523)+COUNTIFS($D$2:D523,D523,$F$2:F523,F523)-1&gt;1),"",
IF(AND(F523="Peretoe teenus",H523&lt;[2]an!$M$37,S523="kahepoolne vajaduspõhine",U523&lt;[2]an!$M$37,RANK(D523,$D523:$D523)+COUNTIFS($D$2:D523,D523,$F$2:F523,F523)-1=1),X523,
IF(AND(F523="Peretoe teenus",H523&lt;[2]an!$M$37,S523="kahepoolne vajaduspõhine",U523&lt;[2]an!$M$37,RANK(D523,$D523:$D523)+COUNTIFS($D$2:D523,D523,$F$2:F523,F523)-1&gt;1),"",
IF(AND(F523="Peretoe teenus",H523&lt;[2]an!$M$37,S523="kahepoolne vajaduspõhine",U523&gt;=[2]an!$M$37,U523&lt;=[2]an!$M$38,RANK(D523,$D523:$D523)+COUNTIFS($D$2:D523,D523,$F$2:F523,F523)-1=1),
((EOMONTH(U523,0)-U523+1)*X523)/DAY(EOMONTH(U523,0))+(DAY(U523)-1)*100/DAY(EOMONTH(U523,0)),
IF(AND(F523="Peretoe teenus",H523&lt;[2]an!$M$37,S523="kahepoolne vajaduspõhine",U523&gt;=[2]an!$M$37,U523&lt;=[2]an!$M$38,RANK(D523,$D523:$D523)+COUNTIFS($D$2:D523,D523,$F$2:F523,F523)-1&gt;1),"",
IF(AND(F523="Peretoe teenus",H523&lt;[2]an!$M$37,S523="kahepoolne vajaduspõhine",U523&gt;[2]an!$M$38,RANK(D523,$D523:$D523)+COUNTIFS($D$2:D523,D523,$F$2:F523,F523)-1=1),X523,
IF(AND(F523="Peretoe teenus",H523&lt;[2]an!$M$37,S523="kahepoolne vajaduspõhine",U523&gt;[2]an!$M$38,RANK(D523,$D523:$D523)+COUNTIFS($D$2:D523,D523,$F$2:F523,F523)-1&gt;1),"",X523*W523)))))))))))))),"")</f>
        <v/>
      </c>
      <c r="Z523" s="18" t="str">
        <f t="shared" si="25"/>
        <v/>
      </c>
      <c r="AA523" s="19" t="str">
        <f>IFERROR(VLOOKUP(E523,[2]an!$A$3:$B$81,2,FALSE),"")</f>
        <v/>
      </c>
      <c r="AB523" s="19" t="str">
        <f>IFERROR(VLOOKUP(AA523,[2]an!$C$2:$D$16,2,FALSE),"")</f>
        <v/>
      </c>
      <c r="AC523" s="20"/>
      <c r="AD523" s="21" t="str">
        <f>IF(A523=[2]an!$F$36,VLOOKUP([2]an!$F$36,[2]an!$F$36:$H$36,3,FALSE),IF(A523=[2]an!$F$35,VLOOKUP([2]an!$F$35,[2]an!$F$35:$H$35,3,FALSE),IF(A523=[2]an!$F$33,VLOOKUP([2]an!$F$33,[2]an!$F$33:$H$33,3,FALSE),IF(A523=[2]an!$F$31,VLOOKUP([2]an!$F$31,[2]an!$F$31:$H$31,3,FALSE),""))))</f>
        <v/>
      </c>
    </row>
    <row r="524" spans="6:30" x14ac:dyDescent="0.2">
      <c r="F524" s="10"/>
      <c r="G524" s="8" t="str">
        <f t="shared" si="26"/>
        <v/>
      </c>
      <c r="H524" s="13"/>
      <c r="K524" s="13"/>
      <c r="L524" s="10"/>
      <c r="M524" s="10"/>
      <c r="S524" s="8" t="str">
        <f>IFERROR(VLOOKUP(D524,[1]peretoe_teenus!$A$2:$L$2000,5,FALSE),"")</f>
        <v/>
      </c>
      <c r="U524" s="13"/>
      <c r="V524" s="15" t="str" cm="1">
        <f t="array" ref="V524">IFERROR(IF(AND(F524="Tugigrupp",RANK(K524,$K524:$K524)+COUNTIFS($K$2:K524,K524,$L$2:L524,L524,$M$2:M524,M524,$I$2:I524,I524,$G$2:G524,G524,$F$2:F524,F524)-1=1),SUMPRODUCT(($F$2:$F$4154=F524)*($G$2:$G$4154=G524)*($K$2:$K$4154=K524)*($I$2:$I$4154=I524)*($L$2:$L$4154=L524)*($M$2:$M$4154=M524)),""),"")</f>
        <v/>
      </c>
      <c r="W524" s="15" t="str">
        <f t="shared" si="24"/>
        <v/>
      </c>
      <c r="X524" s="16" t="str">
        <f>IF(AND(A524=[2]an!$G$38,F524=[2]an!$E$40),[2]an!$G$40,IF(AND(A524=[2]an!$G$38,F524=[2]an!$E$41),[2]an!$G$41,IF(AND(A524=[2]an!$G$38,F524=[2]an!$E$39,H524&gt;=[2]an!$M$37),[2]an!$G$39,
IF(AND(A524=[2]an!$G$38,F524=[2]an!$E$39,H524&lt;[2]an!$M$37,S524="kahepoolne vajaduspõhine",U524=""),[2]an!$M$40,
IF(AND(A524=[2]an!$G$38,F524=[2]an!$E$39,H524&lt;[2]an!$M$37,S524="kahepoolne vajaduspõhine",U524&lt;&gt;""),[2]an!$G$39,
IF(AND(A524=[2]an!$G$38,F524=[2]an!$E$39,H524&lt;[2]an!$M$37,S524&lt;&gt;"kahepoolne vajaduspõhine"),[2]an!$G$39,
IF(AND(A524=[2]an!$G$38,F524=[2]an!$E$42),[2]an!$G$42,
IF(AND(A524=[2]an!$H$38,F524=[2]an!$E$40),[2]an!$H$40,IF(AND(A524=[2]an!$H$38,F524=[2]an!$E$41),[2]an!$H$41,IF(AND(A524=[2]an!$H$38,F524=[2]an!$E$39,H524&gt;=[2]an!$M$37),[2]an!$H$39,
IF(AND(A524=[2]an!$H$38,F524=[2]an!$E$39,H524&lt;[2]an!$M$37,S524="kahepoolne vajaduspõhine",U524=""),[2]an!$M$40,
IF(AND(A524=[2]an!$H$38,F524=[2]an!$E$39,H524&lt;[2]an!$M$37,S524="kahepoolne vajaduspõhine",U524&lt;&gt;""),[2]an!$H$39,
IF(AND(A524=[2]an!$H$38,F524=[2]an!$E$39,H524&lt;[2]an!$M$37,S524&lt;&gt;"kahepoolne vajaduspõhine"),[2]an!$H$39,
IF(AND(A524=[2]an!$H$38,F524=[2]an!$E$42),[2]an!$H$42,
IF(AND(A524=[2]an!$I$38,F524=[2]an!$E$40),[2]an!$I$40,IF(AND(A524=[2]an!$I$38,F524=[2]an!$E$41),[2]an!$I$41,IF(AND(A524=[2]an!$I$38,F524=[2]an!$E$39,H524&gt;=[2]an!$M$37),[2]an!$I$39,
IF(AND(A524=[2]an!$I$38,F524=[2]an!$E$39,H524&lt;[2]an!$M$37,S524="kahepoolne vajaduspõhine",U524=""),[2]an!$M$40,
IF(AND(A524=[2]an!$I$38,F524=[2]an!$E$39,H524&lt;[2]an!$M$37,S524="kahepoolne vajaduspõhine",U524&lt;&gt;""),[2]an!$I$39,
IF(AND(A524=[2]an!$I$38,F524=[2]an!$E$39,H524&lt;[2]an!$M$37,S524&lt;&gt;"kahepoolne vajaduspõhine"),[2]an!$I$39,
IF(AND(A524=[2]an!$I$38,F524=[2]an!$E$42),[2]an!$I$42,
IF(AND(A524=[2]an!$J$38,F524=[2]an!$E$40),[2]an!$J$40,IF(AND(A524=[2]an!$J$38,F524=[2]an!$E$41),[2]an!$J$41,IF(AND(A524=[2]an!$J$38,F524=[2]an!$E$39,H524&gt;=[2]an!$M$37),[2]an!$J$39,
IF(AND(A524=[2]an!$J$38,F524=[2]an!$E$39,H524&lt;[2]an!$M$37,S524="kahepoolne vajaduspõhine",U524=""),[2]an!$M$40,
IF(AND(A524=[2]an!$J$38,F524=[2]an!$E$39,H524&lt;[2]an!$M$37,S524="kahepoolne vajaduspõhine",U524&lt;&gt;""),[2]an!$J$39,
IF(AND(A524=[2]an!$J$38,F524=[2]an!$E$39,H524&lt;[2]an!$M$37,S524&lt;&gt;"kahepoolne vajaduspõhine"),[2]an!$J$39,
IF(AND(A524=[2]an!$J$38,F524=[2]an!$E$42),[2]an!$J$42,""))))))))))))))))))))))))))))</f>
        <v/>
      </c>
      <c r="Y524" s="17" t="str">
        <f>IFERROR(IF(F524="Tugigrupp",0,
IF(AND(F524="Peretoe teenus",H524&gt;=[2]an!$M$37,RANK(D524,$D524:$D524)+COUNTIFS($D$2:D524,D524,$F$2:F524,F524)-1&gt;1),"",
IF(AND(F524="Peretoe teenus",H524&gt;=[2]an!$M$37,RANK(D524,$D524:$D524)+COUNTIFS($D$2:D524,D524,$F$2:F524,F524)-1=1,MONTH(H524)=MONTH(K524)=TRUE,YEAR(H524)=YEAR(K524)=TRUE),((EOMONTH(H524,0)-H524+1)*X524)/DAY(EOMONTH(H524,0)),
IF(AND(F524="Peretoe teenus",H524&gt;=[2]an!$M$37,RANK(D524,$D524:$D524)+COUNTIFS($D$2:D524,D524,$F$2:F524,F524)-1=1),X524,
IF(AND(F524="Peretoe teenus",H524&lt;[2]an!$M$37,S524&lt;&gt;"kahepoolne vajaduspõhine",RANK(D524,$D524:$D524)+COUNTIFS($D$2:D524,D524,$F$2:F524,F524)-1=1),X524,
IF(AND(F524="Peretoe teenus",H524&lt;[2]an!$M$37,S524&lt;&gt;"kahepoolne vajaduspõhine",RANK(D524,$D524:$D524)+COUNTIFS($D$2:D524,D524,$F$2:F524,F524)-1&gt;1),"",
IF(AND(F524="Peretoe teenus",H524&lt;[2]an!$M$37,S524="kahepoolne vajaduspõhine",U524="",RANK(D524,$D524:$D524)+COUNTIFS($D$2:D524,D524,$F$2:F524,F524)-1=1),X524,
IF(AND(F524="Peretoe teenus",H524&lt;[2]an!$M$37,S524="kahepoolne vajaduspõhine",U524="",RANK(D524,$D524:$D524)+COUNTIFS($D$2:D524,D524,$F$2:F524,F524)-1&gt;1),"",
IF(AND(F524="Peretoe teenus",H524&lt;[2]an!$M$37,S524="kahepoolne vajaduspõhine",U524&lt;[2]an!$M$37,RANK(D524,$D524:$D524)+COUNTIFS($D$2:D524,D524,$F$2:F524,F524)-1=1),X524,
IF(AND(F524="Peretoe teenus",H524&lt;[2]an!$M$37,S524="kahepoolne vajaduspõhine",U524&lt;[2]an!$M$37,RANK(D524,$D524:$D524)+COUNTIFS($D$2:D524,D524,$F$2:F524,F524)-1&gt;1),"",
IF(AND(F524="Peretoe teenus",H524&lt;[2]an!$M$37,S524="kahepoolne vajaduspõhine",U524&gt;=[2]an!$M$37,U524&lt;=[2]an!$M$38,RANK(D524,$D524:$D524)+COUNTIFS($D$2:D524,D524,$F$2:F524,F524)-1=1),
((EOMONTH(U524,0)-U524+1)*X524)/DAY(EOMONTH(U524,0))+(DAY(U524)-1)*100/DAY(EOMONTH(U524,0)),
IF(AND(F524="Peretoe teenus",H524&lt;[2]an!$M$37,S524="kahepoolne vajaduspõhine",U524&gt;=[2]an!$M$37,U524&lt;=[2]an!$M$38,RANK(D524,$D524:$D524)+COUNTIFS($D$2:D524,D524,$F$2:F524,F524)-1&gt;1),"",
IF(AND(F524="Peretoe teenus",H524&lt;[2]an!$M$37,S524="kahepoolne vajaduspõhine",U524&gt;[2]an!$M$38,RANK(D524,$D524:$D524)+COUNTIFS($D$2:D524,D524,$F$2:F524,F524)-1=1),X524,
IF(AND(F524="Peretoe teenus",H524&lt;[2]an!$M$37,S524="kahepoolne vajaduspõhine",U524&gt;[2]an!$M$38,RANK(D524,$D524:$D524)+COUNTIFS($D$2:D524,D524,$F$2:F524,F524)-1&gt;1),"",X524*W524)))))))))))))),"")</f>
        <v/>
      </c>
      <c r="Z524" s="18" t="str">
        <f t="shared" si="25"/>
        <v/>
      </c>
      <c r="AA524" s="19" t="str">
        <f>IFERROR(VLOOKUP(E524,[2]an!$A$3:$B$81,2,FALSE),"")</f>
        <v/>
      </c>
      <c r="AB524" s="19" t="str">
        <f>IFERROR(VLOOKUP(AA524,[2]an!$C$2:$D$16,2,FALSE),"")</f>
        <v/>
      </c>
      <c r="AC524" s="20"/>
      <c r="AD524" s="21" t="str">
        <f>IF(A524=[2]an!$F$36,VLOOKUP([2]an!$F$36,[2]an!$F$36:$H$36,3,FALSE),IF(A524=[2]an!$F$35,VLOOKUP([2]an!$F$35,[2]an!$F$35:$H$35,3,FALSE),IF(A524=[2]an!$F$33,VLOOKUP([2]an!$F$33,[2]an!$F$33:$H$33,3,FALSE),IF(A524=[2]an!$F$31,VLOOKUP([2]an!$F$31,[2]an!$F$31:$H$31,3,FALSE),""))))</f>
        <v/>
      </c>
    </row>
    <row r="525" spans="6:30" x14ac:dyDescent="0.2">
      <c r="F525" s="10"/>
      <c r="G525" s="8" t="str">
        <f t="shared" si="26"/>
        <v/>
      </c>
      <c r="H525" s="13"/>
      <c r="K525" s="13"/>
      <c r="L525" s="10"/>
      <c r="M525" s="10"/>
      <c r="S525" s="8" t="str">
        <f>IFERROR(VLOOKUP(D525,[1]peretoe_teenus!$A$2:$L$2000,5,FALSE),"")</f>
        <v/>
      </c>
      <c r="U525" s="13"/>
      <c r="V525" s="15" t="str" cm="1">
        <f t="array" ref="V525">IFERROR(IF(AND(F525="Tugigrupp",RANK(K525,$K525:$K525)+COUNTIFS($K$2:K525,K525,$L$2:L525,L525,$M$2:M525,M525,$I$2:I525,I525,$G$2:G525,G525,$F$2:F525,F525)-1=1),SUMPRODUCT(($F$2:$F$4154=F525)*($G$2:$G$4154=G525)*($K$2:$K$4154=K525)*($I$2:$I$4154=I525)*($L$2:$L$4154=L525)*($M$2:$M$4154=M525)),""),"")</f>
        <v/>
      </c>
      <c r="W525" s="15" t="str">
        <f t="shared" si="24"/>
        <v/>
      </c>
      <c r="X525" s="16" t="str">
        <f>IF(AND(A525=[2]an!$G$38,F525=[2]an!$E$40),[2]an!$G$40,IF(AND(A525=[2]an!$G$38,F525=[2]an!$E$41),[2]an!$G$41,IF(AND(A525=[2]an!$G$38,F525=[2]an!$E$39,H525&gt;=[2]an!$M$37),[2]an!$G$39,
IF(AND(A525=[2]an!$G$38,F525=[2]an!$E$39,H525&lt;[2]an!$M$37,S525="kahepoolne vajaduspõhine",U525=""),[2]an!$M$40,
IF(AND(A525=[2]an!$G$38,F525=[2]an!$E$39,H525&lt;[2]an!$M$37,S525="kahepoolne vajaduspõhine",U525&lt;&gt;""),[2]an!$G$39,
IF(AND(A525=[2]an!$G$38,F525=[2]an!$E$39,H525&lt;[2]an!$M$37,S525&lt;&gt;"kahepoolne vajaduspõhine"),[2]an!$G$39,
IF(AND(A525=[2]an!$G$38,F525=[2]an!$E$42),[2]an!$G$42,
IF(AND(A525=[2]an!$H$38,F525=[2]an!$E$40),[2]an!$H$40,IF(AND(A525=[2]an!$H$38,F525=[2]an!$E$41),[2]an!$H$41,IF(AND(A525=[2]an!$H$38,F525=[2]an!$E$39,H525&gt;=[2]an!$M$37),[2]an!$H$39,
IF(AND(A525=[2]an!$H$38,F525=[2]an!$E$39,H525&lt;[2]an!$M$37,S525="kahepoolne vajaduspõhine",U525=""),[2]an!$M$40,
IF(AND(A525=[2]an!$H$38,F525=[2]an!$E$39,H525&lt;[2]an!$M$37,S525="kahepoolne vajaduspõhine",U525&lt;&gt;""),[2]an!$H$39,
IF(AND(A525=[2]an!$H$38,F525=[2]an!$E$39,H525&lt;[2]an!$M$37,S525&lt;&gt;"kahepoolne vajaduspõhine"),[2]an!$H$39,
IF(AND(A525=[2]an!$H$38,F525=[2]an!$E$42),[2]an!$H$42,
IF(AND(A525=[2]an!$I$38,F525=[2]an!$E$40),[2]an!$I$40,IF(AND(A525=[2]an!$I$38,F525=[2]an!$E$41),[2]an!$I$41,IF(AND(A525=[2]an!$I$38,F525=[2]an!$E$39,H525&gt;=[2]an!$M$37),[2]an!$I$39,
IF(AND(A525=[2]an!$I$38,F525=[2]an!$E$39,H525&lt;[2]an!$M$37,S525="kahepoolne vajaduspõhine",U525=""),[2]an!$M$40,
IF(AND(A525=[2]an!$I$38,F525=[2]an!$E$39,H525&lt;[2]an!$M$37,S525="kahepoolne vajaduspõhine",U525&lt;&gt;""),[2]an!$I$39,
IF(AND(A525=[2]an!$I$38,F525=[2]an!$E$39,H525&lt;[2]an!$M$37,S525&lt;&gt;"kahepoolne vajaduspõhine"),[2]an!$I$39,
IF(AND(A525=[2]an!$I$38,F525=[2]an!$E$42),[2]an!$I$42,
IF(AND(A525=[2]an!$J$38,F525=[2]an!$E$40),[2]an!$J$40,IF(AND(A525=[2]an!$J$38,F525=[2]an!$E$41),[2]an!$J$41,IF(AND(A525=[2]an!$J$38,F525=[2]an!$E$39,H525&gt;=[2]an!$M$37),[2]an!$J$39,
IF(AND(A525=[2]an!$J$38,F525=[2]an!$E$39,H525&lt;[2]an!$M$37,S525="kahepoolne vajaduspõhine",U525=""),[2]an!$M$40,
IF(AND(A525=[2]an!$J$38,F525=[2]an!$E$39,H525&lt;[2]an!$M$37,S525="kahepoolne vajaduspõhine",U525&lt;&gt;""),[2]an!$J$39,
IF(AND(A525=[2]an!$J$38,F525=[2]an!$E$39,H525&lt;[2]an!$M$37,S525&lt;&gt;"kahepoolne vajaduspõhine"),[2]an!$J$39,
IF(AND(A525=[2]an!$J$38,F525=[2]an!$E$42),[2]an!$J$42,""))))))))))))))))))))))))))))</f>
        <v/>
      </c>
      <c r="Y525" s="17" t="str">
        <f>IFERROR(IF(F525="Tugigrupp",0,
IF(AND(F525="Peretoe teenus",H525&gt;=[2]an!$M$37,RANK(D525,$D525:$D525)+COUNTIFS($D$2:D525,D525,$F$2:F525,F525)-1&gt;1),"",
IF(AND(F525="Peretoe teenus",H525&gt;=[2]an!$M$37,RANK(D525,$D525:$D525)+COUNTIFS($D$2:D525,D525,$F$2:F525,F525)-1=1,MONTH(H525)=MONTH(K525)=TRUE,YEAR(H525)=YEAR(K525)=TRUE),((EOMONTH(H525,0)-H525+1)*X525)/DAY(EOMONTH(H525,0)),
IF(AND(F525="Peretoe teenus",H525&gt;=[2]an!$M$37,RANK(D525,$D525:$D525)+COUNTIFS($D$2:D525,D525,$F$2:F525,F525)-1=1),X525,
IF(AND(F525="Peretoe teenus",H525&lt;[2]an!$M$37,S525&lt;&gt;"kahepoolne vajaduspõhine",RANK(D525,$D525:$D525)+COUNTIFS($D$2:D525,D525,$F$2:F525,F525)-1=1),X525,
IF(AND(F525="Peretoe teenus",H525&lt;[2]an!$M$37,S525&lt;&gt;"kahepoolne vajaduspõhine",RANK(D525,$D525:$D525)+COUNTIFS($D$2:D525,D525,$F$2:F525,F525)-1&gt;1),"",
IF(AND(F525="Peretoe teenus",H525&lt;[2]an!$M$37,S525="kahepoolne vajaduspõhine",U525="",RANK(D525,$D525:$D525)+COUNTIFS($D$2:D525,D525,$F$2:F525,F525)-1=1),X525,
IF(AND(F525="Peretoe teenus",H525&lt;[2]an!$M$37,S525="kahepoolne vajaduspõhine",U525="",RANK(D525,$D525:$D525)+COUNTIFS($D$2:D525,D525,$F$2:F525,F525)-1&gt;1),"",
IF(AND(F525="Peretoe teenus",H525&lt;[2]an!$M$37,S525="kahepoolne vajaduspõhine",U525&lt;[2]an!$M$37,RANK(D525,$D525:$D525)+COUNTIFS($D$2:D525,D525,$F$2:F525,F525)-1=1),X525,
IF(AND(F525="Peretoe teenus",H525&lt;[2]an!$M$37,S525="kahepoolne vajaduspõhine",U525&lt;[2]an!$M$37,RANK(D525,$D525:$D525)+COUNTIFS($D$2:D525,D525,$F$2:F525,F525)-1&gt;1),"",
IF(AND(F525="Peretoe teenus",H525&lt;[2]an!$M$37,S525="kahepoolne vajaduspõhine",U525&gt;=[2]an!$M$37,U525&lt;=[2]an!$M$38,RANK(D525,$D525:$D525)+COUNTIFS($D$2:D525,D525,$F$2:F525,F525)-1=1),
((EOMONTH(U525,0)-U525+1)*X525)/DAY(EOMONTH(U525,0))+(DAY(U525)-1)*100/DAY(EOMONTH(U525,0)),
IF(AND(F525="Peretoe teenus",H525&lt;[2]an!$M$37,S525="kahepoolne vajaduspõhine",U525&gt;=[2]an!$M$37,U525&lt;=[2]an!$M$38,RANK(D525,$D525:$D525)+COUNTIFS($D$2:D525,D525,$F$2:F525,F525)-1&gt;1),"",
IF(AND(F525="Peretoe teenus",H525&lt;[2]an!$M$37,S525="kahepoolne vajaduspõhine",U525&gt;[2]an!$M$38,RANK(D525,$D525:$D525)+COUNTIFS($D$2:D525,D525,$F$2:F525,F525)-1=1),X525,
IF(AND(F525="Peretoe teenus",H525&lt;[2]an!$M$37,S525="kahepoolne vajaduspõhine",U525&gt;[2]an!$M$38,RANK(D525,$D525:$D525)+COUNTIFS($D$2:D525,D525,$F$2:F525,F525)-1&gt;1),"",X525*W525)))))))))))))),"")</f>
        <v/>
      </c>
      <c r="Z525" s="18" t="str">
        <f t="shared" si="25"/>
        <v/>
      </c>
      <c r="AA525" s="19" t="str">
        <f>IFERROR(VLOOKUP(E525,[2]an!$A$3:$B$81,2,FALSE),"")</f>
        <v/>
      </c>
      <c r="AB525" s="19" t="str">
        <f>IFERROR(VLOOKUP(AA525,[2]an!$C$2:$D$16,2,FALSE),"")</f>
        <v/>
      </c>
      <c r="AC525" s="20"/>
      <c r="AD525" s="21" t="str">
        <f>IF(A525=[2]an!$F$36,VLOOKUP([2]an!$F$36,[2]an!$F$36:$H$36,3,FALSE),IF(A525=[2]an!$F$35,VLOOKUP([2]an!$F$35,[2]an!$F$35:$H$35,3,FALSE),IF(A525=[2]an!$F$33,VLOOKUP([2]an!$F$33,[2]an!$F$33:$H$33,3,FALSE),IF(A525=[2]an!$F$31,VLOOKUP([2]an!$F$31,[2]an!$F$31:$H$31,3,FALSE),""))))</f>
        <v/>
      </c>
    </row>
    <row r="526" spans="6:30" x14ac:dyDescent="0.2">
      <c r="F526" s="10"/>
      <c r="G526" s="8" t="str">
        <f t="shared" si="26"/>
        <v/>
      </c>
      <c r="H526" s="13"/>
      <c r="K526" s="13"/>
      <c r="L526" s="10"/>
      <c r="M526" s="10"/>
      <c r="S526" s="8" t="str">
        <f>IFERROR(VLOOKUP(D526,[1]peretoe_teenus!$A$2:$L$2000,5,FALSE),"")</f>
        <v/>
      </c>
      <c r="U526" s="13"/>
      <c r="V526" s="15" t="str" cm="1">
        <f t="array" ref="V526">IFERROR(IF(AND(F526="Tugigrupp",RANK(K526,$K526:$K526)+COUNTIFS($K$2:K526,K526,$L$2:L526,L526,$M$2:M526,M526,$I$2:I526,I526,$G$2:G526,G526,$F$2:F526,F526)-1=1),SUMPRODUCT(($F$2:$F$4154=F526)*($G$2:$G$4154=G526)*($K$2:$K$4154=K526)*($I$2:$I$4154=I526)*($L$2:$L$4154=L526)*($M$2:$M$4154=M526)),""),"")</f>
        <v/>
      </c>
      <c r="W526" s="15" t="str">
        <f t="shared" si="24"/>
        <v/>
      </c>
      <c r="X526" s="16" t="str">
        <f>IF(AND(A526=[2]an!$G$38,F526=[2]an!$E$40),[2]an!$G$40,IF(AND(A526=[2]an!$G$38,F526=[2]an!$E$41),[2]an!$G$41,IF(AND(A526=[2]an!$G$38,F526=[2]an!$E$39,H526&gt;=[2]an!$M$37),[2]an!$G$39,
IF(AND(A526=[2]an!$G$38,F526=[2]an!$E$39,H526&lt;[2]an!$M$37,S526="kahepoolne vajaduspõhine",U526=""),[2]an!$M$40,
IF(AND(A526=[2]an!$G$38,F526=[2]an!$E$39,H526&lt;[2]an!$M$37,S526="kahepoolne vajaduspõhine",U526&lt;&gt;""),[2]an!$G$39,
IF(AND(A526=[2]an!$G$38,F526=[2]an!$E$39,H526&lt;[2]an!$M$37,S526&lt;&gt;"kahepoolne vajaduspõhine"),[2]an!$G$39,
IF(AND(A526=[2]an!$G$38,F526=[2]an!$E$42),[2]an!$G$42,
IF(AND(A526=[2]an!$H$38,F526=[2]an!$E$40),[2]an!$H$40,IF(AND(A526=[2]an!$H$38,F526=[2]an!$E$41),[2]an!$H$41,IF(AND(A526=[2]an!$H$38,F526=[2]an!$E$39,H526&gt;=[2]an!$M$37),[2]an!$H$39,
IF(AND(A526=[2]an!$H$38,F526=[2]an!$E$39,H526&lt;[2]an!$M$37,S526="kahepoolne vajaduspõhine",U526=""),[2]an!$M$40,
IF(AND(A526=[2]an!$H$38,F526=[2]an!$E$39,H526&lt;[2]an!$M$37,S526="kahepoolne vajaduspõhine",U526&lt;&gt;""),[2]an!$H$39,
IF(AND(A526=[2]an!$H$38,F526=[2]an!$E$39,H526&lt;[2]an!$M$37,S526&lt;&gt;"kahepoolne vajaduspõhine"),[2]an!$H$39,
IF(AND(A526=[2]an!$H$38,F526=[2]an!$E$42),[2]an!$H$42,
IF(AND(A526=[2]an!$I$38,F526=[2]an!$E$40),[2]an!$I$40,IF(AND(A526=[2]an!$I$38,F526=[2]an!$E$41),[2]an!$I$41,IF(AND(A526=[2]an!$I$38,F526=[2]an!$E$39,H526&gt;=[2]an!$M$37),[2]an!$I$39,
IF(AND(A526=[2]an!$I$38,F526=[2]an!$E$39,H526&lt;[2]an!$M$37,S526="kahepoolne vajaduspõhine",U526=""),[2]an!$M$40,
IF(AND(A526=[2]an!$I$38,F526=[2]an!$E$39,H526&lt;[2]an!$M$37,S526="kahepoolne vajaduspõhine",U526&lt;&gt;""),[2]an!$I$39,
IF(AND(A526=[2]an!$I$38,F526=[2]an!$E$39,H526&lt;[2]an!$M$37,S526&lt;&gt;"kahepoolne vajaduspõhine"),[2]an!$I$39,
IF(AND(A526=[2]an!$I$38,F526=[2]an!$E$42),[2]an!$I$42,
IF(AND(A526=[2]an!$J$38,F526=[2]an!$E$40),[2]an!$J$40,IF(AND(A526=[2]an!$J$38,F526=[2]an!$E$41),[2]an!$J$41,IF(AND(A526=[2]an!$J$38,F526=[2]an!$E$39,H526&gt;=[2]an!$M$37),[2]an!$J$39,
IF(AND(A526=[2]an!$J$38,F526=[2]an!$E$39,H526&lt;[2]an!$M$37,S526="kahepoolne vajaduspõhine",U526=""),[2]an!$M$40,
IF(AND(A526=[2]an!$J$38,F526=[2]an!$E$39,H526&lt;[2]an!$M$37,S526="kahepoolne vajaduspõhine",U526&lt;&gt;""),[2]an!$J$39,
IF(AND(A526=[2]an!$J$38,F526=[2]an!$E$39,H526&lt;[2]an!$M$37,S526&lt;&gt;"kahepoolne vajaduspõhine"),[2]an!$J$39,
IF(AND(A526=[2]an!$J$38,F526=[2]an!$E$42),[2]an!$J$42,""))))))))))))))))))))))))))))</f>
        <v/>
      </c>
      <c r="Y526" s="17" t="str">
        <f>IFERROR(IF(F526="Tugigrupp",0,
IF(AND(F526="Peretoe teenus",H526&gt;=[2]an!$M$37,RANK(D526,$D526:$D526)+COUNTIFS($D$2:D526,D526,$F$2:F526,F526)-1&gt;1),"",
IF(AND(F526="Peretoe teenus",H526&gt;=[2]an!$M$37,RANK(D526,$D526:$D526)+COUNTIFS($D$2:D526,D526,$F$2:F526,F526)-1=1,MONTH(H526)=MONTH(K526)=TRUE,YEAR(H526)=YEAR(K526)=TRUE),((EOMONTH(H526,0)-H526+1)*X526)/DAY(EOMONTH(H526,0)),
IF(AND(F526="Peretoe teenus",H526&gt;=[2]an!$M$37,RANK(D526,$D526:$D526)+COUNTIFS($D$2:D526,D526,$F$2:F526,F526)-1=1),X526,
IF(AND(F526="Peretoe teenus",H526&lt;[2]an!$M$37,S526&lt;&gt;"kahepoolne vajaduspõhine",RANK(D526,$D526:$D526)+COUNTIFS($D$2:D526,D526,$F$2:F526,F526)-1=1),X526,
IF(AND(F526="Peretoe teenus",H526&lt;[2]an!$M$37,S526&lt;&gt;"kahepoolne vajaduspõhine",RANK(D526,$D526:$D526)+COUNTIFS($D$2:D526,D526,$F$2:F526,F526)-1&gt;1),"",
IF(AND(F526="Peretoe teenus",H526&lt;[2]an!$M$37,S526="kahepoolne vajaduspõhine",U526="",RANK(D526,$D526:$D526)+COUNTIFS($D$2:D526,D526,$F$2:F526,F526)-1=1),X526,
IF(AND(F526="Peretoe teenus",H526&lt;[2]an!$M$37,S526="kahepoolne vajaduspõhine",U526="",RANK(D526,$D526:$D526)+COUNTIFS($D$2:D526,D526,$F$2:F526,F526)-1&gt;1),"",
IF(AND(F526="Peretoe teenus",H526&lt;[2]an!$M$37,S526="kahepoolne vajaduspõhine",U526&lt;[2]an!$M$37,RANK(D526,$D526:$D526)+COUNTIFS($D$2:D526,D526,$F$2:F526,F526)-1=1),X526,
IF(AND(F526="Peretoe teenus",H526&lt;[2]an!$M$37,S526="kahepoolne vajaduspõhine",U526&lt;[2]an!$M$37,RANK(D526,$D526:$D526)+COUNTIFS($D$2:D526,D526,$F$2:F526,F526)-1&gt;1),"",
IF(AND(F526="Peretoe teenus",H526&lt;[2]an!$M$37,S526="kahepoolne vajaduspõhine",U526&gt;=[2]an!$M$37,U526&lt;=[2]an!$M$38,RANK(D526,$D526:$D526)+COUNTIFS($D$2:D526,D526,$F$2:F526,F526)-1=1),
((EOMONTH(U526,0)-U526+1)*X526)/DAY(EOMONTH(U526,0))+(DAY(U526)-1)*100/DAY(EOMONTH(U526,0)),
IF(AND(F526="Peretoe teenus",H526&lt;[2]an!$M$37,S526="kahepoolne vajaduspõhine",U526&gt;=[2]an!$M$37,U526&lt;=[2]an!$M$38,RANK(D526,$D526:$D526)+COUNTIFS($D$2:D526,D526,$F$2:F526,F526)-1&gt;1),"",
IF(AND(F526="Peretoe teenus",H526&lt;[2]an!$M$37,S526="kahepoolne vajaduspõhine",U526&gt;[2]an!$M$38,RANK(D526,$D526:$D526)+COUNTIFS($D$2:D526,D526,$F$2:F526,F526)-1=1),X526,
IF(AND(F526="Peretoe teenus",H526&lt;[2]an!$M$37,S526="kahepoolne vajaduspõhine",U526&gt;[2]an!$M$38,RANK(D526,$D526:$D526)+COUNTIFS($D$2:D526,D526,$F$2:F526,F526)-1&gt;1),"",X526*W526)))))))))))))),"")</f>
        <v/>
      </c>
      <c r="Z526" s="18" t="str">
        <f t="shared" si="25"/>
        <v/>
      </c>
      <c r="AA526" s="19" t="str">
        <f>IFERROR(VLOOKUP(E526,[2]an!$A$3:$B$81,2,FALSE),"")</f>
        <v/>
      </c>
      <c r="AB526" s="19" t="str">
        <f>IFERROR(VLOOKUP(AA526,[2]an!$C$2:$D$16,2,FALSE),"")</f>
        <v/>
      </c>
      <c r="AC526" s="20"/>
      <c r="AD526" s="21" t="str">
        <f>IF(A526=[2]an!$F$36,VLOOKUP([2]an!$F$36,[2]an!$F$36:$H$36,3,FALSE),IF(A526=[2]an!$F$35,VLOOKUP([2]an!$F$35,[2]an!$F$35:$H$35,3,FALSE),IF(A526=[2]an!$F$33,VLOOKUP([2]an!$F$33,[2]an!$F$33:$H$33,3,FALSE),IF(A526=[2]an!$F$31,VLOOKUP([2]an!$F$31,[2]an!$F$31:$H$31,3,FALSE),""))))</f>
        <v/>
      </c>
    </row>
    <row r="527" spans="6:30" x14ac:dyDescent="0.2">
      <c r="F527" s="10"/>
      <c r="G527" s="8" t="str">
        <f t="shared" si="26"/>
        <v/>
      </c>
      <c r="H527" s="13"/>
      <c r="K527" s="13"/>
      <c r="L527" s="10"/>
      <c r="M527" s="10"/>
      <c r="S527" s="8" t="str">
        <f>IFERROR(VLOOKUP(D527,[1]peretoe_teenus!$A$2:$L$2000,5,FALSE),"")</f>
        <v/>
      </c>
      <c r="U527" s="13"/>
      <c r="V527" s="15" t="str" cm="1">
        <f t="array" ref="V527">IFERROR(IF(AND(F527="Tugigrupp",RANK(K527,$K527:$K527)+COUNTIFS($K$2:K527,K527,$L$2:L527,L527,$M$2:M527,M527,$I$2:I527,I527,$G$2:G527,G527,$F$2:F527,F527)-1=1),SUMPRODUCT(($F$2:$F$4154=F527)*($G$2:$G$4154=G527)*($K$2:$K$4154=K527)*($I$2:$I$4154=I527)*($L$2:$L$4154=L527)*($M$2:$M$4154=M527)),""),"")</f>
        <v/>
      </c>
      <c r="W527" s="15" t="str">
        <f t="shared" si="24"/>
        <v/>
      </c>
      <c r="X527" s="16" t="str">
        <f>IF(AND(A527=[2]an!$G$38,F527=[2]an!$E$40),[2]an!$G$40,IF(AND(A527=[2]an!$G$38,F527=[2]an!$E$41),[2]an!$G$41,IF(AND(A527=[2]an!$G$38,F527=[2]an!$E$39,H527&gt;=[2]an!$M$37),[2]an!$G$39,
IF(AND(A527=[2]an!$G$38,F527=[2]an!$E$39,H527&lt;[2]an!$M$37,S527="kahepoolne vajaduspõhine",U527=""),[2]an!$M$40,
IF(AND(A527=[2]an!$G$38,F527=[2]an!$E$39,H527&lt;[2]an!$M$37,S527="kahepoolne vajaduspõhine",U527&lt;&gt;""),[2]an!$G$39,
IF(AND(A527=[2]an!$G$38,F527=[2]an!$E$39,H527&lt;[2]an!$M$37,S527&lt;&gt;"kahepoolne vajaduspõhine"),[2]an!$G$39,
IF(AND(A527=[2]an!$G$38,F527=[2]an!$E$42),[2]an!$G$42,
IF(AND(A527=[2]an!$H$38,F527=[2]an!$E$40),[2]an!$H$40,IF(AND(A527=[2]an!$H$38,F527=[2]an!$E$41),[2]an!$H$41,IF(AND(A527=[2]an!$H$38,F527=[2]an!$E$39,H527&gt;=[2]an!$M$37),[2]an!$H$39,
IF(AND(A527=[2]an!$H$38,F527=[2]an!$E$39,H527&lt;[2]an!$M$37,S527="kahepoolne vajaduspõhine",U527=""),[2]an!$M$40,
IF(AND(A527=[2]an!$H$38,F527=[2]an!$E$39,H527&lt;[2]an!$M$37,S527="kahepoolne vajaduspõhine",U527&lt;&gt;""),[2]an!$H$39,
IF(AND(A527=[2]an!$H$38,F527=[2]an!$E$39,H527&lt;[2]an!$M$37,S527&lt;&gt;"kahepoolne vajaduspõhine"),[2]an!$H$39,
IF(AND(A527=[2]an!$H$38,F527=[2]an!$E$42),[2]an!$H$42,
IF(AND(A527=[2]an!$I$38,F527=[2]an!$E$40),[2]an!$I$40,IF(AND(A527=[2]an!$I$38,F527=[2]an!$E$41),[2]an!$I$41,IF(AND(A527=[2]an!$I$38,F527=[2]an!$E$39,H527&gt;=[2]an!$M$37),[2]an!$I$39,
IF(AND(A527=[2]an!$I$38,F527=[2]an!$E$39,H527&lt;[2]an!$M$37,S527="kahepoolne vajaduspõhine",U527=""),[2]an!$M$40,
IF(AND(A527=[2]an!$I$38,F527=[2]an!$E$39,H527&lt;[2]an!$M$37,S527="kahepoolne vajaduspõhine",U527&lt;&gt;""),[2]an!$I$39,
IF(AND(A527=[2]an!$I$38,F527=[2]an!$E$39,H527&lt;[2]an!$M$37,S527&lt;&gt;"kahepoolne vajaduspõhine"),[2]an!$I$39,
IF(AND(A527=[2]an!$I$38,F527=[2]an!$E$42),[2]an!$I$42,
IF(AND(A527=[2]an!$J$38,F527=[2]an!$E$40),[2]an!$J$40,IF(AND(A527=[2]an!$J$38,F527=[2]an!$E$41),[2]an!$J$41,IF(AND(A527=[2]an!$J$38,F527=[2]an!$E$39,H527&gt;=[2]an!$M$37),[2]an!$J$39,
IF(AND(A527=[2]an!$J$38,F527=[2]an!$E$39,H527&lt;[2]an!$M$37,S527="kahepoolne vajaduspõhine",U527=""),[2]an!$M$40,
IF(AND(A527=[2]an!$J$38,F527=[2]an!$E$39,H527&lt;[2]an!$M$37,S527="kahepoolne vajaduspõhine",U527&lt;&gt;""),[2]an!$J$39,
IF(AND(A527=[2]an!$J$38,F527=[2]an!$E$39,H527&lt;[2]an!$M$37,S527&lt;&gt;"kahepoolne vajaduspõhine"),[2]an!$J$39,
IF(AND(A527=[2]an!$J$38,F527=[2]an!$E$42),[2]an!$J$42,""))))))))))))))))))))))))))))</f>
        <v/>
      </c>
      <c r="Y527" s="17" t="str">
        <f>IFERROR(IF(F527="Tugigrupp",0,
IF(AND(F527="Peretoe teenus",H527&gt;=[2]an!$M$37,RANK(D527,$D527:$D527)+COUNTIFS($D$2:D527,D527,$F$2:F527,F527)-1&gt;1),"",
IF(AND(F527="Peretoe teenus",H527&gt;=[2]an!$M$37,RANK(D527,$D527:$D527)+COUNTIFS($D$2:D527,D527,$F$2:F527,F527)-1=1,MONTH(H527)=MONTH(K527)=TRUE,YEAR(H527)=YEAR(K527)=TRUE),((EOMONTH(H527,0)-H527+1)*X527)/DAY(EOMONTH(H527,0)),
IF(AND(F527="Peretoe teenus",H527&gt;=[2]an!$M$37,RANK(D527,$D527:$D527)+COUNTIFS($D$2:D527,D527,$F$2:F527,F527)-1=1),X527,
IF(AND(F527="Peretoe teenus",H527&lt;[2]an!$M$37,S527&lt;&gt;"kahepoolne vajaduspõhine",RANK(D527,$D527:$D527)+COUNTIFS($D$2:D527,D527,$F$2:F527,F527)-1=1),X527,
IF(AND(F527="Peretoe teenus",H527&lt;[2]an!$M$37,S527&lt;&gt;"kahepoolne vajaduspõhine",RANK(D527,$D527:$D527)+COUNTIFS($D$2:D527,D527,$F$2:F527,F527)-1&gt;1),"",
IF(AND(F527="Peretoe teenus",H527&lt;[2]an!$M$37,S527="kahepoolne vajaduspõhine",U527="",RANK(D527,$D527:$D527)+COUNTIFS($D$2:D527,D527,$F$2:F527,F527)-1=1),X527,
IF(AND(F527="Peretoe teenus",H527&lt;[2]an!$M$37,S527="kahepoolne vajaduspõhine",U527="",RANK(D527,$D527:$D527)+COUNTIFS($D$2:D527,D527,$F$2:F527,F527)-1&gt;1),"",
IF(AND(F527="Peretoe teenus",H527&lt;[2]an!$M$37,S527="kahepoolne vajaduspõhine",U527&lt;[2]an!$M$37,RANK(D527,$D527:$D527)+COUNTIFS($D$2:D527,D527,$F$2:F527,F527)-1=1),X527,
IF(AND(F527="Peretoe teenus",H527&lt;[2]an!$M$37,S527="kahepoolne vajaduspõhine",U527&lt;[2]an!$M$37,RANK(D527,$D527:$D527)+COUNTIFS($D$2:D527,D527,$F$2:F527,F527)-1&gt;1),"",
IF(AND(F527="Peretoe teenus",H527&lt;[2]an!$M$37,S527="kahepoolne vajaduspõhine",U527&gt;=[2]an!$M$37,U527&lt;=[2]an!$M$38,RANK(D527,$D527:$D527)+COUNTIFS($D$2:D527,D527,$F$2:F527,F527)-1=1),
((EOMONTH(U527,0)-U527+1)*X527)/DAY(EOMONTH(U527,0))+(DAY(U527)-1)*100/DAY(EOMONTH(U527,0)),
IF(AND(F527="Peretoe teenus",H527&lt;[2]an!$M$37,S527="kahepoolne vajaduspõhine",U527&gt;=[2]an!$M$37,U527&lt;=[2]an!$M$38,RANK(D527,$D527:$D527)+COUNTIFS($D$2:D527,D527,$F$2:F527,F527)-1&gt;1),"",
IF(AND(F527="Peretoe teenus",H527&lt;[2]an!$M$37,S527="kahepoolne vajaduspõhine",U527&gt;[2]an!$M$38,RANK(D527,$D527:$D527)+COUNTIFS($D$2:D527,D527,$F$2:F527,F527)-1=1),X527,
IF(AND(F527="Peretoe teenus",H527&lt;[2]an!$M$37,S527="kahepoolne vajaduspõhine",U527&gt;[2]an!$M$38,RANK(D527,$D527:$D527)+COUNTIFS($D$2:D527,D527,$F$2:F527,F527)-1&gt;1),"",X527*W527)))))))))))))),"")</f>
        <v/>
      </c>
      <c r="Z527" s="18" t="str">
        <f t="shared" si="25"/>
        <v/>
      </c>
      <c r="AA527" s="19" t="str">
        <f>IFERROR(VLOOKUP(E527,[2]an!$A$3:$B$81,2,FALSE),"")</f>
        <v/>
      </c>
      <c r="AB527" s="19" t="str">
        <f>IFERROR(VLOOKUP(AA527,[2]an!$C$2:$D$16,2,FALSE),"")</f>
        <v/>
      </c>
      <c r="AC527" s="20"/>
      <c r="AD527" s="21" t="str">
        <f>IF(A527=[2]an!$F$36,VLOOKUP([2]an!$F$36,[2]an!$F$36:$H$36,3,FALSE),IF(A527=[2]an!$F$35,VLOOKUP([2]an!$F$35,[2]an!$F$35:$H$35,3,FALSE),IF(A527=[2]an!$F$33,VLOOKUP([2]an!$F$33,[2]an!$F$33:$H$33,3,FALSE),IF(A527=[2]an!$F$31,VLOOKUP([2]an!$F$31,[2]an!$F$31:$H$31,3,FALSE),""))))</f>
        <v/>
      </c>
    </row>
    <row r="528" spans="6:30" x14ac:dyDescent="0.2">
      <c r="F528" s="10"/>
      <c r="G528" s="8" t="str">
        <f t="shared" si="26"/>
        <v/>
      </c>
      <c r="H528" s="13"/>
      <c r="K528" s="13"/>
      <c r="L528" s="10"/>
      <c r="M528" s="10"/>
      <c r="S528" s="8" t="str">
        <f>IFERROR(VLOOKUP(D528,[1]peretoe_teenus!$A$2:$L$2000,5,FALSE),"")</f>
        <v/>
      </c>
      <c r="U528" s="13"/>
      <c r="V528" s="15" t="str" cm="1">
        <f t="array" ref="V528">IFERROR(IF(AND(F528="Tugigrupp",RANK(K528,$K528:$K528)+COUNTIFS($K$2:K528,K528,$L$2:L528,L528,$M$2:M528,M528,$I$2:I528,I528,$G$2:G528,G528,$F$2:F528,F528)-1=1),SUMPRODUCT(($F$2:$F$4154=F528)*($G$2:$G$4154=G528)*($K$2:$K$4154=K528)*($I$2:$I$4154=I528)*($L$2:$L$4154=L528)*($M$2:$M$4154=M528)),""),"")</f>
        <v/>
      </c>
      <c r="W528" s="15" t="str">
        <f t="shared" si="24"/>
        <v/>
      </c>
      <c r="X528" s="16" t="str">
        <f>IF(AND(A528=[2]an!$G$38,F528=[2]an!$E$40),[2]an!$G$40,IF(AND(A528=[2]an!$G$38,F528=[2]an!$E$41),[2]an!$G$41,IF(AND(A528=[2]an!$G$38,F528=[2]an!$E$39,H528&gt;=[2]an!$M$37),[2]an!$G$39,
IF(AND(A528=[2]an!$G$38,F528=[2]an!$E$39,H528&lt;[2]an!$M$37,S528="kahepoolne vajaduspõhine",U528=""),[2]an!$M$40,
IF(AND(A528=[2]an!$G$38,F528=[2]an!$E$39,H528&lt;[2]an!$M$37,S528="kahepoolne vajaduspõhine",U528&lt;&gt;""),[2]an!$G$39,
IF(AND(A528=[2]an!$G$38,F528=[2]an!$E$39,H528&lt;[2]an!$M$37,S528&lt;&gt;"kahepoolne vajaduspõhine"),[2]an!$G$39,
IF(AND(A528=[2]an!$G$38,F528=[2]an!$E$42),[2]an!$G$42,
IF(AND(A528=[2]an!$H$38,F528=[2]an!$E$40),[2]an!$H$40,IF(AND(A528=[2]an!$H$38,F528=[2]an!$E$41),[2]an!$H$41,IF(AND(A528=[2]an!$H$38,F528=[2]an!$E$39,H528&gt;=[2]an!$M$37),[2]an!$H$39,
IF(AND(A528=[2]an!$H$38,F528=[2]an!$E$39,H528&lt;[2]an!$M$37,S528="kahepoolne vajaduspõhine",U528=""),[2]an!$M$40,
IF(AND(A528=[2]an!$H$38,F528=[2]an!$E$39,H528&lt;[2]an!$M$37,S528="kahepoolne vajaduspõhine",U528&lt;&gt;""),[2]an!$H$39,
IF(AND(A528=[2]an!$H$38,F528=[2]an!$E$39,H528&lt;[2]an!$M$37,S528&lt;&gt;"kahepoolne vajaduspõhine"),[2]an!$H$39,
IF(AND(A528=[2]an!$H$38,F528=[2]an!$E$42),[2]an!$H$42,
IF(AND(A528=[2]an!$I$38,F528=[2]an!$E$40),[2]an!$I$40,IF(AND(A528=[2]an!$I$38,F528=[2]an!$E$41),[2]an!$I$41,IF(AND(A528=[2]an!$I$38,F528=[2]an!$E$39,H528&gt;=[2]an!$M$37),[2]an!$I$39,
IF(AND(A528=[2]an!$I$38,F528=[2]an!$E$39,H528&lt;[2]an!$M$37,S528="kahepoolne vajaduspõhine",U528=""),[2]an!$M$40,
IF(AND(A528=[2]an!$I$38,F528=[2]an!$E$39,H528&lt;[2]an!$M$37,S528="kahepoolne vajaduspõhine",U528&lt;&gt;""),[2]an!$I$39,
IF(AND(A528=[2]an!$I$38,F528=[2]an!$E$39,H528&lt;[2]an!$M$37,S528&lt;&gt;"kahepoolne vajaduspõhine"),[2]an!$I$39,
IF(AND(A528=[2]an!$I$38,F528=[2]an!$E$42),[2]an!$I$42,
IF(AND(A528=[2]an!$J$38,F528=[2]an!$E$40),[2]an!$J$40,IF(AND(A528=[2]an!$J$38,F528=[2]an!$E$41),[2]an!$J$41,IF(AND(A528=[2]an!$J$38,F528=[2]an!$E$39,H528&gt;=[2]an!$M$37),[2]an!$J$39,
IF(AND(A528=[2]an!$J$38,F528=[2]an!$E$39,H528&lt;[2]an!$M$37,S528="kahepoolne vajaduspõhine",U528=""),[2]an!$M$40,
IF(AND(A528=[2]an!$J$38,F528=[2]an!$E$39,H528&lt;[2]an!$M$37,S528="kahepoolne vajaduspõhine",U528&lt;&gt;""),[2]an!$J$39,
IF(AND(A528=[2]an!$J$38,F528=[2]an!$E$39,H528&lt;[2]an!$M$37,S528&lt;&gt;"kahepoolne vajaduspõhine"),[2]an!$J$39,
IF(AND(A528=[2]an!$J$38,F528=[2]an!$E$42),[2]an!$J$42,""))))))))))))))))))))))))))))</f>
        <v/>
      </c>
      <c r="Y528" s="17" t="str">
        <f>IFERROR(IF(F528="Tugigrupp",0,
IF(AND(F528="Peretoe teenus",H528&gt;=[2]an!$M$37,RANK(D528,$D528:$D528)+COUNTIFS($D$2:D528,D528,$F$2:F528,F528)-1&gt;1),"",
IF(AND(F528="Peretoe teenus",H528&gt;=[2]an!$M$37,RANK(D528,$D528:$D528)+COUNTIFS($D$2:D528,D528,$F$2:F528,F528)-1=1,MONTH(H528)=MONTH(K528)=TRUE,YEAR(H528)=YEAR(K528)=TRUE),((EOMONTH(H528,0)-H528+1)*X528)/DAY(EOMONTH(H528,0)),
IF(AND(F528="Peretoe teenus",H528&gt;=[2]an!$M$37,RANK(D528,$D528:$D528)+COUNTIFS($D$2:D528,D528,$F$2:F528,F528)-1=1),X528,
IF(AND(F528="Peretoe teenus",H528&lt;[2]an!$M$37,S528&lt;&gt;"kahepoolne vajaduspõhine",RANK(D528,$D528:$D528)+COUNTIFS($D$2:D528,D528,$F$2:F528,F528)-1=1),X528,
IF(AND(F528="Peretoe teenus",H528&lt;[2]an!$M$37,S528&lt;&gt;"kahepoolne vajaduspõhine",RANK(D528,$D528:$D528)+COUNTIFS($D$2:D528,D528,$F$2:F528,F528)-1&gt;1),"",
IF(AND(F528="Peretoe teenus",H528&lt;[2]an!$M$37,S528="kahepoolne vajaduspõhine",U528="",RANK(D528,$D528:$D528)+COUNTIFS($D$2:D528,D528,$F$2:F528,F528)-1=1),X528,
IF(AND(F528="Peretoe teenus",H528&lt;[2]an!$M$37,S528="kahepoolne vajaduspõhine",U528="",RANK(D528,$D528:$D528)+COUNTIFS($D$2:D528,D528,$F$2:F528,F528)-1&gt;1),"",
IF(AND(F528="Peretoe teenus",H528&lt;[2]an!$M$37,S528="kahepoolne vajaduspõhine",U528&lt;[2]an!$M$37,RANK(D528,$D528:$D528)+COUNTIFS($D$2:D528,D528,$F$2:F528,F528)-1=1),X528,
IF(AND(F528="Peretoe teenus",H528&lt;[2]an!$M$37,S528="kahepoolne vajaduspõhine",U528&lt;[2]an!$M$37,RANK(D528,$D528:$D528)+COUNTIFS($D$2:D528,D528,$F$2:F528,F528)-1&gt;1),"",
IF(AND(F528="Peretoe teenus",H528&lt;[2]an!$M$37,S528="kahepoolne vajaduspõhine",U528&gt;=[2]an!$M$37,U528&lt;=[2]an!$M$38,RANK(D528,$D528:$D528)+COUNTIFS($D$2:D528,D528,$F$2:F528,F528)-1=1),
((EOMONTH(U528,0)-U528+1)*X528)/DAY(EOMONTH(U528,0))+(DAY(U528)-1)*100/DAY(EOMONTH(U528,0)),
IF(AND(F528="Peretoe teenus",H528&lt;[2]an!$M$37,S528="kahepoolne vajaduspõhine",U528&gt;=[2]an!$M$37,U528&lt;=[2]an!$M$38,RANK(D528,$D528:$D528)+COUNTIFS($D$2:D528,D528,$F$2:F528,F528)-1&gt;1),"",
IF(AND(F528="Peretoe teenus",H528&lt;[2]an!$M$37,S528="kahepoolne vajaduspõhine",U528&gt;[2]an!$M$38,RANK(D528,$D528:$D528)+COUNTIFS($D$2:D528,D528,$F$2:F528,F528)-1=1),X528,
IF(AND(F528="Peretoe teenus",H528&lt;[2]an!$M$37,S528="kahepoolne vajaduspõhine",U528&gt;[2]an!$M$38,RANK(D528,$D528:$D528)+COUNTIFS($D$2:D528,D528,$F$2:F528,F528)-1&gt;1),"",X528*W528)))))))))))))),"")</f>
        <v/>
      </c>
      <c r="Z528" s="18" t="str">
        <f t="shared" si="25"/>
        <v/>
      </c>
      <c r="AA528" s="19" t="str">
        <f>IFERROR(VLOOKUP(E528,[2]an!$A$3:$B$81,2,FALSE),"")</f>
        <v/>
      </c>
      <c r="AB528" s="19" t="str">
        <f>IFERROR(VLOOKUP(AA528,[2]an!$C$2:$D$16,2,FALSE),"")</f>
        <v/>
      </c>
      <c r="AC528" s="20"/>
      <c r="AD528" s="21" t="str">
        <f>IF(A528=[2]an!$F$36,VLOOKUP([2]an!$F$36,[2]an!$F$36:$H$36,3,FALSE),IF(A528=[2]an!$F$35,VLOOKUP([2]an!$F$35,[2]an!$F$35:$H$35,3,FALSE),IF(A528=[2]an!$F$33,VLOOKUP([2]an!$F$33,[2]an!$F$33:$H$33,3,FALSE),IF(A528=[2]an!$F$31,VLOOKUP([2]an!$F$31,[2]an!$F$31:$H$31,3,FALSE),""))))</f>
        <v/>
      </c>
    </row>
    <row r="529" spans="6:30" x14ac:dyDescent="0.2">
      <c r="F529" s="10"/>
      <c r="G529" s="8" t="str">
        <f t="shared" si="26"/>
        <v/>
      </c>
      <c r="H529" s="13"/>
      <c r="K529" s="13"/>
      <c r="L529" s="10"/>
      <c r="M529" s="10"/>
      <c r="S529" s="8" t="str">
        <f>IFERROR(VLOOKUP(D529,[1]peretoe_teenus!$A$2:$L$2000,5,FALSE),"")</f>
        <v/>
      </c>
      <c r="U529" s="13"/>
      <c r="V529" s="15" t="str" cm="1">
        <f t="array" ref="V529">IFERROR(IF(AND(F529="Tugigrupp",RANK(K529,$K529:$K529)+COUNTIFS($K$2:K529,K529,$L$2:L529,L529,$M$2:M529,M529,$I$2:I529,I529,$G$2:G529,G529,$F$2:F529,F529)-1=1),SUMPRODUCT(($F$2:$F$4154=F529)*($G$2:$G$4154=G529)*($K$2:$K$4154=K529)*($I$2:$I$4154=I529)*($L$2:$L$4154=L529)*($M$2:$M$4154=M529)),""),"")</f>
        <v/>
      </c>
      <c r="W529" s="15" t="str">
        <f t="shared" si="24"/>
        <v/>
      </c>
      <c r="X529" s="16" t="str">
        <f>IF(AND(A529=[2]an!$G$38,F529=[2]an!$E$40),[2]an!$G$40,IF(AND(A529=[2]an!$G$38,F529=[2]an!$E$41),[2]an!$G$41,IF(AND(A529=[2]an!$G$38,F529=[2]an!$E$39,H529&gt;=[2]an!$M$37),[2]an!$G$39,
IF(AND(A529=[2]an!$G$38,F529=[2]an!$E$39,H529&lt;[2]an!$M$37,S529="kahepoolne vajaduspõhine",U529=""),[2]an!$M$40,
IF(AND(A529=[2]an!$G$38,F529=[2]an!$E$39,H529&lt;[2]an!$M$37,S529="kahepoolne vajaduspõhine",U529&lt;&gt;""),[2]an!$G$39,
IF(AND(A529=[2]an!$G$38,F529=[2]an!$E$39,H529&lt;[2]an!$M$37,S529&lt;&gt;"kahepoolne vajaduspõhine"),[2]an!$G$39,
IF(AND(A529=[2]an!$G$38,F529=[2]an!$E$42),[2]an!$G$42,
IF(AND(A529=[2]an!$H$38,F529=[2]an!$E$40),[2]an!$H$40,IF(AND(A529=[2]an!$H$38,F529=[2]an!$E$41),[2]an!$H$41,IF(AND(A529=[2]an!$H$38,F529=[2]an!$E$39,H529&gt;=[2]an!$M$37),[2]an!$H$39,
IF(AND(A529=[2]an!$H$38,F529=[2]an!$E$39,H529&lt;[2]an!$M$37,S529="kahepoolne vajaduspõhine",U529=""),[2]an!$M$40,
IF(AND(A529=[2]an!$H$38,F529=[2]an!$E$39,H529&lt;[2]an!$M$37,S529="kahepoolne vajaduspõhine",U529&lt;&gt;""),[2]an!$H$39,
IF(AND(A529=[2]an!$H$38,F529=[2]an!$E$39,H529&lt;[2]an!$M$37,S529&lt;&gt;"kahepoolne vajaduspõhine"),[2]an!$H$39,
IF(AND(A529=[2]an!$H$38,F529=[2]an!$E$42),[2]an!$H$42,
IF(AND(A529=[2]an!$I$38,F529=[2]an!$E$40),[2]an!$I$40,IF(AND(A529=[2]an!$I$38,F529=[2]an!$E$41),[2]an!$I$41,IF(AND(A529=[2]an!$I$38,F529=[2]an!$E$39,H529&gt;=[2]an!$M$37),[2]an!$I$39,
IF(AND(A529=[2]an!$I$38,F529=[2]an!$E$39,H529&lt;[2]an!$M$37,S529="kahepoolne vajaduspõhine",U529=""),[2]an!$M$40,
IF(AND(A529=[2]an!$I$38,F529=[2]an!$E$39,H529&lt;[2]an!$M$37,S529="kahepoolne vajaduspõhine",U529&lt;&gt;""),[2]an!$I$39,
IF(AND(A529=[2]an!$I$38,F529=[2]an!$E$39,H529&lt;[2]an!$M$37,S529&lt;&gt;"kahepoolne vajaduspõhine"),[2]an!$I$39,
IF(AND(A529=[2]an!$I$38,F529=[2]an!$E$42),[2]an!$I$42,
IF(AND(A529=[2]an!$J$38,F529=[2]an!$E$40),[2]an!$J$40,IF(AND(A529=[2]an!$J$38,F529=[2]an!$E$41),[2]an!$J$41,IF(AND(A529=[2]an!$J$38,F529=[2]an!$E$39,H529&gt;=[2]an!$M$37),[2]an!$J$39,
IF(AND(A529=[2]an!$J$38,F529=[2]an!$E$39,H529&lt;[2]an!$M$37,S529="kahepoolne vajaduspõhine",U529=""),[2]an!$M$40,
IF(AND(A529=[2]an!$J$38,F529=[2]an!$E$39,H529&lt;[2]an!$M$37,S529="kahepoolne vajaduspõhine",U529&lt;&gt;""),[2]an!$J$39,
IF(AND(A529=[2]an!$J$38,F529=[2]an!$E$39,H529&lt;[2]an!$M$37,S529&lt;&gt;"kahepoolne vajaduspõhine"),[2]an!$J$39,
IF(AND(A529=[2]an!$J$38,F529=[2]an!$E$42),[2]an!$J$42,""))))))))))))))))))))))))))))</f>
        <v/>
      </c>
      <c r="Y529" s="17" t="str">
        <f>IFERROR(IF(F529="Tugigrupp",0,
IF(AND(F529="Peretoe teenus",H529&gt;=[2]an!$M$37,RANK(D529,$D529:$D529)+COUNTIFS($D$2:D529,D529,$F$2:F529,F529)-1&gt;1),"",
IF(AND(F529="Peretoe teenus",H529&gt;=[2]an!$M$37,RANK(D529,$D529:$D529)+COUNTIFS($D$2:D529,D529,$F$2:F529,F529)-1=1,MONTH(H529)=MONTH(K529)=TRUE,YEAR(H529)=YEAR(K529)=TRUE),((EOMONTH(H529,0)-H529+1)*X529)/DAY(EOMONTH(H529,0)),
IF(AND(F529="Peretoe teenus",H529&gt;=[2]an!$M$37,RANK(D529,$D529:$D529)+COUNTIFS($D$2:D529,D529,$F$2:F529,F529)-1=1),X529,
IF(AND(F529="Peretoe teenus",H529&lt;[2]an!$M$37,S529&lt;&gt;"kahepoolne vajaduspõhine",RANK(D529,$D529:$D529)+COUNTIFS($D$2:D529,D529,$F$2:F529,F529)-1=1),X529,
IF(AND(F529="Peretoe teenus",H529&lt;[2]an!$M$37,S529&lt;&gt;"kahepoolne vajaduspõhine",RANK(D529,$D529:$D529)+COUNTIFS($D$2:D529,D529,$F$2:F529,F529)-1&gt;1),"",
IF(AND(F529="Peretoe teenus",H529&lt;[2]an!$M$37,S529="kahepoolne vajaduspõhine",U529="",RANK(D529,$D529:$D529)+COUNTIFS($D$2:D529,D529,$F$2:F529,F529)-1=1),X529,
IF(AND(F529="Peretoe teenus",H529&lt;[2]an!$M$37,S529="kahepoolne vajaduspõhine",U529="",RANK(D529,$D529:$D529)+COUNTIFS($D$2:D529,D529,$F$2:F529,F529)-1&gt;1),"",
IF(AND(F529="Peretoe teenus",H529&lt;[2]an!$M$37,S529="kahepoolne vajaduspõhine",U529&lt;[2]an!$M$37,RANK(D529,$D529:$D529)+COUNTIFS($D$2:D529,D529,$F$2:F529,F529)-1=1),X529,
IF(AND(F529="Peretoe teenus",H529&lt;[2]an!$M$37,S529="kahepoolne vajaduspõhine",U529&lt;[2]an!$M$37,RANK(D529,$D529:$D529)+COUNTIFS($D$2:D529,D529,$F$2:F529,F529)-1&gt;1),"",
IF(AND(F529="Peretoe teenus",H529&lt;[2]an!$M$37,S529="kahepoolne vajaduspõhine",U529&gt;=[2]an!$M$37,U529&lt;=[2]an!$M$38,RANK(D529,$D529:$D529)+COUNTIFS($D$2:D529,D529,$F$2:F529,F529)-1=1),
((EOMONTH(U529,0)-U529+1)*X529)/DAY(EOMONTH(U529,0))+(DAY(U529)-1)*100/DAY(EOMONTH(U529,0)),
IF(AND(F529="Peretoe teenus",H529&lt;[2]an!$M$37,S529="kahepoolne vajaduspõhine",U529&gt;=[2]an!$M$37,U529&lt;=[2]an!$M$38,RANK(D529,$D529:$D529)+COUNTIFS($D$2:D529,D529,$F$2:F529,F529)-1&gt;1),"",
IF(AND(F529="Peretoe teenus",H529&lt;[2]an!$M$37,S529="kahepoolne vajaduspõhine",U529&gt;[2]an!$M$38,RANK(D529,$D529:$D529)+COUNTIFS($D$2:D529,D529,$F$2:F529,F529)-1=1),X529,
IF(AND(F529="Peretoe teenus",H529&lt;[2]an!$M$37,S529="kahepoolne vajaduspõhine",U529&gt;[2]an!$M$38,RANK(D529,$D529:$D529)+COUNTIFS($D$2:D529,D529,$F$2:F529,F529)-1&gt;1),"",X529*W529)))))))))))))),"")</f>
        <v/>
      </c>
      <c r="Z529" s="18" t="str">
        <f t="shared" si="25"/>
        <v/>
      </c>
      <c r="AA529" s="19" t="str">
        <f>IFERROR(VLOOKUP(E529,[2]an!$A$3:$B$81,2,FALSE),"")</f>
        <v/>
      </c>
      <c r="AB529" s="19" t="str">
        <f>IFERROR(VLOOKUP(AA529,[2]an!$C$2:$D$16,2,FALSE),"")</f>
        <v/>
      </c>
      <c r="AC529" s="20"/>
      <c r="AD529" s="21" t="str">
        <f>IF(A529=[2]an!$F$36,VLOOKUP([2]an!$F$36,[2]an!$F$36:$H$36,3,FALSE),IF(A529=[2]an!$F$35,VLOOKUP([2]an!$F$35,[2]an!$F$35:$H$35,3,FALSE),IF(A529=[2]an!$F$33,VLOOKUP([2]an!$F$33,[2]an!$F$33:$H$33,3,FALSE),IF(A529=[2]an!$F$31,VLOOKUP([2]an!$F$31,[2]an!$F$31:$H$31,3,FALSE),""))))</f>
        <v/>
      </c>
    </row>
    <row r="530" spans="6:30" x14ac:dyDescent="0.2">
      <c r="F530" s="10"/>
      <c r="G530" s="8" t="str">
        <f t="shared" si="26"/>
        <v/>
      </c>
      <c r="H530" s="13"/>
      <c r="K530" s="13"/>
      <c r="L530" s="10"/>
      <c r="M530" s="10"/>
      <c r="S530" s="8" t="str">
        <f>IFERROR(VLOOKUP(D530,[1]peretoe_teenus!$A$2:$L$2000,5,FALSE),"")</f>
        <v/>
      </c>
      <c r="U530" s="13"/>
      <c r="V530" s="15" t="str" cm="1">
        <f t="array" ref="V530">IFERROR(IF(AND(F530="Tugigrupp",RANK(K530,$K530:$K530)+COUNTIFS($K$2:K530,K530,$L$2:L530,L530,$M$2:M530,M530,$I$2:I530,I530,$G$2:G530,G530,$F$2:F530,F530)-1=1),SUMPRODUCT(($F$2:$F$4154=F530)*($G$2:$G$4154=G530)*($K$2:$K$4154=K530)*($I$2:$I$4154=I530)*($L$2:$L$4154=L530)*($M$2:$M$4154=M530)),""),"")</f>
        <v/>
      </c>
      <c r="W530" s="15" t="str">
        <f t="shared" si="24"/>
        <v/>
      </c>
      <c r="X530" s="16" t="str">
        <f>IF(AND(A530=[2]an!$G$38,F530=[2]an!$E$40),[2]an!$G$40,IF(AND(A530=[2]an!$G$38,F530=[2]an!$E$41),[2]an!$G$41,IF(AND(A530=[2]an!$G$38,F530=[2]an!$E$39,H530&gt;=[2]an!$M$37),[2]an!$G$39,
IF(AND(A530=[2]an!$G$38,F530=[2]an!$E$39,H530&lt;[2]an!$M$37,S530="kahepoolne vajaduspõhine",U530=""),[2]an!$M$40,
IF(AND(A530=[2]an!$G$38,F530=[2]an!$E$39,H530&lt;[2]an!$M$37,S530="kahepoolne vajaduspõhine",U530&lt;&gt;""),[2]an!$G$39,
IF(AND(A530=[2]an!$G$38,F530=[2]an!$E$39,H530&lt;[2]an!$M$37,S530&lt;&gt;"kahepoolne vajaduspõhine"),[2]an!$G$39,
IF(AND(A530=[2]an!$G$38,F530=[2]an!$E$42),[2]an!$G$42,
IF(AND(A530=[2]an!$H$38,F530=[2]an!$E$40),[2]an!$H$40,IF(AND(A530=[2]an!$H$38,F530=[2]an!$E$41),[2]an!$H$41,IF(AND(A530=[2]an!$H$38,F530=[2]an!$E$39,H530&gt;=[2]an!$M$37),[2]an!$H$39,
IF(AND(A530=[2]an!$H$38,F530=[2]an!$E$39,H530&lt;[2]an!$M$37,S530="kahepoolne vajaduspõhine",U530=""),[2]an!$M$40,
IF(AND(A530=[2]an!$H$38,F530=[2]an!$E$39,H530&lt;[2]an!$M$37,S530="kahepoolne vajaduspõhine",U530&lt;&gt;""),[2]an!$H$39,
IF(AND(A530=[2]an!$H$38,F530=[2]an!$E$39,H530&lt;[2]an!$M$37,S530&lt;&gt;"kahepoolne vajaduspõhine"),[2]an!$H$39,
IF(AND(A530=[2]an!$H$38,F530=[2]an!$E$42),[2]an!$H$42,
IF(AND(A530=[2]an!$I$38,F530=[2]an!$E$40),[2]an!$I$40,IF(AND(A530=[2]an!$I$38,F530=[2]an!$E$41),[2]an!$I$41,IF(AND(A530=[2]an!$I$38,F530=[2]an!$E$39,H530&gt;=[2]an!$M$37),[2]an!$I$39,
IF(AND(A530=[2]an!$I$38,F530=[2]an!$E$39,H530&lt;[2]an!$M$37,S530="kahepoolne vajaduspõhine",U530=""),[2]an!$M$40,
IF(AND(A530=[2]an!$I$38,F530=[2]an!$E$39,H530&lt;[2]an!$M$37,S530="kahepoolne vajaduspõhine",U530&lt;&gt;""),[2]an!$I$39,
IF(AND(A530=[2]an!$I$38,F530=[2]an!$E$39,H530&lt;[2]an!$M$37,S530&lt;&gt;"kahepoolne vajaduspõhine"),[2]an!$I$39,
IF(AND(A530=[2]an!$I$38,F530=[2]an!$E$42),[2]an!$I$42,
IF(AND(A530=[2]an!$J$38,F530=[2]an!$E$40),[2]an!$J$40,IF(AND(A530=[2]an!$J$38,F530=[2]an!$E$41),[2]an!$J$41,IF(AND(A530=[2]an!$J$38,F530=[2]an!$E$39,H530&gt;=[2]an!$M$37),[2]an!$J$39,
IF(AND(A530=[2]an!$J$38,F530=[2]an!$E$39,H530&lt;[2]an!$M$37,S530="kahepoolne vajaduspõhine",U530=""),[2]an!$M$40,
IF(AND(A530=[2]an!$J$38,F530=[2]an!$E$39,H530&lt;[2]an!$M$37,S530="kahepoolne vajaduspõhine",U530&lt;&gt;""),[2]an!$J$39,
IF(AND(A530=[2]an!$J$38,F530=[2]an!$E$39,H530&lt;[2]an!$M$37,S530&lt;&gt;"kahepoolne vajaduspõhine"),[2]an!$J$39,
IF(AND(A530=[2]an!$J$38,F530=[2]an!$E$42),[2]an!$J$42,""))))))))))))))))))))))))))))</f>
        <v/>
      </c>
      <c r="Y530" s="17" t="str">
        <f>IFERROR(IF(F530="Tugigrupp",0,
IF(AND(F530="Peretoe teenus",H530&gt;=[2]an!$M$37,RANK(D530,$D530:$D530)+COUNTIFS($D$2:D530,D530,$F$2:F530,F530)-1&gt;1),"",
IF(AND(F530="Peretoe teenus",H530&gt;=[2]an!$M$37,RANK(D530,$D530:$D530)+COUNTIFS($D$2:D530,D530,$F$2:F530,F530)-1=1,MONTH(H530)=MONTH(K530)=TRUE,YEAR(H530)=YEAR(K530)=TRUE),((EOMONTH(H530,0)-H530+1)*X530)/DAY(EOMONTH(H530,0)),
IF(AND(F530="Peretoe teenus",H530&gt;=[2]an!$M$37,RANK(D530,$D530:$D530)+COUNTIFS($D$2:D530,D530,$F$2:F530,F530)-1=1),X530,
IF(AND(F530="Peretoe teenus",H530&lt;[2]an!$M$37,S530&lt;&gt;"kahepoolne vajaduspõhine",RANK(D530,$D530:$D530)+COUNTIFS($D$2:D530,D530,$F$2:F530,F530)-1=1),X530,
IF(AND(F530="Peretoe teenus",H530&lt;[2]an!$M$37,S530&lt;&gt;"kahepoolne vajaduspõhine",RANK(D530,$D530:$D530)+COUNTIFS($D$2:D530,D530,$F$2:F530,F530)-1&gt;1),"",
IF(AND(F530="Peretoe teenus",H530&lt;[2]an!$M$37,S530="kahepoolne vajaduspõhine",U530="",RANK(D530,$D530:$D530)+COUNTIFS($D$2:D530,D530,$F$2:F530,F530)-1=1),X530,
IF(AND(F530="Peretoe teenus",H530&lt;[2]an!$M$37,S530="kahepoolne vajaduspõhine",U530="",RANK(D530,$D530:$D530)+COUNTIFS($D$2:D530,D530,$F$2:F530,F530)-1&gt;1),"",
IF(AND(F530="Peretoe teenus",H530&lt;[2]an!$M$37,S530="kahepoolne vajaduspõhine",U530&lt;[2]an!$M$37,RANK(D530,$D530:$D530)+COUNTIFS($D$2:D530,D530,$F$2:F530,F530)-1=1),X530,
IF(AND(F530="Peretoe teenus",H530&lt;[2]an!$M$37,S530="kahepoolne vajaduspõhine",U530&lt;[2]an!$M$37,RANK(D530,$D530:$D530)+COUNTIFS($D$2:D530,D530,$F$2:F530,F530)-1&gt;1),"",
IF(AND(F530="Peretoe teenus",H530&lt;[2]an!$M$37,S530="kahepoolne vajaduspõhine",U530&gt;=[2]an!$M$37,U530&lt;=[2]an!$M$38,RANK(D530,$D530:$D530)+COUNTIFS($D$2:D530,D530,$F$2:F530,F530)-1=1),
((EOMONTH(U530,0)-U530+1)*X530)/DAY(EOMONTH(U530,0))+(DAY(U530)-1)*100/DAY(EOMONTH(U530,0)),
IF(AND(F530="Peretoe teenus",H530&lt;[2]an!$M$37,S530="kahepoolne vajaduspõhine",U530&gt;=[2]an!$M$37,U530&lt;=[2]an!$M$38,RANK(D530,$D530:$D530)+COUNTIFS($D$2:D530,D530,$F$2:F530,F530)-1&gt;1),"",
IF(AND(F530="Peretoe teenus",H530&lt;[2]an!$M$37,S530="kahepoolne vajaduspõhine",U530&gt;[2]an!$M$38,RANK(D530,$D530:$D530)+COUNTIFS($D$2:D530,D530,$F$2:F530,F530)-1=1),X530,
IF(AND(F530="Peretoe teenus",H530&lt;[2]an!$M$37,S530="kahepoolne vajaduspõhine",U530&gt;[2]an!$M$38,RANK(D530,$D530:$D530)+COUNTIFS($D$2:D530,D530,$F$2:F530,F530)-1&gt;1),"",X530*W530)))))))))))))),"")</f>
        <v/>
      </c>
      <c r="Z530" s="18" t="str">
        <f t="shared" si="25"/>
        <v/>
      </c>
      <c r="AA530" s="19" t="str">
        <f>IFERROR(VLOOKUP(E530,[2]an!$A$3:$B$81,2,FALSE),"")</f>
        <v/>
      </c>
      <c r="AB530" s="19" t="str">
        <f>IFERROR(VLOOKUP(AA530,[2]an!$C$2:$D$16,2,FALSE),"")</f>
        <v/>
      </c>
      <c r="AC530" s="20"/>
      <c r="AD530" s="21" t="str">
        <f>IF(A530=[2]an!$F$36,VLOOKUP([2]an!$F$36,[2]an!$F$36:$H$36,3,FALSE),IF(A530=[2]an!$F$35,VLOOKUP([2]an!$F$35,[2]an!$F$35:$H$35,3,FALSE),IF(A530=[2]an!$F$33,VLOOKUP([2]an!$F$33,[2]an!$F$33:$H$33,3,FALSE),IF(A530=[2]an!$F$31,VLOOKUP([2]an!$F$31,[2]an!$F$31:$H$31,3,FALSE),""))))</f>
        <v/>
      </c>
    </row>
    <row r="531" spans="6:30" x14ac:dyDescent="0.2">
      <c r="F531" s="10"/>
      <c r="G531" s="8" t="str">
        <f t="shared" si="26"/>
        <v/>
      </c>
      <c r="H531" s="13"/>
      <c r="K531" s="13"/>
      <c r="L531" s="10"/>
      <c r="M531" s="10"/>
      <c r="S531" s="8" t="str">
        <f>IFERROR(VLOOKUP(D531,[1]peretoe_teenus!$A$2:$L$2000,5,FALSE),"")</f>
        <v/>
      </c>
      <c r="U531" s="13"/>
      <c r="V531" s="15" t="str" cm="1">
        <f t="array" ref="V531">IFERROR(IF(AND(F531="Tugigrupp",RANK(K531,$K531:$K531)+COUNTIFS($K$2:K531,K531,$L$2:L531,L531,$M$2:M531,M531,$I$2:I531,I531,$G$2:G531,G531,$F$2:F531,F531)-1=1),SUMPRODUCT(($F$2:$F$4154=F531)*($G$2:$G$4154=G531)*($K$2:$K$4154=K531)*($I$2:$I$4154=I531)*($L$2:$L$4154=L531)*($M$2:$M$4154=M531)),""),"")</f>
        <v/>
      </c>
      <c r="W531" s="15" t="str">
        <f t="shared" si="24"/>
        <v/>
      </c>
      <c r="X531" s="16" t="str">
        <f>IF(AND(A531=[2]an!$G$38,F531=[2]an!$E$40),[2]an!$G$40,IF(AND(A531=[2]an!$G$38,F531=[2]an!$E$41),[2]an!$G$41,IF(AND(A531=[2]an!$G$38,F531=[2]an!$E$39,H531&gt;=[2]an!$M$37),[2]an!$G$39,
IF(AND(A531=[2]an!$G$38,F531=[2]an!$E$39,H531&lt;[2]an!$M$37,S531="kahepoolne vajaduspõhine",U531=""),[2]an!$M$40,
IF(AND(A531=[2]an!$G$38,F531=[2]an!$E$39,H531&lt;[2]an!$M$37,S531="kahepoolne vajaduspõhine",U531&lt;&gt;""),[2]an!$G$39,
IF(AND(A531=[2]an!$G$38,F531=[2]an!$E$39,H531&lt;[2]an!$M$37,S531&lt;&gt;"kahepoolne vajaduspõhine"),[2]an!$G$39,
IF(AND(A531=[2]an!$G$38,F531=[2]an!$E$42),[2]an!$G$42,
IF(AND(A531=[2]an!$H$38,F531=[2]an!$E$40),[2]an!$H$40,IF(AND(A531=[2]an!$H$38,F531=[2]an!$E$41),[2]an!$H$41,IF(AND(A531=[2]an!$H$38,F531=[2]an!$E$39,H531&gt;=[2]an!$M$37),[2]an!$H$39,
IF(AND(A531=[2]an!$H$38,F531=[2]an!$E$39,H531&lt;[2]an!$M$37,S531="kahepoolne vajaduspõhine",U531=""),[2]an!$M$40,
IF(AND(A531=[2]an!$H$38,F531=[2]an!$E$39,H531&lt;[2]an!$M$37,S531="kahepoolne vajaduspõhine",U531&lt;&gt;""),[2]an!$H$39,
IF(AND(A531=[2]an!$H$38,F531=[2]an!$E$39,H531&lt;[2]an!$M$37,S531&lt;&gt;"kahepoolne vajaduspõhine"),[2]an!$H$39,
IF(AND(A531=[2]an!$H$38,F531=[2]an!$E$42),[2]an!$H$42,
IF(AND(A531=[2]an!$I$38,F531=[2]an!$E$40),[2]an!$I$40,IF(AND(A531=[2]an!$I$38,F531=[2]an!$E$41),[2]an!$I$41,IF(AND(A531=[2]an!$I$38,F531=[2]an!$E$39,H531&gt;=[2]an!$M$37),[2]an!$I$39,
IF(AND(A531=[2]an!$I$38,F531=[2]an!$E$39,H531&lt;[2]an!$M$37,S531="kahepoolne vajaduspõhine",U531=""),[2]an!$M$40,
IF(AND(A531=[2]an!$I$38,F531=[2]an!$E$39,H531&lt;[2]an!$M$37,S531="kahepoolne vajaduspõhine",U531&lt;&gt;""),[2]an!$I$39,
IF(AND(A531=[2]an!$I$38,F531=[2]an!$E$39,H531&lt;[2]an!$M$37,S531&lt;&gt;"kahepoolne vajaduspõhine"),[2]an!$I$39,
IF(AND(A531=[2]an!$I$38,F531=[2]an!$E$42),[2]an!$I$42,
IF(AND(A531=[2]an!$J$38,F531=[2]an!$E$40),[2]an!$J$40,IF(AND(A531=[2]an!$J$38,F531=[2]an!$E$41),[2]an!$J$41,IF(AND(A531=[2]an!$J$38,F531=[2]an!$E$39,H531&gt;=[2]an!$M$37),[2]an!$J$39,
IF(AND(A531=[2]an!$J$38,F531=[2]an!$E$39,H531&lt;[2]an!$M$37,S531="kahepoolne vajaduspõhine",U531=""),[2]an!$M$40,
IF(AND(A531=[2]an!$J$38,F531=[2]an!$E$39,H531&lt;[2]an!$M$37,S531="kahepoolne vajaduspõhine",U531&lt;&gt;""),[2]an!$J$39,
IF(AND(A531=[2]an!$J$38,F531=[2]an!$E$39,H531&lt;[2]an!$M$37,S531&lt;&gt;"kahepoolne vajaduspõhine"),[2]an!$J$39,
IF(AND(A531=[2]an!$J$38,F531=[2]an!$E$42),[2]an!$J$42,""))))))))))))))))))))))))))))</f>
        <v/>
      </c>
      <c r="Y531" s="17" t="str">
        <f>IFERROR(IF(F531="Tugigrupp",0,
IF(AND(F531="Peretoe teenus",H531&gt;=[2]an!$M$37,RANK(D531,$D531:$D531)+COUNTIFS($D$2:D531,D531,$F$2:F531,F531)-1&gt;1),"",
IF(AND(F531="Peretoe teenus",H531&gt;=[2]an!$M$37,RANK(D531,$D531:$D531)+COUNTIFS($D$2:D531,D531,$F$2:F531,F531)-1=1,MONTH(H531)=MONTH(K531)=TRUE,YEAR(H531)=YEAR(K531)=TRUE),((EOMONTH(H531,0)-H531+1)*X531)/DAY(EOMONTH(H531,0)),
IF(AND(F531="Peretoe teenus",H531&gt;=[2]an!$M$37,RANK(D531,$D531:$D531)+COUNTIFS($D$2:D531,D531,$F$2:F531,F531)-1=1),X531,
IF(AND(F531="Peretoe teenus",H531&lt;[2]an!$M$37,S531&lt;&gt;"kahepoolne vajaduspõhine",RANK(D531,$D531:$D531)+COUNTIFS($D$2:D531,D531,$F$2:F531,F531)-1=1),X531,
IF(AND(F531="Peretoe teenus",H531&lt;[2]an!$M$37,S531&lt;&gt;"kahepoolne vajaduspõhine",RANK(D531,$D531:$D531)+COUNTIFS($D$2:D531,D531,$F$2:F531,F531)-1&gt;1),"",
IF(AND(F531="Peretoe teenus",H531&lt;[2]an!$M$37,S531="kahepoolne vajaduspõhine",U531="",RANK(D531,$D531:$D531)+COUNTIFS($D$2:D531,D531,$F$2:F531,F531)-1=1),X531,
IF(AND(F531="Peretoe teenus",H531&lt;[2]an!$M$37,S531="kahepoolne vajaduspõhine",U531="",RANK(D531,$D531:$D531)+COUNTIFS($D$2:D531,D531,$F$2:F531,F531)-1&gt;1),"",
IF(AND(F531="Peretoe teenus",H531&lt;[2]an!$M$37,S531="kahepoolne vajaduspõhine",U531&lt;[2]an!$M$37,RANK(D531,$D531:$D531)+COUNTIFS($D$2:D531,D531,$F$2:F531,F531)-1=1),X531,
IF(AND(F531="Peretoe teenus",H531&lt;[2]an!$M$37,S531="kahepoolne vajaduspõhine",U531&lt;[2]an!$M$37,RANK(D531,$D531:$D531)+COUNTIFS($D$2:D531,D531,$F$2:F531,F531)-1&gt;1),"",
IF(AND(F531="Peretoe teenus",H531&lt;[2]an!$M$37,S531="kahepoolne vajaduspõhine",U531&gt;=[2]an!$M$37,U531&lt;=[2]an!$M$38,RANK(D531,$D531:$D531)+COUNTIFS($D$2:D531,D531,$F$2:F531,F531)-1=1),
((EOMONTH(U531,0)-U531+1)*X531)/DAY(EOMONTH(U531,0))+(DAY(U531)-1)*100/DAY(EOMONTH(U531,0)),
IF(AND(F531="Peretoe teenus",H531&lt;[2]an!$M$37,S531="kahepoolne vajaduspõhine",U531&gt;=[2]an!$M$37,U531&lt;=[2]an!$M$38,RANK(D531,$D531:$D531)+COUNTIFS($D$2:D531,D531,$F$2:F531,F531)-1&gt;1),"",
IF(AND(F531="Peretoe teenus",H531&lt;[2]an!$M$37,S531="kahepoolne vajaduspõhine",U531&gt;[2]an!$M$38,RANK(D531,$D531:$D531)+COUNTIFS($D$2:D531,D531,$F$2:F531,F531)-1=1),X531,
IF(AND(F531="Peretoe teenus",H531&lt;[2]an!$M$37,S531="kahepoolne vajaduspõhine",U531&gt;[2]an!$M$38,RANK(D531,$D531:$D531)+COUNTIFS($D$2:D531,D531,$F$2:F531,F531)-1&gt;1),"",X531*W531)))))))))))))),"")</f>
        <v/>
      </c>
      <c r="Z531" s="18" t="str">
        <f t="shared" si="25"/>
        <v/>
      </c>
      <c r="AA531" s="19" t="str">
        <f>IFERROR(VLOOKUP(E531,[2]an!$A$3:$B$81,2,FALSE),"")</f>
        <v/>
      </c>
      <c r="AB531" s="19" t="str">
        <f>IFERROR(VLOOKUP(AA531,[2]an!$C$2:$D$16,2,FALSE),"")</f>
        <v/>
      </c>
      <c r="AC531" s="20"/>
      <c r="AD531" s="21" t="str">
        <f>IF(A531=[2]an!$F$36,VLOOKUP([2]an!$F$36,[2]an!$F$36:$H$36,3,FALSE),IF(A531=[2]an!$F$35,VLOOKUP([2]an!$F$35,[2]an!$F$35:$H$35,3,FALSE),IF(A531=[2]an!$F$33,VLOOKUP([2]an!$F$33,[2]an!$F$33:$H$33,3,FALSE),IF(A531=[2]an!$F$31,VLOOKUP([2]an!$F$31,[2]an!$F$31:$H$31,3,FALSE),""))))</f>
        <v/>
      </c>
    </row>
    <row r="532" spans="6:30" x14ac:dyDescent="0.2">
      <c r="F532" s="10"/>
      <c r="G532" s="8" t="str">
        <f t="shared" si="26"/>
        <v/>
      </c>
      <c r="H532" s="13"/>
      <c r="K532" s="13"/>
      <c r="L532" s="10"/>
      <c r="M532" s="10"/>
      <c r="S532" s="8" t="str">
        <f>IFERROR(VLOOKUP(D532,[1]peretoe_teenus!$A$2:$L$2000,5,FALSE),"")</f>
        <v/>
      </c>
      <c r="U532" s="13"/>
      <c r="V532" s="15" t="str" cm="1">
        <f t="array" ref="V532">IFERROR(IF(AND(F532="Tugigrupp",RANK(K532,$K532:$K532)+COUNTIFS($K$2:K532,K532,$L$2:L532,L532,$M$2:M532,M532,$I$2:I532,I532,$G$2:G532,G532,$F$2:F532,F532)-1=1),SUMPRODUCT(($F$2:$F$4154=F532)*($G$2:$G$4154=G532)*($K$2:$K$4154=K532)*($I$2:$I$4154=I532)*($L$2:$L$4154=L532)*($M$2:$M$4154=M532)),""),"")</f>
        <v/>
      </c>
      <c r="W532" s="15" t="str">
        <f t="shared" si="24"/>
        <v/>
      </c>
      <c r="X532" s="16" t="str">
        <f>IF(AND(A532=[2]an!$G$38,F532=[2]an!$E$40),[2]an!$G$40,IF(AND(A532=[2]an!$G$38,F532=[2]an!$E$41),[2]an!$G$41,IF(AND(A532=[2]an!$G$38,F532=[2]an!$E$39,H532&gt;=[2]an!$M$37),[2]an!$G$39,
IF(AND(A532=[2]an!$G$38,F532=[2]an!$E$39,H532&lt;[2]an!$M$37,S532="kahepoolne vajaduspõhine",U532=""),[2]an!$M$40,
IF(AND(A532=[2]an!$G$38,F532=[2]an!$E$39,H532&lt;[2]an!$M$37,S532="kahepoolne vajaduspõhine",U532&lt;&gt;""),[2]an!$G$39,
IF(AND(A532=[2]an!$G$38,F532=[2]an!$E$39,H532&lt;[2]an!$M$37,S532&lt;&gt;"kahepoolne vajaduspõhine"),[2]an!$G$39,
IF(AND(A532=[2]an!$G$38,F532=[2]an!$E$42),[2]an!$G$42,
IF(AND(A532=[2]an!$H$38,F532=[2]an!$E$40),[2]an!$H$40,IF(AND(A532=[2]an!$H$38,F532=[2]an!$E$41),[2]an!$H$41,IF(AND(A532=[2]an!$H$38,F532=[2]an!$E$39,H532&gt;=[2]an!$M$37),[2]an!$H$39,
IF(AND(A532=[2]an!$H$38,F532=[2]an!$E$39,H532&lt;[2]an!$M$37,S532="kahepoolne vajaduspõhine",U532=""),[2]an!$M$40,
IF(AND(A532=[2]an!$H$38,F532=[2]an!$E$39,H532&lt;[2]an!$M$37,S532="kahepoolne vajaduspõhine",U532&lt;&gt;""),[2]an!$H$39,
IF(AND(A532=[2]an!$H$38,F532=[2]an!$E$39,H532&lt;[2]an!$M$37,S532&lt;&gt;"kahepoolne vajaduspõhine"),[2]an!$H$39,
IF(AND(A532=[2]an!$H$38,F532=[2]an!$E$42),[2]an!$H$42,
IF(AND(A532=[2]an!$I$38,F532=[2]an!$E$40),[2]an!$I$40,IF(AND(A532=[2]an!$I$38,F532=[2]an!$E$41),[2]an!$I$41,IF(AND(A532=[2]an!$I$38,F532=[2]an!$E$39,H532&gt;=[2]an!$M$37),[2]an!$I$39,
IF(AND(A532=[2]an!$I$38,F532=[2]an!$E$39,H532&lt;[2]an!$M$37,S532="kahepoolne vajaduspõhine",U532=""),[2]an!$M$40,
IF(AND(A532=[2]an!$I$38,F532=[2]an!$E$39,H532&lt;[2]an!$M$37,S532="kahepoolne vajaduspõhine",U532&lt;&gt;""),[2]an!$I$39,
IF(AND(A532=[2]an!$I$38,F532=[2]an!$E$39,H532&lt;[2]an!$M$37,S532&lt;&gt;"kahepoolne vajaduspõhine"),[2]an!$I$39,
IF(AND(A532=[2]an!$I$38,F532=[2]an!$E$42),[2]an!$I$42,
IF(AND(A532=[2]an!$J$38,F532=[2]an!$E$40),[2]an!$J$40,IF(AND(A532=[2]an!$J$38,F532=[2]an!$E$41),[2]an!$J$41,IF(AND(A532=[2]an!$J$38,F532=[2]an!$E$39,H532&gt;=[2]an!$M$37),[2]an!$J$39,
IF(AND(A532=[2]an!$J$38,F532=[2]an!$E$39,H532&lt;[2]an!$M$37,S532="kahepoolne vajaduspõhine",U532=""),[2]an!$M$40,
IF(AND(A532=[2]an!$J$38,F532=[2]an!$E$39,H532&lt;[2]an!$M$37,S532="kahepoolne vajaduspõhine",U532&lt;&gt;""),[2]an!$J$39,
IF(AND(A532=[2]an!$J$38,F532=[2]an!$E$39,H532&lt;[2]an!$M$37,S532&lt;&gt;"kahepoolne vajaduspõhine"),[2]an!$J$39,
IF(AND(A532=[2]an!$J$38,F532=[2]an!$E$42),[2]an!$J$42,""))))))))))))))))))))))))))))</f>
        <v/>
      </c>
      <c r="Y532" s="17" t="str">
        <f>IFERROR(IF(F532="Tugigrupp",0,
IF(AND(F532="Peretoe teenus",H532&gt;=[2]an!$M$37,RANK(D532,$D532:$D532)+COUNTIFS($D$2:D532,D532,$F$2:F532,F532)-1&gt;1),"",
IF(AND(F532="Peretoe teenus",H532&gt;=[2]an!$M$37,RANK(D532,$D532:$D532)+COUNTIFS($D$2:D532,D532,$F$2:F532,F532)-1=1,MONTH(H532)=MONTH(K532)=TRUE,YEAR(H532)=YEAR(K532)=TRUE),((EOMONTH(H532,0)-H532+1)*X532)/DAY(EOMONTH(H532,0)),
IF(AND(F532="Peretoe teenus",H532&gt;=[2]an!$M$37,RANK(D532,$D532:$D532)+COUNTIFS($D$2:D532,D532,$F$2:F532,F532)-1=1),X532,
IF(AND(F532="Peretoe teenus",H532&lt;[2]an!$M$37,S532&lt;&gt;"kahepoolne vajaduspõhine",RANK(D532,$D532:$D532)+COUNTIFS($D$2:D532,D532,$F$2:F532,F532)-1=1),X532,
IF(AND(F532="Peretoe teenus",H532&lt;[2]an!$M$37,S532&lt;&gt;"kahepoolne vajaduspõhine",RANK(D532,$D532:$D532)+COUNTIFS($D$2:D532,D532,$F$2:F532,F532)-1&gt;1),"",
IF(AND(F532="Peretoe teenus",H532&lt;[2]an!$M$37,S532="kahepoolne vajaduspõhine",U532="",RANK(D532,$D532:$D532)+COUNTIFS($D$2:D532,D532,$F$2:F532,F532)-1=1),X532,
IF(AND(F532="Peretoe teenus",H532&lt;[2]an!$M$37,S532="kahepoolne vajaduspõhine",U532="",RANK(D532,$D532:$D532)+COUNTIFS($D$2:D532,D532,$F$2:F532,F532)-1&gt;1),"",
IF(AND(F532="Peretoe teenus",H532&lt;[2]an!$M$37,S532="kahepoolne vajaduspõhine",U532&lt;[2]an!$M$37,RANK(D532,$D532:$D532)+COUNTIFS($D$2:D532,D532,$F$2:F532,F532)-1=1),X532,
IF(AND(F532="Peretoe teenus",H532&lt;[2]an!$M$37,S532="kahepoolne vajaduspõhine",U532&lt;[2]an!$M$37,RANK(D532,$D532:$D532)+COUNTIFS($D$2:D532,D532,$F$2:F532,F532)-1&gt;1),"",
IF(AND(F532="Peretoe teenus",H532&lt;[2]an!$M$37,S532="kahepoolne vajaduspõhine",U532&gt;=[2]an!$M$37,U532&lt;=[2]an!$M$38,RANK(D532,$D532:$D532)+COUNTIFS($D$2:D532,D532,$F$2:F532,F532)-1=1),
((EOMONTH(U532,0)-U532+1)*X532)/DAY(EOMONTH(U532,0))+(DAY(U532)-1)*100/DAY(EOMONTH(U532,0)),
IF(AND(F532="Peretoe teenus",H532&lt;[2]an!$M$37,S532="kahepoolne vajaduspõhine",U532&gt;=[2]an!$M$37,U532&lt;=[2]an!$M$38,RANK(D532,$D532:$D532)+COUNTIFS($D$2:D532,D532,$F$2:F532,F532)-1&gt;1),"",
IF(AND(F532="Peretoe teenus",H532&lt;[2]an!$M$37,S532="kahepoolne vajaduspõhine",U532&gt;[2]an!$M$38,RANK(D532,$D532:$D532)+COUNTIFS($D$2:D532,D532,$F$2:F532,F532)-1=1),X532,
IF(AND(F532="Peretoe teenus",H532&lt;[2]an!$M$37,S532="kahepoolne vajaduspõhine",U532&gt;[2]an!$M$38,RANK(D532,$D532:$D532)+COUNTIFS($D$2:D532,D532,$F$2:F532,F532)-1&gt;1),"",X532*W532)))))))))))))),"")</f>
        <v/>
      </c>
      <c r="Z532" s="18" t="str">
        <f t="shared" si="25"/>
        <v/>
      </c>
      <c r="AA532" s="19" t="str">
        <f>IFERROR(VLOOKUP(E532,[2]an!$A$3:$B$81,2,FALSE),"")</f>
        <v/>
      </c>
      <c r="AB532" s="19" t="str">
        <f>IFERROR(VLOOKUP(AA532,[2]an!$C$2:$D$16,2,FALSE),"")</f>
        <v/>
      </c>
      <c r="AC532" s="20"/>
      <c r="AD532" s="21" t="str">
        <f>IF(A532=[2]an!$F$36,VLOOKUP([2]an!$F$36,[2]an!$F$36:$H$36,3,FALSE),IF(A532=[2]an!$F$35,VLOOKUP([2]an!$F$35,[2]an!$F$35:$H$35,3,FALSE),IF(A532=[2]an!$F$33,VLOOKUP([2]an!$F$33,[2]an!$F$33:$H$33,3,FALSE),IF(A532=[2]an!$F$31,VLOOKUP([2]an!$F$31,[2]an!$F$31:$H$31,3,FALSE),""))))</f>
        <v/>
      </c>
    </row>
    <row r="533" spans="6:30" x14ac:dyDescent="0.2">
      <c r="F533" s="10"/>
      <c r="G533" s="8" t="str">
        <f t="shared" si="26"/>
        <v/>
      </c>
      <c r="H533" s="13"/>
      <c r="K533" s="13"/>
      <c r="L533" s="10"/>
      <c r="M533" s="10"/>
      <c r="S533" s="8" t="str">
        <f>IFERROR(VLOOKUP(D533,[1]peretoe_teenus!$A$2:$L$2000,5,FALSE),"")</f>
        <v/>
      </c>
      <c r="U533" s="13"/>
      <c r="V533" s="15" t="str" cm="1">
        <f t="array" ref="V533">IFERROR(IF(AND(F533="Tugigrupp",RANK(K533,$K533:$K533)+COUNTIFS($K$2:K533,K533,$L$2:L533,L533,$M$2:M533,M533,$I$2:I533,I533,$G$2:G533,G533,$F$2:F533,F533)-1=1),SUMPRODUCT(($F$2:$F$4154=F533)*($G$2:$G$4154=G533)*($K$2:$K$4154=K533)*($I$2:$I$4154=I533)*($L$2:$L$4154=L533)*($M$2:$M$4154=M533)),""),"")</f>
        <v/>
      </c>
      <c r="W533" s="15" t="str">
        <f t="shared" si="24"/>
        <v/>
      </c>
      <c r="X533" s="16" t="str">
        <f>IF(AND(A533=[2]an!$G$38,F533=[2]an!$E$40),[2]an!$G$40,IF(AND(A533=[2]an!$G$38,F533=[2]an!$E$41),[2]an!$G$41,IF(AND(A533=[2]an!$G$38,F533=[2]an!$E$39,H533&gt;=[2]an!$M$37),[2]an!$G$39,
IF(AND(A533=[2]an!$G$38,F533=[2]an!$E$39,H533&lt;[2]an!$M$37,S533="kahepoolne vajaduspõhine",U533=""),[2]an!$M$40,
IF(AND(A533=[2]an!$G$38,F533=[2]an!$E$39,H533&lt;[2]an!$M$37,S533="kahepoolne vajaduspõhine",U533&lt;&gt;""),[2]an!$G$39,
IF(AND(A533=[2]an!$G$38,F533=[2]an!$E$39,H533&lt;[2]an!$M$37,S533&lt;&gt;"kahepoolne vajaduspõhine"),[2]an!$G$39,
IF(AND(A533=[2]an!$G$38,F533=[2]an!$E$42),[2]an!$G$42,
IF(AND(A533=[2]an!$H$38,F533=[2]an!$E$40),[2]an!$H$40,IF(AND(A533=[2]an!$H$38,F533=[2]an!$E$41),[2]an!$H$41,IF(AND(A533=[2]an!$H$38,F533=[2]an!$E$39,H533&gt;=[2]an!$M$37),[2]an!$H$39,
IF(AND(A533=[2]an!$H$38,F533=[2]an!$E$39,H533&lt;[2]an!$M$37,S533="kahepoolne vajaduspõhine",U533=""),[2]an!$M$40,
IF(AND(A533=[2]an!$H$38,F533=[2]an!$E$39,H533&lt;[2]an!$M$37,S533="kahepoolne vajaduspõhine",U533&lt;&gt;""),[2]an!$H$39,
IF(AND(A533=[2]an!$H$38,F533=[2]an!$E$39,H533&lt;[2]an!$M$37,S533&lt;&gt;"kahepoolne vajaduspõhine"),[2]an!$H$39,
IF(AND(A533=[2]an!$H$38,F533=[2]an!$E$42),[2]an!$H$42,
IF(AND(A533=[2]an!$I$38,F533=[2]an!$E$40),[2]an!$I$40,IF(AND(A533=[2]an!$I$38,F533=[2]an!$E$41),[2]an!$I$41,IF(AND(A533=[2]an!$I$38,F533=[2]an!$E$39,H533&gt;=[2]an!$M$37),[2]an!$I$39,
IF(AND(A533=[2]an!$I$38,F533=[2]an!$E$39,H533&lt;[2]an!$M$37,S533="kahepoolne vajaduspõhine",U533=""),[2]an!$M$40,
IF(AND(A533=[2]an!$I$38,F533=[2]an!$E$39,H533&lt;[2]an!$M$37,S533="kahepoolne vajaduspõhine",U533&lt;&gt;""),[2]an!$I$39,
IF(AND(A533=[2]an!$I$38,F533=[2]an!$E$39,H533&lt;[2]an!$M$37,S533&lt;&gt;"kahepoolne vajaduspõhine"),[2]an!$I$39,
IF(AND(A533=[2]an!$I$38,F533=[2]an!$E$42),[2]an!$I$42,
IF(AND(A533=[2]an!$J$38,F533=[2]an!$E$40),[2]an!$J$40,IF(AND(A533=[2]an!$J$38,F533=[2]an!$E$41),[2]an!$J$41,IF(AND(A533=[2]an!$J$38,F533=[2]an!$E$39,H533&gt;=[2]an!$M$37),[2]an!$J$39,
IF(AND(A533=[2]an!$J$38,F533=[2]an!$E$39,H533&lt;[2]an!$M$37,S533="kahepoolne vajaduspõhine",U533=""),[2]an!$M$40,
IF(AND(A533=[2]an!$J$38,F533=[2]an!$E$39,H533&lt;[2]an!$M$37,S533="kahepoolne vajaduspõhine",U533&lt;&gt;""),[2]an!$J$39,
IF(AND(A533=[2]an!$J$38,F533=[2]an!$E$39,H533&lt;[2]an!$M$37,S533&lt;&gt;"kahepoolne vajaduspõhine"),[2]an!$J$39,
IF(AND(A533=[2]an!$J$38,F533=[2]an!$E$42),[2]an!$J$42,""))))))))))))))))))))))))))))</f>
        <v/>
      </c>
      <c r="Y533" s="17" t="str">
        <f>IFERROR(IF(F533="Tugigrupp",0,
IF(AND(F533="Peretoe teenus",H533&gt;=[2]an!$M$37,RANK(D533,$D533:$D533)+COUNTIFS($D$2:D533,D533,$F$2:F533,F533)-1&gt;1),"",
IF(AND(F533="Peretoe teenus",H533&gt;=[2]an!$M$37,RANK(D533,$D533:$D533)+COUNTIFS($D$2:D533,D533,$F$2:F533,F533)-1=1,MONTH(H533)=MONTH(K533)=TRUE,YEAR(H533)=YEAR(K533)=TRUE),((EOMONTH(H533,0)-H533+1)*X533)/DAY(EOMONTH(H533,0)),
IF(AND(F533="Peretoe teenus",H533&gt;=[2]an!$M$37,RANK(D533,$D533:$D533)+COUNTIFS($D$2:D533,D533,$F$2:F533,F533)-1=1),X533,
IF(AND(F533="Peretoe teenus",H533&lt;[2]an!$M$37,S533&lt;&gt;"kahepoolne vajaduspõhine",RANK(D533,$D533:$D533)+COUNTIFS($D$2:D533,D533,$F$2:F533,F533)-1=1),X533,
IF(AND(F533="Peretoe teenus",H533&lt;[2]an!$M$37,S533&lt;&gt;"kahepoolne vajaduspõhine",RANK(D533,$D533:$D533)+COUNTIFS($D$2:D533,D533,$F$2:F533,F533)-1&gt;1),"",
IF(AND(F533="Peretoe teenus",H533&lt;[2]an!$M$37,S533="kahepoolne vajaduspõhine",U533="",RANK(D533,$D533:$D533)+COUNTIFS($D$2:D533,D533,$F$2:F533,F533)-1=1),X533,
IF(AND(F533="Peretoe teenus",H533&lt;[2]an!$M$37,S533="kahepoolne vajaduspõhine",U533="",RANK(D533,$D533:$D533)+COUNTIFS($D$2:D533,D533,$F$2:F533,F533)-1&gt;1),"",
IF(AND(F533="Peretoe teenus",H533&lt;[2]an!$M$37,S533="kahepoolne vajaduspõhine",U533&lt;[2]an!$M$37,RANK(D533,$D533:$D533)+COUNTIFS($D$2:D533,D533,$F$2:F533,F533)-1=1),X533,
IF(AND(F533="Peretoe teenus",H533&lt;[2]an!$M$37,S533="kahepoolne vajaduspõhine",U533&lt;[2]an!$M$37,RANK(D533,$D533:$D533)+COUNTIFS($D$2:D533,D533,$F$2:F533,F533)-1&gt;1),"",
IF(AND(F533="Peretoe teenus",H533&lt;[2]an!$M$37,S533="kahepoolne vajaduspõhine",U533&gt;=[2]an!$M$37,U533&lt;=[2]an!$M$38,RANK(D533,$D533:$D533)+COUNTIFS($D$2:D533,D533,$F$2:F533,F533)-1=1),
((EOMONTH(U533,0)-U533+1)*X533)/DAY(EOMONTH(U533,0))+(DAY(U533)-1)*100/DAY(EOMONTH(U533,0)),
IF(AND(F533="Peretoe teenus",H533&lt;[2]an!$M$37,S533="kahepoolne vajaduspõhine",U533&gt;=[2]an!$M$37,U533&lt;=[2]an!$M$38,RANK(D533,$D533:$D533)+COUNTIFS($D$2:D533,D533,$F$2:F533,F533)-1&gt;1),"",
IF(AND(F533="Peretoe teenus",H533&lt;[2]an!$M$37,S533="kahepoolne vajaduspõhine",U533&gt;[2]an!$M$38,RANK(D533,$D533:$D533)+COUNTIFS($D$2:D533,D533,$F$2:F533,F533)-1=1),X533,
IF(AND(F533="Peretoe teenus",H533&lt;[2]an!$M$37,S533="kahepoolne vajaduspõhine",U533&gt;[2]an!$M$38,RANK(D533,$D533:$D533)+COUNTIFS($D$2:D533,D533,$F$2:F533,F533)-1&gt;1),"",X533*W533)))))))))))))),"")</f>
        <v/>
      </c>
      <c r="Z533" s="18" t="str">
        <f t="shared" si="25"/>
        <v/>
      </c>
      <c r="AA533" s="19" t="str">
        <f>IFERROR(VLOOKUP(E533,[2]an!$A$3:$B$81,2,FALSE),"")</f>
        <v/>
      </c>
      <c r="AB533" s="19" t="str">
        <f>IFERROR(VLOOKUP(AA533,[2]an!$C$2:$D$16,2,FALSE),"")</f>
        <v/>
      </c>
      <c r="AC533" s="20"/>
      <c r="AD533" s="21" t="str">
        <f>IF(A533=[2]an!$F$36,VLOOKUP([2]an!$F$36,[2]an!$F$36:$H$36,3,FALSE),IF(A533=[2]an!$F$35,VLOOKUP([2]an!$F$35,[2]an!$F$35:$H$35,3,FALSE),IF(A533=[2]an!$F$33,VLOOKUP([2]an!$F$33,[2]an!$F$33:$H$33,3,FALSE),IF(A533=[2]an!$F$31,VLOOKUP([2]an!$F$31,[2]an!$F$31:$H$31,3,FALSE),""))))</f>
        <v/>
      </c>
    </row>
    <row r="534" spans="6:30" x14ac:dyDescent="0.2">
      <c r="F534" s="10"/>
      <c r="G534" s="8" t="str">
        <f t="shared" si="26"/>
        <v/>
      </c>
      <c r="H534" s="13"/>
      <c r="K534" s="13"/>
      <c r="L534" s="10"/>
      <c r="M534" s="10"/>
      <c r="S534" s="8" t="str">
        <f>IFERROR(VLOOKUP(D534,[1]peretoe_teenus!$A$2:$L$2000,5,FALSE),"")</f>
        <v/>
      </c>
      <c r="U534" s="13"/>
      <c r="V534" s="15" t="str" cm="1">
        <f t="array" ref="V534">IFERROR(IF(AND(F534="Tugigrupp",RANK(K534,$K534:$K534)+COUNTIFS($K$2:K534,K534,$L$2:L534,L534,$M$2:M534,M534,$I$2:I534,I534,$G$2:G534,G534,$F$2:F534,F534)-1=1),SUMPRODUCT(($F$2:$F$4154=F534)*($G$2:$G$4154=G534)*($K$2:$K$4154=K534)*($I$2:$I$4154=I534)*($L$2:$L$4154=L534)*($M$2:$M$4154=M534)),""),"")</f>
        <v/>
      </c>
      <c r="W534" s="15" t="str">
        <f t="shared" si="24"/>
        <v/>
      </c>
      <c r="X534" s="16" t="str">
        <f>IF(AND(A534=[2]an!$G$38,F534=[2]an!$E$40),[2]an!$G$40,IF(AND(A534=[2]an!$G$38,F534=[2]an!$E$41),[2]an!$G$41,IF(AND(A534=[2]an!$G$38,F534=[2]an!$E$39,H534&gt;=[2]an!$M$37),[2]an!$G$39,
IF(AND(A534=[2]an!$G$38,F534=[2]an!$E$39,H534&lt;[2]an!$M$37,S534="kahepoolne vajaduspõhine",U534=""),[2]an!$M$40,
IF(AND(A534=[2]an!$G$38,F534=[2]an!$E$39,H534&lt;[2]an!$M$37,S534="kahepoolne vajaduspõhine",U534&lt;&gt;""),[2]an!$G$39,
IF(AND(A534=[2]an!$G$38,F534=[2]an!$E$39,H534&lt;[2]an!$M$37,S534&lt;&gt;"kahepoolne vajaduspõhine"),[2]an!$G$39,
IF(AND(A534=[2]an!$G$38,F534=[2]an!$E$42),[2]an!$G$42,
IF(AND(A534=[2]an!$H$38,F534=[2]an!$E$40),[2]an!$H$40,IF(AND(A534=[2]an!$H$38,F534=[2]an!$E$41),[2]an!$H$41,IF(AND(A534=[2]an!$H$38,F534=[2]an!$E$39,H534&gt;=[2]an!$M$37),[2]an!$H$39,
IF(AND(A534=[2]an!$H$38,F534=[2]an!$E$39,H534&lt;[2]an!$M$37,S534="kahepoolne vajaduspõhine",U534=""),[2]an!$M$40,
IF(AND(A534=[2]an!$H$38,F534=[2]an!$E$39,H534&lt;[2]an!$M$37,S534="kahepoolne vajaduspõhine",U534&lt;&gt;""),[2]an!$H$39,
IF(AND(A534=[2]an!$H$38,F534=[2]an!$E$39,H534&lt;[2]an!$M$37,S534&lt;&gt;"kahepoolne vajaduspõhine"),[2]an!$H$39,
IF(AND(A534=[2]an!$H$38,F534=[2]an!$E$42),[2]an!$H$42,
IF(AND(A534=[2]an!$I$38,F534=[2]an!$E$40),[2]an!$I$40,IF(AND(A534=[2]an!$I$38,F534=[2]an!$E$41),[2]an!$I$41,IF(AND(A534=[2]an!$I$38,F534=[2]an!$E$39,H534&gt;=[2]an!$M$37),[2]an!$I$39,
IF(AND(A534=[2]an!$I$38,F534=[2]an!$E$39,H534&lt;[2]an!$M$37,S534="kahepoolne vajaduspõhine",U534=""),[2]an!$M$40,
IF(AND(A534=[2]an!$I$38,F534=[2]an!$E$39,H534&lt;[2]an!$M$37,S534="kahepoolne vajaduspõhine",U534&lt;&gt;""),[2]an!$I$39,
IF(AND(A534=[2]an!$I$38,F534=[2]an!$E$39,H534&lt;[2]an!$M$37,S534&lt;&gt;"kahepoolne vajaduspõhine"),[2]an!$I$39,
IF(AND(A534=[2]an!$I$38,F534=[2]an!$E$42),[2]an!$I$42,
IF(AND(A534=[2]an!$J$38,F534=[2]an!$E$40),[2]an!$J$40,IF(AND(A534=[2]an!$J$38,F534=[2]an!$E$41),[2]an!$J$41,IF(AND(A534=[2]an!$J$38,F534=[2]an!$E$39,H534&gt;=[2]an!$M$37),[2]an!$J$39,
IF(AND(A534=[2]an!$J$38,F534=[2]an!$E$39,H534&lt;[2]an!$M$37,S534="kahepoolne vajaduspõhine",U534=""),[2]an!$M$40,
IF(AND(A534=[2]an!$J$38,F534=[2]an!$E$39,H534&lt;[2]an!$M$37,S534="kahepoolne vajaduspõhine",U534&lt;&gt;""),[2]an!$J$39,
IF(AND(A534=[2]an!$J$38,F534=[2]an!$E$39,H534&lt;[2]an!$M$37,S534&lt;&gt;"kahepoolne vajaduspõhine"),[2]an!$J$39,
IF(AND(A534=[2]an!$J$38,F534=[2]an!$E$42),[2]an!$J$42,""))))))))))))))))))))))))))))</f>
        <v/>
      </c>
      <c r="Y534" s="17" t="str">
        <f>IFERROR(IF(F534="Tugigrupp",0,
IF(AND(F534="Peretoe teenus",H534&gt;=[2]an!$M$37,RANK(D534,$D534:$D534)+COUNTIFS($D$2:D534,D534,$F$2:F534,F534)-1&gt;1),"",
IF(AND(F534="Peretoe teenus",H534&gt;=[2]an!$M$37,RANK(D534,$D534:$D534)+COUNTIFS($D$2:D534,D534,$F$2:F534,F534)-1=1,MONTH(H534)=MONTH(K534)=TRUE,YEAR(H534)=YEAR(K534)=TRUE),((EOMONTH(H534,0)-H534+1)*X534)/DAY(EOMONTH(H534,0)),
IF(AND(F534="Peretoe teenus",H534&gt;=[2]an!$M$37,RANK(D534,$D534:$D534)+COUNTIFS($D$2:D534,D534,$F$2:F534,F534)-1=1),X534,
IF(AND(F534="Peretoe teenus",H534&lt;[2]an!$M$37,S534&lt;&gt;"kahepoolne vajaduspõhine",RANK(D534,$D534:$D534)+COUNTIFS($D$2:D534,D534,$F$2:F534,F534)-1=1),X534,
IF(AND(F534="Peretoe teenus",H534&lt;[2]an!$M$37,S534&lt;&gt;"kahepoolne vajaduspõhine",RANK(D534,$D534:$D534)+COUNTIFS($D$2:D534,D534,$F$2:F534,F534)-1&gt;1),"",
IF(AND(F534="Peretoe teenus",H534&lt;[2]an!$M$37,S534="kahepoolne vajaduspõhine",U534="",RANK(D534,$D534:$D534)+COUNTIFS($D$2:D534,D534,$F$2:F534,F534)-1=1),X534,
IF(AND(F534="Peretoe teenus",H534&lt;[2]an!$M$37,S534="kahepoolne vajaduspõhine",U534="",RANK(D534,$D534:$D534)+COUNTIFS($D$2:D534,D534,$F$2:F534,F534)-1&gt;1),"",
IF(AND(F534="Peretoe teenus",H534&lt;[2]an!$M$37,S534="kahepoolne vajaduspõhine",U534&lt;[2]an!$M$37,RANK(D534,$D534:$D534)+COUNTIFS($D$2:D534,D534,$F$2:F534,F534)-1=1),X534,
IF(AND(F534="Peretoe teenus",H534&lt;[2]an!$M$37,S534="kahepoolne vajaduspõhine",U534&lt;[2]an!$M$37,RANK(D534,$D534:$D534)+COUNTIFS($D$2:D534,D534,$F$2:F534,F534)-1&gt;1),"",
IF(AND(F534="Peretoe teenus",H534&lt;[2]an!$M$37,S534="kahepoolne vajaduspõhine",U534&gt;=[2]an!$M$37,U534&lt;=[2]an!$M$38,RANK(D534,$D534:$D534)+COUNTIFS($D$2:D534,D534,$F$2:F534,F534)-1=1),
((EOMONTH(U534,0)-U534+1)*X534)/DAY(EOMONTH(U534,0))+(DAY(U534)-1)*100/DAY(EOMONTH(U534,0)),
IF(AND(F534="Peretoe teenus",H534&lt;[2]an!$M$37,S534="kahepoolne vajaduspõhine",U534&gt;=[2]an!$M$37,U534&lt;=[2]an!$M$38,RANK(D534,$D534:$D534)+COUNTIFS($D$2:D534,D534,$F$2:F534,F534)-1&gt;1),"",
IF(AND(F534="Peretoe teenus",H534&lt;[2]an!$M$37,S534="kahepoolne vajaduspõhine",U534&gt;[2]an!$M$38,RANK(D534,$D534:$D534)+COUNTIFS($D$2:D534,D534,$F$2:F534,F534)-1=1),X534,
IF(AND(F534="Peretoe teenus",H534&lt;[2]an!$M$37,S534="kahepoolne vajaduspõhine",U534&gt;[2]an!$M$38,RANK(D534,$D534:$D534)+COUNTIFS($D$2:D534,D534,$F$2:F534,F534)-1&gt;1),"",X534*W534)))))))))))))),"")</f>
        <v/>
      </c>
      <c r="Z534" s="18" t="str">
        <f t="shared" si="25"/>
        <v/>
      </c>
      <c r="AA534" s="19" t="str">
        <f>IFERROR(VLOOKUP(E534,[2]an!$A$3:$B$81,2,FALSE),"")</f>
        <v/>
      </c>
      <c r="AB534" s="19" t="str">
        <f>IFERROR(VLOOKUP(AA534,[2]an!$C$2:$D$16,2,FALSE),"")</f>
        <v/>
      </c>
      <c r="AC534" s="20"/>
      <c r="AD534" s="21" t="str">
        <f>IF(A534=[2]an!$F$36,VLOOKUP([2]an!$F$36,[2]an!$F$36:$H$36,3,FALSE),IF(A534=[2]an!$F$35,VLOOKUP([2]an!$F$35,[2]an!$F$35:$H$35,3,FALSE),IF(A534=[2]an!$F$33,VLOOKUP([2]an!$F$33,[2]an!$F$33:$H$33,3,FALSE),IF(A534=[2]an!$F$31,VLOOKUP([2]an!$F$31,[2]an!$F$31:$H$31,3,FALSE),""))))</f>
        <v/>
      </c>
    </row>
    <row r="535" spans="6:30" x14ac:dyDescent="0.2">
      <c r="F535" s="10"/>
      <c r="G535" s="8" t="str">
        <f t="shared" si="26"/>
        <v/>
      </c>
      <c r="H535" s="13"/>
      <c r="K535" s="13"/>
      <c r="L535" s="10"/>
      <c r="M535" s="10"/>
      <c r="S535" s="8" t="str">
        <f>IFERROR(VLOOKUP(D535,[1]peretoe_teenus!$A$2:$L$2000,5,FALSE),"")</f>
        <v/>
      </c>
      <c r="U535" s="13"/>
      <c r="V535" s="15" t="str" cm="1">
        <f t="array" ref="V535">IFERROR(IF(AND(F535="Tugigrupp",RANK(K535,$K535:$K535)+COUNTIFS($K$2:K535,K535,$L$2:L535,L535,$M$2:M535,M535,$I$2:I535,I535,$G$2:G535,G535,$F$2:F535,F535)-1=1),SUMPRODUCT(($F$2:$F$4154=F535)*($G$2:$G$4154=G535)*($K$2:$K$4154=K535)*($I$2:$I$4154=I535)*($L$2:$L$4154=L535)*($M$2:$M$4154=M535)),""),"")</f>
        <v/>
      </c>
      <c r="W535" s="15" t="str">
        <f t="shared" si="24"/>
        <v/>
      </c>
      <c r="X535" s="16" t="str">
        <f>IF(AND(A535=[2]an!$G$38,F535=[2]an!$E$40),[2]an!$G$40,IF(AND(A535=[2]an!$G$38,F535=[2]an!$E$41),[2]an!$G$41,IF(AND(A535=[2]an!$G$38,F535=[2]an!$E$39,H535&gt;=[2]an!$M$37),[2]an!$G$39,
IF(AND(A535=[2]an!$G$38,F535=[2]an!$E$39,H535&lt;[2]an!$M$37,S535="kahepoolne vajaduspõhine",U535=""),[2]an!$M$40,
IF(AND(A535=[2]an!$G$38,F535=[2]an!$E$39,H535&lt;[2]an!$M$37,S535="kahepoolne vajaduspõhine",U535&lt;&gt;""),[2]an!$G$39,
IF(AND(A535=[2]an!$G$38,F535=[2]an!$E$39,H535&lt;[2]an!$M$37,S535&lt;&gt;"kahepoolne vajaduspõhine"),[2]an!$G$39,
IF(AND(A535=[2]an!$G$38,F535=[2]an!$E$42),[2]an!$G$42,
IF(AND(A535=[2]an!$H$38,F535=[2]an!$E$40),[2]an!$H$40,IF(AND(A535=[2]an!$H$38,F535=[2]an!$E$41),[2]an!$H$41,IF(AND(A535=[2]an!$H$38,F535=[2]an!$E$39,H535&gt;=[2]an!$M$37),[2]an!$H$39,
IF(AND(A535=[2]an!$H$38,F535=[2]an!$E$39,H535&lt;[2]an!$M$37,S535="kahepoolne vajaduspõhine",U535=""),[2]an!$M$40,
IF(AND(A535=[2]an!$H$38,F535=[2]an!$E$39,H535&lt;[2]an!$M$37,S535="kahepoolne vajaduspõhine",U535&lt;&gt;""),[2]an!$H$39,
IF(AND(A535=[2]an!$H$38,F535=[2]an!$E$39,H535&lt;[2]an!$M$37,S535&lt;&gt;"kahepoolne vajaduspõhine"),[2]an!$H$39,
IF(AND(A535=[2]an!$H$38,F535=[2]an!$E$42),[2]an!$H$42,
IF(AND(A535=[2]an!$I$38,F535=[2]an!$E$40),[2]an!$I$40,IF(AND(A535=[2]an!$I$38,F535=[2]an!$E$41),[2]an!$I$41,IF(AND(A535=[2]an!$I$38,F535=[2]an!$E$39,H535&gt;=[2]an!$M$37),[2]an!$I$39,
IF(AND(A535=[2]an!$I$38,F535=[2]an!$E$39,H535&lt;[2]an!$M$37,S535="kahepoolne vajaduspõhine",U535=""),[2]an!$M$40,
IF(AND(A535=[2]an!$I$38,F535=[2]an!$E$39,H535&lt;[2]an!$M$37,S535="kahepoolne vajaduspõhine",U535&lt;&gt;""),[2]an!$I$39,
IF(AND(A535=[2]an!$I$38,F535=[2]an!$E$39,H535&lt;[2]an!$M$37,S535&lt;&gt;"kahepoolne vajaduspõhine"),[2]an!$I$39,
IF(AND(A535=[2]an!$I$38,F535=[2]an!$E$42),[2]an!$I$42,
IF(AND(A535=[2]an!$J$38,F535=[2]an!$E$40),[2]an!$J$40,IF(AND(A535=[2]an!$J$38,F535=[2]an!$E$41),[2]an!$J$41,IF(AND(A535=[2]an!$J$38,F535=[2]an!$E$39,H535&gt;=[2]an!$M$37),[2]an!$J$39,
IF(AND(A535=[2]an!$J$38,F535=[2]an!$E$39,H535&lt;[2]an!$M$37,S535="kahepoolne vajaduspõhine",U535=""),[2]an!$M$40,
IF(AND(A535=[2]an!$J$38,F535=[2]an!$E$39,H535&lt;[2]an!$M$37,S535="kahepoolne vajaduspõhine",U535&lt;&gt;""),[2]an!$J$39,
IF(AND(A535=[2]an!$J$38,F535=[2]an!$E$39,H535&lt;[2]an!$M$37,S535&lt;&gt;"kahepoolne vajaduspõhine"),[2]an!$J$39,
IF(AND(A535=[2]an!$J$38,F535=[2]an!$E$42),[2]an!$J$42,""))))))))))))))))))))))))))))</f>
        <v/>
      </c>
      <c r="Y535" s="17" t="str">
        <f>IFERROR(IF(F535="Tugigrupp",0,
IF(AND(F535="Peretoe teenus",H535&gt;=[2]an!$M$37,RANK(D535,$D535:$D535)+COUNTIFS($D$2:D535,D535,$F$2:F535,F535)-1&gt;1),"",
IF(AND(F535="Peretoe teenus",H535&gt;=[2]an!$M$37,RANK(D535,$D535:$D535)+COUNTIFS($D$2:D535,D535,$F$2:F535,F535)-1=1,MONTH(H535)=MONTH(K535)=TRUE,YEAR(H535)=YEAR(K535)=TRUE),((EOMONTH(H535,0)-H535+1)*X535)/DAY(EOMONTH(H535,0)),
IF(AND(F535="Peretoe teenus",H535&gt;=[2]an!$M$37,RANK(D535,$D535:$D535)+COUNTIFS($D$2:D535,D535,$F$2:F535,F535)-1=1),X535,
IF(AND(F535="Peretoe teenus",H535&lt;[2]an!$M$37,S535&lt;&gt;"kahepoolne vajaduspõhine",RANK(D535,$D535:$D535)+COUNTIFS($D$2:D535,D535,$F$2:F535,F535)-1=1),X535,
IF(AND(F535="Peretoe teenus",H535&lt;[2]an!$M$37,S535&lt;&gt;"kahepoolne vajaduspõhine",RANK(D535,$D535:$D535)+COUNTIFS($D$2:D535,D535,$F$2:F535,F535)-1&gt;1),"",
IF(AND(F535="Peretoe teenus",H535&lt;[2]an!$M$37,S535="kahepoolne vajaduspõhine",U535="",RANK(D535,$D535:$D535)+COUNTIFS($D$2:D535,D535,$F$2:F535,F535)-1=1),X535,
IF(AND(F535="Peretoe teenus",H535&lt;[2]an!$M$37,S535="kahepoolne vajaduspõhine",U535="",RANK(D535,$D535:$D535)+COUNTIFS($D$2:D535,D535,$F$2:F535,F535)-1&gt;1),"",
IF(AND(F535="Peretoe teenus",H535&lt;[2]an!$M$37,S535="kahepoolne vajaduspõhine",U535&lt;[2]an!$M$37,RANK(D535,$D535:$D535)+COUNTIFS($D$2:D535,D535,$F$2:F535,F535)-1=1),X535,
IF(AND(F535="Peretoe teenus",H535&lt;[2]an!$M$37,S535="kahepoolne vajaduspõhine",U535&lt;[2]an!$M$37,RANK(D535,$D535:$D535)+COUNTIFS($D$2:D535,D535,$F$2:F535,F535)-1&gt;1),"",
IF(AND(F535="Peretoe teenus",H535&lt;[2]an!$M$37,S535="kahepoolne vajaduspõhine",U535&gt;=[2]an!$M$37,U535&lt;=[2]an!$M$38,RANK(D535,$D535:$D535)+COUNTIFS($D$2:D535,D535,$F$2:F535,F535)-1=1),
((EOMONTH(U535,0)-U535+1)*X535)/DAY(EOMONTH(U535,0))+(DAY(U535)-1)*100/DAY(EOMONTH(U535,0)),
IF(AND(F535="Peretoe teenus",H535&lt;[2]an!$M$37,S535="kahepoolne vajaduspõhine",U535&gt;=[2]an!$M$37,U535&lt;=[2]an!$M$38,RANK(D535,$D535:$D535)+COUNTIFS($D$2:D535,D535,$F$2:F535,F535)-1&gt;1),"",
IF(AND(F535="Peretoe teenus",H535&lt;[2]an!$M$37,S535="kahepoolne vajaduspõhine",U535&gt;[2]an!$M$38,RANK(D535,$D535:$D535)+COUNTIFS($D$2:D535,D535,$F$2:F535,F535)-1=1),X535,
IF(AND(F535="Peretoe teenus",H535&lt;[2]an!$M$37,S535="kahepoolne vajaduspõhine",U535&gt;[2]an!$M$38,RANK(D535,$D535:$D535)+COUNTIFS($D$2:D535,D535,$F$2:F535,F535)-1&gt;1),"",X535*W535)))))))))))))),"")</f>
        <v/>
      </c>
      <c r="Z535" s="18" t="str">
        <f t="shared" si="25"/>
        <v/>
      </c>
      <c r="AA535" s="19" t="str">
        <f>IFERROR(VLOOKUP(E535,[2]an!$A$3:$B$81,2,FALSE),"")</f>
        <v/>
      </c>
      <c r="AB535" s="19" t="str">
        <f>IFERROR(VLOOKUP(AA535,[2]an!$C$2:$D$16,2,FALSE),"")</f>
        <v/>
      </c>
      <c r="AC535" s="20"/>
      <c r="AD535" s="21" t="str">
        <f>IF(A535=[2]an!$F$36,VLOOKUP([2]an!$F$36,[2]an!$F$36:$H$36,3,FALSE),IF(A535=[2]an!$F$35,VLOOKUP([2]an!$F$35,[2]an!$F$35:$H$35,3,FALSE),IF(A535=[2]an!$F$33,VLOOKUP([2]an!$F$33,[2]an!$F$33:$H$33,3,FALSE),IF(A535=[2]an!$F$31,VLOOKUP([2]an!$F$31,[2]an!$F$31:$H$31,3,FALSE),""))))</f>
        <v/>
      </c>
    </row>
    <row r="536" spans="6:30" x14ac:dyDescent="0.2">
      <c r="F536" s="10"/>
      <c r="G536" s="8" t="str">
        <f t="shared" si="26"/>
        <v/>
      </c>
      <c r="H536" s="13"/>
      <c r="K536" s="13"/>
      <c r="L536" s="10"/>
      <c r="M536" s="10"/>
      <c r="S536" s="8" t="str">
        <f>IFERROR(VLOOKUP(D536,[1]peretoe_teenus!$A$2:$L$2000,5,FALSE),"")</f>
        <v/>
      </c>
      <c r="U536" s="13"/>
      <c r="V536" s="15" t="str" cm="1">
        <f t="array" ref="V536">IFERROR(IF(AND(F536="Tugigrupp",RANK(K536,$K536:$K536)+COUNTIFS($K$2:K536,K536,$L$2:L536,L536,$M$2:M536,M536,$I$2:I536,I536,$G$2:G536,G536,$F$2:F536,F536)-1=1),SUMPRODUCT(($F$2:$F$4154=F536)*($G$2:$G$4154=G536)*($K$2:$K$4154=K536)*($I$2:$I$4154=I536)*($L$2:$L$4154=L536)*($M$2:$M$4154=M536)),""),"")</f>
        <v/>
      </c>
      <c r="W536" s="15" t="str">
        <f t="shared" si="24"/>
        <v/>
      </c>
      <c r="X536" s="16" t="str">
        <f>IF(AND(A536=[2]an!$G$38,F536=[2]an!$E$40),[2]an!$G$40,IF(AND(A536=[2]an!$G$38,F536=[2]an!$E$41),[2]an!$G$41,IF(AND(A536=[2]an!$G$38,F536=[2]an!$E$39,H536&gt;=[2]an!$M$37),[2]an!$G$39,
IF(AND(A536=[2]an!$G$38,F536=[2]an!$E$39,H536&lt;[2]an!$M$37,S536="kahepoolne vajaduspõhine",U536=""),[2]an!$M$40,
IF(AND(A536=[2]an!$G$38,F536=[2]an!$E$39,H536&lt;[2]an!$M$37,S536="kahepoolne vajaduspõhine",U536&lt;&gt;""),[2]an!$G$39,
IF(AND(A536=[2]an!$G$38,F536=[2]an!$E$39,H536&lt;[2]an!$M$37,S536&lt;&gt;"kahepoolne vajaduspõhine"),[2]an!$G$39,
IF(AND(A536=[2]an!$G$38,F536=[2]an!$E$42),[2]an!$G$42,
IF(AND(A536=[2]an!$H$38,F536=[2]an!$E$40),[2]an!$H$40,IF(AND(A536=[2]an!$H$38,F536=[2]an!$E$41),[2]an!$H$41,IF(AND(A536=[2]an!$H$38,F536=[2]an!$E$39,H536&gt;=[2]an!$M$37),[2]an!$H$39,
IF(AND(A536=[2]an!$H$38,F536=[2]an!$E$39,H536&lt;[2]an!$M$37,S536="kahepoolne vajaduspõhine",U536=""),[2]an!$M$40,
IF(AND(A536=[2]an!$H$38,F536=[2]an!$E$39,H536&lt;[2]an!$M$37,S536="kahepoolne vajaduspõhine",U536&lt;&gt;""),[2]an!$H$39,
IF(AND(A536=[2]an!$H$38,F536=[2]an!$E$39,H536&lt;[2]an!$M$37,S536&lt;&gt;"kahepoolne vajaduspõhine"),[2]an!$H$39,
IF(AND(A536=[2]an!$H$38,F536=[2]an!$E$42),[2]an!$H$42,
IF(AND(A536=[2]an!$I$38,F536=[2]an!$E$40),[2]an!$I$40,IF(AND(A536=[2]an!$I$38,F536=[2]an!$E$41),[2]an!$I$41,IF(AND(A536=[2]an!$I$38,F536=[2]an!$E$39,H536&gt;=[2]an!$M$37),[2]an!$I$39,
IF(AND(A536=[2]an!$I$38,F536=[2]an!$E$39,H536&lt;[2]an!$M$37,S536="kahepoolne vajaduspõhine",U536=""),[2]an!$M$40,
IF(AND(A536=[2]an!$I$38,F536=[2]an!$E$39,H536&lt;[2]an!$M$37,S536="kahepoolne vajaduspõhine",U536&lt;&gt;""),[2]an!$I$39,
IF(AND(A536=[2]an!$I$38,F536=[2]an!$E$39,H536&lt;[2]an!$M$37,S536&lt;&gt;"kahepoolne vajaduspõhine"),[2]an!$I$39,
IF(AND(A536=[2]an!$I$38,F536=[2]an!$E$42),[2]an!$I$42,
IF(AND(A536=[2]an!$J$38,F536=[2]an!$E$40),[2]an!$J$40,IF(AND(A536=[2]an!$J$38,F536=[2]an!$E$41),[2]an!$J$41,IF(AND(A536=[2]an!$J$38,F536=[2]an!$E$39,H536&gt;=[2]an!$M$37),[2]an!$J$39,
IF(AND(A536=[2]an!$J$38,F536=[2]an!$E$39,H536&lt;[2]an!$M$37,S536="kahepoolne vajaduspõhine",U536=""),[2]an!$M$40,
IF(AND(A536=[2]an!$J$38,F536=[2]an!$E$39,H536&lt;[2]an!$M$37,S536="kahepoolne vajaduspõhine",U536&lt;&gt;""),[2]an!$J$39,
IF(AND(A536=[2]an!$J$38,F536=[2]an!$E$39,H536&lt;[2]an!$M$37,S536&lt;&gt;"kahepoolne vajaduspõhine"),[2]an!$J$39,
IF(AND(A536=[2]an!$J$38,F536=[2]an!$E$42),[2]an!$J$42,""))))))))))))))))))))))))))))</f>
        <v/>
      </c>
      <c r="Y536" s="17" t="str">
        <f>IFERROR(IF(F536="Tugigrupp",0,
IF(AND(F536="Peretoe teenus",H536&gt;=[2]an!$M$37,RANK(D536,$D536:$D536)+COUNTIFS($D$2:D536,D536,$F$2:F536,F536)-1&gt;1),"",
IF(AND(F536="Peretoe teenus",H536&gt;=[2]an!$M$37,RANK(D536,$D536:$D536)+COUNTIFS($D$2:D536,D536,$F$2:F536,F536)-1=1,MONTH(H536)=MONTH(K536)=TRUE,YEAR(H536)=YEAR(K536)=TRUE),((EOMONTH(H536,0)-H536+1)*X536)/DAY(EOMONTH(H536,0)),
IF(AND(F536="Peretoe teenus",H536&gt;=[2]an!$M$37,RANK(D536,$D536:$D536)+COUNTIFS($D$2:D536,D536,$F$2:F536,F536)-1=1),X536,
IF(AND(F536="Peretoe teenus",H536&lt;[2]an!$M$37,S536&lt;&gt;"kahepoolne vajaduspõhine",RANK(D536,$D536:$D536)+COUNTIFS($D$2:D536,D536,$F$2:F536,F536)-1=1),X536,
IF(AND(F536="Peretoe teenus",H536&lt;[2]an!$M$37,S536&lt;&gt;"kahepoolne vajaduspõhine",RANK(D536,$D536:$D536)+COUNTIFS($D$2:D536,D536,$F$2:F536,F536)-1&gt;1),"",
IF(AND(F536="Peretoe teenus",H536&lt;[2]an!$M$37,S536="kahepoolne vajaduspõhine",U536="",RANK(D536,$D536:$D536)+COUNTIFS($D$2:D536,D536,$F$2:F536,F536)-1=1),X536,
IF(AND(F536="Peretoe teenus",H536&lt;[2]an!$M$37,S536="kahepoolne vajaduspõhine",U536="",RANK(D536,$D536:$D536)+COUNTIFS($D$2:D536,D536,$F$2:F536,F536)-1&gt;1),"",
IF(AND(F536="Peretoe teenus",H536&lt;[2]an!$M$37,S536="kahepoolne vajaduspõhine",U536&lt;[2]an!$M$37,RANK(D536,$D536:$D536)+COUNTIFS($D$2:D536,D536,$F$2:F536,F536)-1=1),X536,
IF(AND(F536="Peretoe teenus",H536&lt;[2]an!$M$37,S536="kahepoolne vajaduspõhine",U536&lt;[2]an!$M$37,RANK(D536,$D536:$D536)+COUNTIFS($D$2:D536,D536,$F$2:F536,F536)-1&gt;1),"",
IF(AND(F536="Peretoe teenus",H536&lt;[2]an!$M$37,S536="kahepoolne vajaduspõhine",U536&gt;=[2]an!$M$37,U536&lt;=[2]an!$M$38,RANK(D536,$D536:$D536)+COUNTIFS($D$2:D536,D536,$F$2:F536,F536)-1=1),
((EOMONTH(U536,0)-U536+1)*X536)/DAY(EOMONTH(U536,0))+(DAY(U536)-1)*100/DAY(EOMONTH(U536,0)),
IF(AND(F536="Peretoe teenus",H536&lt;[2]an!$M$37,S536="kahepoolne vajaduspõhine",U536&gt;=[2]an!$M$37,U536&lt;=[2]an!$M$38,RANK(D536,$D536:$D536)+COUNTIFS($D$2:D536,D536,$F$2:F536,F536)-1&gt;1),"",
IF(AND(F536="Peretoe teenus",H536&lt;[2]an!$M$37,S536="kahepoolne vajaduspõhine",U536&gt;[2]an!$M$38,RANK(D536,$D536:$D536)+COUNTIFS($D$2:D536,D536,$F$2:F536,F536)-1=1),X536,
IF(AND(F536="Peretoe teenus",H536&lt;[2]an!$M$37,S536="kahepoolne vajaduspõhine",U536&gt;[2]an!$M$38,RANK(D536,$D536:$D536)+COUNTIFS($D$2:D536,D536,$F$2:F536,F536)-1&gt;1),"",X536*W536)))))))))))))),"")</f>
        <v/>
      </c>
      <c r="Z536" s="18" t="str">
        <f t="shared" si="25"/>
        <v/>
      </c>
      <c r="AA536" s="19" t="str">
        <f>IFERROR(VLOOKUP(E536,[2]an!$A$3:$B$81,2,FALSE),"")</f>
        <v/>
      </c>
      <c r="AB536" s="19" t="str">
        <f>IFERROR(VLOOKUP(AA536,[2]an!$C$2:$D$16,2,FALSE),"")</f>
        <v/>
      </c>
      <c r="AC536" s="20"/>
      <c r="AD536" s="21" t="str">
        <f>IF(A536=[2]an!$F$36,VLOOKUP([2]an!$F$36,[2]an!$F$36:$H$36,3,FALSE),IF(A536=[2]an!$F$35,VLOOKUP([2]an!$F$35,[2]an!$F$35:$H$35,3,FALSE),IF(A536=[2]an!$F$33,VLOOKUP([2]an!$F$33,[2]an!$F$33:$H$33,3,FALSE),IF(A536=[2]an!$F$31,VLOOKUP([2]an!$F$31,[2]an!$F$31:$H$31,3,FALSE),""))))</f>
        <v/>
      </c>
    </row>
    <row r="537" spans="6:30" x14ac:dyDescent="0.2">
      <c r="F537" s="10"/>
      <c r="G537" s="8" t="str">
        <f t="shared" si="26"/>
        <v/>
      </c>
      <c r="H537" s="13"/>
      <c r="K537" s="13"/>
      <c r="L537" s="10"/>
      <c r="M537" s="10"/>
      <c r="S537" s="8" t="str">
        <f>IFERROR(VLOOKUP(D537,[1]peretoe_teenus!$A$2:$L$2000,5,FALSE),"")</f>
        <v/>
      </c>
      <c r="U537" s="13"/>
      <c r="V537" s="15" t="str" cm="1">
        <f t="array" ref="V537">IFERROR(IF(AND(F537="Tugigrupp",RANK(K537,$K537:$K537)+COUNTIFS($K$2:K537,K537,$L$2:L537,L537,$M$2:M537,M537,$I$2:I537,I537,$G$2:G537,G537,$F$2:F537,F537)-1=1),SUMPRODUCT(($F$2:$F$4154=F537)*($G$2:$G$4154=G537)*($K$2:$K$4154=K537)*($I$2:$I$4154=I537)*($L$2:$L$4154=L537)*($M$2:$M$4154=M537)),""),"")</f>
        <v/>
      </c>
      <c r="W537" s="15" t="str">
        <f t="shared" si="24"/>
        <v/>
      </c>
      <c r="X537" s="16" t="str">
        <f>IF(AND(A537=[2]an!$G$38,F537=[2]an!$E$40),[2]an!$G$40,IF(AND(A537=[2]an!$G$38,F537=[2]an!$E$41),[2]an!$G$41,IF(AND(A537=[2]an!$G$38,F537=[2]an!$E$39,H537&gt;=[2]an!$M$37),[2]an!$G$39,
IF(AND(A537=[2]an!$G$38,F537=[2]an!$E$39,H537&lt;[2]an!$M$37,S537="kahepoolne vajaduspõhine",U537=""),[2]an!$M$40,
IF(AND(A537=[2]an!$G$38,F537=[2]an!$E$39,H537&lt;[2]an!$M$37,S537="kahepoolne vajaduspõhine",U537&lt;&gt;""),[2]an!$G$39,
IF(AND(A537=[2]an!$G$38,F537=[2]an!$E$39,H537&lt;[2]an!$M$37,S537&lt;&gt;"kahepoolne vajaduspõhine"),[2]an!$G$39,
IF(AND(A537=[2]an!$G$38,F537=[2]an!$E$42),[2]an!$G$42,
IF(AND(A537=[2]an!$H$38,F537=[2]an!$E$40),[2]an!$H$40,IF(AND(A537=[2]an!$H$38,F537=[2]an!$E$41),[2]an!$H$41,IF(AND(A537=[2]an!$H$38,F537=[2]an!$E$39,H537&gt;=[2]an!$M$37),[2]an!$H$39,
IF(AND(A537=[2]an!$H$38,F537=[2]an!$E$39,H537&lt;[2]an!$M$37,S537="kahepoolne vajaduspõhine",U537=""),[2]an!$M$40,
IF(AND(A537=[2]an!$H$38,F537=[2]an!$E$39,H537&lt;[2]an!$M$37,S537="kahepoolne vajaduspõhine",U537&lt;&gt;""),[2]an!$H$39,
IF(AND(A537=[2]an!$H$38,F537=[2]an!$E$39,H537&lt;[2]an!$M$37,S537&lt;&gt;"kahepoolne vajaduspõhine"),[2]an!$H$39,
IF(AND(A537=[2]an!$H$38,F537=[2]an!$E$42),[2]an!$H$42,
IF(AND(A537=[2]an!$I$38,F537=[2]an!$E$40),[2]an!$I$40,IF(AND(A537=[2]an!$I$38,F537=[2]an!$E$41),[2]an!$I$41,IF(AND(A537=[2]an!$I$38,F537=[2]an!$E$39,H537&gt;=[2]an!$M$37),[2]an!$I$39,
IF(AND(A537=[2]an!$I$38,F537=[2]an!$E$39,H537&lt;[2]an!$M$37,S537="kahepoolne vajaduspõhine",U537=""),[2]an!$M$40,
IF(AND(A537=[2]an!$I$38,F537=[2]an!$E$39,H537&lt;[2]an!$M$37,S537="kahepoolne vajaduspõhine",U537&lt;&gt;""),[2]an!$I$39,
IF(AND(A537=[2]an!$I$38,F537=[2]an!$E$39,H537&lt;[2]an!$M$37,S537&lt;&gt;"kahepoolne vajaduspõhine"),[2]an!$I$39,
IF(AND(A537=[2]an!$I$38,F537=[2]an!$E$42),[2]an!$I$42,
IF(AND(A537=[2]an!$J$38,F537=[2]an!$E$40),[2]an!$J$40,IF(AND(A537=[2]an!$J$38,F537=[2]an!$E$41),[2]an!$J$41,IF(AND(A537=[2]an!$J$38,F537=[2]an!$E$39,H537&gt;=[2]an!$M$37),[2]an!$J$39,
IF(AND(A537=[2]an!$J$38,F537=[2]an!$E$39,H537&lt;[2]an!$M$37,S537="kahepoolne vajaduspõhine",U537=""),[2]an!$M$40,
IF(AND(A537=[2]an!$J$38,F537=[2]an!$E$39,H537&lt;[2]an!$M$37,S537="kahepoolne vajaduspõhine",U537&lt;&gt;""),[2]an!$J$39,
IF(AND(A537=[2]an!$J$38,F537=[2]an!$E$39,H537&lt;[2]an!$M$37,S537&lt;&gt;"kahepoolne vajaduspõhine"),[2]an!$J$39,
IF(AND(A537=[2]an!$J$38,F537=[2]an!$E$42),[2]an!$J$42,""))))))))))))))))))))))))))))</f>
        <v/>
      </c>
      <c r="Y537" s="17" t="str">
        <f>IFERROR(IF(F537="Tugigrupp",0,
IF(AND(F537="Peretoe teenus",H537&gt;=[2]an!$M$37,RANK(D537,$D537:$D537)+COUNTIFS($D$2:D537,D537,$F$2:F537,F537)-1&gt;1),"",
IF(AND(F537="Peretoe teenus",H537&gt;=[2]an!$M$37,RANK(D537,$D537:$D537)+COUNTIFS($D$2:D537,D537,$F$2:F537,F537)-1=1,MONTH(H537)=MONTH(K537)=TRUE,YEAR(H537)=YEAR(K537)=TRUE),((EOMONTH(H537,0)-H537+1)*X537)/DAY(EOMONTH(H537,0)),
IF(AND(F537="Peretoe teenus",H537&gt;=[2]an!$M$37,RANK(D537,$D537:$D537)+COUNTIFS($D$2:D537,D537,$F$2:F537,F537)-1=1),X537,
IF(AND(F537="Peretoe teenus",H537&lt;[2]an!$M$37,S537&lt;&gt;"kahepoolne vajaduspõhine",RANK(D537,$D537:$D537)+COUNTIFS($D$2:D537,D537,$F$2:F537,F537)-1=1),X537,
IF(AND(F537="Peretoe teenus",H537&lt;[2]an!$M$37,S537&lt;&gt;"kahepoolne vajaduspõhine",RANK(D537,$D537:$D537)+COUNTIFS($D$2:D537,D537,$F$2:F537,F537)-1&gt;1),"",
IF(AND(F537="Peretoe teenus",H537&lt;[2]an!$M$37,S537="kahepoolne vajaduspõhine",U537="",RANK(D537,$D537:$D537)+COUNTIFS($D$2:D537,D537,$F$2:F537,F537)-1=1),X537,
IF(AND(F537="Peretoe teenus",H537&lt;[2]an!$M$37,S537="kahepoolne vajaduspõhine",U537="",RANK(D537,$D537:$D537)+COUNTIFS($D$2:D537,D537,$F$2:F537,F537)-1&gt;1),"",
IF(AND(F537="Peretoe teenus",H537&lt;[2]an!$M$37,S537="kahepoolne vajaduspõhine",U537&lt;[2]an!$M$37,RANK(D537,$D537:$D537)+COUNTIFS($D$2:D537,D537,$F$2:F537,F537)-1=1),X537,
IF(AND(F537="Peretoe teenus",H537&lt;[2]an!$M$37,S537="kahepoolne vajaduspõhine",U537&lt;[2]an!$M$37,RANK(D537,$D537:$D537)+COUNTIFS($D$2:D537,D537,$F$2:F537,F537)-1&gt;1),"",
IF(AND(F537="Peretoe teenus",H537&lt;[2]an!$M$37,S537="kahepoolne vajaduspõhine",U537&gt;=[2]an!$M$37,U537&lt;=[2]an!$M$38,RANK(D537,$D537:$D537)+COUNTIFS($D$2:D537,D537,$F$2:F537,F537)-1=1),
((EOMONTH(U537,0)-U537+1)*X537)/DAY(EOMONTH(U537,0))+(DAY(U537)-1)*100/DAY(EOMONTH(U537,0)),
IF(AND(F537="Peretoe teenus",H537&lt;[2]an!$M$37,S537="kahepoolne vajaduspõhine",U537&gt;=[2]an!$M$37,U537&lt;=[2]an!$M$38,RANK(D537,$D537:$D537)+COUNTIFS($D$2:D537,D537,$F$2:F537,F537)-1&gt;1),"",
IF(AND(F537="Peretoe teenus",H537&lt;[2]an!$M$37,S537="kahepoolne vajaduspõhine",U537&gt;[2]an!$M$38,RANK(D537,$D537:$D537)+COUNTIFS($D$2:D537,D537,$F$2:F537,F537)-1=1),X537,
IF(AND(F537="Peretoe teenus",H537&lt;[2]an!$M$37,S537="kahepoolne vajaduspõhine",U537&gt;[2]an!$M$38,RANK(D537,$D537:$D537)+COUNTIFS($D$2:D537,D537,$F$2:F537,F537)-1&gt;1),"",X537*W537)))))))))))))),"")</f>
        <v/>
      </c>
      <c r="Z537" s="18" t="str">
        <f t="shared" si="25"/>
        <v/>
      </c>
      <c r="AA537" s="19" t="str">
        <f>IFERROR(VLOOKUP(E537,[2]an!$A$3:$B$81,2,FALSE),"")</f>
        <v/>
      </c>
      <c r="AB537" s="19" t="str">
        <f>IFERROR(VLOOKUP(AA537,[2]an!$C$2:$D$16,2,FALSE),"")</f>
        <v/>
      </c>
      <c r="AC537" s="20"/>
      <c r="AD537" s="21" t="str">
        <f>IF(A537=[2]an!$F$36,VLOOKUP([2]an!$F$36,[2]an!$F$36:$H$36,3,FALSE),IF(A537=[2]an!$F$35,VLOOKUP([2]an!$F$35,[2]an!$F$35:$H$35,3,FALSE),IF(A537=[2]an!$F$33,VLOOKUP([2]an!$F$33,[2]an!$F$33:$H$33,3,FALSE),IF(A537=[2]an!$F$31,VLOOKUP([2]an!$F$31,[2]an!$F$31:$H$31,3,FALSE),""))))</f>
        <v/>
      </c>
    </row>
    <row r="538" spans="6:30" x14ac:dyDescent="0.2">
      <c r="F538" s="10"/>
      <c r="G538" s="8" t="str">
        <f t="shared" si="26"/>
        <v/>
      </c>
      <c r="H538" s="13"/>
      <c r="K538" s="13"/>
      <c r="L538" s="10"/>
      <c r="M538" s="10"/>
      <c r="S538" s="8" t="str">
        <f>IFERROR(VLOOKUP(D538,[1]peretoe_teenus!$A$2:$L$2000,5,FALSE),"")</f>
        <v/>
      </c>
      <c r="U538" s="13"/>
      <c r="V538" s="15" t="str" cm="1">
        <f t="array" ref="V538">IFERROR(IF(AND(F538="Tugigrupp",RANK(K538,$K538:$K538)+COUNTIFS($K$2:K538,K538,$L$2:L538,L538,$M$2:M538,M538,$I$2:I538,I538,$G$2:G538,G538,$F$2:F538,F538)-1=1),SUMPRODUCT(($F$2:$F$4154=F538)*($G$2:$G$4154=G538)*($K$2:$K$4154=K538)*($I$2:$I$4154=I538)*($L$2:$L$4154=L538)*($M$2:$M$4154=M538)),""),"")</f>
        <v/>
      </c>
      <c r="W538" s="15" t="str">
        <f t="shared" si="24"/>
        <v/>
      </c>
      <c r="X538" s="16" t="str">
        <f>IF(AND(A538=[2]an!$G$38,F538=[2]an!$E$40),[2]an!$G$40,IF(AND(A538=[2]an!$G$38,F538=[2]an!$E$41),[2]an!$G$41,IF(AND(A538=[2]an!$G$38,F538=[2]an!$E$39,H538&gt;=[2]an!$M$37),[2]an!$G$39,
IF(AND(A538=[2]an!$G$38,F538=[2]an!$E$39,H538&lt;[2]an!$M$37,S538="kahepoolne vajaduspõhine",U538=""),[2]an!$M$40,
IF(AND(A538=[2]an!$G$38,F538=[2]an!$E$39,H538&lt;[2]an!$M$37,S538="kahepoolne vajaduspõhine",U538&lt;&gt;""),[2]an!$G$39,
IF(AND(A538=[2]an!$G$38,F538=[2]an!$E$39,H538&lt;[2]an!$M$37,S538&lt;&gt;"kahepoolne vajaduspõhine"),[2]an!$G$39,
IF(AND(A538=[2]an!$G$38,F538=[2]an!$E$42),[2]an!$G$42,
IF(AND(A538=[2]an!$H$38,F538=[2]an!$E$40),[2]an!$H$40,IF(AND(A538=[2]an!$H$38,F538=[2]an!$E$41),[2]an!$H$41,IF(AND(A538=[2]an!$H$38,F538=[2]an!$E$39,H538&gt;=[2]an!$M$37),[2]an!$H$39,
IF(AND(A538=[2]an!$H$38,F538=[2]an!$E$39,H538&lt;[2]an!$M$37,S538="kahepoolne vajaduspõhine",U538=""),[2]an!$M$40,
IF(AND(A538=[2]an!$H$38,F538=[2]an!$E$39,H538&lt;[2]an!$M$37,S538="kahepoolne vajaduspõhine",U538&lt;&gt;""),[2]an!$H$39,
IF(AND(A538=[2]an!$H$38,F538=[2]an!$E$39,H538&lt;[2]an!$M$37,S538&lt;&gt;"kahepoolne vajaduspõhine"),[2]an!$H$39,
IF(AND(A538=[2]an!$H$38,F538=[2]an!$E$42),[2]an!$H$42,
IF(AND(A538=[2]an!$I$38,F538=[2]an!$E$40),[2]an!$I$40,IF(AND(A538=[2]an!$I$38,F538=[2]an!$E$41),[2]an!$I$41,IF(AND(A538=[2]an!$I$38,F538=[2]an!$E$39,H538&gt;=[2]an!$M$37),[2]an!$I$39,
IF(AND(A538=[2]an!$I$38,F538=[2]an!$E$39,H538&lt;[2]an!$M$37,S538="kahepoolne vajaduspõhine",U538=""),[2]an!$M$40,
IF(AND(A538=[2]an!$I$38,F538=[2]an!$E$39,H538&lt;[2]an!$M$37,S538="kahepoolne vajaduspõhine",U538&lt;&gt;""),[2]an!$I$39,
IF(AND(A538=[2]an!$I$38,F538=[2]an!$E$39,H538&lt;[2]an!$M$37,S538&lt;&gt;"kahepoolne vajaduspõhine"),[2]an!$I$39,
IF(AND(A538=[2]an!$I$38,F538=[2]an!$E$42),[2]an!$I$42,
IF(AND(A538=[2]an!$J$38,F538=[2]an!$E$40),[2]an!$J$40,IF(AND(A538=[2]an!$J$38,F538=[2]an!$E$41),[2]an!$J$41,IF(AND(A538=[2]an!$J$38,F538=[2]an!$E$39,H538&gt;=[2]an!$M$37),[2]an!$J$39,
IF(AND(A538=[2]an!$J$38,F538=[2]an!$E$39,H538&lt;[2]an!$M$37,S538="kahepoolne vajaduspõhine",U538=""),[2]an!$M$40,
IF(AND(A538=[2]an!$J$38,F538=[2]an!$E$39,H538&lt;[2]an!$M$37,S538="kahepoolne vajaduspõhine",U538&lt;&gt;""),[2]an!$J$39,
IF(AND(A538=[2]an!$J$38,F538=[2]an!$E$39,H538&lt;[2]an!$M$37,S538&lt;&gt;"kahepoolne vajaduspõhine"),[2]an!$J$39,
IF(AND(A538=[2]an!$J$38,F538=[2]an!$E$42),[2]an!$J$42,""))))))))))))))))))))))))))))</f>
        <v/>
      </c>
      <c r="Y538" s="17" t="str">
        <f>IFERROR(IF(F538="Tugigrupp",0,
IF(AND(F538="Peretoe teenus",H538&gt;=[2]an!$M$37,RANK(D538,$D538:$D538)+COUNTIFS($D$2:D538,D538,$F$2:F538,F538)-1&gt;1),"",
IF(AND(F538="Peretoe teenus",H538&gt;=[2]an!$M$37,RANK(D538,$D538:$D538)+COUNTIFS($D$2:D538,D538,$F$2:F538,F538)-1=1,MONTH(H538)=MONTH(K538)=TRUE,YEAR(H538)=YEAR(K538)=TRUE),((EOMONTH(H538,0)-H538+1)*X538)/DAY(EOMONTH(H538,0)),
IF(AND(F538="Peretoe teenus",H538&gt;=[2]an!$M$37,RANK(D538,$D538:$D538)+COUNTIFS($D$2:D538,D538,$F$2:F538,F538)-1=1),X538,
IF(AND(F538="Peretoe teenus",H538&lt;[2]an!$M$37,S538&lt;&gt;"kahepoolne vajaduspõhine",RANK(D538,$D538:$D538)+COUNTIFS($D$2:D538,D538,$F$2:F538,F538)-1=1),X538,
IF(AND(F538="Peretoe teenus",H538&lt;[2]an!$M$37,S538&lt;&gt;"kahepoolne vajaduspõhine",RANK(D538,$D538:$D538)+COUNTIFS($D$2:D538,D538,$F$2:F538,F538)-1&gt;1),"",
IF(AND(F538="Peretoe teenus",H538&lt;[2]an!$M$37,S538="kahepoolne vajaduspõhine",U538="",RANK(D538,$D538:$D538)+COUNTIFS($D$2:D538,D538,$F$2:F538,F538)-1=1),X538,
IF(AND(F538="Peretoe teenus",H538&lt;[2]an!$M$37,S538="kahepoolne vajaduspõhine",U538="",RANK(D538,$D538:$D538)+COUNTIFS($D$2:D538,D538,$F$2:F538,F538)-1&gt;1),"",
IF(AND(F538="Peretoe teenus",H538&lt;[2]an!$M$37,S538="kahepoolne vajaduspõhine",U538&lt;[2]an!$M$37,RANK(D538,$D538:$D538)+COUNTIFS($D$2:D538,D538,$F$2:F538,F538)-1=1),X538,
IF(AND(F538="Peretoe teenus",H538&lt;[2]an!$M$37,S538="kahepoolne vajaduspõhine",U538&lt;[2]an!$M$37,RANK(D538,$D538:$D538)+COUNTIFS($D$2:D538,D538,$F$2:F538,F538)-1&gt;1),"",
IF(AND(F538="Peretoe teenus",H538&lt;[2]an!$M$37,S538="kahepoolne vajaduspõhine",U538&gt;=[2]an!$M$37,U538&lt;=[2]an!$M$38,RANK(D538,$D538:$D538)+COUNTIFS($D$2:D538,D538,$F$2:F538,F538)-1=1),
((EOMONTH(U538,0)-U538+1)*X538)/DAY(EOMONTH(U538,0))+(DAY(U538)-1)*100/DAY(EOMONTH(U538,0)),
IF(AND(F538="Peretoe teenus",H538&lt;[2]an!$M$37,S538="kahepoolne vajaduspõhine",U538&gt;=[2]an!$M$37,U538&lt;=[2]an!$M$38,RANK(D538,$D538:$D538)+COUNTIFS($D$2:D538,D538,$F$2:F538,F538)-1&gt;1),"",
IF(AND(F538="Peretoe teenus",H538&lt;[2]an!$M$37,S538="kahepoolne vajaduspõhine",U538&gt;[2]an!$M$38,RANK(D538,$D538:$D538)+COUNTIFS($D$2:D538,D538,$F$2:F538,F538)-1=1),X538,
IF(AND(F538="Peretoe teenus",H538&lt;[2]an!$M$37,S538="kahepoolne vajaduspõhine",U538&gt;[2]an!$M$38,RANK(D538,$D538:$D538)+COUNTIFS($D$2:D538,D538,$F$2:F538,F538)-1&gt;1),"",X538*W538)))))))))))))),"")</f>
        <v/>
      </c>
      <c r="Z538" s="18" t="str">
        <f t="shared" si="25"/>
        <v/>
      </c>
      <c r="AA538" s="19" t="str">
        <f>IFERROR(VLOOKUP(E538,[2]an!$A$3:$B$81,2,FALSE),"")</f>
        <v/>
      </c>
      <c r="AB538" s="19" t="str">
        <f>IFERROR(VLOOKUP(AA538,[2]an!$C$2:$D$16,2,FALSE),"")</f>
        <v/>
      </c>
      <c r="AC538" s="20"/>
      <c r="AD538" s="21" t="str">
        <f>IF(A538=[2]an!$F$36,VLOOKUP([2]an!$F$36,[2]an!$F$36:$H$36,3,FALSE),IF(A538=[2]an!$F$35,VLOOKUP([2]an!$F$35,[2]an!$F$35:$H$35,3,FALSE),IF(A538=[2]an!$F$33,VLOOKUP([2]an!$F$33,[2]an!$F$33:$H$33,3,FALSE),IF(A538=[2]an!$F$31,VLOOKUP([2]an!$F$31,[2]an!$F$31:$H$31,3,FALSE),""))))</f>
        <v/>
      </c>
    </row>
    <row r="539" spans="6:30" x14ac:dyDescent="0.2">
      <c r="F539" s="10"/>
      <c r="G539" s="8" t="str">
        <f t="shared" si="26"/>
        <v/>
      </c>
      <c r="H539" s="13"/>
      <c r="K539" s="13"/>
      <c r="L539" s="10"/>
      <c r="M539" s="10"/>
      <c r="S539" s="8" t="str">
        <f>IFERROR(VLOOKUP(D539,[1]peretoe_teenus!$A$2:$L$2000,5,FALSE),"")</f>
        <v/>
      </c>
      <c r="U539" s="13"/>
      <c r="V539" s="15" t="str" cm="1">
        <f t="array" ref="V539">IFERROR(IF(AND(F539="Tugigrupp",RANK(K539,$K539:$K539)+COUNTIFS($K$2:K539,K539,$L$2:L539,L539,$M$2:M539,M539,$I$2:I539,I539,$G$2:G539,G539,$F$2:F539,F539)-1=1),SUMPRODUCT(($F$2:$F$4154=F539)*($G$2:$G$4154=G539)*($K$2:$K$4154=K539)*($I$2:$I$4154=I539)*($L$2:$L$4154=L539)*($M$2:$M$4154=M539)),""),"")</f>
        <v/>
      </c>
      <c r="W539" s="15" t="str">
        <f t="shared" si="24"/>
        <v/>
      </c>
      <c r="X539" s="16" t="str">
        <f>IF(AND(A539=[2]an!$G$38,F539=[2]an!$E$40),[2]an!$G$40,IF(AND(A539=[2]an!$G$38,F539=[2]an!$E$41),[2]an!$G$41,IF(AND(A539=[2]an!$G$38,F539=[2]an!$E$39,H539&gt;=[2]an!$M$37),[2]an!$G$39,
IF(AND(A539=[2]an!$G$38,F539=[2]an!$E$39,H539&lt;[2]an!$M$37,S539="kahepoolne vajaduspõhine",U539=""),[2]an!$M$40,
IF(AND(A539=[2]an!$G$38,F539=[2]an!$E$39,H539&lt;[2]an!$M$37,S539="kahepoolne vajaduspõhine",U539&lt;&gt;""),[2]an!$G$39,
IF(AND(A539=[2]an!$G$38,F539=[2]an!$E$39,H539&lt;[2]an!$M$37,S539&lt;&gt;"kahepoolne vajaduspõhine"),[2]an!$G$39,
IF(AND(A539=[2]an!$G$38,F539=[2]an!$E$42),[2]an!$G$42,
IF(AND(A539=[2]an!$H$38,F539=[2]an!$E$40),[2]an!$H$40,IF(AND(A539=[2]an!$H$38,F539=[2]an!$E$41),[2]an!$H$41,IF(AND(A539=[2]an!$H$38,F539=[2]an!$E$39,H539&gt;=[2]an!$M$37),[2]an!$H$39,
IF(AND(A539=[2]an!$H$38,F539=[2]an!$E$39,H539&lt;[2]an!$M$37,S539="kahepoolne vajaduspõhine",U539=""),[2]an!$M$40,
IF(AND(A539=[2]an!$H$38,F539=[2]an!$E$39,H539&lt;[2]an!$M$37,S539="kahepoolne vajaduspõhine",U539&lt;&gt;""),[2]an!$H$39,
IF(AND(A539=[2]an!$H$38,F539=[2]an!$E$39,H539&lt;[2]an!$M$37,S539&lt;&gt;"kahepoolne vajaduspõhine"),[2]an!$H$39,
IF(AND(A539=[2]an!$H$38,F539=[2]an!$E$42),[2]an!$H$42,
IF(AND(A539=[2]an!$I$38,F539=[2]an!$E$40),[2]an!$I$40,IF(AND(A539=[2]an!$I$38,F539=[2]an!$E$41),[2]an!$I$41,IF(AND(A539=[2]an!$I$38,F539=[2]an!$E$39,H539&gt;=[2]an!$M$37),[2]an!$I$39,
IF(AND(A539=[2]an!$I$38,F539=[2]an!$E$39,H539&lt;[2]an!$M$37,S539="kahepoolne vajaduspõhine",U539=""),[2]an!$M$40,
IF(AND(A539=[2]an!$I$38,F539=[2]an!$E$39,H539&lt;[2]an!$M$37,S539="kahepoolne vajaduspõhine",U539&lt;&gt;""),[2]an!$I$39,
IF(AND(A539=[2]an!$I$38,F539=[2]an!$E$39,H539&lt;[2]an!$M$37,S539&lt;&gt;"kahepoolne vajaduspõhine"),[2]an!$I$39,
IF(AND(A539=[2]an!$I$38,F539=[2]an!$E$42),[2]an!$I$42,
IF(AND(A539=[2]an!$J$38,F539=[2]an!$E$40),[2]an!$J$40,IF(AND(A539=[2]an!$J$38,F539=[2]an!$E$41),[2]an!$J$41,IF(AND(A539=[2]an!$J$38,F539=[2]an!$E$39,H539&gt;=[2]an!$M$37),[2]an!$J$39,
IF(AND(A539=[2]an!$J$38,F539=[2]an!$E$39,H539&lt;[2]an!$M$37,S539="kahepoolne vajaduspõhine",U539=""),[2]an!$M$40,
IF(AND(A539=[2]an!$J$38,F539=[2]an!$E$39,H539&lt;[2]an!$M$37,S539="kahepoolne vajaduspõhine",U539&lt;&gt;""),[2]an!$J$39,
IF(AND(A539=[2]an!$J$38,F539=[2]an!$E$39,H539&lt;[2]an!$M$37,S539&lt;&gt;"kahepoolne vajaduspõhine"),[2]an!$J$39,
IF(AND(A539=[2]an!$J$38,F539=[2]an!$E$42),[2]an!$J$42,""))))))))))))))))))))))))))))</f>
        <v/>
      </c>
      <c r="Y539" s="17" t="str">
        <f>IFERROR(IF(F539="Tugigrupp",0,
IF(AND(F539="Peretoe teenus",H539&gt;=[2]an!$M$37,RANK(D539,$D539:$D539)+COUNTIFS($D$2:D539,D539,$F$2:F539,F539)-1&gt;1),"",
IF(AND(F539="Peretoe teenus",H539&gt;=[2]an!$M$37,RANK(D539,$D539:$D539)+COUNTIFS($D$2:D539,D539,$F$2:F539,F539)-1=1,MONTH(H539)=MONTH(K539)=TRUE,YEAR(H539)=YEAR(K539)=TRUE),((EOMONTH(H539,0)-H539+1)*X539)/DAY(EOMONTH(H539,0)),
IF(AND(F539="Peretoe teenus",H539&gt;=[2]an!$M$37,RANK(D539,$D539:$D539)+COUNTIFS($D$2:D539,D539,$F$2:F539,F539)-1=1),X539,
IF(AND(F539="Peretoe teenus",H539&lt;[2]an!$M$37,S539&lt;&gt;"kahepoolne vajaduspõhine",RANK(D539,$D539:$D539)+COUNTIFS($D$2:D539,D539,$F$2:F539,F539)-1=1),X539,
IF(AND(F539="Peretoe teenus",H539&lt;[2]an!$M$37,S539&lt;&gt;"kahepoolne vajaduspõhine",RANK(D539,$D539:$D539)+COUNTIFS($D$2:D539,D539,$F$2:F539,F539)-1&gt;1),"",
IF(AND(F539="Peretoe teenus",H539&lt;[2]an!$M$37,S539="kahepoolne vajaduspõhine",U539="",RANK(D539,$D539:$D539)+COUNTIFS($D$2:D539,D539,$F$2:F539,F539)-1=1),X539,
IF(AND(F539="Peretoe teenus",H539&lt;[2]an!$M$37,S539="kahepoolne vajaduspõhine",U539="",RANK(D539,$D539:$D539)+COUNTIFS($D$2:D539,D539,$F$2:F539,F539)-1&gt;1),"",
IF(AND(F539="Peretoe teenus",H539&lt;[2]an!$M$37,S539="kahepoolne vajaduspõhine",U539&lt;[2]an!$M$37,RANK(D539,$D539:$D539)+COUNTIFS($D$2:D539,D539,$F$2:F539,F539)-1=1),X539,
IF(AND(F539="Peretoe teenus",H539&lt;[2]an!$M$37,S539="kahepoolne vajaduspõhine",U539&lt;[2]an!$M$37,RANK(D539,$D539:$D539)+COUNTIFS($D$2:D539,D539,$F$2:F539,F539)-1&gt;1),"",
IF(AND(F539="Peretoe teenus",H539&lt;[2]an!$M$37,S539="kahepoolne vajaduspõhine",U539&gt;=[2]an!$M$37,U539&lt;=[2]an!$M$38,RANK(D539,$D539:$D539)+COUNTIFS($D$2:D539,D539,$F$2:F539,F539)-1=1),
((EOMONTH(U539,0)-U539+1)*X539)/DAY(EOMONTH(U539,0))+(DAY(U539)-1)*100/DAY(EOMONTH(U539,0)),
IF(AND(F539="Peretoe teenus",H539&lt;[2]an!$M$37,S539="kahepoolne vajaduspõhine",U539&gt;=[2]an!$M$37,U539&lt;=[2]an!$M$38,RANK(D539,$D539:$D539)+COUNTIFS($D$2:D539,D539,$F$2:F539,F539)-1&gt;1),"",
IF(AND(F539="Peretoe teenus",H539&lt;[2]an!$M$37,S539="kahepoolne vajaduspõhine",U539&gt;[2]an!$M$38,RANK(D539,$D539:$D539)+COUNTIFS($D$2:D539,D539,$F$2:F539,F539)-1=1),X539,
IF(AND(F539="Peretoe teenus",H539&lt;[2]an!$M$37,S539="kahepoolne vajaduspõhine",U539&gt;[2]an!$M$38,RANK(D539,$D539:$D539)+COUNTIFS($D$2:D539,D539,$F$2:F539,F539)-1&gt;1),"",X539*W539)))))))))))))),"")</f>
        <v/>
      </c>
      <c r="Z539" s="18" t="str">
        <f t="shared" si="25"/>
        <v/>
      </c>
      <c r="AA539" s="19" t="str">
        <f>IFERROR(VLOOKUP(E539,[2]an!$A$3:$B$81,2,FALSE),"")</f>
        <v/>
      </c>
      <c r="AB539" s="19" t="str">
        <f>IFERROR(VLOOKUP(AA539,[2]an!$C$2:$D$16,2,FALSE),"")</f>
        <v/>
      </c>
      <c r="AC539" s="20"/>
      <c r="AD539" s="21" t="str">
        <f>IF(A539=[2]an!$F$36,VLOOKUP([2]an!$F$36,[2]an!$F$36:$H$36,3,FALSE),IF(A539=[2]an!$F$35,VLOOKUP([2]an!$F$35,[2]an!$F$35:$H$35,3,FALSE),IF(A539=[2]an!$F$33,VLOOKUP([2]an!$F$33,[2]an!$F$33:$H$33,3,FALSE),IF(A539=[2]an!$F$31,VLOOKUP([2]an!$F$31,[2]an!$F$31:$H$31,3,FALSE),""))))</f>
        <v/>
      </c>
    </row>
    <row r="540" spans="6:30" x14ac:dyDescent="0.2">
      <c r="F540" s="10"/>
      <c r="G540" s="8" t="str">
        <f t="shared" si="26"/>
        <v/>
      </c>
      <c r="H540" s="13"/>
      <c r="K540" s="13"/>
      <c r="L540" s="10"/>
      <c r="M540" s="10"/>
      <c r="S540" s="8" t="str">
        <f>IFERROR(VLOOKUP(D540,[1]peretoe_teenus!$A$2:$L$2000,5,FALSE),"")</f>
        <v/>
      </c>
      <c r="U540" s="13"/>
      <c r="V540" s="15" t="str" cm="1">
        <f t="array" ref="V540">IFERROR(IF(AND(F540="Tugigrupp",RANK(K540,$K540:$K540)+COUNTIFS($K$2:K540,K540,$L$2:L540,L540,$M$2:M540,M540,$I$2:I540,I540,$G$2:G540,G540,$F$2:F540,F540)-1=1),SUMPRODUCT(($F$2:$F$4154=F540)*($G$2:$G$4154=G540)*($K$2:$K$4154=K540)*($I$2:$I$4154=I540)*($L$2:$L$4154=L540)*($M$2:$M$4154=M540)),""),"")</f>
        <v/>
      </c>
      <c r="W540" s="15" t="str">
        <f t="shared" si="24"/>
        <v/>
      </c>
      <c r="X540" s="16" t="str">
        <f>IF(AND(A540=[2]an!$G$38,F540=[2]an!$E$40),[2]an!$G$40,IF(AND(A540=[2]an!$G$38,F540=[2]an!$E$41),[2]an!$G$41,IF(AND(A540=[2]an!$G$38,F540=[2]an!$E$39,H540&gt;=[2]an!$M$37),[2]an!$G$39,
IF(AND(A540=[2]an!$G$38,F540=[2]an!$E$39,H540&lt;[2]an!$M$37,S540="kahepoolne vajaduspõhine",U540=""),[2]an!$M$40,
IF(AND(A540=[2]an!$G$38,F540=[2]an!$E$39,H540&lt;[2]an!$M$37,S540="kahepoolne vajaduspõhine",U540&lt;&gt;""),[2]an!$G$39,
IF(AND(A540=[2]an!$G$38,F540=[2]an!$E$39,H540&lt;[2]an!$M$37,S540&lt;&gt;"kahepoolne vajaduspõhine"),[2]an!$G$39,
IF(AND(A540=[2]an!$G$38,F540=[2]an!$E$42),[2]an!$G$42,
IF(AND(A540=[2]an!$H$38,F540=[2]an!$E$40),[2]an!$H$40,IF(AND(A540=[2]an!$H$38,F540=[2]an!$E$41),[2]an!$H$41,IF(AND(A540=[2]an!$H$38,F540=[2]an!$E$39,H540&gt;=[2]an!$M$37),[2]an!$H$39,
IF(AND(A540=[2]an!$H$38,F540=[2]an!$E$39,H540&lt;[2]an!$M$37,S540="kahepoolne vajaduspõhine",U540=""),[2]an!$M$40,
IF(AND(A540=[2]an!$H$38,F540=[2]an!$E$39,H540&lt;[2]an!$M$37,S540="kahepoolne vajaduspõhine",U540&lt;&gt;""),[2]an!$H$39,
IF(AND(A540=[2]an!$H$38,F540=[2]an!$E$39,H540&lt;[2]an!$M$37,S540&lt;&gt;"kahepoolne vajaduspõhine"),[2]an!$H$39,
IF(AND(A540=[2]an!$H$38,F540=[2]an!$E$42),[2]an!$H$42,
IF(AND(A540=[2]an!$I$38,F540=[2]an!$E$40),[2]an!$I$40,IF(AND(A540=[2]an!$I$38,F540=[2]an!$E$41),[2]an!$I$41,IF(AND(A540=[2]an!$I$38,F540=[2]an!$E$39,H540&gt;=[2]an!$M$37),[2]an!$I$39,
IF(AND(A540=[2]an!$I$38,F540=[2]an!$E$39,H540&lt;[2]an!$M$37,S540="kahepoolne vajaduspõhine",U540=""),[2]an!$M$40,
IF(AND(A540=[2]an!$I$38,F540=[2]an!$E$39,H540&lt;[2]an!$M$37,S540="kahepoolne vajaduspõhine",U540&lt;&gt;""),[2]an!$I$39,
IF(AND(A540=[2]an!$I$38,F540=[2]an!$E$39,H540&lt;[2]an!$M$37,S540&lt;&gt;"kahepoolne vajaduspõhine"),[2]an!$I$39,
IF(AND(A540=[2]an!$I$38,F540=[2]an!$E$42),[2]an!$I$42,
IF(AND(A540=[2]an!$J$38,F540=[2]an!$E$40),[2]an!$J$40,IF(AND(A540=[2]an!$J$38,F540=[2]an!$E$41),[2]an!$J$41,IF(AND(A540=[2]an!$J$38,F540=[2]an!$E$39,H540&gt;=[2]an!$M$37),[2]an!$J$39,
IF(AND(A540=[2]an!$J$38,F540=[2]an!$E$39,H540&lt;[2]an!$M$37,S540="kahepoolne vajaduspõhine",U540=""),[2]an!$M$40,
IF(AND(A540=[2]an!$J$38,F540=[2]an!$E$39,H540&lt;[2]an!$M$37,S540="kahepoolne vajaduspõhine",U540&lt;&gt;""),[2]an!$J$39,
IF(AND(A540=[2]an!$J$38,F540=[2]an!$E$39,H540&lt;[2]an!$M$37,S540&lt;&gt;"kahepoolne vajaduspõhine"),[2]an!$J$39,
IF(AND(A540=[2]an!$J$38,F540=[2]an!$E$42),[2]an!$J$42,""))))))))))))))))))))))))))))</f>
        <v/>
      </c>
      <c r="Y540" s="17" t="str">
        <f>IFERROR(IF(F540="Tugigrupp",0,
IF(AND(F540="Peretoe teenus",H540&gt;=[2]an!$M$37,RANK(D540,$D540:$D540)+COUNTIFS($D$2:D540,D540,$F$2:F540,F540)-1&gt;1),"",
IF(AND(F540="Peretoe teenus",H540&gt;=[2]an!$M$37,RANK(D540,$D540:$D540)+COUNTIFS($D$2:D540,D540,$F$2:F540,F540)-1=1,MONTH(H540)=MONTH(K540)=TRUE,YEAR(H540)=YEAR(K540)=TRUE),((EOMONTH(H540,0)-H540+1)*X540)/DAY(EOMONTH(H540,0)),
IF(AND(F540="Peretoe teenus",H540&gt;=[2]an!$M$37,RANK(D540,$D540:$D540)+COUNTIFS($D$2:D540,D540,$F$2:F540,F540)-1=1),X540,
IF(AND(F540="Peretoe teenus",H540&lt;[2]an!$M$37,S540&lt;&gt;"kahepoolne vajaduspõhine",RANK(D540,$D540:$D540)+COUNTIFS($D$2:D540,D540,$F$2:F540,F540)-1=1),X540,
IF(AND(F540="Peretoe teenus",H540&lt;[2]an!$M$37,S540&lt;&gt;"kahepoolne vajaduspõhine",RANK(D540,$D540:$D540)+COUNTIFS($D$2:D540,D540,$F$2:F540,F540)-1&gt;1),"",
IF(AND(F540="Peretoe teenus",H540&lt;[2]an!$M$37,S540="kahepoolne vajaduspõhine",U540="",RANK(D540,$D540:$D540)+COUNTIFS($D$2:D540,D540,$F$2:F540,F540)-1=1),X540,
IF(AND(F540="Peretoe teenus",H540&lt;[2]an!$M$37,S540="kahepoolne vajaduspõhine",U540="",RANK(D540,$D540:$D540)+COUNTIFS($D$2:D540,D540,$F$2:F540,F540)-1&gt;1),"",
IF(AND(F540="Peretoe teenus",H540&lt;[2]an!$M$37,S540="kahepoolne vajaduspõhine",U540&lt;[2]an!$M$37,RANK(D540,$D540:$D540)+COUNTIFS($D$2:D540,D540,$F$2:F540,F540)-1=1),X540,
IF(AND(F540="Peretoe teenus",H540&lt;[2]an!$M$37,S540="kahepoolne vajaduspõhine",U540&lt;[2]an!$M$37,RANK(D540,$D540:$D540)+COUNTIFS($D$2:D540,D540,$F$2:F540,F540)-1&gt;1),"",
IF(AND(F540="Peretoe teenus",H540&lt;[2]an!$M$37,S540="kahepoolne vajaduspõhine",U540&gt;=[2]an!$M$37,U540&lt;=[2]an!$M$38,RANK(D540,$D540:$D540)+COUNTIFS($D$2:D540,D540,$F$2:F540,F540)-1=1),
((EOMONTH(U540,0)-U540+1)*X540)/DAY(EOMONTH(U540,0))+(DAY(U540)-1)*100/DAY(EOMONTH(U540,0)),
IF(AND(F540="Peretoe teenus",H540&lt;[2]an!$M$37,S540="kahepoolne vajaduspõhine",U540&gt;=[2]an!$M$37,U540&lt;=[2]an!$M$38,RANK(D540,$D540:$D540)+COUNTIFS($D$2:D540,D540,$F$2:F540,F540)-1&gt;1),"",
IF(AND(F540="Peretoe teenus",H540&lt;[2]an!$M$37,S540="kahepoolne vajaduspõhine",U540&gt;[2]an!$M$38,RANK(D540,$D540:$D540)+COUNTIFS($D$2:D540,D540,$F$2:F540,F540)-1=1),X540,
IF(AND(F540="Peretoe teenus",H540&lt;[2]an!$M$37,S540="kahepoolne vajaduspõhine",U540&gt;[2]an!$M$38,RANK(D540,$D540:$D540)+COUNTIFS($D$2:D540,D540,$F$2:F540,F540)-1&gt;1),"",X540*W540)))))))))))))),"")</f>
        <v/>
      </c>
      <c r="Z540" s="18" t="str">
        <f t="shared" si="25"/>
        <v/>
      </c>
      <c r="AA540" s="19" t="str">
        <f>IFERROR(VLOOKUP(E540,[2]an!$A$3:$B$81,2,FALSE),"")</f>
        <v/>
      </c>
      <c r="AB540" s="19" t="str">
        <f>IFERROR(VLOOKUP(AA540,[2]an!$C$2:$D$16,2,FALSE),"")</f>
        <v/>
      </c>
      <c r="AC540" s="20"/>
      <c r="AD540" s="21" t="str">
        <f>IF(A540=[2]an!$F$36,VLOOKUP([2]an!$F$36,[2]an!$F$36:$H$36,3,FALSE),IF(A540=[2]an!$F$35,VLOOKUP([2]an!$F$35,[2]an!$F$35:$H$35,3,FALSE),IF(A540=[2]an!$F$33,VLOOKUP([2]an!$F$33,[2]an!$F$33:$H$33,3,FALSE),IF(A540=[2]an!$F$31,VLOOKUP([2]an!$F$31,[2]an!$F$31:$H$31,3,FALSE),""))))</f>
        <v/>
      </c>
    </row>
    <row r="541" spans="6:30" x14ac:dyDescent="0.2">
      <c r="F541" s="10"/>
      <c r="G541" s="8" t="str">
        <f t="shared" si="26"/>
        <v/>
      </c>
      <c r="H541" s="13"/>
      <c r="K541" s="13"/>
      <c r="L541" s="10"/>
      <c r="M541" s="10"/>
      <c r="S541" s="8" t="str">
        <f>IFERROR(VLOOKUP(D541,[1]peretoe_teenus!$A$2:$L$2000,5,FALSE),"")</f>
        <v/>
      </c>
      <c r="U541" s="13"/>
      <c r="V541" s="15" t="str" cm="1">
        <f t="array" ref="V541">IFERROR(IF(AND(F541="Tugigrupp",RANK(K541,$K541:$K541)+COUNTIFS($K$2:K541,K541,$L$2:L541,L541,$M$2:M541,M541,$I$2:I541,I541,$G$2:G541,G541,$F$2:F541,F541)-1=1),SUMPRODUCT(($F$2:$F$4154=F541)*($G$2:$G$4154=G541)*($K$2:$K$4154=K541)*($I$2:$I$4154=I541)*($L$2:$L$4154=L541)*($M$2:$M$4154=M541)),""),"")</f>
        <v/>
      </c>
      <c r="W541" s="15" t="str">
        <f t="shared" si="24"/>
        <v/>
      </c>
      <c r="X541" s="16" t="str">
        <f>IF(AND(A541=[2]an!$G$38,F541=[2]an!$E$40),[2]an!$G$40,IF(AND(A541=[2]an!$G$38,F541=[2]an!$E$41),[2]an!$G$41,IF(AND(A541=[2]an!$G$38,F541=[2]an!$E$39,H541&gt;=[2]an!$M$37),[2]an!$G$39,
IF(AND(A541=[2]an!$G$38,F541=[2]an!$E$39,H541&lt;[2]an!$M$37,S541="kahepoolne vajaduspõhine",U541=""),[2]an!$M$40,
IF(AND(A541=[2]an!$G$38,F541=[2]an!$E$39,H541&lt;[2]an!$M$37,S541="kahepoolne vajaduspõhine",U541&lt;&gt;""),[2]an!$G$39,
IF(AND(A541=[2]an!$G$38,F541=[2]an!$E$39,H541&lt;[2]an!$M$37,S541&lt;&gt;"kahepoolne vajaduspõhine"),[2]an!$G$39,
IF(AND(A541=[2]an!$G$38,F541=[2]an!$E$42),[2]an!$G$42,
IF(AND(A541=[2]an!$H$38,F541=[2]an!$E$40),[2]an!$H$40,IF(AND(A541=[2]an!$H$38,F541=[2]an!$E$41),[2]an!$H$41,IF(AND(A541=[2]an!$H$38,F541=[2]an!$E$39,H541&gt;=[2]an!$M$37),[2]an!$H$39,
IF(AND(A541=[2]an!$H$38,F541=[2]an!$E$39,H541&lt;[2]an!$M$37,S541="kahepoolne vajaduspõhine",U541=""),[2]an!$M$40,
IF(AND(A541=[2]an!$H$38,F541=[2]an!$E$39,H541&lt;[2]an!$M$37,S541="kahepoolne vajaduspõhine",U541&lt;&gt;""),[2]an!$H$39,
IF(AND(A541=[2]an!$H$38,F541=[2]an!$E$39,H541&lt;[2]an!$M$37,S541&lt;&gt;"kahepoolne vajaduspõhine"),[2]an!$H$39,
IF(AND(A541=[2]an!$H$38,F541=[2]an!$E$42),[2]an!$H$42,
IF(AND(A541=[2]an!$I$38,F541=[2]an!$E$40),[2]an!$I$40,IF(AND(A541=[2]an!$I$38,F541=[2]an!$E$41),[2]an!$I$41,IF(AND(A541=[2]an!$I$38,F541=[2]an!$E$39,H541&gt;=[2]an!$M$37),[2]an!$I$39,
IF(AND(A541=[2]an!$I$38,F541=[2]an!$E$39,H541&lt;[2]an!$M$37,S541="kahepoolne vajaduspõhine",U541=""),[2]an!$M$40,
IF(AND(A541=[2]an!$I$38,F541=[2]an!$E$39,H541&lt;[2]an!$M$37,S541="kahepoolne vajaduspõhine",U541&lt;&gt;""),[2]an!$I$39,
IF(AND(A541=[2]an!$I$38,F541=[2]an!$E$39,H541&lt;[2]an!$M$37,S541&lt;&gt;"kahepoolne vajaduspõhine"),[2]an!$I$39,
IF(AND(A541=[2]an!$I$38,F541=[2]an!$E$42),[2]an!$I$42,
IF(AND(A541=[2]an!$J$38,F541=[2]an!$E$40),[2]an!$J$40,IF(AND(A541=[2]an!$J$38,F541=[2]an!$E$41),[2]an!$J$41,IF(AND(A541=[2]an!$J$38,F541=[2]an!$E$39,H541&gt;=[2]an!$M$37),[2]an!$J$39,
IF(AND(A541=[2]an!$J$38,F541=[2]an!$E$39,H541&lt;[2]an!$M$37,S541="kahepoolne vajaduspõhine",U541=""),[2]an!$M$40,
IF(AND(A541=[2]an!$J$38,F541=[2]an!$E$39,H541&lt;[2]an!$M$37,S541="kahepoolne vajaduspõhine",U541&lt;&gt;""),[2]an!$J$39,
IF(AND(A541=[2]an!$J$38,F541=[2]an!$E$39,H541&lt;[2]an!$M$37,S541&lt;&gt;"kahepoolne vajaduspõhine"),[2]an!$J$39,
IF(AND(A541=[2]an!$J$38,F541=[2]an!$E$42),[2]an!$J$42,""))))))))))))))))))))))))))))</f>
        <v/>
      </c>
      <c r="Y541" s="17" t="str">
        <f>IFERROR(IF(F541="Tugigrupp",0,
IF(AND(F541="Peretoe teenus",H541&gt;=[2]an!$M$37,RANK(D541,$D541:$D541)+COUNTIFS($D$2:D541,D541,$F$2:F541,F541)-1&gt;1),"",
IF(AND(F541="Peretoe teenus",H541&gt;=[2]an!$M$37,RANK(D541,$D541:$D541)+COUNTIFS($D$2:D541,D541,$F$2:F541,F541)-1=1,MONTH(H541)=MONTH(K541)=TRUE,YEAR(H541)=YEAR(K541)=TRUE),((EOMONTH(H541,0)-H541+1)*X541)/DAY(EOMONTH(H541,0)),
IF(AND(F541="Peretoe teenus",H541&gt;=[2]an!$M$37,RANK(D541,$D541:$D541)+COUNTIFS($D$2:D541,D541,$F$2:F541,F541)-1=1),X541,
IF(AND(F541="Peretoe teenus",H541&lt;[2]an!$M$37,S541&lt;&gt;"kahepoolne vajaduspõhine",RANK(D541,$D541:$D541)+COUNTIFS($D$2:D541,D541,$F$2:F541,F541)-1=1),X541,
IF(AND(F541="Peretoe teenus",H541&lt;[2]an!$M$37,S541&lt;&gt;"kahepoolne vajaduspõhine",RANK(D541,$D541:$D541)+COUNTIFS($D$2:D541,D541,$F$2:F541,F541)-1&gt;1),"",
IF(AND(F541="Peretoe teenus",H541&lt;[2]an!$M$37,S541="kahepoolne vajaduspõhine",U541="",RANK(D541,$D541:$D541)+COUNTIFS($D$2:D541,D541,$F$2:F541,F541)-1=1),X541,
IF(AND(F541="Peretoe teenus",H541&lt;[2]an!$M$37,S541="kahepoolne vajaduspõhine",U541="",RANK(D541,$D541:$D541)+COUNTIFS($D$2:D541,D541,$F$2:F541,F541)-1&gt;1),"",
IF(AND(F541="Peretoe teenus",H541&lt;[2]an!$M$37,S541="kahepoolne vajaduspõhine",U541&lt;[2]an!$M$37,RANK(D541,$D541:$D541)+COUNTIFS($D$2:D541,D541,$F$2:F541,F541)-1=1),X541,
IF(AND(F541="Peretoe teenus",H541&lt;[2]an!$M$37,S541="kahepoolne vajaduspõhine",U541&lt;[2]an!$M$37,RANK(D541,$D541:$D541)+COUNTIFS($D$2:D541,D541,$F$2:F541,F541)-1&gt;1),"",
IF(AND(F541="Peretoe teenus",H541&lt;[2]an!$M$37,S541="kahepoolne vajaduspõhine",U541&gt;=[2]an!$M$37,U541&lt;=[2]an!$M$38,RANK(D541,$D541:$D541)+COUNTIFS($D$2:D541,D541,$F$2:F541,F541)-1=1),
((EOMONTH(U541,0)-U541+1)*X541)/DAY(EOMONTH(U541,0))+(DAY(U541)-1)*100/DAY(EOMONTH(U541,0)),
IF(AND(F541="Peretoe teenus",H541&lt;[2]an!$M$37,S541="kahepoolne vajaduspõhine",U541&gt;=[2]an!$M$37,U541&lt;=[2]an!$M$38,RANK(D541,$D541:$D541)+COUNTIFS($D$2:D541,D541,$F$2:F541,F541)-1&gt;1),"",
IF(AND(F541="Peretoe teenus",H541&lt;[2]an!$M$37,S541="kahepoolne vajaduspõhine",U541&gt;[2]an!$M$38,RANK(D541,$D541:$D541)+COUNTIFS($D$2:D541,D541,$F$2:F541,F541)-1=1),X541,
IF(AND(F541="Peretoe teenus",H541&lt;[2]an!$M$37,S541="kahepoolne vajaduspõhine",U541&gt;[2]an!$M$38,RANK(D541,$D541:$D541)+COUNTIFS($D$2:D541,D541,$F$2:F541,F541)-1&gt;1),"",X541*W541)))))))))))))),"")</f>
        <v/>
      </c>
      <c r="Z541" s="18" t="str">
        <f t="shared" si="25"/>
        <v/>
      </c>
      <c r="AA541" s="19" t="str">
        <f>IFERROR(VLOOKUP(E541,[2]an!$A$3:$B$81,2,FALSE),"")</f>
        <v/>
      </c>
      <c r="AB541" s="19" t="str">
        <f>IFERROR(VLOOKUP(AA541,[2]an!$C$2:$D$16,2,FALSE),"")</f>
        <v/>
      </c>
      <c r="AC541" s="20"/>
      <c r="AD541" s="21" t="str">
        <f>IF(A541=[2]an!$F$36,VLOOKUP([2]an!$F$36,[2]an!$F$36:$H$36,3,FALSE),IF(A541=[2]an!$F$35,VLOOKUP([2]an!$F$35,[2]an!$F$35:$H$35,3,FALSE),IF(A541=[2]an!$F$33,VLOOKUP([2]an!$F$33,[2]an!$F$33:$H$33,3,FALSE),IF(A541=[2]an!$F$31,VLOOKUP([2]an!$F$31,[2]an!$F$31:$H$31,3,FALSE),""))))</f>
        <v/>
      </c>
    </row>
    <row r="542" spans="6:30" x14ac:dyDescent="0.2">
      <c r="F542" s="10"/>
      <c r="G542" s="8" t="str">
        <f t="shared" si="26"/>
        <v/>
      </c>
      <c r="H542" s="13"/>
      <c r="K542" s="13"/>
      <c r="L542" s="10"/>
      <c r="M542" s="10"/>
      <c r="S542" s="8" t="str">
        <f>IFERROR(VLOOKUP(D542,[1]peretoe_teenus!$A$2:$L$2000,5,FALSE),"")</f>
        <v/>
      </c>
      <c r="U542" s="13"/>
      <c r="V542" s="15" t="str" cm="1">
        <f t="array" ref="V542">IFERROR(IF(AND(F542="Tugigrupp",RANK(K542,$K542:$K542)+COUNTIFS($K$2:K542,K542,$L$2:L542,L542,$M$2:M542,M542,$I$2:I542,I542,$G$2:G542,G542,$F$2:F542,F542)-1=1),SUMPRODUCT(($F$2:$F$4154=F542)*($G$2:$G$4154=G542)*($K$2:$K$4154=K542)*($I$2:$I$4154=I542)*($L$2:$L$4154=L542)*($M$2:$M$4154=M542)),""),"")</f>
        <v/>
      </c>
      <c r="W542" s="15" t="str">
        <f t="shared" si="24"/>
        <v/>
      </c>
      <c r="X542" s="16" t="str">
        <f>IF(AND(A542=[2]an!$G$38,F542=[2]an!$E$40),[2]an!$G$40,IF(AND(A542=[2]an!$G$38,F542=[2]an!$E$41),[2]an!$G$41,IF(AND(A542=[2]an!$G$38,F542=[2]an!$E$39,H542&gt;=[2]an!$M$37),[2]an!$G$39,
IF(AND(A542=[2]an!$G$38,F542=[2]an!$E$39,H542&lt;[2]an!$M$37,S542="kahepoolne vajaduspõhine",U542=""),[2]an!$M$40,
IF(AND(A542=[2]an!$G$38,F542=[2]an!$E$39,H542&lt;[2]an!$M$37,S542="kahepoolne vajaduspõhine",U542&lt;&gt;""),[2]an!$G$39,
IF(AND(A542=[2]an!$G$38,F542=[2]an!$E$39,H542&lt;[2]an!$M$37,S542&lt;&gt;"kahepoolne vajaduspõhine"),[2]an!$G$39,
IF(AND(A542=[2]an!$G$38,F542=[2]an!$E$42),[2]an!$G$42,
IF(AND(A542=[2]an!$H$38,F542=[2]an!$E$40),[2]an!$H$40,IF(AND(A542=[2]an!$H$38,F542=[2]an!$E$41),[2]an!$H$41,IF(AND(A542=[2]an!$H$38,F542=[2]an!$E$39,H542&gt;=[2]an!$M$37),[2]an!$H$39,
IF(AND(A542=[2]an!$H$38,F542=[2]an!$E$39,H542&lt;[2]an!$M$37,S542="kahepoolne vajaduspõhine",U542=""),[2]an!$M$40,
IF(AND(A542=[2]an!$H$38,F542=[2]an!$E$39,H542&lt;[2]an!$M$37,S542="kahepoolne vajaduspõhine",U542&lt;&gt;""),[2]an!$H$39,
IF(AND(A542=[2]an!$H$38,F542=[2]an!$E$39,H542&lt;[2]an!$M$37,S542&lt;&gt;"kahepoolne vajaduspõhine"),[2]an!$H$39,
IF(AND(A542=[2]an!$H$38,F542=[2]an!$E$42),[2]an!$H$42,
IF(AND(A542=[2]an!$I$38,F542=[2]an!$E$40),[2]an!$I$40,IF(AND(A542=[2]an!$I$38,F542=[2]an!$E$41),[2]an!$I$41,IF(AND(A542=[2]an!$I$38,F542=[2]an!$E$39,H542&gt;=[2]an!$M$37),[2]an!$I$39,
IF(AND(A542=[2]an!$I$38,F542=[2]an!$E$39,H542&lt;[2]an!$M$37,S542="kahepoolne vajaduspõhine",U542=""),[2]an!$M$40,
IF(AND(A542=[2]an!$I$38,F542=[2]an!$E$39,H542&lt;[2]an!$M$37,S542="kahepoolne vajaduspõhine",U542&lt;&gt;""),[2]an!$I$39,
IF(AND(A542=[2]an!$I$38,F542=[2]an!$E$39,H542&lt;[2]an!$M$37,S542&lt;&gt;"kahepoolne vajaduspõhine"),[2]an!$I$39,
IF(AND(A542=[2]an!$I$38,F542=[2]an!$E$42),[2]an!$I$42,
IF(AND(A542=[2]an!$J$38,F542=[2]an!$E$40),[2]an!$J$40,IF(AND(A542=[2]an!$J$38,F542=[2]an!$E$41),[2]an!$J$41,IF(AND(A542=[2]an!$J$38,F542=[2]an!$E$39,H542&gt;=[2]an!$M$37),[2]an!$J$39,
IF(AND(A542=[2]an!$J$38,F542=[2]an!$E$39,H542&lt;[2]an!$M$37,S542="kahepoolne vajaduspõhine",U542=""),[2]an!$M$40,
IF(AND(A542=[2]an!$J$38,F542=[2]an!$E$39,H542&lt;[2]an!$M$37,S542="kahepoolne vajaduspõhine",U542&lt;&gt;""),[2]an!$J$39,
IF(AND(A542=[2]an!$J$38,F542=[2]an!$E$39,H542&lt;[2]an!$M$37,S542&lt;&gt;"kahepoolne vajaduspõhine"),[2]an!$J$39,
IF(AND(A542=[2]an!$J$38,F542=[2]an!$E$42),[2]an!$J$42,""))))))))))))))))))))))))))))</f>
        <v/>
      </c>
      <c r="Y542" s="17" t="str">
        <f>IFERROR(IF(F542="Tugigrupp",0,
IF(AND(F542="Peretoe teenus",H542&gt;=[2]an!$M$37,RANK(D542,$D542:$D542)+COUNTIFS($D$2:D542,D542,$F$2:F542,F542)-1&gt;1),"",
IF(AND(F542="Peretoe teenus",H542&gt;=[2]an!$M$37,RANK(D542,$D542:$D542)+COUNTIFS($D$2:D542,D542,$F$2:F542,F542)-1=1,MONTH(H542)=MONTH(K542)=TRUE,YEAR(H542)=YEAR(K542)=TRUE),((EOMONTH(H542,0)-H542+1)*X542)/DAY(EOMONTH(H542,0)),
IF(AND(F542="Peretoe teenus",H542&gt;=[2]an!$M$37,RANK(D542,$D542:$D542)+COUNTIFS($D$2:D542,D542,$F$2:F542,F542)-1=1),X542,
IF(AND(F542="Peretoe teenus",H542&lt;[2]an!$M$37,S542&lt;&gt;"kahepoolne vajaduspõhine",RANK(D542,$D542:$D542)+COUNTIFS($D$2:D542,D542,$F$2:F542,F542)-1=1),X542,
IF(AND(F542="Peretoe teenus",H542&lt;[2]an!$M$37,S542&lt;&gt;"kahepoolne vajaduspõhine",RANK(D542,$D542:$D542)+COUNTIFS($D$2:D542,D542,$F$2:F542,F542)-1&gt;1),"",
IF(AND(F542="Peretoe teenus",H542&lt;[2]an!$M$37,S542="kahepoolne vajaduspõhine",U542="",RANK(D542,$D542:$D542)+COUNTIFS($D$2:D542,D542,$F$2:F542,F542)-1=1),X542,
IF(AND(F542="Peretoe teenus",H542&lt;[2]an!$M$37,S542="kahepoolne vajaduspõhine",U542="",RANK(D542,$D542:$D542)+COUNTIFS($D$2:D542,D542,$F$2:F542,F542)-1&gt;1),"",
IF(AND(F542="Peretoe teenus",H542&lt;[2]an!$M$37,S542="kahepoolne vajaduspõhine",U542&lt;[2]an!$M$37,RANK(D542,$D542:$D542)+COUNTIFS($D$2:D542,D542,$F$2:F542,F542)-1=1),X542,
IF(AND(F542="Peretoe teenus",H542&lt;[2]an!$M$37,S542="kahepoolne vajaduspõhine",U542&lt;[2]an!$M$37,RANK(D542,$D542:$D542)+COUNTIFS($D$2:D542,D542,$F$2:F542,F542)-1&gt;1),"",
IF(AND(F542="Peretoe teenus",H542&lt;[2]an!$M$37,S542="kahepoolne vajaduspõhine",U542&gt;=[2]an!$M$37,U542&lt;=[2]an!$M$38,RANK(D542,$D542:$D542)+COUNTIFS($D$2:D542,D542,$F$2:F542,F542)-1=1),
((EOMONTH(U542,0)-U542+1)*X542)/DAY(EOMONTH(U542,0))+(DAY(U542)-1)*100/DAY(EOMONTH(U542,0)),
IF(AND(F542="Peretoe teenus",H542&lt;[2]an!$M$37,S542="kahepoolne vajaduspõhine",U542&gt;=[2]an!$M$37,U542&lt;=[2]an!$M$38,RANK(D542,$D542:$D542)+COUNTIFS($D$2:D542,D542,$F$2:F542,F542)-1&gt;1),"",
IF(AND(F542="Peretoe teenus",H542&lt;[2]an!$M$37,S542="kahepoolne vajaduspõhine",U542&gt;[2]an!$M$38,RANK(D542,$D542:$D542)+COUNTIFS($D$2:D542,D542,$F$2:F542,F542)-1=1),X542,
IF(AND(F542="Peretoe teenus",H542&lt;[2]an!$M$37,S542="kahepoolne vajaduspõhine",U542&gt;[2]an!$M$38,RANK(D542,$D542:$D542)+COUNTIFS($D$2:D542,D542,$F$2:F542,F542)-1&gt;1),"",X542*W542)))))))))))))),"")</f>
        <v/>
      </c>
      <c r="Z542" s="18" t="str">
        <f t="shared" si="25"/>
        <v/>
      </c>
      <c r="AA542" s="19" t="str">
        <f>IFERROR(VLOOKUP(E542,[2]an!$A$3:$B$81,2,FALSE),"")</f>
        <v/>
      </c>
      <c r="AB542" s="19" t="str">
        <f>IFERROR(VLOOKUP(AA542,[2]an!$C$2:$D$16,2,FALSE),"")</f>
        <v/>
      </c>
      <c r="AC542" s="20"/>
      <c r="AD542" s="21" t="str">
        <f>IF(A542=[2]an!$F$36,VLOOKUP([2]an!$F$36,[2]an!$F$36:$H$36,3,FALSE),IF(A542=[2]an!$F$35,VLOOKUP([2]an!$F$35,[2]an!$F$35:$H$35,3,FALSE),IF(A542=[2]an!$F$33,VLOOKUP([2]an!$F$33,[2]an!$F$33:$H$33,3,FALSE),IF(A542=[2]an!$F$31,VLOOKUP([2]an!$F$31,[2]an!$F$31:$H$31,3,FALSE),""))))</f>
        <v/>
      </c>
    </row>
    <row r="543" spans="6:30" x14ac:dyDescent="0.2">
      <c r="F543" s="10"/>
      <c r="G543" s="8" t="str">
        <f t="shared" si="26"/>
        <v/>
      </c>
      <c r="H543" s="13"/>
      <c r="K543" s="13"/>
      <c r="L543" s="10"/>
      <c r="M543" s="10"/>
      <c r="S543" s="8" t="str">
        <f>IFERROR(VLOOKUP(D543,[1]peretoe_teenus!$A$2:$L$2000,5,FALSE),"")</f>
        <v/>
      </c>
      <c r="U543" s="13"/>
      <c r="V543" s="15" t="str" cm="1">
        <f t="array" ref="V543">IFERROR(IF(AND(F543="Tugigrupp",RANK(K543,$K543:$K543)+COUNTIFS($K$2:K543,K543,$L$2:L543,L543,$M$2:M543,M543,$I$2:I543,I543,$G$2:G543,G543,$F$2:F543,F543)-1=1),SUMPRODUCT(($F$2:$F$4154=F543)*($G$2:$G$4154=G543)*($K$2:$K$4154=K543)*($I$2:$I$4154=I543)*($L$2:$L$4154=L543)*($M$2:$M$4154=M543)),""),"")</f>
        <v/>
      </c>
      <c r="W543" s="15" t="str">
        <f t="shared" si="24"/>
        <v/>
      </c>
      <c r="X543" s="16" t="str">
        <f>IF(AND(A543=[2]an!$G$38,F543=[2]an!$E$40),[2]an!$G$40,IF(AND(A543=[2]an!$G$38,F543=[2]an!$E$41),[2]an!$G$41,IF(AND(A543=[2]an!$G$38,F543=[2]an!$E$39,H543&gt;=[2]an!$M$37),[2]an!$G$39,
IF(AND(A543=[2]an!$G$38,F543=[2]an!$E$39,H543&lt;[2]an!$M$37,S543="kahepoolne vajaduspõhine",U543=""),[2]an!$M$40,
IF(AND(A543=[2]an!$G$38,F543=[2]an!$E$39,H543&lt;[2]an!$M$37,S543="kahepoolne vajaduspõhine",U543&lt;&gt;""),[2]an!$G$39,
IF(AND(A543=[2]an!$G$38,F543=[2]an!$E$39,H543&lt;[2]an!$M$37,S543&lt;&gt;"kahepoolne vajaduspõhine"),[2]an!$G$39,
IF(AND(A543=[2]an!$G$38,F543=[2]an!$E$42),[2]an!$G$42,
IF(AND(A543=[2]an!$H$38,F543=[2]an!$E$40),[2]an!$H$40,IF(AND(A543=[2]an!$H$38,F543=[2]an!$E$41),[2]an!$H$41,IF(AND(A543=[2]an!$H$38,F543=[2]an!$E$39,H543&gt;=[2]an!$M$37),[2]an!$H$39,
IF(AND(A543=[2]an!$H$38,F543=[2]an!$E$39,H543&lt;[2]an!$M$37,S543="kahepoolne vajaduspõhine",U543=""),[2]an!$M$40,
IF(AND(A543=[2]an!$H$38,F543=[2]an!$E$39,H543&lt;[2]an!$M$37,S543="kahepoolne vajaduspõhine",U543&lt;&gt;""),[2]an!$H$39,
IF(AND(A543=[2]an!$H$38,F543=[2]an!$E$39,H543&lt;[2]an!$M$37,S543&lt;&gt;"kahepoolne vajaduspõhine"),[2]an!$H$39,
IF(AND(A543=[2]an!$H$38,F543=[2]an!$E$42),[2]an!$H$42,
IF(AND(A543=[2]an!$I$38,F543=[2]an!$E$40),[2]an!$I$40,IF(AND(A543=[2]an!$I$38,F543=[2]an!$E$41),[2]an!$I$41,IF(AND(A543=[2]an!$I$38,F543=[2]an!$E$39,H543&gt;=[2]an!$M$37),[2]an!$I$39,
IF(AND(A543=[2]an!$I$38,F543=[2]an!$E$39,H543&lt;[2]an!$M$37,S543="kahepoolne vajaduspõhine",U543=""),[2]an!$M$40,
IF(AND(A543=[2]an!$I$38,F543=[2]an!$E$39,H543&lt;[2]an!$M$37,S543="kahepoolne vajaduspõhine",U543&lt;&gt;""),[2]an!$I$39,
IF(AND(A543=[2]an!$I$38,F543=[2]an!$E$39,H543&lt;[2]an!$M$37,S543&lt;&gt;"kahepoolne vajaduspõhine"),[2]an!$I$39,
IF(AND(A543=[2]an!$I$38,F543=[2]an!$E$42),[2]an!$I$42,
IF(AND(A543=[2]an!$J$38,F543=[2]an!$E$40),[2]an!$J$40,IF(AND(A543=[2]an!$J$38,F543=[2]an!$E$41),[2]an!$J$41,IF(AND(A543=[2]an!$J$38,F543=[2]an!$E$39,H543&gt;=[2]an!$M$37),[2]an!$J$39,
IF(AND(A543=[2]an!$J$38,F543=[2]an!$E$39,H543&lt;[2]an!$M$37,S543="kahepoolne vajaduspõhine",U543=""),[2]an!$M$40,
IF(AND(A543=[2]an!$J$38,F543=[2]an!$E$39,H543&lt;[2]an!$M$37,S543="kahepoolne vajaduspõhine",U543&lt;&gt;""),[2]an!$J$39,
IF(AND(A543=[2]an!$J$38,F543=[2]an!$E$39,H543&lt;[2]an!$M$37,S543&lt;&gt;"kahepoolne vajaduspõhine"),[2]an!$J$39,
IF(AND(A543=[2]an!$J$38,F543=[2]an!$E$42),[2]an!$J$42,""))))))))))))))))))))))))))))</f>
        <v/>
      </c>
      <c r="Y543" s="17" t="str">
        <f>IFERROR(IF(F543="Tugigrupp",0,
IF(AND(F543="Peretoe teenus",H543&gt;=[2]an!$M$37,RANK(D543,$D543:$D543)+COUNTIFS($D$2:D543,D543,$F$2:F543,F543)-1&gt;1),"",
IF(AND(F543="Peretoe teenus",H543&gt;=[2]an!$M$37,RANK(D543,$D543:$D543)+COUNTIFS($D$2:D543,D543,$F$2:F543,F543)-1=1,MONTH(H543)=MONTH(K543)=TRUE,YEAR(H543)=YEAR(K543)=TRUE),((EOMONTH(H543,0)-H543+1)*X543)/DAY(EOMONTH(H543,0)),
IF(AND(F543="Peretoe teenus",H543&gt;=[2]an!$M$37,RANK(D543,$D543:$D543)+COUNTIFS($D$2:D543,D543,$F$2:F543,F543)-1=1),X543,
IF(AND(F543="Peretoe teenus",H543&lt;[2]an!$M$37,S543&lt;&gt;"kahepoolne vajaduspõhine",RANK(D543,$D543:$D543)+COUNTIFS($D$2:D543,D543,$F$2:F543,F543)-1=1),X543,
IF(AND(F543="Peretoe teenus",H543&lt;[2]an!$M$37,S543&lt;&gt;"kahepoolne vajaduspõhine",RANK(D543,$D543:$D543)+COUNTIFS($D$2:D543,D543,$F$2:F543,F543)-1&gt;1),"",
IF(AND(F543="Peretoe teenus",H543&lt;[2]an!$M$37,S543="kahepoolne vajaduspõhine",U543="",RANK(D543,$D543:$D543)+COUNTIFS($D$2:D543,D543,$F$2:F543,F543)-1=1),X543,
IF(AND(F543="Peretoe teenus",H543&lt;[2]an!$M$37,S543="kahepoolne vajaduspõhine",U543="",RANK(D543,$D543:$D543)+COUNTIFS($D$2:D543,D543,$F$2:F543,F543)-1&gt;1),"",
IF(AND(F543="Peretoe teenus",H543&lt;[2]an!$M$37,S543="kahepoolne vajaduspõhine",U543&lt;[2]an!$M$37,RANK(D543,$D543:$D543)+COUNTIFS($D$2:D543,D543,$F$2:F543,F543)-1=1),X543,
IF(AND(F543="Peretoe teenus",H543&lt;[2]an!$M$37,S543="kahepoolne vajaduspõhine",U543&lt;[2]an!$M$37,RANK(D543,$D543:$D543)+COUNTIFS($D$2:D543,D543,$F$2:F543,F543)-1&gt;1),"",
IF(AND(F543="Peretoe teenus",H543&lt;[2]an!$M$37,S543="kahepoolne vajaduspõhine",U543&gt;=[2]an!$M$37,U543&lt;=[2]an!$M$38,RANK(D543,$D543:$D543)+COUNTIFS($D$2:D543,D543,$F$2:F543,F543)-1=1),
((EOMONTH(U543,0)-U543+1)*X543)/DAY(EOMONTH(U543,0))+(DAY(U543)-1)*100/DAY(EOMONTH(U543,0)),
IF(AND(F543="Peretoe teenus",H543&lt;[2]an!$M$37,S543="kahepoolne vajaduspõhine",U543&gt;=[2]an!$M$37,U543&lt;=[2]an!$M$38,RANK(D543,$D543:$D543)+COUNTIFS($D$2:D543,D543,$F$2:F543,F543)-1&gt;1),"",
IF(AND(F543="Peretoe teenus",H543&lt;[2]an!$M$37,S543="kahepoolne vajaduspõhine",U543&gt;[2]an!$M$38,RANK(D543,$D543:$D543)+COUNTIFS($D$2:D543,D543,$F$2:F543,F543)-1=1),X543,
IF(AND(F543="Peretoe teenus",H543&lt;[2]an!$M$37,S543="kahepoolne vajaduspõhine",U543&gt;[2]an!$M$38,RANK(D543,$D543:$D543)+COUNTIFS($D$2:D543,D543,$F$2:F543,F543)-1&gt;1),"",X543*W543)))))))))))))),"")</f>
        <v/>
      </c>
      <c r="Z543" s="18" t="str">
        <f t="shared" si="25"/>
        <v/>
      </c>
      <c r="AA543" s="19" t="str">
        <f>IFERROR(VLOOKUP(E543,[2]an!$A$3:$B$81,2,FALSE),"")</f>
        <v/>
      </c>
      <c r="AB543" s="19" t="str">
        <f>IFERROR(VLOOKUP(AA543,[2]an!$C$2:$D$16,2,FALSE),"")</f>
        <v/>
      </c>
      <c r="AC543" s="20"/>
      <c r="AD543" s="21" t="str">
        <f>IF(A543=[2]an!$F$36,VLOOKUP([2]an!$F$36,[2]an!$F$36:$H$36,3,FALSE),IF(A543=[2]an!$F$35,VLOOKUP([2]an!$F$35,[2]an!$F$35:$H$35,3,FALSE),IF(A543=[2]an!$F$33,VLOOKUP([2]an!$F$33,[2]an!$F$33:$H$33,3,FALSE),IF(A543=[2]an!$F$31,VLOOKUP([2]an!$F$31,[2]an!$F$31:$H$31,3,FALSE),""))))</f>
        <v/>
      </c>
    </row>
    <row r="544" spans="6:30" x14ac:dyDescent="0.2">
      <c r="F544" s="10"/>
      <c r="G544" s="8" t="str">
        <f t="shared" si="26"/>
        <v/>
      </c>
      <c r="H544" s="13"/>
      <c r="K544" s="13"/>
      <c r="L544" s="10"/>
      <c r="M544" s="10"/>
      <c r="S544" s="8" t="str">
        <f>IFERROR(VLOOKUP(D544,[1]peretoe_teenus!$A$2:$L$2000,5,FALSE),"")</f>
        <v/>
      </c>
      <c r="U544" s="13"/>
      <c r="V544" s="15" t="str" cm="1">
        <f t="array" ref="V544">IFERROR(IF(AND(F544="Tugigrupp",RANK(K544,$K544:$K544)+COUNTIFS($K$2:K544,K544,$L$2:L544,L544,$M$2:M544,M544,$I$2:I544,I544,$G$2:G544,G544,$F$2:F544,F544)-1=1),SUMPRODUCT(($F$2:$F$4154=F544)*($G$2:$G$4154=G544)*($K$2:$K$4154=K544)*($I$2:$I$4154=I544)*($L$2:$L$4154=L544)*($M$2:$M$4154=M544)),""),"")</f>
        <v/>
      </c>
      <c r="W544" s="15" t="str">
        <f t="shared" si="24"/>
        <v/>
      </c>
      <c r="X544" s="16" t="str">
        <f>IF(AND(A544=[2]an!$G$38,F544=[2]an!$E$40),[2]an!$G$40,IF(AND(A544=[2]an!$G$38,F544=[2]an!$E$41),[2]an!$G$41,IF(AND(A544=[2]an!$G$38,F544=[2]an!$E$39,H544&gt;=[2]an!$M$37),[2]an!$G$39,
IF(AND(A544=[2]an!$G$38,F544=[2]an!$E$39,H544&lt;[2]an!$M$37,S544="kahepoolne vajaduspõhine",U544=""),[2]an!$M$40,
IF(AND(A544=[2]an!$G$38,F544=[2]an!$E$39,H544&lt;[2]an!$M$37,S544="kahepoolne vajaduspõhine",U544&lt;&gt;""),[2]an!$G$39,
IF(AND(A544=[2]an!$G$38,F544=[2]an!$E$39,H544&lt;[2]an!$M$37,S544&lt;&gt;"kahepoolne vajaduspõhine"),[2]an!$G$39,
IF(AND(A544=[2]an!$G$38,F544=[2]an!$E$42),[2]an!$G$42,
IF(AND(A544=[2]an!$H$38,F544=[2]an!$E$40),[2]an!$H$40,IF(AND(A544=[2]an!$H$38,F544=[2]an!$E$41),[2]an!$H$41,IF(AND(A544=[2]an!$H$38,F544=[2]an!$E$39,H544&gt;=[2]an!$M$37),[2]an!$H$39,
IF(AND(A544=[2]an!$H$38,F544=[2]an!$E$39,H544&lt;[2]an!$M$37,S544="kahepoolne vajaduspõhine",U544=""),[2]an!$M$40,
IF(AND(A544=[2]an!$H$38,F544=[2]an!$E$39,H544&lt;[2]an!$M$37,S544="kahepoolne vajaduspõhine",U544&lt;&gt;""),[2]an!$H$39,
IF(AND(A544=[2]an!$H$38,F544=[2]an!$E$39,H544&lt;[2]an!$M$37,S544&lt;&gt;"kahepoolne vajaduspõhine"),[2]an!$H$39,
IF(AND(A544=[2]an!$H$38,F544=[2]an!$E$42),[2]an!$H$42,
IF(AND(A544=[2]an!$I$38,F544=[2]an!$E$40),[2]an!$I$40,IF(AND(A544=[2]an!$I$38,F544=[2]an!$E$41),[2]an!$I$41,IF(AND(A544=[2]an!$I$38,F544=[2]an!$E$39,H544&gt;=[2]an!$M$37),[2]an!$I$39,
IF(AND(A544=[2]an!$I$38,F544=[2]an!$E$39,H544&lt;[2]an!$M$37,S544="kahepoolne vajaduspõhine",U544=""),[2]an!$M$40,
IF(AND(A544=[2]an!$I$38,F544=[2]an!$E$39,H544&lt;[2]an!$M$37,S544="kahepoolne vajaduspõhine",U544&lt;&gt;""),[2]an!$I$39,
IF(AND(A544=[2]an!$I$38,F544=[2]an!$E$39,H544&lt;[2]an!$M$37,S544&lt;&gt;"kahepoolne vajaduspõhine"),[2]an!$I$39,
IF(AND(A544=[2]an!$I$38,F544=[2]an!$E$42),[2]an!$I$42,
IF(AND(A544=[2]an!$J$38,F544=[2]an!$E$40),[2]an!$J$40,IF(AND(A544=[2]an!$J$38,F544=[2]an!$E$41),[2]an!$J$41,IF(AND(A544=[2]an!$J$38,F544=[2]an!$E$39,H544&gt;=[2]an!$M$37),[2]an!$J$39,
IF(AND(A544=[2]an!$J$38,F544=[2]an!$E$39,H544&lt;[2]an!$M$37,S544="kahepoolne vajaduspõhine",U544=""),[2]an!$M$40,
IF(AND(A544=[2]an!$J$38,F544=[2]an!$E$39,H544&lt;[2]an!$M$37,S544="kahepoolne vajaduspõhine",U544&lt;&gt;""),[2]an!$J$39,
IF(AND(A544=[2]an!$J$38,F544=[2]an!$E$39,H544&lt;[2]an!$M$37,S544&lt;&gt;"kahepoolne vajaduspõhine"),[2]an!$J$39,
IF(AND(A544=[2]an!$J$38,F544=[2]an!$E$42),[2]an!$J$42,""))))))))))))))))))))))))))))</f>
        <v/>
      </c>
      <c r="Y544" s="17" t="str">
        <f>IFERROR(IF(F544="Tugigrupp",0,
IF(AND(F544="Peretoe teenus",H544&gt;=[2]an!$M$37,RANK(D544,$D544:$D544)+COUNTIFS($D$2:D544,D544,$F$2:F544,F544)-1&gt;1),"",
IF(AND(F544="Peretoe teenus",H544&gt;=[2]an!$M$37,RANK(D544,$D544:$D544)+COUNTIFS($D$2:D544,D544,$F$2:F544,F544)-1=1,MONTH(H544)=MONTH(K544)=TRUE,YEAR(H544)=YEAR(K544)=TRUE),((EOMONTH(H544,0)-H544+1)*X544)/DAY(EOMONTH(H544,0)),
IF(AND(F544="Peretoe teenus",H544&gt;=[2]an!$M$37,RANK(D544,$D544:$D544)+COUNTIFS($D$2:D544,D544,$F$2:F544,F544)-1=1),X544,
IF(AND(F544="Peretoe teenus",H544&lt;[2]an!$M$37,S544&lt;&gt;"kahepoolne vajaduspõhine",RANK(D544,$D544:$D544)+COUNTIFS($D$2:D544,D544,$F$2:F544,F544)-1=1),X544,
IF(AND(F544="Peretoe teenus",H544&lt;[2]an!$M$37,S544&lt;&gt;"kahepoolne vajaduspõhine",RANK(D544,$D544:$D544)+COUNTIFS($D$2:D544,D544,$F$2:F544,F544)-1&gt;1),"",
IF(AND(F544="Peretoe teenus",H544&lt;[2]an!$M$37,S544="kahepoolne vajaduspõhine",U544="",RANK(D544,$D544:$D544)+COUNTIFS($D$2:D544,D544,$F$2:F544,F544)-1=1),X544,
IF(AND(F544="Peretoe teenus",H544&lt;[2]an!$M$37,S544="kahepoolne vajaduspõhine",U544="",RANK(D544,$D544:$D544)+COUNTIFS($D$2:D544,D544,$F$2:F544,F544)-1&gt;1),"",
IF(AND(F544="Peretoe teenus",H544&lt;[2]an!$M$37,S544="kahepoolne vajaduspõhine",U544&lt;[2]an!$M$37,RANK(D544,$D544:$D544)+COUNTIFS($D$2:D544,D544,$F$2:F544,F544)-1=1),X544,
IF(AND(F544="Peretoe teenus",H544&lt;[2]an!$M$37,S544="kahepoolne vajaduspõhine",U544&lt;[2]an!$M$37,RANK(D544,$D544:$D544)+COUNTIFS($D$2:D544,D544,$F$2:F544,F544)-1&gt;1),"",
IF(AND(F544="Peretoe teenus",H544&lt;[2]an!$M$37,S544="kahepoolne vajaduspõhine",U544&gt;=[2]an!$M$37,U544&lt;=[2]an!$M$38,RANK(D544,$D544:$D544)+COUNTIFS($D$2:D544,D544,$F$2:F544,F544)-1=1),
((EOMONTH(U544,0)-U544+1)*X544)/DAY(EOMONTH(U544,0))+(DAY(U544)-1)*100/DAY(EOMONTH(U544,0)),
IF(AND(F544="Peretoe teenus",H544&lt;[2]an!$M$37,S544="kahepoolne vajaduspõhine",U544&gt;=[2]an!$M$37,U544&lt;=[2]an!$M$38,RANK(D544,$D544:$D544)+COUNTIFS($D$2:D544,D544,$F$2:F544,F544)-1&gt;1),"",
IF(AND(F544="Peretoe teenus",H544&lt;[2]an!$M$37,S544="kahepoolne vajaduspõhine",U544&gt;[2]an!$M$38,RANK(D544,$D544:$D544)+COUNTIFS($D$2:D544,D544,$F$2:F544,F544)-1=1),X544,
IF(AND(F544="Peretoe teenus",H544&lt;[2]an!$M$37,S544="kahepoolne vajaduspõhine",U544&gt;[2]an!$M$38,RANK(D544,$D544:$D544)+COUNTIFS($D$2:D544,D544,$F$2:F544,F544)-1&gt;1),"",X544*W544)))))))))))))),"")</f>
        <v/>
      </c>
      <c r="Z544" s="18" t="str">
        <f t="shared" si="25"/>
        <v/>
      </c>
      <c r="AA544" s="19" t="str">
        <f>IFERROR(VLOOKUP(E544,[2]an!$A$3:$B$81,2,FALSE),"")</f>
        <v/>
      </c>
      <c r="AB544" s="19" t="str">
        <f>IFERROR(VLOOKUP(AA544,[2]an!$C$2:$D$16,2,FALSE),"")</f>
        <v/>
      </c>
      <c r="AC544" s="20"/>
      <c r="AD544" s="21" t="str">
        <f>IF(A544=[2]an!$F$36,VLOOKUP([2]an!$F$36,[2]an!$F$36:$H$36,3,FALSE),IF(A544=[2]an!$F$35,VLOOKUP([2]an!$F$35,[2]an!$F$35:$H$35,3,FALSE),IF(A544=[2]an!$F$33,VLOOKUP([2]an!$F$33,[2]an!$F$33:$H$33,3,FALSE),IF(A544=[2]an!$F$31,VLOOKUP([2]an!$F$31,[2]an!$F$31:$H$31,3,FALSE),""))))</f>
        <v/>
      </c>
    </row>
    <row r="545" spans="6:30" x14ac:dyDescent="0.2">
      <c r="F545" s="10"/>
      <c r="G545" s="8" t="str">
        <f t="shared" si="26"/>
        <v/>
      </c>
      <c r="H545" s="13"/>
      <c r="K545" s="13"/>
      <c r="L545" s="10"/>
      <c r="M545" s="10"/>
      <c r="S545" s="8" t="str">
        <f>IFERROR(VLOOKUP(D545,[1]peretoe_teenus!$A$2:$L$2000,5,FALSE),"")</f>
        <v/>
      </c>
      <c r="U545" s="13"/>
      <c r="V545" s="15" t="str" cm="1">
        <f t="array" ref="V545">IFERROR(IF(AND(F545="Tugigrupp",RANK(K545,$K545:$K545)+COUNTIFS($K$2:K545,K545,$L$2:L545,L545,$M$2:M545,M545,$I$2:I545,I545,$G$2:G545,G545,$F$2:F545,F545)-1=1),SUMPRODUCT(($F$2:$F$4154=F545)*($G$2:$G$4154=G545)*($K$2:$K$4154=K545)*($I$2:$I$4154=I545)*($L$2:$L$4154=L545)*($M$2:$M$4154=M545)),""),"")</f>
        <v/>
      </c>
      <c r="W545" s="15" t="str">
        <f t="shared" si="24"/>
        <v/>
      </c>
      <c r="X545" s="16" t="str">
        <f>IF(AND(A545=[2]an!$G$38,F545=[2]an!$E$40),[2]an!$G$40,IF(AND(A545=[2]an!$G$38,F545=[2]an!$E$41),[2]an!$G$41,IF(AND(A545=[2]an!$G$38,F545=[2]an!$E$39,H545&gt;=[2]an!$M$37),[2]an!$G$39,
IF(AND(A545=[2]an!$G$38,F545=[2]an!$E$39,H545&lt;[2]an!$M$37,S545="kahepoolne vajaduspõhine",U545=""),[2]an!$M$40,
IF(AND(A545=[2]an!$G$38,F545=[2]an!$E$39,H545&lt;[2]an!$M$37,S545="kahepoolne vajaduspõhine",U545&lt;&gt;""),[2]an!$G$39,
IF(AND(A545=[2]an!$G$38,F545=[2]an!$E$39,H545&lt;[2]an!$M$37,S545&lt;&gt;"kahepoolne vajaduspõhine"),[2]an!$G$39,
IF(AND(A545=[2]an!$G$38,F545=[2]an!$E$42),[2]an!$G$42,
IF(AND(A545=[2]an!$H$38,F545=[2]an!$E$40),[2]an!$H$40,IF(AND(A545=[2]an!$H$38,F545=[2]an!$E$41),[2]an!$H$41,IF(AND(A545=[2]an!$H$38,F545=[2]an!$E$39,H545&gt;=[2]an!$M$37),[2]an!$H$39,
IF(AND(A545=[2]an!$H$38,F545=[2]an!$E$39,H545&lt;[2]an!$M$37,S545="kahepoolne vajaduspõhine",U545=""),[2]an!$M$40,
IF(AND(A545=[2]an!$H$38,F545=[2]an!$E$39,H545&lt;[2]an!$M$37,S545="kahepoolne vajaduspõhine",U545&lt;&gt;""),[2]an!$H$39,
IF(AND(A545=[2]an!$H$38,F545=[2]an!$E$39,H545&lt;[2]an!$M$37,S545&lt;&gt;"kahepoolne vajaduspõhine"),[2]an!$H$39,
IF(AND(A545=[2]an!$H$38,F545=[2]an!$E$42),[2]an!$H$42,
IF(AND(A545=[2]an!$I$38,F545=[2]an!$E$40),[2]an!$I$40,IF(AND(A545=[2]an!$I$38,F545=[2]an!$E$41),[2]an!$I$41,IF(AND(A545=[2]an!$I$38,F545=[2]an!$E$39,H545&gt;=[2]an!$M$37),[2]an!$I$39,
IF(AND(A545=[2]an!$I$38,F545=[2]an!$E$39,H545&lt;[2]an!$M$37,S545="kahepoolne vajaduspõhine",U545=""),[2]an!$M$40,
IF(AND(A545=[2]an!$I$38,F545=[2]an!$E$39,H545&lt;[2]an!$M$37,S545="kahepoolne vajaduspõhine",U545&lt;&gt;""),[2]an!$I$39,
IF(AND(A545=[2]an!$I$38,F545=[2]an!$E$39,H545&lt;[2]an!$M$37,S545&lt;&gt;"kahepoolne vajaduspõhine"),[2]an!$I$39,
IF(AND(A545=[2]an!$I$38,F545=[2]an!$E$42),[2]an!$I$42,
IF(AND(A545=[2]an!$J$38,F545=[2]an!$E$40),[2]an!$J$40,IF(AND(A545=[2]an!$J$38,F545=[2]an!$E$41),[2]an!$J$41,IF(AND(A545=[2]an!$J$38,F545=[2]an!$E$39,H545&gt;=[2]an!$M$37),[2]an!$J$39,
IF(AND(A545=[2]an!$J$38,F545=[2]an!$E$39,H545&lt;[2]an!$M$37,S545="kahepoolne vajaduspõhine",U545=""),[2]an!$M$40,
IF(AND(A545=[2]an!$J$38,F545=[2]an!$E$39,H545&lt;[2]an!$M$37,S545="kahepoolne vajaduspõhine",U545&lt;&gt;""),[2]an!$J$39,
IF(AND(A545=[2]an!$J$38,F545=[2]an!$E$39,H545&lt;[2]an!$M$37,S545&lt;&gt;"kahepoolne vajaduspõhine"),[2]an!$J$39,
IF(AND(A545=[2]an!$J$38,F545=[2]an!$E$42),[2]an!$J$42,""))))))))))))))))))))))))))))</f>
        <v/>
      </c>
      <c r="Y545" s="17" t="str">
        <f>IFERROR(IF(F545="Tugigrupp",0,
IF(AND(F545="Peretoe teenus",H545&gt;=[2]an!$M$37,RANK(D545,$D545:$D545)+COUNTIFS($D$2:D545,D545,$F$2:F545,F545)-1&gt;1),"",
IF(AND(F545="Peretoe teenus",H545&gt;=[2]an!$M$37,RANK(D545,$D545:$D545)+COUNTIFS($D$2:D545,D545,$F$2:F545,F545)-1=1,MONTH(H545)=MONTH(K545)=TRUE,YEAR(H545)=YEAR(K545)=TRUE),((EOMONTH(H545,0)-H545+1)*X545)/DAY(EOMONTH(H545,0)),
IF(AND(F545="Peretoe teenus",H545&gt;=[2]an!$M$37,RANK(D545,$D545:$D545)+COUNTIFS($D$2:D545,D545,$F$2:F545,F545)-1=1),X545,
IF(AND(F545="Peretoe teenus",H545&lt;[2]an!$M$37,S545&lt;&gt;"kahepoolne vajaduspõhine",RANK(D545,$D545:$D545)+COUNTIFS($D$2:D545,D545,$F$2:F545,F545)-1=1),X545,
IF(AND(F545="Peretoe teenus",H545&lt;[2]an!$M$37,S545&lt;&gt;"kahepoolne vajaduspõhine",RANK(D545,$D545:$D545)+COUNTIFS($D$2:D545,D545,$F$2:F545,F545)-1&gt;1),"",
IF(AND(F545="Peretoe teenus",H545&lt;[2]an!$M$37,S545="kahepoolne vajaduspõhine",U545="",RANK(D545,$D545:$D545)+COUNTIFS($D$2:D545,D545,$F$2:F545,F545)-1=1),X545,
IF(AND(F545="Peretoe teenus",H545&lt;[2]an!$M$37,S545="kahepoolne vajaduspõhine",U545="",RANK(D545,$D545:$D545)+COUNTIFS($D$2:D545,D545,$F$2:F545,F545)-1&gt;1),"",
IF(AND(F545="Peretoe teenus",H545&lt;[2]an!$M$37,S545="kahepoolne vajaduspõhine",U545&lt;[2]an!$M$37,RANK(D545,$D545:$D545)+COUNTIFS($D$2:D545,D545,$F$2:F545,F545)-1=1),X545,
IF(AND(F545="Peretoe teenus",H545&lt;[2]an!$M$37,S545="kahepoolne vajaduspõhine",U545&lt;[2]an!$M$37,RANK(D545,$D545:$D545)+COUNTIFS($D$2:D545,D545,$F$2:F545,F545)-1&gt;1),"",
IF(AND(F545="Peretoe teenus",H545&lt;[2]an!$M$37,S545="kahepoolne vajaduspõhine",U545&gt;=[2]an!$M$37,U545&lt;=[2]an!$M$38,RANK(D545,$D545:$D545)+COUNTIFS($D$2:D545,D545,$F$2:F545,F545)-1=1),
((EOMONTH(U545,0)-U545+1)*X545)/DAY(EOMONTH(U545,0))+(DAY(U545)-1)*100/DAY(EOMONTH(U545,0)),
IF(AND(F545="Peretoe teenus",H545&lt;[2]an!$M$37,S545="kahepoolne vajaduspõhine",U545&gt;=[2]an!$M$37,U545&lt;=[2]an!$M$38,RANK(D545,$D545:$D545)+COUNTIFS($D$2:D545,D545,$F$2:F545,F545)-1&gt;1),"",
IF(AND(F545="Peretoe teenus",H545&lt;[2]an!$M$37,S545="kahepoolne vajaduspõhine",U545&gt;[2]an!$M$38,RANK(D545,$D545:$D545)+COUNTIFS($D$2:D545,D545,$F$2:F545,F545)-1=1),X545,
IF(AND(F545="Peretoe teenus",H545&lt;[2]an!$M$37,S545="kahepoolne vajaduspõhine",U545&gt;[2]an!$M$38,RANK(D545,$D545:$D545)+COUNTIFS($D$2:D545,D545,$F$2:F545,F545)-1&gt;1),"",X545*W545)))))))))))))),"")</f>
        <v/>
      </c>
      <c r="Z545" s="18" t="str">
        <f t="shared" si="25"/>
        <v/>
      </c>
      <c r="AA545" s="19" t="str">
        <f>IFERROR(VLOOKUP(E545,[2]an!$A$3:$B$81,2,FALSE),"")</f>
        <v/>
      </c>
      <c r="AB545" s="19" t="str">
        <f>IFERROR(VLOOKUP(AA545,[2]an!$C$2:$D$16,2,FALSE),"")</f>
        <v/>
      </c>
      <c r="AC545" s="20"/>
      <c r="AD545" s="21" t="str">
        <f>IF(A545=[2]an!$F$36,VLOOKUP([2]an!$F$36,[2]an!$F$36:$H$36,3,FALSE),IF(A545=[2]an!$F$35,VLOOKUP([2]an!$F$35,[2]an!$F$35:$H$35,3,FALSE),IF(A545=[2]an!$F$33,VLOOKUP([2]an!$F$33,[2]an!$F$33:$H$33,3,FALSE),IF(A545=[2]an!$F$31,VLOOKUP([2]an!$F$31,[2]an!$F$31:$H$31,3,FALSE),""))))</f>
        <v/>
      </c>
    </row>
    <row r="546" spans="6:30" x14ac:dyDescent="0.2">
      <c r="F546" s="10"/>
      <c r="G546" s="8" t="str">
        <f t="shared" si="26"/>
        <v/>
      </c>
      <c r="H546" s="13"/>
      <c r="K546" s="13"/>
      <c r="L546" s="10"/>
      <c r="M546" s="10"/>
      <c r="S546" s="8" t="str">
        <f>IFERROR(VLOOKUP(D546,[1]peretoe_teenus!$A$2:$L$2000,5,FALSE),"")</f>
        <v/>
      </c>
      <c r="U546" s="13"/>
      <c r="V546" s="15" t="str" cm="1">
        <f t="array" ref="V546">IFERROR(IF(AND(F546="Tugigrupp",RANK(K546,$K546:$K546)+COUNTIFS($K$2:K546,K546,$L$2:L546,L546,$M$2:M546,M546,$I$2:I546,I546,$G$2:G546,G546,$F$2:F546,F546)-1=1),SUMPRODUCT(($F$2:$F$4154=F546)*($G$2:$G$4154=G546)*($K$2:$K$4154=K546)*($I$2:$I$4154=I546)*($L$2:$L$4154=L546)*($M$2:$M$4154=M546)),""),"")</f>
        <v/>
      </c>
      <c r="W546" s="15" t="str">
        <f t="shared" si="24"/>
        <v/>
      </c>
      <c r="X546" s="16" t="str">
        <f>IF(AND(A546=[2]an!$G$38,F546=[2]an!$E$40),[2]an!$G$40,IF(AND(A546=[2]an!$G$38,F546=[2]an!$E$41),[2]an!$G$41,IF(AND(A546=[2]an!$G$38,F546=[2]an!$E$39,H546&gt;=[2]an!$M$37),[2]an!$G$39,
IF(AND(A546=[2]an!$G$38,F546=[2]an!$E$39,H546&lt;[2]an!$M$37,S546="kahepoolne vajaduspõhine",U546=""),[2]an!$M$40,
IF(AND(A546=[2]an!$G$38,F546=[2]an!$E$39,H546&lt;[2]an!$M$37,S546="kahepoolne vajaduspõhine",U546&lt;&gt;""),[2]an!$G$39,
IF(AND(A546=[2]an!$G$38,F546=[2]an!$E$39,H546&lt;[2]an!$M$37,S546&lt;&gt;"kahepoolne vajaduspõhine"),[2]an!$G$39,
IF(AND(A546=[2]an!$G$38,F546=[2]an!$E$42),[2]an!$G$42,
IF(AND(A546=[2]an!$H$38,F546=[2]an!$E$40),[2]an!$H$40,IF(AND(A546=[2]an!$H$38,F546=[2]an!$E$41),[2]an!$H$41,IF(AND(A546=[2]an!$H$38,F546=[2]an!$E$39,H546&gt;=[2]an!$M$37),[2]an!$H$39,
IF(AND(A546=[2]an!$H$38,F546=[2]an!$E$39,H546&lt;[2]an!$M$37,S546="kahepoolne vajaduspõhine",U546=""),[2]an!$M$40,
IF(AND(A546=[2]an!$H$38,F546=[2]an!$E$39,H546&lt;[2]an!$M$37,S546="kahepoolne vajaduspõhine",U546&lt;&gt;""),[2]an!$H$39,
IF(AND(A546=[2]an!$H$38,F546=[2]an!$E$39,H546&lt;[2]an!$M$37,S546&lt;&gt;"kahepoolne vajaduspõhine"),[2]an!$H$39,
IF(AND(A546=[2]an!$H$38,F546=[2]an!$E$42),[2]an!$H$42,
IF(AND(A546=[2]an!$I$38,F546=[2]an!$E$40),[2]an!$I$40,IF(AND(A546=[2]an!$I$38,F546=[2]an!$E$41),[2]an!$I$41,IF(AND(A546=[2]an!$I$38,F546=[2]an!$E$39,H546&gt;=[2]an!$M$37),[2]an!$I$39,
IF(AND(A546=[2]an!$I$38,F546=[2]an!$E$39,H546&lt;[2]an!$M$37,S546="kahepoolne vajaduspõhine",U546=""),[2]an!$M$40,
IF(AND(A546=[2]an!$I$38,F546=[2]an!$E$39,H546&lt;[2]an!$M$37,S546="kahepoolne vajaduspõhine",U546&lt;&gt;""),[2]an!$I$39,
IF(AND(A546=[2]an!$I$38,F546=[2]an!$E$39,H546&lt;[2]an!$M$37,S546&lt;&gt;"kahepoolne vajaduspõhine"),[2]an!$I$39,
IF(AND(A546=[2]an!$I$38,F546=[2]an!$E$42),[2]an!$I$42,
IF(AND(A546=[2]an!$J$38,F546=[2]an!$E$40),[2]an!$J$40,IF(AND(A546=[2]an!$J$38,F546=[2]an!$E$41),[2]an!$J$41,IF(AND(A546=[2]an!$J$38,F546=[2]an!$E$39,H546&gt;=[2]an!$M$37),[2]an!$J$39,
IF(AND(A546=[2]an!$J$38,F546=[2]an!$E$39,H546&lt;[2]an!$M$37,S546="kahepoolne vajaduspõhine",U546=""),[2]an!$M$40,
IF(AND(A546=[2]an!$J$38,F546=[2]an!$E$39,H546&lt;[2]an!$M$37,S546="kahepoolne vajaduspõhine",U546&lt;&gt;""),[2]an!$J$39,
IF(AND(A546=[2]an!$J$38,F546=[2]an!$E$39,H546&lt;[2]an!$M$37,S546&lt;&gt;"kahepoolne vajaduspõhine"),[2]an!$J$39,
IF(AND(A546=[2]an!$J$38,F546=[2]an!$E$42),[2]an!$J$42,""))))))))))))))))))))))))))))</f>
        <v/>
      </c>
      <c r="Y546" s="17" t="str">
        <f>IFERROR(IF(F546="Tugigrupp",0,
IF(AND(F546="Peretoe teenus",H546&gt;=[2]an!$M$37,RANK(D546,$D546:$D546)+COUNTIFS($D$2:D546,D546,$F$2:F546,F546)-1&gt;1),"",
IF(AND(F546="Peretoe teenus",H546&gt;=[2]an!$M$37,RANK(D546,$D546:$D546)+COUNTIFS($D$2:D546,D546,$F$2:F546,F546)-1=1,MONTH(H546)=MONTH(K546)=TRUE,YEAR(H546)=YEAR(K546)=TRUE),((EOMONTH(H546,0)-H546+1)*X546)/DAY(EOMONTH(H546,0)),
IF(AND(F546="Peretoe teenus",H546&gt;=[2]an!$M$37,RANK(D546,$D546:$D546)+COUNTIFS($D$2:D546,D546,$F$2:F546,F546)-1=1),X546,
IF(AND(F546="Peretoe teenus",H546&lt;[2]an!$M$37,S546&lt;&gt;"kahepoolne vajaduspõhine",RANK(D546,$D546:$D546)+COUNTIFS($D$2:D546,D546,$F$2:F546,F546)-1=1),X546,
IF(AND(F546="Peretoe teenus",H546&lt;[2]an!$M$37,S546&lt;&gt;"kahepoolne vajaduspõhine",RANK(D546,$D546:$D546)+COUNTIFS($D$2:D546,D546,$F$2:F546,F546)-1&gt;1),"",
IF(AND(F546="Peretoe teenus",H546&lt;[2]an!$M$37,S546="kahepoolne vajaduspõhine",U546="",RANK(D546,$D546:$D546)+COUNTIFS($D$2:D546,D546,$F$2:F546,F546)-1=1),X546,
IF(AND(F546="Peretoe teenus",H546&lt;[2]an!$M$37,S546="kahepoolne vajaduspõhine",U546="",RANK(D546,$D546:$D546)+COUNTIFS($D$2:D546,D546,$F$2:F546,F546)-1&gt;1),"",
IF(AND(F546="Peretoe teenus",H546&lt;[2]an!$M$37,S546="kahepoolne vajaduspõhine",U546&lt;[2]an!$M$37,RANK(D546,$D546:$D546)+COUNTIFS($D$2:D546,D546,$F$2:F546,F546)-1=1),X546,
IF(AND(F546="Peretoe teenus",H546&lt;[2]an!$M$37,S546="kahepoolne vajaduspõhine",U546&lt;[2]an!$M$37,RANK(D546,$D546:$D546)+COUNTIFS($D$2:D546,D546,$F$2:F546,F546)-1&gt;1),"",
IF(AND(F546="Peretoe teenus",H546&lt;[2]an!$M$37,S546="kahepoolne vajaduspõhine",U546&gt;=[2]an!$M$37,U546&lt;=[2]an!$M$38,RANK(D546,$D546:$D546)+COUNTIFS($D$2:D546,D546,$F$2:F546,F546)-1=1),
((EOMONTH(U546,0)-U546+1)*X546)/DAY(EOMONTH(U546,0))+(DAY(U546)-1)*100/DAY(EOMONTH(U546,0)),
IF(AND(F546="Peretoe teenus",H546&lt;[2]an!$M$37,S546="kahepoolne vajaduspõhine",U546&gt;=[2]an!$M$37,U546&lt;=[2]an!$M$38,RANK(D546,$D546:$D546)+COUNTIFS($D$2:D546,D546,$F$2:F546,F546)-1&gt;1),"",
IF(AND(F546="Peretoe teenus",H546&lt;[2]an!$M$37,S546="kahepoolne vajaduspõhine",U546&gt;[2]an!$M$38,RANK(D546,$D546:$D546)+COUNTIFS($D$2:D546,D546,$F$2:F546,F546)-1=1),X546,
IF(AND(F546="Peretoe teenus",H546&lt;[2]an!$M$37,S546="kahepoolne vajaduspõhine",U546&gt;[2]an!$M$38,RANK(D546,$D546:$D546)+COUNTIFS($D$2:D546,D546,$F$2:F546,F546)-1&gt;1),"",X546*W546)))))))))))))),"")</f>
        <v/>
      </c>
      <c r="Z546" s="18" t="str">
        <f t="shared" si="25"/>
        <v/>
      </c>
      <c r="AA546" s="19" t="str">
        <f>IFERROR(VLOOKUP(E546,[2]an!$A$3:$B$81,2,FALSE),"")</f>
        <v/>
      </c>
      <c r="AB546" s="19" t="str">
        <f>IFERROR(VLOOKUP(AA546,[2]an!$C$2:$D$16,2,FALSE),"")</f>
        <v/>
      </c>
      <c r="AC546" s="20"/>
      <c r="AD546" s="21" t="str">
        <f>IF(A546=[2]an!$F$36,VLOOKUP([2]an!$F$36,[2]an!$F$36:$H$36,3,FALSE),IF(A546=[2]an!$F$35,VLOOKUP([2]an!$F$35,[2]an!$F$35:$H$35,3,FALSE),IF(A546=[2]an!$F$33,VLOOKUP([2]an!$F$33,[2]an!$F$33:$H$33,3,FALSE),IF(A546=[2]an!$F$31,VLOOKUP([2]an!$F$31,[2]an!$F$31:$H$31,3,FALSE),""))))</f>
        <v/>
      </c>
    </row>
    <row r="547" spans="6:30" x14ac:dyDescent="0.2">
      <c r="F547" s="10"/>
      <c r="G547" s="8" t="str">
        <f t="shared" si="26"/>
        <v/>
      </c>
      <c r="H547" s="13"/>
      <c r="K547" s="13"/>
      <c r="L547" s="10"/>
      <c r="M547" s="10"/>
      <c r="S547" s="8" t="str">
        <f>IFERROR(VLOOKUP(D547,[1]peretoe_teenus!$A$2:$L$2000,5,FALSE),"")</f>
        <v/>
      </c>
      <c r="U547" s="13"/>
      <c r="V547" s="15" t="str" cm="1">
        <f t="array" ref="V547">IFERROR(IF(AND(F547="Tugigrupp",RANK(K547,$K547:$K547)+COUNTIFS($K$2:K547,K547,$L$2:L547,L547,$M$2:M547,M547,$I$2:I547,I547,$G$2:G547,G547,$F$2:F547,F547)-1=1),SUMPRODUCT(($F$2:$F$4154=F547)*($G$2:$G$4154=G547)*($K$2:$K$4154=K547)*($I$2:$I$4154=I547)*($L$2:$L$4154=L547)*($M$2:$M$4154=M547)),""),"")</f>
        <v/>
      </c>
      <c r="W547" s="15" t="str">
        <f t="shared" si="24"/>
        <v/>
      </c>
      <c r="X547" s="16" t="str">
        <f>IF(AND(A547=[2]an!$G$38,F547=[2]an!$E$40),[2]an!$G$40,IF(AND(A547=[2]an!$G$38,F547=[2]an!$E$41),[2]an!$G$41,IF(AND(A547=[2]an!$G$38,F547=[2]an!$E$39,H547&gt;=[2]an!$M$37),[2]an!$G$39,
IF(AND(A547=[2]an!$G$38,F547=[2]an!$E$39,H547&lt;[2]an!$M$37,S547="kahepoolne vajaduspõhine",U547=""),[2]an!$M$40,
IF(AND(A547=[2]an!$G$38,F547=[2]an!$E$39,H547&lt;[2]an!$M$37,S547="kahepoolne vajaduspõhine",U547&lt;&gt;""),[2]an!$G$39,
IF(AND(A547=[2]an!$G$38,F547=[2]an!$E$39,H547&lt;[2]an!$M$37,S547&lt;&gt;"kahepoolne vajaduspõhine"),[2]an!$G$39,
IF(AND(A547=[2]an!$G$38,F547=[2]an!$E$42),[2]an!$G$42,
IF(AND(A547=[2]an!$H$38,F547=[2]an!$E$40),[2]an!$H$40,IF(AND(A547=[2]an!$H$38,F547=[2]an!$E$41),[2]an!$H$41,IF(AND(A547=[2]an!$H$38,F547=[2]an!$E$39,H547&gt;=[2]an!$M$37),[2]an!$H$39,
IF(AND(A547=[2]an!$H$38,F547=[2]an!$E$39,H547&lt;[2]an!$M$37,S547="kahepoolne vajaduspõhine",U547=""),[2]an!$M$40,
IF(AND(A547=[2]an!$H$38,F547=[2]an!$E$39,H547&lt;[2]an!$M$37,S547="kahepoolne vajaduspõhine",U547&lt;&gt;""),[2]an!$H$39,
IF(AND(A547=[2]an!$H$38,F547=[2]an!$E$39,H547&lt;[2]an!$M$37,S547&lt;&gt;"kahepoolne vajaduspõhine"),[2]an!$H$39,
IF(AND(A547=[2]an!$H$38,F547=[2]an!$E$42),[2]an!$H$42,
IF(AND(A547=[2]an!$I$38,F547=[2]an!$E$40),[2]an!$I$40,IF(AND(A547=[2]an!$I$38,F547=[2]an!$E$41),[2]an!$I$41,IF(AND(A547=[2]an!$I$38,F547=[2]an!$E$39,H547&gt;=[2]an!$M$37),[2]an!$I$39,
IF(AND(A547=[2]an!$I$38,F547=[2]an!$E$39,H547&lt;[2]an!$M$37,S547="kahepoolne vajaduspõhine",U547=""),[2]an!$M$40,
IF(AND(A547=[2]an!$I$38,F547=[2]an!$E$39,H547&lt;[2]an!$M$37,S547="kahepoolne vajaduspõhine",U547&lt;&gt;""),[2]an!$I$39,
IF(AND(A547=[2]an!$I$38,F547=[2]an!$E$39,H547&lt;[2]an!$M$37,S547&lt;&gt;"kahepoolne vajaduspõhine"),[2]an!$I$39,
IF(AND(A547=[2]an!$I$38,F547=[2]an!$E$42),[2]an!$I$42,
IF(AND(A547=[2]an!$J$38,F547=[2]an!$E$40),[2]an!$J$40,IF(AND(A547=[2]an!$J$38,F547=[2]an!$E$41),[2]an!$J$41,IF(AND(A547=[2]an!$J$38,F547=[2]an!$E$39,H547&gt;=[2]an!$M$37),[2]an!$J$39,
IF(AND(A547=[2]an!$J$38,F547=[2]an!$E$39,H547&lt;[2]an!$M$37,S547="kahepoolne vajaduspõhine",U547=""),[2]an!$M$40,
IF(AND(A547=[2]an!$J$38,F547=[2]an!$E$39,H547&lt;[2]an!$M$37,S547="kahepoolne vajaduspõhine",U547&lt;&gt;""),[2]an!$J$39,
IF(AND(A547=[2]an!$J$38,F547=[2]an!$E$39,H547&lt;[2]an!$M$37,S547&lt;&gt;"kahepoolne vajaduspõhine"),[2]an!$J$39,
IF(AND(A547=[2]an!$J$38,F547=[2]an!$E$42),[2]an!$J$42,""))))))))))))))))))))))))))))</f>
        <v/>
      </c>
      <c r="Y547" s="17" t="str">
        <f>IFERROR(IF(F547="Tugigrupp",0,
IF(AND(F547="Peretoe teenus",H547&gt;=[2]an!$M$37,RANK(D547,$D547:$D547)+COUNTIFS($D$2:D547,D547,$F$2:F547,F547)-1&gt;1),"",
IF(AND(F547="Peretoe teenus",H547&gt;=[2]an!$M$37,RANK(D547,$D547:$D547)+COUNTIFS($D$2:D547,D547,$F$2:F547,F547)-1=1,MONTH(H547)=MONTH(K547)=TRUE,YEAR(H547)=YEAR(K547)=TRUE),((EOMONTH(H547,0)-H547+1)*X547)/DAY(EOMONTH(H547,0)),
IF(AND(F547="Peretoe teenus",H547&gt;=[2]an!$M$37,RANK(D547,$D547:$D547)+COUNTIFS($D$2:D547,D547,$F$2:F547,F547)-1=1),X547,
IF(AND(F547="Peretoe teenus",H547&lt;[2]an!$M$37,S547&lt;&gt;"kahepoolne vajaduspõhine",RANK(D547,$D547:$D547)+COUNTIFS($D$2:D547,D547,$F$2:F547,F547)-1=1),X547,
IF(AND(F547="Peretoe teenus",H547&lt;[2]an!$M$37,S547&lt;&gt;"kahepoolne vajaduspõhine",RANK(D547,$D547:$D547)+COUNTIFS($D$2:D547,D547,$F$2:F547,F547)-1&gt;1),"",
IF(AND(F547="Peretoe teenus",H547&lt;[2]an!$M$37,S547="kahepoolne vajaduspõhine",U547="",RANK(D547,$D547:$D547)+COUNTIFS($D$2:D547,D547,$F$2:F547,F547)-1=1),X547,
IF(AND(F547="Peretoe teenus",H547&lt;[2]an!$M$37,S547="kahepoolne vajaduspõhine",U547="",RANK(D547,$D547:$D547)+COUNTIFS($D$2:D547,D547,$F$2:F547,F547)-1&gt;1),"",
IF(AND(F547="Peretoe teenus",H547&lt;[2]an!$M$37,S547="kahepoolne vajaduspõhine",U547&lt;[2]an!$M$37,RANK(D547,$D547:$D547)+COUNTIFS($D$2:D547,D547,$F$2:F547,F547)-1=1),X547,
IF(AND(F547="Peretoe teenus",H547&lt;[2]an!$M$37,S547="kahepoolne vajaduspõhine",U547&lt;[2]an!$M$37,RANK(D547,$D547:$D547)+COUNTIFS($D$2:D547,D547,$F$2:F547,F547)-1&gt;1),"",
IF(AND(F547="Peretoe teenus",H547&lt;[2]an!$M$37,S547="kahepoolne vajaduspõhine",U547&gt;=[2]an!$M$37,U547&lt;=[2]an!$M$38,RANK(D547,$D547:$D547)+COUNTIFS($D$2:D547,D547,$F$2:F547,F547)-1=1),
((EOMONTH(U547,0)-U547+1)*X547)/DAY(EOMONTH(U547,0))+(DAY(U547)-1)*100/DAY(EOMONTH(U547,0)),
IF(AND(F547="Peretoe teenus",H547&lt;[2]an!$M$37,S547="kahepoolne vajaduspõhine",U547&gt;=[2]an!$M$37,U547&lt;=[2]an!$M$38,RANK(D547,$D547:$D547)+COUNTIFS($D$2:D547,D547,$F$2:F547,F547)-1&gt;1),"",
IF(AND(F547="Peretoe teenus",H547&lt;[2]an!$M$37,S547="kahepoolne vajaduspõhine",U547&gt;[2]an!$M$38,RANK(D547,$D547:$D547)+COUNTIFS($D$2:D547,D547,$F$2:F547,F547)-1=1),X547,
IF(AND(F547="Peretoe teenus",H547&lt;[2]an!$M$37,S547="kahepoolne vajaduspõhine",U547&gt;[2]an!$M$38,RANK(D547,$D547:$D547)+COUNTIFS($D$2:D547,D547,$F$2:F547,F547)-1&gt;1),"",X547*W547)))))))))))))),"")</f>
        <v/>
      </c>
      <c r="Z547" s="18" t="str">
        <f t="shared" si="25"/>
        <v/>
      </c>
      <c r="AA547" s="19" t="str">
        <f>IFERROR(VLOOKUP(E547,[2]an!$A$3:$B$81,2,FALSE),"")</f>
        <v/>
      </c>
      <c r="AB547" s="19" t="str">
        <f>IFERROR(VLOOKUP(AA547,[2]an!$C$2:$D$16,2,FALSE),"")</f>
        <v/>
      </c>
      <c r="AC547" s="20"/>
      <c r="AD547" s="21" t="str">
        <f>IF(A547=[2]an!$F$36,VLOOKUP([2]an!$F$36,[2]an!$F$36:$H$36,3,FALSE),IF(A547=[2]an!$F$35,VLOOKUP([2]an!$F$35,[2]an!$F$35:$H$35,3,FALSE),IF(A547=[2]an!$F$33,VLOOKUP([2]an!$F$33,[2]an!$F$33:$H$33,3,FALSE),IF(A547=[2]an!$F$31,VLOOKUP([2]an!$F$31,[2]an!$F$31:$H$31,3,FALSE),""))))</f>
        <v/>
      </c>
    </row>
    <row r="548" spans="6:30" x14ac:dyDescent="0.2">
      <c r="F548" s="10"/>
      <c r="G548" s="8" t="str">
        <f t="shared" si="26"/>
        <v/>
      </c>
      <c r="H548" s="13"/>
      <c r="K548" s="13"/>
      <c r="L548" s="10"/>
      <c r="M548" s="10"/>
      <c r="S548" s="8" t="str">
        <f>IFERROR(VLOOKUP(D548,[1]peretoe_teenus!$A$2:$L$2000,5,FALSE),"")</f>
        <v/>
      </c>
      <c r="U548" s="13"/>
      <c r="V548" s="15" t="str" cm="1">
        <f t="array" ref="V548">IFERROR(IF(AND(F548="Tugigrupp",RANK(K548,$K548:$K548)+COUNTIFS($K$2:K548,K548,$L$2:L548,L548,$M$2:M548,M548,$I$2:I548,I548,$G$2:G548,G548,$F$2:F548,F548)-1=1),SUMPRODUCT(($F$2:$F$4154=F548)*($G$2:$G$4154=G548)*($K$2:$K$4154=K548)*($I$2:$I$4154=I548)*($L$2:$L$4154=L548)*($M$2:$M$4154=M548)),""),"")</f>
        <v/>
      </c>
      <c r="W548" s="15" t="str">
        <f t="shared" si="24"/>
        <v/>
      </c>
      <c r="X548" s="16" t="str">
        <f>IF(AND(A548=[2]an!$G$38,F548=[2]an!$E$40),[2]an!$G$40,IF(AND(A548=[2]an!$G$38,F548=[2]an!$E$41),[2]an!$G$41,IF(AND(A548=[2]an!$G$38,F548=[2]an!$E$39,H548&gt;=[2]an!$M$37),[2]an!$G$39,
IF(AND(A548=[2]an!$G$38,F548=[2]an!$E$39,H548&lt;[2]an!$M$37,S548="kahepoolne vajaduspõhine",U548=""),[2]an!$M$40,
IF(AND(A548=[2]an!$G$38,F548=[2]an!$E$39,H548&lt;[2]an!$M$37,S548="kahepoolne vajaduspõhine",U548&lt;&gt;""),[2]an!$G$39,
IF(AND(A548=[2]an!$G$38,F548=[2]an!$E$39,H548&lt;[2]an!$M$37,S548&lt;&gt;"kahepoolne vajaduspõhine"),[2]an!$G$39,
IF(AND(A548=[2]an!$G$38,F548=[2]an!$E$42),[2]an!$G$42,
IF(AND(A548=[2]an!$H$38,F548=[2]an!$E$40),[2]an!$H$40,IF(AND(A548=[2]an!$H$38,F548=[2]an!$E$41),[2]an!$H$41,IF(AND(A548=[2]an!$H$38,F548=[2]an!$E$39,H548&gt;=[2]an!$M$37),[2]an!$H$39,
IF(AND(A548=[2]an!$H$38,F548=[2]an!$E$39,H548&lt;[2]an!$M$37,S548="kahepoolne vajaduspõhine",U548=""),[2]an!$M$40,
IF(AND(A548=[2]an!$H$38,F548=[2]an!$E$39,H548&lt;[2]an!$M$37,S548="kahepoolne vajaduspõhine",U548&lt;&gt;""),[2]an!$H$39,
IF(AND(A548=[2]an!$H$38,F548=[2]an!$E$39,H548&lt;[2]an!$M$37,S548&lt;&gt;"kahepoolne vajaduspõhine"),[2]an!$H$39,
IF(AND(A548=[2]an!$H$38,F548=[2]an!$E$42),[2]an!$H$42,
IF(AND(A548=[2]an!$I$38,F548=[2]an!$E$40),[2]an!$I$40,IF(AND(A548=[2]an!$I$38,F548=[2]an!$E$41),[2]an!$I$41,IF(AND(A548=[2]an!$I$38,F548=[2]an!$E$39,H548&gt;=[2]an!$M$37),[2]an!$I$39,
IF(AND(A548=[2]an!$I$38,F548=[2]an!$E$39,H548&lt;[2]an!$M$37,S548="kahepoolne vajaduspõhine",U548=""),[2]an!$M$40,
IF(AND(A548=[2]an!$I$38,F548=[2]an!$E$39,H548&lt;[2]an!$M$37,S548="kahepoolne vajaduspõhine",U548&lt;&gt;""),[2]an!$I$39,
IF(AND(A548=[2]an!$I$38,F548=[2]an!$E$39,H548&lt;[2]an!$M$37,S548&lt;&gt;"kahepoolne vajaduspõhine"),[2]an!$I$39,
IF(AND(A548=[2]an!$I$38,F548=[2]an!$E$42),[2]an!$I$42,
IF(AND(A548=[2]an!$J$38,F548=[2]an!$E$40),[2]an!$J$40,IF(AND(A548=[2]an!$J$38,F548=[2]an!$E$41),[2]an!$J$41,IF(AND(A548=[2]an!$J$38,F548=[2]an!$E$39,H548&gt;=[2]an!$M$37),[2]an!$J$39,
IF(AND(A548=[2]an!$J$38,F548=[2]an!$E$39,H548&lt;[2]an!$M$37,S548="kahepoolne vajaduspõhine",U548=""),[2]an!$M$40,
IF(AND(A548=[2]an!$J$38,F548=[2]an!$E$39,H548&lt;[2]an!$M$37,S548="kahepoolne vajaduspõhine",U548&lt;&gt;""),[2]an!$J$39,
IF(AND(A548=[2]an!$J$38,F548=[2]an!$E$39,H548&lt;[2]an!$M$37,S548&lt;&gt;"kahepoolne vajaduspõhine"),[2]an!$J$39,
IF(AND(A548=[2]an!$J$38,F548=[2]an!$E$42),[2]an!$J$42,""))))))))))))))))))))))))))))</f>
        <v/>
      </c>
      <c r="Y548" s="17" t="str">
        <f>IFERROR(IF(F548="Tugigrupp",0,
IF(AND(F548="Peretoe teenus",H548&gt;=[2]an!$M$37,RANK(D548,$D548:$D548)+COUNTIFS($D$2:D548,D548,$F$2:F548,F548)-1&gt;1),"",
IF(AND(F548="Peretoe teenus",H548&gt;=[2]an!$M$37,RANK(D548,$D548:$D548)+COUNTIFS($D$2:D548,D548,$F$2:F548,F548)-1=1,MONTH(H548)=MONTH(K548)=TRUE,YEAR(H548)=YEAR(K548)=TRUE),((EOMONTH(H548,0)-H548+1)*X548)/DAY(EOMONTH(H548,0)),
IF(AND(F548="Peretoe teenus",H548&gt;=[2]an!$M$37,RANK(D548,$D548:$D548)+COUNTIFS($D$2:D548,D548,$F$2:F548,F548)-1=1),X548,
IF(AND(F548="Peretoe teenus",H548&lt;[2]an!$M$37,S548&lt;&gt;"kahepoolne vajaduspõhine",RANK(D548,$D548:$D548)+COUNTIFS($D$2:D548,D548,$F$2:F548,F548)-1=1),X548,
IF(AND(F548="Peretoe teenus",H548&lt;[2]an!$M$37,S548&lt;&gt;"kahepoolne vajaduspõhine",RANK(D548,$D548:$D548)+COUNTIFS($D$2:D548,D548,$F$2:F548,F548)-1&gt;1),"",
IF(AND(F548="Peretoe teenus",H548&lt;[2]an!$M$37,S548="kahepoolne vajaduspõhine",U548="",RANK(D548,$D548:$D548)+COUNTIFS($D$2:D548,D548,$F$2:F548,F548)-1=1),X548,
IF(AND(F548="Peretoe teenus",H548&lt;[2]an!$M$37,S548="kahepoolne vajaduspõhine",U548="",RANK(D548,$D548:$D548)+COUNTIFS($D$2:D548,D548,$F$2:F548,F548)-1&gt;1),"",
IF(AND(F548="Peretoe teenus",H548&lt;[2]an!$M$37,S548="kahepoolne vajaduspõhine",U548&lt;[2]an!$M$37,RANK(D548,$D548:$D548)+COUNTIFS($D$2:D548,D548,$F$2:F548,F548)-1=1),X548,
IF(AND(F548="Peretoe teenus",H548&lt;[2]an!$M$37,S548="kahepoolne vajaduspõhine",U548&lt;[2]an!$M$37,RANK(D548,$D548:$D548)+COUNTIFS($D$2:D548,D548,$F$2:F548,F548)-1&gt;1),"",
IF(AND(F548="Peretoe teenus",H548&lt;[2]an!$M$37,S548="kahepoolne vajaduspõhine",U548&gt;=[2]an!$M$37,U548&lt;=[2]an!$M$38,RANK(D548,$D548:$D548)+COUNTIFS($D$2:D548,D548,$F$2:F548,F548)-1=1),
((EOMONTH(U548,0)-U548+1)*X548)/DAY(EOMONTH(U548,0))+(DAY(U548)-1)*100/DAY(EOMONTH(U548,0)),
IF(AND(F548="Peretoe teenus",H548&lt;[2]an!$M$37,S548="kahepoolne vajaduspõhine",U548&gt;=[2]an!$M$37,U548&lt;=[2]an!$M$38,RANK(D548,$D548:$D548)+COUNTIFS($D$2:D548,D548,$F$2:F548,F548)-1&gt;1),"",
IF(AND(F548="Peretoe teenus",H548&lt;[2]an!$M$37,S548="kahepoolne vajaduspõhine",U548&gt;[2]an!$M$38,RANK(D548,$D548:$D548)+COUNTIFS($D$2:D548,D548,$F$2:F548,F548)-1=1),X548,
IF(AND(F548="Peretoe teenus",H548&lt;[2]an!$M$37,S548="kahepoolne vajaduspõhine",U548&gt;[2]an!$M$38,RANK(D548,$D548:$D548)+COUNTIFS($D$2:D548,D548,$F$2:F548,F548)-1&gt;1),"",X548*W548)))))))))))))),"")</f>
        <v/>
      </c>
      <c r="Z548" s="18" t="str">
        <f t="shared" si="25"/>
        <v/>
      </c>
      <c r="AA548" s="19" t="str">
        <f>IFERROR(VLOOKUP(E548,[2]an!$A$3:$B$81,2,FALSE),"")</f>
        <v/>
      </c>
      <c r="AB548" s="19" t="str">
        <f>IFERROR(VLOOKUP(AA548,[2]an!$C$2:$D$16,2,FALSE),"")</f>
        <v/>
      </c>
      <c r="AC548" s="20"/>
      <c r="AD548" s="21" t="str">
        <f>IF(A548=[2]an!$F$36,VLOOKUP([2]an!$F$36,[2]an!$F$36:$H$36,3,FALSE),IF(A548=[2]an!$F$35,VLOOKUP([2]an!$F$35,[2]an!$F$35:$H$35,3,FALSE),IF(A548=[2]an!$F$33,VLOOKUP([2]an!$F$33,[2]an!$F$33:$H$33,3,FALSE),IF(A548=[2]an!$F$31,VLOOKUP([2]an!$F$31,[2]an!$F$31:$H$31,3,FALSE),""))))</f>
        <v/>
      </c>
    </row>
    <row r="549" spans="6:30" x14ac:dyDescent="0.2">
      <c r="F549" s="10"/>
      <c r="G549" s="8" t="str">
        <f t="shared" si="26"/>
        <v/>
      </c>
      <c r="H549" s="13"/>
      <c r="K549" s="13"/>
      <c r="L549" s="10"/>
      <c r="M549" s="10"/>
      <c r="S549" s="8" t="str">
        <f>IFERROR(VLOOKUP(D549,[1]peretoe_teenus!$A$2:$L$2000,5,FALSE),"")</f>
        <v/>
      </c>
      <c r="U549" s="13"/>
      <c r="V549" s="15" t="str" cm="1">
        <f t="array" ref="V549">IFERROR(IF(AND(F549="Tugigrupp",RANK(K549,$K549:$K549)+COUNTIFS($K$2:K549,K549,$L$2:L549,L549,$M$2:M549,M549,$I$2:I549,I549,$G$2:G549,G549,$F$2:F549,F549)-1=1),SUMPRODUCT(($F$2:$F$4154=F549)*($G$2:$G$4154=G549)*($K$2:$K$4154=K549)*($I$2:$I$4154=I549)*($L$2:$L$4154=L549)*($M$2:$M$4154=M549)),""),"")</f>
        <v/>
      </c>
      <c r="W549" s="15" t="str">
        <f t="shared" si="24"/>
        <v/>
      </c>
      <c r="X549" s="16" t="str">
        <f>IF(AND(A549=[2]an!$G$38,F549=[2]an!$E$40),[2]an!$G$40,IF(AND(A549=[2]an!$G$38,F549=[2]an!$E$41),[2]an!$G$41,IF(AND(A549=[2]an!$G$38,F549=[2]an!$E$39,H549&gt;=[2]an!$M$37),[2]an!$G$39,
IF(AND(A549=[2]an!$G$38,F549=[2]an!$E$39,H549&lt;[2]an!$M$37,S549="kahepoolne vajaduspõhine",U549=""),[2]an!$M$40,
IF(AND(A549=[2]an!$G$38,F549=[2]an!$E$39,H549&lt;[2]an!$M$37,S549="kahepoolne vajaduspõhine",U549&lt;&gt;""),[2]an!$G$39,
IF(AND(A549=[2]an!$G$38,F549=[2]an!$E$39,H549&lt;[2]an!$M$37,S549&lt;&gt;"kahepoolne vajaduspõhine"),[2]an!$G$39,
IF(AND(A549=[2]an!$G$38,F549=[2]an!$E$42),[2]an!$G$42,
IF(AND(A549=[2]an!$H$38,F549=[2]an!$E$40),[2]an!$H$40,IF(AND(A549=[2]an!$H$38,F549=[2]an!$E$41),[2]an!$H$41,IF(AND(A549=[2]an!$H$38,F549=[2]an!$E$39,H549&gt;=[2]an!$M$37),[2]an!$H$39,
IF(AND(A549=[2]an!$H$38,F549=[2]an!$E$39,H549&lt;[2]an!$M$37,S549="kahepoolne vajaduspõhine",U549=""),[2]an!$M$40,
IF(AND(A549=[2]an!$H$38,F549=[2]an!$E$39,H549&lt;[2]an!$M$37,S549="kahepoolne vajaduspõhine",U549&lt;&gt;""),[2]an!$H$39,
IF(AND(A549=[2]an!$H$38,F549=[2]an!$E$39,H549&lt;[2]an!$M$37,S549&lt;&gt;"kahepoolne vajaduspõhine"),[2]an!$H$39,
IF(AND(A549=[2]an!$H$38,F549=[2]an!$E$42),[2]an!$H$42,
IF(AND(A549=[2]an!$I$38,F549=[2]an!$E$40),[2]an!$I$40,IF(AND(A549=[2]an!$I$38,F549=[2]an!$E$41),[2]an!$I$41,IF(AND(A549=[2]an!$I$38,F549=[2]an!$E$39,H549&gt;=[2]an!$M$37),[2]an!$I$39,
IF(AND(A549=[2]an!$I$38,F549=[2]an!$E$39,H549&lt;[2]an!$M$37,S549="kahepoolne vajaduspõhine",U549=""),[2]an!$M$40,
IF(AND(A549=[2]an!$I$38,F549=[2]an!$E$39,H549&lt;[2]an!$M$37,S549="kahepoolne vajaduspõhine",U549&lt;&gt;""),[2]an!$I$39,
IF(AND(A549=[2]an!$I$38,F549=[2]an!$E$39,H549&lt;[2]an!$M$37,S549&lt;&gt;"kahepoolne vajaduspõhine"),[2]an!$I$39,
IF(AND(A549=[2]an!$I$38,F549=[2]an!$E$42),[2]an!$I$42,
IF(AND(A549=[2]an!$J$38,F549=[2]an!$E$40),[2]an!$J$40,IF(AND(A549=[2]an!$J$38,F549=[2]an!$E$41),[2]an!$J$41,IF(AND(A549=[2]an!$J$38,F549=[2]an!$E$39,H549&gt;=[2]an!$M$37),[2]an!$J$39,
IF(AND(A549=[2]an!$J$38,F549=[2]an!$E$39,H549&lt;[2]an!$M$37,S549="kahepoolne vajaduspõhine",U549=""),[2]an!$M$40,
IF(AND(A549=[2]an!$J$38,F549=[2]an!$E$39,H549&lt;[2]an!$M$37,S549="kahepoolne vajaduspõhine",U549&lt;&gt;""),[2]an!$J$39,
IF(AND(A549=[2]an!$J$38,F549=[2]an!$E$39,H549&lt;[2]an!$M$37,S549&lt;&gt;"kahepoolne vajaduspõhine"),[2]an!$J$39,
IF(AND(A549=[2]an!$J$38,F549=[2]an!$E$42),[2]an!$J$42,""))))))))))))))))))))))))))))</f>
        <v/>
      </c>
      <c r="Y549" s="17" t="str">
        <f>IFERROR(IF(F549="Tugigrupp",0,
IF(AND(F549="Peretoe teenus",H549&gt;=[2]an!$M$37,RANK(D549,$D549:$D549)+COUNTIFS($D$2:D549,D549,$F$2:F549,F549)-1&gt;1),"",
IF(AND(F549="Peretoe teenus",H549&gt;=[2]an!$M$37,RANK(D549,$D549:$D549)+COUNTIFS($D$2:D549,D549,$F$2:F549,F549)-1=1,MONTH(H549)=MONTH(K549)=TRUE,YEAR(H549)=YEAR(K549)=TRUE),((EOMONTH(H549,0)-H549+1)*X549)/DAY(EOMONTH(H549,0)),
IF(AND(F549="Peretoe teenus",H549&gt;=[2]an!$M$37,RANK(D549,$D549:$D549)+COUNTIFS($D$2:D549,D549,$F$2:F549,F549)-1=1),X549,
IF(AND(F549="Peretoe teenus",H549&lt;[2]an!$M$37,S549&lt;&gt;"kahepoolne vajaduspõhine",RANK(D549,$D549:$D549)+COUNTIFS($D$2:D549,D549,$F$2:F549,F549)-1=1),X549,
IF(AND(F549="Peretoe teenus",H549&lt;[2]an!$M$37,S549&lt;&gt;"kahepoolne vajaduspõhine",RANK(D549,$D549:$D549)+COUNTIFS($D$2:D549,D549,$F$2:F549,F549)-1&gt;1),"",
IF(AND(F549="Peretoe teenus",H549&lt;[2]an!$M$37,S549="kahepoolne vajaduspõhine",U549="",RANK(D549,$D549:$D549)+COUNTIFS($D$2:D549,D549,$F$2:F549,F549)-1=1),X549,
IF(AND(F549="Peretoe teenus",H549&lt;[2]an!$M$37,S549="kahepoolne vajaduspõhine",U549="",RANK(D549,$D549:$D549)+COUNTIFS($D$2:D549,D549,$F$2:F549,F549)-1&gt;1),"",
IF(AND(F549="Peretoe teenus",H549&lt;[2]an!$M$37,S549="kahepoolne vajaduspõhine",U549&lt;[2]an!$M$37,RANK(D549,$D549:$D549)+COUNTIFS($D$2:D549,D549,$F$2:F549,F549)-1=1),X549,
IF(AND(F549="Peretoe teenus",H549&lt;[2]an!$M$37,S549="kahepoolne vajaduspõhine",U549&lt;[2]an!$M$37,RANK(D549,$D549:$D549)+COUNTIFS($D$2:D549,D549,$F$2:F549,F549)-1&gt;1),"",
IF(AND(F549="Peretoe teenus",H549&lt;[2]an!$M$37,S549="kahepoolne vajaduspõhine",U549&gt;=[2]an!$M$37,U549&lt;=[2]an!$M$38,RANK(D549,$D549:$D549)+COUNTIFS($D$2:D549,D549,$F$2:F549,F549)-1=1),
((EOMONTH(U549,0)-U549+1)*X549)/DAY(EOMONTH(U549,0))+(DAY(U549)-1)*100/DAY(EOMONTH(U549,0)),
IF(AND(F549="Peretoe teenus",H549&lt;[2]an!$M$37,S549="kahepoolne vajaduspõhine",U549&gt;=[2]an!$M$37,U549&lt;=[2]an!$M$38,RANK(D549,$D549:$D549)+COUNTIFS($D$2:D549,D549,$F$2:F549,F549)-1&gt;1),"",
IF(AND(F549="Peretoe teenus",H549&lt;[2]an!$M$37,S549="kahepoolne vajaduspõhine",U549&gt;[2]an!$M$38,RANK(D549,$D549:$D549)+COUNTIFS($D$2:D549,D549,$F$2:F549,F549)-1=1),X549,
IF(AND(F549="Peretoe teenus",H549&lt;[2]an!$M$37,S549="kahepoolne vajaduspõhine",U549&gt;[2]an!$M$38,RANK(D549,$D549:$D549)+COUNTIFS($D$2:D549,D549,$F$2:F549,F549)-1&gt;1),"",X549*W549)))))))))))))),"")</f>
        <v/>
      </c>
      <c r="Z549" s="18" t="str">
        <f t="shared" si="25"/>
        <v/>
      </c>
      <c r="AA549" s="19" t="str">
        <f>IFERROR(VLOOKUP(E549,[2]an!$A$3:$B$81,2,FALSE),"")</f>
        <v/>
      </c>
      <c r="AB549" s="19" t="str">
        <f>IFERROR(VLOOKUP(AA549,[2]an!$C$2:$D$16,2,FALSE),"")</f>
        <v/>
      </c>
      <c r="AC549" s="20"/>
      <c r="AD549" s="21" t="str">
        <f>IF(A549=[2]an!$F$36,VLOOKUP([2]an!$F$36,[2]an!$F$36:$H$36,3,FALSE),IF(A549=[2]an!$F$35,VLOOKUP([2]an!$F$35,[2]an!$F$35:$H$35,3,FALSE),IF(A549=[2]an!$F$33,VLOOKUP([2]an!$F$33,[2]an!$F$33:$H$33,3,FALSE),IF(A549=[2]an!$F$31,VLOOKUP([2]an!$F$31,[2]an!$F$31:$H$31,3,FALSE),""))))</f>
        <v/>
      </c>
    </row>
    <row r="550" spans="6:30" x14ac:dyDescent="0.2">
      <c r="F550" s="10"/>
      <c r="G550" s="8" t="str">
        <f t="shared" si="26"/>
        <v/>
      </c>
      <c r="H550" s="13"/>
      <c r="K550" s="13"/>
      <c r="L550" s="10"/>
      <c r="M550" s="10"/>
      <c r="S550" s="8" t="str">
        <f>IFERROR(VLOOKUP(D550,[1]peretoe_teenus!$A$2:$L$2000,5,FALSE),"")</f>
        <v/>
      </c>
      <c r="U550" s="13"/>
      <c r="V550" s="15" t="str" cm="1">
        <f t="array" ref="V550">IFERROR(IF(AND(F550="Tugigrupp",RANK(K550,$K550:$K550)+COUNTIFS($K$2:K550,K550,$L$2:L550,L550,$M$2:M550,M550,$I$2:I550,I550,$G$2:G550,G550,$F$2:F550,F550)-1=1),SUMPRODUCT(($F$2:$F$4154=F550)*($G$2:$G$4154=G550)*($K$2:$K$4154=K550)*($I$2:$I$4154=I550)*($L$2:$L$4154=L550)*($M$2:$M$4154=M550)),""),"")</f>
        <v/>
      </c>
      <c r="W550" s="15" t="str">
        <f t="shared" si="24"/>
        <v/>
      </c>
      <c r="X550" s="16" t="str">
        <f>IF(AND(A550=[2]an!$G$38,F550=[2]an!$E$40),[2]an!$G$40,IF(AND(A550=[2]an!$G$38,F550=[2]an!$E$41),[2]an!$G$41,IF(AND(A550=[2]an!$G$38,F550=[2]an!$E$39,H550&gt;=[2]an!$M$37),[2]an!$G$39,
IF(AND(A550=[2]an!$G$38,F550=[2]an!$E$39,H550&lt;[2]an!$M$37,S550="kahepoolne vajaduspõhine",U550=""),[2]an!$M$40,
IF(AND(A550=[2]an!$G$38,F550=[2]an!$E$39,H550&lt;[2]an!$M$37,S550="kahepoolne vajaduspõhine",U550&lt;&gt;""),[2]an!$G$39,
IF(AND(A550=[2]an!$G$38,F550=[2]an!$E$39,H550&lt;[2]an!$M$37,S550&lt;&gt;"kahepoolne vajaduspõhine"),[2]an!$G$39,
IF(AND(A550=[2]an!$G$38,F550=[2]an!$E$42),[2]an!$G$42,
IF(AND(A550=[2]an!$H$38,F550=[2]an!$E$40),[2]an!$H$40,IF(AND(A550=[2]an!$H$38,F550=[2]an!$E$41),[2]an!$H$41,IF(AND(A550=[2]an!$H$38,F550=[2]an!$E$39,H550&gt;=[2]an!$M$37),[2]an!$H$39,
IF(AND(A550=[2]an!$H$38,F550=[2]an!$E$39,H550&lt;[2]an!$M$37,S550="kahepoolne vajaduspõhine",U550=""),[2]an!$M$40,
IF(AND(A550=[2]an!$H$38,F550=[2]an!$E$39,H550&lt;[2]an!$M$37,S550="kahepoolne vajaduspõhine",U550&lt;&gt;""),[2]an!$H$39,
IF(AND(A550=[2]an!$H$38,F550=[2]an!$E$39,H550&lt;[2]an!$M$37,S550&lt;&gt;"kahepoolne vajaduspõhine"),[2]an!$H$39,
IF(AND(A550=[2]an!$H$38,F550=[2]an!$E$42),[2]an!$H$42,
IF(AND(A550=[2]an!$I$38,F550=[2]an!$E$40),[2]an!$I$40,IF(AND(A550=[2]an!$I$38,F550=[2]an!$E$41),[2]an!$I$41,IF(AND(A550=[2]an!$I$38,F550=[2]an!$E$39,H550&gt;=[2]an!$M$37),[2]an!$I$39,
IF(AND(A550=[2]an!$I$38,F550=[2]an!$E$39,H550&lt;[2]an!$M$37,S550="kahepoolne vajaduspõhine",U550=""),[2]an!$M$40,
IF(AND(A550=[2]an!$I$38,F550=[2]an!$E$39,H550&lt;[2]an!$M$37,S550="kahepoolne vajaduspõhine",U550&lt;&gt;""),[2]an!$I$39,
IF(AND(A550=[2]an!$I$38,F550=[2]an!$E$39,H550&lt;[2]an!$M$37,S550&lt;&gt;"kahepoolne vajaduspõhine"),[2]an!$I$39,
IF(AND(A550=[2]an!$I$38,F550=[2]an!$E$42),[2]an!$I$42,
IF(AND(A550=[2]an!$J$38,F550=[2]an!$E$40),[2]an!$J$40,IF(AND(A550=[2]an!$J$38,F550=[2]an!$E$41),[2]an!$J$41,IF(AND(A550=[2]an!$J$38,F550=[2]an!$E$39,H550&gt;=[2]an!$M$37),[2]an!$J$39,
IF(AND(A550=[2]an!$J$38,F550=[2]an!$E$39,H550&lt;[2]an!$M$37,S550="kahepoolne vajaduspõhine",U550=""),[2]an!$M$40,
IF(AND(A550=[2]an!$J$38,F550=[2]an!$E$39,H550&lt;[2]an!$M$37,S550="kahepoolne vajaduspõhine",U550&lt;&gt;""),[2]an!$J$39,
IF(AND(A550=[2]an!$J$38,F550=[2]an!$E$39,H550&lt;[2]an!$M$37,S550&lt;&gt;"kahepoolne vajaduspõhine"),[2]an!$J$39,
IF(AND(A550=[2]an!$J$38,F550=[2]an!$E$42),[2]an!$J$42,""))))))))))))))))))))))))))))</f>
        <v/>
      </c>
      <c r="Y550" s="17" t="str">
        <f>IFERROR(IF(F550="Tugigrupp",0,
IF(AND(F550="Peretoe teenus",H550&gt;=[2]an!$M$37,RANK(D550,$D550:$D550)+COUNTIFS($D$2:D550,D550,$F$2:F550,F550)-1&gt;1),"",
IF(AND(F550="Peretoe teenus",H550&gt;=[2]an!$M$37,RANK(D550,$D550:$D550)+COUNTIFS($D$2:D550,D550,$F$2:F550,F550)-1=1,MONTH(H550)=MONTH(K550)=TRUE,YEAR(H550)=YEAR(K550)=TRUE),((EOMONTH(H550,0)-H550+1)*X550)/DAY(EOMONTH(H550,0)),
IF(AND(F550="Peretoe teenus",H550&gt;=[2]an!$M$37,RANK(D550,$D550:$D550)+COUNTIFS($D$2:D550,D550,$F$2:F550,F550)-1=1),X550,
IF(AND(F550="Peretoe teenus",H550&lt;[2]an!$M$37,S550&lt;&gt;"kahepoolne vajaduspõhine",RANK(D550,$D550:$D550)+COUNTIFS($D$2:D550,D550,$F$2:F550,F550)-1=1),X550,
IF(AND(F550="Peretoe teenus",H550&lt;[2]an!$M$37,S550&lt;&gt;"kahepoolne vajaduspõhine",RANK(D550,$D550:$D550)+COUNTIFS($D$2:D550,D550,$F$2:F550,F550)-1&gt;1),"",
IF(AND(F550="Peretoe teenus",H550&lt;[2]an!$M$37,S550="kahepoolne vajaduspõhine",U550="",RANK(D550,$D550:$D550)+COUNTIFS($D$2:D550,D550,$F$2:F550,F550)-1=1),X550,
IF(AND(F550="Peretoe teenus",H550&lt;[2]an!$M$37,S550="kahepoolne vajaduspõhine",U550="",RANK(D550,$D550:$D550)+COUNTIFS($D$2:D550,D550,$F$2:F550,F550)-1&gt;1),"",
IF(AND(F550="Peretoe teenus",H550&lt;[2]an!$M$37,S550="kahepoolne vajaduspõhine",U550&lt;[2]an!$M$37,RANK(D550,$D550:$D550)+COUNTIFS($D$2:D550,D550,$F$2:F550,F550)-1=1),X550,
IF(AND(F550="Peretoe teenus",H550&lt;[2]an!$M$37,S550="kahepoolne vajaduspõhine",U550&lt;[2]an!$M$37,RANK(D550,$D550:$D550)+COUNTIFS($D$2:D550,D550,$F$2:F550,F550)-1&gt;1),"",
IF(AND(F550="Peretoe teenus",H550&lt;[2]an!$M$37,S550="kahepoolne vajaduspõhine",U550&gt;=[2]an!$M$37,U550&lt;=[2]an!$M$38,RANK(D550,$D550:$D550)+COUNTIFS($D$2:D550,D550,$F$2:F550,F550)-1=1),
((EOMONTH(U550,0)-U550+1)*X550)/DAY(EOMONTH(U550,0))+(DAY(U550)-1)*100/DAY(EOMONTH(U550,0)),
IF(AND(F550="Peretoe teenus",H550&lt;[2]an!$M$37,S550="kahepoolne vajaduspõhine",U550&gt;=[2]an!$M$37,U550&lt;=[2]an!$M$38,RANK(D550,$D550:$D550)+COUNTIFS($D$2:D550,D550,$F$2:F550,F550)-1&gt;1),"",
IF(AND(F550="Peretoe teenus",H550&lt;[2]an!$M$37,S550="kahepoolne vajaduspõhine",U550&gt;[2]an!$M$38,RANK(D550,$D550:$D550)+COUNTIFS($D$2:D550,D550,$F$2:F550,F550)-1=1),X550,
IF(AND(F550="Peretoe teenus",H550&lt;[2]an!$M$37,S550="kahepoolne vajaduspõhine",U550&gt;[2]an!$M$38,RANK(D550,$D550:$D550)+COUNTIFS($D$2:D550,D550,$F$2:F550,F550)-1&gt;1),"",X550*W550)))))))))))))),"")</f>
        <v/>
      </c>
      <c r="Z550" s="18" t="str">
        <f t="shared" si="25"/>
        <v/>
      </c>
      <c r="AA550" s="19" t="str">
        <f>IFERROR(VLOOKUP(E550,[2]an!$A$3:$B$81,2,FALSE),"")</f>
        <v/>
      </c>
      <c r="AB550" s="19" t="str">
        <f>IFERROR(VLOOKUP(AA550,[2]an!$C$2:$D$16,2,FALSE),"")</f>
        <v/>
      </c>
      <c r="AC550" s="20"/>
      <c r="AD550" s="21" t="str">
        <f>IF(A550=[2]an!$F$36,VLOOKUP([2]an!$F$36,[2]an!$F$36:$H$36,3,FALSE),IF(A550=[2]an!$F$35,VLOOKUP([2]an!$F$35,[2]an!$F$35:$H$35,3,FALSE),IF(A550=[2]an!$F$33,VLOOKUP([2]an!$F$33,[2]an!$F$33:$H$33,3,FALSE),IF(A550=[2]an!$F$31,VLOOKUP([2]an!$F$31,[2]an!$F$31:$H$31,3,FALSE),""))))</f>
        <v/>
      </c>
    </row>
    <row r="551" spans="6:30" x14ac:dyDescent="0.2">
      <c r="F551" s="10"/>
      <c r="G551" s="8" t="str">
        <f t="shared" si="26"/>
        <v/>
      </c>
      <c r="H551" s="13"/>
      <c r="K551" s="13"/>
      <c r="L551" s="10"/>
      <c r="M551" s="10"/>
      <c r="S551" s="8" t="str">
        <f>IFERROR(VLOOKUP(D551,[1]peretoe_teenus!$A$2:$L$2000,5,FALSE),"")</f>
        <v/>
      </c>
      <c r="U551" s="13"/>
      <c r="V551" s="15" t="str" cm="1">
        <f t="array" ref="V551">IFERROR(IF(AND(F551="Tugigrupp",RANK(K551,$K551:$K551)+COUNTIFS($K$2:K551,K551,$L$2:L551,L551,$M$2:M551,M551,$I$2:I551,I551,$G$2:G551,G551,$F$2:F551,F551)-1=1),SUMPRODUCT(($F$2:$F$4154=F551)*($G$2:$G$4154=G551)*($K$2:$K$4154=K551)*($I$2:$I$4154=I551)*($L$2:$L$4154=L551)*($M$2:$M$4154=M551)),""),"")</f>
        <v/>
      </c>
      <c r="W551" s="15" t="str">
        <f t="shared" si="24"/>
        <v/>
      </c>
      <c r="X551" s="16" t="str">
        <f>IF(AND(A551=[2]an!$G$38,F551=[2]an!$E$40),[2]an!$G$40,IF(AND(A551=[2]an!$G$38,F551=[2]an!$E$41),[2]an!$G$41,IF(AND(A551=[2]an!$G$38,F551=[2]an!$E$39,H551&gt;=[2]an!$M$37),[2]an!$G$39,
IF(AND(A551=[2]an!$G$38,F551=[2]an!$E$39,H551&lt;[2]an!$M$37,S551="kahepoolne vajaduspõhine",U551=""),[2]an!$M$40,
IF(AND(A551=[2]an!$G$38,F551=[2]an!$E$39,H551&lt;[2]an!$M$37,S551="kahepoolne vajaduspõhine",U551&lt;&gt;""),[2]an!$G$39,
IF(AND(A551=[2]an!$G$38,F551=[2]an!$E$39,H551&lt;[2]an!$M$37,S551&lt;&gt;"kahepoolne vajaduspõhine"),[2]an!$G$39,
IF(AND(A551=[2]an!$G$38,F551=[2]an!$E$42),[2]an!$G$42,
IF(AND(A551=[2]an!$H$38,F551=[2]an!$E$40),[2]an!$H$40,IF(AND(A551=[2]an!$H$38,F551=[2]an!$E$41),[2]an!$H$41,IF(AND(A551=[2]an!$H$38,F551=[2]an!$E$39,H551&gt;=[2]an!$M$37),[2]an!$H$39,
IF(AND(A551=[2]an!$H$38,F551=[2]an!$E$39,H551&lt;[2]an!$M$37,S551="kahepoolne vajaduspõhine",U551=""),[2]an!$M$40,
IF(AND(A551=[2]an!$H$38,F551=[2]an!$E$39,H551&lt;[2]an!$M$37,S551="kahepoolne vajaduspõhine",U551&lt;&gt;""),[2]an!$H$39,
IF(AND(A551=[2]an!$H$38,F551=[2]an!$E$39,H551&lt;[2]an!$M$37,S551&lt;&gt;"kahepoolne vajaduspõhine"),[2]an!$H$39,
IF(AND(A551=[2]an!$H$38,F551=[2]an!$E$42),[2]an!$H$42,
IF(AND(A551=[2]an!$I$38,F551=[2]an!$E$40),[2]an!$I$40,IF(AND(A551=[2]an!$I$38,F551=[2]an!$E$41),[2]an!$I$41,IF(AND(A551=[2]an!$I$38,F551=[2]an!$E$39,H551&gt;=[2]an!$M$37),[2]an!$I$39,
IF(AND(A551=[2]an!$I$38,F551=[2]an!$E$39,H551&lt;[2]an!$M$37,S551="kahepoolne vajaduspõhine",U551=""),[2]an!$M$40,
IF(AND(A551=[2]an!$I$38,F551=[2]an!$E$39,H551&lt;[2]an!$M$37,S551="kahepoolne vajaduspõhine",U551&lt;&gt;""),[2]an!$I$39,
IF(AND(A551=[2]an!$I$38,F551=[2]an!$E$39,H551&lt;[2]an!$M$37,S551&lt;&gt;"kahepoolne vajaduspõhine"),[2]an!$I$39,
IF(AND(A551=[2]an!$I$38,F551=[2]an!$E$42),[2]an!$I$42,
IF(AND(A551=[2]an!$J$38,F551=[2]an!$E$40),[2]an!$J$40,IF(AND(A551=[2]an!$J$38,F551=[2]an!$E$41),[2]an!$J$41,IF(AND(A551=[2]an!$J$38,F551=[2]an!$E$39,H551&gt;=[2]an!$M$37),[2]an!$J$39,
IF(AND(A551=[2]an!$J$38,F551=[2]an!$E$39,H551&lt;[2]an!$M$37,S551="kahepoolne vajaduspõhine",U551=""),[2]an!$M$40,
IF(AND(A551=[2]an!$J$38,F551=[2]an!$E$39,H551&lt;[2]an!$M$37,S551="kahepoolne vajaduspõhine",U551&lt;&gt;""),[2]an!$J$39,
IF(AND(A551=[2]an!$J$38,F551=[2]an!$E$39,H551&lt;[2]an!$M$37,S551&lt;&gt;"kahepoolne vajaduspõhine"),[2]an!$J$39,
IF(AND(A551=[2]an!$J$38,F551=[2]an!$E$42),[2]an!$J$42,""))))))))))))))))))))))))))))</f>
        <v/>
      </c>
      <c r="Y551" s="17" t="str">
        <f>IFERROR(IF(F551="Tugigrupp",0,
IF(AND(F551="Peretoe teenus",H551&gt;=[2]an!$M$37,RANK(D551,$D551:$D551)+COUNTIFS($D$2:D551,D551,$F$2:F551,F551)-1&gt;1),"",
IF(AND(F551="Peretoe teenus",H551&gt;=[2]an!$M$37,RANK(D551,$D551:$D551)+COUNTIFS($D$2:D551,D551,$F$2:F551,F551)-1=1,MONTH(H551)=MONTH(K551)=TRUE,YEAR(H551)=YEAR(K551)=TRUE),((EOMONTH(H551,0)-H551+1)*X551)/DAY(EOMONTH(H551,0)),
IF(AND(F551="Peretoe teenus",H551&gt;=[2]an!$M$37,RANK(D551,$D551:$D551)+COUNTIFS($D$2:D551,D551,$F$2:F551,F551)-1=1),X551,
IF(AND(F551="Peretoe teenus",H551&lt;[2]an!$M$37,S551&lt;&gt;"kahepoolne vajaduspõhine",RANK(D551,$D551:$D551)+COUNTIFS($D$2:D551,D551,$F$2:F551,F551)-1=1),X551,
IF(AND(F551="Peretoe teenus",H551&lt;[2]an!$M$37,S551&lt;&gt;"kahepoolne vajaduspõhine",RANK(D551,$D551:$D551)+COUNTIFS($D$2:D551,D551,$F$2:F551,F551)-1&gt;1),"",
IF(AND(F551="Peretoe teenus",H551&lt;[2]an!$M$37,S551="kahepoolne vajaduspõhine",U551="",RANK(D551,$D551:$D551)+COUNTIFS($D$2:D551,D551,$F$2:F551,F551)-1=1),X551,
IF(AND(F551="Peretoe teenus",H551&lt;[2]an!$M$37,S551="kahepoolne vajaduspõhine",U551="",RANK(D551,$D551:$D551)+COUNTIFS($D$2:D551,D551,$F$2:F551,F551)-1&gt;1),"",
IF(AND(F551="Peretoe teenus",H551&lt;[2]an!$M$37,S551="kahepoolne vajaduspõhine",U551&lt;[2]an!$M$37,RANK(D551,$D551:$D551)+COUNTIFS($D$2:D551,D551,$F$2:F551,F551)-1=1),X551,
IF(AND(F551="Peretoe teenus",H551&lt;[2]an!$M$37,S551="kahepoolne vajaduspõhine",U551&lt;[2]an!$M$37,RANK(D551,$D551:$D551)+COUNTIFS($D$2:D551,D551,$F$2:F551,F551)-1&gt;1),"",
IF(AND(F551="Peretoe teenus",H551&lt;[2]an!$M$37,S551="kahepoolne vajaduspõhine",U551&gt;=[2]an!$M$37,U551&lt;=[2]an!$M$38,RANK(D551,$D551:$D551)+COUNTIFS($D$2:D551,D551,$F$2:F551,F551)-1=1),
((EOMONTH(U551,0)-U551+1)*X551)/DAY(EOMONTH(U551,0))+(DAY(U551)-1)*100/DAY(EOMONTH(U551,0)),
IF(AND(F551="Peretoe teenus",H551&lt;[2]an!$M$37,S551="kahepoolne vajaduspõhine",U551&gt;=[2]an!$M$37,U551&lt;=[2]an!$M$38,RANK(D551,$D551:$D551)+COUNTIFS($D$2:D551,D551,$F$2:F551,F551)-1&gt;1),"",
IF(AND(F551="Peretoe teenus",H551&lt;[2]an!$M$37,S551="kahepoolne vajaduspõhine",U551&gt;[2]an!$M$38,RANK(D551,$D551:$D551)+COUNTIFS($D$2:D551,D551,$F$2:F551,F551)-1=1),X551,
IF(AND(F551="Peretoe teenus",H551&lt;[2]an!$M$37,S551="kahepoolne vajaduspõhine",U551&gt;[2]an!$M$38,RANK(D551,$D551:$D551)+COUNTIFS($D$2:D551,D551,$F$2:F551,F551)-1&gt;1),"",X551*W551)))))))))))))),"")</f>
        <v/>
      </c>
      <c r="Z551" s="18" t="str">
        <f t="shared" si="25"/>
        <v/>
      </c>
      <c r="AA551" s="19" t="str">
        <f>IFERROR(VLOOKUP(E551,[2]an!$A$3:$B$81,2,FALSE),"")</f>
        <v/>
      </c>
      <c r="AB551" s="19" t="str">
        <f>IFERROR(VLOOKUP(AA551,[2]an!$C$2:$D$16,2,FALSE),"")</f>
        <v/>
      </c>
      <c r="AC551" s="20"/>
      <c r="AD551" s="21" t="str">
        <f>IF(A551=[2]an!$F$36,VLOOKUP([2]an!$F$36,[2]an!$F$36:$H$36,3,FALSE),IF(A551=[2]an!$F$35,VLOOKUP([2]an!$F$35,[2]an!$F$35:$H$35,3,FALSE),IF(A551=[2]an!$F$33,VLOOKUP([2]an!$F$33,[2]an!$F$33:$H$33,3,FALSE),IF(A551=[2]an!$F$31,VLOOKUP([2]an!$F$31,[2]an!$F$31:$H$31,3,FALSE),""))))</f>
        <v/>
      </c>
    </row>
    <row r="552" spans="6:30" x14ac:dyDescent="0.2">
      <c r="F552" s="10"/>
      <c r="G552" s="8" t="str">
        <f t="shared" si="26"/>
        <v/>
      </c>
      <c r="H552" s="13"/>
      <c r="K552" s="13"/>
      <c r="L552" s="10"/>
      <c r="M552" s="10"/>
      <c r="S552" s="8" t="str">
        <f>IFERROR(VLOOKUP(D552,[1]peretoe_teenus!$A$2:$L$2000,5,FALSE),"")</f>
        <v/>
      </c>
      <c r="U552" s="13"/>
      <c r="V552" s="15" t="str" cm="1">
        <f t="array" ref="V552">IFERROR(IF(AND(F552="Tugigrupp",RANK(K552,$K552:$K552)+COUNTIFS($K$2:K552,K552,$L$2:L552,L552,$M$2:M552,M552,$I$2:I552,I552,$G$2:G552,G552,$F$2:F552,F552)-1=1),SUMPRODUCT(($F$2:$F$4154=F552)*($G$2:$G$4154=G552)*($K$2:$K$4154=K552)*($I$2:$I$4154=I552)*($L$2:$L$4154=L552)*($M$2:$M$4154=M552)),""),"")</f>
        <v/>
      </c>
      <c r="W552" s="15" t="str">
        <f t="shared" si="24"/>
        <v/>
      </c>
      <c r="X552" s="16" t="str">
        <f>IF(AND(A552=[2]an!$G$38,F552=[2]an!$E$40),[2]an!$G$40,IF(AND(A552=[2]an!$G$38,F552=[2]an!$E$41),[2]an!$G$41,IF(AND(A552=[2]an!$G$38,F552=[2]an!$E$39,H552&gt;=[2]an!$M$37),[2]an!$G$39,
IF(AND(A552=[2]an!$G$38,F552=[2]an!$E$39,H552&lt;[2]an!$M$37,S552="kahepoolne vajaduspõhine",U552=""),[2]an!$M$40,
IF(AND(A552=[2]an!$G$38,F552=[2]an!$E$39,H552&lt;[2]an!$M$37,S552="kahepoolne vajaduspõhine",U552&lt;&gt;""),[2]an!$G$39,
IF(AND(A552=[2]an!$G$38,F552=[2]an!$E$39,H552&lt;[2]an!$M$37,S552&lt;&gt;"kahepoolne vajaduspõhine"),[2]an!$G$39,
IF(AND(A552=[2]an!$G$38,F552=[2]an!$E$42),[2]an!$G$42,
IF(AND(A552=[2]an!$H$38,F552=[2]an!$E$40),[2]an!$H$40,IF(AND(A552=[2]an!$H$38,F552=[2]an!$E$41),[2]an!$H$41,IF(AND(A552=[2]an!$H$38,F552=[2]an!$E$39,H552&gt;=[2]an!$M$37),[2]an!$H$39,
IF(AND(A552=[2]an!$H$38,F552=[2]an!$E$39,H552&lt;[2]an!$M$37,S552="kahepoolne vajaduspõhine",U552=""),[2]an!$M$40,
IF(AND(A552=[2]an!$H$38,F552=[2]an!$E$39,H552&lt;[2]an!$M$37,S552="kahepoolne vajaduspõhine",U552&lt;&gt;""),[2]an!$H$39,
IF(AND(A552=[2]an!$H$38,F552=[2]an!$E$39,H552&lt;[2]an!$M$37,S552&lt;&gt;"kahepoolne vajaduspõhine"),[2]an!$H$39,
IF(AND(A552=[2]an!$H$38,F552=[2]an!$E$42),[2]an!$H$42,
IF(AND(A552=[2]an!$I$38,F552=[2]an!$E$40),[2]an!$I$40,IF(AND(A552=[2]an!$I$38,F552=[2]an!$E$41),[2]an!$I$41,IF(AND(A552=[2]an!$I$38,F552=[2]an!$E$39,H552&gt;=[2]an!$M$37),[2]an!$I$39,
IF(AND(A552=[2]an!$I$38,F552=[2]an!$E$39,H552&lt;[2]an!$M$37,S552="kahepoolne vajaduspõhine",U552=""),[2]an!$M$40,
IF(AND(A552=[2]an!$I$38,F552=[2]an!$E$39,H552&lt;[2]an!$M$37,S552="kahepoolne vajaduspõhine",U552&lt;&gt;""),[2]an!$I$39,
IF(AND(A552=[2]an!$I$38,F552=[2]an!$E$39,H552&lt;[2]an!$M$37,S552&lt;&gt;"kahepoolne vajaduspõhine"),[2]an!$I$39,
IF(AND(A552=[2]an!$I$38,F552=[2]an!$E$42),[2]an!$I$42,
IF(AND(A552=[2]an!$J$38,F552=[2]an!$E$40),[2]an!$J$40,IF(AND(A552=[2]an!$J$38,F552=[2]an!$E$41),[2]an!$J$41,IF(AND(A552=[2]an!$J$38,F552=[2]an!$E$39,H552&gt;=[2]an!$M$37),[2]an!$J$39,
IF(AND(A552=[2]an!$J$38,F552=[2]an!$E$39,H552&lt;[2]an!$M$37,S552="kahepoolne vajaduspõhine",U552=""),[2]an!$M$40,
IF(AND(A552=[2]an!$J$38,F552=[2]an!$E$39,H552&lt;[2]an!$M$37,S552="kahepoolne vajaduspõhine",U552&lt;&gt;""),[2]an!$J$39,
IF(AND(A552=[2]an!$J$38,F552=[2]an!$E$39,H552&lt;[2]an!$M$37,S552&lt;&gt;"kahepoolne vajaduspõhine"),[2]an!$J$39,
IF(AND(A552=[2]an!$J$38,F552=[2]an!$E$42),[2]an!$J$42,""))))))))))))))))))))))))))))</f>
        <v/>
      </c>
      <c r="Y552" s="17" t="str">
        <f>IFERROR(IF(F552="Tugigrupp",0,
IF(AND(F552="Peretoe teenus",H552&gt;=[2]an!$M$37,RANK(D552,$D552:$D552)+COUNTIFS($D$2:D552,D552,$F$2:F552,F552)-1&gt;1),"",
IF(AND(F552="Peretoe teenus",H552&gt;=[2]an!$M$37,RANK(D552,$D552:$D552)+COUNTIFS($D$2:D552,D552,$F$2:F552,F552)-1=1,MONTH(H552)=MONTH(K552)=TRUE,YEAR(H552)=YEAR(K552)=TRUE),((EOMONTH(H552,0)-H552+1)*X552)/DAY(EOMONTH(H552,0)),
IF(AND(F552="Peretoe teenus",H552&gt;=[2]an!$M$37,RANK(D552,$D552:$D552)+COUNTIFS($D$2:D552,D552,$F$2:F552,F552)-1=1),X552,
IF(AND(F552="Peretoe teenus",H552&lt;[2]an!$M$37,S552&lt;&gt;"kahepoolne vajaduspõhine",RANK(D552,$D552:$D552)+COUNTIFS($D$2:D552,D552,$F$2:F552,F552)-1=1),X552,
IF(AND(F552="Peretoe teenus",H552&lt;[2]an!$M$37,S552&lt;&gt;"kahepoolne vajaduspõhine",RANK(D552,$D552:$D552)+COUNTIFS($D$2:D552,D552,$F$2:F552,F552)-1&gt;1),"",
IF(AND(F552="Peretoe teenus",H552&lt;[2]an!$M$37,S552="kahepoolne vajaduspõhine",U552="",RANK(D552,$D552:$D552)+COUNTIFS($D$2:D552,D552,$F$2:F552,F552)-1=1),X552,
IF(AND(F552="Peretoe teenus",H552&lt;[2]an!$M$37,S552="kahepoolne vajaduspõhine",U552="",RANK(D552,$D552:$D552)+COUNTIFS($D$2:D552,D552,$F$2:F552,F552)-1&gt;1),"",
IF(AND(F552="Peretoe teenus",H552&lt;[2]an!$M$37,S552="kahepoolne vajaduspõhine",U552&lt;[2]an!$M$37,RANK(D552,$D552:$D552)+COUNTIFS($D$2:D552,D552,$F$2:F552,F552)-1=1),X552,
IF(AND(F552="Peretoe teenus",H552&lt;[2]an!$M$37,S552="kahepoolne vajaduspõhine",U552&lt;[2]an!$M$37,RANK(D552,$D552:$D552)+COUNTIFS($D$2:D552,D552,$F$2:F552,F552)-1&gt;1),"",
IF(AND(F552="Peretoe teenus",H552&lt;[2]an!$M$37,S552="kahepoolne vajaduspõhine",U552&gt;=[2]an!$M$37,U552&lt;=[2]an!$M$38,RANK(D552,$D552:$D552)+COUNTIFS($D$2:D552,D552,$F$2:F552,F552)-1=1),
((EOMONTH(U552,0)-U552+1)*X552)/DAY(EOMONTH(U552,0))+(DAY(U552)-1)*100/DAY(EOMONTH(U552,0)),
IF(AND(F552="Peretoe teenus",H552&lt;[2]an!$M$37,S552="kahepoolne vajaduspõhine",U552&gt;=[2]an!$M$37,U552&lt;=[2]an!$M$38,RANK(D552,$D552:$D552)+COUNTIFS($D$2:D552,D552,$F$2:F552,F552)-1&gt;1),"",
IF(AND(F552="Peretoe teenus",H552&lt;[2]an!$M$37,S552="kahepoolne vajaduspõhine",U552&gt;[2]an!$M$38,RANK(D552,$D552:$D552)+COUNTIFS($D$2:D552,D552,$F$2:F552,F552)-1=1),X552,
IF(AND(F552="Peretoe teenus",H552&lt;[2]an!$M$37,S552="kahepoolne vajaduspõhine",U552&gt;[2]an!$M$38,RANK(D552,$D552:$D552)+COUNTIFS($D$2:D552,D552,$F$2:F552,F552)-1&gt;1),"",X552*W552)))))))))))))),"")</f>
        <v/>
      </c>
      <c r="Z552" s="18" t="str">
        <f t="shared" si="25"/>
        <v/>
      </c>
      <c r="AA552" s="19" t="str">
        <f>IFERROR(VLOOKUP(E552,[2]an!$A$3:$B$81,2,FALSE),"")</f>
        <v/>
      </c>
      <c r="AB552" s="19" t="str">
        <f>IFERROR(VLOOKUP(AA552,[2]an!$C$2:$D$16,2,FALSE),"")</f>
        <v/>
      </c>
      <c r="AC552" s="20"/>
      <c r="AD552" s="21" t="str">
        <f>IF(A552=[2]an!$F$36,VLOOKUP([2]an!$F$36,[2]an!$F$36:$H$36,3,FALSE),IF(A552=[2]an!$F$35,VLOOKUP([2]an!$F$35,[2]an!$F$35:$H$35,3,FALSE),IF(A552=[2]an!$F$33,VLOOKUP([2]an!$F$33,[2]an!$F$33:$H$33,3,FALSE),IF(A552=[2]an!$F$31,VLOOKUP([2]an!$F$31,[2]an!$F$31:$H$31,3,FALSE),""))))</f>
        <v/>
      </c>
    </row>
    <row r="553" spans="6:30" x14ac:dyDescent="0.2">
      <c r="F553" s="10"/>
      <c r="G553" s="8" t="str">
        <f t="shared" si="26"/>
        <v/>
      </c>
      <c r="H553" s="13"/>
      <c r="K553" s="13"/>
      <c r="L553" s="10"/>
      <c r="M553" s="10"/>
      <c r="S553" s="8" t="str">
        <f>IFERROR(VLOOKUP(D553,[1]peretoe_teenus!$A$2:$L$2000,5,FALSE),"")</f>
        <v/>
      </c>
      <c r="U553" s="13"/>
      <c r="V553" s="15" t="str" cm="1">
        <f t="array" ref="V553">IFERROR(IF(AND(F553="Tugigrupp",RANK(K553,$K553:$K553)+COUNTIFS($K$2:K553,K553,$L$2:L553,L553,$M$2:M553,M553,$I$2:I553,I553,$G$2:G553,G553,$F$2:F553,F553)-1=1),SUMPRODUCT(($F$2:$F$4154=F553)*($G$2:$G$4154=G553)*($K$2:$K$4154=K553)*($I$2:$I$4154=I553)*($L$2:$L$4154=L553)*($M$2:$M$4154=M553)),""),"")</f>
        <v/>
      </c>
      <c r="W553" s="15" t="str">
        <f t="shared" si="24"/>
        <v/>
      </c>
      <c r="X553" s="16" t="str">
        <f>IF(AND(A553=[2]an!$G$38,F553=[2]an!$E$40),[2]an!$G$40,IF(AND(A553=[2]an!$G$38,F553=[2]an!$E$41),[2]an!$G$41,IF(AND(A553=[2]an!$G$38,F553=[2]an!$E$39,H553&gt;=[2]an!$M$37),[2]an!$G$39,
IF(AND(A553=[2]an!$G$38,F553=[2]an!$E$39,H553&lt;[2]an!$M$37,S553="kahepoolne vajaduspõhine",U553=""),[2]an!$M$40,
IF(AND(A553=[2]an!$G$38,F553=[2]an!$E$39,H553&lt;[2]an!$M$37,S553="kahepoolne vajaduspõhine",U553&lt;&gt;""),[2]an!$G$39,
IF(AND(A553=[2]an!$G$38,F553=[2]an!$E$39,H553&lt;[2]an!$M$37,S553&lt;&gt;"kahepoolne vajaduspõhine"),[2]an!$G$39,
IF(AND(A553=[2]an!$G$38,F553=[2]an!$E$42),[2]an!$G$42,
IF(AND(A553=[2]an!$H$38,F553=[2]an!$E$40),[2]an!$H$40,IF(AND(A553=[2]an!$H$38,F553=[2]an!$E$41),[2]an!$H$41,IF(AND(A553=[2]an!$H$38,F553=[2]an!$E$39,H553&gt;=[2]an!$M$37),[2]an!$H$39,
IF(AND(A553=[2]an!$H$38,F553=[2]an!$E$39,H553&lt;[2]an!$M$37,S553="kahepoolne vajaduspõhine",U553=""),[2]an!$M$40,
IF(AND(A553=[2]an!$H$38,F553=[2]an!$E$39,H553&lt;[2]an!$M$37,S553="kahepoolne vajaduspõhine",U553&lt;&gt;""),[2]an!$H$39,
IF(AND(A553=[2]an!$H$38,F553=[2]an!$E$39,H553&lt;[2]an!$M$37,S553&lt;&gt;"kahepoolne vajaduspõhine"),[2]an!$H$39,
IF(AND(A553=[2]an!$H$38,F553=[2]an!$E$42),[2]an!$H$42,
IF(AND(A553=[2]an!$I$38,F553=[2]an!$E$40),[2]an!$I$40,IF(AND(A553=[2]an!$I$38,F553=[2]an!$E$41),[2]an!$I$41,IF(AND(A553=[2]an!$I$38,F553=[2]an!$E$39,H553&gt;=[2]an!$M$37),[2]an!$I$39,
IF(AND(A553=[2]an!$I$38,F553=[2]an!$E$39,H553&lt;[2]an!$M$37,S553="kahepoolne vajaduspõhine",U553=""),[2]an!$M$40,
IF(AND(A553=[2]an!$I$38,F553=[2]an!$E$39,H553&lt;[2]an!$M$37,S553="kahepoolne vajaduspõhine",U553&lt;&gt;""),[2]an!$I$39,
IF(AND(A553=[2]an!$I$38,F553=[2]an!$E$39,H553&lt;[2]an!$M$37,S553&lt;&gt;"kahepoolne vajaduspõhine"),[2]an!$I$39,
IF(AND(A553=[2]an!$I$38,F553=[2]an!$E$42),[2]an!$I$42,
IF(AND(A553=[2]an!$J$38,F553=[2]an!$E$40),[2]an!$J$40,IF(AND(A553=[2]an!$J$38,F553=[2]an!$E$41),[2]an!$J$41,IF(AND(A553=[2]an!$J$38,F553=[2]an!$E$39,H553&gt;=[2]an!$M$37),[2]an!$J$39,
IF(AND(A553=[2]an!$J$38,F553=[2]an!$E$39,H553&lt;[2]an!$M$37,S553="kahepoolne vajaduspõhine",U553=""),[2]an!$M$40,
IF(AND(A553=[2]an!$J$38,F553=[2]an!$E$39,H553&lt;[2]an!$M$37,S553="kahepoolne vajaduspõhine",U553&lt;&gt;""),[2]an!$J$39,
IF(AND(A553=[2]an!$J$38,F553=[2]an!$E$39,H553&lt;[2]an!$M$37,S553&lt;&gt;"kahepoolne vajaduspõhine"),[2]an!$J$39,
IF(AND(A553=[2]an!$J$38,F553=[2]an!$E$42),[2]an!$J$42,""))))))))))))))))))))))))))))</f>
        <v/>
      </c>
      <c r="Y553" s="17" t="str">
        <f>IFERROR(IF(F553="Tugigrupp",0,
IF(AND(F553="Peretoe teenus",H553&gt;=[2]an!$M$37,RANK(D553,$D553:$D553)+COUNTIFS($D$2:D553,D553,$F$2:F553,F553)-1&gt;1),"",
IF(AND(F553="Peretoe teenus",H553&gt;=[2]an!$M$37,RANK(D553,$D553:$D553)+COUNTIFS($D$2:D553,D553,$F$2:F553,F553)-1=1,MONTH(H553)=MONTH(K553)=TRUE,YEAR(H553)=YEAR(K553)=TRUE),((EOMONTH(H553,0)-H553+1)*X553)/DAY(EOMONTH(H553,0)),
IF(AND(F553="Peretoe teenus",H553&gt;=[2]an!$M$37,RANK(D553,$D553:$D553)+COUNTIFS($D$2:D553,D553,$F$2:F553,F553)-1=1),X553,
IF(AND(F553="Peretoe teenus",H553&lt;[2]an!$M$37,S553&lt;&gt;"kahepoolne vajaduspõhine",RANK(D553,$D553:$D553)+COUNTIFS($D$2:D553,D553,$F$2:F553,F553)-1=1),X553,
IF(AND(F553="Peretoe teenus",H553&lt;[2]an!$M$37,S553&lt;&gt;"kahepoolne vajaduspõhine",RANK(D553,$D553:$D553)+COUNTIFS($D$2:D553,D553,$F$2:F553,F553)-1&gt;1),"",
IF(AND(F553="Peretoe teenus",H553&lt;[2]an!$M$37,S553="kahepoolne vajaduspõhine",U553="",RANK(D553,$D553:$D553)+COUNTIFS($D$2:D553,D553,$F$2:F553,F553)-1=1),X553,
IF(AND(F553="Peretoe teenus",H553&lt;[2]an!$M$37,S553="kahepoolne vajaduspõhine",U553="",RANK(D553,$D553:$D553)+COUNTIFS($D$2:D553,D553,$F$2:F553,F553)-1&gt;1),"",
IF(AND(F553="Peretoe teenus",H553&lt;[2]an!$M$37,S553="kahepoolne vajaduspõhine",U553&lt;[2]an!$M$37,RANK(D553,$D553:$D553)+COUNTIFS($D$2:D553,D553,$F$2:F553,F553)-1=1),X553,
IF(AND(F553="Peretoe teenus",H553&lt;[2]an!$M$37,S553="kahepoolne vajaduspõhine",U553&lt;[2]an!$M$37,RANK(D553,$D553:$D553)+COUNTIFS($D$2:D553,D553,$F$2:F553,F553)-1&gt;1),"",
IF(AND(F553="Peretoe teenus",H553&lt;[2]an!$M$37,S553="kahepoolne vajaduspõhine",U553&gt;=[2]an!$M$37,U553&lt;=[2]an!$M$38,RANK(D553,$D553:$D553)+COUNTIFS($D$2:D553,D553,$F$2:F553,F553)-1=1),
((EOMONTH(U553,0)-U553+1)*X553)/DAY(EOMONTH(U553,0))+(DAY(U553)-1)*100/DAY(EOMONTH(U553,0)),
IF(AND(F553="Peretoe teenus",H553&lt;[2]an!$M$37,S553="kahepoolne vajaduspõhine",U553&gt;=[2]an!$M$37,U553&lt;=[2]an!$M$38,RANK(D553,$D553:$D553)+COUNTIFS($D$2:D553,D553,$F$2:F553,F553)-1&gt;1),"",
IF(AND(F553="Peretoe teenus",H553&lt;[2]an!$M$37,S553="kahepoolne vajaduspõhine",U553&gt;[2]an!$M$38,RANK(D553,$D553:$D553)+COUNTIFS($D$2:D553,D553,$F$2:F553,F553)-1=1),X553,
IF(AND(F553="Peretoe teenus",H553&lt;[2]an!$M$37,S553="kahepoolne vajaduspõhine",U553&gt;[2]an!$M$38,RANK(D553,$D553:$D553)+COUNTIFS($D$2:D553,D553,$F$2:F553,F553)-1&gt;1),"",X553*W553)))))))))))))),"")</f>
        <v/>
      </c>
      <c r="Z553" s="18" t="str">
        <f t="shared" si="25"/>
        <v/>
      </c>
      <c r="AA553" s="19" t="str">
        <f>IFERROR(VLOOKUP(E553,[2]an!$A$3:$B$81,2,FALSE),"")</f>
        <v/>
      </c>
      <c r="AB553" s="19" t="str">
        <f>IFERROR(VLOOKUP(AA553,[2]an!$C$2:$D$16,2,FALSE),"")</f>
        <v/>
      </c>
      <c r="AC553" s="20"/>
      <c r="AD553" s="21" t="str">
        <f>IF(A553=[2]an!$F$36,VLOOKUP([2]an!$F$36,[2]an!$F$36:$H$36,3,FALSE),IF(A553=[2]an!$F$35,VLOOKUP([2]an!$F$35,[2]an!$F$35:$H$35,3,FALSE),IF(A553=[2]an!$F$33,VLOOKUP([2]an!$F$33,[2]an!$F$33:$H$33,3,FALSE),IF(A553=[2]an!$F$31,VLOOKUP([2]an!$F$31,[2]an!$F$31:$H$31,3,FALSE),""))))</f>
        <v/>
      </c>
    </row>
    <row r="554" spans="6:30" x14ac:dyDescent="0.2">
      <c r="F554" s="10"/>
      <c r="G554" s="8" t="str">
        <f t="shared" si="26"/>
        <v/>
      </c>
      <c r="H554" s="13"/>
      <c r="K554" s="13"/>
      <c r="L554" s="10"/>
      <c r="M554" s="10"/>
      <c r="S554" s="8" t="str">
        <f>IFERROR(VLOOKUP(D554,[1]peretoe_teenus!$A$2:$L$2000,5,FALSE),"")</f>
        <v/>
      </c>
      <c r="U554" s="13"/>
      <c r="V554" s="15" t="str" cm="1">
        <f t="array" ref="V554">IFERROR(IF(AND(F554="Tugigrupp",RANK(K554,$K554:$K554)+COUNTIFS($K$2:K554,K554,$L$2:L554,L554,$M$2:M554,M554,$I$2:I554,I554,$G$2:G554,G554,$F$2:F554,F554)-1=1),SUMPRODUCT(($F$2:$F$4154=F554)*($G$2:$G$4154=G554)*($K$2:$K$4154=K554)*($I$2:$I$4154=I554)*($L$2:$L$4154=L554)*($M$2:$M$4154=M554)),""),"")</f>
        <v/>
      </c>
      <c r="W554" s="15" t="str">
        <f t="shared" si="24"/>
        <v/>
      </c>
      <c r="X554" s="16" t="str">
        <f>IF(AND(A554=[2]an!$G$38,F554=[2]an!$E$40),[2]an!$G$40,IF(AND(A554=[2]an!$G$38,F554=[2]an!$E$41),[2]an!$G$41,IF(AND(A554=[2]an!$G$38,F554=[2]an!$E$39,H554&gt;=[2]an!$M$37),[2]an!$G$39,
IF(AND(A554=[2]an!$G$38,F554=[2]an!$E$39,H554&lt;[2]an!$M$37,S554="kahepoolne vajaduspõhine",U554=""),[2]an!$M$40,
IF(AND(A554=[2]an!$G$38,F554=[2]an!$E$39,H554&lt;[2]an!$M$37,S554="kahepoolne vajaduspõhine",U554&lt;&gt;""),[2]an!$G$39,
IF(AND(A554=[2]an!$G$38,F554=[2]an!$E$39,H554&lt;[2]an!$M$37,S554&lt;&gt;"kahepoolne vajaduspõhine"),[2]an!$G$39,
IF(AND(A554=[2]an!$G$38,F554=[2]an!$E$42),[2]an!$G$42,
IF(AND(A554=[2]an!$H$38,F554=[2]an!$E$40),[2]an!$H$40,IF(AND(A554=[2]an!$H$38,F554=[2]an!$E$41),[2]an!$H$41,IF(AND(A554=[2]an!$H$38,F554=[2]an!$E$39,H554&gt;=[2]an!$M$37),[2]an!$H$39,
IF(AND(A554=[2]an!$H$38,F554=[2]an!$E$39,H554&lt;[2]an!$M$37,S554="kahepoolne vajaduspõhine",U554=""),[2]an!$M$40,
IF(AND(A554=[2]an!$H$38,F554=[2]an!$E$39,H554&lt;[2]an!$M$37,S554="kahepoolne vajaduspõhine",U554&lt;&gt;""),[2]an!$H$39,
IF(AND(A554=[2]an!$H$38,F554=[2]an!$E$39,H554&lt;[2]an!$M$37,S554&lt;&gt;"kahepoolne vajaduspõhine"),[2]an!$H$39,
IF(AND(A554=[2]an!$H$38,F554=[2]an!$E$42),[2]an!$H$42,
IF(AND(A554=[2]an!$I$38,F554=[2]an!$E$40),[2]an!$I$40,IF(AND(A554=[2]an!$I$38,F554=[2]an!$E$41),[2]an!$I$41,IF(AND(A554=[2]an!$I$38,F554=[2]an!$E$39,H554&gt;=[2]an!$M$37),[2]an!$I$39,
IF(AND(A554=[2]an!$I$38,F554=[2]an!$E$39,H554&lt;[2]an!$M$37,S554="kahepoolne vajaduspõhine",U554=""),[2]an!$M$40,
IF(AND(A554=[2]an!$I$38,F554=[2]an!$E$39,H554&lt;[2]an!$M$37,S554="kahepoolne vajaduspõhine",U554&lt;&gt;""),[2]an!$I$39,
IF(AND(A554=[2]an!$I$38,F554=[2]an!$E$39,H554&lt;[2]an!$M$37,S554&lt;&gt;"kahepoolne vajaduspõhine"),[2]an!$I$39,
IF(AND(A554=[2]an!$I$38,F554=[2]an!$E$42),[2]an!$I$42,
IF(AND(A554=[2]an!$J$38,F554=[2]an!$E$40),[2]an!$J$40,IF(AND(A554=[2]an!$J$38,F554=[2]an!$E$41),[2]an!$J$41,IF(AND(A554=[2]an!$J$38,F554=[2]an!$E$39,H554&gt;=[2]an!$M$37),[2]an!$J$39,
IF(AND(A554=[2]an!$J$38,F554=[2]an!$E$39,H554&lt;[2]an!$M$37,S554="kahepoolne vajaduspõhine",U554=""),[2]an!$M$40,
IF(AND(A554=[2]an!$J$38,F554=[2]an!$E$39,H554&lt;[2]an!$M$37,S554="kahepoolne vajaduspõhine",U554&lt;&gt;""),[2]an!$J$39,
IF(AND(A554=[2]an!$J$38,F554=[2]an!$E$39,H554&lt;[2]an!$M$37,S554&lt;&gt;"kahepoolne vajaduspõhine"),[2]an!$J$39,
IF(AND(A554=[2]an!$J$38,F554=[2]an!$E$42),[2]an!$J$42,""))))))))))))))))))))))))))))</f>
        <v/>
      </c>
      <c r="Y554" s="17" t="str">
        <f>IFERROR(IF(F554="Tugigrupp",0,
IF(AND(F554="Peretoe teenus",H554&gt;=[2]an!$M$37,RANK(D554,$D554:$D554)+COUNTIFS($D$2:D554,D554,$F$2:F554,F554)-1&gt;1),"",
IF(AND(F554="Peretoe teenus",H554&gt;=[2]an!$M$37,RANK(D554,$D554:$D554)+COUNTIFS($D$2:D554,D554,$F$2:F554,F554)-1=1,MONTH(H554)=MONTH(K554)=TRUE,YEAR(H554)=YEAR(K554)=TRUE),((EOMONTH(H554,0)-H554+1)*X554)/DAY(EOMONTH(H554,0)),
IF(AND(F554="Peretoe teenus",H554&gt;=[2]an!$M$37,RANK(D554,$D554:$D554)+COUNTIFS($D$2:D554,D554,$F$2:F554,F554)-1=1),X554,
IF(AND(F554="Peretoe teenus",H554&lt;[2]an!$M$37,S554&lt;&gt;"kahepoolne vajaduspõhine",RANK(D554,$D554:$D554)+COUNTIFS($D$2:D554,D554,$F$2:F554,F554)-1=1),X554,
IF(AND(F554="Peretoe teenus",H554&lt;[2]an!$M$37,S554&lt;&gt;"kahepoolne vajaduspõhine",RANK(D554,$D554:$D554)+COUNTIFS($D$2:D554,D554,$F$2:F554,F554)-1&gt;1),"",
IF(AND(F554="Peretoe teenus",H554&lt;[2]an!$M$37,S554="kahepoolne vajaduspõhine",U554="",RANK(D554,$D554:$D554)+COUNTIFS($D$2:D554,D554,$F$2:F554,F554)-1=1),X554,
IF(AND(F554="Peretoe teenus",H554&lt;[2]an!$M$37,S554="kahepoolne vajaduspõhine",U554="",RANK(D554,$D554:$D554)+COUNTIFS($D$2:D554,D554,$F$2:F554,F554)-1&gt;1),"",
IF(AND(F554="Peretoe teenus",H554&lt;[2]an!$M$37,S554="kahepoolne vajaduspõhine",U554&lt;[2]an!$M$37,RANK(D554,$D554:$D554)+COUNTIFS($D$2:D554,D554,$F$2:F554,F554)-1=1),X554,
IF(AND(F554="Peretoe teenus",H554&lt;[2]an!$M$37,S554="kahepoolne vajaduspõhine",U554&lt;[2]an!$M$37,RANK(D554,$D554:$D554)+COUNTIFS($D$2:D554,D554,$F$2:F554,F554)-1&gt;1),"",
IF(AND(F554="Peretoe teenus",H554&lt;[2]an!$M$37,S554="kahepoolne vajaduspõhine",U554&gt;=[2]an!$M$37,U554&lt;=[2]an!$M$38,RANK(D554,$D554:$D554)+COUNTIFS($D$2:D554,D554,$F$2:F554,F554)-1=1),
((EOMONTH(U554,0)-U554+1)*X554)/DAY(EOMONTH(U554,0))+(DAY(U554)-1)*100/DAY(EOMONTH(U554,0)),
IF(AND(F554="Peretoe teenus",H554&lt;[2]an!$M$37,S554="kahepoolne vajaduspõhine",U554&gt;=[2]an!$M$37,U554&lt;=[2]an!$M$38,RANK(D554,$D554:$D554)+COUNTIFS($D$2:D554,D554,$F$2:F554,F554)-1&gt;1),"",
IF(AND(F554="Peretoe teenus",H554&lt;[2]an!$M$37,S554="kahepoolne vajaduspõhine",U554&gt;[2]an!$M$38,RANK(D554,$D554:$D554)+COUNTIFS($D$2:D554,D554,$F$2:F554,F554)-1=1),X554,
IF(AND(F554="Peretoe teenus",H554&lt;[2]an!$M$37,S554="kahepoolne vajaduspõhine",U554&gt;[2]an!$M$38,RANK(D554,$D554:$D554)+COUNTIFS($D$2:D554,D554,$F$2:F554,F554)-1&gt;1),"",X554*W554)))))))))))))),"")</f>
        <v/>
      </c>
      <c r="Z554" s="18" t="str">
        <f t="shared" si="25"/>
        <v/>
      </c>
      <c r="AA554" s="19" t="str">
        <f>IFERROR(VLOOKUP(E554,[2]an!$A$3:$B$81,2,FALSE),"")</f>
        <v/>
      </c>
      <c r="AB554" s="19" t="str">
        <f>IFERROR(VLOOKUP(AA554,[2]an!$C$2:$D$16,2,FALSE),"")</f>
        <v/>
      </c>
      <c r="AC554" s="20"/>
      <c r="AD554" s="21" t="str">
        <f>IF(A554=[2]an!$F$36,VLOOKUP([2]an!$F$36,[2]an!$F$36:$H$36,3,FALSE),IF(A554=[2]an!$F$35,VLOOKUP([2]an!$F$35,[2]an!$F$35:$H$35,3,FALSE),IF(A554=[2]an!$F$33,VLOOKUP([2]an!$F$33,[2]an!$F$33:$H$33,3,FALSE),IF(A554=[2]an!$F$31,VLOOKUP([2]an!$F$31,[2]an!$F$31:$H$31,3,FALSE),""))))</f>
        <v/>
      </c>
    </row>
    <row r="555" spans="6:30" x14ac:dyDescent="0.2">
      <c r="F555" s="10"/>
      <c r="G555" s="8" t="str">
        <f t="shared" si="26"/>
        <v/>
      </c>
      <c r="H555" s="13"/>
      <c r="K555" s="13"/>
      <c r="L555" s="10"/>
      <c r="M555" s="10"/>
      <c r="S555" s="8" t="str">
        <f>IFERROR(VLOOKUP(D555,[1]peretoe_teenus!$A$2:$L$2000,5,FALSE),"")</f>
        <v/>
      </c>
      <c r="U555" s="13"/>
      <c r="V555" s="15" t="str" cm="1">
        <f t="array" ref="V555">IFERROR(IF(AND(F555="Tugigrupp",RANK(K555,$K555:$K555)+COUNTIFS($K$2:K555,K555,$L$2:L555,L555,$M$2:M555,M555,$I$2:I555,I555,$G$2:G555,G555,$F$2:F555,F555)-1=1),SUMPRODUCT(($F$2:$F$4154=F555)*($G$2:$G$4154=G555)*($K$2:$K$4154=K555)*($I$2:$I$4154=I555)*($L$2:$L$4154=L555)*($M$2:$M$4154=M555)),""),"")</f>
        <v/>
      </c>
      <c r="W555" s="15" t="str">
        <f t="shared" si="24"/>
        <v/>
      </c>
      <c r="X555" s="16" t="str">
        <f>IF(AND(A555=[2]an!$G$38,F555=[2]an!$E$40),[2]an!$G$40,IF(AND(A555=[2]an!$G$38,F555=[2]an!$E$41),[2]an!$G$41,IF(AND(A555=[2]an!$G$38,F555=[2]an!$E$39,H555&gt;=[2]an!$M$37),[2]an!$G$39,
IF(AND(A555=[2]an!$G$38,F555=[2]an!$E$39,H555&lt;[2]an!$M$37,S555="kahepoolne vajaduspõhine",U555=""),[2]an!$M$40,
IF(AND(A555=[2]an!$G$38,F555=[2]an!$E$39,H555&lt;[2]an!$M$37,S555="kahepoolne vajaduspõhine",U555&lt;&gt;""),[2]an!$G$39,
IF(AND(A555=[2]an!$G$38,F555=[2]an!$E$39,H555&lt;[2]an!$M$37,S555&lt;&gt;"kahepoolne vajaduspõhine"),[2]an!$G$39,
IF(AND(A555=[2]an!$G$38,F555=[2]an!$E$42),[2]an!$G$42,
IF(AND(A555=[2]an!$H$38,F555=[2]an!$E$40),[2]an!$H$40,IF(AND(A555=[2]an!$H$38,F555=[2]an!$E$41),[2]an!$H$41,IF(AND(A555=[2]an!$H$38,F555=[2]an!$E$39,H555&gt;=[2]an!$M$37),[2]an!$H$39,
IF(AND(A555=[2]an!$H$38,F555=[2]an!$E$39,H555&lt;[2]an!$M$37,S555="kahepoolne vajaduspõhine",U555=""),[2]an!$M$40,
IF(AND(A555=[2]an!$H$38,F555=[2]an!$E$39,H555&lt;[2]an!$M$37,S555="kahepoolne vajaduspõhine",U555&lt;&gt;""),[2]an!$H$39,
IF(AND(A555=[2]an!$H$38,F555=[2]an!$E$39,H555&lt;[2]an!$M$37,S555&lt;&gt;"kahepoolne vajaduspõhine"),[2]an!$H$39,
IF(AND(A555=[2]an!$H$38,F555=[2]an!$E$42),[2]an!$H$42,
IF(AND(A555=[2]an!$I$38,F555=[2]an!$E$40),[2]an!$I$40,IF(AND(A555=[2]an!$I$38,F555=[2]an!$E$41),[2]an!$I$41,IF(AND(A555=[2]an!$I$38,F555=[2]an!$E$39,H555&gt;=[2]an!$M$37),[2]an!$I$39,
IF(AND(A555=[2]an!$I$38,F555=[2]an!$E$39,H555&lt;[2]an!$M$37,S555="kahepoolne vajaduspõhine",U555=""),[2]an!$M$40,
IF(AND(A555=[2]an!$I$38,F555=[2]an!$E$39,H555&lt;[2]an!$M$37,S555="kahepoolne vajaduspõhine",U555&lt;&gt;""),[2]an!$I$39,
IF(AND(A555=[2]an!$I$38,F555=[2]an!$E$39,H555&lt;[2]an!$M$37,S555&lt;&gt;"kahepoolne vajaduspõhine"),[2]an!$I$39,
IF(AND(A555=[2]an!$I$38,F555=[2]an!$E$42),[2]an!$I$42,
IF(AND(A555=[2]an!$J$38,F555=[2]an!$E$40),[2]an!$J$40,IF(AND(A555=[2]an!$J$38,F555=[2]an!$E$41),[2]an!$J$41,IF(AND(A555=[2]an!$J$38,F555=[2]an!$E$39,H555&gt;=[2]an!$M$37),[2]an!$J$39,
IF(AND(A555=[2]an!$J$38,F555=[2]an!$E$39,H555&lt;[2]an!$M$37,S555="kahepoolne vajaduspõhine",U555=""),[2]an!$M$40,
IF(AND(A555=[2]an!$J$38,F555=[2]an!$E$39,H555&lt;[2]an!$M$37,S555="kahepoolne vajaduspõhine",U555&lt;&gt;""),[2]an!$J$39,
IF(AND(A555=[2]an!$J$38,F555=[2]an!$E$39,H555&lt;[2]an!$M$37,S555&lt;&gt;"kahepoolne vajaduspõhine"),[2]an!$J$39,
IF(AND(A555=[2]an!$J$38,F555=[2]an!$E$42),[2]an!$J$42,""))))))))))))))))))))))))))))</f>
        <v/>
      </c>
      <c r="Y555" s="17" t="str">
        <f>IFERROR(IF(F555="Tugigrupp",0,
IF(AND(F555="Peretoe teenus",H555&gt;=[2]an!$M$37,RANK(D555,$D555:$D555)+COUNTIFS($D$2:D555,D555,$F$2:F555,F555)-1&gt;1),"",
IF(AND(F555="Peretoe teenus",H555&gt;=[2]an!$M$37,RANK(D555,$D555:$D555)+COUNTIFS($D$2:D555,D555,$F$2:F555,F555)-1=1,MONTH(H555)=MONTH(K555)=TRUE,YEAR(H555)=YEAR(K555)=TRUE),((EOMONTH(H555,0)-H555+1)*X555)/DAY(EOMONTH(H555,0)),
IF(AND(F555="Peretoe teenus",H555&gt;=[2]an!$M$37,RANK(D555,$D555:$D555)+COUNTIFS($D$2:D555,D555,$F$2:F555,F555)-1=1),X555,
IF(AND(F555="Peretoe teenus",H555&lt;[2]an!$M$37,S555&lt;&gt;"kahepoolne vajaduspõhine",RANK(D555,$D555:$D555)+COUNTIFS($D$2:D555,D555,$F$2:F555,F555)-1=1),X555,
IF(AND(F555="Peretoe teenus",H555&lt;[2]an!$M$37,S555&lt;&gt;"kahepoolne vajaduspõhine",RANK(D555,$D555:$D555)+COUNTIFS($D$2:D555,D555,$F$2:F555,F555)-1&gt;1),"",
IF(AND(F555="Peretoe teenus",H555&lt;[2]an!$M$37,S555="kahepoolne vajaduspõhine",U555="",RANK(D555,$D555:$D555)+COUNTIFS($D$2:D555,D555,$F$2:F555,F555)-1=1),X555,
IF(AND(F555="Peretoe teenus",H555&lt;[2]an!$M$37,S555="kahepoolne vajaduspõhine",U555="",RANK(D555,$D555:$D555)+COUNTIFS($D$2:D555,D555,$F$2:F555,F555)-1&gt;1),"",
IF(AND(F555="Peretoe teenus",H555&lt;[2]an!$M$37,S555="kahepoolne vajaduspõhine",U555&lt;[2]an!$M$37,RANK(D555,$D555:$D555)+COUNTIFS($D$2:D555,D555,$F$2:F555,F555)-1=1),X555,
IF(AND(F555="Peretoe teenus",H555&lt;[2]an!$M$37,S555="kahepoolne vajaduspõhine",U555&lt;[2]an!$M$37,RANK(D555,$D555:$D555)+COUNTIFS($D$2:D555,D555,$F$2:F555,F555)-1&gt;1),"",
IF(AND(F555="Peretoe teenus",H555&lt;[2]an!$M$37,S555="kahepoolne vajaduspõhine",U555&gt;=[2]an!$M$37,U555&lt;=[2]an!$M$38,RANK(D555,$D555:$D555)+COUNTIFS($D$2:D555,D555,$F$2:F555,F555)-1=1),
((EOMONTH(U555,0)-U555+1)*X555)/DAY(EOMONTH(U555,0))+(DAY(U555)-1)*100/DAY(EOMONTH(U555,0)),
IF(AND(F555="Peretoe teenus",H555&lt;[2]an!$M$37,S555="kahepoolne vajaduspõhine",U555&gt;=[2]an!$M$37,U555&lt;=[2]an!$M$38,RANK(D555,$D555:$D555)+COUNTIFS($D$2:D555,D555,$F$2:F555,F555)-1&gt;1),"",
IF(AND(F555="Peretoe teenus",H555&lt;[2]an!$M$37,S555="kahepoolne vajaduspõhine",U555&gt;[2]an!$M$38,RANK(D555,$D555:$D555)+COUNTIFS($D$2:D555,D555,$F$2:F555,F555)-1=1),X555,
IF(AND(F555="Peretoe teenus",H555&lt;[2]an!$M$37,S555="kahepoolne vajaduspõhine",U555&gt;[2]an!$M$38,RANK(D555,$D555:$D555)+COUNTIFS($D$2:D555,D555,$F$2:F555,F555)-1&gt;1),"",X555*W555)))))))))))))),"")</f>
        <v/>
      </c>
      <c r="Z555" s="18" t="str">
        <f t="shared" si="25"/>
        <v/>
      </c>
      <c r="AA555" s="19" t="str">
        <f>IFERROR(VLOOKUP(E555,[2]an!$A$3:$B$81,2,FALSE),"")</f>
        <v/>
      </c>
      <c r="AB555" s="19" t="str">
        <f>IFERROR(VLOOKUP(AA555,[2]an!$C$2:$D$16,2,FALSE),"")</f>
        <v/>
      </c>
      <c r="AC555" s="20"/>
      <c r="AD555" s="21" t="str">
        <f>IF(A555=[2]an!$F$36,VLOOKUP([2]an!$F$36,[2]an!$F$36:$H$36,3,FALSE),IF(A555=[2]an!$F$35,VLOOKUP([2]an!$F$35,[2]an!$F$35:$H$35,3,FALSE),IF(A555=[2]an!$F$33,VLOOKUP([2]an!$F$33,[2]an!$F$33:$H$33,3,FALSE),IF(A555=[2]an!$F$31,VLOOKUP([2]an!$F$31,[2]an!$F$31:$H$31,3,FALSE),""))))</f>
        <v/>
      </c>
    </row>
    <row r="556" spans="6:30" x14ac:dyDescent="0.2">
      <c r="F556" s="10"/>
      <c r="G556" s="8" t="str">
        <f t="shared" si="26"/>
        <v/>
      </c>
      <c r="H556" s="13"/>
      <c r="K556" s="13"/>
      <c r="L556" s="10"/>
      <c r="M556" s="10"/>
      <c r="S556" s="8" t="str">
        <f>IFERROR(VLOOKUP(D556,[1]peretoe_teenus!$A$2:$L$2000,5,FALSE),"")</f>
        <v/>
      </c>
      <c r="U556" s="13"/>
      <c r="V556" s="15" t="str" cm="1">
        <f t="array" ref="V556">IFERROR(IF(AND(F556="Tugigrupp",RANK(K556,$K556:$K556)+COUNTIFS($K$2:K556,K556,$L$2:L556,L556,$M$2:M556,M556,$I$2:I556,I556,$G$2:G556,G556,$F$2:F556,F556)-1=1),SUMPRODUCT(($F$2:$F$4154=F556)*($G$2:$G$4154=G556)*($K$2:$K$4154=K556)*($I$2:$I$4154=I556)*($L$2:$L$4154=L556)*($M$2:$M$4154=M556)),""),"")</f>
        <v/>
      </c>
      <c r="W556" s="15" t="str">
        <f t="shared" si="24"/>
        <v/>
      </c>
      <c r="X556" s="16" t="str">
        <f>IF(AND(A556=[2]an!$G$38,F556=[2]an!$E$40),[2]an!$G$40,IF(AND(A556=[2]an!$G$38,F556=[2]an!$E$41),[2]an!$G$41,IF(AND(A556=[2]an!$G$38,F556=[2]an!$E$39,H556&gt;=[2]an!$M$37),[2]an!$G$39,
IF(AND(A556=[2]an!$G$38,F556=[2]an!$E$39,H556&lt;[2]an!$M$37,S556="kahepoolne vajaduspõhine",U556=""),[2]an!$M$40,
IF(AND(A556=[2]an!$G$38,F556=[2]an!$E$39,H556&lt;[2]an!$M$37,S556="kahepoolne vajaduspõhine",U556&lt;&gt;""),[2]an!$G$39,
IF(AND(A556=[2]an!$G$38,F556=[2]an!$E$39,H556&lt;[2]an!$M$37,S556&lt;&gt;"kahepoolne vajaduspõhine"),[2]an!$G$39,
IF(AND(A556=[2]an!$G$38,F556=[2]an!$E$42),[2]an!$G$42,
IF(AND(A556=[2]an!$H$38,F556=[2]an!$E$40),[2]an!$H$40,IF(AND(A556=[2]an!$H$38,F556=[2]an!$E$41),[2]an!$H$41,IF(AND(A556=[2]an!$H$38,F556=[2]an!$E$39,H556&gt;=[2]an!$M$37),[2]an!$H$39,
IF(AND(A556=[2]an!$H$38,F556=[2]an!$E$39,H556&lt;[2]an!$M$37,S556="kahepoolne vajaduspõhine",U556=""),[2]an!$M$40,
IF(AND(A556=[2]an!$H$38,F556=[2]an!$E$39,H556&lt;[2]an!$M$37,S556="kahepoolne vajaduspõhine",U556&lt;&gt;""),[2]an!$H$39,
IF(AND(A556=[2]an!$H$38,F556=[2]an!$E$39,H556&lt;[2]an!$M$37,S556&lt;&gt;"kahepoolne vajaduspõhine"),[2]an!$H$39,
IF(AND(A556=[2]an!$H$38,F556=[2]an!$E$42),[2]an!$H$42,
IF(AND(A556=[2]an!$I$38,F556=[2]an!$E$40),[2]an!$I$40,IF(AND(A556=[2]an!$I$38,F556=[2]an!$E$41),[2]an!$I$41,IF(AND(A556=[2]an!$I$38,F556=[2]an!$E$39,H556&gt;=[2]an!$M$37),[2]an!$I$39,
IF(AND(A556=[2]an!$I$38,F556=[2]an!$E$39,H556&lt;[2]an!$M$37,S556="kahepoolne vajaduspõhine",U556=""),[2]an!$M$40,
IF(AND(A556=[2]an!$I$38,F556=[2]an!$E$39,H556&lt;[2]an!$M$37,S556="kahepoolne vajaduspõhine",U556&lt;&gt;""),[2]an!$I$39,
IF(AND(A556=[2]an!$I$38,F556=[2]an!$E$39,H556&lt;[2]an!$M$37,S556&lt;&gt;"kahepoolne vajaduspõhine"),[2]an!$I$39,
IF(AND(A556=[2]an!$I$38,F556=[2]an!$E$42),[2]an!$I$42,
IF(AND(A556=[2]an!$J$38,F556=[2]an!$E$40),[2]an!$J$40,IF(AND(A556=[2]an!$J$38,F556=[2]an!$E$41),[2]an!$J$41,IF(AND(A556=[2]an!$J$38,F556=[2]an!$E$39,H556&gt;=[2]an!$M$37),[2]an!$J$39,
IF(AND(A556=[2]an!$J$38,F556=[2]an!$E$39,H556&lt;[2]an!$M$37,S556="kahepoolne vajaduspõhine",U556=""),[2]an!$M$40,
IF(AND(A556=[2]an!$J$38,F556=[2]an!$E$39,H556&lt;[2]an!$M$37,S556="kahepoolne vajaduspõhine",U556&lt;&gt;""),[2]an!$J$39,
IF(AND(A556=[2]an!$J$38,F556=[2]an!$E$39,H556&lt;[2]an!$M$37,S556&lt;&gt;"kahepoolne vajaduspõhine"),[2]an!$J$39,
IF(AND(A556=[2]an!$J$38,F556=[2]an!$E$42),[2]an!$J$42,""))))))))))))))))))))))))))))</f>
        <v/>
      </c>
      <c r="Y556" s="17" t="str">
        <f>IFERROR(IF(F556="Tugigrupp",0,
IF(AND(F556="Peretoe teenus",H556&gt;=[2]an!$M$37,RANK(D556,$D556:$D556)+COUNTIFS($D$2:D556,D556,$F$2:F556,F556)-1&gt;1),"",
IF(AND(F556="Peretoe teenus",H556&gt;=[2]an!$M$37,RANK(D556,$D556:$D556)+COUNTIFS($D$2:D556,D556,$F$2:F556,F556)-1=1,MONTH(H556)=MONTH(K556)=TRUE,YEAR(H556)=YEAR(K556)=TRUE),((EOMONTH(H556,0)-H556+1)*X556)/DAY(EOMONTH(H556,0)),
IF(AND(F556="Peretoe teenus",H556&gt;=[2]an!$M$37,RANK(D556,$D556:$D556)+COUNTIFS($D$2:D556,D556,$F$2:F556,F556)-1=1),X556,
IF(AND(F556="Peretoe teenus",H556&lt;[2]an!$M$37,S556&lt;&gt;"kahepoolne vajaduspõhine",RANK(D556,$D556:$D556)+COUNTIFS($D$2:D556,D556,$F$2:F556,F556)-1=1),X556,
IF(AND(F556="Peretoe teenus",H556&lt;[2]an!$M$37,S556&lt;&gt;"kahepoolne vajaduspõhine",RANK(D556,$D556:$D556)+COUNTIFS($D$2:D556,D556,$F$2:F556,F556)-1&gt;1),"",
IF(AND(F556="Peretoe teenus",H556&lt;[2]an!$M$37,S556="kahepoolne vajaduspõhine",U556="",RANK(D556,$D556:$D556)+COUNTIFS($D$2:D556,D556,$F$2:F556,F556)-1=1),X556,
IF(AND(F556="Peretoe teenus",H556&lt;[2]an!$M$37,S556="kahepoolne vajaduspõhine",U556="",RANK(D556,$D556:$D556)+COUNTIFS($D$2:D556,D556,$F$2:F556,F556)-1&gt;1),"",
IF(AND(F556="Peretoe teenus",H556&lt;[2]an!$M$37,S556="kahepoolne vajaduspõhine",U556&lt;[2]an!$M$37,RANK(D556,$D556:$D556)+COUNTIFS($D$2:D556,D556,$F$2:F556,F556)-1=1),X556,
IF(AND(F556="Peretoe teenus",H556&lt;[2]an!$M$37,S556="kahepoolne vajaduspõhine",U556&lt;[2]an!$M$37,RANK(D556,$D556:$D556)+COUNTIFS($D$2:D556,D556,$F$2:F556,F556)-1&gt;1),"",
IF(AND(F556="Peretoe teenus",H556&lt;[2]an!$M$37,S556="kahepoolne vajaduspõhine",U556&gt;=[2]an!$M$37,U556&lt;=[2]an!$M$38,RANK(D556,$D556:$D556)+COUNTIFS($D$2:D556,D556,$F$2:F556,F556)-1=1),
((EOMONTH(U556,0)-U556+1)*X556)/DAY(EOMONTH(U556,0))+(DAY(U556)-1)*100/DAY(EOMONTH(U556,0)),
IF(AND(F556="Peretoe teenus",H556&lt;[2]an!$M$37,S556="kahepoolne vajaduspõhine",U556&gt;=[2]an!$M$37,U556&lt;=[2]an!$M$38,RANK(D556,$D556:$D556)+COUNTIFS($D$2:D556,D556,$F$2:F556,F556)-1&gt;1),"",
IF(AND(F556="Peretoe teenus",H556&lt;[2]an!$M$37,S556="kahepoolne vajaduspõhine",U556&gt;[2]an!$M$38,RANK(D556,$D556:$D556)+COUNTIFS($D$2:D556,D556,$F$2:F556,F556)-1=1),X556,
IF(AND(F556="Peretoe teenus",H556&lt;[2]an!$M$37,S556="kahepoolne vajaduspõhine",U556&gt;[2]an!$M$38,RANK(D556,$D556:$D556)+COUNTIFS($D$2:D556,D556,$F$2:F556,F556)-1&gt;1),"",X556*W556)))))))))))))),"")</f>
        <v/>
      </c>
      <c r="Z556" s="18" t="str">
        <f t="shared" si="25"/>
        <v/>
      </c>
      <c r="AA556" s="19" t="str">
        <f>IFERROR(VLOOKUP(E556,[2]an!$A$3:$B$81,2,FALSE),"")</f>
        <v/>
      </c>
      <c r="AB556" s="19" t="str">
        <f>IFERROR(VLOOKUP(AA556,[2]an!$C$2:$D$16,2,FALSE),"")</f>
        <v/>
      </c>
      <c r="AC556" s="20"/>
      <c r="AD556" s="21" t="str">
        <f>IF(A556=[2]an!$F$36,VLOOKUP([2]an!$F$36,[2]an!$F$36:$H$36,3,FALSE),IF(A556=[2]an!$F$35,VLOOKUP([2]an!$F$35,[2]an!$F$35:$H$35,3,FALSE),IF(A556=[2]an!$F$33,VLOOKUP([2]an!$F$33,[2]an!$F$33:$H$33,3,FALSE),IF(A556=[2]an!$F$31,VLOOKUP([2]an!$F$31,[2]an!$F$31:$H$31,3,FALSE),""))))</f>
        <v/>
      </c>
    </row>
    <row r="557" spans="6:30" x14ac:dyDescent="0.2">
      <c r="F557" s="10"/>
      <c r="G557" s="8" t="str">
        <f t="shared" si="26"/>
        <v/>
      </c>
      <c r="H557" s="13"/>
      <c r="K557" s="13"/>
      <c r="L557" s="10"/>
      <c r="M557" s="10"/>
      <c r="S557" s="8" t="str">
        <f>IFERROR(VLOOKUP(D557,[1]peretoe_teenus!$A$2:$L$2000,5,FALSE),"")</f>
        <v/>
      </c>
      <c r="U557" s="13"/>
      <c r="V557" s="15" t="str" cm="1">
        <f t="array" ref="V557">IFERROR(IF(AND(F557="Tugigrupp",RANK(K557,$K557:$K557)+COUNTIFS($K$2:K557,K557,$L$2:L557,L557,$M$2:M557,M557,$I$2:I557,I557,$G$2:G557,G557,$F$2:F557,F557)-1=1),SUMPRODUCT(($F$2:$F$4154=F557)*($G$2:$G$4154=G557)*($K$2:$K$4154=K557)*($I$2:$I$4154=I557)*($L$2:$L$4154=L557)*($M$2:$M$4154=M557)),""),"")</f>
        <v/>
      </c>
      <c r="W557" s="15" t="str">
        <f t="shared" si="24"/>
        <v/>
      </c>
      <c r="X557" s="16" t="str">
        <f>IF(AND(A557=[2]an!$G$38,F557=[2]an!$E$40),[2]an!$G$40,IF(AND(A557=[2]an!$G$38,F557=[2]an!$E$41),[2]an!$G$41,IF(AND(A557=[2]an!$G$38,F557=[2]an!$E$39,H557&gt;=[2]an!$M$37),[2]an!$G$39,
IF(AND(A557=[2]an!$G$38,F557=[2]an!$E$39,H557&lt;[2]an!$M$37,S557="kahepoolne vajaduspõhine",U557=""),[2]an!$M$40,
IF(AND(A557=[2]an!$G$38,F557=[2]an!$E$39,H557&lt;[2]an!$M$37,S557="kahepoolne vajaduspõhine",U557&lt;&gt;""),[2]an!$G$39,
IF(AND(A557=[2]an!$G$38,F557=[2]an!$E$39,H557&lt;[2]an!$M$37,S557&lt;&gt;"kahepoolne vajaduspõhine"),[2]an!$G$39,
IF(AND(A557=[2]an!$G$38,F557=[2]an!$E$42),[2]an!$G$42,
IF(AND(A557=[2]an!$H$38,F557=[2]an!$E$40),[2]an!$H$40,IF(AND(A557=[2]an!$H$38,F557=[2]an!$E$41),[2]an!$H$41,IF(AND(A557=[2]an!$H$38,F557=[2]an!$E$39,H557&gt;=[2]an!$M$37),[2]an!$H$39,
IF(AND(A557=[2]an!$H$38,F557=[2]an!$E$39,H557&lt;[2]an!$M$37,S557="kahepoolne vajaduspõhine",U557=""),[2]an!$M$40,
IF(AND(A557=[2]an!$H$38,F557=[2]an!$E$39,H557&lt;[2]an!$M$37,S557="kahepoolne vajaduspõhine",U557&lt;&gt;""),[2]an!$H$39,
IF(AND(A557=[2]an!$H$38,F557=[2]an!$E$39,H557&lt;[2]an!$M$37,S557&lt;&gt;"kahepoolne vajaduspõhine"),[2]an!$H$39,
IF(AND(A557=[2]an!$H$38,F557=[2]an!$E$42),[2]an!$H$42,
IF(AND(A557=[2]an!$I$38,F557=[2]an!$E$40),[2]an!$I$40,IF(AND(A557=[2]an!$I$38,F557=[2]an!$E$41),[2]an!$I$41,IF(AND(A557=[2]an!$I$38,F557=[2]an!$E$39,H557&gt;=[2]an!$M$37),[2]an!$I$39,
IF(AND(A557=[2]an!$I$38,F557=[2]an!$E$39,H557&lt;[2]an!$M$37,S557="kahepoolne vajaduspõhine",U557=""),[2]an!$M$40,
IF(AND(A557=[2]an!$I$38,F557=[2]an!$E$39,H557&lt;[2]an!$M$37,S557="kahepoolne vajaduspõhine",U557&lt;&gt;""),[2]an!$I$39,
IF(AND(A557=[2]an!$I$38,F557=[2]an!$E$39,H557&lt;[2]an!$M$37,S557&lt;&gt;"kahepoolne vajaduspõhine"),[2]an!$I$39,
IF(AND(A557=[2]an!$I$38,F557=[2]an!$E$42),[2]an!$I$42,
IF(AND(A557=[2]an!$J$38,F557=[2]an!$E$40),[2]an!$J$40,IF(AND(A557=[2]an!$J$38,F557=[2]an!$E$41),[2]an!$J$41,IF(AND(A557=[2]an!$J$38,F557=[2]an!$E$39,H557&gt;=[2]an!$M$37),[2]an!$J$39,
IF(AND(A557=[2]an!$J$38,F557=[2]an!$E$39,H557&lt;[2]an!$M$37,S557="kahepoolne vajaduspõhine",U557=""),[2]an!$M$40,
IF(AND(A557=[2]an!$J$38,F557=[2]an!$E$39,H557&lt;[2]an!$M$37,S557="kahepoolne vajaduspõhine",U557&lt;&gt;""),[2]an!$J$39,
IF(AND(A557=[2]an!$J$38,F557=[2]an!$E$39,H557&lt;[2]an!$M$37,S557&lt;&gt;"kahepoolne vajaduspõhine"),[2]an!$J$39,
IF(AND(A557=[2]an!$J$38,F557=[2]an!$E$42),[2]an!$J$42,""))))))))))))))))))))))))))))</f>
        <v/>
      </c>
      <c r="Y557" s="17" t="str">
        <f>IFERROR(IF(F557="Tugigrupp",0,
IF(AND(F557="Peretoe teenus",H557&gt;=[2]an!$M$37,RANK(D557,$D557:$D557)+COUNTIFS($D$2:D557,D557,$F$2:F557,F557)-1&gt;1),"",
IF(AND(F557="Peretoe teenus",H557&gt;=[2]an!$M$37,RANK(D557,$D557:$D557)+COUNTIFS($D$2:D557,D557,$F$2:F557,F557)-1=1,MONTH(H557)=MONTH(K557)=TRUE,YEAR(H557)=YEAR(K557)=TRUE),((EOMONTH(H557,0)-H557+1)*X557)/DAY(EOMONTH(H557,0)),
IF(AND(F557="Peretoe teenus",H557&gt;=[2]an!$M$37,RANK(D557,$D557:$D557)+COUNTIFS($D$2:D557,D557,$F$2:F557,F557)-1=1),X557,
IF(AND(F557="Peretoe teenus",H557&lt;[2]an!$M$37,S557&lt;&gt;"kahepoolne vajaduspõhine",RANK(D557,$D557:$D557)+COUNTIFS($D$2:D557,D557,$F$2:F557,F557)-1=1),X557,
IF(AND(F557="Peretoe teenus",H557&lt;[2]an!$M$37,S557&lt;&gt;"kahepoolne vajaduspõhine",RANK(D557,$D557:$D557)+COUNTIFS($D$2:D557,D557,$F$2:F557,F557)-1&gt;1),"",
IF(AND(F557="Peretoe teenus",H557&lt;[2]an!$M$37,S557="kahepoolne vajaduspõhine",U557="",RANK(D557,$D557:$D557)+COUNTIFS($D$2:D557,D557,$F$2:F557,F557)-1=1),X557,
IF(AND(F557="Peretoe teenus",H557&lt;[2]an!$M$37,S557="kahepoolne vajaduspõhine",U557="",RANK(D557,$D557:$D557)+COUNTIFS($D$2:D557,D557,$F$2:F557,F557)-1&gt;1),"",
IF(AND(F557="Peretoe teenus",H557&lt;[2]an!$M$37,S557="kahepoolne vajaduspõhine",U557&lt;[2]an!$M$37,RANK(D557,$D557:$D557)+COUNTIFS($D$2:D557,D557,$F$2:F557,F557)-1=1),X557,
IF(AND(F557="Peretoe teenus",H557&lt;[2]an!$M$37,S557="kahepoolne vajaduspõhine",U557&lt;[2]an!$M$37,RANK(D557,$D557:$D557)+COUNTIFS($D$2:D557,D557,$F$2:F557,F557)-1&gt;1),"",
IF(AND(F557="Peretoe teenus",H557&lt;[2]an!$M$37,S557="kahepoolne vajaduspõhine",U557&gt;=[2]an!$M$37,U557&lt;=[2]an!$M$38,RANK(D557,$D557:$D557)+COUNTIFS($D$2:D557,D557,$F$2:F557,F557)-1=1),
((EOMONTH(U557,0)-U557+1)*X557)/DAY(EOMONTH(U557,0))+(DAY(U557)-1)*100/DAY(EOMONTH(U557,0)),
IF(AND(F557="Peretoe teenus",H557&lt;[2]an!$M$37,S557="kahepoolne vajaduspõhine",U557&gt;=[2]an!$M$37,U557&lt;=[2]an!$M$38,RANK(D557,$D557:$D557)+COUNTIFS($D$2:D557,D557,$F$2:F557,F557)-1&gt;1),"",
IF(AND(F557="Peretoe teenus",H557&lt;[2]an!$M$37,S557="kahepoolne vajaduspõhine",U557&gt;[2]an!$M$38,RANK(D557,$D557:$D557)+COUNTIFS($D$2:D557,D557,$F$2:F557,F557)-1=1),X557,
IF(AND(F557="Peretoe teenus",H557&lt;[2]an!$M$37,S557="kahepoolne vajaduspõhine",U557&gt;[2]an!$M$38,RANK(D557,$D557:$D557)+COUNTIFS($D$2:D557,D557,$F$2:F557,F557)-1&gt;1),"",X557*W557)))))))))))))),"")</f>
        <v/>
      </c>
      <c r="Z557" s="18" t="str">
        <f t="shared" si="25"/>
        <v/>
      </c>
      <c r="AA557" s="19" t="str">
        <f>IFERROR(VLOOKUP(E557,[2]an!$A$3:$B$81,2,FALSE),"")</f>
        <v/>
      </c>
      <c r="AB557" s="19" t="str">
        <f>IFERROR(VLOOKUP(AA557,[2]an!$C$2:$D$16,2,FALSE),"")</f>
        <v/>
      </c>
      <c r="AC557" s="20"/>
      <c r="AD557" s="21" t="str">
        <f>IF(A557=[2]an!$F$36,VLOOKUP([2]an!$F$36,[2]an!$F$36:$H$36,3,FALSE),IF(A557=[2]an!$F$35,VLOOKUP([2]an!$F$35,[2]an!$F$35:$H$35,3,FALSE),IF(A557=[2]an!$F$33,VLOOKUP([2]an!$F$33,[2]an!$F$33:$H$33,3,FALSE),IF(A557=[2]an!$F$31,VLOOKUP([2]an!$F$31,[2]an!$F$31:$H$31,3,FALSE),""))))</f>
        <v/>
      </c>
    </row>
    <row r="558" spans="6:30" x14ac:dyDescent="0.2">
      <c r="F558" s="10"/>
      <c r="G558" s="8" t="str">
        <f t="shared" si="26"/>
        <v/>
      </c>
      <c r="H558" s="13"/>
      <c r="K558" s="13"/>
      <c r="L558" s="10"/>
      <c r="M558" s="10"/>
      <c r="S558" s="8" t="str">
        <f>IFERROR(VLOOKUP(D558,[1]peretoe_teenus!$A$2:$L$2000,5,FALSE),"")</f>
        <v/>
      </c>
      <c r="U558" s="13"/>
      <c r="V558" s="15" t="str" cm="1">
        <f t="array" ref="V558">IFERROR(IF(AND(F558="Tugigrupp",RANK(K558,$K558:$K558)+COUNTIFS($K$2:K558,K558,$L$2:L558,L558,$M$2:M558,M558,$I$2:I558,I558,$G$2:G558,G558,$F$2:F558,F558)-1=1),SUMPRODUCT(($F$2:$F$4154=F558)*($G$2:$G$4154=G558)*($K$2:$K$4154=K558)*($I$2:$I$4154=I558)*($L$2:$L$4154=L558)*($M$2:$M$4154=M558)),""),"")</f>
        <v/>
      </c>
      <c r="W558" s="15" t="str">
        <f t="shared" si="24"/>
        <v/>
      </c>
      <c r="X558" s="16" t="str">
        <f>IF(AND(A558=[2]an!$G$38,F558=[2]an!$E$40),[2]an!$G$40,IF(AND(A558=[2]an!$G$38,F558=[2]an!$E$41),[2]an!$G$41,IF(AND(A558=[2]an!$G$38,F558=[2]an!$E$39,H558&gt;=[2]an!$M$37),[2]an!$G$39,
IF(AND(A558=[2]an!$G$38,F558=[2]an!$E$39,H558&lt;[2]an!$M$37,S558="kahepoolne vajaduspõhine",U558=""),[2]an!$M$40,
IF(AND(A558=[2]an!$G$38,F558=[2]an!$E$39,H558&lt;[2]an!$M$37,S558="kahepoolne vajaduspõhine",U558&lt;&gt;""),[2]an!$G$39,
IF(AND(A558=[2]an!$G$38,F558=[2]an!$E$39,H558&lt;[2]an!$M$37,S558&lt;&gt;"kahepoolne vajaduspõhine"),[2]an!$G$39,
IF(AND(A558=[2]an!$G$38,F558=[2]an!$E$42),[2]an!$G$42,
IF(AND(A558=[2]an!$H$38,F558=[2]an!$E$40),[2]an!$H$40,IF(AND(A558=[2]an!$H$38,F558=[2]an!$E$41),[2]an!$H$41,IF(AND(A558=[2]an!$H$38,F558=[2]an!$E$39,H558&gt;=[2]an!$M$37),[2]an!$H$39,
IF(AND(A558=[2]an!$H$38,F558=[2]an!$E$39,H558&lt;[2]an!$M$37,S558="kahepoolne vajaduspõhine",U558=""),[2]an!$M$40,
IF(AND(A558=[2]an!$H$38,F558=[2]an!$E$39,H558&lt;[2]an!$M$37,S558="kahepoolne vajaduspõhine",U558&lt;&gt;""),[2]an!$H$39,
IF(AND(A558=[2]an!$H$38,F558=[2]an!$E$39,H558&lt;[2]an!$M$37,S558&lt;&gt;"kahepoolne vajaduspõhine"),[2]an!$H$39,
IF(AND(A558=[2]an!$H$38,F558=[2]an!$E$42),[2]an!$H$42,
IF(AND(A558=[2]an!$I$38,F558=[2]an!$E$40),[2]an!$I$40,IF(AND(A558=[2]an!$I$38,F558=[2]an!$E$41),[2]an!$I$41,IF(AND(A558=[2]an!$I$38,F558=[2]an!$E$39,H558&gt;=[2]an!$M$37),[2]an!$I$39,
IF(AND(A558=[2]an!$I$38,F558=[2]an!$E$39,H558&lt;[2]an!$M$37,S558="kahepoolne vajaduspõhine",U558=""),[2]an!$M$40,
IF(AND(A558=[2]an!$I$38,F558=[2]an!$E$39,H558&lt;[2]an!$M$37,S558="kahepoolne vajaduspõhine",U558&lt;&gt;""),[2]an!$I$39,
IF(AND(A558=[2]an!$I$38,F558=[2]an!$E$39,H558&lt;[2]an!$M$37,S558&lt;&gt;"kahepoolne vajaduspõhine"),[2]an!$I$39,
IF(AND(A558=[2]an!$I$38,F558=[2]an!$E$42),[2]an!$I$42,
IF(AND(A558=[2]an!$J$38,F558=[2]an!$E$40),[2]an!$J$40,IF(AND(A558=[2]an!$J$38,F558=[2]an!$E$41),[2]an!$J$41,IF(AND(A558=[2]an!$J$38,F558=[2]an!$E$39,H558&gt;=[2]an!$M$37),[2]an!$J$39,
IF(AND(A558=[2]an!$J$38,F558=[2]an!$E$39,H558&lt;[2]an!$M$37,S558="kahepoolne vajaduspõhine",U558=""),[2]an!$M$40,
IF(AND(A558=[2]an!$J$38,F558=[2]an!$E$39,H558&lt;[2]an!$M$37,S558="kahepoolne vajaduspõhine",U558&lt;&gt;""),[2]an!$J$39,
IF(AND(A558=[2]an!$J$38,F558=[2]an!$E$39,H558&lt;[2]an!$M$37,S558&lt;&gt;"kahepoolne vajaduspõhine"),[2]an!$J$39,
IF(AND(A558=[2]an!$J$38,F558=[2]an!$E$42),[2]an!$J$42,""))))))))))))))))))))))))))))</f>
        <v/>
      </c>
      <c r="Y558" s="17" t="str">
        <f>IFERROR(IF(F558="Tugigrupp",0,
IF(AND(F558="Peretoe teenus",H558&gt;=[2]an!$M$37,RANK(D558,$D558:$D558)+COUNTIFS($D$2:D558,D558,$F$2:F558,F558)-1&gt;1),"",
IF(AND(F558="Peretoe teenus",H558&gt;=[2]an!$M$37,RANK(D558,$D558:$D558)+COUNTIFS($D$2:D558,D558,$F$2:F558,F558)-1=1,MONTH(H558)=MONTH(K558)=TRUE,YEAR(H558)=YEAR(K558)=TRUE),((EOMONTH(H558,0)-H558+1)*X558)/DAY(EOMONTH(H558,0)),
IF(AND(F558="Peretoe teenus",H558&gt;=[2]an!$M$37,RANK(D558,$D558:$D558)+COUNTIFS($D$2:D558,D558,$F$2:F558,F558)-1=1),X558,
IF(AND(F558="Peretoe teenus",H558&lt;[2]an!$M$37,S558&lt;&gt;"kahepoolne vajaduspõhine",RANK(D558,$D558:$D558)+COUNTIFS($D$2:D558,D558,$F$2:F558,F558)-1=1),X558,
IF(AND(F558="Peretoe teenus",H558&lt;[2]an!$M$37,S558&lt;&gt;"kahepoolne vajaduspõhine",RANK(D558,$D558:$D558)+COUNTIFS($D$2:D558,D558,$F$2:F558,F558)-1&gt;1),"",
IF(AND(F558="Peretoe teenus",H558&lt;[2]an!$M$37,S558="kahepoolne vajaduspõhine",U558="",RANK(D558,$D558:$D558)+COUNTIFS($D$2:D558,D558,$F$2:F558,F558)-1=1),X558,
IF(AND(F558="Peretoe teenus",H558&lt;[2]an!$M$37,S558="kahepoolne vajaduspõhine",U558="",RANK(D558,$D558:$D558)+COUNTIFS($D$2:D558,D558,$F$2:F558,F558)-1&gt;1),"",
IF(AND(F558="Peretoe teenus",H558&lt;[2]an!$M$37,S558="kahepoolne vajaduspõhine",U558&lt;[2]an!$M$37,RANK(D558,$D558:$D558)+COUNTIFS($D$2:D558,D558,$F$2:F558,F558)-1=1),X558,
IF(AND(F558="Peretoe teenus",H558&lt;[2]an!$M$37,S558="kahepoolne vajaduspõhine",U558&lt;[2]an!$M$37,RANK(D558,$D558:$D558)+COUNTIFS($D$2:D558,D558,$F$2:F558,F558)-1&gt;1),"",
IF(AND(F558="Peretoe teenus",H558&lt;[2]an!$M$37,S558="kahepoolne vajaduspõhine",U558&gt;=[2]an!$M$37,U558&lt;=[2]an!$M$38,RANK(D558,$D558:$D558)+COUNTIFS($D$2:D558,D558,$F$2:F558,F558)-1=1),
((EOMONTH(U558,0)-U558+1)*X558)/DAY(EOMONTH(U558,0))+(DAY(U558)-1)*100/DAY(EOMONTH(U558,0)),
IF(AND(F558="Peretoe teenus",H558&lt;[2]an!$M$37,S558="kahepoolne vajaduspõhine",U558&gt;=[2]an!$M$37,U558&lt;=[2]an!$M$38,RANK(D558,$D558:$D558)+COUNTIFS($D$2:D558,D558,$F$2:F558,F558)-1&gt;1),"",
IF(AND(F558="Peretoe teenus",H558&lt;[2]an!$M$37,S558="kahepoolne vajaduspõhine",U558&gt;[2]an!$M$38,RANK(D558,$D558:$D558)+COUNTIFS($D$2:D558,D558,$F$2:F558,F558)-1=1),X558,
IF(AND(F558="Peretoe teenus",H558&lt;[2]an!$M$37,S558="kahepoolne vajaduspõhine",U558&gt;[2]an!$M$38,RANK(D558,$D558:$D558)+COUNTIFS($D$2:D558,D558,$F$2:F558,F558)-1&gt;1),"",X558*W558)))))))))))))),"")</f>
        <v/>
      </c>
      <c r="Z558" s="18" t="str">
        <f t="shared" si="25"/>
        <v/>
      </c>
      <c r="AA558" s="19" t="str">
        <f>IFERROR(VLOOKUP(E558,[2]an!$A$3:$B$81,2,FALSE),"")</f>
        <v/>
      </c>
      <c r="AB558" s="19" t="str">
        <f>IFERROR(VLOOKUP(AA558,[2]an!$C$2:$D$16,2,FALSE),"")</f>
        <v/>
      </c>
      <c r="AC558" s="20"/>
      <c r="AD558" s="21" t="str">
        <f>IF(A558=[2]an!$F$36,VLOOKUP([2]an!$F$36,[2]an!$F$36:$H$36,3,FALSE),IF(A558=[2]an!$F$35,VLOOKUP([2]an!$F$35,[2]an!$F$35:$H$35,3,FALSE),IF(A558=[2]an!$F$33,VLOOKUP([2]an!$F$33,[2]an!$F$33:$H$33,3,FALSE),IF(A558=[2]an!$F$31,VLOOKUP([2]an!$F$31,[2]an!$F$31:$H$31,3,FALSE),""))))</f>
        <v/>
      </c>
    </row>
    <row r="559" spans="6:30" x14ac:dyDescent="0.2">
      <c r="F559" s="10"/>
      <c r="G559" s="8" t="str">
        <f t="shared" si="26"/>
        <v/>
      </c>
      <c r="H559" s="13"/>
      <c r="K559" s="13"/>
      <c r="L559" s="10"/>
      <c r="M559" s="10"/>
      <c r="S559" s="8" t="str">
        <f>IFERROR(VLOOKUP(D559,[1]peretoe_teenus!$A$2:$L$2000,5,FALSE),"")</f>
        <v/>
      </c>
      <c r="U559" s="13"/>
      <c r="V559" s="15" t="str" cm="1">
        <f t="array" ref="V559">IFERROR(IF(AND(F559="Tugigrupp",RANK(K559,$K559:$K559)+COUNTIFS($K$2:K559,K559,$L$2:L559,L559,$M$2:M559,M559,$I$2:I559,I559,$G$2:G559,G559,$F$2:F559,F559)-1=1),SUMPRODUCT(($F$2:$F$4154=F559)*($G$2:$G$4154=G559)*($K$2:$K$4154=K559)*($I$2:$I$4154=I559)*($L$2:$L$4154=L559)*($M$2:$M$4154=M559)),""),"")</f>
        <v/>
      </c>
      <c r="W559" s="15" t="str">
        <f t="shared" si="24"/>
        <v/>
      </c>
      <c r="X559" s="16" t="str">
        <f>IF(AND(A559=[2]an!$G$38,F559=[2]an!$E$40),[2]an!$G$40,IF(AND(A559=[2]an!$G$38,F559=[2]an!$E$41),[2]an!$G$41,IF(AND(A559=[2]an!$G$38,F559=[2]an!$E$39,H559&gt;=[2]an!$M$37),[2]an!$G$39,
IF(AND(A559=[2]an!$G$38,F559=[2]an!$E$39,H559&lt;[2]an!$M$37,S559="kahepoolne vajaduspõhine",U559=""),[2]an!$M$40,
IF(AND(A559=[2]an!$G$38,F559=[2]an!$E$39,H559&lt;[2]an!$M$37,S559="kahepoolne vajaduspõhine",U559&lt;&gt;""),[2]an!$G$39,
IF(AND(A559=[2]an!$G$38,F559=[2]an!$E$39,H559&lt;[2]an!$M$37,S559&lt;&gt;"kahepoolne vajaduspõhine"),[2]an!$G$39,
IF(AND(A559=[2]an!$G$38,F559=[2]an!$E$42),[2]an!$G$42,
IF(AND(A559=[2]an!$H$38,F559=[2]an!$E$40),[2]an!$H$40,IF(AND(A559=[2]an!$H$38,F559=[2]an!$E$41),[2]an!$H$41,IF(AND(A559=[2]an!$H$38,F559=[2]an!$E$39,H559&gt;=[2]an!$M$37),[2]an!$H$39,
IF(AND(A559=[2]an!$H$38,F559=[2]an!$E$39,H559&lt;[2]an!$M$37,S559="kahepoolne vajaduspõhine",U559=""),[2]an!$M$40,
IF(AND(A559=[2]an!$H$38,F559=[2]an!$E$39,H559&lt;[2]an!$M$37,S559="kahepoolne vajaduspõhine",U559&lt;&gt;""),[2]an!$H$39,
IF(AND(A559=[2]an!$H$38,F559=[2]an!$E$39,H559&lt;[2]an!$M$37,S559&lt;&gt;"kahepoolne vajaduspõhine"),[2]an!$H$39,
IF(AND(A559=[2]an!$H$38,F559=[2]an!$E$42),[2]an!$H$42,
IF(AND(A559=[2]an!$I$38,F559=[2]an!$E$40),[2]an!$I$40,IF(AND(A559=[2]an!$I$38,F559=[2]an!$E$41),[2]an!$I$41,IF(AND(A559=[2]an!$I$38,F559=[2]an!$E$39,H559&gt;=[2]an!$M$37),[2]an!$I$39,
IF(AND(A559=[2]an!$I$38,F559=[2]an!$E$39,H559&lt;[2]an!$M$37,S559="kahepoolne vajaduspõhine",U559=""),[2]an!$M$40,
IF(AND(A559=[2]an!$I$38,F559=[2]an!$E$39,H559&lt;[2]an!$M$37,S559="kahepoolne vajaduspõhine",U559&lt;&gt;""),[2]an!$I$39,
IF(AND(A559=[2]an!$I$38,F559=[2]an!$E$39,H559&lt;[2]an!$M$37,S559&lt;&gt;"kahepoolne vajaduspõhine"),[2]an!$I$39,
IF(AND(A559=[2]an!$I$38,F559=[2]an!$E$42),[2]an!$I$42,
IF(AND(A559=[2]an!$J$38,F559=[2]an!$E$40),[2]an!$J$40,IF(AND(A559=[2]an!$J$38,F559=[2]an!$E$41),[2]an!$J$41,IF(AND(A559=[2]an!$J$38,F559=[2]an!$E$39,H559&gt;=[2]an!$M$37),[2]an!$J$39,
IF(AND(A559=[2]an!$J$38,F559=[2]an!$E$39,H559&lt;[2]an!$M$37,S559="kahepoolne vajaduspõhine",U559=""),[2]an!$M$40,
IF(AND(A559=[2]an!$J$38,F559=[2]an!$E$39,H559&lt;[2]an!$M$37,S559="kahepoolne vajaduspõhine",U559&lt;&gt;""),[2]an!$J$39,
IF(AND(A559=[2]an!$J$38,F559=[2]an!$E$39,H559&lt;[2]an!$M$37,S559&lt;&gt;"kahepoolne vajaduspõhine"),[2]an!$J$39,
IF(AND(A559=[2]an!$J$38,F559=[2]an!$E$42),[2]an!$J$42,""))))))))))))))))))))))))))))</f>
        <v/>
      </c>
      <c r="Y559" s="17" t="str">
        <f>IFERROR(IF(F559="Tugigrupp",0,
IF(AND(F559="Peretoe teenus",H559&gt;=[2]an!$M$37,RANK(D559,$D559:$D559)+COUNTIFS($D$2:D559,D559,$F$2:F559,F559)-1&gt;1),"",
IF(AND(F559="Peretoe teenus",H559&gt;=[2]an!$M$37,RANK(D559,$D559:$D559)+COUNTIFS($D$2:D559,D559,$F$2:F559,F559)-1=1,MONTH(H559)=MONTH(K559)=TRUE,YEAR(H559)=YEAR(K559)=TRUE),((EOMONTH(H559,0)-H559+1)*X559)/DAY(EOMONTH(H559,0)),
IF(AND(F559="Peretoe teenus",H559&gt;=[2]an!$M$37,RANK(D559,$D559:$D559)+COUNTIFS($D$2:D559,D559,$F$2:F559,F559)-1=1),X559,
IF(AND(F559="Peretoe teenus",H559&lt;[2]an!$M$37,S559&lt;&gt;"kahepoolne vajaduspõhine",RANK(D559,$D559:$D559)+COUNTIFS($D$2:D559,D559,$F$2:F559,F559)-1=1),X559,
IF(AND(F559="Peretoe teenus",H559&lt;[2]an!$M$37,S559&lt;&gt;"kahepoolne vajaduspõhine",RANK(D559,$D559:$D559)+COUNTIFS($D$2:D559,D559,$F$2:F559,F559)-1&gt;1),"",
IF(AND(F559="Peretoe teenus",H559&lt;[2]an!$M$37,S559="kahepoolne vajaduspõhine",U559="",RANK(D559,$D559:$D559)+COUNTIFS($D$2:D559,D559,$F$2:F559,F559)-1=1),X559,
IF(AND(F559="Peretoe teenus",H559&lt;[2]an!$M$37,S559="kahepoolne vajaduspõhine",U559="",RANK(D559,$D559:$D559)+COUNTIFS($D$2:D559,D559,$F$2:F559,F559)-1&gt;1),"",
IF(AND(F559="Peretoe teenus",H559&lt;[2]an!$M$37,S559="kahepoolne vajaduspõhine",U559&lt;[2]an!$M$37,RANK(D559,$D559:$D559)+COUNTIFS($D$2:D559,D559,$F$2:F559,F559)-1=1),X559,
IF(AND(F559="Peretoe teenus",H559&lt;[2]an!$M$37,S559="kahepoolne vajaduspõhine",U559&lt;[2]an!$M$37,RANK(D559,$D559:$D559)+COUNTIFS($D$2:D559,D559,$F$2:F559,F559)-1&gt;1),"",
IF(AND(F559="Peretoe teenus",H559&lt;[2]an!$M$37,S559="kahepoolne vajaduspõhine",U559&gt;=[2]an!$M$37,U559&lt;=[2]an!$M$38,RANK(D559,$D559:$D559)+COUNTIFS($D$2:D559,D559,$F$2:F559,F559)-1=1),
((EOMONTH(U559,0)-U559+1)*X559)/DAY(EOMONTH(U559,0))+(DAY(U559)-1)*100/DAY(EOMONTH(U559,0)),
IF(AND(F559="Peretoe teenus",H559&lt;[2]an!$M$37,S559="kahepoolne vajaduspõhine",U559&gt;=[2]an!$M$37,U559&lt;=[2]an!$M$38,RANK(D559,$D559:$D559)+COUNTIFS($D$2:D559,D559,$F$2:F559,F559)-1&gt;1),"",
IF(AND(F559="Peretoe teenus",H559&lt;[2]an!$M$37,S559="kahepoolne vajaduspõhine",U559&gt;[2]an!$M$38,RANK(D559,$D559:$D559)+COUNTIFS($D$2:D559,D559,$F$2:F559,F559)-1=1),X559,
IF(AND(F559="Peretoe teenus",H559&lt;[2]an!$M$37,S559="kahepoolne vajaduspõhine",U559&gt;[2]an!$M$38,RANK(D559,$D559:$D559)+COUNTIFS($D$2:D559,D559,$F$2:F559,F559)-1&gt;1),"",X559*W559)))))))))))))),"")</f>
        <v/>
      </c>
      <c r="Z559" s="18" t="str">
        <f t="shared" si="25"/>
        <v/>
      </c>
      <c r="AA559" s="19" t="str">
        <f>IFERROR(VLOOKUP(E559,[2]an!$A$3:$B$81,2,FALSE),"")</f>
        <v/>
      </c>
      <c r="AB559" s="19" t="str">
        <f>IFERROR(VLOOKUP(AA559,[2]an!$C$2:$D$16,2,FALSE),"")</f>
        <v/>
      </c>
      <c r="AC559" s="20"/>
      <c r="AD559" s="21" t="str">
        <f>IF(A559=[2]an!$F$36,VLOOKUP([2]an!$F$36,[2]an!$F$36:$H$36,3,FALSE),IF(A559=[2]an!$F$35,VLOOKUP([2]an!$F$35,[2]an!$F$35:$H$35,3,FALSE),IF(A559=[2]an!$F$33,VLOOKUP([2]an!$F$33,[2]an!$F$33:$H$33,3,FALSE),IF(A559=[2]an!$F$31,VLOOKUP([2]an!$F$31,[2]an!$F$31:$H$31,3,FALSE),""))))</f>
        <v/>
      </c>
    </row>
    <row r="560" spans="6:30" x14ac:dyDescent="0.2">
      <c r="F560" s="10"/>
      <c r="G560" s="8" t="str">
        <f t="shared" si="26"/>
        <v/>
      </c>
      <c r="H560" s="13"/>
      <c r="K560" s="13"/>
      <c r="L560" s="10"/>
      <c r="M560" s="10"/>
      <c r="S560" s="8" t="str">
        <f>IFERROR(VLOOKUP(D560,[1]peretoe_teenus!$A$2:$L$2000,5,FALSE),"")</f>
        <v/>
      </c>
      <c r="U560" s="13"/>
      <c r="V560" s="15" t="str" cm="1">
        <f t="array" ref="V560">IFERROR(IF(AND(F560="Tugigrupp",RANK(K560,$K560:$K560)+COUNTIFS($K$2:K560,K560,$L$2:L560,L560,$M$2:M560,M560,$I$2:I560,I560,$G$2:G560,G560,$F$2:F560,F560)-1=1),SUMPRODUCT(($F$2:$F$4154=F560)*($G$2:$G$4154=G560)*($K$2:$K$4154=K560)*($I$2:$I$4154=I560)*($L$2:$L$4154=L560)*($M$2:$M$4154=M560)),""),"")</f>
        <v/>
      </c>
      <c r="W560" s="15" t="str">
        <f t="shared" si="24"/>
        <v/>
      </c>
      <c r="X560" s="16" t="str">
        <f>IF(AND(A560=[2]an!$G$38,F560=[2]an!$E$40),[2]an!$G$40,IF(AND(A560=[2]an!$G$38,F560=[2]an!$E$41),[2]an!$G$41,IF(AND(A560=[2]an!$G$38,F560=[2]an!$E$39,H560&gt;=[2]an!$M$37),[2]an!$G$39,
IF(AND(A560=[2]an!$G$38,F560=[2]an!$E$39,H560&lt;[2]an!$M$37,S560="kahepoolne vajaduspõhine",U560=""),[2]an!$M$40,
IF(AND(A560=[2]an!$G$38,F560=[2]an!$E$39,H560&lt;[2]an!$M$37,S560="kahepoolne vajaduspõhine",U560&lt;&gt;""),[2]an!$G$39,
IF(AND(A560=[2]an!$G$38,F560=[2]an!$E$39,H560&lt;[2]an!$M$37,S560&lt;&gt;"kahepoolne vajaduspõhine"),[2]an!$G$39,
IF(AND(A560=[2]an!$G$38,F560=[2]an!$E$42),[2]an!$G$42,
IF(AND(A560=[2]an!$H$38,F560=[2]an!$E$40),[2]an!$H$40,IF(AND(A560=[2]an!$H$38,F560=[2]an!$E$41),[2]an!$H$41,IF(AND(A560=[2]an!$H$38,F560=[2]an!$E$39,H560&gt;=[2]an!$M$37),[2]an!$H$39,
IF(AND(A560=[2]an!$H$38,F560=[2]an!$E$39,H560&lt;[2]an!$M$37,S560="kahepoolne vajaduspõhine",U560=""),[2]an!$M$40,
IF(AND(A560=[2]an!$H$38,F560=[2]an!$E$39,H560&lt;[2]an!$M$37,S560="kahepoolne vajaduspõhine",U560&lt;&gt;""),[2]an!$H$39,
IF(AND(A560=[2]an!$H$38,F560=[2]an!$E$39,H560&lt;[2]an!$M$37,S560&lt;&gt;"kahepoolne vajaduspõhine"),[2]an!$H$39,
IF(AND(A560=[2]an!$H$38,F560=[2]an!$E$42),[2]an!$H$42,
IF(AND(A560=[2]an!$I$38,F560=[2]an!$E$40),[2]an!$I$40,IF(AND(A560=[2]an!$I$38,F560=[2]an!$E$41),[2]an!$I$41,IF(AND(A560=[2]an!$I$38,F560=[2]an!$E$39,H560&gt;=[2]an!$M$37),[2]an!$I$39,
IF(AND(A560=[2]an!$I$38,F560=[2]an!$E$39,H560&lt;[2]an!$M$37,S560="kahepoolne vajaduspõhine",U560=""),[2]an!$M$40,
IF(AND(A560=[2]an!$I$38,F560=[2]an!$E$39,H560&lt;[2]an!$M$37,S560="kahepoolne vajaduspõhine",U560&lt;&gt;""),[2]an!$I$39,
IF(AND(A560=[2]an!$I$38,F560=[2]an!$E$39,H560&lt;[2]an!$M$37,S560&lt;&gt;"kahepoolne vajaduspõhine"),[2]an!$I$39,
IF(AND(A560=[2]an!$I$38,F560=[2]an!$E$42),[2]an!$I$42,
IF(AND(A560=[2]an!$J$38,F560=[2]an!$E$40),[2]an!$J$40,IF(AND(A560=[2]an!$J$38,F560=[2]an!$E$41),[2]an!$J$41,IF(AND(A560=[2]an!$J$38,F560=[2]an!$E$39,H560&gt;=[2]an!$M$37),[2]an!$J$39,
IF(AND(A560=[2]an!$J$38,F560=[2]an!$E$39,H560&lt;[2]an!$M$37,S560="kahepoolne vajaduspõhine",U560=""),[2]an!$M$40,
IF(AND(A560=[2]an!$J$38,F560=[2]an!$E$39,H560&lt;[2]an!$M$37,S560="kahepoolne vajaduspõhine",U560&lt;&gt;""),[2]an!$J$39,
IF(AND(A560=[2]an!$J$38,F560=[2]an!$E$39,H560&lt;[2]an!$M$37,S560&lt;&gt;"kahepoolne vajaduspõhine"),[2]an!$J$39,
IF(AND(A560=[2]an!$J$38,F560=[2]an!$E$42),[2]an!$J$42,""))))))))))))))))))))))))))))</f>
        <v/>
      </c>
      <c r="Y560" s="17" t="str">
        <f>IFERROR(IF(F560="Tugigrupp",0,
IF(AND(F560="Peretoe teenus",H560&gt;=[2]an!$M$37,RANK(D560,$D560:$D560)+COUNTIFS($D$2:D560,D560,$F$2:F560,F560)-1&gt;1),"",
IF(AND(F560="Peretoe teenus",H560&gt;=[2]an!$M$37,RANK(D560,$D560:$D560)+COUNTIFS($D$2:D560,D560,$F$2:F560,F560)-1=1,MONTH(H560)=MONTH(K560)=TRUE,YEAR(H560)=YEAR(K560)=TRUE),((EOMONTH(H560,0)-H560+1)*X560)/DAY(EOMONTH(H560,0)),
IF(AND(F560="Peretoe teenus",H560&gt;=[2]an!$M$37,RANK(D560,$D560:$D560)+COUNTIFS($D$2:D560,D560,$F$2:F560,F560)-1=1),X560,
IF(AND(F560="Peretoe teenus",H560&lt;[2]an!$M$37,S560&lt;&gt;"kahepoolne vajaduspõhine",RANK(D560,$D560:$D560)+COUNTIFS($D$2:D560,D560,$F$2:F560,F560)-1=1),X560,
IF(AND(F560="Peretoe teenus",H560&lt;[2]an!$M$37,S560&lt;&gt;"kahepoolne vajaduspõhine",RANK(D560,$D560:$D560)+COUNTIFS($D$2:D560,D560,$F$2:F560,F560)-1&gt;1),"",
IF(AND(F560="Peretoe teenus",H560&lt;[2]an!$M$37,S560="kahepoolne vajaduspõhine",U560="",RANK(D560,$D560:$D560)+COUNTIFS($D$2:D560,D560,$F$2:F560,F560)-1=1),X560,
IF(AND(F560="Peretoe teenus",H560&lt;[2]an!$M$37,S560="kahepoolne vajaduspõhine",U560="",RANK(D560,$D560:$D560)+COUNTIFS($D$2:D560,D560,$F$2:F560,F560)-1&gt;1),"",
IF(AND(F560="Peretoe teenus",H560&lt;[2]an!$M$37,S560="kahepoolne vajaduspõhine",U560&lt;[2]an!$M$37,RANK(D560,$D560:$D560)+COUNTIFS($D$2:D560,D560,$F$2:F560,F560)-1=1),X560,
IF(AND(F560="Peretoe teenus",H560&lt;[2]an!$M$37,S560="kahepoolne vajaduspõhine",U560&lt;[2]an!$M$37,RANK(D560,$D560:$D560)+COUNTIFS($D$2:D560,D560,$F$2:F560,F560)-1&gt;1),"",
IF(AND(F560="Peretoe teenus",H560&lt;[2]an!$M$37,S560="kahepoolne vajaduspõhine",U560&gt;=[2]an!$M$37,U560&lt;=[2]an!$M$38,RANK(D560,$D560:$D560)+COUNTIFS($D$2:D560,D560,$F$2:F560,F560)-1=1),
((EOMONTH(U560,0)-U560+1)*X560)/DAY(EOMONTH(U560,0))+(DAY(U560)-1)*100/DAY(EOMONTH(U560,0)),
IF(AND(F560="Peretoe teenus",H560&lt;[2]an!$M$37,S560="kahepoolne vajaduspõhine",U560&gt;=[2]an!$M$37,U560&lt;=[2]an!$M$38,RANK(D560,$D560:$D560)+COUNTIFS($D$2:D560,D560,$F$2:F560,F560)-1&gt;1),"",
IF(AND(F560="Peretoe teenus",H560&lt;[2]an!$M$37,S560="kahepoolne vajaduspõhine",U560&gt;[2]an!$M$38,RANK(D560,$D560:$D560)+COUNTIFS($D$2:D560,D560,$F$2:F560,F560)-1=1),X560,
IF(AND(F560="Peretoe teenus",H560&lt;[2]an!$M$37,S560="kahepoolne vajaduspõhine",U560&gt;[2]an!$M$38,RANK(D560,$D560:$D560)+COUNTIFS($D$2:D560,D560,$F$2:F560,F560)-1&gt;1),"",X560*W560)))))))))))))),"")</f>
        <v/>
      </c>
      <c r="Z560" s="18" t="str">
        <f t="shared" si="25"/>
        <v/>
      </c>
      <c r="AA560" s="19" t="str">
        <f>IFERROR(VLOOKUP(E560,[2]an!$A$3:$B$81,2,FALSE),"")</f>
        <v/>
      </c>
      <c r="AB560" s="19" t="str">
        <f>IFERROR(VLOOKUP(AA560,[2]an!$C$2:$D$16,2,FALSE),"")</f>
        <v/>
      </c>
      <c r="AC560" s="20"/>
      <c r="AD560" s="21" t="str">
        <f>IF(A560=[2]an!$F$36,VLOOKUP([2]an!$F$36,[2]an!$F$36:$H$36,3,FALSE),IF(A560=[2]an!$F$35,VLOOKUP([2]an!$F$35,[2]an!$F$35:$H$35,3,FALSE),IF(A560=[2]an!$F$33,VLOOKUP([2]an!$F$33,[2]an!$F$33:$H$33,3,FALSE),IF(A560=[2]an!$F$31,VLOOKUP([2]an!$F$31,[2]an!$F$31:$H$31,3,FALSE),""))))</f>
        <v/>
      </c>
    </row>
    <row r="561" spans="6:30" x14ac:dyDescent="0.2">
      <c r="F561" s="10"/>
      <c r="G561" s="8" t="str">
        <f t="shared" si="26"/>
        <v/>
      </c>
      <c r="H561" s="13"/>
      <c r="K561" s="13"/>
      <c r="L561" s="10"/>
      <c r="M561" s="10"/>
      <c r="S561" s="8" t="str">
        <f>IFERROR(VLOOKUP(D561,[1]peretoe_teenus!$A$2:$L$2000,5,FALSE),"")</f>
        <v/>
      </c>
      <c r="U561" s="13"/>
      <c r="V561" s="15" t="str" cm="1">
        <f t="array" ref="V561">IFERROR(IF(AND(F561="Tugigrupp",RANK(K561,$K561:$K561)+COUNTIFS($K$2:K561,K561,$L$2:L561,L561,$M$2:M561,M561,$I$2:I561,I561,$G$2:G561,G561,$F$2:F561,F561)-1=1),SUMPRODUCT(($F$2:$F$4154=F561)*($G$2:$G$4154=G561)*($K$2:$K$4154=K561)*($I$2:$I$4154=I561)*($L$2:$L$4154=L561)*($M$2:$M$4154=M561)),""),"")</f>
        <v/>
      </c>
      <c r="W561" s="15" t="str">
        <f t="shared" si="24"/>
        <v/>
      </c>
      <c r="X561" s="16" t="str">
        <f>IF(AND(A561=[2]an!$G$38,F561=[2]an!$E$40),[2]an!$G$40,IF(AND(A561=[2]an!$G$38,F561=[2]an!$E$41),[2]an!$G$41,IF(AND(A561=[2]an!$G$38,F561=[2]an!$E$39,H561&gt;=[2]an!$M$37),[2]an!$G$39,
IF(AND(A561=[2]an!$G$38,F561=[2]an!$E$39,H561&lt;[2]an!$M$37,S561="kahepoolne vajaduspõhine",U561=""),[2]an!$M$40,
IF(AND(A561=[2]an!$G$38,F561=[2]an!$E$39,H561&lt;[2]an!$M$37,S561="kahepoolne vajaduspõhine",U561&lt;&gt;""),[2]an!$G$39,
IF(AND(A561=[2]an!$G$38,F561=[2]an!$E$39,H561&lt;[2]an!$M$37,S561&lt;&gt;"kahepoolne vajaduspõhine"),[2]an!$G$39,
IF(AND(A561=[2]an!$G$38,F561=[2]an!$E$42),[2]an!$G$42,
IF(AND(A561=[2]an!$H$38,F561=[2]an!$E$40),[2]an!$H$40,IF(AND(A561=[2]an!$H$38,F561=[2]an!$E$41),[2]an!$H$41,IF(AND(A561=[2]an!$H$38,F561=[2]an!$E$39,H561&gt;=[2]an!$M$37),[2]an!$H$39,
IF(AND(A561=[2]an!$H$38,F561=[2]an!$E$39,H561&lt;[2]an!$M$37,S561="kahepoolne vajaduspõhine",U561=""),[2]an!$M$40,
IF(AND(A561=[2]an!$H$38,F561=[2]an!$E$39,H561&lt;[2]an!$M$37,S561="kahepoolne vajaduspõhine",U561&lt;&gt;""),[2]an!$H$39,
IF(AND(A561=[2]an!$H$38,F561=[2]an!$E$39,H561&lt;[2]an!$M$37,S561&lt;&gt;"kahepoolne vajaduspõhine"),[2]an!$H$39,
IF(AND(A561=[2]an!$H$38,F561=[2]an!$E$42),[2]an!$H$42,
IF(AND(A561=[2]an!$I$38,F561=[2]an!$E$40),[2]an!$I$40,IF(AND(A561=[2]an!$I$38,F561=[2]an!$E$41),[2]an!$I$41,IF(AND(A561=[2]an!$I$38,F561=[2]an!$E$39,H561&gt;=[2]an!$M$37),[2]an!$I$39,
IF(AND(A561=[2]an!$I$38,F561=[2]an!$E$39,H561&lt;[2]an!$M$37,S561="kahepoolne vajaduspõhine",U561=""),[2]an!$M$40,
IF(AND(A561=[2]an!$I$38,F561=[2]an!$E$39,H561&lt;[2]an!$M$37,S561="kahepoolne vajaduspõhine",U561&lt;&gt;""),[2]an!$I$39,
IF(AND(A561=[2]an!$I$38,F561=[2]an!$E$39,H561&lt;[2]an!$M$37,S561&lt;&gt;"kahepoolne vajaduspõhine"),[2]an!$I$39,
IF(AND(A561=[2]an!$I$38,F561=[2]an!$E$42),[2]an!$I$42,
IF(AND(A561=[2]an!$J$38,F561=[2]an!$E$40),[2]an!$J$40,IF(AND(A561=[2]an!$J$38,F561=[2]an!$E$41),[2]an!$J$41,IF(AND(A561=[2]an!$J$38,F561=[2]an!$E$39,H561&gt;=[2]an!$M$37),[2]an!$J$39,
IF(AND(A561=[2]an!$J$38,F561=[2]an!$E$39,H561&lt;[2]an!$M$37,S561="kahepoolne vajaduspõhine",U561=""),[2]an!$M$40,
IF(AND(A561=[2]an!$J$38,F561=[2]an!$E$39,H561&lt;[2]an!$M$37,S561="kahepoolne vajaduspõhine",U561&lt;&gt;""),[2]an!$J$39,
IF(AND(A561=[2]an!$J$38,F561=[2]an!$E$39,H561&lt;[2]an!$M$37,S561&lt;&gt;"kahepoolne vajaduspõhine"),[2]an!$J$39,
IF(AND(A561=[2]an!$J$38,F561=[2]an!$E$42),[2]an!$J$42,""))))))))))))))))))))))))))))</f>
        <v/>
      </c>
      <c r="Y561" s="17" t="str">
        <f>IFERROR(IF(F561="Tugigrupp",0,
IF(AND(F561="Peretoe teenus",H561&gt;=[2]an!$M$37,RANK(D561,$D561:$D561)+COUNTIFS($D$2:D561,D561,$F$2:F561,F561)-1&gt;1),"",
IF(AND(F561="Peretoe teenus",H561&gt;=[2]an!$M$37,RANK(D561,$D561:$D561)+COUNTIFS($D$2:D561,D561,$F$2:F561,F561)-1=1,MONTH(H561)=MONTH(K561)=TRUE,YEAR(H561)=YEAR(K561)=TRUE),((EOMONTH(H561,0)-H561+1)*X561)/DAY(EOMONTH(H561,0)),
IF(AND(F561="Peretoe teenus",H561&gt;=[2]an!$M$37,RANK(D561,$D561:$D561)+COUNTIFS($D$2:D561,D561,$F$2:F561,F561)-1=1),X561,
IF(AND(F561="Peretoe teenus",H561&lt;[2]an!$M$37,S561&lt;&gt;"kahepoolne vajaduspõhine",RANK(D561,$D561:$D561)+COUNTIFS($D$2:D561,D561,$F$2:F561,F561)-1=1),X561,
IF(AND(F561="Peretoe teenus",H561&lt;[2]an!$M$37,S561&lt;&gt;"kahepoolne vajaduspõhine",RANK(D561,$D561:$D561)+COUNTIFS($D$2:D561,D561,$F$2:F561,F561)-1&gt;1),"",
IF(AND(F561="Peretoe teenus",H561&lt;[2]an!$M$37,S561="kahepoolne vajaduspõhine",U561="",RANK(D561,$D561:$D561)+COUNTIFS($D$2:D561,D561,$F$2:F561,F561)-1=1),X561,
IF(AND(F561="Peretoe teenus",H561&lt;[2]an!$M$37,S561="kahepoolne vajaduspõhine",U561="",RANK(D561,$D561:$D561)+COUNTIFS($D$2:D561,D561,$F$2:F561,F561)-1&gt;1),"",
IF(AND(F561="Peretoe teenus",H561&lt;[2]an!$M$37,S561="kahepoolne vajaduspõhine",U561&lt;[2]an!$M$37,RANK(D561,$D561:$D561)+COUNTIFS($D$2:D561,D561,$F$2:F561,F561)-1=1),X561,
IF(AND(F561="Peretoe teenus",H561&lt;[2]an!$M$37,S561="kahepoolne vajaduspõhine",U561&lt;[2]an!$M$37,RANK(D561,$D561:$D561)+COUNTIFS($D$2:D561,D561,$F$2:F561,F561)-1&gt;1),"",
IF(AND(F561="Peretoe teenus",H561&lt;[2]an!$M$37,S561="kahepoolne vajaduspõhine",U561&gt;=[2]an!$M$37,U561&lt;=[2]an!$M$38,RANK(D561,$D561:$D561)+COUNTIFS($D$2:D561,D561,$F$2:F561,F561)-1=1),
((EOMONTH(U561,0)-U561+1)*X561)/DAY(EOMONTH(U561,0))+(DAY(U561)-1)*100/DAY(EOMONTH(U561,0)),
IF(AND(F561="Peretoe teenus",H561&lt;[2]an!$M$37,S561="kahepoolne vajaduspõhine",U561&gt;=[2]an!$M$37,U561&lt;=[2]an!$M$38,RANK(D561,$D561:$D561)+COUNTIFS($D$2:D561,D561,$F$2:F561,F561)-1&gt;1),"",
IF(AND(F561="Peretoe teenus",H561&lt;[2]an!$M$37,S561="kahepoolne vajaduspõhine",U561&gt;[2]an!$M$38,RANK(D561,$D561:$D561)+COUNTIFS($D$2:D561,D561,$F$2:F561,F561)-1=1),X561,
IF(AND(F561="Peretoe teenus",H561&lt;[2]an!$M$37,S561="kahepoolne vajaduspõhine",U561&gt;[2]an!$M$38,RANK(D561,$D561:$D561)+COUNTIFS($D$2:D561,D561,$F$2:F561,F561)-1&gt;1),"",X561*W561)))))))))))))),"")</f>
        <v/>
      </c>
      <c r="Z561" s="18" t="str">
        <f t="shared" si="25"/>
        <v/>
      </c>
      <c r="AA561" s="19" t="str">
        <f>IFERROR(VLOOKUP(E561,[2]an!$A$3:$B$81,2,FALSE),"")</f>
        <v/>
      </c>
      <c r="AB561" s="19" t="str">
        <f>IFERROR(VLOOKUP(AA561,[2]an!$C$2:$D$16,2,FALSE),"")</f>
        <v/>
      </c>
      <c r="AC561" s="20"/>
      <c r="AD561" s="21" t="str">
        <f>IF(A561=[2]an!$F$36,VLOOKUP([2]an!$F$36,[2]an!$F$36:$H$36,3,FALSE),IF(A561=[2]an!$F$35,VLOOKUP([2]an!$F$35,[2]an!$F$35:$H$35,3,FALSE),IF(A561=[2]an!$F$33,VLOOKUP([2]an!$F$33,[2]an!$F$33:$H$33,3,FALSE),IF(A561=[2]an!$F$31,VLOOKUP([2]an!$F$31,[2]an!$F$31:$H$31,3,FALSE),""))))</f>
        <v/>
      </c>
    </row>
    <row r="562" spans="6:30" x14ac:dyDescent="0.2">
      <c r="F562" s="10"/>
      <c r="G562" s="8" t="str">
        <f t="shared" si="26"/>
        <v/>
      </c>
      <c r="H562" s="13"/>
      <c r="K562" s="13"/>
      <c r="L562" s="10"/>
      <c r="M562" s="10"/>
      <c r="S562" s="8" t="str">
        <f>IFERROR(VLOOKUP(D562,[1]peretoe_teenus!$A$2:$L$2000,5,FALSE),"")</f>
        <v/>
      </c>
      <c r="U562" s="13"/>
      <c r="V562" s="15" t="str" cm="1">
        <f t="array" ref="V562">IFERROR(IF(AND(F562="Tugigrupp",RANK(K562,$K562:$K562)+COUNTIFS($K$2:K562,K562,$L$2:L562,L562,$M$2:M562,M562,$I$2:I562,I562,$G$2:G562,G562,$F$2:F562,F562)-1=1),SUMPRODUCT(($F$2:$F$4154=F562)*($G$2:$G$4154=G562)*($K$2:$K$4154=K562)*($I$2:$I$4154=I562)*($L$2:$L$4154=L562)*($M$2:$M$4154=M562)),""),"")</f>
        <v/>
      </c>
      <c r="W562" s="15" t="str">
        <f t="shared" si="24"/>
        <v/>
      </c>
      <c r="X562" s="16" t="str">
        <f>IF(AND(A562=[2]an!$G$38,F562=[2]an!$E$40),[2]an!$G$40,IF(AND(A562=[2]an!$G$38,F562=[2]an!$E$41),[2]an!$G$41,IF(AND(A562=[2]an!$G$38,F562=[2]an!$E$39,H562&gt;=[2]an!$M$37),[2]an!$G$39,
IF(AND(A562=[2]an!$G$38,F562=[2]an!$E$39,H562&lt;[2]an!$M$37,S562="kahepoolne vajaduspõhine",U562=""),[2]an!$M$40,
IF(AND(A562=[2]an!$G$38,F562=[2]an!$E$39,H562&lt;[2]an!$M$37,S562="kahepoolne vajaduspõhine",U562&lt;&gt;""),[2]an!$G$39,
IF(AND(A562=[2]an!$G$38,F562=[2]an!$E$39,H562&lt;[2]an!$M$37,S562&lt;&gt;"kahepoolne vajaduspõhine"),[2]an!$G$39,
IF(AND(A562=[2]an!$G$38,F562=[2]an!$E$42),[2]an!$G$42,
IF(AND(A562=[2]an!$H$38,F562=[2]an!$E$40),[2]an!$H$40,IF(AND(A562=[2]an!$H$38,F562=[2]an!$E$41),[2]an!$H$41,IF(AND(A562=[2]an!$H$38,F562=[2]an!$E$39,H562&gt;=[2]an!$M$37),[2]an!$H$39,
IF(AND(A562=[2]an!$H$38,F562=[2]an!$E$39,H562&lt;[2]an!$M$37,S562="kahepoolne vajaduspõhine",U562=""),[2]an!$M$40,
IF(AND(A562=[2]an!$H$38,F562=[2]an!$E$39,H562&lt;[2]an!$M$37,S562="kahepoolne vajaduspõhine",U562&lt;&gt;""),[2]an!$H$39,
IF(AND(A562=[2]an!$H$38,F562=[2]an!$E$39,H562&lt;[2]an!$M$37,S562&lt;&gt;"kahepoolne vajaduspõhine"),[2]an!$H$39,
IF(AND(A562=[2]an!$H$38,F562=[2]an!$E$42),[2]an!$H$42,
IF(AND(A562=[2]an!$I$38,F562=[2]an!$E$40),[2]an!$I$40,IF(AND(A562=[2]an!$I$38,F562=[2]an!$E$41),[2]an!$I$41,IF(AND(A562=[2]an!$I$38,F562=[2]an!$E$39,H562&gt;=[2]an!$M$37),[2]an!$I$39,
IF(AND(A562=[2]an!$I$38,F562=[2]an!$E$39,H562&lt;[2]an!$M$37,S562="kahepoolne vajaduspõhine",U562=""),[2]an!$M$40,
IF(AND(A562=[2]an!$I$38,F562=[2]an!$E$39,H562&lt;[2]an!$M$37,S562="kahepoolne vajaduspõhine",U562&lt;&gt;""),[2]an!$I$39,
IF(AND(A562=[2]an!$I$38,F562=[2]an!$E$39,H562&lt;[2]an!$M$37,S562&lt;&gt;"kahepoolne vajaduspõhine"),[2]an!$I$39,
IF(AND(A562=[2]an!$I$38,F562=[2]an!$E$42),[2]an!$I$42,
IF(AND(A562=[2]an!$J$38,F562=[2]an!$E$40),[2]an!$J$40,IF(AND(A562=[2]an!$J$38,F562=[2]an!$E$41),[2]an!$J$41,IF(AND(A562=[2]an!$J$38,F562=[2]an!$E$39,H562&gt;=[2]an!$M$37),[2]an!$J$39,
IF(AND(A562=[2]an!$J$38,F562=[2]an!$E$39,H562&lt;[2]an!$M$37,S562="kahepoolne vajaduspõhine",U562=""),[2]an!$M$40,
IF(AND(A562=[2]an!$J$38,F562=[2]an!$E$39,H562&lt;[2]an!$M$37,S562="kahepoolne vajaduspõhine",U562&lt;&gt;""),[2]an!$J$39,
IF(AND(A562=[2]an!$J$38,F562=[2]an!$E$39,H562&lt;[2]an!$M$37,S562&lt;&gt;"kahepoolne vajaduspõhine"),[2]an!$J$39,
IF(AND(A562=[2]an!$J$38,F562=[2]an!$E$42),[2]an!$J$42,""))))))))))))))))))))))))))))</f>
        <v/>
      </c>
      <c r="Y562" s="17" t="str">
        <f>IFERROR(IF(F562="Tugigrupp",0,
IF(AND(F562="Peretoe teenus",H562&gt;=[2]an!$M$37,RANK(D562,$D562:$D562)+COUNTIFS($D$2:D562,D562,$F$2:F562,F562)-1&gt;1),"",
IF(AND(F562="Peretoe teenus",H562&gt;=[2]an!$M$37,RANK(D562,$D562:$D562)+COUNTIFS($D$2:D562,D562,$F$2:F562,F562)-1=1,MONTH(H562)=MONTH(K562)=TRUE,YEAR(H562)=YEAR(K562)=TRUE),((EOMONTH(H562,0)-H562+1)*X562)/DAY(EOMONTH(H562,0)),
IF(AND(F562="Peretoe teenus",H562&gt;=[2]an!$M$37,RANK(D562,$D562:$D562)+COUNTIFS($D$2:D562,D562,$F$2:F562,F562)-1=1),X562,
IF(AND(F562="Peretoe teenus",H562&lt;[2]an!$M$37,S562&lt;&gt;"kahepoolne vajaduspõhine",RANK(D562,$D562:$D562)+COUNTIFS($D$2:D562,D562,$F$2:F562,F562)-1=1),X562,
IF(AND(F562="Peretoe teenus",H562&lt;[2]an!$M$37,S562&lt;&gt;"kahepoolne vajaduspõhine",RANK(D562,$D562:$D562)+COUNTIFS($D$2:D562,D562,$F$2:F562,F562)-1&gt;1),"",
IF(AND(F562="Peretoe teenus",H562&lt;[2]an!$M$37,S562="kahepoolne vajaduspõhine",U562="",RANK(D562,$D562:$D562)+COUNTIFS($D$2:D562,D562,$F$2:F562,F562)-1=1),X562,
IF(AND(F562="Peretoe teenus",H562&lt;[2]an!$M$37,S562="kahepoolne vajaduspõhine",U562="",RANK(D562,$D562:$D562)+COUNTIFS($D$2:D562,D562,$F$2:F562,F562)-1&gt;1),"",
IF(AND(F562="Peretoe teenus",H562&lt;[2]an!$M$37,S562="kahepoolne vajaduspõhine",U562&lt;[2]an!$M$37,RANK(D562,$D562:$D562)+COUNTIFS($D$2:D562,D562,$F$2:F562,F562)-1=1),X562,
IF(AND(F562="Peretoe teenus",H562&lt;[2]an!$M$37,S562="kahepoolne vajaduspõhine",U562&lt;[2]an!$M$37,RANK(D562,$D562:$D562)+COUNTIFS($D$2:D562,D562,$F$2:F562,F562)-1&gt;1),"",
IF(AND(F562="Peretoe teenus",H562&lt;[2]an!$M$37,S562="kahepoolne vajaduspõhine",U562&gt;=[2]an!$M$37,U562&lt;=[2]an!$M$38,RANK(D562,$D562:$D562)+COUNTIFS($D$2:D562,D562,$F$2:F562,F562)-1=1),
((EOMONTH(U562,0)-U562+1)*X562)/DAY(EOMONTH(U562,0))+(DAY(U562)-1)*100/DAY(EOMONTH(U562,0)),
IF(AND(F562="Peretoe teenus",H562&lt;[2]an!$M$37,S562="kahepoolne vajaduspõhine",U562&gt;=[2]an!$M$37,U562&lt;=[2]an!$M$38,RANK(D562,$D562:$D562)+COUNTIFS($D$2:D562,D562,$F$2:F562,F562)-1&gt;1),"",
IF(AND(F562="Peretoe teenus",H562&lt;[2]an!$M$37,S562="kahepoolne vajaduspõhine",U562&gt;[2]an!$M$38,RANK(D562,$D562:$D562)+COUNTIFS($D$2:D562,D562,$F$2:F562,F562)-1=1),X562,
IF(AND(F562="Peretoe teenus",H562&lt;[2]an!$M$37,S562="kahepoolne vajaduspõhine",U562&gt;[2]an!$M$38,RANK(D562,$D562:$D562)+COUNTIFS($D$2:D562,D562,$F$2:F562,F562)-1&gt;1),"",X562*W562)))))))))))))),"")</f>
        <v/>
      </c>
      <c r="Z562" s="18" t="str">
        <f t="shared" si="25"/>
        <v/>
      </c>
      <c r="AA562" s="19" t="str">
        <f>IFERROR(VLOOKUP(E562,[2]an!$A$3:$B$81,2,FALSE),"")</f>
        <v/>
      </c>
      <c r="AB562" s="19" t="str">
        <f>IFERROR(VLOOKUP(AA562,[2]an!$C$2:$D$16,2,FALSE),"")</f>
        <v/>
      </c>
      <c r="AC562" s="20"/>
      <c r="AD562" s="21" t="str">
        <f>IF(A562=[2]an!$F$36,VLOOKUP([2]an!$F$36,[2]an!$F$36:$H$36,3,FALSE),IF(A562=[2]an!$F$35,VLOOKUP([2]an!$F$35,[2]an!$F$35:$H$35,3,FALSE),IF(A562=[2]an!$F$33,VLOOKUP([2]an!$F$33,[2]an!$F$33:$H$33,3,FALSE),IF(A562=[2]an!$F$31,VLOOKUP([2]an!$F$31,[2]an!$F$31:$H$31,3,FALSE),""))))</f>
        <v/>
      </c>
    </row>
    <row r="563" spans="6:30" x14ac:dyDescent="0.2">
      <c r="F563" s="10"/>
      <c r="G563" s="8" t="str">
        <f t="shared" si="26"/>
        <v/>
      </c>
      <c r="H563" s="13"/>
      <c r="K563" s="13"/>
      <c r="L563" s="10"/>
      <c r="M563" s="10"/>
      <c r="S563" s="8" t="str">
        <f>IFERROR(VLOOKUP(D563,[1]peretoe_teenus!$A$2:$L$2000,5,FALSE),"")</f>
        <v/>
      </c>
      <c r="U563" s="13"/>
      <c r="V563" s="15" t="str" cm="1">
        <f t="array" ref="V563">IFERROR(IF(AND(F563="Tugigrupp",RANK(K563,$K563:$K563)+COUNTIFS($K$2:K563,K563,$L$2:L563,L563,$M$2:M563,M563,$I$2:I563,I563,$G$2:G563,G563,$F$2:F563,F563)-1=1),SUMPRODUCT(($F$2:$F$4154=F563)*($G$2:$G$4154=G563)*($K$2:$K$4154=K563)*($I$2:$I$4154=I563)*($L$2:$L$4154=L563)*($M$2:$M$4154=M563)),""),"")</f>
        <v/>
      </c>
      <c r="W563" s="15" t="str">
        <f t="shared" si="24"/>
        <v/>
      </c>
      <c r="X563" s="16" t="str">
        <f>IF(AND(A563=[2]an!$G$38,F563=[2]an!$E$40),[2]an!$G$40,IF(AND(A563=[2]an!$G$38,F563=[2]an!$E$41),[2]an!$G$41,IF(AND(A563=[2]an!$G$38,F563=[2]an!$E$39,H563&gt;=[2]an!$M$37),[2]an!$G$39,
IF(AND(A563=[2]an!$G$38,F563=[2]an!$E$39,H563&lt;[2]an!$M$37,S563="kahepoolne vajaduspõhine",U563=""),[2]an!$M$40,
IF(AND(A563=[2]an!$G$38,F563=[2]an!$E$39,H563&lt;[2]an!$M$37,S563="kahepoolne vajaduspõhine",U563&lt;&gt;""),[2]an!$G$39,
IF(AND(A563=[2]an!$G$38,F563=[2]an!$E$39,H563&lt;[2]an!$M$37,S563&lt;&gt;"kahepoolne vajaduspõhine"),[2]an!$G$39,
IF(AND(A563=[2]an!$G$38,F563=[2]an!$E$42),[2]an!$G$42,
IF(AND(A563=[2]an!$H$38,F563=[2]an!$E$40),[2]an!$H$40,IF(AND(A563=[2]an!$H$38,F563=[2]an!$E$41),[2]an!$H$41,IF(AND(A563=[2]an!$H$38,F563=[2]an!$E$39,H563&gt;=[2]an!$M$37),[2]an!$H$39,
IF(AND(A563=[2]an!$H$38,F563=[2]an!$E$39,H563&lt;[2]an!$M$37,S563="kahepoolne vajaduspõhine",U563=""),[2]an!$M$40,
IF(AND(A563=[2]an!$H$38,F563=[2]an!$E$39,H563&lt;[2]an!$M$37,S563="kahepoolne vajaduspõhine",U563&lt;&gt;""),[2]an!$H$39,
IF(AND(A563=[2]an!$H$38,F563=[2]an!$E$39,H563&lt;[2]an!$M$37,S563&lt;&gt;"kahepoolne vajaduspõhine"),[2]an!$H$39,
IF(AND(A563=[2]an!$H$38,F563=[2]an!$E$42),[2]an!$H$42,
IF(AND(A563=[2]an!$I$38,F563=[2]an!$E$40),[2]an!$I$40,IF(AND(A563=[2]an!$I$38,F563=[2]an!$E$41),[2]an!$I$41,IF(AND(A563=[2]an!$I$38,F563=[2]an!$E$39,H563&gt;=[2]an!$M$37),[2]an!$I$39,
IF(AND(A563=[2]an!$I$38,F563=[2]an!$E$39,H563&lt;[2]an!$M$37,S563="kahepoolne vajaduspõhine",U563=""),[2]an!$M$40,
IF(AND(A563=[2]an!$I$38,F563=[2]an!$E$39,H563&lt;[2]an!$M$37,S563="kahepoolne vajaduspõhine",U563&lt;&gt;""),[2]an!$I$39,
IF(AND(A563=[2]an!$I$38,F563=[2]an!$E$39,H563&lt;[2]an!$M$37,S563&lt;&gt;"kahepoolne vajaduspõhine"),[2]an!$I$39,
IF(AND(A563=[2]an!$I$38,F563=[2]an!$E$42),[2]an!$I$42,
IF(AND(A563=[2]an!$J$38,F563=[2]an!$E$40),[2]an!$J$40,IF(AND(A563=[2]an!$J$38,F563=[2]an!$E$41),[2]an!$J$41,IF(AND(A563=[2]an!$J$38,F563=[2]an!$E$39,H563&gt;=[2]an!$M$37),[2]an!$J$39,
IF(AND(A563=[2]an!$J$38,F563=[2]an!$E$39,H563&lt;[2]an!$M$37,S563="kahepoolne vajaduspõhine",U563=""),[2]an!$M$40,
IF(AND(A563=[2]an!$J$38,F563=[2]an!$E$39,H563&lt;[2]an!$M$37,S563="kahepoolne vajaduspõhine",U563&lt;&gt;""),[2]an!$J$39,
IF(AND(A563=[2]an!$J$38,F563=[2]an!$E$39,H563&lt;[2]an!$M$37,S563&lt;&gt;"kahepoolne vajaduspõhine"),[2]an!$J$39,
IF(AND(A563=[2]an!$J$38,F563=[2]an!$E$42),[2]an!$J$42,""))))))))))))))))))))))))))))</f>
        <v/>
      </c>
      <c r="Y563" s="17" t="str">
        <f>IFERROR(IF(F563="Tugigrupp",0,
IF(AND(F563="Peretoe teenus",H563&gt;=[2]an!$M$37,RANK(D563,$D563:$D563)+COUNTIFS($D$2:D563,D563,$F$2:F563,F563)-1&gt;1),"",
IF(AND(F563="Peretoe teenus",H563&gt;=[2]an!$M$37,RANK(D563,$D563:$D563)+COUNTIFS($D$2:D563,D563,$F$2:F563,F563)-1=1,MONTH(H563)=MONTH(K563)=TRUE,YEAR(H563)=YEAR(K563)=TRUE),((EOMONTH(H563,0)-H563+1)*X563)/DAY(EOMONTH(H563,0)),
IF(AND(F563="Peretoe teenus",H563&gt;=[2]an!$M$37,RANK(D563,$D563:$D563)+COUNTIFS($D$2:D563,D563,$F$2:F563,F563)-1=1),X563,
IF(AND(F563="Peretoe teenus",H563&lt;[2]an!$M$37,S563&lt;&gt;"kahepoolne vajaduspõhine",RANK(D563,$D563:$D563)+COUNTIFS($D$2:D563,D563,$F$2:F563,F563)-1=1),X563,
IF(AND(F563="Peretoe teenus",H563&lt;[2]an!$M$37,S563&lt;&gt;"kahepoolne vajaduspõhine",RANK(D563,$D563:$D563)+COUNTIFS($D$2:D563,D563,$F$2:F563,F563)-1&gt;1),"",
IF(AND(F563="Peretoe teenus",H563&lt;[2]an!$M$37,S563="kahepoolne vajaduspõhine",U563="",RANK(D563,$D563:$D563)+COUNTIFS($D$2:D563,D563,$F$2:F563,F563)-1=1),X563,
IF(AND(F563="Peretoe teenus",H563&lt;[2]an!$M$37,S563="kahepoolne vajaduspõhine",U563="",RANK(D563,$D563:$D563)+COUNTIFS($D$2:D563,D563,$F$2:F563,F563)-1&gt;1),"",
IF(AND(F563="Peretoe teenus",H563&lt;[2]an!$M$37,S563="kahepoolne vajaduspõhine",U563&lt;[2]an!$M$37,RANK(D563,$D563:$D563)+COUNTIFS($D$2:D563,D563,$F$2:F563,F563)-1=1),X563,
IF(AND(F563="Peretoe teenus",H563&lt;[2]an!$M$37,S563="kahepoolne vajaduspõhine",U563&lt;[2]an!$M$37,RANK(D563,$D563:$D563)+COUNTIFS($D$2:D563,D563,$F$2:F563,F563)-1&gt;1),"",
IF(AND(F563="Peretoe teenus",H563&lt;[2]an!$M$37,S563="kahepoolne vajaduspõhine",U563&gt;=[2]an!$M$37,U563&lt;=[2]an!$M$38,RANK(D563,$D563:$D563)+COUNTIFS($D$2:D563,D563,$F$2:F563,F563)-1=1),
((EOMONTH(U563,0)-U563+1)*X563)/DAY(EOMONTH(U563,0))+(DAY(U563)-1)*100/DAY(EOMONTH(U563,0)),
IF(AND(F563="Peretoe teenus",H563&lt;[2]an!$M$37,S563="kahepoolne vajaduspõhine",U563&gt;=[2]an!$M$37,U563&lt;=[2]an!$M$38,RANK(D563,$D563:$D563)+COUNTIFS($D$2:D563,D563,$F$2:F563,F563)-1&gt;1),"",
IF(AND(F563="Peretoe teenus",H563&lt;[2]an!$M$37,S563="kahepoolne vajaduspõhine",U563&gt;[2]an!$M$38,RANK(D563,$D563:$D563)+COUNTIFS($D$2:D563,D563,$F$2:F563,F563)-1=1),X563,
IF(AND(F563="Peretoe teenus",H563&lt;[2]an!$M$37,S563="kahepoolne vajaduspõhine",U563&gt;[2]an!$M$38,RANK(D563,$D563:$D563)+COUNTIFS($D$2:D563,D563,$F$2:F563,F563)-1&gt;1),"",X563*W563)))))))))))))),"")</f>
        <v/>
      </c>
      <c r="Z563" s="18" t="str">
        <f t="shared" si="25"/>
        <v/>
      </c>
      <c r="AA563" s="19" t="str">
        <f>IFERROR(VLOOKUP(E563,[2]an!$A$3:$B$81,2,FALSE),"")</f>
        <v/>
      </c>
      <c r="AB563" s="19" t="str">
        <f>IFERROR(VLOOKUP(AA563,[2]an!$C$2:$D$16,2,FALSE),"")</f>
        <v/>
      </c>
      <c r="AC563" s="20"/>
      <c r="AD563" s="21" t="str">
        <f>IF(A563=[2]an!$F$36,VLOOKUP([2]an!$F$36,[2]an!$F$36:$H$36,3,FALSE),IF(A563=[2]an!$F$35,VLOOKUP([2]an!$F$35,[2]an!$F$35:$H$35,3,FALSE),IF(A563=[2]an!$F$33,VLOOKUP([2]an!$F$33,[2]an!$F$33:$H$33,3,FALSE),IF(A563=[2]an!$F$31,VLOOKUP([2]an!$F$31,[2]an!$F$31:$H$31,3,FALSE),""))))</f>
        <v/>
      </c>
    </row>
    <row r="564" spans="6:30" x14ac:dyDescent="0.2">
      <c r="F564" s="10"/>
      <c r="G564" s="8" t="str">
        <f t="shared" si="26"/>
        <v/>
      </c>
      <c r="H564" s="13"/>
      <c r="K564" s="13"/>
      <c r="L564" s="10"/>
      <c r="M564" s="10"/>
      <c r="S564" s="8" t="str">
        <f>IFERROR(VLOOKUP(D564,[1]peretoe_teenus!$A$2:$L$2000,5,FALSE),"")</f>
        <v/>
      </c>
      <c r="U564" s="13"/>
      <c r="V564" s="15" t="str" cm="1">
        <f t="array" ref="V564">IFERROR(IF(AND(F564="Tugigrupp",RANK(K564,$K564:$K564)+COUNTIFS($K$2:K564,K564,$L$2:L564,L564,$M$2:M564,M564,$I$2:I564,I564,$G$2:G564,G564,$F$2:F564,F564)-1=1),SUMPRODUCT(($F$2:$F$4154=F564)*($G$2:$G$4154=G564)*($K$2:$K$4154=K564)*($I$2:$I$4154=I564)*($L$2:$L$4154=L564)*($M$2:$M$4154=M564)),""),"")</f>
        <v/>
      </c>
      <c r="W564" s="15" t="str">
        <f t="shared" si="24"/>
        <v/>
      </c>
      <c r="X564" s="16" t="str">
        <f>IF(AND(A564=[2]an!$G$38,F564=[2]an!$E$40),[2]an!$G$40,IF(AND(A564=[2]an!$G$38,F564=[2]an!$E$41),[2]an!$G$41,IF(AND(A564=[2]an!$G$38,F564=[2]an!$E$39,H564&gt;=[2]an!$M$37),[2]an!$G$39,
IF(AND(A564=[2]an!$G$38,F564=[2]an!$E$39,H564&lt;[2]an!$M$37,S564="kahepoolne vajaduspõhine",U564=""),[2]an!$M$40,
IF(AND(A564=[2]an!$G$38,F564=[2]an!$E$39,H564&lt;[2]an!$M$37,S564="kahepoolne vajaduspõhine",U564&lt;&gt;""),[2]an!$G$39,
IF(AND(A564=[2]an!$G$38,F564=[2]an!$E$39,H564&lt;[2]an!$M$37,S564&lt;&gt;"kahepoolne vajaduspõhine"),[2]an!$G$39,
IF(AND(A564=[2]an!$G$38,F564=[2]an!$E$42),[2]an!$G$42,
IF(AND(A564=[2]an!$H$38,F564=[2]an!$E$40),[2]an!$H$40,IF(AND(A564=[2]an!$H$38,F564=[2]an!$E$41),[2]an!$H$41,IF(AND(A564=[2]an!$H$38,F564=[2]an!$E$39,H564&gt;=[2]an!$M$37),[2]an!$H$39,
IF(AND(A564=[2]an!$H$38,F564=[2]an!$E$39,H564&lt;[2]an!$M$37,S564="kahepoolne vajaduspõhine",U564=""),[2]an!$M$40,
IF(AND(A564=[2]an!$H$38,F564=[2]an!$E$39,H564&lt;[2]an!$M$37,S564="kahepoolne vajaduspõhine",U564&lt;&gt;""),[2]an!$H$39,
IF(AND(A564=[2]an!$H$38,F564=[2]an!$E$39,H564&lt;[2]an!$M$37,S564&lt;&gt;"kahepoolne vajaduspõhine"),[2]an!$H$39,
IF(AND(A564=[2]an!$H$38,F564=[2]an!$E$42),[2]an!$H$42,
IF(AND(A564=[2]an!$I$38,F564=[2]an!$E$40),[2]an!$I$40,IF(AND(A564=[2]an!$I$38,F564=[2]an!$E$41),[2]an!$I$41,IF(AND(A564=[2]an!$I$38,F564=[2]an!$E$39,H564&gt;=[2]an!$M$37),[2]an!$I$39,
IF(AND(A564=[2]an!$I$38,F564=[2]an!$E$39,H564&lt;[2]an!$M$37,S564="kahepoolne vajaduspõhine",U564=""),[2]an!$M$40,
IF(AND(A564=[2]an!$I$38,F564=[2]an!$E$39,H564&lt;[2]an!$M$37,S564="kahepoolne vajaduspõhine",U564&lt;&gt;""),[2]an!$I$39,
IF(AND(A564=[2]an!$I$38,F564=[2]an!$E$39,H564&lt;[2]an!$M$37,S564&lt;&gt;"kahepoolne vajaduspõhine"),[2]an!$I$39,
IF(AND(A564=[2]an!$I$38,F564=[2]an!$E$42),[2]an!$I$42,
IF(AND(A564=[2]an!$J$38,F564=[2]an!$E$40),[2]an!$J$40,IF(AND(A564=[2]an!$J$38,F564=[2]an!$E$41),[2]an!$J$41,IF(AND(A564=[2]an!$J$38,F564=[2]an!$E$39,H564&gt;=[2]an!$M$37),[2]an!$J$39,
IF(AND(A564=[2]an!$J$38,F564=[2]an!$E$39,H564&lt;[2]an!$M$37,S564="kahepoolne vajaduspõhine",U564=""),[2]an!$M$40,
IF(AND(A564=[2]an!$J$38,F564=[2]an!$E$39,H564&lt;[2]an!$M$37,S564="kahepoolne vajaduspõhine",U564&lt;&gt;""),[2]an!$J$39,
IF(AND(A564=[2]an!$J$38,F564=[2]an!$E$39,H564&lt;[2]an!$M$37,S564&lt;&gt;"kahepoolne vajaduspõhine"),[2]an!$J$39,
IF(AND(A564=[2]an!$J$38,F564=[2]an!$E$42),[2]an!$J$42,""))))))))))))))))))))))))))))</f>
        <v/>
      </c>
      <c r="Y564" s="17" t="str">
        <f>IFERROR(IF(F564="Tugigrupp",0,
IF(AND(F564="Peretoe teenus",H564&gt;=[2]an!$M$37,RANK(D564,$D564:$D564)+COUNTIFS($D$2:D564,D564,$F$2:F564,F564)-1&gt;1),"",
IF(AND(F564="Peretoe teenus",H564&gt;=[2]an!$M$37,RANK(D564,$D564:$D564)+COUNTIFS($D$2:D564,D564,$F$2:F564,F564)-1=1,MONTH(H564)=MONTH(K564)=TRUE,YEAR(H564)=YEAR(K564)=TRUE),((EOMONTH(H564,0)-H564+1)*X564)/DAY(EOMONTH(H564,0)),
IF(AND(F564="Peretoe teenus",H564&gt;=[2]an!$M$37,RANK(D564,$D564:$D564)+COUNTIFS($D$2:D564,D564,$F$2:F564,F564)-1=1),X564,
IF(AND(F564="Peretoe teenus",H564&lt;[2]an!$M$37,S564&lt;&gt;"kahepoolne vajaduspõhine",RANK(D564,$D564:$D564)+COUNTIFS($D$2:D564,D564,$F$2:F564,F564)-1=1),X564,
IF(AND(F564="Peretoe teenus",H564&lt;[2]an!$M$37,S564&lt;&gt;"kahepoolne vajaduspõhine",RANK(D564,$D564:$D564)+COUNTIFS($D$2:D564,D564,$F$2:F564,F564)-1&gt;1),"",
IF(AND(F564="Peretoe teenus",H564&lt;[2]an!$M$37,S564="kahepoolne vajaduspõhine",U564="",RANK(D564,$D564:$D564)+COUNTIFS($D$2:D564,D564,$F$2:F564,F564)-1=1),X564,
IF(AND(F564="Peretoe teenus",H564&lt;[2]an!$M$37,S564="kahepoolne vajaduspõhine",U564="",RANK(D564,$D564:$D564)+COUNTIFS($D$2:D564,D564,$F$2:F564,F564)-1&gt;1),"",
IF(AND(F564="Peretoe teenus",H564&lt;[2]an!$M$37,S564="kahepoolne vajaduspõhine",U564&lt;[2]an!$M$37,RANK(D564,$D564:$D564)+COUNTIFS($D$2:D564,D564,$F$2:F564,F564)-1=1),X564,
IF(AND(F564="Peretoe teenus",H564&lt;[2]an!$M$37,S564="kahepoolne vajaduspõhine",U564&lt;[2]an!$M$37,RANK(D564,$D564:$D564)+COUNTIFS($D$2:D564,D564,$F$2:F564,F564)-1&gt;1),"",
IF(AND(F564="Peretoe teenus",H564&lt;[2]an!$M$37,S564="kahepoolne vajaduspõhine",U564&gt;=[2]an!$M$37,U564&lt;=[2]an!$M$38,RANK(D564,$D564:$D564)+COUNTIFS($D$2:D564,D564,$F$2:F564,F564)-1=1),
((EOMONTH(U564,0)-U564+1)*X564)/DAY(EOMONTH(U564,0))+(DAY(U564)-1)*100/DAY(EOMONTH(U564,0)),
IF(AND(F564="Peretoe teenus",H564&lt;[2]an!$M$37,S564="kahepoolne vajaduspõhine",U564&gt;=[2]an!$M$37,U564&lt;=[2]an!$M$38,RANK(D564,$D564:$D564)+COUNTIFS($D$2:D564,D564,$F$2:F564,F564)-1&gt;1),"",
IF(AND(F564="Peretoe teenus",H564&lt;[2]an!$M$37,S564="kahepoolne vajaduspõhine",U564&gt;[2]an!$M$38,RANK(D564,$D564:$D564)+COUNTIFS($D$2:D564,D564,$F$2:F564,F564)-1=1),X564,
IF(AND(F564="Peretoe teenus",H564&lt;[2]an!$M$37,S564="kahepoolne vajaduspõhine",U564&gt;[2]an!$M$38,RANK(D564,$D564:$D564)+COUNTIFS($D$2:D564,D564,$F$2:F564,F564)-1&gt;1),"",X564*W564)))))))))))))),"")</f>
        <v/>
      </c>
      <c r="Z564" s="18" t="str">
        <f t="shared" si="25"/>
        <v/>
      </c>
      <c r="AA564" s="19" t="str">
        <f>IFERROR(VLOOKUP(E564,[2]an!$A$3:$B$81,2,FALSE),"")</f>
        <v/>
      </c>
      <c r="AB564" s="19" t="str">
        <f>IFERROR(VLOOKUP(AA564,[2]an!$C$2:$D$16,2,FALSE),"")</f>
        <v/>
      </c>
      <c r="AC564" s="20"/>
      <c r="AD564" s="21" t="str">
        <f>IF(A564=[2]an!$F$36,VLOOKUP([2]an!$F$36,[2]an!$F$36:$H$36,3,FALSE),IF(A564=[2]an!$F$35,VLOOKUP([2]an!$F$35,[2]an!$F$35:$H$35,3,FALSE),IF(A564=[2]an!$F$33,VLOOKUP([2]an!$F$33,[2]an!$F$33:$H$33,3,FALSE),IF(A564=[2]an!$F$31,VLOOKUP([2]an!$F$31,[2]an!$F$31:$H$31,3,FALSE),""))))</f>
        <v/>
      </c>
    </row>
    <row r="565" spans="6:30" x14ac:dyDescent="0.2">
      <c r="F565" s="10"/>
      <c r="G565" s="8" t="str">
        <f t="shared" si="26"/>
        <v/>
      </c>
      <c r="H565" s="13"/>
      <c r="K565" s="13"/>
      <c r="L565" s="10"/>
      <c r="M565" s="10"/>
      <c r="S565" s="8" t="str">
        <f>IFERROR(VLOOKUP(D565,[1]peretoe_teenus!$A$2:$L$2000,5,FALSE),"")</f>
        <v/>
      </c>
      <c r="U565" s="13"/>
      <c r="V565" s="15" t="str" cm="1">
        <f t="array" ref="V565">IFERROR(IF(AND(F565="Tugigrupp",RANK(K565,$K565:$K565)+COUNTIFS($K$2:K565,K565,$L$2:L565,L565,$M$2:M565,M565,$I$2:I565,I565,$G$2:G565,G565,$F$2:F565,F565)-1=1),SUMPRODUCT(($F$2:$F$4154=F565)*($G$2:$G$4154=G565)*($K$2:$K$4154=K565)*($I$2:$I$4154=I565)*($L$2:$L$4154=L565)*($M$2:$M$4154=M565)),""),"")</f>
        <v/>
      </c>
      <c r="W565" s="15" t="str">
        <f t="shared" si="24"/>
        <v/>
      </c>
      <c r="X565" s="16" t="str">
        <f>IF(AND(A565=[2]an!$G$38,F565=[2]an!$E$40),[2]an!$G$40,IF(AND(A565=[2]an!$G$38,F565=[2]an!$E$41),[2]an!$G$41,IF(AND(A565=[2]an!$G$38,F565=[2]an!$E$39,H565&gt;=[2]an!$M$37),[2]an!$G$39,
IF(AND(A565=[2]an!$G$38,F565=[2]an!$E$39,H565&lt;[2]an!$M$37,S565="kahepoolne vajaduspõhine",U565=""),[2]an!$M$40,
IF(AND(A565=[2]an!$G$38,F565=[2]an!$E$39,H565&lt;[2]an!$M$37,S565="kahepoolne vajaduspõhine",U565&lt;&gt;""),[2]an!$G$39,
IF(AND(A565=[2]an!$G$38,F565=[2]an!$E$39,H565&lt;[2]an!$M$37,S565&lt;&gt;"kahepoolne vajaduspõhine"),[2]an!$G$39,
IF(AND(A565=[2]an!$G$38,F565=[2]an!$E$42),[2]an!$G$42,
IF(AND(A565=[2]an!$H$38,F565=[2]an!$E$40),[2]an!$H$40,IF(AND(A565=[2]an!$H$38,F565=[2]an!$E$41),[2]an!$H$41,IF(AND(A565=[2]an!$H$38,F565=[2]an!$E$39,H565&gt;=[2]an!$M$37),[2]an!$H$39,
IF(AND(A565=[2]an!$H$38,F565=[2]an!$E$39,H565&lt;[2]an!$M$37,S565="kahepoolne vajaduspõhine",U565=""),[2]an!$M$40,
IF(AND(A565=[2]an!$H$38,F565=[2]an!$E$39,H565&lt;[2]an!$M$37,S565="kahepoolne vajaduspõhine",U565&lt;&gt;""),[2]an!$H$39,
IF(AND(A565=[2]an!$H$38,F565=[2]an!$E$39,H565&lt;[2]an!$M$37,S565&lt;&gt;"kahepoolne vajaduspõhine"),[2]an!$H$39,
IF(AND(A565=[2]an!$H$38,F565=[2]an!$E$42),[2]an!$H$42,
IF(AND(A565=[2]an!$I$38,F565=[2]an!$E$40),[2]an!$I$40,IF(AND(A565=[2]an!$I$38,F565=[2]an!$E$41),[2]an!$I$41,IF(AND(A565=[2]an!$I$38,F565=[2]an!$E$39,H565&gt;=[2]an!$M$37),[2]an!$I$39,
IF(AND(A565=[2]an!$I$38,F565=[2]an!$E$39,H565&lt;[2]an!$M$37,S565="kahepoolne vajaduspõhine",U565=""),[2]an!$M$40,
IF(AND(A565=[2]an!$I$38,F565=[2]an!$E$39,H565&lt;[2]an!$M$37,S565="kahepoolne vajaduspõhine",U565&lt;&gt;""),[2]an!$I$39,
IF(AND(A565=[2]an!$I$38,F565=[2]an!$E$39,H565&lt;[2]an!$M$37,S565&lt;&gt;"kahepoolne vajaduspõhine"),[2]an!$I$39,
IF(AND(A565=[2]an!$I$38,F565=[2]an!$E$42),[2]an!$I$42,
IF(AND(A565=[2]an!$J$38,F565=[2]an!$E$40),[2]an!$J$40,IF(AND(A565=[2]an!$J$38,F565=[2]an!$E$41),[2]an!$J$41,IF(AND(A565=[2]an!$J$38,F565=[2]an!$E$39,H565&gt;=[2]an!$M$37),[2]an!$J$39,
IF(AND(A565=[2]an!$J$38,F565=[2]an!$E$39,H565&lt;[2]an!$M$37,S565="kahepoolne vajaduspõhine",U565=""),[2]an!$M$40,
IF(AND(A565=[2]an!$J$38,F565=[2]an!$E$39,H565&lt;[2]an!$M$37,S565="kahepoolne vajaduspõhine",U565&lt;&gt;""),[2]an!$J$39,
IF(AND(A565=[2]an!$J$38,F565=[2]an!$E$39,H565&lt;[2]an!$M$37,S565&lt;&gt;"kahepoolne vajaduspõhine"),[2]an!$J$39,
IF(AND(A565=[2]an!$J$38,F565=[2]an!$E$42),[2]an!$J$42,""))))))))))))))))))))))))))))</f>
        <v/>
      </c>
      <c r="Y565" s="17" t="str">
        <f>IFERROR(IF(F565="Tugigrupp",0,
IF(AND(F565="Peretoe teenus",H565&gt;=[2]an!$M$37,RANK(D565,$D565:$D565)+COUNTIFS($D$2:D565,D565,$F$2:F565,F565)-1&gt;1),"",
IF(AND(F565="Peretoe teenus",H565&gt;=[2]an!$M$37,RANK(D565,$D565:$D565)+COUNTIFS($D$2:D565,D565,$F$2:F565,F565)-1=1,MONTH(H565)=MONTH(K565)=TRUE,YEAR(H565)=YEAR(K565)=TRUE),((EOMONTH(H565,0)-H565+1)*X565)/DAY(EOMONTH(H565,0)),
IF(AND(F565="Peretoe teenus",H565&gt;=[2]an!$M$37,RANK(D565,$D565:$D565)+COUNTIFS($D$2:D565,D565,$F$2:F565,F565)-1=1),X565,
IF(AND(F565="Peretoe teenus",H565&lt;[2]an!$M$37,S565&lt;&gt;"kahepoolne vajaduspõhine",RANK(D565,$D565:$D565)+COUNTIFS($D$2:D565,D565,$F$2:F565,F565)-1=1),X565,
IF(AND(F565="Peretoe teenus",H565&lt;[2]an!$M$37,S565&lt;&gt;"kahepoolne vajaduspõhine",RANK(D565,$D565:$D565)+COUNTIFS($D$2:D565,D565,$F$2:F565,F565)-1&gt;1),"",
IF(AND(F565="Peretoe teenus",H565&lt;[2]an!$M$37,S565="kahepoolne vajaduspõhine",U565="",RANK(D565,$D565:$D565)+COUNTIFS($D$2:D565,D565,$F$2:F565,F565)-1=1),X565,
IF(AND(F565="Peretoe teenus",H565&lt;[2]an!$M$37,S565="kahepoolne vajaduspõhine",U565="",RANK(D565,$D565:$D565)+COUNTIFS($D$2:D565,D565,$F$2:F565,F565)-1&gt;1),"",
IF(AND(F565="Peretoe teenus",H565&lt;[2]an!$M$37,S565="kahepoolne vajaduspõhine",U565&lt;[2]an!$M$37,RANK(D565,$D565:$D565)+COUNTIFS($D$2:D565,D565,$F$2:F565,F565)-1=1),X565,
IF(AND(F565="Peretoe teenus",H565&lt;[2]an!$M$37,S565="kahepoolne vajaduspõhine",U565&lt;[2]an!$M$37,RANK(D565,$D565:$D565)+COUNTIFS($D$2:D565,D565,$F$2:F565,F565)-1&gt;1),"",
IF(AND(F565="Peretoe teenus",H565&lt;[2]an!$M$37,S565="kahepoolne vajaduspõhine",U565&gt;=[2]an!$M$37,U565&lt;=[2]an!$M$38,RANK(D565,$D565:$D565)+COUNTIFS($D$2:D565,D565,$F$2:F565,F565)-1=1),
((EOMONTH(U565,0)-U565+1)*X565)/DAY(EOMONTH(U565,0))+(DAY(U565)-1)*100/DAY(EOMONTH(U565,0)),
IF(AND(F565="Peretoe teenus",H565&lt;[2]an!$M$37,S565="kahepoolne vajaduspõhine",U565&gt;=[2]an!$M$37,U565&lt;=[2]an!$M$38,RANK(D565,$D565:$D565)+COUNTIFS($D$2:D565,D565,$F$2:F565,F565)-1&gt;1),"",
IF(AND(F565="Peretoe teenus",H565&lt;[2]an!$M$37,S565="kahepoolne vajaduspõhine",U565&gt;[2]an!$M$38,RANK(D565,$D565:$D565)+COUNTIFS($D$2:D565,D565,$F$2:F565,F565)-1=1),X565,
IF(AND(F565="Peretoe teenus",H565&lt;[2]an!$M$37,S565="kahepoolne vajaduspõhine",U565&gt;[2]an!$M$38,RANK(D565,$D565:$D565)+COUNTIFS($D$2:D565,D565,$F$2:F565,F565)-1&gt;1),"",X565*W565)))))))))))))),"")</f>
        <v/>
      </c>
      <c r="Z565" s="18" t="str">
        <f t="shared" si="25"/>
        <v/>
      </c>
      <c r="AA565" s="19" t="str">
        <f>IFERROR(VLOOKUP(E565,[2]an!$A$3:$B$81,2,FALSE),"")</f>
        <v/>
      </c>
      <c r="AB565" s="19" t="str">
        <f>IFERROR(VLOOKUP(AA565,[2]an!$C$2:$D$16,2,FALSE),"")</f>
        <v/>
      </c>
      <c r="AC565" s="20"/>
      <c r="AD565" s="21" t="str">
        <f>IF(A565=[2]an!$F$36,VLOOKUP([2]an!$F$36,[2]an!$F$36:$H$36,3,FALSE),IF(A565=[2]an!$F$35,VLOOKUP([2]an!$F$35,[2]an!$F$35:$H$35,3,FALSE),IF(A565=[2]an!$F$33,VLOOKUP([2]an!$F$33,[2]an!$F$33:$H$33,3,FALSE),IF(A565=[2]an!$F$31,VLOOKUP([2]an!$F$31,[2]an!$F$31:$H$31,3,FALSE),""))))</f>
        <v/>
      </c>
    </row>
    <row r="566" spans="6:30" x14ac:dyDescent="0.2">
      <c r="F566" s="10"/>
      <c r="G566" s="8" t="str">
        <f t="shared" si="26"/>
        <v/>
      </c>
      <c r="H566" s="13"/>
      <c r="K566" s="13"/>
      <c r="L566" s="10"/>
      <c r="M566" s="10"/>
      <c r="S566" s="8" t="str">
        <f>IFERROR(VLOOKUP(D566,[1]peretoe_teenus!$A$2:$L$2000,5,FALSE),"")</f>
        <v/>
      </c>
      <c r="U566" s="13"/>
      <c r="V566" s="15" t="str" cm="1">
        <f t="array" ref="V566">IFERROR(IF(AND(F566="Tugigrupp",RANK(K566,$K566:$K566)+COUNTIFS($K$2:K566,K566,$L$2:L566,L566,$M$2:M566,M566,$I$2:I566,I566,$G$2:G566,G566,$F$2:F566,F566)-1=1),SUMPRODUCT(($F$2:$F$4154=F566)*($G$2:$G$4154=G566)*($K$2:$K$4154=K566)*($I$2:$I$4154=I566)*($L$2:$L$4154=L566)*($M$2:$M$4154=M566)),""),"")</f>
        <v/>
      </c>
      <c r="W566" s="15" t="str">
        <f t="shared" si="24"/>
        <v/>
      </c>
      <c r="X566" s="16" t="str">
        <f>IF(AND(A566=[2]an!$G$38,F566=[2]an!$E$40),[2]an!$G$40,IF(AND(A566=[2]an!$G$38,F566=[2]an!$E$41),[2]an!$G$41,IF(AND(A566=[2]an!$G$38,F566=[2]an!$E$39,H566&gt;=[2]an!$M$37),[2]an!$G$39,
IF(AND(A566=[2]an!$G$38,F566=[2]an!$E$39,H566&lt;[2]an!$M$37,S566="kahepoolne vajaduspõhine",U566=""),[2]an!$M$40,
IF(AND(A566=[2]an!$G$38,F566=[2]an!$E$39,H566&lt;[2]an!$M$37,S566="kahepoolne vajaduspõhine",U566&lt;&gt;""),[2]an!$G$39,
IF(AND(A566=[2]an!$G$38,F566=[2]an!$E$39,H566&lt;[2]an!$M$37,S566&lt;&gt;"kahepoolne vajaduspõhine"),[2]an!$G$39,
IF(AND(A566=[2]an!$G$38,F566=[2]an!$E$42),[2]an!$G$42,
IF(AND(A566=[2]an!$H$38,F566=[2]an!$E$40),[2]an!$H$40,IF(AND(A566=[2]an!$H$38,F566=[2]an!$E$41),[2]an!$H$41,IF(AND(A566=[2]an!$H$38,F566=[2]an!$E$39,H566&gt;=[2]an!$M$37),[2]an!$H$39,
IF(AND(A566=[2]an!$H$38,F566=[2]an!$E$39,H566&lt;[2]an!$M$37,S566="kahepoolne vajaduspõhine",U566=""),[2]an!$M$40,
IF(AND(A566=[2]an!$H$38,F566=[2]an!$E$39,H566&lt;[2]an!$M$37,S566="kahepoolne vajaduspõhine",U566&lt;&gt;""),[2]an!$H$39,
IF(AND(A566=[2]an!$H$38,F566=[2]an!$E$39,H566&lt;[2]an!$M$37,S566&lt;&gt;"kahepoolne vajaduspõhine"),[2]an!$H$39,
IF(AND(A566=[2]an!$H$38,F566=[2]an!$E$42),[2]an!$H$42,
IF(AND(A566=[2]an!$I$38,F566=[2]an!$E$40),[2]an!$I$40,IF(AND(A566=[2]an!$I$38,F566=[2]an!$E$41),[2]an!$I$41,IF(AND(A566=[2]an!$I$38,F566=[2]an!$E$39,H566&gt;=[2]an!$M$37),[2]an!$I$39,
IF(AND(A566=[2]an!$I$38,F566=[2]an!$E$39,H566&lt;[2]an!$M$37,S566="kahepoolne vajaduspõhine",U566=""),[2]an!$M$40,
IF(AND(A566=[2]an!$I$38,F566=[2]an!$E$39,H566&lt;[2]an!$M$37,S566="kahepoolne vajaduspõhine",U566&lt;&gt;""),[2]an!$I$39,
IF(AND(A566=[2]an!$I$38,F566=[2]an!$E$39,H566&lt;[2]an!$M$37,S566&lt;&gt;"kahepoolne vajaduspõhine"),[2]an!$I$39,
IF(AND(A566=[2]an!$I$38,F566=[2]an!$E$42),[2]an!$I$42,
IF(AND(A566=[2]an!$J$38,F566=[2]an!$E$40),[2]an!$J$40,IF(AND(A566=[2]an!$J$38,F566=[2]an!$E$41),[2]an!$J$41,IF(AND(A566=[2]an!$J$38,F566=[2]an!$E$39,H566&gt;=[2]an!$M$37),[2]an!$J$39,
IF(AND(A566=[2]an!$J$38,F566=[2]an!$E$39,H566&lt;[2]an!$M$37,S566="kahepoolne vajaduspõhine",U566=""),[2]an!$M$40,
IF(AND(A566=[2]an!$J$38,F566=[2]an!$E$39,H566&lt;[2]an!$M$37,S566="kahepoolne vajaduspõhine",U566&lt;&gt;""),[2]an!$J$39,
IF(AND(A566=[2]an!$J$38,F566=[2]an!$E$39,H566&lt;[2]an!$M$37,S566&lt;&gt;"kahepoolne vajaduspõhine"),[2]an!$J$39,
IF(AND(A566=[2]an!$J$38,F566=[2]an!$E$42),[2]an!$J$42,""))))))))))))))))))))))))))))</f>
        <v/>
      </c>
      <c r="Y566" s="17" t="str">
        <f>IFERROR(IF(F566="Tugigrupp",0,
IF(AND(F566="Peretoe teenus",H566&gt;=[2]an!$M$37,RANK(D566,$D566:$D566)+COUNTIFS($D$2:D566,D566,$F$2:F566,F566)-1&gt;1),"",
IF(AND(F566="Peretoe teenus",H566&gt;=[2]an!$M$37,RANK(D566,$D566:$D566)+COUNTIFS($D$2:D566,D566,$F$2:F566,F566)-1=1,MONTH(H566)=MONTH(K566)=TRUE,YEAR(H566)=YEAR(K566)=TRUE),((EOMONTH(H566,0)-H566+1)*X566)/DAY(EOMONTH(H566,0)),
IF(AND(F566="Peretoe teenus",H566&gt;=[2]an!$M$37,RANK(D566,$D566:$D566)+COUNTIFS($D$2:D566,D566,$F$2:F566,F566)-1=1),X566,
IF(AND(F566="Peretoe teenus",H566&lt;[2]an!$M$37,S566&lt;&gt;"kahepoolne vajaduspõhine",RANK(D566,$D566:$D566)+COUNTIFS($D$2:D566,D566,$F$2:F566,F566)-1=1),X566,
IF(AND(F566="Peretoe teenus",H566&lt;[2]an!$M$37,S566&lt;&gt;"kahepoolne vajaduspõhine",RANK(D566,$D566:$D566)+COUNTIFS($D$2:D566,D566,$F$2:F566,F566)-1&gt;1),"",
IF(AND(F566="Peretoe teenus",H566&lt;[2]an!$M$37,S566="kahepoolne vajaduspõhine",U566="",RANK(D566,$D566:$D566)+COUNTIFS($D$2:D566,D566,$F$2:F566,F566)-1=1),X566,
IF(AND(F566="Peretoe teenus",H566&lt;[2]an!$M$37,S566="kahepoolne vajaduspõhine",U566="",RANK(D566,$D566:$D566)+COUNTIFS($D$2:D566,D566,$F$2:F566,F566)-1&gt;1),"",
IF(AND(F566="Peretoe teenus",H566&lt;[2]an!$M$37,S566="kahepoolne vajaduspõhine",U566&lt;[2]an!$M$37,RANK(D566,$D566:$D566)+COUNTIFS($D$2:D566,D566,$F$2:F566,F566)-1=1),X566,
IF(AND(F566="Peretoe teenus",H566&lt;[2]an!$M$37,S566="kahepoolne vajaduspõhine",U566&lt;[2]an!$M$37,RANK(D566,$D566:$D566)+COUNTIFS($D$2:D566,D566,$F$2:F566,F566)-1&gt;1),"",
IF(AND(F566="Peretoe teenus",H566&lt;[2]an!$M$37,S566="kahepoolne vajaduspõhine",U566&gt;=[2]an!$M$37,U566&lt;=[2]an!$M$38,RANK(D566,$D566:$D566)+COUNTIFS($D$2:D566,D566,$F$2:F566,F566)-1=1),
((EOMONTH(U566,0)-U566+1)*X566)/DAY(EOMONTH(U566,0))+(DAY(U566)-1)*100/DAY(EOMONTH(U566,0)),
IF(AND(F566="Peretoe teenus",H566&lt;[2]an!$M$37,S566="kahepoolne vajaduspõhine",U566&gt;=[2]an!$M$37,U566&lt;=[2]an!$M$38,RANK(D566,$D566:$D566)+COUNTIFS($D$2:D566,D566,$F$2:F566,F566)-1&gt;1),"",
IF(AND(F566="Peretoe teenus",H566&lt;[2]an!$M$37,S566="kahepoolne vajaduspõhine",U566&gt;[2]an!$M$38,RANK(D566,$D566:$D566)+COUNTIFS($D$2:D566,D566,$F$2:F566,F566)-1=1),X566,
IF(AND(F566="Peretoe teenus",H566&lt;[2]an!$M$37,S566="kahepoolne vajaduspõhine",U566&gt;[2]an!$M$38,RANK(D566,$D566:$D566)+COUNTIFS($D$2:D566,D566,$F$2:F566,F566)-1&gt;1),"",X566*W566)))))))))))))),"")</f>
        <v/>
      </c>
      <c r="Z566" s="18" t="str">
        <f t="shared" si="25"/>
        <v/>
      </c>
      <c r="AA566" s="19" t="str">
        <f>IFERROR(VLOOKUP(E566,[2]an!$A$3:$B$81,2,FALSE),"")</f>
        <v/>
      </c>
      <c r="AB566" s="19" t="str">
        <f>IFERROR(VLOOKUP(AA566,[2]an!$C$2:$D$16,2,FALSE),"")</f>
        <v/>
      </c>
      <c r="AC566" s="20"/>
      <c r="AD566" s="21" t="str">
        <f>IF(A566=[2]an!$F$36,VLOOKUP([2]an!$F$36,[2]an!$F$36:$H$36,3,FALSE),IF(A566=[2]an!$F$35,VLOOKUP([2]an!$F$35,[2]an!$F$35:$H$35,3,FALSE),IF(A566=[2]an!$F$33,VLOOKUP([2]an!$F$33,[2]an!$F$33:$H$33,3,FALSE),IF(A566=[2]an!$F$31,VLOOKUP([2]an!$F$31,[2]an!$F$31:$H$31,3,FALSE),""))))</f>
        <v/>
      </c>
    </row>
    <row r="567" spans="6:30" x14ac:dyDescent="0.2">
      <c r="F567" s="10"/>
      <c r="G567" s="8" t="str">
        <f t="shared" si="26"/>
        <v/>
      </c>
      <c r="H567" s="13"/>
      <c r="K567" s="13"/>
      <c r="L567" s="10"/>
      <c r="M567" s="10"/>
      <c r="S567" s="8" t="str">
        <f>IFERROR(VLOOKUP(D567,[1]peretoe_teenus!$A$2:$L$2000,5,FALSE),"")</f>
        <v/>
      </c>
      <c r="U567" s="13"/>
      <c r="V567" s="15" t="str" cm="1">
        <f t="array" ref="V567">IFERROR(IF(AND(F567="Tugigrupp",RANK(K567,$K567:$K567)+COUNTIFS($K$2:K567,K567,$L$2:L567,L567,$M$2:M567,M567,$I$2:I567,I567,$G$2:G567,G567,$F$2:F567,F567)-1=1),SUMPRODUCT(($F$2:$F$4154=F567)*($G$2:$G$4154=G567)*($K$2:$K$4154=K567)*($I$2:$I$4154=I567)*($L$2:$L$4154=L567)*($M$2:$M$4154=M567)),""),"")</f>
        <v/>
      </c>
      <c r="W567" s="15" t="str">
        <f t="shared" si="24"/>
        <v/>
      </c>
      <c r="X567" s="16" t="str">
        <f>IF(AND(A567=[2]an!$G$38,F567=[2]an!$E$40),[2]an!$G$40,IF(AND(A567=[2]an!$G$38,F567=[2]an!$E$41),[2]an!$G$41,IF(AND(A567=[2]an!$G$38,F567=[2]an!$E$39,H567&gt;=[2]an!$M$37),[2]an!$G$39,
IF(AND(A567=[2]an!$G$38,F567=[2]an!$E$39,H567&lt;[2]an!$M$37,S567="kahepoolne vajaduspõhine",U567=""),[2]an!$M$40,
IF(AND(A567=[2]an!$G$38,F567=[2]an!$E$39,H567&lt;[2]an!$M$37,S567="kahepoolne vajaduspõhine",U567&lt;&gt;""),[2]an!$G$39,
IF(AND(A567=[2]an!$G$38,F567=[2]an!$E$39,H567&lt;[2]an!$M$37,S567&lt;&gt;"kahepoolne vajaduspõhine"),[2]an!$G$39,
IF(AND(A567=[2]an!$G$38,F567=[2]an!$E$42),[2]an!$G$42,
IF(AND(A567=[2]an!$H$38,F567=[2]an!$E$40),[2]an!$H$40,IF(AND(A567=[2]an!$H$38,F567=[2]an!$E$41),[2]an!$H$41,IF(AND(A567=[2]an!$H$38,F567=[2]an!$E$39,H567&gt;=[2]an!$M$37),[2]an!$H$39,
IF(AND(A567=[2]an!$H$38,F567=[2]an!$E$39,H567&lt;[2]an!$M$37,S567="kahepoolne vajaduspõhine",U567=""),[2]an!$M$40,
IF(AND(A567=[2]an!$H$38,F567=[2]an!$E$39,H567&lt;[2]an!$M$37,S567="kahepoolne vajaduspõhine",U567&lt;&gt;""),[2]an!$H$39,
IF(AND(A567=[2]an!$H$38,F567=[2]an!$E$39,H567&lt;[2]an!$M$37,S567&lt;&gt;"kahepoolne vajaduspõhine"),[2]an!$H$39,
IF(AND(A567=[2]an!$H$38,F567=[2]an!$E$42),[2]an!$H$42,
IF(AND(A567=[2]an!$I$38,F567=[2]an!$E$40),[2]an!$I$40,IF(AND(A567=[2]an!$I$38,F567=[2]an!$E$41),[2]an!$I$41,IF(AND(A567=[2]an!$I$38,F567=[2]an!$E$39,H567&gt;=[2]an!$M$37),[2]an!$I$39,
IF(AND(A567=[2]an!$I$38,F567=[2]an!$E$39,H567&lt;[2]an!$M$37,S567="kahepoolne vajaduspõhine",U567=""),[2]an!$M$40,
IF(AND(A567=[2]an!$I$38,F567=[2]an!$E$39,H567&lt;[2]an!$M$37,S567="kahepoolne vajaduspõhine",U567&lt;&gt;""),[2]an!$I$39,
IF(AND(A567=[2]an!$I$38,F567=[2]an!$E$39,H567&lt;[2]an!$M$37,S567&lt;&gt;"kahepoolne vajaduspõhine"),[2]an!$I$39,
IF(AND(A567=[2]an!$I$38,F567=[2]an!$E$42),[2]an!$I$42,
IF(AND(A567=[2]an!$J$38,F567=[2]an!$E$40),[2]an!$J$40,IF(AND(A567=[2]an!$J$38,F567=[2]an!$E$41),[2]an!$J$41,IF(AND(A567=[2]an!$J$38,F567=[2]an!$E$39,H567&gt;=[2]an!$M$37),[2]an!$J$39,
IF(AND(A567=[2]an!$J$38,F567=[2]an!$E$39,H567&lt;[2]an!$M$37,S567="kahepoolne vajaduspõhine",U567=""),[2]an!$M$40,
IF(AND(A567=[2]an!$J$38,F567=[2]an!$E$39,H567&lt;[2]an!$M$37,S567="kahepoolne vajaduspõhine",U567&lt;&gt;""),[2]an!$J$39,
IF(AND(A567=[2]an!$J$38,F567=[2]an!$E$39,H567&lt;[2]an!$M$37,S567&lt;&gt;"kahepoolne vajaduspõhine"),[2]an!$J$39,
IF(AND(A567=[2]an!$J$38,F567=[2]an!$E$42),[2]an!$J$42,""))))))))))))))))))))))))))))</f>
        <v/>
      </c>
      <c r="Y567" s="17" t="str">
        <f>IFERROR(IF(F567="Tugigrupp",0,
IF(AND(F567="Peretoe teenus",H567&gt;=[2]an!$M$37,RANK(D567,$D567:$D567)+COUNTIFS($D$2:D567,D567,$F$2:F567,F567)-1&gt;1),"",
IF(AND(F567="Peretoe teenus",H567&gt;=[2]an!$M$37,RANK(D567,$D567:$D567)+COUNTIFS($D$2:D567,D567,$F$2:F567,F567)-1=1,MONTH(H567)=MONTH(K567)=TRUE,YEAR(H567)=YEAR(K567)=TRUE),((EOMONTH(H567,0)-H567+1)*X567)/DAY(EOMONTH(H567,0)),
IF(AND(F567="Peretoe teenus",H567&gt;=[2]an!$M$37,RANK(D567,$D567:$D567)+COUNTIFS($D$2:D567,D567,$F$2:F567,F567)-1=1),X567,
IF(AND(F567="Peretoe teenus",H567&lt;[2]an!$M$37,S567&lt;&gt;"kahepoolne vajaduspõhine",RANK(D567,$D567:$D567)+COUNTIFS($D$2:D567,D567,$F$2:F567,F567)-1=1),X567,
IF(AND(F567="Peretoe teenus",H567&lt;[2]an!$M$37,S567&lt;&gt;"kahepoolne vajaduspõhine",RANK(D567,$D567:$D567)+COUNTIFS($D$2:D567,D567,$F$2:F567,F567)-1&gt;1),"",
IF(AND(F567="Peretoe teenus",H567&lt;[2]an!$M$37,S567="kahepoolne vajaduspõhine",U567="",RANK(D567,$D567:$D567)+COUNTIFS($D$2:D567,D567,$F$2:F567,F567)-1=1),X567,
IF(AND(F567="Peretoe teenus",H567&lt;[2]an!$M$37,S567="kahepoolne vajaduspõhine",U567="",RANK(D567,$D567:$D567)+COUNTIFS($D$2:D567,D567,$F$2:F567,F567)-1&gt;1),"",
IF(AND(F567="Peretoe teenus",H567&lt;[2]an!$M$37,S567="kahepoolne vajaduspõhine",U567&lt;[2]an!$M$37,RANK(D567,$D567:$D567)+COUNTIFS($D$2:D567,D567,$F$2:F567,F567)-1=1),X567,
IF(AND(F567="Peretoe teenus",H567&lt;[2]an!$M$37,S567="kahepoolne vajaduspõhine",U567&lt;[2]an!$M$37,RANK(D567,$D567:$D567)+COUNTIFS($D$2:D567,D567,$F$2:F567,F567)-1&gt;1),"",
IF(AND(F567="Peretoe teenus",H567&lt;[2]an!$M$37,S567="kahepoolne vajaduspõhine",U567&gt;=[2]an!$M$37,U567&lt;=[2]an!$M$38,RANK(D567,$D567:$D567)+COUNTIFS($D$2:D567,D567,$F$2:F567,F567)-1=1),
((EOMONTH(U567,0)-U567+1)*X567)/DAY(EOMONTH(U567,0))+(DAY(U567)-1)*100/DAY(EOMONTH(U567,0)),
IF(AND(F567="Peretoe teenus",H567&lt;[2]an!$M$37,S567="kahepoolne vajaduspõhine",U567&gt;=[2]an!$M$37,U567&lt;=[2]an!$M$38,RANK(D567,$D567:$D567)+COUNTIFS($D$2:D567,D567,$F$2:F567,F567)-1&gt;1),"",
IF(AND(F567="Peretoe teenus",H567&lt;[2]an!$M$37,S567="kahepoolne vajaduspõhine",U567&gt;[2]an!$M$38,RANK(D567,$D567:$D567)+COUNTIFS($D$2:D567,D567,$F$2:F567,F567)-1=1),X567,
IF(AND(F567="Peretoe teenus",H567&lt;[2]an!$M$37,S567="kahepoolne vajaduspõhine",U567&gt;[2]an!$M$38,RANK(D567,$D567:$D567)+COUNTIFS($D$2:D567,D567,$F$2:F567,F567)-1&gt;1),"",X567*W567)))))))))))))),"")</f>
        <v/>
      </c>
      <c r="Z567" s="18" t="str">
        <f t="shared" si="25"/>
        <v/>
      </c>
      <c r="AA567" s="19" t="str">
        <f>IFERROR(VLOOKUP(E567,[2]an!$A$3:$B$81,2,FALSE),"")</f>
        <v/>
      </c>
      <c r="AB567" s="19" t="str">
        <f>IFERROR(VLOOKUP(AA567,[2]an!$C$2:$D$16,2,FALSE),"")</f>
        <v/>
      </c>
      <c r="AC567" s="20"/>
      <c r="AD567" s="21" t="str">
        <f>IF(A567=[2]an!$F$36,VLOOKUP([2]an!$F$36,[2]an!$F$36:$H$36,3,FALSE),IF(A567=[2]an!$F$35,VLOOKUP([2]an!$F$35,[2]an!$F$35:$H$35,3,FALSE),IF(A567=[2]an!$F$33,VLOOKUP([2]an!$F$33,[2]an!$F$33:$H$33,3,FALSE),IF(A567=[2]an!$F$31,VLOOKUP([2]an!$F$31,[2]an!$F$31:$H$31,3,FALSE),""))))</f>
        <v/>
      </c>
    </row>
    <row r="568" spans="6:30" x14ac:dyDescent="0.2">
      <c r="F568" s="10"/>
      <c r="G568" s="8" t="str">
        <f t="shared" si="26"/>
        <v/>
      </c>
      <c r="H568" s="13"/>
      <c r="K568" s="13"/>
      <c r="L568" s="10"/>
      <c r="M568" s="10"/>
      <c r="S568" s="8" t="str">
        <f>IFERROR(VLOOKUP(D568,[1]peretoe_teenus!$A$2:$L$2000,5,FALSE),"")</f>
        <v/>
      </c>
      <c r="U568" s="13"/>
      <c r="V568" s="15" t="str" cm="1">
        <f t="array" ref="V568">IFERROR(IF(AND(F568="Tugigrupp",RANK(K568,$K568:$K568)+COUNTIFS($K$2:K568,K568,$L$2:L568,L568,$M$2:M568,M568,$I$2:I568,I568,$G$2:G568,G568,$F$2:F568,F568)-1=1),SUMPRODUCT(($F$2:$F$4154=F568)*($G$2:$G$4154=G568)*($K$2:$K$4154=K568)*($I$2:$I$4154=I568)*($L$2:$L$4154=L568)*($M$2:$M$4154=M568)),""),"")</f>
        <v/>
      </c>
      <c r="W568" s="15" t="str">
        <f t="shared" si="24"/>
        <v/>
      </c>
      <c r="X568" s="16" t="str">
        <f>IF(AND(A568=[2]an!$G$38,F568=[2]an!$E$40),[2]an!$G$40,IF(AND(A568=[2]an!$G$38,F568=[2]an!$E$41),[2]an!$G$41,IF(AND(A568=[2]an!$G$38,F568=[2]an!$E$39,H568&gt;=[2]an!$M$37),[2]an!$G$39,
IF(AND(A568=[2]an!$G$38,F568=[2]an!$E$39,H568&lt;[2]an!$M$37,S568="kahepoolne vajaduspõhine",U568=""),[2]an!$M$40,
IF(AND(A568=[2]an!$G$38,F568=[2]an!$E$39,H568&lt;[2]an!$M$37,S568="kahepoolne vajaduspõhine",U568&lt;&gt;""),[2]an!$G$39,
IF(AND(A568=[2]an!$G$38,F568=[2]an!$E$39,H568&lt;[2]an!$M$37,S568&lt;&gt;"kahepoolne vajaduspõhine"),[2]an!$G$39,
IF(AND(A568=[2]an!$G$38,F568=[2]an!$E$42),[2]an!$G$42,
IF(AND(A568=[2]an!$H$38,F568=[2]an!$E$40),[2]an!$H$40,IF(AND(A568=[2]an!$H$38,F568=[2]an!$E$41),[2]an!$H$41,IF(AND(A568=[2]an!$H$38,F568=[2]an!$E$39,H568&gt;=[2]an!$M$37),[2]an!$H$39,
IF(AND(A568=[2]an!$H$38,F568=[2]an!$E$39,H568&lt;[2]an!$M$37,S568="kahepoolne vajaduspõhine",U568=""),[2]an!$M$40,
IF(AND(A568=[2]an!$H$38,F568=[2]an!$E$39,H568&lt;[2]an!$M$37,S568="kahepoolne vajaduspõhine",U568&lt;&gt;""),[2]an!$H$39,
IF(AND(A568=[2]an!$H$38,F568=[2]an!$E$39,H568&lt;[2]an!$M$37,S568&lt;&gt;"kahepoolne vajaduspõhine"),[2]an!$H$39,
IF(AND(A568=[2]an!$H$38,F568=[2]an!$E$42),[2]an!$H$42,
IF(AND(A568=[2]an!$I$38,F568=[2]an!$E$40),[2]an!$I$40,IF(AND(A568=[2]an!$I$38,F568=[2]an!$E$41),[2]an!$I$41,IF(AND(A568=[2]an!$I$38,F568=[2]an!$E$39,H568&gt;=[2]an!$M$37),[2]an!$I$39,
IF(AND(A568=[2]an!$I$38,F568=[2]an!$E$39,H568&lt;[2]an!$M$37,S568="kahepoolne vajaduspõhine",U568=""),[2]an!$M$40,
IF(AND(A568=[2]an!$I$38,F568=[2]an!$E$39,H568&lt;[2]an!$M$37,S568="kahepoolne vajaduspõhine",U568&lt;&gt;""),[2]an!$I$39,
IF(AND(A568=[2]an!$I$38,F568=[2]an!$E$39,H568&lt;[2]an!$M$37,S568&lt;&gt;"kahepoolne vajaduspõhine"),[2]an!$I$39,
IF(AND(A568=[2]an!$I$38,F568=[2]an!$E$42),[2]an!$I$42,
IF(AND(A568=[2]an!$J$38,F568=[2]an!$E$40),[2]an!$J$40,IF(AND(A568=[2]an!$J$38,F568=[2]an!$E$41),[2]an!$J$41,IF(AND(A568=[2]an!$J$38,F568=[2]an!$E$39,H568&gt;=[2]an!$M$37),[2]an!$J$39,
IF(AND(A568=[2]an!$J$38,F568=[2]an!$E$39,H568&lt;[2]an!$M$37,S568="kahepoolne vajaduspõhine",U568=""),[2]an!$M$40,
IF(AND(A568=[2]an!$J$38,F568=[2]an!$E$39,H568&lt;[2]an!$M$37,S568="kahepoolne vajaduspõhine",U568&lt;&gt;""),[2]an!$J$39,
IF(AND(A568=[2]an!$J$38,F568=[2]an!$E$39,H568&lt;[2]an!$M$37,S568&lt;&gt;"kahepoolne vajaduspõhine"),[2]an!$J$39,
IF(AND(A568=[2]an!$J$38,F568=[2]an!$E$42),[2]an!$J$42,""))))))))))))))))))))))))))))</f>
        <v/>
      </c>
      <c r="Y568" s="17" t="str">
        <f>IFERROR(IF(F568="Tugigrupp",0,
IF(AND(F568="Peretoe teenus",H568&gt;=[2]an!$M$37,RANK(D568,$D568:$D568)+COUNTIFS($D$2:D568,D568,$F$2:F568,F568)-1&gt;1),"",
IF(AND(F568="Peretoe teenus",H568&gt;=[2]an!$M$37,RANK(D568,$D568:$D568)+COUNTIFS($D$2:D568,D568,$F$2:F568,F568)-1=1,MONTH(H568)=MONTH(K568)=TRUE,YEAR(H568)=YEAR(K568)=TRUE),((EOMONTH(H568,0)-H568+1)*X568)/DAY(EOMONTH(H568,0)),
IF(AND(F568="Peretoe teenus",H568&gt;=[2]an!$M$37,RANK(D568,$D568:$D568)+COUNTIFS($D$2:D568,D568,$F$2:F568,F568)-1=1),X568,
IF(AND(F568="Peretoe teenus",H568&lt;[2]an!$M$37,S568&lt;&gt;"kahepoolne vajaduspõhine",RANK(D568,$D568:$D568)+COUNTIFS($D$2:D568,D568,$F$2:F568,F568)-1=1),X568,
IF(AND(F568="Peretoe teenus",H568&lt;[2]an!$M$37,S568&lt;&gt;"kahepoolne vajaduspõhine",RANK(D568,$D568:$D568)+COUNTIFS($D$2:D568,D568,$F$2:F568,F568)-1&gt;1),"",
IF(AND(F568="Peretoe teenus",H568&lt;[2]an!$M$37,S568="kahepoolne vajaduspõhine",U568="",RANK(D568,$D568:$D568)+COUNTIFS($D$2:D568,D568,$F$2:F568,F568)-1=1),X568,
IF(AND(F568="Peretoe teenus",H568&lt;[2]an!$M$37,S568="kahepoolne vajaduspõhine",U568="",RANK(D568,$D568:$D568)+COUNTIFS($D$2:D568,D568,$F$2:F568,F568)-1&gt;1),"",
IF(AND(F568="Peretoe teenus",H568&lt;[2]an!$M$37,S568="kahepoolne vajaduspõhine",U568&lt;[2]an!$M$37,RANK(D568,$D568:$D568)+COUNTIFS($D$2:D568,D568,$F$2:F568,F568)-1=1),X568,
IF(AND(F568="Peretoe teenus",H568&lt;[2]an!$M$37,S568="kahepoolne vajaduspõhine",U568&lt;[2]an!$M$37,RANK(D568,$D568:$D568)+COUNTIFS($D$2:D568,D568,$F$2:F568,F568)-1&gt;1),"",
IF(AND(F568="Peretoe teenus",H568&lt;[2]an!$M$37,S568="kahepoolne vajaduspõhine",U568&gt;=[2]an!$M$37,U568&lt;=[2]an!$M$38,RANK(D568,$D568:$D568)+COUNTIFS($D$2:D568,D568,$F$2:F568,F568)-1=1),
((EOMONTH(U568,0)-U568+1)*X568)/DAY(EOMONTH(U568,0))+(DAY(U568)-1)*100/DAY(EOMONTH(U568,0)),
IF(AND(F568="Peretoe teenus",H568&lt;[2]an!$M$37,S568="kahepoolne vajaduspõhine",U568&gt;=[2]an!$M$37,U568&lt;=[2]an!$M$38,RANK(D568,$D568:$D568)+COUNTIFS($D$2:D568,D568,$F$2:F568,F568)-1&gt;1),"",
IF(AND(F568="Peretoe teenus",H568&lt;[2]an!$M$37,S568="kahepoolne vajaduspõhine",U568&gt;[2]an!$M$38,RANK(D568,$D568:$D568)+COUNTIFS($D$2:D568,D568,$F$2:F568,F568)-1=1),X568,
IF(AND(F568="Peretoe teenus",H568&lt;[2]an!$M$37,S568="kahepoolne vajaduspõhine",U568&gt;[2]an!$M$38,RANK(D568,$D568:$D568)+COUNTIFS($D$2:D568,D568,$F$2:F568,F568)-1&gt;1),"",X568*W568)))))))))))))),"")</f>
        <v/>
      </c>
      <c r="Z568" s="18" t="str">
        <f t="shared" si="25"/>
        <v/>
      </c>
      <c r="AA568" s="19" t="str">
        <f>IFERROR(VLOOKUP(E568,[2]an!$A$3:$B$81,2,FALSE),"")</f>
        <v/>
      </c>
      <c r="AB568" s="19" t="str">
        <f>IFERROR(VLOOKUP(AA568,[2]an!$C$2:$D$16,2,FALSE),"")</f>
        <v/>
      </c>
      <c r="AC568" s="20"/>
      <c r="AD568" s="21" t="str">
        <f>IF(A568=[2]an!$F$36,VLOOKUP([2]an!$F$36,[2]an!$F$36:$H$36,3,FALSE),IF(A568=[2]an!$F$35,VLOOKUP([2]an!$F$35,[2]an!$F$35:$H$35,3,FALSE),IF(A568=[2]an!$F$33,VLOOKUP([2]an!$F$33,[2]an!$F$33:$H$33,3,FALSE),IF(A568=[2]an!$F$31,VLOOKUP([2]an!$F$31,[2]an!$F$31:$H$31,3,FALSE),""))))</f>
        <v/>
      </c>
    </row>
    <row r="569" spans="6:30" x14ac:dyDescent="0.2">
      <c r="F569" s="10"/>
      <c r="G569" s="8" t="str">
        <f t="shared" si="26"/>
        <v/>
      </c>
      <c r="H569" s="13"/>
      <c r="K569" s="13"/>
      <c r="L569" s="10"/>
      <c r="M569" s="10"/>
      <c r="S569" s="8" t="str">
        <f>IFERROR(VLOOKUP(D569,[1]peretoe_teenus!$A$2:$L$2000,5,FALSE),"")</f>
        <v/>
      </c>
      <c r="U569" s="13"/>
      <c r="V569" s="15" t="str" cm="1">
        <f t="array" ref="V569">IFERROR(IF(AND(F569="Tugigrupp",RANK(K569,$K569:$K569)+COUNTIFS($K$2:K569,K569,$L$2:L569,L569,$M$2:M569,M569,$I$2:I569,I569,$G$2:G569,G569,$F$2:F569,F569)-1=1),SUMPRODUCT(($F$2:$F$4154=F569)*($G$2:$G$4154=G569)*($K$2:$K$4154=K569)*($I$2:$I$4154=I569)*($L$2:$L$4154=L569)*($M$2:$M$4154=M569)),""),"")</f>
        <v/>
      </c>
      <c r="W569" s="15" t="str">
        <f t="shared" si="24"/>
        <v/>
      </c>
      <c r="X569" s="16" t="str">
        <f>IF(AND(A569=[2]an!$G$38,F569=[2]an!$E$40),[2]an!$G$40,IF(AND(A569=[2]an!$G$38,F569=[2]an!$E$41),[2]an!$G$41,IF(AND(A569=[2]an!$G$38,F569=[2]an!$E$39,H569&gt;=[2]an!$M$37),[2]an!$G$39,
IF(AND(A569=[2]an!$G$38,F569=[2]an!$E$39,H569&lt;[2]an!$M$37,S569="kahepoolne vajaduspõhine",U569=""),[2]an!$M$40,
IF(AND(A569=[2]an!$G$38,F569=[2]an!$E$39,H569&lt;[2]an!$M$37,S569="kahepoolne vajaduspõhine",U569&lt;&gt;""),[2]an!$G$39,
IF(AND(A569=[2]an!$G$38,F569=[2]an!$E$39,H569&lt;[2]an!$M$37,S569&lt;&gt;"kahepoolne vajaduspõhine"),[2]an!$G$39,
IF(AND(A569=[2]an!$G$38,F569=[2]an!$E$42),[2]an!$G$42,
IF(AND(A569=[2]an!$H$38,F569=[2]an!$E$40),[2]an!$H$40,IF(AND(A569=[2]an!$H$38,F569=[2]an!$E$41),[2]an!$H$41,IF(AND(A569=[2]an!$H$38,F569=[2]an!$E$39,H569&gt;=[2]an!$M$37),[2]an!$H$39,
IF(AND(A569=[2]an!$H$38,F569=[2]an!$E$39,H569&lt;[2]an!$M$37,S569="kahepoolne vajaduspõhine",U569=""),[2]an!$M$40,
IF(AND(A569=[2]an!$H$38,F569=[2]an!$E$39,H569&lt;[2]an!$M$37,S569="kahepoolne vajaduspõhine",U569&lt;&gt;""),[2]an!$H$39,
IF(AND(A569=[2]an!$H$38,F569=[2]an!$E$39,H569&lt;[2]an!$M$37,S569&lt;&gt;"kahepoolne vajaduspõhine"),[2]an!$H$39,
IF(AND(A569=[2]an!$H$38,F569=[2]an!$E$42),[2]an!$H$42,
IF(AND(A569=[2]an!$I$38,F569=[2]an!$E$40),[2]an!$I$40,IF(AND(A569=[2]an!$I$38,F569=[2]an!$E$41),[2]an!$I$41,IF(AND(A569=[2]an!$I$38,F569=[2]an!$E$39,H569&gt;=[2]an!$M$37),[2]an!$I$39,
IF(AND(A569=[2]an!$I$38,F569=[2]an!$E$39,H569&lt;[2]an!$M$37,S569="kahepoolne vajaduspõhine",U569=""),[2]an!$M$40,
IF(AND(A569=[2]an!$I$38,F569=[2]an!$E$39,H569&lt;[2]an!$M$37,S569="kahepoolne vajaduspõhine",U569&lt;&gt;""),[2]an!$I$39,
IF(AND(A569=[2]an!$I$38,F569=[2]an!$E$39,H569&lt;[2]an!$M$37,S569&lt;&gt;"kahepoolne vajaduspõhine"),[2]an!$I$39,
IF(AND(A569=[2]an!$I$38,F569=[2]an!$E$42),[2]an!$I$42,
IF(AND(A569=[2]an!$J$38,F569=[2]an!$E$40),[2]an!$J$40,IF(AND(A569=[2]an!$J$38,F569=[2]an!$E$41),[2]an!$J$41,IF(AND(A569=[2]an!$J$38,F569=[2]an!$E$39,H569&gt;=[2]an!$M$37),[2]an!$J$39,
IF(AND(A569=[2]an!$J$38,F569=[2]an!$E$39,H569&lt;[2]an!$M$37,S569="kahepoolne vajaduspõhine",U569=""),[2]an!$M$40,
IF(AND(A569=[2]an!$J$38,F569=[2]an!$E$39,H569&lt;[2]an!$M$37,S569="kahepoolne vajaduspõhine",U569&lt;&gt;""),[2]an!$J$39,
IF(AND(A569=[2]an!$J$38,F569=[2]an!$E$39,H569&lt;[2]an!$M$37,S569&lt;&gt;"kahepoolne vajaduspõhine"),[2]an!$J$39,
IF(AND(A569=[2]an!$J$38,F569=[2]an!$E$42),[2]an!$J$42,""))))))))))))))))))))))))))))</f>
        <v/>
      </c>
      <c r="Y569" s="17" t="str">
        <f>IFERROR(IF(F569="Tugigrupp",0,
IF(AND(F569="Peretoe teenus",H569&gt;=[2]an!$M$37,RANK(D569,$D569:$D569)+COUNTIFS($D$2:D569,D569,$F$2:F569,F569)-1&gt;1),"",
IF(AND(F569="Peretoe teenus",H569&gt;=[2]an!$M$37,RANK(D569,$D569:$D569)+COUNTIFS($D$2:D569,D569,$F$2:F569,F569)-1=1,MONTH(H569)=MONTH(K569)=TRUE,YEAR(H569)=YEAR(K569)=TRUE),((EOMONTH(H569,0)-H569+1)*X569)/DAY(EOMONTH(H569,0)),
IF(AND(F569="Peretoe teenus",H569&gt;=[2]an!$M$37,RANK(D569,$D569:$D569)+COUNTIFS($D$2:D569,D569,$F$2:F569,F569)-1=1),X569,
IF(AND(F569="Peretoe teenus",H569&lt;[2]an!$M$37,S569&lt;&gt;"kahepoolne vajaduspõhine",RANK(D569,$D569:$D569)+COUNTIFS($D$2:D569,D569,$F$2:F569,F569)-1=1),X569,
IF(AND(F569="Peretoe teenus",H569&lt;[2]an!$M$37,S569&lt;&gt;"kahepoolne vajaduspõhine",RANK(D569,$D569:$D569)+COUNTIFS($D$2:D569,D569,$F$2:F569,F569)-1&gt;1),"",
IF(AND(F569="Peretoe teenus",H569&lt;[2]an!$M$37,S569="kahepoolne vajaduspõhine",U569="",RANK(D569,$D569:$D569)+COUNTIFS($D$2:D569,D569,$F$2:F569,F569)-1=1),X569,
IF(AND(F569="Peretoe teenus",H569&lt;[2]an!$M$37,S569="kahepoolne vajaduspõhine",U569="",RANK(D569,$D569:$D569)+COUNTIFS($D$2:D569,D569,$F$2:F569,F569)-1&gt;1),"",
IF(AND(F569="Peretoe teenus",H569&lt;[2]an!$M$37,S569="kahepoolne vajaduspõhine",U569&lt;[2]an!$M$37,RANK(D569,$D569:$D569)+COUNTIFS($D$2:D569,D569,$F$2:F569,F569)-1=1),X569,
IF(AND(F569="Peretoe teenus",H569&lt;[2]an!$M$37,S569="kahepoolne vajaduspõhine",U569&lt;[2]an!$M$37,RANK(D569,$D569:$D569)+COUNTIFS($D$2:D569,D569,$F$2:F569,F569)-1&gt;1),"",
IF(AND(F569="Peretoe teenus",H569&lt;[2]an!$M$37,S569="kahepoolne vajaduspõhine",U569&gt;=[2]an!$M$37,U569&lt;=[2]an!$M$38,RANK(D569,$D569:$D569)+COUNTIFS($D$2:D569,D569,$F$2:F569,F569)-1=1),
((EOMONTH(U569,0)-U569+1)*X569)/DAY(EOMONTH(U569,0))+(DAY(U569)-1)*100/DAY(EOMONTH(U569,0)),
IF(AND(F569="Peretoe teenus",H569&lt;[2]an!$M$37,S569="kahepoolne vajaduspõhine",U569&gt;=[2]an!$M$37,U569&lt;=[2]an!$M$38,RANK(D569,$D569:$D569)+COUNTIFS($D$2:D569,D569,$F$2:F569,F569)-1&gt;1),"",
IF(AND(F569="Peretoe teenus",H569&lt;[2]an!$M$37,S569="kahepoolne vajaduspõhine",U569&gt;[2]an!$M$38,RANK(D569,$D569:$D569)+COUNTIFS($D$2:D569,D569,$F$2:F569,F569)-1=1),X569,
IF(AND(F569="Peretoe teenus",H569&lt;[2]an!$M$37,S569="kahepoolne vajaduspõhine",U569&gt;[2]an!$M$38,RANK(D569,$D569:$D569)+COUNTIFS($D$2:D569,D569,$F$2:F569,F569)-1&gt;1),"",X569*W569)))))))))))))),"")</f>
        <v/>
      </c>
      <c r="Z569" s="18" t="str">
        <f t="shared" si="25"/>
        <v/>
      </c>
      <c r="AA569" s="19" t="str">
        <f>IFERROR(VLOOKUP(E569,[2]an!$A$3:$B$81,2,FALSE),"")</f>
        <v/>
      </c>
      <c r="AB569" s="19" t="str">
        <f>IFERROR(VLOOKUP(AA569,[2]an!$C$2:$D$16,2,FALSE),"")</f>
        <v/>
      </c>
      <c r="AC569" s="20"/>
      <c r="AD569" s="21" t="str">
        <f>IF(A569=[2]an!$F$36,VLOOKUP([2]an!$F$36,[2]an!$F$36:$H$36,3,FALSE),IF(A569=[2]an!$F$35,VLOOKUP([2]an!$F$35,[2]an!$F$35:$H$35,3,FALSE),IF(A569=[2]an!$F$33,VLOOKUP([2]an!$F$33,[2]an!$F$33:$H$33,3,FALSE),IF(A569=[2]an!$F$31,VLOOKUP([2]an!$F$31,[2]an!$F$31:$H$31,3,FALSE),""))))</f>
        <v/>
      </c>
    </row>
    <row r="570" spans="6:30" x14ac:dyDescent="0.2">
      <c r="F570" s="10"/>
      <c r="G570" s="8" t="str">
        <f t="shared" si="26"/>
        <v/>
      </c>
      <c r="H570" s="13"/>
      <c r="K570" s="13"/>
      <c r="L570" s="10"/>
      <c r="M570" s="10"/>
      <c r="S570" s="8" t="str">
        <f>IFERROR(VLOOKUP(D570,[1]peretoe_teenus!$A$2:$L$2000,5,FALSE),"")</f>
        <v/>
      </c>
      <c r="U570" s="13"/>
      <c r="V570" s="15" t="str" cm="1">
        <f t="array" ref="V570">IFERROR(IF(AND(F570="Tugigrupp",RANK(K570,$K570:$K570)+COUNTIFS($K$2:K570,K570,$L$2:L570,L570,$M$2:M570,M570,$I$2:I570,I570,$G$2:G570,G570,$F$2:F570,F570)-1=1),SUMPRODUCT(($F$2:$F$4154=F570)*($G$2:$G$4154=G570)*($K$2:$K$4154=K570)*($I$2:$I$4154=I570)*($L$2:$L$4154=L570)*($M$2:$M$4154=M570)),""),"")</f>
        <v/>
      </c>
      <c r="W570" s="15" t="str">
        <f t="shared" si="24"/>
        <v/>
      </c>
      <c r="X570" s="16" t="str">
        <f>IF(AND(A570=[2]an!$G$38,F570=[2]an!$E$40),[2]an!$G$40,IF(AND(A570=[2]an!$G$38,F570=[2]an!$E$41),[2]an!$G$41,IF(AND(A570=[2]an!$G$38,F570=[2]an!$E$39,H570&gt;=[2]an!$M$37),[2]an!$G$39,
IF(AND(A570=[2]an!$G$38,F570=[2]an!$E$39,H570&lt;[2]an!$M$37,S570="kahepoolne vajaduspõhine",U570=""),[2]an!$M$40,
IF(AND(A570=[2]an!$G$38,F570=[2]an!$E$39,H570&lt;[2]an!$M$37,S570="kahepoolne vajaduspõhine",U570&lt;&gt;""),[2]an!$G$39,
IF(AND(A570=[2]an!$G$38,F570=[2]an!$E$39,H570&lt;[2]an!$M$37,S570&lt;&gt;"kahepoolne vajaduspõhine"),[2]an!$G$39,
IF(AND(A570=[2]an!$G$38,F570=[2]an!$E$42),[2]an!$G$42,
IF(AND(A570=[2]an!$H$38,F570=[2]an!$E$40),[2]an!$H$40,IF(AND(A570=[2]an!$H$38,F570=[2]an!$E$41),[2]an!$H$41,IF(AND(A570=[2]an!$H$38,F570=[2]an!$E$39,H570&gt;=[2]an!$M$37),[2]an!$H$39,
IF(AND(A570=[2]an!$H$38,F570=[2]an!$E$39,H570&lt;[2]an!$M$37,S570="kahepoolne vajaduspõhine",U570=""),[2]an!$M$40,
IF(AND(A570=[2]an!$H$38,F570=[2]an!$E$39,H570&lt;[2]an!$M$37,S570="kahepoolne vajaduspõhine",U570&lt;&gt;""),[2]an!$H$39,
IF(AND(A570=[2]an!$H$38,F570=[2]an!$E$39,H570&lt;[2]an!$M$37,S570&lt;&gt;"kahepoolne vajaduspõhine"),[2]an!$H$39,
IF(AND(A570=[2]an!$H$38,F570=[2]an!$E$42),[2]an!$H$42,
IF(AND(A570=[2]an!$I$38,F570=[2]an!$E$40),[2]an!$I$40,IF(AND(A570=[2]an!$I$38,F570=[2]an!$E$41),[2]an!$I$41,IF(AND(A570=[2]an!$I$38,F570=[2]an!$E$39,H570&gt;=[2]an!$M$37),[2]an!$I$39,
IF(AND(A570=[2]an!$I$38,F570=[2]an!$E$39,H570&lt;[2]an!$M$37,S570="kahepoolne vajaduspõhine",U570=""),[2]an!$M$40,
IF(AND(A570=[2]an!$I$38,F570=[2]an!$E$39,H570&lt;[2]an!$M$37,S570="kahepoolne vajaduspõhine",U570&lt;&gt;""),[2]an!$I$39,
IF(AND(A570=[2]an!$I$38,F570=[2]an!$E$39,H570&lt;[2]an!$M$37,S570&lt;&gt;"kahepoolne vajaduspõhine"),[2]an!$I$39,
IF(AND(A570=[2]an!$I$38,F570=[2]an!$E$42),[2]an!$I$42,
IF(AND(A570=[2]an!$J$38,F570=[2]an!$E$40),[2]an!$J$40,IF(AND(A570=[2]an!$J$38,F570=[2]an!$E$41),[2]an!$J$41,IF(AND(A570=[2]an!$J$38,F570=[2]an!$E$39,H570&gt;=[2]an!$M$37),[2]an!$J$39,
IF(AND(A570=[2]an!$J$38,F570=[2]an!$E$39,H570&lt;[2]an!$M$37,S570="kahepoolne vajaduspõhine",U570=""),[2]an!$M$40,
IF(AND(A570=[2]an!$J$38,F570=[2]an!$E$39,H570&lt;[2]an!$M$37,S570="kahepoolne vajaduspõhine",U570&lt;&gt;""),[2]an!$J$39,
IF(AND(A570=[2]an!$J$38,F570=[2]an!$E$39,H570&lt;[2]an!$M$37,S570&lt;&gt;"kahepoolne vajaduspõhine"),[2]an!$J$39,
IF(AND(A570=[2]an!$J$38,F570=[2]an!$E$42),[2]an!$J$42,""))))))))))))))))))))))))))))</f>
        <v/>
      </c>
      <c r="Y570" s="17" t="str">
        <f>IFERROR(IF(F570="Tugigrupp",0,
IF(AND(F570="Peretoe teenus",H570&gt;=[2]an!$M$37,RANK(D570,$D570:$D570)+COUNTIFS($D$2:D570,D570,$F$2:F570,F570)-1&gt;1),"",
IF(AND(F570="Peretoe teenus",H570&gt;=[2]an!$M$37,RANK(D570,$D570:$D570)+COUNTIFS($D$2:D570,D570,$F$2:F570,F570)-1=1,MONTH(H570)=MONTH(K570)=TRUE,YEAR(H570)=YEAR(K570)=TRUE),((EOMONTH(H570,0)-H570+1)*X570)/DAY(EOMONTH(H570,0)),
IF(AND(F570="Peretoe teenus",H570&gt;=[2]an!$M$37,RANK(D570,$D570:$D570)+COUNTIFS($D$2:D570,D570,$F$2:F570,F570)-1=1),X570,
IF(AND(F570="Peretoe teenus",H570&lt;[2]an!$M$37,S570&lt;&gt;"kahepoolne vajaduspõhine",RANK(D570,$D570:$D570)+COUNTIFS($D$2:D570,D570,$F$2:F570,F570)-1=1),X570,
IF(AND(F570="Peretoe teenus",H570&lt;[2]an!$M$37,S570&lt;&gt;"kahepoolne vajaduspõhine",RANK(D570,$D570:$D570)+COUNTIFS($D$2:D570,D570,$F$2:F570,F570)-1&gt;1),"",
IF(AND(F570="Peretoe teenus",H570&lt;[2]an!$M$37,S570="kahepoolne vajaduspõhine",U570="",RANK(D570,$D570:$D570)+COUNTIFS($D$2:D570,D570,$F$2:F570,F570)-1=1),X570,
IF(AND(F570="Peretoe teenus",H570&lt;[2]an!$M$37,S570="kahepoolne vajaduspõhine",U570="",RANK(D570,$D570:$D570)+COUNTIFS($D$2:D570,D570,$F$2:F570,F570)-1&gt;1),"",
IF(AND(F570="Peretoe teenus",H570&lt;[2]an!$M$37,S570="kahepoolne vajaduspõhine",U570&lt;[2]an!$M$37,RANK(D570,$D570:$D570)+COUNTIFS($D$2:D570,D570,$F$2:F570,F570)-1=1),X570,
IF(AND(F570="Peretoe teenus",H570&lt;[2]an!$M$37,S570="kahepoolne vajaduspõhine",U570&lt;[2]an!$M$37,RANK(D570,$D570:$D570)+COUNTIFS($D$2:D570,D570,$F$2:F570,F570)-1&gt;1),"",
IF(AND(F570="Peretoe teenus",H570&lt;[2]an!$M$37,S570="kahepoolne vajaduspõhine",U570&gt;=[2]an!$M$37,U570&lt;=[2]an!$M$38,RANK(D570,$D570:$D570)+COUNTIFS($D$2:D570,D570,$F$2:F570,F570)-1=1),
((EOMONTH(U570,0)-U570+1)*X570)/DAY(EOMONTH(U570,0))+(DAY(U570)-1)*100/DAY(EOMONTH(U570,0)),
IF(AND(F570="Peretoe teenus",H570&lt;[2]an!$M$37,S570="kahepoolne vajaduspõhine",U570&gt;=[2]an!$M$37,U570&lt;=[2]an!$M$38,RANK(D570,$D570:$D570)+COUNTIFS($D$2:D570,D570,$F$2:F570,F570)-1&gt;1),"",
IF(AND(F570="Peretoe teenus",H570&lt;[2]an!$M$37,S570="kahepoolne vajaduspõhine",U570&gt;[2]an!$M$38,RANK(D570,$D570:$D570)+COUNTIFS($D$2:D570,D570,$F$2:F570,F570)-1=1),X570,
IF(AND(F570="Peretoe teenus",H570&lt;[2]an!$M$37,S570="kahepoolne vajaduspõhine",U570&gt;[2]an!$M$38,RANK(D570,$D570:$D570)+COUNTIFS($D$2:D570,D570,$F$2:F570,F570)-1&gt;1),"",X570*W570)))))))))))))),"")</f>
        <v/>
      </c>
      <c r="Z570" s="18" t="str">
        <f t="shared" si="25"/>
        <v/>
      </c>
      <c r="AA570" s="19" t="str">
        <f>IFERROR(VLOOKUP(E570,[2]an!$A$3:$B$81,2,FALSE),"")</f>
        <v/>
      </c>
      <c r="AB570" s="19" t="str">
        <f>IFERROR(VLOOKUP(AA570,[2]an!$C$2:$D$16,2,FALSE),"")</f>
        <v/>
      </c>
      <c r="AC570" s="20"/>
      <c r="AD570" s="21" t="str">
        <f>IF(A570=[2]an!$F$36,VLOOKUP([2]an!$F$36,[2]an!$F$36:$H$36,3,FALSE),IF(A570=[2]an!$F$35,VLOOKUP([2]an!$F$35,[2]an!$F$35:$H$35,3,FALSE),IF(A570=[2]an!$F$33,VLOOKUP([2]an!$F$33,[2]an!$F$33:$H$33,3,FALSE),IF(A570=[2]an!$F$31,VLOOKUP([2]an!$F$31,[2]an!$F$31:$H$31,3,FALSE),""))))</f>
        <v/>
      </c>
    </row>
    <row r="571" spans="6:30" x14ac:dyDescent="0.2">
      <c r="F571" s="10"/>
      <c r="G571" s="8" t="str">
        <f t="shared" si="26"/>
        <v/>
      </c>
      <c r="H571" s="13"/>
      <c r="K571" s="13"/>
      <c r="L571" s="10"/>
      <c r="M571" s="10"/>
      <c r="S571" s="8" t="str">
        <f>IFERROR(VLOOKUP(D571,[1]peretoe_teenus!$A$2:$L$2000,5,FALSE),"")</f>
        <v/>
      </c>
      <c r="U571" s="13"/>
      <c r="V571" s="15" t="str" cm="1">
        <f t="array" ref="V571">IFERROR(IF(AND(F571="Tugigrupp",RANK(K571,$K571:$K571)+COUNTIFS($K$2:K571,K571,$L$2:L571,L571,$M$2:M571,M571,$I$2:I571,I571,$G$2:G571,G571,$F$2:F571,F571)-1=1),SUMPRODUCT(($F$2:$F$4154=F571)*($G$2:$G$4154=G571)*($K$2:$K$4154=K571)*($I$2:$I$4154=I571)*($L$2:$L$4154=L571)*($M$2:$M$4154=M571)),""),"")</f>
        <v/>
      </c>
      <c r="W571" s="15" t="str">
        <f t="shared" si="24"/>
        <v/>
      </c>
      <c r="X571" s="16" t="str">
        <f>IF(AND(A571=[2]an!$G$38,F571=[2]an!$E$40),[2]an!$G$40,IF(AND(A571=[2]an!$G$38,F571=[2]an!$E$41),[2]an!$G$41,IF(AND(A571=[2]an!$G$38,F571=[2]an!$E$39,H571&gt;=[2]an!$M$37),[2]an!$G$39,
IF(AND(A571=[2]an!$G$38,F571=[2]an!$E$39,H571&lt;[2]an!$M$37,S571="kahepoolne vajaduspõhine",U571=""),[2]an!$M$40,
IF(AND(A571=[2]an!$G$38,F571=[2]an!$E$39,H571&lt;[2]an!$M$37,S571="kahepoolne vajaduspõhine",U571&lt;&gt;""),[2]an!$G$39,
IF(AND(A571=[2]an!$G$38,F571=[2]an!$E$39,H571&lt;[2]an!$M$37,S571&lt;&gt;"kahepoolne vajaduspõhine"),[2]an!$G$39,
IF(AND(A571=[2]an!$G$38,F571=[2]an!$E$42),[2]an!$G$42,
IF(AND(A571=[2]an!$H$38,F571=[2]an!$E$40),[2]an!$H$40,IF(AND(A571=[2]an!$H$38,F571=[2]an!$E$41),[2]an!$H$41,IF(AND(A571=[2]an!$H$38,F571=[2]an!$E$39,H571&gt;=[2]an!$M$37),[2]an!$H$39,
IF(AND(A571=[2]an!$H$38,F571=[2]an!$E$39,H571&lt;[2]an!$M$37,S571="kahepoolne vajaduspõhine",U571=""),[2]an!$M$40,
IF(AND(A571=[2]an!$H$38,F571=[2]an!$E$39,H571&lt;[2]an!$M$37,S571="kahepoolne vajaduspõhine",U571&lt;&gt;""),[2]an!$H$39,
IF(AND(A571=[2]an!$H$38,F571=[2]an!$E$39,H571&lt;[2]an!$M$37,S571&lt;&gt;"kahepoolne vajaduspõhine"),[2]an!$H$39,
IF(AND(A571=[2]an!$H$38,F571=[2]an!$E$42),[2]an!$H$42,
IF(AND(A571=[2]an!$I$38,F571=[2]an!$E$40),[2]an!$I$40,IF(AND(A571=[2]an!$I$38,F571=[2]an!$E$41),[2]an!$I$41,IF(AND(A571=[2]an!$I$38,F571=[2]an!$E$39,H571&gt;=[2]an!$M$37),[2]an!$I$39,
IF(AND(A571=[2]an!$I$38,F571=[2]an!$E$39,H571&lt;[2]an!$M$37,S571="kahepoolne vajaduspõhine",U571=""),[2]an!$M$40,
IF(AND(A571=[2]an!$I$38,F571=[2]an!$E$39,H571&lt;[2]an!$M$37,S571="kahepoolne vajaduspõhine",U571&lt;&gt;""),[2]an!$I$39,
IF(AND(A571=[2]an!$I$38,F571=[2]an!$E$39,H571&lt;[2]an!$M$37,S571&lt;&gt;"kahepoolne vajaduspõhine"),[2]an!$I$39,
IF(AND(A571=[2]an!$I$38,F571=[2]an!$E$42),[2]an!$I$42,
IF(AND(A571=[2]an!$J$38,F571=[2]an!$E$40),[2]an!$J$40,IF(AND(A571=[2]an!$J$38,F571=[2]an!$E$41),[2]an!$J$41,IF(AND(A571=[2]an!$J$38,F571=[2]an!$E$39,H571&gt;=[2]an!$M$37),[2]an!$J$39,
IF(AND(A571=[2]an!$J$38,F571=[2]an!$E$39,H571&lt;[2]an!$M$37,S571="kahepoolne vajaduspõhine",U571=""),[2]an!$M$40,
IF(AND(A571=[2]an!$J$38,F571=[2]an!$E$39,H571&lt;[2]an!$M$37,S571="kahepoolne vajaduspõhine",U571&lt;&gt;""),[2]an!$J$39,
IF(AND(A571=[2]an!$J$38,F571=[2]an!$E$39,H571&lt;[2]an!$M$37,S571&lt;&gt;"kahepoolne vajaduspõhine"),[2]an!$J$39,
IF(AND(A571=[2]an!$J$38,F571=[2]an!$E$42),[2]an!$J$42,""))))))))))))))))))))))))))))</f>
        <v/>
      </c>
      <c r="Y571" s="17" t="str">
        <f>IFERROR(IF(F571="Tugigrupp",0,
IF(AND(F571="Peretoe teenus",H571&gt;=[2]an!$M$37,RANK(D571,$D571:$D571)+COUNTIFS($D$2:D571,D571,$F$2:F571,F571)-1&gt;1),"",
IF(AND(F571="Peretoe teenus",H571&gt;=[2]an!$M$37,RANK(D571,$D571:$D571)+COUNTIFS($D$2:D571,D571,$F$2:F571,F571)-1=1,MONTH(H571)=MONTH(K571)=TRUE,YEAR(H571)=YEAR(K571)=TRUE),((EOMONTH(H571,0)-H571+1)*X571)/DAY(EOMONTH(H571,0)),
IF(AND(F571="Peretoe teenus",H571&gt;=[2]an!$M$37,RANK(D571,$D571:$D571)+COUNTIFS($D$2:D571,D571,$F$2:F571,F571)-1=1),X571,
IF(AND(F571="Peretoe teenus",H571&lt;[2]an!$M$37,S571&lt;&gt;"kahepoolne vajaduspõhine",RANK(D571,$D571:$D571)+COUNTIFS($D$2:D571,D571,$F$2:F571,F571)-1=1),X571,
IF(AND(F571="Peretoe teenus",H571&lt;[2]an!$M$37,S571&lt;&gt;"kahepoolne vajaduspõhine",RANK(D571,$D571:$D571)+COUNTIFS($D$2:D571,D571,$F$2:F571,F571)-1&gt;1),"",
IF(AND(F571="Peretoe teenus",H571&lt;[2]an!$M$37,S571="kahepoolne vajaduspõhine",U571="",RANK(D571,$D571:$D571)+COUNTIFS($D$2:D571,D571,$F$2:F571,F571)-1=1),X571,
IF(AND(F571="Peretoe teenus",H571&lt;[2]an!$M$37,S571="kahepoolne vajaduspõhine",U571="",RANK(D571,$D571:$D571)+COUNTIFS($D$2:D571,D571,$F$2:F571,F571)-1&gt;1),"",
IF(AND(F571="Peretoe teenus",H571&lt;[2]an!$M$37,S571="kahepoolne vajaduspõhine",U571&lt;[2]an!$M$37,RANK(D571,$D571:$D571)+COUNTIFS($D$2:D571,D571,$F$2:F571,F571)-1=1),X571,
IF(AND(F571="Peretoe teenus",H571&lt;[2]an!$M$37,S571="kahepoolne vajaduspõhine",U571&lt;[2]an!$M$37,RANK(D571,$D571:$D571)+COUNTIFS($D$2:D571,D571,$F$2:F571,F571)-1&gt;1),"",
IF(AND(F571="Peretoe teenus",H571&lt;[2]an!$M$37,S571="kahepoolne vajaduspõhine",U571&gt;=[2]an!$M$37,U571&lt;=[2]an!$M$38,RANK(D571,$D571:$D571)+COUNTIFS($D$2:D571,D571,$F$2:F571,F571)-1=1),
((EOMONTH(U571,0)-U571+1)*X571)/DAY(EOMONTH(U571,0))+(DAY(U571)-1)*100/DAY(EOMONTH(U571,0)),
IF(AND(F571="Peretoe teenus",H571&lt;[2]an!$M$37,S571="kahepoolne vajaduspõhine",U571&gt;=[2]an!$M$37,U571&lt;=[2]an!$M$38,RANK(D571,$D571:$D571)+COUNTIFS($D$2:D571,D571,$F$2:F571,F571)-1&gt;1),"",
IF(AND(F571="Peretoe teenus",H571&lt;[2]an!$M$37,S571="kahepoolne vajaduspõhine",U571&gt;[2]an!$M$38,RANK(D571,$D571:$D571)+COUNTIFS($D$2:D571,D571,$F$2:F571,F571)-1=1),X571,
IF(AND(F571="Peretoe teenus",H571&lt;[2]an!$M$37,S571="kahepoolne vajaduspõhine",U571&gt;[2]an!$M$38,RANK(D571,$D571:$D571)+COUNTIFS($D$2:D571,D571,$F$2:F571,F571)-1&gt;1),"",X571*W571)))))))))))))),"")</f>
        <v/>
      </c>
      <c r="Z571" s="18" t="str">
        <f t="shared" si="25"/>
        <v/>
      </c>
      <c r="AA571" s="19" t="str">
        <f>IFERROR(VLOOKUP(E571,[2]an!$A$3:$B$81,2,FALSE),"")</f>
        <v/>
      </c>
      <c r="AB571" s="19" t="str">
        <f>IFERROR(VLOOKUP(AA571,[2]an!$C$2:$D$16,2,FALSE),"")</f>
        <v/>
      </c>
      <c r="AC571" s="20"/>
      <c r="AD571" s="21" t="str">
        <f>IF(A571=[2]an!$F$36,VLOOKUP([2]an!$F$36,[2]an!$F$36:$H$36,3,FALSE),IF(A571=[2]an!$F$35,VLOOKUP([2]an!$F$35,[2]an!$F$35:$H$35,3,FALSE),IF(A571=[2]an!$F$33,VLOOKUP([2]an!$F$33,[2]an!$F$33:$H$33,3,FALSE),IF(A571=[2]an!$F$31,VLOOKUP([2]an!$F$31,[2]an!$F$31:$H$31,3,FALSE),""))))</f>
        <v/>
      </c>
    </row>
    <row r="572" spans="6:30" x14ac:dyDescent="0.2">
      <c r="F572" s="10"/>
      <c r="G572" s="8" t="str">
        <f t="shared" si="26"/>
        <v/>
      </c>
      <c r="H572" s="13"/>
      <c r="K572" s="13"/>
      <c r="L572" s="10"/>
      <c r="M572" s="10"/>
      <c r="S572" s="8" t="str">
        <f>IFERROR(VLOOKUP(D572,[1]peretoe_teenus!$A$2:$L$2000,5,FALSE),"")</f>
        <v/>
      </c>
      <c r="U572" s="13"/>
      <c r="V572" s="15" t="str" cm="1">
        <f t="array" ref="V572">IFERROR(IF(AND(F572="Tugigrupp",RANK(K572,$K572:$K572)+COUNTIFS($K$2:K572,K572,$L$2:L572,L572,$M$2:M572,M572,$I$2:I572,I572,$G$2:G572,G572,$F$2:F572,F572)-1=1),SUMPRODUCT(($F$2:$F$4154=F572)*($G$2:$G$4154=G572)*($K$2:$K$4154=K572)*($I$2:$I$4154=I572)*($L$2:$L$4154=L572)*($M$2:$M$4154=M572)),""),"")</f>
        <v/>
      </c>
      <c r="W572" s="15" t="str">
        <f t="shared" si="24"/>
        <v/>
      </c>
      <c r="X572" s="16" t="str">
        <f>IF(AND(A572=[2]an!$G$38,F572=[2]an!$E$40),[2]an!$G$40,IF(AND(A572=[2]an!$G$38,F572=[2]an!$E$41),[2]an!$G$41,IF(AND(A572=[2]an!$G$38,F572=[2]an!$E$39,H572&gt;=[2]an!$M$37),[2]an!$G$39,
IF(AND(A572=[2]an!$G$38,F572=[2]an!$E$39,H572&lt;[2]an!$M$37,S572="kahepoolne vajaduspõhine",U572=""),[2]an!$M$40,
IF(AND(A572=[2]an!$G$38,F572=[2]an!$E$39,H572&lt;[2]an!$M$37,S572="kahepoolne vajaduspõhine",U572&lt;&gt;""),[2]an!$G$39,
IF(AND(A572=[2]an!$G$38,F572=[2]an!$E$39,H572&lt;[2]an!$M$37,S572&lt;&gt;"kahepoolne vajaduspõhine"),[2]an!$G$39,
IF(AND(A572=[2]an!$G$38,F572=[2]an!$E$42),[2]an!$G$42,
IF(AND(A572=[2]an!$H$38,F572=[2]an!$E$40),[2]an!$H$40,IF(AND(A572=[2]an!$H$38,F572=[2]an!$E$41),[2]an!$H$41,IF(AND(A572=[2]an!$H$38,F572=[2]an!$E$39,H572&gt;=[2]an!$M$37),[2]an!$H$39,
IF(AND(A572=[2]an!$H$38,F572=[2]an!$E$39,H572&lt;[2]an!$M$37,S572="kahepoolne vajaduspõhine",U572=""),[2]an!$M$40,
IF(AND(A572=[2]an!$H$38,F572=[2]an!$E$39,H572&lt;[2]an!$M$37,S572="kahepoolne vajaduspõhine",U572&lt;&gt;""),[2]an!$H$39,
IF(AND(A572=[2]an!$H$38,F572=[2]an!$E$39,H572&lt;[2]an!$M$37,S572&lt;&gt;"kahepoolne vajaduspõhine"),[2]an!$H$39,
IF(AND(A572=[2]an!$H$38,F572=[2]an!$E$42),[2]an!$H$42,
IF(AND(A572=[2]an!$I$38,F572=[2]an!$E$40),[2]an!$I$40,IF(AND(A572=[2]an!$I$38,F572=[2]an!$E$41),[2]an!$I$41,IF(AND(A572=[2]an!$I$38,F572=[2]an!$E$39,H572&gt;=[2]an!$M$37),[2]an!$I$39,
IF(AND(A572=[2]an!$I$38,F572=[2]an!$E$39,H572&lt;[2]an!$M$37,S572="kahepoolne vajaduspõhine",U572=""),[2]an!$M$40,
IF(AND(A572=[2]an!$I$38,F572=[2]an!$E$39,H572&lt;[2]an!$M$37,S572="kahepoolne vajaduspõhine",U572&lt;&gt;""),[2]an!$I$39,
IF(AND(A572=[2]an!$I$38,F572=[2]an!$E$39,H572&lt;[2]an!$M$37,S572&lt;&gt;"kahepoolne vajaduspõhine"),[2]an!$I$39,
IF(AND(A572=[2]an!$I$38,F572=[2]an!$E$42),[2]an!$I$42,
IF(AND(A572=[2]an!$J$38,F572=[2]an!$E$40),[2]an!$J$40,IF(AND(A572=[2]an!$J$38,F572=[2]an!$E$41),[2]an!$J$41,IF(AND(A572=[2]an!$J$38,F572=[2]an!$E$39,H572&gt;=[2]an!$M$37),[2]an!$J$39,
IF(AND(A572=[2]an!$J$38,F572=[2]an!$E$39,H572&lt;[2]an!$M$37,S572="kahepoolne vajaduspõhine",U572=""),[2]an!$M$40,
IF(AND(A572=[2]an!$J$38,F572=[2]an!$E$39,H572&lt;[2]an!$M$37,S572="kahepoolne vajaduspõhine",U572&lt;&gt;""),[2]an!$J$39,
IF(AND(A572=[2]an!$J$38,F572=[2]an!$E$39,H572&lt;[2]an!$M$37,S572&lt;&gt;"kahepoolne vajaduspõhine"),[2]an!$J$39,
IF(AND(A572=[2]an!$J$38,F572=[2]an!$E$42),[2]an!$J$42,""))))))))))))))))))))))))))))</f>
        <v/>
      </c>
      <c r="Y572" s="17" t="str">
        <f>IFERROR(IF(F572="Tugigrupp",0,
IF(AND(F572="Peretoe teenus",H572&gt;=[2]an!$M$37,RANK(D572,$D572:$D572)+COUNTIFS($D$2:D572,D572,$F$2:F572,F572)-1&gt;1),"",
IF(AND(F572="Peretoe teenus",H572&gt;=[2]an!$M$37,RANK(D572,$D572:$D572)+COUNTIFS($D$2:D572,D572,$F$2:F572,F572)-1=1,MONTH(H572)=MONTH(K572)=TRUE,YEAR(H572)=YEAR(K572)=TRUE),((EOMONTH(H572,0)-H572+1)*X572)/DAY(EOMONTH(H572,0)),
IF(AND(F572="Peretoe teenus",H572&gt;=[2]an!$M$37,RANK(D572,$D572:$D572)+COUNTIFS($D$2:D572,D572,$F$2:F572,F572)-1=1),X572,
IF(AND(F572="Peretoe teenus",H572&lt;[2]an!$M$37,S572&lt;&gt;"kahepoolne vajaduspõhine",RANK(D572,$D572:$D572)+COUNTIFS($D$2:D572,D572,$F$2:F572,F572)-1=1),X572,
IF(AND(F572="Peretoe teenus",H572&lt;[2]an!$M$37,S572&lt;&gt;"kahepoolne vajaduspõhine",RANK(D572,$D572:$D572)+COUNTIFS($D$2:D572,D572,$F$2:F572,F572)-1&gt;1),"",
IF(AND(F572="Peretoe teenus",H572&lt;[2]an!$M$37,S572="kahepoolne vajaduspõhine",U572="",RANK(D572,$D572:$D572)+COUNTIFS($D$2:D572,D572,$F$2:F572,F572)-1=1),X572,
IF(AND(F572="Peretoe teenus",H572&lt;[2]an!$M$37,S572="kahepoolne vajaduspõhine",U572="",RANK(D572,$D572:$D572)+COUNTIFS($D$2:D572,D572,$F$2:F572,F572)-1&gt;1),"",
IF(AND(F572="Peretoe teenus",H572&lt;[2]an!$M$37,S572="kahepoolne vajaduspõhine",U572&lt;[2]an!$M$37,RANK(D572,$D572:$D572)+COUNTIFS($D$2:D572,D572,$F$2:F572,F572)-1=1),X572,
IF(AND(F572="Peretoe teenus",H572&lt;[2]an!$M$37,S572="kahepoolne vajaduspõhine",U572&lt;[2]an!$M$37,RANK(D572,$D572:$D572)+COUNTIFS($D$2:D572,D572,$F$2:F572,F572)-1&gt;1),"",
IF(AND(F572="Peretoe teenus",H572&lt;[2]an!$M$37,S572="kahepoolne vajaduspõhine",U572&gt;=[2]an!$M$37,U572&lt;=[2]an!$M$38,RANK(D572,$D572:$D572)+COUNTIFS($D$2:D572,D572,$F$2:F572,F572)-1=1),
((EOMONTH(U572,0)-U572+1)*X572)/DAY(EOMONTH(U572,0))+(DAY(U572)-1)*100/DAY(EOMONTH(U572,0)),
IF(AND(F572="Peretoe teenus",H572&lt;[2]an!$M$37,S572="kahepoolne vajaduspõhine",U572&gt;=[2]an!$M$37,U572&lt;=[2]an!$M$38,RANK(D572,$D572:$D572)+COUNTIFS($D$2:D572,D572,$F$2:F572,F572)-1&gt;1),"",
IF(AND(F572="Peretoe teenus",H572&lt;[2]an!$M$37,S572="kahepoolne vajaduspõhine",U572&gt;[2]an!$M$38,RANK(D572,$D572:$D572)+COUNTIFS($D$2:D572,D572,$F$2:F572,F572)-1=1),X572,
IF(AND(F572="Peretoe teenus",H572&lt;[2]an!$M$37,S572="kahepoolne vajaduspõhine",U572&gt;[2]an!$M$38,RANK(D572,$D572:$D572)+COUNTIFS($D$2:D572,D572,$F$2:F572,F572)-1&gt;1),"",X572*W572)))))))))))))),"")</f>
        <v/>
      </c>
      <c r="Z572" s="18" t="str">
        <f t="shared" si="25"/>
        <v/>
      </c>
      <c r="AA572" s="19" t="str">
        <f>IFERROR(VLOOKUP(E572,[2]an!$A$3:$B$81,2,FALSE),"")</f>
        <v/>
      </c>
      <c r="AB572" s="19" t="str">
        <f>IFERROR(VLOOKUP(AA572,[2]an!$C$2:$D$16,2,FALSE),"")</f>
        <v/>
      </c>
      <c r="AC572" s="20"/>
      <c r="AD572" s="21" t="str">
        <f>IF(A572=[2]an!$F$36,VLOOKUP([2]an!$F$36,[2]an!$F$36:$H$36,3,FALSE),IF(A572=[2]an!$F$35,VLOOKUP([2]an!$F$35,[2]an!$F$35:$H$35,3,FALSE),IF(A572=[2]an!$F$33,VLOOKUP([2]an!$F$33,[2]an!$F$33:$H$33,3,FALSE),IF(A572=[2]an!$F$31,VLOOKUP([2]an!$F$31,[2]an!$F$31:$H$31,3,FALSE),""))))</f>
        <v/>
      </c>
    </row>
    <row r="573" spans="6:30" x14ac:dyDescent="0.2">
      <c r="F573" s="10"/>
      <c r="G573" s="8" t="str">
        <f t="shared" si="26"/>
        <v/>
      </c>
      <c r="H573" s="13"/>
      <c r="K573" s="13"/>
      <c r="L573" s="10"/>
      <c r="M573" s="10"/>
      <c r="S573" s="8" t="str">
        <f>IFERROR(VLOOKUP(D573,[1]peretoe_teenus!$A$2:$L$2000,5,FALSE),"")</f>
        <v/>
      </c>
      <c r="U573" s="13"/>
      <c r="V573" s="15" t="str" cm="1">
        <f t="array" ref="V573">IFERROR(IF(AND(F573="Tugigrupp",RANK(K573,$K573:$K573)+COUNTIFS($K$2:K573,K573,$L$2:L573,L573,$M$2:M573,M573,$I$2:I573,I573,$G$2:G573,G573,$F$2:F573,F573)-1=1),SUMPRODUCT(($F$2:$F$4154=F573)*($G$2:$G$4154=G573)*($K$2:$K$4154=K573)*($I$2:$I$4154=I573)*($L$2:$L$4154=L573)*($M$2:$M$4154=M573)),""),"")</f>
        <v/>
      </c>
      <c r="W573" s="15" t="str">
        <f t="shared" si="24"/>
        <v/>
      </c>
      <c r="X573" s="16" t="str">
        <f>IF(AND(A573=[2]an!$G$38,F573=[2]an!$E$40),[2]an!$G$40,IF(AND(A573=[2]an!$G$38,F573=[2]an!$E$41),[2]an!$G$41,IF(AND(A573=[2]an!$G$38,F573=[2]an!$E$39,H573&gt;=[2]an!$M$37),[2]an!$G$39,
IF(AND(A573=[2]an!$G$38,F573=[2]an!$E$39,H573&lt;[2]an!$M$37,S573="kahepoolne vajaduspõhine",U573=""),[2]an!$M$40,
IF(AND(A573=[2]an!$G$38,F573=[2]an!$E$39,H573&lt;[2]an!$M$37,S573="kahepoolne vajaduspõhine",U573&lt;&gt;""),[2]an!$G$39,
IF(AND(A573=[2]an!$G$38,F573=[2]an!$E$39,H573&lt;[2]an!$M$37,S573&lt;&gt;"kahepoolne vajaduspõhine"),[2]an!$G$39,
IF(AND(A573=[2]an!$G$38,F573=[2]an!$E$42),[2]an!$G$42,
IF(AND(A573=[2]an!$H$38,F573=[2]an!$E$40),[2]an!$H$40,IF(AND(A573=[2]an!$H$38,F573=[2]an!$E$41),[2]an!$H$41,IF(AND(A573=[2]an!$H$38,F573=[2]an!$E$39,H573&gt;=[2]an!$M$37),[2]an!$H$39,
IF(AND(A573=[2]an!$H$38,F573=[2]an!$E$39,H573&lt;[2]an!$M$37,S573="kahepoolne vajaduspõhine",U573=""),[2]an!$M$40,
IF(AND(A573=[2]an!$H$38,F573=[2]an!$E$39,H573&lt;[2]an!$M$37,S573="kahepoolne vajaduspõhine",U573&lt;&gt;""),[2]an!$H$39,
IF(AND(A573=[2]an!$H$38,F573=[2]an!$E$39,H573&lt;[2]an!$M$37,S573&lt;&gt;"kahepoolne vajaduspõhine"),[2]an!$H$39,
IF(AND(A573=[2]an!$H$38,F573=[2]an!$E$42),[2]an!$H$42,
IF(AND(A573=[2]an!$I$38,F573=[2]an!$E$40),[2]an!$I$40,IF(AND(A573=[2]an!$I$38,F573=[2]an!$E$41),[2]an!$I$41,IF(AND(A573=[2]an!$I$38,F573=[2]an!$E$39,H573&gt;=[2]an!$M$37),[2]an!$I$39,
IF(AND(A573=[2]an!$I$38,F573=[2]an!$E$39,H573&lt;[2]an!$M$37,S573="kahepoolne vajaduspõhine",U573=""),[2]an!$M$40,
IF(AND(A573=[2]an!$I$38,F573=[2]an!$E$39,H573&lt;[2]an!$M$37,S573="kahepoolne vajaduspõhine",U573&lt;&gt;""),[2]an!$I$39,
IF(AND(A573=[2]an!$I$38,F573=[2]an!$E$39,H573&lt;[2]an!$M$37,S573&lt;&gt;"kahepoolne vajaduspõhine"),[2]an!$I$39,
IF(AND(A573=[2]an!$I$38,F573=[2]an!$E$42),[2]an!$I$42,
IF(AND(A573=[2]an!$J$38,F573=[2]an!$E$40),[2]an!$J$40,IF(AND(A573=[2]an!$J$38,F573=[2]an!$E$41),[2]an!$J$41,IF(AND(A573=[2]an!$J$38,F573=[2]an!$E$39,H573&gt;=[2]an!$M$37),[2]an!$J$39,
IF(AND(A573=[2]an!$J$38,F573=[2]an!$E$39,H573&lt;[2]an!$M$37,S573="kahepoolne vajaduspõhine",U573=""),[2]an!$M$40,
IF(AND(A573=[2]an!$J$38,F573=[2]an!$E$39,H573&lt;[2]an!$M$37,S573="kahepoolne vajaduspõhine",U573&lt;&gt;""),[2]an!$J$39,
IF(AND(A573=[2]an!$J$38,F573=[2]an!$E$39,H573&lt;[2]an!$M$37,S573&lt;&gt;"kahepoolne vajaduspõhine"),[2]an!$J$39,
IF(AND(A573=[2]an!$J$38,F573=[2]an!$E$42),[2]an!$J$42,""))))))))))))))))))))))))))))</f>
        <v/>
      </c>
      <c r="Y573" s="17" t="str">
        <f>IFERROR(IF(F573="Tugigrupp",0,
IF(AND(F573="Peretoe teenus",H573&gt;=[2]an!$M$37,RANK(D573,$D573:$D573)+COUNTIFS($D$2:D573,D573,$F$2:F573,F573)-1&gt;1),"",
IF(AND(F573="Peretoe teenus",H573&gt;=[2]an!$M$37,RANK(D573,$D573:$D573)+COUNTIFS($D$2:D573,D573,$F$2:F573,F573)-1=1,MONTH(H573)=MONTH(K573)=TRUE,YEAR(H573)=YEAR(K573)=TRUE),((EOMONTH(H573,0)-H573+1)*X573)/DAY(EOMONTH(H573,0)),
IF(AND(F573="Peretoe teenus",H573&gt;=[2]an!$M$37,RANK(D573,$D573:$D573)+COUNTIFS($D$2:D573,D573,$F$2:F573,F573)-1=1),X573,
IF(AND(F573="Peretoe teenus",H573&lt;[2]an!$M$37,S573&lt;&gt;"kahepoolne vajaduspõhine",RANK(D573,$D573:$D573)+COUNTIFS($D$2:D573,D573,$F$2:F573,F573)-1=1),X573,
IF(AND(F573="Peretoe teenus",H573&lt;[2]an!$M$37,S573&lt;&gt;"kahepoolne vajaduspõhine",RANK(D573,$D573:$D573)+COUNTIFS($D$2:D573,D573,$F$2:F573,F573)-1&gt;1),"",
IF(AND(F573="Peretoe teenus",H573&lt;[2]an!$M$37,S573="kahepoolne vajaduspõhine",U573="",RANK(D573,$D573:$D573)+COUNTIFS($D$2:D573,D573,$F$2:F573,F573)-1=1),X573,
IF(AND(F573="Peretoe teenus",H573&lt;[2]an!$M$37,S573="kahepoolne vajaduspõhine",U573="",RANK(D573,$D573:$D573)+COUNTIFS($D$2:D573,D573,$F$2:F573,F573)-1&gt;1),"",
IF(AND(F573="Peretoe teenus",H573&lt;[2]an!$M$37,S573="kahepoolne vajaduspõhine",U573&lt;[2]an!$M$37,RANK(D573,$D573:$D573)+COUNTIFS($D$2:D573,D573,$F$2:F573,F573)-1=1),X573,
IF(AND(F573="Peretoe teenus",H573&lt;[2]an!$M$37,S573="kahepoolne vajaduspõhine",U573&lt;[2]an!$M$37,RANK(D573,$D573:$D573)+COUNTIFS($D$2:D573,D573,$F$2:F573,F573)-1&gt;1),"",
IF(AND(F573="Peretoe teenus",H573&lt;[2]an!$M$37,S573="kahepoolne vajaduspõhine",U573&gt;=[2]an!$M$37,U573&lt;=[2]an!$M$38,RANK(D573,$D573:$D573)+COUNTIFS($D$2:D573,D573,$F$2:F573,F573)-1=1),
((EOMONTH(U573,0)-U573+1)*X573)/DAY(EOMONTH(U573,0))+(DAY(U573)-1)*100/DAY(EOMONTH(U573,0)),
IF(AND(F573="Peretoe teenus",H573&lt;[2]an!$M$37,S573="kahepoolne vajaduspõhine",U573&gt;=[2]an!$M$37,U573&lt;=[2]an!$M$38,RANK(D573,$D573:$D573)+COUNTIFS($D$2:D573,D573,$F$2:F573,F573)-1&gt;1),"",
IF(AND(F573="Peretoe teenus",H573&lt;[2]an!$M$37,S573="kahepoolne vajaduspõhine",U573&gt;[2]an!$M$38,RANK(D573,$D573:$D573)+COUNTIFS($D$2:D573,D573,$F$2:F573,F573)-1=1),X573,
IF(AND(F573="Peretoe teenus",H573&lt;[2]an!$M$37,S573="kahepoolne vajaduspõhine",U573&gt;[2]an!$M$38,RANK(D573,$D573:$D573)+COUNTIFS($D$2:D573,D573,$F$2:F573,F573)-1&gt;1),"",X573*W573)))))))))))))),"")</f>
        <v/>
      </c>
      <c r="Z573" s="18" t="str">
        <f t="shared" si="25"/>
        <v/>
      </c>
      <c r="AA573" s="19" t="str">
        <f>IFERROR(VLOOKUP(E573,[2]an!$A$3:$B$81,2,FALSE),"")</f>
        <v/>
      </c>
      <c r="AB573" s="19" t="str">
        <f>IFERROR(VLOOKUP(AA573,[2]an!$C$2:$D$16,2,FALSE),"")</f>
        <v/>
      </c>
      <c r="AC573" s="20"/>
      <c r="AD573" s="21" t="str">
        <f>IF(A573=[2]an!$F$36,VLOOKUP([2]an!$F$36,[2]an!$F$36:$H$36,3,FALSE),IF(A573=[2]an!$F$35,VLOOKUP([2]an!$F$35,[2]an!$F$35:$H$35,3,FALSE),IF(A573=[2]an!$F$33,VLOOKUP([2]an!$F$33,[2]an!$F$33:$H$33,3,FALSE),IF(A573=[2]an!$F$31,VLOOKUP([2]an!$F$31,[2]an!$F$31:$H$31,3,FALSE),""))))</f>
        <v/>
      </c>
    </row>
    <row r="574" spans="6:30" x14ac:dyDescent="0.2">
      <c r="F574" s="10"/>
      <c r="G574" s="8" t="str">
        <f t="shared" si="26"/>
        <v/>
      </c>
      <c r="H574" s="13"/>
      <c r="K574" s="13"/>
      <c r="L574" s="10"/>
      <c r="M574" s="10"/>
      <c r="S574" s="8" t="str">
        <f>IFERROR(VLOOKUP(D574,[1]peretoe_teenus!$A$2:$L$2000,5,FALSE),"")</f>
        <v/>
      </c>
      <c r="U574" s="13"/>
      <c r="V574" s="15" t="str" cm="1">
        <f t="array" ref="V574">IFERROR(IF(AND(F574="Tugigrupp",RANK(K574,$K574:$K574)+COUNTIFS($K$2:K574,K574,$L$2:L574,L574,$M$2:M574,M574,$I$2:I574,I574,$G$2:G574,G574,$F$2:F574,F574)-1=1),SUMPRODUCT(($F$2:$F$4154=F574)*($G$2:$G$4154=G574)*($K$2:$K$4154=K574)*($I$2:$I$4154=I574)*($L$2:$L$4154=L574)*($M$2:$M$4154=M574)),""),"")</f>
        <v/>
      </c>
      <c r="W574" s="15" t="str">
        <f t="shared" si="24"/>
        <v/>
      </c>
      <c r="X574" s="16" t="str">
        <f>IF(AND(A574=[2]an!$G$38,F574=[2]an!$E$40),[2]an!$G$40,IF(AND(A574=[2]an!$G$38,F574=[2]an!$E$41),[2]an!$G$41,IF(AND(A574=[2]an!$G$38,F574=[2]an!$E$39,H574&gt;=[2]an!$M$37),[2]an!$G$39,
IF(AND(A574=[2]an!$G$38,F574=[2]an!$E$39,H574&lt;[2]an!$M$37,S574="kahepoolne vajaduspõhine",U574=""),[2]an!$M$40,
IF(AND(A574=[2]an!$G$38,F574=[2]an!$E$39,H574&lt;[2]an!$M$37,S574="kahepoolne vajaduspõhine",U574&lt;&gt;""),[2]an!$G$39,
IF(AND(A574=[2]an!$G$38,F574=[2]an!$E$39,H574&lt;[2]an!$M$37,S574&lt;&gt;"kahepoolne vajaduspõhine"),[2]an!$G$39,
IF(AND(A574=[2]an!$G$38,F574=[2]an!$E$42),[2]an!$G$42,
IF(AND(A574=[2]an!$H$38,F574=[2]an!$E$40),[2]an!$H$40,IF(AND(A574=[2]an!$H$38,F574=[2]an!$E$41),[2]an!$H$41,IF(AND(A574=[2]an!$H$38,F574=[2]an!$E$39,H574&gt;=[2]an!$M$37),[2]an!$H$39,
IF(AND(A574=[2]an!$H$38,F574=[2]an!$E$39,H574&lt;[2]an!$M$37,S574="kahepoolne vajaduspõhine",U574=""),[2]an!$M$40,
IF(AND(A574=[2]an!$H$38,F574=[2]an!$E$39,H574&lt;[2]an!$M$37,S574="kahepoolne vajaduspõhine",U574&lt;&gt;""),[2]an!$H$39,
IF(AND(A574=[2]an!$H$38,F574=[2]an!$E$39,H574&lt;[2]an!$M$37,S574&lt;&gt;"kahepoolne vajaduspõhine"),[2]an!$H$39,
IF(AND(A574=[2]an!$H$38,F574=[2]an!$E$42),[2]an!$H$42,
IF(AND(A574=[2]an!$I$38,F574=[2]an!$E$40),[2]an!$I$40,IF(AND(A574=[2]an!$I$38,F574=[2]an!$E$41),[2]an!$I$41,IF(AND(A574=[2]an!$I$38,F574=[2]an!$E$39,H574&gt;=[2]an!$M$37),[2]an!$I$39,
IF(AND(A574=[2]an!$I$38,F574=[2]an!$E$39,H574&lt;[2]an!$M$37,S574="kahepoolne vajaduspõhine",U574=""),[2]an!$M$40,
IF(AND(A574=[2]an!$I$38,F574=[2]an!$E$39,H574&lt;[2]an!$M$37,S574="kahepoolne vajaduspõhine",U574&lt;&gt;""),[2]an!$I$39,
IF(AND(A574=[2]an!$I$38,F574=[2]an!$E$39,H574&lt;[2]an!$M$37,S574&lt;&gt;"kahepoolne vajaduspõhine"),[2]an!$I$39,
IF(AND(A574=[2]an!$I$38,F574=[2]an!$E$42),[2]an!$I$42,
IF(AND(A574=[2]an!$J$38,F574=[2]an!$E$40),[2]an!$J$40,IF(AND(A574=[2]an!$J$38,F574=[2]an!$E$41),[2]an!$J$41,IF(AND(A574=[2]an!$J$38,F574=[2]an!$E$39,H574&gt;=[2]an!$M$37),[2]an!$J$39,
IF(AND(A574=[2]an!$J$38,F574=[2]an!$E$39,H574&lt;[2]an!$M$37,S574="kahepoolne vajaduspõhine",U574=""),[2]an!$M$40,
IF(AND(A574=[2]an!$J$38,F574=[2]an!$E$39,H574&lt;[2]an!$M$37,S574="kahepoolne vajaduspõhine",U574&lt;&gt;""),[2]an!$J$39,
IF(AND(A574=[2]an!$J$38,F574=[2]an!$E$39,H574&lt;[2]an!$M$37,S574&lt;&gt;"kahepoolne vajaduspõhine"),[2]an!$J$39,
IF(AND(A574=[2]an!$J$38,F574=[2]an!$E$42),[2]an!$J$42,""))))))))))))))))))))))))))))</f>
        <v/>
      </c>
      <c r="Y574" s="17" t="str">
        <f>IFERROR(IF(F574="Tugigrupp",0,
IF(AND(F574="Peretoe teenus",H574&gt;=[2]an!$M$37,RANK(D574,$D574:$D574)+COUNTIFS($D$2:D574,D574,$F$2:F574,F574)-1&gt;1),"",
IF(AND(F574="Peretoe teenus",H574&gt;=[2]an!$M$37,RANK(D574,$D574:$D574)+COUNTIFS($D$2:D574,D574,$F$2:F574,F574)-1=1,MONTH(H574)=MONTH(K574)=TRUE,YEAR(H574)=YEAR(K574)=TRUE),((EOMONTH(H574,0)-H574+1)*X574)/DAY(EOMONTH(H574,0)),
IF(AND(F574="Peretoe teenus",H574&gt;=[2]an!$M$37,RANK(D574,$D574:$D574)+COUNTIFS($D$2:D574,D574,$F$2:F574,F574)-1=1),X574,
IF(AND(F574="Peretoe teenus",H574&lt;[2]an!$M$37,S574&lt;&gt;"kahepoolne vajaduspõhine",RANK(D574,$D574:$D574)+COUNTIFS($D$2:D574,D574,$F$2:F574,F574)-1=1),X574,
IF(AND(F574="Peretoe teenus",H574&lt;[2]an!$M$37,S574&lt;&gt;"kahepoolne vajaduspõhine",RANK(D574,$D574:$D574)+COUNTIFS($D$2:D574,D574,$F$2:F574,F574)-1&gt;1),"",
IF(AND(F574="Peretoe teenus",H574&lt;[2]an!$M$37,S574="kahepoolne vajaduspõhine",U574="",RANK(D574,$D574:$D574)+COUNTIFS($D$2:D574,D574,$F$2:F574,F574)-1=1),X574,
IF(AND(F574="Peretoe teenus",H574&lt;[2]an!$M$37,S574="kahepoolne vajaduspõhine",U574="",RANK(D574,$D574:$D574)+COUNTIFS($D$2:D574,D574,$F$2:F574,F574)-1&gt;1),"",
IF(AND(F574="Peretoe teenus",H574&lt;[2]an!$M$37,S574="kahepoolne vajaduspõhine",U574&lt;[2]an!$M$37,RANK(D574,$D574:$D574)+COUNTIFS($D$2:D574,D574,$F$2:F574,F574)-1=1),X574,
IF(AND(F574="Peretoe teenus",H574&lt;[2]an!$M$37,S574="kahepoolne vajaduspõhine",U574&lt;[2]an!$M$37,RANK(D574,$D574:$D574)+COUNTIFS($D$2:D574,D574,$F$2:F574,F574)-1&gt;1),"",
IF(AND(F574="Peretoe teenus",H574&lt;[2]an!$M$37,S574="kahepoolne vajaduspõhine",U574&gt;=[2]an!$M$37,U574&lt;=[2]an!$M$38,RANK(D574,$D574:$D574)+COUNTIFS($D$2:D574,D574,$F$2:F574,F574)-1=1),
((EOMONTH(U574,0)-U574+1)*X574)/DAY(EOMONTH(U574,0))+(DAY(U574)-1)*100/DAY(EOMONTH(U574,0)),
IF(AND(F574="Peretoe teenus",H574&lt;[2]an!$M$37,S574="kahepoolne vajaduspõhine",U574&gt;=[2]an!$M$37,U574&lt;=[2]an!$M$38,RANK(D574,$D574:$D574)+COUNTIFS($D$2:D574,D574,$F$2:F574,F574)-1&gt;1),"",
IF(AND(F574="Peretoe teenus",H574&lt;[2]an!$M$37,S574="kahepoolne vajaduspõhine",U574&gt;[2]an!$M$38,RANK(D574,$D574:$D574)+COUNTIFS($D$2:D574,D574,$F$2:F574,F574)-1=1),X574,
IF(AND(F574="Peretoe teenus",H574&lt;[2]an!$M$37,S574="kahepoolne vajaduspõhine",U574&gt;[2]an!$M$38,RANK(D574,$D574:$D574)+COUNTIFS($D$2:D574,D574,$F$2:F574,F574)-1&gt;1),"",X574*W574)))))))))))))),"")</f>
        <v/>
      </c>
      <c r="Z574" s="18" t="str">
        <f t="shared" si="25"/>
        <v/>
      </c>
      <c r="AA574" s="19" t="str">
        <f>IFERROR(VLOOKUP(E574,[2]an!$A$3:$B$81,2,FALSE),"")</f>
        <v/>
      </c>
      <c r="AB574" s="19" t="str">
        <f>IFERROR(VLOOKUP(AA574,[2]an!$C$2:$D$16,2,FALSE),"")</f>
        <v/>
      </c>
      <c r="AC574" s="20"/>
      <c r="AD574" s="21" t="str">
        <f>IF(A574=[2]an!$F$36,VLOOKUP([2]an!$F$36,[2]an!$F$36:$H$36,3,FALSE),IF(A574=[2]an!$F$35,VLOOKUP([2]an!$F$35,[2]an!$F$35:$H$35,3,FALSE),IF(A574=[2]an!$F$33,VLOOKUP([2]an!$F$33,[2]an!$F$33:$H$33,3,FALSE),IF(A574=[2]an!$F$31,VLOOKUP([2]an!$F$31,[2]an!$F$31:$H$31,3,FALSE),""))))</f>
        <v/>
      </c>
    </row>
    <row r="575" spans="6:30" x14ac:dyDescent="0.2">
      <c r="F575" s="10"/>
      <c r="G575" s="8" t="str">
        <f t="shared" si="26"/>
        <v/>
      </c>
      <c r="H575" s="13"/>
      <c r="K575" s="13"/>
      <c r="L575" s="10"/>
      <c r="M575" s="10"/>
      <c r="S575" s="8" t="str">
        <f>IFERROR(VLOOKUP(D575,[1]peretoe_teenus!$A$2:$L$2000,5,FALSE),"")</f>
        <v/>
      </c>
      <c r="U575" s="13"/>
      <c r="V575" s="15" t="str" cm="1">
        <f t="array" ref="V575">IFERROR(IF(AND(F575="Tugigrupp",RANK(K575,$K575:$K575)+COUNTIFS($K$2:K575,K575,$L$2:L575,L575,$M$2:M575,M575,$I$2:I575,I575,$G$2:G575,G575,$F$2:F575,F575)-1=1),SUMPRODUCT(($F$2:$F$4154=F575)*($G$2:$G$4154=G575)*($K$2:$K$4154=K575)*($I$2:$I$4154=I575)*($L$2:$L$4154=L575)*($M$2:$M$4154=M575)),""),"")</f>
        <v/>
      </c>
      <c r="W575" s="15" t="str">
        <f t="shared" si="24"/>
        <v/>
      </c>
      <c r="X575" s="16" t="str">
        <f>IF(AND(A575=[2]an!$G$38,F575=[2]an!$E$40),[2]an!$G$40,IF(AND(A575=[2]an!$G$38,F575=[2]an!$E$41),[2]an!$G$41,IF(AND(A575=[2]an!$G$38,F575=[2]an!$E$39,H575&gt;=[2]an!$M$37),[2]an!$G$39,
IF(AND(A575=[2]an!$G$38,F575=[2]an!$E$39,H575&lt;[2]an!$M$37,S575="kahepoolne vajaduspõhine",U575=""),[2]an!$M$40,
IF(AND(A575=[2]an!$G$38,F575=[2]an!$E$39,H575&lt;[2]an!$M$37,S575="kahepoolne vajaduspõhine",U575&lt;&gt;""),[2]an!$G$39,
IF(AND(A575=[2]an!$G$38,F575=[2]an!$E$39,H575&lt;[2]an!$M$37,S575&lt;&gt;"kahepoolne vajaduspõhine"),[2]an!$G$39,
IF(AND(A575=[2]an!$G$38,F575=[2]an!$E$42),[2]an!$G$42,
IF(AND(A575=[2]an!$H$38,F575=[2]an!$E$40),[2]an!$H$40,IF(AND(A575=[2]an!$H$38,F575=[2]an!$E$41),[2]an!$H$41,IF(AND(A575=[2]an!$H$38,F575=[2]an!$E$39,H575&gt;=[2]an!$M$37),[2]an!$H$39,
IF(AND(A575=[2]an!$H$38,F575=[2]an!$E$39,H575&lt;[2]an!$M$37,S575="kahepoolne vajaduspõhine",U575=""),[2]an!$M$40,
IF(AND(A575=[2]an!$H$38,F575=[2]an!$E$39,H575&lt;[2]an!$M$37,S575="kahepoolne vajaduspõhine",U575&lt;&gt;""),[2]an!$H$39,
IF(AND(A575=[2]an!$H$38,F575=[2]an!$E$39,H575&lt;[2]an!$M$37,S575&lt;&gt;"kahepoolne vajaduspõhine"),[2]an!$H$39,
IF(AND(A575=[2]an!$H$38,F575=[2]an!$E$42),[2]an!$H$42,
IF(AND(A575=[2]an!$I$38,F575=[2]an!$E$40),[2]an!$I$40,IF(AND(A575=[2]an!$I$38,F575=[2]an!$E$41),[2]an!$I$41,IF(AND(A575=[2]an!$I$38,F575=[2]an!$E$39,H575&gt;=[2]an!$M$37),[2]an!$I$39,
IF(AND(A575=[2]an!$I$38,F575=[2]an!$E$39,H575&lt;[2]an!$M$37,S575="kahepoolne vajaduspõhine",U575=""),[2]an!$M$40,
IF(AND(A575=[2]an!$I$38,F575=[2]an!$E$39,H575&lt;[2]an!$M$37,S575="kahepoolne vajaduspõhine",U575&lt;&gt;""),[2]an!$I$39,
IF(AND(A575=[2]an!$I$38,F575=[2]an!$E$39,H575&lt;[2]an!$M$37,S575&lt;&gt;"kahepoolne vajaduspõhine"),[2]an!$I$39,
IF(AND(A575=[2]an!$I$38,F575=[2]an!$E$42),[2]an!$I$42,
IF(AND(A575=[2]an!$J$38,F575=[2]an!$E$40),[2]an!$J$40,IF(AND(A575=[2]an!$J$38,F575=[2]an!$E$41),[2]an!$J$41,IF(AND(A575=[2]an!$J$38,F575=[2]an!$E$39,H575&gt;=[2]an!$M$37),[2]an!$J$39,
IF(AND(A575=[2]an!$J$38,F575=[2]an!$E$39,H575&lt;[2]an!$M$37,S575="kahepoolne vajaduspõhine",U575=""),[2]an!$M$40,
IF(AND(A575=[2]an!$J$38,F575=[2]an!$E$39,H575&lt;[2]an!$M$37,S575="kahepoolne vajaduspõhine",U575&lt;&gt;""),[2]an!$J$39,
IF(AND(A575=[2]an!$J$38,F575=[2]an!$E$39,H575&lt;[2]an!$M$37,S575&lt;&gt;"kahepoolne vajaduspõhine"),[2]an!$J$39,
IF(AND(A575=[2]an!$J$38,F575=[2]an!$E$42),[2]an!$J$42,""))))))))))))))))))))))))))))</f>
        <v/>
      </c>
      <c r="Y575" s="17" t="str">
        <f>IFERROR(IF(F575="Tugigrupp",0,
IF(AND(F575="Peretoe teenus",H575&gt;=[2]an!$M$37,RANK(D575,$D575:$D575)+COUNTIFS($D$2:D575,D575,$F$2:F575,F575)-1&gt;1),"",
IF(AND(F575="Peretoe teenus",H575&gt;=[2]an!$M$37,RANK(D575,$D575:$D575)+COUNTIFS($D$2:D575,D575,$F$2:F575,F575)-1=1,MONTH(H575)=MONTH(K575)=TRUE,YEAR(H575)=YEAR(K575)=TRUE),((EOMONTH(H575,0)-H575+1)*X575)/DAY(EOMONTH(H575,0)),
IF(AND(F575="Peretoe teenus",H575&gt;=[2]an!$M$37,RANK(D575,$D575:$D575)+COUNTIFS($D$2:D575,D575,$F$2:F575,F575)-1=1),X575,
IF(AND(F575="Peretoe teenus",H575&lt;[2]an!$M$37,S575&lt;&gt;"kahepoolne vajaduspõhine",RANK(D575,$D575:$D575)+COUNTIFS($D$2:D575,D575,$F$2:F575,F575)-1=1),X575,
IF(AND(F575="Peretoe teenus",H575&lt;[2]an!$M$37,S575&lt;&gt;"kahepoolne vajaduspõhine",RANK(D575,$D575:$D575)+COUNTIFS($D$2:D575,D575,$F$2:F575,F575)-1&gt;1),"",
IF(AND(F575="Peretoe teenus",H575&lt;[2]an!$M$37,S575="kahepoolne vajaduspõhine",U575="",RANK(D575,$D575:$D575)+COUNTIFS($D$2:D575,D575,$F$2:F575,F575)-1=1),X575,
IF(AND(F575="Peretoe teenus",H575&lt;[2]an!$M$37,S575="kahepoolne vajaduspõhine",U575="",RANK(D575,$D575:$D575)+COUNTIFS($D$2:D575,D575,$F$2:F575,F575)-1&gt;1),"",
IF(AND(F575="Peretoe teenus",H575&lt;[2]an!$M$37,S575="kahepoolne vajaduspõhine",U575&lt;[2]an!$M$37,RANK(D575,$D575:$D575)+COUNTIFS($D$2:D575,D575,$F$2:F575,F575)-1=1),X575,
IF(AND(F575="Peretoe teenus",H575&lt;[2]an!$M$37,S575="kahepoolne vajaduspõhine",U575&lt;[2]an!$M$37,RANK(D575,$D575:$D575)+COUNTIFS($D$2:D575,D575,$F$2:F575,F575)-1&gt;1),"",
IF(AND(F575="Peretoe teenus",H575&lt;[2]an!$M$37,S575="kahepoolne vajaduspõhine",U575&gt;=[2]an!$M$37,U575&lt;=[2]an!$M$38,RANK(D575,$D575:$D575)+COUNTIFS($D$2:D575,D575,$F$2:F575,F575)-1=1),
((EOMONTH(U575,0)-U575+1)*X575)/DAY(EOMONTH(U575,0))+(DAY(U575)-1)*100/DAY(EOMONTH(U575,0)),
IF(AND(F575="Peretoe teenus",H575&lt;[2]an!$M$37,S575="kahepoolne vajaduspõhine",U575&gt;=[2]an!$M$37,U575&lt;=[2]an!$M$38,RANK(D575,$D575:$D575)+COUNTIFS($D$2:D575,D575,$F$2:F575,F575)-1&gt;1),"",
IF(AND(F575="Peretoe teenus",H575&lt;[2]an!$M$37,S575="kahepoolne vajaduspõhine",U575&gt;[2]an!$M$38,RANK(D575,$D575:$D575)+COUNTIFS($D$2:D575,D575,$F$2:F575,F575)-1=1),X575,
IF(AND(F575="Peretoe teenus",H575&lt;[2]an!$M$37,S575="kahepoolne vajaduspõhine",U575&gt;[2]an!$M$38,RANK(D575,$D575:$D575)+COUNTIFS($D$2:D575,D575,$F$2:F575,F575)-1&gt;1),"",X575*W575)))))))))))))),"")</f>
        <v/>
      </c>
      <c r="Z575" s="18" t="str">
        <f t="shared" si="25"/>
        <v/>
      </c>
      <c r="AA575" s="19" t="str">
        <f>IFERROR(VLOOKUP(E575,[2]an!$A$3:$B$81,2,FALSE),"")</f>
        <v/>
      </c>
      <c r="AB575" s="19" t="str">
        <f>IFERROR(VLOOKUP(AA575,[2]an!$C$2:$D$16,2,FALSE),"")</f>
        <v/>
      </c>
      <c r="AC575" s="20"/>
      <c r="AD575" s="21" t="str">
        <f>IF(A575=[2]an!$F$36,VLOOKUP([2]an!$F$36,[2]an!$F$36:$H$36,3,FALSE),IF(A575=[2]an!$F$35,VLOOKUP([2]an!$F$35,[2]an!$F$35:$H$35,3,FALSE),IF(A575=[2]an!$F$33,VLOOKUP([2]an!$F$33,[2]an!$F$33:$H$33,3,FALSE),IF(A575=[2]an!$F$31,VLOOKUP([2]an!$F$31,[2]an!$F$31:$H$31,3,FALSE),""))))</f>
        <v/>
      </c>
    </row>
    <row r="576" spans="6:30" x14ac:dyDescent="0.2">
      <c r="F576" s="10"/>
      <c r="G576" s="8" t="str">
        <f t="shared" si="26"/>
        <v/>
      </c>
      <c r="H576" s="13"/>
      <c r="K576" s="13"/>
      <c r="L576" s="10"/>
      <c r="M576" s="10"/>
      <c r="S576" s="8" t="str">
        <f>IFERROR(VLOOKUP(D576,[1]peretoe_teenus!$A$2:$L$2000,5,FALSE),"")</f>
        <v/>
      </c>
      <c r="U576" s="13"/>
      <c r="V576" s="15" t="str" cm="1">
        <f t="array" ref="V576">IFERROR(IF(AND(F576="Tugigrupp",RANK(K576,$K576:$K576)+COUNTIFS($K$2:K576,K576,$L$2:L576,L576,$M$2:M576,M576,$I$2:I576,I576,$G$2:G576,G576,$F$2:F576,F576)-1=1),SUMPRODUCT(($F$2:$F$4154=F576)*($G$2:$G$4154=G576)*($K$2:$K$4154=K576)*($I$2:$I$4154=I576)*($L$2:$L$4154=L576)*($M$2:$M$4154=M576)),""),"")</f>
        <v/>
      </c>
      <c r="W576" s="15" t="str">
        <f t="shared" si="24"/>
        <v/>
      </c>
      <c r="X576" s="16" t="str">
        <f>IF(AND(A576=[2]an!$G$38,F576=[2]an!$E$40),[2]an!$G$40,IF(AND(A576=[2]an!$G$38,F576=[2]an!$E$41),[2]an!$G$41,IF(AND(A576=[2]an!$G$38,F576=[2]an!$E$39,H576&gt;=[2]an!$M$37),[2]an!$G$39,
IF(AND(A576=[2]an!$G$38,F576=[2]an!$E$39,H576&lt;[2]an!$M$37,S576="kahepoolne vajaduspõhine",U576=""),[2]an!$M$40,
IF(AND(A576=[2]an!$G$38,F576=[2]an!$E$39,H576&lt;[2]an!$M$37,S576="kahepoolne vajaduspõhine",U576&lt;&gt;""),[2]an!$G$39,
IF(AND(A576=[2]an!$G$38,F576=[2]an!$E$39,H576&lt;[2]an!$M$37,S576&lt;&gt;"kahepoolne vajaduspõhine"),[2]an!$G$39,
IF(AND(A576=[2]an!$G$38,F576=[2]an!$E$42),[2]an!$G$42,
IF(AND(A576=[2]an!$H$38,F576=[2]an!$E$40),[2]an!$H$40,IF(AND(A576=[2]an!$H$38,F576=[2]an!$E$41),[2]an!$H$41,IF(AND(A576=[2]an!$H$38,F576=[2]an!$E$39,H576&gt;=[2]an!$M$37),[2]an!$H$39,
IF(AND(A576=[2]an!$H$38,F576=[2]an!$E$39,H576&lt;[2]an!$M$37,S576="kahepoolne vajaduspõhine",U576=""),[2]an!$M$40,
IF(AND(A576=[2]an!$H$38,F576=[2]an!$E$39,H576&lt;[2]an!$M$37,S576="kahepoolne vajaduspõhine",U576&lt;&gt;""),[2]an!$H$39,
IF(AND(A576=[2]an!$H$38,F576=[2]an!$E$39,H576&lt;[2]an!$M$37,S576&lt;&gt;"kahepoolne vajaduspõhine"),[2]an!$H$39,
IF(AND(A576=[2]an!$H$38,F576=[2]an!$E$42),[2]an!$H$42,
IF(AND(A576=[2]an!$I$38,F576=[2]an!$E$40),[2]an!$I$40,IF(AND(A576=[2]an!$I$38,F576=[2]an!$E$41),[2]an!$I$41,IF(AND(A576=[2]an!$I$38,F576=[2]an!$E$39,H576&gt;=[2]an!$M$37),[2]an!$I$39,
IF(AND(A576=[2]an!$I$38,F576=[2]an!$E$39,H576&lt;[2]an!$M$37,S576="kahepoolne vajaduspõhine",U576=""),[2]an!$M$40,
IF(AND(A576=[2]an!$I$38,F576=[2]an!$E$39,H576&lt;[2]an!$M$37,S576="kahepoolne vajaduspõhine",U576&lt;&gt;""),[2]an!$I$39,
IF(AND(A576=[2]an!$I$38,F576=[2]an!$E$39,H576&lt;[2]an!$M$37,S576&lt;&gt;"kahepoolne vajaduspõhine"),[2]an!$I$39,
IF(AND(A576=[2]an!$I$38,F576=[2]an!$E$42),[2]an!$I$42,
IF(AND(A576=[2]an!$J$38,F576=[2]an!$E$40),[2]an!$J$40,IF(AND(A576=[2]an!$J$38,F576=[2]an!$E$41),[2]an!$J$41,IF(AND(A576=[2]an!$J$38,F576=[2]an!$E$39,H576&gt;=[2]an!$M$37),[2]an!$J$39,
IF(AND(A576=[2]an!$J$38,F576=[2]an!$E$39,H576&lt;[2]an!$M$37,S576="kahepoolne vajaduspõhine",U576=""),[2]an!$M$40,
IF(AND(A576=[2]an!$J$38,F576=[2]an!$E$39,H576&lt;[2]an!$M$37,S576="kahepoolne vajaduspõhine",U576&lt;&gt;""),[2]an!$J$39,
IF(AND(A576=[2]an!$J$38,F576=[2]an!$E$39,H576&lt;[2]an!$M$37,S576&lt;&gt;"kahepoolne vajaduspõhine"),[2]an!$J$39,
IF(AND(A576=[2]an!$J$38,F576=[2]an!$E$42),[2]an!$J$42,""))))))))))))))))))))))))))))</f>
        <v/>
      </c>
      <c r="Y576" s="17" t="str">
        <f>IFERROR(IF(F576="Tugigrupp",0,
IF(AND(F576="Peretoe teenus",H576&gt;=[2]an!$M$37,RANK(D576,$D576:$D576)+COUNTIFS($D$2:D576,D576,$F$2:F576,F576)-1&gt;1),"",
IF(AND(F576="Peretoe teenus",H576&gt;=[2]an!$M$37,RANK(D576,$D576:$D576)+COUNTIFS($D$2:D576,D576,$F$2:F576,F576)-1=1,MONTH(H576)=MONTH(K576)=TRUE,YEAR(H576)=YEAR(K576)=TRUE),((EOMONTH(H576,0)-H576+1)*X576)/DAY(EOMONTH(H576,0)),
IF(AND(F576="Peretoe teenus",H576&gt;=[2]an!$M$37,RANK(D576,$D576:$D576)+COUNTIFS($D$2:D576,D576,$F$2:F576,F576)-1=1),X576,
IF(AND(F576="Peretoe teenus",H576&lt;[2]an!$M$37,S576&lt;&gt;"kahepoolne vajaduspõhine",RANK(D576,$D576:$D576)+COUNTIFS($D$2:D576,D576,$F$2:F576,F576)-1=1),X576,
IF(AND(F576="Peretoe teenus",H576&lt;[2]an!$M$37,S576&lt;&gt;"kahepoolne vajaduspõhine",RANK(D576,$D576:$D576)+COUNTIFS($D$2:D576,D576,$F$2:F576,F576)-1&gt;1),"",
IF(AND(F576="Peretoe teenus",H576&lt;[2]an!$M$37,S576="kahepoolne vajaduspõhine",U576="",RANK(D576,$D576:$D576)+COUNTIFS($D$2:D576,D576,$F$2:F576,F576)-1=1),X576,
IF(AND(F576="Peretoe teenus",H576&lt;[2]an!$M$37,S576="kahepoolne vajaduspõhine",U576="",RANK(D576,$D576:$D576)+COUNTIFS($D$2:D576,D576,$F$2:F576,F576)-1&gt;1),"",
IF(AND(F576="Peretoe teenus",H576&lt;[2]an!$M$37,S576="kahepoolne vajaduspõhine",U576&lt;[2]an!$M$37,RANK(D576,$D576:$D576)+COUNTIFS($D$2:D576,D576,$F$2:F576,F576)-1=1),X576,
IF(AND(F576="Peretoe teenus",H576&lt;[2]an!$M$37,S576="kahepoolne vajaduspõhine",U576&lt;[2]an!$M$37,RANK(D576,$D576:$D576)+COUNTIFS($D$2:D576,D576,$F$2:F576,F576)-1&gt;1),"",
IF(AND(F576="Peretoe teenus",H576&lt;[2]an!$M$37,S576="kahepoolne vajaduspõhine",U576&gt;=[2]an!$M$37,U576&lt;=[2]an!$M$38,RANK(D576,$D576:$D576)+COUNTIFS($D$2:D576,D576,$F$2:F576,F576)-1=1),
((EOMONTH(U576,0)-U576+1)*X576)/DAY(EOMONTH(U576,0))+(DAY(U576)-1)*100/DAY(EOMONTH(U576,0)),
IF(AND(F576="Peretoe teenus",H576&lt;[2]an!$M$37,S576="kahepoolne vajaduspõhine",U576&gt;=[2]an!$M$37,U576&lt;=[2]an!$M$38,RANK(D576,$D576:$D576)+COUNTIFS($D$2:D576,D576,$F$2:F576,F576)-1&gt;1),"",
IF(AND(F576="Peretoe teenus",H576&lt;[2]an!$M$37,S576="kahepoolne vajaduspõhine",U576&gt;[2]an!$M$38,RANK(D576,$D576:$D576)+COUNTIFS($D$2:D576,D576,$F$2:F576,F576)-1=1),X576,
IF(AND(F576="Peretoe teenus",H576&lt;[2]an!$M$37,S576="kahepoolne vajaduspõhine",U576&gt;[2]an!$M$38,RANK(D576,$D576:$D576)+COUNTIFS($D$2:D576,D576,$F$2:F576,F576)-1&gt;1),"",X576*W576)))))))))))))),"")</f>
        <v/>
      </c>
      <c r="Z576" s="18" t="str">
        <f t="shared" si="25"/>
        <v/>
      </c>
      <c r="AA576" s="19" t="str">
        <f>IFERROR(VLOOKUP(E576,[2]an!$A$3:$B$81,2,FALSE),"")</f>
        <v/>
      </c>
      <c r="AB576" s="19" t="str">
        <f>IFERROR(VLOOKUP(AA576,[2]an!$C$2:$D$16,2,FALSE),"")</f>
        <v/>
      </c>
      <c r="AC576" s="20"/>
      <c r="AD576" s="21" t="str">
        <f>IF(A576=[2]an!$F$36,VLOOKUP([2]an!$F$36,[2]an!$F$36:$H$36,3,FALSE),IF(A576=[2]an!$F$35,VLOOKUP([2]an!$F$35,[2]an!$F$35:$H$35,3,FALSE),IF(A576=[2]an!$F$33,VLOOKUP([2]an!$F$33,[2]an!$F$33:$H$33,3,FALSE),IF(A576=[2]an!$F$31,VLOOKUP([2]an!$F$31,[2]an!$F$31:$H$31,3,FALSE),""))))</f>
        <v/>
      </c>
    </row>
    <row r="577" spans="6:30" x14ac:dyDescent="0.2">
      <c r="F577" s="10"/>
      <c r="G577" s="8" t="str">
        <f t="shared" si="26"/>
        <v/>
      </c>
      <c r="H577" s="13"/>
      <c r="K577" s="13"/>
      <c r="L577" s="10"/>
      <c r="M577" s="10"/>
      <c r="S577" s="8" t="str">
        <f>IFERROR(VLOOKUP(D577,[1]peretoe_teenus!$A$2:$L$2000,5,FALSE),"")</f>
        <v/>
      </c>
      <c r="U577" s="13"/>
      <c r="V577" s="15" t="str" cm="1">
        <f t="array" ref="V577">IFERROR(IF(AND(F577="Tugigrupp",RANK(K577,$K577:$K577)+COUNTIFS($K$2:K577,K577,$L$2:L577,L577,$M$2:M577,M577,$I$2:I577,I577,$G$2:G577,G577,$F$2:F577,F577)-1=1),SUMPRODUCT(($F$2:$F$4154=F577)*($G$2:$G$4154=G577)*($K$2:$K$4154=K577)*($I$2:$I$4154=I577)*($L$2:$L$4154=L577)*($M$2:$M$4154=M577)),""),"")</f>
        <v/>
      </c>
      <c r="W577" s="15" t="str">
        <f t="shared" si="24"/>
        <v/>
      </c>
      <c r="X577" s="16" t="str">
        <f>IF(AND(A577=[2]an!$G$38,F577=[2]an!$E$40),[2]an!$G$40,IF(AND(A577=[2]an!$G$38,F577=[2]an!$E$41),[2]an!$G$41,IF(AND(A577=[2]an!$G$38,F577=[2]an!$E$39,H577&gt;=[2]an!$M$37),[2]an!$G$39,
IF(AND(A577=[2]an!$G$38,F577=[2]an!$E$39,H577&lt;[2]an!$M$37,S577="kahepoolne vajaduspõhine",U577=""),[2]an!$M$40,
IF(AND(A577=[2]an!$G$38,F577=[2]an!$E$39,H577&lt;[2]an!$M$37,S577="kahepoolne vajaduspõhine",U577&lt;&gt;""),[2]an!$G$39,
IF(AND(A577=[2]an!$G$38,F577=[2]an!$E$39,H577&lt;[2]an!$M$37,S577&lt;&gt;"kahepoolne vajaduspõhine"),[2]an!$G$39,
IF(AND(A577=[2]an!$G$38,F577=[2]an!$E$42),[2]an!$G$42,
IF(AND(A577=[2]an!$H$38,F577=[2]an!$E$40),[2]an!$H$40,IF(AND(A577=[2]an!$H$38,F577=[2]an!$E$41),[2]an!$H$41,IF(AND(A577=[2]an!$H$38,F577=[2]an!$E$39,H577&gt;=[2]an!$M$37),[2]an!$H$39,
IF(AND(A577=[2]an!$H$38,F577=[2]an!$E$39,H577&lt;[2]an!$M$37,S577="kahepoolne vajaduspõhine",U577=""),[2]an!$M$40,
IF(AND(A577=[2]an!$H$38,F577=[2]an!$E$39,H577&lt;[2]an!$M$37,S577="kahepoolne vajaduspõhine",U577&lt;&gt;""),[2]an!$H$39,
IF(AND(A577=[2]an!$H$38,F577=[2]an!$E$39,H577&lt;[2]an!$M$37,S577&lt;&gt;"kahepoolne vajaduspõhine"),[2]an!$H$39,
IF(AND(A577=[2]an!$H$38,F577=[2]an!$E$42),[2]an!$H$42,
IF(AND(A577=[2]an!$I$38,F577=[2]an!$E$40),[2]an!$I$40,IF(AND(A577=[2]an!$I$38,F577=[2]an!$E$41),[2]an!$I$41,IF(AND(A577=[2]an!$I$38,F577=[2]an!$E$39,H577&gt;=[2]an!$M$37),[2]an!$I$39,
IF(AND(A577=[2]an!$I$38,F577=[2]an!$E$39,H577&lt;[2]an!$M$37,S577="kahepoolne vajaduspõhine",U577=""),[2]an!$M$40,
IF(AND(A577=[2]an!$I$38,F577=[2]an!$E$39,H577&lt;[2]an!$M$37,S577="kahepoolne vajaduspõhine",U577&lt;&gt;""),[2]an!$I$39,
IF(AND(A577=[2]an!$I$38,F577=[2]an!$E$39,H577&lt;[2]an!$M$37,S577&lt;&gt;"kahepoolne vajaduspõhine"),[2]an!$I$39,
IF(AND(A577=[2]an!$I$38,F577=[2]an!$E$42),[2]an!$I$42,
IF(AND(A577=[2]an!$J$38,F577=[2]an!$E$40),[2]an!$J$40,IF(AND(A577=[2]an!$J$38,F577=[2]an!$E$41),[2]an!$J$41,IF(AND(A577=[2]an!$J$38,F577=[2]an!$E$39,H577&gt;=[2]an!$M$37),[2]an!$J$39,
IF(AND(A577=[2]an!$J$38,F577=[2]an!$E$39,H577&lt;[2]an!$M$37,S577="kahepoolne vajaduspõhine",U577=""),[2]an!$M$40,
IF(AND(A577=[2]an!$J$38,F577=[2]an!$E$39,H577&lt;[2]an!$M$37,S577="kahepoolne vajaduspõhine",U577&lt;&gt;""),[2]an!$J$39,
IF(AND(A577=[2]an!$J$38,F577=[2]an!$E$39,H577&lt;[2]an!$M$37,S577&lt;&gt;"kahepoolne vajaduspõhine"),[2]an!$J$39,
IF(AND(A577=[2]an!$J$38,F577=[2]an!$E$42),[2]an!$J$42,""))))))))))))))))))))))))))))</f>
        <v/>
      </c>
      <c r="Y577" s="17" t="str">
        <f>IFERROR(IF(F577="Tugigrupp",0,
IF(AND(F577="Peretoe teenus",H577&gt;=[2]an!$M$37,RANK(D577,$D577:$D577)+COUNTIFS($D$2:D577,D577,$F$2:F577,F577)-1&gt;1),"",
IF(AND(F577="Peretoe teenus",H577&gt;=[2]an!$M$37,RANK(D577,$D577:$D577)+COUNTIFS($D$2:D577,D577,$F$2:F577,F577)-1=1,MONTH(H577)=MONTH(K577)=TRUE,YEAR(H577)=YEAR(K577)=TRUE),((EOMONTH(H577,0)-H577+1)*X577)/DAY(EOMONTH(H577,0)),
IF(AND(F577="Peretoe teenus",H577&gt;=[2]an!$M$37,RANK(D577,$D577:$D577)+COUNTIFS($D$2:D577,D577,$F$2:F577,F577)-1=1),X577,
IF(AND(F577="Peretoe teenus",H577&lt;[2]an!$M$37,S577&lt;&gt;"kahepoolne vajaduspõhine",RANK(D577,$D577:$D577)+COUNTIFS($D$2:D577,D577,$F$2:F577,F577)-1=1),X577,
IF(AND(F577="Peretoe teenus",H577&lt;[2]an!$M$37,S577&lt;&gt;"kahepoolne vajaduspõhine",RANK(D577,$D577:$D577)+COUNTIFS($D$2:D577,D577,$F$2:F577,F577)-1&gt;1),"",
IF(AND(F577="Peretoe teenus",H577&lt;[2]an!$M$37,S577="kahepoolne vajaduspõhine",U577="",RANK(D577,$D577:$D577)+COUNTIFS($D$2:D577,D577,$F$2:F577,F577)-1=1),X577,
IF(AND(F577="Peretoe teenus",H577&lt;[2]an!$M$37,S577="kahepoolne vajaduspõhine",U577="",RANK(D577,$D577:$D577)+COUNTIFS($D$2:D577,D577,$F$2:F577,F577)-1&gt;1),"",
IF(AND(F577="Peretoe teenus",H577&lt;[2]an!$M$37,S577="kahepoolne vajaduspõhine",U577&lt;[2]an!$M$37,RANK(D577,$D577:$D577)+COUNTIFS($D$2:D577,D577,$F$2:F577,F577)-1=1),X577,
IF(AND(F577="Peretoe teenus",H577&lt;[2]an!$M$37,S577="kahepoolne vajaduspõhine",U577&lt;[2]an!$M$37,RANK(D577,$D577:$D577)+COUNTIFS($D$2:D577,D577,$F$2:F577,F577)-1&gt;1),"",
IF(AND(F577="Peretoe teenus",H577&lt;[2]an!$M$37,S577="kahepoolne vajaduspõhine",U577&gt;=[2]an!$M$37,U577&lt;=[2]an!$M$38,RANK(D577,$D577:$D577)+COUNTIFS($D$2:D577,D577,$F$2:F577,F577)-1=1),
((EOMONTH(U577,0)-U577+1)*X577)/DAY(EOMONTH(U577,0))+(DAY(U577)-1)*100/DAY(EOMONTH(U577,0)),
IF(AND(F577="Peretoe teenus",H577&lt;[2]an!$M$37,S577="kahepoolne vajaduspõhine",U577&gt;=[2]an!$M$37,U577&lt;=[2]an!$M$38,RANK(D577,$D577:$D577)+COUNTIFS($D$2:D577,D577,$F$2:F577,F577)-1&gt;1),"",
IF(AND(F577="Peretoe teenus",H577&lt;[2]an!$M$37,S577="kahepoolne vajaduspõhine",U577&gt;[2]an!$M$38,RANK(D577,$D577:$D577)+COUNTIFS($D$2:D577,D577,$F$2:F577,F577)-1=1),X577,
IF(AND(F577="Peretoe teenus",H577&lt;[2]an!$M$37,S577="kahepoolne vajaduspõhine",U577&gt;[2]an!$M$38,RANK(D577,$D577:$D577)+COUNTIFS($D$2:D577,D577,$F$2:F577,F577)-1&gt;1),"",X577*W577)))))))))))))),"")</f>
        <v/>
      </c>
      <c r="Z577" s="18" t="str">
        <f t="shared" si="25"/>
        <v/>
      </c>
      <c r="AA577" s="19" t="str">
        <f>IFERROR(VLOOKUP(E577,[2]an!$A$3:$B$81,2,FALSE),"")</f>
        <v/>
      </c>
      <c r="AB577" s="19" t="str">
        <f>IFERROR(VLOOKUP(AA577,[2]an!$C$2:$D$16,2,FALSE),"")</f>
        <v/>
      </c>
      <c r="AC577" s="20"/>
      <c r="AD577" s="21" t="str">
        <f>IF(A577=[2]an!$F$36,VLOOKUP([2]an!$F$36,[2]an!$F$36:$H$36,3,FALSE),IF(A577=[2]an!$F$35,VLOOKUP([2]an!$F$35,[2]an!$F$35:$H$35,3,FALSE),IF(A577=[2]an!$F$33,VLOOKUP([2]an!$F$33,[2]an!$F$33:$H$33,3,FALSE),IF(A577=[2]an!$F$31,VLOOKUP([2]an!$F$31,[2]an!$F$31:$H$31,3,FALSE),""))))</f>
        <v/>
      </c>
    </row>
    <row r="578" spans="6:30" x14ac:dyDescent="0.2">
      <c r="F578" s="10"/>
      <c r="G578" s="8" t="str">
        <f t="shared" si="26"/>
        <v/>
      </c>
      <c r="H578" s="13"/>
      <c r="K578" s="13"/>
      <c r="L578" s="10"/>
      <c r="M578" s="10"/>
      <c r="S578" s="8" t="str">
        <f>IFERROR(VLOOKUP(D578,[1]peretoe_teenus!$A$2:$L$2000,5,FALSE),"")</f>
        <v/>
      </c>
      <c r="U578" s="13"/>
      <c r="V578" s="15" t="str" cm="1">
        <f t="array" ref="V578">IFERROR(IF(AND(F578="Tugigrupp",RANK(K578,$K578:$K578)+COUNTIFS($K$2:K578,K578,$L$2:L578,L578,$M$2:M578,M578,$I$2:I578,I578,$G$2:G578,G578,$F$2:F578,F578)-1=1),SUMPRODUCT(($F$2:$F$4154=F578)*($G$2:$G$4154=G578)*($K$2:$K$4154=K578)*($I$2:$I$4154=I578)*($L$2:$L$4154=L578)*($M$2:$M$4154=M578)),""),"")</f>
        <v/>
      </c>
      <c r="W578" s="15" t="str">
        <f t="shared" ref="W578:W641" si="27">IF(A578="","",(M578-L578)*1440/45)</f>
        <v/>
      </c>
      <c r="X578" s="16" t="str">
        <f>IF(AND(A578=[2]an!$G$38,F578=[2]an!$E$40),[2]an!$G$40,IF(AND(A578=[2]an!$G$38,F578=[2]an!$E$41),[2]an!$G$41,IF(AND(A578=[2]an!$G$38,F578=[2]an!$E$39,H578&gt;=[2]an!$M$37),[2]an!$G$39,
IF(AND(A578=[2]an!$G$38,F578=[2]an!$E$39,H578&lt;[2]an!$M$37,S578="kahepoolne vajaduspõhine",U578=""),[2]an!$M$40,
IF(AND(A578=[2]an!$G$38,F578=[2]an!$E$39,H578&lt;[2]an!$M$37,S578="kahepoolne vajaduspõhine",U578&lt;&gt;""),[2]an!$G$39,
IF(AND(A578=[2]an!$G$38,F578=[2]an!$E$39,H578&lt;[2]an!$M$37,S578&lt;&gt;"kahepoolne vajaduspõhine"),[2]an!$G$39,
IF(AND(A578=[2]an!$G$38,F578=[2]an!$E$42),[2]an!$G$42,
IF(AND(A578=[2]an!$H$38,F578=[2]an!$E$40),[2]an!$H$40,IF(AND(A578=[2]an!$H$38,F578=[2]an!$E$41),[2]an!$H$41,IF(AND(A578=[2]an!$H$38,F578=[2]an!$E$39,H578&gt;=[2]an!$M$37),[2]an!$H$39,
IF(AND(A578=[2]an!$H$38,F578=[2]an!$E$39,H578&lt;[2]an!$M$37,S578="kahepoolne vajaduspõhine",U578=""),[2]an!$M$40,
IF(AND(A578=[2]an!$H$38,F578=[2]an!$E$39,H578&lt;[2]an!$M$37,S578="kahepoolne vajaduspõhine",U578&lt;&gt;""),[2]an!$H$39,
IF(AND(A578=[2]an!$H$38,F578=[2]an!$E$39,H578&lt;[2]an!$M$37,S578&lt;&gt;"kahepoolne vajaduspõhine"),[2]an!$H$39,
IF(AND(A578=[2]an!$H$38,F578=[2]an!$E$42),[2]an!$H$42,
IF(AND(A578=[2]an!$I$38,F578=[2]an!$E$40),[2]an!$I$40,IF(AND(A578=[2]an!$I$38,F578=[2]an!$E$41),[2]an!$I$41,IF(AND(A578=[2]an!$I$38,F578=[2]an!$E$39,H578&gt;=[2]an!$M$37),[2]an!$I$39,
IF(AND(A578=[2]an!$I$38,F578=[2]an!$E$39,H578&lt;[2]an!$M$37,S578="kahepoolne vajaduspõhine",U578=""),[2]an!$M$40,
IF(AND(A578=[2]an!$I$38,F578=[2]an!$E$39,H578&lt;[2]an!$M$37,S578="kahepoolne vajaduspõhine",U578&lt;&gt;""),[2]an!$I$39,
IF(AND(A578=[2]an!$I$38,F578=[2]an!$E$39,H578&lt;[2]an!$M$37,S578&lt;&gt;"kahepoolne vajaduspõhine"),[2]an!$I$39,
IF(AND(A578=[2]an!$I$38,F578=[2]an!$E$42),[2]an!$I$42,
IF(AND(A578=[2]an!$J$38,F578=[2]an!$E$40),[2]an!$J$40,IF(AND(A578=[2]an!$J$38,F578=[2]an!$E$41),[2]an!$J$41,IF(AND(A578=[2]an!$J$38,F578=[2]an!$E$39,H578&gt;=[2]an!$M$37),[2]an!$J$39,
IF(AND(A578=[2]an!$J$38,F578=[2]an!$E$39,H578&lt;[2]an!$M$37,S578="kahepoolne vajaduspõhine",U578=""),[2]an!$M$40,
IF(AND(A578=[2]an!$J$38,F578=[2]an!$E$39,H578&lt;[2]an!$M$37,S578="kahepoolne vajaduspõhine",U578&lt;&gt;""),[2]an!$J$39,
IF(AND(A578=[2]an!$J$38,F578=[2]an!$E$39,H578&lt;[2]an!$M$37,S578&lt;&gt;"kahepoolne vajaduspõhine"),[2]an!$J$39,
IF(AND(A578=[2]an!$J$38,F578=[2]an!$E$42),[2]an!$J$42,""))))))))))))))))))))))))))))</f>
        <v/>
      </c>
      <c r="Y578" s="17" t="str">
        <f>IFERROR(IF(F578="Tugigrupp",0,
IF(AND(F578="Peretoe teenus",H578&gt;=[2]an!$M$37,RANK(D578,$D578:$D578)+COUNTIFS($D$2:D578,D578,$F$2:F578,F578)-1&gt;1),"",
IF(AND(F578="Peretoe teenus",H578&gt;=[2]an!$M$37,RANK(D578,$D578:$D578)+COUNTIFS($D$2:D578,D578,$F$2:F578,F578)-1=1,MONTH(H578)=MONTH(K578)=TRUE,YEAR(H578)=YEAR(K578)=TRUE),((EOMONTH(H578,0)-H578+1)*X578)/DAY(EOMONTH(H578,0)),
IF(AND(F578="Peretoe teenus",H578&gt;=[2]an!$M$37,RANK(D578,$D578:$D578)+COUNTIFS($D$2:D578,D578,$F$2:F578,F578)-1=1),X578,
IF(AND(F578="Peretoe teenus",H578&lt;[2]an!$M$37,S578&lt;&gt;"kahepoolne vajaduspõhine",RANK(D578,$D578:$D578)+COUNTIFS($D$2:D578,D578,$F$2:F578,F578)-1=1),X578,
IF(AND(F578="Peretoe teenus",H578&lt;[2]an!$M$37,S578&lt;&gt;"kahepoolne vajaduspõhine",RANK(D578,$D578:$D578)+COUNTIFS($D$2:D578,D578,$F$2:F578,F578)-1&gt;1),"",
IF(AND(F578="Peretoe teenus",H578&lt;[2]an!$M$37,S578="kahepoolne vajaduspõhine",U578="",RANK(D578,$D578:$D578)+COUNTIFS($D$2:D578,D578,$F$2:F578,F578)-1=1),X578,
IF(AND(F578="Peretoe teenus",H578&lt;[2]an!$M$37,S578="kahepoolne vajaduspõhine",U578="",RANK(D578,$D578:$D578)+COUNTIFS($D$2:D578,D578,$F$2:F578,F578)-1&gt;1),"",
IF(AND(F578="Peretoe teenus",H578&lt;[2]an!$M$37,S578="kahepoolne vajaduspõhine",U578&lt;[2]an!$M$37,RANK(D578,$D578:$D578)+COUNTIFS($D$2:D578,D578,$F$2:F578,F578)-1=1),X578,
IF(AND(F578="Peretoe teenus",H578&lt;[2]an!$M$37,S578="kahepoolne vajaduspõhine",U578&lt;[2]an!$M$37,RANK(D578,$D578:$D578)+COUNTIFS($D$2:D578,D578,$F$2:F578,F578)-1&gt;1),"",
IF(AND(F578="Peretoe teenus",H578&lt;[2]an!$M$37,S578="kahepoolne vajaduspõhine",U578&gt;=[2]an!$M$37,U578&lt;=[2]an!$M$38,RANK(D578,$D578:$D578)+COUNTIFS($D$2:D578,D578,$F$2:F578,F578)-1=1),
((EOMONTH(U578,0)-U578+1)*X578)/DAY(EOMONTH(U578,0))+(DAY(U578)-1)*100/DAY(EOMONTH(U578,0)),
IF(AND(F578="Peretoe teenus",H578&lt;[2]an!$M$37,S578="kahepoolne vajaduspõhine",U578&gt;=[2]an!$M$37,U578&lt;=[2]an!$M$38,RANK(D578,$D578:$D578)+COUNTIFS($D$2:D578,D578,$F$2:F578,F578)-1&gt;1),"",
IF(AND(F578="Peretoe teenus",H578&lt;[2]an!$M$37,S578="kahepoolne vajaduspõhine",U578&gt;[2]an!$M$38,RANK(D578,$D578:$D578)+COUNTIFS($D$2:D578,D578,$F$2:F578,F578)-1=1),X578,
IF(AND(F578="Peretoe teenus",H578&lt;[2]an!$M$37,S578="kahepoolne vajaduspõhine",U578&gt;[2]an!$M$38,RANK(D578,$D578:$D578)+COUNTIFS($D$2:D578,D578,$F$2:F578,F578)-1&gt;1),"",X578*W578)))))))))))))),"")</f>
        <v/>
      </c>
      <c r="Z578" s="18" t="str">
        <f t="shared" ref="Z578:Z641" si="28">IF(F578="Tugigrupp",SUMPRODUCT(($F$2:$F$4154=F578)*($G$2:$G$4154=G578)*($K$2:$K$4154=K578)*($I$2:$I$4154=I578)*($L$2:$L$4154=L578)*($M$2:$M$4154=M578)),"")</f>
        <v/>
      </c>
      <c r="AA578" s="19" t="str">
        <f>IFERROR(VLOOKUP(E578,[2]an!$A$3:$B$81,2,FALSE),"")</f>
        <v/>
      </c>
      <c r="AB578" s="19" t="str">
        <f>IFERROR(VLOOKUP(AA578,[2]an!$C$2:$D$16,2,FALSE),"")</f>
        <v/>
      </c>
      <c r="AC578" s="20"/>
      <c r="AD578" s="21" t="str">
        <f>IF(A578=[2]an!$F$36,VLOOKUP([2]an!$F$36,[2]an!$F$36:$H$36,3,FALSE),IF(A578=[2]an!$F$35,VLOOKUP([2]an!$F$35,[2]an!$F$35:$H$35,3,FALSE),IF(A578=[2]an!$F$33,VLOOKUP([2]an!$F$33,[2]an!$F$33:$H$33,3,FALSE),IF(A578=[2]an!$F$31,VLOOKUP([2]an!$F$31,[2]an!$F$31:$H$31,3,FALSE),""))))</f>
        <v/>
      </c>
    </row>
    <row r="579" spans="6:30" x14ac:dyDescent="0.2">
      <c r="F579" s="10"/>
      <c r="G579" s="8" t="str">
        <f t="shared" ref="G579:G642" si="29">IF(F579="","",IF(F579&lt;&gt;"Tugigrupp","pole",""))</f>
        <v/>
      </c>
      <c r="H579" s="13"/>
      <c r="K579" s="13"/>
      <c r="L579" s="10"/>
      <c r="M579" s="10"/>
      <c r="S579" s="8" t="str">
        <f>IFERROR(VLOOKUP(D579,[1]peretoe_teenus!$A$2:$L$2000,5,FALSE),"")</f>
        <v/>
      </c>
      <c r="U579" s="13"/>
      <c r="V579" s="15" t="str" cm="1">
        <f t="array" ref="V579">IFERROR(IF(AND(F579="Tugigrupp",RANK(K579,$K579:$K579)+COUNTIFS($K$2:K579,K579,$L$2:L579,L579,$M$2:M579,M579,$I$2:I579,I579,$G$2:G579,G579,$F$2:F579,F579)-1=1),SUMPRODUCT(($F$2:$F$4154=F579)*($G$2:$G$4154=G579)*($K$2:$K$4154=K579)*($I$2:$I$4154=I579)*($L$2:$L$4154=L579)*($M$2:$M$4154=M579)),""),"")</f>
        <v/>
      </c>
      <c r="W579" s="15" t="str">
        <f t="shared" si="27"/>
        <v/>
      </c>
      <c r="X579" s="16" t="str">
        <f>IF(AND(A579=[2]an!$G$38,F579=[2]an!$E$40),[2]an!$G$40,IF(AND(A579=[2]an!$G$38,F579=[2]an!$E$41),[2]an!$G$41,IF(AND(A579=[2]an!$G$38,F579=[2]an!$E$39,H579&gt;=[2]an!$M$37),[2]an!$G$39,
IF(AND(A579=[2]an!$G$38,F579=[2]an!$E$39,H579&lt;[2]an!$M$37,S579="kahepoolne vajaduspõhine",U579=""),[2]an!$M$40,
IF(AND(A579=[2]an!$G$38,F579=[2]an!$E$39,H579&lt;[2]an!$M$37,S579="kahepoolne vajaduspõhine",U579&lt;&gt;""),[2]an!$G$39,
IF(AND(A579=[2]an!$G$38,F579=[2]an!$E$39,H579&lt;[2]an!$M$37,S579&lt;&gt;"kahepoolne vajaduspõhine"),[2]an!$G$39,
IF(AND(A579=[2]an!$G$38,F579=[2]an!$E$42),[2]an!$G$42,
IF(AND(A579=[2]an!$H$38,F579=[2]an!$E$40),[2]an!$H$40,IF(AND(A579=[2]an!$H$38,F579=[2]an!$E$41),[2]an!$H$41,IF(AND(A579=[2]an!$H$38,F579=[2]an!$E$39,H579&gt;=[2]an!$M$37),[2]an!$H$39,
IF(AND(A579=[2]an!$H$38,F579=[2]an!$E$39,H579&lt;[2]an!$M$37,S579="kahepoolne vajaduspõhine",U579=""),[2]an!$M$40,
IF(AND(A579=[2]an!$H$38,F579=[2]an!$E$39,H579&lt;[2]an!$M$37,S579="kahepoolne vajaduspõhine",U579&lt;&gt;""),[2]an!$H$39,
IF(AND(A579=[2]an!$H$38,F579=[2]an!$E$39,H579&lt;[2]an!$M$37,S579&lt;&gt;"kahepoolne vajaduspõhine"),[2]an!$H$39,
IF(AND(A579=[2]an!$H$38,F579=[2]an!$E$42),[2]an!$H$42,
IF(AND(A579=[2]an!$I$38,F579=[2]an!$E$40),[2]an!$I$40,IF(AND(A579=[2]an!$I$38,F579=[2]an!$E$41),[2]an!$I$41,IF(AND(A579=[2]an!$I$38,F579=[2]an!$E$39,H579&gt;=[2]an!$M$37),[2]an!$I$39,
IF(AND(A579=[2]an!$I$38,F579=[2]an!$E$39,H579&lt;[2]an!$M$37,S579="kahepoolne vajaduspõhine",U579=""),[2]an!$M$40,
IF(AND(A579=[2]an!$I$38,F579=[2]an!$E$39,H579&lt;[2]an!$M$37,S579="kahepoolne vajaduspõhine",U579&lt;&gt;""),[2]an!$I$39,
IF(AND(A579=[2]an!$I$38,F579=[2]an!$E$39,H579&lt;[2]an!$M$37,S579&lt;&gt;"kahepoolne vajaduspõhine"),[2]an!$I$39,
IF(AND(A579=[2]an!$I$38,F579=[2]an!$E$42),[2]an!$I$42,
IF(AND(A579=[2]an!$J$38,F579=[2]an!$E$40),[2]an!$J$40,IF(AND(A579=[2]an!$J$38,F579=[2]an!$E$41),[2]an!$J$41,IF(AND(A579=[2]an!$J$38,F579=[2]an!$E$39,H579&gt;=[2]an!$M$37),[2]an!$J$39,
IF(AND(A579=[2]an!$J$38,F579=[2]an!$E$39,H579&lt;[2]an!$M$37,S579="kahepoolne vajaduspõhine",U579=""),[2]an!$M$40,
IF(AND(A579=[2]an!$J$38,F579=[2]an!$E$39,H579&lt;[2]an!$M$37,S579="kahepoolne vajaduspõhine",U579&lt;&gt;""),[2]an!$J$39,
IF(AND(A579=[2]an!$J$38,F579=[2]an!$E$39,H579&lt;[2]an!$M$37,S579&lt;&gt;"kahepoolne vajaduspõhine"),[2]an!$J$39,
IF(AND(A579=[2]an!$J$38,F579=[2]an!$E$42),[2]an!$J$42,""))))))))))))))))))))))))))))</f>
        <v/>
      </c>
      <c r="Y579" s="17" t="str">
        <f>IFERROR(IF(F579="Tugigrupp",0,
IF(AND(F579="Peretoe teenus",H579&gt;=[2]an!$M$37,RANK(D579,$D579:$D579)+COUNTIFS($D$2:D579,D579,$F$2:F579,F579)-1&gt;1),"",
IF(AND(F579="Peretoe teenus",H579&gt;=[2]an!$M$37,RANK(D579,$D579:$D579)+COUNTIFS($D$2:D579,D579,$F$2:F579,F579)-1=1,MONTH(H579)=MONTH(K579)=TRUE,YEAR(H579)=YEAR(K579)=TRUE),((EOMONTH(H579,0)-H579+1)*X579)/DAY(EOMONTH(H579,0)),
IF(AND(F579="Peretoe teenus",H579&gt;=[2]an!$M$37,RANK(D579,$D579:$D579)+COUNTIFS($D$2:D579,D579,$F$2:F579,F579)-1=1),X579,
IF(AND(F579="Peretoe teenus",H579&lt;[2]an!$M$37,S579&lt;&gt;"kahepoolne vajaduspõhine",RANK(D579,$D579:$D579)+COUNTIFS($D$2:D579,D579,$F$2:F579,F579)-1=1),X579,
IF(AND(F579="Peretoe teenus",H579&lt;[2]an!$M$37,S579&lt;&gt;"kahepoolne vajaduspõhine",RANK(D579,$D579:$D579)+COUNTIFS($D$2:D579,D579,$F$2:F579,F579)-1&gt;1),"",
IF(AND(F579="Peretoe teenus",H579&lt;[2]an!$M$37,S579="kahepoolne vajaduspõhine",U579="",RANK(D579,$D579:$D579)+COUNTIFS($D$2:D579,D579,$F$2:F579,F579)-1=1),X579,
IF(AND(F579="Peretoe teenus",H579&lt;[2]an!$M$37,S579="kahepoolne vajaduspõhine",U579="",RANK(D579,$D579:$D579)+COUNTIFS($D$2:D579,D579,$F$2:F579,F579)-1&gt;1),"",
IF(AND(F579="Peretoe teenus",H579&lt;[2]an!$M$37,S579="kahepoolne vajaduspõhine",U579&lt;[2]an!$M$37,RANK(D579,$D579:$D579)+COUNTIFS($D$2:D579,D579,$F$2:F579,F579)-1=1),X579,
IF(AND(F579="Peretoe teenus",H579&lt;[2]an!$M$37,S579="kahepoolne vajaduspõhine",U579&lt;[2]an!$M$37,RANK(D579,$D579:$D579)+COUNTIFS($D$2:D579,D579,$F$2:F579,F579)-1&gt;1),"",
IF(AND(F579="Peretoe teenus",H579&lt;[2]an!$M$37,S579="kahepoolne vajaduspõhine",U579&gt;=[2]an!$M$37,U579&lt;=[2]an!$M$38,RANK(D579,$D579:$D579)+COUNTIFS($D$2:D579,D579,$F$2:F579,F579)-1=1),
((EOMONTH(U579,0)-U579+1)*X579)/DAY(EOMONTH(U579,0))+(DAY(U579)-1)*100/DAY(EOMONTH(U579,0)),
IF(AND(F579="Peretoe teenus",H579&lt;[2]an!$M$37,S579="kahepoolne vajaduspõhine",U579&gt;=[2]an!$M$37,U579&lt;=[2]an!$M$38,RANK(D579,$D579:$D579)+COUNTIFS($D$2:D579,D579,$F$2:F579,F579)-1&gt;1),"",
IF(AND(F579="Peretoe teenus",H579&lt;[2]an!$M$37,S579="kahepoolne vajaduspõhine",U579&gt;[2]an!$M$38,RANK(D579,$D579:$D579)+COUNTIFS($D$2:D579,D579,$F$2:F579,F579)-1=1),X579,
IF(AND(F579="Peretoe teenus",H579&lt;[2]an!$M$37,S579="kahepoolne vajaduspõhine",U579&gt;[2]an!$M$38,RANK(D579,$D579:$D579)+COUNTIFS($D$2:D579,D579,$F$2:F579,F579)-1&gt;1),"",X579*W579)))))))))))))),"")</f>
        <v/>
      </c>
      <c r="Z579" s="18" t="str">
        <f t="shared" si="28"/>
        <v/>
      </c>
      <c r="AA579" s="19" t="str">
        <f>IFERROR(VLOOKUP(E579,[2]an!$A$3:$B$81,2,FALSE),"")</f>
        <v/>
      </c>
      <c r="AB579" s="19" t="str">
        <f>IFERROR(VLOOKUP(AA579,[2]an!$C$2:$D$16,2,FALSE),"")</f>
        <v/>
      </c>
      <c r="AC579" s="20"/>
      <c r="AD579" s="21" t="str">
        <f>IF(A579=[2]an!$F$36,VLOOKUP([2]an!$F$36,[2]an!$F$36:$H$36,3,FALSE),IF(A579=[2]an!$F$35,VLOOKUP([2]an!$F$35,[2]an!$F$35:$H$35,3,FALSE),IF(A579=[2]an!$F$33,VLOOKUP([2]an!$F$33,[2]an!$F$33:$H$33,3,FALSE),IF(A579=[2]an!$F$31,VLOOKUP([2]an!$F$31,[2]an!$F$31:$H$31,3,FALSE),""))))</f>
        <v/>
      </c>
    </row>
    <row r="580" spans="6:30" x14ac:dyDescent="0.2">
      <c r="F580" s="10"/>
      <c r="G580" s="8" t="str">
        <f t="shared" si="29"/>
        <v/>
      </c>
      <c r="H580" s="13"/>
      <c r="K580" s="13"/>
      <c r="L580" s="10"/>
      <c r="M580" s="10"/>
      <c r="S580" s="8" t="str">
        <f>IFERROR(VLOOKUP(D580,[1]peretoe_teenus!$A$2:$L$2000,5,FALSE),"")</f>
        <v/>
      </c>
      <c r="U580" s="13"/>
      <c r="V580" s="15" t="str" cm="1">
        <f t="array" ref="V580">IFERROR(IF(AND(F580="Tugigrupp",RANK(K580,$K580:$K580)+COUNTIFS($K$2:K580,K580,$L$2:L580,L580,$M$2:M580,M580,$I$2:I580,I580,$G$2:G580,G580,$F$2:F580,F580)-1=1),SUMPRODUCT(($F$2:$F$4154=F580)*($G$2:$G$4154=G580)*($K$2:$K$4154=K580)*($I$2:$I$4154=I580)*($L$2:$L$4154=L580)*($M$2:$M$4154=M580)),""),"")</f>
        <v/>
      </c>
      <c r="W580" s="15" t="str">
        <f t="shared" si="27"/>
        <v/>
      </c>
      <c r="X580" s="16" t="str">
        <f>IF(AND(A580=[2]an!$G$38,F580=[2]an!$E$40),[2]an!$G$40,IF(AND(A580=[2]an!$G$38,F580=[2]an!$E$41),[2]an!$G$41,IF(AND(A580=[2]an!$G$38,F580=[2]an!$E$39,H580&gt;=[2]an!$M$37),[2]an!$G$39,
IF(AND(A580=[2]an!$G$38,F580=[2]an!$E$39,H580&lt;[2]an!$M$37,S580="kahepoolne vajaduspõhine",U580=""),[2]an!$M$40,
IF(AND(A580=[2]an!$G$38,F580=[2]an!$E$39,H580&lt;[2]an!$M$37,S580="kahepoolne vajaduspõhine",U580&lt;&gt;""),[2]an!$G$39,
IF(AND(A580=[2]an!$G$38,F580=[2]an!$E$39,H580&lt;[2]an!$M$37,S580&lt;&gt;"kahepoolne vajaduspõhine"),[2]an!$G$39,
IF(AND(A580=[2]an!$G$38,F580=[2]an!$E$42),[2]an!$G$42,
IF(AND(A580=[2]an!$H$38,F580=[2]an!$E$40),[2]an!$H$40,IF(AND(A580=[2]an!$H$38,F580=[2]an!$E$41),[2]an!$H$41,IF(AND(A580=[2]an!$H$38,F580=[2]an!$E$39,H580&gt;=[2]an!$M$37),[2]an!$H$39,
IF(AND(A580=[2]an!$H$38,F580=[2]an!$E$39,H580&lt;[2]an!$M$37,S580="kahepoolne vajaduspõhine",U580=""),[2]an!$M$40,
IF(AND(A580=[2]an!$H$38,F580=[2]an!$E$39,H580&lt;[2]an!$M$37,S580="kahepoolne vajaduspõhine",U580&lt;&gt;""),[2]an!$H$39,
IF(AND(A580=[2]an!$H$38,F580=[2]an!$E$39,H580&lt;[2]an!$M$37,S580&lt;&gt;"kahepoolne vajaduspõhine"),[2]an!$H$39,
IF(AND(A580=[2]an!$H$38,F580=[2]an!$E$42),[2]an!$H$42,
IF(AND(A580=[2]an!$I$38,F580=[2]an!$E$40),[2]an!$I$40,IF(AND(A580=[2]an!$I$38,F580=[2]an!$E$41),[2]an!$I$41,IF(AND(A580=[2]an!$I$38,F580=[2]an!$E$39,H580&gt;=[2]an!$M$37),[2]an!$I$39,
IF(AND(A580=[2]an!$I$38,F580=[2]an!$E$39,H580&lt;[2]an!$M$37,S580="kahepoolne vajaduspõhine",U580=""),[2]an!$M$40,
IF(AND(A580=[2]an!$I$38,F580=[2]an!$E$39,H580&lt;[2]an!$M$37,S580="kahepoolne vajaduspõhine",U580&lt;&gt;""),[2]an!$I$39,
IF(AND(A580=[2]an!$I$38,F580=[2]an!$E$39,H580&lt;[2]an!$M$37,S580&lt;&gt;"kahepoolne vajaduspõhine"),[2]an!$I$39,
IF(AND(A580=[2]an!$I$38,F580=[2]an!$E$42),[2]an!$I$42,
IF(AND(A580=[2]an!$J$38,F580=[2]an!$E$40),[2]an!$J$40,IF(AND(A580=[2]an!$J$38,F580=[2]an!$E$41),[2]an!$J$41,IF(AND(A580=[2]an!$J$38,F580=[2]an!$E$39,H580&gt;=[2]an!$M$37),[2]an!$J$39,
IF(AND(A580=[2]an!$J$38,F580=[2]an!$E$39,H580&lt;[2]an!$M$37,S580="kahepoolne vajaduspõhine",U580=""),[2]an!$M$40,
IF(AND(A580=[2]an!$J$38,F580=[2]an!$E$39,H580&lt;[2]an!$M$37,S580="kahepoolne vajaduspõhine",U580&lt;&gt;""),[2]an!$J$39,
IF(AND(A580=[2]an!$J$38,F580=[2]an!$E$39,H580&lt;[2]an!$M$37,S580&lt;&gt;"kahepoolne vajaduspõhine"),[2]an!$J$39,
IF(AND(A580=[2]an!$J$38,F580=[2]an!$E$42),[2]an!$J$42,""))))))))))))))))))))))))))))</f>
        <v/>
      </c>
      <c r="Y580" s="17" t="str">
        <f>IFERROR(IF(F580="Tugigrupp",0,
IF(AND(F580="Peretoe teenus",H580&gt;=[2]an!$M$37,RANK(D580,$D580:$D580)+COUNTIFS($D$2:D580,D580,$F$2:F580,F580)-1&gt;1),"",
IF(AND(F580="Peretoe teenus",H580&gt;=[2]an!$M$37,RANK(D580,$D580:$D580)+COUNTIFS($D$2:D580,D580,$F$2:F580,F580)-1=1,MONTH(H580)=MONTH(K580)=TRUE,YEAR(H580)=YEAR(K580)=TRUE),((EOMONTH(H580,0)-H580+1)*X580)/DAY(EOMONTH(H580,0)),
IF(AND(F580="Peretoe teenus",H580&gt;=[2]an!$M$37,RANK(D580,$D580:$D580)+COUNTIFS($D$2:D580,D580,$F$2:F580,F580)-1=1),X580,
IF(AND(F580="Peretoe teenus",H580&lt;[2]an!$M$37,S580&lt;&gt;"kahepoolne vajaduspõhine",RANK(D580,$D580:$D580)+COUNTIFS($D$2:D580,D580,$F$2:F580,F580)-1=1),X580,
IF(AND(F580="Peretoe teenus",H580&lt;[2]an!$M$37,S580&lt;&gt;"kahepoolne vajaduspõhine",RANK(D580,$D580:$D580)+COUNTIFS($D$2:D580,D580,$F$2:F580,F580)-1&gt;1),"",
IF(AND(F580="Peretoe teenus",H580&lt;[2]an!$M$37,S580="kahepoolne vajaduspõhine",U580="",RANK(D580,$D580:$D580)+COUNTIFS($D$2:D580,D580,$F$2:F580,F580)-1=1),X580,
IF(AND(F580="Peretoe teenus",H580&lt;[2]an!$M$37,S580="kahepoolne vajaduspõhine",U580="",RANK(D580,$D580:$D580)+COUNTIFS($D$2:D580,D580,$F$2:F580,F580)-1&gt;1),"",
IF(AND(F580="Peretoe teenus",H580&lt;[2]an!$M$37,S580="kahepoolne vajaduspõhine",U580&lt;[2]an!$M$37,RANK(D580,$D580:$D580)+COUNTIFS($D$2:D580,D580,$F$2:F580,F580)-1=1),X580,
IF(AND(F580="Peretoe teenus",H580&lt;[2]an!$M$37,S580="kahepoolne vajaduspõhine",U580&lt;[2]an!$M$37,RANK(D580,$D580:$D580)+COUNTIFS($D$2:D580,D580,$F$2:F580,F580)-1&gt;1),"",
IF(AND(F580="Peretoe teenus",H580&lt;[2]an!$M$37,S580="kahepoolne vajaduspõhine",U580&gt;=[2]an!$M$37,U580&lt;=[2]an!$M$38,RANK(D580,$D580:$D580)+COUNTIFS($D$2:D580,D580,$F$2:F580,F580)-1=1),
((EOMONTH(U580,0)-U580+1)*X580)/DAY(EOMONTH(U580,0))+(DAY(U580)-1)*100/DAY(EOMONTH(U580,0)),
IF(AND(F580="Peretoe teenus",H580&lt;[2]an!$M$37,S580="kahepoolne vajaduspõhine",U580&gt;=[2]an!$M$37,U580&lt;=[2]an!$M$38,RANK(D580,$D580:$D580)+COUNTIFS($D$2:D580,D580,$F$2:F580,F580)-1&gt;1),"",
IF(AND(F580="Peretoe teenus",H580&lt;[2]an!$M$37,S580="kahepoolne vajaduspõhine",U580&gt;[2]an!$M$38,RANK(D580,$D580:$D580)+COUNTIFS($D$2:D580,D580,$F$2:F580,F580)-1=1),X580,
IF(AND(F580="Peretoe teenus",H580&lt;[2]an!$M$37,S580="kahepoolne vajaduspõhine",U580&gt;[2]an!$M$38,RANK(D580,$D580:$D580)+COUNTIFS($D$2:D580,D580,$F$2:F580,F580)-1&gt;1),"",X580*W580)))))))))))))),"")</f>
        <v/>
      </c>
      <c r="Z580" s="18" t="str">
        <f t="shared" si="28"/>
        <v/>
      </c>
      <c r="AA580" s="19" t="str">
        <f>IFERROR(VLOOKUP(E580,[2]an!$A$3:$B$81,2,FALSE),"")</f>
        <v/>
      </c>
      <c r="AB580" s="19" t="str">
        <f>IFERROR(VLOOKUP(AA580,[2]an!$C$2:$D$16,2,FALSE),"")</f>
        <v/>
      </c>
      <c r="AC580" s="20"/>
      <c r="AD580" s="21" t="str">
        <f>IF(A580=[2]an!$F$36,VLOOKUP([2]an!$F$36,[2]an!$F$36:$H$36,3,FALSE),IF(A580=[2]an!$F$35,VLOOKUP([2]an!$F$35,[2]an!$F$35:$H$35,3,FALSE),IF(A580=[2]an!$F$33,VLOOKUP([2]an!$F$33,[2]an!$F$33:$H$33,3,FALSE),IF(A580=[2]an!$F$31,VLOOKUP([2]an!$F$31,[2]an!$F$31:$H$31,3,FALSE),""))))</f>
        <v/>
      </c>
    </row>
    <row r="581" spans="6:30" x14ac:dyDescent="0.2">
      <c r="F581" s="10"/>
      <c r="G581" s="8" t="str">
        <f t="shared" si="29"/>
        <v/>
      </c>
      <c r="H581" s="13"/>
      <c r="K581" s="13"/>
      <c r="L581" s="10"/>
      <c r="M581" s="10"/>
      <c r="S581" s="8" t="str">
        <f>IFERROR(VLOOKUP(D581,[1]peretoe_teenus!$A$2:$L$2000,5,FALSE),"")</f>
        <v/>
      </c>
      <c r="U581" s="13"/>
      <c r="V581" s="15" t="str" cm="1">
        <f t="array" ref="V581">IFERROR(IF(AND(F581="Tugigrupp",RANK(K581,$K581:$K581)+COUNTIFS($K$2:K581,K581,$L$2:L581,L581,$M$2:M581,M581,$I$2:I581,I581,$G$2:G581,G581,$F$2:F581,F581)-1=1),SUMPRODUCT(($F$2:$F$4154=F581)*($G$2:$G$4154=G581)*($K$2:$K$4154=K581)*($I$2:$I$4154=I581)*($L$2:$L$4154=L581)*($M$2:$M$4154=M581)),""),"")</f>
        <v/>
      </c>
      <c r="W581" s="15" t="str">
        <f t="shared" si="27"/>
        <v/>
      </c>
      <c r="X581" s="16" t="str">
        <f>IF(AND(A581=[2]an!$G$38,F581=[2]an!$E$40),[2]an!$G$40,IF(AND(A581=[2]an!$G$38,F581=[2]an!$E$41),[2]an!$G$41,IF(AND(A581=[2]an!$G$38,F581=[2]an!$E$39,H581&gt;=[2]an!$M$37),[2]an!$G$39,
IF(AND(A581=[2]an!$G$38,F581=[2]an!$E$39,H581&lt;[2]an!$M$37,S581="kahepoolne vajaduspõhine",U581=""),[2]an!$M$40,
IF(AND(A581=[2]an!$G$38,F581=[2]an!$E$39,H581&lt;[2]an!$M$37,S581="kahepoolne vajaduspõhine",U581&lt;&gt;""),[2]an!$G$39,
IF(AND(A581=[2]an!$G$38,F581=[2]an!$E$39,H581&lt;[2]an!$M$37,S581&lt;&gt;"kahepoolne vajaduspõhine"),[2]an!$G$39,
IF(AND(A581=[2]an!$G$38,F581=[2]an!$E$42),[2]an!$G$42,
IF(AND(A581=[2]an!$H$38,F581=[2]an!$E$40),[2]an!$H$40,IF(AND(A581=[2]an!$H$38,F581=[2]an!$E$41),[2]an!$H$41,IF(AND(A581=[2]an!$H$38,F581=[2]an!$E$39,H581&gt;=[2]an!$M$37),[2]an!$H$39,
IF(AND(A581=[2]an!$H$38,F581=[2]an!$E$39,H581&lt;[2]an!$M$37,S581="kahepoolne vajaduspõhine",U581=""),[2]an!$M$40,
IF(AND(A581=[2]an!$H$38,F581=[2]an!$E$39,H581&lt;[2]an!$M$37,S581="kahepoolne vajaduspõhine",U581&lt;&gt;""),[2]an!$H$39,
IF(AND(A581=[2]an!$H$38,F581=[2]an!$E$39,H581&lt;[2]an!$M$37,S581&lt;&gt;"kahepoolne vajaduspõhine"),[2]an!$H$39,
IF(AND(A581=[2]an!$H$38,F581=[2]an!$E$42),[2]an!$H$42,
IF(AND(A581=[2]an!$I$38,F581=[2]an!$E$40),[2]an!$I$40,IF(AND(A581=[2]an!$I$38,F581=[2]an!$E$41),[2]an!$I$41,IF(AND(A581=[2]an!$I$38,F581=[2]an!$E$39,H581&gt;=[2]an!$M$37),[2]an!$I$39,
IF(AND(A581=[2]an!$I$38,F581=[2]an!$E$39,H581&lt;[2]an!$M$37,S581="kahepoolne vajaduspõhine",U581=""),[2]an!$M$40,
IF(AND(A581=[2]an!$I$38,F581=[2]an!$E$39,H581&lt;[2]an!$M$37,S581="kahepoolne vajaduspõhine",U581&lt;&gt;""),[2]an!$I$39,
IF(AND(A581=[2]an!$I$38,F581=[2]an!$E$39,H581&lt;[2]an!$M$37,S581&lt;&gt;"kahepoolne vajaduspõhine"),[2]an!$I$39,
IF(AND(A581=[2]an!$I$38,F581=[2]an!$E$42),[2]an!$I$42,
IF(AND(A581=[2]an!$J$38,F581=[2]an!$E$40),[2]an!$J$40,IF(AND(A581=[2]an!$J$38,F581=[2]an!$E$41),[2]an!$J$41,IF(AND(A581=[2]an!$J$38,F581=[2]an!$E$39,H581&gt;=[2]an!$M$37),[2]an!$J$39,
IF(AND(A581=[2]an!$J$38,F581=[2]an!$E$39,H581&lt;[2]an!$M$37,S581="kahepoolne vajaduspõhine",U581=""),[2]an!$M$40,
IF(AND(A581=[2]an!$J$38,F581=[2]an!$E$39,H581&lt;[2]an!$M$37,S581="kahepoolne vajaduspõhine",U581&lt;&gt;""),[2]an!$J$39,
IF(AND(A581=[2]an!$J$38,F581=[2]an!$E$39,H581&lt;[2]an!$M$37,S581&lt;&gt;"kahepoolne vajaduspõhine"),[2]an!$J$39,
IF(AND(A581=[2]an!$J$38,F581=[2]an!$E$42),[2]an!$J$42,""))))))))))))))))))))))))))))</f>
        <v/>
      </c>
      <c r="Y581" s="17" t="str">
        <f>IFERROR(IF(F581="Tugigrupp",0,
IF(AND(F581="Peretoe teenus",H581&gt;=[2]an!$M$37,RANK(D581,$D581:$D581)+COUNTIFS($D$2:D581,D581,$F$2:F581,F581)-1&gt;1),"",
IF(AND(F581="Peretoe teenus",H581&gt;=[2]an!$M$37,RANK(D581,$D581:$D581)+COUNTIFS($D$2:D581,D581,$F$2:F581,F581)-1=1,MONTH(H581)=MONTH(K581)=TRUE,YEAR(H581)=YEAR(K581)=TRUE),((EOMONTH(H581,0)-H581+1)*X581)/DAY(EOMONTH(H581,0)),
IF(AND(F581="Peretoe teenus",H581&gt;=[2]an!$M$37,RANK(D581,$D581:$D581)+COUNTIFS($D$2:D581,D581,$F$2:F581,F581)-1=1),X581,
IF(AND(F581="Peretoe teenus",H581&lt;[2]an!$M$37,S581&lt;&gt;"kahepoolne vajaduspõhine",RANK(D581,$D581:$D581)+COUNTIFS($D$2:D581,D581,$F$2:F581,F581)-1=1),X581,
IF(AND(F581="Peretoe teenus",H581&lt;[2]an!$M$37,S581&lt;&gt;"kahepoolne vajaduspõhine",RANK(D581,$D581:$D581)+COUNTIFS($D$2:D581,D581,$F$2:F581,F581)-1&gt;1),"",
IF(AND(F581="Peretoe teenus",H581&lt;[2]an!$M$37,S581="kahepoolne vajaduspõhine",U581="",RANK(D581,$D581:$D581)+COUNTIFS($D$2:D581,D581,$F$2:F581,F581)-1=1),X581,
IF(AND(F581="Peretoe teenus",H581&lt;[2]an!$M$37,S581="kahepoolne vajaduspõhine",U581="",RANK(D581,$D581:$D581)+COUNTIFS($D$2:D581,D581,$F$2:F581,F581)-1&gt;1),"",
IF(AND(F581="Peretoe teenus",H581&lt;[2]an!$M$37,S581="kahepoolne vajaduspõhine",U581&lt;[2]an!$M$37,RANK(D581,$D581:$D581)+COUNTIFS($D$2:D581,D581,$F$2:F581,F581)-1=1),X581,
IF(AND(F581="Peretoe teenus",H581&lt;[2]an!$M$37,S581="kahepoolne vajaduspõhine",U581&lt;[2]an!$M$37,RANK(D581,$D581:$D581)+COUNTIFS($D$2:D581,D581,$F$2:F581,F581)-1&gt;1),"",
IF(AND(F581="Peretoe teenus",H581&lt;[2]an!$M$37,S581="kahepoolne vajaduspõhine",U581&gt;=[2]an!$M$37,U581&lt;=[2]an!$M$38,RANK(D581,$D581:$D581)+COUNTIFS($D$2:D581,D581,$F$2:F581,F581)-1=1),
((EOMONTH(U581,0)-U581+1)*X581)/DAY(EOMONTH(U581,0))+(DAY(U581)-1)*100/DAY(EOMONTH(U581,0)),
IF(AND(F581="Peretoe teenus",H581&lt;[2]an!$M$37,S581="kahepoolne vajaduspõhine",U581&gt;=[2]an!$M$37,U581&lt;=[2]an!$M$38,RANK(D581,$D581:$D581)+COUNTIFS($D$2:D581,D581,$F$2:F581,F581)-1&gt;1),"",
IF(AND(F581="Peretoe teenus",H581&lt;[2]an!$M$37,S581="kahepoolne vajaduspõhine",U581&gt;[2]an!$M$38,RANK(D581,$D581:$D581)+COUNTIFS($D$2:D581,D581,$F$2:F581,F581)-1=1),X581,
IF(AND(F581="Peretoe teenus",H581&lt;[2]an!$M$37,S581="kahepoolne vajaduspõhine",U581&gt;[2]an!$M$38,RANK(D581,$D581:$D581)+COUNTIFS($D$2:D581,D581,$F$2:F581,F581)-1&gt;1),"",X581*W581)))))))))))))),"")</f>
        <v/>
      </c>
      <c r="Z581" s="18" t="str">
        <f t="shared" si="28"/>
        <v/>
      </c>
      <c r="AA581" s="19" t="str">
        <f>IFERROR(VLOOKUP(E581,[2]an!$A$3:$B$81,2,FALSE),"")</f>
        <v/>
      </c>
      <c r="AB581" s="19" t="str">
        <f>IFERROR(VLOOKUP(AA581,[2]an!$C$2:$D$16,2,FALSE),"")</f>
        <v/>
      </c>
      <c r="AC581" s="20"/>
      <c r="AD581" s="21" t="str">
        <f>IF(A581=[2]an!$F$36,VLOOKUP([2]an!$F$36,[2]an!$F$36:$H$36,3,FALSE),IF(A581=[2]an!$F$35,VLOOKUP([2]an!$F$35,[2]an!$F$35:$H$35,3,FALSE),IF(A581=[2]an!$F$33,VLOOKUP([2]an!$F$33,[2]an!$F$33:$H$33,3,FALSE),IF(A581=[2]an!$F$31,VLOOKUP([2]an!$F$31,[2]an!$F$31:$H$31,3,FALSE),""))))</f>
        <v/>
      </c>
    </row>
    <row r="582" spans="6:30" x14ac:dyDescent="0.2">
      <c r="F582" s="10"/>
      <c r="G582" s="8" t="str">
        <f t="shared" si="29"/>
        <v/>
      </c>
      <c r="H582" s="13"/>
      <c r="K582" s="13"/>
      <c r="L582" s="10"/>
      <c r="M582" s="10"/>
      <c r="S582" s="8" t="str">
        <f>IFERROR(VLOOKUP(D582,[1]peretoe_teenus!$A$2:$L$2000,5,FALSE),"")</f>
        <v/>
      </c>
      <c r="U582" s="13"/>
      <c r="V582" s="15" t="str" cm="1">
        <f t="array" ref="V582">IFERROR(IF(AND(F582="Tugigrupp",RANK(K582,$K582:$K582)+COUNTIFS($K$2:K582,K582,$L$2:L582,L582,$M$2:M582,M582,$I$2:I582,I582,$G$2:G582,G582,$F$2:F582,F582)-1=1),SUMPRODUCT(($F$2:$F$4154=F582)*($G$2:$G$4154=G582)*($K$2:$K$4154=K582)*($I$2:$I$4154=I582)*($L$2:$L$4154=L582)*($M$2:$M$4154=M582)),""),"")</f>
        <v/>
      </c>
      <c r="W582" s="15" t="str">
        <f t="shared" si="27"/>
        <v/>
      </c>
      <c r="X582" s="16" t="str">
        <f>IF(AND(A582=[2]an!$G$38,F582=[2]an!$E$40),[2]an!$G$40,IF(AND(A582=[2]an!$G$38,F582=[2]an!$E$41),[2]an!$G$41,IF(AND(A582=[2]an!$G$38,F582=[2]an!$E$39,H582&gt;=[2]an!$M$37),[2]an!$G$39,
IF(AND(A582=[2]an!$G$38,F582=[2]an!$E$39,H582&lt;[2]an!$M$37,S582="kahepoolne vajaduspõhine",U582=""),[2]an!$M$40,
IF(AND(A582=[2]an!$G$38,F582=[2]an!$E$39,H582&lt;[2]an!$M$37,S582="kahepoolne vajaduspõhine",U582&lt;&gt;""),[2]an!$G$39,
IF(AND(A582=[2]an!$G$38,F582=[2]an!$E$39,H582&lt;[2]an!$M$37,S582&lt;&gt;"kahepoolne vajaduspõhine"),[2]an!$G$39,
IF(AND(A582=[2]an!$G$38,F582=[2]an!$E$42),[2]an!$G$42,
IF(AND(A582=[2]an!$H$38,F582=[2]an!$E$40),[2]an!$H$40,IF(AND(A582=[2]an!$H$38,F582=[2]an!$E$41),[2]an!$H$41,IF(AND(A582=[2]an!$H$38,F582=[2]an!$E$39,H582&gt;=[2]an!$M$37),[2]an!$H$39,
IF(AND(A582=[2]an!$H$38,F582=[2]an!$E$39,H582&lt;[2]an!$M$37,S582="kahepoolne vajaduspõhine",U582=""),[2]an!$M$40,
IF(AND(A582=[2]an!$H$38,F582=[2]an!$E$39,H582&lt;[2]an!$M$37,S582="kahepoolne vajaduspõhine",U582&lt;&gt;""),[2]an!$H$39,
IF(AND(A582=[2]an!$H$38,F582=[2]an!$E$39,H582&lt;[2]an!$M$37,S582&lt;&gt;"kahepoolne vajaduspõhine"),[2]an!$H$39,
IF(AND(A582=[2]an!$H$38,F582=[2]an!$E$42),[2]an!$H$42,
IF(AND(A582=[2]an!$I$38,F582=[2]an!$E$40),[2]an!$I$40,IF(AND(A582=[2]an!$I$38,F582=[2]an!$E$41),[2]an!$I$41,IF(AND(A582=[2]an!$I$38,F582=[2]an!$E$39,H582&gt;=[2]an!$M$37),[2]an!$I$39,
IF(AND(A582=[2]an!$I$38,F582=[2]an!$E$39,H582&lt;[2]an!$M$37,S582="kahepoolne vajaduspõhine",U582=""),[2]an!$M$40,
IF(AND(A582=[2]an!$I$38,F582=[2]an!$E$39,H582&lt;[2]an!$M$37,S582="kahepoolne vajaduspõhine",U582&lt;&gt;""),[2]an!$I$39,
IF(AND(A582=[2]an!$I$38,F582=[2]an!$E$39,H582&lt;[2]an!$M$37,S582&lt;&gt;"kahepoolne vajaduspõhine"),[2]an!$I$39,
IF(AND(A582=[2]an!$I$38,F582=[2]an!$E$42),[2]an!$I$42,
IF(AND(A582=[2]an!$J$38,F582=[2]an!$E$40),[2]an!$J$40,IF(AND(A582=[2]an!$J$38,F582=[2]an!$E$41),[2]an!$J$41,IF(AND(A582=[2]an!$J$38,F582=[2]an!$E$39,H582&gt;=[2]an!$M$37),[2]an!$J$39,
IF(AND(A582=[2]an!$J$38,F582=[2]an!$E$39,H582&lt;[2]an!$M$37,S582="kahepoolne vajaduspõhine",U582=""),[2]an!$M$40,
IF(AND(A582=[2]an!$J$38,F582=[2]an!$E$39,H582&lt;[2]an!$M$37,S582="kahepoolne vajaduspõhine",U582&lt;&gt;""),[2]an!$J$39,
IF(AND(A582=[2]an!$J$38,F582=[2]an!$E$39,H582&lt;[2]an!$M$37,S582&lt;&gt;"kahepoolne vajaduspõhine"),[2]an!$J$39,
IF(AND(A582=[2]an!$J$38,F582=[2]an!$E$42),[2]an!$J$42,""))))))))))))))))))))))))))))</f>
        <v/>
      </c>
      <c r="Y582" s="17" t="str">
        <f>IFERROR(IF(F582="Tugigrupp",0,
IF(AND(F582="Peretoe teenus",H582&gt;=[2]an!$M$37,RANK(D582,$D582:$D582)+COUNTIFS($D$2:D582,D582,$F$2:F582,F582)-1&gt;1),"",
IF(AND(F582="Peretoe teenus",H582&gt;=[2]an!$M$37,RANK(D582,$D582:$D582)+COUNTIFS($D$2:D582,D582,$F$2:F582,F582)-1=1,MONTH(H582)=MONTH(K582)=TRUE,YEAR(H582)=YEAR(K582)=TRUE),((EOMONTH(H582,0)-H582+1)*X582)/DAY(EOMONTH(H582,0)),
IF(AND(F582="Peretoe teenus",H582&gt;=[2]an!$M$37,RANK(D582,$D582:$D582)+COUNTIFS($D$2:D582,D582,$F$2:F582,F582)-1=1),X582,
IF(AND(F582="Peretoe teenus",H582&lt;[2]an!$M$37,S582&lt;&gt;"kahepoolne vajaduspõhine",RANK(D582,$D582:$D582)+COUNTIFS($D$2:D582,D582,$F$2:F582,F582)-1=1),X582,
IF(AND(F582="Peretoe teenus",H582&lt;[2]an!$M$37,S582&lt;&gt;"kahepoolne vajaduspõhine",RANK(D582,$D582:$D582)+COUNTIFS($D$2:D582,D582,$F$2:F582,F582)-1&gt;1),"",
IF(AND(F582="Peretoe teenus",H582&lt;[2]an!$M$37,S582="kahepoolne vajaduspõhine",U582="",RANK(D582,$D582:$D582)+COUNTIFS($D$2:D582,D582,$F$2:F582,F582)-1=1),X582,
IF(AND(F582="Peretoe teenus",H582&lt;[2]an!$M$37,S582="kahepoolne vajaduspõhine",U582="",RANK(D582,$D582:$D582)+COUNTIFS($D$2:D582,D582,$F$2:F582,F582)-1&gt;1),"",
IF(AND(F582="Peretoe teenus",H582&lt;[2]an!$M$37,S582="kahepoolne vajaduspõhine",U582&lt;[2]an!$M$37,RANK(D582,$D582:$D582)+COUNTIFS($D$2:D582,D582,$F$2:F582,F582)-1=1),X582,
IF(AND(F582="Peretoe teenus",H582&lt;[2]an!$M$37,S582="kahepoolne vajaduspõhine",U582&lt;[2]an!$M$37,RANK(D582,$D582:$D582)+COUNTIFS($D$2:D582,D582,$F$2:F582,F582)-1&gt;1),"",
IF(AND(F582="Peretoe teenus",H582&lt;[2]an!$M$37,S582="kahepoolne vajaduspõhine",U582&gt;=[2]an!$M$37,U582&lt;=[2]an!$M$38,RANK(D582,$D582:$D582)+COUNTIFS($D$2:D582,D582,$F$2:F582,F582)-1=1),
((EOMONTH(U582,0)-U582+1)*X582)/DAY(EOMONTH(U582,0))+(DAY(U582)-1)*100/DAY(EOMONTH(U582,0)),
IF(AND(F582="Peretoe teenus",H582&lt;[2]an!$M$37,S582="kahepoolne vajaduspõhine",U582&gt;=[2]an!$M$37,U582&lt;=[2]an!$M$38,RANK(D582,$D582:$D582)+COUNTIFS($D$2:D582,D582,$F$2:F582,F582)-1&gt;1),"",
IF(AND(F582="Peretoe teenus",H582&lt;[2]an!$M$37,S582="kahepoolne vajaduspõhine",U582&gt;[2]an!$M$38,RANK(D582,$D582:$D582)+COUNTIFS($D$2:D582,D582,$F$2:F582,F582)-1=1),X582,
IF(AND(F582="Peretoe teenus",H582&lt;[2]an!$M$37,S582="kahepoolne vajaduspõhine",U582&gt;[2]an!$M$38,RANK(D582,$D582:$D582)+COUNTIFS($D$2:D582,D582,$F$2:F582,F582)-1&gt;1),"",X582*W582)))))))))))))),"")</f>
        <v/>
      </c>
      <c r="Z582" s="18" t="str">
        <f t="shared" si="28"/>
        <v/>
      </c>
      <c r="AA582" s="19" t="str">
        <f>IFERROR(VLOOKUP(E582,[2]an!$A$3:$B$81,2,FALSE),"")</f>
        <v/>
      </c>
      <c r="AB582" s="19" t="str">
        <f>IFERROR(VLOOKUP(AA582,[2]an!$C$2:$D$16,2,FALSE),"")</f>
        <v/>
      </c>
      <c r="AC582" s="20"/>
      <c r="AD582" s="21" t="str">
        <f>IF(A582=[2]an!$F$36,VLOOKUP([2]an!$F$36,[2]an!$F$36:$H$36,3,FALSE),IF(A582=[2]an!$F$35,VLOOKUP([2]an!$F$35,[2]an!$F$35:$H$35,3,FALSE),IF(A582=[2]an!$F$33,VLOOKUP([2]an!$F$33,[2]an!$F$33:$H$33,3,FALSE),IF(A582=[2]an!$F$31,VLOOKUP([2]an!$F$31,[2]an!$F$31:$H$31,3,FALSE),""))))</f>
        <v/>
      </c>
    </row>
    <row r="583" spans="6:30" x14ac:dyDescent="0.2">
      <c r="F583" s="10"/>
      <c r="G583" s="8" t="str">
        <f t="shared" si="29"/>
        <v/>
      </c>
      <c r="H583" s="13"/>
      <c r="K583" s="13"/>
      <c r="L583" s="10"/>
      <c r="M583" s="10"/>
      <c r="S583" s="8" t="str">
        <f>IFERROR(VLOOKUP(D583,[1]peretoe_teenus!$A$2:$L$2000,5,FALSE),"")</f>
        <v/>
      </c>
      <c r="U583" s="13"/>
      <c r="V583" s="15" t="str" cm="1">
        <f t="array" ref="V583">IFERROR(IF(AND(F583="Tugigrupp",RANK(K583,$K583:$K583)+COUNTIFS($K$2:K583,K583,$L$2:L583,L583,$M$2:M583,M583,$I$2:I583,I583,$G$2:G583,G583,$F$2:F583,F583)-1=1),SUMPRODUCT(($F$2:$F$4154=F583)*($G$2:$G$4154=G583)*($K$2:$K$4154=K583)*($I$2:$I$4154=I583)*($L$2:$L$4154=L583)*($M$2:$M$4154=M583)),""),"")</f>
        <v/>
      </c>
      <c r="W583" s="15" t="str">
        <f t="shared" si="27"/>
        <v/>
      </c>
      <c r="X583" s="16" t="str">
        <f>IF(AND(A583=[2]an!$G$38,F583=[2]an!$E$40),[2]an!$G$40,IF(AND(A583=[2]an!$G$38,F583=[2]an!$E$41),[2]an!$G$41,IF(AND(A583=[2]an!$G$38,F583=[2]an!$E$39,H583&gt;=[2]an!$M$37),[2]an!$G$39,
IF(AND(A583=[2]an!$G$38,F583=[2]an!$E$39,H583&lt;[2]an!$M$37,S583="kahepoolne vajaduspõhine",U583=""),[2]an!$M$40,
IF(AND(A583=[2]an!$G$38,F583=[2]an!$E$39,H583&lt;[2]an!$M$37,S583="kahepoolne vajaduspõhine",U583&lt;&gt;""),[2]an!$G$39,
IF(AND(A583=[2]an!$G$38,F583=[2]an!$E$39,H583&lt;[2]an!$M$37,S583&lt;&gt;"kahepoolne vajaduspõhine"),[2]an!$G$39,
IF(AND(A583=[2]an!$G$38,F583=[2]an!$E$42),[2]an!$G$42,
IF(AND(A583=[2]an!$H$38,F583=[2]an!$E$40),[2]an!$H$40,IF(AND(A583=[2]an!$H$38,F583=[2]an!$E$41),[2]an!$H$41,IF(AND(A583=[2]an!$H$38,F583=[2]an!$E$39,H583&gt;=[2]an!$M$37),[2]an!$H$39,
IF(AND(A583=[2]an!$H$38,F583=[2]an!$E$39,H583&lt;[2]an!$M$37,S583="kahepoolne vajaduspõhine",U583=""),[2]an!$M$40,
IF(AND(A583=[2]an!$H$38,F583=[2]an!$E$39,H583&lt;[2]an!$M$37,S583="kahepoolne vajaduspõhine",U583&lt;&gt;""),[2]an!$H$39,
IF(AND(A583=[2]an!$H$38,F583=[2]an!$E$39,H583&lt;[2]an!$M$37,S583&lt;&gt;"kahepoolne vajaduspõhine"),[2]an!$H$39,
IF(AND(A583=[2]an!$H$38,F583=[2]an!$E$42),[2]an!$H$42,
IF(AND(A583=[2]an!$I$38,F583=[2]an!$E$40),[2]an!$I$40,IF(AND(A583=[2]an!$I$38,F583=[2]an!$E$41),[2]an!$I$41,IF(AND(A583=[2]an!$I$38,F583=[2]an!$E$39,H583&gt;=[2]an!$M$37),[2]an!$I$39,
IF(AND(A583=[2]an!$I$38,F583=[2]an!$E$39,H583&lt;[2]an!$M$37,S583="kahepoolne vajaduspõhine",U583=""),[2]an!$M$40,
IF(AND(A583=[2]an!$I$38,F583=[2]an!$E$39,H583&lt;[2]an!$M$37,S583="kahepoolne vajaduspõhine",U583&lt;&gt;""),[2]an!$I$39,
IF(AND(A583=[2]an!$I$38,F583=[2]an!$E$39,H583&lt;[2]an!$M$37,S583&lt;&gt;"kahepoolne vajaduspõhine"),[2]an!$I$39,
IF(AND(A583=[2]an!$I$38,F583=[2]an!$E$42),[2]an!$I$42,
IF(AND(A583=[2]an!$J$38,F583=[2]an!$E$40),[2]an!$J$40,IF(AND(A583=[2]an!$J$38,F583=[2]an!$E$41),[2]an!$J$41,IF(AND(A583=[2]an!$J$38,F583=[2]an!$E$39,H583&gt;=[2]an!$M$37),[2]an!$J$39,
IF(AND(A583=[2]an!$J$38,F583=[2]an!$E$39,H583&lt;[2]an!$M$37,S583="kahepoolne vajaduspõhine",U583=""),[2]an!$M$40,
IF(AND(A583=[2]an!$J$38,F583=[2]an!$E$39,H583&lt;[2]an!$M$37,S583="kahepoolne vajaduspõhine",U583&lt;&gt;""),[2]an!$J$39,
IF(AND(A583=[2]an!$J$38,F583=[2]an!$E$39,H583&lt;[2]an!$M$37,S583&lt;&gt;"kahepoolne vajaduspõhine"),[2]an!$J$39,
IF(AND(A583=[2]an!$J$38,F583=[2]an!$E$42),[2]an!$J$42,""))))))))))))))))))))))))))))</f>
        <v/>
      </c>
      <c r="Y583" s="17" t="str">
        <f>IFERROR(IF(F583="Tugigrupp",0,
IF(AND(F583="Peretoe teenus",H583&gt;=[2]an!$M$37,RANK(D583,$D583:$D583)+COUNTIFS($D$2:D583,D583,$F$2:F583,F583)-1&gt;1),"",
IF(AND(F583="Peretoe teenus",H583&gt;=[2]an!$M$37,RANK(D583,$D583:$D583)+COUNTIFS($D$2:D583,D583,$F$2:F583,F583)-1=1,MONTH(H583)=MONTH(K583)=TRUE,YEAR(H583)=YEAR(K583)=TRUE),((EOMONTH(H583,0)-H583+1)*X583)/DAY(EOMONTH(H583,0)),
IF(AND(F583="Peretoe teenus",H583&gt;=[2]an!$M$37,RANK(D583,$D583:$D583)+COUNTIFS($D$2:D583,D583,$F$2:F583,F583)-1=1),X583,
IF(AND(F583="Peretoe teenus",H583&lt;[2]an!$M$37,S583&lt;&gt;"kahepoolne vajaduspõhine",RANK(D583,$D583:$D583)+COUNTIFS($D$2:D583,D583,$F$2:F583,F583)-1=1),X583,
IF(AND(F583="Peretoe teenus",H583&lt;[2]an!$M$37,S583&lt;&gt;"kahepoolne vajaduspõhine",RANK(D583,$D583:$D583)+COUNTIFS($D$2:D583,D583,$F$2:F583,F583)-1&gt;1),"",
IF(AND(F583="Peretoe teenus",H583&lt;[2]an!$M$37,S583="kahepoolne vajaduspõhine",U583="",RANK(D583,$D583:$D583)+COUNTIFS($D$2:D583,D583,$F$2:F583,F583)-1=1),X583,
IF(AND(F583="Peretoe teenus",H583&lt;[2]an!$M$37,S583="kahepoolne vajaduspõhine",U583="",RANK(D583,$D583:$D583)+COUNTIFS($D$2:D583,D583,$F$2:F583,F583)-1&gt;1),"",
IF(AND(F583="Peretoe teenus",H583&lt;[2]an!$M$37,S583="kahepoolne vajaduspõhine",U583&lt;[2]an!$M$37,RANK(D583,$D583:$D583)+COUNTIFS($D$2:D583,D583,$F$2:F583,F583)-1=1),X583,
IF(AND(F583="Peretoe teenus",H583&lt;[2]an!$M$37,S583="kahepoolne vajaduspõhine",U583&lt;[2]an!$M$37,RANK(D583,$D583:$D583)+COUNTIFS($D$2:D583,D583,$F$2:F583,F583)-1&gt;1),"",
IF(AND(F583="Peretoe teenus",H583&lt;[2]an!$M$37,S583="kahepoolne vajaduspõhine",U583&gt;=[2]an!$M$37,U583&lt;=[2]an!$M$38,RANK(D583,$D583:$D583)+COUNTIFS($D$2:D583,D583,$F$2:F583,F583)-1=1),
((EOMONTH(U583,0)-U583+1)*X583)/DAY(EOMONTH(U583,0))+(DAY(U583)-1)*100/DAY(EOMONTH(U583,0)),
IF(AND(F583="Peretoe teenus",H583&lt;[2]an!$M$37,S583="kahepoolne vajaduspõhine",U583&gt;=[2]an!$M$37,U583&lt;=[2]an!$M$38,RANK(D583,$D583:$D583)+COUNTIFS($D$2:D583,D583,$F$2:F583,F583)-1&gt;1),"",
IF(AND(F583="Peretoe teenus",H583&lt;[2]an!$M$37,S583="kahepoolne vajaduspõhine",U583&gt;[2]an!$M$38,RANK(D583,$D583:$D583)+COUNTIFS($D$2:D583,D583,$F$2:F583,F583)-1=1),X583,
IF(AND(F583="Peretoe teenus",H583&lt;[2]an!$M$37,S583="kahepoolne vajaduspõhine",U583&gt;[2]an!$M$38,RANK(D583,$D583:$D583)+COUNTIFS($D$2:D583,D583,$F$2:F583,F583)-1&gt;1),"",X583*W583)))))))))))))),"")</f>
        <v/>
      </c>
      <c r="Z583" s="18" t="str">
        <f t="shared" si="28"/>
        <v/>
      </c>
      <c r="AA583" s="19" t="str">
        <f>IFERROR(VLOOKUP(E583,[2]an!$A$3:$B$81,2,FALSE),"")</f>
        <v/>
      </c>
      <c r="AB583" s="19" t="str">
        <f>IFERROR(VLOOKUP(AA583,[2]an!$C$2:$D$16,2,FALSE),"")</f>
        <v/>
      </c>
      <c r="AC583" s="20"/>
      <c r="AD583" s="21" t="str">
        <f>IF(A583=[2]an!$F$36,VLOOKUP([2]an!$F$36,[2]an!$F$36:$H$36,3,FALSE),IF(A583=[2]an!$F$35,VLOOKUP([2]an!$F$35,[2]an!$F$35:$H$35,3,FALSE),IF(A583=[2]an!$F$33,VLOOKUP([2]an!$F$33,[2]an!$F$33:$H$33,3,FALSE),IF(A583=[2]an!$F$31,VLOOKUP([2]an!$F$31,[2]an!$F$31:$H$31,3,FALSE),""))))</f>
        <v/>
      </c>
    </row>
    <row r="584" spans="6:30" x14ac:dyDescent="0.2">
      <c r="F584" s="10"/>
      <c r="G584" s="8" t="str">
        <f t="shared" si="29"/>
        <v/>
      </c>
      <c r="H584" s="13"/>
      <c r="K584" s="13"/>
      <c r="L584" s="10"/>
      <c r="M584" s="10"/>
      <c r="S584" s="8" t="str">
        <f>IFERROR(VLOOKUP(D584,[1]peretoe_teenus!$A$2:$L$2000,5,FALSE),"")</f>
        <v/>
      </c>
      <c r="U584" s="13"/>
      <c r="V584" s="15" t="str" cm="1">
        <f t="array" ref="V584">IFERROR(IF(AND(F584="Tugigrupp",RANK(K584,$K584:$K584)+COUNTIFS($K$2:K584,K584,$L$2:L584,L584,$M$2:M584,M584,$I$2:I584,I584,$G$2:G584,G584,$F$2:F584,F584)-1=1),SUMPRODUCT(($F$2:$F$4154=F584)*($G$2:$G$4154=G584)*($K$2:$K$4154=K584)*($I$2:$I$4154=I584)*($L$2:$L$4154=L584)*($M$2:$M$4154=M584)),""),"")</f>
        <v/>
      </c>
      <c r="W584" s="15" t="str">
        <f t="shared" si="27"/>
        <v/>
      </c>
      <c r="X584" s="16" t="str">
        <f>IF(AND(A584=[2]an!$G$38,F584=[2]an!$E$40),[2]an!$G$40,IF(AND(A584=[2]an!$G$38,F584=[2]an!$E$41),[2]an!$G$41,IF(AND(A584=[2]an!$G$38,F584=[2]an!$E$39,H584&gt;=[2]an!$M$37),[2]an!$G$39,
IF(AND(A584=[2]an!$G$38,F584=[2]an!$E$39,H584&lt;[2]an!$M$37,S584="kahepoolne vajaduspõhine",U584=""),[2]an!$M$40,
IF(AND(A584=[2]an!$G$38,F584=[2]an!$E$39,H584&lt;[2]an!$M$37,S584="kahepoolne vajaduspõhine",U584&lt;&gt;""),[2]an!$G$39,
IF(AND(A584=[2]an!$G$38,F584=[2]an!$E$39,H584&lt;[2]an!$M$37,S584&lt;&gt;"kahepoolne vajaduspõhine"),[2]an!$G$39,
IF(AND(A584=[2]an!$G$38,F584=[2]an!$E$42),[2]an!$G$42,
IF(AND(A584=[2]an!$H$38,F584=[2]an!$E$40),[2]an!$H$40,IF(AND(A584=[2]an!$H$38,F584=[2]an!$E$41),[2]an!$H$41,IF(AND(A584=[2]an!$H$38,F584=[2]an!$E$39,H584&gt;=[2]an!$M$37),[2]an!$H$39,
IF(AND(A584=[2]an!$H$38,F584=[2]an!$E$39,H584&lt;[2]an!$M$37,S584="kahepoolne vajaduspõhine",U584=""),[2]an!$M$40,
IF(AND(A584=[2]an!$H$38,F584=[2]an!$E$39,H584&lt;[2]an!$M$37,S584="kahepoolne vajaduspõhine",U584&lt;&gt;""),[2]an!$H$39,
IF(AND(A584=[2]an!$H$38,F584=[2]an!$E$39,H584&lt;[2]an!$M$37,S584&lt;&gt;"kahepoolne vajaduspõhine"),[2]an!$H$39,
IF(AND(A584=[2]an!$H$38,F584=[2]an!$E$42),[2]an!$H$42,
IF(AND(A584=[2]an!$I$38,F584=[2]an!$E$40),[2]an!$I$40,IF(AND(A584=[2]an!$I$38,F584=[2]an!$E$41),[2]an!$I$41,IF(AND(A584=[2]an!$I$38,F584=[2]an!$E$39,H584&gt;=[2]an!$M$37),[2]an!$I$39,
IF(AND(A584=[2]an!$I$38,F584=[2]an!$E$39,H584&lt;[2]an!$M$37,S584="kahepoolne vajaduspõhine",U584=""),[2]an!$M$40,
IF(AND(A584=[2]an!$I$38,F584=[2]an!$E$39,H584&lt;[2]an!$M$37,S584="kahepoolne vajaduspõhine",U584&lt;&gt;""),[2]an!$I$39,
IF(AND(A584=[2]an!$I$38,F584=[2]an!$E$39,H584&lt;[2]an!$M$37,S584&lt;&gt;"kahepoolne vajaduspõhine"),[2]an!$I$39,
IF(AND(A584=[2]an!$I$38,F584=[2]an!$E$42),[2]an!$I$42,
IF(AND(A584=[2]an!$J$38,F584=[2]an!$E$40),[2]an!$J$40,IF(AND(A584=[2]an!$J$38,F584=[2]an!$E$41),[2]an!$J$41,IF(AND(A584=[2]an!$J$38,F584=[2]an!$E$39,H584&gt;=[2]an!$M$37),[2]an!$J$39,
IF(AND(A584=[2]an!$J$38,F584=[2]an!$E$39,H584&lt;[2]an!$M$37,S584="kahepoolne vajaduspõhine",U584=""),[2]an!$M$40,
IF(AND(A584=[2]an!$J$38,F584=[2]an!$E$39,H584&lt;[2]an!$M$37,S584="kahepoolne vajaduspõhine",U584&lt;&gt;""),[2]an!$J$39,
IF(AND(A584=[2]an!$J$38,F584=[2]an!$E$39,H584&lt;[2]an!$M$37,S584&lt;&gt;"kahepoolne vajaduspõhine"),[2]an!$J$39,
IF(AND(A584=[2]an!$J$38,F584=[2]an!$E$42),[2]an!$J$42,""))))))))))))))))))))))))))))</f>
        <v/>
      </c>
      <c r="Y584" s="17" t="str">
        <f>IFERROR(IF(F584="Tugigrupp",0,
IF(AND(F584="Peretoe teenus",H584&gt;=[2]an!$M$37,RANK(D584,$D584:$D584)+COUNTIFS($D$2:D584,D584,$F$2:F584,F584)-1&gt;1),"",
IF(AND(F584="Peretoe teenus",H584&gt;=[2]an!$M$37,RANK(D584,$D584:$D584)+COUNTIFS($D$2:D584,D584,$F$2:F584,F584)-1=1,MONTH(H584)=MONTH(K584)=TRUE,YEAR(H584)=YEAR(K584)=TRUE),((EOMONTH(H584,0)-H584+1)*X584)/DAY(EOMONTH(H584,0)),
IF(AND(F584="Peretoe teenus",H584&gt;=[2]an!$M$37,RANK(D584,$D584:$D584)+COUNTIFS($D$2:D584,D584,$F$2:F584,F584)-1=1),X584,
IF(AND(F584="Peretoe teenus",H584&lt;[2]an!$M$37,S584&lt;&gt;"kahepoolne vajaduspõhine",RANK(D584,$D584:$D584)+COUNTIFS($D$2:D584,D584,$F$2:F584,F584)-1=1),X584,
IF(AND(F584="Peretoe teenus",H584&lt;[2]an!$M$37,S584&lt;&gt;"kahepoolne vajaduspõhine",RANK(D584,$D584:$D584)+COUNTIFS($D$2:D584,D584,$F$2:F584,F584)-1&gt;1),"",
IF(AND(F584="Peretoe teenus",H584&lt;[2]an!$M$37,S584="kahepoolne vajaduspõhine",U584="",RANK(D584,$D584:$D584)+COUNTIFS($D$2:D584,D584,$F$2:F584,F584)-1=1),X584,
IF(AND(F584="Peretoe teenus",H584&lt;[2]an!$M$37,S584="kahepoolne vajaduspõhine",U584="",RANK(D584,$D584:$D584)+COUNTIFS($D$2:D584,D584,$F$2:F584,F584)-1&gt;1),"",
IF(AND(F584="Peretoe teenus",H584&lt;[2]an!$M$37,S584="kahepoolne vajaduspõhine",U584&lt;[2]an!$M$37,RANK(D584,$D584:$D584)+COUNTIFS($D$2:D584,D584,$F$2:F584,F584)-1=1),X584,
IF(AND(F584="Peretoe teenus",H584&lt;[2]an!$M$37,S584="kahepoolne vajaduspõhine",U584&lt;[2]an!$M$37,RANK(D584,$D584:$D584)+COUNTIFS($D$2:D584,D584,$F$2:F584,F584)-1&gt;1),"",
IF(AND(F584="Peretoe teenus",H584&lt;[2]an!$M$37,S584="kahepoolne vajaduspõhine",U584&gt;=[2]an!$M$37,U584&lt;=[2]an!$M$38,RANK(D584,$D584:$D584)+COUNTIFS($D$2:D584,D584,$F$2:F584,F584)-1=1),
((EOMONTH(U584,0)-U584+1)*X584)/DAY(EOMONTH(U584,0))+(DAY(U584)-1)*100/DAY(EOMONTH(U584,0)),
IF(AND(F584="Peretoe teenus",H584&lt;[2]an!$M$37,S584="kahepoolne vajaduspõhine",U584&gt;=[2]an!$M$37,U584&lt;=[2]an!$M$38,RANK(D584,$D584:$D584)+COUNTIFS($D$2:D584,D584,$F$2:F584,F584)-1&gt;1),"",
IF(AND(F584="Peretoe teenus",H584&lt;[2]an!$M$37,S584="kahepoolne vajaduspõhine",U584&gt;[2]an!$M$38,RANK(D584,$D584:$D584)+COUNTIFS($D$2:D584,D584,$F$2:F584,F584)-1=1),X584,
IF(AND(F584="Peretoe teenus",H584&lt;[2]an!$M$37,S584="kahepoolne vajaduspõhine",U584&gt;[2]an!$M$38,RANK(D584,$D584:$D584)+COUNTIFS($D$2:D584,D584,$F$2:F584,F584)-1&gt;1),"",X584*W584)))))))))))))),"")</f>
        <v/>
      </c>
      <c r="Z584" s="18" t="str">
        <f t="shared" si="28"/>
        <v/>
      </c>
      <c r="AA584" s="19" t="str">
        <f>IFERROR(VLOOKUP(E584,[2]an!$A$3:$B$81,2,FALSE),"")</f>
        <v/>
      </c>
      <c r="AB584" s="19" t="str">
        <f>IFERROR(VLOOKUP(AA584,[2]an!$C$2:$D$16,2,FALSE),"")</f>
        <v/>
      </c>
      <c r="AC584" s="20"/>
      <c r="AD584" s="21" t="str">
        <f>IF(A584=[2]an!$F$36,VLOOKUP([2]an!$F$36,[2]an!$F$36:$H$36,3,FALSE),IF(A584=[2]an!$F$35,VLOOKUP([2]an!$F$35,[2]an!$F$35:$H$35,3,FALSE),IF(A584=[2]an!$F$33,VLOOKUP([2]an!$F$33,[2]an!$F$33:$H$33,3,FALSE),IF(A584=[2]an!$F$31,VLOOKUP([2]an!$F$31,[2]an!$F$31:$H$31,3,FALSE),""))))</f>
        <v/>
      </c>
    </row>
    <row r="585" spans="6:30" x14ac:dyDescent="0.2">
      <c r="F585" s="10"/>
      <c r="G585" s="8" t="str">
        <f t="shared" si="29"/>
        <v/>
      </c>
      <c r="H585" s="13"/>
      <c r="K585" s="13"/>
      <c r="L585" s="10"/>
      <c r="M585" s="10"/>
      <c r="S585" s="8" t="str">
        <f>IFERROR(VLOOKUP(D585,[1]peretoe_teenus!$A$2:$L$2000,5,FALSE),"")</f>
        <v/>
      </c>
      <c r="U585" s="13"/>
      <c r="V585" s="15" t="str" cm="1">
        <f t="array" ref="V585">IFERROR(IF(AND(F585="Tugigrupp",RANK(K585,$K585:$K585)+COUNTIFS($K$2:K585,K585,$L$2:L585,L585,$M$2:M585,M585,$I$2:I585,I585,$G$2:G585,G585,$F$2:F585,F585)-1=1),SUMPRODUCT(($F$2:$F$4154=F585)*($G$2:$G$4154=G585)*($K$2:$K$4154=K585)*($I$2:$I$4154=I585)*($L$2:$L$4154=L585)*($M$2:$M$4154=M585)),""),"")</f>
        <v/>
      </c>
      <c r="W585" s="15" t="str">
        <f t="shared" si="27"/>
        <v/>
      </c>
      <c r="X585" s="16" t="str">
        <f>IF(AND(A585=[2]an!$G$38,F585=[2]an!$E$40),[2]an!$G$40,IF(AND(A585=[2]an!$G$38,F585=[2]an!$E$41),[2]an!$G$41,IF(AND(A585=[2]an!$G$38,F585=[2]an!$E$39,H585&gt;=[2]an!$M$37),[2]an!$G$39,
IF(AND(A585=[2]an!$G$38,F585=[2]an!$E$39,H585&lt;[2]an!$M$37,S585="kahepoolne vajaduspõhine",U585=""),[2]an!$M$40,
IF(AND(A585=[2]an!$G$38,F585=[2]an!$E$39,H585&lt;[2]an!$M$37,S585="kahepoolne vajaduspõhine",U585&lt;&gt;""),[2]an!$G$39,
IF(AND(A585=[2]an!$G$38,F585=[2]an!$E$39,H585&lt;[2]an!$M$37,S585&lt;&gt;"kahepoolne vajaduspõhine"),[2]an!$G$39,
IF(AND(A585=[2]an!$G$38,F585=[2]an!$E$42),[2]an!$G$42,
IF(AND(A585=[2]an!$H$38,F585=[2]an!$E$40),[2]an!$H$40,IF(AND(A585=[2]an!$H$38,F585=[2]an!$E$41),[2]an!$H$41,IF(AND(A585=[2]an!$H$38,F585=[2]an!$E$39,H585&gt;=[2]an!$M$37),[2]an!$H$39,
IF(AND(A585=[2]an!$H$38,F585=[2]an!$E$39,H585&lt;[2]an!$M$37,S585="kahepoolne vajaduspõhine",U585=""),[2]an!$M$40,
IF(AND(A585=[2]an!$H$38,F585=[2]an!$E$39,H585&lt;[2]an!$M$37,S585="kahepoolne vajaduspõhine",U585&lt;&gt;""),[2]an!$H$39,
IF(AND(A585=[2]an!$H$38,F585=[2]an!$E$39,H585&lt;[2]an!$M$37,S585&lt;&gt;"kahepoolne vajaduspõhine"),[2]an!$H$39,
IF(AND(A585=[2]an!$H$38,F585=[2]an!$E$42),[2]an!$H$42,
IF(AND(A585=[2]an!$I$38,F585=[2]an!$E$40),[2]an!$I$40,IF(AND(A585=[2]an!$I$38,F585=[2]an!$E$41),[2]an!$I$41,IF(AND(A585=[2]an!$I$38,F585=[2]an!$E$39,H585&gt;=[2]an!$M$37),[2]an!$I$39,
IF(AND(A585=[2]an!$I$38,F585=[2]an!$E$39,H585&lt;[2]an!$M$37,S585="kahepoolne vajaduspõhine",U585=""),[2]an!$M$40,
IF(AND(A585=[2]an!$I$38,F585=[2]an!$E$39,H585&lt;[2]an!$M$37,S585="kahepoolne vajaduspõhine",U585&lt;&gt;""),[2]an!$I$39,
IF(AND(A585=[2]an!$I$38,F585=[2]an!$E$39,H585&lt;[2]an!$M$37,S585&lt;&gt;"kahepoolne vajaduspõhine"),[2]an!$I$39,
IF(AND(A585=[2]an!$I$38,F585=[2]an!$E$42),[2]an!$I$42,
IF(AND(A585=[2]an!$J$38,F585=[2]an!$E$40),[2]an!$J$40,IF(AND(A585=[2]an!$J$38,F585=[2]an!$E$41),[2]an!$J$41,IF(AND(A585=[2]an!$J$38,F585=[2]an!$E$39,H585&gt;=[2]an!$M$37),[2]an!$J$39,
IF(AND(A585=[2]an!$J$38,F585=[2]an!$E$39,H585&lt;[2]an!$M$37,S585="kahepoolne vajaduspõhine",U585=""),[2]an!$M$40,
IF(AND(A585=[2]an!$J$38,F585=[2]an!$E$39,H585&lt;[2]an!$M$37,S585="kahepoolne vajaduspõhine",U585&lt;&gt;""),[2]an!$J$39,
IF(AND(A585=[2]an!$J$38,F585=[2]an!$E$39,H585&lt;[2]an!$M$37,S585&lt;&gt;"kahepoolne vajaduspõhine"),[2]an!$J$39,
IF(AND(A585=[2]an!$J$38,F585=[2]an!$E$42),[2]an!$J$42,""))))))))))))))))))))))))))))</f>
        <v/>
      </c>
      <c r="Y585" s="17" t="str">
        <f>IFERROR(IF(F585="Tugigrupp",0,
IF(AND(F585="Peretoe teenus",H585&gt;=[2]an!$M$37,RANK(D585,$D585:$D585)+COUNTIFS($D$2:D585,D585,$F$2:F585,F585)-1&gt;1),"",
IF(AND(F585="Peretoe teenus",H585&gt;=[2]an!$M$37,RANK(D585,$D585:$D585)+COUNTIFS($D$2:D585,D585,$F$2:F585,F585)-1=1,MONTH(H585)=MONTH(K585)=TRUE,YEAR(H585)=YEAR(K585)=TRUE),((EOMONTH(H585,0)-H585+1)*X585)/DAY(EOMONTH(H585,0)),
IF(AND(F585="Peretoe teenus",H585&gt;=[2]an!$M$37,RANK(D585,$D585:$D585)+COUNTIFS($D$2:D585,D585,$F$2:F585,F585)-1=1),X585,
IF(AND(F585="Peretoe teenus",H585&lt;[2]an!$M$37,S585&lt;&gt;"kahepoolne vajaduspõhine",RANK(D585,$D585:$D585)+COUNTIFS($D$2:D585,D585,$F$2:F585,F585)-1=1),X585,
IF(AND(F585="Peretoe teenus",H585&lt;[2]an!$M$37,S585&lt;&gt;"kahepoolne vajaduspõhine",RANK(D585,$D585:$D585)+COUNTIFS($D$2:D585,D585,$F$2:F585,F585)-1&gt;1),"",
IF(AND(F585="Peretoe teenus",H585&lt;[2]an!$M$37,S585="kahepoolne vajaduspõhine",U585="",RANK(D585,$D585:$D585)+COUNTIFS($D$2:D585,D585,$F$2:F585,F585)-1=1),X585,
IF(AND(F585="Peretoe teenus",H585&lt;[2]an!$M$37,S585="kahepoolne vajaduspõhine",U585="",RANK(D585,$D585:$D585)+COUNTIFS($D$2:D585,D585,$F$2:F585,F585)-1&gt;1),"",
IF(AND(F585="Peretoe teenus",H585&lt;[2]an!$M$37,S585="kahepoolne vajaduspõhine",U585&lt;[2]an!$M$37,RANK(D585,$D585:$D585)+COUNTIFS($D$2:D585,D585,$F$2:F585,F585)-1=1),X585,
IF(AND(F585="Peretoe teenus",H585&lt;[2]an!$M$37,S585="kahepoolne vajaduspõhine",U585&lt;[2]an!$M$37,RANK(D585,$D585:$D585)+COUNTIFS($D$2:D585,D585,$F$2:F585,F585)-1&gt;1),"",
IF(AND(F585="Peretoe teenus",H585&lt;[2]an!$M$37,S585="kahepoolne vajaduspõhine",U585&gt;=[2]an!$M$37,U585&lt;=[2]an!$M$38,RANK(D585,$D585:$D585)+COUNTIFS($D$2:D585,D585,$F$2:F585,F585)-1=1),
((EOMONTH(U585,0)-U585+1)*X585)/DAY(EOMONTH(U585,0))+(DAY(U585)-1)*100/DAY(EOMONTH(U585,0)),
IF(AND(F585="Peretoe teenus",H585&lt;[2]an!$M$37,S585="kahepoolne vajaduspõhine",U585&gt;=[2]an!$M$37,U585&lt;=[2]an!$M$38,RANK(D585,$D585:$D585)+COUNTIFS($D$2:D585,D585,$F$2:F585,F585)-1&gt;1),"",
IF(AND(F585="Peretoe teenus",H585&lt;[2]an!$M$37,S585="kahepoolne vajaduspõhine",U585&gt;[2]an!$M$38,RANK(D585,$D585:$D585)+COUNTIFS($D$2:D585,D585,$F$2:F585,F585)-1=1),X585,
IF(AND(F585="Peretoe teenus",H585&lt;[2]an!$M$37,S585="kahepoolne vajaduspõhine",U585&gt;[2]an!$M$38,RANK(D585,$D585:$D585)+COUNTIFS($D$2:D585,D585,$F$2:F585,F585)-1&gt;1),"",X585*W585)))))))))))))),"")</f>
        <v/>
      </c>
      <c r="Z585" s="18" t="str">
        <f t="shared" si="28"/>
        <v/>
      </c>
      <c r="AA585" s="19" t="str">
        <f>IFERROR(VLOOKUP(E585,[2]an!$A$3:$B$81,2,FALSE),"")</f>
        <v/>
      </c>
      <c r="AB585" s="19" t="str">
        <f>IFERROR(VLOOKUP(AA585,[2]an!$C$2:$D$16,2,FALSE),"")</f>
        <v/>
      </c>
      <c r="AC585" s="20"/>
      <c r="AD585" s="21" t="str">
        <f>IF(A585=[2]an!$F$36,VLOOKUP([2]an!$F$36,[2]an!$F$36:$H$36,3,FALSE),IF(A585=[2]an!$F$35,VLOOKUP([2]an!$F$35,[2]an!$F$35:$H$35,3,FALSE),IF(A585=[2]an!$F$33,VLOOKUP([2]an!$F$33,[2]an!$F$33:$H$33,3,FALSE),IF(A585=[2]an!$F$31,VLOOKUP([2]an!$F$31,[2]an!$F$31:$H$31,3,FALSE),""))))</f>
        <v/>
      </c>
    </row>
    <row r="586" spans="6:30" x14ac:dyDescent="0.2">
      <c r="F586" s="10"/>
      <c r="G586" s="8" t="str">
        <f t="shared" si="29"/>
        <v/>
      </c>
      <c r="H586" s="13"/>
      <c r="K586" s="13"/>
      <c r="L586" s="10"/>
      <c r="M586" s="10"/>
      <c r="S586" s="8" t="str">
        <f>IFERROR(VLOOKUP(D586,[1]peretoe_teenus!$A$2:$L$2000,5,FALSE),"")</f>
        <v/>
      </c>
      <c r="U586" s="13"/>
      <c r="V586" s="15" t="str" cm="1">
        <f t="array" ref="V586">IFERROR(IF(AND(F586="Tugigrupp",RANK(K586,$K586:$K586)+COUNTIFS($K$2:K586,K586,$L$2:L586,L586,$M$2:M586,M586,$I$2:I586,I586,$G$2:G586,G586,$F$2:F586,F586)-1=1),SUMPRODUCT(($F$2:$F$4154=F586)*($G$2:$G$4154=G586)*($K$2:$K$4154=K586)*($I$2:$I$4154=I586)*($L$2:$L$4154=L586)*($M$2:$M$4154=M586)),""),"")</f>
        <v/>
      </c>
      <c r="W586" s="15" t="str">
        <f t="shared" si="27"/>
        <v/>
      </c>
      <c r="X586" s="16" t="str">
        <f>IF(AND(A586=[2]an!$G$38,F586=[2]an!$E$40),[2]an!$G$40,IF(AND(A586=[2]an!$G$38,F586=[2]an!$E$41),[2]an!$G$41,IF(AND(A586=[2]an!$G$38,F586=[2]an!$E$39,H586&gt;=[2]an!$M$37),[2]an!$G$39,
IF(AND(A586=[2]an!$G$38,F586=[2]an!$E$39,H586&lt;[2]an!$M$37,S586="kahepoolne vajaduspõhine",U586=""),[2]an!$M$40,
IF(AND(A586=[2]an!$G$38,F586=[2]an!$E$39,H586&lt;[2]an!$M$37,S586="kahepoolne vajaduspõhine",U586&lt;&gt;""),[2]an!$G$39,
IF(AND(A586=[2]an!$G$38,F586=[2]an!$E$39,H586&lt;[2]an!$M$37,S586&lt;&gt;"kahepoolne vajaduspõhine"),[2]an!$G$39,
IF(AND(A586=[2]an!$G$38,F586=[2]an!$E$42),[2]an!$G$42,
IF(AND(A586=[2]an!$H$38,F586=[2]an!$E$40),[2]an!$H$40,IF(AND(A586=[2]an!$H$38,F586=[2]an!$E$41),[2]an!$H$41,IF(AND(A586=[2]an!$H$38,F586=[2]an!$E$39,H586&gt;=[2]an!$M$37),[2]an!$H$39,
IF(AND(A586=[2]an!$H$38,F586=[2]an!$E$39,H586&lt;[2]an!$M$37,S586="kahepoolne vajaduspõhine",U586=""),[2]an!$M$40,
IF(AND(A586=[2]an!$H$38,F586=[2]an!$E$39,H586&lt;[2]an!$M$37,S586="kahepoolne vajaduspõhine",U586&lt;&gt;""),[2]an!$H$39,
IF(AND(A586=[2]an!$H$38,F586=[2]an!$E$39,H586&lt;[2]an!$M$37,S586&lt;&gt;"kahepoolne vajaduspõhine"),[2]an!$H$39,
IF(AND(A586=[2]an!$H$38,F586=[2]an!$E$42),[2]an!$H$42,
IF(AND(A586=[2]an!$I$38,F586=[2]an!$E$40),[2]an!$I$40,IF(AND(A586=[2]an!$I$38,F586=[2]an!$E$41),[2]an!$I$41,IF(AND(A586=[2]an!$I$38,F586=[2]an!$E$39,H586&gt;=[2]an!$M$37),[2]an!$I$39,
IF(AND(A586=[2]an!$I$38,F586=[2]an!$E$39,H586&lt;[2]an!$M$37,S586="kahepoolne vajaduspõhine",U586=""),[2]an!$M$40,
IF(AND(A586=[2]an!$I$38,F586=[2]an!$E$39,H586&lt;[2]an!$M$37,S586="kahepoolne vajaduspõhine",U586&lt;&gt;""),[2]an!$I$39,
IF(AND(A586=[2]an!$I$38,F586=[2]an!$E$39,H586&lt;[2]an!$M$37,S586&lt;&gt;"kahepoolne vajaduspõhine"),[2]an!$I$39,
IF(AND(A586=[2]an!$I$38,F586=[2]an!$E$42),[2]an!$I$42,
IF(AND(A586=[2]an!$J$38,F586=[2]an!$E$40),[2]an!$J$40,IF(AND(A586=[2]an!$J$38,F586=[2]an!$E$41),[2]an!$J$41,IF(AND(A586=[2]an!$J$38,F586=[2]an!$E$39,H586&gt;=[2]an!$M$37),[2]an!$J$39,
IF(AND(A586=[2]an!$J$38,F586=[2]an!$E$39,H586&lt;[2]an!$M$37,S586="kahepoolne vajaduspõhine",U586=""),[2]an!$M$40,
IF(AND(A586=[2]an!$J$38,F586=[2]an!$E$39,H586&lt;[2]an!$M$37,S586="kahepoolne vajaduspõhine",U586&lt;&gt;""),[2]an!$J$39,
IF(AND(A586=[2]an!$J$38,F586=[2]an!$E$39,H586&lt;[2]an!$M$37,S586&lt;&gt;"kahepoolne vajaduspõhine"),[2]an!$J$39,
IF(AND(A586=[2]an!$J$38,F586=[2]an!$E$42),[2]an!$J$42,""))))))))))))))))))))))))))))</f>
        <v/>
      </c>
      <c r="Y586" s="17" t="str">
        <f>IFERROR(IF(F586="Tugigrupp",0,
IF(AND(F586="Peretoe teenus",H586&gt;=[2]an!$M$37,RANK(D586,$D586:$D586)+COUNTIFS($D$2:D586,D586,$F$2:F586,F586)-1&gt;1),"",
IF(AND(F586="Peretoe teenus",H586&gt;=[2]an!$M$37,RANK(D586,$D586:$D586)+COUNTIFS($D$2:D586,D586,$F$2:F586,F586)-1=1,MONTH(H586)=MONTH(K586)=TRUE,YEAR(H586)=YEAR(K586)=TRUE),((EOMONTH(H586,0)-H586+1)*X586)/DAY(EOMONTH(H586,0)),
IF(AND(F586="Peretoe teenus",H586&gt;=[2]an!$M$37,RANK(D586,$D586:$D586)+COUNTIFS($D$2:D586,D586,$F$2:F586,F586)-1=1),X586,
IF(AND(F586="Peretoe teenus",H586&lt;[2]an!$M$37,S586&lt;&gt;"kahepoolne vajaduspõhine",RANK(D586,$D586:$D586)+COUNTIFS($D$2:D586,D586,$F$2:F586,F586)-1=1),X586,
IF(AND(F586="Peretoe teenus",H586&lt;[2]an!$M$37,S586&lt;&gt;"kahepoolne vajaduspõhine",RANK(D586,$D586:$D586)+COUNTIFS($D$2:D586,D586,$F$2:F586,F586)-1&gt;1),"",
IF(AND(F586="Peretoe teenus",H586&lt;[2]an!$M$37,S586="kahepoolne vajaduspõhine",U586="",RANK(D586,$D586:$D586)+COUNTIFS($D$2:D586,D586,$F$2:F586,F586)-1=1),X586,
IF(AND(F586="Peretoe teenus",H586&lt;[2]an!$M$37,S586="kahepoolne vajaduspõhine",U586="",RANK(D586,$D586:$D586)+COUNTIFS($D$2:D586,D586,$F$2:F586,F586)-1&gt;1),"",
IF(AND(F586="Peretoe teenus",H586&lt;[2]an!$M$37,S586="kahepoolne vajaduspõhine",U586&lt;[2]an!$M$37,RANK(D586,$D586:$D586)+COUNTIFS($D$2:D586,D586,$F$2:F586,F586)-1=1),X586,
IF(AND(F586="Peretoe teenus",H586&lt;[2]an!$M$37,S586="kahepoolne vajaduspõhine",U586&lt;[2]an!$M$37,RANK(D586,$D586:$D586)+COUNTIFS($D$2:D586,D586,$F$2:F586,F586)-1&gt;1),"",
IF(AND(F586="Peretoe teenus",H586&lt;[2]an!$M$37,S586="kahepoolne vajaduspõhine",U586&gt;=[2]an!$M$37,U586&lt;=[2]an!$M$38,RANK(D586,$D586:$D586)+COUNTIFS($D$2:D586,D586,$F$2:F586,F586)-1=1),
((EOMONTH(U586,0)-U586+1)*X586)/DAY(EOMONTH(U586,0))+(DAY(U586)-1)*100/DAY(EOMONTH(U586,0)),
IF(AND(F586="Peretoe teenus",H586&lt;[2]an!$M$37,S586="kahepoolne vajaduspõhine",U586&gt;=[2]an!$M$37,U586&lt;=[2]an!$M$38,RANK(D586,$D586:$D586)+COUNTIFS($D$2:D586,D586,$F$2:F586,F586)-1&gt;1),"",
IF(AND(F586="Peretoe teenus",H586&lt;[2]an!$M$37,S586="kahepoolne vajaduspõhine",U586&gt;[2]an!$M$38,RANK(D586,$D586:$D586)+COUNTIFS($D$2:D586,D586,$F$2:F586,F586)-1=1),X586,
IF(AND(F586="Peretoe teenus",H586&lt;[2]an!$M$37,S586="kahepoolne vajaduspõhine",U586&gt;[2]an!$M$38,RANK(D586,$D586:$D586)+COUNTIFS($D$2:D586,D586,$F$2:F586,F586)-1&gt;1),"",X586*W586)))))))))))))),"")</f>
        <v/>
      </c>
      <c r="Z586" s="18" t="str">
        <f t="shared" si="28"/>
        <v/>
      </c>
      <c r="AA586" s="19" t="str">
        <f>IFERROR(VLOOKUP(E586,[2]an!$A$3:$B$81,2,FALSE),"")</f>
        <v/>
      </c>
      <c r="AB586" s="19" t="str">
        <f>IFERROR(VLOOKUP(AA586,[2]an!$C$2:$D$16,2,FALSE),"")</f>
        <v/>
      </c>
      <c r="AC586" s="20"/>
      <c r="AD586" s="21" t="str">
        <f>IF(A586=[2]an!$F$36,VLOOKUP([2]an!$F$36,[2]an!$F$36:$H$36,3,FALSE),IF(A586=[2]an!$F$35,VLOOKUP([2]an!$F$35,[2]an!$F$35:$H$35,3,FALSE),IF(A586=[2]an!$F$33,VLOOKUP([2]an!$F$33,[2]an!$F$33:$H$33,3,FALSE),IF(A586=[2]an!$F$31,VLOOKUP([2]an!$F$31,[2]an!$F$31:$H$31,3,FALSE),""))))</f>
        <v/>
      </c>
    </row>
    <row r="587" spans="6:30" x14ac:dyDescent="0.2">
      <c r="F587" s="10"/>
      <c r="G587" s="8" t="str">
        <f t="shared" si="29"/>
        <v/>
      </c>
      <c r="H587" s="13"/>
      <c r="K587" s="13"/>
      <c r="L587" s="10"/>
      <c r="M587" s="10"/>
      <c r="S587" s="8" t="str">
        <f>IFERROR(VLOOKUP(D587,[1]peretoe_teenus!$A$2:$L$2000,5,FALSE),"")</f>
        <v/>
      </c>
      <c r="U587" s="13"/>
      <c r="V587" s="15" t="str" cm="1">
        <f t="array" ref="V587">IFERROR(IF(AND(F587="Tugigrupp",RANK(K587,$K587:$K587)+COUNTIFS($K$2:K587,K587,$L$2:L587,L587,$M$2:M587,M587,$I$2:I587,I587,$G$2:G587,G587,$F$2:F587,F587)-1=1),SUMPRODUCT(($F$2:$F$4154=F587)*($G$2:$G$4154=G587)*($K$2:$K$4154=K587)*($I$2:$I$4154=I587)*($L$2:$L$4154=L587)*($M$2:$M$4154=M587)),""),"")</f>
        <v/>
      </c>
      <c r="W587" s="15" t="str">
        <f t="shared" si="27"/>
        <v/>
      </c>
      <c r="X587" s="16" t="str">
        <f>IF(AND(A587=[2]an!$G$38,F587=[2]an!$E$40),[2]an!$G$40,IF(AND(A587=[2]an!$G$38,F587=[2]an!$E$41),[2]an!$G$41,IF(AND(A587=[2]an!$G$38,F587=[2]an!$E$39,H587&gt;=[2]an!$M$37),[2]an!$G$39,
IF(AND(A587=[2]an!$G$38,F587=[2]an!$E$39,H587&lt;[2]an!$M$37,S587="kahepoolne vajaduspõhine",U587=""),[2]an!$M$40,
IF(AND(A587=[2]an!$G$38,F587=[2]an!$E$39,H587&lt;[2]an!$M$37,S587="kahepoolne vajaduspõhine",U587&lt;&gt;""),[2]an!$G$39,
IF(AND(A587=[2]an!$G$38,F587=[2]an!$E$39,H587&lt;[2]an!$M$37,S587&lt;&gt;"kahepoolne vajaduspõhine"),[2]an!$G$39,
IF(AND(A587=[2]an!$G$38,F587=[2]an!$E$42),[2]an!$G$42,
IF(AND(A587=[2]an!$H$38,F587=[2]an!$E$40),[2]an!$H$40,IF(AND(A587=[2]an!$H$38,F587=[2]an!$E$41),[2]an!$H$41,IF(AND(A587=[2]an!$H$38,F587=[2]an!$E$39,H587&gt;=[2]an!$M$37),[2]an!$H$39,
IF(AND(A587=[2]an!$H$38,F587=[2]an!$E$39,H587&lt;[2]an!$M$37,S587="kahepoolne vajaduspõhine",U587=""),[2]an!$M$40,
IF(AND(A587=[2]an!$H$38,F587=[2]an!$E$39,H587&lt;[2]an!$M$37,S587="kahepoolne vajaduspõhine",U587&lt;&gt;""),[2]an!$H$39,
IF(AND(A587=[2]an!$H$38,F587=[2]an!$E$39,H587&lt;[2]an!$M$37,S587&lt;&gt;"kahepoolne vajaduspõhine"),[2]an!$H$39,
IF(AND(A587=[2]an!$H$38,F587=[2]an!$E$42),[2]an!$H$42,
IF(AND(A587=[2]an!$I$38,F587=[2]an!$E$40),[2]an!$I$40,IF(AND(A587=[2]an!$I$38,F587=[2]an!$E$41),[2]an!$I$41,IF(AND(A587=[2]an!$I$38,F587=[2]an!$E$39,H587&gt;=[2]an!$M$37),[2]an!$I$39,
IF(AND(A587=[2]an!$I$38,F587=[2]an!$E$39,H587&lt;[2]an!$M$37,S587="kahepoolne vajaduspõhine",U587=""),[2]an!$M$40,
IF(AND(A587=[2]an!$I$38,F587=[2]an!$E$39,H587&lt;[2]an!$M$37,S587="kahepoolne vajaduspõhine",U587&lt;&gt;""),[2]an!$I$39,
IF(AND(A587=[2]an!$I$38,F587=[2]an!$E$39,H587&lt;[2]an!$M$37,S587&lt;&gt;"kahepoolne vajaduspõhine"),[2]an!$I$39,
IF(AND(A587=[2]an!$I$38,F587=[2]an!$E$42),[2]an!$I$42,
IF(AND(A587=[2]an!$J$38,F587=[2]an!$E$40),[2]an!$J$40,IF(AND(A587=[2]an!$J$38,F587=[2]an!$E$41),[2]an!$J$41,IF(AND(A587=[2]an!$J$38,F587=[2]an!$E$39,H587&gt;=[2]an!$M$37),[2]an!$J$39,
IF(AND(A587=[2]an!$J$38,F587=[2]an!$E$39,H587&lt;[2]an!$M$37,S587="kahepoolne vajaduspõhine",U587=""),[2]an!$M$40,
IF(AND(A587=[2]an!$J$38,F587=[2]an!$E$39,H587&lt;[2]an!$M$37,S587="kahepoolne vajaduspõhine",U587&lt;&gt;""),[2]an!$J$39,
IF(AND(A587=[2]an!$J$38,F587=[2]an!$E$39,H587&lt;[2]an!$M$37,S587&lt;&gt;"kahepoolne vajaduspõhine"),[2]an!$J$39,
IF(AND(A587=[2]an!$J$38,F587=[2]an!$E$42),[2]an!$J$42,""))))))))))))))))))))))))))))</f>
        <v/>
      </c>
      <c r="Y587" s="17" t="str">
        <f>IFERROR(IF(F587="Tugigrupp",0,
IF(AND(F587="Peretoe teenus",H587&gt;=[2]an!$M$37,RANK(D587,$D587:$D587)+COUNTIFS($D$2:D587,D587,$F$2:F587,F587)-1&gt;1),"",
IF(AND(F587="Peretoe teenus",H587&gt;=[2]an!$M$37,RANK(D587,$D587:$D587)+COUNTIFS($D$2:D587,D587,$F$2:F587,F587)-1=1,MONTH(H587)=MONTH(K587)=TRUE,YEAR(H587)=YEAR(K587)=TRUE),((EOMONTH(H587,0)-H587+1)*X587)/DAY(EOMONTH(H587,0)),
IF(AND(F587="Peretoe teenus",H587&gt;=[2]an!$M$37,RANK(D587,$D587:$D587)+COUNTIFS($D$2:D587,D587,$F$2:F587,F587)-1=1),X587,
IF(AND(F587="Peretoe teenus",H587&lt;[2]an!$M$37,S587&lt;&gt;"kahepoolne vajaduspõhine",RANK(D587,$D587:$D587)+COUNTIFS($D$2:D587,D587,$F$2:F587,F587)-1=1),X587,
IF(AND(F587="Peretoe teenus",H587&lt;[2]an!$M$37,S587&lt;&gt;"kahepoolne vajaduspõhine",RANK(D587,$D587:$D587)+COUNTIFS($D$2:D587,D587,$F$2:F587,F587)-1&gt;1),"",
IF(AND(F587="Peretoe teenus",H587&lt;[2]an!$M$37,S587="kahepoolne vajaduspõhine",U587="",RANK(D587,$D587:$D587)+COUNTIFS($D$2:D587,D587,$F$2:F587,F587)-1=1),X587,
IF(AND(F587="Peretoe teenus",H587&lt;[2]an!$M$37,S587="kahepoolne vajaduspõhine",U587="",RANK(D587,$D587:$D587)+COUNTIFS($D$2:D587,D587,$F$2:F587,F587)-1&gt;1),"",
IF(AND(F587="Peretoe teenus",H587&lt;[2]an!$M$37,S587="kahepoolne vajaduspõhine",U587&lt;[2]an!$M$37,RANK(D587,$D587:$D587)+COUNTIFS($D$2:D587,D587,$F$2:F587,F587)-1=1),X587,
IF(AND(F587="Peretoe teenus",H587&lt;[2]an!$M$37,S587="kahepoolne vajaduspõhine",U587&lt;[2]an!$M$37,RANK(D587,$D587:$D587)+COUNTIFS($D$2:D587,D587,$F$2:F587,F587)-1&gt;1),"",
IF(AND(F587="Peretoe teenus",H587&lt;[2]an!$M$37,S587="kahepoolne vajaduspõhine",U587&gt;=[2]an!$M$37,U587&lt;=[2]an!$M$38,RANK(D587,$D587:$D587)+COUNTIFS($D$2:D587,D587,$F$2:F587,F587)-1=1),
((EOMONTH(U587,0)-U587+1)*X587)/DAY(EOMONTH(U587,0))+(DAY(U587)-1)*100/DAY(EOMONTH(U587,0)),
IF(AND(F587="Peretoe teenus",H587&lt;[2]an!$M$37,S587="kahepoolne vajaduspõhine",U587&gt;=[2]an!$M$37,U587&lt;=[2]an!$M$38,RANK(D587,$D587:$D587)+COUNTIFS($D$2:D587,D587,$F$2:F587,F587)-1&gt;1),"",
IF(AND(F587="Peretoe teenus",H587&lt;[2]an!$M$37,S587="kahepoolne vajaduspõhine",U587&gt;[2]an!$M$38,RANK(D587,$D587:$D587)+COUNTIFS($D$2:D587,D587,$F$2:F587,F587)-1=1),X587,
IF(AND(F587="Peretoe teenus",H587&lt;[2]an!$M$37,S587="kahepoolne vajaduspõhine",U587&gt;[2]an!$M$38,RANK(D587,$D587:$D587)+COUNTIFS($D$2:D587,D587,$F$2:F587,F587)-1&gt;1),"",X587*W587)))))))))))))),"")</f>
        <v/>
      </c>
      <c r="Z587" s="18" t="str">
        <f t="shared" si="28"/>
        <v/>
      </c>
      <c r="AA587" s="19" t="str">
        <f>IFERROR(VLOOKUP(E587,[2]an!$A$3:$B$81,2,FALSE),"")</f>
        <v/>
      </c>
      <c r="AB587" s="19" t="str">
        <f>IFERROR(VLOOKUP(AA587,[2]an!$C$2:$D$16,2,FALSE),"")</f>
        <v/>
      </c>
      <c r="AC587" s="20"/>
      <c r="AD587" s="21" t="str">
        <f>IF(A587=[2]an!$F$36,VLOOKUP([2]an!$F$36,[2]an!$F$36:$H$36,3,FALSE),IF(A587=[2]an!$F$35,VLOOKUP([2]an!$F$35,[2]an!$F$35:$H$35,3,FALSE),IF(A587=[2]an!$F$33,VLOOKUP([2]an!$F$33,[2]an!$F$33:$H$33,3,FALSE),IF(A587=[2]an!$F$31,VLOOKUP([2]an!$F$31,[2]an!$F$31:$H$31,3,FALSE),""))))</f>
        <v/>
      </c>
    </row>
    <row r="588" spans="6:30" x14ac:dyDescent="0.2">
      <c r="F588" s="10"/>
      <c r="G588" s="8" t="str">
        <f t="shared" si="29"/>
        <v/>
      </c>
      <c r="H588" s="13"/>
      <c r="K588" s="13"/>
      <c r="L588" s="10"/>
      <c r="M588" s="10"/>
      <c r="S588" s="8" t="str">
        <f>IFERROR(VLOOKUP(D588,[1]peretoe_teenus!$A$2:$L$2000,5,FALSE),"")</f>
        <v/>
      </c>
      <c r="U588" s="13"/>
      <c r="V588" s="15" t="str" cm="1">
        <f t="array" ref="V588">IFERROR(IF(AND(F588="Tugigrupp",RANK(K588,$K588:$K588)+COUNTIFS($K$2:K588,K588,$L$2:L588,L588,$M$2:M588,M588,$I$2:I588,I588,$G$2:G588,G588,$F$2:F588,F588)-1=1),SUMPRODUCT(($F$2:$F$4154=F588)*($G$2:$G$4154=G588)*($K$2:$K$4154=K588)*($I$2:$I$4154=I588)*($L$2:$L$4154=L588)*($M$2:$M$4154=M588)),""),"")</f>
        <v/>
      </c>
      <c r="W588" s="15" t="str">
        <f t="shared" si="27"/>
        <v/>
      </c>
      <c r="X588" s="16" t="str">
        <f>IF(AND(A588=[2]an!$G$38,F588=[2]an!$E$40),[2]an!$G$40,IF(AND(A588=[2]an!$G$38,F588=[2]an!$E$41),[2]an!$G$41,IF(AND(A588=[2]an!$G$38,F588=[2]an!$E$39,H588&gt;=[2]an!$M$37),[2]an!$G$39,
IF(AND(A588=[2]an!$G$38,F588=[2]an!$E$39,H588&lt;[2]an!$M$37,S588="kahepoolne vajaduspõhine",U588=""),[2]an!$M$40,
IF(AND(A588=[2]an!$G$38,F588=[2]an!$E$39,H588&lt;[2]an!$M$37,S588="kahepoolne vajaduspõhine",U588&lt;&gt;""),[2]an!$G$39,
IF(AND(A588=[2]an!$G$38,F588=[2]an!$E$39,H588&lt;[2]an!$M$37,S588&lt;&gt;"kahepoolne vajaduspõhine"),[2]an!$G$39,
IF(AND(A588=[2]an!$G$38,F588=[2]an!$E$42),[2]an!$G$42,
IF(AND(A588=[2]an!$H$38,F588=[2]an!$E$40),[2]an!$H$40,IF(AND(A588=[2]an!$H$38,F588=[2]an!$E$41),[2]an!$H$41,IF(AND(A588=[2]an!$H$38,F588=[2]an!$E$39,H588&gt;=[2]an!$M$37),[2]an!$H$39,
IF(AND(A588=[2]an!$H$38,F588=[2]an!$E$39,H588&lt;[2]an!$M$37,S588="kahepoolne vajaduspõhine",U588=""),[2]an!$M$40,
IF(AND(A588=[2]an!$H$38,F588=[2]an!$E$39,H588&lt;[2]an!$M$37,S588="kahepoolne vajaduspõhine",U588&lt;&gt;""),[2]an!$H$39,
IF(AND(A588=[2]an!$H$38,F588=[2]an!$E$39,H588&lt;[2]an!$M$37,S588&lt;&gt;"kahepoolne vajaduspõhine"),[2]an!$H$39,
IF(AND(A588=[2]an!$H$38,F588=[2]an!$E$42),[2]an!$H$42,
IF(AND(A588=[2]an!$I$38,F588=[2]an!$E$40),[2]an!$I$40,IF(AND(A588=[2]an!$I$38,F588=[2]an!$E$41),[2]an!$I$41,IF(AND(A588=[2]an!$I$38,F588=[2]an!$E$39,H588&gt;=[2]an!$M$37),[2]an!$I$39,
IF(AND(A588=[2]an!$I$38,F588=[2]an!$E$39,H588&lt;[2]an!$M$37,S588="kahepoolne vajaduspõhine",U588=""),[2]an!$M$40,
IF(AND(A588=[2]an!$I$38,F588=[2]an!$E$39,H588&lt;[2]an!$M$37,S588="kahepoolne vajaduspõhine",U588&lt;&gt;""),[2]an!$I$39,
IF(AND(A588=[2]an!$I$38,F588=[2]an!$E$39,H588&lt;[2]an!$M$37,S588&lt;&gt;"kahepoolne vajaduspõhine"),[2]an!$I$39,
IF(AND(A588=[2]an!$I$38,F588=[2]an!$E$42),[2]an!$I$42,
IF(AND(A588=[2]an!$J$38,F588=[2]an!$E$40),[2]an!$J$40,IF(AND(A588=[2]an!$J$38,F588=[2]an!$E$41),[2]an!$J$41,IF(AND(A588=[2]an!$J$38,F588=[2]an!$E$39,H588&gt;=[2]an!$M$37),[2]an!$J$39,
IF(AND(A588=[2]an!$J$38,F588=[2]an!$E$39,H588&lt;[2]an!$M$37,S588="kahepoolne vajaduspõhine",U588=""),[2]an!$M$40,
IF(AND(A588=[2]an!$J$38,F588=[2]an!$E$39,H588&lt;[2]an!$M$37,S588="kahepoolne vajaduspõhine",U588&lt;&gt;""),[2]an!$J$39,
IF(AND(A588=[2]an!$J$38,F588=[2]an!$E$39,H588&lt;[2]an!$M$37,S588&lt;&gt;"kahepoolne vajaduspõhine"),[2]an!$J$39,
IF(AND(A588=[2]an!$J$38,F588=[2]an!$E$42),[2]an!$J$42,""))))))))))))))))))))))))))))</f>
        <v/>
      </c>
      <c r="Y588" s="17" t="str">
        <f>IFERROR(IF(F588="Tugigrupp",0,
IF(AND(F588="Peretoe teenus",H588&gt;=[2]an!$M$37,RANK(D588,$D588:$D588)+COUNTIFS($D$2:D588,D588,$F$2:F588,F588)-1&gt;1),"",
IF(AND(F588="Peretoe teenus",H588&gt;=[2]an!$M$37,RANK(D588,$D588:$D588)+COUNTIFS($D$2:D588,D588,$F$2:F588,F588)-1=1,MONTH(H588)=MONTH(K588)=TRUE,YEAR(H588)=YEAR(K588)=TRUE),((EOMONTH(H588,0)-H588+1)*X588)/DAY(EOMONTH(H588,0)),
IF(AND(F588="Peretoe teenus",H588&gt;=[2]an!$M$37,RANK(D588,$D588:$D588)+COUNTIFS($D$2:D588,D588,$F$2:F588,F588)-1=1),X588,
IF(AND(F588="Peretoe teenus",H588&lt;[2]an!$M$37,S588&lt;&gt;"kahepoolne vajaduspõhine",RANK(D588,$D588:$D588)+COUNTIFS($D$2:D588,D588,$F$2:F588,F588)-1=1),X588,
IF(AND(F588="Peretoe teenus",H588&lt;[2]an!$M$37,S588&lt;&gt;"kahepoolne vajaduspõhine",RANK(D588,$D588:$D588)+COUNTIFS($D$2:D588,D588,$F$2:F588,F588)-1&gt;1),"",
IF(AND(F588="Peretoe teenus",H588&lt;[2]an!$M$37,S588="kahepoolne vajaduspõhine",U588="",RANK(D588,$D588:$D588)+COUNTIFS($D$2:D588,D588,$F$2:F588,F588)-1=1),X588,
IF(AND(F588="Peretoe teenus",H588&lt;[2]an!$M$37,S588="kahepoolne vajaduspõhine",U588="",RANK(D588,$D588:$D588)+COUNTIFS($D$2:D588,D588,$F$2:F588,F588)-1&gt;1),"",
IF(AND(F588="Peretoe teenus",H588&lt;[2]an!$M$37,S588="kahepoolne vajaduspõhine",U588&lt;[2]an!$M$37,RANK(D588,$D588:$D588)+COUNTIFS($D$2:D588,D588,$F$2:F588,F588)-1=1),X588,
IF(AND(F588="Peretoe teenus",H588&lt;[2]an!$M$37,S588="kahepoolne vajaduspõhine",U588&lt;[2]an!$M$37,RANK(D588,$D588:$D588)+COUNTIFS($D$2:D588,D588,$F$2:F588,F588)-1&gt;1),"",
IF(AND(F588="Peretoe teenus",H588&lt;[2]an!$M$37,S588="kahepoolne vajaduspõhine",U588&gt;=[2]an!$M$37,U588&lt;=[2]an!$M$38,RANK(D588,$D588:$D588)+COUNTIFS($D$2:D588,D588,$F$2:F588,F588)-1=1),
((EOMONTH(U588,0)-U588+1)*X588)/DAY(EOMONTH(U588,0))+(DAY(U588)-1)*100/DAY(EOMONTH(U588,0)),
IF(AND(F588="Peretoe teenus",H588&lt;[2]an!$M$37,S588="kahepoolne vajaduspõhine",U588&gt;=[2]an!$M$37,U588&lt;=[2]an!$M$38,RANK(D588,$D588:$D588)+COUNTIFS($D$2:D588,D588,$F$2:F588,F588)-1&gt;1),"",
IF(AND(F588="Peretoe teenus",H588&lt;[2]an!$M$37,S588="kahepoolne vajaduspõhine",U588&gt;[2]an!$M$38,RANK(D588,$D588:$D588)+COUNTIFS($D$2:D588,D588,$F$2:F588,F588)-1=1),X588,
IF(AND(F588="Peretoe teenus",H588&lt;[2]an!$M$37,S588="kahepoolne vajaduspõhine",U588&gt;[2]an!$M$38,RANK(D588,$D588:$D588)+COUNTIFS($D$2:D588,D588,$F$2:F588,F588)-1&gt;1),"",X588*W588)))))))))))))),"")</f>
        <v/>
      </c>
      <c r="Z588" s="18" t="str">
        <f t="shared" si="28"/>
        <v/>
      </c>
      <c r="AA588" s="19" t="str">
        <f>IFERROR(VLOOKUP(E588,[2]an!$A$3:$B$81,2,FALSE),"")</f>
        <v/>
      </c>
      <c r="AB588" s="19" t="str">
        <f>IFERROR(VLOOKUP(AA588,[2]an!$C$2:$D$16,2,FALSE),"")</f>
        <v/>
      </c>
      <c r="AC588" s="20"/>
      <c r="AD588" s="21" t="str">
        <f>IF(A588=[2]an!$F$36,VLOOKUP([2]an!$F$36,[2]an!$F$36:$H$36,3,FALSE),IF(A588=[2]an!$F$35,VLOOKUP([2]an!$F$35,[2]an!$F$35:$H$35,3,FALSE),IF(A588=[2]an!$F$33,VLOOKUP([2]an!$F$33,[2]an!$F$33:$H$33,3,FALSE),IF(A588=[2]an!$F$31,VLOOKUP([2]an!$F$31,[2]an!$F$31:$H$31,3,FALSE),""))))</f>
        <v/>
      </c>
    </row>
    <row r="589" spans="6:30" x14ac:dyDescent="0.2">
      <c r="F589" s="10"/>
      <c r="G589" s="8" t="str">
        <f t="shared" si="29"/>
        <v/>
      </c>
      <c r="H589" s="13"/>
      <c r="K589" s="13"/>
      <c r="L589" s="10"/>
      <c r="M589" s="10"/>
      <c r="S589" s="8" t="str">
        <f>IFERROR(VLOOKUP(D589,[1]peretoe_teenus!$A$2:$L$2000,5,FALSE),"")</f>
        <v/>
      </c>
      <c r="U589" s="13"/>
      <c r="V589" s="15" t="str" cm="1">
        <f t="array" ref="V589">IFERROR(IF(AND(F589="Tugigrupp",RANK(K589,$K589:$K589)+COUNTIFS($K$2:K589,K589,$L$2:L589,L589,$M$2:M589,M589,$I$2:I589,I589,$G$2:G589,G589,$F$2:F589,F589)-1=1),SUMPRODUCT(($F$2:$F$4154=F589)*($G$2:$G$4154=G589)*($K$2:$K$4154=K589)*($I$2:$I$4154=I589)*($L$2:$L$4154=L589)*($M$2:$M$4154=M589)),""),"")</f>
        <v/>
      </c>
      <c r="W589" s="15" t="str">
        <f t="shared" si="27"/>
        <v/>
      </c>
      <c r="X589" s="16" t="str">
        <f>IF(AND(A589=[2]an!$G$38,F589=[2]an!$E$40),[2]an!$G$40,IF(AND(A589=[2]an!$G$38,F589=[2]an!$E$41),[2]an!$G$41,IF(AND(A589=[2]an!$G$38,F589=[2]an!$E$39,H589&gt;=[2]an!$M$37),[2]an!$G$39,
IF(AND(A589=[2]an!$G$38,F589=[2]an!$E$39,H589&lt;[2]an!$M$37,S589="kahepoolne vajaduspõhine",U589=""),[2]an!$M$40,
IF(AND(A589=[2]an!$G$38,F589=[2]an!$E$39,H589&lt;[2]an!$M$37,S589="kahepoolne vajaduspõhine",U589&lt;&gt;""),[2]an!$G$39,
IF(AND(A589=[2]an!$G$38,F589=[2]an!$E$39,H589&lt;[2]an!$M$37,S589&lt;&gt;"kahepoolne vajaduspõhine"),[2]an!$G$39,
IF(AND(A589=[2]an!$G$38,F589=[2]an!$E$42),[2]an!$G$42,
IF(AND(A589=[2]an!$H$38,F589=[2]an!$E$40),[2]an!$H$40,IF(AND(A589=[2]an!$H$38,F589=[2]an!$E$41),[2]an!$H$41,IF(AND(A589=[2]an!$H$38,F589=[2]an!$E$39,H589&gt;=[2]an!$M$37),[2]an!$H$39,
IF(AND(A589=[2]an!$H$38,F589=[2]an!$E$39,H589&lt;[2]an!$M$37,S589="kahepoolne vajaduspõhine",U589=""),[2]an!$M$40,
IF(AND(A589=[2]an!$H$38,F589=[2]an!$E$39,H589&lt;[2]an!$M$37,S589="kahepoolne vajaduspõhine",U589&lt;&gt;""),[2]an!$H$39,
IF(AND(A589=[2]an!$H$38,F589=[2]an!$E$39,H589&lt;[2]an!$M$37,S589&lt;&gt;"kahepoolne vajaduspõhine"),[2]an!$H$39,
IF(AND(A589=[2]an!$H$38,F589=[2]an!$E$42),[2]an!$H$42,
IF(AND(A589=[2]an!$I$38,F589=[2]an!$E$40),[2]an!$I$40,IF(AND(A589=[2]an!$I$38,F589=[2]an!$E$41),[2]an!$I$41,IF(AND(A589=[2]an!$I$38,F589=[2]an!$E$39,H589&gt;=[2]an!$M$37),[2]an!$I$39,
IF(AND(A589=[2]an!$I$38,F589=[2]an!$E$39,H589&lt;[2]an!$M$37,S589="kahepoolne vajaduspõhine",U589=""),[2]an!$M$40,
IF(AND(A589=[2]an!$I$38,F589=[2]an!$E$39,H589&lt;[2]an!$M$37,S589="kahepoolne vajaduspõhine",U589&lt;&gt;""),[2]an!$I$39,
IF(AND(A589=[2]an!$I$38,F589=[2]an!$E$39,H589&lt;[2]an!$M$37,S589&lt;&gt;"kahepoolne vajaduspõhine"),[2]an!$I$39,
IF(AND(A589=[2]an!$I$38,F589=[2]an!$E$42),[2]an!$I$42,
IF(AND(A589=[2]an!$J$38,F589=[2]an!$E$40),[2]an!$J$40,IF(AND(A589=[2]an!$J$38,F589=[2]an!$E$41),[2]an!$J$41,IF(AND(A589=[2]an!$J$38,F589=[2]an!$E$39,H589&gt;=[2]an!$M$37),[2]an!$J$39,
IF(AND(A589=[2]an!$J$38,F589=[2]an!$E$39,H589&lt;[2]an!$M$37,S589="kahepoolne vajaduspõhine",U589=""),[2]an!$M$40,
IF(AND(A589=[2]an!$J$38,F589=[2]an!$E$39,H589&lt;[2]an!$M$37,S589="kahepoolne vajaduspõhine",U589&lt;&gt;""),[2]an!$J$39,
IF(AND(A589=[2]an!$J$38,F589=[2]an!$E$39,H589&lt;[2]an!$M$37,S589&lt;&gt;"kahepoolne vajaduspõhine"),[2]an!$J$39,
IF(AND(A589=[2]an!$J$38,F589=[2]an!$E$42),[2]an!$J$42,""))))))))))))))))))))))))))))</f>
        <v/>
      </c>
      <c r="Y589" s="17" t="str">
        <f>IFERROR(IF(F589="Tugigrupp",0,
IF(AND(F589="Peretoe teenus",H589&gt;=[2]an!$M$37,RANK(D589,$D589:$D589)+COUNTIFS($D$2:D589,D589,$F$2:F589,F589)-1&gt;1),"",
IF(AND(F589="Peretoe teenus",H589&gt;=[2]an!$M$37,RANK(D589,$D589:$D589)+COUNTIFS($D$2:D589,D589,$F$2:F589,F589)-1=1,MONTH(H589)=MONTH(K589)=TRUE,YEAR(H589)=YEAR(K589)=TRUE),((EOMONTH(H589,0)-H589+1)*X589)/DAY(EOMONTH(H589,0)),
IF(AND(F589="Peretoe teenus",H589&gt;=[2]an!$M$37,RANK(D589,$D589:$D589)+COUNTIFS($D$2:D589,D589,$F$2:F589,F589)-1=1),X589,
IF(AND(F589="Peretoe teenus",H589&lt;[2]an!$M$37,S589&lt;&gt;"kahepoolne vajaduspõhine",RANK(D589,$D589:$D589)+COUNTIFS($D$2:D589,D589,$F$2:F589,F589)-1=1),X589,
IF(AND(F589="Peretoe teenus",H589&lt;[2]an!$M$37,S589&lt;&gt;"kahepoolne vajaduspõhine",RANK(D589,$D589:$D589)+COUNTIFS($D$2:D589,D589,$F$2:F589,F589)-1&gt;1),"",
IF(AND(F589="Peretoe teenus",H589&lt;[2]an!$M$37,S589="kahepoolne vajaduspõhine",U589="",RANK(D589,$D589:$D589)+COUNTIFS($D$2:D589,D589,$F$2:F589,F589)-1=1),X589,
IF(AND(F589="Peretoe teenus",H589&lt;[2]an!$M$37,S589="kahepoolne vajaduspõhine",U589="",RANK(D589,$D589:$D589)+COUNTIFS($D$2:D589,D589,$F$2:F589,F589)-1&gt;1),"",
IF(AND(F589="Peretoe teenus",H589&lt;[2]an!$M$37,S589="kahepoolne vajaduspõhine",U589&lt;[2]an!$M$37,RANK(D589,$D589:$D589)+COUNTIFS($D$2:D589,D589,$F$2:F589,F589)-1=1),X589,
IF(AND(F589="Peretoe teenus",H589&lt;[2]an!$M$37,S589="kahepoolne vajaduspõhine",U589&lt;[2]an!$M$37,RANK(D589,$D589:$D589)+COUNTIFS($D$2:D589,D589,$F$2:F589,F589)-1&gt;1),"",
IF(AND(F589="Peretoe teenus",H589&lt;[2]an!$M$37,S589="kahepoolne vajaduspõhine",U589&gt;=[2]an!$M$37,U589&lt;=[2]an!$M$38,RANK(D589,$D589:$D589)+COUNTIFS($D$2:D589,D589,$F$2:F589,F589)-1=1),
((EOMONTH(U589,0)-U589+1)*X589)/DAY(EOMONTH(U589,0))+(DAY(U589)-1)*100/DAY(EOMONTH(U589,0)),
IF(AND(F589="Peretoe teenus",H589&lt;[2]an!$M$37,S589="kahepoolne vajaduspõhine",U589&gt;=[2]an!$M$37,U589&lt;=[2]an!$M$38,RANK(D589,$D589:$D589)+COUNTIFS($D$2:D589,D589,$F$2:F589,F589)-1&gt;1),"",
IF(AND(F589="Peretoe teenus",H589&lt;[2]an!$M$37,S589="kahepoolne vajaduspõhine",U589&gt;[2]an!$M$38,RANK(D589,$D589:$D589)+COUNTIFS($D$2:D589,D589,$F$2:F589,F589)-1=1),X589,
IF(AND(F589="Peretoe teenus",H589&lt;[2]an!$M$37,S589="kahepoolne vajaduspõhine",U589&gt;[2]an!$M$38,RANK(D589,$D589:$D589)+COUNTIFS($D$2:D589,D589,$F$2:F589,F589)-1&gt;1),"",X589*W589)))))))))))))),"")</f>
        <v/>
      </c>
      <c r="Z589" s="18" t="str">
        <f t="shared" si="28"/>
        <v/>
      </c>
      <c r="AA589" s="19" t="str">
        <f>IFERROR(VLOOKUP(E589,[2]an!$A$3:$B$81,2,FALSE),"")</f>
        <v/>
      </c>
      <c r="AB589" s="19" t="str">
        <f>IFERROR(VLOOKUP(AA589,[2]an!$C$2:$D$16,2,FALSE),"")</f>
        <v/>
      </c>
      <c r="AC589" s="20"/>
      <c r="AD589" s="21" t="str">
        <f>IF(A589=[2]an!$F$36,VLOOKUP([2]an!$F$36,[2]an!$F$36:$H$36,3,FALSE),IF(A589=[2]an!$F$35,VLOOKUP([2]an!$F$35,[2]an!$F$35:$H$35,3,FALSE),IF(A589=[2]an!$F$33,VLOOKUP([2]an!$F$33,[2]an!$F$33:$H$33,3,FALSE),IF(A589=[2]an!$F$31,VLOOKUP([2]an!$F$31,[2]an!$F$31:$H$31,3,FALSE),""))))</f>
        <v/>
      </c>
    </row>
    <row r="590" spans="6:30" x14ac:dyDescent="0.2">
      <c r="F590" s="10"/>
      <c r="G590" s="8" t="str">
        <f t="shared" si="29"/>
        <v/>
      </c>
      <c r="H590" s="13"/>
      <c r="K590" s="13"/>
      <c r="L590" s="10"/>
      <c r="M590" s="10"/>
      <c r="S590" s="8" t="str">
        <f>IFERROR(VLOOKUP(D590,[1]peretoe_teenus!$A$2:$L$2000,5,FALSE),"")</f>
        <v/>
      </c>
      <c r="U590" s="13"/>
      <c r="V590" s="15" t="str" cm="1">
        <f t="array" ref="V590">IFERROR(IF(AND(F590="Tugigrupp",RANK(K590,$K590:$K590)+COUNTIFS($K$2:K590,K590,$L$2:L590,L590,$M$2:M590,M590,$I$2:I590,I590,$G$2:G590,G590,$F$2:F590,F590)-1=1),SUMPRODUCT(($F$2:$F$4154=F590)*($G$2:$G$4154=G590)*($K$2:$K$4154=K590)*($I$2:$I$4154=I590)*($L$2:$L$4154=L590)*($M$2:$M$4154=M590)),""),"")</f>
        <v/>
      </c>
      <c r="W590" s="15" t="str">
        <f t="shared" si="27"/>
        <v/>
      </c>
      <c r="X590" s="16" t="str">
        <f>IF(AND(A590=[2]an!$G$38,F590=[2]an!$E$40),[2]an!$G$40,IF(AND(A590=[2]an!$G$38,F590=[2]an!$E$41),[2]an!$G$41,IF(AND(A590=[2]an!$G$38,F590=[2]an!$E$39,H590&gt;=[2]an!$M$37),[2]an!$G$39,
IF(AND(A590=[2]an!$G$38,F590=[2]an!$E$39,H590&lt;[2]an!$M$37,S590="kahepoolne vajaduspõhine",U590=""),[2]an!$M$40,
IF(AND(A590=[2]an!$G$38,F590=[2]an!$E$39,H590&lt;[2]an!$M$37,S590="kahepoolne vajaduspõhine",U590&lt;&gt;""),[2]an!$G$39,
IF(AND(A590=[2]an!$G$38,F590=[2]an!$E$39,H590&lt;[2]an!$M$37,S590&lt;&gt;"kahepoolne vajaduspõhine"),[2]an!$G$39,
IF(AND(A590=[2]an!$G$38,F590=[2]an!$E$42),[2]an!$G$42,
IF(AND(A590=[2]an!$H$38,F590=[2]an!$E$40),[2]an!$H$40,IF(AND(A590=[2]an!$H$38,F590=[2]an!$E$41),[2]an!$H$41,IF(AND(A590=[2]an!$H$38,F590=[2]an!$E$39,H590&gt;=[2]an!$M$37),[2]an!$H$39,
IF(AND(A590=[2]an!$H$38,F590=[2]an!$E$39,H590&lt;[2]an!$M$37,S590="kahepoolne vajaduspõhine",U590=""),[2]an!$M$40,
IF(AND(A590=[2]an!$H$38,F590=[2]an!$E$39,H590&lt;[2]an!$M$37,S590="kahepoolne vajaduspõhine",U590&lt;&gt;""),[2]an!$H$39,
IF(AND(A590=[2]an!$H$38,F590=[2]an!$E$39,H590&lt;[2]an!$M$37,S590&lt;&gt;"kahepoolne vajaduspõhine"),[2]an!$H$39,
IF(AND(A590=[2]an!$H$38,F590=[2]an!$E$42),[2]an!$H$42,
IF(AND(A590=[2]an!$I$38,F590=[2]an!$E$40),[2]an!$I$40,IF(AND(A590=[2]an!$I$38,F590=[2]an!$E$41),[2]an!$I$41,IF(AND(A590=[2]an!$I$38,F590=[2]an!$E$39,H590&gt;=[2]an!$M$37),[2]an!$I$39,
IF(AND(A590=[2]an!$I$38,F590=[2]an!$E$39,H590&lt;[2]an!$M$37,S590="kahepoolne vajaduspõhine",U590=""),[2]an!$M$40,
IF(AND(A590=[2]an!$I$38,F590=[2]an!$E$39,H590&lt;[2]an!$M$37,S590="kahepoolne vajaduspõhine",U590&lt;&gt;""),[2]an!$I$39,
IF(AND(A590=[2]an!$I$38,F590=[2]an!$E$39,H590&lt;[2]an!$M$37,S590&lt;&gt;"kahepoolne vajaduspõhine"),[2]an!$I$39,
IF(AND(A590=[2]an!$I$38,F590=[2]an!$E$42),[2]an!$I$42,
IF(AND(A590=[2]an!$J$38,F590=[2]an!$E$40),[2]an!$J$40,IF(AND(A590=[2]an!$J$38,F590=[2]an!$E$41),[2]an!$J$41,IF(AND(A590=[2]an!$J$38,F590=[2]an!$E$39,H590&gt;=[2]an!$M$37),[2]an!$J$39,
IF(AND(A590=[2]an!$J$38,F590=[2]an!$E$39,H590&lt;[2]an!$M$37,S590="kahepoolne vajaduspõhine",U590=""),[2]an!$M$40,
IF(AND(A590=[2]an!$J$38,F590=[2]an!$E$39,H590&lt;[2]an!$M$37,S590="kahepoolne vajaduspõhine",U590&lt;&gt;""),[2]an!$J$39,
IF(AND(A590=[2]an!$J$38,F590=[2]an!$E$39,H590&lt;[2]an!$M$37,S590&lt;&gt;"kahepoolne vajaduspõhine"),[2]an!$J$39,
IF(AND(A590=[2]an!$J$38,F590=[2]an!$E$42),[2]an!$J$42,""))))))))))))))))))))))))))))</f>
        <v/>
      </c>
      <c r="Y590" s="17" t="str">
        <f>IFERROR(IF(F590="Tugigrupp",0,
IF(AND(F590="Peretoe teenus",H590&gt;=[2]an!$M$37,RANK(D590,$D590:$D590)+COUNTIFS($D$2:D590,D590,$F$2:F590,F590)-1&gt;1),"",
IF(AND(F590="Peretoe teenus",H590&gt;=[2]an!$M$37,RANK(D590,$D590:$D590)+COUNTIFS($D$2:D590,D590,$F$2:F590,F590)-1=1,MONTH(H590)=MONTH(K590)=TRUE,YEAR(H590)=YEAR(K590)=TRUE),((EOMONTH(H590,0)-H590+1)*X590)/DAY(EOMONTH(H590,0)),
IF(AND(F590="Peretoe teenus",H590&gt;=[2]an!$M$37,RANK(D590,$D590:$D590)+COUNTIFS($D$2:D590,D590,$F$2:F590,F590)-1=1),X590,
IF(AND(F590="Peretoe teenus",H590&lt;[2]an!$M$37,S590&lt;&gt;"kahepoolne vajaduspõhine",RANK(D590,$D590:$D590)+COUNTIFS($D$2:D590,D590,$F$2:F590,F590)-1=1),X590,
IF(AND(F590="Peretoe teenus",H590&lt;[2]an!$M$37,S590&lt;&gt;"kahepoolne vajaduspõhine",RANK(D590,$D590:$D590)+COUNTIFS($D$2:D590,D590,$F$2:F590,F590)-1&gt;1),"",
IF(AND(F590="Peretoe teenus",H590&lt;[2]an!$M$37,S590="kahepoolne vajaduspõhine",U590="",RANK(D590,$D590:$D590)+COUNTIFS($D$2:D590,D590,$F$2:F590,F590)-1=1),X590,
IF(AND(F590="Peretoe teenus",H590&lt;[2]an!$M$37,S590="kahepoolne vajaduspõhine",U590="",RANK(D590,$D590:$D590)+COUNTIFS($D$2:D590,D590,$F$2:F590,F590)-1&gt;1),"",
IF(AND(F590="Peretoe teenus",H590&lt;[2]an!$M$37,S590="kahepoolne vajaduspõhine",U590&lt;[2]an!$M$37,RANK(D590,$D590:$D590)+COUNTIFS($D$2:D590,D590,$F$2:F590,F590)-1=1),X590,
IF(AND(F590="Peretoe teenus",H590&lt;[2]an!$M$37,S590="kahepoolne vajaduspõhine",U590&lt;[2]an!$M$37,RANK(D590,$D590:$D590)+COUNTIFS($D$2:D590,D590,$F$2:F590,F590)-1&gt;1),"",
IF(AND(F590="Peretoe teenus",H590&lt;[2]an!$M$37,S590="kahepoolne vajaduspõhine",U590&gt;=[2]an!$M$37,U590&lt;=[2]an!$M$38,RANK(D590,$D590:$D590)+COUNTIFS($D$2:D590,D590,$F$2:F590,F590)-1=1),
((EOMONTH(U590,0)-U590+1)*X590)/DAY(EOMONTH(U590,0))+(DAY(U590)-1)*100/DAY(EOMONTH(U590,0)),
IF(AND(F590="Peretoe teenus",H590&lt;[2]an!$M$37,S590="kahepoolne vajaduspõhine",U590&gt;=[2]an!$M$37,U590&lt;=[2]an!$M$38,RANK(D590,$D590:$D590)+COUNTIFS($D$2:D590,D590,$F$2:F590,F590)-1&gt;1),"",
IF(AND(F590="Peretoe teenus",H590&lt;[2]an!$M$37,S590="kahepoolne vajaduspõhine",U590&gt;[2]an!$M$38,RANK(D590,$D590:$D590)+COUNTIFS($D$2:D590,D590,$F$2:F590,F590)-1=1),X590,
IF(AND(F590="Peretoe teenus",H590&lt;[2]an!$M$37,S590="kahepoolne vajaduspõhine",U590&gt;[2]an!$M$38,RANK(D590,$D590:$D590)+COUNTIFS($D$2:D590,D590,$F$2:F590,F590)-1&gt;1),"",X590*W590)))))))))))))),"")</f>
        <v/>
      </c>
      <c r="Z590" s="18" t="str">
        <f t="shared" si="28"/>
        <v/>
      </c>
      <c r="AA590" s="19" t="str">
        <f>IFERROR(VLOOKUP(E590,[2]an!$A$3:$B$81,2,FALSE),"")</f>
        <v/>
      </c>
      <c r="AB590" s="19" t="str">
        <f>IFERROR(VLOOKUP(AA590,[2]an!$C$2:$D$16,2,FALSE),"")</f>
        <v/>
      </c>
      <c r="AC590" s="20"/>
      <c r="AD590" s="21" t="str">
        <f>IF(A590=[2]an!$F$36,VLOOKUP([2]an!$F$36,[2]an!$F$36:$H$36,3,FALSE),IF(A590=[2]an!$F$35,VLOOKUP([2]an!$F$35,[2]an!$F$35:$H$35,3,FALSE),IF(A590=[2]an!$F$33,VLOOKUP([2]an!$F$33,[2]an!$F$33:$H$33,3,FALSE),IF(A590=[2]an!$F$31,VLOOKUP([2]an!$F$31,[2]an!$F$31:$H$31,3,FALSE),""))))</f>
        <v/>
      </c>
    </row>
    <row r="591" spans="6:30" x14ac:dyDescent="0.2">
      <c r="F591" s="10"/>
      <c r="G591" s="8" t="str">
        <f t="shared" si="29"/>
        <v/>
      </c>
      <c r="H591" s="13"/>
      <c r="K591" s="13"/>
      <c r="L591" s="10"/>
      <c r="M591" s="10"/>
      <c r="S591" s="8" t="str">
        <f>IFERROR(VLOOKUP(D591,[1]peretoe_teenus!$A$2:$L$2000,5,FALSE),"")</f>
        <v/>
      </c>
      <c r="U591" s="13"/>
      <c r="V591" s="15" t="str" cm="1">
        <f t="array" ref="V591">IFERROR(IF(AND(F591="Tugigrupp",RANK(K591,$K591:$K591)+COUNTIFS($K$2:K591,K591,$L$2:L591,L591,$M$2:M591,M591,$I$2:I591,I591,$G$2:G591,G591,$F$2:F591,F591)-1=1),SUMPRODUCT(($F$2:$F$4154=F591)*($G$2:$G$4154=G591)*($K$2:$K$4154=K591)*($I$2:$I$4154=I591)*($L$2:$L$4154=L591)*($M$2:$M$4154=M591)),""),"")</f>
        <v/>
      </c>
      <c r="W591" s="15" t="str">
        <f t="shared" si="27"/>
        <v/>
      </c>
      <c r="X591" s="16" t="str">
        <f>IF(AND(A591=[2]an!$G$38,F591=[2]an!$E$40),[2]an!$G$40,IF(AND(A591=[2]an!$G$38,F591=[2]an!$E$41),[2]an!$G$41,IF(AND(A591=[2]an!$G$38,F591=[2]an!$E$39,H591&gt;=[2]an!$M$37),[2]an!$G$39,
IF(AND(A591=[2]an!$G$38,F591=[2]an!$E$39,H591&lt;[2]an!$M$37,S591="kahepoolne vajaduspõhine",U591=""),[2]an!$M$40,
IF(AND(A591=[2]an!$G$38,F591=[2]an!$E$39,H591&lt;[2]an!$M$37,S591="kahepoolne vajaduspõhine",U591&lt;&gt;""),[2]an!$G$39,
IF(AND(A591=[2]an!$G$38,F591=[2]an!$E$39,H591&lt;[2]an!$M$37,S591&lt;&gt;"kahepoolne vajaduspõhine"),[2]an!$G$39,
IF(AND(A591=[2]an!$G$38,F591=[2]an!$E$42),[2]an!$G$42,
IF(AND(A591=[2]an!$H$38,F591=[2]an!$E$40),[2]an!$H$40,IF(AND(A591=[2]an!$H$38,F591=[2]an!$E$41),[2]an!$H$41,IF(AND(A591=[2]an!$H$38,F591=[2]an!$E$39,H591&gt;=[2]an!$M$37),[2]an!$H$39,
IF(AND(A591=[2]an!$H$38,F591=[2]an!$E$39,H591&lt;[2]an!$M$37,S591="kahepoolne vajaduspõhine",U591=""),[2]an!$M$40,
IF(AND(A591=[2]an!$H$38,F591=[2]an!$E$39,H591&lt;[2]an!$M$37,S591="kahepoolne vajaduspõhine",U591&lt;&gt;""),[2]an!$H$39,
IF(AND(A591=[2]an!$H$38,F591=[2]an!$E$39,H591&lt;[2]an!$M$37,S591&lt;&gt;"kahepoolne vajaduspõhine"),[2]an!$H$39,
IF(AND(A591=[2]an!$H$38,F591=[2]an!$E$42),[2]an!$H$42,
IF(AND(A591=[2]an!$I$38,F591=[2]an!$E$40),[2]an!$I$40,IF(AND(A591=[2]an!$I$38,F591=[2]an!$E$41),[2]an!$I$41,IF(AND(A591=[2]an!$I$38,F591=[2]an!$E$39,H591&gt;=[2]an!$M$37),[2]an!$I$39,
IF(AND(A591=[2]an!$I$38,F591=[2]an!$E$39,H591&lt;[2]an!$M$37,S591="kahepoolne vajaduspõhine",U591=""),[2]an!$M$40,
IF(AND(A591=[2]an!$I$38,F591=[2]an!$E$39,H591&lt;[2]an!$M$37,S591="kahepoolne vajaduspõhine",U591&lt;&gt;""),[2]an!$I$39,
IF(AND(A591=[2]an!$I$38,F591=[2]an!$E$39,H591&lt;[2]an!$M$37,S591&lt;&gt;"kahepoolne vajaduspõhine"),[2]an!$I$39,
IF(AND(A591=[2]an!$I$38,F591=[2]an!$E$42),[2]an!$I$42,
IF(AND(A591=[2]an!$J$38,F591=[2]an!$E$40),[2]an!$J$40,IF(AND(A591=[2]an!$J$38,F591=[2]an!$E$41),[2]an!$J$41,IF(AND(A591=[2]an!$J$38,F591=[2]an!$E$39,H591&gt;=[2]an!$M$37),[2]an!$J$39,
IF(AND(A591=[2]an!$J$38,F591=[2]an!$E$39,H591&lt;[2]an!$M$37,S591="kahepoolne vajaduspõhine",U591=""),[2]an!$M$40,
IF(AND(A591=[2]an!$J$38,F591=[2]an!$E$39,H591&lt;[2]an!$M$37,S591="kahepoolne vajaduspõhine",U591&lt;&gt;""),[2]an!$J$39,
IF(AND(A591=[2]an!$J$38,F591=[2]an!$E$39,H591&lt;[2]an!$M$37,S591&lt;&gt;"kahepoolne vajaduspõhine"),[2]an!$J$39,
IF(AND(A591=[2]an!$J$38,F591=[2]an!$E$42),[2]an!$J$42,""))))))))))))))))))))))))))))</f>
        <v/>
      </c>
      <c r="Y591" s="17" t="str">
        <f>IFERROR(IF(F591="Tugigrupp",0,
IF(AND(F591="Peretoe teenus",H591&gt;=[2]an!$M$37,RANK(D591,$D591:$D591)+COUNTIFS($D$2:D591,D591,$F$2:F591,F591)-1&gt;1),"",
IF(AND(F591="Peretoe teenus",H591&gt;=[2]an!$M$37,RANK(D591,$D591:$D591)+COUNTIFS($D$2:D591,D591,$F$2:F591,F591)-1=1,MONTH(H591)=MONTH(K591)=TRUE,YEAR(H591)=YEAR(K591)=TRUE),((EOMONTH(H591,0)-H591+1)*X591)/DAY(EOMONTH(H591,0)),
IF(AND(F591="Peretoe teenus",H591&gt;=[2]an!$M$37,RANK(D591,$D591:$D591)+COUNTIFS($D$2:D591,D591,$F$2:F591,F591)-1=1),X591,
IF(AND(F591="Peretoe teenus",H591&lt;[2]an!$M$37,S591&lt;&gt;"kahepoolne vajaduspõhine",RANK(D591,$D591:$D591)+COUNTIFS($D$2:D591,D591,$F$2:F591,F591)-1=1),X591,
IF(AND(F591="Peretoe teenus",H591&lt;[2]an!$M$37,S591&lt;&gt;"kahepoolne vajaduspõhine",RANK(D591,$D591:$D591)+COUNTIFS($D$2:D591,D591,$F$2:F591,F591)-1&gt;1),"",
IF(AND(F591="Peretoe teenus",H591&lt;[2]an!$M$37,S591="kahepoolne vajaduspõhine",U591="",RANK(D591,$D591:$D591)+COUNTIFS($D$2:D591,D591,$F$2:F591,F591)-1=1),X591,
IF(AND(F591="Peretoe teenus",H591&lt;[2]an!$M$37,S591="kahepoolne vajaduspõhine",U591="",RANK(D591,$D591:$D591)+COUNTIFS($D$2:D591,D591,$F$2:F591,F591)-1&gt;1),"",
IF(AND(F591="Peretoe teenus",H591&lt;[2]an!$M$37,S591="kahepoolne vajaduspõhine",U591&lt;[2]an!$M$37,RANK(D591,$D591:$D591)+COUNTIFS($D$2:D591,D591,$F$2:F591,F591)-1=1),X591,
IF(AND(F591="Peretoe teenus",H591&lt;[2]an!$M$37,S591="kahepoolne vajaduspõhine",U591&lt;[2]an!$M$37,RANK(D591,$D591:$D591)+COUNTIFS($D$2:D591,D591,$F$2:F591,F591)-1&gt;1),"",
IF(AND(F591="Peretoe teenus",H591&lt;[2]an!$M$37,S591="kahepoolne vajaduspõhine",U591&gt;=[2]an!$M$37,U591&lt;=[2]an!$M$38,RANK(D591,$D591:$D591)+COUNTIFS($D$2:D591,D591,$F$2:F591,F591)-1=1),
((EOMONTH(U591,0)-U591+1)*X591)/DAY(EOMONTH(U591,0))+(DAY(U591)-1)*100/DAY(EOMONTH(U591,0)),
IF(AND(F591="Peretoe teenus",H591&lt;[2]an!$M$37,S591="kahepoolne vajaduspõhine",U591&gt;=[2]an!$M$37,U591&lt;=[2]an!$M$38,RANK(D591,$D591:$D591)+COUNTIFS($D$2:D591,D591,$F$2:F591,F591)-1&gt;1),"",
IF(AND(F591="Peretoe teenus",H591&lt;[2]an!$M$37,S591="kahepoolne vajaduspõhine",U591&gt;[2]an!$M$38,RANK(D591,$D591:$D591)+COUNTIFS($D$2:D591,D591,$F$2:F591,F591)-1=1),X591,
IF(AND(F591="Peretoe teenus",H591&lt;[2]an!$M$37,S591="kahepoolne vajaduspõhine",U591&gt;[2]an!$M$38,RANK(D591,$D591:$D591)+COUNTIFS($D$2:D591,D591,$F$2:F591,F591)-1&gt;1),"",X591*W591)))))))))))))),"")</f>
        <v/>
      </c>
      <c r="Z591" s="18" t="str">
        <f t="shared" si="28"/>
        <v/>
      </c>
      <c r="AA591" s="19" t="str">
        <f>IFERROR(VLOOKUP(E591,[2]an!$A$3:$B$81,2,FALSE),"")</f>
        <v/>
      </c>
      <c r="AB591" s="19" t="str">
        <f>IFERROR(VLOOKUP(AA591,[2]an!$C$2:$D$16,2,FALSE),"")</f>
        <v/>
      </c>
      <c r="AC591" s="20"/>
      <c r="AD591" s="21" t="str">
        <f>IF(A591=[2]an!$F$36,VLOOKUP([2]an!$F$36,[2]an!$F$36:$H$36,3,FALSE),IF(A591=[2]an!$F$35,VLOOKUP([2]an!$F$35,[2]an!$F$35:$H$35,3,FALSE),IF(A591=[2]an!$F$33,VLOOKUP([2]an!$F$33,[2]an!$F$33:$H$33,3,FALSE),IF(A591=[2]an!$F$31,VLOOKUP([2]an!$F$31,[2]an!$F$31:$H$31,3,FALSE),""))))</f>
        <v/>
      </c>
    </row>
    <row r="592" spans="6:30" x14ac:dyDescent="0.2">
      <c r="F592" s="10"/>
      <c r="G592" s="8" t="str">
        <f t="shared" si="29"/>
        <v/>
      </c>
      <c r="H592" s="13"/>
      <c r="K592" s="13"/>
      <c r="L592" s="10"/>
      <c r="M592" s="10"/>
      <c r="S592" s="8" t="str">
        <f>IFERROR(VLOOKUP(D592,[1]peretoe_teenus!$A$2:$L$2000,5,FALSE),"")</f>
        <v/>
      </c>
      <c r="U592" s="13"/>
      <c r="V592" s="15" t="str" cm="1">
        <f t="array" ref="V592">IFERROR(IF(AND(F592="Tugigrupp",RANK(K592,$K592:$K592)+COUNTIFS($K$2:K592,K592,$L$2:L592,L592,$M$2:M592,M592,$I$2:I592,I592,$G$2:G592,G592,$F$2:F592,F592)-1=1),SUMPRODUCT(($F$2:$F$4154=F592)*($G$2:$G$4154=G592)*($K$2:$K$4154=K592)*($I$2:$I$4154=I592)*($L$2:$L$4154=L592)*($M$2:$M$4154=M592)),""),"")</f>
        <v/>
      </c>
      <c r="W592" s="15" t="str">
        <f t="shared" si="27"/>
        <v/>
      </c>
      <c r="X592" s="16" t="str">
        <f>IF(AND(A592=[2]an!$G$38,F592=[2]an!$E$40),[2]an!$G$40,IF(AND(A592=[2]an!$G$38,F592=[2]an!$E$41),[2]an!$G$41,IF(AND(A592=[2]an!$G$38,F592=[2]an!$E$39,H592&gt;=[2]an!$M$37),[2]an!$G$39,
IF(AND(A592=[2]an!$G$38,F592=[2]an!$E$39,H592&lt;[2]an!$M$37,S592="kahepoolne vajaduspõhine",U592=""),[2]an!$M$40,
IF(AND(A592=[2]an!$G$38,F592=[2]an!$E$39,H592&lt;[2]an!$M$37,S592="kahepoolne vajaduspõhine",U592&lt;&gt;""),[2]an!$G$39,
IF(AND(A592=[2]an!$G$38,F592=[2]an!$E$39,H592&lt;[2]an!$M$37,S592&lt;&gt;"kahepoolne vajaduspõhine"),[2]an!$G$39,
IF(AND(A592=[2]an!$G$38,F592=[2]an!$E$42),[2]an!$G$42,
IF(AND(A592=[2]an!$H$38,F592=[2]an!$E$40),[2]an!$H$40,IF(AND(A592=[2]an!$H$38,F592=[2]an!$E$41),[2]an!$H$41,IF(AND(A592=[2]an!$H$38,F592=[2]an!$E$39,H592&gt;=[2]an!$M$37),[2]an!$H$39,
IF(AND(A592=[2]an!$H$38,F592=[2]an!$E$39,H592&lt;[2]an!$M$37,S592="kahepoolne vajaduspõhine",U592=""),[2]an!$M$40,
IF(AND(A592=[2]an!$H$38,F592=[2]an!$E$39,H592&lt;[2]an!$M$37,S592="kahepoolne vajaduspõhine",U592&lt;&gt;""),[2]an!$H$39,
IF(AND(A592=[2]an!$H$38,F592=[2]an!$E$39,H592&lt;[2]an!$M$37,S592&lt;&gt;"kahepoolne vajaduspõhine"),[2]an!$H$39,
IF(AND(A592=[2]an!$H$38,F592=[2]an!$E$42),[2]an!$H$42,
IF(AND(A592=[2]an!$I$38,F592=[2]an!$E$40),[2]an!$I$40,IF(AND(A592=[2]an!$I$38,F592=[2]an!$E$41),[2]an!$I$41,IF(AND(A592=[2]an!$I$38,F592=[2]an!$E$39,H592&gt;=[2]an!$M$37),[2]an!$I$39,
IF(AND(A592=[2]an!$I$38,F592=[2]an!$E$39,H592&lt;[2]an!$M$37,S592="kahepoolne vajaduspõhine",U592=""),[2]an!$M$40,
IF(AND(A592=[2]an!$I$38,F592=[2]an!$E$39,H592&lt;[2]an!$M$37,S592="kahepoolne vajaduspõhine",U592&lt;&gt;""),[2]an!$I$39,
IF(AND(A592=[2]an!$I$38,F592=[2]an!$E$39,H592&lt;[2]an!$M$37,S592&lt;&gt;"kahepoolne vajaduspõhine"),[2]an!$I$39,
IF(AND(A592=[2]an!$I$38,F592=[2]an!$E$42),[2]an!$I$42,
IF(AND(A592=[2]an!$J$38,F592=[2]an!$E$40),[2]an!$J$40,IF(AND(A592=[2]an!$J$38,F592=[2]an!$E$41),[2]an!$J$41,IF(AND(A592=[2]an!$J$38,F592=[2]an!$E$39,H592&gt;=[2]an!$M$37),[2]an!$J$39,
IF(AND(A592=[2]an!$J$38,F592=[2]an!$E$39,H592&lt;[2]an!$M$37,S592="kahepoolne vajaduspõhine",U592=""),[2]an!$M$40,
IF(AND(A592=[2]an!$J$38,F592=[2]an!$E$39,H592&lt;[2]an!$M$37,S592="kahepoolne vajaduspõhine",U592&lt;&gt;""),[2]an!$J$39,
IF(AND(A592=[2]an!$J$38,F592=[2]an!$E$39,H592&lt;[2]an!$M$37,S592&lt;&gt;"kahepoolne vajaduspõhine"),[2]an!$J$39,
IF(AND(A592=[2]an!$J$38,F592=[2]an!$E$42),[2]an!$J$42,""))))))))))))))))))))))))))))</f>
        <v/>
      </c>
      <c r="Y592" s="17" t="str">
        <f>IFERROR(IF(F592="Tugigrupp",0,
IF(AND(F592="Peretoe teenus",H592&gt;=[2]an!$M$37,RANK(D592,$D592:$D592)+COUNTIFS($D$2:D592,D592,$F$2:F592,F592)-1&gt;1),"",
IF(AND(F592="Peretoe teenus",H592&gt;=[2]an!$M$37,RANK(D592,$D592:$D592)+COUNTIFS($D$2:D592,D592,$F$2:F592,F592)-1=1,MONTH(H592)=MONTH(K592)=TRUE,YEAR(H592)=YEAR(K592)=TRUE),((EOMONTH(H592,0)-H592+1)*X592)/DAY(EOMONTH(H592,0)),
IF(AND(F592="Peretoe teenus",H592&gt;=[2]an!$M$37,RANK(D592,$D592:$D592)+COUNTIFS($D$2:D592,D592,$F$2:F592,F592)-1=1),X592,
IF(AND(F592="Peretoe teenus",H592&lt;[2]an!$M$37,S592&lt;&gt;"kahepoolne vajaduspõhine",RANK(D592,$D592:$D592)+COUNTIFS($D$2:D592,D592,$F$2:F592,F592)-1=1),X592,
IF(AND(F592="Peretoe teenus",H592&lt;[2]an!$M$37,S592&lt;&gt;"kahepoolne vajaduspõhine",RANK(D592,$D592:$D592)+COUNTIFS($D$2:D592,D592,$F$2:F592,F592)-1&gt;1),"",
IF(AND(F592="Peretoe teenus",H592&lt;[2]an!$M$37,S592="kahepoolne vajaduspõhine",U592="",RANK(D592,$D592:$D592)+COUNTIFS($D$2:D592,D592,$F$2:F592,F592)-1=1),X592,
IF(AND(F592="Peretoe teenus",H592&lt;[2]an!$M$37,S592="kahepoolne vajaduspõhine",U592="",RANK(D592,$D592:$D592)+COUNTIFS($D$2:D592,D592,$F$2:F592,F592)-1&gt;1),"",
IF(AND(F592="Peretoe teenus",H592&lt;[2]an!$M$37,S592="kahepoolne vajaduspõhine",U592&lt;[2]an!$M$37,RANK(D592,$D592:$D592)+COUNTIFS($D$2:D592,D592,$F$2:F592,F592)-1=1),X592,
IF(AND(F592="Peretoe teenus",H592&lt;[2]an!$M$37,S592="kahepoolne vajaduspõhine",U592&lt;[2]an!$M$37,RANK(D592,$D592:$D592)+COUNTIFS($D$2:D592,D592,$F$2:F592,F592)-1&gt;1),"",
IF(AND(F592="Peretoe teenus",H592&lt;[2]an!$M$37,S592="kahepoolne vajaduspõhine",U592&gt;=[2]an!$M$37,U592&lt;=[2]an!$M$38,RANK(D592,$D592:$D592)+COUNTIFS($D$2:D592,D592,$F$2:F592,F592)-1=1),
((EOMONTH(U592,0)-U592+1)*X592)/DAY(EOMONTH(U592,0))+(DAY(U592)-1)*100/DAY(EOMONTH(U592,0)),
IF(AND(F592="Peretoe teenus",H592&lt;[2]an!$M$37,S592="kahepoolne vajaduspõhine",U592&gt;=[2]an!$M$37,U592&lt;=[2]an!$M$38,RANK(D592,$D592:$D592)+COUNTIFS($D$2:D592,D592,$F$2:F592,F592)-1&gt;1),"",
IF(AND(F592="Peretoe teenus",H592&lt;[2]an!$M$37,S592="kahepoolne vajaduspõhine",U592&gt;[2]an!$M$38,RANK(D592,$D592:$D592)+COUNTIFS($D$2:D592,D592,$F$2:F592,F592)-1=1),X592,
IF(AND(F592="Peretoe teenus",H592&lt;[2]an!$M$37,S592="kahepoolne vajaduspõhine",U592&gt;[2]an!$M$38,RANK(D592,$D592:$D592)+COUNTIFS($D$2:D592,D592,$F$2:F592,F592)-1&gt;1),"",X592*W592)))))))))))))),"")</f>
        <v/>
      </c>
      <c r="Z592" s="18" t="str">
        <f t="shared" si="28"/>
        <v/>
      </c>
      <c r="AA592" s="19" t="str">
        <f>IFERROR(VLOOKUP(E592,[2]an!$A$3:$B$81,2,FALSE),"")</f>
        <v/>
      </c>
      <c r="AB592" s="19" t="str">
        <f>IFERROR(VLOOKUP(AA592,[2]an!$C$2:$D$16,2,FALSE),"")</f>
        <v/>
      </c>
      <c r="AC592" s="20"/>
      <c r="AD592" s="21" t="str">
        <f>IF(A592=[2]an!$F$36,VLOOKUP([2]an!$F$36,[2]an!$F$36:$H$36,3,FALSE),IF(A592=[2]an!$F$35,VLOOKUP([2]an!$F$35,[2]an!$F$35:$H$35,3,FALSE),IF(A592=[2]an!$F$33,VLOOKUP([2]an!$F$33,[2]an!$F$33:$H$33,3,FALSE),IF(A592=[2]an!$F$31,VLOOKUP([2]an!$F$31,[2]an!$F$31:$H$31,3,FALSE),""))))</f>
        <v/>
      </c>
    </row>
    <row r="593" spans="6:30" x14ac:dyDescent="0.2">
      <c r="F593" s="10"/>
      <c r="G593" s="8" t="str">
        <f t="shared" si="29"/>
        <v/>
      </c>
      <c r="H593" s="13"/>
      <c r="K593" s="13"/>
      <c r="L593" s="10"/>
      <c r="M593" s="10"/>
      <c r="S593" s="8" t="str">
        <f>IFERROR(VLOOKUP(D593,[1]peretoe_teenus!$A$2:$L$2000,5,FALSE),"")</f>
        <v/>
      </c>
      <c r="U593" s="13"/>
      <c r="V593" s="15" t="str" cm="1">
        <f t="array" ref="V593">IFERROR(IF(AND(F593="Tugigrupp",RANK(K593,$K593:$K593)+COUNTIFS($K$2:K593,K593,$L$2:L593,L593,$M$2:M593,M593,$I$2:I593,I593,$G$2:G593,G593,$F$2:F593,F593)-1=1),SUMPRODUCT(($F$2:$F$4154=F593)*($G$2:$G$4154=G593)*($K$2:$K$4154=K593)*($I$2:$I$4154=I593)*($L$2:$L$4154=L593)*($M$2:$M$4154=M593)),""),"")</f>
        <v/>
      </c>
      <c r="W593" s="15" t="str">
        <f t="shared" si="27"/>
        <v/>
      </c>
      <c r="X593" s="16" t="str">
        <f>IF(AND(A593=[2]an!$G$38,F593=[2]an!$E$40),[2]an!$G$40,IF(AND(A593=[2]an!$G$38,F593=[2]an!$E$41),[2]an!$G$41,IF(AND(A593=[2]an!$G$38,F593=[2]an!$E$39,H593&gt;=[2]an!$M$37),[2]an!$G$39,
IF(AND(A593=[2]an!$G$38,F593=[2]an!$E$39,H593&lt;[2]an!$M$37,S593="kahepoolne vajaduspõhine",U593=""),[2]an!$M$40,
IF(AND(A593=[2]an!$G$38,F593=[2]an!$E$39,H593&lt;[2]an!$M$37,S593="kahepoolne vajaduspõhine",U593&lt;&gt;""),[2]an!$G$39,
IF(AND(A593=[2]an!$G$38,F593=[2]an!$E$39,H593&lt;[2]an!$M$37,S593&lt;&gt;"kahepoolne vajaduspõhine"),[2]an!$G$39,
IF(AND(A593=[2]an!$G$38,F593=[2]an!$E$42),[2]an!$G$42,
IF(AND(A593=[2]an!$H$38,F593=[2]an!$E$40),[2]an!$H$40,IF(AND(A593=[2]an!$H$38,F593=[2]an!$E$41),[2]an!$H$41,IF(AND(A593=[2]an!$H$38,F593=[2]an!$E$39,H593&gt;=[2]an!$M$37),[2]an!$H$39,
IF(AND(A593=[2]an!$H$38,F593=[2]an!$E$39,H593&lt;[2]an!$M$37,S593="kahepoolne vajaduspõhine",U593=""),[2]an!$M$40,
IF(AND(A593=[2]an!$H$38,F593=[2]an!$E$39,H593&lt;[2]an!$M$37,S593="kahepoolne vajaduspõhine",U593&lt;&gt;""),[2]an!$H$39,
IF(AND(A593=[2]an!$H$38,F593=[2]an!$E$39,H593&lt;[2]an!$M$37,S593&lt;&gt;"kahepoolne vajaduspõhine"),[2]an!$H$39,
IF(AND(A593=[2]an!$H$38,F593=[2]an!$E$42),[2]an!$H$42,
IF(AND(A593=[2]an!$I$38,F593=[2]an!$E$40),[2]an!$I$40,IF(AND(A593=[2]an!$I$38,F593=[2]an!$E$41),[2]an!$I$41,IF(AND(A593=[2]an!$I$38,F593=[2]an!$E$39,H593&gt;=[2]an!$M$37),[2]an!$I$39,
IF(AND(A593=[2]an!$I$38,F593=[2]an!$E$39,H593&lt;[2]an!$M$37,S593="kahepoolne vajaduspõhine",U593=""),[2]an!$M$40,
IF(AND(A593=[2]an!$I$38,F593=[2]an!$E$39,H593&lt;[2]an!$M$37,S593="kahepoolne vajaduspõhine",U593&lt;&gt;""),[2]an!$I$39,
IF(AND(A593=[2]an!$I$38,F593=[2]an!$E$39,H593&lt;[2]an!$M$37,S593&lt;&gt;"kahepoolne vajaduspõhine"),[2]an!$I$39,
IF(AND(A593=[2]an!$I$38,F593=[2]an!$E$42),[2]an!$I$42,
IF(AND(A593=[2]an!$J$38,F593=[2]an!$E$40),[2]an!$J$40,IF(AND(A593=[2]an!$J$38,F593=[2]an!$E$41),[2]an!$J$41,IF(AND(A593=[2]an!$J$38,F593=[2]an!$E$39,H593&gt;=[2]an!$M$37),[2]an!$J$39,
IF(AND(A593=[2]an!$J$38,F593=[2]an!$E$39,H593&lt;[2]an!$M$37,S593="kahepoolne vajaduspõhine",U593=""),[2]an!$M$40,
IF(AND(A593=[2]an!$J$38,F593=[2]an!$E$39,H593&lt;[2]an!$M$37,S593="kahepoolne vajaduspõhine",U593&lt;&gt;""),[2]an!$J$39,
IF(AND(A593=[2]an!$J$38,F593=[2]an!$E$39,H593&lt;[2]an!$M$37,S593&lt;&gt;"kahepoolne vajaduspõhine"),[2]an!$J$39,
IF(AND(A593=[2]an!$J$38,F593=[2]an!$E$42),[2]an!$J$42,""))))))))))))))))))))))))))))</f>
        <v/>
      </c>
      <c r="Y593" s="17" t="str">
        <f>IFERROR(IF(F593="Tugigrupp",0,
IF(AND(F593="Peretoe teenus",H593&gt;=[2]an!$M$37,RANK(D593,$D593:$D593)+COUNTIFS($D$2:D593,D593,$F$2:F593,F593)-1&gt;1),"",
IF(AND(F593="Peretoe teenus",H593&gt;=[2]an!$M$37,RANK(D593,$D593:$D593)+COUNTIFS($D$2:D593,D593,$F$2:F593,F593)-1=1,MONTH(H593)=MONTH(K593)=TRUE,YEAR(H593)=YEAR(K593)=TRUE),((EOMONTH(H593,0)-H593+1)*X593)/DAY(EOMONTH(H593,0)),
IF(AND(F593="Peretoe teenus",H593&gt;=[2]an!$M$37,RANK(D593,$D593:$D593)+COUNTIFS($D$2:D593,D593,$F$2:F593,F593)-1=1),X593,
IF(AND(F593="Peretoe teenus",H593&lt;[2]an!$M$37,S593&lt;&gt;"kahepoolne vajaduspõhine",RANK(D593,$D593:$D593)+COUNTIFS($D$2:D593,D593,$F$2:F593,F593)-1=1),X593,
IF(AND(F593="Peretoe teenus",H593&lt;[2]an!$M$37,S593&lt;&gt;"kahepoolne vajaduspõhine",RANK(D593,$D593:$D593)+COUNTIFS($D$2:D593,D593,$F$2:F593,F593)-1&gt;1),"",
IF(AND(F593="Peretoe teenus",H593&lt;[2]an!$M$37,S593="kahepoolne vajaduspõhine",U593="",RANK(D593,$D593:$D593)+COUNTIFS($D$2:D593,D593,$F$2:F593,F593)-1=1),X593,
IF(AND(F593="Peretoe teenus",H593&lt;[2]an!$M$37,S593="kahepoolne vajaduspõhine",U593="",RANK(D593,$D593:$D593)+COUNTIFS($D$2:D593,D593,$F$2:F593,F593)-1&gt;1),"",
IF(AND(F593="Peretoe teenus",H593&lt;[2]an!$M$37,S593="kahepoolne vajaduspõhine",U593&lt;[2]an!$M$37,RANK(D593,$D593:$D593)+COUNTIFS($D$2:D593,D593,$F$2:F593,F593)-1=1),X593,
IF(AND(F593="Peretoe teenus",H593&lt;[2]an!$M$37,S593="kahepoolne vajaduspõhine",U593&lt;[2]an!$M$37,RANK(D593,$D593:$D593)+COUNTIFS($D$2:D593,D593,$F$2:F593,F593)-1&gt;1),"",
IF(AND(F593="Peretoe teenus",H593&lt;[2]an!$M$37,S593="kahepoolne vajaduspõhine",U593&gt;=[2]an!$M$37,U593&lt;=[2]an!$M$38,RANK(D593,$D593:$D593)+COUNTIFS($D$2:D593,D593,$F$2:F593,F593)-1=1),
((EOMONTH(U593,0)-U593+1)*X593)/DAY(EOMONTH(U593,0))+(DAY(U593)-1)*100/DAY(EOMONTH(U593,0)),
IF(AND(F593="Peretoe teenus",H593&lt;[2]an!$M$37,S593="kahepoolne vajaduspõhine",U593&gt;=[2]an!$M$37,U593&lt;=[2]an!$M$38,RANK(D593,$D593:$D593)+COUNTIFS($D$2:D593,D593,$F$2:F593,F593)-1&gt;1),"",
IF(AND(F593="Peretoe teenus",H593&lt;[2]an!$M$37,S593="kahepoolne vajaduspõhine",U593&gt;[2]an!$M$38,RANK(D593,$D593:$D593)+COUNTIFS($D$2:D593,D593,$F$2:F593,F593)-1=1),X593,
IF(AND(F593="Peretoe teenus",H593&lt;[2]an!$M$37,S593="kahepoolne vajaduspõhine",U593&gt;[2]an!$M$38,RANK(D593,$D593:$D593)+COUNTIFS($D$2:D593,D593,$F$2:F593,F593)-1&gt;1),"",X593*W593)))))))))))))),"")</f>
        <v/>
      </c>
      <c r="Z593" s="18" t="str">
        <f t="shared" si="28"/>
        <v/>
      </c>
      <c r="AA593" s="19" t="str">
        <f>IFERROR(VLOOKUP(E593,[2]an!$A$3:$B$81,2,FALSE),"")</f>
        <v/>
      </c>
      <c r="AB593" s="19" t="str">
        <f>IFERROR(VLOOKUP(AA593,[2]an!$C$2:$D$16,2,FALSE),"")</f>
        <v/>
      </c>
      <c r="AC593" s="20"/>
      <c r="AD593" s="21" t="str">
        <f>IF(A593=[2]an!$F$36,VLOOKUP([2]an!$F$36,[2]an!$F$36:$H$36,3,FALSE),IF(A593=[2]an!$F$35,VLOOKUP([2]an!$F$35,[2]an!$F$35:$H$35,3,FALSE),IF(A593=[2]an!$F$33,VLOOKUP([2]an!$F$33,[2]an!$F$33:$H$33,3,FALSE),IF(A593=[2]an!$F$31,VLOOKUP([2]an!$F$31,[2]an!$F$31:$H$31,3,FALSE),""))))</f>
        <v/>
      </c>
    </row>
    <row r="594" spans="6:30" x14ac:dyDescent="0.2">
      <c r="F594" s="10"/>
      <c r="G594" s="8" t="str">
        <f t="shared" si="29"/>
        <v/>
      </c>
      <c r="H594" s="13"/>
      <c r="K594" s="13"/>
      <c r="L594" s="10"/>
      <c r="M594" s="10"/>
      <c r="S594" s="8" t="str">
        <f>IFERROR(VLOOKUP(D594,[1]peretoe_teenus!$A$2:$L$2000,5,FALSE),"")</f>
        <v/>
      </c>
      <c r="U594" s="13"/>
      <c r="V594" s="15" t="str" cm="1">
        <f t="array" ref="V594">IFERROR(IF(AND(F594="Tugigrupp",RANK(K594,$K594:$K594)+COUNTIFS($K$2:K594,K594,$L$2:L594,L594,$M$2:M594,M594,$I$2:I594,I594,$G$2:G594,G594,$F$2:F594,F594)-1=1),SUMPRODUCT(($F$2:$F$4154=F594)*($G$2:$G$4154=G594)*($K$2:$K$4154=K594)*($I$2:$I$4154=I594)*($L$2:$L$4154=L594)*($M$2:$M$4154=M594)),""),"")</f>
        <v/>
      </c>
      <c r="W594" s="15" t="str">
        <f t="shared" si="27"/>
        <v/>
      </c>
      <c r="X594" s="16" t="str">
        <f>IF(AND(A594=[2]an!$G$38,F594=[2]an!$E$40),[2]an!$G$40,IF(AND(A594=[2]an!$G$38,F594=[2]an!$E$41),[2]an!$G$41,IF(AND(A594=[2]an!$G$38,F594=[2]an!$E$39,H594&gt;=[2]an!$M$37),[2]an!$G$39,
IF(AND(A594=[2]an!$G$38,F594=[2]an!$E$39,H594&lt;[2]an!$M$37,S594="kahepoolne vajaduspõhine",U594=""),[2]an!$M$40,
IF(AND(A594=[2]an!$G$38,F594=[2]an!$E$39,H594&lt;[2]an!$M$37,S594="kahepoolne vajaduspõhine",U594&lt;&gt;""),[2]an!$G$39,
IF(AND(A594=[2]an!$G$38,F594=[2]an!$E$39,H594&lt;[2]an!$M$37,S594&lt;&gt;"kahepoolne vajaduspõhine"),[2]an!$G$39,
IF(AND(A594=[2]an!$G$38,F594=[2]an!$E$42),[2]an!$G$42,
IF(AND(A594=[2]an!$H$38,F594=[2]an!$E$40),[2]an!$H$40,IF(AND(A594=[2]an!$H$38,F594=[2]an!$E$41),[2]an!$H$41,IF(AND(A594=[2]an!$H$38,F594=[2]an!$E$39,H594&gt;=[2]an!$M$37),[2]an!$H$39,
IF(AND(A594=[2]an!$H$38,F594=[2]an!$E$39,H594&lt;[2]an!$M$37,S594="kahepoolne vajaduspõhine",U594=""),[2]an!$M$40,
IF(AND(A594=[2]an!$H$38,F594=[2]an!$E$39,H594&lt;[2]an!$M$37,S594="kahepoolne vajaduspõhine",U594&lt;&gt;""),[2]an!$H$39,
IF(AND(A594=[2]an!$H$38,F594=[2]an!$E$39,H594&lt;[2]an!$M$37,S594&lt;&gt;"kahepoolne vajaduspõhine"),[2]an!$H$39,
IF(AND(A594=[2]an!$H$38,F594=[2]an!$E$42),[2]an!$H$42,
IF(AND(A594=[2]an!$I$38,F594=[2]an!$E$40),[2]an!$I$40,IF(AND(A594=[2]an!$I$38,F594=[2]an!$E$41),[2]an!$I$41,IF(AND(A594=[2]an!$I$38,F594=[2]an!$E$39,H594&gt;=[2]an!$M$37),[2]an!$I$39,
IF(AND(A594=[2]an!$I$38,F594=[2]an!$E$39,H594&lt;[2]an!$M$37,S594="kahepoolne vajaduspõhine",U594=""),[2]an!$M$40,
IF(AND(A594=[2]an!$I$38,F594=[2]an!$E$39,H594&lt;[2]an!$M$37,S594="kahepoolne vajaduspõhine",U594&lt;&gt;""),[2]an!$I$39,
IF(AND(A594=[2]an!$I$38,F594=[2]an!$E$39,H594&lt;[2]an!$M$37,S594&lt;&gt;"kahepoolne vajaduspõhine"),[2]an!$I$39,
IF(AND(A594=[2]an!$I$38,F594=[2]an!$E$42),[2]an!$I$42,
IF(AND(A594=[2]an!$J$38,F594=[2]an!$E$40),[2]an!$J$40,IF(AND(A594=[2]an!$J$38,F594=[2]an!$E$41),[2]an!$J$41,IF(AND(A594=[2]an!$J$38,F594=[2]an!$E$39,H594&gt;=[2]an!$M$37),[2]an!$J$39,
IF(AND(A594=[2]an!$J$38,F594=[2]an!$E$39,H594&lt;[2]an!$M$37,S594="kahepoolne vajaduspõhine",U594=""),[2]an!$M$40,
IF(AND(A594=[2]an!$J$38,F594=[2]an!$E$39,H594&lt;[2]an!$M$37,S594="kahepoolne vajaduspõhine",U594&lt;&gt;""),[2]an!$J$39,
IF(AND(A594=[2]an!$J$38,F594=[2]an!$E$39,H594&lt;[2]an!$M$37,S594&lt;&gt;"kahepoolne vajaduspõhine"),[2]an!$J$39,
IF(AND(A594=[2]an!$J$38,F594=[2]an!$E$42),[2]an!$J$42,""))))))))))))))))))))))))))))</f>
        <v/>
      </c>
      <c r="Y594" s="17" t="str">
        <f>IFERROR(IF(F594="Tugigrupp",0,
IF(AND(F594="Peretoe teenus",H594&gt;=[2]an!$M$37,RANK(D594,$D594:$D594)+COUNTIFS($D$2:D594,D594,$F$2:F594,F594)-1&gt;1),"",
IF(AND(F594="Peretoe teenus",H594&gt;=[2]an!$M$37,RANK(D594,$D594:$D594)+COUNTIFS($D$2:D594,D594,$F$2:F594,F594)-1=1,MONTH(H594)=MONTH(K594)=TRUE,YEAR(H594)=YEAR(K594)=TRUE),((EOMONTH(H594,0)-H594+1)*X594)/DAY(EOMONTH(H594,0)),
IF(AND(F594="Peretoe teenus",H594&gt;=[2]an!$M$37,RANK(D594,$D594:$D594)+COUNTIFS($D$2:D594,D594,$F$2:F594,F594)-1=1),X594,
IF(AND(F594="Peretoe teenus",H594&lt;[2]an!$M$37,S594&lt;&gt;"kahepoolne vajaduspõhine",RANK(D594,$D594:$D594)+COUNTIFS($D$2:D594,D594,$F$2:F594,F594)-1=1),X594,
IF(AND(F594="Peretoe teenus",H594&lt;[2]an!$M$37,S594&lt;&gt;"kahepoolne vajaduspõhine",RANK(D594,$D594:$D594)+COUNTIFS($D$2:D594,D594,$F$2:F594,F594)-1&gt;1),"",
IF(AND(F594="Peretoe teenus",H594&lt;[2]an!$M$37,S594="kahepoolne vajaduspõhine",U594="",RANK(D594,$D594:$D594)+COUNTIFS($D$2:D594,D594,$F$2:F594,F594)-1=1),X594,
IF(AND(F594="Peretoe teenus",H594&lt;[2]an!$M$37,S594="kahepoolne vajaduspõhine",U594="",RANK(D594,$D594:$D594)+COUNTIFS($D$2:D594,D594,$F$2:F594,F594)-1&gt;1),"",
IF(AND(F594="Peretoe teenus",H594&lt;[2]an!$M$37,S594="kahepoolne vajaduspõhine",U594&lt;[2]an!$M$37,RANK(D594,$D594:$D594)+COUNTIFS($D$2:D594,D594,$F$2:F594,F594)-1=1),X594,
IF(AND(F594="Peretoe teenus",H594&lt;[2]an!$M$37,S594="kahepoolne vajaduspõhine",U594&lt;[2]an!$M$37,RANK(D594,$D594:$D594)+COUNTIFS($D$2:D594,D594,$F$2:F594,F594)-1&gt;1),"",
IF(AND(F594="Peretoe teenus",H594&lt;[2]an!$M$37,S594="kahepoolne vajaduspõhine",U594&gt;=[2]an!$M$37,U594&lt;=[2]an!$M$38,RANK(D594,$D594:$D594)+COUNTIFS($D$2:D594,D594,$F$2:F594,F594)-1=1),
((EOMONTH(U594,0)-U594+1)*X594)/DAY(EOMONTH(U594,0))+(DAY(U594)-1)*100/DAY(EOMONTH(U594,0)),
IF(AND(F594="Peretoe teenus",H594&lt;[2]an!$M$37,S594="kahepoolne vajaduspõhine",U594&gt;=[2]an!$M$37,U594&lt;=[2]an!$M$38,RANK(D594,$D594:$D594)+COUNTIFS($D$2:D594,D594,$F$2:F594,F594)-1&gt;1),"",
IF(AND(F594="Peretoe teenus",H594&lt;[2]an!$M$37,S594="kahepoolne vajaduspõhine",U594&gt;[2]an!$M$38,RANK(D594,$D594:$D594)+COUNTIFS($D$2:D594,D594,$F$2:F594,F594)-1=1),X594,
IF(AND(F594="Peretoe teenus",H594&lt;[2]an!$M$37,S594="kahepoolne vajaduspõhine",U594&gt;[2]an!$M$38,RANK(D594,$D594:$D594)+COUNTIFS($D$2:D594,D594,$F$2:F594,F594)-1&gt;1),"",X594*W594)))))))))))))),"")</f>
        <v/>
      </c>
      <c r="Z594" s="18" t="str">
        <f t="shared" si="28"/>
        <v/>
      </c>
      <c r="AA594" s="19" t="str">
        <f>IFERROR(VLOOKUP(E594,[2]an!$A$3:$B$81,2,FALSE),"")</f>
        <v/>
      </c>
      <c r="AB594" s="19" t="str">
        <f>IFERROR(VLOOKUP(AA594,[2]an!$C$2:$D$16,2,FALSE),"")</f>
        <v/>
      </c>
      <c r="AC594" s="20"/>
      <c r="AD594" s="21" t="str">
        <f>IF(A594=[2]an!$F$36,VLOOKUP([2]an!$F$36,[2]an!$F$36:$H$36,3,FALSE),IF(A594=[2]an!$F$35,VLOOKUP([2]an!$F$35,[2]an!$F$35:$H$35,3,FALSE),IF(A594=[2]an!$F$33,VLOOKUP([2]an!$F$33,[2]an!$F$33:$H$33,3,FALSE),IF(A594=[2]an!$F$31,VLOOKUP([2]an!$F$31,[2]an!$F$31:$H$31,3,FALSE),""))))</f>
        <v/>
      </c>
    </row>
    <row r="595" spans="6:30" x14ac:dyDescent="0.2">
      <c r="F595" s="10"/>
      <c r="G595" s="8" t="str">
        <f t="shared" si="29"/>
        <v/>
      </c>
      <c r="H595" s="13"/>
      <c r="K595" s="13"/>
      <c r="L595" s="10"/>
      <c r="M595" s="10"/>
      <c r="S595" s="8" t="str">
        <f>IFERROR(VLOOKUP(D595,[1]peretoe_teenus!$A$2:$L$2000,5,FALSE),"")</f>
        <v/>
      </c>
      <c r="U595" s="13"/>
      <c r="V595" s="15" t="str" cm="1">
        <f t="array" ref="V595">IFERROR(IF(AND(F595="Tugigrupp",RANK(K595,$K595:$K595)+COUNTIFS($K$2:K595,K595,$L$2:L595,L595,$M$2:M595,M595,$I$2:I595,I595,$G$2:G595,G595,$F$2:F595,F595)-1=1),SUMPRODUCT(($F$2:$F$4154=F595)*($G$2:$G$4154=G595)*($K$2:$K$4154=K595)*($I$2:$I$4154=I595)*($L$2:$L$4154=L595)*($M$2:$M$4154=M595)),""),"")</f>
        <v/>
      </c>
      <c r="W595" s="15" t="str">
        <f t="shared" si="27"/>
        <v/>
      </c>
      <c r="X595" s="16" t="str">
        <f>IF(AND(A595=[2]an!$G$38,F595=[2]an!$E$40),[2]an!$G$40,IF(AND(A595=[2]an!$G$38,F595=[2]an!$E$41),[2]an!$G$41,IF(AND(A595=[2]an!$G$38,F595=[2]an!$E$39,H595&gt;=[2]an!$M$37),[2]an!$G$39,
IF(AND(A595=[2]an!$G$38,F595=[2]an!$E$39,H595&lt;[2]an!$M$37,S595="kahepoolne vajaduspõhine",U595=""),[2]an!$M$40,
IF(AND(A595=[2]an!$G$38,F595=[2]an!$E$39,H595&lt;[2]an!$M$37,S595="kahepoolne vajaduspõhine",U595&lt;&gt;""),[2]an!$G$39,
IF(AND(A595=[2]an!$G$38,F595=[2]an!$E$39,H595&lt;[2]an!$M$37,S595&lt;&gt;"kahepoolne vajaduspõhine"),[2]an!$G$39,
IF(AND(A595=[2]an!$G$38,F595=[2]an!$E$42),[2]an!$G$42,
IF(AND(A595=[2]an!$H$38,F595=[2]an!$E$40),[2]an!$H$40,IF(AND(A595=[2]an!$H$38,F595=[2]an!$E$41),[2]an!$H$41,IF(AND(A595=[2]an!$H$38,F595=[2]an!$E$39,H595&gt;=[2]an!$M$37),[2]an!$H$39,
IF(AND(A595=[2]an!$H$38,F595=[2]an!$E$39,H595&lt;[2]an!$M$37,S595="kahepoolne vajaduspõhine",U595=""),[2]an!$M$40,
IF(AND(A595=[2]an!$H$38,F595=[2]an!$E$39,H595&lt;[2]an!$M$37,S595="kahepoolne vajaduspõhine",U595&lt;&gt;""),[2]an!$H$39,
IF(AND(A595=[2]an!$H$38,F595=[2]an!$E$39,H595&lt;[2]an!$M$37,S595&lt;&gt;"kahepoolne vajaduspõhine"),[2]an!$H$39,
IF(AND(A595=[2]an!$H$38,F595=[2]an!$E$42),[2]an!$H$42,
IF(AND(A595=[2]an!$I$38,F595=[2]an!$E$40),[2]an!$I$40,IF(AND(A595=[2]an!$I$38,F595=[2]an!$E$41),[2]an!$I$41,IF(AND(A595=[2]an!$I$38,F595=[2]an!$E$39,H595&gt;=[2]an!$M$37),[2]an!$I$39,
IF(AND(A595=[2]an!$I$38,F595=[2]an!$E$39,H595&lt;[2]an!$M$37,S595="kahepoolne vajaduspõhine",U595=""),[2]an!$M$40,
IF(AND(A595=[2]an!$I$38,F595=[2]an!$E$39,H595&lt;[2]an!$M$37,S595="kahepoolne vajaduspõhine",U595&lt;&gt;""),[2]an!$I$39,
IF(AND(A595=[2]an!$I$38,F595=[2]an!$E$39,H595&lt;[2]an!$M$37,S595&lt;&gt;"kahepoolne vajaduspõhine"),[2]an!$I$39,
IF(AND(A595=[2]an!$I$38,F595=[2]an!$E$42),[2]an!$I$42,
IF(AND(A595=[2]an!$J$38,F595=[2]an!$E$40),[2]an!$J$40,IF(AND(A595=[2]an!$J$38,F595=[2]an!$E$41),[2]an!$J$41,IF(AND(A595=[2]an!$J$38,F595=[2]an!$E$39,H595&gt;=[2]an!$M$37),[2]an!$J$39,
IF(AND(A595=[2]an!$J$38,F595=[2]an!$E$39,H595&lt;[2]an!$M$37,S595="kahepoolne vajaduspõhine",U595=""),[2]an!$M$40,
IF(AND(A595=[2]an!$J$38,F595=[2]an!$E$39,H595&lt;[2]an!$M$37,S595="kahepoolne vajaduspõhine",U595&lt;&gt;""),[2]an!$J$39,
IF(AND(A595=[2]an!$J$38,F595=[2]an!$E$39,H595&lt;[2]an!$M$37,S595&lt;&gt;"kahepoolne vajaduspõhine"),[2]an!$J$39,
IF(AND(A595=[2]an!$J$38,F595=[2]an!$E$42),[2]an!$J$42,""))))))))))))))))))))))))))))</f>
        <v/>
      </c>
      <c r="Y595" s="17" t="str">
        <f>IFERROR(IF(F595="Tugigrupp",0,
IF(AND(F595="Peretoe teenus",H595&gt;=[2]an!$M$37,RANK(D595,$D595:$D595)+COUNTIFS($D$2:D595,D595,$F$2:F595,F595)-1&gt;1),"",
IF(AND(F595="Peretoe teenus",H595&gt;=[2]an!$M$37,RANK(D595,$D595:$D595)+COUNTIFS($D$2:D595,D595,$F$2:F595,F595)-1=1,MONTH(H595)=MONTH(K595)=TRUE,YEAR(H595)=YEAR(K595)=TRUE),((EOMONTH(H595,0)-H595+1)*X595)/DAY(EOMONTH(H595,0)),
IF(AND(F595="Peretoe teenus",H595&gt;=[2]an!$M$37,RANK(D595,$D595:$D595)+COUNTIFS($D$2:D595,D595,$F$2:F595,F595)-1=1),X595,
IF(AND(F595="Peretoe teenus",H595&lt;[2]an!$M$37,S595&lt;&gt;"kahepoolne vajaduspõhine",RANK(D595,$D595:$D595)+COUNTIFS($D$2:D595,D595,$F$2:F595,F595)-1=1),X595,
IF(AND(F595="Peretoe teenus",H595&lt;[2]an!$M$37,S595&lt;&gt;"kahepoolne vajaduspõhine",RANK(D595,$D595:$D595)+COUNTIFS($D$2:D595,D595,$F$2:F595,F595)-1&gt;1),"",
IF(AND(F595="Peretoe teenus",H595&lt;[2]an!$M$37,S595="kahepoolne vajaduspõhine",U595="",RANK(D595,$D595:$D595)+COUNTIFS($D$2:D595,D595,$F$2:F595,F595)-1=1),X595,
IF(AND(F595="Peretoe teenus",H595&lt;[2]an!$M$37,S595="kahepoolne vajaduspõhine",U595="",RANK(D595,$D595:$D595)+COUNTIFS($D$2:D595,D595,$F$2:F595,F595)-1&gt;1),"",
IF(AND(F595="Peretoe teenus",H595&lt;[2]an!$M$37,S595="kahepoolne vajaduspõhine",U595&lt;[2]an!$M$37,RANK(D595,$D595:$D595)+COUNTIFS($D$2:D595,D595,$F$2:F595,F595)-1=1),X595,
IF(AND(F595="Peretoe teenus",H595&lt;[2]an!$M$37,S595="kahepoolne vajaduspõhine",U595&lt;[2]an!$M$37,RANK(D595,$D595:$D595)+COUNTIFS($D$2:D595,D595,$F$2:F595,F595)-1&gt;1),"",
IF(AND(F595="Peretoe teenus",H595&lt;[2]an!$M$37,S595="kahepoolne vajaduspõhine",U595&gt;=[2]an!$M$37,U595&lt;=[2]an!$M$38,RANK(D595,$D595:$D595)+COUNTIFS($D$2:D595,D595,$F$2:F595,F595)-1=1),
((EOMONTH(U595,0)-U595+1)*X595)/DAY(EOMONTH(U595,0))+(DAY(U595)-1)*100/DAY(EOMONTH(U595,0)),
IF(AND(F595="Peretoe teenus",H595&lt;[2]an!$M$37,S595="kahepoolne vajaduspõhine",U595&gt;=[2]an!$M$37,U595&lt;=[2]an!$M$38,RANK(D595,$D595:$D595)+COUNTIFS($D$2:D595,D595,$F$2:F595,F595)-1&gt;1),"",
IF(AND(F595="Peretoe teenus",H595&lt;[2]an!$M$37,S595="kahepoolne vajaduspõhine",U595&gt;[2]an!$M$38,RANK(D595,$D595:$D595)+COUNTIFS($D$2:D595,D595,$F$2:F595,F595)-1=1),X595,
IF(AND(F595="Peretoe teenus",H595&lt;[2]an!$M$37,S595="kahepoolne vajaduspõhine",U595&gt;[2]an!$M$38,RANK(D595,$D595:$D595)+COUNTIFS($D$2:D595,D595,$F$2:F595,F595)-1&gt;1),"",X595*W595)))))))))))))),"")</f>
        <v/>
      </c>
      <c r="Z595" s="18" t="str">
        <f t="shared" si="28"/>
        <v/>
      </c>
      <c r="AA595" s="19" t="str">
        <f>IFERROR(VLOOKUP(E595,[2]an!$A$3:$B$81,2,FALSE),"")</f>
        <v/>
      </c>
      <c r="AB595" s="19" t="str">
        <f>IFERROR(VLOOKUP(AA595,[2]an!$C$2:$D$16,2,FALSE),"")</f>
        <v/>
      </c>
      <c r="AC595" s="20"/>
      <c r="AD595" s="21" t="str">
        <f>IF(A595=[2]an!$F$36,VLOOKUP([2]an!$F$36,[2]an!$F$36:$H$36,3,FALSE),IF(A595=[2]an!$F$35,VLOOKUP([2]an!$F$35,[2]an!$F$35:$H$35,3,FALSE),IF(A595=[2]an!$F$33,VLOOKUP([2]an!$F$33,[2]an!$F$33:$H$33,3,FALSE),IF(A595=[2]an!$F$31,VLOOKUP([2]an!$F$31,[2]an!$F$31:$H$31,3,FALSE),""))))</f>
        <v/>
      </c>
    </row>
    <row r="596" spans="6:30" x14ac:dyDescent="0.2">
      <c r="F596" s="10"/>
      <c r="G596" s="8" t="str">
        <f t="shared" si="29"/>
        <v/>
      </c>
      <c r="H596" s="13"/>
      <c r="K596" s="13"/>
      <c r="L596" s="10"/>
      <c r="M596" s="10"/>
      <c r="S596" s="8" t="str">
        <f>IFERROR(VLOOKUP(D596,[1]peretoe_teenus!$A$2:$L$2000,5,FALSE),"")</f>
        <v/>
      </c>
      <c r="U596" s="13"/>
      <c r="V596" s="15" t="str" cm="1">
        <f t="array" ref="V596">IFERROR(IF(AND(F596="Tugigrupp",RANK(K596,$K596:$K596)+COUNTIFS($K$2:K596,K596,$L$2:L596,L596,$M$2:M596,M596,$I$2:I596,I596,$G$2:G596,G596,$F$2:F596,F596)-1=1),SUMPRODUCT(($F$2:$F$4154=F596)*($G$2:$G$4154=G596)*($K$2:$K$4154=K596)*($I$2:$I$4154=I596)*($L$2:$L$4154=L596)*($M$2:$M$4154=M596)),""),"")</f>
        <v/>
      </c>
      <c r="W596" s="15" t="str">
        <f t="shared" si="27"/>
        <v/>
      </c>
      <c r="X596" s="16" t="str">
        <f>IF(AND(A596=[2]an!$G$38,F596=[2]an!$E$40),[2]an!$G$40,IF(AND(A596=[2]an!$G$38,F596=[2]an!$E$41),[2]an!$G$41,IF(AND(A596=[2]an!$G$38,F596=[2]an!$E$39,H596&gt;=[2]an!$M$37),[2]an!$G$39,
IF(AND(A596=[2]an!$G$38,F596=[2]an!$E$39,H596&lt;[2]an!$M$37,S596="kahepoolne vajaduspõhine",U596=""),[2]an!$M$40,
IF(AND(A596=[2]an!$G$38,F596=[2]an!$E$39,H596&lt;[2]an!$M$37,S596="kahepoolne vajaduspõhine",U596&lt;&gt;""),[2]an!$G$39,
IF(AND(A596=[2]an!$G$38,F596=[2]an!$E$39,H596&lt;[2]an!$M$37,S596&lt;&gt;"kahepoolne vajaduspõhine"),[2]an!$G$39,
IF(AND(A596=[2]an!$G$38,F596=[2]an!$E$42),[2]an!$G$42,
IF(AND(A596=[2]an!$H$38,F596=[2]an!$E$40),[2]an!$H$40,IF(AND(A596=[2]an!$H$38,F596=[2]an!$E$41),[2]an!$H$41,IF(AND(A596=[2]an!$H$38,F596=[2]an!$E$39,H596&gt;=[2]an!$M$37),[2]an!$H$39,
IF(AND(A596=[2]an!$H$38,F596=[2]an!$E$39,H596&lt;[2]an!$M$37,S596="kahepoolne vajaduspõhine",U596=""),[2]an!$M$40,
IF(AND(A596=[2]an!$H$38,F596=[2]an!$E$39,H596&lt;[2]an!$M$37,S596="kahepoolne vajaduspõhine",U596&lt;&gt;""),[2]an!$H$39,
IF(AND(A596=[2]an!$H$38,F596=[2]an!$E$39,H596&lt;[2]an!$M$37,S596&lt;&gt;"kahepoolne vajaduspõhine"),[2]an!$H$39,
IF(AND(A596=[2]an!$H$38,F596=[2]an!$E$42),[2]an!$H$42,
IF(AND(A596=[2]an!$I$38,F596=[2]an!$E$40),[2]an!$I$40,IF(AND(A596=[2]an!$I$38,F596=[2]an!$E$41),[2]an!$I$41,IF(AND(A596=[2]an!$I$38,F596=[2]an!$E$39,H596&gt;=[2]an!$M$37),[2]an!$I$39,
IF(AND(A596=[2]an!$I$38,F596=[2]an!$E$39,H596&lt;[2]an!$M$37,S596="kahepoolne vajaduspõhine",U596=""),[2]an!$M$40,
IF(AND(A596=[2]an!$I$38,F596=[2]an!$E$39,H596&lt;[2]an!$M$37,S596="kahepoolne vajaduspõhine",U596&lt;&gt;""),[2]an!$I$39,
IF(AND(A596=[2]an!$I$38,F596=[2]an!$E$39,H596&lt;[2]an!$M$37,S596&lt;&gt;"kahepoolne vajaduspõhine"),[2]an!$I$39,
IF(AND(A596=[2]an!$I$38,F596=[2]an!$E$42),[2]an!$I$42,
IF(AND(A596=[2]an!$J$38,F596=[2]an!$E$40),[2]an!$J$40,IF(AND(A596=[2]an!$J$38,F596=[2]an!$E$41),[2]an!$J$41,IF(AND(A596=[2]an!$J$38,F596=[2]an!$E$39,H596&gt;=[2]an!$M$37),[2]an!$J$39,
IF(AND(A596=[2]an!$J$38,F596=[2]an!$E$39,H596&lt;[2]an!$M$37,S596="kahepoolne vajaduspõhine",U596=""),[2]an!$M$40,
IF(AND(A596=[2]an!$J$38,F596=[2]an!$E$39,H596&lt;[2]an!$M$37,S596="kahepoolne vajaduspõhine",U596&lt;&gt;""),[2]an!$J$39,
IF(AND(A596=[2]an!$J$38,F596=[2]an!$E$39,H596&lt;[2]an!$M$37,S596&lt;&gt;"kahepoolne vajaduspõhine"),[2]an!$J$39,
IF(AND(A596=[2]an!$J$38,F596=[2]an!$E$42),[2]an!$J$42,""))))))))))))))))))))))))))))</f>
        <v/>
      </c>
      <c r="Y596" s="17" t="str">
        <f>IFERROR(IF(F596="Tugigrupp",0,
IF(AND(F596="Peretoe teenus",H596&gt;=[2]an!$M$37,RANK(D596,$D596:$D596)+COUNTIFS($D$2:D596,D596,$F$2:F596,F596)-1&gt;1),"",
IF(AND(F596="Peretoe teenus",H596&gt;=[2]an!$M$37,RANK(D596,$D596:$D596)+COUNTIFS($D$2:D596,D596,$F$2:F596,F596)-1=1,MONTH(H596)=MONTH(K596)=TRUE,YEAR(H596)=YEAR(K596)=TRUE),((EOMONTH(H596,0)-H596+1)*X596)/DAY(EOMONTH(H596,0)),
IF(AND(F596="Peretoe teenus",H596&gt;=[2]an!$M$37,RANK(D596,$D596:$D596)+COUNTIFS($D$2:D596,D596,$F$2:F596,F596)-1=1),X596,
IF(AND(F596="Peretoe teenus",H596&lt;[2]an!$M$37,S596&lt;&gt;"kahepoolne vajaduspõhine",RANK(D596,$D596:$D596)+COUNTIFS($D$2:D596,D596,$F$2:F596,F596)-1=1),X596,
IF(AND(F596="Peretoe teenus",H596&lt;[2]an!$M$37,S596&lt;&gt;"kahepoolne vajaduspõhine",RANK(D596,$D596:$D596)+COUNTIFS($D$2:D596,D596,$F$2:F596,F596)-1&gt;1),"",
IF(AND(F596="Peretoe teenus",H596&lt;[2]an!$M$37,S596="kahepoolne vajaduspõhine",U596="",RANK(D596,$D596:$D596)+COUNTIFS($D$2:D596,D596,$F$2:F596,F596)-1=1),X596,
IF(AND(F596="Peretoe teenus",H596&lt;[2]an!$M$37,S596="kahepoolne vajaduspõhine",U596="",RANK(D596,$D596:$D596)+COUNTIFS($D$2:D596,D596,$F$2:F596,F596)-1&gt;1),"",
IF(AND(F596="Peretoe teenus",H596&lt;[2]an!$M$37,S596="kahepoolne vajaduspõhine",U596&lt;[2]an!$M$37,RANK(D596,$D596:$D596)+COUNTIFS($D$2:D596,D596,$F$2:F596,F596)-1=1),X596,
IF(AND(F596="Peretoe teenus",H596&lt;[2]an!$M$37,S596="kahepoolne vajaduspõhine",U596&lt;[2]an!$M$37,RANK(D596,$D596:$D596)+COUNTIFS($D$2:D596,D596,$F$2:F596,F596)-1&gt;1),"",
IF(AND(F596="Peretoe teenus",H596&lt;[2]an!$M$37,S596="kahepoolne vajaduspõhine",U596&gt;=[2]an!$M$37,U596&lt;=[2]an!$M$38,RANK(D596,$D596:$D596)+COUNTIFS($D$2:D596,D596,$F$2:F596,F596)-1=1),
((EOMONTH(U596,0)-U596+1)*X596)/DAY(EOMONTH(U596,0))+(DAY(U596)-1)*100/DAY(EOMONTH(U596,0)),
IF(AND(F596="Peretoe teenus",H596&lt;[2]an!$M$37,S596="kahepoolne vajaduspõhine",U596&gt;=[2]an!$M$37,U596&lt;=[2]an!$M$38,RANK(D596,$D596:$D596)+COUNTIFS($D$2:D596,D596,$F$2:F596,F596)-1&gt;1),"",
IF(AND(F596="Peretoe teenus",H596&lt;[2]an!$M$37,S596="kahepoolne vajaduspõhine",U596&gt;[2]an!$M$38,RANK(D596,$D596:$D596)+COUNTIFS($D$2:D596,D596,$F$2:F596,F596)-1=1),X596,
IF(AND(F596="Peretoe teenus",H596&lt;[2]an!$M$37,S596="kahepoolne vajaduspõhine",U596&gt;[2]an!$M$38,RANK(D596,$D596:$D596)+COUNTIFS($D$2:D596,D596,$F$2:F596,F596)-1&gt;1),"",X596*W596)))))))))))))),"")</f>
        <v/>
      </c>
      <c r="Z596" s="18" t="str">
        <f t="shared" si="28"/>
        <v/>
      </c>
      <c r="AA596" s="19" t="str">
        <f>IFERROR(VLOOKUP(E596,[2]an!$A$3:$B$81,2,FALSE),"")</f>
        <v/>
      </c>
      <c r="AB596" s="19" t="str">
        <f>IFERROR(VLOOKUP(AA596,[2]an!$C$2:$D$16,2,FALSE),"")</f>
        <v/>
      </c>
      <c r="AC596" s="20"/>
      <c r="AD596" s="21" t="str">
        <f>IF(A596=[2]an!$F$36,VLOOKUP([2]an!$F$36,[2]an!$F$36:$H$36,3,FALSE),IF(A596=[2]an!$F$35,VLOOKUP([2]an!$F$35,[2]an!$F$35:$H$35,3,FALSE),IF(A596=[2]an!$F$33,VLOOKUP([2]an!$F$33,[2]an!$F$33:$H$33,3,FALSE),IF(A596=[2]an!$F$31,VLOOKUP([2]an!$F$31,[2]an!$F$31:$H$31,3,FALSE),""))))</f>
        <v/>
      </c>
    </row>
    <row r="597" spans="6:30" x14ac:dyDescent="0.2">
      <c r="F597" s="10"/>
      <c r="G597" s="8" t="str">
        <f t="shared" si="29"/>
        <v/>
      </c>
      <c r="H597" s="13"/>
      <c r="K597" s="13"/>
      <c r="L597" s="10"/>
      <c r="M597" s="10"/>
      <c r="S597" s="8" t="str">
        <f>IFERROR(VLOOKUP(D597,[1]peretoe_teenus!$A$2:$L$2000,5,FALSE),"")</f>
        <v/>
      </c>
      <c r="U597" s="13"/>
      <c r="V597" s="15" t="str" cm="1">
        <f t="array" ref="V597">IFERROR(IF(AND(F597="Tugigrupp",RANK(K597,$K597:$K597)+COUNTIFS($K$2:K597,K597,$L$2:L597,L597,$M$2:M597,M597,$I$2:I597,I597,$G$2:G597,G597,$F$2:F597,F597)-1=1),SUMPRODUCT(($F$2:$F$4154=F597)*($G$2:$G$4154=G597)*($K$2:$K$4154=K597)*($I$2:$I$4154=I597)*($L$2:$L$4154=L597)*($M$2:$M$4154=M597)),""),"")</f>
        <v/>
      </c>
      <c r="W597" s="15" t="str">
        <f t="shared" si="27"/>
        <v/>
      </c>
      <c r="X597" s="16" t="str">
        <f>IF(AND(A597=[2]an!$G$38,F597=[2]an!$E$40),[2]an!$G$40,IF(AND(A597=[2]an!$G$38,F597=[2]an!$E$41),[2]an!$G$41,IF(AND(A597=[2]an!$G$38,F597=[2]an!$E$39,H597&gt;=[2]an!$M$37),[2]an!$G$39,
IF(AND(A597=[2]an!$G$38,F597=[2]an!$E$39,H597&lt;[2]an!$M$37,S597="kahepoolne vajaduspõhine",U597=""),[2]an!$M$40,
IF(AND(A597=[2]an!$G$38,F597=[2]an!$E$39,H597&lt;[2]an!$M$37,S597="kahepoolne vajaduspõhine",U597&lt;&gt;""),[2]an!$G$39,
IF(AND(A597=[2]an!$G$38,F597=[2]an!$E$39,H597&lt;[2]an!$M$37,S597&lt;&gt;"kahepoolne vajaduspõhine"),[2]an!$G$39,
IF(AND(A597=[2]an!$G$38,F597=[2]an!$E$42),[2]an!$G$42,
IF(AND(A597=[2]an!$H$38,F597=[2]an!$E$40),[2]an!$H$40,IF(AND(A597=[2]an!$H$38,F597=[2]an!$E$41),[2]an!$H$41,IF(AND(A597=[2]an!$H$38,F597=[2]an!$E$39,H597&gt;=[2]an!$M$37),[2]an!$H$39,
IF(AND(A597=[2]an!$H$38,F597=[2]an!$E$39,H597&lt;[2]an!$M$37,S597="kahepoolne vajaduspõhine",U597=""),[2]an!$M$40,
IF(AND(A597=[2]an!$H$38,F597=[2]an!$E$39,H597&lt;[2]an!$M$37,S597="kahepoolne vajaduspõhine",U597&lt;&gt;""),[2]an!$H$39,
IF(AND(A597=[2]an!$H$38,F597=[2]an!$E$39,H597&lt;[2]an!$M$37,S597&lt;&gt;"kahepoolne vajaduspõhine"),[2]an!$H$39,
IF(AND(A597=[2]an!$H$38,F597=[2]an!$E$42),[2]an!$H$42,
IF(AND(A597=[2]an!$I$38,F597=[2]an!$E$40),[2]an!$I$40,IF(AND(A597=[2]an!$I$38,F597=[2]an!$E$41),[2]an!$I$41,IF(AND(A597=[2]an!$I$38,F597=[2]an!$E$39,H597&gt;=[2]an!$M$37),[2]an!$I$39,
IF(AND(A597=[2]an!$I$38,F597=[2]an!$E$39,H597&lt;[2]an!$M$37,S597="kahepoolne vajaduspõhine",U597=""),[2]an!$M$40,
IF(AND(A597=[2]an!$I$38,F597=[2]an!$E$39,H597&lt;[2]an!$M$37,S597="kahepoolne vajaduspõhine",U597&lt;&gt;""),[2]an!$I$39,
IF(AND(A597=[2]an!$I$38,F597=[2]an!$E$39,H597&lt;[2]an!$M$37,S597&lt;&gt;"kahepoolne vajaduspõhine"),[2]an!$I$39,
IF(AND(A597=[2]an!$I$38,F597=[2]an!$E$42),[2]an!$I$42,
IF(AND(A597=[2]an!$J$38,F597=[2]an!$E$40),[2]an!$J$40,IF(AND(A597=[2]an!$J$38,F597=[2]an!$E$41),[2]an!$J$41,IF(AND(A597=[2]an!$J$38,F597=[2]an!$E$39,H597&gt;=[2]an!$M$37),[2]an!$J$39,
IF(AND(A597=[2]an!$J$38,F597=[2]an!$E$39,H597&lt;[2]an!$M$37,S597="kahepoolne vajaduspõhine",U597=""),[2]an!$M$40,
IF(AND(A597=[2]an!$J$38,F597=[2]an!$E$39,H597&lt;[2]an!$M$37,S597="kahepoolne vajaduspõhine",U597&lt;&gt;""),[2]an!$J$39,
IF(AND(A597=[2]an!$J$38,F597=[2]an!$E$39,H597&lt;[2]an!$M$37,S597&lt;&gt;"kahepoolne vajaduspõhine"),[2]an!$J$39,
IF(AND(A597=[2]an!$J$38,F597=[2]an!$E$42),[2]an!$J$42,""))))))))))))))))))))))))))))</f>
        <v/>
      </c>
      <c r="Y597" s="17" t="str">
        <f>IFERROR(IF(F597="Tugigrupp",0,
IF(AND(F597="Peretoe teenus",H597&gt;=[2]an!$M$37,RANK(D597,$D597:$D597)+COUNTIFS($D$2:D597,D597,$F$2:F597,F597)-1&gt;1),"",
IF(AND(F597="Peretoe teenus",H597&gt;=[2]an!$M$37,RANK(D597,$D597:$D597)+COUNTIFS($D$2:D597,D597,$F$2:F597,F597)-1=1,MONTH(H597)=MONTH(K597)=TRUE,YEAR(H597)=YEAR(K597)=TRUE),((EOMONTH(H597,0)-H597+1)*X597)/DAY(EOMONTH(H597,0)),
IF(AND(F597="Peretoe teenus",H597&gt;=[2]an!$M$37,RANK(D597,$D597:$D597)+COUNTIFS($D$2:D597,D597,$F$2:F597,F597)-1=1),X597,
IF(AND(F597="Peretoe teenus",H597&lt;[2]an!$M$37,S597&lt;&gt;"kahepoolne vajaduspõhine",RANK(D597,$D597:$D597)+COUNTIFS($D$2:D597,D597,$F$2:F597,F597)-1=1),X597,
IF(AND(F597="Peretoe teenus",H597&lt;[2]an!$M$37,S597&lt;&gt;"kahepoolne vajaduspõhine",RANK(D597,$D597:$D597)+COUNTIFS($D$2:D597,D597,$F$2:F597,F597)-1&gt;1),"",
IF(AND(F597="Peretoe teenus",H597&lt;[2]an!$M$37,S597="kahepoolne vajaduspõhine",U597="",RANK(D597,$D597:$D597)+COUNTIFS($D$2:D597,D597,$F$2:F597,F597)-1=1),X597,
IF(AND(F597="Peretoe teenus",H597&lt;[2]an!$M$37,S597="kahepoolne vajaduspõhine",U597="",RANK(D597,$D597:$D597)+COUNTIFS($D$2:D597,D597,$F$2:F597,F597)-1&gt;1),"",
IF(AND(F597="Peretoe teenus",H597&lt;[2]an!$M$37,S597="kahepoolne vajaduspõhine",U597&lt;[2]an!$M$37,RANK(D597,$D597:$D597)+COUNTIFS($D$2:D597,D597,$F$2:F597,F597)-1=1),X597,
IF(AND(F597="Peretoe teenus",H597&lt;[2]an!$M$37,S597="kahepoolne vajaduspõhine",U597&lt;[2]an!$M$37,RANK(D597,$D597:$D597)+COUNTIFS($D$2:D597,D597,$F$2:F597,F597)-1&gt;1),"",
IF(AND(F597="Peretoe teenus",H597&lt;[2]an!$M$37,S597="kahepoolne vajaduspõhine",U597&gt;=[2]an!$M$37,U597&lt;=[2]an!$M$38,RANK(D597,$D597:$D597)+COUNTIFS($D$2:D597,D597,$F$2:F597,F597)-1=1),
((EOMONTH(U597,0)-U597+1)*X597)/DAY(EOMONTH(U597,0))+(DAY(U597)-1)*100/DAY(EOMONTH(U597,0)),
IF(AND(F597="Peretoe teenus",H597&lt;[2]an!$M$37,S597="kahepoolne vajaduspõhine",U597&gt;=[2]an!$M$37,U597&lt;=[2]an!$M$38,RANK(D597,$D597:$D597)+COUNTIFS($D$2:D597,D597,$F$2:F597,F597)-1&gt;1),"",
IF(AND(F597="Peretoe teenus",H597&lt;[2]an!$M$37,S597="kahepoolne vajaduspõhine",U597&gt;[2]an!$M$38,RANK(D597,$D597:$D597)+COUNTIFS($D$2:D597,D597,$F$2:F597,F597)-1=1),X597,
IF(AND(F597="Peretoe teenus",H597&lt;[2]an!$M$37,S597="kahepoolne vajaduspõhine",U597&gt;[2]an!$M$38,RANK(D597,$D597:$D597)+COUNTIFS($D$2:D597,D597,$F$2:F597,F597)-1&gt;1),"",X597*W597)))))))))))))),"")</f>
        <v/>
      </c>
      <c r="Z597" s="18" t="str">
        <f t="shared" si="28"/>
        <v/>
      </c>
      <c r="AA597" s="19" t="str">
        <f>IFERROR(VLOOKUP(E597,[2]an!$A$3:$B$81,2,FALSE),"")</f>
        <v/>
      </c>
      <c r="AB597" s="19" t="str">
        <f>IFERROR(VLOOKUP(AA597,[2]an!$C$2:$D$16,2,FALSE),"")</f>
        <v/>
      </c>
      <c r="AC597" s="20"/>
      <c r="AD597" s="21" t="str">
        <f>IF(A597=[2]an!$F$36,VLOOKUP([2]an!$F$36,[2]an!$F$36:$H$36,3,FALSE),IF(A597=[2]an!$F$35,VLOOKUP([2]an!$F$35,[2]an!$F$35:$H$35,3,FALSE),IF(A597=[2]an!$F$33,VLOOKUP([2]an!$F$33,[2]an!$F$33:$H$33,3,FALSE),IF(A597=[2]an!$F$31,VLOOKUP([2]an!$F$31,[2]an!$F$31:$H$31,3,FALSE),""))))</f>
        <v/>
      </c>
    </row>
    <row r="598" spans="6:30" x14ac:dyDescent="0.2">
      <c r="F598" s="10"/>
      <c r="G598" s="8" t="str">
        <f t="shared" si="29"/>
        <v/>
      </c>
      <c r="H598" s="13"/>
      <c r="K598" s="13"/>
      <c r="L598" s="10"/>
      <c r="M598" s="10"/>
      <c r="S598" s="8" t="str">
        <f>IFERROR(VLOOKUP(D598,[1]peretoe_teenus!$A$2:$L$2000,5,FALSE),"")</f>
        <v/>
      </c>
      <c r="U598" s="13"/>
      <c r="V598" s="15" t="str" cm="1">
        <f t="array" ref="V598">IFERROR(IF(AND(F598="Tugigrupp",RANK(K598,$K598:$K598)+COUNTIFS($K$2:K598,K598,$L$2:L598,L598,$M$2:M598,M598,$I$2:I598,I598,$G$2:G598,G598,$F$2:F598,F598)-1=1),SUMPRODUCT(($F$2:$F$4154=F598)*($G$2:$G$4154=G598)*($K$2:$K$4154=K598)*($I$2:$I$4154=I598)*($L$2:$L$4154=L598)*($M$2:$M$4154=M598)),""),"")</f>
        <v/>
      </c>
      <c r="W598" s="15" t="str">
        <f t="shared" si="27"/>
        <v/>
      </c>
      <c r="X598" s="16" t="str">
        <f>IF(AND(A598=[2]an!$G$38,F598=[2]an!$E$40),[2]an!$G$40,IF(AND(A598=[2]an!$G$38,F598=[2]an!$E$41),[2]an!$G$41,IF(AND(A598=[2]an!$G$38,F598=[2]an!$E$39,H598&gt;=[2]an!$M$37),[2]an!$G$39,
IF(AND(A598=[2]an!$G$38,F598=[2]an!$E$39,H598&lt;[2]an!$M$37,S598="kahepoolne vajaduspõhine",U598=""),[2]an!$M$40,
IF(AND(A598=[2]an!$G$38,F598=[2]an!$E$39,H598&lt;[2]an!$M$37,S598="kahepoolne vajaduspõhine",U598&lt;&gt;""),[2]an!$G$39,
IF(AND(A598=[2]an!$G$38,F598=[2]an!$E$39,H598&lt;[2]an!$M$37,S598&lt;&gt;"kahepoolne vajaduspõhine"),[2]an!$G$39,
IF(AND(A598=[2]an!$G$38,F598=[2]an!$E$42),[2]an!$G$42,
IF(AND(A598=[2]an!$H$38,F598=[2]an!$E$40),[2]an!$H$40,IF(AND(A598=[2]an!$H$38,F598=[2]an!$E$41),[2]an!$H$41,IF(AND(A598=[2]an!$H$38,F598=[2]an!$E$39,H598&gt;=[2]an!$M$37),[2]an!$H$39,
IF(AND(A598=[2]an!$H$38,F598=[2]an!$E$39,H598&lt;[2]an!$M$37,S598="kahepoolne vajaduspõhine",U598=""),[2]an!$M$40,
IF(AND(A598=[2]an!$H$38,F598=[2]an!$E$39,H598&lt;[2]an!$M$37,S598="kahepoolne vajaduspõhine",U598&lt;&gt;""),[2]an!$H$39,
IF(AND(A598=[2]an!$H$38,F598=[2]an!$E$39,H598&lt;[2]an!$M$37,S598&lt;&gt;"kahepoolne vajaduspõhine"),[2]an!$H$39,
IF(AND(A598=[2]an!$H$38,F598=[2]an!$E$42),[2]an!$H$42,
IF(AND(A598=[2]an!$I$38,F598=[2]an!$E$40),[2]an!$I$40,IF(AND(A598=[2]an!$I$38,F598=[2]an!$E$41),[2]an!$I$41,IF(AND(A598=[2]an!$I$38,F598=[2]an!$E$39,H598&gt;=[2]an!$M$37),[2]an!$I$39,
IF(AND(A598=[2]an!$I$38,F598=[2]an!$E$39,H598&lt;[2]an!$M$37,S598="kahepoolne vajaduspõhine",U598=""),[2]an!$M$40,
IF(AND(A598=[2]an!$I$38,F598=[2]an!$E$39,H598&lt;[2]an!$M$37,S598="kahepoolne vajaduspõhine",U598&lt;&gt;""),[2]an!$I$39,
IF(AND(A598=[2]an!$I$38,F598=[2]an!$E$39,H598&lt;[2]an!$M$37,S598&lt;&gt;"kahepoolne vajaduspõhine"),[2]an!$I$39,
IF(AND(A598=[2]an!$I$38,F598=[2]an!$E$42),[2]an!$I$42,
IF(AND(A598=[2]an!$J$38,F598=[2]an!$E$40),[2]an!$J$40,IF(AND(A598=[2]an!$J$38,F598=[2]an!$E$41),[2]an!$J$41,IF(AND(A598=[2]an!$J$38,F598=[2]an!$E$39,H598&gt;=[2]an!$M$37),[2]an!$J$39,
IF(AND(A598=[2]an!$J$38,F598=[2]an!$E$39,H598&lt;[2]an!$M$37,S598="kahepoolne vajaduspõhine",U598=""),[2]an!$M$40,
IF(AND(A598=[2]an!$J$38,F598=[2]an!$E$39,H598&lt;[2]an!$M$37,S598="kahepoolne vajaduspõhine",U598&lt;&gt;""),[2]an!$J$39,
IF(AND(A598=[2]an!$J$38,F598=[2]an!$E$39,H598&lt;[2]an!$M$37,S598&lt;&gt;"kahepoolne vajaduspõhine"),[2]an!$J$39,
IF(AND(A598=[2]an!$J$38,F598=[2]an!$E$42),[2]an!$J$42,""))))))))))))))))))))))))))))</f>
        <v/>
      </c>
      <c r="Y598" s="17" t="str">
        <f>IFERROR(IF(F598="Tugigrupp",0,
IF(AND(F598="Peretoe teenus",H598&gt;=[2]an!$M$37,RANK(D598,$D598:$D598)+COUNTIFS($D$2:D598,D598,$F$2:F598,F598)-1&gt;1),"",
IF(AND(F598="Peretoe teenus",H598&gt;=[2]an!$M$37,RANK(D598,$D598:$D598)+COUNTIFS($D$2:D598,D598,$F$2:F598,F598)-1=1,MONTH(H598)=MONTH(K598)=TRUE,YEAR(H598)=YEAR(K598)=TRUE),((EOMONTH(H598,0)-H598+1)*X598)/DAY(EOMONTH(H598,0)),
IF(AND(F598="Peretoe teenus",H598&gt;=[2]an!$M$37,RANK(D598,$D598:$D598)+COUNTIFS($D$2:D598,D598,$F$2:F598,F598)-1=1),X598,
IF(AND(F598="Peretoe teenus",H598&lt;[2]an!$M$37,S598&lt;&gt;"kahepoolne vajaduspõhine",RANK(D598,$D598:$D598)+COUNTIFS($D$2:D598,D598,$F$2:F598,F598)-1=1),X598,
IF(AND(F598="Peretoe teenus",H598&lt;[2]an!$M$37,S598&lt;&gt;"kahepoolne vajaduspõhine",RANK(D598,$D598:$D598)+COUNTIFS($D$2:D598,D598,$F$2:F598,F598)-1&gt;1),"",
IF(AND(F598="Peretoe teenus",H598&lt;[2]an!$M$37,S598="kahepoolne vajaduspõhine",U598="",RANK(D598,$D598:$D598)+COUNTIFS($D$2:D598,D598,$F$2:F598,F598)-1=1),X598,
IF(AND(F598="Peretoe teenus",H598&lt;[2]an!$M$37,S598="kahepoolne vajaduspõhine",U598="",RANK(D598,$D598:$D598)+COUNTIFS($D$2:D598,D598,$F$2:F598,F598)-1&gt;1),"",
IF(AND(F598="Peretoe teenus",H598&lt;[2]an!$M$37,S598="kahepoolne vajaduspõhine",U598&lt;[2]an!$M$37,RANK(D598,$D598:$D598)+COUNTIFS($D$2:D598,D598,$F$2:F598,F598)-1=1),X598,
IF(AND(F598="Peretoe teenus",H598&lt;[2]an!$M$37,S598="kahepoolne vajaduspõhine",U598&lt;[2]an!$M$37,RANK(D598,$D598:$D598)+COUNTIFS($D$2:D598,D598,$F$2:F598,F598)-1&gt;1),"",
IF(AND(F598="Peretoe teenus",H598&lt;[2]an!$M$37,S598="kahepoolne vajaduspõhine",U598&gt;=[2]an!$M$37,U598&lt;=[2]an!$M$38,RANK(D598,$D598:$D598)+COUNTIFS($D$2:D598,D598,$F$2:F598,F598)-1=1),
((EOMONTH(U598,0)-U598+1)*X598)/DAY(EOMONTH(U598,0))+(DAY(U598)-1)*100/DAY(EOMONTH(U598,0)),
IF(AND(F598="Peretoe teenus",H598&lt;[2]an!$M$37,S598="kahepoolne vajaduspõhine",U598&gt;=[2]an!$M$37,U598&lt;=[2]an!$M$38,RANK(D598,$D598:$D598)+COUNTIFS($D$2:D598,D598,$F$2:F598,F598)-1&gt;1),"",
IF(AND(F598="Peretoe teenus",H598&lt;[2]an!$M$37,S598="kahepoolne vajaduspõhine",U598&gt;[2]an!$M$38,RANK(D598,$D598:$D598)+COUNTIFS($D$2:D598,D598,$F$2:F598,F598)-1=1),X598,
IF(AND(F598="Peretoe teenus",H598&lt;[2]an!$M$37,S598="kahepoolne vajaduspõhine",U598&gt;[2]an!$M$38,RANK(D598,$D598:$D598)+COUNTIFS($D$2:D598,D598,$F$2:F598,F598)-1&gt;1),"",X598*W598)))))))))))))),"")</f>
        <v/>
      </c>
      <c r="Z598" s="18" t="str">
        <f t="shared" si="28"/>
        <v/>
      </c>
      <c r="AA598" s="19" t="str">
        <f>IFERROR(VLOOKUP(E598,[2]an!$A$3:$B$81,2,FALSE),"")</f>
        <v/>
      </c>
      <c r="AB598" s="19" t="str">
        <f>IFERROR(VLOOKUP(AA598,[2]an!$C$2:$D$16,2,FALSE),"")</f>
        <v/>
      </c>
      <c r="AC598" s="20"/>
      <c r="AD598" s="21" t="str">
        <f>IF(A598=[2]an!$F$36,VLOOKUP([2]an!$F$36,[2]an!$F$36:$H$36,3,FALSE),IF(A598=[2]an!$F$35,VLOOKUP([2]an!$F$35,[2]an!$F$35:$H$35,3,FALSE),IF(A598=[2]an!$F$33,VLOOKUP([2]an!$F$33,[2]an!$F$33:$H$33,3,FALSE),IF(A598=[2]an!$F$31,VLOOKUP([2]an!$F$31,[2]an!$F$31:$H$31,3,FALSE),""))))</f>
        <v/>
      </c>
    </row>
    <row r="599" spans="6:30" x14ac:dyDescent="0.2">
      <c r="F599" s="10"/>
      <c r="G599" s="8" t="str">
        <f t="shared" si="29"/>
        <v/>
      </c>
      <c r="H599" s="13"/>
      <c r="K599" s="13"/>
      <c r="L599" s="10"/>
      <c r="M599" s="10"/>
      <c r="S599" s="8" t="str">
        <f>IFERROR(VLOOKUP(D599,[1]peretoe_teenus!$A$2:$L$2000,5,FALSE),"")</f>
        <v/>
      </c>
      <c r="U599" s="13"/>
      <c r="V599" s="15" t="str" cm="1">
        <f t="array" ref="V599">IFERROR(IF(AND(F599="Tugigrupp",RANK(K599,$K599:$K599)+COUNTIFS($K$2:K599,K599,$L$2:L599,L599,$M$2:M599,M599,$I$2:I599,I599,$G$2:G599,G599,$F$2:F599,F599)-1=1),SUMPRODUCT(($F$2:$F$4154=F599)*($G$2:$G$4154=G599)*($K$2:$K$4154=K599)*($I$2:$I$4154=I599)*($L$2:$L$4154=L599)*($M$2:$M$4154=M599)),""),"")</f>
        <v/>
      </c>
      <c r="W599" s="15" t="str">
        <f t="shared" si="27"/>
        <v/>
      </c>
      <c r="X599" s="16" t="str">
        <f>IF(AND(A599=[2]an!$G$38,F599=[2]an!$E$40),[2]an!$G$40,IF(AND(A599=[2]an!$G$38,F599=[2]an!$E$41),[2]an!$G$41,IF(AND(A599=[2]an!$G$38,F599=[2]an!$E$39,H599&gt;=[2]an!$M$37),[2]an!$G$39,
IF(AND(A599=[2]an!$G$38,F599=[2]an!$E$39,H599&lt;[2]an!$M$37,S599="kahepoolne vajaduspõhine",U599=""),[2]an!$M$40,
IF(AND(A599=[2]an!$G$38,F599=[2]an!$E$39,H599&lt;[2]an!$M$37,S599="kahepoolne vajaduspõhine",U599&lt;&gt;""),[2]an!$G$39,
IF(AND(A599=[2]an!$G$38,F599=[2]an!$E$39,H599&lt;[2]an!$M$37,S599&lt;&gt;"kahepoolne vajaduspõhine"),[2]an!$G$39,
IF(AND(A599=[2]an!$G$38,F599=[2]an!$E$42),[2]an!$G$42,
IF(AND(A599=[2]an!$H$38,F599=[2]an!$E$40),[2]an!$H$40,IF(AND(A599=[2]an!$H$38,F599=[2]an!$E$41),[2]an!$H$41,IF(AND(A599=[2]an!$H$38,F599=[2]an!$E$39,H599&gt;=[2]an!$M$37),[2]an!$H$39,
IF(AND(A599=[2]an!$H$38,F599=[2]an!$E$39,H599&lt;[2]an!$M$37,S599="kahepoolne vajaduspõhine",U599=""),[2]an!$M$40,
IF(AND(A599=[2]an!$H$38,F599=[2]an!$E$39,H599&lt;[2]an!$M$37,S599="kahepoolne vajaduspõhine",U599&lt;&gt;""),[2]an!$H$39,
IF(AND(A599=[2]an!$H$38,F599=[2]an!$E$39,H599&lt;[2]an!$M$37,S599&lt;&gt;"kahepoolne vajaduspõhine"),[2]an!$H$39,
IF(AND(A599=[2]an!$H$38,F599=[2]an!$E$42),[2]an!$H$42,
IF(AND(A599=[2]an!$I$38,F599=[2]an!$E$40),[2]an!$I$40,IF(AND(A599=[2]an!$I$38,F599=[2]an!$E$41),[2]an!$I$41,IF(AND(A599=[2]an!$I$38,F599=[2]an!$E$39,H599&gt;=[2]an!$M$37),[2]an!$I$39,
IF(AND(A599=[2]an!$I$38,F599=[2]an!$E$39,H599&lt;[2]an!$M$37,S599="kahepoolne vajaduspõhine",U599=""),[2]an!$M$40,
IF(AND(A599=[2]an!$I$38,F599=[2]an!$E$39,H599&lt;[2]an!$M$37,S599="kahepoolne vajaduspõhine",U599&lt;&gt;""),[2]an!$I$39,
IF(AND(A599=[2]an!$I$38,F599=[2]an!$E$39,H599&lt;[2]an!$M$37,S599&lt;&gt;"kahepoolne vajaduspõhine"),[2]an!$I$39,
IF(AND(A599=[2]an!$I$38,F599=[2]an!$E$42),[2]an!$I$42,
IF(AND(A599=[2]an!$J$38,F599=[2]an!$E$40),[2]an!$J$40,IF(AND(A599=[2]an!$J$38,F599=[2]an!$E$41),[2]an!$J$41,IF(AND(A599=[2]an!$J$38,F599=[2]an!$E$39,H599&gt;=[2]an!$M$37),[2]an!$J$39,
IF(AND(A599=[2]an!$J$38,F599=[2]an!$E$39,H599&lt;[2]an!$M$37,S599="kahepoolne vajaduspõhine",U599=""),[2]an!$M$40,
IF(AND(A599=[2]an!$J$38,F599=[2]an!$E$39,H599&lt;[2]an!$M$37,S599="kahepoolne vajaduspõhine",U599&lt;&gt;""),[2]an!$J$39,
IF(AND(A599=[2]an!$J$38,F599=[2]an!$E$39,H599&lt;[2]an!$M$37,S599&lt;&gt;"kahepoolne vajaduspõhine"),[2]an!$J$39,
IF(AND(A599=[2]an!$J$38,F599=[2]an!$E$42),[2]an!$J$42,""))))))))))))))))))))))))))))</f>
        <v/>
      </c>
      <c r="Y599" s="17" t="str">
        <f>IFERROR(IF(F599="Tugigrupp",0,
IF(AND(F599="Peretoe teenus",H599&gt;=[2]an!$M$37,RANK(D599,$D599:$D599)+COUNTIFS($D$2:D599,D599,$F$2:F599,F599)-1&gt;1),"",
IF(AND(F599="Peretoe teenus",H599&gt;=[2]an!$M$37,RANK(D599,$D599:$D599)+COUNTIFS($D$2:D599,D599,$F$2:F599,F599)-1=1,MONTH(H599)=MONTH(K599)=TRUE,YEAR(H599)=YEAR(K599)=TRUE),((EOMONTH(H599,0)-H599+1)*X599)/DAY(EOMONTH(H599,0)),
IF(AND(F599="Peretoe teenus",H599&gt;=[2]an!$M$37,RANK(D599,$D599:$D599)+COUNTIFS($D$2:D599,D599,$F$2:F599,F599)-1=1),X599,
IF(AND(F599="Peretoe teenus",H599&lt;[2]an!$M$37,S599&lt;&gt;"kahepoolne vajaduspõhine",RANK(D599,$D599:$D599)+COUNTIFS($D$2:D599,D599,$F$2:F599,F599)-1=1),X599,
IF(AND(F599="Peretoe teenus",H599&lt;[2]an!$M$37,S599&lt;&gt;"kahepoolne vajaduspõhine",RANK(D599,$D599:$D599)+COUNTIFS($D$2:D599,D599,$F$2:F599,F599)-1&gt;1),"",
IF(AND(F599="Peretoe teenus",H599&lt;[2]an!$M$37,S599="kahepoolne vajaduspõhine",U599="",RANK(D599,$D599:$D599)+COUNTIFS($D$2:D599,D599,$F$2:F599,F599)-1=1),X599,
IF(AND(F599="Peretoe teenus",H599&lt;[2]an!$M$37,S599="kahepoolne vajaduspõhine",U599="",RANK(D599,$D599:$D599)+COUNTIFS($D$2:D599,D599,$F$2:F599,F599)-1&gt;1),"",
IF(AND(F599="Peretoe teenus",H599&lt;[2]an!$M$37,S599="kahepoolne vajaduspõhine",U599&lt;[2]an!$M$37,RANK(D599,$D599:$D599)+COUNTIFS($D$2:D599,D599,$F$2:F599,F599)-1=1),X599,
IF(AND(F599="Peretoe teenus",H599&lt;[2]an!$M$37,S599="kahepoolne vajaduspõhine",U599&lt;[2]an!$M$37,RANK(D599,$D599:$D599)+COUNTIFS($D$2:D599,D599,$F$2:F599,F599)-1&gt;1),"",
IF(AND(F599="Peretoe teenus",H599&lt;[2]an!$M$37,S599="kahepoolne vajaduspõhine",U599&gt;=[2]an!$M$37,U599&lt;=[2]an!$M$38,RANK(D599,$D599:$D599)+COUNTIFS($D$2:D599,D599,$F$2:F599,F599)-1=1),
((EOMONTH(U599,0)-U599+1)*X599)/DAY(EOMONTH(U599,0))+(DAY(U599)-1)*100/DAY(EOMONTH(U599,0)),
IF(AND(F599="Peretoe teenus",H599&lt;[2]an!$M$37,S599="kahepoolne vajaduspõhine",U599&gt;=[2]an!$M$37,U599&lt;=[2]an!$M$38,RANK(D599,$D599:$D599)+COUNTIFS($D$2:D599,D599,$F$2:F599,F599)-1&gt;1),"",
IF(AND(F599="Peretoe teenus",H599&lt;[2]an!$M$37,S599="kahepoolne vajaduspõhine",U599&gt;[2]an!$M$38,RANK(D599,$D599:$D599)+COUNTIFS($D$2:D599,D599,$F$2:F599,F599)-1=1),X599,
IF(AND(F599="Peretoe teenus",H599&lt;[2]an!$M$37,S599="kahepoolne vajaduspõhine",U599&gt;[2]an!$M$38,RANK(D599,$D599:$D599)+COUNTIFS($D$2:D599,D599,$F$2:F599,F599)-1&gt;1),"",X599*W599)))))))))))))),"")</f>
        <v/>
      </c>
      <c r="Z599" s="18" t="str">
        <f t="shared" si="28"/>
        <v/>
      </c>
      <c r="AA599" s="19" t="str">
        <f>IFERROR(VLOOKUP(E599,[2]an!$A$3:$B$81,2,FALSE),"")</f>
        <v/>
      </c>
      <c r="AB599" s="19" t="str">
        <f>IFERROR(VLOOKUP(AA599,[2]an!$C$2:$D$16,2,FALSE),"")</f>
        <v/>
      </c>
      <c r="AC599" s="20"/>
      <c r="AD599" s="21" t="str">
        <f>IF(A599=[2]an!$F$36,VLOOKUP([2]an!$F$36,[2]an!$F$36:$H$36,3,FALSE),IF(A599=[2]an!$F$35,VLOOKUP([2]an!$F$35,[2]an!$F$35:$H$35,3,FALSE),IF(A599=[2]an!$F$33,VLOOKUP([2]an!$F$33,[2]an!$F$33:$H$33,3,FALSE),IF(A599=[2]an!$F$31,VLOOKUP([2]an!$F$31,[2]an!$F$31:$H$31,3,FALSE),""))))</f>
        <v/>
      </c>
    </row>
    <row r="600" spans="6:30" x14ac:dyDescent="0.2">
      <c r="F600" s="10"/>
      <c r="G600" s="8" t="str">
        <f t="shared" si="29"/>
        <v/>
      </c>
      <c r="H600" s="13"/>
      <c r="K600" s="13"/>
      <c r="L600" s="10"/>
      <c r="M600" s="10"/>
      <c r="S600" s="8" t="str">
        <f>IFERROR(VLOOKUP(D600,[1]peretoe_teenus!$A$2:$L$2000,5,FALSE),"")</f>
        <v/>
      </c>
      <c r="U600" s="13"/>
      <c r="V600" s="15" t="str" cm="1">
        <f t="array" ref="V600">IFERROR(IF(AND(F600="Tugigrupp",RANK(K600,$K600:$K600)+COUNTIFS($K$2:K600,K600,$L$2:L600,L600,$M$2:M600,M600,$I$2:I600,I600,$G$2:G600,G600,$F$2:F600,F600)-1=1),SUMPRODUCT(($F$2:$F$4154=F600)*($G$2:$G$4154=G600)*($K$2:$K$4154=K600)*($I$2:$I$4154=I600)*($L$2:$L$4154=L600)*($M$2:$M$4154=M600)),""),"")</f>
        <v/>
      </c>
      <c r="W600" s="15" t="str">
        <f t="shared" si="27"/>
        <v/>
      </c>
      <c r="X600" s="16" t="str">
        <f>IF(AND(A600=[2]an!$G$38,F600=[2]an!$E$40),[2]an!$G$40,IF(AND(A600=[2]an!$G$38,F600=[2]an!$E$41),[2]an!$G$41,IF(AND(A600=[2]an!$G$38,F600=[2]an!$E$39,H600&gt;=[2]an!$M$37),[2]an!$G$39,
IF(AND(A600=[2]an!$G$38,F600=[2]an!$E$39,H600&lt;[2]an!$M$37,S600="kahepoolne vajaduspõhine",U600=""),[2]an!$M$40,
IF(AND(A600=[2]an!$G$38,F600=[2]an!$E$39,H600&lt;[2]an!$M$37,S600="kahepoolne vajaduspõhine",U600&lt;&gt;""),[2]an!$G$39,
IF(AND(A600=[2]an!$G$38,F600=[2]an!$E$39,H600&lt;[2]an!$M$37,S600&lt;&gt;"kahepoolne vajaduspõhine"),[2]an!$G$39,
IF(AND(A600=[2]an!$G$38,F600=[2]an!$E$42),[2]an!$G$42,
IF(AND(A600=[2]an!$H$38,F600=[2]an!$E$40),[2]an!$H$40,IF(AND(A600=[2]an!$H$38,F600=[2]an!$E$41),[2]an!$H$41,IF(AND(A600=[2]an!$H$38,F600=[2]an!$E$39,H600&gt;=[2]an!$M$37),[2]an!$H$39,
IF(AND(A600=[2]an!$H$38,F600=[2]an!$E$39,H600&lt;[2]an!$M$37,S600="kahepoolne vajaduspõhine",U600=""),[2]an!$M$40,
IF(AND(A600=[2]an!$H$38,F600=[2]an!$E$39,H600&lt;[2]an!$M$37,S600="kahepoolne vajaduspõhine",U600&lt;&gt;""),[2]an!$H$39,
IF(AND(A600=[2]an!$H$38,F600=[2]an!$E$39,H600&lt;[2]an!$M$37,S600&lt;&gt;"kahepoolne vajaduspõhine"),[2]an!$H$39,
IF(AND(A600=[2]an!$H$38,F600=[2]an!$E$42),[2]an!$H$42,
IF(AND(A600=[2]an!$I$38,F600=[2]an!$E$40),[2]an!$I$40,IF(AND(A600=[2]an!$I$38,F600=[2]an!$E$41),[2]an!$I$41,IF(AND(A600=[2]an!$I$38,F600=[2]an!$E$39,H600&gt;=[2]an!$M$37),[2]an!$I$39,
IF(AND(A600=[2]an!$I$38,F600=[2]an!$E$39,H600&lt;[2]an!$M$37,S600="kahepoolne vajaduspõhine",U600=""),[2]an!$M$40,
IF(AND(A600=[2]an!$I$38,F600=[2]an!$E$39,H600&lt;[2]an!$M$37,S600="kahepoolne vajaduspõhine",U600&lt;&gt;""),[2]an!$I$39,
IF(AND(A600=[2]an!$I$38,F600=[2]an!$E$39,H600&lt;[2]an!$M$37,S600&lt;&gt;"kahepoolne vajaduspõhine"),[2]an!$I$39,
IF(AND(A600=[2]an!$I$38,F600=[2]an!$E$42),[2]an!$I$42,
IF(AND(A600=[2]an!$J$38,F600=[2]an!$E$40),[2]an!$J$40,IF(AND(A600=[2]an!$J$38,F600=[2]an!$E$41),[2]an!$J$41,IF(AND(A600=[2]an!$J$38,F600=[2]an!$E$39,H600&gt;=[2]an!$M$37),[2]an!$J$39,
IF(AND(A600=[2]an!$J$38,F600=[2]an!$E$39,H600&lt;[2]an!$M$37,S600="kahepoolne vajaduspõhine",U600=""),[2]an!$M$40,
IF(AND(A600=[2]an!$J$38,F600=[2]an!$E$39,H600&lt;[2]an!$M$37,S600="kahepoolne vajaduspõhine",U600&lt;&gt;""),[2]an!$J$39,
IF(AND(A600=[2]an!$J$38,F600=[2]an!$E$39,H600&lt;[2]an!$M$37,S600&lt;&gt;"kahepoolne vajaduspõhine"),[2]an!$J$39,
IF(AND(A600=[2]an!$J$38,F600=[2]an!$E$42),[2]an!$J$42,""))))))))))))))))))))))))))))</f>
        <v/>
      </c>
      <c r="Y600" s="17" t="str">
        <f>IFERROR(IF(F600="Tugigrupp",0,
IF(AND(F600="Peretoe teenus",H600&gt;=[2]an!$M$37,RANK(D600,$D600:$D600)+COUNTIFS($D$2:D600,D600,$F$2:F600,F600)-1&gt;1),"",
IF(AND(F600="Peretoe teenus",H600&gt;=[2]an!$M$37,RANK(D600,$D600:$D600)+COUNTIFS($D$2:D600,D600,$F$2:F600,F600)-1=1,MONTH(H600)=MONTH(K600)=TRUE,YEAR(H600)=YEAR(K600)=TRUE),((EOMONTH(H600,0)-H600+1)*X600)/DAY(EOMONTH(H600,0)),
IF(AND(F600="Peretoe teenus",H600&gt;=[2]an!$M$37,RANK(D600,$D600:$D600)+COUNTIFS($D$2:D600,D600,$F$2:F600,F600)-1=1),X600,
IF(AND(F600="Peretoe teenus",H600&lt;[2]an!$M$37,S600&lt;&gt;"kahepoolne vajaduspõhine",RANK(D600,$D600:$D600)+COUNTIFS($D$2:D600,D600,$F$2:F600,F600)-1=1),X600,
IF(AND(F600="Peretoe teenus",H600&lt;[2]an!$M$37,S600&lt;&gt;"kahepoolne vajaduspõhine",RANK(D600,$D600:$D600)+COUNTIFS($D$2:D600,D600,$F$2:F600,F600)-1&gt;1),"",
IF(AND(F600="Peretoe teenus",H600&lt;[2]an!$M$37,S600="kahepoolne vajaduspõhine",U600="",RANK(D600,$D600:$D600)+COUNTIFS($D$2:D600,D600,$F$2:F600,F600)-1=1),X600,
IF(AND(F600="Peretoe teenus",H600&lt;[2]an!$M$37,S600="kahepoolne vajaduspõhine",U600="",RANK(D600,$D600:$D600)+COUNTIFS($D$2:D600,D600,$F$2:F600,F600)-1&gt;1),"",
IF(AND(F600="Peretoe teenus",H600&lt;[2]an!$M$37,S600="kahepoolne vajaduspõhine",U600&lt;[2]an!$M$37,RANK(D600,$D600:$D600)+COUNTIFS($D$2:D600,D600,$F$2:F600,F600)-1=1),X600,
IF(AND(F600="Peretoe teenus",H600&lt;[2]an!$M$37,S600="kahepoolne vajaduspõhine",U600&lt;[2]an!$M$37,RANK(D600,$D600:$D600)+COUNTIFS($D$2:D600,D600,$F$2:F600,F600)-1&gt;1),"",
IF(AND(F600="Peretoe teenus",H600&lt;[2]an!$M$37,S600="kahepoolne vajaduspõhine",U600&gt;=[2]an!$M$37,U600&lt;=[2]an!$M$38,RANK(D600,$D600:$D600)+COUNTIFS($D$2:D600,D600,$F$2:F600,F600)-1=1),
((EOMONTH(U600,0)-U600+1)*X600)/DAY(EOMONTH(U600,0))+(DAY(U600)-1)*100/DAY(EOMONTH(U600,0)),
IF(AND(F600="Peretoe teenus",H600&lt;[2]an!$M$37,S600="kahepoolne vajaduspõhine",U600&gt;=[2]an!$M$37,U600&lt;=[2]an!$M$38,RANK(D600,$D600:$D600)+COUNTIFS($D$2:D600,D600,$F$2:F600,F600)-1&gt;1),"",
IF(AND(F600="Peretoe teenus",H600&lt;[2]an!$M$37,S600="kahepoolne vajaduspõhine",U600&gt;[2]an!$M$38,RANK(D600,$D600:$D600)+COUNTIFS($D$2:D600,D600,$F$2:F600,F600)-1=1),X600,
IF(AND(F600="Peretoe teenus",H600&lt;[2]an!$M$37,S600="kahepoolne vajaduspõhine",U600&gt;[2]an!$M$38,RANK(D600,$D600:$D600)+COUNTIFS($D$2:D600,D600,$F$2:F600,F600)-1&gt;1),"",X600*W600)))))))))))))),"")</f>
        <v/>
      </c>
      <c r="Z600" s="18" t="str">
        <f t="shared" si="28"/>
        <v/>
      </c>
      <c r="AA600" s="19" t="str">
        <f>IFERROR(VLOOKUP(E600,[2]an!$A$3:$B$81,2,FALSE),"")</f>
        <v/>
      </c>
      <c r="AB600" s="19" t="str">
        <f>IFERROR(VLOOKUP(AA600,[2]an!$C$2:$D$16,2,FALSE),"")</f>
        <v/>
      </c>
      <c r="AC600" s="20"/>
      <c r="AD600" s="21" t="str">
        <f>IF(A600=[2]an!$F$36,VLOOKUP([2]an!$F$36,[2]an!$F$36:$H$36,3,FALSE),IF(A600=[2]an!$F$35,VLOOKUP([2]an!$F$35,[2]an!$F$35:$H$35,3,FALSE),IF(A600=[2]an!$F$33,VLOOKUP([2]an!$F$33,[2]an!$F$33:$H$33,3,FALSE),IF(A600=[2]an!$F$31,VLOOKUP([2]an!$F$31,[2]an!$F$31:$H$31,3,FALSE),""))))</f>
        <v/>
      </c>
    </row>
    <row r="601" spans="6:30" x14ac:dyDescent="0.2">
      <c r="F601" s="10"/>
      <c r="G601" s="8" t="str">
        <f t="shared" si="29"/>
        <v/>
      </c>
      <c r="H601" s="13"/>
      <c r="K601" s="13"/>
      <c r="L601" s="10"/>
      <c r="M601" s="10"/>
      <c r="S601" s="8" t="str">
        <f>IFERROR(VLOOKUP(D601,[1]peretoe_teenus!$A$2:$L$2000,5,FALSE),"")</f>
        <v/>
      </c>
      <c r="U601" s="13"/>
      <c r="V601" s="15" t="str" cm="1">
        <f t="array" ref="V601">IFERROR(IF(AND(F601="Tugigrupp",RANK(K601,$K601:$K601)+COUNTIFS($K$2:K601,K601,$L$2:L601,L601,$M$2:M601,M601,$I$2:I601,I601,$G$2:G601,G601,$F$2:F601,F601)-1=1),SUMPRODUCT(($F$2:$F$4154=F601)*($G$2:$G$4154=G601)*($K$2:$K$4154=K601)*($I$2:$I$4154=I601)*($L$2:$L$4154=L601)*($M$2:$M$4154=M601)),""),"")</f>
        <v/>
      </c>
      <c r="W601" s="15" t="str">
        <f t="shared" si="27"/>
        <v/>
      </c>
      <c r="X601" s="16" t="str">
        <f>IF(AND(A601=[2]an!$G$38,F601=[2]an!$E$40),[2]an!$G$40,IF(AND(A601=[2]an!$G$38,F601=[2]an!$E$41),[2]an!$G$41,IF(AND(A601=[2]an!$G$38,F601=[2]an!$E$39,H601&gt;=[2]an!$M$37),[2]an!$G$39,
IF(AND(A601=[2]an!$G$38,F601=[2]an!$E$39,H601&lt;[2]an!$M$37,S601="kahepoolne vajaduspõhine",U601=""),[2]an!$M$40,
IF(AND(A601=[2]an!$G$38,F601=[2]an!$E$39,H601&lt;[2]an!$M$37,S601="kahepoolne vajaduspõhine",U601&lt;&gt;""),[2]an!$G$39,
IF(AND(A601=[2]an!$G$38,F601=[2]an!$E$39,H601&lt;[2]an!$M$37,S601&lt;&gt;"kahepoolne vajaduspõhine"),[2]an!$G$39,
IF(AND(A601=[2]an!$G$38,F601=[2]an!$E$42),[2]an!$G$42,
IF(AND(A601=[2]an!$H$38,F601=[2]an!$E$40),[2]an!$H$40,IF(AND(A601=[2]an!$H$38,F601=[2]an!$E$41),[2]an!$H$41,IF(AND(A601=[2]an!$H$38,F601=[2]an!$E$39,H601&gt;=[2]an!$M$37),[2]an!$H$39,
IF(AND(A601=[2]an!$H$38,F601=[2]an!$E$39,H601&lt;[2]an!$M$37,S601="kahepoolne vajaduspõhine",U601=""),[2]an!$M$40,
IF(AND(A601=[2]an!$H$38,F601=[2]an!$E$39,H601&lt;[2]an!$M$37,S601="kahepoolne vajaduspõhine",U601&lt;&gt;""),[2]an!$H$39,
IF(AND(A601=[2]an!$H$38,F601=[2]an!$E$39,H601&lt;[2]an!$M$37,S601&lt;&gt;"kahepoolne vajaduspõhine"),[2]an!$H$39,
IF(AND(A601=[2]an!$H$38,F601=[2]an!$E$42),[2]an!$H$42,
IF(AND(A601=[2]an!$I$38,F601=[2]an!$E$40),[2]an!$I$40,IF(AND(A601=[2]an!$I$38,F601=[2]an!$E$41),[2]an!$I$41,IF(AND(A601=[2]an!$I$38,F601=[2]an!$E$39,H601&gt;=[2]an!$M$37),[2]an!$I$39,
IF(AND(A601=[2]an!$I$38,F601=[2]an!$E$39,H601&lt;[2]an!$M$37,S601="kahepoolne vajaduspõhine",U601=""),[2]an!$M$40,
IF(AND(A601=[2]an!$I$38,F601=[2]an!$E$39,H601&lt;[2]an!$M$37,S601="kahepoolne vajaduspõhine",U601&lt;&gt;""),[2]an!$I$39,
IF(AND(A601=[2]an!$I$38,F601=[2]an!$E$39,H601&lt;[2]an!$M$37,S601&lt;&gt;"kahepoolne vajaduspõhine"),[2]an!$I$39,
IF(AND(A601=[2]an!$I$38,F601=[2]an!$E$42),[2]an!$I$42,
IF(AND(A601=[2]an!$J$38,F601=[2]an!$E$40),[2]an!$J$40,IF(AND(A601=[2]an!$J$38,F601=[2]an!$E$41),[2]an!$J$41,IF(AND(A601=[2]an!$J$38,F601=[2]an!$E$39,H601&gt;=[2]an!$M$37),[2]an!$J$39,
IF(AND(A601=[2]an!$J$38,F601=[2]an!$E$39,H601&lt;[2]an!$M$37,S601="kahepoolne vajaduspõhine",U601=""),[2]an!$M$40,
IF(AND(A601=[2]an!$J$38,F601=[2]an!$E$39,H601&lt;[2]an!$M$37,S601="kahepoolne vajaduspõhine",U601&lt;&gt;""),[2]an!$J$39,
IF(AND(A601=[2]an!$J$38,F601=[2]an!$E$39,H601&lt;[2]an!$M$37,S601&lt;&gt;"kahepoolne vajaduspõhine"),[2]an!$J$39,
IF(AND(A601=[2]an!$J$38,F601=[2]an!$E$42),[2]an!$J$42,""))))))))))))))))))))))))))))</f>
        <v/>
      </c>
      <c r="Y601" s="17" t="str">
        <f>IFERROR(IF(F601="Tugigrupp",0,
IF(AND(F601="Peretoe teenus",H601&gt;=[2]an!$M$37,RANK(D601,$D601:$D601)+COUNTIFS($D$2:D601,D601,$F$2:F601,F601)-1&gt;1),"",
IF(AND(F601="Peretoe teenus",H601&gt;=[2]an!$M$37,RANK(D601,$D601:$D601)+COUNTIFS($D$2:D601,D601,$F$2:F601,F601)-1=1,MONTH(H601)=MONTH(K601)=TRUE,YEAR(H601)=YEAR(K601)=TRUE),((EOMONTH(H601,0)-H601+1)*X601)/DAY(EOMONTH(H601,0)),
IF(AND(F601="Peretoe teenus",H601&gt;=[2]an!$M$37,RANK(D601,$D601:$D601)+COUNTIFS($D$2:D601,D601,$F$2:F601,F601)-1=1),X601,
IF(AND(F601="Peretoe teenus",H601&lt;[2]an!$M$37,S601&lt;&gt;"kahepoolne vajaduspõhine",RANK(D601,$D601:$D601)+COUNTIFS($D$2:D601,D601,$F$2:F601,F601)-1=1),X601,
IF(AND(F601="Peretoe teenus",H601&lt;[2]an!$M$37,S601&lt;&gt;"kahepoolne vajaduspõhine",RANK(D601,$D601:$D601)+COUNTIFS($D$2:D601,D601,$F$2:F601,F601)-1&gt;1),"",
IF(AND(F601="Peretoe teenus",H601&lt;[2]an!$M$37,S601="kahepoolne vajaduspõhine",U601="",RANK(D601,$D601:$D601)+COUNTIFS($D$2:D601,D601,$F$2:F601,F601)-1=1),X601,
IF(AND(F601="Peretoe teenus",H601&lt;[2]an!$M$37,S601="kahepoolne vajaduspõhine",U601="",RANK(D601,$D601:$D601)+COUNTIFS($D$2:D601,D601,$F$2:F601,F601)-1&gt;1),"",
IF(AND(F601="Peretoe teenus",H601&lt;[2]an!$M$37,S601="kahepoolne vajaduspõhine",U601&lt;[2]an!$M$37,RANK(D601,$D601:$D601)+COUNTIFS($D$2:D601,D601,$F$2:F601,F601)-1=1),X601,
IF(AND(F601="Peretoe teenus",H601&lt;[2]an!$M$37,S601="kahepoolne vajaduspõhine",U601&lt;[2]an!$M$37,RANK(D601,$D601:$D601)+COUNTIFS($D$2:D601,D601,$F$2:F601,F601)-1&gt;1),"",
IF(AND(F601="Peretoe teenus",H601&lt;[2]an!$M$37,S601="kahepoolne vajaduspõhine",U601&gt;=[2]an!$M$37,U601&lt;=[2]an!$M$38,RANK(D601,$D601:$D601)+COUNTIFS($D$2:D601,D601,$F$2:F601,F601)-1=1),
((EOMONTH(U601,0)-U601+1)*X601)/DAY(EOMONTH(U601,0))+(DAY(U601)-1)*100/DAY(EOMONTH(U601,0)),
IF(AND(F601="Peretoe teenus",H601&lt;[2]an!$M$37,S601="kahepoolne vajaduspõhine",U601&gt;=[2]an!$M$37,U601&lt;=[2]an!$M$38,RANK(D601,$D601:$D601)+COUNTIFS($D$2:D601,D601,$F$2:F601,F601)-1&gt;1),"",
IF(AND(F601="Peretoe teenus",H601&lt;[2]an!$M$37,S601="kahepoolne vajaduspõhine",U601&gt;[2]an!$M$38,RANK(D601,$D601:$D601)+COUNTIFS($D$2:D601,D601,$F$2:F601,F601)-1=1),X601,
IF(AND(F601="Peretoe teenus",H601&lt;[2]an!$M$37,S601="kahepoolne vajaduspõhine",U601&gt;[2]an!$M$38,RANK(D601,$D601:$D601)+COUNTIFS($D$2:D601,D601,$F$2:F601,F601)-1&gt;1),"",X601*W601)))))))))))))),"")</f>
        <v/>
      </c>
      <c r="Z601" s="18" t="str">
        <f t="shared" si="28"/>
        <v/>
      </c>
      <c r="AA601" s="19" t="str">
        <f>IFERROR(VLOOKUP(E601,[2]an!$A$3:$B$81,2,FALSE),"")</f>
        <v/>
      </c>
      <c r="AB601" s="19" t="str">
        <f>IFERROR(VLOOKUP(AA601,[2]an!$C$2:$D$16,2,FALSE),"")</f>
        <v/>
      </c>
      <c r="AC601" s="20"/>
      <c r="AD601" s="21" t="str">
        <f>IF(A601=[2]an!$F$36,VLOOKUP([2]an!$F$36,[2]an!$F$36:$H$36,3,FALSE),IF(A601=[2]an!$F$35,VLOOKUP([2]an!$F$35,[2]an!$F$35:$H$35,3,FALSE),IF(A601=[2]an!$F$33,VLOOKUP([2]an!$F$33,[2]an!$F$33:$H$33,3,FALSE),IF(A601=[2]an!$F$31,VLOOKUP([2]an!$F$31,[2]an!$F$31:$H$31,3,FALSE),""))))</f>
        <v/>
      </c>
    </row>
    <row r="602" spans="6:30" x14ac:dyDescent="0.2">
      <c r="F602" s="10"/>
      <c r="G602" s="8" t="str">
        <f t="shared" si="29"/>
        <v/>
      </c>
      <c r="H602" s="13"/>
      <c r="K602" s="13"/>
      <c r="L602" s="10"/>
      <c r="M602" s="10"/>
      <c r="S602" s="8" t="str">
        <f>IFERROR(VLOOKUP(D602,[1]peretoe_teenus!$A$2:$L$2000,5,FALSE),"")</f>
        <v/>
      </c>
      <c r="U602" s="13"/>
      <c r="V602" s="15" t="str" cm="1">
        <f t="array" ref="V602">IFERROR(IF(AND(F602="Tugigrupp",RANK(K602,$K602:$K602)+COUNTIFS($K$2:K602,K602,$L$2:L602,L602,$M$2:M602,M602,$I$2:I602,I602,$G$2:G602,G602,$F$2:F602,F602)-1=1),SUMPRODUCT(($F$2:$F$4154=F602)*($G$2:$G$4154=G602)*($K$2:$K$4154=K602)*($I$2:$I$4154=I602)*($L$2:$L$4154=L602)*($M$2:$M$4154=M602)),""),"")</f>
        <v/>
      </c>
      <c r="W602" s="15" t="str">
        <f t="shared" si="27"/>
        <v/>
      </c>
      <c r="X602" s="16" t="str">
        <f>IF(AND(A602=[2]an!$G$38,F602=[2]an!$E$40),[2]an!$G$40,IF(AND(A602=[2]an!$G$38,F602=[2]an!$E$41),[2]an!$G$41,IF(AND(A602=[2]an!$G$38,F602=[2]an!$E$39,H602&gt;=[2]an!$M$37),[2]an!$G$39,
IF(AND(A602=[2]an!$G$38,F602=[2]an!$E$39,H602&lt;[2]an!$M$37,S602="kahepoolne vajaduspõhine",U602=""),[2]an!$M$40,
IF(AND(A602=[2]an!$G$38,F602=[2]an!$E$39,H602&lt;[2]an!$M$37,S602="kahepoolne vajaduspõhine",U602&lt;&gt;""),[2]an!$G$39,
IF(AND(A602=[2]an!$G$38,F602=[2]an!$E$39,H602&lt;[2]an!$M$37,S602&lt;&gt;"kahepoolne vajaduspõhine"),[2]an!$G$39,
IF(AND(A602=[2]an!$G$38,F602=[2]an!$E$42),[2]an!$G$42,
IF(AND(A602=[2]an!$H$38,F602=[2]an!$E$40),[2]an!$H$40,IF(AND(A602=[2]an!$H$38,F602=[2]an!$E$41),[2]an!$H$41,IF(AND(A602=[2]an!$H$38,F602=[2]an!$E$39,H602&gt;=[2]an!$M$37),[2]an!$H$39,
IF(AND(A602=[2]an!$H$38,F602=[2]an!$E$39,H602&lt;[2]an!$M$37,S602="kahepoolne vajaduspõhine",U602=""),[2]an!$M$40,
IF(AND(A602=[2]an!$H$38,F602=[2]an!$E$39,H602&lt;[2]an!$M$37,S602="kahepoolne vajaduspõhine",U602&lt;&gt;""),[2]an!$H$39,
IF(AND(A602=[2]an!$H$38,F602=[2]an!$E$39,H602&lt;[2]an!$M$37,S602&lt;&gt;"kahepoolne vajaduspõhine"),[2]an!$H$39,
IF(AND(A602=[2]an!$H$38,F602=[2]an!$E$42),[2]an!$H$42,
IF(AND(A602=[2]an!$I$38,F602=[2]an!$E$40),[2]an!$I$40,IF(AND(A602=[2]an!$I$38,F602=[2]an!$E$41),[2]an!$I$41,IF(AND(A602=[2]an!$I$38,F602=[2]an!$E$39,H602&gt;=[2]an!$M$37),[2]an!$I$39,
IF(AND(A602=[2]an!$I$38,F602=[2]an!$E$39,H602&lt;[2]an!$M$37,S602="kahepoolne vajaduspõhine",U602=""),[2]an!$M$40,
IF(AND(A602=[2]an!$I$38,F602=[2]an!$E$39,H602&lt;[2]an!$M$37,S602="kahepoolne vajaduspõhine",U602&lt;&gt;""),[2]an!$I$39,
IF(AND(A602=[2]an!$I$38,F602=[2]an!$E$39,H602&lt;[2]an!$M$37,S602&lt;&gt;"kahepoolne vajaduspõhine"),[2]an!$I$39,
IF(AND(A602=[2]an!$I$38,F602=[2]an!$E$42),[2]an!$I$42,
IF(AND(A602=[2]an!$J$38,F602=[2]an!$E$40),[2]an!$J$40,IF(AND(A602=[2]an!$J$38,F602=[2]an!$E$41),[2]an!$J$41,IF(AND(A602=[2]an!$J$38,F602=[2]an!$E$39,H602&gt;=[2]an!$M$37),[2]an!$J$39,
IF(AND(A602=[2]an!$J$38,F602=[2]an!$E$39,H602&lt;[2]an!$M$37,S602="kahepoolne vajaduspõhine",U602=""),[2]an!$M$40,
IF(AND(A602=[2]an!$J$38,F602=[2]an!$E$39,H602&lt;[2]an!$M$37,S602="kahepoolne vajaduspõhine",U602&lt;&gt;""),[2]an!$J$39,
IF(AND(A602=[2]an!$J$38,F602=[2]an!$E$39,H602&lt;[2]an!$M$37,S602&lt;&gt;"kahepoolne vajaduspõhine"),[2]an!$J$39,
IF(AND(A602=[2]an!$J$38,F602=[2]an!$E$42),[2]an!$J$42,""))))))))))))))))))))))))))))</f>
        <v/>
      </c>
      <c r="Y602" s="17" t="str">
        <f>IFERROR(IF(F602="Tugigrupp",0,
IF(AND(F602="Peretoe teenus",H602&gt;=[2]an!$M$37,RANK(D602,$D602:$D602)+COUNTIFS($D$2:D602,D602,$F$2:F602,F602)-1&gt;1),"",
IF(AND(F602="Peretoe teenus",H602&gt;=[2]an!$M$37,RANK(D602,$D602:$D602)+COUNTIFS($D$2:D602,D602,$F$2:F602,F602)-1=1,MONTH(H602)=MONTH(K602)=TRUE,YEAR(H602)=YEAR(K602)=TRUE),((EOMONTH(H602,0)-H602+1)*X602)/DAY(EOMONTH(H602,0)),
IF(AND(F602="Peretoe teenus",H602&gt;=[2]an!$M$37,RANK(D602,$D602:$D602)+COUNTIFS($D$2:D602,D602,$F$2:F602,F602)-1=1),X602,
IF(AND(F602="Peretoe teenus",H602&lt;[2]an!$M$37,S602&lt;&gt;"kahepoolne vajaduspõhine",RANK(D602,$D602:$D602)+COUNTIFS($D$2:D602,D602,$F$2:F602,F602)-1=1),X602,
IF(AND(F602="Peretoe teenus",H602&lt;[2]an!$M$37,S602&lt;&gt;"kahepoolne vajaduspõhine",RANK(D602,$D602:$D602)+COUNTIFS($D$2:D602,D602,$F$2:F602,F602)-1&gt;1),"",
IF(AND(F602="Peretoe teenus",H602&lt;[2]an!$M$37,S602="kahepoolne vajaduspõhine",U602="",RANK(D602,$D602:$D602)+COUNTIFS($D$2:D602,D602,$F$2:F602,F602)-1=1),X602,
IF(AND(F602="Peretoe teenus",H602&lt;[2]an!$M$37,S602="kahepoolne vajaduspõhine",U602="",RANK(D602,$D602:$D602)+COUNTIFS($D$2:D602,D602,$F$2:F602,F602)-1&gt;1),"",
IF(AND(F602="Peretoe teenus",H602&lt;[2]an!$M$37,S602="kahepoolne vajaduspõhine",U602&lt;[2]an!$M$37,RANK(D602,$D602:$D602)+COUNTIFS($D$2:D602,D602,$F$2:F602,F602)-1=1),X602,
IF(AND(F602="Peretoe teenus",H602&lt;[2]an!$M$37,S602="kahepoolne vajaduspõhine",U602&lt;[2]an!$M$37,RANK(D602,$D602:$D602)+COUNTIFS($D$2:D602,D602,$F$2:F602,F602)-1&gt;1),"",
IF(AND(F602="Peretoe teenus",H602&lt;[2]an!$M$37,S602="kahepoolne vajaduspõhine",U602&gt;=[2]an!$M$37,U602&lt;=[2]an!$M$38,RANK(D602,$D602:$D602)+COUNTIFS($D$2:D602,D602,$F$2:F602,F602)-1=1),
((EOMONTH(U602,0)-U602+1)*X602)/DAY(EOMONTH(U602,0))+(DAY(U602)-1)*100/DAY(EOMONTH(U602,0)),
IF(AND(F602="Peretoe teenus",H602&lt;[2]an!$M$37,S602="kahepoolne vajaduspõhine",U602&gt;=[2]an!$M$37,U602&lt;=[2]an!$M$38,RANK(D602,$D602:$D602)+COUNTIFS($D$2:D602,D602,$F$2:F602,F602)-1&gt;1),"",
IF(AND(F602="Peretoe teenus",H602&lt;[2]an!$M$37,S602="kahepoolne vajaduspõhine",U602&gt;[2]an!$M$38,RANK(D602,$D602:$D602)+COUNTIFS($D$2:D602,D602,$F$2:F602,F602)-1=1),X602,
IF(AND(F602="Peretoe teenus",H602&lt;[2]an!$M$37,S602="kahepoolne vajaduspõhine",U602&gt;[2]an!$M$38,RANK(D602,$D602:$D602)+COUNTIFS($D$2:D602,D602,$F$2:F602,F602)-1&gt;1),"",X602*W602)))))))))))))),"")</f>
        <v/>
      </c>
      <c r="Z602" s="18" t="str">
        <f t="shared" si="28"/>
        <v/>
      </c>
      <c r="AA602" s="19" t="str">
        <f>IFERROR(VLOOKUP(E602,[2]an!$A$3:$B$81,2,FALSE),"")</f>
        <v/>
      </c>
      <c r="AB602" s="19" t="str">
        <f>IFERROR(VLOOKUP(AA602,[2]an!$C$2:$D$16,2,FALSE),"")</f>
        <v/>
      </c>
      <c r="AC602" s="20"/>
      <c r="AD602" s="21" t="str">
        <f>IF(A602=[2]an!$F$36,VLOOKUP([2]an!$F$36,[2]an!$F$36:$H$36,3,FALSE),IF(A602=[2]an!$F$35,VLOOKUP([2]an!$F$35,[2]an!$F$35:$H$35,3,FALSE),IF(A602=[2]an!$F$33,VLOOKUP([2]an!$F$33,[2]an!$F$33:$H$33,3,FALSE),IF(A602=[2]an!$F$31,VLOOKUP([2]an!$F$31,[2]an!$F$31:$H$31,3,FALSE),""))))</f>
        <v/>
      </c>
    </row>
    <row r="603" spans="6:30" x14ac:dyDescent="0.2">
      <c r="F603" s="10"/>
      <c r="G603" s="8" t="str">
        <f t="shared" si="29"/>
        <v/>
      </c>
      <c r="H603" s="13"/>
      <c r="K603" s="13"/>
      <c r="L603" s="10"/>
      <c r="M603" s="10"/>
      <c r="S603" s="8" t="str">
        <f>IFERROR(VLOOKUP(D603,[1]peretoe_teenus!$A$2:$L$2000,5,FALSE),"")</f>
        <v/>
      </c>
      <c r="U603" s="13"/>
      <c r="V603" s="15" t="str" cm="1">
        <f t="array" ref="V603">IFERROR(IF(AND(F603="Tugigrupp",RANK(K603,$K603:$K603)+COUNTIFS($K$2:K603,K603,$L$2:L603,L603,$M$2:M603,M603,$I$2:I603,I603,$G$2:G603,G603,$F$2:F603,F603)-1=1),SUMPRODUCT(($F$2:$F$4154=F603)*($G$2:$G$4154=G603)*($K$2:$K$4154=K603)*($I$2:$I$4154=I603)*($L$2:$L$4154=L603)*($M$2:$M$4154=M603)),""),"")</f>
        <v/>
      </c>
      <c r="W603" s="15" t="str">
        <f t="shared" si="27"/>
        <v/>
      </c>
      <c r="X603" s="16" t="str">
        <f>IF(AND(A603=[2]an!$G$38,F603=[2]an!$E$40),[2]an!$G$40,IF(AND(A603=[2]an!$G$38,F603=[2]an!$E$41),[2]an!$G$41,IF(AND(A603=[2]an!$G$38,F603=[2]an!$E$39,H603&gt;=[2]an!$M$37),[2]an!$G$39,
IF(AND(A603=[2]an!$G$38,F603=[2]an!$E$39,H603&lt;[2]an!$M$37,S603="kahepoolne vajaduspõhine",U603=""),[2]an!$M$40,
IF(AND(A603=[2]an!$G$38,F603=[2]an!$E$39,H603&lt;[2]an!$M$37,S603="kahepoolne vajaduspõhine",U603&lt;&gt;""),[2]an!$G$39,
IF(AND(A603=[2]an!$G$38,F603=[2]an!$E$39,H603&lt;[2]an!$M$37,S603&lt;&gt;"kahepoolne vajaduspõhine"),[2]an!$G$39,
IF(AND(A603=[2]an!$G$38,F603=[2]an!$E$42),[2]an!$G$42,
IF(AND(A603=[2]an!$H$38,F603=[2]an!$E$40),[2]an!$H$40,IF(AND(A603=[2]an!$H$38,F603=[2]an!$E$41),[2]an!$H$41,IF(AND(A603=[2]an!$H$38,F603=[2]an!$E$39,H603&gt;=[2]an!$M$37),[2]an!$H$39,
IF(AND(A603=[2]an!$H$38,F603=[2]an!$E$39,H603&lt;[2]an!$M$37,S603="kahepoolne vajaduspõhine",U603=""),[2]an!$M$40,
IF(AND(A603=[2]an!$H$38,F603=[2]an!$E$39,H603&lt;[2]an!$M$37,S603="kahepoolne vajaduspõhine",U603&lt;&gt;""),[2]an!$H$39,
IF(AND(A603=[2]an!$H$38,F603=[2]an!$E$39,H603&lt;[2]an!$M$37,S603&lt;&gt;"kahepoolne vajaduspõhine"),[2]an!$H$39,
IF(AND(A603=[2]an!$H$38,F603=[2]an!$E$42),[2]an!$H$42,
IF(AND(A603=[2]an!$I$38,F603=[2]an!$E$40),[2]an!$I$40,IF(AND(A603=[2]an!$I$38,F603=[2]an!$E$41),[2]an!$I$41,IF(AND(A603=[2]an!$I$38,F603=[2]an!$E$39,H603&gt;=[2]an!$M$37),[2]an!$I$39,
IF(AND(A603=[2]an!$I$38,F603=[2]an!$E$39,H603&lt;[2]an!$M$37,S603="kahepoolne vajaduspõhine",U603=""),[2]an!$M$40,
IF(AND(A603=[2]an!$I$38,F603=[2]an!$E$39,H603&lt;[2]an!$M$37,S603="kahepoolne vajaduspõhine",U603&lt;&gt;""),[2]an!$I$39,
IF(AND(A603=[2]an!$I$38,F603=[2]an!$E$39,H603&lt;[2]an!$M$37,S603&lt;&gt;"kahepoolne vajaduspõhine"),[2]an!$I$39,
IF(AND(A603=[2]an!$I$38,F603=[2]an!$E$42),[2]an!$I$42,
IF(AND(A603=[2]an!$J$38,F603=[2]an!$E$40),[2]an!$J$40,IF(AND(A603=[2]an!$J$38,F603=[2]an!$E$41),[2]an!$J$41,IF(AND(A603=[2]an!$J$38,F603=[2]an!$E$39,H603&gt;=[2]an!$M$37),[2]an!$J$39,
IF(AND(A603=[2]an!$J$38,F603=[2]an!$E$39,H603&lt;[2]an!$M$37,S603="kahepoolne vajaduspõhine",U603=""),[2]an!$M$40,
IF(AND(A603=[2]an!$J$38,F603=[2]an!$E$39,H603&lt;[2]an!$M$37,S603="kahepoolne vajaduspõhine",U603&lt;&gt;""),[2]an!$J$39,
IF(AND(A603=[2]an!$J$38,F603=[2]an!$E$39,H603&lt;[2]an!$M$37,S603&lt;&gt;"kahepoolne vajaduspõhine"),[2]an!$J$39,
IF(AND(A603=[2]an!$J$38,F603=[2]an!$E$42),[2]an!$J$42,""))))))))))))))))))))))))))))</f>
        <v/>
      </c>
      <c r="Y603" s="17" t="str">
        <f>IFERROR(IF(F603="Tugigrupp",0,
IF(AND(F603="Peretoe teenus",H603&gt;=[2]an!$M$37,RANK(D603,$D603:$D603)+COUNTIFS($D$2:D603,D603,$F$2:F603,F603)-1&gt;1),"",
IF(AND(F603="Peretoe teenus",H603&gt;=[2]an!$M$37,RANK(D603,$D603:$D603)+COUNTIFS($D$2:D603,D603,$F$2:F603,F603)-1=1,MONTH(H603)=MONTH(K603)=TRUE,YEAR(H603)=YEAR(K603)=TRUE),((EOMONTH(H603,0)-H603+1)*X603)/DAY(EOMONTH(H603,0)),
IF(AND(F603="Peretoe teenus",H603&gt;=[2]an!$M$37,RANK(D603,$D603:$D603)+COUNTIFS($D$2:D603,D603,$F$2:F603,F603)-1=1),X603,
IF(AND(F603="Peretoe teenus",H603&lt;[2]an!$M$37,S603&lt;&gt;"kahepoolne vajaduspõhine",RANK(D603,$D603:$D603)+COUNTIFS($D$2:D603,D603,$F$2:F603,F603)-1=1),X603,
IF(AND(F603="Peretoe teenus",H603&lt;[2]an!$M$37,S603&lt;&gt;"kahepoolne vajaduspõhine",RANK(D603,$D603:$D603)+COUNTIFS($D$2:D603,D603,$F$2:F603,F603)-1&gt;1),"",
IF(AND(F603="Peretoe teenus",H603&lt;[2]an!$M$37,S603="kahepoolne vajaduspõhine",U603="",RANK(D603,$D603:$D603)+COUNTIFS($D$2:D603,D603,$F$2:F603,F603)-1=1),X603,
IF(AND(F603="Peretoe teenus",H603&lt;[2]an!$M$37,S603="kahepoolne vajaduspõhine",U603="",RANK(D603,$D603:$D603)+COUNTIFS($D$2:D603,D603,$F$2:F603,F603)-1&gt;1),"",
IF(AND(F603="Peretoe teenus",H603&lt;[2]an!$M$37,S603="kahepoolne vajaduspõhine",U603&lt;[2]an!$M$37,RANK(D603,$D603:$D603)+COUNTIFS($D$2:D603,D603,$F$2:F603,F603)-1=1),X603,
IF(AND(F603="Peretoe teenus",H603&lt;[2]an!$M$37,S603="kahepoolne vajaduspõhine",U603&lt;[2]an!$M$37,RANK(D603,$D603:$D603)+COUNTIFS($D$2:D603,D603,$F$2:F603,F603)-1&gt;1),"",
IF(AND(F603="Peretoe teenus",H603&lt;[2]an!$M$37,S603="kahepoolne vajaduspõhine",U603&gt;=[2]an!$M$37,U603&lt;=[2]an!$M$38,RANK(D603,$D603:$D603)+COUNTIFS($D$2:D603,D603,$F$2:F603,F603)-1=1),
((EOMONTH(U603,0)-U603+1)*X603)/DAY(EOMONTH(U603,0))+(DAY(U603)-1)*100/DAY(EOMONTH(U603,0)),
IF(AND(F603="Peretoe teenus",H603&lt;[2]an!$M$37,S603="kahepoolne vajaduspõhine",U603&gt;=[2]an!$M$37,U603&lt;=[2]an!$M$38,RANK(D603,$D603:$D603)+COUNTIFS($D$2:D603,D603,$F$2:F603,F603)-1&gt;1),"",
IF(AND(F603="Peretoe teenus",H603&lt;[2]an!$M$37,S603="kahepoolne vajaduspõhine",U603&gt;[2]an!$M$38,RANK(D603,$D603:$D603)+COUNTIFS($D$2:D603,D603,$F$2:F603,F603)-1=1),X603,
IF(AND(F603="Peretoe teenus",H603&lt;[2]an!$M$37,S603="kahepoolne vajaduspõhine",U603&gt;[2]an!$M$38,RANK(D603,$D603:$D603)+COUNTIFS($D$2:D603,D603,$F$2:F603,F603)-1&gt;1),"",X603*W603)))))))))))))),"")</f>
        <v/>
      </c>
      <c r="Z603" s="18" t="str">
        <f t="shared" si="28"/>
        <v/>
      </c>
      <c r="AA603" s="19" t="str">
        <f>IFERROR(VLOOKUP(E603,[2]an!$A$3:$B$81,2,FALSE),"")</f>
        <v/>
      </c>
      <c r="AB603" s="19" t="str">
        <f>IFERROR(VLOOKUP(AA603,[2]an!$C$2:$D$16,2,FALSE),"")</f>
        <v/>
      </c>
      <c r="AC603" s="20"/>
      <c r="AD603" s="21" t="str">
        <f>IF(A603=[2]an!$F$36,VLOOKUP([2]an!$F$36,[2]an!$F$36:$H$36,3,FALSE),IF(A603=[2]an!$F$35,VLOOKUP([2]an!$F$35,[2]an!$F$35:$H$35,3,FALSE),IF(A603=[2]an!$F$33,VLOOKUP([2]an!$F$33,[2]an!$F$33:$H$33,3,FALSE),IF(A603=[2]an!$F$31,VLOOKUP([2]an!$F$31,[2]an!$F$31:$H$31,3,FALSE),""))))</f>
        <v/>
      </c>
    </row>
    <row r="604" spans="6:30" x14ac:dyDescent="0.2">
      <c r="F604" s="10"/>
      <c r="G604" s="8" t="str">
        <f t="shared" si="29"/>
        <v/>
      </c>
      <c r="H604" s="13"/>
      <c r="K604" s="13"/>
      <c r="L604" s="10"/>
      <c r="M604" s="10"/>
      <c r="S604" s="8" t="str">
        <f>IFERROR(VLOOKUP(D604,[1]peretoe_teenus!$A$2:$L$2000,5,FALSE),"")</f>
        <v/>
      </c>
      <c r="U604" s="13"/>
      <c r="V604" s="15" t="str" cm="1">
        <f t="array" ref="V604">IFERROR(IF(AND(F604="Tugigrupp",RANK(K604,$K604:$K604)+COUNTIFS($K$2:K604,K604,$L$2:L604,L604,$M$2:M604,M604,$I$2:I604,I604,$G$2:G604,G604,$F$2:F604,F604)-1=1),SUMPRODUCT(($F$2:$F$4154=F604)*($G$2:$G$4154=G604)*($K$2:$K$4154=K604)*($I$2:$I$4154=I604)*($L$2:$L$4154=L604)*($M$2:$M$4154=M604)),""),"")</f>
        <v/>
      </c>
      <c r="W604" s="15" t="str">
        <f t="shared" si="27"/>
        <v/>
      </c>
      <c r="X604" s="16" t="str">
        <f>IF(AND(A604=[2]an!$G$38,F604=[2]an!$E$40),[2]an!$G$40,IF(AND(A604=[2]an!$G$38,F604=[2]an!$E$41),[2]an!$G$41,IF(AND(A604=[2]an!$G$38,F604=[2]an!$E$39,H604&gt;=[2]an!$M$37),[2]an!$G$39,
IF(AND(A604=[2]an!$G$38,F604=[2]an!$E$39,H604&lt;[2]an!$M$37,S604="kahepoolne vajaduspõhine",U604=""),[2]an!$M$40,
IF(AND(A604=[2]an!$G$38,F604=[2]an!$E$39,H604&lt;[2]an!$M$37,S604="kahepoolne vajaduspõhine",U604&lt;&gt;""),[2]an!$G$39,
IF(AND(A604=[2]an!$G$38,F604=[2]an!$E$39,H604&lt;[2]an!$M$37,S604&lt;&gt;"kahepoolne vajaduspõhine"),[2]an!$G$39,
IF(AND(A604=[2]an!$G$38,F604=[2]an!$E$42),[2]an!$G$42,
IF(AND(A604=[2]an!$H$38,F604=[2]an!$E$40),[2]an!$H$40,IF(AND(A604=[2]an!$H$38,F604=[2]an!$E$41),[2]an!$H$41,IF(AND(A604=[2]an!$H$38,F604=[2]an!$E$39,H604&gt;=[2]an!$M$37),[2]an!$H$39,
IF(AND(A604=[2]an!$H$38,F604=[2]an!$E$39,H604&lt;[2]an!$M$37,S604="kahepoolne vajaduspõhine",U604=""),[2]an!$M$40,
IF(AND(A604=[2]an!$H$38,F604=[2]an!$E$39,H604&lt;[2]an!$M$37,S604="kahepoolne vajaduspõhine",U604&lt;&gt;""),[2]an!$H$39,
IF(AND(A604=[2]an!$H$38,F604=[2]an!$E$39,H604&lt;[2]an!$M$37,S604&lt;&gt;"kahepoolne vajaduspõhine"),[2]an!$H$39,
IF(AND(A604=[2]an!$H$38,F604=[2]an!$E$42),[2]an!$H$42,
IF(AND(A604=[2]an!$I$38,F604=[2]an!$E$40),[2]an!$I$40,IF(AND(A604=[2]an!$I$38,F604=[2]an!$E$41),[2]an!$I$41,IF(AND(A604=[2]an!$I$38,F604=[2]an!$E$39,H604&gt;=[2]an!$M$37),[2]an!$I$39,
IF(AND(A604=[2]an!$I$38,F604=[2]an!$E$39,H604&lt;[2]an!$M$37,S604="kahepoolne vajaduspõhine",U604=""),[2]an!$M$40,
IF(AND(A604=[2]an!$I$38,F604=[2]an!$E$39,H604&lt;[2]an!$M$37,S604="kahepoolne vajaduspõhine",U604&lt;&gt;""),[2]an!$I$39,
IF(AND(A604=[2]an!$I$38,F604=[2]an!$E$39,H604&lt;[2]an!$M$37,S604&lt;&gt;"kahepoolne vajaduspõhine"),[2]an!$I$39,
IF(AND(A604=[2]an!$I$38,F604=[2]an!$E$42),[2]an!$I$42,
IF(AND(A604=[2]an!$J$38,F604=[2]an!$E$40),[2]an!$J$40,IF(AND(A604=[2]an!$J$38,F604=[2]an!$E$41),[2]an!$J$41,IF(AND(A604=[2]an!$J$38,F604=[2]an!$E$39,H604&gt;=[2]an!$M$37),[2]an!$J$39,
IF(AND(A604=[2]an!$J$38,F604=[2]an!$E$39,H604&lt;[2]an!$M$37,S604="kahepoolne vajaduspõhine",U604=""),[2]an!$M$40,
IF(AND(A604=[2]an!$J$38,F604=[2]an!$E$39,H604&lt;[2]an!$M$37,S604="kahepoolne vajaduspõhine",U604&lt;&gt;""),[2]an!$J$39,
IF(AND(A604=[2]an!$J$38,F604=[2]an!$E$39,H604&lt;[2]an!$M$37,S604&lt;&gt;"kahepoolne vajaduspõhine"),[2]an!$J$39,
IF(AND(A604=[2]an!$J$38,F604=[2]an!$E$42),[2]an!$J$42,""))))))))))))))))))))))))))))</f>
        <v/>
      </c>
      <c r="Y604" s="17" t="str">
        <f>IFERROR(IF(F604="Tugigrupp",0,
IF(AND(F604="Peretoe teenus",H604&gt;=[2]an!$M$37,RANK(D604,$D604:$D604)+COUNTIFS($D$2:D604,D604,$F$2:F604,F604)-1&gt;1),"",
IF(AND(F604="Peretoe teenus",H604&gt;=[2]an!$M$37,RANK(D604,$D604:$D604)+COUNTIFS($D$2:D604,D604,$F$2:F604,F604)-1=1,MONTH(H604)=MONTH(K604)=TRUE,YEAR(H604)=YEAR(K604)=TRUE),((EOMONTH(H604,0)-H604+1)*X604)/DAY(EOMONTH(H604,0)),
IF(AND(F604="Peretoe teenus",H604&gt;=[2]an!$M$37,RANK(D604,$D604:$D604)+COUNTIFS($D$2:D604,D604,$F$2:F604,F604)-1=1),X604,
IF(AND(F604="Peretoe teenus",H604&lt;[2]an!$M$37,S604&lt;&gt;"kahepoolne vajaduspõhine",RANK(D604,$D604:$D604)+COUNTIFS($D$2:D604,D604,$F$2:F604,F604)-1=1),X604,
IF(AND(F604="Peretoe teenus",H604&lt;[2]an!$M$37,S604&lt;&gt;"kahepoolne vajaduspõhine",RANK(D604,$D604:$D604)+COUNTIFS($D$2:D604,D604,$F$2:F604,F604)-1&gt;1),"",
IF(AND(F604="Peretoe teenus",H604&lt;[2]an!$M$37,S604="kahepoolne vajaduspõhine",U604="",RANK(D604,$D604:$D604)+COUNTIFS($D$2:D604,D604,$F$2:F604,F604)-1=1),X604,
IF(AND(F604="Peretoe teenus",H604&lt;[2]an!$M$37,S604="kahepoolne vajaduspõhine",U604="",RANK(D604,$D604:$D604)+COUNTIFS($D$2:D604,D604,$F$2:F604,F604)-1&gt;1),"",
IF(AND(F604="Peretoe teenus",H604&lt;[2]an!$M$37,S604="kahepoolne vajaduspõhine",U604&lt;[2]an!$M$37,RANK(D604,$D604:$D604)+COUNTIFS($D$2:D604,D604,$F$2:F604,F604)-1=1),X604,
IF(AND(F604="Peretoe teenus",H604&lt;[2]an!$M$37,S604="kahepoolne vajaduspõhine",U604&lt;[2]an!$M$37,RANK(D604,$D604:$D604)+COUNTIFS($D$2:D604,D604,$F$2:F604,F604)-1&gt;1),"",
IF(AND(F604="Peretoe teenus",H604&lt;[2]an!$M$37,S604="kahepoolne vajaduspõhine",U604&gt;=[2]an!$M$37,U604&lt;=[2]an!$M$38,RANK(D604,$D604:$D604)+COUNTIFS($D$2:D604,D604,$F$2:F604,F604)-1=1),
((EOMONTH(U604,0)-U604+1)*X604)/DAY(EOMONTH(U604,0))+(DAY(U604)-1)*100/DAY(EOMONTH(U604,0)),
IF(AND(F604="Peretoe teenus",H604&lt;[2]an!$M$37,S604="kahepoolne vajaduspõhine",U604&gt;=[2]an!$M$37,U604&lt;=[2]an!$M$38,RANK(D604,$D604:$D604)+COUNTIFS($D$2:D604,D604,$F$2:F604,F604)-1&gt;1),"",
IF(AND(F604="Peretoe teenus",H604&lt;[2]an!$M$37,S604="kahepoolne vajaduspõhine",U604&gt;[2]an!$M$38,RANK(D604,$D604:$D604)+COUNTIFS($D$2:D604,D604,$F$2:F604,F604)-1=1),X604,
IF(AND(F604="Peretoe teenus",H604&lt;[2]an!$M$37,S604="kahepoolne vajaduspõhine",U604&gt;[2]an!$M$38,RANK(D604,$D604:$D604)+COUNTIFS($D$2:D604,D604,$F$2:F604,F604)-1&gt;1),"",X604*W604)))))))))))))),"")</f>
        <v/>
      </c>
      <c r="Z604" s="18" t="str">
        <f t="shared" si="28"/>
        <v/>
      </c>
      <c r="AA604" s="19" t="str">
        <f>IFERROR(VLOOKUP(E604,[2]an!$A$3:$B$81,2,FALSE),"")</f>
        <v/>
      </c>
      <c r="AB604" s="19" t="str">
        <f>IFERROR(VLOOKUP(AA604,[2]an!$C$2:$D$16,2,FALSE),"")</f>
        <v/>
      </c>
      <c r="AC604" s="20"/>
      <c r="AD604" s="21" t="str">
        <f>IF(A604=[2]an!$F$36,VLOOKUP([2]an!$F$36,[2]an!$F$36:$H$36,3,FALSE),IF(A604=[2]an!$F$35,VLOOKUP([2]an!$F$35,[2]an!$F$35:$H$35,3,FALSE),IF(A604=[2]an!$F$33,VLOOKUP([2]an!$F$33,[2]an!$F$33:$H$33,3,FALSE),IF(A604=[2]an!$F$31,VLOOKUP([2]an!$F$31,[2]an!$F$31:$H$31,3,FALSE),""))))</f>
        <v/>
      </c>
    </row>
    <row r="605" spans="6:30" x14ac:dyDescent="0.2">
      <c r="F605" s="10"/>
      <c r="G605" s="8" t="str">
        <f t="shared" si="29"/>
        <v/>
      </c>
      <c r="H605" s="13"/>
      <c r="K605" s="13"/>
      <c r="L605" s="10"/>
      <c r="M605" s="10"/>
      <c r="S605" s="8" t="str">
        <f>IFERROR(VLOOKUP(D605,[1]peretoe_teenus!$A$2:$L$2000,5,FALSE),"")</f>
        <v/>
      </c>
      <c r="U605" s="13"/>
      <c r="V605" s="15" t="str" cm="1">
        <f t="array" ref="V605">IFERROR(IF(AND(F605="Tugigrupp",RANK(K605,$K605:$K605)+COUNTIFS($K$2:K605,K605,$L$2:L605,L605,$M$2:M605,M605,$I$2:I605,I605,$G$2:G605,G605,$F$2:F605,F605)-1=1),SUMPRODUCT(($F$2:$F$4154=F605)*($G$2:$G$4154=G605)*($K$2:$K$4154=K605)*($I$2:$I$4154=I605)*($L$2:$L$4154=L605)*($M$2:$M$4154=M605)),""),"")</f>
        <v/>
      </c>
      <c r="W605" s="15" t="str">
        <f t="shared" si="27"/>
        <v/>
      </c>
      <c r="X605" s="16" t="str">
        <f>IF(AND(A605=[2]an!$G$38,F605=[2]an!$E$40),[2]an!$G$40,IF(AND(A605=[2]an!$G$38,F605=[2]an!$E$41),[2]an!$G$41,IF(AND(A605=[2]an!$G$38,F605=[2]an!$E$39,H605&gt;=[2]an!$M$37),[2]an!$G$39,
IF(AND(A605=[2]an!$G$38,F605=[2]an!$E$39,H605&lt;[2]an!$M$37,S605="kahepoolne vajaduspõhine",U605=""),[2]an!$M$40,
IF(AND(A605=[2]an!$G$38,F605=[2]an!$E$39,H605&lt;[2]an!$M$37,S605="kahepoolne vajaduspõhine",U605&lt;&gt;""),[2]an!$G$39,
IF(AND(A605=[2]an!$G$38,F605=[2]an!$E$39,H605&lt;[2]an!$M$37,S605&lt;&gt;"kahepoolne vajaduspõhine"),[2]an!$G$39,
IF(AND(A605=[2]an!$G$38,F605=[2]an!$E$42),[2]an!$G$42,
IF(AND(A605=[2]an!$H$38,F605=[2]an!$E$40),[2]an!$H$40,IF(AND(A605=[2]an!$H$38,F605=[2]an!$E$41),[2]an!$H$41,IF(AND(A605=[2]an!$H$38,F605=[2]an!$E$39,H605&gt;=[2]an!$M$37),[2]an!$H$39,
IF(AND(A605=[2]an!$H$38,F605=[2]an!$E$39,H605&lt;[2]an!$M$37,S605="kahepoolne vajaduspõhine",U605=""),[2]an!$M$40,
IF(AND(A605=[2]an!$H$38,F605=[2]an!$E$39,H605&lt;[2]an!$M$37,S605="kahepoolne vajaduspõhine",U605&lt;&gt;""),[2]an!$H$39,
IF(AND(A605=[2]an!$H$38,F605=[2]an!$E$39,H605&lt;[2]an!$M$37,S605&lt;&gt;"kahepoolne vajaduspõhine"),[2]an!$H$39,
IF(AND(A605=[2]an!$H$38,F605=[2]an!$E$42),[2]an!$H$42,
IF(AND(A605=[2]an!$I$38,F605=[2]an!$E$40),[2]an!$I$40,IF(AND(A605=[2]an!$I$38,F605=[2]an!$E$41),[2]an!$I$41,IF(AND(A605=[2]an!$I$38,F605=[2]an!$E$39,H605&gt;=[2]an!$M$37),[2]an!$I$39,
IF(AND(A605=[2]an!$I$38,F605=[2]an!$E$39,H605&lt;[2]an!$M$37,S605="kahepoolne vajaduspõhine",U605=""),[2]an!$M$40,
IF(AND(A605=[2]an!$I$38,F605=[2]an!$E$39,H605&lt;[2]an!$M$37,S605="kahepoolne vajaduspõhine",U605&lt;&gt;""),[2]an!$I$39,
IF(AND(A605=[2]an!$I$38,F605=[2]an!$E$39,H605&lt;[2]an!$M$37,S605&lt;&gt;"kahepoolne vajaduspõhine"),[2]an!$I$39,
IF(AND(A605=[2]an!$I$38,F605=[2]an!$E$42),[2]an!$I$42,
IF(AND(A605=[2]an!$J$38,F605=[2]an!$E$40),[2]an!$J$40,IF(AND(A605=[2]an!$J$38,F605=[2]an!$E$41),[2]an!$J$41,IF(AND(A605=[2]an!$J$38,F605=[2]an!$E$39,H605&gt;=[2]an!$M$37),[2]an!$J$39,
IF(AND(A605=[2]an!$J$38,F605=[2]an!$E$39,H605&lt;[2]an!$M$37,S605="kahepoolne vajaduspõhine",U605=""),[2]an!$M$40,
IF(AND(A605=[2]an!$J$38,F605=[2]an!$E$39,H605&lt;[2]an!$M$37,S605="kahepoolne vajaduspõhine",U605&lt;&gt;""),[2]an!$J$39,
IF(AND(A605=[2]an!$J$38,F605=[2]an!$E$39,H605&lt;[2]an!$M$37,S605&lt;&gt;"kahepoolne vajaduspõhine"),[2]an!$J$39,
IF(AND(A605=[2]an!$J$38,F605=[2]an!$E$42),[2]an!$J$42,""))))))))))))))))))))))))))))</f>
        <v/>
      </c>
      <c r="Y605" s="17" t="str">
        <f>IFERROR(IF(F605="Tugigrupp",0,
IF(AND(F605="Peretoe teenus",H605&gt;=[2]an!$M$37,RANK(D605,$D605:$D605)+COUNTIFS($D$2:D605,D605,$F$2:F605,F605)-1&gt;1),"",
IF(AND(F605="Peretoe teenus",H605&gt;=[2]an!$M$37,RANK(D605,$D605:$D605)+COUNTIFS($D$2:D605,D605,$F$2:F605,F605)-1=1,MONTH(H605)=MONTH(K605)=TRUE,YEAR(H605)=YEAR(K605)=TRUE),((EOMONTH(H605,0)-H605+1)*X605)/DAY(EOMONTH(H605,0)),
IF(AND(F605="Peretoe teenus",H605&gt;=[2]an!$M$37,RANK(D605,$D605:$D605)+COUNTIFS($D$2:D605,D605,$F$2:F605,F605)-1=1),X605,
IF(AND(F605="Peretoe teenus",H605&lt;[2]an!$M$37,S605&lt;&gt;"kahepoolne vajaduspõhine",RANK(D605,$D605:$D605)+COUNTIFS($D$2:D605,D605,$F$2:F605,F605)-1=1),X605,
IF(AND(F605="Peretoe teenus",H605&lt;[2]an!$M$37,S605&lt;&gt;"kahepoolne vajaduspõhine",RANK(D605,$D605:$D605)+COUNTIFS($D$2:D605,D605,$F$2:F605,F605)-1&gt;1),"",
IF(AND(F605="Peretoe teenus",H605&lt;[2]an!$M$37,S605="kahepoolne vajaduspõhine",U605="",RANK(D605,$D605:$D605)+COUNTIFS($D$2:D605,D605,$F$2:F605,F605)-1=1),X605,
IF(AND(F605="Peretoe teenus",H605&lt;[2]an!$M$37,S605="kahepoolne vajaduspõhine",U605="",RANK(D605,$D605:$D605)+COUNTIFS($D$2:D605,D605,$F$2:F605,F605)-1&gt;1),"",
IF(AND(F605="Peretoe teenus",H605&lt;[2]an!$M$37,S605="kahepoolne vajaduspõhine",U605&lt;[2]an!$M$37,RANK(D605,$D605:$D605)+COUNTIFS($D$2:D605,D605,$F$2:F605,F605)-1=1),X605,
IF(AND(F605="Peretoe teenus",H605&lt;[2]an!$M$37,S605="kahepoolne vajaduspõhine",U605&lt;[2]an!$M$37,RANK(D605,$D605:$D605)+COUNTIFS($D$2:D605,D605,$F$2:F605,F605)-1&gt;1),"",
IF(AND(F605="Peretoe teenus",H605&lt;[2]an!$M$37,S605="kahepoolne vajaduspõhine",U605&gt;=[2]an!$M$37,U605&lt;=[2]an!$M$38,RANK(D605,$D605:$D605)+COUNTIFS($D$2:D605,D605,$F$2:F605,F605)-1=1),
((EOMONTH(U605,0)-U605+1)*X605)/DAY(EOMONTH(U605,0))+(DAY(U605)-1)*100/DAY(EOMONTH(U605,0)),
IF(AND(F605="Peretoe teenus",H605&lt;[2]an!$M$37,S605="kahepoolne vajaduspõhine",U605&gt;=[2]an!$M$37,U605&lt;=[2]an!$M$38,RANK(D605,$D605:$D605)+COUNTIFS($D$2:D605,D605,$F$2:F605,F605)-1&gt;1),"",
IF(AND(F605="Peretoe teenus",H605&lt;[2]an!$M$37,S605="kahepoolne vajaduspõhine",U605&gt;[2]an!$M$38,RANK(D605,$D605:$D605)+COUNTIFS($D$2:D605,D605,$F$2:F605,F605)-1=1),X605,
IF(AND(F605="Peretoe teenus",H605&lt;[2]an!$M$37,S605="kahepoolne vajaduspõhine",U605&gt;[2]an!$M$38,RANK(D605,$D605:$D605)+COUNTIFS($D$2:D605,D605,$F$2:F605,F605)-1&gt;1),"",X605*W605)))))))))))))),"")</f>
        <v/>
      </c>
      <c r="Z605" s="18" t="str">
        <f t="shared" si="28"/>
        <v/>
      </c>
      <c r="AA605" s="19" t="str">
        <f>IFERROR(VLOOKUP(E605,[2]an!$A$3:$B$81,2,FALSE),"")</f>
        <v/>
      </c>
      <c r="AB605" s="19" t="str">
        <f>IFERROR(VLOOKUP(AA605,[2]an!$C$2:$D$16,2,FALSE),"")</f>
        <v/>
      </c>
      <c r="AC605" s="20"/>
      <c r="AD605" s="21" t="str">
        <f>IF(A605=[2]an!$F$36,VLOOKUP([2]an!$F$36,[2]an!$F$36:$H$36,3,FALSE),IF(A605=[2]an!$F$35,VLOOKUP([2]an!$F$35,[2]an!$F$35:$H$35,3,FALSE),IF(A605=[2]an!$F$33,VLOOKUP([2]an!$F$33,[2]an!$F$33:$H$33,3,FALSE),IF(A605=[2]an!$F$31,VLOOKUP([2]an!$F$31,[2]an!$F$31:$H$31,3,FALSE),""))))</f>
        <v/>
      </c>
    </row>
    <row r="606" spans="6:30" x14ac:dyDescent="0.2">
      <c r="F606" s="10"/>
      <c r="G606" s="8" t="str">
        <f t="shared" si="29"/>
        <v/>
      </c>
      <c r="H606" s="13"/>
      <c r="K606" s="13"/>
      <c r="L606" s="10"/>
      <c r="M606" s="10"/>
      <c r="S606" s="8" t="str">
        <f>IFERROR(VLOOKUP(D606,[1]peretoe_teenus!$A$2:$L$2000,5,FALSE),"")</f>
        <v/>
      </c>
      <c r="U606" s="13"/>
      <c r="V606" s="15" t="str" cm="1">
        <f t="array" ref="V606">IFERROR(IF(AND(F606="Tugigrupp",RANK(K606,$K606:$K606)+COUNTIFS($K$2:K606,K606,$L$2:L606,L606,$M$2:M606,M606,$I$2:I606,I606,$G$2:G606,G606,$F$2:F606,F606)-1=1),SUMPRODUCT(($F$2:$F$4154=F606)*($G$2:$G$4154=G606)*($K$2:$K$4154=K606)*($I$2:$I$4154=I606)*($L$2:$L$4154=L606)*($M$2:$M$4154=M606)),""),"")</f>
        <v/>
      </c>
      <c r="W606" s="15" t="str">
        <f t="shared" si="27"/>
        <v/>
      </c>
      <c r="X606" s="16" t="str">
        <f>IF(AND(A606=[2]an!$G$38,F606=[2]an!$E$40),[2]an!$G$40,IF(AND(A606=[2]an!$G$38,F606=[2]an!$E$41),[2]an!$G$41,IF(AND(A606=[2]an!$G$38,F606=[2]an!$E$39,H606&gt;=[2]an!$M$37),[2]an!$G$39,
IF(AND(A606=[2]an!$G$38,F606=[2]an!$E$39,H606&lt;[2]an!$M$37,S606="kahepoolne vajaduspõhine",U606=""),[2]an!$M$40,
IF(AND(A606=[2]an!$G$38,F606=[2]an!$E$39,H606&lt;[2]an!$M$37,S606="kahepoolne vajaduspõhine",U606&lt;&gt;""),[2]an!$G$39,
IF(AND(A606=[2]an!$G$38,F606=[2]an!$E$39,H606&lt;[2]an!$M$37,S606&lt;&gt;"kahepoolne vajaduspõhine"),[2]an!$G$39,
IF(AND(A606=[2]an!$G$38,F606=[2]an!$E$42),[2]an!$G$42,
IF(AND(A606=[2]an!$H$38,F606=[2]an!$E$40),[2]an!$H$40,IF(AND(A606=[2]an!$H$38,F606=[2]an!$E$41),[2]an!$H$41,IF(AND(A606=[2]an!$H$38,F606=[2]an!$E$39,H606&gt;=[2]an!$M$37),[2]an!$H$39,
IF(AND(A606=[2]an!$H$38,F606=[2]an!$E$39,H606&lt;[2]an!$M$37,S606="kahepoolne vajaduspõhine",U606=""),[2]an!$M$40,
IF(AND(A606=[2]an!$H$38,F606=[2]an!$E$39,H606&lt;[2]an!$M$37,S606="kahepoolne vajaduspõhine",U606&lt;&gt;""),[2]an!$H$39,
IF(AND(A606=[2]an!$H$38,F606=[2]an!$E$39,H606&lt;[2]an!$M$37,S606&lt;&gt;"kahepoolne vajaduspõhine"),[2]an!$H$39,
IF(AND(A606=[2]an!$H$38,F606=[2]an!$E$42),[2]an!$H$42,
IF(AND(A606=[2]an!$I$38,F606=[2]an!$E$40),[2]an!$I$40,IF(AND(A606=[2]an!$I$38,F606=[2]an!$E$41),[2]an!$I$41,IF(AND(A606=[2]an!$I$38,F606=[2]an!$E$39,H606&gt;=[2]an!$M$37),[2]an!$I$39,
IF(AND(A606=[2]an!$I$38,F606=[2]an!$E$39,H606&lt;[2]an!$M$37,S606="kahepoolne vajaduspõhine",U606=""),[2]an!$M$40,
IF(AND(A606=[2]an!$I$38,F606=[2]an!$E$39,H606&lt;[2]an!$M$37,S606="kahepoolne vajaduspõhine",U606&lt;&gt;""),[2]an!$I$39,
IF(AND(A606=[2]an!$I$38,F606=[2]an!$E$39,H606&lt;[2]an!$M$37,S606&lt;&gt;"kahepoolne vajaduspõhine"),[2]an!$I$39,
IF(AND(A606=[2]an!$I$38,F606=[2]an!$E$42),[2]an!$I$42,
IF(AND(A606=[2]an!$J$38,F606=[2]an!$E$40),[2]an!$J$40,IF(AND(A606=[2]an!$J$38,F606=[2]an!$E$41),[2]an!$J$41,IF(AND(A606=[2]an!$J$38,F606=[2]an!$E$39,H606&gt;=[2]an!$M$37),[2]an!$J$39,
IF(AND(A606=[2]an!$J$38,F606=[2]an!$E$39,H606&lt;[2]an!$M$37,S606="kahepoolne vajaduspõhine",U606=""),[2]an!$M$40,
IF(AND(A606=[2]an!$J$38,F606=[2]an!$E$39,H606&lt;[2]an!$M$37,S606="kahepoolne vajaduspõhine",U606&lt;&gt;""),[2]an!$J$39,
IF(AND(A606=[2]an!$J$38,F606=[2]an!$E$39,H606&lt;[2]an!$M$37,S606&lt;&gt;"kahepoolne vajaduspõhine"),[2]an!$J$39,
IF(AND(A606=[2]an!$J$38,F606=[2]an!$E$42),[2]an!$J$42,""))))))))))))))))))))))))))))</f>
        <v/>
      </c>
      <c r="Y606" s="17" t="str">
        <f>IFERROR(IF(F606="Tugigrupp",0,
IF(AND(F606="Peretoe teenus",H606&gt;=[2]an!$M$37,RANK(D606,$D606:$D606)+COUNTIFS($D$2:D606,D606,$F$2:F606,F606)-1&gt;1),"",
IF(AND(F606="Peretoe teenus",H606&gt;=[2]an!$M$37,RANK(D606,$D606:$D606)+COUNTIFS($D$2:D606,D606,$F$2:F606,F606)-1=1,MONTH(H606)=MONTH(K606)=TRUE,YEAR(H606)=YEAR(K606)=TRUE),((EOMONTH(H606,0)-H606+1)*X606)/DAY(EOMONTH(H606,0)),
IF(AND(F606="Peretoe teenus",H606&gt;=[2]an!$M$37,RANK(D606,$D606:$D606)+COUNTIFS($D$2:D606,D606,$F$2:F606,F606)-1=1),X606,
IF(AND(F606="Peretoe teenus",H606&lt;[2]an!$M$37,S606&lt;&gt;"kahepoolne vajaduspõhine",RANK(D606,$D606:$D606)+COUNTIFS($D$2:D606,D606,$F$2:F606,F606)-1=1),X606,
IF(AND(F606="Peretoe teenus",H606&lt;[2]an!$M$37,S606&lt;&gt;"kahepoolne vajaduspõhine",RANK(D606,$D606:$D606)+COUNTIFS($D$2:D606,D606,$F$2:F606,F606)-1&gt;1),"",
IF(AND(F606="Peretoe teenus",H606&lt;[2]an!$M$37,S606="kahepoolne vajaduspõhine",U606="",RANK(D606,$D606:$D606)+COUNTIFS($D$2:D606,D606,$F$2:F606,F606)-1=1),X606,
IF(AND(F606="Peretoe teenus",H606&lt;[2]an!$M$37,S606="kahepoolne vajaduspõhine",U606="",RANK(D606,$D606:$D606)+COUNTIFS($D$2:D606,D606,$F$2:F606,F606)-1&gt;1),"",
IF(AND(F606="Peretoe teenus",H606&lt;[2]an!$M$37,S606="kahepoolne vajaduspõhine",U606&lt;[2]an!$M$37,RANK(D606,$D606:$D606)+COUNTIFS($D$2:D606,D606,$F$2:F606,F606)-1=1),X606,
IF(AND(F606="Peretoe teenus",H606&lt;[2]an!$M$37,S606="kahepoolne vajaduspõhine",U606&lt;[2]an!$M$37,RANK(D606,$D606:$D606)+COUNTIFS($D$2:D606,D606,$F$2:F606,F606)-1&gt;1),"",
IF(AND(F606="Peretoe teenus",H606&lt;[2]an!$M$37,S606="kahepoolne vajaduspõhine",U606&gt;=[2]an!$M$37,U606&lt;=[2]an!$M$38,RANK(D606,$D606:$D606)+COUNTIFS($D$2:D606,D606,$F$2:F606,F606)-1=1),
((EOMONTH(U606,0)-U606+1)*X606)/DAY(EOMONTH(U606,0))+(DAY(U606)-1)*100/DAY(EOMONTH(U606,0)),
IF(AND(F606="Peretoe teenus",H606&lt;[2]an!$M$37,S606="kahepoolne vajaduspõhine",U606&gt;=[2]an!$M$37,U606&lt;=[2]an!$M$38,RANK(D606,$D606:$D606)+COUNTIFS($D$2:D606,D606,$F$2:F606,F606)-1&gt;1),"",
IF(AND(F606="Peretoe teenus",H606&lt;[2]an!$M$37,S606="kahepoolne vajaduspõhine",U606&gt;[2]an!$M$38,RANK(D606,$D606:$D606)+COUNTIFS($D$2:D606,D606,$F$2:F606,F606)-1=1),X606,
IF(AND(F606="Peretoe teenus",H606&lt;[2]an!$M$37,S606="kahepoolne vajaduspõhine",U606&gt;[2]an!$M$38,RANK(D606,$D606:$D606)+COUNTIFS($D$2:D606,D606,$F$2:F606,F606)-1&gt;1),"",X606*W606)))))))))))))),"")</f>
        <v/>
      </c>
      <c r="Z606" s="18" t="str">
        <f t="shared" si="28"/>
        <v/>
      </c>
      <c r="AA606" s="19" t="str">
        <f>IFERROR(VLOOKUP(E606,[2]an!$A$3:$B$81,2,FALSE),"")</f>
        <v/>
      </c>
      <c r="AB606" s="19" t="str">
        <f>IFERROR(VLOOKUP(AA606,[2]an!$C$2:$D$16,2,FALSE),"")</f>
        <v/>
      </c>
      <c r="AC606" s="20"/>
      <c r="AD606" s="21" t="str">
        <f>IF(A606=[2]an!$F$36,VLOOKUP([2]an!$F$36,[2]an!$F$36:$H$36,3,FALSE),IF(A606=[2]an!$F$35,VLOOKUP([2]an!$F$35,[2]an!$F$35:$H$35,3,FALSE),IF(A606=[2]an!$F$33,VLOOKUP([2]an!$F$33,[2]an!$F$33:$H$33,3,FALSE),IF(A606=[2]an!$F$31,VLOOKUP([2]an!$F$31,[2]an!$F$31:$H$31,3,FALSE),""))))</f>
        <v/>
      </c>
    </row>
    <row r="607" spans="6:30" x14ac:dyDescent="0.2">
      <c r="F607" s="10"/>
      <c r="G607" s="8" t="str">
        <f t="shared" si="29"/>
        <v/>
      </c>
      <c r="H607" s="13"/>
      <c r="K607" s="13"/>
      <c r="L607" s="10"/>
      <c r="M607" s="10"/>
      <c r="S607" s="8" t="str">
        <f>IFERROR(VLOOKUP(D607,[1]peretoe_teenus!$A$2:$L$2000,5,FALSE),"")</f>
        <v/>
      </c>
      <c r="U607" s="13"/>
      <c r="V607" s="15" t="str" cm="1">
        <f t="array" ref="V607">IFERROR(IF(AND(F607="Tugigrupp",RANK(K607,$K607:$K607)+COUNTIFS($K$2:K607,K607,$L$2:L607,L607,$M$2:M607,M607,$I$2:I607,I607,$G$2:G607,G607,$F$2:F607,F607)-1=1),SUMPRODUCT(($F$2:$F$4154=F607)*($G$2:$G$4154=G607)*($K$2:$K$4154=K607)*($I$2:$I$4154=I607)*($L$2:$L$4154=L607)*($M$2:$M$4154=M607)),""),"")</f>
        <v/>
      </c>
      <c r="W607" s="15" t="str">
        <f t="shared" si="27"/>
        <v/>
      </c>
      <c r="X607" s="16" t="str">
        <f>IF(AND(A607=[2]an!$G$38,F607=[2]an!$E$40),[2]an!$G$40,IF(AND(A607=[2]an!$G$38,F607=[2]an!$E$41),[2]an!$G$41,IF(AND(A607=[2]an!$G$38,F607=[2]an!$E$39,H607&gt;=[2]an!$M$37),[2]an!$G$39,
IF(AND(A607=[2]an!$G$38,F607=[2]an!$E$39,H607&lt;[2]an!$M$37,S607="kahepoolne vajaduspõhine",U607=""),[2]an!$M$40,
IF(AND(A607=[2]an!$G$38,F607=[2]an!$E$39,H607&lt;[2]an!$M$37,S607="kahepoolne vajaduspõhine",U607&lt;&gt;""),[2]an!$G$39,
IF(AND(A607=[2]an!$G$38,F607=[2]an!$E$39,H607&lt;[2]an!$M$37,S607&lt;&gt;"kahepoolne vajaduspõhine"),[2]an!$G$39,
IF(AND(A607=[2]an!$G$38,F607=[2]an!$E$42),[2]an!$G$42,
IF(AND(A607=[2]an!$H$38,F607=[2]an!$E$40),[2]an!$H$40,IF(AND(A607=[2]an!$H$38,F607=[2]an!$E$41),[2]an!$H$41,IF(AND(A607=[2]an!$H$38,F607=[2]an!$E$39,H607&gt;=[2]an!$M$37),[2]an!$H$39,
IF(AND(A607=[2]an!$H$38,F607=[2]an!$E$39,H607&lt;[2]an!$M$37,S607="kahepoolne vajaduspõhine",U607=""),[2]an!$M$40,
IF(AND(A607=[2]an!$H$38,F607=[2]an!$E$39,H607&lt;[2]an!$M$37,S607="kahepoolne vajaduspõhine",U607&lt;&gt;""),[2]an!$H$39,
IF(AND(A607=[2]an!$H$38,F607=[2]an!$E$39,H607&lt;[2]an!$M$37,S607&lt;&gt;"kahepoolne vajaduspõhine"),[2]an!$H$39,
IF(AND(A607=[2]an!$H$38,F607=[2]an!$E$42),[2]an!$H$42,
IF(AND(A607=[2]an!$I$38,F607=[2]an!$E$40),[2]an!$I$40,IF(AND(A607=[2]an!$I$38,F607=[2]an!$E$41),[2]an!$I$41,IF(AND(A607=[2]an!$I$38,F607=[2]an!$E$39,H607&gt;=[2]an!$M$37),[2]an!$I$39,
IF(AND(A607=[2]an!$I$38,F607=[2]an!$E$39,H607&lt;[2]an!$M$37,S607="kahepoolne vajaduspõhine",U607=""),[2]an!$M$40,
IF(AND(A607=[2]an!$I$38,F607=[2]an!$E$39,H607&lt;[2]an!$M$37,S607="kahepoolne vajaduspõhine",U607&lt;&gt;""),[2]an!$I$39,
IF(AND(A607=[2]an!$I$38,F607=[2]an!$E$39,H607&lt;[2]an!$M$37,S607&lt;&gt;"kahepoolne vajaduspõhine"),[2]an!$I$39,
IF(AND(A607=[2]an!$I$38,F607=[2]an!$E$42),[2]an!$I$42,
IF(AND(A607=[2]an!$J$38,F607=[2]an!$E$40),[2]an!$J$40,IF(AND(A607=[2]an!$J$38,F607=[2]an!$E$41),[2]an!$J$41,IF(AND(A607=[2]an!$J$38,F607=[2]an!$E$39,H607&gt;=[2]an!$M$37),[2]an!$J$39,
IF(AND(A607=[2]an!$J$38,F607=[2]an!$E$39,H607&lt;[2]an!$M$37,S607="kahepoolne vajaduspõhine",U607=""),[2]an!$M$40,
IF(AND(A607=[2]an!$J$38,F607=[2]an!$E$39,H607&lt;[2]an!$M$37,S607="kahepoolne vajaduspõhine",U607&lt;&gt;""),[2]an!$J$39,
IF(AND(A607=[2]an!$J$38,F607=[2]an!$E$39,H607&lt;[2]an!$M$37,S607&lt;&gt;"kahepoolne vajaduspõhine"),[2]an!$J$39,
IF(AND(A607=[2]an!$J$38,F607=[2]an!$E$42),[2]an!$J$42,""))))))))))))))))))))))))))))</f>
        <v/>
      </c>
      <c r="Y607" s="17" t="str">
        <f>IFERROR(IF(F607="Tugigrupp",0,
IF(AND(F607="Peretoe teenus",H607&gt;=[2]an!$M$37,RANK(D607,$D607:$D607)+COUNTIFS($D$2:D607,D607,$F$2:F607,F607)-1&gt;1),"",
IF(AND(F607="Peretoe teenus",H607&gt;=[2]an!$M$37,RANK(D607,$D607:$D607)+COUNTIFS($D$2:D607,D607,$F$2:F607,F607)-1=1,MONTH(H607)=MONTH(K607)=TRUE,YEAR(H607)=YEAR(K607)=TRUE),((EOMONTH(H607,0)-H607+1)*X607)/DAY(EOMONTH(H607,0)),
IF(AND(F607="Peretoe teenus",H607&gt;=[2]an!$M$37,RANK(D607,$D607:$D607)+COUNTIFS($D$2:D607,D607,$F$2:F607,F607)-1=1),X607,
IF(AND(F607="Peretoe teenus",H607&lt;[2]an!$M$37,S607&lt;&gt;"kahepoolne vajaduspõhine",RANK(D607,$D607:$D607)+COUNTIFS($D$2:D607,D607,$F$2:F607,F607)-1=1),X607,
IF(AND(F607="Peretoe teenus",H607&lt;[2]an!$M$37,S607&lt;&gt;"kahepoolne vajaduspõhine",RANK(D607,$D607:$D607)+COUNTIFS($D$2:D607,D607,$F$2:F607,F607)-1&gt;1),"",
IF(AND(F607="Peretoe teenus",H607&lt;[2]an!$M$37,S607="kahepoolne vajaduspõhine",U607="",RANK(D607,$D607:$D607)+COUNTIFS($D$2:D607,D607,$F$2:F607,F607)-1=1),X607,
IF(AND(F607="Peretoe teenus",H607&lt;[2]an!$M$37,S607="kahepoolne vajaduspõhine",U607="",RANK(D607,$D607:$D607)+COUNTIFS($D$2:D607,D607,$F$2:F607,F607)-1&gt;1),"",
IF(AND(F607="Peretoe teenus",H607&lt;[2]an!$M$37,S607="kahepoolne vajaduspõhine",U607&lt;[2]an!$M$37,RANK(D607,$D607:$D607)+COUNTIFS($D$2:D607,D607,$F$2:F607,F607)-1=1),X607,
IF(AND(F607="Peretoe teenus",H607&lt;[2]an!$M$37,S607="kahepoolne vajaduspõhine",U607&lt;[2]an!$M$37,RANK(D607,$D607:$D607)+COUNTIFS($D$2:D607,D607,$F$2:F607,F607)-1&gt;1),"",
IF(AND(F607="Peretoe teenus",H607&lt;[2]an!$M$37,S607="kahepoolne vajaduspõhine",U607&gt;=[2]an!$M$37,U607&lt;=[2]an!$M$38,RANK(D607,$D607:$D607)+COUNTIFS($D$2:D607,D607,$F$2:F607,F607)-1=1),
((EOMONTH(U607,0)-U607+1)*X607)/DAY(EOMONTH(U607,0))+(DAY(U607)-1)*100/DAY(EOMONTH(U607,0)),
IF(AND(F607="Peretoe teenus",H607&lt;[2]an!$M$37,S607="kahepoolne vajaduspõhine",U607&gt;=[2]an!$M$37,U607&lt;=[2]an!$M$38,RANK(D607,$D607:$D607)+COUNTIFS($D$2:D607,D607,$F$2:F607,F607)-1&gt;1),"",
IF(AND(F607="Peretoe teenus",H607&lt;[2]an!$M$37,S607="kahepoolne vajaduspõhine",U607&gt;[2]an!$M$38,RANK(D607,$D607:$D607)+COUNTIFS($D$2:D607,D607,$F$2:F607,F607)-1=1),X607,
IF(AND(F607="Peretoe teenus",H607&lt;[2]an!$M$37,S607="kahepoolne vajaduspõhine",U607&gt;[2]an!$M$38,RANK(D607,$D607:$D607)+COUNTIFS($D$2:D607,D607,$F$2:F607,F607)-1&gt;1),"",X607*W607)))))))))))))),"")</f>
        <v/>
      </c>
      <c r="Z607" s="18" t="str">
        <f t="shared" si="28"/>
        <v/>
      </c>
      <c r="AA607" s="19" t="str">
        <f>IFERROR(VLOOKUP(E607,[2]an!$A$3:$B$81,2,FALSE),"")</f>
        <v/>
      </c>
      <c r="AB607" s="19" t="str">
        <f>IFERROR(VLOOKUP(AA607,[2]an!$C$2:$D$16,2,FALSE),"")</f>
        <v/>
      </c>
      <c r="AC607" s="20"/>
      <c r="AD607" s="21" t="str">
        <f>IF(A607=[2]an!$F$36,VLOOKUP([2]an!$F$36,[2]an!$F$36:$H$36,3,FALSE),IF(A607=[2]an!$F$35,VLOOKUP([2]an!$F$35,[2]an!$F$35:$H$35,3,FALSE),IF(A607=[2]an!$F$33,VLOOKUP([2]an!$F$33,[2]an!$F$33:$H$33,3,FALSE),IF(A607=[2]an!$F$31,VLOOKUP([2]an!$F$31,[2]an!$F$31:$H$31,3,FALSE),""))))</f>
        <v/>
      </c>
    </row>
    <row r="608" spans="6:30" x14ac:dyDescent="0.2">
      <c r="F608" s="10"/>
      <c r="G608" s="8" t="str">
        <f t="shared" si="29"/>
        <v/>
      </c>
      <c r="H608" s="13"/>
      <c r="K608" s="13"/>
      <c r="L608" s="10"/>
      <c r="M608" s="10"/>
      <c r="S608" s="8" t="str">
        <f>IFERROR(VLOOKUP(D608,[1]peretoe_teenus!$A$2:$L$2000,5,FALSE),"")</f>
        <v/>
      </c>
      <c r="U608" s="13"/>
      <c r="V608" s="15" t="str" cm="1">
        <f t="array" ref="V608">IFERROR(IF(AND(F608="Tugigrupp",RANK(K608,$K608:$K608)+COUNTIFS($K$2:K608,K608,$L$2:L608,L608,$M$2:M608,M608,$I$2:I608,I608,$G$2:G608,G608,$F$2:F608,F608)-1=1),SUMPRODUCT(($F$2:$F$4154=F608)*($G$2:$G$4154=G608)*($K$2:$K$4154=K608)*($I$2:$I$4154=I608)*($L$2:$L$4154=L608)*($M$2:$M$4154=M608)),""),"")</f>
        <v/>
      </c>
      <c r="W608" s="15" t="str">
        <f t="shared" si="27"/>
        <v/>
      </c>
      <c r="X608" s="16" t="str">
        <f>IF(AND(A608=[2]an!$G$38,F608=[2]an!$E$40),[2]an!$G$40,IF(AND(A608=[2]an!$G$38,F608=[2]an!$E$41),[2]an!$G$41,IF(AND(A608=[2]an!$G$38,F608=[2]an!$E$39,H608&gt;=[2]an!$M$37),[2]an!$G$39,
IF(AND(A608=[2]an!$G$38,F608=[2]an!$E$39,H608&lt;[2]an!$M$37,S608="kahepoolne vajaduspõhine",U608=""),[2]an!$M$40,
IF(AND(A608=[2]an!$G$38,F608=[2]an!$E$39,H608&lt;[2]an!$M$37,S608="kahepoolne vajaduspõhine",U608&lt;&gt;""),[2]an!$G$39,
IF(AND(A608=[2]an!$G$38,F608=[2]an!$E$39,H608&lt;[2]an!$M$37,S608&lt;&gt;"kahepoolne vajaduspõhine"),[2]an!$G$39,
IF(AND(A608=[2]an!$G$38,F608=[2]an!$E$42),[2]an!$G$42,
IF(AND(A608=[2]an!$H$38,F608=[2]an!$E$40),[2]an!$H$40,IF(AND(A608=[2]an!$H$38,F608=[2]an!$E$41),[2]an!$H$41,IF(AND(A608=[2]an!$H$38,F608=[2]an!$E$39,H608&gt;=[2]an!$M$37),[2]an!$H$39,
IF(AND(A608=[2]an!$H$38,F608=[2]an!$E$39,H608&lt;[2]an!$M$37,S608="kahepoolne vajaduspõhine",U608=""),[2]an!$M$40,
IF(AND(A608=[2]an!$H$38,F608=[2]an!$E$39,H608&lt;[2]an!$M$37,S608="kahepoolne vajaduspõhine",U608&lt;&gt;""),[2]an!$H$39,
IF(AND(A608=[2]an!$H$38,F608=[2]an!$E$39,H608&lt;[2]an!$M$37,S608&lt;&gt;"kahepoolne vajaduspõhine"),[2]an!$H$39,
IF(AND(A608=[2]an!$H$38,F608=[2]an!$E$42),[2]an!$H$42,
IF(AND(A608=[2]an!$I$38,F608=[2]an!$E$40),[2]an!$I$40,IF(AND(A608=[2]an!$I$38,F608=[2]an!$E$41),[2]an!$I$41,IF(AND(A608=[2]an!$I$38,F608=[2]an!$E$39,H608&gt;=[2]an!$M$37),[2]an!$I$39,
IF(AND(A608=[2]an!$I$38,F608=[2]an!$E$39,H608&lt;[2]an!$M$37,S608="kahepoolne vajaduspõhine",U608=""),[2]an!$M$40,
IF(AND(A608=[2]an!$I$38,F608=[2]an!$E$39,H608&lt;[2]an!$M$37,S608="kahepoolne vajaduspõhine",U608&lt;&gt;""),[2]an!$I$39,
IF(AND(A608=[2]an!$I$38,F608=[2]an!$E$39,H608&lt;[2]an!$M$37,S608&lt;&gt;"kahepoolne vajaduspõhine"),[2]an!$I$39,
IF(AND(A608=[2]an!$I$38,F608=[2]an!$E$42),[2]an!$I$42,
IF(AND(A608=[2]an!$J$38,F608=[2]an!$E$40),[2]an!$J$40,IF(AND(A608=[2]an!$J$38,F608=[2]an!$E$41),[2]an!$J$41,IF(AND(A608=[2]an!$J$38,F608=[2]an!$E$39,H608&gt;=[2]an!$M$37),[2]an!$J$39,
IF(AND(A608=[2]an!$J$38,F608=[2]an!$E$39,H608&lt;[2]an!$M$37,S608="kahepoolne vajaduspõhine",U608=""),[2]an!$M$40,
IF(AND(A608=[2]an!$J$38,F608=[2]an!$E$39,H608&lt;[2]an!$M$37,S608="kahepoolne vajaduspõhine",U608&lt;&gt;""),[2]an!$J$39,
IF(AND(A608=[2]an!$J$38,F608=[2]an!$E$39,H608&lt;[2]an!$M$37,S608&lt;&gt;"kahepoolne vajaduspõhine"),[2]an!$J$39,
IF(AND(A608=[2]an!$J$38,F608=[2]an!$E$42),[2]an!$J$42,""))))))))))))))))))))))))))))</f>
        <v/>
      </c>
      <c r="Y608" s="17" t="str">
        <f>IFERROR(IF(F608="Tugigrupp",0,
IF(AND(F608="Peretoe teenus",H608&gt;=[2]an!$M$37,RANK(D608,$D608:$D608)+COUNTIFS($D$2:D608,D608,$F$2:F608,F608)-1&gt;1),"",
IF(AND(F608="Peretoe teenus",H608&gt;=[2]an!$M$37,RANK(D608,$D608:$D608)+COUNTIFS($D$2:D608,D608,$F$2:F608,F608)-1=1,MONTH(H608)=MONTH(K608)=TRUE,YEAR(H608)=YEAR(K608)=TRUE),((EOMONTH(H608,0)-H608+1)*X608)/DAY(EOMONTH(H608,0)),
IF(AND(F608="Peretoe teenus",H608&gt;=[2]an!$M$37,RANK(D608,$D608:$D608)+COUNTIFS($D$2:D608,D608,$F$2:F608,F608)-1=1),X608,
IF(AND(F608="Peretoe teenus",H608&lt;[2]an!$M$37,S608&lt;&gt;"kahepoolne vajaduspõhine",RANK(D608,$D608:$D608)+COUNTIFS($D$2:D608,D608,$F$2:F608,F608)-1=1),X608,
IF(AND(F608="Peretoe teenus",H608&lt;[2]an!$M$37,S608&lt;&gt;"kahepoolne vajaduspõhine",RANK(D608,$D608:$D608)+COUNTIFS($D$2:D608,D608,$F$2:F608,F608)-1&gt;1),"",
IF(AND(F608="Peretoe teenus",H608&lt;[2]an!$M$37,S608="kahepoolne vajaduspõhine",U608="",RANK(D608,$D608:$D608)+COUNTIFS($D$2:D608,D608,$F$2:F608,F608)-1=1),X608,
IF(AND(F608="Peretoe teenus",H608&lt;[2]an!$M$37,S608="kahepoolne vajaduspõhine",U608="",RANK(D608,$D608:$D608)+COUNTIFS($D$2:D608,D608,$F$2:F608,F608)-1&gt;1),"",
IF(AND(F608="Peretoe teenus",H608&lt;[2]an!$M$37,S608="kahepoolne vajaduspõhine",U608&lt;[2]an!$M$37,RANK(D608,$D608:$D608)+COUNTIFS($D$2:D608,D608,$F$2:F608,F608)-1=1),X608,
IF(AND(F608="Peretoe teenus",H608&lt;[2]an!$M$37,S608="kahepoolne vajaduspõhine",U608&lt;[2]an!$M$37,RANK(D608,$D608:$D608)+COUNTIFS($D$2:D608,D608,$F$2:F608,F608)-1&gt;1),"",
IF(AND(F608="Peretoe teenus",H608&lt;[2]an!$M$37,S608="kahepoolne vajaduspõhine",U608&gt;=[2]an!$M$37,U608&lt;=[2]an!$M$38,RANK(D608,$D608:$D608)+COUNTIFS($D$2:D608,D608,$F$2:F608,F608)-1=1),
((EOMONTH(U608,0)-U608+1)*X608)/DAY(EOMONTH(U608,0))+(DAY(U608)-1)*100/DAY(EOMONTH(U608,0)),
IF(AND(F608="Peretoe teenus",H608&lt;[2]an!$M$37,S608="kahepoolne vajaduspõhine",U608&gt;=[2]an!$M$37,U608&lt;=[2]an!$M$38,RANK(D608,$D608:$D608)+COUNTIFS($D$2:D608,D608,$F$2:F608,F608)-1&gt;1),"",
IF(AND(F608="Peretoe teenus",H608&lt;[2]an!$M$37,S608="kahepoolne vajaduspõhine",U608&gt;[2]an!$M$38,RANK(D608,$D608:$D608)+COUNTIFS($D$2:D608,D608,$F$2:F608,F608)-1=1),X608,
IF(AND(F608="Peretoe teenus",H608&lt;[2]an!$M$37,S608="kahepoolne vajaduspõhine",U608&gt;[2]an!$M$38,RANK(D608,$D608:$D608)+COUNTIFS($D$2:D608,D608,$F$2:F608,F608)-1&gt;1),"",X608*W608)))))))))))))),"")</f>
        <v/>
      </c>
      <c r="Z608" s="18" t="str">
        <f t="shared" si="28"/>
        <v/>
      </c>
      <c r="AA608" s="19" t="str">
        <f>IFERROR(VLOOKUP(E608,[2]an!$A$3:$B$81,2,FALSE),"")</f>
        <v/>
      </c>
      <c r="AB608" s="19" t="str">
        <f>IFERROR(VLOOKUP(AA608,[2]an!$C$2:$D$16,2,FALSE),"")</f>
        <v/>
      </c>
      <c r="AC608" s="20"/>
      <c r="AD608" s="21" t="str">
        <f>IF(A608=[2]an!$F$36,VLOOKUP([2]an!$F$36,[2]an!$F$36:$H$36,3,FALSE),IF(A608=[2]an!$F$35,VLOOKUP([2]an!$F$35,[2]an!$F$35:$H$35,3,FALSE),IF(A608=[2]an!$F$33,VLOOKUP([2]an!$F$33,[2]an!$F$33:$H$33,3,FALSE),IF(A608=[2]an!$F$31,VLOOKUP([2]an!$F$31,[2]an!$F$31:$H$31,3,FALSE),""))))</f>
        <v/>
      </c>
    </row>
    <row r="609" spans="6:30" x14ac:dyDescent="0.2">
      <c r="F609" s="10"/>
      <c r="G609" s="8" t="str">
        <f t="shared" si="29"/>
        <v/>
      </c>
      <c r="H609" s="13"/>
      <c r="K609" s="13"/>
      <c r="L609" s="10"/>
      <c r="M609" s="10"/>
      <c r="S609" s="8" t="str">
        <f>IFERROR(VLOOKUP(D609,[1]peretoe_teenus!$A$2:$L$2000,5,FALSE),"")</f>
        <v/>
      </c>
      <c r="U609" s="13"/>
      <c r="V609" s="15" t="str" cm="1">
        <f t="array" ref="V609">IFERROR(IF(AND(F609="Tugigrupp",RANK(K609,$K609:$K609)+COUNTIFS($K$2:K609,K609,$L$2:L609,L609,$M$2:M609,M609,$I$2:I609,I609,$G$2:G609,G609,$F$2:F609,F609)-1=1),SUMPRODUCT(($F$2:$F$4154=F609)*($G$2:$G$4154=G609)*($K$2:$K$4154=K609)*($I$2:$I$4154=I609)*($L$2:$L$4154=L609)*($M$2:$M$4154=M609)),""),"")</f>
        <v/>
      </c>
      <c r="W609" s="15" t="str">
        <f t="shared" si="27"/>
        <v/>
      </c>
      <c r="X609" s="16" t="str">
        <f>IF(AND(A609=[2]an!$G$38,F609=[2]an!$E$40),[2]an!$G$40,IF(AND(A609=[2]an!$G$38,F609=[2]an!$E$41),[2]an!$G$41,IF(AND(A609=[2]an!$G$38,F609=[2]an!$E$39,H609&gt;=[2]an!$M$37),[2]an!$G$39,
IF(AND(A609=[2]an!$G$38,F609=[2]an!$E$39,H609&lt;[2]an!$M$37,S609="kahepoolne vajaduspõhine",U609=""),[2]an!$M$40,
IF(AND(A609=[2]an!$G$38,F609=[2]an!$E$39,H609&lt;[2]an!$M$37,S609="kahepoolne vajaduspõhine",U609&lt;&gt;""),[2]an!$G$39,
IF(AND(A609=[2]an!$G$38,F609=[2]an!$E$39,H609&lt;[2]an!$M$37,S609&lt;&gt;"kahepoolne vajaduspõhine"),[2]an!$G$39,
IF(AND(A609=[2]an!$G$38,F609=[2]an!$E$42),[2]an!$G$42,
IF(AND(A609=[2]an!$H$38,F609=[2]an!$E$40),[2]an!$H$40,IF(AND(A609=[2]an!$H$38,F609=[2]an!$E$41),[2]an!$H$41,IF(AND(A609=[2]an!$H$38,F609=[2]an!$E$39,H609&gt;=[2]an!$M$37),[2]an!$H$39,
IF(AND(A609=[2]an!$H$38,F609=[2]an!$E$39,H609&lt;[2]an!$M$37,S609="kahepoolne vajaduspõhine",U609=""),[2]an!$M$40,
IF(AND(A609=[2]an!$H$38,F609=[2]an!$E$39,H609&lt;[2]an!$M$37,S609="kahepoolne vajaduspõhine",U609&lt;&gt;""),[2]an!$H$39,
IF(AND(A609=[2]an!$H$38,F609=[2]an!$E$39,H609&lt;[2]an!$M$37,S609&lt;&gt;"kahepoolne vajaduspõhine"),[2]an!$H$39,
IF(AND(A609=[2]an!$H$38,F609=[2]an!$E$42),[2]an!$H$42,
IF(AND(A609=[2]an!$I$38,F609=[2]an!$E$40),[2]an!$I$40,IF(AND(A609=[2]an!$I$38,F609=[2]an!$E$41),[2]an!$I$41,IF(AND(A609=[2]an!$I$38,F609=[2]an!$E$39,H609&gt;=[2]an!$M$37),[2]an!$I$39,
IF(AND(A609=[2]an!$I$38,F609=[2]an!$E$39,H609&lt;[2]an!$M$37,S609="kahepoolne vajaduspõhine",U609=""),[2]an!$M$40,
IF(AND(A609=[2]an!$I$38,F609=[2]an!$E$39,H609&lt;[2]an!$M$37,S609="kahepoolne vajaduspõhine",U609&lt;&gt;""),[2]an!$I$39,
IF(AND(A609=[2]an!$I$38,F609=[2]an!$E$39,H609&lt;[2]an!$M$37,S609&lt;&gt;"kahepoolne vajaduspõhine"),[2]an!$I$39,
IF(AND(A609=[2]an!$I$38,F609=[2]an!$E$42),[2]an!$I$42,
IF(AND(A609=[2]an!$J$38,F609=[2]an!$E$40),[2]an!$J$40,IF(AND(A609=[2]an!$J$38,F609=[2]an!$E$41),[2]an!$J$41,IF(AND(A609=[2]an!$J$38,F609=[2]an!$E$39,H609&gt;=[2]an!$M$37),[2]an!$J$39,
IF(AND(A609=[2]an!$J$38,F609=[2]an!$E$39,H609&lt;[2]an!$M$37,S609="kahepoolne vajaduspõhine",U609=""),[2]an!$M$40,
IF(AND(A609=[2]an!$J$38,F609=[2]an!$E$39,H609&lt;[2]an!$M$37,S609="kahepoolne vajaduspõhine",U609&lt;&gt;""),[2]an!$J$39,
IF(AND(A609=[2]an!$J$38,F609=[2]an!$E$39,H609&lt;[2]an!$M$37,S609&lt;&gt;"kahepoolne vajaduspõhine"),[2]an!$J$39,
IF(AND(A609=[2]an!$J$38,F609=[2]an!$E$42),[2]an!$J$42,""))))))))))))))))))))))))))))</f>
        <v/>
      </c>
      <c r="Y609" s="17" t="str">
        <f>IFERROR(IF(F609="Tugigrupp",0,
IF(AND(F609="Peretoe teenus",H609&gt;=[2]an!$M$37,RANK(D609,$D609:$D609)+COUNTIFS($D$2:D609,D609,$F$2:F609,F609)-1&gt;1),"",
IF(AND(F609="Peretoe teenus",H609&gt;=[2]an!$M$37,RANK(D609,$D609:$D609)+COUNTIFS($D$2:D609,D609,$F$2:F609,F609)-1=1,MONTH(H609)=MONTH(K609)=TRUE,YEAR(H609)=YEAR(K609)=TRUE),((EOMONTH(H609,0)-H609+1)*X609)/DAY(EOMONTH(H609,0)),
IF(AND(F609="Peretoe teenus",H609&gt;=[2]an!$M$37,RANK(D609,$D609:$D609)+COUNTIFS($D$2:D609,D609,$F$2:F609,F609)-1=1),X609,
IF(AND(F609="Peretoe teenus",H609&lt;[2]an!$M$37,S609&lt;&gt;"kahepoolne vajaduspõhine",RANK(D609,$D609:$D609)+COUNTIFS($D$2:D609,D609,$F$2:F609,F609)-1=1),X609,
IF(AND(F609="Peretoe teenus",H609&lt;[2]an!$M$37,S609&lt;&gt;"kahepoolne vajaduspõhine",RANK(D609,$D609:$D609)+COUNTIFS($D$2:D609,D609,$F$2:F609,F609)-1&gt;1),"",
IF(AND(F609="Peretoe teenus",H609&lt;[2]an!$M$37,S609="kahepoolne vajaduspõhine",U609="",RANK(D609,$D609:$D609)+COUNTIFS($D$2:D609,D609,$F$2:F609,F609)-1=1),X609,
IF(AND(F609="Peretoe teenus",H609&lt;[2]an!$M$37,S609="kahepoolne vajaduspõhine",U609="",RANK(D609,$D609:$D609)+COUNTIFS($D$2:D609,D609,$F$2:F609,F609)-1&gt;1),"",
IF(AND(F609="Peretoe teenus",H609&lt;[2]an!$M$37,S609="kahepoolne vajaduspõhine",U609&lt;[2]an!$M$37,RANK(D609,$D609:$D609)+COUNTIFS($D$2:D609,D609,$F$2:F609,F609)-1=1),X609,
IF(AND(F609="Peretoe teenus",H609&lt;[2]an!$M$37,S609="kahepoolne vajaduspõhine",U609&lt;[2]an!$M$37,RANK(D609,$D609:$D609)+COUNTIFS($D$2:D609,D609,$F$2:F609,F609)-1&gt;1),"",
IF(AND(F609="Peretoe teenus",H609&lt;[2]an!$M$37,S609="kahepoolne vajaduspõhine",U609&gt;=[2]an!$M$37,U609&lt;=[2]an!$M$38,RANK(D609,$D609:$D609)+COUNTIFS($D$2:D609,D609,$F$2:F609,F609)-1=1),
((EOMONTH(U609,0)-U609+1)*X609)/DAY(EOMONTH(U609,0))+(DAY(U609)-1)*100/DAY(EOMONTH(U609,0)),
IF(AND(F609="Peretoe teenus",H609&lt;[2]an!$M$37,S609="kahepoolne vajaduspõhine",U609&gt;=[2]an!$M$37,U609&lt;=[2]an!$M$38,RANK(D609,$D609:$D609)+COUNTIFS($D$2:D609,D609,$F$2:F609,F609)-1&gt;1),"",
IF(AND(F609="Peretoe teenus",H609&lt;[2]an!$M$37,S609="kahepoolne vajaduspõhine",U609&gt;[2]an!$M$38,RANK(D609,$D609:$D609)+COUNTIFS($D$2:D609,D609,$F$2:F609,F609)-1=1),X609,
IF(AND(F609="Peretoe teenus",H609&lt;[2]an!$M$37,S609="kahepoolne vajaduspõhine",U609&gt;[2]an!$M$38,RANK(D609,$D609:$D609)+COUNTIFS($D$2:D609,D609,$F$2:F609,F609)-1&gt;1),"",X609*W609)))))))))))))),"")</f>
        <v/>
      </c>
      <c r="Z609" s="18" t="str">
        <f t="shared" si="28"/>
        <v/>
      </c>
      <c r="AA609" s="19" t="str">
        <f>IFERROR(VLOOKUP(E609,[2]an!$A$3:$B$81,2,FALSE),"")</f>
        <v/>
      </c>
      <c r="AB609" s="19" t="str">
        <f>IFERROR(VLOOKUP(AA609,[2]an!$C$2:$D$16,2,FALSE),"")</f>
        <v/>
      </c>
      <c r="AC609" s="20"/>
      <c r="AD609" s="21" t="str">
        <f>IF(A609=[2]an!$F$36,VLOOKUP([2]an!$F$36,[2]an!$F$36:$H$36,3,FALSE),IF(A609=[2]an!$F$35,VLOOKUP([2]an!$F$35,[2]an!$F$35:$H$35,3,FALSE),IF(A609=[2]an!$F$33,VLOOKUP([2]an!$F$33,[2]an!$F$33:$H$33,3,FALSE),IF(A609=[2]an!$F$31,VLOOKUP([2]an!$F$31,[2]an!$F$31:$H$31,3,FALSE),""))))</f>
        <v/>
      </c>
    </row>
    <row r="610" spans="6:30" x14ac:dyDescent="0.2">
      <c r="F610" s="10"/>
      <c r="G610" s="8" t="str">
        <f t="shared" si="29"/>
        <v/>
      </c>
      <c r="H610" s="13"/>
      <c r="K610" s="13"/>
      <c r="L610" s="10"/>
      <c r="M610" s="10"/>
      <c r="S610" s="8" t="str">
        <f>IFERROR(VLOOKUP(D610,[1]peretoe_teenus!$A$2:$L$2000,5,FALSE),"")</f>
        <v/>
      </c>
      <c r="U610" s="13"/>
      <c r="V610" s="15" t="str" cm="1">
        <f t="array" ref="V610">IFERROR(IF(AND(F610="Tugigrupp",RANK(K610,$K610:$K610)+COUNTIFS($K$2:K610,K610,$L$2:L610,L610,$M$2:M610,M610,$I$2:I610,I610,$G$2:G610,G610,$F$2:F610,F610)-1=1),SUMPRODUCT(($F$2:$F$4154=F610)*($G$2:$G$4154=G610)*($K$2:$K$4154=K610)*($I$2:$I$4154=I610)*($L$2:$L$4154=L610)*($M$2:$M$4154=M610)),""),"")</f>
        <v/>
      </c>
      <c r="W610" s="15" t="str">
        <f t="shared" si="27"/>
        <v/>
      </c>
      <c r="X610" s="16" t="str">
        <f>IF(AND(A610=[2]an!$G$38,F610=[2]an!$E$40),[2]an!$G$40,IF(AND(A610=[2]an!$G$38,F610=[2]an!$E$41),[2]an!$G$41,IF(AND(A610=[2]an!$G$38,F610=[2]an!$E$39,H610&gt;=[2]an!$M$37),[2]an!$G$39,
IF(AND(A610=[2]an!$G$38,F610=[2]an!$E$39,H610&lt;[2]an!$M$37,S610="kahepoolne vajaduspõhine",U610=""),[2]an!$M$40,
IF(AND(A610=[2]an!$G$38,F610=[2]an!$E$39,H610&lt;[2]an!$M$37,S610="kahepoolne vajaduspõhine",U610&lt;&gt;""),[2]an!$G$39,
IF(AND(A610=[2]an!$G$38,F610=[2]an!$E$39,H610&lt;[2]an!$M$37,S610&lt;&gt;"kahepoolne vajaduspõhine"),[2]an!$G$39,
IF(AND(A610=[2]an!$G$38,F610=[2]an!$E$42),[2]an!$G$42,
IF(AND(A610=[2]an!$H$38,F610=[2]an!$E$40),[2]an!$H$40,IF(AND(A610=[2]an!$H$38,F610=[2]an!$E$41),[2]an!$H$41,IF(AND(A610=[2]an!$H$38,F610=[2]an!$E$39,H610&gt;=[2]an!$M$37),[2]an!$H$39,
IF(AND(A610=[2]an!$H$38,F610=[2]an!$E$39,H610&lt;[2]an!$M$37,S610="kahepoolne vajaduspõhine",U610=""),[2]an!$M$40,
IF(AND(A610=[2]an!$H$38,F610=[2]an!$E$39,H610&lt;[2]an!$M$37,S610="kahepoolne vajaduspõhine",U610&lt;&gt;""),[2]an!$H$39,
IF(AND(A610=[2]an!$H$38,F610=[2]an!$E$39,H610&lt;[2]an!$M$37,S610&lt;&gt;"kahepoolne vajaduspõhine"),[2]an!$H$39,
IF(AND(A610=[2]an!$H$38,F610=[2]an!$E$42),[2]an!$H$42,
IF(AND(A610=[2]an!$I$38,F610=[2]an!$E$40),[2]an!$I$40,IF(AND(A610=[2]an!$I$38,F610=[2]an!$E$41),[2]an!$I$41,IF(AND(A610=[2]an!$I$38,F610=[2]an!$E$39,H610&gt;=[2]an!$M$37),[2]an!$I$39,
IF(AND(A610=[2]an!$I$38,F610=[2]an!$E$39,H610&lt;[2]an!$M$37,S610="kahepoolne vajaduspõhine",U610=""),[2]an!$M$40,
IF(AND(A610=[2]an!$I$38,F610=[2]an!$E$39,H610&lt;[2]an!$M$37,S610="kahepoolne vajaduspõhine",U610&lt;&gt;""),[2]an!$I$39,
IF(AND(A610=[2]an!$I$38,F610=[2]an!$E$39,H610&lt;[2]an!$M$37,S610&lt;&gt;"kahepoolne vajaduspõhine"),[2]an!$I$39,
IF(AND(A610=[2]an!$I$38,F610=[2]an!$E$42),[2]an!$I$42,
IF(AND(A610=[2]an!$J$38,F610=[2]an!$E$40),[2]an!$J$40,IF(AND(A610=[2]an!$J$38,F610=[2]an!$E$41),[2]an!$J$41,IF(AND(A610=[2]an!$J$38,F610=[2]an!$E$39,H610&gt;=[2]an!$M$37),[2]an!$J$39,
IF(AND(A610=[2]an!$J$38,F610=[2]an!$E$39,H610&lt;[2]an!$M$37,S610="kahepoolne vajaduspõhine",U610=""),[2]an!$M$40,
IF(AND(A610=[2]an!$J$38,F610=[2]an!$E$39,H610&lt;[2]an!$M$37,S610="kahepoolne vajaduspõhine",U610&lt;&gt;""),[2]an!$J$39,
IF(AND(A610=[2]an!$J$38,F610=[2]an!$E$39,H610&lt;[2]an!$M$37,S610&lt;&gt;"kahepoolne vajaduspõhine"),[2]an!$J$39,
IF(AND(A610=[2]an!$J$38,F610=[2]an!$E$42),[2]an!$J$42,""))))))))))))))))))))))))))))</f>
        <v/>
      </c>
      <c r="Y610" s="17" t="str">
        <f>IFERROR(IF(F610="Tugigrupp",0,
IF(AND(F610="Peretoe teenus",H610&gt;=[2]an!$M$37,RANK(D610,$D610:$D610)+COUNTIFS($D$2:D610,D610,$F$2:F610,F610)-1&gt;1),"",
IF(AND(F610="Peretoe teenus",H610&gt;=[2]an!$M$37,RANK(D610,$D610:$D610)+COUNTIFS($D$2:D610,D610,$F$2:F610,F610)-1=1,MONTH(H610)=MONTH(K610)=TRUE,YEAR(H610)=YEAR(K610)=TRUE),((EOMONTH(H610,0)-H610+1)*X610)/DAY(EOMONTH(H610,0)),
IF(AND(F610="Peretoe teenus",H610&gt;=[2]an!$M$37,RANK(D610,$D610:$D610)+COUNTIFS($D$2:D610,D610,$F$2:F610,F610)-1=1),X610,
IF(AND(F610="Peretoe teenus",H610&lt;[2]an!$M$37,S610&lt;&gt;"kahepoolne vajaduspõhine",RANK(D610,$D610:$D610)+COUNTIFS($D$2:D610,D610,$F$2:F610,F610)-1=1),X610,
IF(AND(F610="Peretoe teenus",H610&lt;[2]an!$M$37,S610&lt;&gt;"kahepoolne vajaduspõhine",RANK(D610,$D610:$D610)+COUNTIFS($D$2:D610,D610,$F$2:F610,F610)-1&gt;1),"",
IF(AND(F610="Peretoe teenus",H610&lt;[2]an!$M$37,S610="kahepoolne vajaduspõhine",U610="",RANK(D610,$D610:$D610)+COUNTIFS($D$2:D610,D610,$F$2:F610,F610)-1=1),X610,
IF(AND(F610="Peretoe teenus",H610&lt;[2]an!$M$37,S610="kahepoolne vajaduspõhine",U610="",RANK(D610,$D610:$D610)+COUNTIFS($D$2:D610,D610,$F$2:F610,F610)-1&gt;1),"",
IF(AND(F610="Peretoe teenus",H610&lt;[2]an!$M$37,S610="kahepoolne vajaduspõhine",U610&lt;[2]an!$M$37,RANK(D610,$D610:$D610)+COUNTIFS($D$2:D610,D610,$F$2:F610,F610)-1=1),X610,
IF(AND(F610="Peretoe teenus",H610&lt;[2]an!$M$37,S610="kahepoolne vajaduspõhine",U610&lt;[2]an!$M$37,RANK(D610,$D610:$D610)+COUNTIFS($D$2:D610,D610,$F$2:F610,F610)-1&gt;1),"",
IF(AND(F610="Peretoe teenus",H610&lt;[2]an!$M$37,S610="kahepoolne vajaduspõhine",U610&gt;=[2]an!$M$37,U610&lt;=[2]an!$M$38,RANK(D610,$D610:$D610)+COUNTIFS($D$2:D610,D610,$F$2:F610,F610)-1=1),
((EOMONTH(U610,0)-U610+1)*X610)/DAY(EOMONTH(U610,0))+(DAY(U610)-1)*100/DAY(EOMONTH(U610,0)),
IF(AND(F610="Peretoe teenus",H610&lt;[2]an!$M$37,S610="kahepoolne vajaduspõhine",U610&gt;=[2]an!$M$37,U610&lt;=[2]an!$M$38,RANK(D610,$D610:$D610)+COUNTIFS($D$2:D610,D610,$F$2:F610,F610)-1&gt;1),"",
IF(AND(F610="Peretoe teenus",H610&lt;[2]an!$M$37,S610="kahepoolne vajaduspõhine",U610&gt;[2]an!$M$38,RANK(D610,$D610:$D610)+COUNTIFS($D$2:D610,D610,$F$2:F610,F610)-1=1),X610,
IF(AND(F610="Peretoe teenus",H610&lt;[2]an!$M$37,S610="kahepoolne vajaduspõhine",U610&gt;[2]an!$M$38,RANK(D610,$D610:$D610)+COUNTIFS($D$2:D610,D610,$F$2:F610,F610)-1&gt;1),"",X610*W610)))))))))))))),"")</f>
        <v/>
      </c>
      <c r="Z610" s="18" t="str">
        <f t="shared" si="28"/>
        <v/>
      </c>
      <c r="AA610" s="19" t="str">
        <f>IFERROR(VLOOKUP(E610,[2]an!$A$3:$B$81,2,FALSE),"")</f>
        <v/>
      </c>
      <c r="AB610" s="19" t="str">
        <f>IFERROR(VLOOKUP(AA610,[2]an!$C$2:$D$16,2,FALSE),"")</f>
        <v/>
      </c>
      <c r="AC610" s="20"/>
      <c r="AD610" s="21" t="str">
        <f>IF(A610=[2]an!$F$36,VLOOKUP([2]an!$F$36,[2]an!$F$36:$H$36,3,FALSE),IF(A610=[2]an!$F$35,VLOOKUP([2]an!$F$35,[2]an!$F$35:$H$35,3,FALSE),IF(A610=[2]an!$F$33,VLOOKUP([2]an!$F$33,[2]an!$F$33:$H$33,3,FALSE),IF(A610=[2]an!$F$31,VLOOKUP([2]an!$F$31,[2]an!$F$31:$H$31,3,FALSE),""))))</f>
        <v/>
      </c>
    </row>
    <row r="611" spans="6:30" x14ac:dyDescent="0.2">
      <c r="F611" s="10"/>
      <c r="G611" s="8" t="str">
        <f t="shared" si="29"/>
        <v/>
      </c>
      <c r="H611" s="13"/>
      <c r="K611" s="13"/>
      <c r="L611" s="10"/>
      <c r="M611" s="10"/>
      <c r="S611" s="8" t="str">
        <f>IFERROR(VLOOKUP(D611,[1]peretoe_teenus!$A$2:$L$2000,5,FALSE),"")</f>
        <v/>
      </c>
      <c r="U611" s="13"/>
      <c r="V611" s="15" t="str" cm="1">
        <f t="array" ref="V611">IFERROR(IF(AND(F611="Tugigrupp",RANK(K611,$K611:$K611)+COUNTIFS($K$2:K611,K611,$L$2:L611,L611,$M$2:M611,M611,$I$2:I611,I611,$G$2:G611,G611,$F$2:F611,F611)-1=1),SUMPRODUCT(($F$2:$F$4154=F611)*($G$2:$G$4154=G611)*($K$2:$K$4154=K611)*($I$2:$I$4154=I611)*($L$2:$L$4154=L611)*($M$2:$M$4154=M611)),""),"")</f>
        <v/>
      </c>
      <c r="W611" s="15" t="str">
        <f t="shared" si="27"/>
        <v/>
      </c>
      <c r="X611" s="16" t="str">
        <f>IF(AND(A611=[2]an!$G$38,F611=[2]an!$E$40),[2]an!$G$40,IF(AND(A611=[2]an!$G$38,F611=[2]an!$E$41),[2]an!$G$41,IF(AND(A611=[2]an!$G$38,F611=[2]an!$E$39,H611&gt;=[2]an!$M$37),[2]an!$G$39,
IF(AND(A611=[2]an!$G$38,F611=[2]an!$E$39,H611&lt;[2]an!$M$37,S611="kahepoolne vajaduspõhine",U611=""),[2]an!$M$40,
IF(AND(A611=[2]an!$G$38,F611=[2]an!$E$39,H611&lt;[2]an!$M$37,S611="kahepoolne vajaduspõhine",U611&lt;&gt;""),[2]an!$G$39,
IF(AND(A611=[2]an!$G$38,F611=[2]an!$E$39,H611&lt;[2]an!$M$37,S611&lt;&gt;"kahepoolne vajaduspõhine"),[2]an!$G$39,
IF(AND(A611=[2]an!$G$38,F611=[2]an!$E$42),[2]an!$G$42,
IF(AND(A611=[2]an!$H$38,F611=[2]an!$E$40),[2]an!$H$40,IF(AND(A611=[2]an!$H$38,F611=[2]an!$E$41),[2]an!$H$41,IF(AND(A611=[2]an!$H$38,F611=[2]an!$E$39,H611&gt;=[2]an!$M$37),[2]an!$H$39,
IF(AND(A611=[2]an!$H$38,F611=[2]an!$E$39,H611&lt;[2]an!$M$37,S611="kahepoolne vajaduspõhine",U611=""),[2]an!$M$40,
IF(AND(A611=[2]an!$H$38,F611=[2]an!$E$39,H611&lt;[2]an!$M$37,S611="kahepoolne vajaduspõhine",U611&lt;&gt;""),[2]an!$H$39,
IF(AND(A611=[2]an!$H$38,F611=[2]an!$E$39,H611&lt;[2]an!$M$37,S611&lt;&gt;"kahepoolne vajaduspõhine"),[2]an!$H$39,
IF(AND(A611=[2]an!$H$38,F611=[2]an!$E$42),[2]an!$H$42,
IF(AND(A611=[2]an!$I$38,F611=[2]an!$E$40),[2]an!$I$40,IF(AND(A611=[2]an!$I$38,F611=[2]an!$E$41),[2]an!$I$41,IF(AND(A611=[2]an!$I$38,F611=[2]an!$E$39,H611&gt;=[2]an!$M$37),[2]an!$I$39,
IF(AND(A611=[2]an!$I$38,F611=[2]an!$E$39,H611&lt;[2]an!$M$37,S611="kahepoolne vajaduspõhine",U611=""),[2]an!$M$40,
IF(AND(A611=[2]an!$I$38,F611=[2]an!$E$39,H611&lt;[2]an!$M$37,S611="kahepoolne vajaduspõhine",U611&lt;&gt;""),[2]an!$I$39,
IF(AND(A611=[2]an!$I$38,F611=[2]an!$E$39,H611&lt;[2]an!$M$37,S611&lt;&gt;"kahepoolne vajaduspõhine"),[2]an!$I$39,
IF(AND(A611=[2]an!$I$38,F611=[2]an!$E$42),[2]an!$I$42,
IF(AND(A611=[2]an!$J$38,F611=[2]an!$E$40),[2]an!$J$40,IF(AND(A611=[2]an!$J$38,F611=[2]an!$E$41),[2]an!$J$41,IF(AND(A611=[2]an!$J$38,F611=[2]an!$E$39,H611&gt;=[2]an!$M$37),[2]an!$J$39,
IF(AND(A611=[2]an!$J$38,F611=[2]an!$E$39,H611&lt;[2]an!$M$37,S611="kahepoolne vajaduspõhine",U611=""),[2]an!$M$40,
IF(AND(A611=[2]an!$J$38,F611=[2]an!$E$39,H611&lt;[2]an!$M$37,S611="kahepoolne vajaduspõhine",U611&lt;&gt;""),[2]an!$J$39,
IF(AND(A611=[2]an!$J$38,F611=[2]an!$E$39,H611&lt;[2]an!$M$37,S611&lt;&gt;"kahepoolne vajaduspõhine"),[2]an!$J$39,
IF(AND(A611=[2]an!$J$38,F611=[2]an!$E$42),[2]an!$J$42,""))))))))))))))))))))))))))))</f>
        <v/>
      </c>
      <c r="Y611" s="17" t="str">
        <f>IFERROR(IF(F611="Tugigrupp",0,
IF(AND(F611="Peretoe teenus",H611&gt;=[2]an!$M$37,RANK(D611,$D611:$D611)+COUNTIFS($D$2:D611,D611,$F$2:F611,F611)-1&gt;1),"",
IF(AND(F611="Peretoe teenus",H611&gt;=[2]an!$M$37,RANK(D611,$D611:$D611)+COUNTIFS($D$2:D611,D611,$F$2:F611,F611)-1=1,MONTH(H611)=MONTH(K611)=TRUE,YEAR(H611)=YEAR(K611)=TRUE),((EOMONTH(H611,0)-H611+1)*X611)/DAY(EOMONTH(H611,0)),
IF(AND(F611="Peretoe teenus",H611&gt;=[2]an!$M$37,RANK(D611,$D611:$D611)+COUNTIFS($D$2:D611,D611,$F$2:F611,F611)-1=1),X611,
IF(AND(F611="Peretoe teenus",H611&lt;[2]an!$M$37,S611&lt;&gt;"kahepoolne vajaduspõhine",RANK(D611,$D611:$D611)+COUNTIFS($D$2:D611,D611,$F$2:F611,F611)-1=1),X611,
IF(AND(F611="Peretoe teenus",H611&lt;[2]an!$M$37,S611&lt;&gt;"kahepoolne vajaduspõhine",RANK(D611,$D611:$D611)+COUNTIFS($D$2:D611,D611,$F$2:F611,F611)-1&gt;1),"",
IF(AND(F611="Peretoe teenus",H611&lt;[2]an!$M$37,S611="kahepoolne vajaduspõhine",U611="",RANK(D611,$D611:$D611)+COUNTIFS($D$2:D611,D611,$F$2:F611,F611)-1=1),X611,
IF(AND(F611="Peretoe teenus",H611&lt;[2]an!$M$37,S611="kahepoolne vajaduspõhine",U611="",RANK(D611,$D611:$D611)+COUNTIFS($D$2:D611,D611,$F$2:F611,F611)-1&gt;1),"",
IF(AND(F611="Peretoe teenus",H611&lt;[2]an!$M$37,S611="kahepoolne vajaduspõhine",U611&lt;[2]an!$M$37,RANK(D611,$D611:$D611)+COUNTIFS($D$2:D611,D611,$F$2:F611,F611)-1=1),X611,
IF(AND(F611="Peretoe teenus",H611&lt;[2]an!$M$37,S611="kahepoolne vajaduspõhine",U611&lt;[2]an!$M$37,RANK(D611,$D611:$D611)+COUNTIFS($D$2:D611,D611,$F$2:F611,F611)-1&gt;1),"",
IF(AND(F611="Peretoe teenus",H611&lt;[2]an!$M$37,S611="kahepoolne vajaduspõhine",U611&gt;=[2]an!$M$37,U611&lt;=[2]an!$M$38,RANK(D611,$D611:$D611)+COUNTIFS($D$2:D611,D611,$F$2:F611,F611)-1=1),
((EOMONTH(U611,0)-U611+1)*X611)/DAY(EOMONTH(U611,0))+(DAY(U611)-1)*100/DAY(EOMONTH(U611,0)),
IF(AND(F611="Peretoe teenus",H611&lt;[2]an!$M$37,S611="kahepoolne vajaduspõhine",U611&gt;=[2]an!$M$37,U611&lt;=[2]an!$M$38,RANK(D611,$D611:$D611)+COUNTIFS($D$2:D611,D611,$F$2:F611,F611)-1&gt;1),"",
IF(AND(F611="Peretoe teenus",H611&lt;[2]an!$M$37,S611="kahepoolne vajaduspõhine",U611&gt;[2]an!$M$38,RANK(D611,$D611:$D611)+COUNTIFS($D$2:D611,D611,$F$2:F611,F611)-1=1),X611,
IF(AND(F611="Peretoe teenus",H611&lt;[2]an!$M$37,S611="kahepoolne vajaduspõhine",U611&gt;[2]an!$M$38,RANK(D611,$D611:$D611)+COUNTIFS($D$2:D611,D611,$F$2:F611,F611)-1&gt;1),"",X611*W611)))))))))))))),"")</f>
        <v/>
      </c>
      <c r="Z611" s="18" t="str">
        <f t="shared" si="28"/>
        <v/>
      </c>
      <c r="AA611" s="19" t="str">
        <f>IFERROR(VLOOKUP(E611,[2]an!$A$3:$B$81,2,FALSE),"")</f>
        <v/>
      </c>
      <c r="AB611" s="19" t="str">
        <f>IFERROR(VLOOKUP(AA611,[2]an!$C$2:$D$16,2,FALSE),"")</f>
        <v/>
      </c>
      <c r="AC611" s="20"/>
      <c r="AD611" s="21" t="str">
        <f>IF(A611=[2]an!$F$36,VLOOKUP([2]an!$F$36,[2]an!$F$36:$H$36,3,FALSE),IF(A611=[2]an!$F$35,VLOOKUP([2]an!$F$35,[2]an!$F$35:$H$35,3,FALSE),IF(A611=[2]an!$F$33,VLOOKUP([2]an!$F$33,[2]an!$F$33:$H$33,3,FALSE),IF(A611=[2]an!$F$31,VLOOKUP([2]an!$F$31,[2]an!$F$31:$H$31,3,FALSE),""))))</f>
        <v/>
      </c>
    </row>
    <row r="612" spans="6:30" x14ac:dyDescent="0.2">
      <c r="F612" s="10"/>
      <c r="G612" s="8" t="str">
        <f t="shared" si="29"/>
        <v/>
      </c>
      <c r="H612" s="13"/>
      <c r="K612" s="13"/>
      <c r="L612" s="10"/>
      <c r="M612" s="10"/>
      <c r="S612" s="8" t="str">
        <f>IFERROR(VLOOKUP(D612,[1]peretoe_teenus!$A$2:$L$2000,5,FALSE),"")</f>
        <v/>
      </c>
      <c r="U612" s="13"/>
      <c r="V612" s="15" t="str" cm="1">
        <f t="array" ref="V612">IFERROR(IF(AND(F612="Tugigrupp",RANK(K612,$K612:$K612)+COUNTIFS($K$2:K612,K612,$L$2:L612,L612,$M$2:M612,M612,$I$2:I612,I612,$G$2:G612,G612,$F$2:F612,F612)-1=1),SUMPRODUCT(($F$2:$F$4154=F612)*($G$2:$G$4154=G612)*($K$2:$K$4154=K612)*($I$2:$I$4154=I612)*($L$2:$L$4154=L612)*($M$2:$M$4154=M612)),""),"")</f>
        <v/>
      </c>
      <c r="W612" s="15" t="str">
        <f t="shared" si="27"/>
        <v/>
      </c>
      <c r="X612" s="16" t="str">
        <f>IF(AND(A612=[2]an!$G$38,F612=[2]an!$E$40),[2]an!$G$40,IF(AND(A612=[2]an!$G$38,F612=[2]an!$E$41),[2]an!$G$41,IF(AND(A612=[2]an!$G$38,F612=[2]an!$E$39,H612&gt;=[2]an!$M$37),[2]an!$G$39,
IF(AND(A612=[2]an!$G$38,F612=[2]an!$E$39,H612&lt;[2]an!$M$37,S612="kahepoolne vajaduspõhine",U612=""),[2]an!$M$40,
IF(AND(A612=[2]an!$G$38,F612=[2]an!$E$39,H612&lt;[2]an!$M$37,S612="kahepoolne vajaduspõhine",U612&lt;&gt;""),[2]an!$G$39,
IF(AND(A612=[2]an!$G$38,F612=[2]an!$E$39,H612&lt;[2]an!$M$37,S612&lt;&gt;"kahepoolne vajaduspõhine"),[2]an!$G$39,
IF(AND(A612=[2]an!$G$38,F612=[2]an!$E$42),[2]an!$G$42,
IF(AND(A612=[2]an!$H$38,F612=[2]an!$E$40),[2]an!$H$40,IF(AND(A612=[2]an!$H$38,F612=[2]an!$E$41),[2]an!$H$41,IF(AND(A612=[2]an!$H$38,F612=[2]an!$E$39,H612&gt;=[2]an!$M$37),[2]an!$H$39,
IF(AND(A612=[2]an!$H$38,F612=[2]an!$E$39,H612&lt;[2]an!$M$37,S612="kahepoolne vajaduspõhine",U612=""),[2]an!$M$40,
IF(AND(A612=[2]an!$H$38,F612=[2]an!$E$39,H612&lt;[2]an!$M$37,S612="kahepoolne vajaduspõhine",U612&lt;&gt;""),[2]an!$H$39,
IF(AND(A612=[2]an!$H$38,F612=[2]an!$E$39,H612&lt;[2]an!$M$37,S612&lt;&gt;"kahepoolne vajaduspõhine"),[2]an!$H$39,
IF(AND(A612=[2]an!$H$38,F612=[2]an!$E$42),[2]an!$H$42,
IF(AND(A612=[2]an!$I$38,F612=[2]an!$E$40),[2]an!$I$40,IF(AND(A612=[2]an!$I$38,F612=[2]an!$E$41),[2]an!$I$41,IF(AND(A612=[2]an!$I$38,F612=[2]an!$E$39,H612&gt;=[2]an!$M$37),[2]an!$I$39,
IF(AND(A612=[2]an!$I$38,F612=[2]an!$E$39,H612&lt;[2]an!$M$37,S612="kahepoolne vajaduspõhine",U612=""),[2]an!$M$40,
IF(AND(A612=[2]an!$I$38,F612=[2]an!$E$39,H612&lt;[2]an!$M$37,S612="kahepoolne vajaduspõhine",U612&lt;&gt;""),[2]an!$I$39,
IF(AND(A612=[2]an!$I$38,F612=[2]an!$E$39,H612&lt;[2]an!$M$37,S612&lt;&gt;"kahepoolne vajaduspõhine"),[2]an!$I$39,
IF(AND(A612=[2]an!$I$38,F612=[2]an!$E$42),[2]an!$I$42,
IF(AND(A612=[2]an!$J$38,F612=[2]an!$E$40),[2]an!$J$40,IF(AND(A612=[2]an!$J$38,F612=[2]an!$E$41),[2]an!$J$41,IF(AND(A612=[2]an!$J$38,F612=[2]an!$E$39,H612&gt;=[2]an!$M$37),[2]an!$J$39,
IF(AND(A612=[2]an!$J$38,F612=[2]an!$E$39,H612&lt;[2]an!$M$37,S612="kahepoolne vajaduspõhine",U612=""),[2]an!$M$40,
IF(AND(A612=[2]an!$J$38,F612=[2]an!$E$39,H612&lt;[2]an!$M$37,S612="kahepoolne vajaduspõhine",U612&lt;&gt;""),[2]an!$J$39,
IF(AND(A612=[2]an!$J$38,F612=[2]an!$E$39,H612&lt;[2]an!$M$37,S612&lt;&gt;"kahepoolne vajaduspõhine"),[2]an!$J$39,
IF(AND(A612=[2]an!$J$38,F612=[2]an!$E$42),[2]an!$J$42,""))))))))))))))))))))))))))))</f>
        <v/>
      </c>
      <c r="Y612" s="17" t="str">
        <f>IFERROR(IF(F612="Tugigrupp",0,
IF(AND(F612="Peretoe teenus",H612&gt;=[2]an!$M$37,RANK(D612,$D612:$D612)+COUNTIFS($D$2:D612,D612,$F$2:F612,F612)-1&gt;1),"",
IF(AND(F612="Peretoe teenus",H612&gt;=[2]an!$M$37,RANK(D612,$D612:$D612)+COUNTIFS($D$2:D612,D612,$F$2:F612,F612)-1=1,MONTH(H612)=MONTH(K612)=TRUE,YEAR(H612)=YEAR(K612)=TRUE),((EOMONTH(H612,0)-H612+1)*X612)/DAY(EOMONTH(H612,0)),
IF(AND(F612="Peretoe teenus",H612&gt;=[2]an!$M$37,RANK(D612,$D612:$D612)+COUNTIFS($D$2:D612,D612,$F$2:F612,F612)-1=1),X612,
IF(AND(F612="Peretoe teenus",H612&lt;[2]an!$M$37,S612&lt;&gt;"kahepoolne vajaduspõhine",RANK(D612,$D612:$D612)+COUNTIFS($D$2:D612,D612,$F$2:F612,F612)-1=1),X612,
IF(AND(F612="Peretoe teenus",H612&lt;[2]an!$M$37,S612&lt;&gt;"kahepoolne vajaduspõhine",RANK(D612,$D612:$D612)+COUNTIFS($D$2:D612,D612,$F$2:F612,F612)-1&gt;1),"",
IF(AND(F612="Peretoe teenus",H612&lt;[2]an!$M$37,S612="kahepoolne vajaduspõhine",U612="",RANK(D612,$D612:$D612)+COUNTIFS($D$2:D612,D612,$F$2:F612,F612)-1=1),X612,
IF(AND(F612="Peretoe teenus",H612&lt;[2]an!$M$37,S612="kahepoolne vajaduspõhine",U612="",RANK(D612,$D612:$D612)+COUNTIFS($D$2:D612,D612,$F$2:F612,F612)-1&gt;1),"",
IF(AND(F612="Peretoe teenus",H612&lt;[2]an!$M$37,S612="kahepoolne vajaduspõhine",U612&lt;[2]an!$M$37,RANK(D612,$D612:$D612)+COUNTIFS($D$2:D612,D612,$F$2:F612,F612)-1=1),X612,
IF(AND(F612="Peretoe teenus",H612&lt;[2]an!$M$37,S612="kahepoolne vajaduspõhine",U612&lt;[2]an!$M$37,RANK(D612,$D612:$D612)+COUNTIFS($D$2:D612,D612,$F$2:F612,F612)-1&gt;1),"",
IF(AND(F612="Peretoe teenus",H612&lt;[2]an!$M$37,S612="kahepoolne vajaduspõhine",U612&gt;=[2]an!$M$37,U612&lt;=[2]an!$M$38,RANK(D612,$D612:$D612)+COUNTIFS($D$2:D612,D612,$F$2:F612,F612)-1=1),
((EOMONTH(U612,0)-U612+1)*X612)/DAY(EOMONTH(U612,0))+(DAY(U612)-1)*100/DAY(EOMONTH(U612,0)),
IF(AND(F612="Peretoe teenus",H612&lt;[2]an!$M$37,S612="kahepoolne vajaduspõhine",U612&gt;=[2]an!$M$37,U612&lt;=[2]an!$M$38,RANK(D612,$D612:$D612)+COUNTIFS($D$2:D612,D612,$F$2:F612,F612)-1&gt;1),"",
IF(AND(F612="Peretoe teenus",H612&lt;[2]an!$M$37,S612="kahepoolne vajaduspõhine",U612&gt;[2]an!$M$38,RANK(D612,$D612:$D612)+COUNTIFS($D$2:D612,D612,$F$2:F612,F612)-1=1),X612,
IF(AND(F612="Peretoe teenus",H612&lt;[2]an!$M$37,S612="kahepoolne vajaduspõhine",U612&gt;[2]an!$M$38,RANK(D612,$D612:$D612)+COUNTIFS($D$2:D612,D612,$F$2:F612,F612)-1&gt;1),"",X612*W612)))))))))))))),"")</f>
        <v/>
      </c>
      <c r="Z612" s="18" t="str">
        <f t="shared" si="28"/>
        <v/>
      </c>
      <c r="AA612" s="19" t="str">
        <f>IFERROR(VLOOKUP(E612,[2]an!$A$3:$B$81,2,FALSE),"")</f>
        <v/>
      </c>
      <c r="AB612" s="19" t="str">
        <f>IFERROR(VLOOKUP(AA612,[2]an!$C$2:$D$16,2,FALSE),"")</f>
        <v/>
      </c>
      <c r="AC612" s="20"/>
      <c r="AD612" s="21" t="str">
        <f>IF(A612=[2]an!$F$36,VLOOKUP([2]an!$F$36,[2]an!$F$36:$H$36,3,FALSE),IF(A612=[2]an!$F$35,VLOOKUP([2]an!$F$35,[2]an!$F$35:$H$35,3,FALSE),IF(A612=[2]an!$F$33,VLOOKUP([2]an!$F$33,[2]an!$F$33:$H$33,3,FALSE),IF(A612=[2]an!$F$31,VLOOKUP([2]an!$F$31,[2]an!$F$31:$H$31,3,FALSE),""))))</f>
        <v/>
      </c>
    </row>
    <row r="613" spans="6:30" x14ac:dyDescent="0.2">
      <c r="F613" s="10"/>
      <c r="G613" s="8" t="str">
        <f t="shared" si="29"/>
        <v/>
      </c>
      <c r="H613" s="13"/>
      <c r="K613" s="13"/>
      <c r="L613" s="10"/>
      <c r="M613" s="10"/>
      <c r="S613" s="8" t="str">
        <f>IFERROR(VLOOKUP(D613,[1]peretoe_teenus!$A$2:$L$2000,5,FALSE),"")</f>
        <v/>
      </c>
      <c r="U613" s="13"/>
      <c r="V613" s="15" t="str" cm="1">
        <f t="array" ref="V613">IFERROR(IF(AND(F613="Tugigrupp",RANK(K613,$K613:$K613)+COUNTIFS($K$2:K613,K613,$L$2:L613,L613,$M$2:M613,M613,$I$2:I613,I613,$G$2:G613,G613,$F$2:F613,F613)-1=1),SUMPRODUCT(($F$2:$F$4154=F613)*($G$2:$G$4154=G613)*($K$2:$K$4154=K613)*($I$2:$I$4154=I613)*($L$2:$L$4154=L613)*($M$2:$M$4154=M613)),""),"")</f>
        <v/>
      </c>
      <c r="W613" s="15" t="str">
        <f t="shared" si="27"/>
        <v/>
      </c>
      <c r="X613" s="16" t="str">
        <f>IF(AND(A613=[2]an!$G$38,F613=[2]an!$E$40),[2]an!$G$40,IF(AND(A613=[2]an!$G$38,F613=[2]an!$E$41),[2]an!$G$41,IF(AND(A613=[2]an!$G$38,F613=[2]an!$E$39,H613&gt;=[2]an!$M$37),[2]an!$G$39,
IF(AND(A613=[2]an!$G$38,F613=[2]an!$E$39,H613&lt;[2]an!$M$37,S613="kahepoolne vajaduspõhine",U613=""),[2]an!$M$40,
IF(AND(A613=[2]an!$G$38,F613=[2]an!$E$39,H613&lt;[2]an!$M$37,S613="kahepoolne vajaduspõhine",U613&lt;&gt;""),[2]an!$G$39,
IF(AND(A613=[2]an!$G$38,F613=[2]an!$E$39,H613&lt;[2]an!$M$37,S613&lt;&gt;"kahepoolne vajaduspõhine"),[2]an!$G$39,
IF(AND(A613=[2]an!$G$38,F613=[2]an!$E$42),[2]an!$G$42,
IF(AND(A613=[2]an!$H$38,F613=[2]an!$E$40),[2]an!$H$40,IF(AND(A613=[2]an!$H$38,F613=[2]an!$E$41),[2]an!$H$41,IF(AND(A613=[2]an!$H$38,F613=[2]an!$E$39,H613&gt;=[2]an!$M$37),[2]an!$H$39,
IF(AND(A613=[2]an!$H$38,F613=[2]an!$E$39,H613&lt;[2]an!$M$37,S613="kahepoolne vajaduspõhine",U613=""),[2]an!$M$40,
IF(AND(A613=[2]an!$H$38,F613=[2]an!$E$39,H613&lt;[2]an!$M$37,S613="kahepoolne vajaduspõhine",U613&lt;&gt;""),[2]an!$H$39,
IF(AND(A613=[2]an!$H$38,F613=[2]an!$E$39,H613&lt;[2]an!$M$37,S613&lt;&gt;"kahepoolne vajaduspõhine"),[2]an!$H$39,
IF(AND(A613=[2]an!$H$38,F613=[2]an!$E$42),[2]an!$H$42,
IF(AND(A613=[2]an!$I$38,F613=[2]an!$E$40),[2]an!$I$40,IF(AND(A613=[2]an!$I$38,F613=[2]an!$E$41),[2]an!$I$41,IF(AND(A613=[2]an!$I$38,F613=[2]an!$E$39,H613&gt;=[2]an!$M$37),[2]an!$I$39,
IF(AND(A613=[2]an!$I$38,F613=[2]an!$E$39,H613&lt;[2]an!$M$37,S613="kahepoolne vajaduspõhine",U613=""),[2]an!$M$40,
IF(AND(A613=[2]an!$I$38,F613=[2]an!$E$39,H613&lt;[2]an!$M$37,S613="kahepoolne vajaduspõhine",U613&lt;&gt;""),[2]an!$I$39,
IF(AND(A613=[2]an!$I$38,F613=[2]an!$E$39,H613&lt;[2]an!$M$37,S613&lt;&gt;"kahepoolne vajaduspõhine"),[2]an!$I$39,
IF(AND(A613=[2]an!$I$38,F613=[2]an!$E$42),[2]an!$I$42,
IF(AND(A613=[2]an!$J$38,F613=[2]an!$E$40),[2]an!$J$40,IF(AND(A613=[2]an!$J$38,F613=[2]an!$E$41),[2]an!$J$41,IF(AND(A613=[2]an!$J$38,F613=[2]an!$E$39,H613&gt;=[2]an!$M$37),[2]an!$J$39,
IF(AND(A613=[2]an!$J$38,F613=[2]an!$E$39,H613&lt;[2]an!$M$37,S613="kahepoolne vajaduspõhine",U613=""),[2]an!$M$40,
IF(AND(A613=[2]an!$J$38,F613=[2]an!$E$39,H613&lt;[2]an!$M$37,S613="kahepoolne vajaduspõhine",U613&lt;&gt;""),[2]an!$J$39,
IF(AND(A613=[2]an!$J$38,F613=[2]an!$E$39,H613&lt;[2]an!$M$37,S613&lt;&gt;"kahepoolne vajaduspõhine"),[2]an!$J$39,
IF(AND(A613=[2]an!$J$38,F613=[2]an!$E$42),[2]an!$J$42,""))))))))))))))))))))))))))))</f>
        <v/>
      </c>
      <c r="Y613" s="17" t="str">
        <f>IFERROR(IF(F613="Tugigrupp",0,
IF(AND(F613="Peretoe teenus",H613&gt;=[2]an!$M$37,RANK(D613,$D613:$D613)+COUNTIFS($D$2:D613,D613,$F$2:F613,F613)-1&gt;1),"",
IF(AND(F613="Peretoe teenus",H613&gt;=[2]an!$M$37,RANK(D613,$D613:$D613)+COUNTIFS($D$2:D613,D613,$F$2:F613,F613)-1=1,MONTH(H613)=MONTH(K613)=TRUE,YEAR(H613)=YEAR(K613)=TRUE),((EOMONTH(H613,0)-H613+1)*X613)/DAY(EOMONTH(H613,0)),
IF(AND(F613="Peretoe teenus",H613&gt;=[2]an!$M$37,RANK(D613,$D613:$D613)+COUNTIFS($D$2:D613,D613,$F$2:F613,F613)-1=1),X613,
IF(AND(F613="Peretoe teenus",H613&lt;[2]an!$M$37,S613&lt;&gt;"kahepoolne vajaduspõhine",RANK(D613,$D613:$D613)+COUNTIFS($D$2:D613,D613,$F$2:F613,F613)-1=1),X613,
IF(AND(F613="Peretoe teenus",H613&lt;[2]an!$M$37,S613&lt;&gt;"kahepoolne vajaduspõhine",RANK(D613,$D613:$D613)+COUNTIFS($D$2:D613,D613,$F$2:F613,F613)-1&gt;1),"",
IF(AND(F613="Peretoe teenus",H613&lt;[2]an!$M$37,S613="kahepoolne vajaduspõhine",U613="",RANK(D613,$D613:$D613)+COUNTIFS($D$2:D613,D613,$F$2:F613,F613)-1=1),X613,
IF(AND(F613="Peretoe teenus",H613&lt;[2]an!$M$37,S613="kahepoolne vajaduspõhine",U613="",RANK(D613,$D613:$D613)+COUNTIFS($D$2:D613,D613,$F$2:F613,F613)-1&gt;1),"",
IF(AND(F613="Peretoe teenus",H613&lt;[2]an!$M$37,S613="kahepoolne vajaduspõhine",U613&lt;[2]an!$M$37,RANK(D613,$D613:$D613)+COUNTIFS($D$2:D613,D613,$F$2:F613,F613)-1=1),X613,
IF(AND(F613="Peretoe teenus",H613&lt;[2]an!$M$37,S613="kahepoolne vajaduspõhine",U613&lt;[2]an!$M$37,RANK(D613,$D613:$D613)+COUNTIFS($D$2:D613,D613,$F$2:F613,F613)-1&gt;1),"",
IF(AND(F613="Peretoe teenus",H613&lt;[2]an!$M$37,S613="kahepoolne vajaduspõhine",U613&gt;=[2]an!$M$37,U613&lt;=[2]an!$M$38,RANK(D613,$D613:$D613)+COUNTIFS($D$2:D613,D613,$F$2:F613,F613)-1=1),
((EOMONTH(U613,0)-U613+1)*X613)/DAY(EOMONTH(U613,0))+(DAY(U613)-1)*100/DAY(EOMONTH(U613,0)),
IF(AND(F613="Peretoe teenus",H613&lt;[2]an!$M$37,S613="kahepoolne vajaduspõhine",U613&gt;=[2]an!$M$37,U613&lt;=[2]an!$M$38,RANK(D613,$D613:$D613)+COUNTIFS($D$2:D613,D613,$F$2:F613,F613)-1&gt;1),"",
IF(AND(F613="Peretoe teenus",H613&lt;[2]an!$M$37,S613="kahepoolne vajaduspõhine",U613&gt;[2]an!$M$38,RANK(D613,$D613:$D613)+COUNTIFS($D$2:D613,D613,$F$2:F613,F613)-1=1),X613,
IF(AND(F613="Peretoe teenus",H613&lt;[2]an!$M$37,S613="kahepoolne vajaduspõhine",U613&gt;[2]an!$M$38,RANK(D613,$D613:$D613)+COUNTIFS($D$2:D613,D613,$F$2:F613,F613)-1&gt;1),"",X613*W613)))))))))))))),"")</f>
        <v/>
      </c>
      <c r="Z613" s="18" t="str">
        <f t="shared" si="28"/>
        <v/>
      </c>
      <c r="AA613" s="19" t="str">
        <f>IFERROR(VLOOKUP(E613,[2]an!$A$3:$B$81,2,FALSE),"")</f>
        <v/>
      </c>
      <c r="AB613" s="19" t="str">
        <f>IFERROR(VLOOKUP(AA613,[2]an!$C$2:$D$16,2,FALSE),"")</f>
        <v/>
      </c>
      <c r="AC613" s="20"/>
      <c r="AD613" s="21" t="str">
        <f>IF(A613=[2]an!$F$36,VLOOKUP([2]an!$F$36,[2]an!$F$36:$H$36,3,FALSE),IF(A613=[2]an!$F$35,VLOOKUP([2]an!$F$35,[2]an!$F$35:$H$35,3,FALSE),IF(A613=[2]an!$F$33,VLOOKUP([2]an!$F$33,[2]an!$F$33:$H$33,3,FALSE),IF(A613=[2]an!$F$31,VLOOKUP([2]an!$F$31,[2]an!$F$31:$H$31,3,FALSE),""))))</f>
        <v/>
      </c>
    </row>
    <row r="614" spans="6:30" x14ac:dyDescent="0.2">
      <c r="F614" s="10"/>
      <c r="G614" s="8" t="str">
        <f t="shared" si="29"/>
        <v/>
      </c>
      <c r="H614" s="13"/>
      <c r="K614" s="13"/>
      <c r="L614" s="10"/>
      <c r="M614" s="10"/>
      <c r="S614" s="8" t="str">
        <f>IFERROR(VLOOKUP(D614,[1]peretoe_teenus!$A$2:$L$2000,5,FALSE),"")</f>
        <v/>
      </c>
      <c r="U614" s="13"/>
      <c r="V614" s="15" t="str" cm="1">
        <f t="array" ref="V614">IFERROR(IF(AND(F614="Tugigrupp",RANK(K614,$K614:$K614)+COUNTIFS($K$2:K614,K614,$L$2:L614,L614,$M$2:M614,M614,$I$2:I614,I614,$G$2:G614,G614,$F$2:F614,F614)-1=1),SUMPRODUCT(($F$2:$F$4154=F614)*($G$2:$G$4154=G614)*($K$2:$K$4154=K614)*($I$2:$I$4154=I614)*($L$2:$L$4154=L614)*($M$2:$M$4154=M614)),""),"")</f>
        <v/>
      </c>
      <c r="W614" s="15" t="str">
        <f t="shared" si="27"/>
        <v/>
      </c>
      <c r="X614" s="16" t="str">
        <f>IF(AND(A614=[2]an!$G$38,F614=[2]an!$E$40),[2]an!$G$40,IF(AND(A614=[2]an!$G$38,F614=[2]an!$E$41),[2]an!$G$41,IF(AND(A614=[2]an!$G$38,F614=[2]an!$E$39,H614&gt;=[2]an!$M$37),[2]an!$G$39,
IF(AND(A614=[2]an!$G$38,F614=[2]an!$E$39,H614&lt;[2]an!$M$37,S614="kahepoolne vajaduspõhine",U614=""),[2]an!$M$40,
IF(AND(A614=[2]an!$G$38,F614=[2]an!$E$39,H614&lt;[2]an!$M$37,S614="kahepoolne vajaduspõhine",U614&lt;&gt;""),[2]an!$G$39,
IF(AND(A614=[2]an!$G$38,F614=[2]an!$E$39,H614&lt;[2]an!$M$37,S614&lt;&gt;"kahepoolne vajaduspõhine"),[2]an!$G$39,
IF(AND(A614=[2]an!$G$38,F614=[2]an!$E$42),[2]an!$G$42,
IF(AND(A614=[2]an!$H$38,F614=[2]an!$E$40),[2]an!$H$40,IF(AND(A614=[2]an!$H$38,F614=[2]an!$E$41),[2]an!$H$41,IF(AND(A614=[2]an!$H$38,F614=[2]an!$E$39,H614&gt;=[2]an!$M$37),[2]an!$H$39,
IF(AND(A614=[2]an!$H$38,F614=[2]an!$E$39,H614&lt;[2]an!$M$37,S614="kahepoolne vajaduspõhine",U614=""),[2]an!$M$40,
IF(AND(A614=[2]an!$H$38,F614=[2]an!$E$39,H614&lt;[2]an!$M$37,S614="kahepoolne vajaduspõhine",U614&lt;&gt;""),[2]an!$H$39,
IF(AND(A614=[2]an!$H$38,F614=[2]an!$E$39,H614&lt;[2]an!$M$37,S614&lt;&gt;"kahepoolne vajaduspõhine"),[2]an!$H$39,
IF(AND(A614=[2]an!$H$38,F614=[2]an!$E$42),[2]an!$H$42,
IF(AND(A614=[2]an!$I$38,F614=[2]an!$E$40),[2]an!$I$40,IF(AND(A614=[2]an!$I$38,F614=[2]an!$E$41),[2]an!$I$41,IF(AND(A614=[2]an!$I$38,F614=[2]an!$E$39,H614&gt;=[2]an!$M$37),[2]an!$I$39,
IF(AND(A614=[2]an!$I$38,F614=[2]an!$E$39,H614&lt;[2]an!$M$37,S614="kahepoolne vajaduspõhine",U614=""),[2]an!$M$40,
IF(AND(A614=[2]an!$I$38,F614=[2]an!$E$39,H614&lt;[2]an!$M$37,S614="kahepoolne vajaduspõhine",U614&lt;&gt;""),[2]an!$I$39,
IF(AND(A614=[2]an!$I$38,F614=[2]an!$E$39,H614&lt;[2]an!$M$37,S614&lt;&gt;"kahepoolne vajaduspõhine"),[2]an!$I$39,
IF(AND(A614=[2]an!$I$38,F614=[2]an!$E$42),[2]an!$I$42,
IF(AND(A614=[2]an!$J$38,F614=[2]an!$E$40),[2]an!$J$40,IF(AND(A614=[2]an!$J$38,F614=[2]an!$E$41),[2]an!$J$41,IF(AND(A614=[2]an!$J$38,F614=[2]an!$E$39,H614&gt;=[2]an!$M$37),[2]an!$J$39,
IF(AND(A614=[2]an!$J$38,F614=[2]an!$E$39,H614&lt;[2]an!$M$37,S614="kahepoolne vajaduspõhine",U614=""),[2]an!$M$40,
IF(AND(A614=[2]an!$J$38,F614=[2]an!$E$39,H614&lt;[2]an!$M$37,S614="kahepoolne vajaduspõhine",U614&lt;&gt;""),[2]an!$J$39,
IF(AND(A614=[2]an!$J$38,F614=[2]an!$E$39,H614&lt;[2]an!$M$37,S614&lt;&gt;"kahepoolne vajaduspõhine"),[2]an!$J$39,
IF(AND(A614=[2]an!$J$38,F614=[2]an!$E$42),[2]an!$J$42,""))))))))))))))))))))))))))))</f>
        <v/>
      </c>
      <c r="Y614" s="17" t="str">
        <f>IFERROR(IF(F614="Tugigrupp",0,
IF(AND(F614="Peretoe teenus",H614&gt;=[2]an!$M$37,RANK(D614,$D614:$D614)+COUNTIFS($D$2:D614,D614,$F$2:F614,F614)-1&gt;1),"",
IF(AND(F614="Peretoe teenus",H614&gt;=[2]an!$M$37,RANK(D614,$D614:$D614)+COUNTIFS($D$2:D614,D614,$F$2:F614,F614)-1=1,MONTH(H614)=MONTH(K614)=TRUE,YEAR(H614)=YEAR(K614)=TRUE),((EOMONTH(H614,0)-H614+1)*X614)/DAY(EOMONTH(H614,0)),
IF(AND(F614="Peretoe teenus",H614&gt;=[2]an!$M$37,RANK(D614,$D614:$D614)+COUNTIFS($D$2:D614,D614,$F$2:F614,F614)-1=1),X614,
IF(AND(F614="Peretoe teenus",H614&lt;[2]an!$M$37,S614&lt;&gt;"kahepoolne vajaduspõhine",RANK(D614,$D614:$D614)+COUNTIFS($D$2:D614,D614,$F$2:F614,F614)-1=1),X614,
IF(AND(F614="Peretoe teenus",H614&lt;[2]an!$M$37,S614&lt;&gt;"kahepoolne vajaduspõhine",RANK(D614,$D614:$D614)+COUNTIFS($D$2:D614,D614,$F$2:F614,F614)-1&gt;1),"",
IF(AND(F614="Peretoe teenus",H614&lt;[2]an!$M$37,S614="kahepoolne vajaduspõhine",U614="",RANK(D614,$D614:$D614)+COUNTIFS($D$2:D614,D614,$F$2:F614,F614)-1=1),X614,
IF(AND(F614="Peretoe teenus",H614&lt;[2]an!$M$37,S614="kahepoolne vajaduspõhine",U614="",RANK(D614,$D614:$D614)+COUNTIFS($D$2:D614,D614,$F$2:F614,F614)-1&gt;1),"",
IF(AND(F614="Peretoe teenus",H614&lt;[2]an!$M$37,S614="kahepoolne vajaduspõhine",U614&lt;[2]an!$M$37,RANK(D614,$D614:$D614)+COUNTIFS($D$2:D614,D614,$F$2:F614,F614)-1=1),X614,
IF(AND(F614="Peretoe teenus",H614&lt;[2]an!$M$37,S614="kahepoolne vajaduspõhine",U614&lt;[2]an!$M$37,RANK(D614,$D614:$D614)+COUNTIFS($D$2:D614,D614,$F$2:F614,F614)-1&gt;1),"",
IF(AND(F614="Peretoe teenus",H614&lt;[2]an!$M$37,S614="kahepoolne vajaduspõhine",U614&gt;=[2]an!$M$37,U614&lt;=[2]an!$M$38,RANK(D614,$D614:$D614)+COUNTIFS($D$2:D614,D614,$F$2:F614,F614)-1=1),
((EOMONTH(U614,0)-U614+1)*X614)/DAY(EOMONTH(U614,0))+(DAY(U614)-1)*100/DAY(EOMONTH(U614,0)),
IF(AND(F614="Peretoe teenus",H614&lt;[2]an!$M$37,S614="kahepoolne vajaduspõhine",U614&gt;=[2]an!$M$37,U614&lt;=[2]an!$M$38,RANK(D614,$D614:$D614)+COUNTIFS($D$2:D614,D614,$F$2:F614,F614)-1&gt;1),"",
IF(AND(F614="Peretoe teenus",H614&lt;[2]an!$M$37,S614="kahepoolne vajaduspõhine",U614&gt;[2]an!$M$38,RANK(D614,$D614:$D614)+COUNTIFS($D$2:D614,D614,$F$2:F614,F614)-1=1),X614,
IF(AND(F614="Peretoe teenus",H614&lt;[2]an!$M$37,S614="kahepoolne vajaduspõhine",U614&gt;[2]an!$M$38,RANK(D614,$D614:$D614)+COUNTIFS($D$2:D614,D614,$F$2:F614,F614)-1&gt;1),"",X614*W614)))))))))))))),"")</f>
        <v/>
      </c>
      <c r="Z614" s="18" t="str">
        <f t="shared" si="28"/>
        <v/>
      </c>
      <c r="AA614" s="19" t="str">
        <f>IFERROR(VLOOKUP(E614,[2]an!$A$3:$B$81,2,FALSE),"")</f>
        <v/>
      </c>
      <c r="AB614" s="19" t="str">
        <f>IFERROR(VLOOKUP(AA614,[2]an!$C$2:$D$16,2,FALSE),"")</f>
        <v/>
      </c>
      <c r="AC614" s="20"/>
      <c r="AD614" s="21" t="str">
        <f>IF(A614=[2]an!$F$36,VLOOKUP([2]an!$F$36,[2]an!$F$36:$H$36,3,FALSE),IF(A614=[2]an!$F$35,VLOOKUP([2]an!$F$35,[2]an!$F$35:$H$35,3,FALSE),IF(A614=[2]an!$F$33,VLOOKUP([2]an!$F$33,[2]an!$F$33:$H$33,3,FALSE),IF(A614=[2]an!$F$31,VLOOKUP([2]an!$F$31,[2]an!$F$31:$H$31,3,FALSE),""))))</f>
        <v/>
      </c>
    </row>
    <row r="615" spans="6:30" x14ac:dyDescent="0.2">
      <c r="F615" s="10"/>
      <c r="G615" s="8" t="str">
        <f t="shared" si="29"/>
        <v/>
      </c>
      <c r="H615" s="13"/>
      <c r="K615" s="13"/>
      <c r="L615" s="10"/>
      <c r="M615" s="10"/>
      <c r="S615" s="8" t="str">
        <f>IFERROR(VLOOKUP(D615,[1]peretoe_teenus!$A$2:$L$2000,5,FALSE),"")</f>
        <v/>
      </c>
      <c r="U615" s="13"/>
      <c r="V615" s="15" t="str" cm="1">
        <f t="array" ref="V615">IFERROR(IF(AND(F615="Tugigrupp",RANK(K615,$K615:$K615)+COUNTIFS($K$2:K615,K615,$L$2:L615,L615,$M$2:M615,M615,$I$2:I615,I615,$G$2:G615,G615,$F$2:F615,F615)-1=1),SUMPRODUCT(($F$2:$F$4154=F615)*($G$2:$G$4154=G615)*($K$2:$K$4154=K615)*($I$2:$I$4154=I615)*($L$2:$L$4154=L615)*($M$2:$M$4154=M615)),""),"")</f>
        <v/>
      </c>
      <c r="W615" s="15" t="str">
        <f t="shared" si="27"/>
        <v/>
      </c>
      <c r="X615" s="16" t="str">
        <f>IF(AND(A615=[2]an!$G$38,F615=[2]an!$E$40),[2]an!$G$40,IF(AND(A615=[2]an!$G$38,F615=[2]an!$E$41),[2]an!$G$41,IF(AND(A615=[2]an!$G$38,F615=[2]an!$E$39,H615&gt;=[2]an!$M$37),[2]an!$G$39,
IF(AND(A615=[2]an!$G$38,F615=[2]an!$E$39,H615&lt;[2]an!$M$37,S615="kahepoolne vajaduspõhine",U615=""),[2]an!$M$40,
IF(AND(A615=[2]an!$G$38,F615=[2]an!$E$39,H615&lt;[2]an!$M$37,S615="kahepoolne vajaduspõhine",U615&lt;&gt;""),[2]an!$G$39,
IF(AND(A615=[2]an!$G$38,F615=[2]an!$E$39,H615&lt;[2]an!$M$37,S615&lt;&gt;"kahepoolne vajaduspõhine"),[2]an!$G$39,
IF(AND(A615=[2]an!$G$38,F615=[2]an!$E$42),[2]an!$G$42,
IF(AND(A615=[2]an!$H$38,F615=[2]an!$E$40),[2]an!$H$40,IF(AND(A615=[2]an!$H$38,F615=[2]an!$E$41),[2]an!$H$41,IF(AND(A615=[2]an!$H$38,F615=[2]an!$E$39,H615&gt;=[2]an!$M$37),[2]an!$H$39,
IF(AND(A615=[2]an!$H$38,F615=[2]an!$E$39,H615&lt;[2]an!$M$37,S615="kahepoolne vajaduspõhine",U615=""),[2]an!$M$40,
IF(AND(A615=[2]an!$H$38,F615=[2]an!$E$39,H615&lt;[2]an!$M$37,S615="kahepoolne vajaduspõhine",U615&lt;&gt;""),[2]an!$H$39,
IF(AND(A615=[2]an!$H$38,F615=[2]an!$E$39,H615&lt;[2]an!$M$37,S615&lt;&gt;"kahepoolne vajaduspõhine"),[2]an!$H$39,
IF(AND(A615=[2]an!$H$38,F615=[2]an!$E$42),[2]an!$H$42,
IF(AND(A615=[2]an!$I$38,F615=[2]an!$E$40),[2]an!$I$40,IF(AND(A615=[2]an!$I$38,F615=[2]an!$E$41),[2]an!$I$41,IF(AND(A615=[2]an!$I$38,F615=[2]an!$E$39,H615&gt;=[2]an!$M$37),[2]an!$I$39,
IF(AND(A615=[2]an!$I$38,F615=[2]an!$E$39,H615&lt;[2]an!$M$37,S615="kahepoolne vajaduspõhine",U615=""),[2]an!$M$40,
IF(AND(A615=[2]an!$I$38,F615=[2]an!$E$39,H615&lt;[2]an!$M$37,S615="kahepoolne vajaduspõhine",U615&lt;&gt;""),[2]an!$I$39,
IF(AND(A615=[2]an!$I$38,F615=[2]an!$E$39,H615&lt;[2]an!$M$37,S615&lt;&gt;"kahepoolne vajaduspõhine"),[2]an!$I$39,
IF(AND(A615=[2]an!$I$38,F615=[2]an!$E$42),[2]an!$I$42,
IF(AND(A615=[2]an!$J$38,F615=[2]an!$E$40),[2]an!$J$40,IF(AND(A615=[2]an!$J$38,F615=[2]an!$E$41),[2]an!$J$41,IF(AND(A615=[2]an!$J$38,F615=[2]an!$E$39,H615&gt;=[2]an!$M$37),[2]an!$J$39,
IF(AND(A615=[2]an!$J$38,F615=[2]an!$E$39,H615&lt;[2]an!$M$37,S615="kahepoolne vajaduspõhine",U615=""),[2]an!$M$40,
IF(AND(A615=[2]an!$J$38,F615=[2]an!$E$39,H615&lt;[2]an!$M$37,S615="kahepoolne vajaduspõhine",U615&lt;&gt;""),[2]an!$J$39,
IF(AND(A615=[2]an!$J$38,F615=[2]an!$E$39,H615&lt;[2]an!$M$37,S615&lt;&gt;"kahepoolne vajaduspõhine"),[2]an!$J$39,
IF(AND(A615=[2]an!$J$38,F615=[2]an!$E$42),[2]an!$J$42,""))))))))))))))))))))))))))))</f>
        <v/>
      </c>
      <c r="Y615" s="17" t="str">
        <f>IFERROR(IF(F615="Tugigrupp",0,
IF(AND(F615="Peretoe teenus",H615&gt;=[2]an!$M$37,RANK(D615,$D615:$D615)+COUNTIFS($D$2:D615,D615,$F$2:F615,F615)-1&gt;1),"",
IF(AND(F615="Peretoe teenus",H615&gt;=[2]an!$M$37,RANK(D615,$D615:$D615)+COUNTIFS($D$2:D615,D615,$F$2:F615,F615)-1=1,MONTH(H615)=MONTH(K615)=TRUE,YEAR(H615)=YEAR(K615)=TRUE),((EOMONTH(H615,0)-H615+1)*X615)/DAY(EOMONTH(H615,0)),
IF(AND(F615="Peretoe teenus",H615&gt;=[2]an!$M$37,RANK(D615,$D615:$D615)+COUNTIFS($D$2:D615,D615,$F$2:F615,F615)-1=1),X615,
IF(AND(F615="Peretoe teenus",H615&lt;[2]an!$M$37,S615&lt;&gt;"kahepoolne vajaduspõhine",RANK(D615,$D615:$D615)+COUNTIFS($D$2:D615,D615,$F$2:F615,F615)-1=1),X615,
IF(AND(F615="Peretoe teenus",H615&lt;[2]an!$M$37,S615&lt;&gt;"kahepoolne vajaduspõhine",RANK(D615,$D615:$D615)+COUNTIFS($D$2:D615,D615,$F$2:F615,F615)-1&gt;1),"",
IF(AND(F615="Peretoe teenus",H615&lt;[2]an!$M$37,S615="kahepoolne vajaduspõhine",U615="",RANK(D615,$D615:$D615)+COUNTIFS($D$2:D615,D615,$F$2:F615,F615)-1=1),X615,
IF(AND(F615="Peretoe teenus",H615&lt;[2]an!$M$37,S615="kahepoolne vajaduspõhine",U615="",RANK(D615,$D615:$D615)+COUNTIFS($D$2:D615,D615,$F$2:F615,F615)-1&gt;1),"",
IF(AND(F615="Peretoe teenus",H615&lt;[2]an!$M$37,S615="kahepoolne vajaduspõhine",U615&lt;[2]an!$M$37,RANK(D615,$D615:$D615)+COUNTIFS($D$2:D615,D615,$F$2:F615,F615)-1=1),X615,
IF(AND(F615="Peretoe teenus",H615&lt;[2]an!$M$37,S615="kahepoolne vajaduspõhine",U615&lt;[2]an!$M$37,RANK(D615,$D615:$D615)+COUNTIFS($D$2:D615,D615,$F$2:F615,F615)-1&gt;1),"",
IF(AND(F615="Peretoe teenus",H615&lt;[2]an!$M$37,S615="kahepoolne vajaduspõhine",U615&gt;=[2]an!$M$37,U615&lt;=[2]an!$M$38,RANK(D615,$D615:$D615)+COUNTIFS($D$2:D615,D615,$F$2:F615,F615)-1=1),
((EOMONTH(U615,0)-U615+1)*X615)/DAY(EOMONTH(U615,0))+(DAY(U615)-1)*100/DAY(EOMONTH(U615,0)),
IF(AND(F615="Peretoe teenus",H615&lt;[2]an!$M$37,S615="kahepoolne vajaduspõhine",U615&gt;=[2]an!$M$37,U615&lt;=[2]an!$M$38,RANK(D615,$D615:$D615)+COUNTIFS($D$2:D615,D615,$F$2:F615,F615)-1&gt;1),"",
IF(AND(F615="Peretoe teenus",H615&lt;[2]an!$M$37,S615="kahepoolne vajaduspõhine",U615&gt;[2]an!$M$38,RANK(D615,$D615:$D615)+COUNTIFS($D$2:D615,D615,$F$2:F615,F615)-1=1),X615,
IF(AND(F615="Peretoe teenus",H615&lt;[2]an!$M$37,S615="kahepoolne vajaduspõhine",U615&gt;[2]an!$M$38,RANK(D615,$D615:$D615)+COUNTIFS($D$2:D615,D615,$F$2:F615,F615)-1&gt;1),"",X615*W615)))))))))))))),"")</f>
        <v/>
      </c>
      <c r="Z615" s="18" t="str">
        <f t="shared" si="28"/>
        <v/>
      </c>
      <c r="AA615" s="19" t="str">
        <f>IFERROR(VLOOKUP(E615,[2]an!$A$3:$B$81,2,FALSE),"")</f>
        <v/>
      </c>
      <c r="AB615" s="19" t="str">
        <f>IFERROR(VLOOKUP(AA615,[2]an!$C$2:$D$16,2,FALSE),"")</f>
        <v/>
      </c>
      <c r="AC615" s="20"/>
      <c r="AD615" s="21" t="str">
        <f>IF(A615=[2]an!$F$36,VLOOKUP([2]an!$F$36,[2]an!$F$36:$H$36,3,FALSE),IF(A615=[2]an!$F$35,VLOOKUP([2]an!$F$35,[2]an!$F$35:$H$35,3,FALSE),IF(A615=[2]an!$F$33,VLOOKUP([2]an!$F$33,[2]an!$F$33:$H$33,3,FALSE),IF(A615=[2]an!$F$31,VLOOKUP([2]an!$F$31,[2]an!$F$31:$H$31,3,FALSE),""))))</f>
        <v/>
      </c>
    </row>
    <row r="616" spans="6:30" x14ac:dyDescent="0.2">
      <c r="F616" s="10"/>
      <c r="G616" s="8" t="str">
        <f t="shared" si="29"/>
        <v/>
      </c>
      <c r="H616" s="13"/>
      <c r="K616" s="13"/>
      <c r="L616" s="10"/>
      <c r="M616" s="10"/>
      <c r="S616" s="8" t="str">
        <f>IFERROR(VLOOKUP(D616,[1]peretoe_teenus!$A$2:$L$2000,5,FALSE),"")</f>
        <v/>
      </c>
      <c r="U616" s="13"/>
      <c r="V616" s="15" t="str" cm="1">
        <f t="array" ref="V616">IFERROR(IF(AND(F616="Tugigrupp",RANK(K616,$K616:$K616)+COUNTIFS($K$2:K616,K616,$L$2:L616,L616,$M$2:M616,M616,$I$2:I616,I616,$G$2:G616,G616,$F$2:F616,F616)-1=1),SUMPRODUCT(($F$2:$F$4154=F616)*($G$2:$G$4154=G616)*($K$2:$K$4154=K616)*($I$2:$I$4154=I616)*($L$2:$L$4154=L616)*($M$2:$M$4154=M616)),""),"")</f>
        <v/>
      </c>
      <c r="W616" s="15" t="str">
        <f t="shared" si="27"/>
        <v/>
      </c>
      <c r="X616" s="16" t="str">
        <f>IF(AND(A616=[2]an!$G$38,F616=[2]an!$E$40),[2]an!$G$40,IF(AND(A616=[2]an!$G$38,F616=[2]an!$E$41),[2]an!$G$41,IF(AND(A616=[2]an!$G$38,F616=[2]an!$E$39,H616&gt;=[2]an!$M$37),[2]an!$G$39,
IF(AND(A616=[2]an!$G$38,F616=[2]an!$E$39,H616&lt;[2]an!$M$37,S616="kahepoolne vajaduspõhine",U616=""),[2]an!$M$40,
IF(AND(A616=[2]an!$G$38,F616=[2]an!$E$39,H616&lt;[2]an!$M$37,S616="kahepoolne vajaduspõhine",U616&lt;&gt;""),[2]an!$G$39,
IF(AND(A616=[2]an!$G$38,F616=[2]an!$E$39,H616&lt;[2]an!$M$37,S616&lt;&gt;"kahepoolne vajaduspõhine"),[2]an!$G$39,
IF(AND(A616=[2]an!$G$38,F616=[2]an!$E$42),[2]an!$G$42,
IF(AND(A616=[2]an!$H$38,F616=[2]an!$E$40),[2]an!$H$40,IF(AND(A616=[2]an!$H$38,F616=[2]an!$E$41),[2]an!$H$41,IF(AND(A616=[2]an!$H$38,F616=[2]an!$E$39,H616&gt;=[2]an!$M$37),[2]an!$H$39,
IF(AND(A616=[2]an!$H$38,F616=[2]an!$E$39,H616&lt;[2]an!$M$37,S616="kahepoolne vajaduspõhine",U616=""),[2]an!$M$40,
IF(AND(A616=[2]an!$H$38,F616=[2]an!$E$39,H616&lt;[2]an!$M$37,S616="kahepoolne vajaduspõhine",U616&lt;&gt;""),[2]an!$H$39,
IF(AND(A616=[2]an!$H$38,F616=[2]an!$E$39,H616&lt;[2]an!$M$37,S616&lt;&gt;"kahepoolne vajaduspõhine"),[2]an!$H$39,
IF(AND(A616=[2]an!$H$38,F616=[2]an!$E$42),[2]an!$H$42,
IF(AND(A616=[2]an!$I$38,F616=[2]an!$E$40),[2]an!$I$40,IF(AND(A616=[2]an!$I$38,F616=[2]an!$E$41),[2]an!$I$41,IF(AND(A616=[2]an!$I$38,F616=[2]an!$E$39,H616&gt;=[2]an!$M$37),[2]an!$I$39,
IF(AND(A616=[2]an!$I$38,F616=[2]an!$E$39,H616&lt;[2]an!$M$37,S616="kahepoolne vajaduspõhine",U616=""),[2]an!$M$40,
IF(AND(A616=[2]an!$I$38,F616=[2]an!$E$39,H616&lt;[2]an!$M$37,S616="kahepoolne vajaduspõhine",U616&lt;&gt;""),[2]an!$I$39,
IF(AND(A616=[2]an!$I$38,F616=[2]an!$E$39,H616&lt;[2]an!$M$37,S616&lt;&gt;"kahepoolne vajaduspõhine"),[2]an!$I$39,
IF(AND(A616=[2]an!$I$38,F616=[2]an!$E$42),[2]an!$I$42,
IF(AND(A616=[2]an!$J$38,F616=[2]an!$E$40),[2]an!$J$40,IF(AND(A616=[2]an!$J$38,F616=[2]an!$E$41),[2]an!$J$41,IF(AND(A616=[2]an!$J$38,F616=[2]an!$E$39,H616&gt;=[2]an!$M$37),[2]an!$J$39,
IF(AND(A616=[2]an!$J$38,F616=[2]an!$E$39,H616&lt;[2]an!$M$37,S616="kahepoolne vajaduspõhine",U616=""),[2]an!$M$40,
IF(AND(A616=[2]an!$J$38,F616=[2]an!$E$39,H616&lt;[2]an!$M$37,S616="kahepoolne vajaduspõhine",U616&lt;&gt;""),[2]an!$J$39,
IF(AND(A616=[2]an!$J$38,F616=[2]an!$E$39,H616&lt;[2]an!$M$37,S616&lt;&gt;"kahepoolne vajaduspõhine"),[2]an!$J$39,
IF(AND(A616=[2]an!$J$38,F616=[2]an!$E$42),[2]an!$J$42,""))))))))))))))))))))))))))))</f>
        <v/>
      </c>
      <c r="Y616" s="17" t="str">
        <f>IFERROR(IF(F616="Tugigrupp",0,
IF(AND(F616="Peretoe teenus",H616&gt;=[2]an!$M$37,RANK(D616,$D616:$D616)+COUNTIFS($D$2:D616,D616,$F$2:F616,F616)-1&gt;1),"",
IF(AND(F616="Peretoe teenus",H616&gt;=[2]an!$M$37,RANK(D616,$D616:$D616)+COUNTIFS($D$2:D616,D616,$F$2:F616,F616)-1=1,MONTH(H616)=MONTH(K616)=TRUE,YEAR(H616)=YEAR(K616)=TRUE),((EOMONTH(H616,0)-H616+1)*X616)/DAY(EOMONTH(H616,0)),
IF(AND(F616="Peretoe teenus",H616&gt;=[2]an!$M$37,RANK(D616,$D616:$D616)+COUNTIFS($D$2:D616,D616,$F$2:F616,F616)-1=1),X616,
IF(AND(F616="Peretoe teenus",H616&lt;[2]an!$M$37,S616&lt;&gt;"kahepoolne vajaduspõhine",RANK(D616,$D616:$D616)+COUNTIFS($D$2:D616,D616,$F$2:F616,F616)-1=1),X616,
IF(AND(F616="Peretoe teenus",H616&lt;[2]an!$M$37,S616&lt;&gt;"kahepoolne vajaduspõhine",RANK(D616,$D616:$D616)+COUNTIFS($D$2:D616,D616,$F$2:F616,F616)-1&gt;1),"",
IF(AND(F616="Peretoe teenus",H616&lt;[2]an!$M$37,S616="kahepoolne vajaduspõhine",U616="",RANK(D616,$D616:$D616)+COUNTIFS($D$2:D616,D616,$F$2:F616,F616)-1=1),X616,
IF(AND(F616="Peretoe teenus",H616&lt;[2]an!$M$37,S616="kahepoolne vajaduspõhine",U616="",RANK(D616,$D616:$D616)+COUNTIFS($D$2:D616,D616,$F$2:F616,F616)-1&gt;1),"",
IF(AND(F616="Peretoe teenus",H616&lt;[2]an!$M$37,S616="kahepoolne vajaduspõhine",U616&lt;[2]an!$M$37,RANK(D616,$D616:$D616)+COUNTIFS($D$2:D616,D616,$F$2:F616,F616)-1=1),X616,
IF(AND(F616="Peretoe teenus",H616&lt;[2]an!$M$37,S616="kahepoolne vajaduspõhine",U616&lt;[2]an!$M$37,RANK(D616,$D616:$D616)+COUNTIFS($D$2:D616,D616,$F$2:F616,F616)-1&gt;1),"",
IF(AND(F616="Peretoe teenus",H616&lt;[2]an!$M$37,S616="kahepoolne vajaduspõhine",U616&gt;=[2]an!$M$37,U616&lt;=[2]an!$M$38,RANK(D616,$D616:$D616)+COUNTIFS($D$2:D616,D616,$F$2:F616,F616)-1=1),
((EOMONTH(U616,0)-U616+1)*X616)/DAY(EOMONTH(U616,0))+(DAY(U616)-1)*100/DAY(EOMONTH(U616,0)),
IF(AND(F616="Peretoe teenus",H616&lt;[2]an!$M$37,S616="kahepoolne vajaduspõhine",U616&gt;=[2]an!$M$37,U616&lt;=[2]an!$M$38,RANK(D616,$D616:$D616)+COUNTIFS($D$2:D616,D616,$F$2:F616,F616)-1&gt;1),"",
IF(AND(F616="Peretoe teenus",H616&lt;[2]an!$M$37,S616="kahepoolne vajaduspõhine",U616&gt;[2]an!$M$38,RANK(D616,$D616:$D616)+COUNTIFS($D$2:D616,D616,$F$2:F616,F616)-1=1),X616,
IF(AND(F616="Peretoe teenus",H616&lt;[2]an!$M$37,S616="kahepoolne vajaduspõhine",U616&gt;[2]an!$M$38,RANK(D616,$D616:$D616)+COUNTIFS($D$2:D616,D616,$F$2:F616,F616)-1&gt;1),"",X616*W616)))))))))))))),"")</f>
        <v/>
      </c>
      <c r="Z616" s="18" t="str">
        <f t="shared" si="28"/>
        <v/>
      </c>
      <c r="AA616" s="19" t="str">
        <f>IFERROR(VLOOKUP(E616,[2]an!$A$3:$B$81,2,FALSE),"")</f>
        <v/>
      </c>
      <c r="AB616" s="19" t="str">
        <f>IFERROR(VLOOKUP(AA616,[2]an!$C$2:$D$16,2,FALSE),"")</f>
        <v/>
      </c>
      <c r="AC616" s="20"/>
      <c r="AD616" s="21" t="str">
        <f>IF(A616=[2]an!$F$36,VLOOKUP([2]an!$F$36,[2]an!$F$36:$H$36,3,FALSE),IF(A616=[2]an!$F$35,VLOOKUP([2]an!$F$35,[2]an!$F$35:$H$35,3,FALSE),IF(A616=[2]an!$F$33,VLOOKUP([2]an!$F$33,[2]an!$F$33:$H$33,3,FALSE),IF(A616=[2]an!$F$31,VLOOKUP([2]an!$F$31,[2]an!$F$31:$H$31,3,FALSE),""))))</f>
        <v/>
      </c>
    </row>
    <row r="617" spans="6:30" x14ac:dyDescent="0.2">
      <c r="F617" s="10"/>
      <c r="G617" s="8" t="str">
        <f t="shared" si="29"/>
        <v/>
      </c>
      <c r="H617" s="13"/>
      <c r="K617" s="13"/>
      <c r="L617" s="10"/>
      <c r="M617" s="10"/>
      <c r="S617" s="8" t="str">
        <f>IFERROR(VLOOKUP(D617,[1]peretoe_teenus!$A$2:$L$2000,5,FALSE),"")</f>
        <v/>
      </c>
      <c r="U617" s="13"/>
      <c r="V617" s="15" t="str" cm="1">
        <f t="array" ref="V617">IFERROR(IF(AND(F617="Tugigrupp",RANK(K617,$K617:$K617)+COUNTIFS($K$2:K617,K617,$L$2:L617,L617,$M$2:M617,M617,$I$2:I617,I617,$G$2:G617,G617,$F$2:F617,F617)-1=1),SUMPRODUCT(($F$2:$F$4154=F617)*($G$2:$G$4154=G617)*($K$2:$K$4154=K617)*($I$2:$I$4154=I617)*($L$2:$L$4154=L617)*($M$2:$M$4154=M617)),""),"")</f>
        <v/>
      </c>
      <c r="W617" s="15" t="str">
        <f t="shared" si="27"/>
        <v/>
      </c>
      <c r="X617" s="16" t="str">
        <f>IF(AND(A617=[2]an!$G$38,F617=[2]an!$E$40),[2]an!$G$40,IF(AND(A617=[2]an!$G$38,F617=[2]an!$E$41),[2]an!$G$41,IF(AND(A617=[2]an!$G$38,F617=[2]an!$E$39,H617&gt;=[2]an!$M$37),[2]an!$G$39,
IF(AND(A617=[2]an!$G$38,F617=[2]an!$E$39,H617&lt;[2]an!$M$37,S617="kahepoolne vajaduspõhine",U617=""),[2]an!$M$40,
IF(AND(A617=[2]an!$G$38,F617=[2]an!$E$39,H617&lt;[2]an!$M$37,S617="kahepoolne vajaduspõhine",U617&lt;&gt;""),[2]an!$G$39,
IF(AND(A617=[2]an!$G$38,F617=[2]an!$E$39,H617&lt;[2]an!$M$37,S617&lt;&gt;"kahepoolne vajaduspõhine"),[2]an!$G$39,
IF(AND(A617=[2]an!$G$38,F617=[2]an!$E$42),[2]an!$G$42,
IF(AND(A617=[2]an!$H$38,F617=[2]an!$E$40),[2]an!$H$40,IF(AND(A617=[2]an!$H$38,F617=[2]an!$E$41),[2]an!$H$41,IF(AND(A617=[2]an!$H$38,F617=[2]an!$E$39,H617&gt;=[2]an!$M$37),[2]an!$H$39,
IF(AND(A617=[2]an!$H$38,F617=[2]an!$E$39,H617&lt;[2]an!$M$37,S617="kahepoolne vajaduspõhine",U617=""),[2]an!$M$40,
IF(AND(A617=[2]an!$H$38,F617=[2]an!$E$39,H617&lt;[2]an!$M$37,S617="kahepoolne vajaduspõhine",U617&lt;&gt;""),[2]an!$H$39,
IF(AND(A617=[2]an!$H$38,F617=[2]an!$E$39,H617&lt;[2]an!$M$37,S617&lt;&gt;"kahepoolne vajaduspõhine"),[2]an!$H$39,
IF(AND(A617=[2]an!$H$38,F617=[2]an!$E$42),[2]an!$H$42,
IF(AND(A617=[2]an!$I$38,F617=[2]an!$E$40),[2]an!$I$40,IF(AND(A617=[2]an!$I$38,F617=[2]an!$E$41),[2]an!$I$41,IF(AND(A617=[2]an!$I$38,F617=[2]an!$E$39,H617&gt;=[2]an!$M$37),[2]an!$I$39,
IF(AND(A617=[2]an!$I$38,F617=[2]an!$E$39,H617&lt;[2]an!$M$37,S617="kahepoolne vajaduspõhine",U617=""),[2]an!$M$40,
IF(AND(A617=[2]an!$I$38,F617=[2]an!$E$39,H617&lt;[2]an!$M$37,S617="kahepoolne vajaduspõhine",U617&lt;&gt;""),[2]an!$I$39,
IF(AND(A617=[2]an!$I$38,F617=[2]an!$E$39,H617&lt;[2]an!$M$37,S617&lt;&gt;"kahepoolne vajaduspõhine"),[2]an!$I$39,
IF(AND(A617=[2]an!$I$38,F617=[2]an!$E$42),[2]an!$I$42,
IF(AND(A617=[2]an!$J$38,F617=[2]an!$E$40),[2]an!$J$40,IF(AND(A617=[2]an!$J$38,F617=[2]an!$E$41),[2]an!$J$41,IF(AND(A617=[2]an!$J$38,F617=[2]an!$E$39,H617&gt;=[2]an!$M$37),[2]an!$J$39,
IF(AND(A617=[2]an!$J$38,F617=[2]an!$E$39,H617&lt;[2]an!$M$37,S617="kahepoolne vajaduspõhine",U617=""),[2]an!$M$40,
IF(AND(A617=[2]an!$J$38,F617=[2]an!$E$39,H617&lt;[2]an!$M$37,S617="kahepoolne vajaduspõhine",U617&lt;&gt;""),[2]an!$J$39,
IF(AND(A617=[2]an!$J$38,F617=[2]an!$E$39,H617&lt;[2]an!$M$37,S617&lt;&gt;"kahepoolne vajaduspõhine"),[2]an!$J$39,
IF(AND(A617=[2]an!$J$38,F617=[2]an!$E$42),[2]an!$J$42,""))))))))))))))))))))))))))))</f>
        <v/>
      </c>
      <c r="Y617" s="17" t="str">
        <f>IFERROR(IF(F617="Tugigrupp",0,
IF(AND(F617="Peretoe teenus",H617&gt;=[2]an!$M$37,RANK(D617,$D617:$D617)+COUNTIFS($D$2:D617,D617,$F$2:F617,F617)-1&gt;1),"",
IF(AND(F617="Peretoe teenus",H617&gt;=[2]an!$M$37,RANK(D617,$D617:$D617)+COUNTIFS($D$2:D617,D617,$F$2:F617,F617)-1=1,MONTH(H617)=MONTH(K617)=TRUE,YEAR(H617)=YEAR(K617)=TRUE),((EOMONTH(H617,0)-H617+1)*X617)/DAY(EOMONTH(H617,0)),
IF(AND(F617="Peretoe teenus",H617&gt;=[2]an!$M$37,RANK(D617,$D617:$D617)+COUNTIFS($D$2:D617,D617,$F$2:F617,F617)-1=1),X617,
IF(AND(F617="Peretoe teenus",H617&lt;[2]an!$M$37,S617&lt;&gt;"kahepoolne vajaduspõhine",RANK(D617,$D617:$D617)+COUNTIFS($D$2:D617,D617,$F$2:F617,F617)-1=1),X617,
IF(AND(F617="Peretoe teenus",H617&lt;[2]an!$M$37,S617&lt;&gt;"kahepoolne vajaduspõhine",RANK(D617,$D617:$D617)+COUNTIFS($D$2:D617,D617,$F$2:F617,F617)-1&gt;1),"",
IF(AND(F617="Peretoe teenus",H617&lt;[2]an!$M$37,S617="kahepoolne vajaduspõhine",U617="",RANK(D617,$D617:$D617)+COUNTIFS($D$2:D617,D617,$F$2:F617,F617)-1=1),X617,
IF(AND(F617="Peretoe teenus",H617&lt;[2]an!$M$37,S617="kahepoolne vajaduspõhine",U617="",RANK(D617,$D617:$D617)+COUNTIFS($D$2:D617,D617,$F$2:F617,F617)-1&gt;1),"",
IF(AND(F617="Peretoe teenus",H617&lt;[2]an!$M$37,S617="kahepoolne vajaduspõhine",U617&lt;[2]an!$M$37,RANK(D617,$D617:$D617)+COUNTIFS($D$2:D617,D617,$F$2:F617,F617)-1=1),X617,
IF(AND(F617="Peretoe teenus",H617&lt;[2]an!$M$37,S617="kahepoolne vajaduspõhine",U617&lt;[2]an!$M$37,RANK(D617,$D617:$D617)+COUNTIFS($D$2:D617,D617,$F$2:F617,F617)-1&gt;1),"",
IF(AND(F617="Peretoe teenus",H617&lt;[2]an!$M$37,S617="kahepoolne vajaduspõhine",U617&gt;=[2]an!$M$37,U617&lt;=[2]an!$M$38,RANK(D617,$D617:$D617)+COUNTIFS($D$2:D617,D617,$F$2:F617,F617)-1=1),
((EOMONTH(U617,0)-U617+1)*X617)/DAY(EOMONTH(U617,0))+(DAY(U617)-1)*100/DAY(EOMONTH(U617,0)),
IF(AND(F617="Peretoe teenus",H617&lt;[2]an!$M$37,S617="kahepoolne vajaduspõhine",U617&gt;=[2]an!$M$37,U617&lt;=[2]an!$M$38,RANK(D617,$D617:$D617)+COUNTIFS($D$2:D617,D617,$F$2:F617,F617)-1&gt;1),"",
IF(AND(F617="Peretoe teenus",H617&lt;[2]an!$M$37,S617="kahepoolne vajaduspõhine",U617&gt;[2]an!$M$38,RANK(D617,$D617:$D617)+COUNTIFS($D$2:D617,D617,$F$2:F617,F617)-1=1),X617,
IF(AND(F617="Peretoe teenus",H617&lt;[2]an!$M$37,S617="kahepoolne vajaduspõhine",U617&gt;[2]an!$M$38,RANK(D617,$D617:$D617)+COUNTIFS($D$2:D617,D617,$F$2:F617,F617)-1&gt;1),"",X617*W617)))))))))))))),"")</f>
        <v/>
      </c>
      <c r="Z617" s="18" t="str">
        <f t="shared" si="28"/>
        <v/>
      </c>
      <c r="AA617" s="19" t="str">
        <f>IFERROR(VLOOKUP(E617,[2]an!$A$3:$B$81,2,FALSE),"")</f>
        <v/>
      </c>
      <c r="AB617" s="19" t="str">
        <f>IFERROR(VLOOKUP(AA617,[2]an!$C$2:$D$16,2,FALSE),"")</f>
        <v/>
      </c>
      <c r="AC617" s="20"/>
      <c r="AD617" s="21" t="str">
        <f>IF(A617=[2]an!$F$36,VLOOKUP([2]an!$F$36,[2]an!$F$36:$H$36,3,FALSE),IF(A617=[2]an!$F$35,VLOOKUP([2]an!$F$35,[2]an!$F$35:$H$35,3,FALSE),IF(A617=[2]an!$F$33,VLOOKUP([2]an!$F$33,[2]an!$F$33:$H$33,3,FALSE),IF(A617=[2]an!$F$31,VLOOKUP([2]an!$F$31,[2]an!$F$31:$H$31,3,FALSE),""))))</f>
        <v/>
      </c>
    </row>
    <row r="618" spans="6:30" x14ac:dyDescent="0.2">
      <c r="F618" s="10"/>
      <c r="G618" s="8" t="str">
        <f t="shared" si="29"/>
        <v/>
      </c>
      <c r="H618" s="13"/>
      <c r="K618" s="13"/>
      <c r="L618" s="10"/>
      <c r="M618" s="10"/>
      <c r="S618" s="8" t="str">
        <f>IFERROR(VLOOKUP(D618,[1]peretoe_teenus!$A$2:$L$2000,5,FALSE),"")</f>
        <v/>
      </c>
      <c r="U618" s="13"/>
      <c r="V618" s="15" t="str" cm="1">
        <f t="array" ref="V618">IFERROR(IF(AND(F618="Tugigrupp",RANK(K618,$K618:$K618)+COUNTIFS($K$2:K618,K618,$L$2:L618,L618,$M$2:M618,M618,$I$2:I618,I618,$G$2:G618,G618,$F$2:F618,F618)-1=1),SUMPRODUCT(($F$2:$F$4154=F618)*($G$2:$G$4154=G618)*($K$2:$K$4154=K618)*($I$2:$I$4154=I618)*($L$2:$L$4154=L618)*($M$2:$M$4154=M618)),""),"")</f>
        <v/>
      </c>
      <c r="W618" s="15" t="str">
        <f t="shared" si="27"/>
        <v/>
      </c>
      <c r="X618" s="16" t="str">
        <f>IF(AND(A618=[2]an!$G$38,F618=[2]an!$E$40),[2]an!$G$40,IF(AND(A618=[2]an!$G$38,F618=[2]an!$E$41),[2]an!$G$41,IF(AND(A618=[2]an!$G$38,F618=[2]an!$E$39,H618&gt;=[2]an!$M$37),[2]an!$G$39,
IF(AND(A618=[2]an!$G$38,F618=[2]an!$E$39,H618&lt;[2]an!$M$37,S618="kahepoolne vajaduspõhine",U618=""),[2]an!$M$40,
IF(AND(A618=[2]an!$G$38,F618=[2]an!$E$39,H618&lt;[2]an!$M$37,S618="kahepoolne vajaduspõhine",U618&lt;&gt;""),[2]an!$G$39,
IF(AND(A618=[2]an!$G$38,F618=[2]an!$E$39,H618&lt;[2]an!$M$37,S618&lt;&gt;"kahepoolne vajaduspõhine"),[2]an!$G$39,
IF(AND(A618=[2]an!$G$38,F618=[2]an!$E$42),[2]an!$G$42,
IF(AND(A618=[2]an!$H$38,F618=[2]an!$E$40),[2]an!$H$40,IF(AND(A618=[2]an!$H$38,F618=[2]an!$E$41),[2]an!$H$41,IF(AND(A618=[2]an!$H$38,F618=[2]an!$E$39,H618&gt;=[2]an!$M$37),[2]an!$H$39,
IF(AND(A618=[2]an!$H$38,F618=[2]an!$E$39,H618&lt;[2]an!$M$37,S618="kahepoolne vajaduspõhine",U618=""),[2]an!$M$40,
IF(AND(A618=[2]an!$H$38,F618=[2]an!$E$39,H618&lt;[2]an!$M$37,S618="kahepoolne vajaduspõhine",U618&lt;&gt;""),[2]an!$H$39,
IF(AND(A618=[2]an!$H$38,F618=[2]an!$E$39,H618&lt;[2]an!$M$37,S618&lt;&gt;"kahepoolne vajaduspõhine"),[2]an!$H$39,
IF(AND(A618=[2]an!$H$38,F618=[2]an!$E$42),[2]an!$H$42,
IF(AND(A618=[2]an!$I$38,F618=[2]an!$E$40),[2]an!$I$40,IF(AND(A618=[2]an!$I$38,F618=[2]an!$E$41),[2]an!$I$41,IF(AND(A618=[2]an!$I$38,F618=[2]an!$E$39,H618&gt;=[2]an!$M$37),[2]an!$I$39,
IF(AND(A618=[2]an!$I$38,F618=[2]an!$E$39,H618&lt;[2]an!$M$37,S618="kahepoolne vajaduspõhine",U618=""),[2]an!$M$40,
IF(AND(A618=[2]an!$I$38,F618=[2]an!$E$39,H618&lt;[2]an!$M$37,S618="kahepoolne vajaduspõhine",U618&lt;&gt;""),[2]an!$I$39,
IF(AND(A618=[2]an!$I$38,F618=[2]an!$E$39,H618&lt;[2]an!$M$37,S618&lt;&gt;"kahepoolne vajaduspõhine"),[2]an!$I$39,
IF(AND(A618=[2]an!$I$38,F618=[2]an!$E$42),[2]an!$I$42,
IF(AND(A618=[2]an!$J$38,F618=[2]an!$E$40),[2]an!$J$40,IF(AND(A618=[2]an!$J$38,F618=[2]an!$E$41),[2]an!$J$41,IF(AND(A618=[2]an!$J$38,F618=[2]an!$E$39,H618&gt;=[2]an!$M$37),[2]an!$J$39,
IF(AND(A618=[2]an!$J$38,F618=[2]an!$E$39,H618&lt;[2]an!$M$37,S618="kahepoolne vajaduspõhine",U618=""),[2]an!$M$40,
IF(AND(A618=[2]an!$J$38,F618=[2]an!$E$39,H618&lt;[2]an!$M$37,S618="kahepoolne vajaduspõhine",U618&lt;&gt;""),[2]an!$J$39,
IF(AND(A618=[2]an!$J$38,F618=[2]an!$E$39,H618&lt;[2]an!$M$37,S618&lt;&gt;"kahepoolne vajaduspõhine"),[2]an!$J$39,
IF(AND(A618=[2]an!$J$38,F618=[2]an!$E$42),[2]an!$J$42,""))))))))))))))))))))))))))))</f>
        <v/>
      </c>
      <c r="Y618" s="17" t="str">
        <f>IFERROR(IF(F618="Tugigrupp",0,
IF(AND(F618="Peretoe teenus",H618&gt;=[2]an!$M$37,RANK(D618,$D618:$D618)+COUNTIFS($D$2:D618,D618,$F$2:F618,F618)-1&gt;1),"",
IF(AND(F618="Peretoe teenus",H618&gt;=[2]an!$M$37,RANK(D618,$D618:$D618)+COUNTIFS($D$2:D618,D618,$F$2:F618,F618)-1=1,MONTH(H618)=MONTH(K618)=TRUE,YEAR(H618)=YEAR(K618)=TRUE),((EOMONTH(H618,0)-H618+1)*X618)/DAY(EOMONTH(H618,0)),
IF(AND(F618="Peretoe teenus",H618&gt;=[2]an!$M$37,RANK(D618,$D618:$D618)+COUNTIFS($D$2:D618,D618,$F$2:F618,F618)-1=1),X618,
IF(AND(F618="Peretoe teenus",H618&lt;[2]an!$M$37,S618&lt;&gt;"kahepoolne vajaduspõhine",RANK(D618,$D618:$D618)+COUNTIFS($D$2:D618,D618,$F$2:F618,F618)-1=1),X618,
IF(AND(F618="Peretoe teenus",H618&lt;[2]an!$M$37,S618&lt;&gt;"kahepoolne vajaduspõhine",RANK(D618,$D618:$D618)+COUNTIFS($D$2:D618,D618,$F$2:F618,F618)-1&gt;1),"",
IF(AND(F618="Peretoe teenus",H618&lt;[2]an!$M$37,S618="kahepoolne vajaduspõhine",U618="",RANK(D618,$D618:$D618)+COUNTIFS($D$2:D618,D618,$F$2:F618,F618)-1=1),X618,
IF(AND(F618="Peretoe teenus",H618&lt;[2]an!$M$37,S618="kahepoolne vajaduspõhine",U618="",RANK(D618,$D618:$D618)+COUNTIFS($D$2:D618,D618,$F$2:F618,F618)-1&gt;1),"",
IF(AND(F618="Peretoe teenus",H618&lt;[2]an!$M$37,S618="kahepoolne vajaduspõhine",U618&lt;[2]an!$M$37,RANK(D618,$D618:$D618)+COUNTIFS($D$2:D618,D618,$F$2:F618,F618)-1=1),X618,
IF(AND(F618="Peretoe teenus",H618&lt;[2]an!$M$37,S618="kahepoolne vajaduspõhine",U618&lt;[2]an!$M$37,RANK(D618,$D618:$D618)+COUNTIFS($D$2:D618,D618,$F$2:F618,F618)-1&gt;1),"",
IF(AND(F618="Peretoe teenus",H618&lt;[2]an!$M$37,S618="kahepoolne vajaduspõhine",U618&gt;=[2]an!$M$37,U618&lt;=[2]an!$M$38,RANK(D618,$D618:$D618)+COUNTIFS($D$2:D618,D618,$F$2:F618,F618)-1=1),
((EOMONTH(U618,0)-U618+1)*X618)/DAY(EOMONTH(U618,0))+(DAY(U618)-1)*100/DAY(EOMONTH(U618,0)),
IF(AND(F618="Peretoe teenus",H618&lt;[2]an!$M$37,S618="kahepoolne vajaduspõhine",U618&gt;=[2]an!$M$37,U618&lt;=[2]an!$M$38,RANK(D618,$D618:$D618)+COUNTIFS($D$2:D618,D618,$F$2:F618,F618)-1&gt;1),"",
IF(AND(F618="Peretoe teenus",H618&lt;[2]an!$M$37,S618="kahepoolne vajaduspõhine",U618&gt;[2]an!$M$38,RANK(D618,$D618:$D618)+COUNTIFS($D$2:D618,D618,$F$2:F618,F618)-1=1),X618,
IF(AND(F618="Peretoe teenus",H618&lt;[2]an!$M$37,S618="kahepoolne vajaduspõhine",U618&gt;[2]an!$M$38,RANK(D618,$D618:$D618)+COUNTIFS($D$2:D618,D618,$F$2:F618,F618)-1&gt;1),"",X618*W618)))))))))))))),"")</f>
        <v/>
      </c>
      <c r="Z618" s="18" t="str">
        <f t="shared" si="28"/>
        <v/>
      </c>
      <c r="AA618" s="19" t="str">
        <f>IFERROR(VLOOKUP(E618,[2]an!$A$3:$B$81,2,FALSE),"")</f>
        <v/>
      </c>
      <c r="AB618" s="19" t="str">
        <f>IFERROR(VLOOKUP(AA618,[2]an!$C$2:$D$16,2,FALSE),"")</f>
        <v/>
      </c>
      <c r="AC618" s="20"/>
      <c r="AD618" s="21" t="str">
        <f>IF(A618=[2]an!$F$36,VLOOKUP([2]an!$F$36,[2]an!$F$36:$H$36,3,FALSE),IF(A618=[2]an!$F$35,VLOOKUP([2]an!$F$35,[2]an!$F$35:$H$35,3,FALSE),IF(A618=[2]an!$F$33,VLOOKUP([2]an!$F$33,[2]an!$F$33:$H$33,3,FALSE),IF(A618=[2]an!$F$31,VLOOKUP([2]an!$F$31,[2]an!$F$31:$H$31,3,FALSE),""))))</f>
        <v/>
      </c>
    </row>
    <row r="619" spans="6:30" x14ac:dyDescent="0.2">
      <c r="F619" s="10"/>
      <c r="G619" s="8" t="str">
        <f t="shared" si="29"/>
        <v/>
      </c>
      <c r="H619" s="13"/>
      <c r="K619" s="13"/>
      <c r="L619" s="10"/>
      <c r="M619" s="10"/>
      <c r="S619" s="8" t="str">
        <f>IFERROR(VLOOKUP(D619,[1]peretoe_teenus!$A$2:$L$2000,5,FALSE),"")</f>
        <v/>
      </c>
      <c r="U619" s="13"/>
      <c r="V619" s="15" t="str" cm="1">
        <f t="array" ref="V619">IFERROR(IF(AND(F619="Tugigrupp",RANK(K619,$K619:$K619)+COUNTIFS($K$2:K619,K619,$L$2:L619,L619,$M$2:M619,M619,$I$2:I619,I619,$G$2:G619,G619,$F$2:F619,F619)-1=1),SUMPRODUCT(($F$2:$F$4154=F619)*($G$2:$G$4154=G619)*($K$2:$K$4154=K619)*($I$2:$I$4154=I619)*($L$2:$L$4154=L619)*($M$2:$M$4154=M619)),""),"")</f>
        <v/>
      </c>
      <c r="W619" s="15" t="str">
        <f t="shared" si="27"/>
        <v/>
      </c>
      <c r="X619" s="16" t="str">
        <f>IF(AND(A619=[2]an!$G$38,F619=[2]an!$E$40),[2]an!$G$40,IF(AND(A619=[2]an!$G$38,F619=[2]an!$E$41),[2]an!$G$41,IF(AND(A619=[2]an!$G$38,F619=[2]an!$E$39,H619&gt;=[2]an!$M$37),[2]an!$G$39,
IF(AND(A619=[2]an!$G$38,F619=[2]an!$E$39,H619&lt;[2]an!$M$37,S619="kahepoolne vajaduspõhine",U619=""),[2]an!$M$40,
IF(AND(A619=[2]an!$G$38,F619=[2]an!$E$39,H619&lt;[2]an!$M$37,S619="kahepoolne vajaduspõhine",U619&lt;&gt;""),[2]an!$G$39,
IF(AND(A619=[2]an!$G$38,F619=[2]an!$E$39,H619&lt;[2]an!$M$37,S619&lt;&gt;"kahepoolne vajaduspõhine"),[2]an!$G$39,
IF(AND(A619=[2]an!$G$38,F619=[2]an!$E$42),[2]an!$G$42,
IF(AND(A619=[2]an!$H$38,F619=[2]an!$E$40),[2]an!$H$40,IF(AND(A619=[2]an!$H$38,F619=[2]an!$E$41),[2]an!$H$41,IF(AND(A619=[2]an!$H$38,F619=[2]an!$E$39,H619&gt;=[2]an!$M$37),[2]an!$H$39,
IF(AND(A619=[2]an!$H$38,F619=[2]an!$E$39,H619&lt;[2]an!$M$37,S619="kahepoolne vajaduspõhine",U619=""),[2]an!$M$40,
IF(AND(A619=[2]an!$H$38,F619=[2]an!$E$39,H619&lt;[2]an!$M$37,S619="kahepoolne vajaduspõhine",U619&lt;&gt;""),[2]an!$H$39,
IF(AND(A619=[2]an!$H$38,F619=[2]an!$E$39,H619&lt;[2]an!$M$37,S619&lt;&gt;"kahepoolne vajaduspõhine"),[2]an!$H$39,
IF(AND(A619=[2]an!$H$38,F619=[2]an!$E$42),[2]an!$H$42,
IF(AND(A619=[2]an!$I$38,F619=[2]an!$E$40),[2]an!$I$40,IF(AND(A619=[2]an!$I$38,F619=[2]an!$E$41),[2]an!$I$41,IF(AND(A619=[2]an!$I$38,F619=[2]an!$E$39,H619&gt;=[2]an!$M$37),[2]an!$I$39,
IF(AND(A619=[2]an!$I$38,F619=[2]an!$E$39,H619&lt;[2]an!$M$37,S619="kahepoolne vajaduspõhine",U619=""),[2]an!$M$40,
IF(AND(A619=[2]an!$I$38,F619=[2]an!$E$39,H619&lt;[2]an!$M$37,S619="kahepoolne vajaduspõhine",U619&lt;&gt;""),[2]an!$I$39,
IF(AND(A619=[2]an!$I$38,F619=[2]an!$E$39,H619&lt;[2]an!$M$37,S619&lt;&gt;"kahepoolne vajaduspõhine"),[2]an!$I$39,
IF(AND(A619=[2]an!$I$38,F619=[2]an!$E$42),[2]an!$I$42,
IF(AND(A619=[2]an!$J$38,F619=[2]an!$E$40),[2]an!$J$40,IF(AND(A619=[2]an!$J$38,F619=[2]an!$E$41),[2]an!$J$41,IF(AND(A619=[2]an!$J$38,F619=[2]an!$E$39,H619&gt;=[2]an!$M$37),[2]an!$J$39,
IF(AND(A619=[2]an!$J$38,F619=[2]an!$E$39,H619&lt;[2]an!$M$37,S619="kahepoolne vajaduspõhine",U619=""),[2]an!$M$40,
IF(AND(A619=[2]an!$J$38,F619=[2]an!$E$39,H619&lt;[2]an!$M$37,S619="kahepoolne vajaduspõhine",U619&lt;&gt;""),[2]an!$J$39,
IF(AND(A619=[2]an!$J$38,F619=[2]an!$E$39,H619&lt;[2]an!$M$37,S619&lt;&gt;"kahepoolne vajaduspõhine"),[2]an!$J$39,
IF(AND(A619=[2]an!$J$38,F619=[2]an!$E$42),[2]an!$J$42,""))))))))))))))))))))))))))))</f>
        <v/>
      </c>
      <c r="Y619" s="17" t="str">
        <f>IFERROR(IF(F619="Tugigrupp",0,
IF(AND(F619="Peretoe teenus",H619&gt;=[2]an!$M$37,RANK(D619,$D619:$D619)+COUNTIFS($D$2:D619,D619,$F$2:F619,F619)-1&gt;1),"",
IF(AND(F619="Peretoe teenus",H619&gt;=[2]an!$M$37,RANK(D619,$D619:$D619)+COUNTIFS($D$2:D619,D619,$F$2:F619,F619)-1=1,MONTH(H619)=MONTH(K619)=TRUE,YEAR(H619)=YEAR(K619)=TRUE),((EOMONTH(H619,0)-H619+1)*X619)/DAY(EOMONTH(H619,0)),
IF(AND(F619="Peretoe teenus",H619&gt;=[2]an!$M$37,RANK(D619,$D619:$D619)+COUNTIFS($D$2:D619,D619,$F$2:F619,F619)-1=1),X619,
IF(AND(F619="Peretoe teenus",H619&lt;[2]an!$M$37,S619&lt;&gt;"kahepoolne vajaduspõhine",RANK(D619,$D619:$D619)+COUNTIFS($D$2:D619,D619,$F$2:F619,F619)-1=1),X619,
IF(AND(F619="Peretoe teenus",H619&lt;[2]an!$M$37,S619&lt;&gt;"kahepoolne vajaduspõhine",RANK(D619,$D619:$D619)+COUNTIFS($D$2:D619,D619,$F$2:F619,F619)-1&gt;1),"",
IF(AND(F619="Peretoe teenus",H619&lt;[2]an!$M$37,S619="kahepoolne vajaduspõhine",U619="",RANK(D619,$D619:$D619)+COUNTIFS($D$2:D619,D619,$F$2:F619,F619)-1=1),X619,
IF(AND(F619="Peretoe teenus",H619&lt;[2]an!$M$37,S619="kahepoolne vajaduspõhine",U619="",RANK(D619,$D619:$D619)+COUNTIFS($D$2:D619,D619,$F$2:F619,F619)-1&gt;1),"",
IF(AND(F619="Peretoe teenus",H619&lt;[2]an!$M$37,S619="kahepoolne vajaduspõhine",U619&lt;[2]an!$M$37,RANK(D619,$D619:$D619)+COUNTIFS($D$2:D619,D619,$F$2:F619,F619)-1=1),X619,
IF(AND(F619="Peretoe teenus",H619&lt;[2]an!$M$37,S619="kahepoolne vajaduspõhine",U619&lt;[2]an!$M$37,RANK(D619,$D619:$D619)+COUNTIFS($D$2:D619,D619,$F$2:F619,F619)-1&gt;1),"",
IF(AND(F619="Peretoe teenus",H619&lt;[2]an!$M$37,S619="kahepoolne vajaduspõhine",U619&gt;=[2]an!$M$37,U619&lt;=[2]an!$M$38,RANK(D619,$D619:$D619)+COUNTIFS($D$2:D619,D619,$F$2:F619,F619)-1=1),
((EOMONTH(U619,0)-U619+1)*X619)/DAY(EOMONTH(U619,0))+(DAY(U619)-1)*100/DAY(EOMONTH(U619,0)),
IF(AND(F619="Peretoe teenus",H619&lt;[2]an!$M$37,S619="kahepoolne vajaduspõhine",U619&gt;=[2]an!$M$37,U619&lt;=[2]an!$M$38,RANK(D619,$D619:$D619)+COUNTIFS($D$2:D619,D619,$F$2:F619,F619)-1&gt;1),"",
IF(AND(F619="Peretoe teenus",H619&lt;[2]an!$M$37,S619="kahepoolne vajaduspõhine",U619&gt;[2]an!$M$38,RANK(D619,$D619:$D619)+COUNTIFS($D$2:D619,D619,$F$2:F619,F619)-1=1),X619,
IF(AND(F619="Peretoe teenus",H619&lt;[2]an!$M$37,S619="kahepoolne vajaduspõhine",U619&gt;[2]an!$M$38,RANK(D619,$D619:$D619)+COUNTIFS($D$2:D619,D619,$F$2:F619,F619)-1&gt;1),"",X619*W619)))))))))))))),"")</f>
        <v/>
      </c>
      <c r="Z619" s="18" t="str">
        <f t="shared" si="28"/>
        <v/>
      </c>
      <c r="AA619" s="19" t="str">
        <f>IFERROR(VLOOKUP(E619,[2]an!$A$3:$B$81,2,FALSE),"")</f>
        <v/>
      </c>
      <c r="AB619" s="19" t="str">
        <f>IFERROR(VLOOKUP(AA619,[2]an!$C$2:$D$16,2,FALSE),"")</f>
        <v/>
      </c>
      <c r="AC619" s="20"/>
      <c r="AD619" s="21" t="str">
        <f>IF(A619=[2]an!$F$36,VLOOKUP([2]an!$F$36,[2]an!$F$36:$H$36,3,FALSE),IF(A619=[2]an!$F$35,VLOOKUP([2]an!$F$35,[2]an!$F$35:$H$35,3,FALSE),IF(A619=[2]an!$F$33,VLOOKUP([2]an!$F$33,[2]an!$F$33:$H$33,3,FALSE),IF(A619=[2]an!$F$31,VLOOKUP([2]an!$F$31,[2]an!$F$31:$H$31,3,FALSE),""))))</f>
        <v/>
      </c>
    </row>
    <row r="620" spans="6:30" x14ac:dyDescent="0.2">
      <c r="F620" s="10"/>
      <c r="G620" s="8" t="str">
        <f t="shared" si="29"/>
        <v/>
      </c>
      <c r="H620" s="13"/>
      <c r="K620" s="13"/>
      <c r="L620" s="10"/>
      <c r="M620" s="10"/>
      <c r="S620" s="8" t="str">
        <f>IFERROR(VLOOKUP(D620,[1]peretoe_teenus!$A$2:$L$2000,5,FALSE),"")</f>
        <v/>
      </c>
      <c r="U620" s="13"/>
      <c r="V620" s="15" t="str" cm="1">
        <f t="array" ref="V620">IFERROR(IF(AND(F620="Tugigrupp",RANK(K620,$K620:$K620)+COUNTIFS($K$2:K620,K620,$L$2:L620,L620,$M$2:M620,M620,$I$2:I620,I620,$G$2:G620,G620,$F$2:F620,F620)-1=1),SUMPRODUCT(($F$2:$F$4154=F620)*($G$2:$G$4154=G620)*($K$2:$K$4154=K620)*($I$2:$I$4154=I620)*($L$2:$L$4154=L620)*($M$2:$M$4154=M620)),""),"")</f>
        <v/>
      </c>
      <c r="W620" s="15" t="str">
        <f t="shared" si="27"/>
        <v/>
      </c>
      <c r="X620" s="16" t="str">
        <f>IF(AND(A620=[2]an!$G$38,F620=[2]an!$E$40),[2]an!$G$40,IF(AND(A620=[2]an!$G$38,F620=[2]an!$E$41),[2]an!$G$41,IF(AND(A620=[2]an!$G$38,F620=[2]an!$E$39,H620&gt;=[2]an!$M$37),[2]an!$G$39,
IF(AND(A620=[2]an!$G$38,F620=[2]an!$E$39,H620&lt;[2]an!$M$37,S620="kahepoolne vajaduspõhine",U620=""),[2]an!$M$40,
IF(AND(A620=[2]an!$G$38,F620=[2]an!$E$39,H620&lt;[2]an!$M$37,S620="kahepoolne vajaduspõhine",U620&lt;&gt;""),[2]an!$G$39,
IF(AND(A620=[2]an!$G$38,F620=[2]an!$E$39,H620&lt;[2]an!$M$37,S620&lt;&gt;"kahepoolne vajaduspõhine"),[2]an!$G$39,
IF(AND(A620=[2]an!$G$38,F620=[2]an!$E$42),[2]an!$G$42,
IF(AND(A620=[2]an!$H$38,F620=[2]an!$E$40),[2]an!$H$40,IF(AND(A620=[2]an!$H$38,F620=[2]an!$E$41),[2]an!$H$41,IF(AND(A620=[2]an!$H$38,F620=[2]an!$E$39,H620&gt;=[2]an!$M$37),[2]an!$H$39,
IF(AND(A620=[2]an!$H$38,F620=[2]an!$E$39,H620&lt;[2]an!$M$37,S620="kahepoolne vajaduspõhine",U620=""),[2]an!$M$40,
IF(AND(A620=[2]an!$H$38,F620=[2]an!$E$39,H620&lt;[2]an!$M$37,S620="kahepoolne vajaduspõhine",U620&lt;&gt;""),[2]an!$H$39,
IF(AND(A620=[2]an!$H$38,F620=[2]an!$E$39,H620&lt;[2]an!$M$37,S620&lt;&gt;"kahepoolne vajaduspõhine"),[2]an!$H$39,
IF(AND(A620=[2]an!$H$38,F620=[2]an!$E$42),[2]an!$H$42,
IF(AND(A620=[2]an!$I$38,F620=[2]an!$E$40),[2]an!$I$40,IF(AND(A620=[2]an!$I$38,F620=[2]an!$E$41),[2]an!$I$41,IF(AND(A620=[2]an!$I$38,F620=[2]an!$E$39,H620&gt;=[2]an!$M$37),[2]an!$I$39,
IF(AND(A620=[2]an!$I$38,F620=[2]an!$E$39,H620&lt;[2]an!$M$37,S620="kahepoolne vajaduspõhine",U620=""),[2]an!$M$40,
IF(AND(A620=[2]an!$I$38,F620=[2]an!$E$39,H620&lt;[2]an!$M$37,S620="kahepoolne vajaduspõhine",U620&lt;&gt;""),[2]an!$I$39,
IF(AND(A620=[2]an!$I$38,F620=[2]an!$E$39,H620&lt;[2]an!$M$37,S620&lt;&gt;"kahepoolne vajaduspõhine"),[2]an!$I$39,
IF(AND(A620=[2]an!$I$38,F620=[2]an!$E$42),[2]an!$I$42,
IF(AND(A620=[2]an!$J$38,F620=[2]an!$E$40),[2]an!$J$40,IF(AND(A620=[2]an!$J$38,F620=[2]an!$E$41),[2]an!$J$41,IF(AND(A620=[2]an!$J$38,F620=[2]an!$E$39,H620&gt;=[2]an!$M$37),[2]an!$J$39,
IF(AND(A620=[2]an!$J$38,F620=[2]an!$E$39,H620&lt;[2]an!$M$37,S620="kahepoolne vajaduspõhine",U620=""),[2]an!$M$40,
IF(AND(A620=[2]an!$J$38,F620=[2]an!$E$39,H620&lt;[2]an!$M$37,S620="kahepoolne vajaduspõhine",U620&lt;&gt;""),[2]an!$J$39,
IF(AND(A620=[2]an!$J$38,F620=[2]an!$E$39,H620&lt;[2]an!$M$37,S620&lt;&gt;"kahepoolne vajaduspõhine"),[2]an!$J$39,
IF(AND(A620=[2]an!$J$38,F620=[2]an!$E$42),[2]an!$J$42,""))))))))))))))))))))))))))))</f>
        <v/>
      </c>
      <c r="Y620" s="17" t="str">
        <f>IFERROR(IF(F620="Tugigrupp",0,
IF(AND(F620="Peretoe teenus",H620&gt;=[2]an!$M$37,RANK(D620,$D620:$D620)+COUNTIFS($D$2:D620,D620,$F$2:F620,F620)-1&gt;1),"",
IF(AND(F620="Peretoe teenus",H620&gt;=[2]an!$M$37,RANK(D620,$D620:$D620)+COUNTIFS($D$2:D620,D620,$F$2:F620,F620)-1=1,MONTH(H620)=MONTH(K620)=TRUE,YEAR(H620)=YEAR(K620)=TRUE),((EOMONTH(H620,0)-H620+1)*X620)/DAY(EOMONTH(H620,0)),
IF(AND(F620="Peretoe teenus",H620&gt;=[2]an!$M$37,RANK(D620,$D620:$D620)+COUNTIFS($D$2:D620,D620,$F$2:F620,F620)-1=1),X620,
IF(AND(F620="Peretoe teenus",H620&lt;[2]an!$M$37,S620&lt;&gt;"kahepoolne vajaduspõhine",RANK(D620,$D620:$D620)+COUNTIFS($D$2:D620,D620,$F$2:F620,F620)-1=1),X620,
IF(AND(F620="Peretoe teenus",H620&lt;[2]an!$M$37,S620&lt;&gt;"kahepoolne vajaduspõhine",RANK(D620,$D620:$D620)+COUNTIFS($D$2:D620,D620,$F$2:F620,F620)-1&gt;1),"",
IF(AND(F620="Peretoe teenus",H620&lt;[2]an!$M$37,S620="kahepoolne vajaduspõhine",U620="",RANK(D620,$D620:$D620)+COUNTIFS($D$2:D620,D620,$F$2:F620,F620)-1=1),X620,
IF(AND(F620="Peretoe teenus",H620&lt;[2]an!$M$37,S620="kahepoolne vajaduspõhine",U620="",RANK(D620,$D620:$D620)+COUNTIFS($D$2:D620,D620,$F$2:F620,F620)-1&gt;1),"",
IF(AND(F620="Peretoe teenus",H620&lt;[2]an!$M$37,S620="kahepoolne vajaduspõhine",U620&lt;[2]an!$M$37,RANK(D620,$D620:$D620)+COUNTIFS($D$2:D620,D620,$F$2:F620,F620)-1=1),X620,
IF(AND(F620="Peretoe teenus",H620&lt;[2]an!$M$37,S620="kahepoolne vajaduspõhine",U620&lt;[2]an!$M$37,RANK(D620,$D620:$D620)+COUNTIFS($D$2:D620,D620,$F$2:F620,F620)-1&gt;1),"",
IF(AND(F620="Peretoe teenus",H620&lt;[2]an!$M$37,S620="kahepoolne vajaduspõhine",U620&gt;=[2]an!$M$37,U620&lt;=[2]an!$M$38,RANK(D620,$D620:$D620)+COUNTIFS($D$2:D620,D620,$F$2:F620,F620)-1=1),
((EOMONTH(U620,0)-U620+1)*X620)/DAY(EOMONTH(U620,0))+(DAY(U620)-1)*100/DAY(EOMONTH(U620,0)),
IF(AND(F620="Peretoe teenus",H620&lt;[2]an!$M$37,S620="kahepoolne vajaduspõhine",U620&gt;=[2]an!$M$37,U620&lt;=[2]an!$M$38,RANK(D620,$D620:$D620)+COUNTIFS($D$2:D620,D620,$F$2:F620,F620)-1&gt;1),"",
IF(AND(F620="Peretoe teenus",H620&lt;[2]an!$M$37,S620="kahepoolne vajaduspõhine",U620&gt;[2]an!$M$38,RANK(D620,$D620:$D620)+COUNTIFS($D$2:D620,D620,$F$2:F620,F620)-1=1),X620,
IF(AND(F620="Peretoe teenus",H620&lt;[2]an!$M$37,S620="kahepoolne vajaduspõhine",U620&gt;[2]an!$M$38,RANK(D620,$D620:$D620)+COUNTIFS($D$2:D620,D620,$F$2:F620,F620)-1&gt;1),"",X620*W620)))))))))))))),"")</f>
        <v/>
      </c>
      <c r="Z620" s="18" t="str">
        <f t="shared" si="28"/>
        <v/>
      </c>
      <c r="AA620" s="19" t="str">
        <f>IFERROR(VLOOKUP(E620,[2]an!$A$3:$B$81,2,FALSE),"")</f>
        <v/>
      </c>
      <c r="AB620" s="19" t="str">
        <f>IFERROR(VLOOKUP(AA620,[2]an!$C$2:$D$16,2,FALSE),"")</f>
        <v/>
      </c>
      <c r="AC620" s="20"/>
      <c r="AD620" s="21" t="str">
        <f>IF(A620=[2]an!$F$36,VLOOKUP([2]an!$F$36,[2]an!$F$36:$H$36,3,FALSE),IF(A620=[2]an!$F$35,VLOOKUP([2]an!$F$35,[2]an!$F$35:$H$35,3,FALSE),IF(A620=[2]an!$F$33,VLOOKUP([2]an!$F$33,[2]an!$F$33:$H$33,3,FALSE),IF(A620=[2]an!$F$31,VLOOKUP([2]an!$F$31,[2]an!$F$31:$H$31,3,FALSE),""))))</f>
        <v/>
      </c>
    </row>
    <row r="621" spans="6:30" x14ac:dyDescent="0.2">
      <c r="F621" s="10"/>
      <c r="G621" s="8" t="str">
        <f t="shared" si="29"/>
        <v/>
      </c>
      <c r="H621" s="13"/>
      <c r="K621" s="13"/>
      <c r="L621" s="10"/>
      <c r="M621" s="10"/>
      <c r="S621" s="8" t="str">
        <f>IFERROR(VLOOKUP(D621,[1]peretoe_teenus!$A$2:$L$2000,5,FALSE),"")</f>
        <v/>
      </c>
      <c r="U621" s="13"/>
      <c r="V621" s="15" t="str" cm="1">
        <f t="array" ref="V621">IFERROR(IF(AND(F621="Tugigrupp",RANK(K621,$K621:$K621)+COUNTIFS($K$2:K621,K621,$L$2:L621,L621,$M$2:M621,M621,$I$2:I621,I621,$G$2:G621,G621,$F$2:F621,F621)-1=1),SUMPRODUCT(($F$2:$F$4154=F621)*($G$2:$G$4154=G621)*($K$2:$K$4154=K621)*($I$2:$I$4154=I621)*($L$2:$L$4154=L621)*($M$2:$M$4154=M621)),""),"")</f>
        <v/>
      </c>
      <c r="W621" s="15" t="str">
        <f t="shared" si="27"/>
        <v/>
      </c>
      <c r="X621" s="16" t="str">
        <f>IF(AND(A621=[2]an!$G$38,F621=[2]an!$E$40),[2]an!$G$40,IF(AND(A621=[2]an!$G$38,F621=[2]an!$E$41),[2]an!$G$41,IF(AND(A621=[2]an!$G$38,F621=[2]an!$E$39,H621&gt;=[2]an!$M$37),[2]an!$G$39,
IF(AND(A621=[2]an!$G$38,F621=[2]an!$E$39,H621&lt;[2]an!$M$37,S621="kahepoolne vajaduspõhine",U621=""),[2]an!$M$40,
IF(AND(A621=[2]an!$G$38,F621=[2]an!$E$39,H621&lt;[2]an!$M$37,S621="kahepoolne vajaduspõhine",U621&lt;&gt;""),[2]an!$G$39,
IF(AND(A621=[2]an!$G$38,F621=[2]an!$E$39,H621&lt;[2]an!$M$37,S621&lt;&gt;"kahepoolne vajaduspõhine"),[2]an!$G$39,
IF(AND(A621=[2]an!$G$38,F621=[2]an!$E$42),[2]an!$G$42,
IF(AND(A621=[2]an!$H$38,F621=[2]an!$E$40),[2]an!$H$40,IF(AND(A621=[2]an!$H$38,F621=[2]an!$E$41),[2]an!$H$41,IF(AND(A621=[2]an!$H$38,F621=[2]an!$E$39,H621&gt;=[2]an!$M$37),[2]an!$H$39,
IF(AND(A621=[2]an!$H$38,F621=[2]an!$E$39,H621&lt;[2]an!$M$37,S621="kahepoolne vajaduspõhine",U621=""),[2]an!$M$40,
IF(AND(A621=[2]an!$H$38,F621=[2]an!$E$39,H621&lt;[2]an!$M$37,S621="kahepoolne vajaduspõhine",U621&lt;&gt;""),[2]an!$H$39,
IF(AND(A621=[2]an!$H$38,F621=[2]an!$E$39,H621&lt;[2]an!$M$37,S621&lt;&gt;"kahepoolne vajaduspõhine"),[2]an!$H$39,
IF(AND(A621=[2]an!$H$38,F621=[2]an!$E$42),[2]an!$H$42,
IF(AND(A621=[2]an!$I$38,F621=[2]an!$E$40),[2]an!$I$40,IF(AND(A621=[2]an!$I$38,F621=[2]an!$E$41),[2]an!$I$41,IF(AND(A621=[2]an!$I$38,F621=[2]an!$E$39,H621&gt;=[2]an!$M$37),[2]an!$I$39,
IF(AND(A621=[2]an!$I$38,F621=[2]an!$E$39,H621&lt;[2]an!$M$37,S621="kahepoolne vajaduspõhine",U621=""),[2]an!$M$40,
IF(AND(A621=[2]an!$I$38,F621=[2]an!$E$39,H621&lt;[2]an!$M$37,S621="kahepoolne vajaduspõhine",U621&lt;&gt;""),[2]an!$I$39,
IF(AND(A621=[2]an!$I$38,F621=[2]an!$E$39,H621&lt;[2]an!$M$37,S621&lt;&gt;"kahepoolne vajaduspõhine"),[2]an!$I$39,
IF(AND(A621=[2]an!$I$38,F621=[2]an!$E$42),[2]an!$I$42,
IF(AND(A621=[2]an!$J$38,F621=[2]an!$E$40),[2]an!$J$40,IF(AND(A621=[2]an!$J$38,F621=[2]an!$E$41),[2]an!$J$41,IF(AND(A621=[2]an!$J$38,F621=[2]an!$E$39,H621&gt;=[2]an!$M$37),[2]an!$J$39,
IF(AND(A621=[2]an!$J$38,F621=[2]an!$E$39,H621&lt;[2]an!$M$37,S621="kahepoolne vajaduspõhine",U621=""),[2]an!$M$40,
IF(AND(A621=[2]an!$J$38,F621=[2]an!$E$39,H621&lt;[2]an!$M$37,S621="kahepoolne vajaduspõhine",U621&lt;&gt;""),[2]an!$J$39,
IF(AND(A621=[2]an!$J$38,F621=[2]an!$E$39,H621&lt;[2]an!$M$37,S621&lt;&gt;"kahepoolne vajaduspõhine"),[2]an!$J$39,
IF(AND(A621=[2]an!$J$38,F621=[2]an!$E$42),[2]an!$J$42,""))))))))))))))))))))))))))))</f>
        <v/>
      </c>
      <c r="Y621" s="17" t="str">
        <f>IFERROR(IF(F621="Tugigrupp",0,
IF(AND(F621="Peretoe teenus",H621&gt;=[2]an!$M$37,RANK(D621,$D621:$D621)+COUNTIFS($D$2:D621,D621,$F$2:F621,F621)-1&gt;1),"",
IF(AND(F621="Peretoe teenus",H621&gt;=[2]an!$M$37,RANK(D621,$D621:$D621)+COUNTIFS($D$2:D621,D621,$F$2:F621,F621)-1=1,MONTH(H621)=MONTH(K621)=TRUE,YEAR(H621)=YEAR(K621)=TRUE),((EOMONTH(H621,0)-H621+1)*X621)/DAY(EOMONTH(H621,0)),
IF(AND(F621="Peretoe teenus",H621&gt;=[2]an!$M$37,RANK(D621,$D621:$D621)+COUNTIFS($D$2:D621,D621,$F$2:F621,F621)-1=1),X621,
IF(AND(F621="Peretoe teenus",H621&lt;[2]an!$M$37,S621&lt;&gt;"kahepoolne vajaduspõhine",RANK(D621,$D621:$D621)+COUNTIFS($D$2:D621,D621,$F$2:F621,F621)-1=1),X621,
IF(AND(F621="Peretoe teenus",H621&lt;[2]an!$M$37,S621&lt;&gt;"kahepoolne vajaduspõhine",RANK(D621,$D621:$D621)+COUNTIFS($D$2:D621,D621,$F$2:F621,F621)-1&gt;1),"",
IF(AND(F621="Peretoe teenus",H621&lt;[2]an!$M$37,S621="kahepoolne vajaduspõhine",U621="",RANK(D621,$D621:$D621)+COUNTIFS($D$2:D621,D621,$F$2:F621,F621)-1=1),X621,
IF(AND(F621="Peretoe teenus",H621&lt;[2]an!$M$37,S621="kahepoolne vajaduspõhine",U621="",RANK(D621,$D621:$D621)+COUNTIFS($D$2:D621,D621,$F$2:F621,F621)-1&gt;1),"",
IF(AND(F621="Peretoe teenus",H621&lt;[2]an!$M$37,S621="kahepoolne vajaduspõhine",U621&lt;[2]an!$M$37,RANK(D621,$D621:$D621)+COUNTIFS($D$2:D621,D621,$F$2:F621,F621)-1=1),X621,
IF(AND(F621="Peretoe teenus",H621&lt;[2]an!$M$37,S621="kahepoolne vajaduspõhine",U621&lt;[2]an!$M$37,RANK(D621,$D621:$D621)+COUNTIFS($D$2:D621,D621,$F$2:F621,F621)-1&gt;1),"",
IF(AND(F621="Peretoe teenus",H621&lt;[2]an!$M$37,S621="kahepoolne vajaduspõhine",U621&gt;=[2]an!$M$37,U621&lt;=[2]an!$M$38,RANK(D621,$D621:$D621)+COUNTIFS($D$2:D621,D621,$F$2:F621,F621)-1=1),
((EOMONTH(U621,0)-U621+1)*X621)/DAY(EOMONTH(U621,0))+(DAY(U621)-1)*100/DAY(EOMONTH(U621,0)),
IF(AND(F621="Peretoe teenus",H621&lt;[2]an!$M$37,S621="kahepoolne vajaduspõhine",U621&gt;=[2]an!$M$37,U621&lt;=[2]an!$M$38,RANK(D621,$D621:$D621)+COUNTIFS($D$2:D621,D621,$F$2:F621,F621)-1&gt;1),"",
IF(AND(F621="Peretoe teenus",H621&lt;[2]an!$M$37,S621="kahepoolne vajaduspõhine",U621&gt;[2]an!$M$38,RANK(D621,$D621:$D621)+COUNTIFS($D$2:D621,D621,$F$2:F621,F621)-1=1),X621,
IF(AND(F621="Peretoe teenus",H621&lt;[2]an!$M$37,S621="kahepoolne vajaduspõhine",U621&gt;[2]an!$M$38,RANK(D621,$D621:$D621)+COUNTIFS($D$2:D621,D621,$F$2:F621,F621)-1&gt;1),"",X621*W621)))))))))))))),"")</f>
        <v/>
      </c>
      <c r="Z621" s="18" t="str">
        <f t="shared" si="28"/>
        <v/>
      </c>
      <c r="AA621" s="19" t="str">
        <f>IFERROR(VLOOKUP(E621,[2]an!$A$3:$B$81,2,FALSE),"")</f>
        <v/>
      </c>
      <c r="AB621" s="19" t="str">
        <f>IFERROR(VLOOKUP(AA621,[2]an!$C$2:$D$16,2,FALSE),"")</f>
        <v/>
      </c>
      <c r="AC621" s="20"/>
      <c r="AD621" s="21" t="str">
        <f>IF(A621=[2]an!$F$36,VLOOKUP([2]an!$F$36,[2]an!$F$36:$H$36,3,FALSE),IF(A621=[2]an!$F$35,VLOOKUP([2]an!$F$35,[2]an!$F$35:$H$35,3,FALSE),IF(A621=[2]an!$F$33,VLOOKUP([2]an!$F$33,[2]an!$F$33:$H$33,3,FALSE),IF(A621=[2]an!$F$31,VLOOKUP([2]an!$F$31,[2]an!$F$31:$H$31,3,FALSE),""))))</f>
        <v/>
      </c>
    </row>
    <row r="622" spans="6:30" x14ac:dyDescent="0.2">
      <c r="F622" s="10"/>
      <c r="G622" s="8" t="str">
        <f t="shared" si="29"/>
        <v/>
      </c>
      <c r="H622" s="13"/>
      <c r="K622" s="13"/>
      <c r="L622" s="10"/>
      <c r="M622" s="10"/>
      <c r="S622" s="8" t="str">
        <f>IFERROR(VLOOKUP(D622,[1]peretoe_teenus!$A$2:$L$2000,5,FALSE),"")</f>
        <v/>
      </c>
      <c r="U622" s="13"/>
      <c r="V622" s="15" t="str" cm="1">
        <f t="array" ref="V622">IFERROR(IF(AND(F622="Tugigrupp",RANK(K622,$K622:$K622)+COUNTIFS($K$2:K622,K622,$L$2:L622,L622,$M$2:M622,M622,$I$2:I622,I622,$G$2:G622,G622,$F$2:F622,F622)-1=1),SUMPRODUCT(($F$2:$F$4154=F622)*($G$2:$G$4154=G622)*($K$2:$K$4154=K622)*($I$2:$I$4154=I622)*($L$2:$L$4154=L622)*($M$2:$M$4154=M622)),""),"")</f>
        <v/>
      </c>
      <c r="W622" s="15" t="str">
        <f t="shared" si="27"/>
        <v/>
      </c>
      <c r="X622" s="16" t="str">
        <f>IF(AND(A622=[2]an!$G$38,F622=[2]an!$E$40),[2]an!$G$40,IF(AND(A622=[2]an!$G$38,F622=[2]an!$E$41),[2]an!$G$41,IF(AND(A622=[2]an!$G$38,F622=[2]an!$E$39,H622&gt;=[2]an!$M$37),[2]an!$G$39,
IF(AND(A622=[2]an!$G$38,F622=[2]an!$E$39,H622&lt;[2]an!$M$37,S622="kahepoolne vajaduspõhine",U622=""),[2]an!$M$40,
IF(AND(A622=[2]an!$G$38,F622=[2]an!$E$39,H622&lt;[2]an!$M$37,S622="kahepoolne vajaduspõhine",U622&lt;&gt;""),[2]an!$G$39,
IF(AND(A622=[2]an!$G$38,F622=[2]an!$E$39,H622&lt;[2]an!$M$37,S622&lt;&gt;"kahepoolne vajaduspõhine"),[2]an!$G$39,
IF(AND(A622=[2]an!$G$38,F622=[2]an!$E$42),[2]an!$G$42,
IF(AND(A622=[2]an!$H$38,F622=[2]an!$E$40),[2]an!$H$40,IF(AND(A622=[2]an!$H$38,F622=[2]an!$E$41),[2]an!$H$41,IF(AND(A622=[2]an!$H$38,F622=[2]an!$E$39,H622&gt;=[2]an!$M$37),[2]an!$H$39,
IF(AND(A622=[2]an!$H$38,F622=[2]an!$E$39,H622&lt;[2]an!$M$37,S622="kahepoolne vajaduspõhine",U622=""),[2]an!$M$40,
IF(AND(A622=[2]an!$H$38,F622=[2]an!$E$39,H622&lt;[2]an!$M$37,S622="kahepoolne vajaduspõhine",U622&lt;&gt;""),[2]an!$H$39,
IF(AND(A622=[2]an!$H$38,F622=[2]an!$E$39,H622&lt;[2]an!$M$37,S622&lt;&gt;"kahepoolne vajaduspõhine"),[2]an!$H$39,
IF(AND(A622=[2]an!$H$38,F622=[2]an!$E$42),[2]an!$H$42,
IF(AND(A622=[2]an!$I$38,F622=[2]an!$E$40),[2]an!$I$40,IF(AND(A622=[2]an!$I$38,F622=[2]an!$E$41),[2]an!$I$41,IF(AND(A622=[2]an!$I$38,F622=[2]an!$E$39,H622&gt;=[2]an!$M$37),[2]an!$I$39,
IF(AND(A622=[2]an!$I$38,F622=[2]an!$E$39,H622&lt;[2]an!$M$37,S622="kahepoolne vajaduspõhine",U622=""),[2]an!$M$40,
IF(AND(A622=[2]an!$I$38,F622=[2]an!$E$39,H622&lt;[2]an!$M$37,S622="kahepoolne vajaduspõhine",U622&lt;&gt;""),[2]an!$I$39,
IF(AND(A622=[2]an!$I$38,F622=[2]an!$E$39,H622&lt;[2]an!$M$37,S622&lt;&gt;"kahepoolne vajaduspõhine"),[2]an!$I$39,
IF(AND(A622=[2]an!$I$38,F622=[2]an!$E$42),[2]an!$I$42,
IF(AND(A622=[2]an!$J$38,F622=[2]an!$E$40),[2]an!$J$40,IF(AND(A622=[2]an!$J$38,F622=[2]an!$E$41),[2]an!$J$41,IF(AND(A622=[2]an!$J$38,F622=[2]an!$E$39,H622&gt;=[2]an!$M$37),[2]an!$J$39,
IF(AND(A622=[2]an!$J$38,F622=[2]an!$E$39,H622&lt;[2]an!$M$37,S622="kahepoolne vajaduspõhine",U622=""),[2]an!$M$40,
IF(AND(A622=[2]an!$J$38,F622=[2]an!$E$39,H622&lt;[2]an!$M$37,S622="kahepoolne vajaduspõhine",U622&lt;&gt;""),[2]an!$J$39,
IF(AND(A622=[2]an!$J$38,F622=[2]an!$E$39,H622&lt;[2]an!$M$37,S622&lt;&gt;"kahepoolne vajaduspõhine"),[2]an!$J$39,
IF(AND(A622=[2]an!$J$38,F622=[2]an!$E$42),[2]an!$J$42,""))))))))))))))))))))))))))))</f>
        <v/>
      </c>
      <c r="Y622" s="17" t="str">
        <f>IFERROR(IF(F622="Tugigrupp",0,
IF(AND(F622="Peretoe teenus",H622&gt;=[2]an!$M$37,RANK(D622,$D622:$D622)+COUNTIFS($D$2:D622,D622,$F$2:F622,F622)-1&gt;1),"",
IF(AND(F622="Peretoe teenus",H622&gt;=[2]an!$M$37,RANK(D622,$D622:$D622)+COUNTIFS($D$2:D622,D622,$F$2:F622,F622)-1=1,MONTH(H622)=MONTH(K622)=TRUE,YEAR(H622)=YEAR(K622)=TRUE),((EOMONTH(H622,0)-H622+1)*X622)/DAY(EOMONTH(H622,0)),
IF(AND(F622="Peretoe teenus",H622&gt;=[2]an!$M$37,RANK(D622,$D622:$D622)+COUNTIFS($D$2:D622,D622,$F$2:F622,F622)-1=1),X622,
IF(AND(F622="Peretoe teenus",H622&lt;[2]an!$M$37,S622&lt;&gt;"kahepoolne vajaduspõhine",RANK(D622,$D622:$D622)+COUNTIFS($D$2:D622,D622,$F$2:F622,F622)-1=1),X622,
IF(AND(F622="Peretoe teenus",H622&lt;[2]an!$M$37,S622&lt;&gt;"kahepoolne vajaduspõhine",RANK(D622,$D622:$D622)+COUNTIFS($D$2:D622,D622,$F$2:F622,F622)-1&gt;1),"",
IF(AND(F622="Peretoe teenus",H622&lt;[2]an!$M$37,S622="kahepoolne vajaduspõhine",U622="",RANK(D622,$D622:$D622)+COUNTIFS($D$2:D622,D622,$F$2:F622,F622)-1=1),X622,
IF(AND(F622="Peretoe teenus",H622&lt;[2]an!$M$37,S622="kahepoolne vajaduspõhine",U622="",RANK(D622,$D622:$D622)+COUNTIFS($D$2:D622,D622,$F$2:F622,F622)-1&gt;1),"",
IF(AND(F622="Peretoe teenus",H622&lt;[2]an!$M$37,S622="kahepoolne vajaduspõhine",U622&lt;[2]an!$M$37,RANK(D622,$D622:$D622)+COUNTIFS($D$2:D622,D622,$F$2:F622,F622)-1=1),X622,
IF(AND(F622="Peretoe teenus",H622&lt;[2]an!$M$37,S622="kahepoolne vajaduspõhine",U622&lt;[2]an!$M$37,RANK(D622,$D622:$D622)+COUNTIFS($D$2:D622,D622,$F$2:F622,F622)-1&gt;1),"",
IF(AND(F622="Peretoe teenus",H622&lt;[2]an!$M$37,S622="kahepoolne vajaduspõhine",U622&gt;=[2]an!$M$37,U622&lt;=[2]an!$M$38,RANK(D622,$D622:$D622)+COUNTIFS($D$2:D622,D622,$F$2:F622,F622)-1=1),
((EOMONTH(U622,0)-U622+1)*X622)/DAY(EOMONTH(U622,0))+(DAY(U622)-1)*100/DAY(EOMONTH(U622,0)),
IF(AND(F622="Peretoe teenus",H622&lt;[2]an!$M$37,S622="kahepoolne vajaduspõhine",U622&gt;=[2]an!$M$37,U622&lt;=[2]an!$M$38,RANK(D622,$D622:$D622)+COUNTIFS($D$2:D622,D622,$F$2:F622,F622)-1&gt;1),"",
IF(AND(F622="Peretoe teenus",H622&lt;[2]an!$M$37,S622="kahepoolne vajaduspõhine",U622&gt;[2]an!$M$38,RANK(D622,$D622:$D622)+COUNTIFS($D$2:D622,D622,$F$2:F622,F622)-1=1),X622,
IF(AND(F622="Peretoe teenus",H622&lt;[2]an!$M$37,S622="kahepoolne vajaduspõhine",U622&gt;[2]an!$M$38,RANK(D622,$D622:$D622)+COUNTIFS($D$2:D622,D622,$F$2:F622,F622)-1&gt;1),"",X622*W622)))))))))))))),"")</f>
        <v/>
      </c>
      <c r="Z622" s="18" t="str">
        <f t="shared" si="28"/>
        <v/>
      </c>
      <c r="AA622" s="19" t="str">
        <f>IFERROR(VLOOKUP(E622,[2]an!$A$3:$B$81,2,FALSE),"")</f>
        <v/>
      </c>
      <c r="AB622" s="19" t="str">
        <f>IFERROR(VLOOKUP(AA622,[2]an!$C$2:$D$16,2,FALSE),"")</f>
        <v/>
      </c>
      <c r="AC622" s="20"/>
      <c r="AD622" s="21" t="str">
        <f>IF(A622=[2]an!$F$36,VLOOKUP([2]an!$F$36,[2]an!$F$36:$H$36,3,FALSE),IF(A622=[2]an!$F$35,VLOOKUP([2]an!$F$35,[2]an!$F$35:$H$35,3,FALSE),IF(A622=[2]an!$F$33,VLOOKUP([2]an!$F$33,[2]an!$F$33:$H$33,3,FALSE),IF(A622=[2]an!$F$31,VLOOKUP([2]an!$F$31,[2]an!$F$31:$H$31,3,FALSE),""))))</f>
        <v/>
      </c>
    </row>
    <row r="623" spans="6:30" x14ac:dyDescent="0.2">
      <c r="F623" s="10"/>
      <c r="G623" s="8" t="str">
        <f t="shared" si="29"/>
        <v/>
      </c>
      <c r="H623" s="13"/>
      <c r="K623" s="13"/>
      <c r="L623" s="10"/>
      <c r="M623" s="10"/>
      <c r="S623" s="8" t="str">
        <f>IFERROR(VLOOKUP(D623,[1]peretoe_teenus!$A$2:$L$2000,5,FALSE),"")</f>
        <v/>
      </c>
      <c r="U623" s="13"/>
      <c r="V623" s="15" t="str" cm="1">
        <f t="array" ref="V623">IFERROR(IF(AND(F623="Tugigrupp",RANK(K623,$K623:$K623)+COUNTIFS($K$2:K623,K623,$L$2:L623,L623,$M$2:M623,M623,$I$2:I623,I623,$G$2:G623,G623,$F$2:F623,F623)-1=1),SUMPRODUCT(($F$2:$F$4154=F623)*($G$2:$G$4154=G623)*($K$2:$K$4154=K623)*($I$2:$I$4154=I623)*($L$2:$L$4154=L623)*($M$2:$M$4154=M623)),""),"")</f>
        <v/>
      </c>
      <c r="W623" s="15" t="str">
        <f t="shared" si="27"/>
        <v/>
      </c>
      <c r="X623" s="16" t="str">
        <f>IF(AND(A623=[2]an!$G$38,F623=[2]an!$E$40),[2]an!$G$40,IF(AND(A623=[2]an!$G$38,F623=[2]an!$E$41),[2]an!$G$41,IF(AND(A623=[2]an!$G$38,F623=[2]an!$E$39,H623&gt;=[2]an!$M$37),[2]an!$G$39,
IF(AND(A623=[2]an!$G$38,F623=[2]an!$E$39,H623&lt;[2]an!$M$37,S623="kahepoolne vajaduspõhine",U623=""),[2]an!$M$40,
IF(AND(A623=[2]an!$G$38,F623=[2]an!$E$39,H623&lt;[2]an!$M$37,S623="kahepoolne vajaduspõhine",U623&lt;&gt;""),[2]an!$G$39,
IF(AND(A623=[2]an!$G$38,F623=[2]an!$E$39,H623&lt;[2]an!$M$37,S623&lt;&gt;"kahepoolne vajaduspõhine"),[2]an!$G$39,
IF(AND(A623=[2]an!$G$38,F623=[2]an!$E$42),[2]an!$G$42,
IF(AND(A623=[2]an!$H$38,F623=[2]an!$E$40),[2]an!$H$40,IF(AND(A623=[2]an!$H$38,F623=[2]an!$E$41),[2]an!$H$41,IF(AND(A623=[2]an!$H$38,F623=[2]an!$E$39,H623&gt;=[2]an!$M$37),[2]an!$H$39,
IF(AND(A623=[2]an!$H$38,F623=[2]an!$E$39,H623&lt;[2]an!$M$37,S623="kahepoolne vajaduspõhine",U623=""),[2]an!$M$40,
IF(AND(A623=[2]an!$H$38,F623=[2]an!$E$39,H623&lt;[2]an!$M$37,S623="kahepoolne vajaduspõhine",U623&lt;&gt;""),[2]an!$H$39,
IF(AND(A623=[2]an!$H$38,F623=[2]an!$E$39,H623&lt;[2]an!$M$37,S623&lt;&gt;"kahepoolne vajaduspõhine"),[2]an!$H$39,
IF(AND(A623=[2]an!$H$38,F623=[2]an!$E$42),[2]an!$H$42,
IF(AND(A623=[2]an!$I$38,F623=[2]an!$E$40),[2]an!$I$40,IF(AND(A623=[2]an!$I$38,F623=[2]an!$E$41),[2]an!$I$41,IF(AND(A623=[2]an!$I$38,F623=[2]an!$E$39,H623&gt;=[2]an!$M$37),[2]an!$I$39,
IF(AND(A623=[2]an!$I$38,F623=[2]an!$E$39,H623&lt;[2]an!$M$37,S623="kahepoolne vajaduspõhine",U623=""),[2]an!$M$40,
IF(AND(A623=[2]an!$I$38,F623=[2]an!$E$39,H623&lt;[2]an!$M$37,S623="kahepoolne vajaduspõhine",U623&lt;&gt;""),[2]an!$I$39,
IF(AND(A623=[2]an!$I$38,F623=[2]an!$E$39,H623&lt;[2]an!$M$37,S623&lt;&gt;"kahepoolne vajaduspõhine"),[2]an!$I$39,
IF(AND(A623=[2]an!$I$38,F623=[2]an!$E$42),[2]an!$I$42,
IF(AND(A623=[2]an!$J$38,F623=[2]an!$E$40),[2]an!$J$40,IF(AND(A623=[2]an!$J$38,F623=[2]an!$E$41),[2]an!$J$41,IF(AND(A623=[2]an!$J$38,F623=[2]an!$E$39,H623&gt;=[2]an!$M$37),[2]an!$J$39,
IF(AND(A623=[2]an!$J$38,F623=[2]an!$E$39,H623&lt;[2]an!$M$37,S623="kahepoolne vajaduspõhine",U623=""),[2]an!$M$40,
IF(AND(A623=[2]an!$J$38,F623=[2]an!$E$39,H623&lt;[2]an!$M$37,S623="kahepoolne vajaduspõhine",U623&lt;&gt;""),[2]an!$J$39,
IF(AND(A623=[2]an!$J$38,F623=[2]an!$E$39,H623&lt;[2]an!$M$37,S623&lt;&gt;"kahepoolne vajaduspõhine"),[2]an!$J$39,
IF(AND(A623=[2]an!$J$38,F623=[2]an!$E$42),[2]an!$J$42,""))))))))))))))))))))))))))))</f>
        <v/>
      </c>
      <c r="Y623" s="17" t="str">
        <f>IFERROR(IF(F623="Tugigrupp",0,
IF(AND(F623="Peretoe teenus",H623&gt;=[2]an!$M$37,RANK(D623,$D623:$D623)+COUNTIFS($D$2:D623,D623,$F$2:F623,F623)-1&gt;1),"",
IF(AND(F623="Peretoe teenus",H623&gt;=[2]an!$M$37,RANK(D623,$D623:$D623)+COUNTIFS($D$2:D623,D623,$F$2:F623,F623)-1=1,MONTH(H623)=MONTH(K623)=TRUE,YEAR(H623)=YEAR(K623)=TRUE),((EOMONTH(H623,0)-H623+1)*X623)/DAY(EOMONTH(H623,0)),
IF(AND(F623="Peretoe teenus",H623&gt;=[2]an!$M$37,RANK(D623,$D623:$D623)+COUNTIFS($D$2:D623,D623,$F$2:F623,F623)-1=1),X623,
IF(AND(F623="Peretoe teenus",H623&lt;[2]an!$M$37,S623&lt;&gt;"kahepoolne vajaduspõhine",RANK(D623,$D623:$D623)+COUNTIFS($D$2:D623,D623,$F$2:F623,F623)-1=1),X623,
IF(AND(F623="Peretoe teenus",H623&lt;[2]an!$M$37,S623&lt;&gt;"kahepoolne vajaduspõhine",RANK(D623,$D623:$D623)+COUNTIFS($D$2:D623,D623,$F$2:F623,F623)-1&gt;1),"",
IF(AND(F623="Peretoe teenus",H623&lt;[2]an!$M$37,S623="kahepoolne vajaduspõhine",U623="",RANK(D623,$D623:$D623)+COUNTIFS($D$2:D623,D623,$F$2:F623,F623)-1=1),X623,
IF(AND(F623="Peretoe teenus",H623&lt;[2]an!$M$37,S623="kahepoolne vajaduspõhine",U623="",RANK(D623,$D623:$D623)+COUNTIFS($D$2:D623,D623,$F$2:F623,F623)-1&gt;1),"",
IF(AND(F623="Peretoe teenus",H623&lt;[2]an!$M$37,S623="kahepoolne vajaduspõhine",U623&lt;[2]an!$M$37,RANK(D623,$D623:$D623)+COUNTIFS($D$2:D623,D623,$F$2:F623,F623)-1=1),X623,
IF(AND(F623="Peretoe teenus",H623&lt;[2]an!$M$37,S623="kahepoolne vajaduspõhine",U623&lt;[2]an!$M$37,RANK(D623,$D623:$D623)+COUNTIFS($D$2:D623,D623,$F$2:F623,F623)-1&gt;1),"",
IF(AND(F623="Peretoe teenus",H623&lt;[2]an!$M$37,S623="kahepoolne vajaduspõhine",U623&gt;=[2]an!$M$37,U623&lt;=[2]an!$M$38,RANK(D623,$D623:$D623)+COUNTIFS($D$2:D623,D623,$F$2:F623,F623)-1=1),
((EOMONTH(U623,0)-U623+1)*X623)/DAY(EOMONTH(U623,0))+(DAY(U623)-1)*100/DAY(EOMONTH(U623,0)),
IF(AND(F623="Peretoe teenus",H623&lt;[2]an!$M$37,S623="kahepoolne vajaduspõhine",U623&gt;=[2]an!$M$37,U623&lt;=[2]an!$M$38,RANK(D623,$D623:$D623)+COUNTIFS($D$2:D623,D623,$F$2:F623,F623)-1&gt;1),"",
IF(AND(F623="Peretoe teenus",H623&lt;[2]an!$M$37,S623="kahepoolne vajaduspõhine",U623&gt;[2]an!$M$38,RANK(D623,$D623:$D623)+COUNTIFS($D$2:D623,D623,$F$2:F623,F623)-1=1),X623,
IF(AND(F623="Peretoe teenus",H623&lt;[2]an!$M$37,S623="kahepoolne vajaduspõhine",U623&gt;[2]an!$M$38,RANK(D623,$D623:$D623)+COUNTIFS($D$2:D623,D623,$F$2:F623,F623)-1&gt;1),"",X623*W623)))))))))))))),"")</f>
        <v/>
      </c>
      <c r="Z623" s="18" t="str">
        <f t="shared" si="28"/>
        <v/>
      </c>
      <c r="AA623" s="19" t="str">
        <f>IFERROR(VLOOKUP(E623,[2]an!$A$3:$B$81,2,FALSE),"")</f>
        <v/>
      </c>
      <c r="AB623" s="19" t="str">
        <f>IFERROR(VLOOKUP(AA623,[2]an!$C$2:$D$16,2,FALSE),"")</f>
        <v/>
      </c>
      <c r="AC623" s="20"/>
      <c r="AD623" s="21" t="str">
        <f>IF(A623=[2]an!$F$36,VLOOKUP([2]an!$F$36,[2]an!$F$36:$H$36,3,FALSE),IF(A623=[2]an!$F$35,VLOOKUP([2]an!$F$35,[2]an!$F$35:$H$35,3,FALSE),IF(A623=[2]an!$F$33,VLOOKUP([2]an!$F$33,[2]an!$F$33:$H$33,3,FALSE),IF(A623=[2]an!$F$31,VLOOKUP([2]an!$F$31,[2]an!$F$31:$H$31,3,FALSE),""))))</f>
        <v/>
      </c>
    </row>
    <row r="624" spans="6:30" x14ac:dyDescent="0.2">
      <c r="F624" s="10"/>
      <c r="G624" s="8" t="str">
        <f t="shared" si="29"/>
        <v/>
      </c>
      <c r="H624" s="13"/>
      <c r="K624" s="13"/>
      <c r="L624" s="10"/>
      <c r="M624" s="10"/>
      <c r="S624" s="8" t="str">
        <f>IFERROR(VLOOKUP(D624,[1]peretoe_teenus!$A$2:$L$2000,5,FALSE),"")</f>
        <v/>
      </c>
      <c r="U624" s="13"/>
      <c r="V624" s="15" t="str" cm="1">
        <f t="array" ref="V624">IFERROR(IF(AND(F624="Tugigrupp",RANK(K624,$K624:$K624)+COUNTIFS($K$2:K624,K624,$L$2:L624,L624,$M$2:M624,M624,$I$2:I624,I624,$G$2:G624,G624,$F$2:F624,F624)-1=1),SUMPRODUCT(($F$2:$F$4154=F624)*($G$2:$G$4154=G624)*($K$2:$K$4154=K624)*($I$2:$I$4154=I624)*($L$2:$L$4154=L624)*($M$2:$M$4154=M624)),""),"")</f>
        <v/>
      </c>
      <c r="W624" s="15" t="str">
        <f t="shared" si="27"/>
        <v/>
      </c>
      <c r="X624" s="16" t="str">
        <f>IF(AND(A624=[2]an!$G$38,F624=[2]an!$E$40),[2]an!$G$40,IF(AND(A624=[2]an!$G$38,F624=[2]an!$E$41),[2]an!$G$41,IF(AND(A624=[2]an!$G$38,F624=[2]an!$E$39,H624&gt;=[2]an!$M$37),[2]an!$G$39,
IF(AND(A624=[2]an!$G$38,F624=[2]an!$E$39,H624&lt;[2]an!$M$37,S624="kahepoolne vajaduspõhine",U624=""),[2]an!$M$40,
IF(AND(A624=[2]an!$G$38,F624=[2]an!$E$39,H624&lt;[2]an!$M$37,S624="kahepoolne vajaduspõhine",U624&lt;&gt;""),[2]an!$G$39,
IF(AND(A624=[2]an!$G$38,F624=[2]an!$E$39,H624&lt;[2]an!$M$37,S624&lt;&gt;"kahepoolne vajaduspõhine"),[2]an!$G$39,
IF(AND(A624=[2]an!$G$38,F624=[2]an!$E$42),[2]an!$G$42,
IF(AND(A624=[2]an!$H$38,F624=[2]an!$E$40),[2]an!$H$40,IF(AND(A624=[2]an!$H$38,F624=[2]an!$E$41),[2]an!$H$41,IF(AND(A624=[2]an!$H$38,F624=[2]an!$E$39,H624&gt;=[2]an!$M$37),[2]an!$H$39,
IF(AND(A624=[2]an!$H$38,F624=[2]an!$E$39,H624&lt;[2]an!$M$37,S624="kahepoolne vajaduspõhine",U624=""),[2]an!$M$40,
IF(AND(A624=[2]an!$H$38,F624=[2]an!$E$39,H624&lt;[2]an!$M$37,S624="kahepoolne vajaduspõhine",U624&lt;&gt;""),[2]an!$H$39,
IF(AND(A624=[2]an!$H$38,F624=[2]an!$E$39,H624&lt;[2]an!$M$37,S624&lt;&gt;"kahepoolne vajaduspõhine"),[2]an!$H$39,
IF(AND(A624=[2]an!$H$38,F624=[2]an!$E$42),[2]an!$H$42,
IF(AND(A624=[2]an!$I$38,F624=[2]an!$E$40),[2]an!$I$40,IF(AND(A624=[2]an!$I$38,F624=[2]an!$E$41),[2]an!$I$41,IF(AND(A624=[2]an!$I$38,F624=[2]an!$E$39,H624&gt;=[2]an!$M$37),[2]an!$I$39,
IF(AND(A624=[2]an!$I$38,F624=[2]an!$E$39,H624&lt;[2]an!$M$37,S624="kahepoolne vajaduspõhine",U624=""),[2]an!$M$40,
IF(AND(A624=[2]an!$I$38,F624=[2]an!$E$39,H624&lt;[2]an!$M$37,S624="kahepoolne vajaduspõhine",U624&lt;&gt;""),[2]an!$I$39,
IF(AND(A624=[2]an!$I$38,F624=[2]an!$E$39,H624&lt;[2]an!$M$37,S624&lt;&gt;"kahepoolne vajaduspõhine"),[2]an!$I$39,
IF(AND(A624=[2]an!$I$38,F624=[2]an!$E$42),[2]an!$I$42,
IF(AND(A624=[2]an!$J$38,F624=[2]an!$E$40),[2]an!$J$40,IF(AND(A624=[2]an!$J$38,F624=[2]an!$E$41),[2]an!$J$41,IF(AND(A624=[2]an!$J$38,F624=[2]an!$E$39,H624&gt;=[2]an!$M$37),[2]an!$J$39,
IF(AND(A624=[2]an!$J$38,F624=[2]an!$E$39,H624&lt;[2]an!$M$37,S624="kahepoolne vajaduspõhine",U624=""),[2]an!$M$40,
IF(AND(A624=[2]an!$J$38,F624=[2]an!$E$39,H624&lt;[2]an!$M$37,S624="kahepoolne vajaduspõhine",U624&lt;&gt;""),[2]an!$J$39,
IF(AND(A624=[2]an!$J$38,F624=[2]an!$E$39,H624&lt;[2]an!$M$37,S624&lt;&gt;"kahepoolne vajaduspõhine"),[2]an!$J$39,
IF(AND(A624=[2]an!$J$38,F624=[2]an!$E$42),[2]an!$J$42,""))))))))))))))))))))))))))))</f>
        <v/>
      </c>
      <c r="Y624" s="17" t="str">
        <f>IFERROR(IF(F624="Tugigrupp",0,
IF(AND(F624="Peretoe teenus",H624&gt;=[2]an!$M$37,RANK(D624,$D624:$D624)+COUNTIFS($D$2:D624,D624,$F$2:F624,F624)-1&gt;1),"",
IF(AND(F624="Peretoe teenus",H624&gt;=[2]an!$M$37,RANK(D624,$D624:$D624)+COUNTIFS($D$2:D624,D624,$F$2:F624,F624)-1=1,MONTH(H624)=MONTH(K624)=TRUE,YEAR(H624)=YEAR(K624)=TRUE),((EOMONTH(H624,0)-H624+1)*X624)/DAY(EOMONTH(H624,0)),
IF(AND(F624="Peretoe teenus",H624&gt;=[2]an!$M$37,RANK(D624,$D624:$D624)+COUNTIFS($D$2:D624,D624,$F$2:F624,F624)-1=1),X624,
IF(AND(F624="Peretoe teenus",H624&lt;[2]an!$M$37,S624&lt;&gt;"kahepoolne vajaduspõhine",RANK(D624,$D624:$D624)+COUNTIFS($D$2:D624,D624,$F$2:F624,F624)-1=1),X624,
IF(AND(F624="Peretoe teenus",H624&lt;[2]an!$M$37,S624&lt;&gt;"kahepoolne vajaduspõhine",RANK(D624,$D624:$D624)+COUNTIFS($D$2:D624,D624,$F$2:F624,F624)-1&gt;1),"",
IF(AND(F624="Peretoe teenus",H624&lt;[2]an!$M$37,S624="kahepoolne vajaduspõhine",U624="",RANK(D624,$D624:$D624)+COUNTIFS($D$2:D624,D624,$F$2:F624,F624)-1=1),X624,
IF(AND(F624="Peretoe teenus",H624&lt;[2]an!$M$37,S624="kahepoolne vajaduspõhine",U624="",RANK(D624,$D624:$D624)+COUNTIFS($D$2:D624,D624,$F$2:F624,F624)-1&gt;1),"",
IF(AND(F624="Peretoe teenus",H624&lt;[2]an!$M$37,S624="kahepoolne vajaduspõhine",U624&lt;[2]an!$M$37,RANK(D624,$D624:$D624)+COUNTIFS($D$2:D624,D624,$F$2:F624,F624)-1=1),X624,
IF(AND(F624="Peretoe teenus",H624&lt;[2]an!$M$37,S624="kahepoolne vajaduspõhine",U624&lt;[2]an!$M$37,RANK(D624,$D624:$D624)+COUNTIFS($D$2:D624,D624,$F$2:F624,F624)-1&gt;1),"",
IF(AND(F624="Peretoe teenus",H624&lt;[2]an!$M$37,S624="kahepoolne vajaduspõhine",U624&gt;=[2]an!$M$37,U624&lt;=[2]an!$M$38,RANK(D624,$D624:$D624)+COUNTIFS($D$2:D624,D624,$F$2:F624,F624)-1=1),
((EOMONTH(U624,0)-U624+1)*X624)/DAY(EOMONTH(U624,0))+(DAY(U624)-1)*100/DAY(EOMONTH(U624,0)),
IF(AND(F624="Peretoe teenus",H624&lt;[2]an!$M$37,S624="kahepoolne vajaduspõhine",U624&gt;=[2]an!$M$37,U624&lt;=[2]an!$M$38,RANK(D624,$D624:$D624)+COUNTIFS($D$2:D624,D624,$F$2:F624,F624)-1&gt;1),"",
IF(AND(F624="Peretoe teenus",H624&lt;[2]an!$M$37,S624="kahepoolne vajaduspõhine",U624&gt;[2]an!$M$38,RANK(D624,$D624:$D624)+COUNTIFS($D$2:D624,D624,$F$2:F624,F624)-1=1),X624,
IF(AND(F624="Peretoe teenus",H624&lt;[2]an!$M$37,S624="kahepoolne vajaduspõhine",U624&gt;[2]an!$M$38,RANK(D624,$D624:$D624)+COUNTIFS($D$2:D624,D624,$F$2:F624,F624)-1&gt;1),"",X624*W624)))))))))))))),"")</f>
        <v/>
      </c>
      <c r="Z624" s="18" t="str">
        <f t="shared" si="28"/>
        <v/>
      </c>
      <c r="AA624" s="19" t="str">
        <f>IFERROR(VLOOKUP(E624,[2]an!$A$3:$B$81,2,FALSE),"")</f>
        <v/>
      </c>
      <c r="AB624" s="19" t="str">
        <f>IFERROR(VLOOKUP(AA624,[2]an!$C$2:$D$16,2,FALSE),"")</f>
        <v/>
      </c>
      <c r="AC624" s="20"/>
      <c r="AD624" s="21" t="str">
        <f>IF(A624=[2]an!$F$36,VLOOKUP([2]an!$F$36,[2]an!$F$36:$H$36,3,FALSE),IF(A624=[2]an!$F$35,VLOOKUP([2]an!$F$35,[2]an!$F$35:$H$35,3,FALSE),IF(A624=[2]an!$F$33,VLOOKUP([2]an!$F$33,[2]an!$F$33:$H$33,3,FALSE),IF(A624=[2]an!$F$31,VLOOKUP([2]an!$F$31,[2]an!$F$31:$H$31,3,FALSE),""))))</f>
        <v/>
      </c>
    </row>
    <row r="625" spans="6:30" x14ac:dyDescent="0.2">
      <c r="F625" s="10"/>
      <c r="G625" s="8" t="str">
        <f t="shared" si="29"/>
        <v/>
      </c>
      <c r="H625" s="13"/>
      <c r="K625" s="13"/>
      <c r="L625" s="10"/>
      <c r="M625" s="10"/>
      <c r="S625" s="8" t="str">
        <f>IFERROR(VLOOKUP(D625,[1]peretoe_teenus!$A$2:$L$2000,5,FALSE),"")</f>
        <v/>
      </c>
      <c r="U625" s="13"/>
      <c r="V625" s="15" t="str" cm="1">
        <f t="array" ref="V625">IFERROR(IF(AND(F625="Tugigrupp",RANK(K625,$K625:$K625)+COUNTIFS($K$2:K625,K625,$L$2:L625,L625,$M$2:M625,M625,$I$2:I625,I625,$G$2:G625,G625,$F$2:F625,F625)-1=1),SUMPRODUCT(($F$2:$F$4154=F625)*($G$2:$G$4154=G625)*($K$2:$K$4154=K625)*($I$2:$I$4154=I625)*($L$2:$L$4154=L625)*($M$2:$M$4154=M625)),""),"")</f>
        <v/>
      </c>
      <c r="W625" s="15" t="str">
        <f t="shared" si="27"/>
        <v/>
      </c>
      <c r="X625" s="16" t="str">
        <f>IF(AND(A625=[2]an!$G$38,F625=[2]an!$E$40),[2]an!$G$40,IF(AND(A625=[2]an!$G$38,F625=[2]an!$E$41),[2]an!$G$41,IF(AND(A625=[2]an!$G$38,F625=[2]an!$E$39,H625&gt;=[2]an!$M$37),[2]an!$G$39,
IF(AND(A625=[2]an!$G$38,F625=[2]an!$E$39,H625&lt;[2]an!$M$37,S625="kahepoolne vajaduspõhine",U625=""),[2]an!$M$40,
IF(AND(A625=[2]an!$G$38,F625=[2]an!$E$39,H625&lt;[2]an!$M$37,S625="kahepoolne vajaduspõhine",U625&lt;&gt;""),[2]an!$G$39,
IF(AND(A625=[2]an!$G$38,F625=[2]an!$E$39,H625&lt;[2]an!$M$37,S625&lt;&gt;"kahepoolne vajaduspõhine"),[2]an!$G$39,
IF(AND(A625=[2]an!$G$38,F625=[2]an!$E$42),[2]an!$G$42,
IF(AND(A625=[2]an!$H$38,F625=[2]an!$E$40),[2]an!$H$40,IF(AND(A625=[2]an!$H$38,F625=[2]an!$E$41),[2]an!$H$41,IF(AND(A625=[2]an!$H$38,F625=[2]an!$E$39,H625&gt;=[2]an!$M$37),[2]an!$H$39,
IF(AND(A625=[2]an!$H$38,F625=[2]an!$E$39,H625&lt;[2]an!$M$37,S625="kahepoolne vajaduspõhine",U625=""),[2]an!$M$40,
IF(AND(A625=[2]an!$H$38,F625=[2]an!$E$39,H625&lt;[2]an!$M$37,S625="kahepoolne vajaduspõhine",U625&lt;&gt;""),[2]an!$H$39,
IF(AND(A625=[2]an!$H$38,F625=[2]an!$E$39,H625&lt;[2]an!$M$37,S625&lt;&gt;"kahepoolne vajaduspõhine"),[2]an!$H$39,
IF(AND(A625=[2]an!$H$38,F625=[2]an!$E$42),[2]an!$H$42,
IF(AND(A625=[2]an!$I$38,F625=[2]an!$E$40),[2]an!$I$40,IF(AND(A625=[2]an!$I$38,F625=[2]an!$E$41),[2]an!$I$41,IF(AND(A625=[2]an!$I$38,F625=[2]an!$E$39,H625&gt;=[2]an!$M$37),[2]an!$I$39,
IF(AND(A625=[2]an!$I$38,F625=[2]an!$E$39,H625&lt;[2]an!$M$37,S625="kahepoolne vajaduspõhine",U625=""),[2]an!$M$40,
IF(AND(A625=[2]an!$I$38,F625=[2]an!$E$39,H625&lt;[2]an!$M$37,S625="kahepoolne vajaduspõhine",U625&lt;&gt;""),[2]an!$I$39,
IF(AND(A625=[2]an!$I$38,F625=[2]an!$E$39,H625&lt;[2]an!$M$37,S625&lt;&gt;"kahepoolne vajaduspõhine"),[2]an!$I$39,
IF(AND(A625=[2]an!$I$38,F625=[2]an!$E$42),[2]an!$I$42,
IF(AND(A625=[2]an!$J$38,F625=[2]an!$E$40),[2]an!$J$40,IF(AND(A625=[2]an!$J$38,F625=[2]an!$E$41),[2]an!$J$41,IF(AND(A625=[2]an!$J$38,F625=[2]an!$E$39,H625&gt;=[2]an!$M$37),[2]an!$J$39,
IF(AND(A625=[2]an!$J$38,F625=[2]an!$E$39,H625&lt;[2]an!$M$37,S625="kahepoolne vajaduspõhine",U625=""),[2]an!$M$40,
IF(AND(A625=[2]an!$J$38,F625=[2]an!$E$39,H625&lt;[2]an!$M$37,S625="kahepoolne vajaduspõhine",U625&lt;&gt;""),[2]an!$J$39,
IF(AND(A625=[2]an!$J$38,F625=[2]an!$E$39,H625&lt;[2]an!$M$37,S625&lt;&gt;"kahepoolne vajaduspõhine"),[2]an!$J$39,
IF(AND(A625=[2]an!$J$38,F625=[2]an!$E$42),[2]an!$J$42,""))))))))))))))))))))))))))))</f>
        <v/>
      </c>
      <c r="Y625" s="17" t="str">
        <f>IFERROR(IF(F625="Tugigrupp",0,
IF(AND(F625="Peretoe teenus",H625&gt;=[2]an!$M$37,RANK(D625,$D625:$D625)+COUNTIFS($D$2:D625,D625,$F$2:F625,F625)-1&gt;1),"",
IF(AND(F625="Peretoe teenus",H625&gt;=[2]an!$M$37,RANK(D625,$D625:$D625)+COUNTIFS($D$2:D625,D625,$F$2:F625,F625)-1=1,MONTH(H625)=MONTH(K625)=TRUE,YEAR(H625)=YEAR(K625)=TRUE),((EOMONTH(H625,0)-H625+1)*X625)/DAY(EOMONTH(H625,0)),
IF(AND(F625="Peretoe teenus",H625&gt;=[2]an!$M$37,RANK(D625,$D625:$D625)+COUNTIFS($D$2:D625,D625,$F$2:F625,F625)-1=1),X625,
IF(AND(F625="Peretoe teenus",H625&lt;[2]an!$M$37,S625&lt;&gt;"kahepoolne vajaduspõhine",RANK(D625,$D625:$D625)+COUNTIFS($D$2:D625,D625,$F$2:F625,F625)-1=1),X625,
IF(AND(F625="Peretoe teenus",H625&lt;[2]an!$M$37,S625&lt;&gt;"kahepoolne vajaduspõhine",RANK(D625,$D625:$D625)+COUNTIFS($D$2:D625,D625,$F$2:F625,F625)-1&gt;1),"",
IF(AND(F625="Peretoe teenus",H625&lt;[2]an!$M$37,S625="kahepoolne vajaduspõhine",U625="",RANK(D625,$D625:$D625)+COUNTIFS($D$2:D625,D625,$F$2:F625,F625)-1=1),X625,
IF(AND(F625="Peretoe teenus",H625&lt;[2]an!$M$37,S625="kahepoolne vajaduspõhine",U625="",RANK(D625,$D625:$D625)+COUNTIFS($D$2:D625,D625,$F$2:F625,F625)-1&gt;1),"",
IF(AND(F625="Peretoe teenus",H625&lt;[2]an!$M$37,S625="kahepoolne vajaduspõhine",U625&lt;[2]an!$M$37,RANK(D625,$D625:$D625)+COUNTIFS($D$2:D625,D625,$F$2:F625,F625)-1=1),X625,
IF(AND(F625="Peretoe teenus",H625&lt;[2]an!$M$37,S625="kahepoolne vajaduspõhine",U625&lt;[2]an!$M$37,RANK(D625,$D625:$D625)+COUNTIFS($D$2:D625,D625,$F$2:F625,F625)-1&gt;1),"",
IF(AND(F625="Peretoe teenus",H625&lt;[2]an!$M$37,S625="kahepoolne vajaduspõhine",U625&gt;=[2]an!$M$37,U625&lt;=[2]an!$M$38,RANK(D625,$D625:$D625)+COUNTIFS($D$2:D625,D625,$F$2:F625,F625)-1=1),
((EOMONTH(U625,0)-U625+1)*X625)/DAY(EOMONTH(U625,0))+(DAY(U625)-1)*100/DAY(EOMONTH(U625,0)),
IF(AND(F625="Peretoe teenus",H625&lt;[2]an!$M$37,S625="kahepoolne vajaduspõhine",U625&gt;=[2]an!$M$37,U625&lt;=[2]an!$M$38,RANK(D625,$D625:$D625)+COUNTIFS($D$2:D625,D625,$F$2:F625,F625)-1&gt;1),"",
IF(AND(F625="Peretoe teenus",H625&lt;[2]an!$M$37,S625="kahepoolne vajaduspõhine",U625&gt;[2]an!$M$38,RANK(D625,$D625:$D625)+COUNTIFS($D$2:D625,D625,$F$2:F625,F625)-1=1),X625,
IF(AND(F625="Peretoe teenus",H625&lt;[2]an!$M$37,S625="kahepoolne vajaduspõhine",U625&gt;[2]an!$M$38,RANK(D625,$D625:$D625)+COUNTIFS($D$2:D625,D625,$F$2:F625,F625)-1&gt;1),"",X625*W625)))))))))))))),"")</f>
        <v/>
      </c>
      <c r="Z625" s="18" t="str">
        <f t="shared" si="28"/>
        <v/>
      </c>
      <c r="AA625" s="19" t="str">
        <f>IFERROR(VLOOKUP(E625,[2]an!$A$3:$B$81,2,FALSE),"")</f>
        <v/>
      </c>
      <c r="AB625" s="19" t="str">
        <f>IFERROR(VLOOKUP(AA625,[2]an!$C$2:$D$16,2,FALSE),"")</f>
        <v/>
      </c>
      <c r="AC625" s="20"/>
      <c r="AD625" s="21" t="str">
        <f>IF(A625=[2]an!$F$36,VLOOKUP([2]an!$F$36,[2]an!$F$36:$H$36,3,FALSE),IF(A625=[2]an!$F$35,VLOOKUP([2]an!$F$35,[2]an!$F$35:$H$35,3,FALSE),IF(A625=[2]an!$F$33,VLOOKUP([2]an!$F$33,[2]an!$F$33:$H$33,3,FALSE),IF(A625=[2]an!$F$31,VLOOKUP([2]an!$F$31,[2]an!$F$31:$H$31,3,FALSE),""))))</f>
        <v/>
      </c>
    </row>
    <row r="626" spans="6:30" x14ac:dyDescent="0.2">
      <c r="F626" s="10"/>
      <c r="G626" s="8" t="str">
        <f t="shared" si="29"/>
        <v/>
      </c>
      <c r="H626" s="13"/>
      <c r="K626" s="13"/>
      <c r="L626" s="10"/>
      <c r="M626" s="10"/>
      <c r="S626" s="8" t="str">
        <f>IFERROR(VLOOKUP(D626,[1]peretoe_teenus!$A$2:$L$2000,5,FALSE),"")</f>
        <v/>
      </c>
      <c r="U626" s="13"/>
      <c r="V626" s="15" t="str" cm="1">
        <f t="array" ref="V626">IFERROR(IF(AND(F626="Tugigrupp",RANK(K626,$K626:$K626)+COUNTIFS($K$2:K626,K626,$L$2:L626,L626,$M$2:M626,M626,$I$2:I626,I626,$G$2:G626,G626,$F$2:F626,F626)-1=1),SUMPRODUCT(($F$2:$F$4154=F626)*($G$2:$G$4154=G626)*($K$2:$K$4154=K626)*($I$2:$I$4154=I626)*($L$2:$L$4154=L626)*($M$2:$M$4154=M626)),""),"")</f>
        <v/>
      </c>
      <c r="W626" s="15" t="str">
        <f t="shared" si="27"/>
        <v/>
      </c>
      <c r="X626" s="16" t="str">
        <f>IF(AND(A626=[2]an!$G$38,F626=[2]an!$E$40),[2]an!$G$40,IF(AND(A626=[2]an!$G$38,F626=[2]an!$E$41),[2]an!$G$41,IF(AND(A626=[2]an!$G$38,F626=[2]an!$E$39,H626&gt;=[2]an!$M$37),[2]an!$G$39,
IF(AND(A626=[2]an!$G$38,F626=[2]an!$E$39,H626&lt;[2]an!$M$37,S626="kahepoolne vajaduspõhine",U626=""),[2]an!$M$40,
IF(AND(A626=[2]an!$G$38,F626=[2]an!$E$39,H626&lt;[2]an!$M$37,S626="kahepoolne vajaduspõhine",U626&lt;&gt;""),[2]an!$G$39,
IF(AND(A626=[2]an!$G$38,F626=[2]an!$E$39,H626&lt;[2]an!$M$37,S626&lt;&gt;"kahepoolne vajaduspõhine"),[2]an!$G$39,
IF(AND(A626=[2]an!$G$38,F626=[2]an!$E$42),[2]an!$G$42,
IF(AND(A626=[2]an!$H$38,F626=[2]an!$E$40),[2]an!$H$40,IF(AND(A626=[2]an!$H$38,F626=[2]an!$E$41),[2]an!$H$41,IF(AND(A626=[2]an!$H$38,F626=[2]an!$E$39,H626&gt;=[2]an!$M$37),[2]an!$H$39,
IF(AND(A626=[2]an!$H$38,F626=[2]an!$E$39,H626&lt;[2]an!$M$37,S626="kahepoolne vajaduspõhine",U626=""),[2]an!$M$40,
IF(AND(A626=[2]an!$H$38,F626=[2]an!$E$39,H626&lt;[2]an!$M$37,S626="kahepoolne vajaduspõhine",U626&lt;&gt;""),[2]an!$H$39,
IF(AND(A626=[2]an!$H$38,F626=[2]an!$E$39,H626&lt;[2]an!$M$37,S626&lt;&gt;"kahepoolne vajaduspõhine"),[2]an!$H$39,
IF(AND(A626=[2]an!$H$38,F626=[2]an!$E$42),[2]an!$H$42,
IF(AND(A626=[2]an!$I$38,F626=[2]an!$E$40),[2]an!$I$40,IF(AND(A626=[2]an!$I$38,F626=[2]an!$E$41),[2]an!$I$41,IF(AND(A626=[2]an!$I$38,F626=[2]an!$E$39,H626&gt;=[2]an!$M$37),[2]an!$I$39,
IF(AND(A626=[2]an!$I$38,F626=[2]an!$E$39,H626&lt;[2]an!$M$37,S626="kahepoolne vajaduspõhine",U626=""),[2]an!$M$40,
IF(AND(A626=[2]an!$I$38,F626=[2]an!$E$39,H626&lt;[2]an!$M$37,S626="kahepoolne vajaduspõhine",U626&lt;&gt;""),[2]an!$I$39,
IF(AND(A626=[2]an!$I$38,F626=[2]an!$E$39,H626&lt;[2]an!$M$37,S626&lt;&gt;"kahepoolne vajaduspõhine"),[2]an!$I$39,
IF(AND(A626=[2]an!$I$38,F626=[2]an!$E$42),[2]an!$I$42,
IF(AND(A626=[2]an!$J$38,F626=[2]an!$E$40),[2]an!$J$40,IF(AND(A626=[2]an!$J$38,F626=[2]an!$E$41),[2]an!$J$41,IF(AND(A626=[2]an!$J$38,F626=[2]an!$E$39,H626&gt;=[2]an!$M$37),[2]an!$J$39,
IF(AND(A626=[2]an!$J$38,F626=[2]an!$E$39,H626&lt;[2]an!$M$37,S626="kahepoolne vajaduspõhine",U626=""),[2]an!$M$40,
IF(AND(A626=[2]an!$J$38,F626=[2]an!$E$39,H626&lt;[2]an!$M$37,S626="kahepoolne vajaduspõhine",U626&lt;&gt;""),[2]an!$J$39,
IF(AND(A626=[2]an!$J$38,F626=[2]an!$E$39,H626&lt;[2]an!$M$37,S626&lt;&gt;"kahepoolne vajaduspõhine"),[2]an!$J$39,
IF(AND(A626=[2]an!$J$38,F626=[2]an!$E$42),[2]an!$J$42,""))))))))))))))))))))))))))))</f>
        <v/>
      </c>
      <c r="Y626" s="17" t="str">
        <f>IFERROR(IF(F626="Tugigrupp",0,
IF(AND(F626="Peretoe teenus",H626&gt;=[2]an!$M$37,RANK(D626,$D626:$D626)+COUNTIFS($D$2:D626,D626,$F$2:F626,F626)-1&gt;1),"",
IF(AND(F626="Peretoe teenus",H626&gt;=[2]an!$M$37,RANK(D626,$D626:$D626)+COUNTIFS($D$2:D626,D626,$F$2:F626,F626)-1=1,MONTH(H626)=MONTH(K626)=TRUE,YEAR(H626)=YEAR(K626)=TRUE),((EOMONTH(H626,0)-H626+1)*X626)/DAY(EOMONTH(H626,0)),
IF(AND(F626="Peretoe teenus",H626&gt;=[2]an!$M$37,RANK(D626,$D626:$D626)+COUNTIFS($D$2:D626,D626,$F$2:F626,F626)-1=1),X626,
IF(AND(F626="Peretoe teenus",H626&lt;[2]an!$M$37,S626&lt;&gt;"kahepoolne vajaduspõhine",RANK(D626,$D626:$D626)+COUNTIFS($D$2:D626,D626,$F$2:F626,F626)-1=1),X626,
IF(AND(F626="Peretoe teenus",H626&lt;[2]an!$M$37,S626&lt;&gt;"kahepoolne vajaduspõhine",RANK(D626,$D626:$D626)+COUNTIFS($D$2:D626,D626,$F$2:F626,F626)-1&gt;1),"",
IF(AND(F626="Peretoe teenus",H626&lt;[2]an!$M$37,S626="kahepoolne vajaduspõhine",U626="",RANK(D626,$D626:$D626)+COUNTIFS($D$2:D626,D626,$F$2:F626,F626)-1=1),X626,
IF(AND(F626="Peretoe teenus",H626&lt;[2]an!$M$37,S626="kahepoolne vajaduspõhine",U626="",RANK(D626,$D626:$D626)+COUNTIFS($D$2:D626,D626,$F$2:F626,F626)-1&gt;1),"",
IF(AND(F626="Peretoe teenus",H626&lt;[2]an!$M$37,S626="kahepoolne vajaduspõhine",U626&lt;[2]an!$M$37,RANK(D626,$D626:$D626)+COUNTIFS($D$2:D626,D626,$F$2:F626,F626)-1=1),X626,
IF(AND(F626="Peretoe teenus",H626&lt;[2]an!$M$37,S626="kahepoolne vajaduspõhine",U626&lt;[2]an!$M$37,RANK(D626,$D626:$D626)+COUNTIFS($D$2:D626,D626,$F$2:F626,F626)-1&gt;1),"",
IF(AND(F626="Peretoe teenus",H626&lt;[2]an!$M$37,S626="kahepoolne vajaduspõhine",U626&gt;=[2]an!$M$37,U626&lt;=[2]an!$M$38,RANK(D626,$D626:$D626)+COUNTIFS($D$2:D626,D626,$F$2:F626,F626)-1=1),
((EOMONTH(U626,0)-U626+1)*X626)/DAY(EOMONTH(U626,0))+(DAY(U626)-1)*100/DAY(EOMONTH(U626,0)),
IF(AND(F626="Peretoe teenus",H626&lt;[2]an!$M$37,S626="kahepoolne vajaduspõhine",U626&gt;=[2]an!$M$37,U626&lt;=[2]an!$M$38,RANK(D626,$D626:$D626)+COUNTIFS($D$2:D626,D626,$F$2:F626,F626)-1&gt;1),"",
IF(AND(F626="Peretoe teenus",H626&lt;[2]an!$M$37,S626="kahepoolne vajaduspõhine",U626&gt;[2]an!$M$38,RANK(D626,$D626:$D626)+COUNTIFS($D$2:D626,D626,$F$2:F626,F626)-1=1),X626,
IF(AND(F626="Peretoe teenus",H626&lt;[2]an!$M$37,S626="kahepoolne vajaduspõhine",U626&gt;[2]an!$M$38,RANK(D626,$D626:$D626)+COUNTIFS($D$2:D626,D626,$F$2:F626,F626)-1&gt;1),"",X626*W626)))))))))))))),"")</f>
        <v/>
      </c>
      <c r="Z626" s="18" t="str">
        <f t="shared" si="28"/>
        <v/>
      </c>
      <c r="AA626" s="19" t="str">
        <f>IFERROR(VLOOKUP(E626,[2]an!$A$3:$B$81,2,FALSE),"")</f>
        <v/>
      </c>
      <c r="AB626" s="19" t="str">
        <f>IFERROR(VLOOKUP(AA626,[2]an!$C$2:$D$16,2,FALSE),"")</f>
        <v/>
      </c>
      <c r="AC626" s="20"/>
      <c r="AD626" s="21" t="str">
        <f>IF(A626=[2]an!$F$36,VLOOKUP([2]an!$F$36,[2]an!$F$36:$H$36,3,FALSE),IF(A626=[2]an!$F$35,VLOOKUP([2]an!$F$35,[2]an!$F$35:$H$35,3,FALSE),IF(A626=[2]an!$F$33,VLOOKUP([2]an!$F$33,[2]an!$F$33:$H$33,3,FALSE),IF(A626=[2]an!$F$31,VLOOKUP([2]an!$F$31,[2]an!$F$31:$H$31,3,FALSE),""))))</f>
        <v/>
      </c>
    </row>
    <row r="627" spans="6:30" x14ac:dyDescent="0.2">
      <c r="F627" s="10"/>
      <c r="G627" s="8" t="str">
        <f t="shared" si="29"/>
        <v/>
      </c>
      <c r="H627" s="13"/>
      <c r="K627" s="13"/>
      <c r="L627" s="10"/>
      <c r="M627" s="10"/>
      <c r="S627" s="8" t="str">
        <f>IFERROR(VLOOKUP(D627,[1]peretoe_teenus!$A$2:$L$2000,5,FALSE),"")</f>
        <v/>
      </c>
      <c r="U627" s="13"/>
      <c r="V627" s="15" t="str" cm="1">
        <f t="array" ref="V627">IFERROR(IF(AND(F627="Tugigrupp",RANK(K627,$K627:$K627)+COUNTIFS($K$2:K627,K627,$L$2:L627,L627,$M$2:M627,M627,$I$2:I627,I627,$G$2:G627,G627,$F$2:F627,F627)-1=1),SUMPRODUCT(($F$2:$F$4154=F627)*($G$2:$G$4154=G627)*($K$2:$K$4154=K627)*($I$2:$I$4154=I627)*($L$2:$L$4154=L627)*($M$2:$M$4154=M627)),""),"")</f>
        <v/>
      </c>
      <c r="W627" s="15" t="str">
        <f t="shared" si="27"/>
        <v/>
      </c>
      <c r="X627" s="16" t="str">
        <f>IF(AND(A627=[2]an!$G$38,F627=[2]an!$E$40),[2]an!$G$40,IF(AND(A627=[2]an!$G$38,F627=[2]an!$E$41),[2]an!$G$41,IF(AND(A627=[2]an!$G$38,F627=[2]an!$E$39,H627&gt;=[2]an!$M$37),[2]an!$G$39,
IF(AND(A627=[2]an!$G$38,F627=[2]an!$E$39,H627&lt;[2]an!$M$37,S627="kahepoolne vajaduspõhine",U627=""),[2]an!$M$40,
IF(AND(A627=[2]an!$G$38,F627=[2]an!$E$39,H627&lt;[2]an!$M$37,S627="kahepoolne vajaduspõhine",U627&lt;&gt;""),[2]an!$G$39,
IF(AND(A627=[2]an!$G$38,F627=[2]an!$E$39,H627&lt;[2]an!$M$37,S627&lt;&gt;"kahepoolne vajaduspõhine"),[2]an!$G$39,
IF(AND(A627=[2]an!$G$38,F627=[2]an!$E$42),[2]an!$G$42,
IF(AND(A627=[2]an!$H$38,F627=[2]an!$E$40),[2]an!$H$40,IF(AND(A627=[2]an!$H$38,F627=[2]an!$E$41),[2]an!$H$41,IF(AND(A627=[2]an!$H$38,F627=[2]an!$E$39,H627&gt;=[2]an!$M$37),[2]an!$H$39,
IF(AND(A627=[2]an!$H$38,F627=[2]an!$E$39,H627&lt;[2]an!$M$37,S627="kahepoolne vajaduspõhine",U627=""),[2]an!$M$40,
IF(AND(A627=[2]an!$H$38,F627=[2]an!$E$39,H627&lt;[2]an!$M$37,S627="kahepoolne vajaduspõhine",U627&lt;&gt;""),[2]an!$H$39,
IF(AND(A627=[2]an!$H$38,F627=[2]an!$E$39,H627&lt;[2]an!$M$37,S627&lt;&gt;"kahepoolne vajaduspõhine"),[2]an!$H$39,
IF(AND(A627=[2]an!$H$38,F627=[2]an!$E$42),[2]an!$H$42,
IF(AND(A627=[2]an!$I$38,F627=[2]an!$E$40),[2]an!$I$40,IF(AND(A627=[2]an!$I$38,F627=[2]an!$E$41),[2]an!$I$41,IF(AND(A627=[2]an!$I$38,F627=[2]an!$E$39,H627&gt;=[2]an!$M$37),[2]an!$I$39,
IF(AND(A627=[2]an!$I$38,F627=[2]an!$E$39,H627&lt;[2]an!$M$37,S627="kahepoolne vajaduspõhine",U627=""),[2]an!$M$40,
IF(AND(A627=[2]an!$I$38,F627=[2]an!$E$39,H627&lt;[2]an!$M$37,S627="kahepoolne vajaduspõhine",U627&lt;&gt;""),[2]an!$I$39,
IF(AND(A627=[2]an!$I$38,F627=[2]an!$E$39,H627&lt;[2]an!$M$37,S627&lt;&gt;"kahepoolne vajaduspõhine"),[2]an!$I$39,
IF(AND(A627=[2]an!$I$38,F627=[2]an!$E$42),[2]an!$I$42,
IF(AND(A627=[2]an!$J$38,F627=[2]an!$E$40),[2]an!$J$40,IF(AND(A627=[2]an!$J$38,F627=[2]an!$E$41),[2]an!$J$41,IF(AND(A627=[2]an!$J$38,F627=[2]an!$E$39,H627&gt;=[2]an!$M$37),[2]an!$J$39,
IF(AND(A627=[2]an!$J$38,F627=[2]an!$E$39,H627&lt;[2]an!$M$37,S627="kahepoolne vajaduspõhine",U627=""),[2]an!$M$40,
IF(AND(A627=[2]an!$J$38,F627=[2]an!$E$39,H627&lt;[2]an!$M$37,S627="kahepoolne vajaduspõhine",U627&lt;&gt;""),[2]an!$J$39,
IF(AND(A627=[2]an!$J$38,F627=[2]an!$E$39,H627&lt;[2]an!$M$37,S627&lt;&gt;"kahepoolne vajaduspõhine"),[2]an!$J$39,
IF(AND(A627=[2]an!$J$38,F627=[2]an!$E$42),[2]an!$J$42,""))))))))))))))))))))))))))))</f>
        <v/>
      </c>
      <c r="Y627" s="17" t="str">
        <f>IFERROR(IF(F627="Tugigrupp",0,
IF(AND(F627="Peretoe teenus",H627&gt;=[2]an!$M$37,RANK(D627,$D627:$D627)+COUNTIFS($D$2:D627,D627,$F$2:F627,F627)-1&gt;1),"",
IF(AND(F627="Peretoe teenus",H627&gt;=[2]an!$M$37,RANK(D627,$D627:$D627)+COUNTIFS($D$2:D627,D627,$F$2:F627,F627)-1=1,MONTH(H627)=MONTH(K627)=TRUE,YEAR(H627)=YEAR(K627)=TRUE),((EOMONTH(H627,0)-H627+1)*X627)/DAY(EOMONTH(H627,0)),
IF(AND(F627="Peretoe teenus",H627&gt;=[2]an!$M$37,RANK(D627,$D627:$D627)+COUNTIFS($D$2:D627,D627,$F$2:F627,F627)-1=1),X627,
IF(AND(F627="Peretoe teenus",H627&lt;[2]an!$M$37,S627&lt;&gt;"kahepoolne vajaduspõhine",RANK(D627,$D627:$D627)+COUNTIFS($D$2:D627,D627,$F$2:F627,F627)-1=1),X627,
IF(AND(F627="Peretoe teenus",H627&lt;[2]an!$M$37,S627&lt;&gt;"kahepoolne vajaduspõhine",RANK(D627,$D627:$D627)+COUNTIFS($D$2:D627,D627,$F$2:F627,F627)-1&gt;1),"",
IF(AND(F627="Peretoe teenus",H627&lt;[2]an!$M$37,S627="kahepoolne vajaduspõhine",U627="",RANK(D627,$D627:$D627)+COUNTIFS($D$2:D627,D627,$F$2:F627,F627)-1=1),X627,
IF(AND(F627="Peretoe teenus",H627&lt;[2]an!$M$37,S627="kahepoolne vajaduspõhine",U627="",RANK(D627,$D627:$D627)+COUNTIFS($D$2:D627,D627,$F$2:F627,F627)-1&gt;1),"",
IF(AND(F627="Peretoe teenus",H627&lt;[2]an!$M$37,S627="kahepoolne vajaduspõhine",U627&lt;[2]an!$M$37,RANK(D627,$D627:$D627)+COUNTIFS($D$2:D627,D627,$F$2:F627,F627)-1=1),X627,
IF(AND(F627="Peretoe teenus",H627&lt;[2]an!$M$37,S627="kahepoolne vajaduspõhine",U627&lt;[2]an!$M$37,RANK(D627,$D627:$D627)+COUNTIFS($D$2:D627,D627,$F$2:F627,F627)-1&gt;1),"",
IF(AND(F627="Peretoe teenus",H627&lt;[2]an!$M$37,S627="kahepoolne vajaduspõhine",U627&gt;=[2]an!$M$37,U627&lt;=[2]an!$M$38,RANK(D627,$D627:$D627)+COUNTIFS($D$2:D627,D627,$F$2:F627,F627)-1=1),
((EOMONTH(U627,0)-U627+1)*X627)/DAY(EOMONTH(U627,0))+(DAY(U627)-1)*100/DAY(EOMONTH(U627,0)),
IF(AND(F627="Peretoe teenus",H627&lt;[2]an!$M$37,S627="kahepoolne vajaduspõhine",U627&gt;=[2]an!$M$37,U627&lt;=[2]an!$M$38,RANK(D627,$D627:$D627)+COUNTIFS($D$2:D627,D627,$F$2:F627,F627)-1&gt;1),"",
IF(AND(F627="Peretoe teenus",H627&lt;[2]an!$M$37,S627="kahepoolne vajaduspõhine",U627&gt;[2]an!$M$38,RANK(D627,$D627:$D627)+COUNTIFS($D$2:D627,D627,$F$2:F627,F627)-1=1),X627,
IF(AND(F627="Peretoe teenus",H627&lt;[2]an!$M$37,S627="kahepoolne vajaduspõhine",U627&gt;[2]an!$M$38,RANK(D627,$D627:$D627)+COUNTIFS($D$2:D627,D627,$F$2:F627,F627)-1&gt;1),"",X627*W627)))))))))))))),"")</f>
        <v/>
      </c>
      <c r="Z627" s="18" t="str">
        <f t="shared" si="28"/>
        <v/>
      </c>
      <c r="AA627" s="19" t="str">
        <f>IFERROR(VLOOKUP(E627,[2]an!$A$3:$B$81,2,FALSE),"")</f>
        <v/>
      </c>
      <c r="AB627" s="19" t="str">
        <f>IFERROR(VLOOKUP(AA627,[2]an!$C$2:$D$16,2,FALSE),"")</f>
        <v/>
      </c>
      <c r="AC627" s="20"/>
      <c r="AD627" s="21" t="str">
        <f>IF(A627=[2]an!$F$36,VLOOKUP([2]an!$F$36,[2]an!$F$36:$H$36,3,FALSE),IF(A627=[2]an!$F$35,VLOOKUP([2]an!$F$35,[2]an!$F$35:$H$35,3,FALSE),IF(A627=[2]an!$F$33,VLOOKUP([2]an!$F$33,[2]an!$F$33:$H$33,3,FALSE),IF(A627=[2]an!$F$31,VLOOKUP([2]an!$F$31,[2]an!$F$31:$H$31,3,FALSE),""))))</f>
        <v/>
      </c>
    </row>
    <row r="628" spans="6:30" x14ac:dyDescent="0.2">
      <c r="F628" s="10"/>
      <c r="G628" s="8" t="str">
        <f t="shared" si="29"/>
        <v/>
      </c>
      <c r="H628" s="13"/>
      <c r="K628" s="13"/>
      <c r="L628" s="10"/>
      <c r="M628" s="10"/>
      <c r="S628" s="8" t="str">
        <f>IFERROR(VLOOKUP(D628,[1]peretoe_teenus!$A$2:$L$2000,5,FALSE),"")</f>
        <v/>
      </c>
      <c r="U628" s="13"/>
      <c r="V628" s="15" t="str" cm="1">
        <f t="array" ref="V628">IFERROR(IF(AND(F628="Tugigrupp",RANK(K628,$K628:$K628)+COUNTIFS($K$2:K628,K628,$L$2:L628,L628,$M$2:M628,M628,$I$2:I628,I628,$G$2:G628,G628,$F$2:F628,F628)-1=1),SUMPRODUCT(($F$2:$F$4154=F628)*($G$2:$G$4154=G628)*($K$2:$K$4154=K628)*($I$2:$I$4154=I628)*($L$2:$L$4154=L628)*($M$2:$M$4154=M628)),""),"")</f>
        <v/>
      </c>
      <c r="W628" s="15" t="str">
        <f t="shared" si="27"/>
        <v/>
      </c>
      <c r="X628" s="16" t="str">
        <f>IF(AND(A628=[2]an!$G$38,F628=[2]an!$E$40),[2]an!$G$40,IF(AND(A628=[2]an!$G$38,F628=[2]an!$E$41),[2]an!$G$41,IF(AND(A628=[2]an!$G$38,F628=[2]an!$E$39,H628&gt;=[2]an!$M$37),[2]an!$G$39,
IF(AND(A628=[2]an!$G$38,F628=[2]an!$E$39,H628&lt;[2]an!$M$37,S628="kahepoolne vajaduspõhine",U628=""),[2]an!$M$40,
IF(AND(A628=[2]an!$G$38,F628=[2]an!$E$39,H628&lt;[2]an!$M$37,S628="kahepoolne vajaduspõhine",U628&lt;&gt;""),[2]an!$G$39,
IF(AND(A628=[2]an!$G$38,F628=[2]an!$E$39,H628&lt;[2]an!$M$37,S628&lt;&gt;"kahepoolne vajaduspõhine"),[2]an!$G$39,
IF(AND(A628=[2]an!$G$38,F628=[2]an!$E$42),[2]an!$G$42,
IF(AND(A628=[2]an!$H$38,F628=[2]an!$E$40),[2]an!$H$40,IF(AND(A628=[2]an!$H$38,F628=[2]an!$E$41),[2]an!$H$41,IF(AND(A628=[2]an!$H$38,F628=[2]an!$E$39,H628&gt;=[2]an!$M$37),[2]an!$H$39,
IF(AND(A628=[2]an!$H$38,F628=[2]an!$E$39,H628&lt;[2]an!$M$37,S628="kahepoolne vajaduspõhine",U628=""),[2]an!$M$40,
IF(AND(A628=[2]an!$H$38,F628=[2]an!$E$39,H628&lt;[2]an!$M$37,S628="kahepoolne vajaduspõhine",U628&lt;&gt;""),[2]an!$H$39,
IF(AND(A628=[2]an!$H$38,F628=[2]an!$E$39,H628&lt;[2]an!$M$37,S628&lt;&gt;"kahepoolne vajaduspõhine"),[2]an!$H$39,
IF(AND(A628=[2]an!$H$38,F628=[2]an!$E$42),[2]an!$H$42,
IF(AND(A628=[2]an!$I$38,F628=[2]an!$E$40),[2]an!$I$40,IF(AND(A628=[2]an!$I$38,F628=[2]an!$E$41),[2]an!$I$41,IF(AND(A628=[2]an!$I$38,F628=[2]an!$E$39,H628&gt;=[2]an!$M$37),[2]an!$I$39,
IF(AND(A628=[2]an!$I$38,F628=[2]an!$E$39,H628&lt;[2]an!$M$37,S628="kahepoolne vajaduspõhine",U628=""),[2]an!$M$40,
IF(AND(A628=[2]an!$I$38,F628=[2]an!$E$39,H628&lt;[2]an!$M$37,S628="kahepoolne vajaduspõhine",U628&lt;&gt;""),[2]an!$I$39,
IF(AND(A628=[2]an!$I$38,F628=[2]an!$E$39,H628&lt;[2]an!$M$37,S628&lt;&gt;"kahepoolne vajaduspõhine"),[2]an!$I$39,
IF(AND(A628=[2]an!$I$38,F628=[2]an!$E$42),[2]an!$I$42,
IF(AND(A628=[2]an!$J$38,F628=[2]an!$E$40),[2]an!$J$40,IF(AND(A628=[2]an!$J$38,F628=[2]an!$E$41),[2]an!$J$41,IF(AND(A628=[2]an!$J$38,F628=[2]an!$E$39,H628&gt;=[2]an!$M$37),[2]an!$J$39,
IF(AND(A628=[2]an!$J$38,F628=[2]an!$E$39,H628&lt;[2]an!$M$37,S628="kahepoolne vajaduspõhine",U628=""),[2]an!$M$40,
IF(AND(A628=[2]an!$J$38,F628=[2]an!$E$39,H628&lt;[2]an!$M$37,S628="kahepoolne vajaduspõhine",U628&lt;&gt;""),[2]an!$J$39,
IF(AND(A628=[2]an!$J$38,F628=[2]an!$E$39,H628&lt;[2]an!$M$37,S628&lt;&gt;"kahepoolne vajaduspõhine"),[2]an!$J$39,
IF(AND(A628=[2]an!$J$38,F628=[2]an!$E$42),[2]an!$J$42,""))))))))))))))))))))))))))))</f>
        <v/>
      </c>
      <c r="Y628" s="17" t="str">
        <f>IFERROR(IF(F628="Tugigrupp",0,
IF(AND(F628="Peretoe teenus",H628&gt;=[2]an!$M$37,RANK(D628,$D628:$D628)+COUNTIFS($D$2:D628,D628,$F$2:F628,F628)-1&gt;1),"",
IF(AND(F628="Peretoe teenus",H628&gt;=[2]an!$M$37,RANK(D628,$D628:$D628)+COUNTIFS($D$2:D628,D628,$F$2:F628,F628)-1=1,MONTH(H628)=MONTH(K628)=TRUE,YEAR(H628)=YEAR(K628)=TRUE),((EOMONTH(H628,0)-H628+1)*X628)/DAY(EOMONTH(H628,0)),
IF(AND(F628="Peretoe teenus",H628&gt;=[2]an!$M$37,RANK(D628,$D628:$D628)+COUNTIFS($D$2:D628,D628,$F$2:F628,F628)-1=1),X628,
IF(AND(F628="Peretoe teenus",H628&lt;[2]an!$M$37,S628&lt;&gt;"kahepoolne vajaduspõhine",RANK(D628,$D628:$D628)+COUNTIFS($D$2:D628,D628,$F$2:F628,F628)-1=1),X628,
IF(AND(F628="Peretoe teenus",H628&lt;[2]an!$M$37,S628&lt;&gt;"kahepoolne vajaduspõhine",RANK(D628,$D628:$D628)+COUNTIFS($D$2:D628,D628,$F$2:F628,F628)-1&gt;1),"",
IF(AND(F628="Peretoe teenus",H628&lt;[2]an!$M$37,S628="kahepoolne vajaduspõhine",U628="",RANK(D628,$D628:$D628)+COUNTIFS($D$2:D628,D628,$F$2:F628,F628)-1=1),X628,
IF(AND(F628="Peretoe teenus",H628&lt;[2]an!$M$37,S628="kahepoolne vajaduspõhine",U628="",RANK(D628,$D628:$D628)+COUNTIFS($D$2:D628,D628,$F$2:F628,F628)-1&gt;1),"",
IF(AND(F628="Peretoe teenus",H628&lt;[2]an!$M$37,S628="kahepoolne vajaduspõhine",U628&lt;[2]an!$M$37,RANK(D628,$D628:$D628)+COUNTIFS($D$2:D628,D628,$F$2:F628,F628)-1=1),X628,
IF(AND(F628="Peretoe teenus",H628&lt;[2]an!$M$37,S628="kahepoolne vajaduspõhine",U628&lt;[2]an!$M$37,RANK(D628,$D628:$D628)+COUNTIFS($D$2:D628,D628,$F$2:F628,F628)-1&gt;1),"",
IF(AND(F628="Peretoe teenus",H628&lt;[2]an!$M$37,S628="kahepoolne vajaduspõhine",U628&gt;=[2]an!$M$37,U628&lt;=[2]an!$M$38,RANK(D628,$D628:$D628)+COUNTIFS($D$2:D628,D628,$F$2:F628,F628)-1=1),
((EOMONTH(U628,0)-U628+1)*X628)/DAY(EOMONTH(U628,0))+(DAY(U628)-1)*100/DAY(EOMONTH(U628,0)),
IF(AND(F628="Peretoe teenus",H628&lt;[2]an!$M$37,S628="kahepoolne vajaduspõhine",U628&gt;=[2]an!$M$37,U628&lt;=[2]an!$M$38,RANK(D628,$D628:$D628)+COUNTIFS($D$2:D628,D628,$F$2:F628,F628)-1&gt;1),"",
IF(AND(F628="Peretoe teenus",H628&lt;[2]an!$M$37,S628="kahepoolne vajaduspõhine",U628&gt;[2]an!$M$38,RANK(D628,$D628:$D628)+COUNTIFS($D$2:D628,D628,$F$2:F628,F628)-1=1),X628,
IF(AND(F628="Peretoe teenus",H628&lt;[2]an!$M$37,S628="kahepoolne vajaduspõhine",U628&gt;[2]an!$M$38,RANK(D628,$D628:$D628)+COUNTIFS($D$2:D628,D628,$F$2:F628,F628)-1&gt;1),"",X628*W628)))))))))))))),"")</f>
        <v/>
      </c>
      <c r="Z628" s="18" t="str">
        <f t="shared" si="28"/>
        <v/>
      </c>
      <c r="AA628" s="19" t="str">
        <f>IFERROR(VLOOKUP(E628,[2]an!$A$3:$B$81,2,FALSE),"")</f>
        <v/>
      </c>
      <c r="AB628" s="19" t="str">
        <f>IFERROR(VLOOKUP(AA628,[2]an!$C$2:$D$16,2,FALSE),"")</f>
        <v/>
      </c>
      <c r="AC628" s="20"/>
      <c r="AD628" s="21" t="str">
        <f>IF(A628=[2]an!$F$36,VLOOKUP([2]an!$F$36,[2]an!$F$36:$H$36,3,FALSE),IF(A628=[2]an!$F$35,VLOOKUP([2]an!$F$35,[2]an!$F$35:$H$35,3,FALSE),IF(A628=[2]an!$F$33,VLOOKUP([2]an!$F$33,[2]an!$F$33:$H$33,3,FALSE),IF(A628=[2]an!$F$31,VLOOKUP([2]an!$F$31,[2]an!$F$31:$H$31,3,FALSE),""))))</f>
        <v/>
      </c>
    </row>
    <row r="629" spans="6:30" x14ac:dyDescent="0.2">
      <c r="F629" s="10"/>
      <c r="G629" s="8" t="str">
        <f t="shared" si="29"/>
        <v/>
      </c>
      <c r="H629" s="13"/>
      <c r="K629" s="13"/>
      <c r="L629" s="10"/>
      <c r="M629" s="10"/>
      <c r="S629" s="8" t="str">
        <f>IFERROR(VLOOKUP(D629,[1]peretoe_teenus!$A$2:$L$2000,5,FALSE),"")</f>
        <v/>
      </c>
      <c r="U629" s="13"/>
      <c r="V629" s="15" t="str" cm="1">
        <f t="array" ref="V629">IFERROR(IF(AND(F629="Tugigrupp",RANK(K629,$K629:$K629)+COUNTIFS($K$2:K629,K629,$L$2:L629,L629,$M$2:M629,M629,$I$2:I629,I629,$G$2:G629,G629,$F$2:F629,F629)-1=1),SUMPRODUCT(($F$2:$F$4154=F629)*($G$2:$G$4154=G629)*($K$2:$K$4154=K629)*($I$2:$I$4154=I629)*($L$2:$L$4154=L629)*($M$2:$M$4154=M629)),""),"")</f>
        <v/>
      </c>
      <c r="W629" s="15" t="str">
        <f t="shared" si="27"/>
        <v/>
      </c>
      <c r="X629" s="16" t="str">
        <f>IF(AND(A629=[2]an!$G$38,F629=[2]an!$E$40),[2]an!$G$40,IF(AND(A629=[2]an!$G$38,F629=[2]an!$E$41),[2]an!$G$41,IF(AND(A629=[2]an!$G$38,F629=[2]an!$E$39,H629&gt;=[2]an!$M$37),[2]an!$G$39,
IF(AND(A629=[2]an!$G$38,F629=[2]an!$E$39,H629&lt;[2]an!$M$37,S629="kahepoolne vajaduspõhine",U629=""),[2]an!$M$40,
IF(AND(A629=[2]an!$G$38,F629=[2]an!$E$39,H629&lt;[2]an!$M$37,S629="kahepoolne vajaduspõhine",U629&lt;&gt;""),[2]an!$G$39,
IF(AND(A629=[2]an!$G$38,F629=[2]an!$E$39,H629&lt;[2]an!$M$37,S629&lt;&gt;"kahepoolne vajaduspõhine"),[2]an!$G$39,
IF(AND(A629=[2]an!$G$38,F629=[2]an!$E$42),[2]an!$G$42,
IF(AND(A629=[2]an!$H$38,F629=[2]an!$E$40),[2]an!$H$40,IF(AND(A629=[2]an!$H$38,F629=[2]an!$E$41),[2]an!$H$41,IF(AND(A629=[2]an!$H$38,F629=[2]an!$E$39,H629&gt;=[2]an!$M$37),[2]an!$H$39,
IF(AND(A629=[2]an!$H$38,F629=[2]an!$E$39,H629&lt;[2]an!$M$37,S629="kahepoolne vajaduspõhine",U629=""),[2]an!$M$40,
IF(AND(A629=[2]an!$H$38,F629=[2]an!$E$39,H629&lt;[2]an!$M$37,S629="kahepoolne vajaduspõhine",U629&lt;&gt;""),[2]an!$H$39,
IF(AND(A629=[2]an!$H$38,F629=[2]an!$E$39,H629&lt;[2]an!$M$37,S629&lt;&gt;"kahepoolne vajaduspõhine"),[2]an!$H$39,
IF(AND(A629=[2]an!$H$38,F629=[2]an!$E$42),[2]an!$H$42,
IF(AND(A629=[2]an!$I$38,F629=[2]an!$E$40),[2]an!$I$40,IF(AND(A629=[2]an!$I$38,F629=[2]an!$E$41),[2]an!$I$41,IF(AND(A629=[2]an!$I$38,F629=[2]an!$E$39,H629&gt;=[2]an!$M$37),[2]an!$I$39,
IF(AND(A629=[2]an!$I$38,F629=[2]an!$E$39,H629&lt;[2]an!$M$37,S629="kahepoolne vajaduspõhine",U629=""),[2]an!$M$40,
IF(AND(A629=[2]an!$I$38,F629=[2]an!$E$39,H629&lt;[2]an!$M$37,S629="kahepoolne vajaduspõhine",U629&lt;&gt;""),[2]an!$I$39,
IF(AND(A629=[2]an!$I$38,F629=[2]an!$E$39,H629&lt;[2]an!$M$37,S629&lt;&gt;"kahepoolne vajaduspõhine"),[2]an!$I$39,
IF(AND(A629=[2]an!$I$38,F629=[2]an!$E$42),[2]an!$I$42,
IF(AND(A629=[2]an!$J$38,F629=[2]an!$E$40),[2]an!$J$40,IF(AND(A629=[2]an!$J$38,F629=[2]an!$E$41),[2]an!$J$41,IF(AND(A629=[2]an!$J$38,F629=[2]an!$E$39,H629&gt;=[2]an!$M$37),[2]an!$J$39,
IF(AND(A629=[2]an!$J$38,F629=[2]an!$E$39,H629&lt;[2]an!$M$37,S629="kahepoolne vajaduspõhine",U629=""),[2]an!$M$40,
IF(AND(A629=[2]an!$J$38,F629=[2]an!$E$39,H629&lt;[2]an!$M$37,S629="kahepoolne vajaduspõhine",U629&lt;&gt;""),[2]an!$J$39,
IF(AND(A629=[2]an!$J$38,F629=[2]an!$E$39,H629&lt;[2]an!$M$37,S629&lt;&gt;"kahepoolne vajaduspõhine"),[2]an!$J$39,
IF(AND(A629=[2]an!$J$38,F629=[2]an!$E$42),[2]an!$J$42,""))))))))))))))))))))))))))))</f>
        <v/>
      </c>
      <c r="Y629" s="17" t="str">
        <f>IFERROR(IF(F629="Tugigrupp",0,
IF(AND(F629="Peretoe teenus",H629&gt;=[2]an!$M$37,RANK(D629,$D629:$D629)+COUNTIFS($D$2:D629,D629,$F$2:F629,F629)-1&gt;1),"",
IF(AND(F629="Peretoe teenus",H629&gt;=[2]an!$M$37,RANK(D629,$D629:$D629)+COUNTIFS($D$2:D629,D629,$F$2:F629,F629)-1=1,MONTH(H629)=MONTH(K629)=TRUE,YEAR(H629)=YEAR(K629)=TRUE),((EOMONTH(H629,0)-H629+1)*X629)/DAY(EOMONTH(H629,0)),
IF(AND(F629="Peretoe teenus",H629&gt;=[2]an!$M$37,RANK(D629,$D629:$D629)+COUNTIFS($D$2:D629,D629,$F$2:F629,F629)-1=1),X629,
IF(AND(F629="Peretoe teenus",H629&lt;[2]an!$M$37,S629&lt;&gt;"kahepoolne vajaduspõhine",RANK(D629,$D629:$D629)+COUNTIFS($D$2:D629,D629,$F$2:F629,F629)-1=1),X629,
IF(AND(F629="Peretoe teenus",H629&lt;[2]an!$M$37,S629&lt;&gt;"kahepoolne vajaduspõhine",RANK(D629,$D629:$D629)+COUNTIFS($D$2:D629,D629,$F$2:F629,F629)-1&gt;1),"",
IF(AND(F629="Peretoe teenus",H629&lt;[2]an!$M$37,S629="kahepoolne vajaduspõhine",U629="",RANK(D629,$D629:$D629)+COUNTIFS($D$2:D629,D629,$F$2:F629,F629)-1=1),X629,
IF(AND(F629="Peretoe teenus",H629&lt;[2]an!$M$37,S629="kahepoolne vajaduspõhine",U629="",RANK(D629,$D629:$D629)+COUNTIFS($D$2:D629,D629,$F$2:F629,F629)-1&gt;1),"",
IF(AND(F629="Peretoe teenus",H629&lt;[2]an!$M$37,S629="kahepoolne vajaduspõhine",U629&lt;[2]an!$M$37,RANK(D629,$D629:$D629)+COUNTIFS($D$2:D629,D629,$F$2:F629,F629)-1=1),X629,
IF(AND(F629="Peretoe teenus",H629&lt;[2]an!$M$37,S629="kahepoolne vajaduspõhine",U629&lt;[2]an!$M$37,RANK(D629,$D629:$D629)+COUNTIFS($D$2:D629,D629,$F$2:F629,F629)-1&gt;1),"",
IF(AND(F629="Peretoe teenus",H629&lt;[2]an!$M$37,S629="kahepoolne vajaduspõhine",U629&gt;=[2]an!$M$37,U629&lt;=[2]an!$M$38,RANK(D629,$D629:$D629)+COUNTIFS($D$2:D629,D629,$F$2:F629,F629)-1=1),
((EOMONTH(U629,0)-U629+1)*X629)/DAY(EOMONTH(U629,0))+(DAY(U629)-1)*100/DAY(EOMONTH(U629,0)),
IF(AND(F629="Peretoe teenus",H629&lt;[2]an!$M$37,S629="kahepoolne vajaduspõhine",U629&gt;=[2]an!$M$37,U629&lt;=[2]an!$M$38,RANK(D629,$D629:$D629)+COUNTIFS($D$2:D629,D629,$F$2:F629,F629)-1&gt;1),"",
IF(AND(F629="Peretoe teenus",H629&lt;[2]an!$M$37,S629="kahepoolne vajaduspõhine",U629&gt;[2]an!$M$38,RANK(D629,$D629:$D629)+COUNTIFS($D$2:D629,D629,$F$2:F629,F629)-1=1),X629,
IF(AND(F629="Peretoe teenus",H629&lt;[2]an!$M$37,S629="kahepoolne vajaduspõhine",U629&gt;[2]an!$M$38,RANK(D629,$D629:$D629)+COUNTIFS($D$2:D629,D629,$F$2:F629,F629)-1&gt;1),"",X629*W629)))))))))))))),"")</f>
        <v/>
      </c>
      <c r="Z629" s="18" t="str">
        <f t="shared" si="28"/>
        <v/>
      </c>
      <c r="AA629" s="19" t="str">
        <f>IFERROR(VLOOKUP(E629,[2]an!$A$3:$B$81,2,FALSE),"")</f>
        <v/>
      </c>
      <c r="AB629" s="19" t="str">
        <f>IFERROR(VLOOKUP(AA629,[2]an!$C$2:$D$16,2,FALSE),"")</f>
        <v/>
      </c>
      <c r="AC629" s="20"/>
      <c r="AD629" s="21" t="str">
        <f>IF(A629=[2]an!$F$36,VLOOKUP([2]an!$F$36,[2]an!$F$36:$H$36,3,FALSE),IF(A629=[2]an!$F$35,VLOOKUP([2]an!$F$35,[2]an!$F$35:$H$35,3,FALSE),IF(A629=[2]an!$F$33,VLOOKUP([2]an!$F$33,[2]an!$F$33:$H$33,3,FALSE),IF(A629=[2]an!$F$31,VLOOKUP([2]an!$F$31,[2]an!$F$31:$H$31,3,FALSE),""))))</f>
        <v/>
      </c>
    </row>
    <row r="630" spans="6:30" x14ac:dyDescent="0.2">
      <c r="F630" s="10"/>
      <c r="G630" s="8" t="str">
        <f t="shared" si="29"/>
        <v/>
      </c>
      <c r="H630" s="13"/>
      <c r="K630" s="13"/>
      <c r="L630" s="10"/>
      <c r="M630" s="10"/>
      <c r="S630" s="8" t="str">
        <f>IFERROR(VLOOKUP(D630,[1]peretoe_teenus!$A$2:$L$2000,5,FALSE),"")</f>
        <v/>
      </c>
      <c r="U630" s="13"/>
      <c r="V630" s="15" t="str" cm="1">
        <f t="array" ref="V630">IFERROR(IF(AND(F630="Tugigrupp",RANK(K630,$K630:$K630)+COUNTIFS($K$2:K630,K630,$L$2:L630,L630,$M$2:M630,M630,$I$2:I630,I630,$G$2:G630,G630,$F$2:F630,F630)-1=1),SUMPRODUCT(($F$2:$F$4154=F630)*($G$2:$G$4154=G630)*($K$2:$K$4154=K630)*($I$2:$I$4154=I630)*($L$2:$L$4154=L630)*($M$2:$M$4154=M630)),""),"")</f>
        <v/>
      </c>
      <c r="W630" s="15" t="str">
        <f t="shared" si="27"/>
        <v/>
      </c>
      <c r="X630" s="16" t="str">
        <f>IF(AND(A630=[2]an!$G$38,F630=[2]an!$E$40),[2]an!$G$40,IF(AND(A630=[2]an!$G$38,F630=[2]an!$E$41),[2]an!$G$41,IF(AND(A630=[2]an!$G$38,F630=[2]an!$E$39,H630&gt;=[2]an!$M$37),[2]an!$G$39,
IF(AND(A630=[2]an!$G$38,F630=[2]an!$E$39,H630&lt;[2]an!$M$37,S630="kahepoolne vajaduspõhine",U630=""),[2]an!$M$40,
IF(AND(A630=[2]an!$G$38,F630=[2]an!$E$39,H630&lt;[2]an!$M$37,S630="kahepoolne vajaduspõhine",U630&lt;&gt;""),[2]an!$G$39,
IF(AND(A630=[2]an!$G$38,F630=[2]an!$E$39,H630&lt;[2]an!$M$37,S630&lt;&gt;"kahepoolne vajaduspõhine"),[2]an!$G$39,
IF(AND(A630=[2]an!$G$38,F630=[2]an!$E$42),[2]an!$G$42,
IF(AND(A630=[2]an!$H$38,F630=[2]an!$E$40),[2]an!$H$40,IF(AND(A630=[2]an!$H$38,F630=[2]an!$E$41),[2]an!$H$41,IF(AND(A630=[2]an!$H$38,F630=[2]an!$E$39,H630&gt;=[2]an!$M$37),[2]an!$H$39,
IF(AND(A630=[2]an!$H$38,F630=[2]an!$E$39,H630&lt;[2]an!$M$37,S630="kahepoolne vajaduspõhine",U630=""),[2]an!$M$40,
IF(AND(A630=[2]an!$H$38,F630=[2]an!$E$39,H630&lt;[2]an!$M$37,S630="kahepoolne vajaduspõhine",U630&lt;&gt;""),[2]an!$H$39,
IF(AND(A630=[2]an!$H$38,F630=[2]an!$E$39,H630&lt;[2]an!$M$37,S630&lt;&gt;"kahepoolne vajaduspõhine"),[2]an!$H$39,
IF(AND(A630=[2]an!$H$38,F630=[2]an!$E$42),[2]an!$H$42,
IF(AND(A630=[2]an!$I$38,F630=[2]an!$E$40),[2]an!$I$40,IF(AND(A630=[2]an!$I$38,F630=[2]an!$E$41),[2]an!$I$41,IF(AND(A630=[2]an!$I$38,F630=[2]an!$E$39,H630&gt;=[2]an!$M$37),[2]an!$I$39,
IF(AND(A630=[2]an!$I$38,F630=[2]an!$E$39,H630&lt;[2]an!$M$37,S630="kahepoolne vajaduspõhine",U630=""),[2]an!$M$40,
IF(AND(A630=[2]an!$I$38,F630=[2]an!$E$39,H630&lt;[2]an!$M$37,S630="kahepoolne vajaduspõhine",U630&lt;&gt;""),[2]an!$I$39,
IF(AND(A630=[2]an!$I$38,F630=[2]an!$E$39,H630&lt;[2]an!$M$37,S630&lt;&gt;"kahepoolne vajaduspõhine"),[2]an!$I$39,
IF(AND(A630=[2]an!$I$38,F630=[2]an!$E$42),[2]an!$I$42,
IF(AND(A630=[2]an!$J$38,F630=[2]an!$E$40),[2]an!$J$40,IF(AND(A630=[2]an!$J$38,F630=[2]an!$E$41),[2]an!$J$41,IF(AND(A630=[2]an!$J$38,F630=[2]an!$E$39,H630&gt;=[2]an!$M$37),[2]an!$J$39,
IF(AND(A630=[2]an!$J$38,F630=[2]an!$E$39,H630&lt;[2]an!$M$37,S630="kahepoolne vajaduspõhine",U630=""),[2]an!$M$40,
IF(AND(A630=[2]an!$J$38,F630=[2]an!$E$39,H630&lt;[2]an!$M$37,S630="kahepoolne vajaduspõhine",U630&lt;&gt;""),[2]an!$J$39,
IF(AND(A630=[2]an!$J$38,F630=[2]an!$E$39,H630&lt;[2]an!$M$37,S630&lt;&gt;"kahepoolne vajaduspõhine"),[2]an!$J$39,
IF(AND(A630=[2]an!$J$38,F630=[2]an!$E$42),[2]an!$J$42,""))))))))))))))))))))))))))))</f>
        <v/>
      </c>
      <c r="Y630" s="17" t="str">
        <f>IFERROR(IF(F630="Tugigrupp",0,
IF(AND(F630="Peretoe teenus",H630&gt;=[2]an!$M$37,RANK(D630,$D630:$D630)+COUNTIFS($D$2:D630,D630,$F$2:F630,F630)-1&gt;1),"",
IF(AND(F630="Peretoe teenus",H630&gt;=[2]an!$M$37,RANK(D630,$D630:$D630)+COUNTIFS($D$2:D630,D630,$F$2:F630,F630)-1=1,MONTH(H630)=MONTH(K630)=TRUE,YEAR(H630)=YEAR(K630)=TRUE),((EOMONTH(H630,0)-H630+1)*X630)/DAY(EOMONTH(H630,0)),
IF(AND(F630="Peretoe teenus",H630&gt;=[2]an!$M$37,RANK(D630,$D630:$D630)+COUNTIFS($D$2:D630,D630,$F$2:F630,F630)-1=1),X630,
IF(AND(F630="Peretoe teenus",H630&lt;[2]an!$M$37,S630&lt;&gt;"kahepoolne vajaduspõhine",RANK(D630,$D630:$D630)+COUNTIFS($D$2:D630,D630,$F$2:F630,F630)-1=1),X630,
IF(AND(F630="Peretoe teenus",H630&lt;[2]an!$M$37,S630&lt;&gt;"kahepoolne vajaduspõhine",RANK(D630,$D630:$D630)+COUNTIFS($D$2:D630,D630,$F$2:F630,F630)-1&gt;1),"",
IF(AND(F630="Peretoe teenus",H630&lt;[2]an!$M$37,S630="kahepoolne vajaduspõhine",U630="",RANK(D630,$D630:$D630)+COUNTIFS($D$2:D630,D630,$F$2:F630,F630)-1=1),X630,
IF(AND(F630="Peretoe teenus",H630&lt;[2]an!$M$37,S630="kahepoolne vajaduspõhine",U630="",RANK(D630,$D630:$D630)+COUNTIFS($D$2:D630,D630,$F$2:F630,F630)-1&gt;1),"",
IF(AND(F630="Peretoe teenus",H630&lt;[2]an!$M$37,S630="kahepoolne vajaduspõhine",U630&lt;[2]an!$M$37,RANK(D630,$D630:$D630)+COUNTIFS($D$2:D630,D630,$F$2:F630,F630)-1=1),X630,
IF(AND(F630="Peretoe teenus",H630&lt;[2]an!$M$37,S630="kahepoolne vajaduspõhine",U630&lt;[2]an!$M$37,RANK(D630,$D630:$D630)+COUNTIFS($D$2:D630,D630,$F$2:F630,F630)-1&gt;1),"",
IF(AND(F630="Peretoe teenus",H630&lt;[2]an!$M$37,S630="kahepoolne vajaduspõhine",U630&gt;=[2]an!$M$37,U630&lt;=[2]an!$M$38,RANK(D630,$D630:$D630)+COUNTIFS($D$2:D630,D630,$F$2:F630,F630)-1=1),
((EOMONTH(U630,0)-U630+1)*X630)/DAY(EOMONTH(U630,0))+(DAY(U630)-1)*100/DAY(EOMONTH(U630,0)),
IF(AND(F630="Peretoe teenus",H630&lt;[2]an!$M$37,S630="kahepoolne vajaduspõhine",U630&gt;=[2]an!$M$37,U630&lt;=[2]an!$M$38,RANK(D630,$D630:$D630)+COUNTIFS($D$2:D630,D630,$F$2:F630,F630)-1&gt;1),"",
IF(AND(F630="Peretoe teenus",H630&lt;[2]an!$M$37,S630="kahepoolne vajaduspõhine",U630&gt;[2]an!$M$38,RANK(D630,$D630:$D630)+COUNTIFS($D$2:D630,D630,$F$2:F630,F630)-1=1),X630,
IF(AND(F630="Peretoe teenus",H630&lt;[2]an!$M$37,S630="kahepoolne vajaduspõhine",U630&gt;[2]an!$M$38,RANK(D630,$D630:$D630)+COUNTIFS($D$2:D630,D630,$F$2:F630,F630)-1&gt;1),"",X630*W630)))))))))))))),"")</f>
        <v/>
      </c>
      <c r="Z630" s="18" t="str">
        <f t="shared" si="28"/>
        <v/>
      </c>
      <c r="AA630" s="19" t="str">
        <f>IFERROR(VLOOKUP(E630,[2]an!$A$3:$B$81,2,FALSE),"")</f>
        <v/>
      </c>
      <c r="AB630" s="19" t="str">
        <f>IFERROR(VLOOKUP(AA630,[2]an!$C$2:$D$16,2,FALSE),"")</f>
        <v/>
      </c>
      <c r="AC630" s="20"/>
      <c r="AD630" s="21" t="str">
        <f>IF(A630=[2]an!$F$36,VLOOKUP([2]an!$F$36,[2]an!$F$36:$H$36,3,FALSE),IF(A630=[2]an!$F$35,VLOOKUP([2]an!$F$35,[2]an!$F$35:$H$35,3,FALSE),IF(A630=[2]an!$F$33,VLOOKUP([2]an!$F$33,[2]an!$F$33:$H$33,3,FALSE),IF(A630=[2]an!$F$31,VLOOKUP([2]an!$F$31,[2]an!$F$31:$H$31,3,FALSE),""))))</f>
        <v/>
      </c>
    </row>
    <row r="631" spans="6:30" x14ac:dyDescent="0.2">
      <c r="F631" s="10"/>
      <c r="G631" s="8" t="str">
        <f t="shared" si="29"/>
        <v/>
      </c>
      <c r="H631" s="13"/>
      <c r="K631" s="13"/>
      <c r="L631" s="10"/>
      <c r="M631" s="10"/>
      <c r="S631" s="8" t="str">
        <f>IFERROR(VLOOKUP(D631,[1]peretoe_teenus!$A$2:$L$2000,5,FALSE),"")</f>
        <v/>
      </c>
      <c r="U631" s="13"/>
      <c r="V631" s="15" t="str" cm="1">
        <f t="array" ref="V631">IFERROR(IF(AND(F631="Tugigrupp",RANK(K631,$K631:$K631)+COUNTIFS($K$2:K631,K631,$L$2:L631,L631,$M$2:M631,M631,$I$2:I631,I631,$G$2:G631,G631,$F$2:F631,F631)-1=1),SUMPRODUCT(($F$2:$F$4154=F631)*($G$2:$G$4154=G631)*($K$2:$K$4154=K631)*($I$2:$I$4154=I631)*($L$2:$L$4154=L631)*($M$2:$M$4154=M631)),""),"")</f>
        <v/>
      </c>
      <c r="W631" s="15" t="str">
        <f t="shared" si="27"/>
        <v/>
      </c>
      <c r="X631" s="16" t="str">
        <f>IF(AND(A631=[2]an!$G$38,F631=[2]an!$E$40),[2]an!$G$40,IF(AND(A631=[2]an!$G$38,F631=[2]an!$E$41),[2]an!$G$41,IF(AND(A631=[2]an!$G$38,F631=[2]an!$E$39,H631&gt;=[2]an!$M$37),[2]an!$G$39,
IF(AND(A631=[2]an!$G$38,F631=[2]an!$E$39,H631&lt;[2]an!$M$37,S631="kahepoolne vajaduspõhine",U631=""),[2]an!$M$40,
IF(AND(A631=[2]an!$G$38,F631=[2]an!$E$39,H631&lt;[2]an!$M$37,S631="kahepoolne vajaduspõhine",U631&lt;&gt;""),[2]an!$G$39,
IF(AND(A631=[2]an!$G$38,F631=[2]an!$E$39,H631&lt;[2]an!$M$37,S631&lt;&gt;"kahepoolne vajaduspõhine"),[2]an!$G$39,
IF(AND(A631=[2]an!$G$38,F631=[2]an!$E$42),[2]an!$G$42,
IF(AND(A631=[2]an!$H$38,F631=[2]an!$E$40),[2]an!$H$40,IF(AND(A631=[2]an!$H$38,F631=[2]an!$E$41),[2]an!$H$41,IF(AND(A631=[2]an!$H$38,F631=[2]an!$E$39,H631&gt;=[2]an!$M$37),[2]an!$H$39,
IF(AND(A631=[2]an!$H$38,F631=[2]an!$E$39,H631&lt;[2]an!$M$37,S631="kahepoolne vajaduspõhine",U631=""),[2]an!$M$40,
IF(AND(A631=[2]an!$H$38,F631=[2]an!$E$39,H631&lt;[2]an!$M$37,S631="kahepoolne vajaduspõhine",U631&lt;&gt;""),[2]an!$H$39,
IF(AND(A631=[2]an!$H$38,F631=[2]an!$E$39,H631&lt;[2]an!$M$37,S631&lt;&gt;"kahepoolne vajaduspõhine"),[2]an!$H$39,
IF(AND(A631=[2]an!$H$38,F631=[2]an!$E$42),[2]an!$H$42,
IF(AND(A631=[2]an!$I$38,F631=[2]an!$E$40),[2]an!$I$40,IF(AND(A631=[2]an!$I$38,F631=[2]an!$E$41),[2]an!$I$41,IF(AND(A631=[2]an!$I$38,F631=[2]an!$E$39,H631&gt;=[2]an!$M$37),[2]an!$I$39,
IF(AND(A631=[2]an!$I$38,F631=[2]an!$E$39,H631&lt;[2]an!$M$37,S631="kahepoolne vajaduspõhine",U631=""),[2]an!$M$40,
IF(AND(A631=[2]an!$I$38,F631=[2]an!$E$39,H631&lt;[2]an!$M$37,S631="kahepoolne vajaduspõhine",U631&lt;&gt;""),[2]an!$I$39,
IF(AND(A631=[2]an!$I$38,F631=[2]an!$E$39,H631&lt;[2]an!$M$37,S631&lt;&gt;"kahepoolne vajaduspõhine"),[2]an!$I$39,
IF(AND(A631=[2]an!$I$38,F631=[2]an!$E$42),[2]an!$I$42,
IF(AND(A631=[2]an!$J$38,F631=[2]an!$E$40),[2]an!$J$40,IF(AND(A631=[2]an!$J$38,F631=[2]an!$E$41),[2]an!$J$41,IF(AND(A631=[2]an!$J$38,F631=[2]an!$E$39,H631&gt;=[2]an!$M$37),[2]an!$J$39,
IF(AND(A631=[2]an!$J$38,F631=[2]an!$E$39,H631&lt;[2]an!$M$37,S631="kahepoolne vajaduspõhine",U631=""),[2]an!$M$40,
IF(AND(A631=[2]an!$J$38,F631=[2]an!$E$39,H631&lt;[2]an!$M$37,S631="kahepoolne vajaduspõhine",U631&lt;&gt;""),[2]an!$J$39,
IF(AND(A631=[2]an!$J$38,F631=[2]an!$E$39,H631&lt;[2]an!$M$37,S631&lt;&gt;"kahepoolne vajaduspõhine"),[2]an!$J$39,
IF(AND(A631=[2]an!$J$38,F631=[2]an!$E$42),[2]an!$J$42,""))))))))))))))))))))))))))))</f>
        <v/>
      </c>
      <c r="Y631" s="17" t="str">
        <f>IFERROR(IF(F631="Tugigrupp",0,
IF(AND(F631="Peretoe teenus",H631&gt;=[2]an!$M$37,RANK(D631,$D631:$D631)+COUNTIFS($D$2:D631,D631,$F$2:F631,F631)-1&gt;1),"",
IF(AND(F631="Peretoe teenus",H631&gt;=[2]an!$M$37,RANK(D631,$D631:$D631)+COUNTIFS($D$2:D631,D631,$F$2:F631,F631)-1=1,MONTH(H631)=MONTH(K631)=TRUE,YEAR(H631)=YEAR(K631)=TRUE),((EOMONTH(H631,0)-H631+1)*X631)/DAY(EOMONTH(H631,0)),
IF(AND(F631="Peretoe teenus",H631&gt;=[2]an!$M$37,RANK(D631,$D631:$D631)+COUNTIFS($D$2:D631,D631,$F$2:F631,F631)-1=1),X631,
IF(AND(F631="Peretoe teenus",H631&lt;[2]an!$M$37,S631&lt;&gt;"kahepoolne vajaduspõhine",RANK(D631,$D631:$D631)+COUNTIFS($D$2:D631,D631,$F$2:F631,F631)-1=1),X631,
IF(AND(F631="Peretoe teenus",H631&lt;[2]an!$M$37,S631&lt;&gt;"kahepoolne vajaduspõhine",RANK(D631,$D631:$D631)+COUNTIFS($D$2:D631,D631,$F$2:F631,F631)-1&gt;1),"",
IF(AND(F631="Peretoe teenus",H631&lt;[2]an!$M$37,S631="kahepoolne vajaduspõhine",U631="",RANK(D631,$D631:$D631)+COUNTIFS($D$2:D631,D631,$F$2:F631,F631)-1=1),X631,
IF(AND(F631="Peretoe teenus",H631&lt;[2]an!$M$37,S631="kahepoolne vajaduspõhine",U631="",RANK(D631,$D631:$D631)+COUNTIFS($D$2:D631,D631,$F$2:F631,F631)-1&gt;1),"",
IF(AND(F631="Peretoe teenus",H631&lt;[2]an!$M$37,S631="kahepoolne vajaduspõhine",U631&lt;[2]an!$M$37,RANK(D631,$D631:$D631)+COUNTIFS($D$2:D631,D631,$F$2:F631,F631)-1=1),X631,
IF(AND(F631="Peretoe teenus",H631&lt;[2]an!$M$37,S631="kahepoolne vajaduspõhine",U631&lt;[2]an!$M$37,RANK(D631,$D631:$D631)+COUNTIFS($D$2:D631,D631,$F$2:F631,F631)-1&gt;1),"",
IF(AND(F631="Peretoe teenus",H631&lt;[2]an!$M$37,S631="kahepoolne vajaduspõhine",U631&gt;=[2]an!$M$37,U631&lt;=[2]an!$M$38,RANK(D631,$D631:$D631)+COUNTIFS($D$2:D631,D631,$F$2:F631,F631)-1=1),
((EOMONTH(U631,0)-U631+1)*X631)/DAY(EOMONTH(U631,0))+(DAY(U631)-1)*100/DAY(EOMONTH(U631,0)),
IF(AND(F631="Peretoe teenus",H631&lt;[2]an!$M$37,S631="kahepoolne vajaduspõhine",U631&gt;=[2]an!$M$37,U631&lt;=[2]an!$M$38,RANK(D631,$D631:$D631)+COUNTIFS($D$2:D631,D631,$F$2:F631,F631)-1&gt;1),"",
IF(AND(F631="Peretoe teenus",H631&lt;[2]an!$M$37,S631="kahepoolne vajaduspõhine",U631&gt;[2]an!$M$38,RANK(D631,$D631:$D631)+COUNTIFS($D$2:D631,D631,$F$2:F631,F631)-1=1),X631,
IF(AND(F631="Peretoe teenus",H631&lt;[2]an!$M$37,S631="kahepoolne vajaduspõhine",U631&gt;[2]an!$M$38,RANK(D631,$D631:$D631)+COUNTIFS($D$2:D631,D631,$F$2:F631,F631)-1&gt;1),"",X631*W631)))))))))))))),"")</f>
        <v/>
      </c>
      <c r="Z631" s="18" t="str">
        <f t="shared" si="28"/>
        <v/>
      </c>
      <c r="AA631" s="19" t="str">
        <f>IFERROR(VLOOKUP(E631,[2]an!$A$3:$B$81,2,FALSE),"")</f>
        <v/>
      </c>
      <c r="AB631" s="19" t="str">
        <f>IFERROR(VLOOKUP(AA631,[2]an!$C$2:$D$16,2,FALSE),"")</f>
        <v/>
      </c>
      <c r="AC631" s="20"/>
      <c r="AD631" s="21" t="str">
        <f>IF(A631=[2]an!$F$36,VLOOKUP([2]an!$F$36,[2]an!$F$36:$H$36,3,FALSE),IF(A631=[2]an!$F$35,VLOOKUP([2]an!$F$35,[2]an!$F$35:$H$35,3,FALSE),IF(A631=[2]an!$F$33,VLOOKUP([2]an!$F$33,[2]an!$F$33:$H$33,3,FALSE),IF(A631=[2]an!$F$31,VLOOKUP([2]an!$F$31,[2]an!$F$31:$H$31,3,FALSE),""))))</f>
        <v/>
      </c>
    </row>
    <row r="632" spans="6:30" x14ac:dyDescent="0.2">
      <c r="F632" s="10"/>
      <c r="G632" s="8" t="str">
        <f t="shared" si="29"/>
        <v/>
      </c>
      <c r="H632" s="13"/>
      <c r="K632" s="13"/>
      <c r="L632" s="10"/>
      <c r="M632" s="10"/>
      <c r="S632" s="8" t="str">
        <f>IFERROR(VLOOKUP(D632,[1]peretoe_teenus!$A$2:$L$2000,5,FALSE),"")</f>
        <v/>
      </c>
      <c r="U632" s="13"/>
      <c r="V632" s="15" t="str" cm="1">
        <f t="array" ref="V632">IFERROR(IF(AND(F632="Tugigrupp",RANK(K632,$K632:$K632)+COUNTIFS($K$2:K632,K632,$L$2:L632,L632,$M$2:M632,M632,$I$2:I632,I632,$G$2:G632,G632,$F$2:F632,F632)-1=1),SUMPRODUCT(($F$2:$F$4154=F632)*($G$2:$G$4154=G632)*($K$2:$K$4154=K632)*($I$2:$I$4154=I632)*($L$2:$L$4154=L632)*($M$2:$M$4154=M632)),""),"")</f>
        <v/>
      </c>
      <c r="W632" s="15" t="str">
        <f t="shared" si="27"/>
        <v/>
      </c>
      <c r="X632" s="16" t="str">
        <f>IF(AND(A632=[2]an!$G$38,F632=[2]an!$E$40),[2]an!$G$40,IF(AND(A632=[2]an!$G$38,F632=[2]an!$E$41),[2]an!$G$41,IF(AND(A632=[2]an!$G$38,F632=[2]an!$E$39,H632&gt;=[2]an!$M$37),[2]an!$G$39,
IF(AND(A632=[2]an!$G$38,F632=[2]an!$E$39,H632&lt;[2]an!$M$37,S632="kahepoolne vajaduspõhine",U632=""),[2]an!$M$40,
IF(AND(A632=[2]an!$G$38,F632=[2]an!$E$39,H632&lt;[2]an!$M$37,S632="kahepoolne vajaduspõhine",U632&lt;&gt;""),[2]an!$G$39,
IF(AND(A632=[2]an!$G$38,F632=[2]an!$E$39,H632&lt;[2]an!$M$37,S632&lt;&gt;"kahepoolne vajaduspõhine"),[2]an!$G$39,
IF(AND(A632=[2]an!$G$38,F632=[2]an!$E$42),[2]an!$G$42,
IF(AND(A632=[2]an!$H$38,F632=[2]an!$E$40),[2]an!$H$40,IF(AND(A632=[2]an!$H$38,F632=[2]an!$E$41),[2]an!$H$41,IF(AND(A632=[2]an!$H$38,F632=[2]an!$E$39,H632&gt;=[2]an!$M$37),[2]an!$H$39,
IF(AND(A632=[2]an!$H$38,F632=[2]an!$E$39,H632&lt;[2]an!$M$37,S632="kahepoolne vajaduspõhine",U632=""),[2]an!$M$40,
IF(AND(A632=[2]an!$H$38,F632=[2]an!$E$39,H632&lt;[2]an!$M$37,S632="kahepoolne vajaduspõhine",U632&lt;&gt;""),[2]an!$H$39,
IF(AND(A632=[2]an!$H$38,F632=[2]an!$E$39,H632&lt;[2]an!$M$37,S632&lt;&gt;"kahepoolne vajaduspõhine"),[2]an!$H$39,
IF(AND(A632=[2]an!$H$38,F632=[2]an!$E$42),[2]an!$H$42,
IF(AND(A632=[2]an!$I$38,F632=[2]an!$E$40),[2]an!$I$40,IF(AND(A632=[2]an!$I$38,F632=[2]an!$E$41),[2]an!$I$41,IF(AND(A632=[2]an!$I$38,F632=[2]an!$E$39,H632&gt;=[2]an!$M$37),[2]an!$I$39,
IF(AND(A632=[2]an!$I$38,F632=[2]an!$E$39,H632&lt;[2]an!$M$37,S632="kahepoolne vajaduspõhine",U632=""),[2]an!$M$40,
IF(AND(A632=[2]an!$I$38,F632=[2]an!$E$39,H632&lt;[2]an!$M$37,S632="kahepoolne vajaduspõhine",U632&lt;&gt;""),[2]an!$I$39,
IF(AND(A632=[2]an!$I$38,F632=[2]an!$E$39,H632&lt;[2]an!$M$37,S632&lt;&gt;"kahepoolne vajaduspõhine"),[2]an!$I$39,
IF(AND(A632=[2]an!$I$38,F632=[2]an!$E$42),[2]an!$I$42,
IF(AND(A632=[2]an!$J$38,F632=[2]an!$E$40),[2]an!$J$40,IF(AND(A632=[2]an!$J$38,F632=[2]an!$E$41),[2]an!$J$41,IF(AND(A632=[2]an!$J$38,F632=[2]an!$E$39,H632&gt;=[2]an!$M$37),[2]an!$J$39,
IF(AND(A632=[2]an!$J$38,F632=[2]an!$E$39,H632&lt;[2]an!$M$37,S632="kahepoolne vajaduspõhine",U632=""),[2]an!$M$40,
IF(AND(A632=[2]an!$J$38,F632=[2]an!$E$39,H632&lt;[2]an!$M$37,S632="kahepoolne vajaduspõhine",U632&lt;&gt;""),[2]an!$J$39,
IF(AND(A632=[2]an!$J$38,F632=[2]an!$E$39,H632&lt;[2]an!$M$37,S632&lt;&gt;"kahepoolne vajaduspõhine"),[2]an!$J$39,
IF(AND(A632=[2]an!$J$38,F632=[2]an!$E$42),[2]an!$J$42,""))))))))))))))))))))))))))))</f>
        <v/>
      </c>
      <c r="Y632" s="17" t="str">
        <f>IFERROR(IF(F632="Tugigrupp",0,
IF(AND(F632="Peretoe teenus",H632&gt;=[2]an!$M$37,RANK(D632,$D632:$D632)+COUNTIFS($D$2:D632,D632,$F$2:F632,F632)-1&gt;1),"",
IF(AND(F632="Peretoe teenus",H632&gt;=[2]an!$M$37,RANK(D632,$D632:$D632)+COUNTIFS($D$2:D632,D632,$F$2:F632,F632)-1=1,MONTH(H632)=MONTH(K632)=TRUE,YEAR(H632)=YEAR(K632)=TRUE),((EOMONTH(H632,0)-H632+1)*X632)/DAY(EOMONTH(H632,0)),
IF(AND(F632="Peretoe teenus",H632&gt;=[2]an!$M$37,RANK(D632,$D632:$D632)+COUNTIFS($D$2:D632,D632,$F$2:F632,F632)-1=1),X632,
IF(AND(F632="Peretoe teenus",H632&lt;[2]an!$M$37,S632&lt;&gt;"kahepoolne vajaduspõhine",RANK(D632,$D632:$D632)+COUNTIFS($D$2:D632,D632,$F$2:F632,F632)-1=1),X632,
IF(AND(F632="Peretoe teenus",H632&lt;[2]an!$M$37,S632&lt;&gt;"kahepoolne vajaduspõhine",RANK(D632,$D632:$D632)+COUNTIFS($D$2:D632,D632,$F$2:F632,F632)-1&gt;1),"",
IF(AND(F632="Peretoe teenus",H632&lt;[2]an!$M$37,S632="kahepoolne vajaduspõhine",U632="",RANK(D632,$D632:$D632)+COUNTIFS($D$2:D632,D632,$F$2:F632,F632)-1=1),X632,
IF(AND(F632="Peretoe teenus",H632&lt;[2]an!$M$37,S632="kahepoolne vajaduspõhine",U632="",RANK(D632,$D632:$D632)+COUNTIFS($D$2:D632,D632,$F$2:F632,F632)-1&gt;1),"",
IF(AND(F632="Peretoe teenus",H632&lt;[2]an!$M$37,S632="kahepoolne vajaduspõhine",U632&lt;[2]an!$M$37,RANK(D632,$D632:$D632)+COUNTIFS($D$2:D632,D632,$F$2:F632,F632)-1=1),X632,
IF(AND(F632="Peretoe teenus",H632&lt;[2]an!$M$37,S632="kahepoolne vajaduspõhine",U632&lt;[2]an!$M$37,RANK(D632,$D632:$D632)+COUNTIFS($D$2:D632,D632,$F$2:F632,F632)-1&gt;1),"",
IF(AND(F632="Peretoe teenus",H632&lt;[2]an!$M$37,S632="kahepoolne vajaduspõhine",U632&gt;=[2]an!$M$37,U632&lt;=[2]an!$M$38,RANK(D632,$D632:$D632)+COUNTIFS($D$2:D632,D632,$F$2:F632,F632)-1=1),
((EOMONTH(U632,0)-U632+1)*X632)/DAY(EOMONTH(U632,0))+(DAY(U632)-1)*100/DAY(EOMONTH(U632,0)),
IF(AND(F632="Peretoe teenus",H632&lt;[2]an!$M$37,S632="kahepoolne vajaduspõhine",U632&gt;=[2]an!$M$37,U632&lt;=[2]an!$M$38,RANK(D632,$D632:$D632)+COUNTIFS($D$2:D632,D632,$F$2:F632,F632)-1&gt;1),"",
IF(AND(F632="Peretoe teenus",H632&lt;[2]an!$M$37,S632="kahepoolne vajaduspõhine",U632&gt;[2]an!$M$38,RANK(D632,$D632:$D632)+COUNTIFS($D$2:D632,D632,$F$2:F632,F632)-1=1),X632,
IF(AND(F632="Peretoe teenus",H632&lt;[2]an!$M$37,S632="kahepoolne vajaduspõhine",U632&gt;[2]an!$M$38,RANK(D632,$D632:$D632)+COUNTIFS($D$2:D632,D632,$F$2:F632,F632)-1&gt;1),"",X632*W632)))))))))))))),"")</f>
        <v/>
      </c>
      <c r="Z632" s="18" t="str">
        <f t="shared" si="28"/>
        <v/>
      </c>
      <c r="AA632" s="19" t="str">
        <f>IFERROR(VLOOKUP(E632,[2]an!$A$3:$B$81,2,FALSE),"")</f>
        <v/>
      </c>
      <c r="AB632" s="19" t="str">
        <f>IFERROR(VLOOKUP(AA632,[2]an!$C$2:$D$16,2,FALSE),"")</f>
        <v/>
      </c>
      <c r="AC632" s="20"/>
      <c r="AD632" s="21" t="str">
        <f>IF(A632=[2]an!$F$36,VLOOKUP([2]an!$F$36,[2]an!$F$36:$H$36,3,FALSE),IF(A632=[2]an!$F$35,VLOOKUP([2]an!$F$35,[2]an!$F$35:$H$35,3,FALSE),IF(A632=[2]an!$F$33,VLOOKUP([2]an!$F$33,[2]an!$F$33:$H$33,3,FALSE),IF(A632=[2]an!$F$31,VLOOKUP([2]an!$F$31,[2]an!$F$31:$H$31,3,FALSE),""))))</f>
        <v/>
      </c>
    </row>
    <row r="633" spans="6:30" x14ac:dyDescent="0.2">
      <c r="F633" s="10"/>
      <c r="G633" s="8" t="str">
        <f t="shared" si="29"/>
        <v/>
      </c>
      <c r="H633" s="13"/>
      <c r="K633" s="13"/>
      <c r="L633" s="10"/>
      <c r="M633" s="10"/>
      <c r="S633" s="8" t="str">
        <f>IFERROR(VLOOKUP(D633,[1]peretoe_teenus!$A$2:$L$2000,5,FALSE),"")</f>
        <v/>
      </c>
      <c r="U633" s="13"/>
      <c r="V633" s="15" t="str" cm="1">
        <f t="array" ref="V633">IFERROR(IF(AND(F633="Tugigrupp",RANK(K633,$K633:$K633)+COUNTIFS($K$2:K633,K633,$L$2:L633,L633,$M$2:M633,M633,$I$2:I633,I633,$G$2:G633,G633,$F$2:F633,F633)-1=1),SUMPRODUCT(($F$2:$F$4154=F633)*($G$2:$G$4154=G633)*($K$2:$K$4154=K633)*($I$2:$I$4154=I633)*($L$2:$L$4154=L633)*($M$2:$M$4154=M633)),""),"")</f>
        <v/>
      </c>
      <c r="W633" s="15" t="str">
        <f t="shared" si="27"/>
        <v/>
      </c>
      <c r="X633" s="16" t="str">
        <f>IF(AND(A633=[2]an!$G$38,F633=[2]an!$E$40),[2]an!$G$40,IF(AND(A633=[2]an!$G$38,F633=[2]an!$E$41),[2]an!$G$41,IF(AND(A633=[2]an!$G$38,F633=[2]an!$E$39,H633&gt;=[2]an!$M$37),[2]an!$G$39,
IF(AND(A633=[2]an!$G$38,F633=[2]an!$E$39,H633&lt;[2]an!$M$37,S633="kahepoolne vajaduspõhine",U633=""),[2]an!$M$40,
IF(AND(A633=[2]an!$G$38,F633=[2]an!$E$39,H633&lt;[2]an!$M$37,S633="kahepoolne vajaduspõhine",U633&lt;&gt;""),[2]an!$G$39,
IF(AND(A633=[2]an!$G$38,F633=[2]an!$E$39,H633&lt;[2]an!$M$37,S633&lt;&gt;"kahepoolne vajaduspõhine"),[2]an!$G$39,
IF(AND(A633=[2]an!$G$38,F633=[2]an!$E$42),[2]an!$G$42,
IF(AND(A633=[2]an!$H$38,F633=[2]an!$E$40),[2]an!$H$40,IF(AND(A633=[2]an!$H$38,F633=[2]an!$E$41),[2]an!$H$41,IF(AND(A633=[2]an!$H$38,F633=[2]an!$E$39,H633&gt;=[2]an!$M$37),[2]an!$H$39,
IF(AND(A633=[2]an!$H$38,F633=[2]an!$E$39,H633&lt;[2]an!$M$37,S633="kahepoolne vajaduspõhine",U633=""),[2]an!$M$40,
IF(AND(A633=[2]an!$H$38,F633=[2]an!$E$39,H633&lt;[2]an!$M$37,S633="kahepoolne vajaduspõhine",U633&lt;&gt;""),[2]an!$H$39,
IF(AND(A633=[2]an!$H$38,F633=[2]an!$E$39,H633&lt;[2]an!$M$37,S633&lt;&gt;"kahepoolne vajaduspõhine"),[2]an!$H$39,
IF(AND(A633=[2]an!$H$38,F633=[2]an!$E$42),[2]an!$H$42,
IF(AND(A633=[2]an!$I$38,F633=[2]an!$E$40),[2]an!$I$40,IF(AND(A633=[2]an!$I$38,F633=[2]an!$E$41),[2]an!$I$41,IF(AND(A633=[2]an!$I$38,F633=[2]an!$E$39,H633&gt;=[2]an!$M$37),[2]an!$I$39,
IF(AND(A633=[2]an!$I$38,F633=[2]an!$E$39,H633&lt;[2]an!$M$37,S633="kahepoolne vajaduspõhine",U633=""),[2]an!$M$40,
IF(AND(A633=[2]an!$I$38,F633=[2]an!$E$39,H633&lt;[2]an!$M$37,S633="kahepoolne vajaduspõhine",U633&lt;&gt;""),[2]an!$I$39,
IF(AND(A633=[2]an!$I$38,F633=[2]an!$E$39,H633&lt;[2]an!$M$37,S633&lt;&gt;"kahepoolne vajaduspõhine"),[2]an!$I$39,
IF(AND(A633=[2]an!$I$38,F633=[2]an!$E$42),[2]an!$I$42,
IF(AND(A633=[2]an!$J$38,F633=[2]an!$E$40),[2]an!$J$40,IF(AND(A633=[2]an!$J$38,F633=[2]an!$E$41),[2]an!$J$41,IF(AND(A633=[2]an!$J$38,F633=[2]an!$E$39,H633&gt;=[2]an!$M$37),[2]an!$J$39,
IF(AND(A633=[2]an!$J$38,F633=[2]an!$E$39,H633&lt;[2]an!$M$37,S633="kahepoolne vajaduspõhine",U633=""),[2]an!$M$40,
IF(AND(A633=[2]an!$J$38,F633=[2]an!$E$39,H633&lt;[2]an!$M$37,S633="kahepoolne vajaduspõhine",U633&lt;&gt;""),[2]an!$J$39,
IF(AND(A633=[2]an!$J$38,F633=[2]an!$E$39,H633&lt;[2]an!$M$37,S633&lt;&gt;"kahepoolne vajaduspõhine"),[2]an!$J$39,
IF(AND(A633=[2]an!$J$38,F633=[2]an!$E$42),[2]an!$J$42,""))))))))))))))))))))))))))))</f>
        <v/>
      </c>
      <c r="Y633" s="17" t="str">
        <f>IFERROR(IF(F633="Tugigrupp",0,
IF(AND(F633="Peretoe teenus",H633&gt;=[2]an!$M$37,RANK(D633,$D633:$D633)+COUNTIFS($D$2:D633,D633,$F$2:F633,F633)-1&gt;1),"",
IF(AND(F633="Peretoe teenus",H633&gt;=[2]an!$M$37,RANK(D633,$D633:$D633)+COUNTIFS($D$2:D633,D633,$F$2:F633,F633)-1=1,MONTH(H633)=MONTH(K633)=TRUE,YEAR(H633)=YEAR(K633)=TRUE),((EOMONTH(H633,0)-H633+1)*X633)/DAY(EOMONTH(H633,0)),
IF(AND(F633="Peretoe teenus",H633&gt;=[2]an!$M$37,RANK(D633,$D633:$D633)+COUNTIFS($D$2:D633,D633,$F$2:F633,F633)-1=1),X633,
IF(AND(F633="Peretoe teenus",H633&lt;[2]an!$M$37,S633&lt;&gt;"kahepoolne vajaduspõhine",RANK(D633,$D633:$D633)+COUNTIFS($D$2:D633,D633,$F$2:F633,F633)-1=1),X633,
IF(AND(F633="Peretoe teenus",H633&lt;[2]an!$M$37,S633&lt;&gt;"kahepoolne vajaduspõhine",RANK(D633,$D633:$D633)+COUNTIFS($D$2:D633,D633,$F$2:F633,F633)-1&gt;1),"",
IF(AND(F633="Peretoe teenus",H633&lt;[2]an!$M$37,S633="kahepoolne vajaduspõhine",U633="",RANK(D633,$D633:$D633)+COUNTIFS($D$2:D633,D633,$F$2:F633,F633)-1=1),X633,
IF(AND(F633="Peretoe teenus",H633&lt;[2]an!$M$37,S633="kahepoolne vajaduspõhine",U633="",RANK(D633,$D633:$D633)+COUNTIFS($D$2:D633,D633,$F$2:F633,F633)-1&gt;1),"",
IF(AND(F633="Peretoe teenus",H633&lt;[2]an!$M$37,S633="kahepoolne vajaduspõhine",U633&lt;[2]an!$M$37,RANK(D633,$D633:$D633)+COUNTIFS($D$2:D633,D633,$F$2:F633,F633)-1=1),X633,
IF(AND(F633="Peretoe teenus",H633&lt;[2]an!$M$37,S633="kahepoolne vajaduspõhine",U633&lt;[2]an!$M$37,RANK(D633,$D633:$D633)+COUNTIFS($D$2:D633,D633,$F$2:F633,F633)-1&gt;1),"",
IF(AND(F633="Peretoe teenus",H633&lt;[2]an!$M$37,S633="kahepoolne vajaduspõhine",U633&gt;=[2]an!$M$37,U633&lt;=[2]an!$M$38,RANK(D633,$D633:$D633)+COUNTIFS($D$2:D633,D633,$F$2:F633,F633)-1=1),
((EOMONTH(U633,0)-U633+1)*X633)/DAY(EOMONTH(U633,0))+(DAY(U633)-1)*100/DAY(EOMONTH(U633,0)),
IF(AND(F633="Peretoe teenus",H633&lt;[2]an!$M$37,S633="kahepoolne vajaduspõhine",U633&gt;=[2]an!$M$37,U633&lt;=[2]an!$M$38,RANK(D633,$D633:$D633)+COUNTIFS($D$2:D633,D633,$F$2:F633,F633)-1&gt;1),"",
IF(AND(F633="Peretoe teenus",H633&lt;[2]an!$M$37,S633="kahepoolne vajaduspõhine",U633&gt;[2]an!$M$38,RANK(D633,$D633:$D633)+COUNTIFS($D$2:D633,D633,$F$2:F633,F633)-1=1),X633,
IF(AND(F633="Peretoe teenus",H633&lt;[2]an!$M$37,S633="kahepoolne vajaduspõhine",U633&gt;[2]an!$M$38,RANK(D633,$D633:$D633)+COUNTIFS($D$2:D633,D633,$F$2:F633,F633)-1&gt;1),"",X633*W633)))))))))))))),"")</f>
        <v/>
      </c>
      <c r="Z633" s="18" t="str">
        <f t="shared" si="28"/>
        <v/>
      </c>
      <c r="AA633" s="19" t="str">
        <f>IFERROR(VLOOKUP(E633,[2]an!$A$3:$B$81,2,FALSE),"")</f>
        <v/>
      </c>
      <c r="AB633" s="19" t="str">
        <f>IFERROR(VLOOKUP(AA633,[2]an!$C$2:$D$16,2,FALSE),"")</f>
        <v/>
      </c>
      <c r="AC633" s="20"/>
      <c r="AD633" s="21" t="str">
        <f>IF(A633=[2]an!$F$36,VLOOKUP([2]an!$F$36,[2]an!$F$36:$H$36,3,FALSE),IF(A633=[2]an!$F$35,VLOOKUP([2]an!$F$35,[2]an!$F$35:$H$35,3,FALSE),IF(A633=[2]an!$F$33,VLOOKUP([2]an!$F$33,[2]an!$F$33:$H$33,3,FALSE),IF(A633=[2]an!$F$31,VLOOKUP([2]an!$F$31,[2]an!$F$31:$H$31,3,FALSE),""))))</f>
        <v/>
      </c>
    </row>
    <row r="634" spans="6:30" x14ac:dyDescent="0.2">
      <c r="F634" s="10"/>
      <c r="G634" s="8" t="str">
        <f t="shared" si="29"/>
        <v/>
      </c>
      <c r="H634" s="13"/>
      <c r="K634" s="13"/>
      <c r="L634" s="10"/>
      <c r="M634" s="10"/>
      <c r="S634" s="8" t="str">
        <f>IFERROR(VLOOKUP(D634,[1]peretoe_teenus!$A$2:$L$2000,5,FALSE),"")</f>
        <v/>
      </c>
      <c r="U634" s="13"/>
      <c r="V634" s="15" t="str" cm="1">
        <f t="array" ref="V634">IFERROR(IF(AND(F634="Tugigrupp",RANK(K634,$K634:$K634)+COUNTIFS($K$2:K634,K634,$L$2:L634,L634,$M$2:M634,M634,$I$2:I634,I634,$G$2:G634,G634,$F$2:F634,F634)-1=1),SUMPRODUCT(($F$2:$F$4154=F634)*($G$2:$G$4154=G634)*($K$2:$K$4154=K634)*($I$2:$I$4154=I634)*($L$2:$L$4154=L634)*($M$2:$M$4154=M634)),""),"")</f>
        <v/>
      </c>
      <c r="W634" s="15" t="str">
        <f t="shared" si="27"/>
        <v/>
      </c>
      <c r="X634" s="16" t="str">
        <f>IF(AND(A634=[2]an!$G$38,F634=[2]an!$E$40),[2]an!$G$40,IF(AND(A634=[2]an!$G$38,F634=[2]an!$E$41),[2]an!$G$41,IF(AND(A634=[2]an!$G$38,F634=[2]an!$E$39,H634&gt;=[2]an!$M$37),[2]an!$G$39,
IF(AND(A634=[2]an!$G$38,F634=[2]an!$E$39,H634&lt;[2]an!$M$37,S634="kahepoolne vajaduspõhine",U634=""),[2]an!$M$40,
IF(AND(A634=[2]an!$G$38,F634=[2]an!$E$39,H634&lt;[2]an!$M$37,S634="kahepoolne vajaduspõhine",U634&lt;&gt;""),[2]an!$G$39,
IF(AND(A634=[2]an!$G$38,F634=[2]an!$E$39,H634&lt;[2]an!$M$37,S634&lt;&gt;"kahepoolne vajaduspõhine"),[2]an!$G$39,
IF(AND(A634=[2]an!$G$38,F634=[2]an!$E$42),[2]an!$G$42,
IF(AND(A634=[2]an!$H$38,F634=[2]an!$E$40),[2]an!$H$40,IF(AND(A634=[2]an!$H$38,F634=[2]an!$E$41),[2]an!$H$41,IF(AND(A634=[2]an!$H$38,F634=[2]an!$E$39,H634&gt;=[2]an!$M$37),[2]an!$H$39,
IF(AND(A634=[2]an!$H$38,F634=[2]an!$E$39,H634&lt;[2]an!$M$37,S634="kahepoolne vajaduspõhine",U634=""),[2]an!$M$40,
IF(AND(A634=[2]an!$H$38,F634=[2]an!$E$39,H634&lt;[2]an!$M$37,S634="kahepoolne vajaduspõhine",U634&lt;&gt;""),[2]an!$H$39,
IF(AND(A634=[2]an!$H$38,F634=[2]an!$E$39,H634&lt;[2]an!$M$37,S634&lt;&gt;"kahepoolne vajaduspõhine"),[2]an!$H$39,
IF(AND(A634=[2]an!$H$38,F634=[2]an!$E$42),[2]an!$H$42,
IF(AND(A634=[2]an!$I$38,F634=[2]an!$E$40),[2]an!$I$40,IF(AND(A634=[2]an!$I$38,F634=[2]an!$E$41),[2]an!$I$41,IF(AND(A634=[2]an!$I$38,F634=[2]an!$E$39,H634&gt;=[2]an!$M$37),[2]an!$I$39,
IF(AND(A634=[2]an!$I$38,F634=[2]an!$E$39,H634&lt;[2]an!$M$37,S634="kahepoolne vajaduspõhine",U634=""),[2]an!$M$40,
IF(AND(A634=[2]an!$I$38,F634=[2]an!$E$39,H634&lt;[2]an!$M$37,S634="kahepoolne vajaduspõhine",U634&lt;&gt;""),[2]an!$I$39,
IF(AND(A634=[2]an!$I$38,F634=[2]an!$E$39,H634&lt;[2]an!$M$37,S634&lt;&gt;"kahepoolne vajaduspõhine"),[2]an!$I$39,
IF(AND(A634=[2]an!$I$38,F634=[2]an!$E$42),[2]an!$I$42,
IF(AND(A634=[2]an!$J$38,F634=[2]an!$E$40),[2]an!$J$40,IF(AND(A634=[2]an!$J$38,F634=[2]an!$E$41),[2]an!$J$41,IF(AND(A634=[2]an!$J$38,F634=[2]an!$E$39,H634&gt;=[2]an!$M$37),[2]an!$J$39,
IF(AND(A634=[2]an!$J$38,F634=[2]an!$E$39,H634&lt;[2]an!$M$37,S634="kahepoolne vajaduspõhine",U634=""),[2]an!$M$40,
IF(AND(A634=[2]an!$J$38,F634=[2]an!$E$39,H634&lt;[2]an!$M$37,S634="kahepoolne vajaduspõhine",U634&lt;&gt;""),[2]an!$J$39,
IF(AND(A634=[2]an!$J$38,F634=[2]an!$E$39,H634&lt;[2]an!$M$37,S634&lt;&gt;"kahepoolne vajaduspõhine"),[2]an!$J$39,
IF(AND(A634=[2]an!$J$38,F634=[2]an!$E$42),[2]an!$J$42,""))))))))))))))))))))))))))))</f>
        <v/>
      </c>
      <c r="Y634" s="17" t="str">
        <f>IFERROR(IF(F634="Tugigrupp",0,
IF(AND(F634="Peretoe teenus",H634&gt;=[2]an!$M$37,RANK(D634,$D634:$D634)+COUNTIFS($D$2:D634,D634,$F$2:F634,F634)-1&gt;1),"",
IF(AND(F634="Peretoe teenus",H634&gt;=[2]an!$M$37,RANK(D634,$D634:$D634)+COUNTIFS($D$2:D634,D634,$F$2:F634,F634)-1=1,MONTH(H634)=MONTH(K634)=TRUE,YEAR(H634)=YEAR(K634)=TRUE),((EOMONTH(H634,0)-H634+1)*X634)/DAY(EOMONTH(H634,0)),
IF(AND(F634="Peretoe teenus",H634&gt;=[2]an!$M$37,RANK(D634,$D634:$D634)+COUNTIFS($D$2:D634,D634,$F$2:F634,F634)-1=1),X634,
IF(AND(F634="Peretoe teenus",H634&lt;[2]an!$M$37,S634&lt;&gt;"kahepoolne vajaduspõhine",RANK(D634,$D634:$D634)+COUNTIFS($D$2:D634,D634,$F$2:F634,F634)-1=1),X634,
IF(AND(F634="Peretoe teenus",H634&lt;[2]an!$M$37,S634&lt;&gt;"kahepoolne vajaduspõhine",RANK(D634,$D634:$D634)+COUNTIFS($D$2:D634,D634,$F$2:F634,F634)-1&gt;1),"",
IF(AND(F634="Peretoe teenus",H634&lt;[2]an!$M$37,S634="kahepoolne vajaduspõhine",U634="",RANK(D634,$D634:$D634)+COUNTIFS($D$2:D634,D634,$F$2:F634,F634)-1=1),X634,
IF(AND(F634="Peretoe teenus",H634&lt;[2]an!$M$37,S634="kahepoolne vajaduspõhine",U634="",RANK(D634,$D634:$D634)+COUNTIFS($D$2:D634,D634,$F$2:F634,F634)-1&gt;1),"",
IF(AND(F634="Peretoe teenus",H634&lt;[2]an!$M$37,S634="kahepoolne vajaduspõhine",U634&lt;[2]an!$M$37,RANK(D634,$D634:$D634)+COUNTIFS($D$2:D634,D634,$F$2:F634,F634)-1=1),X634,
IF(AND(F634="Peretoe teenus",H634&lt;[2]an!$M$37,S634="kahepoolne vajaduspõhine",U634&lt;[2]an!$M$37,RANK(D634,$D634:$D634)+COUNTIFS($D$2:D634,D634,$F$2:F634,F634)-1&gt;1),"",
IF(AND(F634="Peretoe teenus",H634&lt;[2]an!$M$37,S634="kahepoolne vajaduspõhine",U634&gt;=[2]an!$M$37,U634&lt;=[2]an!$M$38,RANK(D634,$D634:$D634)+COUNTIFS($D$2:D634,D634,$F$2:F634,F634)-1=1),
((EOMONTH(U634,0)-U634+1)*X634)/DAY(EOMONTH(U634,0))+(DAY(U634)-1)*100/DAY(EOMONTH(U634,0)),
IF(AND(F634="Peretoe teenus",H634&lt;[2]an!$M$37,S634="kahepoolne vajaduspõhine",U634&gt;=[2]an!$M$37,U634&lt;=[2]an!$M$38,RANK(D634,$D634:$D634)+COUNTIFS($D$2:D634,D634,$F$2:F634,F634)-1&gt;1),"",
IF(AND(F634="Peretoe teenus",H634&lt;[2]an!$M$37,S634="kahepoolne vajaduspõhine",U634&gt;[2]an!$M$38,RANK(D634,$D634:$D634)+COUNTIFS($D$2:D634,D634,$F$2:F634,F634)-1=1),X634,
IF(AND(F634="Peretoe teenus",H634&lt;[2]an!$M$37,S634="kahepoolne vajaduspõhine",U634&gt;[2]an!$M$38,RANK(D634,$D634:$D634)+COUNTIFS($D$2:D634,D634,$F$2:F634,F634)-1&gt;1),"",X634*W634)))))))))))))),"")</f>
        <v/>
      </c>
      <c r="Z634" s="18" t="str">
        <f t="shared" si="28"/>
        <v/>
      </c>
      <c r="AA634" s="19" t="str">
        <f>IFERROR(VLOOKUP(E634,[2]an!$A$3:$B$81,2,FALSE),"")</f>
        <v/>
      </c>
      <c r="AB634" s="19" t="str">
        <f>IFERROR(VLOOKUP(AA634,[2]an!$C$2:$D$16,2,FALSE),"")</f>
        <v/>
      </c>
      <c r="AC634" s="20"/>
      <c r="AD634" s="21" t="str">
        <f>IF(A634=[2]an!$F$36,VLOOKUP([2]an!$F$36,[2]an!$F$36:$H$36,3,FALSE),IF(A634=[2]an!$F$35,VLOOKUP([2]an!$F$35,[2]an!$F$35:$H$35,3,FALSE),IF(A634=[2]an!$F$33,VLOOKUP([2]an!$F$33,[2]an!$F$33:$H$33,3,FALSE),IF(A634=[2]an!$F$31,VLOOKUP([2]an!$F$31,[2]an!$F$31:$H$31,3,FALSE),""))))</f>
        <v/>
      </c>
    </row>
    <row r="635" spans="6:30" x14ac:dyDescent="0.2">
      <c r="F635" s="10"/>
      <c r="G635" s="8" t="str">
        <f t="shared" si="29"/>
        <v/>
      </c>
      <c r="H635" s="13"/>
      <c r="K635" s="13"/>
      <c r="L635" s="10"/>
      <c r="M635" s="10"/>
      <c r="S635" s="8" t="str">
        <f>IFERROR(VLOOKUP(D635,[1]peretoe_teenus!$A$2:$L$2000,5,FALSE),"")</f>
        <v/>
      </c>
      <c r="U635" s="13"/>
      <c r="V635" s="15" t="str" cm="1">
        <f t="array" ref="V635">IFERROR(IF(AND(F635="Tugigrupp",RANK(K635,$K635:$K635)+COUNTIFS($K$2:K635,K635,$L$2:L635,L635,$M$2:M635,M635,$I$2:I635,I635,$G$2:G635,G635,$F$2:F635,F635)-1=1),SUMPRODUCT(($F$2:$F$4154=F635)*($G$2:$G$4154=G635)*($K$2:$K$4154=K635)*($I$2:$I$4154=I635)*($L$2:$L$4154=L635)*($M$2:$M$4154=M635)),""),"")</f>
        <v/>
      </c>
      <c r="W635" s="15" t="str">
        <f t="shared" si="27"/>
        <v/>
      </c>
      <c r="X635" s="16" t="str">
        <f>IF(AND(A635=[2]an!$G$38,F635=[2]an!$E$40),[2]an!$G$40,IF(AND(A635=[2]an!$G$38,F635=[2]an!$E$41),[2]an!$G$41,IF(AND(A635=[2]an!$G$38,F635=[2]an!$E$39,H635&gt;=[2]an!$M$37),[2]an!$G$39,
IF(AND(A635=[2]an!$G$38,F635=[2]an!$E$39,H635&lt;[2]an!$M$37,S635="kahepoolne vajaduspõhine",U635=""),[2]an!$M$40,
IF(AND(A635=[2]an!$G$38,F635=[2]an!$E$39,H635&lt;[2]an!$M$37,S635="kahepoolne vajaduspõhine",U635&lt;&gt;""),[2]an!$G$39,
IF(AND(A635=[2]an!$G$38,F635=[2]an!$E$39,H635&lt;[2]an!$M$37,S635&lt;&gt;"kahepoolne vajaduspõhine"),[2]an!$G$39,
IF(AND(A635=[2]an!$G$38,F635=[2]an!$E$42),[2]an!$G$42,
IF(AND(A635=[2]an!$H$38,F635=[2]an!$E$40),[2]an!$H$40,IF(AND(A635=[2]an!$H$38,F635=[2]an!$E$41),[2]an!$H$41,IF(AND(A635=[2]an!$H$38,F635=[2]an!$E$39,H635&gt;=[2]an!$M$37),[2]an!$H$39,
IF(AND(A635=[2]an!$H$38,F635=[2]an!$E$39,H635&lt;[2]an!$M$37,S635="kahepoolne vajaduspõhine",U635=""),[2]an!$M$40,
IF(AND(A635=[2]an!$H$38,F635=[2]an!$E$39,H635&lt;[2]an!$M$37,S635="kahepoolne vajaduspõhine",U635&lt;&gt;""),[2]an!$H$39,
IF(AND(A635=[2]an!$H$38,F635=[2]an!$E$39,H635&lt;[2]an!$M$37,S635&lt;&gt;"kahepoolne vajaduspõhine"),[2]an!$H$39,
IF(AND(A635=[2]an!$H$38,F635=[2]an!$E$42),[2]an!$H$42,
IF(AND(A635=[2]an!$I$38,F635=[2]an!$E$40),[2]an!$I$40,IF(AND(A635=[2]an!$I$38,F635=[2]an!$E$41),[2]an!$I$41,IF(AND(A635=[2]an!$I$38,F635=[2]an!$E$39,H635&gt;=[2]an!$M$37),[2]an!$I$39,
IF(AND(A635=[2]an!$I$38,F635=[2]an!$E$39,H635&lt;[2]an!$M$37,S635="kahepoolne vajaduspõhine",U635=""),[2]an!$M$40,
IF(AND(A635=[2]an!$I$38,F635=[2]an!$E$39,H635&lt;[2]an!$M$37,S635="kahepoolne vajaduspõhine",U635&lt;&gt;""),[2]an!$I$39,
IF(AND(A635=[2]an!$I$38,F635=[2]an!$E$39,H635&lt;[2]an!$M$37,S635&lt;&gt;"kahepoolne vajaduspõhine"),[2]an!$I$39,
IF(AND(A635=[2]an!$I$38,F635=[2]an!$E$42),[2]an!$I$42,
IF(AND(A635=[2]an!$J$38,F635=[2]an!$E$40),[2]an!$J$40,IF(AND(A635=[2]an!$J$38,F635=[2]an!$E$41),[2]an!$J$41,IF(AND(A635=[2]an!$J$38,F635=[2]an!$E$39,H635&gt;=[2]an!$M$37),[2]an!$J$39,
IF(AND(A635=[2]an!$J$38,F635=[2]an!$E$39,H635&lt;[2]an!$M$37,S635="kahepoolne vajaduspõhine",U635=""),[2]an!$M$40,
IF(AND(A635=[2]an!$J$38,F635=[2]an!$E$39,H635&lt;[2]an!$M$37,S635="kahepoolne vajaduspõhine",U635&lt;&gt;""),[2]an!$J$39,
IF(AND(A635=[2]an!$J$38,F635=[2]an!$E$39,H635&lt;[2]an!$M$37,S635&lt;&gt;"kahepoolne vajaduspõhine"),[2]an!$J$39,
IF(AND(A635=[2]an!$J$38,F635=[2]an!$E$42),[2]an!$J$42,""))))))))))))))))))))))))))))</f>
        <v/>
      </c>
      <c r="Y635" s="17" t="str">
        <f>IFERROR(IF(F635="Tugigrupp",0,
IF(AND(F635="Peretoe teenus",H635&gt;=[2]an!$M$37,RANK(D635,$D635:$D635)+COUNTIFS($D$2:D635,D635,$F$2:F635,F635)-1&gt;1),"",
IF(AND(F635="Peretoe teenus",H635&gt;=[2]an!$M$37,RANK(D635,$D635:$D635)+COUNTIFS($D$2:D635,D635,$F$2:F635,F635)-1=1,MONTH(H635)=MONTH(K635)=TRUE,YEAR(H635)=YEAR(K635)=TRUE),((EOMONTH(H635,0)-H635+1)*X635)/DAY(EOMONTH(H635,0)),
IF(AND(F635="Peretoe teenus",H635&gt;=[2]an!$M$37,RANK(D635,$D635:$D635)+COUNTIFS($D$2:D635,D635,$F$2:F635,F635)-1=1),X635,
IF(AND(F635="Peretoe teenus",H635&lt;[2]an!$M$37,S635&lt;&gt;"kahepoolne vajaduspõhine",RANK(D635,$D635:$D635)+COUNTIFS($D$2:D635,D635,$F$2:F635,F635)-1=1),X635,
IF(AND(F635="Peretoe teenus",H635&lt;[2]an!$M$37,S635&lt;&gt;"kahepoolne vajaduspõhine",RANK(D635,$D635:$D635)+COUNTIFS($D$2:D635,D635,$F$2:F635,F635)-1&gt;1),"",
IF(AND(F635="Peretoe teenus",H635&lt;[2]an!$M$37,S635="kahepoolne vajaduspõhine",U635="",RANK(D635,$D635:$D635)+COUNTIFS($D$2:D635,D635,$F$2:F635,F635)-1=1),X635,
IF(AND(F635="Peretoe teenus",H635&lt;[2]an!$M$37,S635="kahepoolne vajaduspõhine",U635="",RANK(D635,$D635:$D635)+COUNTIFS($D$2:D635,D635,$F$2:F635,F635)-1&gt;1),"",
IF(AND(F635="Peretoe teenus",H635&lt;[2]an!$M$37,S635="kahepoolne vajaduspõhine",U635&lt;[2]an!$M$37,RANK(D635,$D635:$D635)+COUNTIFS($D$2:D635,D635,$F$2:F635,F635)-1=1),X635,
IF(AND(F635="Peretoe teenus",H635&lt;[2]an!$M$37,S635="kahepoolne vajaduspõhine",U635&lt;[2]an!$M$37,RANK(D635,$D635:$D635)+COUNTIFS($D$2:D635,D635,$F$2:F635,F635)-1&gt;1),"",
IF(AND(F635="Peretoe teenus",H635&lt;[2]an!$M$37,S635="kahepoolne vajaduspõhine",U635&gt;=[2]an!$M$37,U635&lt;=[2]an!$M$38,RANK(D635,$D635:$D635)+COUNTIFS($D$2:D635,D635,$F$2:F635,F635)-1=1),
((EOMONTH(U635,0)-U635+1)*X635)/DAY(EOMONTH(U635,0))+(DAY(U635)-1)*100/DAY(EOMONTH(U635,0)),
IF(AND(F635="Peretoe teenus",H635&lt;[2]an!$M$37,S635="kahepoolne vajaduspõhine",U635&gt;=[2]an!$M$37,U635&lt;=[2]an!$M$38,RANK(D635,$D635:$D635)+COUNTIFS($D$2:D635,D635,$F$2:F635,F635)-1&gt;1),"",
IF(AND(F635="Peretoe teenus",H635&lt;[2]an!$M$37,S635="kahepoolne vajaduspõhine",U635&gt;[2]an!$M$38,RANK(D635,$D635:$D635)+COUNTIFS($D$2:D635,D635,$F$2:F635,F635)-1=1),X635,
IF(AND(F635="Peretoe teenus",H635&lt;[2]an!$M$37,S635="kahepoolne vajaduspõhine",U635&gt;[2]an!$M$38,RANK(D635,$D635:$D635)+COUNTIFS($D$2:D635,D635,$F$2:F635,F635)-1&gt;1),"",X635*W635)))))))))))))),"")</f>
        <v/>
      </c>
      <c r="Z635" s="18" t="str">
        <f t="shared" si="28"/>
        <v/>
      </c>
      <c r="AA635" s="19" t="str">
        <f>IFERROR(VLOOKUP(E635,[2]an!$A$3:$B$81,2,FALSE),"")</f>
        <v/>
      </c>
      <c r="AB635" s="19" t="str">
        <f>IFERROR(VLOOKUP(AA635,[2]an!$C$2:$D$16,2,FALSE),"")</f>
        <v/>
      </c>
      <c r="AC635" s="20"/>
      <c r="AD635" s="21" t="str">
        <f>IF(A635=[2]an!$F$36,VLOOKUP([2]an!$F$36,[2]an!$F$36:$H$36,3,FALSE),IF(A635=[2]an!$F$35,VLOOKUP([2]an!$F$35,[2]an!$F$35:$H$35,3,FALSE),IF(A635=[2]an!$F$33,VLOOKUP([2]an!$F$33,[2]an!$F$33:$H$33,3,FALSE),IF(A635=[2]an!$F$31,VLOOKUP([2]an!$F$31,[2]an!$F$31:$H$31,3,FALSE),""))))</f>
        <v/>
      </c>
    </row>
    <row r="636" spans="6:30" x14ac:dyDescent="0.2">
      <c r="F636" s="10"/>
      <c r="G636" s="8" t="str">
        <f t="shared" si="29"/>
        <v/>
      </c>
      <c r="H636" s="13"/>
      <c r="K636" s="13"/>
      <c r="L636" s="10"/>
      <c r="M636" s="10"/>
      <c r="S636" s="8" t="str">
        <f>IFERROR(VLOOKUP(D636,[1]peretoe_teenus!$A$2:$L$2000,5,FALSE),"")</f>
        <v/>
      </c>
      <c r="U636" s="13"/>
      <c r="V636" s="15" t="str" cm="1">
        <f t="array" ref="V636">IFERROR(IF(AND(F636="Tugigrupp",RANK(K636,$K636:$K636)+COUNTIFS($K$2:K636,K636,$L$2:L636,L636,$M$2:M636,M636,$I$2:I636,I636,$G$2:G636,G636,$F$2:F636,F636)-1=1),SUMPRODUCT(($F$2:$F$4154=F636)*($G$2:$G$4154=G636)*($K$2:$K$4154=K636)*($I$2:$I$4154=I636)*($L$2:$L$4154=L636)*($M$2:$M$4154=M636)),""),"")</f>
        <v/>
      </c>
      <c r="W636" s="15" t="str">
        <f t="shared" si="27"/>
        <v/>
      </c>
      <c r="X636" s="16" t="str">
        <f>IF(AND(A636=[2]an!$G$38,F636=[2]an!$E$40),[2]an!$G$40,IF(AND(A636=[2]an!$G$38,F636=[2]an!$E$41),[2]an!$G$41,IF(AND(A636=[2]an!$G$38,F636=[2]an!$E$39,H636&gt;=[2]an!$M$37),[2]an!$G$39,
IF(AND(A636=[2]an!$G$38,F636=[2]an!$E$39,H636&lt;[2]an!$M$37,S636="kahepoolne vajaduspõhine",U636=""),[2]an!$M$40,
IF(AND(A636=[2]an!$G$38,F636=[2]an!$E$39,H636&lt;[2]an!$M$37,S636="kahepoolne vajaduspõhine",U636&lt;&gt;""),[2]an!$G$39,
IF(AND(A636=[2]an!$G$38,F636=[2]an!$E$39,H636&lt;[2]an!$M$37,S636&lt;&gt;"kahepoolne vajaduspõhine"),[2]an!$G$39,
IF(AND(A636=[2]an!$G$38,F636=[2]an!$E$42),[2]an!$G$42,
IF(AND(A636=[2]an!$H$38,F636=[2]an!$E$40),[2]an!$H$40,IF(AND(A636=[2]an!$H$38,F636=[2]an!$E$41),[2]an!$H$41,IF(AND(A636=[2]an!$H$38,F636=[2]an!$E$39,H636&gt;=[2]an!$M$37),[2]an!$H$39,
IF(AND(A636=[2]an!$H$38,F636=[2]an!$E$39,H636&lt;[2]an!$M$37,S636="kahepoolne vajaduspõhine",U636=""),[2]an!$M$40,
IF(AND(A636=[2]an!$H$38,F636=[2]an!$E$39,H636&lt;[2]an!$M$37,S636="kahepoolne vajaduspõhine",U636&lt;&gt;""),[2]an!$H$39,
IF(AND(A636=[2]an!$H$38,F636=[2]an!$E$39,H636&lt;[2]an!$M$37,S636&lt;&gt;"kahepoolne vajaduspõhine"),[2]an!$H$39,
IF(AND(A636=[2]an!$H$38,F636=[2]an!$E$42),[2]an!$H$42,
IF(AND(A636=[2]an!$I$38,F636=[2]an!$E$40),[2]an!$I$40,IF(AND(A636=[2]an!$I$38,F636=[2]an!$E$41),[2]an!$I$41,IF(AND(A636=[2]an!$I$38,F636=[2]an!$E$39,H636&gt;=[2]an!$M$37),[2]an!$I$39,
IF(AND(A636=[2]an!$I$38,F636=[2]an!$E$39,H636&lt;[2]an!$M$37,S636="kahepoolne vajaduspõhine",U636=""),[2]an!$M$40,
IF(AND(A636=[2]an!$I$38,F636=[2]an!$E$39,H636&lt;[2]an!$M$37,S636="kahepoolne vajaduspõhine",U636&lt;&gt;""),[2]an!$I$39,
IF(AND(A636=[2]an!$I$38,F636=[2]an!$E$39,H636&lt;[2]an!$M$37,S636&lt;&gt;"kahepoolne vajaduspõhine"),[2]an!$I$39,
IF(AND(A636=[2]an!$I$38,F636=[2]an!$E$42),[2]an!$I$42,
IF(AND(A636=[2]an!$J$38,F636=[2]an!$E$40),[2]an!$J$40,IF(AND(A636=[2]an!$J$38,F636=[2]an!$E$41),[2]an!$J$41,IF(AND(A636=[2]an!$J$38,F636=[2]an!$E$39,H636&gt;=[2]an!$M$37),[2]an!$J$39,
IF(AND(A636=[2]an!$J$38,F636=[2]an!$E$39,H636&lt;[2]an!$M$37,S636="kahepoolne vajaduspõhine",U636=""),[2]an!$M$40,
IF(AND(A636=[2]an!$J$38,F636=[2]an!$E$39,H636&lt;[2]an!$M$37,S636="kahepoolne vajaduspõhine",U636&lt;&gt;""),[2]an!$J$39,
IF(AND(A636=[2]an!$J$38,F636=[2]an!$E$39,H636&lt;[2]an!$M$37,S636&lt;&gt;"kahepoolne vajaduspõhine"),[2]an!$J$39,
IF(AND(A636=[2]an!$J$38,F636=[2]an!$E$42),[2]an!$J$42,""))))))))))))))))))))))))))))</f>
        <v/>
      </c>
      <c r="Y636" s="17" t="str">
        <f>IFERROR(IF(F636="Tugigrupp",0,
IF(AND(F636="Peretoe teenus",H636&gt;=[2]an!$M$37,RANK(D636,$D636:$D636)+COUNTIFS($D$2:D636,D636,$F$2:F636,F636)-1&gt;1),"",
IF(AND(F636="Peretoe teenus",H636&gt;=[2]an!$M$37,RANK(D636,$D636:$D636)+COUNTIFS($D$2:D636,D636,$F$2:F636,F636)-1=1,MONTH(H636)=MONTH(K636)=TRUE,YEAR(H636)=YEAR(K636)=TRUE),((EOMONTH(H636,0)-H636+1)*X636)/DAY(EOMONTH(H636,0)),
IF(AND(F636="Peretoe teenus",H636&gt;=[2]an!$M$37,RANK(D636,$D636:$D636)+COUNTIFS($D$2:D636,D636,$F$2:F636,F636)-1=1),X636,
IF(AND(F636="Peretoe teenus",H636&lt;[2]an!$M$37,S636&lt;&gt;"kahepoolne vajaduspõhine",RANK(D636,$D636:$D636)+COUNTIFS($D$2:D636,D636,$F$2:F636,F636)-1=1),X636,
IF(AND(F636="Peretoe teenus",H636&lt;[2]an!$M$37,S636&lt;&gt;"kahepoolne vajaduspõhine",RANK(D636,$D636:$D636)+COUNTIFS($D$2:D636,D636,$F$2:F636,F636)-1&gt;1),"",
IF(AND(F636="Peretoe teenus",H636&lt;[2]an!$M$37,S636="kahepoolne vajaduspõhine",U636="",RANK(D636,$D636:$D636)+COUNTIFS($D$2:D636,D636,$F$2:F636,F636)-1=1),X636,
IF(AND(F636="Peretoe teenus",H636&lt;[2]an!$M$37,S636="kahepoolne vajaduspõhine",U636="",RANK(D636,$D636:$D636)+COUNTIFS($D$2:D636,D636,$F$2:F636,F636)-1&gt;1),"",
IF(AND(F636="Peretoe teenus",H636&lt;[2]an!$M$37,S636="kahepoolne vajaduspõhine",U636&lt;[2]an!$M$37,RANK(D636,$D636:$D636)+COUNTIFS($D$2:D636,D636,$F$2:F636,F636)-1=1),X636,
IF(AND(F636="Peretoe teenus",H636&lt;[2]an!$M$37,S636="kahepoolne vajaduspõhine",U636&lt;[2]an!$M$37,RANK(D636,$D636:$D636)+COUNTIFS($D$2:D636,D636,$F$2:F636,F636)-1&gt;1),"",
IF(AND(F636="Peretoe teenus",H636&lt;[2]an!$M$37,S636="kahepoolne vajaduspõhine",U636&gt;=[2]an!$M$37,U636&lt;=[2]an!$M$38,RANK(D636,$D636:$D636)+COUNTIFS($D$2:D636,D636,$F$2:F636,F636)-1=1),
((EOMONTH(U636,0)-U636+1)*X636)/DAY(EOMONTH(U636,0))+(DAY(U636)-1)*100/DAY(EOMONTH(U636,0)),
IF(AND(F636="Peretoe teenus",H636&lt;[2]an!$M$37,S636="kahepoolne vajaduspõhine",U636&gt;=[2]an!$M$37,U636&lt;=[2]an!$M$38,RANK(D636,$D636:$D636)+COUNTIFS($D$2:D636,D636,$F$2:F636,F636)-1&gt;1),"",
IF(AND(F636="Peretoe teenus",H636&lt;[2]an!$M$37,S636="kahepoolne vajaduspõhine",U636&gt;[2]an!$M$38,RANK(D636,$D636:$D636)+COUNTIFS($D$2:D636,D636,$F$2:F636,F636)-1=1),X636,
IF(AND(F636="Peretoe teenus",H636&lt;[2]an!$M$37,S636="kahepoolne vajaduspõhine",U636&gt;[2]an!$M$38,RANK(D636,$D636:$D636)+COUNTIFS($D$2:D636,D636,$F$2:F636,F636)-1&gt;1),"",X636*W636)))))))))))))),"")</f>
        <v/>
      </c>
      <c r="Z636" s="18" t="str">
        <f t="shared" si="28"/>
        <v/>
      </c>
      <c r="AA636" s="19" t="str">
        <f>IFERROR(VLOOKUP(E636,[2]an!$A$3:$B$81,2,FALSE),"")</f>
        <v/>
      </c>
      <c r="AB636" s="19" t="str">
        <f>IFERROR(VLOOKUP(AA636,[2]an!$C$2:$D$16,2,FALSE),"")</f>
        <v/>
      </c>
      <c r="AC636" s="20"/>
      <c r="AD636" s="21" t="str">
        <f>IF(A636=[2]an!$F$36,VLOOKUP([2]an!$F$36,[2]an!$F$36:$H$36,3,FALSE),IF(A636=[2]an!$F$35,VLOOKUP([2]an!$F$35,[2]an!$F$35:$H$35,3,FALSE),IF(A636=[2]an!$F$33,VLOOKUP([2]an!$F$33,[2]an!$F$33:$H$33,3,FALSE),IF(A636=[2]an!$F$31,VLOOKUP([2]an!$F$31,[2]an!$F$31:$H$31,3,FALSE),""))))</f>
        <v/>
      </c>
    </row>
    <row r="637" spans="6:30" x14ac:dyDescent="0.2">
      <c r="F637" s="10"/>
      <c r="G637" s="8" t="str">
        <f t="shared" si="29"/>
        <v/>
      </c>
      <c r="H637" s="13"/>
      <c r="K637" s="13"/>
      <c r="L637" s="10"/>
      <c r="M637" s="10"/>
      <c r="S637" s="8" t="str">
        <f>IFERROR(VLOOKUP(D637,[1]peretoe_teenus!$A$2:$L$2000,5,FALSE),"")</f>
        <v/>
      </c>
      <c r="U637" s="13"/>
      <c r="V637" s="15" t="str" cm="1">
        <f t="array" ref="V637">IFERROR(IF(AND(F637="Tugigrupp",RANK(K637,$K637:$K637)+COUNTIFS($K$2:K637,K637,$L$2:L637,L637,$M$2:M637,M637,$I$2:I637,I637,$G$2:G637,G637,$F$2:F637,F637)-1=1),SUMPRODUCT(($F$2:$F$4154=F637)*($G$2:$G$4154=G637)*($K$2:$K$4154=K637)*($I$2:$I$4154=I637)*($L$2:$L$4154=L637)*($M$2:$M$4154=M637)),""),"")</f>
        <v/>
      </c>
      <c r="W637" s="15" t="str">
        <f t="shared" si="27"/>
        <v/>
      </c>
      <c r="X637" s="16" t="str">
        <f>IF(AND(A637=[2]an!$G$38,F637=[2]an!$E$40),[2]an!$G$40,IF(AND(A637=[2]an!$G$38,F637=[2]an!$E$41),[2]an!$G$41,IF(AND(A637=[2]an!$G$38,F637=[2]an!$E$39,H637&gt;=[2]an!$M$37),[2]an!$G$39,
IF(AND(A637=[2]an!$G$38,F637=[2]an!$E$39,H637&lt;[2]an!$M$37,S637="kahepoolne vajaduspõhine",U637=""),[2]an!$M$40,
IF(AND(A637=[2]an!$G$38,F637=[2]an!$E$39,H637&lt;[2]an!$M$37,S637="kahepoolne vajaduspõhine",U637&lt;&gt;""),[2]an!$G$39,
IF(AND(A637=[2]an!$G$38,F637=[2]an!$E$39,H637&lt;[2]an!$M$37,S637&lt;&gt;"kahepoolne vajaduspõhine"),[2]an!$G$39,
IF(AND(A637=[2]an!$G$38,F637=[2]an!$E$42),[2]an!$G$42,
IF(AND(A637=[2]an!$H$38,F637=[2]an!$E$40),[2]an!$H$40,IF(AND(A637=[2]an!$H$38,F637=[2]an!$E$41),[2]an!$H$41,IF(AND(A637=[2]an!$H$38,F637=[2]an!$E$39,H637&gt;=[2]an!$M$37),[2]an!$H$39,
IF(AND(A637=[2]an!$H$38,F637=[2]an!$E$39,H637&lt;[2]an!$M$37,S637="kahepoolne vajaduspõhine",U637=""),[2]an!$M$40,
IF(AND(A637=[2]an!$H$38,F637=[2]an!$E$39,H637&lt;[2]an!$M$37,S637="kahepoolne vajaduspõhine",U637&lt;&gt;""),[2]an!$H$39,
IF(AND(A637=[2]an!$H$38,F637=[2]an!$E$39,H637&lt;[2]an!$M$37,S637&lt;&gt;"kahepoolne vajaduspõhine"),[2]an!$H$39,
IF(AND(A637=[2]an!$H$38,F637=[2]an!$E$42),[2]an!$H$42,
IF(AND(A637=[2]an!$I$38,F637=[2]an!$E$40),[2]an!$I$40,IF(AND(A637=[2]an!$I$38,F637=[2]an!$E$41),[2]an!$I$41,IF(AND(A637=[2]an!$I$38,F637=[2]an!$E$39,H637&gt;=[2]an!$M$37),[2]an!$I$39,
IF(AND(A637=[2]an!$I$38,F637=[2]an!$E$39,H637&lt;[2]an!$M$37,S637="kahepoolne vajaduspõhine",U637=""),[2]an!$M$40,
IF(AND(A637=[2]an!$I$38,F637=[2]an!$E$39,H637&lt;[2]an!$M$37,S637="kahepoolne vajaduspõhine",U637&lt;&gt;""),[2]an!$I$39,
IF(AND(A637=[2]an!$I$38,F637=[2]an!$E$39,H637&lt;[2]an!$M$37,S637&lt;&gt;"kahepoolne vajaduspõhine"),[2]an!$I$39,
IF(AND(A637=[2]an!$I$38,F637=[2]an!$E$42),[2]an!$I$42,
IF(AND(A637=[2]an!$J$38,F637=[2]an!$E$40),[2]an!$J$40,IF(AND(A637=[2]an!$J$38,F637=[2]an!$E$41),[2]an!$J$41,IF(AND(A637=[2]an!$J$38,F637=[2]an!$E$39,H637&gt;=[2]an!$M$37),[2]an!$J$39,
IF(AND(A637=[2]an!$J$38,F637=[2]an!$E$39,H637&lt;[2]an!$M$37,S637="kahepoolne vajaduspõhine",U637=""),[2]an!$M$40,
IF(AND(A637=[2]an!$J$38,F637=[2]an!$E$39,H637&lt;[2]an!$M$37,S637="kahepoolne vajaduspõhine",U637&lt;&gt;""),[2]an!$J$39,
IF(AND(A637=[2]an!$J$38,F637=[2]an!$E$39,H637&lt;[2]an!$M$37,S637&lt;&gt;"kahepoolne vajaduspõhine"),[2]an!$J$39,
IF(AND(A637=[2]an!$J$38,F637=[2]an!$E$42),[2]an!$J$42,""))))))))))))))))))))))))))))</f>
        <v/>
      </c>
      <c r="Y637" s="17" t="str">
        <f>IFERROR(IF(F637="Tugigrupp",0,
IF(AND(F637="Peretoe teenus",H637&gt;=[2]an!$M$37,RANK(D637,$D637:$D637)+COUNTIFS($D$2:D637,D637,$F$2:F637,F637)-1&gt;1),"",
IF(AND(F637="Peretoe teenus",H637&gt;=[2]an!$M$37,RANK(D637,$D637:$D637)+COUNTIFS($D$2:D637,D637,$F$2:F637,F637)-1=1,MONTH(H637)=MONTH(K637)=TRUE,YEAR(H637)=YEAR(K637)=TRUE),((EOMONTH(H637,0)-H637+1)*X637)/DAY(EOMONTH(H637,0)),
IF(AND(F637="Peretoe teenus",H637&gt;=[2]an!$M$37,RANK(D637,$D637:$D637)+COUNTIFS($D$2:D637,D637,$F$2:F637,F637)-1=1),X637,
IF(AND(F637="Peretoe teenus",H637&lt;[2]an!$M$37,S637&lt;&gt;"kahepoolne vajaduspõhine",RANK(D637,$D637:$D637)+COUNTIFS($D$2:D637,D637,$F$2:F637,F637)-1=1),X637,
IF(AND(F637="Peretoe teenus",H637&lt;[2]an!$M$37,S637&lt;&gt;"kahepoolne vajaduspõhine",RANK(D637,$D637:$D637)+COUNTIFS($D$2:D637,D637,$F$2:F637,F637)-1&gt;1),"",
IF(AND(F637="Peretoe teenus",H637&lt;[2]an!$M$37,S637="kahepoolne vajaduspõhine",U637="",RANK(D637,$D637:$D637)+COUNTIFS($D$2:D637,D637,$F$2:F637,F637)-1=1),X637,
IF(AND(F637="Peretoe teenus",H637&lt;[2]an!$M$37,S637="kahepoolne vajaduspõhine",U637="",RANK(D637,$D637:$D637)+COUNTIFS($D$2:D637,D637,$F$2:F637,F637)-1&gt;1),"",
IF(AND(F637="Peretoe teenus",H637&lt;[2]an!$M$37,S637="kahepoolne vajaduspõhine",U637&lt;[2]an!$M$37,RANK(D637,$D637:$D637)+COUNTIFS($D$2:D637,D637,$F$2:F637,F637)-1=1),X637,
IF(AND(F637="Peretoe teenus",H637&lt;[2]an!$M$37,S637="kahepoolne vajaduspõhine",U637&lt;[2]an!$M$37,RANK(D637,$D637:$D637)+COUNTIFS($D$2:D637,D637,$F$2:F637,F637)-1&gt;1),"",
IF(AND(F637="Peretoe teenus",H637&lt;[2]an!$M$37,S637="kahepoolne vajaduspõhine",U637&gt;=[2]an!$M$37,U637&lt;=[2]an!$M$38,RANK(D637,$D637:$D637)+COUNTIFS($D$2:D637,D637,$F$2:F637,F637)-1=1),
((EOMONTH(U637,0)-U637+1)*X637)/DAY(EOMONTH(U637,0))+(DAY(U637)-1)*100/DAY(EOMONTH(U637,0)),
IF(AND(F637="Peretoe teenus",H637&lt;[2]an!$M$37,S637="kahepoolne vajaduspõhine",U637&gt;=[2]an!$M$37,U637&lt;=[2]an!$M$38,RANK(D637,$D637:$D637)+COUNTIFS($D$2:D637,D637,$F$2:F637,F637)-1&gt;1),"",
IF(AND(F637="Peretoe teenus",H637&lt;[2]an!$M$37,S637="kahepoolne vajaduspõhine",U637&gt;[2]an!$M$38,RANK(D637,$D637:$D637)+COUNTIFS($D$2:D637,D637,$F$2:F637,F637)-1=1),X637,
IF(AND(F637="Peretoe teenus",H637&lt;[2]an!$M$37,S637="kahepoolne vajaduspõhine",U637&gt;[2]an!$M$38,RANK(D637,$D637:$D637)+COUNTIFS($D$2:D637,D637,$F$2:F637,F637)-1&gt;1),"",X637*W637)))))))))))))),"")</f>
        <v/>
      </c>
      <c r="Z637" s="18" t="str">
        <f t="shared" si="28"/>
        <v/>
      </c>
      <c r="AA637" s="19" t="str">
        <f>IFERROR(VLOOKUP(E637,[2]an!$A$3:$B$81,2,FALSE),"")</f>
        <v/>
      </c>
      <c r="AB637" s="19" t="str">
        <f>IFERROR(VLOOKUP(AA637,[2]an!$C$2:$D$16,2,FALSE),"")</f>
        <v/>
      </c>
      <c r="AC637" s="20"/>
      <c r="AD637" s="21" t="str">
        <f>IF(A637=[2]an!$F$36,VLOOKUP([2]an!$F$36,[2]an!$F$36:$H$36,3,FALSE),IF(A637=[2]an!$F$35,VLOOKUP([2]an!$F$35,[2]an!$F$35:$H$35,3,FALSE),IF(A637=[2]an!$F$33,VLOOKUP([2]an!$F$33,[2]an!$F$33:$H$33,3,FALSE),IF(A637=[2]an!$F$31,VLOOKUP([2]an!$F$31,[2]an!$F$31:$H$31,3,FALSE),""))))</f>
        <v/>
      </c>
    </row>
    <row r="638" spans="6:30" x14ac:dyDescent="0.2">
      <c r="F638" s="10"/>
      <c r="G638" s="8" t="str">
        <f t="shared" si="29"/>
        <v/>
      </c>
      <c r="H638" s="13"/>
      <c r="K638" s="13"/>
      <c r="L638" s="10"/>
      <c r="M638" s="10"/>
      <c r="S638" s="8" t="str">
        <f>IFERROR(VLOOKUP(D638,[1]peretoe_teenus!$A$2:$L$2000,5,FALSE),"")</f>
        <v/>
      </c>
      <c r="U638" s="13"/>
      <c r="V638" s="15" t="str" cm="1">
        <f t="array" ref="V638">IFERROR(IF(AND(F638="Tugigrupp",RANK(K638,$K638:$K638)+COUNTIFS($K$2:K638,K638,$L$2:L638,L638,$M$2:M638,M638,$I$2:I638,I638,$G$2:G638,G638,$F$2:F638,F638)-1=1),SUMPRODUCT(($F$2:$F$4154=F638)*($G$2:$G$4154=G638)*($K$2:$K$4154=K638)*($I$2:$I$4154=I638)*($L$2:$L$4154=L638)*($M$2:$M$4154=M638)),""),"")</f>
        <v/>
      </c>
      <c r="W638" s="15" t="str">
        <f t="shared" si="27"/>
        <v/>
      </c>
      <c r="X638" s="16" t="str">
        <f>IF(AND(A638=[2]an!$G$38,F638=[2]an!$E$40),[2]an!$G$40,IF(AND(A638=[2]an!$G$38,F638=[2]an!$E$41),[2]an!$G$41,IF(AND(A638=[2]an!$G$38,F638=[2]an!$E$39,H638&gt;=[2]an!$M$37),[2]an!$G$39,
IF(AND(A638=[2]an!$G$38,F638=[2]an!$E$39,H638&lt;[2]an!$M$37,S638="kahepoolne vajaduspõhine",U638=""),[2]an!$M$40,
IF(AND(A638=[2]an!$G$38,F638=[2]an!$E$39,H638&lt;[2]an!$M$37,S638="kahepoolne vajaduspõhine",U638&lt;&gt;""),[2]an!$G$39,
IF(AND(A638=[2]an!$G$38,F638=[2]an!$E$39,H638&lt;[2]an!$M$37,S638&lt;&gt;"kahepoolne vajaduspõhine"),[2]an!$G$39,
IF(AND(A638=[2]an!$G$38,F638=[2]an!$E$42),[2]an!$G$42,
IF(AND(A638=[2]an!$H$38,F638=[2]an!$E$40),[2]an!$H$40,IF(AND(A638=[2]an!$H$38,F638=[2]an!$E$41),[2]an!$H$41,IF(AND(A638=[2]an!$H$38,F638=[2]an!$E$39,H638&gt;=[2]an!$M$37),[2]an!$H$39,
IF(AND(A638=[2]an!$H$38,F638=[2]an!$E$39,H638&lt;[2]an!$M$37,S638="kahepoolne vajaduspõhine",U638=""),[2]an!$M$40,
IF(AND(A638=[2]an!$H$38,F638=[2]an!$E$39,H638&lt;[2]an!$M$37,S638="kahepoolne vajaduspõhine",U638&lt;&gt;""),[2]an!$H$39,
IF(AND(A638=[2]an!$H$38,F638=[2]an!$E$39,H638&lt;[2]an!$M$37,S638&lt;&gt;"kahepoolne vajaduspõhine"),[2]an!$H$39,
IF(AND(A638=[2]an!$H$38,F638=[2]an!$E$42),[2]an!$H$42,
IF(AND(A638=[2]an!$I$38,F638=[2]an!$E$40),[2]an!$I$40,IF(AND(A638=[2]an!$I$38,F638=[2]an!$E$41),[2]an!$I$41,IF(AND(A638=[2]an!$I$38,F638=[2]an!$E$39,H638&gt;=[2]an!$M$37),[2]an!$I$39,
IF(AND(A638=[2]an!$I$38,F638=[2]an!$E$39,H638&lt;[2]an!$M$37,S638="kahepoolne vajaduspõhine",U638=""),[2]an!$M$40,
IF(AND(A638=[2]an!$I$38,F638=[2]an!$E$39,H638&lt;[2]an!$M$37,S638="kahepoolne vajaduspõhine",U638&lt;&gt;""),[2]an!$I$39,
IF(AND(A638=[2]an!$I$38,F638=[2]an!$E$39,H638&lt;[2]an!$M$37,S638&lt;&gt;"kahepoolne vajaduspõhine"),[2]an!$I$39,
IF(AND(A638=[2]an!$I$38,F638=[2]an!$E$42),[2]an!$I$42,
IF(AND(A638=[2]an!$J$38,F638=[2]an!$E$40),[2]an!$J$40,IF(AND(A638=[2]an!$J$38,F638=[2]an!$E$41),[2]an!$J$41,IF(AND(A638=[2]an!$J$38,F638=[2]an!$E$39,H638&gt;=[2]an!$M$37),[2]an!$J$39,
IF(AND(A638=[2]an!$J$38,F638=[2]an!$E$39,H638&lt;[2]an!$M$37,S638="kahepoolne vajaduspõhine",U638=""),[2]an!$M$40,
IF(AND(A638=[2]an!$J$38,F638=[2]an!$E$39,H638&lt;[2]an!$M$37,S638="kahepoolne vajaduspõhine",U638&lt;&gt;""),[2]an!$J$39,
IF(AND(A638=[2]an!$J$38,F638=[2]an!$E$39,H638&lt;[2]an!$M$37,S638&lt;&gt;"kahepoolne vajaduspõhine"),[2]an!$J$39,
IF(AND(A638=[2]an!$J$38,F638=[2]an!$E$42),[2]an!$J$42,""))))))))))))))))))))))))))))</f>
        <v/>
      </c>
      <c r="Y638" s="17" t="str">
        <f>IFERROR(IF(F638="Tugigrupp",0,
IF(AND(F638="Peretoe teenus",H638&gt;=[2]an!$M$37,RANK(D638,$D638:$D638)+COUNTIFS($D$2:D638,D638,$F$2:F638,F638)-1&gt;1),"",
IF(AND(F638="Peretoe teenus",H638&gt;=[2]an!$M$37,RANK(D638,$D638:$D638)+COUNTIFS($D$2:D638,D638,$F$2:F638,F638)-1=1,MONTH(H638)=MONTH(K638)=TRUE,YEAR(H638)=YEAR(K638)=TRUE),((EOMONTH(H638,0)-H638+1)*X638)/DAY(EOMONTH(H638,0)),
IF(AND(F638="Peretoe teenus",H638&gt;=[2]an!$M$37,RANK(D638,$D638:$D638)+COUNTIFS($D$2:D638,D638,$F$2:F638,F638)-1=1),X638,
IF(AND(F638="Peretoe teenus",H638&lt;[2]an!$M$37,S638&lt;&gt;"kahepoolne vajaduspõhine",RANK(D638,$D638:$D638)+COUNTIFS($D$2:D638,D638,$F$2:F638,F638)-1=1),X638,
IF(AND(F638="Peretoe teenus",H638&lt;[2]an!$M$37,S638&lt;&gt;"kahepoolne vajaduspõhine",RANK(D638,$D638:$D638)+COUNTIFS($D$2:D638,D638,$F$2:F638,F638)-1&gt;1),"",
IF(AND(F638="Peretoe teenus",H638&lt;[2]an!$M$37,S638="kahepoolne vajaduspõhine",U638="",RANK(D638,$D638:$D638)+COUNTIFS($D$2:D638,D638,$F$2:F638,F638)-1=1),X638,
IF(AND(F638="Peretoe teenus",H638&lt;[2]an!$M$37,S638="kahepoolne vajaduspõhine",U638="",RANK(D638,$D638:$D638)+COUNTIFS($D$2:D638,D638,$F$2:F638,F638)-1&gt;1),"",
IF(AND(F638="Peretoe teenus",H638&lt;[2]an!$M$37,S638="kahepoolne vajaduspõhine",U638&lt;[2]an!$M$37,RANK(D638,$D638:$D638)+COUNTIFS($D$2:D638,D638,$F$2:F638,F638)-1=1),X638,
IF(AND(F638="Peretoe teenus",H638&lt;[2]an!$M$37,S638="kahepoolne vajaduspõhine",U638&lt;[2]an!$M$37,RANK(D638,$D638:$D638)+COUNTIFS($D$2:D638,D638,$F$2:F638,F638)-1&gt;1),"",
IF(AND(F638="Peretoe teenus",H638&lt;[2]an!$M$37,S638="kahepoolne vajaduspõhine",U638&gt;=[2]an!$M$37,U638&lt;=[2]an!$M$38,RANK(D638,$D638:$D638)+COUNTIFS($D$2:D638,D638,$F$2:F638,F638)-1=1),
((EOMONTH(U638,0)-U638+1)*X638)/DAY(EOMONTH(U638,0))+(DAY(U638)-1)*100/DAY(EOMONTH(U638,0)),
IF(AND(F638="Peretoe teenus",H638&lt;[2]an!$M$37,S638="kahepoolne vajaduspõhine",U638&gt;=[2]an!$M$37,U638&lt;=[2]an!$M$38,RANK(D638,$D638:$D638)+COUNTIFS($D$2:D638,D638,$F$2:F638,F638)-1&gt;1),"",
IF(AND(F638="Peretoe teenus",H638&lt;[2]an!$M$37,S638="kahepoolne vajaduspõhine",U638&gt;[2]an!$M$38,RANK(D638,$D638:$D638)+COUNTIFS($D$2:D638,D638,$F$2:F638,F638)-1=1),X638,
IF(AND(F638="Peretoe teenus",H638&lt;[2]an!$M$37,S638="kahepoolne vajaduspõhine",U638&gt;[2]an!$M$38,RANK(D638,$D638:$D638)+COUNTIFS($D$2:D638,D638,$F$2:F638,F638)-1&gt;1),"",X638*W638)))))))))))))),"")</f>
        <v/>
      </c>
      <c r="Z638" s="18" t="str">
        <f t="shared" si="28"/>
        <v/>
      </c>
      <c r="AA638" s="19" t="str">
        <f>IFERROR(VLOOKUP(E638,[2]an!$A$3:$B$81,2,FALSE),"")</f>
        <v/>
      </c>
      <c r="AB638" s="19" t="str">
        <f>IFERROR(VLOOKUP(AA638,[2]an!$C$2:$D$16,2,FALSE),"")</f>
        <v/>
      </c>
      <c r="AC638" s="20"/>
      <c r="AD638" s="21" t="str">
        <f>IF(A638=[2]an!$F$36,VLOOKUP([2]an!$F$36,[2]an!$F$36:$H$36,3,FALSE),IF(A638=[2]an!$F$35,VLOOKUP([2]an!$F$35,[2]an!$F$35:$H$35,3,FALSE),IF(A638=[2]an!$F$33,VLOOKUP([2]an!$F$33,[2]an!$F$33:$H$33,3,FALSE),IF(A638=[2]an!$F$31,VLOOKUP([2]an!$F$31,[2]an!$F$31:$H$31,3,FALSE),""))))</f>
        <v/>
      </c>
    </row>
    <row r="639" spans="6:30" x14ac:dyDescent="0.2">
      <c r="F639" s="10"/>
      <c r="G639" s="8" t="str">
        <f t="shared" si="29"/>
        <v/>
      </c>
      <c r="H639" s="13"/>
      <c r="K639" s="13"/>
      <c r="L639" s="10"/>
      <c r="M639" s="10"/>
      <c r="S639" s="8" t="str">
        <f>IFERROR(VLOOKUP(D639,[1]peretoe_teenus!$A$2:$L$2000,5,FALSE),"")</f>
        <v/>
      </c>
      <c r="U639" s="13"/>
      <c r="V639" s="15" t="str" cm="1">
        <f t="array" ref="V639">IFERROR(IF(AND(F639="Tugigrupp",RANK(K639,$K639:$K639)+COUNTIFS($K$2:K639,K639,$L$2:L639,L639,$M$2:M639,M639,$I$2:I639,I639,$G$2:G639,G639,$F$2:F639,F639)-1=1),SUMPRODUCT(($F$2:$F$4154=F639)*($G$2:$G$4154=G639)*($K$2:$K$4154=K639)*($I$2:$I$4154=I639)*($L$2:$L$4154=L639)*($M$2:$M$4154=M639)),""),"")</f>
        <v/>
      </c>
      <c r="W639" s="15" t="str">
        <f t="shared" si="27"/>
        <v/>
      </c>
      <c r="X639" s="16" t="str">
        <f>IF(AND(A639=[2]an!$G$38,F639=[2]an!$E$40),[2]an!$G$40,IF(AND(A639=[2]an!$G$38,F639=[2]an!$E$41),[2]an!$G$41,IF(AND(A639=[2]an!$G$38,F639=[2]an!$E$39,H639&gt;=[2]an!$M$37),[2]an!$G$39,
IF(AND(A639=[2]an!$G$38,F639=[2]an!$E$39,H639&lt;[2]an!$M$37,S639="kahepoolne vajaduspõhine",U639=""),[2]an!$M$40,
IF(AND(A639=[2]an!$G$38,F639=[2]an!$E$39,H639&lt;[2]an!$M$37,S639="kahepoolne vajaduspõhine",U639&lt;&gt;""),[2]an!$G$39,
IF(AND(A639=[2]an!$G$38,F639=[2]an!$E$39,H639&lt;[2]an!$M$37,S639&lt;&gt;"kahepoolne vajaduspõhine"),[2]an!$G$39,
IF(AND(A639=[2]an!$G$38,F639=[2]an!$E$42),[2]an!$G$42,
IF(AND(A639=[2]an!$H$38,F639=[2]an!$E$40),[2]an!$H$40,IF(AND(A639=[2]an!$H$38,F639=[2]an!$E$41),[2]an!$H$41,IF(AND(A639=[2]an!$H$38,F639=[2]an!$E$39,H639&gt;=[2]an!$M$37),[2]an!$H$39,
IF(AND(A639=[2]an!$H$38,F639=[2]an!$E$39,H639&lt;[2]an!$M$37,S639="kahepoolne vajaduspõhine",U639=""),[2]an!$M$40,
IF(AND(A639=[2]an!$H$38,F639=[2]an!$E$39,H639&lt;[2]an!$M$37,S639="kahepoolne vajaduspõhine",U639&lt;&gt;""),[2]an!$H$39,
IF(AND(A639=[2]an!$H$38,F639=[2]an!$E$39,H639&lt;[2]an!$M$37,S639&lt;&gt;"kahepoolne vajaduspõhine"),[2]an!$H$39,
IF(AND(A639=[2]an!$H$38,F639=[2]an!$E$42),[2]an!$H$42,
IF(AND(A639=[2]an!$I$38,F639=[2]an!$E$40),[2]an!$I$40,IF(AND(A639=[2]an!$I$38,F639=[2]an!$E$41),[2]an!$I$41,IF(AND(A639=[2]an!$I$38,F639=[2]an!$E$39,H639&gt;=[2]an!$M$37),[2]an!$I$39,
IF(AND(A639=[2]an!$I$38,F639=[2]an!$E$39,H639&lt;[2]an!$M$37,S639="kahepoolne vajaduspõhine",U639=""),[2]an!$M$40,
IF(AND(A639=[2]an!$I$38,F639=[2]an!$E$39,H639&lt;[2]an!$M$37,S639="kahepoolne vajaduspõhine",U639&lt;&gt;""),[2]an!$I$39,
IF(AND(A639=[2]an!$I$38,F639=[2]an!$E$39,H639&lt;[2]an!$M$37,S639&lt;&gt;"kahepoolne vajaduspõhine"),[2]an!$I$39,
IF(AND(A639=[2]an!$I$38,F639=[2]an!$E$42),[2]an!$I$42,
IF(AND(A639=[2]an!$J$38,F639=[2]an!$E$40),[2]an!$J$40,IF(AND(A639=[2]an!$J$38,F639=[2]an!$E$41),[2]an!$J$41,IF(AND(A639=[2]an!$J$38,F639=[2]an!$E$39,H639&gt;=[2]an!$M$37),[2]an!$J$39,
IF(AND(A639=[2]an!$J$38,F639=[2]an!$E$39,H639&lt;[2]an!$M$37,S639="kahepoolne vajaduspõhine",U639=""),[2]an!$M$40,
IF(AND(A639=[2]an!$J$38,F639=[2]an!$E$39,H639&lt;[2]an!$M$37,S639="kahepoolne vajaduspõhine",U639&lt;&gt;""),[2]an!$J$39,
IF(AND(A639=[2]an!$J$38,F639=[2]an!$E$39,H639&lt;[2]an!$M$37,S639&lt;&gt;"kahepoolne vajaduspõhine"),[2]an!$J$39,
IF(AND(A639=[2]an!$J$38,F639=[2]an!$E$42),[2]an!$J$42,""))))))))))))))))))))))))))))</f>
        <v/>
      </c>
      <c r="Y639" s="17" t="str">
        <f>IFERROR(IF(F639="Tugigrupp",0,
IF(AND(F639="Peretoe teenus",H639&gt;=[2]an!$M$37,RANK(D639,$D639:$D639)+COUNTIFS($D$2:D639,D639,$F$2:F639,F639)-1&gt;1),"",
IF(AND(F639="Peretoe teenus",H639&gt;=[2]an!$M$37,RANK(D639,$D639:$D639)+COUNTIFS($D$2:D639,D639,$F$2:F639,F639)-1=1,MONTH(H639)=MONTH(K639)=TRUE,YEAR(H639)=YEAR(K639)=TRUE),((EOMONTH(H639,0)-H639+1)*X639)/DAY(EOMONTH(H639,0)),
IF(AND(F639="Peretoe teenus",H639&gt;=[2]an!$M$37,RANK(D639,$D639:$D639)+COUNTIFS($D$2:D639,D639,$F$2:F639,F639)-1=1),X639,
IF(AND(F639="Peretoe teenus",H639&lt;[2]an!$M$37,S639&lt;&gt;"kahepoolne vajaduspõhine",RANK(D639,$D639:$D639)+COUNTIFS($D$2:D639,D639,$F$2:F639,F639)-1=1),X639,
IF(AND(F639="Peretoe teenus",H639&lt;[2]an!$M$37,S639&lt;&gt;"kahepoolne vajaduspõhine",RANK(D639,$D639:$D639)+COUNTIFS($D$2:D639,D639,$F$2:F639,F639)-1&gt;1),"",
IF(AND(F639="Peretoe teenus",H639&lt;[2]an!$M$37,S639="kahepoolne vajaduspõhine",U639="",RANK(D639,$D639:$D639)+COUNTIFS($D$2:D639,D639,$F$2:F639,F639)-1=1),X639,
IF(AND(F639="Peretoe teenus",H639&lt;[2]an!$M$37,S639="kahepoolne vajaduspõhine",U639="",RANK(D639,$D639:$D639)+COUNTIFS($D$2:D639,D639,$F$2:F639,F639)-1&gt;1),"",
IF(AND(F639="Peretoe teenus",H639&lt;[2]an!$M$37,S639="kahepoolne vajaduspõhine",U639&lt;[2]an!$M$37,RANK(D639,$D639:$D639)+COUNTIFS($D$2:D639,D639,$F$2:F639,F639)-1=1),X639,
IF(AND(F639="Peretoe teenus",H639&lt;[2]an!$M$37,S639="kahepoolne vajaduspõhine",U639&lt;[2]an!$M$37,RANK(D639,$D639:$D639)+COUNTIFS($D$2:D639,D639,$F$2:F639,F639)-1&gt;1),"",
IF(AND(F639="Peretoe teenus",H639&lt;[2]an!$M$37,S639="kahepoolne vajaduspõhine",U639&gt;=[2]an!$M$37,U639&lt;=[2]an!$M$38,RANK(D639,$D639:$D639)+COUNTIFS($D$2:D639,D639,$F$2:F639,F639)-1=1),
((EOMONTH(U639,0)-U639+1)*X639)/DAY(EOMONTH(U639,0))+(DAY(U639)-1)*100/DAY(EOMONTH(U639,0)),
IF(AND(F639="Peretoe teenus",H639&lt;[2]an!$M$37,S639="kahepoolne vajaduspõhine",U639&gt;=[2]an!$M$37,U639&lt;=[2]an!$M$38,RANK(D639,$D639:$D639)+COUNTIFS($D$2:D639,D639,$F$2:F639,F639)-1&gt;1),"",
IF(AND(F639="Peretoe teenus",H639&lt;[2]an!$M$37,S639="kahepoolne vajaduspõhine",U639&gt;[2]an!$M$38,RANK(D639,$D639:$D639)+COUNTIFS($D$2:D639,D639,$F$2:F639,F639)-1=1),X639,
IF(AND(F639="Peretoe teenus",H639&lt;[2]an!$M$37,S639="kahepoolne vajaduspõhine",U639&gt;[2]an!$M$38,RANK(D639,$D639:$D639)+COUNTIFS($D$2:D639,D639,$F$2:F639,F639)-1&gt;1),"",X639*W639)))))))))))))),"")</f>
        <v/>
      </c>
      <c r="Z639" s="18" t="str">
        <f t="shared" si="28"/>
        <v/>
      </c>
      <c r="AA639" s="19" t="str">
        <f>IFERROR(VLOOKUP(E639,[2]an!$A$3:$B$81,2,FALSE),"")</f>
        <v/>
      </c>
      <c r="AB639" s="19" t="str">
        <f>IFERROR(VLOOKUP(AA639,[2]an!$C$2:$D$16,2,FALSE),"")</f>
        <v/>
      </c>
      <c r="AC639" s="20"/>
      <c r="AD639" s="21" t="str">
        <f>IF(A639=[2]an!$F$36,VLOOKUP([2]an!$F$36,[2]an!$F$36:$H$36,3,FALSE),IF(A639=[2]an!$F$35,VLOOKUP([2]an!$F$35,[2]an!$F$35:$H$35,3,FALSE),IF(A639=[2]an!$F$33,VLOOKUP([2]an!$F$33,[2]an!$F$33:$H$33,3,FALSE),IF(A639=[2]an!$F$31,VLOOKUP([2]an!$F$31,[2]an!$F$31:$H$31,3,FALSE),""))))</f>
        <v/>
      </c>
    </row>
    <row r="640" spans="6:30" x14ac:dyDescent="0.2">
      <c r="F640" s="10"/>
      <c r="G640" s="8" t="str">
        <f t="shared" si="29"/>
        <v/>
      </c>
      <c r="H640" s="13"/>
      <c r="K640" s="13"/>
      <c r="L640" s="10"/>
      <c r="M640" s="10"/>
      <c r="S640" s="8" t="str">
        <f>IFERROR(VLOOKUP(D640,[1]peretoe_teenus!$A$2:$L$2000,5,FALSE),"")</f>
        <v/>
      </c>
      <c r="U640" s="13"/>
      <c r="V640" s="15" t="str" cm="1">
        <f t="array" ref="V640">IFERROR(IF(AND(F640="Tugigrupp",RANK(K640,$K640:$K640)+COUNTIFS($K$2:K640,K640,$L$2:L640,L640,$M$2:M640,M640,$I$2:I640,I640,$G$2:G640,G640,$F$2:F640,F640)-1=1),SUMPRODUCT(($F$2:$F$4154=F640)*($G$2:$G$4154=G640)*($K$2:$K$4154=K640)*($I$2:$I$4154=I640)*($L$2:$L$4154=L640)*($M$2:$M$4154=M640)),""),"")</f>
        <v/>
      </c>
      <c r="W640" s="15" t="str">
        <f t="shared" si="27"/>
        <v/>
      </c>
      <c r="X640" s="16" t="str">
        <f>IF(AND(A640=[2]an!$G$38,F640=[2]an!$E$40),[2]an!$G$40,IF(AND(A640=[2]an!$G$38,F640=[2]an!$E$41),[2]an!$G$41,IF(AND(A640=[2]an!$G$38,F640=[2]an!$E$39,H640&gt;=[2]an!$M$37),[2]an!$G$39,
IF(AND(A640=[2]an!$G$38,F640=[2]an!$E$39,H640&lt;[2]an!$M$37,S640="kahepoolne vajaduspõhine",U640=""),[2]an!$M$40,
IF(AND(A640=[2]an!$G$38,F640=[2]an!$E$39,H640&lt;[2]an!$M$37,S640="kahepoolne vajaduspõhine",U640&lt;&gt;""),[2]an!$G$39,
IF(AND(A640=[2]an!$G$38,F640=[2]an!$E$39,H640&lt;[2]an!$M$37,S640&lt;&gt;"kahepoolne vajaduspõhine"),[2]an!$G$39,
IF(AND(A640=[2]an!$G$38,F640=[2]an!$E$42),[2]an!$G$42,
IF(AND(A640=[2]an!$H$38,F640=[2]an!$E$40),[2]an!$H$40,IF(AND(A640=[2]an!$H$38,F640=[2]an!$E$41),[2]an!$H$41,IF(AND(A640=[2]an!$H$38,F640=[2]an!$E$39,H640&gt;=[2]an!$M$37),[2]an!$H$39,
IF(AND(A640=[2]an!$H$38,F640=[2]an!$E$39,H640&lt;[2]an!$M$37,S640="kahepoolne vajaduspõhine",U640=""),[2]an!$M$40,
IF(AND(A640=[2]an!$H$38,F640=[2]an!$E$39,H640&lt;[2]an!$M$37,S640="kahepoolne vajaduspõhine",U640&lt;&gt;""),[2]an!$H$39,
IF(AND(A640=[2]an!$H$38,F640=[2]an!$E$39,H640&lt;[2]an!$M$37,S640&lt;&gt;"kahepoolne vajaduspõhine"),[2]an!$H$39,
IF(AND(A640=[2]an!$H$38,F640=[2]an!$E$42),[2]an!$H$42,
IF(AND(A640=[2]an!$I$38,F640=[2]an!$E$40),[2]an!$I$40,IF(AND(A640=[2]an!$I$38,F640=[2]an!$E$41),[2]an!$I$41,IF(AND(A640=[2]an!$I$38,F640=[2]an!$E$39,H640&gt;=[2]an!$M$37),[2]an!$I$39,
IF(AND(A640=[2]an!$I$38,F640=[2]an!$E$39,H640&lt;[2]an!$M$37,S640="kahepoolne vajaduspõhine",U640=""),[2]an!$M$40,
IF(AND(A640=[2]an!$I$38,F640=[2]an!$E$39,H640&lt;[2]an!$M$37,S640="kahepoolne vajaduspõhine",U640&lt;&gt;""),[2]an!$I$39,
IF(AND(A640=[2]an!$I$38,F640=[2]an!$E$39,H640&lt;[2]an!$M$37,S640&lt;&gt;"kahepoolne vajaduspõhine"),[2]an!$I$39,
IF(AND(A640=[2]an!$I$38,F640=[2]an!$E$42),[2]an!$I$42,
IF(AND(A640=[2]an!$J$38,F640=[2]an!$E$40),[2]an!$J$40,IF(AND(A640=[2]an!$J$38,F640=[2]an!$E$41),[2]an!$J$41,IF(AND(A640=[2]an!$J$38,F640=[2]an!$E$39,H640&gt;=[2]an!$M$37),[2]an!$J$39,
IF(AND(A640=[2]an!$J$38,F640=[2]an!$E$39,H640&lt;[2]an!$M$37,S640="kahepoolne vajaduspõhine",U640=""),[2]an!$M$40,
IF(AND(A640=[2]an!$J$38,F640=[2]an!$E$39,H640&lt;[2]an!$M$37,S640="kahepoolne vajaduspõhine",U640&lt;&gt;""),[2]an!$J$39,
IF(AND(A640=[2]an!$J$38,F640=[2]an!$E$39,H640&lt;[2]an!$M$37,S640&lt;&gt;"kahepoolne vajaduspõhine"),[2]an!$J$39,
IF(AND(A640=[2]an!$J$38,F640=[2]an!$E$42),[2]an!$J$42,""))))))))))))))))))))))))))))</f>
        <v/>
      </c>
      <c r="Y640" s="17" t="str">
        <f>IFERROR(IF(F640="Tugigrupp",0,
IF(AND(F640="Peretoe teenus",H640&gt;=[2]an!$M$37,RANK(D640,$D640:$D640)+COUNTIFS($D$2:D640,D640,$F$2:F640,F640)-1&gt;1),"",
IF(AND(F640="Peretoe teenus",H640&gt;=[2]an!$M$37,RANK(D640,$D640:$D640)+COUNTIFS($D$2:D640,D640,$F$2:F640,F640)-1=1,MONTH(H640)=MONTH(K640)=TRUE,YEAR(H640)=YEAR(K640)=TRUE),((EOMONTH(H640,0)-H640+1)*X640)/DAY(EOMONTH(H640,0)),
IF(AND(F640="Peretoe teenus",H640&gt;=[2]an!$M$37,RANK(D640,$D640:$D640)+COUNTIFS($D$2:D640,D640,$F$2:F640,F640)-1=1),X640,
IF(AND(F640="Peretoe teenus",H640&lt;[2]an!$M$37,S640&lt;&gt;"kahepoolne vajaduspõhine",RANK(D640,$D640:$D640)+COUNTIFS($D$2:D640,D640,$F$2:F640,F640)-1=1),X640,
IF(AND(F640="Peretoe teenus",H640&lt;[2]an!$M$37,S640&lt;&gt;"kahepoolne vajaduspõhine",RANK(D640,$D640:$D640)+COUNTIFS($D$2:D640,D640,$F$2:F640,F640)-1&gt;1),"",
IF(AND(F640="Peretoe teenus",H640&lt;[2]an!$M$37,S640="kahepoolne vajaduspõhine",U640="",RANK(D640,$D640:$D640)+COUNTIFS($D$2:D640,D640,$F$2:F640,F640)-1=1),X640,
IF(AND(F640="Peretoe teenus",H640&lt;[2]an!$M$37,S640="kahepoolne vajaduspõhine",U640="",RANK(D640,$D640:$D640)+COUNTIFS($D$2:D640,D640,$F$2:F640,F640)-1&gt;1),"",
IF(AND(F640="Peretoe teenus",H640&lt;[2]an!$M$37,S640="kahepoolne vajaduspõhine",U640&lt;[2]an!$M$37,RANK(D640,$D640:$D640)+COUNTIFS($D$2:D640,D640,$F$2:F640,F640)-1=1),X640,
IF(AND(F640="Peretoe teenus",H640&lt;[2]an!$M$37,S640="kahepoolne vajaduspõhine",U640&lt;[2]an!$M$37,RANK(D640,$D640:$D640)+COUNTIFS($D$2:D640,D640,$F$2:F640,F640)-1&gt;1),"",
IF(AND(F640="Peretoe teenus",H640&lt;[2]an!$M$37,S640="kahepoolne vajaduspõhine",U640&gt;=[2]an!$M$37,U640&lt;=[2]an!$M$38,RANK(D640,$D640:$D640)+COUNTIFS($D$2:D640,D640,$F$2:F640,F640)-1=1),
((EOMONTH(U640,0)-U640+1)*X640)/DAY(EOMONTH(U640,0))+(DAY(U640)-1)*100/DAY(EOMONTH(U640,0)),
IF(AND(F640="Peretoe teenus",H640&lt;[2]an!$M$37,S640="kahepoolne vajaduspõhine",U640&gt;=[2]an!$M$37,U640&lt;=[2]an!$M$38,RANK(D640,$D640:$D640)+COUNTIFS($D$2:D640,D640,$F$2:F640,F640)-1&gt;1),"",
IF(AND(F640="Peretoe teenus",H640&lt;[2]an!$M$37,S640="kahepoolne vajaduspõhine",U640&gt;[2]an!$M$38,RANK(D640,$D640:$D640)+COUNTIFS($D$2:D640,D640,$F$2:F640,F640)-1=1),X640,
IF(AND(F640="Peretoe teenus",H640&lt;[2]an!$M$37,S640="kahepoolne vajaduspõhine",U640&gt;[2]an!$M$38,RANK(D640,$D640:$D640)+COUNTIFS($D$2:D640,D640,$F$2:F640,F640)-1&gt;1),"",X640*W640)))))))))))))),"")</f>
        <v/>
      </c>
      <c r="Z640" s="18" t="str">
        <f t="shared" si="28"/>
        <v/>
      </c>
      <c r="AA640" s="19" t="str">
        <f>IFERROR(VLOOKUP(E640,[2]an!$A$3:$B$81,2,FALSE),"")</f>
        <v/>
      </c>
      <c r="AB640" s="19" t="str">
        <f>IFERROR(VLOOKUP(AA640,[2]an!$C$2:$D$16,2,FALSE),"")</f>
        <v/>
      </c>
      <c r="AC640" s="20"/>
      <c r="AD640" s="21" t="str">
        <f>IF(A640=[2]an!$F$36,VLOOKUP([2]an!$F$36,[2]an!$F$36:$H$36,3,FALSE),IF(A640=[2]an!$F$35,VLOOKUP([2]an!$F$35,[2]an!$F$35:$H$35,3,FALSE),IF(A640=[2]an!$F$33,VLOOKUP([2]an!$F$33,[2]an!$F$33:$H$33,3,FALSE),IF(A640=[2]an!$F$31,VLOOKUP([2]an!$F$31,[2]an!$F$31:$H$31,3,FALSE),""))))</f>
        <v/>
      </c>
    </row>
    <row r="641" spans="6:30" x14ac:dyDescent="0.2">
      <c r="F641" s="10"/>
      <c r="G641" s="8" t="str">
        <f t="shared" si="29"/>
        <v/>
      </c>
      <c r="H641" s="13"/>
      <c r="K641" s="13"/>
      <c r="L641" s="10"/>
      <c r="M641" s="10"/>
      <c r="S641" s="8" t="str">
        <f>IFERROR(VLOOKUP(D641,[1]peretoe_teenus!$A$2:$L$2000,5,FALSE),"")</f>
        <v/>
      </c>
      <c r="U641" s="13"/>
      <c r="V641" s="15" t="str" cm="1">
        <f t="array" ref="V641">IFERROR(IF(AND(F641="Tugigrupp",RANK(K641,$K641:$K641)+COUNTIFS($K$2:K641,K641,$L$2:L641,L641,$M$2:M641,M641,$I$2:I641,I641,$G$2:G641,G641,$F$2:F641,F641)-1=1),SUMPRODUCT(($F$2:$F$4154=F641)*($G$2:$G$4154=G641)*($K$2:$K$4154=K641)*($I$2:$I$4154=I641)*($L$2:$L$4154=L641)*($M$2:$M$4154=M641)),""),"")</f>
        <v/>
      </c>
      <c r="W641" s="15" t="str">
        <f t="shared" si="27"/>
        <v/>
      </c>
      <c r="X641" s="16" t="str">
        <f>IF(AND(A641=[2]an!$G$38,F641=[2]an!$E$40),[2]an!$G$40,IF(AND(A641=[2]an!$G$38,F641=[2]an!$E$41),[2]an!$G$41,IF(AND(A641=[2]an!$G$38,F641=[2]an!$E$39,H641&gt;=[2]an!$M$37),[2]an!$G$39,
IF(AND(A641=[2]an!$G$38,F641=[2]an!$E$39,H641&lt;[2]an!$M$37,S641="kahepoolne vajaduspõhine",U641=""),[2]an!$M$40,
IF(AND(A641=[2]an!$G$38,F641=[2]an!$E$39,H641&lt;[2]an!$M$37,S641="kahepoolne vajaduspõhine",U641&lt;&gt;""),[2]an!$G$39,
IF(AND(A641=[2]an!$G$38,F641=[2]an!$E$39,H641&lt;[2]an!$M$37,S641&lt;&gt;"kahepoolne vajaduspõhine"),[2]an!$G$39,
IF(AND(A641=[2]an!$G$38,F641=[2]an!$E$42),[2]an!$G$42,
IF(AND(A641=[2]an!$H$38,F641=[2]an!$E$40),[2]an!$H$40,IF(AND(A641=[2]an!$H$38,F641=[2]an!$E$41),[2]an!$H$41,IF(AND(A641=[2]an!$H$38,F641=[2]an!$E$39,H641&gt;=[2]an!$M$37),[2]an!$H$39,
IF(AND(A641=[2]an!$H$38,F641=[2]an!$E$39,H641&lt;[2]an!$M$37,S641="kahepoolne vajaduspõhine",U641=""),[2]an!$M$40,
IF(AND(A641=[2]an!$H$38,F641=[2]an!$E$39,H641&lt;[2]an!$M$37,S641="kahepoolne vajaduspõhine",U641&lt;&gt;""),[2]an!$H$39,
IF(AND(A641=[2]an!$H$38,F641=[2]an!$E$39,H641&lt;[2]an!$M$37,S641&lt;&gt;"kahepoolne vajaduspõhine"),[2]an!$H$39,
IF(AND(A641=[2]an!$H$38,F641=[2]an!$E$42),[2]an!$H$42,
IF(AND(A641=[2]an!$I$38,F641=[2]an!$E$40),[2]an!$I$40,IF(AND(A641=[2]an!$I$38,F641=[2]an!$E$41),[2]an!$I$41,IF(AND(A641=[2]an!$I$38,F641=[2]an!$E$39,H641&gt;=[2]an!$M$37),[2]an!$I$39,
IF(AND(A641=[2]an!$I$38,F641=[2]an!$E$39,H641&lt;[2]an!$M$37,S641="kahepoolne vajaduspõhine",U641=""),[2]an!$M$40,
IF(AND(A641=[2]an!$I$38,F641=[2]an!$E$39,H641&lt;[2]an!$M$37,S641="kahepoolne vajaduspõhine",U641&lt;&gt;""),[2]an!$I$39,
IF(AND(A641=[2]an!$I$38,F641=[2]an!$E$39,H641&lt;[2]an!$M$37,S641&lt;&gt;"kahepoolne vajaduspõhine"),[2]an!$I$39,
IF(AND(A641=[2]an!$I$38,F641=[2]an!$E$42),[2]an!$I$42,
IF(AND(A641=[2]an!$J$38,F641=[2]an!$E$40),[2]an!$J$40,IF(AND(A641=[2]an!$J$38,F641=[2]an!$E$41),[2]an!$J$41,IF(AND(A641=[2]an!$J$38,F641=[2]an!$E$39,H641&gt;=[2]an!$M$37),[2]an!$J$39,
IF(AND(A641=[2]an!$J$38,F641=[2]an!$E$39,H641&lt;[2]an!$M$37,S641="kahepoolne vajaduspõhine",U641=""),[2]an!$M$40,
IF(AND(A641=[2]an!$J$38,F641=[2]an!$E$39,H641&lt;[2]an!$M$37,S641="kahepoolne vajaduspõhine",U641&lt;&gt;""),[2]an!$J$39,
IF(AND(A641=[2]an!$J$38,F641=[2]an!$E$39,H641&lt;[2]an!$M$37,S641&lt;&gt;"kahepoolne vajaduspõhine"),[2]an!$J$39,
IF(AND(A641=[2]an!$J$38,F641=[2]an!$E$42),[2]an!$J$42,""))))))))))))))))))))))))))))</f>
        <v/>
      </c>
      <c r="Y641" s="17" t="str">
        <f>IFERROR(IF(F641="Tugigrupp",0,
IF(AND(F641="Peretoe teenus",H641&gt;=[2]an!$M$37,RANK(D641,$D641:$D641)+COUNTIFS($D$2:D641,D641,$F$2:F641,F641)-1&gt;1),"",
IF(AND(F641="Peretoe teenus",H641&gt;=[2]an!$M$37,RANK(D641,$D641:$D641)+COUNTIFS($D$2:D641,D641,$F$2:F641,F641)-1=1,MONTH(H641)=MONTH(K641)=TRUE,YEAR(H641)=YEAR(K641)=TRUE),((EOMONTH(H641,0)-H641+1)*X641)/DAY(EOMONTH(H641,0)),
IF(AND(F641="Peretoe teenus",H641&gt;=[2]an!$M$37,RANK(D641,$D641:$D641)+COUNTIFS($D$2:D641,D641,$F$2:F641,F641)-1=1),X641,
IF(AND(F641="Peretoe teenus",H641&lt;[2]an!$M$37,S641&lt;&gt;"kahepoolne vajaduspõhine",RANK(D641,$D641:$D641)+COUNTIFS($D$2:D641,D641,$F$2:F641,F641)-1=1),X641,
IF(AND(F641="Peretoe teenus",H641&lt;[2]an!$M$37,S641&lt;&gt;"kahepoolne vajaduspõhine",RANK(D641,$D641:$D641)+COUNTIFS($D$2:D641,D641,$F$2:F641,F641)-1&gt;1),"",
IF(AND(F641="Peretoe teenus",H641&lt;[2]an!$M$37,S641="kahepoolne vajaduspõhine",U641="",RANK(D641,$D641:$D641)+COUNTIFS($D$2:D641,D641,$F$2:F641,F641)-1=1),X641,
IF(AND(F641="Peretoe teenus",H641&lt;[2]an!$M$37,S641="kahepoolne vajaduspõhine",U641="",RANK(D641,$D641:$D641)+COUNTIFS($D$2:D641,D641,$F$2:F641,F641)-1&gt;1),"",
IF(AND(F641="Peretoe teenus",H641&lt;[2]an!$M$37,S641="kahepoolne vajaduspõhine",U641&lt;[2]an!$M$37,RANK(D641,$D641:$D641)+COUNTIFS($D$2:D641,D641,$F$2:F641,F641)-1=1),X641,
IF(AND(F641="Peretoe teenus",H641&lt;[2]an!$M$37,S641="kahepoolne vajaduspõhine",U641&lt;[2]an!$M$37,RANK(D641,$D641:$D641)+COUNTIFS($D$2:D641,D641,$F$2:F641,F641)-1&gt;1),"",
IF(AND(F641="Peretoe teenus",H641&lt;[2]an!$M$37,S641="kahepoolne vajaduspõhine",U641&gt;=[2]an!$M$37,U641&lt;=[2]an!$M$38,RANK(D641,$D641:$D641)+COUNTIFS($D$2:D641,D641,$F$2:F641,F641)-1=1),
((EOMONTH(U641,0)-U641+1)*X641)/DAY(EOMONTH(U641,0))+(DAY(U641)-1)*100/DAY(EOMONTH(U641,0)),
IF(AND(F641="Peretoe teenus",H641&lt;[2]an!$M$37,S641="kahepoolne vajaduspõhine",U641&gt;=[2]an!$M$37,U641&lt;=[2]an!$M$38,RANK(D641,$D641:$D641)+COUNTIFS($D$2:D641,D641,$F$2:F641,F641)-1&gt;1),"",
IF(AND(F641="Peretoe teenus",H641&lt;[2]an!$M$37,S641="kahepoolne vajaduspõhine",U641&gt;[2]an!$M$38,RANK(D641,$D641:$D641)+COUNTIFS($D$2:D641,D641,$F$2:F641,F641)-1=1),X641,
IF(AND(F641="Peretoe teenus",H641&lt;[2]an!$M$37,S641="kahepoolne vajaduspõhine",U641&gt;[2]an!$M$38,RANK(D641,$D641:$D641)+COUNTIFS($D$2:D641,D641,$F$2:F641,F641)-1&gt;1),"",X641*W641)))))))))))))),"")</f>
        <v/>
      </c>
      <c r="Z641" s="18" t="str">
        <f t="shared" si="28"/>
        <v/>
      </c>
      <c r="AA641" s="19" t="str">
        <f>IFERROR(VLOOKUP(E641,[2]an!$A$3:$B$81,2,FALSE),"")</f>
        <v/>
      </c>
      <c r="AB641" s="19" t="str">
        <f>IFERROR(VLOOKUP(AA641,[2]an!$C$2:$D$16,2,FALSE),"")</f>
        <v/>
      </c>
      <c r="AC641" s="20"/>
      <c r="AD641" s="21" t="str">
        <f>IF(A641=[2]an!$F$36,VLOOKUP([2]an!$F$36,[2]an!$F$36:$H$36,3,FALSE),IF(A641=[2]an!$F$35,VLOOKUP([2]an!$F$35,[2]an!$F$35:$H$35,3,FALSE),IF(A641=[2]an!$F$33,VLOOKUP([2]an!$F$33,[2]an!$F$33:$H$33,3,FALSE),IF(A641=[2]an!$F$31,VLOOKUP([2]an!$F$31,[2]an!$F$31:$H$31,3,FALSE),""))))</f>
        <v/>
      </c>
    </row>
    <row r="642" spans="6:30" x14ac:dyDescent="0.2">
      <c r="F642" s="10"/>
      <c r="G642" s="8" t="str">
        <f t="shared" si="29"/>
        <v/>
      </c>
      <c r="H642" s="13"/>
      <c r="K642" s="13"/>
      <c r="L642" s="10"/>
      <c r="M642" s="10"/>
      <c r="S642" s="8" t="str">
        <f>IFERROR(VLOOKUP(D642,[1]peretoe_teenus!$A$2:$L$2000,5,FALSE),"")</f>
        <v/>
      </c>
      <c r="U642" s="13"/>
      <c r="V642" s="15" t="str" cm="1">
        <f t="array" ref="V642">IFERROR(IF(AND(F642="Tugigrupp",RANK(K642,$K642:$K642)+COUNTIFS($K$2:K642,K642,$L$2:L642,L642,$M$2:M642,M642,$I$2:I642,I642,$G$2:G642,G642,$F$2:F642,F642)-1=1),SUMPRODUCT(($F$2:$F$4154=F642)*($G$2:$G$4154=G642)*($K$2:$K$4154=K642)*($I$2:$I$4154=I642)*($L$2:$L$4154=L642)*($M$2:$M$4154=M642)),""),"")</f>
        <v/>
      </c>
      <c r="W642" s="15" t="str">
        <f t="shared" ref="W642:W705" si="30">IF(A642="","",(M642-L642)*1440/45)</f>
        <v/>
      </c>
      <c r="X642" s="16" t="str">
        <f>IF(AND(A642=[2]an!$G$38,F642=[2]an!$E$40),[2]an!$G$40,IF(AND(A642=[2]an!$G$38,F642=[2]an!$E$41),[2]an!$G$41,IF(AND(A642=[2]an!$G$38,F642=[2]an!$E$39,H642&gt;=[2]an!$M$37),[2]an!$G$39,
IF(AND(A642=[2]an!$G$38,F642=[2]an!$E$39,H642&lt;[2]an!$M$37,S642="kahepoolne vajaduspõhine",U642=""),[2]an!$M$40,
IF(AND(A642=[2]an!$G$38,F642=[2]an!$E$39,H642&lt;[2]an!$M$37,S642="kahepoolne vajaduspõhine",U642&lt;&gt;""),[2]an!$G$39,
IF(AND(A642=[2]an!$G$38,F642=[2]an!$E$39,H642&lt;[2]an!$M$37,S642&lt;&gt;"kahepoolne vajaduspõhine"),[2]an!$G$39,
IF(AND(A642=[2]an!$G$38,F642=[2]an!$E$42),[2]an!$G$42,
IF(AND(A642=[2]an!$H$38,F642=[2]an!$E$40),[2]an!$H$40,IF(AND(A642=[2]an!$H$38,F642=[2]an!$E$41),[2]an!$H$41,IF(AND(A642=[2]an!$H$38,F642=[2]an!$E$39,H642&gt;=[2]an!$M$37),[2]an!$H$39,
IF(AND(A642=[2]an!$H$38,F642=[2]an!$E$39,H642&lt;[2]an!$M$37,S642="kahepoolne vajaduspõhine",U642=""),[2]an!$M$40,
IF(AND(A642=[2]an!$H$38,F642=[2]an!$E$39,H642&lt;[2]an!$M$37,S642="kahepoolne vajaduspõhine",U642&lt;&gt;""),[2]an!$H$39,
IF(AND(A642=[2]an!$H$38,F642=[2]an!$E$39,H642&lt;[2]an!$M$37,S642&lt;&gt;"kahepoolne vajaduspõhine"),[2]an!$H$39,
IF(AND(A642=[2]an!$H$38,F642=[2]an!$E$42),[2]an!$H$42,
IF(AND(A642=[2]an!$I$38,F642=[2]an!$E$40),[2]an!$I$40,IF(AND(A642=[2]an!$I$38,F642=[2]an!$E$41),[2]an!$I$41,IF(AND(A642=[2]an!$I$38,F642=[2]an!$E$39,H642&gt;=[2]an!$M$37),[2]an!$I$39,
IF(AND(A642=[2]an!$I$38,F642=[2]an!$E$39,H642&lt;[2]an!$M$37,S642="kahepoolne vajaduspõhine",U642=""),[2]an!$M$40,
IF(AND(A642=[2]an!$I$38,F642=[2]an!$E$39,H642&lt;[2]an!$M$37,S642="kahepoolne vajaduspõhine",U642&lt;&gt;""),[2]an!$I$39,
IF(AND(A642=[2]an!$I$38,F642=[2]an!$E$39,H642&lt;[2]an!$M$37,S642&lt;&gt;"kahepoolne vajaduspõhine"),[2]an!$I$39,
IF(AND(A642=[2]an!$I$38,F642=[2]an!$E$42),[2]an!$I$42,
IF(AND(A642=[2]an!$J$38,F642=[2]an!$E$40),[2]an!$J$40,IF(AND(A642=[2]an!$J$38,F642=[2]an!$E$41),[2]an!$J$41,IF(AND(A642=[2]an!$J$38,F642=[2]an!$E$39,H642&gt;=[2]an!$M$37),[2]an!$J$39,
IF(AND(A642=[2]an!$J$38,F642=[2]an!$E$39,H642&lt;[2]an!$M$37,S642="kahepoolne vajaduspõhine",U642=""),[2]an!$M$40,
IF(AND(A642=[2]an!$J$38,F642=[2]an!$E$39,H642&lt;[2]an!$M$37,S642="kahepoolne vajaduspõhine",U642&lt;&gt;""),[2]an!$J$39,
IF(AND(A642=[2]an!$J$38,F642=[2]an!$E$39,H642&lt;[2]an!$M$37,S642&lt;&gt;"kahepoolne vajaduspõhine"),[2]an!$J$39,
IF(AND(A642=[2]an!$J$38,F642=[2]an!$E$42),[2]an!$J$42,""))))))))))))))))))))))))))))</f>
        <v/>
      </c>
      <c r="Y642" s="17" t="str">
        <f>IFERROR(IF(F642="Tugigrupp",0,
IF(AND(F642="Peretoe teenus",H642&gt;=[2]an!$M$37,RANK(D642,$D642:$D642)+COUNTIFS($D$2:D642,D642,$F$2:F642,F642)-1&gt;1),"",
IF(AND(F642="Peretoe teenus",H642&gt;=[2]an!$M$37,RANK(D642,$D642:$D642)+COUNTIFS($D$2:D642,D642,$F$2:F642,F642)-1=1,MONTH(H642)=MONTH(K642)=TRUE,YEAR(H642)=YEAR(K642)=TRUE),((EOMONTH(H642,0)-H642+1)*X642)/DAY(EOMONTH(H642,0)),
IF(AND(F642="Peretoe teenus",H642&gt;=[2]an!$M$37,RANK(D642,$D642:$D642)+COUNTIFS($D$2:D642,D642,$F$2:F642,F642)-1=1),X642,
IF(AND(F642="Peretoe teenus",H642&lt;[2]an!$M$37,S642&lt;&gt;"kahepoolne vajaduspõhine",RANK(D642,$D642:$D642)+COUNTIFS($D$2:D642,D642,$F$2:F642,F642)-1=1),X642,
IF(AND(F642="Peretoe teenus",H642&lt;[2]an!$M$37,S642&lt;&gt;"kahepoolne vajaduspõhine",RANK(D642,$D642:$D642)+COUNTIFS($D$2:D642,D642,$F$2:F642,F642)-1&gt;1),"",
IF(AND(F642="Peretoe teenus",H642&lt;[2]an!$M$37,S642="kahepoolne vajaduspõhine",U642="",RANK(D642,$D642:$D642)+COUNTIFS($D$2:D642,D642,$F$2:F642,F642)-1=1),X642,
IF(AND(F642="Peretoe teenus",H642&lt;[2]an!$M$37,S642="kahepoolne vajaduspõhine",U642="",RANK(D642,$D642:$D642)+COUNTIFS($D$2:D642,D642,$F$2:F642,F642)-1&gt;1),"",
IF(AND(F642="Peretoe teenus",H642&lt;[2]an!$M$37,S642="kahepoolne vajaduspõhine",U642&lt;[2]an!$M$37,RANK(D642,$D642:$D642)+COUNTIFS($D$2:D642,D642,$F$2:F642,F642)-1=1),X642,
IF(AND(F642="Peretoe teenus",H642&lt;[2]an!$M$37,S642="kahepoolne vajaduspõhine",U642&lt;[2]an!$M$37,RANK(D642,$D642:$D642)+COUNTIFS($D$2:D642,D642,$F$2:F642,F642)-1&gt;1),"",
IF(AND(F642="Peretoe teenus",H642&lt;[2]an!$M$37,S642="kahepoolne vajaduspõhine",U642&gt;=[2]an!$M$37,U642&lt;=[2]an!$M$38,RANK(D642,$D642:$D642)+COUNTIFS($D$2:D642,D642,$F$2:F642,F642)-1=1),
((EOMONTH(U642,0)-U642+1)*X642)/DAY(EOMONTH(U642,0))+(DAY(U642)-1)*100/DAY(EOMONTH(U642,0)),
IF(AND(F642="Peretoe teenus",H642&lt;[2]an!$M$37,S642="kahepoolne vajaduspõhine",U642&gt;=[2]an!$M$37,U642&lt;=[2]an!$M$38,RANK(D642,$D642:$D642)+COUNTIFS($D$2:D642,D642,$F$2:F642,F642)-1&gt;1),"",
IF(AND(F642="Peretoe teenus",H642&lt;[2]an!$M$37,S642="kahepoolne vajaduspõhine",U642&gt;[2]an!$M$38,RANK(D642,$D642:$D642)+COUNTIFS($D$2:D642,D642,$F$2:F642,F642)-1=1),X642,
IF(AND(F642="Peretoe teenus",H642&lt;[2]an!$M$37,S642="kahepoolne vajaduspõhine",U642&gt;[2]an!$M$38,RANK(D642,$D642:$D642)+COUNTIFS($D$2:D642,D642,$F$2:F642,F642)-1&gt;1),"",X642*W642)))))))))))))),"")</f>
        <v/>
      </c>
      <c r="Z642" s="18" t="str">
        <f t="shared" ref="Z642:Z705" si="31">IF(F642="Tugigrupp",SUMPRODUCT(($F$2:$F$4154=F642)*($G$2:$G$4154=G642)*($K$2:$K$4154=K642)*($I$2:$I$4154=I642)*($L$2:$L$4154=L642)*($M$2:$M$4154=M642)),"")</f>
        <v/>
      </c>
      <c r="AA642" s="19" t="str">
        <f>IFERROR(VLOOKUP(E642,[2]an!$A$3:$B$81,2,FALSE),"")</f>
        <v/>
      </c>
      <c r="AB642" s="19" t="str">
        <f>IFERROR(VLOOKUP(AA642,[2]an!$C$2:$D$16,2,FALSE),"")</f>
        <v/>
      </c>
      <c r="AC642" s="20"/>
      <c r="AD642" s="21" t="str">
        <f>IF(A642=[2]an!$F$36,VLOOKUP([2]an!$F$36,[2]an!$F$36:$H$36,3,FALSE),IF(A642=[2]an!$F$35,VLOOKUP([2]an!$F$35,[2]an!$F$35:$H$35,3,FALSE),IF(A642=[2]an!$F$33,VLOOKUP([2]an!$F$33,[2]an!$F$33:$H$33,3,FALSE),IF(A642=[2]an!$F$31,VLOOKUP([2]an!$F$31,[2]an!$F$31:$H$31,3,FALSE),""))))</f>
        <v/>
      </c>
    </row>
    <row r="643" spans="6:30" x14ac:dyDescent="0.2">
      <c r="F643" s="10"/>
      <c r="G643" s="8" t="str">
        <f t="shared" ref="G643:G706" si="32">IF(F643="","",IF(F643&lt;&gt;"Tugigrupp","pole",""))</f>
        <v/>
      </c>
      <c r="H643" s="13"/>
      <c r="K643" s="13"/>
      <c r="L643" s="10"/>
      <c r="M643" s="10"/>
      <c r="S643" s="8" t="str">
        <f>IFERROR(VLOOKUP(D643,[1]peretoe_teenus!$A$2:$L$2000,5,FALSE),"")</f>
        <v/>
      </c>
      <c r="U643" s="13"/>
      <c r="V643" s="15" t="str" cm="1">
        <f t="array" ref="V643">IFERROR(IF(AND(F643="Tugigrupp",RANK(K643,$K643:$K643)+COUNTIFS($K$2:K643,K643,$L$2:L643,L643,$M$2:M643,M643,$I$2:I643,I643,$G$2:G643,G643,$F$2:F643,F643)-1=1),SUMPRODUCT(($F$2:$F$4154=F643)*($G$2:$G$4154=G643)*($K$2:$K$4154=K643)*($I$2:$I$4154=I643)*($L$2:$L$4154=L643)*($M$2:$M$4154=M643)),""),"")</f>
        <v/>
      </c>
      <c r="W643" s="15" t="str">
        <f t="shared" si="30"/>
        <v/>
      </c>
      <c r="X643" s="16" t="str">
        <f>IF(AND(A643=[2]an!$G$38,F643=[2]an!$E$40),[2]an!$G$40,IF(AND(A643=[2]an!$G$38,F643=[2]an!$E$41),[2]an!$G$41,IF(AND(A643=[2]an!$G$38,F643=[2]an!$E$39,H643&gt;=[2]an!$M$37),[2]an!$G$39,
IF(AND(A643=[2]an!$G$38,F643=[2]an!$E$39,H643&lt;[2]an!$M$37,S643="kahepoolne vajaduspõhine",U643=""),[2]an!$M$40,
IF(AND(A643=[2]an!$G$38,F643=[2]an!$E$39,H643&lt;[2]an!$M$37,S643="kahepoolne vajaduspõhine",U643&lt;&gt;""),[2]an!$G$39,
IF(AND(A643=[2]an!$G$38,F643=[2]an!$E$39,H643&lt;[2]an!$M$37,S643&lt;&gt;"kahepoolne vajaduspõhine"),[2]an!$G$39,
IF(AND(A643=[2]an!$G$38,F643=[2]an!$E$42),[2]an!$G$42,
IF(AND(A643=[2]an!$H$38,F643=[2]an!$E$40),[2]an!$H$40,IF(AND(A643=[2]an!$H$38,F643=[2]an!$E$41),[2]an!$H$41,IF(AND(A643=[2]an!$H$38,F643=[2]an!$E$39,H643&gt;=[2]an!$M$37),[2]an!$H$39,
IF(AND(A643=[2]an!$H$38,F643=[2]an!$E$39,H643&lt;[2]an!$M$37,S643="kahepoolne vajaduspõhine",U643=""),[2]an!$M$40,
IF(AND(A643=[2]an!$H$38,F643=[2]an!$E$39,H643&lt;[2]an!$M$37,S643="kahepoolne vajaduspõhine",U643&lt;&gt;""),[2]an!$H$39,
IF(AND(A643=[2]an!$H$38,F643=[2]an!$E$39,H643&lt;[2]an!$M$37,S643&lt;&gt;"kahepoolne vajaduspõhine"),[2]an!$H$39,
IF(AND(A643=[2]an!$H$38,F643=[2]an!$E$42),[2]an!$H$42,
IF(AND(A643=[2]an!$I$38,F643=[2]an!$E$40),[2]an!$I$40,IF(AND(A643=[2]an!$I$38,F643=[2]an!$E$41),[2]an!$I$41,IF(AND(A643=[2]an!$I$38,F643=[2]an!$E$39,H643&gt;=[2]an!$M$37),[2]an!$I$39,
IF(AND(A643=[2]an!$I$38,F643=[2]an!$E$39,H643&lt;[2]an!$M$37,S643="kahepoolne vajaduspõhine",U643=""),[2]an!$M$40,
IF(AND(A643=[2]an!$I$38,F643=[2]an!$E$39,H643&lt;[2]an!$M$37,S643="kahepoolne vajaduspõhine",U643&lt;&gt;""),[2]an!$I$39,
IF(AND(A643=[2]an!$I$38,F643=[2]an!$E$39,H643&lt;[2]an!$M$37,S643&lt;&gt;"kahepoolne vajaduspõhine"),[2]an!$I$39,
IF(AND(A643=[2]an!$I$38,F643=[2]an!$E$42),[2]an!$I$42,
IF(AND(A643=[2]an!$J$38,F643=[2]an!$E$40),[2]an!$J$40,IF(AND(A643=[2]an!$J$38,F643=[2]an!$E$41),[2]an!$J$41,IF(AND(A643=[2]an!$J$38,F643=[2]an!$E$39,H643&gt;=[2]an!$M$37),[2]an!$J$39,
IF(AND(A643=[2]an!$J$38,F643=[2]an!$E$39,H643&lt;[2]an!$M$37,S643="kahepoolne vajaduspõhine",U643=""),[2]an!$M$40,
IF(AND(A643=[2]an!$J$38,F643=[2]an!$E$39,H643&lt;[2]an!$M$37,S643="kahepoolne vajaduspõhine",U643&lt;&gt;""),[2]an!$J$39,
IF(AND(A643=[2]an!$J$38,F643=[2]an!$E$39,H643&lt;[2]an!$M$37,S643&lt;&gt;"kahepoolne vajaduspõhine"),[2]an!$J$39,
IF(AND(A643=[2]an!$J$38,F643=[2]an!$E$42),[2]an!$J$42,""))))))))))))))))))))))))))))</f>
        <v/>
      </c>
      <c r="Y643" s="17" t="str">
        <f>IFERROR(IF(F643="Tugigrupp",0,
IF(AND(F643="Peretoe teenus",H643&gt;=[2]an!$M$37,RANK(D643,$D643:$D643)+COUNTIFS($D$2:D643,D643,$F$2:F643,F643)-1&gt;1),"",
IF(AND(F643="Peretoe teenus",H643&gt;=[2]an!$M$37,RANK(D643,$D643:$D643)+COUNTIFS($D$2:D643,D643,$F$2:F643,F643)-1=1,MONTH(H643)=MONTH(K643)=TRUE,YEAR(H643)=YEAR(K643)=TRUE),((EOMONTH(H643,0)-H643+1)*X643)/DAY(EOMONTH(H643,0)),
IF(AND(F643="Peretoe teenus",H643&gt;=[2]an!$M$37,RANK(D643,$D643:$D643)+COUNTIFS($D$2:D643,D643,$F$2:F643,F643)-1=1),X643,
IF(AND(F643="Peretoe teenus",H643&lt;[2]an!$M$37,S643&lt;&gt;"kahepoolne vajaduspõhine",RANK(D643,$D643:$D643)+COUNTIFS($D$2:D643,D643,$F$2:F643,F643)-1=1),X643,
IF(AND(F643="Peretoe teenus",H643&lt;[2]an!$M$37,S643&lt;&gt;"kahepoolne vajaduspõhine",RANK(D643,$D643:$D643)+COUNTIFS($D$2:D643,D643,$F$2:F643,F643)-1&gt;1),"",
IF(AND(F643="Peretoe teenus",H643&lt;[2]an!$M$37,S643="kahepoolne vajaduspõhine",U643="",RANK(D643,$D643:$D643)+COUNTIFS($D$2:D643,D643,$F$2:F643,F643)-1=1),X643,
IF(AND(F643="Peretoe teenus",H643&lt;[2]an!$M$37,S643="kahepoolne vajaduspõhine",U643="",RANK(D643,$D643:$D643)+COUNTIFS($D$2:D643,D643,$F$2:F643,F643)-1&gt;1),"",
IF(AND(F643="Peretoe teenus",H643&lt;[2]an!$M$37,S643="kahepoolne vajaduspõhine",U643&lt;[2]an!$M$37,RANK(D643,$D643:$D643)+COUNTIFS($D$2:D643,D643,$F$2:F643,F643)-1=1),X643,
IF(AND(F643="Peretoe teenus",H643&lt;[2]an!$M$37,S643="kahepoolne vajaduspõhine",U643&lt;[2]an!$M$37,RANK(D643,$D643:$D643)+COUNTIFS($D$2:D643,D643,$F$2:F643,F643)-1&gt;1),"",
IF(AND(F643="Peretoe teenus",H643&lt;[2]an!$M$37,S643="kahepoolne vajaduspõhine",U643&gt;=[2]an!$M$37,U643&lt;=[2]an!$M$38,RANK(D643,$D643:$D643)+COUNTIFS($D$2:D643,D643,$F$2:F643,F643)-1=1),
((EOMONTH(U643,0)-U643+1)*X643)/DAY(EOMONTH(U643,0))+(DAY(U643)-1)*100/DAY(EOMONTH(U643,0)),
IF(AND(F643="Peretoe teenus",H643&lt;[2]an!$M$37,S643="kahepoolne vajaduspõhine",U643&gt;=[2]an!$M$37,U643&lt;=[2]an!$M$38,RANK(D643,$D643:$D643)+COUNTIFS($D$2:D643,D643,$F$2:F643,F643)-1&gt;1),"",
IF(AND(F643="Peretoe teenus",H643&lt;[2]an!$M$37,S643="kahepoolne vajaduspõhine",U643&gt;[2]an!$M$38,RANK(D643,$D643:$D643)+COUNTIFS($D$2:D643,D643,$F$2:F643,F643)-1=1),X643,
IF(AND(F643="Peretoe teenus",H643&lt;[2]an!$M$37,S643="kahepoolne vajaduspõhine",U643&gt;[2]an!$M$38,RANK(D643,$D643:$D643)+COUNTIFS($D$2:D643,D643,$F$2:F643,F643)-1&gt;1),"",X643*W643)))))))))))))),"")</f>
        <v/>
      </c>
      <c r="Z643" s="18" t="str">
        <f t="shared" si="31"/>
        <v/>
      </c>
      <c r="AA643" s="19" t="str">
        <f>IFERROR(VLOOKUP(E643,[2]an!$A$3:$B$81,2,FALSE),"")</f>
        <v/>
      </c>
      <c r="AB643" s="19" t="str">
        <f>IFERROR(VLOOKUP(AA643,[2]an!$C$2:$D$16,2,FALSE),"")</f>
        <v/>
      </c>
      <c r="AC643" s="20"/>
      <c r="AD643" s="21" t="str">
        <f>IF(A643=[2]an!$F$36,VLOOKUP([2]an!$F$36,[2]an!$F$36:$H$36,3,FALSE),IF(A643=[2]an!$F$35,VLOOKUP([2]an!$F$35,[2]an!$F$35:$H$35,3,FALSE),IF(A643=[2]an!$F$33,VLOOKUP([2]an!$F$33,[2]an!$F$33:$H$33,3,FALSE),IF(A643=[2]an!$F$31,VLOOKUP([2]an!$F$31,[2]an!$F$31:$H$31,3,FALSE),""))))</f>
        <v/>
      </c>
    </row>
    <row r="644" spans="6:30" x14ac:dyDescent="0.2">
      <c r="F644" s="10"/>
      <c r="G644" s="8" t="str">
        <f t="shared" si="32"/>
        <v/>
      </c>
      <c r="H644" s="13"/>
      <c r="K644" s="13"/>
      <c r="L644" s="10"/>
      <c r="M644" s="10"/>
      <c r="S644" s="8" t="str">
        <f>IFERROR(VLOOKUP(D644,[1]peretoe_teenus!$A$2:$L$2000,5,FALSE),"")</f>
        <v/>
      </c>
      <c r="U644" s="13"/>
      <c r="V644" s="15" t="str" cm="1">
        <f t="array" ref="V644">IFERROR(IF(AND(F644="Tugigrupp",RANK(K644,$K644:$K644)+COUNTIFS($K$2:K644,K644,$L$2:L644,L644,$M$2:M644,M644,$I$2:I644,I644,$G$2:G644,G644,$F$2:F644,F644)-1=1),SUMPRODUCT(($F$2:$F$4154=F644)*($G$2:$G$4154=G644)*($K$2:$K$4154=K644)*($I$2:$I$4154=I644)*($L$2:$L$4154=L644)*($M$2:$M$4154=M644)),""),"")</f>
        <v/>
      </c>
      <c r="W644" s="15" t="str">
        <f t="shared" si="30"/>
        <v/>
      </c>
      <c r="X644" s="16" t="str">
        <f>IF(AND(A644=[2]an!$G$38,F644=[2]an!$E$40),[2]an!$G$40,IF(AND(A644=[2]an!$G$38,F644=[2]an!$E$41),[2]an!$G$41,IF(AND(A644=[2]an!$G$38,F644=[2]an!$E$39,H644&gt;=[2]an!$M$37),[2]an!$G$39,
IF(AND(A644=[2]an!$G$38,F644=[2]an!$E$39,H644&lt;[2]an!$M$37,S644="kahepoolne vajaduspõhine",U644=""),[2]an!$M$40,
IF(AND(A644=[2]an!$G$38,F644=[2]an!$E$39,H644&lt;[2]an!$M$37,S644="kahepoolne vajaduspõhine",U644&lt;&gt;""),[2]an!$G$39,
IF(AND(A644=[2]an!$G$38,F644=[2]an!$E$39,H644&lt;[2]an!$M$37,S644&lt;&gt;"kahepoolne vajaduspõhine"),[2]an!$G$39,
IF(AND(A644=[2]an!$G$38,F644=[2]an!$E$42),[2]an!$G$42,
IF(AND(A644=[2]an!$H$38,F644=[2]an!$E$40),[2]an!$H$40,IF(AND(A644=[2]an!$H$38,F644=[2]an!$E$41),[2]an!$H$41,IF(AND(A644=[2]an!$H$38,F644=[2]an!$E$39,H644&gt;=[2]an!$M$37),[2]an!$H$39,
IF(AND(A644=[2]an!$H$38,F644=[2]an!$E$39,H644&lt;[2]an!$M$37,S644="kahepoolne vajaduspõhine",U644=""),[2]an!$M$40,
IF(AND(A644=[2]an!$H$38,F644=[2]an!$E$39,H644&lt;[2]an!$M$37,S644="kahepoolne vajaduspõhine",U644&lt;&gt;""),[2]an!$H$39,
IF(AND(A644=[2]an!$H$38,F644=[2]an!$E$39,H644&lt;[2]an!$M$37,S644&lt;&gt;"kahepoolne vajaduspõhine"),[2]an!$H$39,
IF(AND(A644=[2]an!$H$38,F644=[2]an!$E$42),[2]an!$H$42,
IF(AND(A644=[2]an!$I$38,F644=[2]an!$E$40),[2]an!$I$40,IF(AND(A644=[2]an!$I$38,F644=[2]an!$E$41),[2]an!$I$41,IF(AND(A644=[2]an!$I$38,F644=[2]an!$E$39,H644&gt;=[2]an!$M$37),[2]an!$I$39,
IF(AND(A644=[2]an!$I$38,F644=[2]an!$E$39,H644&lt;[2]an!$M$37,S644="kahepoolne vajaduspõhine",U644=""),[2]an!$M$40,
IF(AND(A644=[2]an!$I$38,F644=[2]an!$E$39,H644&lt;[2]an!$M$37,S644="kahepoolne vajaduspõhine",U644&lt;&gt;""),[2]an!$I$39,
IF(AND(A644=[2]an!$I$38,F644=[2]an!$E$39,H644&lt;[2]an!$M$37,S644&lt;&gt;"kahepoolne vajaduspõhine"),[2]an!$I$39,
IF(AND(A644=[2]an!$I$38,F644=[2]an!$E$42),[2]an!$I$42,
IF(AND(A644=[2]an!$J$38,F644=[2]an!$E$40),[2]an!$J$40,IF(AND(A644=[2]an!$J$38,F644=[2]an!$E$41),[2]an!$J$41,IF(AND(A644=[2]an!$J$38,F644=[2]an!$E$39,H644&gt;=[2]an!$M$37),[2]an!$J$39,
IF(AND(A644=[2]an!$J$38,F644=[2]an!$E$39,H644&lt;[2]an!$M$37,S644="kahepoolne vajaduspõhine",U644=""),[2]an!$M$40,
IF(AND(A644=[2]an!$J$38,F644=[2]an!$E$39,H644&lt;[2]an!$M$37,S644="kahepoolne vajaduspõhine",U644&lt;&gt;""),[2]an!$J$39,
IF(AND(A644=[2]an!$J$38,F644=[2]an!$E$39,H644&lt;[2]an!$M$37,S644&lt;&gt;"kahepoolne vajaduspõhine"),[2]an!$J$39,
IF(AND(A644=[2]an!$J$38,F644=[2]an!$E$42),[2]an!$J$42,""))))))))))))))))))))))))))))</f>
        <v/>
      </c>
      <c r="Y644" s="17" t="str">
        <f>IFERROR(IF(F644="Tugigrupp",0,
IF(AND(F644="Peretoe teenus",H644&gt;=[2]an!$M$37,RANK(D644,$D644:$D644)+COUNTIFS($D$2:D644,D644,$F$2:F644,F644)-1&gt;1),"",
IF(AND(F644="Peretoe teenus",H644&gt;=[2]an!$M$37,RANK(D644,$D644:$D644)+COUNTIFS($D$2:D644,D644,$F$2:F644,F644)-1=1,MONTH(H644)=MONTH(K644)=TRUE,YEAR(H644)=YEAR(K644)=TRUE),((EOMONTH(H644,0)-H644+1)*X644)/DAY(EOMONTH(H644,0)),
IF(AND(F644="Peretoe teenus",H644&gt;=[2]an!$M$37,RANK(D644,$D644:$D644)+COUNTIFS($D$2:D644,D644,$F$2:F644,F644)-1=1),X644,
IF(AND(F644="Peretoe teenus",H644&lt;[2]an!$M$37,S644&lt;&gt;"kahepoolne vajaduspõhine",RANK(D644,$D644:$D644)+COUNTIFS($D$2:D644,D644,$F$2:F644,F644)-1=1),X644,
IF(AND(F644="Peretoe teenus",H644&lt;[2]an!$M$37,S644&lt;&gt;"kahepoolne vajaduspõhine",RANK(D644,$D644:$D644)+COUNTIFS($D$2:D644,D644,$F$2:F644,F644)-1&gt;1),"",
IF(AND(F644="Peretoe teenus",H644&lt;[2]an!$M$37,S644="kahepoolne vajaduspõhine",U644="",RANK(D644,$D644:$D644)+COUNTIFS($D$2:D644,D644,$F$2:F644,F644)-1=1),X644,
IF(AND(F644="Peretoe teenus",H644&lt;[2]an!$M$37,S644="kahepoolne vajaduspõhine",U644="",RANK(D644,$D644:$D644)+COUNTIFS($D$2:D644,D644,$F$2:F644,F644)-1&gt;1),"",
IF(AND(F644="Peretoe teenus",H644&lt;[2]an!$M$37,S644="kahepoolne vajaduspõhine",U644&lt;[2]an!$M$37,RANK(D644,$D644:$D644)+COUNTIFS($D$2:D644,D644,$F$2:F644,F644)-1=1),X644,
IF(AND(F644="Peretoe teenus",H644&lt;[2]an!$M$37,S644="kahepoolne vajaduspõhine",U644&lt;[2]an!$M$37,RANK(D644,$D644:$D644)+COUNTIFS($D$2:D644,D644,$F$2:F644,F644)-1&gt;1),"",
IF(AND(F644="Peretoe teenus",H644&lt;[2]an!$M$37,S644="kahepoolne vajaduspõhine",U644&gt;=[2]an!$M$37,U644&lt;=[2]an!$M$38,RANK(D644,$D644:$D644)+COUNTIFS($D$2:D644,D644,$F$2:F644,F644)-1=1),
((EOMONTH(U644,0)-U644+1)*X644)/DAY(EOMONTH(U644,0))+(DAY(U644)-1)*100/DAY(EOMONTH(U644,0)),
IF(AND(F644="Peretoe teenus",H644&lt;[2]an!$M$37,S644="kahepoolne vajaduspõhine",U644&gt;=[2]an!$M$37,U644&lt;=[2]an!$M$38,RANK(D644,$D644:$D644)+COUNTIFS($D$2:D644,D644,$F$2:F644,F644)-1&gt;1),"",
IF(AND(F644="Peretoe teenus",H644&lt;[2]an!$M$37,S644="kahepoolne vajaduspõhine",U644&gt;[2]an!$M$38,RANK(D644,$D644:$D644)+COUNTIFS($D$2:D644,D644,$F$2:F644,F644)-1=1),X644,
IF(AND(F644="Peretoe teenus",H644&lt;[2]an!$M$37,S644="kahepoolne vajaduspõhine",U644&gt;[2]an!$M$38,RANK(D644,$D644:$D644)+COUNTIFS($D$2:D644,D644,$F$2:F644,F644)-1&gt;1),"",X644*W644)))))))))))))),"")</f>
        <v/>
      </c>
      <c r="Z644" s="18" t="str">
        <f t="shared" si="31"/>
        <v/>
      </c>
      <c r="AA644" s="19" t="str">
        <f>IFERROR(VLOOKUP(E644,[2]an!$A$3:$B$81,2,FALSE),"")</f>
        <v/>
      </c>
      <c r="AB644" s="19" t="str">
        <f>IFERROR(VLOOKUP(AA644,[2]an!$C$2:$D$16,2,FALSE),"")</f>
        <v/>
      </c>
      <c r="AC644" s="20"/>
      <c r="AD644" s="21" t="str">
        <f>IF(A644=[2]an!$F$36,VLOOKUP([2]an!$F$36,[2]an!$F$36:$H$36,3,FALSE),IF(A644=[2]an!$F$35,VLOOKUP([2]an!$F$35,[2]an!$F$35:$H$35,3,FALSE),IF(A644=[2]an!$F$33,VLOOKUP([2]an!$F$33,[2]an!$F$33:$H$33,3,FALSE),IF(A644=[2]an!$F$31,VLOOKUP([2]an!$F$31,[2]an!$F$31:$H$31,3,FALSE),""))))</f>
        <v/>
      </c>
    </row>
    <row r="645" spans="6:30" x14ac:dyDescent="0.2">
      <c r="F645" s="10"/>
      <c r="G645" s="8" t="str">
        <f t="shared" si="32"/>
        <v/>
      </c>
      <c r="H645" s="13"/>
      <c r="K645" s="13"/>
      <c r="L645" s="10"/>
      <c r="M645" s="10"/>
      <c r="S645" s="8" t="str">
        <f>IFERROR(VLOOKUP(D645,[1]peretoe_teenus!$A$2:$L$2000,5,FALSE),"")</f>
        <v/>
      </c>
      <c r="U645" s="13"/>
      <c r="V645" s="15" t="str" cm="1">
        <f t="array" ref="V645">IFERROR(IF(AND(F645="Tugigrupp",RANK(K645,$K645:$K645)+COUNTIFS($K$2:K645,K645,$L$2:L645,L645,$M$2:M645,M645,$I$2:I645,I645,$G$2:G645,G645,$F$2:F645,F645)-1=1),SUMPRODUCT(($F$2:$F$4154=F645)*($G$2:$G$4154=G645)*($K$2:$K$4154=K645)*($I$2:$I$4154=I645)*($L$2:$L$4154=L645)*($M$2:$M$4154=M645)),""),"")</f>
        <v/>
      </c>
      <c r="W645" s="15" t="str">
        <f t="shared" si="30"/>
        <v/>
      </c>
      <c r="X645" s="16" t="str">
        <f>IF(AND(A645=[2]an!$G$38,F645=[2]an!$E$40),[2]an!$G$40,IF(AND(A645=[2]an!$G$38,F645=[2]an!$E$41),[2]an!$G$41,IF(AND(A645=[2]an!$G$38,F645=[2]an!$E$39,H645&gt;=[2]an!$M$37),[2]an!$G$39,
IF(AND(A645=[2]an!$G$38,F645=[2]an!$E$39,H645&lt;[2]an!$M$37,S645="kahepoolne vajaduspõhine",U645=""),[2]an!$M$40,
IF(AND(A645=[2]an!$G$38,F645=[2]an!$E$39,H645&lt;[2]an!$M$37,S645="kahepoolne vajaduspõhine",U645&lt;&gt;""),[2]an!$G$39,
IF(AND(A645=[2]an!$G$38,F645=[2]an!$E$39,H645&lt;[2]an!$M$37,S645&lt;&gt;"kahepoolne vajaduspõhine"),[2]an!$G$39,
IF(AND(A645=[2]an!$G$38,F645=[2]an!$E$42),[2]an!$G$42,
IF(AND(A645=[2]an!$H$38,F645=[2]an!$E$40),[2]an!$H$40,IF(AND(A645=[2]an!$H$38,F645=[2]an!$E$41),[2]an!$H$41,IF(AND(A645=[2]an!$H$38,F645=[2]an!$E$39,H645&gt;=[2]an!$M$37),[2]an!$H$39,
IF(AND(A645=[2]an!$H$38,F645=[2]an!$E$39,H645&lt;[2]an!$M$37,S645="kahepoolne vajaduspõhine",U645=""),[2]an!$M$40,
IF(AND(A645=[2]an!$H$38,F645=[2]an!$E$39,H645&lt;[2]an!$M$37,S645="kahepoolne vajaduspõhine",U645&lt;&gt;""),[2]an!$H$39,
IF(AND(A645=[2]an!$H$38,F645=[2]an!$E$39,H645&lt;[2]an!$M$37,S645&lt;&gt;"kahepoolne vajaduspõhine"),[2]an!$H$39,
IF(AND(A645=[2]an!$H$38,F645=[2]an!$E$42),[2]an!$H$42,
IF(AND(A645=[2]an!$I$38,F645=[2]an!$E$40),[2]an!$I$40,IF(AND(A645=[2]an!$I$38,F645=[2]an!$E$41),[2]an!$I$41,IF(AND(A645=[2]an!$I$38,F645=[2]an!$E$39,H645&gt;=[2]an!$M$37),[2]an!$I$39,
IF(AND(A645=[2]an!$I$38,F645=[2]an!$E$39,H645&lt;[2]an!$M$37,S645="kahepoolne vajaduspõhine",U645=""),[2]an!$M$40,
IF(AND(A645=[2]an!$I$38,F645=[2]an!$E$39,H645&lt;[2]an!$M$37,S645="kahepoolne vajaduspõhine",U645&lt;&gt;""),[2]an!$I$39,
IF(AND(A645=[2]an!$I$38,F645=[2]an!$E$39,H645&lt;[2]an!$M$37,S645&lt;&gt;"kahepoolne vajaduspõhine"),[2]an!$I$39,
IF(AND(A645=[2]an!$I$38,F645=[2]an!$E$42),[2]an!$I$42,
IF(AND(A645=[2]an!$J$38,F645=[2]an!$E$40),[2]an!$J$40,IF(AND(A645=[2]an!$J$38,F645=[2]an!$E$41),[2]an!$J$41,IF(AND(A645=[2]an!$J$38,F645=[2]an!$E$39,H645&gt;=[2]an!$M$37),[2]an!$J$39,
IF(AND(A645=[2]an!$J$38,F645=[2]an!$E$39,H645&lt;[2]an!$M$37,S645="kahepoolne vajaduspõhine",U645=""),[2]an!$M$40,
IF(AND(A645=[2]an!$J$38,F645=[2]an!$E$39,H645&lt;[2]an!$M$37,S645="kahepoolne vajaduspõhine",U645&lt;&gt;""),[2]an!$J$39,
IF(AND(A645=[2]an!$J$38,F645=[2]an!$E$39,H645&lt;[2]an!$M$37,S645&lt;&gt;"kahepoolne vajaduspõhine"),[2]an!$J$39,
IF(AND(A645=[2]an!$J$38,F645=[2]an!$E$42),[2]an!$J$42,""))))))))))))))))))))))))))))</f>
        <v/>
      </c>
      <c r="Y645" s="17" t="str">
        <f>IFERROR(IF(F645="Tugigrupp",0,
IF(AND(F645="Peretoe teenus",H645&gt;=[2]an!$M$37,RANK(D645,$D645:$D645)+COUNTIFS($D$2:D645,D645,$F$2:F645,F645)-1&gt;1),"",
IF(AND(F645="Peretoe teenus",H645&gt;=[2]an!$M$37,RANK(D645,$D645:$D645)+COUNTIFS($D$2:D645,D645,$F$2:F645,F645)-1=1,MONTH(H645)=MONTH(K645)=TRUE,YEAR(H645)=YEAR(K645)=TRUE),((EOMONTH(H645,0)-H645+1)*X645)/DAY(EOMONTH(H645,0)),
IF(AND(F645="Peretoe teenus",H645&gt;=[2]an!$M$37,RANK(D645,$D645:$D645)+COUNTIFS($D$2:D645,D645,$F$2:F645,F645)-1=1),X645,
IF(AND(F645="Peretoe teenus",H645&lt;[2]an!$M$37,S645&lt;&gt;"kahepoolne vajaduspõhine",RANK(D645,$D645:$D645)+COUNTIFS($D$2:D645,D645,$F$2:F645,F645)-1=1),X645,
IF(AND(F645="Peretoe teenus",H645&lt;[2]an!$M$37,S645&lt;&gt;"kahepoolne vajaduspõhine",RANK(D645,$D645:$D645)+COUNTIFS($D$2:D645,D645,$F$2:F645,F645)-1&gt;1),"",
IF(AND(F645="Peretoe teenus",H645&lt;[2]an!$M$37,S645="kahepoolne vajaduspõhine",U645="",RANK(D645,$D645:$D645)+COUNTIFS($D$2:D645,D645,$F$2:F645,F645)-1=1),X645,
IF(AND(F645="Peretoe teenus",H645&lt;[2]an!$M$37,S645="kahepoolne vajaduspõhine",U645="",RANK(D645,$D645:$D645)+COUNTIFS($D$2:D645,D645,$F$2:F645,F645)-1&gt;1),"",
IF(AND(F645="Peretoe teenus",H645&lt;[2]an!$M$37,S645="kahepoolne vajaduspõhine",U645&lt;[2]an!$M$37,RANK(D645,$D645:$D645)+COUNTIFS($D$2:D645,D645,$F$2:F645,F645)-1=1),X645,
IF(AND(F645="Peretoe teenus",H645&lt;[2]an!$M$37,S645="kahepoolne vajaduspõhine",U645&lt;[2]an!$M$37,RANK(D645,$D645:$D645)+COUNTIFS($D$2:D645,D645,$F$2:F645,F645)-1&gt;1),"",
IF(AND(F645="Peretoe teenus",H645&lt;[2]an!$M$37,S645="kahepoolne vajaduspõhine",U645&gt;=[2]an!$M$37,U645&lt;=[2]an!$M$38,RANK(D645,$D645:$D645)+COUNTIFS($D$2:D645,D645,$F$2:F645,F645)-1=1),
((EOMONTH(U645,0)-U645+1)*X645)/DAY(EOMONTH(U645,0))+(DAY(U645)-1)*100/DAY(EOMONTH(U645,0)),
IF(AND(F645="Peretoe teenus",H645&lt;[2]an!$M$37,S645="kahepoolne vajaduspõhine",U645&gt;=[2]an!$M$37,U645&lt;=[2]an!$M$38,RANK(D645,$D645:$D645)+COUNTIFS($D$2:D645,D645,$F$2:F645,F645)-1&gt;1),"",
IF(AND(F645="Peretoe teenus",H645&lt;[2]an!$M$37,S645="kahepoolne vajaduspõhine",U645&gt;[2]an!$M$38,RANK(D645,$D645:$D645)+COUNTIFS($D$2:D645,D645,$F$2:F645,F645)-1=1),X645,
IF(AND(F645="Peretoe teenus",H645&lt;[2]an!$M$37,S645="kahepoolne vajaduspõhine",U645&gt;[2]an!$M$38,RANK(D645,$D645:$D645)+COUNTIFS($D$2:D645,D645,$F$2:F645,F645)-1&gt;1),"",X645*W645)))))))))))))),"")</f>
        <v/>
      </c>
      <c r="Z645" s="18" t="str">
        <f t="shared" si="31"/>
        <v/>
      </c>
      <c r="AA645" s="19" t="str">
        <f>IFERROR(VLOOKUP(E645,[2]an!$A$3:$B$81,2,FALSE),"")</f>
        <v/>
      </c>
      <c r="AB645" s="19" t="str">
        <f>IFERROR(VLOOKUP(AA645,[2]an!$C$2:$D$16,2,FALSE),"")</f>
        <v/>
      </c>
      <c r="AC645" s="20"/>
      <c r="AD645" s="21" t="str">
        <f>IF(A645=[2]an!$F$36,VLOOKUP([2]an!$F$36,[2]an!$F$36:$H$36,3,FALSE),IF(A645=[2]an!$F$35,VLOOKUP([2]an!$F$35,[2]an!$F$35:$H$35,3,FALSE),IF(A645=[2]an!$F$33,VLOOKUP([2]an!$F$33,[2]an!$F$33:$H$33,3,FALSE),IF(A645=[2]an!$F$31,VLOOKUP([2]an!$F$31,[2]an!$F$31:$H$31,3,FALSE),""))))</f>
        <v/>
      </c>
    </row>
    <row r="646" spans="6:30" x14ac:dyDescent="0.2">
      <c r="F646" s="10"/>
      <c r="G646" s="8" t="str">
        <f t="shared" si="32"/>
        <v/>
      </c>
      <c r="H646" s="13"/>
      <c r="K646" s="13"/>
      <c r="L646" s="10"/>
      <c r="M646" s="10"/>
      <c r="S646" s="8" t="str">
        <f>IFERROR(VLOOKUP(D646,[1]peretoe_teenus!$A$2:$L$2000,5,FALSE),"")</f>
        <v/>
      </c>
      <c r="U646" s="13"/>
      <c r="V646" s="15" t="str" cm="1">
        <f t="array" ref="V646">IFERROR(IF(AND(F646="Tugigrupp",RANK(K646,$K646:$K646)+COUNTIFS($K$2:K646,K646,$L$2:L646,L646,$M$2:M646,M646,$I$2:I646,I646,$G$2:G646,G646,$F$2:F646,F646)-1=1),SUMPRODUCT(($F$2:$F$4154=F646)*($G$2:$G$4154=G646)*($K$2:$K$4154=K646)*($I$2:$I$4154=I646)*($L$2:$L$4154=L646)*($M$2:$M$4154=M646)),""),"")</f>
        <v/>
      </c>
      <c r="W646" s="15" t="str">
        <f t="shared" si="30"/>
        <v/>
      </c>
      <c r="X646" s="16" t="str">
        <f>IF(AND(A646=[2]an!$G$38,F646=[2]an!$E$40),[2]an!$G$40,IF(AND(A646=[2]an!$G$38,F646=[2]an!$E$41),[2]an!$G$41,IF(AND(A646=[2]an!$G$38,F646=[2]an!$E$39,H646&gt;=[2]an!$M$37),[2]an!$G$39,
IF(AND(A646=[2]an!$G$38,F646=[2]an!$E$39,H646&lt;[2]an!$M$37,S646="kahepoolne vajaduspõhine",U646=""),[2]an!$M$40,
IF(AND(A646=[2]an!$G$38,F646=[2]an!$E$39,H646&lt;[2]an!$M$37,S646="kahepoolne vajaduspõhine",U646&lt;&gt;""),[2]an!$G$39,
IF(AND(A646=[2]an!$G$38,F646=[2]an!$E$39,H646&lt;[2]an!$M$37,S646&lt;&gt;"kahepoolne vajaduspõhine"),[2]an!$G$39,
IF(AND(A646=[2]an!$G$38,F646=[2]an!$E$42),[2]an!$G$42,
IF(AND(A646=[2]an!$H$38,F646=[2]an!$E$40),[2]an!$H$40,IF(AND(A646=[2]an!$H$38,F646=[2]an!$E$41),[2]an!$H$41,IF(AND(A646=[2]an!$H$38,F646=[2]an!$E$39,H646&gt;=[2]an!$M$37),[2]an!$H$39,
IF(AND(A646=[2]an!$H$38,F646=[2]an!$E$39,H646&lt;[2]an!$M$37,S646="kahepoolne vajaduspõhine",U646=""),[2]an!$M$40,
IF(AND(A646=[2]an!$H$38,F646=[2]an!$E$39,H646&lt;[2]an!$M$37,S646="kahepoolne vajaduspõhine",U646&lt;&gt;""),[2]an!$H$39,
IF(AND(A646=[2]an!$H$38,F646=[2]an!$E$39,H646&lt;[2]an!$M$37,S646&lt;&gt;"kahepoolne vajaduspõhine"),[2]an!$H$39,
IF(AND(A646=[2]an!$H$38,F646=[2]an!$E$42),[2]an!$H$42,
IF(AND(A646=[2]an!$I$38,F646=[2]an!$E$40),[2]an!$I$40,IF(AND(A646=[2]an!$I$38,F646=[2]an!$E$41),[2]an!$I$41,IF(AND(A646=[2]an!$I$38,F646=[2]an!$E$39,H646&gt;=[2]an!$M$37),[2]an!$I$39,
IF(AND(A646=[2]an!$I$38,F646=[2]an!$E$39,H646&lt;[2]an!$M$37,S646="kahepoolne vajaduspõhine",U646=""),[2]an!$M$40,
IF(AND(A646=[2]an!$I$38,F646=[2]an!$E$39,H646&lt;[2]an!$M$37,S646="kahepoolne vajaduspõhine",U646&lt;&gt;""),[2]an!$I$39,
IF(AND(A646=[2]an!$I$38,F646=[2]an!$E$39,H646&lt;[2]an!$M$37,S646&lt;&gt;"kahepoolne vajaduspõhine"),[2]an!$I$39,
IF(AND(A646=[2]an!$I$38,F646=[2]an!$E$42),[2]an!$I$42,
IF(AND(A646=[2]an!$J$38,F646=[2]an!$E$40),[2]an!$J$40,IF(AND(A646=[2]an!$J$38,F646=[2]an!$E$41),[2]an!$J$41,IF(AND(A646=[2]an!$J$38,F646=[2]an!$E$39,H646&gt;=[2]an!$M$37),[2]an!$J$39,
IF(AND(A646=[2]an!$J$38,F646=[2]an!$E$39,H646&lt;[2]an!$M$37,S646="kahepoolne vajaduspõhine",U646=""),[2]an!$M$40,
IF(AND(A646=[2]an!$J$38,F646=[2]an!$E$39,H646&lt;[2]an!$M$37,S646="kahepoolne vajaduspõhine",U646&lt;&gt;""),[2]an!$J$39,
IF(AND(A646=[2]an!$J$38,F646=[2]an!$E$39,H646&lt;[2]an!$M$37,S646&lt;&gt;"kahepoolne vajaduspõhine"),[2]an!$J$39,
IF(AND(A646=[2]an!$J$38,F646=[2]an!$E$42),[2]an!$J$42,""))))))))))))))))))))))))))))</f>
        <v/>
      </c>
      <c r="Y646" s="17" t="str">
        <f>IFERROR(IF(F646="Tugigrupp",0,
IF(AND(F646="Peretoe teenus",H646&gt;=[2]an!$M$37,RANK(D646,$D646:$D646)+COUNTIFS($D$2:D646,D646,$F$2:F646,F646)-1&gt;1),"",
IF(AND(F646="Peretoe teenus",H646&gt;=[2]an!$M$37,RANK(D646,$D646:$D646)+COUNTIFS($D$2:D646,D646,$F$2:F646,F646)-1=1,MONTH(H646)=MONTH(K646)=TRUE,YEAR(H646)=YEAR(K646)=TRUE),((EOMONTH(H646,0)-H646+1)*X646)/DAY(EOMONTH(H646,0)),
IF(AND(F646="Peretoe teenus",H646&gt;=[2]an!$M$37,RANK(D646,$D646:$D646)+COUNTIFS($D$2:D646,D646,$F$2:F646,F646)-1=1),X646,
IF(AND(F646="Peretoe teenus",H646&lt;[2]an!$M$37,S646&lt;&gt;"kahepoolne vajaduspõhine",RANK(D646,$D646:$D646)+COUNTIFS($D$2:D646,D646,$F$2:F646,F646)-1=1),X646,
IF(AND(F646="Peretoe teenus",H646&lt;[2]an!$M$37,S646&lt;&gt;"kahepoolne vajaduspõhine",RANK(D646,$D646:$D646)+COUNTIFS($D$2:D646,D646,$F$2:F646,F646)-1&gt;1),"",
IF(AND(F646="Peretoe teenus",H646&lt;[2]an!$M$37,S646="kahepoolne vajaduspõhine",U646="",RANK(D646,$D646:$D646)+COUNTIFS($D$2:D646,D646,$F$2:F646,F646)-1=1),X646,
IF(AND(F646="Peretoe teenus",H646&lt;[2]an!$M$37,S646="kahepoolne vajaduspõhine",U646="",RANK(D646,$D646:$D646)+COUNTIFS($D$2:D646,D646,$F$2:F646,F646)-1&gt;1),"",
IF(AND(F646="Peretoe teenus",H646&lt;[2]an!$M$37,S646="kahepoolne vajaduspõhine",U646&lt;[2]an!$M$37,RANK(D646,$D646:$D646)+COUNTIFS($D$2:D646,D646,$F$2:F646,F646)-1=1),X646,
IF(AND(F646="Peretoe teenus",H646&lt;[2]an!$M$37,S646="kahepoolne vajaduspõhine",U646&lt;[2]an!$M$37,RANK(D646,$D646:$D646)+COUNTIFS($D$2:D646,D646,$F$2:F646,F646)-1&gt;1),"",
IF(AND(F646="Peretoe teenus",H646&lt;[2]an!$M$37,S646="kahepoolne vajaduspõhine",U646&gt;=[2]an!$M$37,U646&lt;=[2]an!$M$38,RANK(D646,$D646:$D646)+COUNTIFS($D$2:D646,D646,$F$2:F646,F646)-1=1),
((EOMONTH(U646,0)-U646+1)*X646)/DAY(EOMONTH(U646,0))+(DAY(U646)-1)*100/DAY(EOMONTH(U646,0)),
IF(AND(F646="Peretoe teenus",H646&lt;[2]an!$M$37,S646="kahepoolne vajaduspõhine",U646&gt;=[2]an!$M$37,U646&lt;=[2]an!$M$38,RANK(D646,$D646:$D646)+COUNTIFS($D$2:D646,D646,$F$2:F646,F646)-1&gt;1),"",
IF(AND(F646="Peretoe teenus",H646&lt;[2]an!$M$37,S646="kahepoolne vajaduspõhine",U646&gt;[2]an!$M$38,RANK(D646,$D646:$D646)+COUNTIFS($D$2:D646,D646,$F$2:F646,F646)-1=1),X646,
IF(AND(F646="Peretoe teenus",H646&lt;[2]an!$M$37,S646="kahepoolne vajaduspõhine",U646&gt;[2]an!$M$38,RANK(D646,$D646:$D646)+COUNTIFS($D$2:D646,D646,$F$2:F646,F646)-1&gt;1),"",X646*W646)))))))))))))),"")</f>
        <v/>
      </c>
      <c r="Z646" s="18" t="str">
        <f t="shared" si="31"/>
        <v/>
      </c>
      <c r="AA646" s="19" t="str">
        <f>IFERROR(VLOOKUP(E646,[2]an!$A$3:$B$81,2,FALSE),"")</f>
        <v/>
      </c>
      <c r="AB646" s="19" t="str">
        <f>IFERROR(VLOOKUP(AA646,[2]an!$C$2:$D$16,2,FALSE),"")</f>
        <v/>
      </c>
      <c r="AC646" s="20"/>
      <c r="AD646" s="21" t="str">
        <f>IF(A646=[2]an!$F$36,VLOOKUP([2]an!$F$36,[2]an!$F$36:$H$36,3,FALSE),IF(A646=[2]an!$F$35,VLOOKUP([2]an!$F$35,[2]an!$F$35:$H$35,3,FALSE),IF(A646=[2]an!$F$33,VLOOKUP([2]an!$F$33,[2]an!$F$33:$H$33,3,FALSE),IF(A646=[2]an!$F$31,VLOOKUP([2]an!$F$31,[2]an!$F$31:$H$31,3,FALSE),""))))</f>
        <v/>
      </c>
    </row>
    <row r="647" spans="6:30" x14ac:dyDescent="0.2">
      <c r="F647" s="10"/>
      <c r="G647" s="8" t="str">
        <f t="shared" si="32"/>
        <v/>
      </c>
      <c r="H647" s="13"/>
      <c r="K647" s="13"/>
      <c r="L647" s="10"/>
      <c r="M647" s="10"/>
      <c r="S647" s="8" t="str">
        <f>IFERROR(VLOOKUP(D647,[1]peretoe_teenus!$A$2:$L$2000,5,FALSE),"")</f>
        <v/>
      </c>
      <c r="U647" s="13"/>
      <c r="V647" s="15" t="str" cm="1">
        <f t="array" ref="V647">IFERROR(IF(AND(F647="Tugigrupp",RANK(K647,$K647:$K647)+COUNTIFS($K$2:K647,K647,$L$2:L647,L647,$M$2:M647,M647,$I$2:I647,I647,$G$2:G647,G647,$F$2:F647,F647)-1=1),SUMPRODUCT(($F$2:$F$4154=F647)*($G$2:$G$4154=G647)*($K$2:$K$4154=K647)*($I$2:$I$4154=I647)*($L$2:$L$4154=L647)*($M$2:$M$4154=M647)),""),"")</f>
        <v/>
      </c>
      <c r="W647" s="15" t="str">
        <f t="shared" si="30"/>
        <v/>
      </c>
      <c r="X647" s="16" t="str">
        <f>IF(AND(A647=[2]an!$G$38,F647=[2]an!$E$40),[2]an!$G$40,IF(AND(A647=[2]an!$G$38,F647=[2]an!$E$41),[2]an!$G$41,IF(AND(A647=[2]an!$G$38,F647=[2]an!$E$39,H647&gt;=[2]an!$M$37),[2]an!$G$39,
IF(AND(A647=[2]an!$G$38,F647=[2]an!$E$39,H647&lt;[2]an!$M$37,S647="kahepoolne vajaduspõhine",U647=""),[2]an!$M$40,
IF(AND(A647=[2]an!$G$38,F647=[2]an!$E$39,H647&lt;[2]an!$M$37,S647="kahepoolne vajaduspõhine",U647&lt;&gt;""),[2]an!$G$39,
IF(AND(A647=[2]an!$G$38,F647=[2]an!$E$39,H647&lt;[2]an!$M$37,S647&lt;&gt;"kahepoolne vajaduspõhine"),[2]an!$G$39,
IF(AND(A647=[2]an!$G$38,F647=[2]an!$E$42),[2]an!$G$42,
IF(AND(A647=[2]an!$H$38,F647=[2]an!$E$40),[2]an!$H$40,IF(AND(A647=[2]an!$H$38,F647=[2]an!$E$41),[2]an!$H$41,IF(AND(A647=[2]an!$H$38,F647=[2]an!$E$39,H647&gt;=[2]an!$M$37),[2]an!$H$39,
IF(AND(A647=[2]an!$H$38,F647=[2]an!$E$39,H647&lt;[2]an!$M$37,S647="kahepoolne vajaduspõhine",U647=""),[2]an!$M$40,
IF(AND(A647=[2]an!$H$38,F647=[2]an!$E$39,H647&lt;[2]an!$M$37,S647="kahepoolne vajaduspõhine",U647&lt;&gt;""),[2]an!$H$39,
IF(AND(A647=[2]an!$H$38,F647=[2]an!$E$39,H647&lt;[2]an!$M$37,S647&lt;&gt;"kahepoolne vajaduspõhine"),[2]an!$H$39,
IF(AND(A647=[2]an!$H$38,F647=[2]an!$E$42),[2]an!$H$42,
IF(AND(A647=[2]an!$I$38,F647=[2]an!$E$40),[2]an!$I$40,IF(AND(A647=[2]an!$I$38,F647=[2]an!$E$41),[2]an!$I$41,IF(AND(A647=[2]an!$I$38,F647=[2]an!$E$39,H647&gt;=[2]an!$M$37),[2]an!$I$39,
IF(AND(A647=[2]an!$I$38,F647=[2]an!$E$39,H647&lt;[2]an!$M$37,S647="kahepoolne vajaduspõhine",U647=""),[2]an!$M$40,
IF(AND(A647=[2]an!$I$38,F647=[2]an!$E$39,H647&lt;[2]an!$M$37,S647="kahepoolne vajaduspõhine",U647&lt;&gt;""),[2]an!$I$39,
IF(AND(A647=[2]an!$I$38,F647=[2]an!$E$39,H647&lt;[2]an!$M$37,S647&lt;&gt;"kahepoolne vajaduspõhine"),[2]an!$I$39,
IF(AND(A647=[2]an!$I$38,F647=[2]an!$E$42),[2]an!$I$42,
IF(AND(A647=[2]an!$J$38,F647=[2]an!$E$40),[2]an!$J$40,IF(AND(A647=[2]an!$J$38,F647=[2]an!$E$41),[2]an!$J$41,IF(AND(A647=[2]an!$J$38,F647=[2]an!$E$39,H647&gt;=[2]an!$M$37),[2]an!$J$39,
IF(AND(A647=[2]an!$J$38,F647=[2]an!$E$39,H647&lt;[2]an!$M$37,S647="kahepoolne vajaduspõhine",U647=""),[2]an!$M$40,
IF(AND(A647=[2]an!$J$38,F647=[2]an!$E$39,H647&lt;[2]an!$M$37,S647="kahepoolne vajaduspõhine",U647&lt;&gt;""),[2]an!$J$39,
IF(AND(A647=[2]an!$J$38,F647=[2]an!$E$39,H647&lt;[2]an!$M$37,S647&lt;&gt;"kahepoolne vajaduspõhine"),[2]an!$J$39,
IF(AND(A647=[2]an!$J$38,F647=[2]an!$E$42),[2]an!$J$42,""))))))))))))))))))))))))))))</f>
        <v/>
      </c>
      <c r="Y647" s="17" t="str">
        <f>IFERROR(IF(F647="Tugigrupp",0,
IF(AND(F647="Peretoe teenus",H647&gt;=[2]an!$M$37,RANK(D647,$D647:$D647)+COUNTIFS($D$2:D647,D647,$F$2:F647,F647)-1&gt;1),"",
IF(AND(F647="Peretoe teenus",H647&gt;=[2]an!$M$37,RANK(D647,$D647:$D647)+COUNTIFS($D$2:D647,D647,$F$2:F647,F647)-1=1,MONTH(H647)=MONTH(K647)=TRUE,YEAR(H647)=YEAR(K647)=TRUE),((EOMONTH(H647,0)-H647+1)*X647)/DAY(EOMONTH(H647,0)),
IF(AND(F647="Peretoe teenus",H647&gt;=[2]an!$M$37,RANK(D647,$D647:$D647)+COUNTIFS($D$2:D647,D647,$F$2:F647,F647)-1=1),X647,
IF(AND(F647="Peretoe teenus",H647&lt;[2]an!$M$37,S647&lt;&gt;"kahepoolne vajaduspõhine",RANK(D647,$D647:$D647)+COUNTIFS($D$2:D647,D647,$F$2:F647,F647)-1=1),X647,
IF(AND(F647="Peretoe teenus",H647&lt;[2]an!$M$37,S647&lt;&gt;"kahepoolne vajaduspõhine",RANK(D647,$D647:$D647)+COUNTIFS($D$2:D647,D647,$F$2:F647,F647)-1&gt;1),"",
IF(AND(F647="Peretoe teenus",H647&lt;[2]an!$M$37,S647="kahepoolne vajaduspõhine",U647="",RANK(D647,$D647:$D647)+COUNTIFS($D$2:D647,D647,$F$2:F647,F647)-1=1),X647,
IF(AND(F647="Peretoe teenus",H647&lt;[2]an!$M$37,S647="kahepoolne vajaduspõhine",U647="",RANK(D647,$D647:$D647)+COUNTIFS($D$2:D647,D647,$F$2:F647,F647)-1&gt;1),"",
IF(AND(F647="Peretoe teenus",H647&lt;[2]an!$M$37,S647="kahepoolne vajaduspõhine",U647&lt;[2]an!$M$37,RANK(D647,$D647:$D647)+COUNTIFS($D$2:D647,D647,$F$2:F647,F647)-1=1),X647,
IF(AND(F647="Peretoe teenus",H647&lt;[2]an!$M$37,S647="kahepoolne vajaduspõhine",U647&lt;[2]an!$M$37,RANK(D647,$D647:$D647)+COUNTIFS($D$2:D647,D647,$F$2:F647,F647)-1&gt;1),"",
IF(AND(F647="Peretoe teenus",H647&lt;[2]an!$M$37,S647="kahepoolne vajaduspõhine",U647&gt;=[2]an!$M$37,U647&lt;=[2]an!$M$38,RANK(D647,$D647:$D647)+COUNTIFS($D$2:D647,D647,$F$2:F647,F647)-1=1),
((EOMONTH(U647,0)-U647+1)*X647)/DAY(EOMONTH(U647,0))+(DAY(U647)-1)*100/DAY(EOMONTH(U647,0)),
IF(AND(F647="Peretoe teenus",H647&lt;[2]an!$M$37,S647="kahepoolne vajaduspõhine",U647&gt;=[2]an!$M$37,U647&lt;=[2]an!$M$38,RANK(D647,$D647:$D647)+COUNTIFS($D$2:D647,D647,$F$2:F647,F647)-1&gt;1),"",
IF(AND(F647="Peretoe teenus",H647&lt;[2]an!$M$37,S647="kahepoolne vajaduspõhine",U647&gt;[2]an!$M$38,RANK(D647,$D647:$D647)+COUNTIFS($D$2:D647,D647,$F$2:F647,F647)-1=1),X647,
IF(AND(F647="Peretoe teenus",H647&lt;[2]an!$M$37,S647="kahepoolne vajaduspõhine",U647&gt;[2]an!$M$38,RANK(D647,$D647:$D647)+COUNTIFS($D$2:D647,D647,$F$2:F647,F647)-1&gt;1),"",X647*W647)))))))))))))),"")</f>
        <v/>
      </c>
      <c r="Z647" s="18" t="str">
        <f t="shared" si="31"/>
        <v/>
      </c>
      <c r="AA647" s="19" t="str">
        <f>IFERROR(VLOOKUP(E647,[2]an!$A$3:$B$81,2,FALSE),"")</f>
        <v/>
      </c>
      <c r="AB647" s="19" t="str">
        <f>IFERROR(VLOOKUP(AA647,[2]an!$C$2:$D$16,2,FALSE),"")</f>
        <v/>
      </c>
      <c r="AC647" s="20"/>
      <c r="AD647" s="21" t="str">
        <f>IF(A647=[2]an!$F$36,VLOOKUP([2]an!$F$36,[2]an!$F$36:$H$36,3,FALSE),IF(A647=[2]an!$F$35,VLOOKUP([2]an!$F$35,[2]an!$F$35:$H$35,3,FALSE),IF(A647=[2]an!$F$33,VLOOKUP([2]an!$F$33,[2]an!$F$33:$H$33,3,FALSE),IF(A647=[2]an!$F$31,VLOOKUP([2]an!$F$31,[2]an!$F$31:$H$31,3,FALSE),""))))</f>
        <v/>
      </c>
    </row>
    <row r="648" spans="6:30" x14ac:dyDescent="0.2">
      <c r="F648" s="10"/>
      <c r="G648" s="8" t="str">
        <f t="shared" si="32"/>
        <v/>
      </c>
      <c r="H648" s="13"/>
      <c r="K648" s="13"/>
      <c r="L648" s="10"/>
      <c r="M648" s="10"/>
      <c r="S648" s="8" t="str">
        <f>IFERROR(VLOOKUP(D648,[1]peretoe_teenus!$A$2:$L$2000,5,FALSE),"")</f>
        <v/>
      </c>
      <c r="U648" s="13"/>
      <c r="V648" s="15" t="str" cm="1">
        <f t="array" ref="V648">IFERROR(IF(AND(F648="Tugigrupp",RANK(K648,$K648:$K648)+COUNTIFS($K$2:K648,K648,$L$2:L648,L648,$M$2:M648,M648,$I$2:I648,I648,$G$2:G648,G648,$F$2:F648,F648)-1=1),SUMPRODUCT(($F$2:$F$4154=F648)*($G$2:$G$4154=G648)*($K$2:$K$4154=K648)*($I$2:$I$4154=I648)*($L$2:$L$4154=L648)*($M$2:$M$4154=M648)),""),"")</f>
        <v/>
      </c>
      <c r="W648" s="15" t="str">
        <f t="shared" si="30"/>
        <v/>
      </c>
      <c r="X648" s="16" t="str">
        <f>IF(AND(A648=[2]an!$G$38,F648=[2]an!$E$40),[2]an!$G$40,IF(AND(A648=[2]an!$G$38,F648=[2]an!$E$41),[2]an!$G$41,IF(AND(A648=[2]an!$G$38,F648=[2]an!$E$39,H648&gt;=[2]an!$M$37),[2]an!$G$39,
IF(AND(A648=[2]an!$G$38,F648=[2]an!$E$39,H648&lt;[2]an!$M$37,S648="kahepoolne vajaduspõhine",U648=""),[2]an!$M$40,
IF(AND(A648=[2]an!$G$38,F648=[2]an!$E$39,H648&lt;[2]an!$M$37,S648="kahepoolne vajaduspõhine",U648&lt;&gt;""),[2]an!$G$39,
IF(AND(A648=[2]an!$G$38,F648=[2]an!$E$39,H648&lt;[2]an!$M$37,S648&lt;&gt;"kahepoolne vajaduspõhine"),[2]an!$G$39,
IF(AND(A648=[2]an!$G$38,F648=[2]an!$E$42),[2]an!$G$42,
IF(AND(A648=[2]an!$H$38,F648=[2]an!$E$40),[2]an!$H$40,IF(AND(A648=[2]an!$H$38,F648=[2]an!$E$41),[2]an!$H$41,IF(AND(A648=[2]an!$H$38,F648=[2]an!$E$39,H648&gt;=[2]an!$M$37),[2]an!$H$39,
IF(AND(A648=[2]an!$H$38,F648=[2]an!$E$39,H648&lt;[2]an!$M$37,S648="kahepoolne vajaduspõhine",U648=""),[2]an!$M$40,
IF(AND(A648=[2]an!$H$38,F648=[2]an!$E$39,H648&lt;[2]an!$M$37,S648="kahepoolne vajaduspõhine",U648&lt;&gt;""),[2]an!$H$39,
IF(AND(A648=[2]an!$H$38,F648=[2]an!$E$39,H648&lt;[2]an!$M$37,S648&lt;&gt;"kahepoolne vajaduspõhine"),[2]an!$H$39,
IF(AND(A648=[2]an!$H$38,F648=[2]an!$E$42),[2]an!$H$42,
IF(AND(A648=[2]an!$I$38,F648=[2]an!$E$40),[2]an!$I$40,IF(AND(A648=[2]an!$I$38,F648=[2]an!$E$41),[2]an!$I$41,IF(AND(A648=[2]an!$I$38,F648=[2]an!$E$39,H648&gt;=[2]an!$M$37),[2]an!$I$39,
IF(AND(A648=[2]an!$I$38,F648=[2]an!$E$39,H648&lt;[2]an!$M$37,S648="kahepoolne vajaduspõhine",U648=""),[2]an!$M$40,
IF(AND(A648=[2]an!$I$38,F648=[2]an!$E$39,H648&lt;[2]an!$M$37,S648="kahepoolne vajaduspõhine",U648&lt;&gt;""),[2]an!$I$39,
IF(AND(A648=[2]an!$I$38,F648=[2]an!$E$39,H648&lt;[2]an!$M$37,S648&lt;&gt;"kahepoolne vajaduspõhine"),[2]an!$I$39,
IF(AND(A648=[2]an!$I$38,F648=[2]an!$E$42),[2]an!$I$42,
IF(AND(A648=[2]an!$J$38,F648=[2]an!$E$40),[2]an!$J$40,IF(AND(A648=[2]an!$J$38,F648=[2]an!$E$41),[2]an!$J$41,IF(AND(A648=[2]an!$J$38,F648=[2]an!$E$39,H648&gt;=[2]an!$M$37),[2]an!$J$39,
IF(AND(A648=[2]an!$J$38,F648=[2]an!$E$39,H648&lt;[2]an!$M$37,S648="kahepoolne vajaduspõhine",U648=""),[2]an!$M$40,
IF(AND(A648=[2]an!$J$38,F648=[2]an!$E$39,H648&lt;[2]an!$M$37,S648="kahepoolne vajaduspõhine",U648&lt;&gt;""),[2]an!$J$39,
IF(AND(A648=[2]an!$J$38,F648=[2]an!$E$39,H648&lt;[2]an!$M$37,S648&lt;&gt;"kahepoolne vajaduspõhine"),[2]an!$J$39,
IF(AND(A648=[2]an!$J$38,F648=[2]an!$E$42),[2]an!$J$42,""))))))))))))))))))))))))))))</f>
        <v/>
      </c>
      <c r="Y648" s="17" t="str">
        <f>IFERROR(IF(F648="Tugigrupp",0,
IF(AND(F648="Peretoe teenus",H648&gt;=[2]an!$M$37,RANK(D648,$D648:$D648)+COUNTIFS($D$2:D648,D648,$F$2:F648,F648)-1&gt;1),"",
IF(AND(F648="Peretoe teenus",H648&gt;=[2]an!$M$37,RANK(D648,$D648:$D648)+COUNTIFS($D$2:D648,D648,$F$2:F648,F648)-1=1,MONTH(H648)=MONTH(K648)=TRUE,YEAR(H648)=YEAR(K648)=TRUE),((EOMONTH(H648,0)-H648+1)*X648)/DAY(EOMONTH(H648,0)),
IF(AND(F648="Peretoe teenus",H648&gt;=[2]an!$M$37,RANK(D648,$D648:$D648)+COUNTIFS($D$2:D648,D648,$F$2:F648,F648)-1=1),X648,
IF(AND(F648="Peretoe teenus",H648&lt;[2]an!$M$37,S648&lt;&gt;"kahepoolne vajaduspõhine",RANK(D648,$D648:$D648)+COUNTIFS($D$2:D648,D648,$F$2:F648,F648)-1=1),X648,
IF(AND(F648="Peretoe teenus",H648&lt;[2]an!$M$37,S648&lt;&gt;"kahepoolne vajaduspõhine",RANK(D648,$D648:$D648)+COUNTIFS($D$2:D648,D648,$F$2:F648,F648)-1&gt;1),"",
IF(AND(F648="Peretoe teenus",H648&lt;[2]an!$M$37,S648="kahepoolne vajaduspõhine",U648="",RANK(D648,$D648:$D648)+COUNTIFS($D$2:D648,D648,$F$2:F648,F648)-1=1),X648,
IF(AND(F648="Peretoe teenus",H648&lt;[2]an!$M$37,S648="kahepoolne vajaduspõhine",U648="",RANK(D648,$D648:$D648)+COUNTIFS($D$2:D648,D648,$F$2:F648,F648)-1&gt;1),"",
IF(AND(F648="Peretoe teenus",H648&lt;[2]an!$M$37,S648="kahepoolne vajaduspõhine",U648&lt;[2]an!$M$37,RANK(D648,$D648:$D648)+COUNTIFS($D$2:D648,D648,$F$2:F648,F648)-1=1),X648,
IF(AND(F648="Peretoe teenus",H648&lt;[2]an!$M$37,S648="kahepoolne vajaduspõhine",U648&lt;[2]an!$M$37,RANK(D648,$D648:$D648)+COUNTIFS($D$2:D648,D648,$F$2:F648,F648)-1&gt;1),"",
IF(AND(F648="Peretoe teenus",H648&lt;[2]an!$M$37,S648="kahepoolne vajaduspõhine",U648&gt;=[2]an!$M$37,U648&lt;=[2]an!$M$38,RANK(D648,$D648:$D648)+COUNTIFS($D$2:D648,D648,$F$2:F648,F648)-1=1),
((EOMONTH(U648,0)-U648+1)*X648)/DAY(EOMONTH(U648,0))+(DAY(U648)-1)*100/DAY(EOMONTH(U648,0)),
IF(AND(F648="Peretoe teenus",H648&lt;[2]an!$M$37,S648="kahepoolne vajaduspõhine",U648&gt;=[2]an!$M$37,U648&lt;=[2]an!$M$38,RANK(D648,$D648:$D648)+COUNTIFS($D$2:D648,D648,$F$2:F648,F648)-1&gt;1),"",
IF(AND(F648="Peretoe teenus",H648&lt;[2]an!$M$37,S648="kahepoolne vajaduspõhine",U648&gt;[2]an!$M$38,RANK(D648,$D648:$D648)+COUNTIFS($D$2:D648,D648,$F$2:F648,F648)-1=1),X648,
IF(AND(F648="Peretoe teenus",H648&lt;[2]an!$M$37,S648="kahepoolne vajaduspõhine",U648&gt;[2]an!$M$38,RANK(D648,$D648:$D648)+COUNTIFS($D$2:D648,D648,$F$2:F648,F648)-1&gt;1),"",X648*W648)))))))))))))),"")</f>
        <v/>
      </c>
      <c r="Z648" s="18" t="str">
        <f t="shared" si="31"/>
        <v/>
      </c>
      <c r="AA648" s="19" t="str">
        <f>IFERROR(VLOOKUP(E648,[2]an!$A$3:$B$81,2,FALSE),"")</f>
        <v/>
      </c>
      <c r="AB648" s="19" t="str">
        <f>IFERROR(VLOOKUP(AA648,[2]an!$C$2:$D$16,2,FALSE),"")</f>
        <v/>
      </c>
      <c r="AC648" s="20"/>
      <c r="AD648" s="21" t="str">
        <f>IF(A648=[2]an!$F$36,VLOOKUP([2]an!$F$36,[2]an!$F$36:$H$36,3,FALSE),IF(A648=[2]an!$F$35,VLOOKUP([2]an!$F$35,[2]an!$F$35:$H$35,3,FALSE),IF(A648=[2]an!$F$33,VLOOKUP([2]an!$F$33,[2]an!$F$33:$H$33,3,FALSE),IF(A648=[2]an!$F$31,VLOOKUP([2]an!$F$31,[2]an!$F$31:$H$31,3,FALSE),""))))</f>
        <v/>
      </c>
    </row>
    <row r="649" spans="6:30" x14ac:dyDescent="0.2">
      <c r="F649" s="10"/>
      <c r="G649" s="8" t="str">
        <f t="shared" si="32"/>
        <v/>
      </c>
      <c r="H649" s="13"/>
      <c r="K649" s="13"/>
      <c r="L649" s="10"/>
      <c r="M649" s="10"/>
      <c r="S649" s="8" t="str">
        <f>IFERROR(VLOOKUP(D649,[1]peretoe_teenus!$A$2:$L$2000,5,FALSE),"")</f>
        <v/>
      </c>
      <c r="U649" s="13"/>
      <c r="V649" s="15" t="str" cm="1">
        <f t="array" ref="V649">IFERROR(IF(AND(F649="Tugigrupp",RANK(K649,$K649:$K649)+COUNTIFS($K$2:K649,K649,$L$2:L649,L649,$M$2:M649,M649,$I$2:I649,I649,$G$2:G649,G649,$F$2:F649,F649)-1=1),SUMPRODUCT(($F$2:$F$4154=F649)*($G$2:$G$4154=G649)*($K$2:$K$4154=K649)*($I$2:$I$4154=I649)*($L$2:$L$4154=L649)*($M$2:$M$4154=M649)),""),"")</f>
        <v/>
      </c>
      <c r="W649" s="15" t="str">
        <f t="shared" si="30"/>
        <v/>
      </c>
      <c r="X649" s="16" t="str">
        <f>IF(AND(A649=[2]an!$G$38,F649=[2]an!$E$40),[2]an!$G$40,IF(AND(A649=[2]an!$G$38,F649=[2]an!$E$41),[2]an!$G$41,IF(AND(A649=[2]an!$G$38,F649=[2]an!$E$39,H649&gt;=[2]an!$M$37),[2]an!$G$39,
IF(AND(A649=[2]an!$G$38,F649=[2]an!$E$39,H649&lt;[2]an!$M$37,S649="kahepoolne vajaduspõhine",U649=""),[2]an!$M$40,
IF(AND(A649=[2]an!$G$38,F649=[2]an!$E$39,H649&lt;[2]an!$M$37,S649="kahepoolne vajaduspõhine",U649&lt;&gt;""),[2]an!$G$39,
IF(AND(A649=[2]an!$G$38,F649=[2]an!$E$39,H649&lt;[2]an!$M$37,S649&lt;&gt;"kahepoolne vajaduspõhine"),[2]an!$G$39,
IF(AND(A649=[2]an!$G$38,F649=[2]an!$E$42),[2]an!$G$42,
IF(AND(A649=[2]an!$H$38,F649=[2]an!$E$40),[2]an!$H$40,IF(AND(A649=[2]an!$H$38,F649=[2]an!$E$41),[2]an!$H$41,IF(AND(A649=[2]an!$H$38,F649=[2]an!$E$39,H649&gt;=[2]an!$M$37),[2]an!$H$39,
IF(AND(A649=[2]an!$H$38,F649=[2]an!$E$39,H649&lt;[2]an!$M$37,S649="kahepoolne vajaduspõhine",U649=""),[2]an!$M$40,
IF(AND(A649=[2]an!$H$38,F649=[2]an!$E$39,H649&lt;[2]an!$M$37,S649="kahepoolne vajaduspõhine",U649&lt;&gt;""),[2]an!$H$39,
IF(AND(A649=[2]an!$H$38,F649=[2]an!$E$39,H649&lt;[2]an!$M$37,S649&lt;&gt;"kahepoolne vajaduspõhine"),[2]an!$H$39,
IF(AND(A649=[2]an!$H$38,F649=[2]an!$E$42),[2]an!$H$42,
IF(AND(A649=[2]an!$I$38,F649=[2]an!$E$40),[2]an!$I$40,IF(AND(A649=[2]an!$I$38,F649=[2]an!$E$41),[2]an!$I$41,IF(AND(A649=[2]an!$I$38,F649=[2]an!$E$39,H649&gt;=[2]an!$M$37),[2]an!$I$39,
IF(AND(A649=[2]an!$I$38,F649=[2]an!$E$39,H649&lt;[2]an!$M$37,S649="kahepoolne vajaduspõhine",U649=""),[2]an!$M$40,
IF(AND(A649=[2]an!$I$38,F649=[2]an!$E$39,H649&lt;[2]an!$M$37,S649="kahepoolne vajaduspõhine",U649&lt;&gt;""),[2]an!$I$39,
IF(AND(A649=[2]an!$I$38,F649=[2]an!$E$39,H649&lt;[2]an!$M$37,S649&lt;&gt;"kahepoolne vajaduspõhine"),[2]an!$I$39,
IF(AND(A649=[2]an!$I$38,F649=[2]an!$E$42),[2]an!$I$42,
IF(AND(A649=[2]an!$J$38,F649=[2]an!$E$40),[2]an!$J$40,IF(AND(A649=[2]an!$J$38,F649=[2]an!$E$41),[2]an!$J$41,IF(AND(A649=[2]an!$J$38,F649=[2]an!$E$39,H649&gt;=[2]an!$M$37),[2]an!$J$39,
IF(AND(A649=[2]an!$J$38,F649=[2]an!$E$39,H649&lt;[2]an!$M$37,S649="kahepoolne vajaduspõhine",U649=""),[2]an!$M$40,
IF(AND(A649=[2]an!$J$38,F649=[2]an!$E$39,H649&lt;[2]an!$M$37,S649="kahepoolne vajaduspõhine",U649&lt;&gt;""),[2]an!$J$39,
IF(AND(A649=[2]an!$J$38,F649=[2]an!$E$39,H649&lt;[2]an!$M$37,S649&lt;&gt;"kahepoolne vajaduspõhine"),[2]an!$J$39,
IF(AND(A649=[2]an!$J$38,F649=[2]an!$E$42),[2]an!$J$42,""))))))))))))))))))))))))))))</f>
        <v/>
      </c>
      <c r="Y649" s="17" t="str">
        <f>IFERROR(IF(F649="Tugigrupp",0,
IF(AND(F649="Peretoe teenus",H649&gt;=[2]an!$M$37,RANK(D649,$D649:$D649)+COUNTIFS($D$2:D649,D649,$F$2:F649,F649)-1&gt;1),"",
IF(AND(F649="Peretoe teenus",H649&gt;=[2]an!$M$37,RANK(D649,$D649:$D649)+COUNTIFS($D$2:D649,D649,$F$2:F649,F649)-1=1,MONTH(H649)=MONTH(K649)=TRUE,YEAR(H649)=YEAR(K649)=TRUE),((EOMONTH(H649,0)-H649+1)*X649)/DAY(EOMONTH(H649,0)),
IF(AND(F649="Peretoe teenus",H649&gt;=[2]an!$M$37,RANK(D649,$D649:$D649)+COUNTIFS($D$2:D649,D649,$F$2:F649,F649)-1=1),X649,
IF(AND(F649="Peretoe teenus",H649&lt;[2]an!$M$37,S649&lt;&gt;"kahepoolne vajaduspõhine",RANK(D649,$D649:$D649)+COUNTIFS($D$2:D649,D649,$F$2:F649,F649)-1=1),X649,
IF(AND(F649="Peretoe teenus",H649&lt;[2]an!$M$37,S649&lt;&gt;"kahepoolne vajaduspõhine",RANK(D649,$D649:$D649)+COUNTIFS($D$2:D649,D649,$F$2:F649,F649)-1&gt;1),"",
IF(AND(F649="Peretoe teenus",H649&lt;[2]an!$M$37,S649="kahepoolne vajaduspõhine",U649="",RANK(D649,$D649:$D649)+COUNTIFS($D$2:D649,D649,$F$2:F649,F649)-1=1),X649,
IF(AND(F649="Peretoe teenus",H649&lt;[2]an!$M$37,S649="kahepoolne vajaduspõhine",U649="",RANK(D649,$D649:$D649)+COUNTIFS($D$2:D649,D649,$F$2:F649,F649)-1&gt;1),"",
IF(AND(F649="Peretoe teenus",H649&lt;[2]an!$M$37,S649="kahepoolne vajaduspõhine",U649&lt;[2]an!$M$37,RANK(D649,$D649:$D649)+COUNTIFS($D$2:D649,D649,$F$2:F649,F649)-1=1),X649,
IF(AND(F649="Peretoe teenus",H649&lt;[2]an!$M$37,S649="kahepoolne vajaduspõhine",U649&lt;[2]an!$M$37,RANK(D649,$D649:$D649)+COUNTIFS($D$2:D649,D649,$F$2:F649,F649)-1&gt;1),"",
IF(AND(F649="Peretoe teenus",H649&lt;[2]an!$M$37,S649="kahepoolne vajaduspõhine",U649&gt;=[2]an!$M$37,U649&lt;=[2]an!$M$38,RANK(D649,$D649:$D649)+COUNTIFS($D$2:D649,D649,$F$2:F649,F649)-1=1),
((EOMONTH(U649,0)-U649+1)*X649)/DAY(EOMONTH(U649,0))+(DAY(U649)-1)*100/DAY(EOMONTH(U649,0)),
IF(AND(F649="Peretoe teenus",H649&lt;[2]an!$M$37,S649="kahepoolne vajaduspõhine",U649&gt;=[2]an!$M$37,U649&lt;=[2]an!$M$38,RANK(D649,$D649:$D649)+COUNTIFS($D$2:D649,D649,$F$2:F649,F649)-1&gt;1),"",
IF(AND(F649="Peretoe teenus",H649&lt;[2]an!$M$37,S649="kahepoolne vajaduspõhine",U649&gt;[2]an!$M$38,RANK(D649,$D649:$D649)+COUNTIFS($D$2:D649,D649,$F$2:F649,F649)-1=1),X649,
IF(AND(F649="Peretoe teenus",H649&lt;[2]an!$M$37,S649="kahepoolne vajaduspõhine",U649&gt;[2]an!$M$38,RANK(D649,$D649:$D649)+COUNTIFS($D$2:D649,D649,$F$2:F649,F649)-1&gt;1),"",X649*W649)))))))))))))),"")</f>
        <v/>
      </c>
      <c r="Z649" s="18" t="str">
        <f t="shared" si="31"/>
        <v/>
      </c>
      <c r="AA649" s="19" t="str">
        <f>IFERROR(VLOOKUP(E649,[2]an!$A$3:$B$81,2,FALSE),"")</f>
        <v/>
      </c>
      <c r="AB649" s="19" t="str">
        <f>IFERROR(VLOOKUP(AA649,[2]an!$C$2:$D$16,2,FALSE),"")</f>
        <v/>
      </c>
      <c r="AC649" s="20"/>
      <c r="AD649" s="21" t="str">
        <f>IF(A649=[2]an!$F$36,VLOOKUP([2]an!$F$36,[2]an!$F$36:$H$36,3,FALSE),IF(A649=[2]an!$F$35,VLOOKUP([2]an!$F$35,[2]an!$F$35:$H$35,3,FALSE),IF(A649=[2]an!$F$33,VLOOKUP([2]an!$F$33,[2]an!$F$33:$H$33,3,FALSE),IF(A649=[2]an!$F$31,VLOOKUP([2]an!$F$31,[2]an!$F$31:$H$31,3,FALSE),""))))</f>
        <v/>
      </c>
    </row>
    <row r="650" spans="6:30" x14ac:dyDescent="0.2">
      <c r="F650" s="10"/>
      <c r="G650" s="8" t="str">
        <f t="shared" si="32"/>
        <v/>
      </c>
      <c r="H650" s="13"/>
      <c r="K650" s="13"/>
      <c r="L650" s="10"/>
      <c r="M650" s="10"/>
      <c r="S650" s="8" t="str">
        <f>IFERROR(VLOOKUP(D650,[1]peretoe_teenus!$A$2:$L$2000,5,FALSE),"")</f>
        <v/>
      </c>
      <c r="U650" s="13"/>
      <c r="V650" s="15" t="str" cm="1">
        <f t="array" ref="V650">IFERROR(IF(AND(F650="Tugigrupp",RANK(K650,$K650:$K650)+COUNTIFS($K$2:K650,K650,$L$2:L650,L650,$M$2:M650,M650,$I$2:I650,I650,$G$2:G650,G650,$F$2:F650,F650)-1=1),SUMPRODUCT(($F$2:$F$4154=F650)*($G$2:$G$4154=G650)*($K$2:$K$4154=K650)*($I$2:$I$4154=I650)*($L$2:$L$4154=L650)*($M$2:$M$4154=M650)),""),"")</f>
        <v/>
      </c>
      <c r="W650" s="15" t="str">
        <f t="shared" si="30"/>
        <v/>
      </c>
      <c r="X650" s="16" t="str">
        <f>IF(AND(A650=[2]an!$G$38,F650=[2]an!$E$40),[2]an!$G$40,IF(AND(A650=[2]an!$G$38,F650=[2]an!$E$41),[2]an!$G$41,IF(AND(A650=[2]an!$G$38,F650=[2]an!$E$39,H650&gt;=[2]an!$M$37),[2]an!$G$39,
IF(AND(A650=[2]an!$G$38,F650=[2]an!$E$39,H650&lt;[2]an!$M$37,S650="kahepoolne vajaduspõhine",U650=""),[2]an!$M$40,
IF(AND(A650=[2]an!$G$38,F650=[2]an!$E$39,H650&lt;[2]an!$M$37,S650="kahepoolne vajaduspõhine",U650&lt;&gt;""),[2]an!$G$39,
IF(AND(A650=[2]an!$G$38,F650=[2]an!$E$39,H650&lt;[2]an!$M$37,S650&lt;&gt;"kahepoolne vajaduspõhine"),[2]an!$G$39,
IF(AND(A650=[2]an!$G$38,F650=[2]an!$E$42),[2]an!$G$42,
IF(AND(A650=[2]an!$H$38,F650=[2]an!$E$40),[2]an!$H$40,IF(AND(A650=[2]an!$H$38,F650=[2]an!$E$41),[2]an!$H$41,IF(AND(A650=[2]an!$H$38,F650=[2]an!$E$39,H650&gt;=[2]an!$M$37),[2]an!$H$39,
IF(AND(A650=[2]an!$H$38,F650=[2]an!$E$39,H650&lt;[2]an!$M$37,S650="kahepoolne vajaduspõhine",U650=""),[2]an!$M$40,
IF(AND(A650=[2]an!$H$38,F650=[2]an!$E$39,H650&lt;[2]an!$M$37,S650="kahepoolne vajaduspõhine",U650&lt;&gt;""),[2]an!$H$39,
IF(AND(A650=[2]an!$H$38,F650=[2]an!$E$39,H650&lt;[2]an!$M$37,S650&lt;&gt;"kahepoolne vajaduspõhine"),[2]an!$H$39,
IF(AND(A650=[2]an!$H$38,F650=[2]an!$E$42),[2]an!$H$42,
IF(AND(A650=[2]an!$I$38,F650=[2]an!$E$40),[2]an!$I$40,IF(AND(A650=[2]an!$I$38,F650=[2]an!$E$41),[2]an!$I$41,IF(AND(A650=[2]an!$I$38,F650=[2]an!$E$39,H650&gt;=[2]an!$M$37),[2]an!$I$39,
IF(AND(A650=[2]an!$I$38,F650=[2]an!$E$39,H650&lt;[2]an!$M$37,S650="kahepoolne vajaduspõhine",U650=""),[2]an!$M$40,
IF(AND(A650=[2]an!$I$38,F650=[2]an!$E$39,H650&lt;[2]an!$M$37,S650="kahepoolne vajaduspõhine",U650&lt;&gt;""),[2]an!$I$39,
IF(AND(A650=[2]an!$I$38,F650=[2]an!$E$39,H650&lt;[2]an!$M$37,S650&lt;&gt;"kahepoolne vajaduspõhine"),[2]an!$I$39,
IF(AND(A650=[2]an!$I$38,F650=[2]an!$E$42),[2]an!$I$42,
IF(AND(A650=[2]an!$J$38,F650=[2]an!$E$40),[2]an!$J$40,IF(AND(A650=[2]an!$J$38,F650=[2]an!$E$41),[2]an!$J$41,IF(AND(A650=[2]an!$J$38,F650=[2]an!$E$39,H650&gt;=[2]an!$M$37),[2]an!$J$39,
IF(AND(A650=[2]an!$J$38,F650=[2]an!$E$39,H650&lt;[2]an!$M$37,S650="kahepoolne vajaduspõhine",U650=""),[2]an!$M$40,
IF(AND(A650=[2]an!$J$38,F650=[2]an!$E$39,H650&lt;[2]an!$M$37,S650="kahepoolne vajaduspõhine",U650&lt;&gt;""),[2]an!$J$39,
IF(AND(A650=[2]an!$J$38,F650=[2]an!$E$39,H650&lt;[2]an!$M$37,S650&lt;&gt;"kahepoolne vajaduspõhine"),[2]an!$J$39,
IF(AND(A650=[2]an!$J$38,F650=[2]an!$E$42),[2]an!$J$42,""))))))))))))))))))))))))))))</f>
        <v/>
      </c>
      <c r="Y650" s="17" t="str">
        <f>IFERROR(IF(F650="Tugigrupp",0,
IF(AND(F650="Peretoe teenus",H650&gt;=[2]an!$M$37,RANK(D650,$D650:$D650)+COUNTIFS($D$2:D650,D650,$F$2:F650,F650)-1&gt;1),"",
IF(AND(F650="Peretoe teenus",H650&gt;=[2]an!$M$37,RANK(D650,$D650:$D650)+COUNTIFS($D$2:D650,D650,$F$2:F650,F650)-1=1,MONTH(H650)=MONTH(K650)=TRUE,YEAR(H650)=YEAR(K650)=TRUE),((EOMONTH(H650,0)-H650+1)*X650)/DAY(EOMONTH(H650,0)),
IF(AND(F650="Peretoe teenus",H650&gt;=[2]an!$M$37,RANK(D650,$D650:$D650)+COUNTIFS($D$2:D650,D650,$F$2:F650,F650)-1=1),X650,
IF(AND(F650="Peretoe teenus",H650&lt;[2]an!$M$37,S650&lt;&gt;"kahepoolne vajaduspõhine",RANK(D650,$D650:$D650)+COUNTIFS($D$2:D650,D650,$F$2:F650,F650)-1=1),X650,
IF(AND(F650="Peretoe teenus",H650&lt;[2]an!$M$37,S650&lt;&gt;"kahepoolne vajaduspõhine",RANK(D650,$D650:$D650)+COUNTIFS($D$2:D650,D650,$F$2:F650,F650)-1&gt;1),"",
IF(AND(F650="Peretoe teenus",H650&lt;[2]an!$M$37,S650="kahepoolne vajaduspõhine",U650="",RANK(D650,$D650:$D650)+COUNTIFS($D$2:D650,D650,$F$2:F650,F650)-1=1),X650,
IF(AND(F650="Peretoe teenus",H650&lt;[2]an!$M$37,S650="kahepoolne vajaduspõhine",U650="",RANK(D650,$D650:$D650)+COUNTIFS($D$2:D650,D650,$F$2:F650,F650)-1&gt;1),"",
IF(AND(F650="Peretoe teenus",H650&lt;[2]an!$M$37,S650="kahepoolne vajaduspõhine",U650&lt;[2]an!$M$37,RANK(D650,$D650:$D650)+COUNTIFS($D$2:D650,D650,$F$2:F650,F650)-1=1),X650,
IF(AND(F650="Peretoe teenus",H650&lt;[2]an!$M$37,S650="kahepoolne vajaduspõhine",U650&lt;[2]an!$M$37,RANK(D650,$D650:$D650)+COUNTIFS($D$2:D650,D650,$F$2:F650,F650)-1&gt;1),"",
IF(AND(F650="Peretoe teenus",H650&lt;[2]an!$M$37,S650="kahepoolne vajaduspõhine",U650&gt;=[2]an!$M$37,U650&lt;=[2]an!$M$38,RANK(D650,$D650:$D650)+COUNTIFS($D$2:D650,D650,$F$2:F650,F650)-1=1),
((EOMONTH(U650,0)-U650+1)*X650)/DAY(EOMONTH(U650,0))+(DAY(U650)-1)*100/DAY(EOMONTH(U650,0)),
IF(AND(F650="Peretoe teenus",H650&lt;[2]an!$M$37,S650="kahepoolne vajaduspõhine",U650&gt;=[2]an!$M$37,U650&lt;=[2]an!$M$38,RANK(D650,$D650:$D650)+COUNTIFS($D$2:D650,D650,$F$2:F650,F650)-1&gt;1),"",
IF(AND(F650="Peretoe teenus",H650&lt;[2]an!$M$37,S650="kahepoolne vajaduspõhine",U650&gt;[2]an!$M$38,RANK(D650,$D650:$D650)+COUNTIFS($D$2:D650,D650,$F$2:F650,F650)-1=1),X650,
IF(AND(F650="Peretoe teenus",H650&lt;[2]an!$M$37,S650="kahepoolne vajaduspõhine",U650&gt;[2]an!$M$38,RANK(D650,$D650:$D650)+COUNTIFS($D$2:D650,D650,$F$2:F650,F650)-1&gt;1),"",X650*W650)))))))))))))),"")</f>
        <v/>
      </c>
      <c r="Z650" s="18" t="str">
        <f t="shared" si="31"/>
        <v/>
      </c>
      <c r="AA650" s="19" t="str">
        <f>IFERROR(VLOOKUP(E650,[2]an!$A$3:$B$81,2,FALSE),"")</f>
        <v/>
      </c>
      <c r="AB650" s="19" t="str">
        <f>IFERROR(VLOOKUP(AA650,[2]an!$C$2:$D$16,2,FALSE),"")</f>
        <v/>
      </c>
      <c r="AC650" s="20"/>
      <c r="AD650" s="21" t="str">
        <f>IF(A650=[2]an!$F$36,VLOOKUP([2]an!$F$36,[2]an!$F$36:$H$36,3,FALSE),IF(A650=[2]an!$F$35,VLOOKUP([2]an!$F$35,[2]an!$F$35:$H$35,3,FALSE),IF(A650=[2]an!$F$33,VLOOKUP([2]an!$F$33,[2]an!$F$33:$H$33,3,FALSE),IF(A650=[2]an!$F$31,VLOOKUP([2]an!$F$31,[2]an!$F$31:$H$31,3,FALSE),""))))</f>
        <v/>
      </c>
    </row>
    <row r="651" spans="6:30" x14ac:dyDescent="0.2">
      <c r="F651" s="10"/>
      <c r="G651" s="8" t="str">
        <f t="shared" si="32"/>
        <v/>
      </c>
      <c r="H651" s="13"/>
      <c r="K651" s="13"/>
      <c r="L651" s="10"/>
      <c r="M651" s="10"/>
      <c r="S651" s="8" t="str">
        <f>IFERROR(VLOOKUP(D651,[1]peretoe_teenus!$A$2:$L$2000,5,FALSE),"")</f>
        <v/>
      </c>
      <c r="U651" s="13"/>
      <c r="V651" s="15" t="str" cm="1">
        <f t="array" ref="V651">IFERROR(IF(AND(F651="Tugigrupp",RANK(K651,$K651:$K651)+COUNTIFS($K$2:K651,K651,$L$2:L651,L651,$M$2:M651,M651,$I$2:I651,I651,$G$2:G651,G651,$F$2:F651,F651)-1=1),SUMPRODUCT(($F$2:$F$4154=F651)*($G$2:$G$4154=G651)*($K$2:$K$4154=K651)*($I$2:$I$4154=I651)*($L$2:$L$4154=L651)*($M$2:$M$4154=M651)),""),"")</f>
        <v/>
      </c>
      <c r="W651" s="15" t="str">
        <f t="shared" si="30"/>
        <v/>
      </c>
      <c r="X651" s="16" t="str">
        <f>IF(AND(A651=[2]an!$G$38,F651=[2]an!$E$40),[2]an!$G$40,IF(AND(A651=[2]an!$G$38,F651=[2]an!$E$41),[2]an!$G$41,IF(AND(A651=[2]an!$G$38,F651=[2]an!$E$39,H651&gt;=[2]an!$M$37),[2]an!$G$39,
IF(AND(A651=[2]an!$G$38,F651=[2]an!$E$39,H651&lt;[2]an!$M$37,S651="kahepoolne vajaduspõhine",U651=""),[2]an!$M$40,
IF(AND(A651=[2]an!$G$38,F651=[2]an!$E$39,H651&lt;[2]an!$M$37,S651="kahepoolne vajaduspõhine",U651&lt;&gt;""),[2]an!$G$39,
IF(AND(A651=[2]an!$G$38,F651=[2]an!$E$39,H651&lt;[2]an!$M$37,S651&lt;&gt;"kahepoolne vajaduspõhine"),[2]an!$G$39,
IF(AND(A651=[2]an!$G$38,F651=[2]an!$E$42),[2]an!$G$42,
IF(AND(A651=[2]an!$H$38,F651=[2]an!$E$40),[2]an!$H$40,IF(AND(A651=[2]an!$H$38,F651=[2]an!$E$41),[2]an!$H$41,IF(AND(A651=[2]an!$H$38,F651=[2]an!$E$39,H651&gt;=[2]an!$M$37),[2]an!$H$39,
IF(AND(A651=[2]an!$H$38,F651=[2]an!$E$39,H651&lt;[2]an!$M$37,S651="kahepoolne vajaduspõhine",U651=""),[2]an!$M$40,
IF(AND(A651=[2]an!$H$38,F651=[2]an!$E$39,H651&lt;[2]an!$M$37,S651="kahepoolne vajaduspõhine",U651&lt;&gt;""),[2]an!$H$39,
IF(AND(A651=[2]an!$H$38,F651=[2]an!$E$39,H651&lt;[2]an!$M$37,S651&lt;&gt;"kahepoolne vajaduspõhine"),[2]an!$H$39,
IF(AND(A651=[2]an!$H$38,F651=[2]an!$E$42),[2]an!$H$42,
IF(AND(A651=[2]an!$I$38,F651=[2]an!$E$40),[2]an!$I$40,IF(AND(A651=[2]an!$I$38,F651=[2]an!$E$41),[2]an!$I$41,IF(AND(A651=[2]an!$I$38,F651=[2]an!$E$39,H651&gt;=[2]an!$M$37),[2]an!$I$39,
IF(AND(A651=[2]an!$I$38,F651=[2]an!$E$39,H651&lt;[2]an!$M$37,S651="kahepoolne vajaduspõhine",U651=""),[2]an!$M$40,
IF(AND(A651=[2]an!$I$38,F651=[2]an!$E$39,H651&lt;[2]an!$M$37,S651="kahepoolne vajaduspõhine",U651&lt;&gt;""),[2]an!$I$39,
IF(AND(A651=[2]an!$I$38,F651=[2]an!$E$39,H651&lt;[2]an!$M$37,S651&lt;&gt;"kahepoolne vajaduspõhine"),[2]an!$I$39,
IF(AND(A651=[2]an!$I$38,F651=[2]an!$E$42),[2]an!$I$42,
IF(AND(A651=[2]an!$J$38,F651=[2]an!$E$40),[2]an!$J$40,IF(AND(A651=[2]an!$J$38,F651=[2]an!$E$41),[2]an!$J$41,IF(AND(A651=[2]an!$J$38,F651=[2]an!$E$39,H651&gt;=[2]an!$M$37),[2]an!$J$39,
IF(AND(A651=[2]an!$J$38,F651=[2]an!$E$39,H651&lt;[2]an!$M$37,S651="kahepoolne vajaduspõhine",U651=""),[2]an!$M$40,
IF(AND(A651=[2]an!$J$38,F651=[2]an!$E$39,H651&lt;[2]an!$M$37,S651="kahepoolne vajaduspõhine",U651&lt;&gt;""),[2]an!$J$39,
IF(AND(A651=[2]an!$J$38,F651=[2]an!$E$39,H651&lt;[2]an!$M$37,S651&lt;&gt;"kahepoolne vajaduspõhine"),[2]an!$J$39,
IF(AND(A651=[2]an!$J$38,F651=[2]an!$E$42),[2]an!$J$42,""))))))))))))))))))))))))))))</f>
        <v/>
      </c>
      <c r="Y651" s="17" t="str">
        <f>IFERROR(IF(F651="Tugigrupp",0,
IF(AND(F651="Peretoe teenus",H651&gt;=[2]an!$M$37,RANK(D651,$D651:$D651)+COUNTIFS($D$2:D651,D651,$F$2:F651,F651)-1&gt;1),"",
IF(AND(F651="Peretoe teenus",H651&gt;=[2]an!$M$37,RANK(D651,$D651:$D651)+COUNTIFS($D$2:D651,D651,$F$2:F651,F651)-1=1,MONTH(H651)=MONTH(K651)=TRUE,YEAR(H651)=YEAR(K651)=TRUE),((EOMONTH(H651,0)-H651+1)*X651)/DAY(EOMONTH(H651,0)),
IF(AND(F651="Peretoe teenus",H651&gt;=[2]an!$M$37,RANK(D651,$D651:$D651)+COUNTIFS($D$2:D651,D651,$F$2:F651,F651)-1=1),X651,
IF(AND(F651="Peretoe teenus",H651&lt;[2]an!$M$37,S651&lt;&gt;"kahepoolne vajaduspõhine",RANK(D651,$D651:$D651)+COUNTIFS($D$2:D651,D651,$F$2:F651,F651)-1=1),X651,
IF(AND(F651="Peretoe teenus",H651&lt;[2]an!$M$37,S651&lt;&gt;"kahepoolne vajaduspõhine",RANK(D651,$D651:$D651)+COUNTIFS($D$2:D651,D651,$F$2:F651,F651)-1&gt;1),"",
IF(AND(F651="Peretoe teenus",H651&lt;[2]an!$M$37,S651="kahepoolne vajaduspõhine",U651="",RANK(D651,$D651:$D651)+COUNTIFS($D$2:D651,D651,$F$2:F651,F651)-1=1),X651,
IF(AND(F651="Peretoe teenus",H651&lt;[2]an!$M$37,S651="kahepoolne vajaduspõhine",U651="",RANK(D651,$D651:$D651)+COUNTIFS($D$2:D651,D651,$F$2:F651,F651)-1&gt;1),"",
IF(AND(F651="Peretoe teenus",H651&lt;[2]an!$M$37,S651="kahepoolne vajaduspõhine",U651&lt;[2]an!$M$37,RANK(D651,$D651:$D651)+COUNTIFS($D$2:D651,D651,$F$2:F651,F651)-1=1),X651,
IF(AND(F651="Peretoe teenus",H651&lt;[2]an!$M$37,S651="kahepoolne vajaduspõhine",U651&lt;[2]an!$M$37,RANK(D651,$D651:$D651)+COUNTIFS($D$2:D651,D651,$F$2:F651,F651)-1&gt;1),"",
IF(AND(F651="Peretoe teenus",H651&lt;[2]an!$M$37,S651="kahepoolne vajaduspõhine",U651&gt;=[2]an!$M$37,U651&lt;=[2]an!$M$38,RANK(D651,$D651:$D651)+COUNTIFS($D$2:D651,D651,$F$2:F651,F651)-1=1),
((EOMONTH(U651,0)-U651+1)*X651)/DAY(EOMONTH(U651,0))+(DAY(U651)-1)*100/DAY(EOMONTH(U651,0)),
IF(AND(F651="Peretoe teenus",H651&lt;[2]an!$M$37,S651="kahepoolne vajaduspõhine",U651&gt;=[2]an!$M$37,U651&lt;=[2]an!$M$38,RANK(D651,$D651:$D651)+COUNTIFS($D$2:D651,D651,$F$2:F651,F651)-1&gt;1),"",
IF(AND(F651="Peretoe teenus",H651&lt;[2]an!$M$37,S651="kahepoolne vajaduspõhine",U651&gt;[2]an!$M$38,RANK(D651,$D651:$D651)+COUNTIFS($D$2:D651,D651,$F$2:F651,F651)-1=1),X651,
IF(AND(F651="Peretoe teenus",H651&lt;[2]an!$M$37,S651="kahepoolne vajaduspõhine",U651&gt;[2]an!$M$38,RANK(D651,$D651:$D651)+COUNTIFS($D$2:D651,D651,$F$2:F651,F651)-1&gt;1),"",X651*W651)))))))))))))),"")</f>
        <v/>
      </c>
      <c r="Z651" s="18" t="str">
        <f t="shared" si="31"/>
        <v/>
      </c>
      <c r="AA651" s="19" t="str">
        <f>IFERROR(VLOOKUP(E651,[2]an!$A$3:$B$81,2,FALSE),"")</f>
        <v/>
      </c>
      <c r="AB651" s="19" t="str">
        <f>IFERROR(VLOOKUP(AA651,[2]an!$C$2:$D$16,2,FALSE),"")</f>
        <v/>
      </c>
      <c r="AC651" s="20"/>
      <c r="AD651" s="21" t="str">
        <f>IF(A651=[2]an!$F$36,VLOOKUP([2]an!$F$36,[2]an!$F$36:$H$36,3,FALSE),IF(A651=[2]an!$F$35,VLOOKUP([2]an!$F$35,[2]an!$F$35:$H$35,3,FALSE),IF(A651=[2]an!$F$33,VLOOKUP([2]an!$F$33,[2]an!$F$33:$H$33,3,FALSE),IF(A651=[2]an!$F$31,VLOOKUP([2]an!$F$31,[2]an!$F$31:$H$31,3,FALSE),""))))</f>
        <v/>
      </c>
    </row>
    <row r="652" spans="6:30" x14ac:dyDescent="0.2">
      <c r="F652" s="10"/>
      <c r="G652" s="8" t="str">
        <f t="shared" si="32"/>
        <v/>
      </c>
      <c r="H652" s="13"/>
      <c r="K652" s="13"/>
      <c r="L652" s="10"/>
      <c r="M652" s="10"/>
      <c r="S652" s="8" t="str">
        <f>IFERROR(VLOOKUP(D652,[1]peretoe_teenus!$A$2:$L$2000,5,FALSE),"")</f>
        <v/>
      </c>
      <c r="U652" s="13"/>
      <c r="V652" s="15" t="str" cm="1">
        <f t="array" ref="V652">IFERROR(IF(AND(F652="Tugigrupp",RANK(K652,$K652:$K652)+COUNTIFS($K$2:K652,K652,$L$2:L652,L652,$M$2:M652,M652,$I$2:I652,I652,$G$2:G652,G652,$F$2:F652,F652)-1=1),SUMPRODUCT(($F$2:$F$4154=F652)*($G$2:$G$4154=G652)*($K$2:$K$4154=K652)*($I$2:$I$4154=I652)*($L$2:$L$4154=L652)*($M$2:$M$4154=M652)),""),"")</f>
        <v/>
      </c>
      <c r="W652" s="15" t="str">
        <f t="shared" si="30"/>
        <v/>
      </c>
      <c r="X652" s="16" t="str">
        <f>IF(AND(A652=[2]an!$G$38,F652=[2]an!$E$40),[2]an!$G$40,IF(AND(A652=[2]an!$G$38,F652=[2]an!$E$41),[2]an!$G$41,IF(AND(A652=[2]an!$G$38,F652=[2]an!$E$39,H652&gt;=[2]an!$M$37),[2]an!$G$39,
IF(AND(A652=[2]an!$G$38,F652=[2]an!$E$39,H652&lt;[2]an!$M$37,S652="kahepoolne vajaduspõhine",U652=""),[2]an!$M$40,
IF(AND(A652=[2]an!$G$38,F652=[2]an!$E$39,H652&lt;[2]an!$M$37,S652="kahepoolne vajaduspõhine",U652&lt;&gt;""),[2]an!$G$39,
IF(AND(A652=[2]an!$G$38,F652=[2]an!$E$39,H652&lt;[2]an!$M$37,S652&lt;&gt;"kahepoolne vajaduspõhine"),[2]an!$G$39,
IF(AND(A652=[2]an!$G$38,F652=[2]an!$E$42),[2]an!$G$42,
IF(AND(A652=[2]an!$H$38,F652=[2]an!$E$40),[2]an!$H$40,IF(AND(A652=[2]an!$H$38,F652=[2]an!$E$41),[2]an!$H$41,IF(AND(A652=[2]an!$H$38,F652=[2]an!$E$39,H652&gt;=[2]an!$M$37),[2]an!$H$39,
IF(AND(A652=[2]an!$H$38,F652=[2]an!$E$39,H652&lt;[2]an!$M$37,S652="kahepoolne vajaduspõhine",U652=""),[2]an!$M$40,
IF(AND(A652=[2]an!$H$38,F652=[2]an!$E$39,H652&lt;[2]an!$M$37,S652="kahepoolne vajaduspõhine",U652&lt;&gt;""),[2]an!$H$39,
IF(AND(A652=[2]an!$H$38,F652=[2]an!$E$39,H652&lt;[2]an!$M$37,S652&lt;&gt;"kahepoolne vajaduspõhine"),[2]an!$H$39,
IF(AND(A652=[2]an!$H$38,F652=[2]an!$E$42),[2]an!$H$42,
IF(AND(A652=[2]an!$I$38,F652=[2]an!$E$40),[2]an!$I$40,IF(AND(A652=[2]an!$I$38,F652=[2]an!$E$41),[2]an!$I$41,IF(AND(A652=[2]an!$I$38,F652=[2]an!$E$39,H652&gt;=[2]an!$M$37),[2]an!$I$39,
IF(AND(A652=[2]an!$I$38,F652=[2]an!$E$39,H652&lt;[2]an!$M$37,S652="kahepoolne vajaduspõhine",U652=""),[2]an!$M$40,
IF(AND(A652=[2]an!$I$38,F652=[2]an!$E$39,H652&lt;[2]an!$M$37,S652="kahepoolne vajaduspõhine",U652&lt;&gt;""),[2]an!$I$39,
IF(AND(A652=[2]an!$I$38,F652=[2]an!$E$39,H652&lt;[2]an!$M$37,S652&lt;&gt;"kahepoolne vajaduspõhine"),[2]an!$I$39,
IF(AND(A652=[2]an!$I$38,F652=[2]an!$E$42),[2]an!$I$42,
IF(AND(A652=[2]an!$J$38,F652=[2]an!$E$40),[2]an!$J$40,IF(AND(A652=[2]an!$J$38,F652=[2]an!$E$41),[2]an!$J$41,IF(AND(A652=[2]an!$J$38,F652=[2]an!$E$39,H652&gt;=[2]an!$M$37),[2]an!$J$39,
IF(AND(A652=[2]an!$J$38,F652=[2]an!$E$39,H652&lt;[2]an!$M$37,S652="kahepoolne vajaduspõhine",U652=""),[2]an!$M$40,
IF(AND(A652=[2]an!$J$38,F652=[2]an!$E$39,H652&lt;[2]an!$M$37,S652="kahepoolne vajaduspõhine",U652&lt;&gt;""),[2]an!$J$39,
IF(AND(A652=[2]an!$J$38,F652=[2]an!$E$39,H652&lt;[2]an!$M$37,S652&lt;&gt;"kahepoolne vajaduspõhine"),[2]an!$J$39,
IF(AND(A652=[2]an!$J$38,F652=[2]an!$E$42),[2]an!$J$42,""))))))))))))))))))))))))))))</f>
        <v/>
      </c>
      <c r="Y652" s="17" t="str">
        <f>IFERROR(IF(F652="Tugigrupp",0,
IF(AND(F652="Peretoe teenus",H652&gt;=[2]an!$M$37,RANK(D652,$D652:$D652)+COUNTIFS($D$2:D652,D652,$F$2:F652,F652)-1&gt;1),"",
IF(AND(F652="Peretoe teenus",H652&gt;=[2]an!$M$37,RANK(D652,$D652:$D652)+COUNTIFS($D$2:D652,D652,$F$2:F652,F652)-1=1,MONTH(H652)=MONTH(K652)=TRUE,YEAR(H652)=YEAR(K652)=TRUE),((EOMONTH(H652,0)-H652+1)*X652)/DAY(EOMONTH(H652,0)),
IF(AND(F652="Peretoe teenus",H652&gt;=[2]an!$M$37,RANK(D652,$D652:$D652)+COUNTIFS($D$2:D652,D652,$F$2:F652,F652)-1=1),X652,
IF(AND(F652="Peretoe teenus",H652&lt;[2]an!$M$37,S652&lt;&gt;"kahepoolne vajaduspõhine",RANK(D652,$D652:$D652)+COUNTIFS($D$2:D652,D652,$F$2:F652,F652)-1=1),X652,
IF(AND(F652="Peretoe teenus",H652&lt;[2]an!$M$37,S652&lt;&gt;"kahepoolne vajaduspõhine",RANK(D652,$D652:$D652)+COUNTIFS($D$2:D652,D652,$F$2:F652,F652)-1&gt;1),"",
IF(AND(F652="Peretoe teenus",H652&lt;[2]an!$M$37,S652="kahepoolne vajaduspõhine",U652="",RANK(D652,$D652:$D652)+COUNTIFS($D$2:D652,D652,$F$2:F652,F652)-1=1),X652,
IF(AND(F652="Peretoe teenus",H652&lt;[2]an!$M$37,S652="kahepoolne vajaduspõhine",U652="",RANK(D652,$D652:$D652)+COUNTIFS($D$2:D652,D652,$F$2:F652,F652)-1&gt;1),"",
IF(AND(F652="Peretoe teenus",H652&lt;[2]an!$M$37,S652="kahepoolne vajaduspõhine",U652&lt;[2]an!$M$37,RANK(D652,$D652:$D652)+COUNTIFS($D$2:D652,D652,$F$2:F652,F652)-1=1),X652,
IF(AND(F652="Peretoe teenus",H652&lt;[2]an!$M$37,S652="kahepoolne vajaduspõhine",U652&lt;[2]an!$M$37,RANK(D652,$D652:$D652)+COUNTIFS($D$2:D652,D652,$F$2:F652,F652)-1&gt;1),"",
IF(AND(F652="Peretoe teenus",H652&lt;[2]an!$M$37,S652="kahepoolne vajaduspõhine",U652&gt;=[2]an!$M$37,U652&lt;=[2]an!$M$38,RANK(D652,$D652:$D652)+COUNTIFS($D$2:D652,D652,$F$2:F652,F652)-1=1),
((EOMONTH(U652,0)-U652+1)*X652)/DAY(EOMONTH(U652,0))+(DAY(U652)-1)*100/DAY(EOMONTH(U652,0)),
IF(AND(F652="Peretoe teenus",H652&lt;[2]an!$M$37,S652="kahepoolne vajaduspõhine",U652&gt;=[2]an!$M$37,U652&lt;=[2]an!$M$38,RANK(D652,$D652:$D652)+COUNTIFS($D$2:D652,D652,$F$2:F652,F652)-1&gt;1),"",
IF(AND(F652="Peretoe teenus",H652&lt;[2]an!$M$37,S652="kahepoolne vajaduspõhine",U652&gt;[2]an!$M$38,RANK(D652,$D652:$D652)+COUNTIFS($D$2:D652,D652,$F$2:F652,F652)-1=1),X652,
IF(AND(F652="Peretoe teenus",H652&lt;[2]an!$M$37,S652="kahepoolne vajaduspõhine",U652&gt;[2]an!$M$38,RANK(D652,$D652:$D652)+COUNTIFS($D$2:D652,D652,$F$2:F652,F652)-1&gt;1),"",X652*W652)))))))))))))),"")</f>
        <v/>
      </c>
      <c r="Z652" s="18" t="str">
        <f t="shared" si="31"/>
        <v/>
      </c>
      <c r="AA652" s="19" t="str">
        <f>IFERROR(VLOOKUP(E652,[2]an!$A$3:$B$81,2,FALSE),"")</f>
        <v/>
      </c>
      <c r="AB652" s="19" t="str">
        <f>IFERROR(VLOOKUP(AA652,[2]an!$C$2:$D$16,2,FALSE),"")</f>
        <v/>
      </c>
      <c r="AC652" s="20"/>
      <c r="AD652" s="21" t="str">
        <f>IF(A652=[2]an!$F$36,VLOOKUP([2]an!$F$36,[2]an!$F$36:$H$36,3,FALSE),IF(A652=[2]an!$F$35,VLOOKUP([2]an!$F$35,[2]an!$F$35:$H$35,3,FALSE),IF(A652=[2]an!$F$33,VLOOKUP([2]an!$F$33,[2]an!$F$33:$H$33,3,FALSE),IF(A652=[2]an!$F$31,VLOOKUP([2]an!$F$31,[2]an!$F$31:$H$31,3,FALSE),""))))</f>
        <v/>
      </c>
    </row>
    <row r="653" spans="6:30" x14ac:dyDescent="0.2">
      <c r="F653" s="10"/>
      <c r="G653" s="8" t="str">
        <f t="shared" si="32"/>
        <v/>
      </c>
      <c r="H653" s="13"/>
      <c r="K653" s="13"/>
      <c r="L653" s="10"/>
      <c r="M653" s="10"/>
      <c r="S653" s="8" t="str">
        <f>IFERROR(VLOOKUP(D653,[1]peretoe_teenus!$A$2:$L$2000,5,FALSE),"")</f>
        <v/>
      </c>
      <c r="U653" s="13"/>
      <c r="V653" s="15" t="str" cm="1">
        <f t="array" ref="V653">IFERROR(IF(AND(F653="Tugigrupp",RANK(K653,$K653:$K653)+COUNTIFS($K$2:K653,K653,$L$2:L653,L653,$M$2:M653,M653,$I$2:I653,I653,$G$2:G653,G653,$F$2:F653,F653)-1=1),SUMPRODUCT(($F$2:$F$4154=F653)*($G$2:$G$4154=G653)*($K$2:$K$4154=K653)*($I$2:$I$4154=I653)*($L$2:$L$4154=L653)*($M$2:$M$4154=M653)),""),"")</f>
        <v/>
      </c>
      <c r="W653" s="15" t="str">
        <f t="shared" si="30"/>
        <v/>
      </c>
      <c r="X653" s="16" t="str">
        <f>IF(AND(A653=[2]an!$G$38,F653=[2]an!$E$40),[2]an!$G$40,IF(AND(A653=[2]an!$G$38,F653=[2]an!$E$41),[2]an!$G$41,IF(AND(A653=[2]an!$G$38,F653=[2]an!$E$39,H653&gt;=[2]an!$M$37),[2]an!$G$39,
IF(AND(A653=[2]an!$G$38,F653=[2]an!$E$39,H653&lt;[2]an!$M$37,S653="kahepoolne vajaduspõhine",U653=""),[2]an!$M$40,
IF(AND(A653=[2]an!$G$38,F653=[2]an!$E$39,H653&lt;[2]an!$M$37,S653="kahepoolne vajaduspõhine",U653&lt;&gt;""),[2]an!$G$39,
IF(AND(A653=[2]an!$G$38,F653=[2]an!$E$39,H653&lt;[2]an!$M$37,S653&lt;&gt;"kahepoolne vajaduspõhine"),[2]an!$G$39,
IF(AND(A653=[2]an!$G$38,F653=[2]an!$E$42),[2]an!$G$42,
IF(AND(A653=[2]an!$H$38,F653=[2]an!$E$40),[2]an!$H$40,IF(AND(A653=[2]an!$H$38,F653=[2]an!$E$41),[2]an!$H$41,IF(AND(A653=[2]an!$H$38,F653=[2]an!$E$39,H653&gt;=[2]an!$M$37),[2]an!$H$39,
IF(AND(A653=[2]an!$H$38,F653=[2]an!$E$39,H653&lt;[2]an!$M$37,S653="kahepoolne vajaduspõhine",U653=""),[2]an!$M$40,
IF(AND(A653=[2]an!$H$38,F653=[2]an!$E$39,H653&lt;[2]an!$M$37,S653="kahepoolne vajaduspõhine",U653&lt;&gt;""),[2]an!$H$39,
IF(AND(A653=[2]an!$H$38,F653=[2]an!$E$39,H653&lt;[2]an!$M$37,S653&lt;&gt;"kahepoolne vajaduspõhine"),[2]an!$H$39,
IF(AND(A653=[2]an!$H$38,F653=[2]an!$E$42),[2]an!$H$42,
IF(AND(A653=[2]an!$I$38,F653=[2]an!$E$40),[2]an!$I$40,IF(AND(A653=[2]an!$I$38,F653=[2]an!$E$41),[2]an!$I$41,IF(AND(A653=[2]an!$I$38,F653=[2]an!$E$39,H653&gt;=[2]an!$M$37),[2]an!$I$39,
IF(AND(A653=[2]an!$I$38,F653=[2]an!$E$39,H653&lt;[2]an!$M$37,S653="kahepoolne vajaduspõhine",U653=""),[2]an!$M$40,
IF(AND(A653=[2]an!$I$38,F653=[2]an!$E$39,H653&lt;[2]an!$M$37,S653="kahepoolne vajaduspõhine",U653&lt;&gt;""),[2]an!$I$39,
IF(AND(A653=[2]an!$I$38,F653=[2]an!$E$39,H653&lt;[2]an!$M$37,S653&lt;&gt;"kahepoolne vajaduspõhine"),[2]an!$I$39,
IF(AND(A653=[2]an!$I$38,F653=[2]an!$E$42),[2]an!$I$42,
IF(AND(A653=[2]an!$J$38,F653=[2]an!$E$40),[2]an!$J$40,IF(AND(A653=[2]an!$J$38,F653=[2]an!$E$41),[2]an!$J$41,IF(AND(A653=[2]an!$J$38,F653=[2]an!$E$39,H653&gt;=[2]an!$M$37),[2]an!$J$39,
IF(AND(A653=[2]an!$J$38,F653=[2]an!$E$39,H653&lt;[2]an!$M$37,S653="kahepoolne vajaduspõhine",U653=""),[2]an!$M$40,
IF(AND(A653=[2]an!$J$38,F653=[2]an!$E$39,H653&lt;[2]an!$M$37,S653="kahepoolne vajaduspõhine",U653&lt;&gt;""),[2]an!$J$39,
IF(AND(A653=[2]an!$J$38,F653=[2]an!$E$39,H653&lt;[2]an!$M$37,S653&lt;&gt;"kahepoolne vajaduspõhine"),[2]an!$J$39,
IF(AND(A653=[2]an!$J$38,F653=[2]an!$E$42),[2]an!$J$42,""))))))))))))))))))))))))))))</f>
        <v/>
      </c>
      <c r="Y653" s="17" t="str">
        <f>IFERROR(IF(F653="Tugigrupp",0,
IF(AND(F653="Peretoe teenus",H653&gt;=[2]an!$M$37,RANK(D653,$D653:$D653)+COUNTIFS($D$2:D653,D653,$F$2:F653,F653)-1&gt;1),"",
IF(AND(F653="Peretoe teenus",H653&gt;=[2]an!$M$37,RANK(D653,$D653:$D653)+COUNTIFS($D$2:D653,D653,$F$2:F653,F653)-1=1,MONTH(H653)=MONTH(K653)=TRUE,YEAR(H653)=YEAR(K653)=TRUE),((EOMONTH(H653,0)-H653+1)*X653)/DAY(EOMONTH(H653,0)),
IF(AND(F653="Peretoe teenus",H653&gt;=[2]an!$M$37,RANK(D653,$D653:$D653)+COUNTIFS($D$2:D653,D653,$F$2:F653,F653)-1=1),X653,
IF(AND(F653="Peretoe teenus",H653&lt;[2]an!$M$37,S653&lt;&gt;"kahepoolne vajaduspõhine",RANK(D653,$D653:$D653)+COUNTIFS($D$2:D653,D653,$F$2:F653,F653)-1=1),X653,
IF(AND(F653="Peretoe teenus",H653&lt;[2]an!$M$37,S653&lt;&gt;"kahepoolne vajaduspõhine",RANK(D653,$D653:$D653)+COUNTIFS($D$2:D653,D653,$F$2:F653,F653)-1&gt;1),"",
IF(AND(F653="Peretoe teenus",H653&lt;[2]an!$M$37,S653="kahepoolne vajaduspõhine",U653="",RANK(D653,$D653:$D653)+COUNTIFS($D$2:D653,D653,$F$2:F653,F653)-1=1),X653,
IF(AND(F653="Peretoe teenus",H653&lt;[2]an!$M$37,S653="kahepoolne vajaduspõhine",U653="",RANK(D653,$D653:$D653)+COUNTIFS($D$2:D653,D653,$F$2:F653,F653)-1&gt;1),"",
IF(AND(F653="Peretoe teenus",H653&lt;[2]an!$M$37,S653="kahepoolne vajaduspõhine",U653&lt;[2]an!$M$37,RANK(D653,$D653:$D653)+COUNTIFS($D$2:D653,D653,$F$2:F653,F653)-1=1),X653,
IF(AND(F653="Peretoe teenus",H653&lt;[2]an!$M$37,S653="kahepoolne vajaduspõhine",U653&lt;[2]an!$M$37,RANK(D653,$D653:$D653)+COUNTIFS($D$2:D653,D653,$F$2:F653,F653)-1&gt;1),"",
IF(AND(F653="Peretoe teenus",H653&lt;[2]an!$M$37,S653="kahepoolne vajaduspõhine",U653&gt;=[2]an!$M$37,U653&lt;=[2]an!$M$38,RANK(D653,$D653:$D653)+COUNTIFS($D$2:D653,D653,$F$2:F653,F653)-1=1),
((EOMONTH(U653,0)-U653+1)*X653)/DAY(EOMONTH(U653,0))+(DAY(U653)-1)*100/DAY(EOMONTH(U653,0)),
IF(AND(F653="Peretoe teenus",H653&lt;[2]an!$M$37,S653="kahepoolne vajaduspõhine",U653&gt;=[2]an!$M$37,U653&lt;=[2]an!$M$38,RANK(D653,$D653:$D653)+COUNTIFS($D$2:D653,D653,$F$2:F653,F653)-1&gt;1),"",
IF(AND(F653="Peretoe teenus",H653&lt;[2]an!$M$37,S653="kahepoolne vajaduspõhine",U653&gt;[2]an!$M$38,RANK(D653,$D653:$D653)+COUNTIFS($D$2:D653,D653,$F$2:F653,F653)-1=1),X653,
IF(AND(F653="Peretoe teenus",H653&lt;[2]an!$M$37,S653="kahepoolne vajaduspõhine",U653&gt;[2]an!$M$38,RANK(D653,$D653:$D653)+COUNTIFS($D$2:D653,D653,$F$2:F653,F653)-1&gt;1),"",X653*W653)))))))))))))),"")</f>
        <v/>
      </c>
      <c r="Z653" s="18" t="str">
        <f t="shared" si="31"/>
        <v/>
      </c>
      <c r="AA653" s="19" t="str">
        <f>IFERROR(VLOOKUP(E653,[2]an!$A$3:$B$81,2,FALSE),"")</f>
        <v/>
      </c>
      <c r="AB653" s="19" t="str">
        <f>IFERROR(VLOOKUP(AA653,[2]an!$C$2:$D$16,2,FALSE),"")</f>
        <v/>
      </c>
      <c r="AC653" s="20"/>
      <c r="AD653" s="21" t="str">
        <f>IF(A653=[2]an!$F$36,VLOOKUP([2]an!$F$36,[2]an!$F$36:$H$36,3,FALSE),IF(A653=[2]an!$F$35,VLOOKUP([2]an!$F$35,[2]an!$F$35:$H$35,3,FALSE),IF(A653=[2]an!$F$33,VLOOKUP([2]an!$F$33,[2]an!$F$33:$H$33,3,FALSE),IF(A653=[2]an!$F$31,VLOOKUP([2]an!$F$31,[2]an!$F$31:$H$31,3,FALSE),""))))</f>
        <v/>
      </c>
    </row>
    <row r="654" spans="6:30" x14ac:dyDescent="0.2">
      <c r="F654" s="10"/>
      <c r="G654" s="8" t="str">
        <f t="shared" si="32"/>
        <v/>
      </c>
      <c r="H654" s="13"/>
      <c r="K654" s="13"/>
      <c r="L654" s="10"/>
      <c r="M654" s="10"/>
      <c r="S654" s="8" t="str">
        <f>IFERROR(VLOOKUP(D654,[1]peretoe_teenus!$A$2:$L$2000,5,FALSE),"")</f>
        <v/>
      </c>
      <c r="U654" s="13"/>
      <c r="V654" s="15" t="str" cm="1">
        <f t="array" ref="V654">IFERROR(IF(AND(F654="Tugigrupp",RANK(K654,$K654:$K654)+COUNTIFS($K$2:K654,K654,$L$2:L654,L654,$M$2:M654,M654,$I$2:I654,I654,$G$2:G654,G654,$F$2:F654,F654)-1=1),SUMPRODUCT(($F$2:$F$4154=F654)*($G$2:$G$4154=G654)*($K$2:$K$4154=K654)*($I$2:$I$4154=I654)*($L$2:$L$4154=L654)*($M$2:$M$4154=M654)),""),"")</f>
        <v/>
      </c>
      <c r="W654" s="15" t="str">
        <f t="shared" si="30"/>
        <v/>
      </c>
      <c r="X654" s="16" t="str">
        <f>IF(AND(A654=[2]an!$G$38,F654=[2]an!$E$40),[2]an!$G$40,IF(AND(A654=[2]an!$G$38,F654=[2]an!$E$41),[2]an!$G$41,IF(AND(A654=[2]an!$G$38,F654=[2]an!$E$39,H654&gt;=[2]an!$M$37),[2]an!$G$39,
IF(AND(A654=[2]an!$G$38,F654=[2]an!$E$39,H654&lt;[2]an!$M$37,S654="kahepoolne vajaduspõhine",U654=""),[2]an!$M$40,
IF(AND(A654=[2]an!$G$38,F654=[2]an!$E$39,H654&lt;[2]an!$M$37,S654="kahepoolne vajaduspõhine",U654&lt;&gt;""),[2]an!$G$39,
IF(AND(A654=[2]an!$G$38,F654=[2]an!$E$39,H654&lt;[2]an!$M$37,S654&lt;&gt;"kahepoolne vajaduspõhine"),[2]an!$G$39,
IF(AND(A654=[2]an!$G$38,F654=[2]an!$E$42),[2]an!$G$42,
IF(AND(A654=[2]an!$H$38,F654=[2]an!$E$40),[2]an!$H$40,IF(AND(A654=[2]an!$H$38,F654=[2]an!$E$41),[2]an!$H$41,IF(AND(A654=[2]an!$H$38,F654=[2]an!$E$39,H654&gt;=[2]an!$M$37),[2]an!$H$39,
IF(AND(A654=[2]an!$H$38,F654=[2]an!$E$39,H654&lt;[2]an!$M$37,S654="kahepoolne vajaduspõhine",U654=""),[2]an!$M$40,
IF(AND(A654=[2]an!$H$38,F654=[2]an!$E$39,H654&lt;[2]an!$M$37,S654="kahepoolne vajaduspõhine",U654&lt;&gt;""),[2]an!$H$39,
IF(AND(A654=[2]an!$H$38,F654=[2]an!$E$39,H654&lt;[2]an!$M$37,S654&lt;&gt;"kahepoolne vajaduspõhine"),[2]an!$H$39,
IF(AND(A654=[2]an!$H$38,F654=[2]an!$E$42),[2]an!$H$42,
IF(AND(A654=[2]an!$I$38,F654=[2]an!$E$40),[2]an!$I$40,IF(AND(A654=[2]an!$I$38,F654=[2]an!$E$41),[2]an!$I$41,IF(AND(A654=[2]an!$I$38,F654=[2]an!$E$39,H654&gt;=[2]an!$M$37),[2]an!$I$39,
IF(AND(A654=[2]an!$I$38,F654=[2]an!$E$39,H654&lt;[2]an!$M$37,S654="kahepoolne vajaduspõhine",U654=""),[2]an!$M$40,
IF(AND(A654=[2]an!$I$38,F654=[2]an!$E$39,H654&lt;[2]an!$M$37,S654="kahepoolne vajaduspõhine",U654&lt;&gt;""),[2]an!$I$39,
IF(AND(A654=[2]an!$I$38,F654=[2]an!$E$39,H654&lt;[2]an!$M$37,S654&lt;&gt;"kahepoolne vajaduspõhine"),[2]an!$I$39,
IF(AND(A654=[2]an!$I$38,F654=[2]an!$E$42),[2]an!$I$42,
IF(AND(A654=[2]an!$J$38,F654=[2]an!$E$40),[2]an!$J$40,IF(AND(A654=[2]an!$J$38,F654=[2]an!$E$41),[2]an!$J$41,IF(AND(A654=[2]an!$J$38,F654=[2]an!$E$39,H654&gt;=[2]an!$M$37),[2]an!$J$39,
IF(AND(A654=[2]an!$J$38,F654=[2]an!$E$39,H654&lt;[2]an!$M$37,S654="kahepoolne vajaduspõhine",U654=""),[2]an!$M$40,
IF(AND(A654=[2]an!$J$38,F654=[2]an!$E$39,H654&lt;[2]an!$M$37,S654="kahepoolne vajaduspõhine",U654&lt;&gt;""),[2]an!$J$39,
IF(AND(A654=[2]an!$J$38,F654=[2]an!$E$39,H654&lt;[2]an!$M$37,S654&lt;&gt;"kahepoolne vajaduspõhine"),[2]an!$J$39,
IF(AND(A654=[2]an!$J$38,F654=[2]an!$E$42),[2]an!$J$42,""))))))))))))))))))))))))))))</f>
        <v/>
      </c>
      <c r="Y654" s="17" t="str">
        <f>IFERROR(IF(F654="Tugigrupp",0,
IF(AND(F654="Peretoe teenus",H654&gt;=[2]an!$M$37,RANK(D654,$D654:$D654)+COUNTIFS($D$2:D654,D654,$F$2:F654,F654)-1&gt;1),"",
IF(AND(F654="Peretoe teenus",H654&gt;=[2]an!$M$37,RANK(D654,$D654:$D654)+COUNTIFS($D$2:D654,D654,$F$2:F654,F654)-1=1,MONTH(H654)=MONTH(K654)=TRUE,YEAR(H654)=YEAR(K654)=TRUE),((EOMONTH(H654,0)-H654+1)*X654)/DAY(EOMONTH(H654,0)),
IF(AND(F654="Peretoe teenus",H654&gt;=[2]an!$M$37,RANK(D654,$D654:$D654)+COUNTIFS($D$2:D654,D654,$F$2:F654,F654)-1=1),X654,
IF(AND(F654="Peretoe teenus",H654&lt;[2]an!$M$37,S654&lt;&gt;"kahepoolne vajaduspõhine",RANK(D654,$D654:$D654)+COUNTIFS($D$2:D654,D654,$F$2:F654,F654)-1=1),X654,
IF(AND(F654="Peretoe teenus",H654&lt;[2]an!$M$37,S654&lt;&gt;"kahepoolne vajaduspõhine",RANK(D654,$D654:$D654)+COUNTIFS($D$2:D654,D654,$F$2:F654,F654)-1&gt;1),"",
IF(AND(F654="Peretoe teenus",H654&lt;[2]an!$M$37,S654="kahepoolne vajaduspõhine",U654="",RANK(D654,$D654:$D654)+COUNTIFS($D$2:D654,D654,$F$2:F654,F654)-1=1),X654,
IF(AND(F654="Peretoe teenus",H654&lt;[2]an!$M$37,S654="kahepoolne vajaduspõhine",U654="",RANK(D654,$D654:$D654)+COUNTIFS($D$2:D654,D654,$F$2:F654,F654)-1&gt;1),"",
IF(AND(F654="Peretoe teenus",H654&lt;[2]an!$M$37,S654="kahepoolne vajaduspõhine",U654&lt;[2]an!$M$37,RANK(D654,$D654:$D654)+COUNTIFS($D$2:D654,D654,$F$2:F654,F654)-1=1),X654,
IF(AND(F654="Peretoe teenus",H654&lt;[2]an!$M$37,S654="kahepoolne vajaduspõhine",U654&lt;[2]an!$M$37,RANK(D654,$D654:$D654)+COUNTIFS($D$2:D654,D654,$F$2:F654,F654)-1&gt;1),"",
IF(AND(F654="Peretoe teenus",H654&lt;[2]an!$M$37,S654="kahepoolne vajaduspõhine",U654&gt;=[2]an!$M$37,U654&lt;=[2]an!$M$38,RANK(D654,$D654:$D654)+COUNTIFS($D$2:D654,D654,$F$2:F654,F654)-1=1),
((EOMONTH(U654,0)-U654+1)*X654)/DAY(EOMONTH(U654,0))+(DAY(U654)-1)*100/DAY(EOMONTH(U654,0)),
IF(AND(F654="Peretoe teenus",H654&lt;[2]an!$M$37,S654="kahepoolne vajaduspõhine",U654&gt;=[2]an!$M$37,U654&lt;=[2]an!$M$38,RANK(D654,$D654:$D654)+COUNTIFS($D$2:D654,D654,$F$2:F654,F654)-1&gt;1),"",
IF(AND(F654="Peretoe teenus",H654&lt;[2]an!$M$37,S654="kahepoolne vajaduspõhine",U654&gt;[2]an!$M$38,RANK(D654,$D654:$D654)+COUNTIFS($D$2:D654,D654,$F$2:F654,F654)-1=1),X654,
IF(AND(F654="Peretoe teenus",H654&lt;[2]an!$M$37,S654="kahepoolne vajaduspõhine",U654&gt;[2]an!$M$38,RANK(D654,$D654:$D654)+COUNTIFS($D$2:D654,D654,$F$2:F654,F654)-1&gt;1),"",X654*W654)))))))))))))),"")</f>
        <v/>
      </c>
      <c r="Z654" s="18" t="str">
        <f t="shared" si="31"/>
        <v/>
      </c>
      <c r="AA654" s="19" t="str">
        <f>IFERROR(VLOOKUP(E654,[2]an!$A$3:$B$81,2,FALSE),"")</f>
        <v/>
      </c>
      <c r="AB654" s="19" t="str">
        <f>IFERROR(VLOOKUP(AA654,[2]an!$C$2:$D$16,2,FALSE),"")</f>
        <v/>
      </c>
      <c r="AC654" s="20"/>
      <c r="AD654" s="21" t="str">
        <f>IF(A654=[2]an!$F$36,VLOOKUP([2]an!$F$36,[2]an!$F$36:$H$36,3,FALSE),IF(A654=[2]an!$F$35,VLOOKUP([2]an!$F$35,[2]an!$F$35:$H$35,3,FALSE),IF(A654=[2]an!$F$33,VLOOKUP([2]an!$F$33,[2]an!$F$33:$H$33,3,FALSE),IF(A654=[2]an!$F$31,VLOOKUP([2]an!$F$31,[2]an!$F$31:$H$31,3,FALSE),""))))</f>
        <v/>
      </c>
    </row>
    <row r="655" spans="6:30" x14ac:dyDescent="0.2">
      <c r="F655" s="10"/>
      <c r="G655" s="8" t="str">
        <f t="shared" si="32"/>
        <v/>
      </c>
      <c r="H655" s="13"/>
      <c r="K655" s="13"/>
      <c r="L655" s="10"/>
      <c r="M655" s="10"/>
      <c r="S655" s="8" t="str">
        <f>IFERROR(VLOOKUP(D655,[1]peretoe_teenus!$A$2:$L$2000,5,FALSE),"")</f>
        <v/>
      </c>
      <c r="U655" s="13"/>
      <c r="V655" s="15" t="str" cm="1">
        <f t="array" ref="V655">IFERROR(IF(AND(F655="Tugigrupp",RANK(K655,$K655:$K655)+COUNTIFS($K$2:K655,K655,$L$2:L655,L655,$M$2:M655,M655,$I$2:I655,I655,$G$2:G655,G655,$F$2:F655,F655)-1=1),SUMPRODUCT(($F$2:$F$4154=F655)*($G$2:$G$4154=G655)*($K$2:$K$4154=K655)*($I$2:$I$4154=I655)*($L$2:$L$4154=L655)*($M$2:$M$4154=M655)),""),"")</f>
        <v/>
      </c>
      <c r="W655" s="15" t="str">
        <f t="shared" si="30"/>
        <v/>
      </c>
      <c r="X655" s="16" t="str">
        <f>IF(AND(A655=[2]an!$G$38,F655=[2]an!$E$40),[2]an!$G$40,IF(AND(A655=[2]an!$G$38,F655=[2]an!$E$41),[2]an!$G$41,IF(AND(A655=[2]an!$G$38,F655=[2]an!$E$39,H655&gt;=[2]an!$M$37),[2]an!$G$39,
IF(AND(A655=[2]an!$G$38,F655=[2]an!$E$39,H655&lt;[2]an!$M$37,S655="kahepoolne vajaduspõhine",U655=""),[2]an!$M$40,
IF(AND(A655=[2]an!$G$38,F655=[2]an!$E$39,H655&lt;[2]an!$M$37,S655="kahepoolne vajaduspõhine",U655&lt;&gt;""),[2]an!$G$39,
IF(AND(A655=[2]an!$G$38,F655=[2]an!$E$39,H655&lt;[2]an!$M$37,S655&lt;&gt;"kahepoolne vajaduspõhine"),[2]an!$G$39,
IF(AND(A655=[2]an!$G$38,F655=[2]an!$E$42),[2]an!$G$42,
IF(AND(A655=[2]an!$H$38,F655=[2]an!$E$40),[2]an!$H$40,IF(AND(A655=[2]an!$H$38,F655=[2]an!$E$41),[2]an!$H$41,IF(AND(A655=[2]an!$H$38,F655=[2]an!$E$39,H655&gt;=[2]an!$M$37),[2]an!$H$39,
IF(AND(A655=[2]an!$H$38,F655=[2]an!$E$39,H655&lt;[2]an!$M$37,S655="kahepoolne vajaduspõhine",U655=""),[2]an!$M$40,
IF(AND(A655=[2]an!$H$38,F655=[2]an!$E$39,H655&lt;[2]an!$M$37,S655="kahepoolne vajaduspõhine",U655&lt;&gt;""),[2]an!$H$39,
IF(AND(A655=[2]an!$H$38,F655=[2]an!$E$39,H655&lt;[2]an!$M$37,S655&lt;&gt;"kahepoolne vajaduspõhine"),[2]an!$H$39,
IF(AND(A655=[2]an!$H$38,F655=[2]an!$E$42),[2]an!$H$42,
IF(AND(A655=[2]an!$I$38,F655=[2]an!$E$40),[2]an!$I$40,IF(AND(A655=[2]an!$I$38,F655=[2]an!$E$41),[2]an!$I$41,IF(AND(A655=[2]an!$I$38,F655=[2]an!$E$39,H655&gt;=[2]an!$M$37),[2]an!$I$39,
IF(AND(A655=[2]an!$I$38,F655=[2]an!$E$39,H655&lt;[2]an!$M$37,S655="kahepoolne vajaduspõhine",U655=""),[2]an!$M$40,
IF(AND(A655=[2]an!$I$38,F655=[2]an!$E$39,H655&lt;[2]an!$M$37,S655="kahepoolne vajaduspõhine",U655&lt;&gt;""),[2]an!$I$39,
IF(AND(A655=[2]an!$I$38,F655=[2]an!$E$39,H655&lt;[2]an!$M$37,S655&lt;&gt;"kahepoolne vajaduspõhine"),[2]an!$I$39,
IF(AND(A655=[2]an!$I$38,F655=[2]an!$E$42),[2]an!$I$42,
IF(AND(A655=[2]an!$J$38,F655=[2]an!$E$40),[2]an!$J$40,IF(AND(A655=[2]an!$J$38,F655=[2]an!$E$41),[2]an!$J$41,IF(AND(A655=[2]an!$J$38,F655=[2]an!$E$39,H655&gt;=[2]an!$M$37),[2]an!$J$39,
IF(AND(A655=[2]an!$J$38,F655=[2]an!$E$39,H655&lt;[2]an!$M$37,S655="kahepoolne vajaduspõhine",U655=""),[2]an!$M$40,
IF(AND(A655=[2]an!$J$38,F655=[2]an!$E$39,H655&lt;[2]an!$M$37,S655="kahepoolne vajaduspõhine",U655&lt;&gt;""),[2]an!$J$39,
IF(AND(A655=[2]an!$J$38,F655=[2]an!$E$39,H655&lt;[2]an!$M$37,S655&lt;&gt;"kahepoolne vajaduspõhine"),[2]an!$J$39,
IF(AND(A655=[2]an!$J$38,F655=[2]an!$E$42),[2]an!$J$42,""))))))))))))))))))))))))))))</f>
        <v/>
      </c>
      <c r="Y655" s="17" t="str">
        <f>IFERROR(IF(F655="Tugigrupp",0,
IF(AND(F655="Peretoe teenus",H655&gt;=[2]an!$M$37,RANK(D655,$D655:$D655)+COUNTIFS($D$2:D655,D655,$F$2:F655,F655)-1&gt;1),"",
IF(AND(F655="Peretoe teenus",H655&gt;=[2]an!$M$37,RANK(D655,$D655:$D655)+COUNTIFS($D$2:D655,D655,$F$2:F655,F655)-1=1,MONTH(H655)=MONTH(K655)=TRUE,YEAR(H655)=YEAR(K655)=TRUE),((EOMONTH(H655,0)-H655+1)*X655)/DAY(EOMONTH(H655,0)),
IF(AND(F655="Peretoe teenus",H655&gt;=[2]an!$M$37,RANK(D655,$D655:$D655)+COUNTIFS($D$2:D655,D655,$F$2:F655,F655)-1=1),X655,
IF(AND(F655="Peretoe teenus",H655&lt;[2]an!$M$37,S655&lt;&gt;"kahepoolne vajaduspõhine",RANK(D655,$D655:$D655)+COUNTIFS($D$2:D655,D655,$F$2:F655,F655)-1=1),X655,
IF(AND(F655="Peretoe teenus",H655&lt;[2]an!$M$37,S655&lt;&gt;"kahepoolne vajaduspõhine",RANK(D655,$D655:$D655)+COUNTIFS($D$2:D655,D655,$F$2:F655,F655)-1&gt;1),"",
IF(AND(F655="Peretoe teenus",H655&lt;[2]an!$M$37,S655="kahepoolne vajaduspõhine",U655="",RANK(D655,$D655:$D655)+COUNTIFS($D$2:D655,D655,$F$2:F655,F655)-1=1),X655,
IF(AND(F655="Peretoe teenus",H655&lt;[2]an!$M$37,S655="kahepoolne vajaduspõhine",U655="",RANK(D655,$D655:$D655)+COUNTIFS($D$2:D655,D655,$F$2:F655,F655)-1&gt;1),"",
IF(AND(F655="Peretoe teenus",H655&lt;[2]an!$M$37,S655="kahepoolne vajaduspõhine",U655&lt;[2]an!$M$37,RANK(D655,$D655:$D655)+COUNTIFS($D$2:D655,D655,$F$2:F655,F655)-1=1),X655,
IF(AND(F655="Peretoe teenus",H655&lt;[2]an!$M$37,S655="kahepoolne vajaduspõhine",U655&lt;[2]an!$M$37,RANK(D655,$D655:$D655)+COUNTIFS($D$2:D655,D655,$F$2:F655,F655)-1&gt;1),"",
IF(AND(F655="Peretoe teenus",H655&lt;[2]an!$M$37,S655="kahepoolne vajaduspõhine",U655&gt;=[2]an!$M$37,U655&lt;=[2]an!$M$38,RANK(D655,$D655:$D655)+COUNTIFS($D$2:D655,D655,$F$2:F655,F655)-1=1),
((EOMONTH(U655,0)-U655+1)*X655)/DAY(EOMONTH(U655,0))+(DAY(U655)-1)*100/DAY(EOMONTH(U655,0)),
IF(AND(F655="Peretoe teenus",H655&lt;[2]an!$M$37,S655="kahepoolne vajaduspõhine",U655&gt;=[2]an!$M$37,U655&lt;=[2]an!$M$38,RANK(D655,$D655:$D655)+COUNTIFS($D$2:D655,D655,$F$2:F655,F655)-1&gt;1),"",
IF(AND(F655="Peretoe teenus",H655&lt;[2]an!$M$37,S655="kahepoolne vajaduspõhine",U655&gt;[2]an!$M$38,RANK(D655,$D655:$D655)+COUNTIFS($D$2:D655,D655,$F$2:F655,F655)-1=1),X655,
IF(AND(F655="Peretoe teenus",H655&lt;[2]an!$M$37,S655="kahepoolne vajaduspõhine",U655&gt;[2]an!$M$38,RANK(D655,$D655:$D655)+COUNTIFS($D$2:D655,D655,$F$2:F655,F655)-1&gt;1),"",X655*W655)))))))))))))),"")</f>
        <v/>
      </c>
      <c r="Z655" s="18" t="str">
        <f t="shared" si="31"/>
        <v/>
      </c>
      <c r="AA655" s="19" t="str">
        <f>IFERROR(VLOOKUP(E655,[2]an!$A$3:$B$81,2,FALSE),"")</f>
        <v/>
      </c>
      <c r="AB655" s="19" t="str">
        <f>IFERROR(VLOOKUP(AA655,[2]an!$C$2:$D$16,2,FALSE),"")</f>
        <v/>
      </c>
      <c r="AC655" s="20"/>
      <c r="AD655" s="21" t="str">
        <f>IF(A655=[2]an!$F$36,VLOOKUP([2]an!$F$36,[2]an!$F$36:$H$36,3,FALSE),IF(A655=[2]an!$F$35,VLOOKUP([2]an!$F$35,[2]an!$F$35:$H$35,3,FALSE),IF(A655=[2]an!$F$33,VLOOKUP([2]an!$F$33,[2]an!$F$33:$H$33,3,FALSE),IF(A655=[2]an!$F$31,VLOOKUP([2]an!$F$31,[2]an!$F$31:$H$31,3,FALSE),""))))</f>
        <v/>
      </c>
    </row>
    <row r="656" spans="6:30" x14ac:dyDescent="0.2">
      <c r="F656" s="10"/>
      <c r="G656" s="8" t="str">
        <f t="shared" si="32"/>
        <v/>
      </c>
      <c r="H656" s="13"/>
      <c r="K656" s="13"/>
      <c r="L656" s="10"/>
      <c r="M656" s="10"/>
      <c r="S656" s="8" t="str">
        <f>IFERROR(VLOOKUP(D656,[1]peretoe_teenus!$A$2:$L$2000,5,FALSE),"")</f>
        <v/>
      </c>
      <c r="U656" s="13"/>
      <c r="V656" s="15" t="str" cm="1">
        <f t="array" ref="V656">IFERROR(IF(AND(F656="Tugigrupp",RANK(K656,$K656:$K656)+COUNTIFS($K$2:K656,K656,$L$2:L656,L656,$M$2:M656,M656,$I$2:I656,I656,$G$2:G656,G656,$F$2:F656,F656)-1=1),SUMPRODUCT(($F$2:$F$4154=F656)*($G$2:$G$4154=G656)*($K$2:$K$4154=K656)*($I$2:$I$4154=I656)*($L$2:$L$4154=L656)*($M$2:$M$4154=M656)),""),"")</f>
        <v/>
      </c>
      <c r="W656" s="15" t="str">
        <f t="shared" si="30"/>
        <v/>
      </c>
      <c r="X656" s="16" t="str">
        <f>IF(AND(A656=[2]an!$G$38,F656=[2]an!$E$40),[2]an!$G$40,IF(AND(A656=[2]an!$G$38,F656=[2]an!$E$41),[2]an!$G$41,IF(AND(A656=[2]an!$G$38,F656=[2]an!$E$39,H656&gt;=[2]an!$M$37),[2]an!$G$39,
IF(AND(A656=[2]an!$G$38,F656=[2]an!$E$39,H656&lt;[2]an!$M$37,S656="kahepoolne vajaduspõhine",U656=""),[2]an!$M$40,
IF(AND(A656=[2]an!$G$38,F656=[2]an!$E$39,H656&lt;[2]an!$M$37,S656="kahepoolne vajaduspõhine",U656&lt;&gt;""),[2]an!$G$39,
IF(AND(A656=[2]an!$G$38,F656=[2]an!$E$39,H656&lt;[2]an!$M$37,S656&lt;&gt;"kahepoolne vajaduspõhine"),[2]an!$G$39,
IF(AND(A656=[2]an!$G$38,F656=[2]an!$E$42),[2]an!$G$42,
IF(AND(A656=[2]an!$H$38,F656=[2]an!$E$40),[2]an!$H$40,IF(AND(A656=[2]an!$H$38,F656=[2]an!$E$41),[2]an!$H$41,IF(AND(A656=[2]an!$H$38,F656=[2]an!$E$39,H656&gt;=[2]an!$M$37),[2]an!$H$39,
IF(AND(A656=[2]an!$H$38,F656=[2]an!$E$39,H656&lt;[2]an!$M$37,S656="kahepoolne vajaduspõhine",U656=""),[2]an!$M$40,
IF(AND(A656=[2]an!$H$38,F656=[2]an!$E$39,H656&lt;[2]an!$M$37,S656="kahepoolne vajaduspõhine",U656&lt;&gt;""),[2]an!$H$39,
IF(AND(A656=[2]an!$H$38,F656=[2]an!$E$39,H656&lt;[2]an!$M$37,S656&lt;&gt;"kahepoolne vajaduspõhine"),[2]an!$H$39,
IF(AND(A656=[2]an!$H$38,F656=[2]an!$E$42),[2]an!$H$42,
IF(AND(A656=[2]an!$I$38,F656=[2]an!$E$40),[2]an!$I$40,IF(AND(A656=[2]an!$I$38,F656=[2]an!$E$41),[2]an!$I$41,IF(AND(A656=[2]an!$I$38,F656=[2]an!$E$39,H656&gt;=[2]an!$M$37),[2]an!$I$39,
IF(AND(A656=[2]an!$I$38,F656=[2]an!$E$39,H656&lt;[2]an!$M$37,S656="kahepoolne vajaduspõhine",U656=""),[2]an!$M$40,
IF(AND(A656=[2]an!$I$38,F656=[2]an!$E$39,H656&lt;[2]an!$M$37,S656="kahepoolne vajaduspõhine",U656&lt;&gt;""),[2]an!$I$39,
IF(AND(A656=[2]an!$I$38,F656=[2]an!$E$39,H656&lt;[2]an!$M$37,S656&lt;&gt;"kahepoolne vajaduspõhine"),[2]an!$I$39,
IF(AND(A656=[2]an!$I$38,F656=[2]an!$E$42),[2]an!$I$42,
IF(AND(A656=[2]an!$J$38,F656=[2]an!$E$40),[2]an!$J$40,IF(AND(A656=[2]an!$J$38,F656=[2]an!$E$41),[2]an!$J$41,IF(AND(A656=[2]an!$J$38,F656=[2]an!$E$39,H656&gt;=[2]an!$M$37),[2]an!$J$39,
IF(AND(A656=[2]an!$J$38,F656=[2]an!$E$39,H656&lt;[2]an!$M$37,S656="kahepoolne vajaduspõhine",U656=""),[2]an!$M$40,
IF(AND(A656=[2]an!$J$38,F656=[2]an!$E$39,H656&lt;[2]an!$M$37,S656="kahepoolne vajaduspõhine",U656&lt;&gt;""),[2]an!$J$39,
IF(AND(A656=[2]an!$J$38,F656=[2]an!$E$39,H656&lt;[2]an!$M$37,S656&lt;&gt;"kahepoolne vajaduspõhine"),[2]an!$J$39,
IF(AND(A656=[2]an!$J$38,F656=[2]an!$E$42),[2]an!$J$42,""))))))))))))))))))))))))))))</f>
        <v/>
      </c>
      <c r="Y656" s="17" t="str">
        <f>IFERROR(IF(F656="Tugigrupp",0,
IF(AND(F656="Peretoe teenus",H656&gt;=[2]an!$M$37,RANK(D656,$D656:$D656)+COUNTIFS($D$2:D656,D656,$F$2:F656,F656)-1&gt;1),"",
IF(AND(F656="Peretoe teenus",H656&gt;=[2]an!$M$37,RANK(D656,$D656:$D656)+COUNTIFS($D$2:D656,D656,$F$2:F656,F656)-1=1,MONTH(H656)=MONTH(K656)=TRUE,YEAR(H656)=YEAR(K656)=TRUE),((EOMONTH(H656,0)-H656+1)*X656)/DAY(EOMONTH(H656,0)),
IF(AND(F656="Peretoe teenus",H656&gt;=[2]an!$M$37,RANK(D656,$D656:$D656)+COUNTIFS($D$2:D656,D656,$F$2:F656,F656)-1=1),X656,
IF(AND(F656="Peretoe teenus",H656&lt;[2]an!$M$37,S656&lt;&gt;"kahepoolne vajaduspõhine",RANK(D656,$D656:$D656)+COUNTIFS($D$2:D656,D656,$F$2:F656,F656)-1=1),X656,
IF(AND(F656="Peretoe teenus",H656&lt;[2]an!$M$37,S656&lt;&gt;"kahepoolne vajaduspõhine",RANK(D656,$D656:$D656)+COUNTIFS($D$2:D656,D656,$F$2:F656,F656)-1&gt;1),"",
IF(AND(F656="Peretoe teenus",H656&lt;[2]an!$M$37,S656="kahepoolne vajaduspõhine",U656="",RANK(D656,$D656:$D656)+COUNTIFS($D$2:D656,D656,$F$2:F656,F656)-1=1),X656,
IF(AND(F656="Peretoe teenus",H656&lt;[2]an!$M$37,S656="kahepoolne vajaduspõhine",U656="",RANK(D656,$D656:$D656)+COUNTIFS($D$2:D656,D656,$F$2:F656,F656)-1&gt;1),"",
IF(AND(F656="Peretoe teenus",H656&lt;[2]an!$M$37,S656="kahepoolne vajaduspõhine",U656&lt;[2]an!$M$37,RANK(D656,$D656:$D656)+COUNTIFS($D$2:D656,D656,$F$2:F656,F656)-1=1),X656,
IF(AND(F656="Peretoe teenus",H656&lt;[2]an!$M$37,S656="kahepoolne vajaduspõhine",U656&lt;[2]an!$M$37,RANK(D656,$D656:$D656)+COUNTIFS($D$2:D656,D656,$F$2:F656,F656)-1&gt;1),"",
IF(AND(F656="Peretoe teenus",H656&lt;[2]an!$M$37,S656="kahepoolne vajaduspõhine",U656&gt;=[2]an!$M$37,U656&lt;=[2]an!$M$38,RANK(D656,$D656:$D656)+COUNTIFS($D$2:D656,D656,$F$2:F656,F656)-1=1),
((EOMONTH(U656,0)-U656+1)*X656)/DAY(EOMONTH(U656,0))+(DAY(U656)-1)*100/DAY(EOMONTH(U656,0)),
IF(AND(F656="Peretoe teenus",H656&lt;[2]an!$M$37,S656="kahepoolne vajaduspõhine",U656&gt;=[2]an!$M$37,U656&lt;=[2]an!$M$38,RANK(D656,$D656:$D656)+COUNTIFS($D$2:D656,D656,$F$2:F656,F656)-1&gt;1),"",
IF(AND(F656="Peretoe teenus",H656&lt;[2]an!$M$37,S656="kahepoolne vajaduspõhine",U656&gt;[2]an!$M$38,RANK(D656,$D656:$D656)+COUNTIFS($D$2:D656,D656,$F$2:F656,F656)-1=1),X656,
IF(AND(F656="Peretoe teenus",H656&lt;[2]an!$M$37,S656="kahepoolne vajaduspõhine",U656&gt;[2]an!$M$38,RANK(D656,$D656:$D656)+COUNTIFS($D$2:D656,D656,$F$2:F656,F656)-1&gt;1),"",X656*W656)))))))))))))),"")</f>
        <v/>
      </c>
      <c r="Z656" s="18" t="str">
        <f t="shared" si="31"/>
        <v/>
      </c>
      <c r="AA656" s="19" t="str">
        <f>IFERROR(VLOOKUP(E656,[2]an!$A$3:$B$81,2,FALSE),"")</f>
        <v/>
      </c>
      <c r="AB656" s="19" t="str">
        <f>IFERROR(VLOOKUP(AA656,[2]an!$C$2:$D$16,2,FALSE),"")</f>
        <v/>
      </c>
      <c r="AC656" s="20"/>
      <c r="AD656" s="21" t="str">
        <f>IF(A656=[2]an!$F$36,VLOOKUP([2]an!$F$36,[2]an!$F$36:$H$36,3,FALSE),IF(A656=[2]an!$F$35,VLOOKUP([2]an!$F$35,[2]an!$F$35:$H$35,3,FALSE),IF(A656=[2]an!$F$33,VLOOKUP([2]an!$F$33,[2]an!$F$33:$H$33,3,FALSE),IF(A656=[2]an!$F$31,VLOOKUP([2]an!$F$31,[2]an!$F$31:$H$31,3,FALSE),""))))</f>
        <v/>
      </c>
    </row>
    <row r="657" spans="6:30" x14ac:dyDescent="0.2">
      <c r="F657" s="10"/>
      <c r="G657" s="8" t="str">
        <f t="shared" si="32"/>
        <v/>
      </c>
      <c r="H657" s="13"/>
      <c r="K657" s="13"/>
      <c r="L657" s="10"/>
      <c r="M657" s="10"/>
      <c r="S657" s="8" t="str">
        <f>IFERROR(VLOOKUP(D657,[1]peretoe_teenus!$A$2:$L$2000,5,FALSE),"")</f>
        <v/>
      </c>
      <c r="U657" s="13"/>
      <c r="V657" s="15" t="str" cm="1">
        <f t="array" ref="V657">IFERROR(IF(AND(F657="Tugigrupp",RANK(K657,$K657:$K657)+COUNTIFS($K$2:K657,K657,$L$2:L657,L657,$M$2:M657,M657,$I$2:I657,I657,$G$2:G657,G657,$F$2:F657,F657)-1=1),SUMPRODUCT(($F$2:$F$4154=F657)*($G$2:$G$4154=G657)*($K$2:$K$4154=K657)*($I$2:$I$4154=I657)*($L$2:$L$4154=L657)*($M$2:$M$4154=M657)),""),"")</f>
        <v/>
      </c>
      <c r="W657" s="15" t="str">
        <f t="shared" si="30"/>
        <v/>
      </c>
      <c r="X657" s="16" t="str">
        <f>IF(AND(A657=[2]an!$G$38,F657=[2]an!$E$40),[2]an!$G$40,IF(AND(A657=[2]an!$G$38,F657=[2]an!$E$41),[2]an!$G$41,IF(AND(A657=[2]an!$G$38,F657=[2]an!$E$39,H657&gt;=[2]an!$M$37),[2]an!$G$39,
IF(AND(A657=[2]an!$G$38,F657=[2]an!$E$39,H657&lt;[2]an!$M$37,S657="kahepoolne vajaduspõhine",U657=""),[2]an!$M$40,
IF(AND(A657=[2]an!$G$38,F657=[2]an!$E$39,H657&lt;[2]an!$M$37,S657="kahepoolne vajaduspõhine",U657&lt;&gt;""),[2]an!$G$39,
IF(AND(A657=[2]an!$G$38,F657=[2]an!$E$39,H657&lt;[2]an!$M$37,S657&lt;&gt;"kahepoolne vajaduspõhine"),[2]an!$G$39,
IF(AND(A657=[2]an!$G$38,F657=[2]an!$E$42),[2]an!$G$42,
IF(AND(A657=[2]an!$H$38,F657=[2]an!$E$40),[2]an!$H$40,IF(AND(A657=[2]an!$H$38,F657=[2]an!$E$41),[2]an!$H$41,IF(AND(A657=[2]an!$H$38,F657=[2]an!$E$39,H657&gt;=[2]an!$M$37),[2]an!$H$39,
IF(AND(A657=[2]an!$H$38,F657=[2]an!$E$39,H657&lt;[2]an!$M$37,S657="kahepoolne vajaduspõhine",U657=""),[2]an!$M$40,
IF(AND(A657=[2]an!$H$38,F657=[2]an!$E$39,H657&lt;[2]an!$M$37,S657="kahepoolne vajaduspõhine",U657&lt;&gt;""),[2]an!$H$39,
IF(AND(A657=[2]an!$H$38,F657=[2]an!$E$39,H657&lt;[2]an!$M$37,S657&lt;&gt;"kahepoolne vajaduspõhine"),[2]an!$H$39,
IF(AND(A657=[2]an!$H$38,F657=[2]an!$E$42),[2]an!$H$42,
IF(AND(A657=[2]an!$I$38,F657=[2]an!$E$40),[2]an!$I$40,IF(AND(A657=[2]an!$I$38,F657=[2]an!$E$41),[2]an!$I$41,IF(AND(A657=[2]an!$I$38,F657=[2]an!$E$39,H657&gt;=[2]an!$M$37),[2]an!$I$39,
IF(AND(A657=[2]an!$I$38,F657=[2]an!$E$39,H657&lt;[2]an!$M$37,S657="kahepoolne vajaduspõhine",U657=""),[2]an!$M$40,
IF(AND(A657=[2]an!$I$38,F657=[2]an!$E$39,H657&lt;[2]an!$M$37,S657="kahepoolne vajaduspõhine",U657&lt;&gt;""),[2]an!$I$39,
IF(AND(A657=[2]an!$I$38,F657=[2]an!$E$39,H657&lt;[2]an!$M$37,S657&lt;&gt;"kahepoolne vajaduspõhine"),[2]an!$I$39,
IF(AND(A657=[2]an!$I$38,F657=[2]an!$E$42),[2]an!$I$42,
IF(AND(A657=[2]an!$J$38,F657=[2]an!$E$40),[2]an!$J$40,IF(AND(A657=[2]an!$J$38,F657=[2]an!$E$41),[2]an!$J$41,IF(AND(A657=[2]an!$J$38,F657=[2]an!$E$39,H657&gt;=[2]an!$M$37),[2]an!$J$39,
IF(AND(A657=[2]an!$J$38,F657=[2]an!$E$39,H657&lt;[2]an!$M$37,S657="kahepoolne vajaduspõhine",U657=""),[2]an!$M$40,
IF(AND(A657=[2]an!$J$38,F657=[2]an!$E$39,H657&lt;[2]an!$M$37,S657="kahepoolne vajaduspõhine",U657&lt;&gt;""),[2]an!$J$39,
IF(AND(A657=[2]an!$J$38,F657=[2]an!$E$39,H657&lt;[2]an!$M$37,S657&lt;&gt;"kahepoolne vajaduspõhine"),[2]an!$J$39,
IF(AND(A657=[2]an!$J$38,F657=[2]an!$E$42),[2]an!$J$42,""))))))))))))))))))))))))))))</f>
        <v/>
      </c>
      <c r="Y657" s="17" t="str">
        <f>IFERROR(IF(F657="Tugigrupp",0,
IF(AND(F657="Peretoe teenus",H657&gt;=[2]an!$M$37,RANK(D657,$D657:$D657)+COUNTIFS($D$2:D657,D657,$F$2:F657,F657)-1&gt;1),"",
IF(AND(F657="Peretoe teenus",H657&gt;=[2]an!$M$37,RANK(D657,$D657:$D657)+COUNTIFS($D$2:D657,D657,$F$2:F657,F657)-1=1,MONTH(H657)=MONTH(K657)=TRUE,YEAR(H657)=YEAR(K657)=TRUE),((EOMONTH(H657,0)-H657+1)*X657)/DAY(EOMONTH(H657,0)),
IF(AND(F657="Peretoe teenus",H657&gt;=[2]an!$M$37,RANK(D657,$D657:$D657)+COUNTIFS($D$2:D657,D657,$F$2:F657,F657)-1=1),X657,
IF(AND(F657="Peretoe teenus",H657&lt;[2]an!$M$37,S657&lt;&gt;"kahepoolne vajaduspõhine",RANK(D657,$D657:$D657)+COUNTIFS($D$2:D657,D657,$F$2:F657,F657)-1=1),X657,
IF(AND(F657="Peretoe teenus",H657&lt;[2]an!$M$37,S657&lt;&gt;"kahepoolne vajaduspõhine",RANK(D657,$D657:$D657)+COUNTIFS($D$2:D657,D657,$F$2:F657,F657)-1&gt;1),"",
IF(AND(F657="Peretoe teenus",H657&lt;[2]an!$M$37,S657="kahepoolne vajaduspõhine",U657="",RANK(D657,$D657:$D657)+COUNTIFS($D$2:D657,D657,$F$2:F657,F657)-1=1),X657,
IF(AND(F657="Peretoe teenus",H657&lt;[2]an!$M$37,S657="kahepoolne vajaduspõhine",U657="",RANK(D657,$D657:$D657)+COUNTIFS($D$2:D657,D657,$F$2:F657,F657)-1&gt;1),"",
IF(AND(F657="Peretoe teenus",H657&lt;[2]an!$M$37,S657="kahepoolne vajaduspõhine",U657&lt;[2]an!$M$37,RANK(D657,$D657:$D657)+COUNTIFS($D$2:D657,D657,$F$2:F657,F657)-1=1),X657,
IF(AND(F657="Peretoe teenus",H657&lt;[2]an!$M$37,S657="kahepoolne vajaduspõhine",U657&lt;[2]an!$M$37,RANK(D657,$D657:$D657)+COUNTIFS($D$2:D657,D657,$F$2:F657,F657)-1&gt;1),"",
IF(AND(F657="Peretoe teenus",H657&lt;[2]an!$M$37,S657="kahepoolne vajaduspõhine",U657&gt;=[2]an!$M$37,U657&lt;=[2]an!$M$38,RANK(D657,$D657:$D657)+COUNTIFS($D$2:D657,D657,$F$2:F657,F657)-1=1),
((EOMONTH(U657,0)-U657+1)*X657)/DAY(EOMONTH(U657,0))+(DAY(U657)-1)*100/DAY(EOMONTH(U657,0)),
IF(AND(F657="Peretoe teenus",H657&lt;[2]an!$M$37,S657="kahepoolne vajaduspõhine",U657&gt;=[2]an!$M$37,U657&lt;=[2]an!$M$38,RANK(D657,$D657:$D657)+COUNTIFS($D$2:D657,D657,$F$2:F657,F657)-1&gt;1),"",
IF(AND(F657="Peretoe teenus",H657&lt;[2]an!$M$37,S657="kahepoolne vajaduspõhine",U657&gt;[2]an!$M$38,RANK(D657,$D657:$D657)+COUNTIFS($D$2:D657,D657,$F$2:F657,F657)-1=1),X657,
IF(AND(F657="Peretoe teenus",H657&lt;[2]an!$M$37,S657="kahepoolne vajaduspõhine",U657&gt;[2]an!$M$38,RANK(D657,$D657:$D657)+COUNTIFS($D$2:D657,D657,$F$2:F657,F657)-1&gt;1),"",X657*W657)))))))))))))),"")</f>
        <v/>
      </c>
      <c r="Z657" s="18" t="str">
        <f t="shared" si="31"/>
        <v/>
      </c>
      <c r="AA657" s="19" t="str">
        <f>IFERROR(VLOOKUP(E657,[2]an!$A$3:$B$81,2,FALSE),"")</f>
        <v/>
      </c>
      <c r="AB657" s="19" t="str">
        <f>IFERROR(VLOOKUP(AA657,[2]an!$C$2:$D$16,2,FALSE),"")</f>
        <v/>
      </c>
      <c r="AC657" s="20"/>
      <c r="AD657" s="21" t="str">
        <f>IF(A657=[2]an!$F$36,VLOOKUP([2]an!$F$36,[2]an!$F$36:$H$36,3,FALSE),IF(A657=[2]an!$F$35,VLOOKUP([2]an!$F$35,[2]an!$F$35:$H$35,3,FALSE),IF(A657=[2]an!$F$33,VLOOKUP([2]an!$F$33,[2]an!$F$33:$H$33,3,FALSE),IF(A657=[2]an!$F$31,VLOOKUP([2]an!$F$31,[2]an!$F$31:$H$31,3,FALSE),""))))</f>
        <v/>
      </c>
    </row>
    <row r="658" spans="6:30" x14ac:dyDescent="0.2">
      <c r="F658" s="10"/>
      <c r="G658" s="8" t="str">
        <f t="shared" si="32"/>
        <v/>
      </c>
      <c r="H658" s="13"/>
      <c r="K658" s="13"/>
      <c r="L658" s="10"/>
      <c r="M658" s="10"/>
      <c r="S658" s="8" t="str">
        <f>IFERROR(VLOOKUP(D658,[1]peretoe_teenus!$A$2:$L$2000,5,FALSE),"")</f>
        <v/>
      </c>
      <c r="U658" s="13"/>
      <c r="V658" s="15" t="str" cm="1">
        <f t="array" ref="V658">IFERROR(IF(AND(F658="Tugigrupp",RANK(K658,$K658:$K658)+COUNTIFS($K$2:K658,K658,$L$2:L658,L658,$M$2:M658,M658,$I$2:I658,I658,$G$2:G658,G658,$F$2:F658,F658)-1=1),SUMPRODUCT(($F$2:$F$4154=F658)*($G$2:$G$4154=G658)*($K$2:$K$4154=K658)*($I$2:$I$4154=I658)*($L$2:$L$4154=L658)*($M$2:$M$4154=M658)),""),"")</f>
        <v/>
      </c>
      <c r="W658" s="15" t="str">
        <f t="shared" si="30"/>
        <v/>
      </c>
      <c r="X658" s="16" t="str">
        <f>IF(AND(A658=[2]an!$G$38,F658=[2]an!$E$40),[2]an!$G$40,IF(AND(A658=[2]an!$G$38,F658=[2]an!$E$41),[2]an!$G$41,IF(AND(A658=[2]an!$G$38,F658=[2]an!$E$39,H658&gt;=[2]an!$M$37),[2]an!$G$39,
IF(AND(A658=[2]an!$G$38,F658=[2]an!$E$39,H658&lt;[2]an!$M$37,S658="kahepoolne vajaduspõhine",U658=""),[2]an!$M$40,
IF(AND(A658=[2]an!$G$38,F658=[2]an!$E$39,H658&lt;[2]an!$M$37,S658="kahepoolne vajaduspõhine",U658&lt;&gt;""),[2]an!$G$39,
IF(AND(A658=[2]an!$G$38,F658=[2]an!$E$39,H658&lt;[2]an!$M$37,S658&lt;&gt;"kahepoolne vajaduspõhine"),[2]an!$G$39,
IF(AND(A658=[2]an!$G$38,F658=[2]an!$E$42),[2]an!$G$42,
IF(AND(A658=[2]an!$H$38,F658=[2]an!$E$40),[2]an!$H$40,IF(AND(A658=[2]an!$H$38,F658=[2]an!$E$41),[2]an!$H$41,IF(AND(A658=[2]an!$H$38,F658=[2]an!$E$39,H658&gt;=[2]an!$M$37),[2]an!$H$39,
IF(AND(A658=[2]an!$H$38,F658=[2]an!$E$39,H658&lt;[2]an!$M$37,S658="kahepoolne vajaduspõhine",U658=""),[2]an!$M$40,
IF(AND(A658=[2]an!$H$38,F658=[2]an!$E$39,H658&lt;[2]an!$M$37,S658="kahepoolne vajaduspõhine",U658&lt;&gt;""),[2]an!$H$39,
IF(AND(A658=[2]an!$H$38,F658=[2]an!$E$39,H658&lt;[2]an!$M$37,S658&lt;&gt;"kahepoolne vajaduspõhine"),[2]an!$H$39,
IF(AND(A658=[2]an!$H$38,F658=[2]an!$E$42),[2]an!$H$42,
IF(AND(A658=[2]an!$I$38,F658=[2]an!$E$40),[2]an!$I$40,IF(AND(A658=[2]an!$I$38,F658=[2]an!$E$41),[2]an!$I$41,IF(AND(A658=[2]an!$I$38,F658=[2]an!$E$39,H658&gt;=[2]an!$M$37),[2]an!$I$39,
IF(AND(A658=[2]an!$I$38,F658=[2]an!$E$39,H658&lt;[2]an!$M$37,S658="kahepoolne vajaduspõhine",U658=""),[2]an!$M$40,
IF(AND(A658=[2]an!$I$38,F658=[2]an!$E$39,H658&lt;[2]an!$M$37,S658="kahepoolne vajaduspõhine",U658&lt;&gt;""),[2]an!$I$39,
IF(AND(A658=[2]an!$I$38,F658=[2]an!$E$39,H658&lt;[2]an!$M$37,S658&lt;&gt;"kahepoolne vajaduspõhine"),[2]an!$I$39,
IF(AND(A658=[2]an!$I$38,F658=[2]an!$E$42),[2]an!$I$42,
IF(AND(A658=[2]an!$J$38,F658=[2]an!$E$40),[2]an!$J$40,IF(AND(A658=[2]an!$J$38,F658=[2]an!$E$41),[2]an!$J$41,IF(AND(A658=[2]an!$J$38,F658=[2]an!$E$39,H658&gt;=[2]an!$M$37),[2]an!$J$39,
IF(AND(A658=[2]an!$J$38,F658=[2]an!$E$39,H658&lt;[2]an!$M$37,S658="kahepoolne vajaduspõhine",U658=""),[2]an!$M$40,
IF(AND(A658=[2]an!$J$38,F658=[2]an!$E$39,H658&lt;[2]an!$M$37,S658="kahepoolne vajaduspõhine",U658&lt;&gt;""),[2]an!$J$39,
IF(AND(A658=[2]an!$J$38,F658=[2]an!$E$39,H658&lt;[2]an!$M$37,S658&lt;&gt;"kahepoolne vajaduspõhine"),[2]an!$J$39,
IF(AND(A658=[2]an!$J$38,F658=[2]an!$E$42),[2]an!$J$42,""))))))))))))))))))))))))))))</f>
        <v/>
      </c>
      <c r="Y658" s="17" t="str">
        <f>IFERROR(IF(F658="Tugigrupp",0,
IF(AND(F658="Peretoe teenus",H658&gt;=[2]an!$M$37,RANK(D658,$D658:$D658)+COUNTIFS($D$2:D658,D658,$F$2:F658,F658)-1&gt;1),"",
IF(AND(F658="Peretoe teenus",H658&gt;=[2]an!$M$37,RANK(D658,$D658:$D658)+COUNTIFS($D$2:D658,D658,$F$2:F658,F658)-1=1,MONTH(H658)=MONTH(K658)=TRUE,YEAR(H658)=YEAR(K658)=TRUE),((EOMONTH(H658,0)-H658+1)*X658)/DAY(EOMONTH(H658,0)),
IF(AND(F658="Peretoe teenus",H658&gt;=[2]an!$M$37,RANK(D658,$D658:$D658)+COUNTIFS($D$2:D658,D658,$F$2:F658,F658)-1=1),X658,
IF(AND(F658="Peretoe teenus",H658&lt;[2]an!$M$37,S658&lt;&gt;"kahepoolne vajaduspõhine",RANK(D658,$D658:$D658)+COUNTIFS($D$2:D658,D658,$F$2:F658,F658)-1=1),X658,
IF(AND(F658="Peretoe teenus",H658&lt;[2]an!$M$37,S658&lt;&gt;"kahepoolne vajaduspõhine",RANK(D658,$D658:$D658)+COUNTIFS($D$2:D658,D658,$F$2:F658,F658)-1&gt;1),"",
IF(AND(F658="Peretoe teenus",H658&lt;[2]an!$M$37,S658="kahepoolne vajaduspõhine",U658="",RANK(D658,$D658:$D658)+COUNTIFS($D$2:D658,D658,$F$2:F658,F658)-1=1),X658,
IF(AND(F658="Peretoe teenus",H658&lt;[2]an!$M$37,S658="kahepoolne vajaduspõhine",U658="",RANK(D658,$D658:$D658)+COUNTIFS($D$2:D658,D658,$F$2:F658,F658)-1&gt;1),"",
IF(AND(F658="Peretoe teenus",H658&lt;[2]an!$M$37,S658="kahepoolne vajaduspõhine",U658&lt;[2]an!$M$37,RANK(D658,$D658:$D658)+COUNTIFS($D$2:D658,D658,$F$2:F658,F658)-1=1),X658,
IF(AND(F658="Peretoe teenus",H658&lt;[2]an!$M$37,S658="kahepoolne vajaduspõhine",U658&lt;[2]an!$M$37,RANK(D658,$D658:$D658)+COUNTIFS($D$2:D658,D658,$F$2:F658,F658)-1&gt;1),"",
IF(AND(F658="Peretoe teenus",H658&lt;[2]an!$M$37,S658="kahepoolne vajaduspõhine",U658&gt;=[2]an!$M$37,U658&lt;=[2]an!$M$38,RANK(D658,$D658:$D658)+COUNTIFS($D$2:D658,D658,$F$2:F658,F658)-1=1),
((EOMONTH(U658,0)-U658+1)*X658)/DAY(EOMONTH(U658,0))+(DAY(U658)-1)*100/DAY(EOMONTH(U658,0)),
IF(AND(F658="Peretoe teenus",H658&lt;[2]an!$M$37,S658="kahepoolne vajaduspõhine",U658&gt;=[2]an!$M$37,U658&lt;=[2]an!$M$38,RANK(D658,$D658:$D658)+COUNTIFS($D$2:D658,D658,$F$2:F658,F658)-1&gt;1),"",
IF(AND(F658="Peretoe teenus",H658&lt;[2]an!$M$37,S658="kahepoolne vajaduspõhine",U658&gt;[2]an!$M$38,RANK(D658,$D658:$D658)+COUNTIFS($D$2:D658,D658,$F$2:F658,F658)-1=1),X658,
IF(AND(F658="Peretoe teenus",H658&lt;[2]an!$M$37,S658="kahepoolne vajaduspõhine",U658&gt;[2]an!$M$38,RANK(D658,$D658:$D658)+COUNTIFS($D$2:D658,D658,$F$2:F658,F658)-1&gt;1),"",X658*W658)))))))))))))),"")</f>
        <v/>
      </c>
      <c r="Z658" s="18" t="str">
        <f t="shared" si="31"/>
        <v/>
      </c>
      <c r="AA658" s="19" t="str">
        <f>IFERROR(VLOOKUP(E658,[2]an!$A$3:$B$81,2,FALSE),"")</f>
        <v/>
      </c>
      <c r="AB658" s="19" t="str">
        <f>IFERROR(VLOOKUP(AA658,[2]an!$C$2:$D$16,2,FALSE),"")</f>
        <v/>
      </c>
      <c r="AC658" s="20"/>
      <c r="AD658" s="21" t="str">
        <f>IF(A658=[2]an!$F$36,VLOOKUP([2]an!$F$36,[2]an!$F$36:$H$36,3,FALSE),IF(A658=[2]an!$F$35,VLOOKUP([2]an!$F$35,[2]an!$F$35:$H$35,3,FALSE),IF(A658=[2]an!$F$33,VLOOKUP([2]an!$F$33,[2]an!$F$33:$H$33,3,FALSE),IF(A658=[2]an!$F$31,VLOOKUP([2]an!$F$31,[2]an!$F$31:$H$31,3,FALSE),""))))</f>
        <v/>
      </c>
    </row>
    <row r="659" spans="6:30" x14ac:dyDescent="0.2">
      <c r="F659" s="10"/>
      <c r="G659" s="8" t="str">
        <f t="shared" si="32"/>
        <v/>
      </c>
      <c r="H659" s="13"/>
      <c r="K659" s="13"/>
      <c r="L659" s="10"/>
      <c r="M659" s="10"/>
      <c r="S659" s="8" t="str">
        <f>IFERROR(VLOOKUP(D659,[1]peretoe_teenus!$A$2:$L$2000,5,FALSE),"")</f>
        <v/>
      </c>
      <c r="U659" s="13"/>
      <c r="V659" s="15" t="str" cm="1">
        <f t="array" ref="V659">IFERROR(IF(AND(F659="Tugigrupp",RANK(K659,$K659:$K659)+COUNTIFS($K$2:K659,K659,$L$2:L659,L659,$M$2:M659,M659,$I$2:I659,I659,$G$2:G659,G659,$F$2:F659,F659)-1=1),SUMPRODUCT(($F$2:$F$4154=F659)*($G$2:$G$4154=G659)*($K$2:$K$4154=K659)*($I$2:$I$4154=I659)*($L$2:$L$4154=L659)*($M$2:$M$4154=M659)),""),"")</f>
        <v/>
      </c>
      <c r="W659" s="15" t="str">
        <f t="shared" si="30"/>
        <v/>
      </c>
      <c r="X659" s="16" t="str">
        <f>IF(AND(A659=[2]an!$G$38,F659=[2]an!$E$40),[2]an!$G$40,IF(AND(A659=[2]an!$G$38,F659=[2]an!$E$41),[2]an!$G$41,IF(AND(A659=[2]an!$G$38,F659=[2]an!$E$39,H659&gt;=[2]an!$M$37),[2]an!$G$39,
IF(AND(A659=[2]an!$G$38,F659=[2]an!$E$39,H659&lt;[2]an!$M$37,S659="kahepoolne vajaduspõhine",U659=""),[2]an!$M$40,
IF(AND(A659=[2]an!$G$38,F659=[2]an!$E$39,H659&lt;[2]an!$M$37,S659="kahepoolne vajaduspõhine",U659&lt;&gt;""),[2]an!$G$39,
IF(AND(A659=[2]an!$G$38,F659=[2]an!$E$39,H659&lt;[2]an!$M$37,S659&lt;&gt;"kahepoolne vajaduspõhine"),[2]an!$G$39,
IF(AND(A659=[2]an!$G$38,F659=[2]an!$E$42),[2]an!$G$42,
IF(AND(A659=[2]an!$H$38,F659=[2]an!$E$40),[2]an!$H$40,IF(AND(A659=[2]an!$H$38,F659=[2]an!$E$41),[2]an!$H$41,IF(AND(A659=[2]an!$H$38,F659=[2]an!$E$39,H659&gt;=[2]an!$M$37),[2]an!$H$39,
IF(AND(A659=[2]an!$H$38,F659=[2]an!$E$39,H659&lt;[2]an!$M$37,S659="kahepoolne vajaduspõhine",U659=""),[2]an!$M$40,
IF(AND(A659=[2]an!$H$38,F659=[2]an!$E$39,H659&lt;[2]an!$M$37,S659="kahepoolne vajaduspõhine",U659&lt;&gt;""),[2]an!$H$39,
IF(AND(A659=[2]an!$H$38,F659=[2]an!$E$39,H659&lt;[2]an!$M$37,S659&lt;&gt;"kahepoolne vajaduspõhine"),[2]an!$H$39,
IF(AND(A659=[2]an!$H$38,F659=[2]an!$E$42),[2]an!$H$42,
IF(AND(A659=[2]an!$I$38,F659=[2]an!$E$40),[2]an!$I$40,IF(AND(A659=[2]an!$I$38,F659=[2]an!$E$41),[2]an!$I$41,IF(AND(A659=[2]an!$I$38,F659=[2]an!$E$39,H659&gt;=[2]an!$M$37),[2]an!$I$39,
IF(AND(A659=[2]an!$I$38,F659=[2]an!$E$39,H659&lt;[2]an!$M$37,S659="kahepoolne vajaduspõhine",U659=""),[2]an!$M$40,
IF(AND(A659=[2]an!$I$38,F659=[2]an!$E$39,H659&lt;[2]an!$M$37,S659="kahepoolne vajaduspõhine",U659&lt;&gt;""),[2]an!$I$39,
IF(AND(A659=[2]an!$I$38,F659=[2]an!$E$39,H659&lt;[2]an!$M$37,S659&lt;&gt;"kahepoolne vajaduspõhine"),[2]an!$I$39,
IF(AND(A659=[2]an!$I$38,F659=[2]an!$E$42),[2]an!$I$42,
IF(AND(A659=[2]an!$J$38,F659=[2]an!$E$40),[2]an!$J$40,IF(AND(A659=[2]an!$J$38,F659=[2]an!$E$41),[2]an!$J$41,IF(AND(A659=[2]an!$J$38,F659=[2]an!$E$39,H659&gt;=[2]an!$M$37),[2]an!$J$39,
IF(AND(A659=[2]an!$J$38,F659=[2]an!$E$39,H659&lt;[2]an!$M$37,S659="kahepoolne vajaduspõhine",U659=""),[2]an!$M$40,
IF(AND(A659=[2]an!$J$38,F659=[2]an!$E$39,H659&lt;[2]an!$M$37,S659="kahepoolne vajaduspõhine",U659&lt;&gt;""),[2]an!$J$39,
IF(AND(A659=[2]an!$J$38,F659=[2]an!$E$39,H659&lt;[2]an!$M$37,S659&lt;&gt;"kahepoolne vajaduspõhine"),[2]an!$J$39,
IF(AND(A659=[2]an!$J$38,F659=[2]an!$E$42),[2]an!$J$42,""))))))))))))))))))))))))))))</f>
        <v/>
      </c>
      <c r="Y659" s="17" t="str">
        <f>IFERROR(IF(F659="Tugigrupp",0,
IF(AND(F659="Peretoe teenus",H659&gt;=[2]an!$M$37,RANK(D659,$D659:$D659)+COUNTIFS($D$2:D659,D659,$F$2:F659,F659)-1&gt;1),"",
IF(AND(F659="Peretoe teenus",H659&gt;=[2]an!$M$37,RANK(D659,$D659:$D659)+COUNTIFS($D$2:D659,D659,$F$2:F659,F659)-1=1,MONTH(H659)=MONTH(K659)=TRUE,YEAR(H659)=YEAR(K659)=TRUE),((EOMONTH(H659,0)-H659+1)*X659)/DAY(EOMONTH(H659,0)),
IF(AND(F659="Peretoe teenus",H659&gt;=[2]an!$M$37,RANK(D659,$D659:$D659)+COUNTIFS($D$2:D659,D659,$F$2:F659,F659)-1=1),X659,
IF(AND(F659="Peretoe teenus",H659&lt;[2]an!$M$37,S659&lt;&gt;"kahepoolne vajaduspõhine",RANK(D659,$D659:$D659)+COUNTIFS($D$2:D659,D659,$F$2:F659,F659)-1=1),X659,
IF(AND(F659="Peretoe teenus",H659&lt;[2]an!$M$37,S659&lt;&gt;"kahepoolne vajaduspõhine",RANK(D659,$D659:$D659)+COUNTIFS($D$2:D659,D659,$F$2:F659,F659)-1&gt;1),"",
IF(AND(F659="Peretoe teenus",H659&lt;[2]an!$M$37,S659="kahepoolne vajaduspõhine",U659="",RANK(D659,$D659:$D659)+COUNTIFS($D$2:D659,D659,$F$2:F659,F659)-1=1),X659,
IF(AND(F659="Peretoe teenus",H659&lt;[2]an!$M$37,S659="kahepoolne vajaduspõhine",U659="",RANK(D659,$D659:$D659)+COUNTIFS($D$2:D659,D659,$F$2:F659,F659)-1&gt;1),"",
IF(AND(F659="Peretoe teenus",H659&lt;[2]an!$M$37,S659="kahepoolne vajaduspõhine",U659&lt;[2]an!$M$37,RANK(D659,$D659:$D659)+COUNTIFS($D$2:D659,D659,$F$2:F659,F659)-1=1),X659,
IF(AND(F659="Peretoe teenus",H659&lt;[2]an!$M$37,S659="kahepoolne vajaduspõhine",U659&lt;[2]an!$M$37,RANK(D659,$D659:$D659)+COUNTIFS($D$2:D659,D659,$F$2:F659,F659)-1&gt;1),"",
IF(AND(F659="Peretoe teenus",H659&lt;[2]an!$M$37,S659="kahepoolne vajaduspõhine",U659&gt;=[2]an!$M$37,U659&lt;=[2]an!$M$38,RANK(D659,$D659:$D659)+COUNTIFS($D$2:D659,D659,$F$2:F659,F659)-1=1),
((EOMONTH(U659,0)-U659+1)*X659)/DAY(EOMONTH(U659,0))+(DAY(U659)-1)*100/DAY(EOMONTH(U659,0)),
IF(AND(F659="Peretoe teenus",H659&lt;[2]an!$M$37,S659="kahepoolne vajaduspõhine",U659&gt;=[2]an!$M$37,U659&lt;=[2]an!$M$38,RANK(D659,$D659:$D659)+COUNTIFS($D$2:D659,D659,$F$2:F659,F659)-1&gt;1),"",
IF(AND(F659="Peretoe teenus",H659&lt;[2]an!$M$37,S659="kahepoolne vajaduspõhine",U659&gt;[2]an!$M$38,RANK(D659,$D659:$D659)+COUNTIFS($D$2:D659,D659,$F$2:F659,F659)-1=1),X659,
IF(AND(F659="Peretoe teenus",H659&lt;[2]an!$M$37,S659="kahepoolne vajaduspõhine",U659&gt;[2]an!$M$38,RANK(D659,$D659:$D659)+COUNTIFS($D$2:D659,D659,$F$2:F659,F659)-1&gt;1),"",X659*W659)))))))))))))),"")</f>
        <v/>
      </c>
      <c r="Z659" s="18" t="str">
        <f t="shared" si="31"/>
        <v/>
      </c>
      <c r="AA659" s="19" t="str">
        <f>IFERROR(VLOOKUP(E659,[2]an!$A$3:$B$81,2,FALSE),"")</f>
        <v/>
      </c>
      <c r="AB659" s="19" t="str">
        <f>IFERROR(VLOOKUP(AA659,[2]an!$C$2:$D$16,2,FALSE),"")</f>
        <v/>
      </c>
      <c r="AC659" s="20"/>
      <c r="AD659" s="21" t="str">
        <f>IF(A659=[2]an!$F$36,VLOOKUP([2]an!$F$36,[2]an!$F$36:$H$36,3,FALSE),IF(A659=[2]an!$F$35,VLOOKUP([2]an!$F$35,[2]an!$F$35:$H$35,3,FALSE),IF(A659=[2]an!$F$33,VLOOKUP([2]an!$F$33,[2]an!$F$33:$H$33,3,FALSE),IF(A659=[2]an!$F$31,VLOOKUP([2]an!$F$31,[2]an!$F$31:$H$31,3,FALSE),""))))</f>
        <v/>
      </c>
    </row>
    <row r="660" spans="6:30" x14ac:dyDescent="0.2">
      <c r="F660" s="10"/>
      <c r="G660" s="8" t="str">
        <f t="shared" si="32"/>
        <v/>
      </c>
      <c r="H660" s="13"/>
      <c r="K660" s="13"/>
      <c r="L660" s="10"/>
      <c r="M660" s="10"/>
      <c r="S660" s="8" t="str">
        <f>IFERROR(VLOOKUP(D660,[1]peretoe_teenus!$A$2:$L$2000,5,FALSE),"")</f>
        <v/>
      </c>
      <c r="U660" s="13"/>
      <c r="V660" s="15" t="str" cm="1">
        <f t="array" ref="V660">IFERROR(IF(AND(F660="Tugigrupp",RANK(K660,$K660:$K660)+COUNTIFS($K$2:K660,K660,$L$2:L660,L660,$M$2:M660,M660,$I$2:I660,I660,$G$2:G660,G660,$F$2:F660,F660)-1=1),SUMPRODUCT(($F$2:$F$4154=F660)*($G$2:$G$4154=G660)*($K$2:$K$4154=K660)*($I$2:$I$4154=I660)*($L$2:$L$4154=L660)*($M$2:$M$4154=M660)),""),"")</f>
        <v/>
      </c>
      <c r="W660" s="15" t="str">
        <f t="shared" si="30"/>
        <v/>
      </c>
      <c r="X660" s="16" t="str">
        <f>IF(AND(A660=[2]an!$G$38,F660=[2]an!$E$40),[2]an!$G$40,IF(AND(A660=[2]an!$G$38,F660=[2]an!$E$41),[2]an!$G$41,IF(AND(A660=[2]an!$G$38,F660=[2]an!$E$39,H660&gt;=[2]an!$M$37),[2]an!$G$39,
IF(AND(A660=[2]an!$G$38,F660=[2]an!$E$39,H660&lt;[2]an!$M$37,S660="kahepoolne vajaduspõhine",U660=""),[2]an!$M$40,
IF(AND(A660=[2]an!$G$38,F660=[2]an!$E$39,H660&lt;[2]an!$M$37,S660="kahepoolne vajaduspõhine",U660&lt;&gt;""),[2]an!$G$39,
IF(AND(A660=[2]an!$G$38,F660=[2]an!$E$39,H660&lt;[2]an!$M$37,S660&lt;&gt;"kahepoolne vajaduspõhine"),[2]an!$G$39,
IF(AND(A660=[2]an!$G$38,F660=[2]an!$E$42),[2]an!$G$42,
IF(AND(A660=[2]an!$H$38,F660=[2]an!$E$40),[2]an!$H$40,IF(AND(A660=[2]an!$H$38,F660=[2]an!$E$41),[2]an!$H$41,IF(AND(A660=[2]an!$H$38,F660=[2]an!$E$39,H660&gt;=[2]an!$M$37),[2]an!$H$39,
IF(AND(A660=[2]an!$H$38,F660=[2]an!$E$39,H660&lt;[2]an!$M$37,S660="kahepoolne vajaduspõhine",U660=""),[2]an!$M$40,
IF(AND(A660=[2]an!$H$38,F660=[2]an!$E$39,H660&lt;[2]an!$M$37,S660="kahepoolne vajaduspõhine",U660&lt;&gt;""),[2]an!$H$39,
IF(AND(A660=[2]an!$H$38,F660=[2]an!$E$39,H660&lt;[2]an!$M$37,S660&lt;&gt;"kahepoolne vajaduspõhine"),[2]an!$H$39,
IF(AND(A660=[2]an!$H$38,F660=[2]an!$E$42),[2]an!$H$42,
IF(AND(A660=[2]an!$I$38,F660=[2]an!$E$40),[2]an!$I$40,IF(AND(A660=[2]an!$I$38,F660=[2]an!$E$41),[2]an!$I$41,IF(AND(A660=[2]an!$I$38,F660=[2]an!$E$39,H660&gt;=[2]an!$M$37),[2]an!$I$39,
IF(AND(A660=[2]an!$I$38,F660=[2]an!$E$39,H660&lt;[2]an!$M$37,S660="kahepoolne vajaduspõhine",U660=""),[2]an!$M$40,
IF(AND(A660=[2]an!$I$38,F660=[2]an!$E$39,H660&lt;[2]an!$M$37,S660="kahepoolne vajaduspõhine",U660&lt;&gt;""),[2]an!$I$39,
IF(AND(A660=[2]an!$I$38,F660=[2]an!$E$39,H660&lt;[2]an!$M$37,S660&lt;&gt;"kahepoolne vajaduspõhine"),[2]an!$I$39,
IF(AND(A660=[2]an!$I$38,F660=[2]an!$E$42),[2]an!$I$42,
IF(AND(A660=[2]an!$J$38,F660=[2]an!$E$40),[2]an!$J$40,IF(AND(A660=[2]an!$J$38,F660=[2]an!$E$41),[2]an!$J$41,IF(AND(A660=[2]an!$J$38,F660=[2]an!$E$39,H660&gt;=[2]an!$M$37),[2]an!$J$39,
IF(AND(A660=[2]an!$J$38,F660=[2]an!$E$39,H660&lt;[2]an!$M$37,S660="kahepoolne vajaduspõhine",U660=""),[2]an!$M$40,
IF(AND(A660=[2]an!$J$38,F660=[2]an!$E$39,H660&lt;[2]an!$M$37,S660="kahepoolne vajaduspõhine",U660&lt;&gt;""),[2]an!$J$39,
IF(AND(A660=[2]an!$J$38,F660=[2]an!$E$39,H660&lt;[2]an!$M$37,S660&lt;&gt;"kahepoolne vajaduspõhine"),[2]an!$J$39,
IF(AND(A660=[2]an!$J$38,F660=[2]an!$E$42),[2]an!$J$42,""))))))))))))))))))))))))))))</f>
        <v/>
      </c>
      <c r="Y660" s="17" t="str">
        <f>IFERROR(IF(F660="Tugigrupp",0,
IF(AND(F660="Peretoe teenus",H660&gt;=[2]an!$M$37,RANK(D660,$D660:$D660)+COUNTIFS($D$2:D660,D660,$F$2:F660,F660)-1&gt;1),"",
IF(AND(F660="Peretoe teenus",H660&gt;=[2]an!$M$37,RANK(D660,$D660:$D660)+COUNTIFS($D$2:D660,D660,$F$2:F660,F660)-1=1,MONTH(H660)=MONTH(K660)=TRUE,YEAR(H660)=YEAR(K660)=TRUE),((EOMONTH(H660,0)-H660+1)*X660)/DAY(EOMONTH(H660,0)),
IF(AND(F660="Peretoe teenus",H660&gt;=[2]an!$M$37,RANK(D660,$D660:$D660)+COUNTIFS($D$2:D660,D660,$F$2:F660,F660)-1=1),X660,
IF(AND(F660="Peretoe teenus",H660&lt;[2]an!$M$37,S660&lt;&gt;"kahepoolne vajaduspõhine",RANK(D660,$D660:$D660)+COUNTIFS($D$2:D660,D660,$F$2:F660,F660)-1=1),X660,
IF(AND(F660="Peretoe teenus",H660&lt;[2]an!$M$37,S660&lt;&gt;"kahepoolne vajaduspõhine",RANK(D660,$D660:$D660)+COUNTIFS($D$2:D660,D660,$F$2:F660,F660)-1&gt;1),"",
IF(AND(F660="Peretoe teenus",H660&lt;[2]an!$M$37,S660="kahepoolne vajaduspõhine",U660="",RANK(D660,$D660:$D660)+COUNTIFS($D$2:D660,D660,$F$2:F660,F660)-1=1),X660,
IF(AND(F660="Peretoe teenus",H660&lt;[2]an!$M$37,S660="kahepoolne vajaduspõhine",U660="",RANK(D660,$D660:$D660)+COUNTIFS($D$2:D660,D660,$F$2:F660,F660)-1&gt;1),"",
IF(AND(F660="Peretoe teenus",H660&lt;[2]an!$M$37,S660="kahepoolne vajaduspõhine",U660&lt;[2]an!$M$37,RANK(D660,$D660:$D660)+COUNTIFS($D$2:D660,D660,$F$2:F660,F660)-1=1),X660,
IF(AND(F660="Peretoe teenus",H660&lt;[2]an!$M$37,S660="kahepoolne vajaduspõhine",U660&lt;[2]an!$M$37,RANK(D660,$D660:$D660)+COUNTIFS($D$2:D660,D660,$F$2:F660,F660)-1&gt;1),"",
IF(AND(F660="Peretoe teenus",H660&lt;[2]an!$M$37,S660="kahepoolne vajaduspõhine",U660&gt;=[2]an!$M$37,U660&lt;=[2]an!$M$38,RANK(D660,$D660:$D660)+COUNTIFS($D$2:D660,D660,$F$2:F660,F660)-1=1),
((EOMONTH(U660,0)-U660+1)*X660)/DAY(EOMONTH(U660,0))+(DAY(U660)-1)*100/DAY(EOMONTH(U660,0)),
IF(AND(F660="Peretoe teenus",H660&lt;[2]an!$M$37,S660="kahepoolne vajaduspõhine",U660&gt;=[2]an!$M$37,U660&lt;=[2]an!$M$38,RANK(D660,$D660:$D660)+COUNTIFS($D$2:D660,D660,$F$2:F660,F660)-1&gt;1),"",
IF(AND(F660="Peretoe teenus",H660&lt;[2]an!$M$37,S660="kahepoolne vajaduspõhine",U660&gt;[2]an!$M$38,RANK(D660,$D660:$D660)+COUNTIFS($D$2:D660,D660,$F$2:F660,F660)-1=1),X660,
IF(AND(F660="Peretoe teenus",H660&lt;[2]an!$M$37,S660="kahepoolne vajaduspõhine",U660&gt;[2]an!$M$38,RANK(D660,$D660:$D660)+COUNTIFS($D$2:D660,D660,$F$2:F660,F660)-1&gt;1),"",X660*W660)))))))))))))),"")</f>
        <v/>
      </c>
      <c r="Z660" s="18" t="str">
        <f t="shared" si="31"/>
        <v/>
      </c>
      <c r="AA660" s="19" t="str">
        <f>IFERROR(VLOOKUP(E660,[2]an!$A$3:$B$81,2,FALSE),"")</f>
        <v/>
      </c>
      <c r="AB660" s="19" t="str">
        <f>IFERROR(VLOOKUP(AA660,[2]an!$C$2:$D$16,2,FALSE),"")</f>
        <v/>
      </c>
      <c r="AC660" s="20"/>
      <c r="AD660" s="21" t="str">
        <f>IF(A660=[2]an!$F$36,VLOOKUP([2]an!$F$36,[2]an!$F$36:$H$36,3,FALSE),IF(A660=[2]an!$F$35,VLOOKUP([2]an!$F$35,[2]an!$F$35:$H$35,3,FALSE),IF(A660=[2]an!$F$33,VLOOKUP([2]an!$F$33,[2]an!$F$33:$H$33,3,FALSE),IF(A660=[2]an!$F$31,VLOOKUP([2]an!$F$31,[2]an!$F$31:$H$31,3,FALSE),""))))</f>
        <v/>
      </c>
    </row>
    <row r="661" spans="6:30" x14ac:dyDescent="0.2">
      <c r="F661" s="10"/>
      <c r="G661" s="8" t="str">
        <f t="shared" si="32"/>
        <v/>
      </c>
      <c r="H661" s="13"/>
      <c r="K661" s="13"/>
      <c r="L661" s="10"/>
      <c r="M661" s="10"/>
      <c r="S661" s="8" t="str">
        <f>IFERROR(VLOOKUP(D661,[1]peretoe_teenus!$A$2:$L$2000,5,FALSE),"")</f>
        <v/>
      </c>
      <c r="U661" s="13"/>
      <c r="V661" s="15" t="str" cm="1">
        <f t="array" ref="V661">IFERROR(IF(AND(F661="Tugigrupp",RANK(K661,$K661:$K661)+COUNTIFS($K$2:K661,K661,$L$2:L661,L661,$M$2:M661,M661,$I$2:I661,I661,$G$2:G661,G661,$F$2:F661,F661)-1=1),SUMPRODUCT(($F$2:$F$4154=F661)*($G$2:$G$4154=G661)*($K$2:$K$4154=K661)*($I$2:$I$4154=I661)*($L$2:$L$4154=L661)*($M$2:$M$4154=M661)),""),"")</f>
        <v/>
      </c>
      <c r="W661" s="15" t="str">
        <f t="shared" si="30"/>
        <v/>
      </c>
      <c r="X661" s="16" t="str">
        <f>IF(AND(A661=[2]an!$G$38,F661=[2]an!$E$40),[2]an!$G$40,IF(AND(A661=[2]an!$G$38,F661=[2]an!$E$41),[2]an!$G$41,IF(AND(A661=[2]an!$G$38,F661=[2]an!$E$39,H661&gt;=[2]an!$M$37),[2]an!$G$39,
IF(AND(A661=[2]an!$G$38,F661=[2]an!$E$39,H661&lt;[2]an!$M$37,S661="kahepoolne vajaduspõhine",U661=""),[2]an!$M$40,
IF(AND(A661=[2]an!$G$38,F661=[2]an!$E$39,H661&lt;[2]an!$M$37,S661="kahepoolne vajaduspõhine",U661&lt;&gt;""),[2]an!$G$39,
IF(AND(A661=[2]an!$G$38,F661=[2]an!$E$39,H661&lt;[2]an!$M$37,S661&lt;&gt;"kahepoolne vajaduspõhine"),[2]an!$G$39,
IF(AND(A661=[2]an!$G$38,F661=[2]an!$E$42),[2]an!$G$42,
IF(AND(A661=[2]an!$H$38,F661=[2]an!$E$40),[2]an!$H$40,IF(AND(A661=[2]an!$H$38,F661=[2]an!$E$41),[2]an!$H$41,IF(AND(A661=[2]an!$H$38,F661=[2]an!$E$39,H661&gt;=[2]an!$M$37),[2]an!$H$39,
IF(AND(A661=[2]an!$H$38,F661=[2]an!$E$39,H661&lt;[2]an!$M$37,S661="kahepoolne vajaduspõhine",U661=""),[2]an!$M$40,
IF(AND(A661=[2]an!$H$38,F661=[2]an!$E$39,H661&lt;[2]an!$M$37,S661="kahepoolne vajaduspõhine",U661&lt;&gt;""),[2]an!$H$39,
IF(AND(A661=[2]an!$H$38,F661=[2]an!$E$39,H661&lt;[2]an!$M$37,S661&lt;&gt;"kahepoolne vajaduspõhine"),[2]an!$H$39,
IF(AND(A661=[2]an!$H$38,F661=[2]an!$E$42),[2]an!$H$42,
IF(AND(A661=[2]an!$I$38,F661=[2]an!$E$40),[2]an!$I$40,IF(AND(A661=[2]an!$I$38,F661=[2]an!$E$41),[2]an!$I$41,IF(AND(A661=[2]an!$I$38,F661=[2]an!$E$39,H661&gt;=[2]an!$M$37),[2]an!$I$39,
IF(AND(A661=[2]an!$I$38,F661=[2]an!$E$39,H661&lt;[2]an!$M$37,S661="kahepoolne vajaduspõhine",U661=""),[2]an!$M$40,
IF(AND(A661=[2]an!$I$38,F661=[2]an!$E$39,H661&lt;[2]an!$M$37,S661="kahepoolne vajaduspõhine",U661&lt;&gt;""),[2]an!$I$39,
IF(AND(A661=[2]an!$I$38,F661=[2]an!$E$39,H661&lt;[2]an!$M$37,S661&lt;&gt;"kahepoolne vajaduspõhine"),[2]an!$I$39,
IF(AND(A661=[2]an!$I$38,F661=[2]an!$E$42),[2]an!$I$42,
IF(AND(A661=[2]an!$J$38,F661=[2]an!$E$40),[2]an!$J$40,IF(AND(A661=[2]an!$J$38,F661=[2]an!$E$41),[2]an!$J$41,IF(AND(A661=[2]an!$J$38,F661=[2]an!$E$39,H661&gt;=[2]an!$M$37),[2]an!$J$39,
IF(AND(A661=[2]an!$J$38,F661=[2]an!$E$39,H661&lt;[2]an!$M$37,S661="kahepoolne vajaduspõhine",U661=""),[2]an!$M$40,
IF(AND(A661=[2]an!$J$38,F661=[2]an!$E$39,H661&lt;[2]an!$M$37,S661="kahepoolne vajaduspõhine",U661&lt;&gt;""),[2]an!$J$39,
IF(AND(A661=[2]an!$J$38,F661=[2]an!$E$39,H661&lt;[2]an!$M$37,S661&lt;&gt;"kahepoolne vajaduspõhine"),[2]an!$J$39,
IF(AND(A661=[2]an!$J$38,F661=[2]an!$E$42),[2]an!$J$42,""))))))))))))))))))))))))))))</f>
        <v/>
      </c>
      <c r="Y661" s="17" t="str">
        <f>IFERROR(IF(F661="Tugigrupp",0,
IF(AND(F661="Peretoe teenus",H661&gt;=[2]an!$M$37,RANK(D661,$D661:$D661)+COUNTIFS($D$2:D661,D661,$F$2:F661,F661)-1&gt;1),"",
IF(AND(F661="Peretoe teenus",H661&gt;=[2]an!$M$37,RANK(D661,$D661:$D661)+COUNTIFS($D$2:D661,D661,$F$2:F661,F661)-1=1,MONTH(H661)=MONTH(K661)=TRUE,YEAR(H661)=YEAR(K661)=TRUE),((EOMONTH(H661,0)-H661+1)*X661)/DAY(EOMONTH(H661,0)),
IF(AND(F661="Peretoe teenus",H661&gt;=[2]an!$M$37,RANK(D661,$D661:$D661)+COUNTIFS($D$2:D661,D661,$F$2:F661,F661)-1=1),X661,
IF(AND(F661="Peretoe teenus",H661&lt;[2]an!$M$37,S661&lt;&gt;"kahepoolne vajaduspõhine",RANK(D661,$D661:$D661)+COUNTIFS($D$2:D661,D661,$F$2:F661,F661)-1=1),X661,
IF(AND(F661="Peretoe teenus",H661&lt;[2]an!$M$37,S661&lt;&gt;"kahepoolne vajaduspõhine",RANK(D661,$D661:$D661)+COUNTIFS($D$2:D661,D661,$F$2:F661,F661)-1&gt;1),"",
IF(AND(F661="Peretoe teenus",H661&lt;[2]an!$M$37,S661="kahepoolne vajaduspõhine",U661="",RANK(D661,$D661:$D661)+COUNTIFS($D$2:D661,D661,$F$2:F661,F661)-1=1),X661,
IF(AND(F661="Peretoe teenus",H661&lt;[2]an!$M$37,S661="kahepoolne vajaduspõhine",U661="",RANK(D661,$D661:$D661)+COUNTIFS($D$2:D661,D661,$F$2:F661,F661)-1&gt;1),"",
IF(AND(F661="Peretoe teenus",H661&lt;[2]an!$M$37,S661="kahepoolne vajaduspõhine",U661&lt;[2]an!$M$37,RANK(D661,$D661:$D661)+COUNTIFS($D$2:D661,D661,$F$2:F661,F661)-1=1),X661,
IF(AND(F661="Peretoe teenus",H661&lt;[2]an!$M$37,S661="kahepoolne vajaduspõhine",U661&lt;[2]an!$M$37,RANK(D661,$D661:$D661)+COUNTIFS($D$2:D661,D661,$F$2:F661,F661)-1&gt;1),"",
IF(AND(F661="Peretoe teenus",H661&lt;[2]an!$M$37,S661="kahepoolne vajaduspõhine",U661&gt;=[2]an!$M$37,U661&lt;=[2]an!$M$38,RANK(D661,$D661:$D661)+COUNTIFS($D$2:D661,D661,$F$2:F661,F661)-1=1),
((EOMONTH(U661,0)-U661+1)*X661)/DAY(EOMONTH(U661,0))+(DAY(U661)-1)*100/DAY(EOMONTH(U661,0)),
IF(AND(F661="Peretoe teenus",H661&lt;[2]an!$M$37,S661="kahepoolne vajaduspõhine",U661&gt;=[2]an!$M$37,U661&lt;=[2]an!$M$38,RANK(D661,$D661:$D661)+COUNTIFS($D$2:D661,D661,$F$2:F661,F661)-1&gt;1),"",
IF(AND(F661="Peretoe teenus",H661&lt;[2]an!$M$37,S661="kahepoolne vajaduspõhine",U661&gt;[2]an!$M$38,RANK(D661,$D661:$D661)+COUNTIFS($D$2:D661,D661,$F$2:F661,F661)-1=1),X661,
IF(AND(F661="Peretoe teenus",H661&lt;[2]an!$M$37,S661="kahepoolne vajaduspõhine",U661&gt;[2]an!$M$38,RANK(D661,$D661:$D661)+COUNTIFS($D$2:D661,D661,$F$2:F661,F661)-1&gt;1),"",X661*W661)))))))))))))),"")</f>
        <v/>
      </c>
      <c r="Z661" s="18" t="str">
        <f t="shared" si="31"/>
        <v/>
      </c>
      <c r="AA661" s="19" t="str">
        <f>IFERROR(VLOOKUP(E661,[2]an!$A$3:$B$81,2,FALSE),"")</f>
        <v/>
      </c>
      <c r="AB661" s="19" t="str">
        <f>IFERROR(VLOOKUP(AA661,[2]an!$C$2:$D$16,2,FALSE),"")</f>
        <v/>
      </c>
      <c r="AC661" s="20"/>
      <c r="AD661" s="21" t="str">
        <f>IF(A661=[2]an!$F$36,VLOOKUP([2]an!$F$36,[2]an!$F$36:$H$36,3,FALSE),IF(A661=[2]an!$F$35,VLOOKUP([2]an!$F$35,[2]an!$F$35:$H$35,3,FALSE),IF(A661=[2]an!$F$33,VLOOKUP([2]an!$F$33,[2]an!$F$33:$H$33,3,FALSE),IF(A661=[2]an!$F$31,VLOOKUP([2]an!$F$31,[2]an!$F$31:$H$31,3,FALSE),""))))</f>
        <v/>
      </c>
    </row>
    <row r="662" spans="6:30" x14ac:dyDescent="0.2">
      <c r="F662" s="10"/>
      <c r="G662" s="8" t="str">
        <f t="shared" si="32"/>
        <v/>
      </c>
      <c r="H662" s="13"/>
      <c r="K662" s="13"/>
      <c r="L662" s="10"/>
      <c r="M662" s="10"/>
      <c r="S662" s="8" t="str">
        <f>IFERROR(VLOOKUP(D662,[1]peretoe_teenus!$A$2:$L$2000,5,FALSE),"")</f>
        <v/>
      </c>
      <c r="U662" s="13"/>
      <c r="V662" s="15" t="str" cm="1">
        <f t="array" ref="V662">IFERROR(IF(AND(F662="Tugigrupp",RANK(K662,$K662:$K662)+COUNTIFS($K$2:K662,K662,$L$2:L662,L662,$M$2:M662,M662,$I$2:I662,I662,$G$2:G662,G662,$F$2:F662,F662)-1=1),SUMPRODUCT(($F$2:$F$4154=F662)*($G$2:$G$4154=G662)*($K$2:$K$4154=K662)*($I$2:$I$4154=I662)*($L$2:$L$4154=L662)*($M$2:$M$4154=M662)),""),"")</f>
        <v/>
      </c>
      <c r="W662" s="15" t="str">
        <f t="shared" si="30"/>
        <v/>
      </c>
      <c r="X662" s="16" t="str">
        <f>IF(AND(A662=[2]an!$G$38,F662=[2]an!$E$40),[2]an!$G$40,IF(AND(A662=[2]an!$G$38,F662=[2]an!$E$41),[2]an!$G$41,IF(AND(A662=[2]an!$G$38,F662=[2]an!$E$39,H662&gt;=[2]an!$M$37),[2]an!$G$39,
IF(AND(A662=[2]an!$G$38,F662=[2]an!$E$39,H662&lt;[2]an!$M$37,S662="kahepoolne vajaduspõhine",U662=""),[2]an!$M$40,
IF(AND(A662=[2]an!$G$38,F662=[2]an!$E$39,H662&lt;[2]an!$M$37,S662="kahepoolne vajaduspõhine",U662&lt;&gt;""),[2]an!$G$39,
IF(AND(A662=[2]an!$G$38,F662=[2]an!$E$39,H662&lt;[2]an!$M$37,S662&lt;&gt;"kahepoolne vajaduspõhine"),[2]an!$G$39,
IF(AND(A662=[2]an!$G$38,F662=[2]an!$E$42),[2]an!$G$42,
IF(AND(A662=[2]an!$H$38,F662=[2]an!$E$40),[2]an!$H$40,IF(AND(A662=[2]an!$H$38,F662=[2]an!$E$41),[2]an!$H$41,IF(AND(A662=[2]an!$H$38,F662=[2]an!$E$39,H662&gt;=[2]an!$M$37),[2]an!$H$39,
IF(AND(A662=[2]an!$H$38,F662=[2]an!$E$39,H662&lt;[2]an!$M$37,S662="kahepoolne vajaduspõhine",U662=""),[2]an!$M$40,
IF(AND(A662=[2]an!$H$38,F662=[2]an!$E$39,H662&lt;[2]an!$M$37,S662="kahepoolne vajaduspõhine",U662&lt;&gt;""),[2]an!$H$39,
IF(AND(A662=[2]an!$H$38,F662=[2]an!$E$39,H662&lt;[2]an!$M$37,S662&lt;&gt;"kahepoolne vajaduspõhine"),[2]an!$H$39,
IF(AND(A662=[2]an!$H$38,F662=[2]an!$E$42),[2]an!$H$42,
IF(AND(A662=[2]an!$I$38,F662=[2]an!$E$40),[2]an!$I$40,IF(AND(A662=[2]an!$I$38,F662=[2]an!$E$41),[2]an!$I$41,IF(AND(A662=[2]an!$I$38,F662=[2]an!$E$39,H662&gt;=[2]an!$M$37),[2]an!$I$39,
IF(AND(A662=[2]an!$I$38,F662=[2]an!$E$39,H662&lt;[2]an!$M$37,S662="kahepoolne vajaduspõhine",U662=""),[2]an!$M$40,
IF(AND(A662=[2]an!$I$38,F662=[2]an!$E$39,H662&lt;[2]an!$M$37,S662="kahepoolne vajaduspõhine",U662&lt;&gt;""),[2]an!$I$39,
IF(AND(A662=[2]an!$I$38,F662=[2]an!$E$39,H662&lt;[2]an!$M$37,S662&lt;&gt;"kahepoolne vajaduspõhine"),[2]an!$I$39,
IF(AND(A662=[2]an!$I$38,F662=[2]an!$E$42),[2]an!$I$42,
IF(AND(A662=[2]an!$J$38,F662=[2]an!$E$40),[2]an!$J$40,IF(AND(A662=[2]an!$J$38,F662=[2]an!$E$41),[2]an!$J$41,IF(AND(A662=[2]an!$J$38,F662=[2]an!$E$39,H662&gt;=[2]an!$M$37),[2]an!$J$39,
IF(AND(A662=[2]an!$J$38,F662=[2]an!$E$39,H662&lt;[2]an!$M$37,S662="kahepoolne vajaduspõhine",U662=""),[2]an!$M$40,
IF(AND(A662=[2]an!$J$38,F662=[2]an!$E$39,H662&lt;[2]an!$M$37,S662="kahepoolne vajaduspõhine",U662&lt;&gt;""),[2]an!$J$39,
IF(AND(A662=[2]an!$J$38,F662=[2]an!$E$39,H662&lt;[2]an!$M$37,S662&lt;&gt;"kahepoolne vajaduspõhine"),[2]an!$J$39,
IF(AND(A662=[2]an!$J$38,F662=[2]an!$E$42),[2]an!$J$42,""))))))))))))))))))))))))))))</f>
        <v/>
      </c>
      <c r="Y662" s="17" t="str">
        <f>IFERROR(IF(F662="Tugigrupp",0,
IF(AND(F662="Peretoe teenus",H662&gt;=[2]an!$M$37,RANK(D662,$D662:$D662)+COUNTIFS($D$2:D662,D662,$F$2:F662,F662)-1&gt;1),"",
IF(AND(F662="Peretoe teenus",H662&gt;=[2]an!$M$37,RANK(D662,$D662:$D662)+COUNTIFS($D$2:D662,D662,$F$2:F662,F662)-1=1,MONTH(H662)=MONTH(K662)=TRUE,YEAR(H662)=YEAR(K662)=TRUE),((EOMONTH(H662,0)-H662+1)*X662)/DAY(EOMONTH(H662,0)),
IF(AND(F662="Peretoe teenus",H662&gt;=[2]an!$M$37,RANK(D662,$D662:$D662)+COUNTIFS($D$2:D662,D662,$F$2:F662,F662)-1=1),X662,
IF(AND(F662="Peretoe teenus",H662&lt;[2]an!$M$37,S662&lt;&gt;"kahepoolne vajaduspõhine",RANK(D662,$D662:$D662)+COUNTIFS($D$2:D662,D662,$F$2:F662,F662)-1=1),X662,
IF(AND(F662="Peretoe teenus",H662&lt;[2]an!$M$37,S662&lt;&gt;"kahepoolne vajaduspõhine",RANK(D662,$D662:$D662)+COUNTIFS($D$2:D662,D662,$F$2:F662,F662)-1&gt;1),"",
IF(AND(F662="Peretoe teenus",H662&lt;[2]an!$M$37,S662="kahepoolne vajaduspõhine",U662="",RANK(D662,$D662:$D662)+COUNTIFS($D$2:D662,D662,$F$2:F662,F662)-1=1),X662,
IF(AND(F662="Peretoe teenus",H662&lt;[2]an!$M$37,S662="kahepoolne vajaduspõhine",U662="",RANK(D662,$D662:$D662)+COUNTIFS($D$2:D662,D662,$F$2:F662,F662)-1&gt;1),"",
IF(AND(F662="Peretoe teenus",H662&lt;[2]an!$M$37,S662="kahepoolne vajaduspõhine",U662&lt;[2]an!$M$37,RANK(D662,$D662:$D662)+COUNTIFS($D$2:D662,D662,$F$2:F662,F662)-1=1),X662,
IF(AND(F662="Peretoe teenus",H662&lt;[2]an!$M$37,S662="kahepoolne vajaduspõhine",U662&lt;[2]an!$M$37,RANK(D662,$D662:$D662)+COUNTIFS($D$2:D662,D662,$F$2:F662,F662)-1&gt;1),"",
IF(AND(F662="Peretoe teenus",H662&lt;[2]an!$M$37,S662="kahepoolne vajaduspõhine",U662&gt;=[2]an!$M$37,U662&lt;=[2]an!$M$38,RANK(D662,$D662:$D662)+COUNTIFS($D$2:D662,D662,$F$2:F662,F662)-1=1),
((EOMONTH(U662,0)-U662+1)*X662)/DAY(EOMONTH(U662,0))+(DAY(U662)-1)*100/DAY(EOMONTH(U662,0)),
IF(AND(F662="Peretoe teenus",H662&lt;[2]an!$M$37,S662="kahepoolne vajaduspõhine",U662&gt;=[2]an!$M$37,U662&lt;=[2]an!$M$38,RANK(D662,$D662:$D662)+COUNTIFS($D$2:D662,D662,$F$2:F662,F662)-1&gt;1),"",
IF(AND(F662="Peretoe teenus",H662&lt;[2]an!$M$37,S662="kahepoolne vajaduspõhine",U662&gt;[2]an!$M$38,RANK(D662,$D662:$D662)+COUNTIFS($D$2:D662,D662,$F$2:F662,F662)-1=1),X662,
IF(AND(F662="Peretoe teenus",H662&lt;[2]an!$M$37,S662="kahepoolne vajaduspõhine",U662&gt;[2]an!$M$38,RANK(D662,$D662:$D662)+COUNTIFS($D$2:D662,D662,$F$2:F662,F662)-1&gt;1),"",X662*W662)))))))))))))),"")</f>
        <v/>
      </c>
      <c r="Z662" s="18" t="str">
        <f t="shared" si="31"/>
        <v/>
      </c>
      <c r="AA662" s="19" t="str">
        <f>IFERROR(VLOOKUP(E662,[2]an!$A$3:$B$81,2,FALSE),"")</f>
        <v/>
      </c>
      <c r="AB662" s="19" t="str">
        <f>IFERROR(VLOOKUP(AA662,[2]an!$C$2:$D$16,2,FALSE),"")</f>
        <v/>
      </c>
      <c r="AC662" s="20"/>
      <c r="AD662" s="21" t="str">
        <f>IF(A662=[2]an!$F$36,VLOOKUP([2]an!$F$36,[2]an!$F$36:$H$36,3,FALSE),IF(A662=[2]an!$F$35,VLOOKUP([2]an!$F$35,[2]an!$F$35:$H$35,3,FALSE),IF(A662=[2]an!$F$33,VLOOKUP([2]an!$F$33,[2]an!$F$33:$H$33,3,FALSE),IF(A662=[2]an!$F$31,VLOOKUP([2]an!$F$31,[2]an!$F$31:$H$31,3,FALSE),""))))</f>
        <v/>
      </c>
    </row>
    <row r="663" spans="6:30" x14ac:dyDescent="0.2">
      <c r="F663" s="10"/>
      <c r="G663" s="8" t="str">
        <f t="shared" si="32"/>
        <v/>
      </c>
      <c r="H663" s="13"/>
      <c r="K663" s="13"/>
      <c r="L663" s="10"/>
      <c r="M663" s="10"/>
      <c r="S663" s="8" t="str">
        <f>IFERROR(VLOOKUP(D663,[1]peretoe_teenus!$A$2:$L$2000,5,FALSE),"")</f>
        <v/>
      </c>
      <c r="U663" s="13"/>
      <c r="V663" s="15" t="str" cm="1">
        <f t="array" ref="V663">IFERROR(IF(AND(F663="Tugigrupp",RANK(K663,$K663:$K663)+COUNTIFS($K$2:K663,K663,$L$2:L663,L663,$M$2:M663,M663,$I$2:I663,I663,$G$2:G663,G663,$F$2:F663,F663)-1=1),SUMPRODUCT(($F$2:$F$4154=F663)*($G$2:$G$4154=G663)*($K$2:$K$4154=K663)*($I$2:$I$4154=I663)*($L$2:$L$4154=L663)*($M$2:$M$4154=M663)),""),"")</f>
        <v/>
      </c>
      <c r="W663" s="15" t="str">
        <f t="shared" si="30"/>
        <v/>
      </c>
      <c r="X663" s="16" t="str">
        <f>IF(AND(A663=[2]an!$G$38,F663=[2]an!$E$40),[2]an!$G$40,IF(AND(A663=[2]an!$G$38,F663=[2]an!$E$41),[2]an!$G$41,IF(AND(A663=[2]an!$G$38,F663=[2]an!$E$39,H663&gt;=[2]an!$M$37),[2]an!$G$39,
IF(AND(A663=[2]an!$G$38,F663=[2]an!$E$39,H663&lt;[2]an!$M$37,S663="kahepoolne vajaduspõhine",U663=""),[2]an!$M$40,
IF(AND(A663=[2]an!$G$38,F663=[2]an!$E$39,H663&lt;[2]an!$M$37,S663="kahepoolne vajaduspõhine",U663&lt;&gt;""),[2]an!$G$39,
IF(AND(A663=[2]an!$G$38,F663=[2]an!$E$39,H663&lt;[2]an!$M$37,S663&lt;&gt;"kahepoolne vajaduspõhine"),[2]an!$G$39,
IF(AND(A663=[2]an!$G$38,F663=[2]an!$E$42),[2]an!$G$42,
IF(AND(A663=[2]an!$H$38,F663=[2]an!$E$40),[2]an!$H$40,IF(AND(A663=[2]an!$H$38,F663=[2]an!$E$41),[2]an!$H$41,IF(AND(A663=[2]an!$H$38,F663=[2]an!$E$39,H663&gt;=[2]an!$M$37),[2]an!$H$39,
IF(AND(A663=[2]an!$H$38,F663=[2]an!$E$39,H663&lt;[2]an!$M$37,S663="kahepoolne vajaduspõhine",U663=""),[2]an!$M$40,
IF(AND(A663=[2]an!$H$38,F663=[2]an!$E$39,H663&lt;[2]an!$M$37,S663="kahepoolne vajaduspõhine",U663&lt;&gt;""),[2]an!$H$39,
IF(AND(A663=[2]an!$H$38,F663=[2]an!$E$39,H663&lt;[2]an!$M$37,S663&lt;&gt;"kahepoolne vajaduspõhine"),[2]an!$H$39,
IF(AND(A663=[2]an!$H$38,F663=[2]an!$E$42),[2]an!$H$42,
IF(AND(A663=[2]an!$I$38,F663=[2]an!$E$40),[2]an!$I$40,IF(AND(A663=[2]an!$I$38,F663=[2]an!$E$41),[2]an!$I$41,IF(AND(A663=[2]an!$I$38,F663=[2]an!$E$39,H663&gt;=[2]an!$M$37),[2]an!$I$39,
IF(AND(A663=[2]an!$I$38,F663=[2]an!$E$39,H663&lt;[2]an!$M$37,S663="kahepoolne vajaduspõhine",U663=""),[2]an!$M$40,
IF(AND(A663=[2]an!$I$38,F663=[2]an!$E$39,H663&lt;[2]an!$M$37,S663="kahepoolne vajaduspõhine",U663&lt;&gt;""),[2]an!$I$39,
IF(AND(A663=[2]an!$I$38,F663=[2]an!$E$39,H663&lt;[2]an!$M$37,S663&lt;&gt;"kahepoolne vajaduspõhine"),[2]an!$I$39,
IF(AND(A663=[2]an!$I$38,F663=[2]an!$E$42),[2]an!$I$42,
IF(AND(A663=[2]an!$J$38,F663=[2]an!$E$40),[2]an!$J$40,IF(AND(A663=[2]an!$J$38,F663=[2]an!$E$41),[2]an!$J$41,IF(AND(A663=[2]an!$J$38,F663=[2]an!$E$39,H663&gt;=[2]an!$M$37),[2]an!$J$39,
IF(AND(A663=[2]an!$J$38,F663=[2]an!$E$39,H663&lt;[2]an!$M$37,S663="kahepoolne vajaduspõhine",U663=""),[2]an!$M$40,
IF(AND(A663=[2]an!$J$38,F663=[2]an!$E$39,H663&lt;[2]an!$M$37,S663="kahepoolne vajaduspõhine",U663&lt;&gt;""),[2]an!$J$39,
IF(AND(A663=[2]an!$J$38,F663=[2]an!$E$39,H663&lt;[2]an!$M$37,S663&lt;&gt;"kahepoolne vajaduspõhine"),[2]an!$J$39,
IF(AND(A663=[2]an!$J$38,F663=[2]an!$E$42),[2]an!$J$42,""))))))))))))))))))))))))))))</f>
        <v/>
      </c>
      <c r="Y663" s="17" t="str">
        <f>IFERROR(IF(F663="Tugigrupp",0,
IF(AND(F663="Peretoe teenus",H663&gt;=[2]an!$M$37,RANK(D663,$D663:$D663)+COUNTIFS($D$2:D663,D663,$F$2:F663,F663)-1&gt;1),"",
IF(AND(F663="Peretoe teenus",H663&gt;=[2]an!$M$37,RANK(D663,$D663:$D663)+COUNTIFS($D$2:D663,D663,$F$2:F663,F663)-1=1,MONTH(H663)=MONTH(K663)=TRUE,YEAR(H663)=YEAR(K663)=TRUE),((EOMONTH(H663,0)-H663+1)*X663)/DAY(EOMONTH(H663,0)),
IF(AND(F663="Peretoe teenus",H663&gt;=[2]an!$M$37,RANK(D663,$D663:$D663)+COUNTIFS($D$2:D663,D663,$F$2:F663,F663)-1=1),X663,
IF(AND(F663="Peretoe teenus",H663&lt;[2]an!$M$37,S663&lt;&gt;"kahepoolne vajaduspõhine",RANK(D663,$D663:$D663)+COUNTIFS($D$2:D663,D663,$F$2:F663,F663)-1=1),X663,
IF(AND(F663="Peretoe teenus",H663&lt;[2]an!$M$37,S663&lt;&gt;"kahepoolne vajaduspõhine",RANK(D663,$D663:$D663)+COUNTIFS($D$2:D663,D663,$F$2:F663,F663)-1&gt;1),"",
IF(AND(F663="Peretoe teenus",H663&lt;[2]an!$M$37,S663="kahepoolne vajaduspõhine",U663="",RANK(D663,$D663:$D663)+COUNTIFS($D$2:D663,D663,$F$2:F663,F663)-1=1),X663,
IF(AND(F663="Peretoe teenus",H663&lt;[2]an!$M$37,S663="kahepoolne vajaduspõhine",U663="",RANK(D663,$D663:$D663)+COUNTIFS($D$2:D663,D663,$F$2:F663,F663)-1&gt;1),"",
IF(AND(F663="Peretoe teenus",H663&lt;[2]an!$M$37,S663="kahepoolne vajaduspõhine",U663&lt;[2]an!$M$37,RANK(D663,$D663:$D663)+COUNTIFS($D$2:D663,D663,$F$2:F663,F663)-1=1),X663,
IF(AND(F663="Peretoe teenus",H663&lt;[2]an!$M$37,S663="kahepoolne vajaduspõhine",U663&lt;[2]an!$M$37,RANK(D663,$D663:$D663)+COUNTIFS($D$2:D663,D663,$F$2:F663,F663)-1&gt;1),"",
IF(AND(F663="Peretoe teenus",H663&lt;[2]an!$M$37,S663="kahepoolne vajaduspõhine",U663&gt;=[2]an!$M$37,U663&lt;=[2]an!$M$38,RANK(D663,$D663:$D663)+COUNTIFS($D$2:D663,D663,$F$2:F663,F663)-1=1),
((EOMONTH(U663,0)-U663+1)*X663)/DAY(EOMONTH(U663,0))+(DAY(U663)-1)*100/DAY(EOMONTH(U663,0)),
IF(AND(F663="Peretoe teenus",H663&lt;[2]an!$M$37,S663="kahepoolne vajaduspõhine",U663&gt;=[2]an!$M$37,U663&lt;=[2]an!$M$38,RANK(D663,$D663:$D663)+COUNTIFS($D$2:D663,D663,$F$2:F663,F663)-1&gt;1),"",
IF(AND(F663="Peretoe teenus",H663&lt;[2]an!$M$37,S663="kahepoolne vajaduspõhine",U663&gt;[2]an!$M$38,RANK(D663,$D663:$D663)+COUNTIFS($D$2:D663,D663,$F$2:F663,F663)-1=1),X663,
IF(AND(F663="Peretoe teenus",H663&lt;[2]an!$M$37,S663="kahepoolne vajaduspõhine",U663&gt;[2]an!$M$38,RANK(D663,$D663:$D663)+COUNTIFS($D$2:D663,D663,$F$2:F663,F663)-1&gt;1),"",X663*W663)))))))))))))),"")</f>
        <v/>
      </c>
      <c r="Z663" s="18" t="str">
        <f t="shared" si="31"/>
        <v/>
      </c>
      <c r="AA663" s="19" t="str">
        <f>IFERROR(VLOOKUP(E663,[2]an!$A$3:$B$81,2,FALSE),"")</f>
        <v/>
      </c>
      <c r="AB663" s="19" t="str">
        <f>IFERROR(VLOOKUP(AA663,[2]an!$C$2:$D$16,2,FALSE),"")</f>
        <v/>
      </c>
      <c r="AC663" s="20"/>
      <c r="AD663" s="21" t="str">
        <f>IF(A663=[2]an!$F$36,VLOOKUP([2]an!$F$36,[2]an!$F$36:$H$36,3,FALSE),IF(A663=[2]an!$F$35,VLOOKUP([2]an!$F$35,[2]an!$F$35:$H$35,3,FALSE),IF(A663=[2]an!$F$33,VLOOKUP([2]an!$F$33,[2]an!$F$33:$H$33,3,FALSE),IF(A663=[2]an!$F$31,VLOOKUP([2]an!$F$31,[2]an!$F$31:$H$31,3,FALSE),""))))</f>
        <v/>
      </c>
    </row>
    <row r="664" spans="6:30" x14ac:dyDescent="0.2">
      <c r="F664" s="10"/>
      <c r="G664" s="8" t="str">
        <f t="shared" si="32"/>
        <v/>
      </c>
      <c r="H664" s="13"/>
      <c r="K664" s="13"/>
      <c r="L664" s="10"/>
      <c r="M664" s="10"/>
      <c r="S664" s="8" t="str">
        <f>IFERROR(VLOOKUP(D664,[1]peretoe_teenus!$A$2:$L$2000,5,FALSE),"")</f>
        <v/>
      </c>
      <c r="U664" s="13"/>
      <c r="V664" s="15" t="str" cm="1">
        <f t="array" ref="V664">IFERROR(IF(AND(F664="Tugigrupp",RANK(K664,$K664:$K664)+COUNTIFS($K$2:K664,K664,$L$2:L664,L664,$M$2:M664,M664,$I$2:I664,I664,$G$2:G664,G664,$F$2:F664,F664)-1=1),SUMPRODUCT(($F$2:$F$4154=F664)*($G$2:$G$4154=G664)*($K$2:$K$4154=K664)*($I$2:$I$4154=I664)*($L$2:$L$4154=L664)*($M$2:$M$4154=M664)),""),"")</f>
        <v/>
      </c>
      <c r="W664" s="15" t="str">
        <f t="shared" si="30"/>
        <v/>
      </c>
      <c r="X664" s="16" t="str">
        <f>IF(AND(A664=[2]an!$G$38,F664=[2]an!$E$40),[2]an!$G$40,IF(AND(A664=[2]an!$G$38,F664=[2]an!$E$41),[2]an!$G$41,IF(AND(A664=[2]an!$G$38,F664=[2]an!$E$39,H664&gt;=[2]an!$M$37),[2]an!$G$39,
IF(AND(A664=[2]an!$G$38,F664=[2]an!$E$39,H664&lt;[2]an!$M$37,S664="kahepoolne vajaduspõhine",U664=""),[2]an!$M$40,
IF(AND(A664=[2]an!$G$38,F664=[2]an!$E$39,H664&lt;[2]an!$M$37,S664="kahepoolne vajaduspõhine",U664&lt;&gt;""),[2]an!$G$39,
IF(AND(A664=[2]an!$G$38,F664=[2]an!$E$39,H664&lt;[2]an!$M$37,S664&lt;&gt;"kahepoolne vajaduspõhine"),[2]an!$G$39,
IF(AND(A664=[2]an!$G$38,F664=[2]an!$E$42),[2]an!$G$42,
IF(AND(A664=[2]an!$H$38,F664=[2]an!$E$40),[2]an!$H$40,IF(AND(A664=[2]an!$H$38,F664=[2]an!$E$41),[2]an!$H$41,IF(AND(A664=[2]an!$H$38,F664=[2]an!$E$39,H664&gt;=[2]an!$M$37),[2]an!$H$39,
IF(AND(A664=[2]an!$H$38,F664=[2]an!$E$39,H664&lt;[2]an!$M$37,S664="kahepoolne vajaduspõhine",U664=""),[2]an!$M$40,
IF(AND(A664=[2]an!$H$38,F664=[2]an!$E$39,H664&lt;[2]an!$M$37,S664="kahepoolne vajaduspõhine",U664&lt;&gt;""),[2]an!$H$39,
IF(AND(A664=[2]an!$H$38,F664=[2]an!$E$39,H664&lt;[2]an!$M$37,S664&lt;&gt;"kahepoolne vajaduspõhine"),[2]an!$H$39,
IF(AND(A664=[2]an!$H$38,F664=[2]an!$E$42),[2]an!$H$42,
IF(AND(A664=[2]an!$I$38,F664=[2]an!$E$40),[2]an!$I$40,IF(AND(A664=[2]an!$I$38,F664=[2]an!$E$41),[2]an!$I$41,IF(AND(A664=[2]an!$I$38,F664=[2]an!$E$39,H664&gt;=[2]an!$M$37),[2]an!$I$39,
IF(AND(A664=[2]an!$I$38,F664=[2]an!$E$39,H664&lt;[2]an!$M$37,S664="kahepoolne vajaduspõhine",U664=""),[2]an!$M$40,
IF(AND(A664=[2]an!$I$38,F664=[2]an!$E$39,H664&lt;[2]an!$M$37,S664="kahepoolne vajaduspõhine",U664&lt;&gt;""),[2]an!$I$39,
IF(AND(A664=[2]an!$I$38,F664=[2]an!$E$39,H664&lt;[2]an!$M$37,S664&lt;&gt;"kahepoolne vajaduspõhine"),[2]an!$I$39,
IF(AND(A664=[2]an!$I$38,F664=[2]an!$E$42),[2]an!$I$42,
IF(AND(A664=[2]an!$J$38,F664=[2]an!$E$40),[2]an!$J$40,IF(AND(A664=[2]an!$J$38,F664=[2]an!$E$41),[2]an!$J$41,IF(AND(A664=[2]an!$J$38,F664=[2]an!$E$39,H664&gt;=[2]an!$M$37),[2]an!$J$39,
IF(AND(A664=[2]an!$J$38,F664=[2]an!$E$39,H664&lt;[2]an!$M$37,S664="kahepoolne vajaduspõhine",U664=""),[2]an!$M$40,
IF(AND(A664=[2]an!$J$38,F664=[2]an!$E$39,H664&lt;[2]an!$M$37,S664="kahepoolne vajaduspõhine",U664&lt;&gt;""),[2]an!$J$39,
IF(AND(A664=[2]an!$J$38,F664=[2]an!$E$39,H664&lt;[2]an!$M$37,S664&lt;&gt;"kahepoolne vajaduspõhine"),[2]an!$J$39,
IF(AND(A664=[2]an!$J$38,F664=[2]an!$E$42),[2]an!$J$42,""))))))))))))))))))))))))))))</f>
        <v/>
      </c>
      <c r="Y664" s="17" t="str">
        <f>IFERROR(IF(F664="Tugigrupp",0,
IF(AND(F664="Peretoe teenus",H664&gt;=[2]an!$M$37,RANK(D664,$D664:$D664)+COUNTIFS($D$2:D664,D664,$F$2:F664,F664)-1&gt;1),"",
IF(AND(F664="Peretoe teenus",H664&gt;=[2]an!$M$37,RANK(D664,$D664:$D664)+COUNTIFS($D$2:D664,D664,$F$2:F664,F664)-1=1,MONTH(H664)=MONTH(K664)=TRUE,YEAR(H664)=YEAR(K664)=TRUE),((EOMONTH(H664,0)-H664+1)*X664)/DAY(EOMONTH(H664,0)),
IF(AND(F664="Peretoe teenus",H664&gt;=[2]an!$M$37,RANK(D664,$D664:$D664)+COUNTIFS($D$2:D664,D664,$F$2:F664,F664)-1=1),X664,
IF(AND(F664="Peretoe teenus",H664&lt;[2]an!$M$37,S664&lt;&gt;"kahepoolne vajaduspõhine",RANK(D664,$D664:$D664)+COUNTIFS($D$2:D664,D664,$F$2:F664,F664)-1=1),X664,
IF(AND(F664="Peretoe teenus",H664&lt;[2]an!$M$37,S664&lt;&gt;"kahepoolne vajaduspõhine",RANK(D664,$D664:$D664)+COUNTIFS($D$2:D664,D664,$F$2:F664,F664)-1&gt;1),"",
IF(AND(F664="Peretoe teenus",H664&lt;[2]an!$M$37,S664="kahepoolne vajaduspõhine",U664="",RANK(D664,$D664:$D664)+COUNTIFS($D$2:D664,D664,$F$2:F664,F664)-1=1),X664,
IF(AND(F664="Peretoe teenus",H664&lt;[2]an!$M$37,S664="kahepoolne vajaduspõhine",U664="",RANK(D664,$D664:$D664)+COUNTIFS($D$2:D664,D664,$F$2:F664,F664)-1&gt;1),"",
IF(AND(F664="Peretoe teenus",H664&lt;[2]an!$M$37,S664="kahepoolne vajaduspõhine",U664&lt;[2]an!$M$37,RANK(D664,$D664:$D664)+COUNTIFS($D$2:D664,D664,$F$2:F664,F664)-1=1),X664,
IF(AND(F664="Peretoe teenus",H664&lt;[2]an!$M$37,S664="kahepoolne vajaduspõhine",U664&lt;[2]an!$M$37,RANK(D664,$D664:$D664)+COUNTIFS($D$2:D664,D664,$F$2:F664,F664)-1&gt;1),"",
IF(AND(F664="Peretoe teenus",H664&lt;[2]an!$M$37,S664="kahepoolne vajaduspõhine",U664&gt;=[2]an!$M$37,U664&lt;=[2]an!$M$38,RANK(D664,$D664:$D664)+COUNTIFS($D$2:D664,D664,$F$2:F664,F664)-1=1),
((EOMONTH(U664,0)-U664+1)*X664)/DAY(EOMONTH(U664,0))+(DAY(U664)-1)*100/DAY(EOMONTH(U664,0)),
IF(AND(F664="Peretoe teenus",H664&lt;[2]an!$M$37,S664="kahepoolne vajaduspõhine",U664&gt;=[2]an!$M$37,U664&lt;=[2]an!$M$38,RANK(D664,$D664:$D664)+COUNTIFS($D$2:D664,D664,$F$2:F664,F664)-1&gt;1),"",
IF(AND(F664="Peretoe teenus",H664&lt;[2]an!$M$37,S664="kahepoolne vajaduspõhine",U664&gt;[2]an!$M$38,RANK(D664,$D664:$D664)+COUNTIFS($D$2:D664,D664,$F$2:F664,F664)-1=1),X664,
IF(AND(F664="Peretoe teenus",H664&lt;[2]an!$M$37,S664="kahepoolne vajaduspõhine",U664&gt;[2]an!$M$38,RANK(D664,$D664:$D664)+COUNTIFS($D$2:D664,D664,$F$2:F664,F664)-1&gt;1),"",X664*W664)))))))))))))),"")</f>
        <v/>
      </c>
      <c r="Z664" s="18" t="str">
        <f t="shared" si="31"/>
        <v/>
      </c>
      <c r="AA664" s="19" t="str">
        <f>IFERROR(VLOOKUP(E664,[2]an!$A$3:$B$81,2,FALSE),"")</f>
        <v/>
      </c>
      <c r="AB664" s="19" t="str">
        <f>IFERROR(VLOOKUP(AA664,[2]an!$C$2:$D$16,2,FALSE),"")</f>
        <v/>
      </c>
      <c r="AC664" s="20"/>
      <c r="AD664" s="21" t="str">
        <f>IF(A664=[2]an!$F$36,VLOOKUP([2]an!$F$36,[2]an!$F$36:$H$36,3,FALSE),IF(A664=[2]an!$F$35,VLOOKUP([2]an!$F$35,[2]an!$F$35:$H$35,3,FALSE),IF(A664=[2]an!$F$33,VLOOKUP([2]an!$F$33,[2]an!$F$33:$H$33,3,FALSE),IF(A664=[2]an!$F$31,VLOOKUP([2]an!$F$31,[2]an!$F$31:$H$31,3,FALSE),""))))</f>
        <v/>
      </c>
    </row>
    <row r="665" spans="6:30" x14ac:dyDescent="0.2">
      <c r="F665" s="10"/>
      <c r="G665" s="8" t="str">
        <f t="shared" si="32"/>
        <v/>
      </c>
      <c r="H665" s="13"/>
      <c r="K665" s="13"/>
      <c r="L665" s="10"/>
      <c r="M665" s="10"/>
      <c r="S665" s="8" t="str">
        <f>IFERROR(VLOOKUP(D665,[1]peretoe_teenus!$A$2:$L$2000,5,FALSE),"")</f>
        <v/>
      </c>
      <c r="U665" s="13"/>
      <c r="V665" s="15" t="str" cm="1">
        <f t="array" ref="V665">IFERROR(IF(AND(F665="Tugigrupp",RANK(K665,$K665:$K665)+COUNTIFS($K$2:K665,K665,$L$2:L665,L665,$M$2:M665,M665,$I$2:I665,I665,$G$2:G665,G665,$F$2:F665,F665)-1=1),SUMPRODUCT(($F$2:$F$4154=F665)*($G$2:$G$4154=G665)*($K$2:$K$4154=K665)*($I$2:$I$4154=I665)*($L$2:$L$4154=L665)*($M$2:$M$4154=M665)),""),"")</f>
        <v/>
      </c>
      <c r="W665" s="15" t="str">
        <f t="shared" si="30"/>
        <v/>
      </c>
      <c r="X665" s="16" t="str">
        <f>IF(AND(A665=[2]an!$G$38,F665=[2]an!$E$40),[2]an!$G$40,IF(AND(A665=[2]an!$G$38,F665=[2]an!$E$41),[2]an!$G$41,IF(AND(A665=[2]an!$G$38,F665=[2]an!$E$39,H665&gt;=[2]an!$M$37),[2]an!$G$39,
IF(AND(A665=[2]an!$G$38,F665=[2]an!$E$39,H665&lt;[2]an!$M$37,S665="kahepoolne vajaduspõhine",U665=""),[2]an!$M$40,
IF(AND(A665=[2]an!$G$38,F665=[2]an!$E$39,H665&lt;[2]an!$M$37,S665="kahepoolne vajaduspõhine",U665&lt;&gt;""),[2]an!$G$39,
IF(AND(A665=[2]an!$G$38,F665=[2]an!$E$39,H665&lt;[2]an!$M$37,S665&lt;&gt;"kahepoolne vajaduspõhine"),[2]an!$G$39,
IF(AND(A665=[2]an!$G$38,F665=[2]an!$E$42),[2]an!$G$42,
IF(AND(A665=[2]an!$H$38,F665=[2]an!$E$40),[2]an!$H$40,IF(AND(A665=[2]an!$H$38,F665=[2]an!$E$41),[2]an!$H$41,IF(AND(A665=[2]an!$H$38,F665=[2]an!$E$39,H665&gt;=[2]an!$M$37),[2]an!$H$39,
IF(AND(A665=[2]an!$H$38,F665=[2]an!$E$39,H665&lt;[2]an!$M$37,S665="kahepoolne vajaduspõhine",U665=""),[2]an!$M$40,
IF(AND(A665=[2]an!$H$38,F665=[2]an!$E$39,H665&lt;[2]an!$M$37,S665="kahepoolne vajaduspõhine",U665&lt;&gt;""),[2]an!$H$39,
IF(AND(A665=[2]an!$H$38,F665=[2]an!$E$39,H665&lt;[2]an!$M$37,S665&lt;&gt;"kahepoolne vajaduspõhine"),[2]an!$H$39,
IF(AND(A665=[2]an!$H$38,F665=[2]an!$E$42),[2]an!$H$42,
IF(AND(A665=[2]an!$I$38,F665=[2]an!$E$40),[2]an!$I$40,IF(AND(A665=[2]an!$I$38,F665=[2]an!$E$41),[2]an!$I$41,IF(AND(A665=[2]an!$I$38,F665=[2]an!$E$39,H665&gt;=[2]an!$M$37),[2]an!$I$39,
IF(AND(A665=[2]an!$I$38,F665=[2]an!$E$39,H665&lt;[2]an!$M$37,S665="kahepoolne vajaduspõhine",U665=""),[2]an!$M$40,
IF(AND(A665=[2]an!$I$38,F665=[2]an!$E$39,H665&lt;[2]an!$M$37,S665="kahepoolne vajaduspõhine",U665&lt;&gt;""),[2]an!$I$39,
IF(AND(A665=[2]an!$I$38,F665=[2]an!$E$39,H665&lt;[2]an!$M$37,S665&lt;&gt;"kahepoolne vajaduspõhine"),[2]an!$I$39,
IF(AND(A665=[2]an!$I$38,F665=[2]an!$E$42),[2]an!$I$42,
IF(AND(A665=[2]an!$J$38,F665=[2]an!$E$40),[2]an!$J$40,IF(AND(A665=[2]an!$J$38,F665=[2]an!$E$41),[2]an!$J$41,IF(AND(A665=[2]an!$J$38,F665=[2]an!$E$39,H665&gt;=[2]an!$M$37),[2]an!$J$39,
IF(AND(A665=[2]an!$J$38,F665=[2]an!$E$39,H665&lt;[2]an!$M$37,S665="kahepoolne vajaduspõhine",U665=""),[2]an!$M$40,
IF(AND(A665=[2]an!$J$38,F665=[2]an!$E$39,H665&lt;[2]an!$M$37,S665="kahepoolne vajaduspõhine",U665&lt;&gt;""),[2]an!$J$39,
IF(AND(A665=[2]an!$J$38,F665=[2]an!$E$39,H665&lt;[2]an!$M$37,S665&lt;&gt;"kahepoolne vajaduspõhine"),[2]an!$J$39,
IF(AND(A665=[2]an!$J$38,F665=[2]an!$E$42),[2]an!$J$42,""))))))))))))))))))))))))))))</f>
        <v/>
      </c>
      <c r="Y665" s="17" t="str">
        <f>IFERROR(IF(F665="Tugigrupp",0,
IF(AND(F665="Peretoe teenus",H665&gt;=[2]an!$M$37,RANK(D665,$D665:$D665)+COUNTIFS($D$2:D665,D665,$F$2:F665,F665)-1&gt;1),"",
IF(AND(F665="Peretoe teenus",H665&gt;=[2]an!$M$37,RANK(D665,$D665:$D665)+COUNTIFS($D$2:D665,D665,$F$2:F665,F665)-1=1,MONTH(H665)=MONTH(K665)=TRUE,YEAR(H665)=YEAR(K665)=TRUE),((EOMONTH(H665,0)-H665+1)*X665)/DAY(EOMONTH(H665,0)),
IF(AND(F665="Peretoe teenus",H665&gt;=[2]an!$M$37,RANK(D665,$D665:$D665)+COUNTIFS($D$2:D665,D665,$F$2:F665,F665)-1=1),X665,
IF(AND(F665="Peretoe teenus",H665&lt;[2]an!$M$37,S665&lt;&gt;"kahepoolne vajaduspõhine",RANK(D665,$D665:$D665)+COUNTIFS($D$2:D665,D665,$F$2:F665,F665)-1=1),X665,
IF(AND(F665="Peretoe teenus",H665&lt;[2]an!$M$37,S665&lt;&gt;"kahepoolne vajaduspõhine",RANK(D665,$D665:$D665)+COUNTIFS($D$2:D665,D665,$F$2:F665,F665)-1&gt;1),"",
IF(AND(F665="Peretoe teenus",H665&lt;[2]an!$M$37,S665="kahepoolne vajaduspõhine",U665="",RANK(D665,$D665:$D665)+COUNTIFS($D$2:D665,D665,$F$2:F665,F665)-1=1),X665,
IF(AND(F665="Peretoe teenus",H665&lt;[2]an!$M$37,S665="kahepoolne vajaduspõhine",U665="",RANK(D665,$D665:$D665)+COUNTIFS($D$2:D665,D665,$F$2:F665,F665)-1&gt;1),"",
IF(AND(F665="Peretoe teenus",H665&lt;[2]an!$M$37,S665="kahepoolne vajaduspõhine",U665&lt;[2]an!$M$37,RANK(D665,$D665:$D665)+COUNTIFS($D$2:D665,D665,$F$2:F665,F665)-1=1),X665,
IF(AND(F665="Peretoe teenus",H665&lt;[2]an!$M$37,S665="kahepoolne vajaduspõhine",U665&lt;[2]an!$M$37,RANK(D665,$D665:$D665)+COUNTIFS($D$2:D665,D665,$F$2:F665,F665)-1&gt;1),"",
IF(AND(F665="Peretoe teenus",H665&lt;[2]an!$M$37,S665="kahepoolne vajaduspõhine",U665&gt;=[2]an!$M$37,U665&lt;=[2]an!$M$38,RANK(D665,$D665:$D665)+COUNTIFS($D$2:D665,D665,$F$2:F665,F665)-1=1),
((EOMONTH(U665,0)-U665+1)*X665)/DAY(EOMONTH(U665,0))+(DAY(U665)-1)*100/DAY(EOMONTH(U665,0)),
IF(AND(F665="Peretoe teenus",H665&lt;[2]an!$M$37,S665="kahepoolne vajaduspõhine",U665&gt;=[2]an!$M$37,U665&lt;=[2]an!$M$38,RANK(D665,$D665:$D665)+COUNTIFS($D$2:D665,D665,$F$2:F665,F665)-1&gt;1),"",
IF(AND(F665="Peretoe teenus",H665&lt;[2]an!$M$37,S665="kahepoolne vajaduspõhine",U665&gt;[2]an!$M$38,RANK(D665,$D665:$D665)+COUNTIFS($D$2:D665,D665,$F$2:F665,F665)-1=1),X665,
IF(AND(F665="Peretoe teenus",H665&lt;[2]an!$M$37,S665="kahepoolne vajaduspõhine",U665&gt;[2]an!$M$38,RANK(D665,$D665:$D665)+COUNTIFS($D$2:D665,D665,$F$2:F665,F665)-1&gt;1),"",X665*W665)))))))))))))),"")</f>
        <v/>
      </c>
      <c r="Z665" s="18" t="str">
        <f t="shared" si="31"/>
        <v/>
      </c>
      <c r="AA665" s="19" t="str">
        <f>IFERROR(VLOOKUP(E665,[2]an!$A$3:$B$81,2,FALSE),"")</f>
        <v/>
      </c>
      <c r="AB665" s="19" t="str">
        <f>IFERROR(VLOOKUP(AA665,[2]an!$C$2:$D$16,2,FALSE),"")</f>
        <v/>
      </c>
      <c r="AC665" s="20"/>
      <c r="AD665" s="21" t="str">
        <f>IF(A665=[2]an!$F$36,VLOOKUP([2]an!$F$36,[2]an!$F$36:$H$36,3,FALSE),IF(A665=[2]an!$F$35,VLOOKUP([2]an!$F$35,[2]an!$F$35:$H$35,3,FALSE),IF(A665=[2]an!$F$33,VLOOKUP([2]an!$F$33,[2]an!$F$33:$H$33,3,FALSE),IF(A665=[2]an!$F$31,VLOOKUP([2]an!$F$31,[2]an!$F$31:$H$31,3,FALSE),""))))</f>
        <v/>
      </c>
    </row>
    <row r="666" spans="6:30" x14ac:dyDescent="0.2">
      <c r="F666" s="10"/>
      <c r="G666" s="8" t="str">
        <f t="shared" si="32"/>
        <v/>
      </c>
      <c r="H666" s="13"/>
      <c r="K666" s="13"/>
      <c r="L666" s="10"/>
      <c r="M666" s="10"/>
      <c r="S666" s="8" t="str">
        <f>IFERROR(VLOOKUP(D666,[1]peretoe_teenus!$A$2:$L$2000,5,FALSE),"")</f>
        <v/>
      </c>
      <c r="U666" s="13"/>
      <c r="V666" s="15" t="str" cm="1">
        <f t="array" ref="V666">IFERROR(IF(AND(F666="Tugigrupp",RANK(K666,$K666:$K666)+COUNTIFS($K$2:K666,K666,$L$2:L666,L666,$M$2:M666,M666,$I$2:I666,I666,$G$2:G666,G666,$F$2:F666,F666)-1=1),SUMPRODUCT(($F$2:$F$4154=F666)*($G$2:$G$4154=G666)*($K$2:$K$4154=K666)*($I$2:$I$4154=I666)*($L$2:$L$4154=L666)*($M$2:$M$4154=M666)),""),"")</f>
        <v/>
      </c>
      <c r="W666" s="15" t="str">
        <f t="shared" si="30"/>
        <v/>
      </c>
      <c r="X666" s="16" t="str">
        <f>IF(AND(A666=[2]an!$G$38,F666=[2]an!$E$40),[2]an!$G$40,IF(AND(A666=[2]an!$G$38,F666=[2]an!$E$41),[2]an!$G$41,IF(AND(A666=[2]an!$G$38,F666=[2]an!$E$39,H666&gt;=[2]an!$M$37),[2]an!$G$39,
IF(AND(A666=[2]an!$G$38,F666=[2]an!$E$39,H666&lt;[2]an!$M$37,S666="kahepoolne vajaduspõhine",U666=""),[2]an!$M$40,
IF(AND(A666=[2]an!$G$38,F666=[2]an!$E$39,H666&lt;[2]an!$M$37,S666="kahepoolne vajaduspõhine",U666&lt;&gt;""),[2]an!$G$39,
IF(AND(A666=[2]an!$G$38,F666=[2]an!$E$39,H666&lt;[2]an!$M$37,S666&lt;&gt;"kahepoolne vajaduspõhine"),[2]an!$G$39,
IF(AND(A666=[2]an!$G$38,F666=[2]an!$E$42),[2]an!$G$42,
IF(AND(A666=[2]an!$H$38,F666=[2]an!$E$40),[2]an!$H$40,IF(AND(A666=[2]an!$H$38,F666=[2]an!$E$41),[2]an!$H$41,IF(AND(A666=[2]an!$H$38,F666=[2]an!$E$39,H666&gt;=[2]an!$M$37),[2]an!$H$39,
IF(AND(A666=[2]an!$H$38,F666=[2]an!$E$39,H666&lt;[2]an!$M$37,S666="kahepoolne vajaduspõhine",U666=""),[2]an!$M$40,
IF(AND(A666=[2]an!$H$38,F666=[2]an!$E$39,H666&lt;[2]an!$M$37,S666="kahepoolne vajaduspõhine",U666&lt;&gt;""),[2]an!$H$39,
IF(AND(A666=[2]an!$H$38,F666=[2]an!$E$39,H666&lt;[2]an!$M$37,S666&lt;&gt;"kahepoolne vajaduspõhine"),[2]an!$H$39,
IF(AND(A666=[2]an!$H$38,F666=[2]an!$E$42),[2]an!$H$42,
IF(AND(A666=[2]an!$I$38,F666=[2]an!$E$40),[2]an!$I$40,IF(AND(A666=[2]an!$I$38,F666=[2]an!$E$41),[2]an!$I$41,IF(AND(A666=[2]an!$I$38,F666=[2]an!$E$39,H666&gt;=[2]an!$M$37),[2]an!$I$39,
IF(AND(A666=[2]an!$I$38,F666=[2]an!$E$39,H666&lt;[2]an!$M$37,S666="kahepoolne vajaduspõhine",U666=""),[2]an!$M$40,
IF(AND(A666=[2]an!$I$38,F666=[2]an!$E$39,H666&lt;[2]an!$M$37,S666="kahepoolne vajaduspõhine",U666&lt;&gt;""),[2]an!$I$39,
IF(AND(A666=[2]an!$I$38,F666=[2]an!$E$39,H666&lt;[2]an!$M$37,S666&lt;&gt;"kahepoolne vajaduspõhine"),[2]an!$I$39,
IF(AND(A666=[2]an!$I$38,F666=[2]an!$E$42),[2]an!$I$42,
IF(AND(A666=[2]an!$J$38,F666=[2]an!$E$40),[2]an!$J$40,IF(AND(A666=[2]an!$J$38,F666=[2]an!$E$41),[2]an!$J$41,IF(AND(A666=[2]an!$J$38,F666=[2]an!$E$39,H666&gt;=[2]an!$M$37),[2]an!$J$39,
IF(AND(A666=[2]an!$J$38,F666=[2]an!$E$39,H666&lt;[2]an!$M$37,S666="kahepoolne vajaduspõhine",U666=""),[2]an!$M$40,
IF(AND(A666=[2]an!$J$38,F666=[2]an!$E$39,H666&lt;[2]an!$M$37,S666="kahepoolne vajaduspõhine",U666&lt;&gt;""),[2]an!$J$39,
IF(AND(A666=[2]an!$J$38,F666=[2]an!$E$39,H666&lt;[2]an!$M$37,S666&lt;&gt;"kahepoolne vajaduspõhine"),[2]an!$J$39,
IF(AND(A666=[2]an!$J$38,F666=[2]an!$E$42),[2]an!$J$42,""))))))))))))))))))))))))))))</f>
        <v/>
      </c>
      <c r="Y666" s="17" t="str">
        <f>IFERROR(IF(F666="Tugigrupp",0,
IF(AND(F666="Peretoe teenus",H666&gt;=[2]an!$M$37,RANK(D666,$D666:$D666)+COUNTIFS($D$2:D666,D666,$F$2:F666,F666)-1&gt;1),"",
IF(AND(F666="Peretoe teenus",H666&gt;=[2]an!$M$37,RANK(D666,$D666:$D666)+COUNTIFS($D$2:D666,D666,$F$2:F666,F666)-1=1,MONTH(H666)=MONTH(K666)=TRUE,YEAR(H666)=YEAR(K666)=TRUE),((EOMONTH(H666,0)-H666+1)*X666)/DAY(EOMONTH(H666,0)),
IF(AND(F666="Peretoe teenus",H666&gt;=[2]an!$M$37,RANK(D666,$D666:$D666)+COUNTIFS($D$2:D666,D666,$F$2:F666,F666)-1=1),X666,
IF(AND(F666="Peretoe teenus",H666&lt;[2]an!$M$37,S666&lt;&gt;"kahepoolne vajaduspõhine",RANK(D666,$D666:$D666)+COUNTIFS($D$2:D666,D666,$F$2:F666,F666)-1=1),X666,
IF(AND(F666="Peretoe teenus",H666&lt;[2]an!$M$37,S666&lt;&gt;"kahepoolne vajaduspõhine",RANK(D666,$D666:$D666)+COUNTIFS($D$2:D666,D666,$F$2:F666,F666)-1&gt;1),"",
IF(AND(F666="Peretoe teenus",H666&lt;[2]an!$M$37,S666="kahepoolne vajaduspõhine",U666="",RANK(D666,$D666:$D666)+COUNTIFS($D$2:D666,D666,$F$2:F666,F666)-1=1),X666,
IF(AND(F666="Peretoe teenus",H666&lt;[2]an!$M$37,S666="kahepoolne vajaduspõhine",U666="",RANK(D666,$D666:$D666)+COUNTIFS($D$2:D666,D666,$F$2:F666,F666)-1&gt;1),"",
IF(AND(F666="Peretoe teenus",H666&lt;[2]an!$M$37,S666="kahepoolne vajaduspõhine",U666&lt;[2]an!$M$37,RANK(D666,$D666:$D666)+COUNTIFS($D$2:D666,D666,$F$2:F666,F666)-1=1),X666,
IF(AND(F666="Peretoe teenus",H666&lt;[2]an!$M$37,S666="kahepoolne vajaduspõhine",U666&lt;[2]an!$M$37,RANK(D666,$D666:$D666)+COUNTIFS($D$2:D666,D666,$F$2:F666,F666)-1&gt;1),"",
IF(AND(F666="Peretoe teenus",H666&lt;[2]an!$M$37,S666="kahepoolne vajaduspõhine",U666&gt;=[2]an!$M$37,U666&lt;=[2]an!$M$38,RANK(D666,$D666:$D666)+COUNTIFS($D$2:D666,D666,$F$2:F666,F666)-1=1),
((EOMONTH(U666,0)-U666+1)*X666)/DAY(EOMONTH(U666,0))+(DAY(U666)-1)*100/DAY(EOMONTH(U666,0)),
IF(AND(F666="Peretoe teenus",H666&lt;[2]an!$M$37,S666="kahepoolne vajaduspõhine",U666&gt;=[2]an!$M$37,U666&lt;=[2]an!$M$38,RANK(D666,$D666:$D666)+COUNTIFS($D$2:D666,D666,$F$2:F666,F666)-1&gt;1),"",
IF(AND(F666="Peretoe teenus",H666&lt;[2]an!$M$37,S666="kahepoolne vajaduspõhine",U666&gt;[2]an!$M$38,RANK(D666,$D666:$D666)+COUNTIFS($D$2:D666,D666,$F$2:F666,F666)-1=1),X666,
IF(AND(F666="Peretoe teenus",H666&lt;[2]an!$M$37,S666="kahepoolne vajaduspõhine",U666&gt;[2]an!$M$38,RANK(D666,$D666:$D666)+COUNTIFS($D$2:D666,D666,$F$2:F666,F666)-1&gt;1),"",X666*W666)))))))))))))),"")</f>
        <v/>
      </c>
      <c r="Z666" s="18" t="str">
        <f t="shared" si="31"/>
        <v/>
      </c>
      <c r="AA666" s="19" t="str">
        <f>IFERROR(VLOOKUP(E666,[2]an!$A$3:$B$81,2,FALSE),"")</f>
        <v/>
      </c>
      <c r="AB666" s="19" t="str">
        <f>IFERROR(VLOOKUP(AA666,[2]an!$C$2:$D$16,2,FALSE),"")</f>
        <v/>
      </c>
      <c r="AC666" s="20"/>
      <c r="AD666" s="21" t="str">
        <f>IF(A666=[2]an!$F$36,VLOOKUP([2]an!$F$36,[2]an!$F$36:$H$36,3,FALSE),IF(A666=[2]an!$F$35,VLOOKUP([2]an!$F$35,[2]an!$F$35:$H$35,3,FALSE),IF(A666=[2]an!$F$33,VLOOKUP([2]an!$F$33,[2]an!$F$33:$H$33,3,FALSE),IF(A666=[2]an!$F$31,VLOOKUP([2]an!$F$31,[2]an!$F$31:$H$31,3,FALSE),""))))</f>
        <v/>
      </c>
    </row>
    <row r="667" spans="6:30" x14ac:dyDescent="0.2">
      <c r="F667" s="10"/>
      <c r="G667" s="8" t="str">
        <f t="shared" si="32"/>
        <v/>
      </c>
      <c r="H667" s="13"/>
      <c r="K667" s="13"/>
      <c r="L667" s="10"/>
      <c r="M667" s="10"/>
      <c r="S667" s="8" t="str">
        <f>IFERROR(VLOOKUP(D667,[1]peretoe_teenus!$A$2:$L$2000,5,FALSE),"")</f>
        <v/>
      </c>
      <c r="U667" s="13"/>
      <c r="V667" s="15" t="str" cm="1">
        <f t="array" ref="V667">IFERROR(IF(AND(F667="Tugigrupp",RANK(K667,$K667:$K667)+COUNTIFS($K$2:K667,K667,$L$2:L667,L667,$M$2:M667,M667,$I$2:I667,I667,$G$2:G667,G667,$F$2:F667,F667)-1=1),SUMPRODUCT(($F$2:$F$4154=F667)*($G$2:$G$4154=G667)*($K$2:$K$4154=K667)*($I$2:$I$4154=I667)*($L$2:$L$4154=L667)*($M$2:$M$4154=M667)),""),"")</f>
        <v/>
      </c>
      <c r="W667" s="15" t="str">
        <f t="shared" si="30"/>
        <v/>
      </c>
      <c r="X667" s="16" t="str">
        <f>IF(AND(A667=[2]an!$G$38,F667=[2]an!$E$40),[2]an!$G$40,IF(AND(A667=[2]an!$G$38,F667=[2]an!$E$41),[2]an!$G$41,IF(AND(A667=[2]an!$G$38,F667=[2]an!$E$39,H667&gt;=[2]an!$M$37),[2]an!$G$39,
IF(AND(A667=[2]an!$G$38,F667=[2]an!$E$39,H667&lt;[2]an!$M$37,S667="kahepoolne vajaduspõhine",U667=""),[2]an!$M$40,
IF(AND(A667=[2]an!$G$38,F667=[2]an!$E$39,H667&lt;[2]an!$M$37,S667="kahepoolne vajaduspõhine",U667&lt;&gt;""),[2]an!$G$39,
IF(AND(A667=[2]an!$G$38,F667=[2]an!$E$39,H667&lt;[2]an!$M$37,S667&lt;&gt;"kahepoolne vajaduspõhine"),[2]an!$G$39,
IF(AND(A667=[2]an!$G$38,F667=[2]an!$E$42),[2]an!$G$42,
IF(AND(A667=[2]an!$H$38,F667=[2]an!$E$40),[2]an!$H$40,IF(AND(A667=[2]an!$H$38,F667=[2]an!$E$41),[2]an!$H$41,IF(AND(A667=[2]an!$H$38,F667=[2]an!$E$39,H667&gt;=[2]an!$M$37),[2]an!$H$39,
IF(AND(A667=[2]an!$H$38,F667=[2]an!$E$39,H667&lt;[2]an!$M$37,S667="kahepoolne vajaduspõhine",U667=""),[2]an!$M$40,
IF(AND(A667=[2]an!$H$38,F667=[2]an!$E$39,H667&lt;[2]an!$M$37,S667="kahepoolne vajaduspõhine",U667&lt;&gt;""),[2]an!$H$39,
IF(AND(A667=[2]an!$H$38,F667=[2]an!$E$39,H667&lt;[2]an!$M$37,S667&lt;&gt;"kahepoolne vajaduspõhine"),[2]an!$H$39,
IF(AND(A667=[2]an!$H$38,F667=[2]an!$E$42),[2]an!$H$42,
IF(AND(A667=[2]an!$I$38,F667=[2]an!$E$40),[2]an!$I$40,IF(AND(A667=[2]an!$I$38,F667=[2]an!$E$41),[2]an!$I$41,IF(AND(A667=[2]an!$I$38,F667=[2]an!$E$39,H667&gt;=[2]an!$M$37),[2]an!$I$39,
IF(AND(A667=[2]an!$I$38,F667=[2]an!$E$39,H667&lt;[2]an!$M$37,S667="kahepoolne vajaduspõhine",U667=""),[2]an!$M$40,
IF(AND(A667=[2]an!$I$38,F667=[2]an!$E$39,H667&lt;[2]an!$M$37,S667="kahepoolne vajaduspõhine",U667&lt;&gt;""),[2]an!$I$39,
IF(AND(A667=[2]an!$I$38,F667=[2]an!$E$39,H667&lt;[2]an!$M$37,S667&lt;&gt;"kahepoolne vajaduspõhine"),[2]an!$I$39,
IF(AND(A667=[2]an!$I$38,F667=[2]an!$E$42),[2]an!$I$42,
IF(AND(A667=[2]an!$J$38,F667=[2]an!$E$40),[2]an!$J$40,IF(AND(A667=[2]an!$J$38,F667=[2]an!$E$41),[2]an!$J$41,IF(AND(A667=[2]an!$J$38,F667=[2]an!$E$39,H667&gt;=[2]an!$M$37),[2]an!$J$39,
IF(AND(A667=[2]an!$J$38,F667=[2]an!$E$39,H667&lt;[2]an!$M$37,S667="kahepoolne vajaduspõhine",U667=""),[2]an!$M$40,
IF(AND(A667=[2]an!$J$38,F667=[2]an!$E$39,H667&lt;[2]an!$M$37,S667="kahepoolne vajaduspõhine",U667&lt;&gt;""),[2]an!$J$39,
IF(AND(A667=[2]an!$J$38,F667=[2]an!$E$39,H667&lt;[2]an!$M$37,S667&lt;&gt;"kahepoolne vajaduspõhine"),[2]an!$J$39,
IF(AND(A667=[2]an!$J$38,F667=[2]an!$E$42),[2]an!$J$42,""))))))))))))))))))))))))))))</f>
        <v/>
      </c>
      <c r="Y667" s="17" t="str">
        <f>IFERROR(IF(F667="Tugigrupp",0,
IF(AND(F667="Peretoe teenus",H667&gt;=[2]an!$M$37,RANK(D667,$D667:$D667)+COUNTIFS($D$2:D667,D667,$F$2:F667,F667)-1&gt;1),"",
IF(AND(F667="Peretoe teenus",H667&gt;=[2]an!$M$37,RANK(D667,$D667:$D667)+COUNTIFS($D$2:D667,D667,$F$2:F667,F667)-1=1,MONTH(H667)=MONTH(K667)=TRUE,YEAR(H667)=YEAR(K667)=TRUE),((EOMONTH(H667,0)-H667+1)*X667)/DAY(EOMONTH(H667,0)),
IF(AND(F667="Peretoe teenus",H667&gt;=[2]an!$M$37,RANK(D667,$D667:$D667)+COUNTIFS($D$2:D667,D667,$F$2:F667,F667)-1=1),X667,
IF(AND(F667="Peretoe teenus",H667&lt;[2]an!$M$37,S667&lt;&gt;"kahepoolne vajaduspõhine",RANK(D667,$D667:$D667)+COUNTIFS($D$2:D667,D667,$F$2:F667,F667)-1=1),X667,
IF(AND(F667="Peretoe teenus",H667&lt;[2]an!$M$37,S667&lt;&gt;"kahepoolne vajaduspõhine",RANK(D667,$D667:$D667)+COUNTIFS($D$2:D667,D667,$F$2:F667,F667)-1&gt;1),"",
IF(AND(F667="Peretoe teenus",H667&lt;[2]an!$M$37,S667="kahepoolne vajaduspõhine",U667="",RANK(D667,$D667:$D667)+COUNTIFS($D$2:D667,D667,$F$2:F667,F667)-1=1),X667,
IF(AND(F667="Peretoe teenus",H667&lt;[2]an!$M$37,S667="kahepoolne vajaduspõhine",U667="",RANK(D667,$D667:$D667)+COUNTIFS($D$2:D667,D667,$F$2:F667,F667)-1&gt;1),"",
IF(AND(F667="Peretoe teenus",H667&lt;[2]an!$M$37,S667="kahepoolne vajaduspõhine",U667&lt;[2]an!$M$37,RANK(D667,$D667:$D667)+COUNTIFS($D$2:D667,D667,$F$2:F667,F667)-1=1),X667,
IF(AND(F667="Peretoe teenus",H667&lt;[2]an!$M$37,S667="kahepoolne vajaduspõhine",U667&lt;[2]an!$M$37,RANK(D667,$D667:$D667)+COUNTIFS($D$2:D667,D667,$F$2:F667,F667)-1&gt;1),"",
IF(AND(F667="Peretoe teenus",H667&lt;[2]an!$M$37,S667="kahepoolne vajaduspõhine",U667&gt;=[2]an!$M$37,U667&lt;=[2]an!$M$38,RANK(D667,$D667:$D667)+COUNTIFS($D$2:D667,D667,$F$2:F667,F667)-1=1),
((EOMONTH(U667,0)-U667+1)*X667)/DAY(EOMONTH(U667,0))+(DAY(U667)-1)*100/DAY(EOMONTH(U667,0)),
IF(AND(F667="Peretoe teenus",H667&lt;[2]an!$M$37,S667="kahepoolne vajaduspõhine",U667&gt;=[2]an!$M$37,U667&lt;=[2]an!$M$38,RANK(D667,$D667:$D667)+COUNTIFS($D$2:D667,D667,$F$2:F667,F667)-1&gt;1),"",
IF(AND(F667="Peretoe teenus",H667&lt;[2]an!$M$37,S667="kahepoolne vajaduspõhine",U667&gt;[2]an!$M$38,RANK(D667,$D667:$D667)+COUNTIFS($D$2:D667,D667,$F$2:F667,F667)-1=1),X667,
IF(AND(F667="Peretoe teenus",H667&lt;[2]an!$M$37,S667="kahepoolne vajaduspõhine",U667&gt;[2]an!$M$38,RANK(D667,$D667:$D667)+COUNTIFS($D$2:D667,D667,$F$2:F667,F667)-1&gt;1),"",X667*W667)))))))))))))),"")</f>
        <v/>
      </c>
      <c r="Z667" s="18" t="str">
        <f t="shared" si="31"/>
        <v/>
      </c>
      <c r="AA667" s="19" t="str">
        <f>IFERROR(VLOOKUP(E667,[2]an!$A$3:$B$81,2,FALSE),"")</f>
        <v/>
      </c>
      <c r="AB667" s="19" t="str">
        <f>IFERROR(VLOOKUP(AA667,[2]an!$C$2:$D$16,2,FALSE),"")</f>
        <v/>
      </c>
      <c r="AC667" s="20"/>
      <c r="AD667" s="21" t="str">
        <f>IF(A667=[2]an!$F$36,VLOOKUP([2]an!$F$36,[2]an!$F$36:$H$36,3,FALSE),IF(A667=[2]an!$F$35,VLOOKUP([2]an!$F$35,[2]an!$F$35:$H$35,3,FALSE),IF(A667=[2]an!$F$33,VLOOKUP([2]an!$F$33,[2]an!$F$33:$H$33,3,FALSE),IF(A667=[2]an!$F$31,VLOOKUP([2]an!$F$31,[2]an!$F$31:$H$31,3,FALSE),""))))</f>
        <v/>
      </c>
    </row>
    <row r="668" spans="6:30" x14ac:dyDescent="0.2">
      <c r="F668" s="10"/>
      <c r="G668" s="8" t="str">
        <f t="shared" si="32"/>
        <v/>
      </c>
      <c r="H668" s="13"/>
      <c r="K668" s="13"/>
      <c r="L668" s="10"/>
      <c r="M668" s="10"/>
      <c r="S668" s="8" t="str">
        <f>IFERROR(VLOOKUP(D668,[1]peretoe_teenus!$A$2:$L$2000,5,FALSE),"")</f>
        <v/>
      </c>
      <c r="U668" s="13"/>
      <c r="V668" s="15" t="str" cm="1">
        <f t="array" ref="V668">IFERROR(IF(AND(F668="Tugigrupp",RANK(K668,$K668:$K668)+COUNTIFS($K$2:K668,K668,$L$2:L668,L668,$M$2:M668,M668,$I$2:I668,I668,$G$2:G668,G668,$F$2:F668,F668)-1=1),SUMPRODUCT(($F$2:$F$4154=F668)*($G$2:$G$4154=G668)*($K$2:$K$4154=K668)*($I$2:$I$4154=I668)*($L$2:$L$4154=L668)*($M$2:$M$4154=M668)),""),"")</f>
        <v/>
      </c>
      <c r="W668" s="15" t="str">
        <f t="shared" si="30"/>
        <v/>
      </c>
      <c r="X668" s="16" t="str">
        <f>IF(AND(A668=[2]an!$G$38,F668=[2]an!$E$40),[2]an!$G$40,IF(AND(A668=[2]an!$G$38,F668=[2]an!$E$41),[2]an!$G$41,IF(AND(A668=[2]an!$G$38,F668=[2]an!$E$39,H668&gt;=[2]an!$M$37),[2]an!$G$39,
IF(AND(A668=[2]an!$G$38,F668=[2]an!$E$39,H668&lt;[2]an!$M$37,S668="kahepoolne vajaduspõhine",U668=""),[2]an!$M$40,
IF(AND(A668=[2]an!$G$38,F668=[2]an!$E$39,H668&lt;[2]an!$M$37,S668="kahepoolne vajaduspõhine",U668&lt;&gt;""),[2]an!$G$39,
IF(AND(A668=[2]an!$G$38,F668=[2]an!$E$39,H668&lt;[2]an!$M$37,S668&lt;&gt;"kahepoolne vajaduspõhine"),[2]an!$G$39,
IF(AND(A668=[2]an!$G$38,F668=[2]an!$E$42),[2]an!$G$42,
IF(AND(A668=[2]an!$H$38,F668=[2]an!$E$40),[2]an!$H$40,IF(AND(A668=[2]an!$H$38,F668=[2]an!$E$41),[2]an!$H$41,IF(AND(A668=[2]an!$H$38,F668=[2]an!$E$39,H668&gt;=[2]an!$M$37),[2]an!$H$39,
IF(AND(A668=[2]an!$H$38,F668=[2]an!$E$39,H668&lt;[2]an!$M$37,S668="kahepoolne vajaduspõhine",U668=""),[2]an!$M$40,
IF(AND(A668=[2]an!$H$38,F668=[2]an!$E$39,H668&lt;[2]an!$M$37,S668="kahepoolne vajaduspõhine",U668&lt;&gt;""),[2]an!$H$39,
IF(AND(A668=[2]an!$H$38,F668=[2]an!$E$39,H668&lt;[2]an!$M$37,S668&lt;&gt;"kahepoolne vajaduspõhine"),[2]an!$H$39,
IF(AND(A668=[2]an!$H$38,F668=[2]an!$E$42),[2]an!$H$42,
IF(AND(A668=[2]an!$I$38,F668=[2]an!$E$40),[2]an!$I$40,IF(AND(A668=[2]an!$I$38,F668=[2]an!$E$41),[2]an!$I$41,IF(AND(A668=[2]an!$I$38,F668=[2]an!$E$39,H668&gt;=[2]an!$M$37),[2]an!$I$39,
IF(AND(A668=[2]an!$I$38,F668=[2]an!$E$39,H668&lt;[2]an!$M$37,S668="kahepoolne vajaduspõhine",U668=""),[2]an!$M$40,
IF(AND(A668=[2]an!$I$38,F668=[2]an!$E$39,H668&lt;[2]an!$M$37,S668="kahepoolne vajaduspõhine",U668&lt;&gt;""),[2]an!$I$39,
IF(AND(A668=[2]an!$I$38,F668=[2]an!$E$39,H668&lt;[2]an!$M$37,S668&lt;&gt;"kahepoolne vajaduspõhine"),[2]an!$I$39,
IF(AND(A668=[2]an!$I$38,F668=[2]an!$E$42),[2]an!$I$42,
IF(AND(A668=[2]an!$J$38,F668=[2]an!$E$40),[2]an!$J$40,IF(AND(A668=[2]an!$J$38,F668=[2]an!$E$41),[2]an!$J$41,IF(AND(A668=[2]an!$J$38,F668=[2]an!$E$39,H668&gt;=[2]an!$M$37),[2]an!$J$39,
IF(AND(A668=[2]an!$J$38,F668=[2]an!$E$39,H668&lt;[2]an!$M$37,S668="kahepoolne vajaduspõhine",U668=""),[2]an!$M$40,
IF(AND(A668=[2]an!$J$38,F668=[2]an!$E$39,H668&lt;[2]an!$M$37,S668="kahepoolne vajaduspõhine",U668&lt;&gt;""),[2]an!$J$39,
IF(AND(A668=[2]an!$J$38,F668=[2]an!$E$39,H668&lt;[2]an!$M$37,S668&lt;&gt;"kahepoolne vajaduspõhine"),[2]an!$J$39,
IF(AND(A668=[2]an!$J$38,F668=[2]an!$E$42),[2]an!$J$42,""))))))))))))))))))))))))))))</f>
        <v/>
      </c>
      <c r="Y668" s="17" t="str">
        <f>IFERROR(IF(F668="Tugigrupp",0,
IF(AND(F668="Peretoe teenus",H668&gt;=[2]an!$M$37,RANK(D668,$D668:$D668)+COUNTIFS($D$2:D668,D668,$F$2:F668,F668)-1&gt;1),"",
IF(AND(F668="Peretoe teenus",H668&gt;=[2]an!$M$37,RANK(D668,$D668:$D668)+COUNTIFS($D$2:D668,D668,$F$2:F668,F668)-1=1,MONTH(H668)=MONTH(K668)=TRUE,YEAR(H668)=YEAR(K668)=TRUE),((EOMONTH(H668,0)-H668+1)*X668)/DAY(EOMONTH(H668,0)),
IF(AND(F668="Peretoe teenus",H668&gt;=[2]an!$M$37,RANK(D668,$D668:$D668)+COUNTIFS($D$2:D668,D668,$F$2:F668,F668)-1=1),X668,
IF(AND(F668="Peretoe teenus",H668&lt;[2]an!$M$37,S668&lt;&gt;"kahepoolne vajaduspõhine",RANK(D668,$D668:$D668)+COUNTIFS($D$2:D668,D668,$F$2:F668,F668)-1=1),X668,
IF(AND(F668="Peretoe teenus",H668&lt;[2]an!$M$37,S668&lt;&gt;"kahepoolne vajaduspõhine",RANK(D668,$D668:$D668)+COUNTIFS($D$2:D668,D668,$F$2:F668,F668)-1&gt;1),"",
IF(AND(F668="Peretoe teenus",H668&lt;[2]an!$M$37,S668="kahepoolne vajaduspõhine",U668="",RANK(D668,$D668:$D668)+COUNTIFS($D$2:D668,D668,$F$2:F668,F668)-1=1),X668,
IF(AND(F668="Peretoe teenus",H668&lt;[2]an!$M$37,S668="kahepoolne vajaduspõhine",U668="",RANK(D668,$D668:$D668)+COUNTIFS($D$2:D668,D668,$F$2:F668,F668)-1&gt;1),"",
IF(AND(F668="Peretoe teenus",H668&lt;[2]an!$M$37,S668="kahepoolne vajaduspõhine",U668&lt;[2]an!$M$37,RANK(D668,$D668:$D668)+COUNTIFS($D$2:D668,D668,$F$2:F668,F668)-1=1),X668,
IF(AND(F668="Peretoe teenus",H668&lt;[2]an!$M$37,S668="kahepoolne vajaduspõhine",U668&lt;[2]an!$M$37,RANK(D668,$D668:$D668)+COUNTIFS($D$2:D668,D668,$F$2:F668,F668)-1&gt;1),"",
IF(AND(F668="Peretoe teenus",H668&lt;[2]an!$M$37,S668="kahepoolne vajaduspõhine",U668&gt;=[2]an!$M$37,U668&lt;=[2]an!$M$38,RANK(D668,$D668:$D668)+COUNTIFS($D$2:D668,D668,$F$2:F668,F668)-1=1),
((EOMONTH(U668,0)-U668+1)*X668)/DAY(EOMONTH(U668,0))+(DAY(U668)-1)*100/DAY(EOMONTH(U668,0)),
IF(AND(F668="Peretoe teenus",H668&lt;[2]an!$M$37,S668="kahepoolne vajaduspõhine",U668&gt;=[2]an!$M$37,U668&lt;=[2]an!$M$38,RANK(D668,$D668:$D668)+COUNTIFS($D$2:D668,D668,$F$2:F668,F668)-1&gt;1),"",
IF(AND(F668="Peretoe teenus",H668&lt;[2]an!$M$37,S668="kahepoolne vajaduspõhine",U668&gt;[2]an!$M$38,RANK(D668,$D668:$D668)+COUNTIFS($D$2:D668,D668,$F$2:F668,F668)-1=1),X668,
IF(AND(F668="Peretoe teenus",H668&lt;[2]an!$M$37,S668="kahepoolne vajaduspõhine",U668&gt;[2]an!$M$38,RANK(D668,$D668:$D668)+COUNTIFS($D$2:D668,D668,$F$2:F668,F668)-1&gt;1),"",X668*W668)))))))))))))),"")</f>
        <v/>
      </c>
      <c r="Z668" s="18" t="str">
        <f t="shared" si="31"/>
        <v/>
      </c>
      <c r="AA668" s="19" t="str">
        <f>IFERROR(VLOOKUP(E668,[2]an!$A$3:$B$81,2,FALSE),"")</f>
        <v/>
      </c>
      <c r="AB668" s="19" t="str">
        <f>IFERROR(VLOOKUP(AA668,[2]an!$C$2:$D$16,2,FALSE),"")</f>
        <v/>
      </c>
      <c r="AC668" s="20"/>
      <c r="AD668" s="21" t="str">
        <f>IF(A668=[2]an!$F$36,VLOOKUP([2]an!$F$36,[2]an!$F$36:$H$36,3,FALSE),IF(A668=[2]an!$F$35,VLOOKUP([2]an!$F$35,[2]an!$F$35:$H$35,3,FALSE),IF(A668=[2]an!$F$33,VLOOKUP([2]an!$F$33,[2]an!$F$33:$H$33,3,FALSE),IF(A668=[2]an!$F$31,VLOOKUP([2]an!$F$31,[2]an!$F$31:$H$31,3,FALSE),""))))</f>
        <v/>
      </c>
    </row>
    <row r="669" spans="6:30" x14ac:dyDescent="0.2">
      <c r="F669" s="10"/>
      <c r="G669" s="8" t="str">
        <f t="shared" si="32"/>
        <v/>
      </c>
      <c r="H669" s="13"/>
      <c r="K669" s="13"/>
      <c r="L669" s="10"/>
      <c r="M669" s="10"/>
      <c r="S669" s="8" t="str">
        <f>IFERROR(VLOOKUP(D669,[1]peretoe_teenus!$A$2:$L$2000,5,FALSE),"")</f>
        <v/>
      </c>
      <c r="U669" s="13"/>
      <c r="V669" s="15" t="str" cm="1">
        <f t="array" ref="V669">IFERROR(IF(AND(F669="Tugigrupp",RANK(K669,$K669:$K669)+COUNTIFS($K$2:K669,K669,$L$2:L669,L669,$M$2:M669,M669,$I$2:I669,I669,$G$2:G669,G669,$F$2:F669,F669)-1=1),SUMPRODUCT(($F$2:$F$4154=F669)*($G$2:$G$4154=G669)*($K$2:$K$4154=K669)*($I$2:$I$4154=I669)*($L$2:$L$4154=L669)*($M$2:$M$4154=M669)),""),"")</f>
        <v/>
      </c>
      <c r="W669" s="15" t="str">
        <f t="shared" si="30"/>
        <v/>
      </c>
      <c r="X669" s="16" t="str">
        <f>IF(AND(A669=[2]an!$G$38,F669=[2]an!$E$40),[2]an!$G$40,IF(AND(A669=[2]an!$G$38,F669=[2]an!$E$41),[2]an!$G$41,IF(AND(A669=[2]an!$G$38,F669=[2]an!$E$39,H669&gt;=[2]an!$M$37),[2]an!$G$39,
IF(AND(A669=[2]an!$G$38,F669=[2]an!$E$39,H669&lt;[2]an!$M$37,S669="kahepoolne vajaduspõhine",U669=""),[2]an!$M$40,
IF(AND(A669=[2]an!$G$38,F669=[2]an!$E$39,H669&lt;[2]an!$M$37,S669="kahepoolne vajaduspõhine",U669&lt;&gt;""),[2]an!$G$39,
IF(AND(A669=[2]an!$G$38,F669=[2]an!$E$39,H669&lt;[2]an!$M$37,S669&lt;&gt;"kahepoolne vajaduspõhine"),[2]an!$G$39,
IF(AND(A669=[2]an!$G$38,F669=[2]an!$E$42),[2]an!$G$42,
IF(AND(A669=[2]an!$H$38,F669=[2]an!$E$40),[2]an!$H$40,IF(AND(A669=[2]an!$H$38,F669=[2]an!$E$41),[2]an!$H$41,IF(AND(A669=[2]an!$H$38,F669=[2]an!$E$39,H669&gt;=[2]an!$M$37),[2]an!$H$39,
IF(AND(A669=[2]an!$H$38,F669=[2]an!$E$39,H669&lt;[2]an!$M$37,S669="kahepoolne vajaduspõhine",U669=""),[2]an!$M$40,
IF(AND(A669=[2]an!$H$38,F669=[2]an!$E$39,H669&lt;[2]an!$M$37,S669="kahepoolne vajaduspõhine",U669&lt;&gt;""),[2]an!$H$39,
IF(AND(A669=[2]an!$H$38,F669=[2]an!$E$39,H669&lt;[2]an!$M$37,S669&lt;&gt;"kahepoolne vajaduspõhine"),[2]an!$H$39,
IF(AND(A669=[2]an!$H$38,F669=[2]an!$E$42),[2]an!$H$42,
IF(AND(A669=[2]an!$I$38,F669=[2]an!$E$40),[2]an!$I$40,IF(AND(A669=[2]an!$I$38,F669=[2]an!$E$41),[2]an!$I$41,IF(AND(A669=[2]an!$I$38,F669=[2]an!$E$39,H669&gt;=[2]an!$M$37),[2]an!$I$39,
IF(AND(A669=[2]an!$I$38,F669=[2]an!$E$39,H669&lt;[2]an!$M$37,S669="kahepoolne vajaduspõhine",U669=""),[2]an!$M$40,
IF(AND(A669=[2]an!$I$38,F669=[2]an!$E$39,H669&lt;[2]an!$M$37,S669="kahepoolne vajaduspõhine",U669&lt;&gt;""),[2]an!$I$39,
IF(AND(A669=[2]an!$I$38,F669=[2]an!$E$39,H669&lt;[2]an!$M$37,S669&lt;&gt;"kahepoolne vajaduspõhine"),[2]an!$I$39,
IF(AND(A669=[2]an!$I$38,F669=[2]an!$E$42),[2]an!$I$42,
IF(AND(A669=[2]an!$J$38,F669=[2]an!$E$40),[2]an!$J$40,IF(AND(A669=[2]an!$J$38,F669=[2]an!$E$41),[2]an!$J$41,IF(AND(A669=[2]an!$J$38,F669=[2]an!$E$39,H669&gt;=[2]an!$M$37),[2]an!$J$39,
IF(AND(A669=[2]an!$J$38,F669=[2]an!$E$39,H669&lt;[2]an!$M$37,S669="kahepoolne vajaduspõhine",U669=""),[2]an!$M$40,
IF(AND(A669=[2]an!$J$38,F669=[2]an!$E$39,H669&lt;[2]an!$M$37,S669="kahepoolne vajaduspõhine",U669&lt;&gt;""),[2]an!$J$39,
IF(AND(A669=[2]an!$J$38,F669=[2]an!$E$39,H669&lt;[2]an!$M$37,S669&lt;&gt;"kahepoolne vajaduspõhine"),[2]an!$J$39,
IF(AND(A669=[2]an!$J$38,F669=[2]an!$E$42),[2]an!$J$42,""))))))))))))))))))))))))))))</f>
        <v/>
      </c>
      <c r="Y669" s="17" t="str">
        <f>IFERROR(IF(F669="Tugigrupp",0,
IF(AND(F669="Peretoe teenus",H669&gt;=[2]an!$M$37,RANK(D669,$D669:$D669)+COUNTIFS($D$2:D669,D669,$F$2:F669,F669)-1&gt;1),"",
IF(AND(F669="Peretoe teenus",H669&gt;=[2]an!$M$37,RANK(D669,$D669:$D669)+COUNTIFS($D$2:D669,D669,$F$2:F669,F669)-1=1,MONTH(H669)=MONTH(K669)=TRUE,YEAR(H669)=YEAR(K669)=TRUE),((EOMONTH(H669,0)-H669+1)*X669)/DAY(EOMONTH(H669,0)),
IF(AND(F669="Peretoe teenus",H669&gt;=[2]an!$M$37,RANK(D669,$D669:$D669)+COUNTIFS($D$2:D669,D669,$F$2:F669,F669)-1=1),X669,
IF(AND(F669="Peretoe teenus",H669&lt;[2]an!$M$37,S669&lt;&gt;"kahepoolne vajaduspõhine",RANK(D669,$D669:$D669)+COUNTIFS($D$2:D669,D669,$F$2:F669,F669)-1=1),X669,
IF(AND(F669="Peretoe teenus",H669&lt;[2]an!$M$37,S669&lt;&gt;"kahepoolne vajaduspõhine",RANK(D669,$D669:$D669)+COUNTIFS($D$2:D669,D669,$F$2:F669,F669)-1&gt;1),"",
IF(AND(F669="Peretoe teenus",H669&lt;[2]an!$M$37,S669="kahepoolne vajaduspõhine",U669="",RANK(D669,$D669:$D669)+COUNTIFS($D$2:D669,D669,$F$2:F669,F669)-1=1),X669,
IF(AND(F669="Peretoe teenus",H669&lt;[2]an!$M$37,S669="kahepoolne vajaduspõhine",U669="",RANK(D669,$D669:$D669)+COUNTIFS($D$2:D669,D669,$F$2:F669,F669)-1&gt;1),"",
IF(AND(F669="Peretoe teenus",H669&lt;[2]an!$M$37,S669="kahepoolne vajaduspõhine",U669&lt;[2]an!$M$37,RANK(D669,$D669:$D669)+COUNTIFS($D$2:D669,D669,$F$2:F669,F669)-1=1),X669,
IF(AND(F669="Peretoe teenus",H669&lt;[2]an!$M$37,S669="kahepoolne vajaduspõhine",U669&lt;[2]an!$M$37,RANK(D669,$D669:$D669)+COUNTIFS($D$2:D669,D669,$F$2:F669,F669)-1&gt;1),"",
IF(AND(F669="Peretoe teenus",H669&lt;[2]an!$M$37,S669="kahepoolne vajaduspõhine",U669&gt;=[2]an!$M$37,U669&lt;=[2]an!$M$38,RANK(D669,$D669:$D669)+COUNTIFS($D$2:D669,D669,$F$2:F669,F669)-1=1),
((EOMONTH(U669,0)-U669+1)*X669)/DAY(EOMONTH(U669,0))+(DAY(U669)-1)*100/DAY(EOMONTH(U669,0)),
IF(AND(F669="Peretoe teenus",H669&lt;[2]an!$M$37,S669="kahepoolne vajaduspõhine",U669&gt;=[2]an!$M$37,U669&lt;=[2]an!$M$38,RANK(D669,$D669:$D669)+COUNTIFS($D$2:D669,D669,$F$2:F669,F669)-1&gt;1),"",
IF(AND(F669="Peretoe teenus",H669&lt;[2]an!$M$37,S669="kahepoolne vajaduspõhine",U669&gt;[2]an!$M$38,RANK(D669,$D669:$D669)+COUNTIFS($D$2:D669,D669,$F$2:F669,F669)-1=1),X669,
IF(AND(F669="Peretoe teenus",H669&lt;[2]an!$M$37,S669="kahepoolne vajaduspõhine",U669&gt;[2]an!$M$38,RANK(D669,$D669:$D669)+COUNTIFS($D$2:D669,D669,$F$2:F669,F669)-1&gt;1),"",X669*W669)))))))))))))),"")</f>
        <v/>
      </c>
      <c r="Z669" s="18" t="str">
        <f t="shared" si="31"/>
        <v/>
      </c>
      <c r="AA669" s="19" t="str">
        <f>IFERROR(VLOOKUP(E669,[2]an!$A$3:$B$81,2,FALSE),"")</f>
        <v/>
      </c>
      <c r="AB669" s="19" t="str">
        <f>IFERROR(VLOOKUP(AA669,[2]an!$C$2:$D$16,2,FALSE),"")</f>
        <v/>
      </c>
      <c r="AC669" s="20"/>
      <c r="AD669" s="21" t="str">
        <f>IF(A669=[2]an!$F$36,VLOOKUP([2]an!$F$36,[2]an!$F$36:$H$36,3,FALSE),IF(A669=[2]an!$F$35,VLOOKUP([2]an!$F$35,[2]an!$F$35:$H$35,3,FALSE),IF(A669=[2]an!$F$33,VLOOKUP([2]an!$F$33,[2]an!$F$33:$H$33,3,FALSE),IF(A669=[2]an!$F$31,VLOOKUP([2]an!$F$31,[2]an!$F$31:$H$31,3,FALSE),""))))</f>
        <v/>
      </c>
    </row>
    <row r="670" spans="6:30" x14ac:dyDescent="0.2">
      <c r="F670" s="10"/>
      <c r="G670" s="8" t="str">
        <f t="shared" si="32"/>
        <v/>
      </c>
      <c r="H670" s="13"/>
      <c r="K670" s="13"/>
      <c r="L670" s="10"/>
      <c r="M670" s="10"/>
      <c r="S670" s="8" t="str">
        <f>IFERROR(VLOOKUP(D670,[1]peretoe_teenus!$A$2:$L$2000,5,FALSE),"")</f>
        <v/>
      </c>
      <c r="U670" s="13"/>
      <c r="V670" s="15" t="str" cm="1">
        <f t="array" ref="V670">IFERROR(IF(AND(F670="Tugigrupp",RANK(K670,$K670:$K670)+COUNTIFS($K$2:K670,K670,$L$2:L670,L670,$M$2:M670,M670,$I$2:I670,I670,$G$2:G670,G670,$F$2:F670,F670)-1=1),SUMPRODUCT(($F$2:$F$4154=F670)*($G$2:$G$4154=G670)*($K$2:$K$4154=K670)*($I$2:$I$4154=I670)*($L$2:$L$4154=L670)*($M$2:$M$4154=M670)),""),"")</f>
        <v/>
      </c>
      <c r="W670" s="15" t="str">
        <f t="shared" si="30"/>
        <v/>
      </c>
      <c r="X670" s="16" t="str">
        <f>IF(AND(A670=[2]an!$G$38,F670=[2]an!$E$40),[2]an!$G$40,IF(AND(A670=[2]an!$G$38,F670=[2]an!$E$41),[2]an!$G$41,IF(AND(A670=[2]an!$G$38,F670=[2]an!$E$39,H670&gt;=[2]an!$M$37),[2]an!$G$39,
IF(AND(A670=[2]an!$G$38,F670=[2]an!$E$39,H670&lt;[2]an!$M$37,S670="kahepoolne vajaduspõhine",U670=""),[2]an!$M$40,
IF(AND(A670=[2]an!$G$38,F670=[2]an!$E$39,H670&lt;[2]an!$M$37,S670="kahepoolne vajaduspõhine",U670&lt;&gt;""),[2]an!$G$39,
IF(AND(A670=[2]an!$G$38,F670=[2]an!$E$39,H670&lt;[2]an!$M$37,S670&lt;&gt;"kahepoolne vajaduspõhine"),[2]an!$G$39,
IF(AND(A670=[2]an!$G$38,F670=[2]an!$E$42),[2]an!$G$42,
IF(AND(A670=[2]an!$H$38,F670=[2]an!$E$40),[2]an!$H$40,IF(AND(A670=[2]an!$H$38,F670=[2]an!$E$41),[2]an!$H$41,IF(AND(A670=[2]an!$H$38,F670=[2]an!$E$39,H670&gt;=[2]an!$M$37),[2]an!$H$39,
IF(AND(A670=[2]an!$H$38,F670=[2]an!$E$39,H670&lt;[2]an!$M$37,S670="kahepoolne vajaduspõhine",U670=""),[2]an!$M$40,
IF(AND(A670=[2]an!$H$38,F670=[2]an!$E$39,H670&lt;[2]an!$M$37,S670="kahepoolne vajaduspõhine",U670&lt;&gt;""),[2]an!$H$39,
IF(AND(A670=[2]an!$H$38,F670=[2]an!$E$39,H670&lt;[2]an!$M$37,S670&lt;&gt;"kahepoolne vajaduspõhine"),[2]an!$H$39,
IF(AND(A670=[2]an!$H$38,F670=[2]an!$E$42),[2]an!$H$42,
IF(AND(A670=[2]an!$I$38,F670=[2]an!$E$40),[2]an!$I$40,IF(AND(A670=[2]an!$I$38,F670=[2]an!$E$41),[2]an!$I$41,IF(AND(A670=[2]an!$I$38,F670=[2]an!$E$39,H670&gt;=[2]an!$M$37),[2]an!$I$39,
IF(AND(A670=[2]an!$I$38,F670=[2]an!$E$39,H670&lt;[2]an!$M$37,S670="kahepoolne vajaduspõhine",U670=""),[2]an!$M$40,
IF(AND(A670=[2]an!$I$38,F670=[2]an!$E$39,H670&lt;[2]an!$M$37,S670="kahepoolne vajaduspõhine",U670&lt;&gt;""),[2]an!$I$39,
IF(AND(A670=[2]an!$I$38,F670=[2]an!$E$39,H670&lt;[2]an!$M$37,S670&lt;&gt;"kahepoolne vajaduspõhine"),[2]an!$I$39,
IF(AND(A670=[2]an!$I$38,F670=[2]an!$E$42),[2]an!$I$42,
IF(AND(A670=[2]an!$J$38,F670=[2]an!$E$40),[2]an!$J$40,IF(AND(A670=[2]an!$J$38,F670=[2]an!$E$41),[2]an!$J$41,IF(AND(A670=[2]an!$J$38,F670=[2]an!$E$39,H670&gt;=[2]an!$M$37),[2]an!$J$39,
IF(AND(A670=[2]an!$J$38,F670=[2]an!$E$39,H670&lt;[2]an!$M$37,S670="kahepoolne vajaduspõhine",U670=""),[2]an!$M$40,
IF(AND(A670=[2]an!$J$38,F670=[2]an!$E$39,H670&lt;[2]an!$M$37,S670="kahepoolne vajaduspõhine",U670&lt;&gt;""),[2]an!$J$39,
IF(AND(A670=[2]an!$J$38,F670=[2]an!$E$39,H670&lt;[2]an!$M$37,S670&lt;&gt;"kahepoolne vajaduspõhine"),[2]an!$J$39,
IF(AND(A670=[2]an!$J$38,F670=[2]an!$E$42),[2]an!$J$42,""))))))))))))))))))))))))))))</f>
        <v/>
      </c>
      <c r="Y670" s="17" t="str">
        <f>IFERROR(IF(F670="Tugigrupp",0,
IF(AND(F670="Peretoe teenus",H670&gt;=[2]an!$M$37,RANK(D670,$D670:$D670)+COUNTIFS($D$2:D670,D670,$F$2:F670,F670)-1&gt;1),"",
IF(AND(F670="Peretoe teenus",H670&gt;=[2]an!$M$37,RANK(D670,$D670:$D670)+COUNTIFS($D$2:D670,D670,$F$2:F670,F670)-1=1,MONTH(H670)=MONTH(K670)=TRUE,YEAR(H670)=YEAR(K670)=TRUE),((EOMONTH(H670,0)-H670+1)*X670)/DAY(EOMONTH(H670,0)),
IF(AND(F670="Peretoe teenus",H670&gt;=[2]an!$M$37,RANK(D670,$D670:$D670)+COUNTIFS($D$2:D670,D670,$F$2:F670,F670)-1=1),X670,
IF(AND(F670="Peretoe teenus",H670&lt;[2]an!$M$37,S670&lt;&gt;"kahepoolne vajaduspõhine",RANK(D670,$D670:$D670)+COUNTIFS($D$2:D670,D670,$F$2:F670,F670)-1=1),X670,
IF(AND(F670="Peretoe teenus",H670&lt;[2]an!$M$37,S670&lt;&gt;"kahepoolne vajaduspõhine",RANK(D670,$D670:$D670)+COUNTIFS($D$2:D670,D670,$F$2:F670,F670)-1&gt;1),"",
IF(AND(F670="Peretoe teenus",H670&lt;[2]an!$M$37,S670="kahepoolne vajaduspõhine",U670="",RANK(D670,$D670:$D670)+COUNTIFS($D$2:D670,D670,$F$2:F670,F670)-1=1),X670,
IF(AND(F670="Peretoe teenus",H670&lt;[2]an!$M$37,S670="kahepoolne vajaduspõhine",U670="",RANK(D670,$D670:$D670)+COUNTIFS($D$2:D670,D670,$F$2:F670,F670)-1&gt;1),"",
IF(AND(F670="Peretoe teenus",H670&lt;[2]an!$M$37,S670="kahepoolne vajaduspõhine",U670&lt;[2]an!$M$37,RANK(D670,$D670:$D670)+COUNTIFS($D$2:D670,D670,$F$2:F670,F670)-1=1),X670,
IF(AND(F670="Peretoe teenus",H670&lt;[2]an!$M$37,S670="kahepoolne vajaduspõhine",U670&lt;[2]an!$M$37,RANK(D670,$D670:$D670)+COUNTIFS($D$2:D670,D670,$F$2:F670,F670)-1&gt;1),"",
IF(AND(F670="Peretoe teenus",H670&lt;[2]an!$M$37,S670="kahepoolne vajaduspõhine",U670&gt;=[2]an!$M$37,U670&lt;=[2]an!$M$38,RANK(D670,$D670:$D670)+COUNTIFS($D$2:D670,D670,$F$2:F670,F670)-1=1),
((EOMONTH(U670,0)-U670+1)*X670)/DAY(EOMONTH(U670,0))+(DAY(U670)-1)*100/DAY(EOMONTH(U670,0)),
IF(AND(F670="Peretoe teenus",H670&lt;[2]an!$M$37,S670="kahepoolne vajaduspõhine",U670&gt;=[2]an!$M$37,U670&lt;=[2]an!$M$38,RANK(D670,$D670:$D670)+COUNTIFS($D$2:D670,D670,$F$2:F670,F670)-1&gt;1),"",
IF(AND(F670="Peretoe teenus",H670&lt;[2]an!$M$37,S670="kahepoolne vajaduspõhine",U670&gt;[2]an!$M$38,RANK(D670,$D670:$D670)+COUNTIFS($D$2:D670,D670,$F$2:F670,F670)-1=1),X670,
IF(AND(F670="Peretoe teenus",H670&lt;[2]an!$M$37,S670="kahepoolne vajaduspõhine",U670&gt;[2]an!$M$38,RANK(D670,$D670:$D670)+COUNTIFS($D$2:D670,D670,$F$2:F670,F670)-1&gt;1),"",X670*W670)))))))))))))),"")</f>
        <v/>
      </c>
      <c r="Z670" s="18" t="str">
        <f t="shared" si="31"/>
        <v/>
      </c>
      <c r="AA670" s="19" t="str">
        <f>IFERROR(VLOOKUP(E670,[2]an!$A$3:$B$81,2,FALSE),"")</f>
        <v/>
      </c>
      <c r="AB670" s="19" t="str">
        <f>IFERROR(VLOOKUP(AA670,[2]an!$C$2:$D$16,2,FALSE),"")</f>
        <v/>
      </c>
      <c r="AC670" s="20"/>
      <c r="AD670" s="21" t="str">
        <f>IF(A670=[2]an!$F$36,VLOOKUP([2]an!$F$36,[2]an!$F$36:$H$36,3,FALSE),IF(A670=[2]an!$F$35,VLOOKUP([2]an!$F$35,[2]an!$F$35:$H$35,3,FALSE),IF(A670=[2]an!$F$33,VLOOKUP([2]an!$F$33,[2]an!$F$33:$H$33,3,FALSE),IF(A670=[2]an!$F$31,VLOOKUP([2]an!$F$31,[2]an!$F$31:$H$31,3,FALSE),""))))</f>
        <v/>
      </c>
    </row>
    <row r="671" spans="6:30" x14ac:dyDescent="0.2">
      <c r="F671" s="10"/>
      <c r="G671" s="8" t="str">
        <f t="shared" si="32"/>
        <v/>
      </c>
      <c r="H671" s="13"/>
      <c r="K671" s="13"/>
      <c r="L671" s="10"/>
      <c r="M671" s="10"/>
      <c r="S671" s="8" t="str">
        <f>IFERROR(VLOOKUP(D671,[1]peretoe_teenus!$A$2:$L$2000,5,FALSE),"")</f>
        <v/>
      </c>
      <c r="U671" s="13"/>
      <c r="V671" s="15" t="str" cm="1">
        <f t="array" ref="V671">IFERROR(IF(AND(F671="Tugigrupp",RANK(K671,$K671:$K671)+COUNTIFS($K$2:K671,K671,$L$2:L671,L671,$M$2:M671,M671,$I$2:I671,I671,$G$2:G671,G671,$F$2:F671,F671)-1=1),SUMPRODUCT(($F$2:$F$4154=F671)*($G$2:$G$4154=G671)*($K$2:$K$4154=K671)*($I$2:$I$4154=I671)*($L$2:$L$4154=L671)*($M$2:$M$4154=M671)),""),"")</f>
        <v/>
      </c>
      <c r="W671" s="15" t="str">
        <f t="shared" si="30"/>
        <v/>
      </c>
      <c r="X671" s="16" t="str">
        <f>IF(AND(A671=[2]an!$G$38,F671=[2]an!$E$40),[2]an!$G$40,IF(AND(A671=[2]an!$G$38,F671=[2]an!$E$41),[2]an!$G$41,IF(AND(A671=[2]an!$G$38,F671=[2]an!$E$39,H671&gt;=[2]an!$M$37),[2]an!$G$39,
IF(AND(A671=[2]an!$G$38,F671=[2]an!$E$39,H671&lt;[2]an!$M$37,S671="kahepoolne vajaduspõhine",U671=""),[2]an!$M$40,
IF(AND(A671=[2]an!$G$38,F671=[2]an!$E$39,H671&lt;[2]an!$M$37,S671="kahepoolne vajaduspõhine",U671&lt;&gt;""),[2]an!$G$39,
IF(AND(A671=[2]an!$G$38,F671=[2]an!$E$39,H671&lt;[2]an!$M$37,S671&lt;&gt;"kahepoolne vajaduspõhine"),[2]an!$G$39,
IF(AND(A671=[2]an!$G$38,F671=[2]an!$E$42),[2]an!$G$42,
IF(AND(A671=[2]an!$H$38,F671=[2]an!$E$40),[2]an!$H$40,IF(AND(A671=[2]an!$H$38,F671=[2]an!$E$41),[2]an!$H$41,IF(AND(A671=[2]an!$H$38,F671=[2]an!$E$39,H671&gt;=[2]an!$M$37),[2]an!$H$39,
IF(AND(A671=[2]an!$H$38,F671=[2]an!$E$39,H671&lt;[2]an!$M$37,S671="kahepoolne vajaduspõhine",U671=""),[2]an!$M$40,
IF(AND(A671=[2]an!$H$38,F671=[2]an!$E$39,H671&lt;[2]an!$M$37,S671="kahepoolne vajaduspõhine",U671&lt;&gt;""),[2]an!$H$39,
IF(AND(A671=[2]an!$H$38,F671=[2]an!$E$39,H671&lt;[2]an!$M$37,S671&lt;&gt;"kahepoolne vajaduspõhine"),[2]an!$H$39,
IF(AND(A671=[2]an!$H$38,F671=[2]an!$E$42),[2]an!$H$42,
IF(AND(A671=[2]an!$I$38,F671=[2]an!$E$40),[2]an!$I$40,IF(AND(A671=[2]an!$I$38,F671=[2]an!$E$41),[2]an!$I$41,IF(AND(A671=[2]an!$I$38,F671=[2]an!$E$39,H671&gt;=[2]an!$M$37),[2]an!$I$39,
IF(AND(A671=[2]an!$I$38,F671=[2]an!$E$39,H671&lt;[2]an!$M$37,S671="kahepoolne vajaduspõhine",U671=""),[2]an!$M$40,
IF(AND(A671=[2]an!$I$38,F671=[2]an!$E$39,H671&lt;[2]an!$M$37,S671="kahepoolne vajaduspõhine",U671&lt;&gt;""),[2]an!$I$39,
IF(AND(A671=[2]an!$I$38,F671=[2]an!$E$39,H671&lt;[2]an!$M$37,S671&lt;&gt;"kahepoolne vajaduspõhine"),[2]an!$I$39,
IF(AND(A671=[2]an!$I$38,F671=[2]an!$E$42),[2]an!$I$42,
IF(AND(A671=[2]an!$J$38,F671=[2]an!$E$40),[2]an!$J$40,IF(AND(A671=[2]an!$J$38,F671=[2]an!$E$41),[2]an!$J$41,IF(AND(A671=[2]an!$J$38,F671=[2]an!$E$39,H671&gt;=[2]an!$M$37),[2]an!$J$39,
IF(AND(A671=[2]an!$J$38,F671=[2]an!$E$39,H671&lt;[2]an!$M$37,S671="kahepoolne vajaduspõhine",U671=""),[2]an!$M$40,
IF(AND(A671=[2]an!$J$38,F671=[2]an!$E$39,H671&lt;[2]an!$M$37,S671="kahepoolne vajaduspõhine",U671&lt;&gt;""),[2]an!$J$39,
IF(AND(A671=[2]an!$J$38,F671=[2]an!$E$39,H671&lt;[2]an!$M$37,S671&lt;&gt;"kahepoolne vajaduspõhine"),[2]an!$J$39,
IF(AND(A671=[2]an!$J$38,F671=[2]an!$E$42),[2]an!$J$42,""))))))))))))))))))))))))))))</f>
        <v/>
      </c>
      <c r="Y671" s="17" t="str">
        <f>IFERROR(IF(F671="Tugigrupp",0,
IF(AND(F671="Peretoe teenus",H671&gt;=[2]an!$M$37,RANK(D671,$D671:$D671)+COUNTIFS($D$2:D671,D671,$F$2:F671,F671)-1&gt;1),"",
IF(AND(F671="Peretoe teenus",H671&gt;=[2]an!$M$37,RANK(D671,$D671:$D671)+COUNTIFS($D$2:D671,D671,$F$2:F671,F671)-1=1,MONTH(H671)=MONTH(K671)=TRUE,YEAR(H671)=YEAR(K671)=TRUE),((EOMONTH(H671,0)-H671+1)*X671)/DAY(EOMONTH(H671,0)),
IF(AND(F671="Peretoe teenus",H671&gt;=[2]an!$M$37,RANK(D671,$D671:$D671)+COUNTIFS($D$2:D671,D671,$F$2:F671,F671)-1=1),X671,
IF(AND(F671="Peretoe teenus",H671&lt;[2]an!$M$37,S671&lt;&gt;"kahepoolne vajaduspõhine",RANK(D671,$D671:$D671)+COUNTIFS($D$2:D671,D671,$F$2:F671,F671)-1=1),X671,
IF(AND(F671="Peretoe teenus",H671&lt;[2]an!$M$37,S671&lt;&gt;"kahepoolne vajaduspõhine",RANK(D671,$D671:$D671)+COUNTIFS($D$2:D671,D671,$F$2:F671,F671)-1&gt;1),"",
IF(AND(F671="Peretoe teenus",H671&lt;[2]an!$M$37,S671="kahepoolne vajaduspõhine",U671="",RANK(D671,$D671:$D671)+COUNTIFS($D$2:D671,D671,$F$2:F671,F671)-1=1),X671,
IF(AND(F671="Peretoe teenus",H671&lt;[2]an!$M$37,S671="kahepoolne vajaduspõhine",U671="",RANK(D671,$D671:$D671)+COUNTIFS($D$2:D671,D671,$F$2:F671,F671)-1&gt;1),"",
IF(AND(F671="Peretoe teenus",H671&lt;[2]an!$M$37,S671="kahepoolne vajaduspõhine",U671&lt;[2]an!$M$37,RANK(D671,$D671:$D671)+COUNTIFS($D$2:D671,D671,$F$2:F671,F671)-1=1),X671,
IF(AND(F671="Peretoe teenus",H671&lt;[2]an!$M$37,S671="kahepoolne vajaduspõhine",U671&lt;[2]an!$M$37,RANK(D671,$D671:$D671)+COUNTIFS($D$2:D671,D671,$F$2:F671,F671)-1&gt;1),"",
IF(AND(F671="Peretoe teenus",H671&lt;[2]an!$M$37,S671="kahepoolne vajaduspõhine",U671&gt;=[2]an!$M$37,U671&lt;=[2]an!$M$38,RANK(D671,$D671:$D671)+COUNTIFS($D$2:D671,D671,$F$2:F671,F671)-1=1),
((EOMONTH(U671,0)-U671+1)*X671)/DAY(EOMONTH(U671,0))+(DAY(U671)-1)*100/DAY(EOMONTH(U671,0)),
IF(AND(F671="Peretoe teenus",H671&lt;[2]an!$M$37,S671="kahepoolne vajaduspõhine",U671&gt;=[2]an!$M$37,U671&lt;=[2]an!$M$38,RANK(D671,$D671:$D671)+COUNTIFS($D$2:D671,D671,$F$2:F671,F671)-1&gt;1),"",
IF(AND(F671="Peretoe teenus",H671&lt;[2]an!$M$37,S671="kahepoolne vajaduspõhine",U671&gt;[2]an!$M$38,RANK(D671,$D671:$D671)+COUNTIFS($D$2:D671,D671,$F$2:F671,F671)-1=1),X671,
IF(AND(F671="Peretoe teenus",H671&lt;[2]an!$M$37,S671="kahepoolne vajaduspõhine",U671&gt;[2]an!$M$38,RANK(D671,$D671:$D671)+COUNTIFS($D$2:D671,D671,$F$2:F671,F671)-1&gt;1),"",X671*W671)))))))))))))),"")</f>
        <v/>
      </c>
      <c r="Z671" s="18" t="str">
        <f t="shared" si="31"/>
        <v/>
      </c>
      <c r="AA671" s="19" t="str">
        <f>IFERROR(VLOOKUP(E671,[2]an!$A$3:$B$81,2,FALSE),"")</f>
        <v/>
      </c>
      <c r="AB671" s="19" t="str">
        <f>IFERROR(VLOOKUP(AA671,[2]an!$C$2:$D$16,2,FALSE),"")</f>
        <v/>
      </c>
      <c r="AC671" s="20"/>
      <c r="AD671" s="21" t="str">
        <f>IF(A671=[2]an!$F$36,VLOOKUP([2]an!$F$36,[2]an!$F$36:$H$36,3,FALSE),IF(A671=[2]an!$F$35,VLOOKUP([2]an!$F$35,[2]an!$F$35:$H$35,3,FALSE),IF(A671=[2]an!$F$33,VLOOKUP([2]an!$F$33,[2]an!$F$33:$H$33,3,FALSE),IF(A671=[2]an!$F$31,VLOOKUP([2]an!$F$31,[2]an!$F$31:$H$31,3,FALSE),""))))</f>
        <v/>
      </c>
    </row>
    <row r="672" spans="6:30" x14ac:dyDescent="0.2">
      <c r="F672" s="10"/>
      <c r="G672" s="8" t="str">
        <f t="shared" si="32"/>
        <v/>
      </c>
      <c r="H672" s="13"/>
      <c r="K672" s="13"/>
      <c r="L672" s="10"/>
      <c r="M672" s="10"/>
      <c r="S672" s="8" t="str">
        <f>IFERROR(VLOOKUP(D672,[1]peretoe_teenus!$A$2:$L$2000,5,FALSE),"")</f>
        <v/>
      </c>
      <c r="U672" s="13"/>
      <c r="V672" s="15" t="str" cm="1">
        <f t="array" ref="V672">IFERROR(IF(AND(F672="Tugigrupp",RANK(K672,$K672:$K672)+COUNTIFS($K$2:K672,K672,$L$2:L672,L672,$M$2:M672,M672,$I$2:I672,I672,$G$2:G672,G672,$F$2:F672,F672)-1=1),SUMPRODUCT(($F$2:$F$4154=F672)*($G$2:$G$4154=G672)*($K$2:$K$4154=K672)*($I$2:$I$4154=I672)*($L$2:$L$4154=L672)*($M$2:$M$4154=M672)),""),"")</f>
        <v/>
      </c>
      <c r="W672" s="15" t="str">
        <f t="shared" si="30"/>
        <v/>
      </c>
      <c r="X672" s="16" t="str">
        <f>IF(AND(A672=[2]an!$G$38,F672=[2]an!$E$40),[2]an!$G$40,IF(AND(A672=[2]an!$G$38,F672=[2]an!$E$41),[2]an!$G$41,IF(AND(A672=[2]an!$G$38,F672=[2]an!$E$39,H672&gt;=[2]an!$M$37),[2]an!$G$39,
IF(AND(A672=[2]an!$G$38,F672=[2]an!$E$39,H672&lt;[2]an!$M$37,S672="kahepoolne vajaduspõhine",U672=""),[2]an!$M$40,
IF(AND(A672=[2]an!$G$38,F672=[2]an!$E$39,H672&lt;[2]an!$M$37,S672="kahepoolne vajaduspõhine",U672&lt;&gt;""),[2]an!$G$39,
IF(AND(A672=[2]an!$G$38,F672=[2]an!$E$39,H672&lt;[2]an!$M$37,S672&lt;&gt;"kahepoolne vajaduspõhine"),[2]an!$G$39,
IF(AND(A672=[2]an!$G$38,F672=[2]an!$E$42),[2]an!$G$42,
IF(AND(A672=[2]an!$H$38,F672=[2]an!$E$40),[2]an!$H$40,IF(AND(A672=[2]an!$H$38,F672=[2]an!$E$41),[2]an!$H$41,IF(AND(A672=[2]an!$H$38,F672=[2]an!$E$39,H672&gt;=[2]an!$M$37),[2]an!$H$39,
IF(AND(A672=[2]an!$H$38,F672=[2]an!$E$39,H672&lt;[2]an!$M$37,S672="kahepoolne vajaduspõhine",U672=""),[2]an!$M$40,
IF(AND(A672=[2]an!$H$38,F672=[2]an!$E$39,H672&lt;[2]an!$M$37,S672="kahepoolne vajaduspõhine",U672&lt;&gt;""),[2]an!$H$39,
IF(AND(A672=[2]an!$H$38,F672=[2]an!$E$39,H672&lt;[2]an!$M$37,S672&lt;&gt;"kahepoolne vajaduspõhine"),[2]an!$H$39,
IF(AND(A672=[2]an!$H$38,F672=[2]an!$E$42),[2]an!$H$42,
IF(AND(A672=[2]an!$I$38,F672=[2]an!$E$40),[2]an!$I$40,IF(AND(A672=[2]an!$I$38,F672=[2]an!$E$41),[2]an!$I$41,IF(AND(A672=[2]an!$I$38,F672=[2]an!$E$39,H672&gt;=[2]an!$M$37),[2]an!$I$39,
IF(AND(A672=[2]an!$I$38,F672=[2]an!$E$39,H672&lt;[2]an!$M$37,S672="kahepoolne vajaduspõhine",U672=""),[2]an!$M$40,
IF(AND(A672=[2]an!$I$38,F672=[2]an!$E$39,H672&lt;[2]an!$M$37,S672="kahepoolne vajaduspõhine",U672&lt;&gt;""),[2]an!$I$39,
IF(AND(A672=[2]an!$I$38,F672=[2]an!$E$39,H672&lt;[2]an!$M$37,S672&lt;&gt;"kahepoolne vajaduspõhine"),[2]an!$I$39,
IF(AND(A672=[2]an!$I$38,F672=[2]an!$E$42),[2]an!$I$42,
IF(AND(A672=[2]an!$J$38,F672=[2]an!$E$40),[2]an!$J$40,IF(AND(A672=[2]an!$J$38,F672=[2]an!$E$41),[2]an!$J$41,IF(AND(A672=[2]an!$J$38,F672=[2]an!$E$39,H672&gt;=[2]an!$M$37),[2]an!$J$39,
IF(AND(A672=[2]an!$J$38,F672=[2]an!$E$39,H672&lt;[2]an!$M$37,S672="kahepoolne vajaduspõhine",U672=""),[2]an!$M$40,
IF(AND(A672=[2]an!$J$38,F672=[2]an!$E$39,H672&lt;[2]an!$M$37,S672="kahepoolne vajaduspõhine",U672&lt;&gt;""),[2]an!$J$39,
IF(AND(A672=[2]an!$J$38,F672=[2]an!$E$39,H672&lt;[2]an!$M$37,S672&lt;&gt;"kahepoolne vajaduspõhine"),[2]an!$J$39,
IF(AND(A672=[2]an!$J$38,F672=[2]an!$E$42),[2]an!$J$42,""))))))))))))))))))))))))))))</f>
        <v/>
      </c>
      <c r="Y672" s="17" t="str">
        <f>IFERROR(IF(F672="Tugigrupp",0,
IF(AND(F672="Peretoe teenus",H672&gt;=[2]an!$M$37,RANK(D672,$D672:$D672)+COUNTIFS($D$2:D672,D672,$F$2:F672,F672)-1&gt;1),"",
IF(AND(F672="Peretoe teenus",H672&gt;=[2]an!$M$37,RANK(D672,$D672:$D672)+COUNTIFS($D$2:D672,D672,$F$2:F672,F672)-1=1,MONTH(H672)=MONTH(K672)=TRUE,YEAR(H672)=YEAR(K672)=TRUE),((EOMONTH(H672,0)-H672+1)*X672)/DAY(EOMONTH(H672,0)),
IF(AND(F672="Peretoe teenus",H672&gt;=[2]an!$M$37,RANK(D672,$D672:$D672)+COUNTIFS($D$2:D672,D672,$F$2:F672,F672)-1=1),X672,
IF(AND(F672="Peretoe teenus",H672&lt;[2]an!$M$37,S672&lt;&gt;"kahepoolne vajaduspõhine",RANK(D672,$D672:$D672)+COUNTIFS($D$2:D672,D672,$F$2:F672,F672)-1=1),X672,
IF(AND(F672="Peretoe teenus",H672&lt;[2]an!$M$37,S672&lt;&gt;"kahepoolne vajaduspõhine",RANK(D672,$D672:$D672)+COUNTIFS($D$2:D672,D672,$F$2:F672,F672)-1&gt;1),"",
IF(AND(F672="Peretoe teenus",H672&lt;[2]an!$M$37,S672="kahepoolne vajaduspõhine",U672="",RANK(D672,$D672:$D672)+COUNTIFS($D$2:D672,D672,$F$2:F672,F672)-1=1),X672,
IF(AND(F672="Peretoe teenus",H672&lt;[2]an!$M$37,S672="kahepoolne vajaduspõhine",U672="",RANK(D672,$D672:$D672)+COUNTIFS($D$2:D672,D672,$F$2:F672,F672)-1&gt;1),"",
IF(AND(F672="Peretoe teenus",H672&lt;[2]an!$M$37,S672="kahepoolne vajaduspõhine",U672&lt;[2]an!$M$37,RANK(D672,$D672:$D672)+COUNTIFS($D$2:D672,D672,$F$2:F672,F672)-1=1),X672,
IF(AND(F672="Peretoe teenus",H672&lt;[2]an!$M$37,S672="kahepoolne vajaduspõhine",U672&lt;[2]an!$M$37,RANK(D672,$D672:$D672)+COUNTIFS($D$2:D672,D672,$F$2:F672,F672)-1&gt;1),"",
IF(AND(F672="Peretoe teenus",H672&lt;[2]an!$M$37,S672="kahepoolne vajaduspõhine",U672&gt;=[2]an!$M$37,U672&lt;=[2]an!$M$38,RANK(D672,$D672:$D672)+COUNTIFS($D$2:D672,D672,$F$2:F672,F672)-1=1),
((EOMONTH(U672,0)-U672+1)*X672)/DAY(EOMONTH(U672,0))+(DAY(U672)-1)*100/DAY(EOMONTH(U672,0)),
IF(AND(F672="Peretoe teenus",H672&lt;[2]an!$M$37,S672="kahepoolne vajaduspõhine",U672&gt;=[2]an!$M$37,U672&lt;=[2]an!$M$38,RANK(D672,$D672:$D672)+COUNTIFS($D$2:D672,D672,$F$2:F672,F672)-1&gt;1),"",
IF(AND(F672="Peretoe teenus",H672&lt;[2]an!$M$37,S672="kahepoolne vajaduspõhine",U672&gt;[2]an!$M$38,RANK(D672,$D672:$D672)+COUNTIFS($D$2:D672,D672,$F$2:F672,F672)-1=1),X672,
IF(AND(F672="Peretoe teenus",H672&lt;[2]an!$M$37,S672="kahepoolne vajaduspõhine",U672&gt;[2]an!$M$38,RANK(D672,$D672:$D672)+COUNTIFS($D$2:D672,D672,$F$2:F672,F672)-1&gt;1),"",X672*W672)))))))))))))),"")</f>
        <v/>
      </c>
      <c r="Z672" s="18" t="str">
        <f t="shared" si="31"/>
        <v/>
      </c>
      <c r="AA672" s="19" t="str">
        <f>IFERROR(VLOOKUP(E672,[2]an!$A$3:$B$81,2,FALSE),"")</f>
        <v/>
      </c>
      <c r="AB672" s="19" t="str">
        <f>IFERROR(VLOOKUP(AA672,[2]an!$C$2:$D$16,2,FALSE),"")</f>
        <v/>
      </c>
      <c r="AC672" s="20"/>
      <c r="AD672" s="21" t="str">
        <f>IF(A672=[2]an!$F$36,VLOOKUP([2]an!$F$36,[2]an!$F$36:$H$36,3,FALSE),IF(A672=[2]an!$F$35,VLOOKUP([2]an!$F$35,[2]an!$F$35:$H$35,3,FALSE),IF(A672=[2]an!$F$33,VLOOKUP([2]an!$F$33,[2]an!$F$33:$H$33,3,FALSE),IF(A672=[2]an!$F$31,VLOOKUP([2]an!$F$31,[2]an!$F$31:$H$31,3,FALSE),""))))</f>
        <v/>
      </c>
    </row>
    <row r="673" spans="6:30" x14ac:dyDescent="0.2">
      <c r="F673" s="10"/>
      <c r="G673" s="8" t="str">
        <f t="shared" si="32"/>
        <v/>
      </c>
      <c r="H673" s="13"/>
      <c r="K673" s="13"/>
      <c r="L673" s="10"/>
      <c r="M673" s="10"/>
      <c r="S673" s="8" t="str">
        <f>IFERROR(VLOOKUP(D673,[1]peretoe_teenus!$A$2:$L$2000,5,FALSE),"")</f>
        <v/>
      </c>
      <c r="U673" s="13"/>
      <c r="V673" s="15" t="str" cm="1">
        <f t="array" ref="V673">IFERROR(IF(AND(F673="Tugigrupp",RANK(K673,$K673:$K673)+COUNTIFS($K$2:K673,K673,$L$2:L673,L673,$M$2:M673,M673,$I$2:I673,I673,$G$2:G673,G673,$F$2:F673,F673)-1=1),SUMPRODUCT(($F$2:$F$4154=F673)*($G$2:$G$4154=G673)*($K$2:$K$4154=K673)*($I$2:$I$4154=I673)*($L$2:$L$4154=L673)*($M$2:$M$4154=M673)),""),"")</f>
        <v/>
      </c>
      <c r="W673" s="15" t="str">
        <f t="shared" si="30"/>
        <v/>
      </c>
      <c r="X673" s="16" t="str">
        <f>IF(AND(A673=[2]an!$G$38,F673=[2]an!$E$40),[2]an!$G$40,IF(AND(A673=[2]an!$G$38,F673=[2]an!$E$41),[2]an!$G$41,IF(AND(A673=[2]an!$G$38,F673=[2]an!$E$39,H673&gt;=[2]an!$M$37),[2]an!$G$39,
IF(AND(A673=[2]an!$G$38,F673=[2]an!$E$39,H673&lt;[2]an!$M$37,S673="kahepoolne vajaduspõhine",U673=""),[2]an!$M$40,
IF(AND(A673=[2]an!$G$38,F673=[2]an!$E$39,H673&lt;[2]an!$M$37,S673="kahepoolne vajaduspõhine",U673&lt;&gt;""),[2]an!$G$39,
IF(AND(A673=[2]an!$G$38,F673=[2]an!$E$39,H673&lt;[2]an!$M$37,S673&lt;&gt;"kahepoolne vajaduspõhine"),[2]an!$G$39,
IF(AND(A673=[2]an!$G$38,F673=[2]an!$E$42),[2]an!$G$42,
IF(AND(A673=[2]an!$H$38,F673=[2]an!$E$40),[2]an!$H$40,IF(AND(A673=[2]an!$H$38,F673=[2]an!$E$41),[2]an!$H$41,IF(AND(A673=[2]an!$H$38,F673=[2]an!$E$39,H673&gt;=[2]an!$M$37),[2]an!$H$39,
IF(AND(A673=[2]an!$H$38,F673=[2]an!$E$39,H673&lt;[2]an!$M$37,S673="kahepoolne vajaduspõhine",U673=""),[2]an!$M$40,
IF(AND(A673=[2]an!$H$38,F673=[2]an!$E$39,H673&lt;[2]an!$M$37,S673="kahepoolne vajaduspõhine",U673&lt;&gt;""),[2]an!$H$39,
IF(AND(A673=[2]an!$H$38,F673=[2]an!$E$39,H673&lt;[2]an!$M$37,S673&lt;&gt;"kahepoolne vajaduspõhine"),[2]an!$H$39,
IF(AND(A673=[2]an!$H$38,F673=[2]an!$E$42),[2]an!$H$42,
IF(AND(A673=[2]an!$I$38,F673=[2]an!$E$40),[2]an!$I$40,IF(AND(A673=[2]an!$I$38,F673=[2]an!$E$41),[2]an!$I$41,IF(AND(A673=[2]an!$I$38,F673=[2]an!$E$39,H673&gt;=[2]an!$M$37),[2]an!$I$39,
IF(AND(A673=[2]an!$I$38,F673=[2]an!$E$39,H673&lt;[2]an!$M$37,S673="kahepoolne vajaduspõhine",U673=""),[2]an!$M$40,
IF(AND(A673=[2]an!$I$38,F673=[2]an!$E$39,H673&lt;[2]an!$M$37,S673="kahepoolne vajaduspõhine",U673&lt;&gt;""),[2]an!$I$39,
IF(AND(A673=[2]an!$I$38,F673=[2]an!$E$39,H673&lt;[2]an!$M$37,S673&lt;&gt;"kahepoolne vajaduspõhine"),[2]an!$I$39,
IF(AND(A673=[2]an!$I$38,F673=[2]an!$E$42),[2]an!$I$42,
IF(AND(A673=[2]an!$J$38,F673=[2]an!$E$40),[2]an!$J$40,IF(AND(A673=[2]an!$J$38,F673=[2]an!$E$41),[2]an!$J$41,IF(AND(A673=[2]an!$J$38,F673=[2]an!$E$39,H673&gt;=[2]an!$M$37),[2]an!$J$39,
IF(AND(A673=[2]an!$J$38,F673=[2]an!$E$39,H673&lt;[2]an!$M$37,S673="kahepoolne vajaduspõhine",U673=""),[2]an!$M$40,
IF(AND(A673=[2]an!$J$38,F673=[2]an!$E$39,H673&lt;[2]an!$M$37,S673="kahepoolne vajaduspõhine",U673&lt;&gt;""),[2]an!$J$39,
IF(AND(A673=[2]an!$J$38,F673=[2]an!$E$39,H673&lt;[2]an!$M$37,S673&lt;&gt;"kahepoolne vajaduspõhine"),[2]an!$J$39,
IF(AND(A673=[2]an!$J$38,F673=[2]an!$E$42),[2]an!$J$42,""))))))))))))))))))))))))))))</f>
        <v/>
      </c>
      <c r="Y673" s="17" t="str">
        <f>IFERROR(IF(F673="Tugigrupp",0,
IF(AND(F673="Peretoe teenus",H673&gt;=[2]an!$M$37,RANK(D673,$D673:$D673)+COUNTIFS($D$2:D673,D673,$F$2:F673,F673)-1&gt;1),"",
IF(AND(F673="Peretoe teenus",H673&gt;=[2]an!$M$37,RANK(D673,$D673:$D673)+COUNTIFS($D$2:D673,D673,$F$2:F673,F673)-1=1,MONTH(H673)=MONTH(K673)=TRUE,YEAR(H673)=YEAR(K673)=TRUE),((EOMONTH(H673,0)-H673+1)*X673)/DAY(EOMONTH(H673,0)),
IF(AND(F673="Peretoe teenus",H673&gt;=[2]an!$M$37,RANK(D673,$D673:$D673)+COUNTIFS($D$2:D673,D673,$F$2:F673,F673)-1=1),X673,
IF(AND(F673="Peretoe teenus",H673&lt;[2]an!$M$37,S673&lt;&gt;"kahepoolne vajaduspõhine",RANK(D673,$D673:$D673)+COUNTIFS($D$2:D673,D673,$F$2:F673,F673)-1=1),X673,
IF(AND(F673="Peretoe teenus",H673&lt;[2]an!$M$37,S673&lt;&gt;"kahepoolne vajaduspõhine",RANK(D673,$D673:$D673)+COUNTIFS($D$2:D673,D673,$F$2:F673,F673)-1&gt;1),"",
IF(AND(F673="Peretoe teenus",H673&lt;[2]an!$M$37,S673="kahepoolne vajaduspõhine",U673="",RANK(D673,$D673:$D673)+COUNTIFS($D$2:D673,D673,$F$2:F673,F673)-1=1),X673,
IF(AND(F673="Peretoe teenus",H673&lt;[2]an!$M$37,S673="kahepoolne vajaduspõhine",U673="",RANK(D673,$D673:$D673)+COUNTIFS($D$2:D673,D673,$F$2:F673,F673)-1&gt;1),"",
IF(AND(F673="Peretoe teenus",H673&lt;[2]an!$M$37,S673="kahepoolne vajaduspõhine",U673&lt;[2]an!$M$37,RANK(D673,$D673:$D673)+COUNTIFS($D$2:D673,D673,$F$2:F673,F673)-1=1),X673,
IF(AND(F673="Peretoe teenus",H673&lt;[2]an!$M$37,S673="kahepoolne vajaduspõhine",U673&lt;[2]an!$M$37,RANK(D673,$D673:$D673)+COUNTIFS($D$2:D673,D673,$F$2:F673,F673)-1&gt;1),"",
IF(AND(F673="Peretoe teenus",H673&lt;[2]an!$M$37,S673="kahepoolne vajaduspõhine",U673&gt;=[2]an!$M$37,U673&lt;=[2]an!$M$38,RANK(D673,$D673:$D673)+COUNTIFS($D$2:D673,D673,$F$2:F673,F673)-1=1),
((EOMONTH(U673,0)-U673+1)*X673)/DAY(EOMONTH(U673,0))+(DAY(U673)-1)*100/DAY(EOMONTH(U673,0)),
IF(AND(F673="Peretoe teenus",H673&lt;[2]an!$M$37,S673="kahepoolne vajaduspõhine",U673&gt;=[2]an!$M$37,U673&lt;=[2]an!$M$38,RANK(D673,$D673:$D673)+COUNTIFS($D$2:D673,D673,$F$2:F673,F673)-1&gt;1),"",
IF(AND(F673="Peretoe teenus",H673&lt;[2]an!$M$37,S673="kahepoolne vajaduspõhine",U673&gt;[2]an!$M$38,RANK(D673,$D673:$D673)+COUNTIFS($D$2:D673,D673,$F$2:F673,F673)-1=1),X673,
IF(AND(F673="Peretoe teenus",H673&lt;[2]an!$M$37,S673="kahepoolne vajaduspõhine",U673&gt;[2]an!$M$38,RANK(D673,$D673:$D673)+COUNTIFS($D$2:D673,D673,$F$2:F673,F673)-1&gt;1),"",X673*W673)))))))))))))),"")</f>
        <v/>
      </c>
      <c r="Z673" s="18" t="str">
        <f t="shared" si="31"/>
        <v/>
      </c>
      <c r="AA673" s="19" t="str">
        <f>IFERROR(VLOOKUP(E673,[2]an!$A$3:$B$81,2,FALSE),"")</f>
        <v/>
      </c>
      <c r="AB673" s="19" t="str">
        <f>IFERROR(VLOOKUP(AA673,[2]an!$C$2:$D$16,2,FALSE),"")</f>
        <v/>
      </c>
      <c r="AC673" s="20"/>
      <c r="AD673" s="21" t="str">
        <f>IF(A673=[2]an!$F$36,VLOOKUP([2]an!$F$36,[2]an!$F$36:$H$36,3,FALSE),IF(A673=[2]an!$F$35,VLOOKUP([2]an!$F$35,[2]an!$F$35:$H$35,3,FALSE),IF(A673=[2]an!$F$33,VLOOKUP([2]an!$F$33,[2]an!$F$33:$H$33,3,FALSE),IF(A673=[2]an!$F$31,VLOOKUP([2]an!$F$31,[2]an!$F$31:$H$31,3,FALSE),""))))</f>
        <v/>
      </c>
    </row>
    <row r="674" spans="6:30" x14ac:dyDescent="0.2">
      <c r="F674" s="10"/>
      <c r="G674" s="8" t="str">
        <f t="shared" si="32"/>
        <v/>
      </c>
      <c r="H674" s="13"/>
      <c r="K674" s="13"/>
      <c r="L674" s="10"/>
      <c r="M674" s="10"/>
      <c r="S674" s="8" t="str">
        <f>IFERROR(VLOOKUP(D674,[1]peretoe_teenus!$A$2:$L$2000,5,FALSE),"")</f>
        <v/>
      </c>
      <c r="U674" s="13"/>
      <c r="V674" s="15" t="str" cm="1">
        <f t="array" ref="V674">IFERROR(IF(AND(F674="Tugigrupp",RANK(K674,$K674:$K674)+COUNTIFS($K$2:K674,K674,$L$2:L674,L674,$M$2:M674,M674,$I$2:I674,I674,$G$2:G674,G674,$F$2:F674,F674)-1=1),SUMPRODUCT(($F$2:$F$4154=F674)*($G$2:$G$4154=G674)*($K$2:$K$4154=K674)*($I$2:$I$4154=I674)*($L$2:$L$4154=L674)*($M$2:$M$4154=M674)),""),"")</f>
        <v/>
      </c>
      <c r="W674" s="15" t="str">
        <f t="shared" si="30"/>
        <v/>
      </c>
      <c r="X674" s="16" t="str">
        <f>IF(AND(A674=[2]an!$G$38,F674=[2]an!$E$40),[2]an!$G$40,IF(AND(A674=[2]an!$G$38,F674=[2]an!$E$41),[2]an!$G$41,IF(AND(A674=[2]an!$G$38,F674=[2]an!$E$39,H674&gt;=[2]an!$M$37),[2]an!$G$39,
IF(AND(A674=[2]an!$G$38,F674=[2]an!$E$39,H674&lt;[2]an!$M$37,S674="kahepoolne vajaduspõhine",U674=""),[2]an!$M$40,
IF(AND(A674=[2]an!$G$38,F674=[2]an!$E$39,H674&lt;[2]an!$M$37,S674="kahepoolne vajaduspõhine",U674&lt;&gt;""),[2]an!$G$39,
IF(AND(A674=[2]an!$G$38,F674=[2]an!$E$39,H674&lt;[2]an!$M$37,S674&lt;&gt;"kahepoolne vajaduspõhine"),[2]an!$G$39,
IF(AND(A674=[2]an!$G$38,F674=[2]an!$E$42),[2]an!$G$42,
IF(AND(A674=[2]an!$H$38,F674=[2]an!$E$40),[2]an!$H$40,IF(AND(A674=[2]an!$H$38,F674=[2]an!$E$41),[2]an!$H$41,IF(AND(A674=[2]an!$H$38,F674=[2]an!$E$39,H674&gt;=[2]an!$M$37),[2]an!$H$39,
IF(AND(A674=[2]an!$H$38,F674=[2]an!$E$39,H674&lt;[2]an!$M$37,S674="kahepoolne vajaduspõhine",U674=""),[2]an!$M$40,
IF(AND(A674=[2]an!$H$38,F674=[2]an!$E$39,H674&lt;[2]an!$M$37,S674="kahepoolne vajaduspõhine",U674&lt;&gt;""),[2]an!$H$39,
IF(AND(A674=[2]an!$H$38,F674=[2]an!$E$39,H674&lt;[2]an!$M$37,S674&lt;&gt;"kahepoolne vajaduspõhine"),[2]an!$H$39,
IF(AND(A674=[2]an!$H$38,F674=[2]an!$E$42),[2]an!$H$42,
IF(AND(A674=[2]an!$I$38,F674=[2]an!$E$40),[2]an!$I$40,IF(AND(A674=[2]an!$I$38,F674=[2]an!$E$41),[2]an!$I$41,IF(AND(A674=[2]an!$I$38,F674=[2]an!$E$39,H674&gt;=[2]an!$M$37),[2]an!$I$39,
IF(AND(A674=[2]an!$I$38,F674=[2]an!$E$39,H674&lt;[2]an!$M$37,S674="kahepoolne vajaduspõhine",U674=""),[2]an!$M$40,
IF(AND(A674=[2]an!$I$38,F674=[2]an!$E$39,H674&lt;[2]an!$M$37,S674="kahepoolne vajaduspõhine",U674&lt;&gt;""),[2]an!$I$39,
IF(AND(A674=[2]an!$I$38,F674=[2]an!$E$39,H674&lt;[2]an!$M$37,S674&lt;&gt;"kahepoolne vajaduspõhine"),[2]an!$I$39,
IF(AND(A674=[2]an!$I$38,F674=[2]an!$E$42),[2]an!$I$42,
IF(AND(A674=[2]an!$J$38,F674=[2]an!$E$40),[2]an!$J$40,IF(AND(A674=[2]an!$J$38,F674=[2]an!$E$41),[2]an!$J$41,IF(AND(A674=[2]an!$J$38,F674=[2]an!$E$39,H674&gt;=[2]an!$M$37),[2]an!$J$39,
IF(AND(A674=[2]an!$J$38,F674=[2]an!$E$39,H674&lt;[2]an!$M$37,S674="kahepoolne vajaduspõhine",U674=""),[2]an!$M$40,
IF(AND(A674=[2]an!$J$38,F674=[2]an!$E$39,H674&lt;[2]an!$M$37,S674="kahepoolne vajaduspõhine",U674&lt;&gt;""),[2]an!$J$39,
IF(AND(A674=[2]an!$J$38,F674=[2]an!$E$39,H674&lt;[2]an!$M$37,S674&lt;&gt;"kahepoolne vajaduspõhine"),[2]an!$J$39,
IF(AND(A674=[2]an!$J$38,F674=[2]an!$E$42),[2]an!$J$42,""))))))))))))))))))))))))))))</f>
        <v/>
      </c>
      <c r="Y674" s="17" t="str">
        <f>IFERROR(IF(F674="Tugigrupp",0,
IF(AND(F674="Peretoe teenus",H674&gt;=[2]an!$M$37,RANK(D674,$D674:$D674)+COUNTIFS($D$2:D674,D674,$F$2:F674,F674)-1&gt;1),"",
IF(AND(F674="Peretoe teenus",H674&gt;=[2]an!$M$37,RANK(D674,$D674:$D674)+COUNTIFS($D$2:D674,D674,$F$2:F674,F674)-1=1,MONTH(H674)=MONTH(K674)=TRUE,YEAR(H674)=YEAR(K674)=TRUE),((EOMONTH(H674,0)-H674+1)*X674)/DAY(EOMONTH(H674,0)),
IF(AND(F674="Peretoe teenus",H674&gt;=[2]an!$M$37,RANK(D674,$D674:$D674)+COUNTIFS($D$2:D674,D674,$F$2:F674,F674)-1=1),X674,
IF(AND(F674="Peretoe teenus",H674&lt;[2]an!$M$37,S674&lt;&gt;"kahepoolne vajaduspõhine",RANK(D674,$D674:$D674)+COUNTIFS($D$2:D674,D674,$F$2:F674,F674)-1=1),X674,
IF(AND(F674="Peretoe teenus",H674&lt;[2]an!$M$37,S674&lt;&gt;"kahepoolne vajaduspõhine",RANK(D674,$D674:$D674)+COUNTIFS($D$2:D674,D674,$F$2:F674,F674)-1&gt;1),"",
IF(AND(F674="Peretoe teenus",H674&lt;[2]an!$M$37,S674="kahepoolne vajaduspõhine",U674="",RANK(D674,$D674:$D674)+COUNTIFS($D$2:D674,D674,$F$2:F674,F674)-1=1),X674,
IF(AND(F674="Peretoe teenus",H674&lt;[2]an!$M$37,S674="kahepoolne vajaduspõhine",U674="",RANK(D674,$D674:$D674)+COUNTIFS($D$2:D674,D674,$F$2:F674,F674)-1&gt;1),"",
IF(AND(F674="Peretoe teenus",H674&lt;[2]an!$M$37,S674="kahepoolne vajaduspõhine",U674&lt;[2]an!$M$37,RANK(D674,$D674:$D674)+COUNTIFS($D$2:D674,D674,$F$2:F674,F674)-1=1),X674,
IF(AND(F674="Peretoe teenus",H674&lt;[2]an!$M$37,S674="kahepoolne vajaduspõhine",U674&lt;[2]an!$M$37,RANK(D674,$D674:$D674)+COUNTIFS($D$2:D674,D674,$F$2:F674,F674)-1&gt;1),"",
IF(AND(F674="Peretoe teenus",H674&lt;[2]an!$M$37,S674="kahepoolne vajaduspõhine",U674&gt;=[2]an!$M$37,U674&lt;=[2]an!$M$38,RANK(D674,$D674:$D674)+COUNTIFS($D$2:D674,D674,$F$2:F674,F674)-1=1),
((EOMONTH(U674,0)-U674+1)*X674)/DAY(EOMONTH(U674,0))+(DAY(U674)-1)*100/DAY(EOMONTH(U674,0)),
IF(AND(F674="Peretoe teenus",H674&lt;[2]an!$M$37,S674="kahepoolne vajaduspõhine",U674&gt;=[2]an!$M$37,U674&lt;=[2]an!$M$38,RANK(D674,$D674:$D674)+COUNTIFS($D$2:D674,D674,$F$2:F674,F674)-1&gt;1),"",
IF(AND(F674="Peretoe teenus",H674&lt;[2]an!$M$37,S674="kahepoolne vajaduspõhine",U674&gt;[2]an!$M$38,RANK(D674,$D674:$D674)+COUNTIFS($D$2:D674,D674,$F$2:F674,F674)-1=1),X674,
IF(AND(F674="Peretoe teenus",H674&lt;[2]an!$M$37,S674="kahepoolne vajaduspõhine",U674&gt;[2]an!$M$38,RANK(D674,$D674:$D674)+COUNTIFS($D$2:D674,D674,$F$2:F674,F674)-1&gt;1),"",X674*W674)))))))))))))),"")</f>
        <v/>
      </c>
      <c r="Z674" s="18" t="str">
        <f t="shared" si="31"/>
        <v/>
      </c>
      <c r="AA674" s="19" t="str">
        <f>IFERROR(VLOOKUP(E674,[2]an!$A$3:$B$81,2,FALSE),"")</f>
        <v/>
      </c>
      <c r="AB674" s="19" t="str">
        <f>IFERROR(VLOOKUP(AA674,[2]an!$C$2:$D$16,2,FALSE),"")</f>
        <v/>
      </c>
      <c r="AC674" s="20"/>
      <c r="AD674" s="21" t="str">
        <f>IF(A674=[2]an!$F$36,VLOOKUP([2]an!$F$36,[2]an!$F$36:$H$36,3,FALSE),IF(A674=[2]an!$F$35,VLOOKUP([2]an!$F$35,[2]an!$F$35:$H$35,3,FALSE),IF(A674=[2]an!$F$33,VLOOKUP([2]an!$F$33,[2]an!$F$33:$H$33,3,FALSE),IF(A674=[2]an!$F$31,VLOOKUP([2]an!$F$31,[2]an!$F$31:$H$31,3,FALSE),""))))</f>
        <v/>
      </c>
    </row>
    <row r="675" spans="6:30" x14ac:dyDescent="0.2">
      <c r="F675" s="10"/>
      <c r="G675" s="8" t="str">
        <f t="shared" si="32"/>
        <v/>
      </c>
      <c r="H675" s="13"/>
      <c r="K675" s="13"/>
      <c r="L675" s="10"/>
      <c r="M675" s="10"/>
      <c r="S675" s="8" t="str">
        <f>IFERROR(VLOOKUP(D675,[1]peretoe_teenus!$A$2:$L$2000,5,FALSE),"")</f>
        <v/>
      </c>
      <c r="U675" s="13"/>
      <c r="V675" s="15" t="str" cm="1">
        <f t="array" ref="V675">IFERROR(IF(AND(F675="Tugigrupp",RANK(K675,$K675:$K675)+COUNTIFS($K$2:K675,K675,$L$2:L675,L675,$M$2:M675,M675,$I$2:I675,I675,$G$2:G675,G675,$F$2:F675,F675)-1=1),SUMPRODUCT(($F$2:$F$4154=F675)*($G$2:$G$4154=G675)*($K$2:$K$4154=K675)*($I$2:$I$4154=I675)*($L$2:$L$4154=L675)*($M$2:$M$4154=M675)),""),"")</f>
        <v/>
      </c>
      <c r="W675" s="15" t="str">
        <f t="shared" si="30"/>
        <v/>
      </c>
      <c r="X675" s="16" t="str">
        <f>IF(AND(A675=[2]an!$G$38,F675=[2]an!$E$40),[2]an!$G$40,IF(AND(A675=[2]an!$G$38,F675=[2]an!$E$41),[2]an!$G$41,IF(AND(A675=[2]an!$G$38,F675=[2]an!$E$39,H675&gt;=[2]an!$M$37),[2]an!$G$39,
IF(AND(A675=[2]an!$G$38,F675=[2]an!$E$39,H675&lt;[2]an!$M$37,S675="kahepoolne vajaduspõhine",U675=""),[2]an!$M$40,
IF(AND(A675=[2]an!$G$38,F675=[2]an!$E$39,H675&lt;[2]an!$M$37,S675="kahepoolne vajaduspõhine",U675&lt;&gt;""),[2]an!$G$39,
IF(AND(A675=[2]an!$G$38,F675=[2]an!$E$39,H675&lt;[2]an!$M$37,S675&lt;&gt;"kahepoolne vajaduspõhine"),[2]an!$G$39,
IF(AND(A675=[2]an!$G$38,F675=[2]an!$E$42),[2]an!$G$42,
IF(AND(A675=[2]an!$H$38,F675=[2]an!$E$40),[2]an!$H$40,IF(AND(A675=[2]an!$H$38,F675=[2]an!$E$41),[2]an!$H$41,IF(AND(A675=[2]an!$H$38,F675=[2]an!$E$39,H675&gt;=[2]an!$M$37),[2]an!$H$39,
IF(AND(A675=[2]an!$H$38,F675=[2]an!$E$39,H675&lt;[2]an!$M$37,S675="kahepoolne vajaduspõhine",U675=""),[2]an!$M$40,
IF(AND(A675=[2]an!$H$38,F675=[2]an!$E$39,H675&lt;[2]an!$M$37,S675="kahepoolne vajaduspõhine",U675&lt;&gt;""),[2]an!$H$39,
IF(AND(A675=[2]an!$H$38,F675=[2]an!$E$39,H675&lt;[2]an!$M$37,S675&lt;&gt;"kahepoolne vajaduspõhine"),[2]an!$H$39,
IF(AND(A675=[2]an!$H$38,F675=[2]an!$E$42),[2]an!$H$42,
IF(AND(A675=[2]an!$I$38,F675=[2]an!$E$40),[2]an!$I$40,IF(AND(A675=[2]an!$I$38,F675=[2]an!$E$41),[2]an!$I$41,IF(AND(A675=[2]an!$I$38,F675=[2]an!$E$39,H675&gt;=[2]an!$M$37),[2]an!$I$39,
IF(AND(A675=[2]an!$I$38,F675=[2]an!$E$39,H675&lt;[2]an!$M$37,S675="kahepoolne vajaduspõhine",U675=""),[2]an!$M$40,
IF(AND(A675=[2]an!$I$38,F675=[2]an!$E$39,H675&lt;[2]an!$M$37,S675="kahepoolne vajaduspõhine",U675&lt;&gt;""),[2]an!$I$39,
IF(AND(A675=[2]an!$I$38,F675=[2]an!$E$39,H675&lt;[2]an!$M$37,S675&lt;&gt;"kahepoolne vajaduspõhine"),[2]an!$I$39,
IF(AND(A675=[2]an!$I$38,F675=[2]an!$E$42),[2]an!$I$42,
IF(AND(A675=[2]an!$J$38,F675=[2]an!$E$40),[2]an!$J$40,IF(AND(A675=[2]an!$J$38,F675=[2]an!$E$41),[2]an!$J$41,IF(AND(A675=[2]an!$J$38,F675=[2]an!$E$39,H675&gt;=[2]an!$M$37),[2]an!$J$39,
IF(AND(A675=[2]an!$J$38,F675=[2]an!$E$39,H675&lt;[2]an!$M$37,S675="kahepoolne vajaduspõhine",U675=""),[2]an!$M$40,
IF(AND(A675=[2]an!$J$38,F675=[2]an!$E$39,H675&lt;[2]an!$M$37,S675="kahepoolne vajaduspõhine",U675&lt;&gt;""),[2]an!$J$39,
IF(AND(A675=[2]an!$J$38,F675=[2]an!$E$39,H675&lt;[2]an!$M$37,S675&lt;&gt;"kahepoolne vajaduspõhine"),[2]an!$J$39,
IF(AND(A675=[2]an!$J$38,F675=[2]an!$E$42),[2]an!$J$42,""))))))))))))))))))))))))))))</f>
        <v/>
      </c>
      <c r="Y675" s="17" t="str">
        <f>IFERROR(IF(F675="Tugigrupp",0,
IF(AND(F675="Peretoe teenus",H675&gt;=[2]an!$M$37,RANK(D675,$D675:$D675)+COUNTIFS($D$2:D675,D675,$F$2:F675,F675)-1&gt;1),"",
IF(AND(F675="Peretoe teenus",H675&gt;=[2]an!$M$37,RANK(D675,$D675:$D675)+COUNTIFS($D$2:D675,D675,$F$2:F675,F675)-1=1,MONTH(H675)=MONTH(K675)=TRUE,YEAR(H675)=YEAR(K675)=TRUE),((EOMONTH(H675,0)-H675+1)*X675)/DAY(EOMONTH(H675,0)),
IF(AND(F675="Peretoe teenus",H675&gt;=[2]an!$M$37,RANK(D675,$D675:$D675)+COUNTIFS($D$2:D675,D675,$F$2:F675,F675)-1=1),X675,
IF(AND(F675="Peretoe teenus",H675&lt;[2]an!$M$37,S675&lt;&gt;"kahepoolne vajaduspõhine",RANK(D675,$D675:$D675)+COUNTIFS($D$2:D675,D675,$F$2:F675,F675)-1=1),X675,
IF(AND(F675="Peretoe teenus",H675&lt;[2]an!$M$37,S675&lt;&gt;"kahepoolne vajaduspõhine",RANK(D675,$D675:$D675)+COUNTIFS($D$2:D675,D675,$F$2:F675,F675)-1&gt;1),"",
IF(AND(F675="Peretoe teenus",H675&lt;[2]an!$M$37,S675="kahepoolne vajaduspõhine",U675="",RANK(D675,$D675:$D675)+COUNTIFS($D$2:D675,D675,$F$2:F675,F675)-1=1),X675,
IF(AND(F675="Peretoe teenus",H675&lt;[2]an!$M$37,S675="kahepoolne vajaduspõhine",U675="",RANK(D675,$D675:$D675)+COUNTIFS($D$2:D675,D675,$F$2:F675,F675)-1&gt;1),"",
IF(AND(F675="Peretoe teenus",H675&lt;[2]an!$M$37,S675="kahepoolne vajaduspõhine",U675&lt;[2]an!$M$37,RANK(D675,$D675:$D675)+COUNTIFS($D$2:D675,D675,$F$2:F675,F675)-1=1),X675,
IF(AND(F675="Peretoe teenus",H675&lt;[2]an!$M$37,S675="kahepoolne vajaduspõhine",U675&lt;[2]an!$M$37,RANK(D675,$D675:$D675)+COUNTIFS($D$2:D675,D675,$F$2:F675,F675)-1&gt;1),"",
IF(AND(F675="Peretoe teenus",H675&lt;[2]an!$M$37,S675="kahepoolne vajaduspõhine",U675&gt;=[2]an!$M$37,U675&lt;=[2]an!$M$38,RANK(D675,$D675:$D675)+COUNTIFS($D$2:D675,D675,$F$2:F675,F675)-1=1),
((EOMONTH(U675,0)-U675+1)*X675)/DAY(EOMONTH(U675,0))+(DAY(U675)-1)*100/DAY(EOMONTH(U675,0)),
IF(AND(F675="Peretoe teenus",H675&lt;[2]an!$M$37,S675="kahepoolne vajaduspõhine",U675&gt;=[2]an!$M$37,U675&lt;=[2]an!$M$38,RANK(D675,$D675:$D675)+COUNTIFS($D$2:D675,D675,$F$2:F675,F675)-1&gt;1),"",
IF(AND(F675="Peretoe teenus",H675&lt;[2]an!$M$37,S675="kahepoolne vajaduspõhine",U675&gt;[2]an!$M$38,RANK(D675,$D675:$D675)+COUNTIFS($D$2:D675,D675,$F$2:F675,F675)-1=1),X675,
IF(AND(F675="Peretoe teenus",H675&lt;[2]an!$M$37,S675="kahepoolne vajaduspõhine",U675&gt;[2]an!$M$38,RANK(D675,$D675:$D675)+COUNTIFS($D$2:D675,D675,$F$2:F675,F675)-1&gt;1),"",X675*W675)))))))))))))),"")</f>
        <v/>
      </c>
      <c r="Z675" s="18" t="str">
        <f t="shared" si="31"/>
        <v/>
      </c>
      <c r="AA675" s="19" t="str">
        <f>IFERROR(VLOOKUP(E675,[2]an!$A$3:$B$81,2,FALSE),"")</f>
        <v/>
      </c>
      <c r="AB675" s="19" t="str">
        <f>IFERROR(VLOOKUP(AA675,[2]an!$C$2:$D$16,2,FALSE),"")</f>
        <v/>
      </c>
      <c r="AC675" s="20"/>
      <c r="AD675" s="21" t="str">
        <f>IF(A675=[2]an!$F$36,VLOOKUP([2]an!$F$36,[2]an!$F$36:$H$36,3,FALSE),IF(A675=[2]an!$F$35,VLOOKUP([2]an!$F$35,[2]an!$F$35:$H$35,3,FALSE),IF(A675=[2]an!$F$33,VLOOKUP([2]an!$F$33,[2]an!$F$33:$H$33,3,FALSE),IF(A675=[2]an!$F$31,VLOOKUP([2]an!$F$31,[2]an!$F$31:$H$31,3,FALSE),""))))</f>
        <v/>
      </c>
    </row>
    <row r="676" spans="6:30" x14ac:dyDescent="0.2">
      <c r="F676" s="10"/>
      <c r="G676" s="8" t="str">
        <f t="shared" si="32"/>
        <v/>
      </c>
      <c r="H676" s="13"/>
      <c r="K676" s="13"/>
      <c r="L676" s="10"/>
      <c r="M676" s="10"/>
      <c r="S676" s="8" t="str">
        <f>IFERROR(VLOOKUP(D676,[1]peretoe_teenus!$A$2:$L$2000,5,FALSE),"")</f>
        <v/>
      </c>
      <c r="U676" s="13"/>
      <c r="V676" s="15" t="str" cm="1">
        <f t="array" ref="V676">IFERROR(IF(AND(F676="Tugigrupp",RANK(K676,$K676:$K676)+COUNTIFS($K$2:K676,K676,$L$2:L676,L676,$M$2:M676,M676,$I$2:I676,I676,$G$2:G676,G676,$F$2:F676,F676)-1=1),SUMPRODUCT(($F$2:$F$4154=F676)*($G$2:$G$4154=G676)*($K$2:$K$4154=K676)*($I$2:$I$4154=I676)*($L$2:$L$4154=L676)*($M$2:$M$4154=M676)),""),"")</f>
        <v/>
      </c>
      <c r="W676" s="15" t="str">
        <f t="shared" si="30"/>
        <v/>
      </c>
      <c r="X676" s="16" t="str">
        <f>IF(AND(A676=[2]an!$G$38,F676=[2]an!$E$40),[2]an!$G$40,IF(AND(A676=[2]an!$G$38,F676=[2]an!$E$41),[2]an!$G$41,IF(AND(A676=[2]an!$G$38,F676=[2]an!$E$39,H676&gt;=[2]an!$M$37),[2]an!$G$39,
IF(AND(A676=[2]an!$G$38,F676=[2]an!$E$39,H676&lt;[2]an!$M$37,S676="kahepoolne vajaduspõhine",U676=""),[2]an!$M$40,
IF(AND(A676=[2]an!$G$38,F676=[2]an!$E$39,H676&lt;[2]an!$M$37,S676="kahepoolne vajaduspõhine",U676&lt;&gt;""),[2]an!$G$39,
IF(AND(A676=[2]an!$G$38,F676=[2]an!$E$39,H676&lt;[2]an!$M$37,S676&lt;&gt;"kahepoolne vajaduspõhine"),[2]an!$G$39,
IF(AND(A676=[2]an!$G$38,F676=[2]an!$E$42),[2]an!$G$42,
IF(AND(A676=[2]an!$H$38,F676=[2]an!$E$40),[2]an!$H$40,IF(AND(A676=[2]an!$H$38,F676=[2]an!$E$41),[2]an!$H$41,IF(AND(A676=[2]an!$H$38,F676=[2]an!$E$39,H676&gt;=[2]an!$M$37),[2]an!$H$39,
IF(AND(A676=[2]an!$H$38,F676=[2]an!$E$39,H676&lt;[2]an!$M$37,S676="kahepoolne vajaduspõhine",U676=""),[2]an!$M$40,
IF(AND(A676=[2]an!$H$38,F676=[2]an!$E$39,H676&lt;[2]an!$M$37,S676="kahepoolne vajaduspõhine",U676&lt;&gt;""),[2]an!$H$39,
IF(AND(A676=[2]an!$H$38,F676=[2]an!$E$39,H676&lt;[2]an!$M$37,S676&lt;&gt;"kahepoolne vajaduspõhine"),[2]an!$H$39,
IF(AND(A676=[2]an!$H$38,F676=[2]an!$E$42),[2]an!$H$42,
IF(AND(A676=[2]an!$I$38,F676=[2]an!$E$40),[2]an!$I$40,IF(AND(A676=[2]an!$I$38,F676=[2]an!$E$41),[2]an!$I$41,IF(AND(A676=[2]an!$I$38,F676=[2]an!$E$39,H676&gt;=[2]an!$M$37),[2]an!$I$39,
IF(AND(A676=[2]an!$I$38,F676=[2]an!$E$39,H676&lt;[2]an!$M$37,S676="kahepoolne vajaduspõhine",U676=""),[2]an!$M$40,
IF(AND(A676=[2]an!$I$38,F676=[2]an!$E$39,H676&lt;[2]an!$M$37,S676="kahepoolne vajaduspõhine",U676&lt;&gt;""),[2]an!$I$39,
IF(AND(A676=[2]an!$I$38,F676=[2]an!$E$39,H676&lt;[2]an!$M$37,S676&lt;&gt;"kahepoolne vajaduspõhine"),[2]an!$I$39,
IF(AND(A676=[2]an!$I$38,F676=[2]an!$E$42),[2]an!$I$42,
IF(AND(A676=[2]an!$J$38,F676=[2]an!$E$40),[2]an!$J$40,IF(AND(A676=[2]an!$J$38,F676=[2]an!$E$41),[2]an!$J$41,IF(AND(A676=[2]an!$J$38,F676=[2]an!$E$39,H676&gt;=[2]an!$M$37),[2]an!$J$39,
IF(AND(A676=[2]an!$J$38,F676=[2]an!$E$39,H676&lt;[2]an!$M$37,S676="kahepoolne vajaduspõhine",U676=""),[2]an!$M$40,
IF(AND(A676=[2]an!$J$38,F676=[2]an!$E$39,H676&lt;[2]an!$M$37,S676="kahepoolne vajaduspõhine",U676&lt;&gt;""),[2]an!$J$39,
IF(AND(A676=[2]an!$J$38,F676=[2]an!$E$39,H676&lt;[2]an!$M$37,S676&lt;&gt;"kahepoolne vajaduspõhine"),[2]an!$J$39,
IF(AND(A676=[2]an!$J$38,F676=[2]an!$E$42),[2]an!$J$42,""))))))))))))))))))))))))))))</f>
        <v/>
      </c>
      <c r="Y676" s="17" t="str">
        <f>IFERROR(IF(F676="Tugigrupp",0,
IF(AND(F676="Peretoe teenus",H676&gt;=[2]an!$M$37,RANK(D676,$D676:$D676)+COUNTIFS($D$2:D676,D676,$F$2:F676,F676)-1&gt;1),"",
IF(AND(F676="Peretoe teenus",H676&gt;=[2]an!$M$37,RANK(D676,$D676:$D676)+COUNTIFS($D$2:D676,D676,$F$2:F676,F676)-1=1,MONTH(H676)=MONTH(K676)=TRUE,YEAR(H676)=YEAR(K676)=TRUE),((EOMONTH(H676,0)-H676+1)*X676)/DAY(EOMONTH(H676,0)),
IF(AND(F676="Peretoe teenus",H676&gt;=[2]an!$M$37,RANK(D676,$D676:$D676)+COUNTIFS($D$2:D676,D676,$F$2:F676,F676)-1=1),X676,
IF(AND(F676="Peretoe teenus",H676&lt;[2]an!$M$37,S676&lt;&gt;"kahepoolne vajaduspõhine",RANK(D676,$D676:$D676)+COUNTIFS($D$2:D676,D676,$F$2:F676,F676)-1=1),X676,
IF(AND(F676="Peretoe teenus",H676&lt;[2]an!$M$37,S676&lt;&gt;"kahepoolne vajaduspõhine",RANK(D676,$D676:$D676)+COUNTIFS($D$2:D676,D676,$F$2:F676,F676)-1&gt;1),"",
IF(AND(F676="Peretoe teenus",H676&lt;[2]an!$M$37,S676="kahepoolne vajaduspõhine",U676="",RANK(D676,$D676:$D676)+COUNTIFS($D$2:D676,D676,$F$2:F676,F676)-1=1),X676,
IF(AND(F676="Peretoe teenus",H676&lt;[2]an!$M$37,S676="kahepoolne vajaduspõhine",U676="",RANK(D676,$D676:$D676)+COUNTIFS($D$2:D676,D676,$F$2:F676,F676)-1&gt;1),"",
IF(AND(F676="Peretoe teenus",H676&lt;[2]an!$M$37,S676="kahepoolne vajaduspõhine",U676&lt;[2]an!$M$37,RANK(D676,$D676:$D676)+COUNTIFS($D$2:D676,D676,$F$2:F676,F676)-1=1),X676,
IF(AND(F676="Peretoe teenus",H676&lt;[2]an!$M$37,S676="kahepoolne vajaduspõhine",U676&lt;[2]an!$M$37,RANK(D676,$D676:$D676)+COUNTIFS($D$2:D676,D676,$F$2:F676,F676)-1&gt;1),"",
IF(AND(F676="Peretoe teenus",H676&lt;[2]an!$M$37,S676="kahepoolne vajaduspõhine",U676&gt;=[2]an!$M$37,U676&lt;=[2]an!$M$38,RANK(D676,$D676:$D676)+COUNTIFS($D$2:D676,D676,$F$2:F676,F676)-1=1),
((EOMONTH(U676,0)-U676+1)*X676)/DAY(EOMONTH(U676,0))+(DAY(U676)-1)*100/DAY(EOMONTH(U676,0)),
IF(AND(F676="Peretoe teenus",H676&lt;[2]an!$M$37,S676="kahepoolne vajaduspõhine",U676&gt;=[2]an!$M$37,U676&lt;=[2]an!$M$38,RANK(D676,$D676:$D676)+COUNTIFS($D$2:D676,D676,$F$2:F676,F676)-1&gt;1),"",
IF(AND(F676="Peretoe teenus",H676&lt;[2]an!$M$37,S676="kahepoolne vajaduspõhine",U676&gt;[2]an!$M$38,RANK(D676,$D676:$D676)+COUNTIFS($D$2:D676,D676,$F$2:F676,F676)-1=1),X676,
IF(AND(F676="Peretoe teenus",H676&lt;[2]an!$M$37,S676="kahepoolne vajaduspõhine",U676&gt;[2]an!$M$38,RANK(D676,$D676:$D676)+COUNTIFS($D$2:D676,D676,$F$2:F676,F676)-1&gt;1),"",X676*W676)))))))))))))),"")</f>
        <v/>
      </c>
      <c r="Z676" s="18" t="str">
        <f t="shared" si="31"/>
        <v/>
      </c>
      <c r="AA676" s="19" t="str">
        <f>IFERROR(VLOOKUP(E676,[2]an!$A$3:$B$81,2,FALSE),"")</f>
        <v/>
      </c>
      <c r="AB676" s="19" t="str">
        <f>IFERROR(VLOOKUP(AA676,[2]an!$C$2:$D$16,2,FALSE),"")</f>
        <v/>
      </c>
      <c r="AC676" s="20"/>
      <c r="AD676" s="21" t="str">
        <f>IF(A676=[2]an!$F$36,VLOOKUP([2]an!$F$36,[2]an!$F$36:$H$36,3,FALSE),IF(A676=[2]an!$F$35,VLOOKUP([2]an!$F$35,[2]an!$F$35:$H$35,3,FALSE),IF(A676=[2]an!$F$33,VLOOKUP([2]an!$F$33,[2]an!$F$33:$H$33,3,FALSE),IF(A676=[2]an!$F$31,VLOOKUP([2]an!$F$31,[2]an!$F$31:$H$31,3,FALSE),""))))</f>
        <v/>
      </c>
    </row>
    <row r="677" spans="6:30" x14ac:dyDescent="0.2">
      <c r="F677" s="10"/>
      <c r="G677" s="8" t="str">
        <f t="shared" si="32"/>
        <v/>
      </c>
      <c r="H677" s="13"/>
      <c r="K677" s="13"/>
      <c r="L677" s="10"/>
      <c r="M677" s="10"/>
      <c r="S677" s="8" t="str">
        <f>IFERROR(VLOOKUP(D677,[1]peretoe_teenus!$A$2:$L$2000,5,FALSE),"")</f>
        <v/>
      </c>
      <c r="U677" s="13"/>
      <c r="V677" s="15" t="str" cm="1">
        <f t="array" ref="V677">IFERROR(IF(AND(F677="Tugigrupp",RANK(K677,$K677:$K677)+COUNTIFS($K$2:K677,K677,$L$2:L677,L677,$M$2:M677,M677,$I$2:I677,I677,$G$2:G677,G677,$F$2:F677,F677)-1=1),SUMPRODUCT(($F$2:$F$4154=F677)*($G$2:$G$4154=G677)*($K$2:$K$4154=K677)*($I$2:$I$4154=I677)*($L$2:$L$4154=L677)*($M$2:$M$4154=M677)),""),"")</f>
        <v/>
      </c>
      <c r="W677" s="15" t="str">
        <f t="shared" si="30"/>
        <v/>
      </c>
      <c r="X677" s="16" t="str">
        <f>IF(AND(A677=[2]an!$G$38,F677=[2]an!$E$40),[2]an!$G$40,IF(AND(A677=[2]an!$G$38,F677=[2]an!$E$41),[2]an!$G$41,IF(AND(A677=[2]an!$G$38,F677=[2]an!$E$39,H677&gt;=[2]an!$M$37),[2]an!$G$39,
IF(AND(A677=[2]an!$G$38,F677=[2]an!$E$39,H677&lt;[2]an!$M$37,S677="kahepoolne vajaduspõhine",U677=""),[2]an!$M$40,
IF(AND(A677=[2]an!$G$38,F677=[2]an!$E$39,H677&lt;[2]an!$M$37,S677="kahepoolne vajaduspõhine",U677&lt;&gt;""),[2]an!$G$39,
IF(AND(A677=[2]an!$G$38,F677=[2]an!$E$39,H677&lt;[2]an!$M$37,S677&lt;&gt;"kahepoolne vajaduspõhine"),[2]an!$G$39,
IF(AND(A677=[2]an!$G$38,F677=[2]an!$E$42),[2]an!$G$42,
IF(AND(A677=[2]an!$H$38,F677=[2]an!$E$40),[2]an!$H$40,IF(AND(A677=[2]an!$H$38,F677=[2]an!$E$41),[2]an!$H$41,IF(AND(A677=[2]an!$H$38,F677=[2]an!$E$39,H677&gt;=[2]an!$M$37),[2]an!$H$39,
IF(AND(A677=[2]an!$H$38,F677=[2]an!$E$39,H677&lt;[2]an!$M$37,S677="kahepoolne vajaduspõhine",U677=""),[2]an!$M$40,
IF(AND(A677=[2]an!$H$38,F677=[2]an!$E$39,H677&lt;[2]an!$M$37,S677="kahepoolne vajaduspõhine",U677&lt;&gt;""),[2]an!$H$39,
IF(AND(A677=[2]an!$H$38,F677=[2]an!$E$39,H677&lt;[2]an!$M$37,S677&lt;&gt;"kahepoolne vajaduspõhine"),[2]an!$H$39,
IF(AND(A677=[2]an!$H$38,F677=[2]an!$E$42),[2]an!$H$42,
IF(AND(A677=[2]an!$I$38,F677=[2]an!$E$40),[2]an!$I$40,IF(AND(A677=[2]an!$I$38,F677=[2]an!$E$41),[2]an!$I$41,IF(AND(A677=[2]an!$I$38,F677=[2]an!$E$39,H677&gt;=[2]an!$M$37),[2]an!$I$39,
IF(AND(A677=[2]an!$I$38,F677=[2]an!$E$39,H677&lt;[2]an!$M$37,S677="kahepoolne vajaduspõhine",U677=""),[2]an!$M$40,
IF(AND(A677=[2]an!$I$38,F677=[2]an!$E$39,H677&lt;[2]an!$M$37,S677="kahepoolne vajaduspõhine",U677&lt;&gt;""),[2]an!$I$39,
IF(AND(A677=[2]an!$I$38,F677=[2]an!$E$39,H677&lt;[2]an!$M$37,S677&lt;&gt;"kahepoolne vajaduspõhine"),[2]an!$I$39,
IF(AND(A677=[2]an!$I$38,F677=[2]an!$E$42),[2]an!$I$42,
IF(AND(A677=[2]an!$J$38,F677=[2]an!$E$40),[2]an!$J$40,IF(AND(A677=[2]an!$J$38,F677=[2]an!$E$41),[2]an!$J$41,IF(AND(A677=[2]an!$J$38,F677=[2]an!$E$39,H677&gt;=[2]an!$M$37),[2]an!$J$39,
IF(AND(A677=[2]an!$J$38,F677=[2]an!$E$39,H677&lt;[2]an!$M$37,S677="kahepoolne vajaduspõhine",U677=""),[2]an!$M$40,
IF(AND(A677=[2]an!$J$38,F677=[2]an!$E$39,H677&lt;[2]an!$M$37,S677="kahepoolne vajaduspõhine",U677&lt;&gt;""),[2]an!$J$39,
IF(AND(A677=[2]an!$J$38,F677=[2]an!$E$39,H677&lt;[2]an!$M$37,S677&lt;&gt;"kahepoolne vajaduspõhine"),[2]an!$J$39,
IF(AND(A677=[2]an!$J$38,F677=[2]an!$E$42),[2]an!$J$42,""))))))))))))))))))))))))))))</f>
        <v/>
      </c>
      <c r="Y677" s="17" t="str">
        <f>IFERROR(IF(F677="Tugigrupp",0,
IF(AND(F677="Peretoe teenus",H677&gt;=[2]an!$M$37,RANK(D677,$D677:$D677)+COUNTIFS($D$2:D677,D677,$F$2:F677,F677)-1&gt;1),"",
IF(AND(F677="Peretoe teenus",H677&gt;=[2]an!$M$37,RANK(D677,$D677:$D677)+COUNTIFS($D$2:D677,D677,$F$2:F677,F677)-1=1,MONTH(H677)=MONTH(K677)=TRUE,YEAR(H677)=YEAR(K677)=TRUE),((EOMONTH(H677,0)-H677+1)*X677)/DAY(EOMONTH(H677,0)),
IF(AND(F677="Peretoe teenus",H677&gt;=[2]an!$M$37,RANK(D677,$D677:$D677)+COUNTIFS($D$2:D677,D677,$F$2:F677,F677)-1=1),X677,
IF(AND(F677="Peretoe teenus",H677&lt;[2]an!$M$37,S677&lt;&gt;"kahepoolne vajaduspõhine",RANK(D677,$D677:$D677)+COUNTIFS($D$2:D677,D677,$F$2:F677,F677)-1=1),X677,
IF(AND(F677="Peretoe teenus",H677&lt;[2]an!$M$37,S677&lt;&gt;"kahepoolne vajaduspõhine",RANK(D677,$D677:$D677)+COUNTIFS($D$2:D677,D677,$F$2:F677,F677)-1&gt;1),"",
IF(AND(F677="Peretoe teenus",H677&lt;[2]an!$M$37,S677="kahepoolne vajaduspõhine",U677="",RANK(D677,$D677:$D677)+COUNTIFS($D$2:D677,D677,$F$2:F677,F677)-1=1),X677,
IF(AND(F677="Peretoe teenus",H677&lt;[2]an!$M$37,S677="kahepoolne vajaduspõhine",U677="",RANK(D677,$D677:$D677)+COUNTIFS($D$2:D677,D677,$F$2:F677,F677)-1&gt;1),"",
IF(AND(F677="Peretoe teenus",H677&lt;[2]an!$M$37,S677="kahepoolne vajaduspõhine",U677&lt;[2]an!$M$37,RANK(D677,$D677:$D677)+COUNTIFS($D$2:D677,D677,$F$2:F677,F677)-1=1),X677,
IF(AND(F677="Peretoe teenus",H677&lt;[2]an!$M$37,S677="kahepoolne vajaduspõhine",U677&lt;[2]an!$M$37,RANK(D677,$D677:$D677)+COUNTIFS($D$2:D677,D677,$F$2:F677,F677)-1&gt;1),"",
IF(AND(F677="Peretoe teenus",H677&lt;[2]an!$M$37,S677="kahepoolne vajaduspõhine",U677&gt;=[2]an!$M$37,U677&lt;=[2]an!$M$38,RANK(D677,$D677:$D677)+COUNTIFS($D$2:D677,D677,$F$2:F677,F677)-1=1),
((EOMONTH(U677,0)-U677+1)*X677)/DAY(EOMONTH(U677,0))+(DAY(U677)-1)*100/DAY(EOMONTH(U677,0)),
IF(AND(F677="Peretoe teenus",H677&lt;[2]an!$M$37,S677="kahepoolne vajaduspõhine",U677&gt;=[2]an!$M$37,U677&lt;=[2]an!$M$38,RANK(D677,$D677:$D677)+COUNTIFS($D$2:D677,D677,$F$2:F677,F677)-1&gt;1),"",
IF(AND(F677="Peretoe teenus",H677&lt;[2]an!$M$37,S677="kahepoolne vajaduspõhine",U677&gt;[2]an!$M$38,RANK(D677,$D677:$D677)+COUNTIFS($D$2:D677,D677,$F$2:F677,F677)-1=1),X677,
IF(AND(F677="Peretoe teenus",H677&lt;[2]an!$M$37,S677="kahepoolne vajaduspõhine",U677&gt;[2]an!$M$38,RANK(D677,$D677:$D677)+COUNTIFS($D$2:D677,D677,$F$2:F677,F677)-1&gt;1),"",X677*W677)))))))))))))),"")</f>
        <v/>
      </c>
      <c r="Z677" s="18" t="str">
        <f t="shared" si="31"/>
        <v/>
      </c>
      <c r="AA677" s="19" t="str">
        <f>IFERROR(VLOOKUP(E677,[2]an!$A$3:$B$81,2,FALSE),"")</f>
        <v/>
      </c>
      <c r="AB677" s="19" t="str">
        <f>IFERROR(VLOOKUP(AA677,[2]an!$C$2:$D$16,2,FALSE),"")</f>
        <v/>
      </c>
      <c r="AC677" s="20"/>
      <c r="AD677" s="21" t="str">
        <f>IF(A677=[2]an!$F$36,VLOOKUP([2]an!$F$36,[2]an!$F$36:$H$36,3,FALSE),IF(A677=[2]an!$F$35,VLOOKUP([2]an!$F$35,[2]an!$F$35:$H$35,3,FALSE),IF(A677=[2]an!$F$33,VLOOKUP([2]an!$F$33,[2]an!$F$33:$H$33,3,FALSE),IF(A677=[2]an!$F$31,VLOOKUP([2]an!$F$31,[2]an!$F$31:$H$31,3,FALSE),""))))</f>
        <v/>
      </c>
    </row>
    <row r="678" spans="6:30" x14ac:dyDescent="0.2">
      <c r="F678" s="10"/>
      <c r="G678" s="8" t="str">
        <f t="shared" si="32"/>
        <v/>
      </c>
      <c r="H678" s="13"/>
      <c r="K678" s="13"/>
      <c r="L678" s="10"/>
      <c r="M678" s="10"/>
      <c r="S678" s="8" t="str">
        <f>IFERROR(VLOOKUP(D678,[1]peretoe_teenus!$A$2:$L$2000,5,FALSE),"")</f>
        <v/>
      </c>
      <c r="U678" s="13"/>
      <c r="V678" s="15" t="str" cm="1">
        <f t="array" ref="V678">IFERROR(IF(AND(F678="Tugigrupp",RANK(K678,$K678:$K678)+COUNTIFS($K$2:K678,K678,$L$2:L678,L678,$M$2:M678,M678,$I$2:I678,I678,$G$2:G678,G678,$F$2:F678,F678)-1=1),SUMPRODUCT(($F$2:$F$4154=F678)*($G$2:$G$4154=G678)*($K$2:$K$4154=K678)*($I$2:$I$4154=I678)*($L$2:$L$4154=L678)*($M$2:$M$4154=M678)),""),"")</f>
        <v/>
      </c>
      <c r="W678" s="15" t="str">
        <f t="shared" si="30"/>
        <v/>
      </c>
      <c r="X678" s="16" t="str">
        <f>IF(AND(A678=[2]an!$G$38,F678=[2]an!$E$40),[2]an!$G$40,IF(AND(A678=[2]an!$G$38,F678=[2]an!$E$41),[2]an!$G$41,IF(AND(A678=[2]an!$G$38,F678=[2]an!$E$39,H678&gt;=[2]an!$M$37),[2]an!$G$39,
IF(AND(A678=[2]an!$G$38,F678=[2]an!$E$39,H678&lt;[2]an!$M$37,S678="kahepoolne vajaduspõhine",U678=""),[2]an!$M$40,
IF(AND(A678=[2]an!$G$38,F678=[2]an!$E$39,H678&lt;[2]an!$M$37,S678="kahepoolne vajaduspõhine",U678&lt;&gt;""),[2]an!$G$39,
IF(AND(A678=[2]an!$G$38,F678=[2]an!$E$39,H678&lt;[2]an!$M$37,S678&lt;&gt;"kahepoolne vajaduspõhine"),[2]an!$G$39,
IF(AND(A678=[2]an!$G$38,F678=[2]an!$E$42),[2]an!$G$42,
IF(AND(A678=[2]an!$H$38,F678=[2]an!$E$40),[2]an!$H$40,IF(AND(A678=[2]an!$H$38,F678=[2]an!$E$41),[2]an!$H$41,IF(AND(A678=[2]an!$H$38,F678=[2]an!$E$39,H678&gt;=[2]an!$M$37),[2]an!$H$39,
IF(AND(A678=[2]an!$H$38,F678=[2]an!$E$39,H678&lt;[2]an!$M$37,S678="kahepoolne vajaduspõhine",U678=""),[2]an!$M$40,
IF(AND(A678=[2]an!$H$38,F678=[2]an!$E$39,H678&lt;[2]an!$M$37,S678="kahepoolne vajaduspõhine",U678&lt;&gt;""),[2]an!$H$39,
IF(AND(A678=[2]an!$H$38,F678=[2]an!$E$39,H678&lt;[2]an!$M$37,S678&lt;&gt;"kahepoolne vajaduspõhine"),[2]an!$H$39,
IF(AND(A678=[2]an!$H$38,F678=[2]an!$E$42),[2]an!$H$42,
IF(AND(A678=[2]an!$I$38,F678=[2]an!$E$40),[2]an!$I$40,IF(AND(A678=[2]an!$I$38,F678=[2]an!$E$41),[2]an!$I$41,IF(AND(A678=[2]an!$I$38,F678=[2]an!$E$39,H678&gt;=[2]an!$M$37),[2]an!$I$39,
IF(AND(A678=[2]an!$I$38,F678=[2]an!$E$39,H678&lt;[2]an!$M$37,S678="kahepoolne vajaduspõhine",U678=""),[2]an!$M$40,
IF(AND(A678=[2]an!$I$38,F678=[2]an!$E$39,H678&lt;[2]an!$M$37,S678="kahepoolne vajaduspõhine",U678&lt;&gt;""),[2]an!$I$39,
IF(AND(A678=[2]an!$I$38,F678=[2]an!$E$39,H678&lt;[2]an!$M$37,S678&lt;&gt;"kahepoolne vajaduspõhine"),[2]an!$I$39,
IF(AND(A678=[2]an!$I$38,F678=[2]an!$E$42),[2]an!$I$42,
IF(AND(A678=[2]an!$J$38,F678=[2]an!$E$40),[2]an!$J$40,IF(AND(A678=[2]an!$J$38,F678=[2]an!$E$41),[2]an!$J$41,IF(AND(A678=[2]an!$J$38,F678=[2]an!$E$39,H678&gt;=[2]an!$M$37),[2]an!$J$39,
IF(AND(A678=[2]an!$J$38,F678=[2]an!$E$39,H678&lt;[2]an!$M$37,S678="kahepoolne vajaduspõhine",U678=""),[2]an!$M$40,
IF(AND(A678=[2]an!$J$38,F678=[2]an!$E$39,H678&lt;[2]an!$M$37,S678="kahepoolne vajaduspõhine",U678&lt;&gt;""),[2]an!$J$39,
IF(AND(A678=[2]an!$J$38,F678=[2]an!$E$39,H678&lt;[2]an!$M$37,S678&lt;&gt;"kahepoolne vajaduspõhine"),[2]an!$J$39,
IF(AND(A678=[2]an!$J$38,F678=[2]an!$E$42),[2]an!$J$42,""))))))))))))))))))))))))))))</f>
        <v/>
      </c>
      <c r="Y678" s="17" t="str">
        <f>IFERROR(IF(F678="Tugigrupp",0,
IF(AND(F678="Peretoe teenus",H678&gt;=[2]an!$M$37,RANK(D678,$D678:$D678)+COUNTIFS($D$2:D678,D678,$F$2:F678,F678)-1&gt;1),"",
IF(AND(F678="Peretoe teenus",H678&gt;=[2]an!$M$37,RANK(D678,$D678:$D678)+COUNTIFS($D$2:D678,D678,$F$2:F678,F678)-1=1,MONTH(H678)=MONTH(K678)=TRUE,YEAR(H678)=YEAR(K678)=TRUE),((EOMONTH(H678,0)-H678+1)*X678)/DAY(EOMONTH(H678,0)),
IF(AND(F678="Peretoe teenus",H678&gt;=[2]an!$M$37,RANK(D678,$D678:$D678)+COUNTIFS($D$2:D678,D678,$F$2:F678,F678)-1=1),X678,
IF(AND(F678="Peretoe teenus",H678&lt;[2]an!$M$37,S678&lt;&gt;"kahepoolne vajaduspõhine",RANK(D678,$D678:$D678)+COUNTIFS($D$2:D678,D678,$F$2:F678,F678)-1=1),X678,
IF(AND(F678="Peretoe teenus",H678&lt;[2]an!$M$37,S678&lt;&gt;"kahepoolne vajaduspõhine",RANK(D678,$D678:$D678)+COUNTIFS($D$2:D678,D678,$F$2:F678,F678)-1&gt;1),"",
IF(AND(F678="Peretoe teenus",H678&lt;[2]an!$M$37,S678="kahepoolne vajaduspõhine",U678="",RANK(D678,$D678:$D678)+COUNTIFS($D$2:D678,D678,$F$2:F678,F678)-1=1),X678,
IF(AND(F678="Peretoe teenus",H678&lt;[2]an!$M$37,S678="kahepoolne vajaduspõhine",U678="",RANK(D678,$D678:$D678)+COUNTIFS($D$2:D678,D678,$F$2:F678,F678)-1&gt;1),"",
IF(AND(F678="Peretoe teenus",H678&lt;[2]an!$M$37,S678="kahepoolne vajaduspõhine",U678&lt;[2]an!$M$37,RANK(D678,$D678:$D678)+COUNTIFS($D$2:D678,D678,$F$2:F678,F678)-1=1),X678,
IF(AND(F678="Peretoe teenus",H678&lt;[2]an!$M$37,S678="kahepoolne vajaduspõhine",U678&lt;[2]an!$M$37,RANK(D678,$D678:$D678)+COUNTIFS($D$2:D678,D678,$F$2:F678,F678)-1&gt;1),"",
IF(AND(F678="Peretoe teenus",H678&lt;[2]an!$M$37,S678="kahepoolne vajaduspõhine",U678&gt;=[2]an!$M$37,U678&lt;=[2]an!$M$38,RANK(D678,$D678:$D678)+COUNTIFS($D$2:D678,D678,$F$2:F678,F678)-1=1),
((EOMONTH(U678,0)-U678+1)*X678)/DAY(EOMONTH(U678,0))+(DAY(U678)-1)*100/DAY(EOMONTH(U678,0)),
IF(AND(F678="Peretoe teenus",H678&lt;[2]an!$M$37,S678="kahepoolne vajaduspõhine",U678&gt;=[2]an!$M$37,U678&lt;=[2]an!$M$38,RANK(D678,$D678:$D678)+COUNTIFS($D$2:D678,D678,$F$2:F678,F678)-1&gt;1),"",
IF(AND(F678="Peretoe teenus",H678&lt;[2]an!$M$37,S678="kahepoolne vajaduspõhine",U678&gt;[2]an!$M$38,RANK(D678,$D678:$D678)+COUNTIFS($D$2:D678,D678,$F$2:F678,F678)-1=1),X678,
IF(AND(F678="Peretoe teenus",H678&lt;[2]an!$M$37,S678="kahepoolne vajaduspõhine",U678&gt;[2]an!$M$38,RANK(D678,$D678:$D678)+COUNTIFS($D$2:D678,D678,$F$2:F678,F678)-1&gt;1),"",X678*W678)))))))))))))),"")</f>
        <v/>
      </c>
      <c r="Z678" s="18" t="str">
        <f t="shared" si="31"/>
        <v/>
      </c>
      <c r="AA678" s="19" t="str">
        <f>IFERROR(VLOOKUP(E678,[2]an!$A$3:$B$81,2,FALSE),"")</f>
        <v/>
      </c>
      <c r="AB678" s="19" t="str">
        <f>IFERROR(VLOOKUP(AA678,[2]an!$C$2:$D$16,2,FALSE),"")</f>
        <v/>
      </c>
      <c r="AC678" s="20"/>
      <c r="AD678" s="21" t="str">
        <f>IF(A678=[2]an!$F$36,VLOOKUP([2]an!$F$36,[2]an!$F$36:$H$36,3,FALSE),IF(A678=[2]an!$F$35,VLOOKUP([2]an!$F$35,[2]an!$F$35:$H$35,3,FALSE),IF(A678=[2]an!$F$33,VLOOKUP([2]an!$F$33,[2]an!$F$33:$H$33,3,FALSE),IF(A678=[2]an!$F$31,VLOOKUP([2]an!$F$31,[2]an!$F$31:$H$31,3,FALSE),""))))</f>
        <v/>
      </c>
    </row>
    <row r="679" spans="6:30" x14ac:dyDescent="0.2">
      <c r="F679" s="10"/>
      <c r="G679" s="8" t="str">
        <f t="shared" si="32"/>
        <v/>
      </c>
      <c r="H679" s="13"/>
      <c r="K679" s="13"/>
      <c r="L679" s="10"/>
      <c r="M679" s="10"/>
      <c r="S679" s="8" t="str">
        <f>IFERROR(VLOOKUP(D679,[1]peretoe_teenus!$A$2:$L$2000,5,FALSE),"")</f>
        <v/>
      </c>
      <c r="U679" s="13"/>
      <c r="V679" s="15" t="str" cm="1">
        <f t="array" ref="V679">IFERROR(IF(AND(F679="Tugigrupp",RANK(K679,$K679:$K679)+COUNTIFS($K$2:K679,K679,$L$2:L679,L679,$M$2:M679,M679,$I$2:I679,I679,$G$2:G679,G679,$F$2:F679,F679)-1=1),SUMPRODUCT(($F$2:$F$4154=F679)*($G$2:$G$4154=G679)*($K$2:$K$4154=K679)*($I$2:$I$4154=I679)*($L$2:$L$4154=L679)*($M$2:$M$4154=M679)),""),"")</f>
        <v/>
      </c>
      <c r="W679" s="15" t="str">
        <f t="shared" si="30"/>
        <v/>
      </c>
      <c r="X679" s="16" t="str">
        <f>IF(AND(A679=[2]an!$G$38,F679=[2]an!$E$40),[2]an!$G$40,IF(AND(A679=[2]an!$G$38,F679=[2]an!$E$41),[2]an!$G$41,IF(AND(A679=[2]an!$G$38,F679=[2]an!$E$39,H679&gt;=[2]an!$M$37),[2]an!$G$39,
IF(AND(A679=[2]an!$G$38,F679=[2]an!$E$39,H679&lt;[2]an!$M$37,S679="kahepoolne vajaduspõhine",U679=""),[2]an!$M$40,
IF(AND(A679=[2]an!$G$38,F679=[2]an!$E$39,H679&lt;[2]an!$M$37,S679="kahepoolne vajaduspõhine",U679&lt;&gt;""),[2]an!$G$39,
IF(AND(A679=[2]an!$G$38,F679=[2]an!$E$39,H679&lt;[2]an!$M$37,S679&lt;&gt;"kahepoolne vajaduspõhine"),[2]an!$G$39,
IF(AND(A679=[2]an!$G$38,F679=[2]an!$E$42),[2]an!$G$42,
IF(AND(A679=[2]an!$H$38,F679=[2]an!$E$40),[2]an!$H$40,IF(AND(A679=[2]an!$H$38,F679=[2]an!$E$41),[2]an!$H$41,IF(AND(A679=[2]an!$H$38,F679=[2]an!$E$39,H679&gt;=[2]an!$M$37),[2]an!$H$39,
IF(AND(A679=[2]an!$H$38,F679=[2]an!$E$39,H679&lt;[2]an!$M$37,S679="kahepoolne vajaduspõhine",U679=""),[2]an!$M$40,
IF(AND(A679=[2]an!$H$38,F679=[2]an!$E$39,H679&lt;[2]an!$M$37,S679="kahepoolne vajaduspõhine",U679&lt;&gt;""),[2]an!$H$39,
IF(AND(A679=[2]an!$H$38,F679=[2]an!$E$39,H679&lt;[2]an!$M$37,S679&lt;&gt;"kahepoolne vajaduspõhine"),[2]an!$H$39,
IF(AND(A679=[2]an!$H$38,F679=[2]an!$E$42),[2]an!$H$42,
IF(AND(A679=[2]an!$I$38,F679=[2]an!$E$40),[2]an!$I$40,IF(AND(A679=[2]an!$I$38,F679=[2]an!$E$41),[2]an!$I$41,IF(AND(A679=[2]an!$I$38,F679=[2]an!$E$39,H679&gt;=[2]an!$M$37),[2]an!$I$39,
IF(AND(A679=[2]an!$I$38,F679=[2]an!$E$39,H679&lt;[2]an!$M$37,S679="kahepoolne vajaduspõhine",U679=""),[2]an!$M$40,
IF(AND(A679=[2]an!$I$38,F679=[2]an!$E$39,H679&lt;[2]an!$M$37,S679="kahepoolne vajaduspõhine",U679&lt;&gt;""),[2]an!$I$39,
IF(AND(A679=[2]an!$I$38,F679=[2]an!$E$39,H679&lt;[2]an!$M$37,S679&lt;&gt;"kahepoolne vajaduspõhine"),[2]an!$I$39,
IF(AND(A679=[2]an!$I$38,F679=[2]an!$E$42),[2]an!$I$42,
IF(AND(A679=[2]an!$J$38,F679=[2]an!$E$40),[2]an!$J$40,IF(AND(A679=[2]an!$J$38,F679=[2]an!$E$41),[2]an!$J$41,IF(AND(A679=[2]an!$J$38,F679=[2]an!$E$39,H679&gt;=[2]an!$M$37),[2]an!$J$39,
IF(AND(A679=[2]an!$J$38,F679=[2]an!$E$39,H679&lt;[2]an!$M$37,S679="kahepoolne vajaduspõhine",U679=""),[2]an!$M$40,
IF(AND(A679=[2]an!$J$38,F679=[2]an!$E$39,H679&lt;[2]an!$M$37,S679="kahepoolne vajaduspõhine",U679&lt;&gt;""),[2]an!$J$39,
IF(AND(A679=[2]an!$J$38,F679=[2]an!$E$39,H679&lt;[2]an!$M$37,S679&lt;&gt;"kahepoolne vajaduspõhine"),[2]an!$J$39,
IF(AND(A679=[2]an!$J$38,F679=[2]an!$E$42),[2]an!$J$42,""))))))))))))))))))))))))))))</f>
        <v/>
      </c>
      <c r="Y679" s="17" t="str">
        <f>IFERROR(IF(F679="Tugigrupp",0,
IF(AND(F679="Peretoe teenus",H679&gt;=[2]an!$M$37,RANK(D679,$D679:$D679)+COUNTIFS($D$2:D679,D679,$F$2:F679,F679)-1&gt;1),"",
IF(AND(F679="Peretoe teenus",H679&gt;=[2]an!$M$37,RANK(D679,$D679:$D679)+COUNTIFS($D$2:D679,D679,$F$2:F679,F679)-1=1,MONTH(H679)=MONTH(K679)=TRUE,YEAR(H679)=YEAR(K679)=TRUE),((EOMONTH(H679,0)-H679+1)*X679)/DAY(EOMONTH(H679,0)),
IF(AND(F679="Peretoe teenus",H679&gt;=[2]an!$M$37,RANK(D679,$D679:$D679)+COUNTIFS($D$2:D679,D679,$F$2:F679,F679)-1=1),X679,
IF(AND(F679="Peretoe teenus",H679&lt;[2]an!$M$37,S679&lt;&gt;"kahepoolne vajaduspõhine",RANK(D679,$D679:$D679)+COUNTIFS($D$2:D679,D679,$F$2:F679,F679)-1=1),X679,
IF(AND(F679="Peretoe teenus",H679&lt;[2]an!$M$37,S679&lt;&gt;"kahepoolne vajaduspõhine",RANK(D679,$D679:$D679)+COUNTIFS($D$2:D679,D679,$F$2:F679,F679)-1&gt;1),"",
IF(AND(F679="Peretoe teenus",H679&lt;[2]an!$M$37,S679="kahepoolne vajaduspõhine",U679="",RANK(D679,$D679:$D679)+COUNTIFS($D$2:D679,D679,$F$2:F679,F679)-1=1),X679,
IF(AND(F679="Peretoe teenus",H679&lt;[2]an!$M$37,S679="kahepoolne vajaduspõhine",U679="",RANK(D679,$D679:$D679)+COUNTIFS($D$2:D679,D679,$F$2:F679,F679)-1&gt;1),"",
IF(AND(F679="Peretoe teenus",H679&lt;[2]an!$M$37,S679="kahepoolne vajaduspõhine",U679&lt;[2]an!$M$37,RANK(D679,$D679:$D679)+COUNTIFS($D$2:D679,D679,$F$2:F679,F679)-1=1),X679,
IF(AND(F679="Peretoe teenus",H679&lt;[2]an!$M$37,S679="kahepoolne vajaduspõhine",U679&lt;[2]an!$M$37,RANK(D679,$D679:$D679)+COUNTIFS($D$2:D679,D679,$F$2:F679,F679)-1&gt;1),"",
IF(AND(F679="Peretoe teenus",H679&lt;[2]an!$M$37,S679="kahepoolne vajaduspõhine",U679&gt;=[2]an!$M$37,U679&lt;=[2]an!$M$38,RANK(D679,$D679:$D679)+COUNTIFS($D$2:D679,D679,$F$2:F679,F679)-1=1),
((EOMONTH(U679,0)-U679+1)*X679)/DAY(EOMONTH(U679,0))+(DAY(U679)-1)*100/DAY(EOMONTH(U679,0)),
IF(AND(F679="Peretoe teenus",H679&lt;[2]an!$M$37,S679="kahepoolne vajaduspõhine",U679&gt;=[2]an!$M$37,U679&lt;=[2]an!$M$38,RANK(D679,$D679:$D679)+COUNTIFS($D$2:D679,D679,$F$2:F679,F679)-1&gt;1),"",
IF(AND(F679="Peretoe teenus",H679&lt;[2]an!$M$37,S679="kahepoolne vajaduspõhine",U679&gt;[2]an!$M$38,RANK(D679,$D679:$D679)+COUNTIFS($D$2:D679,D679,$F$2:F679,F679)-1=1),X679,
IF(AND(F679="Peretoe teenus",H679&lt;[2]an!$M$37,S679="kahepoolne vajaduspõhine",U679&gt;[2]an!$M$38,RANK(D679,$D679:$D679)+COUNTIFS($D$2:D679,D679,$F$2:F679,F679)-1&gt;1),"",X679*W679)))))))))))))),"")</f>
        <v/>
      </c>
      <c r="Z679" s="18" t="str">
        <f t="shared" si="31"/>
        <v/>
      </c>
      <c r="AA679" s="19" t="str">
        <f>IFERROR(VLOOKUP(E679,[2]an!$A$3:$B$81,2,FALSE),"")</f>
        <v/>
      </c>
      <c r="AB679" s="19" t="str">
        <f>IFERROR(VLOOKUP(AA679,[2]an!$C$2:$D$16,2,FALSE),"")</f>
        <v/>
      </c>
      <c r="AC679" s="20"/>
      <c r="AD679" s="21" t="str">
        <f>IF(A679=[2]an!$F$36,VLOOKUP([2]an!$F$36,[2]an!$F$36:$H$36,3,FALSE),IF(A679=[2]an!$F$35,VLOOKUP([2]an!$F$35,[2]an!$F$35:$H$35,3,FALSE),IF(A679=[2]an!$F$33,VLOOKUP([2]an!$F$33,[2]an!$F$33:$H$33,3,FALSE),IF(A679=[2]an!$F$31,VLOOKUP([2]an!$F$31,[2]an!$F$31:$H$31,3,FALSE),""))))</f>
        <v/>
      </c>
    </row>
    <row r="680" spans="6:30" x14ac:dyDescent="0.2">
      <c r="F680" s="10"/>
      <c r="G680" s="8" t="str">
        <f t="shared" si="32"/>
        <v/>
      </c>
      <c r="H680" s="13"/>
      <c r="K680" s="13"/>
      <c r="L680" s="10"/>
      <c r="M680" s="10"/>
      <c r="S680" s="8" t="str">
        <f>IFERROR(VLOOKUP(D680,[1]peretoe_teenus!$A$2:$L$2000,5,FALSE),"")</f>
        <v/>
      </c>
      <c r="U680" s="13"/>
      <c r="V680" s="15" t="str" cm="1">
        <f t="array" ref="V680">IFERROR(IF(AND(F680="Tugigrupp",RANK(K680,$K680:$K680)+COUNTIFS($K$2:K680,K680,$L$2:L680,L680,$M$2:M680,M680,$I$2:I680,I680,$G$2:G680,G680,$F$2:F680,F680)-1=1),SUMPRODUCT(($F$2:$F$4154=F680)*($G$2:$G$4154=G680)*($K$2:$K$4154=K680)*($I$2:$I$4154=I680)*($L$2:$L$4154=L680)*($M$2:$M$4154=M680)),""),"")</f>
        <v/>
      </c>
      <c r="W680" s="15" t="str">
        <f t="shared" si="30"/>
        <v/>
      </c>
      <c r="X680" s="16" t="str">
        <f>IF(AND(A680=[2]an!$G$38,F680=[2]an!$E$40),[2]an!$G$40,IF(AND(A680=[2]an!$G$38,F680=[2]an!$E$41),[2]an!$G$41,IF(AND(A680=[2]an!$G$38,F680=[2]an!$E$39,H680&gt;=[2]an!$M$37),[2]an!$G$39,
IF(AND(A680=[2]an!$G$38,F680=[2]an!$E$39,H680&lt;[2]an!$M$37,S680="kahepoolne vajaduspõhine",U680=""),[2]an!$M$40,
IF(AND(A680=[2]an!$G$38,F680=[2]an!$E$39,H680&lt;[2]an!$M$37,S680="kahepoolne vajaduspõhine",U680&lt;&gt;""),[2]an!$G$39,
IF(AND(A680=[2]an!$G$38,F680=[2]an!$E$39,H680&lt;[2]an!$M$37,S680&lt;&gt;"kahepoolne vajaduspõhine"),[2]an!$G$39,
IF(AND(A680=[2]an!$G$38,F680=[2]an!$E$42),[2]an!$G$42,
IF(AND(A680=[2]an!$H$38,F680=[2]an!$E$40),[2]an!$H$40,IF(AND(A680=[2]an!$H$38,F680=[2]an!$E$41),[2]an!$H$41,IF(AND(A680=[2]an!$H$38,F680=[2]an!$E$39,H680&gt;=[2]an!$M$37),[2]an!$H$39,
IF(AND(A680=[2]an!$H$38,F680=[2]an!$E$39,H680&lt;[2]an!$M$37,S680="kahepoolne vajaduspõhine",U680=""),[2]an!$M$40,
IF(AND(A680=[2]an!$H$38,F680=[2]an!$E$39,H680&lt;[2]an!$M$37,S680="kahepoolne vajaduspõhine",U680&lt;&gt;""),[2]an!$H$39,
IF(AND(A680=[2]an!$H$38,F680=[2]an!$E$39,H680&lt;[2]an!$M$37,S680&lt;&gt;"kahepoolne vajaduspõhine"),[2]an!$H$39,
IF(AND(A680=[2]an!$H$38,F680=[2]an!$E$42),[2]an!$H$42,
IF(AND(A680=[2]an!$I$38,F680=[2]an!$E$40),[2]an!$I$40,IF(AND(A680=[2]an!$I$38,F680=[2]an!$E$41),[2]an!$I$41,IF(AND(A680=[2]an!$I$38,F680=[2]an!$E$39,H680&gt;=[2]an!$M$37),[2]an!$I$39,
IF(AND(A680=[2]an!$I$38,F680=[2]an!$E$39,H680&lt;[2]an!$M$37,S680="kahepoolne vajaduspõhine",U680=""),[2]an!$M$40,
IF(AND(A680=[2]an!$I$38,F680=[2]an!$E$39,H680&lt;[2]an!$M$37,S680="kahepoolne vajaduspõhine",U680&lt;&gt;""),[2]an!$I$39,
IF(AND(A680=[2]an!$I$38,F680=[2]an!$E$39,H680&lt;[2]an!$M$37,S680&lt;&gt;"kahepoolne vajaduspõhine"),[2]an!$I$39,
IF(AND(A680=[2]an!$I$38,F680=[2]an!$E$42),[2]an!$I$42,
IF(AND(A680=[2]an!$J$38,F680=[2]an!$E$40),[2]an!$J$40,IF(AND(A680=[2]an!$J$38,F680=[2]an!$E$41),[2]an!$J$41,IF(AND(A680=[2]an!$J$38,F680=[2]an!$E$39,H680&gt;=[2]an!$M$37),[2]an!$J$39,
IF(AND(A680=[2]an!$J$38,F680=[2]an!$E$39,H680&lt;[2]an!$M$37,S680="kahepoolne vajaduspõhine",U680=""),[2]an!$M$40,
IF(AND(A680=[2]an!$J$38,F680=[2]an!$E$39,H680&lt;[2]an!$M$37,S680="kahepoolne vajaduspõhine",U680&lt;&gt;""),[2]an!$J$39,
IF(AND(A680=[2]an!$J$38,F680=[2]an!$E$39,H680&lt;[2]an!$M$37,S680&lt;&gt;"kahepoolne vajaduspõhine"),[2]an!$J$39,
IF(AND(A680=[2]an!$J$38,F680=[2]an!$E$42),[2]an!$J$42,""))))))))))))))))))))))))))))</f>
        <v/>
      </c>
      <c r="Y680" s="17" t="str">
        <f>IFERROR(IF(F680="Tugigrupp",0,
IF(AND(F680="Peretoe teenus",H680&gt;=[2]an!$M$37,RANK(D680,$D680:$D680)+COUNTIFS($D$2:D680,D680,$F$2:F680,F680)-1&gt;1),"",
IF(AND(F680="Peretoe teenus",H680&gt;=[2]an!$M$37,RANK(D680,$D680:$D680)+COUNTIFS($D$2:D680,D680,$F$2:F680,F680)-1=1,MONTH(H680)=MONTH(K680)=TRUE,YEAR(H680)=YEAR(K680)=TRUE),((EOMONTH(H680,0)-H680+1)*X680)/DAY(EOMONTH(H680,0)),
IF(AND(F680="Peretoe teenus",H680&gt;=[2]an!$M$37,RANK(D680,$D680:$D680)+COUNTIFS($D$2:D680,D680,$F$2:F680,F680)-1=1),X680,
IF(AND(F680="Peretoe teenus",H680&lt;[2]an!$M$37,S680&lt;&gt;"kahepoolne vajaduspõhine",RANK(D680,$D680:$D680)+COUNTIFS($D$2:D680,D680,$F$2:F680,F680)-1=1),X680,
IF(AND(F680="Peretoe teenus",H680&lt;[2]an!$M$37,S680&lt;&gt;"kahepoolne vajaduspõhine",RANK(D680,$D680:$D680)+COUNTIFS($D$2:D680,D680,$F$2:F680,F680)-1&gt;1),"",
IF(AND(F680="Peretoe teenus",H680&lt;[2]an!$M$37,S680="kahepoolne vajaduspõhine",U680="",RANK(D680,$D680:$D680)+COUNTIFS($D$2:D680,D680,$F$2:F680,F680)-1=1),X680,
IF(AND(F680="Peretoe teenus",H680&lt;[2]an!$M$37,S680="kahepoolne vajaduspõhine",U680="",RANK(D680,$D680:$D680)+COUNTIFS($D$2:D680,D680,$F$2:F680,F680)-1&gt;1),"",
IF(AND(F680="Peretoe teenus",H680&lt;[2]an!$M$37,S680="kahepoolne vajaduspõhine",U680&lt;[2]an!$M$37,RANK(D680,$D680:$D680)+COUNTIFS($D$2:D680,D680,$F$2:F680,F680)-1=1),X680,
IF(AND(F680="Peretoe teenus",H680&lt;[2]an!$M$37,S680="kahepoolne vajaduspõhine",U680&lt;[2]an!$M$37,RANK(D680,$D680:$D680)+COUNTIFS($D$2:D680,D680,$F$2:F680,F680)-1&gt;1),"",
IF(AND(F680="Peretoe teenus",H680&lt;[2]an!$M$37,S680="kahepoolne vajaduspõhine",U680&gt;=[2]an!$M$37,U680&lt;=[2]an!$M$38,RANK(D680,$D680:$D680)+COUNTIFS($D$2:D680,D680,$F$2:F680,F680)-1=1),
((EOMONTH(U680,0)-U680+1)*X680)/DAY(EOMONTH(U680,0))+(DAY(U680)-1)*100/DAY(EOMONTH(U680,0)),
IF(AND(F680="Peretoe teenus",H680&lt;[2]an!$M$37,S680="kahepoolne vajaduspõhine",U680&gt;=[2]an!$M$37,U680&lt;=[2]an!$M$38,RANK(D680,$D680:$D680)+COUNTIFS($D$2:D680,D680,$F$2:F680,F680)-1&gt;1),"",
IF(AND(F680="Peretoe teenus",H680&lt;[2]an!$M$37,S680="kahepoolne vajaduspõhine",U680&gt;[2]an!$M$38,RANK(D680,$D680:$D680)+COUNTIFS($D$2:D680,D680,$F$2:F680,F680)-1=1),X680,
IF(AND(F680="Peretoe teenus",H680&lt;[2]an!$M$37,S680="kahepoolne vajaduspõhine",U680&gt;[2]an!$M$38,RANK(D680,$D680:$D680)+COUNTIFS($D$2:D680,D680,$F$2:F680,F680)-1&gt;1),"",X680*W680)))))))))))))),"")</f>
        <v/>
      </c>
      <c r="Z680" s="18" t="str">
        <f t="shared" si="31"/>
        <v/>
      </c>
      <c r="AA680" s="19" t="str">
        <f>IFERROR(VLOOKUP(E680,[2]an!$A$3:$B$81,2,FALSE),"")</f>
        <v/>
      </c>
      <c r="AB680" s="19" t="str">
        <f>IFERROR(VLOOKUP(AA680,[2]an!$C$2:$D$16,2,FALSE),"")</f>
        <v/>
      </c>
      <c r="AC680" s="20"/>
      <c r="AD680" s="21" t="str">
        <f>IF(A680=[2]an!$F$36,VLOOKUP([2]an!$F$36,[2]an!$F$36:$H$36,3,FALSE),IF(A680=[2]an!$F$35,VLOOKUP([2]an!$F$35,[2]an!$F$35:$H$35,3,FALSE),IF(A680=[2]an!$F$33,VLOOKUP([2]an!$F$33,[2]an!$F$33:$H$33,3,FALSE),IF(A680=[2]an!$F$31,VLOOKUP([2]an!$F$31,[2]an!$F$31:$H$31,3,FALSE),""))))</f>
        <v/>
      </c>
    </row>
    <row r="681" spans="6:30" x14ac:dyDescent="0.2">
      <c r="F681" s="10"/>
      <c r="G681" s="8" t="str">
        <f t="shared" si="32"/>
        <v/>
      </c>
      <c r="H681" s="13"/>
      <c r="K681" s="13"/>
      <c r="L681" s="10"/>
      <c r="M681" s="10"/>
      <c r="S681" s="8" t="str">
        <f>IFERROR(VLOOKUP(D681,[1]peretoe_teenus!$A$2:$L$2000,5,FALSE),"")</f>
        <v/>
      </c>
      <c r="U681" s="13"/>
      <c r="V681" s="15" t="str" cm="1">
        <f t="array" ref="V681">IFERROR(IF(AND(F681="Tugigrupp",RANK(K681,$K681:$K681)+COUNTIFS($K$2:K681,K681,$L$2:L681,L681,$M$2:M681,M681,$I$2:I681,I681,$G$2:G681,G681,$F$2:F681,F681)-1=1),SUMPRODUCT(($F$2:$F$4154=F681)*($G$2:$G$4154=G681)*($K$2:$K$4154=K681)*($I$2:$I$4154=I681)*($L$2:$L$4154=L681)*($M$2:$M$4154=M681)),""),"")</f>
        <v/>
      </c>
      <c r="W681" s="15" t="str">
        <f t="shared" si="30"/>
        <v/>
      </c>
      <c r="X681" s="16" t="str">
        <f>IF(AND(A681=[2]an!$G$38,F681=[2]an!$E$40),[2]an!$G$40,IF(AND(A681=[2]an!$G$38,F681=[2]an!$E$41),[2]an!$G$41,IF(AND(A681=[2]an!$G$38,F681=[2]an!$E$39,H681&gt;=[2]an!$M$37),[2]an!$G$39,
IF(AND(A681=[2]an!$G$38,F681=[2]an!$E$39,H681&lt;[2]an!$M$37,S681="kahepoolne vajaduspõhine",U681=""),[2]an!$M$40,
IF(AND(A681=[2]an!$G$38,F681=[2]an!$E$39,H681&lt;[2]an!$M$37,S681="kahepoolne vajaduspõhine",U681&lt;&gt;""),[2]an!$G$39,
IF(AND(A681=[2]an!$G$38,F681=[2]an!$E$39,H681&lt;[2]an!$M$37,S681&lt;&gt;"kahepoolne vajaduspõhine"),[2]an!$G$39,
IF(AND(A681=[2]an!$G$38,F681=[2]an!$E$42),[2]an!$G$42,
IF(AND(A681=[2]an!$H$38,F681=[2]an!$E$40),[2]an!$H$40,IF(AND(A681=[2]an!$H$38,F681=[2]an!$E$41),[2]an!$H$41,IF(AND(A681=[2]an!$H$38,F681=[2]an!$E$39,H681&gt;=[2]an!$M$37),[2]an!$H$39,
IF(AND(A681=[2]an!$H$38,F681=[2]an!$E$39,H681&lt;[2]an!$M$37,S681="kahepoolne vajaduspõhine",U681=""),[2]an!$M$40,
IF(AND(A681=[2]an!$H$38,F681=[2]an!$E$39,H681&lt;[2]an!$M$37,S681="kahepoolne vajaduspõhine",U681&lt;&gt;""),[2]an!$H$39,
IF(AND(A681=[2]an!$H$38,F681=[2]an!$E$39,H681&lt;[2]an!$M$37,S681&lt;&gt;"kahepoolne vajaduspõhine"),[2]an!$H$39,
IF(AND(A681=[2]an!$H$38,F681=[2]an!$E$42),[2]an!$H$42,
IF(AND(A681=[2]an!$I$38,F681=[2]an!$E$40),[2]an!$I$40,IF(AND(A681=[2]an!$I$38,F681=[2]an!$E$41),[2]an!$I$41,IF(AND(A681=[2]an!$I$38,F681=[2]an!$E$39,H681&gt;=[2]an!$M$37),[2]an!$I$39,
IF(AND(A681=[2]an!$I$38,F681=[2]an!$E$39,H681&lt;[2]an!$M$37,S681="kahepoolne vajaduspõhine",U681=""),[2]an!$M$40,
IF(AND(A681=[2]an!$I$38,F681=[2]an!$E$39,H681&lt;[2]an!$M$37,S681="kahepoolne vajaduspõhine",U681&lt;&gt;""),[2]an!$I$39,
IF(AND(A681=[2]an!$I$38,F681=[2]an!$E$39,H681&lt;[2]an!$M$37,S681&lt;&gt;"kahepoolne vajaduspõhine"),[2]an!$I$39,
IF(AND(A681=[2]an!$I$38,F681=[2]an!$E$42),[2]an!$I$42,
IF(AND(A681=[2]an!$J$38,F681=[2]an!$E$40),[2]an!$J$40,IF(AND(A681=[2]an!$J$38,F681=[2]an!$E$41),[2]an!$J$41,IF(AND(A681=[2]an!$J$38,F681=[2]an!$E$39,H681&gt;=[2]an!$M$37),[2]an!$J$39,
IF(AND(A681=[2]an!$J$38,F681=[2]an!$E$39,H681&lt;[2]an!$M$37,S681="kahepoolne vajaduspõhine",U681=""),[2]an!$M$40,
IF(AND(A681=[2]an!$J$38,F681=[2]an!$E$39,H681&lt;[2]an!$M$37,S681="kahepoolne vajaduspõhine",U681&lt;&gt;""),[2]an!$J$39,
IF(AND(A681=[2]an!$J$38,F681=[2]an!$E$39,H681&lt;[2]an!$M$37,S681&lt;&gt;"kahepoolne vajaduspõhine"),[2]an!$J$39,
IF(AND(A681=[2]an!$J$38,F681=[2]an!$E$42),[2]an!$J$42,""))))))))))))))))))))))))))))</f>
        <v/>
      </c>
      <c r="Y681" s="17" t="str">
        <f>IFERROR(IF(F681="Tugigrupp",0,
IF(AND(F681="Peretoe teenus",H681&gt;=[2]an!$M$37,RANK(D681,$D681:$D681)+COUNTIFS($D$2:D681,D681,$F$2:F681,F681)-1&gt;1),"",
IF(AND(F681="Peretoe teenus",H681&gt;=[2]an!$M$37,RANK(D681,$D681:$D681)+COUNTIFS($D$2:D681,D681,$F$2:F681,F681)-1=1,MONTH(H681)=MONTH(K681)=TRUE,YEAR(H681)=YEAR(K681)=TRUE),((EOMONTH(H681,0)-H681+1)*X681)/DAY(EOMONTH(H681,0)),
IF(AND(F681="Peretoe teenus",H681&gt;=[2]an!$M$37,RANK(D681,$D681:$D681)+COUNTIFS($D$2:D681,D681,$F$2:F681,F681)-1=1),X681,
IF(AND(F681="Peretoe teenus",H681&lt;[2]an!$M$37,S681&lt;&gt;"kahepoolne vajaduspõhine",RANK(D681,$D681:$D681)+COUNTIFS($D$2:D681,D681,$F$2:F681,F681)-1=1),X681,
IF(AND(F681="Peretoe teenus",H681&lt;[2]an!$M$37,S681&lt;&gt;"kahepoolne vajaduspõhine",RANK(D681,$D681:$D681)+COUNTIFS($D$2:D681,D681,$F$2:F681,F681)-1&gt;1),"",
IF(AND(F681="Peretoe teenus",H681&lt;[2]an!$M$37,S681="kahepoolne vajaduspõhine",U681="",RANK(D681,$D681:$D681)+COUNTIFS($D$2:D681,D681,$F$2:F681,F681)-1=1),X681,
IF(AND(F681="Peretoe teenus",H681&lt;[2]an!$M$37,S681="kahepoolne vajaduspõhine",U681="",RANK(D681,$D681:$D681)+COUNTIFS($D$2:D681,D681,$F$2:F681,F681)-1&gt;1),"",
IF(AND(F681="Peretoe teenus",H681&lt;[2]an!$M$37,S681="kahepoolne vajaduspõhine",U681&lt;[2]an!$M$37,RANK(D681,$D681:$D681)+COUNTIFS($D$2:D681,D681,$F$2:F681,F681)-1=1),X681,
IF(AND(F681="Peretoe teenus",H681&lt;[2]an!$M$37,S681="kahepoolne vajaduspõhine",U681&lt;[2]an!$M$37,RANK(D681,$D681:$D681)+COUNTIFS($D$2:D681,D681,$F$2:F681,F681)-1&gt;1),"",
IF(AND(F681="Peretoe teenus",H681&lt;[2]an!$M$37,S681="kahepoolne vajaduspõhine",U681&gt;=[2]an!$M$37,U681&lt;=[2]an!$M$38,RANK(D681,$D681:$D681)+COUNTIFS($D$2:D681,D681,$F$2:F681,F681)-1=1),
((EOMONTH(U681,0)-U681+1)*X681)/DAY(EOMONTH(U681,0))+(DAY(U681)-1)*100/DAY(EOMONTH(U681,0)),
IF(AND(F681="Peretoe teenus",H681&lt;[2]an!$M$37,S681="kahepoolne vajaduspõhine",U681&gt;=[2]an!$M$37,U681&lt;=[2]an!$M$38,RANK(D681,$D681:$D681)+COUNTIFS($D$2:D681,D681,$F$2:F681,F681)-1&gt;1),"",
IF(AND(F681="Peretoe teenus",H681&lt;[2]an!$M$37,S681="kahepoolne vajaduspõhine",U681&gt;[2]an!$M$38,RANK(D681,$D681:$D681)+COUNTIFS($D$2:D681,D681,$F$2:F681,F681)-1=1),X681,
IF(AND(F681="Peretoe teenus",H681&lt;[2]an!$M$37,S681="kahepoolne vajaduspõhine",U681&gt;[2]an!$M$38,RANK(D681,$D681:$D681)+COUNTIFS($D$2:D681,D681,$F$2:F681,F681)-1&gt;1),"",X681*W681)))))))))))))),"")</f>
        <v/>
      </c>
      <c r="Z681" s="18" t="str">
        <f t="shared" si="31"/>
        <v/>
      </c>
      <c r="AA681" s="19" t="str">
        <f>IFERROR(VLOOKUP(E681,[2]an!$A$3:$B$81,2,FALSE),"")</f>
        <v/>
      </c>
      <c r="AB681" s="19" t="str">
        <f>IFERROR(VLOOKUP(AA681,[2]an!$C$2:$D$16,2,FALSE),"")</f>
        <v/>
      </c>
      <c r="AC681" s="20"/>
      <c r="AD681" s="21" t="str">
        <f>IF(A681=[2]an!$F$36,VLOOKUP([2]an!$F$36,[2]an!$F$36:$H$36,3,FALSE),IF(A681=[2]an!$F$35,VLOOKUP([2]an!$F$35,[2]an!$F$35:$H$35,3,FALSE),IF(A681=[2]an!$F$33,VLOOKUP([2]an!$F$33,[2]an!$F$33:$H$33,3,FALSE),IF(A681=[2]an!$F$31,VLOOKUP([2]an!$F$31,[2]an!$F$31:$H$31,3,FALSE),""))))</f>
        <v/>
      </c>
    </row>
    <row r="682" spans="6:30" x14ac:dyDescent="0.2">
      <c r="F682" s="10"/>
      <c r="G682" s="8" t="str">
        <f t="shared" si="32"/>
        <v/>
      </c>
      <c r="H682" s="13"/>
      <c r="K682" s="13"/>
      <c r="L682" s="10"/>
      <c r="M682" s="10"/>
      <c r="S682" s="8" t="str">
        <f>IFERROR(VLOOKUP(D682,[1]peretoe_teenus!$A$2:$L$2000,5,FALSE),"")</f>
        <v/>
      </c>
      <c r="U682" s="13"/>
      <c r="V682" s="15" t="str" cm="1">
        <f t="array" ref="V682">IFERROR(IF(AND(F682="Tugigrupp",RANK(K682,$K682:$K682)+COUNTIFS($K$2:K682,K682,$L$2:L682,L682,$M$2:M682,M682,$I$2:I682,I682,$G$2:G682,G682,$F$2:F682,F682)-1=1),SUMPRODUCT(($F$2:$F$4154=F682)*($G$2:$G$4154=G682)*($K$2:$K$4154=K682)*($I$2:$I$4154=I682)*($L$2:$L$4154=L682)*($M$2:$M$4154=M682)),""),"")</f>
        <v/>
      </c>
      <c r="W682" s="15" t="str">
        <f t="shared" si="30"/>
        <v/>
      </c>
      <c r="X682" s="16" t="str">
        <f>IF(AND(A682=[2]an!$G$38,F682=[2]an!$E$40),[2]an!$G$40,IF(AND(A682=[2]an!$G$38,F682=[2]an!$E$41),[2]an!$G$41,IF(AND(A682=[2]an!$G$38,F682=[2]an!$E$39,H682&gt;=[2]an!$M$37),[2]an!$G$39,
IF(AND(A682=[2]an!$G$38,F682=[2]an!$E$39,H682&lt;[2]an!$M$37,S682="kahepoolne vajaduspõhine",U682=""),[2]an!$M$40,
IF(AND(A682=[2]an!$G$38,F682=[2]an!$E$39,H682&lt;[2]an!$M$37,S682="kahepoolne vajaduspõhine",U682&lt;&gt;""),[2]an!$G$39,
IF(AND(A682=[2]an!$G$38,F682=[2]an!$E$39,H682&lt;[2]an!$M$37,S682&lt;&gt;"kahepoolne vajaduspõhine"),[2]an!$G$39,
IF(AND(A682=[2]an!$G$38,F682=[2]an!$E$42),[2]an!$G$42,
IF(AND(A682=[2]an!$H$38,F682=[2]an!$E$40),[2]an!$H$40,IF(AND(A682=[2]an!$H$38,F682=[2]an!$E$41),[2]an!$H$41,IF(AND(A682=[2]an!$H$38,F682=[2]an!$E$39,H682&gt;=[2]an!$M$37),[2]an!$H$39,
IF(AND(A682=[2]an!$H$38,F682=[2]an!$E$39,H682&lt;[2]an!$M$37,S682="kahepoolne vajaduspõhine",U682=""),[2]an!$M$40,
IF(AND(A682=[2]an!$H$38,F682=[2]an!$E$39,H682&lt;[2]an!$M$37,S682="kahepoolne vajaduspõhine",U682&lt;&gt;""),[2]an!$H$39,
IF(AND(A682=[2]an!$H$38,F682=[2]an!$E$39,H682&lt;[2]an!$M$37,S682&lt;&gt;"kahepoolne vajaduspõhine"),[2]an!$H$39,
IF(AND(A682=[2]an!$H$38,F682=[2]an!$E$42),[2]an!$H$42,
IF(AND(A682=[2]an!$I$38,F682=[2]an!$E$40),[2]an!$I$40,IF(AND(A682=[2]an!$I$38,F682=[2]an!$E$41),[2]an!$I$41,IF(AND(A682=[2]an!$I$38,F682=[2]an!$E$39,H682&gt;=[2]an!$M$37),[2]an!$I$39,
IF(AND(A682=[2]an!$I$38,F682=[2]an!$E$39,H682&lt;[2]an!$M$37,S682="kahepoolne vajaduspõhine",U682=""),[2]an!$M$40,
IF(AND(A682=[2]an!$I$38,F682=[2]an!$E$39,H682&lt;[2]an!$M$37,S682="kahepoolne vajaduspõhine",U682&lt;&gt;""),[2]an!$I$39,
IF(AND(A682=[2]an!$I$38,F682=[2]an!$E$39,H682&lt;[2]an!$M$37,S682&lt;&gt;"kahepoolne vajaduspõhine"),[2]an!$I$39,
IF(AND(A682=[2]an!$I$38,F682=[2]an!$E$42),[2]an!$I$42,
IF(AND(A682=[2]an!$J$38,F682=[2]an!$E$40),[2]an!$J$40,IF(AND(A682=[2]an!$J$38,F682=[2]an!$E$41),[2]an!$J$41,IF(AND(A682=[2]an!$J$38,F682=[2]an!$E$39,H682&gt;=[2]an!$M$37),[2]an!$J$39,
IF(AND(A682=[2]an!$J$38,F682=[2]an!$E$39,H682&lt;[2]an!$M$37,S682="kahepoolne vajaduspõhine",U682=""),[2]an!$M$40,
IF(AND(A682=[2]an!$J$38,F682=[2]an!$E$39,H682&lt;[2]an!$M$37,S682="kahepoolne vajaduspõhine",U682&lt;&gt;""),[2]an!$J$39,
IF(AND(A682=[2]an!$J$38,F682=[2]an!$E$39,H682&lt;[2]an!$M$37,S682&lt;&gt;"kahepoolne vajaduspõhine"),[2]an!$J$39,
IF(AND(A682=[2]an!$J$38,F682=[2]an!$E$42),[2]an!$J$42,""))))))))))))))))))))))))))))</f>
        <v/>
      </c>
      <c r="Y682" s="17" t="str">
        <f>IFERROR(IF(F682="Tugigrupp",0,
IF(AND(F682="Peretoe teenus",H682&gt;=[2]an!$M$37,RANK(D682,$D682:$D682)+COUNTIFS($D$2:D682,D682,$F$2:F682,F682)-1&gt;1),"",
IF(AND(F682="Peretoe teenus",H682&gt;=[2]an!$M$37,RANK(D682,$D682:$D682)+COUNTIFS($D$2:D682,D682,$F$2:F682,F682)-1=1,MONTH(H682)=MONTH(K682)=TRUE,YEAR(H682)=YEAR(K682)=TRUE),((EOMONTH(H682,0)-H682+1)*X682)/DAY(EOMONTH(H682,0)),
IF(AND(F682="Peretoe teenus",H682&gt;=[2]an!$M$37,RANK(D682,$D682:$D682)+COUNTIFS($D$2:D682,D682,$F$2:F682,F682)-1=1),X682,
IF(AND(F682="Peretoe teenus",H682&lt;[2]an!$M$37,S682&lt;&gt;"kahepoolne vajaduspõhine",RANK(D682,$D682:$D682)+COUNTIFS($D$2:D682,D682,$F$2:F682,F682)-1=1),X682,
IF(AND(F682="Peretoe teenus",H682&lt;[2]an!$M$37,S682&lt;&gt;"kahepoolne vajaduspõhine",RANK(D682,$D682:$D682)+COUNTIFS($D$2:D682,D682,$F$2:F682,F682)-1&gt;1),"",
IF(AND(F682="Peretoe teenus",H682&lt;[2]an!$M$37,S682="kahepoolne vajaduspõhine",U682="",RANK(D682,$D682:$D682)+COUNTIFS($D$2:D682,D682,$F$2:F682,F682)-1=1),X682,
IF(AND(F682="Peretoe teenus",H682&lt;[2]an!$M$37,S682="kahepoolne vajaduspõhine",U682="",RANK(D682,$D682:$D682)+COUNTIFS($D$2:D682,D682,$F$2:F682,F682)-1&gt;1),"",
IF(AND(F682="Peretoe teenus",H682&lt;[2]an!$M$37,S682="kahepoolne vajaduspõhine",U682&lt;[2]an!$M$37,RANK(D682,$D682:$D682)+COUNTIFS($D$2:D682,D682,$F$2:F682,F682)-1=1),X682,
IF(AND(F682="Peretoe teenus",H682&lt;[2]an!$M$37,S682="kahepoolne vajaduspõhine",U682&lt;[2]an!$M$37,RANK(D682,$D682:$D682)+COUNTIFS($D$2:D682,D682,$F$2:F682,F682)-1&gt;1),"",
IF(AND(F682="Peretoe teenus",H682&lt;[2]an!$M$37,S682="kahepoolne vajaduspõhine",U682&gt;=[2]an!$M$37,U682&lt;=[2]an!$M$38,RANK(D682,$D682:$D682)+COUNTIFS($D$2:D682,D682,$F$2:F682,F682)-1=1),
((EOMONTH(U682,0)-U682+1)*X682)/DAY(EOMONTH(U682,0))+(DAY(U682)-1)*100/DAY(EOMONTH(U682,0)),
IF(AND(F682="Peretoe teenus",H682&lt;[2]an!$M$37,S682="kahepoolne vajaduspõhine",U682&gt;=[2]an!$M$37,U682&lt;=[2]an!$M$38,RANK(D682,$D682:$D682)+COUNTIFS($D$2:D682,D682,$F$2:F682,F682)-1&gt;1),"",
IF(AND(F682="Peretoe teenus",H682&lt;[2]an!$M$37,S682="kahepoolne vajaduspõhine",U682&gt;[2]an!$M$38,RANK(D682,$D682:$D682)+COUNTIFS($D$2:D682,D682,$F$2:F682,F682)-1=1),X682,
IF(AND(F682="Peretoe teenus",H682&lt;[2]an!$M$37,S682="kahepoolne vajaduspõhine",U682&gt;[2]an!$M$38,RANK(D682,$D682:$D682)+COUNTIFS($D$2:D682,D682,$F$2:F682,F682)-1&gt;1),"",X682*W682)))))))))))))),"")</f>
        <v/>
      </c>
      <c r="Z682" s="18" t="str">
        <f t="shared" si="31"/>
        <v/>
      </c>
      <c r="AA682" s="19" t="str">
        <f>IFERROR(VLOOKUP(E682,[2]an!$A$3:$B$81,2,FALSE),"")</f>
        <v/>
      </c>
      <c r="AB682" s="19" t="str">
        <f>IFERROR(VLOOKUP(AA682,[2]an!$C$2:$D$16,2,FALSE),"")</f>
        <v/>
      </c>
      <c r="AC682" s="20"/>
      <c r="AD682" s="21" t="str">
        <f>IF(A682=[2]an!$F$36,VLOOKUP([2]an!$F$36,[2]an!$F$36:$H$36,3,FALSE),IF(A682=[2]an!$F$35,VLOOKUP([2]an!$F$35,[2]an!$F$35:$H$35,3,FALSE),IF(A682=[2]an!$F$33,VLOOKUP([2]an!$F$33,[2]an!$F$33:$H$33,3,FALSE),IF(A682=[2]an!$F$31,VLOOKUP([2]an!$F$31,[2]an!$F$31:$H$31,3,FALSE),""))))</f>
        <v/>
      </c>
    </row>
    <row r="683" spans="6:30" x14ac:dyDescent="0.2">
      <c r="F683" s="10"/>
      <c r="G683" s="8" t="str">
        <f t="shared" si="32"/>
        <v/>
      </c>
      <c r="H683" s="13"/>
      <c r="K683" s="13"/>
      <c r="L683" s="10"/>
      <c r="M683" s="10"/>
      <c r="S683" s="8" t="str">
        <f>IFERROR(VLOOKUP(D683,[1]peretoe_teenus!$A$2:$L$2000,5,FALSE),"")</f>
        <v/>
      </c>
      <c r="U683" s="13"/>
      <c r="V683" s="15" t="str" cm="1">
        <f t="array" ref="V683">IFERROR(IF(AND(F683="Tugigrupp",RANK(K683,$K683:$K683)+COUNTIFS($K$2:K683,K683,$L$2:L683,L683,$M$2:M683,M683,$I$2:I683,I683,$G$2:G683,G683,$F$2:F683,F683)-1=1),SUMPRODUCT(($F$2:$F$4154=F683)*($G$2:$G$4154=G683)*($K$2:$K$4154=K683)*($I$2:$I$4154=I683)*($L$2:$L$4154=L683)*($M$2:$M$4154=M683)),""),"")</f>
        <v/>
      </c>
      <c r="W683" s="15" t="str">
        <f t="shared" si="30"/>
        <v/>
      </c>
      <c r="X683" s="16" t="str">
        <f>IF(AND(A683=[2]an!$G$38,F683=[2]an!$E$40),[2]an!$G$40,IF(AND(A683=[2]an!$G$38,F683=[2]an!$E$41),[2]an!$G$41,IF(AND(A683=[2]an!$G$38,F683=[2]an!$E$39,H683&gt;=[2]an!$M$37),[2]an!$G$39,
IF(AND(A683=[2]an!$G$38,F683=[2]an!$E$39,H683&lt;[2]an!$M$37,S683="kahepoolne vajaduspõhine",U683=""),[2]an!$M$40,
IF(AND(A683=[2]an!$G$38,F683=[2]an!$E$39,H683&lt;[2]an!$M$37,S683="kahepoolne vajaduspõhine",U683&lt;&gt;""),[2]an!$G$39,
IF(AND(A683=[2]an!$G$38,F683=[2]an!$E$39,H683&lt;[2]an!$M$37,S683&lt;&gt;"kahepoolne vajaduspõhine"),[2]an!$G$39,
IF(AND(A683=[2]an!$G$38,F683=[2]an!$E$42),[2]an!$G$42,
IF(AND(A683=[2]an!$H$38,F683=[2]an!$E$40),[2]an!$H$40,IF(AND(A683=[2]an!$H$38,F683=[2]an!$E$41),[2]an!$H$41,IF(AND(A683=[2]an!$H$38,F683=[2]an!$E$39,H683&gt;=[2]an!$M$37),[2]an!$H$39,
IF(AND(A683=[2]an!$H$38,F683=[2]an!$E$39,H683&lt;[2]an!$M$37,S683="kahepoolne vajaduspõhine",U683=""),[2]an!$M$40,
IF(AND(A683=[2]an!$H$38,F683=[2]an!$E$39,H683&lt;[2]an!$M$37,S683="kahepoolne vajaduspõhine",U683&lt;&gt;""),[2]an!$H$39,
IF(AND(A683=[2]an!$H$38,F683=[2]an!$E$39,H683&lt;[2]an!$M$37,S683&lt;&gt;"kahepoolne vajaduspõhine"),[2]an!$H$39,
IF(AND(A683=[2]an!$H$38,F683=[2]an!$E$42),[2]an!$H$42,
IF(AND(A683=[2]an!$I$38,F683=[2]an!$E$40),[2]an!$I$40,IF(AND(A683=[2]an!$I$38,F683=[2]an!$E$41),[2]an!$I$41,IF(AND(A683=[2]an!$I$38,F683=[2]an!$E$39,H683&gt;=[2]an!$M$37),[2]an!$I$39,
IF(AND(A683=[2]an!$I$38,F683=[2]an!$E$39,H683&lt;[2]an!$M$37,S683="kahepoolne vajaduspõhine",U683=""),[2]an!$M$40,
IF(AND(A683=[2]an!$I$38,F683=[2]an!$E$39,H683&lt;[2]an!$M$37,S683="kahepoolne vajaduspõhine",U683&lt;&gt;""),[2]an!$I$39,
IF(AND(A683=[2]an!$I$38,F683=[2]an!$E$39,H683&lt;[2]an!$M$37,S683&lt;&gt;"kahepoolne vajaduspõhine"),[2]an!$I$39,
IF(AND(A683=[2]an!$I$38,F683=[2]an!$E$42),[2]an!$I$42,
IF(AND(A683=[2]an!$J$38,F683=[2]an!$E$40),[2]an!$J$40,IF(AND(A683=[2]an!$J$38,F683=[2]an!$E$41),[2]an!$J$41,IF(AND(A683=[2]an!$J$38,F683=[2]an!$E$39,H683&gt;=[2]an!$M$37),[2]an!$J$39,
IF(AND(A683=[2]an!$J$38,F683=[2]an!$E$39,H683&lt;[2]an!$M$37,S683="kahepoolne vajaduspõhine",U683=""),[2]an!$M$40,
IF(AND(A683=[2]an!$J$38,F683=[2]an!$E$39,H683&lt;[2]an!$M$37,S683="kahepoolne vajaduspõhine",U683&lt;&gt;""),[2]an!$J$39,
IF(AND(A683=[2]an!$J$38,F683=[2]an!$E$39,H683&lt;[2]an!$M$37,S683&lt;&gt;"kahepoolne vajaduspõhine"),[2]an!$J$39,
IF(AND(A683=[2]an!$J$38,F683=[2]an!$E$42),[2]an!$J$42,""))))))))))))))))))))))))))))</f>
        <v/>
      </c>
      <c r="Y683" s="17" t="str">
        <f>IFERROR(IF(F683="Tugigrupp",0,
IF(AND(F683="Peretoe teenus",H683&gt;=[2]an!$M$37,RANK(D683,$D683:$D683)+COUNTIFS($D$2:D683,D683,$F$2:F683,F683)-1&gt;1),"",
IF(AND(F683="Peretoe teenus",H683&gt;=[2]an!$M$37,RANK(D683,$D683:$D683)+COUNTIFS($D$2:D683,D683,$F$2:F683,F683)-1=1,MONTH(H683)=MONTH(K683)=TRUE,YEAR(H683)=YEAR(K683)=TRUE),((EOMONTH(H683,0)-H683+1)*X683)/DAY(EOMONTH(H683,0)),
IF(AND(F683="Peretoe teenus",H683&gt;=[2]an!$M$37,RANK(D683,$D683:$D683)+COUNTIFS($D$2:D683,D683,$F$2:F683,F683)-1=1),X683,
IF(AND(F683="Peretoe teenus",H683&lt;[2]an!$M$37,S683&lt;&gt;"kahepoolne vajaduspõhine",RANK(D683,$D683:$D683)+COUNTIFS($D$2:D683,D683,$F$2:F683,F683)-1=1),X683,
IF(AND(F683="Peretoe teenus",H683&lt;[2]an!$M$37,S683&lt;&gt;"kahepoolne vajaduspõhine",RANK(D683,$D683:$D683)+COUNTIFS($D$2:D683,D683,$F$2:F683,F683)-1&gt;1),"",
IF(AND(F683="Peretoe teenus",H683&lt;[2]an!$M$37,S683="kahepoolne vajaduspõhine",U683="",RANK(D683,$D683:$D683)+COUNTIFS($D$2:D683,D683,$F$2:F683,F683)-1=1),X683,
IF(AND(F683="Peretoe teenus",H683&lt;[2]an!$M$37,S683="kahepoolne vajaduspõhine",U683="",RANK(D683,$D683:$D683)+COUNTIFS($D$2:D683,D683,$F$2:F683,F683)-1&gt;1),"",
IF(AND(F683="Peretoe teenus",H683&lt;[2]an!$M$37,S683="kahepoolne vajaduspõhine",U683&lt;[2]an!$M$37,RANK(D683,$D683:$D683)+COUNTIFS($D$2:D683,D683,$F$2:F683,F683)-1=1),X683,
IF(AND(F683="Peretoe teenus",H683&lt;[2]an!$M$37,S683="kahepoolne vajaduspõhine",U683&lt;[2]an!$M$37,RANK(D683,$D683:$D683)+COUNTIFS($D$2:D683,D683,$F$2:F683,F683)-1&gt;1),"",
IF(AND(F683="Peretoe teenus",H683&lt;[2]an!$M$37,S683="kahepoolne vajaduspõhine",U683&gt;=[2]an!$M$37,U683&lt;=[2]an!$M$38,RANK(D683,$D683:$D683)+COUNTIFS($D$2:D683,D683,$F$2:F683,F683)-1=1),
((EOMONTH(U683,0)-U683+1)*X683)/DAY(EOMONTH(U683,0))+(DAY(U683)-1)*100/DAY(EOMONTH(U683,0)),
IF(AND(F683="Peretoe teenus",H683&lt;[2]an!$M$37,S683="kahepoolne vajaduspõhine",U683&gt;=[2]an!$M$37,U683&lt;=[2]an!$M$38,RANK(D683,$D683:$D683)+COUNTIFS($D$2:D683,D683,$F$2:F683,F683)-1&gt;1),"",
IF(AND(F683="Peretoe teenus",H683&lt;[2]an!$M$37,S683="kahepoolne vajaduspõhine",U683&gt;[2]an!$M$38,RANK(D683,$D683:$D683)+COUNTIFS($D$2:D683,D683,$F$2:F683,F683)-1=1),X683,
IF(AND(F683="Peretoe teenus",H683&lt;[2]an!$M$37,S683="kahepoolne vajaduspõhine",U683&gt;[2]an!$M$38,RANK(D683,$D683:$D683)+COUNTIFS($D$2:D683,D683,$F$2:F683,F683)-1&gt;1),"",X683*W683)))))))))))))),"")</f>
        <v/>
      </c>
      <c r="Z683" s="18" t="str">
        <f t="shared" si="31"/>
        <v/>
      </c>
      <c r="AA683" s="19" t="str">
        <f>IFERROR(VLOOKUP(E683,[2]an!$A$3:$B$81,2,FALSE),"")</f>
        <v/>
      </c>
      <c r="AB683" s="19" t="str">
        <f>IFERROR(VLOOKUP(AA683,[2]an!$C$2:$D$16,2,FALSE),"")</f>
        <v/>
      </c>
      <c r="AC683" s="20"/>
      <c r="AD683" s="21" t="str">
        <f>IF(A683=[2]an!$F$36,VLOOKUP([2]an!$F$36,[2]an!$F$36:$H$36,3,FALSE),IF(A683=[2]an!$F$35,VLOOKUP([2]an!$F$35,[2]an!$F$35:$H$35,3,FALSE),IF(A683=[2]an!$F$33,VLOOKUP([2]an!$F$33,[2]an!$F$33:$H$33,3,FALSE),IF(A683=[2]an!$F$31,VLOOKUP([2]an!$F$31,[2]an!$F$31:$H$31,3,FALSE),""))))</f>
        <v/>
      </c>
    </row>
    <row r="684" spans="6:30" x14ac:dyDescent="0.2">
      <c r="F684" s="10"/>
      <c r="G684" s="8" t="str">
        <f t="shared" si="32"/>
        <v/>
      </c>
      <c r="H684" s="13"/>
      <c r="K684" s="13"/>
      <c r="L684" s="10"/>
      <c r="M684" s="10"/>
      <c r="S684" s="8" t="str">
        <f>IFERROR(VLOOKUP(D684,[1]peretoe_teenus!$A$2:$L$2000,5,FALSE),"")</f>
        <v/>
      </c>
      <c r="U684" s="13"/>
      <c r="V684" s="15" t="str" cm="1">
        <f t="array" ref="V684">IFERROR(IF(AND(F684="Tugigrupp",RANK(K684,$K684:$K684)+COUNTIFS($K$2:K684,K684,$L$2:L684,L684,$M$2:M684,M684,$I$2:I684,I684,$G$2:G684,G684,$F$2:F684,F684)-1=1),SUMPRODUCT(($F$2:$F$4154=F684)*($G$2:$G$4154=G684)*($K$2:$K$4154=K684)*($I$2:$I$4154=I684)*($L$2:$L$4154=L684)*($M$2:$M$4154=M684)),""),"")</f>
        <v/>
      </c>
      <c r="W684" s="15" t="str">
        <f t="shared" si="30"/>
        <v/>
      </c>
      <c r="X684" s="16" t="str">
        <f>IF(AND(A684=[2]an!$G$38,F684=[2]an!$E$40),[2]an!$G$40,IF(AND(A684=[2]an!$G$38,F684=[2]an!$E$41),[2]an!$G$41,IF(AND(A684=[2]an!$G$38,F684=[2]an!$E$39,H684&gt;=[2]an!$M$37),[2]an!$G$39,
IF(AND(A684=[2]an!$G$38,F684=[2]an!$E$39,H684&lt;[2]an!$M$37,S684="kahepoolne vajaduspõhine",U684=""),[2]an!$M$40,
IF(AND(A684=[2]an!$G$38,F684=[2]an!$E$39,H684&lt;[2]an!$M$37,S684="kahepoolne vajaduspõhine",U684&lt;&gt;""),[2]an!$G$39,
IF(AND(A684=[2]an!$G$38,F684=[2]an!$E$39,H684&lt;[2]an!$M$37,S684&lt;&gt;"kahepoolne vajaduspõhine"),[2]an!$G$39,
IF(AND(A684=[2]an!$G$38,F684=[2]an!$E$42),[2]an!$G$42,
IF(AND(A684=[2]an!$H$38,F684=[2]an!$E$40),[2]an!$H$40,IF(AND(A684=[2]an!$H$38,F684=[2]an!$E$41),[2]an!$H$41,IF(AND(A684=[2]an!$H$38,F684=[2]an!$E$39,H684&gt;=[2]an!$M$37),[2]an!$H$39,
IF(AND(A684=[2]an!$H$38,F684=[2]an!$E$39,H684&lt;[2]an!$M$37,S684="kahepoolne vajaduspõhine",U684=""),[2]an!$M$40,
IF(AND(A684=[2]an!$H$38,F684=[2]an!$E$39,H684&lt;[2]an!$M$37,S684="kahepoolne vajaduspõhine",U684&lt;&gt;""),[2]an!$H$39,
IF(AND(A684=[2]an!$H$38,F684=[2]an!$E$39,H684&lt;[2]an!$M$37,S684&lt;&gt;"kahepoolne vajaduspõhine"),[2]an!$H$39,
IF(AND(A684=[2]an!$H$38,F684=[2]an!$E$42),[2]an!$H$42,
IF(AND(A684=[2]an!$I$38,F684=[2]an!$E$40),[2]an!$I$40,IF(AND(A684=[2]an!$I$38,F684=[2]an!$E$41),[2]an!$I$41,IF(AND(A684=[2]an!$I$38,F684=[2]an!$E$39,H684&gt;=[2]an!$M$37),[2]an!$I$39,
IF(AND(A684=[2]an!$I$38,F684=[2]an!$E$39,H684&lt;[2]an!$M$37,S684="kahepoolne vajaduspõhine",U684=""),[2]an!$M$40,
IF(AND(A684=[2]an!$I$38,F684=[2]an!$E$39,H684&lt;[2]an!$M$37,S684="kahepoolne vajaduspõhine",U684&lt;&gt;""),[2]an!$I$39,
IF(AND(A684=[2]an!$I$38,F684=[2]an!$E$39,H684&lt;[2]an!$M$37,S684&lt;&gt;"kahepoolne vajaduspõhine"),[2]an!$I$39,
IF(AND(A684=[2]an!$I$38,F684=[2]an!$E$42),[2]an!$I$42,
IF(AND(A684=[2]an!$J$38,F684=[2]an!$E$40),[2]an!$J$40,IF(AND(A684=[2]an!$J$38,F684=[2]an!$E$41),[2]an!$J$41,IF(AND(A684=[2]an!$J$38,F684=[2]an!$E$39,H684&gt;=[2]an!$M$37),[2]an!$J$39,
IF(AND(A684=[2]an!$J$38,F684=[2]an!$E$39,H684&lt;[2]an!$M$37,S684="kahepoolne vajaduspõhine",U684=""),[2]an!$M$40,
IF(AND(A684=[2]an!$J$38,F684=[2]an!$E$39,H684&lt;[2]an!$M$37,S684="kahepoolne vajaduspõhine",U684&lt;&gt;""),[2]an!$J$39,
IF(AND(A684=[2]an!$J$38,F684=[2]an!$E$39,H684&lt;[2]an!$M$37,S684&lt;&gt;"kahepoolne vajaduspõhine"),[2]an!$J$39,
IF(AND(A684=[2]an!$J$38,F684=[2]an!$E$42),[2]an!$J$42,""))))))))))))))))))))))))))))</f>
        <v/>
      </c>
      <c r="Y684" s="17" t="str">
        <f>IFERROR(IF(F684="Tugigrupp",0,
IF(AND(F684="Peretoe teenus",H684&gt;=[2]an!$M$37,RANK(D684,$D684:$D684)+COUNTIFS($D$2:D684,D684,$F$2:F684,F684)-1&gt;1),"",
IF(AND(F684="Peretoe teenus",H684&gt;=[2]an!$M$37,RANK(D684,$D684:$D684)+COUNTIFS($D$2:D684,D684,$F$2:F684,F684)-1=1,MONTH(H684)=MONTH(K684)=TRUE,YEAR(H684)=YEAR(K684)=TRUE),((EOMONTH(H684,0)-H684+1)*X684)/DAY(EOMONTH(H684,0)),
IF(AND(F684="Peretoe teenus",H684&gt;=[2]an!$M$37,RANK(D684,$D684:$D684)+COUNTIFS($D$2:D684,D684,$F$2:F684,F684)-1=1),X684,
IF(AND(F684="Peretoe teenus",H684&lt;[2]an!$M$37,S684&lt;&gt;"kahepoolne vajaduspõhine",RANK(D684,$D684:$D684)+COUNTIFS($D$2:D684,D684,$F$2:F684,F684)-1=1),X684,
IF(AND(F684="Peretoe teenus",H684&lt;[2]an!$M$37,S684&lt;&gt;"kahepoolne vajaduspõhine",RANK(D684,$D684:$D684)+COUNTIFS($D$2:D684,D684,$F$2:F684,F684)-1&gt;1),"",
IF(AND(F684="Peretoe teenus",H684&lt;[2]an!$M$37,S684="kahepoolne vajaduspõhine",U684="",RANK(D684,$D684:$D684)+COUNTIFS($D$2:D684,D684,$F$2:F684,F684)-1=1),X684,
IF(AND(F684="Peretoe teenus",H684&lt;[2]an!$M$37,S684="kahepoolne vajaduspõhine",U684="",RANK(D684,$D684:$D684)+COUNTIFS($D$2:D684,D684,$F$2:F684,F684)-1&gt;1),"",
IF(AND(F684="Peretoe teenus",H684&lt;[2]an!$M$37,S684="kahepoolne vajaduspõhine",U684&lt;[2]an!$M$37,RANK(D684,$D684:$D684)+COUNTIFS($D$2:D684,D684,$F$2:F684,F684)-1=1),X684,
IF(AND(F684="Peretoe teenus",H684&lt;[2]an!$M$37,S684="kahepoolne vajaduspõhine",U684&lt;[2]an!$M$37,RANK(D684,$D684:$D684)+COUNTIFS($D$2:D684,D684,$F$2:F684,F684)-1&gt;1),"",
IF(AND(F684="Peretoe teenus",H684&lt;[2]an!$M$37,S684="kahepoolne vajaduspõhine",U684&gt;=[2]an!$M$37,U684&lt;=[2]an!$M$38,RANK(D684,$D684:$D684)+COUNTIFS($D$2:D684,D684,$F$2:F684,F684)-1=1),
((EOMONTH(U684,0)-U684+1)*X684)/DAY(EOMONTH(U684,0))+(DAY(U684)-1)*100/DAY(EOMONTH(U684,0)),
IF(AND(F684="Peretoe teenus",H684&lt;[2]an!$M$37,S684="kahepoolne vajaduspõhine",U684&gt;=[2]an!$M$37,U684&lt;=[2]an!$M$38,RANK(D684,$D684:$D684)+COUNTIFS($D$2:D684,D684,$F$2:F684,F684)-1&gt;1),"",
IF(AND(F684="Peretoe teenus",H684&lt;[2]an!$M$37,S684="kahepoolne vajaduspõhine",U684&gt;[2]an!$M$38,RANK(D684,$D684:$D684)+COUNTIFS($D$2:D684,D684,$F$2:F684,F684)-1=1),X684,
IF(AND(F684="Peretoe teenus",H684&lt;[2]an!$M$37,S684="kahepoolne vajaduspõhine",U684&gt;[2]an!$M$38,RANK(D684,$D684:$D684)+COUNTIFS($D$2:D684,D684,$F$2:F684,F684)-1&gt;1),"",X684*W684)))))))))))))),"")</f>
        <v/>
      </c>
      <c r="Z684" s="18" t="str">
        <f t="shared" si="31"/>
        <v/>
      </c>
      <c r="AA684" s="19" t="str">
        <f>IFERROR(VLOOKUP(E684,[2]an!$A$3:$B$81,2,FALSE),"")</f>
        <v/>
      </c>
      <c r="AB684" s="19" t="str">
        <f>IFERROR(VLOOKUP(AA684,[2]an!$C$2:$D$16,2,FALSE),"")</f>
        <v/>
      </c>
      <c r="AC684" s="20"/>
      <c r="AD684" s="21" t="str">
        <f>IF(A684=[2]an!$F$36,VLOOKUP([2]an!$F$36,[2]an!$F$36:$H$36,3,FALSE),IF(A684=[2]an!$F$35,VLOOKUP([2]an!$F$35,[2]an!$F$35:$H$35,3,FALSE),IF(A684=[2]an!$F$33,VLOOKUP([2]an!$F$33,[2]an!$F$33:$H$33,3,FALSE),IF(A684=[2]an!$F$31,VLOOKUP([2]an!$F$31,[2]an!$F$31:$H$31,3,FALSE),""))))</f>
        <v/>
      </c>
    </row>
    <row r="685" spans="6:30" x14ac:dyDescent="0.2">
      <c r="F685" s="10"/>
      <c r="G685" s="8" t="str">
        <f t="shared" si="32"/>
        <v/>
      </c>
      <c r="H685" s="13"/>
      <c r="K685" s="13"/>
      <c r="L685" s="10"/>
      <c r="M685" s="10"/>
      <c r="S685" s="8" t="str">
        <f>IFERROR(VLOOKUP(D685,[1]peretoe_teenus!$A$2:$L$2000,5,FALSE),"")</f>
        <v/>
      </c>
      <c r="U685" s="13"/>
      <c r="V685" s="15" t="str" cm="1">
        <f t="array" ref="V685">IFERROR(IF(AND(F685="Tugigrupp",RANK(K685,$K685:$K685)+COUNTIFS($K$2:K685,K685,$L$2:L685,L685,$M$2:M685,M685,$I$2:I685,I685,$G$2:G685,G685,$F$2:F685,F685)-1=1),SUMPRODUCT(($F$2:$F$4154=F685)*($G$2:$G$4154=G685)*($K$2:$K$4154=K685)*($I$2:$I$4154=I685)*($L$2:$L$4154=L685)*($M$2:$M$4154=M685)),""),"")</f>
        <v/>
      </c>
      <c r="W685" s="15" t="str">
        <f t="shared" si="30"/>
        <v/>
      </c>
      <c r="X685" s="16" t="str">
        <f>IF(AND(A685=[2]an!$G$38,F685=[2]an!$E$40),[2]an!$G$40,IF(AND(A685=[2]an!$G$38,F685=[2]an!$E$41),[2]an!$G$41,IF(AND(A685=[2]an!$G$38,F685=[2]an!$E$39,H685&gt;=[2]an!$M$37),[2]an!$G$39,
IF(AND(A685=[2]an!$G$38,F685=[2]an!$E$39,H685&lt;[2]an!$M$37,S685="kahepoolne vajaduspõhine",U685=""),[2]an!$M$40,
IF(AND(A685=[2]an!$G$38,F685=[2]an!$E$39,H685&lt;[2]an!$M$37,S685="kahepoolne vajaduspõhine",U685&lt;&gt;""),[2]an!$G$39,
IF(AND(A685=[2]an!$G$38,F685=[2]an!$E$39,H685&lt;[2]an!$M$37,S685&lt;&gt;"kahepoolne vajaduspõhine"),[2]an!$G$39,
IF(AND(A685=[2]an!$G$38,F685=[2]an!$E$42),[2]an!$G$42,
IF(AND(A685=[2]an!$H$38,F685=[2]an!$E$40),[2]an!$H$40,IF(AND(A685=[2]an!$H$38,F685=[2]an!$E$41),[2]an!$H$41,IF(AND(A685=[2]an!$H$38,F685=[2]an!$E$39,H685&gt;=[2]an!$M$37),[2]an!$H$39,
IF(AND(A685=[2]an!$H$38,F685=[2]an!$E$39,H685&lt;[2]an!$M$37,S685="kahepoolne vajaduspõhine",U685=""),[2]an!$M$40,
IF(AND(A685=[2]an!$H$38,F685=[2]an!$E$39,H685&lt;[2]an!$M$37,S685="kahepoolne vajaduspõhine",U685&lt;&gt;""),[2]an!$H$39,
IF(AND(A685=[2]an!$H$38,F685=[2]an!$E$39,H685&lt;[2]an!$M$37,S685&lt;&gt;"kahepoolne vajaduspõhine"),[2]an!$H$39,
IF(AND(A685=[2]an!$H$38,F685=[2]an!$E$42),[2]an!$H$42,
IF(AND(A685=[2]an!$I$38,F685=[2]an!$E$40),[2]an!$I$40,IF(AND(A685=[2]an!$I$38,F685=[2]an!$E$41),[2]an!$I$41,IF(AND(A685=[2]an!$I$38,F685=[2]an!$E$39,H685&gt;=[2]an!$M$37),[2]an!$I$39,
IF(AND(A685=[2]an!$I$38,F685=[2]an!$E$39,H685&lt;[2]an!$M$37,S685="kahepoolne vajaduspõhine",U685=""),[2]an!$M$40,
IF(AND(A685=[2]an!$I$38,F685=[2]an!$E$39,H685&lt;[2]an!$M$37,S685="kahepoolne vajaduspõhine",U685&lt;&gt;""),[2]an!$I$39,
IF(AND(A685=[2]an!$I$38,F685=[2]an!$E$39,H685&lt;[2]an!$M$37,S685&lt;&gt;"kahepoolne vajaduspõhine"),[2]an!$I$39,
IF(AND(A685=[2]an!$I$38,F685=[2]an!$E$42),[2]an!$I$42,
IF(AND(A685=[2]an!$J$38,F685=[2]an!$E$40),[2]an!$J$40,IF(AND(A685=[2]an!$J$38,F685=[2]an!$E$41),[2]an!$J$41,IF(AND(A685=[2]an!$J$38,F685=[2]an!$E$39,H685&gt;=[2]an!$M$37),[2]an!$J$39,
IF(AND(A685=[2]an!$J$38,F685=[2]an!$E$39,H685&lt;[2]an!$M$37,S685="kahepoolne vajaduspõhine",U685=""),[2]an!$M$40,
IF(AND(A685=[2]an!$J$38,F685=[2]an!$E$39,H685&lt;[2]an!$M$37,S685="kahepoolne vajaduspõhine",U685&lt;&gt;""),[2]an!$J$39,
IF(AND(A685=[2]an!$J$38,F685=[2]an!$E$39,H685&lt;[2]an!$M$37,S685&lt;&gt;"kahepoolne vajaduspõhine"),[2]an!$J$39,
IF(AND(A685=[2]an!$J$38,F685=[2]an!$E$42),[2]an!$J$42,""))))))))))))))))))))))))))))</f>
        <v/>
      </c>
      <c r="Y685" s="17" t="str">
        <f>IFERROR(IF(F685="Tugigrupp",0,
IF(AND(F685="Peretoe teenus",H685&gt;=[2]an!$M$37,RANK(D685,$D685:$D685)+COUNTIFS($D$2:D685,D685,$F$2:F685,F685)-1&gt;1),"",
IF(AND(F685="Peretoe teenus",H685&gt;=[2]an!$M$37,RANK(D685,$D685:$D685)+COUNTIFS($D$2:D685,D685,$F$2:F685,F685)-1=1,MONTH(H685)=MONTH(K685)=TRUE,YEAR(H685)=YEAR(K685)=TRUE),((EOMONTH(H685,0)-H685+1)*X685)/DAY(EOMONTH(H685,0)),
IF(AND(F685="Peretoe teenus",H685&gt;=[2]an!$M$37,RANK(D685,$D685:$D685)+COUNTIFS($D$2:D685,D685,$F$2:F685,F685)-1=1),X685,
IF(AND(F685="Peretoe teenus",H685&lt;[2]an!$M$37,S685&lt;&gt;"kahepoolne vajaduspõhine",RANK(D685,$D685:$D685)+COUNTIFS($D$2:D685,D685,$F$2:F685,F685)-1=1),X685,
IF(AND(F685="Peretoe teenus",H685&lt;[2]an!$M$37,S685&lt;&gt;"kahepoolne vajaduspõhine",RANK(D685,$D685:$D685)+COUNTIFS($D$2:D685,D685,$F$2:F685,F685)-1&gt;1),"",
IF(AND(F685="Peretoe teenus",H685&lt;[2]an!$M$37,S685="kahepoolne vajaduspõhine",U685="",RANK(D685,$D685:$D685)+COUNTIFS($D$2:D685,D685,$F$2:F685,F685)-1=1),X685,
IF(AND(F685="Peretoe teenus",H685&lt;[2]an!$M$37,S685="kahepoolne vajaduspõhine",U685="",RANK(D685,$D685:$D685)+COUNTIFS($D$2:D685,D685,$F$2:F685,F685)-1&gt;1),"",
IF(AND(F685="Peretoe teenus",H685&lt;[2]an!$M$37,S685="kahepoolne vajaduspõhine",U685&lt;[2]an!$M$37,RANK(D685,$D685:$D685)+COUNTIFS($D$2:D685,D685,$F$2:F685,F685)-1=1),X685,
IF(AND(F685="Peretoe teenus",H685&lt;[2]an!$M$37,S685="kahepoolne vajaduspõhine",U685&lt;[2]an!$M$37,RANK(D685,$D685:$D685)+COUNTIFS($D$2:D685,D685,$F$2:F685,F685)-1&gt;1),"",
IF(AND(F685="Peretoe teenus",H685&lt;[2]an!$M$37,S685="kahepoolne vajaduspõhine",U685&gt;=[2]an!$M$37,U685&lt;=[2]an!$M$38,RANK(D685,$D685:$D685)+COUNTIFS($D$2:D685,D685,$F$2:F685,F685)-1=1),
((EOMONTH(U685,0)-U685+1)*X685)/DAY(EOMONTH(U685,0))+(DAY(U685)-1)*100/DAY(EOMONTH(U685,0)),
IF(AND(F685="Peretoe teenus",H685&lt;[2]an!$M$37,S685="kahepoolne vajaduspõhine",U685&gt;=[2]an!$M$37,U685&lt;=[2]an!$M$38,RANK(D685,$D685:$D685)+COUNTIFS($D$2:D685,D685,$F$2:F685,F685)-1&gt;1),"",
IF(AND(F685="Peretoe teenus",H685&lt;[2]an!$M$37,S685="kahepoolne vajaduspõhine",U685&gt;[2]an!$M$38,RANK(D685,$D685:$D685)+COUNTIFS($D$2:D685,D685,$F$2:F685,F685)-1=1),X685,
IF(AND(F685="Peretoe teenus",H685&lt;[2]an!$M$37,S685="kahepoolne vajaduspõhine",U685&gt;[2]an!$M$38,RANK(D685,$D685:$D685)+COUNTIFS($D$2:D685,D685,$F$2:F685,F685)-1&gt;1),"",X685*W685)))))))))))))),"")</f>
        <v/>
      </c>
      <c r="Z685" s="18" t="str">
        <f t="shared" si="31"/>
        <v/>
      </c>
      <c r="AA685" s="19" t="str">
        <f>IFERROR(VLOOKUP(E685,[2]an!$A$3:$B$81,2,FALSE),"")</f>
        <v/>
      </c>
      <c r="AB685" s="19" t="str">
        <f>IFERROR(VLOOKUP(AA685,[2]an!$C$2:$D$16,2,FALSE),"")</f>
        <v/>
      </c>
      <c r="AC685" s="20"/>
      <c r="AD685" s="21" t="str">
        <f>IF(A685=[2]an!$F$36,VLOOKUP([2]an!$F$36,[2]an!$F$36:$H$36,3,FALSE),IF(A685=[2]an!$F$35,VLOOKUP([2]an!$F$35,[2]an!$F$35:$H$35,3,FALSE),IF(A685=[2]an!$F$33,VLOOKUP([2]an!$F$33,[2]an!$F$33:$H$33,3,FALSE),IF(A685=[2]an!$F$31,VLOOKUP([2]an!$F$31,[2]an!$F$31:$H$31,3,FALSE),""))))</f>
        <v/>
      </c>
    </row>
    <row r="686" spans="6:30" x14ac:dyDescent="0.2">
      <c r="F686" s="10"/>
      <c r="G686" s="8" t="str">
        <f t="shared" si="32"/>
        <v/>
      </c>
      <c r="H686" s="13"/>
      <c r="K686" s="13"/>
      <c r="L686" s="10"/>
      <c r="M686" s="10"/>
      <c r="S686" s="8" t="str">
        <f>IFERROR(VLOOKUP(D686,[1]peretoe_teenus!$A$2:$L$2000,5,FALSE),"")</f>
        <v/>
      </c>
      <c r="U686" s="13"/>
      <c r="V686" s="15" t="str" cm="1">
        <f t="array" ref="V686">IFERROR(IF(AND(F686="Tugigrupp",RANK(K686,$K686:$K686)+COUNTIFS($K$2:K686,K686,$L$2:L686,L686,$M$2:M686,M686,$I$2:I686,I686,$G$2:G686,G686,$F$2:F686,F686)-1=1),SUMPRODUCT(($F$2:$F$4154=F686)*($G$2:$G$4154=G686)*($K$2:$K$4154=K686)*($I$2:$I$4154=I686)*($L$2:$L$4154=L686)*($M$2:$M$4154=M686)),""),"")</f>
        <v/>
      </c>
      <c r="W686" s="15" t="str">
        <f t="shared" si="30"/>
        <v/>
      </c>
      <c r="X686" s="16" t="str">
        <f>IF(AND(A686=[2]an!$G$38,F686=[2]an!$E$40),[2]an!$G$40,IF(AND(A686=[2]an!$G$38,F686=[2]an!$E$41),[2]an!$G$41,IF(AND(A686=[2]an!$G$38,F686=[2]an!$E$39,H686&gt;=[2]an!$M$37),[2]an!$G$39,
IF(AND(A686=[2]an!$G$38,F686=[2]an!$E$39,H686&lt;[2]an!$M$37,S686="kahepoolne vajaduspõhine",U686=""),[2]an!$M$40,
IF(AND(A686=[2]an!$G$38,F686=[2]an!$E$39,H686&lt;[2]an!$M$37,S686="kahepoolne vajaduspõhine",U686&lt;&gt;""),[2]an!$G$39,
IF(AND(A686=[2]an!$G$38,F686=[2]an!$E$39,H686&lt;[2]an!$M$37,S686&lt;&gt;"kahepoolne vajaduspõhine"),[2]an!$G$39,
IF(AND(A686=[2]an!$G$38,F686=[2]an!$E$42),[2]an!$G$42,
IF(AND(A686=[2]an!$H$38,F686=[2]an!$E$40),[2]an!$H$40,IF(AND(A686=[2]an!$H$38,F686=[2]an!$E$41),[2]an!$H$41,IF(AND(A686=[2]an!$H$38,F686=[2]an!$E$39,H686&gt;=[2]an!$M$37),[2]an!$H$39,
IF(AND(A686=[2]an!$H$38,F686=[2]an!$E$39,H686&lt;[2]an!$M$37,S686="kahepoolne vajaduspõhine",U686=""),[2]an!$M$40,
IF(AND(A686=[2]an!$H$38,F686=[2]an!$E$39,H686&lt;[2]an!$M$37,S686="kahepoolne vajaduspõhine",U686&lt;&gt;""),[2]an!$H$39,
IF(AND(A686=[2]an!$H$38,F686=[2]an!$E$39,H686&lt;[2]an!$M$37,S686&lt;&gt;"kahepoolne vajaduspõhine"),[2]an!$H$39,
IF(AND(A686=[2]an!$H$38,F686=[2]an!$E$42),[2]an!$H$42,
IF(AND(A686=[2]an!$I$38,F686=[2]an!$E$40),[2]an!$I$40,IF(AND(A686=[2]an!$I$38,F686=[2]an!$E$41),[2]an!$I$41,IF(AND(A686=[2]an!$I$38,F686=[2]an!$E$39,H686&gt;=[2]an!$M$37),[2]an!$I$39,
IF(AND(A686=[2]an!$I$38,F686=[2]an!$E$39,H686&lt;[2]an!$M$37,S686="kahepoolne vajaduspõhine",U686=""),[2]an!$M$40,
IF(AND(A686=[2]an!$I$38,F686=[2]an!$E$39,H686&lt;[2]an!$M$37,S686="kahepoolne vajaduspõhine",U686&lt;&gt;""),[2]an!$I$39,
IF(AND(A686=[2]an!$I$38,F686=[2]an!$E$39,H686&lt;[2]an!$M$37,S686&lt;&gt;"kahepoolne vajaduspõhine"),[2]an!$I$39,
IF(AND(A686=[2]an!$I$38,F686=[2]an!$E$42),[2]an!$I$42,
IF(AND(A686=[2]an!$J$38,F686=[2]an!$E$40),[2]an!$J$40,IF(AND(A686=[2]an!$J$38,F686=[2]an!$E$41),[2]an!$J$41,IF(AND(A686=[2]an!$J$38,F686=[2]an!$E$39,H686&gt;=[2]an!$M$37),[2]an!$J$39,
IF(AND(A686=[2]an!$J$38,F686=[2]an!$E$39,H686&lt;[2]an!$M$37,S686="kahepoolne vajaduspõhine",U686=""),[2]an!$M$40,
IF(AND(A686=[2]an!$J$38,F686=[2]an!$E$39,H686&lt;[2]an!$M$37,S686="kahepoolne vajaduspõhine",U686&lt;&gt;""),[2]an!$J$39,
IF(AND(A686=[2]an!$J$38,F686=[2]an!$E$39,H686&lt;[2]an!$M$37,S686&lt;&gt;"kahepoolne vajaduspõhine"),[2]an!$J$39,
IF(AND(A686=[2]an!$J$38,F686=[2]an!$E$42),[2]an!$J$42,""))))))))))))))))))))))))))))</f>
        <v/>
      </c>
      <c r="Y686" s="17" t="str">
        <f>IFERROR(IF(F686="Tugigrupp",0,
IF(AND(F686="Peretoe teenus",H686&gt;=[2]an!$M$37,RANK(D686,$D686:$D686)+COUNTIFS($D$2:D686,D686,$F$2:F686,F686)-1&gt;1),"",
IF(AND(F686="Peretoe teenus",H686&gt;=[2]an!$M$37,RANK(D686,$D686:$D686)+COUNTIFS($D$2:D686,D686,$F$2:F686,F686)-1=1,MONTH(H686)=MONTH(K686)=TRUE,YEAR(H686)=YEAR(K686)=TRUE),((EOMONTH(H686,0)-H686+1)*X686)/DAY(EOMONTH(H686,0)),
IF(AND(F686="Peretoe teenus",H686&gt;=[2]an!$M$37,RANK(D686,$D686:$D686)+COUNTIFS($D$2:D686,D686,$F$2:F686,F686)-1=1),X686,
IF(AND(F686="Peretoe teenus",H686&lt;[2]an!$M$37,S686&lt;&gt;"kahepoolne vajaduspõhine",RANK(D686,$D686:$D686)+COUNTIFS($D$2:D686,D686,$F$2:F686,F686)-1=1),X686,
IF(AND(F686="Peretoe teenus",H686&lt;[2]an!$M$37,S686&lt;&gt;"kahepoolne vajaduspõhine",RANK(D686,$D686:$D686)+COUNTIFS($D$2:D686,D686,$F$2:F686,F686)-1&gt;1),"",
IF(AND(F686="Peretoe teenus",H686&lt;[2]an!$M$37,S686="kahepoolne vajaduspõhine",U686="",RANK(D686,$D686:$D686)+COUNTIFS($D$2:D686,D686,$F$2:F686,F686)-1=1),X686,
IF(AND(F686="Peretoe teenus",H686&lt;[2]an!$M$37,S686="kahepoolne vajaduspõhine",U686="",RANK(D686,$D686:$D686)+COUNTIFS($D$2:D686,D686,$F$2:F686,F686)-1&gt;1),"",
IF(AND(F686="Peretoe teenus",H686&lt;[2]an!$M$37,S686="kahepoolne vajaduspõhine",U686&lt;[2]an!$M$37,RANK(D686,$D686:$D686)+COUNTIFS($D$2:D686,D686,$F$2:F686,F686)-1=1),X686,
IF(AND(F686="Peretoe teenus",H686&lt;[2]an!$M$37,S686="kahepoolne vajaduspõhine",U686&lt;[2]an!$M$37,RANK(D686,$D686:$D686)+COUNTIFS($D$2:D686,D686,$F$2:F686,F686)-1&gt;1),"",
IF(AND(F686="Peretoe teenus",H686&lt;[2]an!$M$37,S686="kahepoolne vajaduspõhine",U686&gt;=[2]an!$M$37,U686&lt;=[2]an!$M$38,RANK(D686,$D686:$D686)+COUNTIFS($D$2:D686,D686,$F$2:F686,F686)-1=1),
((EOMONTH(U686,0)-U686+1)*X686)/DAY(EOMONTH(U686,0))+(DAY(U686)-1)*100/DAY(EOMONTH(U686,0)),
IF(AND(F686="Peretoe teenus",H686&lt;[2]an!$M$37,S686="kahepoolne vajaduspõhine",U686&gt;=[2]an!$M$37,U686&lt;=[2]an!$M$38,RANK(D686,$D686:$D686)+COUNTIFS($D$2:D686,D686,$F$2:F686,F686)-1&gt;1),"",
IF(AND(F686="Peretoe teenus",H686&lt;[2]an!$M$37,S686="kahepoolne vajaduspõhine",U686&gt;[2]an!$M$38,RANK(D686,$D686:$D686)+COUNTIFS($D$2:D686,D686,$F$2:F686,F686)-1=1),X686,
IF(AND(F686="Peretoe teenus",H686&lt;[2]an!$M$37,S686="kahepoolne vajaduspõhine",U686&gt;[2]an!$M$38,RANK(D686,$D686:$D686)+COUNTIFS($D$2:D686,D686,$F$2:F686,F686)-1&gt;1),"",X686*W686)))))))))))))),"")</f>
        <v/>
      </c>
      <c r="Z686" s="18" t="str">
        <f t="shared" si="31"/>
        <v/>
      </c>
      <c r="AA686" s="19" t="str">
        <f>IFERROR(VLOOKUP(E686,[2]an!$A$3:$B$81,2,FALSE),"")</f>
        <v/>
      </c>
      <c r="AB686" s="19" t="str">
        <f>IFERROR(VLOOKUP(AA686,[2]an!$C$2:$D$16,2,FALSE),"")</f>
        <v/>
      </c>
      <c r="AC686" s="20"/>
      <c r="AD686" s="21" t="str">
        <f>IF(A686=[2]an!$F$36,VLOOKUP([2]an!$F$36,[2]an!$F$36:$H$36,3,FALSE),IF(A686=[2]an!$F$35,VLOOKUP([2]an!$F$35,[2]an!$F$35:$H$35,3,FALSE),IF(A686=[2]an!$F$33,VLOOKUP([2]an!$F$33,[2]an!$F$33:$H$33,3,FALSE),IF(A686=[2]an!$F$31,VLOOKUP([2]an!$F$31,[2]an!$F$31:$H$31,3,FALSE),""))))</f>
        <v/>
      </c>
    </row>
    <row r="687" spans="6:30" x14ac:dyDescent="0.2">
      <c r="F687" s="10"/>
      <c r="G687" s="8" t="str">
        <f t="shared" si="32"/>
        <v/>
      </c>
      <c r="H687" s="13"/>
      <c r="K687" s="13"/>
      <c r="L687" s="10"/>
      <c r="M687" s="10"/>
      <c r="S687" s="8" t="str">
        <f>IFERROR(VLOOKUP(D687,[1]peretoe_teenus!$A$2:$L$2000,5,FALSE),"")</f>
        <v/>
      </c>
      <c r="U687" s="13"/>
      <c r="V687" s="15" t="str" cm="1">
        <f t="array" ref="V687">IFERROR(IF(AND(F687="Tugigrupp",RANK(K687,$K687:$K687)+COUNTIFS($K$2:K687,K687,$L$2:L687,L687,$M$2:M687,M687,$I$2:I687,I687,$G$2:G687,G687,$F$2:F687,F687)-1=1),SUMPRODUCT(($F$2:$F$4154=F687)*($G$2:$G$4154=G687)*($K$2:$K$4154=K687)*($I$2:$I$4154=I687)*($L$2:$L$4154=L687)*($M$2:$M$4154=M687)),""),"")</f>
        <v/>
      </c>
      <c r="W687" s="15" t="str">
        <f t="shared" si="30"/>
        <v/>
      </c>
      <c r="X687" s="16" t="str">
        <f>IF(AND(A687=[2]an!$G$38,F687=[2]an!$E$40),[2]an!$G$40,IF(AND(A687=[2]an!$G$38,F687=[2]an!$E$41),[2]an!$G$41,IF(AND(A687=[2]an!$G$38,F687=[2]an!$E$39,H687&gt;=[2]an!$M$37),[2]an!$G$39,
IF(AND(A687=[2]an!$G$38,F687=[2]an!$E$39,H687&lt;[2]an!$M$37,S687="kahepoolne vajaduspõhine",U687=""),[2]an!$M$40,
IF(AND(A687=[2]an!$G$38,F687=[2]an!$E$39,H687&lt;[2]an!$M$37,S687="kahepoolne vajaduspõhine",U687&lt;&gt;""),[2]an!$G$39,
IF(AND(A687=[2]an!$G$38,F687=[2]an!$E$39,H687&lt;[2]an!$M$37,S687&lt;&gt;"kahepoolne vajaduspõhine"),[2]an!$G$39,
IF(AND(A687=[2]an!$G$38,F687=[2]an!$E$42),[2]an!$G$42,
IF(AND(A687=[2]an!$H$38,F687=[2]an!$E$40),[2]an!$H$40,IF(AND(A687=[2]an!$H$38,F687=[2]an!$E$41),[2]an!$H$41,IF(AND(A687=[2]an!$H$38,F687=[2]an!$E$39,H687&gt;=[2]an!$M$37),[2]an!$H$39,
IF(AND(A687=[2]an!$H$38,F687=[2]an!$E$39,H687&lt;[2]an!$M$37,S687="kahepoolne vajaduspõhine",U687=""),[2]an!$M$40,
IF(AND(A687=[2]an!$H$38,F687=[2]an!$E$39,H687&lt;[2]an!$M$37,S687="kahepoolne vajaduspõhine",U687&lt;&gt;""),[2]an!$H$39,
IF(AND(A687=[2]an!$H$38,F687=[2]an!$E$39,H687&lt;[2]an!$M$37,S687&lt;&gt;"kahepoolne vajaduspõhine"),[2]an!$H$39,
IF(AND(A687=[2]an!$H$38,F687=[2]an!$E$42),[2]an!$H$42,
IF(AND(A687=[2]an!$I$38,F687=[2]an!$E$40),[2]an!$I$40,IF(AND(A687=[2]an!$I$38,F687=[2]an!$E$41),[2]an!$I$41,IF(AND(A687=[2]an!$I$38,F687=[2]an!$E$39,H687&gt;=[2]an!$M$37),[2]an!$I$39,
IF(AND(A687=[2]an!$I$38,F687=[2]an!$E$39,H687&lt;[2]an!$M$37,S687="kahepoolne vajaduspõhine",U687=""),[2]an!$M$40,
IF(AND(A687=[2]an!$I$38,F687=[2]an!$E$39,H687&lt;[2]an!$M$37,S687="kahepoolne vajaduspõhine",U687&lt;&gt;""),[2]an!$I$39,
IF(AND(A687=[2]an!$I$38,F687=[2]an!$E$39,H687&lt;[2]an!$M$37,S687&lt;&gt;"kahepoolne vajaduspõhine"),[2]an!$I$39,
IF(AND(A687=[2]an!$I$38,F687=[2]an!$E$42),[2]an!$I$42,
IF(AND(A687=[2]an!$J$38,F687=[2]an!$E$40),[2]an!$J$40,IF(AND(A687=[2]an!$J$38,F687=[2]an!$E$41),[2]an!$J$41,IF(AND(A687=[2]an!$J$38,F687=[2]an!$E$39,H687&gt;=[2]an!$M$37),[2]an!$J$39,
IF(AND(A687=[2]an!$J$38,F687=[2]an!$E$39,H687&lt;[2]an!$M$37,S687="kahepoolne vajaduspõhine",U687=""),[2]an!$M$40,
IF(AND(A687=[2]an!$J$38,F687=[2]an!$E$39,H687&lt;[2]an!$M$37,S687="kahepoolne vajaduspõhine",U687&lt;&gt;""),[2]an!$J$39,
IF(AND(A687=[2]an!$J$38,F687=[2]an!$E$39,H687&lt;[2]an!$M$37,S687&lt;&gt;"kahepoolne vajaduspõhine"),[2]an!$J$39,
IF(AND(A687=[2]an!$J$38,F687=[2]an!$E$42),[2]an!$J$42,""))))))))))))))))))))))))))))</f>
        <v/>
      </c>
      <c r="Y687" s="17" t="str">
        <f>IFERROR(IF(F687="Tugigrupp",0,
IF(AND(F687="Peretoe teenus",H687&gt;=[2]an!$M$37,RANK(D687,$D687:$D687)+COUNTIFS($D$2:D687,D687,$F$2:F687,F687)-1&gt;1),"",
IF(AND(F687="Peretoe teenus",H687&gt;=[2]an!$M$37,RANK(D687,$D687:$D687)+COUNTIFS($D$2:D687,D687,$F$2:F687,F687)-1=1,MONTH(H687)=MONTH(K687)=TRUE,YEAR(H687)=YEAR(K687)=TRUE),((EOMONTH(H687,0)-H687+1)*X687)/DAY(EOMONTH(H687,0)),
IF(AND(F687="Peretoe teenus",H687&gt;=[2]an!$M$37,RANK(D687,$D687:$D687)+COUNTIFS($D$2:D687,D687,$F$2:F687,F687)-1=1),X687,
IF(AND(F687="Peretoe teenus",H687&lt;[2]an!$M$37,S687&lt;&gt;"kahepoolne vajaduspõhine",RANK(D687,$D687:$D687)+COUNTIFS($D$2:D687,D687,$F$2:F687,F687)-1=1),X687,
IF(AND(F687="Peretoe teenus",H687&lt;[2]an!$M$37,S687&lt;&gt;"kahepoolne vajaduspõhine",RANK(D687,$D687:$D687)+COUNTIFS($D$2:D687,D687,$F$2:F687,F687)-1&gt;1),"",
IF(AND(F687="Peretoe teenus",H687&lt;[2]an!$M$37,S687="kahepoolne vajaduspõhine",U687="",RANK(D687,$D687:$D687)+COUNTIFS($D$2:D687,D687,$F$2:F687,F687)-1=1),X687,
IF(AND(F687="Peretoe teenus",H687&lt;[2]an!$M$37,S687="kahepoolne vajaduspõhine",U687="",RANK(D687,$D687:$D687)+COUNTIFS($D$2:D687,D687,$F$2:F687,F687)-1&gt;1),"",
IF(AND(F687="Peretoe teenus",H687&lt;[2]an!$M$37,S687="kahepoolne vajaduspõhine",U687&lt;[2]an!$M$37,RANK(D687,$D687:$D687)+COUNTIFS($D$2:D687,D687,$F$2:F687,F687)-1=1),X687,
IF(AND(F687="Peretoe teenus",H687&lt;[2]an!$M$37,S687="kahepoolne vajaduspõhine",U687&lt;[2]an!$M$37,RANK(D687,$D687:$D687)+COUNTIFS($D$2:D687,D687,$F$2:F687,F687)-1&gt;1),"",
IF(AND(F687="Peretoe teenus",H687&lt;[2]an!$M$37,S687="kahepoolne vajaduspõhine",U687&gt;=[2]an!$M$37,U687&lt;=[2]an!$M$38,RANK(D687,$D687:$D687)+COUNTIFS($D$2:D687,D687,$F$2:F687,F687)-1=1),
((EOMONTH(U687,0)-U687+1)*X687)/DAY(EOMONTH(U687,0))+(DAY(U687)-1)*100/DAY(EOMONTH(U687,0)),
IF(AND(F687="Peretoe teenus",H687&lt;[2]an!$M$37,S687="kahepoolne vajaduspõhine",U687&gt;=[2]an!$M$37,U687&lt;=[2]an!$M$38,RANK(D687,$D687:$D687)+COUNTIFS($D$2:D687,D687,$F$2:F687,F687)-1&gt;1),"",
IF(AND(F687="Peretoe teenus",H687&lt;[2]an!$M$37,S687="kahepoolne vajaduspõhine",U687&gt;[2]an!$M$38,RANK(D687,$D687:$D687)+COUNTIFS($D$2:D687,D687,$F$2:F687,F687)-1=1),X687,
IF(AND(F687="Peretoe teenus",H687&lt;[2]an!$M$37,S687="kahepoolne vajaduspõhine",U687&gt;[2]an!$M$38,RANK(D687,$D687:$D687)+COUNTIFS($D$2:D687,D687,$F$2:F687,F687)-1&gt;1),"",X687*W687)))))))))))))),"")</f>
        <v/>
      </c>
      <c r="Z687" s="18" t="str">
        <f t="shared" si="31"/>
        <v/>
      </c>
      <c r="AA687" s="19" t="str">
        <f>IFERROR(VLOOKUP(E687,[2]an!$A$3:$B$81,2,FALSE),"")</f>
        <v/>
      </c>
      <c r="AB687" s="19" t="str">
        <f>IFERROR(VLOOKUP(AA687,[2]an!$C$2:$D$16,2,FALSE),"")</f>
        <v/>
      </c>
      <c r="AC687" s="20"/>
      <c r="AD687" s="21" t="str">
        <f>IF(A687=[2]an!$F$36,VLOOKUP([2]an!$F$36,[2]an!$F$36:$H$36,3,FALSE),IF(A687=[2]an!$F$35,VLOOKUP([2]an!$F$35,[2]an!$F$35:$H$35,3,FALSE),IF(A687=[2]an!$F$33,VLOOKUP([2]an!$F$33,[2]an!$F$33:$H$33,3,FALSE),IF(A687=[2]an!$F$31,VLOOKUP([2]an!$F$31,[2]an!$F$31:$H$31,3,FALSE),""))))</f>
        <v/>
      </c>
    </row>
    <row r="688" spans="6:30" x14ac:dyDescent="0.2">
      <c r="F688" s="10"/>
      <c r="G688" s="8" t="str">
        <f t="shared" si="32"/>
        <v/>
      </c>
      <c r="H688" s="13"/>
      <c r="K688" s="13"/>
      <c r="L688" s="10"/>
      <c r="M688" s="10"/>
      <c r="S688" s="8" t="str">
        <f>IFERROR(VLOOKUP(D688,[1]peretoe_teenus!$A$2:$L$2000,5,FALSE),"")</f>
        <v/>
      </c>
      <c r="U688" s="13"/>
      <c r="V688" s="15" t="str" cm="1">
        <f t="array" ref="V688">IFERROR(IF(AND(F688="Tugigrupp",RANK(K688,$K688:$K688)+COUNTIFS($K$2:K688,K688,$L$2:L688,L688,$M$2:M688,M688,$I$2:I688,I688,$G$2:G688,G688,$F$2:F688,F688)-1=1),SUMPRODUCT(($F$2:$F$4154=F688)*($G$2:$G$4154=G688)*($K$2:$K$4154=K688)*($I$2:$I$4154=I688)*($L$2:$L$4154=L688)*($M$2:$M$4154=M688)),""),"")</f>
        <v/>
      </c>
      <c r="W688" s="15" t="str">
        <f t="shared" si="30"/>
        <v/>
      </c>
      <c r="X688" s="16" t="str">
        <f>IF(AND(A688=[2]an!$G$38,F688=[2]an!$E$40),[2]an!$G$40,IF(AND(A688=[2]an!$G$38,F688=[2]an!$E$41),[2]an!$G$41,IF(AND(A688=[2]an!$G$38,F688=[2]an!$E$39,H688&gt;=[2]an!$M$37),[2]an!$G$39,
IF(AND(A688=[2]an!$G$38,F688=[2]an!$E$39,H688&lt;[2]an!$M$37,S688="kahepoolne vajaduspõhine",U688=""),[2]an!$M$40,
IF(AND(A688=[2]an!$G$38,F688=[2]an!$E$39,H688&lt;[2]an!$M$37,S688="kahepoolne vajaduspõhine",U688&lt;&gt;""),[2]an!$G$39,
IF(AND(A688=[2]an!$G$38,F688=[2]an!$E$39,H688&lt;[2]an!$M$37,S688&lt;&gt;"kahepoolne vajaduspõhine"),[2]an!$G$39,
IF(AND(A688=[2]an!$G$38,F688=[2]an!$E$42),[2]an!$G$42,
IF(AND(A688=[2]an!$H$38,F688=[2]an!$E$40),[2]an!$H$40,IF(AND(A688=[2]an!$H$38,F688=[2]an!$E$41),[2]an!$H$41,IF(AND(A688=[2]an!$H$38,F688=[2]an!$E$39,H688&gt;=[2]an!$M$37),[2]an!$H$39,
IF(AND(A688=[2]an!$H$38,F688=[2]an!$E$39,H688&lt;[2]an!$M$37,S688="kahepoolne vajaduspõhine",U688=""),[2]an!$M$40,
IF(AND(A688=[2]an!$H$38,F688=[2]an!$E$39,H688&lt;[2]an!$M$37,S688="kahepoolne vajaduspõhine",U688&lt;&gt;""),[2]an!$H$39,
IF(AND(A688=[2]an!$H$38,F688=[2]an!$E$39,H688&lt;[2]an!$M$37,S688&lt;&gt;"kahepoolne vajaduspõhine"),[2]an!$H$39,
IF(AND(A688=[2]an!$H$38,F688=[2]an!$E$42),[2]an!$H$42,
IF(AND(A688=[2]an!$I$38,F688=[2]an!$E$40),[2]an!$I$40,IF(AND(A688=[2]an!$I$38,F688=[2]an!$E$41),[2]an!$I$41,IF(AND(A688=[2]an!$I$38,F688=[2]an!$E$39,H688&gt;=[2]an!$M$37),[2]an!$I$39,
IF(AND(A688=[2]an!$I$38,F688=[2]an!$E$39,H688&lt;[2]an!$M$37,S688="kahepoolne vajaduspõhine",U688=""),[2]an!$M$40,
IF(AND(A688=[2]an!$I$38,F688=[2]an!$E$39,H688&lt;[2]an!$M$37,S688="kahepoolne vajaduspõhine",U688&lt;&gt;""),[2]an!$I$39,
IF(AND(A688=[2]an!$I$38,F688=[2]an!$E$39,H688&lt;[2]an!$M$37,S688&lt;&gt;"kahepoolne vajaduspõhine"),[2]an!$I$39,
IF(AND(A688=[2]an!$I$38,F688=[2]an!$E$42),[2]an!$I$42,
IF(AND(A688=[2]an!$J$38,F688=[2]an!$E$40),[2]an!$J$40,IF(AND(A688=[2]an!$J$38,F688=[2]an!$E$41),[2]an!$J$41,IF(AND(A688=[2]an!$J$38,F688=[2]an!$E$39,H688&gt;=[2]an!$M$37),[2]an!$J$39,
IF(AND(A688=[2]an!$J$38,F688=[2]an!$E$39,H688&lt;[2]an!$M$37,S688="kahepoolne vajaduspõhine",U688=""),[2]an!$M$40,
IF(AND(A688=[2]an!$J$38,F688=[2]an!$E$39,H688&lt;[2]an!$M$37,S688="kahepoolne vajaduspõhine",U688&lt;&gt;""),[2]an!$J$39,
IF(AND(A688=[2]an!$J$38,F688=[2]an!$E$39,H688&lt;[2]an!$M$37,S688&lt;&gt;"kahepoolne vajaduspõhine"),[2]an!$J$39,
IF(AND(A688=[2]an!$J$38,F688=[2]an!$E$42),[2]an!$J$42,""))))))))))))))))))))))))))))</f>
        <v/>
      </c>
      <c r="Y688" s="17" t="str">
        <f>IFERROR(IF(F688="Tugigrupp",0,
IF(AND(F688="Peretoe teenus",H688&gt;=[2]an!$M$37,RANK(D688,$D688:$D688)+COUNTIFS($D$2:D688,D688,$F$2:F688,F688)-1&gt;1),"",
IF(AND(F688="Peretoe teenus",H688&gt;=[2]an!$M$37,RANK(D688,$D688:$D688)+COUNTIFS($D$2:D688,D688,$F$2:F688,F688)-1=1,MONTH(H688)=MONTH(K688)=TRUE,YEAR(H688)=YEAR(K688)=TRUE),((EOMONTH(H688,0)-H688+1)*X688)/DAY(EOMONTH(H688,0)),
IF(AND(F688="Peretoe teenus",H688&gt;=[2]an!$M$37,RANK(D688,$D688:$D688)+COUNTIFS($D$2:D688,D688,$F$2:F688,F688)-1=1),X688,
IF(AND(F688="Peretoe teenus",H688&lt;[2]an!$M$37,S688&lt;&gt;"kahepoolne vajaduspõhine",RANK(D688,$D688:$D688)+COUNTIFS($D$2:D688,D688,$F$2:F688,F688)-1=1),X688,
IF(AND(F688="Peretoe teenus",H688&lt;[2]an!$M$37,S688&lt;&gt;"kahepoolne vajaduspõhine",RANK(D688,$D688:$D688)+COUNTIFS($D$2:D688,D688,$F$2:F688,F688)-1&gt;1),"",
IF(AND(F688="Peretoe teenus",H688&lt;[2]an!$M$37,S688="kahepoolne vajaduspõhine",U688="",RANK(D688,$D688:$D688)+COUNTIFS($D$2:D688,D688,$F$2:F688,F688)-1=1),X688,
IF(AND(F688="Peretoe teenus",H688&lt;[2]an!$M$37,S688="kahepoolne vajaduspõhine",U688="",RANK(D688,$D688:$D688)+COUNTIFS($D$2:D688,D688,$F$2:F688,F688)-1&gt;1),"",
IF(AND(F688="Peretoe teenus",H688&lt;[2]an!$M$37,S688="kahepoolne vajaduspõhine",U688&lt;[2]an!$M$37,RANK(D688,$D688:$D688)+COUNTIFS($D$2:D688,D688,$F$2:F688,F688)-1=1),X688,
IF(AND(F688="Peretoe teenus",H688&lt;[2]an!$M$37,S688="kahepoolne vajaduspõhine",U688&lt;[2]an!$M$37,RANK(D688,$D688:$D688)+COUNTIFS($D$2:D688,D688,$F$2:F688,F688)-1&gt;1),"",
IF(AND(F688="Peretoe teenus",H688&lt;[2]an!$M$37,S688="kahepoolne vajaduspõhine",U688&gt;=[2]an!$M$37,U688&lt;=[2]an!$M$38,RANK(D688,$D688:$D688)+COUNTIFS($D$2:D688,D688,$F$2:F688,F688)-1=1),
((EOMONTH(U688,0)-U688+1)*X688)/DAY(EOMONTH(U688,0))+(DAY(U688)-1)*100/DAY(EOMONTH(U688,0)),
IF(AND(F688="Peretoe teenus",H688&lt;[2]an!$M$37,S688="kahepoolne vajaduspõhine",U688&gt;=[2]an!$M$37,U688&lt;=[2]an!$M$38,RANK(D688,$D688:$D688)+COUNTIFS($D$2:D688,D688,$F$2:F688,F688)-1&gt;1),"",
IF(AND(F688="Peretoe teenus",H688&lt;[2]an!$M$37,S688="kahepoolne vajaduspõhine",U688&gt;[2]an!$M$38,RANK(D688,$D688:$D688)+COUNTIFS($D$2:D688,D688,$F$2:F688,F688)-1=1),X688,
IF(AND(F688="Peretoe teenus",H688&lt;[2]an!$M$37,S688="kahepoolne vajaduspõhine",U688&gt;[2]an!$M$38,RANK(D688,$D688:$D688)+COUNTIFS($D$2:D688,D688,$F$2:F688,F688)-1&gt;1),"",X688*W688)))))))))))))),"")</f>
        <v/>
      </c>
      <c r="Z688" s="18" t="str">
        <f t="shared" si="31"/>
        <v/>
      </c>
      <c r="AA688" s="19" t="str">
        <f>IFERROR(VLOOKUP(E688,[2]an!$A$3:$B$81,2,FALSE),"")</f>
        <v/>
      </c>
      <c r="AB688" s="19" t="str">
        <f>IFERROR(VLOOKUP(AA688,[2]an!$C$2:$D$16,2,FALSE),"")</f>
        <v/>
      </c>
      <c r="AC688" s="20"/>
      <c r="AD688" s="21" t="str">
        <f>IF(A688=[2]an!$F$36,VLOOKUP([2]an!$F$36,[2]an!$F$36:$H$36,3,FALSE),IF(A688=[2]an!$F$35,VLOOKUP([2]an!$F$35,[2]an!$F$35:$H$35,3,FALSE),IF(A688=[2]an!$F$33,VLOOKUP([2]an!$F$33,[2]an!$F$33:$H$33,3,FALSE),IF(A688=[2]an!$F$31,VLOOKUP([2]an!$F$31,[2]an!$F$31:$H$31,3,FALSE),""))))</f>
        <v/>
      </c>
    </row>
    <row r="689" spans="6:30" x14ac:dyDescent="0.2">
      <c r="F689" s="10"/>
      <c r="G689" s="8" t="str">
        <f t="shared" si="32"/>
        <v/>
      </c>
      <c r="H689" s="13"/>
      <c r="K689" s="13"/>
      <c r="L689" s="10"/>
      <c r="M689" s="10"/>
      <c r="S689" s="8" t="str">
        <f>IFERROR(VLOOKUP(D689,[1]peretoe_teenus!$A$2:$L$2000,5,FALSE),"")</f>
        <v/>
      </c>
      <c r="U689" s="13"/>
      <c r="V689" s="15" t="str" cm="1">
        <f t="array" ref="V689">IFERROR(IF(AND(F689="Tugigrupp",RANK(K689,$K689:$K689)+COUNTIFS($K$2:K689,K689,$L$2:L689,L689,$M$2:M689,M689,$I$2:I689,I689,$G$2:G689,G689,$F$2:F689,F689)-1=1),SUMPRODUCT(($F$2:$F$4154=F689)*($G$2:$G$4154=G689)*($K$2:$K$4154=K689)*($I$2:$I$4154=I689)*($L$2:$L$4154=L689)*($M$2:$M$4154=M689)),""),"")</f>
        <v/>
      </c>
      <c r="W689" s="15" t="str">
        <f t="shared" si="30"/>
        <v/>
      </c>
      <c r="X689" s="16" t="str">
        <f>IF(AND(A689=[2]an!$G$38,F689=[2]an!$E$40),[2]an!$G$40,IF(AND(A689=[2]an!$G$38,F689=[2]an!$E$41),[2]an!$G$41,IF(AND(A689=[2]an!$G$38,F689=[2]an!$E$39,H689&gt;=[2]an!$M$37),[2]an!$G$39,
IF(AND(A689=[2]an!$G$38,F689=[2]an!$E$39,H689&lt;[2]an!$M$37,S689="kahepoolne vajaduspõhine",U689=""),[2]an!$M$40,
IF(AND(A689=[2]an!$G$38,F689=[2]an!$E$39,H689&lt;[2]an!$M$37,S689="kahepoolne vajaduspõhine",U689&lt;&gt;""),[2]an!$G$39,
IF(AND(A689=[2]an!$G$38,F689=[2]an!$E$39,H689&lt;[2]an!$M$37,S689&lt;&gt;"kahepoolne vajaduspõhine"),[2]an!$G$39,
IF(AND(A689=[2]an!$G$38,F689=[2]an!$E$42),[2]an!$G$42,
IF(AND(A689=[2]an!$H$38,F689=[2]an!$E$40),[2]an!$H$40,IF(AND(A689=[2]an!$H$38,F689=[2]an!$E$41),[2]an!$H$41,IF(AND(A689=[2]an!$H$38,F689=[2]an!$E$39,H689&gt;=[2]an!$M$37),[2]an!$H$39,
IF(AND(A689=[2]an!$H$38,F689=[2]an!$E$39,H689&lt;[2]an!$M$37,S689="kahepoolne vajaduspõhine",U689=""),[2]an!$M$40,
IF(AND(A689=[2]an!$H$38,F689=[2]an!$E$39,H689&lt;[2]an!$M$37,S689="kahepoolne vajaduspõhine",U689&lt;&gt;""),[2]an!$H$39,
IF(AND(A689=[2]an!$H$38,F689=[2]an!$E$39,H689&lt;[2]an!$M$37,S689&lt;&gt;"kahepoolne vajaduspõhine"),[2]an!$H$39,
IF(AND(A689=[2]an!$H$38,F689=[2]an!$E$42),[2]an!$H$42,
IF(AND(A689=[2]an!$I$38,F689=[2]an!$E$40),[2]an!$I$40,IF(AND(A689=[2]an!$I$38,F689=[2]an!$E$41),[2]an!$I$41,IF(AND(A689=[2]an!$I$38,F689=[2]an!$E$39,H689&gt;=[2]an!$M$37),[2]an!$I$39,
IF(AND(A689=[2]an!$I$38,F689=[2]an!$E$39,H689&lt;[2]an!$M$37,S689="kahepoolne vajaduspõhine",U689=""),[2]an!$M$40,
IF(AND(A689=[2]an!$I$38,F689=[2]an!$E$39,H689&lt;[2]an!$M$37,S689="kahepoolne vajaduspõhine",U689&lt;&gt;""),[2]an!$I$39,
IF(AND(A689=[2]an!$I$38,F689=[2]an!$E$39,H689&lt;[2]an!$M$37,S689&lt;&gt;"kahepoolne vajaduspõhine"),[2]an!$I$39,
IF(AND(A689=[2]an!$I$38,F689=[2]an!$E$42),[2]an!$I$42,
IF(AND(A689=[2]an!$J$38,F689=[2]an!$E$40),[2]an!$J$40,IF(AND(A689=[2]an!$J$38,F689=[2]an!$E$41),[2]an!$J$41,IF(AND(A689=[2]an!$J$38,F689=[2]an!$E$39,H689&gt;=[2]an!$M$37),[2]an!$J$39,
IF(AND(A689=[2]an!$J$38,F689=[2]an!$E$39,H689&lt;[2]an!$M$37,S689="kahepoolne vajaduspõhine",U689=""),[2]an!$M$40,
IF(AND(A689=[2]an!$J$38,F689=[2]an!$E$39,H689&lt;[2]an!$M$37,S689="kahepoolne vajaduspõhine",U689&lt;&gt;""),[2]an!$J$39,
IF(AND(A689=[2]an!$J$38,F689=[2]an!$E$39,H689&lt;[2]an!$M$37,S689&lt;&gt;"kahepoolne vajaduspõhine"),[2]an!$J$39,
IF(AND(A689=[2]an!$J$38,F689=[2]an!$E$42),[2]an!$J$42,""))))))))))))))))))))))))))))</f>
        <v/>
      </c>
      <c r="Y689" s="17" t="str">
        <f>IFERROR(IF(F689="Tugigrupp",0,
IF(AND(F689="Peretoe teenus",H689&gt;=[2]an!$M$37,RANK(D689,$D689:$D689)+COUNTIFS($D$2:D689,D689,$F$2:F689,F689)-1&gt;1),"",
IF(AND(F689="Peretoe teenus",H689&gt;=[2]an!$M$37,RANK(D689,$D689:$D689)+COUNTIFS($D$2:D689,D689,$F$2:F689,F689)-1=1,MONTH(H689)=MONTH(K689)=TRUE,YEAR(H689)=YEAR(K689)=TRUE),((EOMONTH(H689,0)-H689+1)*X689)/DAY(EOMONTH(H689,0)),
IF(AND(F689="Peretoe teenus",H689&gt;=[2]an!$M$37,RANK(D689,$D689:$D689)+COUNTIFS($D$2:D689,D689,$F$2:F689,F689)-1=1),X689,
IF(AND(F689="Peretoe teenus",H689&lt;[2]an!$M$37,S689&lt;&gt;"kahepoolne vajaduspõhine",RANK(D689,$D689:$D689)+COUNTIFS($D$2:D689,D689,$F$2:F689,F689)-1=1),X689,
IF(AND(F689="Peretoe teenus",H689&lt;[2]an!$M$37,S689&lt;&gt;"kahepoolne vajaduspõhine",RANK(D689,$D689:$D689)+COUNTIFS($D$2:D689,D689,$F$2:F689,F689)-1&gt;1),"",
IF(AND(F689="Peretoe teenus",H689&lt;[2]an!$M$37,S689="kahepoolne vajaduspõhine",U689="",RANK(D689,$D689:$D689)+COUNTIFS($D$2:D689,D689,$F$2:F689,F689)-1=1),X689,
IF(AND(F689="Peretoe teenus",H689&lt;[2]an!$M$37,S689="kahepoolne vajaduspõhine",U689="",RANK(D689,$D689:$D689)+COUNTIFS($D$2:D689,D689,$F$2:F689,F689)-1&gt;1),"",
IF(AND(F689="Peretoe teenus",H689&lt;[2]an!$M$37,S689="kahepoolne vajaduspõhine",U689&lt;[2]an!$M$37,RANK(D689,$D689:$D689)+COUNTIFS($D$2:D689,D689,$F$2:F689,F689)-1=1),X689,
IF(AND(F689="Peretoe teenus",H689&lt;[2]an!$M$37,S689="kahepoolne vajaduspõhine",U689&lt;[2]an!$M$37,RANK(D689,$D689:$D689)+COUNTIFS($D$2:D689,D689,$F$2:F689,F689)-1&gt;1),"",
IF(AND(F689="Peretoe teenus",H689&lt;[2]an!$M$37,S689="kahepoolne vajaduspõhine",U689&gt;=[2]an!$M$37,U689&lt;=[2]an!$M$38,RANK(D689,$D689:$D689)+COUNTIFS($D$2:D689,D689,$F$2:F689,F689)-1=1),
((EOMONTH(U689,0)-U689+1)*X689)/DAY(EOMONTH(U689,0))+(DAY(U689)-1)*100/DAY(EOMONTH(U689,0)),
IF(AND(F689="Peretoe teenus",H689&lt;[2]an!$M$37,S689="kahepoolne vajaduspõhine",U689&gt;=[2]an!$M$37,U689&lt;=[2]an!$M$38,RANK(D689,$D689:$D689)+COUNTIFS($D$2:D689,D689,$F$2:F689,F689)-1&gt;1),"",
IF(AND(F689="Peretoe teenus",H689&lt;[2]an!$M$37,S689="kahepoolne vajaduspõhine",U689&gt;[2]an!$M$38,RANK(D689,$D689:$D689)+COUNTIFS($D$2:D689,D689,$F$2:F689,F689)-1=1),X689,
IF(AND(F689="Peretoe teenus",H689&lt;[2]an!$M$37,S689="kahepoolne vajaduspõhine",U689&gt;[2]an!$M$38,RANK(D689,$D689:$D689)+COUNTIFS($D$2:D689,D689,$F$2:F689,F689)-1&gt;1),"",X689*W689)))))))))))))),"")</f>
        <v/>
      </c>
      <c r="Z689" s="18" t="str">
        <f t="shared" si="31"/>
        <v/>
      </c>
      <c r="AA689" s="19" t="str">
        <f>IFERROR(VLOOKUP(E689,[2]an!$A$3:$B$81,2,FALSE),"")</f>
        <v/>
      </c>
      <c r="AB689" s="19" t="str">
        <f>IFERROR(VLOOKUP(AA689,[2]an!$C$2:$D$16,2,FALSE),"")</f>
        <v/>
      </c>
      <c r="AC689" s="20"/>
      <c r="AD689" s="21" t="str">
        <f>IF(A689=[2]an!$F$36,VLOOKUP([2]an!$F$36,[2]an!$F$36:$H$36,3,FALSE),IF(A689=[2]an!$F$35,VLOOKUP([2]an!$F$35,[2]an!$F$35:$H$35,3,FALSE),IF(A689=[2]an!$F$33,VLOOKUP([2]an!$F$33,[2]an!$F$33:$H$33,3,FALSE),IF(A689=[2]an!$F$31,VLOOKUP([2]an!$F$31,[2]an!$F$31:$H$31,3,FALSE),""))))</f>
        <v/>
      </c>
    </row>
    <row r="690" spans="6:30" x14ac:dyDescent="0.2">
      <c r="F690" s="10"/>
      <c r="G690" s="8" t="str">
        <f t="shared" si="32"/>
        <v/>
      </c>
      <c r="H690" s="13"/>
      <c r="K690" s="13"/>
      <c r="L690" s="10"/>
      <c r="M690" s="10"/>
      <c r="S690" s="8" t="str">
        <f>IFERROR(VLOOKUP(D690,[1]peretoe_teenus!$A$2:$L$2000,5,FALSE),"")</f>
        <v/>
      </c>
      <c r="U690" s="13"/>
      <c r="V690" s="15" t="str" cm="1">
        <f t="array" ref="V690">IFERROR(IF(AND(F690="Tugigrupp",RANK(K690,$K690:$K690)+COUNTIFS($K$2:K690,K690,$L$2:L690,L690,$M$2:M690,M690,$I$2:I690,I690,$G$2:G690,G690,$F$2:F690,F690)-1=1),SUMPRODUCT(($F$2:$F$4154=F690)*($G$2:$G$4154=G690)*($K$2:$K$4154=K690)*($I$2:$I$4154=I690)*($L$2:$L$4154=L690)*($M$2:$M$4154=M690)),""),"")</f>
        <v/>
      </c>
      <c r="W690" s="15" t="str">
        <f t="shared" si="30"/>
        <v/>
      </c>
      <c r="X690" s="16" t="str">
        <f>IF(AND(A690=[2]an!$G$38,F690=[2]an!$E$40),[2]an!$G$40,IF(AND(A690=[2]an!$G$38,F690=[2]an!$E$41),[2]an!$G$41,IF(AND(A690=[2]an!$G$38,F690=[2]an!$E$39,H690&gt;=[2]an!$M$37),[2]an!$G$39,
IF(AND(A690=[2]an!$G$38,F690=[2]an!$E$39,H690&lt;[2]an!$M$37,S690="kahepoolne vajaduspõhine",U690=""),[2]an!$M$40,
IF(AND(A690=[2]an!$G$38,F690=[2]an!$E$39,H690&lt;[2]an!$M$37,S690="kahepoolne vajaduspõhine",U690&lt;&gt;""),[2]an!$G$39,
IF(AND(A690=[2]an!$G$38,F690=[2]an!$E$39,H690&lt;[2]an!$M$37,S690&lt;&gt;"kahepoolne vajaduspõhine"),[2]an!$G$39,
IF(AND(A690=[2]an!$G$38,F690=[2]an!$E$42),[2]an!$G$42,
IF(AND(A690=[2]an!$H$38,F690=[2]an!$E$40),[2]an!$H$40,IF(AND(A690=[2]an!$H$38,F690=[2]an!$E$41),[2]an!$H$41,IF(AND(A690=[2]an!$H$38,F690=[2]an!$E$39,H690&gt;=[2]an!$M$37),[2]an!$H$39,
IF(AND(A690=[2]an!$H$38,F690=[2]an!$E$39,H690&lt;[2]an!$M$37,S690="kahepoolne vajaduspõhine",U690=""),[2]an!$M$40,
IF(AND(A690=[2]an!$H$38,F690=[2]an!$E$39,H690&lt;[2]an!$M$37,S690="kahepoolne vajaduspõhine",U690&lt;&gt;""),[2]an!$H$39,
IF(AND(A690=[2]an!$H$38,F690=[2]an!$E$39,H690&lt;[2]an!$M$37,S690&lt;&gt;"kahepoolne vajaduspõhine"),[2]an!$H$39,
IF(AND(A690=[2]an!$H$38,F690=[2]an!$E$42),[2]an!$H$42,
IF(AND(A690=[2]an!$I$38,F690=[2]an!$E$40),[2]an!$I$40,IF(AND(A690=[2]an!$I$38,F690=[2]an!$E$41),[2]an!$I$41,IF(AND(A690=[2]an!$I$38,F690=[2]an!$E$39,H690&gt;=[2]an!$M$37),[2]an!$I$39,
IF(AND(A690=[2]an!$I$38,F690=[2]an!$E$39,H690&lt;[2]an!$M$37,S690="kahepoolne vajaduspõhine",U690=""),[2]an!$M$40,
IF(AND(A690=[2]an!$I$38,F690=[2]an!$E$39,H690&lt;[2]an!$M$37,S690="kahepoolne vajaduspõhine",U690&lt;&gt;""),[2]an!$I$39,
IF(AND(A690=[2]an!$I$38,F690=[2]an!$E$39,H690&lt;[2]an!$M$37,S690&lt;&gt;"kahepoolne vajaduspõhine"),[2]an!$I$39,
IF(AND(A690=[2]an!$I$38,F690=[2]an!$E$42),[2]an!$I$42,
IF(AND(A690=[2]an!$J$38,F690=[2]an!$E$40),[2]an!$J$40,IF(AND(A690=[2]an!$J$38,F690=[2]an!$E$41),[2]an!$J$41,IF(AND(A690=[2]an!$J$38,F690=[2]an!$E$39,H690&gt;=[2]an!$M$37),[2]an!$J$39,
IF(AND(A690=[2]an!$J$38,F690=[2]an!$E$39,H690&lt;[2]an!$M$37,S690="kahepoolne vajaduspõhine",U690=""),[2]an!$M$40,
IF(AND(A690=[2]an!$J$38,F690=[2]an!$E$39,H690&lt;[2]an!$M$37,S690="kahepoolne vajaduspõhine",U690&lt;&gt;""),[2]an!$J$39,
IF(AND(A690=[2]an!$J$38,F690=[2]an!$E$39,H690&lt;[2]an!$M$37,S690&lt;&gt;"kahepoolne vajaduspõhine"),[2]an!$J$39,
IF(AND(A690=[2]an!$J$38,F690=[2]an!$E$42),[2]an!$J$42,""))))))))))))))))))))))))))))</f>
        <v/>
      </c>
      <c r="Y690" s="17" t="str">
        <f>IFERROR(IF(F690="Tugigrupp",0,
IF(AND(F690="Peretoe teenus",H690&gt;=[2]an!$M$37,RANK(D690,$D690:$D690)+COUNTIFS($D$2:D690,D690,$F$2:F690,F690)-1&gt;1),"",
IF(AND(F690="Peretoe teenus",H690&gt;=[2]an!$M$37,RANK(D690,$D690:$D690)+COUNTIFS($D$2:D690,D690,$F$2:F690,F690)-1=1,MONTH(H690)=MONTH(K690)=TRUE,YEAR(H690)=YEAR(K690)=TRUE),((EOMONTH(H690,0)-H690+1)*X690)/DAY(EOMONTH(H690,0)),
IF(AND(F690="Peretoe teenus",H690&gt;=[2]an!$M$37,RANK(D690,$D690:$D690)+COUNTIFS($D$2:D690,D690,$F$2:F690,F690)-1=1),X690,
IF(AND(F690="Peretoe teenus",H690&lt;[2]an!$M$37,S690&lt;&gt;"kahepoolne vajaduspõhine",RANK(D690,$D690:$D690)+COUNTIFS($D$2:D690,D690,$F$2:F690,F690)-1=1),X690,
IF(AND(F690="Peretoe teenus",H690&lt;[2]an!$M$37,S690&lt;&gt;"kahepoolne vajaduspõhine",RANK(D690,$D690:$D690)+COUNTIFS($D$2:D690,D690,$F$2:F690,F690)-1&gt;1),"",
IF(AND(F690="Peretoe teenus",H690&lt;[2]an!$M$37,S690="kahepoolne vajaduspõhine",U690="",RANK(D690,$D690:$D690)+COUNTIFS($D$2:D690,D690,$F$2:F690,F690)-1=1),X690,
IF(AND(F690="Peretoe teenus",H690&lt;[2]an!$M$37,S690="kahepoolne vajaduspõhine",U690="",RANK(D690,$D690:$D690)+COUNTIFS($D$2:D690,D690,$F$2:F690,F690)-1&gt;1),"",
IF(AND(F690="Peretoe teenus",H690&lt;[2]an!$M$37,S690="kahepoolne vajaduspõhine",U690&lt;[2]an!$M$37,RANK(D690,$D690:$D690)+COUNTIFS($D$2:D690,D690,$F$2:F690,F690)-1=1),X690,
IF(AND(F690="Peretoe teenus",H690&lt;[2]an!$M$37,S690="kahepoolne vajaduspõhine",U690&lt;[2]an!$M$37,RANK(D690,$D690:$D690)+COUNTIFS($D$2:D690,D690,$F$2:F690,F690)-1&gt;1),"",
IF(AND(F690="Peretoe teenus",H690&lt;[2]an!$M$37,S690="kahepoolne vajaduspõhine",U690&gt;=[2]an!$M$37,U690&lt;=[2]an!$M$38,RANK(D690,$D690:$D690)+COUNTIFS($D$2:D690,D690,$F$2:F690,F690)-1=1),
((EOMONTH(U690,0)-U690+1)*X690)/DAY(EOMONTH(U690,0))+(DAY(U690)-1)*100/DAY(EOMONTH(U690,0)),
IF(AND(F690="Peretoe teenus",H690&lt;[2]an!$M$37,S690="kahepoolne vajaduspõhine",U690&gt;=[2]an!$M$37,U690&lt;=[2]an!$M$38,RANK(D690,$D690:$D690)+COUNTIFS($D$2:D690,D690,$F$2:F690,F690)-1&gt;1),"",
IF(AND(F690="Peretoe teenus",H690&lt;[2]an!$M$37,S690="kahepoolne vajaduspõhine",U690&gt;[2]an!$M$38,RANK(D690,$D690:$D690)+COUNTIFS($D$2:D690,D690,$F$2:F690,F690)-1=1),X690,
IF(AND(F690="Peretoe teenus",H690&lt;[2]an!$M$37,S690="kahepoolne vajaduspõhine",U690&gt;[2]an!$M$38,RANK(D690,$D690:$D690)+COUNTIFS($D$2:D690,D690,$F$2:F690,F690)-1&gt;1),"",X690*W690)))))))))))))),"")</f>
        <v/>
      </c>
      <c r="Z690" s="18" t="str">
        <f t="shared" si="31"/>
        <v/>
      </c>
      <c r="AA690" s="19" t="str">
        <f>IFERROR(VLOOKUP(E690,[2]an!$A$3:$B$81,2,FALSE),"")</f>
        <v/>
      </c>
      <c r="AB690" s="19" t="str">
        <f>IFERROR(VLOOKUP(AA690,[2]an!$C$2:$D$16,2,FALSE),"")</f>
        <v/>
      </c>
      <c r="AC690" s="20"/>
      <c r="AD690" s="21" t="str">
        <f>IF(A690=[2]an!$F$36,VLOOKUP([2]an!$F$36,[2]an!$F$36:$H$36,3,FALSE),IF(A690=[2]an!$F$35,VLOOKUP([2]an!$F$35,[2]an!$F$35:$H$35,3,FALSE),IF(A690=[2]an!$F$33,VLOOKUP([2]an!$F$33,[2]an!$F$33:$H$33,3,FALSE),IF(A690=[2]an!$F$31,VLOOKUP([2]an!$F$31,[2]an!$F$31:$H$31,3,FALSE),""))))</f>
        <v/>
      </c>
    </row>
    <row r="691" spans="6:30" x14ac:dyDescent="0.2">
      <c r="F691" s="10"/>
      <c r="G691" s="8" t="str">
        <f t="shared" si="32"/>
        <v/>
      </c>
      <c r="H691" s="13"/>
      <c r="K691" s="13"/>
      <c r="L691" s="10"/>
      <c r="M691" s="10"/>
      <c r="S691" s="8" t="str">
        <f>IFERROR(VLOOKUP(D691,[1]peretoe_teenus!$A$2:$L$2000,5,FALSE),"")</f>
        <v/>
      </c>
      <c r="U691" s="13"/>
      <c r="V691" s="15" t="str" cm="1">
        <f t="array" ref="V691">IFERROR(IF(AND(F691="Tugigrupp",RANK(K691,$K691:$K691)+COUNTIFS($K$2:K691,K691,$L$2:L691,L691,$M$2:M691,M691,$I$2:I691,I691,$G$2:G691,G691,$F$2:F691,F691)-1=1),SUMPRODUCT(($F$2:$F$4154=F691)*($G$2:$G$4154=G691)*($K$2:$K$4154=K691)*($I$2:$I$4154=I691)*($L$2:$L$4154=L691)*($M$2:$M$4154=M691)),""),"")</f>
        <v/>
      </c>
      <c r="W691" s="15" t="str">
        <f t="shared" si="30"/>
        <v/>
      </c>
      <c r="X691" s="16" t="str">
        <f>IF(AND(A691=[2]an!$G$38,F691=[2]an!$E$40),[2]an!$G$40,IF(AND(A691=[2]an!$G$38,F691=[2]an!$E$41),[2]an!$G$41,IF(AND(A691=[2]an!$G$38,F691=[2]an!$E$39,H691&gt;=[2]an!$M$37),[2]an!$G$39,
IF(AND(A691=[2]an!$G$38,F691=[2]an!$E$39,H691&lt;[2]an!$M$37,S691="kahepoolne vajaduspõhine",U691=""),[2]an!$M$40,
IF(AND(A691=[2]an!$G$38,F691=[2]an!$E$39,H691&lt;[2]an!$M$37,S691="kahepoolne vajaduspõhine",U691&lt;&gt;""),[2]an!$G$39,
IF(AND(A691=[2]an!$G$38,F691=[2]an!$E$39,H691&lt;[2]an!$M$37,S691&lt;&gt;"kahepoolne vajaduspõhine"),[2]an!$G$39,
IF(AND(A691=[2]an!$G$38,F691=[2]an!$E$42),[2]an!$G$42,
IF(AND(A691=[2]an!$H$38,F691=[2]an!$E$40),[2]an!$H$40,IF(AND(A691=[2]an!$H$38,F691=[2]an!$E$41),[2]an!$H$41,IF(AND(A691=[2]an!$H$38,F691=[2]an!$E$39,H691&gt;=[2]an!$M$37),[2]an!$H$39,
IF(AND(A691=[2]an!$H$38,F691=[2]an!$E$39,H691&lt;[2]an!$M$37,S691="kahepoolne vajaduspõhine",U691=""),[2]an!$M$40,
IF(AND(A691=[2]an!$H$38,F691=[2]an!$E$39,H691&lt;[2]an!$M$37,S691="kahepoolne vajaduspõhine",U691&lt;&gt;""),[2]an!$H$39,
IF(AND(A691=[2]an!$H$38,F691=[2]an!$E$39,H691&lt;[2]an!$M$37,S691&lt;&gt;"kahepoolne vajaduspõhine"),[2]an!$H$39,
IF(AND(A691=[2]an!$H$38,F691=[2]an!$E$42),[2]an!$H$42,
IF(AND(A691=[2]an!$I$38,F691=[2]an!$E$40),[2]an!$I$40,IF(AND(A691=[2]an!$I$38,F691=[2]an!$E$41),[2]an!$I$41,IF(AND(A691=[2]an!$I$38,F691=[2]an!$E$39,H691&gt;=[2]an!$M$37),[2]an!$I$39,
IF(AND(A691=[2]an!$I$38,F691=[2]an!$E$39,H691&lt;[2]an!$M$37,S691="kahepoolne vajaduspõhine",U691=""),[2]an!$M$40,
IF(AND(A691=[2]an!$I$38,F691=[2]an!$E$39,H691&lt;[2]an!$M$37,S691="kahepoolne vajaduspõhine",U691&lt;&gt;""),[2]an!$I$39,
IF(AND(A691=[2]an!$I$38,F691=[2]an!$E$39,H691&lt;[2]an!$M$37,S691&lt;&gt;"kahepoolne vajaduspõhine"),[2]an!$I$39,
IF(AND(A691=[2]an!$I$38,F691=[2]an!$E$42),[2]an!$I$42,
IF(AND(A691=[2]an!$J$38,F691=[2]an!$E$40),[2]an!$J$40,IF(AND(A691=[2]an!$J$38,F691=[2]an!$E$41),[2]an!$J$41,IF(AND(A691=[2]an!$J$38,F691=[2]an!$E$39,H691&gt;=[2]an!$M$37),[2]an!$J$39,
IF(AND(A691=[2]an!$J$38,F691=[2]an!$E$39,H691&lt;[2]an!$M$37,S691="kahepoolne vajaduspõhine",U691=""),[2]an!$M$40,
IF(AND(A691=[2]an!$J$38,F691=[2]an!$E$39,H691&lt;[2]an!$M$37,S691="kahepoolne vajaduspõhine",U691&lt;&gt;""),[2]an!$J$39,
IF(AND(A691=[2]an!$J$38,F691=[2]an!$E$39,H691&lt;[2]an!$M$37,S691&lt;&gt;"kahepoolne vajaduspõhine"),[2]an!$J$39,
IF(AND(A691=[2]an!$J$38,F691=[2]an!$E$42),[2]an!$J$42,""))))))))))))))))))))))))))))</f>
        <v/>
      </c>
      <c r="Y691" s="17" t="str">
        <f>IFERROR(IF(F691="Tugigrupp",0,
IF(AND(F691="Peretoe teenus",H691&gt;=[2]an!$M$37,RANK(D691,$D691:$D691)+COUNTIFS($D$2:D691,D691,$F$2:F691,F691)-1&gt;1),"",
IF(AND(F691="Peretoe teenus",H691&gt;=[2]an!$M$37,RANK(D691,$D691:$D691)+COUNTIFS($D$2:D691,D691,$F$2:F691,F691)-1=1,MONTH(H691)=MONTH(K691)=TRUE,YEAR(H691)=YEAR(K691)=TRUE),((EOMONTH(H691,0)-H691+1)*X691)/DAY(EOMONTH(H691,0)),
IF(AND(F691="Peretoe teenus",H691&gt;=[2]an!$M$37,RANK(D691,$D691:$D691)+COUNTIFS($D$2:D691,D691,$F$2:F691,F691)-1=1),X691,
IF(AND(F691="Peretoe teenus",H691&lt;[2]an!$M$37,S691&lt;&gt;"kahepoolne vajaduspõhine",RANK(D691,$D691:$D691)+COUNTIFS($D$2:D691,D691,$F$2:F691,F691)-1=1),X691,
IF(AND(F691="Peretoe teenus",H691&lt;[2]an!$M$37,S691&lt;&gt;"kahepoolne vajaduspõhine",RANK(D691,$D691:$D691)+COUNTIFS($D$2:D691,D691,$F$2:F691,F691)-1&gt;1),"",
IF(AND(F691="Peretoe teenus",H691&lt;[2]an!$M$37,S691="kahepoolne vajaduspõhine",U691="",RANK(D691,$D691:$D691)+COUNTIFS($D$2:D691,D691,$F$2:F691,F691)-1=1),X691,
IF(AND(F691="Peretoe teenus",H691&lt;[2]an!$M$37,S691="kahepoolne vajaduspõhine",U691="",RANK(D691,$D691:$D691)+COUNTIFS($D$2:D691,D691,$F$2:F691,F691)-1&gt;1),"",
IF(AND(F691="Peretoe teenus",H691&lt;[2]an!$M$37,S691="kahepoolne vajaduspõhine",U691&lt;[2]an!$M$37,RANK(D691,$D691:$D691)+COUNTIFS($D$2:D691,D691,$F$2:F691,F691)-1=1),X691,
IF(AND(F691="Peretoe teenus",H691&lt;[2]an!$M$37,S691="kahepoolne vajaduspõhine",U691&lt;[2]an!$M$37,RANK(D691,$D691:$D691)+COUNTIFS($D$2:D691,D691,$F$2:F691,F691)-1&gt;1),"",
IF(AND(F691="Peretoe teenus",H691&lt;[2]an!$M$37,S691="kahepoolne vajaduspõhine",U691&gt;=[2]an!$M$37,U691&lt;=[2]an!$M$38,RANK(D691,$D691:$D691)+COUNTIFS($D$2:D691,D691,$F$2:F691,F691)-1=1),
((EOMONTH(U691,0)-U691+1)*X691)/DAY(EOMONTH(U691,0))+(DAY(U691)-1)*100/DAY(EOMONTH(U691,0)),
IF(AND(F691="Peretoe teenus",H691&lt;[2]an!$M$37,S691="kahepoolne vajaduspõhine",U691&gt;=[2]an!$M$37,U691&lt;=[2]an!$M$38,RANK(D691,$D691:$D691)+COUNTIFS($D$2:D691,D691,$F$2:F691,F691)-1&gt;1),"",
IF(AND(F691="Peretoe teenus",H691&lt;[2]an!$M$37,S691="kahepoolne vajaduspõhine",U691&gt;[2]an!$M$38,RANK(D691,$D691:$D691)+COUNTIFS($D$2:D691,D691,$F$2:F691,F691)-1=1),X691,
IF(AND(F691="Peretoe teenus",H691&lt;[2]an!$M$37,S691="kahepoolne vajaduspõhine",U691&gt;[2]an!$M$38,RANK(D691,$D691:$D691)+COUNTIFS($D$2:D691,D691,$F$2:F691,F691)-1&gt;1),"",X691*W691)))))))))))))),"")</f>
        <v/>
      </c>
      <c r="Z691" s="18" t="str">
        <f t="shared" si="31"/>
        <v/>
      </c>
      <c r="AA691" s="19" t="str">
        <f>IFERROR(VLOOKUP(E691,[2]an!$A$3:$B$81,2,FALSE),"")</f>
        <v/>
      </c>
      <c r="AB691" s="19" t="str">
        <f>IFERROR(VLOOKUP(AA691,[2]an!$C$2:$D$16,2,FALSE),"")</f>
        <v/>
      </c>
      <c r="AC691" s="20"/>
      <c r="AD691" s="21" t="str">
        <f>IF(A691=[2]an!$F$36,VLOOKUP([2]an!$F$36,[2]an!$F$36:$H$36,3,FALSE),IF(A691=[2]an!$F$35,VLOOKUP([2]an!$F$35,[2]an!$F$35:$H$35,3,FALSE),IF(A691=[2]an!$F$33,VLOOKUP([2]an!$F$33,[2]an!$F$33:$H$33,3,FALSE),IF(A691=[2]an!$F$31,VLOOKUP([2]an!$F$31,[2]an!$F$31:$H$31,3,FALSE),""))))</f>
        <v/>
      </c>
    </row>
    <row r="692" spans="6:30" x14ac:dyDescent="0.2">
      <c r="F692" s="10"/>
      <c r="G692" s="8" t="str">
        <f t="shared" si="32"/>
        <v/>
      </c>
      <c r="H692" s="13"/>
      <c r="K692" s="13"/>
      <c r="L692" s="10"/>
      <c r="M692" s="10"/>
      <c r="S692" s="8" t="str">
        <f>IFERROR(VLOOKUP(D692,[1]peretoe_teenus!$A$2:$L$2000,5,FALSE),"")</f>
        <v/>
      </c>
      <c r="U692" s="13"/>
      <c r="V692" s="15" t="str" cm="1">
        <f t="array" ref="V692">IFERROR(IF(AND(F692="Tugigrupp",RANK(K692,$K692:$K692)+COUNTIFS($K$2:K692,K692,$L$2:L692,L692,$M$2:M692,M692,$I$2:I692,I692,$G$2:G692,G692,$F$2:F692,F692)-1=1),SUMPRODUCT(($F$2:$F$4154=F692)*($G$2:$G$4154=G692)*($K$2:$K$4154=K692)*($I$2:$I$4154=I692)*($L$2:$L$4154=L692)*($M$2:$M$4154=M692)),""),"")</f>
        <v/>
      </c>
      <c r="W692" s="15" t="str">
        <f t="shared" si="30"/>
        <v/>
      </c>
      <c r="X692" s="16" t="str">
        <f>IF(AND(A692=[2]an!$G$38,F692=[2]an!$E$40),[2]an!$G$40,IF(AND(A692=[2]an!$G$38,F692=[2]an!$E$41),[2]an!$G$41,IF(AND(A692=[2]an!$G$38,F692=[2]an!$E$39,H692&gt;=[2]an!$M$37),[2]an!$G$39,
IF(AND(A692=[2]an!$G$38,F692=[2]an!$E$39,H692&lt;[2]an!$M$37,S692="kahepoolne vajaduspõhine",U692=""),[2]an!$M$40,
IF(AND(A692=[2]an!$G$38,F692=[2]an!$E$39,H692&lt;[2]an!$M$37,S692="kahepoolne vajaduspõhine",U692&lt;&gt;""),[2]an!$G$39,
IF(AND(A692=[2]an!$G$38,F692=[2]an!$E$39,H692&lt;[2]an!$M$37,S692&lt;&gt;"kahepoolne vajaduspõhine"),[2]an!$G$39,
IF(AND(A692=[2]an!$G$38,F692=[2]an!$E$42),[2]an!$G$42,
IF(AND(A692=[2]an!$H$38,F692=[2]an!$E$40),[2]an!$H$40,IF(AND(A692=[2]an!$H$38,F692=[2]an!$E$41),[2]an!$H$41,IF(AND(A692=[2]an!$H$38,F692=[2]an!$E$39,H692&gt;=[2]an!$M$37),[2]an!$H$39,
IF(AND(A692=[2]an!$H$38,F692=[2]an!$E$39,H692&lt;[2]an!$M$37,S692="kahepoolne vajaduspõhine",U692=""),[2]an!$M$40,
IF(AND(A692=[2]an!$H$38,F692=[2]an!$E$39,H692&lt;[2]an!$M$37,S692="kahepoolne vajaduspõhine",U692&lt;&gt;""),[2]an!$H$39,
IF(AND(A692=[2]an!$H$38,F692=[2]an!$E$39,H692&lt;[2]an!$M$37,S692&lt;&gt;"kahepoolne vajaduspõhine"),[2]an!$H$39,
IF(AND(A692=[2]an!$H$38,F692=[2]an!$E$42),[2]an!$H$42,
IF(AND(A692=[2]an!$I$38,F692=[2]an!$E$40),[2]an!$I$40,IF(AND(A692=[2]an!$I$38,F692=[2]an!$E$41),[2]an!$I$41,IF(AND(A692=[2]an!$I$38,F692=[2]an!$E$39,H692&gt;=[2]an!$M$37),[2]an!$I$39,
IF(AND(A692=[2]an!$I$38,F692=[2]an!$E$39,H692&lt;[2]an!$M$37,S692="kahepoolne vajaduspõhine",U692=""),[2]an!$M$40,
IF(AND(A692=[2]an!$I$38,F692=[2]an!$E$39,H692&lt;[2]an!$M$37,S692="kahepoolne vajaduspõhine",U692&lt;&gt;""),[2]an!$I$39,
IF(AND(A692=[2]an!$I$38,F692=[2]an!$E$39,H692&lt;[2]an!$M$37,S692&lt;&gt;"kahepoolne vajaduspõhine"),[2]an!$I$39,
IF(AND(A692=[2]an!$I$38,F692=[2]an!$E$42),[2]an!$I$42,
IF(AND(A692=[2]an!$J$38,F692=[2]an!$E$40),[2]an!$J$40,IF(AND(A692=[2]an!$J$38,F692=[2]an!$E$41),[2]an!$J$41,IF(AND(A692=[2]an!$J$38,F692=[2]an!$E$39,H692&gt;=[2]an!$M$37),[2]an!$J$39,
IF(AND(A692=[2]an!$J$38,F692=[2]an!$E$39,H692&lt;[2]an!$M$37,S692="kahepoolne vajaduspõhine",U692=""),[2]an!$M$40,
IF(AND(A692=[2]an!$J$38,F692=[2]an!$E$39,H692&lt;[2]an!$M$37,S692="kahepoolne vajaduspõhine",U692&lt;&gt;""),[2]an!$J$39,
IF(AND(A692=[2]an!$J$38,F692=[2]an!$E$39,H692&lt;[2]an!$M$37,S692&lt;&gt;"kahepoolne vajaduspõhine"),[2]an!$J$39,
IF(AND(A692=[2]an!$J$38,F692=[2]an!$E$42),[2]an!$J$42,""))))))))))))))))))))))))))))</f>
        <v/>
      </c>
      <c r="Y692" s="17" t="str">
        <f>IFERROR(IF(F692="Tugigrupp",0,
IF(AND(F692="Peretoe teenus",H692&gt;=[2]an!$M$37,RANK(D692,$D692:$D692)+COUNTIFS($D$2:D692,D692,$F$2:F692,F692)-1&gt;1),"",
IF(AND(F692="Peretoe teenus",H692&gt;=[2]an!$M$37,RANK(D692,$D692:$D692)+COUNTIFS($D$2:D692,D692,$F$2:F692,F692)-1=1,MONTH(H692)=MONTH(K692)=TRUE,YEAR(H692)=YEAR(K692)=TRUE),((EOMONTH(H692,0)-H692+1)*X692)/DAY(EOMONTH(H692,0)),
IF(AND(F692="Peretoe teenus",H692&gt;=[2]an!$M$37,RANK(D692,$D692:$D692)+COUNTIFS($D$2:D692,D692,$F$2:F692,F692)-1=1),X692,
IF(AND(F692="Peretoe teenus",H692&lt;[2]an!$M$37,S692&lt;&gt;"kahepoolne vajaduspõhine",RANK(D692,$D692:$D692)+COUNTIFS($D$2:D692,D692,$F$2:F692,F692)-1=1),X692,
IF(AND(F692="Peretoe teenus",H692&lt;[2]an!$M$37,S692&lt;&gt;"kahepoolne vajaduspõhine",RANK(D692,$D692:$D692)+COUNTIFS($D$2:D692,D692,$F$2:F692,F692)-1&gt;1),"",
IF(AND(F692="Peretoe teenus",H692&lt;[2]an!$M$37,S692="kahepoolne vajaduspõhine",U692="",RANK(D692,$D692:$D692)+COUNTIFS($D$2:D692,D692,$F$2:F692,F692)-1=1),X692,
IF(AND(F692="Peretoe teenus",H692&lt;[2]an!$M$37,S692="kahepoolne vajaduspõhine",U692="",RANK(D692,$D692:$D692)+COUNTIFS($D$2:D692,D692,$F$2:F692,F692)-1&gt;1),"",
IF(AND(F692="Peretoe teenus",H692&lt;[2]an!$M$37,S692="kahepoolne vajaduspõhine",U692&lt;[2]an!$M$37,RANK(D692,$D692:$D692)+COUNTIFS($D$2:D692,D692,$F$2:F692,F692)-1=1),X692,
IF(AND(F692="Peretoe teenus",H692&lt;[2]an!$M$37,S692="kahepoolne vajaduspõhine",U692&lt;[2]an!$M$37,RANK(D692,$D692:$D692)+COUNTIFS($D$2:D692,D692,$F$2:F692,F692)-1&gt;1),"",
IF(AND(F692="Peretoe teenus",H692&lt;[2]an!$M$37,S692="kahepoolne vajaduspõhine",U692&gt;=[2]an!$M$37,U692&lt;=[2]an!$M$38,RANK(D692,$D692:$D692)+COUNTIFS($D$2:D692,D692,$F$2:F692,F692)-1=1),
((EOMONTH(U692,0)-U692+1)*X692)/DAY(EOMONTH(U692,0))+(DAY(U692)-1)*100/DAY(EOMONTH(U692,0)),
IF(AND(F692="Peretoe teenus",H692&lt;[2]an!$M$37,S692="kahepoolne vajaduspõhine",U692&gt;=[2]an!$M$37,U692&lt;=[2]an!$M$38,RANK(D692,$D692:$D692)+COUNTIFS($D$2:D692,D692,$F$2:F692,F692)-1&gt;1),"",
IF(AND(F692="Peretoe teenus",H692&lt;[2]an!$M$37,S692="kahepoolne vajaduspõhine",U692&gt;[2]an!$M$38,RANK(D692,$D692:$D692)+COUNTIFS($D$2:D692,D692,$F$2:F692,F692)-1=1),X692,
IF(AND(F692="Peretoe teenus",H692&lt;[2]an!$M$37,S692="kahepoolne vajaduspõhine",U692&gt;[2]an!$M$38,RANK(D692,$D692:$D692)+COUNTIFS($D$2:D692,D692,$F$2:F692,F692)-1&gt;1),"",X692*W692)))))))))))))),"")</f>
        <v/>
      </c>
      <c r="Z692" s="18" t="str">
        <f t="shared" si="31"/>
        <v/>
      </c>
      <c r="AA692" s="19" t="str">
        <f>IFERROR(VLOOKUP(E692,[2]an!$A$3:$B$81,2,FALSE),"")</f>
        <v/>
      </c>
      <c r="AB692" s="19" t="str">
        <f>IFERROR(VLOOKUP(AA692,[2]an!$C$2:$D$16,2,FALSE),"")</f>
        <v/>
      </c>
      <c r="AC692" s="20"/>
      <c r="AD692" s="21" t="str">
        <f>IF(A692=[2]an!$F$36,VLOOKUP([2]an!$F$36,[2]an!$F$36:$H$36,3,FALSE),IF(A692=[2]an!$F$35,VLOOKUP([2]an!$F$35,[2]an!$F$35:$H$35,3,FALSE),IF(A692=[2]an!$F$33,VLOOKUP([2]an!$F$33,[2]an!$F$33:$H$33,3,FALSE),IF(A692=[2]an!$F$31,VLOOKUP([2]an!$F$31,[2]an!$F$31:$H$31,3,FALSE),""))))</f>
        <v/>
      </c>
    </row>
    <row r="693" spans="6:30" x14ac:dyDescent="0.2">
      <c r="F693" s="10"/>
      <c r="G693" s="8" t="str">
        <f t="shared" si="32"/>
        <v/>
      </c>
      <c r="H693" s="13"/>
      <c r="K693" s="13"/>
      <c r="L693" s="10"/>
      <c r="M693" s="10"/>
      <c r="S693" s="8" t="str">
        <f>IFERROR(VLOOKUP(D693,[1]peretoe_teenus!$A$2:$L$2000,5,FALSE),"")</f>
        <v/>
      </c>
      <c r="U693" s="13"/>
      <c r="V693" s="15" t="str" cm="1">
        <f t="array" ref="V693">IFERROR(IF(AND(F693="Tugigrupp",RANK(K693,$K693:$K693)+COUNTIFS($K$2:K693,K693,$L$2:L693,L693,$M$2:M693,M693,$I$2:I693,I693,$G$2:G693,G693,$F$2:F693,F693)-1=1),SUMPRODUCT(($F$2:$F$4154=F693)*($G$2:$G$4154=G693)*($K$2:$K$4154=K693)*($I$2:$I$4154=I693)*($L$2:$L$4154=L693)*($M$2:$M$4154=M693)),""),"")</f>
        <v/>
      </c>
      <c r="W693" s="15" t="str">
        <f t="shared" si="30"/>
        <v/>
      </c>
      <c r="X693" s="16" t="str">
        <f>IF(AND(A693=[2]an!$G$38,F693=[2]an!$E$40),[2]an!$G$40,IF(AND(A693=[2]an!$G$38,F693=[2]an!$E$41),[2]an!$G$41,IF(AND(A693=[2]an!$G$38,F693=[2]an!$E$39,H693&gt;=[2]an!$M$37),[2]an!$G$39,
IF(AND(A693=[2]an!$G$38,F693=[2]an!$E$39,H693&lt;[2]an!$M$37,S693="kahepoolne vajaduspõhine",U693=""),[2]an!$M$40,
IF(AND(A693=[2]an!$G$38,F693=[2]an!$E$39,H693&lt;[2]an!$M$37,S693="kahepoolne vajaduspõhine",U693&lt;&gt;""),[2]an!$G$39,
IF(AND(A693=[2]an!$G$38,F693=[2]an!$E$39,H693&lt;[2]an!$M$37,S693&lt;&gt;"kahepoolne vajaduspõhine"),[2]an!$G$39,
IF(AND(A693=[2]an!$G$38,F693=[2]an!$E$42),[2]an!$G$42,
IF(AND(A693=[2]an!$H$38,F693=[2]an!$E$40),[2]an!$H$40,IF(AND(A693=[2]an!$H$38,F693=[2]an!$E$41),[2]an!$H$41,IF(AND(A693=[2]an!$H$38,F693=[2]an!$E$39,H693&gt;=[2]an!$M$37),[2]an!$H$39,
IF(AND(A693=[2]an!$H$38,F693=[2]an!$E$39,H693&lt;[2]an!$M$37,S693="kahepoolne vajaduspõhine",U693=""),[2]an!$M$40,
IF(AND(A693=[2]an!$H$38,F693=[2]an!$E$39,H693&lt;[2]an!$M$37,S693="kahepoolne vajaduspõhine",U693&lt;&gt;""),[2]an!$H$39,
IF(AND(A693=[2]an!$H$38,F693=[2]an!$E$39,H693&lt;[2]an!$M$37,S693&lt;&gt;"kahepoolne vajaduspõhine"),[2]an!$H$39,
IF(AND(A693=[2]an!$H$38,F693=[2]an!$E$42),[2]an!$H$42,
IF(AND(A693=[2]an!$I$38,F693=[2]an!$E$40),[2]an!$I$40,IF(AND(A693=[2]an!$I$38,F693=[2]an!$E$41),[2]an!$I$41,IF(AND(A693=[2]an!$I$38,F693=[2]an!$E$39,H693&gt;=[2]an!$M$37),[2]an!$I$39,
IF(AND(A693=[2]an!$I$38,F693=[2]an!$E$39,H693&lt;[2]an!$M$37,S693="kahepoolne vajaduspõhine",U693=""),[2]an!$M$40,
IF(AND(A693=[2]an!$I$38,F693=[2]an!$E$39,H693&lt;[2]an!$M$37,S693="kahepoolne vajaduspõhine",U693&lt;&gt;""),[2]an!$I$39,
IF(AND(A693=[2]an!$I$38,F693=[2]an!$E$39,H693&lt;[2]an!$M$37,S693&lt;&gt;"kahepoolne vajaduspõhine"),[2]an!$I$39,
IF(AND(A693=[2]an!$I$38,F693=[2]an!$E$42),[2]an!$I$42,
IF(AND(A693=[2]an!$J$38,F693=[2]an!$E$40),[2]an!$J$40,IF(AND(A693=[2]an!$J$38,F693=[2]an!$E$41),[2]an!$J$41,IF(AND(A693=[2]an!$J$38,F693=[2]an!$E$39,H693&gt;=[2]an!$M$37),[2]an!$J$39,
IF(AND(A693=[2]an!$J$38,F693=[2]an!$E$39,H693&lt;[2]an!$M$37,S693="kahepoolne vajaduspõhine",U693=""),[2]an!$M$40,
IF(AND(A693=[2]an!$J$38,F693=[2]an!$E$39,H693&lt;[2]an!$M$37,S693="kahepoolne vajaduspõhine",U693&lt;&gt;""),[2]an!$J$39,
IF(AND(A693=[2]an!$J$38,F693=[2]an!$E$39,H693&lt;[2]an!$M$37,S693&lt;&gt;"kahepoolne vajaduspõhine"),[2]an!$J$39,
IF(AND(A693=[2]an!$J$38,F693=[2]an!$E$42),[2]an!$J$42,""))))))))))))))))))))))))))))</f>
        <v/>
      </c>
      <c r="Y693" s="17" t="str">
        <f>IFERROR(IF(F693="Tugigrupp",0,
IF(AND(F693="Peretoe teenus",H693&gt;=[2]an!$M$37,RANK(D693,$D693:$D693)+COUNTIFS($D$2:D693,D693,$F$2:F693,F693)-1&gt;1),"",
IF(AND(F693="Peretoe teenus",H693&gt;=[2]an!$M$37,RANK(D693,$D693:$D693)+COUNTIFS($D$2:D693,D693,$F$2:F693,F693)-1=1,MONTH(H693)=MONTH(K693)=TRUE,YEAR(H693)=YEAR(K693)=TRUE),((EOMONTH(H693,0)-H693+1)*X693)/DAY(EOMONTH(H693,0)),
IF(AND(F693="Peretoe teenus",H693&gt;=[2]an!$M$37,RANK(D693,$D693:$D693)+COUNTIFS($D$2:D693,D693,$F$2:F693,F693)-1=1),X693,
IF(AND(F693="Peretoe teenus",H693&lt;[2]an!$M$37,S693&lt;&gt;"kahepoolne vajaduspõhine",RANK(D693,$D693:$D693)+COUNTIFS($D$2:D693,D693,$F$2:F693,F693)-1=1),X693,
IF(AND(F693="Peretoe teenus",H693&lt;[2]an!$M$37,S693&lt;&gt;"kahepoolne vajaduspõhine",RANK(D693,$D693:$D693)+COUNTIFS($D$2:D693,D693,$F$2:F693,F693)-1&gt;1),"",
IF(AND(F693="Peretoe teenus",H693&lt;[2]an!$M$37,S693="kahepoolne vajaduspõhine",U693="",RANK(D693,$D693:$D693)+COUNTIFS($D$2:D693,D693,$F$2:F693,F693)-1=1),X693,
IF(AND(F693="Peretoe teenus",H693&lt;[2]an!$M$37,S693="kahepoolne vajaduspõhine",U693="",RANK(D693,$D693:$D693)+COUNTIFS($D$2:D693,D693,$F$2:F693,F693)-1&gt;1),"",
IF(AND(F693="Peretoe teenus",H693&lt;[2]an!$M$37,S693="kahepoolne vajaduspõhine",U693&lt;[2]an!$M$37,RANK(D693,$D693:$D693)+COUNTIFS($D$2:D693,D693,$F$2:F693,F693)-1=1),X693,
IF(AND(F693="Peretoe teenus",H693&lt;[2]an!$M$37,S693="kahepoolne vajaduspõhine",U693&lt;[2]an!$M$37,RANK(D693,$D693:$D693)+COUNTIFS($D$2:D693,D693,$F$2:F693,F693)-1&gt;1),"",
IF(AND(F693="Peretoe teenus",H693&lt;[2]an!$M$37,S693="kahepoolne vajaduspõhine",U693&gt;=[2]an!$M$37,U693&lt;=[2]an!$M$38,RANK(D693,$D693:$D693)+COUNTIFS($D$2:D693,D693,$F$2:F693,F693)-1=1),
((EOMONTH(U693,0)-U693+1)*X693)/DAY(EOMONTH(U693,0))+(DAY(U693)-1)*100/DAY(EOMONTH(U693,0)),
IF(AND(F693="Peretoe teenus",H693&lt;[2]an!$M$37,S693="kahepoolne vajaduspõhine",U693&gt;=[2]an!$M$37,U693&lt;=[2]an!$M$38,RANK(D693,$D693:$D693)+COUNTIFS($D$2:D693,D693,$F$2:F693,F693)-1&gt;1),"",
IF(AND(F693="Peretoe teenus",H693&lt;[2]an!$M$37,S693="kahepoolne vajaduspõhine",U693&gt;[2]an!$M$38,RANK(D693,$D693:$D693)+COUNTIFS($D$2:D693,D693,$F$2:F693,F693)-1=1),X693,
IF(AND(F693="Peretoe teenus",H693&lt;[2]an!$M$37,S693="kahepoolne vajaduspõhine",U693&gt;[2]an!$M$38,RANK(D693,$D693:$D693)+COUNTIFS($D$2:D693,D693,$F$2:F693,F693)-1&gt;1),"",X693*W693)))))))))))))),"")</f>
        <v/>
      </c>
      <c r="Z693" s="18" t="str">
        <f t="shared" si="31"/>
        <v/>
      </c>
      <c r="AA693" s="19" t="str">
        <f>IFERROR(VLOOKUP(E693,[2]an!$A$3:$B$81,2,FALSE),"")</f>
        <v/>
      </c>
      <c r="AB693" s="19" t="str">
        <f>IFERROR(VLOOKUP(AA693,[2]an!$C$2:$D$16,2,FALSE),"")</f>
        <v/>
      </c>
      <c r="AC693" s="20"/>
      <c r="AD693" s="21" t="str">
        <f>IF(A693=[2]an!$F$36,VLOOKUP([2]an!$F$36,[2]an!$F$36:$H$36,3,FALSE),IF(A693=[2]an!$F$35,VLOOKUP([2]an!$F$35,[2]an!$F$35:$H$35,3,FALSE),IF(A693=[2]an!$F$33,VLOOKUP([2]an!$F$33,[2]an!$F$33:$H$33,3,FALSE),IF(A693=[2]an!$F$31,VLOOKUP([2]an!$F$31,[2]an!$F$31:$H$31,3,FALSE),""))))</f>
        <v/>
      </c>
    </row>
    <row r="694" spans="6:30" x14ac:dyDescent="0.2">
      <c r="F694" s="10"/>
      <c r="G694" s="8" t="str">
        <f t="shared" si="32"/>
        <v/>
      </c>
      <c r="H694" s="13"/>
      <c r="K694" s="13"/>
      <c r="L694" s="10"/>
      <c r="M694" s="10"/>
      <c r="S694" s="8" t="str">
        <f>IFERROR(VLOOKUP(D694,[1]peretoe_teenus!$A$2:$L$2000,5,FALSE),"")</f>
        <v/>
      </c>
      <c r="U694" s="13"/>
      <c r="V694" s="15" t="str" cm="1">
        <f t="array" ref="V694">IFERROR(IF(AND(F694="Tugigrupp",RANK(K694,$K694:$K694)+COUNTIFS($K$2:K694,K694,$L$2:L694,L694,$M$2:M694,M694,$I$2:I694,I694,$G$2:G694,G694,$F$2:F694,F694)-1=1),SUMPRODUCT(($F$2:$F$4154=F694)*($G$2:$G$4154=G694)*($K$2:$K$4154=K694)*($I$2:$I$4154=I694)*($L$2:$L$4154=L694)*($M$2:$M$4154=M694)),""),"")</f>
        <v/>
      </c>
      <c r="W694" s="15" t="str">
        <f t="shared" si="30"/>
        <v/>
      </c>
      <c r="X694" s="16" t="str">
        <f>IF(AND(A694=[2]an!$G$38,F694=[2]an!$E$40),[2]an!$G$40,IF(AND(A694=[2]an!$G$38,F694=[2]an!$E$41),[2]an!$G$41,IF(AND(A694=[2]an!$G$38,F694=[2]an!$E$39,H694&gt;=[2]an!$M$37),[2]an!$G$39,
IF(AND(A694=[2]an!$G$38,F694=[2]an!$E$39,H694&lt;[2]an!$M$37,S694="kahepoolne vajaduspõhine",U694=""),[2]an!$M$40,
IF(AND(A694=[2]an!$G$38,F694=[2]an!$E$39,H694&lt;[2]an!$M$37,S694="kahepoolne vajaduspõhine",U694&lt;&gt;""),[2]an!$G$39,
IF(AND(A694=[2]an!$G$38,F694=[2]an!$E$39,H694&lt;[2]an!$M$37,S694&lt;&gt;"kahepoolne vajaduspõhine"),[2]an!$G$39,
IF(AND(A694=[2]an!$G$38,F694=[2]an!$E$42),[2]an!$G$42,
IF(AND(A694=[2]an!$H$38,F694=[2]an!$E$40),[2]an!$H$40,IF(AND(A694=[2]an!$H$38,F694=[2]an!$E$41),[2]an!$H$41,IF(AND(A694=[2]an!$H$38,F694=[2]an!$E$39,H694&gt;=[2]an!$M$37),[2]an!$H$39,
IF(AND(A694=[2]an!$H$38,F694=[2]an!$E$39,H694&lt;[2]an!$M$37,S694="kahepoolne vajaduspõhine",U694=""),[2]an!$M$40,
IF(AND(A694=[2]an!$H$38,F694=[2]an!$E$39,H694&lt;[2]an!$M$37,S694="kahepoolne vajaduspõhine",U694&lt;&gt;""),[2]an!$H$39,
IF(AND(A694=[2]an!$H$38,F694=[2]an!$E$39,H694&lt;[2]an!$M$37,S694&lt;&gt;"kahepoolne vajaduspõhine"),[2]an!$H$39,
IF(AND(A694=[2]an!$H$38,F694=[2]an!$E$42),[2]an!$H$42,
IF(AND(A694=[2]an!$I$38,F694=[2]an!$E$40),[2]an!$I$40,IF(AND(A694=[2]an!$I$38,F694=[2]an!$E$41),[2]an!$I$41,IF(AND(A694=[2]an!$I$38,F694=[2]an!$E$39,H694&gt;=[2]an!$M$37),[2]an!$I$39,
IF(AND(A694=[2]an!$I$38,F694=[2]an!$E$39,H694&lt;[2]an!$M$37,S694="kahepoolne vajaduspõhine",U694=""),[2]an!$M$40,
IF(AND(A694=[2]an!$I$38,F694=[2]an!$E$39,H694&lt;[2]an!$M$37,S694="kahepoolne vajaduspõhine",U694&lt;&gt;""),[2]an!$I$39,
IF(AND(A694=[2]an!$I$38,F694=[2]an!$E$39,H694&lt;[2]an!$M$37,S694&lt;&gt;"kahepoolne vajaduspõhine"),[2]an!$I$39,
IF(AND(A694=[2]an!$I$38,F694=[2]an!$E$42),[2]an!$I$42,
IF(AND(A694=[2]an!$J$38,F694=[2]an!$E$40),[2]an!$J$40,IF(AND(A694=[2]an!$J$38,F694=[2]an!$E$41),[2]an!$J$41,IF(AND(A694=[2]an!$J$38,F694=[2]an!$E$39,H694&gt;=[2]an!$M$37),[2]an!$J$39,
IF(AND(A694=[2]an!$J$38,F694=[2]an!$E$39,H694&lt;[2]an!$M$37,S694="kahepoolne vajaduspõhine",U694=""),[2]an!$M$40,
IF(AND(A694=[2]an!$J$38,F694=[2]an!$E$39,H694&lt;[2]an!$M$37,S694="kahepoolne vajaduspõhine",U694&lt;&gt;""),[2]an!$J$39,
IF(AND(A694=[2]an!$J$38,F694=[2]an!$E$39,H694&lt;[2]an!$M$37,S694&lt;&gt;"kahepoolne vajaduspõhine"),[2]an!$J$39,
IF(AND(A694=[2]an!$J$38,F694=[2]an!$E$42),[2]an!$J$42,""))))))))))))))))))))))))))))</f>
        <v/>
      </c>
      <c r="Y694" s="17" t="str">
        <f>IFERROR(IF(F694="Tugigrupp",0,
IF(AND(F694="Peretoe teenus",H694&gt;=[2]an!$M$37,RANK(D694,$D694:$D694)+COUNTIFS($D$2:D694,D694,$F$2:F694,F694)-1&gt;1),"",
IF(AND(F694="Peretoe teenus",H694&gt;=[2]an!$M$37,RANK(D694,$D694:$D694)+COUNTIFS($D$2:D694,D694,$F$2:F694,F694)-1=1,MONTH(H694)=MONTH(K694)=TRUE,YEAR(H694)=YEAR(K694)=TRUE),((EOMONTH(H694,0)-H694+1)*X694)/DAY(EOMONTH(H694,0)),
IF(AND(F694="Peretoe teenus",H694&gt;=[2]an!$M$37,RANK(D694,$D694:$D694)+COUNTIFS($D$2:D694,D694,$F$2:F694,F694)-1=1),X694,
IF(AND(F694="Peretoe teenus",H694&lt;[2]an!$M$37,S694&lt;&gt;"kahepoolne vajaduspõhine",RANK(D694,$D694:$D694)+COUNTIFS($D$2:D694,D694,$F$2:F694,F694)-1=1),X694,
IF(AND(F694="Peretoe teenus",H694&lt;[2]an!$M$37,S694&lt;&gt;"kahepoolne vajaduspõhine",RANK(D694,$D694:$D694)+COUNTIFS($D$2:D694,D694,$F$2:F694,F694)-1&gt;1),"",
IF(AND(F694="Peretoe teenus",H694&lt;[2]an!$M$37,S694="kahepoolne vajaduspõhine",U694="",RANK(D694,$D694:$D694)+COUNTIFS($D$2:D694,D694,$F$2:F694,F694)-1=1),X694,
IF(AND(F694="Peretoe teenus",H694&lt;[2]an!$M$37,S694="kahepoolne vajaduspõhine",U694="",RANK(D694,$D694:$D694)+COUNTIFS($D$2:D694,D694,$F$2:F694,F694)-1&gt;1),"",
IF(AND(F694="Peretoe teenus",H694&lt;[2]an!$M$37,S694="kahepoolne vajaduspõhine",U694&lt;[2]an!$M$37,RANK(D694,$D694:$D694)+COUNTIFS($D$2:D694,D694,$F$2:F694,F694)-1=1),X694,
IF(AND(F694="Peretoe teenus",H694&lt;[2]an!$M$37,S694="kahepoolne vajaduspõhine",U694&lt;[2]an!$M$37,RANK(D694,$D694:$D694)+COUNTIFS($D$2:D694,D694,$F$2:F694,F694)-1&gt;1),"",
IF(AND(F694="Peretoe teenus",H694&lt;[2]an!$M$37,S694="kahepoolne vajaduspõhine",U694&gt;=[2]an!$M$37,U694&lt;=[2]an!$M$38,RANK(D694,$D694:$D694)+COUNTIFS($D$2:D694,D694,$F$2:F694,F694)-1=1),
((EOMONTH(U694,0)-U694+1)*X694)/DAY(EOMONTH(U694,0))+(DAY(U694)-1)*100/DAY(EOMONTH(U694,0)),
IF(AND(F694="Peretoe teenus",H694&lt;[2]an!$M$37,S694="kahepoolne vajaduspõhine",U694&gt;=[2]an!$M$37,U694&lt;=[2]an!$M$38,RANK(D694,$D694:$D694)+COUNTIFS($D$2:D694,D694,$F$2:F694,F694)-1&gt;1),"",
IF(AND(F694="Peretoe teenus",H694&lt;[2]an!$M$37,S694="kahepoolne vajaduspõhine",U694&gt;[2]an!$M$38,RANK(D694,$D694:$D694)+COUNTIFS($D$2:D694,D694,$F$2:F694,F694)-1=1),X694,
IF(AND(F694="Peretoe teenus",H694&lt;[2]an!$M$37,S694="kahepoolne vajaduspõhine",U694&gt;[2]an!$M$38,RANK(D694,$D694:$D694)+COUNTIFS($D$2:D694,D694,$F$2:F694,F694)-1&gt;1),"",X694*W694)))))))))))))),"")</f>
        <v/>
      </c>
      <c r="Z694" s="18" t="str">
        <f t="shared" si="31"/>
        <v/>
      </c>
      <c r="AA694" s="19" t="str">
        <f>IFERROR(VLOOKUP(E694,[2]an!$A$3:$B$81,2,FALSE),"")</f>
        <v/>
      </c>
      <c r="AB694" s="19" t="str">
        <f>IFERROR(VLOOKUP(AA694,[2]an!$C$2:$D$16,2,FALSE),"")</f>
        <v/>
      </c>
      <c r="AC694" s="20"/>
      <c r="AD694" s="21" t="str">
        <f>IF(A694=[2]an!$F$36,VLOOKUP([2]an!$F$36,[2]an!$F$36:$H$36,3,FALSE),IF(A694=[2]an!$F$35,VLOOKUP([2]an!$F$35,[2]an!$F$35:$H$35,3,FALSE),IF(A694=[2]an!$F$33,VLOOKUP([2]an!$F$33,[2]an!$F$33:$H$33,3,FALSE),IF(A694=[2]an!$F$31,VLOOKUP([2]an!$F$31,[2]an!$F$31:$H$31,3,FALSE),""))))</f>
        <v/>
      </c>
    </row>
    <row r="695" spans="6:30" x14ac:dyDescent="0.2">
      <c r="F695" s="10"/>
      <c r="G695" s="8" t="str">
        <f t="shared" si="32"/>
        <v/>
      </c>
      <c r="H695" s="13"/>
      <c r="K695" s="13"/>
      <c r="L695" s="10"/>
      <c r="M695" s="10"/>
      <c r="S695" s="8" t="str">
        <f>IFERROR(VLOOKUP(D695,[1]peretoe_teenus!$A$2:$L$2000,5,FALSE),"")</f>
        <v/>
      </c>
      <c r="U695" s="13"/>
      <c r="V695" s="15" t="str" cm="1">
        <f t="array" ref="V695">IFERROR(IF(AND(F695="Tugigrupp",RANK(K695,$K695:$K695)+COUNTIFS($K$2:K695,K695,$L$2:L695,L695,$M$2:M695,M695,$I$2:I695,I695,$G$2:G695,G695,$F$2:F695,F695)-1=1),SUMPRODUCT(($F$2:$F$4154=F695)*($G$2:$G$4154=G695)*($K$2:$K$4154=K695)*($I$2:$I$4154=I695)*($L$2:$L$4154=L695)*($M$2:$M$4154=M695)),""),"")</f>
        <v/>
      </c>
      <c r="W695" s="15" t="str">
        <f t="shared" si="30"/>
        <v/>
      </c>
      <c r="X695" s="16" t="str">
        <f>IF(AND(A695=[2]an!$G$38,F695=[2]an!$E$40),[2]an!$G$40,IF(AND(A695=[2]an!$G$38,F695=[2]an!$E$41),[2]an!$G$41,IF(AND(A695=[2]an!$G$38,F695=[2]an!$E$39,H695&gt;=[2]an!$M$37),[2]an!$G$39,
IF(AND(A695=[2]an!$G$38,F695=[2]an!$E$39,H695&lt;[2]an!$M$37,S695="kahepoolne vajaduspõhine",U695=""),[2]an!$M$40,
IF(AND(A695=[2]an!$G$38,F695=[2]an!$E$39,H695&lt;[2]an!$M$37,S695="kahepoolne vajaduspõhine",U695&lt;&gt;""),[2]an!$G$39,
IF(AND(A695=[2]an!$G$38,F695=[2]an!$E$39,H695&lt;[2]an!$M$37,S695&lt;&gt;"kahepoolne vajaduspõhine"),[2]an!$G$39,
IF(AND(A695=[2]an!$G$38,F695=[2]an!$E$42),[2]an!$G$42,
IF(AND(A695=[2]an!$H$38,F695=[2]an!$E$40),[2]an!$H$40,IF(AND(A695=[2]an!$H$38,F695=[2]an!$E$41),[2]an!$H$41,IF(AND(A695=[2]an!$H$38,F695=[2]an!$E$39,H695&gt;=[2]an!$M$37),[2]an!$H$39,
IF(AND(A695=[2]an!$H$38,F695=[2]an!$E$39,H695&lt;[2]an!$M$37,S695="kahepoolne vajaduspõhine",U695=""),[2]an!$M$40,
IF(AND(A695=[2]an!$H$38,F695=[2]an!$E$39,H695&lt;[2]an!$M$37,S695="kahepoolne vajaduspõhine",U695&lt;&gt;""),[2]an!$H$39,
IF(AND(A695=[2]an!$H$38,F695=[2]an!$E$39,H695&lt;[2]an!$M$37,S695&lt;&gt;"kahepoolne vajaduspõhine"),[2]an!$H$39,
IF(AND(A695=[2]an!$H$38,F695=[2]an!$E$42),[2]an!$H$42,
IF(AND(A695=[2]an!$I$38,F695=[2]an!$E$40),[2]an!$I$40,IF(AND(A695=[2]an!$I$38,F695=[2]an!$E$41),[2]an!$I$41,IF(AND(A695=[2]an!$I$38,F695=[2]an!$E$39,H695&gt;=[2]an!$M$37),[2]an!$I$39,
IF(AND(A695=[2]an!$I$38,F695=[2]an!$E$39,H695&lt;[2]an!$M$37,S695="kahepoolne vajaduspõhine",U695=""),[2]an!$M$40,
IF(AND(A695=[2]an!$I$38,F695=[2]an!$E$39,H695&lt;[2]an!$M$37,S695="kahepoolne vajaduspõhine",U695&lt;&gt;""),[2]an!$I$39,
IF(AND(A695=[2]an!$I$38,F695=[2]an!$E$39,H695&lt;[2]an!$M$37,S695&lt;&gt;"kahepoolne vajaduspõhine"),[2]an!$I$39,
IF(AND(A695=[2]an!$I$38,F695=[2]an!$E$42),[2]an!$I$42,
IF(AND(A695=[2]an!$J$38,F695=[2]an!$E$40),[2]an!$J$40,IF(AND(A695=[2]an!$J$38,F695=[2]an!$E$41),[2]an!$J$41,IF(AND(A695=[2]an!$J$38,F695=[2]an!$E$39,H695&gt;=[2]an!$M$37),[2]an!$J$39,
IF(AND(A695=[2]an!$J$38,F695=[2]an!$E$39,H695&lt;[2]an!$M$37,S695="kahepoolne vajaduspõhine",U695=""),[2]an!$M$40,
IF(AND(A695=[2]an!$J$38,F695=[2]an!$E$39,H695&lt;[2]an!$M$37,S695="kahepoolne vajaduspõhine",U695&lt;&gt;""),[2]an!$J$39,
IF(AND(A695=[2]an!$J$38,F695=[2]an!$E$39,H695&lt;[2]an!$M$37,S695&lt;&gt;"kahepoolne vajaduspõhine"),[2]an!$J$39,
IF(AND(A695=[2]an!$J$38,F695=[2]an!$E$42),[2]an!$J$42,""))))))))))))))))))))))))))))</f>
        <v/>
      </c>
      <c r="Y695" s="17" t="str">
        <f>IFERROR(IF(F695="Tugigrupp",0,
IF(AND(F695="Peretoe teenus",H695&gt;=[2]an!$M$37,RANK(D695,$D695:$D695)+COUNTIFS($D$2:D695,D695,$F$2:F695,F695)-1&gt;1),"",
IF(AND(F695="Peretoe teenus",H695&gt;=[2]an!$M$37,RANK(D695,$D695:$D695)+COUNTIFS($D$2:D695,D695,$F$2:F695,F695)-1=1,MONTH(H695)=MONTH(K695)=TRUE,YEAR(H695)=YEAR(K695)=TRUE),((EOMONTH(H695,0)-H695+1)*X695)/DAY(EOMONTH(H695,0)),
IF(AND(F695="Peretoe teenus",H695&gt;=[2]an!$M$37,RANK(D695,$D695:$D695)+COUNTIFS($D$2:D695,D695,$F$2:F695,F695)-1=1),X695,
IF(AND(F695="Peretoe teenus",H695&lt;[2]an!$M$37,S695&lt;&gt;"kahepoolne vajaduspõhine",RANK(D695,$D695:$D695)+COUNTIFS($D$2:D695,D695,$F$2:F695,F695)-1=1),X695,
IF(AND(F695="Peretoe teenus",H695&lt;[2]an!$M$37,S695&lt;&gt;"kahepoolne vajaduspõhine",RANK(D695,$D695:$D695)+COUNTIFS($D$2:D695,D695,$F$2:F695,F695)-1&gt;1),"",
IF(AND(F695="Peretoe teenus",H695&lt;[2]an!$M$37,S695="kahepoolne vajaduspõhine",U695="",RANK(D695,$D695:$D695)+COUNTIFS($D$2:D695,D695,$F$2:F695,F695)-1=1),X695,
IF(AND(F695="Peretoe teenus",H695&lt;[2]an!$M$37,S695="kahepoolne vajaduspõhine",U695="",RANK(D695,$D695:$D695)+COUNTIFS($D$2:D695,D695,$F$2:F695,F695)-1&gt;1),"",
IF(AND(F695="Peretoe teenus",H695&lt;[2]an!$M$37,S695="kahepoolne vajaduspõhine",U695&lt;[2]an!$M$37,RANK(D695,$D695:$D695)+COUNTIFS($D$2:D695,D695,$F$2:F695,F695)-1=1),X695,
IF(AND(F695="Peretoe teenus",H695&lt;[2]an!$M$37,S695="kahepoolne vajaduspõhine",U695&lt;[2]an!$M$37,RANK(D695,$D695:$D695)+COUNTIFS($D$2:D695,D695,$F$2:F695,F695)-1&gt;1),"",
IF(AND(F695="Peretoe teenus",H695&lt;[2]an!$M$37,S695="kahepoolne vajaduspõhine",U695&gt;=[2]an!$M$37,U695&lt;=[2]an!$M$38,RANK(D695,$D695:$D695)+COUNTIFS($D$2:D695,D695,$F$2:F695,F695)-1=1),
((EOMONTH(U695,0)-U695+1)*X695)/DAY(EOMONTH(U695,0))+(DAY(U695)-1)*100/DAY(EOMONTH(U695,0)),
IF(AND(F695="Peretoe teenus",H695&lt;[2]an!$M$37,S695="kahepoolne vajaduspõhine",U695&gt;=[2]an!$M$37,U695&lt;=[2]an!$M$38,RANK(D695,$D695:$D695)+COUNTIFS($D$2:D695,D695,$F$2:F695,F695)-1&gt;1),"",
IF(AND(F695="Peretoe teenus",H695&lt;[2]an!$M$37,S695="kahepoolne vajaduspõhine",U695&gt;[2]an!$M$38,RANK(D695,$D695:$D695)+COUNTIFS($D$2:D695,D695,$F$2:F695,F695)-1=1),X695,
IF(AND(F695="Peretoe teenus",H695&lt;[2]an!$M$37,S695="kahepoolne vajaduspõhine",U695&gt;[2]an!$M$38,RANK(D695,$D695:$D695)+COUNTIFS($D$2:D695,D695,$F$2:F695,F695)-1&gt;1),"",X695*W695)))))))))))))),"")</f>
        <v/>
      </c>
      <c r="Z695" s="18" t="str">
        <f t="shared" si="31"/>
        <v/>
      </c>
      <c r="AA695" s="19" t="str">
        <f>IFERROR(VLOOKUP(E695,[2]an!$A$3:$B$81,2,FALSE),"")</f>
        <v/>
      </c>
      <c r="AB695" s="19" t="str">
        <f>IFERROR(VLOOKUP(AA695,[2]an!$C$2:$D$16,2,FALSE),"")</f>
        <v/>
      </c>
      <c r="AC695" s="20"/>
      <c r="AD695" s="21" t="str">
        <f>IF(A695=[2]an!$F$36,VLOOKUP([2]an!$F$36,[2]an!$F$36:$H$36,3,FALSE),IF(A695=[2]an!$F$35,VLOOKUP([2]an!$F$35,[2]an!$F$35:$H$35,3,FALSE),IF(A695=[2]an!$F$33,VLOOKUP([2]an!$F$33,[2]an!$F$33:$H$33,3,FALSE),IF(A695=[2]an!$F$31,VLOOKUP([2]an!$F$31,[2]an!$F$31:$H$31,3,FALSE),""))))</f>
        <v/>
      </c>
    </row>
    <row r="696" spans="6:30" x14ac:dyDescent="0.2">
      <c r="F696" s="10"/>
      <c r="G696" s="8" t="str">
        <f t="shared" si="32"/>
        <v/>
      </c>
      <c r="H696" s="13"/>
      <c r="K696" s="13"/>
      <c r="L696" s="10"/>
      <c r="M696" s="10"/>
      <c r="S696" s="8" t="str">
        <f>IFERROR(VLOOKUP(D696,[1]peretoe_teenus!$A$2:$L$2000,5,FALSE),"")</f>
        <v/>
      </c>
      <c r="U696" s="13"/>
      <c r="V696" s="15" t="str" cm="1">
        <f t="array" ref="V696">IFERROR(IF(AND(F696="Tugigrupp",RANK(K696,$K696:$K696)+COUNTIFS($K$2:K696,K696,$L$2:L696,L696,$M$2:M696,M696,$I$2:I696,I696,$G$2:G696,G696,$F$2:F696,F696)-1=1),SUMPRODUCT(($F$2:$F$4154=F696)*($G$2:$G$4154=G696)*($K$2:$K$4154=K696)*($I$2:$I$4154=I696)*($L$2:$L$4154=L696)*($M$2:$M$4154=M696)),""),"")</f>
        <v/>
      </c>
      <c r="W696" s="15" t="str">
        <f t="shared" si="30"/>
        <v/>
      </c>
      <c r="X696" s="16" t="str">
        <f>IF(AND(A696=[2]an!$G$38,F696=[2]an!$E$40),[2]an!$G$40,IF(AND(A696=[2]an!$G$38,F696=[2]an!$E$41),[2]an!$G$41,IF(AND(A696=[2]an!$G$38,F696=[2]an!$E$39,H696&gt;=[2]an!$M$37),[2]an!$G$39,
IF(AND(A696=[2]an!$G$38,F696=[2]an!$E$39,H696&lt;[2]an!$M$37,S696="kahepoolne vajaduspõhine",U696=""),[2]an!$M$40,
IF(AND(A696=[2]an!$G$38,F696=[2]an!$E$39,H696&lt;[2]an!$M$37,S696="kahepoolne vajaduspõhine",U696&lt;&gt;""),[2]an!$G$39,
IF(AND(A696=[2]an!$G$38,F696=[2]an!$E$39,H696&lt;[2]an!$M$37,S696&lt;&gt;"kahepoolne vajaduspõhine"),[2]an!$G$39,
IF(AND(A696=[2]an!$G$38,F696=[2]an!$E$42),[2]an!$G$42,
IF(AND(A696=[2]an!$H$38,F696=[2]an!$E$40),[2]an!$H$40,IF(AND(A696=[2]an!$H$38,F696=[2]an!$E$41),[2]an!$H$41,IF(AND(A696=[2]an!$H$38,F696=[2]an!$E$39,H696&gt;=[2]an!$M$37),[2]an!$H$39,
IF(AND(A696=[2]an!$H$38,F696=[2]an!$E$39,H696&lt;[2]an!$M$37,S696="kahepoolne vajaduspõhine",U696=""),[2]an!$M$40,
IF(AND(A696=[2]an!$H$38,F696=[2]an!$E$39,H696&lt;[2]an!$M$37,S696="kahepoolne vajaduspõhine",U696&lt;&gt;""),[2]an!$H$39,
IF(AND(A696=[2]an!$H$38,F696=[2]an!$E$39,H696&lt;[2]an!$M$37,S696&lt;&gt;"kahepoolne vajaduspõhine"),[2]an!$H$39,
IF(AND(A696=[2]an!$H$38,F696=[2]an!$E$42),[2]an!$H$42,
IF(AND(A696=[2]an!$I$38,F696=[2]an!$E$40),[2]an!$I$40,IF(AND(A696=[2]an!$I$38,F696=[2]an!$E$41),[2]an!$I$41,IF(AND(A696=[2]an!$I$38,F696=[2]an!$E$39,H696&gt;=[2]an!$M$37),[2]an!$I$39,
IF(AND(A696=[2]an!$I$38,F696=[2]an!$E$39,H696&lt;[2]an!$M$37,S696="kahepoolne vajaduspõhine",U696=""),[2]an!$M$40,
IF(AND(A696=[2]an!$I$38,F696=[2]an!$E$39,H696&lt;[2]an!$M$37,S696="kahepoolne vajaduspõhine",U696&lt;&gt;""),[2]an!$I$39,
IF(AND(A696=[2]an!$I$38,F696=[2]an!$E$39,H696&lt;[2]an!$M$37,S696&lt;&gt;"kahepoolne vajaduspõhine"),[2]an!$I$39,
IF(AND(A696=[2]an!$I$38,F696=[2]an!$E$42),[2]an!$I$42,
IF(AND(A696=[2]an!$J$38,F696=[2]an!$E$40),[2]an!$J$40,IF(AND(A696=[2]an!$J$38,F696=[2]an!$E$41),[2]an!$J$41,IF(AND(A696=[2]an!$J$38,F696=[2]an!$E$39,H696&gt;=[2]an!$M$37),[2]an!$J$39,
IF(AND(A696=[2]an!$J$38,F696=[2]an!$E$39,H696&lt;[2]an!$M$37,S696="kahepoolne vajaduspõhine",U696=""),[2]an!$M$40,
IF(AND(A696=[2]an!$J$38,F696=[2]an!$E$39,H696&lt;[2]an!$M$37,S696="kahepoolne vajaduspõhine",U696&lt;&gt;""),[2]an!$J$39,
IF(AND(A696=[2]an!$J$38,F696=[2]an!$E$39,H696&lt;[2]an!$M$37,S696&lt;&gt;"kahepoolne vajaduspõhine"),[2]an!$J$39,
IF(AND(A696=[2]an!$J$38,F696=[2]an!$E$42),[2]an!$J$42,""))))))))))))))))))))))))))))</f>
        <v/>
      </c>
      <c r="Y696" s="17" t="str">
        <f>IFERROR(IF(F696="Tugigrupp",0,
IF(AND(F696="Peretoe teenus",H696&gt;=[2]an!$M$37,RANK(D696,$D696:$D696)+COUNTIFS($D$2:D696,D696,$F$2:F696,F696)-1&gt;1),"",
IF(AND(F696="Peretoe teenus",H696&gt;=[2]an!$M$37,RANK(D696,$D696:$D696)+COUNTIFS($D$2:D696,D696,$F$2:F696,F696)-1=1,MONTH(H696)=MONTH(K696)=TRUE,YEAR(H696)=YEAR(K696)=TRUE),((EOMONTH(H696,0)-H696+1)*X696)/DAY(EOMONTH(H696,0)),
IF(AND(F696="Peretoe teenus",H696&gt;=[2]an!$M$37,RANK(D696,$D696:$D696)+COUNTIFS($D$2:D696,D696,$F$2:F696,F696)-1=1),X696,
IF(AND(F696="Peretoe teenus",H696&lt;[2]an!$M$37,S696&lt;&gt;"kahepoolne vajaduspõhine",RANK(D696,$D696:$D696)+COUNTIFS($D$2:D696,D696,$F$2:F696,F696)-1=1),X696,
IF(AND(F696="Peretoe teenus",H696&lt;[2]an!$M$37,S696&lt;&gt;"kahepoolne vajaduspõhine",RANK(D696,$D696:$D696)+COUNTIFS($D$2:D696,D696,$F$2:F696,F696)-1&gt;1),"",
IF(AND(F696="Peretoe teenus",H696&lt;[2]an!$M$37,S696="kahepoolne vajaduspõhine",U696="",RANK(D696,$D696:$D696)+COUNTIFS($D$2:D696,D696,$F$2:F696,F696)-1=1),X696,
IF(AND(F696="Peretoe teenus",H696&lt;[2]an!$M$37,S696="kahepoolne vajaduspõhine",U696="",RANK(D696,$D696:$D696)+COUNTIFS($D$2:D696,D696,$F$2:F696,F696)-1&gt;1),"",
IF(AND(F696="Peretoe teenus",H696&lt;[2]an!$M$37,S696="kahepoolne vajaduspõhine",U696&lt;[2]an!$M$37,RANK(D696,$D696:$D696)+COUNTIFS($D$2:D696,D696,$F$2:F696,F696)-1=1),X696,
IF(AND(F696="Peretoe teenus",H696&lt;[2]an!$M$37,S696="kahepoolne vajaduspõhine",U696&lt;[2]an!$M$37,RANK(D696,$D696:$D696)+COUNTIFS($D$2:D696,D696,$F$2:F696,F696)-1&gt;1),"",
IF(AND(F696="Peretoe teenus",H696&lt;[2]an!$M$37,S696="kahepoolne vajaduspõhine",U696&gt;=[2]an!$M$37,U696&lt;=[2]an!$M$38,RANK(D696,$D696:$D696)+COUNTIFS($D$2:D696,D696,$F$2:F696,F696)-1=1),
((EOMONTH(U696,0)-U696+1)*X696)/DAY(EOMONTH(U696,0))+(DAY(U696)-1)*100/DAY(EOMONTH(U696,0)),
IF(AND(F696="Peretoe teenus",H696&lt;[2]an!$M$37,S696="kahepoolne vajaduspõhine",U696&gt;=[2]an!$M$37,U696&lt;=[2]an!$M$38,RANK(D696,$D696:$D696)+COUNTIFS($D$2:D696,D696,$F$2:F696,F696)-1&gt;1),"",
IF(AND(F696="Peretoe teenus",H696&lt;[2]an!$M$37,S696="kahepoolne vajaduspõhine",U696&gt;[2]an!$M$38,RANK(D696,$D696:$D696)+COUNTIFS($D$2:D696,D696,$F$2:F696,F696)-1=1),X696,
IF(AND(F696="Peretoe teenus",H696&lt;[2]an!$M$37,S696="kahepoolne vajaduspõhine",U696&gt;[2]an!$M$38,RANK(D696,$D696:$D696)+COUNTIFS($D$2:D696,D696,$F$2:F696,F696)-1&gt;1),"",X696*W696)))))))))))))),"")</f>
        <v/>
      </c>
      <c r="Z696" s="18" t="str">
        <f t="shared" si="31"/>
        <v/>
      </c>
      <c r="AA696" s="19" t="str">
        <f>IFERROR(VLOOKUP(E696,[2]an!$A$3:$B$81,2,FALSE),"")</f>
        <v/>
      </c>
      <c r="AB696" s="19" t="str">
        <f>IFERROR(VLOOKUP(AA696,[2]an!$C$2:$D$16,2,FALSE),"")</f>
        <v/>
      </c>
      <c r="AC696" s="20"/>
      <c r="AD696" s="21" t="str">
        <f>IF(A696=[2]an!$F$36,VLOOKUP([2]an!$F$36,[2]an!$F$36:$H$36,3,FALSE),IF(A696=[2]an!$F$35,VLOOKUP([2]an!$F$35,[2]an!$F$35:$H$35,3,FALSE),IF(A696=[2]an!$F$33,VLOOKUP([2]an!$F$33,[2]an!$F$33:$H$33,3,FALSE),IF(A696=[2]an!$F$31,VLOOKUP([2]an!$F$31,[2]an!$F$31:$H$31,3,FALSE),""))))</f>
        <v/>
      </c>
    </row>
    <row r="697" spans="6:30" x14ac:dyDescent="0.2">
      <c r="F697" s="10"/>
      <c r="G697" s="8" t="str">
        <f t="shared" si="32"/>
        <v/>
      </c>
      <c r="H697" s="13"/>
      <c r="K697" s="13"/>
      <c r="L697" s="10"/>
      <c r="M697" s="10"/>
      <c r="S697" s="8" t="str">
        <f>IFERROR(VLOOKUP(D697,[1]peretoe_teenus!$A$2:$L$2000,5,FALSE),"")</f>
        <v/>
      </c>
      <c r="U697" s="13"/>
      <c r="V697" s="15" t="str" cm="1">
        <f t="array" ref="V697">IFERROR(IF(AND(F697="Tugigrupp",RANK(K697,$K697:$K697)+COUNTIFS($K$2:K697,K697,$L$2:L697,L697,$M$2:M697,M697,$I$2:I697,I697,$G$2:G697,G697,$F$2:F697,F697)-1=1),SUMPRODUCT(($F$2:$F$4154=F697)*($G$2:$G$4154=G697)*($K$2:$K$4154=K697)*($I$2:$I$4154=I697)*($L$2:$L$4154=L697)*($M$2:$M$4154=M697)),""),"")</f>
        <v/>
      </c>
      <c r="W697" s="15" t="str">
        <f t="shared" si="30"/>
        <v/>
      </c>
      <c r="X697" s="16" t="str">
        <f>IF(AND(A697=[2]an!$G$38,F697=[2]an!$E$40),[2]an!$G$40,IF(AND(A697=[2]an!$G$38,F697=[2]an!$E$41),[2]an!$G$41,IF(AND(A697=[2]an!$G$38,F697=[2]an!$E$39,H697&gt;=[2]an!$M$37),[2]an!$G$39,
IF(AND(A697=[2]an!$G$38,F697=[2]an!$E$39,H697&lt;[2]an!$M$37,S697="kahepoolne vajaduspõhine",U697=""),[2]an!$M$40,
IF(AND(A697=[2]an!$G$38,F697=[2]an!$E$39,H697&lt;[2]an!$M$37,S697="kahepoolne vajaduspõhine",U697&lt;&gt;""),[2]an!$G$39,
IF(AND(A697=[2]an!$G$38,F697=[2]an!$E$39,H697&lt;[2]an!$M$37,S697&lt;&gt;"kahepoolne vajaduspõhine"),[2]an!$G$39,
IF(AND(A697=[2]an!$G$38,F697=[2]an!$E$42),[2]an!$G$42,
IF(AND(A697=[2]an!$H$38,F697=[2]an!$E$40),[2]an!$H$40,IF(AND(A697=[2]an!$H$38,F697=[2]an!$E$41),[2]an!$H$41,IF(AND(A697=[2]an!$H$38,F697=[2]an!$E$39,H697&gt;=[2]an!$M$37),[2]an!$H$39,
IF(AND(A697=[2]an!$H$38,F697=[2]an!$E$39,H697&lt;[2]an!$M$37,S697="kahepoolne vajaduspõhine",U697=""),[2]an!$M$40,
IF(AND(A697=[2]an!$H$38,F697=[2]an!$E$39,H697&lt;[2]an!$M$37,S697="kahepoolne vajaduspõhine",U697&lt;&gt;""),[2]an!$H$39,
IF(AND(A697=[2]an!$H$38,F697=[2]an!$E$39,H697&lt;[2]an!$M$37,S697&lt;&gt;"kahepoolne vajaduspõhine"),[2]an!$H$39,
IF(AND(A697=[2]an!$H$38,F697=[2]an!$E$42),[2]an!$H$42,
IF(AND(A697=[2]an!$I$38,F697=[2]an!$E$40),[2]an!$I$40,IF(AND(A697=[2]an!$I$38,F697=[2]an!$E$41),[2]an!$I$41,IF(AND(A697=[2]an!$I$38,F697=[2]an!$E$39,H697&gt;=[2]an!$M$37),[2]an!$I$39,
IF(AND(A697=[2]an!$I$38,F697=[2]an!$E$39,H697&lt;[2]an!$M$37,S697="kahepoolne vajaduspõhine",U697=""),[2]an!$M$40,
IF(AND(A697=[2]an!$I$38,F697=[2]an!$E$39,H697&lt;[2]an!$M$37,S697="kahepoolne vajaduspõhine",U697&lt;&gt;""),[2]an!$I$39,
IF(AND(A697=[2]an!$I$38,F697=[2]an!$E$39,H697&lt;[2]an!$M$37,S697&lt;&gt;"kahepoolne vajaduspõhine"),[2]an!$I$39,
IF(AND(A697=[2]an!$I$38,F697=[2]an!$E$42),[2]an!$I$42,
IF(AND(A697=[2]an!$J$38,F697=[2]an!$E$40),[2]an!$J$40,IF(AND(A697=[2]an!$J$38,F697=[2]an!$E$41),[2]an!$J$41,IF(AND(A697=[2]an!$J$38,F697=[2]an!$E$39,H697&gt;=[2]an!$M$37),[2]an!$J$39,
IF(AND(A697=[2]an!$J$38,F697=[2]an!$E$39,H697&lt;[2]an!$M$37,S697="kahepoolne vajaduspõhine",U697=""),[2]an!$M$40,
IF(AND(A697=[2]an!$J$38,F697=[2]an!$E$39,H697&lt;[2]an!$M$37,S697="kahepoolne vajaduspõhine",U697&lt;&gt;""),[2]an!$J$39,
IF(AND(A697=[2]an!$J$38,F697=[2]an!$E$39,H697&lt;[2]an!$M$37,S697&lt;&gt;"kahepoolne vajaduspõhine"),[2]an!$J$39,
IF(AND(A697=[2]an!$J$38,F697=[2]an!$E$42),[2]an!$J$42,""))))))))))))))))))))))))))))</f>
        <v/>
      </c>
      <c r="Y697" s="17" t="str">
        <f>IFERROR(IF(F697="Tugigrupp",0,
IF(AND(F697="Peretoe teenus",H697&gt;=[2]an!$M$37,RANK(D697,$D697:$D697)+COUNTIFS($D$2:D697,D697,$F$2:F697,F697)-1&gt;1),"",
IF(AND(F697="Peretoe teenus",H697&gt;=[2]an!$M$37,RANK(D697,$D697:$D697)+COUNTIFS($D$2:D697,D697,$F$2:F697,F697)-1=1,MONTH(H697)=MONTH(K697)=TRUE,YEAR(H697)=YEAR(K697)=TRUE),((EOMONTH(H697,0)-H697+1)*X697)/DAY(EOMONTH(H697,0)),
IF(AND(F697="Peretoe teenus",H697&gt;=[2]an!$M$37,RANK(D697,$D697:$D697)+COUNTIFS($D$2:D697,D697,$F$2:F697,F697)-1=1),X697,
IF(AND(F697="Peretoe teenus",H697&lt;[2]an!$M$37,S697&lt;&gt;"kahepoolne vajaduspõhine",RANK(D697,$D697:$D697)+COUNTIFS($D$2:D697,D697,$F$2:F697,F697)-1=1),X697,
IF(AND(F697="Peretoe teenus",H697&lt;[2]an!$M$37,S697&lt;&gt;"kahepoolne vajaduspõhine",RANK(D697,$D697:$D697)+COUNTIFS($D$2:D697,D697,$F$2:F697,F697)-1&gt;1),"",
IF(AND(F697="Peretoe teenus",H697&lt;[2]an!$M$37,S697="kahepoolne vajaduspõhine",U697="",RANK(D697,$D697:$D697)+COUNTIFS($D$2:D697,D697,$F$2:F697,F697)-1=1),X697,
IF(AND(F697="Peretoe teenus",H697&lt;[2]an!$M$37,S697="kahepoolne vajaduspõhine",U697="",RANK(D697,$D697:$D697)+COUNTIFS($D$2:D697,D697,$F$2:F697,F697)-1&gt;1),"",
IF(AND(F697="Peretoe teenus",H697&lt;[2]an!$M$37,S697="kahepoolne vajaduspõhine",U697&lt;[2]an!$M$37,RANK(D697,$D697:$D697)+COUNTIFS($D$2:D697,D697,$F$2:F697,F697)-1=1),X697,
IF(AND(F697="Peretoe teenus",H697&lt;[2]an!$M$37,S697="kahepoolne vajaduspõhine",U697&lt;[2]an!$M$37,RANK(D697,$D697:$D697)+COUNTIFS($D$2:D697,D697,$F$2:F697,F697)-1&gt;1),"",
IF(AND(F697="Peretoe teenus",H697&lt;[2]an!$M$37,S697="kahepoolne vajaduspõhine",U697&gt;=[2]an!$M$37,U697&lt;=[2]an!$M$38,RANK(D697,$D697:$D697)+COUNTIFS($D$2:D697,D697,$F$2:F697,F697)-1=1),
((EOMONTH(U697,0)-U697+1)*X697)/DAY(EOMONTH(U697,0))+(DAY(U697)-1)*100/DAY(EOMONTH(U697,0)),
IF(AND(F697="Peretoe teenus",H697&lt;[2]an!$M$37,S697="kahepoolne vajaduspõhine",U697&gt;=[2]an!$M$37,U697&lt;=[2]an!$M$38,RANK(D697,$D697:$D697)+COUNTIFS($D$2:D697,D697,$F$2:F697,F697)-1&gt;1),"",
IF(AND(F697="Peretoe teenus",H697&lt;[2]an!$M$37,S697="kahepoolne vajaduspõhine",U697&gt;[2]an!$M$38,RANK(D697,$D697:$D697)+COUNTIFS($D$2:D697,D697,$F$2:F697,F697)-1=1),X697,
IF(AND(F697="Peretoe teenus",H697&lt;[2]an!$M$37,S697="kahepoolne vajaduspõhine",U697&gt;[2]an!$M$38,RANK(D697,$D697:$D697)+COUNTIFS($D$2:D697,D697,$F$2:F697,F697)-1&gt;1),"",X697*W697)))))))))))))),"")</f>
        <v/>
      </c>
      <c r="Z697" s="18" t="str">
        <f t="shared" si="31"/>
        <v/>
      </c>
      <c r="AA697" s="19" t="str">
        <f>IFERROR(VLOOKUP(E697,[2]an!$A$3:$B$81,2,FALSE),"")</f>
        <v/>
      </c>
      <c r="AB697" s="19" t="str">
        <f>IFERROR(VLOOKUP(AA697,[2]an!$C$2:$D$16,2,FALSE),"")</f>
        <v/>
      </c>
      <c r="AC697" s="20"/>
      <c r="AD697" s="21" t="str">
        <f>IF(A697=[2]an!$F$36,VLOOKUP([2]an!$F$36,[2]an!$F$36:$H$36,3,FALSE),IF(A697=[2]an!$F$35,VLOOKUP([2]an!$F$35,[2]an!$F$35:$H$35,3,FALSE),IF(A697=[2]an!$F$33,VLOOKUP([2]an!$F$33,[2]an!$F$33:$H$33,3,FALSE),IF(A697=[2]an!$F$31,VLOOKUP([2]an!$F$31,[2]an!$F$31:$H$31,3,FALSE),""))))</f>
        <v/>
      </c>
    </row>
    <row r="698" spans="6:30" x14ac:dyDescent="0.2">
      <c r="F698" s="10"/>
      <c r="G698" s="8" t="str">
        <f t="shared" si="32"/>
        <v/>
      </c>
      <c r="H698" s="13"/>
      <c r="K698" s="13"/>
      <c r="L698" s="10"/>
      <c r="M698" s="10"/>
      <c r="S698" s="8" t="str">
        <f>IFERROR(VLOOKUP(D698,[1]peretoe_teenus!$A$2:$L$2000,5,FALSE),"")</f>
        <v/>
      </c>
      <c r="U698" s="13"/>
      <c r="V698" s="15" t="str" cm="1">
        <f t="array" ref="V698">IFERROR(IF(AND(F698="Tugigrupp",RANK(K698,$K698:$K698)+COUNTIFS($K$2:K698,K698,$L$2:L698,L698,$M$2:M698,M698,$I$2:I698,I698,$G$2:G698,G698,$F$2:F698,F698)-1=1),SUMPRODUCT(($F$2:$F$4154=F698)*($G$2:$G$4154=G698)*($K$2:$K$4154=K698)*($I$2:$I$4154=I698)*($L$2:$L$4154=L698)*($M$2:$M$4154=M698)),""),"")</f>
        <v/>
      </c>
      <c r="W698" s="15" t="str">
        <f t="shared" si="30"/>
        <v/>
      </c>
      <c r="X698" s="16" t="str">
        <f>IF(AND(A698=[2]an!$G$38,F698=[2]an!$E$40),[2]an!$G$40,IF(AND(A698=[2]an!$G$38,F698=[2]an!$E$41),[2]an!$G$41,IF(AND(A698=[2]an!$G$38,F698=[2]an!$E$39,H698&gt;=[2]an!$M$37),[2]an!$G$39,
IF(AND(A698=[2]an!$G$38,F698=[2]an!$E$39,H698&lt;[2]an!$M$37,S698="kahepoolne vajaduspõhine",U698=""),[2]an!$M$40,
IF(AND(A698=[2]an!$G$38,F698=[2]an!$E$39,H698&lt;[2]an!$M$37,S698="kahepoolne vajaduspõhine",U698&lt;&gt;""),[2]an!$G$39,
IF(AND(A698=[2]an!$G$38,F698=[2]an!$E$39,H698&lt;[2]an!$M$37,S698&lt;&gt;"kahepoolne vajaduspõhine"),[2]an!$G$39,
IF(AND(A698=[2]an!$G$38,F698=[2]an!$E$42),[2]an!$G$42,
IF(AND(A698=[2]an!$H$38,F698=[2]an!$E$40),[2]an!$H$40,IF(AND(A698=[2]an!$H$38,F698=[2]an!$E$41),[2]an!$H$41,IF(AND(A698=[2]an!$H$38,F698=[2]an!$E$39,H698&gt;=[2]an!$M$37),[2]an!$H$39,
IF(AND(A698=[2]an!$H$38,F698=[2]an!$E$39,H698&lt;[2]an!$M$37,S698="kahepoolne vajaduspõhine",U698=""),[2]an!$M$40,
IF(AND(A698=[2]an!$H$38,F698=[2]an!$E$39,H698&lt;[2]an!$M$37,S698="kahepoolne vajaduspõhine",U698&lt;&gt;""),[2]an!$H$39,
IF(AND(A698=[2]an!$H$38,F698=[2]an!$E$39,H698&lt;[2]an!$M$37,S698&lt;&gt;"kahepoolne vajaduspõhine"),[2]an!$H$39,
IF(AND(A698=[2]an!$H$38,F698=[2]an!$E$42),[2]an!$H$42,
IF(AND(A698=[2]an!$I$38,F698=[2]an!$E$40),[2]an!$I$40,IF(AND(A698=[2]an!$I$38,F698=[2]an!$E$41),[2]an!$I$41,IF(AND(A698=[2]an!$I$38,F698=[2]an!$E$39,H698&gt;=[2]an!$M$37),[2]an!$I$39,
IF(AND(A698=[2]an!$I$38,F698=[2]an!$E$39,H698&lt;[2]an!$M$37,S698="kahepoolne vajaduspõhine",U698=""),[2]an!$M$40,
IF(AND(A698=[2]an!$I$38,F698=[2]an!$E$39,H698&lt;[2]an!$M$37,S698="kahepoolne vajaduspõhine",U698&lt;&gt;""),[2]an!$I$39,
IF(AND(A698=[2]an!$I$38,F698=[2]an!$E$39,H698&lt;[2]an!$M$37,S698&lt;&gt;"kahepoolne vajaduspõhine"),[2]an!$I$39,
IF(AND(A698=[2]an!$I$38,F698=[2]an!$E$42),[2]an!$I$42,
IF(AND(A698=[2]an!$J$38,F698=[2]an!$E$40),[2]an!$J$40,IF(AND(A698=[2]an!$J$38,F698=[2]an!$E$41),[2]an!$J$41,IF(AND(A698=[2]an!$J$38,F698=[2]an!$E$39,H698&gt;=[2]an!$M$37),[2]an!$J$39,
IF(AND(A698=[2]an!$J$38,F698=[2]an!$E$39,H698&lt;[2]an!$M$37,S698="kahepoolne vajaduspõhine",U698=""),[2]an!$M$40,
IF(AND(A698=[2]an!$J$38,F698=[2]an!$E$39,H698&lt;[2]an!$M$37,S698="kahepoolne vajaduspõhine",U698&lt;&gt;""),[2]an!$J$39,
IF(AND(A698=[2]an!$J$38,F698=[2]an!$E$39,H698&lt;[2]an!$M$37,S698&lt;&gt;"kahepoolne vajaduspõhine"),[2]an!$J$39,
IF(AND(A698=[2]an!$J$38,F698=[2]an!$E$42),[2]an!$J$42,""))))))))))))))))))))))))))))</f>
        <v/>
      </c>
      <c r="Y698" s="17" t="str">
        <f>IFERROR(IF(F698="Tugigrupp",0,
IF(AND(F698="Peretoe teenus",H698&gt;=[2]an!$M$37,RANK(D698,$D698:$D698)+COUNTIFS($D$2:D698,D698,$F$2:F698,F698)-1&gt;1),"",
IF(AND(F698="Peretoe teenus",H698&gt;=[2]an!$M$37,RANK(D698,$D698:$D698)+COUNTIFS($D$2:D698,D698,$F$2:F698,F698)-1=1,MONTH(H698)=MONTH(K698)=TRUE,YEAR(H698)=YEAR(K698)=TRUE),((EOMONTH(H698,0)-H698+1)*X698)/DAY(EOMONTH(H698,0)),
IF(AND(F698="Peretoe teenus",H698&gt;=[2]an!$M$37,RANK(D698,$D698:$D698)+COUNTIFS($D$2:D698,D698,$F$2:F698,F698)-1=1),X698,
IF(AND(F698="Peretoe teenus",H698&lt;[2]an!$M$37,S698&lt;&gt;"kahepoolne vajaduspõhine",RANK(D698,$D698:$D698)+COUNTIFS($D$2:D698,D698,$F$2:F698,F698)-1=1),X698,
IF(AND(F698="Peretoe teenus",H698&lt;[2]an!$M$37,S698&lt;&gt;"kahepoolne vajaduspõhine",RANK(D698,$D698:$D698)+COUNTIFS($D$2:D698,D698,$F$2:F698,F698)-1&gt;1),"",
IF(AND(F698="Peretoe teenus",H698&lt;[2]an!$M$37,S698="kahepoolne vajaduspõhine",U698="",RANK(D698,$D698:$D698)+COUNTIFS($D$2:D698,D698,$F$2:F698,F698)-1=1),X698,
IF(AND(F698="Peretoe teenus",H698&lt;[2]an!$M$37,S698="kahepoolne vajaduspõhine",U698="",RANK(D698,$D698:$D698)+COUNTIFS($D$2:D698,D698,$F$2:F698,F698)-1&gt;1),"",
IF(AND(F698="Peretoe teenus",H698&lt;[2]an!$M$37,S698="kahepoolne vajaduspõhine",U698&lt;[2]an!$M$37,RANK(D698,$D698:$D698)+COUNTIFS($D$2:D698,D698,$F$2:F698,F698)-1=1),X698,
IF(AND(F698="Peretoe teenus",H698&lt;[2]an!$M$37,S698="kahepoolne vajaduspõhine",U698&lt;[2]an!$M$37,RANK(D698,$D698:$D698)+COUNTIFS($D$2:D698,D698,$F$2:F698,F698)-1&gt;1),"",
IF(AND(F698="Peretoe teenus",H698&lt;[2]an!$M$37,S698="kahepoolne vajaduspõhine",U698&gt;=[2]an!$M$37,U698&lt;=[2]an!$M$38,RANK(D698,$D698:$D698)+COUNTIFS($D$2:D698,D698,$F$2:F698,F698)-1=1),
((EOMONTH(U698,0)-U698+1)*X698)/DAY(EOMONTH(U698,0))+(DAY(U698)-1)*100/DAY(EOMONTH(U698,0)),
IF(AND(F698="Peretoe teenus",H698&lt;[2]an!$M$37,S698="kahepoolne vajaduspõhine",U698&gt;=[2]an!$M$37,U698&lt;=[2]an!$M$38,RANK(D698,$D698:$D698)+COUNTIFS($D$2:D698,D698,$F$2:F698,F698)-1&gt;1),"",
IF(AND(F698="Peretoe teenus",H698&lt;[2]an!$M$37,S698="kahepoolne vajaduspõhine",U698&gt;[2]an!$M$38,RANK(D698,$D698:$D698)+COUNTIFS($D$2:D698,D698,$F$2:F698,F698)-1=1),X698,
IF(AND(F698="Peretoe teenus",H698&lt;[2]an!$M$37,S698="kahepoolne vajaduspõhine",U698&gt;[2]an!$M$38,RANK(D698,$D698:$D698)+COUNTIFS($D$2:D698,D698,$F$2:F698,F698)-1&gt;1),"",X698*W698)))))))))))))),"")</f>
        <v/>
      </c>
      <c r="Z698" s="18" t="str">
        <f t="shared" si="31"/>
        <v/>
      </c>
      <c r="AA698" s="19" t="str">
        <f>IFERROR(VLOOKUP(E698,[2]an!$A$3:$B$81,2,FALSE),"")</f>
        <v/>
      </c>
      <c r="AB698" s="19" t="str">
        <f>IFERROR(VLOOKUP(AA698,[2]an!$C$2:$D$16,2,FALSE),"")</f>
        <v/>
      </c>
      <c r="AC698" s="20"/>
      <c r="AD698" s="21" t="str">
        <f>IF(A698=[2]an!$F$36,VLOOKUP([2]an!$F$36,[2]an!$F$36:$H$36,3,FALSE),IF(A698=[2]an!$F$35,VLOOKUP([2]an!$F$35,[2]an!$F$35:$H$35,3,FALSE),IF(A698=[2]an!$F$33,VLOOKUP([2]an!$F$33,[2]an!$F$33:$H$33,3,FALSE),IF(A698=[2]an!$F$31,VLOOKUP([2]an!$F$31,[2]an!$F$31:$H$31,3,FALSE),""))))</f>
        <v/>
      </c>
    </row>
    <row r="699" spans="6:30" x14ac:dyDescent="0.2">
      <c r="F699" s="10"/>
      <c r="G699" s="8" t="str">
        <f t="shared" si="32"/>
        <v/>
      </c>
      <c r="H699" s="13"/>
      <c r="K699" s="13"/>
      <c r="L699" s="10"/>
      <c r="M699" s="10"/>
      <c r="S699" s="8" t="str">
        <f>IFERROR(VLOOKUP(D699,[1]peretoe_teenus!$A$2:$L$2000,5,FALSE),"")</f>
        <v/>
      </c>
      <c r="U699" s="13"/>
      <c r="V699" s="15" t="str" cm="1">
        <f t="array" ref="V699">IFERROR(IF(AND(F699="Tugigrupp",RANK(K699,$K699:$K699)+COUNTIFS($K$2:K699,K699,$L$2:L699,L699,$M$2:M699,M699,$I$2:I699,I699,$G$2:G699,G699,$F$2:F699,F699)-1=1),SUMPRODUCT(($F$2:$F$4154=F699)*($G$2:$G$4154=G699)*($K$2:$K$4154=K699)*($I$2:$I$4154=I699)*($L$2:$L$4154=L699)*($M$2:$M$4154=M699)),""),"")</f>
        <v/>
      </c>
      <c r="W699" s="15" t="str">
        <f t="shared" si="30"/>
        <v/>
      </c>
      <c r="X699" s="16" t="str">
        <f>IF(AND(A699=[2]an!$G$38,F699=[2]an!$E$40),[2]an!$G$40,IF(AND(A699=[2]an!$G$38,F699=[2]an!$E$41),[2]an!$G$41,IF(AND(A699=[2]an!$G$38,F699=[2]an!$E$39,H699&gt;=[2]an!$M$37),[2]an!$G$39,
IF(AND(A699=[2]an!$G$38,F699=[2]an!$E$39,H699&lt;[2]an!$M$37,S699="kahepoolne vajaduspõhine",U699=""),[2]an!$M$40,
IF(AND(A699=[2]an!$G$38,F699=[2]an!$E$39,H699&lt;[2]an!$M$37,S699="kahepoolne vajaduspõhine",U699&lt;&gt;""),[2]an!$G$39,
IF(AND(A699=[2]an!$G$38,F699=[2]an!$E$39,H699&lt;[2]an!$M$37,S699&lt;&gt;"kahepoolne vajaduspõhine"),[2]an!$G$39,
IF(AND(A699=[2]an!$G$38,F699=[2]an!$E$42),[2]an!$G$42,
IF(AND(A699=[2]an!$H$38,F699=[2]an!$E$40),[2]an!$H$40,IF(AND(A699=[2]an!$H$38,F699=[2]an!$E$41),[2]an!$H$41,IF(AND(A699=[2]an!$H$38,F699=[2]an!$E$39,H699&gt;=[2]an!$M$37),[2]an!$H$39,
IF(AND(A699=[2]an!$H$38,F699=[2]an!$E$39,H699&lt;[2]an!$M$37,S699="kahepoolne vajaduspõhine",U699=""),[2]an!$M$40,
IF(AND(A699=[2]an!$H$38,F699=[2]an!$E$39,H699&lt;[2]an!$M$37,S699="kahepoolne vajaduspõhine",U699&lt;&gt;""),[2]an!$H$39,
IF(AND(A699=[2]an!$H$38,F699=[2]an!$E$39,H699&lt;[2]an!$M$37,S699&lt;&gt;"kahepoolne vajaduspõhine"),[2]an!$H$39,
IF(AND(A699=[2]an!$H$38,F699=[2]an!$E$42),[2]an!$H$42,
IF(AND(A699=[2]an!$I$38,F699=[2]an!$E$40),[2]an!$I$40,IF(AND(A699=[2]an!$I$38,F699=[2]an!$E$41),[2]an!$I$41,IF(AND(A699=[2]an!$I$38,F699=[2]an!$E$39,H699&gt;=[2]an!$M$37),[2]an!$I$39,
IF(AND(A699=[2]an!$I$38,F699=[2]an!$E$39,H699&lt;[2]an!$M$37,S699="kahepoolne vajaduspõhine",U699=""),[2]an!$M$40,
IF(AND(A699=[2]an!$I$38,F699=[2]an!$E$39,H699&lt;[2]an!$M$37,S699="kahepoolne vajaduspõhine",U699&lt;&gt;""),[2]an!$I$39,
IF(AND(A699=[2]an!$I$38,F699=[2]an!$E$39,H699&lt;[2]an!$M$37,S699&lt;&gt;"kahepoolne vajaduspõhine"),[2]an!$I$39,
IF(AND(A699=[2]an!$I$38,F699=[2]an!$E$42),[2]an!$I$42,
IF(AND(A699=[2]an!$J$38,F699=[2]an!$E$40),[2]an!$J$40,IF(AND(A699=[2]an!$J$38,F699=[2]an!$E$41),[2]an!$J$41,IF(AND(A699=[2]an!$J$38,F699=[2]an!$E$39,H699&gt;=[2]an!$M$37),[2]an!$J$39,
IF(AND(A699=[2]an!$J$38,F699=[2]an!$E$39,H699&lt;[2]an!$M$37,S699="kahepoolne vajaduspõhine",U699=""),[2]an!$M$40,
IF(AND(A699=[2]an!$J$38,F699=[2]an!$E$39,H699&lt;[2]an!$M$37,S699="kahepoolne vajaduspõhine",U699&lt;&gt;""),[2]an!$J$39,
IF(AND(A699=[2]an!$J$38,F699=[2]an!$E$39,H699&lt;[2]an!$M$37,S699&lt;&gt;"kahepoolne vajaduspõhine"),[2]an!$J$39,
IF(AND(A699=[2]an!$J$38,F699=[2]an!$E$42),[2]an!$J$42,""))))))))))))))))))))))))))))</f>
        <v/>
      </c>
      <c r="Y699" s="17" t="str">
        <f>IFERROR(IF(F699="Tugigrupp",0,
IF(AND(F699="Peretoe teenus",H699&gt;=[2]an!$M$37,RANK(D699,$D699:$D699)+COUNTIFS($D$2:D699,D699,$F$2:F699,F699)-1&gt;1),"",
IF(AND(F699="Peretoe teenus",H699&gt;=[2]an!$M$37,RANK(D699,$D699:$D699)+COUNTIFS($D$2:D699,D699,$F$2:F699,F699)-1=1,MONTH(H699)=MONTH(K699)=TRUE,YEAR(H699)=YEAR(K699)=TRUE),((EOMONTH(H699,0)-H699+1)*X699)/DAY(EOMONTH(H699,0)),
IF(AND(F699="Peretoe teenus",H699&gt;=[2]an!$M$37,RANK(D699,$D699:$D699)+COUNTIFS($D$2:D699,D699,$F$2:F699,F699)-1=1),X699,
IF(AND(F699="Peretoe teenus",H699&lt;[2]an!$M$37,S699&lt;&gt;"kahepoolne vajaduspõhine",RANK(D699,$D699:$D699)+COUNTIFS($D$2:D699,D699,$F$2:F699,F699)-1=1),X699,
IF(AND(F699="Peretoe teenus",H699&lt;[2]an!$M$37,S699&lt;&gt;"kahepoolne vajaduspõhine",RANK(D699,$D699:$D699)+COUNTIFS($D$2:D699,D699,$F$2:F699,F699)-1&gt;1),"",
IF(AND(F699="Peretoe teenus",H699&lt;[2]an!$M$37,S699="kahepoolne vajaduspõhine",U699="",RANK(D699,$D699:$D699)+COUNTIFS($D$2:D699,D699,$F$2:F699,F699)-1=1),X699,
IF(AND(F699="Peretoe teenus",H699&lt;[2]an!$M$37,S699="kahepoolne vajaduspõhine",U699="",RANK(D699,$D699:$D699)+COUNTIFS($D$2:D699,D699,$F$2:F699,F699)-1&gt;1),"",
IF(AND(F699="Peretoe teenus",H699&lt;[2]an!$M$37,S699="kahepoolne vajaduspõhine",U699&lt;[2]an!$M$37,RANK(D699,$D699:$D699)+COUNTIFS($D$2:D699,D699,$F$2:F699,F699)-1=1),X699,
IF(AND(F699="Peretoe teenus",H699&lt;[2]an!$M$37,S699="kahepoolne vajaduspõhine",U699&lt;[2]an!$M$37,RANK(D699,$D699:$D699)+COUNTIFS($D$2:D699,D699,$F$2:F699,F699)-1&gt;1),"",
IF(AND(F699="Peretoe teenus",H699&lt;[2]an!$M$37,S699="kahepoolne vajaduspõhine",U699&gt;=[2]an!$M$37,U699&lt;=[2]an!$M$38,RANK(D699,$D699:$D699)+COUNTIFS($D$2:D699,D699,$F$2:F699,F699)-1=1),
((EOMONTH(U699,0)-U699+1)*X699)/DAY(EOMONTH(U699,0))+(DAY(U699)-1)*100/DAY(EOMONTH(U699,0)),
IF(AND(F699="Peretoe teenus",H699&lt;[2]an!$M$37,S699="kahepoolne vajaduspõhine",U699&gt;=[2]an!$M$37,U699&lt;=[2]an!$M$38,RANK(D699,$D699:$D699)+COUNTIFS($D$2:D699,D699,$F$2:F699,F699)-1&gt;1),"",
IF(AND(F699="Peretoe teenus",H699&lt;[2]an!$M$37,S699="kahepoolne vajaduspõhine",U699&gt;[2]an!$M$38,RANK(D699,$D699:$D699)+COUNTIFS($D$2:D699,D699,$F$2:F699,F699)-1=1),X699,
IF(AND(F699="Peretoe teenus",H699&lt;[2]an!$M$37,S699="kahepoolne vajaduspõhine",U699&gt;[2]an!$M$38,RANK(D699,$D699:$D699)+COUNTIFS($D$2:D699,D699,$F$2:F699,F699)-1&gt;1),"",X699*W699)))))))))))))),"")</f>
        <v/>
      </c>
      <c r="Z699" s="18" t="str">
        <f t="shared" si="31"/>
        <v/>
      </c>
      <c r="AA699" s="19" t="str">
        <f>IFERROR(VLOOKUP(E699,[2]an!$A$3:$B$81,2,FALSE),"")</f>
        <v/>
      </c>
      <c r="AB699" s="19" t="str">
        <f>IFERROR(VLOOKUP(AA699,[2]an!$C$2:$D$16,2,FALSE),"")</f>
        <v/>
      </c>
      <c r="AC699" s="20"/>
      <c r="AD699" s="21" t="str">
        <f>IF(A699=[2]an!$F$36,VLOOKUP([2]an!$F$36,[2]an!$F$36:$H$36,3,FALSE),IF(A699=[2]an!$F$35,VLOOKUP([2]an!$F$35,[2]an!$F$35:$H$35,3,FALSE),IF(A699=[2]an!$F$33,VLOOKUP([2]an!$F$33,[2]an!$F$33:$H$33,3,FALSE),IF(A699=[2]an!$F$31,VLOOKUP([2]an!$F$31,[2]an!$F$31:$H$31,3,FALSE),""))))</f>
        <v/>
      </c>
    </row>
    <row r="700" spans="6:30" x14ac:dyDescent="0.2">
      <c r="F700" s="10"/>
      <c r="G700" s="8" t="str">
        <f t="shared" si="32"/>
        <v/>
      </c>
      <c r="H700" s="13"/>
      <c r="K700" s="13"/>
      <c r="L700" s="10"/>
      <c r="M700" s="10"/>
      <c r="S700" s="8" t="str">
        <f>IFERROR(VLOOKUP(D700,[1]peretoe_teenus!$A$2:$L$2000,5,FALSE),"")</f>
        <v/>
      </c>
      <c r="U700" s="13"/>
      <c r="V700" s="15" t="str" cm="1">
        <f t="array" ref="V700">IFERROR(IF(AND(F700="Tugigrupp",RANK(K700,$K700:$K700)+COUNTIFS($K$2:K700,K700,$L$2:L700,L700,$M$2:M700,M700,$I$2:I700,I700,$G$2:G700,G700,$F$2:F700,F700)-1=1),SUMPRODUCT(($F$2:$F$4154=F700)*($G$2:$G$4154=G700)*($K$2:$K$4154=K700)*($I$2:$I$4154=I700)*($L$2:$L$4154=L700)*($M$2:$M$4154=M700)),""),"")</f>
        <v/>
      </c>
      <c r="W700" s="15" t="str">
        <f t="shared" si="30"/>
        <v/>
      </c>
      <c r="X700" s="16" t="str">
        <f>IF(AND(A700=[2]an!$G$38,F700=[2]an!$E$40),[2]an!$G$40,IF(AND(A700=[2]an!$G$38,F700=[2]an!$E$41),[2]an!$G$41,IF(AND(A700=[2]an!$G$38,F700=[2]an!$E$39,H700&gt;=[2]an!$M$37),[2]an!$G$39,
IF(AND(A700=[2]an!$G$38,F700=[2]an!$E$39,H700&lt;[2]an!$M$37,S700="kahepoolne vajaduspõhine",U700=""),[2]an!$M$40,
IF(AND(A700=[2]an!$G$38,F700=[2]an!$E$39,H700&lt;[2]an!$M$37,S700="kahepoolne vajaduspõhine",U700&lt;&gt;""),[2]an!$G$39,
IF(AND(A700=[2]an!$G$38,F700=[2]an!$E$39,H700&lt;[2]an!$M$37,S700&lt;&gt;"kahepoolne vajaduspõhine"),[2]an!$G$39,
IF(AND(A700=[2]an!$G$38,F700=[2]an!$E$42),[2]an!$G$42,
IF(AND(A700=[2]an!$H$38,F700=[2]an!$E$40),[2]an!$H$40,IF(AND(A700=[2]an!$H$38,F700=[2]an!$E$41),[2]an!$H$41,IF(AND(A700=[2]an!$H$38,F700=[2]an!$E$39,H700&gt;=[2]an!$M$37),[2]an!$H$39,
IF(AND(A700=[2]an!$H$38,F700=[2]an!$E$39,H700&lt;[2]an!$M$37,S700="kahepoolne vajaduspõhine",U700=""),[2]an!$M$40,
IF(AND(A700=[2]an!$H$38,F700=[2]an!$E$39,H700&lt;[2]an!$M$37,S700="kahepoolne vajaduspõhine",U700&lt;&gt;""),[2]an!$H$39,
IF(AND(A700=[2]an!$H$38,F700=[2]an!$E$39,H700&lt;[2]an!$M$37,S700&lt;&gt;"kahepoolne vajaduspõhine"),[2]an!$H$39,
IF(AND(A700=[2]an!$H$38,F700=[2]an!$E$42),[2]an!$H$42,
IF(AND(A700=[2]an!$I$38,F700=[2]an!$E$40),[2]an!$I$40,IF(AND(A700=[2]an!$I$38,F700=[2]an!$E$41),[2]an!$I$41,IF(AND(A700=[2]an!$I$38,F700=[2]an!$E$39,H700&gt;=[2]an!$M$37),[2]an!$I$39,
IF(AND(A700=[2]an!$I$38,F700=[2]an!$E$39,H700&lt;[2]an!$M$37,S700="kahepoolne vajaduspõhine",U700=""),[2]an!$M$40,
IF(AND(A700=[2]an!$I$38,F700=[2]an!$E$39,H700&lt;[2]an!$M$37,S700="kahepoolne vajaduspõhine",U700&lt;&gt;""),[2]an!$I$39,
IF(AND(A700=[2]an!$I$38,F700=[2]an!$E$39,H700&lt;[2]an!$M$37,S700&lt;&gt;"kahepoolne vajaduspõhine"),[2]an!$I$39,
IF(AND(A700=[2]an!$I$38,F700=[2]an!$E$42),[2]an!$I$42,
IF(AND(A700=[2]an!$J$38,F700=[2]an!$E$40),[2]an!$J$40,IF(AND(A700=[2]an!$J$38,F700=[2]an!$E$41),[2]an!$J$41,IF(AND(A700=[2]an!$J$38,F700=[2]an!$E$39,H700&gt;=[2]an!$M$37),[2]an!$J$39,
IF(AND(A700=[2]an!$J$38,F700=[2]an!$E$39,H700&lt;[2]an!$M$37,S700="kahepoolne vajaduspõhine",U700=""),[2]an!$M$40,
IF(AND(A700=[2]an!$J$38,F700=[2]an!$E$39,H700&lt;[2]an!$M$37,S700="kahepoolne vajaduspõhine",U700&lt;&gt;""),[2]an!$J$39,
IF(AND(A700=[2]an!$J$38,F700=[2]an!$E$39,H700&lt;[2]an!$M$37,S700&lt;&gt;"kahepoolne vajaduspõhine"),[2]an!$J$39,
IF(AND(A700=[2]an!$J$38,F700=[2]an!$E$42),[2]an!$J$42,""))))))))))))))))))))))))))))</f>
        <v/>
      </c>
      <c r="Y700" s="17" t="str">
        <f>IFERROR(IF(F700="Tugigrupp",0,
IF(AND(F700="Peretoe teenus",H700&gt;=[2]an!$M$37,RANK(D700,$D700:$D700)+COUNTIFS($D$2:D700,D700,$F$2:F700,F700)-1&gt;1),"",
IF(AND(F700="Peretoe teenus",H700&gt;=[2]an!$M$37,RANK(D700,$D700:$D700)+COUNTIFS($D$2:D700,D700,$F$2:F700,F700)-1=1,MONTH(H700)=MONTH(K700)=TRUE,YEAR(H700)=YEAR(K700)=TRUE),((EOMONTH(H700,0)-H700+1)*X700)/DAY(EOMONTH(H700,0)),
IF(AND(F700="Peretoe teenus",H700&gt;=[2]an!$M$37,RANK(D700,$D700:$D700)+COUNTIFS($D$2:D700,D700,$F$2:F700,F700)-1=1),X700,
IF(AND(F700="Peretoe teenus",H700&lt;[2]an!$M$37,S700&lt;&gt;"kahepoolne vajaduspõhine",RANK(D700,$D700:$D700)+COUNTIFS($D$2:D700,D700,$F$2:F700,F700)-1=1),X700,
IF(AND(F700="Peretoe teenus",H700&lt;[2]an!$M$37,S700&lt;&gt;"kahepoolne vajaduspõhine",RANK(D700,$D700:$D700)+COUNTIFS($D$2:D700,D700,$F$2:F700,F700)-1&gt;1),"",
IF(AND(F700="Peretoe teenus",H700&lt;[2]an!$M$37,S700="kahepoolne vajaduspõhine",U700="",RANK(D700,$D700:$D700)+COUNTIFS($D$2:D700,D700,$F$2:F700,F700)-1=1),X700,
IF(AND(F700="Peretoe teenus",H700&lt;[2]an!$M$37,S700="kahepoolne vajaduspõhine",U700="",RANK(D700,$D700:$D700)+COUNTIFS($D$2:D700,D700,$F$2:F700,F700)-1&gt;1),"",
IF(AND(F700="Peretoe teenus",H700&lt;[2]an!$M$37,S700="kahepoolne vajaduspõhine",U700&lt;[2]an!$M$37,RANK(D700,$D700:$D700)+COUNTIFS($D$2:D700,D700,$F$2:F700,F700)-1=1),X700,
IF(AND(F700="Peretoe teenus",H700&lt;[2]an!$M$37,S700="kahepoolne vajaduspõhine",U700&lt;[2]an!$M$37,RANK(D700,$D700:$D700)+COUNTIFS($D$2:D700,D700,$F$2:F700,F700)-1&gt;1),"",
IF(AND(F700="Peretoe teenus",H700&lt;[2]an!$M$37,S700="kahepoolne vajaduspõhine",U700&gt;=[2]an!$M$37,U700&lt;=[2]an!$M$38,RANK(D700,$D700:$D700)+COUNTIFS($D$2:D700,D700,$F$2:F700,F700)-1=1),
((EOMONTH(U700,0)-U700+1)*X700)/DAY(EOMONTH(U700,0))+(DAY(U700)-1)*100/DAY(EOMONTH(U700,0)),
IF(AND(F700="Peretoe teenus",H700&lt;[2]an!$M$37,S700="kahepoolne vajaduspõhine",U700&gt;=[2]an!$M$37,U700&lt;=[2]an!$M$38,RANK(D700,$D700:$D700)+COUNTIFS($D$2:D700,D700,$F$2:F700,F700)-1&gt;1),"",
IF(AND(F700="Peretoe teenus",H700&lt;[2]an!$M$37,S700="kahepoolne vajaduspõhine",U700&gt;[2]an!$M$38,RANK(D700,$D700:$D700)+COUNTIFS($D$2:D700,D700,$F$2:F700,F700)-1=1),X700,
IF(AND(F700="Peretoe teenus",H700&lt;[2]an!$M$37,S700="kahepoolne vajaduspõhine",U700&gt;[2]an!$M$38,RANK(D700,$D700:$D700)+COUNTIFS($D$2:D700,D700,$F$2:F700,F700)-1&gt;1),"",X700*W700)))))))))))))),"")</f>
        <v/>
      </c>
      <c r="Z700" s="18" t="str">
        <f t="shared" si="31"/>
        <v/>
      </c>
      <c r="AA700" s="19" t="str">
        <f>IFERROR(VLOOKUP(E700,[2]an!$A$3:$B$81,2,FALSE),"")</f>
        <v/>
      </c>
      <c r="AB700" s="19" t="str">
        <f>IFERROR(VLOOKUP(AA700,[2]an!$C$2:$D$16,2,FALSE),"")</f>
        <v/>
      </c>
      <c r="AC700" s="20"/>
      <c r="AD700" s="21" t="str">
        <f>IF(A700=[2]an!$F$36,VLOOKUP([2]an!$F$36,[2]an!$F$36:$H$36,3,FALSE),IF(A700=[2]an!$F$35,VLOOKUP([2]an!$F$35,[2]an!$F$35:$H$35,3,FALSE),IF(A700=[2]an!$F$33,VLOOKUP([2]an!$F$33,[2]an!$F$33:$H$33,3,FALSE),IF(A700=[2]an!$F$31,VLOOKUP([2]an!$F$31,[2]an!$F$31:$H$31,3,FALSE),""))))</f>
        <v/>
      </c>
    </row>
    <row r="701" spans="6:30" x14ac:dyDescent="0.2">
      <c r="F701" s="10"/>
      <c r="G701" s="8" t="str">
        <f t="shared" si="32"/>
        <v/>
      </c>
      <c r="H701" s="13"/>
      <c r="K701" s="13"/>
      <c r="L701" s="10"/>
      <c r="M701" s="10"/>
      <c r="S701" s="8" t="str">
        <f>IFERROR(VLOOKUP(D701,[1]peretoe_teenus!$A$2:$L$2000,5,FALSE),"")</f>
        <v/>
      </c>
      <c r="U701" s="13"/>
      <c r="V701" s="15" t="str" cm="1">
        <f t="array" ref="V701">IFERROR(IF(AND(F701="Tugigrupp",RANK(K701,$K701:$K701)+COUNTIFS($K$2:K701,K701,$L$2:L701,L701,$M$2:M701,M701,$I$2:I701,I701,$G$2:G701,G701,$F$2:F701,F701)-1=1),SUMPRODUCT(($F$2:$F$4154=F701)*($G$2:$G$4154=G701)*($K$2:$K$4154=K701)*($I$2:$I$4154=I701)*($L$2:$L$4154=L701)*($M$2:$M$4154=M701)),""),"")</f>
        <v/>
      </c>
      <c r="W701" s="15" t="str">
        <f t="shared" si="30"/>
        <v/>
      </c>
      <c r="X701" s="16" t="str">
        <f>IF(AND(A701=[2]an!$G$38,F701=[2]an!$E$40),[2]an!$G$40,IF(AND(A701=[2]an!$G$38,F701=[2]an!$E$41),[2]an!$G$41,IF(AND(A701=[2]an!$G$38,F701=[2]an!$E$39,H701&gt;=[2]an!$M$37),[2]an!$G$39,
IF(AND(A701=[2]an!$G$38,F701=[2]an!$E$39,H701&lt;[2]an!$M$37,S701="kahepoolne vajaduspõhine",U701=""),[2]an!$M$40,
IF(AND(A701=[2]an!$G$38,F701=[2]an!$E$39,H701&lt;[2]an!$M$37,S701="kahepoolne vajaduspõhine",U701&lt;&gt;""),[2]an!$G$39,
IF(AND(A701=[2]an!$G$38,F701=[2]an!$E$39,H701&lt;[2]an!$M$37,S701&lt;&gt;"kahepoolne vajaduspõhine"),[2]an!$G$39,
IF(AND(A701=[2]an!$G$38,F701=[2]an!$E$42),[2]an!$G$42,
IF(AND(A701=[2]an!$H$38,F701=[2]an!$E$40),[2]an!$H$40,IF(AND(A701=[2]an!$H$38,F701=[2]an!$E$41),[2]an!$H$41,IF(AND(A701=[2]an!$H$38,F701=[2]an!$E$39,H701&gt;=[2]an!$M$37),[2]an!$H$39,
IF(AND(A701=[2]an!$H$38,F701=[2]an!$E$39,H701&lt;[2]an!$M$37,S701="kahepoolne vajaduspõhine",U701=""),[2]an!$M$40,
IF(AND(A701=[2]an!$H$38,F701=[2]an!$E$39,H701&lt;[2]an!$M$37,S701="kahepoolne vajaduspõhine",U701&lt;&gt;""),[2]an!$H$39,
IF(AND(A701=[2]an!$H$38,F701=[2]an!$E$39,H701&lt;[2]an!$M$37,S701&lt;&gt;"kahepoolne vajaduspõhine"),[2]an!$H$39,
IF(AND(A701=[2]an!$H$38,F701=[2]an!$E$42),[2]an!$H$42,
IF(AND(A701=[2]an!$I$38,F701=[2]an!$E$40),[2]an!$I$40,IF(AND(A701=[2]an!$I$38,F701=[2]an!$E$41),[2]an!$I$41,IF(AND(A701=[2]an!$I$38,F701=[2]an!$E$39,H701&gt;=[2]an!$M$37),[2]an!$I$39,
IF(AND(A701=[2]an!$I$38,F701=[2]an!$E$39,H701&lt;[2]an!$M$37,S701="kahepoolne vajaduspõhine",U701=""),[2]an!$M$40,
IF(AND(A701=[2]an!$I$38,F701=[2]an!$E$39,H701&lt;[2]an!$M$37,S701="kahepoolne vajaduspõhine",U701&lt;&gt;""),[2]an!$I$39,
IF(AND(A701=[2]an!$I$38,F701=[2]an!$E$39,H701&lt;[2]an!$M$37,S701&lt;&gt;"kahepoolne vajaduspõhine"),[2]an!$I$39,
IF(AND(A701=[2]an!$I$38,F701=[2]an!$E$42),[2]an!$I$42,
IF(AND(A701=[2]an!$J$38,F701=[2]an!$E$40),[2]an!$J$40,IF(AND(A701=[2]an!$J$38,F701=[2]an!$E$41),[2]an!$J$41,IF(AND(A701=[2]an!$J$38,F701=[2]an!$E$39,H701&gt;=[2]an!$M$37),[2]an!$J$39,
IF(AND(A701=[2]an!$J$38,F701=[2]an!$E$39,H701&lt;[2]an!$M$37,S701="kahepoolne vajaduspõhine",U701=""),[2]an!$M$40,
IF(AND(A701=[2]an!$J$38,F701=[2]an!$E$39,H701&lt;[2]an!$M$37,S701="kahepoolne vajaduspõhine",U701&lt;&gt;""),[2]an!$J$39,
IF(AND(A701=[2]an!$J$38,F701=[2]an!$E$39,H701&lt;[2]an!$M$37,S701&lt;&gt;"kahepoolne vajaduspõhine"),[2]an!$J$39,
IF(AND(A701=[2]an!$J$38,F701=[2]an!$E$42),[2]an!$J$42,""))))))))))))))))))))))))))))</f>
        <v/>
      </c>
      <c r="Y701" s="17" t="str">
        <f>IFERROR(IF(F701="Tugigrupp",0,
IF(AND(F701="Peretoe teenus",H701&gt;=[2]an!$M$37,RANK(D701,$D701:$D701)+COUNTIFS($D$2:D701,D701,$F$2:F701,F701)-1&gt;1),"",
IF(AND(F701="Peretoe teenus",H701&gt;=[2]an!$M$37,RANK(D701,$D701:$D701)+COUNTIFS($D$2:D701,D701,$F$2:F701,F701)-1=1,MONTH(H701)=MONTH(K701)=TRUE,YEAR(H701)=YEAR(K701)=TRUE),((EOMONTH(H701,0)-H701+1)*X701)/DAY(EOMONTH(H701,0)),
IF(AND(F701="Peretoe teenus",H701&gt;=[2]an!$M$37,RANK(D701,$D701:$D701)+COUNTIFS($D$2:D701,D701,$F$2:F701,F701)-1=1),X701,
IF(AND(F701="Peretoe teenus",H701&lt;[2]an!$M$37,S701&lt;&gt;"kahepoolne vajaduspõhine",RANK(D701,$D701:$D701)+COUNTIFS($D$2:D701,D701,$F$2:F701,F701)-1=1),X701,
IF(AND(F701="Peretoe teenus",H701&lt;[2]an!$M$37,S701&lt;&gt;"kahepoolne vajaduspõhine",RANK(D701,$D701:$D701)+COUNTIFS($D$2:D701,D701,$F$2:F701,F701)-1&gt;1),"",
IF(AND(F701="Peretoe teenus",H701&lt;[2]an!$M$37,S701="kahepoolne vajaduspõhine",U701="",RANK(D701,$D701:$D701)+COUNTIFS($D$2:D701,D701,$F$2:F701,F701)-1=1),X701,
IF(AND(F701="Peretoe teenus",H701&lt;[2]an!$M$37,S701="kahepoolne vajaduspõhine",U701="",RANK(D701,$D701:$D701)+COUNTIFS($D$2:D701,D701,$F$2:F701,F701)-1&gt;1),"",
IF(AND(F701="Peretoe teenus",H701&lt;[2]an!$M$37,S701="kahepoolne vajaduspõhine",U701&lt;[2]an!$M$37,RANK(D701,$D701:$D701)+COUNTIFS($D$2:D701,D701,$F$2:F701,F701)-1=1),X701,
IF(AND(F701="Peretoe teenus",H701&lt;[2]an!$M$37,S701="kahepoolne vajaduspõhine",U701&lt;[2]an!$M$37,RANK(D701,$D701:$D701)+COUNTIFS($D$2:D701,D701,$F$2:F701,F701)-1&gt;1),"",
IF(AND(F701="Peretoe teenus",H701&lt;[2]an!$M$37,S701="kahepoolne vajaduspõhine",U701&gt;=[2]an!$M$37,U701&lt;=[2]an!$M$38,RANK(D701,$D701:$D701)+COUNTIFS($D$2:D701,D701,$F$2:F701,F701)-1=1),
((EOMONTH(U701,0)-U701+1)*X701)/DAY(EOMONTH(U701,0))+(DAY(U701)-1)*100/DAY(EOMONTH(U701,0)),
IF(AND(F701="Peretoe teenus",H701&lt;[2]an!$M$37,S701="kahepoolne vajaduspõhine",U701&gt;=[2]an!$M$37,U701&lt;=[2]an!$M$38,RANK(D701,$D701:$D701)+COUNTIFS($D$2:D701,D701,$F$2:F701,F701)-1&gt;1),"",
IF(AND(F701="Peretoe teenus",H701&lt;[2]an!$M$37,S701="kahepoolne vajaduspõhine",U701&gt;[2]an!$M$38,RANK(D701,$D701:$D701)+COUNTIFS($D$2:D701,D701,$F$2:F701,F701)-1=1),X701,
IF(AND(F701="Peretoe teenus",H701&lt;[2]an!$M$37,S701="kahepoolne vajaduspõhine",U701&gt;[2]an!$M$38,RANK(D701,$D701:$D701)+COUNTIFS($D$2:D701,D701,$F$2:F701,F701)-1&gt;1),"",X701*W701)))))))))))))),"")</f>
        <v/>
      </c>
      <c r="Z701" s="18" t="str">
        <f t="shared" si="31"/>
        <v/>
      </c>
      <c r="AA701" s="19" t="str">
        <f>IFERROR(VLOOKUP(E701,[2]an!$A$3:$B$81,2,FALSE),"")</f>
        <v/>
      </c>
      <c r="AB701" s="19" t="str">
        <f>IFERROR(VLOOKUP(AA701,[2]an!$C$2:$D$16,2,FALSE),"")</f>
        <v/>
      </c>
      <c r="AC701" s="20"/>
      <c r="AD701" s="21" t="str">
        <f>IF(A701=[2]an!$F$36,VLOOKUP([2]an!$F$36,[2]an!$F$36:$H$36,3,FALSE),IF(A701=[2]an!$F$35,VLOOKUP([2]an!$F$35,[2]an!$F$35:$H$35,3,FALSE),IF(A701=[2]an!$F$33,VLOOKUP([2]an!$F$33,[2]an!$F$33:$H$33,3,FALSE),IF(A701=[2]an!$F$31,VLOOKUP([2]an!$F$31,[2]an!$F$31:$H$31,3,FALSE),""))))</f>
        <v/>
      </c>
    </row>
    <row r="702" spans="6:30" x14ac:dyDescent="0.2">
      <c r="F702" s="10"/>
      <c r="G702" s="8" t="str">
        <f t="shared" si="32"/>
        <v/>
      </c>
      <c r="H702" s="13"/>
      <c r="K702" s="13"/>
      <c r="L702" s="10"/>
      <c r="M702" s="10"/>
      <c r="S702" s="8" t="str">
        <f>IFERROR(VLOOKUP(D702,[1]peretoe_teenus!$A$2:$L$2000,5,FALSE),"")</f>
        <v/>
      </c>
      <c r="U702" s="13"/>
      <c r="V702" s="15" t="str" cm="1">
        <f t="array" ref="V702">IFERROR(IF(AND(F702="Tugigrupp",RANK(K702,$K702:$K702)+COUNTIFS($K$2:K702,K702,$L$2:L702,L702,$M$2:M702,M702,$I$2:I702,I702,$G$2:G702,G702,$F$2:F702,F702)-1=1),SUMPRODUCT(($F$2:$F$4154=F702)*($G$2:$G$4154=G702)*($K$2:$K$4154=K702)*($I$2:$I$4154=I702)*($L$2:$L$4154=L702)*($M$2:$M$4154=M702)),""),"")</f>
        <v/>
      </c>
      <c r="W702" s="15" t="str">
        <f t="shared" si="30"/>
        <v/>
      </c>
      <c r="X702" s="16" t="str">
        <f>IF(AND(A702=[2]an!$G$38,F702=[2]an!$E$40),[2]an!$G$40,IF(AND(A702=[2]an!$G$38,F702=[2]an!$E$41),[2]an!$G$41,IF(AND(A702=[2]an!$G$38,F702=[2]an!$E$39,H702&gt;=[2]an!$M$37),[2]an!$G$39,
IF(AND(A702=[2]an!$G$38,F702=[2]an!$E$39,H702&lt;[2]an!$M$37,S702="kahepoolne vajaduspõhine",U702=""),[2]an!$M$40,
IF(AND(A702=[2]an!$G$38,F702=[2]an!$E$39,H702&lt;[2]an!$M$37,S702="kahepoolne vajaduspõhine",U702&lt;&gt;""),[2]an!$G$39,
IF(AND(A702=[2]an!$G$38,F702=[2]an!$E$39,H702&lt;[2]an!$M$37,S702&lt;&gt;"kahepoolne vajaduspõhine"),[2]an!$G$39,
IF(AND(A702=[2]an!$G$38,F702=[2]an!$E$42),[2]an!$G$42,
IF(AND(A702=[2]an!$H$38,F702=[2]an!$E$40),[2]an!$H$40,IF(AND(A702=[2]an!$H$38,F702=[2]an!$E$41),[2]an!$H$41,IF(AND(A702=[2]an!$H$38,F702=[2]an!$E$39,H702&gt;=[2]an!$M$37),[2]an!$H$39,
IF(AND(A702=[2]an!$H$38,F702=[2]an!$E$39,H702&lt;[2]an!$M$37,S702="kahepoolne vajaduspõhine",U702=""),[2]an!$M$40,
IF(AND(A702=[2]an!$H$38,F702=[2]an!$E$39,H702&lt;[2]an!$M$37,S702="kahepoolne vajaduspõhine",U702&lt;&gt;""),[2]an!$H$39,
IF(AND(A702=[2]an!$H$38,F702=[2]an!$E$39,H702&lt;[2]an!$M$37,S702&lt;&gt;"kahepoolne vajaduspõhine"),[2]an!$H$39,
IF(AND(A702=[2]an!$H$38,F702=[2]an!$E$42),[2]an!$H$42,
IF(AND(A702=[2]an!$I$38,F702=[2]an!$E$40),[2]an!$I$40,IF(AND(A702=[2]an!$I$38,F702=[2]an!$E$41),[2]an!$I$41,IF(AND(A702=[2]an!$I$38,F702=[2]an!$E$39,H702&gt;=[2]an!$M$37),[2]an!$I$39,
IF(AND(A702=[2]an!$I$38,F702=[2]an!$E$39,H702&lt;[2]an!$M$37,S702="kahepoolne vajaduspõhine",U702=""),[2]an!$M$40,
IF(AND(A702=[2]an!$I$38,F702=[2]an!$E$39,H702&lt;[2]an!$M$37,S702="kahepoolne vajaduspõhine",U702&lt;&gt;""),[2]an!$I$39,
IF(AND(A702=[2]an!$I$38,F702=[2]an!$E$39,H702&lt;[2]an!$M$37,S702&lt;&gt;"kahepoolne vajaduspõhine"),[2]an!$I$39,
IF(AND(A702=[2]an!$I$38,F702=[2]an!$E$42),[2]an!$I$42,
IF(AND(A702=[2]an!$J$38,F702=[2]an!$E$40),[2]an!$J$40,IF(AND(A702=[2]an!$J$38,F702=[2]an!$E$41),[2]an!$J$41,IF(AND(A702=[2]an!$J$38,F702=[2]an!$E$39,H702&gt;=[2]an!$M$37),[2]an!$J$39,
IF(AND(A702=[2]an!$J$38,F702=[2]an!$E$39,H702&lt;[2]an!$M$37,S702="kahepoolne vajaduspõhine",U702=""),[2]an!$M$40,
IF(AND(A702=[2]an!$J$38,F702=[2]an!$E$39,H702&lt;[2]an!$M$37,S702="kahepoolne vajaduspõhine",U702&lt;&gt;""),[2]an!$J$39,
IF(AND(A702=[2]an!$J$38,F702=[2]an!$E$39,H702&lt;[2]an!$M$37,S702&lt;&gt;"kahepoolne vajaduspõhine"),[2]an!$J$39,
IF(AND(A702=[2]an!$J$38,F702=[2]an!$E$42),[2]an!$J$42,""))))))))))))))))))))))))))))</f>
        <v/>
      </c>
      <c r="Y702" s="17" t="str">
        <f>IFERROR(IF(F702="Tugigrupp",0,
IF(AND(F702="Peretoe teenus",H702&gt;=[2]an!$M$37,RANK(D702,$D702:$D702)+COUNTIFS($D$2:D702,D702,$F$2:F702,F702)-1&gt;1),"",
IF(AND(F702="Peretoe teenus",H702&gt;=[2]an!$M$37,RANK(D702,$D702:$D702)+COUNTIFS($D$2:D702,D702,$F$2:F702,F702)-1=1,MONTH(H702)=MONTH(K702)=TRUE,YEAR(H702)=YEAR(K702)=TRUE),((EOMONTH(H702,0)-H702+1)*X702)/DAY(EOMONTH(H702,0)),
IF(AND(F702="Peretoe teenus",H702&gt;=[2]an!$M$37,RANK(D702,$D702:$D702)+COUNTIFS($D$2:D702,D702,$F$2:F702,F702)-1=1),X702,
IF(AND(F702="Peretoe teenus",H702&lt;[2]an!$M$37,S702&lt;&gt;"kahepoolne vajaduspõhine",RANK(D702,$D702:$D702)+COUNTIFS($D$2:D702,D702,$F$2:F702,F702)-1=1),X702,
IF(AND(F702="Peretoe teenus",H702&lt;[2]an!$M$37,S702&lt;&gt;"kahepoolne vajaduspõhine",RANK(D702,$D702:$D702)+COUNTIFS($D$2:D702,D702,$F$2:F702,F702)-1&gt;1),"",
IF(AND(F702="Peretoe teenus",H702&lt;[2]an!$M$37,S702="kahepoolne vajaduspõhine",U702="",RANK(D702,$D702:$D702)+COUNTIFS($D$2:D702,D702,$F$2:F702,F702)-1=1),X702,
IF(AND(F702="Peretoe teenus",H702&lt;[2]an!$M$37,S702="kahepoolne vajaduspõhine",U702="",RANK(D702,$D702:$D702)+COUNTIFS($D$2:D702,D702,$F$2:F702,F702)-1&gt;1),"",
IF(AND(F702="Peretoe teenus",H702&lt;[2]an!$M$37,S702="kahepoolne vajaduspõhine",U702&lt;[2]an!$M$37,RANK(D702,$D702:$D702)+COUNTIFS($D$2:D702,D702,$F$2:F702,F702)-1=1),X702,
IF(AND(F702="Peretoe teenus",H702&lt;[2]an!$M$37,S702="kahepoolne vajaduspõhine",U702&lt;[2]an!$M$37,RANK(D702,$D702:$D702)+COUNTIFS($D$2:D702,D702,$F$2:F702,F702)-1&gt;1),"",
IF(AND(F702="Peretoe teenus",H702&lt;[2]an!$M$37,S702="kahepoolne vajaduspõhine",U702&gt;=[2]an!$M$37,U702&lt;=[2]an!$M$38,RANK(D702,$D702:$D702)+COUNTIFS($D$2:D702,D702,$F$2:F702,F702)-1=1),
((EOMONTH(U702,0)-U702+1)*X702)/DAY(EOMONTH(U702,0))+(DAY(U702)-1)*100/DAY(EOMONTH(U702,0)),
IF(AND(F702="Peretoe teenus",H702&lt;[2]an!$M$37,S702="kahepoolne vajaduspõhine",U702&gt;=[2]an!$M$37,U702&lt;=[2]an!$M$38,RANK(D702,$D702:$D702)+COUNTIFS($D$2:D702,D702,$F$2:F702,F702)-1&gt;1),"",
IF(AND(F702="Peretoe teenus",H702&lt;[2]an!$M$37,S702="kahepoolne vajaduspõhine",U702&gt;[2]an!$M$38,RANK(D702,$D702:$D702)+COUNTIFS($D$2:D702,D702,$F$2:F702,F702)-1=1),X702,
IF(AND(F702="Peretoe teenus",H702&lt;[2]an!$M$37,S702="kahepoolne vajaduspõhine",U702&gt;[2]an!$M$38,RANK(D702,$D702:$D702)+COUNTIFS($D$2:D702,D702,$F$2:F702,F702)-1&gt;1),"",X702*W702)))))))))))))),"")</f>
        <v/>
      </c>
      <c r="Z702" s="18" t="str">
        <f t="shared" si="31"/>
        <v/>
      </c>
      <c r="AA702" s="19" t="str">
        <f>IFERROR(VLOOKUP(E702,[2]an!$A$3:$B$81,2,FALSE),"")</f>
        <v/>
      </c>
      <c r="AB702" s="19" t="str">
        <f>IFERROR(VLOOKUP(AA702,[2]an!$C$2:$D$16,2,FALSE),"")</f>
        <v/>
      </c>
      <c r="AC702" s="20"/>
      <c r="AD702" s="21" t="str">
        <f>IF(A702=[2]an!$F$36,VLOOKUP([2]an!$F$36,[2]an!$F$36:$H$36,3,FALSE),IF(A702=[2]an!$F$35,VLOOKUP([2]an!$F$35,[2]an!$F$35:$H$35,3,FALSE),IF(A702=[2]an!$F$33,VLOOKUP([2]an!$F$33,[2]an!$F$33:$H$33,3,FALSE),IF(A702=[2]an!$F$31,VLOOKUP([2]an!$F$31,[2]an!$F$31:$H$31,3,FALSE),""))))</f>
        <v/>
      </c>
    </row>
    <row r="703" spans="6:30" x14ac:dyDescent="0.2">
      <c r="F703" s="10"/>
      <c r="G703" s="8" t="str">
        <f t="shared" si="32"/>
        <v/>
      </c>
      <c r="H703" s="13"/>
      <c r="K703" s="13"/>
      <c r="L703" s="10"/>
      <c r="M703" s="10"/>
      <c r="S703" s="8" t="str">
        <f>IFERROR(VLOOKUP(D703,[1]peretoe_teenus!$A$2:$L$2000,5,FALSE),"")</f>
        <v/>
      </c>
      <c r="U703" s="13"/>
      <c r="V703" s="15" t="str" cm="1">
        <f t="array" ref="V703">IFERROR(IF(AND(F703="Tugigrupp",RANK(K703,$K703:$K703)+COUNTIFS($K$2:K703,K703,$L$2:L703,L703,$M$2:M703,M703,$I$2:I703,I703,$G$2:G703,G703,$F$2:F703,F703)-1=1),SUMPRODUCT(($F$2:$F$4154=F703)*($G$2:$G$4154=G703)*($K$2:$K$4154=K703)*($I$2:$I$4154=I703)*($L$2:$L$4154=L703)*($M$2:$M$4154=M703)),""),"")</f>
        <v/>
      </c>
      <c r="W703" s="15" t="str">
        <f t="shared" si="30"/>
        <v/>
      </c>
      <c r="X703" s="16" t="str">
        <f>IF(AND(A703=[2]an!$G$38,F703=[2]an!$E$40),[2]an!$G$40,IF(AND(A703=[2]an!$G$38,F703=[2]an!$E$41),[2]an!$G$41,IF(AND(A703=[2]an!$G$38,F703=[2]an!$E$39,H703&gt;=[2]an!$M$37),[2]an!$G$39,
IF(AND(A703=[2]an!$G$38,F703=[2]an!$E$39,H703&lt;[2]an!$M$37,S703="kahepoolne vajaduspõhine",U703=""),[2]an!$M$40,
IF(AND(A703=[2]an!$G$38,F703=[2]an!$E$39,H703&lt;[2]an!$M$37,S703="kahepoolne vajaduspõhine",U703&lt;&gt;""),[2]an!$G$39,
IF(AND(A703=[2]an!$G$38,F703=[2]an!$E$39,H703&lt;[2]an!$M$37,S703&lt;&gt;"kahepoolne vajaduspõhine"),[2]an!$G$39,
IF(AND(A703=[2]an!$G$38,F703=[2]an!$E$42),[2]an!$G$42,
IF(AND(A703=[2]an!$H$38,F703=[2]an!$E$40),[2]an!$H$40,IF(AND(A703=[2]an!$H$38,F703=[2]an!$E$41),[2]an!$H$41,IF(AND(A703=[2]an!$H$38,F703=[2]an!$E$39,H703&gt;=[2]an!$M$37),[2]an!$H$39,
IF(AND(A703=[2]an!$H$38,F703=[2]an!$E$39,H703&lt;[2]an!$M$37,S703="kahepoolne vajaduspõhine",U703=""),[2]an!$M$40,
IF(AND(A703=[2]an!$H$38,F703=[2]an!$E$39,H703&lt;[2]an!$M$37,S703="kahepoolne vajaduspõhine",U703&lt;&gt;""),[2]an!$H$39,
IF(AND(A703=[2]an!$H$38,F703=[2]an!$E$39,H703&lt;[2]an!$M$37,S703&lt;&gt;"kahepoolne vajaduspõhine"),[2]an!$H$39,
IF(AND(A703=[2]an!$H$38,F703=[2]an!$E$42),[2]an!$H$42,
IF(AND(A703=[2]an!$I$38,F703=[2]an!$E$40),[2]an!$I$40,IF(AND(A703=[2]an!$I$38,F703=[2]an!$E$41),[2]an!$I$41,IF(AND(A703=[2]an!$I$38,F703=[2]an!$E$39,H703&gt;=[2]an!$M$37),[2]an!$I$39,
IF(AND(A703=[2]an!$I$38,F703=[2]an!$E$39,H703&lt;[2]an!$M$37,S703="kahepoolne vajaduspõhine",U703=""),[2]an!$M$40,
IF(AND(A703=[2]an!$I$38,F703=[2]an!$E$39,H703&lt;[2]an!$M$37,S703="kahepoolne vajaduspõhine",U703&lt;&gt;""),[2]an!$I$39,
IF(AND(A703=[2]an!$I$38,F703=[2]an!$E$39,H703&lt;[2]an!$M$37,S703&lt;&gt;"kahepoolne vajaduspõhine"),[2]an!$I$39,
IF(AND(A703=[2]an!$I$38,F703=[2]an!$E$42),[2]an!$I$42,
IF(AND(A703=[2]an!$J$38,F703=[2]an!$E$40),[2]an!$J$40,IF(AND(A703=[2]an!$J$38,F703=[2]an!$E$41),[2]an!$J$41,IF(AND(A703=[2]an!$J$38,F703=[2]an!$E$39,H703&gt;=[2]an!$M$37),[2]an!$J$39,
IF(AND(A703=[2]an!$J$38,F703=[2]an!$E$39,H703&lt;[2]an!$M$37,S703="kahepoolne vajaduspõhine",U703=""),[2]an!$M$40,
IF(AND(A703=[2]an!$J$38,F703=[2]an!$E$39,H703&lt;[2]an!$M$37,S703="kahepoolne vajaduspõhine",U703&lt;&gt;""),[2]an!$J$39,
IF(AND(A703=[2]an!$J$38,F703=[2]an!$E$39,H703&lt;[2]an!$M$37,S703&lt;&gt;"kahepoolne vajaduspõhine"),[2]an!$J$39,
IF(AND(A703=[2]an!$J$38,F703=[2]an!$E$42),[2]an!$J$42,""))))))))))))))))))))))))))))</f>
        <v/>
      </c>
      <c r="Y703" s="17" t="str">
        <f>IFERROR(IF(F703="Tugigrupp",0,
IF(AND(F703="Peretoe teenus",H703&gt;=[2]an!$M$37,RANK(D703,$D703:$D703)+COUNTIFS($D$2:D703,D703,$F$2:F703,F703)-1&gt;1),"",
IF(AND(F703="Peretoe teenus",H703&gt;=[2]an!$M$37,RANK(D703,$D703:$D703)+COUNTIFS($D$2:D703,D703,$F$2:F703,F703)-1=1,MONTH(H703)=MONTH(K703)=TRUE,YEAR(H703)=YEAR(K703)=TRUE),((EOMONTH(H703,0)-H703+1)*X703)/DAY(EOMONTH(H703,0)),
IF(AND(F703="Peretoe teenus",H703&gt;=[2]an!$M$37,RANK(D703,$D703:$D703)+COUNTIFS($D$2:D703,D703,$F$2:F703,F703)-1=1),X703,
IF(AND(F703="Peretoe teenus",H703&lt;[2]an!$M$37,S703&lt;&gt;"kahepoolne vajaduspõhine",RANK(D703,$D703:$D703)+COUNTIFS($D$2:D703,D703,$F$2:F703,F703)-1=1),X703,
IF(AND(F703="Peretoe teenus",H703&lt;[2]an!$M$37,S703&lt;&gt;"kahepoolne vajaduspõhine",RANK(D703,$D703:$D703)+COUNTIFS($D$2:D703,D703,$F$2:F703,F703)-1&gt;1),"",
IF(AND(F703="Peretoe teenus",H703&lt;[2]an!$M$37,S703="kahepoolne vajaduspõhine",U703="",RANK(D703,$D703:$D703)+COUNTIFS($D$2:D703,D703,$F$2:F703,F703)-1=1),X703,
IF(AND(F703="Peretoe teenus",H703&lt;[2]an!$M$37,S703="kahepoolne vajaduspõhine",U703="",RANK(D703,$D703:$D703)+COUNTIFS($D$2:D703,D703,$F$2:F703,F703)-1&gt;1),"",
IF(AND(F703="Peretoe teenus",H703&lt;[2]an!$M$37,S703="kahepoolne vajaduspõhine",U703&lt;[2]an!$M$37,RANK(D703,$D703:$D703)+COUNTIFS($D$2:D703,D703,$F$2:F703,F703)-1=1),X703,
IF(AND(F703="Peretoe teenus",H703&lt;[2]an!$M$37,S703="kahepoolne vajaduspõhine",U703&lt;[2]an!$M$37,RANK(D703,$D703:$D703)+COUNTIFS($D$2:D703,D703,$F$2:F703,F703)-1&gt;1),"",
IF(AND(F703="Peretoe teenus",H703&lt;[2]an!$M$37,S703="kahepoolne vajaduspõhine",U703&gt;=[2]an!$M$37,U703&lt;=[2]an!$M$38,RANK(D703,$D703:$D703)+COUNTIFS($D$2:D703,D703,$F$2:F703,F703)-1=1),
((EOMONTH(U703,0)-U703+1)*X703)/DAY(EOMONTH(U703,0))+(DAY(U703)-1)*100/DAY(EOMONTH(U703,0)),
IF(AND(F703="Peretoe teenus",H703&lt;[2]an!$M$37,S703="kahepoolne vajaduspõhine",U703&gt;=[2]an!$M$37,U703&lt;=[2]an!$M$38,RANK(D703,$D703:$D703)+COUNTIFS($D$2:D703,D703,$F$2:F703,F703)-1&gt;1),"",
IF(AND(F703="Peretoe teenus",H703&lt;[2]an!$M$37,S703="kahepoolne vajaduspõhine",U703&gt;[2]an!$M$38,RANK(D703,$D703:$D703)+COUNTIFS($D$2:D703,D703,$F$2:F703,F703)-1=1),X703,
IF(AND(F703="Peretoe teenus",H703&lt;[2]an!$M$37,S703="kahepoolne vajaduspõhine",U703&gt;[2]an!$M$38,RANK(D703,$D703:$D703)+COUNTIFS($D$2:D703,D703,$F$2:F703,F703)-1&gt;1),"",X703*W703)))))))))))))),"")</f>
        <v/>
      </c>
      <c r="Z703" s="18" t="str">
        <f t="shared" si="31"/>
        <v/>
      </c>
      <c r="AA703" s="19" t="str">
        <f>IFERROR(VLOOKUP(E703,[2]an!$A$3:$B$81,2,FALSE),"")</f>
        <v/>
      </c>
      <c r="AB703" s="19" t="str">
        <f>IFERROR(VLOOKUP(AA703,[2]an!$C$2:$D$16,2,FALSE),"")</f>
        <v/>
      </c>
      <c r="AC703" s="20"/>
      <c r="AD703" s="21" t="str">
        <f>IF(A703=[2]an!$F$36,VLOOKUP([2]an!$F$36,[2]an!$F$36:$H$36,3,FALSE),IF(A703=[2]an!$F$35,VLOOKUP([2]an!$F$35,[2]an!$F$35:$H$35,3,FALSE),IF(A703=[2]an!$F$33,VLOOKUP([2]an!$F$33,[2]an!$F$33:$H$33,3,FALSE),IF(A703=[2]an!$F$31,VLOOKUP([2]an!$F$31,[2]an!$F$31:$H$31,3,FALSE),""))))</f>
        <v/>
      </c>
    </row>
    <row r="704" spans="6:30" x14ac:dyDescent="0.2">
      <c r="F704" s="10"/>
      <c r="G704" s="8" t="str">
        <f t="shared" si="32"/>
        <v/>
      </c>
      <c r="H704" s="13"/>
      <c r="K704" s="13"/>
      <c r="L704" s="10"/>
      <c r="M704" s="10"/>
      <c r="S704" s="8" t="str">
        <f>IFERROR(VLOOKUP(D704,[1]peretoe_teenus!$A$2:$L$2000,5,FALSE),"")</f>
        <v/>
      </c>
      <c r="U704" s="13"/>
      <c r="V704" s="15" t="str" cm="1">
        <f t="array" ref="V704">IFERROR(IF(AND(F704="Tugigrupp",RANK(K704,$K704:$K704)+COUNTIFS($K$2:K704,K704,$L$2:L704,L704,$M$2:M704,M704,$I$2:I704,I704,$G$2:G704,G704,$F$2:F704,F704)-1=1),SUMPRODUCT(($F$2:$F$4154=F704)*($G$2:$G$4154=G704)*($K$2:$K$4154=K704)*($I$2:$I$4154=I704)*($L$2:$L$4154=L704)*($M$2:$M$4154=M704)),""),"")</f>
        <v/>
      </c>
      <c r="W704" s="15" t="str">
        <f t="shared" si="30"/>
        <v/>
      </c>
      <c r="X704" s="16" t="str">
        <f>IF(AND(A704=[2]an!$G$38,F704=[2]an!$E$40),[2]an!$G$40,IF(AND(A704=[2]an!$G$38,F704=[2]an!$E$41),[2]an!$G$41,IF(AND(A704=[2]an!$G$38,F704=[2]an!$E$39,H704&gt;=[2]an!$M$37),[2]an!$G$39,
IF(AND(A704=[2]an!$G$38,F704=[2]an!$E$39,H704&lt;[2]an!$M$37,S704="kahepoolne vajaduspõhine",U704=""),[2]an!$M$40,
IF(AND(A704=[2]an!$G$38,F704=[2]an!$E$39,H704&lt;[2]an!$M$37,S704="kahepoolne vajaduspõhine",U704&lt;&gt;""),[2]an!$G$39,
IF(AND(A704=[2]an!$G$38,F704=[2]an!$E$39,H704&lt;[2]an!$M$37,S704&lt;&gt;"kahepoolne vajaduspõhine"),[2]an!$G$39,
IF(AND(A704=[2]an!$G$38,F704=[2]an!$E$42),[2]an!$G$42,
IF(AND(A704=[2]an!$H$38,F704=[2]an!$E$40),[2]an!$H$40,IF(AND(A704=[2]an!$H$38,F704=[2]an!$E$41),[2]an!$H$41,IF(AND(A704=[2]an!$H$38,F704=[2]an!$E$39,H704&gt;=[2]an!$M$37),[2]an!$H$39,
IF(AND(A704=[2]an!$H$38,F704=[2]an!$E$39,H704&lt;[2]an!$M$37,S704="kahepoolne vajaduspõhine",U704=""),[2]an!$M$40,
IF(AND(A704=[2]an!$H$38,F704=[2]an!$E$39,H704&lt;[2]an!$M$37,S704="kahepoolne vajaduspõhine",U704&lt;&gt;""),[2]an!$H$39,
IF(AND(A704=[2]an!$H$38,F704=[2]an!$E$39,H704&lt;[2]an!$M$37,S704&lt;&gt;"kahepoolne vajaduspõhine"),[2]an!$H$39,
IF(AND(A704=[2]an!$H$38,F704=[2]an!$E$42),[2]an!$H$42,
IF(AND(A704=[2]an!$I$38,F704=[2]an!$E$40),[2]an!$I$40,IF(AND(A704=[2]an!$I$38,F704=[2]an!$E$41),[2]an!$I$41,IF(AND(A704=[2]an!$I$38,F704=[2]an!$E$39,H704&gt;=[2]an!$M$37),[2]an!$I$39,
IF(AND(A704=[2]an!$I$38,F704=[2]an!$E$39,H704&lt;[2]an!$M$37,S704="kahepoolne vajaduspõhine",U704=""),[2]an!$M$40,
IF(AND(A704=[2]an!$I$38,F704=[2]an!$E$39,H704&lt;[2]an!$M$37,S704="kahepoolne vajaduspõhine",U704&lt;&gt;""),[2]an!$I$39,
IF(AND(A704=[2]an!$I$38,F704=[2]an!$E$39,H704&lt;[2]an!$M$37,S704&lt;&gt;"kahepoolne vajaduspõhine"),[2]an!$I$39,
IF(AND(A704=[2]an!$I$38,F704=[2]an!$E$42),[2]an!$I$42,
IF(AND(A704=[2]an!$J$38,F704=[2]an!$E$40),[2]an!$J$40,IF(AND(A704=[2]an!$J$38,F704=[2]an!$E$41),[2]an!$J$41,IF(AND(A704=[2]an!$J$38,F704=[2]an!$E$39,H704&gt;=[2]an!$M$37),[2]an!$J$39,
IF(AND(A704=[2]an!$J$38,F704=[2]an!$E$39,H704&lt;[2]an!$M$37,S704="kahepoolne vajaduspõhine",U704=""),[2]an!$M$40,
IF(AND(A704=[2]an!$J$38,F704=[2]an!$E$39,H704&lt;[2]an!$M$37,S704="kahepoolne vajaduspõhine",U704&lt;&gt;""),[2]an!$J$39,
IF(AND(A704=[2]an!$J$38,F704=[2]an!$E$39,H704&lt;[2]an!$M$37,S704&lt;&gt;"kahepoolne vajaduspõhine"),[2]an!$J$39,
IF(AND(A704=[2]an!$J$38,F704=[2]an!$E$42),[2]an!$J$42,""))))))))))))))))))))))))))))</f>
        <v/>
      </c>
      <c r="Y704" s="17" t="str">
        <f>IFERROR(IF(F704="Tugigrupp",0,
IF(AND(F704="Peretoe teenus",H704&gt;=[2]an!$M$37,RANK(D704,$D704:$D704)+COUNTIFS($D$2:D704,D704,$F$2:F704,F704)-1&gt;1),"",
IF(AND(F704="Peretoe teenus",H704&gt;=[2]an!$M$37,RANK(D704,$D704:$D704)+COUNTIFS($D$2:D704,D704,$F$2:F704,F704)-1=1,MONTH(H704)=MONTH(K704)=TRUE,YEAR(H704)=YEAR(K704)=TRUE),((EOMONTH(H704,0)-H704+1)*X704)/DAY(EOMONTH(H704,0)),
IF(AND(F704="Peretoe teenus",H704&gt;=[2]an!$M$37,RANK(D704,$D704:$D704)+COUNTIFS($D$2:D704,D704,$F$2:F704,F704)-1=1),X704,
IF(AND(F704="Peretoe teenus",H704&lt;[2]an!$M$37,S704&lt;&gt;"kahepoolne vajaduspõhine",RANK(D704,$D704:$D704)+COUNTIFS($D$2:D704,D704,$F$2:F704,F704)-1=1),X704,
IF(AND(F704="Peretoe teenus",H704&lt;[2]an!$M$37,S704&lt;&gt;"kahepoolne vajaduspõhine",RANK(D704,$D704:$D704)+COUNTIFS($D$2:D704,D704,$F$2:F704,F704)-1&gt;1),"",
IF(AND(F704="Peretoe teenus",H704&lt;[2]an!$M$37,S704="kahepoolne vajaduspõhine",U704="",RANK(D704,$D704:$D704)+COUNTIFS($D$2:D704,D704,$F$2:F704,F704)-1=1),X704,
IF(AND(F704="Peretoe teenus",H704&lt;[2]an!$M$37,S704="kahepoolne vajaduspõhine",U704="",RANK(D704,$D704:$D704)+COUNTIFS($D$2:D704,D704,$F$2:F704,F704)-1&gt;1),"",
IF(AND(F704="Peretoe teenus",H704&lt;[2]an!$M$37,S704="kahepoolne vajaduspõhine",U704&lt;[2]an!$M$37,RANK(D704,$D704:$D704)+COUNTIFS($D$2:D704,D704,$F$2:F704,F704)-1=1),X704,
IF(AND(F704="Peretoe teenus",H704&lt;[2]an!$M$37,S704="kahepoolne vajaduspõhine",U704&lt;[2]an!$M$37,RANK(D704,$D704:$D704)+COUNTIFS($D$2:D704,D704,$F$2:F704,F704)-1&gt;1),"",
IF(AND(F704="Peretoe teenus",H704&lt;[2]an!$M$37,S704="kahepoolne vajaduspõhine",U704&gt;=[2]an!$M$37,U704&lt;=[2]an!$M$38,RANK(D704,$D704:$D704)+COUNTIFS($D$2:D704,D704,$F$2:F704,F704)-1=1),
((EOMONTH(U704,0)-U704+1)*X704)/DAY(EOMONTH(U704,0))+(DAY(U704)-1)*100/DAY(EOMONTH(U704,0)),
IF(AND(F704="Peretoe teenus",H704&lt;[2]an!$M$37,S704="kahepoolne vajaduspõhine",U704&gt;=[2]an!$M$37,U704&lt;=[2]an!$M$38,RANK(D704,$D704:$D704)+COUNTIFS($D$2:D704,D704,$F$2:F704,F704)-1&gt;1),"",
IF(AND(F704="Peretoe teenus",H704&lt;[2]an!$M$37,S704="kahepoolne vajaduspõhine",U704&gt;[2]an!$M$38,RANK(D704,$D704:$D704)+COUNTIFS($D$2:D704,D704,$F$2:F704,F704)-1=1),X704,
IF(AND(F704="Peretoe teenus",H704&lt;[2]an!$M$37,S704="kahepoolne vajaduspõhine",U704&gt;[2]an!$M$38,RANK(D704,$D704:$D704)+COUNTIFS($D$2:D704,D704,$F$2:F704,F704)-1&gt;1),"",X704*W704)))))))))))))),"")</f>
        <v/>
      </c>
      <c r="Z704" s="18" t="str">
        <f t="shared" si="31"/>
        <v/>
      </c>
      <c r="AA704" s="19" t="str">
        <f>IFERROR(VLOOKUP(E704,[2]an!$A$3:$B$81,2,FALSE),"")</f>
        <v/>
      </c>
      <c r="AB704" s="19" t="str">
        <f>IFERROR(VLOOKUP(AA704,[2]an!$C$2:$D$16,2,FALSE),"")</f>
        <v/>
      </c>
      <c r="AC704" s="20"/>
      <c r="AD704" s="21" t="str">
        <f>IF(A704=[2]an!$F$36,VLOOKUP([2]an!$F$36,[2]an!$F$36:$H$36,3,FALSE),IF(A704=[2]an!$F$35,VLOOKUP([2]an!$F$35,[2]an!$F$35:$H$35,3,FALSE),IF(A704=[2]an!$F$33,VLOOKUP([2]an!$F$33,[2]an!$F$33:$H$33,3,FALSE),IF(A704=[2]an!$F$31,VLOOKUP([2]an!$F$31,[2]an!$F$31:$H$31,3,FALSE),""))))</f>
        <v/>
      </c>
    </row>
    <row r="705" spans="6:30" x14ac:dyDescent="0.2">
      <c r="F705" s="10"/>
      <c r="G705" s="8" t="str">
        <f t="shared" si="32"/>
        <v/>
      </c>
      <c r="H705" s="13"/>
      <c r="K705" s="13"/>
      <c r="L705" s="10"/>
      <c r="M705" s="10"/>
      <c r="S705" s="8" t="str">
        <f>IFERROR(VLOOKUP(D705,[1]peretoe_teenus!$A$2:$L$2000,5,FALSE),"")</f>
        <v/>
      </c>
      <c r="U705" s="13"/>
      <c r="V705" s="15" t="str" cm="1">
        <f t="array" ref="V705">IFERROR(IF(AND(F705="Tugigrupp",RANK(K705,$K705:$K705)+COUNTIFS($K$2:K705,K705,$L$2:L705,L705,$M$2:M705,M705,$I$2:I705,I705,$G$2:G705,G705,$F$2:F705,F705)-1=1),SUMPRODUCT(($F$2:$F$4154=F705)*($G$2:$G$4154=G705)*($K$2:$K$4154=K705)*($I$2:$I$4154=I705)*($L$2:$L$4154=L705)*($M$2:$M$4154=M705)),""),"")</f>
        <v/>
      </c>
      <c r="W705" s="15" t="str">
        <f t="shared" si="30"/>
        <v/>
      </c>
      <c r="X705" s="16" t="str">
        <f>IF(AND(A705=[2]an!$G$38,F705=[2]an!$E$40),[2]an!$G$40,IF(AND(A705=[2]an!$G$38,F705=[2]an!$E$41),[2]an!$G$41,IF(AND(A705=[2]an!$G$38,F705=[2]an!$E$39,H705&gt;=[2]an!$M$37),[2]an!$G$39,
IF(AND(A705=[2]an!$G$38,F705=[2]an!$E$39,H705&lt;[2]an!$M$37,S705="kahepoolne vajaduspõhine",U705=""),[2]an!$M$40,
IF(AND(A705=[2]an!$G$38,F705=[2]an!$E$39,H705&lt;[2]an!$M$37,S705="kahepoolne vajaduspõhine",U705&lt;&gt;""),[2]an!$G$39,
IF(AND(A705=[2]an!$G$38,F705=[2]an!$E$39,H705&lt;[2]an!$M$37,S705&lt;&gt;"kahepoolne vajaduspõhine"),[2]an!$G$39,
IF(AND(A705=[2]an!$G$38,F705=[2]an!$E$42),[2]an!$G$42,
IF(AND(A705=[2]an!$H$38,F705=[2]an!$E$40),[2]an!$H$40,IF(AND(A705=[2]an!$H$38,F705=[2]an!$E$41),[2]an!$H$41,IF(AND(A705=[2]an!$H$38,F705=[2]an!$E$39,H705&gt;=[2]an!$M$37),[2]an!$H$39,
IF(AND(A705=[2]an!$H$38,F705=[2]an!$E$39,H705&lt;[2]an!$M$37,S705="kahepoolne vajaduspõhine",U705=""),[2]an!$M$40,
IF(AND(A705=[2]an!$H$38,F705=[2]an!$E$39,H705&lt;[2]an!$M$37,S705="kahepoolne vajaduspõhine",U705&lt;&gt;""),[2]an!$H$39,
IF(AND(A705=[2]an!$H$38,F705=[2]an!$E$39,H705&lt;[2]an!$M$37,S705&lt;&gt;"kahepoolne vajaduspõhine"),[2]an!$H$39,
IF(AND(A705=[2]an!$H$38,F705=[2]an!$E$42),[2]an!$H$42,
IF(AND(A705=[2]an!$I$38,F705=[2]an!$E$40),[2]an!$I$40,IF(AND(A705=[2]an!$I$38,F705=[2]an!$E$41),[2]an!$I$41,IF(AND(A705=[2]an!$I$38,F705=[2]an!$E$39,H705&gt;=[2]an!$M$37),[2]an!$I$39,
IF(AND(A705=[2]an!$I$38,F705=[2]an!$E$39,H705&lt;[2]an!$M$37,S705="kahepoolne vajaduspõhine",U705=""),[2]an!$M$40,
IF(AND(A705=[2]an!$I$38,F705=[2]an!$E$39,H705&lt;[2]an!$M$37,S705="kahepoolne vajaduspõhine",U705&lt;&gt;""),[2]an!$I$39,
IF(AND(A705=[2]an!$I$38,F705=[2]an!$E$39,H705&lt;[2]an!$M$37,S705&lt;&gt;"kahepoolne vajaduspõhine"),[2]an!$I$39,
IF(AND(A705=[2]an!$I$38,F705=[2]an!$E$42),[2]an!$I$42,
IF(AND(A705=[2]an!$J$38,F705=[2]an!$E$40),[2]an!$J$40,IF(AND(A705=[2]an!$J$38,F705=[2]an!$E$41),[2]an!$J$41,IF(AND(A705=[2]an!$J$38,F705=[2]an!$E$39,H705&gt;=[2]an!$M$37),[2]an!$J$39,
IF(AND(A705=[2]an!$J$38,F705=[2]an!$E$39,H705&lt;[2]an!$M$37,S705="kahepoolne vajaduspõhine",U705=""),[2]an!$M$40,
IF(AND(A705=[2]an!$J$38,F705=[2]an!$E$39,H705&lt;[2]an!$M$37,S705="kahepoolne vajaduspõhine",U705&lt;&gt;""),[2]an!$J$39,
IF(AND(A705=[2]an!$J$38,F705=[2]an!$E$39,H705&lt;[2]an!$M$37,S705&lt;&gt;"kahepoolne vajaduspõhine"),[2]an!$J$39,
IF(AND(A705=[2]an!$J$38,F705=[2]an!$E$42),[2]an!$J$42,""))))))))))))))))))))))))))))</f>
        <v/>
      </c>
      <c r="Y705" s="17" t="str">
        <f>IFERROR(IF(F705="Tugigrupp",0,
IF(AND(F705="Peretoe teenus",H705&gt;=[2]an!$M$37,RANK(D705,$D705:$D705)+COUNTIFS($D$2:D705,D705,$F$2:F705,F705)-1&gt;1),"",
IF(AND(F705="Peretoe teenus",H705&gt;=[2]an!$M$37,RANK(D705,$D705:$D705)+COUNTIFS($D$2:D705,D705,$F$2:F705,F705)-1=1,MONTH(H705)=MONTH(K705)=TRUE,YEAR(H705)=YEAR(K705)=TRUE),((EOMONTH(H705,0)-H705+1)*X705)/DAY(EOMONTH(H705,0)),
IF(AND(F705="Peretoe teenus",H705&gt;=[2]an!$M$37,RANK(D705,$D705:$D705)+COUNTIFS($D$2:D705,D705,$F$2:F705,F705)-1=1),X705,
IF(AND(F705="Peretoe teenus",H705&lt;[2]an!$M$37,S705&lt;&gt;"kahepoolne vajaduspõhine",RANK(D705,$D705:$D705)+COUNTIFS($D$2:D705,D705,$F$2:F705,F705)-1=1),X705,
IF(AND(F705="Peretoe teenus",H705&lt;[2]an!$M$37,S705&lt;&gt;"kahepoolne vajaduspõhine",RANK(D705,$D705:$D705)+COUNTIFS($D$2:D705,D705,$F$2:F705,F705)-1&gt;1),"",
IF(AND(F705="Peretoe teenus",H705&lt;[2]an!$M$37,S705="kahepoolne vajaduspõhine",U705="",RANK(D705,$D705:$D705)+COUNTIFS($D$2:D705,D705,$F$2:F705,F705)-1=1),X705,
IF(AND(F705="Peretoe teenus",H705&lt;[2]an!$M$37,S705="kahepoolne vajaduspõhine",U705="",RANK(D705,$D705:$D705)+COUNTIFS($D$2:D705,D705,$F$2:F705,F705)-1&gt;1),"",
IF(AND(F705="Peretoe teenus",H705&lt;[2]an!$M$37,S705="kahepoolne vajaduspõhine",U705&lt;[2]an!$M$37,RANK(D705,$D705:$D705)+COUNTIFS($D$2:D705,D705,$F$2:F705,F705)-1=1),X705,
IF(AND(F705="Peretoe teenus",H705&lt;[2]an!$M$37,S705="kahepoolne vajaduspõhine",U705&lt;[2]an!$M$37,RANK(D705,$D705:$D705)+COUNTIFS($D$2:D705,D705,$F$2:F705,F705)-1&gt;1),"",
IF(AND(F705="Peretoe teenus",H705&lt;[2]an!$M$37,S705="kahepoolne vajaduspõhine",U705&gt;=[2]an!$M$37,U705&lt;=[2]an!$M$38,RANK(D705,$D705:$D705)+COUNTIFS($D$2:D705,D705,$F$2:F705,F705)-1=1),
((EOMONTH(U705,0)-U705+1)*X705)/DAY(EOMONTH(U705,0))+(DAY(U705)-1)*100/DAY(EOMONTH(U705,0)),
IF(AND(F705="Peretoe teenus",H705&lt;[2]an!$M$37,S705="kahepoolne vajaduspõhine",U705&gt;=[2]an!$M$37,U705&lt;=[2]an!$M$38,RANK(D705,$D705:$D705)+COUNTIFS($D$2:D705,D705,$F$2:F705,F705)-1&gt;1),"",
IF(AND(F705="Peretoe teenus",H705&lt;[2]an!$M$37,S705="kahepoolne vajaduspõhine",U705&gt;[2]an!$M$38,RANK(D705,$D705:$D705)+COUNTIFS($D$2:D705,D705,$F$2:F705,F705)-1=1),X705,
IF(AND(F705="Peretoe teenus",H705&lt;[2]an!$M$37,S705="kahepoolne vajaduspõhine",U705&gt;[2]an!$M$38,RANK(D705,$D705:$D705)+COUNTIFS($D$2:D705,D705,$F$2:F705,F705)-1&gt;1),"",X705*W705)))))))))))))),"")</f>
        <v/>
      </c>
      <c r="Z705" s="18" t="str">
        <f t="shared" si="31"/>
        <v/>
      </c>
      <c r="AA705" s="19" t="str">
        <f>IFERROR(VLOOKUP(E705,[2]an!$A$3:$B$81,2,FALSE),"")</f>
        <v/>
      </c>
      <c r="AB705" s="19" t="str">
        <f>IFERROR(VLOOKUP(AA705,[2]an!$C$2:$D$16,2,FALSE),"")</f>
        <v/>
      </c>
      <c r="AC705" s="20"/>
      <c r="AD705" s="21" t="str">
        <f>IF(A705=[2]an!$F$36,VLOOKUP([2]an!$F$36,[2]an!$F$36:$H$36,3,FALSE),IF(A705=[2]an!$F$35,VLOOKUP([2]an!$F$35,[2]an!$F$35:$H$35,3,FALSE),IF(A705=[2]an!$F$33,VLOOKUP([2]an!$F$33,[2]an!$F$33:$H$33,3,FALSE),IF(A705=[2]an!$F$31,VLOOKUP([2]an!$F$31,[2]an!$F$31:$H$31,3,FALSE),""))))</f>
        <v/>
      </c>
    </row>
    <row r="706" spans="6:30" x14ac:dyDescent="0.2">
      <c r="F706" s="10"/>
      <c r="G706" s="8" t="str">
        <f t="shared" si="32"/>
        <v/>
      </c>
      <c r="H706" s="13"/>
      <c r="K706" s="13"/>
      <c r="L706" s="10"/>
      <c r="M706" s="10"/>
      <c r="S706" s="8" t="str">
        <f>IFERROR(VLOOKUP(D706,[1]peretoe_teenus!$A$2:$L$2000,5,FALSE),"")</f>
        <v/>
      </c>
      <c r="U706" s="13"/>
      <c r="V706" s="15" t="str" cm="1">
        <f t="array" ref="V706">IFERROR(IF(AND(F706="Tugigrupp",RANK(K706,$K706:$K706)+COUNTIFS($K$2:K706,K706,$L$2:L706,L706,$M$2:M706,M706,$I$2:I706,I706,$G$2:G706,G706,$F$2:F706,F706)-1=1),SUMPRODUCT(($F$2:$F$4154=F706)*($G$2:$G$4154=G706)*($K$2:$K$4154=K706)*($I$2:$I$4154=I706)*($L$2:$L$4154=L706)*($M$2:$M$4154=M706)),""),"")</f>
        <v/>
      </c>
      <c r="W706" s="15" t="str">
        <f t="shared" ref="W706:W769" si="33">IF(A706="","",(M706-L706)*1440/45)</f>
        <v/>
      </c>
      <c r="X706" s="16" t="str">
        <f>IF(AND(A706=[2]an!$G$38,F706=[2]an!$E$40),[2]an!$G$40,IF(AND(A706=[2]an!$G$38,F706=[2]an!$E$41),[2]an!$G$41,IF(AND(A706=[2]an!$G$38,F706=[2]an!$E$39,H706&gt;=[2]an!$M$37),[2]an!$G$39,
IF(AND(A706=[2]an!$G$38,F706=[2]an!$E$39,H706&lt;[2]an!$M$37,S706="kahepoolne vajaduspõhine",U706=""),[2]an!$M$40,
IF(AND(A706=[2]an!$G$38,F706=[2]an!$E$39,H706&lt;[2]an!$M$37,S706="kahepoolne vajaduspõhine",U706&lt;&gt;""),[2]an!$G$39,
IF(AND(A706=[2]an!$G$38,F706=[2]an!$E$39,H706&lt;[2]an!$M$37,S706&lt;&gt;"kahepoolne vajaduspõhine"),[2]an!$G$39,
IF(AND(A706=[2]an!$G$38,F706=[2]an!$E$42),[2]an!$G$42,
IF(AND(A706=[2]an!$H$38,F706=[2]an!$E$40),[2]an!$H$40,IF(AND(A706=[2]an!$H$38,F706=[2]an!$E$41),[2]an!$H$41,IF(AND(A706=[2]an!$H$38,F706=[2]an!$E$39,H706&gt;=[2]an!$M$37),[2]an!$H$39,
IF(AND(A706=[2]an!$H$38,F706=[2]an!$E$39,H706&lt;[2]an!$M$37,S706="kahepoolne vajaduspõhine",U706=""),[2]an!$M$40,
IF(AND(A706=[2]an!$H$38,F706=[2]an!$E$39,H706&lt;[2]an!$M$37,S706="kahepoolne vajaduspõhine",U706&lt;&gt;""),[2]an!$H$39,
IF(AND(A706=[2]an!$H$38,F706=[2]an!$E$39,H706&lt;[2]an!$M$37,S706&lt;&gt;"kahepoolne vajaduspõhine"),[2]an!$H$39,
IF(AND(A706=[2]an!$H$38,F706=[2]an!$E$42),[2]an!$H$42,
IF(AND(A706=[2]an!$I$38,F706=[2]an!$E$40),[2]an!$I$40,IF(AND(A706=[2]an!$I$38,F706=[2]an!$E$41),[2]an!$I$41,IF(AND(A706=[2]an!$I$38,F706=[2]an!$E$39,H706&gt;=[2]an!$M$37),[2]an!$I$39,
IF(AND(A706=[2]an!$I$38,F706=[2]an!$E$39,H706&lt;[2]an!$M$37,S706="kahepoolne vajaduspõhine",U706=""),[2]an!$M$40,
IF(AND(A706=[2]an!$I$38,F706=[2]an!$E$39,H706&lt;[2]an!$M$37,S706="kahepoolne vajaduspõhine",U706&lt;&gt;""),[2]an!$I$39,
IF(AND(A706=[2]an!$I$38,F706=[2]an!$E$39,H706&lt;[2]an!$M$37,S706&lt;&gt;"kahepoolne vajaduspõhine"),[2]an!$I$39,
IF(AND(A706=[2]an!$I$38,F706=[2]an!$E$42),[2]an!$I$42,
IF(AND(A706=[2]an!$J$38,F706=[2]an!$E$40),[2]an!$J$40,IF(AND(A706=[2]an!$J$38,F706=[2]an!$E$41),[2]an!$J$41,IF(AND(A706=[2]an!$J$38,F706=[2]an!$E$39,H706&gt;=[2]an!$M$37),[2]an!$J$39,
IF(AND(A706=[2]an!$J$38,F706=[2]an!$E$39,H706&lt;[2]an!$M$37,S706="kahepoolne vajaduspõhine",U706=""),[2]an!$M$40,
IF(AND(A706=[2]an!$J$38,F706=[2]an!$E$39,H706&lt;[2]an!$M$37,S706="kahepoolne vajaduspõhine",U706&lt;&gt;""),[2]an!$J$39,
IF(AND(A706=[2]an!$J$38,F706=[2]an!$E$39,H706&lt;[2]an!$M$37,S706&lt;&gt;"kahepoolne vajaduspõhine"),[2]an!$J$39,
IF(AND(A706=[2]an!$J$38,F706=[2]an!$E$42),[2]an!$J$42,""))))))))))))))))))))))))))))</f>
        <v/>
      </c>
      <c r="Y706" s="17" t="str">
        <f>IFERROR(IF(F706="Tugigrupp",0,
IF(AND(F706="Peretoe teenus",H706&gt;=[2]an!$M$37,RANK(D706,$D706:$D706)+COUNTIFS($D$2:D706,D706,$F$2:F706,F706)-1&gt;1),"",
IF(AND(F706="Peretoe teenus",H706&gt;=[2]an!$M$37,RANK(D706,$D706:$D706)+COUNTIFS($D$2:D706,D706,$F$2:F706,F706)-1=1,MONTH(H706)=MONTH(K706)=TRUE,YEAR(H706)=YEAR(K706)=TRUE),((EOMONTH(H706,0)-H706+1)*X706)/DAY(EOMONTH(H706,0)),
IF(AND(F706="Peretoe teenus",H706&gt;=[2]an!$M$37,RANK(D706,$D706:$D706)+COUNTIFS($D$2:D706,D706,$F$2:F706,F706)-1=1),X706,
IF(AND(F706="Peretoe teenus",H706&lt;[2]an!$M$37,S706&lt;&gt;"kahepoolne vajaduspõhine",RANK(D706,$D706:$D706)+COUNTIFS($D$2:D706,D706,$F$2:F706,F706)-1=1),X706,
IF(AND(F706="Peretoe teenus",H706&lt;[2]an!$M$37,S706&lt;&gt;"kahepoolne vajaduspõhine",RANK(D706,$D706:$D706)+COUNTIFS($D$2:D706,D706,$F$2:F706,F706)-1&gt;1),"",
IF(AND(F706="Peretoe teenus",H706&lt;[2]an!$M$37,S706="kahepoolne vajaduspõhine",U706="",RANK(D706,$D706:$D706)+COUNTIFS($D$2:D706,D706,$F$2:F706,F706)-1=1),X706,
IF(AND(F706="Peretoe teenus",H706&lt;[2]an!$M$37,S706="kahepoolne vajaduspõhine",U706="",RANK(D706,$D706:$D706)+COUNTIFS($D$2:D706,D706,$F$2:F706,F706)-1&gt;1),"",
IF(AND(F706="Peretoe teenus",H706&lt;[2]an!$M$37,S706="kahepoolne vajaduspõhine",U706&lt;[2]an!$M$37,RANK(D706,$D706:$D706)+COUNTIFS($D$2:D706,D706,$F$2:F706,F706)-1=1),X706,
IF(AND(F706="Peretoe teenus",H706&lt;[2]an!$M$37,S706="kahepoolne vajaduspõhine",U706&lt;[2]an!$M$37,RANK(D706,$D706:$D706)+COUNTIFS($D$2:D706,D706,$F$2:F706,F706)-1&gt;1),"",
IF(AND(F706="Peretoe teenus",H706&lt;[2]an!$M$37,S706="kahepoolne vajaduspõhine",U706&gt;=[2]an!$M$37,U706&lt;=[2]an!$M$38,RANK(D706,$D706:$D706)+COUNTIFS($D$2:D706,D706,$F$2:F706,F706)-1=1),
((EOMONTH(U706,0)-U706+1)*X706)/DAY(EOMONTH(U706,0))+(DAY(U706)-1)*100/DAY(EOMONTH(U706,0)),
IF(AND(F706="Peretoe teenus",H706&lt;[2]an!$M$37,S706="kahepoolne vajaduspõhine",U706&gt;=[2]an!$M$37,U706&lt;=[2]an!$M$38,RANK(D706,$D706:$D706)+COUNTIFS($D$2:D706,D706,$F$2:F706,F706)-1&gt;1),"",
IF(AND(F706="Peretoe teenus",H706&lt;[2]an!$M$37,S706="kahepoolne vajaduspõhine",U706&gt;[2]an!$M$38,RANK(D706,$D706:$D706)+COUNTIFS($D$2:D706,D706,$F$2:F706,F706)-1=1),X706,
IF(AND(F706="Peretoe teenus",H706&lt;[2]an!$M$37,S706="kahepoolne vajaduspõhine",U706&gt;[2]an!$M$38,RANK(D706,$D706:$D706)+COUNTIFS($D$2:D706,D706,$F$2:F706,F706)-1&gt;1),"",X706*W706)))))))))))))),"")</f>
        <v/>
      </c>
      <c r="Z706" s="18" t="str">
        <f t="shared" ref="Z706:Z769" si="34">IF(F706="Tugigrupp",SUMPRODUCT(($F$2:$F$4154=F706)*($G$2:$G$4154=G706)*($K$2:$K$4154=K706)*($I$2:$I$4154=I706)*($L$2:$L$4154=L706)*($M$2:$M$4154=M706)),"")</f>
        <v/>
      </c>
      <c r="AA706" s="19" t="str">
        <f>IFERROR(VLOOKUP(E706,[2]an!$A$3:$B$81,2,FALSE),"")</f>
        <v/>
      </c>
      <c r="AB706" s="19" t="str">
        <f>IFERROR(VLOOKUP(AA706,[2]an!$C$2:$D$16,2,FALSE),"")</f>
        <v/>
      </c>
      <c r="AC706" s="20"/>
      <c r="AD706" s="21" t="str">
        <f>IF(A706=[2]an!$F$36,VLOOKUP([2]an!$F$36,[2]an!$F$36:$H$36,3,FALSE),IF(A706=[2]an!$F$35,VLOOKUP([2]an!$F$35,[2]an!$F$35:$H$35,3,FALSE),IF(A706=[2]an!$F$33,VLOOKUP([2]an!$F$33,[2]an!$F$33:$H$33,3,FALSE),IF(A706=[2]an!$F$31,VLOOKUP([2]an!$F$31,[2]an!$F$31:$H$31,3,FALSE),""))))</f>
        <v/>
      </c>
    </row>
    <row r="707" spans="6:30" x14ac:dyDescent="0.2">
      <c r="F707" s="10"/>
      <c r="G707" s="8" t="str">
        <f t="shared" ref="G707:G770" si="35">IF(F707="","",IF(F707&lt;&gt;"Tugigrupp","pole",""))</f>
        <v/>
      </c>
      <c r="H707" s="13"/>
      <c r="K707" s="13"/>
      <c r="L707" s="10"/>
      <c r="M707" s="10"/>
      <c r="S707" s="8" t="str">
        <f>IFERROR(VLOOKUP(D707,[1]peretoe_teenus!$A$2:$L$2000,5,FALSE),"")</f>
        <v/>
      </c>
      <c r="U707" s="13"/>
      <c r="V707" s="15" t="str" cm="1">
        <f t="array" ref="V707">IFERROR(IF(AND(F707="Tugigrupp",RANK(K707,$K707:$K707)+COUNTIFS($K$2:K707,K707,$L$2:L707,L707,$M$2:M707,M707,$I$2:I707,I707,$G$2:G707,G707,$F$2:F707,F707)-1=1),SUMPRODUCT(($F$2:$F$4154=F707)*($G$2:$G$4154=G707)*($K$2:$K$4154=K707)*($I$2:$I$4154=I707)*($L$2:$L$4154=L707)*($M$2:$M$4154=M707)),""),"")</f>
        <v/>
      </c>
      <c r="W707" s="15" t="str">
        <f t="shared" si="33"/>
        <v/>
      </c>
      <c r="X707" s="16" t="str">
        <f>IF(AND(A707=[2]an!$G$38,F707=[2]an!$E$40),[2]an!$G$40,IF(AND(A707=[2]an!$G$38,F707=[2]an!$E$41),[2]an!$G$41,IF(AND(A707=[2]an!$G$38,F707=[2]an!$E$39,H707&gt;=[2]an!$M$37),[2]an!$G$39,
IF(AND(A707=[2]an!$G$38,F707=[2]an!$E$39,H707&lt;[2]an!$M$37,S707="kahepoolne vajaduspõhine",U707=""),[2]an!$M$40,
IF(AND(A707=[2]an!$G$38,F707=[2]an!$E$39,H707&lt;[2]an!$M$37,S707="kahepoolne vajaduspõhine",U707&lt;&gt;""),[2]an!$G$39,
IF(AND(A707=[2]an!$G$38,F707=[2]an!$E$39,H707&lt;[2]an!$M$37,S707&lt;&gt;"kahepoolne vajaduspõhine"),[2]an!$G$39,
IF(AND(A707=[2]an!$G$38,F707=[2]an!$E$42),[2]an!$G$42,
IF(AND(A707=[2]an!$H$38,F707=[2]an!$E$40),[2]an!$H$40,IF(AND(A707=[2]an!$H$38,F707=[2]an!$E$41),[2]an!$H$41,IF(AND(A707=[2]an!$H$38,F707=[2]an!$E$39,H707&gt;=[2]an!$M$37),[2]an!$H$39,
IF(AND(A707=[2]an!$H$38,F707=[2]an!$E$39,H707&lt;[2]an!$M$37,S707="kahepoolne vajaduspõhine",U707=""),[2]an!$M$40,
IF(AND(A707=[2]an!$H$38,F707=[2]an!$E$39,H707&lt;[2]an!$M$37,S707="kahepoolne vajaduspõhine",U707&lt;&gt;""),[2]an!$H$39,
IF(AND(A707=[2]an!$H$38,F707=[2]an!$E$39,H707&lt;[2]an!$M$37,S707&lt;&gt;"kahepoolne vajaduspõhine"),[2]an!$H$39,
IF(AND(A707=[2]an!$H$38,F707=[2]an!$E$42),[2]an!$H$42,
IF(AND(A707=[2]an!$I$38,F707=[2]an!$E$40),[2]an!$I$40,IF(AND(A707=[2]an!$I$38,F707=[2]an!$E$41),[2]an!$I$41,IF(AND(A707=[2]an!$I$38,F707=[2]an!$E$39,H707&gt;=[2]an!$M$37),[2]an!$I$39,
IF(AND(A707=[2]an!$I$38,F707=[2]an!$E$39,H707&lt;[2]an!$M$37,S707="kahepoolne vajaduspõhine",U707=""),[2]an!$M$40,
IF(AND(A707=[2]an!$I$38,F707=[2]an!$E$39,H707&lt;[2]an!$M$37,S707="kahepoolne vajaduspõhine",U707&lt;&gt;""),[2]an!$I$39,
IF(AND(A707=[2]an!$I$38,F707=[2]an!$E$39,H707&lt;[2]an!$M$37,S707&lt;&gt;"kahepoolne vajaduspõhine"),[2]an!$I$39,
IF(AND(A707=[2]an!$I$38,F707=[2]an!$E$42),[2]an!$I$42,
IF(AND(A707=[2]an!$J$38,F707=[2]an!$E$40),[2]an!$J$40,IF(AND(A707=[2]an!$J$38,F707=[2]an!$E$41),[2]an!$J$41,IF(AND(A707=[2]an!$J$38,F707=[2]an!$E$39,H707&gt;=[2]an!$M$37),[2]an!$J$39,
IF(AND(A707=[2]an!$J$38,F707=[2]an!$E$39,H707&lt;[2]an!$M$37,S707="kahepoolne vajaduspõhine",U707=""),[2]an!$M$40,
IF(AND(A707=[2]an!$J$38,F707=[2]an!$E$39,H707&lt;[2]an!$M$37,S707="kahepoolne vajaduspõhine",U707&lt;&gt;""),[2]an!$J$39,
IF(AND(A707=[2]an!$J$38,F707=[2]an!$E$39,H707&lt;[2]an!$M$37,S707&lt;&gt;"kahepoolne vajaduspõhine"),[2]an!$J$39,
IF(AND(A707=[2]an!$J$38,F707=[2]an!$E$42),[2]an!$J$42,""))))))))))))))))))))))))))))</f>
        <v/>
      </c>
      <c r="Y707" s="17" t="str">
        <f>IFERROR(IF(F707="Tugigrupp",0,
IF(AND(F707="Peretoe teenus",H707&gt;=[2]an!$M$37,RANK(D707,$D707:$D707)+COUNTIFS($D$2:D707,D707,$F$2:F707,F707)-1&gt;1),"",
IF(AND(F707="Peretoe teenus",H707&gt;=[2]an!$M$37,RANK(D707,$D707:$D707)+COUNTIFS($D$2:D707,D707,$F$2:F707,F707)-1=1,MONTH(H707)=MONTH(K707)=TRUE,YEAR(H707)=YEAR(K707)=TRUE),((EOMONTH(H707,0)-H707+1)*X707)/DAY(EOMONTH(H707,0)),
IF(AND(F707="Peretoe teenus",H707&gt;=[2]an!$M$37,RANK(D707,$D707:$D707)+COUNTIFS($D$2:D707,D707,$F$2:F707,F707)-1=1),X707,
IF(AND(F707="Peretoe teenus",H707&lt;[2]an!$M$37,S707&lt;&gt;"kahepoolne vajaduspõhine",RANK(D707,$D707:$D707)+COUNTIFS($D$2:D707,D707,$F$2:F707,F707)-1=1),X707,
IF(AND(F707="Peretoe teenus",H707&lt;[2]an!$M$37,S707&lt;&gt;"kahepoolne vajaduspõhine",RANK(D707,$D707:$D707)+COUNTIFS($D$2:D707,D707,$F$2:F707,F707)-1&gt;1),"",
IF(AND(F707="Peretoe teenus",H707&lt;[2]an!$M$37,S707="kahepoolne vajaduspõhine",U707="",RANK(D707,$D707:$D707)+COUNTIFS($D$2:D707,D707,$F$2:F707,F707)-1=1),X707,
IF(AND(F707="Peretoe teenus",H707&lt;[2]an!$M$37,S707="kahepoolne vajaduspõhine",U707="",RANK(D707,$D707:$D707)+COUNTIFS($D$2:D707,D707,$F$2:F707,F707)-1&gt;1),"",
IF(AND(F707="Peretoe teenus",H707&lt;[2]an!$M$37,S707="kahepoolne vajaduspõhine",U707&lt;[2]an!$M$37,RANK(D707,$D707:$D707)+COUNTIFS($D$2:D707,D707,$F$2:F707,F707)-1=1),X707,
IF(AND(F707="Peretoe teenus",H707&lt;[2]an!$M$37,S707="kahepoolne vajaduspõhine",U707&lt;[2]an!$M$37,RANK(D707,$D707:$D707)+COUNTIFS($D$2:D707,D707,$F$2:F707,F707)-1&gt;1),"",
IF(AND(F707="Peretoe teenus",H707&lt;[2]an!$M$37,S707="kahepoolne vajaduspõhine",U707&gt;=[2]an!$M$37,U707&lt;=[2]an!$M$38,RANK(D707,$D707:$D707)+COUNTIFS($D$2:D707,D707,$F$2:F707,F707)-1=1),
((EOMONTH(U707,0)-U707+1)*X707)/DAY(EOMONTH(U707,0))+(DAY(U707)-1)*100/DAY(EOMONTH(U707,0)),
IF(AND(F707="Peretoe teenus",H707&lt;[2]an!$M$37,S707="kahepoolne vajaduspõhine",U707&gt;=[2]an!$M$37,U707&lt;=[2]an!$M$38,RANK(D707,$D707:$D707)+COUNTIFS($D$2:D707,D707,$F$2:F707,F707)-1&gt;1),"",
IF(AND(F707="Peretoe teenus",H707&lt;[2]an!$M$37,S707="kahepoolne vajaduspõhine",U707&gt;[2]an!$M$38,RANK(D707,$D707:$D707)+COUNTIFS($D$2:D707,D707,$F$2:F707,F707)-1=1),X707,
IF(AND(F707="Peretoe teenus",H707&lt;[2]an!$M$37,S707="kahepoolne vajaduspõhine",U707&gt;[2]an!$M$38,RANK(D707,$D707:$D707)+COUNTIFS($D$2:D707,D707,$F$2:F707,F707)-1&gt;1),"",X707*W707)))))))))))))),"")</f>
        <v/>
      </c>
      <c r="Z707" s="18" t="str">
        <f t="shared" si="34"/>
        <v/>
      </c>
      <c r="AA707" s="19" t="str">
        <f>IFERROR(VLOOKUP(E707,[2]an!$A$3:$B$81,2,FALSE),"")</f>
        <v/>
      </c>
      <c r="AB707" s="19" t="str">
        <f>IFERROR(VLOOKUP(AA707,[2]an!$C$2:$D$16,2,FALSE),"")</f>
        <v/>
      </c>
      <c r="AC707" s="20"/>
      <c r="AD707" s="21" t="str">
        <f>IF(A707=[2]an!$F$36,VLOOKUP([2]an!$F$36,[2]an!$F$36:$H$36,3,FALSE),IF(A707=[2]an!$F$35,VLOOKUP([2]an!$F$35,[2]an!$F$35:$H$35,3,FALSE),IF(A707=[2]an!$F$33,VLOOKUP([2]an!$F$33,[2]an!$F$33:$H$33,3,FALSE),IF(A707=[2]an!$F$31,VLOOKUP([2]an!$F$31,[2]an!$F$31:$H$31,3,FALSE),""))))</f>
        <v/>
      </c>
    </row>
    <row r="708" spans="6:30" x14ac:dyDescent="0.2">
      <c r="F708" s="10"/>
      <c r="G708" s="8" t="str">
        <f t="shared" si="35"/>
        <v/>
      </c>
      <c r="H708" s="13"/>
      <c r="K708" s="13"/>
      <c r="L708" s="10"/>
      <c r="M708" s="10"/>
      <c r="S708" s="8" t="str">
        <f>IFERROR(VLOOKUP(D708,[1]peretoe_teenus!$A$2:$L$2000,5,FALSE),"")</f>
        <v/>
      </c>
      <c r="U708" s="13"/>
      <c r="V708" s="15" t="str" cm="1">
        <f t="array" ref="V708">IFERROR(IF(AND(F708="Tugigrupp",RANK(K708,$K708:$K708)+COUNTIFS($K$2:K708,K708,$L$2:L708,L708,$M$2:M708,M708,$I$2:I708,I708,$G$2:G708,G708,$F$2:F708,F708)-1=1),SUMPRODUCT(($F$2:$F$4154=F708)*($G$2:$G$4154=G708)*($K$2:$K$4154=K708)*($I$2:$I$4154=I708)*($L$2:$L$4154=L708)*($M$2:$M$4154=M708)),""),"")</f>
        <v/>
      </c>
      <c r="W708" s="15" t="str">
        <f t="shared" si="33"/>
        <v/>
      </c>
      <c r="X708" s="16" t="str">
        <f>IF(AND(A708=[2]an!$G$38,F708=[2]an!$E$40),[2]an!$G$40,IF(AND(A708=[2]an!$G$38,F708=[2]an!$E$41),[2]an!$G$41,IF(AND(A708=[2]an!$G$38,F708=[2]an!$E$39,H708&gt;=[2]an!$M$37),[2]an!$G$39,
IF(AND(A708=[2]an!$G$38,F708=[2]an!$E$39,H708&lt;[2]an!$M$37,S708="kahepoolne vajaduspõhine",U708=""),[2]an!$M$40,
IF(AND(A708=[2]an!$G$38,F708=[2]an!$E$39,H708&lt;[2]an!$M$37,S708="kahepoolne vajaduspõhine",U708&lt;&gt;""),[2]an!$G$39,
IF(AND(A708=[2]an!$G$38,F708=[2]an!$E$39,H708&lt;[2]an!$M$37,S708&lt;&gt;"kahepoolne vajaduspõhine"),[2]an!$G$39,
IF(AND(A708=[2]an!$G$38,F708=[2]an!$E$42),[2]an!$G$42,
IF(AND(A708=[2]an!$H$38,F708=[2]an!$E$40),[2]an!$H$40,IF(AND(A708=[2]an!$H$38,F708=[2]an!$E$41),[2]an!$H$41,IF(AND(A708=[2]an!$H$38,F708=[2]an!$E$39,H708&gt;=[2]an!$M$37),[2]an!$H$39,
IF(AND(A708=[2]an!$H$38,F708=[2]an!$E$39,H708&lt;[2]an!$M$37,S708="kahepoolne vajaduspõhine",U708=""),[2]an!$M$40,
IF(AND(A708=[2]an!$H$38,F708=[2]an!$E$39,H708&lt;[2]an!$M$37,S708="kahepoolne vajaduspõhine",U708&lt;&gt;""),[2]an!$H$39,
IF(AND(A708=[2]an!$H$38,F708=[2]an!$E$39,H708&lt;[2]an!$M$37,S708&lt;&gt;"kahepoolne vajaduspõhine"),[2]an!$H$39,
IF(AND(A708=[2]an!$H$38,F708=[2]an!$E$42),[2]an!$H$42,
IF(AND(A708=[2]an!$I$38,F708=[2]an!$E$40),[2]an!$I$40,IF(AND(A708=[2]an!$I$38,F708=[2]an!$E$41),[2]an!$I$41,IF(AND(A708=[2]an!$I$38,F708=[2]an!$E$39,H708&gt;=[2]an!$M$37),[2]an!$I$39,
IF(AND(A708=[2]an!$I$38,F708=[2]an!$E$39,H708&lt;[2]an!$M$37,S708="kahepoolne vajaduspõhine",U708=""),[2]an!$M$40,
IF(AND(A708=[2]an!$I$38,F708=[2]an!$E$39,H708&lt;[2]an!$M$37,S708="kahepoolne vajaduspõhine",U708&lt;&gt;""),[2]an!$I$39,
IF(AND(A708=[2]an!$I$38,F708=[2]an!$E$39,H708&lt;[2]an!$M$37,S708&lt;&gt;"kahepoolne vajaduspõhine"),[2]an!$I$39,
IF(AND(A708=[2]an!$I$38,F708=[2]an!$E$42),[2]an!$I$42,
IF(AND(A708=[2]an!$J$38,F708=[2]an!$E$40),[2]an!$J$40,IF(AND(A708=[2]an!$J$38,F708=[2]an!$E$41),[2]an!$J$41,IF(AND(A708=[2]an!$J$38,F708=[2]an!$E$39,H708&gt;=[2]an!$M$37),[2]an!$J$39,
IF(AND(A708=[2]an!$J$38,F708=[2]an!$E$39,H708&lt;[2]an!$M$37,S708="kahepoolne vajaduspõhine",U708=""),[2]an!$M$40,
IF(AND(A708=[2]an!$J$38,F708=[2]an!$E$39,H708&lt;[2]an!$M$37,S708="kahepoolne vajaduspõhine",U708&lt;&gt;""),[2]an!$J$39,
IF(AND(A708=[2]an!$J$38,F708=[2]an!$E$39,H708&lt;[2]an!$M$37,S708&lt;&gt;"kahepoolne vajaduspõhine"),[2]an!$J$39,
IF(AND(A708=[2]an!$J$38,F708=[2]an!$E$42),[2]an!$J$42,""))))))))))))))))))))))))))))</f>
        <v/>
      </c>
      <c r="Y708" s="17" t="str">
        <f>IFERROR(IF(F708="Tugigrupp",0,
IF(AND(F708="Peretoe teenus",H708&gt;=[2]an!$M$37,RANK(D708,$D708:$D708)+COUNTIFS($D$2:D708,D708,$F$2:F708,F708)-1&gt;1),"",
IF(AND(F708="Peretoe teenus",H708&gt;=[2]an!$M$37,RANK(D708,$D708:$D708)+COUNTIFS($D$2:D708,D708,$F$2:F708,F708)-1=1,MONTH(H708)=MONTH(K708)=TRUE,YEAR(H708)=YEAR(K708)=TRUE),((EOMONTH(H708,0)-H708+1)*X708)/DAY(EOMONTH(H708,0)),
IF(AND(F708="Peretoe teenus",H708&gt;=[2]an!$M$37,RANK(D708,$D708:$D708)+COUNTIFS($D$2:D708,D708,$F$2:F708,F708)-1=1),X708,
IF(AND(F708="Peretoe teenus",H708&lt;[2]an!$M$37,S708&lt;&gt;"kahepoolne vajaduspõhine",RANK(D708,$D708:$D708)+COUNTIFS($D$2:D708,D708,$F$2:F708,F708)-1=1),X708,
IF(AND(F708="Peretoe teenus",H708&lt;[2]an!$M$37,S708&lt;&gt;"kahepoolne vajaduspõhine",RANK(D708,$D708:$D708)+COUNTIFS($D$2:D708,D708,$F$2:F708,F708)-1&gt;1),"",
IF(AND(F708="Peretoe teenus",H708&lt;[2]an!$M$37,S708="kahepoolne vajaduspõhine",U708="",RANK(D708,$D708:$D708)+COUNTIFS($D$2:D708,D708,$F$2:F708,F708)-1=1),X708,
IF(AND(F708="Peretoe teenus",H708&lt;[2]an!$M$37,S708="kahepoolne vajaduspõhine",U708="",RANK(D708,$D708:$D708)+COUNTIFS($D$2:D708,D708,$F$2:F708,F708)-1&gt;1),"",
IF(AND(F708="Peretoe teenus",H708&lt;[2]an!$M$37,S708="kahepoolne vajaduspõhine",U708&lt;[2]an!$M$37,RANK(D708,$D708:$D708)+COUNTIFS($D$2:D708,D708,$F$2:F708,F708)-1=1),X708,
IF(AND(F708="Peretoe teenus",H708&lt;[2]an!$M$37,S708="kahepoolne vajaduspõhine",U708&lt;[2]an!$M$37,RANK(D708,$D708:$D708)+COUNTIFS($D$2:D708,D708,$F$2:F708,F708)-1&gt;1),"",
IF(AND(F708="Peretoe teenus",H708&lt;[2]an!$M$37,S708="kahepoolne vajaduspõhine",U708&gt;=[2]an!$M$37,U708&lt;=[2]an!$M$38,RANK(D708,$D708:$D708)+COUNTIFS($D$2:D708,D708,$F$2:F708,F708)-1=1),
((EOMONTH(U708,0)-U708+1)*X708)/DAY(EOMONTH(U708,0))+(DAY(U708)-1)*100/DAY(EOMONTH(U708,0)),
IF(AND(F708="Peretoe teenus",H708&lt;[2]an!$M$37,S708="kahepoolne vajaduspõhine",U708&gt;=[2]an!$M$37,U708&lt;=[2]an!$M$38,RANK(D708,$D708:$D708)+COUNTIFS($D$2:D708,D708,$F$2:F708,F708)-1&gt;1),"",
IF(AND(F708="Peretoe teenus",H708&lt;[2]an!$M$37,S708="kahepoolne vajaduspõhine",U708&gt;[2]an!$M$38,RANK(D708,$D708:$D708)+COUNTIFS($D$2:D708,D708,$F$2:F708,F708)-1=1),X708,
IF(AND(F708="Peretoe teenus",H708&lt;[2]an!$M$37,S708="kahepoolne vajaduspõhine",U708&gt;[2]an!$M$38,RANK(D708,$D708:$D708)+COUNTIFS($D$2:D708,D708,$F$2:F708,F708)-1&gt;1),"",X708*W708)))))))))))))),"")</f>
        <v/>
      </c>
      <c r="Z708" s="18" t="str">
        <f t="shared" si="34"/>
        <v/>
      </c>
      <c r="AA708" s="19" t="str">
        <f>IFERROR(VLOOKUP(E708,[2]an!$A$3:$B$81,2,FALSE),"")</f>
        <v/>
      </c>
      <c r="AB708" s="19" t="str">
        <f>IFERROR(VLOOKUP(AA708,[2]an!$C$2:$D$16,2,FALSE),"")</f>
        <v/>
      </c>
      <c r="AC708" s="20"/>
      <c r="AD708" s="21" t="str">
        <f>IF(A708=[2]an!$F$36,VLOOKUP([2]an!$F$36,[2]an!$F$36:$H$36,3,FALSE),IF(A708=[2]an!$F$35,VLOOKUP([2]an!$F$35,[2]an!$F$35:$H$35,3,FALSE),IF(A708=[2]an!$F$33,VLOOKUP([2]an!$F$33,[2]an!$F$33:$H$33,3,FALSE),IF(A708=[2]an!$F$31,VLOOKUP([2]an!$F$31,[2]an!$F$31:$H$31,3,FALSE),""))))</f>
        <v/>
      </c>
    </row>
    <row r="709" spans="6:30" x14ac:dyDescent="0.2">
      <c r="F709" s="10"/>
      <c r="G709" s="8" t="str">
        <f t="shared" si="35"/>
        <v/>
      </c>
      <c r="H709" s="13"/>
      <c r="K709" s="13"/>
      <c r="L709" s="10"/>
      <c r="M709" s="10"/>
      <c r="S709" s="8" t="str">
        <f>IFERROR(VLOOKUP(D709,[1]peretoe_teenus!$A$2:$L$2000,5,FALSE),"")</f>
        <v/>
      </c>
      <c r="U709" s="13"/>
      <c r="V709" s="15" t="str" cm="1">
        <f t="array" ref="V709">IFERROR(IF(AND(F709="Tugigrupp",RANK(K709,$K709:$K709)+COUNTIFS($K$2:K709,K709,$L$2:L709,L709,$M$2:M709,M709,$I$2:I709,I709,$G$2:G709,G709,$F$2:F709,F709)-1=1),SUMPRODUCT(($F$2:$F$4154=F709)*($G$2:$G$4154=G709)*($K$2:$K$4154=K709)*($I$2:$I$4154=I709)*($L$2:$L$4154=L709)*($M$2:$M$4154=M709)),""),"")</f>
        <v/>
      </c>
      <c r="W709" s="15" t="str">
        <f t="shared" si="33"/>
        <v/>
      </c>
      <c r="X709" s="16" t="str">
        <f>IF(AND(A709=[2]an!$G$38,F709=[2]an!$E$40),[2]an!$G$40,IF(AND(A709=[2]an!$G$38,F709=[2]an!$E$41),[2]an!$G$41,IF(AND(A709=[2]an!$G$38,F709=[2]an!$E$39,H709&gt;=[2]an!$M$37),[2]an!$G$39,
IF(AND(A709=[2]an!$G$38,F709=[2]an!$E$39,H709&lt;[2]an!$M$37,S709="kahepoolne vajaduspõhine",U709=""),[2]an!$M$40,
IF(AND(A709=[2]an!$G$38,F709=[2]an!$E$39,H709&lt;[2]an!$M$37,S709="kahepoolne vajaduspõhine",U709&lt;&gt;""),[2]an!$G$39,
IF(AND(A709=[2]an!$G$38,F709=[2]an!$E$39,H709&lt;[2]an!$M$37,S709&lt;&gt;"kahepoolne vajaduspõhine"),[2]an!$G$39,
IF(AND(A709=[2]an!$G$38,F709=[2]an!$E$42),[2]an!$G$42,
IF(AND(A709=[2]an!$H$38,F709=[2]an!$E$40),[2]an!$H$40,IF(AND(A709=[2]an!$H$38,F709=[2]an!$E$41),[2]an!$H$41,IF(AND(A709=[2]an!$H$38,F709=[2]an!$E$39,H709&gt;=[2]an!$M$37),[2]an!$H$39,
IF(AND(A709=[2]an!$H$38,F709=[2]an!$E$39,H709&lt;[2]an!$M$37,S709="kahepoolne vajaduspõhine",U709=""),[2]an!$M$40,
IF(AND(A709=[2]an!$H$38,F709=[2]an!$E$39,H709&lt;[2]an!$M$37,S709="kahepoolne vajaduspõhine",U709&lt;&gt;""),[2]an!$H$39,
IF(AND(A709=[2]an!$H$38,F709=[2]an!$E$39,H709&lt;[2]an!$M$37,S709&lt;&gt;"kahepoolne vajaduspõhine"),[2]an!$H$39,
IF(AND(A709=[2]an!$H$38,F709=[2]an!$E$42),[2]an!$H$42,
IF(AND(A709=[2]an!$I$38,F709=[2]an!$E$40),[2]an!$I$40,IF(AND(A709=[2]an!$I$38,F709=[2]an!$E$41),[2]an!$I$41,IF(AND(A709=[2]an!$I$38,F709=[2]an!$E$39,H709&gt;=[2]an!$M$37),[2]an!$I$39,
IF(AND(A709=[2]an!$I$38,F709=[2]an!$E$39,H709&lt;[2]an!$M$37,S709="kahepoolne vajaduspõhine",U709=""),[2]an!$M$40,
IF(AND(A709=[2]an!$I$38,F709=[2]an!$E$39,H709&lt;[2]an!$M$37,S709="kahepoolne vajaduspõhine",U709&lt;&gt;""),[2]an!$I$39,
IF(AND(A709=[2]an!$I$38,F709=[2]an!$E$39,H709&lt;[2]an!$M$37,S709&lt;&gt;"kahepoolne vajaduspõhine"),[2]an!$I$39,
IF(AND(A709=[2]an!$I$38,F709=[2]an!$E$42),[2]an!$I$42,
IF(AND(A709=[2]an!$J$38,F709=[2]an!$E$40),[2]an!$J$40,IF(AND(A709=[2]an!$J$38,F709=[2]an!$E$41),[2]an!$J$41,IF(AND(A709=[2]an!$J$38,F709=[2]an!$E$39,H709&gt;=[2]an!$M$37),[2]an!$J$39,
IF(AND(A709=[2]an!$J$38,F709=[2]an!$E$39,H709&lt;[2]an!$M$37,S709="kahepoolne vajaduspõhine",U709=""),[2]an!$M$40,
IF(AND(A709=[2]an!$J$38,F709=[2]an!$E$39,H709&lt;[2]an!$M$37,S709="kahepoolne vajaduspõhine",U709&lt;&gt;""),[2]an!$J$39,
IF(AND(A709=[2]an!$J$38,F709=[2]an!$E$39,H709&lt;[2]an!$M$37,S709&lt;&gt;"kahepoolne vajaduspõhine"),[2]an!$J$39,
IF(AND(A709=[2]an!$J$38,F709=[2]an!$E$42),[2]an!$J$42,""))))))))))))))))))))))))))))</f>
        <v/>
      </c>
      <c r="Y709" s="17" t="str">
        <f>IFERROR(IF(F709="Tugigrupp",0,
IF(AND(F709="Peretoe teenus",H709&gt;=[2]an!$M$37,RANK(D709,$D709:$D709)+COUNTIFS($D$2:D709,D709,$F$2:F709,F709)-1&gt;1),"",
IF(AND(F709="Peretoe teenus",H709&gt;=[2]an!$M$37,RANK(D709,$D709:$D709)+COUNTIFS($D$2:D709,D709,$F$2:F709,F709)-1=1,MONTH(H709)=MONTH(K709)=TRUE,YEAR(H709)=YEAR(K709)=TRUE),((EOMONTH(H709,0)-H709+1)*X709)/DAY(EOMONTH(H709,0)),
IF(AND(F709="Peretoe teenus",H709&gt;=[2]an!$M$37,RANK(D709,$D709:$D709)+COUNTIFS($D$2:D709,D709,$F$2:F709,F709)-1=1),X709,
IF(AND(F709="Peretoe teenus",H709&lt;[2]an!$M$37,S709&lt;&gt;"kahepoolne vajaduspõhine",RANK(D709,$D709:$D709)+COUNTIFS($D$2:D709,D709,$F$2:F709,F709)-1=1),X709,
IF(AND(F709="Peretoe teenus",H709&lt;[2]an!$M$37,S709&lt;&gt;"kahepoolne vajaduspõhine",RANK(D709,$D709:$D709)+COUNTIFS($D$2:D709,D709,$F$2:F709,F709)-1&gt;1),"",
IF(AND(F709="Peretoe teenus",H709&lt;[2]an!$M$37,S709="kahepoolne vajaduspõhine",U709="",RANK(D709,$D709:$D709)+COUNTIFS($D$2:D709,D709,$F$2:F709,F709)-1=1),X709,
IF(AND(F709="Peretoe teenus",H709&lt;[2]an!$M$37,S709="kahepoolne vajaduspõhine",U709="",RANK(D709,$D709:$D709)+COUNTIFS($D$2:D709,D709,$F$2:F709,F709)-1&gt;1),"",
IF(AND(F709="Peretoe teenus",H709&lt;[2]an!$M$37,S709="kahepoolne vajaduspõhine",U709&lt;[2]an!$M$37,RANK(D709,$D709:$D709)+COUNTIFS($D$2:D709,D709,$F$2:F709,F709)-1=1),X709,
IF(AND(F709="Peretoe teenus",H709&lt;[2]an!$M$37,S709="kahepoolne vajaduspõhine",U709&lt;[2]an!$M$37,RANK(D709,$D709:$D709)+COUNTIFS($D$2:D709,D709,$F$2:F709,F709)-1&gt;1),"",
IF(AND(F709="Peretoe teenus",H709&lt;[2]an!$M$37,S709="kahepoolne vajaduspõhine",U709&gt;=[2]an!$M$37,U709&lt;=[2]an!$M$38,RANK(D709,$D709:$D709)+COUNTIFS($D$2:D709,D709,$F$2:F709,F709)-1=1),
((EOMONTH(U709,0)-U709+1)*X709)/DAY(EOMONTH(U709,0))+(DAY(U709)-1)*100/DAY(EOMONTH(U709,0)),
IF(AND(F709="Peretoe teenus",H709&lt;[2]an!$M$37,S709="kahepoolne vajaduspõhine",U709&gt;=[2]an!$M$37,U709&lt;=[2]an!$M$38,RANK(D709,$D709:$D709)+COUNTIFS($D$2:D709,D709,$F$2:F709,F709)-1&gt;1),"",
IF(AND(F709="Peretoe teenus",H709&lt;[2]an!$M$37,S709="kahepoolne vajaduspõhine",U709&gt;[2]an!$M$38,RANK(D709,$D709:$D709)+COUNTIFS($D$2:D709,D709,$F$2:F709,F709)-1=1),X709,
IF(AND(F709="Peretoe teenus",H709&lt;[2]an!$M$37,S709="kahepoolne vajaduspõhine",U709&gt;[2]an!$M$38,RANK(D709,$D709:$D709)+COUNTIFS($D$2:D709,D709,$F$2:F709,F709)-1&gt;1),"",X709*W709)))))))))))))),"")</f>
        <v/>
      </c>
      <c r="Z709" s="18" t="str">
        <f t="shared" si="34"/>
        <v/>
      </c>
      <c r="AA709" s="19" t="str">
        <f>IFERROR(VLOOKUP(E709,[2]an!$A$3:$B$81,2,FALSE),"")</f>
        <v/>
      </c>
      <c r="AB709" s="19" t="str">
        <f>IFERROR(VLOOKUP(AA709,[2]an!$C$2:$D$16,2,FALSE),"")</f>
        <v/>
      </c>
      <c r="AC709" s="20"/>
      <c r="AD709" s="21" t="str">
        <f>IF(A709=[2]an!$F$36,VLOOKUP([2]an!$F$36,[2]an!$F$36:$H$36,3,FALSE),IF(A709=[2]an!$F$35,VLOOKUP([2]an!$F$35,[2]an!$F$35:$H$35,3,FALSE),IF(A709=[2]an!$F$33,VLOOKUP([2]an!$F$33,[2]an!$F$33:$H$33,3,FALSE),IF(A709=[2]an!$F$31,VLOOKUP([2]an!$F$31,[2]an!$F$31:$H$31,3,FALSE),""))))</f>
        <v/>
      </c>
    </row>
    <row r="710" spans="6:30" x14ac:dyDescent="0.2">
      <c r="F710" s="10"/>
      <c r="G710" s="8" t="str">
        <f t="shared" si="35"/>
        <v/>
      </c>
      <c r="H710" s="13"/>
      <c r="K710" s="13"/>
      <c r="L710" s="10"/>
      <c r="M710" s="10"/>
      <c r="S710" s="8" t="str">
        <f>IFERROR(VLOOKUP(D710,[1]peretoe_teenus!$A$2:$L$2000,5,FALSE),"")</f>
        <v/>
      </c>
      <c r="U710" s="13"/>
      <c r="V710" s="15" t="str" cm="1">
        <f t="array" ref="V710">IFERROR(IF(AND(F710="Tugigrupp",RANK(K710,$K710:$K710)+COUNTIFS($K$2:K710,K710,$L$2:L710,L710,$M$2:M710,M710,$I$2:I710,I710,$G$2:G710,G710,$F$2:F710,F710)-1=1),SUMPRODUCT(($F$2:$F$4154=F710)*($G$2:$G$4154=G710)*($K$2:$K$4154=K710)*($I$2:$I$4154=I710)*($L$2:$L$4154=L710)*($M$2:$M$4154=M710)),""),"")</f>
        <v/>
      </c>
      <c r="W710" s="15" t="str">
        <f t="shared" si="33"/>
        <v/>
      </c>
      <c r="X710" s="16" t="str">
        <f>IF(AND(A710=[2]an!$G$38,F710=[2]an!$E$40),[2]an!$G$40,IF(AND(A710=[2]an!$G$38,F710=[2]an!$E$41),[2]an!$G$41,IF(AND(A710=[2]an!$G$38,F710=[2]an!$E$39,H710&gt;=[2]an!$M$37),[2]an!$G$39,
IF(AND(A710=[2]an!$G$38,F710=[2]an!$E$39,H710&lt;[2]an!$M$37,S710="kahepoolne vajaduspõhine",U710=""),[2]an!$M$40,
IF(AND(A710=[2]an!$G$38,F710=[2]an!$E$39,H710&lt;[2]an!$M$37,S710="kahepoolne vajaduspõhine",U710&lt;&gt;""),[2]an!$G$39,
IF(AND(A710=[2]an!$G$38,F710=[2]an!$E$39,H710&lt;[2]an!$M$37,S710&lt;&gt;"kahepoolne vajaduspõhine"),[2]an!$G$39,
IF(AND(A710=[2]an!$G$38,F710=[2]an!$E$42),[2]an!$G$42,
IF(AND(A710=[2]an!$H$38,F710=[2]an!$E$40),[2]an!$H$40,IF(AND(A710=[2]an!$H$38,F710=[2]an!$E$41),[2]an!$H$41,IF(AND(A710=[2]an!$H$38,F710=[2]an!$E$39,H710&gt;=[2]an!$M$37),[2]an!$H$39,
IF(AND(A710=[2]an!$H$38,F710=[2]an!$E$39,H710&lt;[2]an!$M$37,S710="kahepoolne vajaduspõhine",U710=""),[2]an!$M$40,
IF(AND(A710=[2]an!$H$38,F710=[2]an!$E$39,H710&lt;[2]an!$M$37,S710="kahepoolne vajaduspõhine",U710&lt;&gt;""),[2]an!$H$39,
IF(AND(A710=[2]an!$H$38,F710=[2]an!$E$39,H710&lt;[2]an!$M$37,S710&lt;&gt;"kahepoolne vajaduspõhine"),[2]an!$H$39,
IF(AND(A710=[2]an!$H$38,F710=[2]an!$E$42),[2]an!$H$42,
IF(AND(A710=[2]an!$I$38,F710=[2]an!$E$40),[2]an!$I$40,IF(AND(A710=[2]an!$I$38,F710=[2]an!$E$41),[2]an!$I$41,IF(AND(A710=[2]an!$I$38,F710=[2]an!$E$39,H710&gt;=[2]an!$M$37),[2]an!$I$39,
IF(AND(A710=[2]an!$I$38,F710=[2]an!$E$39,H710&lt;[2]an!$M$37,S710="kahepoolne vajaduspõhine",U710=""),[2]an!$M$40,
IF(AND(A710=[2]an!$I$38,F710=[2]an!$E$39,H710&lt;[2]an!$M$37,S710="kahepoolne vajaduspõhine",U710&lt;&gt;""),[2]an!$I$39,
IF(AND(A710=[2]an!$I$38,F710=[2]an!$E$39,H710&lt;[2]an!$M$37,S710&lt;&gt;"kahepoolne vajaduspõhine"),[2]an!$I$39,
IF(AND(A710=[2]an!$I$38,F710=[2]an!$E$42),[2]an!$I$42,
IF(AND(A710=[2]an!$J$38,F710=[2]an!$E$40),[2]an!$J$40,IF(AND(A710=[2]an!$J$38,F710=[2]an!$E$41),[2]an!$J$41,IF(AND(A710=[2]an!$J$38,F710=[2]an!$E$39,H710&gt;=[2]an!$M$37),[2]an!$J$39,
IF(AND(A710=[2]an!$J$38,F710=[2]an!$E$39,H710&lt;[2]an!$M$37,S710="kahepoolne vajaduspõhine",U710=""),[2]an!$M$40,
IF(AND(A710=[2]an!$J$38,F710=[2]an!$E$39,H710&lt;[2]an!$M$37,S710="kahepoolne vajaduspõhine",U710&lt;&gt;""),[2]an!$J$39,
IF(AND(A710=[2]an!$J$38,F710=[2]an!$E$39,H710&lt;[2]an!$M$37,S710&lt;&gt;"kahepoolne vajaduspõhine"),[2]an!$J$39,
IF(AND(A710=[2]an!$J$38,F710=[2]an!$E$42),[2]an!$J$42,""))))))))))))))))))))))))))))</f>
        <v/>
      </c>
      <c r="Y710" s="17" t="str">
        <f>IFERROR(IF(F710="Tugigrupp",0,
IF(AND(F710="Peretoe teenus",H710&gt;=[2]an!$M$37,RANK(D710,$D710:$D710)+COUNTIFS($D$2:D710,D710,$F$2:F710,F710)-1&gt;1),"",
IF(AND(F710="Peretoe teenus",H710&gt;=[2]an!$M$37,RANK(D710,$D710:$D710)+COUNTIFS($D$2:D710,D710,$F$2:F710,F710)-1=1,MONTH(H710)=MONTH(K710)=TRUE,YEAR(H710)=YEAR(K710)=TRUE),((EOMONTH(H710,0)-H710+1)*X710)/DAY(EOMONTH(H710,0)),
IF(AND(F710="Peretoe teenus",H710&gt;=[2]an!$M$37,RANK(D710,$D710:$D710)+COUNTIFS($D$2:D710,D710,$F$2:F710,F710)-1=1),X710,
IF(AND(F710="Peretoe teenus",H710&lt;[2]an!$M$37,S710&lt;&gt;"kahepoolne vajaduspõhine",RANK(D710,$D710:$D710)+COUNTIFS($D$2:D710,D710,$F$2:F710,F710)-1=1),X710,
IF(AND(F710="Peretoe teenus",H710&lt;[2]an!$M$37,S710&lt;&gt;"kahepoolne vajaduspõhine",RANK(D710,$D710:$D710)+COUNTIFS($D$2:D710,D710,$F$2:F710,F710)-1&gt;1),"",
IF(AND(F710="Peretoe teenus",H710&lt;[2]an!$M$37,S710="kahepoolne vajaduspõhine",U710="",RANK(D710,$D710:$D710)+COUNTIFS($D$2:D710,D710,$F$2:F710,F710)-1=1),X710,
IF(AND(F710="Peretoe teenus",H710&lt;[2]an!$M$37,S710="kahepoolne vajaduspõhine",U710="",RANK(D710,$D710:$D710)+COUNTIFS($D$2:D710,D710,$F$2:F710,F710)-1&gt;1),"",
IF(AND(F710="Peretoe teenus",H710&lt;[2]an!$M$37,S710="kahepoolne vajaduspõhine",U710&lt;[2]an!$M$37,RANK(D710,$D710:$D710)+COUNTIFS($D$2:D710,D710,$F$2:F710,F710)-1=1),X710,
IF(AND(F710="Peretoe teenus",H710&lt;[2]an!$M$37,S710="kahepoolne vajaduspõhine",U710&lt;[2]an!$M$37,RANK(D710,$D710:$D710)+COUNTIFS($D$2:D710,D710,$F$2:F710,F710)-1&gt;1),"",
IF(AND(F710="Peretoe teenus",H710&lt;[2]an!$M$37,S710="kahepoolne vajaduspõhine",U710&gt;=[2]an!$M$37,U710&lt;=[2]an!$M$38,RANK(D710,$D710:$D710)+COUNTIFS($D$2:D710,D710,$F$2:F710,F710)-1=1),
((EOMONTH(U710,0)-U710+1)*X710)/DAY(EOMONTH(U710,0))+(DAY(U710)-1)*100/DAY(EOMONTH(U710,0)),
IF(AND(F710="Peretoe teenus",H710&lt;[2]an!$M$37,S710="kahepoolne vajaduspõhine",U710&gt;=[2]an!$M$37,U710&lt;=[2]an!$M$38,RANK(D710,$D710:$D710)+COUNTIFS($D$2:D710,D710,$F$2:F710,F710)-1&gt;1),"",
IF(AND(F710="Peretoe teenus",H710&lt;[2]an!$M$37,S710="kahepoolne vajaduspõhine",U710&gt;[2]an!$M$38,RANK(D710,$D710:$D710)+COUNTIFS($D$2:D710,D710,$F$2:F710,F710)-1=1),X710,
IF(AND(F710="Peretoe teenus",H710&lt;[2]an!$M$37,S710="kahepoolne vajaduspõhine",U710&gt;[2]an!$M$38,RANK(D710,$D710:$D710)+COUNTIFS($D$2:D710,D710,$F$2:F710,F710)-1&gt;1),"",X710*W710)))))))))))))),"")</f>
        <v/>
      </c>
      <c r="Z710" s="18" t="str">
        <f t="shared" si="34"/>
        <v/>
      </c>
      <c r="AA710" s="19" t="str">
        <f>IFERROR(VLOOKUP(E710,[2]an!$A$3:$B$81,2,FALSE),"")</f>
        <v/>
      </c>
      <c r="AB710" s="19" t="str">
        <f>IFERROR(VLOOKUP(AA710,[2]an!$C$2:$D$16,2,FALSE),"")</f>
        <v/>
      </c>
      <c r="AC710" s="20"/>
      <c r="AD710" s="21" t="str">
        <f>IF(A710=[2]an!$F$36,VLOOKUP([2]an!$F$36,[2]an!$F$36:$H$36,3,FALSE),IF(A710=[2]an!$F$35,VLOOKUP([2]an!$F$35,[2]an!$F$35:$H$35,3,FALSE),IF(A710=[2]an!$F$33,VLOOKUP([2]an!$F$33,[2]an!$F$33:$H$33,3,FALSE),IF(A710=[2]an!$F$31,VLOOKUP([2]an!$F$31,[2]an!$F$31:$H$31,3,FALSE),""))))</f>
        <v/>
      </c>
    </row>
    <row r="711" spans="6:30" x14ac:dyDescent="0.2">
      <c r="F711" s="10"/>
      <c r="G711" s="8" t="str">
        <f t="shared" si="35"/>
        <v/>
      </c>
      <c r="H711" s="13"/>
      <c r="K711" s="13"/>
      <c r="L711" s="10"/>
      <c r="M711" s="10"/>
      <c r="S711" s="8" t="str">
        <f>IFERROR(VLOOKUP(D711,[1]peretoe_teenus!$A$2:$L$2000,5,FALSE),"")</f>
        <v/>
      </c>
      <c r="U711" s="13"/>
      <c r="V711" s="15" t="str" cm="1">
        <f t="array" ref="V711">IFERROR(IF(AND(F711="Tugigrupp",RANK(K711,$K711:$K711)+COUNTIFS($K$2:K711,K711,$L$2:L711,L711,$M$2:M711,M711,$I$2:I711,I711,$G$2:G711,G711,$F$2:F711,F711)-1=1),SUMPRODUCT(($F$2:$F$4154=F711)*($G$2:$G$4154=G711)*($K$2:$K$4154=K711)*($I$2:$I$4154=I711)*($L$2:$L$4154=L711)*($M$2:$M$4154=M711)),""),"")</f>
        <v/>
      </c>
      <c r="W711" s="15" t="str">
        <f t="shared" si="33"/>
        <v/>
      </c>
      <c r="X711" s="16" t="str">
        <f>IF(AND(A711=[2]an!$G$38,F711=[2]an!$E$40),[2]an!$G$40,IF(AND(A711=[2]an!$G$38,F711=[2]an!$E$41),[2]an!$G$41,IF(AND(A711=[2]an!$G$38,F711=[2]an!$E$39,H711&gt;=[2]an!$M$37),[2]an!$G$39,
IF(AND(A711=[2]an!$G$38,F711=[2]an!$E$39,H711&lt;[2]an!$M$37,S711="kahepoolne vajaduspõhine",U711=""),[2]an!$M$40,
IF(AND(A711=[2]an!$G$38,F711=[2]an!$E$39,H711&lt;[2]an!$M$37,S711="kahepoolne vajaduspõhine",U711&lt;&gt;""),[2]an!$G$39,
IF(AND(A711=[2]an!$G$38,F711=[2]an!$E$39,H711&lt;[2]an!$M$37,S711&lt;&gt;"kahepoolne vajaduspõhine"),[2]an!$G$39,
IF(AND(A711=[2]an!$G$38,F711=[2]an!$E$42),[2]an!$G$42,
IF(AND(A711=[2]an!$H$38,F711=[2]an!$E$40),[2]an!$H$40,IF(AND(A711=[2]an!$H$38,F711=[2]an!$E$41),[2]an!$H$41,IF(AND(A711=[2]an!$H$38,F711=[2]an!$E$39,H711&gt;=[2]an!$M$37),[2]an!$H$39,
IF(AND(A711=[2]an!$H$38,F711=[2]an!$E$39,H711&lt;[2]an!$M$37,S711="kahepoolne vajaduspõhine",U711=""),[2]an!$M$40,
IF(AND(A711=[2]an!$H$38,F711=[2]an!$E$39,H711&lt;[2]an!$M$37,S711="kahepoolne vajaduspõhine",U711&lt;&gt;""),[2]an!$H$39,
IF(AND(A711=[2]an!$H$38,F711=[2]an!$E$39,H711&lt;[2]an!$M$37,S711&lt;&gt;"kahepoolne vajaduspõhine"),[2]an!$H$39,
IF(AND(A711=[2]an!$H$38,F711=[2]an!$E$42),[2]an!$H$42,
IF(AND(A711=[2]an!$I$38,F711=[2]an!$E$40),[2]an!$I$40,IF(AND(A711=[2]an!$I$38,F711=[2]an!$E$41),[2]an!$I$41,IF(AND(A711=[2]an!$I$38,F711=[2]an!$E$39,H711&gt;=[2]an!$M$37),[2]an!$I$39,
IF(AND(A711=[2]an!$I$38,F711=[2]an!$E$39,H711&lt;[2]an!$M$37,S711="kahepoolne vajaduspõhine",U711=""),[2]an!$M$40,
IF(AND(A711=[2]an!$I$38,F711=[2]an!$E$39,H711&lt;[2]an!$M$37,S711="kahepoolne vajaduspõhine",U711&lt;&gt;""),[2]an!$I$39,
IF(AND(A711=[2]an!$I$38,F711=[2]an!$E$39,H711&lt;[2]an!$M$37,S711&lt;&gt;"kahepoolne vajaduspõhine"),[2]an!$I$39,
IF(AND(A711=[2]an!$I$38,F711=[2]an!$E$42),[2]an!$I$42,
IF(AND(A711=[2]an!$J$38,F711=[2]an!$E$40),[2]an!$J$40,IF(AND(A711=[2]an!$J$38,F711=[2]an!$E$41),[2]an!$J$41,IF(AND(A711=[2]an!$J$38,F711=[2]an!$E$39,H711&gt;=[2]an!$M$37),[2]an!$J$39,
IF(AND(A711=[2]an!$J$38,F711=[2]an!$E$39,H711&lt;[2]an!$M$37,S711="kahepoolne vajaduspõhine",U711=""),[2]an!$M$40,
IF(AND(A711=[2]an!$J$38,F711=[2]an!$E$39,H711&lt;[2]an!$M$37,S711="kahepoolne vajaduspõhine",U711&lt;&gt;""),[2]an!$J$39,
IF(AND(A711=[2]an!$J$38,F711=[2]an!$E$39,H711&lt;[2]an!$M$37,S711&lt;&gt;"kahepoolne vajaduspõhine"),[2]an!$J$39,
IF(AND(A711=[2]an!$J$38,F711=[2]an!$E$42),[2]an!$J$42,""))))))))))))))))))))))))))))</f>
        <v/>
      </c>
      <c r="Y711" s="17" t="str">
        <f>IFERROR(IF(F711="Tugigrupp",0,
IF(AND(F711="Peretoe teenus",H711&gt;=[2]an!$M$37,RANK(D711,$D711:$D711)+COUNTIFS($D$2:D711,D711,$F$2:F711,F711)-1&gt;1),"",
IF(AND(F711="Peretoe teenus",H711&gt;=[2]an!$M$37,RANK(D711,$D711:$D711)+COUNTIFS($D$2:D711,D711,$F$2:F711,F711)-1=1,MONTH(H711)=MONTH(K711)=TRUE,YEAR(H711)=YEAR(K711)=TRUE),((EOMONTH(H711,0)-H711+1)*X711)/DAY(EOMONTH(H711,0)),
IF(AND(F711="Peretoe teenus",H711&gt;=[2]an!$M$37,RANK(D711,$D711:$D711)+COUNTIFS($D$2:D711,D711,$F$2:F711,F711)-1=1),X711,
IF(AND(F711="Peretoe teenus",H711&lt;[2]an!$M$37,S711&lt;&gt;"kahepoolne vajaduspõhine",RANK(D711,$D711:$D711)+COUNTIFS($D$2:D711,D711,$F$2:F711,F711)-1=1),X711,
IF(AND(F711="Peretoe teenus",H711&lt;[2]an!$M$37,S711&lt;&gt;"kahepoolne vajaduspõhine",RANK(D711,$D711:$D711)+COUNTIFS($D$2:D711,D711,$F$2:F711,F711)-1&gt;1),"",
IF(AND(F711="Peretoe teenus",H711&lt;[2]an!$M$37,S711="kahepoolne vajaduspõhine",U711="",RANK(D711,$D711:$D711)+COUNTIFS($D$2:D711,D711,$F$2:F711,F711)-1=1),X711,
IF(AND(F711="Peretoe teenus",H711&lt;[2]an!$M$37,S711="kahepoolne vajaduspõhine",U711="",RANK(D711,$D711:$D711)+COUNTIFS($D$2:D711,D711,$F$2:F711,F711)-1&gt;1),"",
IF(AND(F711="Peretoe teenus",H711&lt;[2]an!$M$37,S711="kahepoolne vajaduspõhine",U711&lt;[2]an!$M$37,RANK(D711,$D711:$D711)+COUNTIFS($D$2:D711,D711,$F$2:F711,F711)-1=1),X711,
IF(AND(F711="Peretoe teenus",H711&lt;[2]an!$M$37,S711="kahepoolne vajaduspõhine",U711&lt;[2]an!$M$37,RANK(D711,$D711:$D711)+COUNTIFS($D$2:D711,D711,$F$2:F711,F711)-1&gt;1),"",
IF(AND(F711="Peretoe teenus",H711&lt;[2]an!$M$37,S711="kahepoolne vajaduspõhine",U711&gt;=[2]an!$M$37,U711&lt;=[2]an!$M$38,RANK(D711,$D711:$D711)+COUNTIFS($D$2:D711,D711,$F$2:F711,F711)-1=1),
((EOMONTH(U711,0)-U711+1)*X711)/DAY(EOMONTH(U711,0))+(DAY(U711)-1)*100/DAY(EOMONTH(U711,0)),
IF(AND(F711="Peretoe teenus",H711&lt;[2]an!$M$37,S711="kahepoolne vajaduspõhine",U711&gt;=[2]an!$M$37,U711&lt;=[2]an!$M$38,RANK(D711,$D711:$D711)+COUNTIFS($D$2:D711,D711,$F$2:F711,F711)-1&gt;1),"",
IF(AND(F711="Peretoe teenus",H711&lt;[2]an!$M$37,S711="kahepoolne vajaduspõhine",U711&gt;[2]an!$M$38,RANK(D711,$D711:$D711)+COUNTIFS($D$2:D711,D711,$F$2:F711,F711)-1=1),X711,
IF(AND(F711="Peretoe teenus",H711&lt;[2]an!$M$37,S711="kahepoolne vajaduspõhine",U711&gt;[2]an!$M$38,RANK(D711,$D711:$D711)+COUNTIFS($D$2:D711,D711,$F$2:F711,F711)-1&gt;1),"",X711*W711)))))))))))))),"")</f>
        <v/>
      </c>
      <c r="Z711" s="18" t="str">
        <f t="shared" si="34"/>
        <v/>
      </c>
      <c r="AA711" s="19" t="str">
        <f>IFERROR(VLOOKUP(E711,[2]an!$A$3:$B$81,2,FALSE),"")</f>
        <v/>
      </c>
      <c r="AB711" s="19" t="str">
        <f>IFERROR(VLOOKUP(AA711,[2]an!$C$2:$D$16,2,FALSE),"")</f>
        <v/>
      </c>
      <c r="AC711" s="20"/>
      <c r="AD711" s="21" t="str">
        <f>IF(A711=[2]an!$F$36,VLOOKUP([2]an!$F$36,[2]an!$F$36:$H$36,3,FALSE),IF(A711=[2]an!$F$35,VLOOKUP([2]an!$F$35,[2]an!$F$35:$H$35,3,FALSE),IF(A711=[2]an!$F$33,VLOOKUP([2]an!$F$33,[2]an!$F$33:$H$33,3,FALSE),IF(A711=[2]an!$F$31,VLOOKUP([2]an!$F$31,[2]an!$F$31:$H$31,3,FALSE),""))))</f>
        <v/>
      </c>
    </row>
    <row r="712" spans="6:30" x14ac:dyDescent="0.2">
      <c r="F712" s="10"/>
      <c r="G712" s="8" t="str">
        <f t="shared" si="35"/>
        <v/>
      </c>
      <c r="H712" s="13"/>
      <c r="K712" s="13"/>
      <c r="L712" s="10"/>
      <c r="M712" s="10"/>
      <c r="S712" s="8" t="str">
        <f>IFERROR(VLOOKUP(D712,[1]peretoe_teenus!$A$2:$L$2000,5,FALSE),"")</f>
        <v/>
      </c>
      <c r="U712" s="13"/>
      <c r="V712" s="15" t="str" cm="1">
        <f t="array" ref="V712">IFERROR(IF(AND(F712="Tugigrupp",RANK(K712,$K712:$K712)+COUNTIFS($K$2:K712,K712,$L$2:L712,L712,$M$2:M712,M712,$I$2:I712,I712,$G$2:G712,G712,$F$2:F712,F712)-1=1),SUMPRODUCT(($F$2:$F$4154=F712)*($G$2:$G$4154=G712)*($K$2:$K$4154=K712)*($I$2:$I$4154=I712)*($L$2:$L$4154=L712)*($M$2:$M$4154=M712)),""),"")</f>
        <v/>
      </c>
      <c r="W712" s="15" t="str">
        <f t="shared" si="33"/>
        <v/>
      </c>
      <c r="X712" s="16" t="str">
        <f>IF(AND(A712=[2]an!$G$38,F712=[2]an!$E$40),[2]an!$G$40,IF(AND(A712=[2]an!$G$38,F712=[2]an!$E$41),[2]an!$G$41,IF(AND(A712=[2]an!$G$38,F712=[2]an!$E$39,H712&gt;=[2]an!$M$37),[2]an!$G$39,
IF(AND(A712=[2]an!$G$38,F712=[2]an!$E$39,H712&lt;[2]an!$M$37,S712="kahepoolne vajaduspõhine",U712=""),[2]an!$M$40,
IF(AND(A712=[2]an!$G$38,F712=[2]an!$E$39,H712&lt;[2]an!$M$37,S712="kahepoolne vajaduspõhine",U712&lt;&gt;""),[2]an!$G$39,
IF(AND(A712=[2]an!$G$38,F712=[2]an!$E$39,H712&lt;[2]an!$M$37,S712&lt;&gt;"kahepoolne vajaduspõhine"),[2]an!$G$39,
IF(AND(A712=[2]an!$G$38,F712=[2]an!$E$42),[2]an!$G$42,
IF(AND(A712=[2]an!$H$38,F712=[2]an!$E$40),[2]an!$H$40,IF(AND(A712=[2]an!$H$38,F712=[2]an!$E$41),[2]an!$H$41,IF(AND(A712=[2]an!$H$38,F712=[2]an!$E$39,H712&gt;=[2]an!$M$37),[2]an!$H$39,
IF(AND(A712=[2]an!$H$38,F712=[2]an!$E$39,H712&lt;[2]an!$M$37,S712="kahepoolne vajaduspõhine",U712=""),[2]an!$M$40,
IF(AND(A712=[2]an!$H$38,F712=[2]an!$E$39,H712&lt;[2]an!$M$37,S712="kahepoolne vajaduspõhine",U712&lt;&gt;""),[2]an!$H$39,
IF(AND(A712=[2]an!$H$38,F712=[2]an!$E$39,H712&lt;[2]an!$M$37,S712&lt;&gt;"kahepoolne vajaduspõhine"),[2]an!$H$39,
IF(AND(A712=[2]an!$H$38,F712=[2]an!$E$42),[2]an!$H$42,
IF(AND(A712=[2]an!$I$38,F712=[2]an!$E$40),[2]an!$I$40,IF(AND(A712=[2]an!$I$38,F712=[2]an!$E$41),[2]an!$I$41,IF(AND(A712=[2]an!$I$38,F712=[2]an!$E$39,H712&gt;=[2]an!$M$37),[2]an!$I$39,
IF(AND(A712=[2]an!$I$38,F712=[2]an!$E$39,H712&lt;[2]an!$M$37,S712="kahepoolne vajaduspõhine",U712=""),[2]an!$M$40,
IF(AND(A712=[2]an!$I$38,F712=[2]an!$E$39,H712&lt;[2]an!$M$37,S712="kahepoolne vajaduspõhine",U712&lt;&gt;""),[2]an!$I$39,
IF(AND(A712=[2]an!$I$38,F712=[2]an!$E$39,H712&lt;[2]an!$M$37,S712&lt;&gt;"kahepoolne vajaduspõhine"),[2]an!$I$39,
IF(AND(A712=[2]an!$I$38,F712=[2]an!$E$42),[2]an!$I$42,
IF(AND(A712=[2]an!$J$38,F712=[2]an!$E$40),[2]an!$J$40,IF(AND(A712=[2]an!$J$38,F712=[2]an!$E$41),[2]an!$J$41,IF(AND(A712=[2]an!$J$38,F712=[2]an!$E$39,H712&gt;=[2]an!$M$37),[2]an!$J$39,
IF(AND(A712=[2]an!$J$38,F712=[2]an!$E$39,H712&lt;[2]an!$M$37,S712="kahepoolne vajaduspõhine",U712=""),[2]an!$M$40,
IF(AND(A712=[2]an!$J$38,F712=[2]an!$E$39,H712&lt;[2]an!$M$37,S712="kahepoolne vajaduspõhine",U712&lt;&gt;""),[2]an!$J$39,
IF(AND(A712=[2]an!$J$38,F712=[2]an!$E$39,H712&lt;[2]an!$M$37,S712&lt;&gt;"kahepoolne vajaduspõhine"),[2]an!$J$39,
IF(AND(A712=[2]an!$J$38,F712=[2]an!$E$42),[2]an!$J$42,""))))))))))))))))))))))))))))</f>
        <v/>
      </c>
      <c r="Y712" s="17" t="str">
        <f>IFERROR(IF(F712="Tugigrupp",0,
IF(AND(F712="Peretoe teenus",H712&gt;=[2]an!$M$37,RANK(D712,$D712:$D712)+COUNTIFS($D$2:D712,D712,$F$2:F712,F712)-1&gt;1),"",
IF(AND(F712="Peretoe teenus",H712&gt;=[2]an!$M$37,RANK(D712,$D712:$D712)+COUNTIFS($D$2:D712,D712,$F$2:F712,F712)-1=1,MONTH(H712)=MONTH(K712)=TRUE,YEAR(H712)=YEAR(K712)=TRUE),((EOMONTH(H712,0)-H712+1)*X712)/DAY(EOMONTH(H712,0)),
IF(AND(F712="Peretoe teenus",H712&gt;=[2]an!$M$37,RANK(D712,$D712:$D712)+COUNTIFS($D$2:D712,D712,$F$2:F712,F712)-1=1),X712,
IF(AND(F712="Peretoe teenus",H712&lt;[2]an!$M$37,S712&lt;&gt;"kahepoolne vajaduspõhine",RANK(D712,$D712:$D712)+COUNTIFS($D$2:D712,D712,$F$2:F712,F712)-1=1),X712,
IF(AND(F712="Peretoe teenus",H712&lt;[2]an!$M$37,S712&lt;&gt;"kahepoolne vajaduspõhine",RANK(D712,$D712:$D712)+COUNTIFS($D$2:D712,D712,$F$2:F712,F712)-1&gt;1),"",
IF(AND(F712="Peretoe teenus",H712&lt;[2]an!$M$37,S712="kahepoolne vajaduspõhine",U712="",RANK(D712,$D712:$D712)+COUNTIFS($D$2:D712,D712,$F$2:F712,F712)-1=1),X712,
IF(AND(F712="Peretoe teenus",H712&lt;[2]an!$M$37,S712="kahepoolne vajaduspõhine",U712="",RANK(D712,$D712:$D712)+COUNTIFS($D$2:D712,D712,$F$2:F712,F712)-1&gt;1),"",
IF(AND(F712="Peretoe teenus",H712&lt;[2]an!$M$37,S712="kahepoolne vajaduspõhine",U712&lt;[2]an!$M$37,RANK(D712,$D712:$D712)+COUNTIFS($D$2:D712,D712,$F$2:F712,F712)-1=1),X712,
IF(AND(F712="Peretoe teenus",H712&lt;[2]an!$M$37,S712="kahepoolne vajaduspõhine",U712&lt;[2]an!$M$37,RANK(D712,$D712:$D712)+COUNTIFS($D$2:D712,D712,$F$2:F712,F712)-1&gt;1),"",
IF(AND(F712="Peretoe teenus",H712&lt;[2]an!$M$37,S712="kahepoolne vajaduspõhine",U712&gt;=[2]an!$M$37,U712&lt;=[2]an!$M$38,RANK(D712,$D712:$D712)+COUNTIFS($D$2:D712,D712,$F$2:F712,F712)-1=1),
((EOMONTH(U712,0)-U712+1)*X712)/DAY(EOMONTH(U712,0))+(DAY(U712)-1)*100/DAY(EOMONTH(U712,0)),
IF(AND(F712="Peretoe teenus",H712&lt;[2]an!$M$37,S712="kahepoolne vajaduspõhine",U712&gt;=[2]an!$M$37,U712&lt;=[2]an!$M$38,RANK(D712,$D712:$D712)+COUNTIFS($D$2:D712,D712,$F$2:F712,F712)-1&gt;1),"",
IF(AND(F712="Peretoe teenus",H712&lt;[2]an!$M$37,S712="kahepoolne vajaduspõhine",U712&gt;[2]an!$M$38,RANK(D712,$D712:$D712)+COUNTIFS($D$2:D712,D712,$F$2:F712,F712)-1=1),X712,
IF(AND(F712="Peretoe teenus",H712&lt;[2]an!$M$37,S712="kahepoolne vajaduspõhine",U712&gt;[2]an!$M$38,RANK(D712,$D712:$D712)+COUNTIFS($D$2:D712,D712,$F$2:F712,F712)-1&gt;1),"",X712*W712)))))))))))))),"")</f>
        <v/>
      </c>
      <c r="Z712" s="18" t="str">
        <f t="shared" si="34"/>
        <v/>
      </c>
      <c r="AA712" s="19" t="str">
        <f>IFERROR(VLOOKUP(E712,[2]an!$A$3:$B$81,2,FALSE),"")</f>
        <v/>
      </c>
      <c r="AB712" s="19" t="str">
        <f>IFERROR(VLOOKUP(AA712,[2]an!$C$2:$D$16,2,FALSE),"")</f>
        <v/>
      </c>
      <c r="AC712" s="20"/>
      <c r="AD712" s="21" t="str">
        <f>IF(A712=[2]an!$F$36,VLOOKUP([2]an!$F$36,[2]an!$F$36:$H$36,3,FALSE),IF(A712=[2]an!$F$35,VLOOKUP([2]an!$F$35,[2]an!$F$35:$H$35,3,FALSE),IF(A712=[2]an!$F$33,VLOOKUP([2]an!$F$33,[2]an!$F$33:$H$33,3,FALSE),IF(A712=[2]an!$F$31,VLOOKUP([2]an!$F$31,[2]an!$F$31:$H$31,3,FALSE),""))))</f>
        <v/>
      </c>
    </row>
    <row r="713" spans="6:30" x14ac:dyDescent="0.2">
      <c r="F713" s="10"/>
      <c r="G713" s="8" t="str">
        <f t="shared" si="35"/>
        <v/>
      </c>
      <c r="H713" s="13"/>
      <c r="K713" s="13"/>
      <c r="L713" s="10"/>
      <c r="M713" s="10"/>
      <c r="S713" s="8" t="str">
        <f>IFERROR(VLOOKUP(D713,[1]peretoe_teenus!$A$2:$L$2000,5,FALSE),"")</f>
        <v/>
      </c>
      <c r="U713" s="13"/>
      <c r="V713" s="15" t="str" cm="1">
        <f t="array" ref="V713">IFERROR(IF(AND(F713="Tugigrupp",RANK(K713,$K713:$K713)+COUNTIFS($K$2:K713,K713,$L$2:L713,L713,$M$2:M713,M713,$I$2:I713,I713,$G$2:G713,G713,$F$2:F713,F713)-1=1),SUMPRODUCT(($F$2:$F$4154=F713)*($G$2:$G$4154=G713)*($K$2:$K$4154=K713)*($I$2:$I$4154=I713)*($L$2:$L$4154=L713)*($M$2:$M$4154=M713)),""),"")</f>
        <v/>
      </c>
      <c r="W713" s="15" t="str">
        <f t="shared" si="33"/>
        <v/>
      </c>
      <c r="X713" s="16" t="str">
        <f>IF(AND(A713=[2]an!$G$38,F713=[2]an!$E$40),[2]an!$G$40,IF(AND(A713=[2]an!$G$38,F713=[2]an!$E$41),[2]an!$G$41,IF(AND(A713=[2]an!$G$38,F713=[2]an!$E$39,H713&gt;=[2]an!$M$37),[2]an!$G$39,
IF(AND(A713=[2]an!$G$38,F713=[2]an!$E$39,H713&lt;[2]an!$M$37,S713="kahepoolne vajaduspõhine",U713=""),[2]an!$M$40,
IF(AND(A713=[2]an!$G$38,F713=[2]an!$E$39,H713&lt;[2]an!$M$37,S713="kahepoolne vajaduspõhine",U713&lt;&gt;""),[2]an!$G$39,
IF(AND(A713=[2]an!$G$38,F713=[2]an!$E$39,H713&lt;[2]an!$M$37,S713&lt;&gt;"kahepoolne vajaduspõhine"),[2]an!$G$39,
IF(AND(A713=[2]an!$G$38,F713=[2]an!$E$42),[2]an!$G$42,
IF(AND(A713=[2]an!$H$38,F713=[2]an!$E$40),[2]an!$H$40,IF(AND(A713=[2]an!$H$38,F713=[2]an!$E$41),[2]an!$H$41,IF(AND(A713=[2]an!$H$38,F713=[2]an!$E$39,H713&gt;=[2]an!$M$37),[2]an!$H$39,
IF(AND(A713=[2]an!$H$38,F713=[2]an!$E$39,H713&lt;[2]an!$M$37,S713="kahepoolne vajaduspõhine",U713=""),[2]an!$M$40,
IF(AND(A713=[2]an!$H$38,F713=[2]an!$E$39,H713&lt;[2]an!$M$37,S713="kahepoolne vajaduspõhine",U713&lt;&gt;""),[2]an!$H$39,
IF(AND(A713=[2]an!$H$38,F713=[2]an!$E$39,H713&lt;[2]an!$M$37,S713&lt;&gt;"kahepoolne vajaduspõhine"),[2]an!$H$39,
IF(AND(A713=[2]an!$H$38,F713=[2]an!$E$42),[2]an!$H$42,
IF(AND(A713=[2]an!$I$38,F713=[2]an!$E$40),[2]an!$I$40,IF(AND(A713=[2]an!$I$38,F713=[2]an!$E$41),[2]an!$I$41,IF(AND(A713=[2]an!$I$38,F713=[2]an!$E$39,H713&gt;=[2]an!$M$37),[2]an!$I$39,
IF(AND(A713=[2]an!$I$38,F713=[2]an!$E$39,H713&lt;[2]an!$M$37,S713="kahepoolne vajaduspõhine",U713=""),[2]an!$M$40,
IF(AND(A713=[2]an!$I$38,F713=[2]an!$E$39,H713&lt;[2]an!$M$37,S713="kahepoolne vajaduspõhine",U713&lt;&gt;""),[2]an!$I$39,
IF(AND(A713=[2]an!$I$38,F713=[2]an!$E$39,H713&lt;[2]an!$M$37,S713&lt;&gt;"kahepoolne vajaduspõhine"),[2]an!$I$39,
IF(AND(A713=[2]an!$I$38,F713=[2]an!$E$42),[2]an!$I$42,
IF(AND(A713=[2]an!$J$38,F713=[2]an!$E$40),[2]an!$J$40,IF(AND(A713=[2]an!$J$38,F713=[2]an!$E$41),[2]an!$J$41,IF(AND(A713=[2]an!$J$38,F713=[2]an!$E$39,H713&gt;=[2]an!$M$37),[2]an!$J$39,
IF(AND(A713=[2]an!$J$38,F713=[2]an!$E$39,H713&lt;[2]an!$M$37,S713="kahepoolne vajaduspõhine",U713=""),[2]an!$M$40,
IF(AND(A713=[2]an!$J$38,F713=[2]an!$E$39,H713&lt;[2]an!$M$37,S713="kahepoolne vajaduspõhine",U713&lt;&gt;""),[2]an!$J$39,
IF(AND(A713=[2]an!$J$38,F713=[2]an!$E$39,H713&lt;[2]an!$M$37,S713&lt;&gt;"kahepoolne vajaduspõhine"),[2]an!$J$39,
IF(AND(A713=[2]an!$J$38,F713=[2]an!$E$42),[2]an!$J$42,""))))))))))))))))))))))))))))</f>
        <v/>
      </c>
      <c r="Y713" s="17" t="str">
        <f>IFERROR(IF(F713="Tugigrupp",0,
IF(AND(F713="Peretoe teenus",H713&gt;=[2]an!$M$37,RANK(D713,$D713:$D713)+COUNTIFS($D$2:D713,D713,$F$2:F713,F713)-1&gt;1),"",
IF(AND(F713="Peretoe teenus",H713&gt;=[2]an!$M$37,RANK(D713,$D713:$D713)+COUNTIFS($D$2:D713,D713,$F$2:F713,F713)-1=1,MONTH(H713)=MONTH(K713)=TRUE,YEAR(H713)=YEAR(K713)=TRUE),((EOMONTH(H713,0)-H713+1)*X713)/DAY(EOMONTH(H713,0)),
IF(AND(F713="Peretoe teenus",H713&gt;=[2]an!$M$37,RANK(D713,$D713:$D713)+COUNTIFS($D$2:D713,D713,$F$2:F713,F713)-1=1),X713,
IF(AND(F713="Peretoe teenus",H713&lt;[2]an!$M$37,S713&lt;&gt;"kahepoolne vajaduspõhine",RANK(D713,$D713:$D713)+COUNTIFS($D$2:D713,D713,$F$2:F713,F713)-1=1),X713,
IF(AND(F713="Peretoe teenus",H713&lt;[2]an!$M$37,S713&lt;&gt;"kahepoolne vajaduspõhine",RANK(D713,$D713:$D713)+COUNTIFS($D$2:D713,D713,$F$2:F713,F713)-1&gt;1),"",
IF(AND(F713="Peretoe teenus",H713&lt;[2]an!$M$37,S713="kahepoolne vajaduspõhine",U713="",RANK(D713,$D713:$D713)+COUNTIFS($D$2:D713,D713,$F$2:F713,F713)-1=1),X713,
IF(AND(F713="Peretoe teenus",H713&lt;[2]an!$M$37,S713="kahepoolne vajaduspõhine",U713="",RANK(D713,$D713:$D713)+COUNTIFS($D$2:D713,D713,$F$2:F713,F713)-1&gt;1),"",
IF(AND(F713="Peretoe teenus",H713&lt;[2]an!$M$37,S713="kahepoolne vajaduspõhine",U713&lt;[2]an!$M$37,RANK(D713,$D713:$D713)+COUNTIFS($D$2:D713,D713,$F$2:F713,F713)-1=1),X713,
IF(AND(F713="Peretoe teenus",H713&lt;[2]an!$M$37,S713="kahepoolne vajaduspõhine",U713&lt;[2]an!$M$37,RANK(D713,$D713:$D713)+COUNTIFS($D$2:D713,D713,$F$2:F713,F713)-1&gt;1),"",
IF(AND(F713="Peretoe teenus",H713&lt;[2]an!$M$37,S713="kahepoolne vajaduspõhine",U713&gt;=[2]an!$M$37,U713&lt;=[2]an!$M$38,RANK(D713,$D713:$D713)+COUNTIFS($D$2:D713,D713,$F$2:F713,F713)-1=1),
((EOMONTH(U713,0)-U713+1)*X713)/DAY(EOMONTH(U713,0))+(DAY(U713)-1)*100/DAY(EOMONTH(U713,0)),
IF(AND(F713="Peretoe teenus",H713&lt;[2]an!$M$37,S713="kahepoolne vajaduspõhine",U713&gt;=[2]an!$M$37,U713&lt;=[2]an!$M$38,RANK(D713,$D713:$D713)+COUNTIFS($D$2:D713,D713,$F$2:F713,F713)-1&gt;1),"",
IF(AND(F713="Peretoe teenus",H713&lt;[2]an!$M$37,S713="kahepoolne vajaduspõhine",U713&gt;[2]an!$M$38,RANK(D713,$D713:$D713)+COUNTIFS($D$2:D713,D713,$F$2:F713,F713)-1=1),X713,
IF(AND(F713="Peretoe teenus",H713&lt;[2]an!$M$37,S713="kahepoolne vajaduspõhine",U713&gt;[2]an!$M$38,RANK(D713,$D713:$D713)+COUNTIFS($D$2:D713,D713,$F$2:F713,F713)-1&gt;1),"",X713*W713)))))))))))))),"")</f>
        <v/>
      </c>
      <c r="Z713" s="18" t="str">
        <f t="shared" si="34"/>
        <v/>
      </c>
      <c r="AA713" s="19" t="str">
        <f>IFERROR(VLOOKUP(E713,[2]an!$A$3:$B$81,2,FALSE),"")</f>
        <v/>
      </c>
      <c r="AB713" s="19" t="str">
        <f>IFERROR(VLOOKUP(AA713,[2]an!$C$2:$D$16,2,FALSE),"")</f>
        <v/>
      </c>
      <c r="AC713" s="20"/>
      <c r="AD713" s="21" t="str">
        <f>IF(A713=[2]an!$F$36,VLOOKUP([2]an!$F$36,[2]an!$F$36:$H$36,3,FALSE),IF(A713=[2]an!$F$35,VLOOKUP([2]an!$F$35,[2]an!$F$35:$H$35,3,FALSE),IF(A713=[2]an!$F$33,VLOOKUP([2]an!$F$33,[2]an!$F$33:$H$33,3,FALSE),IF(A713=[2]an!$F$31,VLOOKUP([2]an!$F$31,[2]an!$F$31:$H$31,3,FALSE),""))))</f>
        <v/>
      </c>
    </row>
    <row r="714" spans="6:30" x14ac:dyDescent="0.2">
      <c r="F714" s="10"/>
      <c r="G714" s="8" t="str">
        <f t="shared" si="35"/>
        <v/>
      </c>
      <c r="H714" s="13"/>
      <c r="K714" s="13"/>
      <c r="L714" s="10"/>
      <c r="M714" s="10"/>
      <c r="S714" s="8" t="str">
        <f>IFERROR(VLOOKUP(D714,[1]peretoe_teenus!$A$2:$L$2000,5,FALSE),"")</f>
        <v/>
      </c>
      <c r="U714" s="13"/>
      <c r="V714" s="15" t="str" cm="1">
        <f t="array" ref="V714">IFERROR(IF(AND(F714="Tugigrupp",RANK(K714,$K714:$K714)+COUNTIFS($K$2:K714,K714,$L$2:L714,L714,$M$2:M714,M714,$I$2:I714,I714,$G$2:G714,G714,$F$2:F714,F714)-1=1),SUMPRODUCT(($F$2:$F$4154=F714)*($G$2:$G$4154=G714)*($K$2:$K$4154=K714)*($I$2:$I$4154=I714)*($L$2:$L$4154=L714)*($M$2:$M$4154=M714)),""),"")</f>
        <v/>
      </c>
      <c r="W714" s="15" t="str">
        <f t="shared" si="33"/>
        <v/>
      </c>
      <c r="X714" s="16" t="str">
        <f>IF(AND(A714=[2]an!$G$38,F714=[2]an!$E$40),[2]an!$G$40,IF(AND(A714=[2]an!$G$38,F714=[2]an!$E$41),[2]an!$G$41,IF(AND(A714=[2]an!$G$38,F714=[2]an!$E$39,H714&gt;=[2]an!$M$37),[2]an!$G$39,
IF(AND(A714=[2]an!$G$38,F714=[2]an!$E$39,H714&lt;[2]an!$M$37,S714="kahepoolne vajaduspõhine",U714=""),[2]an!$M$40,
IF(AND(A714=[2]an!$G$38,F714=[2]an!$E$39,H714&lt;[2]an!$M$37,S714="kahepoolne vajaduspõhine",U714&lt;&gt;""),[2]an!$G$39,
IF(AND(A714=[2]an!$G$38,F714=[2]an!$E$39,H714&lt;[2]an!$M$37,S714&lt;&gt;"kahepoolne vajaduspõhine"),[2]an!$G$39,
IF(AND(A714=[2]an!$G$38,F714=[2]an!$E$42),[2]an!$G$42,
IF(AND(A714=[2]an!$H$38,F714=[2]an!$E$40),[2]an!$H$40,IF(AND(A714=[2]an!$H$38,F714=[2]an!$E$41),[2]an!$H$41,IF(AND(A714=[2]an!$H$38,F714=[2]an!$E$39,H714&gt;=[2]an!$M$37),[2]an!$H$39,
IF(AND(A714=[2]an!$H$38,F714=[2]an!$E$39,H714&lt;[2]an!$M$37,S714="kahepoolne vajaduspõhine",U714=""),[2]an!$M$40,
IF(AND(A714=[2]an!$H$38,F714=[2]an!$E$39,H714&lt;[2]an!$M$37,S714="kahepoolne vajaduspõhine",U714&lt;&gt;""),[2]an!$H$39,
IF(AND(A714=[2]an!$H$38,F714=[2]an!$E$39,H714&lt;[2]an!$M$37,S714&lt;&gt;"kahepoolne vajaduspõhine"),[2]an!$H$39,
IF(AND(A714=[2]an!$H$38,F714=[2]an!$E$42),[2]an!$H$42,
IF(AND(A714=[2]an!$I$38,F714=[2]an!$E$40),[2]an!$I$40,IF(AND(A714=[2]an!$I$38,F714=[2]an!$E$41),[2]an!$I$41,IF(AND(A714=[2]an!$I$38,F714=[2]an!$E$39,H714&gt;=[2]an!$M$37),[2]an!$I$39,
IF(AND(A714=[2]an!$I$38,F714=[2]an!$E$39,H714&lt;[2]an!$M$37,S714="kahepoolne vajaduspõhine",U714=""),[2]an!$M$40,
IF(AND(A714=[2]an!$I$38,F714=[2]an!$E$39,H714&lt;[2]an!$M$37,S714="kahepoolne vajaduspõhine",U714&lt;&gt;""),[2]an!$I$39,
IF(AND(A714=[2]an!$I$38,F714=[2]an!$E$39,H714&lt;[2]an!$M$37,S714&lt;&gt;"kahepoolne vajaduspõhine"),[2]an!$I$39,
IF(AND(A714=[2]an!$I$38,F714=[2]an!$E$42),[2]an!$I$42,
IF(AND(A714=[2]an!$J$38,F714=[2]an!$E$40),[2]an!$J$40,IF(AND(A714=[2]an!$J$38,F714=[2]an!$E$41),[2]an!$J$41,IF(AND(A714=[2]an!$J$38,F714=[2]an!$E$39,H714&gt;=[2]an!$M$37),[2]an!$J$39,
IF(AND(A714=[2]an!$J$38,F714=[2]an!$E$39,H714&lt;[2]an!$M$37,S714="kahepoolne vajaduspõhine",U714=""),[2]an!$M$40,
IF(AND(A714=[2]an!$J$38,F714=[2]an!$E$39,H714&lt;[2]an!$M$37,S714="kahepoolne vajaduspõhine",U714&lt;&gt;""),[2]an!$J$39,
IF(AND(A714=[2]an!$J$38,F714=[2]an!$E$39,H714&lt;[2]an!$M$37,S714&lt;&gt;"kahepoolne vajaduspõhine"),[2]an!$J$39,
IF(AND(A714=[2]an!$J$38,F714=[2]an!$E$42),[2]an!$J$42,""))))))))))))))))))))))))))))</f>
        <v/>
      </c>
      <c r="Y714" s="17" t="str">
        <f>IFERROR(IF(F714="Tugigrupp",0,
IF(AND(F714="Peretoe teenus",H714&gt;=[2]an!$M$37,RANK(D714,$D714:$D714)+COUNTIFS($D$2:D714,D714,$F$2:F714,F714)-1&gt;1),"",
IF(AND(F714="Peretoe teenus",H714&gt;=[2]an!$M$37,RANK(D714,$D714:$D714)+COUNTIFS($D$2:D714,D714,$F$2:F714,F714)-1=1,MONTH(H714)=MONTH(K714)=TRUE,YEAR(H714)=YEAR(K714)=TRUE),((EOMONTH(H714,0)-H714+1)*X714)/DAY(EOMONTH(H714,0)),
IF(AND(F714="Peretoe teenus",H714&gt;=[2]an!$M$37,RANK(D714,$D714:$D714)+COUNTIFS($D$2:D714,D714,$F$2:F714,F714)-1=1),X714,
IF(AND(F714="Peretoe teenus",H714&lt;[2]an!$M$37,S714&lt;&gt;"kahepoolne vajaduspõhine",RANK(D714,$D714:$D714)+COUNTIFS($D$2:D714,D714,$F$2:F714,F714)-1=1),X714,
IF(AND(F714="Peretoe teenus",H714&lt;[2]an!$M$37,S714&lt;&gt;"kahepoolne vajaduspõhine",RANK(D714,$D714:$D714)+COUNTIFS($D$2:D714,D714,$F$2:F714,F714)-1&gt;1),"",
IF(AND(F714="Peretoe teenus",H714&lt;[2]an!$M$37,S714="kahepoolne vajaduspõhine",U714="",RANK(D714,$D714:$D714)+COUNTIFS($D$2:D714,D714,$F$2:F714,F714)-1=1),X714,
IF(AND(F714="Peretoe teenus",H714&lt;[2]an!$M$37,S714="kahepoolne vajaduspõhine",U714="",RANK(D714,$D714:$D714)+COUNTIFS($D$2:D714,D714,$F$2:F714,F714)-1&gt;1),"",
IF(AND(F714="Peretoe teenus",H714&lt;[2]an!$M$37,S714="kahepoolne vajaduspõhine",U714&lt;[2]an!$M$37,RANK(D714,$D714:$D714)+COUNTIFS($D$2:D714,D714,$F$2:F714,F714)-1=1),X714,
IF(AND(F714="Peretoe teenus",H714&lt;[2]an!$M$37,S714="kahepoolne vajaduspõhine",U714&lt;[2]an!$M$37,RANK(D714,$D714:$D714)+COUNTIFS($D$2:D714,D714,$F$2:F714,F714)-1&gt;1),"",
IF(AND(F714="Peretoe teenus",H714&lt;[2]an!$M$37,S714="kahepoolne vajaduspõhine",U714&gt;=[2]an!$M$37,U714&lt;=[2]an!$M$38,RANK(D714,$D714:$D714)+COUNTIFS($D$2:D714,D714,$F$2:F714,F714)-1=1),
((EOMONTH(U714,0)-U714+1)*X714)/DAY(EOMONTH(U714,0))+(DAY(U714)-1)*100/DAY(EOMONTH(U714,0)),
IF(AND(F714="Peretoe teenus",H714&lt;[2]an!$M$37,S714="kahepoolne vajaduspõhine",U714&gt;=[2]an!$M$37,U714&lt;=[2]an!$M$38,RANK(D714,$D714:$D714)+COUNTIFS($D$2:D714,D714,$F$2:F714,F714)-1&gt;1),"",
IF(AND(F714="Peretoe teenus",H714&lt;[2]an!$M$37,S714="kahepoolne vajaduspõhine",U714&gt;[2]an!$M$38,RANK(D714,$D714:$D714)+COUNTIFS($D$2:D714,D714,$F$2:F714,F714)-1=1),X714,
IF(AND(F714="Peretoe teenus",H714&lt;[2]an!$M$37,S714="kahepoolne vajaduspõhine",U714&gt;[2]an!$M$38,RANK(D714,$D714:$D714)+COUNTIFS($D$2:D714,D714,$F$2:F714,F714)-1&gt;1),"",X714*W714)))))))))))))),"")</f>
        <v/>
      </c>
      <c r="Z714" s="18" t="str">
        <f t="shared" si="34"/>
        <v/>
      </c>
      <c r="AA714" s="19" t="str">
        <f>IFERROR(VLOOKUP(E714,[2]an!$A$3:$B$81,2,FALSE),"")</f>
        <v/>
      </c>
      <c r="AB714" s="19" t="str">
        <f>IFERROR(VLOOKUP(AA714,[2]an!$C$2:$D$16,2,FALSE),"")</f>
        <v/>
      </c>
      <c r="AC714" s="20"/>
      <c r="AD714" s="21" t="str">
        <f>IF(A714=[2]an!$F$36,VLOOKUP([2]an!$F$36,[2]an!$F$36:$H$36,3,FALSE),IF(A714=[2]an!$F$35,VLOOKUP([2]an!$F$35,[2]an!$F$35:$H$35,3,FALSE),IF(A714=[2]an!$F$33,VLOOKUP([2]an!$F$33,[2]an!$F$33:$H$33,3,FALSE),IF(A714=[2]an!$F$31,VLOOKUP([2]an!$F$31,[2]an!$F$31:$H$31,3,FALSE),""))))</f>
        <v/>
      </c>
    </row>
    <row r="715" spans="6:30" x14ac:dyDescent="0.2">
      <c r="F715" s="10"/>
      <c r="G715" s="8" t="str">
        <f t="shared" si="35"/>
        <v/>
      </c>
      <c r="H715" s="13"/>
      <c r="K715" s="13"/>
      <c r="L715" s="10"/>
      <c r="M715" s="10"/>
      <c r="S715" s="8" t="str">
        <f>IFERROR(VLOOKUP(D715,[1]peretoe_teenus!$A$2:$L$2000,5,FALSE),"")</f>
        <v/>
      </c>
      <c r="U715" s="13"/>
      <c r="V715" s="15" t="str" cm="1">
        <f t="array" ref="V715">IFERROR(IF(AND(F715="Tugigrupp",RANK(K715,$K715:$K715)+COUNTIFS($K$2:K715,K715,$L$2:L715,L715,$M$2:M715,M715,$I$2:I715,I715,$G$2:G715,G715,$F$2:F715,F715)-1=1),SUMPRODUCT(($F$2:$F$4154=F715)*($G$2:$G$4154=G715)*($K$2:$K$4154=K715)*($I$2:$I$4154=I715)*($L$2:$L$4154=L715)*($M$2:$M$4154=M715)),""),"")</f>
        <v/>
      </c>
      <c r="W715" s="15" t="str">
        <f t="shared" si="33"/>
        <v/>
      </c>
      <c r="X715" s="16" t="str">
        <f>IF(AND(A715=[2]an!$G$38,F715=[2]an!$E$40),[2]an!$G$40,IF(AND(A715=[2]an!$G$38,F715=[2]an!$E$41),[2]an!$G$41,IF(AND(A715=[2]an!$G$38,F715=[2]an!$E$39,H715&gt;=[2]an!$M$37),[2]an!$G$39,
IF(AND(A715=[2]an!$G$38,F715=[2]an!$E$39,H715&lt;[2]an!$M$37,S715="kahepoolne vajaduspõhine",U715=""),[2]an!$M$40,
IF(AND(A715=[2]an!$G$38,F715=[2]an!$E$39,H715&lt;[2]an!$M$37,S715="kahepoolne vajaduspõhine",U715&lt;&gt;""),[2]an!$G$39,
IF(AND(A715=[2]an!$G$38,F715=[2]an!$E$39,H715&lt;[2]an!$M$37,S715&lt;&gt;"kahepoolne vajaduspõhine"),[2]an!$G$39,
IF(AND(A715=[2]an!$G$38,F715=[2]an!$E$42),[2]an!$G$42,
IF(AND(A715=[2]an!$H$38,F715=[2]an!$E$40),[2]an!$H$40,IF(AND(A715=[2]an!$H$38,F715=[2]an!$E$41),[2]an!$H$41,IF(AND(A715=[2]an!$H$38,F715=[2]an!$E$39,H715&gt;=[2]an!$M$37),[2]an!$H$39,
IF(AND(A715=[2]an!$H$38,F715=[2]an!$E$39,H715&lt;[2]an!$M$37,S715="kahepoolne vajaduspõhine",U715=""),[2]an!$M$40,
IF(AND(A715=[2]an!$H$38,F715=[2]an!$E$39,H715&lt;[2]an!$M$37,S715="kahepoolne vajaduspõhine",U715&lt;&gt;""),[2]an!$H$39,
IF(AND(A715=[2]an!$H$38,F715=[2]an!$E$39,H715&lt;[2]an!$M$37,S715&lt;&gt;"kahepoolne vajaduspõhine"),[2]an!$H$39,
IF(AND(A715=[2]an!$H$38,F715=[2]an!$E$42),[2]an!$H$42,
IF(AND(A715=[2]an!$I$38,F715=[2]an!$E$40),[2]an!$I$40,IF(AND(A715=[2]an!$I$38,F715=[2]an!$E$41),[2]an!$I$41,IF(AND(A715=[2]an!$I$38,F715=[2]an!$E$39,H715&gt;=[2]an!$M$37),[2]an!$I$39,
IF(AND(A715=[2]an!$I$38,F715=[2]an!$E$39,H715&lt;[2]an!$M$37,S715="kahepoolne vajaduspõhine",U715=""),[2]an!$M$40,
IF(AND(A715=[2]an!$I$38,F715=[2]an!$E$39,H715&lt;[2]an!$M$37,S715="kahepoolne vajaduspõhine",U715&lt;&gt;""),[2]an!$I$39,
IF(AND(A715=[2]an!$I$38,F715=[2]an!$E$39,H715&lt;[2]an!$M$37,S715&lt;&gt;"kahepoolne vajaduspõhine"),[2]an!$I$39,
IF(AND(A715=[2]an!$I$38,F715=[2]an!$E$42),[2]an!$I$42,
IF(AND(A715=[2]an!$J$38,F715=[2]an!$E$40),[2]an!$J$40,IF(AND(A715=[2]an!$J$38,F715=[2]an!$E$41),[2]an!$J$41,IF(AND(A715=[2]an!$J$38,F715=[2]an!$E$39,H715&gt;=[2]an!$M$37),[2]an!$J$39,
IF(AND(A715=[2]an!$J$38,F715=[2]an!$E$39,H715&lt;[2]an!$M$37,S715="kahepoolne vajaduspõhine",U715=""),[2]an!$M$40,
IF(AND(A715=[2]an!$J$38,F715=[2]an!$E$39,H715&lt;[2]an!$M$37,S715="kahepoolne vajaduspõhine",U715&lt;&gt;""),[2]an!$J$39,
IF(AND(A715=[2]an!$J$38,F715=[2]an!$E$39,H715&lt;[2]an!$M$37,S715&lt;&gt;"kahepoolne vajaduspõhine"),[2]an!$J$39,
IF(AND(A715=[2]an!$J$38,F715=[2]an!$E$42),[2]an!$J$42,""))))))))))))))))))))))))))))</f>
        <v/>
      </c>
      <c r="Y715" s="17" t="str">
        <f>IFERROR(IF(F715="Tugigrupp",0,
IF(AND(F715="Peretoe teenus",H715&gt;=[2]an!$M$37,RANK(D715,$D715:$D715)+COUNTIFS($D$2:D715,D715,$F$2:F715,F715)-1&gt;1),"",
IF(AND(F715="Peretoe teenus",H715&gt;=[2]an!$M$37,RANK(D715,$D715:$D715)+COUNTIFS($D$2:D715,D715,$F$2:F715,F715)-1=1,MONTH(H715)=MONTH(K715)=TRUE,YEAR(H715)=YEAR(K715)=TRUE),((EOMONTH(H715,0)-H715+1)*X715)/DAY(EOMONTH(H715,0)),
IF(AND(F715="Peretoe teenus",H715&gt;=[2]an!$M$37,RANK(D715,$D715:$D715)+COUNTIFS($D$2:D715,D715,$F$2:F715,F715)-1=1),X715,
IF(AND(F715="Peretoe teenus",H715&lt;[2]an!$M$37,S715&lt;&gt;"kahepoolne vajaduspõhine",RANK(D715,$D715:$D715)+COUNTIFS($D$2:D715,D715,$F$2:F715,F715)-1=1),X715,
IF(AND(F715="Peretoe teenus",H715&lt;[2]an!$M$37,S715&lt;&gt;"kahepoolne vajaduspõhine",RANK(D715,$D715:$D715)+COUNTIFS($D$2:D715,D715,$F$2:F715,F715)-1&gt;1),"",
IF(AND(F715="Peretoe teenus",H715&lt;[2]an!$M$37,S715="kahepoolne vajaduspõhine",U715="",RANK(D715,$D715:$D715)+COUNTIFS($D$2:D715,D715,$F$2:F715,F715)-1=1),X715,
IF(AND(F715="Peretoe teenus",H715&lt;[2]an!$M$37,S715="kahepoolne vajaduspõhine",U715="",RANK(D715,$D715:$D715)+COUNTIFS($D$2:D715,D715,$F$2:F715,F715)-1&gt;1),"",
IF(AND(F715="Peretoe teenus",H715&lt;[2]an!$M$37,S715="kahepoolne vajaduspõhine",U715&lt;[2]an!$M$37,RANK(D715,$D715:$D715)+COUNTIFS($D$2:D715,D715,$F$2:F715,F715)-1=1),X715,
IF(AND(F715="Peretoe teenus",H715&lt;[2]an!$M$37,S715="kahepoolne vajaduspõhine",U715&lt;[2]an!$M$37,RANK(D715,$D715:$D715)+COUNTIFS($D$2:D715,D715,$F$2:F715,F715)-1&gt;1),"",
IF(AND(F715="Peretoe teenus",H715&lt;[2]an!$M$37,S715="kahepoolne vajaduspõhine",U715&gt;=[2]an!$M$37,U715&lt;=[2]an!$M$38,RANK(D715,$D715:$D715)+COUNTIFS($D$2:D715,D715,$F$2:F715,F715)-1=1),
((EOMONTH(U715,0)-U715+1)*X715)/DAY(EOMONTH(U715,0))+(DAY(U715)-1)*100/DAY(EOMONTH(U715,0)),
IF(AND(F715="Peretoe teenus",H715&lt;[2]an!$M$37,S715="kahepoolne vajaduspõhine",U715&gt;=[2]an!$M$37,U715&lt;=[2]an!$M$38,RANK(D715,$D715:$D715)+COUNTIFS($D$2:D715,D715,$F$2:F715,F715)-1&gt;1),"",
IF(AND(F715="Peretoe teenus",H715&lt;[2]an!$M$37,S715="kahepoolne vajaduspõhine",U715&gt;[2]an!$M$38,RANK(D715,$D715:$D715)+COUNTIFS($D$2:D715,D715,$F$2:F715,F715)-1=1),X715,
IF(AND(F715="Peretoe teenus",H715&lt;[2]an!$M$37,S715="kahepoolne vajaduspõhine",U715&gt;[2]an!$M$38,RANK(D715,$D715:$D715)+COUNTIFS($D$2:D715,D715,$F$2:F715,F715)-1&gt;1),"",X715*W715)))))))))))))),"")</f>
        <v/>
      </c>
      <c r="Z715" s="18" t="str">
        <f t="shared" si="34"/>
        <v/>
      </c>
      <c r="AA715" s="19" t="str">
        <f>IFERROR(VLOOKUP(E715,[2]an!$A$3:$B$81,2,FALSE),"")</f>
        <v/>
      </c>
      <c r="AB715" s="19" t="str">
        <f>IFERROR(VLOOKUP(AA715,[2]an!$C$2:$D$16,2,FALSE),"")</f>
        <v/>
      </c>
      <c r="AC715" s="20"/>
      <c r="AD715" s="21" t="str">
        <f>IF(A715=[2]an!$F$36,VLOOKUP([2]an!$F$36,[2]an!$F$36:$H$36,3,FALSE),IF(A715=[2]an!$F$35,VLOOKUP([2]an!$F$35,[2]an!$F$35:$H$35,3,FALSE),IF(A715=[2]an!$F$33,VLOOKUP([2]an!$F$33,[2]an!$F$33:$H$33,3,FALSE),IF(A715=[2]an!$F$31,VLOOKUP([2]an!$F$31,[2]an!$F$31:$H$31,3,FALSE),""))))</f>
        <v/>
      </c>
    </row>
    <row r="716" spans="6:30" x14ac:dyDescent="0.2">
      <c r="F716" s="10"/>
      <c r="G716" s="8" t="str">
        <f t="shared" si="35"/>
        <v/>
      </c>
      <c r="H716" s="13"/>
      <c r="K716" s="13"/>
      <c r="L716" s="10"/>
      <c r="M716" s="10"/>
      <c r="S716" s="8" t="str">
        <f>IFERROR(VLOOKUP(D716,[1]peretoe_teenus!$A$2:$L$2000,5,FALSE),"")</f>
        <v/>
      </c>
      <c r="U716" s="13"/>
      <c r="V716" s="15" t="str" cm="1">
        <f t="array" ref="V716">IFERROR(IF(AND(F716="Tugigrupp",RANK(K716,$K716:$K716)+COUNTIFS($K$2:K716,K716,$L$2:L716,L716,$M$2:M716,M716,$I$2:I716,I716,$G$2:G716,G716,$F$2:F716,F716)-1=1),SUMPRODUCT(($F$2:$F$4154=F716)*($G$2:$G$4154=G716)*($K$2:$K$4154=K716)*($I$2:$I$4154=I716)*($L$2:$L$4154=L716)*($M$2:$M$4154=M716)),""),"")</f>
        <v/>
      </c>
      <c r="W716" s="15" t="str">
        <f t="shared" si="33"/>
        <v/>
      </c>
      <c r="X716" s="16" t="str">
        <f>IF(AND(A716=[2]an!$G$38,F716=[2]an!$E$40),[2]an!$G$40,IF(AND(A716=[2]an!$G$38,F716=[2]an!$E$41),[2]an!$G$41,IF(AND(A716=[2]an!$G$38,F716=[2]an!$E$39,H716&gt;=[2]an!$M$37),[2]an!$G$39,
IF(AND(A716=[2]an!$G$38,F716=[2]an!$E$39,H716&lt;[2]an!$M$37,S716="kahepoolne vajaduspõhine",U716=""),[2]an!$M$40,
IF(AND(A716=[2]an!$G$38,F716=[2]an!$E$39,H716&lt;[2]an!$M$37,S716="kahepoolne vajaduspõhine",U716&lt;&gt;""),[2]an!$G$39,
IF(AND(A716=[2]an!$G$38,F716=[2]an!$E$39,H716&lt;[2]an!$M$37,S716&lt;&gt;"kahepoolne vajaduspõhine"),[2]an!$G$39,
IF(AND(A716=[2]an!$G$38,F716=[2]an!$E$42),[2]an!$G$42,
IF(AND(A716=[2]an!$H$38,F716=[2]an!$E$40),[2]an!$H$40,IF(AND(A716=[2]an!$H$38,F716=[2]an!$E$41),[2]an!$H$41,IF(AND(A716=[2]an!$H$38,F716=[2]an!$E$39,H716&gt;=[2]an!$M$37),[2]an!$H$39,
IF(AND(A716=[2]an!$H$38,F716=[2]an!$E$39,H716&lt;[2]an!$M$37,S716="kahepoolne vajaduspõhine",U716=""),[2]an!$M$40,
IF(AND(A716=[2]an!$H$38,F716=[2]an!$E$39,H716&lt;[2]an!$M$37,S716="kahepoolne vajaduspõhine",U716&lt;&gt;""),[2]an!$H$39,
IF(AND(A716=[2]an!$H$38,F716=[2]an!$E$39,H716&lt;[2]an!$M$37,S716&lt;&gt;"kahepoolne vajaduspõhine"),[2]an!$H$39,
IF(AND(A716=[2]an!$H$38,F716=[2]an!$E$42),[2]an!$H$42,
IF(AND(A716=[2]an!$I$38,F716=[2]an!$E$40),[2]an!$I$40,IF(AND(A716=[2]an!$I$38,F716=[2]an!$E$41),[2]an!$I$41,IF(AND(A716=[2]an!$I$38,F716=[2]an!$E$39,H716&gt;=[2]an!$M$37),[2]an!$I$39,
IF(AND(A716=[2]an!$I$38,F716=[2]an!$E$39,H716&lt;[2]an!$M$37,S716="kahepoolne vajaduspõhine",U716=""),[2]an!$M$40,
IF(AND(A716=[2]an!$I$38,F716=[2]an!$E$39,H716&lt;[2]an!$M$37,S716="kahepoolne vajaduspõhine",U716&lt;&gt;""),[2]an!$I$39,
IF(AND(A716=[2]an!$I$38,F716=[2]an!$E$39,H716&lt;[2]an!$M$37,S716&lt;&gt;"kahepoolne vajaduspõhine"),[2]an!$I$39,
IF(AND(A716=[2]an!$I$38,F716=[2]an!$E$42),[2]an!$I$42,
IF(AND(A716=[2]an!$J$38,F716=[2]an!$E$40),[2]an!$J$40,IF(AND(A716=[2]an!$J$38,F716=[2]an!$E$41),[2]an!$J$41,IF(AND(A716=[2]an!$J$38,F716=[2]an!$E$39,H716&gt;=[2]an!$M$37),[2]an!$J$39,
IF(AND(A716=[2]an!$J$38,F716=[2]an!$E$39,H716&lt;[2]an!$M$37,S716="kahepoolne vajaduspõhine",U716=""),[2]an!$M$40,
IF(AND(A716=[2]an!$J$38,F716=[2]an!$E$39,H716&lt;[2]an!$M$37,S716="kahepoolne vajaduspõhine",U716&lt;&gt;""),[2]an!$J$39,
IF(AND(A716=[2]an!$J$38,F716=[2]an!$E$39,H716&lt;[2]an!$M$37,S716&lt;&gt;"kahepoolne vajaduspõhine"),[2]an!$J$39,
IF(AND(A716=[2]an!$J$38,F716=[2]an!$E$42),[2]an!$J$42,""))))))))))))))))))))))))))))</f>
        <v/>
      </c>
      <c r="Y716" s="17" t="str">
        <f>IFERROR(IF(F716="Tugigrupp",0,
IF(AND(F716="Peretoe teenus",H716&gt;=[2]an!$M$37,RANK(D716,$D716:$D716)+COUNTIFS($D$2:D716,D716,$F$2:F716,F716)-1&gt;1),"",
IF(AND(F716="Peretoe teenus",H716&gt;=[2]an!$M$37,RANK(D716,$D716:$D716)+COUNTIFS($D$2:D716,D716,$F$2:F716,F716)-1=1,MONTH(H716)=MONTH(K716)=TRUE,YEAR(H716)=YEAR(K716)=TRUE),((EOMONTH(H716,0)-H716+1)*X716)/DAY(EOMONTH(H716,0)),
IF(AND(F716="Peretoe teenus",H716&gt;=[2]an!$M$37,RANK(D716,$D716:$D716)+COUNTIFS($D$2:D716,D716,$F$2:F716,F716)-1=1),X716,
IF(AND(F716="Peretoe teenus",H716&lt;[2]an!$M$37,S716&lt;&gt;"kahepoolne vajaduspõhine",RANK(D716,$D716:$D716)+COUNTIFS($D$2:D716,D716,$F$2:F716,F716)-1=1),X716,
IF(AND(F716="Peretoe teenus",H716&lt;[2]an!$M$37,S716&lt;&gt;"kahepoolne vajaduspõhine",RANK(D716,$D716:$D716)+COUNTIFS($D$2:D716,D716,$F$2:F716,F716)-1&gt;1),"",
IF(AND(F716="Peretoe teenus",H716&lt;[2]an!$M$37,S716="kahepoolne vajaduspõhine",U716="",RANK(D716,$D716:$D716)+COUNTIFS($D$2:D716,D716,$F$2:F716,F716)-1=1),X716,
IF(AND(F716="Peretoe teenus",H716&lt;[2]an!$M$37,S716="kahepoolne vajaduspõhine",U716="",RANK(D716,$D716:$D716)+COUNTIFS($D$2:D716,D716,$F$2:F716,F716)-1&gt;1),"",
IF(AND(F716="Peretoe teenus",H716&lt;[2]an!$M$37,S716="kahepoolne vajaduspõhine",U716&lt;[2]an!$M$37,RANK(D716,$D716:$D716)+COUNTIFS($D$2:D716,D716,$F$2:F716,F716)-1=1),X716,
IF(AND(F716="Peretoe teenus",H716&lt;[2]an!$M$37,S716="kahepoolne vajaduspõhine",U716&lt;[2]an!$M$37,RANK(D716,$D716:$D716)+COUNTIFS($D$2:D716,D716,$F$2:F716,F716)-1&gt;1),"",
IF(AND(F716="Peretoe teenus",H716&lt;[2]an!$M$37,S716="kahepoolne vajaduspõhine",U716&gt;=[2]an!$M$37,U716&lt;=[2]an!$M$38,RANK(D716,$D716:$D716)+COUNTIFS($D$2:D716,D716,$F$2:F716,F716)-1=1),
((EOMONTH(U716,0)-U716+1)*X716)/DAY(EOMONTH(U716,0))+(DAY(U716)-1)*100/DAY(EOMONTH(U716,0)),
IF(AND(F716="Peretoe teenus",H716&lt;[2]an!$M$37,S716="kahepoolne vajaduspõhine",U716&gt;=[2]an!$M$37,U716&lt;=[2]an!$M$38,RANK(D716,$D716:$D716)+COUNTIFS($D$2:D716,D716,$F$2:F716,F716)-1&gt;1),"",
IF(AND(F716="Peretoe teenus",H716&lt;[2]an!$M$37,S716="kahepoolne vajaduspõhine",U716&gt;[2]an!$M$38,RANK(D716,$D716:$D716)+COUNTIFS($D$2:D716,D716,$F$2:F716,F716)-1=1),X716,
IF(AND(F716="Peretoe teenus",H716&lt;[2]an!$M$37,S716="kahepoolne vajaduspõhine",U716&gt;[2]an!$M$38,RANK(D716,$D716:$D716)+COUNTIFS($D$2:D716,D716,$F$2:F716,F716)-1&gt;1),"",X716*W716)))))))))))))),"")</f>
        <v/>
      </c>
      <c r="Z716" s="18" t="str">
        <f t="shared" si="34"/>
        <v/>
      </c>
      <c r="AA716" s="19" t="str">
        <f>IFERROR(VLOOKUP(E716,[2]an!$A$3:$B$81,2,FALSE),"")</f>
        <v/>
      </c>
      <c r="AB716" s="19" t="str">
        <f>IFERROR(VLOOKUP(AA716,[2]an!$C$2:$D$16,2,FALSE),"")</f>
        <v/>
      </c>
      <c r="AC716" s="20"/>
      <c r="AD716" s="21" t="str">
        <f>IF(A716=[2]an!$F$36,VLOOKUP([2]an!$F$36,[2]an!$F$36:$H$36,3,FALSE),IF(A716=[2]an!$F$35,VLOOKUP([2]an!$F$35,[2]an!$F$35:$H$35,3,FALSE),IF(A716=[2]an!$F$33,VLOOKUP([2]an!$F$33,[2]an!$F$33:$H$33,3,FALSE),IF(A716=[2]an!$F$31,VLOOKUP([2]an!$F$31,[2]an!$F$31:$H$31,3,FALSE),""))))</f>
        <v/>
      </c>
    </row>
    <row r="717" spans="6:30" x14ac:dyDescent="0.2">
      <c r="F717" s="10"/>
      <c r="G717" s="8" t="str">
        <f t="shared" si="35"/>
        <v/>
      </c>
      <c r="H717" s="13"/>
      <c r="K717" s="13"/>
      <c r="L717" s="10"/>
      <c r="M717" s="10"/>
      <c r="S717" s="8" t="str">
        <f>IFERROR(VLOOKUP(D717,[1]peretoe_teenus!$A$2:$L$2000,5,FALSE),"")</f>
        <v/>
      </c>
      <c r="U717" s="13"/>
      <c r="V717" s="15" t="str" cm="1">
        <f t="array" ref="V717">IFERROR(IF(AND(F717="Tugigrupp",RANK(K717,$K717:$K717)+COUNTIFS($K$2:K717,K717,$L$2:L717,L717,$M$2:M717,M717,$I$2:I717,I717,$G$2:G717,G717,$F$2:F717,F717)-1=1),SUMPRODUCT(($F$2:$F$4154=F717)*($G$2:$G$4154=G717)*($K$2:$K$4154=K717)*($I$2:$I$4154=I717)*($L$2:$L$4154=L717)*($M$2:$M$4154=M717)),""),"")</f>
        <v/>
      </c>
      <c r="W717" s="15" t="str">
        <f t="shared" si="33"/>
        <v/>
      </c>
      <c r="X717" s="16" t="str">
        <f>IF(AND(A717=[2]an!$G$38,F717=[2]an!$E$40),[2]an!$G$40,IF(AND(A717=[2]an!$G$38,F717=[2]an!$E$41),[2]an!$G$41,IF(AND(A717=[2]an!$G$38,F717=[2]an!$E$39,H717&gt;=[2]an!$M$37),[2]an!$G$39,
IF(AND(A717=[2]an!$G$38,F717=[2]an!$E$39,H717&lt;[2]an!$M$37,S717="kahepoolne vajaduspõhine",U717=""),[2]an!$M$40,
IF(AND(A717=[2]an!$G$38,F717=[2]an!$E$39,H717&lt;[2]an!$M$37,S717="kahepoolne vajaduspõhine",U717&lt;&gt;""),[2]an!$G$39,
IF(AND(A717=[2]an!$G$38,F717=[2]an!$E$39,H717&lt;[2]an!$M$37,S717&lt;&gt;"kahepoolne vajaduspõhine"),[2]an!$G$39,
IF(AND(A717=[2]an!$G$38,F717=[2]an!$E$42),[2]an!$G$42,
IF(AND(A717=[2]an!$H$38,F717=[2]an!$E$40),[2]an!$H$40,IF(AND(A717=[2]an!$H$38,F717=[2]an!$E$41),[2]an!$H$41,IF(AND(A717=[2]an!$H$38,F717=[2]an!$E$39,H717&gt;=[2]an!$M$37),[2]an!$H$39,
IF(AND(A717=[2]an!$H$38,F717=[2]an!$E$39,H717&lt;[2]an!$M$37,S717="kahepoolne vajaduspõhine",U717=""),[2]an!$M$40,
IF(AND(A717=[2]an!$H$38,F717=[2]an!$E$39,H717&lt;[2]an!$M$37,S717="kahepoolne vajaduspõhine",U717&lt;&gt;""),[2]an!$H$39,
IF(AND(A717=[2]an!$H$38,F717=[2]an!$E$39,H717&lt;[2]an!$M$37,S717&lt;&gt;"kahepoolne vajaduspõhine"),[2]an!$H$39,
IF(AND(A717=[2]an!$H$38,F717=[2]an!$E$42),[2]an!$H$42,
IF(AND(A717=[2]an!$I$38,F717=[2]an!$E$40),[2]an!$I$40,IF(AND(A717=[2]an!$I$38,F717=[2]an!$E$41),[2]an!$I$41,IF(AND(A717=[2]an!$I$38,F717=[2]an!$E$39,H717&gt;=[2]an!$M$37),[2]an!$I$39,
IF(AND(A717=[2]an!$I$38,F717=[2]an!$E$39,H717&lt;[2]an!$M$37,S717="kahepoolne vajaduspõhine",U717=""),[2]an!$M$40,
IF(AND(A717=[2]an!$I$38,F717=[2]an!$E$39,H717&lt;[2]an!$M$37,S717="kahepoolne vajaduspõhine",U717&lt;&gt;""),[2]an!$I$39,
IF(AND(A717=[2]an!$I$38,F717=[2]an!$E$39,H717&lt;[2]an!$M$37,S717&lt;&gt;"kahepoolne vajaduspõhine"),[2]an!$I$39,
IF(AND(A717=[2]an!$I$38,F717=[2]an!$E$42),[2]an!$I$42,
IF(AND(A717=[2]an!$J$38,F717=[2]an!$E$40),[2]an!$J$40,IF(AND(A717=[2]an!$J$38,F717=[2]an!$E$41),[2]an!$J$41,IF(AND(A717=[2]an!$J$38,F717=[2]an!$E$39,H717&gt;=[2]an!$M$37),[2]an!$J$39,
IF(AND(A717=[2]an!$J$38,F717=[2]an!$E$39,H717&lt;[2]an!$M$37,S717="kahepoolne vajaduspõhine",U717=""),[2]an!$M$40,
IF(AND(A717=[2]an!$J$38,F717=[2]an!$E$39,H717&lt;[2]an!$M$37,S717="kahepoolne vajaduspõhine",U717&lt;&gt;""),[2]an!$J$39,
IF(AND(A717=[2]an!$J$38,F717=[2]an!$E$39,H717&lt;[2]an!$M$37,S717&lt;&gt;"kahepoolne vajaduspõhine"),[2]an!$J$39,
IF(AND(A717=[2]an!$J$38,F717=[2]an!$E$42),[2]an!$J$42,""))))))))))))))))))))))))))))</f>
        <v/>
      </c>
      <c r="Y717" s="17" t="str">
        <f>IFERROR(IF(F717="Tugigrupp",0,
IF(AND(F717="Peretoe teenus",H717&gt;=[2]an!$M$37,RANK(D717,$D717:$D717)+COUNTIFS($D$2:D717,D717,$F$2:F717,F717)-1&gt;1),"",
IF(AND(F717="Peretoe teenus",H717&gt;=[2]an!$M$37,RANK(D717,$D717:$D717)+COUNTIFS($D$2:D717,D717,$F$2:F717,F717)-1=1,MONTH(H717)=MONTH(K717)=TRUE,YEAR(H717)=YEAR(K717)=TRUE),((EOMONTH(H717,0)-H717+1)*X717)/DAY(EOMONTH(H717,0)),
IF(AND(F717="Peretoe teenus",H717&gt;=[2]an!$M$37,RANK(D717,$D717:$D717)+COUNTIFS($D$2:D717,D717,$F$2:F717,F717)-1=1),X717,
IF(AND(F717="Peretoe teenus",H717&lt;[2]an!$M$37,S717&lt;&gt;"kahepoolne vajaduspõhine",RANK(D717,$D717:$D717)+COUNTIFS($D$2:D717,D717,$F$2:F717,F717)-1=1),X717,
IF(AND(F717="Peretoe teenus",H717&lt;[2]an!$M$37,S717&lt;&gt;"kahepoolne vajaduspõhine",RANK(D717,$D717:$D717)+COUNTIFS($D$2:D717,D717,$F$2:F717,F717)-1&gt;1),"",
IF(AND(F717="Peretoe teenus",H717&lt;[2]an!$M$37,S717="kahepoolne vajaduspõhine",U717="",RANK(D717,$D717:$D717)+COUNTIFS($D$2:D717,D717,$F$2:F717,F717)-1=1),X717,
IF(AND(F717="Peretoe teenus",H717&lt;[2]an!$M$37,S717="kahepoolne vajaduspõhine",U717="",RANK(D717,$D717:$D717)+COUNTIFS($D$2:D717,D717,$F$2:F717,F717)-1&gt;1),"",
IF(AND(F717="Peretoe teenus",H717&lt;[2]an!$M$37,S717="kahepoolne vajaduspõhine",U717&lt;[2]an!$M$37,RANK(D717,$D717:$D717)+COUNTIFS($D$2:D717,D717,$F$2:F717,F717)-1=1),X717,
IF(AND(F717="Peretoe teenus",H717&lt;[2]an!$M$37,S717="kahepoolne vajaduspõhine",U717&lt;[2]an!$M$37,RANK(D717,$D717:$D717)+COUNTIFS($D$2:D717,D717,$F$2:F717,F717)-1&gt;1),"",
IF(AND(F717="Peretoe teenus",H717&lt;[2]an!$M$37,S717="kahepoolne vajaduspõhine",U717&gt;=[2]an!$M$37,U717&lt;=[2]an!$M$38,RANK(D717,$D717:$D717)+COUNTIFS($D$2:D717,D717,$F$2:F717,F717)-1=1),
((EOMONTH(U717,0)-U717+1)*X717)/DAY(EOMONTH(U717,0))+(DAY(U717)-1)*100/DAY(EOMONTH(U717,0)),
IF(AND(F717="Peretoe teenus",H717&lt;[2]an!$M$37,S717="kahepoolne vajaduspõhine",U717&gt;=[2]an!$M$37,U717&lt;=[2]an!$M$38,RANK(D717,$D717:$D717)+COUNTIFS($D$2:D717,D717,$F$2:F717,F717)-1&gt;1),"",
IF(AND(F717="Peretoe teenus",H717&lt;[2]an!$M$37,S717="kahepoolne vajaduspõhine",U717&gt;[2]an!$M$38,RANK(D717,$D717:$D717)+COUNTIFS($D$2:D717,D717,$F$2:F717,F717)-1=1),X717,
IF(AND(F717="Peretoe teenus",H717&lt;[2]an!$M$37,S717="kahepoolne vajaduspõhine",U717&gt;[2]an!$M$38,RANK(D717,$D717:$D717)+COUNTIFS($D$2:D717,D717,$F$2:F717,F717)-1&gt;1),"",X717*W717)))))))))))))),"")</f>
        <v/>
      </c>
      <c r="Z717" s="18" t="str">
        <f t="shared" si="34"/>
        <v/>
      </c>
      <c r="AA717" s="19" t="str">
        <f>IFERROR(VLOOKUP(E717,[2]an!$A$3:$B$81,2,FALSE),"")</f>
        <v/>
      </c>
      <c r="AB717" s="19" t="str">
        <f>IFERROR(VLOOKUP(AA717,[2]an!$C$2:$D$16,2,FALSE),"")</f>
        <v/>
      </c>
      <c r="AC717" s="20"/>
      <c r="AD717" s="21" t="str">
        <f>IF(A717=[2]an!$F$36,VLOOKUP([2]an!$F$36,[2]an!$F$36:$H$36,3,FALSE),IF(A717=[2]an!$F$35,VLOOKUP([2]an!$F$35,[2]an!$F$35:$H$35,3,FALSE),IF(A717=[2]an!$F$33,VLOOKUP([2]an!$F$33,[2]an!$F$33:$H$33,3,FALSE),IF(A717=[2]an!$F$31,VLOOKUP([2]an!$F$31,[2]an!$F$31:$H$31,3,FALSE),""))))</f>
        <v/>
      </c>
    </row>
    <row r="718" spans="6:30" x14ac:dyDescent="0.2">
      <c r="F718" s="10"/>
      <c r="G718" s="8" t="str">
        <f t="shared" si="35"/>
        <v/>
      </c>
      <c r="H718" s="13"/>
      <c r="K718" s="13"/>
      <c r="L718" s="10"/>
      <c r="M718" s="10"/>
      <c r="S718" s="8" t="str">
        <f>IFERROR(VLOOKUP(D718,[1]peretoe_teenus!$A$2:$L$2000,5,FALSE),"")</f>
        <v/>
      </c>
      <c r="U718" s="13"/>
      <c r="V718" s="15" t="str" cm="1">
        <f t="array" ref="V718">IFERROR(IF(AND(F718="Tugigrupp",RANK(K718,$K718:$K718)+COUNTIFS($K$2:K718,K718,$L$2:L718,L718,$M$2:M718,M718,$I$2:I718,I718,$G$2:G718,G718,$F$2:F718,F718)-1=1),SUMPRODUCT(($F$2:$F$4154=F718)*($G$2:$G$4154=G718)*($K$2:$K$4154=K718)*($I$2:$I$4154=I718)*($L$2:$L$4154=L718)*($M$2:$M$4154=M718)),""),"")</f>
        <v/>
      </c>
      <c r="W718" s="15" t="str">
        <f t="shared" si="33"/>
        <v/>
      </c>
      <c r="X718" s="16" t="str">
        <f>IF(AND(A718=[2]an!$G$38,F718=[2]an!$E$40),[2]an!$G$40,IF(AND(A718=[2]an!$G$38,F718=[2]an!$E$41),[2]an!$G$41,IF(AND(A718=[2]an!$G$38,F718=[2]an!$E$39,H718&gt;=[2]an!$M$37),[2]an!$G$39,
IF(AND(A718=[2]an!$G$38,F718=[2]an!$E$39,H718&lt;[2]an!$M$37,S718="kahepoolne vajaduspõhine",U718=""),[2]an!$M$40,
IF(AND(A718=[2]an!$G$38,F718=[2]an!$E$39,H718&lt;[2]an!$M$37,S718="kahepoolne vajaduspõhine",U718&lt;&gt;""),[2]an!$G$39,
IF(AND(A718=[2]an!$G$38,F718=[2]an!$E$39,H718&lt;[2]an!$M$37,S718&lt;&gt;"kahepoolne vajaduspõhine"),[2]an!$G$39,
IF(AND(A718=[2]an!$G$38,F718=[2]an!$E$42),[2]an!$G$42,
IF(AND(A718=[2]an!$H$38,F718=[2]an!$E$40),[2]an!$H$40,IF(AND(A718=[2]an!$H$38,F718=[2]an!$E$41),[2]an!$H$41,IF(AND(A718=[2]an!$H$38,F718=[2]an!$E$39,H718&gt;=[2]an!$M$37),[2]an!$H$39,
IF(AND(A718=[2]an!$H$38,F718=[2]an!$E$39,H718&lt;[2]an!$M$37,S718="kahepoolne vajaduspõhine",U718=""),[2]an!$M$40,
IF(AND(A718=[2]an!$H$38,F718=[2]an!$E$39,H718&lt;[2]an!$M$37,S718="kahepoolne vajaduspõhine",U718&lt;&gt;""),[2]an!$H$39,
IF(AND(A718=[2]an!$H$38,F718=[2]an!$E$39,H718&lt;[2]an!$M$37,S718&lt;&gt;"kahepoolne vajaduspõhine"),[2]an!$H$39,
IF(AND(A718=[2]an!$H$38,F718=[2]an!$E$42),[2]an!$H$42,
IF(AND(A718=[2]an!$I$38,F718=[2]an!$E$40),[2]an!$I$40,IF(AND(A718=[2]an!$I$38,F718=[2]an!$E$41),[2]an!$I$41,IF(AND(A718=[2]an!$I$38,F718=[2]an!$E$39,H718&gt;=[2]an!$M$37),[2]an!$I$39,
IF(AND(A718=[2]an!$I$38,F718=[2]an!$E$39,H718&lt;[2]an!$M$37,S718="kahepoolne vajaduspõhine",U718=""),[2]an!$M$40,
IF(AND(A718=[2]an!$I$38,F718=[2]an!$E$39,H718&lt;[2]an!$M$37,S718="kahepoolne vajaduspõhine",U718&lt;&gt;""),[2]an!$I$39,
IF(AND(A718=[2]an!$I$38,F718=[2]an!$E$39,H718&lt;[2]an!$M$37,S718&lt;&gt;"kahepoolne vajaduspõhine"),[2]an!$I$39,
IF(AND(A718=[2]an!$I$38,F718=[2]an!$E$42),[2]an!$I$42,
IF(AND(A718=[2]an!$J$38,F718=[2]an!$E$40),[2]an!$J$40,IF(AND(A718=[2]an!$J$38,F718=[2]an!$E$41),[2]an!$J$41,IF(AND(A718=[2]an!$J$38,F718=[2]an!$E$39,H718&gt;=[2]an!$M$37),[2]an!$J$39,
IF(AND(A718=[2]an!$J$38,F718=[2]an!$E$39,H718&lt;[2]an!$M$37,S718="kahepoolne vajaduspõhine",U718=""),[2]an!$M$40,
IF(AND(A718=[2]an!$J$38,F718=[2]an!$E$39,H718&lt;[2]an!$M$37,S718="kahepoolne vajaduspõhine",U718&lt;&gt;""),[2]an!$J$39,
IF(AND(A718=[2]an!$J$38,F718=[2]an!$E$39,H718&lt;[2]an!$M$37,S718&lt;&gt;"kahepoolne vajaduspõhine"),[2]an!$J$39,
IF(AND(A718=[2]an!$J$38,F718=[2]an!$E$42),[2]an!$J$42,""))))))))))))))))))))))))))))</f>
        <v/>
      </c>
      <c r="Y718" s="17" t="str">
        <f>IFERROR(IF(F718="Tugigrupp",0,
IF(AND(F718="Peretoe teenus",H718&gt;=[2]an!$M$37,RANK(D718,$D718:$D718)+COUNTIFS($D$2:D718,D718,$F$2:F718,F718)-1&gt;1),"",
IF(AND(F718="Peretoe teenus",H718&gt;=[2]an!$M$37,RANK(D718,$D718:$D718)+COUNTIFS($D$2:D718,D718,$F$2:F718,F718)-1=1,MONTH(H718)=MONTH(K718)=TRUE,YEAR(H718)=YEAR(K718)=TRUE),((EOMONTH(H718,0)-H718+1)*X718)/DAY(EOMONTH(H718,0)),
IF(AND(F718="Peretoe teenus",H718&gt;=[2]an!$M$37,RANK(D718,$D718:$D718)+COUNTIFS($D$2:D718,D718,$F$2:F718,F718)-1=1),X718,
IF(AND(F718="Peretoe teenus",H718&lt;[2]an!$M$37,S718&lt;&gt;"kahepoolne vajaduspõhine",RANK(D718,$D718:$D718)+COUNTIFS($D$2:D718,D718,$F$2:F718,F718)-1=1),X718,
IF(AND(F718="Peretoe teenus",H718&lt;[2]an!$M$37,S718&lt;&gt;"kahepoolne vajaduspõhine",RANK(D718,$D718:$D718)+COUNTIFS($D$2:D718,D718,$F$2:F718,F718)-1&gt;1),"",
IF(AND(F718="Peretoe teenus",H718&lt;[2]an!$M$37,S718="kahepoolne vajaduspõhine",U718="",RANK(D718,$D718:$D718)+COUNTIFS($D$2:D718,D718,$F$2:F718,F718)-1=1),X718,
IF(AND(F718="Peretoe teenus",H718&lt;[2]an!$M$37,S718="kahepoolne vajaduspõhine",U718="",RANK(D718,$D718:$D718)+COUNTIFS($D$2:D718,D718,$F$2:F718,F718)-1&gt;1),"",
IF(AND(F718="Peretoe teenus",H718&lt;[2]an!$M$37,S718="kahepoolne vajaduspõhine",U718&lt;[2]an!$M$37,RANK(D718,$D718:$D718)+COUNTIFS($D$2:D718,D718,$F$2:F718,F718)-1=1),X718,
IF(AND(F718="Peretoe teenus",H718&lt;[2]an!$M$37,S718="kahepoolne vajaduspõhine",U718&lt;[2]an!$M$37,RANK(D718,$D718:$D718)+COUNTIFS($D$2:D718,D718,$F$2:F718,F718)-1&gt;1),"",
IF(AND(F718="Peretoe teenus",H718&lt;[2]an!$M$37,S718="kahepoolne vajaduspõhine",U718&gt;=[2]an!$M$37,U718&lt;=[2]an!$M$38,RANK(D718,$D718:$D718)+COUNTIFS($D$2:D718,D718,$F$2:F718,F718)-1=1),
((EOMONTH(U718,0)-U718+1)*X718)/DAY(EOMONTH(U718,0))+(DAY(U718)-1)*100/DAY(EOMONTH(U718,0)),
IF(AND(F718="Peretoe teenus",H718&lt;[2]an!$M$37,S718="kahepoolne vajaduspõhine",U718&gt;=[2]an!$M$37,U718&lt;=[2]an!$M$38,RANK(D718,$D718:$D718)+COUNTIFS($D$2:D718,D718,$F$2:F718,F718)-1&gt;1),"",
IF(AND(F718="Peretoe teenus",H718&lt;[2]an!$M$37,S718="kahepoolne vajaduspõhine",U718&gt;[2]an!$M$38,RANK(D718,$D718:$D718)+COUNTIFS($D$2:D718,D718,$F$2:F718,F718)-1=1),X718,
IF(AND(F718="Peretoe teenus",H718&lt;[2]an!$M$37,S718="kahepoolne vajaduspõhine",U718&gt;[2]an!$M$38,RANK(D718,$D718:$D718)+COUNTIFS($D$2:D718,D718,$F$2:F718,F718)-1&gt;1),"",X718*W718)))))))))))))),"")</f>
        <v/>
      </c>
      <c r="Z718" s="18" t="str">
        <f t="shared" si="34"/>
        <v/>
      </c>
      <c r="AA718" s="19" t="str">
        <f>IFERROR(VLOOKUP(E718,[2]an!$A$3:$B$81,2,FALSE),"")</f>
        <v/>
      </c>
      <c r="AB718" s="19" t="str">
        <f>IFERROR(VLOOKUP(AA718,[2]an!$C$2:$D$16,2,FALSE),"")</f>
        <v/>
      </c>
      <c r="AC718" s="20"/>
      <c r="AD718" s="21" t="str">
        <f>IF(A718=[2]an!$F$36,VLOOKUP([2]an!$F$36,[2]an!$F$36:$H$36,3,FALSE),IF(A718=[2]an!$F$35,VLOOKUP([2]an!$F$35,[2]an!$F$35:$H$35,3,FALSE),IF(A718=[2]an!$F$33,VLOOKUP([2]an!$F$33,[2]an!$F$33:$H$33,3,FALSE),IF(A718=[2]an!$F$31,VLOOKUP([2]an!$F$31,[2]an!$F$31:$H$31,3,FALSE),""))))</f>
        <v/>
      </c>
    </row>
    <row r="719" spans="6:30" x14ac:dyDescent="0.2">
      <c r="F719" s="10"/>
      <c r="G719" s="8" t="str">
        <f t="shared" si="35"/>
        <v/>
      </c>
      <c r="H719" s="13"/>
      <c r="K719" s="13"/>
      <c r="L719" s="10"/>
      <c r="M719" s="10"/>
      <c r="S719" s="8" t="str">
        <f>IFERROR(VLOOKUP(D719,[1]peretoe_teenus!$A$2:$L$2000,5,FALSE),"")</f>
        <v/>
      </c>
      <c r="U719" s="13"/>
      <c r="V719" s="15" t="str" cm="1">
        <f t="array" ref="V719">IFERROR(IF(AND(F719="Tugigrupp",RANK(K719,$K719:$K719)+COUNTIFS($K$2:K719,K719,$L$2:L719,L719,$M$2:M719,M719,$I$2:I719,I719,$G$2:G719,G719,$F$2:F719,F719)-1=1),SUMPRODUCT(($F$2:$F$4154=F719)*($G$2:$G$4154=G719)*($K$2:$K$4154=K719)*($I$2:$I$4154=I719)*($L$2:$L$4154=L719)*($M$2:$M$4154=M719)),""),"")</f>
        <v/>
      </c>
      <c r="W719" s="15" t="str">
        <f t="shared" si="33"/>
        <v/>
      </c>
      <c r="X719" s="16" t="str">
        <f>IF(AND(A719=[2]an!$G$38,F719=[2]an!$E$40),[2]an!$G$40,IF(AND(A719=[2]an!$G$38,F719=[2]an!$E$41),[2]an!$G$41,IF(AND(A719=[2]an!$G$38,F719=[2]an!$E$39,H719&gt;=[2]an!$M$37),[2]an!$G$39,
IF(AND(A719=[2]an!$G$38,F719=[2]an!$E$39,H719&lt;[2]an!$M$37,S719="kahepoolne vajaduspõhine",U719=""),[2]an!$M$40,
IF(AND(A719=[2]an!$G$38,F719=[2]an!$E$39,H719&lt;[2]an!$M$37,S719="kahepoolne vajaduspõhine",U719&lt;&gt;""),[2]an!$G$39,
IF(AND(A719=[2]an!$G$38,F719=[2]an!$E$39,H719&lt;[2]an!$M$37,S719&lt;&gt;"kahepoolne vajaduspõhine"),[2]an!$G$39,
IF(AND(A719=[2]an!$G$38,F719=[2]an!$E$42),[2]an!$G$42,
IF(AND(A719=[2]an!$H$38,F719=[2]an!$E$40),[2]an!$H$40,IF(AND(A719=[2]an!$H$38,F719=[2]an!$E$41),[2]an!$H$41,IF(AND(A719=[2]an!$H$38,F719=[2]an!$E$39,H719&gt;=[2]an!$M$37),[2]an!$H$39,
IF(AND(A719=[2]an!$H$38,F719=[2]an!$E$39,H719&lt;[2]an!$M$37,S719="kahepoolne vajaduspõhine",U719=""),[2]an!$M$40,
IF(AND(A719=[2]an!$H$38,F719=[2]an!$E$39,H719&lt;[2]an!$M$37,S719="kahepoolne vajaduspõhine",U719&lt;&gt;""),[2]an!$H$39,
IF(AND(A719=[2]an!$H$38,F719=[2]an!$E$39,H719&lt;[2]an!$M$37,S719&lt;&gt;"kahepoolne vajaduspõhine"),[2]an!$H$39,
IF(AND(A719=[2]an!$H$38,F719=[2]an!$E$42),[2]an!$H$42,
IF(AND(A719=[2]an!$I$38,F719=[2]an!$E$40),[2]an!$I$40,IF(AND(A719=[2]an!$I$38,F719=[2]an!$E$41),[2]an!$I$41,IF(AND(A719=[2]an!$I$38,F719=[2]an!$E$39,H719&gt;=[2]an!$M$37),[2]an!$I$39,
IF(AND(A719=[2]an!$I$38,F719=[2]an!$E$39,H719&lt;[2]an!$M$37,S719="kahepoolne vajaduspõhine",U719=""),[2]an!$M$40,
IF(AND(A719=[2]an!$I$38,F719=[2]an!$E$39,H719&lt;[2]an!$M$37,S719="kahepoolne vajaduspõhine",U719&lt;&gt;""),[2]an!$I$39,
IF(AND(A719=[2]an!$I$38,F719=[2]an!$E$39,H719&lt;[2]an!$M$37,S719&lt;&gt;"kahepoolne vajaduspõhine"),[2]an!$I$39,
IF(AND(A719=[2]an!$I$38,F719=[2]an!$E$42),[2]an!$I$42,
IF(AND(A719=[2]an!$J$38,F719=[2]an!$E$40),[2]an!$J$40,IF(AND(A719=[2]an!$J$38,F719=[2]an!$E$41),[2]an!$J$41,IF(AND(A719=[2]an!$J$38,F719=[2]an!$E$39,H719&gt;=[2]an!$M$37),[2]an!$J$39,
IF(AND(A719=[2]an!$J$38,F719=[2]an!$E$39,H719&lt;[2]an!$M$37,S719="kahepoolne vajaduspõhine",U719=""),[2]an!$M$40,
IF(AND(A719=[2]an!$J$38,F719=[2]an!$E$39,H719&lt;[2]an!$M$37,S719="kahepoolne vajaduspõhine",U719&lt;&gt;""),[2]an!$J$39,
IF(AND(A719=[2]an!$J$38,F719=[2]an!$E$39,H719&lt;[2]an!$M$37,S719&lt;&gt;"kahepoolne vajaduspõhine"),[2]an!$J$39,
IF(AND(A719=[2]an!$J$38,F719=[2]an!$E$42),[2]an!$J$42,""))))))))))))))))))))))))))))</f>
        <v/>
      </c>
      <c r="Y719" s="17" t="str">
        <f>IFERROR(IF(F719="Tugigrupp",0,
IF(AND(F719="Peretoe teenus",H719&gt;=[2]an!$M$37,RANK(D719,$D719:$D719)+COUNTIFS($D$2:D719,D719,$F$2:F719,F719)-1&gt;1),"",
IF(AND(F719="Peretoe teenus",H719&gt;=[2]an!$M$37,RANK(D719,$D719:$D719)+COUNTIFS($D$2:D719,D719,$F$2:F719,F719)-1=1,MONTH(H719)=MONTH(K719)=TRUE,YEAR(H719)=YEAR(K719)=TRUE),((EOMONTH(H719,0)-H719+1)*X719)/DAY(EOMONTH(H719,0)),
IF(AND(F719="Peretoe teenus",H719&gt;=[2]an!$M$37,RANK(D719,$D719:$D719)+COUNTIFS($D$2:D719,D719,$F$2:F719,F719)-1=1),X719,
IF(AND(F719="Peretoe teenus",H719&lt;[2]an!$M$37,S719&lt;&gt;"kahepoolne vajaduspõhine",RANK(D719,$D719:$D719)+COUNTIFS($D$2:D719,D719,$F$2:F719,F719)-1=1),X719,
IF(AND(F719="Peretoe teenus",H719&lt;[2]an!$M$37,S719&lt;&gt;"kahepoolne vajaduspõhine",RANK(D719,$D719:$D719)+COUNTIFS($D$2:D719,D719,$F$2:F719,F719)-1&gt;1),"",
IF(AND(F719="Peretoe teenus",H719&lt;[2]an!$M$37,S719="kahepoolne vajaduspõhine",U719="",RANK(D719,$D719:$D719)+COUNTIFS($D$2:D719,D719,$F$2:F719,F719)-1=1),X719,
IF(AND(F719="Peretoe teenus",H719&lt;[2]an!$M$37,S719="kahepoolne vajaduspõhine",U719="",RANK(D719,$D719:$D719)+COUNTIFS($D$2:D719,D719,$F$2:F719,F719)-1&gt;1),"",
IF(AND(F719="Peretoe teenus",H719&lt;[2]an!$M$37,S719="kahepoolne vajaduspõhine",U719&lt;[2]an!$M$37,RANK(D719,$D719:$D719)+COUNTIFS($D$2:D719,D719,$F$2:F719,F719)-1=1),X719,
IF(AND(F719="Peretoe teenus",H719&lt;[2]an!$M$37,S719="kahepoolne vajaduspõhine",U719&lt;[2]an!$M$37,RANK(D719,$D719:$D719)+COUNTIFS($D$2:D719,D719,$F$2:F719,F719)-1&gt;1),"",
IF(AND(F719="Peretoe teenus",H719&lt;[2]an!$M$37,S719="kahepoolne vajaduspõhine",U719&gt;=[2]an!$M$37,U719&lt;=[2]an!$M$38,RANK(D719,$D719:$D719)+COUNTIFS($D$2:D719,D719,$F$2:F719,F719)-1=1),
((EOMONTH(U719,0)-U719+1)*X719)/DAY(EOMONTH(U719,0))+(DAY(U719)-1)*100/DAY(EOMONTH(U719,0)),
IF(AND(F719="Peretoe teenus",H719&lt;[2]an!$M$37,S719="kahepoolne vajaduspõhine",U719&gt;=[2]an!$M$37,U719&lt;=[2]an!$M$38,RANK(D719,$D719:$D719)+COUNTIFS($D$2:D719,D719,$F$2:F719,F719)-1&gt;1),"",
IF(AND(F719="Peretoe teenus",H719&lt;[2]an!$M$37,S719="kahepoolne vajaduspõhine",U719&gt;[2]an!$M$38,RANK(D719,$D719:$D719)+COUNTIFS($D$2:D719,D719,$F$2:F719,F719)-1=1),X719,
IF(AND(F719="Peretoe teenus",H719&lt;[2]an!$M$37,S719="kahepoolne vajaduspõhine",U719&gt;[2]an!$M$38,RANK(D719,$D719:$D719)+COUNTIFS($D$2:D719,D719,$F$2:F719,F719)-1&gt;1),"",X719*W719)))))))))))))),"")</f>
        <v/>
      </c>
      <c r="Z719" s="18" t="str">
        <f t="shared" si="34"/>
        <v/>
      </c>
      <c r="AA719" s="19" t="str">
        <f>IFERROR(VLOOKUP(E719,[2]an!$A$3:$B$81,2,FALSE),"")</f>
        <v/>
      </c>
      <c r="AB719" s="19" t="str">
        <f>IFERROR(VLOOKUP(AA719,[2]an!$C$2:$D$16,2,FALSE),"")</f>
        <v/>
      </c>
      <c r="AC719" s="20"/>
      <c r="AD719" s="21" t="str">
        <f>IF(A719=[2]an!$F$36,VLOOKUP([2]an!$F$36,[2]an!$F$36:$H$36,3,FALSE),IF(A719=[2]an!$F$35,VLOOKUP([2]an!$F$35,[2]an!$F$35:$H$35,3,FALSE),IF(A719=[2]an!$F$33,VLOOKUP([2]an!$F$33,[2]an!$F$33:$H$33,3,FALSE),IF(A719=[2]an!$F$31,VLOOKUP([2]an!$F$31,[2]an!$F$31:$H$31,3,FALSE),""))))</f>
        <v/>
      </c>
    </row>
    <row r="720" spans="6:30" x14ac:dyDescent="0.2">
      <c r="F720" s="10"/>
      <c r="G720" s="8" t="str">
        <f t="shared" si="35"/>
        <v/>
      </c>
      <c r="H720" s="13"/>
      <c r="K720" s="13"/>
      <c r="L720" s="10"/>
      <c r="M720" s="10"/>
      <c r="S720" s="8" t="str">
        <f>IFERROR(VLOOKUP(D720,[1]peretoe_teenus!$A$2:$L$2000,5,FALSE),"")</f>
        <v/>
      </c>
      <c r="U720" s="13"/>
      <c r="V720" s="15" t="str" cm="1">
        <f t="array" ref="V720">IFERROR(IF(AND(F720="Tugigrupp",RANK(K720,$K720:$K720)+COUNTIFS($K$2:K720,K720,$L$2:L720,L720,$M$2:M720,M720,$I$2:I720,I720,$G$2:G720,G720,$F$2:F720,F720)-1=1),SUMPRODUCT(($F$2:$F$4154=F720)*($G$2:$G$4154=G720)*($K$2:$K$4154=K720)*($I$2:$I$4154=I720)*($L$2:$L$4154=L720)*($M$2:$M$4154=M720)),""),"")</f>
        <v/>
      </c>
      <c r="W720" s="15" t="str">
        <f t="shared" si="33"/>
        <v/>
      </c>
      <c r="X720" s="16" t="str">
        <f>IF(AND(A720=[2]an!$G$38,F720=[2]an!$E$40),[2]an!$G$40,IF(AND(A720=[2]an!$G$38,F720=[2]an!$E$41),[2]an!$G$41,IF(AND(A720=[2]an!$G$38,F720=[2]an!$E$39,H720&gt;=[2]an!$M$37),[2]an!$G$39,
IF(AND(A720=[2]an!$G$38,F720=[2]an!$E$39,H720&lt;[2]an!$M$37,S720="kahepoolne vajaduspõhine",U720=""),[2]an!$M$40,
IF(AND(A720=[2]an!$G$38,F720=[2]an!$E$39,H720&lt;[2]an!$M$37,S720="kahepoolne vajaduspõhine",U720&lt;&gt;""),[2]an!$G$39,
IF(AND(A720=[2]an!$G$38,F720=[2]an!$E$39,H720&lt;[2]an!$M$37,S720&lt;&gt;"kahepoolne vajaduspõhine"),[2]an!$G$39,
IF(AND(A720=[2]an!$G$38,F720=[2]an!$E$42),[2]an!$G$42,
IF(AND(A720=[2]an!$H$38,F720=[2]an!$E$40),[2]an!$H$40,IF(AND(A720=[2]an!$H$38,F720=[2]an!$E$41),[2]an!$H$41,IF(AND(A720=[2]an!$H$38,F720=[2]an!$E$39,H720&gt;=[2]an!$M$37),[2]an!$H$39,
IF(AND(A720=[2]an!$H$38,F720=[2]an!$E$39,H720&lt;[2]an!$M$37,S720="kahepoolne vajaduspõhine",U720=""),[2]an!$M$40,
IF(AND(A720=[2]an!$H$38,F720=[2]an!$E$39,H720&lt;[2]an!$M$37,S720="kahepoolne vajaduspõhine",U720&lt;&gt;""),[2]an!$H$39,
IF(AND(A720=[2]an!$H$38,F720=[2]an!$E$39,H720&lt;[2]an!$M$37,S720&lt;&gt;"kahepoolne vajaduspõhine"),[2]an!$H$39,
IF(AND(A720=[2]an!$H$38,F720=[2]an!$E$42),[2]an!$H$42,
IF(AND(A720=[2]an!$I$38,F720=[2]an!$E$40),[2]an!$I$40,IF(AND(A720=[2]an!$I$38,F720=[2]an!$E$41),[2]an!$I$41,IF(AND(A720=[2]an!$I$38,F720=[2]an!$E$39,H720&gt;=[2]an!$M$37),[2]an!$I$39,
IF(AND(A720=[2]an!$I$38,F720=[2]an!$E$39,H720&lt;[2]an!$M$37,S720="kahepoolne vajaduspõhine",U720=""),[2]an!$M$40,
IF(AND(A720=[2]an!$I$38,F720=[2]an!$E$39,H720&lt;[2]an!$M$37,S720="kahepoolne vajaduspõhine",U720&lt;&gt;""),[2]an!$I$39,
IF(AND(A720=[2]an!$I$38,F720=[2]an!$E$39,H720&lt;[2]an!$M$37,S720&lt;&gt;"kahepoolne vajaduspõhine"),[2]an!$I$39,
IF(AND(A720=[2]an!$I$38,F720=[2]an!$E$42),[2]an!$I$42,
IF(AND(A720=[2]an!$J$38,F720=[2]an!$E$40),[2]an!$J$40,IF(AND(A720=[2]an!$J$38,F720=[2]an!$E$41),[2]an!$J$41,IF(AND(A720=[2]an!$J$38,F720=[2]an!$E$39,H720&gt;=[2]an!$M$37),[2]an!$J$39,
IF(AND(A720=[2]an!$J$38,F720=[2]an!$E$39,H720&lt;[2]an!$M$37,S720="kahepoolne vajaduspõhine",U720=""),[2]an!$M$40,
IF(AND(A720=[2]an!$J$38,F720=[2]an!$E$39,H720&lt;[2]an!$M$37,S720="kahepoolne vajaduspõhine",U720&lt;&gt;""),[2]an!$J$39,
IF(AND(A720=[2]an!$J$38,F720=[2]an!$E$39,H720&lt;[2]an!$M$37,S720&lt;&gt;"kahepoolne vajaduspõhine"),[2]an!$J$39,
IF(AND(A720=[2]an!$J$38,F720=[2]an!$E$42),[2]an!$J$42,""))))))))))))))))))))))))))))</f>
        <v/>
      </c>
      <c r="Y720" s="17" t="str">
        <f>IFERROR(IF(F720="Tugigrupp",0,
IF(AND(F720="Peretoe teenus",H720&gt;=[2]an!$M$37,RANK(D720,$D720:$D720)+COUNTIFS($D$2:D720,D720,$F$2:F720,F720)-1&gt;1),"",
IF(AND(F720="Peretoe teenus",H720&gt;=[2]an!$M$37,RANK(D720,$D720:$D720)+COUNTIFS($D$2:D720,D720,$F$2:F720,F720)-1=1,MONTH(H720)=MONTH(K720)=TRUE,YEAR(H720)=YEAR(K720)=TRUE),((EOMONTH(H720,0)-H720+1)*X720)/DAY(EOMONTH(H720,0)),
IF(AND(F720="Peretoe teenus",H720&gt;=[2]an!$M$37,RANK(D720,$D720:$D720)+COUNTIFS($D$2:D720,D720,$F$2:F720,F720)-1=1),X720,
IF(AND(F720="Peretoe teenus",H720&lt;[2]an!$M$37,S720&lt;&gt;"kahepoolne vajaduspõhine",RANK(D720,$D720:$D720)+COUNTIFS($D$2:D720,D720,$F$2:F720,F720)-1=1),X720,
IF(AND(F720="Peretoe teenus",H720&lt;[2]an!$M$37,S720&lt;&gt;"kahepoolne vajaduspõhine",RANK(D720,$D720:$D720)+COUNTIFS($D$2:D720,D720,$F$2:F720,F720)-1&gt;1),"",
IF(AND(F720="Peretoe teenus",H720&lt;[2]an!$M$37,S720="kahepoolne vajaduspõhine",U720="",RANK(D720,$D720:$D720)+COUNTIFS($D$2:D720,D720,$F$2:F720,F720)-1=1),X720,
IF(AND(F720="Peretoe teenus",H720&lt;[2]an!$M$37,S720="kahepoolne vajaduspõhine",U720="",RANK(D720,$D720:$D720)+COUNTIFS($D$2:D720,D720,$F$2:F720,F720)-1&gt;1),"",
IF(AND(F720="Peretoe teenus",H720&lt;[2]an!$M$37,S720="kahepoolne vajaduspõhine",U720&lt;[2]an!$M$37,RANK(D720,$D720:$D720)+COUNTIFS($D$2:D720,D720,$F$2:F720,F720)-1=1),X720,
IF(AND(F720="Peretoe teenus",H720&lt;[2]an!$M$37,S720="kahepoolne vajaduspõhine",U720&lt;[2]an!$M$37,RANK(D720,$D720:$D720)+COUNTIFS($D$2:D720,D720,$F$2:F720,F720)-1&gt;1),"",
IF(AND(F720="Peretoe teenus",H720&lt;[2]an!$M$37,S720="kahepoolne vajaduspõhine",U720&gt;=[2]an!$M$37,U720&lt;=[2]an!$M$38,RANK(D720,$D720:$D720)+COUNTIFS($D$2:D720,D720,$F$2:F720,F720)-1=1),
((EOMONTH(U720,0)-U720+1)*X720)/DAY(EOMONTH(U720,0))+(DAY(U720)-1)*100/DAY(EOMONTH(U720,0)),
IF(AND(F720="Peretoe teenus",H720&lt;[2]an!$M$37,S720="kahepoolne vajaduspõhine",U720&gt;=[2]an!$M$37,U720&lt;=[2]an!$M$38,RANK(D720,$D720:$D720)+COUNTIFS($D$2:D720,D720,$F$2:F720,F720)-1&gt;1),"",
IF(AND(F720="Peretoe teenus",H720&lt;[2]an!$M$37,S720="kahepoolne vajaduspõhine",U720&gt;[2]an!$M$38,RANK(D720,$D720:$D720)+COUNTIFS($D$2:D720,D720,$F$2:F720,F720)-1=1),X720,
IF(AND(F720="Peretoe teenus",H720&lt;[2]an!$M$37,S720="kahepoolne vajaduspõhine",U720&gt;[2]an!$M$38,RANK(D720,$D720:$D720)+COUNTIFS($D$2:D720,D720,$F$2:F720,F720)-1&gt;1),"",X720*W720)))))))))))))),"")</f>
        <v/>
      </c>
      <c r="Z720" s="18" t="str">
        <f t="shared" si="34"/>
        <v/>
      </c>
      <c r="AA720" s="19" t="str">
        <f>IFERROR(VLOOKUP(E720,[2]an!$A$3:$B$81,2,FALSE),"")</f>
        <v/>
      </c>
      <c r="AB720" s="19" t="str">
        <f>IFERROR(VLOOKUP(AA720,[2]an!$C$2:$D$16,2,FALSE),"")</f>
        <v/>
      </c>
      <c r="AC720" s="20"/>
      <c r="AD720" s="21" t="str">
        <f>IF(A720=[2]an!$F$36,VLOOKUP([2]an!$F$36,[2]an!$F$36:$H$36,3,FALSE),IF(A720=[2]an!$F$35,VLOOKUP([2]an!$F$35,[2]an!$F$35:$H$35,3,FALSE),IF(A720=[2]an!$F$33,VLOOKUP([2]an!$F$33,[2]an!$F$33:$H$33,3,FALSE),IF(A720=[2]an!$F$31,VLOOKUP([2]an!$F$31,[2]an!$F$31:$H$31,3,FALSE),""))))</f>
        <v/>
      </c>
    </row>
    <row r="721" spans="6:30" x14ac:dyDescent="0.2">
      <c r="F721" s="10"/>
      <c r="G721" s="8" t="str">
        <f t="shared" si="35"/>
        <v/>
      </c>
      <c r="H721" s="13"/>
      <c r="K721" s="13"/>
      <c r="L721" s="10"/>
      <c r="M721" s="10"/>
      <c r="S721" s="8" t="str">
        <f>IFERROR(VLOOKUP(D721,[1]peretoe_teenus!$A$2:$L$2000,5,FALSE),"")</f>
        <v/>
      </c>
      <c r="U721" s="13"/>
      <c r="V721" s="15" t="str" cm="1">
        <f t="array" ref="V721">IFERROR(IF(AND(F721="Tugigrupp",RANK(K721,$K721:$K721)+COUNTIFS($K$2:K721,K721,$L$2:L721,L721,$M$2:M721,M721,$I$2:I721,I721,$G$2:G721,G721,$F$2:F721,F721)-1=1),SUMPRODUCT(($F$2:$F$4154=F721)*($G$2:$G$4154=G721)*($K$2:$K$4154=K721)*($I$2:$I$4154=I721)*($L$2:$L$4154=L721)*($M$2:$M$4154=M721)),""),"")</f>
        <v/>
      </c>
      <c r="W721" s="15" t="str">
        <f t="shared" si="33"/>
        <v/>
      </c>
      <c r="X721" s="16" t="str">
        <f>IF(AND(A721=[2]an!$G$38,F721=[2]an!$E$40),[2]an!$G$40,IF(AND(A721=[2]an!$G$38,F721=[2]an!$E$41),[2]an!$G$41,IF(AND(A721=[2]an!$G$38,F721=[2]an!$E$39,H721&gt;=[2]an!$M$37),[2]an!$G$39,
IF(AND(A721=[2]an!$G$38,F721=[2]an!$E$39,H721&lt;[2]an!$M$37,S721="kahepoolne vajaduspõhine",U721=""),[2]an!$M$40,
IF(AND(A721=[2]an!$G$38,F721=[2]an!$E$39,H721&lt;[2]an!$M$37,S721="kahepoolne vajaduspõhine",U721&lt;&gt;""),[2]an!$G$39,
IF(AND(A721=[2]an!$G$38,F721=[2]an!$E$39,H721&lt;[2]an!$M$37,S721&lt;&gt;"kahepoolne vajaduspõhine"),[2]an!$G$39,
IF(AND(A721=[2]an!$G$38,F721=[2]an!$E$42),[2]an!$G$42,
IF(AND(A721=[2]an!$H$38,F721=[2]an!$E$40),[2]an!$H$40,IF(AND(A721=[2]an!$H$38,F721=[2]an!$E$41),[2]an!$H$41,IF(AND(A721=[2]an!$H$38,F721=[2]an!$E$39,H721&gt;=[2]an!$M$37),[2]an!$H$39,
IF(AND(A721=[2]an!$H$38,F721=[2]an!$E$39,H721&lt;[2]an!$M$37,S721="kahepoolne vajaduspõhine",U721=""),[2]an!$M$40,
IF(AND(A721=[2]an!$H$38,F721=[2]an!$E$39,H721&lt;[2]an!$M$37,S721="kahepoolne vajaduspõhine",U721&lt;&gt;""),[2]an!$H$39,
IF(AND(A721=[2]an!$H$38,F721=[2]an!$E$39,H721&lt;[2]an!$M$37,S721&lt;&gt;"kahepoolne vajaduspõhine"),[2]an!$H$39,
IF(AND(A721=[2]an!$H$38,F721=[2]an!$E$42),[2]an!$H$42,
IF(AND(A721=[2]an!$I$38,F721=[2]an!$E$40),[2]an!$I$40,IF(AND(A721=[2]an!$I$38,F721=[2]an!$E$41),[2]an!$I$41,IF(AND(A721=[2]an!$I$38,F721=[2]an!$E$39,H721&gt;=[2]an!$M$37),[2]an!$I$39,
IF(AND(A721=[2]an!$I$38,F721=[2]an!$E$39,H721&lt;[2]an!$M$37,S721="kahepoolne vajaduspõhine",U721=""),[2]an!$M$40,
IF(AND(A721=[2]an!$I$38,F721=[2]an!$E$39,H721&lt;[2]an!$M$37,S721="kahepoolne vajaduspõhine",U721&lt;&gt;""),[2]an!$I$39,
IF(AND(A721=[2]an!$I$38,F721=[2]an!$E$39,H721&lt;[2]an!$M$37,S721&lt;&gt;"kahepoolne vajaduspõhine"),[2]an!$I$39,
IF(AND(A721=[2]an!$I$38,F721=[2]an!$E$42),[2]an!$I$42,
IF(AND(A721=[2]an!$J$38,F721=[2]an!$E$40),[2]an!$J$40,IF(AND(A721=[2]an!$J$38,F721=[2]an!$E$41),[2]an!$J$41,IF(AND(A721=[2]an!$J$38,F721=[2]an!$E$39,H721&gt;=[2]an!$M$37),[2]an!$J$39,
IF(AND(A721=[2]an!$J$38,F721=[2]an!$E$39,H721&lt;[2]an!$M$37,S721="kahepoolne vajaduspõhine",U721=""),[2]an!$M$40,
IF(AND(A721=[2]an!$J$38,F721=[2]an!$E$39,H721&lt;[2]an!$M$37,S721="kahepoolne vajaduspõhine",U721&lt;&gt;""),[2]an!$J$39,
IF(AND(A721=[2]an!$J$38,F721=[2]an!$E$39,H721&lt;[2]an!$M$37,S721&lt;&gt;"kahepoolne vajaduspõhine"),[2]an!$J$39,
IF(AND(A721=[2]an!$J$38,F721=[2]an!$E$42),[2]an!$J$42,""))))))))))))))))))))))))))))</f>
        <v/>
      </c>
      <c r="Y721" s="17" t="str">
        <f>IFERROR(IF(F721="Tugigrupp",0,
IF(AND(F721="Peretoe teenus",H721&gt;=[2]an!$M$37,RANK(D721,$D721:$D721)+COUNTIFS($D$2:D721,D721,$F$2:F721,F721)-1&gt;1),"",
IF(AND(F721="Peretoe teenus",H721&gt;=[2]an!$M$37,RANK(D721,$D721:$D721)+COUNTIFS($D$2:D721,D721,$F$2:F721,F721)-1=1,MONTH(H721)=MONTH(K721)=TRUE,YEAR(H721)=YEAR(K721)=TRUE),((EOMONTH(H721,0)-H721+1)*X721)/DAY(EOMONTH(H721,0)),
IF(AND(F721="Peretoe teenus",H721&gt;=[2]an!$M$37,RANK(D721,$D721:$D721)+COUNTIFS($D$2:D721,D721,$F$2:F721,F721)-1=1),X721,
IF(AND(F721="Peretoe teenus",H721&lt;[2]an!$M$37,S721&lt;&gt;"kahepoolne vajaduspõhine",RANK(D721,$D721:$D721)+COUNTIFS($D$2:D721,D721,$F$2:F721,F721)-1=1),X721,
IF(AND(F721="Peretoe teenus",H721&lt;[2]an!$M$37,S721&lt;&gt;"kahepoolne vajaduspõhine",RANK(D721,$D721:$D721)+COUNTIFS($D$2:D721,D721,$F$2:F721,F721)-1&gt;1),"",
IF(AND(F721="Peretoe teenus",H721&lt;[2]an!$M$37,S721="kahepoolne vajaduspõhine",U721="",RANK(D721,$D721:$D721)+COUNTIFS($D$2:D721,D721,$F$2:F721,F721)-1=1),X721,
IF(AND(F721="Peretoe teenus",H721&lt;[2]an!$M$37,S721="kahepoolne vajaduspõhine",U721="",RANK(D721,$D721:$D721)+COUNTIFS($D$2:D721,D721,$F$2:F721,F721)-1&gt;1),"",
IF(AND(F721="Peretoe teenus",H721&lt;[2]an!$M$37,S721="kahepoolne vajaduspõhine",U721&lt;[2]an!$M$37,RANK(D721,$D721:$D721)+COUNTIFS($D$2:D721,D721,$F$2:F721,F721)-1=1),X721,
IF(AND(F721="Peretoe teenus",H721&lt;[2]an!$M$37,S721="kahepoolne vajaduspõhine",U721&lt;[2]an!$M$37,RANK(D721,$D721:$D721)+COUNTIFS($D$2:D721,D721,$F$2:F721,F721)-1&gt;1),"",
IF(AND(F721="Peretoe teenus",H721&lt;[2]an!$M$37,S721="kahepoolne vajaduspõhine",U721&gt;=[2]an!$M$37,U721&lt;=[2]an!$M$38,RANK(D721,$D721:$D721)+COUNTIFS($D$2:D721,D721,$F$2:F721,F721)-1=1),
((EOMONTH(U721,0)-U721+1)*X721)/DAY(EOMONTH(U721,0))+(DAY(U721)-1)*100/DAY(EOMONTH(U721,0)),
IF(AND(F721="Peretoe teenus",H721&lt;[2]an!$M$37,S721="kahepoolne vajaduspõhine",U721&gt;=[2]an!$M$37,U721&lt;=[2]an!$M$38,RANK(D721,$D721:$D721)+COUNTIFS($D$2:D721,D721,$F$2:F721,F721)-1&gt;1),"",
IF(AND(F721="Peretoe teenus",H721&lt;[2]an!$M$37,S721="kahepoolne vajaduspõhine",U721&gt;[2]an!$M$38,RANK(D721,$D721:$D721)+COUNTIFS($D$2:D721,D721,$F$2:F721,F721)-1=1),X721,
IF(AND(F721="Peretoe teenus",H721&lt;[2]an!$M$37,S721="kahepoolne vajaduspõhine",U721&gt;[2]an!$M$38,RANK(D721,$D721:$D721)+COUNTIFS($D$2:D721,D721,$F$2:F721,F721)-1&gt;1),"",X721*W721)))))))))))))),"")</f>
        <v/>
      </c>
      <c r="Z721" s="18" t="str">
        <f t="shared" si="34"/>
        <v/>
      </c>
      <c r="AA721" s="19" t="str">
        <f>IFERROR(VLOOKUP(E721,[2]an!$A$3:$B$81,2,FALSE),"")</f>
        <v/>
      </c>
      <c r="AB721" s="19" t="str">
        <f>IFERROR(VLOOKUP(AA721,[2]an!$C$2:$D$16,2,FALSE),"")</f>
        <v/>
      </c>
      <c r="AC721" s="20"/>
      <c r="AD721" s="21" t="str">
        <f>IF(A721=[2]an!$F$36,VLOOKUP([2]an!$F$36,[2]an!$F$36:$H$36,3,FALSE),IF(A721=[2]an!$F$35,VLOOKUP([2]an!$F$35,[2]an!$F$35:$H$35,3,FALSE),IF(A721=[2]an!$F$33,VLOOKUP([2]an!$F$33,[2]an!$F$33:$H$33,3,FALSE),IF(A721=[2]an!$F$31,VLOOKUP([2]an!$F$31,[2]an!$F$31:$H$31,3,FALSE),""))))</f>
        <v/>
      </c>
    </row>
    <row r="722" spans="6:30" x14ac:dyDescent="0.2">
      <c r="F722" s="10"/>
      <c r="G722" s="8" t="str">
        <f t="shared" si="35"/>
        <v/>
      </c>
      <c r="H722" s="13"/>
      <c r="K722" s="13"/>
      <c r="L722" s="10"/>
      <c r="M722" s="10"/>
      <c r="S722" s="8" t="str">
        <f>IFERROR(VLOOKUP(D722,[1]peretoe_teenus!$A$2:$L$2000,5,FALSE),"")</f>
        <v/>
      </c>
      <c r="U722" s="13"/>
      <c r="V722" s="15" t="str" cm="1">
        <f t="array" ref="V722">IFERROR(IF(AND(F722="Tugigrupp",RANK(K722,$K722:$K722)+COUNTIFS($K$2:K722,K722,$L$2:L722,L722,$M$2:M722,M722,$I$2:I722,I722,$G$2:G722,G722,$F$2:F722,F722)-1=1),SUMPRODUCT(($F$2:$F$4154=F722)*($G$2:$G$4154=G722)*($K$2:$K$4154=K722)*($I$2:$I$4154=I722)*($L$2:$L$4154=L722)*($M$2:$M$4154=M722)),""),"")</f>
        <v/>
      </c>
      <c r="W722" s="15" t="str">
        <f t="shared" si="33"/>
        <v/>
      </c>
      <c r="X722" s="16" t="str">
        <f>IF(AND(A722=[2]an!$G$38,F722=[2]an!$E$40),[2]an!$G$40,IF(AND(A722=[2]an!$G$38,F722=[2]an!$E$41),[2]an!$G$41,IF(AND(A722=[2]an!$G$38,F722=[2]an!$E$39,H722&gt;=[2]an!$M$37),[2]an!$G$39,
IF(AND(A722=[2]an!$G$38,F722=[2]an!$E$39,H722&lt;[2]an!$M$37,S722="kahepoolne vajaduspõhine",U722=""),[2]an!$M$40,
IF(AND(A722=[2]an!$G$38,F722=[2]an!$E$39,H722&lt;[2]an!$M$37,S722="kahepoolne vajaduspõhine",U722&lt;&gt;""),[2]an!$G$39,
IF(AND(A722=[2]an!$G$38,F722=[2]an!$E$39,H722&lt;[2]an!$M$37,S722&lt;&gt;"kahepoolne vajaduspõhine"),[2]an!$G$39,
IF(AND(A722=[2]an!$G$38,F722=[2]an!$E$42),[2]an!$G$42,
IF(AND(A722=[2]an!$H$38,F722=[2]an!$E$40),[2]an!$H$40,IF(AND(A722=[2]an!$H$38,F722=[2]an!$E$41),[2]an!$H$41,IF(AND(A722=[2]an!$H$38,F722=[2]an!$E$39,H722&gt;=[2]an!$M$37),[2]an!$H$39,
IF(AND(A722=[2]an!$H$38,F722=[2]an!$E$39,H722&lt;[2]an!$M$37,S722="kahepoolne vajaduspõhine",U722=""),[2]an!$M$40,
IF(AND(A722=[2]an!$H$38,F722=[2]an!$E$39,H722&lt;[2]an!$M$37,S722="kahepoolne vajaduspõhine",U722&lt;&gt;""),[2]an!$H$39,
IF(AND(A722=[2]an!$H$38,F722=[2]an!$E$39,H722&lt;[2]an!$M$37,S722&lt;&gt;"kahepoolne vajaduspõhine"),[2]an!$H$39,
IF(AND(A722=[2]an!$H$38,F722=[2]an!$E$42),[2]an!$H$42,
IF(AND(A722=[2]an!$I$38,F722=[2]an!$E$40),[2]an!$I$40,IF(AND(A722=[2]an!$I$38,F722=[2]an!$E$41),[2]an!$I$41,IF(AND(A722=[2]an!$I$38,F722=[2]an!$E$39,H722&gt;=[2]an!$M$37),[2]an!$I$39,
IF(AND(A722=[2]an!$I$38,F722=[2]an!$E$39,H722&lt;[2]an!$M$37,S722="kahepoolne vajaduspõhine",U722=""),[2]an!$M$40,
IF(AND(A722=[2]an!$I$38,F722=[2]an!$E$39,H722&lt;[2]an!$M$37,S722="kahepoolne vajaduspõhine",U722&lt;&gt;""),[2]an!$I$39,
IF(AND(A722=[2]an!$I$38,F722=[2]an!$E$39,H722&lt;[2]an!$M$37,S722&lt;&gt;"kahepoolne vajaduspõhine"),[2]an!$I$39,
IF(AND(A722=[2]an!$I$38,F722=[2]an!$E$42),[2]an!$I$42,
IF(AND(A722=[2]an!$J$38,F722=[2]an!$E$40),[2]an!$J$40,IF(AND(A722=[2]an!$J$38,F722=[2]an!$E$41),[2]an!$J$41,IF(AND(A722=[2]an!$J$38,F722=[2]an!$E$39,H722&gt;=[2]an!$M$37),[2]an!$J$39,
IF(AND(A722=[2]an!$J$38,F722=[2]an!$E$39,H722&lt;[2]an!$M$37,S722="kahepoolne vajaduspõhine",U722=""),[2]an!$M$40,
IF(AND(A722=[2]an!$J$38,F722=[2]an!$E$39,H722&lt;[2]an!$M$37,S722="kahepoolne vajaduspõhine",U722&lt;&gt;""),[2]an!$J$39,
IF(AND(A722=[2]an!$J$38,F722=[2]an!$E$39,H722&lt;[2]an!$M$37,S722&lt;&gt;"kahepoolne vajaduspõhine"),[2]an!$J$39,
IF(AND(A722=[2]an!$J$38,F722=[2]an!$E$42),[2]an!$J$42,""))))))))))))))))))))))))))))</f>
        <v/>
      </c>
      <c r="Y722" s="17" t="str">
        <f>IFERROR(IF(F722="Tugigrupp",0,
IF(AND(F722="Peretoe teenus",H722&gt;=[2]an!$M$37,RANK(D722,$D722:$D722)+COUNTIFS($D$2:D722,D722,$F$2:F722,F722)-1&gt;1),"",
IF(AND(F722="Peretoe teenus",H722&gt;=[2]an!$M$37,RANK(D722,$D722:$D722)+COUNTIFS($D$2:D722,D722,$F$2:F722,F722)-1=1,MONTH(H722)=MONTH(K722)=TRUE,YEAR(H722)=YEAR(K722)=TRUE),((EOMONTH(H722,0)-H722+1)*X722)/DAY(EOMONTH(H722,0)),
IF(AND(F722="Peretoe teenus",H722&gt;=[2]an!$M$37,RANK(D722,$D722:$D722)+COUNTIFS($D$2:D722,D722,$F$2:F722,F722)-1=1),X722,
IF(AND(F722="Peretoe teenus",H722&lt;[2]an!$M$37,S722&lt;&gt;"kahepoolne vajaduspõhine",RANK(D722,$D722:$D722)+COUNTIFS($D$2:D722,D722,$F$2:F722,F722)-1=1),X722,
IF(AND(F722="Peretoe teenus",H722&lt;[2]an!$M$37,S722&lt;&gt;"kahepoolne vajaduspõhine",RANK(D722,$D722:$D722)+COUNTIFS($D$2:D722,D722,$F$2:F722,F722)-1&gt;1),"",
IF(AND(F722="Peretoe teenus",H722&lt;[2]an!$M$37,S722="kahepoolne vajaduspõhine",U722="",RANK(D722,$D722:$D722)+COUNTIFS($D$2:D722,D722,$F$2:F722,F722)-1=1),X722,
IF(AND(F722="Peretoe teenus",H722&lt;[2]an!$M$37,S722="kahepoolne vajaduspõhine",U722="",RANK(D722,$D722:$D722)+COUNTIFS($D$2:D722,D722,$F$2:F722,F722)-1&gt;1),"",
IF(AND(F722="Peretoe teenus",H722&lt;[2]an!$M$37,S722="kahepoolne vajaduspõhine",U722&lt;[2]an!$M$37,RANK(D722,$D722:$D722)+COUNTIFS($D$2:D722,D722,$F$2:F722,F722)-1=1),X722,
IF(AND(F722="Peretoe teenus",H722&lt;[2]an!$M$37,S722="kahepoolne vajaduspõhine",U722&lt;[2]an!$M$37,RANK(D722,$D722:$D722)+COUNTIFS($D$2:D722,D722,$F$2:F722,F722)-1&gt;1),"",
IF(AND(F722="Peretoe teenus",H722&lt;[2]an!$M$37,S722="kahepoolne vajaduspõhine",U722&gt;=[2]an!$M$37,U722&lt;=[2]an!$M$38,RANK(D722,$D722:$D722)+COUNTIFS($D$2:D722,D722,$F$2:F722,F722)-1=1),
((EOMONTH(U722,0)-U722+1)*X722)/DAY(EOMONTH(U722,0))+(DAY(U722)-1)*100/DAY(EOMONTH(U722,0)),
IF(AND(F722="Peretoe teenus",H722&lt;[2]an!$M$37,S722="kahepoolne vajaduspõhine",U722&gt;=[2]an!$M$37,U722&lt;=[2]an!$M$38,RANK(D722,$D722:$D722)+COUNTIFS($D$2:D722,D722,$F$2:F722,F722)-1&gt;1),"",
IF(AND(F722="Peretoe teenus",H722&lt;[2]an!$M$37,S722="kahepoolne vajaduspõhine",U722&gt;[2]an!$M$38,RANK(D722,$D722:$D722)+COUNTIFS($D$2:D722,D722,$F$2:F722,F722)-1=1),X722,
IF(AND(F722="Peretoe teenus",H722&lt;[2]an!$M$37,S722="kahepoolne vajaduspõhine",U722&gt;[2]an!$M$38,RANK(D722,$D722:$D722)+COUNTIFS($D$2:D722,D722,$F$2:F722,F722)-1&gt;1),"",X722*W722)))))))))))))),"")</f>
        <v/>
      </c>
      <c r="Z722" s="18" t="str">
        <f t="shared" si="34"/>
        <v/>
      </c>
      <c r="AA722" s="19" t="str">
        <f>IFERROR(VLOOKUP(E722,[2]an!$A$3:$B$81,2,FALSE),"")</f>
        <v/>
      </c>
      <c r="AB722" s="19" t="str">
        <f>IFERROR(VLOOKUP(AA722,[2]an!$C$2:$D$16,2,FALSE),"")</f>
        <v/>
      </c>
      <c r="AC722" s="20"/>
      <c r="AD722" s="21" t="str">
        <f>IF(A722=[2]an!$F$36,VLOOKUP([2]an!$F$36,[2]an!$F$36:$H$36,3,FALSE),IF(A722=[2]an!$F$35,VLOOKUP([2]an!$F$35,[2]an!$F$35:$H$35,3,FALSE),IF(A722=[2]an!$F$33,VLOOKUP([2]an!$F$33,[2]an!$F$33:$H$33,3,FALSE),IF(A722=[2]an!$F$31,VLOOKUP([2]an!$F$31,[2]an!$F$31:$H$31,3,FALSE),""))))</f>
        <v/>
      </c>
    </row>
    <row r="723" spans="6:30" x14ac:dyDescent="0.2">
      <c r="F723" s="10"/>
      <c r="G723" s="8" t="str">
        <f t="shared" si="35"/>
        <v/>
      </c>
      <c r="H723" s="13"/>
      <c r="K723" s="13"/>
      <c r="L723" s="10"/>
      <c r="M723" s="10"/>
      <c r="S723" s="8" t="str">
        <f>IFERROR(VLOOKUP(D723,[1]peretoe_teenus!$A$2:$L$2000,5,FALSE),"")</f>
        <v/>
      </c>
      <c r="U723" s="13"/>
      <c r="V723" s="15" t="str" cm="1">
        <f t="array" ref="V723">IFERROR(IF(AND(F723="Tugigrupp",RANK(K723,$K723:$K723)+COUNTIFS($K$2:K723,K723,$L$2:L723,L723,$M$2:M723,M723,$I$2:I723,I723,$G$2:G723,G723,$F$2:F723,F723)-1=1),SUMPRODUCT(($F$2:$F$4154=F723)*($G$2:$G$4154=G723)*($K$2:$K$4154=K723)*($I$2:$I$4154=I723)*($L$2:$L$4154=L723)*($M$2:$M$4154=M723)),""),"")</f>
        <v/>
      </c>
      <c r="W723" s="15" t="str">
        <f t="shared" si="33"/>
        <v/>
      </c>
      <c r="X723" s="16" t="str">
        <f>IF(AND(A723=[2]an!$G$38,F723=[2]an!$E$40),[2]an!$G$40,IF(AND(A723=[2]an!$G$38,F723=[2]an!$E$41),[2]an!$G$41,IF(AND(A723=[2]an!$G$38,F723=[2]an!$E$39,H723&gt;=[2]an!$M$37),[2]an!$G$39,
IF(AND(A723=[2]an!$G$38,F723=[2]an!$E$39,H723&lt;[2]an!$M$37,S723="kahepoolne vajaduspõhine",U723=""),[2]an!$M$40,
IF(AND(A723=[2]an!$G$38,F723=[2]an!$E$39,H723&lt;[2]an!$M$37,S723="kahepoolne vajaduspõhine",U723&lt;&gt;""),[2]an!$G$39,
IF(AND(A723=[2]an!$G$38,F723=[2]an!$E$39,H723&lt;[2]an!$M$37,S723&lt;&gt;"kahepoolne vajaduspõhine"),[2]an!$G$39,
IF(AND(A723=[2]an!$G$38,F723=[2]an!$E$42),[2]an!$G$42,
IF(AND(A723=[2]an!$H$38,F723=[2]an!$E$40),[2]an!$H$40,IF(AND(A723=[2]an!$H$38,F723=[2]an!$E$41),[2]an!$H$41,IF(AND(A723=[2]an!$H$38,F723=[2]an!$E$39,H723&gt;=[2]an!$M$37),[2]an!$H$39,
IF(AND(A723=[2]an!$H$38,F723=[2]an!$E$39,H723&lt;[2]an!$M$37,S723="kahepoolne vajaduspõhine",U723=""),[2]an!$M$40,
IF(AND(A723=[2]an!$H$38,F723=[2]an!$E$39,H723&lt;[2]an!$M$37,S723="kahepoolne vajaduspõhine",U723&lt;&gt;""),[2]an!$H$39,
IF(AND(A723=[2]an!$H$38,F723=[2]an!$E$39,H723&lt;[2]an!$M$37,S723&lt;&gt;"kahepoolne vajaduspõhine"),[2]an!$H$39,
IF(AND(A723=[2]an!$H$38,F723=[2]an!$E$42),[2]an!$H$42,
IF(AND(A723=[2]an!$I$38,F723=[2]an!$E$40),[2]an!$I$40,IF(AND(A723=[2]an!$I$38,F723=[2]an!$E$41),[2]an!$I$41,IF(AND(A723=[2]an!$I$38,F723=[2]an!$E$39,H723&gt;=[2]an!$M$37),[2]an!$I$39,
IF(AND(A723=[2]an!$I$38,F723=[2]an!$E$39,H723&lt;[2]an!$M$37,S723="kahepoolne vajaduspõhine",U723=""),[2]an!$M$40,
IF(AND(A723=[2]an!$I$38,F723=[2]an!$E$39,H723&lt;[2]an!$M$37,S723="kahepoolne vajaduspõhine",U723&lt;&gt;""),[2]an!$I$39,
IF(AND(A723=[2]an!$I$38,F723=[2]an!$E$39,H723&lt;[2]an!$M$37,S723&lt;&gt;"kahepoolne vajaduspõhine"),[2]an!$I$39,
IF(AND(A723=[2]an!$I$38,F723=[2]an!$E$42),[2]an!$I$42,
IF(AND(A723=[2]an!$J$38,F723=[2]an!$E$40),[2]an!$J$40,IF(AND(A723=[2]an!$J$38,F723=[2]an!$E$41),[2]an!$J$41,IF(AND(A723=[2]an!$J$38,F723=[2]an!$E$39,H723&gt;=[2]an!$M$37),[2]an!$J$39,
IF(AND(A723=[2]an!$J$38,F723=[2]an!$E$39,H723&lt;[2]an!$M$37,S723="kahepoolne vajaduspõhine",U723=""),[2]an!$M$40,
IF(AND(A723=[2]an!$J$38,F723=[2]an!$E$39,H723&lt;[2]an!$M$37,S723="kahepoolne vajaduspõhine",U723&lt;&gt;""),[2]an!$J$39,
IF(AND(A723=[2]an!$J$38,F723=[2]an!$E$39,H723&lt;[2]an!$M$37,S723&lt;&gt;"kahepoolne vajaduspõhine"),[2]an!$J$39,
IF(AND(A723=[2]an!$J$38,F723=[2]an!$E$42),[2]an!$J$42,""))))))))))))))))))))))))))))</f>
        <v/>
      </c>
      <c r="Y723" s="17" t="str">
        <f>IFERROR(IF(F723="Tugigrupp",0,
IF(AND(F723="Peretoe teenus",H723&gt;=[2]an!$M$37,RANK(D723,$D723:$D723)+COUNTIFS($D$2:D723,D723,$F$2:F723,F723)-1&gt;1),"",
IF(AND(F723="Peretoe teenus",H723&gt;=[2]an!$M$37,RANK(D723,$D723:$D723)+COUNTIFS($D$2:D723,D723,$F$2:F723,F723)-1=1,MONTH(H723)=MONTH(K723)=TRUE,YEAR(H723)=YEAR(K723)=TRUE),((EOMONTH(H723,0)-H723+1)*X723)/DAY(EOMONTH(H723,0)),
IF(AND(F723="Peretoe teenus",H723&gt;=[2]an!$M$37,RANK(D723,$D723:$D723)+COUNTIFS($D$2:D723,D723,$F$2:F723,F723)-1=1),X723,
IF(AND(F723="Peretoe teenus",H723&lt;[2]an!$M$37,S723&lt;&gt;"kahepoolne vajaduspõhine",RANK(D723,$D723:$D723)+COUNTIFS($D$2:D723,D723,$F$2:F723,F723)-1=1),X723,
IF(AND(F723="Peretoe teenus",H723&lt;[2]an!$M$37,S723&lt;&gt;"kahepoolne vajaduspõhine",RANK(D723,$D723:$D723)+COUNTIFS($D$2:D723,D723,$F$2:F723,F723)-1&gt;1),"",
IF(AND(F723="Peretoe teenus",H723&lt;[2]an!$M$37,S723="kahepoolne vajaduspõhine",U723="",RANK(D723,$D723:$D723)+COUNTIFS($D$2:D723,D723,$F$2:F723,F723)-1=1),X723,
IF(AND(F723="Peretoe teenus",H723&lt;[2]an!$M$37,S723="kahepoolne vajaduspõhine",U723="",RANK(D723,$D723:$D723)+COUNTIFS($D$2:D723,D723,$F$2:F723,F723)-1&gt;1),"",
IF(AND(F723="Peretoe teenus",H723&lt;[2]an!$M$37,S723="kahepoolne vajaduspõhine",U723&lt;[2]an!$M$37,RANK(D723,$D723:$D723)+COUNTIFS($D$2:D723,D723,$F$2:F723,F723)-1=1),X723,
IF(AND(F723="Peretoe teenus",H723&lt;[2]an!$M$37,S723="kahepoolne vajaduspõhine",U723&lt;[2]an!$M$37,RANK(D723,$D723:$D723)+COUNTIFS($D$2:D723,D723,$F$2:F723,F723)-1&gt;1),"",
IF(AND(F723="Peretoe teenus",H723&lt;[2]an!$M$37,S723="kahepoolne vajaduspõhine",U723&gt;=[2]an!$M$37,U723&lt;=[2]an!$M$38,RANK(D723,$D723:$D723)+COUNTIFS($D$2:D723,D723,$F$2:F723,F723)-1=1),
((EOMONTH(U723,0)-U723+1)*X723)/DAY(EOMONTH(U723,0))+(DAY(U723)-1)*100/DAY(EOMONTH(U723,0)),
IF(AND(F723="Peretoe teenus",H723&lt;[2]an!$M$37,S723="kahepoolne vajaduspõhine",U723&gt;=[2]an!$M$37,U723&lt;=[2]an!$M$38,RANK(D723,$D723:$D723)+COUNTIFS($D$2:D723,D723,$F$2:F723,F723)-1&gt;1),"",
IF(AND(F723="Peretoe teenus",H723&lt;[2]an!$M$37,S723="kahepoolne vajaduspõhine",U723&gt;[2]an!$M$38,RANK(D723,$D723:$D723)+COUNTIFS($D$2:D723,D723,$F$2:F723,F723)-1=1),X723,
IF(AND(F723="Peretoe teenus",H723&lt;[2]an!$M$37,S723="kahepoolne vajaduspõhine",U723&gt;[2]an!$M$38,RANK(D723,$D723:$D723)+COUNTIFS($D$2:D723,D723,$F$2:F723,F723)-1&gt;1),"",X723*W723)))))))))))))),"")</f>
        <v/>
      </c>
      <c r="Z723" s="18" t="str">
        <f t="shared" si="34"/>
        <v/>
      </c>
      <c r="AA723" s="19" t="str">
        <f>IFERROR(VLOOKUP(E723,[2]an!$A$3:$B$81,2,FALSE),"")</f>
        <v/>
      </c>
      <c r="AB723" s="19" t="str">
        <f>IFERROR(VLOOKUP(AA723,[2]an!$C$2:$D$16,2,FALSE),"")</f>
        <v/>
      </c>
      <c r="AC723" s="20"/>
      <c r="AD723" s="21" t="str">
        <f>IF(A723=[2]an!$F$36,VLOOKUP([2]an!$F$36,[2]an!$F$36:$H$36,3,FALSE),IF(A723=[2]an!$F$35,VLOOKUP([2]an!$F$35,[2]an!$F$35:$H$35,3,FALSE),IF(A723=[2]an!$F$33,VLOOKUP([2]an!$F$33,[2]an!$F$33:$H$33,3,FALSE),IF(A723=[2]an!$F$31,VLOOKUP([2]an!$F$31,[2]an!$F$31:$H$31,3,FALSE),""))))</f>
        <v/>
      </c>
    </row>
    <row r="724" spans="6:30" x14ac:dyDescent="0.2">
      <c r="F724" s="10"/>
      <c r="G724" s="8" t="str">
        <f t="shared" si="35"/>
        <v/>
      </c>
      <c r="H724" s="13"/>
      <c r="K724" s="13"/>
      <c r="L724" s="10"/>
      <c r="M724" s="10"/>
      <c r="S724" s="8" t="str">
        <f>IFERROR(VLOOKUP(D724,[1]peretoe_teenus!$A$2:$L$2000,5,FALSE),"")</f>
        <v/>
      </c>
      <c r="U724" s="13"/>
      <c r="V724" s="15" t="str" cm="1">
        <f t="array" ref="V724">IFERROR(IF(AND(F724="Tugigrupp",RANK(K724,$K724:$K724)+COUNTIFS($K$2:K724,K724,$L$2:L724,L724,$M$2:M724,M724,$I$2:I724,I724,$G$2:G724,G724,$F$2:F724,F724)-1=1),SUMPRODUCT(($F$2:$F$4154=F724)*($G$2:$G$4154=G724)*($K$2:$K$4154=K724)*($I$2:$I$4154=I724)*($L$2:$L$4154=L724)*($M$2:$M$4154=M724)),""),"")</f>
        <v/>
      </c>
      <c r="W724" s="15" t="str">
        <f t="shared" si="33"/>
        <v/>
      </c>
      <c r="X724" s="16" t="str">
        <f>IF(AND(A724=[2]an!$G$38,F724=[2]an!$E$40),[2]an!$G$40,IF(AND(A724=[2]an!$G$38,F724=[2]an!$E$41),[2]an!$G$41,IF(AND(A724=[2]an!$G$38,F724=[2]an!$E$39,H724&gt;=[2]an!$M$37),[2]an!$G$39,
IF(AND(A724=[2]an!$G$38,F724=[2]an!$E$39,H724&lt;[2]an!$M$37,S724="kahepoolne vajaduspõhine",U724=""),[2]an!$M$40,
IF(AND(A724=[2]an!$G$38,F724=[2]an!$E$39,H724&lt;[2]an!$M$37,S724="kahepoolne vajaduspõhine",U724&lt;&gt;""),[2]an!$G$39,
IF(AND(A724=[2]an!$G$38,F724=[2]an!$E$39,H724&lt;[2]an!$M$37,S724&lt;&gt;"kahepoolne vajaduspõhine"),[2]an!$G$39,
IF(AND(A724=[2]an!$G$38,F724=[2]an!$E$42),[2]an!$G$42,
IF(AND(A724=[2]an!$H$38,F724=[2]an!$E$40),[2]an!$H$40,IF(AND(A724=[2]an!$H$38,F724=[2]an!$E$41),[2]an!$H$41,IF(AND(A724=[2]an!$H$38,F724=[2]an!$E$39,H724&gt;=[2]an!$M$37),[2]an!$H$39,
IF(AND(A724=[2]an!$H$38,F724=[2]an!$E$39,H724&lt;[2]an!$M$37,S724="kahepoolne vajaduspõhine",U724=""),[2]an!$M$40,
IF(AND(A724=[2]an!$H$38,F724=[2]an!$E$39,H724&lt;[2]an!$M$37,S724="kahepoolne vajaduspõhine",U724&lt;&gt;""),[2]an!$H$39,
IF(AND(A724=[2]an!$H$38,F724=[2]an!$E$39,H724&lt;[2]an!$M$37,S724&lt;&gt;"kahepoolne vajaduspõhine"),[2]an!$H$39,
IF(AND(A724=[2]an!$H$38,F724=[2]an!$E$42),[2]an!$H$42,
IF(AND(A724=[2]an!$I$38,F724=[2]an!$E$40),[2]an!$I$40,IF(AND(A724=[2]an!$I$38,F724=[2]an!$E$41),[2]an!$I$41,IF(AND(A724=[2]an!$I$38,F724=[2]an!$E$39,H724&gt;=[2]an!$M$37),[2]an!$I$39,
IF(AND(A724=[2]an!$I$38,F724=[2]an!$E$39,H724&lt;[2]an!$M$37,S724="kahepoolne vajaduspõhine",U724=""),[2]an!$M$40,
IF(AND(A724=[2]an!$I$38,F724=[2]an!$E$39,H724&lt;[2]an!$M$37,S724="kahepoolne vajaduspõhine",U724&lt;&gt;""),[2]an!$I$39,
IF(AND(A724=[2]an!$I$38,F724=[2]an!$E$39,H724&lt;[2]an!$M$37,S724&lt;&gt;"kahepoolne vajaduspõhine"),[2]an!$I$39,
IF(AND(A724=[2]an!$I$38,F724=[2]an!$E$42),[2]an!$I$42,
IF(AND(A724=[2]an!$J$38,F724=[2]an!$E$40),[2]an!$J$40,IF(AND(A724=[2]an!$J$38,F724=[2]an!$E$41),[2]an!$J$41,IF(AND(A724=[2]an!$J$38,F724=[2]an!$E$39,H724&gt;=[2]an!$M$37),[2]an!$J$39,
IF(AND(A724=[2]an!$J$38,F724=[2]an!$E$39,H724&lt;[2]an!$M$37,S724="kahepoolne vajaduspõhine",U724=""),[2]an!$M$40,
IF(AND(A724=[2]an!$J$38,F724=[2]an!$E$39,H724&lt;[2]an!$M$37,S724="kahepoolne vajaduspõhine",U724&lt;&gt;""),[2]an!$J$39,
IF(AND(A724=[2]an!$J$38,F724=[2]an!$E$39,H724&lt;[2]an!$M$37,S724&lt;&gt;"kahepoolne vajaduspõhine"),[2]an!$J$39,
IF(AND(A724=[2]an!$J$38,F724=[2]an!$E$42),[2]an!$J$42,""))))))))))))))))))))))))))))</f>
        <v/>
      </c>
      <c r="Y724" s="17" t="str">
        <f>IFERROR(IF(F724="Tugigrupp",0,
IF(AND(F724="Peretoe teenus",H724&gt;=[2]an!$M$37,RANK(D724,$D724:$D724)+COUNTIFS($D$2:D724,D724,$F$2:F724,F724)-1&gt;1),"",
IF(AND(F724="Peretoe teenus",H724&gt;=[2]an!$M$37,RANK(D724,$D724:$D724)+COUNTIFS($D$2:D724,D724,$F$2:F724,F724)-1=1,MONTH(H724)=MONTH(K724)=TRUE,YEAR(H724)=YEAR(K724)=TRUE),((EOMONTH(H724,0)-H724+1)*X724)/DAY(EOMONTH(H724,0)),
IF(AND(F724="Peretoe teenus",H724&gt;=[2]an!$M$37,RANK(D724,$D724:$D724)+COUNTIFS($D$2:D724,D724,$F$2:F724,F724)-1=1),X724,
IF(AND(F724="Peretoe teenus",H724&lt;[2]an!$M$37,S724&lt;&gt;"kahepoolne vajaduspõhine",RANK(D724,$D724:$D724)+COUNTIFS($D$2:D724,D724,$F$2:F724,F724)-1=1),X724,
IF(AND(F724="Peretoe teenus",H724&lt;[2]an!$M$37,S724&lt;&gt;"kahepoolne vajaduspõhine",RANK(D724,$D724:$D724)+COUNTIFS($D$2:D724,D724,$F$2:F724,F724)-1&gt;1),"",
IF(AND(F724="Peretoe teenus",H724&lt;[2]an!$M$37,S724="kahepoolne vajaduspõhine",U724="",RANK(D724,$D724:$D724)+COUNTIFS($D$2:D724,D724,$F$2:F724,F724)-1=1),X724,
IF(AND(F724="Peretoe teenus",H724&lt;[2]an!$M$37,S724="kahepoolne vajaduspõhine",U724="",RANK(D724,$D724:$D724)+COUNTIFS($D$2:D724,D724,$F$2:F724,F724)-1&gt;1),"",
IF(AND(F724="Peretoe teenus",H724&lt;[2]an!$M$37,S724="kahepoolne vajaduspõhine",U724&lt;[2]an!$M$37,RANK(D724,$D724:$D724)+COUNTIFS($D$2:D724,D724,$F$2:F724,F724)-1=1),X724,
IF(AND(F724="Peretoe teenus",H724&lt;[2]an!$M$37,S724="kahepoolne vajaduspõhine",U724&lt;[2]an!$M$37,RANK(D724,$D724:$D724)+COUNTIFS($D$2:D724,D724,$F$2:F724,F724)-1&gt;1),"",
IF(AND(F724="Peretoe teenus",H724&lt;[2]an!$M$37,S724="kahepoolne vajaduspõhine",U724&gt;=[2]an!$M$37,U724&lt;=[2]an!$M$38,RANK(D724,$D724:$D724)+COUNTIFS($D$2:D724,D724,$F$2:F724,F724)-1=1),
((EOMONTH(U724,0)-U724+1)*X724)/DAY(EOMONTH(U724,0))+(DAY(U724)-1)*100/DAY(EOMONTH(U724,0)),
IF(AND(F724="Peretoe teenus",H724&lt;[2]an!$M$37,S724="kahepoolne vajaduspõhine",U724&gt;=[2]an!$M$37,U724&lt;=[2]an!$M$38,RANK(D724,$D724:$D724)+COUNTIFS($D$2:D724,D724,$F$2:F724,F724)-1&gt;1),"",
IF(AND(F724="Peretoe teenus",H724&lt;[2]an!$M$37,S724="kahepoolne vajaduspõhine",U724&gt;[2]an!$M$38,RANK(D724,$D724:$D724)+COUNTIFS($D$2:D724,D724,$F$2:F724,F724)-1=1),X724,
IF(AND(F724="Peretoe teenus",H724&lt;[2]an!$M$37,S724="kahepoolne vajaduspõhine",U724&gt;[2]an!$M$38,RANK(D724,$D724:$D724)+COUNTIFS($D$2:D724,D724,$F$2:F724,F724)-1&gt;1),"",X724*W724)))))))))))))),"")</f>
        <v/>
      </c>
      <c r="Z724" s="18" t="str">
        <f t="shared" si="34"/>
        <v/>
      </c>
      <c r="AA724" s="19" t="str">
        <f>IFERROR(VLOOKUP(E724,[2]an!$A$3:$B$81,2,FALSE),"")</f>
        <v/>
      </c>
      <c r="AB724" s="19" t="str">
        <f>IFERROR(VLOOKUP(AA724,[2]an!$C$2:$D$16,2,FALSE),"")</f>
        <v/>
      </c>
      <c r="AC724" s="20"/>
      <c r="AD724" s="21" t="str">
        <f>IF(A724=[2]an!$F$36,VLOOKUP([2]an!$F$36,[2]an!$F$36:$H$36,3,FALSE),IF(A724=[2]an!$F$35,VLOOKUP([2]an!$F$35,[2]an!$F$35:$H$35,3,FALSE),IF(A724=[2]an!$F$33,VLOOKUP([2]an!$F$33,[2]an!$F$33:$H$33,3,FALSE),IF(A724=[2]an!$F$31,VLOOKUP([2]an!$F$31,[2]an!$F$31:$H$31,3,FALSE),""))))</f>
        <v/>
      </c>
    </row>
    <row r="725" spans="6:30" x14ac:dyDescent="0.2">
      <c r="F725" s="10"/>
      <c r="G725" s="8" t="str">
        <f t="shared" si="35"/>
        <v/>
      </c>
      <c r="H725" s="13"/>
      <c r="K725" s="13"/>
      <c r="L725" s="10"/>
      <c r="M725" s="10"/>
      <c r="S725" s="8" t="str">
        <f>IFERROR(VLOOKUP(D725,[1]peretoe_teenus!$A$2:$L$2000,5,FALSE),"")</f>
        <v/>
      </c>
      <c r="U725" s="13"/>
      <c r="V725" s="15" t="str" cm="1">
        <f t="array" ref="V725">IFERROR(IF(AND(F725="Tugigrupp",RANK(K725,$K725:$K725)+COUNTIFS($K$2:K725,K725,$L$2:L725,L725,$M$2:M725,M725,$I$2:I725,I725,$G$2:G725,G725,$F$2:F725,F725)-1=1),SUMPRODUCT(($F$2:$F$4154=F725)*($G$2:$G$4154=G725)*($K$2:$K$4154=K725)*($I$2:$I$4154=I725)*($L$2:$L$4154=L725)*($M$2:$M$4154=M725)),""),"")</f>
        <v/>
      </c>
      <c r="W725" s="15" t="str">
        <f t="shared" si="33"/>
        <v/>
      </c>
      <c r="X725" s="16" t="str">
        <f>IF(AND(A725=[2]an!$G$38,F725=[2]an!$E$40),[2]an!$G$40,IF(AND(A725=[2]an!$G$38,F725=[2]an!$E$41),[2]an!$G$41,IF(AND(A725=[2]an!$G$38,F725=[2]an!$E$39,H725&gt;=[2]an!$M$37),[2]an!$G$39,
IF(AND(A725=[2]an!$G$38,F725=[2]an!$E$39,H725&lt;[2]an!$M$37,S725="kahepoolne vajaduspõhine",U725=""),[2]an!$M$40,
IF(AND(A725=[2]an!$G$38,F725=[2]an!$E$39,H725&lt;[2]an!$M$37,S725="kahepoolne vajaduspõhine",U725&lt;&gt;""),[2]an!$G$39,
IF(AND(A725=[2]an!$G$38,F725=[2]an!$E$39,H725&lt;[2]an!$M$37,S725&lt;&gt;"kahepoolne vajaduspõhine"),[2]an!$G$39,
IF(AND(A725=[2]an!$G$38,F725=[2]an!$E$42),[2]an!$G$42,
IF(AND(A725=[2]an!$H$38,F725=[2]an!$E$40),[2]an!$H$40,IF(AND(A725=[2]an!$H$38,F725=[2]an!$E$41),[2]an!$H$41,IF(AND(A725=[2]an!$H$38,F725=[2]an!$E$39,H725&gt;=[2]an!$M$37),[2]an!$H$39,
IF(AND(A725=[2]an!$H$38,F725=[2]an!$E$39,H725&lt;[2]an!$M$37,S725="kahepoolne vajaduspõhine",U725=""),[2]an!$M$40,
IF(AND(A725=[2]an!$H$38,F725=[2]an!$E$39,H725&lt;[2]an!$M$37,S725="kahepoolne vajaduspõhine",U725&lt;&gt;""),[2]an!$H$39,
IF(AND(A725=[2]an!$H$38,F725=[2]an!$E$39,H725&lt;[2]an!$M$37,S725&lt;&gt;"kahepoolne vajaduspõhine"),[2]an!$H$39,
IF(AND(A725=[2]an!$H$38,F725=[2]an!$E$42),[2]an!$H$42,
IF(AND(A725=[2]an!$I$38,F725=[2]an!$E$40),[2]an!$I$40,IF(AND(A725=[2]an!$I$38,F725=[2]an!$E$41),[2]an!$I$41,IF(AND(A725=[2]an!$I$38,F725=[2]an!$E$39,H725&gt;=[2]an!$M$37),[2]an!$I$39,
IF(AND(A725=[2]an!$I$38,F725=[2]an!$E$39,H725&lt;[2]an!$M$37,S725="kahepoolne vajaduspõhine",U725=""),[2]an!$M$40,
IF(AND(A725=[2]an!$I$38,F725=[2]an!$E$39,H725&lt;[2]an!$M$37,S725="kahepoolne vajaduspõhine",U725&lt;&gt;""),[2]an!$I$39,
IF(AND(A725=[2]an!$I$38,F725=[2]an!$E$39,H725&lt;[2]an!$M$37,S725&lt;&gt;"kahepoolne vajaduspõhine"),[2]an!$I$39,
IF(AND(A725=[2]an!$I$38,F725=[2]an!$E$42),[2]an!$I$42,
IF(AND(A725=[2]an!$J$38,F725=[2]an!$E$40),[2]an!$J$40,IF(AND(A725=[2]an!$J$38,F725=[2]an!$E$41),[2]an!$J$41,IF(AND(A725=[2]an!$J$38,F725=[2]an!$E$39,H725&gt;=[2]an!$M$37),[2]an!$J$39,
IF(AND(A725=[2]an!$J$38,F725=[2]an!$E$39,H725&lt;[2]an!$M$37,S725="kahepoolne vajaduspõhine",U725=""),[2]an!$M$40,
IF(AND(A725=[2]an!$J$38,F725=[2]an!$E$39,H725&lt;[2]an!$M$37,S725="kahepoolne vajaduspõhine",U725&lt;&gt;""),[2]an!$J$39,
IF(AND(A725=[2]an!$J$38,F725=[2]an!$E$39,H725&lt;[2]an!$M$37,S725&lt;&gt;"kahepoolne vajaduspõhine"),[2]an!$J$39,
IF(AND(A725=[2]an!$J$38,F725=[2]an!$E$42),[2]an!$J$42,""))))))))))))))))))))))))))))</f>
        <v/>
      </c>
      <c r="Y725" s="17" t="str">
        <f>IFERROR(IF(F725="Tugigrupp",0,
IF(AND(F725="Peretoe teenus",H725&gt;=[2]an!$M$37,RANK(D725,$D725:$D725)+COUNTIFS($D$2:D725,D725,$F$2:F725,F725)-1&gt;1),"",
IF(AND(F725="Peretoe teenus",H725&gt;=[2]an!$M$37,RANK(D725,$D725:$D725)+COUNTIFS($D$2:D725,D725,$F$2:F725,F725)-1=1,MONTH(H725)=MONTH(K725)=TRUE,YEAR(H725)=YEAR(K725)=TRUE),((EOMONTH(H725,0)-H725+1)*X725)/DAY(EOMONTH(H725,0)),
IF(AND(F725="Peretoe teenus",H725&gt;=[2]an!$M$37,RANK(D725,$D725:$D725)+COUNTIFS($D$2:D725,D725,$F$2:F725,F725)-1=1),X725,
IF(AND(F725="Peretoe teenus",H725&lt;[2]an!$M$37,S725&lt;&gt;"kahepoolne vajaduspõhine",RANK(D725,$D725:$D725)+COUNTIFS($D$2:D725,D725,$F$2:F725,F725)-1=1),X725,
IF(AND(F725="Peretoe teenus",H725&lt;[2]an!$M$37,S725&lt;&gt;"kahepoolne vajaduspõhine",RANK(D725,$D725:$D725)+COUNTIFS($D$2:D725,D725,$F$2:F725,F725)-1&gt;1),"",
IF(AND(F725="Peretoe teenus",H725&lt;[2]an!$M$37,S725="kahepoolne vajaduspõhine",U725="",RANK(D725,$D725:$D725)+COUNTIFS($D$2:D725,D725,$F$2:F725,F725)-1=1),X725,
IF(AND(F725="Peretoe teenus",H725&lt;[2]an!$M$37,S725="kahepoolne vajaduspõhine",U725="",RANK(D725,$D725:$D725)+COUNTIFS($D$2:D725,D725,$F$2:F725,F725)-1&gt;1),"",
IF(AND(F725="Peretoe teenus",H725&lt;[2]an!$M$37,S725="kahepoolne vajaduspõhine",U725&lt;[2]an!$M$37,RANK(D725,$D725:$D725)+COUNTIFS($D$2:D725,D725,$F$2:F725,F725)-1=1),X725,
IF(AND(F725="Peretoe teenus",H725&lt;[2]an!$M$37,S725="kahepoolne vajaduspõhine",U725&lt;[2]an!$M$37,RANK(D725,$D725:$D725)+COUNTIFS($D$2:D725,D725,$F$2:F725,F725)-1&gt;1),"",
IF(AND(F725="Peretoe teenus",H725&lt;[2]an!$M$37,S725="kahepoolne vajaduspõhine",U725&gt;=[2]an!$M$37,U725&lt;=[2]an!$M$38,RANK(D725,$D725:$D725)+COUNTIFS($D$2:D725,D725,$F$2:F725,F725)-1=1),
((EOMONTH(U725,0)-U725+1)*X725)/DAY(EOMONTH(U725,0))+(DAY(U725)-1)*100/DAY(EOMONTH(U725,0)),
IF(AND(F725="Peretoe teenus",H725&lt;[2]an!$M$37,S725="kahepoolne vajaduspõhine",U725&gt;=[2]an!$M$37,U725&lt;=[2]an!$M$38,RANK(D725,$D725:$D725)+COUNTIFS($D$2:D725,D725,$F$2:F725,F725)-1&gt;1),"",
IF(AND(F725="Peretoe teenus",H725&lt;[2]an!$M$37,S725="kahepoolne vajaduspõhine",U725&gt;[2]an!$M$38,RANK(D725,$D725:$D725)+COUNTIFS($D$2:D725,D725,$F$2:F725,F725)-1=1),X725,
IF(AND(F725="Peretoe teenus",H725&lt;[2]an!$M$37,S725="kahepoolne vajaduspõhine",U725&gt;[2]an!$M$38,RANK(D725,$D725:$D725)+COUNTIFS($D$2:D725,D725,$F$2:F725,F725)-1&gt;1),"",X725*W725)))))))))))))),"")</f>
        <v/>
      </c>
      <c r="Z725" s="18" t="str">
        <f t="shared" si="34"/>
        <v/>
      </c>
      <c r="AA725" s="19" t="str">
        <f>IFERROR(VLOOKUP(E725,[2]an!$A$3:$B$81,2,FALSE),"")</f>
        <v/>
      </c>
      <c r="AB725" s="19" t="str">
        <f>IFERROR(VLOOKUP(AA725,[2]an!$C$2:$D$16,2,FALSE),"")</f>
        <v/>
      </c>
      <c r="AC725" s="20"/>
      <c r="AD725" s="21" t="str">
        <f>IF(A725=[2]an!$F$36,VLOOKUP([2]an!$F$36,[2]an!$F$36:$H$36,3,FALSE),IF(A725=[2]an!$F$35,VLOOKUP([2]an!$F$35,[2]an!$F$35:$H$35,3,FALSE),IF(A725=[2]an!$F$33,VLOOKUP([2]an!$F$33,[2]an!$F$33:$H$33,3,FALSE),IF(A725=[2]an!$F$31,VLOOKUP([2]an!$F$31,[2]an!$F$31:$H$31,3,FALSE),""))))</f>
        <v/>
      </c>
    </row>
    <row r="726" spans="6:30" x14ac:dyDescent="0.2">
      <c r="F726" s="10"/>
      <c r="G726" s="8" t="str">
        <f t="shared" si="35"/>
        <v/>
      </c>
      <c r="H726" s="13"/>
      <c r="K726" s="13"/>
      <c r="L726" s="10"/>
      <c r="M726" s="10"/>
      <c r="S726" s="8" t="str">
        <f>IFERROR(VLOOKUP(D726,[1]peretoe_teenus!$A$2:$L$2000,5,FALSE),"")</f>
        <v/>
      </c>
      <c r="U726" s="13"/>
      <c r="V726" s="15" t="str" cm="1">
        <f t="array" ref="V726">IFERROR(IF(AND(F726="Tugigrupp",RANK(K726,$K726:$K726)+COUNTIFS($K$2:K726,K726,$L$2:L726,L726,$M$2:M726,M726,$I$2:I726,I726,$G$2:G726,G726,$F$2:F726,F726)-1=1),SUMPRODUCT(($F$2:$F$4154=F726)*($G$2:$G$4154=G726)*($K$2:$K$4154=K726)*($I$2:$I$4154=I726)*($L$2:$L$4154=L726)*($M$2:$M$4154=M726)),""),"")</f>
        <v/>
      </c>
      <c r="W726" s="15" t="str">
        <f t="shared" si="33"/>
        <v/>
      </c>
      <c r="X726" s="16" t="str">
        <f>IF(AND(A726=[2]an!$G$38,F726=[2]an!$E$40),[2]an!$G$40,IF(AND(A726=[2]an!$G$38,F726=[2]an!$E$41),[2]an!$G$41,IF(AND(A726=[2]an!$G$38,F726=[2]an!$E$39,H726&gt;=[2]an!$M$37),[2]an!$G$39,
IF(AND(A726=[2]an!$G$38,F726=[2]an!$E$39,H726&lt;[2]an!$M$37,S726="kahepoolne vajaduspõhine",U726=""),[2]an!$M$40,
IF(AND(A726=[2]an!$G$38,F726=[2]an!$E$39,H726&lt;[2]an!$M$37,S726="kahepoolne vajaduspõhine",U726&lt;&gt;""),[2]an!$G$39,
IF(AND(A726=[2]an!$G$38,F726=[2]an!$E$39,H726&lt;[2]an!$M$37,S726&lt;&gt;"kahepoolne vajaduspõhine"),[2]an!$G$39,
IF(AND(A726=[2]an!$G$38,F726=[2]an!$E$42),[2]an!$G$42,
IF(AND(A726=[2]an!$H$38,F726=[2]an!$E$40),[2]an!$H$40,IF(AND(A726=[2]an!$H$38,F726=[2]an!$E$41),[2]an!$H$41,IF(AND(A726=[2]an!$H$38,F726=[2]an!$E$39,H726&gt;=[2]an!$M$37),[2]an!$H$39,
IF(AND(A726=[2]an!$H$38,F726=[2]an!$E$39,H726&lt;[2]an!$M$37,S726="kahepoolne vajaduspõhine",U726=""),[2]an!$M$40,
IF(AND(A726=[2]an!$H$38,F726=[2]an!$E$39,H726&lt;[2]an!$M$37,S726="kahepoolne vajaduspõhine",U726&lt;&gt;""),[2]an!$H$39,
IF(AND(A726=[2]an!$H$38,F726=[2]an!$E$39,H726&lt;[2]an!$M$37,S726&lt;&gt;"kahepoolne vajaduspõhine"),[2]an!$H$39,
IF(AND(A726=[2]an!$H$38,F726=[2]an!$E$42),[2]an!$H$42,
IF(AND(A726=[2]an!$I$38,F726=[2]an!$E$40),[2]an!$I$40,IF(AND(A726=[2]an!$I$38,F726=[2]an!$E$41),[2]an!$I$41,IF(AND(A726=[2]an!$I$38,F726=[2]an!$E$39,H726&gt;=[2]an!$M$37),[2]an!$I$39,
IF(AND(A726=[2]an!$I$38,F726=[2]an!$E$39,H726&lt;[2]an!$M$37,S726="kahepoolne vajaduspõhine",U726=""),[2]an!$M$40,
IF(AND(A726=[2]an!$I$38,F726=[2]an!$E$39,H726&lt;[2]an!$M$37,S726="kahepoolne vajaduspõhine",U726&lt;&gt;""),[2]an!$I$39,
IF(AND(A726=[2]an!$I$38,F726=[2]an!$E$39,H726&lt;[2]an!$M$37,S726&lt;&gt;"kahepoolne vajaduspõhine"),[2]an!$I$39,
IF(AND(A726=[2]an!$I$38,F726=[2]an!$E$42),[2]an!$I$42,
IF(AND(A726=[2]an!$J$38,F726=[2]an!$E$40),[2]an!$J$40,IF(AND(A726=[2]an!$J$38,F726=[2]an!$E$41),[2]an!$J$41,IF(AND(A726=[2]an!$J$38,F726=[2]an!$E$39,H726&gt;=[2]an!$M$37),[2]an!$J$39,
IF(AND(A726=[2]an!$J$38,F726=[2]an!$E$39,H726&lt;[2]an!$M$37,S726="kahepoolne vajaduspõhine",U726=""),[2]an!$M$40,
IF(AND(A726=[2]an!$J$38,F726=[2]an!$E$39,H726&lt;[2]an!$M$37,S726="kahepoolne vajaduspõhine",U726&lt;&gt;""),[2]an!$J$39,
IF(AND(A726=[2]an!$J$38,F726=[2]an!$E$39,H726&lt;[2]an!$M$37,S726&lt;&gt;"kahepoolne vajaduspõhine"),[2]an!$J$39,
IF(AND(A726=[2]an!$J$38,F726=[2]an!$E$42),[2]an!$J$42,""))))))))))))))))))))))))))))</f>
        <v/>
      </c>
      <c r="Y726" s="17" t="str">
        <f>IFERROR(IF(F726="Tugigrupp",0,
IF(AND(F726="Peretoe teenus",H726&gt;=[2]an!$M$37,RANK(D726,$D726:$D726)+COUNTIFS($D$2:D726,D726,$F$2:F726,F726)-1&gt;1),"",
IF(AND(F726="Peretoe teenus",H726&gt;=[2]an!$M$37,RANK(D726,$D726:$D726)+COUNTIFS($D$2:D726,D726,$F$2:F726,F726)-1=1,MONTH(H726)=MONTH(K726)=TRUE,YEAR(H726)=YEAR(K726)=TRUE),((EOMONTH(H726,0)-H726+1)*X726)/DAY(EOMONTH(H726,0)),
IF(AND(F726="Peretoe teenus",H726&gt;=[2]an!$M$37,RANK(D726,$D726:$D726)+COUNTIFS($D$2:D726,D726,$F$2:F726,F726)-1=1),X726,
IF(AND(F726="Peretoe teenus",H726&lt;[2]an!$M$37,S726&lt;&gt;"kahepoolne vajaduspõhine",RANK(D726,$D726:$D726)+COUNTIFS($D$2:D726,D726,$F$2:F726,F726)-1=1),X726,
IF(AND(F726="Peretoe teenus",H726&lt;[2]an!$M$37,S726&lt;&gt;"kahepoolne vajaduspõhine",RANK(D726,$D726:$D726)+COUNTIFS($D$2:D726,D726,$F$2:F726,F726)-1&gt;1),"",
IF(AND(F726="Peretoe teenus",H726&lt;[2]an!$M$37,S726="kahepoolne vajaduspõhine",U726="",RANK(D726,$D726:$D726)+COUNTIFS($D$2:D726,D726,$F$2:F726,F726)-1=1),X726,
IF(AND(F726="Peretoe teenus",H726&lt;[2]an!$M$37,S726="kahepoolne vajaduspõhine",U726="",RANK(D726,$D726:$D726)+COUNTIFS($D$2:D726,D726,$F$2:F726,F726)-1&gt;1),"",
IF(AND(F726="Peretoe teenus",H726&lt;[2]an!$M$37,S726="kahepoolne vajaduspõhine",U726&lt;[2]an!$M$37,RANK(D726,$D726:$D726)+COUNTIFS($D$2:D726,D726,$F$2:F726,F726)-1=1),X726,
IF(AND(F726="Peretoe teenus",H726&lt;[2]an!$M$37,S726="kahepoolne vajaduspõhine",U726&lt;[2]an!$M$37,RANK(D726,$D726:$D726)+COUNTIFS($D$2:D726,D726,$F$2:F726,F726)-1&gt;1),"",
IF(AND(F726="Peretoe teenus",H726&lt;[2]an!$M$37,S726="kahepoolne vajaduspõhine",U726&gt;=[2]an!$M$37,U726&lt;=[2]an!$M$38,RANK(D726,$D726:$D726)+COUNTIFS($D$2:D726,D726,$F$2:F726,F726)-1=1),
((EOMONTH(U726,0)-U726+1)*X726)/DAY(EOMONTH(U726,0))+(DAY(U726)-1)*100/DAY(EOMONTH(U726,0)),
IF(AND(F726="Peretoe teenus",H726&lt;[2]an!$M$37,S726="kahepoolne vajaduspõhine",U726&gt;=[2]an!$M$37,U726&lt;=[2]an!$M$38,RANK(D726,$D726:$D726)+COUNTIFS($D$2:D726,D726,$F$2:F726,F726)-1&gt;1),"",
IF(AND(F726="Peretoe teenus",H726&lt;[2]an!$M$37,S726="kahepoolne vajaduspõhine",U726&gt;[2]an!$M$38,RANK(D726,$D726:$D726)+COUNTIFS($D$2:D726,D726,$F$2:F726,F726)-1=1),X726,
IF(AND(F726="Peretoe teenus",H726&lt;[2]an!$M$37,S726="kahepoolne vajaduspõhine",U726&gt;[2]an!$M$38,RANK(D726,$D726:$D726)+COUNTIFS($D$2:D726,D726,$F$2:F726,F726)-1&gt;1),"",X726*W726)))))))))))))),"")</f>
        <v/>
      </c>
      <c r="Z726" s="18" t="str">
        <f t="shared" si="34"/>
        <v/>
      </c>
      <c r="AA726" s="19" t="str">
        <f>IFERROR(VLOOKUP(E726,[2]an!$A$3:$B$81,2,FALSE),"")</f>
        <v/>
      </c>
      <c r="AB726" s="19" t="str">
        <f>IFERROR(VLOOKUP(AA726,[2]an!$C$2:$D$16,2,FALSE),"")</f>
        <v/>
      </c>
      <c r="AC726" s="20"/>
      <c r="AD726" s="21" t="str">
        <f>IF(A726=[2]an!$F$36,VLOOKUP([2]an!$F$36,[2]an!$F$36:$H$36,3,FALSE),IF(A726=[2]an!$F$35,VLOOKUP([2]an!$F$35,[2]an!$F$35:$H$35,3,FALSE),IF(A726=[2]an!$F$33,VLOOKUP([2]an!$F$33,[2]an!$F$33:$H$33,3,FALSE),IF(A726=[2]an!$F$31,VLOOKUP([2]an!$F$31,[2]an!$F$31:$H$31,3,FALSE),""))))</f>
        <v/>
      </c>
    </row>
    <row r="727" spans="6:30" x14ac:dyDescent="0.2">
      <c r="F727" s="10"/>
      <c r="G727" s="8" t="str">
        <f t="shared" si="35"/>
        <v/>
      </c>
      <c r="H727" s="13"/>
      <c r="K727" s="13"/>
      <c r="L727" s="10"/>
      <c r="M727" s="10"/>
      <c r="S727" s="8" t="str">
        <f>IFERROR(VLOOKUP(D727,[1]peretoe_teenus!$A$2:$L$2000,5,FALSE),"")</f>
        <v/>
      </c>
      <c r="U727" s="13"/>
      <c r="V727" s="15" t="str" cm="1">
        <f t="array" ref="V727">IFERROR(IF(AND(F727="Tugigrupp",RANK(K727,$K727:$K727)+COUNTIFS($K$2:K727,K727,$L$2:L727,L727,$M$2:M727,M727,$I$2:I727,I727,$G$2:G727,G727,$F$2:F727,F727)-1=1),SUMPRODUCT(($F$2:$F$4154=F727)*($G$2:$G$4154=G727)*($K$2:$K$4154=K727)*($I$2:$I$4154=I727)*($L$2:$L$4154=L727)*($M$2:$M$4154=M727)),""),"")</f>
        <v/>
      </c>
      <c r="W727" s="15" t="str">
        <f t="shared" si="33"/>
        <v/>
      </c>
      <c r="X727" s="16" t="str">
        <f>IF(AND(A727=[2]an!$G$38,F727=[2]an!$E$40),[2]an!$G$40,IF(AND(A727=[2]an!$G$38,F727=[2]an!$E$41),[2]an!$G$41,IF(AND(A727=[2]an!$G$38,F727=[2]an!$E$39,H727&gt;=[2]an!$M$37),[2]an!$G$39,
IF(AND(A727=[2]an!$G$38,F727=[2]an!$E$39,H727&lt;[2]an!$M$37,S727="kahepoolne vajaduspõhine",U727=""),[2]an!$M$40,
IF(AND(A727=[2]an!$G$38,F727=[2]an!$E$39,H727&lt;[2]an!$M$37,S727="kahepoolne vajaduspõhine",U727&lt;&gt;""),[2]an!$G$39,
IF(AND(A727=[2]an!$G$38,F727=[2]an!$E$39,H727&lt;[2]an!$M$37,S727&lt;&gt;"kahepoolne vajaduspõhine"),[2]an!$G$39,
IF(AND(A727=[2]an!$G$38,F727=[2]an!$E$42),[2]an!$G$42,
IF(AND(A727=[2]an!$H$38,F727=[2]an!$E$40),[2]an!$H$40,IF(AND(A727=[2]an!$H$38,F727=[2]an!$E$41),[2]an!$H$41,IF(AND(A727=[2]an!$H$38,F727=[2]an!$E$39,H727&gt;=[2]an!$M$37),[2]an!$H$39,
IF(AND(A727=[2]an!$H$38,F727=[2]an!$E$39,H727&lt;[2]an!$M$37,S727="kahepoolne vajaduspõhine",U727=""),[2]an!$M$40,
IF(AND(A727=[2]an!$H$38,F727=[2]an!$E$39,H727&lt;[2]an!$M$37,S727="kahepoolne vajaduspõhine",U727&lt;&gt;""),[2]an!$H$39,
IF(AND(A727=[2]an!$H$38,F727=[2]an!$E$39,H727&lt;[2]an!$M$37,S727&lt;&gt;"kahepoolne vajaduspõhine"),[2]an!$H$39,
IF(AND(A727=[2]an!$H$38,F727=[2]an!$E$42),[2]an!$H$42,
IF(AND(A727=[2]an!$I$38,F727=[2]an!$E$40),[2]an!$I$40,IF(AND(A727=[2]an!$I$38,F727=[2]an!$E$41),[2]an!$I$41,IF(AND(A727=[2]an!$I$38,F727=[2]an!$E$39,H727&gt;=[2]an!$M$37),[2]an!$I$39,
IF(AND(A727=[2]an!$I$38,F727=[2]an!$E$39,H727&lt;[2]an!$M$37,S727="kahepoolne vajaduspõhine",U727=""),[2]an!$M$40,
IF(AND(A727=[2]an!$I$38,F727=[2]an!$E$39,H727&lt;[2]an!$M$37,S727="kahepoolne vajaduspõhine",U727&lt;&gt;""),[2]an!$I$39,
IF(AND(A727=[2]an!$I$38,F727=[2]an!$E$39,H727&lt;[2]an!$M$37,S727&lt;&gt;"kahepoolne vajaduspõhine"),[2]an!$I$39,
IF(AND(A727=[2]an!$I$38,F727=[2]an!$E$42),[2]an!$I$42,
IF(AND(A727=[2]an!$J$38,F727=[2]an!$E$40),[2]an!$J$40,IF(AND(A727=[2]an!$J$38,F727=[2]an!$E$41),[2]an!$J$41,IF(AND(A727=[2]an!$J$38,F727=[2]an!$E$39,H727&gt;=[2]an!$M$37),[2]an!$J$39,
IF(AND(A727=[2]an!$J$38,F727=[2]an!$E$39,H727&lt;[2]an!$M$37,S727="kahepoolne vajaduspõhine",U727=""),[2]an!$M$40,
IF(AND(A727=[2]an!$J$38,F727=[2]an!$E$39,H727&lt;[2]an!$M$37,S727="kahepoolne vajaduspõhine",U727&lt;&gt;""),[2]an!$J$39,
IF(AND(A727=[2]an!$J$38,F727=[2]an!$E$39,H727&lt;[2]an!$M$37,S727&lt;&gt;"kahepoolne vajaduspõhine"),[2]an!$J$39,
IF(AND(A727=[2]an!$J$38,F727=[2]an!$E$42),[2]an!$J$42,""))))))))))))))))))))))))))))</f>
        <v/>
      </c>
      <c r="Y727" s="17" t="str">
        <f>IFERROR(IF(F727="Tugigrupp",0,
IF(AND(F727="Peretoe teenus",H727&gt;=[2]an!$M$37,RANK(D727,$D727:$D727)+COUNTIFS($D$2:D727,D727,$F$2:F727,F727)-1&gt;1),"",
IF(AND(F727="Peretoe teenus",H727&gt;=[2]an!$M$37,RANK(D727,$D727:$D727)+COUNTIFS($D$2:D727,D727,$F$2:F727,F727)-1=1,MONTH(H727)=MONTH(K727)=TRUE,YEAR(H727)=YEAR(K727)=TRUE),((EOMONTH(H727,0)-H727+1)*X727)/DAY(EOMONTH(H727,0)),
IF(AND(F727="Peretoe teenus",H727&gt;=[2]an!$M$37,RANK(D727,$D727:$D727)+COUNTIFS($D$2:D727,D727,$F$2:F727,F727)-1=1),X727,
IF(AND(F727="Peretoe teenus",H727&lt;[2]an!$M$37,S727&lt;&gt;"kahepoolne vajaduspõhine",RANK(D727,$D727:$D727)+COUNTIFS($D$2:D727,D727,$F$2:F727,F727)-1=1),X727,
IF(AND(F727="Peretoe teenus",H727&lt;[2]an!$M$37,S727&lt;&gt;"kahepoolne vajaduspõhine",RANK(D727,$D727:$D727)+COUNTIFS($D$2:D727,D727,$F$2:F727,F727)-1&gt;1),"",
IF(AND(F727="Peretoe teenus",H727&lt;[2]an!$M$37,S727="kahepoolne vajaduspõhine",U727="",RANK(D727,$D727:$D727)+COUNTIFS($D$2:D727,D727,$F$2:F727,F727)-1=1),X727,
IF(AND(F727="Peretoe teenus",H727&lt;[2]an!$M$37,S727="kahepoolne vajaduspõhine",U727="",RANK(D727,$D727:$D727)+COUNTIFS($D$2:D727,D727,$F$2:F727,F727)-1&gt;1),"",
IF(AND(F727="Peretoe teenus",H727&lt;[2]an!$M$37,S727="kahepoolne vajaduspõhine",U727&lt;[2]an!$M$37,RANK(D727,$D727:$D727)+COUNTIFS($D$2:D727,D727,$F$2:F727,F727)-1=1),X727,
IF(AND(F727="Peretoe teenus",H727&lt;[2]an!$M$37,S727="kahepoolne vajaduspõhine",U727&lt;[2]an!$M$37,RANK(D727,$D727:$D727)+COUNTIFS($D$2:D727,D727,$F$2:F727,F727)-1&gt;1),"",
IF(AND(F727="Peretoe teenus",H727&lt;[2]an!$M$37,S727="kahepoolne vajaduspõhine",U727&gt;=[2]an!$M$37,U727&lt;=[2]an!$M$38,RANK(D727,$D727:$D727)+COUNTIFS($D$2:D727,D727,$F$2:F727,F727)-1=1),
((EOMONTH(U727,0)-U727+1)*X727)/DAY(EOMONTH(U727,0))+(DAY(U727)-1)*100/DAY(EOMONTH(U727,0)),
IF(AND(F727="Peretoe teenus",H727&lt;[2]an!$M$37,S727="kahepoolne vajaduspõhine",U727&gt;=[2]an!$M$37,U727&lt;=[2]an!$M$38,RANK(D727,$D727:$D727)+COUNTIFS($D$2:D727,D727,$F$2:F727,F727)-1&gt;1),"",
IF(AND(F727="Peretoe teenus",H727&lt;[2]an!$M$37,S727="kahepoolne vajaduspõhine",U727&gt;[2]an!$M$38,RANK(D727,$D727:$D727)+COUNTIFS($D$2:D727,D727,$F$2:F727,F727)-1=1),X727,
IF(AND(F727="Peretoe teenus",H727&lt;[2]an!$M$37,S727="kahepoolne vajaduspõhine",U727&gt;[2]an!$M$38,RANK(D727,$D727:$D727)+COUNTIFS($D$2:D727,D727,$F$2:F727,F727)-1&gt;1),"",X727*W727)))))))))))))),"")</f>
        <v/>
      </c>
      <c r="Z727" s="18" t="str">
        <f t="shared" si="34"/>
        <v/>
      </c>
      <c r="AA727" s="19" t="str">
        <f>IFERROR(VLOOKUP(E727,[2]an!$A$3:$B$81,2,FALSE),"")</f>
        <v/>
      </c>
      <c r="AB727" s="19" t="str">
        <f>IFERROR(VLOOKUP(AA727,[2]an!$C$2:$D$16,2,FALSE),"")</f>
        <v/>
      </c>
      <c r="AC727" s="20"/>
      <c r="AD727" s="21" t="str">
        <f>IF(A727=[2]an!$F$36,VLOOKUP([2]an!$F$36,[2]an!$F$36:$H$36,3,FALSE),IF(A727=[2]an!$F$35,VLOOKUP([2]an!$F$35,[2]an!$F$35:$H$35,3,FALSE),IF(A727=[2]an!$F$33,VLOOKUP([2]an!$F$33,[2]an!$F$33:$H$33,3,FALSE),IF(A727=[2]an!$F$31,VLOOKUP([2]an!$F$31,[2]an!$F$31:$H$31,3,FALSE),""))))</f>
        <v/>
      </c>
    </row>
    <row r="728" spans="6:30" x14ac:dyDescent="0.2">
      <c r="F728" s="10"/>
      <c r="G728" s="8" t="str">
        <f t="shared" si="35"/>
        <v/>
      </c>
      <c r="H728" s="13"/>
      <c r="K728" s="13"/>
      <c r="L728" s="10"/>
      <c r="M728" s="10"/>
      <c r="S728" s="8" t="str">
        <f>IFERROR(VLOOKUP(D728,[1]peretoe_teenus!$A$2:$L$2000,5,FALSE),"")</f>
        <v/>
      </c>
      <c r="U728" s="13"/>
      <c r="V728" s="15" t="str" cm="1">
        <f t="array" ref="V728">IFERROR(IF(AND(F728="Tugigrupp",RANK(K728,$K728:$K728)+COUNTIFS($K$2:K728,K728,$L$2:L728,L728,$M$2:M728,M728,$I$2:I728,I728,$G$2:G728,G728,$F$2:F728,F728)-1=1),SUMPRODUCT(($F$2:$F$4154=F728)*($G$2:$G$4154=G728)*($K$2:$K$4154=K728)*($I$2:$I$4154=I728)*($L$2:$L$4154=L728)*($M$2:$M$4154=M728)),""),"")</f>
        <v/>
      </c>
      <c r="W728" s="15" t="str">
        <f t="shared" si="33"/>
        <v/>
      </c>
      <c r="X728" s="16" t="str">
        <f>IF(AND(A728=[2]an!$G$38,F728=[2]an!$E$40),[2]an!$G$40,IF(AND(A728=[2]an!$G$38,F728=[2]an!$E$41),[2]an!$G$41,IF(AND(A728=[2]an!$G$38,F728=[2]an!$E$39,H728&gt;=[2]an!$M$37),[2]an!$G$39,
IF(AND(A728=[2]an!$G$38,F728=[2]an!$E$39,H728&lt;[2]an!$M$37,S728="kahepoolne vajaduspõhine",U728=""),[2]an!$M$40,
IF(AND(A728=[2]an!$G$38,F728=[2]an!$E$39,H728&lt;[2]an!$M$37,S728="kahepoolne vajaduspõhine",U728&lt;&gt;""),[2]an!$G$39,
IF(AND(A728=[2]an!$G$38,F728=[2]an!$E$39,H728&lt;[2]an!$M$37,S728&lt;&gt;"kahepoolne vajaduspõhine"),[2]an!$G$39,
IF(AND(A728=[2]an!$G$38,F728=[2]an!$E$42),[2]an!$G$42,
IF(AND(A728=[2]an!$H$38,F728=[2]an!$E$40),[2]an!$H$40,IF(AND(A728=[2]an!$H$38,F728=[2]an!$E$41),[2]an!$H$41,IF(AND(A728=[2]an!$H$38,F728=[2]an!$E$39,H728&gt;=[2]an!$M$37),[2]an!$H$39,
IF(AND(A728=[2]an!$H$38,F728=[2]an!$E$39,H728&lt;[2]an!$M$37,S728="kahepoolne vajaduspõhine",U728=""),[2]an!$M$40,
IF(AND(A728=[2]an!$H$38,F728=[2]an!$E$39,H728&lt;[2]an!$M$37,S728="kahepoolne vajaduspõhine",U728&lt;&gt;""),[2]an!$H$39,
IF(AND(A728=[2]an!$H$38,F728=[2]an!$E$39,H728&lt;[2]an!$M$37,S728&lt;&gt;"kahepoolne vajaduspõhine"),[2]an!$H$39,
IF(AND(A728=[2]an!$H$38,F728=[2]an!$E$42),[2]an!$H$42,
IF(AND(A728=[2]an!$I$38,F728=[2]an!$E$40),[2]an!$I$40,IF(AND(A728=[2]an!$I$38,F728=[2]an!$E$41),[2]an!$I$41,IF(AND(A728=[2]an!$I$38,F728=[2]an!$E$39,H728&gt;=[2]an!$M$37),[2]an!$I$39,
IF(AND(A728=[2]an!$I$38,F728=[2]an!$E$39,H728&lt;[2]an!$M$37,S728="kahepoolne vajaduspõhine",U728=""),[2]an!$M$40,
IF(AND(A728=[2]an!$I$38,F728=[2]an!$E$39,H728&lt;[2]an!$M$37,S728="kahepoolne vajaduspõhine",U728&lt;&gt;""),[2]an!$I$39,
IF(AND(A728=[2]an!$I$38,F728=[2]an!$E$39,H728&lt;[2]an!$M$37,S728&lt;&gt;"kahepoolne vajaduspõhine"),[2]an!$I$39,
IF(AND(A728=[2]an!$I$38,F728=[2]an!$E$42),[2]an!$I$42,
IF(AND(A728=[2]an!$J$38,F728=[2]an!$E$40),[2]an!$J$40,IF(AND(A728=[2]an!$J$38,F728=[2]an!$E$41),[2]an!$J$41,IF(AND(A728=[2]an!$J$38,F728=[2]an!$E$39,H728&gt;=[2]an!$M$37),[2]an!$J$39,
IF(AND(A728=[2]an!$J$38,F728=[2]an!$E$39,H728&lt;[2]an!$M$37,S728="kahepoolne vajaduspõhine",U728=""),[2]an!$M$40,
IF(AND(A728=[2]an!$J$38,F728=[2]an!$E$39,H728&lt;[2]an!$M$37,S728="kahepoolne vajaduspõhine",U728&lt;&gt;""),[2]an!$J$39,
IF(AND(A728=[2]an!$J$38,F728=[2]an!$E$39,H728&lt;[2]an!$M$37,S728&lt;&gt;"kahepoolne vajaduspõhine"),[2]an!$J$39,
IF(AND(A728=[2]an!$J$38,F728=[2]an!$E$42),[2]an!$J$42,""))))))))))))))))))))))))))))</f>
        <v/>
      </c>
      <c r="Y728" s="17" t="str">
        <f>IFERROR(IF(F728="Tugigrupp",0,
IF(AND(F728="Peretoe teenus",H728&gt;=[2]an!$M$37,RANK(D728,$D728:$D728)+COUNTIFS($D$2:D728,D728,$F$2:F728,F728)-1&gt;1),"",
IF(AND(F728="Peretoe teenus",H728&gt;=[2]an!$M$37,RANK(D728,$D728:$D728)+COUNTIFS($D$2:D728,D728,$F$2:F728,F728)-1=1,MONTH(H728)=MONTH(K728)=TRUE,YEAR(H728)=YEAR(K728)=TRUE),((EOMONTH(H728,0)-H728+1)*X728)/DAY(EOMONTH(H728,0)),
IF(AND(F728="Peretoe teenus",H728&gt;=[2]an!$M$37,RANK(D728,$D728:$D728)+COUNTIFS($D$2:D728,D728,$F$2:F728,F728)-1=1),X728,
IF(AND(F728="Peretoe teenus",H728&lt;[2]an!$M$37,S728&lt;&gt;"kahepoolne vajaduspõhine",RANK(D728,$D728:$D728)+COUNTIFS($D$2:D728,D728,$F$2:F728,F728)-1=1),X728,
IF(AND(F728="Peretoe teenus",H728&lt;[2]an!$M$37,S728&lt;&gt;"kahepoolne vajaduspõhine",RANK(D728,$D728:$D728)+COUNTIFS($D$2:D728,D728,$F$2:F728,F728)-1&gt;1),"",
IF(AND(F728="Peretoe teenus",H728&lt;[2]an!$M$37,S728="kahepoolne vajaduspõhine",U728="",RANK(D728,$D728:$D728)+COUNTIFS($D$2:D728,D728,$F$2:F728,F728)-1=1),X728,
IF(AND(F728="Peretoe teenus",H728&lt;[2]an!$M$37,S728="kahepoolne vajaduspõhine",U728="",RANK(D728,$D728:$D728)+COUNTIFS($D$2:D728,D728,$F$2:F728,F728)-1&gt;1),"",
IF(AND(F728="Peretoe teenus",H728&lt;[2]an!$M$37,S728="kahepoolne vajaduspõhine",U728&lt;[2]an!$M$37,RANK(D728,$D728:$D728)+COUNTIFS($D$2:D728,D728,$F$2:F728,F728)-1=1),X728,
IF(AND(F728="Peretoe teenus",H728&lt;[2]an!$M$37,S728="kahepoolne vajaduspõhine",U728&lt;[2]an!$M$37,RANK(D728,$D728:$D728)+COUNTIFS($D$2:D728,D728,$F$2:F728,F728)-1&gt;1),"",
IF(AND(F728="Peretoe teenus",H728&lt;[2]an!$M$37,S728="kahepoolne vajaduspõhine",U728&gt;=[2]an!$M$37,U728&lt;=[2]an!$M$38,RANK(D728,$D728:$D728)+COUNTIFS($D$2:D728,D728,$F$2:F728,F728)-1=1),
((EOMONTH(U728,0)-U728+1)*X728)/DAY(EOMONTH(U728,0))+(DAY(U728)-1)*100/DAY(EOMONTH(U728,0)),
IF(AND(F728="Peretoe teenus",H728&lt;[2]an!$M$37,S728="kahepoolne vajaduspõhine",U728&gt;=[2]an!$M$37,U728&lt;=[2]an!$M$38,RANK(D728,$D728:$D728)+COUNTIFS($D$2:D728,D728,$F$2:F728,F728)-1&gt;1),"",
IF(AND(F728="Peretoe teenus",H728&lt;[2]an!$M$37,S728="kahepoolne vajaduspõhine",U728&gt;[2]an!$M$38,RANK(D728,$D728:$D728)+COUNTIFS($D$2:D728,D728,$F$2:F728,F728)-1=1),X728,
IF(AND(F728="Peretoe teenus",H728&lt;[2]an!$M$37,S728="kahepoolne vajaduspõhine",U728&gt;[2]an!$M$38,RANK(D728,$D728:$D728)+COUNTIFS($D$2:D728,D728,$F$2:F728,F728)-1&gt;1),"",X728*W728)))))))))))))),"")</f>
        <v/>
      </c>
      <c r="Z728" s="18" t="str">
        <f t="shared" si="34"/>
        <v/>
      </c>
      <c r="AA728" s="19" t="str">
        <f>IFERROR(VLOOKUP(E728,[2]an!$A$3:$B$81,2,FALSE),"")</f>
        <v/>
      </c>
      <c r="AB728" s="19" t="str">
        <f>IFERROR(VLOOKUP(AA728,[2]an!$C$2:$D$16,2,FALSE),"")</f>
        <v/>
      </c>
      <c r="AC728" s="20"/>
      <c r="AD728" s="21" t="str">
        <f>IF(A728=[2]an!$F$36,VLOOKUP([2]an!$F$36,[2]an!$F$36:$H$36,3,FALSE),IF(A728=[2]an!$F$35,VLOOKUP([2]an!$F$35,[2]an!$F$35:$H$35,3,FALSE),IF(A728=[2]an!$F$33,VLOOKUP([2]an!$F$33,[2]an!$F$33:$H$33,3,FALSE),IF(A728=[2]an!$F$31,VLOOKUP([2]an!$F$31,[2]an!$F$31:$H$31,3,FALSE),""))))</f>
        <v/>
      </c>
    </row>
    <row r="729" spans="6:30" x14ac:dyDescent="0.2">
      <c r="F729" s="10"/>
      <c r="G729" s="8" t="str">
        <f t="shared" si="35"/>
        <v/>
      </c>
      <c r="H729" s="13"/>
      <c r="K729" s="13"/>
      <c r="L729" s="10"/>
      <c r="M729" s="10"/>
      <c r="S729" s="8" t="str">
        <f>IFERROR(VLOOKUP(D729,[1]peretoe_teenus!$A$2:$L$2000,5,FALSE),"")</f>
        <v/>
      </c>
      <c r="U729" s="13"/>
      <c r="V729" s="15" t="str" cm="1">
        <f t="array" ref="V729">IFERROR(IF(AND(F729="Tugigrupp",RANK(K729,$K729:$K729)+COUNTIFS($K$2:K729,K729,$L$2:L729,L729,$M$2:M729,M729,$I$2:I729,I729,$G$2:G729,G729,$F$2:F729,F729)-1=1),SUMPRODUCT(($F$2:$F$4154=F729)*($G$2:$G$4154=G729)*($K$2:$K$4154=K729)*($I$2:$I$4154=I729)*($L$2:$L$4154=L729)*($M$2:$M$4154=M729)),""),"")</f>
        <v/>
      </c>
      <c r="W729" s="15" t="str">
        <f t="shared" si="33"/>
        <v/>
      </c>
      <c r="X729" s="16" t="str">
        <f>IF(AND(A729=[2]an!$G$38,F729=[2]an!$E$40),[2]an!$G$40,IF(AND(A729=[2]an!$G$38,F729=[2]an!$E$41),[2]an!$G$41,IF(AND(A729=[2]an!$G$38,F729=[2]an!$E$39,H729&gt;=[2]an!$M$37),[2]an!$G$39,
IF(AND(A729=[2]an!$G$38,F729=[2]an!$E$39,H729&lt;[2]an!$M$37,S729="kahepoolne vajaduspõhine",U729=""),[2]an!$M$40,
IF(AND(A729=[2]an!$G$38,F729=[2]an!$E$39,H729&lt;[2]an!$M$37,S729="kahepoolne vajaduspõhine",U729&lt;&gt;""),[2]an!$G$39,
IF(AND(A729=[2]an!$G$38,F729=[2]an!$E$39,H729&lt;[2]an!$M$37,S729&lt;&gt;"kahepoolne vajaduspõhine"),[2]an!$G$39,
IF(AND(A729=[2]an!$G$38,F729=[2]an!$E$42),[2]an!$G$42,
IF(AND(A729=[2]an!$H$38,F729=[2]an!$E$40),[2]an!$H$40,IF(AND(A729=[2]an!$H$38,F729=[2]an!$E$41),[2]an!$H$41,IF(AND(A729=[2]an!$H$38,F729=[2]an!$E$39,H729&gt;=[2]an!$M$37),[2]an!$H$39,
IF(AND(A729=[2]an!$H$38,F729=[2]an!$E$39,H729&lt;[2]an!$M$37,S729="kahepoolne vajaduspõhine",U729=""),[2]an!$M$40,
IF(AND(A729=[2]an!$H$38,F729=[2]an!$E$39,H729&lt;[2]an!$M$37,S729="kahepoolne vajaduspõhine",U729&lt;&gt;""),[2]an!$H$39,
IF(AND(A729=[2]an!$H$38,F729=[2]an!$E$39,H729&lt;[2]an!$M$37,S729&lt;&gt;"kahepoolne vajaduspõhine"),[2]an!$H$39,
IF(AND(A729=[2]an!$H$38,F729=[2]an!$E$42),[2]an!$H$42,
IF(AND(A729=[2]an!$I$38,F729=[2]an!$E$40),[2]an!$I$40,IF(AND(A729=[2]an!$I$38,F729=[2]an!$E$41),[2]an!$I$41,IF(AND(A729=[2]an!$I$38,F729=[2]an!$E$39,H729&gt;=[2]an!$M$37),[2]an!$I$39,
IF(AND(A729=[2]an!$I$38,F729=[2]an!$E$39,H729&lt;[2]an!$M$37,S729="kahepoolne vajaduspõhine",U729=""),[2]an!$M$40,
IF(AND(A729=[2]an!$I$38,F729=[2]an!$E$39,H729&lt;[2]an!$M$37,S729="kahepoolne vajaduspõhine",U729&lt;&gt;""),[2]an!$I$39,
IF(AND(A729=[2]an!$I$38,F729=[2]an!$E$39,H729&lt;[2]an!$M$37,S729&lt;&gt;"kahepoolne vajaduspõhine"),[2]an!$I$39,
IF(AND(A729=[2]an!$I$38,F729=[2]an!$E$42),[2]an!$I$42,
IF(AND(A729=[2]an!$J$38,F729=[2]an!$E$40),[2]an!$J$40,IF(AND(A729=[2]an!$J$38,F729=[2]an!$E$41),[2]an!$J$41,IF(AND(A729=[2]an!$J$38,F729=[2]an!$E$39,H729&gt;=[2]an!$M$37),[2]an!$J$39,
IF(AND(A729=[2]an!$J$38,F729=[2]an!$E$39,H729&lt;[2]an!$M$37,S729="kahepoolne vajaduspõhine",U729=""),[2]an!$M$40,
IF(AND(A729=[2]an!$J$38,F729=[2]an!$E$39,H729&lt;[2]an!$M$37,S729="kahepoolne vajaduspõhine",U729&lt;&gt;""),[2]an!$J$39,
IF(AND(A729=[2]an!$J$38,F729=[2]an!$E$39,H729&lt;[2]an!$M$37,S729&lt;&gt;"kahepoolne vajaduspõhine"),[2]an!$J$39,
IF(AND(A729=[2]an!$J$38,F729=[2]an!$E$42),[2]an!$J$42,""))))))))))))))))))))))))))))</f>
        <v/>
      </c>
      <c r="Y729" s="17" t="str">
        <f>IFERROR(IF(F729="Tugigrupp",0,
IF(AND(F729="Peretoe teenus",H729&gt;=[2]an!$M$37,RANK(D729,$D729:$D729)+COUNTIFS($D$2:D729,D729,$F$2:F729,F729)-1&gt;1),"",
IF(AND(F729="Peretoe teenus",H729&gt;=[2]an!$M$37,RANK(D729,$D729:$D729)+COUNTIFS($D$2:D729,D729,$F$2:F729,F729)-1=1,MONTH(H729)=MONTH(K729)=TRUE,YEAR(H729)=YEAR(K729)=TRUE),((EOMONTH(H729,0)-H729+1)*X729)/DAY(EOMONTH(H729,0)),
IF(AND(F729="Peretoe teenus",H729&gt;=[2]an!$M$37,RANK(D729,$D729:$D729)+COUNTIFS($D$2:D729,D729,$F$2:F729,F729)-1=1),X729,
IF(AND(F729="Peretoe teenus",H729&lt;[2]an!$M$37,S729&lt;&gt;"kahepoolne vajaduspõhine",RANK(D729,$D729:$D729)+COUNTIFS($D$2:D729,D729,$F$2:F729,F729)-1=1),X729,
IF(AND(F729="Peretoe teenus",H729&lt;[2]an!$M$37,S729&lt;&gt;"kahepoolne vajaduspõhine",RANK(D729,$D729:$D729)+COUNTIFS($D$2:D729,D729,$F$2:F729,F729)-1&gt;1),"",
IF(AND(F729="Peretoe teenus",H729&lt;[2]an!$M$37,S729="kahepoolne vajaduspõhine",U729="",RANK(D729,$D729:$D729)+COUNTIFS($D$2:D729,D729,$F$2:F729,F729)-1=1),X729,
IF(AND(F729="Peretoe teenus",H729&lt;[2]an!$M$37,S729="kahepoolne vajaduspõhine",U729="",RANK(D729,$D729:$D729)+COUNTIFS($D$2:D729,D729,$F$2:F729,F729)-1&gt;1),"",
IF(AND(F729="Peretoe teenus",H729&lt;[2]an!$M$37,S729="kahepoolne vajaduspõhine",U729&lt;[2]an!$M$37,RANK(D729,$D729:$D729)+COUNTIFS($D$2:D729,D729,$F$2:F729,F729)-1=1),X729,
IF(AND(F729="Peretoe teenus",H729&lt;[2]an!$M$37,S729="kahepoolne vajaduspõhine",U729&lt;[2]an!$M$37,RANK(D729,$D729:$D729)+COUNTIFS($D$2:D729,D729,$F$2:F729,F729)-1&gt;1),"",
IF(AND(F729="Peretoe teenus",H729&lt;[2]an!$M$37,S729="kahepoolne vajaduspõhine",U729&gt;=[2]an!$M$37,U729&lt;=[2]an!$M$38,RANK(D729,$D729:$D729)+COUNTIFS($D$2:D729,D729,$F$2:F729,F729)-1=1),
((EOMONTH(U729,0)-U729+1)*X729)/DAY(EOMONTH(U729,0))+(DAY(U729)-1)*100/DAY(EOMONTH(U729,0)),
IF(AND(F729="Peretoe teenus",H729&lt;[2]an!$M$37,S729="kahepoolne vajaduspõhine",U729&gt;=[2]an!$M$37,U729&lt;=[2]an!$M$38,RANK(D729,$D729:$D729)+COUNTIFS($D$2:D729,D729,$F$2:F729,F729)-1&gt;1),"",
IF(AND(F729="Peretoe teenus",H729&lt;[2]an!$M$37,S729="kahepoolne vajaduspõhine",U729&gt;[2]an!$M$38,RANK(D729,$D729:$D729)+COUNTIFS($D$2:D729,D729,$F$2:F729,F729)-1=1),X729,
IF(AND(F729="Peretoe teenus",H729&lt;[2]an!$M$37,S729="kahepoolne vajaduspõhine",U729&gt;[2]an!$M$38,RANK(D729,$D729:$D729)+COUNTIFS($D$2:D729,D729,$F$2:F729,F729)-1&gt;1),"",X729*W729)))))))))))))),"")</f>
        <v/>
      </c>
      <c r="Z729" s="18" t="str">
        <f t="shared" si="34"/>
        <v/>
      </c>
      <c r="AA729" s="19" t="str">
        <f>IFERROR(VLOOKUP(E729,[2]an!$A$3:$B$81,2,FALSE),"")</f>
        <v/>
      </c>
      <c r="AB729" s="19" t="str">
        <f>IFERROR(VLOOKUP(AA729,[2]an!$C$2:$D$16,2,FALSE),"")</f>
        <v/>
      </c>
      <c r="AC729" s="20"/>
      <c r="AD729" s="21" t="str">
        <f>IF(A729=[2]an!$F$36,VLOOKUP([2]an!$F$36,[2]an!$F$36:$H$36,3,FALSE),IF(A729=[2]an!$F$35,VLOOKUP([2]an!$F$35,[2]an!$F$35:$H$35,3,FALSE),IF(A729=[2]an!$F$33,VLOOKUP([2]an!$F$33,[2]an!$F$33:$H$33,3,FALSE),IF(A729=[2]an!$F$31,VLOOKUP([2]an!$F$31,[2]an!$F$31:$H$31,3,FALSE),""))))</f>
        <v/>
      </c>
    </row>
    <row r="730" spans="6:30" x14ac:dyDescent="0.2">
      <c r="F730" s="10"/>
      <c r="G730" s="8" t="str">
        <f t="shared" si="35"/>
        <v/>
      </c>
      <c r="H730" s="13"/>
      <c r="K730" s="13"/>
      <c r="L730" s="10"/>
      <c r="M730" s="10"/>
      <c r="S730" s="8" t="str">
        <f>IFERROR(VLOOKUP(D730,[1]peretoe_teenus!$A$2:$L$2000,5,FALSE),"")</f>
        <v/>
      </c>
      <c r="U730" s="13"/>
      <c r="V730" s="15" t="str" cm="1">
        <f t="array" ref="V730">IFERROR(IF(AND(F730="Tugigrupp",RANK(K730,$K730:$K730)+COUNTIFS($K$2:K730,K730,$L$2:L730,L730,$M$2:M730,M730,$I$2:I730,I730,$G$2:G730,G730,$F$2:F730,F730)-1=1),SUMPRODUCT(($F$2:$F$4154=F730)*($G$2:$G$4154=G730)*($K$2:$K$4154=K730)*($I$2:$I$4154=I730)*($L$2:$L$4154=L730)*($M$2:$M$4154=M730)),""),"")</f>
        <v/>
      </c>
      <c r="W730" s="15" t="str">
        <f t="shared" si="33"/>
        <v/>
      </c>
      <c r="X730" s="16" t="str">
        <f>IF(AND(A730=[2]an!$G$38,F730=[2]an!$E$40),[2]an!$G$40,IF(AND(A730=[2]an!$G$38,F730=[2]an!$E$41),[2]an!$G$41,IF(AND(A730=[2]an!$G$38,F730=[2]an!$E$39,H730&gt;=[2]an!$M$37),[2]an!$G$39,
IF(AND(A730=[2]an!$G$38,F730=[2]an!$E$39,H730&lt;[2]an!$M$37,S730="kahepoolne vajaduspõhine",U730=""),[2]an!$M$40,
IF(AND(A730=[2]an!$G$38,F730=[2]an!$E$39,H730&lt;[2]an!$M$37,S730="kahepoolne vajaduspõhine",U730&lt;&gt;""),[2]an!$G$39,
IF(AND(A730=[2]an!$G$38,F730=[2]an!$E$39,H730&lt;[2]an!$M$37,S730&lt;&gt;"kahepoolne vajaduspõhine"),[2]an!$G$39,
IF(AND(A730=[2]an!$G$38,F730=[2]an!$E$42),[2]an!$G$42,
IF(AND(A730=[2]an!$H$38,F730=[2]an!$E$40),[2]an!$H$40,IF(AND(A730=[2]an!$H$38,F730=[2]an!$E$41),[2]an!$H$41,IF(AND(A730=[2]an!$H$38,F730=[2]an!$E$39,H730&gt;=[2]an!$M$37),[2]an!$H$39,
IF(AND(A730=[2]an!$H$38,F730=[2]an!$E$39,H730&lt;[2]an!$M$37,S730="kahepoolne vajaduspõhine",U730=""),[2]an!$M$40,
IF(AND(A730=[2]an!$H$38,F730=[2]an!$E$39,H730&lt;[2]an!$M$37,S730="kahepoolne vajaduspõhine",U730&lt;&gt;""),[2]an!$H$39,
IF(AND(A730=[2]an!$H$38,F730=[2]an!$E$39,H730&lt;[2]an!$M$37,S730&lt;&gt;"kahepoolne vajaduspõhine"),[2]an!$H$39,
IF(AND(A730=[2]an!$H$38,F730=[2]an!$E$42),[2]an!$H$42,
IF(AND(A730=[2]an!$I$38,F730=[2]an!$E$40),[2]an!$I$40,IF(AND(A730=[2]an!$I$38,F730=[2]an!$E$41),[2]an!$I$41,IF(AND(A730=[2]an!$I$38,F730=[2]an!$E$39,H730&gt;=[2]an!$M$37),[2]an!$I$39,
IF(AND(A730=[2]an!$I$38,F730=[2]an!$E$39,H730&lt;[2]an!$M$37,S730="kahepoolne vajaduspõhine",U730=""),[2]an!$M$40,
IF(AND(A730=[2]an!$I$38,F730=[2]an!$E$39,H730&lt;[2]an!$M$37,S730="kahepoolne vajaduspõhine",U730&lt;&gt;""),[2]an!$I$39,
IF(AND(A730=[2]an!$I$38,F730=[2]an!$E$39,H730&lt;[2]an!$M$37,S730&lt;&gt;"kahepoolne vajaduspõhine"),[2]an!$I$39,
IF(AND(A730=[2]an!$I$38,F730=[2]an!$E$42),[2]an!$I$42,
IF(AND(A730=[2]an!$J$38,F730=[2]an!$E$40),[2]an!$J$40,IF(AND(A730=[2]an!$J$38,F730=[2]an!$E$41),[2]an!$J$41,IF(AND(A730=[2]an!$J$38,F730=[2]an!$E$39,H730&gt;=[2]an!$M$37),[2]an!$J$39,
IF(AND(A730=[2]an!$J$38,F730=[2]an!$E$39,H730&lt;[2]an!$M$37,S730="kahepoolne vajaduspõhine",U730=""),[2]an!$M$40,
IF(AND(A730=[2]an!$J$38,F730=[2]an!$E$39,H730&lt;[2]an!$M$37,S730="kahepoolne vajaduspõhine",U730&lt;&gt;""),[2]an!$J$39,
IF(AND(A730=[2]an!$J$38,F730=[2]an!$E$39,H730&lt;[2]an!$M$37,S730&lt;&gt;"kahepoolne vajaduspõhine"),[2]an!$J$39,
IF(AND(A730=[2]an!$J$38,F730=[2]an!$E$42),[2]an!$J$42,""))))))))))))))))))))))))))))</f>
        <v/>
      </c>
      <c r="Y730" s="17" t="str">
        <f>IFERROR(IF(F730="Tugigrupp",0,
IF(AND(F730="Peretoe teenus",H730&gt;=[2]an!$M$37,RANK(D730,$D730:$D730)+COUNTIFS($D$2:D730,D730,$F$2:F730,F730)-1&gt;1),"",
IF(AND(F730="Peretoe teenus",H730&gt;=[2]an!$M$37,RANK(D730,$D730:$D730)+COUNTIFS($D$2:D730,D730,$F$2:F730,F730)-1=1,MONTH(H730)=MONTH(K730)=TRUE,YEAR(H730)=YEAR(K730)=TRUE),((EOMONTH(H730,0)-H730+1)*X730)/DAY(EOMONTH(H730,0)),
IF(AND(F730="Peretoe teenus",H730&gt;=[2]an!$M$37,RANK(D730,$D730:$D730)+COUNTIFS($D$2:D730,D730,$F$2:F730,F730)-1=1),X730,
IF(AND(F730="Peretoe teenus",H730&lt;[2]an!$M$37,S730&lt;&gt;"kahepoolne vajaduspõhine",RANK(D730,$D730:$D730)+COUNTIFS($D$2:D730,D730,$F$2:F730,F730)-1=1),X730,
IF(AND(F730="Peretoe teenus",H730&lt;[2]an!$M$37,S730&lt;&gt;"kahepoolne vajaduspõhine",RANK(D730,$D730:$D730)+COUNTIFS($D$2:D730,D730,$F$2:F730,F730)-1&gt;1),"",
IF(AND(F730="Peretoe teenus",H730&lt;[2]an!$M$37,S730="kahepoolne vajaduspõhine",U730="",RANK(D730,$D730:$D730)+COUNTIFS($D$2:D730,D730,$F$2:F730,F730)-1=1),X730,
IF(AND(F730="Peretoe teenus",H730&lt;[2]an!$M$37,S730="kahepoolne vajaduspõhine",U730="",RANK(D730,$D730:$D730)+COUNTIFS($D$2:D730,D730,$F$2:F730,F730)-1&gt;1),"",
IF(AND(F730="Peretoe teenus",H730&lt;[2]an!$M$37,S730="kahepoolne vajaduspõhine",U730&lt;[2]an!$M$37,RANK(D730,$D730:$D730)+COUNTIFS($D$2:D730,D730,$F$2:F730,F730)-1=1),X730,
IF(AND(F730="Peretoe teenus",H730&lt;[2]an!$M$37,S730="kahepoolne vajaduspõhine",U730&lt;[2]an!$M$37,RANK(D730,$D730:$D730)+COUNTIFS($D$2:D730,D730,$F$2:F730,F730)-1&gt;1),"",
IF(AND(F730="Peretoe teenus",H730&lt;[2]an!$M$37,S730="kahepoolne vajaduspõhine",U730&gt;=[2]an!$M$37,U730&lt;=[2]an!$M$38,RANK(D730,$D730:$D730)+COUNTIFS($D$2:D730,D730,$F$2:F730,F730)-1=1),
((EOMONTH(U730,0)-U730+1)*X730)/DAY(EOMONTH(U730,0))+(DAY(U730)-1)*100/DAY(EOMONTH(U730,0)),
IF(AND(F730="Peretoe teenus",H730&lt;[2]an!$M$37,S730="kahepoolne vajaduspõhine",U730&gt;=[2]an!$M$37,U730&lt;=[2]an!$M$38,RANK(D730,$D730:$D730)+COUNTIFS($D$2:D730,D730,$F$2:F730,F730)-1&gt;1),"",
IF(AND(F730="Peretoe teenus",H730&lt;[2]an!$M$37,S730="kahepoolne vajaduspõhine",U730&gt;[2]an!$M$38,RANK(D730,$D730:$D730)+COUNTIFS($D$2:D730,D730,$F$2:F730,F730)-1=1),X730,
IF(AND(F730="Peretoe teenus",H730&lt;[2]an!$M$37,S730="kahepoolne vajaduspõhine",U730&gt;[2]an!$M$38,RANK(D730,$D730:$D730)+COUNTIFS($D$2:D730,D730,$F$2:F730,F730)-1&gt;1),"",X730*W730)))))))))))))),"")</f>
        <v/>
      </c>
      <c r="Z730" s="18" t="str">
        <f t="shared" si="34"/>
        <v/>
      </c>
      <c r="AA730" s="19" t="str">
        <f>IFERROR(VLOOKUP(E730,[2]an!$A$3:$B$81,2,FALSE),"")</f>
        <v/>
      </c>
      <c r="AB730" s="19" t="str">
        <f>IFERROR(VLOOKUP(AA730,[2]an!$C$2:$D$16,2,FALSE),"")</f>
        <v/>
      </c>
      <c r="AC730" s="20"/>
      <c r="AD730" s="21" t="str">
        <f>IF(A730=[2]an!$F$36,VLOOKUP([2]an!$F$36,[2]an!$F$36:$H$36,3,FALSE),IF(A730=[2]an!$F$35,VLOOKUP([2]an!$F$35,[2]an!$F$35:$H$35,3,FALSE),IF(A730=[2]an!$F$33,VLOOKUP([2]an!$F$33,[2]an!$F$33:$H$33,3,FALSE),IF(A730=[2]an!$F$31,VLOOKUP([2]an!$F$31,[2]an!$F$31:$H$31,3,FALSE),""))))</f>
        <v/>
      </c>
    </row>
    <row r="731" spans="6:30" x14ac:dyDescent="0.2">
      <c r="F731" s="10"/>
      <c r="G731" s="8" t="str">
        <f t="shared" si="35"/>
        <v/>
      </c>
      <c r="H731" s="13"/>
      <c r="K731" s="13"/>
      <c r="L731" s="10"/>
      <c r="M731" s="10"/>
      <c r="S731" s="8" t="str">
        <f>IFERROR(VLOOKUP(D731,[1]peretoe_teenus!$A$2:$L$2000,5,FALSE),"")</f>
        <v/>
      </c>
      <c r="U731" s="13"/>
      <c r="V731" s="15" t="str" cm="1">
        <f t="array" ref="V731">IFERROR(IF(AND(F731="Tugigrupp",RANK(K731,$K731:$K731)+COUNTIFS($K$2:K731,K731,$L$2:L731,L731,$M$2:M731,M731,$I$2:I731,I731,$G$2:G731,G731,$F$2:F731,F731)-1=1),SUMPRODUCT(($F$2:$F$4154=F731)*($G$2:$G$4154=G731)*($K$2:$K$4154=K731)*($I$2:$I$4154=I731)*($L$2:$L$4154=L731)*($M$2:$M$4154=M731)),""),"")</f>
        <v/>
      </c>
      <c r="W731" s="15" t="str">
        <f t="shared" si="33"/>
        <v/>
      </c>
      <c r="X731" s="16" t="str">
        <f>IF(AND(A731=[2]an!$G$38,F731=[2]an!$E$40),[2]an!$G$40,IF(AND(A731=[2]an!$G$38,F731=[2]an!$E$41),[2]an!$G$41,IF(AND(A731=[2]an!$G$38,F731=[2]an!$E$39,H731&gt;=[2]an!$M$37),[2]an!$G$39,
IF(AND(A731=[2]an!$G$38,F731=[2]an!$E$39,H731&lt;[2]an!$M$37,S731="kahepoolne vajaduspõhine",U731=""),[2]an!$M$40,
IF(AND(A731=[2]an!$G$38,F731=[2]an!$E$39,H731&lt;[2]an!$M$37,S731="kahepoolne vajaduspõhine",U731&lt;&gt;""),[2]an!$G$39,
IF(AND(A731=[2]an!$G$38,F731=[2]an!$E$39,H731&lt;[2]an!$M$37,S731&lt;&gt;"kahepoolne vajaduspõhine"),[2]an!$G$39,
IF(AND(A731=[2]an!$G$38,F731=[2]an!$E$42),[2]an!$G$42,
IF(AND(A731=[2]an!$H$38,F731=[2]an!$E$40),[2]an!$H$40,IF(AND(A731=[2]an!$H$38,F731=[2]an!$E$41),[2]an!$H$41,IF(AND(A731=[2]an!$H$38,F731=[2]an!$E$39,H731&gt;=[2]an!$M$37),[2]an!$H$39,
IF(AND(A731=[2]an!$H$38,F731=[2]an!$E$39,H731&lt;[2]an!$M$37,S731="kahepoolne vajaduspõhine",U731=""),[2]an!$M$40,
IF(AND(A731=[2]an!$H$38,F731=[2]an!$E$39,H731&lt;[2]an!$M$37,S731="kahepoolne vajaduspõhine",U731&lt;&gt;""),[2]an!$H$39,
IF(AND(A731=[2]an!$H$38,F731=[2]an!$E$39,H731&lt;[2]an!$M$37,S731&lt;&gt;"kahepoolne vajaduspõhine"),[2]an!$H$39,
IF(AND(A731=[2]an!$H$38,F731=[2]an!$E$42),[2]an!$H$42,
IF(AND(A731=[2]an!$I$38,F731=[2]an!$E$40),[2]an!$I$40,IF(AND(A731=[2]an!$I$38,F731=[2]an!$E$41),[2]an!$I$41,IF(AND(A731=[2]an!$I$38,F731=[2]an!$E$39,H731&gt;=[2]an!$M$37),[2]an!$I$39,
IF(AND(A731=[2]an!$I$38,F731=[2]an!$E$39,H731&lt;[2]an!$M$37,S731="kahepoolne vajaduspõhine",U731=""),[2]an!$M$40,
IF(AND(A731=[2]an!$I$38,F731=[2]an!$E$39,H731&lt;[2]an!$M$37,S731="kahepoolne vajaduspõhine",U731&lt;&gt;""),[2]an!$I$39,
IF(AND(A731=[2]an!$I$38,F731=[2]an!$E$39,H731&lt;[2]an!$M$37,S731&lt;&gt;"kahepoolne vajaduspõhine"),[2]an!$I$39,
IF(AND(A731=[2]an!$I$38,F731=[2]an!$E$42),[2]an!$I$42,
IF(AND(A731=[2]an!$J$38,F731=[2]an!$E$40),[2]an!$J$40,IF(AND(A731=[2]an!$J$38,F731=[2]an!$E$41),[2]an!$J$41,IF(AND(A731=[2]an!$J$38,F731=[2]an!$E$39,H731&gt;=[2]an!$M$37),[2]an!$J$39,
IF(AND(A731=[2]an!$J$38,F731=[2]an!$E$39,H731&lt;[2]an!$M$37,S731="kahepoolne vajaduspõhine",U731=""),[2]an!$M$40,
IF(AND(A731=[2]an!$J$38,F731=[2]an!$E$39,H731&lt;[2]an!$M$37,S731="kahepoolne vajaduspõhine",U731&lt;&gt;""),[2]an!$J$39,
IF(AND(A731=[2]an!$J$38,F731=[2]an!$E$39,H731&lt;[2]an!$M$37,S731&lt;&gt;"kahepoolne vajaduspõhine"),[2]an!$J$39,
IF(AND(A731=[2]an!$J$38,F731=[2]an!$E$42),[2]an!$J$42,""))))))))))))))))))))))))))))</f>
        <v/>
      </c>
      <c r="Y731" s="17" t="str">
        <f>IFERROR(IF(F731="Tugigrupp",0,
IF(AND(F731="Peretoe teenus",H731&gt;=[2]an!$M$37,RANK(D731,$D731:$D731)+COUNTIFS($D$2:D731,D731,$F$2:F731,F731)-1&gt;1),"",
IF(AND(F731="Peretoe teenus",H731&gt;=[2]an!$M$37,RANK(D731,$D731:$D731)+COUNTIFS($D$2:D731,D731,$F$2:F731,F731)-1=1,MONTH(H731)=MONTH(K731)=TRUE,YEAR(H731)=YEAR(K731)=TRUE),((EOMONTH(H731,0)-H731+1)*X731)/DAY(EOMONTH(H731,0)),
IF(AND(F731="Peretoe teenus",H731&gt;=[2]an!$M$37,RANK(D731,$D731:$D731)+COUNTIFS($D$2:D731,D731,$F$2:F731,F731)-1=1),X731,
IF(AND(F731="Peretoe teenus",H731&lt;[2]an!$M$37,S731&lt;&gt;"kahepoolne vajaduspõhine",RANK(D731,$D731:$D731)+COUNTIFS($D$2:D731,D731,$F$2:F731,F731)-1=1),X731,
IF(AND(F731="Peretoe teenus",H731&lt;[2]an!$M$37,S731&lt;&gt;"kahepoolne vajaduspõhine",RANK(D731,$D731:$D731)+COUNTIFS($D$2:D731,D731,$F$2:F731,F731)-1&gt;1),"",
IF(AND(F731="Peretoe teenus",H731&lt;[2]an!$M$37,S731="kahepoolne vajaduspõhine",U731="",RANK(D731,$D731:$D731)+COUNTIFS($D$2:D731,D731,$F$2:F731,F731)-1=1),X731,
IF(AND(F731="Peretoe teenus",H731&lt;[2]an!$M$37,S731="kahepoolne vajaduspõhine",U731="",RANK(D731,$D731:$D731)+COUNTIFS($D$2:D731,D731,$F$2:F731,F731)-1&gt;1),"",
IF(AND(F731="Peretoe teenus",H731&lt;[2]an!$M$37,S731="kahepoolne vajaduspõhine",U731&lt;[2]an!$M$37,RANK(D731,$D731:$D731)+COUNTIFS($D$2:D731,D731,$F$2:F731,F731)-1=1),X731,
IF(AND(F731="Peretoe teenus",H731&lt;[2]an!$M$37,S731="kahepoolne vajaduspõhine",U731&lt;[2]an!$M$37,RANK(D731,$D731:$D731)+COUNTIFS($D$2:D731,D731,$F$2:F731,F731)-1&gt;1),"",
IF(AND(F731="Peretoe teenus",H731&lt;[2]an!$M$37,S731="kahepoolne vajaduspõhine",U731&gt;=[2]an!$M$37,U731&lt;=[2]an!$M$38,RANK(D731,$D731:$D731)+COUNTIFS($D$2:D731,D731,$F$2:F731,F731)-1=1),
((EOMONTH(U731,0)-U731+1)*X731)/DAY(EOMONTH(U731,0))+(DAY(U731)-1)*100/DAY(EOMONTH(U731,0)),
IF(AND(F731="Peretoe teenus",H731&lt;[2]an!$M$37,S731="kahepoolne vajaduspõhine",U731&gt;=[2]an!$M$37,U731&lt;=[2]an!$M$38,RANK(D731,$D731:$D731)+COUNTIFS($D$2:D731,D731,$F$2:F731,F731)-1&gt;1),"",
IF(AND(F731="Peretoe teenus",H731&lt;[2]an!$M$37,S731="kahepoolne vajaduspõhine",U731&gt;[2]an!$M$38,RANK(D731,$D731:$D731)+COUNTIFS($D$2:D731,D731,$F$2:F731,F731)-1=1),X731,
IF(AND(F731="Peretoe teenus",H731&lt;[2]an!$M$37,S731="kahepoolne vajaduspõhine",U731&gt;[2]an!$M$38,RANK(D731,$D731:$D731)+COUNTIFS($D$2:D731,D731,$F$2:F731,F731)-1&gt;1),"",X731*W731)))))))))))))),"")</f>
        <v/>
      </c>
      <c r="Z731" s="18" t="str">
        <f t="shared" si="34"/>
        <v/>
      </c>
      <c r="AA731" s="19" t="str">
        <f>IFERROR(VLOOKUP(E731,[2]an!$A$3:$B$81,2,FALSE),"")</f>
        <v/>
      </c>
      <c r="AB731" s="19" t="str">
        <f>IFERROR(VLOOKUP(AA731,[2]an!$C$2:$D$16,2,FALSE),"")</f>
        <v/>
      </c>
      <c r="AC731" s="20"/>
      <c r="AD731" s="21" t="str">
        <f>IF(A731=[2]an!$F$36,VLOOKUP([2]an!$F$36,[2]an!$F$36:$H$36,3,FALSE),IF(A731=[2]an!$F$35,VLOOKUP([2]an!$F$35,[2]an!$F$35:$H$35,3,FALSE),IF(A731=[2]an!$F$33,VLOOKUP([2]an!$F$33,[2]an!$F$33:$H$33,3,FALSE),IF(A731=[2]an!$F$31,VLOOKUP([2]an!$F$31,[2]an!$F$31:$H$31,3,FALSE),""))))</f>
        <v/>
      </c>
    </row>
    <row r="732" spans="6:30" x14ac:dyDescent="0.2">
      <c r="F732" s="10"/>
      <c r="G732" s="8" t="str">
        <f t="shared" si="35"/>
        <v/>
      </c>
      <c r="H732" s="13"/>
      <c r="K732" s="13"/>
      <c r="L732" s="10"/>
      <c r="M732" s="10"/>
      <c r="S732" s="8" t="str">
        <f>IFERROR(VLOOKUP(D732,[1]peretoe_teenus!$A$2:$L$2000,5,FALSE),"")</f>
        <v/>
      </c>
      <c r="U732" s="13"/>
      <c r="V732" s="15" t="str" cm="1">
        <f t="array" ref="V732">IFERROR(IF(AND(F732="Tugigrupp",RANK(K732,$K732:$K732)+COUNTIFS($K$2:K732,K732,$L$2:L732,L732,$M$2:M732,M732,$I$2:I732,I732,$G$2:G732,G732,$F$2:F732,F732)-1=1),SUMPRODUCT(($F$2:$F$4154=F732)*($G$2:$G$4154=G732)*($K$2:$K$4154=K732)*($I$2:$I$4154=I732)*($L$2:$L$4154=L732)*($M$2:$M$4154=M732)),""),"")</f>
        <v/>
      </c>
      <c r="W732" s="15" t="str">
        <f t="shared" si="33"/>
        <v/>
      </c>
      <c r="X732" s="16" t="str">
        <f>IF(AND(A732=[2]an!$G$38,F732=[2]an!$E$40),[2]an!$G$40,IF(AND(A732=[2]an!$G$38,F732=[2]an!$E$41),[2]an!$G$41,IF(AND(A732=[2]an!$G$38,F732=[2]an!$E$39,H732&gt;=[2]an!$M$37),[2]an!$G$39,
IF(AND(A732=[2]an!$G$38,F732=[2]an!$E$39,H732&lt;[2]an!$M$37,S732="kahepoolne vajaduspõhine",U732=""),[2]an!$M$40,
IF(AND(A732=[2]an!$G$38,F732=[2]an!$E$39,H732&lt;[2]an!$M$37,S732="kahepoolne vajaduspõhine",U732&lt;&gt;""),[2]an!$G$39,
IF(AND(A732=[2]an!$G$38,F732=[2]an!$E$39,H732&lt;[2]an!$M$37,S732&lt;&gt;"kahepoolne vajaduspõhine"),[2]an!$G$39,
IF(AND(A732=[2]an!$G$38,F732=[2]an!$E$42),[2]an!$G$42,
IF(AND(A732=[2]an!$H$38,F732=[2]an!$E$40),[2]an!$H$40,IF(AND(A732=[2]an!$H$38,F732=[2]an!$E$41),[2]an!$H$41,IF(AND(A732=[2]an!$H$38,F732=[2]an!$E$39,H732&gt;=[2]an!$M$37),[2]an!$H$39,
IF(AND(A732=[2]an!$H$38,F732=[2]an!$E$39,H732&lt;[2]an!$M$37,S732="kahepoolne vajaduspõhine",U732=""),[2]an!$M$40,
IF(AND(A732=[2]an!$H$38,F732=[2]an!$E$39,H732&lt;[2]an!$M$37,S732="kahepoolne vajaduspõhine",U732&lt;&gt;""),[2]an!$H$39,
IF(AND(A732=[2]an!$H$38,F732=[2]an!$E$39,H732&lt;[2]an!$M$37,S732&lt;&gt;"kahepoolne vajaduspõhine"),[2]an!$H$39,
IF(AND(A732=[2]an!$H$38,F732=[2]an!$E$42),[2]an!$H$42,
IF(AND(A732=[2]an!$I$38,F732=[2]an!$E$40),[2]an!$I$40,IF(AND(A732=[2]an!$I$38,F732=[2]an!$E$41),[2]an!$I$41,IF(AND(A732=[2]an!$I$38,F732=[2]an!$E$39,H732&gt;=[2]an!$M$37),[2]an!$I$39,
IF(AND(A732=[2]an!$I$38,F732=[2]an!$E$39,H732&lt;[2]an!$M$37,S732="kahepoolne vajaduspõhine",U732=""),[2]an!$M$40,
IF(AND(A732=[2]an!$I$38,F732=[2]an!$E$39,H732&lt;[2]an!$M$37,S732="kahepoolne vajaduspõhine",U732&lt;&gt;""),[2]an!$I$39,
IF(AND(A732=[2]an!$I$38,F732=[2]an!$E$39,H732&lt;[2]an!$M$37,S732&lt;&gt;"kahepoolne vajaduspõhine"),[2]an!$I$39,
IF(AND(A732=[2]an!$I$38,F732=[2]an!$E$42),[2]an!$I$42,
IF(AND(A732=[2]an!$J$38,F732=[2]an!$E$40),[2]an!$J$40,IF(AND(A732=[2]an!$J$38,F732=[2]an!$E$41),[2]an!$J$41,IF(AND(A732=[2]an!$J$38,F732=[2]an!$E$39,H732&gt;=[2]an!$M$37),[2]an!$J$39,
IF(AND(A732=[2]an!$J$38,F732=[2]an!$E$39,H732&lt;[2]an!$M$37,S732="kahepoolne vajaduspõhine",U732=""),[2]an!$M$40,
IF(AND(A732=[2]an!$J$38,F732=[2]an!$E$39,H732&lt;[2]an!$M$37,S732="kahepoolne vajaduspõhine",U732&lt;&gt;""),[2]an!$J$39,
IF(AND(A732=[2]an!$J$38,F732=[2]an!$E$39,H732&lt;[2]an!$M$37,S732&lt;&gt;"kahepoolne vajaduspõhine"),[2]an!$J$39,
IF(AND(A732=[2]an!$J$38,F732=[2]an!$E$42),[2]an!$J$42,""))))))))))))))))))))))))))))</f>
        <v/>
      </c>
      <c r="Y732" s="17" t="str">
        <f>IFERROR(IF(F732="Tugigrupp",0,
IF(AND(F732="Peretoe teenus",H732&gt;=[2]an!$M$37,RANK(D732,$D732:$D732)+COUNTIFS($D$2:D732,D732,$F$2:F732,F732)-1&gt;1),"",
IF(AND(F732="Peretoe teenus",H732&gt;=[2]an!$M$37,RANK(D732,$D732:$D732)+COUNTIFS($D$2:D732,D732,$F$2:F732,F732)-1=1,MONTH(H732)=MONTH(K732)=TRUE,YEAR(H732)=YEAR(K732)=TRUE),((EOMONTH(H732,0)-H732+1)*X732)/DAY(EOMONTH(H732,0)),
IF(AND(F732="Peretoe teenus",H732&gt;=[2]an!$M$37,RANK(D732,$D732:$D732)+COUNTIFS($D$2:D732,D732,$F$2:F732,F732)-1=1),X732,
IF(AND(F732="Peretoe teenus",H732&lt;[2]an!$M$37,S732&lt;&gt;"kahepoolne vajaduspõhine",RANK(D732,$D732:$D732)+COUNTIFS($D$2:D732,D732,$F$2:F732,F732)-1=1),X732,
IF(AND(F732="Peretoe teenus",H732&lt;[2]an!$M$37,S732&lt;&gt;"kahepoolne vajaduspõhine",RANK(D732,$D732:$D732)+COUNTIFS($D$2:D732,D732,$F$2:F732,F732)-1&gt;1),"",
IF(AND(F732="Peretoe teenus",H732&lt;[2]an!$M$37,S732="kahepoolne vajaduspõhine",U732="",RANK(D732,$D732:$D732)+COUNTIFS($D$2:D732,D732,$F$2:F732,F732)-1=1),X732,
IF(AND(F732="Peretoe teenus",H732&lt;[2]an!$M$37,S732="kahepoolne vajaduspõhine",U732="",RANK(D732,$D732:$D732)+COUNTIFS($D$2:D732,D732,$F$2:F732,F732)-1&gt;1),"",
IF(AND(F732="Peretoe teenus",H732&lt;[2]an!$M$37,S732="kahepoolne vajaduspõhine",U732&lt;[2]an!$M$37,RANK(D732,$D732:$D732)+COUNTIFS($D$2:D732,D732,$F$2:F732,F732)-1=1),X732,
IF(AND(F732="Peretoe teenus",H732&lt;[2]an!$M$37,S732="kahepoolne vajaduspõhine",U732&lt;[2]an!$M$37,RANK(D732,$D732:$D732)+COUNTIFS($D$2:D732,D732,$F$2:F732,F732)-1&gt;1),"",
IF(AND(F732="Peretoe teenus",H732&lt;[2]an!$M$37,S732="kahepoolne vajaduspõhine",U732&gt;=[2]an!$M$37,U732&lt;=[2]an!$M$38,RANK(D732,$D732:$D732)+COUNTIFS($D$2:D732,D732,$F$2:F732,F732)-1=1),
((EOMONTH(U732,0)-U732+1)*X732)/DAY(EOMONTH(U732,0))+(DAY(U732)-1)*100/DAY(EOMONTH(U732,0)),
IF(AND(F732="Peretoe teenus",H732&lt;[2]an!$M$37,S732="kahepoolne vajaduspõhine",U732&gt;=[2]an!$M$37,U732&lt;=[2]an!$M$38,RANK(D732,$D732:$D732)+COUNTIFS($D$2:D732,D732,$F$2:F732,F732)-1&gt;1),"",
IF(AND(F732="Peretoe teenus",H732&lt;[2]an!$M$37,S732="kahepoolne vajaduspõhine",U732&gt;[2]an!$M$38,RANK(D732,$D732:$D732)+COUNTIFS($D$2:D732,D732,$F$2:F732,F732)-1=1),X732,
IF(AND(F732="Peretoe teenus",H732&lt;[2]an!$M$37,S732="kahepoolne vajaduspõhine",U732&gt;[2]an!$M$38,RANK(D732,$D732:$D732)+COUNTIFS($D$2:D732,D732,$F$2:F732,F732)-1&gt;1),"",X732*W732)))))))))))))),"")</f>
        <v/>
      </c>
      <c r="Z732" s="18" t="str">
        <f t="shared" si="34"/>
        <v/>
      </c>
      <c r="AA732" s="19" t="str">
        <f>IFERROR(VLOOKUP(E732,[2]an!$A$3:$B$81,2,FALSE),"")</f>
        <v/>
      </c>
      <c r="AB732" s="19" t="str">
        <f>IFERROR(VLOOKUP(AA732,[2]an!$C$2:$D$16,2,FALSE),"")</f>
        <v/>
      </c>
      <c r="AC732" s="20"/>
      <c r="AD732" s="21" t="str">
        <f>IF(A732=[2]an!$F$36,VLOOKUP([2]an!$F$36,[2]an!$F$36:$H$36,3,FALSE),IF(A732=[2]an!$F$35,VLOOKUP([2]an!$F$35,[2]an!$F$35:$H$35,3,FALSE),IF(A732=[2]an!$F$33,VLOOKUP([2]an!$F$33,[2]an!$F$33:$H$33,3,FALSE),IF(A732=[2]an!$F$31,VLOOKUP([2]an!$F$31,[2]an!$F$31:$H$31,3,FALSE),""))))</f>
        <v/>
      </c>
    </row>
    <row r="733" spans="6:30" x14ac:dyDescent="0.2">
      <c r="F733" s="10"/>
      <c r="G733" s="8" t="str">
        <f t="shared" si="35"/>
        <v/>
      </c>
      <c r="H733" s="13"/>
      <c r="K733" s="13"/>
      <c r="L733" s="10"/>
      <c r="M733" s="10"/>
      <c r="S733" s="8" t="str">
        <f>IFERROR(VLOOKUP(D733,[1]peretoe_teenus!$A$2:$L$2000,5,FALSE),"")</f>
        <v/>
      </c>
      <c r="U733" s="13"/>
      <c r="V733" s="15" t="str" cm="1">
        <f t="array" ref="V733">IFERROR(IF(AND(F733="Tugigrupp",RANK(K733,$K733:$K733)+COUNTIFS($K$2:K733,K733,$L$2:L733,L733,$M$2:M733,M733,$I$2:I733,I733,$G$2:G733,G733,$F$2:F733,F733)-1=1),SUMPRODUCT(($F$2:$F$4154=F733)*($G$2:$G$4154=G733)*($K$2:$K$4154=K733)*($I$2:$I$4154=I733)*($L$2:$L$4154=L733)*($M$2:$M$4154=M733)),""),"")</f>
        <v/>
      </c>
      <c r="W733" s="15" t="str">
        <f t="shared" si="33"/>
        <v/>
      </c>
      <c r="X733" s="16" t="str">
        <f>IF(AND(A733=[2]an!$G$38,F733=[2]an!$E$40),[2]an!$G$40,IF(AND(A733=[2]an!$G$38,F733=[2]an!$E$41),[2]an!$G$41,IF(AND(A733=[2]an!$G$38,F733=[2]an!$E$39,H733&gt;=[2]an!$M$37),[2]an!$G$39,
IF(AND(A733=[2]an!$G$38,F733=[2]an!$E$39,H733&lt;[2]an!$M$37,S733="kahepoolne vajaduspõhine",U733=""),[2]an!$M$40,
IF(AND(A733=[2]an!$G$38,F733=[2]an!$E$39,H733&lt;[2]an!$M$37,S733="kahepoolne vajaduspõhine",U733&lt;&gt;""),[2]an!$G$39,
IF(AND(A733=[2]an!$G$38,F733=[2]an!$E$39,H733&lt;[2]an!$M$37,S733&lt;&gt;"kahepoolne vajaduspõhine"),[2]an!$G$39,
IF(AND(A733=[2]an!$G$38,F733=[2]an!$E$42),[2]an!$G$42,
IF(AND(A733=[2]an!$H$38,F733=[2]an!$E$40),[2]an!$H$40,IF(AND(A733=[2]an!$H$38,F733=[2]an!$E$41),[2]an!$H$41,IF(AND(A733=[2]an!$H$38,F733=[2]an!$E$39,H733&gt;=[2]an!$M$37),[2]an!$H$39,
IF(AND(A733=[2]an!$H$38,F733=[2]an!$E$39,H733&lt;[2]an!$M$37,S733="kahepoolne vajaduspõhine",U733=""),[2]an!$M$40,
IF(AND(A733=[2]an!$H$38,F733=[2]an!$E$39,H733&lt;[2]an!$M$37,S733="kahepoolne vajaduspõhine",U733&lt;&gt;""),[2]an!$H$39,
IF(AND(A733=[2]an!$H$38,F733=[2]an!$E$39,H733&lt;[2]an!$M$37,S733&lt;&gt;"kahepoolne vajaduspõhine"),[2]an!$H$39,
IF(AND(A733=[2]an!$H$38,F733=[2]an!$E$42),[2]an!$H$42,
IF(AND(A733=[2]an!$I$38,F733=[2]an!$E$40),[2]an!$I$40,IF(AND(A733=[2]an!$I$38,F733=[2]an!$E$41),[2]an!$I$41,IF(AND(A733=[2]an!$I$38,F733=[2]an!$E$39,H733&gt;=[2]an!$M$37),[2]an!$I$39,
IF(AND(A733=[2]an!$I$38,F733=[2]an!$E$39,H733&lt;[2]an!$M$37,S733="kahepoolne vajaduspõhine",U733=""),[2]an!$M$40,
IF(AND(A733=[2]an!$I$38,F733=[2]an!$E$39,H733&lt;[2]an!$M$37,S733="kahepoolne vajaduspõhine",U733&lt;&gt;""),[2]an!$I$39,
IF(AND(A733=[2]an!$I$38,F733=[2]an!$E$39,H733&lt;[2]an!$M$37,S733&lt;&gt;"kahepoolne vajaduspõhine"),[2]an!$I$39,
IF(AND(A733=[2]an!$I$38,F733=[2]an!$E$42),[2]an!$I$42,
IF(AND(A733=[2]an!$J$38,F733=[2]an!$E$40),[2]an!$J$40,IF(AND(A733=[2]an!$J$38,F733=[2]an!$E$41),[2]an!$J$41,IF(AND(A733=[2]an!$J$38,F733=[2]an!$E$39,H733&gt;=[2]an!$M$37),[2]an!$J$39,
IF(AND(A733=[2]an!$J$38,F733=[2]an!$E$39,H733&lt;[2]an!$M$37,S733="kahepoolne vajaduspõhine",U733=""),[2]an!$M$40,
IF(AND(A733=[2]an!$J$38,F733=[2]an!$E$39,H733&lt;[2]an!$M$37,S733="kahepoolne vajaduspõhine",U733&lt;&gt;""),[2]an!$J$39,
IF(AND(A733=[2]an!$J$38,F733=[2]an!$E$39,H733&lt;[2]an!$M$37,S733&lt;&gt;"kahepoolne vajaduspõhine"),[2]an!$J$39,
IF(AND(A733=[2]an!$J$38,F733=[2]an!$E$42),[2]an!$J$42,""))))))))))))))))))))))))))))</f>
        <v/>
      </c>
      <c r="Y733" s="17" t="str">
        <f>IFERROR(IF(F733="Tugigrupp",0,
IF(AND(F733="Peretoe teenus",H733&gt;=[2]an!$M$37,RANK(D733,$D733:$D733)+COUNTIFS($D$2:D733,D733,$F$2:F733,F733)-1&gt;1),"",
IF(AND(F733="Peretoe teenus",H733&gt;=[2]an!$M$37,RANK(D733,$D733:$D733)+COUNTIFS($D$2:D733,D733,$F$2:F733,F733)-1=1,MONTH(H733)=MONTH(K733)=TRUE,YEAR(H733)=YEAR(K733)=TRUE),((EOMONTH(H733,0)-H733+1)*X733)/DAY(EOMONTH(H733,0)),
IF(AND(F733="Peretoe teenus",H733&gt;=[2]an!$M$37,RANK(D733,$D733:$D733)+COUNTIFS($D$2:D733,D733,$F$2:F733,F733)-1=1),X733,
IF(AND(F733="Peretoe teenus",H733&lt;[2]an!$M$37,S733&lt;&gt;"kahepoolne vajaduspõhine",RANK(D733,$D733:$D733)+COUNTIFS($D$2:D733,D733,$F$2:F733,F733)-1=1),X733,
IF(AND(F733="Peretoe teenus",H733&lt;[2]an!$M$37,S733&lt;&gt;"kahepoolne vajaduspõhine",RANK(D733,$D733:$D733)+COUNTIFS($D$2:D733,D733,$F$2:F733,F733)-1&gt;1),"",
IF(AND(F733="Peretoe teenus",H733&lt;[2]an!$M$37,S733="kahepoolne vajaduspõhine",U733="",RANK(D733,$D733:$D733)+COUNTIFS($D$2:D733,D733,$F$2:F733,F733)-1=1),X733,
IF(AND(F733="Peretoe teenus",H733&lt;[2]an!$M$37,S733="kahepoolne vajaduspõhine",U733="",RANK(D733,$D733:$D733)+COUNTIFS($D$2:D733,D733,$F$2:F733,F733)-1&gt;1),"",
IF(AND(F733="Peretoe teenus",H733&lt;[2]an!$M$37,S733="kahepoolne vajaduspõhine",U733&lt;[2]an!$M$37,RANK(D733,$D733:$D733)+COUNTIFS($D$2:D733,D733,$F$2:F733,F733)-1=1),X733,
IF(AND(F733="Peretoe teenus",H733&lt;[2]an!$M$37,S733="kahepoolne vajaduspõhine",U733&lt;[2]an!$M$37,RANK(D733,$D733:$D733)+COUNTIFS($D$2:D733,D733,$F$2:F733,F733)-1&gt;1),"",
IF(AND(F733="Peretoe teenus",H733&lt;[2]an!$M$37,S733="kahepoolne vajaduspõhine",U733&gt;=[2]an!$M$37,U733&lt;=[2]an!$M$38,RANK(D733,$D733:$D733)+COUNTIFS($D$2:D733,D733,$F$2:F733,F733)-1=1),
((EOMONTH(U733,0)-U733+1)*X733)/DAY(EOMONTH(U733,0))+(DAY(U733)-1)*100/DAY(EOMONTH(U733,0)),
IF(AND(F733="Peretoe teenus",H733&lt;[2]an!$M$37,S733="kahepoolne vajaduspõhine",U733&gt;=[2]an!$M$37,U733&lt;=[2]an!$M$38,RANK(D733,$D733:$D733)+COUNTIFS($D$2:D733,D733,$F$2:F733,F733)-1&gt;1),"",
IF(AND(F733="Peretoe teenus",H733&lt;[2]an!$M$37,S733="kahepoolne vajaduspõhine",U733&gt;[2]an!$M$38,RANK(D733,$D733:$D733)+COUNTIFS($D$2:D733,D733,$F$2:F733,F733)-1=1),X733,
IF(AND(F733="Peretoe teenus",H733&lt;[2]an!$M$37,S733="kahepoolne vajaduspõhine",U733&gt;[2]an!$M$38,RANK(D733,$D733:$D733)+COUNTIFS($D$2:D733,D733,$F$2:F733,F733)-1&gt;1),"",X733*W733)))))))))))))),"")</f>
        <v/>
      </c>
      <c r="Z733" s="18" t="str">
        <f t="shared" si="34"/>
        <v/>
      </c>
      <c r="AA733" s="19" t="str">
        <f>IFERROR(VLOOKUP(E733,[2]an!$A$3:$B$81,2,FALSE),"")</f>
        <v/>
      </c>
      <c r="AB733" s="19" t="str">
        <f>IFERROR(VLOOKUP(AA733,[2]an!$C$2:$D$16,2,FALSE),"")</f>
        <v/>
      </c>
      <c r="AC733" s="20"/>
      <c r="AD733" s="21" t="str">
        <f>IF(A733=[2]an!$F$36,VLOOKUP([2]an!$F$36,[2]an!$F$36:$H$36,3,FALSE),IF(A733=[2]an!$F$35,VLOOKUP([2]an!$F$35,[2]an!$F$35:$H$35,3,FALSE),IF(A733=[2]an!$F$33,VLOOKUP([2]an!$F$33,[2]an!$F$33:$H$33,3,FALSE),IF(A733=[2]an!$F$31,VLOOKUP([2]an!$F$31,[2]an!$F$31:$H$31,3,FALSE),""))))</f>
        <v/>
      </c>
    </row>
    <row r="734" spans="6:30" x14ac:dyDescent="0.2">
      <c r="F734" s="10"/>
      <c r="G734" s="8" t="str">
        <f t="shared" si="35"/>
        <v/>
      </c>
      <c r="H734" s="13"/>
      <c r="K734" s="13"/>
      <c r="L734" s="10"/>
      <c r="M734" s="10"/>
      <c r="S734" s="8" t="str">
        <f>IFERROR(VLOOKUP(D734,[1]peretoe_teenus!$A$2:$L$2000,5,FALSE),"")</f>
        <v/>
      </c>
      <c r="U734" s="13"/>
      <c r="V734" s="15" t="str" cm="1">
        <f t="array" ref="V734">IFERROR(IF(AND(F734="Tugigrupp",RANK(K734,$K734:$K734)+COUNTIFS($K$2:K734,K734,$L$2:L734,L734,$M$2:M734,M734,$I$2:I734,I734,$G$2:G734,G734,$F$2:F734,F734)-1=1),SUMPRODUCT(($F$2:$F$4154=F734)*($G$2:$G$4154=G734)*($K$2:$K$4154=K734)*($I$2:$I$4154=I734)*($L$2:$L$4154=L734)*($M$2:$M$4154=M734)),""),"")</f>
        <v/>
      </c>
      <c r="W734" s="15" t="str">
        <f t="shared" si="33"/>
        <v/>
      </c>
      <c r="X734" s="16" t="str">
        <f>IF(AND(A734=[2]an!$G$38,F734=[2]an!$E$40),[2]an!$G$40,IF(AND(A734=[2]an!$G$38,F734=[2]an!$E$41),[2]an!$G$41,IF(AND(A734=[2]an!$G$38,F734=[2]an!$E$39,H734&gt;=[2]an!$M$37),[2]an!$G$39,
IF(AND(A734=[2]an!$G$38,F734=[2]an!$E$39,H734&lt;[2]an!$M$37,S734="kahepoolne vajaduspõhine",U734=""),[2]an!$M$40,
IF(AND(A734=[2]an!$G$38,F734=[2]an!$E$39,H734&lt;[2]an!$M$37,S734="kahepoolne vajaduspõhine",U734&lt;&gt;""),[2]an!$G$39,
IF(AND(A734=[2]an!$G$38,F734=[2]an!$E$39,H734&lt;[2]an!$M$37,S734&lt;&gt;"kahepoolne vajaduspõhine"),[2]an!$G$39,
IF(AND(A734=[2]an!$G$38,F734=[2]an!$E$42),[2]an!$G$42,
IF(AND(A734=[2]an!$H$38,F734=[2]an!$E$40),[2]an!$H$40,IF(AND(A734=[2]an!$H$38,F734=[2]an!$E$41),[2]an!$H$41,IF(AND(A734=[2]an!$H$38,F734=[2]an!$E$39,H734&gt;=[2]an!$M$37),[2]an!$H$39,
IF(AND(A734=[2]an!$H$38,F734=[2]an!$E$39,H734&lt;[2]an!$M$37,S734="kahepoolne vajaduspõhine",U734=""),[2]an!$M$40,
IF(AND(A734=[2]an!$H$38,F734=[2]an!$E$39,H734&lt;[2]an!$M$37,S734="kahepoolne vajaduspõhine",U734&lt;&gt;""),[2]an!$H$39,
IF(AND(A734=[2]an!$H$38,F734=[2]an!$E$39,H734&lt;[2]an!$M$37,S734&lt;&gt;"kahepoolne vajaduspõhine"),[2]an!$H$39,
IF(AND(A734=[2]an!$H$38,F734=[2]an!$E$42),[2]an!$H$42,
IF(AND(A734=[2]an!$I$38,F734=[2]an!$E$40),[2]an!$I$40,IF(AND(A734=[2]an!$I$38,F734=[2]an!$E$41),[2]an!$I$41,IF(AND(A734=[2]an!$I$38,F734=[2]an!$E$39,H734&gt;=[2]an!$M$37),[2]an!$I$39,
IF(AND(A734=[2]an!$I$38,F734=[2]an!$E$39,H734&lt;[2]an!$M$37,S734="kahepoolne vajaduspõhine",U734=""),[2]an!$M$40,
IF(AND(A734=[2]an!$I$38,F734=[2]an!$E$39,H734&lt;[2]an!$M$37,S734="kahepoolne vajaduspõhine",U734&lt;&gt;""),[2]an!$I$39,
IF(AND(A734=[2]an!$I$38,F734=[2]an!$E$39,H734&lt;[2]an!$M$37,S734&lt;&gt;"kahepoolne vajaduspõhine"),[2]an!$I$39,
IF(AND(A734=[2]an!$I$38,F734=[2]an!$E$42),[2]an!$I$42,
IF(AND(A734=[2]an!$J$38,F734=[2]an!$E$40),[2]an!$J$40,IF(AND(A734=[2]an!$J$38,F734=[2]an!$E$41),[2]an!$J$41,IF(AND(A734=[2]an!$J$38,F734=[2]an!$E$39,H734&gt;=[2]an!$M$37),[2]an!$J$39,
IF(AND(A734=[2]an!$J$38,F734=[2]an!$E$39,H734&lt;[2]an!$M$37,S734="kahepoolne vajaduspõhine",U734=""),[2]an!$M$40,
IF(AND(A734=[2]an!$J$38,F734=[2]an!$E$39,H734&lt;[2]an!$M$37,S734="kahepoolne vajaduspõhine",U734&lt;&gt;""),[2]an!$J$39,
IF(AND(A734=[2]an!$J$38,F734=[2]an!$E$39,H734&lt;[2]an!$M$37,S734&lt;&gt;"kahepoolne vajaduspõhine"),[2]an!$J$39,
IF(AND(A734=[2]an!$J$38,F734=[2]an!$E$42),[2]an!$J$42,""))))))))))))))))))))))))))))</f>
        <v/>
      </c>
      <c r="Y734" s="17" t="str">
        <f>IFERROR(IF(F734="Tugigrupp",0,
IF(AND(F734="Peretoe teenus",H734&gt;=[2]an!$M$37,RANK(D734,$D734:$D734)+COUNTIFS($D$2:D734,D734,$F$2:F734,F734)-1&gt;1),"",
IF(AND(F734="Peretoe teenus",H734&gt;=[2]an!$M$37,RANK(D734,$D734:$D734)+COUNTIFS($D$2:D734,D734,$F$2:F734,F734)-1=1,MONTH(H734)=MONTH(K734)=TRUE,YEAR(H734)=YEAR(K734)=TRUE),((EOMONTH(H734,0)-H734+1)*X734)/DAY(EOMONTH(H734,0)),
IF(AND(F734="Peretoe teenus",H734&gt;=[2]an!$M$37,RANK(D734,$D734:$D734)+COUNTIFS($D$2:D734,D734,$F$2:F734,F734)-1=1),X734,
IF(AND(F734="Peretoe teenus",H734&lt;[2]an!$M$37,S734&lt;&gt;"kahepoolne vajaduspõhine",RANK(D734,$D734:$D734)+COUNTIFS($D$2:D734,D734,$F$2:F734,F734)-1=1),X734,
IF(AND(F734="Peretoe teenus",H734&lt;[2]an!$M$37,S734&lt;&gt;"kahepoolne vajaduspõhine",RANK(D734,$D734:$D734)+COUNTIFS($D$2:D734,D734,$F$2:F734,F734)-1&gt;1),"",
IF(AND(F734="Peretoe teenus",H734&lt;[2]an!$M$37,S734="kahepoolne vajaduspõhine",U734="",RANK(D734,$D734:$D734)+COUNTIFS($D$2:D734,D734,$F$2:F734,F734)-1=1),X734,
IF(AND(F734="Peretoe teenus",H734&lt;[2]an!$M$37,S734="kahepoolne vajaduspõhine",U734="",RANK(D734,$D734:$D734)+COUNTIFS($D$2:D734,D734,$F$2:F734,F734)-1&gt;1),"",
IF(AND(F734="Peretoe teenus",H734&lt;[2]an!$M$37,S734="kahepoolne vajaduspõhine",U734&lt;[2]an!$M$37,RANK(D734,$D734:$D734)+COUNTIFS($D$2:D734,D734,$F$2:F734,F734)-1=1),X734,
IF(AND(F734="Peretoe teenus",H734&lt;[2]an!$M$37,S734="kahepoolne vajaduspõhine",U734&lt;[2]an!$M$37,RANK(D734,$D734:$D734)+COUNTIFS($D$2:D734,D734,$F$2:F734,F734)-1&gt;1),"",
IF(AND(F734="Peretoe teenus",H734&lt;[2]an!$M$37,S734="kahepoolne vajaduspõhine",U734&gt;=[2]an!$M$37,U734&lt;=[2]an!$M$38,RANK(D734,$D734:$D734)+COUNTIFS($D$2:D734,D734,$F$2:F734,F734)-1=1),
((EOMONTH(U734,0)-U734+1)*X734)/DAY(EOMONTH(U734,0))+(DAY(U734)-1)*100/DAY(EOMONTH(U734,0)),
IF(AND(F734="Peretoe teenus",H734&lt;[2]an!$M$37,S734="kahepoolne vajaduspõhine",U734&gt;=[2]an!$M$37,U734&lt;=[2]an!$M$38,RANK(D734,$D734:$D734)+COUNTIFS($D$2:D734,D734,$F$2:F734,F734)-1&gt;1),"",
IF(AND(F734="Peretoe teenus",H734&lt;[2]an!$M$37,S734="kahepoolne vajaduspõhine",U734&gt;[2]an!$M$38,RANK(D734,$D734:$D734)+COUNTIFS($D$2:D734,D734,$F$2:F734,F734)-1=1),X734,
IF(AND(F734="Peretoe teenus",H734&lt;[2]an!$M$37,S734="kahepoolne vajaduspõhine",U734&gt;[2]an!$M$38,RANK(D734,$D734:$D734)+COUNTIFS($D$2:D734,D734,$F$2:F734,F734)-1&gt;1),"",X734*W734)))))))))))))),"")</f>
        <v/>
      </c>
      <c r="Z734" s="18" t="str">
        <f t="shared" si="34"/>
        <v/>
      </c>
      <c r="AA734" s="19" t="str">
        <f>IFERROR(VLOOKUP(E734,[2]an!$A$3:$B$81,2,FALSE),"")</f>
        <v/>
      </c>
      <c r="AB734" s="19" t="str">
        <f>IFERROR(VLOOKUP(AA734,[2]an!$C$2:$D$16,2,FALSE),"")</f>
        <v/>
      </c>
      <c r="AC734" s="20"/>
      <c r="AD734" s="21" t="str">
        <f>IF(A734=[2]an!$F$36,VLOOKUP([2]an!$F$36,[2]an!$F$36:$H$36,3,FALSE),IF(A734=[2]an!$F$35,VLOOKUP([2]an!$F$35,[2]an!$F$35:$H$35,3,FALSE),IF(A734=[2]an!$F$33,VLOOKUP([2]an!$F$33,[2]an!$F$33:$H$33,3,FALSE),IF(A734=[2]an!$F$31,VLOOKUP([2]an!$F$31,[2]an!$F$31:$H$31,3,FALSE),""))))</f>
        <v/>
      </c>
    </row>
    <row r="735" spans="6:30" x14ac:dyDescent="0.2">
      <c r="F735" s="10"/>
      <c r="G735" s="8" t="str">
        <f t="shared" si="35"/>
        <v/>
      </c>
      <c r="H735" s="13"/>
      <c r="K735" s="13"/>
      <c r="L735" s="10"/>
      <c r="M735" s="10"/>
      <c r="S735" s="8" t="str">
        <f>IFERROR(VLOOKUP(D735,[1]peretoe_teenus!$A$2:$L$2000,5,FALSE),"")</f>
        <v/>
      </c>
      <c r="U735" s="13"/>
      <c r="V735" s="15" t="str" cm="1">
        <f t="array" ref="V735">IFERROR(IF(AND(F735="Tugigrupp",RANK(K735,$K735:$K735)+COUNTIFS($K$2:K735,K735,$L$2:L735,L735,$M$2:M735,M735,$I$2:I735,I735,$G$2:G735,G735,$F$2:F735,F735)-1=1),SUMPRODUCT(($F$2:$F$4154=F735)*($G$2:$G$4154=G735)*($K$2:$K$4154=K735)*($I$2:$I$4154=I735)*($L$2:$L$4154=L735)*($M$2:$M$4154=M735)),""),"")</f>
        <v/>
      </c>
      <c r="W735" s="15" t="str">
        <f t="shared" si="33"/>
        <v/>
      </c>
      <c r="X735" s="16" t="str">
        <f>IF(AND(A735=[2]an!$G$38,F735=[2]an!$E$40),[2]an!$G$40,IF(AND(A735=[2]an!$G$38,F735=[2]an!$E$41),[2]an!$G$41,IF(AND(A735=[2]an!$G$38,F735=[2]an!$E$39,H735&gt;=[2]an!$M$37),[2]an!$G$39,
IF(AND(A735=[2]an!$G$38,F735=[2]an!$E$39,H735&lt;[2]an!$M$37,S735="kahepoolne vajaduspõhine",U735=""),[2]an!$M$40,
IF(AND(A735=[2]an!$G$38,F735=[2]an!$E$39,H735&lt;[2]an!$M$37,S735="kahepoolne vajaduspõhine",U735&lt;&gt;""),[2]an!$G$39,
IF(AND(A735=[2]an!$G$38,F735=[2]an!$E$39,H735&lt;[2]an!$M$37,S735&lt;&gt;"kahepoolne vajaduspõhine"),[2]an!$G$39,
IF(AND(A735=[2]an!$G$38,F735=[2]an!$E$42),[2]an!$G$42,
IF(AND(A735=[2]an!$H$38,F735=[2]an!$E$40),[2]an!$H$40,IF(AND(A735=[2]an!$H$38,F735=[2]an!$E$41),[2]an!$H$41,IF(AND(A735=[2]an!$H$38,F735=[2]an!$E$39,H735&gt;=[2]an!$M$37),[2]an!$H$39,
IF(AND(A735=[2]an!$H$38,F735=[2]an!$E$39,H735&lt;[2]an!$M$37,S735="kahepoolne vajaduspõhine",U735=""),[2]an!$M$40,
IF(AND(A735=[2]an!$H$38,F735=[2]an!$E$39,H735&lt;[2]an!$M$37,S735="kahepoolne vajaduspõhine",U735&lt;&gt;""),[2]an!$H$39,
IF(AND(A735=[2]an!$H$38,F735=[2]an!$E$39,H735&lt;[2]an!$M$37,S735&lt;&gt;"kahepoolne vajaduspõhine"),[2]an!$H$39,
IF(AND(A735=[2]an!$H$38,F735=[2]an!$E$42),[2]an!$H$42,
IF(AND(A735=[2]an!$I$38,F735=[2]an!$E$40),[2]an!$I$40,IF(AND(A735=[2]an!$I$38,F735=[2]an!$E$41),[2]an!$I$41,IF(AND(A735=[2]an!$I$38,F735=[2]an!$E$39,H735&gt;=[2]an!$M$37),[2]an!$I$39,
IF(AND(A735=[2]an!$I$38,F735=[2]an!$E$39,H735&lt;[2]an!$M$37,S735="kahepoolne vajaduspõhine",U735=""),[2]an!$M$40,
IF(AND(A735=[2]an!$I$38,F735=[2]an!$E$39,H735&lt;[2]an!$M$37,S735="kahepoolne vajaduspõhine",U735&lt;&gt;""),[2]an!$I$39,
IF(AND(A735=[2]an!$I$38,F735=[2]an!$E$39,H735&lt;[2]an!$M$37,S735&lt;&gt;"kahepoolne vajaduspõhine"),[2]an!$I$39,
IF(AND(A735=[2]an!$I$38,F735=[2]an!$E$42),[2]an!$I$42,
IF(AND(A735=[2]an!$J$38,F735=[2]an!$E$40),[2]an!$J$40,IF(AND(A735=[2]an!$J$38,F735=[2]an!$E$41),[2]an!$J$41,IF(AND(A735=[2]an!$J$38,F735=[2]an!$E$39,H735&gt;=[2]an!$M$37),[2]an!$J$39,
IF(AND(A735=[2]an!$J$38,F735=[2]an!$E$39,H735&lt;[2]an!$M$37,S735="kahepoolne vajaduspõhine",U735=""),[2]an!$M$40,
IF(AND(A735=[2]an!$J$38,F735=[2]an!$E$39,H735&lt;[2]an!$M$37,S735="kahepoolne vajaduspõhine",U735&lt;&gt;""),[2]an!$J$39,
IF(AND(A735=[2]an!$J$38,F735=[2]an!$E$39,H735&lt;[2]an!$M$37,S735&lt;&gt;"kahepoolne vajaduspõhine"),[2]an!$J$39,
IF(AND(A735=[2]an!$J$38,F735=[2]an!$E$42),[2]an!$J$42,""))))))))))))))))))))))))))))</f>
        <v/>
      </c>
      <c r="Y735" s="17" t="str">
        <f>IFERROR(IF(F735="Tugigrupp",0,
IF(AND(F735="Peretoe teenus",H735&gt;=[2]an!$M$37,RANK(D735,$D735:$D735)+COUNTIFS($D$2:D735,D735,$F$2:F735,F735)-1&gt;1),"",
IF(AND(F735="Peretoe teenus",H735&gt;=[2]an!$M$37,RANK(D735,$D735:$D735)+COUNTIFS($D$2:D735,D735,$F$2:F735,F735)-1=1,MONTH(H735)=MONTH(K735)=TRUE,YEAR(H735)=YEAR(K735)=TRUE),((EOMONTH(H735,0)-H735+1)*X735)/DAY(EOMONTH(H735,0)),
IF(AND(F735="Peretoe teenus",H735&gt;=[2]an!$M$37,RANK(D735,$D735:$D735)+COUNTIFS($D$2:D735,D735,$F$2:F735,F735)-1=1),X735,
IF(AND(F735="Peretoe teenus",H735&lt;[2]an!$M$37,S735&lt;&gt;"kahepoolne vajaduspõhine",RANK(D735,$D735:$D735)+COUNTIFS($D$2:D735,D735,$F$2:F735,F735)-1=1),X735,
IF(AND(F735="Peretoe teenus",H735&lt;[2]an!$M$37,S735&lt;&gt;"kahepoolne vajaduspõhine",RANK(D735,$D735:$D735)+COUNTIFS($D$2:D735,D735,$F$2:F735,F735)-1&gt;1),"",
IF(AND(F735="Peretoe teenus",H735&lt;[2]an!$M$37,S735="kahepoolne vajaduspõhine",U735="",RANK(D735,$D735:$D735)+COUNTIFS($D$2:D735,D735,$F$2:F735,F735)-1=1),X735,
IF(AND(F735="Peretoe teenus",H735&lt;[2]an!$M$37,S735="kahepoolne vajaduspõhine",U735="",RANK(D735,$D735:$D735)+COUNTIFS($D$2:D735,D735,$F$2:F735,F735)-1&gt;1),"",
IF(AND(F735="Peretoe teenus",H735&lt;[2]an!$M$37,S735="kahepoolne vajaduspõhine",U735&lt;[2]an!$M$37,RANK(D735,$D735:$D735)+COUNTIFS($D$2:D735,D735,$F$2:F735,F735)-1=1),X735,
IF(AND(F735="Peretoe teenus",H735&lt;[2]an!$M$37,S735="kahepoolne vajaduspõhine",U735&lt;[2]an!$M$37,RANK(D735,$D735:$D735)+COUNTIFS($D$2:D735,D735,$F$2:F735,F735)-1&gt;1),"",
IF(AND(F735="Peretoe teenus",H735&lt;[2]an!$M$37,S735="kahepoolne vajaduspõhine",U735&gt;=[2]an!$M$37,U735&lt;=[2]an!$M$38,RANK(D735,$D735:$D735)+COUNTIFS($D$2:D735,D735,$F$2:F735,F735)-1=1),
((EOMONTH(U735,0)-U735+1)*X735)/DAY(EOMONTH(U735,0))+(DAY(U735)-1)*100/DAY(EOMONTH(U735,0)),
IF(AND(F735="Peretoe teenus",H735&lt;[2]an!$M$37,S735="kahepoolne vajaduspõhine",U735&gt;=[2]an!$M$37,U735&lt;=[2]an!$M$38,RANK(D735,$D735:$D735)+COUNTIFS($D$2:D735,D735,$F$2:F735,F735)-1&gt;1),"",
IF(AND(F735="Peretoe teenus",H735&lt;[2]an!$M$37,S735="kahepoolne vajaduspõhine",U735&gt;[2]an!$M$38,RANK(D735,$D735:$D735)+COUNTIFS($D$2:D735,D735,$F$2:F735,F735)-1=1),X735,
IF(AND(F735="Peretoe teenus",H735&lt;[2]an!$M$37,S735="kahepoolne vajaduspõhine",U735&gt;[2]an!$M$38,RANK(D735,$D735:$D735)+COUNTIFS($D$2:D735,D735,$F$2:F735,F735)-1&gt;1),"",X735*W735)))))))))))))),"")</f>
        <v/>
      </c>
      <c r="Z735" s="18" t="str">
        <f t="shared" si="34"/>
        <v/>
      </c>
      <c r="AA735" s="19" t="str">
        <f>IFERROR(VLOOKUP(E735,[2]an!$A$3:$B$81,2,FALSE),"")</f>
        <v/>
      </c>
      <c r="AB735" s="19" t="str">
        <f>IFERROR(VLOOKUP(AA735,[2]an!$C$2:$D$16,2,FALSE),"")</f>
        <v/>
      </c>
      <c r="AC735" s="20"/>
      <c r="AD735" s="21" t="str">
        <f>IF(A735=[2]an!$F$36,VLOOKUP([2]an!$F$36,[2]an!$F$36:$H$36,3,FALSE),IF(A735=[2]an!$F$35,VLOOKUP([2]an!$F$35,[2]an!$F$35:$H$35,3,FALSE),IF(A735=[2]an!$F$33,VLOOKUP([2]an!$F$33,[2]an!$F$33:$H$33,3,FALSE),IF(A735=[2]an!$F$31,VLOOKUP([2]an!$F$31,[2]an!$F$31:$H$31,3,FALSE),""))))</f>
        <v/>
      </c>
    </row>
    <row r="736" spans="6:30" x14ac:dyDescent="0.2">
      <c r="F736" s="10"/>
      <c r="G736" s="8" t="str">
        <f t="shared" si="35"/>
        <v/>
      </c>
      <c r="H736" s="13"/>
      <c r="K736" s="13"/>
      <c r="L736" s="10"/>
      <c r="M736" s="10"/>
      <c r="S736" s="8" t="str">
        <f>IFERROR(VLOOKUP(D736,[1]peretoe_teenus!$A$2:$L$2000,5,FALSE),"")</f>
        <v/>
      </c>
      <c r="U736" s="13"/>
      <c r="V736" s="15" t="str" cm="1">
        <f t="array" ref="V736">IFERROR(IF(AND(F736="Tugigrupp",RANK(K736,$K736:$K736)+COUNTIFS($K$2:K736,K736,$L$2:L736,L736,$M$2:M736,M736,$I$2:I736,I736,$G$2:G736,G736,$F$2:F736,F736)-1=1),SUMPRODUCT(($F$2:$F$4154=F736)*($G$2:$G$4154=G736)*($K$2:$K$4154=K736)*($I$2:$I$4154=I736)*($L$2:$L$4154=L736)*($M$2:$M$4154=M736)),""),"")</f>
        <v/>
      </c>
      <c r="W736" s="15" t="str">
        <f t="shared" si="33"/>
        <v/>
      </c>
      <c r="X736" s="16" t="str">
        <f>IF(AND(A736=[2]an!$G$38,F736=[2]an!$E$40),[2]an!$G$40,IF(AND(A736=[2]an!$G$38,F736=[2]an!$E$41),[2]an!$G$41,IF(AND(A736=[2]an!$G$38,F736=[2]an!$E$39,H736&gt;=[2]an!$M$37),[2]an!$G$39,
IF(AND(A736=[2]an!$G$38,F736=[2]an!$E$39,H736&lt;[2]an!$M$37,S736="kahepoolne vajaduspõhine",U736=""),[2]an!$M$40,
IF(AND(A736=[2]an!$G$38,F736=[2]an!$E$39,H736&lt;[2]an!$M$37,S736="kahepoolne vajaduspõhine",U736&lt;&gt;""),[2]an!$G$39,
IF(AND(A736=[2]an!$G$38,F736=[2]an!$E$39,H736&lt;[2]an!$M$37,S736&lt;&gt;"kahepoolne vajaduspõhine"),[2]an!$G$39,
IF(AND(A736=[2]an!$G$38,F736=[2]an!$E$42),[2]an!$G$42,
IF(AND(A736=[2]an!$H$38,F736=[2]an!$E$40),[2]an!$H$40,IF(AND(A736=[2]an!$H$38,F736=[2]an!$E$41),[2]an!$H$41,IF(AND(A736=[2]an!$H$38,F736=[2]an!$E$39,H736&gt;=[2]an!$M$37),[2]an!$H$39,
IF(AND(A736=[2]an!$H$38,F736=[2]an!$E$39,H736&lt;[2]an!$M$37,S736="kahepoolne vajaduspõhine",U736=""),[2]an!$M$40,
IF(AND(A736=[2]an!$H$38,F736=[2]an!$E$39,H736&lt;[2]an!$M$37,S736="kahepoolne vajaduspõhine",U736&lt;&gt;""),[2]an!$H$39,
IF(AND(A736=[2]an!$H$38,F736=[2]an!$E$39,H736&lt;[2]an!$M$37,S736&lt;&gt;"kahepoolne vajaduspõhine"),[2]an!$H$39,
IF(AND(A736=[2]an!$H$38,F736=[2]an!$E$42),[2]an!$H$42,
IF(AND(A736=[2]an!$I$38,F736=[2]an!$E$40),[2]an!$I$40,IF(AND(A736=[2]an!$I$38,F736=[2]an!$E$41),[2]an!$I$41,IF(AND(A736=[2]an!$I$38,F736=[2]an!$E$39,H736&gt;=[2]an!$M$37),[2]an!$I$39,
IF(AND(A736=[2]an!$I$38,F736=[2]an!$E$39,H736&lt;[2]an!$M$37,S736="kahepoolne vajaduspõhine",U736=""),[2]an!$M$40,
IF(AND(A736=[2]an!$I$38,F736=[2]an!$E$39,H736&lt;[2]an!$M$37,S736="kahepoolne vajaduspõhine",U736&lt;&gt;""),[2]an!$I$39,
IF(AND(A736=[2]an!$I$38,F736=[2]an!$E$39,H736&lt;[2]an!$M$37,S736&lt;&gt;"kahepoolne vajaduspõhine"),[2]an!$I$39,
IF(AND(A736=[2]an!$I$38,F736=[2]an!$E$42),[2]an!$I$42,
IF(AND(A736=[2]an!$J$38,F736=[2]an!$E$40),[2]an!$J$40,IF(AND(A736=[2]an!$J$38,F736=[2]an!$E$41),[2]an!$J$41,IF(AND(A736=[2]an!$J$38,F736=[2]an!$E$39,H736&gt;=[2]an!$M$37),[2]an!$J$39,
IF(AND(A736=[2]an!$J$38,F736=[2]an!$E$39,H736&lt;[2]an!$M$37,S736="kahepoolne vajaduspõhine",U736=""),[2]an!$M$40,
IF(AND(A736=[2]an!$J$38,F736=[2]an!$E$39,H736&lt;[2]an!$M$37,S736="kahepoolne vajaduspõhine",U736&lt;&gt;""),[2]an!$J$39,
IF(AND(A736=[2]an!$J$38,F736=[2]an!$E$39,H736&lt;[2]an!$M$37,S736&lt;&gt;"kahepoolne vajaduspõhine"),[2]an!$J$39,
IF(AND(A736=[2]an!$J$38,F736=[2]an!$E$42),[2]an!$J$42,""))))))))))))))))))))))))))))</f>
        <v/>
      </c>
      <c r="Y736" s="17" t="str">
        <f>IFERROR(IF(F736="Tugigrupp",0,
IF(AND(F736="Peretoe teenus",H736&gt;=[2]an!$M$37,RANK(D736,$D736:$D736)+COUNTIFS($D$2:D736,D736,$F$2:F736,F736)-1&gt;1),"",
IF(AND(F736="Peretoe teenus",H736&gt;=[2]an!$M$37,RANK(D736,$D736:$D736)+COUNTIFS($D$2:D736,D736,$F$2:F736,F736)-1=1,MONTH(H736)=MONTH(K736)=TRUE,YEAR(H736)=YEAR(K736)=TRUE),((EOMONTH(H736,0)-H736+1)*X736)/DAY(EOMONTH(H736,0)),
IF(AND(F736="Peretoe teenus",H736&gt;=[2]an!$M$37,RANK(D736,$D736:$D736)+COUNTIFS($D$2:D736,D736,$F$2:F736,F736)-1=1),X736,
IF(AND(F736="Peretoe teenus",H736&lt;[2]an!$M$37,S736&lt;&gt;"kahepoolne vajaduspõhine",RANK(D736,$D736:$D736)+COUNTIFS($D$2:D736,D736,$F$2:F736,F736)-1=1),X736,
IF(AND(F736="Peretoe teenus",H736&lt;[2]an!$M$37,S736&lt;&gt;"kahepoolne vajaduspõhine",RANK(D736,$D736:$D736)+COUNTIFS($D$2:D736,D736,$F$2:F736,F736)-1&gt;1),"",
IF(AND(F736="Peretoe teenus",H736&lt;[2]an!$M$37,S736="kahepoolne vajaduspõhine",U736="",RANK(D736,$D736:$D736)+COUNTIFS($D$2:D736,D736,$F$2:F736,F736)-1=1),X736,
IF(AND(F736="Peretoe teenus",H736&lt;[2]an!$M$37,S736="kahepoolne vajaduspõhine",U736="",RANK(D736,$D736:$D736)+COUNTIFS($D$2:D736,D736,$F$2:F736,F736)-1&gt;1),"",
IF(AND(F736="Peretoe teenus",H736&lt;[2]an!$M$37,S736="kahepoolne vajaduspõhine",U736&lt;[2]an!$M$37,RANK(D736,$D736:$D736)+COUNTIFS($D$2:D736,D736,$F$2:F736,F736)-1=1),X736,
IF(AND(F736="Peretoe teenus",H736&lt;[2]an!$M$37,S736="kahepoolne vajaduspõhine",U736&lt;[2]an!$M$37,RANK(D736,$D736:$D736)+COUNTIFS($D$2:D736,D736,$F$2:F736,F736)-1&gt;1),"",
IF(AND(F736="Peretoe teenus",H736&lt;[2]an!$M$37,S736="kahepoolne vajaduspõhine",U736&gt;=[2]an!$M$37,U736&lt;=[2]an!$M$38,RANK(D736,$D736:$D736)+COUNTIFS($D$2:D736,D736,$F$2:F736,F736)-1=1),
((EOMONTH(U736,0)-U736+1)*X736)/DAY(EOMONTH(U736,0))+(DAY(U736)-1)*100/DAY(EOMONTH(U736,0)),
IF(AND(F736="Peretoe teenus",H736&lt;[2]an!$M$37,S736="kahepoolne vajaduspõhine",U736&gt;=[2]an!$M$37,U736&lt;=[2]an!$M$38,RANK(D736,$D736:$D736)+COUNTIFS($D$2:D736,D736,$F$2:F736,F736)-1&gt;1),"",
IF(AND(F736="Peretoe teenus",H736&lt;[2]an!$M$37,S736="kahepoolne vajaduspõhine",U736&gt;[2]an!$M$38,RANK(D736,$D736:$D736)+COUNTIFS($D$2:D736,D736,$F$2:F736,F736)-1=1),X736,
IF(AND(F736="Peretoe teenus",H736&lt;[2]an!$M$37,S736="kahepoolne vajaduspõhine",U736&gt;[2]an!$M$38,RANK(D736,$D736:$D736)+COUNTIFS($D$2:D736,D736,$F$2:F736,F736)-1&gt;1),"",X736*W736)))))))))))))),"")</f>
        <v/>
      </c>
      <c r="Z736" s="18" t="str">
        <f t="shared" si="34"/>
        <v/>
      </c>
      <c r="AA736" s="19" t="str">
        <f>IFERROR(VLOOKUP(E736,[2]an!$A$3:$B$81,2,FALSE),"")</f>
        <v/>
      </c>
      <c r="AB736" s="19" t="str">
        <f>IFERROR(VLOOKUP(AA736,[2]an!$C$2:$D$16,2,FALSE),"")</f>
        <v/>
      </c>
      <c r="AC736" s="20"/>
      <c r="AD736" s="21" t="str">
        <f>IF(A736=[2]an!$F$36,VLOOKUP([2]an!$F$36,[2]an!$F$36:$H$36,3,FALSE),IF(A736=[2]an!$F$35,VLOOKUP([2]an!$F$35,[2]an!$F$35:$H$35,3,FALSE),IF(A736=[2]an!$F$33,VLOOKUP([2]an!$F$33,[2]an!$F$33:$H$33,3,FALSE),IF(A736=[2]an!$F$31,VLOOKUP([2]an!$F$31,[2]an!$F$31:$H$31,3,FALSE),""))))</f>
        <v/>
      </c>
    </row>
    <row r="737" spans="6:30" x14ac:dyDescent="0.2">
      <c r="F737" s="10"/>
      <c r="G737" s="8" t="str">
        <f t="shared" si="35"/>
        <v/>
      </c>
      <c r="H737" s="13"/>
      <c r="K737" s="13"/>
      <c r="L737" s="10"/>
      <c r="M737" s="10"/>
      <c r="S737" s="8" t="str">
        <f>IFERROR(VLOOKUP(D737,[1]peretoe_teenus!$A$2:$L$2000,5,FALSE),"")</f>
        <v/>
      </c>
      <c r="U737" s="13"/>
      <c r="V737" s="15" t="str" cm="1">
        <f t="array" ref="V737">IFERROR(IF(AND(F737="Tugigrupp",RANK(K737,$K737:$K737)+COUNTIFS($K$2:K737,K737,$L$2:L737,L737,$M$2:M737,M737,$I$2:I737,I737,$G$2:G737,G737,$F$2:F737,F737)-1=1),SUMPRODUCT(($F$2:$F$4154=F737)*($G$2:$G$4154=G737)*($K$2:$K$4154=K737)*($I$2:$I$4154=I737)*($L$2:$L$4154=L737)*($M$2:$M$4154=M737)),""),"")</f>
        <v/>
      </c>
      <c r="W737" s="15" t="str">
        <f t="shared" si="33"/>
        <v/>
      </c>
      <c r="X737" s="16" t="str">
        <f>IF(AND(A737=[2]an!$G$38,F737=[2]an!$E$40),[2]an!$G$40,IF(AND(A737=[2]an!$G$38,F737=[2]an!$E$41),[2]an!$G$41,IF(AND(A737=[2]an!$G$38,F737=[2]an!$E$39,H737&gt;=[2]an!$M$37),[2]an!$G$39,
IF(AND(A737=[2]an!$G$38,F737=[2]an!$E$39,H737&lt;[2]an!$M$37,S737="kahepoolne vajaduspõhine",U737=""),[2]an!$M$40,
IF(AND(A737=[2]an!$G$38,F737=[2]an!$E$39,H737&lt;[2]an!$M$37,S737="kahepoolne vajaduspõhine",U737&lt;&gt;""),[2]an!$G$39,
IF(AND(A737=[2]an!$G$38,F737=[2]an!$E$39,H737&lt;[2]an!$M$37,S737&lt;&gt;"kahepoolne vajaduspõhine"),[2]an!$G$39,
IF(AND(A737=[2]an!$G$38,F737=[2]an!$E$42),[2]an!$G$42,
IF(AND(A737=[2]an!$H$38,F737=[2]an!$E$40),[2]an!$H$40,IF(AND(A737=[2]an!$H$38,F737=[2]an!$E$41),[2]an!$H$41,IF(AND(A737=[2]an!$H$38,F737=[2]an!$E$39,H737&gt;=[2]an!$M$37),[2]an!$H$39,
IF(AND(A737=[2]an!$H$38,F737=[2]an!$E$39,H737&lt;[2]an!$M$37,S737="kahepoolne vajaduspõhine",U737=""),[2]an!$M$40,
IF(AND(A737=[2]an!$H$38,F737=[2]an!$E$39,H737&lt;[2]an!$M$37,S737="kahepoolne vajaduspõhine",U737&lt;&gt;""),[2]an!$H$39,
IF(AND(A737=[2]an!$H$38,F737=[2]an!$E$39,H737&lt;[2]an!$M$37,S737&lt;&gt;"kahepoolne vajaduspõhine"),[2]an!$H$39,
IF(AND(A737=[2]an!$H$38,F737=[2]an!$E$42),[2]an!$H$42,
IF(AND(A737=[2]an!$I$38,F737=[2]an!$E$40),[2]an!$I$40,IF(AND(A737=[2]an!$I$38,F737=[2]an!$E$41),[2]an!$I$41,IF(AND(A737=[2]an!$I$38,F737=[2]an!$E$39,H737&gt;=[2]an!$M$37),[2]an!$I$39,
IF(AND(A737=[2]an!$I$38,F737=[2]an!$E$39,H737&lt;[2]an!$M$37,S737="kahepoolne vajaduspõhine",U737=""),[2]an!$M$40,
IF(AND(A737=[2]an!$I$38,F737=[2]an!$E$39,H737&lt;[2]an!$M$37,S737="kahepoolne vajaduspõhine",U737&lt;&gt;""),[2]an!$I$39,
IF(AND(A737=[2]an!$I$38,F737=[2]an!$E$39,H737&lt;[2]an!$M$37,S737&lt;&gt;"kahepoolne vajaduspõhine"),[2]an!$I$39,
IF(AND(A737=[2]an!$I$38,F737=[2]an!$E$42),[2]an!$I$42,
IF(AND(A737=[2]an!$J$38,F737=[2]an!$E$40),[2]an!$J$40,IF(AND(A737=[2]an!$J$38,F737=[2]an!$E$41),[2]an!$J$41,IF(AND(A737=[2]an!$J$38,F737=[2]an!$E$39,H737&gt;=[2]an!$M$37),[2]an!$J$39,
IF(AND(A737=[2]an!$J$38,F737=[2]an!$E$39,H737&lt;[2]an!$M$37,S737="kahepoolne vajaduspõhine",U737=""),[2]an!$M$40,
IF(AND(A737=[2]an!$J$38,F737=[2]an!$E$39,H737&lt;[2]an!$M$37,S737="kahepoolne vajaduspõhine",U737&lt;&gt;""),[2]an!$J$39,
IF(AND(A737=[2]an!$J$38,F737=[2]an!$E$39,H737&lt;[2]an!$M$37,S737&lt;&gt;"kahepoolne vajaduspõhine"),[2]an!$J$39,
IF(AND(A737=[2]an!$J$38,F737=[2]an!$E$42),[2]an!$J$42,""))))))))))))))))))))))))))))</f>
        <v/>
      </c>
      <c r="Y737" s="17" t="str">
        <f>IFERROR(IF(F737="Tugigrupp",0,
IF(AND(F737="Peretoe teenus",H737&gt;=[2]an!$M$37,RANK(D737,$D737:$D737)+COUNTIFS($D$2:D737,D737,$F$2:F737,F737)-1&gt;1),"",
IF(AND(F737="Peretoe teenus",H737&gt;=[2]an!$M$37,RANK(D737,$D737:$D737)+COUNTIFS($D$2:D737,D737,$F$2:F737,F737)-1=1,MONTH(H737)=MONTH(K737)=TRUE,YEAR(H737)=YEAR(K737)=TRUE),((EOMONTH(H737,0)-H737+1)*X737)/DAY(EOMONTH(H737,0)),
IF(AND(F737="Peretoe teenus",H737&gt;=[2]an!$M$37,RANK(D737,$D737:$D737)+COUNTIFS($D$2:D737,D737,$F$2:F737,F737)-1=1),X737,
IF(AND(F737="Peretoe teenus",H737&lt;[2]an!$M$37,S737&lt;&gt;"kahepoolne vajaduspõhine",RANK(D737,$D737:$D737)+COUNTIFS($D$2:D737,D737,$F$2:F737,F737)-1=1),X737,
IF(AND(F737="Peretoe teenus",H737&lt;[2]an!$M$37,S737&lt;&gt;"kahepoolne vajaduspõhine",RANK(D737,$D737:$D737)+COUNTIFS($D$2:D737,D737,$F$2:F737,F737)-1&gt;1),"",
IF(AND(F737="Peretoe teenus",H737&lt;[2]an!$M$37,S737="kahepoolne vajaduspõhine",U737="",RANK(D737,$D737:$D737)+COUNTIFS($D$2:D737,D737,$F$2:F737,F737)-1=1),X737,
IF(AND(F737="Peretoe teenus",H737&lt;[2]an!$M$37,S737="kahepoolne vajaduspõhine",U737="",RANK(D737,$D737:$D737)+COUNTIFS($D$2:D737,D737,$F$2:F737,F737)-1&gt;1),"",
IF(AND(F737="Peretoe teenus",H737&lt;[2]an!$M$37,S737="kahepoolne vajaduspõhine",U737&lt;[2]an!$M$37,RANK(D737,$D737:$D737)+COUNTIFS($D$2:D737,D737,$F$2:F737,F737)-1=1),X737,
IF(AND(F737="Peretoe teenus",H737&lt;[2]an!$M$37,S737="kahepoolne vajaduspõhine",U737&lt;[2]an!$M$37,RANK(D737,$D737:$D737)+COUNTIFS($D$2:D737,D737,$F$2:F737,F737)-1&gt;1),"",
IF(AND(F737="Peretoe teenus",H737&lt;[2]an!$M$37,S737="kahepoolne vajaduspõhine",U737&gt;=[2]an!$M$37,U737&lt;=[2]an!$M$38,RANK(D737,$D737:$D737)+COUNTIFS($D$2:D737,D737,$F$2:F737,F737)-1=1),
((EOMONTH(U737,0)-U737+1)*X737)/DAY(EOMONTH(U737,0))+(DAY(U737)-1)*100/DAY(EOMONTH(U737,0)),
IF(AND(F737="Peretoe teenus",H737&lt;[2]an!$M$37,S737="kahepoolne vajaduspõhine",U737&gt;=[2]an!$M$37,U737&lt;=[2]an!$M$38,RANK(D737,$D737:$D737)+COUNTIFS($D$2:D737,D737,$F$2:F737,F737)-1&gt;1),"",
IF(AND(F737="Peretoe teenus",H737&lt;[2]an!$M$37,S737="kahepoolne vajaduspõhine",U737&gt;[2]an!$M$38,RANK(D737,$D737:$D737)+COUNTIFS($D$2:D737,D737,$F$2:F737,F737)-1=1),X737,
IF(AND(F737="Peretoe teenus",H737&lt;[2]an!$M$37,S737="kahepoolne vajaduspõhine",U737&gt;[2]an!$M$38,RANK(D737,$D737:$D737)+COUNTIFS($D$2:D737,D737,$F$2:F737,F737)-1&gt;1),"",X737*W737)))))))))))))),"")</f>
        <v/>
      </c>
      <c r="Z737" s="18" t="str">
        <f t="shared" si="34"/>
        <v/>
      </c>
      <c r="AA737" s="19" t="str">
        <f>IFERROR(VLOOKUP(E737,[2]an!$A$3:$B$81,2,FALSE),"")</f>
        <v/>
      </c>
      <c r="AB737" s="19" t="str">
        <f>IFERROR(VLOOKUP(AA737,[2]an!$C$2:$D$16,2,FALSE),"")</f>
        <v/>
      </c>
      <c r="AC737" s="20"/>
      <c r="AD737" s="21" t="str">
        <f>IF(A737=[2]an!$F$36,VLOOKUP([2]an!$F$36,[2]an!$F$36:$H$36,3,FALSE),IF(A737=[2]an!$F$35,VLOOKUP([2]an!$F$35,[2]an!$F$35:$H$35,3,FALSE),IF(A737=[2]an!$F$33,VLOOKUP([2]an!$F$33,[2]an!$F$33:$H$33,3,FALSE),IF(A737=[2]an!$F$31,VLOOKUP([2]an!$F$31,[2]an!$F$31:$H$31,3,FALSE),""))))</f>
        <v/>
      </c>
    </row>
    <row r="738" spans="6:30" x14ac:dyDescent="0.2">
      <c r="F738" s="10"/>
      <c r="G738" s="8" t="str">
        <f t="shared" si="35"/>
        <v/>
      </c>
      <c r="H738" s="13"/>
      <c r="K738" s="13"/>
      <c r="L738" s="10"/>
      <c r="M738" s="10"/>
      <c r="S738" s="8" t="str">
        <f>IFERROR(VLOOKUP(D738,[1]peretoe_teenus!$A$2:$L$2000,5,FALSE),"")</f>
        <v/>
      </c>
      <c r="U738" s="13"/>
      <c r="V738" s="15" t="str" cm="1">
        <f t="array" ref="V738">IFERROR(IF(AND(F738="Tugigrupp",RANK(K738,$K738:$K738)+COUNTIFS($K$2:K738,K738,$L$2:L738,L738,$M$2:M738,M738,$I$2:I738,I738,$G$2:G738,G738,$F$2:F738,F738)-1=1),SUMPRODUCT(($F$2:$F$4154=F738)*($G$2:$G$4154=G738)*($K$2:$K$4154=K738)*($I$2:$I$4154=I738)*($L$2:$L$4154=L738)*($M$2:$M$4154=M738)),""),"")</f>
        <v/>
      </c>
      <c r="W738" s="15" t="str">
        <f t="shared" si="33"/>
        <v/>
      </c>
      <c r="X738" s="16" t="str">
        <f>IF(AND(A738=[2]an!$G$38,F738=[2]an!$E$40),[2]an!$G$40,IF(AND(A738=[2]an!$G$38,F738=[2]an!$E$41),[2]an!$G$41,IF(AND(A738=[2]an!$G$38,F738=[2]an!$E$39,H738&gt;=[2]an!$M$37),[2]an!$G$39,
IF(AND(A738=[2]an!$G$38,F738=[2]an!$E$39,H738&lt;[2]an!$M$37,S738="kahepoolne vajaduspõhine",U738=""),[2]an!$M$40,
IF(AND(A738=[2]an!$G$38,F738=[2]an!$E$39,H738&lt;[2]an!$M$37,S738="kahepoolne vajaduspõhine",U738&lt;&gt;""),[2]an!$G$39,
IF(AND(A738=[2]an!$G$38,F738=[2]an!$E$39,H738&lt;[2]an!$M$37,S738&lt;&gt;"kahepoolne vajaduspõhine"),[2]an!$G$39,
IF(AND(A738=[2]an!$G$38,F738=[2]an!$E$42),[2]an!$G$42,
IF(AND(A738=[2]an!$H$38,F738=[2]an!$E$40),[2]an!$H$40,IF(AND(A738=[2]an!$H$38,F738=[2]an!$E$41),[2]an!$H$41,IF(AND(A738=[2]an!$H$38,F738=[2]an!$E$39,H738&gt;=[2]an!$M$37),[2]an!$H$39,
IF(AND(A738=[2]an!$H$38,F738=[2]an!$E$39,H738&lt;[2]an!$M$37,S738="kahepoolne vajaduspõhine",U738=""),[2]an!$M$40,
IF(AND(A738=[2]an!$H$38,F738=[2]an!$E$39,H738&lt;[2]an!$M$37,S738="kahepoolne vajaduspõhine",U738&lt;&gt;""),[2]an!$H$39,
IF(AND(A738=[2]an!$H$38,F738=[2]an!$E$39,H738&lt;[2]an!$M$37,S738&lt;&gt;"kahepoolne vajaduspõhine"),[2]an!$H$39,
IF(AND(A738=[2]an!$H$38,F738=[2]an!$E$42),[2]an!$H$42,
IF(AND(A738=[2]an!$I$38,F738=[2]an!$E$40),[2]an!$I$40,IF(AND(A738=[2]an!$I$38,F738=[2]an!$E$41),[2]an!$I$41,IF(AND(A738=[2]an!$I$38,F738=[2]an!$E$39,H738&gt;=[2]an!$M$37),[2]an!$I$39,
IF(AND(A738=[2]an!$I$38,F738=[2]an!$E$39,H738&lt;[2]an!$M$37,S738="kahepoolne vajaduspõhine",U738=""),[2]an!$M$40,
IF(AND(A738=[2]an!$I$38,F738=[2]an!$E$39,H738&lt;[2]an!$M$37,S738="kahepoolne vajaduspõhine",U738&lt;&gt;""),[2]an!$I$39,
IF(AND(A738=[2]an!$I$38,F738=[2]an!$E$39,H738&lt;[2]an!$M$37,S738&lt;&gt;"kahepoolne vajaduspõhine"),[2]an!$I$39,
IF(AND(A738=[2]an!$I$38,F738=[2]an!$E$42),[2]an!$I$42,
IF(AND(A738=[2]an!$J$38,F738=[2]an!$E$40),[2]an!$J$40,IF(AND(A738=[2]an!$J$38,F738=[2]an!$E$41),[2]an!$J$41,IF(AND(A738=[2]an!$J$38,F738=[2]an!$E$39,H738&gt;=[2]an!$M$37),[2]an!$J$39,
IF(AND(A738=[2]an!$J$38,F738=[2]an!$E$39,H738&lt;[2]an!$M$37,S738="kahepoolne vajaduspõhine",U738=""),[2]an!$M$40,
IF(AND(A738=[2]an!$J$38,F738=[2]an!$E$39,H738&lt;[2]an!$M$37,S738="kahepoolne vajaduspõhine",U738&lt;&gt;""),[2]an!$J$39,
IF(AND(A738=[2]an!$J$38,F738=[2]an!$E$39,H738&lt;[2]an!$M$37,S738&lt;&gt;"kahepoolne vajaduspõhine"),[2]an!$J$39,
IF(AND(A738=[2]an!$J$38,F738=[2]an!$E$42),[2]an!$J$42,""))))))))))))))))))))))))))))</f>
        <v/>
      </c>
      <c r="Y738" s="17" t="str">
        <f>IFERROR(IF(F738="Tugigrupp",0,
IF(AND(F738="Peretoe teenus",H738&gt;=[2]an!$M$37,RANK(D738,$D738:$D738)+COUNTIFS($D$2:D738,D738,$F$2:F738,F738)-1&gt;1),"",
IF(AND(F738="Peretoe teenus",H738&gt;=[2]an!$M$37,RANK(D738,$D738:$D738)+COUNTIFS($D$2:D738,D738,$F$2:F738,F738)-1=1,MONTH(H738)=MONTH(K738)=TRUE,YEAR(H738)=YEAR(K738)=TRUE),((EOMONTH(H738,0)-H738+1)*X738)/DAY(EOMONTH(H738,0)),
IF(AND(F738="Peretoe teenus",H738&gt;=[2]an!$M$37,RANK(D738,$D738:$D738)+COUNTIFS($D$2:D738,D738,$F$2:F738,F738)-1=1),X738,
IF(AND(F738="Peretoe teenus",H738&lt;[2]an!$M$37,S738&lt;&gt;"kahepoolne vajaduspõhine",RANK(D738,$D738:$D738)+COUNTIFS($D$2:D738,D738,$F$2:F738,F738)-1=1),X738,
IF(AND(F738="Peretoe teenus",H738&lt;[2]an!$M$37,S738&lt;&gt;"kahepoolne vajaduspõhine",RANK(D738,$D738:$D738)+COUNTIFS($D$2:D738,D738,$F$2:F738,F738)-1&gt;1),"",
IF(AND(F738="Peretoe teenus",H738&lt;[2]an!$M$37,S738="kahepoolne vajaduspõhine",U738="",RANK(D738,$D738:$D738)+COUNTIFS($D$2:D738,D738,$F$2:F738,F738)-1=1),X738,
IF(AND(F738="Peretoe teenus",H738&lt;[2]an!$M$37,S738="kahepoolne vajaduspõhine",U738="",RANK(D738,$D738:$D738)+COUNTIFS($D$2:D738,D738,$F$2:F738,F738)-1&gt;1),"",
IF(AND(F738="Peretoe teenus",H738&lt;[2]an!$M$37,S738="kahepoolne vajaduspõhine",U738&lt;[2]an!$M$37,RANK(D738,$D738:$D738)+COUNTIFS($D$2:D738,D738,$F$2:F738,F738)-1=1),X738,
IF(AND(F738="Peretoe teenus",H738&lt;[2]an!$M$37,S738="kahepoolne vajaduspõhine",U738&lt;[2]an!$M$37,RANK(D738,$D738:$D738)+COUNTIFS($D$2:D738,D738,$F$2:F738,F738)-1&gt;1),"",
IF(AND(F738="Peretoe teenus",H738&lt;[2]an!$M$37,S738="kahepoolne vajaduspõhine",U738&gt;=[2]an!$M$37,U738&lt;=[2]an!$M$38,RANK(D738,$D738:$D738)+COUNTIFS($D$2:D738,D738,$F$2:F738,F738)-1=1),
((EOMONTH(U738,0)-U738+1)*X738)/DAY(EOMONTH(U738,0))+(DAY(U738)-1)*100/DAY(EOMONTH(U738,0)),
IF(AND(F738="Peretoe teenus",H738&lt;[2]an!$M$37,S738="kahepoolne vajaduspõhine",U738&gt;=[2]an!$M$37,U738&lt;=[2]an!$M$38,RANK(D738,$D738:$D738)+COUNTIFS($D$2:D738,D738,$F$2:F738,F738)-1&gt;1),"",
IF(AND(F738="Peretoe teenus",H738&lt;[2]an!$M$37,S738="kahepoolne vajaduspõhine",U738&gt;[2]an!$M$38,RANK(D738,$D738:$D738)+COUNTIFS($D$2:D738,D738,$F$2:F738,F738)-1=1),X738,
IF(AND(F738="Peretoe teenus",H738&lt;[2]an!$M$37,S738="kahepoolne vajaduspõhine",U738&gt;[2]an!$M$38,RANK(D738,$D738:$D738)+COUNTIFS($D$2:D738,D738,$F$2:F738,F738)-1&gt;1),"",X738*W738)))))))))))))),"")</f>
        <v/>
      </c>
      <c r="Z738" s="18" t="str">
        <f t="shared" si="34"/>
        <v/>
      </c>
      <c r="AA738" s="19" t="str">
        <f>IFERROR(VLOOKUP(E738,[2]an!$A$3:$B$81,2,FALSE),"")</f>
        <v/>
      </c>
      <c r="AB738" s="19" t="str">
        <f>IFERROR(VLOOKUP(AA738,[2]an!$C$2:$D$16,2,FALSE),"")</f>
        <v/>
      </c>
      <c r="AC738" s="20"/>
      <c r="AD738" s="21" t="str">
        <f>IF(A738=[2]an!$F$36,VLOOKUP([2]an!$F$36,[2]an!$F$36:$H$36,3,FALSE),IF(A738=[2]an!$F$35,VLOOKUP([2]an!$F$35,[2]an!$F$35:$H$35,3,FALSE),IF(A738=[2]an!$F$33,VLOOKUP([2]an!$F$33,[2]an!$F$33:$H$33,3,FALSE),IF(A738=[2]an!$F$31,VLOOKUP([2]an!$F$31,[2]an!$F$31:$H$31,3,FALSE),""))))</f>
        <v/>
      </c>
    </row>
    <row r="739" spans="6:30" x14ac:dyDescent="0.2">
      <c r="F739" s="10"/>
      <c r="G739" s="8" t="str">
        <f t="shared" si="35"/>
        <v/>
      </c>
      <c r="H739" s="13"/>
      <c r="K739" s="13"/>
      <c r="L739" s="10"/>
      <c r="M739" s="10"/>
      <c r="S739" s="8" t="str">
        <f>IFERROR(VLOOKUP(D739,[1]peretoe_teenus!$A$2:$L$2000,5,FALSE),"")</f>
        <v/>
      </c>
      <c r="U739" s="13"/>
      <c r="V739" s="15" t="str" cm="1">
        <f t="array" ref="V739">IFERROR(IF(AND(F739="Tugigrupp",RANK(K739,$K739:$K739)+COUNTIFS($K$2:K739,K739,$L$2:L739,L739,$M$2:M739,M739,$I$2:I739,I739,$G$2:G739,G739,$F$2:F739,F739)-1=1),SUMPRODUCT(($F$2:$F$4154=F739)*($G$2:$G$4154=G739)*($K$2:$K$4154=K739)*($I$2:$I$4154=I739)*($L$2:$L$4154=L739)*($M$2:$M$4154=M739)),""),"")</f>
        <v/>
      </c>
      <c r="W739" s="15" t="str">
        <f t="shared" si="33"/>
        <v/>
      </c>
      <c r="X739" s="16" t="str">
        <f>IF(AND(A739=[2]an!$G$38,F739=[2]an!$E$40),[2]an!$G$40,IF(AND(A739=[2]an!$G$38,F739=[2]an!$E$41),[2]an!$G$41,IF(AND(A739=[2]an!$G$38,F739=[2]an!$E$39,H739&gt;=[2]an!$M$37),[2]an!$G$39,
IF(AND(A739=[2]an!$G$38,F739=[2]an!$E$39,H739&lt;[2]an!$M$37,S739="kahepoolne vajaduspõhine",U739=""),[2]an!$M$40,
IF(AND(A739=[2]an!$G$38,F739=[2]an!$E$39,H739&lt;[2]an!$M$37,S739="kahepoolne vajaduspõhine",U739&lt;&gt;""),[2]an!$G$39,
IF(AND(A739=[2]an!$G$38,F739=[2]an!$E$39,H739&lt;[2]an!$M$37,S739&lt;&gt;"kahepoolne vajaduspõhine"),[2]an!$G$39,
IF(AND(A739=[2]an!$G$38,F739=[2]an!$E$42),[2]an!$G$42,
IF(AND(A739=[2]an!$H$38,F739=[2]an!$E$40),[2]an!$H$40,IF(AND(A739=[2]an!$H$38,F739=[2]an!$E$41),[2]an!$H$41,IF(AND(A739=[2]an!$H$38,F739=[2]an!$E$39,H739&gt;=[2]an!$M$37),[2]an!$H$39,
IF(AND(A739=[2]an!$H$38,F739=[2]an!$E$39,H739&lt;[2]an!$M$37,S739="kahepoolne vajaduspõhine",U739=""),[2]an!$M$40,
IF(AND(A739=[2]an!$H$38,F739=[2]an!$E$39,H739&lt;[2]an!$M$37,S739="kahepoolne vajaduspõhine",U739&lt;&gt;""),[2]an!$H$39,
IF(AND(A739=[2]an!$H$38,F739=[2]an!$E$39,H739&lt;[2]an!$M$37,S739&lt;&gt;"kahepoolne vajaduspõhine"),[2]an!$H$39,
IF(AND(A739=[2]an!$H$38,F739=[2]an!$E$42),[2]an!$H$42,
IF(AND(A739=[2]an!$I$38,F739=[2]an!$E$40),[2]an!$I$40,IF(AND(A739=[2]an!$I$38,F739=[2]an!$E$41),[2]an!$I$41,IF(AND(A739=[2]an!$I$38,F739=[2]an!$E$39,H739&gt;=[2]an!$M$37),[2]an!$I$39,
IF(AND(A739=[2]an!$I$38,F739=[2]an!$E$39,H739&lt;[2]an!$M$37,S739="kahepoolne vajaduspõhine",U739=""),[2]an!$M$40,
IF(AND(A739=[2]an!$I$38,F739=[2]an!$E$39,H739&lt;[2]an!$M$37,S739="kahepoolne vajaduspõhine",U739&lt;&gt;""),[2]an!$I$39,
IF(AND(A739=[2]an!$I$38,F739=[2]an!$E$39,H739&lt;[2]an!$M$37,S739&lt;&gt;"kahepoolne vajaduspõhine"),[2]an!$I$39,
IF(AND(A739=[2]an!$I$38,F739=[2]an!$E$42),[2]an!$I$42,
IF(AND(A739=[2]an!$J$38,F739=[2]an!$E$40),[2]an!$J$40,IF(AND(A739=[2]an!$J$38,F739=[2]an!$E$41),[2]an!$J$41,IF(AND(A739=[2]an!$J$38,F739=[2]an!$E$39,H739&gt;=[2]an!$M$37),[2]an!$J$39,
IF(AND(A739=[2]an!$J$38,F739=[2]an!$E$39,H739&lt;[2]an!$M$37,S739="kahepoolne vajaduspõhine",U739=""),[2]an!$M$40,
IF(AND(A739=[2]an!$J$38,F739=[2]an!$E$39,H739&lt;[2]an!$M$37,S739="kahepoolne vajaduspõhine",U739&lt;&gt;""),[2]an!$J$39,
IF(AND(A739=[2]an!$J$38,F739=[2]an!$E$39,H739&lt;[2]an!$M$37,S739&lt;&gt;"kahepoolne vajaduspõhine"),[2]an!$J$39,
IF(AND(A739=[2]an!$J$38,F739=[2]an!$E$42),[2]an!$J$42,""))))))))))))))))))))))))))))</f>
        <v/>
      </c>
      <c r="Y739" s="17" t="str">
        <f>IFERROR(IF(F739="Tugigrupp",0,
IF(AND(F739="Peretoe teenus",H739&gt;=[2]an!$M$37,RANK(D739,$D739:$D739)+COUNTIFS($D$2:D739,D739,$F$2:F739,F739)-1&gt;1),"",
IF(AND(F739="Peretoe teenus",H739&gt;=[2]an!$M$37,RANK(D739,$D739:$D739)+COUNTIFS($D$2:D739,D739,$F$2:F739,F739)-1=1,MONTH(H739)=MONTH(K739)=TRUE,YEAR(H739)=YEAR(K739)=TRUE),((EOMONTH(H739,0)-H739+1)*X739)/DAY(EOMONTH(H739,0)),
IF(AND(F739="Peretoe teenus",H739&gt;=[2]an!$M$37,RANK(D739,$D739:$D739)+COUNTIFS($D$2:D739,D739,$F$2:F739,F739)-1=1),X739,
IF(AND(F739="Peretoe teenus",H739&lt;[2]an!$M$37,S739&lt;&gt;"kahepoolne vajaduspõhine",RANK(D739,$D739:$D739)+COUNTIFS($D$2:D739,D739,$F$2:F739,F739)-1=1),X739,
IF(AND(F739="Peretoe teenus",H739&lt;[2]an!$M$37,S739&lt;&gt;"kahepoolne vajaduspõhine",RANK(D739,$D739:$D739)+COUNTIFS($D$2:D739,D739,$F$2:F739,F739)-1&gt;1),"",
IF(AND(F739="Peretoe teenus",H739&lt;[2]an!$M$37,S739="kahepoolne vajaduspõhine",U739="",RANK(D739,$D739:$D739)+COUNTIFS($D$2:D739,D739,$F$2:F739,F739)-1=1),X739,
IF(AND(F739="Peretoe teenus",H739&lt;[2]an!$M$37,S739="kahepoolne vajaduspõhine",U739="",RANK(D739,$D739:$D739)+COUNTIFS($D$2:D739,D739,$F$2:F739,F739)-1&gt;1),"",
IF(AND(F739="Peretoe teenus",H739&lt;[2]an!$M$37,S739="kahepoolne vajaduspõhine",U739&lt;[2]an!$M$37,RANK(D739,$D739:$D739)+COUNTIFS($D$2:D739,D739,$F$2:F739,F739)-1=1),X739,
IF(AND(F739="Peretoe teenus",H739&lt;[2]an!$M$37,S739="kahepoolne vajaduspõhine",U739&lt;[2]an!$M$37,RANK(D739,$D739:$D739)+COUNTIFS($D$2:D739,D739,$F$2:F739,F739)-1&gt;1),"",
IF(AND(F739="Peretoe teenus",H739&lt;[2]an!$M$37,S739="kahepoolne vajaduspõhine",U739&gt;=[2]an!$M$37,U739&lt;=[2]an!$M$38,RANK(D739,$D739:$D739)+COUNTIFS($D$2:D739,D739,$F$2:F739,F739)-1=1),
((EOMONTH(U739,0)-U739+1)*X739)/DAY(EOMONTH(U739,0))+(DAY(U739)-1)*100/DAY(EOMONTH(U739,0)),
IF(AND(F739="Peretoe teenus",H739&lt;[2]an!$M$37,S739="kahepoolne vajaduspõhine",U739&gt;=[2]an!$M$37,U739&lt;=[2]an!$M$38,RANK(D739,$D739:$D739)+COUNTIFS($D$2:D739,D739,$F$2:F739,F739)-1&gt;1),"",
IF(AND(F739="Peretoe teenus",H739&lt;[2]an!$M$37,S739="kahepoolne vajaduspõhine",U739&gt;[2]an!$M$38,RANK(D739,$D739:$D739)+COUNTIFS($D$2:D739,D739,$F$2:F739,F739)-1=1),X739,
IF(AND(F739="Peretoe teenus",H739&lt;[2]an!$M$37,S739="kahepoolne vajaduspõhine",U739&gt;[2]an!$M$38,RANK(D739,$D739:$D739)+COUNTIFS($D$2:D739,D739,$F$2:F739,F739)-1&gt;1),"",X739*W739)))))))))))))),"")</f>
        <v/>
      </c>
      <c r="Z739" s="18" t="str">
        <f t="shared" si="34"/>
        <v/>
      </c>
      <c r="AA739" s="19" t="str">
        <f>IFERROR(VLOOKUP(E739,[2]an!$A$3:$B$81,2,FALSE),"")</f>
        <v/>
      </c>
      <c r="AB739" s="19" t="str">
        <f>IFERROR(VLOOKUP(AA739,[2]an!$C$2:$D$16,2,FALSE),"")</f>
        <v/>
      </c>
      <c r="AC739" s="20"/>
      <c r="AD739" s="21" t="str">
        <f>IF(A739=[2]an!$F$36,VLOOKUP([2]an!$F$36,[2]an!$F$36:$H$36,3,FALSE),IF(A739=[2]an!$F$35,VLOOKUP([2]an!$F$35,[2]an!$F$35:$H$35,3,FALSE),IF(A739=[2]an!$F$33,VLOOKUP([2]an!$F$33,[2]an!$F$33:$H$33,3,FALSE),IF(A739=[2]an!$F$31,VLOOKUP([2]an!$F$31,[2]an!$F$31:$H$31,3,FALSE),""))))</f>
        <v/>
      </c>
    </row>
    <row r="740" spans="6:30" x14ac:dyDescent="0.2">
      <c r="F740" s="10"/>
      <c r="G740" s="8" t="str">
        <f t="shared" si="35"/>
        <v/>
      </c>
      <c r="H740" s="13"/>
      <c r="K740" s="13"/>
      <c r="L740" s="10"/>
      <c r="M740" s="10"/>
      <c r="S740" s="8" t="str">
        <f>IFERROR(VLOOKUP(D740,[1]peretoe_teenus!$A$2:$L$2000,5,FALSE),"")</f>
        <v/>
      </c>
      <c r="U740" s="13"/>
      <c r="V740" s="15" t="str" cm="1">
        <f t="array" ref="V740">IFERROR(IF(AND(F740="Tugigrupp",RANK(K740,$K740:$K740)+COUNTIFS($K$2:K740,K740,$L$2:L740,L740,$M$2:M740,M740,$I$2:I740,I740,$G$2:G740,G740,$F$2:F740,F740)-1=1),SUMPRODUCT(($F$2:$F$4154=F740)*($G$2:$G$4154=G740)*($K$2:$K$4154=K740)*($I$2:$I$4154=I740)*($L$2:$L$4154=L740)*($M$2:$M$4154=M740)),""),"")</f>
        <v/>
      </c>
      <c r="W740" s="15" t="str">
        <f t="shared" si="33"/>
        <v/>
      </c>
      <c r="X740" s="16" t="str">
        <f>IF(AND(A740=[2]an!$G$38,F740=[2]an!$E$40),[2]an!$G$40,IF(AND(A740=[2]an!$G$38,F740=[2]an!$E$41),[2]an!$G$41,IF(AND(A740=[2]an!$G$38,F740=[2]an!$E$39,H740&gt;=[2]an!$M$37),[2]an!$G$39,
IF(AND(A740=[2]an!$G$38,F740=[2]an!$E$39,H740&lt;[2]an!$M$37,S740="kahepoolne vajaduspõhine",U740=""),[2]an!$M$40,
IF(AND(A740=[2]an!$G$38,F740=[2]an!$E$39,H740&lt;[2]an!$M$37,S740="kahepoolne vajaduspõhine",U740&lt;&gt;""),[2]an!$G$39,
IF(AND(A740=[2]an!$G$38,F740=[2]an!$E$39,H740&lt;[2]an!$M$37,S740&lt;&gt;"kahepoolne vajaduspõhine"),[2]an!$G$39,
IF(AND(A740=[2]an!$G$38,F740=[2]an!$E$42),[2]an!$G$42,
IF(AND(A740=[2]an!$H$38,F740=[2]an!$E$40),[2]an!$H$40,IF(AND(A740=[2]an!$H$38,F740=[2]an!$E$41),[2]an!$H$41,IF(AND(A740=[2]an!$H$38,F740=[2]an!$E$39,H740&gt;=[2]an!$M$37),[2]an!$H$39,
IF(AND(A740=[2]an!$H$38,F740=[2]an!$E$39,H740&lt;[2]an!$M$37,S740="kahepoolne vajaduspõhine",U740=""),[2]an!$M$40,
IF(AND(A740=[2]an!$H$38,F740=[2]an!$E$39,H740&lt;[2]an!$M$37,S740="kahepoolne vajaduspõhine",U740&lt;&gt;""),[2]an!$H$39,
IF(AND(A740=[2]an!$H$38,F740=[2]an!$E$39,H740&lt;[2]an!$M$37,S740&lt;&gt;"kahepoolne vajaduspõhine"),[2]an!$H$39,
IF(AND(A740=[2]an!$H$38,F740=[2]an!$E$42),[2]an!$H$42,
IF(AND(A740=[2]an!$I$38,F740=[2]an!$E$40),[2]an!$I$40,IF(AND(A740=[2]an!$I$38,F740=[2]an!$E$41),[2]an!$I$41,IF(AND(A740=[2]an!$I$38,F740=[2]an!$E$39,H740&gt;=[2]an!$M$37),[2]an!$I$39,
IF(AND(A740=[2]an!$I$38,F740=[2]an!$E$39,H740&lt;[2]an!$M$37,S740="kahepoolne vajaduspõhine",U740=""),[2]an!$M$40,
IF(AND(A740=[2]an!$I$38,F740=[2]an!$E$39,H740&lt;[2]an!$M$37,S740="kahepoolne vajaduspõhine",U740&lt;&gt;""),[2]an!$I$39,
IF(AND(A740=[2]an!$I$38,F740=[2]an!$E$39,H740&lt;[2]an!$M$37,S740&lt;&gt;"kahepoolne vajaduspõhine"),[2]an!$I$39,
IF(AND(A740=[2]an!$I$38,F740=[2]an!$E$42),[2]an!$I$42,
IF(AND(A740=[2]an!$J$38,F740=[2]an!$E$40),[2]an!$J$40,IF(AND(A740=[2]an!$J$38,F740=[2]an!$E$41),[2]an!$J$41,IF(AND(A740=[2]an!$J$38,F740=[2]an!$E$39,H740&gt;=[2]an!$M$37),[2]an!$J$39,
IF(AND(A740=[2]an!$J$38,F740=[2]an!$E$39,H740&lt;[2]an!$M$37,S740="kahepoolne vajaduspõhine",U740=""),[2]an!$M$40,
IF(AND(A740=[2]an!$J$38,F740=[2]an!$E$39,H740&lt;[2]an!$M$37,S740="kahepoolne vajaduspõhine",U740&lt;&gt;""),[2]an!$J$39,
IF(AND(A740=[2]an!$J$38,F740=[2]an!$E$39,H740&lt;[2]an!$M$37,S740&lt;&gt;"kahepoolne vajaduspõhine"),[2]an!$J$39,
IF(AND(A740=[2]an!$J$38,F740=[2]an!$E$42),[2]an!$J$42,""))))))))))))))))))))))))))))</f>
        <v/>
      </c>
      <c r="Y740" s="17" t="str">
        <f>IFERROR(IF(F740="Tugigrupp",0,
IF(AND(F740="Peretoe teenus",H740&gt;=[2]an!$M$37,RANK(D740,$D740:$D740)+COUNTIFS($D$2:D740,D740,$F$2:F740,F740)-1&gt;1),"",
IF(AND(F740="Peretoe teenus",H740&gt;=[2]an!$M$37,RANK(D740,$D740:$D740)+COUNTIFS($D$2:D740,D740,$F$2:F740,F740)-1=1,MONTH(H740)=MONTH(K740)=TRUE,YEAR(H740)=YEAR(K740)=TRUE),((EOMONTH(H740,0)-H740+1)*X740)/DAY(EOMONTH(H740,0)),
IF(AND(F740="Peretoe teenus",H740&gt;=[2]an!$M$37,RANK(D740,$D740:$D740)+COUNTIFS($D$2:D740,D740,$F$2:F740,F740)-1=1),X740,
IF(AND(F740="Peretoe teenus",H740&lt;[2]an!$M$37,S740&lt;&gt;"kahepoolne vajaduspõhine",RANK(D740,$D740:$D740)+COUNTIFS($D$2:D740,D740,$F$2:F740,F740)-1=1),X740,
IF(AND(F740="Peretoe teenus",H740&lt;[2]an!$M$37,S740&lt;&gt;"kahepoolne vajaduspõhine",RANK(D740,$D740:$D740)+COUNTIFS($D$2:D740,D740,$F$2:F740,F740)-1&gt;1),"",
IF(AND(F740="Peretoe teenus",H740&lt;[2]an!$M$37,S740="kahepoolne vajaduspõhine",U740="",RANK(D740,$D740:$D740)+COUNTIFS($D$2:D740,D740,$F$2:F740,F740)-1=1),X740,
IF(AND(F740="Peretoe teenus",H740&lt;[2]an!$M$37,S740="kahepoolne vajaduspõhine",U740="",RANK(D740,$D740:$D740)+COUNTIFS($D$2:D740,D740,$F$2:F740,F740)-1&gt;1),"",
IF(AND(F740="Peretoe teenus",H740&lt;[2]an!$M$37,S740="kahepoolne vajaduspõhine",U740&lt;[2]an!$M$37,RANK(D740,$D740:$D740)+COUNTIFS($D$2:D740,D740,$F$2:F740,F740)-1=1),X740,
IF(AND(F740="Peretoe teenus",H740&lt;[2]an!$M$37,S740="kahepoolne vajaduspõhine",U740&lt;[2]an!$M$37,RANK(D740,$D740:$D740)+COUNTIFS($D$2:D740,D740,$F$2:F740,F740)-1&gt;1),"",
IF(AND(F740="Peretoe teenus",H740&lt;[2]an!$M$37,S740="kahepoolne vajaduspõhine",U740&gt;=[2]an!$M$37,U740&lt;=[2]an!$M$38,RANK(D740,$D740:$D740)+COUNTIFS($D$2:D740,D740,$F$2:F740,F740)-1=1),
((EOMONTH(U740,0)-U740+1)*X740)/DAY(EOMONTH(U740,0))+(DAY(U740)-1)*100/DAY(EOMONTH(U740,0)),
IF(AND(F740="Peretoe teenus",H740&lt;[2]an!$M$37,S740="kahepoolne vajaduspõhine",U740&gt;=[2]an!$M$37,U740&lt;=[2]an!$M$38,RANK(D740,$D740:$D740)+COUNTIFS($D$2:D740,D740,$F$2:F740,F740)-1&gt;1),"",
IF(AND(F740="Peretoe teenus",H740&lt;[2]an!$M$37,S740="kahepoolne vajaduspõhine",U740&gt;[2]an!$M$38,RANK(D740,$D740:$D740)+COUNTIFS($D$2:D740,D740,$F$2:F740,F740)-1=1),X740,
IF(AND(F740="Peretoe teenus",H740&lt;[2]an!$M$37,S740="kahepoolne vajaduspõhine",U740&gt;[2]an!$M$38,RANK(D740,$D740:$D740)+COUNTIFS($D$2:D740,D740,$F$2:F740,F740)-1&gt;1),"",X740*W740)))))))))))))),"")</f>
        <v/>
      </c>
      <c r="Z740" s="18" t="str">
        <f t="shared" si="34"/>
        <v/>
      </c>
      <c r="AA740" s="19" t="str">
        <f>IFERROR(VLOOKUP(E740,[2]an!$A$3:$B$81,2,FALSE),"")</f>
        <v/>
      </c>
      <c r="AB740" s="19" t="str">
        <f>IFERROR(VLOOKUP(AA740,[2]an!$C$2:$D$16,2,FALSE),"")</f>
        <v/>
      </c>
      <c r="AC740" s="20"/>
      <c r="AD740" s="21" t="str">
        <f>IF(A740=[2]an!$F$36,VLOOKUP([2]an!$F$36,[2]an!$F$36:$H$36,3,FALSE),IF(A740=[2]an!$F$35,VLOOKUP([2]an!$F$35,[2]an!$F$35:$H$35,3,FALSE),IF(A740=[2]an!$F$33,VLOOKUP([2]an!$F$33,[2]an!$F$33:$H$33,3,FALSE),IF(A740=[2]an!$F$31,VLOOKUP([2]an!$F$31,[2]an!$F$31:$H$31,3,FALSE),""))))</f>
        <v/>
      </c>
    </row>
    <row r="741" spans="6:30" x14ac:dyDescent="0.2">
      <c r="F741" s="10"/>
      <c r="G741" s="8" t="str">
        <f t="shared" si="35"/>
        <v/>
      </c>
      <c r="H741" s="13"/>
      <c r="K741" s="13"/>
      <c r="L741" s="10"/>
      <c r="M741" s="10"/>
      <c r="S741" s="8" t="str">
        <f>IFERROR(VLOOKUP(D741,[1]peretoe_teenus!$A$2:$L$2000,5,FALSE),"")</f>
        <v/>
      </c>
      <c r="U741" s="13"/>
      <c r="V741" s="15" t="str" cm="1">
        <f t="array" ref="V741">IFERROR(IF(AND(F741="Tugigrupp",RANK(K741,$K741:$K741)+COUNTIFS($K$2:K741,K741,$L$2:L741,L741,$M$2:M741,M741,$I$2:I741,I741,$G$2:G741,G741,$F$2:F741,F741)-1=1),SUMPRODUCT(($F$2:$F$4154=F741)*($G$2:$G$4154=G741)*($K$2:$K$4154=K741)*($I$2:$I$4154=I741)*($L$2:$L$4154=L741)*($M$2:$M$4154=M741)),""),"")</f>
        <v/>
      </c>
      <c r="W741" s="15" t="str">
        <f t="shared" si="33"/>
        <v/>
      </c>
      <c r="X741" s="16" t="str">
        <f>IF(AND(A741=[2]an!$G$38,F741=[2]an!$E$40),[2]an!$G$40,IF(AND(A741=[2]an!$G$38,F741=[2]an!$E$41),[2]an!$G$41,IF(AND(A741=[2]an!$G$38,F741=[2]an!$E$39,H741&gt;=[2]an!$M$37),[2]an!$G$39,
IF(AND(A741=[2]an!$G$38,F741=[2]an!$E$39,H741&lt;[2]an!$M$37,S741="kahepoolne vajaduspõhine",U741=""),[2]an!$M$40,
IF(AND(A741=[2]an!$G$38,F741=[2]an!$E$39,H741&lt;[2]an!$M$37,S741="kahepoolne vajaduspõhine",U741&lt;&gt;""),[2]an!$G$39,
IF(AND(A741=[2]an!$G$38,F741=[2]an!$E$39,H741&lt;[2]an!$M$37,S741&lt;&gt;"kahepoolne vajaduspõhine"),[2]an!$G$39,
IF(AND(A741=[2]an!$G$38,F741=[2]an!$E$42),[2]an!$G$42,
IF(AND(A741=[2]an!$H$38,F741=[2]an!$E$40),[2]an!$H$40,IF(AND(A741=[2]an!$H$38,F741=[2]an!$E$41),[2]an!$H$41,IF(AND(A741=[2]an!$H$38,F741=[2]an!$E$39,H741&gt;=[2]an!$M$37),[2]an!$H$39,
IF(AND(A741=[2]an!$H$38,F741=[2]an!$E$39,H741&lt;[2]an!$M$37,S741="kahepoolne vajaduspõhine",U741=""),[2]an!$M$40,
IF(AND(A741=[2]an!$H$38,F741=[2]an!$E$39,H741&lt;[2]an!$M$37,S741="kahepoolne vajaduspõhine",U741&lt;&gt;""),[2]an!$H$39,
IF(AND(A741=[2]an!$H$38,F741=[2]an!$E$39,H741&lt;[2]an!$M$37,S741&lt;&gt;"kahepoolne vajaduspõhine"),[2]an!$H$39,
IF(AND(A741=[2]an!$H$38,F741=[2]an!$E$42),[2]an!$H$42,
IF(AND(A741=[2]an!$I$38,F741=[2]an!$E$40),[2]an!$I$40,IF(AND(A741=[2]an!$I$38,F741=[2]an!$E$41),[2]an!$I$41,IF(AND(A741=[2]an!$I$38,F741=[2]an!$E$39,H741&gt;=[2]an!$M$37),[2]an!$I$39,
IF(AND(A741=[2]an!$I$38,F741=[2]an!$E$39,H741&lt;[2]an!$M$37,S741="kahepoolne vajaduspõhine",U741=""),[2]an!$M$40,
IF(AND(A741=[2]an!$I$38,F741=[2]an!$E$39,H741&lt;[2]an!$M$37,S741="kahepoolne vajaduspõhine",U741&lt;&gt;""),[2]an!$I$39,
IF(AND(A741=[2]an!$I$38,F741=[2]an!$E$39,H741&lt;[2]an!$M$37,S741&lt;&gt;"kahepoolne vajaduspõhine"),[2]an!$I$39,
IF(AND(A741=[2]an!$I$38,F741=[2]an!$E$42),[2]an!$I$42,
IF(AND(A741=[2]an!$J$38,F741=[2]an!$E$40),[2]an!$J$40,IF(AND(A741=[2]an!$J$38,F741=[2]an!$E$41),[2]an!$J$41,IF(AND(A741=[2]an!$J$38,F741=[2]an!$E$39,H741&gt;=[2]an!$M$37),[2]an!$J$39,
IF(AND(A741=[2]an!$J$38,F741=[2]an!$E$39,H741&lt;[2]an!$M$37,S741="kahepoolne vajaduspõhine",U741=""),[2]an!$M$40,
IF(AND(A741=[2]an!$J$38,F741=[2]an!$E$39,H741&lt;[2]an!$M$37,S741="kahepoolne vajaduspõhine",U741&lt;&gt;""),[2]an!$J$39,
IF(AND(A741=[2]an!$J$38,F741=[2]an!$E$39,H741&lt;[2]an!$M$37,S741&lt;&gt;"kahepoolne vajaduspõhine"),[2]an!$J$39,
IF(AND(A741=[2]an!$J$38,F741=[2]an!$E$42),[2]an!$J$42,""))))))))))))))))))))))))))))</f>
        <v/>
      </c>
      <c r="Y741" s="17" t="str">
        <f>IFERROR(IF(F741="Tugigrupp",0,
IF(AND(F741="Peretoe teenus",H741&gt;=[2]an!$M$37,RANK(D741,$D741:$D741)+COUNTIFS($D$2:D741,D741,$F$2:F741,F741)-1&gt;1),"",
IF(AND(F741="Peretoe teenus",H741&gt;=[2]an!$M$37,RANK(D741,$D741:$D741)+COUNTIFS($D$2:D741,D741,$F$2:F741,F741)-1=1,MONTH(H741)=MONTH(K741)=TRUE,YEAR(H741)=YEAR(K741)=TRUE),((EOMONTH(H741,0)-H741+1)*X741)/DAY(EOMONTH(H741,0)),
IF(AND(F741="Peretoe teenus",H741&gt;=[2]an!$M$37,RANK(D741,$D741:$D741)+COUNTIFS($D$2:D741,D741,$F$2:F741,F741)-1=1),X741,
IF(AND(F741="Peretoe teenus",H741&lt;[2]an!$M$37,S741&lt;&gt;"kahepoolne vajaduspõhine",RANK(D741,$D741:$D741)+COUNTIFS($D$2:D741,D741,$F$2:F741,F741)-1=1),X741,
IF(AND(F741="Peretoe teenus",H741&lt;[2]an!$M$37,S741&lt;&gt;"kahepoolne vajaduspõhine",RANK(D741,$D741:$D741)+COUNTIFS($D$2:D741,D741,$F$2:F741,F741)-1&gt;1),"",
IF(AND(F741="Peretoe teenus",H741&lt;[2]an!$M$37,S741="kahepoolne vajaduspõhine",U741="",RANK(D741,$D741:$D741)+COUNTIFS($D$2:D741,D741,$F$2:F741,F741)-1=1),X741,
IF(AND(F741="Peretoe teenus",H741&lt;[2]an!$M$37,S741="kahepoolne vajaduspõhine",U741="",RANK(D741,$D741:$D741)+COUNTIFS($D$2:D741,D741,$F$2:F741,F741)-1&gt;1),"",
IF(AND(F741="Peretoe teenus",H741&lt;[2]an!$M$37,S741="kahepoolne vajaduspõhine",U741&lt;[2]an!$M$37,RANK(D741,$D741:$D741)+COUNTIFS($D$2:D741,D741,$F$2:F741,F741)-1=1),X741,
IF(AND(F741="Peretoe teenus",H741&lt;[2]an!$M$37,S741="kahepoolne vajaduspõhine",U741&lt;[2]an!$M$37,RANK(D741,$D741:$D741)+COUNTIFS($D$2:D741,D741,$F$2:F741,F741)-1&gt;1),"",
IF(AND(F741="Peretoe teenus",H741&lt;[2]an!$M$37,S741="kahepoolne vajaduspõhine",U741&gt;=[2]an!$M$37,U741&lt;=[2]an!$M$38,RANK(D741,$D741:$D741)+COUNTIFS($D$2:D741,D741,$F$2:F741,F741)-1=1),
((EOMONTH(U741,0)-U741+1)*X741)/DAY(EOMONTH(U741,0))+(DAY(U741)-1)*100/DAY(EOMONTH(U741,0)),
IF(AND(F741="Peretoe teenus",H741&lt;[2]an!$M$37,S741="kahepoolne vajaduspõhine",U741&gt;=[2]an!$M$37,U741&lt;=[2]an!$M$38,RANK(D741,$D741:$D741)+COUNTIFS($D$2:D741,D741,$F$2:F741,F741)-1&gt;1),"",
IF(AND(F741="Peretoe teenus",H741&lt;[2]an!$M$37,S741="kahepoolne vajaduspõhine",U741&gt;[2]an!$M$38,RANK(D741,$D741:$D741)+COUNTIFS($D$2:D741,D741,$F$2:F741,F741)-1=1),X741,
IF(AND(F741="Peretoe teenus",H741&lt;[2]an!$M$37,S741="kahepoolne vajaduspõhine",U741&gt;[2]an!$M$38,RANK(D741,$D741:$D741)+COUNTIFS($D$2:D741,D741,$F$2:F741,F741)-1&gt;1),"",X741*W741)))))))))))))),"")</f>
        <v/>
      </c>
      <c r="Z741" s="18" t="str">
        <f t="shared" si="34"/>
        <v/>
      </c>
      <c r="AA741" s="19" t="str">
        <f>IFERROR(VLOOKUP(E741,[2]an!$A$3:$B$81,2,FALSE),"")</f>
        <v/>
      </c>
      <c r="AB741" s="19" t="str">
        <f>IFERROR(VLOOKUP(AA741,[2]an!$C$2:$D$16,2,FALSE),"")</f>
        <v/>
      </c>
      <c r="AC741" s="20"/>
      <c r="AD741" s="21" t="str">
        <f>IF(A741=[2]an!$F$36,VLOOKUP([2]an!$F$36,[2]an!$F$36:$H$36,3,FALSE),IF(A741=[2]an!$F$35,VLOOKUP([2]an!$F$35,[2]an!$F$35:$H$35,3,FALSE),IF(A741=[2]an!$F$33,VLOOKUP([2]an!$F$33,[2]an!$F$33:$H$33,3,FALSE),IF(A741=[2]an!$F$31,VLOOKUP([2]an!$F$31,[2]an!$F$31:$H$31,3,FALSE),""))))</f>
        <v/>
      </c>
    </row>
    <row r="742" spans="6:30" x14ac:dyDescent="0.2">
      <c r="F742" s="10"/>
      <c r="G742" s="8" t="str">
        <f t="shared" si="35"/>
        <v/>
      </c>
      <c r="H742" s="13"/>
      <c r="K742" s="13"/>
      <c r="L742" s="10"/>
      <c r="M742" s="10"/>
      <c r="S742" s="8" t="str">
        <f>IFERROR(VLOOKUP(D742,[1]peretoe_teenus!$A$2:$L$2000,5,FALSE),"")</f>
        <v/>
      </c>
      <c r="U742" s="13"/>
      <c r="V742" s="15" t="str" cm="1">
        <f t="array" ref="V742">IFERROR(IF(AND(F742="Tugigrupp",RANK(K742,$K742:$K742)+COUNTIFS($K$2:K742,K742,$L$2:L742,L742,$M$2:M742,M742,$I$2:I742,I742,$G$2:G742,G742,$F$2:F742,F742)-1=1),SUMPRODUCT(($F$2:$F$4154=F742)*($G$2:$G$4154=G742)*($K$2:$K$4154=K742)*($I$2:$I$4154=I742)*($L$2:$L$4154=L742)*($M$2:$M$4154=M742)),""),"")</f>
        <v/>
      </c>
      <c r="W742" s="15" t="str">
        <f t="shared" si="33"/>
        <v/>
      </c>
      <c r="X742" s="16" t="str">
        <f>IF(AND(A742=[2]an!$G$38,F742=[2]an!$E$40),[2]an!$G$40,IF(AND(A742=[2]an!$G$38,F742=[2]an!$E$41),[2]an!$G$41,IF(AND(A742=[2]an!$G$38,F742=[2]an!$E$39,H742&gt;=[2]an!$M$37),[2]an!$G$39,
IF(AND(A742=[2]an!$G$38,F742=[2]an!$E$39,H742&lt;[2]an!$M$37,S742="kahepoolne vajaduspõhine",U742=""),[2]an!$M$40,
IF(AND(A742=[2]an!$G$38,F742=[2]an!$E$39,H742&lt;[2]an!$M$37,S742="kahepoolne vajaduspõhine",U742&lt;&gt;""),[2]an!$G$39,
IF(AND(A742=[2]an!$G$38,F742=[2]an!$E$39,H742&lt;[2]an!$M$37,S742&lt;&gt;"kahepoolne vajaduspõhine"),[2]an!$G$39,
IF(AND(A742=[2]an!$G$38,F742=[2]an!$E$42),[2]an!$G$42,
IF(AND(A742=[2]an!$H$38,F742=[2]an!$E$40),[2]an!$H$40,IF(AND(A742=[2]an!$H$38,F742=[2]an!$E$41),[2]an!$H$41,IF(AND(A742=[2]an!$H$38,F742=[2]an!$E$39,H742&gt;=[2]an!$M$37),[2]an!$H$39,
IF(AND(A742=[2]an!$H$38,F742=[2]an!$E$39,H742&lt;[2]an!$M$37,S742="kahepoolne vajaduspõhine",U742=""),[2]an!$M$40,
IF(AND(A742=[2]an!$H$38,F742=[2]an!$E$39,H742&lt;[2]an!$M$37,S742="kahepoolne vajaduspõhine",U742&lt;&gt;""),[2]an!$H$39,
IF(AND(A742=[2]an!$H$38,F742=[2]an!$E$39,H742&lt;[2]an!$M$37,S742&lt;&gt;"kahepoolne vajaduspõhine"),[2]an!$H$39,
IF(AND(A742=[2]an!$H$38,F742=[2]an!$E$42),[2]an!$H$42,
IF(AND(A742=[2]an!$I$38,F742=[2]an!$E$40),[2]an!$I$40,IF(AND(A742=[2]an!$I$38,F742=[2]an!$E$41),[2]an!$I$41,IF(AND(A742=[2]an!$I$38,F742=[2]an!$E$39,H742&gt;=[2]an!$M$37),[2]an!$I$39,
IF(AND(A742=[2]an!$I$38,F742=[2]an!$E$39,H742&lt;[2]an!$M$37,S742="kahepoolne vajaduspõhine",U742=""),[2]an!$M$40,
IF(AND(A742=[2]an!$I$38,F742=[2]an!$E$39,H742&lt;[2]an!$M$37,S742="kahepoolne vajaduspõhine",U742&lt;&gt;""),[2]an!$I$39,
IF(AND(A742=[2]an!$I$38,F742=[2]an!$E$39,H742&lt;[2]an!$M$37,S742&lt;&gt;"kahepoolne vajaduspõhine"),[2]an!$I$39,
IF(AND(A742=[2]an!$I$38,F742=[2]an!$E$42),[2]an!$I$42,
IF(AND(A742=[2]an!$J$38,F742=[2]an!$E$40),[2]an!$J$40,IF(AND(A742=[2]an!$J$38,F742=[2]an!$E$41),[2]an!$J$41,IF(AND(A742=[2]an!$J$38,F742=[2]an!$E$39,H742&gt;=[2]an!$M$37),[2]an!$J$39,
IF(AND(A742=[2]an!$J$38,F742=[2]an!$E$39,H742&lt;[2]an!$M$37,S742="kahepoolne vajaduspõhine",U742=""),[2]an!$M$40,
IF(AND(A742=[2]an!$J$38,F742=[2]an!$E$39,H742&lt;[2]an!$M$37,S742="kahepoolne vajaduspõhine",U742&lt;&gt;""),[2]an!$J$39,
IF(AND(A742=[2]an!$J$38,F742=[2]an!$E$39,H742&lt;[2]an!$M$37,S742&lt;&gt;"kahepoolne vajaduspõhine"),[2]an!$J$39,
IF(AND(A742=[2]an!$J$38,F742=[2]an!$E$42),[2]an!$J$42,""))))))))))))))))))))))))))))</f>
        <v/>
      </c>
      <c r="Y742" s="17" t="str">
        <f>IFERROR(IF(F742="Tugigrupp",0,
IF(AND(F742="Peretoe teenus",H742&gt;=[2]an!$M$37,RANK(D742,$D742:$D742)+COUNTIFS($D$2:D742,D742,$F$2:F742,F742)-1&gt;1),"",
IF(AND(F742="Peretoe teenus",H742&gt;=[2]an!$M$37,RANK(D742,$D742:$D742)+COUNTIFS($D$2:D742,D742,$F$2:F742,F742)-1=1,MONTH(H742)=MONTH(K742)=TRUE,YEAR(H742)=YEAR(K742)=TRUE),((EOMONTH(H742,0)-H742+1)*X742)/DAY(EOMONTH(H742,0)),
IF(AND(F742="Peretoe teenus",H742&gt;=[2]an!$M$37,RANK(D742,$D742:$D742)+COUNTIFS($D$2:D742,D742,$F$2:F742,F742)-1=1),X742,
IF(AND(F742="Peretoe teenus",H742&lt;[2]an!$M$37,S742&lt;&gt;"kahepoolne vajaduspõhine",RANK(D742,$D742:$D742)+COUNTIFS($D$2:D742,D742,$F$2:F742,F742)-1=1),X742,
IF(AND(F742="Peretoe teenus",H742&lt;[2]an!$M$37,S742&lt;&gt;"kahepoolne vajaduspõhine",RANK(D742,$D742:$D742)+COUNTIFS($D$2:D742,D742,$F$2:F742,F742)-1&gt;1),"",
IF(AND(F742="Peretoe teenus",H742&lt;[2]an!$M$37,S742="kahepoolne vajaduspõhine",U742="",RANK(D742,$D742:$D742)+COUNTIFS($D$2:D742,D742,$F$2:F742,F742)-1=1),X742,
IF(AND(F742="Peretoe teenus",H742&lt;[2]an!$M$37,S742="kahepoolne vajaduspõhine",U742="",RANK(D742,$D742:$D742)+COUNTIFS($D$2:D742,D742,$F$2:F742,F742)-1&gt;1),"",
IF(AND(F742="Peretoe teenus",H742&lt;[2]an!$M$37,S742="kahepoolne vajaduspõhine",U742&lt;[2]an!$M$37,RANK(D742,$D742:$D742)+COUNTIFS($D$2:D742,D742,$F$2:F742,F742)-1=1),X742,
IF(AND(F742="Peretoe teenus",H742&lt;[2]an!$M$37,S742="kahepoolne vajaduspõhine",U742&lt;[2]an!$M$37,RANK(D742,$D742:$D742)+COUNTIFS($D$2:D742,D742,$F$2:F742,F742)-1&gt;1),"",
IF(AND(F742="Peretoe teenus",H742&lt;[2]an!$M$37,S742="kahepoolne vajaduspõhine",U742&gt;=[2]an!$M$37,U742&lt;=[2]an!$M$38,RANK(D742,$D742:$D742)+COUNTIFS($D$2:D742,D742,$F$2:F742,F742)-1=1),
((EOMONTH(U742,0)-U742+1)*X742)/DAY(EOMONTH(U742,0))+(DAY(U742)-1)*100/DAY(EOMONTH(U742,0)),
IF(AND(F742="Peretoe teenus",H742&lt;[2]an!$M$37,S742="kahepoolne vajaduspõhine",U742&gt;=[2]an!$M$37,U742&lt;=[2]an!$M$38,RANK(D742,$D742:$D742)+COUNTIFS($D$2:D742,D742,$F$2:F742,F742)-1&gt;1),"",
IF(AND(F742="Peretoe teenus",H742&lt;[2]an!$M$37,S742="kahepoolne vajaduspõhine",U742&gt;[2]an!$M$38,RANK(D742,$D742:$D742)+COUNTIFS($D$2:D742,D742,$F$2:F742,F742)-1=1),X742,
IF(AND(F742="Peretoe teenus",H742&lt;[2]an!$M$37,S742="kahepoolne vajaduspõhine",U742&gt;[2]an!$M$38,RANK(D742,$D742:$D742)+COUNTIFS($D$2:D742,D742,$F$2:F742,F742)-1&gt;1),"",X742*W742)))))))))))))),"")</f>
        <v/>
      </c>
      <c r="Z742" s="18" t="str">
        <f t="shared" si="34"/>
        <v/>
      </c>
      <c r="AA742" s="19" t="str">
        <f>IFERROR(VLOOKUP(E742,[2]an!$A$3:$B$81,2,FALSE),"")</f>
        <v/>
      </c>
      <c r="AB742" s="19" t="str">
        <f>IFERROR(VLOOKUP(AA742,[2]an!$C$2:$D$16,2,FALSE),"")</f>
        <v/>
      </c>
      <c r="AC742" s="20"/>
      <c r="AD742" s="21" t="str">
        <f>IF(A742=[2]an!$F$36,VLOOKUP([2]an!$F$36,[2]an!$F$36:$H$36,3,FALSE),IF(A742=[2]an!$F$35,VLOOKUP([2]an!$F$35,[2]an!$F$35:$H$35,3,FALSE),IF(A742=[2]an!$F$33,VLOOKUP([2]an!$F$33,[2]an!$F$33:$H$33,3,FALSE),IF(A742=[2]an!$F$31,VLOOKUP([2]an!$F$31,[2]an!$F$31:$H$31,3,FALSE),""))))</f>
        <v/>
      </c>
    </row>
    <row r="743" spans="6:30" x14ac:dyDescent="0.2">
      <c r="F743" s="10"/>
      <c r="G743" s="8" t="str">
        <f t="shared" si="35"/>
        <v/>
      </c>
      <c r="H743" s="13"/>
      <c r="K743" s="13"/>
      <c r="L743" s="10"/>
      <c r="M743" s="10"/>
      <c r="S743" s="8" t="str">
        <f>IFERROR(VLOOKUP(D743,[1]peretoe_teenus!$A$2:$L$2000,5,FALSE),"")</f>
        <v/>
      </c>
      <c r="U743" s="13"/>
      <c r="V743" s="15" t="str" cm="1">
        <f t="array" ref="V743">IFERROR(IF(AND(F743="Tugigrupp",RANK(K743,$K743:$K743)+COUNTIFS($K$2:K743,K743,$L$2:L743,L743,$M$2:M743,M743,$I$2:I743,I743,$G$2:G743,G743,$F$2:F743,F743)-1=1),SUMPRODUCT(($F$2:$F$4154=F743)*($G$2:$G$4154=G743)*($K$2:$K$4154=K743)*($I$2:$I$4154=I743)*($L$2:$L$4154=L743)*($M$2:$M$4154=M743)),""),"")</f>
        <v/>
      </c>
      <c r="W743" s="15" t="str">
        <f t="shared" si="33"/>
        <v/>
      </c>
      <c r="X743" s="16" t="str">
        <f>IF(AND(A743=[2]an!$G$38,F743=[2]an!$E$40),[2]an!$G$40,IF(AND(A743=[2]an!$G$38,F743=[2]an!$E$41),[2]an!$G$41,IF(AND(A743=[2]an!$G$38,F743=[2]an!$E$39,H743&gt;=[2]an!$M$37),[2]an!$G$39,
IF(AND(A743=[2]an!$G$38,F743=[2]an!$E$39,H743&lt;[2]an!$M$37,S743="kahepoolne vajaduspõhine",U743=""),[2]an!$M$40,
IF(AND(A743=[2]an!$G$38,F743=[2]an!$E$39,H743&lt;[2]an!$M$37,S743="kahepoolne vajaduspõhine",U743&lt;&gt;""),[2]an!$G$39,
IF(AND(A743=[2]an!$G$38,F743=[2]an!$E$39,H743&lt;[2]an!$M$37,S743&lt;&gt;"kahepoolne vajaduspõhine"),[2]an!$G$39,
IF(AND(A743=[2]an!$G$38,F743=[2]an!$E$42),[2]an!$G$42,
IF(AND(A743=[2]an!$H$38,F743=[2]an!$E$40),[2]an!$H$40,IF(AND(A743=[2]an!$H$38,F743=[2]an!$E$41),[2]an!$H$41,IF(AND(A743=[2]an!$H$38,F743=[2]an!$E$39,H743&gt;=[2]an!$M$37),[2]an!$H$39,
IF(AND(A743=[2]an!$H$38,F743=[2]an!$E$39,H743&lt;[2]an!$M$37,S743="kahepoolne vajaduspõhine",U743=""),[2]an!$M$40,
IF(AND(A743=[2]an!$H$38,F743=[2]an!$E$39,H743&lt;[2]an!$M$37,S743="kahepoolne vajaduspõhine",U743&lt;&gt;""),[2]an!$H$39,
IF(AND(A743=[2]an!$H$38,F743=[2]an!$E$39,H743&lt;[2]an!$M$37,S743&lt;&gt;"kahepoolne vajaduspõhine"),[2]an!$H$39,
IF(AND(A743=[2]an!$H$38,F743=[2]an!$E$42),[2]an!$H$42,
IF(AND(A743=[2]an!$I$38,F743=[2]an!$E$40),[2]an!$I$40,IF(AND(A743=[2]an!$I$38,F743=[2]an!$E$41),[2]an!$I$41,IF(AND(A743=[2]an!$I$38,F743=[2]an!$E$39,H743&gt;=[2]an!$M$37),[2]an!$I$39,
IF(AND(A743=[2]an!$I$38,F743=[2]an!$E$39,H743&lt;[2]an!$M$37,S743="kahepoolne vajaduspõhine",U743=""),[2]an!$M$40,
IF(AND(A743=[2]an!$I$38,F743=[2]an!$E$39,H743&lt;[2]an!$M$37,S743="kahepoolne vajaduspõhine",U743&lt;&gt;""),[2]an!$I$39,
IF(AND(A743=[2]an!$I$38,F743=[2]an!$E$39,H743&lt;[2]an!$M$37,S743&lt;&gt;"kahepoolne vajaduspõhine"),[2]an!$I$39,
IF(AND(A743=[2]an!$I$38,F743=[2]an!$E$42),[2]an!$I$42,
IF(AND(A743=[2]an!$J$38,F743=[2]an!$E$40),[2]an!$J$40,IF(AND(A743=[2]an!$J$38,F743=[2]an!$E$41),[2]an!$J$41,IF(AND(A743=[2]an!$J$38,F743=[2]an!$E$39,H743&gt;=[2]an!$M$37),[2]an!$J$39,
IF(AND(A743=[2]an!$J$38,F743=[2]an!$E$39,H743&lt;[2]an!$M$37,S743="kahepoolne vajaduspõhine",U743=""),[2]an!$M$40,
IF(AND(A743=[2]an!$J$38,F743=[2]an!$E$39,H743&lt;[2]an!$M$37,S743="kahepoolne vajaduspõhine",U743&lt;&gt;""),[2]an!$J$39,
IF(AND(A743=[2]an!$J$38,F743=[2]an!$E$39,H743&lt;[2]an!$M$37,S743&lt;&gt;"kahepoolne vajaduspõhine"),[2]an!$J$39,
IF(AND(A743=[2]an!$J$38,F743=[2]an!$E$42),[2]an!$J$42,""))))))))))))))))))))))))))))</f>
        <v/>
      </c>
      <c r="Y743" s="17" t="str">
        <f>IFERROR(IF(F743="Tugigrupp",0,
IF(AND(F743="Peretoe teenus",H743&gt;=[2]an!$M$37,RANK(D743,$D743:$D743)+COUNTIFS($D$2:D743,D743,$F$2:F743,F743)-1&gt;1),"",
IF(AND(F743="Peretoe teenus",H743&gt;=[2]an!$M$37,RANK(D743,$D743:$D743)+COUNTIFS($D$2:D743,D743,$F$2:F743,F743)-1=1,MONTH(H743)=MONTH(K743)=TRUE,YEAR(H743)=YEAR(K743)=TRUE),((EOMONTH(H743,0)-H743+1)*X743)/DAY(EOMONTH(H743,0)),
IF(AND(F743="Peretoe teenus",H743&gt;=[2]an!$M$37,RANK(D743,$D743:$D743)+COUNTIFS($D$2:D743,D743,$F$2:F743,F743)-1=1),X743,
IF(AND(F743="Peretoe teenus",H743&lt;[2]an!$M$37,S743&lt;&gt;"kahepoolne vajaduspõhine",RANK(D743,$D743:$D743)+COUNTIFS($D$2:D743,D743,$F$2:F743,F743)-1=1),X743,
IF(AND(F743="Peretoe teenus",H743&lt;[2]an!$M$37,S743&lt;&gt;"kahepoolne vajaduspõhine",RANK(D743,$D743:$D743)+COUNTIFS($D$2:D743,D743,$F$2:F743,F743)-1&gt;1),"",
IF(AND(F743="Peretoe teenus",H743&lt;[2]an!$M$37,S743="kahepoolne vajaduspõhine",U743="",RANK(D743,$D743:$D743)+COUNTIFS($D$2:D743,D743,$F$2:F743,F743)-1=1),X743,
IF(AND(F743="Peretoe teenus",H743&lt;[2]an!$M$37,S743="kahepoolne vajaduspõhine",U743="",RANK(D743,$D743:$D743)+COUNTIFS($D$2:D743,D743,$F$2:F743,F743)-1&gt;1),"",
IF(AND(F743="Peretoe teenus",H743&lt;[2]an!$M$37,S743="kahepoolne vajaduspõhine",U743&lt;[2]an!$M$37,RANK(D743,$D743:$D743)+COUNTIFS($D$2:D743,D743,$F$2:F743,F743)-1=1),X743,
IF(AND(F743="Peretoe teenus",H743&lt;[2]an!$M$37,S743="kahepoolne vajaduspõhine",U743&lt;[2]an!$M$37,RANK(D743,$D743:$D743)+COUNTIFS($D$2:D743,D743,$F$2:F743,F743)-1&gt;1),"",
IF(AND(F743="Peretoe teenus",H743&lt;[2]an!$M$37,S743="kahepoolne vajaduspõhine",U743&gt;=[2]an!$M$37,U743&lt;=[2]an!$M$38,RANK(D743,$D743:$D743)+COUNTIFS($D$2:D743,D743,$F$2:F743,F743)-1=1),
((EOMONTH(U743,0)-U743+1)*X743)/DAY(EOMONTH(U743,0))+(DAY(U743)-1)*100/DAY(EOMONTH(U743,0)),
IF(AND(F743="Peretoe teenus",H743&lt;[2]an!$M$37,S743="kahepoolne vajaduspõhine",U743&gt;=[2]an!$M$37,U743&lt;=[2]an!$M$38,RANK(D743,$D743:$D743)+COUNTIFS($D$2:D743,D743,$F$2:F743,F743)-1&gt;1),"",
IF(AND(F743="Peretoe teenus",H743&lt;[2]an!$M$37,S743="kahepoolne vajaduspõhine",U743&gt;[2]an!$M$38,RANK(D743,$D743:$D743)+COUNTIFS($D$2:D743,D743,$F$2:F743,F743)-1=1),X743,
IF(AND(F743="Peretoe teenus",H743&lt;[2]an!$M$37,S743="kahepoolne vajaduspõhine",U743&gt;[2]an!$M$38,RANK(D743,$D743:$D743)+COUNTIFS($D$2:D743,D743,$F$2:F743,F743)-1&gt;1),"",X743*W743)))))))))))))),"")</f>
        <v/>
      </c>
      <c r="Z743" s="18" t="str">
        <f t="shared" si="34"/>
        <v/>
      </c>
      <c r="AA743" s="19" t="str">
        <f>IFERROR(VLOOKUP(E743,[2]an!$A$3:$B$81,2,FALSE),"")</f>
        <v/>
      </c>
      <c r="AB743" s="19" t="str">
        <f>IFERROR(VLOOKUP(AA743,[2]an!$C$2:$D$16,2,FALSE),"")</f>
        <v/>
      </c>
      <c r="AC743" s="20"/>
      <c r="AD743" s="21" t="str">
        <f>IF(A743=[2]an!$F$36,VLOOKUP([2]an!$F$36,[2]an!$F$36:$H$36,3,FALSE),IF(A743=[2]an!$F$35,VLOOKUP([2]an!$F$35,[2]an!$F$35:$H$35,3,FALSE),IF(A743=[2]an!$F$33,VLOOKUP([2]an!$F$33,[2]an!$F$33:$H$33,3,FALSE),IF(A743=[2]an!$F$31,VLOOKUP([2]an!$F$31,[2]an!$F$31:$H$31,3,FALSE),""))))</f>
        <v/>
      </c>
    </row>
    <row r="744" spans="6:30" x14ac:dyDescent="0.2">
      <c r="F744" s="10"/>
      <c r="G744" s="8" t="str">
        <f t="shared" si="35"/>
        <v/>
      </c>
      <c r="H744" s="13"/>
      <c r="K744" s="13"/>
      <c r="L744" s="10"/>
      <c r="M744" s="10"/>
      <c r="S744" s="8" t="str">
        <f>IFERROR(VLOOKUP(D744,[1]peretoe_teenus!$A$2:$L$2000,5,FALSE),"")</f>
        <v/>
      </c>
      <c r="U744" s="13"/>
      <c r="V744" s="15" t="str" cm="1">
        <f t="array" ref="V744">IFERROR(IF(AND(F744="Tugigrupp",RANK(K744,$K744:$K744)+COUNTIFS($K$2:K744,K744,$L$2:L744,L744,$M$2:M744,M744,$I$2:I744,I744,$G$2:G744,G744,$F$2:F744,F744)-1=1),SUMPRODUCT(($F$2:$F$4154=F744)*($G$2:$G$4154=G744)*($K$2:$K$4154=K744)*($I$2:$I$4154=I744)*($L$2:$L$4154=L744)*($M$2:$M$4154=M744)),""),"")</f>
        <v/>
      </c>
      <c r="W744" s="15" t="str">
        <f t="shared" si="33"/>
        <v/>
      </c>
      <c r="X744" s="16" t="str">
        <f>IF(AND(A744=[2]an!$G$38,F744=[2]an!$E$40),[2]an!$G$40,IF(AND(A744=[2]an!$G$38,F744=[2]an!$E$41),[2]an!$G$41,IF(AND(A744=[2]an!$G$38,F744=[2]an!$E$39,H744&gt;=[2]an!$M$37),[2]an!$G$39,
IF(AND(A744=[2]an!$G$38,F744=[2]an!$E$39,H744&lt;[2]an!$M$37,S744="kahepoolne vajaduspõhine",U744=""),[2]an!$M$40,
IF(AND(A744=[2]an!$G$38,F744=[2]an!$E$39,H744&lt;[2]an!$M$37,S744="kahepoolne vajaduspõhine",U744&lt;&gt;""),[2]an!$G$39,
IF(AND(A744=[2]an!$G$38,F744=[2]an!$E$39,H744&lt;[2]an!$M$37,S744&lt;&gt;"kahepoolne vajaduspõhine"),[2]an!$G$39,
IF(AND(A744=[2]an!$G$38,F744=[2]an!$E$42),[2]an!$G$42,
IF(AND(A744=[2]an!$H$38,F744=[2]an!$E$40),[2]an!$H$40,IF(AND(A744=[2]an!$H$38,F744=[2]an!$E$41),[2]an!$H$41,IF(AND(A744=[2]an!$H$38,F744=[2]an!$E$39,H744&gt;=[2]an!$M$37),[2]an!$H$39,
IF(AND(A744=[2]an!$H$38,F744=[2]an!$E$39,H744&lt;[2]an!$M$37,S744="kahepoolne vajaduspõhine",U744=""),[2]an!$M$40,
IF(AND(A744=[2]an!$H$38,F744=[2]an!$E$39,H744&lt;[2]an!$M$37,S744="kahepoolne vajaduspõhine",U744&lt;&gt;""),[2]an!$H$39,
IF(AND(A744=[2]an!$H$38,F744=[2]an!$E$39,H744&lt;[2]an!$M$37,S744&lt;&gt;"kahepoolne vajaduspõhine"),[2]an!$H$39,
IF(AND(A744=[2]an!$H$38,F744=[2]an!$E$42),[2]an!$H$42,
IF(AND(A744=[2]an!$I$38,F744=[2]an!$E$40),[2]an!$I$40,IF(AND(A744=[2]an!$I$38,F744=[2]an!$E$41),[2]an!$I$41,IF(AND(A744=[2]an!$I$38,F744=[2]an!$E$39,H744&gt;=[2]an!$M$37),[2]an!$I$39,
IF(AND(A744=[2]an!$I$38,F744=[2]an!$E$39,H744&lt;[2]an!$M$37,S744="kahepoolne vajaduspõhine",U744=""),[2]an!$M$40,
IF(AND(A744=[2]an!$I$38,F744=[2]an!$E$39,H744&lt;[2]an!$M$37,S744="kahepoolne vajaduspõhine",U744&lt;&gt;""),[2]an!$I$39,
IF(AND(A744=[2]an!$I$38,F744=[2]an!$E$39,H744&lt;[2]an!$M$37,S744&lt;&gt;"kahepoolne vajaduspõhine"),[2]an!$I$39,
IF(AND(A744=[2]an!$I$38,F744=[2]an!$E$42),[2]an!$I$42,
IF(AND(A744=[2]an!$J$38,F744=[2]an!$E$40),[2]an!$J$40,IF(AND(A744=[2]an!$J$38,F744=[2]an!$E$41),[2]an!$J$41,IF(AND(A744=[2]an!$J$38,F744=[2]an!$E$39,H744&gt;=[2]an!$M$37),[2]an!$J$39,
IF(AND(A744=[2]an!$J$38,F744=[2]an!$E$39,H744&lt;[2]an!$M$37,S744="kahepoolne vajaduspõhine",U744=""),[2]an!$M$40,
IF(AND(A744=[2]an!$J$38,F744=[2]an!$E$39,H744&lt;[2]an!$M$37,S744="kahepoolne vajaduspõhine",U744&lt;&gt;""),[2]an!$J$39,
IF(AND(A744=[2]an!$J$38,F744=[2]an!$E$39,H744&lt;[2]an!$M$37,S744&lt;&gt;"kahepoolne vajaduspõhine"),[2]an!$J$39,
IF(AND(A744=[2]an!$J$38,F744=[2]an!$E$42),[2]an!$J$42,""))))))))))))))))))))))))))))</f>
        <v/>
      </c>
      <c r="Y744" s="17" t="str">
        <f>IFERROR(IF(F744="Tugigrupp",0,
IF(AND(F744="Peretoe teenus",H744&gt;=[2]an!$M$37,RANK(D744,$D744:$D744)+COUNTIFS($D$2:D744,D744,$F$2:F744,F744)-1&gt;1),"",
IF(AND(F744="Peretoe teenus",H744&gt;=[2]an!$M$37,RANK(D744,$D744:$D744)+COUNTIFS($D$2:D744,D744,$F$2:F744,F744)-1=1,MONTH(H744)=MONTH(K744)=TRUE,YEAR(H744)=YEAR(K744)=TRUE),((EOMONTH(H744,0)-H744+1)*X744)/DAY(EOMONTH(H744,0)),
IF(AND(F744="Peretoe teenus",H744&gt;=[2]an!$M$37,RANK(D744,$D744:$D744)+COUNTIFS($D$2:D744,D744,$F$2:F744,F744)-1=1),X744,
IF(AND(F744="Peretoe teenus",H744&lt;[2]an!$M$37,S744&lt;&gt;"kahepoolne vajaduspõhine",RANK(D744,$D744:$D744)+COUNTIFS($D$2:D744,D744,$F$2:F744,F744)-1=1),X744,
IF(AND(F744="Peretoe teenus",H744&lt;[2]an!$M$37,S744&lt;&gt;"kahepoolne vajaduspõhine",RANK(D744,$D744:$D744)+COUNTIFS($D$2:D744,D744,$F$2:F744,F744)-1&gt;1),"",
IF(AND(F744="Peretoe teenus",H744&lt;[2]an!$M$37,S744="kahepoolne vajaduspõhine",U744="",RANK(D744,$D744:$D744)+COUNTIFS($D$2:D744,D744,$F$2:F744,F744)-1=1),X744,
IF(AND(F744="Peretoe teenus",H744&lt;[2]an!$M$37,S744="kahepoolne vajaduspõhine",U744="",RANK(D744,$D744:$D744)+COUNTIFS($D$2:D744,D744,$F$2:F744,F744)-1&gt;1),"",
IF(AND(F744="Peretoe teenus",H744&lt;[2]an!$M$37,S744="kahepoolne vajaduspõhine",U744&lt;[2]an!$M$37,RANK(D744,$D744:$D744)+COUNTIFS($D$2:D744,D744,$F$2:F744,F744)-1=1),X744,
IF(AND(F744="Peretoe teenus",H744&lt;[2]an!$M$37,S744="kahepoolne vajaduspõhine",U744&lt;[2]an!$M$37,RANK(D744,$D744:$D744)+COUNTIFS($D$2:D744,D744,$F$2:F744,F744)-1&gt;1),"",
IF(AND(F744="Peretoe teenus",H744&lt;[2]an!$M$37,S744="kahepoolne vajaduspõhine",U744&gt;=[2]an!$M$37,U744&lt;=[2]an!$M$38,RANK(D744,$D744:$D744)+COUNTIFS($D$2:D744,D744,$F$2:F744,F744)-1=1),
((EOMONTH(U744,0)-U744+1)*X744)/DAY(EOMONTH(U744,0))+(DAY(U744)-1)*100/DAY(EOMONTH(U744,0)),
IF(AND(F744="Peretoe teenus",H744&lt;[2]an!$M$37,S744="kahepoolne vajaduspõhine",U744&gt;=[2]an!$M$37,U744&lt;=[2]an!$M$38,RANK(D744,$D744:$D744)+COUNTIFS($D$2:D744,D744,$F$2:F744,F744)-1&gt;1),"",
IF(AND(F744="Peretoe teenus",H744&lt;[2]an!$M$37,S744="kahepoolne vajaduspõhine",U744&gt;[2]an!$M$38,RANK(D744,$D744:$D744)+COUNTIFS($D$2:D744,D744,$F$2:F744,F744)-1=1),X744,
IF(AND(F744="Peretoe teenus",H744&lt;[2]an!$M$37,S744="kahepoolne vajaduspõhine",U744&gt;[2]an!$M$38,RANK(D744,$D744:$D744)+COUNTIFS($D$2:D744,D744,$F$2:F744,F744)-1&gt;1),"",X744*W744)))))))))))))),"")</f>
        <v/>
      </c>
      <c r="Z744" s="18" t="str">
        <f t="shared" si="34"/>
        <v/>
      </c>
      <c r="AA744" s="19" t="str">
        <f>IFERROR(VLOOKUP(E744,[2]an!$A$3:$B$81,2,FALSE),"")</f>
        <v/>
      </c>
      <c r="AB744" s="19" t="str">
        <f>IFERROR(VLOOKUP(AA744,[2]an!$C$2:$D$16,2,FALSE),"")</f>
        <v/>
      </c>
      <c r="AC744" s="20"/>
      <c r="AD744" s="21" t="str">
        <f>IF(A744=[2]an!$F$36,VLOOKUP([2]an!$F$36,[2]an!$F$36:$H$36,3,FALSE),IF(A744=[2]an!$F$35,VLOOKUP([2]an!$F$35,[2]an!$F$35:$H$35,3,FALSE),IF(A744=[2]an!$F$33,VLOOKUP([2]an!$F$33,[2]an!$F$33:$H$33,3,FALSE),IF(A744=[2]an!$F$31,VLOOKUP([2]an!$F$31,[2]an!$F$31:$H$31,3,FALSE),""))))</f>
        <v/>
      </c>
    </row>
    <row r="745" spans="6:30" x14ac:dyDescent="0.2">
      <c r="F745" s="10"/>
      <c r="G745" s="8" t="str">
        <f t="shared" si="35"/>
        <v/>
      </c>
      <c r="H745" s="13"/>
      <c r="K745" s="13"/>
      <c r="L745" s="10"/>
      <c r="M745" s="10"/>
      <c r="S745" s="8" t="str">
        <f>IFERROR(VLOOKUP(D745,[1]peretoe_teenus!$A$2:$L$2000,5,FALSE),"")</f>
        <v/>
      </c>
      <c r="U745" s="13"/>
      <c r="V745" s="15" t="str" cm="1">
        <f t="array" ref="V745">IFERROR(IF(AND(F745="Tugigrupp",RANK(K745,$K745:$K745)+COUNTIFS($K$2:K745,K745,$L$2:L745,L745,$M$2:M745,M745,$I$2:I745,I745,$G$2:G745,G745,$F$2:F745,F745)-1=1),SUMPRODUCT(($F$2:$F$4154=F745)*($G$2:$G$4154=G745)*($K$2:$K$4154=K745)*($I$2:$I$4154=I745)*($L$2:$L$4154=L745)*($M$2:$M$4154=M745)),""),"")</f>
        <v/>
      </c>
      <c r="W745" s="15" t="str">
        <f t="shared" si="33"/>
        <v/>
      </c>
      <c r="X745" s="16" t="str">
        <f>IF(AND(A745=[2]an!$G$38,F745=[2]an!$E$40),[2]an!$G$40,IF(AND(A745=[2]an!$G$38,F745=[2]an!$E$41),[2]an!$G$41,IF(AND(A745=[2]an!$G$38,F745=[2]an!$E$39,H745&gt;=[2]an!$M$37),[2]an!$G$39,
IF(AND(A745=[2]an!$G$38,F745=[2]an!$E$39,H745&lt;[2]an!$M$37,S745="kahepoolne vajaduspõhine",U745=""),[2]an!$M$40,
IF(AND(A745=[2]an!$G$38,F745=[2]an!$E$39,H745&lt;[2]an!$M$37,S745="kahepoolne vajaduspõhine",U745&lt;&gt;""),[2]an!$G$39,
IF(AND(A745=[2]an!$G$38,F745=[2]an!$E$39,H745&lt;[2]an!$M$37,S745&lt;&gt;"kahepoolne vajaduspõhine"),[2]an!$G$39,
IF(AND(A745=[2]an!$G$38,F745=[2]an!$E$42),[2]an!$G$42,
IF(AND(A745=[2]an!$H$38,F745=[2]an!$E$40),[2]an!$H$40,IF(AND(A745=[2]an!$H$38,F745=[2]an!$E$41),[2]an!$H$41,IF(AND(A745=[2]an!$H$38,F745=[2]an!$E$39,H745&gt;=[2]an!$M$37),[2]an!$H$39,
IF(AND(A745=[2]an!$H$38,F745=[2]an!$E$39,H745&lt;[2]an!$M$37,S745="kahepoolne vajaduspõhine",U745=""),[2]an!$M$40,
IF(AND(A745=[2]an!$H$38,F745=[2]an!$E$39,H745&lt;[2]an!$M$37,S745="kahepoolne vajaduspõhine",U745&lt;&gt;""),[2]an!$H$39,
IF(AND(A745=[2]an!$H$38,F745=[2]an!$E$39,H745&lt;[2]an!$M$37,S745&lt;&gt;"kahepoolne vajaduspõhine"),[2]an!$H$39,
IF(AND(A745=[2]an!$H$38,F745=[2]an!$E$42),[2]an!$H$42,
IF(AND(A745=[2]an!$I$38,F745=[2]an!$E$40),[2]an!$I$40,IF(AND(A745=[2]an!$I$38,F745=[2]an!$E$41),[2]an!$I$41,IF(AND(A745=[2]an!$I$38,F745=[2]an!$E$39,H745&gt;=[2]an!$M$37),[2]an!$I$39,
IF(AND(A745=[2]an!$I$38,F745=[2]an!$E$39,H745&lt;[2]an!$M$37,S745="kahepoolne vajaduspõhine",U745=""),[2]an!$M$40,
IF(AND(A745=[2]an!$I$38,F745=[2]an!$E$39,H745&lt;[2]an!$M$37,S745="kahepoolne vajaduspõhine",U745&lt;&gt;""),[2]an!$I$39,
IF(AND(A745=[2]an!$I$38,F745=[2]an!$E$39,H745&lt;[2]an!$M$37,S745&lt;&gt;"kahepoolne vajaduspõhine"),[2]an!$I$39,
IF(AND(A745=[2]an!$I$38,F745=[2]an!$E$42),[2]an!$I$42,
IF(AND(A745=[2]an!$J$38,F745=[2]an!$E$40),[2]an!$J$40,IF(AND(A745=[2]an!$J$38,F745=[2]an!$E$41),[2]an!$J$41,IF(AND(A745=[2]an!$J$38,F745=[2]an!$E$39,H745&gt;=[2]an!$M$37),[2]an!$J$39,
IF(AND(A745=[2]an!$J$38,F745=[2]an!$E$39,H745&lt;[2]an!$M$37,S745="kahepoolne vajaduspõhine",U745=""),[2]an!$M$40,
IF(AND(A745=[2]an!$J$38,F745=[2]an!$E$39,H745&lt;[2]an!$M$37,S745="kahepoolne vajaduspõhine",U745&lt;&gt;""),[2]an!$J$39,
IF(AND(A745=[2]an!$J$38,F745=[2]an!$E$39,H745&lt;[2]an!$M$37,S745&lt;&gt;"kahepoolne vajaduspõhine"),[2]an!$J$39,
IF(AND(A745=[2]an!$J$38,F745=[2]an!$E$42),[2]an!$J$42,""))))))))))))))))))))))))))))</f>
        <v/>
      </c>
      <c r="Y745" s="17" t="str">
        <f>IFERROR(IF(F745="Tugigrupp",0,
IF(AND(F745="Peretoe teenus",H745&gt;=[2]an!$M$37,RANK(D745,$D745:$D745)+COUNTIFS($D$2:D745,D745,$F$2:F745,F745)-1&gt;1),"",
IF(AND(F745="Peretoe teenus",H745&gt;=[2]an!$M$37,RANK(D745,$D745:$D745)+COUNTIFS($D$2:D745,D745,$F$2:F745,F745)-1=1,MONTH(H745)=MONTH(K745)=TRUE,YEAR(H745)=YEAR(K745)=TRUE),((EOMONTH(H745,0)-H745+1)*X745)/DAY(EOMONTH(H745,0)),
IF(AND(F745="Peretoe teenus",H745&gt;=[2]an!$M$37,RANK(D745,$D745:$D745)+COUNTIFS($D$2:D745,D745,$F$2:F745,F745)-1=1),X745,
IF(AND(F745="Peretoe teenus",H745&lt;[2]an!$M$37,S745&lt;&gt;"kahepoolne vajaduspõhine",RANK(D745,$D745:$D745)+COUNTIFS($D$2:D745,D745,$F$2:F745,F745)-1=1),X745,
IF(AND(F745="Peretoe teenus",H745&lt;[2]an!$M$37,S745&lt;&gt;"kahepoolne vajaduspõhine",RANK(D745,$D745:$D745)+COUNTIFS($D$2:D745,D745,$F$2:F745,F745)-1&gt;1),"",
IF(AND(F745="Peretoe teenus",H745&lt;[2]an!$M$37,S745="kahepoolne vajaduspõhine",U745="",RANK(D745,$D745:$D745)+COUNTIFS($D$2:D745,D745,$F$2:F745,F745)-1=1),X745,
IF(AND(F745="Peretoe teenus",H745&lt;[2]an!$M$37,S745="kahepoolne vajaduspõhine",U745="",RANK(D745,$D745:$D745)+COUNTIFS($D$2:D745,D745,$F$2:F745,F745)-1&gt;1),"",
IF(AND(F745="Peretoe teenus",H745&lt;[2]an!$M$37,S745="kahepoolne vajaduspõhine",U745&lt;[2]an!$M$37,RANK(D745,$D745:$D745)+COUNTIFS($D$2:D745,D745,$F$2:F745,F745)-1=1),X745,
IF(AND(F745="Peretoe teenus",H745&lt;[2]an!$M$37,S745="kahepoolne vajaduspõhine",U745&lt;[2]an!$M$37,RANK(D745,$D745:$D745)+COUNTIFS($D$2:D745,D745,$F$2:F745,F745)-1&gt;1),"",
IF(AND(F745="Peretoe teenus",H745&lt;[2]an!$M$37,S745="kahepoolne vajaduspõhine",U745&gt;=[2]an!$M$37,U745&lt;=[2]an!$M$38,RANK(D745,$D745:$D745)+COUNTIFS($D$2:D745,D745,$F$2:F745,F745)-1=1),
((EOMONTH(U745,0)-U745+1)*X745)/DAY(EOMONTH(U745,0))+(DAY(U745)-1)*100/DAY(EOMONTH(U745,0)),
IF(AND(F745="Peretoe teenus",H745&lt;[2]an!$M$37,S745="kahepoolne vajaduspõhine",U745&gt;=[2]an!$M$37,U745&lt;=[2]an!$M$38,RANK(D745,$D745:$D745)+COUNTIFS($D$2:D745,D745,$F$2:F745,F745)-1&gt;1),"",
IF(AND(F745="Peretoe teenus",H745&lt;[2]an!$M$37,S745="kahepoolne vajaduspõhine",U745&gt;[2]an!$M$38,RANK(D745,$D745:$D745)+COUNTIFS($D$2:D745,D745,$F$2:F745,F745)-1=1),X745,
IF(AND(F745="Peretoe teenus",H745&lt;[2]an!$M$37,S745="kahepoolne vajaduspõhine",U745&gt;[2]an!$M$38,RANK(D745,$D745:$D745)+COUNTIFS($D$2:D745,D745,$F$2:F745,F745)-1&gt;1),"",X745*W745)))))))))))))),"")</f>
        <v/>
      </c>
      <c r="Z745" s="18" t="str">
        <f t="shared" si="34"/>
        <v/>
      </c>
      <c r="AA745" s="19" t="str">
        <f>IFERROR(VLOOKUP(E745,[2]an!$A$3:$B$81,2,FALSE),"")</f>
        <v/>
      </c>
      <c r="AB745" s="19" t="str">
        <f>IFERROR(VLOOKUP(AA745,[2]an!$C$2:$D$16,2,FALSE),"")</f>
        <v/>
      </c>
      <c r="AC745" s="20"/>
      <c r="AD745" s="21" t="str">
        <f>IF(A745=[2]an!$F$36,VLOOKUP([2]an!$F$36,[2]an!$F$36:$H$36,3,FALSE),IF(A745=[2]an!$F$35,VLOOKUP([2]an!$F$35,[2]an!$F$35:$H$35,3,FALSE),IF(A745=[2]an!$F$33,VLOOKUP([2]an!$F$33,[2]an!$F$33:$H$33,3,FALSE),IF(A745=[2]an!$F$31,VLOOKUP([2]an!$F$31,[2]an!$F$31:$H$31,3,FALSE),""))))</f>
        <v/>
      </c>
    </row>
    <row r="746" spans="6:30" x14ac:dyDescent="0.2">
      <c r="F746" s="10"/>
      <c r="G746" s="8" t="str">
        <f t="shared" si="35"/>
        <v/>
      </c>
      <c r="H746" s="13"/>
      <c r="K746" s="13"/>
      <c r="L746" s="10"/>
      <c r="M746" s="10"/>
      <c r="S746" s="8" t="str">
        <f>IFERROR(VLOOKUP(D746,[1]peretoe_teenus!$A$2:$L$2000,5,FALSE),"")</f>
        <v/>
      </c>
      <c r="U746" s="13"/>
      <c r="V746" s="15" t="str" cm="1">
        <f t="array" ref="V746">IFERROR(IF(AND(F746="Tugigrupp",RANK(K746,$K746:$K746)+COUNTIFS($K$2:K746,K746,$L$2:L746,L746,$M$2:M746,M746,$I$2:I746,I746,$G$2:G746,G746,$F$2:F746,F746)-1=1),SUMPRODUCT(($F$2:$F$4154=F746)*($G$2:$G$4154=G746)*($K$2:$K$4154=K746)*($I$2:$I$4154=I746)*($L$2:$L$4154=L746)*($M$2:$M$4154=M746)),""),"")</f>
        <v/>
      </c>
      <c r="W746" s="15" t="str">
        <f t="shared" si="33"/>
        <v/>
      </c>
      <c r="X746" s="16" t="str">
        <f>IF(AND(A746=[2]an!$G$38,F746=[2]an!$E$40),[2]an!$G$40,IF(AND(A746=[2]an!$G$38,F746=[2]an!$E$41),[2]an!$G$41,IF(AND(A746=[2]an!$G$38,F746=[2]an!$E$39,H746&gt;=[2]an!$M$37),[2]an!$G$39,
IF(AND(A746=[2]an!$G$38,F746=[2]an!$E$39,H746&lt;[2]an!$M$37,S746="kahepoolne vajaduspõhine",U746=""),[2]an!$M$40,
IF(AND(A746=[2]an!$G$38,F746=[2]an!$E$39,H746&lt;[2]an!$M$37,S746="kahepoolne vajaduspõhine",U746&lt;&gt;""),[2]an!$G$39,
IF(AND(A746=[2]an!$G$38,F746=[2]an!$E$39,H746&lt;[2]an!$M$37,S746&lt;&gt;"kahepoolne vajaduspõhine"),[2]an!$G$39,
IF(AND(A746=[2]an!$G$38,F746=[2]an!$E$42),[2]an!$G$42,
IF(AND(A746=[2]an!$H$38,F746=[2]an!$E$40),[2]an!$H$40,IF(AND(A746=[2]an!$H$38,F746=[2]an!$E$41),[2]an!$H$41,IF(AND(A746=[2]an!$H$38,F746=[2]an!$E$39,H746&gt;=[2]an!$M$37),[2]an!$H$39,
IF(AND(A746=[2]an!$H$38,F746=[2]an!$E$39,H746&lt;[2]an!$M$37,S746="kahepoolne vajaduspõhine",U746=""),[2]an!$M$40,
IF(AND(A746=[2]an!$H$38,F746=[2]an!$E$39,H746&lt;[2]an!$M$37,S746="kahepoolne vajaduspõhine",U746&lt;&gt;""),[2]an!$H$39,
IF(AND(A746=[2]an!$H$38,F746=[2]an!$E$39,H746&lt;[2]an!$M$37,S746&lt;&gt;"kahepoolne vajaduspõhine"),[2]an!$H$39,
IF(AND(A746=[2]an!$H$38,F746=[2]an!$E$42),[2]an!$H$42,
IF(AND(A746=[2]an!$I$38,F746=[2]an!$E$40),[2]an!$I$40,IF(AND(A746=[2]an!$I$38,F746=[2]an!$E$41),[2]an!$I$41,IF(AND(A746=[2]an!$I$38,F746=[2]an!$E$39,H746&gt;=[2]an!$M$37),[2]an!$I$39,
IF(AND(A746=[2]an!$I$38,F746=[2]an!$E$39,H746&lt;[2]an!$M$37,S746="kahepoolne vajaduspõhine",U746=""),[2]an!$M$40,
IF(AND(A746=[2]an!$I$38,F746=[2]an!$E$39,H746&lt;[2]an!$M$37,S746="kahepoolne vajaduspõhine",U746&lt;&gt;""),[2]an!$I$39,
IF(AND(A746=[2]an!$I$38,F746=[2]an!$E$39,H746&lt;[2]an!$M$37,S746&lt;&gt;"kahepoolne vajaduspõhine"),[2]an!$I$39,
IF(AND(A746=[2]an!$I$38,F746=[2]an!$E$42),[2]an!$I$42,
IF(AND(A746=[2]an!$J$38,F746=[2]an!$E$40),[2]an!$J$40,IF(AND(A746=[2]an!$J$38,F746=[2]an!$E$41),[2]an!$J$41,IF(AND(A746=[2]an!$J$38,F746=[2]an!$E$39,H746&gt;=[2]an!$M$37),[2]an!$J$39,
IF(AND(A746=[2]an!$J$38,F746=[2]an!$E$39,H746&lt;[2]an!$M$37,S746="kahepoolne vajaduspõhine",U746=""),[2]an!$M$40,
IF(AND(A746=[2]an!$J$38,F746=[2]an!$E$39,H746&lt;[2]an!$M$37,S746="kahepoolne vajaduspõhine",U746&lt;&gt;""),[2]an!$J$39,
IF(AND(A746=[2]an!$J$38,F746=[2]an!$E$39,H746&lt;[2]an!$M$37,S746&lt;&gt;"kahepoolne vajaduspõhine"),[2]an!$J$39,
IF(AND(A746=[2]an!$J$38,F746=[2]an!$E$42),[2]an!$J$42,""))))))))))))))))))))))))))))</f>
        <v/>
      </c>
      <c r="Y746" s="17" t="str">
        <f>IFERROR(IF(F746="Tugigrupp",0,
IF(AND(F746="Peretoe teenus",H746&gt;=[2]an!$M$37,RANK(D746,$D746:$D746)+COUNTIFS($D$2:D746,D746,$F$2:F746,F746)-1&gt;1),"",
IF(AND(F746="Peretoe teenus",H746&gt;=[2]an!$M$37,RANK(D746,$D746:$D746)+COUNTIFS($D$2:D746,D746,$F$2:F746,F746)-1=1,MONTH(H746)=MONTH(K746)=TRUE,YEAR(H746)=YEAR(K746)=TRUE),((EOMONTH(H746,0)-H746+1)*X746)/DAY(EOMONTH(H746,0)),
IF(AND(F746="Peretoe teenus",H746&gt;=[2]an!$M$37,RANK(D746,$D746:$D746)+COUNTIFS($D$2:D746,D746,$F$2:F746,F746)-1=1),X746,
IF(AND(F746="Peretoe teenus",H746&lt;[2]an!$M$37,S746&lt;&gt;"kahepoolne vajaduspõhine",RANK(D746,$D746:$D746)+COUNTIFS($D$2:D746,D746,$F$2:F746,F746)-1=1),X746,
IF(AND(F746="Peretoe teenus",H746&lt;[2]an!$M$37,S746&lt;&gt;"kahepoolne vajaduspõhine",RANK(D746,$D746:$D746)+COUNTIFS($D$2:D746,D746,$F$2:F746,F746)-1&gt;1),"",
IF(AND(F746="Peretoe teenus",H746&lt;[2]an!$M$37,S746="kahepoolne vajaduspõhine",U746="",RANK(D746,$D746:$D746)+COUNTIFS($D$2:D746,D746,$F$2:F746,F746)-1=1),X746,
IF(AND(F746="Peretoe teenus",H746&lt;[2]an!$M$37,S746="kahepoolne vajaduspõhine",U746="",RANK(D746,$D746:$D746)+COUNTIFS($D$2:D746,D746,$F$2:F746,F746)-1&gt;1),"",
IF(AND(F746="Peretoe teenus",H746&lt;[2]an!$M$37,S746="kahepoolne vajaduspõhine",U746&lt;[2]an!$M$37,RANK(D746,$D746:$D746)+COUNTIFS($D$2:D746,D746,$F$2:F746,F746)-1=1),X746,
IF(AND(F746="Peretoe teenus",H746&lt;[2]an!$M$37,S746="kahepoolne vajaduspõhine",U746&lt;[2]an!$M$37,RANK(D746,$D746:$D746)+COUNTIFS($D$2:D746,D746,$F$2:F746,F746)-1&gt;1),"",
IF(AND(F746="Peretoe teenus",H746&lt;[2]an!$M$37,S746="kahepoolne vajaduspõhine",U746&gt;=[2]an!$M$37,U746&lt;=[2]an!$M$38,RANK(D746,$D746:$D746)+COUNTIFS($D$2:D746,D746,$F$2:F746,F746)-1=1),
((EOMONTH(U746,0)-U746+1)*X746)/DAY(EOMONTH(U746,0))+(DAY(U746)-1)*100/DAY(EOMONTH(U746,0)),
IF(AND(F746="Peretoe teenus",H746&lt;[2]an!$M$37,S746="kahepoolne vajaduspõhine",U746&gt;=[2]an!$M$37,U746&lt;=[2]an!$M$38,RANK(D746,$D746:$D746)+COUNTIFS($D$2:D746,D746,$F$2:F746,F746)-1&gt;1),"",
IF(AND(F746="Peretoe teenus",H746&lt;[2]an!$M$37,S746="kahepoolne vajaduspõhine",U746&gt;[2]an!$M$38,RANK(D746,$D746:$D746)+COUNTIFS($D$2:D746,D746,$F$2:F746,F746)-1=1),X746,
IF(AND(F746="Peretoe teenus",H746&lt;[2]an!$M$37,S746="kahepoolne vajaduspõhine",U746&gt;[2]an!$M$38,RANK(D746,$D746:$D746)+COUNTIFS($D$2:D746,D746,$F$2:F746,F746)-1&gt;1),"",X746*W746)))))))))))))),"")</f>
        <v/>
      </c>
      <c r="Z746" s="18" t="str">
        <f t="shared" si="34"/>
        <v/>
      </c>
      <c r="AA746" s="19" t="str">
        <f>IFERROR(VLOOKUP(E746,[2]an!$A$3:$B$81,2,FALSE),"")</f>
        <v/>
      </c>
      <c r="AB746" s="19" t="str">
        <f>IFERROR(VLOOKUP(AA746,[2]an!$C$2:$D$16,2,FALSE),"")</f>
        <v/>
      </c>
      <c r="AC746" s="20"/>
      <c r="AD746" s="21" t="str">
        <f>IF(A746=[2]an!$F$36,VLOOKUP([2]an!$F$36,[2]an!$F$36:$H$36,3,FALSE),IF(A746=[2]an!$F$35,VLOOKUP([2]an!$F$35,[2]an!$F$35:$H$35,3,FALSE),IF(A746=[2]an!$F$33,VLOOKUP([2]an!$F$33,[2]an!$F$33:$H$33,3,FALSE),IF(A746=[2]an!$F$31,VLOOKUP([2]an!$F$31,[2]an!$F$31:$H$31,3,FALSE),""))))</f>
        <v/>
      </c>
    </row>
    <row r="747" spans="6:30" x14ac:dyDescent="0.2">
      <c r="F747" s="10"/>
      <c r="G747" s="8" t="str">
        <f t="shared" si="35"/>
        <v/>
      </c>
      <c r="H747" s="13"/>
      <c r="K747" s="13"/>
      <c r="L747" s="10"/>
      <c r="M747" s="10"/>
      <c r="S747" s="8" t="str">
        <f>IFERROR(VLOOKUP(D747,[1]peretoe_teenus!$A$2:$L$2000,5,FALSE),"")</f>
        <v/>
      </c>
      <c r="U747" s="13"/>
      <c r="V747" s="15" t="str" cm="1">
        <f t="array" ref="V747">IFERROR(IF(AND(F747="Tugigrupp",RANK(K747,$K747:$K747)+COUNTIFS($K$2:K747,K747,$L$2:L747,L747,$M$2:M747,M747,$I$2:I747,I747,$G$2:G747,G747,$F$2:F747,F747)-1=1),SUMPRODUCT(($F$2:$F$4154=F747)*($G$2:$G$4154=G747)*($K$2:$K$4154=K747)*($I$2:$I$4154=I747)*($L$2:$L$4154=L747)*($M$2:$M$4154=M747)),""),"")</f>
        <v/>
      </c>
      <c r="W747" s="15" t="str">
        <f t="shared" si="33"/>
        <v/>
      </c>
      <c r="X747" s="16" t="str">
        <f>IF(AND(A747=[2]an!$G$38,F747=[2]an!$E$40),[2]an!$G$40,IF(AND(A747=[2]an!$G$38,F747=[2]an!$E$41),[2]an!$G$41,IF(AND(A747=[2]an!$G$38,F747=[2]an!$E$39,H747&gt;=[2]an!$M$37),[2]an!$G$39,
IF(AND(A747=[2]an!$G$38,F747=[2]an!$E$39,H747&lt;[2]an!$M$37,S747="kahepoolne vajaduspõhine",U747=""),[2]an!$M$40,
IF(AND(A747=[2]an!$G$38,F747=[2]an!$E$39,H747&lt;[2]an!$M$37,S747="kahepoolne vajaduspõhine",U747&lt;&gt;""),[2]an!$G$39,
IF(AND(A747=[2]an!$G$38,F747=[2]an!$E$39,H747&lt;[2]an!$M$37,S747&lt;&gt;"kahepoolne vajaduspõhine"),[2]an!$G$39,
IF(AND(A747=[2]an!$G$38,F747=[2]an!$E$42),[2]an!$G$42,
IF(AND(A747=[2]an!$H$38,F747=[2]an!$E$40),[2]an!$H$40,IF(AND(A747=[2]an!$H$38,F747=[2]an!$E$41),[2]an!$H$41,IF(AND(A747=[2]an!$H$38,F747=[2]an!$E$39,H747&gt;=[2]an!$M$37),[2]an!$H$39,
IF(AND(A747=[2]an!$H$38,F747=[2]an!$E$39,H747&lt;[2]an!$M$37,S747="kahepoolne vajaduspõhine",U747=""),[2]an!$M$40,
IF(AND(A747=[2]an!$H$38,F747=[2]an!$E$39,H747&lt;[2]an!$M$37,S747="kahepoolne vajaduspõhine",U747&lt;&gt;""),[2]an!$H$39,
IF(AND(A747=[2]an!$H$38,F747=[2]an!$E$39,H747&lt;[2]an!$M$37,S747&lt;&gt;"kahepoolne vajaduspõhine"),[2]an!$H$39,
IF(AND(A747=[2]an!$H$38,F747=[2]an!$E$42),[2]an!$H$42,
IF(AND(A747=[2]an!$I$38,F747=[2]an!$E$40),[2]an!$I$40,IF(AND(A747=[2]an!$I$38,F747=[2]an!$E$41),[2]an!$I$41,IF(AND(A747=[2]an!$I$38,F747=[2]an!$E$39,H747&gt;=[2]an!$M$37),[2]an!$I$39,
IF(AND(A747=[2]an!$I$38,F747=[2]an!$E$39,H747&lt;[2]an!$M$37,S747="kahepoolne vajaduspõhine",U747=""),[2]an!$M$40,
IF(AND(A747=[2]an!$I$38,F747=[2]an!$E$39,H747&lt;[2]an!$M$37,S747="kahepoolne vajaduspõhine",U747&lt;&gt;""),[2]an!$I$39,
IF(AND(A747=[2]an!$I$38,F747=[2]an!$E$39,H747&lt;[2]an!$M$37,S747&lt;&gt;"kahepoolne vajaduspõhine"),[2]an!$I$39,
IF(AND(A747=[2]an!$I$38,F747=[2]an!$E$42),[2]an!$I$42,
IF(AND(A747=[2]an!$J$38,F747=[2]an!$E$40),[2]an!$J$40,IF(AND(A747=[2]an!$J$38,F747=[2]an!$E$41),[2]an!$J$41,IF(AND(A747=[2]an!$J$38,F747=[2]an!$E$39,H747&gt;=[2]an!$M$37),[2]an!$J$39,
IF(AND(A747=[2]an!$J$38,F747=[2]an!$E$39,H747&lt;[2]an!$M$37,S747="kahepoolne vajaduspõhine",U747=""),[2]an!$M$40,
IF(AND(A747=[2]an!$J$38,F747=[2]an!$E$39,H747&lt;[2]an!$M$37,S747="kahepoolne vajaduspõhine",U747&lt;&gt;""),[2]an!$J$39,
IF(AND(A747=[2]an!$J$38,F747=[2]an!$E$39,H747&lt;[2]an!$M$37,S747&lt;&gt;"kahepoolne vajaduspõhine"),[2]an!$J$39,
IF(AND(A747=[2]an!$J$38,F747=[2]an!$E$42),[2]an!$J$42,""))))))))))))))))))))))))))))</f>
        <v/>
      </c>
      <c r="Y747" s="17" t="str">
        <f>IFERROR(IF(F747="Tugigrupp",0,
IF(AND(F747="Peretoe teenus",H747&gt;=[2]an!$M$37,RANK(D747,$D747:$D747)+COUNTIFS($D$2:D747,D747,$F$2:F747,F747)-1&gt;1),"",
IF(AND(F747="Peretoe teenus",H747&gt;=[2]an!$M$37,RANK(D747,$D747:$D747)+COUNTIFS($D$2:D747,D747,$F$2:F747,F747)-1=1,MONTH(H747)=MONTH(K747)=TRUE,YEAR(H747)=YEAR(K747)=TRUE),((EOMONTH(H747,0)-H747+1)*X747)/DAY(EOMONTH(H747,0)),
IF(AND(F747="Peretoe teenus",H747&gt;=[2]an!$M$37,RANK(D747,$D747:$D747)+COUNTIFS($D$2:D747,D747,$F$2:F747,F747)-1=1),X747,
IF(AND(F747="Peretoe teenus",H747&lt;[2]an!$M$37,S747&lt;&gt;"kahepoolne vajaduspõhine",RANK(D747,$D747:$D747)+COUNTIFS($D$2:D747,D747,$F$2:F747,F747)-1=1),X747,
IF(AND(F747="Peretoe teenus",H747&lt;[2]an!$M$37,S747&lt;&gt;"kahepoolne vajaduspõhine",RANK(D747,$D747:$D747)+COUNTIFS($D$2:D747,D747,$F$2:F747,F747)-1&gt;1),"",
IF(AND(F747="Peretoe teenus",H747&lt;[2]an!$M$37,S747="kahepoolne vajaduspõhine",U747="",RANK(D747,$D747:$D747)+COUNTIFS($D$2:D747,D747,$F$2:F747,F747)-1=1),X747,
IF(AND(F747="Peretoe teenus",H747&lt;[2]an!$M$37,S747="kahepoolne vajaduspõhine",U747="",RANK(D747,$D747:$D747)+COUNTIFS($D$2:D747,D747,$F$2:F747,F747)-1&gt;1),"",
IF(AND(F747="Peretoe teenus",H747&lt;[2]an!$M$37,S747="kahepoolne vajaduspõhine",U747&lt;[2]an!$M$37,RANK(D747,$D747:$D747)+COUNTIFS($D$2:D747,D747,$F$2:F747,F747)-1=1),X747,
IF(AND(F747="Peretoe teenus",H747&lt;[2]an!$M$37,S747="kahepoolne vajaduspõhine",U747&lt;[2]an!$M$37,RANK(D747,$D747:$D747)+COUNTIFS($D$2:D747,D747,$F$2:F747,F747)-1&gt;1),"",
IF(AND(F747="Peretoe teenus",H747&lt;[2]an!$M$37,S747="kahepoolne vajaduspõhine",U747&gt;=[2]an!$M$37,U747&lt;=[2]an!$M$38,RANK(D747,$D747:$D747)+COUNTIFS($D$2:D747,D747,$F$2:F747,F747)-1=1),
((EOMONTH(U747,0)-U747+1)*X747)/DAY(EOMONTH(U747,0))+(DAY(U747)-1)*100/DAY(EOMONTH(U747,0)),
IF(AND(F747="Peretoe teenus",H747&lt;[2]an!$M$37,S747="kahepoolne vajaduspõhine",U747&gt;=[2]an!$M$37,U747&lt;=[2]an!$M$38,RANK(D747,$D747:$D747)+COUNTIFS($D$2:D747,D747,$F$2:F747,F747)-1&gt;1),"",
IF(AND(F747="Peretoe teenus",H747&lt;[2]an!$M$37,S747="kahepoolne vajaduspõhine",U747&gt;[2]an!$M$38,RANK(D747,$D747:$D747)+COUNTIFS($D$2:D747,D747,$F$2:F747,F747)-1=1),X747,
IF(AND(F747="Peretoe teenus",H747&lt;[2]an!$M$37,S747="kahepoolne vajaduspõhine",U747&gt;[2]an!$M$38,RANK(D747,$D747:$D747)+COUNTIFS($D$2:D747,D747,$F$2:F747,F747)-1&gt;1),"",X747*W747)))))))))))))),"")</f>
        <v/>
      </c>
      <c r="Z747" s="18" t="str">
        <f t="shared" si="34"/>
        <v/>
      </c>
      <c r="AA747" s="19" t="str">
        <f>IFERROR(VLOOKUP(E747,[2]an!$A$3:$B$81,2,FALSE),"")</f>
        <v/>
      </c>
      <c r="AB747" s="19" t="str">
        <f>IFERROR(VLOOKUP(AA747,[2]an!$C$2:$D$16,2,FALSE),"")</f>
        <v/>
      </c>
      <c r="AC747" s="20"/>
      <c r="AD747" s="21" t="str">
        <f>IF(A747=[2]an!$F$36,VLOOKUP([2]an!$F$36,[2]an!$F$36:$H$36,3,FALSE),IF(A747=[2]an!$F$35,VLOOKUP([2]an!$F$35,[2]an!$F$35:$H$35,3,FALSE),IF(A747=[2]an!$F$33,VLOOKUP([2]an!$F$33,[2]an!$F$33:$H$33,3,FALSE),IF(A747=[2]an!$F$31,VLOOKUP([2]an!$F$31,[2]an!$F$31:$H$31,3,FALSE),""))))</f>
        <v/>
      </c>
    </row>
    <row r="748" spans="6:30" x14ac:dyDescent="0.2">
      <c r="F748" s="10"/>
      <c r="G748" s="8" t="str">
        <f t="shared" si="35"/>
        <v/>
      </c>
      <c r="H748" s="13"/>
      <c r="K748" s="13"/>
      <c r="L748" s="10"/>
      <c r="M748" s="10"/>
      <c r="S748" s="8" t="str">
        <f>IFERROR(VLOOKUP(D748,[1]peretoe_teenus!$A$2:$L$2000,5,FALSE),"")</f>
        <v/>
      </c>
      <c r="U748" s="13"/>
      <c r="V748" s="15" t="str" cm="1">
        <f t="array" ref="V748">IFERROR(IF(AND(F748="Tugigrupp",RANK(K748,$K748:$K748)+COUNTIFS($K$2:K748,K748,$L$2:L748,L748,$M$2:M748,M748,$I$2:I748,I748,$G$2:G748,G748,$F$2:F748,F748)-1=1),SUMPRODUCT(($F$2:$F$4154=F748)*($G$2:$G$4154=G748)*($K$2:$K$4154=K748)*($I$2:$I$4154=I748)*($L$2:$L$4154=L748)*($M$2:$M$4154=M748)),""),"")</f>
        <v/>
      </c>
      <c r="W748" s="15" t="str">
        <f t="shared" si="33"/>
        <v/>
      </c>
      <c r="X748" s="16" t="str">
        <f>IF(AND(A748=[2]an!$G$38,F748=[2]an!$E$40),[2]an!$G$40,IF(AND(A748=[2]an!$G$38,F748=[2]an!$E$41),[2]an!$G$41,IF(AND(A748=[2]an!$G$38,F748=[2]an!$E$39,H748&gt;=[2]an!$M$37),[2]an!$G$39,
IF(AND(A748=[2]an!$G$38,F748=[2]an!$E$39,H748&lt;[2]an!$M$37,S748="kahepoolne vajaduspõhine",U748=""),[2]an!$M$40,
IF(AND(A748=[2]an!$G$38,F748=[2]an!$E$39,H748&lt;[2]an!$M$37,S748="kahepoolne vajaduspõhine",U748&lt;&gt;""),[2]an!$G$39,
IF(AND(A748=[2]an!$G$38,F748=[2]an!$E$39,H748&lt;[2]an!$M$37,S748&lt;&gt;"kahepoolne vajaduspõhine"),[2]an!$G$39,
IF(AND(A748=[2]an!$G$38,F748=[2]an!$E$42),[2]an!$G$42,
IF(AND(A748=[2]an!$H$38,F748=[2]an!$E$40),[2]an!$H$40,IF(AND(A748=[2]an!$H$38,F748=[2]an!$E$41),[2]an!$H$41,IF(AND(A748=[2]an!$H$38,F748=[2]an!$E$39,H748&gt;=[2]an!$M$37),[2]an!$H$39,
IF(AND(A748=[2]an!$H$38,F748=[2]an!$E$39,H748&lt;[2]an!$M$37,S748="kahepoolne vajaduspõhine",U748=""),[2]an!$M$40,
IF(AND(A748=[2]an!$H$38,F748=[2]an!$E$39,H748&lt;[2]an!$M$37,S748="kahepoolne vajaduspõhine",U748&lt;&gt;""),[2]an!$H$39,
IF(AND(A748=[2]an!$H$38,F748=[2]an!$E$39,H748&lt;[2]an!$M$37,S748&lt;&gt;"kahepoolne vajaduspõhine"),[2]an!$H$39,
IF(AND(A748=[2]an!$H$38,F748=[2]an!$E$42),[2]an!$H$42,
IF(AND(A748=[2]an!$I$38,F748=[2]an!$E$40),[2]an!$I$40,IF(AND(A748=[2]an!$I$38,F748=[2]an!$E$41),[2]an!$I$41,IF(AND(A748=[2]an!$I$38,F748=[2]an!$E$39,H748&gt;=[2]an!$M$37),[2]an!$I$39,
IF(AND(A748=[2]an!$I$38,F748=[2]an!$E$39,H748&lt;[2]an!$M$37,S748="kahepoolne vajaduspõhine",U748=""),[2]an!$M$40,
IF(AND(A748=[2]an!$I$38,F748=[2]an!$E$39,H748&lt;[2]an!$M$37,S748="kahepoolne vajaduspõhine",U748&lt;&gt;""),[2]an!$I$39,
IF(AND(A748=[2]an!$I$38,F748=[2]an!$E$39,H748&lt;[2]an!$M$37,S748&lt;&gt;"kahepoolne vajaduspõhine"),[2]an!$I$39,
IF(AND(A748=[2]an!$I$38,F748=[2]an!$E$42),[2]an!$I$42,
IF(AND(A748=[2]an!$J$38,F748=[2]an!$E$40),[2]an!$J$40,IF(AND(A748=[2]an!$J$38,F748=[2]an!$E$41),[2]an!$J$41,IF(AND(A748=[2]an!$J$38,F748=[2]an!$E$39,H748&gt;=[2]an!$M$37),[2]an!$J$39,
IF(AND(A748=[2]an!$J$38,F748=[2]an!$E$39,H748&lt;[2]an!$M$37,S748="kahepoolne vajaduspõhine",U748=""),[2]an!$M$40,
IF(AND(A748=[2]an!$J$38,F748=[2]an!$E$39,H748&lt;[2]an!$M$37,S748="kahepoolne vajaduspõhine",U748&lt;&gt;""),[2]an!$J$39,
IF(AND(A748=[2]an!$J$38,F748=[2]an!$E$39,H748&lt;[2]an!$M$37,S748&lt;&gt;"kahepoolne vajaduspõhine"),[2]an!$J$39,
IF(AND(A748=[2]an!$J$38,F748=[2]an!$E$42),[2]an!$J$42,""))))))))))))))))))))))))))))</f>
        <v/>
      </c>
      <c r="Y748" s="17" t="str">
        <f>IFERROR(IF(F748="Tugigrupp",0,
IF(AND(F748="Peretoe teenus",H748&gt;=[2]an!$M$37,RANK(D748,$D748:$D748)+COUNTIFS($D$2:D748,D748,$F$2:F748,F748)-1&gt;1),"",
IF(AND(F748="Peretoe teenus",H748&gt;=[2]an!$M$37,RANK(D748,$D748:$D748)+COUNTIFS($D$2:D748,D748,$F$2:F748,F748)-1=1,MONTH(H748)=MONTH(K748)=TRUE,YEAR(H748)=YEAR(K748)=TRUE),((EOMONTH(H748,0)-H748+1)*X748)/DAY(EOMONTH(H748,0)),
IF(AND(F748="Peretoe teenus",H748&gt;=[2]an!$M$37,RANK(D748,$D748:$D748)+COUNTIFS($D$2:D748,D748,$F$2:F748,F748)-1=1),X748,
IF(AND(F748="Peretoe teenus",H748&lt;[2]an!$M$37,S748&lt;&gt;"kahepoolne vajaduspõhine",RANK(D748,$D748:$D748)+COUNTIFS($D$2:D748,D748,$F$2:F748,F748)-1=1),X748,
IF(AND(F748="Peretoe teenus",H748&lt;[2]an!$M$37,S748&lt;&gt;"kahepoolne vajaduspõhine",RANK(D748,$D748:$D748)+COUNTIFS($D$2:D748,D748,$F$2:F748,F748)-1&gt;1),"",
IF(AND(F748="Peretoe teenus",H748&lt;[2]an!$M$37,S748="kahepoolne vajaduspõhine",U748="",RANK(D748,$D748:$D748)+COUNTIFS($D$2:D748,D748,$F$2:F748,F748)-1=1),X748,
IF(AND(F748="Peretoe teenus",H748&lt;[2]an!$M$37,S748="kahepoolne vajaduspõhine",U748="",RANK(D748,$D748:$D748)+COUNTIFS($D$2:D748,D748,$F$2:F748,F748)-1&gt;1),"",
IF(AND(F748="Peretoe teenus",H748&lt;[2]an!$M$37,S748="kahepoolne vajaduspõhine",U748&lt;[2]an!$M$37,RANK(D748,$D748:$D748)+COUNTIFS($D$2:D748,D748,$F$2:F748,F748)-1=1),X748,
IF(AND(F748="Peretoe teenus",H748&lt;[2]an!$M$37,S748="kahepoolne vajaduspõhine",U748&lt;[2]an!$M$37,RANK(D748,$D748:$D748)+COUNTIFS($D$2:D748,D748,$F$2:F748,F748)-1&gt;1),"",
IF(AND(F748="Peretoe teenus",H748&lt;[2]an!$M$37,S748="kahepoolne vajaduspõhine",U748&gt;=[2]an!$M$37,U748&lt;=[2]an!$M$38,RANK(D748,$D748:$D748)+COUNTIFS($D$2:D748,D748,$F$2:F748,F748)-1=1),
((EOMONTH(U748,0)-U748+1)*X748)/DAY(EOMONTH(U748,0))+(DAY(U748)-1)*100/DAY(EOMONTH(U748,0)),
IF(AND(F748="Peretoe teenus",H748&lt;[2]an!$M$37,S748="kahepoolne vajaduspõhine",U748&gt;=[2]an!$M$37,U748&lt;=[2]an!$M$38,RANK(D748,$D748:$D748)+COUNTIFS($D$2:D748,D748,$F$2:F748,F748)-1&gt;1),"",
IF(AND(F748="Peretoe teenus",H748&lt;[2]an!$M$37,S748="kahepoolne vajaduspõhine",U748&gt;[2]an!$M$38,RANK(D748,$D748:$D748)+COUNTIFS($D$2:D748,D748,$F$2:F748,F748)-1=1),X748,
IF(AND(F748="Peretoe teenus",H748&lt;[2]an!$M$37,S748="kahepoolne vajaduspõhine",U748&gt;[2]an!$M$38,RANK(D748,$D748:$D748)+COUNTIFS($D$2:D748,D748,$F$2:F748,F748)-1&gt;1),"",X748*W748)))))))))))))),"")</f>
        <v/>
      </c>
      <c r="Z748" s="18" t="str">
        <f t="shared" si="34"/>
        <v/>
      </c>
      <c r="AA748" s="19" t="str">
        <f>IFERROR(VLOOKUP(E748,[2]an!$A$3:$B$81,2,FALSE),"")</f>
        <v/>
      </c>
      <c r="AB748" s="19" t="str">
        <f>IFERROR(VLOOKUP(AA748,[2]an!$C$2:$D$16,2,FALSE),"")</f>
        <v/>
      </c>
      <c r="AC748" s="20"/>
      <c r="AD748" s="21" t="str">
        <f>IF(A748=[2]an!$F$36,VLOOKUP([2]an!$F$36,[2]an!$F$36:$H$36,3,FALSE),IF(A748=[2]an!$F$35,VLOOKUP([2]an!$F$35,[2]an!$F$35:$H$35,3,FALSE),IF(A748=[2]an!$F$33,VLOOKUP([2]an!$F$33,[2]an!$F$33:$H$33,3,FALSE),IF(A748=[2]an!$F$31,VLOOKUP([2]an!$F$31,[2]an!$F$31:$H$31,3,FALSE),""))))</f>
        <v/>
      </c>
    </row>
    <row r="749" spans="6:30" x14ac:dyDescent="0.2">
      <c r="F749" s="10"/>
      <c r="G749" s="8" t="str">
        <f t="shared" si="35"/>
        <v/>
      </c>
      <c r="H749" s="13"/>
      <c r="K749" s="13"/>
      <c r="L749" s="10"/>
      <c r="M749" s="10"/>
      <c r="S749" s="8" t="str">
        <f>IFERROR(VLOOKUP(D749,[1]peretoe_teenus!$A$2:$L$2000,5,FALSE),"")</f>
        <v/>
      </c>
      <c r="U749" s="13"/>
      <c r="V749" s="15" t="str" cm="1">
        <f t="array" ref="V749">IFERROR(IF(AND(F749="Tugigrupp",RANK(K749,$K749:$K749)+COUNTIFS($K$2:K749,K749,$L$2:L749,L749,$M$2:M749,M749,$I$2:I749,I749,$G$2:G749,G749,$F$2:F749,F749)-1=1),SUMPRODUCT(($F$2:$F$4154=F749)*($G$2:$G$4154=G749)*($K$2:$K$4154=K749)*($I$2:$I$4154=I749)*($L$2:$L$4154=L749)*($M$2:$M$4154=M749)),""),"")</f>
        <v/>
      </c>
      <c r="W749" s="15" t="str">
        <f t="shared" si="33"/>
        <v/>
      </c>
      <c r="X749" s="16" t="str">
        <f>IF(AND(A749=[2]an!$G$38,F749=[2]an!$E$40),[2]an!$G$40,IF(AND(A749=[2]an!$G$38,F749=[2]an!$E$41),[2]an!$G$41,IF(AND(A749=[2]an!$G$38,F749=[2]an!$E$39,H749&gt;=[2]an!$M$37),[2]an!$G$39,
IF(AND(A749=[2]an!$G$38,F749=[2]an!$E$39,H749&lt;[2]an!$M$37,S749="kahepoolne vajaduspõhine",U749=""),[2]an!$M$40,
IF(AND(A749=[2]an!$G$38,F749=[2]an!$E$39,H749&lt;[2]an!$M$37,S749="kahepoolne vajaduspõhine",U749&lt;&gt;""),[2]an!$G$39,
IF(AND(A749=[2]an!$G$38,F749=[2]an!$E$39,H749&lt;[2]an!$M$37,S749&lt;&gt;"kahepoolne vajaduspõhine"),[2]an!$G$39,
IF(AND(A749=[2]an!$G$38,F749=[2]an!$E$42),[2]an!$G$42,
IF(AND(A749=[2]an!$H$38,F749=[2]an!$E$40),[2]an!$H$40,IF(AND(A749=[2]an!$H$38,F749=[2]an!$E$41),[2]an!$H$41,IF(AND(A749=[2]an!$H$38,F749=[2]an!$E$39,H749&gt;=[2]an!$M$37),[2]an!$H$39,
IF(AND(A749=[2]an!$H$38,F749=[2]an!$E$39,H749&lt;[2]an!$M$37,S749="kahepoolne vajaduspõhine",U749=""),[2]an!$M$40,
IF(AND(A749=[2]an!$H$38,F749=[2]an!$E$39,H749&lt;[2]an!$M$37,S749="kahepoolne vajaduspõhine",U749&lt;&gt;""),[2]an!$H$39,
IF(AND(A749=[2]an!$H$38,F749=[2]an!$E$39,H749&lt;[2]an!$M$37,S749&lt;&gt;"kahepoolne vajaduspõhine"),[2]an!$H$39,
IF(AND(A749=[2]an!$H$38,F749=[2]an!$E$42),[2]an!$H$42,
IF(AND(A749=[2]an!$I$38,F749=[2]an!$E$40),[2]an!$I$40,IF(AND(A749=[2]an!$I$38,F749=[2]an!$E$41),[2]an!$I$41,IF(AND(A749=[2]an!$I$38,F749=[2]an!$E$39,H749&gt;=[2]an!$M$37),[2]an!$I$39,
IF(AND(A749=[2]an!$I$38,F749=[2]an!$E$39,H749&lt;[2]an!$M$37,S749="kahepoolne vajaduspõhine",U749=""),[2]an!$M$40,
IF(AND(A749=[2]an!$I$38,F749=[2]an!$E$39,H749&lt;[2]an!$M$37,S749="kahepoolne vajaduspõhine",U749&lt;&gt;""),[2]an!$I$39,
IF(AND(A749=[2]an!$I$38,F749=[2]an!$E$39,H749&lt;[2]an!$M$37,S749&lt;&gt;"kahepoolne vajaduspõhine"),[2]an!$I$39,
IF(AND(A749=[2]an!$I$38,F749=[2]an!$E$42),[2]an!$I$42,
IF(AND(A749=[2]an!$J$38,F749=[2]an!$E$40),[2]an!$J$40,IF(AND(A749=[2]an!$J$38,F749=[2]an!$E$41),[2]an!$J$41,IF(AND(A749=[2]an!$J$38,F749=[2]an!$E$39,H749&gt;=[2]an!$M$37),[2]an!$J$39,
IF(AND(A749=[2]an!$J$38,F749=[2]an!$E$39,H749&lt;[2]an!$M$37,S749="kahepoolne vajaduspõhine",U749=""),[2]an!$M$40,
IF(AND(A749=[2]an!$J$38,F749=[2]an!$E$39,H749&lt;[2]an!$M$37,S749="kahepoolne vajaduspõhine",U749&lt;&gt;""),[2]an!$J$39,
IF(AND(A749=[2]an!$J$38,F749=[2]an!$E$39,H749&lt;[2]an!$M$37,S749&lt;&gt;"kahepoolne vajaduspõhine"),[2]an!$J$39,
IF(AND(A749=[2]an!$J$38,F749=[2]an!$E$42),[2]an!$J$42,""))))))))))))))))))))))))))))</f>
        <v/>
      </c>
      <c r="Y749" s="17" t="str">
        <f>IFERROR(IF(F749="Tugigrupp",0,
IF(AND(F749="Peretoe teenus",H749&gt;=[2]an!$M$37,RANK(D749,$D749:$D749)+COUNTIFS($D$2:D749,D749,$F$2:F749,F749)-1&gt;1),"",
IF(AND(F749="Peretoe teenus",H749&gt;=[2]an!$M$37,RANK(D749,$D749:$D749)+COUNTIFS($D$2:D749,D749,$F$2:F749,F749)-1=1,MONTH(H749)=MONTH(K749)=TRUE,YEAR(H749)=YEAR(K749)=TRUE),((EOMONTH(H749,0)-H749+1)*X749)/DAY(EOMONTH(H749,0)),
IF(AND(F749="Peretoe teenus",H749&gt;=[2]an!$M$37,RANK(D749,$D749:$D749)+COUNTIFS($D$2:D749,D749,$F$2:F749,F749)-1=1),X749,
IF(AND(F749="Peretoe teenus",H749&lt;[2]an!$M$37,S749&lt;&gt;"kahepoolne vajaduspõhine",RANK(D749,$D749:$D749)+COUNTIFS($D$2:D749,D749,$F$2:F749,F749)-1=1),X749,
IF(AND(F749="Peretoe teenus",H749&lt;[2]an!$M$37,S749&lt;&gt;"kahepoolne vajaduspõhine",RANK(D749,$D749:$D749)+COUNTIFS($D$2:D749,D749,$F$2:F749,F749)-1&gt;1),"",
IF(AND(F749="Peretoe teenus",H749&lt;[2]an!$M$37,S749="kahepoolne vajaduspõhine",U749="",RANK(D749,$D749:$D749)+COUNTIFS($D$2:D749,D749,$F$2:F749,F749)-1=1),X749,
IF(AND(F749="Peretoe teenus",H749&lt;[2]an!$M$37,S749="kahepoolne vajaduspõhine",U749="",RANK(D749,$D749:$D749)+COUNTIFS($D$2:D749,D749,$F$2:F749,F749)-1&gt;1),"",
IF(AND(F749="Peretoe teenus",H749&lt;[2]an!$M$37,S749="kahepoolne vajaduspõhine",U749&lt;[2]an!$M$37,RANK(D749,$D749:$D749)+COUNTIFS($D$2:D749,D749,$F$2:F749,F749)-1=1),X749,
IF(AND(F749="Peretoe teenus",H749&lt;[2]an!$M$37,S749="kahepoolne vajaduspõhine",U749&lt;[2]an!$M$37,RANK(D749,$D749:$D749)+COUNTIFS($D$2:D749,D749,$F$2:F749,F749)-1&gt;1),"",
IF(AND(F749="Peretoe teenus",H749&lt;[2]an!$M$37,S749="kahepoolne vajaduspõhine",U749&gt;=[2]an!$M$37,U749&lt;=[2]an!$M$38,RANK(D749,$D749:$D749)+COUNTIFS($D$2:D749,D749,$F$2:F749,F749)-1=1),
((EOMONTH(U749,0)-U749+1)*X749)/DAY(EOMONTH(U749,0))+(DAY(U749)-1)*100/DAY(EOMONTH(U749,0)),
IF(AND(F749="Peretoe teenus",H749&lt;[2]an!$M$37,S749="kahepoolne vajaduspõhine",U749&gt;=[2]an!$M$37,U749&lt;=[2]an!$M$38,RANK(D749,$D749:$D749)+COUNTIFS($D$2:D749,D749,$F$2:F749,F749)-1&gt;1),"",
IF(AND(F749="Peretoe teenus",H749&lt;[2]an!$M$37,S749="kahepoolne vajaduspõhine",U749&gt;[2]an!$M$38,RANK(D749,$D749:$D749)+COUNTIFS($D$2:D749,D749,$F$2:F749,F749)-1=1),X749,
IF(AND(F749="Peretoe teenus",H749&lt;[2]an!$M$37,S749="kahepoolne vajaduspõhine",U749&gt;[2]an!$M$38,RANK(D749,$D749:$D749)+COUNTIFS($D$2:D749,D749,$F$2:F749,F749)-1&gt;1),"",X749*W749)))))))))))))),"")</f>
        <v/>
      </c>
      <c r="Z749" s="18" t="str">
        <f t="shared" si="34"/>
        <v/>
      </c>
      <c r="AA749" s="19" t="str">
        <f>IFERROR(VLOOKUP(E749,[2]an!$A$3:$B$81,2,FALSE),"")</f>
        <v/>
      </c>
      <c r="AB749" s="19" t="str">
        <f>IFERROR(VLOOKUP(AA749,[2]an!$C$2:$D$16,2,FALSE),"")</f>
        <v/>
      </c>
      <c r="AC749" s="20"/>
      <c r="AD749" s="21" t="str">
        <f>IF(A749=[2]an!$F$36,VLOOKUP([2]an!$F$36,[2]an!$F$36:$H$36,3,FALSE),IF(A749=[2]an!$F$35,VLOOKUP([2]an!$F$35,[2]an!$F$35:$H$35,3,FALSE),IF(A749=[2]an!$F$33,VLOOKUP([2]an!$F$33,[2]an!$F$33:$H$33,3,FALSE),IF(A749=[2]an!$F$31,VLOOKUP([2]an!$F$31,[2]an!$F$31:$H$31,3,FALSE),""))))</f>
        <v/>
      </c>
    </row>
    <row r="750" spans="6:30" x14ac:dyDescent="0.2">
      <c r="F750" s="10"/>
      <c r="G750" s="8" t="str">
        <f t="shared" si="35"/>
        <v/>
      </c>
      <c r="H750" s="13"/>
      <c r="K750" s="13"/>
      <c r="L750" s="10"/>
      <c r="M750" s="10"/>
      <c r="S750" s="8" t="str">
        <f>IFERROR(VLOOKUP(D750,[1]peretoe_teenus!$A$2:$L$2000,5,FALSE),"")</f>
        <v/>
      </c>
      <c r="U750" s="13"/>
      <c r="V750" s="15" t="str" cm="1">
        <f t="array" ref="V750">IFERROR(IF(AND(F750="Tugigrupp",RANK(K750,$K750:$K750)+COUNTIFS($K$2:K750,K750,$L$2:L750,L750,$M$2:M750,M750,$I$2:I750,I750,$G$2:G750,G750,$F$2:F750,F750)-1=1),SUMPRODUCT(($F$2:$F$4154=F750)*($G$2:$G$4154=G750)*($K$2:$K$4154=K750)*($I$2:$I$4154=I750)*($L$2:$L$4154=L750)*($M$2:$M$4154=M750)),""),"")</f>
        <v/>
      </c>
      <c r="W750" s="15" t="str">
        <f t="shared" si="33"/>
        <v/>
      </c>
      <c r="X750" s="16" t="str">
        <f>IF(AND(A750=[2]an!$G$38,F750=[2]an!$E$40),[2]an!$G$40,IF(AND(A750=[2]an!$G$38,F750=[2]an!$E$41),[2]an!$G$41,IF(AND(A750=[2]an!$G$38,F750=[2]an!$E$39,H750&gt;=[2]an!$M$37),[2]an!$G$39,
IF(AND(A750=[2]an!$G$38,F750=[2]an!$E$39,H750&lt;[2]an!$M$37,S750="kahepoolne vajaduspõhine",U750=""),[2]an!$M$40,
IF(AND(A750=[2]an!$G$38,F750=[2]an!$E$39,H750&lt;[2]an!$M$37,S750="kahepoolne vajaduspõhine",U750&lt;&gt;""),[2]an!$G$39,
IF(AND(A750=[2]an!$G$38,F750=[2]an!$E$39,H750&lt;[2]an!$M$37,S750&lt;&gt;"kahepoolne vajaduspõhine"),[2]an!$G$39,
IF(AND(A750=[2]an!$G$38,F750=[2]an!$E$42),[2]an!$G$42,
IF(AND(A750=[2]an!$H$38,F750=[2]an!$E$40),[2]an!$H$40,IF(AND(A750=[2]an!$H$38,F750=[2]an!$E$41),[2]an!$H$41,IF(AND(A750=[2]an!$H$38,F750=[2]an!$E$39,H750&gt;=[2]an!$M$37),[2]an!$H$39,
IF(AND(A750=[2]an!$H$38,F750=[2]an!$E$39,H750&lt;[2]an!$M$37,S750="kahepoolne vajaduspõhine",U750=""),[2]an!$M$40,
IF(AND(A750=[2]an!$H$38,F750=[2]an!$E$39,H750&lt;[2]an!$M$37,S750="kahepoolne vajaduspõhine",U750&lt;&gt;""),[2]an!$H$39,
IF(AND(A750=[2]an!$H$38,F750=[2]an!$E$39,H750&lt;[2]an!$M$37,S750&lt;&gt;"kahepoolne vajaduspõhine"),[2]an!$H$39,
IF(AND(A750=[2]an!$H$38,F750=[2]an!$E$42),[2]an!$H$42,
IF(AND(A750=[2]an!$I$38,F750=[2]an!$E$40),[2]an!$I$40,IF(AND(A750=[2]an!$I$38,F750=[2]an!$E$41),[2]an!$I$41,IF(AND(A750=[2]an!$I$38,F750=[2]an!$E$39,H750&gt;=[2]an!$M$37),[2]an!$I$39,
IF(AND(A750=[2]an!$I$38,F750=[2]an!$E$39,H750&lt;[2]an!$M$37,S750="kahepoolne vajaduspõhine",U750=""),[2]an!$M$40,
IF(AND(A750=[2]an!$I$38,F750=[2]an!$E$39,H750&lt;[2]an!$M$37,S750="kahepoolne vajaduspõhine",U750&lt;&gt;""),[2]an!$I$39,
IF(AND(A750=[2]an!$I$38,F750=[2]an!$E$39,H750&lt;[2]an!$M$37,S750&lt;&gt;"kahepoolne vajaduspõhine"),[2]an!$I$39,
IF(AND(A750=[2]an!$I$38,F750=[2]an!$E$42),[2]an!$I$42,
IF(AND(A750=[2]an!$J$38,F750=[2]an!$E$40),[2]an!$J$40,IF(AND(A750=[2]an!$J$38,F750=[2]an!$E$41),[2]an!$J$41,IF(AND(A750=[2]an!$J$38,F750=[2]an!$E$39,H750&gt;=[2]an!$M$37),[2]an!$J$39,
IF(AND(A750=[2]an!$J$38,F750=[2]an!$E$39,H750&lt;[2]an!$M$37,S750="kahepoolne vajaduspõhine",U750=""),[2]an!$M$40,
IF(AND(A750=[2]an!$J$38,F750=[2]an!$E$39,H750&lt;[2]an!$M$37,S750="kahepoolne vajaduspõhine",U750&lt;&gt;""),[2]an!$J$39,
IF(AND(A750=[2]an!$J$38,F750=[2]an!$E$39,H750&lt;[2]an!$M$37,S750&lt;&gt;"kahepoolne vajaduspõhine"),[2]an!$J$39,
IF(AND(A750=[2]an!$J$38,F750=[2]an!$E$42),[2]an!$J$42,""))))))))))))))))))))))))))))</f>
        <v/>
      </c>
      <c r="Y750" s="17" t="str">
        <f>IFERROR(IF(F750="Tugigrupp",0,
IF(AND(F750="Peretoe teenus",H750&gt;=[2]an!$M$37,RANK(D750,$D750:$D750)+COUNTIFS($D$2:D750,D750,$F$2:F750,F750)-1&gt;1),"",
IF(AND(F750="Peretoe teenus",H750&gt;=[2]an!$M$37,RANK(D750,$D750:$D750)+COUNTIFS($D$2:D750,D750,$F$2:F750,F750)-1=1,MONTH(H750)=MONTH(K750)=TRUE,YEAR(H750)=YEAR(K750)=TRUE),((EOMONTH(H750,0)-H750+1)*X750)/DAY(EOMONTH(H750,0)),
IF(AND(F750="Peretoe teenus",H750&gt;=[2]an!$M$37,RANK(D750,$D750:$D750)+COUNTIFS($D$2:D750,D750,$F$2:F750,F750)-1=1),X750,
IF(AND(F750="Peretoe teenus",H750&lt;[2]an!$M$37,S750&lt;&gt;"kahepoolne vajaduspõhine",RANK(D750,$D750:$D750)+COUNTIFS($D$2:D750,D750,$F$2:F750,F750)-1=1),X750,
IF(AND(F750="Peretoe teenus",H750&lt;[2]an!$M$37,S750&lt;&gt;"kahepoolne vajaduspõhine",RANK(D750,$D750:$D750)+COUNTIFS($D$2:D750,D750,$F$2:F750,F750)-1&gt;1),"",
IF(AND(F750="Peretoe teenus",H750&lt;[2]an!$M$37,S750="kahepoolne vajaduspõhine",U750="",RANK(D750,$D750:$D750)+COUNTIFS($D$2:D750,D750,$F$2:F750,F750)-1=1),X750,
IF(AND(F750="Peretoe teenus",H750&lt;[2]an!$M$37,S750="kahepoolne vajaduspõhine",U750="",RANK(D750,$D750:$D750)+COUNTIFS($D$2:D750,D750,$F$2:F750,F750)-1&gt;1),"",
IF(AND(F750="Peretoe teenus",H750&lt;[2]an!$M$37,S750="kahepoolne vajaduspõhine",U750&lt;[2]an!$M$37,RANK(D750,$D750:$D750)+COUNTIFS($D$2:D750,D750,$F$2:F750,F750)-1=1),X750,
IF(AND(F750="Peretoe teenus",H750&lt;[2]an!$M$37,S750="kahepoolne vajaduspõhine",U750&lt;[2]an!$M$37,RANK(D750,$D750:$D750)+COUNTIFS($D$2:D750,D750,$F$2:F750,F750)-1&gt;1),"",
IF(AND(F750="Peretoe teenus",H750&lt;[2]an!$M$37,S750="kahepoolne vajaduspõhine",U750&gt;=[2]an!$M$37,U750&lt;=[2]an!$M$38,RANK(D750,$D750:$D750)+COUNTIFS($D$2:D750,D750,$F$2:F750,F750)-1=1),
((EOMONTH(U750,0)-U750+1)*X750)/DAY(EOMONTH(U750,0))+(DAY(U750)-1)*100/DAY(EOMONTH(U750,0)),
IF(AND(F750="Peretoe teenus",H750&lt;[2]an!$M$37,S750="kahepoolne vajaduspõhine",U750&gt;=[2]an!$M$37,U750&lt;=[2]an!$M$38,RANK(D750,$D750:$D750)+COUNTIFS($D$2:D750,D750,$F$2:F750,F750)-1&gt;1),"",
IF(AND(F750="Peretoe teenus",H750&lt;[2]an!$M$37,S750="kahepoolne vajaduspõhine",U750&gt;[2]an!$M$38,RANK(D750,$D750:$D750)+COUNTIFS($D$2:D750,D750,$F$2:F750,F750)-1=1),X750,
IF(AND(F750="Peretoe teenus",H750&lt;[2]an!$M$37,S750="kahepoolne vajaduspõhine",U750&gt;[2]an!$M$38,RANK(D750,$D750:$D750)+COUNTIFS($D$2:D750,D750,$F$2:F750,F750)-1&gt;1),"",X750*W750)))))))))))))),"")</f>
        <v/>
      </c>
      <c r="Z750" s="18" t="str">
        <f t="shared" si="34"/>
        <v/>
      </c>
      <c r="AA750" s="19" t="str">
        <f>IFERROR(VLOOKUP(E750,[2]an!$A$3:$B$81,2,FALSE),"")</f>
        <v/>
      </c>
      <c r="AB750" s="19" t="str">
        <f>IFERROR(VLOOKUP(AA750,[2]an!$C$2:$D$16,2,FALSE),"")</f>
        <v/>
      </c>
      <c r="AC750" s="20"/>
      <c r="AD750" s="21" t="str">
        <f>IF(A750=[2]an!$F$36,VLOOKUP([2]an!$F$36,[2]an!$F$36:$H$36,3,FALSE),IF(A750=[2]an!$F$35,VLOOKUP([2]an!$F$35,[2]an!$F$35:$H$35,3,FALSE),IF(A750=[2]an!$F$33,VLOOKUP([2]an!$F$33,[2]an!$F$33:$H$33,3,FALSE),IF(A750=[2]an!$F$31,VLOOKUP([2]an!$F$31,[2]an!$F$31:$H$31,3,FALSE),""))))</f>
        <v/>
      </c>
    </row>
    <row r="751" spans="6:30" x14ac:dyDescent="0.2">
      <c r="F751" s="10"/>
      <c r="G751" s="8" t="str">
        <f t="shared" si="35"/>
        <v/>
      </c>
      <c r="H751" s="13"/>
      <c r="K751" s="13"/>
      <c r="L751" s="10"/>
      <c r="M751" s="10"/>
      <c r="S751" s="8" t="str">
        <f>IFERROR(VLOOKUP(D751,[1]peretoe_teenus!$A$2:$L$2000,5,FALSE),"")</f>
        <v/>
      </c>
      <c r="U751" s="13"/>
      <c r="V751" s="15" t="str" cm="1">
        <f t="array" ref="V751">IFERROR(IF(AND(F751="Tugigrupp",RANK(K751,$K751:$K751)+COUNTIFS($K$2:K751,K751,$L$2:L751,L751,$M$2:M751,M751,$I$2:I751,I751,$G$2:G751,G751,$F$2:F751,F751)-1=1),SUMPRODUCT(($F$2:$F$4154=F751)*($G$2:$G$4154=G751)*($K$2:$K$4154=K751)*($I$2:$I$4154=I751)*($L$2:$L$4154=L751)*($M$2:$M$4154=M751)),""),"")</f>
        <v/>
      </c>
      <c r="W751" s="15" t="str">
        <f t="shared" si="33"/>
        <v/>
      </c>
      <c r="X751" s="16" t="str">
        <f>IF(AND(A751=[2]an!$G$38,F751=[2]an!$E$40),[2]an!$G$40,IF(AND(A751=[2]an!$G$38,F751=[2]an!$E$41),[2]an!$G$41,IF(AND(A751=[2]an!$G$38,F751=[2]an!$E$39,H751&gt;=[2]an!$M$37),[2]an!$G$39,
IF(AND(A751=[2]an!$G$38,F751=[2]an!$E$39,H751&lt;[2]an!$M$37,S751="kahepoolne vajaduspõhine",U751=""),[2]an!$M$40,
IF(AND(A751=[2]an!$G$38,F751=[2]an!$E$39,H751&lt;[2]an!$M$37,S751="kahepoolne vajaduspõhine",U751&lt;&gt;""),[2]an!$G$39,
IF(AND(A751=[2]an!$G$38,F751=[2]an!$E$39,H751&lt;[2]an!$M$37,S751&lt;&gt;"kahepoolne vajaduspõhine"),[2]an!$G$39,
IF(AND(A751=[2]an!$G$38,F751=[2]an!$E$42),[2]an!$G$42,
IF(AND(A751=[2]an!$H$38,F751=[2]an!$E$40),[2]an!$H$40,IF(AND(A751=[2]an!$H$38,F751=[2]an!$E$41),[2]an!$H$41,IF(AND(A751=[2]an!$H$38,F751=[2]an!$E$39,H751&gt;=[2]an!$M$37),[2]an!$H$39,
IF(AND(A751=[2]an!$H$38,F751=[2]an!$E$39,H751&lt;[2]an!$M$37,S751="kahepoolne vajaduspõhine",U751=""),[2]an!$M$40,
IF(AND(A751=[2]an!$H$38,F751=[2]an!$E$39,H751&lt;[2]an!$M$37,S751="kahepoolne vajaduspõhine",U751&lt;&gt;""),[2]an!$H$39,
IF(AND(A751=[2]an!$H$38,F751=[2]an!$E$39,H751&lt;[2]an!$M$37,S751&lt;&gt;"kahepoolne vajaduspõhine"),[2]an!$H$39,
IF(AND(A751=[2]an!$H$38,F751=[2]an!$E$42),[2]an!$H$42,
IF(AND(A751=[2]an!$I$38,F751=[2]an!$E$40),[2]an!$I$40,IF(AND(A751=[2]an!$I$38,F751=[2]an!$E$41),[2]an!$I$41,IF(AND(A751=[2]an!$I$38,F751=[2]an!$E$39,H751&gt;=[2]an!$M$37),[2]an!$I$39,
IF(AND(A751=[2]an!$I$38,F751=[2]an!$E$39,H751&lt;[2]an!$M$37,S751="kahepoolne vajaduspõhine",U751=""),[2]an!$M$40,
IF(AND(A751=[2]an!$I$38,F751=[2]an!$E$39,H751&lt;[2]an!$M$37,S751="kahepoolne vajaduspõhine",U751&lt;&gt;""),[2]an!$I$39,
IF(AND(A751=[2]an!$I$38,F751=[2]an!$E$39,H751&lt;[2]an!$M$37,S751&lt;&gt;"kahepoolne vajaduspõhine"),[2]an!$I$39,
IF(AND(A751=[2]an!$I$38,F751=[2]an!$E$42),[2]an!$I$42,
IF(AND(A751=[2]an!$J$38,F751=[2]an!$E$40),[2]an!$J$40,IF(AND(A751=[2]an!$J$38,F751=[2]an!$E$41),[2]an!$J$41,IF(AND(A751=[2]an!$J$38,F751=[2]an!$E$39,H751&gt;=[2]an!$M$37),[2]an!$J$39,
IF(AND(A751=[2]an!$J$38,F751=[2]an!$E$39,H751&lt;[2]an!$M$37,S751="kahepoolne vajaduspõhine",U751=""),[2]an!$M$40,
IF(AND(A751=[2]an!$J$38,F751=[2]an!$E$39,H751&lt;[2]an!$M$37,S751="kahepoolne vajaduspõhine",U751&lt;&gt;""),[2]an!$J$39,
IF(AND(A751=[2]an!$J$38,F751=[2]an!$E$39,H751&lt;[2]an!$M$37,S751&lt;&gt;"kahepoolne vajaduspõhine"),[2]an!$J$39,
IF(AND(A751=[2]an!$J$38,F751=[2]an!$E$42),[2]an!$J$42,""))))))))))))))))))))))))))))</f>
        <v/>
      </c>
      <c r="Y751" s="17" t="str">
        <f>IFERROR(IF(F751="Tugigrupp",0,
IF(AND(F751="Peretoe teenus",H751&gt;=[2]an!$M$37,RANK(D751,$D751:$D751)+COUNTIFS($D$2:D751,D751,$F$2:F751,F751)-1&gt;1),"",
IF(AND(F751="Peretoe teenus",H751&gt;=[2]an!$M$37,RANK(D751,$D751:$D751)+COUNTIFS($D$2:D751,D751,$F$2:F751,F751)-1=1,MONTH(H751)=MONTH(K751)=TRUE,YEAR(H751)=YEAR(K751)=TRUE),((EOMONTH(H751,0)-H751+1)*X751)/DAY(EOMONTH(H751,0)),
IF(AND(F751="Peretoe teenus",H751&gt;=[2]an!$M$37,RANK(D751,$D751:$D751)+COUNTIFS($D$2:D751,D751,$F$2:F751,F751)-1=1),X751,
IF(AND(F751="Peretoe teenus",H751&lt;[2]an!$M$37,S751&lt;&gt;"kahepoolne vajaduspõhine",RANK(D751,$D751:$D751)+COUNTIFS($D$2:D751,D751,$F$2:F751,F751)-1=1),X751,
IF(AND(F751="Peretoe teenus",H751&lt;[2]an!$M$37,S751&lt;&gt;"kahepoolne vajaduspõhine",RANK(D751,$D751:$D751)+COUNTIFS($D$2:D751,D751,$F$2:F751,F751)-1&gt;1),"",
IF(AND(F751="Peretoe teenus",H751&lt;[2]an!$M$37,S751="kahepoolne vajaduspõhine",U751="",RANK(D751,$D751:$D751)+COUNTIFS($D$2:D751,D751,$F$2:F751,F751)-1=1),X751,
IF(AND(F751="Peretoe teenus",H751&lt;[2]an!$M$37,S751="kahepoolne vajaduspõhine",U751="",RANK(D751,$D751:$D751)+COUNTIFS($D$2:D751,D751,$F$2:F751,F751)-1&gt;1),"",
IF(AND(F751="Peretoe teenus",H751&lt;[2]an!$M$37,S751="kahepoolne vajaduspõhine",U751&lt;[2]an!$M$37,RANK(D751,$D751:$D751)+COUNTIFS($D$2:D751,D751,$F$2:F751,F751)-1=1),X751,
IF(AND(F751="Peretoe teenus",H751&lt;[2]an!$M$37,S751="kahepoolne vajaduspõhine",U751&lt;[2]an!$M$37,RANK(D751,$D751:$D751)+COUNTIFS($D$2:D751,D751,$F$2:F751,F751)-1&gt;1),"",
IF(AND(F751="Peretoe teenus",H751&lt;[2]an!$M$37,S751="kahepoolne vajaduspõhine",U751&gt;=[2]an!$M$37,U751&lt;=[2]an!$M$38,RANK(D751,$D751:$D751)+COUNTIFS($D$2:D751,D751,$F$2:F751,F751)-1=1),
((EOMONTH(U751,0)-U751+1)*X751)/DAY(EOMONTH(U751,0))+(DAY(U751)-1)*100/DAY(EOMONTH(U751,0)),
IF(AND(F751="Peretoe teenus",H751&lt;[2]an!$M$37,S751="kahepoolne vajaduspõhine",U751&gt;=[2]an!$M$37,U751&lt;=[2]an!$M$38,RANK(D751,$D751:$D751)+COUNTIFS($D$2:D751,D751,$F$2:F751,F751)-1&gt;1),"",
IF(AND(F751="Peretoe teenus",H751&lt;[2]an!$M$37,S751="kahepoolne vajaduspõhine",U751&gt;[2]an!$M$38,RANK(D751,$D751:$D751)+COUNTIFS($D$2:D751,D751,$F$2:F751,F751)-1=1),X751,
IF(AND(F751="Peretoe teenus",H751&lt;[2]an!$M$37,S751="kahepoolne vajaduspõhine",U751&gt;[2]an!$M$38,RANK(D751,$D751:$D751)+COUNTIFS($D$2:D751,D751,$F$2:F751,F751)-1&gt;1),"",X751*W751)))))))))))))),"")</f>
        <v/>
      </c>
      <c r="Z751" s="18" t="str">
        <f t="shared" si="34"/>
        <v/>
      </c>
      <c r="AA751" s="19" t="str">
        <f>IFERROR(VLOOKUP(E751,[2]an!$A$3:$B$81,2,FALSE),"")</f>
        <v/>
      </c>
      <c r="AB751" s="19" t="str">
        <f>IFERROR(VLOOKUP(AA751,[2]an!$C$2:$D$16,2,FALSE),"")</f>
        <v/>
      </c>
      <c r="AC751" s="20"/>
      <c r="AD751" s="21" t="str">
        <f>IF(A751=[2]an!$F$36,VLOOKUP([2]an!$F$36,[2]an!$F$36:$H$36,3,FALSE),IF(A751=[2]an!$F$35,VLOOKUP([2]an!$F$35,[2]an!$F$35:$H$35,3,FALSE),IF(A751=[2]an!$F$33,VLOOKUP([2]an!$F$33,[2]an!$F$33:$H$33,3,FALSE),IF(A751=[2]an!$F$31,VLOOKUP([2]an!$F$31,[2]an!$F$31:$H$31,3,FALSE),""))))</f>
        <v/>
      </c>
    </row>
    <row r="752" spans="6:30" x14ac:dyDescent="0.2">
      <c r="F752" s="10"/>
      <c r="G752" s="8" t="str">
        <f t="shared" si="35"/>
        <v/>
      </c>
      <c r="H752" s="13"/>
      <c r="K752" s="13"/>
      <c r="L752" s="10"/>
      <c r="M752" s="10"/>
      <c r="S752" s="8" t="str">
        <f>IFERROR(VLOOKUP(D752,[1]peretoe_teenus!$A$2:$L$2000,5,FALSE),"")</f>
        <v/>
      </c>
      <c r="U752" s="13"/>
      <c r="V752" s="15" t="str" cm="1">
        <f t="array" ref="V752">IFERROR(IF(AND(F752="Tugigrupp",RANK(K752,$K752:$K752)+COUNTIFS($K$2:K752,K752,$L$2:L752,L752,$M$2:M752,M752,$I$2:I752,I752,$G$2:G752,G752,$F$2:F752,F752)-1=1),SUMPRODUCT(($F$2:$F$4154=F752)*($G$2:$G$4154=G752)*($K$2:$K$4154=K752)*($I$2:$I$4154=I752)*($L$2:$L$4154=L752)*($M$2:$M$4154=M752)),""),"")</f>
        <v/>
      </c>
      <c r="W752" s="15" t="str">
        <f t="shared" si="33"/>
        <v/>
      </c>
      <c r="X752" s="16" t="str">
        <f>IF(AND(A752=[2]an!$G$38,F752=[2]an!$E$40),[2]an!$G$40,IF(AND(A752=[2]an!$G$38,F752=[2]an!$E$41),[2]an!$G$41,IF(AND(A752=[2]an!$G$38,F752=[2]an!$E$39,H752&gt;=[2]an!$M$37),[2]an!$G$39,
IF(AND(A752=[2]an!$G$38,F752=[2]an!$E$39,H752&lt;[2]an!$M$37,S752="kahepoolne vajaduspõhine",U752=""),[2]an!$M$40,
IF(AND(A752=[2]an!$G$38,F752=[2]an!$E$39,H752&lt;[2]an!$M$37,S752="kahepoolne vajaduspõhine",U752&lt;&gt;""),[2]an!$G$39,
IF(AND(A752=[2]an!$G$38,F752=[2]an!$E$39,H752&lt;[2]an!$M$37,S752&lt;&gt;"kahepoolne vajaduspõhine"),[2]an!$G$39,
IF(AND(A752=[2]an!$G$38,F752=[2]an!$E$42),[2]an!$G$42,
IF(AND(A752=[2]an!$H$38,F752=[2]an!$E$40),[2]an!$H$40,IF(AND(A752=[2]an!$H$38,F752=[2]an!$E$41),[2]an!$H$41,IF(AND(A752=[2]an!$H$38,F752=[2]an!$E$39,H752&gt;=[2]an!$M$37),[2]an!$H$39,
IF(AND(A752=[2]an!$H$38,F752=[2]an!$E$39,H752&lt;[2]an!$M$37,S752="kahepoolne vajaduspõhine",U752=""),[2]an!$M$40,
IF(AND(A752=[2]an!$H$38,F752=[2]an!$E$39,H752&lt;[2]an!$M$37,S752="kahepoolne vajaduspõhine",U752&lt;&gt;""),[2]an!$H$39,
IF(AND(A752=[2]an!$H$38,F752=[2]an!$E$39,H752&lt;[2]an!$M$37,S752&lt;&gt;"kahepoolne vajaduspõhine"),[2]an!$H$39,
IF(AND(A752=[2]an!$H$38,F752=[2]an!$E$42),[2]an!$H$42,
IF(AND(A752=[2]an!$I$38,F752=[2]an!$E$40),[2]an!$I$40,IF(AND(A752=[2]an!$I$38,F752=[2]an!$E$41),[2]an!$I$41,IF(AND(A752=[2]an!$I$38,F752=[2]an!$E$39,H752&gt;=[2]an!$M$37),[2]an!$I$39,
IF(AND(A752=[2]an!$I$38,F752=[2]an!$E$39,H752&lt;[2]an!$M$37,S752="kahepoolne vajaduspõhine",U752=""),[2]an!$M$40,
IF(AND(A752=[2]an!$I$38,F752=[2]an!$E$39,H752&lt;[2]an!$M$37,S752="kahepoolne vajaduspõhine",U752&lt;&gt;""),[2]an!$I$39,
IF(AND(A752=[2]an!$I$38,F752=[2]an!$E$39,H752&lt;[2]an!$M$37,S752&lt;&gt;"kahepoolne vajaduspõhine"),[2]an!$I$39,
IF(AND(A752=[2]an!$I$38,F752=[2]an!$E$42),[2]an!$I$42,
IF(AND(A752=[2]an!$J$38,F752=[2]an!$E$40),[2]an!$J$40,IF(AND(A752=[2]an!$J$38,F752=[2]an!$E$41),[2]an!$J$41,IF(AND(A752=[2]an!$J$38,F752=[2]an!$E$39,H752&gt;=[2]an!$M$37),[2]an!$J$39,
IF(AND(A752=[2]an!$J$38,F752=[2]an!$E$39,H752&lt;[2]an!$M$37,S752="kahepoolne vajaduspõhine",U752=""),[2]an!$M$40,
IF(AND(A752=[2]an!$J$38,F752=[2]an!$E$39,H752&lt;[2]an!$M$37,S752="kahepoolne vajaduspõhine",U752&lt;&gt;""),[2]an!$J$39,
IF(AND(A752=[2]an!$J$38,F752=[2]an!$E$39,H752&lt;[2]an!$M$37,S752&lt;&gt;"kahepoolne vajaduspõhine"),[2]an!$J$39,
IF(AND(A752=[2]an!$J$38,F752=[2]an!$E$42),[2]an!$J$42,""))))))))))))))))))))))))))))</f>
        <v/>
      </c>
      <c r="Y752" s="17" t="str">
        <f>IFERROR(IF(F752="Tugigrupp",0,
IF(AND(F752="Peretoe teenus",H752&gt;=[2]an!$M$37,RANK(D752,$D752:$D752)+COUNTIFS($D$2:D752,D752,$F$2:F752,F752)-1&gt;1),"",
IF(AND(F752="Peretoe teenus",H752&gt;=[2]an!$M$37,RANK(D752,$D752:$D752)+COUNTIFS($D$2:D752,D752,$F$2:F752,F752)-1=1,MONTH(H752)=MONTH(K752)=TRUE,YEAR(H752)=YEAR(K752)=TRUE),((EOMONTH(H752,0)-H752+1)*X752)/DAY(EOMONTH(H752,0)),
IF(AND(F752="Peretoe teenus",H752&gt;=[2]an!$M$37,RANK(D752,$D752:$D752)+COUNTIFS($D$2:D752,D752,$F$2:F752,F752)-1=1),X752,
IF(AND(F752="Peretoe teenus",H752&lt;[2]an!$M$37,S752&lt;&gt;"kahepoolne vajaduspõhine",RANK(D752,$D752:$D752)+COUNTIFS($D$2:D752,D752,$F$2:F752,F752)-1=1),X752,
IF(AND(F752="Peretoe teenus",H752&lt;[2]an!$M$37,S752&lt;&gt;"kahepoolne vajaduspõhine",RANK(D752,$D752:$D752)+COUNTIFS($D$2:D752,D752,$F$2:F752,F752)-1&gt;1),"",
IF(AND(F752="Peretoe teenus",H752&lt;[2]an!$M$37,S752="kahepoolne vajaduspõhine",U752="",RANK(D752,$D752:$D752)+COUNTIFS($D$2:D752,D752,$F$2:F752,F752)-1=1),X752,
IF(AND(F752="Peretoe teenus",H752&lt;[2]an!$M$37,S752="kahepoolne vajaduspõhine",U752="",RANK(D752,$D752:$D752)+COUNTIFS($D$2:D752,D752,$F$2:F752,F752)-1&gt;1),"",
IF(AND(F752="Peretoe teenus",H752&lt;[2]an!$M$37,S752="kahepoolne vajaduspõhine",U752&lt;[2]an!$M$37,RANK(D752,$D752:$D752)+COUNTIFS($D$2:D752,D752,$F$2:F752,F752)-1=1),X752,
IF(AND(F752="Peretoe teenus",H752&lt;[2]an!$M$37,S752="kahepoolne vajaduspõhine",U752&lt;[2]an!$M$37,RANK(D752,$D752:$D752)+COUNTIFS($D$2:D752,D752,$F$2:F752,F752)-1&gt;1),"",
IF(AND(F752="Peretoe teenus",H752&lt;[2]an!$M$37,S752="kahepoolne vajaduspõhine",U752&gt;=[2]an!$M$37,U752&lt;=[2]an!$M$38,RANK(D752,$D752:$D752)+COUNTIFS($D$2:D752,D752,$F$2:F752,F752)-1=1),
((EOMONTH(U752,0)-U752+1)*X752)/DAY(EOMONTH(U752,0))+(DAY(U752)-1)*100/DAY(EOMONTH(U752,0)),
IF(AND(F752="Peretoe teenus",H752&lt;[2]an!$M$37,S752="kahepoolne vajaduspõhine",U752&gt;=[2]an!$M$37,U752&lt;=[2]an!$M$38,RANK(D752,$D752:$D752)+COUNTIFS($D$2:D752,D752,$F$2:F752,F752)-1&gt;1),"",
IF(AND(F752="Peretoe teenus",H752&lt;[2]an!$M$37,S752="kahepoolne vajaduspõhine",U752&gt;[2]an!$M$38,RANK(D752,$D752:$D752)+COUNTIFS($D$2:D752,D752,$F$2:F752,F752)-1=1),X752,
IF(AND(F752="Peretoe teenus",H752&lt;[2]an!$M$37,S752="kahepoolne vajaduspõhine",U752&gt;[2]an!$M$38,RANK(D752,$D752:$D752)+COUNTIFS($D$2:D752,D752,$F$2:F752,F752)-1&gt;1),"",X752*W752)))))))))))))),"")</f>
        <v/>
      </c>
      <c r="Z752" s="18" t="str">
        <f t="shared" si="34"/>
        <v/>
      </c>
      <c r="AA752" s="19" t="str">
        <f>IFERROR(VLOOKUP(E752,[2]an!$A$3:$B$81,2,FALSE),"")</f>
        <v/>
      </c>
      <c r="AB752" s="19" t="str">
        <f>IFERROR(VLOOKUP(AA752,[2]an!$C$2:$D$16,2,FALSE),"")</f>
        <v/>
      </c>
      <c r="AC752" s="20"/>
      <c r="AD752" s="21" t="str">
        <f>IF(A752=[2]an!$F$36,VLOOKUP([2]an!$F$36,[2]an!$F$36:$H$36,3,FALSE),IF(A752=[2]an!$F$35,VLOOKUP([2]an!$F$35,[2]an!$F$35:$H$35,3,FALSE),IF(A752=[2]an!$F$33,VLOOKUP([2]an!$F$33,[2]an!$F$33:$H$33,3,FALSE),IF(A752=[2]an!$F$31,VLOOKUP([2]an!$F$31,[2]an!$F$31:$H$31,3,FALSE),""))))</f>
        <v/>
      </c>
    </row>
    <row r="753" spans="6:30" x14ac:dyDescent="0.2">
      <c r="F753" s="10"/>
      <c r="G753" s="8" t="str">
        <f t="shared" si="35"/>
        <v/>
      </c>
      <c r="H753" s="13"/>
      <c r="K753" s="13"/>
      <c r="L753" s="10"/>
      <c r="M753" s="10"/>
      <c r="S753" s="8" t="str">
        <f>IFERROR(VLOOKUP(D753,[1]peretoe_teenus!$A$2:$L$2000,5,FALSE),"")</f>
        <v/>
      </c>
      <c r="U753" s="13"/>
      <c r="V753" s="15" t="str" cm="1">
        <f t="array" ref="V753">IFERROR(IF(AND(F753="Tugigrupp",RANK(K753,$K753:$K753)+COUNTIFS($K$2:K753,K753,$L$2:L753,L753,$M$2:M753,M753,$I$2:I753,I753,$G$2:G753,G753,$F$2:F753,F753)-1=1),SUMPRODUCT(($F$2:$F$4154=F753)*($G$2:$G$4154=G753)*($K$2:$K$4154=K753)*($I$2:$I$4154=I753)*($L$2:$L$4154=L753)*($M$2:$M$4154=M753)),""),"")</f>
        <v/>
      </c>
      <c r="W753" s="15" t="str">
        <f t="shared" si="33"/>
        <v/>
      </c>
      <c r="X753" s="16" t="str">
        <f>IF(AND(A753=[2]an!$G$38,F753=[2]an!$E$40),[2]an!$G$40,IF(AND(A753=[2]an!$G$38,F753=[2]an!$E$41),[2]an!$G$41,IF(AND(A753=[2]an!$G$38,F753=[2]an!$E$39,H753&gt;=[2]an!$M$37),[2]an!$G$39,
IF(AND(A753=[2]an!$G$38,F753=[2]an!$E$39,H753&lt;[2]an!$M$37,S753="kahepoolne vajaduspõhine",U753=""),[2]an!$M$40,
IF(AND(A753=[2]an!$G$38,F753=[2]an!$E$39,H753&lt;[2]an!$M$37,S753="kahepoolne vajaduspõhine",U753&lt;&gt;""),[2]an!$G$39,
IF(AND(A753=[2]an!$G$38,F753=[2]an!$E$39,H753&lt;[2]an!$M$37,S753&lt;&gt;"kahepoolne vajaduspõhine"),[2]an!$G$39,
IF(AND(A753=[2]an!$G$38,F753=[2]an!$E$42),[2]an!$G$42,
IF(AND(A753=[2]an!$H$38,F753=[2]an!$E$40),[2]an!$H$40,IF(AND(A753=[2]an!$H$38,F753=[2]an!$E$41),[2]an!$H$41,IF(AND(A753=[2]an!$H$38,F753=[2]an!$E$39,H753&gt;=[2]an!$M$37),[2]an!$H$39,
IF(AND(A753=[2]an!$H$38,F753=[2]an!$E$39,H753&lt;[2]an!$M$37,S753="kahepoolne vajaduspõhine",U753=""),[2]an!$M$40,
IF(AND(A753=[2]an!$H$38,F753=[2]an!$E$39,H753&lt;[2]an!$M$37,S753="kahepoolne vajaduspõhine",U753&lt;&gt;""),[2]an!$H$39,
IF(AND(A753=[2]an!$H$38,F753=[2]an!$E$39,H753&lt;[2]an!$M$37,S753&lt;&gt;"kahepoolne vajaduspõhine"),[2]an!$H$39,
IF(AND(A753=[2]an!$H$38,F753=[2]an!$E$42),[2]an!$H$42,
IF(AND(A753=[2]an!$I$38,F753=[2]an!$E$40),[2]an!$I$40,IF(AND(A753=[2]an!$I$38,F753=[2]an!$E$41),[2]an!$I$41,IF(AND(A753=[2]an!$I$38,F753=[2]an!$E$39,H753&gt;=[2]an!$M$37),[2]an!$I$39,
IF(AND(A753=[2]an!$I$38,F753=[2]an!$E$39,H753&lt;[2]an!$M$37,S753="kahepoolne vajaduspõhine",U753=""),[2]an!$M$40,
IF(AND(A753=[2]an!$I$38,F753=[2]an!$E$39,H753&lt;[2]an!$M$37,S753="kahepoolne vajaduspõhine",U753&lt;&gt;""),[2]an!$I$39,
IF(AND(A753=[2]an!$I$38,F753=[2]an!$E$39,H753&lt;[2]an!$M$37,S753&lt;&gt;"kahepoolne vajaduspõhine"),[2]an!$I$39,
IF(AND(A753=[2]an!$I$38,F753=[2]an!$E$42),[2]an!$I$42,
IF(AND(A753=[2]an!$J$38,F753=[2]an!$E$40),[2]an!$J$40,IF(AND(A753=[2]an!$J$38,F753=[2]an!$E$41),[2]an!$J$41,IF(AND(A753=[2]an!$J$38,F753=[2]an!$E$39,H753&gt;=[2]an!$M$37),[2]an!$J$39,
IF(AND(A753=[2]an!$J$38,F753=[2]an!$E$39,H753&lt;[2]an!$M$37,S753="kahepoolne vajaduspõhine",U753=""),[2]an!$M$40,
IF(AND(A753=[2]an!$J$38,F753=[2]an!$E$39,H753&lt;[2]an!$M$37,S753="kahepoolne vajaduspõhine",U753&lt;&gt;""),[2]an!$J$39,
IF(AND(A753=[2]an!$J$38,F753=[2]an!$E$39,H753&lt;[2]an!$M$37,S753&lt;&gt;"kahepoolne vajaduspõhine"),[2]an!$J$39,
IF(AND(A753=[2]an!$J$38,F753=[2]an!$E$42),[2]an!$J$42,""))))))))))))))))))))))))))))</f>
        <v/>
      </c>
      <c r="Y753" s="17" t="str">
        <f>IFERROR(IF(F753="Tugigrupp",0,
IF(AND(F753="Peretoe teenus",H753&gt;=[2]an!$M$37,RANK(D753,$D753:$D753)+COUNTIFS($D$2:D753,D753,$F$2:F753,F753)-1&gt;1),"",
IF(AND(F753="Peretoe teenus",H753&gt;=[2]an!$M$37,RANK(D753,$D753:$D753)+COUNTIFS($D$2:D753,D753,$F$2:F753,F753)-1=1,MONTH(H753)=MONTH(K753)=TRUE,YEAR(H753)=YEAR(K753)=TRUE),((EOMONTH(H753,0)-H753+1)*X753)/DAY(EOMONTH(H753,0)),
IF(AND(F753="Peretoe teenus",H753&gt;=[2]an!$M$37,RANK(D753,$D753:$D753)+COUNTIFS($D$2:D753,D753,$F$2:F753,F753)-1=1),X753,
IF(AND(F753="Peretoe teenus",H753&lt;[2]an!$M$37,S753&lt;&gt;"kahepoolne vajaduspõhine",RANK(D753,$D753:$D753)+COUNTIFS($D$2:D753,D753,$F$2:F753,F753)-1=1),X753,
IF(AND(F753="Peretoe teenus",H753&lt;[2]an!$M$37,S753&lt;&gt;"kahepoolne vajaduspõhine",RANK(D753,$D753:$D753)+COUNTIFS($D$2:D753,D753,$F$2:F753,F753)-1&gt;1),"",
IF(AND(F753="Peretoe teenus",H753&lt;[2]an!$M$37,S753="kahepoolne vajaduspõhine",U753="",RANK(D753,$D753:$D753)+COUNTIFS($D$2:D753,D753,$F$2:F753,F753)-1=1),X753,
IF(AND(F753="Peretoe teenus",H753&lt;[2]an!$M$37,S753="kahepoolne vajaduspõhine",U753="",RANK(D753,$D753:$D753)+COUNTIFS($D$2:D753,D753,$F$2:F753,F753)-1&gt;1),"",
IF(AND(F753="Peretoe teenus",H753&lt;[2]an!$M$37,S753="kahepoolne vajaduspõhine",U753&lt;[2]an!$M$37,RANK(D753,$D753:$D753)+COUNTIFS($D$2:D753,D753,$F$2:F753,F753)-1=1),X753,
IF(AND(F753="Peretoe teenus",H753&lt;[2]an!$M$37,S753="kahepoolne vajaduspõhine",U753&lt;[2]an!$M$37,RANK(D753,$D753:$D753)+COUNTIFS($D$2:D753,D753,$F$2:F753,F753)-1&gt;1),"",
IF(AND(F753="Peretoe teenus",H753&lt;[2]an!$M$37,S753="kahepoolne vajaduspõhine",U753&gt;=[2]an!$M$37,U753&lt;=[2]an!$M$38,RANK(D753,$D753:$D753)+COUNTIFS($D$2:D753,D753,$F$2:F753,F753)-1=1),
((EOMONTH(U753,0)-U753+1)*X753)/DAY(EOMONTH(U753,0))+(DAY(U753)-1)*100/DAY(EOMONTH(U753,0)),
IF(AND(F753="Peretoe teenus",H753&lt;[2]an!$M$37,S753="kahepoolne vajaduspõhine",U753&gt;=[2]an!$M$37,U753&lt;=[2]an!$M$38,RANK(D753,$D753:$D753)+COUNTIFS($D$2:D753,D753,$F$2:F753,F753)-1&gt;1),"",
IF(AND(F753="Peretoe teenus",H753&lt;[2]an!$M$37,S753="kahepoolne vajaduspõhine",U753&gt;[2]an!$M$38,RANK(D753,$D753:$D753)+COUNTIFS($D$2:D753,D753,$F$2:F753,F753)-1=1),X753,
IF(AND(F753="Peretoe teenus",H753&lt;[2]an!$M$37,S753="kahepoolne vajaduspõhine",U753&gt;[2]an!$M$38,RANK(D753,$D753:$D753)+COUNTIFS($D$2:D753,D753,$F$2:F753,F753)-1&gt;1),"",X753*W753)))))))))))))),"")</f>
        <v/>
      </c>
      <c r="Z753" s="18" t="str">
        <f t="shared" si="34"/>
        <v/>
      </c>
      <c r="AA753" s="19" t="str">
        <f>IFERROR(VLOOKUP(E753,[2]an!$A$3:$B$81,2,FALSE),"")</f>
        <v/>
      </c>
      <c r="AB753" s="19" t="str">
        <f>IFERROR(VLOOKUP(AA753,[2]an!$C$2:$D$16,2,FALSE),"")</f>
        <v/>
      </c>
      <c r="AC753" s="20"/>
      <c r="AD753" s="21" t="str">
        <f>IF(A753=[2]an!$F$36,VLOOKUP([2]an!$F$36,[2]an!$F$36:$H$36,3,FALSE),IF(A753=[2]an!$F$35,VLOOKUP([2]an!$F$35,[2]an!$F$35:$H$35,3,FALSE),IF(A753=[2]an!$F$33,VLOOKUP([2]an!$F$33,[2]an!$F$33:$H$33,3,FALSE),IF(A753=[2]an!$F$31,VLOOKUP([2]an!$F$31,[2]an!$F$31:$H$31,3,FALSE),""))))</f>
        <v/>
      </c>
    </row>
    <row r="754" spans="6:30" x14ac:dyDescent="0.2">
      <c r="F754" s="10"/>
      <c r="G754" s="8" t="str">
        <f t="shared" si="35"/>
        <v/>
      </c>
      <c r="H754" s="13"/>
      <c r="K754" s="13"/>
      <c r="L754" s="10"/>
      <c r="M754" s="10"/>
      <c r="S754" s="8" t="str">
        <f>IFERROR(VLOOKUP(D754,[1]peretoe_teenus!$A$2:$L$2000,5,FALSE),"")</f>
        <v/>
      </c>
      <c r="U754" s="13"/>
      <c r="V754" s="15" t="str" cm="1">
        <f t="array" ref="V754">IFERROR(IF(AND(F754="Tugigrupp",RANK(K754,$K754:$K754)+COUNTIFS($K$2:K754,K754,$L$2:L754,L754,$M$2:M754,M754,$I$2:I754,I754,$G$2:G754,G754,$F$2:F754,F754)-1=1),SUMPRODUCT(($F$2:$F$4154=F754)*($G$2:$G$4154=G754)*($K$2:$K$4154=K754)*($I$2:$I$4154=I754)*($L$2:$L$4154=L754)*($M$2:$M$4154=M754)),""),"")</f>
        <v/>
      </c>
      <c r="W754" s="15" t="str">
        <f t="shared" si="33"/>
        <v/>
      </c>
      <c r="X754" s="16" t="str">
        <f>IF(AND(A754=[2]an!$G$38,F754=[2]an!$E$40),[2]an!$G$40,IF(AND(A754=[2]an!$G$38,F754=[2]an!$E$41),[2]an!$G$41,IF(AND(A754=[2]an!$G$38,F754=[2]an!$E$39,H754&gt;=[2]an!$M$37),[2]an!$G$39,
IF(AND(A754=[2]an!$G$38,F754=[2]an!$E$39,H754&lt;[2]an!$M$37,S754="kahepoolne vajaduspõhine",U754=""),[2]an!$M$40,
IF(AND(A754=[2]an!$G$38,F754=[2]an!$E$39,H754&lt;[2]an!$M$37,S754="kahepoolne vajaduspõhine",U754&lt;&gt;""),[2]an!$G$39,
IF(AND(A754=[2]an!$G$38,F754=[2]an!$E$39,H754&lt;[2]an!$M$37,S754&lt;&gt;"kahepoolne vajaduspõhine"),[2]an!$G$39,
IF(AND(A754=[2]an!$G$38,F754=[2]an!$E$42),[2]an!$G$42,
IF(AND(A754=[2]an!$H$38,F754=[2]an!$E$40),[2]an!$H$40,IF(AND(A754=[2]an!$H$38,F754=[2]an!$E$41),[2]an!$H$41,IF(AND(A754=[2]an!$H$38,F754=[2]an!$E$39,H754&gt;=[2]an!$M$37),[2]an!$H$39,
IF(AND(A754=[2]an!$H$38,F754=[2]an!$E$39,H754&lt;[2]an!$M$37,S754="kahepoolne vajaduspõhine",U754=""),[2]an!$M$40,
IF(AND(A754=[2]an!$H$38,F754=[2]an!$E$39,H754&lt;[2]an!$M$37,S754="kahepoolne vajaduspõhine",U754&lt;&gt;""),[2]an!$H$39,
IF(AND(A754=[2]an!$H$38,F754=[2]an!$E$39,H754&lt;[2]an!$M$37,S754&lt;&gt;"kahepoolne vajaduspõhine"),[2]an!$H$39,
IF(AND(A754=[2]an!$H$38,F754=[2]an!$E$42),[2]an!$H$42,
IF(AND(A754=[2]an!$I$38,F754=[2]an!$E$40),[2]an!$I$40,IF(AND(A754=[2]an!$I$38,F754=[2]an!$E$41),[2]an!$I$41,IF(AND(A754=[2]an!$I$38,F754=[2]an!$E$39,H754&gt;=[2]an!$M$37),[2]an!$I$39,
IF(AND(A754=[2]an!$I$38,F754=[2]an!$E$39,H754&lt;[2]an!$M$37,S754="kahepoolne vajaduspõhine",U754=""),[2]an!$M$40,
IF(AND(A754=[2]an!$I$38,F754=[2]an!$E$39,H754&lt;[2]an!$M$37,S754="kahepoolne vajaduspõhine",U754&lt;&gt;""),[2]an!$I$39,
IF(AND(A754=[2]an!$I$38,F754=[2]an!$E$39,H754&lt;[2]an!$M$37,S754&lt;&gt;"kahepoolne vajaduspõhine"),[2]an!$I$39,
IF(AND(A754=[2]an!$I$38,F754=[2]an!$E$42),[2]an!$I$42,
IF(AND(A754=[2]an!$J$38,F754=[2]an!$E$40),[2]an!$J$40,IF(AND(A754=[2]an!$J$38,F754=[2]an!$E$41),[2]an!$J$41,IF(AND(A754=[2]an!$J$38,F754=[2]an!$E$39,H754&gt;=[2]an!$M$37),[2]an!$J$39,
IF(AND(A754=[2]an!$J$38,F754=[2]an!$E$39,H754&lt;[2]an!$M$37,S754="kahepoolne vajaduspõhine",U754=""),[2]an!$M$40,
IF(AND(A754=[2]an!$J$38,F754=[2]an!$E$39,H754&lt;[2]an!$M$37,S754="kahepoolne vajaduspõhine",U754&lt;&gt;""),[2]an!$J$39,
IF(AND(A754=[2]an!$J$38,F754=[2]an!$E$39,H754&lt;[2]an!$M$37,S754&lt;&gt;"kahepoolne vajaduspõhine"),[2]an!$J$39,
IF(AND(A754=[2]an!$J$38,F754=[2]an!$E$42),[2]an!$J$42,""))))))))))))))))))))))))))))</f>
        <v/>
      </c>
      <c r="Y754" s="17" t="str">
        <f>IFERROR(IF(F754="Tugigrupp",0,
IF(AND(F754="Peretoe teenus",H754&gt;=[2]an!$M$37,RANK(D754,$D754:$D754)+COUNTIFS($D$2:D754,D754,$F$2:F754,F754)-1&gt;1),"",
IF(AND(F754="Peretoe teenus",H754&gt;=[2]an!$M$37,RANK(D754,$D754:$D754)+COUNTIFS($D$2:D754,D754,$F$2:F754,F754)-1=1,MONTH(H754)=MONTH(K754)=TRUE,YEAR(H754)=YEAR(K754)=TRUE),((EOMONTH(H754,0)-H754+1)*X754)/DAY(EOMONTH(H754,0)),
IF(AND(F754="Peretoe teenus",H754&gt;=[2]an!$M$37,RANK(D754,$D754:$D754)+COUNTIFS($D$2:D754,D754,$F$2:F754,F754)-1=1),X754,
IF(AND(F754="Peretoe teenus",H754&lt;[2]an!$M$37,S754&lt;&gt;"kahepoolne vajaduspõhine",RANK(D754,$D754:$D754)+COUNTIFS($D$2:D754,D754,$F$2:F754,F754)-1=1),X754,
IF(AND(F754="Peretoe teenus",H754&lt;[2]an!$M$37,S754&lt;&gt;"kahepoolne vajaduspõhine",RANK(D754,$D754:$D754)+COUNTIFS($D$2:D754,D754,$F$2:F754,F754)-1&gt;1),"",
IF(AND(F754="Peretoe teenus",H754&lt;[2]an!$M$37,S754="kahepoolne vajaduspõhine",U754="",RANK(D754,$D754:$D754)+COUNTIFS($D$2:D754,D754,$F$2:F754,F754)-1=1),X754,
IF(AND(F754="Peretoe teenus",H754&lt;[2]an!$M$37,S754="kahepoolne vajaduspõhine",U754="",RANK(D754,$D754:$D754)+COUNTIFS($D$2:D754,D754,$F$2:F754,F754)-1&gt;1),"",
IF(AND(F754="Peretoe teenus",H754&lt;[2]an!$M$37,S754="kahepoolne vajaduspõhine",U754&lt;[2]an!$M$37,RANK(D754,$D754:$D754)+COUNTIFS($D$2:D754,D754,$F$2:F754,F754)-1=1),X754,
IF(AND(F754="Peretoe teenus",H754&lt;[2]an!$M$37,S754="kahepoolne vajaduspõhine",U754&lt;[2]an!$M$37,RANK(D754,$D754:$D754)+COUNTIFS($D$2:D754,D754,$F$2:F754,F754)-1&gt;1),"",
IF(AND(F754="Peretoe teenus",H754&lt;[2]an!$M$37,S754="kahepoolne vajaduspõhine",U754&gt;=[2]an!$M$37,U754&lt;=[2]an!$M$38,RANK(D754,$D754:$D754)+COUNTIFS($D$2:D754,D754,$F$2:F754,F754)-1=1),
((EOMONTH(U754,0)-U754+1)*X754)/DAY(EOMONTH(U754,0))+(DAY(U754)-1)*100/DAY(EOMONTH(U754,0)),
IF(AND(F754="Peretoe teenus",H754&lt;[2]an!$M$37,S754="kahepoolne vajaduspõhine",U754&gt;=[2]an!$M$37,U754&lt;=[2]an!$M$38,RANK(D754,$D754:$D754)+COUNTIFS($D$2:D754,D754,$F$2:F754,F754)-1&gt;1),"",
IF(AND(F754="Peretoe teenus",H754&lt;[2]an!$M$37,S754="kahepoolne vajaduspõhine",U754&gt;[2]an!$M$38,RANK(D754,$D754:$D754)+COUNTIFS($D$2:D754,D754,$F$2:F754,F754)-1=1),X754,
IF(AND(F754="Peretoe teenus",H754&lt;[2]an!$M$37,S754="kahepoolne vajaduspõhine",U754&gt;[2]an!$M$38,RANK(D754,$D754:$D754)+COUNTIFS($D$2:D754,D754,$F$2:F754,F754)-1&gt;1),"",X754*W754)))))))))))))),"")</f>
        <v/>
      </c>
      <c r="Z754" s="18" t="str">
        <f t="shared" si="34"/>
        <v/>
      </c>
      <c r="AA754" s="19" t="str">
        <f>IFERROR(VLOOKUP(E754,[2]an!$A$3:$B$81,2,FALSE),"")</f>
        <v/>
      </c>
      <c r="AB754" s="19" t="str">
        <f>IFERROR(VLOOKUP(AA754,[2]an!$C$2:$D$16,2,FALSE),"")</f>
        <v/>
      </c>
      <c r="AC754" s="20"/>
      <c r="AD754" s="21" t="str">
        <f>IF(A754=[2]an!$F$36,VLOOKUP([2]an!$F$36,[2]an!$F$36:$H$36,3,FALSE),IF(A754=[2]an!$F$35,VLOOKUP([2]an!$F$35,[2]an!$F$35:$H$35,3,FALSE),IF(A754=[2]an!$F$33,VLOOKUP([2]an!$F$33,[2]an!$F$33:$H$33,3,FALSE),IF(A754=[2]an!$F$31,VLOOKUP([2]an!$F$31,[2]an!$F$31:$H$31,3,FALSE),""))))</f>
        <v/>
      </c>
    </row>
    <row r="755" spans="6:30" x14ac:dyDescent="0.2">
      <c r="F755" s="10"/>
      <c r="G755" s="8" t="str">
        <f t="shared" si="35"/>
        <v/>
      </c>
      <c r="H755" s="13"/>
      <c r="K755" s="13"/>
      <c r="L755" s="10"/>
      <c r="M755" s="10"/>
      <c r="S755" s="8" t="str">
        <f>IFERROR(VLOOKUP(D755,[1]peretoe_teenus!$A$2:$L$2000,5,FALSE),"")</f>
        <v/>
      </c>
      <c r="U755" s="13"/>
      <c r="V755" s="15" t="str" cm="1">
        <f t="array" ref="V755">IFERROR(IF(AND(F755="Tugigrupp",RANK(K755,$K755:$K755)+COUNTIFS($K$2:K755,K755,$L$2:L755,L755,$M$2:M755,M755,$I$2:I755,I755,$G$2:G755,G755,$F$2:F755,F755)-1=1),SUMPRODUCT(($F$2:$F$4154=F755)*($G$2:$G$4154=G755)*($K$2:$K$4154=K755)*($I$2:$I$4154=I755)*($L$2:$L$4154=L755)*($M$2:$M$4154=M755)),""),"")</f>
        <v/>
      </c>
      <c r="W755" s="15" t="str">
        <f t="shared" si="33"/>
        <v/>
      </c>
      <c r="X755" s="16" t="str">
        <f>IF(AND(A755=[2]an!$G$38,F755=[2]an!$E$40),[2]an!$G$40,IF(AND(A755=[2]an!$G$38,F755=[2]an!$E$41),[2]an!$G$41,IF(AND(A755=[2]an!$G$38,F755=[2]an!$E$39,H755&gt;=[2]an!$M$37),[2]an!$G$39,
IF(AND(A755=[2]an!$G$38,F755=[2]an!$E$39,H755&lt;[2]an!$M$37,S755="kahepoolne vajaduspõhine",U755=""),[2]an!$M$40,
IF(AND(A755=[2]an!$G$38,F755=[2]an!$E$39,H755&lt;[2]an!$M$37,S755="kahepoolne vajaduspõhine",U755&lt;&gt;""),[2]an!$G$39,
IF(AND(A755=[2]an!$G$38,F755=[2]an!$E$39,H755&lt;[2]an!$M$37,S755&lt;&gt;"kahepoolne vajaduspõhine"),[2]an!$G$39,
IF(AND(A755=[2]an!$G$38,F755=[2]an!$E$42),[2]an!$G$42,
IF(AND(A755=[2]an!$H$38,F755=[2]an!$E$40),[2]an!$H$40,IF(AND(A755=[2]an!$H$38,F755=[2]an!$E$41),[2]an!$H$41,IF(AND(A755=[2]an!$H$38,F755=[2]an!$E$39,H755&gt;=[2]an!$M$37),[2]an!$H$39,
IF(AND(A755=[2]an!$H$38,F755=[2]an!$E$39,H755&lt;[2]an!$M$37,S755="kahepoolne vajaduspõhine",U755=""),[2]an!$M$40,
IF(AND(A755=[2]an!$H$38,F755=[2]an!$E$39,H755&lt;[2]an!$M$37,S755="kahepoolne vajaduspõhine",U755&lt;&gt;""),[2]an!$H$39,
IF(AND(A755=[2]an!$H$38,F755=[2]an!$E$39,H755&lt;[2]an!$M$37,S755&lt;&gt;"kahepoolne vajaduspõhine"),[2]an!$H$39,
IF(AND(A755=[2]an!$H$38,F755=[2]an!$E$42),[2]an!$H$42,
IF(AND(A755=[2]an!$I$38,F755=[2]an!$E$40),[2]an!$I$40,IF(AND(A755=[2]an!$I$38,F755=[2]an!$E$41),[2]an!$I$41,IF(AND(A755=[2]an!$I$38,F755=[2]an!$E$39,H755&gt;=[2]an!$M$37),[2]an!$I$39,
IF(AND(A755=[2]an!$I$38,F755=[2]an!$E$39,H755&lt;[2]an!$M$37,S755="kahepoolne vajaduspõhine",U755=""),[2]an!$M$40,
IF(AND(A755=[2]an!$I$38,F755=[2]an!$E$39,H755&lt;[2]an!$M$37,S755="kahepoolne vajaduspõhine",U755&lt;&gt;""),[2]an!$I$39,
IF(AND(A755=[2]an!$I$38,F755=[2]an!$E$39,H755&lt;[2]an!$M$37,S755&lt;&gt;"kahepoolne vajaduspõhine"),[2]an!$I$39,
IF(AND(A755=[2]an!$I$38,F755=[2]an!$E$42),[2]an!$I$42,
IF(AND(A755=[2]an!$J$38,F755=[2]an!$E$40),[2]an!$J$40,IF(AND(A755=[2]an!$J$38,F755=[2]an!$E$41),[2]an!$J$41,IF(AND(A755=[2]an!$J$38,F755=[2]an!$E$39,H755&gt;=[2]an!$M$37),[2]an!$J$39,
IF(AND(A755=[2]an!$J$38,F755=[2]an!$E$39,H755&lt;[2]an!$M$37,S755="kahepoolne vajaduspõhine",U755=""),[2]an!$M$40,
IF(AND(A755=[2]an!$J$38,F755=[2]an!$E$39,H755&lt;[2]an!$M$37,S755="kahepoolne vajaduspõhine",U755&lt;&gt;""),[2]an!$J$39,
IF(AND(A755=[2]an!$J$38,F755=[2]an!$E$39,H755&lt;[2]an!$M$37,S755&lt;&gt;"kahepoolne vajaduspõhine"),[2]an!$J$39,
IF(AND(A755=[2]an!$J$38,F755=[2]an!$E$42),[2]an!$J$42,""))))))))))))))))))))))))))))</f>
        <v/>
      </c>
      <c r="Y755" s="17" t="str">
        <f>IFERROR(IF(F755="Tugigrupp",0,
IF(AND(F755="Peretoe teenus",H755&gt;=[2]an!$M$37,RANK(D755,$D755:$D755)+COUNTIFS($D$2:D755,D755,$F$2:F755,F755)-1&gt;1),"",
IF(AND(F755="Peretoe teenus",H755&gt;=[2]an!$M$37,RANK(D755,$D755:$D755)+COUNTIFS($D$2:D755,D755,$F$2:F755,F755)-1=1,MONTH(H755)=MONTH(K755)=TRUE,YEAR(H755)=YEAR(K755)=TRUE),((EOMONTH(H755,0)-H755+1)*X755)/DAY(EOMONTH(H755,0)),
IF(AND(F755="Peretoe teenus",H755&gt;=[2]an!$M$37,RANK(D755,$D755:$D755)+COUNTIFS($D$2:D755,D755,$F$2:F755,F755)-1=1),X755,
IF(AND(F755="Peretoe teenus",H755&lt;[2]an!$M$37,S755&lt;&gt;"kahepoolne vajaduspõhine",RANK(D755,$D755:$D755)+COUNTIFS($D$2:D755,D755,$F$2:F755,F755)-1=1),X755,
IF(AND(F755="Peretoe teenus",H755&lt;[2]an!$M$37,S755&lt;&gt;"kahepoolne vajaduspõhine",RANK(D755,$D755:$D755)+COUNTIFS($D$2:D755,D755,$F$2:F755,F755)-1&gt;1),"",
IF(AND(F755="Peretoe teenus",H755&lt;[2]an!$M$37,S755="kahepoolne vajaduspõhine",U755="",RANK(D755,$D755:$D755)+COUNTIFS($D$2:D755,D755,$F$2:F755,F755)-1=1),X755,
IF(AND(F755="Peretoe teenus",H755&lt;[2]an!$M$37,S755="kahepoolne vajaduspõhine",U755="",RANK(D755,$D755:$D755)+COUNTIFS($D$2:D755,D755,$F$2:F755,F755)-1&gt;1),"",
IF(AND(F755="Peretoe teenus",H755&lt;[2]an!$M$37,S755="kahepoolne vajaduspõhine",U755&lt;[2]an!$M$37,RANK(D755,$D755:$D755)+COUNTIFS($D$2:D755,D755,$F$2:F755,F755)-1=1),X755,
IF(AND(F755="Peretoe teenus",H755&lt;[2]an!$M$37,S755="kahepoolne vajaduspõhine",U755&lt;[2]an!$M$37,RANK(D755,$D755:$D755)+COUNTIFS($D$2:D755,D755,$F$2:F755,F755)-1&gt;1),"",
IF(AND(F755="Peretoe teenus",H755&lt;[2]an!$M$37,S755="kahepoolne vajaduspõhine",U755&gt;=[2]an!$M$37,U755&lt;=[2]an!$M$38,RANK(D755,$D755:$D755)+COUNTIFS($D$2:D755,D755,$F$2:F755,F755)-1=1),
((EOMONTH(U755,0)-U755+1)*X755)/DAY(EOMONTH(U755,0))+(DAY(U755)-1)*100/DAY(EOMONTH(U755,0)),
IF(AND(F755="Peretoe teenus",H755&lt;[2]an!$M$37,S755="kahepoolne vajaduspõhine",U755&gt;=[2]an!$M$37,U755&lt;=[2]an!$M$38,RANK(D755,$D755:$D755)+COUNTIFS($D$2:D755,D755,$F$2:F755,F755)-1&gt;1),"",
IF(AND(F755="Peretoe teenus",H755&lt;[2]an!$M$37,S755="kahepoolne vajaduspõhine",U755&gt;[2]an!$M$38,RANK(D755,$D755:$D755)+COUNTIFS($D$2:D755,D755,$F$2:F755,F755)-1=1),X755,
IF(AND(F755="Peretoe teenus",H755&lt;[2]an!$M$37,S755="kahepoolne vajaduspõhine",U755&gt;[2]an!$M$38,RANK(D755,$D755:$D755)+COUNTIFS($D$2:D755,D755,$F$2:F755,F755)-1&gt;1),"",X755*W755)))))))))))))),"")</f>
        <v/>
      </c>
      <c r="Z755" s="18" t="str">
        <f t="shared" si="34"/>
        <v/>
      </c>
      <c r="AA755" s="19" t="str">
        <f>IFERROR(VLOOKUP(E755,[2]an!$A$3:$B$81,2,FALSE),"")</f>
        <v/>
      </c>
      <c r="AB755" s="19" t="str">
        <f>IFERROR(VLOOKUP(AA755,[2]an!$C$2:$D$16,2,FALSE),"")</f>
        <v/>
      </c>
      <c r="AC755" s="20"/>
      <c r="AD755" s="21" t="str">
        <f>IF(A755=[2]an!$F$36,VLOOKUP([2]an!$F$36,[2]an!$F$36:$H$36,3,FALSE),IF(A755=[2]an!$F$35,VLOOKUP([2]an!$F$35,[2]an!$F$35:$H$35,3,FALSE),IF(A755=[2]an!$F$33,VLOOKUP([2]an!$F$33,[2]an!$F$33:$H$33,3,FALSE),IF(A755=[2]an!$F$31,VLOOKUP([2]an!$F$31,[2]an!$F$31:$H$31,3,FALSE),""))))</f>
        <v/>
      </c>
    </row>
    <row r="756" spans="6:30" x14ac:dyDescent="0.2">
      <c r="F756" s="10"/>
      <c r="G756" s="8" t="str">
        <f t="shared" si="35"/>
        <v/>
      </c>
      <c r="H756" s="13"/>
      <c r="K756" s="13"/>
      <c r="L756" s="10"/>
      <c r="M756" s="10"/>
      <c r="S756" s="8" t="str">
        <f>IFERROR(VLOOKUP(D756,[1]peretoe_teenus!$A$2:$L$2000,5,FALSE),"")</f>
        <v/>
      </c>
      <c r="U756" s="13"/>
      <c r="V756" s="15" t="str" cm="1">
        <f t="array" ref="V756">IFERROR(IF(AND(F756="Tugigrupp",RANK(K756,$K756:$K756)+COUNTIFS($K$2:K756,K756,$L$2:L756,L756,$M$2:M756,M756,$I$2:I756,I756,$G$2:G756,G756,$F$2:F756,F756)-1=1),SUMPRODUCT(($F$2:$F$4154=F756)*($G$2:$G$4154=G756)*($K$2:$K$4154=K756)*($I$2:$I$4154=I756)*($L$2:$L$4154=L756)*($M$2:$M$4154=M756)),""),"")</f>
        <v/>
      </c>
      <c r="W756" s="15" t="str">
        <f t="shared" si="33"/>
        <v/>
      </c>
      <c r="X756" s="16" t="str">
        <f>IF(AND(A756=[2]an!$G$38,F756=[2]an!$E$40),[2]an!$G$40,IF(AND(A756=[2]an!$G$38,F756=[2]an!$E$41),[2]an!$G$41,IF(AND(A756=[2]an!$G$38,F756=[2]an!$E$39,H756&gt;=[2]an!$M$37),[2]an!$G$39,
IF(AND(A756=[2]an!$G$38,F756=[2]an!$E$39,H756&lt;[2]an!$M$37,S756="kahepoolne vajaduspõhine",U756=""),[2]an!$M$40,
IF(AND(A756=[2]an!$G$38,F756=[2]an!$E$39,H756&lt;[2]an!$M$37,S756="kahepoolne vajaduspõhine",U756&lt;&gt;""),[2]an!$G$39,
IF(AND(A756=[2]an!$G$38,F756=[2]an!$E$39,H756&lt;[2]an!$M$37,S756&lt;&gt;"kahepoolne vajaduspõhine"),[2]an!$G$39,
IF(AND(A756=[2]an!$G$38,F756=[2]an!$E$42),[2]an!$G$42,
IF(AND(A756=[2]an!$H$38,F756=[2]an!$E$40),[2]an!$H$40,IF(AND(A756=[2]an!$H$38,F756=[2]an!$E$41),[2]an!$H$41,IF(AND(A756=[2]an!$H$38,F756=[2]an!$E$39,H756&gt;=[2]an!$M$37),[2]an!$H$39,
IF(AND(A756=[2]an!$H$38,F756=[2]an!$E$39,H756&lt;[2]an!$M$37,S756="kahepoolne vajaduspõhine",U756=""),[2]an!$M$40,
IF(AND(A756=[2]an!$H$38,F756=[2]an!$E$39,H756&lt;[2]an!$M$37,S756="kahepoolne vajaduspõhine",U756&lt;&gt;""),[2]an!$H$39,
IF(AND(A756=[2]an!$H$38,F756=[2]an!$E$39,H756&lt;[2]an!$M$37,S756&lt;&gt;"kahepoolne vajaduspõhine"),[2]an!$H$39,
IF(AND(A756=[2]an!$H$38,F756=[2]an!$E$42),[2]an!$H$42,
IF(AND(A756=[2]an!$I$38,F756=[2]an!$E$40),[2]an!$I$40,IF(AND(A756=[2]an!$I$38,F756=[2]an!$E$41),[2]an!$I$41,IF(AND(A756=[2]an!$I$38,F756=[2]an!$E$39,H756&gt;=[2]an!$M$37),[2]an!$I$39,
IF(AND(A756=[2]an!$I$38,F756=[2]an!$E$39,H756&lt;[2]an!$M$37,S756="kahepoolne vajaduspõhine",U756=""),[2]an!$M$40,
IF(AND(A756=[2]an!$I$38,F756=[2]an!$E$39,H756&lt;[2]an!$M$37,S756="kahepoolne vajaduspõhine",U756&lt;&gt;""),[2]an!$I$39,
IF(AND(A756=[2]an!$I$38,F756=[2]an!$E$39,H756&lt;[2]an!$M$37,S756&lt;&gt;"kahepoolne vajaduspõhine"),[2]an!$I$39,
IF(AND(A756=[2]an!$I$38,F756=[2]an!$E$42),[2]an!$I$42,
IF(AND(A756=[2]an!$J$38,F756=[2]an!$E$40),[2]an!$J$40,IF(AND(A756=[2]an!$J$38,F756=[2]an!$E$41),[2]an!$J$41,IF(AND(A756=[2]an!$J$38,F756=[2]an!$E$39,H756&gt;=[2]an!$M$37),[2]an!$J$39,
IF(AND(A756=[2]an!$J$38,F756=[2]an!$E$39,H756&lt;[2]an!$M$37,S756="kahepoolne vajaduspõhine",U756=""),[2]an!$M$40,
IF(AND(A756=[2]an!$J$38,F756=[2]an!$E$39,H756&lt;[2]an!$M$37,S756="kahepoolne vajaduspõhine",U756&lt;&gt;""),[2]an!$J$39,
IF(AND(A756=[2]an!$J$38,F756=[2]an!$E$39,H756&lt;[2]an!$M$37,S756&lt;&gt;"kahepoolne vajaduspõhine"),[2]an!$J$39,
IF(AND(A756=[2]an!$J$38,F756=[2]an!$E$42),[2]an!$J$42,""))))))))))))))))))))))))))))</f>
        <v/>
      </c>
      <c r="Y756" s="17" t="str">
        <f>IFERROR(IF(F756="Tugigrupp",0,
IF(AND(F756="Peretoe teenus",H756&gt;=[2]an!$M$37,RANK(D756,$D756:$D756)+COUNTIFS($D$2:D756,D756,$F$2:F756,F756)-1&gt;1),"",
IF(AND(F756="Peretoe teenus",H756&gt;=[2]an!$M$37,RANK(D756,$D756:$D756)+COUNTIFS($D$2:D756,D756,$F$2:F756,F756)-1=1,MONTH(H756)=MONTH(K756)=TRUE,YEAR(H756)=YEAR(K756)=TRUE),((EOMONTH(H756,0)-H756+1)*X756)/DAY(EOMONTH(H756,0)),
IF(AND(F756="Peretoe teenus",H756&gt;=[2]an!$M$37,RANK(D756,$D756:$D756)+COUNTIFS($D$2:D756,D756,$F$2:F756,F756)-1=1),X756,
IF(AND(F756="Peretoe teenus",H756&lt;[2]an!$M$37,S756&lt;&gt;"kahepoolne vajaduspõhine",RANK(D756,$D756:$D756)+COUNTIFS($D$2:D756,D756,$F$2:F756,F756)-1=1),X756,
IF(AND(F756="Peretoe teenus",H756&lt;[2]an!$M$37,S756&lt;&gt;"kahepoolne vajaduspõhine",RANK(D756,$D756:$D756)+COUNTIFS($D$2:D756,D756,$F$2:F756,F756)-1&gt;1),"",
IF(AND(F756="Peretoe teenus",H756&lt;[2]an!$M$37,S756="kahepoolne vajaduspõhine",U756="",RANK(D756,$D756:$D756)+COUNTIFS($D$2:D756,D756,$F$2:F756,F756)-1=1),X756,
IF(AND(F756="Peretoe teenus",H756&lt;[2]an!$M$37,S756="kahepoolne vajaduspõhine",U756="",RANK(D756,$D756:$D756)+COUNTIFS($D$2:D756,D756,$F$2:F756,F756)-1&gt;1),"",
IF(AND(F756="Peretoe teenus",H756&lt;[2]an!$M$37,S756="kahepoolne vajaduspõhine",U756&lt;[2]an!$M$37,RANK(D756,$D756:$D756)+COUNTIFS($D$2:D756,D756,$F$2:F756,F756)-1=1),X756,
IF(AND(F756="Peretoe teenus",H756&lt;[2]an!$M$37,S756="kahepoolne vajaduspõhine",U756&lt;[2]an!$M$37,RANK(D756,$D756:$D756)+COUNTIFS($D$2:D756,D756,$F$2:F756,F756)-1&gt;1),"",
IF(AND(F756="Peretoe teenus",H756&lt;[2]an!$M$37,S756="kahepoolne vajaduspõhine",U756&gt;=[2]an!$M$37,U756&lt;=[2]an!$M$38,RANK(D756,$D756:$D756)+COUNTIFS($D$2:D756,D756,$F$2:F756,F756)-1=1),
((EOMONTH(U756,0)-U756+1)*X756)/DAY(EOMONTH(U756,0))+(DAY(U756)-1)*100/DAY(EOMONTH(U756,0)),
IF(AND(F756="Peretoe teenus",H756&lt;[2]an!$M$37,S756="kahepoolne vajaduspõhine",U756&gt;=[2]an!$M$37,U756&lt;=[2]an!$M$38,RANK(D756,$D756:$D756)+COUNTIFS($D$2:D756,D756,$F$2:F756,F756)-1&gt;1),"",
IF(AND(F756="Peretoe teenus",H756&lt;[2]an!$M$37,S756="kahepoolne vajaduspõhine",U756&gt;[2]an!$M$38,RANK(D756,$D756:$D756)+COUNTIFS($D$2:D756,D756,$F$2:F756,F756)-1=1),X756,
IF(AND(F756="Peretoe teenus",H756&lt;[2]an!$M$37,S756="kahepoolne vajaduspõhine",U756&gt;[2]an!$M$38,RANK(D756,$D756:$D756)+COUNTIFS($D$2:D756,D756,$F$2:F756,F756)-1&gt;1),"",X756*W756)))))))))))))),"")</f>
        <v/>
      </c>
      <c r="Z756" s="18" t="str">
        <f t="shared" si="34"/>
        <v/>
      </c>
      <c r="AA756" s="19" t="str">
        <f>IFERROR(VLOOKUP(E756,[2]an!$A$3:$B$81,2,FALSE),"")</f>
        <v/>
      </c>
      <c r="AB756" s="19" t="str">
        <f>IFERROR(VLOOKUP(AA756,[2]an!$C$2:$D$16,2,FALSE),"")</f>
        <v/>
      </c>
      <c r="AC756" s="20"/>
      <c r="AD756" s="21" t="str">
        <f>IF(A756=[2]an!$F$36,VLOOKUP([2]an!$F$36,[2]an!$F$36:$H$36,3,FALSE),IF(A756=[2]an!$F$35,VLOOKUP([2]an!$F$35,[2]an!$F$35:$H$35,3,FALSE),IF(A756=[2]an!$F$33,VLOOKUP([2]an!$F$33,[2]an!$F$33:$H$33,3,FALSE),IF(A756=[2]an!$F$31,VLOOKUP([2]an!$F$31,[2]an!$F$31:$H$31,3,FALSE),""))))</f>
        <v/>
      </c>
    </row>
    <row r="757" spans="6:30" x14ac:dyDescent="0.2">
      <c r="F757" s="10"/>
      <c r="G757" s="8" t="str">
        <f t="shared" si="35"/>
        <v/>
      </c>
      <c r="H757" s="13"/>
      <c r="K757" s="13"/>
      <c r="L757" s="10"/>
      <c r="M757" s="10"/>
      <c r="S757" s="8" t="str">
        <f>IFERROR(VLOOKUP(D757,[1]peretoe_teenus!$A$2:$L$2000,5,FALSE),"")</f>
        <v/>
      </c>
      <c r="U757" s="13"/>
      <c r="V757" s="15" t="str" cm="1">
        <f t="array" ref="V757">IFERROR(IF(AND(F757="Tugigrupp",RANK(K757,$K757:$K757)+COUNTIFS($K$2:K757,K757,$L$2:L757,L757,$M$2:M757,M757,$I$2:I757,I757,$G$2:G757,G757,$F$2:F757,F757)-1=1),SUMPRODUCT(($F$2:$F$4154=F757)*($G$2:$G$4154=G757)*($K$2:$K$4154=K757)*($I$2:$I$4154=I757)*($L$2:$L$4154=L757)*($M$2:$M$4154=M757)),""),"")</f>
        <v/>
      </c>
      <c r="W757" s="15" t="str">
        <f t="shared" si="33"/>
        <v/>
      </c>
      <c r="X757" s="16" t="str">
        <f>IF(AND(A757=[2]an!$G$38,F757=[2]an!$E$40),[2]an!$G$40,IF(AND(A757=[2]an!$G$38,F757=[2]an!$E$41),[2]an!$G$41,IF(AND(A757=[2]an!$G$38,F757=[2]an!$E$39,H757&gt;=[2]an!$M$37),[2]an!$G$39,
IF(AND(A757=[2]an!$G$38,F757=[2]an!$E$39,H757&lt;[2]an!$M$37,S757="kahepoolne vajaduspõhine",U757=""),[2]an!$M$40,
IF(AND(A757=[2]an!$G$38,F757=[2]an!$E$39,H757&lt;[2]an!$M$37,S757="kahepoolne vajaduspõhine",U757&lt;&gt;""),[2]an!$G$39,
IF(AND(A757=[2]an!$G$38,F757=[2]an!$E$39,H757&lt;[2]an!$M$37,S757&lt;&gt;"kahepoolne vajaduspõhine"),[2]an!$G$39,
IF(AND(A757=[2]an!$G$38,F757=[2]an!$E$42),[2]an!$G$42,
IF(AND(A757=[2]an!$H$38,F757=[2]an!$E$40),[2]an!$H$40,IF(AND(A757=[2]an!$H$38,F757=[2]an!$E$41),[2]an!$H$41,IF(AND(A757=[2]an!$H$38,F757=[2]an!$E$39,H757&gt;=[2]an!$M$37),[2]an!$H$39,
IF(AND(A757=[2]an!$H$38,F757=[2]an!$E$39,H757&lt;[2]an!$M$37,S757="kahepoolne vajaduspõhine",U757=""),[2]an!$M$40,
IF(AND(A757=[2]an!$H$38,F757=[2]an!$E$39,H757&lt;[2]an!$M$37,S757="kahepoolne vajaduspõhine",U757&lt;&gt;""),[2]an!$H$39,
IF(AND(A757=[2]an!$H$38,F757=[2]an!$E$39,H757&lt;[2]an!$M$37,S757&lt;&gt;"kahepoolne vajaduspõhine"),[2]an!$H$39,
IF(AND(A757=[2]an!$H$38,F757=[2]an!$E$42),[2]an!$H$42,
IF(AND(A757=[2]an!$I$38,F757=[2]an!$E$40),[2]an!$I$40,IF(AND(A757=[2]an!$I$38,F757=[2]an!$E$41),[2]an!$I$41,IF(AND(A757=[2]an!$I$38,F757=[2]an!$E$39,H757&gt;=[2]an!$M$37),[2]an!$I$39,
IF(AND(A757=[2]an!$I$38,F757=[2]an!$E$39,H757&lt;[2]an!$M$37,S757="kahepoolne vajaduspõhine",U757=""),[2]an!$M$40,
IF(AND(A757=[2]an!$I$38,F757=[2]an!$E$39,H757&lt;[2]an!$M$37,S757="kahepoolne vajaduspõhine",U757&lt;&gt;""),[2]an!$I$39,
IF(AND(A757=[2]an!$I$38,F757=[2]an!$E$39,H757&lt;[2]an!$M$37,S757&lt;&gt;"kahepoolne vajaduspõhine"),[2]an!$I$39,
IF(AND(A757=[2]an!$I$38,F757=[2]an!$E$42),[2]an!$I$42,
IF(AND(A757=[2]an!$J$38,F757=[2]an!$E$40),[2]an!$J$40,IF(AND(A757=[2]an!$J$38,F757=[2]an!$E$41),[2]an!$J$41,IF(AND(A757=[2]an!$J$38,F757=[2]an!$E$39,H757&gt;=[2]an!$M$37),[2]an!$J$39,
IF(AND(A757=[2]an!$J$38,F757=[2]an!$E$39,H757&lt;[2]an!$M$37,S757="kahepoolne vajaduspõhine",U757=""),[2]an!$M$40,
IF(AND(A757=[2]an!$J$38,F757=[2]an!$E$39,H757&lt;[2]an!$M$37,S757="kahepoolne vajaduspõhine",U757&lt;&gt;""),[2]an!$J$39,
IF(AND(A757=[2]an!$J$38,F757=[2]an!$E$39,H757&lt;[2]an!$M$37,S757&lt;&gt;"kahepoolne vajaduspõhine"),[2]an!$J$39,
IF(AND(A757=[2]an!$J$38,F757=[2]an!$E$42),[2]an!$J$42,""))))))))))))))))))))))))))))</f>
        <v/>
      </c>
      <c r="Y757" s="17" t="str">
        <f>IFERROR(IF(F757="Tugigrupp",0,
IF(AND(F757="Peretoe teenus",H757&gt;=[2]an!$M$37,RANK(D757,$D757:$D757)+COUNTIFS($D$2:D757,D757,$F$2:F757,F757)-1&gt;1),"",
IF(AND(F757="Peretoe teenus",H757&gt;=[2]an!$M$37,RANK(D757,$D757:$D757)+COUNTIFS($D$2:D757,D757,$F$2:F757,F757)-1=1,MONTH(H757)=MONTH(K757)=TRUE,YEAR(H757)=YEAR(K757)=TRUE),((EOMONTH(H757,0)-H757+1)*X757)/DAY(EOMONTH(H757,0)),
IF(AND(F757="Peretoe teenus",H757&gt;=[2]an!$M$37,RANK(D757,$D757:$D757)+COUNTIFS($D$2:D757,D757,$F$2:F757,F757)-1=1),X757,
IF(AND(F757="Peretoe teenus",H757&lt;[2]an!$M$37,S757&lt;&gt;"kahepoolne vajaduspõhine",RANK(D757,$D757:$D757)+COUNTIFS($D$2:D757,D757,$F$2:F757,F757)-1=1),X757,
IF(AND(F757="Peretoe teenus",H757&lt;[2]an!$M$37,S757&lt;&gt;"kahepoolne vajaduspõhine",RANK(D757,$D757:$D757)+COUNTIFS($D$2:D757,D757,$F$2:F757,F757)-1&gt;1),"",
IF(AND(F757="Peretoe teenus",H757&lt;[2]an!$M$37,S757="kahepoolne vajaduspõhine",U757="",RANK(D757,$D757:$D757)+COUNTIFS($D$2:D757,D757,$F$2:F757,F757)-1=1),X757,
IF(AND(F757="Peretoe teenus",H757&lt;[2]an!$M$37,S757="kahepoolne vajaduspõhine",U757="",RANK(D757,$D757:$D757)+COUNTIFS($D$2:D757,D757,$F$2:F757,F757)-1&gt;1),"",
IF(AND(F757="Peretoe teenus",H757&lt;[2]an!$M$37,S757="kahepoolne vajaduspõhine",U757&lt;[2]an!$M$37,RANK(D757,$D757:$D757)+COUNTIFS($D$2:D757,D757,$F$2:F757,F757)-1=1),X757,
IF(AND(F757="Peretoe teenus",H757&lt;[2]an!$M$37,S757="kahepoolne vajaduspõhine",U757&lt;[2]an!$M$37,RANK(D757,$D757:$D757)+COUNTIFS($D$2:D757,D757,$F$2:F757,F757)-1&gt;1),"",
IF(AND(F757="Peretoe teenus",H757&lt;[2]an!$M$37,S757="kahepoolne vajaduspõhine",U757&gt;=[2]an!$M$37,U757&lt;=[2]an!$M$38,RANK(D757,$D757:$D757)+COUNTIFS($D$2:D757,D757,$F$2:F757,F757)-1=1),
((EOMONTH(U757,0)-U757+1)*X757)/DAY(EOMONTH(U757,0))+(DAY(U757)-1)*100/DAY(EOMONTH(U757,0)),
IF(AND(F757="Peretoe teenus",H757&lt;[2]an!$M$37,S757="kahepoolne vajaduspõhine",U757&gt;=[2]an!$M$37,U757&lt;=[2]an!$M$38,RANK(D757,$D757:$D757)+COUNTIFS($D$2:D757,D757,$F$2:F757,F757)-1&gt;1),"",
IF(AND(F757="Peretoe teenus",H757&lt;[2]an!$M$37,S757="kahepoolne vajaduspõhine",U757&gt;[2]an!$M$38,RANK(D757,$D757:$D757)+COUNTIFS($D$2:D757,D757,$F$2:F757,F757)-1=1),X757,
IF(AND(F757="Peretoe teenus",H757&lt;[2]an!$M$37,S757="kahepoolne vajaduspõhine",U757&gt;[2]an!$M$38,RANK(D757,$D757:$D757)+COUNTIFS($D$2:D757,D757,$F$2:F757,F757)-1&gt;1),"",X757*W757)))))))))))))),"")</f>
        <v/>
      </c>
      <c r="Z757" s="18" t="str">
        <f t="shared" si="34"/>
        <v/>
      </c>
      <c r="AA757" s="19" t="str">
        <f>IFERROR(VLOOKUP(E757,[2]an!$A$3:$B$81,2,FALSE),"")</f>
        <v/>
      </c>
      <c r="AB757" s="19" t="str">
        <f>IFERROR(VLOOKUP(AA757,[2]an!$C$2:$D$16,2,FALSE),"")</f>
        <v/>
      </c>
      <c r="AC757" s="20"/>
      <c r="AD757" s="21" t="str">
        <f>IF(A757=[2]an!$F$36,VLOOKUP([2]an!$F$36,[2]an!$F$36:$H$36,3,FALSE),IF(A757=[2]an!$F$35,VLOOKUP([2]an!$F$35,[2]an!$F$35:$H$35,3,FALSE),IF(A757=[2]an!$F$33,VLOOKUP([2]an!$F$33,[2]an!$F$33:$H$33,3,FALSE),IF(A757=[2]an!$F$31,VLOOKUP([2]an!$F$31,[2]an!$F$31:$H$31,3,FALSE),""))))</f>
        <v/>
      </c>
    </row>
    <row r="758" spans="6:30" x14ac:dyDescent="0.2">
      <c r="F758" s="10"/>
      <c r="G758" s="8" t="str">
        <f t="shared" si="35"/>
        <v/>
      </c>
      <c r="H758" s="13"/>
      <c r="K758" s="13"/>
      <c r="L758" s="10"/>
      <c r="M758" s="10"/>
      <c r="S758" s="8" t="str">
        <f>IFERROR(VLOOKUP(D758,[1]peretoe_teenus!$A$2:$L$2000,5,FALSE),"")</f>
        <v/>
      </c>
      <c r="U758" s="13"/>
      <c r="V758" s="15" t="str" cm="1">
        <f t="array" ref="V758">IFERROR(IF(AND(F758="Tugigrupp",RANK(K758,$K758:$K758)+COUNTIFS($K$2:K758,K758,$L$2:L758,L758,$M$2:M758,M758,$I$2:I758,I758,$G$2:G758,G758,$F$2:F758,F758)-1=1),SUMPRODUCT(($F$2:$F$4154=F758)*($G$2:$G$4154=G758)*($K$2:$K$4154=K758)*($I$2:$I$4154=I758)*($L$2:$L$4154=L758)*($M$2:$M$4154=M758)),""),"")</f>
        <v/>
      </c>
      <c r="W758" s="15" t="str">
        <f t="shared" si="33"/>
        <v/>
      </c>
      <c r="X758" s="16" t="str">
        <f>IF(AND(A758=[2]an!$G$38,F758=[2]an!$E$40),[2]an!$G$40,IF(AND(A758=[2]an!$G$38,F758=[2]an!$E$41),[2]an!$G$41,IF(AND(A758=[2]an!$G$38,F758=[2]an!$E$39,H758&gt;=[2]an!$M$37),[2]an!$G$39,
IF(AND(A758=[2]an!$G$38,F758=[2]an!$E$39,H758&lt;[2]an!$M$37,S758="kahepoolne vajaduspõhine",U758=""),[2]an!$M$40,
IF(AND(A758=[2]an!$G$38,F758=[2]an!$E$39,H758&lt;[2]an!$M$37,S758="kahepoolne vajaduspõhine",U758&lt;&gt;""),[2]an!$G$39,
IF(AND(A758=[2]an!$G$38,F758=[2]an!$E$39,H758&lt;[2]an!$M$37,S758&lt;&gt;"kahepoolne vajaduspõhine"),[2]an!$G$39,
IF(AND(A758=[2]an!$G$38,F758=[2]an!$E$42),[2]an!$G$42,
IF(AND(A758=[2]an!$H$38,F758=[2]an!$E$40),[2]an!$H$40,IF(AND(A758=[2]an!$H$38,F758=[2]an!$E$41),[2]an!$H$41,IF(AND(A758=[2]an!$H$38,F758=[2]an!$E$39,H758&gt;=[2]an!$M$37),[2]an!$H$39,
IF(AND(A758=[2]an!$H$38,F758=[2]an!$E$39,H758&lt;[2]an!$M$37,S758="kahepoolne vajaduspõhine",U758=""),[2]an!$M$40,
IF(AND(A758=[2]an!$H$38,F758=[2]an!$E$39,H758&lt;[2]an!$M$37,S758="kahepoolne vajaduspõhine",U758&lt;&gt;""),[2]an!$H$39,
IF(AND(A758=[2]an!$H$38,F758=[2]an!$E$39,H758&lt;[2]an!$M$37,S758&lt;&gt;"kahepoolne vajaduspõhine"),[2]an!$H$39,
IF(AND(A758=[2]an!$H$38,F758=[2]an!$E$42),[2]an!$H$42,
IF(AND(A758=[2]an!$I$38,F758=[2]an!$E$40),[2]an!$I$40,IF(AND(A758=[2]an!$I$38,F758=[2]an!$E$41),[2]an!$I$41,IF(AND(A758=[2]an!$I$38,F758=[2]an!$E$39,H758&gt;=[2]an!$M$37),[2]an!$I$39,
IF(AND(A758=[2]an!$I$38,F758=[2]an!$E$39,H758&lt;[2]an!$M$37,S758="kahepoolne vajaduspõhine",U758=""),[2]an!$M$40,
IF(AND(A758=[2]an!$I$38,F758=[2]an!$E$39,H758&lt;[2]an!$M$37,S758="kahepoolne vajaduspõhine",U758&lt;&gt;""),[2]an!$I$39,
IF(AND(A758=[2]an!$I$38,F758=[2]an!$E$39,H758&lt;[2]an!$M$37,S758&lt;&gt;"kahepoolne vajaduspõhine"),[2]an!$I$39,
IF(AND(A758=[2]an!$I$38,F758=[2]an!$E$42),[2]an!$I$42,
IF(AND(A758=[2]an!$J$38,F758=[2]an!$E$40),[2]an!$J$40,IF(AND(A758=[2]an!$J$38,F758=[2]an!$E$41),[2]an!$J$41,IF(AND(A758=[2]an!$J$38,F758=[2]an!$E$39,H758&gt;=[2]an!$M$37),[2]an!$J$39,
IF(AND(A758=[2]an!$J$38,F758=[2]an!$E$39,H758&lt;[2]an!$M$37,S758="kahepoolne vajaduspõhine",U758=""),[2]an!$M$40,
IF(AND(A758=[2]an!$J$38,F758=[2]an!$E$39,H758&lt;[2]an!$M$37,S758="kahepoolne vajaduspõhine",U758&lt;&gt;""),[2]an!$J$39,
IF(AND(A758=[2]an!$J$38,F758=[2]an!$E$39,H758&lt;[2]an!$M$37,S758&lt;&gt;"kahepoolne vajaduspõhine"),[2]an!$J$39,
IF(AND(A758=[2]an!$J$38,F758=[2]an!$E$42),[2]an!$J$42,""))))))))))))))))))))))))))))</f>
        <v/>
      </c>
      <c r="Y758" s="17" t="str">
        <f>IFERROR(IF(F758="Tugigrupp",0,
IF(AND(F758="Peretoe teenus",H758&gt;=[2]an!$M$37,RANK(D758,$D758:$D758)+COUNTIFS($D$2:D758,D758,$F$2:F758,F758)-1&gt;1),"",
IF(AND(F758="Peretoe teenus",H758&gt;=[2]an!$M$37,RANK(D758,$D758:$D758)+COUNTIFS($D$2:D758,D758,$F$2:F758,F758)-1=1,MONTH(H758)=MONTH(K758)=TRUE,YEAR(H758)=YEAR(K758)=TRUE),((EOMONTH(H758,0)-H758+1)*X758)/DAY(EOMONTH(H758,0)),
IF(AND(F758="Peretoe teenus",H758&gt;=[2]an!$M$37,RANK(D758,$D758:$D758)+COUNTIFS($D$2:D758,D758,$F$2:F758,F758)-1=1),X758,
IF(AND(F758="Peretoe teenus",H758&lt;[2]an!$M$37,S758&lt;&gt;"kahepoolne vajaduspõhine",RANK(D758,$D758:$D758)+COUNTIFS($D$2:D758,D758,$F$2:F758,F758)-1=1),X758,
IF(AND(F758="Peretoe teenus",H758&lt;[2]an!$M$37,S758&lt;&gt;"kahepoolne vajaduspõhine",RANK(D758,$D758:$D758)+COUNTIFS($D$2:D758,D758,$F$2:F758,F758)-1&gt;1),"",
IF(AND(F758="Peretoe teenus",H758&lt;[2]an!$M$37,S758="kahepoolne vajaduspõhine",U758="",RANK(D758,$D758:$D758)+COUNTIFS($D$2:D758,D758,$F$2:F758,F758)-1=1),X758,
IF(AND(F758="Peretoe teenus",H758&lt;[2]an!$M$37,S758="kahepoolne vajaduspõhine",U758="",RANK(D758,$D758:$D758)+COUNTIFS($D$2:D758,D758,$F$2:F758,F758)-1&gt;1),"",
IF(AND(F758="Peretoe teenus",H758&lt;[2]an!$M$37,S758="kahepoolne vajaduspõhine",U758&lt;[2]an!$M$37,RANK(D758,$D758:$D758)+COUNTIFS($D$2:D758,D758,$F$2:F758,F758)-1=1),X758,
IF(AND(F758="Peretoe teenus",H758&lt;[2]an!$M$37,S758="kahepoolne vajaduspõhine",U758&lt;[2]an!$M$37,RANK(D758,$D758:$D758)+COUNTIFS($D$2:D758,D758,$F$2:F758,F758)-1&gt;1),"",
IF(AND(F758="Peretoe teenus",H758&lt;[2]an!$M$37,S758="kahepoolne vajaduspõhine",U758&gt;=[2]an!$M$37,U758&lt;=[2]an!$M$38,RANK(D758,$D758:$D758)+COUNTIFS($D$2:D758,D758,$F$2:F758,F758)-1=1),
((EOMONTH(U758,0)-U758+1)*X758)/DAY(EOMONTH(U758,0))+(DAY(U758)-1)*100/DAY(EOMONTH(U758,0)),
IF(AND(F758="Peretoe teenus",H758&lt;[2]an!$M$37,S758="kahepoolne vajaduspõhine",U758&gt;=[2]an!$M$37,U758&lt;=[2]an!$M$38,RANK(D758,$D758:$D758)+COUNTIFS($D$2:D758,D758,$F$2:F758,F758)-1&gt;1),"",
IF(AND(F758="Peretoe teenus",H758&lt;[2]an!$M$37,S758="kahepoolne vajaduspõhine",U758&gt;[2]an!$M$38,RANK(D758,$D758:$D758)+COUNTIFS($D$2:D758,D758,$F$2:F758,F758)-1=1),X758,
IF(AND(F758="Peretoe teenus",H758&lt;[2]an!$M$37,S758="kahepoolne vajaduspõhine",U758&gt;[2]an!$M$38,RANK(D758,$D758:$D758)+COUNTIFS($D$2:D758,D758,$F$2:F758,F758)-1&gt;1),"",X758*W758)))))))))))))),"")</f>
        <v/>
      </c>
      <c r="Z758" s="18" t="str">
        <f t="shared" si="34"/>
        <v/>
      </c>
      <c r="AA758" s="19" t="str">
        <f>IFERROR(VLOOKUP(E758,[2]an!$A$3:$B$81,2,FALSE),"")</f>
        <v/>
      </c>
      <c r="AB758" s="19" t="str">
        <f>IFERROR(VLOOKUP(AA758,[2]an!$C$2:$D$16,2,FALSE),"")</f>
        <v/>
      </c>
      <c r="AC758" s="20"/>
      <c r="AD758" s="21" t="str">
        <f>IF(A758=[2]an!$F$36,VLOOKUP([2]an!$F$36,[2]an!$F$36:$H$36,3,FALSE),IF(A758=[2]an!$F$35,VLOOKUP([2]an!$F$35,[2]an!$F$35:$H$35,3,FALSE),IF(A758=[2]an!$F$33,VLOOKUP([2]an!$F$33,[2]an!$F$33:$H$33,3,FALSE),IF(A758=[2]an!$F$31,VLOOKUP([2]an!$F$31,[2]an!$F$31:$H$31,3,FALSE),""))))</f>
        <v/>
      </c>
    </row>
    <row r="759" spans="6:30" x14ac:dyDescent="0.2">
      <c r="F759" s="10"/>
      <c r="G759" s="8" t="str">
        <f t="shared" si="35"/>
        <v/>
      </c>
      <c r="H759" s="13"/>
      <c r="K759" s="13"/>
      <c r="L759" s="10"/>
      <c r="M759" s="10"/>
      <c r="S759" s="8" t="str">
        <f>IFERROR(VLOOKUP(D759,[1]peretoe_teenus!$A$2:$L$2000,5,FALSE),"")</f>
        <v/>
      </c>
      <c r="U759" s="13"/>
      <c r="V759" s="15" t="str" cm="1">
        <f t="array" ref="V759">IFERROR(IF(AND(F759="Tugigrupp",RANK(K759,$K759:$K759)+COUNTIFS($K$2:K759,K759,$L$2:L759,L759,$M$2:M759,M759,$I$2:I759,I759,$G$2:G759,G759,$F$2:F759,F759)-1=1),SUMPRODUCT(($F$2:$F$4154=F759)*($G$2:$G$4154=G759)*($K$2:$K$4154=K759)*($I$2:$I$4154=I759)*($L$2:$L$4154=L759)*($M$2:$M$4154=M759)),""),"")</f>
        <v/>
      </c>
      <c r="W759" s="15" t="str">
        <f t="shared" si="33"/>
        <v/>
      </c>
      <c r="X759" s="16" t="str">
        <f>IF(AND(A759=[2]an!$G$38,F759=[2]an!$E$40),[2]an!$G$40,IF(AND(A759=[2]an!$G$38,F759=[2]an!$E$41),[2]an!$G$41,IF(AND(A759=[2]an!$G$38,F759=[2]an!$E$39,H759&gt;=[2]an!$M$37),[2]an!$G$39,
IF(AND(A759=[2]an!$G$38,F759=[2]an!$E$39,H759&lt;[2]an!$M$37,S759="kahepoolne vajaduspõhine",U759=""),[2]an!$M$40,
IF(AND(A759=[2]an!$G$38,F759=[2]an!$E$39,H759&lt;[2]an!$M$37,S759="kahepoolne vajaduspõhine",U759&lt;&gt;""),[2]an!$G$39,
IF(AND(A759=[2]an!$G$38,F759=[2]an!$E$39,H759&lt;[2]an!$M$37,S759&lt;&gt;"kahepoolne vajaduspõhine"),[2]an!$G$39,
IF(AND(A759=[2]an!$G$38,F759=[2]an!$E$42),[2]an!$G$42,
IF(AND(A759=[2]an!$H$38,F759=[2]an!$E$40),[2]an!$H$40,IF(AND(A759=[2]an!$H$38,F759=[2]an!$E$41),[2]an!$H$41,IF(AND(A759=[2]an!$H$38,F759=[2]an!$E$39,H759&gt;=[2]an!$M$37),[2]an!$H$39,
IF(AND(A759=[2]an!$H$38,F759=[2]an!$E$39,H759&lt;[2]an!$M$37,S759="kahepoolne vajaduspõhine",U759=""),[2]an!$M$40,
IF(AND(A759=[2]an!$H$38,F759=[2]an!$E$39,H759&lt;[2]an!$M$37,S759="kahepoolne vajaduspõhine",U759&lt;&gt;""),[2]an!$H$39,
IF(AND(A759=[2]an!$H$38,F759=[2]an!$E$39,H759&lt;[2]an!$M$37,S759&lt;&gt;"kahepoolne vajaduspõhine"),[2]an!$H$39,
IF(AND(A759=[2]an!$H$38,F759=[2]an!$E$42),[2]an!$H$42,
IF(AND(A759=[2]an!$I$38,F759=[2]an!$E$40),[2]an!$I$40,IF(AND(A759=[2]an!$I$38,F759=[2]an!$E$41),[2]an!$I$41,IF(AND(A759=[2]an!$I$38,F759=[2]an!$E$39,H759&gt;=[2]an!$M$37),[2]an!$I$39,
IF(AND(A759=[2]an!$I$38,F759=[2]an!$E$39,H759&lt;[2]an!$M$37,S759="kahepoolne vajaduspõhine",U759=""),[2]an!$M$40,
IF(AND(A759=[2]an!$I$38,F759=[2]an!$E$39,H759&lt;[2]an!$M$37,S759="kahepoolne vajaduspõhine",U759&lt;&gt;""),[2]an!$I$39,
IF(AND(A759=[2]an!$I$38,F759=[2]an!$E$39,H759&lt;[2]an!$M$37,S759&lt;&gt;"kahepoolne vajaduspõhine"),[2]an!$I$39,
IF(AND(A759=[2]an!$I$38,F759=[2]an!$E$42),[2]an!$I$42,
IF(AND(A759=[2]an!$J$38,F759=[2]an!$E$40),[2]an!$J$40,IF(AND(A759=[2]an!$J$38,F759=[2]an!$E$41),[2]an!$J$41,IF(AND(A759=[2]an!$J$38,F759=[2]an!$E$39,H759&gt;=[2]an!$M$37),[2]an!$J$39,
IF(AND(A759=[2]an!$J$38,F759=[2]an!$E$39,H759&lt;[2]an!$M$37,S759="kahepoolne vajaduspõhine",U759=""),[2]an!$M$40,
IF(AND(A759=[2]an!$J$38,F759=[2]an!$E$39,H759&lt;[2]an!$M$37,S759="kahepoolne vajaduspõhine",U759&lt;&gt;""),[2]an!$J$39,
IF(AND(A759=[2]an!$J$38,F759=[2]an!$E$39,H759&lt;[2]an!$M$37,S759&lt;&gt;"kahepoolne vajaduspõhine"),[2]an!$J$39,
IF(AND(A759=[2]an!$J$38,F759=[2]an!$E$42),[2]an!$J$42,""))))))))))))))))))))))))))))</f>
        <v/>
      </c>
      <c r="Y759" s="17" t="str">
        <f>IFERROR(IF(F759="Tugigrupp",0,
IF(AND(F759="Peretoe teenus",H759&gt;=[2]an!$M$37,RANK(D759,$D759:$D759)+COUNTIFS($D$2:D759,D759,$F$2:F759,F759)-1&gt;1),"",
IF(AND(F759="Peretoe teenus",H759&gt;=[2]an!$M$37,RANK(D759,$D759:$D759)+COUNTIFS($D$2:D759,D759,$F$2:F759,F759)-1=1,MONTH(H759)=MONTH(K759)=TRUE,YEAR(H759)=YEAR(K759)=TRUE),((EOMONTH(H759,0)-H759+1)*X759)/DAY(EOMONTH(H759,0)),
IF(AND(F759="Peretoe teenus",H759&gt;=[2]an!$M$37,RANK(D759,$D759:$D759)+COUNTIFS($D$2:D759,D759,$F$2:F759,F759)-1=1),X759,
IF(AND(F759="Peretoe teenus",H759&lt;[2]an!$M$37,S759&lt;&gt;"kahepoolne vajaduspõhine",RANK(D759,$D759:$D759)+COUNTIFS($D$2:D759,D759,$F$2:F759,F759)-1=1),X759,
IF(AND(F759="Peretoe teenus",H759&lt;[2]an!$M$37,S759&lt;&gt;"kahepoolne vajaduspõhine",RANK(D759,$D759:$D759)+COUNTIFS($D$2:D759,D759,$F$2:F759,F759)-1&gt;1),"",
IF(AND(F759="Peretoe teenus",H759&lt;[2]an!$M$37,S759="kahepoolne vajaduspõhine",U759="",RANK(D759,$D759:$D759)+COUNTIFS($D$2:D759,D759,$F$2:F759,F759)-1=1),X759,
IF(AND(F759="Peretoe teenus",H759&lt;[2]an!$M$37,S759="kahepoolne vajaduspõhine",U759="",RANK(D759,$D759:$D759)+COUNTIFS($D$2:D759,D759,$F$2:F759,F759)-1&gt;1),"",
IF(AND(F759="Peretoe teenus",H759&lt;[2]an!$M$37,S759="kahepoolne vajaduspõhine",U759&lt;[2]an!$M$37,RANK(D759,$D759:$D759)+COUNTIFS($D$2:D759,D759,$F$2:F759,F759)-1=1),X759,
IF(AND(F759="Peretoe teenus",H759&lt;[2]an!$M$37,S759="kahepoolne vajaduspõhine",U759&lt;[2]an!$M$37,RANK(D759,$D759:$D759)+COUNTIFS($D$2:D759,D759,$F$2:F759,F759)-1&gt;1),"",
IF(AND(F759="Peretoe teenus",H759&lt;[2]an!$M$37,S759="kahepoolne vajaduspõhine",U759&gt;=[2]an!$M$37,U759&lt;=[2]an!$M$38,RANK(D759,$D759:$D759)+COUNTIFS($D$2:D759,D759,$F$2:F759,F759)-1=1),
((EOMONTH(U759,0)-U759+1)*X759)/DAY(EOMONTH(U759,0))+(DAY(U759)-1)*100/DAY(EOMONTH(U759,0)),
IF(AND(F759="Peretoe teenus",H759&lt;[2]an!$M$37,S759="kahepoolne vajaduspõhine",U759&gt;=[2]an!$M$37,U759&lt;=[2]an!$M$38,RANK(D759,$D759:$D759)+COUNTIFS($D$2:D759,D759,$F$2:F759,F759)-1&gt;1),"",
IF(AND(F759="Peretoe teenus",H759&lt;[2]an!$M$37,S759="kahepoolne vajaduspõhine",U759&gt;[2]an!$M$38,RANK(D759,$D759:$D759)+COUNTIFS($D$2:D759,D759,$F$2:F759,F759)-1=1),X759,
IF(AND(F759="Peretoe teenus",H759&lt;[2]an!$M$37,S759="kahepoolne vajaduspõhine",U759&gt;[2]an!$M$38,RANK(D759,$D759:$D759)+COUNTIFS($D$2:D759,D759,$F$2:F759,F759)-1&gt;1),"",X759*W759)))))))))))))),"")</f>
        <v/>
      </c>
      <c r="Z759" s="18" t="str">
        <f t="shared" si="34"/>
        <v/>
      </c>
      <c r="AA759" s="19" t="str">
        <f>IFERROR(VLOOKUP(E759,[2]an!$A$3:$B$81,2,FALSE),"")</f>
        <v/>
      </c>
      <c r="AB759" s="19" t="str">
        <f>IFERROR(VLOOKUP(AA759,[2]an!$C$2:$D$16,2,FALSE),"")</f>
        <v/>
      </c>
      <c r="AC759" s="20"/>
      <c r="AD759" s="21" t="str">
        <f>IF(A759=[2]an!$F$36,VLOOKUP([2]an!$F$36,[2]an!$F$36:$H$36,3,FALSE),IF(A759=[2]an!$F$35,VLOOKUP([2]an!$F$35,[2]an!$F$35:$H$35,3,FALSE),IF(A759=[2]an!$F$33,VLOOKUP([2]an!$F$33,[2]an!$F$33:$H$33,3,FALSE),IF(A759=[2]an!$F$31,VLOOKUP([2]an!$F$31,[2]an!$F$31:$H$31,3,FALSE),""))))</f>
        <v/>
      </c>
    </row>
    <row r="760" spans="6:30" x14ac:dyDescent="0.2">
      <c r="F760" s="10"/>
      <c r="G760" s="8" t="str">
        <f t="shared" si="35"/>
        <v/>
      </c>
      <c r="H760" s="13"/>
      <c r="K760" s="13"/>
      <c r="L760" s="10"/>
      <c r="M760" s="10"/>
      <c r="S760" s="8" t="str">
        <f>IFERROR(VLOOKUP(D760,[1]peretoe_teenus!$A$2:$L$2000,5,FALSE),"")</f>
        <v/>
      </c>
      <c r="U760" s="13"/>
      <c r="V760" s="15" t="str" cm="1">
        <f t="array" ref="V760">IFERROR(IF(AND(F760="Tugigrupp",RANK(K760,$K760:$K760)+COUNTIFS($K$2:K760,K760,$L$2:L760,L760,$M$2:M760,M760,$I$2:I760,I760,$G$2:G760,G760,$F$2:F760,F760)-1=1),SUMPRODUCT(($F$2:$F$4154=F760)*($G$2:$G$4154=G760)*($K$2:$K$4154=K760)*($I$2:$I$4154=I760)*($L$2:$L$4154=L760)*($M$2:$M$4154=M760)),""),"")</f>
        <v/>
      </c>
      <c r="W760" s="15" t="str">
        <f t="shared" si="33"/>
        <v/>
      </c>
      <c r="X760" s="16" t="str">
        <f>IF(AND(A760=[2]an!$G$38,F760=[2]an!$E$40),[2]an!$G$40,IF(AND(A760=[2]an!$G$38,F760=[2]an!$E$41),[2]an!$G$41,IF(AND(A760=[2]an!$G$38,F760=[2]an!$E$39,H760&gt;=[2]an!$M$37),[2]an!$G$39,
IF(AND(A760=[2]an!$G$38,F760=[2]an!$E$39,H760&lt;[2]an!$M$37,S760="kahepoolne vajaduspõhine",U760=""),[2]an!$M$40,
IF(AND(A760=[2]an!$G$38,F760=[2]an!$E$39,H760&lt;[2]an!$M$37,S760="kahepoolne vajaduspõhine",U760&lt;&gt;""),[2]an!$G$39,
IF(AND(A760=[2]an!$G$38,F760=[2]an!$E$39,H760&lt;[2]an!$M$37,S760&lt;&gt;"kahepoolne vajaduspõhine"),[2]an!$G$39,
IF(AND(A760=[2]an!$G$38,F760=[2]an!$E$42),[2]an!$G$42,
IF(AND(A760=[2]an!$H$38,F760=[2]an!$E$40),[2]an!$H$40,IF(AND(A760=[2]an!$H$38,F760=[2]an!$E$41),[2]an!$H$41,IF(AND(A760=[2]an!$H$38,F760=[2]an!$E$39,H760&gt;=[2]an!$M$37),[2]an!$H$39,
IF(AND(A760=[2]an!$H$38,F760=[2]an!$E$39,H760&lt;[2]an!$M$37,S760="kahepoolne vajaduspõhine",U760=""),[2]an!$M$40,
IF(AND(A760=[2]an!$H$38,F760=[2]an!$E$39,H760&lt;[2]an!$M$37,S760="kahepoolne vajaduspõhine",U760&lt;&gt;""),[2]an!$H$39,
IF(AND(A760=[2]an!$H$38,F760=[2]an!$E$39,H760&lt;[2]an!$M$37,S760&lt;&gt;"kahepoolne vajaduspõhine"),[2]an!$H$39,
IF(AND(A760=[2]an!$H$38,F760=[2]an!$E$42),[2]an!$H$42,
IF(AND(A760=[2]an!$I$38,F760=[2]an!$E$40),[2]an!$I$40,IF(AND(A760=[2]an!$I$38,F760=[2]an!$E$41),[2]an!$I$41,IF(AND(A760=[2]an!$I$38,F760=[2]an!$E$39,H760&gt;=[2]an!$M$37),[2]an!$I$39,
IF(AND(A760=[2]an!$I$38,F760=[2]an!$E$39,H760&lt;[2]an!$M$37,S760="kahepoolne vajaduspõhine",U760=""),[2]an!$M$40,
IF(AND(A760=[2]an!$I$38,F760=[2]an!$E$39,H760&lt;[2]an!$M$37,S760="kahepoolne vajaduspõhine",U760&lt;&gt;""),[2]an!$I$39,
IF(AND(A760=[2]an!$I$38,F760=[2]an!$E$39,H760&lt;[2]an!$M$37,S760&lt;&gt;"kahepoolne vajaduspõhine"),[2]an!$I$39,
IF(AND(A760=[2]an!$I$38,F760=[2]an!$E$42),[2]an!$I$42,
IF(AND(A760=[2]an!$J$38,F760=[2]an!$E$40),[2]an!$J$40,IF(AND(A760=[2]an!$J$38,F760=[2]an!$E$41),[2]an!$J$41,IF(AND(A760=[2]an!$J$38,F760=[2]an!$E$39,H760&gt;=[2]an!$M$37),[2]an!$J$39,
IF(AND(A760=[2]an!$J$38,F760=[2]an!$E$39,H760&lt;[2]an!$M$37,S760="kahepoolne vajaduspõhine",U760=""),[2]an!$M$40,
IF(AND(A760=[2]an!$J$38,F760=[2]an!$E$39,H760&lt;[2]an!$M$37,S760="kahepoolne vajaduspõhine",U760&lt;&gt;""),[2]an!$J$39,
IF(AND(A760=[2]an!$J$38,F760=[2]an!$E$39,H760&lt;[2]an!$M$37,S760&lt;&gt;"kahepoolne vajaduspõhine"),[2]an!$J$39,
IF(AND(A760=[2]an!$J$38,F760=[2]an!$E$42),[2]an!$J$42,""))))))))))))))))))))))))))))</f>
        <v/>
      </c>
      <c r="Y760" s="17" t="str">
        <f>IFERROR(IF(F760="Tugigrupp",0,
IF(AND(F760="Peretoe teenus",H760&gt;=[2]an!$M$37,RANK(D760,$D760:$D760)+COUNTIFS($D$2:D760,D760,$F$2:F760,F760)-1&gt;1),"",
IF(AND(F760="Peretoe teenus",H760&gt;=[2]an!$M$37,RANK(D760,$D760:$D760)+COUNTIFS($D$2:D760,D760,$F$2:F760,F760)-1=1,MONTH(H760)=MONTH(K760)=TRUE,YEAR(H760)=YEAR(K760)=TRUE),((EOMONTH(H760,0)-H760+1)*X760)/DAY(EOMONTH(H760,0)),
IF(AND(F760="Peretoe teenus",H760&gt;=[2]an!$M$37,RANK(D760,$D760:$D760)+COUNTIFS($D$2:D760,D760,$F$2:F760,F760)-1=1),X760,
IF(AND(F760="Peretoe teenus",H760&lt;[2]an!$M$37,S760&lt;&gt;"kahepoolne vajaduspõhine",RANK(D760,$D760:$D760)+COUNTIFS($D$2:D760,D760,$F$2:F760,F760)-1=1),X760,
IF(AND(F760="Peretoe teenus",H760&lt;[2]an!$M$37,S760&lt;&gt;"kahepoolne vajaduspõhine",RANK(D760,$D760:$D760)+COUNTIFS($D$2:D760,D760,$F$2:F760,F760)-1&gt;1),"",
IF(AND(F760="Peretoe teenus",H760&lt;[2]an!$M$37,S760="kahepoolne vajaduspõhine",U760="",RANK(D760,$D760:$D760)+COUNTIFS($D$2:D760,D760,$F$2:F760,F760)-1=1),X760,
IF(AND(F760="Peretoe teenus",H760&lt;[2]an!$M$37,S760="kahepoolne vajaduspõhine",U760="",RANK(D760,$D760:$D760)+COUNTIFS($D$2:D760,D760,$F$2:F760,F760)-1&gt;1),"",
IF(AND(F760="Peretoe teenus",H760&lt;[2]an!$M$37,S760="kahepoolne vajaduspõhine",U760&lt;[2]an!$M$37,RANK(D760,$D760:$D760)+COUNTIFS($D$2:D760,D760,$F$2:F760,F760)-1=1),X760,
IF(AND(F760="Peretoe teenus",H760&lt;[2]an!$M$37,S760="kahepoolne vajaduspõhine",U760&lt;[2]an!$M$37,RANK(D760,$D760:$D760)+COUNTIFS($D$2:D760,D760,$F$2:F760,F760)-1&gt;1),"",
IF(AND(F760="Peretoe teenus",H760&lt;[2]an!$M$37,S760="kahepoolne vajaduspõhine",U760&gt;=[2]an!$M$37,U760&lt;=[2]an!$M$38,RANK(D760,$D760:$D760)+COUNTIFS($D$2:D760,D760,$F$2:F760,F760)-1=1),
((EOMONTH(U760,0)-U760+1)*X760)/DAY(EOMONTH(U760,0))+(DAY(U760)-1)*100/DAY(EOMONTH(U760,0)),
IF(AND(F760="Peretoe teenus",H760&lt;[2]an!$M$37,S760="kahepoolne vajaduspõhine",U760&gt;=[2]an!$M$37,U760&lt;=[2]an!$M$38,RANK(D760,$D760:$D760)+COUNTIFS($D$2:D760,D760,$F$2:F760,F760)-1&gt;1),"",
IF(AND(F760="Peretoe teenus",H760&lt;[2]an!$M$37,S760="kahepoolne vajaduspõhine",U760&gt;[2]an!$M$38,RANK(D760,$D760:$D760)+COUNTIFS($D$2:D760,D760,$F$2:F760,F760)-1=1),X760,
IF(AND(F760="Peretoe teenus",H760&lt;[2]an!$M$37,S760="kahepoolne vajaduspõhine",U760&gt;[2]an!$M$38,RANK(D760,$D760:$D760)+COUNTIFS($D$2:D760,D760,$F$2:F760,F760)-1&gt;1),"",X760*W760)))))))))))))),"")</f>
        <v/>
      </c>
      <c r="Z760" s="18" t="str">
        <f t="shared" si="34"/>
        <v/>
      </c>
      <c r="AA760" s="19" t="str">
        <f>IFERROR(VLOOKUP(E760,[2]an!$A$3:$B$81,2,FALSE),"")</f>
        <v/>
      </c>
      <c r="AB760" s="19" t="str">
        <f>IFERROR(VLOOKUP(AA760,[2]an!$C$2:$D$16,2,FALSE),"")</f>
        <v/>
      </c>
      <c r="AC760" s="20"/>
      <c r="AD760" s="21" t="str">
        <f>IF(A760=[2]an!$F$36,VLOOKUP([2]an!$F$36,[2]an!$F$36:$H$36,3,FALSE),IF(A760=[2]an!$F$35,VLOOKUP([2]an!$F$35,[2]an!$F$35:$H$35,3,FALSE),IF(A760=[2]an!$F$33,VLOOKUP([2]an!$F$33,[2]an!$F$33:$H$33,3,FALSE),IF(A760=[2]an!$F$31,VLOOKUP([2]an!$F$31,[2]an!$F$31:$H$31,3,FALSE),""))))</f>
        <v/>
      </c>
    </row>
    <row r="761" spans="6:30" x14ac:dyDescent="0.2">
      <c r="F761" s="10"/>
      <c r="G761" s="8" t="str">
        <f t="shared" si="35"/>
        <v/>
      </c>
      <c r="H761" s="13"/>
      <c r="K761" s="13"/>
      <c r="L761" s="10"/>
      <c r="M761" s="10"/>
      <c r="S761" s="8" t="str">
        <f>IFERROR(VLOOKUP(D761,[1]peretoe_teenus!$A$2:$L$2000,5,FALSE),"")</f>
        <v/>
      </c>
      <c r="U761" s="13"/>
      <c r="V761" s="15" t="str" cm="1">
        <f t="array" ref="V761">IFERROR(IF(AND(F761="Tugigrupp",RANK(K761,$K761:$K761)+COUNTIFS($K$2:K761,K761,$L$2:L761,L761,$M$2:M761,M761,$I$2:I761,I761,$G$2:G761,G761,$F$2:F761,F761)-1=1),SUMPRODUCT(($F$2:$F$4154=F761)*($G$2:$G$4154=G761)*($K$2:$K$4154=K761)*($I$2:$I$4154=I761)*($L$2:$L$4154=L761)*($M$2:$M$4154=M761)),""),"")</f>
        <v/>
      </c>
      <c r="W761" s="15" t="str">
        <f t="shared" si="33"/>
        <v/>
      </c>
      <c r="X761" s="16" t="str">
        <f>IF(AND(A761=[2]an!$G$38,F761=[2]an!$E$40),[2]an!$G$40,IF(AND(A761=[2]an!$G$38,F761=[2]an!$E$41),[2]an!$G$41,IF(AND(A761=[2]an!$G$38,F761=[2]an!$E$39,H761&gt;=[2]an!$M$37),[2]an!$G$39,
IF(AND(A761=[2]an!$G$38,F761=[2]an!$E$39,H761&lt;[2]an!$M$37,S761="kahepoolne vajaduspõhine",U761=""),[2]an!$M$40,
IF(AND(A761=[2]an!$G$38,F761=[2]an!$E$39,H761&lt;[2]an!$M$37,S761="kahepoolne vajaduspõhine",U761&lt;&gt;""),[2]an!$G$39,
IF(AND(A761=[2]an!$G$38,F761=[2]an!$E$39,H761&lt;[2]an!$M$37,S761&lt;&gt;"kahepoolne vajaduspõhine"),[2]an!$G$39,
IF(AND(A761=[2]an!$G$38,F761=[2]an!$E$42),[2]an!$G$42,
IF(AND(A761=[2]an!$H$38,F761=[2]an!$E$40),[2]an!$H$40,IF(AND(A761=[2]an!$H$38,F761=[2]an!$E$41),[2]an!$H$41,IF(AND(A761=[2]an!$H$38,F761=[2]an!$E$39,H761&gt;=[2]an!$M$37),[2]an!$H$39,
IF(AND(A761=[2]an!$H$38,F761=[2]an!$E$39,H761&lt;[2]an!$M$37,S761="kahepoolne vajaduspõhine",U761=""),[2]an!$M$40,
IF(AND(A761=[2]an!$H$38,F761=[2]an!$E$39,H761&lt;[2]an!$M$37,S761="kahepoolne vajaduspõhine",U761&lt;&gt;""),[2]an!$H$39,
IF(AND(A761=[2]an!$H$38,F761=[2]an!$E$39,H761&lt;[2]an!$M$37,S761&lt;&gt;"kahepoolne vajaduspõhine"),[2]an!$H$39,
IF(AND(A761=[2]an!$H$38,F761=[2]an!$E$42),[2]an!$H$42,
IF(AND(A761=[2]an!$I$38,F761=[2]an!$E$40),[2]an!$I$40,IF(AND(A761=[2]an!$I$38,F761=[2]an!$E$41),[2]an!$I$41,IF(AND(A761=[2]an!$I$38,F761=[2]an!$E$39,H761&gt;=[2]an!$M$37),[2]an!$I$39,
IF(AND(A761=[2]an!$I$38,F761=[2]an!$E$39,H761&lt;[2]an!$M$37,S761="kahepoolne vajaduspõhine",U761=""),[2]an!$M$40,
IF(AND(A761=[2]an!$I$38,F761=[2]an!$E$39,H761&lt;[2]an!$M$37,S761="kahepoolne vajaduspõhine",U761&lt;&gt;""),[2]an!$I$39,
IF(AND(A761=[2]an!$I$38,F761=[2]an!$E$39,H761&lt;[2]an!$M$37,S761&lt;&gt;"kahepoolne vajaduspõhine"),[2]an!$I$39,
IF(AND(A761=[2]an!$I$38,F761=[2]an!$E$42),[2]an!$I$42,
IF(AND(A761=[2]an!$J$38,F761=[2]an!$E$40),[2]an!$J$40,IF(AND(A761=[2]an!$J$38,F761=[2]an!$E$41),[2]an!$J$41,IF(AND(A761=[2]an!$J$38,F761=[2]an!$E$39,H761&gt;=[2]an!$M$37),[2]an!$J$39,
IF(AND(A761=[2]an!$J$38,F761=[2]an!$E$39,H761&lt;[2]an!$M$37,S761="kahepoolne vajaduspõhine",U761=""),[2]an!$M$40,
IF(AND(A761=[2]an!$J$38,F761=[2]an!$E$39,H761&lt;[2]an!$M$37,S761="kahepoolne vajaduspõhine",U761&lt;&gt;""),[2]an!$J$39,
IF(AND(A761=[2]an!$J$38,F761=[2]an!$E$39,H761&lt;[2]an!$M$37,S761&lt;&gt;"kahepoolne vajaduspõhine"),[2]an!$J$39,
IF(AND(A761=[2]an!$J$38,F761=[2]an!$E$42),[2]an!$J$42,""))))))))))))))))))))))))))))</f>
        <v/>
      </c>
      <c r="Y761" s="17" t="str">
        <f>IFERROR(IF(F761="Tugigrupp",0,
IF(AND(F761="Peretoe teenus",H761&gt;=[2]an!$M$37,RANK(D761,$D761:$D761)+COUNTIFS($D$2:D761,D761,$F$2:F761,F761)-1&gt;1),"",
IF(AND(F761="Peretoe teenus",H761&gt;=[2]an!$M$37,RANK(D761,$D761:$D761)+COUNTIFS($D$2:D761,D761,$F$2:F761,F761)-1=1,MONTH(H761)=MONTH(K761)=TRUE,YEAR(H761)=YEAR(K761)=TRUE),((EOMONTH(H761,0)-H761+1)*X761)/DAY(EOMONTH(H761,0)),
IF(AND(F761="Peretoe teenus",H761&gt;=[2]an!$M$37,RANK(D761,$D761:$D761)+COUNTIFS($D$2:D761,D761,$F$2:F761,F761)-1=1),X761,
IF(AND(F761="Peretoe teenus",H761&lt;[2]an!$M$37,S761&lt;&gt;"kahepoolne vajaduspõhine",RANK(D761,$D761:$D761)+COUNTIFS($D$2:D761,D761,$F$2:F761,F761)-1=1),X761,
IF(AND(F761="Peretoe teenus",H761&lt;[2]an!$M$37,S761&lt;&gt;"kahepoolne vajaduspõhine",RANK(D761,$D761:$D761)+COUNTIFS($D$2:D761,D761,$F$2:F761,F761)-1&gt;1),"",
IF(AND(F761="Peretoe teenus",H761&lt;[2]an!$M$37,S761="kahepoolne vajaduspõhine",U761="",RANK(D761,$D761:$D761)+COUNTIFS($D$2:D761,D761,$F$2:F761,F761)-1=1),X761,
IF(AND(F761="Peretoe teenus",H761&lt;[2]an!$M$37,S761="kahepoolne vajaduspõhine",U761="",RANK(D761,$D761:$D761)+COUNTIFS($D$2:D761,D761,$F$2:F761,F761)-1&gt;1),"",
IF(AND(F761="Peretoe teenus",H761&lt;[2]an!$M$37,S761="kahepoolne vajaduspõhine",U761&lt;[2]an!$M$37,RANK(D761,$D761:$D761)+COUNTIFS($D$2:D761,D761,$F$2:F761,F761)-1=1),X761,
IF(AND(F761="Peretoe teenus",H761&lt;[2]an!$M$37,S761="kahepoolne vajaduspõhine",U761&lt;[2]an!$M$37,RANK(D761,$D761:$D761)+COUNTIFS($D$2:D761,D761,$F$2:F761,F761)-1&gt;1),"",
IF(AND(F761="Peretoe teenus",H761&lt;[2]an!$M$37,S761="kahepoolne vajaduspõhine",U761&gt;=[2]an!$M$37,U761&lt;=[2]an!$M$38,RANK(D761,$D761:$D761)+COUNTIFS($D$2:D761,D761,$F$2:F761,F761)-1=1),
((EOMONTH(U761,0)-U761+1)*X761)/DAY(EOMONTH(U761,0))+(DAY(U761)-1)*100/DAY(EOMONTH(U761,0)),
IF(AND(F761="Peretoe teenus",H761&lt;[2]an!$M$37,S761="kahepoolne vajaduspõhine",U761&gt;=[2]an!$M$37,U761&lt;=[2]an!$M$38,RANK(D761,$D761:$D761)+COUNTIFS($D$2:D761,D761,$F$2:F761,F761)-1&gt;1),"",
IF(AND(F761="Peretoe teenus",H761&lt;[2]an!$M$37,S761="kahepoolne vajaduspõhine",U761&gt;[2]an!$M$38,RANK(D761,$D761:$D761)+COUNTIFS($D$2:D761,D761,$F$2:F761,F761)-1=1),X761,
IF(AND(F761="Peretoe teenus",H761&lt;[2]an!$M$37,S761="kahepoolne vajaduspõhine",U761&gt;[2]an!$M$38,RANK(D761,$D761:$D761)+COUNTIFS($D$2:D761,D761,$F$2:F761,F761)-1&gt;1),"",X761*W761)))))))))))))),"")</f>
        <v/>
      </c>
      <c r="Z761" s="18" t="str">
        <f t="shared" si="34"/>
        <v/>
      </c>
      <c r="AA761" s="19" t="str">
        <f>IFERROR(VLOOKUP(E761,[2]an!$A$3:$B$81,2,FALSE),"")</f>
        <v/>
      </c>
      <c r="AB761" s="19" t="str">
        <f>IFERROR(VLOOKUP(AA761,[2]an!$C$2:$D$16,2,FALSE),"")</f>
        <v/>
      </c>
      <c r="AC761" s="20"/>
      <c r="AD761" s="21" t="str">
        <f>IF(A761=[2]an!$F$36,VLOOKUP([2]an!$F$36,[2]an!$F$36:$H$36,3,FALSE),IF(A761=[2]an!$F$35,VLOOKUP([2]an!$F$35,[2]an!$F$35:$H$35,3,FALSE),IF(A761=[2]an!$F$33,VLOOKUP([2]an!$F$33,[2]an!$F$33:$H$33,3,FALSE),IF(A761=[2]an!$F$31,VLOOKUP([2]an!$F$31,[2]an!$F$31:$H$31,3,FALSE),""))))</f>
        <v/>
      </c>
    </row>
    <row r="762" spans="6:30" x14ac:dyDescent="0.2">
      <c r="F762" s="10"/>
      <c r="G762" s="8" t="str">
        <f t="shared" si="35"/>
        <v/>
      </c>
      <c r="H762" s="13"/>
      <c r="K762" s="13"/>
      <c r="L762" s="10"/>
      <c r="M762" s="10"/>
      <c r="S762" s="8" t="str">
        <f>IFERROR(VLOOKUP(D762,[1]peretoe_teenus!$A$2:$L$2000,5,FALSE),"")</f>
        <v/>
      </c>
      <c r="U762" s="13"/>
      <c r="V762" s="15" t="str" cm="1">
        <f t="array" ref="V762">IFERROR(IF(AND(F762="Tugigrupp",RANK(K762,$K762:$K762)+COUNTIFS($K$2:K762,K762,$L$2:L762,L762,$M$2:M762,M762,$I$2:I762,I762,$G$2:G762,G762,$F$2:F762,F762)-1=1),SUMPRODUCT(($F$2:$F$4154=F762)*($G$2:$G$4154=G762)*($K$2:$K$4154=K762)*($I$2:$I$4154=I762)*($L$2:$L$4154=L762)*($M$2:$M$4154=M762)),""),"")</f>
        <v/>
      </c>
      <c r="W762" s="15" t="str">
        <f t="shared" si="33"/>
        <v/>
      </c>
      <c r="X762" s="16" t="str">
        <f>IF(AND(A762=[2]an!$G$38,F762=[2]an!$E$40),[2]an!$G$40,IF(AND(A762=[2]an!$G$38,F762=[2]an!$E$41),[2]an!$G$41,IF(AND(A762=[2]an!$G$38,F762=[2]an!$E$39,H762&gt;=[2]an!$M$37),[2]an!$G$39,
IF(AND(A762=[2]an!$G$38,F762=[2]an!$E$39,H762&lt;[2]an!$M$37,S762="kahepoolne vajaduspõhine",U762=""),[2]an!$M$40,
IF(AND(A762=[2]an!$G$38,F762=[2]an!$E$39,H762&lt;[2]an!$M$37,S762="kahepoolne vajaduspõhine",U762&lt;&gt;""),[2]an!$G$39,
IF(AND(A762=[2]an!$G$38,F762=[2]an!$E$39,H762&lt;[2]an!$M$37,S762&lt;&gt;"kahepoolne vajaduspõhine"),[2]an!$G$39,
IF(AND(A762=[2]an!$G$38,F762=[2]an!$E$42),[2]an!$G$42,
IF(AND(A762=[2]an!$H$38,F762=[2]an!$E$40),[2]an!$H$40,IF(AND(A762=[2]an!$H$38,F762=[2]an!$E$41),[2]an!$H$41,IF(AND(A762=[2]an!$H$38,F762=[2]an!$E$39,H762&gt;=[2]an!$M$37),[2]an!$H$39,
IF(AND(A762=[2]an!$H$38,F762=[2]an!$E$39,H762&lt;[2]an!$M$37,S762="kahepoolne vajaduspõhine",U762=""),[2]an!$M$40,
IF(AND(A762=[2]an!$H$38,F762=[2]an!$E$39,H762&lt;[2]an!$M$37,S762="kahepoolne vajaduspõhine",U762&lt;&gt;""),[2]an!$H$39,
IF(AND(A762=[2]an!$H$38,F762=[2]an!$E$39,H762&lt;[2]an!$M$37,S762&lt;&gt;"kahepoolne vajaduspõhine"),[2]an!$H$39,
IF(AND(A762=[2]an!$H$38,F762=[2]an!$E$42),[2]an!$H$42,
IF(AND(A762=[2]an!$I$38,F762=[2]an!$E$40),[2]an!$I$40,IF(AND(A762=[2]an!$I$38,F762=[2]an!$E$41),[2]an!$I$41,IF(AND(A762=[2]an!$I$38,F762=[2]an!$E$39,H762&gt;=[2]an!$M$37),[2]an!$I$39,
IF(AND(A762=[2]an!$I$38,F762=[2]an!$E$39,H762&lt;[2]an!$M$37,S762="kahepoolne vajaduspõhine",U762=""),[2]an!$M$40,
IF(AND(A762=[2]an!$I$38,F762=[2]an!$E$39,H762&lt;[2]an!$M$37,S762="kahepoolne vajaduspõhine",U762&lt;&gt;""),[2]an!$I$39,
IF(AND(A762=[2]an!$I$38,F762=[2]an!$E$39,H762&lt;[2]an!$M$37,S762&lt;&gt;"kahepoolne vajaduspõhine"),[2]an!$I$39,
IF(AND(A762=[2]an!$I$38,F762=[2]an!$E$42),[2]an!$I$42,
IF(AND(A762=[2]an!$J$38,F762=[2]an!$E$40),[2]an!$J$40,IF(AND(A762=[2]an!$J$38,F762=[2]an!$E$41),[2]an!$J$41,IF(AND(A762=[2]an!$J$38,F762=[2]an!$E$39,H762&gt;=[2]an!$M$37),[2]an!$J$39,
IF(AND(A762=[2]an!$J$38,F762=[2]an!$E$39,H762&lt;[2]an!$M$37,S762="kahepoolne vajaduspõhine",U762=""),[2]an!$M$40,
IF(AND(A762=[2]an!$J$38,F762=[2]an!$E$39,H762&lt;[2]an!$M$37,S762="kahepoolne vajaduspõhine",U762&lt;&gt;""),[2]an!$J$39,
IF(AND(A762=[2]an!$J$38,F762=[2]an!$E$39,H762&lt;[2]an!$M$37,S762&lt;&gt;"kahepoolne vajaduspõhine"),[2]an!$J$39,
IF(AND(A762=[2]an!$J$38,F762=[2]an!$E$42),[2]an!$J$42,""))))))))))))))))))))))))))))</f>
        <v/>
      </c>
      <c r="Y762" s="17" t="str">
        <f>IFERROR(IF(F762="Tugigrupp",0,
IF(AND(F762="Peretoe teenus",H762&gt;=[2]an!$M$37,RANK(D762,$D762:$D762)+COUNTIFS($D$2:D762,D762,$F$2:F762,F762)-1&gt;1),"",
IF(AND(F762="Peretoe teenus",H762&gt;=[2]an!$M$37,RANK(D762,$D762:$D762)+COUNTIFS($D$2:D762,D762,$F$2:F762,F762)-1=1,MONTH(H762)=MONTH(K762)=TRUE,YEAR(H762)=YEAR(K762)=TRUE),((EOMONTH(H762,0)-H762+1)*X762)/DAY(EOMONTH(H762,0)),
IF(AND(F762="Peretoe teenus",H762&gt;=[2]an!$M$37,RANK(D762,$D762:$D762)+COUNTIFS($D$2:D762,D762,$F$2:F762,F762)-1=1),X762,
IF(AND(F762="Peretoe teenus",H762&lt;[2]an!$M$37,S762&lt;&gt;"kahepoolne vajaduspõhine",RANK(D762,$D762:$D762)+COUNTIFS($D$2:D762,D762,$F$2:F762,F762)-1=1),X762,
IF(AND(F762="Peretoe teenus",H762&lt;[2]an!$M$37,S762&lt;&gt;"kahepoolne vajaduspõhine",RANK(D762,$D762:$D762)+COUNTIFS($D$2:D762,D762,$F$2:F762,F762)-1&gt;1),"",
IF(AND(F762="Peretoe teenus",H762&lt;[2]an!$M$37,S762="kahepoolne vajaduspõhine",U762="",RANK(D762,$D762:$D762)+COUNTIFS($D$2:D762,D762,$F$2:F762,F762)-1=1),X762,
IF(AND(F762="Peretoe teenus",H762&lt;[2]an!$M$37,S762="kahepoolne vajaduspõhine",U762="",RANK(D762,$D762:$D762)+COUNTIFS($D$2:D762,D762,$F$2:F762,F762)-1&gt;1),"",
IF(AND(F762="Peretoe teenus",H762&lt;[2]an!$M$37,S762="kahepoolne vajaduspõhine",U762&lt;[2]an!$M$37,RANK(D762,$D762:$D762)+COUNTIFS($D$2:D762,D762,$F$2:F762,F762)-1=1),X762,
IF(AND(F762="Peretoe teenus",H762&lt;[2]an!$M$37,S762="kahepoolne vajaduspõhine",U762&lt;[2]an!$M$37,RANK(D762,$D762:$D762)+COUNTIFS($D$2:D762,D762,$F$2:F762,F762)-1&gt;1),"",
IF(AND(F762="Peretoe teenus",H762&lt;[2]an!$M$37,S762="kahepoolne vajaduspõhine",U762&gt;=[2]an!$M$37,U762&lt;=[2]an!$M$38,RANK(D762,$D762:$D762)+COUNTIFS($D$2:D762,D762,$F$2:F762,F762)-1=1),
((EOMONTH(U762,0)-U762+1)*X762)/DAY(EOMONTH(U762,0))+(DAY(U762)-1)*100/DAY(EOMONTH(U762,0)),
IF(AND(F762="Peretoe teenus",H762&lt;[2]an!$M$37,S762="kahepoolne vajaduspõhine",U762&gt;=[2]an!$M$37,U762&lt;=[2]an!$M$38,RANK(D762,$D762:$D762)+COUNTIFS($D$2:D762,D762,$F$2:F762,F762)-1&gt;1),"",
IF(AND(F762="Peretoe teenus",H762&lt;[2]an!$M$37,S762="kahepoolne vajaduspõhine",U762&gt;[2]an!$M$38,RANK(D762,$D762:$D762)+COUNTIFS($D$2:D762,D762,$F$2:F762,F762)-1=1),X762,
IF(AND(F762="Peretoe teenus",H762&lt;[2]an!$M$37,S762="kahepoolne vajaduspõhine",U762&gt;[2]an!$M$38,RANK(D762,$D762:$D762)+COUNTIFS($D$2:D762,D762,$F$2:F762,F762)-1&gt;1),"",X762*W762)))))))))))))),"")</f>
        <v/>
      </c>
      <c r="Z762" s="18" t="str">
        <f t="shared" si="34"/>
        <v/>
      </c>
      <c r="AA762" s="19" t="str">
        <f>IFERROR(VLOOKUP(E762,[2]an!$A$3:$B$81,2,FALSE),"")</f>
        <v/>
      </c>
      <c r="AB762" s="19" t="str">
        <f>IFERROR(VLOOKUP(AA762,[2]an!$C$2:$D$16,2,FALSE),"")</f>
        <v/>
      </c>
      <c r="AC762" s="20"/>
      <c r="AD762" s="21" t="str">
        <f>IF(A762=[2]an!$F$36,VLOOKUP([2]an!$F$36,[2]an!$F$36:$H$36,3,FALSE),IF(A762=[2]an!$F$35,VLOOKUP([2]an!$F$35,[2]an!$F$35:$H$35,3,FALSE),IF(A762=[2]an!$F$33,VLOOKUP([2]an!$F$33,[2]an!$F$33:$H$33,3,FALSE),IF(A762=[2]an!$F$31,VLOOKUP([2]an!$F$31,[2]an!$F$31:$H$31,3,FALSE),""))))</f>
        <v/>
      </c>
    </row>
    <row r="763" spans="6:30" x14ac:dyDescent="0.2">
      <c r="F763" s="10"/>
      <c r="G763" s="8" t="str">
        <f t="shared" si="35"/>
        <v/>
      </c>
      <c r="H763" s="13"/>
      <c r="K763" s="13"/>
      <c r="L763" s="10"/>
      <c r="M763" s="10"/>
      <c r="S763" s="8" t="str">
        <f>IFERROR(VLOOKUP(D763,[1]peretoe_teenus!$A$2:$L$2000,5,FALSE),"")</f>
        <v/>
      </c>
      <c r="U763" s="13"/>
      <c r="V763" s="15" t="str" cm="1">
        <f t="array" ref="V763">IFERROR(IF(AND(F763="Tugigrupp",RANK(K763,$K763:$K763)+COUNTIFS($K$2:K763,K763,$L$2:L763,L763,$M$2:M763,M763,$I$2:I763,I763,$G$2:G763,G763,$F$2:F763,F763)-1=1),SUMPRODUCT(($F$2:$F$4154=F763)*($G$2:$G$4154=G763)*($K$2:$K$4154=K763)*($I$2:$I$4154=I763)*($L$2:$L$4154=L763)*($M$2:$M$4154=M763)),""),"")</f>
        <v/>
      </c>
      <c r="W763" s="15" t="str">
        <f t="shared" si="33"/>
        <v/>
      </c>
      <c r="X763" s="16" t="str">
        <f>IF(AND(A763=[2]an!$G$38,F763=[2]an!$E$40),[2]an!$G$40,IF(AND(A763=[2]an!$G$38,F763=[2]an!$E$41),[2]an!$G$41,IF(AND(A763=[2]an!$G$38,F763=[2]an!$E$39,H763&gt;=[2]an!$M$37),[2]an!$G$39,
IF(AND(A763=[2]an!$G$38,F763=[2]an!$E$39,H763&lt;[2]an!$M$37,S763="kahepoolne vajaduspõhine",U763=""),[2]an!$M$40,
IF(AND(A763=[2]an!$G$38,F763=[2]an!$E$39,H763&lt;[2]an!$M$37,S763="kahepoolne vajaduspõhine",U763&lt;&gt;""),[2]an!$G$39,
IF(AND(A763=[2]an!$G$38,F763=[2]an!$E$39,H763&lt;[2]an!$M$37,S763&lt;&gt;"kahepoolne vajaduspõhine"),[2]an!$G$39,
IF(AND(A763=[2]an!$G$38,F763=[2]an!$E$42),[2]an!$G$42,
IF(AND(A763=[2]an!$H$38,F763=[2]an!$E$40),[2]an!$H$40,IF(AND(A763=[2]an!$H$38,F763=[2]an!$E$41),[2]an!$H$41,IF(AND(A763=[2]an!$H$38,F763=[2]an!$E$39,H763&gt;=[2]an!$M$37),[2]an!$H$39,
IF(AND(A763=[2]an!$H$38,F763=[2]an!$E$39,H763&lt;[2]an!$M$37,S763="kahepoolne vajaduspõhine",U763=""),[2]an!$M$40,
IF(AND(A763=[2]an!$H$38,F763=[2]an!$E$39,H763&lt;[2]an!$M$37,S763="kahepoolne vajaduspõhine",U763&lt;&gt;""),[2]an!$H$39,
IF(AND(A763=[2]an!$H$38,F763=[2]an!$E$39,H763&lt;[2]an!$M$37,S763&lt;&gt;"kahepoolne vajaduspõhine"),[2]an!$H$39,
IF(AND(A763=[2]an!$H$38,F763=[2]an!$E$42),[2]an!$H$42,
IF(AND(A763=[2]an!$I$38,F763=[2]an!$E$40),[2]an!$I$40,IF(AND(A763=[2]an!$I$38,F763=[2]an!$E$41),[2]an!$I$41,IF(AND(A763=[2]an!$I$38,F763=[2]an!$E$39,H763&gt;=[2]an!$M$37),[2]an!$I$39,
IF(AND(A763=[2]an!$I$38,F763=[2]an!$E$39,H763&lt;[2]an!$M$37,S763="kahepoolne vajaduspõhine",U763=""),[2]an!$M$40,
IF(AND(A763=[2]an!$I$38,F763=[2]an!$E$39,H763&lt;[2]an!$M$37,S763="kahepoolne vajaduspõhine",U763&lt;&gt;""),[2]an!$I$39,
IF(AND(A763=[2]an!$I$38,F763=[2]an!$E$39,H763&lt;[2]an!$M$37,S763&lt;&gt;"kahepoolne vajaduspõhine"),[2]an!$I$39,
IF(AND(A763=[2]an!$I$38,F763=[2]an!$E$42),[2]an!$I$42,
IF(AND(A763=[2]an!$J$38,F763=[2]an!$E$40),[2]an!$J$40,IF(AND(A763=[2]an!$J$38,F763=[2]an!$E$41),[2]an!$J$41,IF(AND(A763=[2]an!$J$38,F763=[2]an!$E$39,H763&gt;=[2]an!$M$37),[2]an!$J$39,
IF(AND(A763=[2]an!$J$38,F763=[2]an!$E$39,H763&lt;[2]an!$M$37,S763="kahepoolne vajaduspõhine",U763=""),[2]an!$M$40,
IF(AND(A763=[2]an!$J$38,F763=[2]an!$E$39,H763&lt;[2]an!$M$37,S763="kahepoolne vajaduspõhine",U763&lt;&gt;""),[2]an!$J$39,
IF(AND(A763=[2]an!$J$38,F763=[2]an!$E$39,H763&lt;[2]an!$M$37,S763&lt;&gt;"kahepoolne vajaduspõhine"),[2]an!$J$39,
IF(AND(A763=[2]an!$J$38,F763=[2]an!$E$42),[2]an!$J$42,""))))))))))))))))))))))))))))</f>
        <v/>
      </c>
      <c r="Y763" s="17" t="str">
        <f>IFERROR(IF(F763="Tugigrupp",0,
IF(AND(F763="Peretoe teenus",H763&gt;=[2]an!$M$37,RANK(D763,$D763:$D763)+COUNTIFS($D$2:D763,D763,$F$2:F763,F763)-1&gt;1),"",
IF(AND(F763="Peretoe teenus",H763&gt;=[2]an!$M$37,RANK(D763,$D763:$D763)+COUNTIFS($D$2:D763,D763,$F$2:F763,F763)-1=1,MONTH(H763)=MONTH(K763)=TRUE,YEAR(H763)=YEAR(K763)=TRUE),((EOMONTH(H763,0)-H763+1)*X763)/DAY(EOMONTH(H763,0)),
IF(AND(F763="Peretoe teenus",H763&gt;=[2]an!$M$37,RANK(D763,$D763:$D763)+COUNTIFS($D$2:D763,D763,$F$2:F763,F763)-1=1),X763,
IF(AND(F763="Peretoe teenus",H763&lt;[2]an!$M$37,S763&lt;&gt;"kahepoolne vajaduspõhine",RANK(D763,$D763:$D763)+COUNTIFS($D$2:D763,D763,$F$2:F763,F763)-1=1),X763,
IF(AND(F763="Peretoe teenus",H763&lt;[2]an!$M$37,S763&lt;&gt;"kahepoolne vajaduspõhine",RANK(D763,$D763:$D763)+COUNTIFS($D$2:D763,D763,$F$2:F763,F763)-1&gt;1),"",
IF(AND(F763="Peretoe teenus",H763&lt;[2]an!$M$37,S763="kahepoolne vajaduspõhine",U763="",RANK(D763,$D763:$D763)+COUNTIFS($D$2:D763,D763,$F$2:F763,F763)-1=1),X763,
IF(AND(F763="Peretoe teenus",H763&lt;[2]an!$M$37,S763="kahepoolne vajaduspõhine",U763="",RANK(D763,$D763:$D763)+COUNTIFS($D$2:D763,D763,$F$2:F763,F763)-1&gt;1),"",
IF(AND(F763="Peretoe teenus",H763&lt;[2]an!$M$37,S763="kahepoolne vajaduspõhine",U763&lt;[2]an!$M$37,RANK(D763,$D763:$D763)+COUNTIFS($D$2:D763,D763,$F$2:F763,F763)-1=1),X763,
IF(AND(F763="Peretoe teenus",H763&lt;[2]an!$M$37,S763="kahepoolne vajaduspõhine",U763&lt;[2]an!$M$37,RANK(D763,$D763:$D763)+COUNTIFS($D$2:D763,D763,$F$2:F763,F763)-1&gt;1),"",
IF(AND(F763="Peretoe teenus",H763&lt;[2]an!$M$37,S763="kahepoolne vajaduspõhine",U763&gt;=[2]an!$M$37,U763&lt;=[2]an!$M$38,RANK(D763,$D763:$D763)+COUNTIFS($D$2:D763,D763,$F$2:F763,F763)-1=1),
((EOMONTH(U763,0)-U763+1)*X763)/DAY(EOMONTH(U763,0))+(DAY(U763)-1)*100/DAY(EOMONTH(U763,0)),
IF(AND(F763="Peretoe teenus",H763&lt;[2]an!$M$37,S763="kahepoolne vajaduspõhine",U763&gt;=[2]an!$M$37,U763&lt;=[2]an!$M$38,RANK(D763,$D763:$D763)+COUNTIFS($D$2:D763,D763,$F$2:F763,F763)-1&gt;1),"",
IF(AND(F763="Peretoe teenus",H763&lt;[2]an!$M$37,S763="kahepoolne vajaduspõhine",U763&gt;[2]an!$M$38,RANK(D763,$D763:$D763)+COUNTIFS($D$2:D763,D763,$F$2:F763,F763)-1=1),X763,
IF(AND(F763="Peretoe teenus",H763&lt;[2]an!$M$37,S763="kahepoolne vajaduspõhine",U763&gt;[2]an!$M$38,RANK(D763,$D763:$D763)+COUNTIFS($D$2:D763,D763,$F$2:F763,F763)-1&gt;1),"",X763*W763)))))))))))))),"")</f>
        <v/>
      </c>
      <c r="Z763" s="18" t="str">
        <f t="shared" si="34"/>
        <v/>
      </c>
      <c r="AA763" s="19" t="str">
        <f>IFERROR(VLOOKUP(E763,[2]an!$A$3:$B$81,2,FALSE),"")</f>
        <v/>
      </c>
      <c r="AB763" s="19" t="str">
        <f>IFERROR(VLOOKUP(AA763,[2]an!$C$2:$D$16,2,FALSE),"")</f>
        <v/>
      </c>
      <c r="AC763" s="20"/>
      <c r="AD763" s="21" t="str">
        <f>IF(A763=[2]an!$F$36,VLOOKUP([2]an!$F$36,[2]an!$F$36:$H$36,3,FALSE),IF(A763=[2]an!$F$35,VLOOKUP([2]an!$F$35,[2]an!$F$35:$H$35,3,FALSE),IF(A763=[2]an!$F$33,VLOOKUP([2]an!$F$33,[2]an!$F$33:$H$33,3,FALSE),IF(A763=[2]an!$F$31,VLOOKUP([2]an!$F$31,[2]an!$F$31:$H$31,3,FALSE),""))))</f>
        <v/>
      </c>
    </row>
    <row r="764" spans="6:30" x14ac:dyDescent="0.2">
      <c r="F764" s="10"/>
      <c r="G764" s="8" t="str">
        <f t="shared" si="35"/>
        <v/>
      </c>
      <c r="H764" s="13"/>
      <c r="K764" s="13"/>
      <c r="L764" s="10"/>
      <c r="M764" s="10"/>
      <c r="S764" s="8" t="str">
        <f>IFERROR(VLOOKUP(D764,[1]peretoe_teenus!$A$2:$L$2000,5,FALSE),"")</f>
        <v/>
      </c>
      <c r="U764" s="13"/>
      <c r="V764" s="15" t="str" cm="1">
        <f t="array" ref="V764">IFERROR(IF(AND(F764="Tugigrupp",RANK(K764,$K764:$K764)+COUNTIFS($K$2:K764,K764,$L$2:L764,L764,$M$2:M764,M764,$I$2:I764,I764,$G$2:G764,G764,$F$2:F764,F764)-1=1),SUMPRODUCT(($F$2:$F$4154=F764)*($G$2:$G$4154=G764)*($K$2:$K$4154=K764)*($I$2:$I$4154=I764)*($L$2:$L$4154=L764)*($M$2:$M$4154=M764)),""),"")</f>
        <v/>
      </c>
      <c r="W764" s="15" t="str">
        <f t="shared" si="33"/>
        <v/>
      </c>
      <c r="X764" s="16" t="str">
        <f>IF(AND(A764=[2]an!$G$38,F764=[2]an!$E$40),[2]an!$G$40,IF(AND(A764=[2]an!$G$38,F764=[2]an!$E$41),[2]an!$G$41,IF(AND(A764=[2]an!$G$38,F764=[2]an!$E$39,H764&gt;=[2]an!$M$37),[2]an!$G$39,
IF(AND(A764=[2]an!$G$38,F764=[2]an!$E$39,H764&lt;[2]an!$M$37,S764="kahepoolne vajaduspõhine",U764=""),[2]an!$M$40,
IF(AND(A764=[2]an!$G$38,F764=[2]an!$E$39,H764&lt;[2]an!$M$37,S764="kahepoolne vajaduspõhine",U764&lt;&gt;""),[2]an!$G$39,
IF(AND(A764=[2]an!$G$38,F764=[2]an!$E$39,H764&lt;[2]an!$M$37,S764&lt;&gt;"kahepoolne vajaduspõhine"),[2]an!$G$39,
IF(AND(A764=[2]an!$G$38,F764=[2]an!$E$42),[2]an!$G$42,
IF(AND(A764=[2]an!$H$38,F764=[2]an!$E$40),[2]an!$H$40,IF(AND(A764=[2]an!$H$38,F764=[2]an!$E$41),[2]an!$H$41,IF(AND(A764=[2]an!$H$38,F764=[2]an!$E$39,H764&gt;=[2]an!$M$37),[2]an!$H$39,
IF(AND(A764=[2]an!$H$38,F764=[2]an!$E$39,H764&lt;[2]an!$M$37,S764="kahepoolne vajaduspõhine",U764=""),[2]an!$M$40,
IF(AND(A764=[2]an!$H$38,F764=[2]an!$E$39,H764&lt;[2]an!$M$37,S764="kahepoolne vajaduspõhine",U764&lt;&gt;""),[2]an!$H$39,
IF(AND(A764=[2]an!$H$38,F764=[2]an!$E$39,H764&lt;[2]an!$M$37,S764&lt;&gt;"kahepoolne vajaduspõhine"),[2]an!$H$39,
IF(AND(A764=[2]an!$H$38,F764=[2]an!$E$42),[2]an!$H$42,
IF(AND(A764=[2]an!$I$38,F764=[2]an!$E$40),[2]an!$I$40,IF(AND(A764=[2]an!$I$38,F764=[2]an!$E$41),[2]an!$I$41,IF(AND(A764=[2]an!$I$38,F764=[2]an!$E$39,H764&gt;=[2]an!$M$37),[2]an!$I$39,
IF(AND(A764=[2]an!$I$38,F764=[2]an!$E$39,H764&lt;[2]an!$M$37,S764="kahepoolne vajaduspõhine",U764=""),[2]an!$M$40,
IF(AND(A764=[2]an!$I$38,F764=[2]an!$E$39,H764&lt;[2]an!$M$37,S764="kahepoolne vajaduspõhine",U764&lt;&gt;""),[2]an!$I$39,
IF(AND(A764=[2]an!$I$38,F764=[2]an!$E$39,H764&lt;[2]an!$M$37,S764&lt;&gt;"kahepoolne vajaduspõhine"),[2]an!$I$39,
IF(AND(A764=[2]an!$I$38,F764=[2]an!$E$42),[2]an!$I$42,
IF(AND(A764=[2]an!$J$38,F764=[2]an!$E$40),[2]an!$J$40,IF(AND(A764=[2]an!$J$38,F764=[2]an!$E$41),[2]an!$J$41,IF(AND(A764=[2]an!$J$38,F764=[2]an!$E$39,H764&gt;=[2]an!$M$37),[2]an!$J$39,
IF(AND(A764=[2]an!$J$38,F764=[2]an!$E$39,H764&lt;[2]an!$M$37,S764="kahepoolne vajaduspõhine",U764=""),[2]an!$M$40,
IF(AND(A764=[2]an!$J$38,F764=[2]an!$E$39,H764&lt;[2]an!$M$37,S764="kahepoolne vajaduspõhine",U764&lt;&gt;""),[2]an!$J$39,
IF(AND(A764=[2]an!$J$38,F764=[2]an!$E$39,H764&lt;[2]an!$M$37,S764&lt;&gt;"kahepoolne vajaduspõhine"),[2]an!$J$39,
IF(AND(A764=[2]an!$J$38,F764=[2]an!$E$42),[2]an!$J$42,""))))))))))))))))))))))))))))</f>
        <v/>
      </c>
      <c r="Y764" s="17" t="str">
        <f>IFERROR(IF(F764="Tugigrupp",0,
IF(AND(F764="Peretoe teenus",H764&gt;=[2]an!$M$37,RANK(D764,$D764:$D764)+COUNTIFS($D$2:D764,D764,$F$2:F764,F764)-1&gt;1),"",
IF(AND(F764="Peretoe teenus",H764&gt;=[2]an!$M$37,RANK(D764,$D764:$D764)+COUNTIFS($D$2:D764,D764,$F$2:F764,F764)-1=1,MONTH(H764)=MONTH(K764)=TRUE,YEAR(H764)=YEAR(K764)=TRUE),((EOMONTH(H764,0)-H764+1)*X764)/DAY(EOMONTH(H764,0)),
IF(AND(F764="Peretoe teenus",H764&gt;=[2]an!$M$37,RANK(D764,$D764:$D764)+COUNTIFS($D$2:D764,D764,$F$2:F764,F764)-1=1),X764,
IF(AND(F764="Peretoe teenus",H764&lt;[2]an!$M$37,S764&lt;&gt;"kahepoolne vajaduspõhine",RANK(D764,$D764:$D764)+COUNTIFS($D$2:D764,D764,$F$2:F764,F764)-1=1),X764,
IF(AND(F764="Peretoe teenus",H764&lt;[2]an!$M$37,S764&lt;&gt;"kahepoolne vajaduspõhine",RANK(D764,$D764:$D764)+COUNTIFS($D$2:D764,D764,$F$2:F764,F764)-1&gt;1),"",
IF(AND(F764="Peretoe teenus",H764&lt;[2]an!$M$37,S764="kahepoolne vajaduspõhine",U764="",RANK(D764,$D764:$D764)+COUNTIFS($D$2:D764,D764,$F$2:F764,F764)-1=1),X764,
IF(AND(F764="Peretoe teenus",H764&lt;[2]an!$M$37,S764="kahepoolne vajaduspõhine",U764="",RANK(D764,$D764:$D764)+COUNTIFS($D$2:D764,D764,$F$2:F764,F764)-1&gt;1),"",
IF(AND(F764="Peretoe teenus",H764&lt;[2]an!$M$37,S764="kahepoolne vajaduspõhine",U764&lt;[2]an!$M$37,RANK(D764,$D764:$D764)+COUNTIFS($D$2:D764,D764,$F$2:F764,F764)-1=1),X764,
IF(AND(F764="Peretoe teenus",H764&lt;[2]an!$M$37,S764="kahepoolne vajaduspõhine",U764&lt;[2]an!$M$37,RANK(D764,$D764:$D764)+COUNTIFS($D$2:D764,D764,$F$2:F764,F764)-1&gt;1),"",
IF(AND(F764="Peretoe teenus",H764&lt;[2]an!$M$37,S764="kahepoolne vajaduspõhine",U764&gt;=[2]an!$M$37,U764&lt;=[2]an!$M$38,RANK(D764,$D764:$D764)+COUNTIFS($D$2:D764,D764,$F$2:F764,F764)-1=1),
((EOMONTH(U764,0)-U764+1)*X764)/DAY(EOMONTH(U764,0))+(DAY(U764)-1)*100/DAY(EOMONTH(U764,0)),
IF(AND(F764="Peretoe teenus",H764&lt;[2]an!$M$37,S764="kahepoolne vajaduspõhine",U764&gt;=[2]an!$M$37,U764&lt;=[2]an!$M$38,RANK(D764,$D764:$D764)+COUNTIFS($D$2:D764,D764,$F$2:F764,F764)-1&gt;1),"",
IF(AND(F764="Peretoe teenus",H764&lt;[2]an!$M$37,S764="kahepoolne vajaduspõhine",U764&gt;[2]an!$M$38,RANK(D764,$D764:$D764)+COUNTIFS($D$2:D764,D764,$F$2:F764,F764)-1=1),X764,
IF(AND(F764="Peretoe teenus",H764&lt;[2]an!$M$37,S764="kahepoolne vajaduspõhine",U764&gt;[2]an!$M$38,RANK(D764,$D764:$D764)+COUNTIFS($D$2:D764,D764,$F$2:F764,F764)-1&gt;1),"",X764*W764)))))))))))))),"")</f>
        <v/>
      </c>
      <c r="Z764" s="18" t="str">
        <f t="shared" si="34"/>
        <v/>
      </c>
      <c r="AA764" s="19" t="str">
        <f>IFERROR(VLOOKUP(E764,[2]an!$A$3:$B$81,2,FALSE),"")</f>
        <v/>
      </c>
      <c r="AB764" s="19" t="str">
        <f>IFERROR(VLOOKUP(AA764,[2]an!$C$2:$D$16,2,FALSE),"")</f>
        <v/>
      </c>
      <c r="AC764" s="20"/>
      <c r="AD764" s="21" t="str">
        <f>IF(A764=[2]an!$F$36,VLOOKUP([2]an!$F$36,[2]an!$F$36:$H$36,3,FALSE),IF(A764=[2]an!$F$35,VLOOKUP([2]an!$F$35,[2]an!$F$35:$H$35,3,FALSE),IF(A764=[2]an!$F$33,VLOOKUP([2]an!$F$33,[2]an!$F$33:$H$33,3,FALSE),IF(A764=[2]an!$F$31,VLOOKUP([2]an!$F$31,[2]an!$F$31:$H$31,3,FALSE),""))))</f>
        <v/>
      </c>
    </row>
    <row r="765" spans="6:30" x14ac:dyDescent="0.2">
      <c r="F765" s="10"/>
      <c r="G765" s="8" t="str">
        <f t="shared" si="35"/>
        <v/>
      </c>
      <c r="H765" s="13"/>
      <c r="K765" s="13"/>
      <c r="L765" s="10"/>
      <c r="M765" s="10"/>
      <c r="S765" s="8" t="str">
        <f>IFERROR(VLOOKUP(D765,[1]peretoe_teenus!$A$2:$L$2000,5,FALSE),"")</f>
        <v/>
      </c>
      <c r="U765" s="13"/>
      <c r="V765" s="15" t="str" cm="1">
        <f t="array" ref="V765">IFERROR(IF(AND(F765="Tugigrupp",RANK(K765,$K765:$K765)+COUNTIFS($K$2:K765,K765,$L$2:L765,L765,$M$2:M765,M765,$I$2:I765,I765,$G$2:G765,G765,$F$2:F765,F765)-1=1),SUMPRODUCT(($F$2:$F$4154=F765)*($G$2:$G$4154=G765)*($K$2:$K$4154=K765)*($I$2:$I$4154=I765)*($L$2:$L$4154=L765)*($M$2:$M$4154=M765)),""),"")</f>
        <v/>
      </c>
      <c r="W765" s="15" t="str">
        <f t="shared" si="33"/>
        <v/>
      </c>
      <c r="X765" s="16" t="str">
        <f>IF(AND(A765=[2]an!$G$38,F765=[2]an!$E$40),[2]an!$G$40,IF(AND(A765=[2]an!$G$38,F765=[2]an!$E$41),[2]an!$G$41,IF(AND(A765=[2]an!$G$38,F765=[2]an!$E$39,H765&gt;=[2]an!$M$37),[2]an!$G$39,
IF(AND(A765=[2]an!$G$38,F765=[2]an!$E$39,H765&lt;[2]an!$M$37,S765="kahepoolne vajaduspõhine",U765=""),[2]an!$M$40,
IF(AND(A765=[2]an!$G$38,F765=[2]an!$E$39,H765&lt;[2]an!$M$37,S765="kahepoolne vajaduspõhine",U765&lt;&gt;""),[2]an!$G$39,
IF(AND(A765=[2]an!$G$38,F765=[2]an!$E$39,H765&lt;[2]an!$M$37,S765&lt;&gt;"kahepoolne vajaduspõhine"),[2]an!$G$39,
IF(AND(A765=[2]an!$G$38,F765=[2]an!$E$42),[2]an!$G$42,
IF(AND(A765=[2]an!$H$38,F765=[2]an!$E$40),[2]an!$H$40,IF(AND(A765=[2]an!$H$38,F765=[2]an!$E$41),[2]an!$H$41,IF(AND(A765=[2]an!$H$38,F765=[2]an!$E$39,H765&gt;=[2]an!$M$37),[2]an!$H$39,
IF(AND(A765=[2]an!$H$38,F765=[2]an!$E$39,H765&lt;[2]an!$M$37,S765="kahepoolne vajaduspõhine",U765=""),[2]an!$M$40,
IF(AND(A765=[2]an!$H$38,F765=[2]an!$E$39,H765&lt;[2]an!$M$37,S765="kahepoolne vajaduspõhine",U765&lt;&gt;""),[2]an!$H$39,
IF(AND(A765=[2]an!$H$38,F765=[2]an!$E$39,H765&lt;[2]an!$M$37,S765&lt;&gt;"kahepoolne vajaduspõhine"),[2]an!$H$39,
IF(AND(A765=[2]an!$H$38,F765=[2]an!$E$42),[2]an!$H$42,
IF(AND(A765=[2]an!$I$38,F765=[2]an!$E$40),[2]an!$I$40,IF(AND(A765=[2]an!$I$38,F765=[2]an!$E$41),[2]an!$I$41,IF(AND(A765=[2]an!$I$38,F765=[2]an!$E$39,H765&gt;=[2]an!$M$37),[2]an!$I$39,
IF(AND(A765=[2]an!$I$38,F765=[2]an!$E$39,H765&lt;[2]an!$M$37,S765="kahepoolne vajaduspõhine",U765=""),[2]an!$M$40,
IF(AND(A765=[2]an!$I$38,F765=[2]an!$E$39,H765&lt;[2]an!$M$37,S765="kahepoolne vajaduspõhine",U765&lt;&gt;""),[2]an!$I$39,
IF(AND(A765=[2]an!$I$38,F765=[2]an!$E$39,H765&lt;[2]an!$M$37,S765&lt;&gt;"kahepoolne vajaduspõhine"),[2]an!$I$39,
IF(AND(A765=[2]an!$I$38,F765=[2]an!$E$42),[2]an!$I$42,
IF(AND(A765=[2]an!$J$38,F765=[2]an!$E$40),[2]an!$J$40,IF(AND(A765=[2]an!$J$38,F765=[2]an!$E$41),[2]an!$J$41,IF(AND(A765=[2]an!$J$38,F765=[2]an!$E$39,H765&gt;=[2]an!$M$37),[2]an!$J$39,
IF(AND(A765=[2]an!$J$38,F765=[2]an!$E$39,H765&lt;[2]an!$M$37,S765="kahepoolne vajaduspõhine",U765=""),[2]an!$M$40,
IF(AND(A765=[2]an!$J$38,F765=[2]an!$E$39,H765&lt;[2]an!$M$37,S765="kahepoolne vajaduspõhine",U765&lt;&gt;""),[2]an!$J$39,
IF(AND(A765=[2]an!$J$38,F765=[2]an!$E$39,H765&lt;[2]an!$M$37,S765&lt;&gt;"kahepoolne vajaduspõhine"),[2]an!$J$39,
IF(AND(A765=[2]an!$J$38,F765=[2]an!$E$42),[2]an!$J$42,""))))))))))))))))))))))))))))</f>
        <v/>
      </c>
      <c r="Y765" s="17" t="str">
        <f>IFERROR(IF(F765="Tugigrupp",0,
IF(AND(F765="Peretoe teenus",H765&gt;=[2]an!$M$37,RANK(D765,$D765:$D765)+COUNTIFS($D$2:D765,D765,$F$2:F765,F765)-1&gt;1),"",
IF(AND(F765="Peretoe teenus",H765&gt;=[2]an!$M$37,RANK(D765,$D765:$D765)+COUNTIFS($D$2:D765,D765,$F$2:F765,F765)-1=1,MONTH(H765)=MONTH(K765)=TRUE,YEAR(H765)=YEAR(K765)=TRUE),((EOMONTH(H765,0)-H765+1)*X765)/DAY(EOMONTH(H765,0)),
IF(AND(F765="Peretoe teenus",H765&gt;=[2]an!$M$37,RANK(D765,$D765:$D765)+COUNTIFS($D$2:D765,D765,$F$2:F765,F765)-1=1),X765,
IF(AND(F765="Peretoe teenus",H765&lt;[2]an!$M$37,S765&lt;&gt;"kahepoolne vajaduspõhine",RANK(D765,$D765:$D765)+COUNTIFS($D$2:D765,D765,$F$2:F765,F765)-1=1),X765,
IF(AND(F765="Peretoe teenus",H765&lt;[2]an!$M$37,S765&lt;&gt;"kahepoolne vajaduspõhine",RANK(D765,$D765:$D765)+COUNTIFS($D$2:D765,D765,$F$2:F765,F765)-1&gt;1),"",
IF(AND(F765="Peretoe teenus",H765&lt;[2]an!$M$37,S765="kahepoolne vajaduspõhine",U765="",RANK(D765,$D765:$D765)+COUNTIFS($D$2:D765,D765,$F$2:F765,F765)-1=1),X765,
IF(AND(F765="Peretoe teenus",H765&lt;[2]an!$M$37,S765="kahepoolne vajaduspõhine",U765="",RANK(D765,$D765:$D765)+COUNTIFS($D$2:D765,D765,$F$2:F765,F765)-1&gt;1),"",
IF(AND(F765="Peretoe teenus",H765&lt;[2]an!$M$37,S765="kahepoolne vajaduspõhine",U765&lt;[2]an!$M$37,RANK(D765,$D765:$D765)+COUNTIFS($D$2:D765,D765,$F$2:F765,F765)-1=1),X765,
IF(AND(F765="Peretoe teenus",H765&lt;[2]an!$M$37,S765="kahepoolne vajaduspõhine",U765&lt;[2]an!$M$37,RANK(D765,$D765:$D765)+COUNTIFS($D$2:D765,D765,$F$2:F765,F765)-1&gt;1),"",
IF(AND(F765="Peretoe teenus",H765&lt;[2]an!$M$37,S765="kahepoolne vajaduspõhine",U765&gt;=[2]an!$M$37,U765&lt;=[2]an!$M$38,RANK(D765,$D765:$D765)+COUNTIFS($D$2:D765,D765,$F$2:F765,F765)-1=1),
((EOMONTH(U765,0)-U765+1)*X765)/DAY(EOMONTH(U765,0))+(DAY(U765)-1)*100/DAY(EOMONTH(U765,0)),
IF(AND(F765="Peretoe teenus",H765&lt;[2]an!$M$37,S765="kahepoolne vajaduspõhine",U765&gt;=[2]an!$M$37,U765&lt;=[2]an!$M$38,RANK(D765,$D765:$D765)+COUNTIFS($D$2:D765,D765,$F$2:F765,F765)-1&gt;1),"",
IF(AND(F765="Peretoe teenus",H765&lt;[2]an!$M$37,S765="kahepoolne vajaduspõhine",U765&gt;[2]an!$M$38,RANK(D765,$D765:$D765)+COUNTIFS($D$2:D765,D765,$F$2:F765,F765)-1=1),X765,
IF(AND(F765="Peretoe teenus",H765&lt;[2]an!$M$37,S765="kahepoolne vajaduspõhine",U765&gt;[2]an!$M$38,RANK(D765,$D765:$D765)+COUNTIFS($D$2:D765,D765,$F$2:F765,F765)-1&gt;1),"",X765*W765)))))))))))))),"")</f>
        <v/>
      </c>
      <c r="Z765" s="18" t="str">
        <f t="shared" si="34"/>
        <v/>
      </c>
      <c r="AA765" s="19" t="str">
        <f>IFERROR(VLOOKUP(E765,[2]an!$A$3:$B$81,2,FALSE),"")</f>
        <v/>
      </c>
      <c r="AB765" s="19" t="str">
        <f>IFERROR(VLOOKUP(AA765,[2]an!$C$2:$D$16,2,FALSE),"")</f>
        <v/>
      </c>
      <c r="AC765" s="20"/>
      <c r="AD765" s="21" t="str">
        <f>IF(A765=[2]an!$F$36,VLOOKUP([2]an!$F$36,[2]an!$F$36:$H$36,3,FALSE),IF(A765=[2]an!$F$35,VLOOKUP([2]an!$F$35,[2]an!$F$35:$H$35,3,FALSE),IF(A765=[2]an!$F$33,VLOOKUP([2]an!$F$33,[2]an!$F$33:$H$33,3,FALSE),IF(A765=[2]an!$F$31,VLOOKUP([2]an!$F$31,[2]an!$F$31:$H$31,3,FALSE),""))))</f>
        <v/>
      </c>
    </row>
    <row r="766" spans="6:30" x14ac:dyDescent="0.2">
      <c r="F766" s="10"/>
      <c r="G766" s="8" t="str">
        <f t="shared" si="35"/>
        <v/>
      </c>
      <c r="H766" s="13"/>
      <c r="K766" s="13"/>
      <c r="L766" s="10"/>
      <c r="M766" s="10"/>
      <c r="S766" s="8" t="str">
        <f>IFERROR(VLOOKUP(D766,[1]peretoe_teenus!$A$2:$L$2000,5,FALSE),"")</f>
        <v/>
      </c>
      <c r="U766" s="13"/>
      <c r="V766" s="15" t="str" cm="1">
        <f t="array" ref="V766">IFERROR(IF(AND(F766="Tugigrupp",RANK(K766,$K766:$K766)+COUNTIFS($K$2:K766,K766,$L$2:L766,L766,$M$2:M766,M766,$I$2:I766,I766,$G$2:G766,G766,$F$2:F766,F766)-1=1),SUMPRODUCT(($F$2:$F$4154=F766)*($G$2:$G$4154=G766)*($K$2:$K$4154=K766)*($I$2:$I$4154=I766)*($L$2:$L$4154=L766)*($M$2:$M$4154=M766)),""),"")</f>
        <v/>
      </c>
      <c r="W766" s="15" t="str">
        <f t="shared" si="33"/>
        <v/>
      </c>
      <c r="X766" s="16" t="str">
        <f>IF(AND(A766=[2]an!$G$38,F766=[2]an!$E$40),[2]an!$G$40,IF(AND(A766=[2]an!$G$38,F766=[2]an!$E$41),[2]an!$G$41,IF(AND(A766=[2]an!$G$38,F766=[2]an!$E$39,H766&gt;=[2]an!$M$37),[2]an!$G$39,
IF(AND(A766=[2]an!$G$38,F766=[2]an!$E$39,H766&lt;[2]an!$M$37,S766="kahepoolne vajaduspõhine",U766=""),[2]an!$M$40,
IF(AND(A766=[2]an!$G$38,F766=[2]an!$E$39,H766&lt;[2]an!$M$37,S766="kahepoolne vajaduspõhine",U766&lt;&gt;""),[2]an!$G$39,
IF(AND(A766=[2]an!$G$38,F766=[2]an!$E$39,H766&lt;[2]an!$M$37,S766&lt;&gt;"kahepoolne vajaduspõhine"),[2]an!$G$39,
IF(AND(A766=[2]an!$G$38,F766=[2]an!$E$42),[2]an!$G$42,
IF(AND(A766=[2]an!$H$38,F766=[2]an!$E$40),[2]an!$H$40,IF(AND(A766=[2]an!$H$38,F766=[2]an!$E$41),[2]an!$H$41,IF(AND(A766=[2]an!$H$38,F766=[2]an!$E$39,H766&gt;=[2]an!$M$37),[2]an!$H$39,
IF(AND(A766=[2]an!$H$38,F766=[2]an!$E$39,H766&lt;[2]an!$M$37,S766="kahepoolne vajaduspõhine",U766=""),[2]an!$M$40,
IF(AND(A766=[2]an!$H$38,F766=[2]an!$E$39,H766&lt;[2]an!$M$37,S766="kahepoolne vajaduspõhine",U766&lt;&gt;""),[2]an!$H$39,
IF(AND(A766=[2]an!$H$38,F766=[2]an!$E$39,H766&lt;[2]an!$M$37,S766&lt;&gt;"kahepoolne vajaduspõhine"),[2]an!$H$39,
IF(AND(A766=[2]an!$H$38,F766=[2]an!$E$42),[2]an!$H$42,
IF(AND(A766=[2]an!$I$38,F766=[2]an!$E$40),[2]an!$I$40,IF(AND(A766=[2]an!$I$38,F766=[2]an!$E$41),[2]an!$I$41,IF(AND(A766=[2]an!$I$38,F766=[2]an!$E$39,H766&gt;=[2]an!$M$37),[2]an!$I$39,
IF(AND(A766=[2]an!$I$38,F766=[2]an!$E$39,H766&lt;[2]an!$M$37,S766="kahepoolne vajaduspõhine",U766=""),[2]an!$M$40,
IF(AND(A766=[2]an!$I$38,F766=[2]an!$E$39,H766&lt;[2]an!$M$37,S766="kahepoolne vajaduspõhine",U766&lt;&gt;""),[2]an!$I$39,
IF(AND(A766=[2]an!$I$38,F766=[2]an!$E$39,H766&lt;[2]an!$M$37,S766&lt;&gt;"kahepoolne vajaduspõhine"),[2]an!$I$39,
IF(AND(A766=[2]an!$I$38,F766=[2]an!$E$42),[2]an!$I$42,
IF(AND(A766=[2]an!$J$38,F766=[2]an!$E$40),[2]an!$J$40,IF(AND(A766=[2]an!$J$38,F766=[2]an!$E$41),[2]an!$J$41,IF(AND(A766=[2]an!$J$38,F766=[2]an!$E$39,H766&gt;=[2]an!$M$37),[2]an!$J$39,
IF(AND(A766=[2]an!$J$38,F766=[2]an!$E$39,H766&lt;[2]an!$M$37,S766="kahepoolne vajaduspõhine",U766=""),[2]an!$M$40,
IF(AND(A766=[2]an!$J$38,F766=[2]an!$E$39,H766&lt;[2]an!$M$37,S766="kahepoolne vajaduspõhine",U766&lt;&gt;""),[2]an!$J$39,
IF(AND(A766=[2]an!$J$38,F766=[2]an!$E$39,H766&lt;[2]an!$M$37,S766&lt;&gt;"kahepoolne vajaduspõhine"),[2]an!$J$39,
IF(AND(A766=[2]an!$J$38,F766=[2]an!$E$42),[2]an!$J$42,""))))))))))))))))))))))))))))</f>
        <v/>
      </c>
      <c r="Y766" s="17" t="str">
        <f>IFERROR(IF(F766="Tugigrupp",0,
IF(AND(F766="Peretoe teenus",H766&gt;=[2]an!$M$37,RANK(D766,$D766:$D766)+COUNTIFS($D$2:D766,D766,$F$2:F766,F766)-1&gt;1),"",
IF(AND(F766="Peretoe teenus",H766&gt;=[2]an!$M$37,RANK(D766,$D766:$D766)+COUNTIFS($D$2:D766,D766,$F$2:F766,F766)-1=1,MONTH(H766)=MONTH(K766)=TRUE,YEAR(H766)=YEAR(K766)=TRUE),((EOMONTH(H766,0)-H766+1)*X766)/DAY(EOMONTH(H766,0)),
IF(AND(F766="Peretoe teenus",H766&gt;=[2]an!$M$37,RANK(D766,$D766:$D766)+COUNTIFS($D$2:D766,D766,$F$2:F766,F766)-1=1),X766,
IF(AND(F766="Peretoe teenus",H766&lt;[2]an!$M$37,S766&lt;&gt;"kahepoolne vajaduspõhine",RANK(D766,$D766:$D766)+COUNTIFS($D$2:D766,D766,$F$2:F766,F766)-1=1),X766,
IF(AND(F766="Peretoe teenus",H766&lt;[2]an!$M$37,S766&lt;&gt;"kahepoolne vajaduspõhine",RANK(D766,$D766:$D766)+COUNTIFS($D$2:D766,D766,$F$2:F766,F766)-1&gt;1),"",
IF(AND(F766="Peretoe teenus",H766&lt;[2]an!$M$37,S766="kahepoolne vajaduspõhine",U766="",RANK(D766,$D766:$D766)+COUNTIFS($D$2:D766,D766,$F$2:F766,F766)-1=1),X766,
IF(AND(F766="Peretoe teenus",H766&lt;[2]an!$M$37,S766="kahepoolne vajaduspõhine",U766="",RANK(D766,$D766:$D766)+COUNTIFS($D$2:D766,D766,$F$2:F766,F766)-1&gt;1),"",
IF(AND(F766="Peretoe teenus",H766&lt;[2]an!$M$37,S766="kahepoolne vajaduspõhine",U766&lt;[2]an!$M$37,RANK(D766,$D766:$D766)+COUNTIFS($D$2:D766,D766,$F$2:F766,F766)-1=1),X766,
IF(AND(F766="Peretoe teenus",H766&lt;[2]an!$M$37,S766="kahepoolne vajaduspõhine",U766&lt;[2]an!$M$37,RANK(D766,$D766:$D766)+COUNTIFS($D$2:D766,D766,$F$2:F766,F766)-1&gt;1),"",
IF(AND(F766="Peretoe teenus",H766&lt;[2]an!$M$37,S766="kahepoolne vajaduspõhine",U766&gt;=[2]an!$M$37,U766&lt;=[2]an!$M$38,RANK(D766,$D766:$D766)+COUNTIFS($D$2:D766,D766,$F$2:F766,F766)-1=1),
((EOMONTH(U766,0)-U766+1)*X766)/DAY(EOMONTH(U766,0))+(DAY(U766)-1)*100/DAY(EOMONTH(U766,0)),
IF(AND(F766="Peretoe teenus",H766&lt;[2]an!$M$37,S766="kahepoolne vajaduspõhine",U766&gt;=[2]an!$M$37,U766&lt;=[2]an!$M$38,RANK(D766,$D766:$D766)+COUNTIFS($D$2:D766,D766,$F$2:F766,F766)-1&gt;1),"",
IF(AND(F766="Peretoe teenus",H766&lt;[2]an!$M$37,S766="kahepoolne vajaduspõhine",U766&gt;[2]an!$M$38,RANK(D766,$D766:$D766)+COUNTIFS($D$2:D766,D766,$F$2:F766,F766)-1=1),X766,
IF(AND(F766="Peretoe teenus",H766&lt;[2]an!$M$37,S766="kahepoolne vajaduspõhine",U766&gt;[2]an!$M$38,RANK(D766,$D766:$D766)+COUNTIFS($D$2:D766,D766,$F$2:F766,F766)-1&gt;1),"",X766*W766)))))))))))))),"")</f>
        <v/>
      </c>
      <c r="Z766" s="18" t="str">
        <f t="shared" si="34"/>
        <v/>
      </c>
      <c r="AA766" s="19" t="str">
        <f>IFERROR(VLOOKUP(E766,[2]an!$A$3:$B$81,2,FALSE),"")</f>
        <v/>
      </c>
      <c r="AB766" s="19" t="str">
        <f>IFERROR(VLOOKUP(AA766,[2]an!$C$2:$D$16,2,FALSE),"")</f>
        <v/>
      </c>
      <c r="AC766" s="20"/>
      <c r="AD766" s="21" t="str">
        <f>IF(A766=[2]an!$F$36,VLOOKUP([2]an!$F$36,[2]an!$F$36:$H$36,3,FALSE),IF(A766=[2]an!$F$35,VLOOKUP([2]an!$F$35,[2]an!$F$35:$H$35,3,FALSE),IF(A766=[2]an!$F$33,VLOOKUP([2]an!$F$33,[2]an!$F$33:$H$33,3,FALSE),IF(A766=[2]an!$F$31,VLOOKUP([2]an!$F$31,[2]an!$F$31:$H$31,3,FALSE),""))))</f>
        <v/>
      </c>
    </row>
    <row r="767" spans="6:30" x14ac:dyDescent="0.2">
      <c r="F767" s="10"/>
      <c r="G767" s="8" t="str">
        <f t="shared" si="35"/>
        <v/>
      </c>
      <c r="H767" s="13"/>
      <c r="K767" s="13"/>
      <c r="L767" s="10"/>
      <c r="M767" s="10"/>
      <c r="S767" s="8" t="str">
        <f>IFERROR(VLOOKUP(D767,[1]peretoe_teenus!$A$2:$L$2000,5,FALSE),"")</f>
        <v/>
      </c>
      <c r="U767" s="13"/>
      <c r="V767" s="15" t="str" cm="1">
        <f t="array" ref="V767">IFERROR(IF(AND(F767="Tugigrupp",RANK(K767,$K767:$K767)+COUNTIFS($K$2:K767,K767,$L$2:L767,L767,$M$2:M767,M767,$I$2:I767,I767,$G$2:G767,G767,$F$2:F767,F767)-1=1),SUMPRODUCT(($F$2:$F$4154=F767)*($G$2:$G$4154=G767)*($K$2:$K$4154=K767)*($I$2:$I$4154=I767)*($L$2:$L$4154=L767)*($M$2:$M$4154=M767)),""),"")</f>
        <v/>
      </c>
      <c r="W767" s="15" t="str">
        <f t="shared" si="33"/>
        <v/>
      </c>
      <c r="X767" s="16" t="str">
        <f>IF(AND(A767=[2]an!$G$38,F767=[2]an!$E$40),[2]an!$G$40,IF(AND(A767=[2]an!$G$38,F767=[2]an!$E$41),[2]an!$G$41,IF(AND(A767=[2]an!$G$38,F767=[2]an!$E$39,H767&gt;=[2]an!$M$37),[2]an!$G$39,
IF(AND(A767=[2]an!$G$38,F767=[2]an!$E$39,H767&lt;[2]an!$M$37,S767="kahepoolne vajaduspõhine",U767=""),[2]an!$M$40,
IF(AND(A767=[2]an!$G$38,F767=[2]an!$E$39,H767&lt;[2]an!$M$37,S767="kahepoolne vajaduspõhine",U767&lt;&gt;""),[2]an!$G$39,
IF(AND(A767=[2]an!$G$38,F767=[2]an!$E$39,H767&lt;[2]an!$M$37,S767&lt;&gt;"kahepoolne vajaduspõhine"),[2]an!$G$39,
IF(AND(A767=[2]an!$G$38,F767=[2]an!$E$42),[2]an!$G$42,
IF(AND(A767=[2]an!$H$38,F767=[2]an!$E$40),[2]an!$H$40,IF(AND(A767=[2]an!$H$38,F767=[2]an!$E$41),[2]an!$H$41,IF(AND(A767=[2]an!$H$38,F767=[2]an!$E$39,H767&gt;=[2]an!$M$37),[2]an!$H$39,
IF(AND(A767=[2]an!$H$38,F767=[2]an!$E$39,H767&lt;[2]an!$M$37,S767="kahepoolne vajaduspõhine",U767=""),[2]an!$M$40,
IF(AND(A767=[2]an!$H$38,F767=[2]an!$E$39,H767&lt;[2]an!$M$37,S767="kahepoolne vajaduspõhine",U767&lt;&gt;""),[2]an!$H$39,
IF(AND(A767=[2]an!$H$38,F767=[2]an!$E$39,H767&lt;[2]an!$M$37,S767&lt;&gt;"kahepoolne vajaduspõhine"),[2]an!$H$39,
IF(AND(A767=[2]an!$H$38,F767=[2]an!$E$42),[2]an!$H$42,
IF(AND(A767=[2]an!$I$38,F767=[2]an!$E$40),[2]an!$I$40,IF(AND(A767=[2]an!$I$38,F767=[2]an!$E$41),[2]an!$I$41,IF(AND(A767=[2]an!$I$38,F767=[2]an!$E$39,H767&gt;=[2]an!$M$37),[2]an!$I$39,
IF(AND(A767=[2]an!$I$38,F767=[2]an!$E$39,H767&lt;[2]an!$M$37,S767="kahepoolne vajaduspõhine",U767=""),[2]an!$M$40,
IF(AND(A767=[2]an!$I$38,F767=[2]an!$E$39,H767&lt;[2]an!$M$37,S767="kahepoolne vajaduspõhine",U767&lt;&gt;""),[2]an!$I$39,
IF(AND(A767=[2]an!$I$38,F767=[2]an!$E$39,H767&lt;[2]an!$M$37,S767&lt;&gt;"kahepoolne vajaduspõhine"),[2]an!$I$39,
IF(AND(A767=[2]an!$I$38,F767=[2]an!$E$42),[2]an!$I$42,
IF(AND(A767=[2]an!$J$38,F767=[2]an!$E$40),[2]an!$J$40,IF(AND(A767=[2]an!$J$38,F767=[2]an!$E$41),[2]an!$J$41,IF(AND(A767=[2]an!$J$38,F767=[2]an!$E$39,H767&gt;=[2]an!$M$37),[2]an!$J$39,
IF(AND(A767=[2]an!$J$38,F767=[2]an!$E$39,H767&lt;[2]an!$M$37,S767="kahepoolne vajaduspõhine",U767=""),[2]an!$M$40,
IF(AND(A767=[2]an!$J$38,F767=[2]an!$E$39,H767&lt;[2]an!$M$37,S767="kahepoolne vajaduspõhine",U767&lt;&gt;""),[2]an!$J$39,
IF(AND(A767=[2]an!$J$38,F767=[2]an!$E$39,H767&lt;[2]an!$M$37,S767&lt;&gt;"kahepoolne vajaduspõhine"),[2]an!$J$39,
IF(AND(A767=[2]an!$J$38,F767=[2]an!$E$42),[2]an!$J$42,""))))))))))))))))))))))))))))</f>
        <v/>
      </c>
      <c r="Y767" s="17" t="str">
        <f>IFERROR(IF(F767="Tugigrupp",0,
IF(AND(F767="Peretoe teenus",H767&gt;=[2]an!$M$37,RANK(D767,$D767:$D767)+COUNTIFS($D$2:D767,D767,$F$2:F767,F767)-1&gt;1),"",
IF(AND(F767="Peretoe teenus",H767&gt;=[2]an!$M$37,RANK(D767,$D767:$D767)+COUNTIFS($D$2:D767,D767,$F$2:F767,F767)-1=1,MONTH(H767)=MONTH(K767)=TRUE,YEAR(H767)=YEAR(K767)=TRUE),((EOMONTH(H767,0)-H767+1)*X767)/DAY(EOMONTH(H767,0)),
IF(AND(F767="Peretoe teenus",H767&gt;=[2]an!$M$37,RANK(D767,$D767:$D767)+COUNTIFS($D$2:D767,D767,$F$2:F767,F767)-1=1),X767,
IF(AND(F767="Peretoe teenus",H767&lt;[2]an!$M$37,S767&lt;&gt;"kahepoolne vajaduspõhine",RANK(D767,$D767:$D767)+COUNTIFS($D$2:D767,D767,$F$2:F767,F767)-1=1),X767,
IF(AND(F767="Peretoe teenus",H767&lt;[2]an!$M$37,S767&lt;&gt;"kahepoolne vajaduspõhine",RANK(D767,$D767:$D767)+COUNTIFS($D$2:D767,D767,$F$2:F767,F767)-1&gt;1),"",
IF(AND(F767="Peretoe teenus",H767&lt;[2]an!$M$37,S767="kahepoolne vajaduspõhine",U767="",RANK(D767,$D767:$D767)+COUNTIFS($D$2:D767,D767,$F$2:F767,F767)-1=1),X767,
IF(AND(F767="Peretoe teenus",H767&lt;[2]an!$M$37,S767="kahepoolne vajaduspõhine",U767="",RANK(D767,$D767:$D767)+COUNTIFS($D$2:D767,D767,$F$2:F767,F767)-1&gt;1),"",
IF(AND(F767="Peretoe teenus",H767&lt;[2]an!$M$37,S767="kahepoolne vajaduspõhine",U767&lt;[2]an!$M$37,RANK(D767,$D767:$D767)+COUNTIFS($D$2:D767,D767,$F$2:F767,F767)-1=1),X767,
IF(AND(F767="Peretoe teenus",H767&lt;[2]an!$M$37,S767="kahepoolne vajaduspõhine",U767&lt;[2]an!$M$37,RANK(D767,$D767:$D767)+COUNTIFS($D$2:D767,D767,$F$2:F767,F767)-1&gt;1),"",
IF(AND(F767="Peretoe teenus",H767&lt;[2]an!$M$37,S767="kahepoolne vajaduspõhine",U767&gt;=[2]an!$M$37,U767&lt;=[2]an!$M$38,RANK(D767,$D767:$D767)+COUNTIFS($D$2:D767,D767,$F$2:F767,F767)-1=1),
((EOMONTH(U767,0)-U767+1)*X767)/DAY(EOMONTH(U767,0))+(DAY(U767)-1)*100/DAY(EOMONTH(U767,0)),
IF(AND(F767="Peretoe teenus",H767&lt;[2]an!$M$37,S767="kahepoolne vajaduspõhine",U767&gt;=[2]an!$M$37,U767&lt;=[2]an!$M$38,RANK(D767,$D767:$D767)+COUNTIFS($D$2:D767,D767,$F$2:F767,F767)-1&gt;1),"",
IF(AND(F767="Peretoe teenus",H767&lt;[2]an!$M$37,S767="kahepoolne vajaduspõhine",U767&gt;[2]an!$M$38,RANK(D767,$D767:$D767)+COUNTIFS($D$2:D767,D767,$F$2:F767,F767)-1=1),X767,
IF(AND(F767="Peretoe teenus",H767&lt;[2]an!$M$37,S767="kahepoolne vajaduspõhine",U767&gt;[2]an!$M$38,RANK(D767,$D767:$D767)+COUNTIFS($D$2:D767,D767,$F$2:F767,F767)-1&gt;1),"",X767*W767)))))))))))))),"")</f>
        <v/>
      </c>
      <c r="Z767" s="18" t="str">
        <f t="shared" si="34"/>
        <v/>
      </c>
      <c r="AA767" s="19" t="str">
        <f>IFERROR(VLOOKUP(E767,[2]an!$A$3:$B$81,2,FALSE),"")</f>
        <v/>
      </c>
      <c r="AB767" s="19" t="str">
        <f>IFERROR(VLOOKUP(AA767,[2]an!$C$2:$D$16,2,FALSE),"")</f>
        <v/>
      </c>
      <c r="AC767" s="20"/>
      <c r="AD767" s="21" t="str">
        <f>IF(A767=[2]an!$F$36,VLOOKUP([2]an!$F$36,[2]an!$F$36:$H$36,3,FALSE),IF(A767=[2]an!$F$35,VLOOKUP([2]an!$F$35,[2]an!$F$35:$H$35,3,FALSE),IF(A767=[2]an!$F$33,VLOOKUP([2]an!$F$33,[2]an!$F$33:$H$33,3,FALSE),IF(A767=[2]an!$F$31,VLOOKUP([2]an!$F$31,[2]an!$F$31:$H$31,3,FALSE),""))))</f>
        <v/>
      </c>
    </row>
    <row r="768" spans="6:30" x14ac:dyDescent="0.2">
      <c r="F768" s="10"/>
      <c r="G768" s="8" t="str">
        <f t="shared" si="35"/>
        <v/>
      </c>
      <c r="H768" s="13"/>
      <c r="K768" s="13"/>
      <c r="L768" s="10"/>
      <c r="M768" s="10"/>
      <c r="S768" s="8" t="str">
        <f>IFERROR(VLOOKUP(D768,[1]peretoe_teenus!$A$2:$L$2000,5,FALSE),"")</f>
        <v/>
      </c>
      <c r="U768" s="13"/>
      <c r="V768" s="15" t="str" cm="1">
        <f t="array" ref="V768">IFERROR(IF(AND(F768="Tugigrupp",RANK(K768,$K768:$K768)+COUNTIFS($K$2:K768,K768,$L$2:L768,L768,$M$2:M768,M768,$I$2:I768,I768,$G$2:G768,G768,$F$2:F768,F768)-1=1),SUMPRODUCT(($F$2:$F$4154=F768)*($G$2:$G$4154=G768)*($K$2:$K$4154=K768)*($I$2:$I$4154=I768)*($L$2:$L$4154=L768)*($M$2:$M$4154=M768)),""),"")</f>
        <v/>
      </c>
      <c r="W768" s="15" t="str">
        <f t="shared" si="33"/>
        <v/>
      </c>
      <c r="X768" s="16" t="str">
        <f>IF(AND(A768=[2]an!$G$38,F768=[2]an!$E$40),[2]an!$G$40,IF(AND(A768=[2]an!$G$38,F768=[2]an!$E$41),[2]an!$G$41,IF(AND(A768=[2]an!$G$38,F768=[2]an!$E$39,H768&gt;=[2]an!$M$37),[2]an!$G$39,
IF(AND(A768=[2]an!$G$38,F768=[2]an!$E$39,H768&lt;[2]an!$M$37,S768="kahepoolne vajaduspõhine",U768=""),[2]an!$M$40,
IF(AND(A768=[2]an!$G$38,F768=[2]an!$E$39,H768&lt;[2]an!$M$37,S768="kahepoolne vajaduspõhine",U768&lt;&gt;""),[2]an!$G$39,
IF(AND(A768=[2]an!$G$38,F768=[2]an!$E$39,H768&lt;[2]an!$M$37,S768&lt;&gt;"kahepoolne vajaduspõhine"),[2]an!$G$39,
IF(AND(A768=[2]an!$G$38,F768=[2]an!$E$42),[2]an!$G$42,
IF(AND(A768=[2]an!$H$38,F768=[2]an!$E$40),[2]an!$H$40,IF(AND(A768=[2]an!$H$38,F768=[2]an!$E$41),[2]an!$H$41,IF(AND(A768=[2]an!$H$38,F768=[2]an!$E$39,H768&gt;=[2]an!$M$37),[2]an!$H$39,
IF(AND(A768=[2]an!$H$38,F768=[2]an!$E$39,H768&lt;[2]an!$M$37,S768="kahepoolne vajaduspõhine",U768=""),[2]an!$M$40,
IF(AND(A768=[2]an!$H$38,F768=[2]an!$E$39,H768&lt;[2]an!$M$37,S768="kahepoolne vajaduspõhine",U768&lt;&gt;""),[2]an!$H$39,
IF(AND(A768=[2]an!$H$38,F768=[2]an!$E$39,H768&lt;[2]an!$M$37,S768&lt;&gt;"kahepoolne vajaduspõhine"),[2]an!$H$39,
IF(AND(A768=[2]an!$H$38,F768=[2]an!$E$42),[2]an!$H$42,
IF(AND(A768=[2]an!$I$38,F768=[2]an!$E$40),[2]an!$I$40,IF(AND(A768=[2]an!$I$38,F768=[2]an!$E$41),[2]an!$I$41,IF(AND(A768=[2]an!$I$38,F768=[2]an!$E$39,H768&gt;=[2]an!$M$37),[2]an!$I$39,
IF(AND(A768=[2]an!$I$38,F768=[2]an!$E$39,H768&lt;[2]an!$M$37,S768="kahepoolne vajaduspõhine",U768=""),[2]an!$M$40,
IF(AND(A768=[2]an!$I$38,F768=[2]an!$E$39,H768&lt;[2]an!$M$37,S768="kahepoolne vajaduspõhine",U768&lt;&gt;""),[2]an!$I$39,
IF(AND(A768=[2]an!$I$38,F768=[2]an!$E$39,H768&lt;[2]an!$M$37,S768&lt;&gt;"kahepoolne vajaduspõhine"),[2]an!$I$39,
IF(AND(A768=[2]an!$I$38,F768=[2]an!$E$42),[2]an!$I$42,
IF(AND(A768=[2]an!$J$38,F768=[2]an!$E$40),[2]an!$J$40,IF(AND(A768=[2]an!$J$38,F768=[2]an!$E$41),[2]an!$J$41,IF(AND(A768=[2]an!$J$38,F768=[2]an!$E$39,H768&gt;=[2]an!$M$37),[2]an!$J$39,
IF(AND(A768=[2]an!$J$38,F768=[2]an!$E$39,H768&lt;[2]an!$M$37,S768="kahepoolne vajaduspõhine",U768=""),[2]an!$M$40,
IF(AND(A768=[2]an!$J$38,F768=[2]an!$E$39,H768&lt;[2]an!$M$37,S768="kahepoolne vajaduspõhine",U768&lt;&gt;""),[2]an!$J$39,
IF(AND(A768=[2]an!$J$38,F768=[2]an!$E$39,H768&lt;[2]an!$M$37,S768&lt;&gt;"kahepoolne vajaduspõhine"),[2]an!$J$39,
IF(AND(A768=[2]an!$J$38,F768=[2]an!$E$42),[2]an!$J$42,""))))))))))))))))))))))))))))</f>
        <v/>
      </c>
      <c r="Y768" s="17" t="str">
        <f>IFERROR(IF(F768="Tugigrupp",0,
IF(AND(F768="Peretoe teenus",H768&gt;=[2]an!$M$37,RANK(D768,$D768:$D768)+COUNTIFS($D$2:D768,D768,$F$2:F768,F768)-1&gt;1),"",
IF(AND(F768="Peretoe teenus",H768&gt;=[2]an!$M$37,RANK(D768,$D768:$D768)+COUNTIFS($D$2:D768,D768,$F$2:F768,F768)-1=1,MONTH(H768)=MONTH(K768)=TRUE,YEAR(H768)=YEAR(K768)=TRUE),((EOMONTH(H768,0)-H768+1)*X768)/DAY(EOMONTH(H768,0)),
IF(AND(F768="Peretoe teenus",H768&gt;=[2]an!$M$37,RANK(D768,$D768:$D768)+COUNTIFS($D$2:D768,D768,$F$2:F768,F768)-1=1),X768,
IF(AND(F768="Peretoe teenus",H768&lt;[2]an!$M$37,S768&lt;&gt;"kahepoolne vajaduspõhine",RANK(D768,$D768:$D768)+COUNTIFS($D$2:D768,D768,$F$2:F768,F768)-1=1),X768,
IF(AND(F768="Peretoe teenus",H768&lt;[2]an!$M$37,S768&lt;&gt;"kahepoolne vajaduspõhine",RANK(D768,$D768:$D768)+COUNTIFS($D$2:D768,D768,$F$2:F768,F768)-1&gt;1),"",
IF(AND(F768="Peretoe teenus",H768&lt;[2]an!$M$37,S768="kahepoolne vajaduspõhine",U768="",RANK(D768,$D768:$D768)+COUNTIFS($D$2:D768,D768,$F$2:F768,F768)-1=1),X768,
IF(AND(F768="Peretoe teenus",H768&lt;[2]an!$M$37,S768="kahepoolne vajaduspõhine",U768="",RANK(D768,$D768:$D768)+COUNTIFS($D$2:D768,D768,$F$2:F768,F768)-1&gt;1),"",
IF(AND(F768="Peretoe teenus",H768&lt;[2]an!$M$37,S768="kahepoolne vajaduspõhine",U768&lt;[2]an!$M$37,RANK(D768,$D768:$D768)+COUNTIFS($D$2:D768,D768,$F$2:F768,F768)-1=1),X768,
IF(AND(F768="Peretoe teenus",H768&lt;[2]an!$M$37,S768="kahepoolne vajaduspõhine",U768&lt;[2]an!$M$37,RANK(D768,$D768:$D768)+COUNTIFS($D$2:D768,D768,$F$2:F768,F768)-1&gt;1),"",
IF(AND(F768="Peretoe teenus",H768&lt;[2]an!$M$37,S768="kahepoolne vajaduspõhine",U768&gt;=[2]an!$M$37,U768&lt;=[2]an!$M$38,RANK(D768,$D768:$D768)+COUNTIFS($D$2:D768,D768,$F$2:F768,F768)-1=1),
((EOMONTH(U768,0)-U768+1)*X768)/DAY(EOMONTH(U768,0))+(DAY(U768)-1)*100/DAY(EOMONTH(U768,0)),
IF(AND(F768="Peretoe teenus",H768&lt;[2]an!$M$37,S768="kahepoolne vajaduspõhine",U768&gt;=[2]an!$M$37,U768&lt;=[2]an!$M$38,RANK(D768,$D768:$D768)+COUNTIFS($D$2:D768,D768,$F$2:F768,F768)-1&gt;1),"",
IF(AND(F768="Peretoe teenus",H768&lt;[2]an!$M$37,S768="kahepoolne vajaduspõhine",U768&gt;[2]an!$M$38,RANK(D768,$D768:$D768)+COUNTIFS($D$2:D768,D768,$F$2:F768,F768)-1=1),X768,
IF(AND(F768="Peretoe teenus",H768&lt;[2]an!$M$37,S768="kahepoolne vajaduspõhine",U768&gt;[2]an!$M$38,RANK(D768,$D768:$D768)+COUNTIFS($D$2:D768,D768,$F$2:F768,F768)-1&gt;1),"",X768*W768)))))))))))))),"")</f>
        <v/>
      </c>
      <c r="Z768" s="18" t="str">
        <f t="shared" si="34"/>
        <v/>
      </c>
      <c r="AA768" s="19" t="str">
        <f>IFERROR(VLOOKUP(E768,[2]an!$A$3:$B$81,2,FALSE),"")</f>
        <v/>
      </c>
      <c r="AB768" s="19" t="str">
        <f>IFERROR(VLOOKUP(AA768,[2]an!$C$2:$D$16,2,FALSE),"")</f>
        <v/>
      </c>
      <c r="AC768" s="20"/>
      <c r="AD768" s="21" t="str">
        <f>IF(A768=[2]an!$F$36,VLOOKUP([2]an!$F$36,[2]an!$F$36:$H$36,3,FALSE),IF(A768=[2]an!$F$35,VLOOKUP([2]an!$F$35,[2]an!$F$35:$H$35,3,FALSE),IF(A768=[2]an!$F$33,VLOOKUP([2]an!$F$33,[2]an!$F$33:$H$33,3,FALSE),IF(A768=[2]an!$F$31,VLOOKUP([2]an!$F$31,[2]an!$F$31:$H$31,3,FALSE),""))))</f>
        <v/>
      </c>
    </row>
    <row r="769" spans="6:30" x14ac:dyDescent="0.2">
      <c r="F769" s="10"/>
      <c r="G769" s="8" t="str">
        <f t="shared" si="35"/>
        <v/>
      </c>
      <c r="H769" s="13"/>
      <c r="K769" s="13"/>
      <c r="L769" s="10"/>
      <c r="M769" s="10"/>
      <c r="S769" s="8" t="str">
        <f>IFERROR(VLOOKUP(D769,[1]peretoe_teenus!$A$2:$L$2000,5,FALSE),"")</f>
        <v/>
      </c>
      <c r="U769" s="13"/>
      <c r="V769" s="15" t="str" cm="1">
        <f t="array" ref="V769">IFERROR(IF(AND(F769="Tugigrupp",RANK(K769,$K769:$K769)+COUNTIFS($K$2:K769,K769,$L$2:L769,L769,$M$2:M769,M769,$I$2:I769,I769,$G$2:G769,G769,$F$2:F769,F769)-1=1),SUMPRODUCT(($F$2:$F$4154=F769)*($G$2:$G$4154=G769)*($K$2:$K$4154=K769)*($I$2:$I$4154=I769)*($L$2:$L$4154=L769)*($M$2:$M$4154=M769)),""),"")</f>
        <v/>
      </c>
      <c r="W769" s="15" t="str">
        <f t="shared" si="33"/>
        <v/>
      </c>
      <c r="X769" s="16" t="str">
        <f>IF(AND(A769=[2]an!$G$38,F769=[2]an!$E$40),[2]an!$G$40,IF(AND(A769=[2]an!$G$38,F769=[2]an!$E$41),[2]an!$G$41,IF(AND(A769=[2]an!$G$38,F769=[2]an!$E$39,H769&gt;=[2]an!$M$37),[2]an!$G$39,
IF(AND(A769=[2]an!$G$38,F769=[2]an!$E$39,H769&lt;[2]an!$M$37,S769="kahepoolne vajaduspõhine",U769=""),[2]an!$M$40,
IF(AND(A769=[2]an!$G$38,F769=[2]an!$E$39,H769&lt;[2]an!$M$37,S769="kahepoolne vajaduspõhine",U769&lt;&gt;""),[2]an!$G$39,
IF(AND(A769=[2]an!$G$38,F769=[2]an!$E$39,H769&lt;[2]an!$M$37,S769&lt;&gt;"kahepoolne vajaduspõhine"),[2]an!$G$39,
IF(AND(A769=[2]an!$G$38,F769=[2]an!$E$42),[2]an!$G$42,
IF(AND(A769=[2]an!$H$38,F769=[2]an!$E$40),[2]an!$H$40,IF(AND(A769=[2]an!$H$38,F769=[2]an!$E$41),[2]an!$H$41,IF(AND(A769=[2]an!$H$38,F769=[2]an!$E$39,H769&gt;=[2]an!$M$37),[2]an!$H$39,
IF(AND(A769=[2]an!$H$38,F769=[2]an!$E$39,H769&lt;[2]an!$M$37,S769="kahepoolne vajaduspõhine",U769=""),[2]an!$M$40,
IF(AND(A769=[2]an!$H$38,F769=[2]an!$E$39,H769&lt;[2]an!$M$37,S769="kahepoolne vajaduspõhine",U769&lt;&gt;""),[2]an!$H$39,
IF(AND(A769=[2]an!$H$38,F769=[2]an!$E$39,H769&lt;[2]an!$M$37,S769&lt;&gt;"kahepoolne vajaduspõhine"),[2]an!$H$39,
IF(AND(A769=[2]an!$H$38,F769=[2]an!$E$42),[2]an!$H$42,
IF(AND(A769=[2]an!$I$38,F769=[2]an!$E$40),[2]an!$I$40,IF(AND(A769=[2]an!$I$38,F769=[2]an!$E$41),[2]an!$I$41,IF(AND(A769=[2]an!$I$38,F769=[2]an!$E$39,H769&gt;=[2]an!$M$37),[2]an!$I$39,
IF(AND(A769=[2]an!$I$38,F769=[2]an!$E$39,H769&lt;[2]an!$M$37,S769="kahepoolne vajaduspõhine",U769=""),[2]an!$M$40,
IF(AND(A769=[2]an!$I$38,F769=[2]an!$E$39,H769&lt;[2]an!$M$37,S769="kahepoolne vajaduspõhine",U769&lt;&gt;""),[2]an!$I$39,
IF(AND(A769=[2]an!$I$38,F769=[2]an!$E$39,H769&lt;[2]an!$M$37,S769&lt;&gt;"kahepoolne vajaduspõhine"),[2]an!$I$39,
IF(AND(A769=[2]an!$I$38,F769=[2]an!$E$42),[2]an!$I$42,
IF(AND(A769=[2]an!$J$38,F769=[2]an!$E$40),[2]an!$J$40,IF(AND(A769=[2]an!$J$38,F769=[2]an!$E$41),[2]an!$J$41,IF(AND(A769=[2]an!$J$38,F769=[2]an!$E$39,H769&gt;=[2]an!$M$37),[2]an!$J$39,
IF(AND(A769=[2]an!$J$38,F769=[2]an!$E$39,H769&lt;[2]an!$M$37,S769="kahepoolne vajaduspõhine",U769=""),[2]an!$M$40,
IF(AND(A769=[2]an!$J$38,F769=[2]an!$E$39,H769&lt;[2]an!$M$37,S769="kahepoolne vajaduspõhine",U769&lt;&gt;""),[2]an!$J$39,
IF(AND(A769=[2]an!$J$38,F769=[2]an!$E$39,H769&lt;[2]an!$M$37,S769&lt;&gt;"kahepoolne vajaduspõhine"),[2]an!$J$39,
IF(AND(A769=[2]an!$J$38,F769=[2]an!$E$42),[2]an!$J$42,""))))))))))))))))))))))))))))</f>
        <v/>
      </c>
      <c r="Y769" s="17" t="str">
        <f>IFERROR(IF(F769="Tugigrupp",0,
IF(AND(F769="Peretoe teenus",H769&gt;=[2]an!$M$37,RANK(D769,$D769:$D769)+COUNTIFS($D$2:D769,D769,$F$2:F769,F769)-1&gt;1),"",
IF(AND(F769="Peretoe teenus",H769&gt;=[2]an!$M$37,RANK(D769,$D769:$D769)+COUNTIFS($D$2:D769,D769,$F$2:F769,F769)-1=1,MONTH(H769)=MONTH(K769)=TRUE,YEAR(H769)=YEAR(K769)=TRUE),((EOMONTH(H769,0)-H769+1)*X769)/DAY(EOMONTH(H769,0)),
IF(AND(F769="Peretoe teenus",H769&gt;=[2]an!$M$37,RANK(D769,$D769:$D769)+COUNTIFS($D$2:D769,D769,$F$2:F769,F769)-1=1),X769,
IF(AND(F769="Peretoe teenus",H769&lt;[2]an!$M$37,S769&lt;&gt;"kahepoolne vajaduspõhine",RANK(D769,$D769:$D769)+COUNTIFS($D$2:D769,D769,$F$2:F769,F769)-1=1),X769,
IF(AND(F769="Peretoe teenus",H769&lt;[2]an!$M$37,S769&lt;&gt;"kahepoolne vajaduspõhine",RANK(D769,$D769:$D769)+COUNTIFS($D$2:D769,D769,$F$2:F769,F769)-1&gt;1),"",
IF(AND(F769="Peretoe teenus",H769&lt;[2]an!$M$37,S769="kahepoolne vajaduspõhine",U769="",RANK(D769,$D769:$D769)+COUNTIFS($D$2:D769,D769,$F$2:F769,F769)-1=1),X769,
IF(AND(F769="Peretoe teenus",H769&lt;[2]an!$M$37,S769="kahepoolne vajaduspõhine",U769="",RANK(D769,$D769:$D769)+COUNTIFS($D$2:D769,D769,$F$2:F769,F769)-1&gt;1),"",
IF(AND(F769="Peretoe teenus",H769&lt;[2]an!$M$37,S769="kahepoolne vajaduspõhine",U769&lt;[2]an!$M$37,RANK(D769,$D769:$D769)+COUNTIFS($D$2:D769,D769,$F$2:F769,F769)-1=1),X769,
IF(AND(F769="Peretoe teenus",H769&lt;[2]an!$M$37,S769="kahepoolne vajaduspõhine",U769&lt;[2]an!$M$37,RANK(D769,$D769:$D769)+COUNTIFS($D$2:D769,D769,$F$2:F769,F769)-1&gt;1),"",
IF(AND(F769="Peretoe teenus",H769&lt;[2]an!$M$37,S769="kahepoolne vajaduspõhine",U769&gt;=[2]an!$M$37,U769&lt;=[2]an!$M$38,RANK(D769,$D769:$D769)+COUNTIFS($D$2:D769,D769,$F$2:F769,F769)-1=1),
((EOMONTH(U769,0)-U769+1)*X769)/DAY(EOMONTH(U769,0))+(DAY(U769)-1)*100/DAY(EOMONTH(U769,0)),
IF(AND(F769="Peretoe teenus",H769&lt;[2]an!$M$37,S769="kahepoolne vajaduspõhine",U769&gt;=[2]an!$M$37,U769&lt;=[2]an!$M$38,RANK(D769,$D769:$D769)+COUNTIFS($D$2:D769,D769,$F$2:F769,F769)-1&gt;1),"",
IF(AND(F769="Peretoe teenus",H769&lt;[2]an!$M$37,S769="kahepoolne vajaduspõhine",U769&gt;[2]an!$M$38,RANK(D769,$D769:$D769)+COUNTIFS($D$2:D769,D769,$F$2:F769,F769)-1=1),X769,
IF(AND(F769="Peretoe teenus",H769&lt;[2]an!$M$37,S769="kahepoolne vajaduspõhine",U769&gt;[2]an!$M$38,RANK(D769,$D769:$D769)+COUNTIFS($D$2:D769,D769,$F$2:F769,F769)-1&gt;1),"",X769*W769)))))))))))))),"")</f>
        <v/>
      </c>
      <c r="Z769" s="18" t="str">
        <f t="shared" si="34"/>
        <v/>
      </c>
      <c r="AA769" s="19" t="str">
        <f>IFERROR(VLOOKUP(E769,[2]an!$A$3:$B$81,2,FALSE),"")</f>
        <v/>
      </c>
      <c r="AB769" s="19" t="str">
        <f>IFERROR(VLOOKUP(AA769,[2]an!$C$2:$D$16,2,FALSE),"")</f>
        <v/>
      </c>
      <c r="AC769" s="20"/>
      <c r="AD769" s="21" t="str">
        <f>IF(A769=[2]an!$F$36,VLOOKUP([2]an!$F$36,[2]an!$F$36:$H$36,3,FALSE),IF(A769=[2]an!$F$35,VLOOKUP([2]an!$F$35,[2]an!$F$35:$H$35,3,FALSE),IF(A769=[2]an!$F$33,VLOOKUP([2]an!$F$33,[2]an!$F$33:$H$33,3,FALSE),IF(A769=[2]an!$F$31,VLOOKUP([2]an!$F$31,[2]an!$F$31:$H$31,3,FALSE),""))))</f>
        <v/>
      </c>
    </row>
    <row r="770" spans="6:30" x14ac:dyDescent="0.2">
      <c r="F770" s="10"/>
      <c r="G770" s="8" t="str">
        <f t="shared" si="35"/>
        <v/>
      </c>
      <c r="H770" s="13"/>
      <c r="K770" s="13"/>
      <c r="L770" s="10"/>
      <c r="M770" s="10"/>
      <c r="S770" s="8" t="str">
        <f>IFERROR(VLOOKUP(D770,[1]peretoe_teenus!$A$2:$L$2000,5,FALSE),"")</f>
        <v/>
      </c>
      <c r="U770" s="13"/>
      <c r="V770" s="15" t="str" cm="1">
        <f t="array" ref="V770">IFERROR(IF(AND(F770="Tugigrupp",RANK(K770,$K770:$K770)+COUNTIFS($K$2:K770,K770,$L$2:L770,L770,$M$2:M770,M770,$I$2:I770,I770,$G$2:G770,G770,$F$2:F770,F770)-1=1),SUMPRODUCT(($F$2:$F$4154=F770)*($G$2:$G$4154=G770)*($K$2:$K$4154=K770)*($I$2:$I$4154=I770)*($L$2:$L$4154=L770)*($M$2:$M$4154=M770)),""),"")</f>
        <v/>
      </c>
      <c r="W770" s="15" t="str">
        <f t="shared" ref="W770:W833" si="36">IF(A770="","",(M770-L770)*1440/45)</f>
        <v/>
      </c>
      <c r="X770" s="16" t="str">
        <f>IF(AND(A770=[2]an!$G$38,F770=[2]an!$E$40),[2]an!$G$40,IF(AND(A770=[2]an!$G$38,F770=[2]an!$E$41),[2]an!$G$41,IF(AND(A770=[2]an!$G$38,F770=[2]an!$E$39,H770&gt;=[2]an!$M$37),[2]an!$G$39,
IF(AND(A770=[2]an!$G$38,F770=[2]an!$E$39,H770&lt;[2]an!$M$37,S770="kahepoolne vajaduspõhine",U770=""),[2]an!$M$40,
IF(AND(A770=[2]an!$G$38,F770=[2]an!$E$39,H770&lt;[2]an!$M$37,S770="kahepoolne vajaduspõhine",U770&lt;&gt;""),[2]an!$G$39,
IF(AND(A770=[2]an!$G$38,F770=[2]an!$E$39,H770&lt;[2]an!$M$37,S770&lt;&gt;"kahepoolne vajaduspõhine"),[2]an!$G$39,
IF(AND(A770=[2]an!$G$38,F770=[2]an!$E$42),[2]an!$G$42,
IF(AND(A770=[2]an!$H$38,F770=[2]an!$E$40),[2]an!$H$40,IF(AND(A770=[2]an!$H$38,F770=[2]an!$E$41),[2]an!$H$41,IF(AND(A770=[2]an!$H$38,F770=[2]an!$E$39,H770&gt;=[2]an!$M$37),[2]an!$H$39,
IF(AND(A770=[2]an!$H$38,F770=[2]an!$E$39,H770&lt;[2]an!$M$37,S770="kahepoolne vajaduspõhine",U770=""),[2]an!$M$40,
IF(AND(A770=[2]an!$H$38,F770=[2]an!$E$39,H770&lt;[2]an!$M$37,S770="kahepoolne vajaduspõhine",U770&lt;&gt;""),[2]an!$H$39,
IF(AND(A770=[2]an!$H$38,F770=[2]an!$E$39,H770&lt;[2]an!$M$37,S770&lt;&gt;"kahepoolne vajaduspõhine"),[2]an!$H$39,
IF(AND(A770=[2]an!$H$38,F770=[2]an!$E$42),[2]an!$H$42,
IF(AND(A770=[2]an!$I$38,F770=[2]an!$E$40),[2]an!$I$40,IF(AND(A770=[2]an!$I$38,F770=[2]an!$E$41),[2]an!$I$41,IF(AND(A770=[2]an!$I$38,F770=[2]an!$E$39,H770&gt;=[2]an!$M$37),[2]an!$I$39,
IF(AND(A770=[2]an!$I$38,F770=[2]an!$E$39,H770&lt;[2]an!$M$37,S770="kahepoolne vajaduspõhine",U770=""),[2]an!$M$40,
IF(AND(A770=[2]an!$I$38,F770=[2]an!$E$39,H770&lt;[2]an!$M$37,S770="kahepoolne vajaduspõhine",U770&lt;&gt;""),[2]an!$I$39,
IF(AND(A770=[2]an!$I$38,F770=[2]an!$E$39,H770&lt;[2]an!$M$37,S770&lt;&gt;"kahepoolne vajaduspõhine"),[2]an!$I$39,
IF(AND(A770=[2]an!$I$38,F770=[2]an!$E$42),[2]an!$I$42,
IF(AND(A770=[2]an!$J$38,F770=[2]an!$E$40),[2]an!$J$40,IF(AND(A770=[2]an!$J$38,F770=[2]an!$E$41),[2]an!$J$41,IF(AND(A770=[2]an!$J$38,F770=[2]an!$E$39,H770&gt;=[2]an!$M$37),[2]an!$J$39,
IF(AND(A770=[2]an!$J$38,F770=[2]an!$E$39,H770&lt;[2]an!$M$37,S770="kahepoolne vajaduspõhine",U770=""),[2]an!$M$40,
IF(AND(A770=[2]an!$J$38,F770=[2]an!$E$39,H770&lt;[2]an!$M$37,S770="kahepoolne vajaduspõhine",U770&lt;&gt;""),[2]an!$J$39,
IF(AND(A770=[2]an!$J$38,F770=[2]an!$E$39,H770&lt;[2]an!$M$37,S770&lt;&gt;"kahepoolne vajaduspõhine"),[2]an!$J$39,
IF(AND(A770=[2]an!$J$38,F770=[2]an!$E$42),[2]an!$J$42,""))))))))))))))))))))))))))))</f>
        <v/>
      </c>
      <c r="Y770" s="17" t="str">
        <f>IFERROR(IF(F770="Tugigrupp",0,
IF(AND(F770="Peretoe teenus",H770&gt;=[2]an!$M$37,RANK(D770,$D770:$D770)+COUNTIFS($D$2:D770,D770,$F$2:F770,F770)-1&gt;1),"",
IF(AND(F770="Peretoe teenus",H770&gt;=[2]an!$M$37,RANK(D770,$D770:$D770)+COUNTIFS($D$2:D770,D770,$F$2:F770,F770)-1=1,MONTH(H770)=MONTH(K770)=TRUE,YEAR(H770)=YEAR(K770)=TRUE),((EOMONTH(H770,0)-H770+1)*X770)/DAY(EOMONTH(H770,0)),
IF(AND(F770="Peretoe teenus",H770&gt;=[2]an!$M$37,RANK(D770,$D770:$D770)+COUNTIFS($D$2:D770,D770,$F$2:F770,F770)-1=1),X770,
IF(AND(F770="Peretoe teenus",H770&lt;[2]an!$M$37,S770&lt;&gt;"kahepoolne vajaduspõhine",RANK(D770,$D770:$D770)+COUNTIFS($D$2:D770,D770,$F$2:F770,F770)-1=1),X770,
IF(AND(F770="Peretoe teenus",H770&lt;[2]an!$M$37,S770&lt;&gt;"kahepoolne vajaduspõhine",RANK(D770,$D770:$D770)+COUNTIFS($D$2:D770,D770,$F$2:F770,F770)-1&gt;1),"",
IF(AND(F770="Peretoe teenus",H770&lt;[2]an!$M$37,S770="kahepoolne vajaduspõhine",U770="",RANK(D770,$D770:$D770)+COUNTIFS($D$2:D770,D770,$F$2:F770,F770)-1=1),X770,
IF(AND(F770="Peretoe teenus",H770&lt;[2]an!$M$37,S770="kahepoolne vajaduspõhine",U770="",RANK(D770,$D770:$D770)+COUNTIFS($D$2:D770,D770,$F$2:F770,F770)-1&gt;1),"",
IF(AND(F770="Peretoe teenus",H770&lt;[2]an!$M$37,S770="kahepoolne vajaduspõhine",U770&lt;[2]an!$M$37,RANK(D770,$D770:$D770)+COUNTIFS($D$2:D770,D770,$F$2:F770,F770)-1=1),X770,
IF(AND(F770="Peretoe teenus",H770&lt;[2]an!$M$37,S770="kahepoolne vajaduspõhine",U770&lt;[2]an!$M$37,RANK(D770,$D770:$D770)+COUNTIFS($D$2:D770,D770,$F$2:F770,F770)-1&gt;1),"",
IF(AND(F770="Peretoe teenus",H770&lt;[2]an!$M$37,S770="kahepoolne vajaduspõhine",U770&gt;=[2]an!$M$37,U770&lt;=[2]an!$M$38,RANK(D770,$D770:$D770)+COUNTIFS($D$2:D770,D770,$F$2:F770,F770)-1=1),
((EOMONTH(U770,0)-U770+1)*X770)/DAY(EOMONTH(U770,0))+(DAY(U770)-1)*100/DAY(EOMONTH(U770,0)),
IF(AND(F770="Peretoe teenus",H770&lt;[2]an!$M$37,S770="kahepoolne vajaduspõhine",U770&gt;=[2]an!$M$37,U770&lt;=[2]an!$M$38,RANK(D770,$D770:$D770)+COUNTIFS($D$2:D770,D770,$F$2:F770,F770)-1&gt;1),"",
IF(AND(F770="Peretoe teenus",H770&lt;[2]an!$M$37,S770="kahepoolne vajaduspõhine",U770&gt;[2]an!$M$38,RANK(D770,$D770:$D770)+COUNTIFS($D$2:D770,D770,$F$2:F770,F770)-1=1),X770,
IF(AND(F770="Peretoe teenus",H770&lt;[2]an!$M$37,S770="kahepoolne vajaduspõhine",U770&gt;[2]an!$M$38,RANK(D770,$D770:$D770)+COUNTIFS($D$2:D770,D770,$F$2:F770,F770)-1&gt;1),"",X770*W770)))))))))))))),"")</f>
        <v/>
      </c>
      <c r="Z770" s="18" t="str">
        <f t="shared" ref="Z770:Z833" si="37">IF(F770="Tugigrupp",SUMPRODUCT(($F$2:$F$4154=F770)*($G$2:$G$4154=G770)*($K$2:$K$4154=K770)*($I$2:$I$4154=I770)*($L$2:$L$4154=L770)*($M$2:$M$4154=M770)),"")</f>
        <v/>
      </c>
      <c r="AA770" s="19" t="str">
        <f>IFERROR(VLOOKUP(E770,[2]an!$A$3:$B$81,2,FALSE),"")</f>
        <v/>
      </c>
      <c r="AB770" s="19" t="str">
        <f>IFERROR(VLOOKUP(AA770,[2]an!$C$2:$D$16,2,FALSE),"")</f>
        <v/>
      </c>
      <c r="AC770" s="20"/>
      <c r="AD770" s="21" t="str">
        <f>IF(A770=[2]an!$F$36,VLOOKUP([2]an!$F$36,[2]an!$F$36:$H$36,3,FALSE),IF(A770=[2]an!$F$35,VLOOKUP([2]an!$F$35,[2]an!$F$35:$H$35,3,FALSE),IF(A770=[2]an!$F$33,VLOOKUP([2]an!$F$33,[2]an!$F$33:$H$33,3,FALSE),IF(A770=[2]an!$F$31,VLOOKUP([2]an!$F$31,[2]an!$F$31:$H$31,3,FALSE),""))))</f>
        <v/>
      </c>
    </row>
    <row r="771" spans="6:30" x14ac:dyDescent="0.2">
      <c r="F771" s="10"/>
      <c r="G771" s="8" t="str">
        <f t="shared" ref="G771:G834" si="38">IF(F771="","",IF(F771&lt;&gt;"Tugigrupp","pole",""))</f>
        <v/>
      </c>
      <c r="H771" s="13"/>
      <c r="K771" s="13"/>
      <c r="L771" s="10"/>
      <c r="M771" s="10"/>
      <c r="S771" s="8" t="str">
        <f>IFERROR(VLOOKUP(D771,[1]peretoe_teenus!$A$2:$L$2000,5,FALSE),"")</f>
        <v/>
      </c>
      <c r="U771" s="13"/>
      <c r="V771" s="15" t="str" cm="1">
        <f t="array" ref="V771">IFERROR(IF(AND(F771="Tugigrupp",RANK(K771,$K771:$K771)+COUNTIFS($K$2:K771,K771,$L$2:L771,L771,$M$2:M771,M771,$I$2:I771,I771,$G$2:G771,G771,$F$2:F771,F771)-1=1),SUMPRODUCT(($F$2:$F$4154=F771)*($G$2:$G$4154=G771)*($K$2:$K$4154=K771)*($I$2:$I$4154=I771)*($L$2:$L$4154=L771)*($M$2:$M$4154=M771)),""),"")</f>
        <v/>
      </c>
      <c r="W771" s="15" t="str">
        <f t="shared" si="36"/>
        <v/>
      </c>
      <c r="X771" s="16" t="str">
        <f>IF(AND(A771=[2]an!$G$38,F771=[2]an!$E$40),[2]an!$G$40,IF(AND(A771=[2]an!$G$38,F771=[2]an!$E$41),[2]an!$G$41,IF(AND(A771=[2]an!$G$38,F771=[2]an!$E$39,H771&gt;=[2]an!$M$37),[2]an!$G$39,
IF(AND(A771=[2]an!$G$38,F771=[2]an!$E$39,H771&lt;[2]an!$M$37,S771="kahepoolne vajaduspõhine",U771=""),[2]an!$M$40,
IF(AND(A771=[2]an!$G$38,F771=[2]an!$E$39,H771&lt;[2]an!$M$37,S771="kahepoolne vajaduspõhine",U771&lt;&gt;""),[2]an!$G$39,
IF(AND(A771=[2]an!$G$38,F771=[2]an!$E$39,H771&lt;[2]an!$M$37,S771&lt;&gt;"kahepoolne vajaduspõhine"),[2]an!$G$39,
IF(AND(A771=[2]an!$G$38,F771=[2]an!$E$42),[2]an!$G$42,
IF(AND(A771=[2]an!$H$38,F771=[2]an!$E$40),[2]an!$H$40,IF(AND(A771=[2]an!$H$38,F771=[2]an!$E$41),[2]an!$H$41,IF(AND(A771=[2]an!$H$38,F771=[2]an!$E$39,H771&gt;=[2]an!$M$37),[2]an!$H$39,
IF(AND(A771=[2]an!$H$38,F771=[2]an!$E$39,H771&lt;[2]an!$M$37,S771="kahepoolne vajaduspõhine",U771=""),[2]an!$M$40,
IF(AND(A771=[2]an!$H$38,F771=[2]an!$E$39,H771&lt;[2]an!$M$37,S771="kahepoolne vajaduspõhine",U771&lt;&gt;""),[2]an!$H$39,
IF(AND(A771=[2]an!$H$38,F771=[2]an!$E$39,H771&lt;[2]an!$M$37,S771&lt;&gt;"kahepoolne vajaduspõhine"),[2]an!$H$39,
IF(AND(A771=[2]an!$H$38,F771=[2]an!$E$42),[2]an!$H$42,
IF(AND(A771=[2]an!$I$38,F771=[2]an!$E$40),[2]an!$I$40,IF(AND(A771=[2]an!$I$38,F771=[2]an!$E$41),[2]an!$I$41,IF(AND(A771=[2]an!$I$38,F771=[2]an!$E$39,H771&gt;=[2]an!$M$37),[2]an!$I$39,
IF(AND(A771=[2]an!$I$38,F771=[2]an!$E$39,H771&lt;[2]an!$M$37,S771="kahepoolne vajaduspõhine",U771=""),[2]an!$M$40,
IF(AND(A771=[2]an!$I$38,F771=[2]an!$E$39,H771&lt;[2]an!$M$37,S771="kahepoolne vajaduspõhine",U771&lt;&gt;""),[2]an!$I$39,
IF(AND(A771=[2]an!$I$38,F771=[2]an!$E$39,H771&lt;[2]an!$M$37,S771&lt;&gt;"kahepoolne vajaduspõhine"),[2]an!$I$39,
IF(AND(A771=[2]an!$I$38,F771=[2]an!$E$42),[2]an!$I$42,
IF(AND(A771=[2]an!$J$38,F771=[2]an!$E$40),[2]an!$J$40,IF(AND(A771=[2]an!$J$38,F771=[2]an!$E$41),[2]an!$J$41,IF(AND(A771=[2]an!$J$38,F771=[2]an!$E$39,H771&gt;=[2]an!$M$37),[2]an!$J$39,
IF(AND(A771=[2]an!$J$38,F771=[2]an!$E$39,H771&lt;[2]an!$M$37,S771="kahepoolne vajaduspõhine",U771=""),[2]an!$M$40,
IF(AND(A771=[2]an!$J$38,F771=[2]an!$E$39,H771&lt;[2]an!$M$37,S771="kahepoolne vajaduspõhine",U771&lt;&gt;""),[2]an!$J$39,
IF(AND(A771=[2]an!$J$38,F771=[2]an!$E$39,H771&lt;[2]an!$M$37,S771&lt;&gt;"kahepoolne vajaduspõhine"),[2]an!$J$39,
IF(AND(A771=[2]an!$J$38,F771=[2]an!$E$42),[2]an!$J$42,""))))))))))))))))))))))))))))</f>
        <v/>
      </c>
      <c r="Y771" s="17" t="str">
        <f>IFERROR(IF(F771="Tugigrupp",0,
IF(AND(F771="Peretoe teenus",H771&gt;=[2]an!$M$37,RANK(D771,$D771:$D771)+COUNTIFS($D$2:D771,D771,$F$2:F771,F771)-1&gt;1),"",
IF(AND(F771="Peretoe teenus",H771&gt;=[2]an!$M$37,RANK(D771,$D771:$D771)+COUNTIFS($D$2:D771,D771,$F$2:F771,F771)-1=1,MONTH(H771)=MONTH(K771)=TRUE,YEAR(H771)=YEAR(K771)=TRUE),((EOMONTH(H771,0)-H771+1)*X771)/DAY(EOMONTH(H771,0)),
IF(AND(F771="Peretoe teenus",H771&gt;=[2]an!$M$37,RANK(D771,$D771:$D771)+COUNTIFS($D$2:D771,D771,$F$2:F771,F771)-1=1),X771,
IF(AND(F771="Peretoe teenus",H771&lt;[2]an!$M$37,S771&lt;&gt;"kahepoolne vajaduspõhine",RANK(D771,$D771:$D771)+COUNTIFS($D$2:D771,D771,$F$2:F771,F771)-1=1),X771,
IF(AND(F771="Peretoe teenus",H771&lt;[2]an!$M$37,S771&lt;&gt;"kahepoolne vajaduspõhine",RANK(D771,$D771:$D771)+COUNTIFS($D$2:D771,D771,$F$2:F771,F771)-1&gt;1),"",
IF(AND(F771="Peretoe teenus",H771&lt;[2]an!$M$37,S771="kahepoolne vajaduspõhine",U771="",RANK(D771,$D771:$D771)+COUNTIFS($D$2:D771,D771,$F$2:F771,F771)-1=1),X771,
IF(AND(F771="Peretoe teenus",H771&lt;[2]an!$M$37,S771="kahepoolne vajaduspõhine",U771="",RANK(D771,$D771:$D771)+COUNTIFS($D$2:D771,D771,$F$2:F771,F771)-1&gt;1),"",
IF(AND(F771="Peretoe teenus",H771&lt;[2]an!$M$37,S771="kahepoolne vajaduspõhine",U771&lt;[2]an!$M$37,RANK(D771,$D771:$D771)+COUNTIFS($D$2:D771,D771,$F$2:F771,F771)-1=1),X771,
IF(AND(F771="Peretoe teenus",H771&lt;[2]an!$M$37,S771="kahepoolne vajaduspõhine",U771&lt;[2]an!$M$37,RANK(D771,$D771:$D771)+COUNTIFS($D$2:D771,D771,$F$2:F771,F771)-1&gt;1),"",
IF(AND(F771="Peretoe teenus",H771&lt;[2]an!$M$37,S771="kahepoolne vajaduspõhine",U771&gt;=[2]an!$M$37,U771&lt;=[2]an!$M$38,RANK(D771,$D771:$D771)+COUNTIFS($D$2:D771,D771,$F$2:F771,F771)-1=1),
((EOMONTH(U771,0)-U771+1)*X771)/DAY(EOMONTH(U771,0))+(DAY(U771)-1)*100/DAY(EOMONTH(U771,0)),
IF(AND(F771="Peretoe teenus",H771&lt;[2]an!$M$37,S771="kahepoolne vajaduspõhine",U771&gt;=[2]an!$M$37,U771&lt;=[2]an!$M$38,RANK(D771,$D771:$D771)+COUNTIFS($D$2:D771,D771,$F$2:F771,F771)-1&gt;1),"",
IF(AND(F771="Peretoe teenus",H771&lt;[2]an!$M$37,S771="kahepoolne vajaduspõhine",U771&gt;[2]an!$M$38,RANK(D771,$D771:$D771)+COUNTIFS($D$2:D771,D771,$F$2:F771,F771)-1=1),X771,
IF(AND(F771="Peretoe teenus",H771&lt;[2]an!$M$37,S771="kahepoolne vajaduspõhine",U771&gt;[2]an!$M$38,RANK(D771,$D771:$D771)+COUNTIFS($D$2:D771,D771,$F$2:F771,F771)-1&gt;1),"",X771*W771)))))))))))))),"")</f>
        <v/>
      </c>
      <c r="Z771" s="18" t="str">
        <f t="shared" si="37"/>
        <v/>
      </c>
      <c r="AA771" s="19" t="str">
        <f>IFERROR(VLOOKUP(E771,[2]an!$A$3:$B$81,2,FALSE),"")</f>
        <v/>
      </c>
      <c r="AB771" s="19" t="str">
        <f>IFERROR(VLOOKUP(AA771,[2]an!$C$2:$D$16,2,FALSE),"")</f>
        <v/>
      </c>
      <c r="AC771" s="20"/>
      <c r="AD771" s="21" t="str">
        <f>IF(A771=[2]an!$F$36,VLOOKUP([2]an!$F$36,[2]an!$F$36:$H$36,3,FALSE),IF(A771=[2]an!$F$35,VLOOKUP([2]an!$F$35,[2]an!$F$35:$H$35,3,FALSE),IF(A771=[2]an!$F$33,VLOOKUP([2]an!$F$33,[2]an!$F$33:$H$33,3,FALSE),IF(A771=[2]an!$F$31,VLOOKUP([2]an!$F$31,[2]an!$F$31:$H$31,3,FALSE),""))))</f>
        <v/>
      </c>
    </row>
    <row r="772" spans="6:30" x14ac:dyDescent="0.2">
      <c r="F772" s="10"/>
      <c r="G772" s="8" t="str">
        <f t="shared" si="38"/>
        <v/>
      </c>
      <c r="H772" s="13"/>
      <c r="K772" s="13"/>
      <c r="L772" s="10"/>
      <c r="M772" s="10"/>
      <c r="S772" s="8" t="str">
        <f>IFERROR(VLOOKUP(D772,[1]peretoe_teenus!$A$2:$L$2000,5,FALSE),"")</f>
        <v/>
      </c>
      <c r="U772" s="13"/>
      <c r="V772" s="15" t="str" cm="1">
        <f t="array" ref="V772">IFERROR(IF(AND(F772="Tugigrupp",RANK(K772,$K772:$K772)+COUNTIFS($K$2:K772,K772,$L$2:L772,L772,$M$2:M772,M772,$I$2:I772,I772,$G$2:G772,G772,$F$2:F772,F772)-1=1),SUMPRODUCT(($F$2:$F$4154=F772)*($G$2:$G$4154=G772)*($K$2:$K$4154=K772)*($I$2:$I$4154=I772)*($L$2:$L$4154=L772)*($M$2:$M$4154=M772)),""),"")</f>
        <v/>
      </c>
      <c r="W772" s="15" t="str">
        <f t="shared" si="36"/>
        <v/>
      </c>
      <c r="X772" s="16" t="str">
        <f>IF(AND(A772=[2]an!$G$38,F772=[2]an!$E$40),[2]an!$G$40,IF(AND(A772=[2]an!$G$38,F772=[2]an!$E$41),[2]an!$G$41,IF(AND(A772=[2]an!$G$38,F772=[2]an!$E$39,H772&gt;=[2]an!$M$37),[2]an!$G$39,
IF(AND(A772=[2]an!$G$38,F772=[2]an!$E$39,H772&lt;[2]an!$M$37,S772="kahepoolne vajaduspõhine",U772=""),[2]an!$M$40,
IF(AND(A772=[2]an!$G$38,F772=[2]an!$E$39,H772&lt;[2]an!$M$37,S772="kahepoolne vajaduspõhine",U772&lt;&gt;""),[2]an!$G$39,
IF(AND(A772=[2]an!$G$38,F772=[2]an!$E$39,H772&lt;[2]an!$M$37,S772&lt;&gt;"kahepoolne vajaduspõhine"),[2]an!$G$39,
IF(AND(A772=[2]an!$G$38,F772=[2]an!$E$42),[2]an!$G$42,
IF(AND(A772=[2]an!$H$38,F772=[2]an!$E$40),[2]an!$H$40,IF(AND(A772=[2]an!$H$38,F772=[2]an!$E$41),[2]an!$H$41,IF(AND(A772=[2]an!$H$38,F772=[2]an!$E$39,H772&gt;=[2]an!$M$37),[2]an!$H$39,
IF(AND(A772=[2]an!$H$38,F772=[2]an!$E$39,H772&lt;[2]an!$M$37,S772="kahepoolne vajaduspõhine",U772=""),[2]an!$M$40,
IF(AND(A772=[2]an!$H$38,F772=[2]an!$E$39,H772&lt;[2]an!$M$37,S772="kahepoolne vajaduspõhine",U772&lt;&gt;""),[2]an!$H$39,
IF(AND(A772=[2]an!$H$38,F772=[2]an!$E$39,H772&lt;[2]an!$M$37,S772&lt;&gt;"kahepoolne vajaduspõhine"),[2]an!$H$39,
IF(AND(A772=[2]an!$H$38,F772=[2]an!$E$42),[2]an!$H$42,
IF(AND(A772=[2]an!$I$38,F772=[2]an!$E$40),[2]an!$I$40,IF(AND(A772=[2]an!$I$38,F772=[2]an!$E$41),[2]an!$I$41,IF(AND(A772=[2]an!$I$38,F772=[2]an!$E$39,H772&gt;=[2]an!$M$37),[2]an!$I$39,
IF(AND(A772=[2]an!$I$38,F772=[2]an!$E$39,H772&lt;[2]an!$M$37,S772="kahepoolne vajaduspõhine",U772=""),[2]an!$M$40,
IF(AND(A772=[2]an!$I$38,F772=[2]an!$E$39,H772&lt;[2]an!$M$37,S772="kahepoolne vajaduspõhine",U772&lt;&gt;""),[2]an!$I$39,
IF(AND(A772=[2]an!$I$38,F772=[2]an!$E$39,H772&lt;[2]an!$M$37,S772&lt;&gt;"kahepoolne vajaduspõhine"),[2]an!$I$39,
IF(AND(A772=[2]an!$I$38,F772=[2]an!$E$42),[2]an!$I$42,
IF(AND(A772=[2]an!$J$38,F772=[2]an!$E$40),[2]an!$J$40,IF(AND(A772=[2]an!$J$38,F772=[2]an!$E$41),[2]an!$J$41,IF(AND(A772=[2]an!$J$38,F772=[2]an!$E$39,H772&gt;=[2]an!$M$37),[2]an!$J$39,
IF(AND(A772=[2]an!$J$38,F772=[2]an!$E$39,H772&lt;[2]an!$M$37,S772="kahepoolne vajaduspõhine",U772=""),[2]an!$M$40,
IF(AND(A772=[2]an!$J$38,F772=[2]an!$E$39,H772&lt;[2]an!$M$37,S772="kahepoolne vajaduspõhine",U772&lt;&gt;""),[2]an!$J$39,
IF(AND(A772=[2]an!$J$38,F772=[2]an!$E$39,H772&lt;[2]an!$M$37,S772&lt;&gt;"kahepoolne vajaduspõhine"),[2]an!$J$39,
IF(AND(A772=[2]an!$J$38,F772=[2]an!$E$42),[2]an!$J$42,""))))))))))))))))))))))))))))</f>
        <v/>
      </c>
      <c r="Y772" s="17" t="str">
        <f>IFERROR(IF(F772="Tugigrupp",0,
IF(AND(F772="Peretoe teenus",H772&gt;=[2]an!$M$37,RANK(D772,$D772:$D772)+COUNTIFS($D$2:D772,D772,$F$2:F772,F772)-1&gt;1),"",
IF(AND(F772="Peretoe teenus",H772&gt;=[2]an!$M$37,RANK(D772,$D772:$D772)+COUNTIFS($D$2:D772,D772,$F$2:F772,F772)-1=1,MONTH(H772)=MONTH(K772)=TRUE,YEAR(H772)=YEAR(K772)=TRUE),((EOMONTH(H772,0)-H772+1)*X772)/DAY(EOMONTH(H772,0)),
IF(AND(F772="Peretoe teenus",H772&gt;=[2]an!$M$37,RANK(D772,$D772:$D772)+COUNTIFS($D$2:D772,D772,$F$2:F772,F772)-1=1),X772,
IF(AND(F772="Peretoe teenus",H772&lt;[2]an!$M$37,S772&lt;&gt;"kahepoolne vajaduspõhine",RANK(D772,$D772:$D772)+COUNTIFS($D$2:D772,D772,$F$2:F772,F772)-1=1),X772,
IF(AND(F772="Peretoe teenus",H772&lt;[2]an!$M$37,S772&lt;&gt;"kahepoolne vajaduspõhine",RANK(D772,$D772:$D772)+COUNTIFS($D$2:D772,D772,$F$2:F772,F772)-1&gt;1),"",
IF(AND(F772="Peretoe teenus",H772&lt;[2]an!$M$37,S772="kahepoolne vajaduspõhine",U772="",RANK(D772,$D772:$D772)+COUNTIFS($D$2:D772,D772,$F$2:F772,F772)-1=1),X772,
IF(AND(F772="Peretoe teenus",H772&lt;[2]an!$M$37,S772="kahepoolne vajaduspõhine",U772="",RANK(D772,$D772:$D772)+COUNTIFS($D$2:D772,D772,$F$2:F772,F772)-1&gt;1),"",
IF(AND(F772="Peretoe teenus",H772&lt;[2]an!$M$37,S772="kahepoolne vajaduspõhine",U772&lt;[2]an!$M$37,RANK(D772,$D772:$D772)+COUNTIFS($D$2:D772,D772,$F$2:F772,F772)-1=1),X772,
IF(AND(F772="Peretoe teenus",H772&lt;[2]an!$M$37,S772="kahepoolne vajaduspõhine",U772&lt;[2]an!$M$37,RANK(D772,$D772:$D772)+COUNTIFS($D$2:D772,D772,$F$2:F772,F772)-1&gt;1),"",
IF(AND(F772="Peretoe teenus",H772&lt;[2]an!$M$37,S772="kahepoolne vajaduspõhine",U772&gt;=[2]an!$M$37,U772&lt;=[2]an!$M$38,RANK(D772,$D772:$D772)+COUNTIFS($D$2:D772,D772,$F$2:F772,F772)-1=1),
((EOMONTH(U772,0)-U772+1)*X772)/DAY(EOMONTH(U772,0))+(DAY(U772)-1)*100/DAY(EOMONTH(U772,0)),
IF(AND(F772="Peretoe teenus",H772&lt;[2]an!$M$37,S772="kahepoolne vajaduspõhine",U772&gt;=[2]an!$M$37,U772&lt;=[2]an!$M$38,RANK(D772,$D772:$D772)+COUNTIFS($D$2:D772,D772,$F$2:F772,F772)-1&gt;1),"",
IF(AND(F772="Peretoe teenus",H772&lt;[2]an!$M$37,S772="kahepoolne vajaduspõhine",U772&gt;[2]an!$M$38,RANK(D772,$D772:$D772)+COUNTIFS($D$2:D772,D772,$F$2:F772,F772)-1=1),X772,
IF(AND(F772="Peretoe teenus",H772&lt;[2]an!$M$37,S772="kahepoolne vajaduspõhine",U772&gt;[2]an!$M$38,RANK(D772,$D772:$D772)+COUNTIFS($D$2:D772,D772,$F$2:F772,F772)-1&gt;1),"",X772*W772)))))))))))))),"")</f>
        <v/>
      </c>
      <c r="Z772" s="18" t="str">
        <f t="shared" si="37"/>
        <v/>
      </c>
      <c r="AA772" s="19" t="str">
        <f>IFERROR(VLOOKUP(E772,[2]an!$A$3:$B$81,2,FALSE),"")</f>
        <v/>
      </c>
      <c r="AB772" s="19" t="str">
        <f>IFERROR(VLOOKUP(AA772,[2]an!$C$2:$D$16,2,FALSE),"")</f>
        <v/>
      </c>
      <c r="AC772" s="20"/>
      <c r="AD772" s="21" t="str">
        <f>IF(A772=[2]an!$F$36,VLOOKUP([2]an!$F$36,[2]an!$F$36:$H$36,3,FALSE),IF(A772=[2]an!$F$35,VLOOKUP([2]an!$F$35,[2]an!$F$35:$H$35,3,FALSE),IF(A772=[2]an!$F$33,VLOOKUP([2]an!$F$33,[2]an!$F$33:$H$33,3,FALSE),IF(A772=[2]an!$F$31,VLOOKUP([2]an!$F$31,[2]an!$F$31:$H$31,3,FALSE),""))))</f>
        <v/>
      </c>
    </row>
    <row r="773" spans="6:30" x14ac:dyDescent="0.2">
      <c r="F773" s="10"/>
      <c r="G773" s="8" t="str">
        <f t="shared" si="38"/>
        <v/>
      </c>
      <c r="H773" s="13"/>
      <c r="K773" s="13"/>
      <c r="L773" s="10"/>
      <c r="M773" s="10"/>
      <c r="S773" s="8" t="str">
        <f>IFERROR(VLOOKUP(D773,[1]peretoe_teenus!$A$2:$L$2000,5,FALSE),"")</f>
        <v/>
      </c>
      <c r="U773" s="13"/>
      <c r="V773" s="15" t="str" cm="1">
        <f t="array" ref="V773">IFERROR(IF(AND(F773="Tugigrupp",RANK(K773,$K773:$K773)+COUNTIFS($K$2:K773,K773,$L$2:L773,L773,$M$2:M773,M773,$I$2:I773,I773,$G$2:G773,G773,$F$2:F773,F773)-1=1),SUMPRODUCT(($F$2:$F$4154=F773)*($G$2:$G$4154=G773)*($K$2:$K$4154=K773)*($I$2:$I$4154=I773)*($L$2:$L$4154=L773)*($M$2:$M$4154=M773)),""),"")</f>
        <v/>
      </c>
      <c r="W773" s="15" t="str">
        <f t="shared" si="36"/>
        <v/>
      </c>
      <c r="X773" s="16" t="str">
        <f>IF(AND(A773=[2]an!$G$38,F773=[2]an!$E$40),[2]an!$G$40,IF(AND(A773=[2]an!$G$38,F773=[2]an!$E$41),[2]an!$G$41,IF(AND(A773=[2]an!$G$38,F773=[2]an!$E$39,H773&gt;=[2]an!$M$37),[2]an!$G$39,
IF(AND(A773=[2]an!$G$38,F773=[2]an!$E$39,H773&lt;[2]an!$M$37,S773="kahepoolne vajaduspõhine",U773=""),[2]an!$M$40,
IF(AND(A773=[2]an!$G$38,F773=[2]an!$E$39,H773&lt;[2]an!$M$37,S773="kahepoolne vajaduspõhine",U773&lt;&gt;""),[2]an!$G$39,
IF(AND(A773=[2]an!$G$38,F773=[2]an!$E$39,H773&lt;[2]an!$M$37,S773&lt;&gt;"kahepoolne vajaduspõhine"),[2]an!$G$39,
IF(AND(A773=[2]an!$G$38,F773=[2]an!$E$42),[2]an!$G$42,
IF(AND(A773=[2]an!$H$38,F773=[2]an!$E$40),[2]an!$H$40,IF(AND(A773=[2]an!$H$38,F773=[2]an!$E$41),[2]an!$H$41,IF(AND(A773=[2]an!$H$38,F773=[2]an!$E$39,H773&gt;=[2]an!$M$37),[2]an!$H$39,
IF(AND(A773=[2]an!$H$38,F773=[2]an!$E$39,H773&lt;[2]an!$M$37,S773="kahepoolne vajaduspõhine",U773=""),[2]an!$M$40,
IF(AND(A773=[2]an!$H$38,F773=[2]an!$E$39,H773&lt;[2]an!$M$37,S773="kahepoolne vajaduspõhine",U773&lt;&gt;""),[2]an!$H$39,
IF(AND(A773=[2]an!$H$38,F773=[2]an!$E$39,H773&lt;[2]an!$M$37,S773&lt;&gt;"kahepoolne vajaduspõhine"),[2]an!$H$39,
IF(AND(A773=[2]an!$H$38,F773=[2]an!$E$42),[2]an!$H$42,
IF(AND(A773=[2]an!$I$38,F773=[2]an!$E$40),[2]an!$I$40,IF(AND(A773=[2]an!$I$38,F773=[2]an!$E$41),[2]an!$I$41,IF(AND(A773=[2]an!$I$38,F773=[2]an!$E$39,H773&gt;=[2]an!$M$37),[2]an!$I$39,
IF(AND(A773=[2]an!$I$38,F773=[2]an!$E$39,H773&lt;[2]an!$M$37,S773="kahepoolne vajaduspõhine",U773=""),[2]an!$M$40,
IF(AND(A773=[2]an!$I$38,F773=[2]an!$E$39,H773&lt;[2]an!$M$37,S773="kahepoolne vajaduspõhine",U773&lt;&gt;""),[2]an!$I$39,
IF(AND(A773=[2]an!$I$38,F773=[2]an!$E$39,H773&lt;[2]an!$M$37,S773&lt;&gt;"kahepoolne vajaduspõhine"),[2]an!$I$39,
IF(AND(A773=[2]an!$I$38,F773=[2]an!$E$42),[2]an!$I$42,
IF(AND(A773=[2]an!$J$38,F773=[2]an!$E$40),[2]an!$J$40,IF(AND(A773=[2]an!$J$38,F773=[2]an!$E$41),[2]an!$J$41,IF(AND(A773=[2]an!$J$38,F773=[2]an!$E$39,H773&gt;=[2]an!$M$37),[2]an!$J$39,
IF(AND(A773=[2]an!$J$38,F773=[2]an!$E$39,H773&lt;[2]an!$M$37,S773="kahepoolne vajaduspõhine",U773=""),[2]an!$M$40,
IF(AND(A773=[2]an!$J$38,F773=[2]an!$E$39,H773&lt;[2]an!$M$37,S773="kahepoolne vajaduspõhine",U773&lt;&gt;""),[2]an!$J$39,
IF(AND(A773=[2]an!$J$38,F773=[2]an!$E$39,H773&lt;[2]an!$M$37,S773&lt;&gt;"kahepoolne vajaduspõhine"),[2]an!$J$39,
IF(AND(A773=[2]an!$J$38,F773=[2]an!$E$42),[2]an!$J$42,""))))))))))))))))))))))))))))</f>
        <v/>
      </c>
      <c r="Y773" s="17" t="str">
        <f>IFERROR(IF(F773="Tugigrupp",0,
IF(AND(F773="Peretoe teenus",H773&gt;=[2]an!$M$37,RANK(D773,$D773:$D773)+COUNTIFS($D$2:D773,D773,$F$2:F773,F773)-1&gt;1),"",
IF(AND(F773="Peretoe teenus",H773&gt;=[2]an!$M$37,RANK(D773,$D773:$D773)+COUNTIFS($D$2:D773,D773,$F$2:F773,F773)-1=1,MONTH(H773)=MONTH(K773)=TRUE,YEAR(H773)=YEAR(K773)=TRUE),((EOMONTH(H773,0)-H773+1)*X773)/DAY(EOMONTH(H773,0)),
IF(AND(F773="Peretoe teenus",H773&gt;=[2]an!$M$37,RANK(D773,$D773:$D773)+COUNTIFS($D$2:D773,D773,$F$2:F773,F773)-1=1),X773,
IF(AND(F773="Peretoe teenus",H773&lt;[2]an!$M$37,S773&lt;&gt;"kahepoolne vajaduspõhine",RANK(D773,$D773:$D773)+COUNTIFS($D$2:D773,D773,$F$2:F773,F773)-1=1),X773,
IF(AND(F773="Peretoe teenus",H773&lt;[2]an!$M$37,S773&lt;&gt;"kahepoolne vajaduspõhine",RANK(D773,$D773:$D773)+COUNTIFS($D$2:D773,D773,$F$2:F773,F773)-1&gt;1),"",
IF(AND(F773="Peretoe teenus",H773&lt;[2]an!$M$37,S773="kahepoolne vajaduspõhine",U773="",RANK(D773,$D773:$D773)+COUNTIFS($D$2:D773,D773,$F$2:F773,F773)-1=1),X773,
IF(AND(F773="Peretoe teenus",H773&lt;[2]an!$M$37,S773="kahepoolne vajaduspõhine",U773="",RANK(D773,$D773:$D773)+COUNTIFS($D$2:D773,D773,$F$2:F773,F773)-1&gt;1),"",
IF(AND(F773="Peretoe teenus",H773&lt;[2]an!$M$37,S773="kahepoolne vajaduspõhine",U773&lt;[2]an!$M$37,RANK(D773,$D773:$D773)+COUNTIFS($D$2:D773,D773,$F$2:F773,F773)-1=1),X773,
IF(AND(F773="Peretoe teenus",H773&lt;[2]an!$M$37,S773="kahepoolne vajaduspõhine",U773&lt;[2]an!$M$37,RANK(D773,$D773:$D773)+COUNTIFS($D$2:D773,D773,$F$2:F773,F773)-1&gt;1),"",
IF(AND(F773="Peretoe teenus",H773&lt;[2]an!$M$37,S773="kahepoolne vajaduspõhine",U773&gt;=[2]an!$M$37,U773&lt;=[2]an!$M$38,RANK(D773,$D773:$D773)+COUNTIFS($D$2:D773,D773,$F$2:F773,F773)-1=1),
((EOMONTH(U773,0)-U773+1)*X773)/DAY(EOMONTH(U773,0))+(DAY(U773)-1)*100/DAY(EOMONTH(U773,0)),
IF(AND(F773="Peretoe teenus",H773&lt;[2]an!$M$37,S773="kahepoolne vajaduspõhine",U773&gt;=[2]an!$M$37,U773&lt;=[2]an!$M$38,RANK(D773,$D773:$D773)+COUNTIFS($D$2:D773,D773,$F$2:F773,F773)-1&gt;1),"",
IF(AND(F773="Peretoe teenus",H773&lt;[2]an!$M$37,S773="kahepoolne vajaduspõhine",U773&gt;[2]an!$M$38,RANK(D773,$D773:$D773)+COUNTIFS($D$2:D773,D773,$F$2:F773,F773)-1=1),X773,
IF(AND(F773="Peretoe teenus",H773&lt;[2]an!$M$37,S773="kahepoolne vajaduspõhine",U773&gt;[2]an!$M$38,RANK(D773,$D773:$D773)+COUNTIFS($D$2:D773,D773,$F$2:F773,F773)-1&gt;1),"",X773*W773)))))))))))))),"")</f>
        <v/>
      </c>
      <c r="Z773" s="18" t="str">
        <f t="shared" si="37"/>
        <v/>
      </c>
      <c r="AA773" s="19" t="str">
        <f>IFERROR(VLOOKUP(E773,[2]an!$A$3:$B$81,2,FALSE),"")</f>
        <v/>
      </c>
      <c r="AB773" s="19" t="str">
        <f>IFERROR(VLOOKUP(AA773,[2]an!$C$2:$D$16,2,FALSE),"")</f>
        <v/>
      </c>
      <c r="AC773" s="20"/>
      <c r="AD773" s="21" t="str">
        <f>IF(A773=[2]an!$F$36,VLOOKUP([2]an!$F$36,[2]an!$F$36:$H$36,3,FALSE),IF(A773=[2]an!$F$35,VLOOKUP([2]an!$F$35,[2]an!$F$35:$H$35,3,FALSE),IF(A773=[2]an!$F$33,VLOOKUP([2]an!$F$33,[2]an!$F$33:$H$33,3,FALSE),IF(A773=[2]an!$F$31,VLOOKUP([2]an!$F$31,[2]an!$F$31:$H$31,3,FALSE),""))))</f>
        <v/>
      </c>
    </row>
    <row r="774" spans="6:30" x14ac:dyDescent="0.2">
      <c r="F774" s="10"/>
      <c r="G774" s="8" t="str">
        <f t="shared" si="38"/>
        <v/>
      </c>
      <c r="H774" s="13"/>
      <c r="K774" s="13"/>
      <c r="L774" s="10"/>
      <c r="M774" s="10"/>
      <c r="S774" s="8" t="str">
        <f>IFERROR(VLOOKUP(D774,[1]peretoe_teenus!$A$2:$L$2000,5,FALSE),"")</f>
        <v/>
      </c>
      <c r="U774" s="13"/>
      <c r="V774" s="15" t="str" cm="1">
        <f t="array" ref="V774">IFERROR(IF(AND(F774="Tugigrupp",RANK(K774,$K774:$K774)+COUNTIFS($K$2:K774,K774,$L$2:L774,L774,$M$2:M774,M774,$I$2:I774,I774,$G$2:G774,G774,$F$2:F774,F774)-1=1),SUMPRODUCT(($F$2:$F$4154=F774)*($G$2:$G$4154=G774)*($K$2:$K$4154=K774)*($I$2:$I$4154=I774)*($L$2:$L$4154=L774)*($M$2:$M$4154=M774)),""),"")</f>
        <v/>
      </c>
      <c r="W774" s="15" t="str">
        <f t="shared" si="36"/>
        <v/>
      </c>
      <c r="X774" s="16" t="str">
        <f>IF(AND(A774=[2]an!$G$38,F774=[2]an!$E$40),[2]an!$G$40,IF(AND(A774=[2]an!$G$38,F774=[2]an!$E$41),[2]an!$G$41,IF(AND(A774=[2]an!$G$38,F774=[2]an!$E$39,H774&gt;=[2]an!$M$37),[2]an!$G$39,
IF(AND(A774=[2]an!$G$38,F774=[2]an!$E$39,H774&lt;[2]an!$M$37,S774="kahepoolne vajaduspõhine",U774=""),[2]an!$M$40,
IF(AND(A774=[2]an!$G$38,F774=[2]an!$E$39,H774&lt;[2]an!$M$37,S774="kahepoolne vajaduspõhine",U774&lt;&gt;""),[2]an!$G$39,
IF(AND(A774=[2]an!$G$38,F774=[2]an!$E$39,H774&lt;[2]an!$M$37,S774&lt;&gt;"kahepoolne vajaduspõhine"),[2]an!$G$39,
IF(AND(A774=[2]an!$G$38,F774=[2]an!$E$42),[2]an!$G$42,
IF(AND(A774=[2]an!$H$38,F774=[2]an!$E$40),[2]an!$H$40,IF(AND(A774=[2]an!$H$38,F774=[2]an!$E$41),[2]an!$H$41,IF(AND(A774=[2]an!$H$38,F774=[2]an!$E$39,H774&gt;=[2]an!$M$37),[2]an!$H$39,
IF(AND(A774=[2]an!$H$38,F774=[2]an!$E$39,H774&lt;[2]an!$M$37,S774="kahepoolne vajaduspõhine",U774=""),[2]an!$M$40,
IF(AND(A774=[2]an!$H$38,F774=[2]an!$E$39,H774&lt;[2]an!$M$37,S774="kahepoolne vajaduspõhine",U774&lt;&gt;""),[2]an!$H$39,
IF(AND(A774=[2]an!$H$38,F774=[2]an!$E$39,H774&lt;[2]an!$M$37,S774&lt;&gt;"kahepoolne vajaduspõhine"),[2]an!$H$39,
IF(AND(A774=[2]an!$H$38,F774=[2]an!$E$42),[2]an!$H$42,
IF(AND(A774=[2]an!$I$38,F774=[2]an!$E$40),[2]an!$I$40,IF(AND(A774=[2]an!$I$38,F774=[2]an!$E$41),[2]an!$I$41,IF(AND(A774=[2]an!$I$38,F774=[2]an!$E$39,H774&gt;=[2]an!$M$37),[2]an!$I$39,
IF(AND(A774=[2]an!$I$38,F774=[2]an!$E$39,H774&lt;[2]an!$M$37,S774="kahepoolne vajaduspõhine",U774=""),[2]an!$M$40,
IF(AND(A774=[2]an!$I$38,F774=[2]an!$E$39,H774&lt;[2]an!$M$37,S774="kahepoolne vajaduspõhine",U774&lt;&gt;""),[2]an!$I$39,
IF(AND(A774=[2]an!$I$38,F774=[2]an!$E$39,H774&lt;[2]an!$M$37,S774&lt;&gt;"kahepoolne vajaduspõhine"),[2]an!$I$39,
IF(AND(A774=[2]an!$I$38,F774=[2]an!$E$42),[2]an!$I$42,
IF(AND(A774=[2]an!$J$38,F774=[2]an!$E$40),[2]an!$J$40,IF(AND(A774=[2]an!$J$38,F774=[2]an!$E$41),[2]an!$J$41,IF(AND(A774=[2]an!$J$38,F774=[2]an!$E$39,H774&gt;=[2]an!$M$37),[2]an!$J$39,
IF(AND(A774=[2]an!$J$38,F774=[2]an!$E$39,H774&lt;[2]an!$M$37,S774="kahepoolne vajaduspõhine",U774=""),[2]an!$M$40,
IF(AND(A774=[2]an!$J$38,F774=[2]an!$E$39,H774&lt;[2]an!$M$37,S774="kahepoolne vajaduspõhine",U774&lt;&gt;""),[2]an!$J$39,
IF(AND(A774=[2]an!$J$38,F774=[2]an!$E$39,H774&lt;[2]an!$M$37,S774&lt;&gt;"kahepoolne vajaduspõhine"),[2]an!$J$39,
IF(AND(A774=[2]an!$J$38,F774=[2]an!$E$42),[2]an!$J$42,""))))))))))))))))))))))))))))</f>
        <v/>
      </c>
      <c r="Y774" s="17" t="str">
        <f>IFERROR(IF(F774="Tugigrupp",0,
IF(AND(F774="Peretoe teenus",H774&gt;=[2]an!$M$37,RANK(D774,$D774:$D774)+COUNTIFS($D$2:D774,D774,$F$2:F774,F774)-1&gt;1),"",
IF(AND(F774="Peretoe teenus",H774&gt;=[2]an!$M$37,RANK(D774,$D774:$D774)+COUNTIFS($D$2:D774,D774,$F$2:F774,F774)-1=1,MONTH(H774)=MONTH(K774)=TRUE,YEAR(H774)=YEAR(K774)=TRUE),((EOMONTH(H774,0)-H774+1)*X774)/DAY(EOMONTH(H774,0)),
IF(AND(F774="Peretoe teenus",H774&gt;=[2]an!$M$37,RANK(D774,$D774:$D774)+COUNTIFS($D$2:D774,D774,$F$2:F774,F774)-1=1),X774,
IF(AND(F774="Peretoe teenus",H774&lt;[2]an!$M$37,S774&lt;&gt;"kahepoolne vajaduspõhine",RANK(D774,$D774:$D774)+COUNTIFS($D$2:D774,D774,$F$2:F774,F774)-1=1),X774,
IF(AND(F774="Peretoe teenus",H774&lt;[2]an!$M$37,S774&lt;&gt;"kahepoolne vajaduspõhine",RANK(D774,$D774:$D774)+COUNTIFS($D$2:D774,D774,$F$2:F774,F774)-1&gt;1),"",
IF(AND(F774="Peretoe teenus",H774&lt;[2]an!$M$37,S774="kahepoolne vajaduspõhine",U774="",RANK(D774,$D774:$D774)+COUNTIFS($D$2:D774,D774,$F$2:F774,F774)-1=1),X774,
IF(AND(F774="Peretoe teenus",H774&lt;[2]an!$M$37,S774="kahepoolne vajaduspõhine",U774="",RANK(D774,$D774:$D774)+COUNTIFS($D$2:D774,D774,$F$2:F774,F774)-1&gt;1),"",
IF(AND(F774="Peretoe teenus",H774&lt;[2]an!$M$37,S774="kahepoolne vajaduspõhine",U774&lt;[2]an!$M$37,RANK(D774,$D774:$D774)+COUNTIFS($D$2:D774,D774,$F$2:F774,F774)-1=1),X774,
IF(AND(F774="Peretoe teenus",H774&lt;[2]an!$M$37,S774="kahepoolne vajaduspõhine",U774&lt;[2]an!$M$37,RANK(D774,$D774:$D774)+COUNTIFS($D$2:D774,D774,$F$2:F774,F774)-1&gt;1),"",
IF(AND(F774="Peretoe teenus",H774&lt;[2]an!$M$37,S774="kahepoolne vajaduspõhine",U774&gt;=[2]an!$M$37,U774&lt;=[2]an!$M$38,RANK(D774,$D774:$D774)+COUNTIFS($D$2:D774,D774,$F$2:F774,F774)-1=1),
((EOMONTH(U774,0)-U774+1)*X774)/DAY(EOMONTH(U774,0))+(DAY(U774)-1)*100/DAY(EOMONTH(U774,0)),
IF(AND(F774="Peretoe teenus",H774&lt;[2]an!$M$37,S774="kahepoolne vajaduspõhine",U774&gt;=[2]an!$M$37,U774&lt;=[2]an!$M$38,RANK(D774,$D774:$D774)+COUNTIFS($D$2:D774,D774,$F$2:F774,F774)-1&gt;1),"",
IF(AND(F774="Peretoe teenus",H774&lt;[2]an!$M$37,S774="kahepoolne vajaduspõhine",U774&gt;[2]an!$M$38,RANK(D774,$D774:$D774)+COUNTIFS($D$2:D774,D774,$F$2:F774,F774)-1=1),X774,
IF(AND(F774="Peretoe teenus",H774&lt;[2]an!$M$37,S774="kahepoolne vajaduspõhine",U774&gt;[2]an!$M$38,RANK(D774,$D774:$D774)+COUNTIFS($D$2:D774,D774,$F$2:F774,F774)-1&gt;1),"",X774*W774)))))))))))))),"")</f>
        <v/>
      </c>
      <c r="Z774" s="18" t="str">
        <f t="shared" si="37"/>
        <v/>
      </c>
      <c r="AA774" s="19" t="str">
        <f>IFERROR(VLOOKUP(E774,[2]an!$A$3:$B$81,2,FALSE),"")</f>
        <v/>
      </c>
      <c r="AB774" s="19" t="str">
        <f>IFERROR(VLOOKUP(AA774,[2]an!$C$2:$D$16,2,FALSE),"")</f>
        <v/>
      </c>
      <c r="AC774" s="20"/>
      <c r="AD774" s="21" t="str">
        <f>IF(A774=[2]an!$F$36,VLOOKUP([2]an!$F$36,[2]an!$F$36:$H$36,3,FALSE),IF(A774=[2]an!$F$35,VLOOKUP([2]an!$F$35,[2]an!$F$35:$H$35,3,FALSE),IF(A774=[2]an!$F$33,VLOOKUP([2]an!$F$33,[2]an!$F$33:$H$33,3,FALSE),IF(A774=[2]an!$F$31,VLOOKUP([2]an!$F$31,[2]an!$F$31:$H$31,3,FALSE),""))))</f>
        <v/>
      </c>
    </row>
    <row r="775" spans="6:30" x14ac:dyDescent="0.2">
      <c r="F775" s="10"/>
      <c r="G775" s="8" t="str">
        <f t="shared" si="38"/>
        <v/>
      </c>
      <c r="H775" s="13"/>
      <c r="K775" s="13"/>
      <c r="L775" s="10"/>
      <c r="M775" s="10"/>
      <c r="S775" s="8" t="str">
        <f>IFERROR(VLOOKUP(D775,[1]peretoe_teenus!$A$2:$L$2000,5,FALSE),"")</f>
        <v/>
      </c>
      <c r="U775" s="13"/>
      <c r="V775" s="15" t="str" cm="1">
        <f t="array" ref="V775">IFERROR(IF(AND(F775="Tugigrupp",RANK(K775,$K775:$K775)+COUNTIFS($K$2:K775,K775,$L$2:L775,L775,$M$2:M775,M775,$I$2:I775,I775,$G$2:G775,G775,$F$2:F775,F775)-1=1),SUMPRODUCT(($F$2:$F$4154=F775)*($G$2:$G$4154=G775)*($K$2:$K$4154=K775)*($I$2:$I$4154=I775)*($L$2:$L$4154=L775)*($M$2:$M$4154=M775)),""),"")</f>
        <v/>
      </c>
      <c r="W775" s="15" t="str">
        <f t="shared" si="36"/>
        <v/>
      </c>
      <c r="X775" s="16" t="str">
        <f>IF(AND(A775=[2]an!$G$38,F775=[2]an!$E$40),[2]an!$G$40,IF(AND(A775=[2]an!$G$38,F775=[2]an!$E$41),[2]an!$G$41,IF(AND(A775=[2]an!$G$38,F775=[2]an!$E$39,H775&gt;=[2]an!$M$37),[2]an!$G$39,
IF(AND(A775=[2]an!$G$38,F775=[2]an!$E$39,H775&lt;[2]an!$M$37,S775="kahepoolne vajaduspõhine",U775=""),[2]an!$M$40,
IF(AND(A775=[2]an!$G$38,F775=[2]an!$E$39,H775&lt;[2]an!$M$37,S775="kahepoolne vajaduspõhine",U775&lt;&gt;""),[2]an!$G$39,
IF(AND(A775=[2]an!$G$38,F775=[2]an!$E$39,H775&lt;[2]an!$M$37,S775&lt;&gt;"kahepoolne vajaduspõhine"),[2]an!$G$39,
IF(AND(A775=[2]an!$G$38,F775=[2]an!$E$42),[2]an!$G$42,
IF(AND(A775=[2]an!$H$38,F775=[2]an!$E$40),[2]an!$H$40,IF(AND(A775=[2]an!$H$38,F775=[2]an!$E$41),[2]an!$H$41,IF(AND(A775=[2]an!$H$38,F775=[2]an!$E$39,H775&gt;=[2]an!$M$37),[2]an!$H$39,
IF(AND(A775=[2]an!$H$38,F775=[2]an!$E$39,H775&lt;[2]an!$M$37,S775="kahepoolne vajaduspõhine",U775=""),[2]an!$M$40,
IF(AND(A775=[2]an!$H$38,F775=[2]an!$E$39,H775&lt;[2]an!$M$37,S775="kahepoolne vajaduspõhine",U775&lt;&gt;""),[2]an!$H$39,
IF(AND(A775=[2]an!$H$38,F775=[2]an!$E$39,H775&lt;[2]an!$M$37,S775&lt;&gt;"kahepoolne vajaduspõhine"),[2]an!$H$39,
IF(AND(A775=[2]an!$H$38,F775=[2]an!$E$42),[2]an!$H$42,
IF(AND(A775=[2]an!$I$38,F775=[2]an!$E$40),[2]an!$I$40,IF(AND(A775=[2]an!$I$38,F775=[2]an!$E$41),[2]an!$I$41,IF(AND(A775=[2]an!$I$38,F775=[2]an!$E$39,H775&gt;=[2]an!$M$37),[2]an!$I$39,
IF(AND(A775=[2]an!$I$38,F775=[2]an!$E$39,H775&lt;[2]an!$M$37,S775="kahepoolne vajaduspõhine",U775=""),[2]an!$M$40,
IF(AND(A775=[2]an!$I$38,F775=[2]an!$E$39,H775&lt;[2]an!$M$37,S775="kahepoolne vajaduspõhine",U775&lt;&gt;""),[2]an!$I$39,
IF(AND(A775=[2]an!$I$38,F775=[2]an!$E$39,H775&lt;[2]an!$M$37,S775&lt;&gt;"kahepoolne vajaduspõhine"),[2]an!$I$39,
IF(AND(A775=[2]an!$I$38,F775=[2]an!$E$42),[2]an!$I$42,
IF(AND(A775=[2]an!$J$38,F775=[2]an!$E$40),[2]an!$J$40,IF(AND(A775=[2]an!$J$38,F775=[2]an!$E$41),[2]an!$J$41,IF(AND(A775=[2]an!$J$38,F775=[2]an!$E$39,H775&gt;=[2]an!$M$37),[2]an!$J$39,
IF(AND(A775=[2]an!$J$38,F775=[2]an!$E$39,H775&lt;[2]an!$M$37,S775="kahepoolne vajaduspõhine",U775=""),[2]an!$M$40,
IF(AND(A775=[2]an!$J$38,F775=[2]an!$E$39,H775&lt;[2]an!$M$37,S775="kahepoolne vajaduspõhine",U775&lt;&gt;""),[2]an!$J$39,
IF(AND(A775=[2]an!$J$38,F775=[2]an!$E$39,H775&lt;[2]an!$M$37,S775&lt;&gt;"kahepoolne vajaduspõhine"),[2]an!$J$39,
IF(AND(A775=[2]an!$J$38,F775=[2]an!$E$42),[2]an!$J$42,""))))))))))))))))))))))))))))</f>
        <v/>
      </c>
      <c r="Y775" s="17" t="str">
        <f>IFERROR(IF(F775="Tugigrupp",0,
IF(AND(F775="Peretoe teenus",H775&gt;=[2]an!$M$37,RANK(D775,$D775:$D775)+COUNTIFS($D$2:D775,D775,$F$2:F775,F775)-1&gt;1),"",
IF(AND(F775="Peretoe teenus",H775&gt;=[2]an!$M$37,RANK(D775,$D775:$D775)+COUNTIFS($D$2:D775,D775,$F$2:F775,F775)-1=1,MONTH(H775)=MONTH(K775)=TRUE,YEAR(H775)=YEAR(K775)=TRUE),((EOMONTH(H775,0)-H775+1)*X775)/DAY(EOMONTH(H775,0)),
IF(AND(F775="Peretoe teenus",H775&gt;=[2]an!$M$37,RANK(D775,$D775:$D775)+COUNTIFS($D$2:D775,D775,$F$2:F775,F775)-1=1),X775,
IF(AND(F775="Peretoe teenus",H775&lt;[2]an!$M$37,S775&lt;&gt;"kahepoolne vajaduspõhine",RANK(D775,$D775:$D775)+COUNTIFS($D$2:D775,D775,$F$2:F775,F775)-1=1),X775,
IF(AND(F775="Peretoe teenus",H775&lt;[2]an!$M$37,S775&lt;&gt;"kahepoolne vajaduspõhine",RANK(D775,$D775:$D775)+COUNTIFS($D$2:D775,D775,$F$2:F775,F775)-1&gt;1),"",
IF(AND(F775="Peretoe teenus",H775&lt;[2]an!$M$37,S775="kahepoolne vajaduspõhine",U775="",RANK(D775,$D775:$D775)+COUNTIFS($D$2:D775,D775,$F$2:F775,F775)-1=1),X775,
IF(AND(F775="Peretoe teenus",H775&lt;[2]an!$M$37,S775="kahepoolne vajaduspõhine",U775="",RANK(D775,$D775:$D775)+COUNTIFS($D$2:D775,D775,$F$2:F775,F775)-1&gt;1),"",
IF(AND(F775="Peretoe teenus",H775&lt;[2]an!$M$37,S775="kahepoolne vajaduspõhine",U775&lt;[2]an!$M$37,RANK(D775,$D775:$D775)+COUNTIFS($D$2:D775,D775,$F$2:F775,F775)-1=1),X775,
IF(AND(F775="Peretoe teenus",H775&lt;[2]an!$M$37,S775="kahepoolne vajaduspõhine",U775&lt;[2]an!$M$37,RANK(D775,$D775:$D775)+COUNTIFS($D$2:D775,D775,$F$2:F775,F775)-1&gt;1),"",
IF(AND(F775="Peretoe teenus",H775&lt;[2]an!$M$37,S775="kahepoolne vajaduspõhine",U775&gt;=[2]an!$M$37,U775&lt;=[2]an!$M$38,RANK(D775,$D775:$D775)+COUNTIFS($D$2:D775,D775,$F$2:F775,F775)-1=1),
((EOMONTH(U775,0)-U775+1)*X775)/DAY(EOMONTH(U775,0))+(DAY(U775)-1)*100/DAY(EOMONTH(U775,0)),
IF(AND(F775="Peretoe teenus",H775&lt;[2]an!$M$37,S775="kahepoolne vajaduspõhine",U775&gt;=[2]an!$M$37,U775&lt;=[2]an!$M$38,RANK(D775,$D775:$D775)+COUNTIFS($D$2:D775,D775,$F$2:F775,F775)-1&gt;1),"",
IF(AND(F775="Peretoe teenus",H775&lt;[2]an!$M$37,S775="kahepoolne vajaduspõhine",U775&gt;[2]an!$M$38,RANK(D775,$D775:$D775)+COUNTIFS($D$2:D775,D775,$F$2:F775,F775)-1=1),X775,
IF(AND(F775="Peretoe teenus",H775&lt;[2]an!$M$37,S775="kahepoolne vajaduspõhine",U775&gt;[2]an!$M$38,RANK(D775,$D775:$D775)+COUNTIFS($D$2:D775,D775,$F$2:F775,F775)-1&gt;1),"",X775*W775)))))))))))))),"")</f>
        <v/>
      </c>
      <c r="Z775" s="18" t="str">
        <f t="shared" si="37"/>
        <v/>
      </c>
      <c r="AA775" s="19" t="str">
        <f>IFERROR(VLOOKUP(E775,[2]an!$A$3:$B$81,2,FALSE),"")</f>
        <v/>
      </c>
      <c r="AB775" s="19" t="str">
        <f>IFERROR(VLOOKUP(AA775,[2]an!$C$2:$D$16,2,FALSE),"")</f>
        <v/>
      </c>
      <c r="AC775" s="20"/>
      <c r="AD775" s="21" t="str">
        <f>IF(A775=[2]an!$F$36,VLOOKUP([2]an!$F$36,[2]an!$F$36:$H$36,3,FALSE),IF(A775=[2]an!$F$35,VLOOKUP([2]an!$F$35,[2]an!$F$35:$H$35,3,FALSE),IF(A775=[2]an!$F$33,VLOOKUP([2]an!$F$33,[2]an!$F$33:$H$33,3,FALSE),IF(A775=[2]an!$F$31,VLOOKUP([2]an!$F$31,[2]an!$F$31:$H$31,3,FALSE),""))))</f>
        <v/>
      </c>
    </row>
    <row r="776" spans="6:30" x14ac:dyDescent="0.2">
      <c r="F776" s="10"/>
      <c r="G776" s="8" t="str">
        <f t="shared" si="38"/>
        <v/>
      </c>
      <c r="H776" s="13"/>
      <c r="K776" s="13"/>
      <c r="L776" s="10"/>
      <c r="M776" s="10"/>
      <c r="S776" s="8" t="str">
        <f>IFERROR(VLOOKUP(D776,[1]peretoe_teenus!$A$2:$L$2000,5,FALSE),"")</f>
        <v/>
      </c>
      <c r="U776" s="13"/>
      <c r="V776" s="15" t="str" cm="1">
        <f t="array" ref="V776">IFERROR(IF(AND(F776="Tugigrupp",RANK(K776,$K776:$K776)+COUNTIFS($K$2:K776,K776,$L$2:L776,L776,$M$2:M776,M776,$I$2:I776,I776,$G$2:G776,G776,$F$2:F776,F776)-1=1),SUMPRODUCT(($F$2:$F$4154=F776)*($G$2:$G$4154=G776)*($K$2:$K$4154=K776)*($I$2:$I$4154=I776)*($L$2:$L$4154=L776)*($M$2:$M$4154=M776)),""),"")</f>
        <v/>
      </c>
      <c r="W776" s="15" t="str">
        <f t="shared" si="36"/>
        <v/>
      </c>
      <c r="X776" s="16" t="str">
        <f>IF(AND(A776=[2]an!$G$38,F776=[2]an!$E$40),[2]an!$G$40,IF(AND(A776=[2]an!$G$38,F776=[2]an!$E$41),[2]an!$G$41,IF(AND(A776=[2]an!$G$38,F776=[2]an!$E$39,H776&gt;=[2]an!$M$37),[2]an!$G$39,
IF(AND(A776=[2]an!$G$38,F776=[2]an!$E$39,H776&lt;[2]an!$M$37,S776="kahepoolne vajaduspõhine",U776=""),[2]an!$M$40,
IF(AND(A776=[2]an!$G$38,F776=[2]an!$E$39,H776&lt;[2]an!$M$37,S776="kahepoolne vajaduspõhine",U776&lt;&gt;""),[2]an!$G$39,
IF(AND(A776=[2]an!$G$38,F776=[2]an!$E$39,H776&lt;[2]an!$M$37,S776&lt;&gt;"kahepoolne vajaduspõhine"),[2]an!$G$39,
IF(AND(A776=[2]an!$G$38,F776=[2]an!$E$42),[2]an!$G$42,
IF(AND(A776=[2]an!$H$38,F776=[2]an!$E$40),[2]an!$H$40,IF(AND(A776=[2]an!$H$38,F776=[2]an!$E$41),[2]an!$H$41,IF(AND(A776=[2]an!$H$38,F776=[2]an!$E$39,H776&gt;=[2]an!$M$37),[2]an!$H$39,
IF(AND(A776=[2]an!$H$38,F776=[2]an!$E$39,H776&lt;[2]an!$M$37,S776="kahepoolne vajaduspõhine",U776=""),[2]an!$M$40,
IF(AND(A776=[2]an!$H$38,F776=[2]an!$E$39,H776&lt;[2]an!$M$37,S776="kahepoolne vajaduspõhine",U776&lt;&gt;""),[2]an!$H$39,
IF(AND(A776=[2]an!$H$38,F776=[2]an!$E$39,H776&lt;[2]an!$M$37,S776&lt;&gt;"kahepoolne vajaduspõhine"),[2]an!$H$39,
IF(AND(A776=[2]an!$H$38,F776=[2]an!$E$42),[2]an!$H$42,
IF(AND(A776=[2]an!$I$38,F776=[2]an!$E$40),[2]an!$I$40,IF(AND(A776=[2]an!$I$38,F776=[2]an!$E$41),[2]an!$I$41,IF(AND(A776=[2]an!$I$38,F776=[2]an!$E$39,H776&gt;=[2]an!$M$37),[2]an!$I$39,
IF(AND(A776=[2]an!$I$38,F776=[2]an!$E$39,H776&lt;[2]an!$M$37,S776="kahepoolne vajaduspõhine",U776=""),[2]an!$M$40,
IF(AND(A776=[2]an!$I$38,F776=[2]an!$E$39,H776&lt;[2]an!$M$37,S776="kahepoolne vajaduspõhine",U776&lt;&gt;""),[2]an!$I$39,
IF(AND(A776=[2]an!$I$38,F776=[2]an!$E$39,H776&lt;[2]an!$M$37,S776&lt;&gt;"kahepoolne vajaduspõhine"),[2]an!$I$39,
IF(AND(A776=[2]an!$I$38,F776=[2]an!$E$42),[2]an!$I$42,
IF(AND(A776=[2]an!$J$38,F776=[2]an!$E$40),[2]an!$J$40,IF(AND(A776=[2]an!$J$38,F776=[2]an!$E$41),[2]an!$J$41,IF(AND(A776=[2]an!$J$38,F776=[2]an!$E$39,H776&gt;=[2]an!$M$37),[2]an!$J$39,
IF(AND(A776=[2]an!$J$38,F776=[2]an!$E$39,H776&lt;[2]an!$M$37,S776="kahepoolne vajaduspõhine",U776=""),[2]an!$M$40,
IF(AND(A776=[2]an!$J$38,F776=[2]an!$E$39,H776&lt;[2]an!$M$37,S776="kahepoolne vajaduspõhine",U776&lt;&gt;""),[2]an!$J$39,
IF(AND(A776=[2]an!$J$38,F776=[2]an!$E$39,H776&lt;[2]an!$M$37,S776&lt;&gt;"kahepoolne vajaduspõhine"),[2]an!$J$39,
IF(AND(A776=[2]an!$J$38,F776=[2]an!$E$42),[2]an!$J$42,""))))))))))))))))))))))))))))</f>
        <v/>
      </c>
      <c r="Y776" s="17" t="str">
        <f>IFERROR(IF(F776="Tugigrupp",0,
IF(AND(F776="Peretoe teenus",H776&gt;=[2]an!$M$37,RANK(D776,$D776:$D776)+COUNTIFS($D$2:D776,D776,$F$2:F776,F776)-1&gt;1),"",
IF(AND(F776="Peretoe teenus",H776&gt;=[2]an!$M$37,RANK(D776,$D776:$D776)+COUNTIFS($D$2:D776,D776,$F$2:F776,F776)-1=1,MONTH(H776)=MONTH(K776)=TRUE,YEAR(H776)=YEAR(K776)=TRUE),((EOMONTH(H776,0)-H776+1)*X776)/DAY(EOMONTH(H776,0)),
IF(AND(F776="Peretoe teenus",H776&gt;=[2]an!$M$37,RANK(D776,$D776:$D776)+COUNTIFS($D$2:D776,D776,$F$2:F776,F776)-1=1),X776,
IF(AND(F776="Peretoe teenus",H776&lt;[2]an!$M$37,S776&lt;&gt;"kahepoolne vajaduspõhine",RANK(D776,$D776:$D776)+COUNTIFS($D$2:D776,D776,$F$2:F776,F776)-1=1),X776,
IF(AND(F776="Peretoe teenus",H776&lt;[2]an!$M$37,S776&lt;&gt;"kahepoolne vajaduspõhine",RANK(D776,$D776:$D776)+COUNTIFS($D$2:D776,D776,$F$2:F776,F776)-1&gt;1),"",
IF(AND(F776="Peretoe teenus",H776&lt;[2]an!$M$37,S776="kahepoolne vajaduspõhine",U776="",RANK(D776,$D776:$D776)+COUNTIFS($D$2:D776,D776,$F$2:F776,F776)-1=1),X776,
IF(AND(F776="Peretoe teenus",H776&lt;[2]an!$M$37,S776="kahepoolne vajaduspõhine",U776="",RANK(D776,$D776:$D776)+COUNTIFS($D$2:D776,D776,$F$2:F776,F776)-1&gt;1),"",
IF(AND(F776="Peretoe teenus",H776&lt;[2]an!$M$37,S776="kahepoolne vajaduspõhine",U776&lt;[2]an!$M$37,RANK(D776,$D776:$D776)+COUNTIFS($D$2:D776,D776,$F$2:F776,F776)-1=1),X776,
IF(AND(F776="Peretoe teenus",H776&lt;[2]an!$M$37,S776="kahepoolne vajaduspõhine",U776&lt;[2]an!$M$37,RANK(D776,$D776:$D776)+COUNTIFS($D$2:D776,D776,$F$2:F776,F776)-1&gt;1),"",
IF(AND(F776="Peretoe teenus",H776&lt;[2]an!$M$37,S776="kahepoolne vajaduspõhine",U776&gt;=[2]an!$M$37,U776&lt;=[2]an!$M$38,RANK(D776,$D776:$D776)+COUNTIFS($D$2:D776,D776,$F$2:F776,F776)-1=1),
((EOMONTH(U776,0)-U776+1)*X776)/DAY(EOMONTH(U776,0))+(DAY(U776)-1)*100/DAY(EOMONTH(U776,0)),
IF(AND(F776="Peretoe teenus",H776&lt;[2]an!$M$37,S776="kahepoolne vajaduspõhine",U776&gt;=[2]an!$M$37,U776&lt;=[2]an!$M$38,RANK(D776,$D776:$D776)+COUNTIFS($D$2:D776,D776,$F$2:F776,F776)-1&gt;1),"",
IF(AND(F776="Peretoe teenus",H776&lt;[2]an!$M$37,S776="kahepoolne vajaduspõhine",U776&gt;[2]an!$M$38,RANK(D776,$D776:$D776)+COUNTIFS($D$2:D776,D776,$F$2:F776,F776)-1=1),X776,
IF(AND(F776="Peretoe teenus",H776&lt;[2]an!$M$37,S776="kahepoolne vajaduspõhine",U776&gt;[2]an!$M$38,RANK(D776,$D776:$D776)+COUNTIFS($D$2:D776,D776,$F$2:F776,F776)-1&gt;1),"",X776*W776)))))))))))))),"")</f>
        <v/>
      </c>
      <c r="Z776" s="18" t="str">
        <f t="shared" si="37"/>
        <v/>
      </c>
      <c r="AA776" s="19" t="str">
        <f>IFERROR(VLOOKUP(E776,[2]an!$A$3:$B$81,2,FALSE),"")</f>
        <v/>
      </c>
      <c r="AB776" s="19" t="str">
        <f>IFERROR(VLOOKUP(AA776,[2]an!$C$2:$D$16,2,FALSE),"")</f>
        <v/>
      </c>
      <c r="AC776" s="20"/>
      <c r="AD776" s="21" t="str">
        <f>IF(A776=[2]an!$F$36,VLOOKUP([2]an!$F$36,[2]an!$F$36:$H$36,3,FALSE),IF(A776=[2]an!$F$35,VLOOKUP([2]an!$F$35,[2]an!$F$35:$H$35,3,FALSE),IF(A776=[2]an!$F$33,VLOOKUP([2]an!$F$33,[2]an!$F$33:$H$33,3,FALSE),IF(A776=[2]an!$F$31,VLOOKUP([2]an!$F$31,[2]an!$F$31:$H$31,3,FALSE),""))))</f>
        <v/>
      </c>
    </row>
    <row r="777" spans="6:30" x14ac:dyDescent="0.2">
      <c r="F777" s="10"/>
      <c r="G777" s="8" t="str">
        <f t="shared" si="38"/>
        <v/>
      </c>
      <c r="H777" s="13"/>
      <c r="K777" s="13"/>
      <c r="L777" s="10"/>
      <c r="M777" s="10"/>
      <c r="S777" s="8" t="str">
        <f>IFERROR(VLOOKUP(D777,[1]peretoe_teenus!$A$2:$L$2000,5,FALSE),"")</f>
        <v/>
      </c>
      <c r="U777" s="13"/>
      <c r="V777" s="15" t="str" cm="1">
        <f t="array" ref="V777">IFERROR(IF(AND(F777="Tugigrupp",RANK(K777,$K777:$K777)+COUNTIFS($K$2:K777,K777,$L$2:L777,L777,$M$2:M777,M777,$I$2:I777,I777,$G$2:G777,G777,$F$2:F777,F777)-1=1),SUMPRODUCT(($F$2:$F$4154=F777)*($G$2:$G$4154=G777)*($K$2:$K$4154=K777)*($I$2:$I$4154=I777)*($L$2:$L$4154=L777)*($M$2:$M$4154=M777)),""),"")</f>
        <v/>
      </c>
      <c r="W777" s="15" t="str">
        <f t="shared" si="36"/>
        <v/>
      </c>
      <c r="X777" s="16" t="str">
        <f>IF(AND(A777=[2]an!$G$38,F777=[2]an!$E$40),[2]an!$G$40,IF(AND(A777=[2]an!$G$38,F777=[2]an!$E$41),[2]an!$G$41,IF(AND(A777=[2]an!$G$38,F777=[2]an!$E$39,H777&gt;=[2]an!$M$37),[2]an!$G$39,
IF(AND(A777=[2]an!$G$38,F777=[2]an!$E$39,H777&lt;[2]an!$M$37,S777="kahepoolne vajaduspõhine",U777=""),[2]an!$M$40,
IF(AND(A777=[2]an!$G$38,F777=[2]an!$E$39,H777&lt;[2]an!$M$37,S777="kahepoolne vajaduspõhine",U777&lt;&gt;""),[2]an!$G$39,
IF(AND(A777=[2]an!$G$38,F777=[2]an!$E$39,H777&lt;[2]an!$M$37,S777&lt;&gt;"kahepoolne vajaduspõhine"),[2]an!$G$39,
IF(AND(A777=[2]an!$G$38,F777=[2]an!$E$42),[2]an!$G$42,
IF(AND(A777=[2]an!$H$38,F777=[2]an!$E$40),[2]an!$H$40,IF(AND(A777=[2]an!$H$38,F777=[2]an!$E$41),[2]an!$H$41,IF(AND(A777=[2]an!$H$38,F777=[2]an!$E$39,H777&gt;=[2]an!$M$37),[2]an!$H$39,
IF(AND(A777=[2]an!$H$38,F777=[2]an!$E$39,H777&lt;[2]an!$M$37,S777="kahepoolne vajaduspõhine",U777=""),[2]an!$M$40,
IF(AND(A777=[2]an!$H$38,F777=[2]an!$E$39,H777&lt;[2]an!$M$37,S777="kahepoolne vajaduspõhine",U777&lt;&gt;""),[2]an!$H$39,
IF(AND(A777=[2]an!$H$38,F777=[2]an!$E$39,H777&lt;[2]an!$M$37,S777&lt;&gt;"kahepoolne vajaduspõhine"),[2]an!$H$39,
IF(AND(A777=[2]an!$H$38,F777=[2]an!$E$42),[2]an!$H$42,
IF(AND(A777=[2]an!$I$38,F777=[2]an!$E$40),[2]an!$I$40,IF(AND(A777=[2]an!$I$38,F777=[2]an!$E$41),[2]an!$I$41,IF(AND(A777=[2]an!$I$38,F777=[2]an!$E$39,H777&gt;=[2]an!$M$37),[2]an!$I$39,
IF(AND(A777=[2]an!$I$38,F777=[2]an!$E$39,H777&lt;[2]an!$M$37,S777="kahepoolne vajaduspõhine",U777=""),[2]an!$M$40,
IF(AND(A777=[2]an!$I$38,F777=[2]an!$E$39,H777&lt;[2]an!$M$37,S777="kahepoolne vajaduspõhine",U777&lt;&gt;""),[2]an!$I$39,
IF(AND(A777=[2]an!$I$38,F777=[2]an!$E$39,H777&lt;[2]an!$M$37,S777&lt;&gt;"kahepoolne vajaduspõhine"),[2]an!$I$39,
IF(AND(A777=[2]an!$I$38,F777=[2]an!$E$42),[2]an!$I$42,
IF(AND(A777=[2]an!$J$38,F777=[2]an!$E$40),[2]an!$J$40,IF(AND(A777=[2]an!$J$38,F777=[2]an!$E$41),[2]an!$J$41,IF(AND(A777=[2]an!$J$38,F777=[2]an!$E$39,H777&gt;=[2]an!$M$37),[2]an!$J$39,
IF(AND(A777=[2]an!$J$38,F777=[2]an!$E$39,H777&lt;[2]an!$M$37,S777="kahepoolne vajaduspõhine",U777=""),[2]an!$M$40,
IF(AND(A777=[2]an!$J$38,F777=[2]an!$E$39,H777&lt;[2]an!$M$37,S777="kahepoolne vajaduspõhine",U777&lt;&gt;""),[2]an!$J$39,
IF(AND(A777=[2]an!$J$38,F777=[2]an!$E$39,H777&lt;[2]an!$M$37,S777&lt;&gt;"kahepoolne vajaduspõhine"),[2]an!$J$39,
IF(AND(A777=[2]an!$J$38,F777=[2]an!$E$42),[2]an!$J$42,""))))))))))))))))))))))))))))</f>
        <v/>
      </c>
      <c r="Y777" s="17" t="str">
        <f>IFERROR(IF(F777="Tugigrupp",0,
IF(AND(F777="Peretoe teenus",H777&gt;=[2]an!$M$37,RANK(D777,$D777:$D777)+COUNTIFS($D$2:D777,D777,$F$2:F777,F777)-1&gt;1),"",
IF(AND(F777="Peretoe teenus",H777&gt;=[2]an!$M$37,RANK(D777,$D777:$D777)+COUNTIFS($D$2:D777,D777,$F$2:F777,F777)-1=1,MONTH(H777)=MONTH(K777)=TRUE,YEAR(H777)=YEAR(K777)=TRUE),((EOMONTH(H777,0)-H777+1)*X777)/DAY(EOMONTH(H777,0)),
IF(AND(F777="Peretoe teenus",H777&gt;=[2]an!$M$37,RANK(D777,$D777:$D777)+COUNTIFS($D$2:D777,D777,$F$2:F777,F777)-1=1),X777,
IF(AND(F777="Peretoe teenus",H777&lt;[2]an!$M$37,S777&lt;&gt;"kahepoolne vajaduspõhine",RANK(D777,$D777:$D777)+COUNTIFS($D$2:D777,D777,$F$2:F777,F777)-1=1),X777,
IF(AND(F777="Peretoe teenus",H777&lt;[2]an!$M$37,S777&lt;&gt;"kahepoolne vajaduspõhine",RANK(D777,$D777:$D777)+COUNTIFS($D$2:D777,D777,$F$2:F777,F777)-1&gt;1),"",
IF(AND(F777="Peretoe teenus",H777&lt;[2]an!$M$37,S777="kahepoolne vajaduspõhine",U777="",RANK(D777,$D777:$D777)+COUNTIFS($D$2:D777,D777,$F$2:F777,F777)-1=1),X777,
IF(AND(F777="Peretoe teenus",H777&lt;[2]an!$M$37,S777="kahepoolne vajaduspõhine",U777="",RANK(D777,$D777:$D777)+COUNTIFS($D$2:D777,D777,$F$2:F777,F777)-1&gt;1),"",
IF(AND(F777="Peretoe teenus",H777&lt;[2]an!$M$37,S777="kahepoolne vajaduspõhine",U777&lt;[2]an!$M$37,RANK(D777,$D777:$D777)+COUNTIFS($D$2:D777,D777,$F$2:F777,F777)-1=1),X777,
IF(AND(F777="Peretoe teenus",H777&lt;[2]an!$M$37,S777="kahepoolne vajaduspõhine",U777&lt;[2]an!$M$37,RANK(D777,$D777:$D777)+COUNTIFS($D$2:D777,D777,$F$2:F777,F777)-1&gt;1),"",
IF(AND(F777="Peretoe teenus",H777&lt;[2]an!$M$37,S777="kahepoolne vajaduspõhine",U777&gt;=[2]an!$M$37,U777&lt;=[2]an!$M$38,RANK(D777,$D777:$D777)+COUNTIFS($D$2:D777,D777,$F$2:F777,F777)-1=1),
((EOMONTH(U777,0)-U777+1)*X777)/DAY(EOMONTH(U777,0))+(DAY(U777)-1)*100/DAY(EOMONTH(U777,0)),
IF(AND(F777="Peretoe teenus",H777&lt;[2]an!$M$37,S777="kahepoolne vajaduspõhine",U777&gt;=[2]an!$M$37,U777&lt;=[2]an!$M$38,RANK(D777,$D777:$D777)+COUNTIFS($D$2:D777,D777,$F$2:F777,F777)-1&gt;1),"",
IF(AND(F777="Peretoe teenus",H777&lt;[2]an!$M$37,S777="kahepoolne vajaduspõhine",U777&gt;[2]an!$M$38,RANK(D777,$D777:$D777)+COUNTIFS($D$2:D777,D777,$F$2:F777,F777)-1=1),X777,
IF(AND(F777="Peretoe teenus",H777&lt;[2]an!$M$37,S777="kahepoolne vajaduspõhine",U777&gt;[2]an!$M$38,RANK(D777,$D777:$D777)+COUNTIFS($D$2:D777,D777,$F$2:F777,F777)-1&gt;1),"",X777*W777)))))))))))))),"")</f>
        <v/>
      </c>
      <c r="Z777" s="18" t="str">
        <f t="shared" si="37"/>
        <v/>
      </c>
      <c r="AA777" s="19" t="str">
        <f>IFERROR(VLOOKUP(E777,[2]an!$A$3:$B$81,2,FALSE),"")</f>
        <v/>
      </c>
      <c r="AB777" s="19" t="str">
        <f>IFERROR(VLOOKUP(AA777,[2]an!$C$2:$D$16,2,FALSE),"")</f>
        <v/>
      </c>
      <c r="AC777" s="20"/>
      <c r="AD777" s="21" t="str">
        <f>IF(A777=[2]an!$F$36,VLOOKUP([2]an!$F$36,[2]an!$F$36:$H$36,3,FALSE),IF(A777=[2]an!$F$35,VLOOKUP([2]an!$F$35,[2]an!$F$35:$H$35,3,FALSE),IF(A777=[2]an!$F$33,VLOOKUP([2]an!$F$33,[2]an!$F$33:$H$33,3,FALSE),IF(A777=[2]an!$F$31,VLOOKUP([2]an!$F$31,[2]an!$F$31:$H$31,3,FALSE),""))))</f>
        <v/>
      </c>
    </row>
    <row r="778" spans="6:30" x14ac:dyDescent="0.2">
      <c r="F778" s="10"/>
      <c r="G778" s="8" t="str">
        <f t="shared" si="38"/>
        <v/>
      </c>
      <c r="H778" s="13"/>
      <c r="K778" s="13"/>
      <c r="L778" s="10"/>
      <c r="M778" s="10"/>
      <c r="S778" s="8" t="str">
        <f>IFERROR(VLOOKUP(D778,[1]peretoe_teenus!$A$2:$L$2000,5,FALSE),"")</f>
        <v/>
      </c>
      <c r="U778" s="13"/>
      <c r="V778" s="15" t="str" cm="1">
        <f t="array" ref="V778">IFERROR(IF(AND(F778="Tugigrupp",RANK(K778,$K778:$K778)+COUNTIFS($K$2:K778,K778,$L$2:L778,L778,$M$2:M778,M778,$I$2:I778,I778,$G$2:G778,G778,$F$2:F778,F778)-1=1),SUMPRODUCT(($F$2:$F$4154=F778)*($G$2:$G$4154=G778)*($K$2:$K$4154=K778)*($I$2:$I$4154=I778)*($L$2:$L$4154=L778)*($M$2:$M$4154=M778)),""),"")</f>
        <v/>
      </c>
      <c r="W778" s="15" t="str">
        <f t="shared" si="36"/>
        <v/>
      </c>
      <c r="X778" s="16" t="str">
        <f>IF(AND(A778=[2]an!$G$38,F778=[2]an!$E$40),[2]an!$G$40,IF(AND(A778=[2]an!$G$38,F778=[2]an!$E$41),[2]an!$G$41,IF(AND(A778=[2]an!$G$38,F778=[2]an!$E$39,H778&gt;=[2]an!$M$37),[2]an!$G$39,
IF(AND(A778=[2]an!$G$38,F778=[2]an!$E$39,H778&lt;[2]an!$M$37,S778="kahepoolne vajaduspõhine",U778=""),[2]an!$M$40,
IF(AND(A778=[2]an!$G$38,F778=[2]an!$E$39,H778&lt;[2]an!$M$37,S778="kahepoolne vajaduspõhine",U778&lt;&gt;""),[2]an!$G$39,
IF(AND(A778=[2]an!$G$38,F778=[2]an!$E$39,H778&lt;[2]an!$M$37,S778&lt;&gt;"kahepoolne vajaduspõhine"),[2]an!$G$39,
IF(AND(A778=[2]an!$G$38,F778=[2]an!$E$42),[2]an!$G$42,
IF(AND(A778=[2]an!$H$38,F778=[2]an!$E$40),[2]an!$H$40,IF(AND(A778=[2]an!$H$38,F778=[2]an!$E$41),[2]an!$H$41,IF(AND(A778=[2]an!$H$38,F778=[2]an!$E$39,H778&gt;=[2]an!$M$37),[2]an!$H$39,
IF(AND(A778=[2]an!$H$38,F778=[2]an!$E$39,H778&lt;[2]an!$M$37,S778="kahepoolne vajaduspõhine",U778=""),[2]an!$M$40,
IF(AND(A778=[2]an!$H$38,F778=[2]an!$E$39,H778&lt;[2]an!$M$37,S778="kahepoolne vajaduspõhine",U778&lt;&gt;""),[2]an!$H$39,
IF(AND(A778=[2]an!$H$38,F778=[2]an!$E$39,H778&lt;[2]an!$M$37,S778&lt;&gt;"kahepoolne vajaduspõhine"),[2]an!$H$39,
IF(AND(A778=[2]an!$H$38,F778=[2]an!$E$42),[2]an!$H$42,
IF(AND(A778=[2]an!$I$38,F778=[2]an!$E$40),[2]an!$I$40,IF(AND(A778=[2]an!$I$38,F778=[2]an!$E$41),[2]an!$I$41,IF(AND(A778=[2]an!$I$38,F778=[2]an!$E$39,H778&gt;=[2]an!$M$37),[2]an!$I$39,
IF(AND(A778=[2]an!$I$38,F778=[2]an!$E$39,H778&lt;[2]an!$M$37,S778="kahepoolne vajaduspõhine",U778=""),[2]an!$M$40,
IF(AND(A778=[2]an!$I$38,F778=[2]an!$E$39,H778&lt;[2]an!$M$37,S778="kahepoolne vajaduspõhine",U778&lt;&gt;""),[2]an!$I$39,
IF(AND(A778=[2]an!$I$38,F778=[2]an!$E$39,H778&lt;[2]an!$M$37,S778&lt;&gt;"kahepoolne vajaduspõhine"),[2]an!$I$39,
IF(AND(A778=[2]an!$I$38,F778=[2]an!$E$42),[2]an!$I$42,
IF(AND(A778=[2]an!$J$38,F778=[2]an!$E$40),[2]an!$J$40,IF(AND(A778=[2]an!$J$38,F778=[2]an!$E$41),[2]an!$J$41,IF(AND(A778=[2]an!$J$38,F778=[2]an!$E$39,H778&gt;=[2]an!$M$37),[2]an!$J$39,
IF(AND(A778=[2]an!$J$38,F778=[2]an!$E$39,H778&lt;[2]an!$M$37,S778="kahepoolne vajaduspõhine",U778=""),[2]an!$M$40,
IF(AND(A778=[2]an!$J$38,F778=[2]an!$E$39,H778&lt;[2]an!$M$37,S778="kahepoolne vajaduspõhine",U778&lt;&gt;""),[2]an!$J$39,
IF(AND(A778=[2]an!$J$38,F778=[2]an!$E$39,H778&lt;[2]an!$M$37,S778&lt;&gt;"kahepoolne vajaduspõhine"),[2]an!$J$39,
IF(AND(A778=[2]an!$J$38,F778=[2]an!$E$42),[2]an!$J$42,""))))))))))))))))))))))))))))</f>
        <v/>
      </c>
      <c r="Y778" s="17" t="str">
        <f>IFERROR(IF(F778="Tugigrupp",0,
IF(AND(F778="Peretoe teenus",H778&gt;=[2]an!$M$37,RANK(D778,$D778:$D778)+COUNTIFS($D$2:D778,D778,$F$2:F778,F778)-1&gt;1),"",
IF(AND(F778="Peretoe teenus",H778&gt;=[2]an!$M$37,RANK(D778,$D778:$D778)+COUNTIFS($D$2:D778,D778,$F$2:F778,F778)-1=1,MONTH(H778)=MONTH(K778)=TRUE,YEAR(H778)=YEAR(K778)=TRUE),((EOMONTH(H778,0)-H778+1)*X778)/DAY(EOMONTH(H778,0)),
IF(AND(F778="Peretoe teenus",H778&gt;=[2]an!$M$37,RANK(D778,$D778:$D778)+COUNTIFS($D$2:D778,D778,$F$2:F778,F778)-1=1),X778,
IF(AND(F778="Peretoe teenus",H778&lt;[2]an!$M$37,S778&lt;&gt;"kahepoolne vajaduspõhine",RANK(D778,$D778:$D778)+COUNTIFS($D$2:D778,D778,$F$2:F778,F778)-1=1),X778,
IF(AND(F778="Peretoe teenus",H778&lt;[2]an!$M$37,S778&lt;&gt;"kahepoolne vajaduspõhine",RANK(D778,$D778:$D778)+COUNTIFS($D$2:D778,D778,$F$2:F778,F778)-1&gt;1),"",
IF(AND(F778="Peretoe teenus",H778&lt;[2]an!$M$37,S778="kahepoolne vajaduspõhine",U778="",RANK(D778,$D778:$D778)+COUNTIFS($D$2:D778,D778,$F$2:F778,F778)-1=1),X778,
IF(AND(F778="Peretoe teenus",H778&lt;[2]an!$M$37,S778="kahepoolne vajaduspõhine",U778="",RANK(D778,$D778:$D778)+COUNTIFS($D$2:D778,D778,$F$2:F778,F778)-1&gt;1),"",
IF(AND(F778="Peretoe teenus",H778&lt;[2]an!$M$37,S778="kahepoolne vajaduspõhine",U778&lt;[2]an!$M$37,RANK(D778,$D778:$D778)+COUNTIFS($D$2:D778,D778,$F$2:F778,F778)-1=1),X778,
IF(AND(F778="Peretoe teenus",H778&lt;[2]an!$M$37,S778="kahepoolne vajaduspõhine",U778&lt;[2]an!$M$37,RANK(D778,$D778:$D778)+COUNTIFS($D$2:D778,D778,$F$2:F778,F778)-1&gt;1),"",
IF(AND(F778="Peretoe teenus",H778&lt;[2]an!$M$37,S778="kahepoolne vajaduspõhine",U778&gt;=[2]an!$M$37,U778&lt;=[2]an!$M$38,RANK(D778,$D778:$D778)+COUNTIFS($D$2:D778,D778,$F$2:F778,F778)-1=1),
((EOMONTH(U778,0)-U778+1)*X778)/DAY(EOMONTH(U778,0))+(DAY(U778)-1)*100/DAY(EOMONTH(U778,0)),
IF(AND(F778="Peretoe teenus",H778&lt;[2]an!$M$37,S778="kahepoolne vajaduspõhine",U778&gt;=[2]an!$M$37,U778&lt;=[2]an!$M$38,RANK(D778,$D778:$D778)+COUNTIFS($D$2:D778,D778,$F$2:F778,F778)-1&gt;1),"",
IF(AND(F778="Peretoe teenus",H778&lt;[2]an!$M$37,S778="kahepoolne vajaduspõhine",U778&gt;[2]an!$M$38,RANK(D778,$D778:$D778)+COUNTIFS($D$2:D778,D778,$F$2:F778,F778)-1=1),X778,
IF(AND(F778="Peretoe teenus",H778&lt;[2]an!$M$37,S778="kahepoolne vajaduspõhine",U778&gt;[2]an!$M$38,RANK(D778,$D778:$D778)+COUNTIFS($D$2:D778,D778,$F$2:F778,F778)-1&gt;1),"",X778*W778)))))))))))))),"")</f>
        <v/>
      </c>
      <c r="Z778" s="18" t="str">
        <f t="shared" si="37"/>
        <v/>
      </c>
      <c r="AA778" s="19" t="str">
        <f>IFERROR(VLOOKUP(E778,[2]an!$A$3:$B$81,2,FALSE),"")</f>
        <v/>
      </c>
      <c r="AB778" s="19" t="str">
        <f>IFERROR(VLOOKUP(AA778,[2]an!$C$2:$D$16,2,FALSE),"")</f>
        <v/>
      </c>
      <c r="AC778" s="20"/>
      <c r="AD778" s="21" t="str">
        <f>IF(A778=[2]an!$F$36,VLOOKUP([2]an!$F$36,[2]an!$F$36:$H$36,3,FALSE),IF(A778=[2]an!$F$35,VLOOKUP([2]an!$F$35,[2]an!$F$35:$H$35,3,FALSE),IF(A778=[2]an!$F$33,VLOOKUP([2]an!$F$33,[2]an!$F$33:$H$33,3,FALSE),IF(A778=[2]an!$F$31,VLOOKUP([2]an!$F$31,[2]an!$F$31:$H$31,3,FALSE),""))))</f>
        <v/>
      </c>
    </row>
    <row r="779" spans="6:30" x14ac:dyDescent="0.2">
      <c r="F779" s="10"/>
      <c r="G779" s="8" t="str">
        <f t="shared" si="38"/>
        <v/>
      </c>
      <c r="H779" s="13"/>
      <c r="K779" s="13"/>
      <c r="L779" s="10"/>
      <c r="M779" s="10"/>
      <c r="S779" s="8" t="str">
        <f>IFERROR(VLOOKUP(D779,[1]peretoe_teenus!$A$2:$L$2000,5,FALSE),"")</f>
        <v/>
      </c>
      <c r="U779" s="13"/>
      <c r="V779" s="15" t="str" cm="1">
        <f t="array" ref="V779">IFERROR(IF(AND(F779="Tugigrupp",RANK(K779,$K779:$K779)+COUNTIFS($K$2:K779,K779,$L$2:L779,L779,$M$2:M779,M779,$I$2:I779,I779,$G$2:G779,G779,$F$2:F779,F779)-1=1),SUMPRODUCT(($F$2:$F$4154=F779)*($G$2:$G$4154=G779)*($K$2:$K$4154=K779)*($I$2:$I$4154=I779)*($L$2:$L$4154=L779)*($M$2:$M$4154=M779)),""),"")</f>
        <v/>
      </c>
      <c r="W779" s="15" t="str">
        <f t="shared" si="36"/>
        <v/>
      </c>
      <c r="X779" s="16" t="str">
        <f>IF(AND(A779=[2]an!$G$38,F779=[2]an!$E$40),[2]an!$G$40,IF(AND(A779=[2]an!$G$38,F779=[2]an!$E$41),[2]an!$G$41,IF(AND(A779=[2]an!$G$38,F779=[2]an!$E$39,H779&gt;=[2]an!$M$37),[2]an!$G$39,
IF(AND(A779=[2]an!$G$38,F779=[2]an!$E$39,H779&lt;[2]an!$M$37,S779="kahepoolne vajaduspõhine",U779=""),[2]an!$M$40,
IF(AND(A779=[2]an!$G$38,F779=[2]an!$E$39,H779&lt;[2]an!$M$37,S779="kahepoolne vajaduspõhine",U779&lt;&gt;""),[2]an!$G$39,
IF(AND(A779=[2]an!$G$38,F779=[2]an!$E$39,H779&lt;[2]an!$M$37,S779&lt;&gt;"kahepoolne vajaduspõhine"),[2]an!$G$39,
IF(AND(A779=[2]an!$G$38,F779=[2]an!$E$42),[2]an!$G$42,
IF(AND(A779=[2]an!$H$38,F779=[2]an!$E$40),[2]an!$H$40,IF(AND(A779=[2]an!$H$38,F779=[2]an!$E$41),[2]an!$H$41,IF(AND(A779=[2]an!$H$38,F779=[2]an!$E$39,H779&gt;=[2]an!$M$37),[2]an!$H$39,
IF(AND(A779=[2]an!$H$38,F779=[2]an!$E$39,H779&lt;[2]an!$M$37,S779="kahepoolne vajaduspõhine",U779=""),[2]an!$M$40,
IF(AND(A779=[2]an!$H$38,F779=[2]an!$E$39,H779&lt;[2]an!$M$37,S779="kahepoolne vajaduspõhine",U779&lt;&gt;""),[2]an!$H$39,
IF(AND(A779=[2]an!$H$38,F779=[2]an!$E$39,H779&lt;[2]an!$M$37,S779&lt;&gt;"kahepoolne vajaduspõhine"),[2]an!$H$39,
IF(AND(A779=[2]an!$H$38,F779=[2]an!$E$42),[2]an!$H$42,
IF(AND(A779=[2]an!$I$38,F779=[2]an!$E$40),[2]an!$I$40,IF(AND(A779=[2]an!$I$38,F779=[2]an!$E$41),[2]an!$I$41,IF(AND(A779=[2]an!$I$38,F779=[2]an!$E$39,H779&gt;=[2]an!$M$37),[2]an!$I$39,
IF(AND(A779=[2]an!$I$38,F779=[2]an!$E$39,H779&lt;[2]an!$M$37,S779="kahepoolne vajaduspõhine",U779=""),[2]an!$M$40,
IF(AND(A779=[2]an!$I$38,F779=[2]an!$E$39,H779&lt;[2]an!$M$37,S779="kahepoolne vajaduspõhine",U779&lt;&gt;""),[2]an!$I$39,
IF(AND(A779=[2]an!$I$38,F779=[2]an!$E$39,H779&lt;[2]an!$M$37,S779&lt;&gt;"kahepoolne vajaduspõhine"),[2]an!$I$39,
IF(AND(A779=[2]an!$I$38,F779=[2]an!$E$42),[2]an!$I$42,
IF(AND(A779=[2]an!$J$38,F779=[2]an!$E$40),[2]an!$J$40,IF(AND(A779=[2]an!$J$38,F779=[2]an!$E$41),[2]an!$J$41,IF(AND(A779=[2]an!$J$38,F779=[2]an!$E$39,H779&gt;=[2]an!$M$37),[2]an!$J$39,
IF(AND(A779=[2]an!$J$38,F779=[2]an!$E$39,H779&lt;[2]an!$M$37,S779="kahepoolne vajaduspõhine",U779=""),[2]an!$M$40,
IF(AND(A779=[2]an!$J$38,F779=[2]an!$E$39,H779&lt;[2]an!$M$37,S779="kahepoolne vajaduspõhine",U779&lt;&gt;""),[2]an!$J$39,
IF(AND(A779=[2]an!$J$38,F779=[2]an!$E$39,H779&lt;[2]an!$M$37,S779&lt;&gt;"kahepoolne vajaduspõhine"),[2]an!$J$39,
IF(AND(A779=[2]an!$J$38,F779=[2]an!$E$42),[2]an!$J$42,""))))))))))))))))))))))))))))</f>
        <v/>
      </c>
      <c r="Y779" s="17" t="str">
        <f>IFERROR(IF(F779="Tugigrupp",0,
IF(AND(F779="Peretoe teenus",H779&gt;=[2]an!$M$37,RANK(D779,$D779:$D779)+COUNTIFS($D$2:D779,D779,$F$2:F779,F779)-1&gt;1),"",
IF(AND(F779="Peretoe teenus",H779&gt;=[2]an!$M$37,RANK(D779,$D779:$D779)+COUNTIFS($D$2:D779,D779,$F$2:F779,F779)-1=1,MONTH(H779)=MONTH(K779)=TRUE,YEAR(H779)=YEAR(K779)=TRUE),((EOMONTH(H779,0)-H779+1)*X779)/DAY(EOMONTH(H779,0)),
IF(AND(F779="Peretoe teenus",H779&gt;=[2]an!$M$37,RANK(D779,$D779:$D779)+COUNTIFS($D$2:D779,D779,$F$2:F779,F779)-1=1),X779,
IF(AND(F779="Peretoe teenus",H779&lt;[2]an!$M$37,S779&lt;&gt;"kahepoolne vajaduspõhine",RANK(D779,$D779:$D779)+COUNTIFS($D$2:D779,D779,$F$2:F779,F779)-1=1),X779,
IF(AND(F779="Peretoe teenus",H779&lt;[2]an!$M$37,S779&lt;&gt;"kahepoolne vajaduspõhine",RANK(D779,$D779:$D779)+COUNTIFS($D$2:D779,D779,$F$2:F779,F779)-1&gt;1),"",
IF(AND(F779="Peretoe teenus",H779&lt;[2]an!$M$37,S779="kahepoolne vajaduspõhine",U779="",RANK(D779,$D779:$D779)+COUNTIFS($D$2:D779,D779,$F$2:F779,F779)-1=1),X779,
IF(AND(F779="Peretoe teenus",H779&lt;[2]an!$M$37,S779="kahepoolne vajaduspõhine",U779="",RANK(D779,$D779:$D779)+COUNTIFS($D$2:D779,D779,$F$2:F779,F779)-1&gt;1),"",
IF(AND(F779="Peretoe teenus",H779&lt;[2]an!$M$37,S779="kahepoolne vajaduspõhine",U779&lt;[2]an!$M$37,RANK(D779,$D779:$D779)+COUNTIFS($D$2:D779,D779,$F$2:F779,F779)-1=1),X779,
IF(AND(F779="Peretoe teenus",H779&lt;[2]an!$M$37,S779="kahepoolne vajaduspõhine",U779&lt;[2]an!$M$37,RANK(D779,$D779:$D779)+COUNTIFS($D$2:D779,D779,$F$2:F779,F779)-1&gt;1),"",
IF(AND(F779="Peretoe teenus",H779&lt;[2]an!$M$37,S779="kahepoolne vajaduspõhine",U779&gt;=[2]an!$M$37,U779&lt;=[2]an!$M$38,RANK(D779,$D779:$D779)+COUNTIFS($D$2:D779,D779,$F$2:F779,F779)-1=1),
((EOMONTH(U779,0)-U779+1)*X779)/DAY(EOMONTH(U779,0))+(DAY(U779)-1)*100/DAY(EOMONTH(U779,0)),
IF(AND(F779="Peretoe teenus",H779&lt;[2]an!$M$37,S779="kahepoolne vajaduspõhine",U779&gt;=[2]an!$M$37,U779&lt;=[2]an!$M$38,RANK(D779,$D779:$D779)+COUNTIFS($D$2:D779,D779,$F$2:F779,F779)-1&gt;1),"",
IF(AND(F779="Peretoe teenus",H779&lt;[2]an!$M$37,S779="kahepoolne vajaduspõhine",U779&gt;[2]an!$M$38,RANK(D779,$D779:$D779)+COUNTIFS($D$2:D779,D779,$F$2:F779,F779)-1=1),X779,
IF(AND(F779="Peretoe teenus",H779&lt;[2]an!$M$37,S779="kahepoolne vajaduspõhine",U779&gt;[2]an!$M$38,RANK(D779,$D779:$D779)+COUNTIFS($D$2:D779,D779,$F$2:F779,F779)-1&gt;1),"",X779*W779)))))))))))))),"")</f>
        <v/>
      </c>
      <c r="Z779" s="18" t="str">
        <f t="shared" si="37"/>
        <v/>
      </c>
      <c r="AA779" s="19" t="str">
        <f>IFERROR(VLOOKUP(E779,[2]an!$A$3:$B$81,2,FALSE),"")</f>
        <v/>
      </c>
      <c r="AB779" s="19" t="str">
        <f>IFERROR(VLOOKUP(AA779,[2]an!$C$2:$D$16,2,FALSE),"")</f>
        <v/>
      </c>
      <c r="AC779" s="20"/>
      <c r="AD779" s="21" t="str">
        <f>IF(A779=[2]an!$F$36,VLOOKUP([2]an!$F$36,[2]an!$F$36:$H$36,3,FALSE),IF(A779=[2]an!$F$35,VLOOKUP([2]an!$F$35,[2]an!$F$35:$H$35,3,FALSE),IF(A779=[2]an!$F$33,VLOOKUP([2]an!$F$33,[2]an!$F$33:$H$33,3,FALSE),IF(A779=[2]an!$F$31,VLOOKUP([2]an!$F$31,[2]an!$F$31:$H$31,3,FALSE),""))))</f>
        <v/>
      </c>
    </row>
    <row r="780" spans="6:30" x14ac:dyDescent="0.2">
      <c r="F780" s="10"/>
      <c r="G780" s="8" t="str">
        <f t="shared" si="38"/>
        <v/>
      </c>
      <c r="H780" s="13"/>
      <c r="K780" s="13"/>
      <c r="L780" s="10"/>
      <c r="M780" s="10"/>
      <c r="S780" s="8" t="str">
        <f>IFERROR(VLOOKUP(D780,[1]peretoe_teenus!$A$2:$L$2000,5,FALSE),"")</f>
        <v/>
      </c>
      <c r="U780" s="13"/>
      <c r="V780" s="15" t="str" cm="1">
        <f t="array" ref="V780">IFERROR(IF(AND(F780="Tugigrupp",RANK(K780,$K780:$K780)+COUNTIFS($K$2:K780,K780,$L$2:L780,L780,$M$2:M780,M780,$I$2:I780,I780,$G$2:G780,G780,$F$2:F780,F780)-1=1),SUMPRODUCT(($F$2:$F$4154=F780)*($G$2:$G$4154=G780)*($K$2:$K$4154=K780)*($I$2:$I$4154=I780)*($L$2:$L$4154=L780)*($M$2:$M$4154=M780)),""),"")</f>
        <v/>
      </c>
      <c r="W780" s="15" t="str">
        <f t="shared" si="36"/>
        <v/>
      </c>
      <c r="X780" s="16" t="str">
        <f>IF(AND(A780=[2]an!$G$38,F780=[2]an!$E$40),[2]an!$G$40,IF(AND(A780=[2]an!$G$38,F780=[2]an!$E$41),[2]an!$G$41,IF(AND(A780=[2]an!$G$38,F780=[2]an!$E$39,H780&gt;=[2]an!$M$37),[2]an!$G$39,
IF(AND(A780=[2]an!$G$38,F780=[2]an!$E$39,H780&lt;[2]an!$M$37,S780="kahepoolne vajaduspõhine",U780=""),[2]an!$M$40,
IF(AND(A780=[2]an!$G$38,F780=[2]an!$E$39,H780&lt;[2]an!$M$37,S780="kahepoolne vajaduspõhine",U780&lt;&gt;""),[2]an!$G$39,
IF(AND(A780=[2]an!$G$38,F780=[2]an!$E$39,H780&lt;[2]an!$M$37,S780&lt;&gt;"kahepoolne vajaduspõhine"),[2]an!$G$39,
IF(AND(A780=[2]an!$G$38,F780=[2]an!$E$42),[2]an!$G$42,
IF(AND(A780=[2]an!$H$38,F780=[2]an!$E$40),[2]an!$H$40,IF(AND(A780=[2]an!$H$38,F780=[2]an!$E$41),[2]an!$H$41,IF(AND(A780=[2]an!$H$38,F780=[2]an!$E$39,H780&gt;=[2]an!$M$37),[2]an!$H$39,
IF(AND(A780=[2]an!$H$38,F780=[2]an!$E$39,H780&lt;[2]an!$M$37,S780="kahepoolne vajaduspõhine",U780=""),[2]an!$M$40,
IF(AND(A780=[2]an!$H$38,F780=[2]an!$E$39,H780&lt;[2]an!$M$37,S780="kahepoolne vajaduspõhine",U780&lt;&gt;""),[2]an!$H$39,
IF(AND(A780=[2]an!$H$38,F780=[2]an!$E$39,H780&lt;[2]an!$M$37,S780&lt;&gt;"kahepoolne vajaduspõhine"),[2]an!$H$39,
IF(AND(A780=[2]an!$H$38,F780=[2]an!$E$42),[2]an!$H$42,
IF(AND(A780=[2]an!$I$38,F780=[2]an!$E$40),[2]an!$I$40,IF(AND(A780=[2]an!$I$38,F780=[2]an!$E$41),[2]an!$I$41,IF(AND(A780=[2]an!$I$38,F780=[2]an!$E$39,H780&gt;=[2]an!$M$37),[2]an!$I$39,
IF(AND(A780=[2]an!$I$38,F780=[2]an!$E$39,H780&lt;[2]an!$M$37,S780="kahepoolne vajaduspõhine",U780=""),[2]an!$M$40,
IF(AND(A780=[2]an!$I$38,F780=[2]an!$E$39,H780&lt;[2]an!$M$37,S780="kahepoolne vajaduspõhine",U780&lt;&gt;""),[2]an!$I$39,
IF(AND(A780=[2]an!$I$38,F780=[2]an!$E$39,H780&lt;[2]an!$M$37,S780&lt;&gt;"kahepoolne vajaduspõhine"),[2]an!$I$39,
IF(AND(A780=[2]an!$I$38,F780=[2]an!$E$42),[2]an!$I$42,
IF(AND(A780=[2]an!$J$38,F780=[2]an!$E$40),[2]an!$J$40,IF(AND(A780=[2]an!$J$38,F780=[2]an!$E$41),[2]an!$J$41,IF(AND(A780=[2]an!$J$38,F780=[2]an!$E$39,H780&gt;=[2]an!$M$37),[2]an!$J$39,
IF(AND(A780=[2]an!$J$38,F780=[2]an!$E$39,H780&lt;[2]an!$M$37,S780="kahepoolne vajaduspõhine",U780=""),[2]an!$M$40,
IF(AND(A780=[2]an!$J$38,F780=[2]an!$E$39,H780&lt;[2]an!$M$37,S780="kahepoolne vajaduspõhine",U780&lt;&gt;""),[2]an!$J$39,
IF(AND(A780=[2]an!$J$38,F780=[2]an!$E$39,H780&lt;[2]an!$M$37,S780&lt;&gt;"kahepoolne vajaduspõhine"),[2]an!$J$39,
IF(AND(A780=[2]an!$J$38,F780=[2]an!$E$42),[2]an!$J$42,""))))))))))))))))))))))))))))</f>
        <v/>
      </c>
      <c r="Y780" s="17" t="str">
        <f>IFERROR(IF(F780="Tugigrupp",0,
IF(AND(F780="Peretoe teenus",H780&gt;=[2]an!$M$37,RANK(D780,$D780:$D780)+COUNTIFS($D$2:D780,D780,$F$2:F780,F780)-1&gt;1),"",
IF(AND(F780="Peretoe teenus",H780&gt;=[2]an!$M$37,RANK(D780,$D780:$D780)+COUNTIFS($D$2:D780,D780,$F$2:F780,F780)-1=1,MONTH(H780)=MONTH(K780)=TRUE,YEAR(H780)=YEAR(K780)=TRUE),((EOMONTH(H780,0)-H780+1)*X780)/DAY(EOMONTH(H780,0)),
IF(AND(F780="Peretoe teenus",H780&gt;=[2]an!$M$37,RANK(D780,$D780:$D780)+COUNTIFS($D$2:D780,D780,$F$2:F780,F780)-1=1),X780,
IF(AND(F780="Peretoe teenus",H780&lt;[2]an!$M$37,S780&lt;&gt;"kahepoolne vajaduspõhine",RANK(D780,$D780:$D780)+COUNTIFS($D$2:D780,D780,$F$2:F780,F780)-1=1),X780,
IF(AND(F780="Peretoe teenus",H780&lt;[2]an!$M$37,S780&lt;&gt;"kahepoolne vajaduspõhine",RANK(D780,$D780:$D780)+COUNTIFS($D$2:D780,D780,$F$2:F780,F780)-1&gt;1),"",
IF(AND(F780="Peretoe teenus",H780&lt;[2]an!$M$37,S780="kahepoolne vajaduspõhine",U780="",RANK(D780,$D780:$D780)+COUNTIFS($D$2:D780,D780,$F$2:F780,F780)-1=1),X780,
IF(AND(F780="Peretoe teenus",H780&lt;[2]an!$M$37,S780="kahepoolne vajaduspõhine",U780="",RANK(D780,$D780:$D780)+COUNTIFS($D$2:D780,D780,$F$2:F780,F780)-1&gt;1),"",
IF(AND(F780="Peretoe teenus",H780&lt;[2]an!$M$37,S780="kahepoolne vajaduspõhine",U780&lt;[2]an!$M$37,RANK(D780,$D780:$D780)+COUNTIFS($D$2:D780,D780,$F$2:F780,F780)-1=1),X780,
IF(AND(F780="Peretoe teenus",H780&lt;[2]an!$M$37,S780="kahepoolne vajaduspõhine",U780&lt;[2]an!$M$37,RANK(D780,$D780:$D780)+COUNTIFS($D$2:D780,D780,$F$2:F780,F780)-1&gt;1),"",
IF(AND(F780="Peretoe teenus",H780&lt;[2]an!$M$37,S780="kahepoolne vajaduspõhine",U780&gt;=[2]an!$M$37,U780&lt;=[2]an!$M$38,RANK(D780,$D780:$D780)+COUNTIFS($D$2:D780,D780,$F$2:F780,F780)-1=1),
((EOMONTH(U780,0)-U780+1)*X780)/DAY(EOMONTH(U780,0))+(DAY(U780)-1)*100/DAY(EOMONTH(U780,0)),
IF(AND(F780="Peretoe teenus",H780&lt;[2]an!$M$37,S780="kahepoolne vajaduspõhine",U780&gt;=[2]an!$M$37,U780&lt;=[2]an!$M$38,RANK(D780,$D780:$D780)+COUNTIFS($D$2:D780,D780,$F$2:F780,F780)-1&gt;1),"",
IF(AND(F780="Peretoe teenus",H780&lt;[2]an!$M$37,S780="kahepoolne vajaduspõhine",U780&gt;[2]an!$M$38,RANK(D780,$D780:$D780)+COUNTIFS($D$2:D780,D780,$F$2:F780,F780)-1=1),X780,
IF(AND(F780="Peretoe teenus",H780&lt;[2]an!$M$37,S780="kahepoolne vajaduspõhine",U780&gt;[2]an!$M$38,RANK(D780,$D780:$D780)+COUNTIFS($D$2:D780,D780,$F$2:F780,F780)-1&gt;1),"",X780*W780)))))))))))))),"")</f>
        <v/>
      </c>
      <c r="Z780" s="18" t="str">
        <f t="shared" si="37"/>
        <v/>
      </c>
      <c r="AA780" s="19" t="str">
        <f>IFERROR(VLOOKUP(E780,[2]an!$A$3:$B$81,2,FALSE),"")</f>
        <v/>
      </c>
      <c r="AB780" s="19" t="str">
        <f>IFERROR(VLOOKUP(AA780,[2]an!$C$2:$D$16,2,FALSE),"")</f>
        <v/>
      </c>
      <c r="AC780" s="20"/>
      <c r="AD780" s="21" t="str">
        <f>IF(A780=[2]an!$F$36,VLOOKUP([2]an!$F$36,[2]an!$F$36:$H$36,3,FALSE),IF(A780=[2]an!$F$35,VLOOKUP([2]an!$F$35,[2]an!$F$35:$H$35,3,FALSE),IF(A780=[2]an!$F$33,VLOOKUP([2]an!$F$33,[2]an!$F$33:$H$33,3,FALSE),IF(A780=[2]an!$F$31,VLOOKUP([2]an!$F$31,[2]an!$F$31:$H$31,3,FALSE),""))))</f>
        <v/>
      </c>
    </row>
    <row r="781" spans="6:30" x14ac:dyDescent="0.2">
      <c r="F781" s="10"/>
      <c r="G781" s="8" t="str">
        <f t="shared" si="38"/>
        <v/>
      </c>
      <c r="H781" s="13"/>
      <c r="K781" s="13"/>
      <c r="L781" s="10"/>
      <c r="M781" s="10"/>
      <c r="S781" s="8" t="str">
        <f>IFERROR(VLOOKUP(D781,[1]peretoe_teenus!$A$2:$L$2000,5,FALSE),"")</f>
        <v/>
      </c>
      <c r="U781" s="13"/>
      <c r="V781" s="15" t="str" cm="1">
        <f t="array" ref="V781">IFERROR(IF(AND(F781="Tugigrupp",RANK(K781,$K781:$K781)+COUNTIFS($K$2:K781,K781,$L$2:L781,L781,$M$2:M781,M781,$I$2:I781,I781,$G$2:G781,G781,$F$2:F781,F781)-1=1),SUMPRODUCT(($F$2:$F$4154=F781)*($G$2:$G$4154=G781)*($K$2:$K$4154=K781)*($I$2:$I$4154=I781)*($L$2:$L$4154=L781)*($M$2:$M$4154=M781)),""),"")</f>
        <v/>
      </c>
      <c r="W781" s="15" t="str">
        <f t="shared" si="36"/>
        <v/>
      </c>
      <c r="X781" s="16" t="str">
        <f>IF(AND(A781=[2]an!$G$38,F781=[2]an!$E$40),[2]an!$G$40,IF(AND(A781=[2]an!$G$38,F781=[2]an!$E$41),[2]an!$G$41,IF(AND(A781=[2]an!$G$38,F781=[2]an!$E$39,H781&gt;=[2]an!$M$37),[2]an!$G$39,
IF(AND(A781=[2]an!$G$38,F781=[2]an!$E$39,H781&lt;[2]an!$M$37,S781="kahepoolne vajaduspõhine",U781=""),[2]an!$M$40,
IF(AND(A781=[2]an!$G$38,F781=[2]an!$E$39,H781&lt;[2]an!$M$37,S781="kahepoolne vajaduspõhine",U781&lt;&gt;""),[2]an!$G$39,
IF(AND(A781=[2]an!$G$38,F781=[2]an!$E$39,H781&lt;[2]an!$M$37,S781&lt;&gt;"kahepoolne vajaduspõhine"),[2]an!$G$39,
IF(AND(A781=[2]an!$G$38,F781=[2]an!$E$42),[2]an!$G$42,
IF(AND(A781=[2]an!$H$38,F781=[2]an!$E$40),[2]an!$H$40,IF(AND(A781=[2]an!$H$38,F781=[2]an!$E$41),[2]an!$H$41,IF(AND(A781=[2]an!$H$38,F781=[2]an!$E$39,H781&gt;=[2]an!$M$37),[2]an!$H$39,
IF(AND(A781=[2]an!$H$38,F781=[2]an!$E$39,H781&lt;[2]an!$M$37,S781="kahepoolne vajaduspõhine",U781=""),[2]an!$M$40,
IF(AND(A781=[2]an!$H$38,F781=[2]an!$E$39,H781&lt;[2]an!$M$37,S781="kahepoolne vajaduspõhine",U781&lt;&gt;""),[2]an!$H$39,
IF(AND(A781=[2]an!$H$38,F781=[2]an!$E$39,H781&lt;[2]an!$M$37,S781&lt;&gt;"kahepoolne vajaduspõhine"),[2]an!$H$39,
IF(AND(A781=[2]an!$H$38,F781=[2]an!$E$42),[2]an!$H$42,
IF(AND(A781=[2]an!$I$38,F781=[2]an!$E$40),[2]an!$I$40,IF(AND(A781=[2]an!$I$38,F781=[2]an!$E$41),[2]an!$I$41,IF(AND(A781=[2]an!$I$38,F781=[2]an!$E$39,H781&gt;=[2]an!$M$37),[2]an!$I$39,
IF(AND(A781=[2]an!$I$38,F781=[2]an!$E$39,H781&lt;[2]an!$M$37,S781="kahepoolne vajaduspõhine",U781=""),[2]an!$M$40,
IF(AND(A781=[2]an!$I$38,F781=[2]an!$E$39,H781&lt;[2]an!$M$37,S781="kahepoolne vajaduspõhine",U781&lt;&gt;""),[2]an!$I$39,
IF(AND(A781=[2]an!$I$38,F781=[2]an!$E$39,H781&lt;[2]an!$M$37,S781&lt;&gt;"kahepoolne vajaduspõhine"),[2]an!$I$39,
IF(AND(A781=[2]an!$I$38,F781=[2]an!$E$42),[2]an!$I$42,
IF(AND(A781=[2]an!$J$38,F781=[2]an!$E$40),[2]an!$J$40,IF(AND(A781=[2]an!$J$38,F781=[2]an!$E$41),[2]an!$J$41,IF(AND(A781=[2]an!$J$38,F781=[2]an!$E$39,H781&gt;=[2]an!$M$37),[2]an!$J$39,
IF(AND(A781=[2]an!$J$38,F781=[2]an!$E$39,H781&lt;[2]an!$M$37,S781="kahepoolne vajaduspõhine",U781=""),[2]an!$M$40,
IF(AND(A781=[2]an!$J$38,F781=[2]an!$E$39,H781&lt;[2]an!$M$37,S781="kahepoolne vajaduspõhine",U781&lt;&gt;""),[2]an!$J$39,
IF(AND(A781=[2]an!$J$38,F781=[2]an!$E$39,H781&lt;[2]an!$M$37,S781&lt;&gt;"kahepoolne vajaduspõhine"),[2]an!$J$39,
IF(AND(A781=[2]an!$J$38,F781=[2]an!$E$42),[2]an!$J$42,""))))))))))))))))))))))))))))</f>
        <v/>
      </c>
      <c r="Y781" s="17" t="str">
        <f>IFERROR(IF(F781="Tugigrupp",0,
IF(AND(F781="Peretoe teenus",H781&gt;=[2]an!$M$37,RANK(D781,$D781:$D781)+COUNTIFS($D$2:D781,D781,$F$2:F781,F781)-1&gt;1),"",
IF(AND(F781="Peretoe teenus",H781&gt;=[2]an!$M$37,RANK(D781,$D781:$D781)+COUNTIFS($D$2:D781,D781,$F$2:F781,F781)-1=1,MONTH(H781)=MONTH(K781)=TRUE,YEAR(H781)=YEAR(K781)=TRUE),((EOMONTH(H781,0)-H781+1)*X781)/DAY(EOMONTH(H781,0)),
IF(AND(F781="Peretoe teenus",H781&gt;=[2]an!$M$37,RANK(D781,$D781:$D781)+COUNTIFS($D$2:D781,D781,$F$2:F781,F781)-1=1),X781,
IF(AND(F781="Peretoe teenus",H781&lt;[2]an!$M$37,S781&lt;&gt;"kahepoolne vajaduspõhine",RANK(D781,$D781:$D781)+COUNTIFS($D$2:D781,D781,$F$2:F781,F781)-1=1),X781,
IF(AND(F781="Peretoe teenus",H781&lt;[2]an!$M$37,S781&lt;&gt;"kahepoolne vajaduspõhine",RANK(D781,$D781:$D781)+COUNTIFS($D$2:D781,D781,$F$2:F781,F781)-1&gt;1),"",
IF(AND(F781="Peretoe teenus",H781&lt;[2]an!$M$37,S781="kahepoolne vajaduspõhine",U781="",RANK(D781,$D781:$D781)+COUNTIFS($D$2:D781,D781,$F$2:F781,F781)-1=1),X781,
IF(AND(F781="Peretoe teenus",H781&lt;[2]an!$M$37,S781="kahepoolne vajaduspõhine",U781="",RANK(D781,$D781:$D781)+COUNTIFS($D$2:D781,D781,$F$2:F781,F781)-1&gt;1),"",
IF(AND(F781="Peretoe teenus",H781&lt;[2]an!$M$37,S781="kahepoolne vajaduspõhine",U781&lt;[2]an!$M$37,RANK(D781,$D781:$D781)+COUNTIFS($D$2:D781,D781,$F$2:F781,F781)-1=1),X781,
IF(AND(F781="Peretoe teenus",H781&lt;[2]an!$M$37,S781="kahepoolne vajaduspõhine",U781&lt;[2]an!$M$37,RANK(D781,$D781:$D781)+COUNTIFS($D$2:D781,D781,$F$2:F781,F781)-1&gt;1),"",
IF(AND(F781="Peretoe teenus",H781&lt;[2]an!$M$37,S781="kahepoolne vajaduspõhine",U781&gt;=[2]an!$M$37,U781&lt;=[2]an!$M$38,RANK(D781,$D781:$D781)+COUNTIFS($D$2:D781,D781,$F$2:F781,F781)-1=1),
((EOMONTH(U781,0)-U781+1)*X781)/DAY(EOMONTH(U781,0))+(DAY(U781)-1)*100/DAY(EOMONTH(U781,0)),
IF(AND(F781="Peretoe teenus",H781&lt;[2]an!$M$37,S781="kahepoolne vajaduspõhine",U781&gt;=[2]an!$M$37,U781&lt;=[2]an!$M$38,RANK(D781,$D781:$D781)+COUNTIFS($D$2:D781,D781,$F$2:F781,F781)-1&gt;1),"",
IF(AND(F781="Peretoe teenus",H781&lt;[2]an!$M$37,S781="kahepoolne vajaduspõhine",U781&gt;[2]an!$M$38,RANK(D781,$D781:$D781)+COUNTIFS($D$2:D781,D781,$F$2:F781,F781)-1=1),X781,
IF(AND(F781="Peretoe teenus",H781&lt;[2]an!$M$37,S781="kahepoolne vajaduspõhine",U781&gt;[2]an!$M$38,RANK(D781,$D781:$D781)+COUNTIFS($D$2:D781,D781,$F$2:F781,F781)-1&gt;1),"",X781*W781)))))))))))))),"")</f>
        <v/>
      </c>
      <c r="Z781" s="18" t="str">
        <f t="shared" si="37"/>
        <v/>
      </c>
      <c r="AA781" s="19" t="str">
        <f>IFERROR(VLOOKUP(E781,[2]an!$A$3:$B$81,2,FALSE),"")</f>
        <v/>
      </c>
      <c r="AB781" s="19" t="str">
        <f>IFERROR(VLOOKUP(AA781,[2]an!$C$2:$D$16,2,FALSE),"")</f>
        <v/>
      </c>
      <c r="AC781" s="20"/>
      <c r="AD781" s="21" t="str">
        <f>IF(A781=[2]an!$F$36,VLOOKUP([2]an!$F$36,[2]an!$F$36:$H$36,3,FALSE),IF(A781=[2]an!$F$35,VLOOKUP([2]an!$F$35,[2]an!$F$35:$H$35,3,FALSE),IF(A781=[2]an!$F$33,VLOOKUP([2]an!$F$33,[2]an!$F$33:$H$33,3,FALSE),IF(A781=[2]an!$F$31,VLOOKUP([2]an!$F$31,[2]an!$F$31:$H$31,3,FALSE),""))))</f>
        <v/>
      </c>
    </row>
    <row r="782" spans="6:30" x14ac:dyDescent="0.2">
      <c r="F782" s="10"/>
      <c r="G782" s="8" t="str">
        <f t="shared" si="38"/>
        <v/>
      </c>
      <c r="H782" s="13"/>
      <c r="K782" s="13"/>
      <c r="L782" s="10"/>
      <c r="M782" s="10"/>
      <c r="S782" s="8" t="str">
        <f>IFERROR(VLOOKUP(D782,[1]peretoe_teenus!$A$2:$L$2000,5,FALSE),"")</f>
        <v/>
      </c>
      <c r="U782" s="13"/>
      <c r="V782" s="15" t="str" cm="1">
        <f t="array" ref="V782">IFERROR(IF(AND(F782="Tugigrupp",RANK(K782,$K782:$K782)+COUNTIFS($K$2:K782,K782,$L$2:L782,L782,$M$2:M782,M782,$I$2:I782,I782,$G$2:G782,G782,$F$2:F782,F782)-1=1),SUMPRODUCT(($F$2:$F$4154=F782)*($G$2:$G$4154=G782)*($K$2:$K$4154=K782)*($I$2:$I$4154=I782)*($L$2:$L$4154=L782)*($M$2:$M$4154=M782)),""),"")</f>
        <v/>
      </c>
      <c r="W782" s="15" t="str">
        <f t="shared" si="36"/>
        <v/>
      </c>
      <c r="X782" s="16" t="str">
        <f>IF(AND(A782=[2]an!$G$38,F782=[2]an!$E$40),[2]an!$G$40,IF(AND(A782=[2]an!$G$38,F782=[2]an!$E$41),[2]an!$G$41,IF(AND(A782=[2]an!$G$38,F782=[2]an!$E$39,H782&gt;=[2]an!$M$37),[2]an!$G$39,
IF(AND(A782=[2]an!$G$38,F782=[2]an!$E$39,H782&lt;[2]an!$M$37,S782="kahepoolne vajaduspõhine",U782=""),[2]an!$M$40,
IF(AND(A782=[2]an!$G$38,F782=[2]an!$E$39,H782&lt;[2]an!$M$37,S782="kahepoolne vajaduspõhine",U782&lt;&gt;""),[2]an!$G$39,
IF(AND(A782=[2]an!$G$38,F782=[2]an!$E$39,H782&lt;[2]an!$M$37,S782&lt;&gt;"kahepoolne vajaduspõhine"),[2]an!$G$39,
IF(AND(A782=[2]an!$G$38,F782=[2]an!$E$42),[2]an!$G$42,
IF(AND(A782=[2]an!$H$38,F782=[2]an!$E$40),[2]an!$H$40,IF(AND(A782=[2]an!$H$38,F782=[2]an!$E$41),[2]an!$H$41,IF(AND(A782=[2]an!$H$38,F782=[2]an!$E$39,H782&gt;=[2]an!$M$37),[2]an!$H$39,
IF(AND(A782=[2]an!$H$38,F782=[2]an!$E$39,H782&lt;[2]an!$M$37,S782="kahepoolne vajaduspõhine",U782=""),[2]an!$M$40,
IF(AND(A782=[2]an!$H$38,F782=[2]an!$E$39,H782&lt;[2]an!$M$37,S782="kahepoolne vajaduspõhine",U782&lt;&gt;""),[2]an!$H$39,
IF(AND(A782=[2]an!$H$38,F782=[2]an!$E$39,H782&lt;[2]an!$M$37,S782&lt;&gt;"kahepoolne vajaduspõhine"),[2]an!$H$39,
IF(AND(A782=[2]an!$H$38,F782=[2]an!$E$42),[2]an!$H$42,
IF(AND(A782=[2]an!$I$38,F782=[2]an!$E$40),[2]an!$I$40,IF(AND(A782=[2]an!$I$38,F782=[2]an!$E$41),[2]an!$I$41,IF(AND(A782=[2]an!$I$38,F782=[2]an!$E$39,H782&gt;=[2]an!$M$37),[2]an!$I$39,
IF(AND(A782=[2]an!$I$38,F782=[2]an!$E$39,H782&lt;[2]an!$M$37,S782="kahepoolne vajaduspõhine",U782=""),[2]an!$M$40,
IF(AND(A782=[2]an!$I$38,F782=[2]an!$E$39,H782&lt;[2]an!$M$37,S782="kahepoolne vajaduspõhine",U782&lt;&gt;""),[2]an!$I$39,
IF(AND(A782=[2]an!$I$38,F782=[2]an!$E$39,H782&lt;[2]an!$M$37,S782&lt;&gt;"kahepoolne vajaduspõhine"),[2]an!$I$39,
IF(AND(A782=[2]an!$I$38,F782=[2]an!$E$42),[2]an!$I$42,
IF(AND(A782=[2]an!$J$38,F782=[2]an!$E$40),[2]an!$J$40,IF(AND(A782=[2]an!$J$38,F782=[2]an!$E$41),[2]an!$J$41,IF(AND(A782=[2]an!$J$38,F782=[2]an!$E$39,H782&gt;=[2]an!$M$37),[2]an!$J$39,
IF(AND(A782=[2]an!$J$38,F782=[2]an!$E$39,H782&lt;[2]an!$M$37,S782="kahepoolne vajaduspõhine",U782=""),[2]an!$M$40,
IF(AND(A782=[2]an!$J$38,F782=[2]an!$E$39,H782&lt;[2]an!$M$37,S782="kahepoolne vajaduspõhine",U782&lt;&gt;""),[2]an!$J$39,
IF(AND(A782=[2]an!$J$38,F782=[2]an!$E$39,H782&lt;[2]an!$M$37,S782&lt;&gt;"kahepoolne vajaduspõhine"),[2]an!$J$39,
IF(AND(A782=[2]an!$J$38,F782=[2]an!$E$42),[2]an!$J$42,""))))))))))))))))))))))))))))</f>
        <v/>
      </c>
      <c r="Y782" s="17" t="str">
        <f>IFERROR(IF(F782="Tugigrupp",0,
IF(AND(F782="Peretoe teenus",H782&gt;=[2]an!$M$37,RANK(D782,$D782:$D782)+COUNTIFS($D$2:D782,D782,$F$2:F782,F782)-1&gt;1),"",
IF(AND(F782="Peretoe teenus",H782&gt;=[2]an!$M$37,RANK(D782,$D782:$D782)+COUNTIFS($D$2:D782,D782,$F$2:F782,F782)-1=1,MONTH(H782)=MONTH(K782)=TRUE,YEAR(H782)=YEAR(K782)=TRUE),((EOMONTH(H782,0)-H782+1)*X782)/DAY(EOMONTH(H782,0)),
IF(AND(F782="Peretoe teenus",H782&gt;=[2]an!$M$37,RANK(D782,$D782:$D782)+COUNTIFS($D$2:D782,D782,$F$2:F782,F782)-1=1),X782,
IF(AND(F782="Peretoe teenus",H782&lt;[2]an!$M$37,S782&lt;&gt;"kahepoolne vajaduspõhine",RANK(D782,$D782:$D782)+COUNTIFS($D$2:D782,D782,$F$2:F782,F782)-1=1),X782,
IF(AND(F782="Peretoe teenus",H782&lt;[2]an!$M$37,S782&lt;&gt;"kahepoolne vajaduspõhine",RANK(D782,$D782:$D782)+COUNTIFS($D$2:D782,D782,$F$2:F782,F782)-1&gt;1),"",
IF(AND(F782="Peretoe teenus",H782&lt;[2]an!$M$37,S782="kahepoolne vajaduspõhine",U782="",RANK(D782,$D782:$D782)+COUNTIFS($D$2:D782,D782,$F$2:F782,F782)-1=1),X782,
IF(AND(F782="Peretoe teenus",H782&lt;[2]an!$M$37,S782="kahepoolne vajaduspõhine",U782="",RANK(D782,$D782:$D782)+COUNTIFS($D$2:D782,D782,$F$2:F782,F782)-1&gt;1),"",
IF(AND(F782="Peretoe teenus",H782&lt;[2]an!$M$37,S782="kahepoolne vajaduspõhine",U782&lt;[2]an!$M$37,RANK(D782,$D782:$D782)+COUNTIFS($D$2:D782,D782,$F$2:F782,F782)-1=1),X782,
IF(AND(F782="Peretoe teenus",H782&lt;[2]an!$M$37,S782="kahepoolne vajaduspõhine",U782&lt;[2]an!$M$37,RANK(D782,$D782:$D782)+COUNTIFS($D$2:D782,D782,$F$2:F782,F782)-1&gt;1),"",
IF(AND(F782="Peretoe teenus",H782&lt;[2]an!$M$37,S782="kahepoolne vajaduspõhine",U782&gt;=[2]an!$M$37,U782&lt;=[2]an!$M$38,RANK(D782,$D782:$D782)+COUNTIFS($D$2:D782,D782,$F$2:F782,F782)-1=1),
((EOMONTH(U782,0)-U782+1)*X782)/DAY(EOMONTH(U782,0))+(DAY(U782)-1)*100/DAY(EOMONTH(U782,0)),
IF(AND(F782="Peretoe teenus",H782&lt;[2]an!$M$37,S782="kahepoolne vajaduspõhine",U782&gt;=[2]an!$M$37,U782&lt;=[2]an!$M$38,RANK(D782,$D782:$D782)+COUNTIFS($D$2:D782,D782,$F$2:F782,F782)-1&gt;1),"",
IF(AND(F782="Peretoe teenus",H782&lt;[2]an!$M$37,S782="kahepoolne vajaduspõhine",U782&gt;[2]an!$M$38,RANK(D782,$D782:$D782)+COUNTIFS($D$2:D782,D782,$F$2:F782,F782)-1=1),X782,
IF(AND(F782="Peretoe teenus",H782&lt;[2]an!$M$37,S782="kahepoolne vajaduspõhine",U782&gt;[2]an!$M$38,RANK(D782,$D782:$D782)+COUNTIFS($D$2:D782,D782,$F$2:F782,F782)-1&gt;1),"",X782*W782)))))))))))))),"")</f>
        <v/>
      </c>
      <c r="Z782" s="18" t="str">
        <f t="shared" si="37"/>
        <v/>
      </c>
      <c r="AA782" s="19" t="str">
        <f>IFERROR(VLOOKUP(E782,[2]an!$A$3:$B$81,2,FALSE),"")</f>
        <v/>
      </c>
      <c r="AB782" s="19" t="str">
        <f>IFERROR(VLOOKUP(AA782,[2]an!$C$2:$D$16,2,FALSE),"")</f>
        <v/>
      </c>
      <c r="AC782" s="20"/>
      <c r="AD782" s="21" t="str">
        <f>IF(A782=[2]an!$F$36,VLOOKUP([2]an!$F$36,[2]an!$F$36:$H$36,3,FALSE),IF(A782=[2]an!$F$35,VLOOKUP([2]an!$F$35,[2]an!$F$35:$H$35,3,FALSE),IF(A782=[2]an!$F$33,VLOOKUP([2]an!$F$33,[2]an!$F$33:$H$33,3,FALSE),IF(A782=[2]an!$F$31,VLOOKUP([2]an!$F$31,[2]an!$F$31:$H$31,3,FALSE),""))))</f>
        <v/>
      </c>
    </row>
    <row r="783" spans="6:30" x14ac:dyDescent="0.2">
      <c r="F783" s="10"/>
      <c r="G783" s="8" t="str">
        <f t="shared" si="38"/>
        <v/>
      </c>
      <c r="H783" s="13"/>
      <c r="K783" s="13"/>
      <c r="L783" s="10"/>
      <c r="M783" s="10"/>
      <c r="S783" s="8" t="str">
        <f>IFERROR(VLOOKUP(D783,[1]peretoe_teenus!$A$2:$L$2000,5,FALSE),"")</f>
        <v/>
      </c>
      <c r="U783" s="13"/>
      <c r="V783" s="15" t="str" cm="1">
        <f t="array" ref="V783">IFERROR(IF(AND(F783="Tugigrupp",RANK(K783,$K783:$K783)+COUNTIFS($K$2:K783,K783,$L$2:L783,L783,$M$2:M783,M783,$I$2:I783,I783,$G$2:G783,G783,$F$2:F783,F783)-1=1),SUMPRODUCT(($F$2:$F$4154=F783)*($G$2:$G$4154=G783)*($K$2:$K$4154=K783)*($I$2:$I$4154=I783)*($L$2:$L$4154=L783)*($M$2:$M$4154=M783)),""),"")</f>
        <v/>
      </c>
      <c r="W783" s="15" t="str">
        <f t="shared" si="36"/>
        <v/>
      </c>
      <c r="X783" s="16" t="str">
        <f>IF(AND(A783=[2]an!$G$38,F783=[2]an!$E$40),[2]an!$G$40,IF(AND(A783=[2]an!$G$38,F783=[2]an!$E$41),[2]an!$G$41,IF(AND(A783=[2]an!$G$38,F783=[2]an!$E$39,H783&gt;=[2]an!$M$37),[2]an!$G$39,
IF(AND(A783=[2]an!$G$38,F783=[2]an!$E$39,H783&lt;[2]an!$M$37,S783="kahepoolne vajaduspõhine",U783=""),[2]an!$M$40,
IF(AND(A783=[2]an!$G$38,F783=[2]an!$E$39,H783&lt;[2]an!$M$37,S783="kahepoolne vajaduspõhine",U783&lt;&gt;""),[2]an!$G$39,
IF(AND(A783=[2]an!$G$38,F783=[2]an!$E$39,H783&lt;[2]an!$M$37,S783&lt;&gt;"kahepoolne vajaduspõhine"),[2]an!$G$39,
IF(AND(A783=[2]an!$G$38,F783=[2]an!$E$42),[2]an!$G$42,
IF(AND(A783=[2]an!$H$38,F783=[2]an!$E$40),[2]an!$H$40,IF(AND(A783=[2]an!$H$38,F783=[2]an!$E$41),[2]an!$H$41,IF(AND(A783=[2]an!$H$38,F783=[2]an!$E$39,H783&gt;=[2]an!$M$37),[2]an!$H$39,
IF(AND(A783=[2]an!$H$38,F783=[2]an!$E$39,H783&lt;[2]an!$M$37,S783="kahepoolne vajaduspõhine",U783=""),[2]an!$M$40,
IF(AND(A783=[2]an!$H$38,F783=[2]an!$E$39,H783&lt;[2]an!$M$37,S783="kahepoolne vajaduspõhine",U783&lt;&gt;""),[2]an!$H$39,
IF(AND(A783=[2]an!$H$38,F783=[2]an!$E$39,H783&lt;[2]an!$M$37,S783&lt;&gt;"kahepoolne vajaduspõhine"),[2]an!$H$39,
IF(AND(A783=[2]an!$H$38,F783=[2]an!$E$42),[2]an!$H$42,
IF(AND(A783=[2]an!$I$38,F783=[2]an!$E$40),[2]an!$I$40,IF(AND(A783=[2]an!$I$38,F783=[2]an!$E$41),[2]an!$I$41,IF(AND(A783=[2]an!$I$38,F783=[2]an!$E$39,H783&gt;=[2]an!$M$37),[2]an!$I$39,
IF(AND(A783=[2]an!$I$38,F783=[2]an!$E$39,H783&lt;[2]an!$M$37,S783="kahepoolne vajaduspõhine",U783=""),[2]an!$M$40,
IF(AND(A783=[2]an!$I$38,F783=[2]an!$E$39,H783&lt;[2]an!$M$37,S783="kahepoolne vajaduspõhine",U783&lt;&gt;""),[2]an!$I$39,
IF(AND(A783=[2]an!$I$38,F783=[2]an!$E$39,H783&lt;[2]an!$M$37,S783&lt;&gt;"kahepoolne vajaduspõhine"),[2]an!$I$39,
IF(AND(A783=[2]an!$I$38,F783=[2]an!$E$42),[2]an!$I$42,
IF(AND(A783=[2]an!$J$38,F783=[2]an!$E$40),[2]an!$J$40,IF(AND(A783=[2]an!$J$38,F783=[2]an!$E$41),[2]an!$J$41,IF(AND(A783=[2]an!$J$38,F783=[2]an!$E$39,H783&gt;=[2]an!$M$37),[2]an!$J$39,
IF(AND(A783=[2]an!$J$38,F783=[2]an!$E$39,H783&lt;[2]an!$M$37,S783="kahepoolne vajaduspõhine",U783=""),[2]an!$M$40,
IF(AND(A783=[2]an!$J$38,F783=[2]an!$E$39,H783&lt;[2]an!$M$37,S783="kahepoolne vajaduspõhine",U783&lt;&gt;""),[2]an!$J$39,
IF(AND(A783=[2]an!$J$38,F783=[2]an!$E$39,H783&lt;[2]an!$M$37,S783&lt;&gt;"kahepoolne vajaduspõhine"),[2]an!$J$39,
IF(AND(A783=[2]an!$J$38,F783=[2]an!$E$42),[2]an!$J$42,""))))))))))))))))))))))))))))</f>
        <v/>
      </c>
      <c r="Y783" s="17" t="str">
        <f>IFERROR(IF(F783="Tugigrupp",0,
IF(AND(F783="Peretoe teenus",H783&gt;=[2]an!$M$37,RANK(D783,$D783:$D783)+COUNTIFS($D$2:D783,D783,$F$2:F783,F783)-1&gt;1),"",
IF(AND(F783="Peretoe teenus",H783&gt;=[2]an!$M$37,RANK(D783,$D783:$D783)+COUNTIFS($D$2:D783,D783,$F$2:F783,F783)-1=1,MONTH(H783)=MONTH(K783)=TRUE,YEAR(H783)=YEAR(K783)=TRUE),((EOMONTH(H783,0)-H783+1)*X783)/DAY(EOMONTH(H783,0)),
IF(AND(F783="Peretoe teenus",H783&gt;=[2]an!$M$37,RANK(D783,$D783:$D783)+COUNTIFS($D$2:D783,D783,$F$2:F783,F783)-1=1),X783,
IF(AND(F783="Peretoe teenus",H783&lt;[2]an!$M$37,S783&lt;&gt;"kahepoolne vajaduspõhine",RANK(D783,$D783:$D783)+COUNTIFS($D$2:D783,D783,$F$2:F783,F783)-1=1),X783,
IF(AND(F783="Peretoe teenus",H783&lt;[2]an!$M$37,S783&lt;&gt;"kahepoolne vajaduspõhine",RANK(D783,$D783:$D783)+COUNTIFS($D$2:D783,D783,$F$2:F783,F783)-1&gt;1),"",
IF(AND(F783="Peretoe teenus",H783&lt;[2]an!$M$37,S783="kahepoolne vajaduspõhine",U783="",RANK(D783,$D783:$D783)+COUNTIFS($D$2:D783,D783,$F$2:F783,F783)-1=1),X783,
IF(AND(F783="Peretoe teenus",H783&lt;[2]an!$M$37,S783="kahepoolne vajaduspõhine",U783="",RANK(D783,$D783:$D783)+COUNTIFS($D$2:D783,D783,$F$2:F783,F783)-1&gt;1),"",
IF(AND(F783="Peretoe teenus",H783&lt;[2]an!$M$37,S783="kahepoolne vajaduspõhine",U783&lt;[2]an!$M$37,RANK(D783,$D783:$D783)+COUNTIFS($D$2:D783,D783,$F$2:F783,F783)-1=1),X783,
IF(AND(F783="Peretoe teenus",H783&lt;[2]an!$M$37,S783="kahepoolne vajaduspõhine",U783&lt;[2]an!$M$37,RANK(D783,$D783:$D783)+COUNTIFS($D$2:D783,D783,$F$2:F783,F783)-1&gt;1),"",
IF(AND(F783="Peretoe teenus",H783&lt;[2]an!$M$37,S783="kahepoolne vajaduspõhine",U783&gt;=[2]an!$M$37,U783&lt;=[2]an!$M$38,RANK(D783,$D783:$D783)+COUNTIFS($D$2:D783,D783,$F$2:F783,F783)-1=1),
((EOMONTH(U783,0)-U783+1)*X783)/DAY(EOMONTH(U783,0))+(DAY(U783)-1)*100/DAY(EOMONTH(U783,0)),
IF(AND(F783="Peretoe teenus",H783&lt;[2]an!$M$37,S783="kahepoolne vajaduspõhine",U783&gt;=[2]an!$M$37,U783&lt;=[2]an!$M$38,RANK(D783,$D783:$D783)+COUNTIFS($D$2:D783,D783,$F$2:F783,F783)-1&gt;1),"",
IF(AND(F783="Peretoe teenus",H783&lt;[2]an!$M$37,S783="kahepoolne vajaduspõhine",U783&gt;[2]an!$M$38,RANK(D783,$D783:$D783)+COUNTIFS($D$2:D783,D783,$F$2:F783,F783)-1=1),X783,
IF(AND(F783="Peretoe teenus",H783&lt;[2]an!$M$37,S783="kahepoolne vajaduspõhine",U783&gt;[2]an!$M$38,RANK(D783,$D783:$D783)+COUNTIFS($D$2:D783,D783,$F$2:F783,F783)-1&gt;1),"",X783*W783)))))))))))))),"")</f>
        <v/>
      </c>
      <c r="Z783" s="18" t="str">
        <f t="shared" si="37"/>
        <v/>
      </c>
      <c r="AA783" s="19" t="str">
        <f>IFERROR(VLOOKUP(E783,[2]an!$A$3:$B$81,2,FALSE),"")</f>
        <v/>
      </c>
      <c r="AB783" s="19" t="str">
        <f>IFERROR(VLOOKUP(AA783,[2]an!$C$2:$D$16,2,FALSE),"")</f>
        <v/>
      </c>
      <c r="AC783" s="20"/>
      <c r="AD783" s="21" t="str">
        <f>IF(A783=[2]an!$F$36,VLOOKUP([2]an!$F$36,[2]an!$F$36:$H$36,3,FALSE),IF(A783=[2]an!$F$35,VLOOKUP([2]an!$F$35,[2]an!$F$35:$H$35,3,FALSE),IF(A783=[2]an!$F$33,VLOOKUP([2]an!$F$33,[2]an!$F$33:$H$33,3,FALSE),IF(A783=[2]an!$F$31,VLOOKUP([2]an!$F$31,[2]an!$F$31:$H$31,3,FALSE),""))))</f>
        <v/>
      </c>
    </row>
    <row r="784" spans="6:30" x14ac:dyDescent="0.2">
      <c r="F784" s="10"/>
      <c r="G784" s="8" t="str">
        <f t="shared" si="38"/>
        <v/>
      </c>
      <c r="H784" s="13"/>
      <c r="K784" s="13"/>
      <c r="L784" s="10"/>
      <c r="M784" s="10"/>
      <c r="S784" s="8" t="str">
        <f>IFERROR(VLOOKUP(D784,[1]peretoe_teenus!$A$2:$L$2000,5,FALSE),"")</f>
        <v/>
      </c>
      <c r="U784" s="13"/>
      <c r="V784" s="15" t="str" cm="1">
        <f t="array" ref="V784">IFERROR(IF(AND(F784="Tugigrupp",RANK(K784,$K784:$K784)+COUNTIFS($K$2:K784,K784,$L$2:L784,L784,$M$2:M784,M784,$I$2:I784,I784,$G$2:G784,G784,$F$2:F784,F784)-1=1),SUMPRODUCT(($F$2:$F$4154=F784)*($G$2:$G$4154=G784)*($K$2:$K$4154=K784)*($I$2:$I$4154=I784)*($L$2:$L$4154=L784)*($M$2:$M$4154=M784)),""),"")</f>
        <v/>
      </c>
      <c r="W784" s="15" t="str">
        <f t="shared" si="36"/>
        <v/>
      </c>
      <c r="X784" s="16" t="str">
        <f>IF(AND(A784=[2]an!$G$38,F784=[2]an!$E$40),[2]an!$G$40,IF(AND(A784=[2]an!$G$38,F784=[2]an!$E$41),[2]an!$G$41,IF(AND(A784=[2]an!$G$38,F784=[2]an!$E$39,H784&gt;=[2]an!$M$37),[2]an!$G$39,
IF(AND(A784=[2]an!$G$38,F784=[2]an!$E$39,H784&lt;[2]an!$M$37,S784="kahepoolne vajaduspõhine",U784=""),[2]an!$M$40,
IF(AND(A784=[2]an!$G$38,F784=[2]an!$E$39,H784&lt;[2]an!$M$37,S784="kahepoolne vajaduspõhine",U784&lt;&gt;""),[2]an!$G$39,
IF(AND(A784=[2]an!$G$38,F784=[2]an!$E$39,H784&lt;[2]an!$M$37,S784&lt;&gt;"kahepoolne vajaduspõhine"),[2]an!$G$39,
IF(AND(A784=[2]an!$G$38,F784=[2]an!$E$42),[2]an!$G$42,
IF(AND(A784=[2]an!$H$38,F784=[2]an!$E$40),[2]an!$H$40,IF(AND(A784=[2]an!$H$38,F784=[2]an!$E$41),[2]an!$H$41,IF(AND(A784=[2]an!$H$38,F784=[2]an!$E$39,H784&gt;=[2]an!$M$37),[2]an!$H$39,
IF(AND(A784=[2]an!$H$38,F784=[2]an!$E$39,H784&lt;[2]an!$M$37,S784="kahepoolne vajaduspõhine",U784=""),[2]an!$M$40,
IF(AND(A784=[2]an!$H$38,F784=[2]an!$E$39,H784&lt;[2]an!$M$37,S784="kahepoolne vajaduspõhine",U784&lt;&gt;""),[2]an!$H$39,
IF(AND(A784=[2]an!$H$38,F784=[2]an!$E$39,H784&lt;[2]an!$M$37,S784&lt;&gt;"kahepoolne vajaduspõhine"),[2]an!$H$39,
IF(AND(A784=[2]an!$H$38,F784=[2]an!$E$42),[2]an!$H$42,
IF(AND(A784=[2]an!$I$38,F784=[2]an!$E$40),[2]an!$I$40,IF(AND(A784=[2]an!$I$38,F784=[2]an!$E$41),[2]an!$I$41,IF(AND(A784=[2]an!$I$38,F784=[2]an!$E$39,H784&gt;=[2]an!$M$37),[2]an!$I$39,
IF(AND(A784=[2]an!$I$38,F784=[2]an!$E$39,H784&lt;[2]an!$M$37,S784="kahepoolne vajaduspõhine",U784=""),[2]an!$M$40,
IF(AND(A784=[2]an!$I$38,F784=[2]an!$E$39,H784&lt;[2]an!$M$37,S784="kahepoolne vajaduspõhine",U784&lt;&gt;""),[2]an!$I$39,
IF(AND(A784=[2]an!$I$38,F784=[2]an!$E$39,H784&lt;[2]an!$M$37,S784&lt;&gt;"kahepoolne vajaduspõhine"),[2]an!$I$39,
IF(AND(A784=[2]an!$I$38,F784=[2]an!$E$42),[2]an!$I$42,
IF(AND(A784=[2]an!$J$38,F784=[2]an!$E$40),[2]an!$J$40,IF(AND(A784=[2]an!$J$38,F784=[2]an!$E$41),[2]an!$J$41,IF(AND(A784=[2]an!$J$38,F784=[2]an!$E$39,H784&gt;=[2]an!$M$37),[2]an!$J$39,
IF(AND(A784=[2]an!$J$38,F784=[2]an!$E$39,H784&lt;[2]an!$M$37,S784="kahepoolne vajaduspõhine",U784=""),[2]an!$M$40,
IF(AND(A784=[2]an!$J$38,F784=[2]an!$E$39,H784&lt;[2]an!$M$37,S784="kahepoolne vajaduspõhine",U784&lt;&gt;""),[2]an!$J$39,
IF(AND(A784=[2]an!$J$38,F784=[2]an!$E$39,H784&lt;[2]an!$M$37,S784&lt;&gt;"kahepoolne vajaduspõhine"),[2]an!$J$39,
IF(AND(A784=[2]an!$J$38,F784=[2]an!$E$42),[2]an!$J$42,""))))))))))))))))))))))))))))</f>
        <v/>
      </c>
      <c r="Y784" s="17" t="str">
        <f>IFERROR(IF(F784="Tugigrupp",0,
IF(AND(F784="Peretoe teenus",H784&gt;=[2]an!$M$37,RANK(D784,$D784:$D784)+COUNTIFS($D$2:D784,D784,$F$2:F784,F784)-1&gt;1),"",
IF(AND(F784="Peretoe teenus",H784&gt;=[2]an!$M$37,RANK(D784,$D784:$D784)+COUNTIFS($D$2:D784,D784,$F$2:F784,F784)-1=1,MONTH(H784)=MONTH(K784)=TRUE,YEAR(H784)=YEAR(K784)=TRUE),((EOMONTH(H784,0)-H784+1)*X784)/DAY(EOMONTH(H784,0)),
IF(AND(F784="Peretoe teenus",H784&gt;=[2]an!$M$37,RANK(D784,$D784:$D784)+COUNTIFS($D$2:D784,D784,$F$2:F784,F784)-1=1),X784,
IF(AND(F784="Peretoe teenus",H784&lt;[2]an!$M$37,S784&lt;&gt;"kahepoolne vajaduspõhine",RANK(D784,$D784:$D784)+COUNTIFS($D$2:D784,D784,$F$2:F784,F784)-1=1),X784,
IF(AND(F784="Peretoe teenus",H784&lt;[2]an!$M$37,S784&lt;&gt;"kahepoolne vajaduspõhine",RANK(D784,$D784:$D784)+COUNTIFS($D$2:D784,D784,$F$2:F784,F784)-1&gt;1),"",
IF(AND(F784="Peretoe teenus",H784&lt;[2]an!$M$37,S784="kahepoolne vajaduspõhine",U784="",RANK(D784,$D784:$D784)+COUNTIFS($D$2:D784,D784,$F$2:F784,F784)-1=1),X784,
IF(AND(F784="Peretoe teenus",H784&lt;[2]an!$M$37,S784="kahepoolne vajaduspõhine",U784="",RANK(D784,$D784:$D784)+COUNTIFS($D$2:D784,D784,$F$2:F784,F784)-1&gt;1),"",
IF(AND(F784="Peretoe teenus",H784&lt;[2]an!$M$37,S784="kahepoolne vajaduspõhine",U784&lt;[2]an!$M$37,RANK(D784,$D784:$D784)+COUNTIFS($D$2:D784,D784,$F$2:F784,F784)-1=1),X784,
IF(AND(F784="Peretoe teenus",H784&lt;[2]an!$M$37,S784="kahepoolne vajaduspõhine",U784&lt;[2]an!$M$37,RANK(D784,$D784:$D784)+COUNTIFS($D$2:D784,D784,$F$2:F784,F784)-1&gt;1),"",
IF(AND(F784="Peretoe teenus",H784&lt;[2]an!$M$37,S784="kahepoolne vajaduspõhine",U784&gt;=[2]an!$M$37,U784&lt;=[2]an!$M$38,RANK(D784,$D784:$D784)+COUNTIFS($D$2:D784,D784,$F$2:F784,F784)-1=1),
((EOMONTH(U784,0)-U784+1)*X784)/DAY(EOMONTH(U784,0))+(DAY(U784)-1)*100/DAY(EOMONTH(U784,0)),
IF(AND(F784="Peretoe teenus",H784&lt;[2]an!$M$37,S784="kahepoolne vajaduspõhine",U784&gt;=[2]an!$M$37,U784&lt;=[2]an!$M$38,RANK(D784,$D784:$D784)+COUNTIFS($D$2:D784,D784,$F$2:F784,F784)-1&gt;1),"",
IF(AND(F784="Peretoe teenus",H784&lt;[2]an!$M$37,S784="kahepoolne vajaduspõhine",U784&gt;[2]an!$M$38,RANK(D784,$D784:$D784)+COUNTIFS($D$2:D784,D784,$F$2:F784,F784)-1=1),X784,
IF(AND(F784="Peretoe teenus",H784&lt;[2]an!$M$37,S784="kahepoolne vajaduspõhine",U784&gt;[2]an!$M$38,RANK(D784,$D784:$D784)+COUNTIFS($D$2:D784,D784,$F$2:F784,F784)-1&gt;1),"",X784*W784)))))))))))))),"")</f>
        <v/>
      </c>
      <c r="Z784" s="18" t="str">
        <f t="shared" si="37"/>
        <v/>
      </c>
      <c r="AA784" s="19" t="str">
        <f>IFERROR(VLOOKUP(E784,[2]an!$A$3:$B$81,2,FALSE),"")</f>
        <v/>
      </c>
      <c r="AB784" s="19" t="str">
        <f>IFERROR(VLOOKUP(AA784,[2]an!$C$2:$D$16,2,FALSE),"")</f>
        <v/>
      </c>
      <c r="AC784" s="20"/>
      <c r="AD784" s="21" t="str">
        <f>IF(A784=[2]an!$F$36,VLOOKUP([2]an!$F$36,[2]an!$F$36:$H$36,3,FALSE),IF(A784=[2]an!$F$35,VLOOKUP([2]an!$F$35,[2]an!$F$35:$H$35,3,FALSE),IF(A784=[2]an!$F$33,VLOOKUP([2]an!$F$33,[2]an!$F$33:$H$33,3,FALSE),IF(A784=[2]an!$F$31,VLOOKUP([2]an!$F$31,[2]an!$F$31:$H$31,3,FALSE),""))))</f>
        <v/>
      </c>
    </row>
    <row r="785" spans="6:30" x14ac:dyDescent="0.2">
      <c r="F785" s="10"/>
      <c r="G785" s="8" t="str">
        <f t="shared" si="38"/>
        <v/>
      </c>
      <c r="H785" s="13"/>
      <c r="K785" s="13"/>
      <c r="L785" s="10"/>
      <c r="M785" s="10"/>
      <c r="S785" s="8" t="str">
        <f>IFERROR(VLOOKUP(D785,[1]peretoe_teenus!$A$2:$L$2000,5,FALSE),"")</f>
        <v/>
      </c>
      <c r="U785" s="13"/>
      <c r="V785" s="15" t="str" cm="1">
        <f t="array" ref="V785">IFERROR(IF(AND(F785="Tugigrupp",RANK(K785,$K785:$K785)+COUNTIFS($K$2:K785,K785,$L$2:L785,L785,$M$2:M785,M785,$I$2:I785,I785,$G$2:G785,G785,$F$2:F785,F785)-1=1),SUMPRODUCT(($F$2:$F$4154=F785)*($G$2:$G$4154=G785)*($K$2:$K$4154=K785)*($I$2:$I$4154=I785)*($L$2:$L$4154=L785)*($M$2:$M$4154=M785)),""),"")</f>
        <v/>
      </c>
      <c r="W785" s="15" t="str">
        <f t="shared" si="36"/>
        <v/>
      </c>
      <c r="X785" s="16" t="str">
        <f>IF(AND(A785=[2]an!$G$38,F785=[2]an!$E$40),[2]an!$G$40,IF(AND(A785=[2]an!$G$38,F785=[2]an!$E$41),[2]an!$G$41,IF(AND(A785=[2]an!$G$38,F785=[2]an!$E$39,H785&gt;=[2]an!$M$37),[2]an!$G$39,
IF(AND(A785=[2]an!$G$38,F785=[2]an!$E$39,H785&lt;[2]an!$M$37,S785="kahepoolne vajaduspõhine",U785=""),[2]an!$M$40,
IF(AND(A785=[2]an!$G$38,F785=[2]an!$E$39,H785&lt;[2]an!$M$37,S785="kahepoolne vajaduspõhine",U785&lt;&gt;""),[2]an!$G$39,
IF(AND(A785=[2]an!$G$38,F785=[2]an!$E$39,H785&lt;[2]an!$M$37,S785&lt;&gt;"kahepoolne vajaduspõhine"),[2]an!$G$39,
IF(AND(A785=[2]an!$G$38,F785=[2]an!$E$42),[2]an!$G$42,
IF(AND(A785=[2]an!$H$38,F785=[2]an!$E$40),[2]an!$H$40,IF(AND(A785=[2]an!$H$38,F785=[2]an!$E$41),[2]an!$H$41,IF(AND(A785=[2]an!$H$38,F785=[2]an!$E$39,H785&gt;=[2]an!$M$37),[2]an!$H$39,
IF(AND(A785=[2]an!$H$38,F785=[2]an!$E$39,H785&lt;[2]an!$M$37,S785="kahepoolne vajaduspõhine",U785=""),[2]an!$M$40,
IF(AND(A785=[2]an!$H$38,F785=[2]an!$E$39,H785&lt;[2]an!$M$37,S785="kahepoolne vajaduspõhine",U785&lt;&gt;""),[2]an!$H$39,
IF(AND(A785=[2]an!$H$38,F785=[2]an!$E$39,H785&lt;[2]an!$M$37,S785&lt;&gt;"kahepoolne vajaduspõhine"),[2]an!$H$39,
IF(AND(A785=[2]an!$H$38,F785=[2]an!$E$42),[2]an!$H$42,
IF(AND(A785=[2]an!$I$38,F785=[2]an!$E$40),[2]an!$I$40,IF(AND(A785=[2]an!$I$38,F785=[2]an!$E$41),[2]an!$I$41,IF(AND(A785=[2]an!$I$38,F785=[2]an!$E$39,H785&gt;=[2]an!$M$37),[2]an!$I$39,
IF(AND(A785=[2]an!$I$38,F785=[2]an!$E$39,H785&lt;[2]an!$M$37,S785="kahepoolne vajaduspõhine",U785=""),[2]an!$M$40,
IF(AND(A785=[2]an!$I$38,F785=[2]an!$E$39,H785&lt;[2]an!$M$37,S785="kahepoolne vajaduspõhine",U785&lt;&gt;""),[2]an!$I$39,
IF(AND(A785=[2]an!$I$38,F785=[2]an!$E$39,H785&lt;[2]an!$M$37,S785&lt;&gt;"kahepoolne vajaduspõhine"),[2]an!$I$39,
IF(AND(A785=[2]an!$I$38,F785=[2]an!$E$42),[2]an!$I$42,
IF(AND(A785=[2]an!$J$38,F785=[2]an!$E$40),[2]an!$J$40,IF(AND(A785=[2]an!$J$38,F785=[2]an!$E$41),[2]an!$J$41,IF(AND(A785=[2]an!$J$38,F785=[2]an!$E$39,H785&gt;=[2]an!$M$37),[2]an!$J$39,
IF(AND(A785=[2]an!$J$38,F785=[2]an!$E$39,H785&lt;[2]an!$M$37,S785="kahepoolne vajaduspõhine",U785=""),[2]an!$M$40,
IF(AND(A785=[2]an!$J$38,F785=[2]an!$E$39,H785&lt;[2]an!$M$37,S785="kahepoolne vajaduspõhine",U785&lt;&gt;""),[2]an!$J$39,
IF(AND(A785=[2]an!$J$38,F785=[2]an!$E$39,H785&lt;[2]an!$M$37,S785&lt;&gt;"kahepoolne vajaduspõhine"),[2]an!$J$39,
IF(AND(A785=[2]an!$J$38,F785=[2]an!$E$42),[2]an!$J$42,""))))))))))))))))))))))))))))</f>
        <v/>
      </c>
      <c r="Y785" s="17" t="str">
        <f>IFERROR(IF(F785="Tugigrupp",0,
IF(AND(F785="Peretoe teenus",H785&gt;=[2]an!$M$37,RANK(D785,$D785:$D785)+COUNTIFS($D$2:D785,D785,$F$2:F785,F785)-1&gt;1),"",
IF(AND(F785="Peretoe teenus",H785&gt;=[2]an!$M$37,RANK(D785,$D785:$D785)+COUNTIFS($D$2:D785,D785,$F$2:F785,F785)-1=1,MONTH(H785)=MONTH(K785)=TRUE,YEAR(H785)=YEAR(K785)=TRUE),((EOMONTH(H785,0)-H785+1)*X785)/DAY(EOMONTH(H785,0)),
IF(AND(F785="Peretoe teenus",H785&gt;=[2]an!$M$37,RANK(D785,$D785:$D785)+COUNTIFS($D$2:D785,D785,$F$2:F785,F785)-1=1),X785,
IF(AND(F785="Peretoe teenus",H785&lt;[2]an!$M$37,S785&lt;&gt;"kahepoolne vajaduspõhine",RANK(D785,$D785:$D785)+COUNTIFS($D$2:D785,D785,$F$2:F785,F785)-1=1),X785,
IF(AND(F785="Peretoe teenus",H785&lt;[2]an!$M$37,S785&lt;&gt;"kahepoolne vajaduspõhine",RANK(D785,$D785:$D785)+COUNTIFS($D$2:D785,D785,$F$2:F785,F785)-1&gt;1),"",
IF(AND(F785="Peretoe teenus",H785&lt;[2]an!$M$37,S785="kahepoolne vajaduspõhine",U785="",RANK(D785,$D785:$D785)+COUNTIFS($D$2:D785,D785,$F$2:F785,F785)-1=1),X785,
IF(AND(F785="Peretoe teenus",H785&lt;[2]an!$M$37,S785="kahepoolne vajaduspõhine",U785="",RANK(D785,$D785:$D785)+COUNTIFS($D$2:D785,D785,$F$2:F785,F785)-1&gt;1),"",
IF(AND(F785="Peretoe teenus",H785&lt;[2]an!$M$37,S785="kahepoolne vajaduspõhine",U785&lt;[2]an!$M$37,RANK(D785,$D785:$D785)+COUNTIFS($D$2:D785,D785,$F$2:F785,F785)-1=1),X785,
IF(AND(F785="Peretoe teenus",H785&lt;[2]an!$M$37,S785="kahepoolne vajaduspõhine",U785&lt;[2]an!$M$37,RANK(D785,$D785:$D785)+COUNTIFS($D$2:D785,D785,$F$2:F785,F785)-1&gt;1),"",
IF(AND(F785="Peretoe teenus",H785&lt;[2]an!$M$37,S785="kahepoolne vajaduspõhine",U785&gt;=[2]an!$M$37,U785&lt;=[2]an!$M$38,RANK(D785,$D785:$D785)+COUNTIFS($D$2:D785,D785,$F$2:F785,F785)-1=1),
((EOMONTH(U785,0)-U785+1)*X785)/DAY(EOMONTH(U785,0))+(DAY(U785)-1)*100/DAY(EOMONTH(U785,0)),
IF(AND(F785="Peretoe teenus",H785&lt;[2]an!$M$37,S785="kahepoolne vajaduspõhine",U785&gt;=[2]an!$M$37,U785&lt;=[2]an!$M$38,RANK(D785,$D785:$D785)+COUNTIFS($D$2:D785,D785,$F$2:F785,F785)-1&gt;1),"",
IF(AND(F785="Peretoe teenus",H785&lt;[2]an!$M$37,S785="kahepoolne vajaduspõhine",U785&gt;[2]an!$M$38,RANK(D785,$D785:$D785)+COUNTIFS($D$2:D785,D785,$F$2:F785,F785)-1=1),X785,
IF(AND(F785="Peretoe teenus",H785&lt;[2]an!$M$37,S785="kahepoolne vajaduspõhine",U785&gt;[2]an!$M$38,RANK(D785,$D785:$D785)+COUNTIFS($D$2:D785,D785,$F$2:F785,F785)-1&gt;1),"",X785*W785)))))))))))))),"")</f>
        <v/>
      </c>
      <c r="Z785" s="18" t="str">
        <f t="shared" si="37"/>
        <v/>
      </c>
      <c r="AA785" s="19" t="str">
        <f>IFERROR(VLOOKUP(E785,[2]an!$A$3:$B$81,2,FALSE),"")</f>
        <v/>
      </c>
      <c r="AB785" s="19" t="str">
        <f>IFERROR(VLOOKUP(AA785,[2]an!$C$2:$D$16,2,FALSE),"")</f>
        <v/>
      </c>
      <c r="AC785" s="20"/>
      <c r="AD785" s="21" t="str">
        <f>IF(A785=[2]an!$F$36,VLOOKUP([2]an!$F$36,[2]an!$F$36:$H$36,3,FALSE),IF(A785=[2]an!$F$35,VLOOKUP([2]an!$F$35,[2]an!$F$35:$H$35,3,FALSE),IF(A785=[2]an!$F$33,VLOOKUP([2]an!$F$33,[2]an!$F$33:$H$33,3,FALSE),IF(A785=[2]an!$F$31,VLOOKUP([2]an!$F$31,[2]an!$F$31:$H$31,3,FALSE),""))))</f>
        <v/>
      </c>
    </row>
    <row r="786" spans="6:30" x14ac:dyDescent="0.2">
      <c r="F786" s="10"/>
      <c r="G786" s="8" t="str">
        <f t="shared" si="38"/>
        <v/>
      </c>
      <c r="H786" s="13"/>
      <c r="K786" s="13"/>
      <c r="L786" s="10"/>
      <c r="M786" s="10"/>
      <c r="S786" s="8" t="str">
        <f>IFERROR(VLOOKUP(D786,[1]peretoe_teenus!$A$2:$L$2000,5,FALSE),"")</f>
        <v/>
      </c>
      <c r="U786" s="13"/>
      <c r="V786" s="15" t="str" cm="1">
        <f t="array" ref="V786">IFERROR(IF(AND(F786="Tugigrupp",RANK(K786,$K786:$K786)+COUNTIFS($K$2:K786,K786,$L$2:L786,L786,$M$2:M786,M786,$I$2:I786,I786,$G$2:G786,G786,$F$2:F786,F786)-1=1),SUMPRODUCT(($F$2:$F$4154=F786)*($G$2:$G$4154=G786)*($K$2:$K$4154=K786)*($I$2:$I$4154=I786)*($L$2:$L$4154=L786)*($M$2:$M$4154=M786)),""),"")</f>
        <v/>
      </c>
      <c r="W786" s="15" t="str">
        <f t="shared" si="36"/>
        <v/>
      </c>
      <c r="X786" s="16" t="str">
        <f>IF(AND(A786=[2]an!$G$38,F786=[2]an!$E$40),[2]an!$G$40,IF(AND(A786=[2]an!$G$38,F786=[2]an!$E$41),[2]an!$G$41,IF(AND(A786=[2]an!$G$38,F786=[2]an!$E$39,H786&gt;=[2]an!$M$37),[2]an!$G$39,
IF(AND(A786=[2]an!$G$38,F786=[2]an!$E$39,H786&lt;[2]an!$M$37,S786="kahepoolne vajaduspõhine",U786=""),[2]an!$M$40,
IF(AND(A786=[2]an!$G$38,F786=[2]an!$E$39,H786&lt;[2]an!$M$37,S786="kahepoolne vajaduspõhine",U786&lt;&gt;""),[2]an!$G$39,
IF(AND(A786=[2]an!$G$38,F786=[2]an!$E$39,H786&lt;[2]an!$M$37,S786&lt;&gt;"kahepoolne vajaduspõhine"),[2]an!$G$39,
IF(AND(A786=[2]an!$G$38,F786=[2]an!$E$42),[2]an!$G$42,
IF(AND(A786=[2]an!$H$38,F786=[2]an!$E$40),[2]an!$H$40,IF(AND(A786=[2]an!$H$38,F786=[2]an!$E$41),[2]an!$H$41,IF(AND(A786=[2]an!$H$38,F786=[2]an!$E$39,H786&gt;=[2]an!$M$37),[2]an!$H$39,
IF(AND(A786=[2]an!$H$38,F786=[2]an!$E$39,H786&lt;[2]an!$M$37,S786="kahepoolne vajaduspõhine",U786=""),[2]an!$M$40,
IF(AND(A786=[2]an!$H$38,F786=[2]an!$E$39,H786&lt;[2]an!$M$37,S786="kahepoolne vajaduspõhine",U786&lt;&gt;""),[2]an!$H$39,
IF(AND(A786=[2]an!$H$38,F786=[2]an!$E$39,H786&lt;[2]an!$M$37,S786&lt;&gt;"kahepoolne vajaduspõhine"),[2]an!$H$39,
IF(AND(A786=[2]an!$H$38,F786=[2]an!$E$42),[2]an!$H$42,
IF(AND(A786=[2]an!$I$38,F786=[2]an!$E$40),[2]an!$I$40,IF(AND(A786=[2]an!$I$38,F786=[2]an!$E$41),[2]an!$I$41,IF(AND(A786=[2]an!$I$38,F786=[2]an!$E$39,H786&gt;=[2]an!$M$37),[2]an!$I$39,
IF(AND(A786=[2]an!$I$38,F786=[2]an!$E$39,H786&lt;[2]an!$M$37,S786="kahepoolne vajaduspõhine",U786=""),[2]an!$M$40,
IF(AND(A786=[2]an!$I$38,F786=[2]an!$E$39,H786&lt;[2]an!$M$37,S786="kahepoolne vajaduspõhine",U786&lt;&gt;""),[2]an!$I$39,
IF(AND(A786=[2]an!$I$38,F786=[2]an!$E$39,H786&lt;[2]an!$M$37,S786&lt;&gt;"kahepoolne vajaduspõhine"),[2]an!$I$39,
IF(AND(A786=[2]an!$I$38,F786=[2]an!$E$42),[2]an!$I$42,
IF(AND(A786=[2]an!$J$38,F786=[2]an!$E$40),[2]an!$J$40,IF(AND(A786=[2]an!$J$38,F786=[2]an!$E$41),[2]an!$J$41,IF(AND(A786=[2]an!$J$38,F786=[2]an!$E$39,H786&gt;=[2]an!$M$37),[2]an!$J$39,
IF(AND(A786=[2]an!$J$38,F786=[2]an!$E$39,H786&lt;[2]an!$M$37,S786="kahepoolne vajaduspõhine",U786=""),[2]an!$M$40,
IF(AND(A786=[2]an!$J$38,F786=[2]an!$E$39,H786&lt;[2]an!$M$37,S786="kahepoolne vajaduspõhine",U786&lt;&gt;""),[2]an!$J$39,
IF(AND(A786=[2]an!$J$38,F786=[2]an!$E$39,H786&lt;[2]an!$M$37,S786&lt;&gt;"kahepoolne vajaduspõhine"),[2]an!$J$39,
IF(AND(A786=[2]an!$J$38,F786=[2]an!$E$42),[2]an!$J$42,""))))))))))))))))))))))))))))</f>
        <v/>
      </c>
      <c r="Y786" s="17" t="str">
        <f>IFERROR(IF(F786="Tugigrupp",0,
IF(AND(F786="Peretoe teenus",H786&gt;=[2]an!$M$37,RANK(D786,$D786:$D786)+COUNTIFS($D$2:D786,D786,$F$2:F786,F786)-1&gt;1),"",
IF(AND(F786="Peretoe teenus",H786&gt;=[2]an!$M$37,RANK(D786,$D786:$D786)+COUNTIFS($D$2:D786,D786,$F$2:F786,F786)-1=1,MONTH(H786)=MONTH(K786)=TRUE,YEAR(H786)=YEAR(K786)=TRUE),((EOMONTH(H786,0)-H786+1)*X786)/DAY(EOMONTH(H786,0)),
IF(AND(F786="Peretoe teenus",H786&gt;=[2]an!$M$37,RANK(D786,$D786:$D786)+COUNTIFS($D$2:D786,D786,$F$2:F786,F786)-1=1),X786,
IF(AND(F786="Peretoe teenus",H786&lt;[2]an!$M$37,S786&lt;&gt;"kahepoolne vajaduspõhine",RANK(D786,$D786:$D786)+COUNTIFS($D$2:D786,D786,$F$2:F786,F786)-1=1),X786,
IF(AND(F786="Peretoe teenus",H786&lt;[2]an!$M$37,S786&lt;&gt;"kahepoolne vajaduspõhine",RANK(D786,$D786:$D786)+COUNTIFS($D$2:D786,D786,$F$2:F786,F786)-1&gt;1),"",
IF(AND(F786="Peretoe teenus",H786&lt;[2]an!$M$37,S786="kahepoolne vajaduspõhine",U786="",RANK(D786,$D786:$D786)+COUNTIFS($D$2:D786,D786,$F$2:F786,F786)-1=1),X786,
IF(AND(F786="Peretoe teenus",H786&lt;[2]an!$M$37,S786="kahepoolne vajaduspõhine",U786="",RANK(D786,$D786:$D786)+COUNTIFS($D$2:D786,D786,$F$2:F786,F786)-1&gt;1),"",
IF(AND(F786="Peretoe teenus",H786&lt;[2]an!$M$37,S786="kahepoolne vajaduspõhine",U786&lt;[2]an!$M$37,RANK(D786,$D786:$D786)+COUNTIFS($D$2:D786,D786,$F$2:F786,F786)-1=1),X786,
IF(AND(F786="Peretoe teenus",H786&lt;[2]an!$M$37,S786="kahepoolne vajaduspõhine",U786&lt;[2]an!$M$37,RANK(D786,$D786:$D786)+COUNTIFS($D$2:D786,D786,$F$2:F786,F786)-1&gt;1),"",
IF(AND(F786="Peretoe teenus",H786&lt;[2]an!$M$37,S786="kahepoolne vajaduspõhine",U786&gt;=[2]an!$M$37,U786&lt;=[2]an!$M$38,RANK(D786,$D786:$D786)+COUNTIFS($D$2:D786,D786,$F$2:F786,F786)-1=1),
((EOMONTH(U786,0)-U786+1)*X786)/DAY(EOMONTH(U786,0))+(DAY(U786)-1)*100/DAY(EOMONTH(U786,0)),
IF(AND(F786="Peretoe teenus",H786&lt;[2]an!$M$37,S786="kahepoolne vajaduspõhine",U786&gt;=[2]an!$M$37,U786&lt;=[2]an!$M$38,RANK(D786,$D786:$D786)+COUNTIFS($D$2:D786,D786,$F$2:F786,F786)-1&gt;1),"",
IF(AND(F786="Peretoe teenus",H786&lt;[2]an!$M$37,S786="kahepoolne vajaduspõhine",U786&gt;[2]an!$M$38,RANK(D786,$D786:$D786)+COUNTIFS($D$2:D786,D786,$F$2:F786,F786)-1=1),X786,
IF(AND(F786="Peretoe teenus",H786&lt;[2]an!$M$37,S786="kahepoolne vajaduspõhine",U786&gt;[2]an!$M$38,RANK(D786,$D786:$D786)+COUNTIFS($D$2:D786,D786,$F$2:F786,F786)-1&gt;1),"",X786*W786)))))))))))))),"")</f>
        <v/>
      </c>
      <c r="Z786" s="18" t="str">
        <f t="shared" si="37"/>
        <v/>
      </c>
      <c r="AA786" s="19" t="str">
        <f>IFERROR(VLOOKUP(E786,[2]an!$A$3:$B$81,2,FALSE),"")</f>
        <v/>
      </c>
      <c r="AB786" s="19" t="str">
        <f>IFERROR(VLOOKUP(AA786,[2]an!$C$2:$D$16,2,FALSE),"")</f>
        <v/>
      </c>
      <c r="AC786" s="20"/>
      <c r="AD786" s="21" t="str">
        <f>IF(A786=[2]an!$F$36,VLOOKUP([2]an!$F$36,[2]an!$F$36:$H$36,3,FALSE),IF(A786=[2]an!$F$35,VLOOKUP([2]an!$F$35,[2]an!$F$35:$H$35,3,FALSE),IF(A786=[2]an!$F$33,VLOOKUP([2]an!$F$33,[2]an!$F$33:$H$33,3,FALSE),IF(A786=[2]an!$F$31,VLOOKUP([2]an!$F$31,[2]an!$F$31:$H$31,3,FALSE),""))))</f>
        <v/>
      </c>
    </row>
    <row r="787" spans="6:30" x14ac:dyDescent="0.2">
      <c r="F787" s="10"/>
      <c r="G787" s="8" t="str">
        <f t="shared" si="38"/>
        <v/>
      </c>
      <c r="H787" s="13"/>
      <c r="K787" s="13"/>
      <c r="L787" s="10"/>
      <c r="M787" s="10"/>
      <c r="S787" s="8" t="str">
        <f>IFERROR(VLOOKUP(D787,[1]peretoe_teenus!$A$2:$L$2000,5,FALSE),"")</f>
        <v/>
      </c>
      <c r="U787" s="13"/>
      <c r="V787" s="15" t="str" cm="1">
        <f t="array" ref="V787">IFERROR(IF(AND(F787="Tugigrupp",RANK(K787,$K787:$K787)+COUNTIFS($K$2:K787,K787,$L$2:L787,L787,$M$2:M787,M787,$I$2:I787,I787,$G$2:G787,G787,$F$2:F787,F787)-1=1),SUMPRODUCT(($F$2:$F$4154=F787)*($G$2:$G$4154=G787)*($K$2:$K$4154=K787)*($I$2:$I$4154=I787)*($L$2:$L$4154=L787)*($M$2:$M$4154=M787)),""),"")</f>
        <v/>
      </c>
      <c r="W787" s="15" t="str">
        <f t="shared" si="36"/>
        <v/>
      </c>
      <c r="X787" s="16" t="str">
        <f>IF(AND(A787=[2]an!$G$38,F787=[2]an!$E$40),[2]an!$G$40,IF(AND(A787=[2]an!$G$38,F787=[2]an!$E$41),[2]an!$G$41,IF(AND(A787=[2]an!$G$38,F787=[2]an!$E$39,H787&gt;=[2]an!$M$37),[2]an!$G$39,
IF(AND(A787=[2]an!$G$38,F787=[2]an!$E$39,H787&lt;[2]an!$M$37,S787="kahepoolne vajaduspõhine",U787=""),[2]an!$M$40,
IF(AND(A787=[2]an!$G$38,F787=[2]an!$E$39,H787&lt;[2]an!$M$37,S787="kahepoolne vajaduspõhine",U787&lt;&gt;""),[2]an!$G$39,
IF(AND(A787=[2]an!$G$38,F787=[2]an!$E$39,H787&lt;[2]an!$M$37,S787&lt;&gt;"kahepoolne vajaduspõhine"),[2]an!$G$39,
IF(AND(A787=[2]an!$G$38,F787=[2]an!$E$42),[2]an!$G$42,
IF(AND(A787=[2]an!$H$38,F787=[2]an!$E$40),[2]an!$H$40,IF(AND(A787=[2]an!$H$38,F787=[2]an!$E$41),[2]an!$H$41,IF(AND(A787=[2]an!$H$38,F787=[2]an!$E$39,H787&gt;=[2]an!$M$37),[2]an!$H$39,
IF(AND(A787=[2]an!$H$38,F787=[2]an!$E$39,H787&lt;[2]an!$M$37,S787="kahepoolne vajaduspõhine",U787=""),[2]an!$M$40,
IF(AND(A787=[2]an!$H$38,F787=[2]an!$E$39,H787&lt;[2]an!$M$37,S787="kahepoolne vajaduspõhine",U787&lt;&gt;""),[2]an!$H$39,
IF(AND(A787=[2]an!$H$38,F787=[2]an!$E$39,H787&lt;[2]an!$M$37,S787&lt;&gt;"kahepoolne vajaduspõhine"),[2]an!$H$39,
IF(AND(A787=[2]an!$H$38,F787=[2]an!$E$42),[2]an!$H$42,
IF(AND(A787=[2]an!$I$38,F787=[2]an!$E$40),[2]an!$I$40,IF(AND(A787=[2]an!$I$38,F787=[2]an!$E$41),[2]an!$I$41,IF(AND(A787=[2]an!$I$38,F787=[2]an!$E$39,H787&gt;=[2]an!$M$37),[2]an!$I$39,
IF(AND(A787=[2]an!$I$38,F787=[2]an!$E$39,H787&lt;[2]an!$M$37,S787="kahepoolne vajaduspõhine",U787=""),[2]an!$M$40,
IF(AND(A787=[2]an!$I$38,F787=[2]an!$E$39,H787&lt;[2]an!$M$37,S787="kahepoolne vajaduspõhine",U787&lt;&gt;""),[2]an!$I$39,
IF(AND(A787=[2]an!$I$38,F787=[2]an!$E$39,H787&lt;[2]an!$M$37,S787&lt;&gt;"kahepoolne vajaduspõhine"),[2]an!$I$39,
IF(AND(A787=[2]an!$I$38,F787=[2]an!$E$42),[2]an!$I$42,
IF(AND(A787=[2]an!$J$38,F787=[2]an!$E$40),[2]an!$J$40,IF(AND(A787=[2]an!$J$38,F787=[2]an!$E$41),[2]an!$J$41,IF(AND(A787=[2]an!$J$38,F787=[2]an!$E$39,H787&gt;=[2]an!$M$37),[2]an!$J$39,
IF(AND(A787=[2]an!$J$38,F787=[2]an!$E$39,H787&lt;[2]an!$M$37,S787="kahepoolne vajaduspõhine",U787=""),[2]an!$M$40,
IF(AND(A787=[2]an!$J$38,F787=[2]an!$E$39,H787&lt;[2]an!$M$37,S787="kahepoolne vajaduspõhine",U787&lt;&gt;""),[2]an!$J$39,
IF(AND(A787=[2]an!$J$38,F787=[2]an!$E$39,H787&lt;[2]an!$M$37,S787&lt;&gt;"kahepoolne vajaduspõhine"),[2]an!$J$39,
IF(AND(A787=[2]an!$J$38,F787=[2]an!$E$42),[2]an!$J$42,""))))))))))))))))))))))))))))</f>
        <v/>
      </c>
      <c r="Y787" s="17" t="str">
        <f>IFERROR(IF(F787="Tugigrupp",0,
IF(AND(F787="Peretoe teenus",H787&gt;=[2]an!$M$37,RANK(D787,$D787:$D787)+COUNTIFS($D$2:D787,D787,$F$2:F787,F787)-1&gt;1),"",
IF(AND(F787="Peretoe teenus",H787&gt;=[2]an!$M$37,RANK(D787,$D787:$D787)+COUNTIFS($D$2:D787,D787,$F$2:F787,F787)-1=1,MONTH(H787)=MONTH(K787)=TRUE,YEAR(H787)=YEAR(K787)=TRUE),((EOMONTH(H787,0)-H787+1)*X787)/DAY(EOMONTH(H787,0)),
IF(AND(F787="Peretoe teenus",H787&gt;=[2]an!$M$37,RANK(D787,$D787:$D787)+COUNTIFS($D$2:D787,D787,$F$2:F787,F787)-1=1),X787,
IF(AND(F787="Peretoe teenus",H787&lt;[2]an!$M$37,S787&lt;&gt;"kahepoolne vajaduspõhine",RANK(D787,$D787:$D787)+COUNTIFS($D$2:D787,D787,$F$2:F787,F787)-1=1),X787,
IF(AND(F787="Peretoe teenus",H787&lt;[2]an!$M$37,S787&lt;&gt;"kahepoolne vajaduspõhine",RANK(D787,$D787:$D787)+COUNTIFS($D$2:D787,D787,$F$2:F787,F787)-1&gt;1),"",
IF(AND(F787="Peretoe teenus",H787&lt;[2]an!$M$37,S787="kahepoolne vajaduspõhine",U787="",RANK(D787,$D787:$D787)+COUNTIFS($D$2:D787,D787,$F$2:F787,F787)-1=1),X787,
IF(AND(F787="Peretoe teenus",H787&lt;[2]an!$M$37,S787="kahepoolne vajaduspõhine",U787="",RANK(D787,$D787:$D787)+COUNTIFS($D$2:D787,D787,$F$2:F787,F787)-1&gt;1),"",
IF(AND(F787="Peretoe teenus",H787&lt;[2]an!$M$37,S787="kahepoolne vajaduspõhine",U787&lt;[2]an!$M$37,RANK(D787,$D787:$D787)+COUNTIFS($D$2:D787,D787,$F$2:F787,F787)-1=1),X787,
IF(AND(F787="Peretoe teenus",H787&lt;[2]an!$M$37,S787="kahepoolne vajaduspõhine",U787&lt;[2]an!$M$37,RANK(D787,$D787:$D787)+COUNTIFS($D$2:D787,D787,$F$2:F787,F787)-1&gt;1),"",
IF(AND(F787="Peretoe teenus",H787&lt;[2]an!$M$37,S787="kahepoolne vajaduspõhine",U787&gt;=[2]an!$M$37,U787&lt;=[2]an!$M$38,RANK(D787,$D787:$D787)+COUNTIFS($D$2:D787,D787,$F$2:F787,F787)-1=1),
((EOMONTH(U787,0)-U787+1)*X787)/DAY(EOMONTH(U787,0))+(DAY(U787)-1)*100/DAY(EOMONTH(U787,0)),
IF(AND(F787="Peretoe teenus",H787&lt;[2]an!$M$37,S787="kahepoolne vajaduspõhine",U787&gt;=[2]an!$M$37,U787&lt;=[2]an!$M$38,RANK(D787,$D787:$D787)+COUNTIFS($D$2:D787,D787,$F$2:F787,F787)-1&gt;1),"",
IF(AND(F787="Peretoe teenus",H787&lt;[2]an!$M$37,S787="kahepoolne vajaduspõhine",U787&gt;[2]an!$M$38,RANK(D787,$D787:$D787)+COUNTIFS($D$2:D787,D787,$F$2:F787,F787)-1=1),X787,
IF(AND(F787="Peretoe teenus",H787&lt;[2]an!$M$37,S787="kahepoolne vajaduspõhine",U787&gt;[2]an!$M$38,RANK(D787,$D787:$D787)+COUNTIFS($D$2:D787,D787,$F$2:F787,F787)-1&gt;1),"",X787*W787)))))))))))))),"")</f>
        <v/>
      </c>
      <c r="Z787" s="18" t="str">
        <f t="shared" si="37"/>
        <v/>
      </c>
      <c r="AA787" s="19" t="str">
        <f>IFERROR(VLOOKUP(E787,[2]an!$A$3:$B$81,2,FALSE),"")</f>
        <v/>
      </c>
      <c r="AB787" s="19" t="str">
        <f>IFERROR(VLOOKUP(AA787,[2]an!$C$2:$D$16,2,FALSE),"")</f>
        <v/>
      </c>
      <c r="AC787" s="20"/>
      <c r="AD787" s="21" t="str">
        <f>IF(A787=[2]an!$F$36,VLOOKUP([2]an!$F$36,[2]an!$F$36:$H$36,3,FALSE),IF(A787=[2]an!$F$35,VLOOKUP([2]an!$F$35,[2]an!$F$35:$H$35,3,FALSE),IF(A787=[2]an!$F$33,VLOOKUP([2]an!$F$33,[2]an!$F$33:$H$33,3,FALSE),IF(A787=[2]an!$F$31,VLOOKUP([2]an!$F$31,[2]an!$F$31:$H$31,3,FALSE),""))))</f>
        <v/>
      </c>
    </row>
    <row r="788" spans="6:30" x14ac:dyDescent="0.2">
      <c r="F788" s="10"/>
      <c r="G788" s="8" t="str">
        <f t="shared" si="38"/>
        <v/>
      </c>
      <c r="H788" s="13"/>
      <c r="K788" s="13"/>
      <c r="L788" s="10"/>
      <c r="M788" s="10"/>
      <c r="S788" s="8" t="str">
        <f>IFERROR(VLOOKUP(D788,[1]peretoe_teenus!$A$2:$L$2000,5,FALSE),"")</f>
        <v/>
      </c>
      <c r="U788" s="13"/>
      <c r="V788" s="15" t="str" cm="1">
        <f t="array" ref="V788">IFERROR(IF(AND(F788="Tugigrupp",RANK(K788,$K788:$K788)+COUNTIFS($K$2:K788,K788,$L$2:L788,L788,$M$2:M788,M788,$I$2:I788,I788,$G$2:G788,G788,$F$2:F788,F788)-1=1),SUMPRODUCT(($F$2:$F$4154=F788)*($G$2:$G$4154=G788)*($K$2:$K$4154=K788)*($I$2:$I$4154=I788)*($L$2:$L$4154=L788)*($M$2:$M$4154=M788)),""),"")</f>
        <v/>
      </c>
      <c r="W788" s="15" t="str">
        <f t="shared" si="36"/>
        <v/>
      </c>
      <c r="X788" s="16" t="str">
        <f>IF(AND(A788=[2]an!$G$38,F788=[2]an!$E$40),[2]an!$G$40,IF(AND(A788=[2]an!$G$38,F788=[2]an!$E$41),[2]an!$G$41,IF(AND(A788=[2]an!$G$38,F788=[2]an!$E$39,H788&gt;=[2]an!$M$37),[2]an!$G$39,
IF(AND(A788=[2]an!$G$38,F788=[2]an!$E$39,H788&lt;[2]an!$M$37,S788="kahepoolne vajaduspõhine",U788=""),[2]an!$M$40,
IF(AND(A788=[2]an!$G$38,F788=[2]an!$E$39,H788&lt;[2]an!$M$37,S788="kahepoolne vajaduspõhine",U788&lt;&gt;""),[2]an!$G$39,
IF(AND(A788=[2]an!$G$38,F788=[2]an!$E$39,H788&lt;[2]an!$M$37,S788&lt;&gt;"kahepoolne vajaduspõhine"),[2]an!$G$39,
IF(AND(A788=[2]an!$G$38,F788=[2]an!$E$42),[2]an!$G$42,
IF(AND(A788=[2]an!$H$38,F788=[2]an!$E$40),[2]an!$H$40,IF(AND(A788=[2]an!$H$38,F788=[2]an!$E$41),[2]an!$H$41,IF(AND(A788=[2]an!$H$38,F788=[2]an!$E$39,H788&gt;=[2]an!$M$37),[2]an!$H$39,
IF(AND(A788=[2]an!$H$38,F788=[2]an!$E$39,H788&lt;[2]an!$M$37,S788="kahepoolne vajaduspõhine",U788=""),[2]an!$M$40,
IF(AND(A788=[2]an!$H$38,F788=[2]an!$E$39,H788&lt;[2]an!$M$37,S788="kahepoolne vajaduspõhine",U788&lt;&gt;""),[2]an!$H$39,
IF(AND(A788=[2]an!$H$38,F788=[2]an!$E$39,H788&lt;[2]an!$M$37,S788&lt;&gt;"kahepoolne vajaduspõhine"),[2]an!$H$39,
IF(AND(A788=[2]an!$H$38,F788=[2]an!$E$42),[2]an!$H$42,
IF(AND(A788=[2]an!$I$38,F788=[2]an!$E$40),[2]an!$I$40,IF(AND(A788=[2]an!$I$38,F788=[2]an!$E$41),[2]an!$I$41,IF(AND(A788=[2]an!$I$38,F788=[2]an!$E$39,H788&gt;=[2]an!$M$37),[2]an!$I$39,
IF(AND(A788=[2]an!$I$38,F788=[2]an!$E$39,H788&lt;[2]an!$M$37,S788="kahepoolne vajaduspõhine",U788=""),[2]an!$M$40,
IF(AND(A788=[2]an!$I$38,F788=[2]an!$E$39,H788&lt;[2]an!$M$37,S788="kahepoolne vajaduspõhine",U788&lt;&gt;""),[2]an!$I$39,
IF(AND(A788=[2]an!$I$38,F788=[2]an!$E$39,H788&lt;[2]an!$M$37,S788&lt;&gt;"kahepoolne vajaduspõhine"),[2]an!$I$39,
IF(AND(A788=[2]an!$I$38,F788=[2]an!$E$42),[2]an!$I$42,
IF(AND(A788=[2]an!$J$38,F788=[2]an!$E$40),[2]an!$J$40,IF(AND(A788=[2]an!$J$38,F788=[2]an!$E$41),[2]an!$J$41,IF(AND(A788=[2]an!$J$38,F788=[2]an!$E$39,H788&gt;=[2]an!$M$37),[2]an!$J$39,
IF(AND(A788=[2]an!$J$38,F788=[2]an!$E$39,H788&lt;[2]an!$M$37,S788="kahepoolne vajaduspõhine",U788=""),[2]an!$M$40,
IF(AND(A788=[2]an!$J$38,F788=[2]an!$E$39,H788&lt;[2]an!$M$37,S788="kahepoolne vajaduspõhine",U788&lt;&gt;""),[2]an!$J$39,
IF(AND(A788=[2]an!$J$38,F788=[2]an!$E$39,H788&lt;[2]an!$M$37,S788&lt;&gt;"kahepoolne vajaduspõhine"),[2]an!$J$39,
IF(AND(A788=[2]an!$J$38,F788=[2]an!$E$42),[2]an!$J$42,""))))))))))))))))))))))))))))</f>
        <v/>
      </c>
      <c r="Y788" s="17" t="str">
        <f>IFERROR(IF(F788="Tugigrupp",0,
IF(AND(F788="Peretoe teenus",H788&gt;=[2]an!$M$37,RANK(D788,$D788:$D788)+COUNTIFS($D$2:D788,D788,$F$2:F788,F788)-1&gt;1),"",
IF(AND(F788="Peretoe teenus",H788&gt;=[2]an!$M$37,RANK(D788,$D788:$D788)+COUNTIFS($D$2:D788,D788,$F$2:F788,F788)-1=1,MONTH(H788)=MONTH(K788)=TRUE,YEAR(H788)=YEAR(K788)=TRUE),((EOMONTH(H788,0)-H788+1)*X788)/DAY(EOMONTH(H788,0)),
IF(AND(F788="Peretoe teenus",H788&gt;=[2]an!$M$37,RANK(D788,$D788:$D788)+COUNTIFS($D$2:D788,D788,$F$2:F788,F788)-1=1),X788,
IF(AND(F788="Peretoe teenus",H788&lt;[2]an!$M$37,S788&lt;&gt;"kahepoolne vajaduspõhine",RANK(D788,$D788:$D788)+COUNTIFS($D$2:D788,D788,$F$2:F788,F788)-1=1),X788,
IF(AND(F788="Peretoe teenus",H788&lt;[2]an!$M$37,S788&lt;&gt;"kahepoolne vajaduspõhine",RANK(D788,$D788:$D788)+COUNTIFS($D$2:D788,D788,$F$2:F788,F788)-1&gt;1),"",
IF(AND(F788="Peretoe teenus",H788&lt;[2]an!$M$37,S788="kahepoolne vajaduspõhine",U788="",RANK(D788,$D788:$D788)+COUNTIFS($D$2:D788,D788,$F$2:F788,F788)-1=1),X788,
IF(AND(F788="Peretoe teenus",H788&lt;[2]an!$M$37,S788="kahepoolne vajaduspõhine",U788="",RANK(D788,$D788:$D788)+COUNTIFS($D$2:D788,D788,$F$2:F788,F788)-1&gt;1),"",
IF(AND(F788="Peretoe teenus",H788&lt;[2]an!$M$37,S788="kahepoolne vajaduspõhine",U788&lt;[2]an!$M$37,RANK(D788,$D788:$D788)+COUNTIFS($D$2:D788,D788,$F$2:F788,F788)-1=1),X788,
IF(AND(F788="Peretoe teenus",H788&lt;[2]an!$M$37,S788="kahepoolne vajaduspõhine",U788&lt;[2]an!$M$37,RANK(D788,$D788:$D788)+COUNTIFS($D$2:D788,D788,$F$2:F788,F788)-1&gt;1),"",
IF(AND(F788="Peretoe teenus",H788&lt;[2]an!$M$37,S788="kahepoolne vajaduspõhine",U788&gt;=[2]an!$M$37,U788&lt;=[2]an!$M$38,RANK(D788,$D788:$D788)+COUNTIFS($D$2:D788,D788,$F$2:F788,F788)-1=1),
((EOMONTH(U788,0)-U788+1)*X788)/DAY(EOMONTH(U788,0))+(DAY(U788)-1)*100/DAY(EOMONTH(U788,0)),
IF(AND(F788="Peretoe teenus",H788&lt;[2]an!$M$37,S788="kahepoolne vajaduspõhine",U788&gt;=[2]an!$M$37,U788&lt;=[2]an!$M$38,RANK(D788,$D788:$D788)+COUNTIFS($D$2:D788,D788,$F$2:F788,F788)-1&gt;1),"",
IF(AND(F788="Peretoe teenus",H788&lt;[2]an!$M$37,S788="kahepoolne vajaduspõhine",U788&gt;[2]an!$M$38,RANK(D788,$D788:$D788)+COUNTIFS($D$2:D788,D788,$F$2:F788,F788)-1=1),X788,
IF(AND(F788="Peretoe teenus",H788&lt;[2]an!$M$37,S788="kahepoolne vajaduspõhine",U788&gt;[2]an!$M$38,RANK(D788,$D788:$D788)+COUNTIFS($D$2:D788,D788,$F$2:F788,F788)-1&gt;1),"",X788*W788)))))))))))))),"")</f>
        <v/>
      </c>
      <c r="Z788" s="18" t="str">
        <f t="shared" si="37"/>
        <v/>
      </c>
      <c r="AA788" s="19" t="str">
        <f>IFERROR(VLOOKUP(E788,[2]an!$A$3:$B$81,2,FALSE),"")</f>
        <v/>
      </c>
      <c r="AB788" s="19" t="str">
        <f>IFERROR(VLOOKUP(AA788,[2]an!$C$2:$D$16,2,FALSE),"")</f>
        <v/>
      </c>
      <c r="AC788" s="20"/>
      <c r="AD788" s="21" t="str">
        <f>IF(A788=[2]an!$F$36,VLOOKUP([2]an!$F$36,[2]an!$F$36:$H$36,3,FALSE),IF(A788=[2]an!$F$35,VLOOKUP([2]an!$F$35,[2]an!$F$35:$H$35,3,FALSE),IF(A788=[2]an!$F$33,VLOOKUP([2]an!$F$33,[2]an!$F$33:$H$33,3,FALSE),IF(A788=[2]an!$F$31,VLOOKUP([2]an!$F$31,[2]an!$F$31:$H$31,3,FALSE),""))))</f>
        <v/>
      </c>
    </row>
    <row r="789" spans="6:30" x14ac:dyDescent="0.2">
      <c r="F789" s="10"/>
      <c r="G789" s="8" t="str">
        <f t="shared" si="38"/>
        <v/>
      </c>
      <c r="H789" s="13"/>
      <c r="K789" s="13"/>
      <c r="L789" s="10"/>
      <c r="M789" s="10"/>
      <c r="S789" s="8" t="str">
        <f>IFERROR(VLOOKUP(D789,[1]peretoe_teenus!$A$2:$L$2000,5,FALSE),"")</f>
        <v/>
      </c>
      <c r="U789" s="13"/>
      <c r="V789" s="15" t="str" cm="1">
        <f t="array" ref="V789">IFERROR(IF(AND(F789="Tugigrupp",RANK(K789,$K789:$K789)+COUNTIFS($K$2:K789,K789,$L$2:L789,L789,$M$2:M789,M789,$I$2:I789,I789,$G$2:G789,G789,$F$2:F789,F789)-1=1),SUMPRODUCT(($F$2:$F$4154=F789)*($G$2:$G$4154=G789)*($K$2:$K$4154=K789)*($I$2:$I$4154=I789)*($L$2:$L$4154=L789)*($M$2:$M$4154=M789)),""),"")</f>
        <v/>
      </c>
      <c r="W789" s="15" t="str">
        <f t="shared" si="36"/>
        <v/>
      </c>
      <c r="X789" s="16" t="str">
        <f>IF(AND(A789=[2]an!$G$38,F789=[2]an!$E$40),[2]an!$G$40,IF(AND(A789=[2]an!$G$38,F789=[2]an!$E$41),[2]an!$G$41,IF(AND(A789=[2]an!$G$38,F789=[2]an!$E$39,H789&gt;=[2]an!$M$37),[2]an!$G$39,
IF(AND(A789=[2]an!$G$38,F789=[2]an!$E$39,H789&lt;[2]an!$M$37,S789="kahepoolne vajaduspõhine",U789=""),[2]an!$M$40,
IF(AND(A789=[2]an!$G$38,F789=[2]an!$E$39,H789&lt;[2]an!$M$37,S789="kahepoolne vajaduspõhine",U789&lt;&gt;""),[2]an!$G$39,
IF(AND(A789=[2]an!$G$38,F789=[2]an!$E$39,H789&lt;[2]an!$M$37,S789&lt;&gt;"kahepoolne vajaduspõhine"),[2]an!$G$39,
IF(AND(A789=[2]an!$G$38,F789=[2]an!$E$42),[2]an!$G$42,
IF(AND(A789=[2]an!$H$38,F789=[2]an!$E$40),[2]an!$H$40,IF(AND(A789=[2]an!$H$38,F789=[2]an!$E$41),[2]an!$H$41,IF(AND(A789=[2]an!$H$38,F789=[2]an!$E$39,H789&gt;=[2]an!$M$37),[2]an!$H$39,
IF(AND(A789=[2]an!$H$38,F789=[2]an!$E$39,H789&lt;[2]an!$M$37,S789="kahepoolne vajaduspõhine",U789=""),[2]an!$M$40,
IF(AND(A789=[2]an!$H$38,F789=[2]an!$E$39,H789&lt;[2]an!$M$37,S789="kahepoolne vajaduspõhine",U789&lt;&gt;""),[2]an!$H$39,
IF(AND(A789=[2]an!$H$38,F789=[2]an!$E$39,H789&lt;[2]an!$M$37,S789&lt;&gt;"kahepoolne vajaduspõhine"),[2]an!$H$39,
IF(AND(A789=[2]an!$H$38,F789=[2]an!$E$42),[2]an!$H$42,
IF(AND(A789=[2]an!$I$38,F789=[2]an!$E$40),[2]an!$I$40,IF(AND(A789=[2]an!$I$38,F789=[2]an!$E$41),[2]an!$I$41,IF(AND(A789=[2]an!$I$38,F789=[2]an!$E$39,H789&gt;=[2]an!$M$37),[2]an!$I$39,
IF(AND(A789=[2]an!$I$38,F789=[2]an!$E$39,H789&lt;[2]an!$M$37,S789="kahepoolne vajaduspõhine",U789=""),[2]an!$M$40,
IF(AND(A789=[2]an!$I$38,F789=[2]an!$E$39,H789&lt;[2]an!$M$37,S789="kahepoolne vajaduspõhine",U789&lt;&gt;""),[2]an!$I$39,
IF(AND(A789=[2]an!$I$38,F789=[2]an!$E$39,H789&lt;[2]an!$M$37,S789&lt;&gt;"kahepoolne vajaduspõhine"),[2]an!$I$39,
IF(AND(A789=[2]an!$I$38,F789=[2]an!$E$42),[2]an!$I$42,
IF(AND(A789=[2]an!$J$38,F789=[2]an!$E$40),[2]an!$J$40,IF(AND(A789=[2]an!$J$38,F789=[2]an!$E$41),[2]an!$J$41,IF(AND(A789=[2]an!$J$38,F789=[2]an!$E$39,H789&gt;=[2]an!$M$37),[2]an!$J$39,
IF(AND(A789=[2]an!$J$38,F789=[2]an!$E$39,H789&lt;[2]an!$M$37,S789="kahepoolne vajaduspõhine",U789=""),[2]an!$M$40,
IF(AND(A789=[2]an!$J$38,F789=[2]an!$E$39,H789&lt;[2]an!$M$37,S789="kahepoolne vajaduspõhine",U789&lt;&gt;""),[2]an!$J$39,
IF(AND(A789=[2]an!$J$38,F789=[2]an!$E$39,H789&lt;[2]an!$M$37,S789&lt;&gt;"kahepoolne vajaduspõhine"),[2]an!$J$39,
IF(AND(A789=[2]an!$J$38,F789=[2]an!$E$42),[2]an!$J$42,""))))))))))))))))))))))))))))</f>
        <v/>
      </c>
      <c r="Y789" s="17" t="str">
        <f>IFERROR(IF(F789="Tugigrupp",0,
IF(AND(F789="Peretoe teenus",H789&gt;=[2]an!$M$37,RANK(D789,$D789:$D789)+COUNTIFS($D$2:D789,D789,$F$2:F789,F789)-1&gt;1),"",
IF(AND(F789="Peretoe teenus",H789&gt;=[2]an!$M$37,RANK(D789,$D789:$D789)+COUNTIFS($D$2:D789,D789,$F$2:F789,F789)-1=1,MONTH(H789)=MONTH(K789)=TRUE,YEAR(H789)=YEAR(K789)=TRUE),((EOMONTH(H789,0)-H789+1)*X789)/DAY(EOMONTH(H789,0)),
IF(AND(F789="Peretoe teenus",H789&gt;=[2]an!$M$37,RANK(D789,$D789:$D789)+COUNTIFS($D$2:D789,D789,$F$2:F789,F789)-1=1),X789,
IF(AND(F789="Peretoe teenus",H789&lt;[2]an!$M$37,S789&lt;&gt;"kahepoolne vajaduspõhine",RANK(D789,$D789:$D789)+COUNTIFS($D$2:D789,D789,$F$2:F789,F789)-1=1),X789,
IF(AND(F789="Peretoe teenus",H789&lt;[2]an!$M$37,S789&lt;&gt;"kahepoolne vajaduspõhine",RANK(D789,$D789:$D789)+COUNTIFS($D$2:D789,D789,$F$2:F789,F789)-1&gt;1),"",
IF(AND(F789="Peretoe teenus",H789&lt;[2]an!$M$37,S789="kahepoolne vajaduspõhine",U789="",RANK(D789,$D789:$D789)+COUNTIFS($D$2:D789,D789,$F$2:F789,F789)-1=1),X789,
IF(AND(F789="Peretoe teenus",H789&lt;[2]an!$M$37,S789="kahepoolne vajaduspõhine",U789="",RANK(D789,$D789:$D789)+COUNTIFS($D$2:D789,D789,$F$2:F789,F789)-1&gt;1),"",
IF(AND(F789="Peretoe teenus",H789&lt;[2]an!$M$37,S789="kahepoolne vajaduspõhine",U789&lt;[2]an!$M$37,RANK(D789,$D789:$D789)+COUNTIFS($D$2:D789,D789,$F$2:F789,F789)-1=1),X789,
IF(AND(F789="Peretoe teenus",H789&lt;[2]an!$M$37,S789="kahepoolne vajaduspõhine",U789&lt;[2]an!$M$37,RANK(D789,$D789:$D789)+COUNTIFS($D$2:D789,D789,$F$2:F789,F789)-1&gt;1),"",
IF(AND(F789="Peretoe teenus",H789&lt;[2]an!$M$37,S789="kahepoolne vajaduspõhine",U789&gt;=[2]an!$M$37,U789&lt;=[2]an!$M$38,RANK(D789,$D789:$D789)+COUNTIFS($D$2:D789,D789,$F$2:F789,F789)-1=1),
((EOMONTH(U789,0)-U789+1)*X789)/DAY(EOMONTH(U789,0))+(DAY(U789)-1)*100/DAY(EOMONTH(U789,0)),
IF(AND(F789="Peretoe teenus",H789&lt;[2]an!$M$37,S789="kahepoolne vajaduspõhine",U789&gt;=[2]an!$M$37,U789&lt;=[2]an!$M$38,RANK(D789,$D789:$D789)+COUNTIFS($D$2:D789,D789,$F$2:F789,F789)-1&gt;1),"",
IF(AND(F789="Peretoe teenus",H789&lt;[2]an!$M$37,S789="kahepoolne vajaduspõhine",U789&gt;[2]an!$M$38,RANK(D789,$D789:$D789)+COUNTIFS($D$2:D789,D789,$F$2:F789,F789)-1=1),X789,
IF(AND(F789="Peretoe teenus",H789&lt;[2]an!$M$37,S789="kahepoolne vajaduspõhine",U789&gt;[2]an!$M$38,RANK(D789,$D789:$D789)+COUNTIFS($D$2:D789,D789,$F$2:F789,F789)-1&gt;1),"",X789*W789)))))))))))))),"")</f>
        <v/>
      </c>
      <c r="Z789" s="18" t="str">
        <f t="shared" si="37"/>
        <v/>
      </c>
      <c r="AA789" s="19" t="str">
        <f>IFERROR(VLOOKUP(E789,[2]an!$A$3:$B$81,2,FALSE),"")</f>
        <v/>
      </c>
      <c r="AB789" s="19" t="str">
        <f>IFERROR(VLOOKUP(AA789,[2]an!$C$2:$D$16,2,FALSE),"")</f>
        <v/>
      </c>
      <c r="AC789" s="20"/>
      <c r="AD789" s="21" t="str">
        <f>IF(A789=[2]an!$F$36,VLOOKUP([2]an!$F$36,[2]an!$F$36:$H$36,3,FALSE),IF(A789=[2]an!$F$35,VLOOKUP([2]an!$F$35,[2]an!$F$35:$H$35,3,FALSE),IF(A789=[2]an!$F$33,VLOOKUP([2]an!$F$33,[2]an!$F$33:$H$33,3,FALSE),IF(A789=[2]an!$F$31,VLOOKUP([2]an!$F$31,[2]an!$F$31:$H$31,3,FALSE),""))))</f>
        <v/>
      </c>
    </row>
    <row r="790" spans="6:30" x14ac:dyDescent="0.2">
      <c r="F790" s="10"/>
      <c r="G790" s="8" t="str">
        <f t="shared" si="38"/>
        <v/>
      </c>
      <c r="H790" s="13"/>
      <c r="K790" s="13"/>
      <c r="L790" s="10"/>
      <c r="M790" s="10"/>
      <c r="S790" s="8" t="str">
        <f>IFERROR(VLOOKUP(D790,[1]peretoe_teenus!$A$2:$L$2000,5,FALSE),"")</f>
        <v/>
      </c>
      <c r="U790" s="13"/>
      <c r="V790" s="15" t="str" cm="1">
        <f t="array" ref="V790">IFERROR(IF(AND(F790="Tugigrupp",RANK(K790,$K790:$K790)+COUNTIFS($K$2:K790,K790,$L$2:L790,L790,$M$2:M790,M790,$I$2:I790,I790,$G$2:G790,G790,$F$2:F790,F790)-1=1),SUMPRODUCT(($F$2:$F$4154=F790)*($G$2:$G$4154=G790)*($K$2:$K$4154=K790)*($I$2:$I$4154=I790)*($L$2:$L$4154=L790)*($M$2:$M$4154=M790)),""),"")</f>
        <v/>
      </c>
      <c r="W790" s="15" t="str">
        <f t="shared" si="36"/>
        <v/>
      </c>
      <c r="X790" s="16" t="str">
        <f>IF(AND(A790=[2]an!$G$38,F790=[2]an!$E$40),[2]an!$G$40,IF(AND(A790=[2]an!$G$38,F790=[2]an!$E$41),[2]an!$G$41,IF(AND(A790=[2]an!$G$38,F790=[2]an!$E$39,H790&gt;=[2]an!$M$37),[2]an!$G$39,
IF(AND(A790=[2]an!$G$38,F790=[2]an!$E$39,H790&lt;[2]an!$M$37,S790="kahepoolne vajaduspõhine",U790=""),[2]an!$M$40,
IF(AND(A790=[2]an!$G$38,F790=[2]an!$E$39,H790&lt;[2]an!$M$37,S790="kahepoolne vajaduspõhine",U790&lt;&gt;""),[2]an!$G$39,
IF(AND(A790=[2]an!$G$38,F790=[2]an!$E$39,H790&lt;[2]an!$M$37,S790&lt;&gt;"kahepoolne vajaduspõhine"),[2]an!$G$39,
IF(AND(A790=[2]an!$G$38,F790=[2]an!$E$42),[2]an!$G$42,
IF(AND(A790=[2]an!$H$38,F790=[2]an!$E$40),[2]an!$H$40,IF(AND(A790=[2]an!$H$38,F790=[2]an!$E$41),[2]an!$H$41,IF(AND(A790=[2]an!$H$38,F790=[2]an!$E$39,H790&gt;=[2]an!$M$37),[2]an!$H$39,
IF(AND(A790=[2]an!$H$38,F790=[2]an!$E$39,H790&lt;[2]an!$M$37,S790="kahepoolne vajaduspõhine",U790=""),[2]an!$M$40,
IF(AND(A790=[2]an!$H$38,F790=[2]an!$E$39,H790&lt;[2]an!$M$37,S790="kahepoolne vajaduspõhine",U790&lt;&gt;""),[2]an!$H$39,
IF(AND(A790=[2]an!$H$38,F790=[2]an!$E$39,H790&lt;[2]an!$M$37,S790&lt;&gt;"kahepoolne vajaduspõhine"),[2]an!$H$39,
IF(AND(A790=[2]an!$H$38,F790=[2]an!$E$42),[2]an!$H$42,
IF(AND(A790=[2]an!$I$38,F790=[2]an!$E$40),[2]an!$I$40,IF(AND(A790=[2]an!$I$38,F790=[2]an!$E$41),[2]an!$I$41,IF(AND(A790=[2]an!$I$38,F790=[2]an!$E$39,H790&gt;=[2]an!$M$37),[2]an!$I$39,
IF(AND(A790=[2]an!$I$38,F790=[2]an!$E$39,H790&lt;[2]an!$M$37,S790="kahepoolne vajaduspõhine",U790=""),[2]an!$M$40,
IF(AND(A790=[2]an!$I$38,F790=[2]an!$E$39,H790&lt;[2]an!$M$37,S790="kahepoolne vajaduspõhine",U790&lt;&gt;""),[2]an!$I$39,
IF(AND(A790=[2]an!$I$38,F790=[2]an!$E$39,H790&lt;[2]an!$M$37,S790&lt;&gt;"kahepoolne vajaduspõhine"),[2]an!$I$39,
IF(AND(A790=[2]an!$I$38,F790=[2]an!$E$42),[2]an!$I$42,
IF(AND(A790=[2]an!$J$38,F790=[2]an!$E$40),[2]an!$J$40,IF(AND(A790=[2]an!$J$38,F790=[2]an!$E$41),[2]an!$J$41,IF(AND(A790=[2]an!$J$38,F790=[2]an!$E$39,H790&gt;=[2]an!$M$37),[2]an!$J$39,
IF(AND(A790=[2]an!$J$38,F790=[2]an!$E$39,H790&lt;[2]an!$M$37,S790="kahepoolne vajaduspõhine",U790=""),[2]an!$M$40,
IF(AND(A790=[2]an!$J$38,F790=[2]an!$E$39,H790&lt;[2]an!$M$37,S790="kahepoolne vajaduspõhine",U790&lt;&gt;""),[2]an!$J$39,
IF(AND(A790=[2]an!$J$38,F790=[2]an!$E$39,H790&lt;[2]an!$M$37,S790&lt;&gt;"kahepoolne vajaduspõhine"),[2]an!$J$39,
IF(AND(A790=[2]an!$J$38,F790=[2]an!$E$42),[2]an!$J$42,""))))))))))))))))))))))))))))</f>
        <v/>
      </c>
      <c r="Y790" s="17" t="str">
        <f>IFERROR(IF(F790="Tugigrupp",0,
IF(AND(F790="Peretoe teenus",H790&gt;=[2]an!$M$37,RANK(D790,$D790:$D790)+COUNTIFS($D$2:D790,D790,$F$2:F790,F790)-1&gt;1),"",
IF(AND(F790="Peretoe teenus",H790&gt;=[2]an!$M$37,RANK(D790,$D790:$D790)+COUNTIFS($D$2:D790,D790,$F$2:F790,F790)-1=1,MONTH(H790)=MONTH(K790)=TRUE,YEAR(H790)=YEAR(K790)=TRUE),((EOMONTH(H790,0)-H790+1)*X790)/DAY(EOMONTH(H790,0)),
IF(AND(F790="Peretoe teenus",H790&gt;=[2]an!$M$37,RANK(D790,$D790:$D790)+COUNTIFS($D$2:D790,D790,$F$2:F790,F790)-1=1),X790,
IF(AND(F790="Peretoe teenus",H790&lt;[2]an!$M$37,S790&lt;&gt;"kahepoolne vajaduspõhine",RANK(D790,$D790:$D790)+COUNTIFS($D$2:D790,D790,$F$2:F790,F790)-1=1),X790,
IF(AND(F790="Peretoe teenus",H790&lt;[2]an!$M$37,S790&lt;&gt;"kahepoolne vajaduspõhine",RANK(D790,$D790:$D790)+COUNTIFS($D$2:D790,D790,$F$2:F790,F790)-1&gt;1),"",
IF(AND(F790="Peretoe teenus",H790&lt;[2]an!$M$37,S790="kahepoolne vajaduspõhine",U790="",RANK(D790,$D790:$D790)+COUNTIFS($D$2:D790,D790,$F$2:F790,F790)-1=1),X790,
IF(AND(F790="Peretoe teenus",H790&lt;[2]an!$M$37,S790="kahepoolne vajaduspõhine",U790="",RANK(D790,$D790:$D790)+COUNTIFS($D$2:D790,D790,$F$2:F790,F790)-1&gt;1),"",
IF(AND(F790="Peretoe teenus",H790&lt;[2]an!$M$37,S790="kahepoolne vajaduspõhine",U790&lt;[2]an!$M$37,RANK(D790,$D790:$D790)+COUNTIFS($D$2:D790,D790,$F$2:F790,F790)-1=1),X790,
IF(AND(F790="Peretoe teenus",H790&lt;[2]an!$M$37,S790="kahepoolne vajaduspõhine",U790&lt;[2]an!$M$37,RANK(D790,$D790:$D790)+COUNTIFS($D$2:D790,D790,$F$2:F790,F790)-1&gt;1),"",
IF(AND(F790="Peretoe teenus",H790&lt;[2]an!$M$37,S790="kahepoolne vajaduspõhine",U790&gt;=[2]an!$M$37,U790&lt;=[2]an!$M$38,RANK(D790,$D790:$D790)+COUNTIFS($D$2:D790,D790,$F$2:F790,F790)-1=1),
((EOMONTH(U790,0)-U790+1)*X790)/DAY(EOMONTH(U790,0))+(DAY(U790)-1)*100/DAY(EOMONTH(U790,0)),
IF(AND(F790="Peretoe teenus",H790&lt;[2]an!$M$37,S790="kahepoolne vajaduspõhine",U790&gt;=[2]an!$M$37,U790&lt;=[2]an!$M$38,RANK(D790,$D790:$D790)+COUNTIFS($D$2:D790,D790,$F$2:F790,F790)-1&gt;1),"",
IF(AND(F790="Peretoe teenus",H790&lt;[2]an!$M$37,S790="kahepoolne vajaduspõhine",U790&gt;[2]an!$M$38,RANK(D790,$D790:$D790)+COUNTIFS($D$2:D790,D790,$F$2:F790,F790)-1=1),X790,
IF(AND(F790="Peretoe teenus",H790&lt;[2]an!$M$37,S790="kahepoolne vajaduspõhine",U790&gt;[2]an!$M$38,RANK(D790,$D790:$D790)+COUNTIFS($D$2:D790,D790,$F$2:F790,F790)-1&gt;1),"",X790*W790)))))))))))))),"")</f>
        <v/>
      </c>
      <c r="Z790" s="18" t="str">
        <f t="shared" si="37"/>
        <v/>
      </c>
      <c r="AA790" s="19" t="str">
        <f>IFERROR(VLOOKUP(E790,[2]an!$A$3:$B$81,2,FALSE),"")</f>
        <v/>
      </c>
      <c r="AB790" s="19" t="str">
        <f>IFERROR(VLOOKUP(AA790,[2]an!$C$2:$D$16,2,FALSE),"")</f>
        <v/>
      </c>
      <c r="AC790" s="20"/>
      <c r="AD790" s="21" t="str">
        <f>IF(A790=[2]an!$F$36,VLOOKUP([2]an!$F$36,[2]an!$F$36:$H$36,3,FALSE),IF(A790=[2]an!$F$35,VLOOKUP([2]an!$F$35,[2]an!$F$35:$H$35,3,FALSE),IF(A790=[2]an!$F$33,VLOOKUP([2]an!$F$33,[2]an!$F$33:$H$33,3,FALSE),IF(A790=[2]an!$F$31,VLOOKUP([2]an!$F$31,[2]an!$F$31:$H$31,3,FALSE),""))))</f>
        <v/>
      </c>
    </row>
    <row r="791" spans="6:30" x14ac:dyDescent="0.2">
      <c r="F791" s="10"/>
      <c r="G791" s="8" t="str">
        <f t="shared" si="38"/>
        <v/>
      </c>
      <c r="H791" s="13"/>
      <c r="K791" s="13"/>
      <c r="L791" s="10"/>
      <c r="M791" s="10"/>
      <c r="S791" s="8" t="str">
        <f>IFERROR(VLOOKUP(D791,[1]peretoe_teenus!$A$2:$L$2000,5,FALSE),"")</f>
        <v/>
      </c>
      <c r="U791" s="13"/>
      <c r="V791" s="15" t="str" cm="1">
        <f t="array" ref="V791">IFERROR(IF(AND(F791="Tugigrupp",RANK(K791,$K791:$K791)+COUNTIFS($K$2:K791,K791,$L$2:L791,L791,$M$2:M791,M791,$I$2:I791,I791,$G$2:G791,G791,$F$2:F791,F791)-1=1),SUMPRODUCT(($F$2:$F$4154=F791)*($G$2:$G$4154=G791)*($K$2:$K$4154=K791)*($I$2:$I$4154=I791)*($L$2:$L$4154=L791)*($M$2:$M$4154=M791)),""),"")</f>
        <v/>
      </c>
      <c r="W791" s="15" t="str">
        <f t="shared" si="36"/>
        <v/>
      </c>
      <c r="X791" s="16" t="str">
        <f>IF(AND(A791=[2]an!$G$38,F791=[2]an!$E$40),[2]an!$G$40,IF(AND(A791=[2]an!$G$38,F791=[2]an!$E$41),[2]an!$G$41,IF(AND(A791=[2]an!$G$38,F791=[2]an!$E$39,H791&gt;=[2]an!$M$37),[2]an!$G$39,
IF(AND(A791=[2]an!$G$38,F791=[2]an!$E$39,H791&lt;[2]an!$M$37,S791="kahepoolne vajaduspõhine",U791=""),[2]an!$M$40,
IF(AND(A791=[2]an!$G$38,F791=[2]an!$E$39,H791&lt;[2]an!$M$37,S791="kahepoolne vajaduspõhine",U791&lt;&gt;""),[2]an!$G$39,
IF(AND(A791=[2]an!$G$38,F791=[2]an!$E$39,H791&lt;[2]an!$M$37,S791&lt;&gt;"kahepoolne vajaduspõhine"),[2]an!$G$39,
IF(AND(A791=[2]an!$G$38,F791=[2]an!$E$42),[2]an!$G$42,
IF(AND(A791=[2]an!$H$38,F791=[2]an!$E$40),[2]an!$H$40,IF(AND(A791=[2]an!$H$38,F791=[2]an!$E$41),[2]an!$H$41,IF(AND(A791=[2]an!$H$38,F791=[2]an!$E$39,H791&gt;=[2]an!$M$37),[2]an!$H$39,
IF(AND(A791=[2]an!$H$38,F791=[2]an!$E$39,H791&lt;[2]an!$M$37,S791="kahepoolne vajaduspõhine",U791=""),[2]an!$M$40,
IF(AND(A791=[2]an!$H$38,F791=[2]an!$E$39,H791&lt;[2]an!$M$37,S791="kahepoolne vajaduspõhine",U791&lt;&gt;""),[2]an!$H$39,
IF(AND(A791=[2]an!$H$38,F791=[2]an!$E$39,H791&lt;[2]an!$M$37,S791&lt;&gt;"kahepoolne vajaduspõhine"),[2]an!$H$39,
IF(AND(A791=[2]an!$H$38,F791=[2]an!$E$42),[2]an!$H$42,
IF(AND(A791=[2]an!$I$38,F791=[2]an!$E$40),[2]an!$I$40,IF(AND(A791=[2]an!$I$38,F791=[2]an!$E$41),[2]an!$I$41,IF(AND(A791=[2]an!$I$38,F791=[2]an!$E$39,H791&gt;=[2]an!$M$37),[2]an!$I$39,
IF(AND(A791=[2]an!$I$38,F791=[2]an!$E$39,H791&lt;[2]an!$M$37,S791="kahepoolne vajaduspõhine",U791=""),[2]an!$M$40,
IF(AND(A791=[2]an!$I$38,F791=[2]an!$E$39,H791&lt;[2]an!$M$37,S791="kahepoolne vajaduspõhine",U791&lt;&gt;""),[2]an!$I$39,
IF(AND(A791=[2]an!$I$38,F791=[2]an!$E$39,H791&lt;[2]an!$M$37,S791&lt;&gt;"kahepoolne vajaduspõhine"),[2]an!$I$39,
IF(AND(A791=[2]an!$I$38,F791=[2]an!$E$42),[2]an!$I$42,
IF(AND(A791=[2]an!$J$38,F791=[2]an!$E$40),[2]an!$J$40,IF(AND(A791=[2]an!$J$38,F791=[2]an!$E$41),[2]an!$J$41,IF(AND(A791=[2]an!$J$38,F791=[2]an!$E$39,H791&gt;=[2]an!$M$37),[2]an!$J$39,
IF(AND(A791=[2]an!$J$38,F791=[2]an!$E$39,H791&lt;[2]an!$M$37,S791="kahepoolne vajaduspõhine",U791=""),[2]an!$M$40,
IF(AND(A791=[2]an!$J$38,F791=[2]an!$E$39,H791&lt;[2]an!$M$37,S791="kahepoolne vajaduspõhine",U791&lt;&gt;""),[2]an!$J$39,
IF(AND(A791=[2]an!$J$38,F791=[2]an!$E$39,H791&lt;[2]an!$M$37,S791&lt;&gt;"kahepoolne vajaduspõhine"),[2]an!$J$39,
IF(AND(A791=[2]an!$J$38,F791=[2]an!$E$42),[2]an!$J$42,""))))))))))))))))))))))))))))</f>
        <v/>
      </c>
      <c r="Y791" s="17" t="str">
        <f>IFERROR(IF(F791="Tugigrupp",0,
IF(AND(F791="Peretoe teenus",H791&gt;=[2]an!$M$37,RANK(D791,$D791:$D791)+COUNTIFS($D$2:D791,D791,$F$2:F791,F791)-1&gt;1),"",
IF(AND(F791="Peretoe teenus",H791&gt;=[2]an!$M$37,RANK(D791,$D791:$D791)+COUNTIFS($D$2:D791,D791,$F$2:F791,F791)-1=1,MONTH(H791)=MONTH(K791)=TRUE,YEAR(H791)=YEAR(K791)=TRUE),((EOMONTH(H791,0)-H791+1)*X791)/DAY(EOMONTH(H791,0)),
IF(AND(F791="Peretoe teenus",H791&gt;=[2]an!$M$37,RANK(D791,$D791:$D791)+COUNTIFS($D$2:D791,D791,$F$2:F791,F791)-1=1),X791,
IF(AND(F791="Peretoe teenus",H791&lt;[2]an!$M$37,S791&lt;&gt;"kahepoolne vajaduspõhine",RANK(D791,$D791:$D791)+COUNTIFS($D$2:D791,D791,$F$2:F791,F791)-1=1),X791,
IF(AND(F791="Peretoe teenus",H791&lt;[2]an!$M$37,S791&lt;&gt;"kahepoolne vajaduspõhine",RANK(D791,$D791:$D791)+COUNTIFS($D$2:D791,D791,$F$2:F791,F791)-1&gt;1),"",
IF(AND(F791="Peretoe teenus",H791&lt;[2]an!$M$37,S791="kahepoolne vajaduspõhine",U791="",RANK(D791,$D791:$D791)+COUNTIFS($D$2:D791,D791,$F$2:F791,F791)-1=1),X791,
IF(AND(F791="Peretoe teenus",H791&lt;[2]an!$M$37,S791="kahepoolne vajaduspõhine",U791="",RANK(D791,$D791:$D791)+COUNTIFS($D$2:D791,D791,$F$2:F791,F791)-1&gt;1),"",
IF(AND(F791="Peretoe teenus",H791&lt;[2]an!$M$37,S791="kahepoolne vajaduspõhine",U791&lt;[2]an!$M$37,RANK(D791,$D791:$D791)+COUNTIFS($D$2:D791,D791,$F$2:F791,F791)-1=1),X791,
IF(AND(F791="Peretoe teenus",H791&lt;[2]an!$M$37,S791="kahepoolne vajaduspõhine",U791&lt;[2]an!$M$37,RANK(D791,$D791:$D791)+COUNTIFS($D$2:D791,D791,$F$2:F791,F791)-1&gt;1),"",
IF(AND(F791="Peretoe teenus",H791&lt;[2]an!$M$37,S791="kahepoolne vajaduspõhine",U791&gt;=[2]an!$M$37,U791&lt;=[2]an!$M$38,RANK(D791,$D791:$D791)+COUNTIFS($D$2:D791,D791,$F$2:F791,F791)-1=1),
((EOMONTH(U791,0)-U791+1)*X791)/DAY(EOMONTH(U791,0))+(DAY(U791)-1)*100/DAY(EOMONTH(U791,0)),
IF(AND(F791="Peretoe teenus",H791&lt;[2]an!$M$37,S791="kahepoolne vajaduspõhine",U791&gt;=[2]an!$M$37,U791&lt;=[2]an!$M$38,RANK(D791,$D791:$D791)+COUNTIFS($D$2:D791,D791,$F$2:F791,F791)-1&gt;1),"",
IF(AND(F791="Peretoe teenus",H791&lt;[2]an!$M$37,S791="kahepoolne vajaduspõhine",U791&gt;[2]an!$M$38,RANK(D791,$D791:$D791)+COUNTIFS($D$2:D791,D791,$F$2:F791,F791)-1=1),X791,
IF(AND(F791="Peretoe teenus",H791&lt;[2]an!$M$37,S791="kahepoolne vajaduspõhine",U791&gt;[2]an!$M$38,RANK(D791,$D791:$D791)+COUNTIFS($D$2:D791,D791,$F$2:F791,F791)-1&gt;1),"",X791*W791)))))))))))))),"")</f>
        <v/>
      </c>
      <c r="Z791" s="18" t="str">
        <f t="shared" si="37"/>
        <v/>
      </c>
      <c r="AA791" s="19" t="str">
        <f>IFERROR(VLOOKUP(E791,[2]an!$A$3:$B$81,2,FALSE),"")</f>
        <v/>
      </c>
      <c r="AB791" s="19" t="str">
        <f>IFERROR(VLOOKUP(AA791,[2]an!$C$2:$D$16,2,FALSE),"")</f>
        <v/>
      </c>
      <c r="AC791" s="20"/>
      <c r="AD791" s="21" t="str">
        <f>IF(A791=[2]an!$F$36,VLOOKUP([2]an!$F$36,[2]an!$F$36:$H$36,3,FALSE),IF(A791=[2]an!$F$35,VLOOKUP([2]an!$F$35,[2]an!$F$35:$H$35,3,FALSE),IF(A791=[2]an!$F$33,VLOOKUP([2]an!$F$33,[2]an!$F$33:$H$33,3,FALSE),IF(A791=[2]an!$F$31,VLOOKUP([2]an!$F$31,[2]an!$F$31:$H$31,3,FALSE),""))))</f>
        <v/>
      </c>
    </row>
    <row r="792" spans="6:30" x14ac:dyDescent="0.2">
      <c r="F792" s="10"/>
      <c r="G792" s="8" t="str">
        <f t="shared" si="38"/>
        <v/>
      </c>
      <c r="H792" s="13"/>
      <c r="K792" s="13"/>
      <c r="L792" s="10"/>
      <c r="M792" s="10"/>
      <c r="S792" s="8" t="str">
        <f>IFERROR(VLOOKUP(D792,[1]peretoe_teenus!$A$2:$L$2000,5,FALSE),"")</f>
        <v/>
      </c>
      <c r="U792" s="13"/>
      <c r="V792" s="15" t="str" cm="1">
        <f t="array" ref="V792">IFERROR(IF(AND(F792="Tugigrupp",RANK(K792,$K792:$K792)+COUNTIFS($K$2:K792,K792,$L$2:L792,L792,$M$2:M792,M792,$I$2:I792,I792,$G$2:G792,G792,$F$2:F792,F792)-1=1),SUMPRODUCT(($F$2:$F$4154=F792)*($G$2:$G$4154=G792)*($K$2:$K$4154=K792)*($I$2:$I$4154=I792)*($L$2:$L$4154=L792)*($M$2:$M$4154=M792)),""),"")</f>
        <v/>
      </c>
      <c r="W792" s="15" t="str">
        <f t="shared" si="36"/>
        <v/>
      </c>
      <c r="X792" s="16" t="str">
        <f>IF(AND(A792=[2]an!$G$38,F792=[2]an!$E$40),[2]an!$G$40,IF(AND(A792=[2]an!$G$38,F792=[2]an!$E$41),[2]an!$G$41,IF(AND(A792=[2]an!$G$38,F792=[2]an!$E$39,H792&gt;=[2]an!$M$37),[2]an!$G$39,
IF(AND(A792=[2]an!$G$38,F792=[2]an!$E$39,H792&lt;[2]an!$M$37,S792="kahepoolne vajaduspõhine",U792=""),[2]an!$M$40,
IF(AND(A792=[2]an!$G$38,F792=[2]an!$E$39,H792&lt;[2]an!$M$37,S792="kahepoolne vajaduspõhine",U792&lt;&gt;""),[2]an!$G$39,
IF(AND(A792=[2]an!$G$38,F792=[2]an!$E$39,H792&lt;[2]an!$M$37,S792&lt;&gt;"kahepoolne vajaduspõhine"),[2]an!$G$39,
IF(AND(A792=[2]an!$G$38,F792=[2]an!$E$42),[2]an!$G$42,
IF(AND(A792=[2]an!$H$38,F792=[2]an!$E$40),[2]an!$H$40,IF(AND(A792=[2]an!$H$38,F792=[2]an!$E$41),[2]an!$H$41,IF(AND(A792=[2]an!$H$38,F792=[2]an!$E$39,H792&gt;=[2]an!$M$37),[2]an!$H$39,
IF(AND(A792=[2]an!$H$38,F792=[2]an!$E$39,H792&lt;[2]an!$M$37,S792="kahepoolne vajaduspõhine",U792=""),[2]an!$M$40,
IF(AND(A792=[2]an!$H$38,F792=[2]an!$E$39,H792&lt;[2]an!$M$37,S792="kahepoolne vajaduspõhine",U792&lt;&gt;""),[2]an!$H$39,
IF(AND(A792=[2]an!$H$38,F792=[2]an!$E$39,H792&lt;[2]an!$M$37,S792&lt;&gt;"kahepoolne vajaduspõhine"),[2]an!$H$39,
IF(AND(A792=[2]an!$H$38,F792=[2]an!$E$42),[2]an!$H$42,
IF(AND(A792=[2]an!$I$38,F792=[2]an!$E$40),[2]an!$I$40,IF(AND(A792=[2]an!$I$38,F792=[2]an!$E$41),[2]an!$I$41,IF(AND(A792=[2]an!$I$38,F792=[2]an!$E$39,H792&gt;=[2]an!$M$37),[2]an!$I$39,
IF(AND(A792=[2]an!$I$38,F792=[2]an!$E$39,H792&lt;[2]an!$M$37,S792="kahepoolne vajaduspõhine",U792=""),[2]an!$M$40,
IF(AND(A792=[2]an!$I$38,F792=[2]an!$E$39,H792&lt;[2]an!$M$37,S792="kahepoolne vajaduspõhine",U792&lt;&gt;""),[2]an!$I$39,
IF(AND(A792=[2]an!$I$38,F792=[2]an!$E$39,H792&lt;[2]an!$M$37,S792&lt;&gt;"kahepoolne vajaduspõhine"),[2]an!$I$39,
IF(AND(A792=[2]an!$I$38,F792=[2]an!$E$42),[2]an!$I$42,
IF(AND(A792=[2]an!$J$38,F792=[2]an!$E$40),[2]an!$J$40,IF(AND(A792=[2]an!$J$38,F792=[2]an!$E$41),[2]an!$J$41,IF(AND(A792=[2]an!$J$38,F792=[2]an!$E$39,H792&gt;=[2]an!$M$37),[2]an!$J$39,
IF(AND(A792=[2]an!$J$38,F792=[2]an!$E$39,H792&lt;[2]an!$M$37,S792="kahepoolne vajaduspõhine",U792=""),[2]an!$M$40,
IF(AND(A792=[2]an!$J$38,F792=[2]an!$E$39,H792&lt;[2]an!$M$37,S792="kahepoolne vajaduspõhine",U792&lt;&gt;""),[2]an!$J$39,
IF(AND(A792=[2]an!$J$38,F792=[2]an!$E$39,H792&lt;[2]an!$M$37,S792&lt;&gt;"kahepoolne vajaduspõhine"),[2]an!$J$39,
IF(AND(A792=[2]an!$J$38,F792=[2]an!$E$42),[2]an!$J$42,""))))))))))))))))))))))))))))</f>
        <v/>
      </c>
      <c r="Y792" s="17" t="str">
        <f>IFERROR(IF(F792="Tugigrupp",0,
IF(AND(F792="Peretoe teenus",H792&gt;=[2]an!$M$37,RANK(D792,$D792:$D792)+COUNTIFS($D$2:D792,D792,$F$2:F792,F792)-1&gt;1),"",
IF(AND(F792="Peretoe teenus",H792&gt;=[2]an!$M$37,RANK(D792,$D792:$D792)+COUNTIFS($D$2:D792,D792,$F$2:F792,F792)-1=1,MONTH(H792)=MONTH(K792)=TRUE,YEAR(H792)=YEAR(K792)=TRUE),((EOMONTH(H792,0)-H792+1)*X792)/DAY(EOMONTH(H792,0)),
IF(AND(F792="Peretoe teenus",H792&gt;=[2]an!$M$37,RANK(D792,$D792:$D792)+COUNTIFS($D$2:D792,D792,$F$2:F792,F792)-1=1),X792,
IF(AND(F792="Peretoe teenus",H792&lt;[2]an!$M$37,S792&lt;&gt;"kahepoolne vajaduspõhine",RANK(D792,$D792:$D792)+COUNTIFS($D$2:D792,D792,$F$2:F792,F792)-1=1),X792,
IF(AND(F792="Peretoe teenus",H792&lt;[2]an!$M$37,S792&lt;&gt;"kahepoolne vajaduspõhine",RANK(D792,$D792:$D792)+COUNTIFS($D$2:D792,D792,$F$2:F792,F792)-1&gt;1),"",
IF(AND(F792="Peretoe teenus",H792&lt;[2]an!$M$37,S792="kahepoolne vajaduspõhine",U792="",RANK(D792,$D792:$D792)+COUNTIFS($D$2:D792,D792,$F$2:F792,F792)-1=1),X792,
IF(AND(F792="Peretoe teenus",H792&lt;[2]an!$M$37,S792="kahepoolne vajaduspõhine",U792="",RANK(D792,$D792:$D792)+COUNTIFS($D$2:D792,D792,$F$2:F792,F792)-1&gt;1),"",
IF(AND(F792="Peretoe teenus",H792&lt;[2]an!$M$37,S792="kahepoolne vajaduspõhine",U792&lt;[2]an!$M$37,RANK(D792,$D792:$D792)+COUNTIFS($D$2:D792,D792,$F$2:F792,F792)-1=1),X792,
IF(AND(F792="Peretoe teenus",H792&lt;[2]an!$M$37,S792="kahepoolne vajaduspõhine",U792&lt;[2]an!$M$37,RANK(D792,$D792:$D792)+COUNTIFS($D$2:D792,D792,$F$2:F792,F792)-1&gt;1),"",
IF(AND(F792="Peretoe teenus",H792&lt;[2]an!$M$37,S792="kahepoolne vajaduspõhine",U792&gt;=[2]an!$M$37,U792&lt;=[2]an!$M$38,RANK(D792,$D792:$D792)+COUNTIFS($D$2:D792,D792,$F$2:F792,F792)-1=1),
((EOMONTH(U792,0)-U792+1)*X792)/DAY(EOMONTH(U792,0))+(DAY(U792)-1)*100/DAY(EOMONTH(U792,0)),
IF(AND(F792="Peretoe teenus",H792&lt;[2]an!$M$37,S792="kahepoolne vajaduspõhine",U792&gt;=[2]an!$M$37,U792&lt;=[2]an!$M$38,RANK(D792,$D792:$D792)+COUNTIFS($D$2:D792,D792,$F$2:F792,F792)-1&gt;1),"",
IF(AND(F792="Peretoe teenus",H792&lt;[2]an!$M$37,S792="kahepoolne vajaduspõhine",U792&gt;[2]an!$M$38,RANK(D792,$D792:$D792)+COUNTIFS($D$2:D792,D792,$F$2:F792,F792)-1=1),X792,
IF(AND(F792="Peretoe teenus",H792&lt;[2]an!$M$37,S792="kahepoolne vajaduspõhine",U792&gt;[2]an!$M$38,RANK(D792,$D792:$D792)+COUNTIFS($D$2:D792,D792,$F$2:F792,F792)-1&gt;1),"",X792*W792)))))))))))))),"")</f>
        <v/>
      </c>
      <c r="Z792" s="18" t="str">
        <f t="shared" si="37"/>
        <v/>
      </c>
      <c r="AA792" s="19" t="str">
        <f>IFERROR(VLOOKUP(E792,[2]an!$A$3:$B$81,2,FALSE),"")</f>
        <v/>
      </c>
      <c r="AB792" s="19" t="str">
        <f>IFERROR(VLOOKUP(AA792,[2]an!$C$2:$D$16,2,FALSE),"")</f>
        <v/>
      </c>
      <c r="AC792" s="20"/>
      <c r="AD792" s="21" t="str">
        <f>IF(A792=[2]an!$F$36,VLOOKUP([2]an!$F$36,[2]an!$F$36:$H$36,3,FALSE),IF(A792=[2]an!$F$35,VLOOKUP([2]an!$F$35,[2]an!$F$35:$H$35,3,FALSE),IF(A792=[2]an!$F$33,VLOOKUP([2]an!$F$33,[2]an!$F$33:$H$33,3,FALSE),IF(A792=[2]an!$F$31,VLOOKUP([2]an!$F$31,[2]an!$F$31:$H$31,3,FALSE),""))))</f>
        <v/>
      </c>
    </row>
    <row r="793" spans="6:30" x14ac:dyDescent="0.2">
      <c r="F793" s="10"/>
      <c r="G793" s="8" t="str">
        <f t="shared" si="38"/>
        <v/>
      </c>
      <c r="H793" s="13"/>
      <c r="K793" s="13"/>
      <c r="L793" s="10"/>
      <c r="M793" s="10"/>
      <c r="S793" s="8" t="str">
        <f>IFERROR(VLOOKUP(D793,[1]peretoe_teenus!$A$2:$L$2000,5,FALSE),"")</f>
        <v/>
      </c>
      <c r="U793" s="13"/>
      <c r="V793" s="15" t="str" cm="1">
        <f t="array" ref="V793">IFERROR(IF(AND(F793="Tugigrupp",RANK(K793,$K793:$K793)+COUNTIFS($K$2:K793,K793,$L$2:L793,L793,$M$2:M793,M793,$I$2:I793,I793,$G$2:G793,G793,$F$2:F793,F793)-1=1),SUMPRODUCT(($F$2:$F$4154=F793)*($G$2:$G$4154=G793)*($K$2:$K$4154=K793)*($I$2:$I$4154=I793)*($L$2:$L$4154=L793)*($M$2:$M$4154=M793)),""),"")</f>
        <v/>
      </c>
      <c r="W793" s="15" t="str">
        <f t="shared" si="36"/>
        <v/>
      </c>
      <c r="X793" s="16" t="str">
        <f>IF(AND(A793=[2]an!$G$38,F793=[2]an!$E$40),[2]an!$G$40,IF(AND(A793=[2]an!$G$38,F793=[2]an!$E$41),[2]an!$G$41,IF(AND(A793=[2]an!$G$38,F793=[2]an!$E$39,H793&gt;=[2]an!$M$37),[2]an!$G$39,
IF(AND(A793=[2]an!$G$38,F793=[2]an!$E$39,H793&lt;[2]an!$M$37,S793="kahepoolne vajaduspõhine",U793=""),[2]an!$M$40,
IF(AND(A793=[2]an!$G$38,F793=[2]an!$E$39,H793&lt;[2]an!$M$37,S793="kahepoolne vajaduspõhine",U793&lt;&gt;""),[2]an!$G$39,
IF(AND(A793=[2]an!$G$38,F793=[2]an!$E$39,H793&lt;[2]an!$M$37,S793&lt;&gt;"kahepoolne vajaduspõhine"),[2]an!$G$39,
IF(AND(A793=[2]an!$G$38,F793=[2]an!$E$42),[2]an!$G$42,
IF(AND(A793=[2]an!$H$38,F793=[2]an!$E$40),[2]an!$H$40,IF(AND(A793=[2]an!$H$38,F793=[2]an!$E$41),[2]an!$H$41,IF(AND(A793=[2]an!$H$38,F793=[2]an!$E$39,H793&gt;=[2]an!$M$37),[2]an!$H$39,
IF(AND(A793=[2]an!$H$38,F793=[2]an!$E$39,H793&lt;[2]an!$M$37,S793="kahepoolne vajaduspõhine",U793=""),[2]an!$M$40,
IF(AND(A793=[2]an!$H$38,F793=[2]an!$E$39,H793&lt;[2]an!$M$37,S793="kahepoolne vajaduspõhine",U793&lt;&gt;""),[2]an!$H$39,
IF(AND(A793=[2]an!$H$38,F793=[2]an!$E$39,H793&lt;[2]an!$M$37,S793&lt;&gt;"kahepoolne vajaduspõhine"),[2]an!$H$39,
IF(AND(A793=[2]an!$H$38,F793=[2]an!$E$42),[2]an!$H$42,
IF(AND(A793=[2]an!$I$38,F793=[2]an!$E$40),[2]an!$I$40,IF(AND(A793=[2]an!$I$38,F793=[2]an!$E$41),[2]an!$I$41,IF(AND(A793=[2]an!$I$38,F793=[2]an!$E$39,H793&gt;=[2]an!$M$37),[2]an!$I$39,
IF(AND(A793=[2]an!$I$38,F793=[2]an!$E$39,H793&lt;[2]an!$M$37,S793="kahepoolne vajaduspõhine",U793=""),[2]an!$M$40,
IF(AND(A793=[2]an!$I$38,F793=[2]an!$E$39,H793&lt;[2]an!$M$37,S793="kahepoolne vajaduspõhine",U793&lt;&gt;""),[2]an!$I$39,
IF(AND(A793=[2]an!$I$38,F793=[2]an!$E$39,H793&lt;[2]an!$M$37,S793&lt;&gt;"kahepoolne vajaduspõhine"),[2]an!$I$39,
IF(AND(A793=[2]an!$I$38,F793=[2]an!$E$42),[2]an!$I$42,
IF(AND(A793=[2]an!$J$38,F793=[2]an!$E$40),[2]an!$J$40,IF(AND(A793=[2]an!$J$38,F793=[2]an!$E$41),[2]an!$J$41,IF(AND(A793=[2]an!$J$38,F793=[2]an!$E$39,H793&gt;=[2]an!$M$37),[2]an!$J$39,
IF(AND(A793=[2]an!$J$38,F793=[2]an!$E$39,H793&lt;[2]an!$M$37,S793="kahepoolne vajaduspõhine",U793=""),[2]an!$M$40,
IF(AND(A793=[2]an!$J$38,F793=[2]an!$E$39,H793&lt;[2]an!$M$37,S793="kahepoolne vajaduspõhine",U793&lt;&gt;""),[2]an!$J$39,
IF(AND(A793=[2]an!$J$38,F793=[2]an!$E$39,H793&lt;[2]an!$M$37,S793&lt;&gt;"kahepoolne vajaduspõhine"),[2]an!$J$39,
IF(AND(A793=[2]an!$J$38,F793=[2]an!$E$42),[2]an!$J$42,""))))))))))))))))))))))))))))</f>
        <v/>
      </c>
      <c r="Y793" s="17" t="str">
        <f>IFERROR(IF(F793="Tugigrupp",0,
IF(AND(F793="Peretoe teenus",H793&gt;=[2]an!$M$37,RANK(D793,$D793:$D793)+COUNTIFS($D$2:D793,D793,$F$2:F793,F793)-1&gt;1),"",
IF(AND(F793="Peretoe teenus",H793&gt;=[2]an!$M$37,RANK(D793,$D793:$D793)+COUNTIFS($D$2:D793,D793,$F$2:F793,F793)-1=1,MONTH(H793)=MONTH(K793)=TRUE,YEAR(H793)=YEAR(K793)=TRUE),((EOMONTH(H793,0)-H793+1)*X793)/DAY(EOMONTH(H793,0)),
IF(AND(F793="Peretoe teenus",H793&gt;=[2]an!$M$37,RANK(D793,$D793:$D793)+COUNTIFS($D$2:D793,D793,$F$2:F793,F793)-1=1),X793,
IF(AND(F793="Peretoe teenus",H793&lt;[2]an!$M$37,S793&lt;&gt;"kahepoolne vajaduspõhine",RANK(D793,$D793:$D793)+COUNTIFS($D$2:D793,D793,$F$2:F793,F793)-1=1),X793,
IF(AND(F793="Peretoe teenus",H793&lt;[2]an!$M$37,S793&lt;&gt;"kahepoolne vajaduspõhine",RANK(D793,$D793:$D793)+COUNTIFS($D$2:D793,D793,$F$2:F793,F793)-1&gt;1),"",
IF(AND(F793="Peretoe teenus",H793&lt;[2]an!$M$37,S793="kahepoolne vajaduspõhine",U793="",RANK(D793,$D793:$D793)+COUNTIFS($D$2:D793,D793,$F$2:F793,F793)-1=1),X793,
IF(AND(F793="Peretoe teenus",H793&lt;[2]an!$M$37,S793="kahepoolne vajaduspõhine",U793="",RANK(D793,$D793:$D793)+COUNTIFS($D$2:D793,D793,$F$2:F793,F793)-1&gt;1),"",
IF(AND(F793="Peretoe teenus",H793&lt;[2]an!$M$37,S793="kahepoolne vajaduspõhine",U793&lt;[2]an!$M$37,RANK(D793,$D793:$D793)+COUNTIFS($D$2:D793,D793,$F$2:F793,F793)-1=1),X793,
IF(AND(F793="Peretoe teenus",H793&lt;[2]an!$M$37,S793="kahepoolne vajaduspõhine",U793&lt;[2]an!$M$37,RANK(D793,$D793:$D793)+COUNTIFS($D$2:D793,D793,$F$2:F793,F793)-1&gt;1),"",
IF(AND(F793="Peretoe teenus",H793&lt;[2]an!$M$37,S793="kahepoolne vajaduspõhine",U793&gt;=[2]an!$M$37,U793&lt;=[2]an!$M$38,RANK(D793,$D793:$D793)+COUNTIFS($D$2:D793,D793,$F$2:F793,F793)-1=1),
((EOMONTH(U793,0)-U793+1)*X793)/DAY(EOMONTH(U793,0))+(DAY(U793)-1)*100/DAY(EOMONTH(U793,0)),
IF(AND(F793="Peretoe teenus",H793&lt;[2]an!$M$37,S793="kahepoolne vajaduspõhine",U793&gt;=[2]an!$M$37,U793&lt;=[2]an!$M$38,RANK(D793,$D793:$D793)+COUNTIFS($D$2:D793,D793,$F$2:F793,F793)-1&gt;1),"",
IF(AND(F793="Peretoe teenus",H793&lt;[2]an!$M$37,S793="kahepoolne vajaduspõhine",U793&gt;[2]an!$M$38,RANK(D793,$D793:$D793)+COUNTIFS($D$2:D793,D793,$F$2:F793,F793)-1=1),X793,
IF(AND(F793="Peretoe teenus",H793&lt;[2]an!$M$37,S793="kahepoolne vajaduspõhine",U793&gt;[2]an!$M$38,RANK(D793,$D793:$D793)+COUNTIFS($D$2:D793,D793,$F$2:F793,F793)-1&gt;1),"",X793*W793)))))))))))))),"")</f>
        <v/>
      </c>
      <c r="Z793" s="18" t="str">
        <f t="shared" si="37"/>
        <v/>
      </c>
      <c r="AA793" s="19" t="str">
        <f>IFERROR(VLOOKUP(E793,[2]an!$A$3:$B$81,2,FALSE),"")</f>
        <v/>
      </c>
      <c r="AB793" s="19" t="str">
        <f>IFERROR(VLOOKUP(AA793,[2]an!$C$2:$D$16,2,FALSE),"")</f>
        <v/>
      </c>
      <c r="AC793" s="20"/>
      <c r="AD793" s="21" t="str">
        <f>IF(A793=[2]an!$F$36,VLOOKUP([2]an!$F$36,[2]an!$F$36:$H$36,3,FALSE),IF(A793=[2]an!$F$35,VLOOKUP([2]an!$F$35,[2]an!$F$35:$H$35,3,FALSE),IF(A793=[2]an!$F$33,VLOOKUP([2]an!$F$33,[2]an!$F$33:$H$33,3,FALSE),IF(A793=[2]an!$F$31,VLOOKUP([2]an!$F$31,[2]an!$F$31:$H$31,3,FALSE),""))))</f>
        <v/>
      </c>
    </row>
    <row r="794" spans="6:30" x14ac:dyDescent="0.2">
      <c r="F794" s="10"/>
      <c r="G794" s="8" t="str">
        <f t="shared" si="38"/>
        <v/>
      </c>
      <c r="H794" s="13"/>
      <c r="K794" s="13"/>
      <c r="L794" s="10"/>
      <c r="M794" s="10"/>
      <c r="S794" s="8" t="str">
        <f>IFERROR(VLOOKUP(D794,[1]peretoe_teenus!$A$2:$L$2000,5,FALSE),"")</f>
        <v/>
      </c>
      <c r="U794" s="13"/>
      <c r="V794" s="15" t="str" cm="1">
        <f t="array" ref="V794">IFERROR(IF(AND(F794="Tugigrupp",RANK(K794,$K794:$K794)+COUNTIFS($K$2:K794,K794,$L$2:L794,L794,$M$2:M794,M794,$I$2:I794,I794,$G$2:G794,G794,$F$2:F794,F794)-1=1),SUMPRODUCT(($F$2:$F$4154=F794)*($G$2:$G$4154=G794)*($K$2:$K$4154=K794)*($I$2:$I$4154=I794)*($L$2:$L$4154=L794)*($M$2:$M$4154=M794)),""),"")</f>
        <v/>
      </c>
      <c r="W794" s="15" t="str">
        <f t="shared" si="36"/>
        <v/>
      </c>
      <c r="X794" s="16" t="str">
        <f>IF(AND(A794=[2]an!$G$38,F794=[2]an!$E$40),[2]an!$G$40,IF(AND(A794=[2]an!$G$38,F794=[2]an!$E$41),[2]an!$G$41,IF(AND(A794=[2]an!$G$38,F794=[2]an!$E$39,H794&gt;=[2]an!$M$37),[2]an!$G$39,
IF(AND(A794=[2]an!$G$38,F794=[2]an!$E$39,H794&lt;[2]an!$M$37,S794="kahepoolne vajaduspõhine",U794=""),[2]an!$M$40,
IF(AND(A794=[2]an!$G$38,F794=[2]an!$E$39,H794&lt;[2]an!$M$37,S794="kahepoolne vajaduspõhine",U794&lt;&gt;""),[2]an!$G$39,
IF(AND(A794=[2]an!$G$38,F794=[2]an!$E$39,H794&lt;[2]an!$M$37,S794&lt;&gt;"kahepoolne vajaduspõhine"),[2]an!$G$39,
IF(AND(A794=[2]an!$G$38,F794=[2]an!$E$42),[2]an!$G$42,
IF(AND(A794=[2]an!$H$38,F794=[2]an!$E$40),[2]an!$H$40,IF(AND(A794=[2]an!$H$38,F794=[2]an!$E$41),[2]an!$H$41,IF(AND(A794=[2]an!$H$38,F794=[2]an!$E$39,H794&gt;=[2]an!$M$37),[2]an!$H$39,
IF(AND(A794=[2]an!$H$38,F794=[2]an!$E$39,H794&lt;[2]an!$M$37,S794="kahepoolne vajaduspõhine",U794=""),[2]an!$M$40,
IF(AND(A794=[2]an!$H$38,F794=[2]an!$E$39,H794&lt;[2]an!$M$37,S794="kahepoolne vajaduspõhine",U794&lt;&gt;""),[2]an!$H$39,
IF(AND(A794=[2]an!$H$38,F794=[2]an!$E$39,H794&lt;[2]an!$M$37,S794&lt;&gt;"kahepoolne vajaduspõhine"),[2]an!$H$39,
IF(AND(A794=[2]an!$H$38,F794=[2]an!$E$42),[2]an!$H$42,
IF(AND(A794=[2]an!$I$38,F794=[2]an!$E$40),[2]an!$I$40,IF(AND(A794=[2]an!$I$38,F794=[2]an!$E$41),[2]an!$I$41,IF(AND(A794=[2]an!$I$38,F794=[2]an!$E$39,H794&gt;=[2]an!$M$37),[2]an!$I$39,
IF(AND(A794=[2]an!$I$38,F794=[2]an!$E$39,H794&lt;[2]an!$M$37,S794="kahepoolne vajaduspõhine",U794=""),[2]an!$M$40,
IF(AND(A794=[2]an!$I$38,F794=[2]an!$E$39,H794&lt;[2]an!$M$37,S794="kahepoolne vajaduspõhine",U794&lt;&gt;""),[2]an!$I$39,
IF(AND(A794=[2]an!$I$38,F794=[2]an!$E$39,H794&lt;[2]an!$M$37,S794&lt;&gt;"kahepoolne vajaduspõhine"),[2]an!$I$39,
IF(AND(A794=[2]an!$I$38,F794=[2]an!$E$42),[2]an!$I$42,
IF(AND(A794=[2]an!$J$38,F794=[2]an!$E$40),[2]an!$J$40,IF(AND(A794=[2]an!$J$38,F794=[2]an!$E$41),[2]an!$J$41,IF(AND(A794=[2]an!$J$38,F794=[2]an!$E$39,H794&gt;=[2]an!$M$37),[2]an!$J$39,
IF(AND(A794=[2]an!$J$38,F794=[2]an!$E$39,H794&lt;[2]an!$M$37,S794="kahepoolne vajaduspõhine",U794=""),[2]an!$M$40,
IF(AND(A794=[2]an!$J$38,F794=[2]an!$E$39,H794&lt;[2]an!$M$37,S794="kahepoolne vajaduspõhine",U794&lt;&gt;""),[2]an!$J$39,
IF(AND(A794=[2]an!$J$38,F794=[2]an!$E$39,H794&lt;[2]an!$M$37,S794&lt;&gt;"kahepoolne vajaduspõhine"),[2]an!$J$39,
IF(AND(A794=[2]an!$J$38,F794=[2]an!$E$42),[2]an!$J$42,""))))))))))))))))))))))))))))</f>
        <v/>
      </c>
      <c r="Y794" s="17" t="str">
        <f>IFERROR(IF(F794="Tugigrupp",0,
IF(AND(F794="Peretoe teenus",H794&gt;=[2]an!$M$37,RANK(D794,$D794:$D794)+COUNTIFS($D$2:D794,D794,$F$2:F794,F794)-1&gt;1),"",
IF(AND(F794="Peretoe teenus",H794&gt;=[2]an!$M$37,RANK(D794,$D794:$D794)+COUNTIFS($D$2:D794,D794,$F$2:F794,F794)-1=1,MONTH(H794)=MONTH(K794)=TRUE,YEAR(H794)=YEAR(K794)=TRUE),((EOMONTH(H794,0)-H794+1)*X794)/DAY(EOMONTH(H794,0)),
IF(AND(F794="Peretoe teenus",H794&gt;=[2]an!$M$37,RANK(D794,$D794:$D794)+COUNTIFS($D$2:D794,D794,$F$2:F794,F794)-1=1),X794,
IF(AND(F794="Peretoe teenus",H794&lt;[2]an!$M$37,S794&lt;&gt;"kahepoolne vajaduspõhine",RANK(D794,$D794:$D794)+COUNTIFS($D$2:D794,D794,$F$2:F794,F794)-1=1),X794,
IF(AND(F794="Peretoe teenus",H794&lt;[2]an!$M$37,S794&lt;&gt;"kahepoolne vajaduspõhine",RANK(D794,$D794:$D794)+COUNTIFS($D$2:D794,D794,$F$2:F794,F794)-1&gt;1),"",
IF(AND(F794="Peretoe teenus",H794&lt;[2]an!$M$37,S794="kahepoolne vajaduspõhine",U794="",RANK(D794,$D794:$D794)+COUNTIFS($D$2:D794,D794,$F$2:F794,F794)-1=1),X794,
IF(AND(F794="Peretoe teenus",H794&lt;[2]an!$M$37,S794="kahepoolne vajaduspõhine",U794="",RANK(D794,$D794:$D794)+COUNTIFS($D$2:D794,D794,$F$2:F794,F794)-1&gt;1),"",
IF(AND(F794="Peretoe teenus",H794&lt;[2]an!$M$37,S794="kahepoolne vajaduspõhine",U794&lt;[2]an!$M$37,RANK(D794,$D794:$D794)+COUNTIFS($D$2:D794,D794,$F$2:F794,F794)-1=1),X794,
IF(AND(F794="Peretoe teenus",H794&lt;[2]an!$M$37,S794="kahepoolne vajaduspõhine",U794&lt;[2]an!$M$37,RANK(D794,$D794:$D794)+COUNTIFS($D$2:D794,D794,$F$2:F794,F794)-1&gt;1),"",
IF(AND(F794="Peretoe teenus",H794&lt;[2]an!$M$37,S794="kahepoolne vajaduspõhine",U794&gt;=[2]an!$M$37,U794&lt;=[2]an!$M$38,RANK(D794,$D794:$D794)+COUNTIFS($D$2:D794,D794,$F$2:F794,F794)-1=1),
((EOMONTH(U794,0)-U794+1)*X794)/DAY(EOMONTH(U794,0))+(DAY(U794)-1)*100/DAY(EOMONTH(U794,0)),
IF(AND(F794="Peretoe teenus",H794&lt;[2]an!$M$37,S794="kahepoolne vajaduspõhine",U794&gt;=[2]an!$M$37,U794&lt;=[2]an!$M$38,RANK(D794,$D794:$D794)+COUNTIFS($D$2:D794,D794,$F$2:F794,F794)-1&gt;1),"",
IF(AND(F794="Peretoe teenus",H794&lt;[2]an!$M$37,S794="kahepoolne vajaduspõhine",U794&gt;[2]an!$M$38,RANK(D794,$D794:$D794)+COUNTIFS($D$2:D794,D794,$F$2:F794,F794)-1=1),X794,
IF(AND(F794="Peretoe teenus",H794&lt;[2]an!$M$37,S794="kahepoolne vajaduspõhine",U794&gt;[2]an!$M$38,RANK(D794,$D794:$D794)+COUNTIFS($D$2:D794,D794,$F$2:F794,F794)-1&gt;1),"",X794*W794)))))))))))))),"")</f>
        <v/>
      </c>
      <c r="Z794" s="18" t="str">
        <f t="shared" si="37"/>
        <v/>
      </c>
      <c r="AA794" s="19" t="str">
        <f>IFERROR(VLOOKUP(E794,[2]an!$A$3:$B$81,2,FALSE),"")</f>
        <v/>
      </c>
      <c r="AB794" s="19" t="str">
        <f>IFERROR(VLOOKUP(AA794,[2]an!$C$2:$D$16,2,FALSE),"")</f>
        <v/>
      </c>
      <c r="AC794" s="20"/>
      <c r="AD794" s="21" t="str">
        <f>IF(A794=[2]an!$F$36,VLOOKUP([2]an!$F$36,[2]an!$F$36:$H$36,3,FALSE),IF(A794=[2]an!$F$35,VLOOKUP([2]an!$F$35,[2]an!$F$35:$H$35,3,FALSE),IF(A794=[2]an!$F$33,VLOOKUP([2]an!$F$33,[2]an!$F$33:$H$33,3,FALSE),IF(A794=[2]an!$F$31,VLOOKUP([2]an!$F$31,[2]an!$F$31:$H$31,3,FALSE),""))))</f>
        <v/>
      </c>
    </row>
    <row r="795" spans="6:30" x14ac:dyDescent="0.2">
      <c r="F795" s="10"/>
      <c r="G795" s="8" t="str">
        <f t="shared" si="38"/>
        <v/>
      </c>
      <c r="H795" s="13"/>
      <c r="K795" s="13"/>
      <c r="L795" s="10"/>
      <c r="M795" s="10"/>
      <c r="S795" s="8" t="str">
        <f>IFERROR(VLOOKUP(D795,[1]peretoe_teenus!$A$2:$L$2000,5,FALSE),"")</f>
        <v/>
      </c>
      <c r="U795" s="13"/>
      <c r="V795" s="15" t="str" cm="1">
        <f t="array" ref="V795">IFERROR(IF(AND(F795="Tugigrupp",RANK(K795,$K795:$K795)+COUNTIFS($K$2:K795,K795,$L$2:L795,L795,$M$2:M795,M795,$I$2:I795,I795,$G$2:G795,G795,$F$2:F795,F795)-1=1),SUMPRODUCT(($F$2:$F$4154=F795)*($G$2:$G$4154=G795)*($K$2:$K$4154=K795)*($I$2:$I$4154=I795)*($L$2:$L$4154=L795)*($M$2:$M$4154=M795)),""),"")</f>
        <v/>
      </c>
      <c r="W795" s="15" t="str">
        <f t="shared" si="36"/>
        <v/>
      </c>
      <c r="X795" s="16" t="str">
        <f>IF(AND(A795=[2]an!$G$38,F795=[2]an!$E$40),[2]an!$G$40,IF(AND(A795=[2]an!$G$38,F795=[2]an!$E$41),[2]an!$G$41,IF(AND(A795=[2]an!$G$38,F795=[2]an!$E$39,H795&gt;=[2]an!$M$37),[2]an!$G$39,
IF(AND(A795=[2]an!$G$38,F795=[2]an!$E$39,H795&lt;[2]an!$M$37,S795="kahepoolne vajaduspõhine",U795=""),[2]an!$M$40,
IF(AND(A795=[2]an!$G$38,F795=[2]an!$E$39,H795&lt;[2]an!$M$37,S795="kahepoolne vajaduspõhine",U795&lt;&gt;""),[2]an!$G$39,
IF(AND(A795=[2]an!$G$38,F795=[2]an!$E$39,H795&lt;[2]an!$M$37,S795&lt;&gt;"kahepoolne vajaduspõhine"),[2]an!$G$39,
IF(AND(A795=[2]an!$G$38,F795=[2]an!$E$42),[2]an!$G$42,
IF(AND(A795=[2]an!$H$38,F795=[2]an!$E$40),[2]an!$H$40,IF(AND(A795=[2]an!$H$38,F795=[2]an!$E$41),[2]an!$H$41,IF(AND(A795=[2]an!$H$38,F795=[2]an!$E$39,H795&gt;=[2]an!$M$37),[2]an!$H$39,
IF(AND(A795=[2]an!$H$38,F795=[2]an!$E$39,H795&lt;[2]an!$M$37,S795="kahepoolne vajaduspõhine",U795=""),[2]an!$M$40,
IF(AND(A795=[2]an!$H$38,F795=[2]an!$E$39,H795&lt;[2]an!$M$37,S795="kahepoolne vajaduspõhine",U795&lt;&gt;""),[2]an!$H$39,
IF(AND(A795=[2]an!$H$38,F795=[2]an!$E$39,H795&lt;[2]an!$M$37,S795&lt;&gt;"kahepoolne vajaduspõhine"),[2]an!$H$39,
IF(AND(A795=[2]an!$H$38,F795=[2]an!$E$42),[2]an!$H$42,
IF(AND(A795=[2]an!$I$38,F795=[2]an!$E$40),[2]an!$I$40,IF(AND(A795=[2]an!$I$38,F795=[2]an!$E$41),[2]an!$I$41,IF(AND(A795=[2]an!$I$38,F795=[2]an!$E$39,H795&gt;=[2]an!$M$37),[2]an!$I$39,
IF(AND(A795=[2]an!$I$38,F795=[2]an!$E$39,H795&lt;[2]an!$M$37,S795="kahepoolne vajaduspõhine",U795=""),[2]an!$M$40,
IF(AND(A795=[2]an!$I$38,F795=[2]an!$E$39,H795&lt;[2]an!$M$37,S795="kahepoolne vajaduspõhine",U795&lt;&gt;""),[2]an!$I$39,
IF(AND(A795=[2]an!$I$38,F795=[2]an!$E$39,H795&lt;[2]an!$M$37,S795&lt;&gt;"kahepoolne vajaduspõhine"),[2]an!$I$39,
IF(AND(A795=[2]an!$I$38,F795=[2]an!$E$42),[2]an!$I$42,
IF(AND(A795=[2]an!$J$38,F795=[2]an!$E$40),[2]an!$J$40,IF(AND(A795=[2]an!$J$38,F795=[2]an!$E$41),[2]an!$J$41,IF(AND(A795=[2]an!$J$38,F795=[2]an!$E$39,H795&gt;=[2]an!$M$37),[2]an!$J$39,
IF(AND(A795=[2]an!$J$38,F795=[2]an!$E$39,H795&lt;[2]an!$M$37,S795="kahepoolne vajaduspõhine",U795=""),[2]an!$M$40,
IF(AND(A795=[2]an!$J$38,F795=[2]an!$E$39,H795&lt;[2]an!$M$37,S795="kahepoolne vajaduspõhine",U795&lt;&gt;""),[2]an!$J$39,
IF(AND(A795=[2]an!$J$38,F795=[2]an!$E$39,H795&lt;[2]an!$M$37,S795&lt;&gt;"kahepoolne vajaduspõhine"),[2]an!$J$39,
IF(AND(A795=[2]an!$J$38,F795=[2]an!$E$42),[2]an!$J$42,""))))))))))))))))))))))))))))</f>
        <v/>
      </c>
      <c r="Y795" s="17" t="str">
        <f>IFERROR(IF(F795="Tugigrupp",0,
IF(AND(F795="Peretoe teenus",H795&gt;=[2]an!$M$37,RANK(D795,$D795:$D795)+COUNTIFS($D$2:D795,D795,$F$2:F795,F795)-1&gt;1),"",
IF(AND(F795="Peretoe teenus",H795&gt;=[2]an!$M$37,RANK(D795,$D795:$D795)+COUNTIFS($D$2:D795,D795,$F$2:F795,F795)-1=1,MONTH(H795)=MONTH(K795)=TRUE,YEAR(H795)=YEAR(K795)=TRUE),((EOMONTH(H795,0)-H795+1)*X795)/DAY(EOMONTH(H795,0)),
IF(AND(F795="Peretoe teenus",H795&gt;=[2]an!$M$37,RANK(D795,$D795:$D795)+COUNTIFS($D$2:D795,D795,$F$2:F795,F795)-1=1),X795,
IF(AND(F795="Peretoe teenus",H795&lt;[2]an!$M$37,S795&lt;&gt;"kahepoolne vajaduspõhine",RANK(D795,$D795:$D795)+COUNTIFS($D$2:D795,D795,$F$2:F795,F795)-1=1),X795,
IF(AND(F795="Peretoe teenus",H795&lt;[2]an!$M$37,S795&lt;&gt;"kahepoolne vajaduspõhine",RANK(D795,$D795:$D795)+COUNTIFS($D$2:D795,D795,$F$2:F795,F795)-1&gt;1),"",
IF(AND(F795="Peretoe teenus",H795&lt;[2]an!$M$37,S795="kahepoolne vajaduspõhine",U795="",RANK(D795,$D795:$D795)+COUNTIFS($D$2:D795,D795,$F$2:F795,F795)-1=1),X795,
IF(AND(F795="Peretoe teenus",H795&lt;[2]an!$M$37,S795="kahepoolne vajaduspõhine",U795="",RANK(D795,$D795:$D795)+COUNTIFS($D$2:D795,D795,$F$2:F795,F795)-1&gt;1),"",
IF(AND(F795="Peretoe teenus",H795&lt;[2]an!$M$37,S795="kahepoolne vajaduspõhine",U795&lt;[2]an!$M$37,RANK(D795,$D795:$D795)+COUNTIFS($D$2:D795,D795,$F$2:F795,F795)-1=1),X795,
IF(AND(F795="Peretoe teenus",H795&lt;[2]an!$M$37,S795="kahepoolne vajaduspõhine",U795&lt;[2]an!$M$37,RANK(D795,$D795:$D795)+COUNTIFS($D$2:D795,D795,$F$2:F795,F795)-1&gt;1),"",
IF(AND(F795="Peretoe teenus",H795&lt;[2]an!$M$37,S795="kahepoolne vajaduspõhine",U795&gt;=[2]an!$M$37,U795&lt;=[2]an!$M$38,RANK(D795,$D795:$D795)+COUNTIFS($D$2:D795,D795,$F$2:F795,F795)-1=1),
((EOMONTH(U795,0)-U795+1)*X795)/DAY(EOMONTH(U795,0))+(DAY(U795)-1)*100/DAY(EOMONTH(U795,0)),
IF(AND(F795="Peretoe teenus",H795&lt;[2]an!$M$37,S795="kahepoolne vajaduspõhine",U795&gt;=[2]an!$M$37,U795&lt;=[2]an!$M$38,RANK(D795,$D795:$D795)+COUNTIFS($D$2:D795,D795,$F$2:F795,F795)-1&gt;1),"",
IF(AND(F795="Peretoe teenus",H795&lt;[2]an!$M$37,S795="kahepoolne vajaduspõhine",U795&gt;[2]an!$M$38,RANK(D795,$D795:$D795)+COUNTIFS($D$2:D795,D795,$F$2:F795,F795)-1=1),X795,
IF(AND(F795="Peretoe teenus",H795&lt;[2]an!$M$37,S795="kahepoolne vajaduspõhine",U795&gt;[2]an!$M$38,RANK(D795,$D795:$D795)+COUNTIFS($D$2:D795,D795,$F$2:F795,F795)-1&gt;1),"",X795*W795)))))))))))))),"")</f>
        <v/>
      </c>
      <c r="Z795" s="18" t="str">
        <f t="shared" si="37"/>
        <v/>
      </c>
      <c r="AA795" s="19" t="str">
        <f>IFERROR(VLOOKUP(E795,[2]an!$A$3:$B$81,2,FALSE),"")</f>
        <v/>
      </c>
      <c r="AB795" s="19" t="str">
        <f>IFERROR(VLOOKUP(AA795,[2]an!$C$2:$D$16,2,FALSE),"")</f>
        <v/>
      </c>
      <c r="AC795" s="20"/>
      <c r="AD795" s="21" t="str">
        <f>IF(A795=[2]an!$F$36,VLOOKUP([2]an!$F$36,[2]an!$F$36:$H$36,3,FALSE),IF(A795=[2]an!$F$35,VLOOKUP([2]an!$F$35,[2]an!$F$35:$H$35,3,FALSE),IF(A795=[2]an!$F$33,VLOOKUP([2]an!$F$33,[2]an!$F$33:$H$33,3,FALSE),IF(A795=[2]an!$F$31,VLOOKUP([2]an!$F$31,[2]an!$F$31:$H$31,3,FALSE),""))))</f>
        <v/>
      </c>
    </row>
    <row r="796" spans="6:30" x14ac:dyDescent="0.2">
      <c r="F796" s="10"/>
      <c r="G796" s="8" t="str">
        <f t="shared" si="38"/>
        <v/>
      </c>
      <c r="H796" s="13"/>
      <c r="K796" s="13"/>
      <c r="L796" s="10"/>
      <c r="M796" s="10"/>
      <c r="S796" s="8" t="str">
        <f>IFERROR(VLOOKUP(D796,[1]peretoe_teenus!$A$2:$L$2000,5,FALSE),"")</f>
        <v/>
      </c>
      <c r="U796" s="13"/>
      <c r="V796" s="15" t="str" cm="1">
        <f t="array" ref="V796">IFERROR(IF(AND(F796="Tugigrupp",RANK(K796,$K796:$K796)+COUNTIFS($K$2:K796,K796,$L$2:L796,L796,$M$2:M796,M796,$I$2:I796,I796,$G$2:G796,G796,$F$2:F796,F796)-1=1),SUMPRODUCT(($F$2:$F$4154=F796)*($G$2:$G$4154=G796)*($K$2:$K$4154=K796)*($I$2:$I$4154=I796)*($L$2:$L$4154=L796)*($M$2:$M$4154=M796)),""),"")</f>
        <v/>
      </c>
      <c r="W796" s="15" t="str">
        <f t="shared" si="36"/>
        <v/>
      </c>
      <c r="X796" s="16" t="str">
        <f>IF(AND(A796=[2]an!$G$38,F796=[2]an!$E$40),[2]an!$G$40,IF(AND(A796=[2]an!$G$38,F796=[2]an!$E$41),[2]an!$G$41,IF(AND(A796=[2]an!$G$38,F796=[2]an!$E$39,H796&gt;=[2]an!$M$37),[2]an!$G$39,
IF(AND(A796=[2]an!$G$38,F796=[2]an!$E$39,H796&lt;[2]an!$M$37,S796="kahepoolne vajaduspõhine",U796=""),[2]an!$M$40,
IF(AND(A796=[2]an!$G$38,F796=[2]an!$E$39,H796&lt;[2]an!$M$37,S796="kahepoolne vajaduspõhine",U796&lt;&gt;""),[2]an!$G$39,
IF(AND(A796=[2]an!$G$38,F796=[2]an!$E$39,H796&lt;[2]an!$M$37,S796&lt;&gt;"kahepoolne vajaduspõhine"),[2]an!$G$39,
IF(AND(A796=[2]an!$G$38,F796=[2]an!$E$42),[2]an!$G$42,
IF(AND(A796=[2]an!$H$38,F796=[2]an!$E$40),[2]an!$H$40,IF(AND(A796=[2]an!$H$38,F796=[2]an!$E$41),[2]an!$H$41,IF(AND(A796=[2]an!$H$38,F796=[2]an!$E$39,H796&gt;=[2]an!$M$37),[2]an!$H$39,
IF(AND(A796=[2]an!$H$38,F796=[2]an!$E$39,H796&lt;[2]an!$M$37,S796="kahepoolne vajaduspõhine",U796=""),[2]an!$M$40,
IF(AND(A796=[2]an!$H$38,F796=[2]an!$E$39,H796&lt;[2]an!$M$37,S796="kahepoolne vajaduspõhine",U796&lt;&gt;""),[2]an!$H$39,
IF(AND(A796=[2]an!$H$38,F796=[2]an!$E$39,H796&lt;[2]an!$M$37,S796&lt;&gt;"kahepoolne vajaduspõhine"),[2]an!$H$39,
IF(AND(A796=[2]an!$H$38,F796=[2]an!$E$42),[2]an!$H$42,
IF(AND(A796=[2]an!$I$38,F796=[2]an!$E$40),[2]an!$I$40,IF(AND(A796=[2]an!$I$38,F796=[2]an!$E$41),[2]an!$I$41,IF(AND(A796=[2]an!$I$38,F796=[2]an!$E$39,H796&gt;=[2]an!$M$37),[2]an!$I$39,
IF(AND(A796=[2]an!$I$38,F796=[2]an!$E$39,H796&lt;[2]an!$M$37,S796="kahepoolne vajaduspõhine",U796=""),[2]an!$M$40,
IF(AND(A796=[2]an!$I$38,F796=[2]an!$E$39,H796&lt;[2]an!$M$37,S796="kahepoolne vajaduspõhine",U796&lt;&gt;""),[2]an!$I$39,
IF(AND(A796=[2]an!$I$38,F796=[2]an!$E$39,H796&lt;[2]an!$M$37,S796&lt;&gt;"kahepoolne vajaduspõhine"),[2]an!$I$39,
IF(AND(A796=[2]an!$I$38,F796=[2]an!$E$42),[2]an!$I$42,
IF(AND(A796=[2]an!$J$38,F796=[2]an!$E$40),[2]an!$J$40,IF(AND(A796=[2]an!$J$38,F796=[2]an!$E$41),[2]an!$J$41,IF(AND(A796=[2]an!$J$38,F796=[2]an!$E$39,H796&gt;=[2]an!$M$37),[2]an!$J$39,
IF(AND(A796=[2]an!$J$38,F796=[2]an!$E$39,H796&lt;[2]an!$M$37,S796="kahepoolne vajaduspõhine",U796=""),[2]an!$M$40,
IF(AND(A796=[2]an!$J$38,F796=[2]an!$E$39,H796&lt;[2]an!$M$37,S796="kahepoolne vajaduspõhine",U796&lt;&gt;""),[2]an!$J$39,
IF(AND(A796=[2]an!$J$38,F796=[2]an!$E$39,H796&lt;[2]an!$M$37,S796&lt;&gt;"kahepoolne vajaduspõhine"),[2]an!$J$39,
IF(AND(A796=[2]an!$J$38,F796=[2]an!$E$42),[2]an!$J$42,""))))))))))))))))))))))))))))</f>
        <v/>
      </c>
      <c r="Y796" s="17" t="str">
        <f>IFERROR(IF(F796="Tugigrupp",0,
IF(AND(F796="Peretoe teenus",H796&gt;=[2]an!$M$37,RANK(D796,$D796:$D796)+COUNTIFS($D$2:D796,D796,$F$2:F796,F796)-1&gt;1),"",
IF(AND(F796="Peretoe teenus",H796&gt;=[2]an!$M$37,RANK(D796,$D796:$D796)+COUNTIFS($D$2:D796,D796,$F$2:F796,F796)-1=1,MONTH(H796)=MONTH(K796)=TRUE,YEAR(H796)=YEAR(K796)=TRUE),((EOMONTH(H796,0)-H796+1)*X796)/DAY(EOMONTH(H796,0)),
IF(AND(F796="Peretoe teenus",H796&gt;=[2]an!$M$37,RANK(D796,$D796:$D796)+COUNTIFS($D$2:D796,D796,$F$2:F796,F796)-1=1),X796,
IF(AND(F796="Peretoe teenus",H796&lt;[2]an!$M$37,S796&lt;&gt;"kahepoolne vajaduspõhine",RANK(D796,$D796:$D796)+COUNTIFS($D$2:D796,D796,$F$2:F796,F796)-1=1),X796,
IF(AND(F796="Peretoe teenus",H796&lt;[2]an!$M$37,S796&lt;&gt;"kahepoolne vajaduspõhine",RANK(D796,$D796:$D796)+COUNTIFS($D$2:D796,D796,$F$2:F796,F796)-1&gt;1),"",
IF(AND(F796="Peretoe teenus",H796&lt;[2]an!$M$37,S796="kahepoolne vajaduspõhine",U796="",RANK(D796,$D796:$D796)+COUNTIFS($D$2:D796,D796,$F$2:F796,F796)-1=1),X796,
IF(AND(F796="Peretoe teenus",H796&lt;[2]an!$M$37,S796="kahepoolne vajaduspõhine",U796="",RANK(D796,$D796:$D796)+COUNTIFS($D$2:D796,D796,$F$2:F796,F796)-1&gt;1),"",
IF(AND(F796="Peretoe teenus",H796&lt;[2]an!$M$37,S796="kahepoolne vajaduspõhine",U796&lt;[2]an!$M$37,RANK(D796,$D796:$D796)+COUNTIFS($D$2:D796,D796,$F$2:F796,F796)-1=1),X796,
IF(AND(F796="Peretoe teenus",H796&lt;[2]an!$M$37,S796="kahepoolne vajaduspõhine",U796&lt;[2]an!$M$37,RANK(D796,$D796:$D796)+COUNTIFS($D$2:D796,D796,$F$2:F796,F796)-1&gt;1),"",
IF(AND(F796="Peretoe teenus",H796&lt;[2]an!$M$37,S796="kahepoolne vajaduspõhine",U796&gt;=[2]an!$M$37,U796&lt;=[2]an!$M$38,RANK(D796,$D796:$D796)+COUNTIFS($D$2:D796,D796,$F$2:F796,F796)-1=1),
((EOMONTH(U796,0)-U796+1)*X796)/DAY(EOMONTH(U796,0))+(DAY(U796)-1)*100/DAY(EOMONTH(U796,0)),
IF(AND(F796="Peretoe teenus",H796&lt;[2]an!$M$37,S796="kahepoolne vajaduspõhine",U796&gt;=[2]an!$M$37,U796&lt;=[2]an!$M$38,RANK(D796,$D796:$D796)+COUNTIFS($D$2:D796,D796,$F$2:F796,F796)-1&gt;1),"",
IF(AND(F796="Peretoe teenus",H796&lt;[2]an!$M$37,S796="kahepoolne vajaduspõhine",U796&gt;[2]an!$M$38,RANK(D796,$D796:$D796)+COUNTIFS($D$2:D796,D796,$F$2:F796,F796)-1=1),X796,
IF(AND(F796="Peretoe teenus",H796&lt;[2]an!$M$37,S796="kahepoolne vajaduspõhine",U796&gt;[2]an!$M$38,RANK(D796,$D796:$D796)+COUNTIFS($D$2:D796,D796,$F$2:F796,F796)-1&gt;1),"",X796*W796)))))))))))))),"")</f>
        <v/>
      </c>
      <c r="Z796" s="18" t="str">
        <f t="shared" si="37"/>
        <v/>
      </c>
      <c r="AA796" s="19" t="str">
        <f>IFERROR(VLOOKUP(E796,[2]an!$A$3:$B$81,2,FALSE),"")</f>
        <v/>
      </c>
      <c r="AB796" s="19" t="str">
        <f>IFERROR(VLOOKUP(AA796,[2]an!$C$2:$D$16,2,FALSE),"")</f>
        <v/>
      </c>
      <c r="AC796" s="20"/>
      <c r="AD796" s="21" t="str">
        <f>IF(A796=[2]an!$F$36,VLOOKUP([2]an!$F$36,[2]an!$F$36:$H$36,3,FALSE),IF(A796=[2]an!$F$35,VLOOKUP([2]an!$F$35,[2]an!$F$35:$H$35,3,FALSE),IF(A796=[2]an!$F$33,VLOOKUP([2]an!$F$33,[2]an!$F$33:$H$33,3,FALSE),IF(A796=[2]an!$F$31,VLOOKUP([2]an!$F$31,[2]an!$F$31:$H$31,3,FALSE),""))))</f>
        <v/>
      </c>
    </row>
    <row r="797" spans="6:30" x14ac:dyDescent="0.2">
      <c r="F797" s="10"/>
      <c r="G797" s="8" t="str">
        <f t="shared" si="38"/>
        <v/>
      </c>
      <c r="H797" s="13"/>
      <c r="K797" s="13"/>
      <c r="L797" s="10"/>
      <c r="M797" s="10"/>
      <c r="S797" s="8" t="str">
        <f>IFERROR(VLOOKUP(D797,[1]peretoe_teenus!$A$2:$L$2000,5,FALSE),"")</f>
        <v/>
      </c>
      <c r="U797" s="13"/>
      <c r="V797" s="15" t="str" cm="1">
        <f t="array" ref="V797">IFERROR(IF(AND(F797="Tugigrupp",RANK(K797,$K797:$K797)+COUNTIFS($K$2:K797,K797,$L$2:L797,L797,$M$2:M797,M797,$I$2:I797,I797,$G$2:G797,G797,$F$2:F797,F797)-1=1),SUMPRODUCT(($F$2:$F$4154=F797)*($G$2:$G$4154=G797)*($K$2:$K$4154=K797)*($I$2:$I$4154=I797)*($L$2:$L$4154=L797)*($M$2:$M$4154=M797)),""),"")</f>
        <v/>
      </c>
      <c r="W797" s="15" t="str">
        <f t="shared" si="36"/>
        <v/>
      </c>
      <c r="X797" s="16" t="str">
        <f>IF(AND(A797=[2]an!$G$38,F797=[2]an!$E$40),[2]an!$G$40,IF(AND(A797=[2]an!$G$38,F797=[2]an!$E$41),[2]an!$G$41,IF(AND(A797=[2]an!$G$38,F797=[2]an!$E$39,H797&gt;=[2]an!$M$37),[2]an!$G$39,
IF(AND(A797=[2]an!$G$38,F797=[2]an!$E$39,H797&lt;[2]an!$M$37,S797="kahepoolne vajaduspõhine",U797=""),[2]an!$M$40,
IF(AND(A797=[2]an!$G$38,F797=[2]an!$E$39,H797&lt;[2]an!$M$37,S797="kahepoolne vajaduspõhine",U797&lt;&gt;""),[2]an!$G$39,
IF(AND(A797=[2]an!$G$38,F797=[2]an!$E$39,H797&lt;[2]an!$M$37,S797&lt;&gt;"kahepoolne vajaduspõhine"),[2]an!$G$39,
IF(AND(A797=[2]an!$G$38,F797=[2]an!$E$42),[2]an!$G$42,
IF(AND(A797=[2]an!$H$38,F797=[2]an!$E$40),[2]an!$H$40,IF(AND(A797=[2]an!$H$38,F797=[2]an!$E$41),[2]an!$H$41,IF(AND(A797=[2]an!$H$38,F797=[2]an!$E$39,H797&gt;=[2]an!$M$37),[2]an!$H$39,
IF(AND(A797=[2]an!$H$38,F797=[2]an!$E$39,H797&lt;[2]an!$M$37,S797="kahepoolne vajaduspõhine",U797=""),[2]an!$M$40,
IF(AND(A797=[2]an!$H$38,F797=[2]an!$E$39,H797&lt;[2]an!$M$37,S797="kahepoolne vajaduspõhine",U797&lt;&gt;""),[2]an!$H$39,
IF(AND(A797=[2]an!$H$38,F797=[2]an!$E$39,H797&lt;[2]an!$M$37,S797&lt;&gt;"kahepoolne vajaduspõhine"),[2]an!$H$39,
IF(AND(A797=[2]an!$H$38,F797=[2]an!$E$42),[2]an!$H$42,
IF(AND(A797=[2]an!$I$38,F797=[2]an!$E$40),[2]an!$I$40,IF(AND(A797=[2]an!$I$38,F797=[2]an!$E$41),[2]an!$I$41,IF(AND(A797=[2]an!$I$38,F797=[2]an!$E$39,H797&gt;=[2]an!$M$37),[2]an!$I$39,
IF(AND(A797=[2]an!$I$38,F797=[2]an!$E$39,H797&lt;[2]an!$M$37,S797="kahepoolne vajaduspõhine",U797=""),[2]an!$M$40,
IF(AND(A797=[2]an!$I$38,F797=[2]an!$E$39,H797&lt;[2]an!$M$37,S797="kahepoolne vajaduspõhine",U797&lt;&gt;""),[2]an!$I$39,
IF(AND(A797=[2]an!$I$38,F797=[2]an!$E$39,H797&lt;[2]an!$M$37,S797&lt;&gt;"kahepoolne vajaduspõhine"),[2]an!$I$39,
IF(AND(A797=[2]an!$I$38,F797=[2]an!$E$42),[2]an!$I$42,
IF(AND(A797=[2]an!$J$38,F797=[2]an!$E$40),[2]an!$J$40,IF(AND(A797=[2]an!$J$38,F797=[2]an!$E$41),[2]an!$J$41,IF(AND(A797=[2]an!$J$38,F797=[2]an!$E$39,H797&gt;=[2]an!$M$37),[2]an!$J$39,
IF(AND(A797=[2]an!$J$38,F797=[2]an!$E$39,H797&lt;[2]an!$M$37,S797="kahepoolne vajaduspõhine",U797=""),[2]an!$M$40,
IF(AND(A797=[2]an!$J$38,F797=[2]an!$E$39,H797&lt;[2]an!$M$37,S797="kahepoolne vajaduspõhine",U797&lt;&gt;""),[2]an!$J$39,
IF(AND(A797=[2]an!$J$38,F797=[2]an!$E$39,H797&lt;[2]an!$M$37,S797&lt;&gt;"kahepoolne vajaduspõhine"),[2]an!$J$39,
IF(AND(A797=[2]an!$J$38,F797=[2]an!$E$42),[2]an!$J$42,""))))))))))))))))))))))))))))</f>
        <v/>
      </c>
      <c r="Y797" s="17" t="str">
        <f>IFERROR(IF(F797="Tugigrupp",0,
IF(AND(F797="Peretoe teenus",H797&gt;=[2]an!$M$37,RANK(D797,$D797:$D797)+COUNTIFS($D$2:D797,D797,$F$2:F797,F797)-1&gt;1),"",
IF(AND(F797="Peretoe teenus",H797&gt;=[2]an!$M$37,RANK(D797,$D797:$D797)+COUNTIFS($D$2:D797,D797,$F$2:F797,F797)-1=1,MONTH(H797)=MONTH(K797)=TRUE,YEAR(H797)=YEAR(K797)=TRUE),((EOMONTH(H797,0)-H797+1)*X797)/DAY(EOMONTH(H797,0)),
IF(AND(F797="Peretoe teenus",H797&gt;=[2]an!$M$37,RANK(D797,$D797:$D797)+COUNTIFS($D$2:D797,D797,$F$2:F797,F797)-1=1),X797,
IF(AND(F797="Peretoe teenus",H797&lt;[2]an!$M$37,S797&lt;&gt;"kahepoolne vajaduspõhine",RANK(D797,$D797:$D797)+COUNTIFS($D$2:D797,D797,$F$2:F797,F797)-1=1),X797,
IF(AND(F797="Peretoe teenus",H797&lt;[2]an!$M$37,S797&lt;&gt;"kahepoolne vajaduspõhine",RANK(D797,$D797:$D797)+COUNTIFS($D$2:D797,D797,$F$2:F797,F797)-1&gt;1),"",
IF(AND(F797="Peretoe teenus",H797&lt;[2]an!$M$37,S797="kahepoolne vajaduspõhine",U797="",RANK(D797,$D797:$D797)+COUNTIFS($D$2:D797,D797,$F$2:F797,F797)-1=1),X797,
IF(AND(F797="Peretoe teenus",H797&lt;[2]an!$M$37,S797="kahepoolne vajaduspõhine",U797="",RANK(D797,$D797:$D797)+COUNTIFS($D$2:D797,D797,$F$2:F797,F797)-1&gt;1),"",
IF(AND(F797="Peretoe teenus",H797&lt;[2]an!$M$37,S797="kahepoolne vajaduspõhine",U797&lt;[2]an!$M$37,RANK(D797,$D797:$D797)+COUNTIFS($D$2:D797,D797,$F$2:F797,F797)-1=1),X797,
IF(AND(F797="Peretoe teenus",H797&lt;[2]an!$M$37,S797="kahepoolne vajaduspõhine",U797&lt;[2]an!$M$37,RANK(D797,$D797:$D797)+COUNTIFS($D$2:D797,D797,$F$2:F797,F797)-1&gt;1),"",
IF(AND(F797="Peretoe teenus",H797&lt;[2]an!$M$37,S797="kahepoolne vajaduspõhine",U797&gt;=[2]an!$M$37,U797&lt;=[2]an!$M$38,RANK(D797,$D797:$D797)+COUNTIFS($D$2:D797,D797,$F$2:F797,F797)-1=1),
((EOMONTH(U797,0)-U797+1)*X797)/DAY(EOMONTH(U797,0))+(DAY(U797)-1)*100/DAY(EOMONTH(U797,0)),
IF(AND(F797="Peretoe teenus",H797&lt;[2]an!$M$37,S797="kahepoolne vajaduspõhine",U797&gt;=[2]an!$M$37,U797&lt;=[2]an!$M$38,RANK(D797,$D797:$D797)+COUNTIFS($D$2:D797,D797,$F$2:F797,F797)-1&gt;1),"",
IF(AND(F797="Peretoe teenus",H797&lt;[2]an!$M$37,S797="kahepoolne vajaduspõhine",U797&gt;[2]an!$M$38,RANK(D797,$D797:$D797)+COUNTIFS($D$2:D797,D797,$F$2:F797,F797)-1=1),X797,
IF(AND(F797="Peretoe teenus",H797&lt;[2]an!$M$37,S797="kahepoolne vajaduspõhine",U797&gt;[2]an!$M$38,RANK(D797,$D797:$D797)+COUNTIFS($D$2:D797,D797,$F$2:F797,F797)-1&gt;1),"",X797*W797)))))))))))))),"")</f>
        <v/>
      </c>
      <c r="Z797" s="18" t="str">
        <f t="shared" si="37"/>
        <v/>
      </c>
      <c r="AA797" s="19" t="str">
        <f>IFERROR(VLOOKUP(E797,[2]an!$A$3:$B$81,2,FALSE),"")</f>
        <v/>
      </c>
      <c r="AB797" s="19" t="str">
        <f>IFERROR(VLOOKUP(AA797,[2]an!$C$2:$D$16,2,FALSE),"")</f>
        <v/>
      </c>
      <c r="AC797" s="20"/>
      <c r="AD797" s="21" t="str">
        <f>IF(A797=[2]an!$F$36,VLOOKUP([2]an!$F$36,[2]an!$F$36:$H$36,3,FALSE),IF(A797=[2]an!$F$35,VLOOKUP([2]an!$F$35,[2]an!$F$35:$H$35,3,FALSE),IF(A797=[2]an!$F$33,VLOOKUP([2]an!$F$33,[2]an!$F$33:$H$33,3,FALSE),IF(A797=[2]an!$F$31,VLOOKUP([2]an!$F$31,[2]an!$F$31:$H$31,3,FALSE),""))))</f>
        <v/>
      </c>
    </row>
    <row r="798" spans="6:30" x14ac:dyDescent="0.2">
      <c r="F798" s="10"/>
      <c r="G798" s="8" t="str">
        <f t="shared" si="38"/>
        <v/>
      </c>
      <c r="H798" s="13"/>
      <c r="K798" s="13"/>
      <c r="L798" s="10"/>
      <c r="M798" s="10"/>
      <c r="S798" s="8" t="str">
        <f>IFERROR(VLOOKUP(D798,[1]peretoe_teenus!$A$2:$L$2000,5,FALSE),"")</f>
        <v/>
      </c>
      <c r="U798" s="13"/>
      <c r="V798" s="15" t="str" cm="1">
        <f t="array" ref="V798">IFERROR(IF(AND(F798="Tugigrupp",RANK(K798,$K798:$K798)+COUNTIFS($K$2:K798,K798,$L$2:L798,L798,$M$2:M798,M798,$I$2:I798,I798,$G$2:G798,G798,$F$2:F798,F798)-1=1),SUMPRODUCT(($F$2:$F$4154=F798)*($G$2:$G$4154=G798)*($K$2:$K$4154=K798)*($I$2:$I$4154=I798)*($L$2:$L$4154=L798)*($M$2:$M$4154=M798)),""),"")</f>
        <v/>
      </c>
      <c r="W798" s="15" t="str">
        <f t="shared" si="36"/>
        <v/>
      </c>
      <c r="X798" s="16" t="str">
        <f>IF(AND(A798=[2]an!$G$38,F798=[2]an!$E$40),[2]an!$G$40,IF(AND(A798=[2]an!$G$38,F798=[2]an!$E$41),[2]an!$G$41,IF(AND(A798=[2]an!$G$38,F798=[2]an!$E$39,H798&gt;=[2]an!$M$37),[2]an!$G$39,
IF(AND(A798=[2]an!$G$38,F798=[2]an!$E$39,H798&lt;[2]an!$M$37,S798="kahepoolne vajaduspõhine",U798=""),[2]an!$M$40,
IF(AND(A798=[2]an!$G$38,F798=[2]an!$E$39,H798&lt;[2]an!$M$37,S798="kahepoolne vajaduspõhine",U798&lt;&gt;""),[2]an!$G$39,
IF(AND(A798=[2]an!$G$38,F798=[2]an!$E$39,H798&lt;[2]an!$M$37,S798&lt;&gt;"kahepoolne vajaduspõhine"),[2]an!$G$39,
IF(AND(A798=[2]an!$G$38,F798=[2]an!$E$42),[2]an!$G$42,
IF(AND(A798=[2]an!$H$38,F798=[2]an!$E$40),[2]an!$H$40,IF(AND(A798=[2]an!$H$38,F798=[2]an!$E$41),[2]an!$H$41,IF(AND(A798=[2]an!$H$38,F798=[2]an!$E$39,H798&gt;=[2]an!$M$37),[2]an!$H$39,
IF(AND(A798=[2]an!$H$38,F798=[2]an!$E$39,H798&lt;[2]an!$M$37,S798="kahepoolne vajaduspõhine",U798=""),[2]an!$M$40,
IF(AND(A798=[2]an!$H$38,F798=[2]an!$E$39,H798&lt;[2]an!$M$37,S798="kahepoolne vajaduspõhine",U798&lt;&gt;""),[2]an!$H$39,
IF(AND(A798=[2]an!$H$38,F798=[2]an!$E$39,H798&lt;[2]an!$M$37,S798&lt;&gt;"kahepoolne vajaduspõhine"),[2]an!$H$39,
IF(AND(A798=[2]an!$H$38,F798=[2]an!$E$42),[2]an!$H$42,
IF(AND(A798=[2]an!$I$38,F798=[2]an!$E$40),[2]an!$I$40,IF(AND(A798=[2]an!$I$38,F798=[2]an!$E$41),[2]an!$I$41,IF(AND(A798=[2]an!$I$38,F798=[2]an!$E$39,H798&gt;=[2]an!$M$37),[2]an!$I$39,
IF(AND(A798=[2]an!$I$38,F798=[2]an!$E$39,H798&lt;[2]an!$M$37,S798="kahepoolne vajaduspõhine",U798=""),[2]an!$M$40,
IF(AND(A798=[2]an!$I$38,F798=[2]an!$E$39,H798&lt;[2]an!$M$37,S798="kahepoolne vajaduspõhine",U798&lt;&gt;""),[2]an!$I$39,
IF(AND(A798=[2]an!$I$38,F798=[2]an!$E$39,H798&lt;[2]an!$M$37,S798&lt;&gt;"kahepoolne vajaduspõhine"),[2]an!$I$39,
IF(AND(A798=[2]an!$I$38,F798=[2]an!$E$42),[2]an!$I$42,
IF(AND(A798=[2]an!$J$38,F798=[2]an!$E$40),[2]an!$J$40,IF(AND(A798=[2]an!$J$38,F798=[2]an!$E$41),[2]an!$J$41,IF(AND(A798=[2]an!$J$38,F798=[2]an!$E$39,H798&gt;=[2]an!$M$37),[2]an!$J$39,
IF(AND(A798=[2]an!$J$38,F798=[2]an!$E$39,H798&lt;[2]an!$M$37,S798="kahepoolne vajaduspõhine",U798=""),[2]an!$M$40,
IF(AND(A798=[2]an!$J$38,F798=[2]an!$E$39,H798&lt;[2]an!$M$37,S798="kahepoolne vajaduspõhine",U798&lt;&gt;""),[2]an!$J$39,
IF(AND(A798=[2]an!$J$38,F798=[2]an!$E$39,H798&lt;[2]an!$M$37,S798&lt;&gt;"kahepoolne vajaduspõhine"),[2]an!$J$39,
IF(AND(A798=[2]an!$J$38,F798=[2]an!$E$42),[2]an!$J$42,""))))))))))))))))))))))))))))</f>
        <v/>
      </c>
      <c r="Y798" s="17" t="str">
        <f>IFERROR(IF(F798="Tugigrupp",0,
IF(AND(F798="Peretoe teenus",H798&gt;=[2]an!$M$37,RANK(D798,$D798:$D798)+COUNTIFS($D$2:D798,D798,$F$2:F798,F798)-1&gt;1),"",
IF(AND(F798="Peretoe teenus",H798&gt;=[2]an!$M$37,RANK(D798,$D798:$D798)+COUNTIFS($D$2:D798,D798,$F$2:F798,F798)-1=1,MONTH(H798)=MONTH(K798)=TRUE,YEAR(H798)=YEAR(K798)=TRUE),((EOMONTH(H798,0)-H798+1)*X798)/DAY(EOMONTH(H798,0)),
IF(AND(F798="Peretoe teenus",H798&gt;=[2]an!$M$37,RANK(D798,$D798:$D798)+COUNTIFS($D$2:D798,D798,$F$2:F798,F798)-1=1),X798,
IF(AND(F798="Peretoe teenus",H798&lt;[2]an!$M$37,S798&lt;&gt;"kahepoolne vajaduspõhine",RANK(D798,$D798:$D798)+COUNTIFS($D$2:D798,D798,$F$2:F798,F798)-1=1),X798,
IF(AND(F798="Peretoe teenus",H798&lt;[2]an!$M$37,S798&lt;&gt;"kahepoolne vajaduspõhine",RANK(D798,$D798:$D798)+COUNTIFS($D$2:D798,D798,$F$2:F798,F798)-1&gt;1),"",
IF(AND(F798="Peretoe teenus",H798&lt;[2]an!$M$37,S798="kahepoolne vajaduspõhine",U798="",RANK(D798,$D798:$D798)+COUNTIFS($D$2:D798,D798,$F$2:F798,F798)-1=1),X798,
IF(AND(F798="Peretoe teenus",H798&lt;[2]an!$M$37,S798="kahepoolne vajaduspõhine",U798="",RANK(D798,$D798:$D798)+COUNTIFS($D$2:D798,D798,$F$2:F798,F798)-1&gt;1),"",
IF(AND(F798="Peretoe teenus",H798&lt;[2]an!$M$37,S798="kahepoolne vajaduspõhine",U798&lt;[2]an!$M$37,RANK(D798,$D798:$D798)+COUNTIFS($D$2:D798,D798,$F$2:F798,F798)-1=1),X798,
IF(AND(F798="Peretoe teenus",H798&lt;[2]an!$M$37,S798="kahepoolne vajaduspõhine",U798&lt;[2]an!$M$37,RANK(D798,$D798:$D798)+COUNTIFS($D$2:D798,D798,$F$2:F798,F798)-1&gt;1),"",
IF(AND(F798="Peretoe teenus",H798&lt;[2]an!$M$37,S798="kahepoolne vajaduspõhine",U798&gt;=[2]an!$M$37,U798&lt;=[2]an!$M$38,RANK(D798,$D798:$D798)+COUNTIFS($D$2:D798,D798,$F$2:F798,F798)-1=1),
((EOMONTH(U798,0)-U798+1)*X798)/DAY(EOMONTH(U798,0))+(DAY(U798)-1)*100/DAY(EOMONTH(U798,0)),
IF(AND(F798="Peretoe teenus",H798&lt;[2]an!$M$37,S798="kahepoolne vajaduspõhine",U798&gt;=[2]an!$M$37,U798&lt;=[2]an!$M$38,RANK(D798,$D798:$D798)+COUNTIFS($D$2:D798,D798,$F$2:F798,F798)-1&gt;1),"",
IF(AND(F798="Peretoe teenus",H798&lt;[2]an!$M$37,S798="kahepoolne vajaduspõhine",U798&gt;[2]an!$M$38,RANK(D798,$D798:$D798)+COUNTIFS($D$2:D798,D798,$F$2:F798,F798)-1=1),X798,
IF(AND(F798="Peretoe teenus",H798&lt;[2]an!$M$37,S798="kahepoolne vajaduspõhine",U798&gt;[2]an!$M$38,RANK(D798,$D798:$D798)+COUNTIFS($D$2:D798,D798,$F$2:F798,F798)-1&gt;1),"",X798*W798)))))))))))))),"")</f>
        <v/>
      </c>
      <c r="Z798" s="18" t="str">
        <f t="shared" si="37"/>
        <v/>
      </c>
      <c r="AA798" s="19" t="str">
        <f>IFERROR(VLOOKUP(E798,[2]an!$A$3:$B$81,2,FALSE),"")</f>
        <v/>
      </c>
      <c r="AB798" s="19" t="str">
        <f>IFERROR(VLOOKUP(AA798,[2]an!$C$2:$D$16,2,FALSE),"")</f>
        <v/>
      </c>
      <c r="AC798" s="20"/>
      <c r="AD798" s="21" t="str">
        <f>IF(A798=[2]an!$F$36,VLOOKUP([2]an!$F$36,[2]an!$F$36:$H$36,3,FALSE),IF(A798=[2]an!$F$35,VLOOKUP([2]an!$F$35,[2]an!$F$35:$H$35,3,FALSE),IF(A798=[2]an!$F$33,VLOOKUP([2]an!$F$33,[2]an!$F$33:$H$33,3,FALSE),IF(A798=[2]an!$F$31,VLOOKUP([2]an!$F$31,[2]an!$F$31:$H$31,3,FALSE),""))))</f>
        <v/>
      </c>
    </row>
    <row r="799" spans="6:30" x14ac:dyDescent="0.2">
      <c r="F799" s="10"/>
      <c r="G799" s="8" t="str">
        <f t="shared" si="38"/>
        <v/>
      </c>
      <c r="H799" s="13"/>
      <c r="K799" s="13"/>
      <c r="L799" s="10"/>
      <c r="M799" s="10"/>
      <c r="S799" s="8" t="str">
        <f>IFERROR(VLOOKUP(D799,[1]peretoe_teenus!$A$2:$L$2000,5,FALSE),"")</f>
        <v/>
      </c>
      <c r="U799" s="13"/>
      <c r="V799" s="15" t="str" cm="1">
        <f t="array" ref="V799">IFERROR(IF(AND(F799="Tugigrupp",RANK(K799,$K799:$K799)+COUNTIFS($K$2:K799,K799,$L$2:L799,L799,$M$2:M799,M799,$I$2:I799,I799,$G$2:G799,G799,$F$2:F799,F799)-1=1),SUMPRODUCT(($F$2:$F$4154=F799)*($G$2:$G$4154=G799)*($K$2:$K$4154=K799)*($I$2:$I$4154=I799)*($L$2:$L$4154=L799)*($M$2:$M$4154=M799)),""),"")</f>
        <v/>
      </c>
      <c r="W799" s="15" t="str">
        <f t="shared" si="36"/>
        <v/>
      </c>
      <c r="X799" s="16" t="str">
        <f>IF(AND(A799=[2]an!$G$38,F799=[2]an!$E$40),[2]an!$G$40,IF(AND(A799=[2]an!$G$38,F799=[2]an!$E$41),[2]an!$G$41,IF(AND(A799=[2]an!$G$38,F799=[2]an!$E$39,H799&gt;=[2]an!$M$37),[2]an!$G$39,
IF(AND(A799=[2]an!$G$38,F799=[2]an!$E$39,H799&lt;[2]an!$M$37,S799="kahepoolne vajaduspõhine",U799=""),[2]an!$M$40,
IF(AND(A799=[2]an!$G$38,F799=[2]an!$E$39,H799&lt;[2]an!$M$37,S799="kahepoolne vajaduspõhine",U799&lt;&gt;""),[2]an!$G$39,
IF(AND(A799=[2]an!$G$38,F799=[2]an!$E$39,H799&lt;[2]an!$M$37,S799&lt;&gt;"kahepoolne vajaduspõhine"),[2]an!$G$39,
IF(AND(A799=[2]an!$G$38,F799=[2]an!$E$42),[2]an!$G$42,
IF(AND(A799=[2]an!$H$38,F799=[2]an!$E$40),[2]an!$H$40,IF(AND(A799=[2]an!$H$38,F799=[2]an!$E$41),[2]an!$H$41,IF(AND(A799=[2]an!$H$38,F799=[2]an!$E$39,H799&gt;=[2]an!$M$37),[2]an!$H$39,
IF(AND(A799=[2]an!$H$38,F799=[2]an!$E$39,H799&lt;[2]an!$M$37,S799="kahepoolne vajaduspõhine",U799=""),[2]an!$M$40,
IF(AND(A799=[2]an!$H$38,F799=[2]an!$E$39,H799&lt;[2]an!$M$37,S799="kahepoolne vajaduspõhine",U799&lt;&gt;""),[2]an!$H$39,
IF(AND(A799=[2]an!$H$38,F799=[2]an!$E$39,H799&lt;[2]an!$M$37,S799&lt;&gt;"kahepoolne vajaduspõhine"),[2]an!$H$39,
IF(AND(A799=[2]an!$H$38,F799=[2]an!$E$42),[2]an!$H$42,
IF(AND(A799=[2]an!$I$38,F799=[2]an!$E$40),[2]an!$I$40,IF(AND(A799=[2]an!$I$38,F799=[2]an!$E$41),[2]an!$I$41,IF(AND(A799=[2]an!$I$38,F799=[2]an!$E$39,H799&gt;=[2]an!$M$37),[2]an!$I$39,
IF(AND(A799=[2]an!$I$38,F799=[2]an!$E$39,H799&lt;[2]an!$M$37,S799="kahepoolne vajaduspõhine",U799=""),[2]an!$M$40,
IF(AND(A799=[2]an!$I$38,F799=[2]an!$E$39,H799&lt;[2]an!$M$37,S799="kahepoolne vajaduspõhine",U799&lt;&gt;""),[2]an!$I$39,
IF(AND(A799=[2]an!$I$38,F799=[2]an!$E$39,H799&lt;[2]an!$M$37,S799&lt;&gt;"kahepoolne vajaduspõhine"),[2]an!$I$39,
IF(AND(A799=[2]an!$I$38,F799=[2]an!$E$42),[2]an!$I$42,
IF(AND(A799=[2]an!$J$38,F799=[2]an!$E$40),[2]an!$J$40,IF(AND(A799=[2]an!$J$38,F799=[2]an!$E$41),[2]an!$J$41,IF(AND(A799=[2]an!$J$38,F799=[2]an!$E$39,H799&gt;=[2]an!$M$37),[2]an!$J$39,
IF(AND(A799=[2]an!$J$38,F799=[2]an!$E$39,H799&lt;[2]an!$M$37,S799="kahepoolne vajaduspõhine",U799=""),[2]an!$M$40,
IF(AND(A799=[2]an!$J$38,F799=[2]an!$E$39,H799&lt;[2]an!$M$37,S799="kahepoolne vajaduspõhine",U799&lt;&gt;""),[2]an!$J$39,
IF(AND(A799=[2]an!$J$38,F799=[2]an!$E$39,H799&lt;[2]an!$M$37,S799&lt;&gt;"kahepoolne vajaduspõhine"),[2]an!$J$39,
IF(AND(A799=[2]an!$J$38,F799=[2]an!$E$42),[2]an!$J$42,""))))))))))))))))))))))))))))</f>
        <v/>
      </c>
      <c r="Y799" s="17" t="str">
        <f>IFERROR(IF(F799="Tugigrupp",0,
IF(AND(F799="Peretoe teenus",H799&gt;=[2]an!$M$37,RANK(D799,$D799:$D799)+COUNTIFS($D$2:D799,D799,$F$2:F799,F799)-1&gt;1),"",
IF(AND(F799="Peretoe teenus",H799&gt;=[2]an!$M$37,RANK(D799,$D799:$D799)+COUNTIFS($D$2:D799,D799,$F$2:F799,F799)-1=1,MONTH(H799)=MONTH(K799)=TRUE,YEAR(H799)=YEAR(K799)=TRUE),((EOMONTH(H799,0)-H799+1)*X799)/DAY(EOMONTH(H799,0)),
IF(AND(F799="Peretoe teenus",H799&gt;=[2]an!$M$37,RANK(D799,$D799:$D799)+COUNTIFS($D$2:D799,D799,$F$2:F799,F799)-1=1),X799,
IF(AND(F799="Peretoe teenus",H799&lt;[2]an!$M$37,S799&lt;&gt;"kahepoolne vajaduspõhine",RANK(D799,$D799:$D799)+COUNTIFS($D$2:D799,D799,$F$2:F799,F799)-1=1),X799,
IF(AND(F799="Peretoe teenus",H799&lt;[2]an!$M$37,S799&lt;&gt;"kahepoolne vajaduspõhine",RANK(D799,$D799:$D799)+COUNTIFS($D$2:D799,D799,$F$2:F799,F799)-1&gt;1),"",
IF(AND(F799="Peretoe teenus",H799&lt;[2]an!$M$37,S799="kahepoolne vajaduspõhine",U799="",RANK(D799,$D799:$D799)+COUNTIFS($D$2:D799,D799,$F$2:F799,F799)-1=1),X799,
IF(AND(F799="Peretoe teenus",H799&lt;[2]an!$M$37,S799="kahepoolne vajaduspõhine",U799="",RANK(D799,$D799:$D799)+COUNTIFS($D$2:D799,D799,$F$2:F799,F799)-1&gt;1),"",
IF(AND(F799="Peretoe teenus",H799&lt;[2]an!$M$37,S799="kahepoolne vajaduspõhine",U799&lt;[2]an!$M$37,RANK(D799,$D799:$D799)+COUNTIFS($D$2:D799,D799,$F$2:F799,F799)-1=1),X799,
IF(AND(F799="Peretoe teenus",H799&lt;[2]an!$M$37,S799="kahepoolne vajaduspõhine",U799&lt;[2]an!$M$37,RANK(D799,$D799:$D799)+COUNTIFS($D$2:D799,D799,$F$2:F799,F799)-1&gt;1),"",
IF(AND(F799="Peretoe teenus",H799&lt;[2]an!$M$37,S799="kahepoolne vajaduspõhine",U799&gt;=[2]an!$M$37,U799&lt;=[2]an!$M$38,RANK(D799,$D799:$D799)+COUNTIFS($D$2:D799,D799,$F$2:F799,F799)-1=1),
((EOMONTH(U799,0)-U799+1)*X799)/DAY(EOMONTH(U799,0))+(DAY(U799)-1)*100/DAY(EOMONTH(U799,0)),
IF(AND(F799="Peretoe teenus",H799&lt;[2]an!$M$37,S799="kahepoolne vajaduspõhine",U799&gt;=[2]an!$M$37,U799&lt;=[2]an!$M$38,RANK(D799,$D799:$D799)+COUNTIFS($D$2:D799,D799,$F$2:F799,F799)-1&gt;1),"",
IF(AND(F799="Peretoe teenus",H799&lt;[2]an!$M$37,S799="kahepoolne vajaduspõhine",U799&gt;[2]an!$M$38,RANK(D799,$D799:$D799)+COUNTIFS($D$2:D799,D799,$F$2:F799,F799)-1=1),X799,
IF(AND(F799="Peretoe teenus",H799&lt;[2]an!$M$37,S799="kahepoolne vajaduspõhine",U799&gt;[2]an!$M$38,RANK(D799,$D799:$D799)+COUNTIFS($D$2:D799,D799,$F$2:F799,F799)-1&gt;1),"",X799*W799)))))))))))))),"")</f>
        <v/>
      </c>
      <c r="Z799" s="18" t="str">
        <f t="shared" si="37"/>
        <v/>
      </c>
      <c r="AA799" s="19" t="str">
        <f>IFERROR(VLOOKUP(E799,[2]an!$A$3:$B$81,2,FALSE),"")</f>
        <v/>
      </c>
      <c r="AB799" s="19" t="str">
        <f>IFERROR(VLOOKUP(AA799,[2]an!$C$2:$D$16,2,FALSE),"")</f>
        <v/>
      </c>
      <c r="AC799" s="20"/>
      <c r="AD799" s="21" t="str">
        <f>IF(A799=[2]an!$F$36,VLOOKUP([2]an!$F$36,[2]an!$F$36:$H$36,3,FALSE),IF(A799=[2]an!$F$35,VLOOKUP([2]an!$F$35,[2]an!$F$35:$H$35,3,FALSE),IF(A799=[2]an!$F$33,VLOOKUP([2]an!$F$33,[2]an!$F$33:$H$33,3,FALSE),IF(A799=[2]an!$F$31,VLOOKUP([2]an!$F$31,[2]an!$F$31:$H$31,3,FALSE),""))))</f>
        <v/>
      </c>
    </row>
    <row r="800" spans="6:30" x14ac:dyDescent="0.2">
      <c r="F800" s="10"/>
      <c r="G800" s="8" t="str">
        <f t="shared" si="38"/>
        <v/>
      </c>
      <c r="H800" s="13"/>
      <c r="K800" s="13"/>
      <c r="L800" s="10"/>
      <c r="M800" s="10"/>
      <c r="S800" s="8" t="str">
        <f>IFERROR(VLOOKUP(D800,[1]peretoe_teenus!$A$2:$L$2000,5,FALSE),"")</f>
        <v/>
      </c>
      <c r="U800" s="13"/>
      <c r="V800" s="15" t="str" cm="1">
        <f t="array" ref="V800">IFERROR(IF(AND(F800="Tugigrupp",RANK(K800,$K800:$K800)+COUNTIFS($K$2:K800,K800,$L$2:L800,L800,$M$2:M800,M800,$I$2:I800,I800,$G$2:G800,G800,$F$2:F800,F800)-1=1),SUMPRODUCT(($F$2:$F$4154=F800)*($G$2:$G$4154=G800)*($K$2:$K$4154=K800)*($I$2:$I$4154=I800)*($L$2:$L$4154=L800)*($M$2:$M$4154=M800)),""),"")</f>
        <v/>
      </c>
      <c r="W800" s="15" t="str">
        <f t="shared" si="36"/>
        <v/>
      </c>
      <c r="X800" s="16" t="str">
        <f>IF(AND(A800=[2]an!$G$38,F800=[2]an!$E$40),[2]an!$G$40,IF(AND(A800=[2]an!$G$38,F800=[2]an!$E$41),[2]an!$G$41,IF(AND(A800=[2]an!$G$38,F800=[2]an!$E$39,H800&gt;=[2]an!$M$37),[2]an!$G$39,
IF(AND(A800=[2]an!$G$38,F800=[2]an!$E$39,H800&lt;[2]an!$M$37,S800="kahepoolne vajaduspõhine",U800=""),[2]an!$M$40,
IF(AND(A800=[2]an!$G$38,F800=[2]an!$E$39,H800&lt;[2]an!$M$37,S800="kahepoolne vajaduspõhine",U800&lt;&gt;""),[2]an!$G$39,
IF(AND(A800=[2]an!$G$38,F800=[2]an!$E$39,H800&lt;[2]an!$M$37,S800&lt;&gt;"kahepoolne vajaduspõhine"),[2]an!$G$39,
IF(AND(A800=[2]an!$G$38,F800=[2]an!$E$42),[2]an!$G$42,
IF(AND(A800=[2]an!$H$38,F800=[2]an!$E$40),[2]an!$H$40,IF(AND(A800=[2]an!$H$38,F800=[2]an!$E$41),[2]an!$H$41,IF(AND(A800=[2]an!$H$38,F800=[2]an!$E$39,H800&gt;=[2]an!$M$37),[2]an!$H$39,
IF(AND(A800=[2]an!$H$38,F800=[2]an!$E$39,H800&lt;[2]an!$M$37,S800="kahepoolne vajaduspõhine",U800=""),[2]an!$M$40,
IF(AND(A800=[2]an!$H$38,F800=[2]an!$E$39,H800&lt;[2]an!$M$37,S800="kahepoolne vajaduspõhine",U800&lt;&gt;""),[2]an!$H$39,
IF(AND(A800=[2]an!$H$38,F800=[2]an!$E$39,H800&lt;[2]an!$M$37,S800&lt;&gt;"kahepoolne vajaduspõhine"),[2]an!$H$39,
IF(AND(A800=[2]an!$H$38,F800=[2]an!$E$42),[2]an!$H$42,
IF(AND(A800=[2]an!$I$38,F800=[2]an!$E$40),[2]an!$I$40,IF(AND(A800=[2]an!$I$38,F800=[2]an!$E$41),[2]an!$I$41,IF(AND(A800=[2]an!$I$38,F800=[2]an!$E$39,H800&gt;=[2]an!$M$37),[2]an!$I$39,
IF(AND(A800=[2]an!$I$38,F800=[2]an!$E$39,H800&lt;[2]an!$M$37,S800="kahepoolne vajaduspõhine",U800=""),[2]an!$M$40,
IF(AND(A800=[2]an!$I$38,F800=[2]an!$E$39,H800&lt;[2]an!$M$37,S800="kahepoolne vajaduspõhine",U800&lt;&gt;""),[2]an!$I$39,
IF(AND(A800=[2]an!$I$38,F800=[2]an!$E$39,H800&lt;[2]an!$M$37,S800&lt;&gt;"kahepoolne vajaduspõhine"),[2]an!$I$39,
IF(AND(A800=[2]an!$I$38,F800=[2]an!$E$42),[2]an!$I$42,
IF(AND(A800=[2]an!$J$38,F800=[2]an!$E$40),[2]an!$J$40,IF(AND(A800=[2]an!$J$38,F800=[2]an!$E$41),[2]an!$J$41,IF(AND(A800=[2]an!$J$38,F800=[2]an!$E$39,H800&gt;=[2]an!$M$37),[2]an!$J$39,
IF(AND(A800=[2]an!$J$38,F800=[2]an!$E$39,H800&lt;[2]an!$M$37,S800="kahepoolne vajaduspõhine",U800=""),[2]an!$M$40,
IF(AND(A800=[2]an!$J$38,F800=[2]an!$E$39,H800&lt;[2]an!$M$37,S800="kahepoolne vajaduspõhine",U800&lt;&gt;""),[2]an!$J$39,
IF(AND(A800=[2]an!$J$38,F800=[2]an!$E$39,H800&lt;[2]an!$M$37,S800&lt;&gt;"kahepoolne vajaduspõhine"),[2]an!$J$39,
IF(AND(A800=[2]an!$J$38,F800=[2]an!$E$42),[2]an!$J$42,""))))))))))))))))))))))))))))</f>
        <v/>
      </c>
      <c r="Y800" s="17" t="str">
        <f>IFERROR(IF(F800="Tugigrupp",0,
IF(AND(F800="Peretoe teenus",H800&gt;=[2]an!$M$37,RANK(D800,$D800:$D800)+COUNTIFS($D$2:D800,D800,$F$2:F800,F800)-1&gt;1),"",
IF(AND(F800="Peretoe teenus",H800&gt;=[2]an!$M$37,RANK(D800,$D800:$D800)+COUNTIFS($D$2:D800,D800,$F$2:F800,F800)-1=1,MONTH(H800)=MONTH(K800)=TRUE,YEAR(H800)=YEAR(K800)=TRUE),((EOMONTH(H800,0)-H800+1)*X800)/DAY(EOMONTH(H800,0)),
IF(AND(F800="Peretoe teenus",H800&gt;=[2]an!$M$37,RANK(D800,$D800:$D800)+COUNTIFS($D$2:D800,D800,$F$2:F800,F800)-1=1),X800,
IF(AND(F800="Peretoe teenus",H800&lt;[2]an!$M$37,S800&lt;&gt;"kahepoolne vajaduspõhine",RANK(D800,$D800:$D800)+COUNTIFS($D$2:D800,D800,$F$2:F800,F800)-1=1),X800,
IF(AND(F800="Peretoe teenus",H800&lt;[2]an!$M$37,S800&lt;&gt;"kahepoolne vajaduspõhine",RANK(D800,$D800:$D800)+COUNTIFS($D$2:D800,D800,$F$2:F800,F800)-1&gt;1),"",
IF(AND(F800="Peretoe teenus",H800&lt;[2]an!$M$37,S800="kahepoolne vajaduspõhine",U800="",RANK(D800,$D800:$D800)+COUNTIFS($D$2:D800,D800,$F$2:F800,F800)-1=1),X800,
IF(AND(F800="Peretoe teenus",H800&lt;[2]an!$M$37,S800="kahepoolne vajaduspõhine",U800="",RANK(D800,$D800:$D800)+COUNTIFS($D$2:D800,D800,$F$2:F800,F800)-1&gt;1),"",
IF(AND(F800="Peretoe teenus",H800&lt;[2]an!$M$37,S800="kahepoolne vajaduspõhine",U800&lt;[2]an!$M$37,RANK(D800,$D800:$D800)+COUNTIFS($D$2:D800,D800,$F$2:F800,F800)-1=1),X800,
IF(AND(F800="Peretoe teenus",H800&lt;[2]an!$M$37,S800="kahepoolne vajaduspõhine",U800&lt;[2]an!$M$37,RANK(D800,$D800:$D800)+COUNTIFS($D$2:D800,D800,$F$2:F800,F800)-1&gt;1),"",
IF(AND(F800="Peretoe teenus",H800&lt;[2]an!$M$37,S800="kahepoolne vajaduspõhine",U800&gt;=[2]an!$M$37,U800&lt;=[2]an!$M$38,RANK(D800,$D800:$D800)+COUNTIFS($D$2:D800,D800,$F$2:F800,F800)-1=1),
((EOMONTH(U800,0)-U800+1)*X800)/DAY(EOMONTH(U800,0))+(DAY(U800)-1)*100/DAY(EOMONTH(U800,0)),
IF(AND(F800="Peretoe teenus",H800&lt;[2]an!$M$37,S800="kahepoolne vajaduspõhine",U800&gt;=[2]an!$M$37,U800&lt;=[2]an!$M$38,RANK(D800,$D800:$D800)+COUNTIFS($D$2:D800,D800,$F$2:F800,F800)-1&gt;1),"",
IF(AND(F800="Peretoe teenus",H800&lt;[2]an!$M$37,S800="kahepoolne vajaduspõhine",U800&gt;[2]an!$M$38,RANK(D800,$D800:$D800)+COUNTIFS($D$2:D800,D800,$F$2:F800,F800)-1=1),X800,
IF(AND(F800="Peretoe teenus",H800&lt;[2]an!$M$37,S800="kahepoolne vajaduspõhine",U800&gt;[2]an!$M$38,RANK(D800,$D800:$D800)+COUNTIFS($D$2:D800,D800,$F$2:F800,F800)-1&gt;1),"",X800*W800)))))))))))))),"")</f>
        <v/>
      </c>
      <c r="Z800" s="18" t="str">
        <f t="shared" si="37"/>
        <v/>
      </c>
      <c r="AA800" s="19" t="str">
        <f>IFERROR(VLOOKUP(E800,[2]an!$A$3:$B$81,2,FALSE),"")</f>
        <v/>
      </c>
      <c r="AB800" s="19" t="str">
        <f>IFERROR(VLOOKUP(AA800,[2]an!$C$2:$D$16,2,FALSE),"")</f>
        <v/>
      </c>
      <c r="AC800" s="20"/>
      <c r="AD800" s="21" t="str">
        <f>IF(A800=[2]an!$F$36,VLOOKUP([2]an!$F$36,[2]an!$F$36:$H$36,3,FALSE),IF(A800=[2]an!$F$35,VLOOKUP([2]an!$F$35,[2]an!$F$35:$H$35,3,FALSE),IF(A800=[2]an!$F$33,VLOOKUP([2]an!$F$33,[2]an!$F$33:$H$33,3,FALSE),IF(A800=[2]an!$F$31,VLOOKUP([2]an!$F$31,[2]an!$F$31:$H$31,3,FALSE),""))))</f>
        <v/>
      </c>
    </row>
    <row r="801" spans="6:30" x14ac:dyDescent="0.2">
      <c r="F801" s="10"/>
      <c r="G801" s="8" t="str">
        <f t="shared" si="38"/>
        <v/>
      </c>
      <c r="H801" s="13"/>
      <c r="K801" s="13"/>
      <c r="L801" s="10"/>
      <c r="M801" s="10"/>
      <c r="S801" s="8" t="str">
        <f>IFERROR(VLOOKUP(D801,[1]peretoe_teenus!$A$2:$L$2000,5,FALSE),"")</f>
        <v/>
      </c>
      <c r="U801" s="13"/>
      <c r="V801" s="15" t="str" cm="1">
        <f t="array" ref="V801">IFERROR(IF(AND(F801="Tugigrupp",RANK(K801,$K801:$K801)+COUNTIFS($K$2:K801,K801,$L$2:L801,L801,$M$2:M801,M801,$I$2:I801,I801,$G$2:G801,G801,$F$2:F801,F801)-1=1),SUMPRODUCT(($F$2:$F$4154=F801)*($G$2:$G$4154=G801)*($K$2:$K$4154=K801)*($I$2:$I$4154=I801)*($L$2:$L$4154=L801)*($M$2:$M$4154=M801)),""),"")</f>
        <v/>
      </c>
      <c r="W801" s="15" t="str">
        <f t="shared" si="36"/>
        <v/>
      </c>
      <c r="X801" s="16" t="str">
        <f>IF(AND(A801=[2]an!$G$38,F801=[2]an!$E$40),[2]an!$G$40,IF(AND(A801=[2]an!$G$38,F801=[2]an!$E$41),[2]an!$G$41,IF(AND(A801=[2]an!$G$38,F801=[2]an!$E$39,H801&gt;=[2]an!$M$37),[2]an!$G$39,
IF(AND(A801=[2]an!$G$38,F801=[2]an!$E$39,H801&lt;[2]an!$M$37,S801="kahepoolne vajaduspõhine",U801=""),[2]an!$M$40,
IF(AND(A801=[2]an!$G$38,F801=[2]an!$E$39,H801&lt;[2]an!$M$37,S801="kahepoolne vajaduspõhine",U801&lt;&gt;""),[2]an!$G$39,
IF(AND(A801=[2]an!$G$38,F801=[2]an!$E$39,H801&lt;[2]an!$M$37,S801&lt;&gt;"kahepoolne vajaduspõhine"),[2]an!$G$39,
IF(AND(A801=[2]an!$G$38,F801=[2]an!$E$42),[2]an!$G$42,
IF(AND(A801=[2]an!$H$38,F801=[2]an!$E$40),[2]an!$H$40,IF(AND(A801=[2]an!$H$38,F801=[2]an!$E$41),[2]an!$H$41,IF(AND(A801=[2]an!$H$38,F801=[2]an!$E$39,H801&gt;=[2]an!$M$37),[2]an!$H$39,
IF(AND(A801=[2]an!$H$38,F801=[2]an!$E$39,H801&lt;[2]an!$M$37,S801="kahepoolne vajaduspõhine",U801=""),[2]an!$M$40,
IF(AND(A801=[2]an!$H$38,F801=[2]an!$E$39,H801&lt;[2]an!$M$37,S801="kahepoolne vajaduspõhine",U801&lt;&gt;""),[2]an!$H$39,
IF(AND(A801=[2]an!$H$38,F801=[2]an!$E$39,H801&lt;[2]an!$M$37,S801&lt;&gt;"kahepoolne vajaduspõhine"),[2]an!$H$39,
IF(AND(A801=[2]an!$H$38,F801=[2]an!$E$42),[2]an!$H$42,
IF(AND(A801=[2]an!$I$38,F801=[2]an!$E$40),[2]an!$I$40,IF(AND(A801=[2]an!$I$38,F801=[2]an!$E$41),[2]an!$I$41,IF(AND(A801=[2]an!$I$38,F801=[2]an!$E$39,H801&gt;=[2]an!$M$37),[2]an!$I$39,
IF(AND(A801=[2]an!$I$38,F801=[2]an!$E$39,H801&lt;[2]an!$M$37,S801="kahepoolne vajaduspõhine",U801=""),[2]an!$M$40,
IF(AND(A801=[2]an!$I$38,F801=[2]an!$E$39,H801&lt;[2]an!$M$37,S801="kahepoolne vajaduspõhine",U801&lt;&gt;""),[2]an!$I$39,
IF(AND(A801=[2]an!$I$38,F801=[2]an!$E$39,H801&lt;[2]an!$M$37,S801&lt;&gt;"kahepoolne vajaduspõhine"),[2]an!$I$39,
IF(AND(A801=[2]an!$I$38,F801=[2]an!$E$42),[2]an!$I$42,
IF(AND(A801=[2]an!$J$38,F801=[2]an!$E$40),[2]an!$J$40,IF(AND(A801=[2]an!$J$38,F801=[2]an!$E$41),[2]an!$J$41,IF(AND(A801=[2]an!$J$38,F801=[2]an!$E$39,H801&gt;=[2]an!$M$37),[2]an!$J$39,
IF(AND(A801=[2]an!$J$38,F801=[2]an!$E$39,H801&lt;[2]an!$M$37,S801="kahepoolne vajaduspõhine",U801=""),[2]an!$M$40,
IF(AND(A801=[2]an!$J$38,F801=[2]an!$E$39,H801&lt;[2]an!$M$37,S801="kahepoolne vajaduspõhine",U801&lt;&gt;""),[2]an!$J$39,
IF(AND(A801=[2]an!$J$38,F801=[2]an!$E$39,H801&lt;[2]an!$M$37,S801&lt;&gt;"kahepoolne vajaduspõhine"),[2]an!$J$39,
IF(AND(A801=[2]an!$J$38,F801=[2]an!$E$42),[2]an!$J$42,""))))))))))))))))))))))))))))</f>
        <v/>
      </c>
      <c r="Y801" s="17" t="str">
        <f>IFERROR(IF(F801="Tugigrupp",0,
IF(AND(F801="Peretoe teenus",H801&gt;=[2]an!$M$37,RANK(D801,$D801:$D801)+COUNTIFS($D$2:D801,D801,$F$2:F801,F801)-1&gt;1),"",
IF(AND(F801="Peretoe teenus",H801&gt;=[2]an!$M$37,RANK(D801,$D801:$D801)+COUNTIFS($D$2:D801,D801,$F$2:F801,F801)-1=1,MONTH(H801)=MONTH(K801)=TRUE,YEAR(H801)=YEAR(K801)=TRUE),((EOMONTH(H801,0)-H801+1)*X801)/DAY(EOMONTH(H801,0)),
IF(AND(F801="Peretoe teenus",H801&gt;=[2]an!$M$37,RANK(D801,$D801:$D801)+COUNTIFS($D$2:D801,D801,$F$2:F801,F801)-1=1),X801,
IF(AND(F801="Peretoe teenus",H801&lt;[2]an!$M$37,S801&lt;&gt;"kahepoolne vajaduspõhine",RANK(D801,$D801:$D801)+COUNTIFS($D$2:D801,D801,$F$2:F801,F801)-1=1),X801,
IF(AND(F801="Peretoe teenus",H801&lt;[2]an!$M$37,S801&lt;&gt;"kahepoolne vajaduspõhine",RANK(D801,$D801:$D801)+COUNTIFS($D$2:D801,D801,$F$2:F801,F801)-1&gt;1),"",
IF(AND(F801="Peretoe teenus",H801&lt;[2]an!$M$37,S801="kahepoolne vajaduspõhine",U801="",RANK(D801,$D801:$D801)+COUNTIFS($D$2:D801,D801,$F$2:F801,F801)-1=1),X801,
IF(AND(F801="Peretoe teenus",H801&lt;[2]an!$M$37,S801="kahepoolne vajaduspõhine",U801="",RANK(D801,$D801:$D801)+COUNTIFS($D$2:D801,D801,$F$2:F801,F801)-1&gt;1),"",
IF(AND(F801="Peretoe teenus",H801&lt;[2]an!$M$37,S801="kahepoolne vajaduspõhine",U801&lt;[2]an!$M$37,RANK(D801,$D801:$D801)+COUNTIFS($D$2:D801,D801,$F$2:F801,F801)-1=1),X801,
IF(AND(F801="Peretoe teenus",H801&lt;[2]an!$M$37,S801="kahepoolne vajaduspõhine",U801&lt;[2]an!$M$37,RANK(D801,$D801:$D801)+COUNTIFS($D$2:D801,D801,$F$2:F801,F801)-1&gt;1),"",
IF(AND(F801="Peretoe teenus",H801&lt;[2]an!$M$37,S801="kahepoolne vajaduspõhine",U801&gt;=[2]an!$M$37,U801&lt;=[2]an!$M$38,RANK(D801,$D801:$D801)+COUNTIFS($D$2:D801,D801,$F$2:F801,F801)-1=1),
((EOMONTH(U801,0)-U801+1)*X801)/DAY(EOMONTH(U801,0))+(DAY(U801)-1)*100/DAY(EOMONTH(U801,0)),
IF(AND(F801="Peretoe teenus",H801&lt;[2]an!$M$37,S801="kahepoolne vajaduspõhine",U801&gt;=[2]an!$M$37,U801&lt;=[2]an!$M$38,RANK(D801,$D801:$D801)+COUNTIFS($D$2:D801,D801,$F$2:F801,F801)-1&gt;1),"",
IF(AND(F801="Peretoe teenus",H801&lt;[2]an!$M$37,S801="kahepoolne vajaduspõhine",U801&gt;[2]an!$M$38,RANK(D801,$D801:$D801)+COUNTIFS($D$2:D801,D801,$F$2:F801,F801)-1=1),X801,
IF(AND(F801="Peretoe teenus",H801&lt;[2]an!$M$37,S801="kahepoolne vajaduspõhine",U801&gt;[2]an!$M$38,RANK(D801,$D801:$D801)+COUNTIFS($D$2:D801,D801,$F$2:F801,F801)-1&gt;1),"",X801*W801)))))))))))))),"")</f>
        <v/>
      </c>
      <c r="Z801" s="18" t="str">
        <f t="shared" si="37"/>
        <v/>
      </c>
      <c r="AA801" s="19" t="str">
        <f>IFERROR(VLOOKUP(E801,[2]an!$A$3:$B$81,2,FALSE),"")</f>
        <v/>
      </c>
      <c r="AB801" s="19" t="str">
        <f>IFERROR(VLOOKUP(AA801,[2]an!$C$2:$D$16,2,FALSE),"")</f>
        <v/>
      </c>
      <c r="AC801" s="20"/>
      <c r="AD801" s="21" t="str">
        <f>IF(A801=[2]an!$F$36,VLOOKUP([2]an!$F$36,[2]an!$F$36:$H$36,3,FALSE),IF(A801=[2]an!$F$35,VLOOKUP([2]an!$F$35,[2]an!$F$35:$H$35,3,FALSE),IF(A801=[2]an!$F$33,VLOOKUP([2]an!$F$33,[2]an!$F$33:$H$33,3,FALSE),IF(A801=[2]an!$F$31,VLOOKUP([2]an!$F$31,[2]an!$F$31:$H$31,3,FALSE),""))))</f>
        <v/>
      </c>
    </row>
    <row r="802" spans="6:30" x14ac:dyDescent="0.2">
      <c r="F802" s="10"/>
      <c r="G802" s="8" t="str">
        <f t="shared" si="38"/>
        <v/>
      </c>
      <c r="H802" s="13"/>
      <c r="K802" s="13"/>
      <c r="L802" s="10"/>
      <c r="M802" s="10"/>
      <c r="S802" s="8" t="str">
        <f>IFERROR(VLOOKUP(D802,[1]peretoe_teenus!$A$2:$L$2000,5,FALSE),"")</f>
        <v/>
      </c>
      <c r="U802" s="13"/>
      <c r="V802" s="15" t="str" cm="1">
        <f t="array" ref="V802">IFERROR(IF(AND(F802="Tugigrupp",RANK(K802,$K802:$K802)+COUNTIFS($K$2:K802,K802,$L$2:L802,L802,$M$2:M802,M802,$I$2:I802,I802,$G$2:G802,G802,$F$2:F802,F802)-1=1),SUMPRODUCT(($F$2:$F$4154=F802)*($G$2:$G$4154=G802)*($K$2:$K$4154=K802)*($I$2:$I$4154=I802)*($L$2:$L$4154=L802)*($M$2:$M$4154=M802)),""),"")</f>
        <v/>
      </c>
      <c r="W802" s="15" t="str">
        <f t="shared" si="36"/>
        <v/>
      </c>
      <c r="X802" s="16" t="str">
        <f>IF(AND(A802=[2]an!$G$38,F802=[2]an!$E$40),[2]an!$G$40,IF(AND(A802=[2]an!$G$38,F802=[2]an!$E$41),[2]an!$G$41,IF(AND(A802=[2]an!$G$38,F802=[2]an!$E$39,H802&gt;=[2]an!$M$37),[2]an!$G$39,
IF(AND(A802=[2]an!$G$38,F802=[2]an!$E$39,H802&lt;[2]an!$M$37,S802="kahepoolne vajaduspõhine",U802=""),[2]an!$M$40,
IF(AND(A802=[2]an!$G$38,F802=[2]an!$E$39,H802&lt;[2]an!$M$37,S802="kahepoolne vajaduspõhine",U802&lt;&gt;""),[2]an!$G$39,
IF(AND(A802=[2]an!$G$38,F802=[2]an!$E$39,H802&lt;[2]an!$M$37,S802&lt;&gt;"kahepoolne vajaduspõhine"),[2]an!$G$39,
IF(AND(A802=[2]an!$G$38,F802=[2]an!$E$42),[2]an!$G$42,
IF(AND(A802=[2]an!$H$38,F802=[2]an!$E$40),[2]an!$H$40,IF(AND(A802=[2]an!$H$38,F802=[2]an!$E$41),[2]an!$H$41,IF(AND(A802=[2]an!$H$38,F802=[2]an!$E$39,H802&gt;=[2]an!$M$37),[2]an!$H$39,
IF(AND(A802=[2]an!$H$38,F802=[2]an!$E$39,H802&lt;[2]an!$M$37,S802="kahepoolne vajaduspõhine",U802=""),[2]an!$M$40,
IF(AND(A802=[2]an!$H$38,F802=[2]an!$E$39,H802&lt;[2]an!$M$37,S802="kahepoolne vajaduspõhine",U802&lt;&gt;""),[2]an!$H$39,
IF(AND(A802=[2]an!$H$38,F802=[2]an!$E$39,H802&lt;[2]an!$M$37,S802&lt;&gt;"kahepoolne vajaduspõhine"),[2]an!$H$39,
IF(AND(A802=[2]an!$H$38,F802=[2]an!$E$42),[2]an!$H$42,
IF(AND(A802=[2]an!$I$38,F802=[2]an!$E$40),[2]an!$I$40,IF(AND(A802=[2]an!$I$38,F802=[2]an!$E$41),[2]an!$I$41,IF(AND(A802=[2]an!$I$38,F802=[2]an!$E$39,H802&gt;=[2]an!$M$37),[2]an!$I$39,
IF(AND(A802=[2]an!$I$38,F802=[2]an!$E$39,H802&lt;[2]an!$M$37,S802="kahepoolne vajaduspõhine",U802=""),[2]an!$M$40,
IF(AND(A802=[2]an!$I$38,F802=[2]an!$E$39,H802&lt;[2]an!$M$37,S802="kahepoolne vajaduspõhine",U802&lt;&gt;""),[2]an!$I$39,
IF(AND(A802=[2]an!$I$38,F802=[2]an!$E$39,H802&lt;[2]an!$M$37,S802&lt;&gt;"kahepoolne vajaduspõhine"),[2]an!$I$39,
IF(AND(A802=[2]an!$I$38,F802=[2]an!$E$42),[2]an!$I$42,
IF(AND(A802=[2]an!$J$38,F802=[2]an!$E$40),[2]an!$J$40,IF(AND(A802=[2]an!$J$38,F802=[2]an!$E$41),[2]an!$J$41,IF(AND(A802=[2]an!$J$38,F802=[2]an!$E$39,H802&gt;=[2]an!$M$37),[2]an!$J$39,
IF(AND(A802=[2]an!$J$38,F802=[2]an!$E$39,H802&lt;[2]an!$M$37,S802="kahepoolne vajaduspõhine",U802=""),[2]an!$M$40,
IF(AND(A802=[2]an!$J$38,F802=[2]an!$E$39,H802&lt;[2]an!$M$37,S802="kahepoolne vajaduspõhine",U802&lt;&gt;""),[2]an!$J$39,
IF(AND(A802=[2]an!$J$38,F802=[2]an!$E$39,H802&lt;[2]an!$M$37,S802&lt;&gt;"kahepoolne vajaduspõhine"),[2]an!$J$39,
IF(AND(A802=[2]an!$J$38,F802=[2]an!$E$42),[2]an!$J$42,""))))))))))))))))))))))))))))</f>
        <v/>
      </c>
      <c r="Y802" s="17" t="str">
        <f>IFERROR(IF(F802="Tugigrupp",0,
IF(AND(F802="Peretoe teenus",H802&gt;=[2]an!$M$37,RANK(D802,$D802:$D802)+COUNTIFS($D$2:D802,D802,$F$2:F802,F802)-1&gt;1),"",
IF(AND(F802="Peretoe teenus",H802&gt;=[2]an!$M$37,RANK(D802,$D802:$D802)+COUNTIFS($D$2:D802,D802,$F$2:F802,F802)-1=1,MONTH(H802)=MONTH(K802)=TRUE,YEAR(H802)=YEAR(K802)=TRUE),((EOMONTH(H802,0)-H802+1)*X802)/DAY(EOMONTH(H802,0)),
IF(AND(F802="Peretoe teenus",H802&gt;=[2]an!$M$37,RANK(D802,$D802:$D802)+COUNTIFS($D$2:D802,D802,$F$2:F802,F802)-1=1),X802,
IF(AND(F802="Peretoe teenus",H802&lt;[2]an!$M$37,S802&lt;&gt;"kahepoolne vajaduspõhine",RANK(D802,$D802:$D802)+COUNTIFS($D$2:D802,D802,$F$2:F802,F802)-1=1),X802,
IF(AND(F802="Peretoe teenus",H802&lt;[2]an!$M$37,S802&lt;&gt;"kahepoolne vajaduspõhine",RANK(D802,$D802:$D802)+COUNTIFS($D$2:D802,D802,$F$2:F802,F802)-1&gt;1),"",
IF(AND(F802="Peretoe teenus",H802&lt;[2]an!$M$37,S802="kahepoolne vajaduspõhine",U802="",RANK(D802,$D802:$D802)+COUNTIFS($D$2:D802,D802,$F$2:F802,F802)-1=1),X802,
IF(AND(F802="Peretoe teenus",H802&lt;[2]an!$M$37,S802="kahepoolne vajaduspõhine",U802="",RANK(D802,$D802:$D802)+COUNTIFS($D$2:D802,D802,$F$2:F802,F802)-1&gt;1),"",
IF(AND(F802="Peretoe teenus",H802&lt;[2]an!$M$37,S802="kahepoolne vajaduspõhine",U802&lt;[2]an!$M$37,RANK(D802,$D802:$D802)+COUNTIFS($D$2:D802,D802,$F$2:F802,F802)-1=1),X802,
IF(AND(F802="Peretoe teenus",H802&lt;[2]an!$M$37,S802="kahepoolne vajaduspõhine",U802&lt;[2]an!$M$37,RANK(D802,$D802:$D802)+COUNTIFS($D$2:D802,D802,$F$2:F802,F802)-1&gt;1),"",
IF(AND(F802="Peretoe teenus",H802&lt;[2]an!$M$37,S802="kahepoolne vajaduspõhine",U802&gt;=[2]an!$M$37,U802&lt;=[2]an!$M$38,RANK(D802,$D802:$D802)+COUNTIFS($D$2:D802,D802,$F$2:F802,F802)-1=1),
((EOMONTH(U802,0)-U802+1)*X802)/DAY(EOMONTH(U802,0))+(DAY(U802)-1)*100/DAY(EOMONTH(U802,0)),
IF(AND(F802="Peretoe teenus",H802&lt;[2]an!$M$37,S802="kahepoolne vajaduspõhine",U802&gt;=[2]an!$M$37,U802&lt;=[2]an!$M$38,RANK(D802,$D802:$D802)+COUNTIFS($D$2:D802,D802,$F$2:F802,F802)-1&gt;1),"",
IF(AND(F802="Peretoe teenus",H802&lt;[2]an!$M$37,S802="kahepoolne vajaduspõhine",U802&gt;[2]an!$M$38,RANK(D802,$D802:$D802)+COUNTIFS($D$2:D802,D802,$F$2:F802,F802)-1=1),X802,
IF(AND(F802="Peretoe teenus",H802&lt;[2]an!$M$37,S802="kahepoolne vajaduspõhine",U802&gt;[2]an!$M$38,RANK(D802,$D802:$D802)+COUNTIFS($D$2:D802,D802,$F$2:F802,F802)-1&gt;1),"",X802*W802)))))))))))))),"")</f>
        <v/>
      </c>
      <c r="Z802" s="18" t="str">
        <f t="shared" si="37"/>
        <v/>
      </c>
      <c r="AA802" s="19" t="str">
        <f>IFERROR(VLOOKUP(E802,[2]an!$A$3:$B$81,2,FALSE),"")</f>
        <v/>
      </c>
      <c r="AB802" s="19" t="str">
        <f>IFERROR(VLOOKUP(AA802,[2]an!$C$2:$D$16,2,FALSE),"")</f>
        <v/>
      </c>
      <c r="AC802" s="20"/>
      <c r="AD802" s="21" t="str">
        <f>IF(A802=[2]an!$F$36,VLOOKUP([2]an!$F$36,[2]an!$F$36:$H$36,3,FALSE),IF(A802=[2]an!$F$35,VLOOKUP([2]an!$F$35,[2]an!$F$35:$H$35,3,FALSE),IF(A802=[2]an!$F$33,VLOOKUP([2]an!$F$33,[2]an!$F$33:$H$33,3,FALSE),IF(A802=[2]an!$F$31,VLOOKUP([2]an!$F$31,[2]an!$F$31:$H$31,3,FALSE),""))))</f>
        <v/>
      </c>
    </row>
    <row r="803" spans="6:30" x14ac:dyDescent="0.2">
      <c r="F803" s="10"/>
      <c r="G803" s="8" t="str">
        <f t="shared" si="38"/>
        <v/>
      </c>
      <c r="H803" s="13"/>
      <c r="K803" s="13"/>
      <c r="L803" s="10"/>
      <c r="M803" s="10"/>
      <c r="S803" s="8" t="str">
        <f>IFERROR(VLOOKUP(D803,[1]peretoe_teenus!$A$2:$L$2000,5,FALSE),"")</f>
        <v/>
      </c>
      <c r="U803" s="13"/>
      <c r="V803" s="15" t="str" cm="1">
        <f t="array" ref="V803">IFERROR(IF(AND(F803="Tugigrupp",RANK(K803,$K803:$K803)+COUNTIFS($K$2:K803,K803,$L$2:L803,L803,$M$2:M803,M803,$I$2:I803,I803,$G$2:G803,G803,$F$2:F803,F803)-1=1),SUMPRODUCT(($F$2:$F$4154=F803)*($G$2:$G$4154=G803)*($K$2:$K$4154=K803)*($I$2:$I$4154=I803)*($L$2:$L$4154=L803)*($M$2:$M$4154=M803)),""),"")</f>
        <v/>
      </c>
      <c r="W803" s="15" t="str">
        <f t="shared" si="36"/>
        <v/>
      </c>
      <c r="X803" s="16" t="str">
        <f>IF(AND(A803=[2]an!$G$38,F803=[2]an!$E$40),[2]an!$G$40,IF(AND(A803=[2]an!$G$38,F803=[2]an!$E$41),[2]an!$G$41,IF(AND(A803=[2]an!$G$38,F803=[2]an!$E$39,H803&gt;=[2]an!$M$37),[2]an!$G$39,
IF(AND(A803=[2]an!$G$38,F803=[2]an!$E$39,H803&lt;[2]an!$M$37,S803="kahepoolne vajaduspõhine",U803=""),[2]an!$M$40,
IF(AND(A803=[2]an!$G$38,F803=[2]an!$E$39,H803&lt;[2]an!$M$37,S803="kahepoolne vajaduspõhine",U803&lt;&gt;""),[2]an!$G$39,
IF(AND(A803=[2]an!$G$38,F803=[2]an!$E$39,H803&lt;[2]an!$M$37,S803&lt;&gt;"kahepoolne vajaduspõhine"),[2]an!$G$39,
IF(AND(A803=[2]an!$G$38,F803=[2]an!$E$42),[2]an!$G$42,
IF(AND(A803=[2]an!$H$38,F803=[2]an!$E$40),[2]an!$H$40,IF(AND(A803=[2]an!$H$38,F803=[2]an!$E$41),[2]an!$H$41,IF(AND(A803=[2]an!$H$38,F803=[2]an!$E$39,H803&gt;=[2]an!$M$37),[2]an!$H$39,
IF(AND(A803=[2]an!$H$38,F803=[2]an!$E$39,H803&lt;[2]an!$M$37,S803="kahepoolne vajaduspõhine",U803=""),[2]an!$M$40,
IF(AND(A803=[2]an!$H$38,F803=[2]an!$E$39,H803&lt;[2]an!$M$37,S803="kahepoolne vajaduspõhine",U803&lt;&gt;""),[2]an!$H$39,
IF(AND(A803=[2]an!$H$38,F803=[2]an!$E$39,H803&lt;[2]an!$M$37,S803&lt;&gt;"kahepoolne vajaduspõhine"),[2]an!$H$39,
IF(AND(A803=[2]an!$H$38,F803=[2]an!$E$42),[2]an!$H$42,
IF(AND(A803=[2]an!$I$38,F803=[2]an!$E$40),[2]an!$I$40,IF(AND(A803=[2]an!$I$38,F803=[2]an!$E$41),[2]an!$I$41,IF(AND(A803=[2]an!$I$38,F803=[2]an!$E$39,H803&gt;=[2]an!$M$37),[2]an!$I$39,
IF(AND(A803=[2]an!$I$38,F803=[2]an!$E$39,H803&lt;[2]an!$M$37,S803="kahepoolne vajaduspõhine",U803=""),[2]an!$M$40,
IF(AND(A803=[2]an!$I$38,F803=[2]an!$E$39,H803&lt;[2]an!$M$37,S803="kahepoolne vajaduspõhine",U803&lt;&gt;""),[2]an!$I$39,
IF(AND(A803=[2]an!$I$38,F803=[2]an!$E$39,H803&lt;[2]an!$M$37,S803&lt;&gt;"kahepoolne vajaduspõhine"),[2]an!$I$39,
IF(AND(A803=[2]an!$I$38,F803=[2]an!$E$42),[2]an!$I$42,
IF(AND(A803=[2]an!$J$38,F803=[2]an!$E$40),[2]an!$J$40,IF(AND(A803=[2]an!$J$38,F803=[2]an!$E$41),[2]an!$J$41,IF(AND(A803=[2]an!$J$38,F803=[2]an!$E$39,H803&gt;=[2]an!$M$37),[2]an!$J$39,
IF(AND(A803=[2]an!$J$38,F803=[2]an!$E$39,H803&lt;[2]an!$M$37,S803="kahepoolne vajaduspõhine",U803=""),[2]an!$M$40,
IF(AND(A803=[2]an!$J$38,F803=[2]an!$E$39,H803&lt;[2]an!$M$37,S803="kahepoolne vajaduspõhine",U803&lt;&gt;""),[2]an!$J$39,
IF(AND(A803=[2]an!$J$38,F803=[2]an!$E$39,H803&lt;[2]an!$M$37,S803&lt;&gt;"kahepoolne vajaduspõhine"),[2]an!$J$39,
IF(AND(A803=[2]an!$J$38,F803=[2]an!$E$42),[2]an!$J$42,""))))))))))))))))))))))))))))</f>
        <v/>
      </c>
      <c r="Y803" s="17" t="str">
        <f>IFERROR(IF(F803="Tugigrupp",0,
IF(AND(F803="Peretoe teenus",H803&gt;=[2]an!$M$37,RANK(D803,$D803:$D803)+COUNTIFS($D$2:D803,D803,$F$2:F803,F803)-1&gt;1),"",
IF(AND(F803="Peretoe teenus",H803&gt;=[2]an!$M$37,RANK(D803,$D803:$D803)+COUNTIFS($D$2:D803,D803,$F$2:F803,F803)-1=1,MONTH(H803)=MONTH(K803)=TRUE,YEAR(H803)=YEAR(K803)=TRUE),((EOMONTH(H803,0)-H803+1)*X803)/DAY(EOMONTH(H803,0)),
IF(AND(F803="Peretoe teenus",H803&gt;=[2]an!$M$37,RANK(D803,$D803:$D803)+COUNTIFS($D$2:D803,D803,$F$2:F803,F803)-1=1),X803,
IF(AND(F803="Peretoe teenus",H803&lt;[2]an!$M$37,S803&lt;&gt;"kahepoolne vajaduspõhine",RANK(D803,$D803:$D803)+COUNTIFS($D$2:D803,D803,$F$2:F803,F803)-1=1),X803,
IF(AND(F803="Peretoe teenus",H803&lt;[2]an!$M$37,S803&lt;&gt;"kahepoolne vajaduspõhine",RANK(D803,$D803:$D803)+COUNTIFS($D$2:D803,D803,$F$2:F803,F803)-1&gt;1),"",
IF(AND(F803="Peretoe teenus",H803&lt;[2]an!$M$37,S803="kahepoolne vajaduspõhine",U803="",RANK(D803,$D803:$D803)+COUNTIFS($D$2:D803,D803,$F$2:F803,F803)-1=1),X803,
IF(AND(F803="Peretoe teenus",H803&lt;[2]an!$M$37,S803="kahepoolne vajaduspõhine",U803="",RANK(D803,$D803:$D803)+COUNTIFS($D$2:D803,D803,$F$2:F803,F803)-1&gt;1),"",
IF(AND(F803="Peretoe teenus",H803&lt;[2]an!$M$37,S803="kahepoolne vajaduspõhine",U803&lt;[2]an!$M$37,RANK(D803,$D803:$D803)+COUNTIFS($D$2:D803,D803,$F$2:F803,F803)-1=1),X803,
IF(AND(F803="Peretoe teenus",H803&lt;[2]an!$M$37,S803="kahepoolne vajaduspõhine",U803&lt;[2]an!$M$37,RANK(D803,$D803:$D803)+COUNTIFS($D$2:D803,D803,$F$2:F803,F803)-1&gt;1),"",
IF(AND(F803="Peretoe teenus",H803&lt;[2]an!$M$37,S803="kahepoolne vajaduspõhine",U803&gt;=[2]an!$M$37,U803&lt;=[2]an!$M$38,RANK(D803,$D803:$D803)+COUNTIFS($D$2:D803,D803,$F$2:F803,F803)-1=1),
((EOMONTH(U803,0)-U803+1)*X803)/DAY(EOMONTH(U803,0))+(DAY(U803)-1)*100/DAY(EOMONTH(U803,0)),
IF(AND(F803="Peretoe teenus",H803&lt;[2]an!$M$37,S803="kahepoolne vajaduspõhine",U803&gt;=[2]an!$M$37,U803&lt;=[2]an!$M$38,RANK(D803,$D803:$D803)+COUNTIFS($D$2:D803,D803,$F$2:F803,F803)-1&gt;1),"",
IF(AND(F803="Peretoe teenus",H803&lt;[2]an!$M$37,S803="kahepoolne vajaduspõhine",U803&gt;[2]an!$M$38,RANK(D803,$D803:$D803)+COUNTIFS($D$2:D803,D803,$F$2:F803,F803)-1=1),X803,
IF(AND(F803="Peretoe teenus",H803&lt;[2]an!$M$37,S803="kahepoolne vajaduspõhine",U803&gt;[2]an!$M$38,RANK(D803,$D803:$D803)+COUNTIFS($D$2:D803,D803,$F$2:F803,F803)-1&gt;1),"",X803*W803)))))))))))))),"")</f>
        <v/>
      </c>
      <c r="Z803" s="18" t="str">
        <f t="shared" si="37"/>
        <v/>
      </c>
      <c r="AA803" s="19" t="str">
        <f>IFERROR(VLOOKUP(E803,[2]an!$A$3:$B$81,2,FALSE),"")</f>
        <v/>
      </c>
      <c r="AB803" s="19" t="str">
        <f>IFERROR(VLOOKUP(AA803,[2]an!$C$2:$D$16,2,FALSE),"")</f>
        <v/>
      </c>
      <c r="AC803" s="20"/>
      <c r="AD803" s="21" t="str">
        <f>IF(A803=[2]an!$F$36,VLOOKUP([2]an!$F$36,[2]an!$F$36:$H$36,3,FALSE),IF(A803=[2]an!$F$35,VLOOKUP([2]an!$F$35,[2]an!$F$35:$H$35,3,FALSE),IF(A803=[2]an!$F$33,VLOOKUP([2]an!$F$33,[2]an!$F$33:$H$33,3,FALSE),IF(A803=[2]an!$F$31,VLOOKUP([2]an!$F$31,[2]an!$F$31:$H$31,3,FALSE),""))))</f>
        <v/>
      </c>
    </row>
    <row r="804" spans="6:30" x14ac:dyDescent="0.2">
      <c r="F804" s="10"/>
      <c r="G804" s="8" t="str">
        <f t="shared" si="38"/>
        <v/>
      </c>
      <c r="H804" s="13"/>
      <c r="K804" s="13"/>
      <c r="L804" s="10"/>
      <c r="M804" s="10"/>
      <c r="S804" s="8" t="str">
        <f>IFERROR(VLOOKUP(D804,[1]peretoe_teenus!$A$2:$L$2000,5,FALSE),"")</f>
        <v/>
      </c>
      <c r="U804" s="13"/>
      <c r="V804" s="15" t="str" cm="1">
        <f t="array" ref="V804">IFERROR(IF(AND(F804="Tugigrupp",RANK(K804,$K804:$K804)+COUNTIFS($K$2:K804,K804,$L$2:L804,L804,$M$2:M804,M804,$I$2:I804,I804,$G$2:G804,G804,$F$2:F804,F804)-1=1),SUMPRODUCT(($F$2:$F$4154=F804)*($G$2:$G$4154=G804)*($K$2:$K$4154=K804)*($I$2:$I$4154=I804)*($L$2:$L$4154=L804)*($M$2:$M$4154=M804)),""),"")</f>
        <v/>
      </c>
      <c r="W804" s="15" t="str">
        <f t="shared" si="36"/>
        <v/>
      </c>
      <c r="X804" s="16" t="str">
        <f>IF(AND(A804=[2]an!$G$38,F804=[2]an!$E$40),[2]an!$G$40,IF(AND(A804=[2]an!$G$38,F804=[2]an!$E$41),[2]an!$G$41,IF(AND(A804=[2]an!$G$38,F804=[2]an!$E$39,H804&gt;=[2]an!$M$37),[2]an!$G$39,
IF(AND(A804=[2]an!$G$38,F804=[2]an!$E$39,H804&lt;[2]an!$M$37,S804="kahepoolne vajaduspõhine",U804=""),[2]an!$M$40,
IF(AND(A804=[2]an!$G$38,F804=[2]an!$E$39,H804&lt;[2]an!$M$37,S804="kahepoolne vajaduspõhine",U804&lt;&gt;""),[2]an!$G$39,
IF(AND(A804=[2]an!$G$38,F804=[2]an!$E$39,H804&lt;[2]an!$M$37,S804&lt;&gt;"kahepoolne vajaduspõhine"),[2]an!$G$39,
IF(AND(A804=[2]an!$G$38,F804=[2]an!$E$42),[2]an!$G$42,
IF(AND(A804=[2]an!$H$38,F804=[2]an!$E$40),[2]an!$H$40,IF(AND(A804=[2]an!$H$38,F804=[2]an!$E$41),[2]an!$H$41,IF(AND(A804=[2]an!$H$38,F804=[2]an!$E$39,H804&gt;=[2]an!$M$37),[2]an!$H$39,
IF(AND(A804=[2]an!$H$38,F804=[2]an!$E$39,H804&lt;[2]an!$M$37,S804="kahepoolne vajaduspõhine",U804=""),[2]an!$M$40,
IF(AND(A804=[2]an!$H$38,F804=[2]an!$E$39,H804&lt;[2]an!$M$37,S804="kahepoolne vajaduspõhine",U804&lt;&gt;""),[2]an!$H$39,
IF(AND(A804=[2]an!$H$38,F804=[2]an!$E$39,H804&lt;[2]an!$M$37,S804&lt;&gt;"kahepoolne vajaduspõhine"),[2]an!$H$39,
IF(AND(A804=[2]an!$H$38,F804=[2]an!$E$42),[2]an!$H$42,
IF(AND(A804=[2]an!$I$38,F804=[2]an!$E$40),[2]an!$I$40,IF(AND(A804=[2]an!$I$38,F804=[2]an!$E$41),[2]an!$I$41,IF(AND(A804=[2]an!$I$38,F804=[2]an!$E$39,H804&gt;=[2]an!$M$37),[2]an!$I$39,
IF(AND(A804=[2]an!$I$38,F804=[2]an!$E$39,H804&lt;[2]an!$M$37,S804="kahepoolne vajaduspõhine",U804=""),[2]an!$M$40,
IF(AND(A804=[2]an!$I$38,F804=[2]an!$E$39,H804&lt;[2]an!$M$37,S804="kahepoolne vajaduspõhine",U804&lt;&gt;""),[2]an!$I$39,
IF(AND(A804=[2]an!$I$38,F804=[2]an!$E$39,H804&lt;[2]an!$M$37,S804&lt;&gt;"kahepoolne vajaduspõhine"),[2]an!$I$39,
IF(AND(A804=[2]an!$I$38,F804=[2]an!$E$42),[2]an!$I$42,
IF(AND(A804=[2]an!$J$38,F804=[2]an!$E$40),[2]an!$J$40,IF(AND(A804=[2]an!$J$38,F804=[2]an!$E$41),[2]an!$J$41,IF(AND(A804=[2]an!$J$38,F804=[2]an!$E$39,H804&gt;=[2]an!$M$37),[2]an!$J$39,
IF(AND(A804=[2]an!$J$38,F804=[2]an!$E$39,H804&lt;[2]an!$M$37,S804="kahepoolne vajaduspõhine",U804=""),[2]an!$M$40,
IF(AND(A804=[2]an!$J$38,F804=[2]an!$E$39,H804&lt;[2]an!$M$37,S804="kahepoolne vajaduspõhine",U804&lt;&gt;""),[2]an!$J$39,
IF(AND(A804=[2]an!$J$38,F804=[2]an!$E$39,H804&lt;[2]an!$M$37,S804&lt;&gt;"kahepoolne vajaduspõhine"),[2]an!$J$39,
IF(AND(A804=[2]an!$J$38,F804=[2]an!$E$42),[2]an!$J$42,""))))))))))))))))))))))))))))</f>
        <v/>
      </c>
      <c r="Y804" s="17" t="str">
        <f>IFERROR(IF(F804="Tugigrupp",0,
IF(AND(F804="Peretoe teenus",H804&gt;=[2]an!$M$37,RANK(D804,$D804:$D804)+COUNTIFS($D$2:D804,D804,$F$2:F804,F804)-1&gt;1),"",
IF(AND(F804="Peretoe teenus",H804&gt;=[2]an!$M$37,RANK(D804,$D804:$D804)+COUNTIFS($D$2:D804,D804,$F$2:F804,F804)-1=1,MONTH(H804)=MONTH(K804)=TRUE,YEAR(H804)=YEAR(K804)=TRUE),((EOMONTH(H804,0)-H804+1)*X804)/DAY(EOMONTH(H804,0)),
IF(AND(F804="Peretoe teenus",H804&gt;=[2]an!$M$37,RANK(D804,$D804:$D804)+COUNTIFS($D$2:D804,D804,$F$2:F804,F804)-1=1),X804,
IF(AND(F804="Peretoe teenus",H804&lt;[2]an!$M$37,S804&lt;&gt;"kahepoolne vajaduspõhine",RANK(D804,$D804:$D804)+COUNTIFS($D$2:D804,D804,$F$2:F804,F804)-1=1),X804,
IF(AND(F804="Peretoe teenus",H804&lt;[2]an!$M$37,S804&lt;&gt;"kahepoolne vajaduspõhine",RANK(D804,$D804:$D804)+COUNTIFS($D$2:D804,D804,$F$2:F804,F804)-1&gt;1),"",
IF(AND(F804="Peretoe teenus",H804&lt;[2]an!$M$37,S804="kahepoolne vajaduspõhine",U804="",RANK(D804,$D804:$D804)+COUNTIFS($D$2:D804,D804,$F$2:F804,F804)-1=1),X804,
IF(AND(F804="Peretoe teenus",H804&lt;[2]an!$M$37,S804="kahepoolne vajaduspõhine",U804="",RANK(D804,$D804:$D804)+COUNTIFS($D$2:D804,D804,$F$2:F804,F804)-1&gt;1),"",
IF(AND(F804="Peretoe teenus",H804&lt;[2]an!$M$37,S804="kahepoolne vajaduspõhine",U804&lt;[2]an!$M$37,RANK(D804,$D804:$D804)+COUNTIFS($D$2:D804,D804,$F$2:F804,F804)-1=1),X804,
IF(AND(F804="Peretoe teenus",H804&lt;[2]an!$M$37,S804="kahepoolne vajaduspõhine",U804&lt;[2]an!$M$37,RANK(D804,$D804:$D804)+COUNTIFS($D$2:D804,D804,$F$2:F804,F804)-1&gt;1),"",
IF(AND(F804="Peretoe teenus",H804&lt;[2]an!$M$37,S804="kahepoolne vajaduspõhine",U804&gt;=[2]an!$M$37,U804&lt;=[2]an!$M$38,RANK(D804,$D804:$D804)+COUNTIFS($D$2:D804,D804,$F$2:F804,F804)-1=1),
((EOMONTH(U804,0)-U804+1)*X804)/DAY(EOMONTH(U804,0))+(DAY(U804)-1)*100/DAY(EOMONTH(U804,0)),
IF(AND(F804="Peretoe teenus",H804&lt;[2]an!$M$37,S804="kahepoolne vajaduspõhine",U804&gt;=[2]an!$M$37,U804&lt;=[2]an!$M$38,RANK(D804,$D804:$D804)+COUNTIFS($D$2:D804,D804,$F$2:F804,F804)-1&gt;1),"",
IF(AND(F804="Peretoe teenus",H804&lt;[2]an!$M$37,S804="kahepoolne vajaduspõhine",U804&gt;[2]an!$M$38,RANK(D804,$D804:$D804)+COUNTIFS($D$2:D804,D804,$F$2:F804,F804)-1=1),X804,
IF(AND(F804="Peretoe teenus",H804&lt;[2]an!$M$37,S804="kahepoolne vajaduspõhine",U804&gt;[2]an!$M$38,RANK(D804,$D804:$D804)+COUNTIFS($D$2:D804,D804,$F$2:F804,F804)-1&gt;1),"",X804*W804)))))))))))))),"")</f>
        <v/>
      </c>
      <c r="Z804" s="18" t="str">
        <f t="shared" si="37"/>
        <v/>
      </c>
      <c r="AA804" s="19" t="str">
        <f>IFERROR(VLOOKUP(E804,[2]an!$A$3:$B$81,2,FALSE),"")</f>
        <v/>
      </c>
      <c r="AB804" s="19" t="str">
        <f>IFERROR(VLOOKUP(AA804,[2]an!$C$2:$D$16,2,FALSE),"")</f>
        <v/>
      </c>
      <c r="AC804" s="20"/>
      <c r="AD804" s="21" t="str">
        <f>IF(A804=[2]an!$F$36,VLOOKUP([2]an!$F$36,[2]an!$F$36:$H$36,3,FALSE),IF(A804=[2]an!$F$35,VLOOKUP([2]an!$F$35,[2]an!$F$35:$H$35,3,FALSE),IF(A804=[2]an!$F$33,VLOOKUP([2]an!$F$33,[2]an!$F$33:$H$33,3,FALSE),IF(A804=[2]an!$F$31,VLOOKUP([2]an!$F$31,[2]an!$F$31:$H$31,3,FALSE),""))))</f>
        <v/>
      </c>
    </row>
    <row r="805" spans="6:30" x14ac:dyDescent="0.2">
      <c r="F805" s="10"/>
      <c r="G805" s="8" t="str">
        <f t="shared" si="38"/>
        <v/>
      </c>
      <c r="H805" s="13"/>
      <c r="K805" s="13"/>
      <c r="L805" s="10"/>
      <c r="M805" s="10"/>
      <c r="S805" s="8" t="str">
        <f>IFERROR(VLOOKUP(D805,[1]peretoe_teenus!$A$2:$L$2000,5,FALSE),"")</f>
        <v/>
      </c>
      <c r="U805" s="13"/>
      <c r="V805" s="15" t="str" cm="1">
        <f t="array" ref="V805">IFERROR(IF(AND(F805="Tugigrupp",RANK(K805,$K805:$K805)+COUNTIFS($K$2:K805,K805,$L$2:L805,L805,$M$2:M805,M805,$I$2:I805,I805,$G$2:G805,G805,$F$2:F805,F805)-1=1),SUMPRODUCT(($F$2:$F$4154=F805)*($G$2:$G$4154=G805)*($K$2:$K$4154=K805)*($I$2:$I$4154=I805)*($L$2:$L$4154=L805)*($M$2:$M$4154=M805)),""),"")</f>
        <v/>
      </c>
      <c r="W805" s="15" t="str">
        <f t="shared" si="36"/>
        <v/>
      </c>
      <c r="X805" s="16" t="str">
        <f>IF(AND(A805=[2]an!$G$38,F805=[2]an!$E$40),[2]an!$G$40,IF(AND(A805=[2]an!$G$38,F805=[2]an!$E$41),[2]an!$G$41,IF(AND(A805=[2]an!$G$38,F805=[2]an!$E$39,H805&gt;=[2]an!$M$37),[2]an!$G$39,
IF(AND(A805=[2]an!$G$38,F805=[2]an!$E$39,H805&lt;[2]an!$M$37,S805="kahepoolne vajaduspõhine",U805=""),[2]an!$M$40,
IF(AND(A805=[2]an!$G$38,F805=[2]an!$E$39,H805&lt;[2]an!$M$37,S805="kahepoolne vajaduspõhine",U805&lt;&gt;""),[2]an!$G$39,
IF(AND(A805=[2]an!$G$38,F805=[2]an!$E$39,H805&lt;[2]an!$M$37,S805&lt;&gt;"kahepoolne vajaduspõhine"),[2]an!$G$39,
IF(AND(A805=[2]an!$G$38,F805=[2]an!$E$42),[2]an!$G$42,
IF(AND(A805=[2]an!$H$38,F805=[2]an!$E$40),[2]an!$H$40,IF(AND(A805=[2]an!$H$38,F805=[2]an!$E$41),[2]an!$H$41,IF(AND(A805=[2]an!$H$38,F805=[2]an!$E$39,H805&gt;=[2]an!$M$37),[2]an!$H$39,
IF(AND(A805=[2]an!$H$38,F805=[2]an!$E$39,H805&lt;[2]an!$M$37,S805="kahepoolne vajaduspõhine",U805=""),[2]an!$M$40,
IF(AND(A805=[2]an!$H$38,F805=[2]an!$E$39,H805&lt;[2]an!$M$37,S805="kahepoolne vajaduspõhine",U805&lt;&gt;""),[2]an!$H$39,
IF(AND(A805=[2]an!$H$38,F805=[2]an!$E$39,H805&lt;[2]an!$M$37,S805&lt;&gt;"kahepoolne vajaduspõhine"),[2]an!$H$39,
IF(AND(A805=[2]an!$H$38,F805=[2]an!$E$42),[2]an!$H$42,
IF(AND(A805=[2]an!$I$38,F805=[2]an!$E$40),[2]an!$I$40,IF(AND(A805=[2]an!$I$38,F805=[2]an!$E$41),[2]an!$I$41,IF(AND(A805=[2]an!$I$38,F805=[2]an!$E$39,H805&gt;=[2]an!$M$37),[2]an!$I$39,
IF(AND(A805=[2]an!$I$38,F805=[2]an!$E$39,H805&lt;[2]an!$M$37,S805="kahepoolne vajaduspõhine",U805=""),[2]an!$M$40,
IF(AND(A805=[2]an!$I$38,F805=[2]an!$E$39,H805&lt;[2]an!$M$37,S805="kahepoolne vajaduspõhine",U805&lt;&gt;""),[2]an!$I$39,
IF(AND(A805=[2]an!$I$38,F805=[2]an!$E$39,H805&lt;[2]an!$M$37,S805&lt;&gt;"kahepoolne vajaduspõhine"),[2]an!$I$39,
IF(AND(A805=[2]an!$I$38,F805=[2]an!$E$42),[2]an!$I$42,
IF(AND(A805=[2]an!$J$38,F805=[2]an!$E$40),[2]an!$J$40,IF(AND(A805=[2]an!$J$38,F805=[2]an!$E$41),[2]an!$J$41,IF(AND(A805=[2]an!$J$38,F805=[2]an!$E$39,H805&gt;=[2]an!$M$37),[2]an!$J$39,
IF(AND(A805=[2]an!$J$38,F805=[2]an!$E$39,H805&lt;[2]an!$M$37,S805="kahepoolne vajaduspõhine",U805=""),[2]an!$M$40,
IF(AND(A805=[2]an!$J$38,F805=[2]an!$E$39,H805&lt;[2]an!$M$37,S805="kahepoolne vajaduspõhine",U805&lt;&gt;""),[2]an!$J$39,
IF(AND(A805=[2]an!$J$38,F805=[2]an!$E$39,H805&lt;[2]an!$M$37,S805&lt;&gt;"kahepoolne vajaduspõhine"),[2]an!$J$39,
IF(AND(A805=[2]an!$J$38,F805=[2]an!$E$42),[2]an!$J$42,""))))))))))))))))))))))))))))</f>
        <v/>
      </c>
      <c r="Y805" s="17" t="str">
        <f>IFERROR(IF(F805="Tugigrupp",0,
IF(AND(F805="Peretoe teenus",H805&gt;=[2]an!$M$37,RANK(D805,$D805:$D805)+COUNTIFS($D$2:D805,D805,$F$2:F805,F805)-1&gt;1),"",
IF(AND(F805="Peretoe teenus",H805&gt;=[2]an!$M$37,RANK(D805,$D805:$D805)+COUNTIFS($D$2:D805,D805,$F$2:F805,F805)-1=1,MONTH(H805)=MONTH(K805)=TRUE,YEAR(H805)=YEAR(K805)=TRUE),((EOMONTH(H805,0)-H805+1)*X805)/DAY(EOMONTH(H805,0)),
IF(AND(F805="Peretoe teenus",H805&gt;=[2]an!$M$37,RANK(D805,$D805:$D805)+COUNTIFS($D$2:D805,D805,$F$2:F805,F805)-1=1),X805,
IF(AND(F805="Peretoe teenus",H805&lt;[2]an!$M$37,S805&lt;&gt;"kahepoolne vajaduspõhine",RANK(D805,$D805:$D805)+COUNTIFS($D$2:D805,D805,$F$2:F805,F805)-1=1),X805,
IF(AND(F805="Peretoe teenus",H805&lt;[2]an!$M$37,S805&lt;&gt;"kahepoolne vajaduspõhine",RANK(D805,$D805:$D805)+COUNTIFS($D$2:D805,D805,$F$2:F805,F805)-1&gt;1),"",
IF(AND(F805="Peretoe teenus",H805&lt;[2]an!$M$37,S805="kahepoolne vajaduspõhine",U805="",RANK(D805,$D805:$D805)+COUNTIFS($D$2:D805,D805,$F$2:F805,F805)-1=1),X805,
IF(AND(F805="Peretoe teenus",H805&lt;[2]an!$M$37,S805="kahepoolne vajaduspõhine",U805="",RANK(D805,$D805:$D805)+COUNTIFS($D$2:D805,D805,$F$2:F805,F805)-1&gt;1),"",
IF(AND(F805="Peretoe teenus",H805&lt;[2]an!$M$37,S805="kahepoolne vajaduspõhine",U805&lt;[2]an!$M$37,RANK(D805,$D805:$D805)+COUNTIFS($D$2:D805,D805,$F$2:F805,F805)-1=1),X805,
IF(AND(F805="Peretoe teenus",H805&lt;[2]an!$M$37,S805="kahepoolne vajaduspõhine",U805&lt;[2]an!$M$37,RANK(D805,$D805:$D805)+COUNTIFS($D$2:D805,D805,$F$2:F805,F805)-1&gt;1),"",
IF(AND(F805="Peretoe teenus",H805&lt;[2]an!$M$37,S805="kahepoolne vajaduspõhine",U805&gt;=[2]an!$M$37,U805&lt;=[2]an!$M$38,RANK(D805,$D805:$D805)+COUNTIFS($D$2:D805,D805,$F$2:F805,F805)-1=1),
((EOMONTH(U805,0)-U805+1)*X805)/DAY(EOMONTH(U805,0))+(DAY(U805)-1)*100/DAY(EOMONTH(U805,0)),
IF(AND(F805="Peretoe teenus",H805&lt;[2]an!$M$37,S805="kahepoolne vajaduspõhine",U805&gt;=[2]an!$M$37,U805&lt;=[2]an!$M$38,RANK(D805,$D805:$D805)+COUNTIFS($D$2:D805,D805,$F$2:F805,F805)-1&gt;1),"",
IF(AND(F805="Peretoe teenus",H805&lt;[2]an!$M$37,S805="kahepoolne vajaduspõhine",U805&gt;[2]an!$M$38,RANK(D805,$D805:$D805)+COUNTIFS($D$2:D805,D805,$F$2:F805,F805)-1=1),X805,
IF(AND(F805="Peretoe teenus",H805&lt;[2]an!$M$37,S805="kahepoolne vajaduspõhine",U805&gt;[2]an!$M$38,RANK(D805,$D805:$D805)+COUNTIFS($D$2:D805,D805,$F$2:F805,F805)-1&gt;1),"",X805*W805)))))))))))))),"")</f>
        <v/>
      </c>
      <c r="Z805" s="18" t="str">
        <f t="shared" si="37"/>
        <v/>
      </c>
      <c r="AA805" s="19" t="str">
        <f>IFERROR(VLOOKUP(E805,[2]an!$A$3:$B$81,2,FALSE),"")</f>
        <v/>
      </c>
      <c r="AB805" s="19" t="str">
        <f>IFERROR(VLOOKUP(AA805,[2]an!$C$2:$D$16,2,FALSE),"")</f>
        <v/>
      </c>
      <c r="AC805" s="20"/>
      <c r="AD805" s="21" t="str">
        <f>IF(A805=[2]an!$F$36,VLOOKUP([2]an!$F$36,[2]an!$F$36:$H$36,3,FALSE),IF(A805=[2]an!$F$35,VLOOKUP([2]an!$F$35,[2]an!$F$35:$H$35,3,FALSE),IF(A805=[2]an!$F$33,VLOOKUP([2]an!$F$33,[2]an!$F$33:$H$33,3,FALSE),IF(A805=[2]an!$F$31,VLOOKUP([2]an!$F$31,[2]an!$F$31:$H$31,3,FALSE),""))))</f>
        <v/>
      </c>
    </row>
    <row r="806" spans="6:30" x14ac:dyDescent="0.2">
      <c r="F806" s="10"/>
      <c r="G806" s="8" t="str">
        <f t="shared" si="38"/>
        <v/>
      </c>
      <c r="H806" s="13"/>
      <c r="K806" s="13"/>
      <c r="L806" s="10"/>
      <c r="M806" s="10"/>
      <c r="S806" s="8" t="str">
        <f>IFERROR(VLOOKUP(D806,[1]peretoe_teenus!$A$2:$L$2000,5,FALSE),"")</f>
        <v/>
      </c>
      <c r="U806" s="13"/>
      <c r="V806" s="15" t="str" cm="1">
        <f t="array" ref="V806">IFERROR(IF(AND(F806="Tugigrupp",RANK(K806,$K806:$K806)+COUNTIFS($K$2:K806,K806,$L$2:L806,L806,$M$2:M806,M806,$I$2:I806,I806,$G$2:G806,G806,$F$2:F806,F806)-1=1),SUMPRODUCT(($F$2:$F$4154=F806)*($G$2:$G$4154=G806)*($K$2:$K$4154=K806)*($I$2:$I$4154=I806)*($L$2:$L$4154=L806)*($M$2:$M$4154=M806)),""),"")</f>
        <v/>
      </c>
      <c r="W806" s="15" t="str">
        <f t="shared" si="36"/>
        <v/>
      </c>
      <c r="X806" s="16" t="str">
        <f>IF(AND(A806=[2]an!$G$38,F806=[2]an!$E$40),[2]an!$G$40,IF(AND(A806=[2]an!$G$38,F806=[2]an!$E$41),[2]an!$G$41,IF(AND(A806=[2]an!$G$38,F806=[2]an!$E$39,H806&gt;=[2]an!$M$37),[2]an!$G$39,
IF(AND(A806=[2]an!$G$38,F806=[2]an!$E$39,H806&lt;[2]an!$M$37,S806="kahepoolne vajaduspõhine",U806=""),[2]an!$M$40,
IF(AND(A806=[2]an!$G$38,F806=[2]an!$E$39,H806&lt;[2]an!$M$37,S806="kahepoolne vajaduspõhine",U806&lt;&gt;""),[2]an!$G$39,
IF(AND(A806=[2]an!$G$38,F806=[2]an!$E$39,H806&lt;[2]an!$M$37,S806&lt;&gt;"kahepoolne vajaduspõhine"),[2]an!$G$39,
IF(AND(A806=[2]an!$G$38,F806=[2]an!$E$42),[2]an!$G$42,
IF(AND(A806=[2]an!$H$38,F806=[2]an!$E$40),[2]an!$H$40,IF(AND(A806=[2]an!$H$38,F806=[2]an!$E$41),[2]an!$H$41,IF(AND(A806=[2]an!$H$38,F806=[2]an!$E$39,H806&gt;=[2]an!$M$37),[2]an!$H$39,
IF(AND(A806=[2]an!$H$38,F806=[2]an!$E$39,H806&lt;[2]an!$M$37,S806="kahepoolne vajaduspõhine",U806=""),[2]an!$M$40,
IF(AND(A806=[2]an!$H$38,F806=[2]an!$E$39,H806&lt;[2]an!$M$37,S806="kahepoolne vajaduspõhine",U806&lt;&gt;""),[2]an!$H$39,
IF(AND(A806=[2]an!$H$38,F806=[2]an!$E$39,H806&lt;[2]an!$M$37,S806&lt;&gt;"kahepoolne vajaduspõhine"),[2]an!$H$39,
IF(AND(A806=[2]an!$H$38,F806=[2]an!$E$42),[2]an!$H$42,
IF(AND(A806=[2]an!$I$38,F806=[2]an!$E$40),[2]an!$I$40,IF(AND(A806=[2]an!$I$38,F806=[2]an!$E$41),[2]an!$I$41,IF(AND(A806=[2]an!$I$38,F806=[2]an!$E$39,H806&gt;=[2]an!$M$37),[2]an!$I$39,
IF(AND(A806=[2]an!$I$38,F806=[2]an!$E$39,H806&lt;[2]an!$M$37,S806="kahepoolne vajaduspõhine",U806=""),[2]an!$M$40,
IF(AND(A806=[2]an!$I$38,F806=[2]an!$E$39,H806&lt;[2]an!$M$37,S806="kahepoolne vajaduspõhine",U806&lt;&gt;""),[2]an!$I$39,
IF(AND(A806=[2]an!$I$38,F806=[2]an!$E$39,H806&lt;[2]an!$M$37,S806&lt;&gt;"kahepoolne vajaduspõhine"),[2]an!$I$39,
IF(AND(A806=[2]an!$I$38,F806=[2]an!$E$42),[2]an!$I$42,
IF(AND(A806=[2]an!$J$38,F806=[2]an!$E$40),[2]an!$J$40,IF(AND(A806=[2]an!$J$38,F806=[2]an!$E$41),[2]an!$J$41,IF(AND(A806=[2]an!$J$38,F806=[2]an!$E$39,H806&gt;=[2]an!$M$37),[2]an!$J$39,
IF(AND(A806=[2]an!$J$38,F806=[2]an!$E$39,H806&lt;[2]an!$M$37,S806="kahepoolne vajaduspõhine",U806=""),[2]an!$M$40,
IF(AND(A806=[2]an!$J$38,F806=[2]an!$E$39,H806&lt;[2]an!$M$37,S806="kahepoolne vajaduspõhine",U806&lt;&gt;""),[2]an!$J$39,
IF(AND(A806=[2]an!$J$38,F806=[2]an!$E$39,H806&lt;[2]an!$M$37,S806&lt;&gt;"kahepoolne vajaduspõhine"),[2]an!$J$39,
IF(AND(A806=[2]an!$J$38,F806=[2]an!$E$42),[2]an!$J$42,""))))))))))))))))))))))))))))</f>
        <v/>
      </c>
      <c r="Y806" s="17" t="str">
        <f>IFERROR(IF(F806="Tugigrupp",0,
IF(AND(F806="Peretoe teenus",H806&gt;=[2]an!$M$37,RANK(D806,$D806:$D806)+COUNTIFS($D$2:D806,D806,$F$2:F806,F806)-1&gt;1),"",
IF(AND(F806="Peretoe teenus",H806&gt;=[2]an!$M$37,RANK(D806,$D806:$D806)+COUNTIFS($D$2:D806,D806,$F$2:F806,F806)-1=1,MONTH(H806)=MONTH(K806)=TRUE,YEAR(H806)=YEAR(K806)=TRUE),((EOMONTH(H806,0)-H806+1)*X806)/DAY(EOMONTH(H806,0)),
IF(AND(F806="Peretoe teenus",H806&gt;=[2]an!$M$37,RANK(D806,$D806:$D806)+COUNTIFS($D$2:D806,D806,$F$2:F806,F806)-1=1),X806,
IF(AND(F806="Peretoe teenus",H806&lt;[2]an!$M$37,S806&lt;&gt;"kahepoolne vajaduspõhine",RANK(D806,$D806:$D806)+COUNTIFS($D$2:D806,D806,$F$2:F806,F806)-1=1),X806,
IF(AND(F806="Peretoe teenus",H806&lt;[2]an!$M$37,S806&lt;&gt;"kahepoolne vajaduspõhine",RANK(D806,$D806:$D806)+COUNTIFS($D$2:D806,D806,$F$2:F806,F806)-1&gt;1),"",
IF(AND(F806="Peretoe teenus",H806&lt;[2]an!$M$37,S806="kahepoolne vajaduspõhine",U806="",RANK(D806,$D806:$D806)+COUNTIFS($D$2:D806,D806,$F$2:F806,F806)-1=1),X806,
IF(AND(F806="Peretoe teenus",H806&lt;[2]an!$M$37,S806="kahepoolne vajaduspõhine",U806="",RANK(D806,$D806:$D806)+COUNTIFS($D$2:D806,D806,$F$2:F806,F806)-1&gt;1),"",
IF(AND(F806="Peretoe teenus",H806&lt;[2]an!$M$37,S806="kahepoolne vajaduspõhine",U806&lt;[2]an!$M$37,RANK(D806,$D806:$D806)+COUNTIFS($D$2:D806,D806,$F$2:F806,F806)-1=1),X806,
IF(AND(F806="Peretoe teenus",H806&lt;[2]an!$M$37,S806="kahepoolne vajaduspõhine",U806&lt;[2]an!$M$37,RANK(D806,$D806:$D806)+COUNTIFS($D$2:D806,D806,$F$2:F806,F806)-1&gt;1),"",
IF(AND(F806="Peretoe teenus",H806&lt;[2]an!$M$37,S806="kahepoolne vajaduspõhine",U806&gt;=[2]an!$M$37,U806&lt;=[2]an!$M$38,RANK(D806,$D806:$D806)+COUNTIFS($D$2:D806,D806,$F$2:F806,F806)-1=1),
((EOMONTH(U806,0)-U806+1)*X806)/DAY(EOMONTH(U806,0))+(DAY(U806)-1)*100/DAY(EOMONTH(U806,0)),
IF(AND(F806="Peretoe teenus",H806&lt;[2]an!$M$37,S806="kahepoolne vajaduspõhine",U806&gt;=[2]an!$M$37,U806&lt;=[2]an!$M$38,RANK(D806,$D806:$D806)+COUNTIFS($D$2:D806,D806,$F$2:F806,F806)-1&gt;1),"",
IF(AND(F806="Peretoe teenus",H806&lt;[2]an!$M$37,S806="kahepoolne vajaduspõhine",U806&gt;[2]an!$M$38,RANK(D806,$D806:$D806)+COUNTIFS($D$2:D806,D806,$F$2:F806,F806)-1=1),X806,
IF(AND(F806="Peretoe teenus",H806&lt;[2]an!$M$37,S806="kahepoolne vajaduspõhine",U806&gt;[2]an!$M$38,RANK(D806,$D806:$D806)+COUNTIFS($D$2:D806,D806,$F$2:F806,F806)-1&gt;1),"",X806*W806)))))))))))))),"")</f>
        <v/>
      </c>
      <c r="Z806" s="18" t="str">
        <f t="shared" si="37"/>
        <v/>
      </c>
      <c r="AA806" s="19" t="str">
        <f>IFERROR(VLOOKUP(E806,[2]an!$A$3:$B$81,2,FALSE),"")</f>
        <v/>
      </c>
      <c r="AB806" s="19" t="str">
        <f>IFERROR(VLOOKUP(AA806,[2]an!$C$2:$D$16,2,FALSE),"")</f>
        <v/>
      </c>
      <c r="AC806" s="20"/>
      <c r="AD806" s="21" t="str">
        <f>IF(A806=[2]an!$F$36,VLOOKUP([2]an!$F$36,[2]an!$F$36:$H$36,3,FALSE),IF(A806=[2]an!$F$35,VLOOKUP([2]an!$F$35,[2]an!$F$35:$H$35,3,FALSE),IF(A806=[2]an!$F$33,VLOOKUP([2]an!$F$33,[2]an!$F$33:$H$33,3,FALSE),IF(A806=[2]an!$F$31,VLOOKUP([2]an!$F$31,[2]an!$F$31:$H$31,3,FALSE),""))))</f>
        <v/>
      </c>
    </row>
    <row r="807" spans="6:30" x14ac:dyDescent="0.2">
      <c r="F807" s="10"/>
      <c r="G807" s="8" t="str">
        <f t="shared" si="38"/>
        <v/>
      </c>
      <c r="H807" s="13"/>
      <c r="K807" s="13"/>
      <c r="L807" s="10"/>
      <c r="M807" s="10"/>
      <c r="S807" s="8" t="str">
        <f>IFERROR(VLOOKUP(D807,[1]peretoe_teenus!$A$2:$L$2000,5,FALSE),"")</f>
        <v/>
      </c>
      <c r="U807" s="13"/>
      <c r="V807" s="15" t="str" cm="1">
        <f t="array" ref="V807">IFERROR(IF(AND(F807="Tugigrupp",RANK(K807,$K807:$K807)+COUNTIFS($K$2:K807,K807,$L$2:L807,L807,$M$2:M807,M807,$I$2:I807,I807,$G$2:G807,G807,$F$2:F807,F807)-1=1),SUMPRODUCT(($F$2:$F$4154=F807)*($G$2:$G$4154=G807)*($K$2:$K$4154=K807)*($I$2:$I$4154=I807)*($L$2:$L$4154=L807)*($M$2:$M$4154=M807)),""),"")</f>
        <v/>
      </c>
      <c r="W807" s="15" t="str">
        <f t="shared" si="36"/>
        <v/>
      </c>
      <c r="X807" s="16" t="str">
        <f>IF(AND(A807=[2]an!$G$38,F807=[2]an!$E$40),[2]an!$G$40,IF(AND(A807=[2]an!$G$38,F807=[2]an!$E$41),[2]an!$G$41,IF(AND(A807=[2]an!$G$38,F807=[2]an!$E$39,H807&gt;=[2]an!$M$37),[2]an!$G$39,
IF(AND(A807=[2]an!$G$38,F807=[2]an!$E$39,H807&lt;[2]an!$M$37,S807="kahepoolne vajaduspõhine",U807=""),[2]an!$M$40,
IF(AND(A807=[2]an!$G$38,F807=[2]an!$E$39,H807&lt;[2]an!$M$37,S807="kahepoolne vajaduspõhine",U807&lt;&gt;""),[2]an!$G$39,
IF(AND(A807=[2]an!$G$38,F807=[2]an!$E$39,H807&lt;[2]an!$M$37,S807&lt;&gt;"kahepoolne vajaduspõhine"),[2]an!$G$39,
IF(AND(A807=[2]an!$G$38,F807=[2]an!$E$42),[2]an!$G$42,
IF(AND(A807=[2]an!$H$38,F807=[2]an!$E$40),[2]an!$H$40,IF(AND(A807=[2]an!$H$38,F807=[2]an!$E$41),[2]an!$H$41,IF(AND(A807=[2]an!$H$38,F807=[2]an!$E$39,H807&gt;=[2]an!$M$37),[2]an!$H$39,
IF(AND(A807=[2]an!$H$38,F807=[2]an!$E$39,H807&lt;[2]an!$M$37,S807="kahepoolne vajaduspõhine",U807=""),[2]an!$M$40,
IF(AND(A807=[2]an!$H$38,F807=[2]an!$E$39,H807&lt;[2]an!$M$37,S807="kahepoolne vajaduspõhine",U807&lt;&gt;""),[2]an!$H$39,
IF(AND(A807=[2]an!$H$38,F807=[2]an!$E$39,H807&lt;[2]an!$M$37,S807&lt;&gt;"kahepoolne vajaduspõhine"),[2]an!$H$39,
IF(AND(A807=[2]an!$H$38,F807=[2]an!$E$42),[2]an!$H$42,
IF(AND(A807=[2]an!$I$38,F807=[2]an!$E$40),[2]an!$I$40,IF(AND(A807=[2]an!$I$38,F807=[2]an!$E$41),[2]an!$I$41,IF(AND(A807=[2]an!$I$38,F807=[2]an!$E$39,H807&gt;=[2]an!$M$37),[2]an!$I$39,
IF(AND(A807=[2]an!$I$38,F807=[2]an!$E$39,H807&lt;[2]an!$M$37,S807="kahepoolne vajaduspõhine",U807=""),[2]an!$M$40,
IF(AND(A807=[2]an!$I$38,F807=[2]an!$E$39,H807&lt;[2]an!$M$37,S807="kahepoolne vajaduspõhine",U807&lt;&gt;""),[2]an!$I$39,
IF(AND(A807=[2]an!$I$38,F807=[2]an!$E$39,H807&lt;[2]an!$M$37,S807&lt;&gt;"kahepoolne vajaduspõhine"),[2]an!$I$39,
IF(AND(A807=[2]an!$I$38,F807=[2]an!$E$42),[2]an!$I$42,
IF(AND(A807=[2]an!$J$38,F807=[2]an!$E$40),[2]an!$J$40,IF(AND(A807=[2]an!$J$38,F807=[2]an!$E$41),[2]an!$J$41,IF(AND(A807=[2]an!$J$38,F807=[2]an!$E$39,H807&gt;=[2]an!$M$37),[2]an!$J$39,
IF(AND(A807=[2]an!$J$38,F807=[2]an!$E$39,H807&lt;[2]an!$M$37,S807="kahepoolne vajaduspõhine",U807=""),[2]an!$M$40,
IF(AND(A807=[2]an!$J$38,F807=[2]an!$E$39,H807&lt;[2]an!$M$37,S807="kahepoolne vajaduspõhine",U807&lt;&gt;""),[2]an!$J$39,
IF(AND(A807=[2]an!$J$38,F807=[2]an!$E$39,H807&lt;[2]an!$M$37,S807&lt;&gt;"kahepoolne vajaduspõhine"),[2]an!$J$39,
IF(AND(A807=[2]an!$J$38,F807=[2]an!$E$42),[2]an!$J$42,""))))))))))))))))))))))))))))</f>
        <v/>
      </c>
      <c r="Y807" s="17" t="str">
        <f>IFERROR(IF(F807="Tugigrupp",0,
IF(AND(F807="Peretoe teenus",H807&gt;=[2]an!$M$37,RANK(D807,$D807:$D807)+COUNTIFS($D$2:D807,D807,$F$2:F807,F807)-1&gt;1),"",
IF(AND(F807="Peretoe teenus",H807&gt;=[2]an!$M$37,RANK(D807,$D807:$D807)+COUNTIFS($D$2:D807,D807,$F$2:F807,F807)-1=1,MONTH(H807)=MONTH(K807)=TRUE,YEAR(H807)=YEAR(K807)=TRUE),((EOMONTH(H807,0)-H807+1)*X807)/DAY(EOMONTH(H807,0)),
IF(AND(F807="Peretoe teenus",H807&gt;=[2]an!$M$37,RANK(D807,$D807:$D807)+COUNTIFS($D$2:D807,D807,$F$2:F807,F807)-1=1),X807,
IF(AND(F807="Peretoe teenus",H807&lt;[2]an!$M$37,S807&lt;&gt;"kahepoolne vajaduspõhine",RANK(D807,$D807:$D807)+COUNTIFS($D$2:D807,D807,$F$2:F807,F807)-1=1),X807,
IF(AND(F807="Peretoe teenus",H807&lt;[2]an!$M$37,S807&lt;&gt;"kahepoolne vajaduspõhine",RANK(D807,$D807:$D807)+COUNTIFS($D$2:D807,D807,$F$2:F807,F807)-1&gt;1),"",
IF(AND(F807="Peretoe teenus",H807&lt;[2]an!$M$37,S807="kahepoolne vajaduspõhine",U807="",RANK(D807,$D807:$D807)+COUNTIFS($D$2:D807,D807,$F$2:F807,F807)-1=1),X807,
IF(AND(F807="Peretoe teenus",H807&lt;[2]an!$M$37,S807="kahepoolne vajaduspõhine",U807="",RANK(D807,$D807:$D807)+COUNTIFS($D$2:D807,D807,$F$2:F807,F807)-1&gt;1),"",
IF(AND(F807="Peretoe teenus",H807&lt;[2]an!$M$37,S807="kahepoolne vajaduspõhine",U807&lt;[2]an!$M$37,RANK(D807,$D807:$D807)+COUNTIFS($D$2:D807,D807,$F$2:F807,F807)-1=1),X807,
IF(AND(F807="Peretoe teenus",H807&lt;[2]an!$M$37,S807="kahepoolne vajaduspõhine",U807&lt;[2]an!$M$37,RANK(D807,$D807:$D807)+COUNTIFS($D$2:D807,D807,$F$2:F807,F807)-1&gt;1),"",
IF(AND(F807="Peretoe teenus",H807&lt;[2]an!$M$37,S807="kahepoolne vajaduspõhine",U807&gt;=[2]an!$M$37,U807&lt;=[2]an!$M$38,RANK(D807,$D807:$D807)+COUNTIFS($D$2:D807,D807,$F$2:F807,F807)-1=1),
((EOMONTH(U807,0)-U807+1)*X807)/DAY(EOMONTH(U807,0))+(DAY(U807)-1)*100/DAY(EOMONTH(U807,0)),
IF(AND(F807="Peretoe teenus",H807&lt;[2]an!$M$37,S807="kahepoolne vajaduspõhine",U807&gt;=[2]an!$M$37,U807&lt;=[2]an!$M$38,RANK(D807,$D807:$D807)+COUNTIFS($D$2:D807,D807,$F$2:F807,F807)-1&gt;1),"",
IF(AND(F807="Peretoe teenus",H807&lt;[2]an!$M$37,S807="kahepoolne vajaduspõhine",U807&gt;[2]an!$M$38,RANK(D807,$D807:$D807)+COUNTIFS($D$2:D807,D807,$F$2:F807,F807)-1=1),X807,
IF(AND(F807="Peretoe teenus",H807&lt;[2]an!$M$37,S807="kahepoolne vajaduspõhine",U807&gt;[2]an!$M$38,RANK(D807,$D807:$D807)+COUNTIFS($D$2:D807,D807,$F$2:F807,F807)-1&gt;1),"",X807*W807)))))))))))))),"")</f>
        <v/>
      </c>
      <c r="Z807" s="18" t="str">
        <f t="shared" si="37"/>
        <v/>
      </c>
      <c r="AA807" s="19" t="str">
        <f>IFERROR(VLOOKUP(E807,[2]an!$A$3:$B$81,2,FALSE),"")</f>
        <v/>
      </c>
      <c r="AB807" s="19" t="str">
        <f>IFERROR(VLOOKUP(AA807,[2]an!$C$2:$D$16,2,FALSE),"")</f>
        <v/>
      </c>
      <c r="AC807" s="20"/>
      <c r="AD807" s="21" t="str">
        <f>IF(A807=[2]an!$F$36,VLOOKUP([2]an!$F$36,[2]an!$F$36:$H$36,3,FALSE),IF(A807=[2]an!$F$35,VLOOKUP([2]an!$F$35,[2]an!$F$35:$H$35,3,FALSE),IF(A807=[2]an!$F$33,VLOOKUP([2]an!$F$33,[2]an!$F$33:$H$33,3,FALSE),IF(A807=[2]an!$F$31,VLOOKUP([2]an!$F$31,[2]an!$F$31:$H$31,3,FALSE),""))))</f>
        <v/>
      </c>
    </row>
    <row r="808" spans="6:30" x14ac:dyDescent="0.2">
      <c r="F808" s="10"/>
      <c r="G808" s="8" t="str">
        <f t="shared" si="38"/>
        <v/>
      </c>
      <c r="H808" s="13"/>
      <c r="K808" s="13"/>
      <c r="L808" s="10"/>
      <c r="M808" s="10"/>
      <c r="S808" s="8" t="str">
        <f>IFERROR(VLOOKUP(D808,[1]peretoe_teenus!$A$2:$L$2000,5,FALSE),"")</f>
        <v/>
      </c>
      <c r="U808" s="13"/>
      <c r="V808" s="15" t="str" cm="1">
        <f t="array" ref="V808">IFERROR(IF(AND(F808="Tugigrupp",RANK(K808,$K808:$K808)+COUNTIFS($K$2:K808,K808,$L$2:L808,L808,$M$2:M808,M808,$I$2:I808,I808,$G$2:G808,G808,$F$2:F808,F808)-1=1),SUMPRODUCT(($F$2:$F$4154=F808)*($G$2:$G$4154=G808)*($K$2:$K$4154=K808)*($I$2:$I$4154=I808)*($L$2:$L$4154=L808)*($M$2:$M$4154=M808)),""),"")</f>
        <v/>
      </c>
      <c r="W808" s="15" t="str">
        <f t="shared" si="36"/>
        <v/>
      </c>
      <c r="X808" s="16" t="str">
        <f>IF(AND(A808=[2]an!$G$38,F808=[2]an!$E$40),[2]an!$G$40,IF(AND(A808=[2]an!$G$38,F808=[2]an!$E$41),[2]an!$G$41,IF(AND(A808=[2]an!$G$38,F808=[2]an!$E$39,H808&gt;=[2]an!$M$37),[2]an!$G$39,
IF(AND(A808=[2]an!$G$38,F808=[2]an!$E$39,H808&lt;[2]an!$M$37,S808="kahepoolne vajaduspõhine",U808=""),[2]an!$M$40,
IF(AND(A808=[2]an!$G$38,F808=[2]an!$E$39,H808&lt;[2]an!$M$37,S808="kahepoolne vajaduspõhine",U808&lt;&gt;""),[2]an!$G$39,
IF(AND(A808=[2]an!$G$38,F808=[2]an!$E$39,H808&lt;[2]an!$M$37,S808&lt;&gt;"kahepoolne vajaduspõhine"),[2]an!$G$39,
IF(AND(A808=[2]an!$G$38,F808=[2]an!$E$42),[2]an!$G$42,
IF(AND(A808=[2]an!$H$38,F808=[2]an!$E$40),[2]an!$H$40,IF(AND(A808=[2]an!$H$38,F808=[2]an!$E$41),[2]an!$H$41,IF(AND(A808=[2]an!$H$38,F808=[2]an!$E$39,H808&gt;=[2]an!$M$37),[2]an!$H$39,
IF(AND(A808=[2]an!$H$38,F808=[2]an!$E$39,H808&lt;[2]an!$M$37,S808="kahepoolne vajaduspõhine",U808=""),[2]an!$M$40,
IF(AND(A808=[2]an!$H$38,F808=[2]an!$E$39,H808&lt;[2]an!$M$37,S808="kahepoolne vajaduspõhine",U808&lt;&gt;""),[2]an!$H$39,
IF(AND(A808=[2]an!$H$38,F808=[2]an!$E$39,H808&lt;[2]an!$M$37,S808&lt;&gt;"kahepoolne vajaduspõhine"),[2]an!$H$39,
IF(AND(A808=[2]an!$H$38,F808=[2]an!$E$42),[2]an!$H$42,
IF(AND(A808=[2]an!$I$38,F808=[2]an!$E$40),[2]an!$I$40,IF(AND(A808=[2]an!$I$38,F808=[2]an!$E$41),[2]an!$I$41,IF(AND(A808=[2]an!$I$38,F808=[2]an!$E$39,H808&gt;=[2]an!$M$37),[2]an!$I$39,
IF(AND(A808=[2]an!$I$38,F808=[2]an!$E$39,H808&lt;[2]an!$M$37,S808="kahepoolne vajaduspõhine",U808=""),[2]an!$M$40,
IF(AND(A808=[2]an!$I$38,F808=[2]an!$E$39,H808&lt;[2]an!$M$37,S808="kahepoolne vajaduspõhine",U808&lt;&gt;""),[2]an!$I$39,
IF(AND(A808=[2]an!$I$38,F808=[2]an!$E$39,H808&lt;[2]an!$M$37,S808&lt;&gt;"kahepoolne vajaduspõhine"),[2]an!$I$39,
IF(AND(A808=[2]an!$I$38,F808=[2]an!$E$42),[2]an!$I$42,
IF(AND(A808=[2]an!$J$38,F808=[2]an!$E$40),[2]an!$J$40,IF(AND(A808=[2]an!$J$38,F808=[2]an!$E$41),[2]an!$J$41,IF(AND(A808=[2]an!$J$38,F808=[2]an!$E$39,H808&gt;=[2]an!$M$37),[2]an!$J$39,
IF(AND(A808=[2]an!$J$38,F808=[2]an!$E$39,H808&lt;[2]an!$M$37,S808="kahepoolne vajaduspõhine",U808=""),[2]an!$M$40,
IF(AND(A808=[2]an!$J$38,F808=[2]an!$E$39,H808&lt;[2]an!$M$37,S808="kahepoolne vajaduspõhine",U808&lt;&gt;""),[2]an!$J$39,
IF(AND(A808=[2]an!$J$38,F808=[2]an!$E$39,H808&lt;[2]an!$M$37,S808&lt;&gt;"kahepoolne vajaduspõhine"),[2]an!$J$39,
IF(AND(A808=[2]an!$J$38,F808=[2]an!$E$42),[2]an!$J$42,""))))))))))))))))))))))))))))</f>
        <v/>
      </c>
      <c r="Y808" s="17" t="str">
        <f>IFERROR(IF(F808="Tugigrupp",0,
IF(AND(F808="Peretoe teenus",H808&gt;=[2]an!$M$37,RANK(D808,$D808:$D808)+COUNTIFS($D$2:D808,D808,$F$2:F808,F808)-1&gt;1),"",
IF(AND(F808="Peretoe teenus",H808&gt;=[2]an!$M$37,RANK(D808,$D808:$D808)+COUNTIFS($D$2:D808,D808,$F$2:F808,F808)-1=1,MONTH(H808)=MONTH(K808)=TRUE,YEAR(H808)=YEAR(K808)=TRUE),((EOMONTH(H808,0)-H808+1)*X808)/DAY(EOMONTH(H808,0)),
IF(AND(F808="Peretoe teenus",H808&gt;=[2]an!$M$37,RANK(D808,$D808:$D808)+COUNTIFS($D$2:D808,D808,$F$2:F808,F808)-1=1),X808,
IF(AND(F808="Peretoe teenus",H808&lt;[2]an!$M$37,S808&lt;&gt;"kahepoolne vajaduspõhine",RANK(D808,$D808:$D808)+COUNTIFS($D$2:D808,D808,$F$2:F808,F808)-1=1),X808,
IF(AND(F808="Peretoe teenus",H808&lt;[2]an!$M$37,S808&lt;&gt;"kahepoolne vajaduspõhine",RANK(D808,$D808:$D808)+COUNTIFS($D$2:D808,D808,$F$2:F808,F808)-1&gt;1),"",
IF(AND(F808="Peretoe teenus",H808&lt;[2]an!$M$37,S808="kahepoolne vajaduspõhine",U808="",RANK(D808,$D808:$D808)+COUNTIFS($D$2:D808,D808,$F$2:F808,F808)-1=1),X808,
IF(AND(F808="Peretoe teenus",H808&lt;[2]an!$M$37,S808="kahepoolne vajaduspõhine",U808="",RANK(D808,$D808:$D808)+COUNTIFS($D$2:D808,D808,$F$2:F808,F808)-1&gt;1),"",
IF(AND(F808="Peretoe teenus",H808&lt;[2]an!$M$37,S808="kahepoolne vajaduspõhine",U808&lt;[2]an!$M$37,RANK(D808,$D808:$D808)+COUNTIFS($D$2:D808,D808,$F$2:F808,F808)-1=1),X808,
IF(AND(F808="Peretoe teenus",H808&lt;[2]an!$M$37,S808="kahepoolne vajaduspõhine",U808&lt;[2]an!$M$37,RANK(D808,$D808:$D808)+COUNTIFS($D$2:D808,D808,$F$2:F808,F808)-1&gt;1),"",
IF(AND(F808="Peretoe teenus",H808&lt;[2]an!$M$37,S808="kahepoolne vajaduspõhine",U808&gt;=[2]an!$M$37,U808&lt;=[2]an!$M$38,RANK(D808,$D808:$D808)+COUNTIFS($D$2:D808,D808,$F$2:F808,F808)-1=1),
((EOMONTH(U808,0)-U808+1)*X808)/DAY(EOMONTH(U808,0))+(DAY(U808)-1)*100/DAY(EOMONTH(U808,0)),
IF(AND(F808="Peretoe teenus",H808&lt;[2]an!$M$37,S808="kahepoolne vajaduspõhine",U808&gt;=[2]an!$M$37,U808&lt;=[2]an!$M$38,RANK(D808,$D808:$D808)+COUNTIFS($D$2:D808,D808,$F$2:F808,F808)-1&gt;1),"",
IF(AND(F808="Peretoe teenus",H808&lt;[2]an!$M$37,S808="kahepoolne vajaduspõhine",U808&gt;[2]an!$M$38,RANK(D808,$D808:$D808)+COUNTIFS($D$2:D808,D808,$F$2:F808,F808)-1=1),X808,
IF(AND(F808="Peretoe teenus",H808&lt;[2]an!$M$37,S808="kahepoolne vajaduspõhine",U808&gt;[2]an!$M$38,RANK(D808,$D808:$D808)+COUNTIFS($D$2:D808,D808,$F$2:F808,F808)-1&gt;1),"",X808*W808)))))))))))))),"")</f>
        <v/>
      </c>
      <c r="Z808" s="18" t="str">
        <f t="shared" si="37"/>
        <v/>
      </c>
      <c r="AA808" s="19" t="str">
        <f>IFERROR(VLOOKUP(E808,[2]an!$A$3:$B$81,2,FALSE),"")</f>
        <v/>
      </c>
      <c r="AB808" s="19" t="str">
        <f>IFERROR(VLOOKUP(AA808,[2]an!$C$2:$D$16,2,FALSE),"")</f>
        <v/>
      </c>
      <c r="AC808" s="20"/>
      <c r="AD808" s="21" t="str">
        <f>IF(A808=[2]an!$F$36,VLOOKUP([2]an!$F$36,[2]an!$F$36:$H$36,3,FALSE),IF(A808=[2]an!$F$35,VLOOKUP([2]an!$F$35,[2]an!$F$35:$H$35,3,FALSE),IF(A808=[2]an!$F$33,VLOOKUP([2]an!$F$33,[2]an!$F$33:$H$33,3,FALSE),IF(A808=[2]an!$F$31,VLOOKUP([2]an!$F$31,[2]an!$F$31:$H$31,3,FALSE),""))))</f>
        <v/>
      </c>
    </row>
    <row r="809" spans="6:30" x14ac:dyDescent="0.2">
      <c r="F809" s="10"/>
      <c r="G809" s="8" t="str">
        <f t="shared" si="38"/>
        <v/>
      </c>
      <c r="H809" s="13"/>
      <c r="K809" s="13"/>
      <c r="L809" s="10"/>
      <c r="M809" s="10"/>
      <c r="S809" s="8" t="str">
        <f>IFERROR(VLOOKUP(D809,[1]peretoe_teenus!$A$2:$L$2000,5,FALSE),"")</f>
        <v/>
      </c>
      <c r="U809" s="13"/>
      <c r="V809" s="15" t="str" cm="1">
        <f t="array" ref="V809">IFERROR(IF(AND(F809="Tugigrupp",RANK(K809,$K809:$K809)+COUNTIFS($K$2:K809,K809,$L$2:L809,L809,$M$2:M809,M809,$I$2:I809,I809,$G$2:G809,G809,$F$2:F809,F809)-1=1),SUMPRODUCT(($F$2:$F$4154=F809)*($G$2:$G$4154=G809)*($K$2:$K$4154=K809)*($I$2:$I$4154=I809)*($L$2:$L$4154=L809)*($M$2:$M$4154=M809)),""),"")</f>
        <v/>
      </c>
      <c r="W809" s="15" t="str">
        <f t="shared" si="36"/>
        <v/>
      </c>
      <c r="X809" s="16" t="str">
        <f>IF(AND(A809=[2]an!$G$38,F809=[2]an!$E$40),[2]an!$G$40,IF(AND(A809=[2]an!$G$38,F809=[2]an!$E$41),[2]an!$G$41,IF(AND(A809=[2]an!$G$38,F809=[2]an!$E$39,H809&gt;=[2]an!$M$37),[2]an!$G$39,
IF(AND(A809=[2]an!$G$38,F809=[2]an!$E$39,H809&lt;[2]an!$M$37,S809="kahepoolne vajaduspõhine",U809=""),[2]an!$M$40,
IF(AND(A809=[2]an!$G$38,F809=[2]an!$E$39,H809&lt;[2]an!$M$37,S809="kahepoolne vajaduspõhine",U809&lt;&gt;""),[2]an!$G$39,
IF(AND(A809=[2]an!$G$38,F809=[2]an!$E$39,H809&lt;[2]an!$M$37,S809&lt;&gt;"kahepoolne vajaduspõhine"),[2]an!$G$39,
IF(AND(A809=[2]an!$G$38,F809=[2]an!$E$42),[2]an!$G$42,
IF(AND(A809=[2]an!$H$38,F809=[2]an!$E$40),[2]an!$H$40,IF(AND(A809=[2]an!$H$38,F809=[2]an!$E$41),[2]an!$H$41,IF(AND(A809=[2]an!$H$38,F809=[2]an!$E$39,H809&gt;=[2]an!$M$37),[2]an!$H$39,
IF(AND(A809=[2]an!$H$38,F809=[2]an!$E$39,H809&lt;[2]an!$M$37,S809="kahepoolne vajaduspõhine",U809=""),[2]an!$M$40,
IF(AND(A809=[2]an!$H$38,F809=[2]an!$E$39,H809&lt;[2]an!$M$37,S809="kahepoolne vajaduspõhine",U809&lt;&gt;""),[2]an!$H$39,
IF(AND(A809=[2]an!$H$38,F809=[2]an!$E$39,H809&lt;[2]an!$M$37,S809&lt;&gt;"kahepoolne vajaduspõhine"),[2]an!$H$39,
IF(AND(A809=[2]an!$H$38,F809=[2]an!$E$42),[2]an!$H$42,
IF(AND(A809=[2]an!$I$38,F809=[2]an!$E$40),[2]an!$I$40,IF(AND(A809=[2]an!$I$38,F809=[2]an!$E$41),[2]an!$I$41,IF(AND(A809=[2]an!$I$38,F809=[2]an!$E$39,H809&gt;=[2]an!$M$37),[2]an!$I$39,
IF(AND(A809=[2]an!$I$38,F809=[2]an!$E$39,H809&lt;[2]an!$M$37,S809="kahepoolne vajaduspõhine",U809=""),[2]an!$M$40,
IF(AND(A809=[2]an!$I$38,F809=[2]an!$E$39,H809&lt;[2]an!$M$37,S809="kahepoolne vajaduspõhine",U809&lt;&gt;""),[2]an!$I$39,
IF(AND(A809=[2]an!$I$38,F809=[2]an!$E$39,H809&lt;[2]an!$M$37,S809&lt;&gt;"kahepoolne vajaduspõhine"),[2]an!$I$39,
IF(AND(A809=[2]an!$I$38,F809=[2]an!$E$42),[2]an!$I$42,
IF(AND(A809=[2]an!$J$38,F809=[2]an!$E$40),[2]an!$J$40,IF(AND(A809=[2]an!$J$38,F809=[2]an!$E$41),[2]an!$J$41,IF(AND(A809=[2]an!$J$38,F809=[2]an!$E$39,H809&gt;=[2]an!$M$37),[2]an!$J$39,
IF(AND(A809=[2]an!$J$38,F809=[2]an!$E$39,H809&lt;[2]an!$M$37,S809="kahepoolne vajaduspõhine",U809=""),[2]an!$M$40,
IF(AND(A809=[2]an!$J$38,F809=[2]an!$E$39,H809&lt;[2]an!$M$37,S809="kahepoolne vajaduspõhine",U809&lt;&gt;""),[2]an!$J$39,
IF(AND(A809=[2]an!$J$38,F809=[2]an!$E$39,H809&lt;[2]an!$M$37,S809&lt;&gt;"kahepoolne vajaduspõhine"),[2]an!$J$39,
IF(AND(A809=[2]an!$J$38,F809=[2]an!$E$42),[2]an!$J$42,""))))))))))))))))))))))))))))</f>
        <v/>
      </c>
      <c r="Y809" s="17" t="str">
        <f>IFERROR(IF(F809="Tugigrupp",0,
IF(AND(F809="Peretoe teenus",H809&gt;=[2]an!$M$37,RANK(D809,$D809:$D809)+COUNTIFS($D$2:D809,D809,$F$2:F809,F809)-1&gt;1),"",
IF(AND(F809="Peretoe teenus",H809&gt;=[2]an!$M$37,RANK(D809,$D809:$D809)+COUNTIFS($D$2:D809,D809,$F$2:F809,F809)-1=1,MONTH(H809)=MONTH(K809)=TRUE,YEAR(H809)=YEAR(K809)=TRUE),((EOMONTH(H809,0)-H809+1)*X809)/DAY(EOMONTH(H809,0)),
IF(AND(F809="Peretoe teenus",H809&gt;=[2]an!$M$37,RANK(D809,$D809:$D809)+COUNTIFS($D$2:D809,D809,$F$2:F809,F809)-1=1),X809,
IF(AND(F809="Peretoe teenus",H809&lt;[2]an!$M$37,S809&lt;&gt;"kahepoolne vajaduspõhine",RANK(D809,$D809:$D809)+COUNTIFS($D$2:D809,D809,$F$2:F809,F809)-1=1),X809,
IF(AND(F809="Peretoe teenus",H809&lt;[2]an!$M$37,S809&lt;&gt;"kahepoolne vajaduspõhine",RANK(D809,$D809:$D809)+COUNTIFS($D$2:D809,D809,$F$2:F809,F809)-1&gt;1),"",
IF(AND(F809="Peretoe teenus",H809&lt;[2]an!$M$37,S809="kahepoolne vajaduspõhine",U809="",RANK(D809,$D809:$D809)+COUNTIFS($D$2:D809,D809,$F$2:F809,F809)-1=1),X809,
IF(AND(F809="Peretoe teenus",H809&lt;[2]an!$M$37,S809="kahepoolne vajaduspõhine",U809="",RANK(D809,$D809:$D809)+COUNTIFS($D$2:D809,D809,$F$2:F809,F809)-1&gt;1),"",
IF(AND(F809="Peretoe teenus",H809&lt;[2]an!$M$37,S809="kahepoolne vajaduspõhine",U809&lt;[2]an!$M$37,RANK(D809,$D809:$D809)+COUNTIFS($D$2:D809,D809,$F$2:F809,F809)-1=1),X809,
IF(AND(F809="Peretoe teenus",H809&lt;[2]an!$M$37,S809="kahepoolne vajaduspõhine",U809&lt;[2]an!$M$37,RANK(D809,$D809:$D809)+COUNTIFS($D$2:D809,D809,$F$2:F809,F809)-1&gt;1),"",
IF(AND(F809="Peretoe teenus",H809&lt;[2]an!$M$37,S809="kahepoolne vajaduspõhine",U809&gt;=[2]an!$M$37,U809&lt;=[2]an!$M$38,RANK(D809,$D809:$D809)+COUNTIFS($D$2:D809,D809,$F$2:F809,F809)-1=1),
((EOMONTH(U809,0)-U809+1)*X809)/DAY(EOMONTH(U809,0))+(DAY(U809)-1)*100/DAY(EOMONTH(U809,0)),
IF(AND(F809="Peretoe teenus",H809&lt;[2]an!$M$37,S809="kahepoolne vajaduspõhine",U809&gt;=[2]an!$M$37,U809&lt;=[2]an!$M$38,RANK(D809,$D809:$D809)+COUNTIFS($D$2:D809,D809,$F$2:F809,F809)-1&gt;1),"",
IF(AND(F809="Peretoe teenus",H809&lt;[2]an!$M$37,S809="kahepoolne vajaduspõhine",U809&gt;[2]an!$M$38,RANK(D809,$D809:$D809)+COUNTIFS($D$2:D809,D809,$F$2:F809,F809)-1=1),X809,
IF(AND(F809="Peretoe teenus",H809&lt;[2]an!$M$37,S809="kahepoolne vajaduspõhine",U809&gt;[2]an!$M$38,RANK(D809,$D809:$D809)+COUNTIFS($D$2:D809,D809,$F$2:F809,F809)-1&gt;1),"",X809*W809)))))))))))))),"")</f>
        <v/>
      </c>
      <c r="Z809" s="18" t="str">
        <f t="shared" si="37"/>
        <v/>
      </c>
      <c r="AA809" s="19" t="str">
        <f>IFERROR(VLOOKUP(E809,[2]an!$A$3:$B$81,2,FALSE),"")</f>
        <v/>
      </c>
      <c r="AB809" s="19" t="str">
        <f>IFERROR(VLOOKUP(AA809,[2]an!$C$2:$D$16,2,FALSE),"")</f>
        <v/>
      </c>
      <c r="AC809" s="20"/>
      <c r="AD809" s="21" t="str">
        <f>IF(A809=[2]an!$F$36,VLOOKUP([2]an!$F$36,[2]an!$F$36:$H$36,3,FALSE),IF(A809=[2]an!$F$35,VLOOKUP([2]an!$F$35,[2]an!$F$35:$H$35,3,FALSE),IF(A809=[2]an!$F$33,VLOOKUP([2]an!$F$33,[2]an!$F$33:$H$33,3,FALSE),IF(A809=[2]an!$F$31,VLOOKUP([2]an!$F$31,[2]an!$F$31:$H$31,3,FALSE),""))))</f>
        <v/>
      </c>
    </row>
    <row r="810" spans="6:30" x14ac:dyDescent="0.2">
      <c r="F810" s="10"/>
      <c r="G810" s="8" t="str">
        <f t="shared" si="38"/>
        <v/>
      </c>
      <c r="H810" s="13"/>
      <c r="K810" s="13"/>
      <c r="L810" s="10"/>
      <c r="M810" s="10"/>
      <c r="S810" s="8" t="str">
        <f>IFERROR(VLOOKUP(D810,[1]peretoe_teenus!$A$2:$L$2000,5,FALSE),"")</f>
        <v/>
      </c>
      <c r="U810" s="13"/>
      <c r="V810" s="15" t="str" cm="1">
        <f t="array" ref="V810">IFERROR(IF(AND(F810="Tugigrupp",RANK(K810,$K810:$K810)+COUNTIFS($K$2:K810,K810,$L$2:L810,L810,$M$2:M810,M810,$I$2:I810,I810,$G$2:G810,G810,$F$2:F810,F810)-1=1),SUMPRODUCT(($F$2:$F$4154=F810)*($G$2:$G$4154=G810)*($K$2:$K$4154=K810)*($I$2:$I$4154=I810)*($L$2:$L$4154=L810)*($M$2:$M$4154=M810)),""),"")</f>
        <v/>
      </c>
      <c r="W810" s="15" t="str">
        <f t="shared" si="36"/>
        <v/>
      </c>
      <c r="X810" s="16" t="str">
        <f>IF(AND(A810=[2]an!$G$38,F810=[2]an!$E$40),[2]an!$G$40,IF(AND(A810=[2]an!$G$38,F810=[2]an!$E$41),[2]an!$G$41,IF(AND(A810=[2]an!$G$38,F810=[2]an!$E$39,H810&gt;=[2]an!$M$37),[2]an!$G$39,
IF(AND(A810=[2]an!$G$38,F810=[2]an!$E$39,H810&lt;[2]an!$M$37,S810="kahepoolne vajaduspõhine",U810=""),[2]an!$M$40,
IF(AND(A810=[2]an!$G$38,F810=[2]an!$E$39,H810&lt;[2]an!$M$37,S810="kahepoolne vajaduspõhine",U810&lt;&gt;""),[2]an!$G$39,
IF(AND(A810=[2]an!$G$38,F810=[2]an!$E$39,H810&lt;[2]an!$M$37,S810&lt;&gt;"kahepoolne vajaduspõhine"),[2]an!$G$39,
IF(AND(A810=[2]an!$G$38,F810=[2]an!$E$42),[2]an!$G$42,
IF(AND(A810=[2]an!$H$38,F810=[2]an!$E$40),[2]an!$H$40,IF(AND(A810=[2]an!$H$38,F810=[2]an!$E$41),[2]an!$H$41,IF(AND(A810=[2]an!$H$38,F810=[2]an!$E$39,H810&gt;=[2]an!$M$37),[2]an!$H$39,
IF(AND(A810=[2]an!$H$38,F810=[2]an!$E$39,H810&lt;[2]an!$M$37,S810="kahepoolne vajaduspõhine",U810=""),[2]an!$M$40,
IF(AND(A810=[2]an!$H$38,F810=[2]an!$E$39,H810&lt;[2]an!$M$37,S810="kahepoolne vajaduspõhine",U810&lt;&gt;""),[2]an!$H$39,
IF(AND(A810=[2]an!$H$38,F810=[2]an!$E$39,H810&lt;[2]an!$M$37,S810&lt;&gt;"kahepoolne vajaduspõhine"),[2]an!$H$39,
IF(AND(A810=[2]an!$H$38,F810=[2]an!$E$42),[2]an!$H$42,
IF(AND(A810=[2]an!$I$38,F810=[2]an!$E$40),[2]an!$I$40,IF(AND(A810=[2]an!$I$38,F810=[2]an!$E$41),[2]an!$I$41,IF(AND(A810=[2]an!$I$38,F810=[2]an!$E$39,H810&gt;=[2]an!$M$37),[2]an!$I$39,
IF(AND(A810=[2]an!$I$38,F810=[2]an!$E$39,H810&lt;[2]an!$M$37,S810="kahepoolne vajaduspõhine",U810=""),[2]an!$M$40,
IF(AND(A810=[2]an!$I$38,F810=[2]an!$E$39,H810&lt;[2]an!$M$37,S810="kahepoolne vajaduspõhine",U810&lt;&gt;""),[2]an!$I$39,
IF(AND(A810=[2]an!$I$38,F810=[2]an!$E$39,H810&lt;[2]an!$M$37,S810&lt;&gt;"kahepoolne vajaduspõhine"),[2]an!$I$39,
IF(AND(A810=[2]an!$I$38,F810=[2]an!$E$42),[2]an!$I$42,
IF(AND(A810=[2]an!$J$38,F810=[2]an!$E$40),[2]an!$J$40,IF(AND(A810=[2]an!$J$38,F810=[2]an!$E$41),[2]an!$J$41,IF(AND(A810=[2]an!$J$38,F810=[2]an!$E$39,H810&gt;=[2]an!$M$37),[2]an!$J$39,
IF(AND(A810=[2]an!$J$38,F810=[2]an!$E$39,H810&lt;[2]an!$M$37,S810="kahepoolne vajaduspõhine",U810=""),[2]an!$M$40,
IF(AND(A810=[2]an!$J$38,F810=[2]an!$E$39,H810&lt;[2]an!$M$37,S810="kahepoolne vajaduspõhine",U810&lt;&gt;""),[2]an!$J$39,
IF(AND(A810=[2]an!$J$38,F810=[2]an!$E$39,H810&lt;[2]an!$M$37,S810&lt;&gt;"kahepoolne vajaduspõhine"),[2]an!$J$39,
IF(AND(A810=[2]an!$J$38,F810=[2]an!$E$42),[2]an!$J$42,""))))))))))))))))))))))))))))</f>
        <v/>
      </c>
      <c r="Y810" s="17" t="str">
        <f>IFERROR(IF(F810="Tugigrupp",0,
IF(AND(F810="Peretoe teenus",H810&gt;=[2]an!$M$37,RANK(D810,$D810:$D810)+COUNTIFS($D$2:D810,D810,$F$2:F810,F810)-1&gt;1),"",
IF(AND(F810="Peretoe teenus",H810&gt;=[2]an!$M$37,RANK(D810,$D810:$D810)+COUNTIFS($D$2:D810,D810,$F$2:F810,F810)-1=1,MONTH(H810)=MONTH(K810)=TRUE,YEAR(H810)=YEAR(K810)=TRUE),((EOMONTH(H810,0)-H810+1)*X810)/DAY(EOMONTH(H810,0)),
IF(AND(F810="Peretoe teenus",H810&gt;=[2]an!$M$37,RANK(D810,$D810:$D810)+COUNTIFS($D$2:D810,D810,$F$2:F810,F810)-1=1),X810,
IF(AND(F810="Peretoe teenus",H810&lt;[2]an!$M$37,S810&lt;&gt;"kahepoolne vajaduspõhine",RANK(D810,$D810:$D810)+COUNTIFS($D$2:D810,D810,$F$2:F810,F810)-1=1),X810,
IF(AND(F810="Peretoe teenus",H810&lt;[2]an!$M$37,S810&lt;&gt;"kahepoolne vajaduspõhine",RANK(D810,$D810:$D810)+COUNTIFS($D$2:D810,D810,$F$2:F810,F810)-1&gt;1),"",
IF(AND(F810="Peretoe teenus",H810&lt;[2]an!$M$37,S810="kahepoolne vajaduspõhine",U810="",RANK(D810,$D810:$D810)+COUNTIFS($D$2:D810,D810,$F$2:F810,F810)-1=1),X810,
IF(AND(F810="Peretoe teenus",H810&lt;[2]an!$M$37,S810="kahepoolne vajaduspõhine",U810="",RANK(D810,$D810:$D810)+COUNTIFS($D$2:D810,D810,$F$2:F810,F810)-1&gt;1),"",
IF(AND(F810="Peretoe teenus",H810&lt;[2]an!$M$37,S810="kahepoolne vajaduspõhine",U810&lt;[2]an!$M$37,RANK(D810,$D810:$D810)+COUNTIFS($D$2:D810,D810,$F$2:F810,F810)-1=1),X810,
IF(AND(F810="Peretoe teenus",H810&lt;[2]an!$M$37,S810="kahepoolne vajaduspõhine",U810&lt;[2]an!$M$37,RANK(D810,$D810:$D810)+COUNTIFS($D$2:D810,D810,$F$2:F810,F810)-1&gt;1),"",
IF(AND(F810="Peretoe teenus",H810&lt;[2]an!$M$37,S810="kahepoolne vajaduspõhine",U810&gt;=[2]an!$M$37,U810&lt;=[2]an!$M$38,RANK(D810,$D810:$D810)+COUNTIFS($D$2:D810,D810,$F$2:F810,F810)-1=1),
((EOMONTH(U810,0)-U810+1)*X810)/DAY(EOMONTH(U810,0))+(DAY(U810)-1)*100/DAY(EOMONTH(U810,0)),
IF(AND(F810="Peretoe teenus",H810&lt;[2]an!$M$37,S810="kahepoolne vajaduspõhine",U810&gt;=[2]an!$M$37,U810&lt;=[2]an!$M$38,RANK(D810,$D810:$D810)+COUNTIFS($D$2:D810,D810,$F$2:F810,F810)-1&gt;1),"",
IF(AND(F810="Peretoe teenus",H810&lt;[2]an!$M$37,S810="kahepoolne vajaduspõhine",U810&gt;[2]an!$M$38,RANK(D810,$D810:$D810)+COUNTIFS($D$2:D810,D810,$F$2:F810,F810)-1=1),X810,
IF(AND(F810="Peretoe teenus",H810&lt;[2]an!$M$37,S810="kahepoolne vajaduspõhine",U810&gt;[2]an!$M$38,RANK(D810,$D810:$D810)+COUNTIFS($D$2:D810,D810,$F$2:F810,F810)-1&gt;1),"",X810*W810)))))))))))))),"")</f>
        <v/>
      </c>
      <c r="Z810" s="18" t="str">
        <f t="shared" si="37"/>
        <v/>
      </c>
      <c r="AA810" s="19" t="str">
        <f>IFERROR(VLOOKUP(E810,[2]an!$A$3:$B$81,2,FALSE),"")</f>
        <v/>
      </c>
      <c r="AB810" s="19" t="str">
        <f>IFERROR(VLOOKUP(AA810,[2]an!$C$2:$D$16,2,FALSE),"")</f>
        <v/>
      </c>
      <c r="AC810" s="20"/>
      <c r="AD810" s="21" t="str">
        <f>IF(A810=[2]an!$F$36,VLOOKUP([2]an!$F$36,[2]an!$F$36:$H$36,3,FALSE),IF(A810=[2]an!$F$35,VLOOKUP([2]an!$F$35,[2]an!$F$35:$H$35,3,FALSE),IF(A810=[2]an!$F$33,VLOOKUP([2]an!$F$33,[2]an!$F$33:$H$33,3,FALSE),IF(A810=[2]an!$F$31,VLOOKUP([2]an!$F$31,[2]an!$F$31:$H$31,3,FALSE),""))))</f>
        <v/>
      </c>
    </row>
    <row r="811" spans="6:30" x14ac:dyDescent="0.2">
      <c r="F811" s="10"/>
      <c r="G811" s="8" t="str">
        <f t="shared" si="38"/>
        <v/>
      </c>
      <c r="H811" s="13"/>
      <c r="K811" s="13"/>
      <c r="L811" s="10"/>
      <c r="M811" s="10"/>
      <c r="S811" s="8" t="str">
        <f>IFERROR(VLOOKUP(D811,[1]peretoe_teenus!$A$2:$L$2000,5,FALSE),"")</f>
        <v/>
      </c>
      <c r="U811" s="13"/>
      <c r="V811" s="15" t="str" cm="1">
        <f t="array" ref="V811">IFERROR(IF(AND(F811="Tugigrupp",RANK(K811,$K811:$K811)+COUNTIFS($K$2:K811,K811,$L$2:L811,L811,$M$2:M811,M811,$I$2:I811,I811,$G$2:G811,G811,$F$2:F811,F811)-1=1),SUMPRODUCT(($F$2:$F$4154=F811)*($G$2:$G$4154=G811)*($K$2:$K$4154=K811)*($I$2:$I$4154=I811)*($L$2:$L$4154=L811)*($M$2:$M$4154=M811)),""),"")</f>
        <v/>
      </c>
      <c r="W811" s="15" t="str">
        <f t="shared" si="36"/>
        <v/>
      </c>
      <c r="X811" s="16" t="str">
        <f>IF(AND(A811=[2]an!$G$38,F811=[2]an!$E$40),[2]an!$G$40,IF(AND(A811=[2]an!$G$38,F811=[2]an!$E$41),[2]an!$G$41,IF(AND(A811=[2]an!$G$38,F811=[2]an!$E$39,H811&gt;=[2]an!$M$37),[2]an!$G$39,
IF(AND(A811=[2]an!$G$38,F811=[2]an!$E$39,H811&lt;[2]an!$M$37,S811="kahepoolne vajaduspõhine",U811=""),[2]an!$M$40,
IF(AND(A811=[2]an!$G$38,F811=[2]an!$E$39,H811&lt;[2]an!$M$37,S811="kahepoolne vajaduspõhine",U811&lt;&gt;""),[2]an!$G$39,
IF(AND(A811=[2]an!$G$38,F811=[2]an!$E$39,H811&lt;[2]an!$M$37,S811&lt;&gt;"kahepoolne vajaduspõhine"),[2]an!$G$39,
IF(AND(A811=[2]an!$G$38,F811=[2]an!$E$42),[2]an!$G$42,
IF(AND(A811=[2]an!$H$38,F811=[2]an!$E$40),[2]an!$H$40,IF(AND(A811=[2]an!$H$38,F811=[2]an!$E$41),[2]an!$H$41,IF(AND(A811=[2]an!$H$38,F811=[2]an!$E$39,H811&gt;=[2]an!$M$37),[2]an!$H$39,
IF(AND(A811=[2]an!$H$38,F811=[2]an!$E$39,H811&lt;[2]an!$M$37,S811="kahepoolne vajaduspõhine",U811=""),[2]an!$M$40,
IF(AND(A811=[2]an!$H$38,F811=[2]an!$E$39,H811&lt;[2]an!$M$37,S811="kahepoolne vajaduspõhine",U811&lt;&gt;""),[2]an!$H$39,
IF(AND(A811=[2]an!$H$38,F811=[2]an!$E$39,H811&lt;[2]an!$M$37,S811&lt;&gt;"kahepoolne vajaduspõhine"),[2]an!$H$39,
IF(AND(A811=[2]an!$H$38,F811=[2]an!$E$42),[2]an!$H$42,
IF(AND(A811=[2]an!$I$38,F811=[2]an!$E$40),[2]an!$I$40,IF(AND(A811=[2]an!$I$38,F811=[2]an!$E$41),[2]an!$I$41,IF(AND(A811=[2]an!$I$38,F811=[2]an!$E$39,H811&gt;=[2]an!$M$37),[2]an!$I$39,
IF(AND(A811=[2]an!$I$38,F811=[2]an!$E$39,H811&lt;[2]an!$M$37,S811="kahepoolne vajaduspõhine",U811=""),[2]an!$M$40,
IF(AND(A811=[2]an!$I$38,F811=[2]an!$E$39,H811&lt;[2]an!$M$37,S811="kahepoolne vajaduspõhine",U811&lt;&gt;""),[2]an!$I$39,
IF(AND(A811=[2]an!$I$38,F811=[2]an!$E$39,H811&lt;[2]an!$M$37,S811&lt;&gt;"kahepoolne vajaduspõhine"),[2]an!$I$39,
IF(AND(A811=[2]an!$I$38,F811=[2]an!$E$42),[2]an!$I$42,
IF(AND(A811=[2]an!$J$38,F811=[2]an!$E$40),[2]an!$J$40,IF(AND(A811=[2]an!$J$38,F811=[2]an!$E$41),[2]an!$J$41,IF(AND(A811=[2]an!$J$38,F811=[2]an!$E$39,H811&gt;=[2]an!$M$37),[2]an!$J$39,
IF(AND(A811=[2]an!$J$38,F811=[2]an!$E$39,H811&lt;[2]an!$M$37,S811="kahepoolne vajaduspõhine",U811=""),[2]an!$M$40,
IF(AND(A811=[2]an!$J$38,F811=[2]an!$E$39,H811&lt;[2]an!$M$37,S811="kahepoolne vajaduspõhine",U811&lt;&gt;""),[2]an!$J$39,
IF(AND(A811=[2]an!$J$38,F811=[2]an!$E$39,H811&lt;[2]an!$M$37,S811&lt;&gt;"kahepoolne vajaduspõhine"),[2]an!$J$39,
IF(AND(A811=[2]an!$J$38,F811=[2]an!$E$42),[2]an!$J$42,""))))))))))))))))))))))))))))</f>
        <v/>
      </c>
      <c r="Y811" s="17" t="str">
        <f>IFERROR(IF(F811="Tugigrupp",0,
IF(AND(F811="Peretoe teenus",H811&gt;=[2]an!$M$37,RANK(D811,$D811:$D811)+COUNTIFS($D$2:D811,D811,$F$2:F811,F811)-1&gt;1),"",
IF(AND(F811="Peretoe teenus",H811&gt;=[2]an!$M$37,RANK(D811,$D811:$D811)+COUNTIFS($D$2:D811,D811,$F$2:F811,F811)-1=1,MONTH(H811)=MONTH(K811)=TRUE,YEAR(H811)=YEAR(K811)=TRUE),((EOMONTH(H811,0)-H811+1)*X811)/DAY(EOMONTH(H811,0)),
IF(AND(F811="Peretoe teenus",H811&gt;=[2]an!$M$37,RANK(D811,$D811:$D811)+COUNTIFS($D$2:D811,D811,$F$2:F811,F811)-1=1),X811,
IF(AND(F811="Peretoe teenus",H811&lt;[2]an!$M$37,S811&lt;&gt;"kahepoolne vajaduspõhine",RANK(D811,$D811:$D811)+COUNTIFS($D$2:D811,D811,$F$2:F811,F811)-1=1),X811,
IF(AND(F811="Peretoe teenus",H811&lt;[2]an!$M$37,S811&lt;&gt;"kahepoolne vajaduspõhine",RANK(D811,$D811:$D811)+COUNTIFS($D$2:D811,D811,$F$2:F811,F811)-1&gt;1),"",
IF(AND(F811="Peretoe teenus",H811&lt;[2]an!$M$37,S811="kahepoolne vajaduspõhine",U811="",RANK(D811,$D811:$D811)+COUNTIFS($D$2:D811,D811,$F$2:F811,F811)-1=1),X811,
IF(AND(F811="Peretoe teenus",H811&lt;[2]an!$M$37,S811="kahepoolne vajaduspõhine",U811="",RANK(D811,$D811:$D811)+COUNTIFS($D$2:D811,D811,$F$2:F811,F811)-1&gt;1),"",
IF(AND(F811="Peretoe teenus",H811&lt;[2]an!$M$37,S811="kahepoolne vajaduspõhine",U811&lt;[2]an!$M$37,RANK(D811,$D811:$D811)+COUNTIFS($D$2:D811,D811,$F$2:F811,F811)-1=1),X811,
IF(AND(F811="Peretoe teenus",H811&lt;[2]an!$M$37,S811="kahepoolne vajaduspõhine",U811&lt;[2]an!$M$37,RANK(D811,$D811:$D811)+COUNTIFS($D$2:D811,D811,$F$2:F811,F811)-1&gt;1),"",
IF(AND(F811="Peretoe teenus",H811&lt;[2]an!$M$37,S811="kahepoolne vajaduspõhine",U811&gt;=[2]an!$M$37,U811&lt;=[2]an!$M$38,RANK(D811,$D811:$D811)+COUNTIFS($D$2:D811,D811,$F$2:F811,F811)-1=1),
((EOMONTH(U811,0)-U811+1)*X811)/DAY(EOMONTH(U811,0))+(DAY(U811)-1)*100/DAY(EOMONTH(U811,0)),
IF(AND(F811="Peretoe teenus",H811&lt;[2]an!$M$37,S811="kahepoolne vajaduspõhine",U811&gt;=[2]an!$M$37,U811&lt;=[2]an!$M$38,RANK(D811,$D811:$D811)+COUNTIFS($D$2:D811,D811,$F$2:F811,F811)-1&gt;1),"",
IF(AND(F811="Peretoe teenus",H811&lt;[2]an!$M$37,S811="kahepoolne vajaduspõhine",U811&gt;[2]an!$M$38,RANK(D811,$D811:$D811)+COUNTIFS($D$2:D811,D811,$F$2:F811,F811)-1=1),X811,
IF(AND(F811="Peretoe teenus",H811&lt;[2]an!$M$37,S811="kahepoolne vajaduspõhine",U811&gt;[2]an!$M$38,RANK(D811,$D811:$D811)+COUNTIFS($D$2:D811,D811,$F$2:F811,F811)-1&gt;1),"",X811*W811)))))))))))))),"")</f>
        <v/>
      </c>
      <c r="Z811" s="18" t="str">
        <f t="shared" si="37"/>
        <v/>
      </c>
      <c r="AA811" s="19" t="str">
        <f>IFERROR(VLOOKUP(E811,[2]an!$A$3:$B$81,2,FALSE),"")</f>
        <v/>
      </c>
      <c r="AB811" s="19" t="str">
        <f>IFERROR(VLOOKUP(AA811,[2]an!$C$2:$D$16,2,FALSE),"")</f>
        <v/>
      </c>
      <c r="AC811" s="20"/>
      <c r="AD811" s="21" t="str">
        <f>IF(A811=[2]an!$F$36,VLOOKUP([2]an!$F$36,[2]an!$F$36:$H$36,3,FALSE),IF(A811=[2]an!$F$35,VLOOKUP([2]an!$F$35,[2]an!$F$35:$H$35,3,FALSE),IF(A811=[2]an!$F$33,VLOOKUP([2]an!$F$33,[2]an!$F$33:$H$33,3,FALSE),IF(A811=[2]an!$F$31,VLOOKUP([2]an!$F$31,[2]an!$F$31:$H$31,3,FALSE),""))))</f>
        <v/>
      </c>
    </row>
    <row r="812" spans="6:30" x14ac:dyDescent="0.2">
      <c r="F812" s="10"/>
      <c r="G812" s="8" t="str">
        <f t="shared" si="38"/>
        <v/>
      </c>
      <c r="H812" s="13"/>
      <c r="K812" s="13"/>
      <c r="L812" s="10"/>
      <c r="M812" s="10"/>
      <c r="S812" s="8" t="str">
        <f>IFERROR(VLOOKUP(D812,[1]peretoe_teenus!$A$2:$L$2000,5,FALSE),"")</f>
        <v/>
      </c>
      <c r="U812" s="13"/>
      <c r="V812" s="15" t="str" cm="1">
        <f t="array" ref="V812">IFERROR(IF(AND(F812="Tugigrupp",RANK(K812,$K812:$K812)+COUNTIFS($K$2:K812,K812,$L$2:L812,L812,$M$2:M812,M812,$I$2:I812,I812,$G$2:G812,G812,$F$2:F812,F812)-1=1),SUMPRODUCT(($F$2:$F$4154=F812)*($G$2:$G$4154=G812)*($K$2:$K$4154=K812)*($I$2:$I$4154=I812)*($L$2:$L$4154=L812)*($M$2:$M$4154=M812)),""),"")</f>
        <v/>
      </c>
      <c r="W812" s="15" t="str">
        <f t="shared" si="36"/>
        <v/>
      </c>
      <c r="X812" s="16" t="str">
        <f>IF(AND(A812=[2]an!$G$38,F812=[2]an!$E$40),[2]an!$G$40,IF(AND(A812=[2]an!$G$38,F812=[2]an!$E$41),[2]an!$G$41,IF(AND(A812=[2]an!$G$38,F812=[2]an!$E$39,H812&gt;=[2]an!$M$37),[2]an!$G$39,
IF(AND(A812=[2]an!$G$38,F812=[2]an!$E$39,H812&lt;[2]an!$M$37,S812="kahepoolne vajaduspõhine",U812=""),[2]an!$M$40,
IF(AND(A812=[2]an!$G$38,F812=[2]an!$E$39,H812&lt;[2]an!$M$37,S812="kahepoolne vajaduspõhine",U812&lt;&gt;""),[2]an!$G$39,
IF(AND(A812=[2]an!$G$38,F812=[2]an!$E$39,H812&lt;[2]an!$M$37,S812&lt;&gt;"kahepoolne vajaduspõhine"),[2]an!$G$39,
IF(AND(A812=[2]an!$G$38,F812=[2]an!$E$42),[2]an!$G$42,
IF(AND(A812=[2]an!$H$38,F812=[2]an!$E$40),[2]an!$H$40,IF(AND(A812=[2]an!$H$38,F812=[2]an!$E$41),[2]an!$H$41,IF(AND(A812=[2]an!$H$38,F812=[2]an!$E$39,H812&gt;=[2]an!$M$37),[2]an!$H$39,
IF(AND(A812=[2]an!$H$38,F812=[2]an!$E$39,H812&lt;[2]an!$M$37,S812="kahepoolne vajaduspõhine",U812=""),[2]an!$M$40,
IF(AND(A812=[2]an!$H$38,F812=[2]an!$E$39,H812&lt;[2]an!$M$37,S812="kahepoolne vajaduspõhine",U812&lt;&gt;""),[2]an!$H$39,
IF(AND(A812=[2]an!$H$38,F812=[2]an!$E$39,H812&lt;[2]an!$M$37,S812&lt;&gt;"kahepoolne vajaduspõhine"),[2]an!$H$39,
IF(AND(A812=[2]an!$H$38,F812=[2]an!$E$42),[2]an!$H$42,
IF(AND(A812=[2]an!$I$38,F812=[2]an!$E$40),[2]an!$I$40,IF(AND(A812=[2]an!$I$38,F812=[2]an!$E$41),[2]an!$I$41,IF(AND(A812=[2]an!$I$38,F812=[2]an!$E$39,H812&gt;=[2]an!$M$37),[2]an!$I$39,
IF(AND(A812=[2]an!$I$38,F812=[2]an!$E$39,H812&lt;[2]an!$M$37,S812="kahepoolne vajaduspõhine",U812=""),[2]an!$M$40,
IF(AND(A812=[2]an!$I$38,F812=[2]an!$E$39,H812&lt;[2]an!$M$37,S812="kahepoolne vajaduspõhine",U812&lt;&gt;""),[2]an!$I$39,
IF(AND(A812=[2]an!$I$38,F812=[2]an!$E$39,H812&lt;[2]an!$M$37,S812&lt;&gt;"kahepoolne vajaduspõhine"),[2]an!$I$39,
IF(AND(A812=[2]an!$I$38,F812=[2]an!$E$42),[2]an!$I$42,
IF(AND(A812=[2]an!$J$38,F812=[2]an!$E$40),[2]an!$J$40,IF(AND(A812=[2]an!$J$38,F812=[2]an!$E$41),[2]an!$J$41,IF(AND(A812=[2]an!$J$38,F812=[2]an!$E$39,H812&gt;=[2]an!$M$37),[2]an!$J$39,
IF(AND(A812=[2]an!$J$38,F812=[2]an!$E$39,H812&lt;[2]an!$M$37,S812="kahepoolne vajaduspõhine",U812=""),[2]an!$M$40,
IF(AND(A812=[2]an!$J$38,F812=[2]an!$E$39,H812&lt;[2]an!$M$37,S812="kahepoolne vajaduspõhine",U812&lt;&gt;""),[2]an!$J$39,
IF(AND(A812=[2]an!$J$38,F812=[2]an!$E$39,H812&lt;[2]an!$M$37,S812&lt;&gt;"kahepoolne vajaduspõhine"),[2]an!$J$39,
IF(AND(A812=[2]an!$J$38,F812=[2]an!$E$42),[2]an!$J$42,""))))))))))))))))))))))))))))</f>
        <v/>
      </c>
      <c r="Y812" s="17" t="str">
        <f>IFERROR(IF(F812="Tugigrupp",0,
IF(AND(F812="Peretoe teenus",H812&gt;=[2]an!$M$37,RANK(D812,$D812:$D812)+COUNTIFS($D$2:D812,D812,$F$2:F812,F812)-1&gt;1),"",
IF(AND(F812="Peretoe teenus",H812&gt;=[2]an!$M$37,RANK(D812,$D812:$D812)+COUNTIFS($D$2:D812,D812,$F$2:F812,F812)-1=1,MONTH(H812)=MONTH(K812)=TRUE,YEAR(H812)=YEAR(K812)=TRUE),((EOMONTH(H812,0)-H812+1)*X812)/DAY(EOMONTH(H812,0)),
IF(AND(F812="Peretoe teenus",H812&gt;=[2]an!$M$37,RANK(D812,$D812:$D812)+COUNTIFS($D$2:D812,D812,$F$2:F812,F812)-1=1),X812,
IF(AND(F812="Peretoe teenus",H812&lt;[2]an!$M$37,S812&lt;&gt;"kahepoolne vajaduspõhine",RANK(D812,$D812:$D812)+COUNTIFS($D$2:D812,D812,$F$2:F812,F812)-1=1),X812,
IF(AND(F812="Peretoe teenus",H812&lt;[2]an!$M$37,S812&lt;&gt;"kahepoolne vajaduspõhine",RANK(D812,$D812:$D812)+COUNTIFS($D$2:D812,D812,$F$2:F812,F812)-1&gt;1),"",
IF(AND(F812="Peretoe teenus",H812&lt;[2]an!$M$37,S812="kahepoolne vajaduspõhine",U812="",RANK(D812,$D812:$D812)+COUNTIFS($D$2:D812,D812,$F$2:F812,F812)-1=1),X812,
IF(AND(F812="Peretoe teenus",H812&lt;[2]an!$M$37,S812="kahepoolne vajaduspõhine",U812="",RANK(D812,$D812:$D812)+COUNTIFS($D$2:D812,D812,$F$2:F812,F812)-1&gt;1),"",
IF(AND(F812="Peretoe teenus",H812&lt;[2]an!$M$37,S812="kahepoolne vajaduspõhine",U812&lt;[2]an!$M$37,RANK(D812,$D812:$D812)+COUNTIFS($D$2:D812,D812,$F$2:F812,F812)-1=1),X812,
IF(AND(F812="Peretoe teenus",H812&lt;[2]an!$M$37,S812="kahepoolne vajaduspõhine",U812&lt;[2]an!$M$37,RANK(D812,$D812:$D812)+COUNTIFS($D$2:D812,D812,$F$2:F812,F812)-1&gt;1),"",
IF(AND(F812="Peretoe teenus",H812&lt;[2]an!$M$37,S812="kahepoolne vajaduspõhine",U812&gt;=[2]an!$M$37,U812&lt;=[2]an!$M$38,RANK(D812,$D812:$D812)+COUNTIFS($D$2:D812,D812,$F$2:F812,F812)-1=1),
((EOMONTH(U812,0)-U812+1)*X812)/DAY(EOMONTH(U812,0))+(DAY(U812)-1)*100/DAY(EOMONTH(U812,0)),
IF(AND(F812="Peretoe teenus",H812&lt;[2]an!$M$37,S812="kahepoolne vajaduspõhine",U812&gt;=[2]an!$M$37,U812&lt;=[2]an!$M$38,RANK(D812,$D812:$D812)+COUNTIFS($D$2:D812,D812,$F$2:F812,F812)-1&gt;1),"",
IF(AND(F812="Peretoe teenus",H812&lt;[2]an!$M$37,S812="kahepoolne vajaduspõhine",U812&gt;[2]an!$M$38,RANK(D812,$D812:$D812)+COUNTIFS($D$2:D812,D812,$F$2:F812,F812)-1=1),X812,
IF(AND(F812="Peretoe teenus",H812&lt;[2]an!$M$37,S812="kahepoolne vajaduspõhine",U812&gt;[2]an!$M$38,RANK(D812,$D812:$D812)+COUNTIFS($D$2:D812,D812,$F$2:F812,F812)-1&gt;1),"",X812*W812)))))))))))))),"")</f>
        <v/>
      </c>
      <c r="Z812" s="18" t="str">
        <f t="shared" si="37"/>
        <v/>
      </c>
      <c r="AA812" s="19" t="str">
        <f>IFERROR(VLOOKUP(E812,[2]an!$A$3:$B$81,2,FALSE),"")</f>
        <v/>
      </c>
      <c r="AB812" s="19" t="str">
        <f>IFERROR(VLOOKUP(AA812,[2]an!$C$2:$D$16,2,FALSE),"")</f>
        <v/>
      </c>
      <c r="AC812" s="20"/>
      <c r="AD812" s="21" t="str">
        <f>IF(A812=[2]an!$F$36,VLOOKUP([2]an!$F$36,[2]an!$F$36:$H$36,3,FALSE),IF(A812=[2]an!$F$35,VLOOKUP([2]an!$F$35,[2]an!$F$35:$H$35,3,FALSE),IF(A812=[2]an!$F$33,VLOOKUP([2]an!$F$33,[2]an!$F$33:$H$33,3,FALSE),IF(A812=[2]an!$F$31,VLOOKUP([2]an!$F$31,[2]an!$F$31:$H$31,3,FALSE),""))))</f>
        <v/>
      </c>
    </row>
    <row r="813" spans="6:30" x14ac:dyDescent="0.2">
      <c r="F813" s="10"/>
      <c r="G813" s="8" t="str">
        <f t="shared" si="38"/>
        <v/>
      </c>
      <c r="H813" s="13"/>
      <c r="K813" s="13"/>
      <c r="L813" s="10"/>
      <c r="M813" s="10"/>
      <c r="S813" s="8" t="str">
        <f>IFERROR(VLOOKUP(D813,[1]peretoe_teenus!$A$2:$L$2000,5,FALSE),"")</f>
        <v/>
      </c>
      <c r="U813" s="13"/>
      <c r="V813" s="15" t="str" cm="1">
        <f t="array" ref="V813">IFERROR(IF(AND(F813="Tugigrupp",RANK(K813,$K813:$K813)+COUNTIFS($K$2:K813,K813,$L$2:L813,L813,$M$2:M813,M813,$I$2:I813,I813,$G$2:G813,G813,$F$2:F813,F813)-1=1),SUMPRODUCT(($F$2:$F$4154=F813)*($G$2:$G$4154=G813)*($K$2:$K$4154=K813)*($I$2:$I$4154=I813)*($L$2:$L$4154=L813)*($M$2:$M$4154=M813)),""),"")</f>
        <v/>
      </c>
      <c r="W813" s="15" t="str">
        <f t="shared" si="36"/>
        <v/>
      </c>
      <c r="X813" s="16" t="str">
        <f>IF(AND(A813=[2]an!$G$38,F813=[2]an!$E$40),[2]an!$G$40,IF(AND(A813=[2]an!$G$38,F813=[2]an!$E$41),[2]an!$G$41,IF(AND(A813=[2]an!$G$38,F813=[2]an!$E$39,H813&gt;=[2]an!$M$37),[2]an!$G$39,
IF(AND(A813=[2]an!$G$38,F813=[2]an!$E$39,H813&lt;[2]an!$M$37,S813="kahepoolne vajaduspõhine",U813=""),[2]an!$M$40,
IF(AND(A813=[2]an!$G$38,F813=[2]an!$E$39,H813&lt;[2]an!$M$37,S813="kahepoolne vajaduspõhine",U813&lt;&gt;""),[2]an!$G$39,
IF(AND(A813=[2]an!$G$38,F813=[2]an!$E$39,H813&lt;[2]an!$M$37,S813&lt;&gt;"kahepoolne vajaduspõhine"),[2]an!$G$39,
IF(AND(A813=[2]an!$G$38,F813=[2]an!$E$42),[2]an!$G$42,
IF(AND(A813=[2]an!$H$38,F813=[2]an!$E$40),[2]an!$H$40,IF(AND(A813=[2]an!$H$38,F813=[2]an!$E$41),[2]an!$H$41,IF(AND(A813=[2]an!$H$38,F813=[2]an!$E$39,H813&gt;=[2]an!$M$37),[2]an!$H$39,
IF(AND(A813=[2]an!$H$38,F813=[2]an!$E$39,H813&lt;[2]an!$M$37,S813="kahepoolne vajaduspõhine",U813=""),[2]an!$M$40,
IF(AND(A813=[2]an!$H$38,F813=[2]an!$E$39,H813&lt;[2]an!$M$37,S813="kahepoolne vajaduspõhine",U813&lt;&gt;""),[2]an!$H$39,
IF(AND(A813=[2]an!$H$38,F813=[2]an!$E$39,H813&lt;[2]an!$M$37,S813&lt;&gt;"kahepoolne vajaduspõhine"),[2]an!$H$39,
IF(AND(A813=[2]an!$H$38,F813=[2]an!$E$42),[2]an!$H$42,
IF(AND(A813=[2]an!$I$38,F813=[2]an!$E$40),[2]an!$I$40,IF(AND(A813=[2]an!$I$38,F813=[2]an!$E$41),[2]an!$I$41,IF(AND(A813=[2]an!$I$38,F813=[2]an!$E$39,H813&gt;=[2]an!$M$37),[2]an!$I$39,
IF(AND(A813=[2]an!$I$38,F813=[2]an!$E$39,H813&lt;[2]an!$M$37,S813="kahepoolne vajaduspõhine",U813=""),[2]an!$M$40,
IF(AND(A813=[2]an!$I$38,F813=[2]an!$E$39,H813&lt;[2]an!$M$37,S813="kahepoolne vajaduspõhine",U813&lt;&gt;""),[2]an!$I$39,
IF(AND(A813=[2]an!$I$38,F813=[2]an!$E$39,H813&lt;[2]an!$M$37,S813&lt;&gt;"kahepoolne vajaduspõhine"),[2]an!$I$39,
IF(AND(A813=[2]an!$I$38,F813=[2]an!$E$42),[2]an!$I$42,
IF(AND(A813=[2]an!$J$38,F813=[2]an!$E$40),[2]an!$J$40,IF(AND(A813=[2]an!$J$38,F813=[2]an!$E$41),[2]an!$J$41,IF(AND(A813=[2]an!$J$38,F813=[2]an!$E$39,H813&gt;=[2]an!$M$37),[2]an!$J$39,
IF(AND(A813=[2]an!$J$38,F813=[2]an!$E$39,H813&lt;[2]an!$M$37,S813="kahepoolne vajaduspõhine",U813=""),[2]an!$M$40,
IF(AND(A813=[2]an!$J$38,F813=[2]an!$E$39,H813&lt;[2]an!$M$37,S813="kahepoolne vajaduspõhine",U813&lt;&gt;""),[2]an!$J$39,
IF(AND(A813=[2]an!$J$38,F813=[2]an!$E$39,H813&lt;[2]an!$M$37,S813&lt;&gt;"kahepoolne vajaduspõhine"),[2]an!$J$39,
IF(AND(A813=[2]an!$J$38,F813=[2]an!$E$42),[2]an!$J$42,""))))))))))))))))))))))))))))</f>
        <v/>
      </c>
      <c r="Y813" s="17" t="str">
        <f>IFERROR(IF(F813="Tugigrupp",0,
IF(AND(F813="Peretoe teenus",H813&gt;=[2]an!$M$37,RANK(D813,$D813:$D813)+COUNTIFS($D$2:D813,D813,$F$2:F813,F813)-1&gt;1),"",
IF(AND(F813="Peretoe teenus",H813&gt;=[2]an!$M$37,RANK(D813,$D813:$D813)+COUNTIFS($D$2:D813,D813,$F$2:F813,F813)-1=1,MONTH(H813)=MONTH(K813)=TRUE,YEAR(H813)=YEAR(K813)=TRUE),((EOMONTH(H813,0)-H813+1)*X813)/DAY(EOMONTH(H813,0)),
IF(AND(F813="Peretoe teenus",H813&gt;=[2]an!$M$37,RANK(D813,$D813:$D813)+COUNTIFS($D$2:D813,D813,$F$2:F813,F813)-1=1),X813,
IF(AND(F813="Peretoe teenus",H813&lt;[2]an!$M$37,S813&lt;&gt;"kahepoolne vajaduspõhine",RANK(D813,$D813:$D813)+COUNTIFS($D$2:D813,D813,$F$2:F813,F813)-1=1),X813,
IF(AND(F813="Peretoe teenus",H813&lt;[2]an!$M$37,S813&lt;&gt;"kahepoolne vajaduspõhine",RANK(D813,$D813:$D813)+COUNTIFS($D$2:D813,D813,$F$2:F813,F813)-1&gt;1),"",
IF(AND(F813="Peretoe teenus",H813&lt;[2]an!$M$37,S813="kahepoolne vajaduspõhine",U813="",RANK(D813,$D813:$D813)+COUNTIFS($D$2:D813,D813,$F$2:F813,F813)-1=1),X813,
IF(AND(F813="Peretoe teenus",H813&lt;[2]an!$M$37,S813="kahepoolne vajaduspõhine",U813="",RANK(D813,$D813:$D813)+COUNTIFS($D$2:D813,D813,$F$2:F813,F813)-1&gt;1),"",
IF(AND(F813="Peretoe teenus",H813&lt;[2]an!$M$37,S813="kahepoolne vajaduspõhine",U813&lt;[2]an!$M$37,RANK(D813,$D813:$D813)+COUNTIFS($D$2:D813,D813,$F$2:F813,F813)-1=1),X813,
IF(AND(F813="Peretoe teenus",H813&lt;[2]an!$M$37,S813="kahepoolne vajaduspõhine",U813&lt;[2]an!$M$37,RANK(D813,$D813:$D813)+COUNTIFS($D$2:D813,D813,$F$2:F813,F813)-1&gt;1),"",
IF(AND(F813="Peretoe teenus",H813&lt;[2]an!$M$37,S813="kahepoolne vajaduspõhine",U813&gt;=[2]an!$M$37,U813&lt;=[2]an!$M$38,RANK(D813,$D813:$D813)+COUNTIFS($D$2:D813,D813,$F$2:F813,F813)-1=1),
((EOMONTH(U813,0)-U813+1)*X813)/DAY(EOMONTH(U813,0))+(DAY(U813)-1)*100/DAY(EOMONTH(U813,0)),
IF(AND(F813="Peretoe teenus",H813&lt;[2]an!$M$37,S813="kahepoolne vajaduspõhine",U813&gt;=[2]an!$M$37,U813&lt;=[2]an!$M$38,RANK(D813,$D813:$D813)+COUNTIFS($D$2:D813,D813,$F$2:F813,F813)-1&gt;1),"",
IF(AND(F813="Peretoe teenus",H813&lt;[2]an!$M$37,S813="kahepoolne vajaduspõhine",U813&gt;[2]an!$M$38,RANK(D813,$D813:$D813)+COUNTIFS($D$2:D813,D813,$F$2:F813,F813)-1=1),X813,
IF(AND(F813="Peretoe teenus",H813&lt;[2]an!$M$37,S813="kahepoolne vajaduspõhine",U813&gt;[2]an!$M$38,RANK(D813,$D813:$D813)+COUNTIFS($D$2:D813,D813,$F$2:F813,F813)-1&gt;1),"",X813*W813)))))))))))))),"")</f>
        <v/>
      </c>
      <c r="Z813" s="18" t="str">
        <f t="shared" si="37"/>
        <v/>
      </c>
      <c r="AA813" s="19" t="str">
        <f>IFERROR(VLOOKUP(E813,[2]an!$A$3:$B$81,2,FALSE),"")</f>
        <v/>
      </c>
      <c r="AB813" s="19" t="str">
        <f>IFERROR(VLOOKUP(AA813,[2]an!$C$2:$D$16,2,FALSE),"")</f>
        <v/>
      </c>
      <c r="AC813" s="20"/>
      <c r="AD813" s="21" t="str">
        <f>IF(A813=[2]an!$F$36,VLOOKUP([2]an!$F$36,[2]an!$F$36:$H$36,3,FALSE),IF(A813=[2]an!$F$35,VLOOKUP([2]an!$F$35,[2]an!$F$35:$H$35,3,FALSE),IF(A813=[2]an!$F$33,VLOOKUP([2]an!$F$33,[2]an!$F$33:$H$33,3,FALSE),IF(A813=[2]an!$F$31,VLOOKUP([2]an!$F$31,[2]an!$F$31:$H$31,3,FALSE),""))))</f>
        <v/>
      </c>
    </row>
    <row r="814" spans="6:30" x14ac:dyDescent="0.2">
      <c r="F814" s="10"/>
      <c r="G814" s="8" t="str">
        <f t="shared" si="38"/>
        <v/>
      </c>
      <c r="H814" s="13"/>
      <c r="K814" s="13"/>
      <c r="L814" s="10"/>
      <c r="M814" s="10"/>
      <c r="S814" s="8" t="str">
        <f>IFERROR(VLOOKUP(D814,[1]peretoe_teenus!$A$2:$L$2000,5,FALSE),"")</f>
        <v/>
      </c>
      <c r="U814" s="13"/>
      <c r="V814" s="15" t="str" cm="1">
        <f t="array" ref="V814">IFERROR(IF(AND(F814="Tugigrupp",RANK(K814,$K814:$K814)+COUNTIFS($K$2:K814,K814,$L$2:L814,L814,$M$2:M814,M814,$I$2:I814,I814,$G$2:G814,G814,$F$2:F814,F814)-1=1),SUMPRODUCT(($F$2:$F$4154=F814)*($G$2:$G$4154=G814)*($K$2:$K$4154=K814)*($I$2:$I$4154=I814)*($L$2:$L$4154=L814)*($M$2:$M$4154=M814)),""),"")</f>
        <v/>
      </c>
      <c r="W814" s="15" t="str">
        <f t="shared" si="36"/>
        <v/>
      </c>
      <c r="X814" s="16" t="str">
        <f>IF(AND(A814=[2]an!$G$38,F814=[2]an!$E$40),[2]an!$G$40,IF(AND(A814=[2]an!$G$38,F814=[2]an!$E$41),[2]an!$G$41,IF(AND(A814=[2]an!$G$38,F814=[2]an!$E$39,H814&gt;=[2]an!$M$37),[2]an!$G$39,
IF(AND(A814=[2]an!$G$38,F814=[2]an!$E$39,H814&lt;[2]an!$M$37,S814="kahepoolne vajaduspõhine",U814=""),[2]an!$M$40,
IF(AND(A814=[2]an!$G$38,F814=[2]an!$E$39,H814&lt;[2]an!$M$37,S814="kahepoolne vajaduspõhine",U814&lt;&gt;""),[2]an!$G$39,
IF(AND(A814=[2]an!$G$38,F814=[2]an!$E$39,H814&lt;[2]an!$M$37,S814&lt;&gt;"kahepoolne vajaduspõhine"),[2]an!$G$39,
IF(AND(A814=[2]an!$G$38,F814=[2]an!$E$42),[2]an!$G$42,
IF(AND(A814=[2]an!$H$38,F814=[2]an!$E$40),[2]an!$H$40,IF(AND(A814=[2]an!$H$38,F814=[2]an!$E$41),[2]an!$H$41,IF(AND(A814=[2]an!$H$38,F814=[2]an!$E$39,H814&gt;=[2]an!$M$37),[2]an!$H$39,
IF(AND(A814=[2]an!$H$38,F814=[2]an!$E$39,H814&lt;[2]an!$M$37,S814="kahepoolne vajaduspõhine",U814=""),[2]an!$M$40,
IF(AND(A814=[2]an!$H$38,F814=[2]an!$E$39,H814&lt;[2]an!$M$37,S814="kahepoolne vajaduspõhine",U814&lt;&gt;""),[2]an!$H$39,
IF(AND(A814=[2]an!$H$38,F814=[2]an!$E$39,H814&lt;[2]an!$M$37,S814&lt;&gt;"kahepoolne vajaduspõhine"),[2]an!$H$39,
IF(AND(A814=[2]an!$H$38,F814=[2]an!$E$42),[2]an!$H$42,
IF(AND(A814=[2]an!$I$38,F814=[2]an!$E$40),[2]an!$I$40,IF(AND(A814=[2]an!$I$38,F814=[2]an!$E$41),[2]an!$I$41,IF(AND(A814=[2]an!$I$38,F814=[2]an!$E$39,H814&gt;=[2]an!$M$37),[2]an!$I$39,
IF(AND(A814=[2]an!$I$38,F814=[2]an!$E$39,H814&lt;[2]an!$M$37,S814="kahepoolne vajaduspõhine",U814=""),[2]an!$M$40,
IF(AND(A814=[2]an!$I$38,F814=[2]an!$E$39,H814&lt;[2]an!$M$37,S814="kahepoolne vajaduspõhine",U814&lt;&gt;""),[2]an!$I$39,
IF(AND(A814=[2]an!$I$38,F814=[2]an!$E$39,H814&lt;[2]an!$M$37,S814&lt;&gt;"kahepoolne vajaduspõhine"),[2]an!$I$39,
IF(AND(A814=[2]an!$I$38,F814=[2]an!$E$42),[2]an!$I$42,
IF(AND(A814=[2]an!$J$38,F814=[2]an!$E$40),[2]an!$J$40,IF(AND(A814=[2]an!$J$38,F814=[2]an!$E$41),[2]an!$J$41,IF(AND(A814=[2]an!$J$38,F814=[2]an!$E$39,H814&gt;=[2]an!$M$37),[2]an!$J$39,
IF(AND(A814=[2]an!$J$38,F814=[2]an!$E$39,H814&lt;[2]an!$M$37,S814="kahepoolne vajaduspõhine",U814=""),[2]an!$M$40,
IF(AND(A814=[2]an!$J$38,F814=[2]an!$E$39,H814&lt;[2]an!$M$37,S814="kahepoolne vajaduspõhine",U814&lt;&gt;""),[2]an!$J$39,
IF(AND(A814=[2]an!$J$38,F814=[2]an!$E$39,H814&lt;[2]an!$M$37,S814&lt;&gt;"kahepoolne vajaduspõhine"),[2]an!$J$39,
IF(AND(A814=[2]an!$J$38,F814=[2]an!$E$42),[2]an!$J$42,""))))))))))))))))))))))))))))</f>
        <v/>
      </c>
      <c r="Y814" s="17" t="str">
        <f>IFERROR(IF(F814="Tugigrupp",0,
IF(AND(F814="Peretoe teenus",H814&gt;=[2]an!$M$37,RANK(D814,$D814:$D814)+COUNTIFS($D$2:D814,D814,$F$2:F814,F814)-1&gt;1),"",
IF(AND(F814="Peretoe teenus",H814&gt;=[2]an!$M$37,RANK(D814,$D814:$D814)+COUNTIFS($D$2:D814,D814,$F$2:F814,F814)-1=1,MONTH(H814)=MONTH(K814)=TRUE,YEAR(H814)=YEAR(K814)=TRUE),((EOMONTH(H814,0)-H814+1)*X814)/DAY(EOMONTH(H814,0)),
IF(AND(F814="Peretoe teenus",H814&gt;=[2]an!$M$37,RANK(D814,$D814:$D814)+COUNTIFS($D$2:D814,D814,$F$2:F814,F814)-1=1),X814,
IF(AND(F814="Peretoe teenus",H814&lt;[2]an!$M$37,S814&lt;&gt;"kahepoolne vajaduspõhine",RANK(D814,$D814:$D814)+COUNTIFS($D$2:D814,D814,$F$2:F814,F814)-1=1),X814,
IF(AND(F814="Peretoe teenus",H814&lt;[2]an!$M$37,S814&lt;&gt;"kahepoolne vajaduspõhine",RANK(D814,$D814:$D814)+COUNTIFS($D$2:D814,D814,$F$2:F814,F814)-1&gt;1),"",
IF(AND(F814="Peretoe teenus",H814&lt;[2]an!$M$37,S814="kahepoolne vajaduspõhine",U814="",RANK(D814,$D814:$D814)+COUNTIFS($D$2:D814,D814,$F$2:F814,F814)-1=1),X814,
IF(AND(F814="Peretoe teenus",H814&lt;[2]an!$M$37,S814="kahepoolne vajaduspõhine",U814="",RANK(D814,$D814:$D814)+COUNTIFS($D$2:D814,D814,$F$2:F814,F814)-1&gt;1),"",
IF(AND(F814="Peretoe teenus",H814&lt;[2]an!$M$37,S814="kahepoolne vajaduspõhine",U814&lt;[2]an!$M$37,RANK(D814,$D814:$D814)+COUNTIFS($D$2:D814,D814,$F$2:F814,F814)-1=1),X814,
IF(AND(F814="Peretoe teenus",H814&lt;[2]an!$M$37,S814="kahepoolne vajaduspõhine",U814&lt;[2]an!$M$37,RANK(D814,$D814:$D814)+COUNTIFS($D$2:D814,D814,$F$2:F814,F814)-1&gt;1),"",
IF(AND(F814="Peretoe teenus",H814&lt;[2]an!$M$37,S814="kahepoolne vajaduspõhine",U814&gt;=[2]an!$M$37,U814&lt;=[2]an!$M$38,RANK(D814,$D814:$D814)+COUNTIFS($D$2:D814,D814,$F$2:F814,F814)-1=1),
((EOMONTH(U814,0)-U814+1)*X814)/DAY(EOMONTH(U814,0))+(DAY(U814)-1)*100/DAY(EOMONTH(U814,0)),
IF(AND(F814="Peretoe teenus",H814&lt;[2]an!$M$37,S814="kahepoolne vajaduspõhine",U814&gt;=[2]an!$M$37,U814&lt;=[2]an!$M$38,RANK(D814,$D814:$D814)+COUNTIFS($D$2:D814,D814,$F$2:F814,F814)-1&gt;1),"",
IF(AND(F814="Peretoe teenus",H814&lt;[2]an!$M$37,S814="kahepoolne vajaduspõhine",U814&gt;[2]an!$M$38,RANK(D814,$D814:$D814)+COUNTIFS($D$2:D814,D814,$F$2:F814,F814)-1=1),X814,
IF(AND(F814="Peretoe teenus",H814&lt;[2]an!$M$37,S814="kahepoolne vajaduspõhine",U814&gt;[2]an!$M$38,RANK(D814,$D814:$D814)+COUNTIFS($D$2:D814,D814,$F$2:F814,F814)-1&gt;1),"",X814*W814)))))))))))))),"")</f>
        <v/>
      </c>
      <c r="Z814" s="18" t="str">
        <f t="shared" si="37"/>
        <v/>
      </c>
      <c r="AA814" s="19" t="str">
        <f>IFERROR(VLOOKUP(E814,[2]an!$A$3:$B$81,2,FALSE),"")</f>
        <v/>
      </c>
      <c r="AB814" s="19" t="str">
        <f>IFERROR(VLOOKUP(AA814,[2]an!$C$2:$D$16,2,FALSE),"")</f>
        <v/>
      </c>
      <c r="AC814" s="20"/>
      <c r="AD814" s="21" t="str">
        <f>IF(A814=[2]an!$F$36,VLOOKUP([2]an!$F$36,[2]an!$F$36:$H$36,3,FALSE),IF(A814=[2]an!$F$35,VLOOKUP([2]an!$F$35,[2]an!$F$35:$H$35,3,FALSE),IF(A814=[2]an!$F$33,VLOOKUP([2]an!$F$33,[2]an!$F$33:$H$33,3,FALSE),IF(A814=[2]an!$F$31,VLOOKUP([2]an!$F$31,[2]an!$F$31:$H$31,3,FALSE),""))))</f>
        <v/>
      </c>
    </row>
    <row r="815" spans="6:30" x14ac:dyDescent="0.2">
      <c r="F815" s="10"/>
      <c r="G815" s="8" t="str">
        <f t="shared" si="38"/>
        <v/>
      </c>
      <c r="H815" s="13"/>
      <c r="K815" s="13"/>
      <c r="L815" s="10"/>
      <c r="M815" s="10"/>
      <c r="S815" s="8" t="str">
        <f>IFERROR(VLOOKUP(D815,[1]peretoe_teenus!$A$2:$L$2000,5,FALSE),"")</f>
        <v/>
      </c>
      <c r="U815" s="13"/>
      <c r="V815" s="15" t="str" cm="1">
        <f t="array" ref="V815">IFERROR(IF(AND(F815="Tugigrupp",RANK(K815,$K815:$K815)+COUNTIFS($K$2:K815,K815,$L$2:L815,L815,$M$2:M815,M815,$I$2:I815,I815,$G$2:G815,G815,$F$2:F815,F815)-1=1),SUMPRODUCT(($F$2:$F$4154=F815)*($G$2:$G$4154=G815)*($K$2:$K$4154=K815)*($I$2:$I$4154=I815)*($L$2:$L$4154=L815)*($M$2:$M$4154=M815)),""),"")</f>
        <v/>
      </c>
      <c r="W815" s="15" t="str">
        <f t="shared" si="36"/>
        <v/>
      </c>
      <c r="X815" s="16" t="str">
        <f>IF(AND(A815=[2]an!$G$38,F815=[2]an!$E$40),[2]an!$G$40,IF(AND(A815=[2]an!$G$38,F815=[2]an!$E$41),[2]an!$G$41,IF(AND(A815=[2]an!$G$38,F815=[2]an!$E$39,H815&gt;=[2]an!$M$37),[2]an!$G$39,
IF(AND(A815=[2]an!$G$38,F815=[2]an!$E$39,H815&lt;[2]an!$M$37,S815="kahepoolne vajaduspõhine",U815=""),[2]an!$M$40,
IF(AND(A815=[2]an!$G$38,F815=[2]an!$E$39,H815&lt;[2]an!$M$37,S815="kahepoolne vajaduspõhine",U815&lt;&gt;""),[2]an!$G$39,
IF(AND(A815=[2]an!$G$38,F815=[2]an!$E$39,H815&lt;[2]an!$M$37,S815&lt;&gt;"kahepoolne vajaduspõhine"),[2]an!$G$39,
IF(AND(A815=[2]an!$G$38,F815=[2]an!$E$42),[2]an!$G$42,
IF(AND(A815=[2]an!$H$38,F815=[2]an!$E$40),[2]an!$H$40,IF(AND(A815=[2]an!$H$38,F815=[2]an!$E$41),[2]an!$H$41,IF(AND(A815=[2]an!$H$38,F815=[2]an!$E$39,H815&gt;=[2]an!$M$37),[2]an!$H$39,
IF(AND(A815=[2]an!$H$38,F815=[2]an!$E$39,H815&lt;[2]an!$M$37,S815="kahepoolne vajaduspõhine",U815=""),[2]an!$M$40,
IF(AND(A815=[2]an!$H$38,F815=[2]an!$E$39,H815&lt;[2]an!$M$37,S815="kahepoolne vajaduspõhine",U815&lt;&gt;""),[2]an!$H$39,
IF(AND(A815=[2]an!$H$38,F815=[2]an!$E$39,H815&lt;[2]an!$M$37,S815&lt;&gt;"kahepoolne vajaduspõhine"),[2]an!$H$39,
IF(AND(A815=[2]an!$H$38,F815=[2]an!$E$42),[2]an!$H$42,
IF(AND(A815=[2]an!$I$38,F815=[2]an!$E$40),[2]an!$I$40,IF(AND(A815=[2]an!$I$38,F815=[2]an!$E$41),[2]an!$I$41,IF(AND(A815=[2]an!$I$38,F815=[2]an!$E$39,H815&gt;=[2]an!$M$37),[2]an!$I$39,
IF(AND(A815=[2]an!$I$38,F815=[2]an!$E$39,H815&lt;[2]an!$M$37,S815="kahepoolne vajaduspõhine",U815=""),[2]an!$M$40,
IF(AND(A815=[2]an!$I$38,F815=[2]an!$E$39,H815&lt;[2]an!$M$37,S815="kahepoolne vajaduspõhine",U815&lt;&gt;""),[2]an!$I$39,
IF(AND(A815=[2]an!$I$38,F815=[2]an!$E$39,H815&lt;[2]an!$M$37,S815&lt;&gt;"kahepoolne vajaduspõhine"),[2]an!$I$39,
IF(AND(A815=[2]an!$I$38,F815=[2]an!$E$42),[2]an!$I$42,
IF(AND(A815=[2]an!$J$38,F815=[2]an!$E$40),[2]an!$J$40,IF(AND(A815=[2]an!$J$38,F815=[2]an!$E$41),[2]an!$J$41,IF(AND(A815=[2]an!$J$38,F815=[2]an!$E$39,H815&gt;=[2]an!$M$37),[2]an!$J$39,
IF(AND(A815=[2]an!$J$38,F815=[2]an!$E$39,H815&lt;[2]an!$M$37,S815="kahepoolne vajaduspõhine",U815=""),[2]an!$M$40,
IF(AND(A815=[2]an!$J$38,F815=[2]an!$E$39,H815&lt;[2]an!$M$37,S815="kahepoolne vajaduspõhine",U815&lt;&gt;""),[2]an!$J$39,
IF(AND(A815=[2]an!$J$38,F815=[2]an!$E$39,H815&lt;[2]an!$M$37,S815&lt;&gt;"kahepoolne vajaduspõhine"),[2]an!$J$39,
IF(AND(A815=[2]an!$J$38,F815=[2]an!$E$42),[2]an!$J$42,""))))))))))))))))))))))))))))</f>
        <v/>
      </c>
      <c r="Y815" s="17" t="str">
        <f>IFERROR(IF(F815="Tugigrupp",0,
IF(AND(F815="Peretoe teenus",H815&gt;=[2]an!$M$37,RANK(D815,$D815:$D815)+COUNTIFS($D$2:D815,D815,$F$2:F815,F815)-1&gt;1),"",
IF(AND(F815="Peretoe teenus",H815&gt;=[2]an!$M$37,RANK(D815,$D815:$D815)+COUNTIFS($D$2:D815,D815,$F$2:F815,F815)-1=1,MONTH(H815)=MONTH(K815)=TRUE,YEAR(H815)=YEAR(K815)=TRUE),((EOMONTH(H815,0)-H815+1)*X815)/DAY(EOMONTH(H815,0)),
IF(AND(F815="Peretoe teenus",H815&gt;=[2]an!$M$37,RANK(D815,$D815:$D815)+COUNTIFS($D$2:D815,D815,$F$2:F815,F815)-1=1),X815,
IF(AND(F815="Peretoe teenus",H815&lt;[2]an!$M$37,S815&lt;&gt;"kahepoolne vajaduspõhine",RANK(D815,$D815:$D815)+COUNTIFS($D$2:D815,D815,$F$2:F815,F815)-1=1),X815,
IF(AND(F815="Peretoe teenus",H815&lt;[2]an!$M$37,S815&lt;&gt;"kahepoolne vajaduspõhine",RANK(D815,$D815:$D815)+COUNTIFS($D$2:D815,D815,$F$2:F815,F815)-1&gt;1),"",
IF(AND(F815="Peretoe teenus",H815&lt;[2]an!$M$37,S815="kahepoolne vajaduspõhine",U815="",RANK(D815,$D815:$D815)+COUNTIFS($D$2:D815,D815,$F$2:F815,F815)-1=1),X815,
IF(AND(F815="Peretoe teenus",H815&lt;[2]an!$M$37,S815="kahepoolne vajaduspõhine",U815="",RANK(D815,$D815:$D815)+COUNTIFS($D$2:D815,D815,$F$2:F815,F815)-1&gt;1),"",
IF(AND(F815="Peretoe teenus",H815&lt;[2]an!$M$37,S815="kahepoolne vajaduspõhine",U815&lt;[2]an!$M$37,RANK(D815,$D815:$D815)+COUNTIFS($D$2:D815,D815,$F$2:F815,F815)-1=1),X815,
IF(AND(F815="Peretoe teenus",H815&lt;[2]an!$M$37,S815="kahepoolne vajaduspõhine",U815&lt;[2]an!$M$37,RANK(D815,$D815:$D815)+COUNTIFS($D$2:D815,D815,$F$2:F815,F815)-1&gt;1),"",
IF(AND(F815="Peretoe teenus",H815&lt;[2]an!$M$37,S815="kahepoolne vajaduspõhine",U815&gt;=[2]an!$M$37,U815&lt;=[2]an!$M$38,RANK(D815,$D815:$D815)+COUNTIFS($D$2:D815,D815,$F$2:F815,F815)-1=1),
((EOMONTH(U815,0)-U815+1)*X815)/DAY(EOMONTH(U815,0))+(DAY(U815)-1)*100/DAY(EOMONTH(U815,0)),
IF(AND(F815="Peretoe teenus",H815&lt;[2]an!$M$37,S815="kahepoolne vajaduspõhine",U815&gt;=[2]an!$M$37,U815&lt;=[2]an!$M$38,RANK(D815,$D815:$D815)+COUNTIFS($D$2:D815,D815,$F$2:F815,F815)-1&gt;1),"",
IF(AND(F815="Peretoe teenus",H815&lt;[2]an!$M$37,S815="kahepoolne vajaduspõhine",U815&gt;[2]an!$M$38,RANK(D815,$D815:$D815)+COUNTIFS($D$2:D815,D815,$F$2:F815,F815)-1=1),X815,
IF(AND(F815="Peretoe teenus",H815&lt;[2]an!$M$37,S815="kahepoolne vajaduspõhine",U815&gt;[2]an!$M$38,RANK(D815,$D815:$D815)+COUNTIFS($D$2:D815,D815,$F$2:F815,F815)-1&gt;1),"",X815*W815)))))))))))))),"")</f>
        <v/>
      </c>
      <c r="Z815" s="18" t="str">
        <f t="shared" si="37"/>
        <v/>
      </c>
      <c r="AA815" s="19" t="str">
        <f>IFERROR(VLOOKUP(E815,[2]an!$A$3:$B$81,2,FALSE),"")</f>
        <v/>
      </c>
      <c r="AB815" s="19" t="str">
        <f>IFERROR(VLOOKUP(AA815,[2]an!$C$2:$D$16,2,FALSE),"")</f>
        <v/>
      </c>
      <c r="AC815" s="20"/>
      <c r="AD815" s="21" t="str">
        <f>IF(A815=[2]an!$F$36,VLOOKUP([2]an!$F$36,[2]an!$F$36:$H$36,3,FALSE),IF(A815=[2]an!$F$35,VLOOKUP([2]an!$F$35,[2]an!$F$35:$H$35,3,FALSE),IF(A815=[2]an!$F$33,VLOOKUP([2]an!$F$33,[2]an!$F$33:$H$33,3,FALSE),IF(A815=[2]an!$F$31,VLOOKUP([2]an!$F$31,[2]an!$F$31:$H$31,3,FALSE),""))))</f>
        <v/>
      </c>
    </row>
    <row r="816" spans="6:30" x14ac:dyDescent="0.2">
      <c r="F816" s="10"/>
      <c r="G816" s="8" t="str">
        <f t="shared" si="38"/>
        <v/>
      </c>
      <c r="H816" s="13"/>
      <c r="K816" s="13"/>
      <c r="L816" s="10"/>
      <c r="M816" s="10"/>
      <c r="S816" s="8" t="str">
        <f>IFERROR(VLOOKUP(D816,[1]peretoe_teenus!$A$2:$L$2000,5,FALSE),"")</f>
        <v/>
      </c>
      <c r="U816" s="13"/>
      <c r="V816" s="15" t="str" cm="1">
        <f t="array" ref="V816">IFERROR(IF(AND(F816="Tugigrupp",RANK(K816,$K816:$K816)+COUNTIFS($K$2:K816,K816,$L$2:L816,L816,$M$2:M816,M816,$I$2:I816,I816,$G$2:G816,G816,$F$2:F816,F816)-1=1),SUMPRODUCT(($F$2:$F$4154=F816)*($G$2:$G$4154=G816)*($K$2:$K$4154=K816)*($I$2:$I$4154=I816)*($L$2:$L$4154=L816)*($M$2:$M$4154=M816)),""),"")</f>
        <v/>
      </c>
      <c r="W816" s="15" t="str">
        <f t="shared" si="36"/>
        <v/>
      </c>
      <c r="X816" s="16" t="str">
        <f>IF(AND(A816=[2]an!$G$38,F816=[2]an!$E$40),[2]an!$G$40,IF(AND(A816=[2]an!$G$38,F816=[2]an!$E$41),[2]an!$G$41,IF(AND(A816=[2]an!$G$38,F816=[2]an!$E$39,H816&gt;=[2]an!$M$37),[2]an!$G$39,
IF(AND(A816=[2]an!$G$38,F816=[2]an!$E$39,H816&lt;[2]an!$M$37,S816="kahepoolne vajaduspõhine",U816=""),[2]an!$M$40,
IF(AND(A816=[2]an!$G$38,F816=[2]an!$E$39,H816&lt;[2]an!$M$37,S816="kahepoolne vajaduspõhine",U816&lt;&gt;""),[2]an!$G$39,
IF(AND(A816=[2]an!$G$38,F816=[2]an!$E$39,H816&lt;[2]an!$M$37,S816&lt;&gt;"kahepoolne vajaduspõhine"),[2]an!$G$39,
IF(AND(A816=[2]an!$G$38,F816=[2]an!$E$42),[2]an!$G$42,
IF(AND(A816=[2]an!$H$38,F816=[2]an!$E$40),[2]an!$H$40,IF(AND(A816=[2]an!$H$38,F816=[2]an!$E$41),[2]an!$H$41,IF(AND(A816=[2]an!$H$38,F816=[2]an!$E$39,H816&gt;=[2]an!$M$37),[2]an!$H$39,
IF(AND(A816=[2]an!$H$38,F816=[2]an!$E$39,H816&lt;[2]an!$M$37,S816="kahepoolne vajaduspõhine",U816=""),[2]an!$M$40,
IF(AND(A816=[2]an!$H$38,F816=[2]an!$E$39,H816&lt;[2]an!$M$37,S816="kahepoolne vajaduspõhine",U816&lt;&gt;""),[2]an!$H$39,
IF(AND(A816=[2]an!$H$38,F816=[2]an!$E$39,H816&lt;[2]an!$M$37,S816&lt;&gt;"kahepoolne vajaduspõhine"),[2]an!$H$39,
IF(AND(A816=[2]an!$H$38,F816=[2]an!$E$42),[2]an!$H$42,
IF(AND(A816=[2]an!$I$38,F816=[2]an!$E$40),[2]an!$I$40,IF(AND(A816=[2]an!$I$38,F816=[2]an!$E$41),[2]an!$I$41,IF(AND(A816=[2]an!$I$38,F816=[2]an!$E$39,H816&gt;=[2]an!$M$37),[2]an!$I$39,
IF(AND(A816=[2]an!$I$38,F816=[2]an!$E$39,H816&lt;[2]an!$M$37,S816="kahepoolne vajaduspõhine",U816=""),[2]an!$M$40,
IF(AND(A816=[2]an!$I$38,F816=[2]an!$E$39,H816&lt;[2]an!$M$37,S816="kahepoolne vajaduspõhine",U816&lt;&gt;""),[2]an!$I$39,
IF(AND(A816=[2]an!$I$38,F816=[2]an!$E$39,H816&lt;[2]an!$M$37,S816&lt;&gt;"kahepoolne vajaduspõhine"),[2]an!$I$39,
IF(AND(A816=[2]an!$I$38,F816=[2]an!$E$42),[2]an!$I$42,
IF(AND(A816=[2]an!$J$38,F816=[2]an!$E$40),[2]an!$J$40,IF(AND(A816=[2]an!$J$38,F816=[2]an!$E$41),[2]an!$J$41,IF(AND(A816=[2]an!$J$38,F816=[2]an!$E$39,H816&gt;=[2]an!$M$37),[2]an!$J$39,
IF(AND(A816=[2]an!$J$38,F816=[2]an!$E$39,H816&lt;[2]an!$M$37,S816="kahepoolne vajaduspõhine",U816=""),[2]an!$M$40,
IF(AND(A816=[2]an!$J$38,F816=[2]an!$E$39,H816&lt;[2]an!$M$37,S816="kahepoolne vajaduspõhine",U816&lt;&gt;""),[2]an!$J$39,
IF(AND(A816=[2]an!$J$38,F816=[2]an!$E$39,H816&lt;[2]an!$M$37,S816&lt;&gt;"kahepoolne vajaduspõhine"),[2]an!$J$39,
IF(AND(A816=[2]an!$J$38,F816=[2]an!$E$42),[2]an!$J$42,""))))))))))))))))))))))))))))</f>
        <v/>
      </c>
      <c r="Y816" s="17" t="str">
        <f>IFERROR(IF(F816="Tugigrupp",0,
IF(AND(F816="Peretoe teenus",H816&gt;=[2]an!$M$37,RANK(D816,$D816:$D816)+COUNTIFS($D$2:D816,D816,$F$2:F816,F816)-1&gt;1),"",
IF(AND(F816="Peretoe teenus",H816&gt;=[2]an!$M$37,RANK(D816,$D816:$D816)+COUNTIFS($D$2:D816,D816,$F$2:F816,F816)-1=1,MONTH(H816)=MONTH(K816)=TRUE,YEAR(H816)=YEAR(K816)=TRUE),((EOMONTH(H816,0)-H816+1)*X816)/DAY(EOMONTH(H816,0)),
IF(AND(F816="Peretoe teenus",H816&gt;=[2]an!$M$37,RANK(D816,$D816:$D816)+COUNTIFS($D$2:D816,D816,$F$2:F816,F816)-1=1),X816,
IF(AND(F816="Peretoe teenus",H816&lt;[2]an!$M$37,S816&lt;&gt;"kahepoolne vajaduspõhine",RANK(D816,$D816:$D816)+COUNTIFS($D$2:D816,D816,$F$2:F816,F816)-1=1),X816,
IF(AND(F816="Peretoe teenus",H816&lt;[2]an!$M$37,S816&lt;&gt;"kahepoolne vajaduspõhine",RANK(D816,$D816:$D816)+COUNTIFS($D$2:D816,D816,$F$2:F816,F816)-1&gt;1),"",
IF(AND(F816="Peretoe teenus",H816&lt;[2]an!$M$37,S816="kahepoolne vajaduspõhine",U816="",RANK(D816,$D816:$D816)+COUNTIFS($D$2:D816,D816,$F$2:F816,F816)-1=1),X816,
IF(AND(F816="Peretoe teenus",H816&lt;[2]an!$M$37,S816="kahepoolne vajaduspõhine",U816="",RANK(D816,$D816:$D816)+COUNTIFS($D$2:D816,D816,$F$2:F816,F816)-1&gt;1),"",
IF(AND(F816="Peretoe teenus",H816&lt;[2]an!$M$37,S816="kahepoolne vajaduspõhine",U816&lt;[2]an!$M$37,RANK(D816,$D816:$D816)+COUNTIFS($D$2:D816,D816,$F$2:F816,F816)-1=1),X816,
IF(AND(F816="Peretoe teenus",H816&lt;[2]an!$M$37,S816="kahepoolne vajaduspõhine",U816&lt;[2]an!$M$37,RANK(D816,$D816:$D816)+COUNTIFS($D$2:D816,D816,$F$2:F816,F816)-1&gt;1),"",
IF(AND(F816="Peretoe teenus",H816&lt;[2]an!$M$37,S816="kahepoolne vajaduspõhine",U816&gt;=[2]an!$M$37,U816&lt;=[2]an!$M$38,RANK(D816,$D816:$D816)+COUNTIFS($D$2:D816,D816,$F$2:F816,F816)-1=1),
((EOMONTH(U816,0)-U816+1)*X816)/DAY(EOMONTH(U816,0))+(DAY(U816)-1)*100/DAY(EOMONTH(U816,0)),
IF(AND(F816="Peretoe teenus",H816&lt;[2]an!$M$37,S816="kahepoolne vajaduspõhine",U816&gt;=[2]an!$M$37,U816&lt;=[2]an!$M$38,RANK(D816,$D816:$D816)+COUNTIFS($D$2:D816,D816,$F$2:F816,F816)-1&gt;1),"",
IF(AND(F816="Peretoe teenus",H816&lt;[2]an!$M$37,S816="kahepoolne vajaduspõhine",U816&gt;[2]an!$M$38,RANK(D816,$D816:$D816)+COUNTIFS($D$2:D816,D816,$F$2:F816,F816)-1=1),X816,
IF(AND(F816="Peretoe teenus",H816&lt;[2]an!$M$37,S816="kahepoolne vajaduspõhine",U816&gt;[2]an!$M$38,RANK(D816,$D816:$D816)+COUNTIFS($D$2:D816,D816,$F$2:F816,F816)-1&gt;1),"",X816*W816)))))))))))))),"")</f>
        <v/>
      </c>
      <c r="Z816" s="18" t="str">
        <f t="shared" si="37"/>
        <v/>
      </c>
      <c r="AA816" s="19" t="str">
        <f>IFERROR(VLOOKUP(E816,[2]an!$A$3:$B$81,2,FALSE),"")</f>
        <v/>
      </c>
      <c r="AB816" s="19" t="str">
        <f>IFERROR(VLOOKUP(AA816,[2]an!$C$2:$D$16,2,FALSE),"")</f>
        <v/>
      </c>
      <c r="AC816" s="20"/>
      <c r="AD816" s="21" t="str">
        <f>IF(A816=[2]an!$F$36,VLOOKUP([2]an!$F$36,[2]an!$F$36:$H$36,3,FALSE),IF(A816=[2]an!$F$35,VLOOKUP([2]an!$F$35,[2]an!$F$35:$H$35,3,FALSE),IF(A816=[2]an!$F$33,VLOOKUP([2]an!$F$33,[2]an!$F$33:$H$33,3,FALSE),IF(A816=[2]an!$F$31,VLOOKUP([2]an!$F$31,[2]an!$F$31:$H$31,3,FALSE),""))))</f>
        <v/>
      </c>
    </row>
    <row r="817" spans="6:30" x14ac:dyDescent="0.2">
      <c r="F817" s="10"/>
      <c r="G817" s="8" t="str">
        <f t="shared" si="38"/>
        <v/>
      </c>
      <c r="H817" s="13"/>
      <c r="K817" s="13"/>
      <c r="L817" s="10"/>
      <c r="M817" s="10"/>
      <c r="S817" s="8" t="str">
        <f>IFERROR(VLOOKUP(D817,[1]peretoe_teenus!$A$2:$L$2000,5,FALSE),"")</f>
        <v/>
      </c>
      <c r="U817" s="13"/>
      <c r="V817" s="15" t="str" cm="1">
        <f t="array" ref="V817">IFERROR(IF(AND(F817="Tugigrupp",RANK(K817,$K817:$K817)+COUNTIFS($K$2:K817,K817,$L$2:L817,L817,$M$2:M817,M817,$I$2:I817,I817,$G$2:G817,G817,$F$2:F817,F817)-1=1),SUMPRODUCT(($F$2:$F$4154=F817)*($G$2:$G$4154=G817)*($K$2:$K$4154=K817)*($I$2:$I$4154=I817)*($L$2:$L$4154=L817)*($M$2:$M$4154=M817)),""),"")</f>
        <v/>
      </c>
      <c r="W817" s="15" t="str">
        <f t="shared" si="36"/>
        <v/>
      </c>
      <c r="X817" s="16" t="str">
        <f>IF(AND(A817=[2]an!$G$38,F817=[2]an!$E$40),[2]an!$G$40,IF(AND(A817=[2]an!$G$38,F817=[2]an!$E$41),[2]an!$G$41,IF(AND(A817=[2]an!$G$38,F817=[2]an!$E$39,H817&gt;=[2]an!$M$37),[2]an!$G$39,
IF(AND(A817=[2]an!$G$38,F817=[2]an!$E$39,H817&lt;[2]an!$M$37,S817="kahepoolne vajaduspõhine",U817=""),[2]an!$M$40,
IF(AND(A817=[2]an!$G$38,F817=[2]an!$E$39,H817&lt;[2]an!$M$37,S817="kahepoolne vajaduspõhine",U817&lt;&gt;""),[2]an!$G$39,
IF(AND(A817=[2]an!$G$38,F817=[2]an!$E$39,H817&lt;[2]an!$M$37,S817&lt;&gt;"kahepoolne vajaduspõhine"),[2]an!$G$39,
IF(AND(A817=[2]an!$G$38,F817=[2]an!$E$42),[2]an!$G$42,
IF(AND(A817=[2]an!$H$38,F817=[2]an!$E$40),[2]an!$H$40,IF(AND(A817=[2]an!$H$38,F817=[2]an!$E$41),[2]an!$H$41,IF(AND(A817=[2]an!$H$38,F817=[2]an!$E$39,H817&gt;=[2]an!$M$37),[2]an!$H$39,
IF(AND(A817=[2]an!$H$38,F817=[2]an!$E$39,H817&lt;[2]an!$M$37,S817="kahepoolne vajaduspõhine",U817=""),[2]an!$M$40,
IF(AND(A817=[2]an!$H$38,F817=[2]an!$E$39,H817&lt;[2]an!$M$37,S817="kahepoolne vajaduspõhine",U817&lt;&gt;""),[2]an!$H$39,
IF(AND(A817=[2]an!$H$38,F817=[2]an!$E$39,H817&lt;[2]an!$M$37,S817&lt;&gt;"kahepoolne vajaduspõhine"),[2]an!$H$39,
IF(AND(A817=[2]an!$H$38,F817=[2]an!$E$42),[2]an!$H$42,
IF(AND(A817=[2]an!$I$38,F817=[2]an!$E$40),[2]an!$I$40,IF(AND(A817=[2]an!$I$38,F817=[2]an!$E$41),[2]an!$I$41,IF(AND(A817=[2]an!$I$38,F817=[2]an!$E$39,H817&gt;=[2]an!$M$37),[2]an!$I$39,
IF(AND(A817=[2]an!$I$38,F817=[2]an!$E$39,H817&lt;[2]an!$M$37,S817="kahepoolne vajaduspõhine",U817=""),[2]an!$M$40,
IF(AND(A817=[2]an!$I$38,F817=[2]an!$E$39,H817&lt;[2]an!$M$37,S817="kahepoolne vajaduspõhine",U817&lt;&gt;""),[2]an!$I$39,
IF(AND(A817=[2]an!$I$38,F817=[2]an!$E$39,H817&lt;[2]an!$M$37,S817&lt;&gt;"kahepoolne vajaduspõhine"),[2]an!$I$39,
IF(AND(A817=[2]an!$I$38,F817=[2]an!$E$42),[2]an!$I$42,
IF(AND(A817=[2]an!$J$38,F817=[2]an!$E$40),[2]an!$J$40,IF(AND(A817=[2]an!$J$38,F817=[2]an!$E$41),[2]an!$J$41,IF(AND(A817=[2]an!$J$38,F817=[2]an!$E$39,H817&gt;=[2]an!$M$37),[2]an!$J$39,
IF(AND(A817=[2]an!$J$38,F817=[2]an!$E$39,H817&lt;[2]an!$M$37,S817="kahepoolne vajaduspõhine",U817=""),[2]an!$M$40,
IF(AND(A817=[2]an!$J$38,F817=[2]an!$E$39,H817&lt;[2]an!$M$37,S817="kahepoolne vajaduspõhine",U817&lt;&gt;""),[2]an!$J$39,
IF(AND(A817=[2]an!$J$38,F817=[2]an!$E$39,H817&lt;[2]an!$M$37,S817&lt;&gt;"kahepoolne vajaduspõhine"),[2]an!$J$39,
IF(AND(A817=[2]an!$J$38,F817=[2]an!$E$42),[2]an!$J$42,""))))))))))))))))))))))))))))</f>
        <v/>
      </c>
      <c r="Y817" s="17" t="str">
        <f>IFERROR(IF(F817="Tugigrupp",0,
IF(AND(F817="Peretoe teenus",H817&gt;=[2]an!$M$37,RANK(D817,$D817:$D817)+COUNTIFS($D$2:D817,D817,$F$2:F817,F817)-1&gt;1),"",
IF(AND(F817="Peretoe teenus",H817&gt;=[2]an!$M$37,RANK(D817,$D817:$D817)+COUNTIFS($D$2:D817,D817,$F$2:F817,F817)-1=1,MONTH(H817)=MONTH(K817)=TRUE,YEAR(H817)=YEAR(K817)=TRUE),((EOMONTH(H817,0)-H817+1)*X817)/DAY(EOMONTH(H817,0)),
IF(AND(F817="Peretoe teenus",H817&gt;=[2]an!$M$37,RANK(D817,$D817:$D817)+COUNTIFS($D$2:D817,D817,$F$2:F817,F817)-1=1),X817,
IF(AND(F817="Peretoe teenus",H817&lt;[2]an!$M$37,S817&lt;&gt;"kahepoolne vajaduspõhine",RANK(D817,$D817:$D817)+COUNTIFS($D$2:D817,D817,$F$2:F817,F817)-1=1),X817,
IF(AND(F817="Peretoe teenus",H817&lt;[2]an!$M$37,S817&lt;&gt;"kahepoolne vajaduspõhine",RANK(D817,$D817:$D817)+COUNTIFS($D$2:D817,D817,$F$2:F817,F817)-1&gt;1),"",
IF(AND(F817="Peretoe teenus",H817&lt;[2]an!$M$37,S817="kahepoolne vajaduspõhine",U817="",RANK(D817,$D817:$D817)+COUNTIFS($D$2:D817,D817,$F$2:F817,F817)-1=1),X817,
IF(AND(F817="Peretoe teenus",H817&lt;[2]an!$M$37,S817="kahepoolne vajaduspõhine",U817="",RANK(D817,$D817:$D817)+COUNTIFS($D$2:D817,D817,$F$2:F817,F817)-1&gt;1),"",
IF(AND(F817="Peretoe teenus",H817&lt;[2]an!$M$37,S817="kahepoolne vajaduspõhine",U817&lt;[2]an!$M$37,RANK(D817,$D817:$D817)+COUNTIFS($D$2:D817,D817,$F$2:F817,F817)-1=1),X817,
IF(AND(F817="Peretoe teenus",H817&lt;[2]an!$M$37,S817="kahepoolne vajaduspõhine",U817&lt;[2]an!$M$37,RANK(D817,$D817:$D817)+COUNTIFS($D$2:D817,D817,$F$2:F817,F817)-1&gt;1),"",
IF(AND(F817="Peretoe teenus",H817&lt;[2]an!$M$37,S817="kahepoolne vajaduspõhine",U817&gt;=[2]an!$M$37,U817&lt;=[2]an!$M$38,RANK(D817,$D817:$D817)+COUNTIFS($D$2:D817,D817,$F$2:F817,F817)-1=1),
((EOMONTH(U817,0)-U817+1)*X817)/DAY(EOMONTH(U817,0))+(DAY(U817)-1)*100/DAY(EOMONTH(U817,0)),
IF(AND(F817="Peretoe teenus",H817&lt;[2]an!$M$37,S817="kahepoolne vajaduspõhine",U817&gt;=[2]an!$M$37,U817&lt;=[2]an!$M$38,RANK(D817,$D817:$D817)+COUNTIFS($D$2:D817,D817,$F$2:F817,F817)-1&gt;1),"",
IF(AND(F817="Peretoe teenus",H817&lt;[2]an!$M$37,S817="kahepoolne vajaduspõhine",U817&gt;[2]an!$M$38,RANK(D817,$D817:$D817)+COUNTIFS($D$2:D817,D817,$F$2:F817,F817)-1=1),X817,
IF(AND(F817="Peretoe teenus",H817&lt;[2]an!$M$37,S817="kahepoolne vajaduspõhine",U817&gt;[2]an!$M$38,RANK(D817,$D817:$D817)+COUNTIFS($D$2:D817,D817,$F$2:F817,F817)-1&gt;1),"",X817*W817)))))))))))))),"")</f>
        <v/>
      </c>
      <c r="Z817" s="18" t="str">
        <f t="shared" si="37"/>
        <v/>
      </c>
      <c r="AA817" s="19" t="str">
        <f>IFERROR(VLOOKUP(E817,[2]an!$A$3:$B$81,2,FALSE),"")</f>
        <v/>
      </c>
      <c r="AB817" s="19" t="str">
        <f>IFERROR(VLOOKUP(AA817,[2]an!$C$2:$D$16,2,FALSE),"")</f>
        <v/>
      </c>
      <c r="AC817" s="20"/>
      <c r="AD817" s="21" t="str">
        <f>IF(A817=[2]an!$F$36,VLOOKUP([2]an!$F$36,[2]an!$F$36:$H$36,3,FALSE),IF(A817=[2]an!$F$35,VLOOKUP([2]an!$F$35,[2]an!$F$35:$H$35,3,FALSE),IF(A817=[2]an!$F$33,VLOOKUP([2]an!$F$33,[2]an!$F$33:$H$33,3,FALSE),IF(A817=[2]an!$F$31,VLOOKUP([2]an!$F$31,[2]an!$F$31:$H$31,3,FALSE),""))))</f>
        <v/>
      </c>
    </row>
    <row r="818" spans="6:30" x14ac:dyDescent="0.2">
      <c r="F818" s="10"/>
      <c r="G818" s="8" t="str">
        <f t="shared" si="38"/>
        <v/>
      </c>
      <c r="H818" s="13"/>
      <c r="K818" s="13"/>
      <c r="L818" s="10"/>
      <c r="M818" s="10"/>
      <c r="S818" s="8" t="str">
        <f>IFERROR(VLOOKUP(D818,[1]peretoe_teenus!$A$2:$L$2000,5,FALSE),"")</f>
        <v/>
      </c>
      <c r="U818" s="13"/>
      <c r="V818" s="15" t="str" cm="1">
        <f t="array" ref="V818">IFERROR(IF(AND(F818="Tugigrupp",RANK(K818,$K818:$K818)+COUNTIFS($K$2:K818,K818,$L$2:L818,L818,$M$2:M818,M818,$I$2:I818,I818,$G$2:G818,G818,$F$2:F818,F818)-1=1),SUMPRODUCT(($F$2:$F$4154=F818)*($G$2:$G$4154=G818)*($K$2:$K$4154=K818)*($I$2:$I$4154=I818)*($L$2:$L$4154=L818)*($M$2:$M$4154=M818)),""),"")</f>
        <v/>
      </c>
      <c r="W818" s="15" t="str">
        <f t="shared" si="36"/>
        <v/>
      </c>
      <c r="X818" s="16" t="str">
        <f>IF(AND(A818=[2]an!$G$38,F818=[2]an!$E$40),[2]an!$G$40,IF(AND(A818=[2]an!$G$38,F818=[2]an!$E$41),[2]an!$G$41,IF(AND(A818=[2]an!$G$38,F818=[2]an!$E$39,H818&gt;=[2]an!$M$37),[2]an!$G$39,
IF(AND(A818=[2]an!$G$38,F818=[2]an!$E$39,H818&lt;[2]an!$M$37,S818="kahepoolne vajaduspõhine",U818=""),[2]an!$M$40,
IF(AND(A818=[2]an!$G$38,F818=[2]an!$E$39,H818&lt;[2]an!$M$37,S818="kahepoolne vajaduspõhine",U818&lt;&gt;""),[2]an!$G$39,
IF(AND(A818=[2]an!$G$38,F818=[2]an!$E$39,H818&lt;[2]an!$M$37,S818&lt;&gt;"kahepoolne vajaduspõhine"),[2]an!$G$39,
IF(AND(A818=[2]an!$G$38,F818=[2]an!$E$42),[2]an!$G$42,
IF(AND(A818=[2]an!$H$38,F818=[2]an!$E$40),[2]an!$H$40,IF(AND(A818=[2]an!$H$38,F818=[2]an!$E$41),[2]an!$H$41,IF(AND(A818=[2]an!$H$38,F818=[2]an!$E$39,H818&gt;=[2]an!$M$37),[2]an!$H$39,
IF(AND(A818=[2]an!$H$38,F818=[2]an!$E$39,H818&lt;[2]an!$M$37,S818="kahepoolne vajaduspõhine",U818=""),[2]an!$M$40,
IF(AND(A818=[2]an!$H$38,F818=[2]an!$E$39,H818&lt;[2]an!$M$37,S818="kahepoolne vajaduspõhine",U818&lt;&gt;""),[2]an!$H$39,
IF(AND(A818=[2]an!$H$38,F818=[2]an!$E$39,H818&lt;[2]an!$M$37,S818&lt;&gt;"kahepoolne vajaduspõhine"),[2]an!$H$39,
IF(AND(A818=[2]an!$H$38,F818=[2]an!$E$42),[2]an!$H$42,
IF(AND(A818=[2]an!$I$38,F818=[2]an!$E$40),[2]an!$I$40,IF(AND(A818=[2]an!$I$38,F818=[2]an!$E$41),[2]an!$I$41,IF(AND(A818=[2]an!$I$38,F818=[2]an!$E$39,H818&gt;=[2]an!$M$37),[2]an!$I$39,
IF(AND(A818=[2]an!$I$38,F818=[2]an!$E$39,H818&lt;[2]an!$M$37,S818="kahepoolne vajaduspõhine",U818=""),[2]an!$M$40,
IF(AND(A818=[2]an!$I$38,F818=[2]an!$E$39,H818&lt;[2]an!$M$37,S818="kahepoolne vajaduspõhine",U818&lt;&gt;""),[2]an!$I$39,
IF(AND(A818=[2]an!$I$38,F818=[2]an!$E$39,H818&lt;[2]an!$M$37,S818&lt;&gt;"kahepoolne vajaduspõhine"),[2]an!$I$39,
IF(AND(A818=[2]an!$I$38,F818=[2]an!$E$42),[2]an!$I$42,
IF(AND(A818=[2]an!$J$38,F818=[2]an!$E$40),[2]an!$J$40,IF(AND(A818=[2]an!$J$38,F818=[2]an!$E$41),[2]an!$J$41,IF(AND(A818=[2]an!$J$38,F818=[2]an!$E$39,H818&gt;=[2]an!$M$37),[2]an!$J$39,
IF(AND(A818=[2]an!$J$38,F818=[2]an!$E$39,H818&lt;[2]an!$M$37,S818="kahepoolne vajaduspõhine",U818=""),[2]an!$M$40,
IF(AND(A818=[2]an!$J$38,F818=[2]an!$E$39,H818&lt;[2]an!$M$37,S818="kahepoolne vajaduspõhine",U818&lt;&gt;""),[2]an!$J$39,
IF(AND(A818=[2]an!$J$38,F818=[2]an!$E$39,H818&lt;[2]an!$M$37,S818&lt;&gt;"kahepoolne vajaduspõhine"),[2]an!$J$39,
IF(AND(A818=[2]an!$J$38,F818=[2]an!$E$42),[2]an!$J$42,""))))))))))))))))))))))))))))</f>
        <v/>
      </c>
      <c r="Y818" s="17" t="str">
        <f>IFERROR(IF(F818="Tugigrupp",0,
IF(AND(F818="Peretoe teenus",H818&gt;=[2]an!$M$37,RANK(D818,$D818:$D818)+COUNTIFS($D$2:D818,D818,$F$2:F818,F818)-1&gt;1),"",
IF(AND(F818="Peretoe teenus",H818&gt;=[2]an!$M$37,RANK(D818,$D818:$D818)+COUNTIFS($D$2:D818,D818,$F$2:F818,F818)-1=1,MONTH(H818)=MONTH(K818)=TRUE,YEAR(H818)=YEAR(K818)=TRUE),((EOMONTH(H818,0)-H818+1)*X818)/DAY(EOMONTH(H818,0)),
IF(AND(F818="Peretoe teenus",H818&gt;=[2]an!$M$37,RANK(D818,$D818:$D818)+COUNTIFS($D$2:D818,D818,$F$2:F818,F818)-1=1),X818,
IF(AND(F818="Peretoe teenus",H818&lt;[2]an!$M$37,S818&lt;&gt;"kahepoolne vajaduspõhine",RANK(D818,$D818:$D818)+COUNTIFS($D$2:D818,D818,$F$2:F818,F818)-1=1),X818,
IF(AND(F818="Peretoe teenus",H818&lt;[2]an!$M$37,S818&lt;&gt;"kahepoolne vajaduspõhine",RANK(D818,$D818:$D818)+COUNTIFS($D$2:D818,D818,$F$2:F818,F818)-1&gt;1),"",
IF(AND(F818="Peretoe teenus",H818&lt;[2]an!$M$37,S818="kahepoolne vajaduspõhine",U818="",RANK(D818,$D818:$D818)+COUNTIFS($D$2:D818,D818,$F$2:F818,F818)-1=1),X818,
IF(AND(F818="Peretoe teenus",H818&lt;[2]an!$M$37,S818="kahepoolne vajaduspõhine",U818="",RANK(D818,$D818:$D818)+COUNTIFS($D$2:D818,D818,$F$2:F818,F818)-1&gt;1),"",
IF(AND(F818="Peretoe teenus",H818&lt;[2]an!$M$37,S818="kahepoolne vajaduspõhine",U818&lt;[2]an!$M$37,RANK(D818,$D818:$D818)+COUNTIFS($D$2:D818,D818,$F$2:F818,F818)-1=1),X818,
IF(AND(F818="Peretoe teenus",H818&lt;[2]an!$M$37,S818="kahepoolne vajaduspõhine",U818&lt;[2]an!$M$37,RANK(D818,$D818:$D818)+COUNTIFS($D$2:D818,D818,$F$2:F818,F818)-1&gt;1),"",
IF(AND(F818="Peretoe teenus",H818&lt;[2]an!$M$37,S818="kahepoolne vajaduspõhine",U818&gt;=[2]an!$M$37,U818&lt;=[2]an!$M$38,RANK(D818,$D818:$D818)+COUNTIFS($D$2:D818,D818,$F$2:F818,F818)-1=1),
((EOMONTH(U818,0)-U818+1)*X818)/DAY(EOMONTH(U818,0))+(DAY(U818)-1)*100/DAY(EOMONTH(U818,0)),
IF(AND(F818="Peretoe teenus",H818&lt;[2]an!$M$37,S818="kahepoolne vajaduspõhine",U818&gt;=[2]an!$M$37,U818&lt;=[2]an!$M$38,RANK(D818,$D818:$D818)+COUNTIFS($D$2:D818,D818,$F$2:F818,F818)-1&gt;1),"",
IF(AND(F818="Peretoe teenus",H818&lt;[2]an!$M$37,S818="kahepoolne vajaduspõhine",U818&gt;[2]an!$M$38,RANK(D818,$D818:$D818)+COUNTIFS($D$2:D818,D818,$F$2:F818,F818)-1=1),X818,
IF(AND(F818="Peretoe teenus",H818&lt;[2]an!$M$37,S818="kahepoolne vajaduspõhine",U818&gt;[2]an!$M$38,RANK(D818,$D818:$D818)+COUNTIFS($D$2:D818,D818,$F$2:F818,F818)-1&gt;1),"",X818*W818)))))))))))))),"")</f>
        <v/>
      </c>
      <c r="Z818" s="18" t="str">
        <f t="shared" si="37"/>
        <v/>
      </c>
      <c r="AA818" s="19" t="str">
        <f>IFERROR(VLOOKUP(E818,[2]an!$A$3:$B$81,2,FALSE),"")</f>
        <v/>
      </c>
      <c r="AB818" s="19" t="str">
        <f>IFERROR(VLOOKUP(AA818,[2]an!$C$2:$D$16,2,FALSE),"")</f>
        <v/>
      </c>
      <c r="AC818" s="20"/>
      <c r="AD818" s="21" t="str">
        <f>IF(A818=[2]an!$F$36,VLOOKUP([2]an!$F$36,[2]an!$F$36:$H$36,3,FALSE),IF(A818=[2]an!$F$35,VLOOKUP([2]an!$F$35,[2]an!$F$35:$H$35,3,FALSE),IF(A818=[2]an!$F$33,VLOOKUP([2]an!$F$33,[2]an!$F$33:$H$33,3,FALSE),IF(A818=[2]an!$F$31,VLOOKUP([2]an!$F$31,[2]an!$F$31:$H$31,3,FALSE),""))))</f>
        <v/>
      </c>
    </row>
    <row r="819" spans="6:30" x14ac:dyDescent="0.2">
      <c r="F819" s="10"/>
      <c r="G819" s="8" t="str">
        <f t="shared" si="38"/>
        <v/>
      </c>
      <c r="H819" s="13"/>
      <c r="K819" s="13"/>
      <c r="L819" s="10"/>
      <c r="M819" s="10"/>
      <c r="S819" s="8" t="str">
        <f>IFERROR(VLOOKUP(D819,[1]peretoe_teenus!$A$2:$L$2000,5,FALSE),"")</f>
        <v/>
      </c>
      <c r="U819" s="13"/>
      <c r="V819" s="15" t="str" cm="1">
        <f t="array" ref="V819">IFERROR(IF(AND(F819="Tugigrupp",RANK(K819,$K819:$K819)+COUNTIFS($K$2:K819,K819,$L$2:L819,L819,$M$2:M819,M819,$I$2:I819,I819,$G$2:G819,G819,$F$2:F819,F819)-1=1),SUMPRODUCT(($F$2:$F$4154=F819)*($G$2:$G$4154=G819)*($K$2:$K$4154=K819)*($I$2:$I$4154=I819)*($L$2:$L$4154=L819)*($M$2:$M$4154=M819)),""),"")</f>
        <v/>
      </c>
      <c r="W819" s="15" t="str">
        <f t="shared" si="36"/>
        <v/>
      </c>
      <c r="X819" s="16" t="str">
        <f>IF(AND(A819=[2]an!$G$38,F819=[2]an!$E$40),[2]an!$G$40,IF(AND(A819=[2]an!$G$38,F819=[2]an!$E$41),[2]an!$G$41,IF(AND(A819=[2]an!$G$38,F819=[2]an!$E$39,H819&gt;=[2]an!$M$37),[2]an!$G$39,
IF(AND(A819=[2]an!$G$38,F819=[2]an!$E$39,H819&lt;[2]an!$M$37,S819="kahepoolne vajaduspõhine",U819=""),[2]an!$M$40,
IF(AND(A819=[2]an!$G$38,F819=[2]an!$E$39,H819&lt;[2]an!$M$37,S819="kahepoolne vajaduspõhine",U819&lt;&gt;""),[2]an!$G$39,
IF(AND(A819=[2]an!$G$38,F819=[2]an!$E$39,H819&lt;[2]an!$M$37,S819&lt;&gt;"kahepoolne vajaduspõhine"),[2]an!$G$39,
IF(AND(A819=[2]an!$G$38,F819=[2]an!$E$42),[2]an!$G$42,
IF(AND(A819=[2]an!$H$38,F819=[2]an!$E$40),[2]an!$H$40,IF(AND(A819=[2]an!$H$38,F819=[2]an!$E$41),[2]an!$H$41,IF(AND(A819=[2]an!$H$38,F819=[2]an!$E$39,H819&gt;=[2]an!$M$37),[2]an!$H$39,
IF(AND(A819=[2]an!$H$38,F819=[2]an!$E$39,H819&lt;[2]an!$M$37,S819="kahepoolne vajaduspõhine",U819=""),[2]an!$M$40,
IF(AND(A819=[2]an!$H$38,F819=[2]an!$E$39,H819&lt;[2]an!$M$37,S819="kahepoolne vajaduspõhine",U819&lt;&gt;""),[2]an!$H$39,
IF(AND(A819=[2]an!$H$38,F819=[2]an!$E$39,H819&lt;[2]an!$M$37,S819&lt;&gt;"kahepoolne vajaduspõhine"),[2]an!$H$39,
IF(AND(A819=[2]an!$H$38,F819=[2]an!$E$42),[2]an!$H$42,
IF(AND(A819=[2]an!$I$38,F819=[2]an!$E$40),[2]an!$I$40,IF(AND(A819=[2]an!$I$38,F819=[2]an!$E$41),[2]an!$I$41,IF(AND(A819=[2]an!$I$38,F819=[2]an!$E$39,H819&gt;=[2]an!$M$37),[2]an!$I$39,
IF(AND(A819=[2]an!$I$38,F819=[2]an!$E$39,H819&lt;[2]an!$M$37,S819="kahepoolne vajaduspõhine",U819=""),[2]an!$M$40,
IF(AND(A819=[2]an!$I$38,F819=[2]an!$E$39,H819&lt;[2]an!$M$37,S819="kahepoolne vajaduspõhine",U819&lt;&gt;""),[2]an!$I$39,
IF(AND(A819=[2]an!$I$38,F819=[2]an!$E$39,H819&lt;[2]an!$M$37,S819&lt;&gt;"kahepoolne vajaduspõhine"),[2]an!$I$39,
IF(AND(A819=[2]an!$I$38,F819=[2]an!$E$42),[2]an!$I$42,
IF(AND(A819=[2]an!$J$38,F819=[2]an!$E$40),[2]an!$J$40,IF(AND(A819=[2]an!$J$38,F819=[2]an!$E$41),[2]an!$J$41,IF(AND(A819=[2]an!$J$38,F819=[2]an!$E$39,H819&gt;=[2]an!$M$37),[2]an!$J$39,
IF(AND(A819=[2]an!$J$38,F819=[2]an!$E$39,H819&lt;[2]an!$M$37,S819="kahepoolne vajaduspõhine",U819=""),[2]an!$M$40,
IF(AND(A819=[2]an!$J$38,F819=[2]an!$E$39,H819&lt;[2]an!$M$37,S819="kahepoolne vajaduspõhine",U819&lt;&gt;""),[2]an!$J$39,
IF(AND(A819=[2]an!$J$38,F819=[2]an!$E$39,H819&lt;[2]an!$M$37,S819&lt;&gt;"kahepoolne vajaduspõhine"),[2]an!$J$39,
IF(AND(A819=[2]an!$J$38,F819=[2]an!$E$42),[2]an!$J$42,""))))))))))))))))))))))))))))</f>
        <v/>
      </c>
      <c r="Y819" s="17" t="str">
        <f>IFERROR(IF(F819="Tugigrupp",0,
IF(AND(F819="Peretoe teenus",H819&gt;=[2]an!$M$37,RANK(D819,$D819:$D819)+COUNTIFS($D$2:D819,D819,$F$2:F819,F819)-1&gt;1),"",
IF(AND(F819="Peretoe teenus",H819&gt;=[2]an!$M$37,RANK(D819,$D819:$D819)+COUNTIFS($D$2:D819,D819,$F$2:F819,F819)-1=1,MONTH(H819)=MONTH(K819)=TRUE,YEAR(H819)=YEAR(K819)=TRUE),((EOMONTH(H819,0)-H819+1)*X819)/DAY(EOMONTH(H819,0)),
IF(AND(F819="Peretoe teenus",H819&gt;=[2]an!$M$37,RANK(D819,$D819:$D819)+COUNTIFS($D$2:D819,D819,$F$2:F819,F819)-1=1),X819,
IF(AND(F819="Peretoe teenus",H819&lt;[2]an!$M$37,S819&lt;&gt;"kahepoolne vajaduspõhine",RANK(D819,$D819:$D819)+COUNTIFS($D$2:D819,D819,$F$2:F819,F819)-1=1),X819,
IF(AND(F819="Peretoe teenus",H819&lt;[2]an!$M$37,S819&lt;&gt;"kahepoolne vajaduspõhine",RANK(D819,$D819:$D819)+COUNTIFS($D$2:D819,D819,$F$2:F819,F819)-1&gt;1),"",
IF(AND(F819="Peretoe teenus",H819&lt;[2]an!$M$37,S819="kahepoolne vajaduspõhine",U819="",RANK(D819,$D819:$D819)+COUNTIFS($D$2:D819,D819,$F$2:F819,F819)-1=1),X819,
IF(AND(F819="Peretoe teenus",H819&lt;[2]an!$M$37,S819="kahepoolne vajaduspõhine",U819="",RANK(D819,$D819:$D819)+COUNTIFS($D$2:D819,D819,$F$2:F819,F819)-1&gt;1),"",
IF(AND(F819="Peretoe teenus",H819&lt;[2]an!$M$37,S819="kahepoolne vajaduspõhine",U819&lt;[2]an!$M$37,RANK(D819,$D819:$D819)+COUNTIFS($D$2:D819,D819,$F$2:F819,F819)-1=1),X819,
IF(AND(F819="Peretoe teenus",H819&lt;[2]an!$M$37,S819="kahepoolne vajaduspõhine",U819&lt;[2]an!$M$37,RANK(D819,$D819:$D819)+COUNTIFS($D$2:D819,D819,$F$2:F819,F819)-1&gt;1),"",
IF(AND(F819="Peretoe teenus",H819&lt;[2]an!$M$37,S819="kahepoolne vajaduspõhine",U819&gt;=[2]an!$M$37,U819&lt;=[2]an!$M$38,RANK(D819,$D819:$D819)+COUNTIFS($D$2:D819,D819,$F$2:F819,F819)-1=1),
((EOMONTH(U819,0)-U819+1)*X819)/DAY(EOMONTH(U819,0))+(DAY(U819)-1)*100/DAY(EOMONTH(U819,0)),
IF(AND(F819="Peretoe teenus",H819&lt;[2]an!$M$37,S819="kahepoolne vajaduspõhine",U819&gt;=[2]an!$M$37,U819&lt;=[2]an!$M$38,RANK(D819,$D819:$D819)+COUNTIFS($D$2:D819,D819,$F$2:F819,F819)-1&gt;1),"",
IF(AND(F819="Peretoe teenus",H819&lt;[2]an!$M$37,S819="kahepoolne vajaduspõhine",U819&gt;[2]an!$M$38,RANK(D819,$D819:$D819)+COUNTIFS($D$2:D819,D819,$F$2:F819,F819)-1=1),X819,
IF(AND(F819="Peretoe teenus",H819&lt;[2]an!$M$37,S819="kahepoolne vajaduspõhine",U819&gt;[2]an!$M$38,RANK(D819,$D819:$D819)+COUNTIFS($D$2:D819,D819,$F$2:F819,F819)-1&gt;1),"",X819*W819)))))))))))))),"")</f>
        <v/>
      </c>
      <c r="Z819" s="18" t="str">
        <f t="shared" si="37"/>
        <v/>
      </c>
      <c r="AA819" s="19" t="str">
        <f>IFERROR(VLOOKUP(E819,[2]an!$A$3:$B$81,2,FALSE),"")</f>
        <v/>
      </c>
      <c r="AB819" s="19" t="str">
        <f>IFERROR(VLOOKUP(AA819,[2]an!$C$2:$D$16,2,FALSE),"")</f>
        <v/>
      </c>
      <c r="AC819" s="20"/>
      <c r="AD819" s="21" t="str">
        <f>IF(A819=[2]an!$F$36,VLOOKUP([2]an!$F$36,[2]an!$F$36:$H$36,3,FALSE),IF(A819=[2]an!$F$35,VLOOKUP([2]an!$F$35,[2]an!$F$35:$H$35,3,FALSE),IF(A819=[2]an!$F$33,VLOOKUP([2]an!$F$33,[2]an!$F$33:$H$33,3,FALSE),IF(A819=[2]an!$F$31,VLOOKUP([2]an!$F$31,[2]an!$F$31:$H$31,3,FALSE),""))))</f>
        <v/>
      </c>
    </row>
    <row r="820" spans="6:30" x14ac:dyDescent="0.2">
      <c r="F820" s="10"/>
      <c r="G820" s="8" t="str">
        <f t="shared" si="38"/>
        <v/>
      </c>
      <c r="H820" s="13"/>
      <c r="K820" s="13"/>
      <c r="L820" s="10"/>
      <c r="M820" s="10"/>
      <c r="S820" s="8" t="str">
        <f>IFERROR(VLOOKUP(D820,[1]peretoe_teenus!$A$2:$L$2000,5,FALSE),"")</f>
        <v/>
      </c>
      <c r="U820" s="13"/>
      <c r="V820" s="15" t="str" cm="1">
        <f t="array" ref="V820">IFERROR(IF(AND(F820="Tugigrupp",RANK(K820,$K820:$K820)+COUNTIFS($K$2:K820,K820,$L$2:L820,L820,$M$2:M820,M820,$I$2:I820,I820,$G$2:G820,G820,$F$2:F820,F820)-1=1),SUMPRODUCT(($F$2:$F$4154=F820)*($G$2:$G$4154=G820)*($K$2:$K$4154=K820)*($I$2:$I$4154=I820)*($L$2:$L$4154=L820)*($M$2:$M$4154=M820)),""),"")</f>
        <v/>
      </c>
      <c r="W820" s="15" t="str">
        <f t="shared" si="36"/>
        <v/>
      </c>
      <c r="X820" s="16" t="str">
        <f>IF(AND(A820=[2]an!$G$38,F820=[2]an!$E$40),[2]an!$G$40,IF(AND(A820=[2]an!$G$38,F820=[2]an!$E$41),[2]an!$G$41,IF(AND(A820=[2]an!$G$38,F820=[2]an!$E$39,H820&gt;=[2]an!$M$37),[2]an!$G$39,
IF(AND(A820=[2]an!$G$38,F820=[2]an!$E$39,H820&lt;[2]an!$M$37,S820="kahepoolne vajaduspõhine",U820=""),[2]an!$M$40,
IF(AND(A820=[2]an!$G$38,F820=[2]an!$E$39,H820&lt;[2]an!$M$37,S820="kahepoolne vajaduspõhine",U820&lt;&gt;""),[2]an!$G$39,
IF(AND(A820=[2]an!$G$38,F820=[2]an!$E$39,H820&lt;[2]an!$M$37,S820&lt;&gt;"kahepoolne vajaduspõhine"),[2]an!$G$39,
IF(AND(A820=[2]an!$G$38,F820=[2]an!$E$42),[2]an!$G$42,
IF(AND(A820=[2]an!$H$38,F820=[2]an!$E$40),[2]an!$H$40,IF(AND(A820=[2]an!$H$38,F820=[2]an!$E$41),[2]an!$H$41,IF(AND(A820=[2]an!$H$38,F820=[2]an!$E$39,H820&gt;=[2]an!$M$37),[2]an!$H$39,
IF(AND(A820=[2]an!$H$38,F820=[2]an!$E$39,H820&lt;[2]an!$M$37,S820="kahepoolne vajaduspõhine",U820=""),[2]an!$M$40,
IF(AND(A820=[2]an!$H$38,F820=[2]an!$E$39,H820&lt;[2]an!$M$37,S820="kahepoolne vajaduspõhine",U820&lt;&gt;""),[2]an!$H$39,
IF(AND(A820=[2]an!$H$38,F820=[2]an!$E$39,H820&lt;[2]an!$M$37,S820&lt;&gt;"kahepoolne vajaduspõhine"),[2]an!$H$39,
IF(AND(A820=[2]an!$H$38,F820=[2]an!$E$42),[2]an!$H$42,
IF(AND(A820=[2]an!$I$38,F820=[2]an!$E$40),[2]an!$I$40,IF(AND(A820=[2]an!$I$38,F820=[2]an!$E$41),[2]an!$I$41,IF(AND(A820=[2]an!$I$38,F820=[2]an!$E$39,H820&gt;=[2]an!$M$37),[2]an!$I$39,
IF(AND(A820=[2]an!$I$38,F820=[2]an!$E$39,H820&lt;[2]an!$M$37,S820="kahepoolne vajaduspõhine",U820=""),[2]an!$M$40,
IF(AND(A820=[2]an!$I$38,F820=[2]an!$E$39,H820&lt;[2]an!$M$37,S820="kahepoolne vajaduspõhine",U820&lt;&gt;""),[2]an!$I$39,
IF(AND(A820=[2]an!$I$38,F820=[2]an!$E$39,H820&lt;[2]an!$M$37,S820&lt;&gt;"kahepoolne vajaduspõhine"),[2]an!$I$39,
IF(AND(A820=[2]an!$I$38,F820=[2]an!$E$42),[2]an!$I$42,
IF(AND(A820=[2]an!$J$38,F820=[2]an!$E$40),[2]an!$J$40,IF(AND(A820=[2]an!$J$38,F820=[2]an!$E$41),[2]an!$J$41,IF(AND(A820=[2]an!$J$38,F820=[2]an!$E$39,H820&gt;=[2]an!$M$37),[2]an!$J$39,
IF(AND(A820=[2]an!$J$38,F820=[2]an!$E$39,H820&lt;[2]an!$M$37,S820="kahepoolne vajaduspõhine",U820=""),[2]an!$M$40,
IF(AND(A820=[2]an!$J$38,F820=[2]an!$E$39,H820&lt;[2]an!$M$37,S820="kahepoolne vajaduspõhine",U820&lt;&gt;""),[2]an!$J$39,
IF(AND(A820=[2]an!$J$38,F820=[2]an!$E$39,H820&lt;[2]an!$M$37,S820&lt;&gt;"kahepoolne vajaduspõhine"),[2]an!$J$39,
IF(AND(A820=[2]an!$J$38,F820=[2]an!$E$42),[2]an!$J$42,""))))))))))))))))))))))))))))</f>
        <v/>
      </c>
      <c r="Y820" s="17" t="str">
        <f>IFERROR(IF(F820="Tugigrupp",0,
IF(AND(F820="Peretoe teenus",H820&gt;=[2]an!$M$37,RANK(D820,$D820:$D820)+COUNTIFS($D$2:D820,D820,$F$2:F820,F820)-1&gt;1),"",
IF(AND(F820="Peretoe teenus",H820&gt;=[2]an!$M$37,RANK(D820,$D820:$D820)+COUNTIFS($D$2:D820,D820,$F$2:F820,F820)-1=1,MONTH(H820)=MONTH(K820)=TRUE,YEAR(H820)=YEAR(K820)=TRUE),((EOMONTH(H820,0)-H820+1)*X820)/DAY(EOMONTH(H820,0)),
IF(AND(F820="Peretoe teenus",H820&gt;=[2]an!$M$37,RANK(D820,$D820:$D820)+COUNTIFS($D$2:D820,D820,$F$2:F820,F820)-1=1),X820,
IF(AND(F820="Peretoe teenus",H820&lt;[2]an!$M$37,S820&lt;&gt;"kahepoolne vajaduspõhine",RANK(D820,$D820:$D820)+COUNTIFS($D$2:D820,D820,$F$2:F820,F820)-1=1),X820,
IF(AND(F820="Peretoe teenus",H820&lt;[2]an!$M$37,S820&lt;&gt;"kahepoolne vajaduspõhine",RANK(D820,$D820:$D820)+COUNTIFS($D$2:D820,D820,$F$2:F820,F820)-1&gt;1),"",
IF(AND(F820="Peretoe teenus",H820&lt;[2]an!$M$37,S820="kahepoolne vajaduspõhine",U820="",RANK(D820,$D820:$D820)+COUNTIFS($D$2:D820,D820,$F$2:F820,F820)-1=1),X820,
IF(AND(F820="Peretoe teenus",H820&lt;[2]an!$M$37,S820="kahepoolne vajaduspõhine",U820="",RANK(D820,$D820:$D820)+COUNTIFS($D$2:D820,D820,$F$2:F820,F820)-1&gt;1),"",
IF(AND(F820="Peretoe teenus",H820&lt;[2]an!$M$37,S820="kahepoolne vajaduspõhine",U820&lt;[2]an!$M$37,RANK(D820,$D820:$D820)+COUNTIFS($D$2:D820,D820,$F$2:F820,F820)-1=1),X820,
IF(AND(F820="Peretoe teenus",H820&lt;[2]an!$M$37,S820="kahepoolne vajaduspõhine",U820&lt;[2]an!$M$37,RANK(D820,$D820:$D820)+COUNTIFS($D$2:D820,D820,$F$2:F820,F820)-1&gt;1),"",
IF(AND(F820="Peretoe teenus",H820&lt;[2]an!$M$37,S820="kahepoolne vajaduspõhine",U820&gt;=[2]an!$M$37,U820&lt;=[2]an!$M$38,RANK(D820,$D820:$D820)+COUNTIFS($D$2:D820,D820,$F$2:F820,F820)-1=1),
((EOMONTH(U820,0)-U820+1)*X820)/DAY(EOMONTH(U820,0))+(DAY(U820)-1)*100/DAY(EOMONTH(U820,0)),
IF(AND(F820="Peretoe teenus",H820&lt;[2]an!$M$37,S820="kahepoolne vajaduspõhine",U820&gt;=[2]an!$M$37,U820&lt;=[2]an!$M$38,RANK(D820,$D820:$D820)+COUNTIFS($D$2:D820,D820,$F$2:F820,F820)-1&gt;1),"",
IF(AND(F820="Peretoe teenus",H820&lt;[2]an!$M$37,S820="kahepoolne vajaduspõhine",U820&gt;[2]an!$M$38,RANK(D820,$D820:$D820)+COUNTIFS($D$2:D820,D820,$F$2:F820,F820)-1=1),X820,
IF(AND(F820="Peretoe teenus",H820&lt;[2]an!$M$37,S820="kahepoolne vajaduspõhine",U820&gt;[2]an!$M$38,RANK(D820,$D820:$D820)+COUNTIFS($D$2:D820,D820,$F$2:F820,F820)-1&gt;1),"",X820*W820)))))))))))))),"")</f>
        <v/>
      </c>
      <c r="Z820" s="18" t="str">
        <f t="shared" si="37"/>
        <v/>
      </c>
      <c r="AA820" s="19" t="str">
        <f>IFERROR(VLOOKUP(E820,[2]an!$A$3:$B$81,2,FALSE),"")</f>
        <v/>
      </c>
      <c r="AB820" s="19" t="str">
        <f>IFERROR(VLOOKUP(AA820,[2]an!$C$2:$D$16,2,FALSE),"")</f>
        <v/>
      </c>
      <c r="AC820" s="20"/>
      <c r="AD820" s="21" t="str">
        <f>IF(A820=[2]an!$F$36,VLOOKUP([2]an!$F$36,[2]an!$F$36:$H$36,3,FALSE),IF(A820=[2]an!$F$35,VLOOKUP([2]an!$F$35,[2]an!$F$35:$H$35,3,FALSE),IF(A820=[2]an!$F$33,VLOOKUP([2]an!$F$33,[2]an!$F$33:$H$33,3,FALSE),IF(A820=[2]an!$F$31,VLOOKUP([2]an!$F$31,[2]an!$F$31:$H$31,3,FALSE),""))))</f>
        <v/>
      </c>
    </row>
    <row r="821" spans="6:30" x14ac:dyDescent="0.2">
      <c r="F821" s="10"/>
      <c r="G821" s="8" t="str">
        <f t="shared" si="38"/>
        <v/>
      </c>
      <c r="H821" s="13"/>
      <c r="K821" s="13"/>
      <c r="L821" s="10"/>
      <c r="M821" s="10"/>
      <c r="S821" s="8" t="str">
        <f>IFERROR(VLOOKUP(D821,[1]peretoe_teenus!$A$2:$L$2000,5,FALSE),"")</f>
        <v/>
      </c>
      <c r="U821" s="13"/>
      <c r="V821" s="15" t="str" cm="1">
        <f t="array" ref="V821">IFERROR(IF(AND(F821="Tugigrupp",RANK(K821,$K821:$K821)+COUNTIFS($K$2:K821,K821,$L$2:L821,L821,$M$2:M821,M821,$I$2:I821,I821,$G$2:G821,G821,$F$2:F821,F821)-1=1),SUMPRODUCT(($F$2:$F$4154=F821)*($G$2:$G$4154=G821)*($K$2:$K$4154=K821)*($I$2:$I$4154=I821)*($L$2:$L$4154=L821)*($M$2:$M$4154=M821)),""),"")</f>
        <v/>
      </c>
      <c r="W821" s="15" t="str">
        <f t="shared" si="36"/>
        <v/>
      </c>
      <c r="X821" s="16" t="str">
        <f>IF(AND(A821=[2]an!$G$38,F821=[2]an!$E$40),[2]an!$G$40,IF(AND(A821=[2]an!$G$38,F821=[2]an!$E$41),[2]an!$G$41,IF(AND(A821=[2]an!$G$38,F821=[2]an!$E$39,H821&gt;=[2]an!$M$37),[2]an!$G$39,
IF(AND(A821=[2]an!$G$38,F821=[2]an!$E$39,H821&lt;[2]an!$M$37,S821="kahepoolne vajaduspõhine",U821=""),[2]an!$M$40,
IF(AND(A821=[2]an!$G$38,F821=[2]an!$E$39,H821&lt;[2]an!$M$37,S821="kahepoolne vajaduspõhine",U821&lt;&gt;""),[2]an!$G$39,
IF(AND(A821=[2]an!$G$38,F821=[2]an!$E$39,H821&lt;[2]an!$M$37,S821&lt;&gt;"kahepoolne vajaduspõhine"),[2]an!$G$39,
IF(AND(A821=[2]an!$G$38,F821=[2]an!$E$42),[2]an!$G$42,
IF(AND(A821=[2]an!$H$38,F821=[2]an!$E$40),[2]an!$H$40,IF(AND(A821=[2]an!$H$38,F821=[2]an!$E$41),[2]an!$H$41,IF(AND(A821=[2]an!$H$38,F821=[2]an!$E$39,H821&gt;=[2]an!$M$37),[2]an!$H$39,
IF(AND(A821=[2]an!$H$38,F821=[2]an!$E$39,H821&lt;[2]an!$M$37,S821="kahepoolne vajaduspõhine",U821=""),[2]an!$M$40,
IF(AND(A821=[2]an!$H$38,F821=[2]an!$E$39,H821&lt;[2]an!$M$37,S821="kahepoolne vajaduspõhine",U821&lt;&gt;""),[2]an!$H$39,
IF(AND(A821=[2]an!$H$38,F821=[2]an!$E$39,H821&lt;[2]an!$M$37,S821&lt;&gt;"kahepoolne vajaduspõhine"),[2]an!$H$39,
IF(AND(A821=[2]an!$H$38,F821=[2]an!$E$42),[2]an!$H$42,
IF(AND(A821=[2]an!$I$38,F821=[2]an!$E$40),[2]an!$I$40,IF(AND(A821=[2]an!$I$38,F821=[2]an!$E$41),[2]an!$I$41,IF(AND(A821=[2]an!$I$38,F821=[2]an!$E$39,H821&gt;=[2]an!$M$37),[2]an!$I$39,
IF(AND(A821=[2]an!$I$38,F821=[2]an!$E$39,H821&lt;[2]an!$M$37,S821="kahepoolne vajaduspõhine",U821=""),[2]an!$M$40,
IF(AND(A821=[2]an!$I$38,F821=[2]an!$E$39,H821&lt;[2]an!$M$37,S821="kahepoolne vajaduspõhine",U821&lt;&gt;""),[2]an!$I$39,
IF(AND(A821=[2]an!$I$38,F821=[2]an!$E$39,H821&lt;[2]an!$M$37,S821&lt;&gt;"kahepoolne vajaduspõhine"),[2]an!$I$39,
IF(AND(A821=[2]an!$I$38,F821=[2]an!$E$42),[2]an!$I$42,
IF(AND(A821=[2]an!$J$38,F821=[2]an!$E$40),[2]an!$J$40,IF(AND(A821=[2]an!$J$38,F821=[2]an!$E$41),[2]an!$J$41,IF(AND(A821=[2]an!$J$38,F821=[2]an!$E$39,H821&gt;=[2]an!$M$37),[2]an!$J$39,
IF(AND(A821=[2]an!$J$38,F821=[2]an!$E$39,H821&lt;[2]an!$M$37,S821="kahepoolne vajaduspõhine",U821=""),[2]an!$M$40,
IF(AND(A821=[2]an!$J$38,F821=[2]an!$E$39,H821&lt;[2]an!$M$37,S821="kahepoolne vajaduspõhine",U821&lt;&gt;""),[2]an!$J$39,
IF(AND(A821=[2]an!$J$38,F821=[2]an!$E$39,H821&lt;[2]an!$M$37,S821&lt;&gt;"kahepoolne vajaduspõhine"),[2]an!$J$39,
IF(AND(A821=[2]an!$J$38,F821=[2]an!$E$42),[2]an!$J$42,""))))))))))))))))))))))))))))</f>
        <v/>
      </c>
      <c r="Y821" s="17" t="str">
        <f>IFERROR(IF(F821="Tugigrupp",0,
IF(AND(F821="Peretoe teenus",H821&gt;=[2]an!$M$37,RANK(D821,$D821:$D821)+COUNTIFS($D$2:D821,D821,$F$2:F821,F821)-1&gt;1),"",
IF(AND(F821="Peretoe teenus",H821&gt;=[2]an!$M$37,RANK(D821,$D821:$D821)+COUNTIFS($D$2:D821,D821,$F$2:F821,F821)-1=1,MONTH(H821)=MONTH(K821)=TRUE,YEAR(H821)=YEAR(K821)=TRUE),((EOMONTH(H821,0)-H821+1)*X821)/DAY(EOMONTH(H821,0)),
IF(AND(F821="Peretoe teenus",H821&gt;=[2]an!$M$37,RANK(D821,$D821:$D821)+COUNTIFS($D$2:D821,D821,$F$2:F821,F821)-1=1),X821,
IF(AND(F821="Peretoe teenus",H821&lt;[2]an!$M$37,S821&lt;&gt;"kahepoolne vajaduspõhine",RANK(D821,$D821:$D821)+COUNTIFS($D$2:D821,D821,$F$2:F821,F821)-1=1),X821,
IF(AND(F821="Peretoe teenus",H821&lt;[2]an!$M$37,S821&lt;&gt;"kahepoolne vajaduspõhine",RANK(D821,$D821:$D821)+COUNTIFS($D$2:D821,D821,$F$2:F821,F821)-1&gt;1),"",
IF(AND(F821="Peretoe teenus",H821&lt;[2]an!$M$37,S821="kahepoolne vajaduspõhine",U821="",RANK(D821,$D821:$D821)+COUNTIFS($D$2:D821,D821,$F$2:F821,F821)-1=1),X821,
IF(AND(F821="Peretoe teenus",H821&lt;[2]an!$M$37,S821="kahepoolne vajaduspõhine",U821="",RANK(D821,$D821:$D821)+COUNTIFS($D$2:D821,D821,$F$2:F821,F821)-1&gt;1),"",
IF(AND(F821="Peretoe teenus",H821&lt;[2]an!$M$37,S821="kahepoolne vajaduspõhine",U821&lt;[2]an!$M$37,RANK(D821,$D821:$D821)+COUNTIFS($D$2:D821,D821,$F$2:F821,F821)-1=1),X821,
IF(AND(F821="Peretoe teenus",H821&lt;[2]an!$M$37,S821="kahepoolne vajaduspõhine",U821&lt;[2]an!$M$37,RANK(D821,$D821:$D821)+COUNTIFS($D$2:D821,D821,$F$2:F821,F821)-1&gt;1),"",
IF(AND(F821="Peretoe teenus",H821&lt;[2]an!$M$37,S821="kahepoolne vajaduspõhine",U821&gt;=[2]an!$M$37,U821&lt;=[2]an!$M$38,RANK(D821,$D821:$D821)+COUNTIFS($D$2:D821,D821,$F$2:F821,F821)-1=1),
((EOMONTH(U821,0)-U821+1)*X821)/DAY(EOMONTH(U821,0))+(DAY(U821)-1)*100/DAY(EOMONTH(U821,0)),
IF(AND(F821="Peretoe teenus",H821&lt;[2]an!$M$37,S821="kahepoolne vajaduspõhine",U821&gt;=[2]an!$M$37,U821&lt;=[2]an!$M$38,RANK(D821,$D821:$D821)+COUNTIFS($D$2:D821,D821,$F$2:F821,F821)-1&gt;1),"",
IF(AND(F821="Peretoe teenus",H821&lt;[2]an!$M$37,S821="kahepoolne vajaduspõhine",U821&gt;[2]an!$M$38,RANK(D821,$D821:$D821)+COUNTIFS($D$2:D821,D821,$F$2:F821,F821)-1=1),X821,
IF(AND(F821="Peretoe teenus",H821&lt;[2]an!$M$37,S821="kahepoolne vajaduspõhine",U821&gt;[2]an!$M$38,RANK(D821,$D821:$D821)+COUNTIFS($D$2:D821,D821,$F$2:F821,F821)-1&gt;1),"",X821*W821)))))))))))))),"")</f>
        <v/>
      </c>
      <c r="Z821" s="18" t="str">
        <f t="shared" si="37"/>
        <v/>
      </c>
      <c r="AA821" s="19" t="str">
        <f>IFERROR(VLOOKUP(E821,[2]an!$A$3:$B$81,2,FALSE),"")</f>
        <v/>
      </c>
      <c r="AB821" s="19" t="str">
        <f>IFERROR(VLOOKUP(AA821,[2]an!$C$2:$D$16,2,FALSE),"")</f>
        <v/>
      </c>
      <c r="AC821" s="20"/>
      <c r="AD821" s="21" t="str">
        <f>IF(A821=[2]an!$F$36,VLOOKUP([2]an!$F$36,[2]an!$F$36:$H$36,3,FALSE),IF(A821=[2]an!$F$35,VLOOKUP([2]an!$F$35,[2]an!$F$35:$H$35,3,FALSE),IF(A821=[2]an!$F$33,VLOOKUP([2]an!$F$33,[2]an!$F$33:$H$33,3,FALSE),IF(A821=[2]an!$F$31,VLOOKUP([2]an!$F$31,[2]an!$F$31:$H$31,3,FALSE),""))))</f>
        <v/>
      </c>
    </row>
    <row r="822" spans="6:30" x14ac:dyDescent="0.2">
      <c r="F822" s="10"/>
      <c r="G822" s="8" t="str">
        <f t="shared" si="38"/>
        <v/>
      </c>
      <c r="H822" s="13"/>
      <c r="K822" s="13"/>
      <c r="L822" s="10"/>
      <c r="M822" s="10"/>
      <c r="S822" s="8" t="str">
        <f>IFERROR(VLOOKUP(D822,[1]peretoe_teenus!$A$2:$L$2000,5,FALSE),"")</f>
        <v/>
      </c>
      <c r="U822" s="13"/>
      <c r="V822" s="15" t="str" cm="1">
        <f t="array" ref="V822">IFERROR(IF(AND(F822="Tugigrupp",RANK(K822,$K822:$K822)+COUNTIFS($K$2:K822,K822,$L$2:L822,L822,$M$2:M822,M822,$I$2:I822,I822,$G$2:G822,G822,$F$2:F822,F822)-1=1),SUMPRODUCT(($F$2:$F$4154=F822)*($G$2:$G$4154=G822)*($K$2:$K$4154=K822)*($I$2:$I$4154=I822)*($L$2:$L$4154=L822)*($M$2:$M$4154=M822)),""),"")</f>
        <v/>
      </c>
      <c r="W822" s="15" t="str">
        <f t="shared" si="36"/>
        <v/>
      </c>
      <c r="X822" s="16" t="str">
        <f>IF(AND(A822=[2]an!$G$38,F822=[2]an!$E$40),[2]an!$G$40,IF(AND(A822=[2]an!$G$38,F822=[2]an!$E$41),[2]an!$G$41,IF(AND(A822=[2]an!$G$38,F822=[2]an!$E$39,H822&gt;=[2]an!$M$37),[2]an!$G$39,
IF(AND(A822=[2]an!$G$38,F822=[2]an!$E$39,H822&lt;[2]an!$M$37,S822="kahepoolne vajaduspõhine",U822=""),[2]an!$M$40,
IF(AND(A822=[2]an!$G$38,F822=[2]an!$E$39,H822&lt;[2]an!$M$37,S822="kahepoolne vajaduspõhine",U822&lt;&gt;""),[2]an!$G$39,
IF(AND(A822=[2]an!$G$38,F822=[2]an!$E$39,H822&lt;[2]an!$M$37,S822&lt;&gt;"kahepoolne vajaduspõhine"),[2]an!$G$39,
IF(AND(A822=[2]an!$G$38,F822=[2]an!$E$42),[2]an!$G$42,
IF(AND(A822=[2]an!$H$38,F822=[2]an!$E$40),[2]an!$H$40,IF(AND(A822=[2]an!$H$38,F822=[2]an!$E$41),[2]an!$H$41,IF(AND(A822=[2]an!$H$38,F822=[2]an!$E$39,H822&gt;=[2]an!$M$37),[2]an!$H$39,
IF(AND(A822=[2]an!$H$38,F822=[2]an!$E$39,H822&lt;[2]an!$M$37,S822="kahepoolne vajaduspõhine",U822=""),[2]an!$M$40,
IF(AND(A822=[2]an!$H$38,F822=[2]an!$E$39,H822&lt;[2]an!$M$37,S822="kahepoolne vajaduspõhine",U822&lt;&gt;""),[2]an!$H$39,
IF(AND(A822=[2]an!$H$38,F822=[2]an!$E$39,H822&lt;[2]an!$M$37,S822&lt;&gt;"kahepoolne vajaduspõhine"),[2]an!$H$39,
IF(AND(A822=[2]an!$H$38,F822=[2]an!$E$42),[2]an!$H$42,
IF(AND(A822=[2]an!$I$38,F822=[2]an!$E$40),[2]an!$I$40,IF(AND(A822=[2]an!$I$38,F822=[2]an!$E$41),[2]an!$I$41,IF(AND(A822=[2]an!$I$38,F822=[2]an!$E$39,H822&gt;=[2]an!$M$37),[2]an!$I$39,
IF(AND(A822=[2]an!$I$38,F822=[2]an!$E$39,H822&lt;[2]an!$M$37,S822="kahepoolne vajaduspõhine",U822=""),[2]an!$M$40,
IF(AND(A822=[2]an!$I$38,F822=[2]an!$E$39,H822&lt;[2]an!$M$37,S822="kahepoolne vajaduspõhine",U822&lt;&gt;""),[2]an!$I$39,
IF(AND(A822=[2]an!$I$38,F822=[2]an!$E$39,H822&lt;[2]an!$M$37,S822&lt;&gt;"kahepoolne vajaduspõhine"),[2]an!$I$39,
IF(AND(A822=[2]an!$I$38,F822=[2]an!$E$42),[2]an!$I$42,
IF(AND(A822=[2]an!$J$38,F822=[2]an!$E$40),[2]an!$J$40,IF(AND(A822=[2]an!$J$38,F822=[2]an!$E$41),[2]an!$J$41,IF(AND(A822=[2]an!$J$38,F822=[2]an!$E$39,H822&gt;=[2]an!$M$37),[2]an!$J$39,
IF(AND(A822=[2]an!$J$38,F822=[2]an!$E$39,H822&lt;[2]an!$M$37,S822="kahepoolne vajaduspõhine",U822=""),[2]an!$M$40,
IF(AND(A822=[2]an!$J$38,F822=[2]an!$E$39,H822&lt;[2]an!$M$37,S822="kahepoolne vajaduspõhine",U822&lt;&gt;""),[2]an!$J$39,
IF(AND(A822=[2]an!$J$38,F822=[2]an!$E$39,H822&lt;[2]an!$M$37,S822&lt;&gt;"kahepoolne vajaduspõhine"),[2]an!$J$39,
IF(AND(A822=[2]an!$J$38,F822=[2]an!$E$42),[2]an!$J$42,""))))))))))))))))))))))))))))</f>
        <v/>
      </c>
      <c r="Y822" s="17" t="str">
        <f>IFERROR(IF(F822="Tugigrupp",0,
IF(AND(F822="Peretoe teenus",H822&gt;=[2]an!$M$37,RANK(D822,$D822:$D822)+COUNTIFS($D$2:D822,D822,$F$2:F822,F822)-1&gt;1),"",
IF(AND(F822="Peretoe teenus",H822&gt;=[2]an!$M$37,RANK(D822,$D822:$D822)+COUNTIFS($D$2:D822,D822,$F$2:F822,F822)-1=1,MONTH(H822)=MONTH(K822)=TRUE,YEAR(H822)=YEAR(K822)=TRUE),((EOMONTH(H822,0)-H822+1)*X822)/DAY(EOMONTH(H822,0)),
IF(AND(F822="Peretoe teenus",H822&gt;=[2]an!$M$37,RANK(D822,$D822:$D822)+COUNTIFS($D$2:D822,D822,$F$2:F822,F822)-1=1),X822,
IF(AND(F822="Peretoe teenus",H822&lt;[2]an!$M$37,S822&lt;&gt;"kahepoolne vajaduspõhine",RANK(D822,$D822:$D822)+COUNTIFS($D$2:D822,D822,$F$2:F822,F822)-1=1),X822,
IF(AND(F822="Peretoe teenus",H822&lt;[2]an!$M$37,S822&lt;&gt;"kahepoolne vajaduspõhine",RANK(D822,$D822:$D822)+COUNTIFS($D$2:D822,D822,$F$2:F822,F822)-1&gt;1),"",
IF(AND(F822="Peretoe teenus",H822&lt;[2]an!$M$37,S822="kahepoolne vajaduspõhine",U822="",RANK(D822,$D822:$D822)+COUNTIFS($D$2:D822,D822,$F$2:F822,F822)-1=1),X822,
IF(AND(F822="Peretoe teenus",H822&lt;[2]an!$M$37,S822="kahepoolne vajaduspõhine",U822="",RANK(D822,$D822:$D822)+COUNTIFS($D$2:D822,D822,$F$2:F822,F822)-1&gt;1),"",
IF(AND(F822="Peretoe teenus",H822&lt;[2]an!$M$37,S822="kahepoolne vajaduspõhine",U822&lt;[2]an!$M$37,RANK(D822,$D822:$D822)+COUNTIFS($D$2:D822,D822,$F$2:F822,F822)-1=1),X822,
IF(AND(F822="Peretoe teenus",H822&lt;[2]an!$M$37,S822="kahepoolne vajaduspõhine",U822&lt;[2]an!$M$37,RANK(D822,$D822:$D822)+COUNTIFS($D$2:D822,D822,$F$2:F822,F822)-1&gt;1),"",
IF(AND(F822="Peretoe teenus",H822&lt;[2]an!$M$37,S822="kahepoolne vajaduspõhine",U822&gt;=[2]an!$M$37,U822&lt;=[2]an!$M$38,RANK(D822,$D822:$D822)+COUNTIFS($D$2:D822,D822,$F$2:F822,F822)-1=1),
((EOMONTH(U822,0)-U822+1)*X822)/DAY(EOMONTH(U822,0))+(DAY(U822)-1)*100/DAY(EOMONTH(U822,0)),
IF(AND(F822="Peretoe teenus",H822&lt;[2]an!$M$37,S822="kahepoolne vajaduspõhine",U822&gt;=[2]an!$M$37,U822&lt;=[2]an!$M$38,RANK(D822,$D822:$D822)+COUNTIFS($D$2:D822,D822,$F$2:F822,F822)-1&gt;1),"",
IF(AND(F822="Peretoe teenus",H822&lt;[2]an!$M$37,S822="kahepoolne vajaduspõhine",U822&gt;[2]an!$M$38,RANK(D822,$D822:$D822)+COUNTIFS($D$2:D822,D822,$F$2:F822,F822)-1=1),X822,
IF(AND(F822="Peretoe teenus",H822&lt;[2]an!$M$37,S822="kahepoolne vajaduspõhine",U822&gt;[2]an!$M$38,RANK(D822,$D822:$D822)+COUNTIFS($D$2:D822,D822,$F$2:F822,F822)-1&gt;1),"",X822*W822)))))))))))))),"")</f>
        <v/>
      </c>
      <c r="Z822" s="18" t="str">
        <f t="shared" si="37"/>
        <v/>
      </c>
      <c r="AA822" s="19" t="str">
        <f>IFERROR(VLOOKUP(E822,[2]an!$A$3:$B$81,2,FALSE),"")</f>
        <v/>
      </c>
      <c r="AB822" s="19" t="str">
        <f>IFERROR(VLOOKUP(AA822,[2]an!$C$2:$D$16,2,FALSE),"")</f>
        <v/>
      </c>
      <c r="AC822" s="20"/>
      <c r="AD822" s="21" t="str">
        <f>IF(A822=[2]an!$F$36,VLOOKUP([2]an!$F$36,[2]an!$F$36:$H$36,3,FALSE),IF(A822=[2]an!$F$35,VLOOKUP([2]an!$F$35,[2]an!$F$35:$H$35,3,FALSE),IF(A822=[2]an!$F$33,VLOOKUP([2]an!$F$33,[2]an!$F$33:$H$33,3,FALSE),IF(A822=[2]an!$F$31,VLOOKUP([2]an!$F$31,[2]an!$F$31:$H$31,3,FALSE),""))))</f>
        <v/>
      </c>
    </row>
    <row r="823" spans="6:30" x14ac:dyDescent="0.2">
      <c r="F823" s="10"/>
      <c r="G823" s="8" t="str">
        <f t="shared" si="38"/>
        <v/>
      </c>
      <c r="H823" s="13"/>
      <c r="K823" s="13"/>
      <c r="L823" s="10"/>
      <c r="M823" s="10"/>
      <c r="S823" s="8" t="str">
        <f>IFERROR(VLOOKUP(D823,[1]peretoe_teenus!$A$2:$L$2000,5,FALSE),"")</f>
        <v/>
      </c>
      <c r="U823" s="13"/>
      <c r="V823" s="15" t="str" cm="1">
        <f t="array" ref="V823">IFERROR(IF(AND(F823="Tugigrupp",RANK(K823,$K823:$K823)+COUNTIFS($K$2:K823,K823,$L$2:L823,L823,$M$2:M823,M823,$I$2:I823,I823,$G$2:G823,G823,$F$2:F823,F823)-1=1),SUMPRODUCT(($F$2:$F$4154=F823)*($G$2:$G$4154=G823)*($K$2:$K$4154=K823)*($I$2:$I$4154=I823)*($L$2:$L$4154=L823)*($M$2:$M$4154=M823)),""),"")</f>
        <v/>
      </c>
      <c r="W823" s="15" t="str">
        <f t="shared" si="36"/>
        <v/>
      </c>
      <c r="X823" s="16" t="str">
        <f>IF(AND(A823=[2]an!$G$38,F823=[2]an!$E$40),[2]an!$G$40,IF(AND(A823=[2]an!$G$38,F823=[2]an!$E$41),[2]an!$G$41,IF(AND(A823=[2]an!$G$38,F823=[2]an!$E$39,H823&gt;=[2]an!$M$37),[2]an!$G$39,
IF(AND(A823=[2]an!$G$38,F823=[2]an!$E$39,H823&lt;[2]an!$M$37,S823="kahepoolne vajaduspõhine",U823=""),[2]an!$M$40,
IF(AND(A823=[2]an!$G$38,F823=[2]an!$E$39,H823&lt;[2]an!$M$37,S823="kahepoolne vajaduspõhine",U823&lt;&gt;""),[2]an!$G$39,
IF(AND(A823=[2]an!$G$38,F823=[2]an!$E$39,H823&lt;[2]an!$M$37,S823&lt;&gt;"kahepoolne vajaduspõhine"),[2]an!$G$39,
IF(AND(A823=[2]an!$G$38,F823=[2]an!$E$42),[2]an!$G$42,
IF(AND(A823=[2]an!$H$38,F823=[2]an!$E$40),[2]an!$H$40,IF(AND(A823=[2]an!$H$38,F823=[2]an!$E$41),[2]an!$H$41,IF(AND(A823=[2]an!$H$38,F823=[2]an!$E$39,H823&gt;=[2]an!$M$37),[2]an!$H$39,
IF(AND(A823=[2]an!$H$38,F823=[2]an!$E$39,H823&lt;[2]an!$M$37,S823="kahepoolne vajaduspõhine",U823=""),[2]an!$M$40,
IF(AND(A823=[2]an!$H$38,F823=[2]an!$E$39,H823&lt;[2]an!$M$37,S823="kahepoolne vajaduspõhine",U823&lt;&gt;""),[2]an!$H$39,
IF(AND(A823=[2]an!$H$38,F823=[2]an!$E$39,H823&lt;[2]an!$M$37,S823&lt;&gt;"kahepoolne vajaduspõhine"),[2]an!$H$39,
IF(AND(A823=[2]an!$H$38,F823=[2]an!$E$42),[2]an!$H$42,
IF(AND(A823=[2]an!$I$38,F823=[2]an!$E$40),[2]an!$I$40,IF(AND(A823=[2]an!$I$38,F823=[2]an!$E$41),[2]an!$I$41,IF(AND(A823=[2]an!$I$38,F823=[2]an!$E$39,H823&gt;=[2]an!$M$37),[2]an!$I$39,
IF(AND(A823=[2]an!$I$38,F823=[2]an!$E$39,H823&lt;[2]an!$M$37,S823="kahepoolne vajaduspõhine",U823=""),[2]an!$M$40,
IF(AND(A823=[2]an!$I$38,F823=[2]an!$E$39,H823&lt;[2]an!$M$37,S823="kahepoolne vajaduspõhine",U823&lt;&gt;""),[2]an!$I$39,
IF(AND(A823=[2]an!$I$38,F823=[2]an!$E$39,H823&lt;[2]an!$M$37,S823&lt;&gt;"kahepoolne vajaduspõhine"),[2]an!$I$39,
IF(AND(A823=[2]an!$I$38,F823=[2]an!$E$42),[2]an!$I$42,
IF(AND(A823=[2]an!$J$38,F823=[2]an!$E$40),[2]an!$J$40,IF(AND(A823=[2]an!$J$38,F823=[2]an!$E$41),[2]an!$J$41,IF(AND(A823=[2]an!$J$38,F823=[2]an!$E$39,H823&gt;=[2]an!$M$37),[2]an!$J$39,
IF(AND(A823=[2]an!$J$38,F823=[2]an!$E$39,H823&lt;[2]an!$M$37,S823="kahepoolne vajaduspõhine",U823=""),[2]an!$M$40,
IF(AND(A823=[2]an!$J$38,F823=[2]an!$E$39,H823&lt;[2]an!$M$37,S823="kahepoolne vajaduspõhine",U823&lt;&gt;""),[2]an!$J$39,
IF(AND(A823=[2]an!$J$38,F823=[2]an!$E$39,H823&lt;[2]an!$M$37,S823&lt;&gt;"kahepoolne vajaduspõhine"),[2]an!$J$39,
IF(AND(A823=[2]an!$J$38,F823=[2]an!$E$42),[2]an!$J$42,""))))))))))))))))))))))))))))</f>
        <v/>
      </c>
      <c r="Y823" s="17" t="str">
        <f>IFERROR(IF(F823="Tugigrupp",0,
IF(AND(F823="Peretoe teenus",H823&gt;=[2]an!$M$37,RANK(D823,$D823:$D823)+COUNTIFS($D$2:D823,D823,$F$2:F823,F823)-1&gt;1),"",
IF(AND(F823="Peretoe teenus",H823&gt;=[2]an!$M$37,RANK(D823,$D823:$D823)+COUNTIFS($D$2:D823,D823,$F$2:F823,F823)-1=1,MONTH(H823)=MONTH(K823)=TRUE,YEAR(H823)=YEAR(K823)=TRUE),((EOMONTH(H823,0)-H823+1)*X823)/DAY(EOMONTH(H823,0)),
IF(AND(F823="Peretoe teenus",H823&gt;=[2]an!$M$37,RANK(D823,$D823:$D823)+COUNTIFS($D$2:D823,D823,$F$2:F823,F823)-1=1),X823,
IF(AND(F823="Peretoe teenus",H823&lt;[2]an!$M$37,S823&lt;&gt;"kahepoolne vajaduspõhine",RANK(D823,$D823:$D823)+COUNTIFS($D$2:D823,D823,$F$2:F823,F823)-1=1),X823,
IF(AND(F823="Peretoe teenus",H823&lt;[2]an!$M$37,S823&lt;&gt;"kahepoolne vajaduspõhine",RANK(D823,$D823:$D823)+COUNTIFS($D$2:D823,D823,$F$2:F823,F823)-1&gt;1),"",
IF(AND(F823="Peretoe teenus",H823&lt;[2]an!$M$37,S823="kahepoolne vajaduspõhine",U823="",RANK(D823,$D823:$D823)+COUNTIFS($D$2:D823,D823,$F$2:F823,F823)-1=1),X823,
IF(AND(F823="Peretoe teenus",H823&lt;[2]an!$M$37,S823="kahepoolne vajaduspõhine",U823="",RANK(D823,$D823:$D823)+COUNTIFS($D$2:D823,D823,$F$2:F823,F823)-1&gt;1),"",
IF(AND(F823="Peretoe teenus",H823&lt;[2]an!$M$37,S823="kahepoolne vajaduspõhine",U823&lt;[2]an!$M$37,RANK(D823,$D823:$D823)+COUNTIFS($D$2:D823,D823,$F$2:F823,F823)-1=1),X823,
IF(AND(F823="Peretoe teenus",H823&lt;[2]an!$M$37,S823="kahepoolne vajaduspõhine",U823&lt;[2]an!$M$37,RANK(D823,$D823:$D823)+COUNTIFS($D$2:D823,D823,$F$2:F823,F823)-1&gt;1),"",
IF(AND(F823="Peretoe teenus",H823&lt;[2]an!$M$37,S823="kahepoolne vajaduspõhine",U823&gt;=[2]an!$M$37,U823&lt;=[2]an!$M$38,RANK(D823,$D823:$D823)+COUNTIFS($D$2:D823,D823,$F$2:F823,F823)-1=1),
((EOMONTH(U823,0)-U823+1)*X823)/DAY(EOMONTH(U823,0))+(DAY(U823)-1)*100/DAY(EOMONTH(U823,0)),
IF(AND(F823="Peretoe teenus",H823&lt;[2]an!$M$37,S823="kahepoolne vajaduspõhine",U823&gt;=[2]an!$M$37,U823&lt;=[2]an!$M$38,RANK(D823,$D823:$D823)+COUNTIFS($D$2:D823,D823,$F$2:F823,F823)-1&gt;1),"",
IF(AND(F823="Peretoe teenus",H823&lt;[2]an!$M$37,S823="kahepoolne vajaduspõhine",U823&gt;[2]an!$M$38,RANK(D823,$D823:$D823)+COUNTIFS($D$2:D823,D823,$F$2:F823,F823)-1=1),X823,
IF(AND(F823="Peretoe teenus",H823&lt;[2]an!$M$37,S823="kahepoolne vajaduspõhine",U823&gt;[2]an!$M$38,RANK(D823,$D823:$D823)+COUNTIFS($D$2:D823,D823,$F$2:F823,F823)-1&gt;1),"",X823*W823)))))))))))))),"")</f>
        <v/>
      </c>
      <c r="Z823" s="18" t="str">
        <f t="shared" si="37"/>
        <v/>
      </c>
      <c r="AA823" s="19" t="str">
        <f>IFERROR(VLOOKUP(E823,[2]an!$A$3:$B$81,2,FALSE),"")</f>
        <v/>
      </c>
      <c r="AB823" s="19" t="str">
        <f>IFERROR(VLOOKUP(AA823,[2]an!$C$2:$D$16,2,FALSE),"")</f>
        <v/>
      </c>
      <c r="AC823" s="20"/>
      <c r="AD823" s="21" t="str">
        <f>IF(A823=[2]an!$F$36,VLOOKUP([2]an!$F$36,[2]an!$F$36:$H$36,3,FALSE),IF(A823=[2]an!$F$35,VLOOKUP([2]an!$F$35,[2]an!$F$35:$H$35,3,FALSE),IF(A823=[2]an!$F$33,VLOOKUP([2]an!$F$33,[2]an!$F$33:$H$33,3,FALSE),IF(A823=[2]an!$F$31,VLOOKUP([2]an!$F$31,[2]an!$F$31:$H$31,3,FALSE),""))))</f>
        <v/>
      </c>
    </row>
    <row r="824" spans="6:30" x14ac:dyDescent="0.2">
      <c r="F824" s="10"/>
      <c r="G824" s="8" t="str">
        <f t="shared" si="38"/>
        <v/>
      </c>
      <c r="H824" s="13"/>
      <c r="K824" s="13"/>
      <c r="L824" s="10"/>
      <c r="M824" s="10"/>
      <c r="S824" s="8" t="str">
        <f>IFERROR(VLOOKUP(D824,[1]peretoe_teenus!$A$2:$L$2000,5,FALSE),"")</f>
        <v/>
      </c>
      <c r="U824" s="13"/>
      <c r="V824" s="15" t="str" cm="1">
        <f t="array" ref="V824">IFERROR(IF(AND(F824="Tugigrupp",RANK(K824,$K824:$K824)+COUNTIFS($K$2:K824,K824,$L$2:L824,L824,$M$2:M824,M824,$I$2:I824,I824,$G$2:G824,G824,$F$2:F824,F824)-1=1),SUMPRODUCT(($F$2:$F$4154=F824)*($G$2:$G$4154=G824)*($K$2:$K$4154=K824)*($I$2:$I$4154=I824)*($L$2:$L$4154=L824)*($M$2:$M$4154=M824)),""),"")</f>
        <v/>
      </c>
      <c r="W824" s="15" t="str">
        <f t="shared" si="36"/>
        <v/>
      </c>
      <c r="X824" s="16" t="str">
        <f>IF(AND(A824=[2]an!$G$38,F824=[2]an!$E$40),[2]an!$G$40,IF(AND(A824=[2]an!$G$38,F824=[2]an!$E$41),[2]an!$G$41,IF(AND(A824=[2]an!$G$38,F824=[2]an!$E$39,H824&gt;=[2]an!$M$37),[2]an!$G$39,
IF(AND(A824=[2]an!$G$38,F824=[2]an!$E$39,H824&lt;[2]an!$M$37,S824="kahepoolne vajaduspõhine",U824=""),[2]an!$M$40,
IF(AND(A824=[2]an!$G$38,F824=[2]an!$E$39,H824&lt;[2]an!$M$37,S824="kahepoolne vajaduspõhine",U824&lt;&gt;""),[2]an!$G$39,
IF(AND(A824=[2]an!$G$38,F824=[2]an!$E$39,H824&lt;[2]an!$M$37,S824&lt;&gt;"kahepoolne vajaduspõhine"),[2]an!$G$39,
IF(AND(A824=[2]an!$G$38,F824=[2]an!$E$42),[2]an!$G$42,
IF(AND(A824=[2]an!$H$38,F824=[2]an!$E$40),[2]an!$H$40,IF(AND(A824=[2]an!$H$38,F824=[2]an!$E$41),[2]an!$H$41,IF(AND(A824=[2]an!$H$38,F824=[2]an!$E$39,H824&gt;=[2]an!$M$37),[2]an!$H$39,
IF(AND(A824=[2]an!$H$38,F824=[2]an!$E$39,H824&lt;[2]an!$M$37,S824="kahepoolne vajaduspõhine",U824=""),[2]an!$M$40,
IF(AND(A824=[2]an!$H$38,F824=[2]an!$E$39,H824&lt;[2]an!$M$37,S824="kahepoolne vajaduspõhine",U824&lt;&gt;""),[2]an!$H$39,
IF(AND(A824=[2]an!$H$38,F824=[2]an!$E$39,H824&lt;[2]an!$M$37,S824&lt;&gt;"kahepoolne vajaduspõhine"),[2]an!$H$39,
IF(AND(A824=[2]an!$H$38,F824=[2]an!$E$42),[2]an!$H$42,
IF(AND(A824=[2]an!$I$38,F824=[2]an!$E$40),[2]an!$I$40,IF(AND(A824=[2]an!$I$38,F824=[2]an!$E$41),[2]an!$I$41,IF(AND(A824=[2]an!$I$38,F824=[2]an!$E$39,H824&gt;=[2]an!$M$37),[2]an!$I$39,
IF(AND(A824=[2]an!$I$38,F824=[2]an!$E$39,H824&lt;[2]an!$M$37,S824="kahepoolne vajaduspõhine",U824=""),[2]an!$M$40,
IF(AND(A824=[2]an!$I$38,F824=[2]an!$E$39,H824&lt;[2]an!$M$37,S824="kahepoolne vajaduspõhine",U824&lt;&gt;""),[2]an!$I$39,
IF(AND(A824=[2]an!$I$38,F824=[2]an!$E$39,H824&lt;[2]an!$M$37,S824&lt;&gt;"kahepoolne vajaduspõhine"),[2]an!$I$39,
IF(AND(A824=[2]an!$I$38,F824=[2]an!$E$42),[2]an!$I$42,
IF(AND(A824=[2]an!$J$38,F824=[2]an!$E$40),[2]an!$J$40,IF(AND(A824=[2]an!$J$38,F824=[2]an!$E$41),[2]an!$J$41,IF(AND(A824=[2]an!$J$38,F824=[2]an!$E$39,H824&gt;=[2]an!$M$37),[2]an!$J$39,
IF(AND(A824=[2]an!$J$38,F824=[2]an!$E$39,H824&lt;[2]an!$M$37,S824="kahepoolne vajaduspõhine",U824=""),[2]an!$M$40,
IF(AND(A824=[2]an!$J$38,F824=[2]an!$E$39,H824&lt;[2]an!$M$37,S824="kahepoolne vajaduspõhine",U824&lt;&gt;""),[2]an!$J$39,
IF(AND(A824=[2]an!$J$38,F824=[2]an!$E$39,H824&lt;[2]an!$M$37,S824&lt;&gt;"kahepoolne vajaduspõhine"),[2]an!$J$39,
IF(AND(A824=[2]an!$J$38,F824=[2]an!$E$42),[2]an!$J$42,""))))))))))))))))))))))))))))</f>
        <v/>
      </c>
      <c r="Y824" s="17" t="str">
        <f>IFERROR(IF(F824="Tugigrupp",0,
IF(AND(F824="Peretoe teenus",H824&gt;=[2]an!$M$37,RANK(D824,$D824:$D824)+COUNTIFS($D$2:D824,D824,$F$2:F824,F824)-1&gt;1),"",
IF(AND(F824="Peretoe teenus",H824&gt;=[2]an!$M$37,RANK(D824,$D824:$D824)+COUNTIFS($D$2:D824,D824,$F$2:F824,F824)-1=1,MONTH(H824)=MONTH(K824)=TRUE,YEAR(H824)=YEAR(K824)=TRUE),((EOMONTH(H824,0)-H824+1)*X824)/DAY(EOMONTH(H824,0)),
IF(AND(F824="Peretoe teenus",H824&gt;=[2]an!$M$37,RANK(D824,$D824:$D824)+COUNTIFS($D$2:D824,D824,$F$2:F824,F824)-1=1),X824,
IF(AND(F824="Peretoe teenus",H824&lt;[2]an!$M$37,S824&lt;&gt;"kahepoolne vajaduspõhine",RANK(D824,$D824:$D824)+COUNTIFS($D$2:D824,D824,$F$2:F824,F824)-1=1),X824,
IF(AND(F824="Peretoe teenus",H824&lt;[2]an!$M$37,S824&lt;&gt;"kahepoolne vajaduspõhine",RANK(D824,$D824:$D824)+COUNTIFS($D$2:D824,D824,$F$2:F824,F824)-1&gt;1),"",
IF(AND(F824="Peretoe teenus",H824&lt;[2]an!$M$37,S824="kahepoolne vajaduspõhine",U824="",RANK(D824,$D824:$D824)+COUNTIFS($D$2:D824,D824,$F$2:F824,F824)-1=1),X824,
IF(AND(F824="Peretoe teenus",H824&lt;[2]an!$M$37,S824="kahepoolne vajaduspõhine",U824="",RANK(D824,$D824:$D824)+COUNTIFS($D$2:D824,D824,$F$2:F824,F824)-1&gt;1),"",
IF(AND(F824="Peretoe teenus",H824&lt;[2]an!$M$37,S824="kahepoolne vajaduspõhine",U824&lt;[2]an!$M$37,RANK(D824,$D824:$D824)+COUNTIFS($D$2:D824,D824,$F$2:F824,F824)-1=1),X824,
IF(AND(F824="Peretoe teenus",H824&lt;[2]an!$M$37,S824="kahepoolne vajaduspõhine",U824&lt;[2]an!$M$37,RANK(D824,$D824:$D824)+COUNTIFS($D$2:D824,D824,$F$2:F824,F824)-1&gt;1),"",
IF(AND(F824="Peretoe teenus",H824&lt;[2]an!$M$37,S824="kahepoolne vajaduspõhine",U824&gt;=[2]an!$M$37,U824&lt;=[2]an!$M$38,RANK(D824,$D824:$D824)+COUNTIFS($D$2:D824,D824,$F$2:F824,F824)-1=1),
((EOMONTH(U824,0)-U824+1)*X824)/DAY(EOMONTH(U824,0))+(DAY(U824)-1)*100/DAY(EOMONTH(U824,0)),
IF(AND(F824="Peretoe teenus",H824&lt;[2]an!$M$37,S824="kahepoolne vajaduspõhine",U824&gt;=[2]an!$M$37,U824&lt;=[2]an!$M$38,RANK(D824,$D824:$D824)+COUNTIFS($D$2:D824,D824,$F$2:F824,F824)-1&gt;1),"",
IF(AND(F824="Peretoe teenus",H824&lt;[2]an!$M$37,S824="kahepoolne vajaduspõhine",U824&gt;[2]an!$M$38,RANK(D824,$D824:$D824)+COUNTIFS($D$2:D824,D824,$F$2:F824,F824)-1=1),X824,
IF(AND(F824="Peretoe teenus",H824&lt;[2]an!$M$37,S824="kahepoolne vajaduspõhine",U824&gt;[2]an!$M$38,RANK(D824,$D824:$D824)+COUNTIFS($D$2:D824,D824,$F$2:F824,F824)-1&gt;1),"",X824*W824)))))))))))))),"")</f>
        <v/>
      </c>
      <c r="Z824" s="18" t="str">
        <f t="shared" si="37"/>
        <v/>
      </c>
      <c r="AA824" s="19" t="str">
        <f>IFERROR(VLOOKUP(E824,[2]an!$A$3:$B$81,2,FALSE),"")</f>
        <v/>
      </c>
      <c r="AB824" s="19" t="str">
        <f>IFERROR(VLOOKUP(AA824,[2]an!$C$2:$D$16,2,FALSE),"")</f>
        <v/>
      </c>
      <c r="AC824" s="20"/>
      <c r="AD824" s="21" t="str">
        <f>IF(A824=[2]an!$F$36,VLOOKUP([2]an!$F$36,[2]an!$F$36:$H$36,3,FALSE),IF(A824=[2]an!$F$35,VLOOKUP([2]an!$F$35,[2]an!$F$35:$H$35,3,FALSE),IF(A824=[2]an!$F$33,VLOOKUP([2]an!$F$33,[2]an!$F$33:$H$33,3,FALSE),IF(A824=[2]an!$F$31,VLOOKUP([2]an!$F$31,[2]an!$F$31:$H$31,3,FALSE),""))))</f>
        <v/>
      </c>
    </row>
    <row r="825" spans="6:30" x14ac:dyDescent="0.2">
      <c r="F825" s="10"/>
      <c r="G825" s="8" t="str">
        <f t="shared" si="38"/>
        <v/>
      </c>
      <c r="H825" s="13"/>
      <c r="K825" s="13"/>
      <c r="L825" s="10"/>
      <c r="M825" s="10"/>
      <c r="S825" s="8" t="str">
        <f>IFERROR(VLOOKUP(D825,[1]peretoe_teenus!$A$2:$L$2000,5,FALSE),"")</f>
        <v/>
      </c>
      <c r="U825" s="13"/>
      <c r="V825" s="15" t="str" cm="1">
        <f t="array" ref="V825">IFERROR(IF(AND(F825="Tugigrupp",RANK(K825,$K825:$K825)+COUNTIFS($K$2:K825,K825,$L$2:L825,L825,$M$2:M825,M825,$I$2:I825,I825,$G$2:G825,G825,$F$2:F825,F825)-1=1),SUMPRODUCT(($F$2:$F$4154=F825)*($G$2:$G$4154=G825)*($K$2:$K$4154=K825)*($I$2:$I$4154=I825)*($L$2:$L$4154=L825)*($M$2:$M$4154=M825)),""),"")</f>
        <v/>
      </c>
      <c r="W825" s="15" t="str">
        <f t="shared" si="36"/>
        <v/>
      </c>
      <c r="X825" s="16" t="str">
        <f>IF(AND(A825=[2]an!$G$38,F825=[2]an!$E$40),[2]an!$G$40,IF(AND(A825=[2]an!$G$38,F825=[2]an!$E$41),[2]an!$G$41,IF(AND(A825=[2]an!$G$38,F825=[2]an!$E$39,H825&gt;=[2]an!$M$37),[2]an!$G$39,
IF(AND(A825=[2]an!$G$38,F825=[2]an!$E$39,H825&lt;[2]an!$M$37,S825="kahepoolne vajaduspõhine",U825=""),[2]an!$M$40,
IF(AND(A825=[2]an!$G$38,F825=[2]an!$E$39,H825&lt;[2]an!$M$37,S825="kahepoolne vajaduspõhine",U825&lt;&gt;""),[2]an!$G$39,
IF(AND(A825=[2]an!$G$38,F825=[2]an!$E$39,H825&lt;[2]an!$M$37,S825&lt;&gt;"kahepoolne vajaduspõhine"),[2]an!$G$39,
IF(AND(A825=[2]an!$G$38,F825=[2]an!$E$42),[2]an!$G$42,
IF(AND(A825=[2]an!$H$38,F825=[2]an!$E$40),[2]an!$H$40,IF(AND(A825=[2]an!$H$38,F825=[2]an!$E$41),[2]an!$H$41,IF(AND(A825=[2]an!$H$38,F825=[2]an!$E$39,H825&gt;=[2]an!$M$37),[2]an!$H$39,
IF(AND(A825=[2]an!$H$38,F825=[2]an!$E$39,H825&lt;[2]an!$M$37,S825="kahepoolne vajaduspõhine",U825=""),[2]an!$M$40,
IF(AND(A825=[2]an!$H$38,F825=[2]an!$E$39,H825&lt;[2]an!$M$37,S825="kahepoolne vajaduspõhine",U825&lt;&gt;""),[2]an!$H$39,
IF(AND(A825=[2]an!$H$38,F825=[2]an!$E$39,H825&lt;[2]an!$M$37,S825&lt;&gt;"kahepoolne vajaduspõhine"),[2]an!$H$39,
IF(AND(A825=[2]an!$H$38,F825=[2]an!$E$42),[2]an!$H$42,
IF(AND(A825=[2]an!$I$38,F825=[2]an!$E$40),[2]an!$I$40,IF(AND(A825=[2]an!$I$38,F825=[2]an!$E$41),[2]an!$I$41,IF(AND(A825=[2]an!$I$38,F825=[2]an!$E$39,H825&gt;=[2]an!$M$37),[2]an!$I$39,
IF(AND(A825=[2]an!$I$38,F825=[2]an!$E$39,H825&lt;[2]an!$M$37,S825="kahepoolne vajaduspõhine",U825=""),[2]an!$M$40,
IF(AND(A825=[2]an!$I$38,F825=[2]an!$E$39,H825&lt;[2]an!$M$37,S825="kahepoolne vajaduspõhine",U825&lt;&gt;""),[2]an!$I$39,
IF(AND(A825=[2]an!$I$38,F825=[2]an!$E$39,H825&lt;[2]an!$M$37,S825&lt;&gt;"kahepoolne vajaduspõhine"),[2]an!$I$39,
IF(AND(A825=[2]an!$I$38,F825=[2]an!$E$42),[2]an!$I$42,
IF(AND(A825=[2]an!$J$38,F825=[2]an!$E$40),[2]an!$J$40,IF(AND(A825=[2]an!$J$38,F825=[2]an!$E$41),[2]an!$J$41,IF(AND(A825=[2]an!$J$38,F825=[2]an!$E$39,H825&gt;=[2]an!$M$37),[2]an!$J$39,
IF(AND(A825=[2]an!$J$38,F825=[2]an!$E$39,H825&lt;[2]an!$M$37,S825="kahepoolne vajaduspõhine",U825=""),[2]an!$M$40,
IF(AND(A825=[2]an!$J$38,F825=[2]an!$E$39,H825&lt;[2]an!$M$37,S825="kahepoolne vajaduspõhine",U825&lt;&gt;""),[2]an!$J$39,
IF(AND(A825=[2]an!$J$38,F825=[2]an!$E$39,H825&lt;[2]an!$M$37,S825&lt;&gt;"kahepoolne vajaduspõhine"),[2]an!$J$39,
IF(AND(A825=[2]an!$J$38,F825=[2]an!$E$42),[2]an!$J$42,""))))))))))))))))))))))))))))</f>
        <v/>
      </c>
      <c r="Y825" s="17" t="str">
        <f>IFERROR(IF(F825="Tugigrupp",0,
IF(AND(F825="Peretoe teenus",H825&gt;=[2]an!$M$37,RANK(D825,$D825:$D825)+COUNTIFS($D$2:D825,D825,$F$2:F825,F825)-1&gt;1),"",
IF(AND(F825="Peretoe teenus",H825&gt;=[2]an!$M$37,RANK(D825,$D825:$D825)+COUNTIFS($D$2:D825,D825,$F$2:F825,F825)-1=1,MONTH(H825)=MONTH(K825)=TRUE,YEAR(H825)=YEAR(K825)=TRUE),((EOMONTH(H825,0)-H825+1)*X825)/DAY(EOMONTH(H825,0)),
IF(AND(F825="Peretoe teenus",H825&gt;=[2]an!$M$37,RANK(D825,$D825:$D825)+COUNTIFS($D$2:D825,D825,$F$2:F825,F825)-1=1),X825,
IF(AND(F825="Peretoe teenus",H825&lt;[2]an!$M$37,S825&lt;&gt;"kahepoolne vajaduspõhine",RANK(D825,$D825:$D825)+COUNTIFS($D$2:D825,D825,$F$2:F825,F825)-1=1),X825,
IF(AND(F825="Peretoe teenus",H825&lt;[2]an!$M$37,S825&lt;&gt;"kahepoolne vajaduspõhine",RANK(D825,$D825:$D825)+COUNTIFS($D$2:D825,D825,$F$2:F825,F825)-1&gt;1),"",
IF(AND(F825="Peretoe teenus",H825&lt;[2]an!$M$37,S825="kahepoolne vajaduspõhine",U825="",RANK(D825,$D825:$D825)+COUNTIFS($D$2:D825,D825,$F$2:F825,F825)-1=1),X825,
IF(AND(F825="Peretoe teenus",H825&lt;[2]an!$M$37,S825="kahepoolne vajaduspõhine",U825="",RANK(D825,$D825:$D825)+COUNTIFS($D$2:D825,D825,$F$2:F825,F825)-1&gt;1),"",
IF(AND(F825="Peretoe teenus",H825&lt;[2]an!$M$37,S825="kahepoolne vajaduspõhine",U825&lt;[2]an!$M$37,RANK(D825,$D825:$D825)+COUNTIFS($D$2:D825,D825,$F$2:F825,F825)-1=1),X825,
IF(AND(F825="Peretoe teenus",H825&lt;[2]an!$M$37,S825="kahepoolne vajaduspõhine",U825&lt;[2]an!$M$37,RANK(D825,$D825:$D825)+COUNTIFS($D$2:D825,D825,$F$2:F825,F825)-1&gt;1),"",
IF(AND(F825="Peretoe teenus",H825&lt;[2]an!$M$37,S825="kahepoolne vajaduspõhine",U825&gt;=[2]an!$M$37,U825&lt;=[2]an!$M$38,RANK(D825,$D825:$D825)+COUNTIFS($D$2:D825,D825,$F$2:F825,F825)-1=1),
((EOMONTH(U825,0)-U825+1)*X825)/DAY(EOMONTH(U825,0))+(DAY(U825)-1)*100/DAY(EOMONTH(U825,0)),
IF(AND(F825="Peretoe teenus",H825&lt;[2]an!$M$37,S825="kahepoolne vajaduspõhine",U825&gt;=[2]an!$M$37,U825&lt;=[2]an!$M$38,RANK(D825,$D825:$D825)+COUNTIFS($D$2:D825,D825,$F$2:F825,F825)-1&gt;1),"",
IF(AND(F825="Peretoe teenus",H825&lt;[2]an!$M$37,S825="kahepoolne vajaduspõhine",U825&gt;[2]an!$M$38,RANK(D825,$D825:$D825)+COUNTIFS($D$2:D825,D825,$F$2:F825,F825)-1=1),X825,
IF(AND(F825="Peretoe teenus",H825&lt;[2]an!$M$37,S825="kahepoolne vajaduspõhine",U825&gt;[2]an!$M$38,RANK(D825,$D825:$D825)+COUNTIFS($D$2:D825,D825,$F$2:F825,F825)-1&gt;1),"",X825*W825)))))))))))))),"")</f>
        <v/>
      </c>
      <c r="Z825" s="18" t="str">
        <f t="shared" si="37"/>
        <v/>
      </c>
      <c r="AA825" s="19" t="str">
        <f>IFERROR(VLOOKUP(E825,[2]an!$A$3:$B$81,2,FALSE),"")</f>
        <v/>
      </c>
      <c r="AB825" s="19" t="str">
        <f>IFERROR(VLOOKUP(AA825,[2]an!$C$2:$D$16,2,FALSE),"")</f>
        <v/>
      </c>
      <c r="AC825" s="20"/>
      <c r="AD825" s="21" t="str">
        <f>IF(A825=[2]an!$F$36,VLOOKUP([2]an!$F$36,[2]an!$F$36:$H$36,3,FALSE),IF(A825=[2]an!$F$35,VLOOKUP([2]an!$F$35,[2]an!$F$35:$H$35,3,FALSE),IF(A825=[2]an!$F$33,VLOOKUP([2]an!$F$33,[2]an!$F$33:$H$33,3,FALSE),IF(A825=[2]an!$F$31,VLOOKUP([2]an!$F$31,[2]an!$F$31:$H$31,3,FALSE),""))))</f>
        <v/>
      </c>
    </row>
    <row r="826" spans="6:30" x14ac:dyDescent="0.2">
      <c r="F826" s="10"/>
      <c r="G826" s="8" t="str">
        <f t="shared" si="38"/>
        <v/>
      </c>
      <c r="H826" s="13"/>
      <c r="K826" s="13"/>
      <c r="L826" s="10"/>
      <c r="M826" s="10"/>
      <c r="S826" s="8" t="str">
        <f>IFERROR(VLOOKUP(D826,[1]peretoe_teenus!$A$2:$L$2000,5,FALSE),"")</f>
        <v/>
      </c>
      <c r="U826" s="13"/>
      <c r="V826" s="15" t="str" cm="1">
        <f t="array" ref="V826">IFERROR(IF(AND(F826="Tugigrupp",RANK(K826,$K826:$K826)+COUNTIFS($K$2:K826,K826,$L$2:L826,L826,$M$2:M826,M826,$I$2:I826,I826,$G$2:G826,G826,$F$2:F826,F826)-1=1),SUMPRODUCT(($F$2:$F$4154=F826)*($G$2:$G$4154=G826)*($K$2:$K$4154=K826)*($I$2:$I$4154=I826)*($L$2:$L$4154=L826)*($M$2:$M$4154=M826)),""),"")</f>
        <v/>
      </c>
      <c r="W826" s="15" t="str">
        <f t="shared" si="36"/>
        <v/>
      </c>
      <c r="X826" s="16" t="str">
        <f>IF(AND(A826=[2]an!$G$38,F826=[2]an!$E$40),[2]an!$G$40,IF(AND(A826=[2]an!$G$38,F826=[2]an!$E$41),[2]an!$G$41,IF(AND(A826=[2]an!$G$38,F826=[2]an!$E$39,H826&gt;=[2]an!$M$37),[2]an!$G$39,
IF(AND(A826=[2]an!$G$38,F826=[2]an!$E$39,H826&lt;[2]an!$M$37,S826="kahepoolne vajaduspõhine",U826=""),[2]an!$M$40,
IF(AND(A826=[2]an!$G$38,F826=[2]an!$E$39,H826&lt;[2]an!$M$37,S826="kahepoolne vajaduspõhine",U826&lt;&gt;""),[2]an!$G$39,
IF(AND(A826=[2]an!$G$38,F826=[2]an!$E$39,H826&lt;[2]an!$M$37,S826&lt;&gt;"kahepoolne vajaduspõhine"),[2]an!$G$39,
IF(AND(A826=[2]an!$G$38,F826=[2]an!$E$42),[2]an!$G$42,
IF(AND(A826=[2]an!$H$38,F826=[2]an!$E$40),[2]an!$H$40,IF(AND(A826=[2]an!$H$38,F826=[2]an!$E$41),[2]an!$H$41,IF(AND(A826=[2]an!$H$38,F826=[2]an!$E$39,H826&gt;=[2]an!$M$37),[2]an!$H$39,
IF(AND(A826=[2]an!$H$38,F826=[2]an!$E$39,H826&lt;[2]an!$M$37,S826="kahepoolne vajaduspõhine",U826=""),[2]an!$M$40,
IF(AND(A826=[2]an!$H$38,F826=[2]an!$E$39,H826&lt;[2]an!$M$37,S826="kahepoolne vajaduspõhine",U826&lt;&gt;""),[2]an!$H$39,
IF(AND(A826=[2]an!$H$38,F826=[2]an!$E$39,H826&lt;[2]an!$M$37,S826&lt;&gt;"kahepoolne vajaduspõhine"),[2]an!$H$39,
IF(AND(A826=[2]an!$H$38,F826=[2]an!$E$42),[2]an!$H$42,
IF(AND(A826=[2]an!$I$38,F826=[2]an!$E$40),[2]an!$I$40,IF(AND(A826=[2]an!$I$38,F826=[2]an!$E$41),[2]an!$I$41,IF(AND(A826=[2]an!$I$38,F826=[2]an!$E$39,H826&gt;=[2]an!$M$37),[2]an!$I$39,
IF(AND(A826=[2]an!$I$38,F826=[2]an!$E$39,H826&lt;[2]an!$M$37,S826="kahepoolne vajaduspõhine",U826=""),[2]an!$M$40,
IF(AND(A826=[2]an!$I$38,F826=[2]an!$E$39,H826&lt;[2]an!$M$37,S826="kahepoolne vajaduspõhine",U826&lt;&gt;""),[2]an!$I$39,
IF(AND(A826=[2]an!$I$38,F826=[2]an!$E$39,H826&lt;[2]an!$M$37,S826&lt;&gt;"kahepoolne vajaduspõhine"),[2]an!$I$39,
IF(AND(A826=[2]an!$I$38,F826=[2]an!$E$42),[2]an!$I$42,
IF(AND(A826=[2]an!$J$38,F826=[2]an!$E$40),[2]an!$J$40,IF(AND(A826=[2]an!$J$38,F826=[2]an!$E$41),[2]an!$J$41,IF(AND(A826=[2]an!$J$38,F826=[2]an!$E$39,H826&gt;=[2]an!$M$37),[2]an!$J$39,
IF(AND(A826=[2]an!$J$38,F826=[2]an!$E$39,H826&lt;[2]an!$M$37,S826="kahepoolne vajaduspõhine",U826=""),[2]an!$M$40,
IF(AND(A826=[2]an!$J$38,F826=[2]an!$E$39,H826&lt;[2]an!$M$37,S826="kahepoolne vajaduspõhine",U826&lt;&gt;""),[2]an!$J$39,
IF(AND(A826=[2]an!$J$38,F826=[2]an!$E$39,H826&lt;[2]an!$M$37,S826&lt;&gt;"kahepoolne vajaduspõhine"),[2]an!$J$39,
IF(AND(A826=[2]an!$J$38,F826=[2]an!$E$42),[2]an!$J$42,""))))))))))))))))))))))))))))</f>
        <v/>
      </c>
      <c r="Y826" s="17" t="str">
        <f>IFERROR(IF(F826="Tugigrupp",0,
IF(AND(F826="Peretoe teenus",H826&gt;=[2]an!$M$37,RANK(D826,$D826:$D826)+COUNTIFS($D$2:D826,D826,$F$2:F826,F826)-1&gt;1),"",
IF(AND(F826="Peretoe teenus",H826&gt;=[2]an!$M$37,RANK(D826,$D826:$D826)+COUNTIFS($D$2:D826,D826,$F$2:F826,F826)-1=1,MONTH(H826)=MONTH(K826)=TRUE,YEAR(H826)=YEAR(K826)=TRUE),((EOMONTH(H826,0)-H826+1)*X826)/DAY(EOMONTH(H826,0)),
IF(AND(F826="Peretoe teenus",H826&gt;=[2]an!$M$37,RANK(D826,$D826:$D826)+COUNTIFS($D$2:D826,D826,$F$2:F826,F826)-1=1),X826,
IF(AND(F826="Peretoe teenus",H826&lt;[2]an!$M$37,S826&lt;&gt;"kahepoolne vajaduspõhine",RANK(D826,$D826:$D826)+COUNTIFS($D$2:D826,D826,$F$2:F826,F826)-1=1),X826,
IF(AND(F826="Peretoe teenus",H826&lt;[2]an!$M$37,S826&lt;&gt;"kahepoolne vajaduspõhine",RANK(D826,$D826:$D826)+COUNTIFS($D$2:D826,D826,$F$2:F826,F826)-1&gt;1),"",
IF(AND(F826="Peretoe teenus",H826&lt;[2]an!$M$37,S826="kahepoolne vajaduspõhine",U826="",RANK(D826,$D826:$D826)+COUNTIFS($D$2:D826,D826,$F$2:F826,F826)-1=1),X826,
IF(AND(F826="Peretoe teenus",H826&lt;[2]an!$M$37,S826="kahepoolne vajaduspõhine",U826="",RANK(D826,$D826:$D826)+COUNTIFS($D$2:D826,D826,$F$2:F826,F826)-1&gt;1),"",
IF(AND(F826="Peretoe teenus",H826&lt;[2]an!$M$37,S826="kahepoolne vajaduspõhine",U826&lt;[2]an!$M$37,RANK(D826,$D826:$D826)+COUNTIFS($D$2:D826,D826,$F$2:F826,F826)-1=1),X826,
IF(AND(F826="Peretoe teenus",H826&lt;[2]an!$M$37,S826="kahepoolne vajaduspõhine",U826&lt;[2]an!$M$37,RANK(D826,$D826:$D826)+COUNTIFS($D$2:D826,D826,$F$2:F826,F826)-1&gt;1),"",
IF(AND(F826="Peretoe teenus",H826&lt;[2]an!$M$37,S826="kahepoolne vajaduspõhine",U826&gt;=[2]an!$M$37,U826&lt;=[2]an!$M$38,RANK(D826,$D826:$D826)+COUNTIFS($D$2:D826,D826,$F$2:F826,F826)-1=1),
((EOMONTH(U826,0)-U826+1)*X826)/DAY(EOMONTH(U826,0))+(DAY(U826)-1)*100/DAY(EOMONTH(U826,0)),
IF(AND(F826="Peretoe teenus",H826&lt;[2]an!$M$37,S826="kahepoolne vajaduspõhine",U826&gt;=[2]an!$M$37,U826&lt;=[2]an!$M$38,RANK(D826,$D826:$D826)+COUNTIFS($D$2:D826,D826,$F$2:F826,F826)-1&gt;1),"",
IF(AND(F826="Peretoe teenus",H826&lt;[2]an!$M$37,S826="kahepoolne vajaduspõhine",U826&gt;[2]an!$M$38,RANK(D826,$D826:$D826)+COUNTIFS($D$2:D826,D826,$F$2:F826,F826)-1=1),X826,
IF(AND(F826="Peretoe teenus",H826&lt;[2]an!$M$37,S826="kahepoolne vajaduspõhine",U826&gt;[2]an!$M$38,RANK(D826,$D826:$D826)+COUNTIFS($D$2:D826,D826,$F$2:F826,F826)-1&gt;1),"",X826*W826)))))))))))))),"")</f>
        <v/>
      </c>
      <c r="Z826" s="18" t="str">
        <f t="shared" si="37"/>
        <v/>
      </c>
      <c r="AA826" s="19" t="str">
        <f>IFERROR(VLOOKUP(E826,[2]an!$A$3:$B$81,2,FALSE),"")</f>
        <v/>
      </c>
      <c r="AB826" s="19" t="str">
        <f>IFERROR(VLOOKUP(AA826,[2]an!$C$2:$D$16,2,FALSE),"")</f>
        <v/>
      </c>
      <c r="AC826" s="20"/>
      <c r="AD826" s="21" t="str">
        <f>IF(A826=[2]an!$F$36,VLOOKUP([2]an!$F$36,[2]an!$F$36:$H$36,3,FALSE),IF(A826=[2]an!$F$35,VLOOKUP([2]an!$F$35,[2]an!$F$35:$H$35,3,FALSE),IF(A826=[2]an!$F$33,VLOOKUP([2]an!$F$33,[2]an!$F$33:$H$33,3,FALSE),IF(A826=[2]an!$F$31,VLOOKUP([2]an!$F$31,[2]an!$F$31:$H$31,3,FALSE),""))))</f>
        <v/>
      </c>
    </row>
    <row r="827" spans="6:30" x14ac:dyDescent="0.2">
      <c r="F827" s="10"/>
      <c r="G827" s="8" t="str">
        <f t="shared" si="38"/>
        <v/>
      </c>
      <c r="H827" s="13"/>
      <c r="K827" s="13"/>
      <c r="L827" s="10"/>
      <c r="M827" s="10"/>
      <c r="S827" s="8" t="str">
        <f>IFERROR(VLOOKUP(D827,[1]peretoe_teenus!$A$2:$L$2000,5,FALSE),"")</f>
        <v/>
      </c>
      <c r="U827" s="13"/>
      <c r="V827" s="15" t="str" cm="1">
        <f t="array" ref="V827">IFERROR(IF(AND(F827="Tugigrupp",RANK(K827,$K827:$K827)+COUNTIFS($K$2:K827,K827,$L$2:L827,L827,$M$2:M827,M827,$I$2:I827,I827,$G$2:G827,G827,$F$2:F827,F827)-1=1),SUMPRODUCT(($F$2:$F$4154=F827)*($G$2:$G$4154=G827)*($K$2:$K$4154=K827)*($I$2:$I$4154=I827)*($L$2:$L$4154=L827)*($M$2:$M$4154=M827)),""),"")</f>
        <v/>
      </c>
      <c r="W827" s="15" t="str">
        <f t="shared" si="36"/>
        <v/>
      </c>
      <c r="X827" s="16" t="str">
        <f>IF(AND(A827=[2]an!$G$38,F827=[2]an!$E$40),[2]an!$G$40,IF(AND(A827=[2]an!$G$38,F827=[2]an!$E$41),[2]an!$G$41,IF(AND(A827=[2]an!$G$38,F827=[2]an!$E$39,H827&gt;=[2]an!$M$37),[2]an!$G$39,
IF(AND(A827=[2]an!$G$38,F827=[2]an!$E$39,H827&lt;[2]an!$M$37,S827="kahepoolne vajaduspõhine",U827=""),[2]an!$M$40,
IF(AND(A827=[2]an!$G$38,F827=[2]an!$E$39,H827&lt;[2]an!$M$37,S827="kahepoolne vajaduspõhine",U827&lt;&gt;""),[2]an!$G$39,
IF(AND(A827=[2]an!$G$38,F827=[2]an!$E$39,H827&lt;[2]an!$M$37,S827&lt;&gt;"kahepoolne vajaduspõhine"),[2]an!$G$39,
IF(AND(A827=[2]an!$G$38,F827=[2]an!$E$42),[2]an!$G$42,
IF(AND(A827=[2]an!$H$38,F827=[2]an!$E$40),[2]an!$H$40,IF(AND(A827=[2]an!$H$38,F827=[2]an!$E$41),[2]an!$H$41,IF(AND(A827=[2]an!$H$38,F827=[2]an!$E$39,H827&gt;=[2]an!$M$37),[2]an!$H$39,
IF(AND(A827=[2]an!$H$38,F827=[2]an!$E$39,H827&lt;[2]an!$M$37,S827="kahepoolne vajaduspõhine",U827=""),[2]an!$M$40,
IF(AND(A827=[2]an!$H$38,F827=[2]an!$E$39,H827&lt;[2]an!$M$37,S827="kahepoolne vajaduspõhine",U827&lt;&gt;""),[2]an!$H$39,
IF(AND(A827=[2]an!$H$38,F827=[2]an!$E$39,H827&lt;[2]an!$M$37,S827&lt;&gt;"kahepoolne vajaduspõhine"),[2]an!$H$39,
IF(AND(A827=[2]an!$H$38,F827=[2]an!$E$42),[2]an!$H$42,
IF(AND(A827=[2]an!$I$38,F827=[2]an!$E$40),[2]an!$I$40,IF(AND(A827=[2]an!$I$38,F827=[2]an!$E$41),[2]an!$I$41,IF(AND(A827=[2]an!$I$38,F827=[2]an!$E$39,H827&gt;=[2]an!$M$37),[2]an!$I$39,
IF(AND(A827=[2]an!$I$38,F827=[2]an!$E$39,H827&lt;[2]an!$M$37,S827="kahepoolne vajaduspõhine",U827=""),[2]an!$M$40,
IF(AND(A827=[2]an!$I$38,F827=[2]an!$E$39,H827&lt;[2]an!$M$37,S827="kahepoolne vajaduspõhine",U827&lt;&gt;""),[2]an!$I$39,
IF(AND(A827=[2]an!$I$38,F827=[2]an!$E$39,H827&lt;[2]an!$M$37,S827&lt;&gt;"kahepoolne vajaduspõhine"),[2]an!$I$39,
IF(AND(A827=[2]an!$I$38,F827=[2]an!$E$42),[2]an!$I$42,
IF(AND(A827=[2]an!$J$38,F827=[2]an!$E$40),[2]an!$J$40,IF(AND(A827=[2]an!$J$38,F827=[2]an!$E$41),[2]an!$J$41,IF(AND(A827=[2]an!$J$38,F827=[2]an!$E$39,H827&gt;=[2]an!$M$37),[2]an!$J$39,
IF(AND(A827=[2]an!$J$38,F827=[2]an!$E$39,H827&lt;[2]an!$M$37,S827="kahepoolne vajaduspõhine",U827=""),[2]an!$M$40,
IF(AND(A827=[2]an!$J$38,F827=[2]an!$E$39,H827&lt;[2]an!$M$37,S827="kahepoolne vajaduspõhine",U827&lt;&gt;""),[2]an!$J$39,
IF(AND(A827=[2]an!$J$38,F827=[2]an!$E$39,H827&lt;[2]an!$M$37,S827&lt;&gt;"kahepoolne vajaduspõhine"),[2]an!$J$39,
IF(AND(A827=[2]an!$J$38,F827=[2]an!$E$42),[2]an!$J$42,""))))))))))))))))))))))))))))</f>
        <v/>
      </c>
      <c r="Y827" s="17" t="str">
        <f>IFERROR(IF(F827="Tugigrupp",0,
IF(AND(F827="Peretoe teenus",H827&gt;=[2]an!$M$37,RANK(D827,$D827:$D827)+COUNTIFS($D$2:D827,D827,$F$2:F827,F827)-1&gt;1),"",
IF(AND(F827="Peretoe teenus",H827&gt;=[2]an!$M$37,RANK(D827,$D827:$D827)+COUNTIFS($D$2:D827,D827,$F$2:F827,F827)-1=1,MONTH(H827)=MONTH(K827)=TRUE,YEAR(H827)=YEAR(K827)=TRUE),((EOMONTH(H827,0)-H827+1)*X827)/DAY(EOMONTH(H827,0)),
IF(AND(F827="Peretoe teenus",H827&gt;=[2]an!$M$37,RANK(D827,$D827:$D827)+COUNTIFS($D$2:D827,D827,$F$2:F827,F827)-1=1),X827,
IF(AND(F827="Peretoe teenus",H827&lt;[2]an!$M$37,S827&lt;&gt;"kahepoolne vajaduspõhine",RANK(D827,$D827:$D827)+COUNTIFS($D$2:D827,D827,$F$2:F827,F827)-1=1),X827,
IF(AND(F827="Peretoe teenus",H827&lt;[2]an!$M$37,S827&lt;&gt;"kahepoolne vajaduspõhine",RANK(D827,$D827:$D827)+COUNTIFS($D$2:D827,D827,$F$2:F827,F827)-1&gt;1),"",
IF(AND(F827="Peretoe teenus",H827&lt;[2]an!$M$37,S827="kahepoolne vajaduspõhine",U827="",RANK(D827,$D827:$D827)+COUNTIFS($D$2:D827,D827,$F$2:F827,F827)-1=1),X827,
IF(AND(F827="Peretoe teenus",H827&lt;[2]an!$M$37,S827="kahepoolne vajaduspõhine",U827="",RANK(D827,$D827:$D827)+COUNTIFS($D$2:D827,D827,$F$2:F827,F827)-1&gt;1),"",
IF(AND(F827="Peretoe teenus",H827&lt;[2]an!$M$37,S827="kahepoolne vajaduspõhine",U827&lt;[2]an!$M$37,RANK(D827,$D827:$D827)+COUNTIFS($D$2:D827,D827,$F$2:F827,F827)-1=1),X827,
IF(AND(F827="Peretoe teenus",H827&lt;[2]an!$M$37,S827="kahepoolne vajaduspõhine",U827&lt;[2]an!$M$37,RANK(D827,$D827:$D827)+COUNTIFS($D$2:D827,D827,$F$2:F827,F827)-1&gt;1),"",
IF(AND(F827="Peretoe teenus",H827&lt;[2]an!$M$37,S827="kahepoolne vajaduspõhine",U827&gt;=[2]an!$M$37,U827&lt;=[2]an!$M$38,RANK(D827,$D827:$D827)+COUNTIFS($D$2:D827,D827,$F$2:F827,F827)-1=1),
((EOMONTH(U827,0)-U827+1)*X827)/DAY(EOMONTH(U827,0))+(DAY(U827)-1)*100/DAY(EOMONTH(U827,0)),
IF(AND(F827="Peretoe teenus",H827&lt;[2]an!$M$37,S827="kahepoolne vajaduspõhine",U827&gt;=[2]an!$M$37,U827&lt;=[2]an!$M$38,RANK(D827,$D827:$D827)+COUNTIFS($D$2:D827,D827,$F$2:F827,F827)-1&gt;1),"",
IF(AND(F827="Peretoe teenus",H827&lt;[2]an!$M$37,S827="kahepoolne vajaduspõhine",U827&gt;[2]an!$M$38,RANK(D827,$D827:$D827)+COUNTIFS($D$2:D827,D827,$F$2:F827,F827)-1=1),X827,
IF(AND(F827="Peretoe teenus",H827&lt;[2]an!$M$37,S827="kahepoolne vajaduspõhine",U827&gt;[2]an!$M$38,RANK(D827,$D827:$D827)+COUNTIFS($D$2:D827,D827,$F$2:F827,F827)-1&gt;1),"",X827*W827)))))))))))))),"")</f>
        <v/>
      </c>
      <c r="Z827" s="18" t="str">
        <f t="shared" si="37"/>
        <v/>
      </c>
      <c r="AA827" s="19" t="str">
        <f>IFERROR(VLOOKUP(E827,[2]an!$A$3:$B$81,2,FALSE),"")</f>
        <v/>
      </c>
      <c r="AB827" s="19" t="str">
        <f>IFERROR(VLOOKUP(AA827,[2]an!$C$2:$D$16,2,FALSE),"")</f>
        <v/>
      </c>
      <c r="AC827" s="20"/>
      <c r="AD827" s="21" t="str">
        <f>IF(A827=[2]an!$F$36,VLOOKUP([2]an!$F$36,[2]an!$F$36:$H$36,3,FALSE),IF(A827=[2]an!$F$35,VLOOKUP([2]an!$F$35,[2]an!$F$35:$H$35,3,FALSE),IF(A827=[2]an!$F$33,VLOOKUP([2]an!$F$33,[2]an!$F$33:$H$33,3,FALSE),IF(A827=[2]an!$F$31,VLOOKUP([2]an!$F$31,[2]an!$F$31:$H$31,3,FALSE),""))))</f>
        <v/>
      </c>
    </row>
    <row r="828" spans="6:30" x14ac:dyDescent="0.2">
      <c r="F828" s="10"/>
      <c r="G828" s="8" t="str">
        <f t="shared" si="38"/>
        <v/>
      </c>
      <c r="H828" s="13"/>
      <c r="K828" s="13"/>
      <c r="L828" s="10"/>
      <c r="M828" s="10"/>
      <c r="S828" s="8" t="str">
        <f>IFERROR(VLOOKUP(D828,[1]peretoe_teenus!$A$2:$L$2000,5,FALSE),"")</f>
        <v/>
      </c>
      <c r="U828" s="13"/>
      <c r="V828" s="15" t="str" cm="1">
        <f t="array" ref="V828">IFERROR(IF(AND(F828="Tugigrupp",RANK(K828,$K828:$K828)+COUNTIFS($K$2:K828,K828,$L$2:L828,L828,$M$2:M828,M828,$I$2:I828,I828,$G$2:G828,G828,$F$2:F828,F828)-1=1),SUMPRODUCT(($F$2:$F$4154=F828)*($G$2:$G$4154=G828)*($K$2:$K$4154=K828)*($I$2:$I$4154=I828)*($L$2:$L$4154=L828)*($M$2:$M$4154=M828)),""),"")</f>
        <v/>
      </c>
      <c r="W828" s="15" t="str">
        <f t="shared" si="36"/>
        <v/>
      </c>
      <c r="X828" s="16" t="str">
        <f>IF(AND(A828=[2]an!$G$38,F828=[2]an!$E$40),[2]an!$G$40,IF(AND(A828=[2]an!$G$38,F828=[2]an!$E$41),[2]an!$G$41,IF(AND(A828=[2]an!$G$38,F828=[2]an!$E$39,H828&gt;=[2]an!$M$37),[2]an!$G$39,
IF(AND(A828=[2]an!$G$38,F828=[2]an!$E$39,H828&lt;[2]an!$M$37,S828="kahepoolne vajaduspõhine",U828=""),[2]an!$M$40,
IF(AND(A828=[2]an!$G$38,F828=[2]an!$E$39,H828&lt;[2]an!$M$37,S828="kahepoolne vajaduspõhine",U828&lt;&gt;""),[2]an!$G$39,
IF(AND(A828=[2]an!$G$38,F828=[2]an!$E$39,H828&lt;[2]an!$M$37,S828&lt;&gt;"kahepoolne vajaduspõhine"),[2]an!$G$39,
IF(AND(A828=[2]an!$G$38,F828=[2]an!$E$42),[2]an!$G$42,
IF(AND(A828=[2]an!$H$38,F828=[2]an!$E$40),[2]an!$H$40,IF(AND(A828=[2]an!$H$38,F828=[2]an!$E$41),[2]an!$H$41,IF(AND(A828=[2]an!$H$38,F828=[2]an!$E$39,H828&gt;=[2]an!$M$37),[2]an!$H$39,
IF(AND(A828=[2]an!$H$38,F828=[2]an!$E$39,H828&lt;[2]an!$M$37,S828="kahepoolne vajaduspõhine",U828=""),[2]an!$M$40,
IF(AND(A828=[2]an!$H$38,F828=[2]an!$E$39,H828&lt;[2]an!$M$37,S828="kahepoolne vajaduspõhine",U828&lt;&gt;""),[2]an!$H$39,
IF(AND(A828=[2]an!$H$38,F828=[2]an!$E$39,H828&lt;[2]an!$M$37,S828&lt;&gt;"kahepoolne vajaduspõhine"),[2]an!$H$39,
IF(AND(A828=[2]an!$H$38,F828=[2]an!$E$42),[2]an!$H$42,
IF(AND(A828=[2]an!$I$38,F828=[2]an!$E$40),[2]an!$I$40,IF(AND(A828=[2]an!$I$38,F828=[2]an!$E$41),[2]an!$I$41,IF(AND(A828=[2]an!$I$38,F828=[2]an!$E$39,H828&gt;=[2]an!$M$37),[2]an!$I$39,
IF(AND(A828=[2]an!$I$38,F828=[2]an!$E$39,H828&lt;[2]an!$M$37,S828="kahepoolne vajaduspõhine",U828=""),[2]an!$M$40,
IF(AND(A828=[2]an!$I$38,F828=[2]an!$E$39,H828&lt;[2]an!$M$37,S828="kahepoolne vajaduspõhine",U828&lt;&gt;""),[2]an!$I$39,
IF(AND(A828=[2]an!$I$38,F828=[2]an!$E$39,H828&lt;[2]an!$M$37,S828&lt;&gt;"kahepoolne vajaduspõhine"),[2]an!$I$39,
IF(AND(A828=[2]an!$I$38,F828=[2]an!$E$42),[2]an!$I$42,
IF(AND(A828=[2]an!$J$38,F828=[2]an!$E$40),[2]an!$J$40,IF(AND(A828=[2]an!$J$38,F828=[2]an!$E$41),[2]an!$J$41,IF(AND(A828=[2]an!$J$38,F828=[2]an!$E$39,H828&gt;=[2]an!$M$37),[2]an!$J$39,
IF(AND(A828=[2]an!$J$38,F828=[2]an!$E$39,H828&lt;[2]an!$M$37,S828="kahepoolne vajaduspõhine",U828=""),[2]an!$M$40,
IF(AND(A828=[2]an!$J$38,F828=[2]an!$E$39,H828&lt;[2]an!$M$37,S828="kahepoolne vajaduspõhine",U828&lt;&gt;""),[2]an!$J$39,
IF(AND(A828=[2]an!$J$38,F828=[2]an!$E$39,H828&lt;[2]an!$M$37,S828&lt;&gt;"kahepoolne vajaduspõhine"),[2]an!$J$39,
IF(AND(A828=[2]an!$J$38,F828=[2]an!$E$42),[2]an!$J$42,""))))))))))))))))))))))))))))</f>
        <v/>
      </c>
      <c r="Y828" s="17" t="str">
        <f>IFERROR(IF(F828="Tugigrupp",0,
IF(AND(F828="Peretoe teenus",H828&gt;=[2]an!$M$37,RANK(D828,$D828:$D828)+COUNTIFS($D$2:D828,D828,$F$2:F828,F828)-1&gt;1),"",
IF(AND(F828="Peretoe teenus",H828&gt;=[2]an!$M$37,RANK(D828,$D828:$D828)+COUNTIFS($D$2:D828,D828,$F$2:F828,F828)-1=1,MONTH(H828)=MONTH(K828)=TRUE,YEAR(H828)=YEAR(K828)=TRUE),((EOMONTH(H828,0)-H828+1)*X828)/DAY(EOMONTH(H828,0)),
IF(AND(F828="Peretoe teenus",H828&gt;=[2]an!$M$37,RANK(D828,$D828:$D828)+COUNTIFS($D$2:D828,D828,$F$2:F828,F828)-1=1),X828,
IF(AND(F828="Peretoe teenus",H828&lt;[2]an!$M$37,S828&lt;&gt;"kahepoolne vajaduspõhine",RANK(D828,$D828:$D828)+COUNTIFS($D$2:D828,D828,$F$2:F828,F828)-1=1),X828,
IF(AND(F828="Peretoe teenus",H828&lt;[2]an!$M$37,S828&lt;&gt;"kahepoolne vajaduspõhine",RANK(D828,$D828:$D828)+COUNTIFS($D$2:D828,D828,$F$2:F828,F828)-1&gt;1),"",
IF(AND(F828="Peretoe teenus",H828&lt;[2]an!$M$37,S828="kahepoolne vajaduspõhine",U828="",RANK(D828,$D828:$D828)+COUNTIFS($D$2:D828,D828,$F$2:F828,F828)-1=1),X828,
IF(AND(F828="Peretoe teenus",H828&lt;[2]an!$M$37,S828="kahepoolne vajaduspõhine",U828="",RANK(D828,$D828:$D828)+COUNTIFS($D$2:D828,D828,$F$2:F828,F828)-1&gt;1),"",
IF(AND(F828="Peretoe teenus",H828&lt;[2]an!$M$37,S828="kahepoolne vajaduspõhine",U828&lt;[2]an!$M$37,RANK(D828,$D828:$D828)+COUNTIFS($D$2:D828,D828,$F$2:F828,F828)-1=1),X828,
IF(AND(F828="Peretoe teenus",H828&lt;[2]an!$M$37,S828="kahepoolne vajaduspõhine",U828&lt;[2]an!$M$37,RANK(D828,$D828:$D828)+COUNTIFS($D$2:D828,D828,$F$2:F828,F828)-1&gt;1),"",
IF(AND(F828="Peretoe teenus",H828&lt;[2]an!$M$37,S828="kahepoolne vajaduspõhine",U828&gt;=[2]an!$M$37,U828&lt;=[2]an!$M$38,RANK(D828,$D828:$D828)+COUNTIFS($D$2:D828,D828,$F$2:F828,F828)-1=1),
((EOMONTH(U828,0)-U828+1)*X828)/DAY(EOMONTH(U828,0))+(DAY(U828)-1)*100/DAY(EOMONTH(U828,0)),
IF(AND(F828="Peretoe teenus",H828&lt;[2]an!$M$37,S828="kahepoolne vajaduspõhine",U828&gt;=[2]an!$M$37,U828&lt;=[2]an!$M$38,RANK(D828,$D828:$D828)+COUNTIFS($D$2:D828,D828,$F$2:F828,F828)-1&gt;1),"",
IF(AND(F828="Peretoe teenus",H828&lt;[2]an!$M$37,S828="kahepoolne vajaduspõhine",U828&gt;[2]an!$M$38,RANK(D828,$D828:$D828)+COUNTIFS($D$2:D828,D828,$F$2:F828,F828)-1=1),X828,
IF(AND(F828="Peretoe teenus",H828&lt;[2]an!$M$37,S828="kahepoolne vajaduspõhine",U828&gt;[2]an!$M$38,RANK(D828,$D828:$D828)+COUNTIFS($D$2:D828,D828,$F$2:F828,F828)-1&gt;1),"",X828*W828)))))))))))))),"")</f>
        <v/>
      </c>
      <c r="Z828" s="18" t="str">
        <f t="shared" si="37"/>
        <v/>
      </c>
      <c r="AA828" s="19" t="str">
        <f>IFERROR(VLOOKUP(E828,[2]an!$A$3:$B$81,2,FALSE),"")</f>
        <v/>
      </c>
      <c r="AB828" s="19" t="str">
        <f>IFERROR(VLOOKUP(AA828,[2]an!$C$2:$D$16,2,FALSE),"")</f>
        <v/>
      </c>
      <c r="AC828" s="20"/>
      <c r="AD828" s="21" t="str">
        <f>IF(A828=[2]an!$F$36,VLOOKUP([2]an!$F$36,[2]an!$F$36:$H$36,3,FALSE),IF(A828=[2]an!$F$35,VLOOKUP([2]an!$F$35,[2]an!$F$35:$H$35,3,FALSE),IF(A828=[2]an!$F$33,VLOOKUP([2]an!$F$33,[2]an!$F$33:$H$33,3,FALSE),IF(A828=[2]an!$F$31,VLOOKUP([2]an!$F$31,[2]an!$F$31:$H$31,3,FALSE),""))))</f>
        <v/>
      </c>
    </row>
    <row r="829" spans="6:30" x14ac:dyDescent="0.2">
      <c r="F829" s="10"/>
      <c r="G829" s="8" t="str">
        <f t="shared" si="38"/>
        <v/>
      </c>
      <c r="H829" s="13"/>
      <c r="K829" s="13"/>
      <c r="L829" s="10"/>
      <c r="M829" s="10"/>
      <c r="S829" s="8" t="str">
        <f>IFERROR(VLOOKUP(D829,[1]peretoe_teenus!$A$2:$L$2000,5,FALSE),"")</f>
        <v/>
      </c>
      <c r="U829" s="13"/>
      <c r="V829" s="15" t="str" cm="1">
        <f t="array" ref="V829">IFERROR(IF(AND(F829="Tugigrupp",RANK(K829,$K829:$K829)+COUNTIFS($K$2:K829,K829,$L$2:L829,L829,$M$2:M829,M829,$I$2:I829,I829,$G$2:G829,G829,$F$2:F829,F829)-1=1),SUMPRODUCT(($F$2:$F$4154=F829)*($G$2:$G$4154=G829)*($K$2:$K$4154=K829)*($I$2:$I$4154=I829)*($L$2:$L$4154=L829)*($M$2:$M$4154=M829)),""),"")</f>
        <v/>
      </c>
      <c r="W829" s="15" t="str">
        <f t="shared" si="36"/>
        <v/>
      </c>
      <c r="X829" s="16" t="str">
        <f>IF(AND(A829=[2]an!$G$38,F829=[2]an!$E$40),[2]an!$G$40,IF(AND(A829=[2]an!$G$38,F829=[2]an!$E$41),[2]an!$G$41,IF(AND(A829=[2]an!$G$38,F829=[2]an!$E$39,H829&gt;=[2]an!$M$37),[2]an!$G$39,
IF(AND(A829=[2]an!$G$38,F829=[2]an!$E$39,H829&lt;[2]an!$M$37,S829="kahepoolne vajaduspõhine",U829=""),[2]an!$M$40,
IF(AND(A829=[2]an!$G$38,F829=[2]an!$E$39,H829&lt;[2]an!$M$37,S829="kahepoolne vajaduspõhine",U829&lt;&gt;""),[2]an!$G$39,
IF(AND(A829=[2]an!$G$38,F829=[2]an!$E$39,H829&lt;[2]an!$M$37,S829&lt;&gt;"kahepoolne vajaduspõhine"),[2]an!$G$39,
IF(AND(A829=[2]an!$G$38,F829=[2]an!$E$42),[2]an!$G$42,
IF(AND(A829=[2]an!$H$38,F829=[2]an!$E$40),[2]an!$H$40,IF(AND(A829=[2]an!$H$38,F829=[2]an!$E$41),[2]an!$H$41,IF(AND(A829=[2]an!$H$38,F829=[2]an!$E$39,H829&gt;=[2]an!$M$37),[2]an!$H$39,
IF(AND(A829=[2]an!$H$38,F829=[2]an!$E$39,H829&lt;[2]an!$M$37,S829="kahepoolne vajaduspõhine",U829=""),[2]an!$M$40,
IF(AND(A829=[2]an!$H$38,F829=[2]an!$E$39,H829&lt;[2]an!$M$37,S829="kahepoolne vajaduspõhine",U829&lt;&gt;""),[2]an!$H$39,
IF(AND(A829=[2]an!$H$38,F829=[2]an!$E$39,H829&lt;[2]an!$M$37,S829&lt;&gt;"kahepoolne vajaduspõhine"),[2]an!$H$39,
IF(AND(A829=[2]an!$H$38,F829=[2]an!$E$42),[2]an!$H$42,
IF(AND(A829=[2]an!$I$38,F829=[2]an!$E$40),[2]an!$I$40,IF(AND(A829=[2]an!$I$38,F829=[2]an!$E$41),[2]an!$I$41,IF(AND(A829=[2]an!$I$38,F829=[2]an!$E$39,H829&gt;=[2]an!$M$37),[2]an!$I$39,
IF(AND(A829=[2]an!$I$38,F829=[2]an!$E$39,H829&lt;[2]an!$M$37,S829="kahepoolne vajaduspõhine",U829=""),[2]an!$M$40,
IF(AND(A829=[2]an!$I$38,F829=[2]an!$E$39,H829&lt;[2]an!$M$37,S829="kahepoolne vajaduspõhine",U829&lt;&gt;""),[2]an!$I$39,
IF(AND(A829=[2]an!$I$38,F829=[2]an!$E$39,H829&lt;[2]an!$M$37,S829&lt;&gt;"kahepoolne vajaduspõhine"),[2]an!$I$39,
IF(AND(A829=[2]an!$I$38,F829=[2]an!$E$42),[2]an!$I$42,
IF(AND(A829=[2]an!$J$38,F829=[2]an!$E$40),[2]an!$J$40,IF(AND(A829=[2]an!$J$38,F829=[2]an!$E$41),[2]an!$J$41,IF(AND(A829=[2]an!$J$38,F829=[2]an!$E$39,H829&gt;=[2]an!$M$37),[2]an!$J$39,
IF(AND(A829=[2]an!$J$38,F829=[2]an!$E$39,H829&lt;[2]an!$M$37,S829="kahepoolne vajaduspõhine",U829=""),[2]an!$M$40,
IF(AND(A829=[2]an!$J$38,F829=[2]an!$E$39,H829&lt;[2]an!$M$37,S829="kahepoolne vajaduspõhine",U829&lt;&gt;""),[2]an!$J$39,
IF(AND(A829=[2]an!$J$38,F829=[2]an!$E$39,H829&lt;[2]an!$M$37,S829&lt;&gt;"kahepoolne vajaduspõhine"),[2]an!$J$39,
IF(AND(A829=[2]an!$J$38,F829=[2]an!$E$42),[2]an!$J$42,""))))))))))))))))))))))))))))</f>
        <v/>
      </c>
      <c r="Y829" s="17" t="str">
        <f>IFERROR(IF(F829="Tugigrupp",0,
IF(AND(F829="Peretoe teenus",H829&gt;=[2]an!$M$37,RANK(D829,$D829:$D829)+COUNTIFS($D$2:D829,D829,$F$2:F829,F829)-1&gt;1),"",
IF(AND(F829="Peretoe teenus",H829&gt;=[2]an!$M$37,RANK(D829,$D829:$D829)+COUNTIFS($D$2:D829,D829,$F$2:F829,F829)-1=1,MONTH(H829)=MONTH(K829)=TRUE,YEAR(H829)=YEAR(K829)=TRUE),((EOMONTH(H829,0)-H829+1)*X829)/DAY(EOMONTH(H829,0)),
IF(AND(F829="Peretoe teenus",H829&gt;=[2]an!$M$37,RANK(D829,$D829:$D829)+COUNTIFS($D$2:D829,D829,$F$2:F829,F829)-1=1),X829,
IF(AND(F829="Peretoe teenus",H829&lt;[2]an!$M$37,S829&lt;&gt;"kahepoolne vajaduspõhine",RANK(D829,$D829:$D829)+COUNTIFS($D$2:D829,D829,$F$2:F829,F829)-1=1),X829,
IF(AND(F829="Peretoe teenus",H829&lt;[2]an!$M$37,S829&lt;&gt;"kahepoolne vajaduspõhine",RANK(D829,$D829:$D829)+COUNTIFS($D$2:D829,D829,$F$2:F829,F829)-1&gt;1),"",
IF(AND(F829="Peretoe teenus",H829&lt;[2]an!$M$37,S829="kahepoolne vajaduspõhine",U829="",RANK(D829,$D829:$D829)+COUNTIFS($D$2:D829,D829,$F$2:F829,F829)-1=1),X829,
IF(AND(F829="Peretoe teenus",H829&lt;[2]an!$M$37,S829="kahepoolne vajaduspõhine",U829="",RANK(D829,$D829:$D829)+COUNTIFS($D$2:D829,D829,$F$2:F829,F829)-1&gt;1),"",
IF(AND(F829="Peretoe teenus",H829&lt;[2]an!$M$37,S829="kahepoolne vajaduspõhine",U829&lt;[2]an!$M$37,RANK(D829,$D829:$D829)+COUNTIFS($D$2:D829,D829,$F$2:F829,F829)-1=1),X829,
IF(AND(F829="Peretoe teenus",H829&lt;[2]an!$M$37,S829="kahepoolne vajaduspõhine",U829&lt;[2]an!$M$37,RANK(D829,$D829:$D829)+COUNTIFS($D$2:D829,D829,$F$2:F829,F829)-1&gt;1),"",
IF(AND(F829="Peretoe teenus",H829&lt;[2]an!$M$37,S829="kahepoolne vajaduspõhine",U829&gt;=[2]an!$M$37,U829&lt;=[2]an!$M$38,RANK(D829,$D829:$D829)+COUNTIFS($D$2:D829,D829,$F$2:F829,F829)-1=1),
((EOMONTH(U829,0)-U829+1)*X829)/DAY(EOMONTH(U829,0))+(DAY(U829)-1)*100/DAY(EOMONTH(U829,0)),
IF(AND(F829="Peretoe teenus",H829&lt;[2]an!$M$37,S829="kahepoolne vajaduspõhine",U829&gt;=[2]an!$M$37,U829&lt;=[2]an!$M$38,RANK(D829,$D829:$D829)+COUNTIFS($D$2:D829,D829,$F$2:F829,F829)-1&gt;1),"",
IF(AND(F829="Peretoe teenus",H829&lt;[2]an!$M$37,S829="kahepoolne vajaduspõhine",U829&gt;[2]an!$M$38,RANK(D829,$D829:$D829)+COUNTIFS($D$2:D829,D829,$F$2:F829,F829)-1=1),X829,
IF(AND(F829="Peretoe teenus",H829&lt;[2]an!$M$37,S829="kahepoolne vajaduspõhine",U829&gt;[2]an!$M$38,RANK(D829,$D829:$D829)+COUNTIFS($D$2:D829,D829,$F$2:F829,F829)-1&gt;1),"",X829*W829)))))))))))))),"")</f>
        <v/>
      </c>
      <c r="Z829" s="18" t="str">
        <f t="shared" si="37"/>
        <v/>
      </c>
      <c r="AA829" s="19" t="str">
        <f>IFERROR(VLOOKUP(E829,[2]an!$A$3:$B$81,2,FALSE),"")</f>
        <v/>
      </c>
      <c r="AB829" s="19" t="str">
        <f>IFERROR(VLOOKUP(AA829,[2]an!$C$2:$D$16,2,FALSE),"")</f>
        <v/>
      </c>
      <c r="AC829" s="20"/>
      <c r="AD829" s="21" t="str">
        <f>IF(A829=[2]an!$F$36,VLOOKUP([2]an!$F$36,[2]an!$F$36:$H$36,3,FALSE),IF(A829=[2]an!$F$35,VLOOKUP([2]an!$F$35,[2]an!$F$35:$H$35,3,FALSE),IF(A829=[2]an!$F$33,VLOOKUP([2]an!$F$33,[2]an!$F$33:$H$33,3,FALSE),IF(A829=[2]an!$F$31,VLOOKUP([2]an!$F$31,[2]an!$F$31:$H$31,3,FALSE),""))))</f>
        <v/>
      </c>
    </row>
    <row r="830" spans="6:30" x14ac:dyDescent="0.2">
      <c r="F830" s="10"/>
      <c r="G830" s="8" t="str">
        <f t="shared" si="38"/>
        <v/>
      </c>
      <c r="H830" s="13"/>
      <c r="K830" s="13"/>
      <c r="L830" s="10"/>
      <c r="M830" s="10"/>
      <c r="S830" s="8" t="str">
        <f>IFERROR(VLOOKUP(D830,[1]peretoe_teenus!$A$2:$L$2000,5,FALSE),"")</f>
        <v/>
      </c>
      <c r="U830" s="13"/>
      <c r="V830" s="15" t="str" cm="1">
        <f t="array" ref="V830">IFERROR(IF(AND(F830="Tugigrupp",RANK(K830,$K830:$K830)+COUNTIFS($K$2:K830,K830,$L$2:L830,L830,$M$2:M830,M830,$I$2:I830,I830,$G$2:G830,G830,$F$2:F830,F830)-1=1),SUMPRODUCT(($F$2:$F$4154=F830)*($G$2:$G$4154=G830)*($K$2:$K$4154=K830)*($I$2:$I$4154=I830)*($L$2:$L$4154=L830)*($M$2:$M$4154=M830)),""),"")</f>
        <v/>
      </c>
      <c r="W830" s="15" t="str">
        <f t="shared" si="36"/>
        <v/>
      </c>
      <c r="X830" s="16" t="str">
        <f>IF(AND(A830=[2]an!$G$38,F830=[2]an!$E$40),[2]an!$G$40,IF(AND(A830=[2]an!$G$38,F830=[2]an!$E$41),[2]an!$G$41,IF(AND(A830=[2]an!$G$38,F830=[2]an!$E$39,H830&gt;=[2]an!$M$37),[2]an!$G$39,
IF(AND(A830=[2]an!$G$38,F830=[2]an!$E$39,H830&lt;[2]an!$M$37,S830="kahepoolne vajaduspõhine",U830=""),[2]an!$M$40,
IF(AND(A830=[2]an!$G$38,F830=[2]an!$E$39,H830&lt;[2]an!$M$37,S830="kahepoolne vajaduspõhine",U830&lt;&gt;""),[2]an!$G$39,
IF(AND(A830=[2]an!$G$38,F830=[2]an!$E$39,H830&lt;[2]an!$M$37,S830&lt;&gt;"kahepoolne vajaduspõhine"),[2]an!$G$39,
IF(AND(A830=[2]an!$G$38,F830=[2]an!$E$42),[2]an!$G$42,
IF(AND(A830=[2]an!$H$38,F830=[2]an!$E$40),[2]an!$H$40,IF(AND(A830=[2]an!$H$38,F830=[2]an!$E$41),[2]an!$H$41,IF(AND(A830=[2]an!$H$38,F830=[2]an!$E$39,H830&gt;=[2]an!$M$37),[2]an!$H$39,
IF(AND(A830=[2]an!$H$38,F830=[2]an!$E$39,H830&lt;[2]an!$M$37,S830="kahepoolne vajaduspõhine",U830=""),[2]an!$M$40,
IF(AND(A830=[2]an!$H$38,F830=[2]an!$E$39,H830&lt;[2]an!$M$37,S830="kahepoolne vajaduspõhine",U830&lt;&gt;""),[2]an!$H$39,
IF(AND(A830=[2]an!$H$38,F830=[2]an!$E$39,H830&lt;[2]an!$M$37,S830&lt;&gt;"kahepoolne vajaduspõhine"),[2]an!$H$39,
IF(AND(A830=[2]an!$H$38,F830=[2]an!$E$42),[2]an!$H$42,
IF(AND(A830=[2]an!$I$38,F830=[2]an!$E$40),[2]an!$I$40,IF(AND(A830=[2]an!$I$38,F830=[2]an!$E$41),[2]an!$I$41,IF(AND(A830=[2]an!$I$38,F830=[2]an!$E$39,H830&gt;=[2]an!$M$37),[2]an!$I$39,
IF(AND(A830=[2]an!$I$38,F830=[2]an!$E$39,H830&lt;[2]an!$M$37,S830="kahepoolne vajaduspõhine",U830=""),[2]an!$M$40,
IF(AND(A830=[2]an!$I$38,F830=[2]an!$E$39,H830&lt;[2]an!$M$37,S830="kahepoolne vajaduspõhine",U830&lt;&gt;""),[2]an!$I$39,
IF(AND(A830=[2]an!$I$38,F830=[2]an!$E$39,H830&lt;[2]an!$M$37,S830&lt;&gt;"kahepoolne vajaduspõhine"),[2]an!$I$39,
IF(AND(A830=[2]an!$I$38,F830=[2]an!$E$42),[2]an!$I$42,
IF(AND(A830=[2]an!$J$38,F830=[2]an!$E$40),[2]an!$J$40,IF(AND(A830=[2]an!$J$38,F830=[2]an!$E$41),[2]an!$J$41,IF(AND(A830=[2]an!$J$38,F830=[2]an!$E$39,H830&gt;=[2]an!$M$37),[2]an!$J$39,
IF(AND(A830=[2]an!$J$38,F830=[2]an!$E$39,H830&lt;[2]an!$M$37,S830="kahepoolne vajaduspõhine",U830=""),[2]an!$M$40,
IF(AND(A830=[2]an!$J$38,F830=[2]an!$E$39,H830&lt;[2]an!$M$37,S830="kahepoolne vajaduspõhine",U830&lt;&gt;""),[2]an!$J$39,
IF(AND(A830=[2]an!$J$38,F830=[2]an!$E$39,H830&lt;[2]an!$M$37,S830&lt;&gt;"kahepoolne vajaduspõhine"),[2]an!$J$39,
IF(AND(A830=[2]an!$J$38,F830=[2]an!$E$42),[2]an!$J$42,""))))))))))))))))))))))))))))</f>
        <v/>
      </c>
      <c r="Y830" s="17" t="str">
        <f>IFERROR(IF(F830="Tugigrupp",0,
IF(AND(F830="Peretoe teenus",H830&gt;=[2]an!$M$37,RANK(D830,$D830:$D830)+COUNTIFS($D$2:D830,D830,$F$2:F830,F830)-1&gt;1),"",
IF(AND(F830="Peretoe teenus",H830&gt;=[2]an!$M$37,RANK(D830,$D830:$D830)+COUNTIFS($D$2:D830,D830,$F$2:F830,F830)-1=1,MONTH(H830)=MONTH(K830)=TRUE,YEAR(H830)=YEAR(K830)=TRUE),((EOMONTH(H830,0)-H830+1)*X830)/DAY(EOMONTH(H830,0)),
IF(AND(F830="Peretoe teenus",H830&gt;=[2]an!$M$37,RANK(D830,$D830:$D830)+COUNTIFS($D$2:D830,D830,$F$2:F830,F830)-1=1),X830,
IF(AND(F830="Peretoe teenus",H830&lt;[2]an!$M$37,S830&lt;&gt;"kahepoolne vajaduspõhine",RANK(D830,$D830:$D830)+COUNTIFS($D$2:D830,D830,$F$2:F830,F830)-1=1),X830,
IF(AND(F830="Peretoe teenus",H830&lt;[2]an!$M$37,S830&lt;&gt;"kahepoolne vajaduspõhine",RANK(D830,$D830:$D830)+COUNTIFS($D$2:D830,D830,$F$2:F830,F830)-1&gt;1),"",
IF(AND(F830="Peretoe teenus",H830&lt;[2]an!$M$37,S830="kahepoolne vajaduspõhine",U830="",RANK(D830,$D830:$D830)+COUNTIFS($D$2:D830,D830,$F$2:F830,F830)-1=1),X830,
IF(AND(F830="Peretoe teenus",H830&lt;[2]an!$M$37,S830="kahepoolne vajaduspõhine",U830="",RANK(D830,$D830:$D830)+COUNTIFS($D$2:D830,D830,$F$2:F830,F830)-1&gt;1),"",
IF(AND(F830="Peretoe teenus",H830&lt;[2]an!$M$37,S830="kahepoolne vajaduspõhine",U830&lt;[2]an!$M$37,RANK(D830,$D830:$D830)+COUNTIFS($D$2:D830,D830,$F$2:F830,F830)-1=1),X830,
IF(AND(F830="Peretoe teenus",H830&lt;[2]an!$M$37,S830="kahepoolne vajaduspõhine",U830&lt;[2]an!$M$37,RANK(D830,$D830:$D830)+COUNTIFS($D$2:D830,D830,$F$2:F830,F830)-1&gt;1),"",
IF(AND(F830="Peretoe teenus",H830&lt;[2]an!$M$37,S830="kahepoolne vajaduspõhine",U830&gt;=[2]an!$M$37,U830&lt;=[2]an!$M$38,RANK(D830,$D830:$D830)+COUNTIFS($D$2:D830,D830,$F$2:F830,F830)-1=1),
((EOMONTH(U830,0)-U830+1)*X830)/DAY(EOMONTH(U830,0))+(DAY(U830)-1)*100/DAY(EOMONTH(U830,0)),
IF(AND(F830="Peretoe teenus",H830&lt;[2]an!$M$37,S830="kahepoolne vajaduspõhine",U830&gt;=[2]an!$M$37,U830&lt;=[2]an!$M$38,RANK(D830,$D830:$D830)+COUNTIFS($D$2:D830,D830,$F$2:F830,F830)-1&gt;1),"",
IF(AND(F830="Peretoe teenus",H830&lt;[2]an!$M$37,S830="kahepoolne vajaduspõhine",U830&gt;[2]an!$M$38,RANK(D830,$D830:$D830)+COUNTIFS($D$2:D830,D830,$F$2:F830,F830)-1=1),X830,
IF(AND(F830="Peretoe teenus",H830&lt;[2]an!$M$37,S830="kahepoolne vajaduspõhine",U830&gt;[2]an!$M$38,RANK(D830,$D830:$D830)+COUNTIFS($D$2:D830,D830,$F$2:F830,F830)-1&gt;1),"",X830*W830)))))))))))))),"")</f>
        <v/>
      </c>
      <c r="Z830" s="18" t="str">
        <f t="shared" si="37"/>
        <v/>
      </c>
      <c r="AA830" s="19" t="str">
        <f>IFERROR(VLOOKUP(E830,[2]an!$A$3:$B$81,2,FALSE),"")</f>
        <v/>
      </c>
      <c r="AB830" s="19" t="str">
        <f>IFERROR(VLOOKUP(AA830,[2]an!$C$2:$D$16,2,FALSE),"")</f>
        <v/>
      </c>
      <c r="AC830" s="20"/>
      <c r="AD830" s="21" t="str">
        <f>IF(A830=[2]an!$F$36,VLOOKUP([2]an!$F$36,[2]an!$F$36:$H$36,3,FALSE),IF(A830=[2]an!$F$35,VLOOKUP([2]an!$F$35,[2]an!$F$35:$H$35,3,FALSE),IF(A830=[2]an!$F$33,VLOOKUP([2]an!$F$33,[2]an!$F$33:$H$33,3,FALSE),IF(A830=[2]an!$F$31,VLOOKUP([2]an!$F$31,[2]an!$F$31:$H$31,3,FALSE),""))))</f>
        <v/>
      </c>
    </row>
    <row r="831" spans="6:30" x14ac:dyDescent="0.2">
      <c r="F831" s="10"/>
      <c r="G831" s="8" t="str">
        <f t="shared" si="38"/>
        <v/>
      </c>
      <c r="H831" s="13"/>
      <c r="K831" s="13"/>
      <c r="L831" s="10"/>
      <c r="M831" s="10"/>
      <c r="S831" s="8" t="str">
        <f>IFERROR(VLOOKUP(D831,[1]peretoe_teenus!$A$2:$L$2000,5,FALSE),"")</f>
        <v/>
      </c>
      <c r="U831" s="13"/>
      <c r="V831" s="15" t="str" cm="1">
        <f t="array" ref="V831">IFERROR(IF(AND(F831="Tugigrupp",RANK(K831,$K831:$K831)+COUNTIFS($K$2:K831,K831,$L$2:L831,L831,$M$2:M831,M831,$I$2:I831,I831,$G$2:G831,G831,$F$2:F831,F831)-1=1),SUMPRODUCT(($F$2:$F$4154=F831)*($G$2:$G$4154=G831)*($K$2:$K$4154=K831)*($I$2:$I$4154=I831)*($L$2:$L$4154=L831)*($M$2:$M$4154=M831)),""),"")</f>
        <v/>
      </c>
      <c r="W831" s="15" t="str">
        <f t="shared" si="36"/>
        <v/>
      </c>
      <c r="X831" s="16" t="str">
        <f>IF(AND(A831=[2]an!$G$38,F831=[2]an!$E$40),[2]an!$G$40,IF(AND(A831=[2]an!$G$38,F831=[2]an!$E$41),[2]an!$G$41,IF(AND(A831=[2]an!$G$38,F831=[2]an!$E$39,H831&gt;=[2]an!$M$37),[2]an!$G$39,
IF(AND(A831=[2]an!$G$38,F831=[2]an!$E$39,H831&lt;[2]an!$M$37,S831="kahepoolne vajaduspõhine",U831=""),[2]an!$M$40,
IF(AND(A831=[2]an!$G$38,F831=[2]an!$E$39,H831&lt;[2]an!$M$37,S831="kahepoolne vajaduspõhine",U831&lt;&gt;""),[2]an!$G$39,
IF(AND(A831=[2]an!$G$38,F831=[2]an!$E$39,H831&lt;[2]an!$M$37,S831&lt;&gt;"kahepoolne vajaduspõhine"),[2]an!$G$39,
IF(AND(A831=[2]an!$G$38,F831=[2]an!$E$42),[2]an!$G$42,
IF(AND(A831=[2]an!$H$38,F831=[2]an!$E$40),[2]an!$H$40,IF(AND(A831=[2]an!$H$38,F831=[2]an!$E$41),[2]an!$H$41,IF(AND(A831=[2]an!$H$38,F831=[2]an!$E$39,H831&gt;=[2]an!$M$37),[2]an!$H$39,
IF(AND(A831=[2]an!$H$38,F831=[2]an!$E$39,H831&lt;[2]an!$M$37,S831="kahepoolne vajaduspõhine",U831=""),[2]an!$M$40,
IF(AND(A831=[2]an!$H$38,F831=[2]an!$E$39,H831&lt;[2]an!$M$37,S831="kahepoolne vajaduspõhine",U831&lt;&gt;""),[2]an!$H$39,
IF(AND(A831=[2]an!$H$38,F831=[2]an!$E$39,H831&lt;[2]an!$M$37,S831&lt;&gt;"kahepoolne vajaduspõhine"),[2]an!$H$39,
IF(AND(A831=[2]an!$H$38,F831=[2]an!$E$42),[2]an!$H$42,
IF(AND(A831=[2]an!$I$38,F831=[2]an!$E$40),[2]an!$I$40,IF(AND(A831=[2]an!$I$38,F831=[2]an!$E$41),[2]an!$I$41,IF(AND(A831=[2]an!$I$38,F831=[2]an!$E$39,H831&gt;=[2]an!$M$37),[2]an!$I$39,
IF(AND(A831=[2]an!$I$38,F831=[2]an!$E$39,H831&lt;[2]an!$M$37,S831="kahepoolne vajaduspõhine",U831=""),[2]an!$M$40,
IF(AND(A831=[2]an!$I$38,F831=[2]an!$E$39,H831&lt;[2]an!$M$37,S831="kahepoolne vajaduspõhine",U831&lt;&gt;""),[2]an!$I$39,
IF(AND(A831=[2]an!$I$38,F831=[2]an!$E$39,H831&lt;[2]an!$M$37,S831&lt;&gt;"kahepoolne vajaduspõhine"),[2]an!$I$39,
IF(AND(A831=[2]an!$I$38,F831=[2]an!$E$42),[2]an!$I$42,
IF(AND(A831=[2]an!$J$38,F831=[2]an!$E$40),[2]an!$J$40,IF(AND(A831=[2]an!$J$38,F831=[2]an!$E$41),[2]an!$J$41,IF(AND(A831=[2]an!$J$38,F831=[2]an!$E$39,H831&gt;=[2]an!$M$37),[2]an!$J$39,
IF(AND(A831=[2]an!$J$38,F831=[2]an!$E$39,H831&lt;[2]an!$M$37,S831="kahepoolne vajaduspõhine",U831=""),[2]an!$M$40,
IF(AND(A831=[2]an!$J$38,F831=[2]an!$E$39,H831&lt;[2]an!$M$37,S831="kahepoolne vajaduspõhine",U831&lt;&gt;""),[2]an!$J$39,
IF(AND(A831=[2]an!$J$38,F831=[2]an!$E$39,H831&lt;[2]an!$M$37,S831&lt;&gt;"kahepoolne vajaduspõhine"),[2]an!$J$39,
IF(AND(A831=[2]an!$J$38,F831=[2]an!$E$42),[2]an!$J$42,""))))))))))))))))))))))))))))</f>
        <v/>
      </c>
      <c r="Y831" s="17" t="str">
        <f>IFERROR(IF(F831="Tugigrupp",0,
IF(AND(F831="Peretoe teenus",H831&gt;=[2]an!$M$37,RANK(D831,$D831:$D831)+COUNTIFS($D$2:D831,D831,$F$2:F831,F831)-1&gt;1),"",
IF(AND(F831="Peretoe teenus",H831&gt;=[2]an!$M$37,RANK(D831,$D831:$D831)+COUNTIFS($D$2:D831,D831,$F$2:F831,F831)-1=1,MONTH(H831)=MONTH(K831)=TRUE,YEAR(H831)=YEAR(K831)=TRUE),((EOMONTH(H831,0)-H831+1)*X831)/DAY(EOMONTH(H831,0)),
IF(AND(F831="Peretoe teenus",H831&gt;=[2]an!$M$37,RANK(D831,$D831:$D831)+COUNTIFS($D$2:D831,D831,$F$2:F831,F831)-1=1),X831,
IF(AND(F831="Peretoe teenus",H831&lt;[2]an!$M$37,S831&lt;&gt;"kahepoolne vajaduspõhine",RANK(D831,$D831:$D831)+COUNTIFS($D$2:D831,D831,$F$2:F831,F831)-1=1),X831,
IF(AND(F831="Peretoe teenus",H831&lt;[2]an!$M$37,S831&lt;&gt;"kahepoolne vajaduspõhine",RANK(D831,$D831:$D831)+COUNTIFS($D$2:D831,D831,$F$2:F831,F831)-1&gt;1),"",
IF(AND(F831="Peretoe teenus",H831&lt;[2]an!$M$37,S831="kahepoolne vajaduspõhine",U831="",RANK(D831,$D831:$D831)+COUNTIFS($D$2:D831,D831,$F$2:F831,F831)-1=1),X831,
IF(AND(F831="Peretoe teenus",H831&lt;[2]an!$M$37,S831="kahepoolne vajaduspõhine",U831="",RANK(D831,$D831:$D831)+COUNTIFS($D$2:D831,D831,$F$2:F831,F831)-1&gt;1),"",
IF(AND(F831="Peretoe teenus",H831&lt;[2]an!$M$37,S831="kahepoolne vajaduspõhine",U831&lt;[2]an!$M$37,RANK(D831,$D831:$D831)+COUNTIFS($D$2:D831,D831,$F$2:F831,F831)-1=1),X831,
IF(AND(F831="Peretoe teenus",H831&lt;[2]an!$M$37,S831="kahepoolne vajaduspõhine",U831&lt;[2]an!$M$37,RANK(D831,$D831:$D831)+COUNTIFS($D$2:D831,D831,$F$2:F831,F831)-1&gt;1),"",
IF(AND(F831="Peretoe teenus",H831&lt;[2]an!$M$37,S831="kahepoolne vajaduspõhine",U831&gt;=[2]an!$M$37,U831&lt;=[2]an!$M$38,RANK(D831,$D831:$D831)+COUNTIFS($D$2:D831,D831,$F$2:F831,F831)-1=1),
((EOMONTH(U831,0)-U831+1)*X831)/DAY(EOMONTH(U831,0))+(DAY(U831)-1)*100/DAY(EOMONTH(U831,0)),
IF(AND(F831="Peretoe teenus",H831&lt;[2]an!$M$37,S831="kahepoolne vajaduspõhine",U831&gt;=[2]an!$M$37,U831&lt;=[2]an!$M$38,RANK(D831,$D831:$D831)+COUNTIFS($D$2:D831,D831,$F$2:F831,F831)-1&gt;1),"",
IF(AND(F831="Peretoe teenus",H831&lt;[2]an!$M$37,S831="kahepoolne vajaduspõhine",U831&gt;[2]an!$M$38,RANK(D831,$D831:$D831)+COUNTIFS($D$2:D831,D831,$F$2:F831,F831)-1=1),X831,
IF(AND(F831="Peretoe teenus",H831&lt;[2]an!$M$37,S831="kahepoolne vajaduspõhine",U831&gt;[2]an!$M$38,RANK(D831,$D831:$D831)+COUNTIFS($D$2:D831,D831,$F$2:F831,F831)-1&gt;1),"",X831*W831)))))))))))))),"")</f>
        <v/>
      </c>
      <c r="Z831" s="18" t="str">
        <f t="shared" si="37"/>
        <v/>
      </c>
      <c r="AA831" s="19" t="str">
        <f>IFERROR(VLOOKUP(E831,[2]an!$A$3:$B$81,2,FALSE),"")</f>
        <v/>
      </c>
      <c r="AB831" s="19" t="str">
        <f>IFERROR(VLOOKUP(AA831,[2]an!$C$2:$D$16,2,FALSE),"")</f>
        <v/>
      </c>
      <c r="AC831" s="20"/>
      <c r="AD831" s="21" t="str">
        <f>IF(A831=[2]an!$F$36,VLOOKUP([2]an!$F$36,[2]an!$F$36:$H$36,3,FALSE),IF(A831=[2]an!$F$35,VLOOKUP([2]an!$F$35,[2]an!$F$35:$H$35,3,FALSE),IF(A831=[2]an!$F$33,VLOOKUP([2]an!$F$33,[2]an!$F$33:$H$33,3,FALSE),IF(A831=[2]an!$F$31,VLOOKUP([2]an!$F$31,[2]an!$F$31:$H$31,3,FALSE),""))))</f>
        <v/>
      </c>
    </row>
    <row r="832" spans="6:30" x14ac:dyDescent="0.2">
      <c r="F832" s="10"/>
      <c r="G832" s="8" t="str">
        <f t="shared" si="38"/>
        <v/>
      </c>
      <c r="H832" s="13"/>
      <c r="K832" s="13"/>
      <c r="L832" s="10"/>
      <c r="M832" s="10"/>
      <c r="S832" s="8" t="str">
        <f>IFERROR(VLOOKUP(D832,[1]peretoe_teenus!$A$2:$L$2000,5,FALSE),"")</f>
        <v/>
      </c>
      <c r="U832" s="13"/>
      <c r="V832" s="15" t="str" cm="1">
        <f t="array" ref="V832">IFERROR(IF(AND(F832="Tugigrupp",RANK(K832,$K832:$K832)+COUNTIFS($K$2:K832,K832,$L$2:L832,L832,$M$2:M832,M832,$I$2:I832,I832,$G$2:G832,G832,$F$2:F832,F832)-1=1),SUMPRODUCT(($F$2:$F$4154=F832)*($G$2:$G$4154=G832)*($K$2:$K$4154=K832)*($I$2:$I$4154=I832)*($L$2:$L$4154=L832)*($M$2:$M$4154=M832)),""),"")</f>
        <v/>
      </c>
      <c r="W832" s="15" t="str">
        <f t="shared" si="36"/>
        <v/>
      </c>
      <c r="X832" s="16" t="str">
        <f>IF(AND(A832=[2]an!$G$38,F832=[2]an!$E$40),[2]an!$G$40,IF(AND(A832=[2]an!$G$38,F832=[2]an!$E$41),[2]an!$G$41,IF(AND(A832=[2]an!$G$38,F832=[2]an!$E$39,H832&gt;=[2]an!$M$37),[2]an!$G$39,
IF(AND(A832=[2]an!$G$38,F832=[2]an!$E$39,H832&lt;[2]an!$M$37,S832="kahepoolne vajaduspõhine",U832=""),[2]an!$M$40,
IF(AND(A832=[2]an!$G$38,F832=[2]an!$E$39,H832&lt;[2]an!$M$37,S832="kahepoolne vajaduspõhine",U832&lt;&gt;""),[2]an!$G$39,
IF(AND(A832=[2]an!$G$38,F832=[2]an!$E$39,H832&lt;[2]an!$M$37,S832&lt;&gt;"kahepoolne vajaduspõhine"),[2]an!$G$39,
IF(AND(A832=[2]an!$G$38,F832=[2]an!$E$42),[2]an!$G$42,
IF(AND(A832=[2]an!$H$38,F832=[2]an!$E$40),[2]an!$H$40,IF(AND(A832=[2]an!$H$38,F832=[2]an!$E$41),[2]an!$H$41,IF(AND(A832=[2]an!$H$38,F832=[2]an!$E$39,H832&gt;=[2]an!$M$37),[2]an!$H$39,
IF(AND(A832=[2]an!$H$38,F832=[2]an!$E$39,H832&lt;[2]an!$M$37,S832="kahepoolne vajaduspõhine",U832=""),[2]an!$M$40,
IF(AND(A832=[2]an!$H$38,F832=[2]an!$E$39,H832&lt;[2]an!$M$37,S832="kahepoolne vajaduspõhine",U832&lt;&gt;""),[2]an!$H$39,
IF(AND(A832=[2]an!$H$38,F832=[2]an!$E$39,H832&lt;[2]an!$M$37,S832&lt;&gt;"kahepoolne vajaduspõhine"),[2]an!$H$39,
IF(AND(A832=[2]an!$H$38,F832=[2]an!$E$42),[2]an!$H$42,
IF(AND(A832=[2]an!$I$38,F832=[2]an!$E$40),[2]an!$I$40,IF(AND(A832=[2]an!$I$38,F832=[2]an!$E$41),[2]an!$I$41,IF(AND(A832=[2]an!$I$38,F832=[2]an!$E$39,H832&gt;=[2]an!$M$37),[2]an!$I$39,
IF(AND(A832=[2]an!$I$38,F832=[2]an!$E$39,H832&lt;[2]an!$M$37,S832="kahepoolne vajaduspõhine",U832=""),[2]an!$M$40,
IF(AND(A832=[2]an!$I$38,F832=[2]an!$E$39,H832&lt;[2]an!$M$37,S832="kahepoolne vajaduspõhine",U832&lt;&gt;""),[2]an!$I$39,
IF(AND(A832=[2]an!$I$38,F832=[2]an!$E$39,H832&lt;[2]an!$M$37,S832&lt;&gt;"kahepoolne vajaduspõhine"),[2]an!$I$39,
IF(AND(A832=[2]an!$I$38,F832=[2]an!$E$42),[2]an!$I$42,
IF(AND(A832=[2]an!$J$38,F832=[2]an!$E$40),[2]an!$J$40,IF(AND(A832=[2]an!$J$38,F832=[2]an!$E$41),[2]an!$J$41,IF(AND(A832=[2]an!$J$38,F832=[2]an!$E$39,H832&gt;=[2]an!$M$37),[2]an!$J$39,
IF(AND(A832=[2]an!$J$38,F832=[2]an!$E$39,H832&lt;[2]an!$M$37,S832="kahepoolne vajaduspõhine",U832=""),[2]an!$M$40,
IF(AND(A832=[2]an!$J$38,F832=[2]an!$E$39,H832&lt;[2]an!$M$37,S832="kahepoolne vajaduspõhine",U832&lt;&gt;""),[2]an!$J$39,
IF(AND(A832=[2]an!$J$38,F832=[2]an!$E$39,H832&lt;[2]an!$M$37,S832&lt;&gt;"kahepoolne vajaduspõhine"),[2]an!$J$39,
IF(AND(A832=[2]an!$J$38,F832=[2]an!$E$42),[2]an!$J$42,""))))))))))))))))))))))))))))</f>
        <v/>
      </c>
      <c r="Y832" s="17" t="str">
        <f>IFERROR(IF(F832="Tugigrupp",0,
IF(AND(F832="Peretoe teenus",H832&gt;=[2]an!$M$37,RANK(D832,$D832:$D832)+COUNTIFS($D$2:D832,D832,$F$2:F832,F832)-1&gt;1),"",
IF(AND(F832="Peretoe teenus",H832&gt;=[2]an!$M$37,RANK(D832,$D832:$D832)+COUNTIFS($D$2:D832,D832,$F$2:F832,F832)-1=1,MONTH(H832)=MONTH(K832)=TRUE,YEAR(H832)=YEAR(K832)=TRUE),((EOMONTH(H832,0)-H832+1)*X832)/DAY(EOMONTH(H832,0)),
IF(AND(F832="Peretoe teenus",H832&gt;=[2]an!$M$37,RANK(D832,$D832:$D832)+COUNTIFS($D$2:D832,D832,$F$2:F832,F832)-1=1),X832,
IF(AND(F832="Peretoe teenus",H832&lt;[2]an!$M$37,S832&lt;&gt;"kahepoolne vajaduspõhine",RANK(D832,$D832:$D832)+COUNTIFS($D$2:D832,D832,$F$2:F832,F832)-1=1),X832,
IF(AND(F832="Peretoe teenus",H832&lt;[2]an!$M$37,S832&lt;&gt;"kahepoolne vajaduspõhine",RANK(D832,$D832:$D832)+COUNTIFS($D$2:D832,D832,$F$2:F832,F832)-1&gt;1),"",
IF(AND(F832="Peretoe teenus",H832&lt;[2]an!$M$37,S832="kahepoolne vajaduspõhine",U832="",RANK(D832,$D832:$D832)+COUNTIFS($D$2:D832,D832,$F$2:F832,F832)-1=1),X832,
IF(AND(F832="Peretoe teenus",H832&lt;[2]an!$M$37,S832="kahepoolne vajaduspõhine",U832="",RANK(D832,$D832:$D832)+COUNTIFS($D$2:D832,D832,$F$2:F832,F832)-1&gt;1),"",
IF(AND(F832="Peretoe teenus",H832&lt;[2]an!$M$37,S832="kahepoolne vajaduspõhine",U832&lt;[2]an!$M$37,RANK(D832,$D832:$D832)+COUNTIFS($D$2:D832,D832,$F$2:F832,F832)-1=1),X832,
IF(AND(F832="Peretoe teenus",H832&lt;[2]an!$M$37,S832="kahepoolne vajaduspõhine",U832&lt;[2]an!$M$37,RANK(D832,$D832:$D832)+COUNTIFS($D$2:D832,D832,$F$2:F832,F832)-1&gt;1),"",
IF(AND(F832="Peretoe teenus",H832&lt;[2]an!$M$37,S832="kahepoolne vajaduspõhine",U832&gt;=[2]an!$M$37,U832&lt;=[2]an!$M$38,RANK(D832,$D832:$D832)+COUNTIFS($D$2:D832,D832,$F$2:F832,F832)-1=1),
((EOMONTH(U832,0)-U832+1)*X832)/DAY(EOMONTH(U832,0))+(DAY(U832)-1)*100/DAY(EOMONTH(U832,0)),
IF(AND(F832="Peretoe teenus",H832&lt;[2]an!$M$37,S832="kahepoolne vajaduspõhine",U832&gt;=[2]an!$M$37,U832&lt;=[2]an!$M$38,RANK(D832,$D832:$D832)+COUNTIFS($D$2:D832,D832,$F$2:F832,F832)-1&gt;1),"",
IF(AND(F832="Peretoe teenus",H832&lt;[2]an!$M$37,S832="kahepoolne vajaduspõhine",U832&gt;[2]an!$M$38,RANK(D832,$D832:$D832)+COUNTIFS($D$2:D832,D832,$F$2:F832,F832)-1=1),X832,
IF(AND(F832="Peretoe teenus",H832&lt;[2]an!$M$37,S832="kahepoolne vajaduspõhine",U832&gt;[2]an!$M$38,RANK(D832,$D832:$D832)+COUNTIFS($D$2:D832,D832,$F$2:F832,F832)-1&gt;1),"",X832*W832)))))))))))))),"")</f>
        <v/>
      </c>
      <c r="Z832" s="18" t="str">
        <f t="shared" si="37"/>
        <v/>
      </c>
      <c r="AA832" s="19" t="str">
        <f>IFERROR(VLOOKUP(E832,[2]an!$A$3:$B$81,2,FALSE),"")</f>
        <v/>
      </c>
      <c r="AB832" s="19" t="str">
        <f>IFERROR(VLOOKUP(AA832,[2]an!$C$2:$D$16,2,FALSE),"")</f>
        <v/>
      </c>
      <c r="AC832" s="20"/>
      <c r="AD832" s="21" t="str">
        <f>IF(A832=[2]an!$F$36,VLOOKUP([2]an!$F$36,[2]an!$F$36:$H$36,3,FALSE),IF(A832=[2]an!$F$35,VLOOKUP([2]an!$F$35,[2]an!$F$35:$H$35,3,FALSE),IF(A832=[2]an!$F$33,VLOOKUP([2]an!$F$33,[2]an!$F$33:$H$33,3,FALSE),IF(A832=[2]an!$F$31,VLOOKUP([2]an!$F$31,[2]an!$F$31:$H$31,3,FALSE),""))))</f>
        <v/>
      </c>
    </row>
    <row r="833" spans="6:30" x14ac:dyDescent="0.2">
      <c r="F833" s="10"/>
      <c r="G833" s="8" t="str">
        <f t="shared" si="38"/>
        <v/>
      </c>
      <c r="H833" s="13"/>
      <c r="K833" s="13"/>
      <c r="L833" s="10"/>
      <c r="M833" s="10"/>
      <c r="S833" s="8" t="str">
        <f>IFERROR(VLOOKUP(D833,[1]peretoe_teenus!$A$2:$L$2000,5,FALSE),"")</f>
        <v/>
      </c>
      <c r="U833" s="13"/>
      <c r="V833" s="15" t="str" cm="1">
        <f t="array" ref="V833">IFERROR(IF(AND(F833="Tugigrupp",RANK(K833,$K833:$K833)+COUNTIFS($K$2:K833,K833,$L$2:L833,L833,$M$2:M833,M833,$I$2:I833,I833,$G$2:G833,G833,$F$2:F833,F833)-1=1),SUMPRODUCT(($F$2:$F$4154=F833)*($G$2:$G$4154=G833)*($K$2:$K$4154=K833)*($I$2:$I$4154=I833)*($L$2:$L$4154=L833)*($M$2:$M$4154=M833)),""),"")</f>
        <v/>
      </c>
      <c r="W833" s="15" t="str">
        <f t="shared" si="36"/>
        <v/>
      </c>
      <c r="X833" s="16" t="str">
        <f>IF(AND(A833=[2]an!$G$38,F833=[2]an!$E$40),[2]an!$G$40,IF(AND(A833=[2]an!$G$38,F833=[2]an!$E$41),[2]an!$G$41,IF(AND(A833=[2]an!$G$38,F833=[2]an!$E$39,H833&gt;=[2]an!$M$37),[2]an!$G$39,
IF(AND(A833=[2]an!$G$38,F833=[2]an!$E$39,H833&lt;[2]an!$M$37,S833="kahepoolne vajaduspõhine",U833=""),[2]an!$M$40,
IF(AND(A833=[2]an!$G$38,F833=[2]an!$E$39,H833&lt;[2]an!$M$37,S833="kahepoolne vajaduspõhine",U833&lt;&gt;""),[2]an!$G$39,
IF(AND(A833=[2]an!$G$38,F833=[2]an!$E$39,H833&lt;[2]an!$M$37,S833&lt;&gt;"kahepoolne vajaduspõhine"),[2]an!$G$39,
IF(AND(A833=[2]an!$G$38,F833=[2]an!$E$42),[2]an!$G$42,
IF(AND(A833=[2]an!$H$38,F833=[2]an!$E$40),[2]an!$H$40,IF(AND(A833=[2]an!$H$38,F833=[2]an!$E$41),[2]an!$H$41,IF(AND(A833=[2]an!$H$38,F833=[2]an!$E$39,H833&gt;=[2]an!$M$37),[2]an!$H$39,
IF(AND(A833=[2]an!$H$38,F833=[2]an!$E$39,H833&lt;[2]an!$M$37,S833="kahepoolne vajaduspõhine",U833=""),[2]an!$M$40,
IF(AND(A833=[2]an!$H$38,F833=[2]an!$E$39,H833&lt;[2]an!$M$37,S833="kahepoolne vajaduspõhine",U833&lt;&gt;""),[2]an!$H$39,
IF(AND(A833=[2]an!$H$38,F833=[2]an!$E$39,H833&lt;[2]an!$M$37,S833&lt;&gt;"kahepoolne vajaduspõhine"),[2]an!$H$39,
IF(AND(A833=[2]an!$H$38,F833=[2]an!$E$42),[2]an!$H$42,
IF(AND(A833=[2]an!$I$38,F833=[2]an!$E$40),[2]an!$I$40,IF(AND(A833=[2]an!$I$38,F833=[2]an!$E$41),[2]an!$I$41,IF(AND(A833=[2]an!$I$38,F833=[2]an!$E$39,H833&gt;=[2]an!$M$37),[2]an!$I$39,
IF(AND(A833=[2]an!$I$38,F833=[2]an!$E$39,H833&lt;[2]an!$M$37,S833="kahepoolne vajaduspõhine",U833=""),[2]an!$M$40,
IF(AND(A833=[2]an!$I$38,F833=[2]an!$E$39,H833&lt;[2]an!$M$37,S833="kahepoolne vajaduspõhine",U833&lt;&gt;""),[2]an!$I$39,
IF(AND(A833=[2]an!$I$38,F833=[2]an!$E$39,H833&lt;[2]an!$M$37,S833&lt;&gt;"kahepoolne vajaduspõhine"),[2]an!$I$39,
IF(AND(A833=[2]an!$I$38,F833=[2]an!$E$42),[2]an!$I$42,
IF(AND(A833=[2]an!$J$38,F833=[2]an!$E$40),[2]an!$J$40,IF(AND(A833=[2]an!$J$38,F833=[2]an!$E$41),[2]an!$J$41,IF(AND(A833=[2]an!$J$38,F833=[2]an!$E$39,H833&gt;=[2]an!$M$37),[2]an!$J$39,
IF(AND(A833=[2]an!$J$38,F833=[2]an!$E$39,H833&lt;[2]an!$M$37,S833="kahepoolne vajaduspõhine",U833=""),[2]an!$M$40,
IF(AND(A833=[2]an!$J$38,F833=[2]an!$E$39,H833&lt;[2]an!$M$37,S833="kahepoolne vajaduspõhine",U833&lt;&gt;""),[2]an!$J$39,
IF(AND(A833=[2]an!$J$38,F833=[2]an!$E$39,H833&lt;[2]an!$M$37,S833&lt;&gt;"kahepoolne vajaduspõhine"),[2]an!$J$39,
IF(AND(A833=[2]an!$J$38,F833=[2]an!$E$42),[2]an!$J$42,""))))))))))))))))))))))))))))</f>
        <v/>
      </c>
      <c r="Y833" s="17" t="str">
        <f>IFERROR(IF(F833="Tugigrupp",0,
IF(AND(F833="Peretoe teenus",H833&gt;=[2]an!$M$37,RANK(D833,$D833:$D833)+COUNTIFS($D$2:D833,D833,$F$2:F833,F833)-1&gt;1),"",
IF(AND(F833="Peretoe teenus",H833&gt;=[2]an!$M$37,RANK(D833,$D833:$D833)+COUNTIFS($D$2:D833,D833,$F$2:F833,F833)-1=1,MONTH(H833)=MONTH(K833)=TRUE,YEAR(H833)=YEAR(K833)=TRUE),((EOMONTH(H833,0)-H833+1)*X833)/DAY(EOMONTH(H833,0)),
IF(AND(F833="Peretoe teenus",H833&gt;=[2]an!$M$37,RANK(D833,$D833:$D833)+COUNTIFS($D$2:D833,D833,$F$2:F833,F833)-1=1),X833,
IF(AND(F833="Peretoe teenus",H833&lt;[2]an!$M$37,S833&lt;&gt;"kahepoolne vajaduspõhine",RANK(D833,$D833:$D833)+COUNTIFS($D$2:D833,D833,$F$2:F833,F833)-1=1),X833,
IF(AND(F833="Peretoe teenus",H833&lt;[2]an!$M$37,S833&lt;&gt;"kahepoolne vajaduspõhine",RANK(D833,$D833:$D833)+COUNTIFS($D$2:D833,D833,$F$2:F833,F833)-1&gt;1),"",
IF(AND(F833="Peretoe teenus",H833&lt;[2]an!$M$37,S833="kahepoolne vajaduspõhine",U833="",RANK(D833,$D833:$D833)+COUNTIFS($D$2:D833,D833,$F$2:F833,F833)-1=1),X833,
IF(AND(F833="Peretoe teenus",H833&lt;[2]an!$M$37,S833="kahepoolne vajaduspõhine",U833="",RANK(D833,$D833:$D833)+COUNTIFS($D$2:D833,D833,$F$2:F833,F833)-1&gt;1),"",
IF(AND(F833="Peretoe teenus",H833&lt;[2]an!$M$37,S833="kahepoolne vajaduspõhine",U833&lt;[2]an!$M$37,RANK(D833,$D833:$D833)+COUNTIFS($D$2:D833,D833,$F$2:F833,F833)-1=1),X833,
IF(AND(F833="Peretoe teenus",H833&lt;[2]an!$M$37,S833="kahepoolne vajaduspõhine",U833&lt;[2]an!$M$37,RANK(D833,$D833:$D833)+COUNTIFS($D$2:D833,D833,$F$2:F833,F833)-1&gt;1),"",
IF(AND(F833="Peretoe teenus",H833&lt;[2]an!$M$37,S833="kahepoolne vajaduspõhine",U833&gt;=[2]an!$M$37,U833&lt;=[2]an!$M$38,RANK(D833,$D833:$D833)+COUNTIFS($D$2:D833,D833,$F$2:F833,F833)-1=1),
((EOMONTH(U833,0)-U833+1)*X833)/DAY(EOMONTH(U833,0))+(DAY(U833)-1)*100/DAY(EOMONTH(U833,0)),
IF(AND(F833="Peretoe teenus",H833&lt;[2]an!$M$37,S833="kahepoolne vajaduspõhine",U833&gt;=[2]an!$M$37,U833&lt;=[2]an!$M$38,RANK(D833,$D833:$D833)+COUNTIFS($D$2:D833,D833,$F$2:F833,F833)-1&gt;1),"",
IF(AND(F833="Peretoe teenus",H833&lt;[2]an!$M$37,S833="kahepoolne vajaduspõhine",U833&gt;[2]an!$M$38,RANK(D833,$D833:$D833)+COUNTIFS($D$2:D833,D833,$F$2:F833,F833)-1=1),X833,
IF(AND(F833="Peretoe teenus",H833&lt;[2]an!$M$37,S833="kahepoolne vajaduspõhine",U833&gt;[2]an!$M$38,RANK(D833,$D833:$D833)+COUNTIFS($D$2:D833,D833,$F$2:F833,F833)-1&gt;1),"",X833*W833)))))))))))))),"")</f>
        <v/>
      </c>
      <c r="Z833" s="18" t="str">
        <f t="shared" si="37"/>
        <v/>
      </c>
      <c r="AA833" s="19" t="str">
        <f>IFERROR(VLOOKUP(E833,[2]an!$A$3:$B$81,2,FALSE),"")</f>
        <v/>
      </c>
      <c r="AB833" s="19" t="str">
        <f>IFERROR(VLOOKUP(AA833,[2]an!$C$2:$D$16,2,FALSE),"")</f>
        <v/>
      </c>
      <c r="AC833" s="20"/>
      <c r="AD833" s="21" t="str">
        <f>IF(A833=[2]an!$F$36,VLOOKUP([2]an!$F$36,[2]an!$F$36:$H$36,3,FALSE),IF(A833=[2]an!$F$35,VLOOKUP([2]an!$F$35,[2]an!$F$35:$H$35,3,FALSE),IF(A833=[2]an!$F$33,VLOOKUP([2]an!$F$33,[2]an!$F$33:$H$33,3,FALSE),IF(A833=[2]an!$F$31,VLOOKUP([2]an!$F$31,[2]an!$F$31:$H$31,3,FALSE),""))))</f>
        <v/>
      </c>
    </row>
    <row r="834" spans="6:30" x14ac:dyDescent="0.2">
      <c r="F834" s="10"/>
      <c r="G834" s="8" t="str">
        <f t="shared" si="38"/>
        <v/>
      </c>
      <c r="H834" s="13"/>
      <c r="K834" s="13"/>
      <c r="L834" s="10"/>
      <c r="M834" s="10"/>
      <c r="S834" s="8" t="str">
        <f>IFERROR(VLOOKUP(D834,[1]peretoe_teenus!$A$2:$L$2000,5,FALSE),"")</f>
        <v/>
      </c>
      <c r="U834" s="13"/>
      <c r="V834" s="15" t="str" cm="1">
        <f t="array" ref="V834">IFERROR(IF(AND(F834="Tugigrupp",RANK(K834,$K834:$K834)+COUNTIFS($K$2:K834,K834,$L$2:L834,L834,$M$2:M834,M834,$I$2:I834,I834,$G$2:G834,G834,$F$2:F834,F834)-1=1),SUMPRODUCT(($F$2:$F$4154=F834)*($G$2:$G$4154=G834)*($K$2:$K$4154=K834)*($I$2:$I$4154=I834)*($L$2:$L$4154=L834)*($M$2:$M$4154=M834)),""),"")</f>
        <v/>
      </c>
      <c r="W834" s="15" t="str">
        <f t="shared" ref="W834:W897" si="39">IF(A834="","",(M834-L834)*1440/45)</f>
        <v/>
      </c>
      <c r="X834" s="16" t="str">
        <f>IF(AND(A834=[2]an!$G$38,F834=[2]an!$E$40),[2]an!$G$40,IF(AND(A834=[2]an!$G$38,F834=[2]an!$E$41),[2]an!$G$41,IF(AND(A834=[2]an!$G$38,F834=[2]an!$E$39,H834&gt;=[2]an!$M$37),[2]an!$G$39,
IF(AND(A834=[2]an!$G$38,F834=[2]an!$E$39,H834&lt;[2]an!$M$37,S834="kahepoolne vajaduspõhine",U834=""),[2]an!$M$40,
IF(AND(A834=[2]an!$G$38,F834=[2]an!$E$39,H834&lt;[2]an!$M$37,S834="kahepoolne vajaduspõhine",U834&lt;&gt;""),[2]an!$G$39,
IF(AND(A834=[2]an!$G$38,F834=[2]an!$E$39,H834&lt;[2]an!$M$37,S834&lt;&gt;"kahepoolne vajaduspõhine"),[2]an!$G$39,
IF(AND(A834=[2]an!$G$38,F834=[2]an!$E$42),[2]an!$G$42,
IF(AND(A834=[2]an!$H$38,F834=[2]an!$E$40),[2]an!$H$40,IF(AND(A834=[2]an!$H$38,F834=[2]an!$E$41),[2]an!$H$41,IF(AND(A834=[2]an!$H$38,F834=[2]an!$E$39,H834&gt;=[2]an!$M$37),[2]an!$H$39,
IF(AND(A834=[2]an!$H$38,F834=[2]an!$E$39,H834&lt;[2]an!$M$37,S834="kahepoolne vajaduspõhine",U834=""),[2]an!$M$40,
IF(AND(A834=[2]an!$H$38,F834=[2]an!$E$39,H834&lt;[2]an!$M$37,S834="kahepoolne vajaduspõhine",U834&lt;&gt;""),[2]an!$H$39,
IF(AND(A834=[2]an!$H$38,F834=[2]an!$E$39,H834&lt;[2]an!$M$37,S834&lt;&gt;"kahepoolne vajaduspõhine"),[2]an!$H$39,
IF(AND(A834=[2]an!$H$38,F834=[2]an!$E$42),[2]an!$H$42,
IF(AND(A834=[2]an!$I$38,F834=[2]an!$E$40),[2]an!$I$40,IF(AND(A834=[2]an!$I$38,F834=[2]an!$E$41),[2]an!$I$41,IF(AND(A834=[2]an!$I$38,F834=[2]an!$E$39,H834&gt;=[2]an!$M$37),[2]an!$I$39,
IF(AND(A834=[2]an!$I$38,F834=[2]an!$E$39,H834&lt;[2]an!$M$37,S834="kahepoolne vajaduspõhine",U834=""),[2]an!$M$40,
IF(AND(A834=[2]an!$I$38,F834=[2]an!$E$39,H834&lt;[2]an!$M$37,S834="kahepoolne vajaduspõhine",U834&lt;&gt;""),[2]an!$I$39,
IF(AND(A834=[2]an!$I$38,F834=[2]an!$E$39,H834&lt;[2]an!$M$37,S834&lt;&gt;"kahepoolne vajaduspõhine"),[2]an!$I$39,
IF(AND(A834=[2]an!$I$38,F834=[2]an!$E$42),[2]an!$I$42,
IF(AND(A834=[2]an!$J$38,F834=[2]an!$E$40),[2]an!$J$40,IF(AND(A834=[2]an!$J$38,F834=[2]an!$E$41),[2]an!$J$41,IF(AND(A834=[2]an!$J$38,F834=[2]an!$E$39,H834&gt;=[2]an!$M$37),[2]an!$J$39,
IF(AND(A834=[2]an!$J$38,F834=[2]an!$E$39,H834&lt;[2]an!$M$37,S834="kahepoolne vajaduspõhine",U834=""),[2]an!$M$40,
IF(AND(A834=[2]an!$J$38,F834=[2]an!$E$39,H834&lt;[2]an!$M$37,S834="kahepoolne vajaduspõhine",U834&lt;&gt;""),[2]an!$J$39,
IF(AND(A834=[2]an!$J$38,F834=[2]an!$E$39,H834&lt;[2]an!$M$37,S834&lt;&gt;"kahepoolne vajaduspõhine"),[2]an!$J$39,
IF(AND(A834=[2]an!$J$38,F834=[2]an!$E$42),[2]an!$J$42,""))))))))))))))))))))))))))))</f>
        <v/>
      </c>
      <c r="Y834" s="17" t="str">
        <f>IFERROR(IF(F834="Tugigrupp",0,
IF(AND(F834="Peretoe teenus",H834&gt;=[2]an!$M$37,RANK(D834,$D834:$D834)+COUNTIFS($D$2:D834,D834,$F$2:F834,F834)-1&gt;1),"",
IF(AND(F834="Peretoe teenus",H834&gt;=[2]an!$M$37,RANK(D834,$D834:$D834)+COUNTIFS($D$2:D834,D834,$F$2:F834,F834)-1=1,MONTH(H834)=MONTH(K834)=TRUE,YEAR(H834)=YEAR(K834)=TRUE),((EOMONTH(H834,0)-H834+1)*X834)/DAY(EOMONTH(H834,0)),
IF(AND(F834="Peretoe teenus",H834&gt;=[2]an!$M$37,RANK(D834,$D834:$D834)+COUNTIFS($D$2:D834,D834,$F$2:F834,F834)-1=1),X834,
IF(AND(F834="Peretoe teenus",H834&lt;[2]an!$M$37,S834&lt;&gt;"kahepoolne vajaduspõhine",RANK(D834,$D834:$D834)+COUNTIFS($D$2:D834,D834,$F$2:F834,F834)-1=1),X834,
IF(AND(F834="Peretoe teenus",H834&lt;[2]an!$M$37,S834&lt;&gt;"kahepoolne vajaduspõhine",RANK(D834,$D834:$D834)+COUNTIFS($D$2:D834,D834,$F$2:F834,F834)-1&gt;1),"",
IF(AND(F834="Peretoe teenus",H834&lt;[2]an!$M$37,S834="kahepoolne vajaduspõhine",U834="",RANK(D834,$D834:$D834)+COUNTIFS($D$2:D834,D834,$F$2:F834,F834)-1=1),X834,
IF(AND(F834="Peretoe teenus",H834&lt;[2]an!$M$37,S834="kahepoolne vajaduspõhine",U834="",RANK(D834,$D834:$D834)+COUNTIFS($D$2:D834,D834,$F$2:F834,F834)-1&gt;1),"",
IF(AND(F834="Peretoe teenus",H834&lt;[2]an!$M$37,S834="kahepoolne vajaduspõhine",U834&lt;[2]an!$M$37,RANK(D834,$D834:$D834)+COUNTIFS($D$2:D834,D834,$F$2:F834,F834)-1=1),X834,
IF(AND(F834="Peretoe teenus",H834&lt;[2]an!$M$37,S834="kahepoolne vajaduspõhine",U834&lt;[2]an!$M$37,RANK(D834,$D834:$D834)+COUNTIFS($D$2:D834,D834,$F$2:F834,F834)-1&gt;1),"",
IF(AND(F834="Peretoe teenus",H834&lt;[2]an!$M$37,S834="kahepoolne vajaduspõhine",U834&gt;=[2]an!$M$37,U834&lt;=[2]an!$M$38,RANK(D834,$D834:$D834)+COUNTIFS($D$2:D834,D834,$F$2:F834,F834)-1=1),
((EOMONTH(U834,0)-U834+1)*X834)/DAY(EOMONTH(U834,0))+(DAY(U834)-1)*100/DAY(EOMONTH(U834,0)),
IF(AND(F834="Peretoe teenus",H834&lt;[2]an!$M$37,S834="kahepoolne vajaduspõhine",U834&gt;=[2]an!$M$37,U834&lt;=[2]an!$M$38,RANK(D834,$D834:$D834)+COUNTIFS($D$2:D834,D834,$F$2:F834,F834)-1&gt;1),"",
IF(AND(F834="Peretoe teenus",H834&lt;[2]an!$M$37,S834="kahepoolne vajaduspõhine",U834&gt;[2]an!$M$38,RANK(D834,$D834:$D834)+COUNTIFS($D$2:D834,D834,$F$2:F834,F834)-1=1),X834,
IF(AND(F834="Peretoe teenus",H834&lt;[2]an!$M$37,S834="kahepoolne vajaduspõhine",U834&gt;[2]an!$M$38,RANK(D834,$D834:$D834)+COUNTIFS($D$2:D834,D834,$F$2:F834,F834)-1&gt;1),"",X834*W834)))))))))))))),"")</f>
        <v/>
      </c>
      <c r="Z834" s="18" t="str">
        <f t="shared" ref="Z834:Z897" si="40">IF(F834="Tugigrupp",SUMPRODUCT(($F$2:$F$4154=F834)*($G$2:$G$4154=G834)*($K$2:$K$4154=K834)*($I$2:$I$4154=I834)*($L$2:$L$4154=L834)*($M$2:$M$4154=M834)),"")</f>
        <v/>
      </c>
      <c r="AA834" s="19" t="str">
        <f>IFERROR(VLOOKUP(E834,[2]an!$A$3:$B$81,2,FALSE),"")</f>
        <v/>
      </c>
      <c r="AB834" s="19" t="str">
        <f>IFERROR(VLOOKUP(AA834,[2]an!$C$2:$D$16,2,FALSE),"")</f>
        <v/>
      </c>
      <c r="AC834" s="20"/>
      <c r="AD834" s="21" t="str">
        <f>IF(A834=[2]an!$F$36,VLOOKUP([2]an!$F$36,[2]an!$F$36:$H$36,3,FALSE),IF(A834=[2]an!$F$35,VLOOKUP([2]an!$F$35,[2]an!$F$35:$H$35,3,FALSE),IF(A834=[2]an!$F$33,VLOOKUP([2]an!$F$33,[2]an!$F$33:$H$33,3,FALSE),IF(A834=[2]an!$F$31,VLOOKUP([2]an!$F$31,[2]an!$F$31:$H$31,3,FALSE),""))))</f>
        <v/>
      </c>
    </row>
    <row r="835" spans="6:30" x14ac:dyDescent="0.2">
      <c r="F835" s="10"/>
      <c r="G835" s="8" t="str">
        <f t="shared" ref="G835:G898" si="41">IF(F835="","",IF(F835&lt;&gt;"Tugigrupp","pole",""))</f>
        <v/>
      </c>
      <c r="H835" s="13"/>
      <c r="K835" s="13"/>
      <c r="L835" s="10"/>
      <c r="M835" s="10"/>
      <c r="S835" s="8" t="str">
        <f>IFERROR(VLOOKUP(D835,[1]peretoe_teenus!$A$2:$L$2000,5,FALSE),"")</f>
        <v/>
      </c>
      <c r="U835" s="13"/>
      <c r="V835" s="15" t="str" cm="1">
        <f t="array" ref="V835">IFERROR(IF(AND(F835="Tugigrupp",RANK(K835,$K835:$K835)+COUNTIFS($K$2:K835,K835,$L$2:L835,L835,$M$2:M835,M835,$I$2:I835,I835,$G$2:G835,G835,$F$2:F835,F835)-1=1),SUMPRODUCT(($F$2:$F$4154=F835)*($G$2:$G$4154=G835)*($K$2:$K$4154=K835)*($I$2:$I$4154=I835)*($L$2:$L$4154=L835)*($M$2:$M$4154=M835)),""),"")</f>
        <v/>
      </c>
      <c r="W835" s="15" t="str">
        <f t="shared" si="39"/>
        <v/>
      </c>
      <c r="X835" s="16" t="str">
        <f>IF(AND(A835=[2]an!$G$38,F835=[2]an!$E$40),[2]an!$G$40,IF(AND(A835=[2]an!$G$38,F835=[2]an!$E$41),[2]an!$G$41,IF(AND(A835=[2]an!$G$38,F835=[2]an!$E$39,H835&gt;=[2]an!$M$37),[2]an!$G$39,
IF(AND(A835=[2]an!$G$38,F835=[2]an!$E$39,H835&lt;[2]an!$M$37,S835="kahepoolne vajaduspõhine",U835=""),[2]an!$M$40,
IF(AND(A835=[2]an!$G$38,F835=[2]an!$E$39,H835&lt;[2]an!$M$37,S835="kahepoolne vajaduspõhine",U835&lt;&gt;""),[2]an!$G$39,
IF(AND(A835=[2]an!$G$38,F835=[2]an!$E$39,H835&lt;[2]an!$M$37,S835&lt;&gt;"kahepoolne vajaduspõhine"),[2]an!$G$39,
IF(AND(A835=[2]an!$G$38,F835=[2]an!$E$42),[2]an!$G$42,
IF(AND(A835=[2]an!$H$38,F835=[2]an!$E$40),[2]an!$H$40,IF(AND(A835=[2]an!$H$38,F835=[2]an!$E$41),[2]an!$H$41,IF(AND(A835=[2]an!$H$38,F835=[2]an!$E$39,H835&gt;=[2]an!$M$37),[2]an!$H$39,
IF(AND(A835=[2]an!$H$38,F835=[2]an!$E$39,H835&lt;[2]an!$M$37,S835="kahepoolne vajaduspõhine",U835=""),[2]an!$M$40,
IF(AND(A835=[2]an!$H$38,F835=[2]an!$E$39,H835&lt;[2]an!$M$37,S835="kahepoolne vajaduspõhine",U835&lt;&gt;""),[2]an!$H$39,
IF(AND(A835=[2]an!$H$38,F835=[2]an!$E$39,H835&lt;[2]an!$M$37,S835&lt;&gt;"kahepoolne vajaduspõhine"),[2]an!$H$39,
IF(AND(A835=[2]an!$H$38,F835=[2]an!$E$42),[2]an!$H$42,
IF(AND(A835=[2]an!$I$38,F835=[2]an!$E$40),[2]an!$I$40,IF(AND(A835=[2]an!$I$38,F835=[2]an!$E$41),[2]an!$I$41,IF(AND(A835=[2]an!$I$38,F835=[2]an!$E$39,H835&gt;=[2]an!$M$37),[2]an!$I$39,
IF(AND(A835=[2]an!$I$38,F835=[2]an!$E$39,H835&lt;[2]an!$M$37,S835="kahepoolne vajaduspõhine",U835=""),[2]an!$M$40,
IF(AND(A835=[2]an!$I$38,F835=[2]an!$E$39,H835&lt;[2]an!$M$37,S835="kahepoolne vajaduspõhine",U835&lt;&gt;""),[2]an!$I$39,
IF(AND(A835=[2]an!$I$38,F835=[2]an!$E$39,H835&lt;[2]an!$M$37,S835&lt;&gt;"kahepoolne vajaduspõhine"),[2]an!$I$39,
IF(AND(A835=[2]an!$I$38,F835=[2]an!$E$42),[2]an!$I$42,
IF(AND(A835=[2]an!$J$38,F835=[2]an!$E$40),[2]an!$J$40,IF(AND(A835=[2]an!$J$38,F835=[2]an!$E$41),[2]an!$J$41,IF(AND(A835=[2]an!$J$38,F835=[2]an!$E$39,H835&gt;=[2]an!$M$37),[2]an!$J$39,
IF(AND(A835=[2]an!$J$38,F835=[2]an!$E$39,H835&lt;[2]an!$M$37,S835="kahepoolne vajaduspõhine",U835=""),[2]an!$M$40,
IF(AND(A835=[2]an!$J$38,F835=[2]an!$E$39,H835&lt;[2]an!$M$37,S835="kahepoolne vajaduspõhine",U835&lt;&gt;""),[2]an!$J$39,
IF(AND(A835=[2]an!$J$38,F835=[2]an!$E$39,H835&lt;[2]an!$M$37,S835&lt;&gt;"kahepoolne vajaduspõhine"),[2]an!$J$39,
IF(AND(A835=[2]an!$J$38,F835=[2]an!$E$42),[2]an!$J$42,""))))))))))))))))))))))))))))</f>
        <v/>
      </c>
      <c r="Y835" s="17" t="str">
        <f>IFERROR(IF(F835="Tugigrupp",0,
IF(AND(F835="Peretoe teenus",H835&gt;=[2]an!$M$37,RANK(D835,$D835:$D835)+COUNTIFS($D$2:D835,D835,$F$2:F835,F835)-1&gt;1),"",
IF(AND(F835="Peretoe teenus",H835&gt;=[2]an!$M$37,RANK(D835,$D835:$D835)+COUNTIFS($D$2:D835,D835,$F$2:F835,F835)-1=1,MONTH(H835)=MONTH(K835)=TRUE,YEAR(H835)=YEAR(K835)=TRUE),((EOMONTH(H835,0)-H835+1)*X835)/DAY(EOMONTH(H835,0)),
IF(AND(F835="Peretoe teenus",H835&gt;=[2]an!$M$37,RANK(D835,$D835:$D835)+COUNTIFS($D$2:D835,D835,$F$2:F835,F835)-1=1),X835,
IF(AND(F835="Peretoe teenus",H835&lt;[2]an!$M$37,S835&lt;&gt;"kahepoolne vajaduspõhine",RANK(D835,$D835:$D835)+COUNTIFS($D$2:D835,D835,$F$2:F835,F835)-1=1),X835,
IF(AND(F835="Peretoe teenus",H835&lt;[2]an!$M$37,S835&lt;&gt;"kahepoolne vajaduspõhine",RANK(D835,$D835:$D835)+COUNTIFS($D$2:D835,D835,$F$2:F835,F835)-1&gt;1),"",
IF(AND(F835="Peretoe teenus",H835&lt;[2]an!$M$37,S835="kahepoolne vajaduspõhine",U835="",RANK(D835,$D835:$D835)+COUNTIFS($D$2:D835,D835,$F$2:F835,F835)-1=1),X835,
IF(AND(F835="Peretoe teenus",H835&lt;[2]an!$M$37,S835="kahepoolne vajaduspõhine",U835="",RANK(D835,$D835:$D835)+COUNTIFS($D$2:D835,D835,$F$2:F835,F835)-1&gt;1),"",
IF(AND(F835="Peretoe teenus",H835&lt;[2]an!$M$37,S835="kahepoolne vajaduspõhine",U835&lt;[2]an!$M$37,RANK(D835,$D835:$D835)+COUNTIFS($D$2:D835,D835,$F$2:F835,F835)-1=1),X835,
IF(AND(F835="Peretoe teenus",H835&lt;[2]an!$M$37,S835="kahepoolne vajaduspõhine",U835&lt;[2]an!$M$37,RANK(D835,$D835:$D835)+COUNTIFS($D$2:D835,D835,$F$2:F835,F835)-1&gt;1),"",
IF(AND(F835="Peretoe teenus",H835&lt;[2]an!$M$37,S835="kahepoolne vajaduspõhine",U835&gt;=[2]an!$M$37,U835&lt;=[2]an!$M$38,RANK(D835,$D835:$D835)+COUNTIFS($D$2:D835,D835,$F$2:F835,F835)-1=1),
((EOMONTH(U835,0)-U835+1)*X835)/DAY(EOMONTH(U835,0))+(DAY(U835)-1)*100/DAY(EOMONTH(U835,0)),
IF(AND(F835="Peretoe teenus",H835&lt;[2]an!$M$37,S835="kahepoolne vajaduspõhine",U835&gt;=[2]an!$M$37,U835&lt;=[2]an!$M$38,RANK(D835,$D835:$D835)+COUNTIFS($D$2:D835,D835,$F$2:F835,F835)-1&gt;1),"",
IF(AND(F835="Peretoe teenus",H835&lt;[2]an!$M$37,S835="kahepoolne vajaduspõhine",U835&gt;[2]an!$M$38,RANK(D835,$D835:$D835)+COUNTIFS($D$2:D835,D835,$F$2:F835,F835)-1=1),X835,
IF(AND(F835="Peretoe teenus",H835&lt;[2]an!$M$37,S835="kahepoolne vajaduspõhine",U835&gt;[2]an!$M$38,RANK(D835,$D835:$D835)+COUNTIFS($D$2:D835,D835,$F$2:F835,F835)-1&gt;1),"",X835*W835)))))))))))))),"")</f>
        <v/>
      </c>
      <c r="Z835" s="18" t="str">
        <f t="shared" si="40"/>
        <v/>
      </c>
      <c r="AA835" s="19" t="str">
        <f>IFERROR(VLOOKUP(E835,[2]an!$A$3:$B$81,2,FALSE),"")</f>
        <v/>
      </c>
      <c r="AB835" s="19" t="str">
        <f>IFERROR(VLOOKUP(AA835,[2]an!$C$2:$D$16,2,FALSE),"")</f>
        <v/>
      </c>
      <c r="AC835" s="20"/>
      <c r="AD835" s="21" t="str">
        <f>IF(A835=[2]an!$F$36,VLOOKUP([2]an!$F$36,[2]an!$F$36:$H$36,3,FALSE),IF(A835=[2]an!$F$35,VLOOKUP([2]an!$F$35,[2]an!$F$35:$H$35,3,FALSE),IF(A835=[2]an!$F$33,VLOOKUP([2]an!$F$33,[2]an!$F$33:$H$33,3,FALSE),IF(A835=[2]an!$F$31,VLOOKUP([2]an!$F$31,[2]an!$F$31:$H$31,3,FALSE),""))))</f>
        <v/>
      </c>
    </row>
    <row r="836" spans="6:30" x14ac:dyDescent="0.2">
      <c r="F836" s="10"/>
      <c r="G836" s="8" t="str">
        <f t="shared" si="41"/>
        <v/>
      </c>
      <c r="H836" s="13"/>
      <c r="K836" s="13"/>
      <c r="L836" s="10"/>
      <c r="M836" s="10"/>
      <c r="S836" s="8" t="str">
        <f>IFERROR(VLOOKUP(D836,[1]peretoe_teenus!$A$2:$L$2000,5,FALSE),"")</f>
        <v/>
      </c>
      <c r="U836" s="13"/>
      <c r="V836" s="15" t="str" cm="1">
        <f t="array" ref="V836">IFERROR(IF(AND(F836="Tugigrupp",RANK(K836,$K836:$K836)+COUNTIFS($K$2:K836,K836,$L$2:L836,L836,$M$2:M836,M836,$I$2:I836,I836,$G$2:G836,G836,$F$2:F836,F836)-1=1),SUMPRODUCT(($F$2:$F$4154=F836)*($G$2:$G$4154=G836)*($K$2:$K$4154=K836)*($I$2:$I$4154=I836)*($L$2:$L$4154=L836)*($M$2:$M$4154=M836)),""),"")</f>
        <v/>
      </c>
      <c r="W836" s="15" t="str">
        <f t="shared" si="39"/>
        <v/>
      </c>
      <c r="X836" s="16" t="str">
        <f>IF(AND(A836=[2]an!$G$38,F836=[2]an!$E$40),[2]an!$G$40,IF(AND(A836=[2]an!$G$38,F836=[2]an!$E$41),[2]an!$G$41,IF(AND(A836=[2]an!$G$38,F836=[2]an!$E$39,H836&gt;=[2]an!$M$37),[2]an!$G$39,
IF(AND(A836=[2]an!$G$38,F836=[2]an!$E$39,H836&lt;[2]an!$M$37,S836="kahepoolne vajaduspõhine",U836=""),[2]an!$M$40,
IF(AND(A836=[2]an!$G$38,F836=[2]an!$E$39,H836&lt;[2]an!$M$37,S836="kahepoolne vajaduspõhine",U836&lt;&gt;""),[2]an!$G$39,
IF(AND(A836=[2]an!$G$38,F836=[2]an!$E$39,H836&lt;[2]an!$M$37,S836&lt;&gt;"kahepoolne vajaduspõhine"),[2]an!$G$39,
IF(AND(A836=[2]an!$G$38,F836=[2]an!$E$42),[2]an!$G$42,
IF(AND(A836=[2]an!$H$38,F836=[2]an!$E$40),[2]an!$H$40,IF(AND(A836=[2]an!$H$38,F836=[2]an!$E$41),[2]an!$H$41,IF(AND(A836=[2]an!$H$38,F836=[2]an!$E$39,H836&gt;=[2]an!$M$37),[2]an!$H$39,
IF(AND(A836=[2]an!$H$38,F836=[2]an!$E$39,H836&lt;[2]an!$M$37,S836="kahepoolne vajaduspõhine",U836=""),[2]an!$M$40,
IF(AND(A836=[2]an!$H$38,F836=[2]an!$E$39,H836&lt;[2]an!$M$37,S836="kahepoolne vajaduspõhine",U836&lt;&gt;""),[2]an!$H$39,
IF(AND(A836=[2]an!$H$38,F836=[2]an!$E$39,H836&lt;[2]an!$M$37,S836&lt;&gt;"kahepoolne vajaduspõhine"),[2]an!$H$39,
IF(AND(A836=[2]an!$H$38,F836=[2]an!$E$42),[2]an!$H$42,
IF(AND(A836=[2]an!$I$38,F836=[2]an!$E$40),[2]an!$I$40,IF(AND(A836=[2]an!$I$38,F836=[2]an!$E$41),[2]an!$I$41,IF(AND(A836=[2]an!$I$38,F836=[2]an!$E$39,H836&gt;=[2]an!$M$37),[2]an!$I$39,
IF(AND(A836=[2]an!$I$38,F836=[2]an!$E$39,H836&lt;[2]an!$M$37,S836="kahepoolne vajaduspõhine",U836=""),[2]an!$M$40,
IF(AND(A836=[2]an!$I$38,F836=[2]an!$E$39,H836&lt;[2]an!$M$37,S836="kahepoolne vajaduspõhine",U836&lt;&gt;""),[2]an!$I$39,
IF(AND(A836=[2]an!$I$38,F836=[2]an!$E$39,H836&lt;[2]an!$M$37,S836&lt;&gt;"kahepoolne vajaduspõhine"),[2]an!$I$39,
IF(AND(A836=[2]an!$I$38,F836=[2]an!$E$42),[2]an!$I$42,
IF(AND(A836=[2]an!$J$38,F836=[2]an!$E$40),[2]an!$J$40,IF(AND(A836=[2]an!$J$38,F836=[2]an!$E$41),[2]an!$J$41,IF(AND(A836=[2]an!$J$38,F836=[2]an!$E$39,H836&gt;=[2]an!$M$37),[2]an!$J$39,
IF(AND(A836=[2]an!$J$38,F836=[2]an!$E$39,H836&lt;[2]an!$M$37,S836="kahepoolne vajaduspõhine",U836=""),[2]an!$M$40,
IF(AND(A836=[2]an!$J$38,F836=[2]an!$E$39,H836&lt;[2]an!$M$37,S836="kahepoolne vajaduspõhine",U836&lt;&gt;""),[2]an!$J$39,
IF(AND(A836=[2]an!$J$38,F836=[2]an!$E$39,H836&lt;[2]an!$M$37,S836&lt;&gt;"kahepoolne vajaduspõhine"),[2]an!$J$39,
IF(AND(A836=[2]an!$J$38,F836=[2]an!$E$42),[2]an!$J$42,""))))))))))))))))))))))))))))</f>
        <v/>
      </c>
      <c r="Y836" s="17" t="str">
        <f>IFERROR(IF(F836="Tugigrupp",0,
IF(AND(F836="Peretoe teenus",H836&gt;=[2]an!$M$37,RANK(D836,$D836:$D836)+COUNTIFS($D$2:D836,D836,$F$2:F836,F836)-1&gt;1),"",
IF(AND(F836="Peretoe teenus",H836&gt;=[2]an!$M$37,RANK(D836,$D836:$D836)+COUNTIFS($D$2:D836,D836,$F$2:F836,F836)-1=1,MONTH(H836)=MONTH(K836)=TRUE,YEAR(H836)=YEAR(K836)=TRUE),((EOMONTH(H836,0)-H836+1)*X836)/DAY(EOMONTH(H836,0)),
IF(AND(F836="Peretoe teenus",H836&gt;=[2]an!$M$37,RANK(D836,$D836:$D836)+COUNTIFS($D$2:D836,D836,$F$2:F836,F836)-1=1),X836,
IF(AND(F836="Peretoe teenus",H836&lt;[2]an!$M$37,S836&lt;&gt;"kahepoolne vajaduspõhine",RANK(D836,$D836:$D836)+COUNTIFS($D$2:D836,D836,$F$2:F836,F836)-1=1),X836,
IF(AND(F836="Peretoe teenus",H836&lt;[2]an!$M$37,S836&lt;&gt;"kahepoolne vajaduspõhine",RANK(D836,$D836:$D836)+COUNTIFS($D$2:D836,D836,$F$2:F836,F836)-1&gt;1),"",
IF(AND(F836="Peretoe teenus",H836&lt;[2]an!$M$37,S836="kahepoolne vajaduspõhine",U836="",RANK(D836,$D836:$D836)+COUNTIFS($D$2:D836,D836,$F$2:F836,F836)-1=1),X836,
IF(AND(F836="Peretoe teenus",H836&lt;[2]an!$M$37,S836="kahepoolne vajaduspõhine",U836="",RANK(D836,$D836:$D836)+COUNTIFS($D$2:D836,D836,$F$2:F836,F836)-1&gt;1),"",
IF(AND(F836="Peretoe teenus",H836&lt;[2]an!$M$37,S836="kahepoolne vajaduspõhine",U836&lt;[2]an!$M$37,RANK(D836,$D836:$D836)+COUNTIFS($D$2:D836,D836,$F$2:F836,F836)-1=1),X836,
IF(AND(F836="Peretoe teenus",H836&lt;[2]an!$M$37,S836="kahepoolne vajaduspõhine",U836&lt;[2]an!$M$37,RANK(D836,$D836:$D836)+COUNTIFS($D$2:D836,D836,$F$2:F836,F836)-1&gt;1),"",
IF(AND(F836="Peretoe teenus",H836&lt;[2]an!$M$37,S836="kahepoolne vajaduspõhine",U836&gt;=[2]an!$M$37,U836&lt;=[2]an!$M$38,RANK(D836,$D836:$D836)+COUNTIFS($D$2:D836,D836,$F$2:F836,F836)-1=1),
((EOMONTH(U836,0)-U836+1)*X836)/DAY(EOMONTH(U836,0))+(DAY(U836)-1)*100/DAY(EOMONTH(U836,0)),
IF(AND(F836="Peretoe teenus",H836&lt;[2]an!$M$37,S836="kahepoolne vajaduspõhine",U836&gt;=[2]an!$M$37,U836&lt;=[2]an!$M$38,RANK(D836,$D836:$D836)+COUNTIFS($D$2:D836,D836,$F$2:F836,F836)-1&gt;1),"",
IF(AND(F836="Peretoe teenus",H836&lt;[2]an!$M$37,S836="kahepoolne vajaduspõhine",U836&gt;[2]an!$M$38,RANK(D836,$D836:$D836)+COUNTIFS($D$2:D836,D836,$F$2:F836,F836)-1=1),X836,
IF(AND(F836="Peretoe teenus",H836&lt;[2]an!$M$37,S836="kahepoolne vajaduspõhine",U836&gt;[2]an!$M$38,RANK(D836,$D836:$D836)+COUNTIFS($D$2:D836,D836,$F$2:F836,F836)-1&gt;1),"",X836*W836)))))))))))))),"")</f>
        <v/>
      </c>
      <c r="Z836" s="18" t="str">
        <f t="shared" si="40"/>
        <v/>
      </c>
      <c r="AA836" s="19" t="str">
        <f>IFERROR(VLOOKUP(E836,[2]an!$A$3:$B$81,2,FALSE),"")</f>
        <v/>
      </c>
      <c r="AB836" s="19" t="str">
        <f>IFERROR(VLOOKUP(AA836,[2]an!$C$2:$D$16,2,FALSE),"")</f>
        <v/>
      </c>
      <c r="AC836" s="20"/>
      <c r="AD836" s="21" t="str">
        <f>IF(A836=[2]an!$F$36,VLOOKUP([2]an!$F$36,[2]an!$F$36:$H$36,3,FALSE),IF(A836=[2]an!$F$35,VLOOKUP([2]an!$F$35,[2]an!$F$35:$H$35,3,FALSE),IF(A836=[2]an!$F$33,VLOOKUP([2]an!$F$33,[2]an!$F$33:$H$33,3,FALSE),IF(A836=[2]an!$F$31,VLOOKUP([2]an!$F$31,[2]an!$F$31:$H$31,3,FALSE),""))))</f>
        <v/>
      </c>
    </row>
    <row r="837" spans="6:30" x14ac:dyDescent="0.2">
      <c r="F837" s="10"/>
      <c r="G837" s="8" t="str">
        <f t="shared" si="41"/>
        <v/>
      </c>
      <c r="H837" s="13"/>
      <c r="K837" s="13"/>
      <c r="L837" s="10"/>
      <c r="M837" s="10"/>
      <c r="S837" s="8" t="str">
        <f>IFERROR(VLOOKUP(D837,[1]peretoe_teenus!$A$2:$L$2000,5,FALSE),"")</f>
        <v/>
      </c>
      <c r="U837" s="13"/>
      <c r="V837" s="15" t="str" cm="1">
        <f t="array" ref="V837">IFERROR(IF(AND(F837="Tugigrupp",RANK(K837,$K837:$K837)+COUNTIFS($K$2:K837,K837,$L$2:L837,L837,$M$2:M837,M837,$I$2:I837,I837,$G$2:G837,G837,$F$2:F837,F837)-1=1),SUMPRODUCT(($F$2:$F$4154=F837)*($G$2:$G$4154=G837)*($K$2:$K$4154=K837)*($I$2:$I$4154=I837)*($L$2:$L$4154=L837)*($M$2:$M$4154=M837)),""),"")</f>
        <v/>
      </c>
      <c r="W837" s="15" t="str">
        <f t="shared" si="39"/>
        <v/>
      </c>
      <c r="X837" s="16" t="str">
        <f>IF(AND(A837=[2]an!$G$38,F837=[2]an!$E$40),[2]an!$G$40,IF(AND(A837=[2]an!$G$38,F837=[2]an!$E$41),[2]an!$G$41,IF(AND(A837=[2]an!$G$38,F837=[2]an!$E$39,H837&gt;=[2]an!$M$37),[2]an!$G$39,
IF(AND(A837=[2]an!$G$38,F837=[2]an!$E$39,H837&lt;[2]an!$M$37,S837="kahepoolne vajaduspõhine",U837=""),[2]an!$M$40,
IF(AND(A837=[2]an!$G$38,F837=[2]an!$E$39,H837&lt;[2]an!$M$37,S837="kahepoolne vajaduspõhine",U837&lt;&gt;""),[2]an!$G$39,
IF(AND(A837=[2]an!$G$38,F837=[2]an!$E$39,H837&lt;[2]an!$M$37,S837&lt;&gt;"kahepoolne vajaduspõhine"),[2]an!$G$39,
IF(AND(A837=[2]an!$G$38,F837=[2]an!$E$42),[2]an!$G$42,
IF(AND(A837=[2]an!$H$38,F837=[2]an!$E$40),[2]an!$H$40,IF(AND(A837=[2]an!$H$38,F837=[2]an!$E$41),[2]an!$H$41,IF(AND(A837=[2]an!$H$38,F837=[2]an!$E$39,H837&gt;=[2]an!$M$37),[2]an!$H$39,
IF(AND(A837=[2]an!$H$38,F837=[2]an!$E$39,H837&lt;[2]an!$M$37,S837="kahepoolne vajaduspõhine",U837=""),[2]an!$M$40,
IF(AND(A837=[2]an!$H$38,F837=[2]an!$E$39,H837&lt;[2]an!$M$37,S837="kahepoolne vajaduspõhine",U837&lt;&gt;""),[2]an!$H$39,
IF(AND(A837=[2]an!$H$38,F837=[2]an!$E$39,H837&lt;[2]an!$M$37,S837&lt;&gt;"kahepoolne vajaduspõhine"),[2]an!$H$39,
IF(AND(A837=[2]an!$H$38,F837=[2]an!$E$42),[2]an!$H$42,
IF(AND(A837=[2]an!$I$38,F837=[2]an!$E$40),[2]an!$I$40,IF(AND(A837=[2]an!$I$38,F837=[2]an!$E$41),[2]an!$I$41,IF(AND(A837=[2]an!$I$38,F837=[2]an!$E$39,H837&gt;=[2]an!$M$37),[2]an!$I$39,
IF(AND(A837=[2]an!$I$38,F837=[2]an!$E$39,H837&lt;[2]an!$M$37,S837="kahepoolne vajaduspõhine",U837=""),[2]an!$M$40,
IF(AND(A837=[2]an!$I$38,F837=[2]an!$E$39,H837&lt;[2]an!$M$37,S837="kahepoolne vajaduspõhine",U837&lt;&gt;""),[2]an!$I$39,
IF(AND(A837=[2]an!$I$38,F837=[2]an!$E$39,H837&lt;[2]an!$M$37,S837&lt;&gt;"kahepoolne vajaduspõhine"),[2]an!$I$39,
IF(AND(A837=[2]an!$I$38,F837=[2]an!$E$42),[2]an!$I$42,
IF(AND(A837=[2]an!$J$38,F837=[2]an!$E$40),[2]an!$J$40,IF(AND(A837=[2]an!$J$38,F837=[2]an!$E$41),[2]an!$J$41,IF(AND(A837=[2]an!$J$38,F837=[2]an!$E$39,H837&gt;=[2]an!$M$37),[2]an!$J$39,
IF(AND(A837=[2]an!$J$38,F837=[2]an!$E$39,H837&lt;[2]an!$M$37,S837="kahepoolne vajaduspõhine",U837=""),[2]an!$M$40,
IF(AND(A837=[2]an!$J$38,F837=[2]an!$E$39,H837&lt;[2]an!$M$37,S837="kahepoolne vajaduspõhine",U837&lt;&gt;""),[2]an!$J$39,
IF(AND(A837=[2]an!$J$38,F837=[2]an!$E$39,H837&lt;[2]an!$M$37,S837&lt;&gt;"kahepoolne vajaduspõhine"),[2]an!$J$39,
IF(AND(A837=[2]an!$J$38,F837=[2]an!$E$42),[2]an!$J$42,""))))))))))))))))))))))))))))</f>
        <v/>
      </c>
      <c r="Y837" s="17" t="str">
        <f>IFERROR(IF(F837="Tugigrupp",0,
IF(AND(F837="Peretoe teenus",H837&gt;=[2]an!$M$37,RANK(D837,$D837:$D837)+COUNTIFS($D$2:D837,D837,$F$2:F837,F837)-1&gt;1),"",
IF(AND(F837="Peretoe teenus",H837&gt;=[2]an!$M$37,RANK(D837,$D837:$D837)+COUNTIFS($D$2:D837,D837,$F$2:F837,F837)-1=1,MONTH(H837)=MONTH(K837)=TRUE,YEAR(H837)=YEAR(K837)=TRUE),((EOMONTH(H837,0)-H837+1)*X837)/DAY(EOMONTH(H837,0)),
IF(AND(F837="Peretoe teenus",H837&gt;=[2]an!$M$37,RANK(D837,$D837:$D837)+COUNTIFS($D$2:D837,D837,$F$2:F837,F837)-1=1),X837,
IF(AND(F837="Peretoe teenus",H837&lt;[2]an!$M$37,S837&lt;&gt;"kahepoolne vajaduspõhine",RANK(D837,$D837:$D837)+COUNTIFS($D$2:D837,D837,$F$2:F837,F837)-1=1),X837,
IF(AND(F837="Peretoe teenus",H837&lt;[2]an!$M$37,S837&lt;&gt;"kahepoolne vajaduspõhine",RANK(D837,$D837:$D837)+COUNTIFS($D$2:D837,D837,$F$2:F837,F837)-1&gt;1),"",
IF(AND(F837="Peretoe teenus",H837&lt;[2]an!$M$37,S837="kahepoolne vajaduspõhine",U837="",RANK(D837,$D837:$D837)+COUNTIFS($D$2:D837,D837,$F$2:F837,F837)-1=1),X837,
IF(AND(F837="Peretoe teenus",H837&lt;[2]an!$M$37,S837="kahepoolne vajaduspõhine",U837="",RANK(D837,$D837:$D837)+COUNTIFS($D$2:D837,D837,$F$2:F837,F837)-1&gt;1),"",
IF(AND(F837="Peretoe teenus",H837&lt;[2]an!$M$37,S837="kahepoolne vajaduspõhine",U837&lt;[2]an!$M$37,RANK(D837,$D837:$D837)+COUNTIFS($D$2:D837,D837,$F$2:F837,F837)-1=1),X837,
IF(AND(F837="Peretoe teenus",H837&lt;[2]an!$M$37,S837="kahepoolne vajaduspõhine",U837&lt;[2]an!$M$37,RANK(D837,$D837:$D837)+COUNTIFS($D$2:D837,D837,$F$2:F837,F837)-1&gt;1),"",
IF(AND(F837="Peretoe teenus",H837&lt;[2]an!$M$37,S837="kahepoolne vajaduspõhine",U837&gt;=[2]an!$M$37,U837&lt;=[2]an!$M$38,RANK(D837,$D837:$D837)+COUNTIFS($D$2:D837,D837,$F$2:F837,F837)-1=1),
((EOMONTH(U837,0)-U837+1)*X837)/DAY(EOMONTH(U837,0))+(DAY(U837)-1)*100/DAY(EOMONTH(U837,0)),
IF(AND(F837="Peretoe teenus",H837&lt;[2]an!$M$37,S837="kahepoolne vajaduspõhine",U837&gt;=[2]an!$M$37,U837&lt;=[2]an!$M$38,RANK(D837,$D837:$D837)+COUNTIFS($D$2:D837,D837,$F$2:F837,F837)-1&gt;1),"",
IF(AND(F837="Peretoe teenus",H837&lt;[2]an!$M$37,S837="kahepoolne vajaduspõhine",U837&gt;[2]an!$M$38,RANK(D837,$D837:$D837)+COUNTIFS($D$2:D837,D837,$F$2:F837,F837)-1=1),X837,
IF(AND(F837="Peretoe teenus",H837&lt;[2]an!$M$37,S837="kahepoolne vajaduspõhine",U837&gt;[2]an!$M$38,RANK(D837,$D837:$D837)+COUNTIFS($D$2:D837,D837,$F$2:F837,F837)-1&gt;1),"",X837*W837)))))))))))))),"")</f>
        <v/>
      </c>
      <c r="Z837" s="18" t="str">
        <f t="shared" si="40"/>
        <v/>
      </c>
      <c r="AA837" s="19" t="str">
        <f>IFERROR(VLOOKUP(E837,[2]an!$A$3:$B$81,2,FALSE),"")</f>
        <v/>
      </c>
      <c r="AB837" s="19" t="str">
        <f>IFERROR(VLOOKUP(AA837,[2]an!$C$2:$D$16,2,FALSE),"")</f>
        <v/>
      </c>
      <c r="AC837" s="20"/>
      <c r="AD837" s="21" t="str">
        <f>IF(A837=[2]an!$F$36,VLOOKUP([2]an!$F$36,[2]an!$F$36:$H$36,3,FALSE),IF(A837=[2]an!$F$35,VLOOKUP([2]an!$F$35,[2]an!$F$35:$H$35,3,FALSE),IF(A837=[2]an!$F$33,VLOOKUP([2]an!$F$33,[2]an!$F$33:$H$33,3,FALSE),IF(A837=[2]an!$F$31,VLOOKUP([2]an!$F$31,[2]an!$F$31:$H$31,3,FALSE),""))))</f>
        <v/>
      </c>
    </row>
    <row r="838" spans="6:30" x14ac:dyDescent="0.2">
      <c r="F838" s="10"/>
      <c r="G838" s="8" t="str">
        <f t="shared" si="41"/>
        <v/>
      </c>
      <c r="H838" s="13"/>
      <c r="K838" s="13"/>
      <c r="L838" s="10"/>
      <c r="M838" s="10"/>
      <c r="S838" s="8" t="str">
        <f>IFERROR(VLOOKUP(D838,[1]peretoe_teenus!$A$2:$L$2000,5,FALSE),"")</f>
        <v/>
      </c>
      <c r="U838" s="13"/>
      <c r="V838" s="15" t="str" cm="1">
        <f t="array" ref="V838">IFERROR(IF(AND(F838="Tugigrupp",RANK(K838,$K838:$K838)+COUNTIFS($K$2:K838,K838,$L$2:L838,L838,$M$2:M838,M838,$I$2:I838,I838,$G$2:G838,G838,$F$2:F838,F838)-1=1),SUMPRODUCT(($F$2:$F$4154=F838)*($G$2:$G$4154=G838)*($K$2:$K$4154=K838)*($I$2:$I$4154=I838)*($L$2:$L$4154=L838)*($M$2:$M$4154=M838)),""),"")</f>
        <v/>
      </c>
      <c r="W838" s="15" t="str">
        <f t="shared" si="39"/>
        <v/>
      </c>
      <c r="X838" s="16" t="str">
        <f>IF(AND(A838=[2]an!$G$38,F838=[2]an!$E$40),[2]an!$G$40,IF(AND(A838=[2]an!$G$38,F838=[2]an!$E$41),[2]an!$G$41,IF(AND(A838=[2]an!$G$38,F838=[2]an!$E$39,H838&gt;=[2]an!$M$37),[2]an!$G$39,
IF(AND(A838=[2]an!$G$38,F838=[2]an!$E$39,H838&lt;[2]an!$M$37,S838="kahepoolne vajaduspõhine",U838=""),[2]an!$M$40,
IF(AND(A838=[2]an!$G$38,F838=[2]an!$E$39,H838&lt;[2]an!$M$37,S838="kahepoolne vajaduspõhine",U838&lt;&gt;""),[2]an!$G$39,
IF(AND(A838=[2]an!$G$38,F838=[2]an!$E$39,H838&lt;[2]an!$M$37,S838&lt;&gt;"kahepoolne vajaduspõhine"),[2]an!$G$39,
IF(AND(A838=[2]an!$G$38,F838=[2]an!$E$42),[2]an!$G$42,
IF(AND(A838=[2]an!$H$38,F838=[2]an!$E$40),[2]an!$H$40,IF(AND(A838=[2]an!$H$38,F838=[2]an!$E$41),[2]an!$H$41,IF(AND(A838=[2]an!$H$38,F838=[2]an!$E$39,H838&gt;=[2]an!$M$37),[2]an!$H$39,
IF(AND(A838=[2]an!$H$38,F838=[2]an!$E$39,H838&lt;[2]an!$M$37,S838="kahepoolne vajaduspõhine",U838=""),[2]an!$M$40,
IF(AND(A838=[2]an!$H$38,F838=[2]an!$E$39,H838&lt;[2]an!$M$37,S838="kahepoolne vajaduspõhine",U838&lt;&gt;""),[2]an!$H$39,
IF(AND(A838=[2]an!$H$38,F838=[2]an!$E$39,H838&lt;[2]an!$M$37,S838&lt;&gt;"kahepoolne vajaduspõhine"),[2]an!$H$39,
IF(AND(A838=[2]an!$H$38,F838=[2]an!$E$42),[2]an!$H$42,
IF(AND(A838=[2]an!$I$38,F838=[2]an!$E$40),[2]an!$I$40,IF(AND(A838=[2]an!$I$38,F838=[2]an!$E$41),[2]an!$I$41,IF(AND(A838=[2]an!$I$38,F838=[2]an!$E$39,H838&gt;=[2]an!$M$37),[2]an!$I$39,
IF(AND(A838=[2]an!$I$38,F838=[2]an!$E$39,H838&lt;[2]an!$M$37,S838="kahepoolne vajaduspõhine",U838=""),[2]an!$M$40,
IF(AND(A838=[2]an!$I$38,F838=[2]an!$E$39,H838&lt;[2]an!$M$37,S838="kahepoolne vajaduspõhine",U838&lt;&gt;""),[2]an!$I$39,
IF(AND(A838=[2]an!$I$38,F838=[2]an!$E$39,H838&lt;[2]an!$M$37,S838&lt;&gt;"kahepoolne vajaduspõhine"),[2]an!$I$39,
IF(AND(A838=[2]an!$I$38,F838=[2]an!$E$42),[2]an!$I$42,
IF(AND(A838=[2]an!$J$38,F838=[2]an!$E$40),[2]an!$J$40,IF(AND(A838=[2]an!$J$38,F838=[2]an!$E$41),[2]an!$J$41,IF(AND(A838=[2]an!$J$38,F838=[2]an!$E$39,H838&gt;=[2]an!$M$37),[2]an!$J$39,
IF(AND(A838=[2]an!$J$38,F838=[2]an!$E$39,H838&lt;[2]an!$M$37,S838="kahepoolne vajaduspõhine",U838=""),[2]an!$M$40,
IF(AND(A838=[2]an!$J$38,F838=[2]an!$E$39,H838&lt;[2]an!$M$37,S838="kahepoolne vajaduspõhine",U838&lt;&gt;""),[2]an!$J$39,
IF(AND(A838=[2]an!$J$38,F838=[2]an!$E$39,H838&lt;[2]an!$M$37,S838&lt;&gt;"kahepoolne vajaduspõhine"),[2]an!$J$39,
IF(AND(A838=[2]an!$J$38,F838=[2]an!$E$42),[2]an!$J$42,""))))))))))))))))))))))))))))</f>
        <v/>
      </c>
      <c r="Y838" s="17" t="str">
        <f>IFERROR(IF(F838="Tugigrupp",0,
IF(AND(F838="Peretoe teenus",H838&gt;=[2]an!$M$37,RANK(D838,$D838:$D838)+COUNTIFS($D$2:D838,D838,$F$2:F838,F838)-1&gt;1),"",
IF(AND(F838="Peretoe teenus",H838&gt;=[2]an!$M$37,RANK(D838,$D838:$D838)+COUNTIFS($D$2:D838,D838,$F$2:F838,F838)-1=1,MONTH(H838)=MONTH(K838)=TRUE,YEAR(H838)=YEAR(K838)=TRUE),((EOMONTH(H838,0)-H838+1)*X838)/DAY(EOMONTH(H838,0)),
IF(AND(F838="Peretoe teenus",H838&gt;=[2]an!$M$37,RANK(D838,$D838:$D838)+COUNTIFS($D$2:D838,D838,$F$2:F838,F838)-1=1),X838,
IF(AND(F838="Peretoe teenus",H838&lt;[2]an!$M$37,S838&lt;&gt;"kahepoolne vajaduspõhine",RANK(D838,$D838:$D838)+COUNTIFS($D$2:D838,D838,$F$2:F838,F838)-1=1),X838,
IF(AND(F838="Peretoe teenus",H838&lt;[2]an!$M$37,S838&lt;&gt;"kahepoolne vajaduspõhine",RANK(D838,$D838:$D838)+COUNTIFS($D$2:D838,D838,$F$2:F838,F838)-1&gt;1),"",
IF(AND(F838="Peretoe teenus",H838&lt;[2]an!$M$37,S838="kahepoolne vajaduspõhine",U838="",RANK(D838,$D838:$D838)+COUNTIFS($D$2:D838,D838,$F$2:F838,F838)-1=1),X838,
IF(AND(F838="Peretoe teenus",H838&lt;[2]an!$M$37,S838="kahepoolne vajaduspõhine",U838="",RANK(D838,$D838:$D838)+COUNTIFS($D$2:D838,D838,$F$2:F838,F838)-1&gt;1),"",
IF(AND(F838="Peretoe teenus",H838&lt;[2]an!$M$37,S838="kahepoolne vajaduspõhine",U838&lt;[2]an!$M$37,RANK(D838,$D838:$D838)+COUNTIFS($D$2:D838,D838,$F$2:F838,F838)-1=1),X838,
IF(AND(F838="Peretoe teenus",H838&lt;[2]an!$M$37,S838="kahepoolne vajaduspõhine",U838&lt;[2]an!$M$37,RANK(D838,$D838:$D838)+COUNTIFS($D$2:D838,D838,$F$2:F838,F838)-1&gt;1),"",
IF(AND(F838="Peretoe teenus",H838&lt;[2]an!$M$37,S838="kahepoolne vajaduspõhine",U838&gt;=[2]an!$M$37,U838&lt;=[2]an!$M$38,RANK(D838,$D838:$D838)+COUNTIFS($D$2:D838,D838,$F$2:F838,F838)-1=1),
((EOMONTH(U838,0)-U838+1)*X838)/DAY(EOMONTH(U838,0))+(DAY(U838)-1)*100/DAY(EOMONTH(U838,0)),
IF(AND(F838="Peretoe teenus",H838&lt;[2]an!$M$37,S838="kahepoolne vajaduspõhine",U838&gt;=[2]an!$M$37,U838&lt;=[2]an!$M$38,RANK(D838,$D838:$D838)+COUNTIFS($D$2:D838,D838,$F$2:F838,F838)-1&gt;1),"",
IF(AND(F838="Peretoe teenus",H838&lt;[2]an!$M$37,S838="kahepoolne vajaduspõhine",U838&gt;[2]an!$M$38,RANK(D838,$D838:$D838)+COUNTIFS($D$2:D838,D838,$F$2:F838,F838)-1=1),X838,
IF(AND(F838="Peretoe teenus",H838&lt;[2]an!$M$37,S838="kahepoolne vajaduspõhine",U838&gt;[2]an!$M$38,RANK(D838,$D838:$D838)+COUNTIFS($D$2:D838,D838,$F$2:F838,F838)-1&gt;1),"",X838*W838)))))))))))))),"")</f>
        <v/>
      </c>
      <c r="Z838" s="18" t="str">
        <f t="shared" si="40"/>
        <v/>
      </c>
      <c r="AA838" s="19" t="str">
        <f>IFERROR(VLOOKUP(E838,[2]an!$A$3:$B$81,2,FALSE),"")</f>
        <v/>
      </c>
      <c r="AB838" s="19" t="str">
        <f>IFERROR(VLOOKUP(AA838,[2]an!$C$2:$D$16,2,FALSE),"")</f>
        <v/>
      </c>
      <c r="AC838" s="20"/>
      <c r="AD838" s="21" t="str">
        <f>IF(A838=[2]an!$F$36,VLOOKUP([2]an!$F$36,[2]an!$F$36:$H$36,3,FALSE),IF(A838=[2]an!$F$35,VLOOKUP([2]an!$F$35,[2]an!$F$35:$H$35,3,FALSE),IF(A838=[2]an!$F$33,VLOOKUP([2]an!$F$33,[2]an!$F$33:$H$33,3,FALSE),IF(A838=[2]an!$F$31,VLOOKUP([2]an!$F$31,[2]an!$F$31:$H$31,3,FALSE),""))))</f>
        <v/>
      </c>
    </row>
    <row r="839" spans="6:30" x14ac:dyDescent="0.2">
      <c r="F839" s="10"/>
      <c r="G839" s="8" t="str">
        <f t="shared" si="41"/>
        <v/>
      </c>
      <c r="H839" s="13"/>
      <c r="K839" s="13"/>
      <c r="L839" s="10"/>
      <c r="M839" s="10"/>
      <c r="S839" s="8" t="str">
        <f>IFERROR(VLOOKUP(D839,[1]peretoe_teenus!$A$2:$L$2000,5,FALSE),"")</f>
        <v/>
      </c>
      <c r="U839" s="13"/>
      <c r="V839" s="15" t="str" cm="1">
        <f t="array" ref="V839">IFERROR(IF(AND(F839="Tugigrupp",RANK(K839,$K839:$K839)+COUNTIFS($K$2:K839,K839,$L$2:L839,L839,$M$2:M839,M839,$I$2:I839,I839,$G$2:G839,G839,$F$2:F839,F839)-1=1),SUMPRODUCT(($F$2:$F$4154=F839)*($G$2:$G$4154=G839)*($K$2:$K$4154=K839)*($I$2:$I$4154=I839)*($L$2:$L$4154=L839)*($M$2:$M$4154=M839)),""),"")</f>
        <v/>
      </c>
      <c r="W839" s="15" t="str">
        <f t="shared" si="39"/>
        <v/>
      </c>
      <c r="X839" s="16" t="str">
        <f>IF(AND(A839=[2]an!$G$38,F839=[2]an!$E$40),[2]an!$G$40,IF(AND(A839=[2]an!$G$38,F839=[2]an!$E$41),[2]an!$G$41,IF(AND(A839=[2]an!$G$38,F839=[2]an!$E$39,H839&gt;=[2]an!$M$37),[2]an!$G$39,
IF(AND(A839=[2]an!$G$38,F839=[2]an!$E$39,H839&lt;[2]an!$M$37,S839="kahepoolne vajaduspõhine",U839=""),[2]an!$M$40,
IF(AND(A839=[2]an!$G$38,F839=[2]an!$E$39,H839&lt;[2]an!$M$37,S839="kahepoolne vajaduspõhine",U839&lt;&gt;""),[2]an!$G$39,
IF(AND(A839=[2]an!$G$38,F839=[2]an!$E$39,H839&lt;[2]an!$M$37,S839&lt;&gt;"kahepoolne vajaduspõhine"),[2]an!$G$39,
IF(AND(A839=[2]an!$G$38,F839=[2]an!$E$42),[2]an!$G$42,
IF(AND(A839=[2]an!$H$38,F839=[2]an!$E$40),[2]an!$H$40,IF(AND(A839=[2]an!$H$38,F839=[2]an!$E$41),[2]an!$H$41,IF(AND(A839=[2]an!$H$38,F839=[2]an!$E$39,H839&gt;=[2]an!$M$37),[2]an!$H$39,
IF(AND(A839=[2]an!$H$38,F839=[2]an!$E$39,H839&lt;[2]an!$M$37,S839="kahepoolne vajaduspõhine",U839=""),[2]an!$M$40,
IF(AND(A839=[2]an!$H$38,F839=[2]an!$E$39,H839&lt;[2]an!$M$37,S839="kahepoolne vajaduspõhine",U839&lt;&gt;""),[2]an!$H$39,
IF(AND(A839=[2]an!$H$38,F839=[2]an!$E$39,H839&lt;[2]an!$M$37,S839&lt;&gt;"kahepoolne vajaduspõhine"),[2]an!$H$39,
IF(AND(A839=[2]an!$H$38,F839=[2]an!$E$42),[2]an!$H$42,
IF(AND(A839=[2]an!$I$38,F839=[2]an!$E$40),[2]an!$I$40,IF(AND(A839=[2]an!$I$38,F839=[2]an!$E$41),[2]an!$I$41,IF(AND(A839=[2]an!$I$38,F839=[2]an!$E$39,H839&gt;=[2]an!$M$37),[2]an!$I$39,
IF(AND(A839=[2]an!$I$38,F839=[2]an!$E$39,H839&lt;[2]an!$M$37,S839="kahepoolne vajaduspõhine",U839=""),[2]an!$M$40,
IF(AND(A839=[2]an!$I$38,F839=[2]an!$E$39,H839&lt;[2]an!$M$37,S839="kahepoolne vajaduspõhine",U839&lt;&gt;""),[2]an!$I$39,
IF(AND(A839=[2]an!$I$38,F839=[2]an!$E$39,H839&lt;[2]an!$M$37,S839&lt;&gt;"kahepoolne vajaduspõhine"),[2]an!$I$39,
IF(AND(A839=[2]an!$I$38,F839=[2]an!$E$42),[2]an!$I$42,
IF(AND(A839=[2]an!$J$38,F839=[2]an!$E$40),[2]an!$J$40,IF(AND(A839=[2]an!$J$38,F839=[2]an!$E$41),[2]an!$J$41,IF(AND(A839=[2]an!$J$38,F839=[2]an!$E$39,H839&gt;=[2]an!$M$37),[2]an!$J$39,
IF(AND(A839=[2]an!$J$38,F839=[2]an!$E$39,H839&lt;[2]an!$M$37,S839="kahepoolne vajaduspõhine",U839=""),[2]an!$M$40,
IF(AND(A839=[2]an!$J$38,F839=[2]an!$E$39,H839&lt;[2]an!$M$37,S839="kahepoolne vajaduspõhine",U839&lt;&gt;""),[2]an!$J$39,
IF(AND(A839=[2]an!$J$38,F839=[2]an!$E$39,H839&lt;[2]an!$M$37,S839&lt;&gt;"kahepoolne vajaduspõhine"),[2]an!$J$39,
IF(AND(A839=[2]an!$J$38,F839=[2]an!$E$42),[2]an!$J$42,""))))))))))))))))))))))))))))</f>
        <v/>
      </c>
      <c r="Y839" s="17" t="str">
        <f>IFERROR(IF(F839="Tugigrupp",0,
IF(AND(F839="Peretoe teenus",H839&gt;=[2]an!$M$37,RANK(D839,$D839:$D839)+COUNTIFS($D$2:D839,D839,$F$2:F839,F839)-1&gt;1),"",
IF(AND(F839="Peretoe teenus",H839&gt;=[2]an!$M$37,RANK(D839,$D839:$D839)+COUNTIFS($D$2:D839,D839,$F$2:F839,F839)-1=1,MONTH(H839)=MONTH(K839)=TRUE,YEAR(H839)=YEAR(K839)=TRUE),((EOMONTH(H839,0)-H839+1)*X839)/DAY(EOMONTH(H839,0)),
IF(AND(F839="Peretoe teenus",H839&gt;=[2]an!$M$37,RANK(D839,$D839:$D839)+COUNTIFS($D$2:D839,D839,$F$2:F839,F839)-1=1),X839,
IF(AND(F839="Peretoe teenus",H839&lt;[2]an!$M$37,S839&lt;&gt;"kahepoolne vajaduspõhine",RANK(D839,$D839:$D839)+COUNTIFS($D$2:D839,D839,$F$2:F839,F839)-1=1),X839,
IF(AND(F839="Peretoe teenus",H839&lt;[2]an!$M$37,S839&lt;&gt;"kahepoolne vajaduspõhine",RANK(D839,$D839:$D839)+COUNTIFS($D$2:D839,D839,$F$2:F839,F839)-1&gt;1),"",
IF(AND(F839="Peretoe teenus",H839&lt;[2]an!$M$37,S839="kahepoolne vajaduspõhine",U839="",RANK(D839,$D839:$D839)+COUNTIFS($D$2:D839,D839,$F$2:F839,F839)-1=1),X839,
IF(AND(F839="Peretoe teenus",H839&lt;[2]an!$M$37,S839="kahepoolne vajaduspõhine",U839="",RANK(D839,$D839:$D839)+COUNTIFS($D$2:D839,D839,$F$2:F839,F839)-1&gt;1),"",
IF(AND(F839="Peretoe teenus",H839&lt;[2]an!$M$37,S839="kahepoolne vajaduspõhine",U839&lt;[2]an!$M$37,RANK(D839,$D839:$D839)+COUNTIFS($D$2:D839,D839,$F$2:F839,F839)-1=1),X839,
IF(AND(F839="Peretoe teenus",H839&lt;[2]an!$M$37,S839="kahepoolne vajaduspõhine",U839&lt;[2]an!$M$37,RANK(D839,$D839:$D839)+COUNTIFS($D$2:D839,D839,$F$2:F839,F839)-1&gt;1),"",
IF(AND(F839="Peretoe teenus",H839&lt;[2]an!$M$37,S839="kahepoolne vajaduspõhine",U839&gt;=[2]an!$M$37,U839&lt;=[2]an!$M$38,RANK(D839,$D839:$D839)+COUNTIFS($D$2:D839,D839,$F$2:F839,F839)-1=1),
((EOMONTH(U839,0)-U839+1)*X839)/DAY(EOMONTH(U839,0))+(DAY(U839)-1)*100/DAY(EOMONTH(U839,0)),
IF(AND(F839="Peretoe teenus",H839&lt;[2]an!$M$37,S839="kahepoolne vajaduspõhine",U839&gt;=[2]an!$M$37,U839&lt;=[2]an!$M$38,RANK(D839,$D839:$D839)+COUNTIFS($D$2:D839,D839,$F$2:F839,F839)-1&gt;1),"",
IF(AND(F839="Peretoe teenus",H839&lt;[2]an!$M$37,S839="kahepoolne vajaduspõhine",U839&gt;[2]an!$M$38,RANK(D839,$D839:$D839)+COUNTIFS($D$2:D839,D839,$F$2:F839,F839)-1=1),X839,
IF(AND(F839="Peretoe teenus",H839&lt;[2]an!$M$37,S839="kahepoolne vajaduspõhine",U839&gt;[2]an!$M$38,RANK(D839,$D839:$D839)+COUNTIFS($D$2:D839,D839,$F$2:F839,F839)-1&gt;1),"",X839*W839)))))))))))))),"")</f>
        <v/>
      </c>
      <c r="Z839" s="18" t="str">
        <f t="shared" si="40"/>
        <v/>
      </c>
      <c r="AA839" s="19" t="str">
        <f>IFERROR(VLOOKUP(E839,[2]an!$A$3:$B$81,2,FALSE),"")</f>
        <v/>
      </c>
      <c r="AB839" s="19" t="str">
        <f>IFERROR(VLOOKUP(AA839,[2]an!$C$2:$D$16,2,FALSE),"")</f>
        <v/>
      </c>
      <c r="AC839" s="20"/>
      <c r="AD839" s="21" t="str">
        <f>IF(A839=[2]an!$F$36,VLOOKUP([2]an!$F$36,[2]an!$F$36:$H$36,3,FALSE),IF(A839=[2]an!$F$35,VLOOKUP([2]an!$F$35,[2]an!$F$35:$H$35,3,FALSE),IF(A839=[2]an!$F$33,VLOOKUP([2]an!$F$33,[2]an!$F$33:$H$33,3,FALSE),IF(A839=[2]an!$F$31,VLOOKUP([2]an!$F$31,[2]an!$F$31:$H$31,3,FALSE),""))))</f>
        <v/>
      </c>
    </row>
    <row r="840" spans="6:30" x14ac:dyDescent="0.2">
      <c r="F840" s="10"/>
      <c r="G840" s="8" t="str">
        <f t="shared" si="41"/>
        <v/>
      </c>
      <c r="H840" s="13"/>
      <c r="K840" s="13"/>
      <c r="L840" s="10"/>
      <c r="M840" s="10"/>
      <c r="S840" s="8" t="str">
        <f>IFERROR(VLOOKUP(D840,[1]peretoe_teenus!$A$2:$L$2000,5,FALSE),"")</f>
        <v/>
      </c>
      <c r="U840" s="13"/>
      <c r="V840" s="15" t="str" cm="1">
        <f t="array" ref="V840">IFERROR(IF(AND(F840="Tugigrupp",RANK(K840,$K840:$K840)+COUNTIFS($K$2:K840,K840,$L$2:L840,L840,$M$2:M840,M840,$I$2:I840,I840,$G$2:G840,G840,$F$2:F840,F840)-1=1),SUMPRODUCT(($F$2:$F$4154=F840)*($G$2:$G$4154=G840)*($K$2:$K$4154=K840)*($I$2:$I$4154=I840)*($L$2:$L$4154=L840)*($M$2:$M$4154=M840)),""),"")</f>
        <v/>
      </c>
      <c r="W840" s="15" t="str">
        <f t="shared" si="39"/>
        <v/>
      </c>
      <c r="X840" s="16" t="str">
        <f>IF(AND(A840=[2]an!$G$38,F840=[2]an!$E$40),[2]an!$G$40,IF(AND(A840=[2]an!$G$38,F840=[2]an!$E$41),[2]an!$G$41,IF(AND(A840=[2]an!$G$38,F840=[2]an!$E$39,H840&gt;=[2]an!$M$37),[2]an!$G$39,
IF(AND(A840=[2]an!$G$38,F840=[2]an!$E$39,H840&lt;[2]an!$M$37,S840="kahepoolne vajaduspõhine",U840=""),[2]an!$M$40,
IF(AND(A840=[2]an!$G$38,F840=[2]an!$E$39,H840&lt;[2]an!$M$37,S840="kahepoolne vajaduspõhine",U840&lt;&gt;""),[2]an!$G$39,
IF(AND(A840=[2]an!$G$38,F840=[2]an!$E$39,H840&lt;[2]an!$M$37,S840&lt;&gt;"kahepoolne vajaduspõhine"),[2]an!$G$39,
IF(AND(A840=[2]an!$G$38,F840=[2]an!$E$42),[2]an!$G$42,
IF(AND(A840=[2]an!$H$38,F840=[2]an!$E$40),[2]an!$H$40,IF(AND(A840=[2]an!$H$38,F840=[2]an!$E$41),[2]an!$H$41,IF(AND(A840=[2]an!$H$38,F840=[2]an!$E$39,H840&gt;=[2]an!$M$37),[2]an!$H$39,
IF(AND(A840=[2]an!$H$38,F840=[2]an!$E$39,H840&lt;[2]an!$M$37,S840="kahepoolne vajaduspõhine",U840=""),[2]an!$M$40,
IF(AND(A840=[2]an!$H$38,F840=[2]an!$E$39,H840&lt;[2]an!$M$37,S840="kahepoolne vajaduspõhine",U840&lt;&gt;""),[2]an!$H$39,
IF(AND(A840=[2]an!$H$38,F840=[2]an!$E$39,H840&lt;[2]an!$M$37,S840&lt;&gt;"kahepoolne vajaduspõhine"),[2]an!$H$39,
IF(AND(A840=[2]an!$H$38,F840=[2]an!$E$42),[2]an!$H$42,
IF(AND(A840=[2]an!$I$38,F840=[2]an!$E$40),[2]an!$I$40,IF(AND(A840=[2]an!$I$38,F840=[2]an!$E$41),[2]an!$I$41,IF(AND(A840=[2]an!$I$38,F840=[2]an!$E$39,H840&gt;=[2]an!$M$37),[2]an!$I$39,
IF(AND(A840=[2]an!$I$38,F840=[2]an!$E$39,H840&lt;[2]an!$M$37,S840="kahepoolne vajaduspõhine",U840=""),[2]an!$M$40,
IF(AND(A840=[2]an!$I$38,F840=[2]an!$E$39,H840&lt;[2]an!$M$37,S840="kahepoolne vajaduspõhine",U840&lt;&gt;""),[2]an!$I$39,
IF(AND(A840=[2]an!$I$38,F840=[2]an!$E$39,H840&lt;[2]an!$M$37,S840&lt;&gt;"kahepoolne vajaduspõhine"),[2]an!$I$39,
IF(AND(A840=[2]an!$I$38,F840=[2]an!$E$42),[2]an!$I$42,
IF(AND(A840=[2]an!$J$38,F840=[2]an!$E$40),[2]an!$J$40,IF(AND(A840=[2]an!$J$38,F840=[2]an!$E$41),[2]an!$J$41,IF(AND(A840=[2]an!$J$38,F840=[2]an!$E$39,H840&gt;=[2]an!$M$37),[2]an!$J$39,
IF(AND(A840=[2]an!$J$38,F840=[2]an!$E$39,H840&lt;[2]an!$M$37,S840="kahepoolne vajaduspõhine",U840=""),[2]an!$M$40,
IF(AND(A840=[2]an!$J$38,F840=[2]an!$E$39,H840&lt;[2]an!$M$37,S840="kahepoolne vajaduspõhine",U840&lt;&gt;""),[2]an!$J$39,
IF(AND(A840=[2]an!$J$38,F840=[2]an!$E$39,H840&lt;[2]an!$M$37,S840&lt;&gt;"kahepoolne vajaduspõhine"),[2]an!$J$39,
IF(AND(A840=[2]an!$J$38,F840=[2]an!$E$42),[2]an!$J$42,""))))))))))))))))))))))))))))</f>
        <v/>
      </c>
      <c r="Y840" s="17" t="str">
        <f>IFERROR(IF(F840="Tugigrupp",0,
IF(AND(F840="Peretoe teenus",H840&gt;=[2]an!$M$37,RANK(D840,$D840:$D840)+COUNTIFS($D$2:D840,D840,$F$2:F840,F840)-1&gt;1),"",
IF(AND(F840="Peretoe teenus",H840&gt;=[2]an!$M$37,RANK(D840,$D840:$D840)+COUNTIFS($D$2:D840,D840,$F$2:F840,F840)-1=1,MONTH(H840)=MONTH(K840)=TRUE,YEAR(H840)=YEAR(K840)=TRUE),((EOMONTH(H840,0)-H840+1)*X840)/DAY(EOMONTH(H840,0)),
IF(AND(F840="Peretoe teenus",H840&gt;=[2]an!$M$37,RANK(D840,$D840:$D840)+COUNTIFS($D$2:D840,D840,$F$2:F840,F840)-1=1),X840,
IF(AND(F840="Peretoe teenus",H840&lt;[2]an!$M$37,S840&lt;&gt;"kahepoolne vajaduspõhine",RANK(D840,$D840:$D840)+COUNTIFS($D$2:D840,D840,$F$2:F840,F840)-1=1),X840,
IF(AND(F840="Peretoe teenus",H840&lt;[2]an!$M$37,S840&lt;&gt;"kahepoolne vajaduspõhine",RANK(D840,$D840:$D840)+COUNTIFS($D$2:D840,D840,$F$2:F840,F840)-1&gt;1),"",
IF(AND(F840="Peretoe teenus",H840&lt;[2]an!$M$37,S840="kahepoolne vajaduspõhine",U840="",RANK(D840,$D840:$D840)+COUNTIFS($D$2:D840,D840,$F$2:F840,F840)-1=1),X840,
IF(AND(F840="Peretoe teenus",H840&lt;[2]an!$M$37,S840="kahepoolne vajaduspõhine",U840="",RANK(D840,$D840:$D840)+COUNTIFS($D$2:D840,D840,$F$2:F840,F840)-1&gt;1),"",
IF(AND(F840="Peretoe teenus",H840&lt;[2]an!$M$37,S840="kahepoolne vajaduspõhine",U840&lt;[2]an!$M$37,RANK(D840,$D840:$D840)+COUNTIFS($D$2:D840,D840,$F$2:F840,F840)-1=1),X840,
IF(AND(F840="Peretoe teenus",H840&lt;[2]an!$M$37,S840="kahepoolne vajaduspõhine",U840&lt;[2]an!$M$37,RANK(D840,$D840:$D840)+COUNTIFS($D$2:D840,D840,$F$2:F840,F840)-1&gt;1),"",
IF(AND(F840="Peretoe teenus",H840&lt;[2]an!$M$37,S840="kahepoolne vajaduspõhine",U840&gt;=[2]an!$M$37,U840&lt;=[2]an!$M$38,RANK(D840,$D840:$D840)+COUNTIFS($D$2:D840,D840,$F$2:F840,F840)-1=1),
((EOMONTH(U840,0)-U840+1)*X840)/DAY(EOMONTH(U840,0))+(DAY(U840)-1)*100/DAY(EOMONTH(U840,0)),
IF(AND(F840="Peretoe teenus",H840&lt;[2]an!$M$37,S840="kahepoolne vajaduspõhine",U840&gt;=[2]an!$M$37,U840&lt;=[2]an!$M$38,RANK(D840,$D840:$D840)+COUNTIFS($D$2:D840,D840,$F$2:F840,F840)-1&gt;1),"",
IF(AND(F840="Peretoe teenus",H840&lt;[2]an!$M$37,S840="kahepoolne vajaduspõhine",U840&gt;[2]an!$M$38,RANK(D840,$D840:$D840)+COUNTIFS($D$2:D840,D840,$F$2:F840,F840)-1=1),X840,
IF(AND(F840="Peretoe teenus",H840&lt;[2]an!$M$37,S840="kahepoolne vajaduspõhine",U840&gt;[2]an!$M$38,RANK(D840,$D840:$D840)+COUNTIFS($D$2:D840,D840,$F$2:F840,F840)-1&gt;1),"",X840*W840)))))))))))))),"")</f>
        <v/>
      </c>
      <c r="Z840" s="18" t="str">
        <f t="shared" si="40"/>
        <v/>
      </c>
      <c r="AA840" s="19" t="str">
        <f>IFERROR(VLOOKUP(E840,[2]an!$A$3:$B$81,2,FALSE),"")</f>
        <v/>
      </c>
      <c r="AB840" s="19" t="str">
        <f>IFERROR(VLOOKUP(AA840,[2]an!$C$2:$D$16,2,FALSE),"")</f>
        <v/>
      </c>
      <c r="AC840" s="20"/>
      <c r="AD840" s="21" t="str">
        <f>IF(A840=[2]an!$F$36,VLOOKUP([2]an!$F$36,[2]an!$F$36:$H$36,3,FALSE),IF(A840=[2]an!$F$35,VLOOKUP([2]an!$F$35,[2]an!$F$35:$H$35,3,FALSE),IF(A840=[2]an!$F$33,VLOOKUP([2]an!$F$33,[2]an!$F$33:$H$33,3,FALSE),IF(A840=[2]an!$F$31,VLOOKUP([2]an!$F$31,[2]an!$F$31:$H$31,3,FALSE),""))))</f>
        <v/>
      </c>
    </row>
    <row r="841" spans="6:30" x14ac:dyDescent="0.2">
      <c r="F841" s="10"/>
      <c r="G841" s="8" t="str">
        <f t="shared" si="41"/>
        <v/>
      </c>
      <c r="H841" s="13"/>
      <c r="K841" s="13"/>
      <c r="L841" s="10"/>
      <c r="M841" s="10"/>
      <c r="S841" s="8" t="str">
        <f>IFERROR(VLOOKUP(D841,[1]peretoe_teenus!$A$2:$L$2000,5,FALSE),"")</f>
        <v/>
      </c>
      <c r="U841" s="13"/>
      <c r="V841" s="15" t="str" cm="1">
        <f t="array" ref="V841">IFERROR(IF(AND(F841="Tugigrupp",RANK(K841,$K841:$K841)+COUNTIFS($K$2:K841,K841,$L$2:L841,L841,$M$2:M841,M841,$I$2:I841,I841,$G$2:G841,G841,$F$2:F841,F841)-1=1),SUMPRODUCT(($F$2:$F$4154=F841)*($G$2:$G$4154=G841)*($K$2:$K$4154=K841)*($I$2:$I$4154=I841)*($L$2:$L$4154=L841)*($M$2:$M$4154=M841)),""),"")</f>
        <v/>
      </c>
      <c r="W841" s="15" t="str">
        <f t="shared" si="39"/>
        <v/>
      </c>
      <c r="X841" s="16" t="str">
        <f>IF(AND(A841=[2]an!$G$38,F841=[2]an!$E$40),[2]an!$G$40,IF(AND(A841=[2]an!$G$38,F841=[2]an!$E$41),[2]an!$G$41,IF(AND(A841=[2]an!$G$38,F841=[2]an!$E$39,H841&gt;=[2]an!$M$37),[2]an!$G$39,
IF(AND(A841=[2]an!$G$38,F841=[2]an!$E$39,H841&lt;[2]an!$M$37,S841="kahepoolne vajaduspõhine",U841=""),[2]an!$M$40,
IF(AND(A841=[2]an!$G$38,F841=[2]an!$E$39,H841&lt;[2]an!$M$37,S841="kahepoolne vajaduspõhine",U841&lt;&gt;""),[2]an!$G$39,
IF(AND(A841=[2]an!$G$38,F841=[2]an!$E$39,H841&lt;[2]an!$M$37,S841&lt;&gt;"kahepoolne vajaduspõhine"),[2]an!$G$39,
IF(AND(A841=[2]an!$G$38,F841=[2]an!$E$42),[2]an!$G$42,
IF(AND(A841=[2]an!$H$38,F841=[2]an!$E$40),[2]an!$H$40,IF(AND(A841=[2]an!$H$38,F841=[2]an!$E$41),[2]an!$H$41,IF(AND(A841=[2]an!$H$38,F841=[2]an!$E$39,H841&gt;=[2]an!$M$37),[2]an!$H$39,
IF(AND(A841=[2]an!$H$38,F841=[2]an!$E$39,H841&lt;[2]an!$M$37,S841="kahepoolne vajaduspõhine",U841=""),[2]an!$M$40,
IF(AND(A841=[2]an!$H$38,F841=[2]an!$E$39,H841&lt;[2]an!$M$37,S841="kahepoolne vajaduspõhine",U841&lt;&gt;""),[2]an!$H$39,
IF(AND(A841=[2]an!$H$38,F841=[2]an!$E$39,H841&lt;[2]an!$M$37,S841&lt;&gt;"kahepoolne vajaduspõhine"),[2]an!$H$39,
IF(AND(A841=[2]an!$H$38,F841=[2]an!$E$42),[2]an!$H$42,
IF(AND(A841=[2]an!$I$38,F841=[2]an!$E$40),[2]an!$I$40,IF(AND(A841=[2]an!$I$38,F841=[2]an!$E$41),[2]an!$I$41,IF(AND(A841=[2]an!$I$38,F841=[2]an!$E$39,H841&gt;=[2]an!$M$37),[2]an!$I$39,
IF(AND(A841=[2]an!$I$38,F841=[2]an!$E$39,H841&lt;[2]an!$M$37,S841="kahepoolne vajaduspõhine",U841=""),[2]an!$M$40,
IF(AND(A841=[2]an!$I$38,F841=[2]an!$E$39,H841&lt;[2]an!$M$37,S841="kahepoolne vajaduspõhine",U841&lt;&gt;""),[2]an!$I$39,
IF(AND(A841=[2]an!$I$38,F841=[2]an!$E$39,H841&lt;[2]an!$M$37,S841&lt;&gt;"kahepoolne vajaduspõhine"),[2]an!$I$39,
IF(AND(A841=[2]an!$I$38,F841=[2]an!$E$42),[2]an!$I$42,
IF(AND(A841=[2]an!$J$38,F841=[2]an!$E$40),[2]an!$J$40,IF(AND(A841=[2]an!$J$38,F841=[2]an!$E$41),[2]an!$J$41,IF(AND(A841=[2]an!$J$38,F841=[2]an!$E$39,H841&gt;=[2]an!$M$37),[2]an!$J$39,
IF(AND(A841=[2]an!$J$38,F841=[2]an!$E$39,H841&lt;[2]an!$M$37,S841="kahepoolne vajaduspõhine",U841=""),[2]an!$M$40,
IF(AND(A841=[2]an!$J$38,F841=[2]an!$E$39,H841&lt;[2]an!$M$37,S841="kahepoolne vajaduspõhine",U841&lt;&gt;""),[2]an!$J$39,
IF(AND(A841=[2]an!$J$38,F841=[2]an!$E$39,H841&lt;[2]an!$M$37,S841&lt;&gt;"kahepoolne vajaduspõhine"),[2]an!$J$39,
IF(AND(A841=[2]an!$J$38,F841=[2]an!$E$42),[2]an!$J$42,""))))))))))))))))))))))))))))</f>
        <v/>
      </c>
      <c r="Y841" s="17" t="str">
        <f>IFERROR(IF(F841="Tugigrupp",0,
IF(AND(F841="Peretoe teenus",H841&gt;=[2]an!$M$37,RANK(D841,$D841:$D841)+COUNTIFS($D$2:D841,D841,$F$2:F841,F841)-1&gt;1),"",
IF(AND(F841="Peretoe teenus",H841&gt;=[2]an!$M$37,RANK(D841,$D841:$D841)+COUNTIFS($D$2:D841,D841,$F$2:F841,F841)-1=1,MONTH(H841)=MONTH(K841)=TRUE,YEAR(H841)=YEAR(K841)=TRUE),((EOMONTH(H841,0)-H841+1)*X841)/DAY(EOMONTH(H841,0)),
IF(AND(F841="Peretoe teenus",H841&gt;=[2]an!$M$37,RANK(D841,$D841:$D841)+COUNTIFS($D$2:D841,D841,$F$2:F841,F841)-1=1),X841,
IF(AND(F841="Peretoe teenus",H841&lt;[2]an!$M$37,S841&lt;&gt;"kahepoolne vajaduspõhine",RANK(D841,$D841:$D841)+COUNTIFS($D$2:D841,D841,$F$2:F841,F841)-1=1),X841,
IF(AND(F841="Peretoe teenus",H841&lt;[2]an!$M$37,S841&lt;&gt;"kahepoolne vajaduspõhine",RANK(D841,$D841:$D841)+COUNTIFS($D$2:D841,D841,$F$2:F841,F841)-1&gt;1),"",
IF(AND(F841="Peretoe teenus",H841&lt;[2]an!$M$37,S841="kahepoolne vajaduspõhine",U841="",RANK(D841,$D841:$D841)+COUNTIFS($D$2:D841,D841,$F$2:F841,F841)-1=1),X841,
IF(AND(F841="Peretoe teenus",H841&lt;[2]an!$M$37,S841="kahepoolne vajaduspõhine",U841="",RANK(D841,$D841:$D841)+COUNTIFS($D$2:D841,D841,$F$2:F841,F841)-1&gt;1),"",
IF(AND(F841="Peretoe teenus",H841&lt;[2]an!$M$37,S841="kahepoolne vajaduspõhine",U841&lt;[2]an!$M$37,RANK(D841,$D841:$D841)+COUNTIFS($D$2:D841,D841,$F$2:F841,F841)-1=1),X841,
IF(AND(F841="Peretoe teenus",H841&lt;[2]an!$M$37,S841="kahepoolne vajaduspõhine",U841&lt;[2]an!$M$37,RANK(D841,$D841:$D841)+COUNTIFS($D$2:D841,D841,$F$2:F841,F841)-1&gt;1),"",
IF(AND(F841="Peretoe teenus",H841&lt;[2]an!$M$37,S841="kahepoolne vajaduspõhine",U841&gt;=[2]an!$M$37,U841&lt;=[2]an!$M$38,RANK(D841,$D841:$D841)+COUNTIFS($D$2:D841,D841,$F$2:F841,F841)-1=1),
((EOMONTH(U841,0)-U841+1)*X841)/DAY(EOMONTH(U841,0))+(DAY(U841)-1)*100/DAY(EOMONTH(U841,0)),
IF(AND(F841="Peretoe teenus",H841&lt;[2]an!$M$37,S841="kahepoolne vajaduspõhine",U841&gt;=[2]an!$M$37,U841&lt;=[2]an!$M$38,RANK(D841,$D841:$D841)+COUNTIFS($D$2:D841,D841,$F$2:F841,F841)-1&gt;1),"",
IF(AND(F841="Peretoe teenus",H841&lt;[2]an!$M$37,S841="kahepoolne vajaduspõhine",U841&gt;[2]an!$M$38,RANK(D841,$D841:$D841)+COUNTIFS($D$2:D841,D841,$F$2:F841,F841)-1=1),X841,
IF(AND(F841="Peretoe teenus",H841&lt;[2]an!$M$37,S841="kahepoolne vajaduspõhine",U841&gt;[2]an!$M$38,RANK(D841,$D841:$D841)+COUNTIFS($D$2:D841,D841,$F$2:F841,F841)-1&gt;1),"",X841*W841)))))))))))))),"")</f>
        <v/>
      </c>
      <c r="Z841" s="18" t="str">
        <f t="shared" si="40"/>
        <v/>
      </c>
      <c r="AA841" s="19" t="str">
        <f>IFERROR(VLOOKUP(E841,[2]an!$A$3:$B$81,2,FALSE),"")</f>
        <v/>
      </c>
      <c r="AB841" s="19" t="str">
        <f>IFERROR(VLOOKUP(AA841,[2]an!$C$2:$D$16,2,FALSE),"")</f>
        <v/>
      </c>
      <c r="AC841" s="20"/>
      <c r="AD841" s="21" t="str">
        <f>IF(A841=[2]an!$F$36,VLOOKUP([2]an!$F$36,[2]an!$F$36:$H$36,3,FALSE),IF(A841=[2]an!$F$35,VLOOKUP([2]an!$F$35,[2]an!$F$35:$H$35,3,FALSE),IF(A841=[2]an!$F$33,VLOOKUP([2]an!$F$33,[2]an!$F$33:$H$33,3,FALSE),IF(A841=[2]an!$F$31,VLOOKUP([2]an!$F$31,[2]an!$F$31:$H$31,3,FALSE),""))))</f>
        <v/>
      </c>
    </row>
    <row r="842" spans="6:30" x14ac:dyDescent="0.2">
      <c r="F842" s="10"/>
      <c r="G842" s="8" t="str">
        <f t="shared" si="41"/>
        <v/>
      </c>
      <c r="H842" s="13"/>
      <c r="K842" s="13"/>
      <c r="L842" s="10"/>
      <c r="M842" s="10"/>
      <c r="S842" s="8" t="str">
        <f>IFERROR(VLOOKUP(D842,[1]peretoe_teenus!$A$2:$L$2000,5,FALSE),"")</f>
        <v/>
      </c>
      <c r="U842" s="13"/>
      <c r="V842" s="15" t="str" cm="1">
        <f t="array" ref="V842">IFERROR(IF(AND(F842="Tugigrupp",RANK(K842,$K842:$K842)+COUNTIFS($K$2:K842,K842,$L$2:L842,L842,$M$2:M842,M842,$I$2:I842,I842,$G$2:G842,G842,$F$2:F842,F842)-1=1),SUMPRODUCT(($F$2:$F$4154=F842)*($G$2:$G$4154=G842)*($K$2:$K$4154=K842)*($I$2:$I$4154=I842)*($L$2:$L$4154=L842)*($M$2:$M$4154=M842)),""),"")</f>
        <v/>
      </c>
      <c r="W842" s="15" t="str">
        <f t="shared" si="39"/>
        <v/>
      </c>
      <c r="X842" s="16" t="str">
        <f>IF(AND(A842=[2]an!$G$38,F842=[2]an!$E$40),[2]an!$G$40,IF(AND(A842=[2]an!$G$38,F842=[2]an!$E$41),[2]an!$G$41,IF(AND(A842=[2]an!$G$38,F842=[2]an!$E$39,H842&gt;=[2]an!$M$37),[2]an!$G$39,
IF(AND(A842=[2]an!$G$38,F842=[2]an!$E$39,H842&lt;[2]an!$M$37,S842="kahepoolne vajaduspõhine",U842=""),[2]an!$M$40,
IF(AND(A842=[2]an!$G$38,F842=[2]an!$E$39,H842&lt;[2]an!$M$37,S842="kahepoolne vajaduspõhine",U842&lt;&gt;""),[2]an!$G$39,
IF(AND(A842=[2]an!$G$38,F842=[2]an!$E$39,H842&lt;[2]an!$M$37,S842&lt;&gt;"kahepoolne vajaduspõhine"),[2]an!$G$39,
IF(AND(A842=[2]an!$G$38,F842=[2]an!$E$42),[2]an!$G$42,
IF(AND(A842=[2]an!$H$38,F842=[2]an!$E$40),[2]an!$H$40,IF(AND(A842=[2]an!$H$38,F842=[2]an!$E$41),[2]an!$H$41,IF(AND(A842=[2]an!$H$38,F842=[2]an!$E$39,H842&gt;=[2]an!$M$37),[2]an!$H$39,
IF(AND(A842=[2]an!$H$38,F842=[2]an!$E$39,H842&lt;[2]an!$M$37,S842="kahepoolne vajaduspõhine",U842=""),[2]an!$M$40,
IF(AND(A842=[2]an!$H$38,F842=[2]an!$E$39,H842&lt;[2]an!$M$37,S842="kahepoolne vajaduspõhine",U842&lt;&gt;""),[2]an!$H$39,
IF(AND(A842=[2]an!$H$38,F842=[2]an!$E$39,H842&lt;[2]an!$M$37,S842&lt;&gt;"kahepoolne vajaduspõhine"),[2]an!$H$39,
IF(AND(A842=[2]an!$H$38,F842=[2]an!$E$42),[2]an!$H$42,
IF(AND(A842=[2]an!$I$38,F842=[2]an!$E$40),[2]an!$I$40,IF(AND(A842=[2]an!$I$38,F842=[2]an!$E$41),[2]an!$I$41,IF(AND(A842=[2]an!$I$38,F842=[2]an!$E$39,H842&gt;=[2]an!$M$37),[2]an!$I$39,
IF(AND(A842=[2]an!$I$38,F842=[2]an!$E$39,H842&lt;[2]an!$M$37,S842="kahepoolne vajaduspõhine",U842=""),[2]an!$M$40,
IF(AND(A842=[2]an!$I$38,F842=[2]an!$E$39,H842&lt;[2]an!$M$37,S842="kahepoolne vajaduspõhine",U842&lt;&gt;""),[2]an!$I$39,
IF(AND(A842=[2]an!$I$38,F842=[2]an!$E$39,H842&lt;[2]an!$M$37,S842&lt;&gt;"kahepoolne vajaduspõhine"),[2]an!$I$39,
IF(AND(A842=[2]an!$I$38,F842=[2]an!$E$42),[2]an!$I$42,
IF(AND(A842=[2]an!$J$38,F842=[2]an!$E$40),[2]an!$J$40,IF(AND(A842=[2]an!$J$38,F842=[2]an!$E$41),[2]an!$J$41,IF(AND(A842=[2]an!$J$38,F842=[2]an!$E$39,H842&gt;=[2]an!$M$37),[2]an!$J$39,
IF(AND(A842=[2]an!$J$38,F842=[2]an!$E$39,H842&lt;[2]an!$M$37,S842="kahepoolne vajaduspõhine",U842=""),[2]an!$M$40,
IF(AND(A842=[2]an!$J$38,F842=[2]an!$E$39,H842&lt;[2]an!$M$37,S842="kahepoolne vajaduspõhine",U842&lt;&gt;""),[2]an!$J$39,
IF(AND(A842=[2]an!$J$38,F842=[2]an!$E$39,H842&lt;[2]an!$M$37,S842&lt;&gt;"kahepoolne vajaduspõhine"),[2]an!$J$39,
IF(AND(A842=[2]an!$J$38,F842=[2]an!$E$42),[2]an!$J$42,""))))))))))))))))))))))))))))</f>
        <v/>
      </c>
      <c r="Y842" s="17" t="str">
        <f>IFERROR(IF(F842="Tugigrupp",0,
IF(AND(F842="Peretoe teenus",H842&gt;=[2]an!$M$37,RANK(D842,$D842:$D842)+COUNTIFS($D$2:D842,D842,$F$2:F842,F842)-1&gt;1),"",
IF(AND(F842="Peretoe teenus",H842&gt;=[2]an!$M$37,RANK(D842,$D842:$D842)+COUNTIFS($D$2:D842,D842,$F$2:F842,F842)-1=1,MONTH(H842)=MONTH(K842)=TRUE,YEAR(H842)=YEAR(K842)=TRUE),((EOMONTH(H842,0)-H842+1)*X842)/DAY(EOMONTH(H842,0)),
IF(AND(F842="Peretoe teenus",H842&gt;=[2]an!$M$37,RANK(D842,$D842:$D842)+COUNTIFS($D$2:D842,D842,$F$2:F842,F842)-1=1),X842,
IF(AND(F842="Peretoe teenus",H842&lt;[2]an!$M$37,S842&lt;&gt;"kahepoolne vajaduspõhine",RANK(D842,$D842:$D842)+COUNTIFS($D$2:D842,D842,$F$2:F842,F842)-1=1),X842,
IF(AND(F842="Peretoe teenus",H842&lt;[2]an!$M$37,S842&lt;&gt;"kahepoolne vajaduspõhine",RANK(D842,$D842:$D842)+COUNTIFS($D$2:D842,D842,$F$2:F842,F842)-1&gt;1),"",
IF(AND(F842="Peretoe teenus",H842&lt;[2]an!$M$37,S842="kahepoolne vajaduspõhine",U842="",RANK(D842,$D842:$D842)+COUNTIFS($D$2:D842,D842,$F$2:F842,F842)-1=1),X842,
IF(AND(F842="Peretoe teenus",H842&lt;[2]an!$M$37,S842="kahepoolne vajaduspõhine",U842="",RANK(D842,$D842:$D842)+COUNTIFS($D$2:D842,D842,$F$2:F842,F842)-1&gt;1),"",
IF(AND(F842="Peretoe teenus",H842&lt;[2]an!$M$37,S842="kahepoolne vajaduspõhine",U842&lt;[2]an!$M$37,RANK(D842,$D842:$D842)+COUNTIFS($D$2:D842,D842,$F$2:F842,F842)-1=1),X842,
IF(AND(F842="Peretoe teenus",H842&lt;[2]an!$M$37,S842="kahepoolne vajaduspõhine",U842&lt;[2]an!$M$37,RANK(D842,$D842:$D842)+COUNTIFS($D$2:D842,D842,$F$2:F842,F842)-1&gt;1),"",
IF(AND(F842="Peretoe teenus",H842&lt;[2]an!$M$37,S842="kahepoolne vajaduspõhine",U842&gt;=[2]an!$M$37,U842&lt;=[2]an!$M$38,RANK(D842,$D842:$D842)+COUNTIFS($D$2:D842,D842,$F$2:F842,F842)-1=1),
((EOMONTH(U842,0)-U842+1)*X842)/DAY(EOMONTH(U842,0))+(DAY(U842)-1)*100/DAY(EOMONTH(U842,0)),
IF(AND(F842="Peretoe teenus",H842&lt;[2]an!$M$37,S842="kahepoolne vajaduspõhine",U842&gt;=[2]an!$M$37,U842&lt;=[2]an!$M$38,RANK(D842,$D842:$D842)+COUNTIFS($D$2:D842,D842,$F$2:F842,F842)-1&gt;1),"",
IF(AND(F842="Peretoe teenus",H842&lt;[2]an!$M$37,S842="kahepoolne vajaduspõhine",U842&gt;[2]an!$M$38,RANK(D842,$D842:$D842)+COUNTIFS($D$2:D842,D842,$F$2:F842,F842)-1=1),X842,
IF(AND(F842="Peretoe teenus",H842&lt;[2]an!$M$37,S842="kahepoolne vajaduspõhine",U842&gt;[2]an!$M$38,RANK(D842,$D842:$D842)+COUNTIFS($D$2:D842,D842,$F$2:F842,F842)-1&gt;1),"",X842*W842)))))))))))))),"")</f>
        <v/>
      </c>
      <c r="Z842" s="18" t="str">
        <f t="shared" si="40"/>
        <v/>
      </c>
      <c r="AA842" s="19" t="str">
        <f>IFERROR(VLOOKUP(E842,[2]an!$A$3:$B$81,2,FALSE),"")</f>
        <v/>
      </c>
      <c r="AB842" s="19" t="str">
        <f>IFERROR(VLOOKUP(AA842,[2]an!$C$2:$D$16,2,FALSE),"")</f>
        <v/>
      </c>
      <c r="AC842" s="20"/>
      <c r="AD842" s="21" t="str">
        <f>IF(A842=[2]an!$F$36,VLOOKUP([2]an!$F$36,[2]an!$F$36:$H$36,3,FALSE),IF(A842=[2]an!$F$35,VLOOKUP([2]an!$F$35,[2]an!$F$35:$H$35,3,FALSE),IF(A842=[2]an!$F$33,VLOOKUP([2]an!$F$33,[2]an!$F$33:$H$33,3,FALSE),IF(A842=[2]an!$F$31,VLOOKUP([2]an!$F$31,[2]an!$F$31:$H$31,3,FALSE),""))))</f>
        <v/>
      </c>
    </row>
    <row r="843" spans="6:30" x14ac:dyDescent="0.2">
      <c r="F843" s="10"/>
      <c r="G843" s="8" t="str">
        <f t="shared" si="41"/>
        <v/>
      </c>
      <c r="H843" s="13"/>
      <c r="K843" s="13"/>
      <c r="L843" s="10"/>
      <c r="M843" s="10"/>
      <c r="S843" s="8" t="str">
        <f>IFERROR(VLOOKUP(D843,[1]peretoe_teenus!$A$2:$L$2000,5,FALSE),"")</f>
        <v/>
      </c>
      <c r="U843" s="13"/>
      <c r="V843" s="15" t="str" cm="1">
        <f t="array" ref="V843">IFERROR(IF(AND(F843="Tugigrupp",RANK(K843,$K843:$K843)+COUNTIFS($K$2:K843,K843,$L$2:L843,L843,$M$2:M843,M843,$I$2:I843,I843,$G$2:G843,G843,$F$2:F843,F843)-1=1),SUMPRODUCT(($F$2:$F$4154=F843)*($G$2:$G$4154=G843)*($K$2:$K$4154=K843)*($I$2:$I$4154=I843)*($L$2:$L$4154=L843)*($M$2:$M$4154=M843)),""),"")</f>
        <v/>
      </c>
      <c r="W843" s="15" t="str">
        <f t="shared" si="39"/>
        <v/>
      </c>
      <c r="X843" s="16" t="str">
        <f>IF(AND(A843=[2]an!$G$38,F843=[2]an!$E$40),[2]an!$G$40,IF(AND(A843=[2]an!$G$38,F843=[2]an!$E$41),[2]an!$G$41,IF(AND(A843=[2]an!$G$38,F843=[2]an!$E$39,H843&gt;=[2]an!$M$37),[2]an!$G$39,
IF(AND(A843=[2]an!$G$38,F843=[2]an!$E$39,H843&lt;[2]an!$M$37,S843="kahepoolne vajaduspõhine",U843=""),[2]an!$M$40,
IF(AND(A843=[2]an!$G$38,F843=[2]an!$E$39,H843&lt;[2]an!$M$37,S843="kahepoolne vajaduspõhine",U843&lt;&gt;""),[2]an!$G$39,
IF(AND(A843=[2]an!$G$38,F843=[2]an!$E$39,H843&lt;[2]an!$M$37,S843&lt;&gt;"kahepoolne vajaduspõhine"),[2]an!$G$39,
IF(AND(A843=[2]an!$G$38,F843=[2]an!$E$42),[2]an!$G$42,
IF(AND(A843=[2]an!$H$38,F843=[2]an!$E$40),[2]an!$H$40,IF(AND(A843=[2]an!$H$38,F843=[2]an!$E$41),[2]an!$H$41,IF(AND(A843=[2]an!$H$38,F843=[2]an!$E$39,H843&gt;=[2]an!$M$37),[2]an!$H$39,
IF(AND(A843=[2]an!$H$38,F843=[2]an!$E$39,H843&lt;[2]an!$M$37,S843="kahepoolne vajaduspõhine",U843=""),[2]an!$M$40,
IF(AND(A843=[2]an!$H$38,F843=[2]an!$E$39,H843&lt;[2]an!$M$37,S843="kahepoolne vajaduspõhine",U843&lt;&gt;""),[2]an!$H$39,
IF(AND(A843=[2]an!$H$38,F843=[2]an!$E$39,H843&lt;[2]an!$M$37,S843&lt;&gt;"kahepoolne vajaduspõhine"),[2]an!$H$39,
IF(AND(A843=[2]an!$H$38,F843=[2]an!$E$42),[2]an!$H$42,
IF(AND(A843=[2]an!$I$38,F843=[2]an!$E$40),[2]an!$I$40,IF(AND(A843=[2]an!$I$38,F843=[2]an!$E$41),[2]an!$I$41,IF(AND(A843=[2]an!$I$38,F843=[2]an!$E$39,H843&gt;=[2]an!$M$37),[2]an!$I$39,
IF(AND(A843=[2]an!$I$38,F843=[2]an!$E$39,H843&lt;[2]an!$M$37,S843="kahepoolne vajaduspõhine",U843=""),[2]an!$M$40,
IF(AND(A843=[2]an!$I$38,F843=[2]an!$E$39,H843&lt;[2]an!$M$37,S843="kahepoolne vajaduspõhine",U843&lt;&gt;""),[2]an!$I$39,
IF(AND(A843=[2]an!$I$38,F843=[2]an!$E$39,H843&lt;[2]an!$M$37,S843&lt;&gt;"kahepoolne vajaduspõhine"),[2]an!$I$39,
IF(AND(A843=[2]an!$I$38,F843=[2]an!$E$42),[2]an!$I$42,
IF(AND(A843=[2]an!$J$38,F843=[2]an!$E$40),[2]an!$J$40,IF(AND(A843=[2]an!$J$38,F843=[2]an!$E$41),[2]an!$J$41,IF(AND(A843=[2]an!$J$38,F843=[2]an!$E$39,H843&gt;=[2]an!$M$37),[2]an!$J$39,
IF(AND(A843=[2]an!$J$38,F843=[2]an!$E$39,H843&lt;[2]an!$M$37,S843="kahepoolne vajaduspõhine",U843=""),[2]an!$M$40,
IF(AND(A843=[2]an!$J$38,F843=[2]an!$E$39,H843&lt;[2]an!$M$37,S843="kahepoolne vajaduspõhine",U843&lt;&gt;""),[2]an!$J$39,
IF(AND(A843=[2]an!$J$38,F843=[2]an!$E$39,H843&lt;[2]an!$M$37,S843&lt;&gt;"kahepoolne vajaduspõhine"),[2]an!$J$39,
IF(AND(A843=[2]an!$J$38,F843=[2]an!$E$42),[2]an!$J$42,""))))))))))))))))))))))))))))</f>
        <v/>
      </c>
      <c r="Y843" s="17" t="str">
        <f>IFERROR(IF(F843="Tugigrupp",0,
IF(AND(F843="Peretoe teenus",H843&gt;=[2]an!$M$37,RANK(D843,$D843:$D843)+COUNTIFS($D$2:D843,D843,$F$2:F843,F843)-1&gt;1),"",
IF(AND(F843="Peretoe teenus",H843&gt;=[2]an!$M$37,RANK(D843,$D843:$D843)+COUNTIFS($D$2:D843,D843,$F$2:F843,F843)-1=1,MONTH(H843)=MONTH(K843)=TRUE,YEAR(H843)=YEAR(K843)=TRUE),((EOMONTH(H843,0)-H843+1)*X843)/DAY(EOMONTH(H843,0)),
IF(AND(F843="Peretoe teenus",H843&gt;=[2]an!$M$37,RANK(D843,$D843:$D843)+COUNTIFS($D$2:D843,D843,$F$2:F843,F843)-1=1),X843,
IF(AND(F843="Peretoe teenus",H843&lt;[2]an!$M$37,S843&lt;&gt;"kahepoolne vajaduspõhine",RANK(D843,$D843:$D843)+COUNTIFS($D$2:D843,D843,$F$2:F843,F843)-1=1),X843,
IF(AND(F843="Peretoe teenus",H843&lt;[2]an!$M$37,S843&lt;&gt;"kahepoolne vajaduspõhine",RANK(D843,$D843:$D843)+COUNTIFS($D$2:D843,D843,$F$2:F843,F843)-1&gt;1),"",
IF(AND(F843="Peretoe teenus",H843&lt;[2]an!$M$37,S843="kahepoolne vajaduspõhine",U843="",RANK(D843,$D843:$D843)+COUNTIFS($D$2:D843,D843,$F$2:F843,F843)-1=1),X843,
IF(AND(F843="Peretoe teenus",H843&lt;[2]an!$M$37,S843="kahepoolne vajaduspõhine",U843="",RANK(D843,$D843:$D843)+COUNTIFS($D$2:D843,D843,$F$2:F843,F843)-1&gt;1),"",
IF(AND(F843="Peretoe teenus",H843&lt;[2]an!$M$37,S843="kahepoolne vajaduspõhine",U843&lt;[2]an!$M$37,RANK(D843,$D843:$D843)+COUNTIFS($D$2:D843,D843,$F$2:F843,F843)-1=1),X843,
IF(AND(F843="Peretoe teenus",H843&lt;[2]an!$M$37,S843="kahepoolne vajaduspõhine",U843&lt;[2]an!$M$37,RANK(D843,$D843:$D843)+COUNTIFS($D$2:D843,D843,$F$2:F843,F843)-1&gt;1),"",
IF(AND(F843="Peretoe teenus",H843&lt;[2]an!$M$37,S843="kahepoolne vajaduspõhine",U843&gt;=[2]an!$M$37,U843&lt;=[2]an!$M$38,RANK(D843,$D843:$D843)+COUNTIFS($D$2:D843,D843,$F$2:F843,F843)-1=1),
((EOMONTH(U843,0)-U843+1)*X843)/DAY(EOMONTH(U843,0))+(DAY(U843)-1)*100/DAY(EOMONTH(U843,0)),
IF(AND(F843="Peretoe teenus",H843&lt;[2]an!$M$37,S843="kahepoolne vajaduspõhine",U843&gt;=[2]an!$M$37,U843&lt;=[2]an!$M$38,RANK(D843,$D843:$D843)+COUNTIFS($D$2:D843,D843,$F$2:F843,F843)-1&gt;1),"",
IF(AND(F843="Peretoe teenus",H843&lt;[2]an!$M$37,S843="kahepoolne vajaduspõhine",U843&gt;[2]an!$M$38,RANK(D843,$D843:$D843)+COUNTIFS($D$2:D843,D843,$F$2:F843,F843)-1=1),X843,
IF(AND(F843="Peretoe teenus",H843&lt;[2]an!$M$37,S843="kahepoolne vajaduspõhine",U843&gt;[2]an!$M$38,RANK(D843,$D843:$D843)+COUNTIFS($D$2:D843,D843,$F$2:F843,F843)-1&gt;1),"",X843*W843)))))))))))))),"")</f>
        <v/>
      </c>
      <c r="Z843" s="18" t="str">
        <f t="shared" si="40"/>
        <v/>
      </c>
      <c r="AA843" s="19" t="str">
        <f>IFERROR(VLOOKUP(E843,[2]an!$A$3:$B$81,2,FALSE),"")</f>
        <v/>
      </c>
      <c r="AB843" s="19" t="str">
        <f>IFERROR(VLOOKUP(AA843,[2]an!$C$2:$D$16,2,FALSE),"")</f>
        <v/>
      </c>
      <c r="AC843" s="20"/>
      <c r="AD843" s="21" t="str">
        <f>IF(A843=[2]an!$F$36,VLOOKUP([2]an!$F$36,[2]an!$F$36:$H$36,3,FALSE),IF(A843=[2]an!$F$35,VLOOKUP([2]an!$F$35,[2]an!$F$35:$H$35,3,FALSE),IF(A843=[2]an!$F$33,VLOOKUP([2]an!$F$33,[2]an!$F$33:$H$33,3,FALSE),IF(A843=[2]an!$F$31,VLOOKUP([2]an!$F$31,[2]an!$F$31:$H$31,3,FALSE),""))))</f>
        <v/>
      </c>
    </row>
    <row r="844" spans="6:30" x14ac:dyDescent="0.2">
      <c r="F844" s="10"/>
      <c r="G844" s="8" t="str">
        <f t="shared" si="41"/>
        <v/>
      </c>
      <c r="H844" s="13"/>
      <c r="K844" s="13"/>
      <c r="L844" s="10"/>
      <c r="M844" s="10"/>
      <c r="S844" s="8" t="str">
        <f>IFERROR(VLOOKUP(D844,[1]peretoe_teenus!$A$2:$L$2000,5,FALSE),"")</f>
        <v/>
      </c>
      <c r="U844" s="13"/>
      <c r="V844" s="15" t="str" cm="1">
        <f t="array" ref="V844">IFERROR(IF(AND(F844="Tugigrupp",RANK(K844,$K844:$K844)+COUNTIFS($K$2:K844,K844,$L$2:L844,L844,$M$2:M844,M844,$I$2:I844,I844,$G$2:G844,G844,$F$2:F844,F844)-1=1),SUMPRODUCT(($F$2:$F$4154=F844)*($G$2:$G$4154=G844)*($K$2:$K$4154=K844)*($I$2:$I$4154=I844)*($L$2:$L$4154=L844)*($M$2:$M$4154=M844)),""),"")</f>
        <v/>
      </c>
      <c r="W844" s="15" t="str">
        <f t="shared" si="39"/>
        <v/>
      </c>
      <c r="X844" s="16" t="str">
        <f>IF(AND(A844=[2]an!$G$38,F844=[2]an!$E$40),[2]an!$G$40,IF(AND(A844=[2]an!$G$38,F844=[2]an!$E$41),[2]an!$G$41,IF(AND(A844=[2]an!$G$38,F844=[2]an!$E$39,H844&gt;=[2]an!$M$37),[2]an!$G$39,
IF(AND(A844=[2]an!$G$38,F844=[2]an!$E$39,H844&lt;[2]an!$M$37,S844="kahepoolne vajaduspõhine",U844=""),[2]an!$M$40,
IF(AND(A844=[2]an!$G$38,F844=[2]an!$E$39,H844&lt;[2]an!$M$37,S844="kahepoolne vajaduspõhine",U844&lt;&gt;""),[2]an!$G$39,
IF(AND(A844=[2]an!$G$38,F844=[2]an!$E$39,H844&lt;[2]an!$M$37,S844&lt;&gt;"kahepoolne vajaduspõhine"),[2]an!$G$39,
IF(AND(A844=[2]an!$G$38,F844=[2]an!$E$42),[2]an!$G$42,
IF(AND(A844=[2]an!$H$38,F844=[2]an!$E$40),[2]an!$H$40,IF(AND(A844=[2]an!$H$38,F844=[2]an!$E$41),[2]an!$H$41,IF(AND(A844=[2]an!$H$38,F844=[2]an!$E$39,H844&gt;=[2]an!$M$37),[2]an!$H$39,
IF(AND(A844=[2]an!$H$38,F844=[2]an!$E$39,H844&lt;[2]an!$M$37,S844="kahepoolne vajaduspõhine",U844=""),[2]an!$M$40,
IF(AND(A844=[2]an!$H$38,F844=[2]an!$E$39,H844&lt;[2]an!$M$37,S844="kahepoolne vajaduspõhine",U844&lt;&gt;""),[2]an!$H$39,
IF(AND(A844=[2]an!$H$38,F844=[2]an!$E$39,H844&lt;[2]an!$M$37,S844&lt;&gt;"kahepoolne vajaduspõhine"),[2]an!$H$39,
IF(AND(A844=[2]an!$H$38,F844=[2]an!$E$42),[2]an!$H$42,
IF(AND(A844=[2]an!$I$38,F844=[2]an!$E$40),[2]an!$I$40,IF(AND(A844=[2]an!$I$38,F844=[2]an!$E$41),[2]an!$I$41,IF(AND(A844=[2]an!$I$38,F844=[2]an!$E$39,H844&gt;=[2]an!$M$37),[2]an!$I$39,
IF(AND(A844=[2]an!$I$38,F844=[2]an!$E$39,H844&lt;[2]an!$M$37,S844="kahepoolne vajaduspõhine",U844=""),[2]an!$M$40,
IF(AND(A844=[2]an!$I$38,F844=[2]an!$E$39,H844&lt;[2]an!$M$37,S844="kahepoolne vajaduspõhine",U844&lt;&gt;""),[2]an!$I$39,
IF(AND(A844=[2]an!$I$38,F844=[2]an!$E$39,H844&lt;[2]an!$M$37,S844&lt;&gt;"kahepoolne vajaduspõhine"),[2]an!$I$39,
IF(AND(A844=[2]an!$I$38,F844=[2]an!$E$42),[2]an!$I$42,
IF(AND(A844=[2]an!$J$38,F844=[2]an!$E$40),[2]an!$J$40,IF(AND(A844=[2]an!$J$38,F844=[2]an!$E$41),[2]an!$J$41,IF(AND(A844=[2]an!$J$38,F844=[2]an!$E$39,H844&gt;=[2]an!$M$37),[2]an!$J$39,
IF(AND(A844=[2]an!$J$38,F844=[2]an!$E$39,H844&lt;[2]an!$M$37,S844="kahepoolne vajaduspõhine",U844=""),[2]an!$M$40,
IF(AND(A844=[2]an!$J$38,F844=[2]an!$E$39,H844&lt;[2]an!$M$37,S844="kahepoolne vajaduspõhine",U844&lt;&gt;""),[2]an!$J$39,
IF(AND(A844=[2]an!$J$38,F844=[2]an!$E$39,H844&lt;[2]an!$M$37,S844&lt;&gt;"kahepoolne vajaduspõhine"),[2]an!$J$39,
IF(AND(A844=[2]an!$J$38,F844=[2]an!$E$42),[2]an!$J$42,""))))))))))))))))))))))))))))</f>
        <v/>
      </c>
      <c r="Y844" s="17" t="str">
        <f>IFERROR(IF(F844="Tugigrupp",0,
IF(AND(F844="Peretoe teenus",H844&gt;=[2]an!$M$37,RANK(D844,$D844:$D844)+COUNTIFS($D$2:D844,D844,$F$2:F844,F844)-1&gt;1),"",
IF(AND(F844="Peretoe teenus",H844&gt;=[2]an!$M$37,RANK(D844,$D844:$D844)+COUNTIFS($D$2:D844,D844,$F$2:F844,F844)-1=1,MONTH(H844)=MONTH(K844)=TRUE,YEAR(H844)=YEAR(K844)=TRUE),((EOMONTH(H844,0)-H844+1)*X844)/DAY(EOMONTH(H844,0)),
IF(AND(F844="Peretoe teenus",H844&gt;=[2]an!$M$37,RANK(D844,$D844:$D844)+COUNTIFS($D$2:D844,D844,$F$2:F844,F844)-1=1),X844,
IF(AND(F844="Peretoe teenus",H844&lt;[2]an!$M$37,S844&lt;&gt;"kahepoolne vajaduspõhine",RANK(D844,$D844:$D844)+COUNTIFS($D$2:D844,D844,$F$2:F844,F844)-1=1),X844,
IF(AND(F844="Peretoe teenus",H844&lt;[2]an!$M$37,S844&lt;&gt;"kahepoolne vajaduspõhine",RANK(D844,$D844:$D844)+COUNTIFS($D$2:D844,D844,$F$2:F844,F844)-1&gt;1),"",
IF(AND(F844="Peretoe teenus",H844&lt;[2]an!$M$37,S844="kahepoolne vajaduspõhine",U844="",RANK(D844,$D844:$D844)+COUNTIFS($D$2:D844,D844,$F$2:F844,F844)-1=1),X844,
IF(AND(F844="Peretoe teenus",H844&lt;[2]an!$M$37,S844="kahepoolne vajaduspõhine",U844="",RANK(D844,$D844:$D844)+COUNTIFS($D$2:D844,D844,$F$2:F844,F844)-1&gt;1),"",
IF(AND(F844="Peretoe teenus",H844&lt;[2]an!$M$37,S844="kahepoolne vajaduspõhine",U844&lt;[2]an!$M$37,RANK(D844,$D844:$D844)+COUNTIFS($D$2:D844,D844,$F$2:F844,F844)-1=1),X844,
IF(AND(F844="Peretoe teenus",H844&lt;[2]an!$M$37,S844="kahepoolne vajaduspõhine",U844&lt;[2]an!$M$37,RANK(D844,$D844:$D844)+COUNTIFS($D$2:D844,D844,$F$2:F844,F844)-1&gt;1),"",
IF(AND(F844="Peretoe teenus",H844&lt;[2]an!$M$37,S844="kahepoolne vajaduspõhine",U844&gt;=[2]an!$M$37,U844&lt;=[2]an!$M$38,RANK(D844,$D844:$D844)+COUNTIFS($D$2:D844,D844,$F$2:F844,F844)-1=1),
((EOMONTH(U844,0)-U844+1)*X844)/DAY(EOMONTH(U844,0))+(DAY(U844)-1)*100/DAY(EOMONTH(U844,0)),
IF(AND(F844="Peretoe teenus",H844&lt;[2]an!$M$37,S844="kahepoolne vajaduspõhine",U844&gt;=[2]an!$M$37,U844&lt;=[2]an!$M$38,RANK(D844,$D844:$D844)+COUNTIFS($D$2:D844,D844,$F$2:F844,F844)-1&gt;1),"",
IF(AND(F844="Peretoe teenus",H844&lt;[2]an!$M$37,S844="kahepoolne vajaduspõhine",U844&gt;[2]an!$M$38,RANK(D844,$D844:$D844)+COUNTIFS($D$2:D844,D844,$F$2:F844,F844)-1=1),X844,
IF(AND(F844="Peretoe teenus",H844&lt;[2]an!$M$37,S844="kahepoolne vajaduspõhine",U844&gt;[2]an!$M$38,RANK(D844,$D844:$D844)+COUNTIFS($D$2:D844,D844,$F$2:F844,F844)-1&gt;1),"",X844*W844)))))))))))))),"")</f>
        <v/>
      </c>
      <c r="Z844" s="18" t="str">
        <f t="shared" si="40"/>
        <v/>
      </c>
      <c r="AA844" s="19" t="str">
        <f>IFERROR(VLOOKUP(E844,[2]an!$A$3:$B$81,2,FALSE),"")</f>
        <v/>
      </c>
      <c r="AB844" s="19" t="str">
        <f>IFERROR(VLOOKUP(AA844,[2]an!$C$2:$D$16,2,FALSE),"")</f>
        <v/>
      </c>
      <c r="AC844" s="20"/>
      <c r="AD844" s="21" t="str">
        <f>IF(A844=[2]an!$F$36,VLOOKUP([2]an!$F$36,[2]an!$F$36:$H$36,3,FALSE),IF(A844=[2]an!$F$35,VLOOKUP([2]an!$F$35,[2]an!$F$35:$H$35,3,FALSE),IF(A844=[2]an!$F$33,VLOOKUP([2]an!$F$33,[2]an!$F$33:$H$33,3,FALSE),IF(A844=[2]an!$F$31,VLOOKUP([2]an!$F$31,[2]an!$F$31:$H$31,3,FALSE),""))))</f>
        <v/>
      </c>
    </row>
    <row r="845" spans="6:30" x14ac:dyDescent="0.2">
      <c r="F845" s="10"/>
      <c r="G845" s="8" t="str">
        <f t="shared" si="41"/>
        <v/>
      </c>
      <c r="H845" s="13"/>
      <c r="K845" s="13"/>
      <c r="L845" s="10"/>
      <c r="M845" s="10"/>
      <c r="S845" s="8" t="str">
        <f>IFERROR(VLOOKUP(D845,[1]peretoe_teenus!$A$2:$L$2000,5,FALSE),"")</f>
        <v/>
      </c>
      <c r="U845" s="13"/>
      <c r="V845" s="15" t="str" cm="1">
        <f t="array" ref="V845">IFERROR(IF(AND(F845="Tugigrupp",RANK(K845,$K845:$K845)+COUNTIFS($K$2:K845,K845,$L$2:L845,L845,$M$2:M845,M845,$I$2:I845,I845,$G$2:G845,G845,$F$2:F845,F845)-1=1),SUMPRODUCT(($F$2:$F$4154=F845)*($G$2:$G$4154=G845)*($K$2:$K$4154=K845)*($I$2:$I$4154=I845)*($L$2:$L$4154=L845)*($M$2:$M$4154=M845)),""),"")</f>
        <v/>
      </c>
      <c r="W845" s="15" t="str">
        <f t="shared" si="39"/>
        <v/>
      </c>
      <c r="X845" s="16" t="str">
        <f>IF(AND(A845=[2]an!$G$38,F845=[2]an!$E$40),[2]an!$G$40,IF(AND(A845=[2]an!$G$38,F845=[2]an!$E$41),[2]an!$G$41,IF(AND(A845=[2]an!$G$38,F845=[2]an!$E$39,H845&gt;=[2]an!$M$37),[2]an!$G$39,
IF(AND(A845=[2]an!$G$38,F845=[2]an!$E$39,H845&lt;[2]an!$M$37,S845="kahepoolne vajaduspõhine",U845=""),[2]an!$M$40,
IF(AND(A845=[2]an!$G$38,F845=[2]an!$E$39,H845&lt;[2]an!$M$37,S845="kahepoolne vajaduspõhine",U845&lt;&gt;""),[2]an!$G$39,
IF(AND(A845=[2]an!$G$38,F845=[2]an!$E$39,H845&lt;[2]an!$M$37,S845&lt;&gt;"kahepoolne vajaduspõhine"),[2]an!$G$39,
IF(AND(A845=[2]an!$G$38,F845=[2]an!$E$42),[2]an!$G$42,
IF(AND(A845=[2]an!$H$38,F845=[2]an!$E$40),[2]an!$H$40,IF(AND(A845=[2]an!$H$38,F845=[2]an!$E$41),[2]an!$H$41,IF(AND(A845=[2]an!$H$38,F845=[2]an!$E$39,H845&gt;=[2]an!$M$37),[2]an!$H$39,
IF(AND(A845=[2]an!$H$38,F845=[2]an!$E$39,H845&lt;[2]an!$M$37,S845="kahepoolne vajaduspõhine",U845=""),[2]an!$M$40,
IF(AND(A845=[2]an!$H$38,F845=[2]an!$E$39,H845&lt;[2]an!$M$37,S845="kahepoolne vajaduspõhine",U845&lt;&gt;""),[2]an!$H$39,
IF(AND(A845=[2]an!$H$38,F845=[2]an!$E$39,H845&lt;[2]an!$M$37,S845&lt;&gt;"kahepoolne vajaduspõhine"),[2]an!$H$39,
IF(AND(A845=[2]an!$H$38,F845=[2]an!$E$42),[2]an!$H$42,
IF(AND(A845=[2]an!$I$38,F845=[2]an!$E$40),[2]an!$I$40,IF(AND(A845=[2]an!$I$38,F845=[2]an!$E$41),[2]an!$I$41,IF(AND(A845=[2]an!$I$38,F845=[2]an!$E$39,H845&gt;=[2]an!$M$37),[2]an!$I$39,
IF(AND(A845=[2]an!$I$38,F845=[2]an!$E$39,H845&lt;[2]an!$M$37,S845="kahepoolne vajaduspõhine",U845=""),[2]an!$M$40,
IF(AND(A845=[2]an!$I$38,F845=[2]an!$E$39,H845&lt;[2]an!$M$37,S845="kahepoolne vajaduspõhine",U845&lt;&gt;""),[2]an!$I$39,
IF(AND(A845=[2]an!$I$38,F845=[2]an!$E$39,H845&lt;[2]an!$M$37,S845&lt;&gt;"kahepoolne vajaduspõhine"),[2]an!$I$39,
IF(AND(A845=[2]an!$I$38,F845=[2]an!$E$42),[2]an!$I$42,
IF(AND(A845=[2]an!$J$38,F845=[2]an!$E$40),[2]an!$J$40,IF(AND(A845=[2]an!$J$38,F845=[2]an!$E$41),[2]an!$J$41,IF(AND(A845=[2]an!$J$38,F845=[2]an!$E$39,H845&gt;=[2]an!$M$37),[2]an!$J$39,
IF(AND(A845=[2]an!$J$38,F845=[2]an!$E$39,H845&lt;[2]an!$M$37,S845="kahepoolne vajaduspõhine",U845=""),[2]an!$M$40,
IF(AND(A845=[2]an!$J$38,F845=[2]an!$E$39,H845&lt;[2]an!$M$37,S845="kahepoolne vajaduspõhine",U845&lt;&gt;""),[2]an!$J$39,
IF(AND(A845=[2]an!$J$38,F845=[2]an!$E$39,H845&lt;[2]an!$M$37,S845&lt;&gt;"kahepoolne vajaduspõhine"),[2]an!$J$39,
IF(AND(A845=[2]an!$J$38,F845=[2]an!$E$42),[2]an!$J$42,""))))))))))))))))))))))))))))</f>
        <v/>
      </c>
      <c r="Y845" s="17" t="str">
        <f>IFERROR(IF(F845="Tugigrupp",0,
IF(AND(F845="Peretoe teenus",H845&gt;=[2]an!$M$37,RANK(D845,$D845:$D845)+COUNTIFS($D$2:D845,D845,$F$2:F845,F845)-1&gt;1),"",
IF(AND(F845="Peretoe teenus",H845&gt;=[2]an!$M$37,RANK(D845,$D845:$D845)+COUNTIFS($D$2:D845,D845,$F$2:F845,F845)-1=1,MONTH(H845)=MONTH(K845)=TRUE,YEAR(H845)=YEAR(K845)=TRUE),((EOMONTH(H845,0)-H845+1)*X845)/DAY(EOMONTH(H845,0)),
IF(AND(F845="Peretoe teenus",H845&gt;=[2]an!$M$37,RANK(D845,$D845:$D845)+COUNTIFS($D$2:D845,D845,$F$2:F845,F845)-1=1),X845,
IF(AND(F845="Peretoe teenus",H845&lt;[2]an!$M$37,S845&lt;&gt;"kahepoolne vajaduspõhine",RANK(D845,$D845:$D845)+COUNTIFS($D$2:D845,D845,$F$2:F845,F845)-1=1),X845,
IF(AND(F845="Peretoe teenus",H845&lt;[2]an!$M$37,S845&lt;&gt;"kahepoolne vajaduspõhine",RANK(D845,$D845:$D845)+COUNTIFS($D$2:D845,D845,$F$2:F845,F845)-1&gt;1),"",
IF(AND(F845="Peretoe teenus",H845&lt;[2]an!$M$37,S845="kahepoolne vajaduspõhine",U845="",RANK(D845,$D845:$D845)+COUNTIFS($D$2:D845,D845,$F$2:F845,F845)-1=1),X845,
IF(AND(F845="Peretoe teenus",H845&lt;[2]an!$M$37,S845="kahepoolne vajaduspõhine",U845="",RANK(D845,$D845:$D845)+COUNTIFS($D$2:D845,D845,$F$2:F845,F845)-1&gt;1),"",
IF(AND(F845="Peretoe teenus",H845&lt;[2]an!$M$37,S845="kahepoolne vajaduspõhine",U845&lt;[2]an!$M$37,RANK(D845,$D845:$D845)+COUNTIFS($D$2:D845,D845,$F$2:F845,F845)-1=1),X845,
IF(AND(F845="Peretoe teenus",H845&lt;[2]an!$M$37,S845="kahepoolne vajaduspõhine",U845&lt;[2]an!$M$37,RANK(D845,$D845:$D845)+COUNTIFS($D$2:D845,D845,$F$2:F845,F845)-1&gt;1),"",
IF(AND(F845="Peretoe teenus",H845&lt;[2]an!$M$37,S845="kahepoolne vajaduspõhine",U845&gt;=[2]an!$M$37,U845&lt;=[2]an!$M$38,RANK(D845,$D845:$D845)+COUNTIFS($D$2:D845,D845,$F$2:F845,F845)-1=1),
((EOMONTH(U845,0)-U845+1)*X845)/DAY(EOMONTH(U845,0))+(DAY(U845)-1)*100/DAY(EOMONTH(U845,0)),
IF(AND(F845="Peretoe teenus",H845&lt;[2]an!$M$37,S845="kahepoolne vajaduspõhine",U845&gt;=[2]an!$M$37,U845&lt;=[2]an!$M$38,RANK(D845,$D845:$D845)+COUNTIFS($D$2:D845,D845,$F$2:F845,F845)-1&gt;1),"",
IF(AND(F845="Peretoe teenus",H845&lt;[2]an!$M$37,S845="kahepoolne vajaduspõhine",U845&gt;[2]an!$M$38,RANK(D845,$D845:$D845)+COUNTIFS($D$2:D845,D845,$F$2:F845,F845)-1=1),X845,
IF(AND(F845="Peretoe teenus",H845&lt;[2]an!$M$37,S845="kahepoolne vajaduspõhine",U845&gt;[2]an!$M$38,RANK(D845,$D845:$D845)+COUNTIFS($D$2:D845,D845,$F$2:F845,F845)-1&gt;1),"",X845*W845)))))))))))))),"")</f>
        <v/>
      </c>
      <c r="Z845" s="18" t="str">
        <f t="shared" si="40"/>
        <v/>
      </c>
      <c r="AA845" s="19" t="str">
        <f>IFERROR(VLOOKUP(E845,[2]an!$A$3:$B$81,2,FALSE),"")</f>
        <v/>
      </c>
      <c r="AB845" s="19" t="str">
        <f>IFERROR(VLOOKUP(AA845,[2]an!$C$2:$D$16,2,FALSE),"")</f>
        <v/>
      </c>
      <c r="AC845" s="20"/>
      <c r="AD845" s="21" t="str">
        <f>IF(A845=[2]an!$F$36,VLOOKUP([2]an!$F$36,[2]an!$F$36:$H$36,3,FALSE),IF(A845=[2]an!$F$35,VLOOKUP([2]an!$F$35,[2]an!$F$35:$H$35,3,FALSE),IF(A845=[2]an!$F$33,VLOOKUP([2]an!$F$33,[2]an!$F$33:$H$33,3,FALSE),IF(A845=[2]an!$F$31,VLOOKUP([2]an!$F$31,[2]an!$F$31:$H$31,3,FALSE),""))))</f>
        <v/>
      </c>
    </row>
    <row r="846" spans="6:30" x14ac:dyDescent="0.2">
      <c r="F846" s="10"/>
      <c r="G846" s="8" t="str">
        <f t="shared" si="41"/>
        <v/>
      </c>
      <c r="H846" s="13"/>
      <c r="K846" s="13"/>
      <c r="L846" s="10"/>
      <c r="M846" s="10"/>
      <c r="S846" s="8" t="str">
        <f>IFERROR(VLOOKUP(D846,[1]peretoe_teenus!$A$2:$L$2000,5,FALSE),"")</f>
        <v/>
      </c>
      <c r="U846" s="13"/>
      <c r="V846" s="15" t="str" cm="1">
        <f t="array" ref="V846">IFERROR(IF(AND(F846="Tugigrupp",RANK(K846,$K846:$K846)+COUNTIFS($K$2:K846,K846,$L$2:L846,L846,$M$2:M846,M846,$I$2:I846,I846,$G$2:G846,G846,$F$2:F846,F846)-1=1),SUMPRODUCT(($F$2:$F$4154=F846)*($G$2:$G$4154=G846)*($K$2:$K$4154=K846)*($I$2:$I$4154=I846)*($L$2:$L$4154=L846)*($M$2:$M$4154=M846)),""),"")</f>
        <v/>
      </c>
      <c r="W846" s="15" t="str">
        <f t="shared" si="39"/>
        <v/>
      </c>
      <c r="X846" s="16" t="str">
        <f>IF(AND(A846=[2]an!$G$38,F846=[2]an!$E$40),[2]an!$G$40,IF(AND(A846=[2]an!$G$38,F846=[2]an!$E$41),[2]an!$G$41,IF(AND(A846=[2]an!$G$38,F846=[2]an!$E$39,H846&gt;=[2]an!$M$37),[2]an!$G$39,
IF(AND(A846=[2]an!$G$38,F846=[2]an!$E$39,H846&lt;[2]an!$M$37,S846="kahepoolne vajaduspõhine",U846=""),[2]an!$M$40,
IF(AND(A846=[2]an!$G$38,F846=[2]an!$E$39,H846&lt;[2]an!$M$37,S846="kahepoolne vajaduspõhine",U846&lt;&gt;""),[2]an!$G$39,
IF(AND(A846=[2]an!$G$38,F846=[2]an!$E$39,H846&lt;[2]an!$M$37,S846&lt;&gt;"kahepoolne vajaduspõhine"),[2]an!$G$39,
IF(AND(A846=[2]an!$G$38,F846=[2]an!$E$42),[2]an!$G$42,
IF(AND(A846=[2]an!$H$38,F846=[2]an!$E$40),[2]an!$H$40,IF(AND(A846=[2]an!$H$38,F846=[2]an!$E$41),[2]an!$H$41,IF(AND(A846=[2]an!$H$38,F846=[2]an!$E$39,H846&gt;=[2]an!$M$37),[2]an!$H$39,
IF(AND(A846=[2]an!$H$38,F846=[2]an!$E$39,H846&lt;[2]an!$M$37,S846="kahepoolne vajaduspõhine",U846=""),[2]an!$M$40,
IF(AND(A846=[2]an!$H$38,F846=[2]an!$E$39,H846&lt;[2]an!$M$37,S846="kahepoolne vajaduspõhine",U846&lt;&gt;""),[2]an!$H$39,
IF(AND(A846=[2]an!$H$38,F846=[2]an!$E$39,H846&lt;[2]an!$M$37,S846&lt;&gt;"kahepoolne vajaduspõhine"),[2]an!$H$39,
IF(AND(A846=[2]an!$H$38,F846=[2]an!$E$42),[2]an!$H$42,
IF(AND(A846=[2]an!$I$38,F846=[2]an!$E$40),[2]an!$I$40,IF(AND(A846=[2]an!$I$38,F846=[2]an!$E$41),[2]an!$I$41,IF(AND(A846=[2]an!$I$38,F846=[2]an!$E$39,H846&gt;=[2]an!$M$37),[2]an!$I$39,
IF(AND(A846=[2]an!$I$38,F846=[2]an!$E$39,H846&lt;[2]an!$M$37,S846="kahepoolne vajaduspõhine",U846=""),[2]an!$M$40,
IF(AND(A846=[2]an!$I$38,F846=[2]an!$E$39,H846&lt;[2]an!$M$37,S846="kahepoolne vajaduspõhine",U846&lt;&gt;""),[2]an!$I$39,
IF(AND(A846=[2]an!$I$38,F846=[2]an!$E$39,H846&lt;[2]an!$M$37,S846&lt;&gt;"kahepoolne vajaduspõhine"),[2]an!$I$39,
IF(AND(A846=[2]an!$I$38,F846=[2]an!$E$42),[2]an!$I$42,
IF(AND(A846=[2]an!$J$38,F846=[2]an!$E$40),[2]an!$J$40,IF(AND(A846=[2]an!$J$38,F846=[2]an!$E$41),[2]an!$J$41,IF(AND(A846=[2]an!$J$38,F846=[2]an!$E$39,H846&gt;=[2]an!$M$37),[2]an!$J$39,
IF(AND(A846=[2]an!$J$38,F846=[2]an!$E$39,H846&lt;[2]an!$M$37,S846="kahepoolne vajaduspõhine",U846=""),[2]an!$M$40,
IF(AND(A846=[2]an!$J$38,F846=[2]an!$E$39,H846&lt;[2]an!$M$37,S846="kahepoolne vajaduspõhine",U846&lt;&gt;""),[2]an!$J$39,
IF(AND(A846=[2]an!$J$38,F846=[2]an!$E$39,H846&lt;[2]an!$M$37,S846&lt;&gt;"kahepoolne vajaduspõhine"),[2]an!$J$39,
IF(AND(A846=[2]an!$J$38,F846=[2]an!$E$42),[2]an!$J$42,""))))))))))))))))))))))))))))</f>
        <v/>
      </c>
      <c r="Y846" s="17" t="str">
        <f>IFERROR(IF(F846="Tugigrupp",0,
IF(AND(F846="Peretoe teenus",H846&gt;=[2]an!$M$37,RANK(D846,$D846:$D846)+COUNTIFS($D$2:D846,D846,$F$2:F846,F846)-1&gt;1),"",
IF(AND(F846="Peretoe teenus",H846&gt;=[2]an!$M$37,RANK(D846,$D846:$D846)+COUNTIFS($D$2:D846,D846,$F$2:F846,F846)-1=1,MONTH(H846)=MONTH(K846)=TRUE,YEAR(H846)=YEAR(K846)=TRUE),((EOMONTH(H846,0)-H846+1)*X846)/DAY(EOMONTH(H846,0)),
IF(AND(F846="Peretoe teenus",H846&gt;=[2]an!$M$37,RANK(D846,$D846:$D846)+COUNTIFS($D$2:D846,D846,$F$2:F846,F846)-1=1),X846,
IF(AND(F846="Peretoe teenus",H846&lt;[2]an!$M$37,S846&lt;&gt;"kahepoolne vajaduspõhine",RANK(D846,$D846:$D846)+COUNTIFS($D$2:D846,D846,$F$2:F846,F846)-1=1),X846,
IF(AND(F846="Peretoe teenus",H846&lt;[2]an!$M$37,S846&lt;&gt;"kahepoolne vajaduspõhine",RANK(D846,$D846:$D846)+COUNTIFS($D$2:D846,D846,$F$2:F846,F846)-1&gt;1),"",
IF(AND(F846="Peretoe teenus",H846&lt;[2]an!$M$37,S846="kahepoolne vajaduspõhine",U846="",RANK(D846,$D846:$D846)+COUNTIFS($D$2:D846,D846,$F$2:F846,F846)-1=1),X846,
IF(AND(F846="Peretoe teenus",H846&lt;[2]an!$M$37,S846="kahepoolne vajaduspõhine",U846="",RANK(D846,$D846:$D846)+COUNTIFS($D$2:D846,D846,$F$2:F846,F846)-1&gt;1),"",
IF(AND(F846="Peretoe teenus",H846&lt;[2]an!$M$37,S846="kahepoolne vajaduspõhine",U846&lt;[2]an!$M$37,RANK(D846,$D846:$D846)+COUNTIFS($D$2:D846,D846,$F$2:F846,F846)-1=1),X846,
IF(AND(F846="Peretoe teenus",H846&lt;[2]an!$M$37,S846="kahepoolne vajaduspõhine",U846&lt;[2]an!$M$37,RANK(D846,$D846:$D846)+COUNTIFS($D$2:D846,D846,$F$2:F846,F846)-1&gt;1),"",
IF(AND(F846="Peretoe teenus",H846&lt;[2]an!$M$37,S846="kahepoolne vajaduspõhine",U846&gt;=[2]an!$M$37,U846&lt;=[2]an!$M$38,RANK(D846,$D846:$D846)+COUNTIFS($D$2:D846,D846,$F$2:F846,F846)-1=1),
((EOMONTH(U846,0)-U846+1)*X846)/DAY(EOMONTH(U846,0))+(DAY(U846)-1)*100/DAY(EOMONTH(U846,0)),
IF(AND(F846="Peretoe teenus",H846&lt;[2]an!$M$37,S846="kahepoolne vajaduspõhine",U846&gt;=[2]an!$M$37,U846&lt;=[2]an!$M$38,RANK(D846,$D846:$D846)+COUNTIFS($D$2:D846,D846,$F$2:F846,F846)-1&gt;1),"",
IF(AND(F846="Peretoe teenus",H846&lt;[2]an!$M$37,S846="kahepoolne vajaduspõhine",U846&gt;[2]an!$M$38,RANK(D846,$D846:$D846)+COUNTIFS($D$2:D846,D846,$F$2:F846,F846)-1=1),X846,
IF(AND(F846="Peretoe teenus",H846&lt;[2]an!$M$37,S846="kahepoolne vajaduspõhine",U846&gt;[2]an!$M$38,RANK(D846,$D846:$D846)+COUNTIFS($D$2:D846,D846,$F$2:F846,F846)-1&gt;1),"",X846*W846)))))))))))))),"")</f>
        <v/>
      </c>
      <c r="Z846" s="18" t="str">
        <f t="shared" si="40"/>
        <v/>
      </c>
      <c r="AA846" s="19" t="str">
        <f>IFERROR(VLOOKUP(E846,[2]an!$A$3:$B$81,2,FALSE),"")</f>
        <v/>
      </c>
      <c r="AB846" s="19" t="str">
        <f>IFERROR(VLOOKUP(AA846,[2]an!$C$2:$D$16,2,FALSE),"")</f>
        <v/>
      </c>
      <c r="AC846" s="20"/>
      <c r="AD846" s="21" t="str">
        <f>IF(A846=[2]an!$F$36,VLOOKUP([2]an!$F$36,[2]an!$F$36:$H$36,3,FALSE),IF(A846=[2]an!$F$35,VLOOKUP([2]an!$F$35,[2]an!$F$35:$H$35,3,FALSE),IF(A846=[2]an!$F$33,VLOOKUP([2]an!$F$33,[2]an!$F$33:$H$33,3,FALSE),IF(A846=[2]an!$F$31,VLOOKUP([2]an!$F$31,[2]an!$F$31:$H$31,3,FALSE),""))))</f>
        <v/>
      </c>
    </row>
    <row r="847" spans="6:30" x14ac:dyDescent="0.2">
      <c r="F847" s="10"/>
      <c r="G847" s="8" t="str">
        <f t="shared" si="41"/>
        <v/>
      </c>
      <c r="H847" s="13"/>
      <c r="K847" s="13"/>
      <c r="L847" s="10"/>
      <c r="M847" s="10"/>
      <c r="S847" s="8" t="str">
        <f>IFERROR(VLOOKUP(D847,[1]peretoe_teenus!$A$2:$L$2000,5,FALSE),"")</f>
        <v/>
      </c>
      <c r="U847" s="13"/>
      <c r="V847" s="15" t="str" cm="1">
        <f t="array" ref="V847">IFERROR(IF(AND(F847="Tugigrupp",RANK(K847,$K847:$K847)+COUNTIFS($K$2:K847,K847,$L$2:L847,L847,$M$2:M847,M847,$I$2:I847,I847,$G$2:G847,G847,$F$2:F847,F847)-1=1),SUMPRODUCT(($F$2:$F$4154=F847)*($G$2:$G$4154=G847)*($K$2:$K$4154=K847)*($I$2:$I$4154=I847)*($L$2:$L$4154=L847)*($M$2:$M$4154=M847)),""),"")</f>
        <v/>
      </c>
      <c r="W847" s="15" t="str">
        <f t="shared" si="39"/>
        <v/>
      </c>
      <c r="X847" s="16" t="str">
        <f>IF(AND(A847=[2]an!$G$38,F847=[2]an!$E$40),[2]an!$G$40,IF(AND(A847=[2]an!$G$38,F847=[2]an!$E$41),[2]an!$G$41,IF(AND(A847=[2]an!$G$38,F847=[2]an!$E$39,H847&gt;=[2]an!$M$37),[2]an!$G$39,
IF(AND(A847=[2]an!$G$38,F847=[2]an!$E$39,H847&lt;[2]an!$M$37,S847="kahepoolne vajaduspõhine",U847=""),[2]an!$M$40,
IF(AND(A847=[2]an!$G$38,F847=[2]an!$E$39,H847&lt;[2]an!$M$37,S847="kahepoolne vajaduspõhine",U847&lt;&gt;""),[2]an!$G$39,
IF(AND(A847=[2]an!$G$38,F847=[2]an!$E$39,H847&lt;[2]an!$M$37,S847&lt;&gt;"kahepoolne vajaduspõhine"),[2]an!$G$39,
IF(AND(A847=[2]an!$G$38,F847=[2]an!$E$42),[2]an!$G$42,
IF(AND(A847=[2]an!$H$38,F847=[2]an!$E$40),[2]an!$H$40,IF(AND(A847=[2]an!$H$38,F847=[2]an!$E$41),[2]an!$H$41,IF(AND(A847=[2]an!$H$38,F847=[2]an!$E$39,H847&gt;=[2]an!$M$37),[2]an!$H$39,
IF(AND(A847=[2]an!$H$38,F847=[2]an!$E$39,H847&lt;[2]an!$M$37,S847="kahepoolne vajaduspõhine",U847=""),[2]an!$M$40,
IF(AND(A847=[2]an!$H$38,F847=[2]an!$E$39,H847&lt;[2]an!$M$37,S847="kahepoolne vajaduspõhine",U847&lt;&gt;""),[2]an!$H$39,
IF(AND(A847=[2]an!$H$38,F847=[2]an!$E$39,H847&lt;[2]an!$M$37,S847&lt;&gt;"kahepoolne vajaduspõhine"),[2]an!$H$39,
IF(AND(A847=[2]an!$H$38,F847=[2]an!$E$42),[2]an!$H$42,
IF(AND(A847=[2]an!$I$38,F847=[2]an!$E$40),[2]an!$I$40,IF(AND(A847=[2]an!$I$38,F847=[2]an!$E$41),[2]an!$I$41,IF(AND(A847=[2]an!$I$38,F847=[2]an!$E$39,H847&gt;=[2]an!$M$37),[2]an!$I$39,
IF(AND(A847=[2]an!$I$38,F847=[2]an!$E$39,H847&lt;[2]an!$M$37,S847="kahepoolne vajaduspõhine",U847=""),[2]an!$M$40,
IF(AND(A847=[2]an!$I$38,F847=[2]an!$E$39,H847&lt;[2]an!$M$37,S847="kahepoolne vajaduspõhine",U847&lt;&gt;""),[2]an!$I$39,
IF(AND(A847=[2]an!$I$38,F847=[2]an!$E$39,H847&lt;[2]an!$M$37,S847&lt;&gt;"kahepoolne vajaduspõhine"),[2]an!$I$39,
IF(AND(A847=[2]an!$I$38,F847=[2]an!$E$42),[2]an!$I$42,
IF(AND(A847=[2]an!$J$38,F847=[2]an!$E$40),[2]an!$J$40,IF(AND(A847=[2]an!$J$38,F847=[2]an!$E$41),[2]an!$J$41,IF(AND(A847=[2]an!$J$38,F847=[2]an!$E$39,H847&gt;=[2]an!$M$37),[2]an!$J$39,
IF(AND(A847=[2]an!$J$38,F847=[2]an!$E$39,H847&lt;[2]an!$M$37,S847="kahepoolne vajaduspõhine",U847=""),[2]an!$M$40,
IF(AND(A847=[2]an!$J$38,F847=[2]an!$E$39,H847&lt;[2]an!$M$37,S847="kahepoolne vajaduspõhine",U847&lt;&gt;""),[2]an!$J$39,
IF(AND(A847=[2]an!$J$38,F847=[2]an!$E$39,H847&lt;[2]an!$M$37,S847&lt;&gt;"kahepoolne vajaduspõhine"),[2]an!$J$39,
IF(AND(A847=[2]an!$J$38,F847=[2]an!$E$42),[2]an!$J$42,""))))))))))))))))))))))))))))</f>
        <v/>
      </c>
      <c r="Y847" s="17" t="str">
        <f>IFERROR(IF(F847="Tugigrupp",0,
IF(AND(F847="Peretoe teenus",H847&gt;=[2]an!$M$37,RANK(D847,$D847:$D847)+COUNTIFS($D$2:D847,D847,$F$2:F847,F847)-1&gt;1),"",
IF(AND(F847="Peretoe teenus",H847&gt;=[2]an!$M$37,RANK(D847,$D847:$D847)+COUNTIFS($D$2:D847,D847,$F$2:F847,F847)-1=1,MONTH(H847)=MONTH(K847)=TRUE,YEAR(H847)=YEAR(K847)=TRUE),((EOMONTH(H847,0)-H847+1)*X847)/DAY(EOMONTH(H847,0)),
IF(AND(F847="Peretoe teenus",H847&gt;=[2]an!$M$37,RANK(D847,$D847:$D847)+COUNTIFS($D$2:D847,D847,$F$2:F847,F847)-1=1),X847,
IF(AND(F847="Peretoe teenus",H847&lt;[2]an!$M$37,S847&lt;&gt;"kahepoolne vajaduspõhine",RANK(D847,$D847:$D847)+COUNTIFS($D$2:D847,D847,$F$2:F847,F847)-1=1),X847,
IF(AND(F847="Peretoe teenus",H847&lt;[2]an!$M$37,S847&lt;&gt;"kahepoolne vajaduspõhine",RANK(D847,$D847:$D847)+COUNTIFS($D$2:D847,D847,$F$2:F847,F847)-1&gt;1),"",
IF(AND(F847="Peretoe teenus",H847&lt;[2]an!$M$37,S847="kahepoolne vajaduspõhine",U847="",RANK(D847,$D847:$D847)+COUNTIFS($D$2:D847,D847,$F$2:F847,F847)-1=1),X847,
IF(AND(F847="Peretoe teenus",H847&lt;[2]an!$M$37,S847="kahepoolne vajaduspõhine",U847="",RANK(D847,$D847:$D847)+COUNTIFS($D$2:D847,D847,$F$2:F847,F847)-1&gt;1),"",
IF(AND(F847="Peretoe teenus",H847&lt;[2]an!$M$37,S847="kahepoolne vajaduspõhine",U847&lt;[2]an!$M$37,RANK(D847,$D847:$D847)+COUNTIFS($D$2:D847,D847,$F$2:F847,F847)-1=1),X847,
IF(AND(F847="Peretoe teenus",H847&lt;[2]an!$M$37,S847="kahepoolne vajaduspõhine",U847&lt;[2]an!$M$37,RANK(D847,$D847:$D847)+COUNTIFS($D$2:D847,D847,$F$2:F847,F847)-1&gt;1),"",
IF(AND(F847="Peretoe teenus",H847&lt;[2]an!$M$37,S847="kahepoolne vajaduspõhine",U847&gt;=[2]an!$M$37,U847&lt;=[2]an!$M$38,RANK(D847,$D847:$D847)+COUNTIFS($D$2:D847,D847,$F$2:F847,F847)-1=1),
((EOMONTH(U847,0)-U847+1)*X847)/DAY(EOMONTH(U847,0))+(DAY(U847)-1)*100/DAY(EOMONTH(U847,0)),
IF(AND(F847="Peretoe teenus",H847&lt;[2]an!$M$37,S847="kahepoolne vajaduspõhine",U847&gt;=[2]an!$M$37,U847&lt;=[2]an!$M$38,RANK(D847,$D847:$D847)+COUNTIFS($D$2:D847,D847,$F$2:F847,F847)-1&gt;1),"",
IF(AND(F847="Peretoe teenus",H847&lt;[2]an!$M$37,S847="kahepoolne vajaduspõhine",U847&gt;[2]an!$M$38,RANK(D847,$D847:$D847)+COUNTIFS($D$2:D847,D847,$F$2:F847,F847)-1=1),X847,
IF(AND(F847="Peretoe teenus",H847&lt;[2]an!$M$37,S847="kahepoolne vajaduspõhine",U847&gt;[2]an!$M$38,RANK(D847,$D847:$D847)+COUNTIFS($D$2:D847,D847,$F$2:F847,F847)-1&gt;1),"",X847*W847)))))))))))))),"")</f>
        <v/>
      </c>
      <c r="Z847" s="18" t="str">
        <f t="shared" si="40"/>
        <v/>
      </c>
      <c r="AA847" s="19" t="str">
        <f>IFERROR(VLOOKUP(E847,[2]an!$A$3:$B$81,2,FALSE),"")</f>
        <v/>
      </c>
      <c r="AB847" s="19" t="str">
        <f>IFERROR(VLOOKUP(AA847,[2]an!$C$2:$D$16,2,FALSE),"")</f>
        <v/>
      </c>
      <c r="AC847" s="20"/>
      <c r="AD847" s="21" t="str">
        <f>IF(A847=[2]an!$F$36,VLOOKUP([2]an!$F$36,[2]an!$F$36:$H$36,3,FALSE),IF(A847=[2]an!$F$35,VLOOKUP([2]an!$F$35,[2]an!$F$35:$H$35,3,FALSE),IF(A847=[2]an!$F$33,VLOOKUP([2]an!$F$33,[2]an!$F$33:$H$33,3,FALSE),IF(A847=[2]an!$F$31,VLOOKUP([2]an!$F$31,[2]an!$F$31:$H$31,3,FALSE),""))))</f>
        <v/>
      </c>
    </row>
    <row r="848" spans="6:30" x14ac:dyDescent="0.2">
      <c r="F848" s="10"/>
      <c r="G848" s="8" t="str">
        <f t="shared" si="41"/>
        <v/>
      </c>
      <c r="H848" s="13"/>
      <c r="K848" s="13"/>
      <c r="L848" s="10"/>
      <c r="M848" s="10"/>
      <c r="S848" s="8" t="str">
        <f>IFERROR(VLOOKUP(D848,[1]peretoe_teenus!$A$2:$L$2000,5,FALSE),"")</f>
        <v/>
      </c>
      <c r="U848" s="13"/>
      <c r="V848" s="15" t="str" cm="1">
        <f t="array" ref="V848">IFERROR(IF(AND(F848="Tugigrupp",RANK(K848,$K848:$K848)+COUNTIFS($K$2:K848,K848,$L$2:L848,L848,$M$2:M848,M848,$I$2:I848,I848,$G$2:G848,G848,$F$2:F848,F848)-1=1),SUMPRODUCT(($F$2:$F$4154=F848)*($G$2:$G$4154=G848)*($K$2:$K$4154=K848)*($I$2:$I$4154=I848)*($L$2:$L$4154=L848)*($M$2:$M$4154=M848)),""),"")</f>
        <v/>
      </c>
      <c r="W848" s="15" t="str">
        <f t="shared" si="39"/>
        <v/>
      </c>
      <c r="X848" s="16" t="str">
        <f>IF(AND(A848=[2]an!$G$38,F848=[2]an!$E$40),[2]an!$G$40,IF(AND(A848=[2]an!$G$38,F848=[2]an!$E$41),[2]an!$G$41,IF(AND(A848=[2]an!$G$38,F848=[2]an!$E$39,H848&gt;=[2]an!$M$37),[2]an!$G$39,
IF(AND(A848=[2]an!$G$38,F848=[2]an!$E$39,H848&lt;[2]an!$M$37,S848="kahepoolne vajaduspõhine",U848=""),[2]an!$M$40,
IF(AND(A848=[2]an!$G$38,F848=[2]an!$E$39,H848&lt;[2]an!$M$37,S848="kahepoolne vajaduspõhine",U848&lt;&gt;""),[2]an!$G$39,
IF(AND(A848=[2]an!$G$38,F848=[2]an!$E$39,H848&lt;[2]an!$M$37,S848&lt;&gt;"kahepoolne vajaduspõhine"),[2]an!$G$39,
IF(AND(A848=[2]an!$G$38,F848=[2]an!$E$42),[2]an!$G$42,
IF(AND(A848=[2]an!$H$38,F848=[2]an!$E$40),[2]an!$H$40,IF(AND(A848=[2]an!$H$38,F848=[2]an!$E$41),[2]an!$H$41,IF(AND(A848=[2]an!$H$38,F848=[2]an!$E$39,H848&gt;=[2]an!$M$37),[2]an!$H$39,
IF(AND(A848=[2]an!$H$38,F848=[2]an!$E$39,H848&lt;[2]an!$M$37,S848="kahepoolne vajaduspõhine",U848=""),[2]an!$M$40,
IF(AND(A848=[2]an!$H$38,F848=[2]an!$E$39,H848&lt;[2]an!$M$37,S848="kahepoolne vajaduspõhine",U848&lt;&gt;""),[2]an!$H$39,
IF(AND(A848=[2]an!$H$38,F848=[2]an!$E$39,H848&lt;[2]an!$M$37,S848&lt;&gt;"kahepoolne vajaduspõhine"),[2]an!$H$39,
IF(AND(A848=[2]an!$H$38,F848=[2]an!$E$42),[2]an!$H$42,
IF(AND(A848=[2]an!$I$38,F848=[2]an!$E$40),[2]an!$I$40,IF(AND(A848=[2]an!$I$38,F848=[2]an!$E$41),[2]an!$I$41,IF(AND(A848=[2]an!$I$38,F848=[2]an!$E$39,H848&gt;=[2]an!$M$37),[2]an!$I$39,
IF(AND(A848=[2]an!$I$38,F848=[2]an!$E$39,H848&lt;[2]an!$M$37,S848="kahepoolne vajaduspõhine",U848=""),[2]an!$M$40,
IF(AND(A848=[2]an!$I$38,F848=[2]an!$E$39,H848&lt;[2]an!$M$37,S848="kahepoolne vajaduspõhine",U848&lt;&gt;""),[2]an!$I$39,
IF(AND(A848=[2]an!$I$38,F848=[2]an!$E$39,H848&lt;[2]an!$M$37,S848&lt;&gt;"kahepoolne vajaduspõhine"),[2]an!$I$39,
IF(AND(A848=[2]an!$I$38,F848=[2]an!$E$42),[2]an!$I$42,
IF(AND(A848=[2]an!$J$38,F848=[2]an!$E$40),[2]an!$J$40,IF(AND(A848=[2]an!$J$38,F848=[2]an!$E$41),[2]an!$J$41,IF(AND(A848=[2]an!$J$38,F848=[2]an!$E$39,H848&gt;=[2]an!$M$37),[2]an!$J$39,
IF(AND(A848=[2]an!$J$38,F848=[2]an!$E$39,H848&lt;[2]an!$M$37,S848="kahepoolne vajaduspõhine",U848=""),[2]an!$M$40,
IF(AND(A848=[2]an!$J$38,F848=[2]an!$E$39,H848&lt;[2]an!$M$37,S848="kahepoolne vajaduspõhine",U848&lt;&gt;""),[2]an!$J$39,
IF(AND(A848=[2]an!$J$38,F848=[2]an!$E$39,H848&lt;[2]an!$M$37,S848&lt;&gt;"kahepoolne vajaduspõhine"),[2]an!$J$39,
IF(AND(A848=[2]an!$J$38,F848=[2]an!$E$42),[2]an!$J$42,""))))))))))))))))))))))))))))</f>
        <v/>
      </c>
      <c r="Y848" s="17" t="str">
        <f>IFERROR(IF(F848="Tugigrupp",0,
IF(AND(F848="Peretoe teenus",H848&gt;=[2]an!$M$37,RANK(D848,$D848:$D848)+COUNTIFS($D$2:D848,D848,$F$2:F848,F848)-1&gt;1),"",
IF(AND(F848="Peretoe teenus",H848&gt;=[2]an!$M$37,RANK(D848,$D848:$D848)+COUNTIFS($D$2:D848,D848,$F$2:F848,F848)-1=1,MONTH(H848)=MONTH(K848)=TRUE,YEAR(H848)=YEAR(K848)=TRUE),((EOMONTH(H848,0)-H848+1)*X848)/DAY(EOMONTH(H848,0)),
IF(AND(F848="Peretoe teenus",H848&gt;=[2]an!$M$37,RANK(D848,$D848:$D848)+COUNTIFS($D$2:D848,D848,$F$2:F848,F848)-1=1),X848,
IF(AND(F848="Peretoe teenus",H848&lt;[2]an!$M$37,S848&lt;&gt;"kahepoolne vajaduspõhine",RANK(D848,$D848:$D848)+COUNTIFS($D$2:D848,D848,$F$2:F848,F848)-1=1),X848,
IF(AND(F848="Peretoe teenus",H848&lt;[2]an!$M$37,S848&lt;&gt;"kahepoolne vajaduspõhine",RANK(D848,$D848:$D848)+COUNTIFS($D$2:D848,D848,$F$2:F848,F848)-1&gt;1),"",
IF(AND(F848="Peretoe teenus",H848&lt;[2]an!$M$37,S848="kahepoolne vajaduspõhine",U848="",RANK(D848,$D848:$D848)+COUNTIFS($D$2:D848,D848,$F$2:F848,F848)-1=1),X848,
IF(AND(F848="Peretoe teenus",H848&lt;[2]an!$M$37,S848="kahepoolne vajaduspõhine",U848="",RANK(D848,$D848:$D848)+COUNTIFS($D$2:D848,D848,$F$2:F848,F848)-1&gt;1),"",
IF(AND(F848="Peretoe teenus",H848&lt;[2]an!$M$37,S848="kahepoolne vajaduspõhine",U848&lt;[2]an!$M$37,RANK(D848,$D848:$D848)+COUNTIFS($D$2:D848,D848,$F$2:F848,F848)-1=1),X848,
IF(AND(F848="Peretoe teenus",H848&lt;[2]an!$M$37,S848="kahepoolne vajaduspõhine",U848&lt;[2]an!$M$37,RANK(D848,$D848:$D848)+COUNTIFS($D$2:D848,D848,$F$2:F848,F848)-1&gt;1),"",
IF(AND(F848="Peretoe teenus",H848&lt;[2]an!$M$37,S848="kahepoolne vajaduspõhine",U848&gt;=[2]an!$M$37,U848&lt;=[2]an!$M$38,RANK(D848,$D848:$D848)+COUNTIFS($D$2:D848,D848,$F$2:F848,F848)-1=1),
((EOMONTH(U848,0)-U848+1)*X848)/DAY(EOMONTH(U848,0))+(DAY(U848)-1)*100/DAY(EOMONTH(U848,0)),
IF(AND(F848="Peretoe teenus",H848&lt;[2]an!$M$37,S848="kahepoolne vajaduspõhine",U848&gt;=[2]an!$M$37,U848&lt;=[2]an!$M$38,RANK(D848,$D848:$D848)+COUNTIFS($D$2:D848,D848,$F$2:F848,F848)-1&gt;1),"",
IF(AND(F848="Peretoe teenus",H848&lt;[2]an!$M$37,S848="kahepoolne vajaduspõhine",U848&gt;[2]an!$M$38,RANK(D848,$D848:$D848)+COUNTIFS($D$2:D848,D848,$F$2:F848,F848)-1=1),X848,
IF(AND(F848="Peretoe teenus",H848&lt;[2]an!$M$37,S848="kahepoolne vajaduspõhine",U848&gt;[2]an!$M$38,RANK(D848,$D848:$D848)+COUNTIFS($D$2:D848,D848,$F$2:F848,F848)-1&gt;1),"",X848*W848)))))))))))))),"")</f>
        <v/>
      </c>
      <c r="Z848" s="18" t="str">
        <f t="shared" si="40"/>
        <v/>
      </c>
      <c r="AA848" s="19" t="str">
        <f>IFERROR(VLOOKUP(E848,[2]an!$A$3:$B$81,2,FALSE),"")</f>
        <v/>
      </c>
      <c r="AB848" s="19" t="str">
        <f>IFERROR(VLOOKUP(AA848,[2]an!$C$2:$D$16,2,FALSE),"")</f>
        <v/>
      </c>
      <c r="AC848" s="20"/>
      <c r="AD848" s="21" t="str">
        <f>IF(A848=[2]an!$F$36,VLOOKUP([2]an!$F$36,[2]an!$F$36:$H$36,3,FALSE),IF(A848=[2]an!$F$35,VLOOKUP([2]an!$F$35,[2]an!$F$35:$H$35,3,FALSE),IF(A848=[2]an!$F$33,VLOOKUP([2]an!$F$33,[2]an!$F$33:$H$33,3,FALSE),IF(A848=[2]an!$F$31,VLOOKUP([2]an!$F$31,[2]an!$F$31:$H$31,3,FALSE),""))))</f>
        <v/>
      </c>
    </row>
    <row r="849" spans="1:30" x14ac:dyDescent="0.2">
      <c r="F849" s="10"/>
      <c r="G849" s="8" t="str">
        <f t="shared" si="41"/>
        <v/>
      </c>
      <c r="H849" s="13"/>
      <c r="K849" s="13"/>
      <c r="L849" s="10"/>
      <c r="M849" s="10"/>
      <c r="S849" s="8" t="str">
        <f>IFERROR(VLOOKUP(D849,[1]peretoe_teenus!$A$2:$L$2000,5,FALSE),"")</f>
        <v/>
      </c>
      <c r="U849" s="13"/>
      <c r="V849" s="15" t="str" cm="1">
        <f t="array" ref="V849">IFERROR(IF(AND(F849="Tugigrupp",RANK(K849,$K849:$K849)+COUNTIFS($K$2:K849,K849,$L$2:L849,L849,$M$2:M849,M849,$I$2:I849,I849,$G$2:G849,G849,$F$2:F849,F849)-1=1),SUMPRODUCT(($F$2:$F$4154=F849)*($G$2:$G$4154=G849)*($K$2:$K$4154=K849)*($I$2:$I$4154=I849)*($L$2:$L$4154=L849)*($M$2:$M$4154=M849)),""),"")</f>
        <v/>
      </c>
      <c r="W849" s="15" t="str">
        <f t="shared" si="39"/>
        <v/>
      </c>
      <c r="X849" s="16" t="str">
        <f>IF(AND(A849=[2]an!$G$38,F849=[2]an!$E$40),[2]an!$G$40,IF(AND(A849=[2]an!$G$38,F849=[2]an!$E$41),[2]an!$G$41,IF(AND(A849=[2]an!$G$38,F849=[2]an!$E$39,H849&gt;=[2]an!$M$37),[2]an!$G$39,
IF(AND(A849=[2]an!$G$38,F849=[2]an!$E$39,H849&lt;[2]an!$M$37,S849="kahepoolne vajaduspõhine",U849=""),[2]an!$M$40,
IF(AND(A849=[2]an!$G$38,F849=[2]an!$E$39,H849&lt;[2]an!$M$37,S849="kahepoolne vajaduspõhine",U849&lt;&gt;""),[2]an!$G$39,
IF(AND(A849=[2]an!$G$38,F849=[2]an!$E$39,H849&lt;[2]an!$M$37,S849&lt;&gt;"kahepoolne vajaduspõhine"),[2]an!$G$39,
IF(AND(A849=[2]an!$G$38,F849=[2]an!$E$42),[2]an!$G$42,
IF(AND(A849=[2]an!$H$38,F849=[2]an!$E$40),[2]an!$H$40,IF(AND(A849=[2]an!$H$38,F849=[2]an!$E$41),[2]an!$H$41,IF(AND(A849=[2]an!$H$38,F849=[2]an!$E$39,H849&gt;=[2]an!$M$37),[2]an!$H$39,
IF(AND(A849=[2]an!$H$38,F849=[2]an!$E$39,H849&lt;[2]an!$M$37,S849="kahepoolne vajaduspõhine",U849=""),[2]an!$M$40,
IF(AND(A849=[2]an!$H$38,F849=[2]an!$E$39,H849&lt;[2]an!$M$37,S849="kahepoolne vajaduspõhine",U849&lt;&gt;""),[2]an!$H$39,
IF(AND(A849=[2]an!$H$38,F849=[2]an!$E$39,H849&lt;[2]an!$M$37,S849&lt;&gt;"kahepoolne vajaduspõhine"),[2]an!$H$39,
IF(AND(A849=[2]an!$H$38,F849=[2]an!$E$42),[2]an!$H$42,
IF(AND(A849=[2]an!$I$38,F849=[2]an!$E$40),[2]an!$I$40,IF(AND(A849=[2]an!$I$38,F849=[2]an!$E$41),[2]an!$I$41,IF(AND(A849=[2]an!$I$38,F849=[2]an!$E$39,H849&gt;=[2]an!$M$37),[2]an!$I$39,
IF(AND(A849=[2]an!$I$38,F849=[2]an!$E$39,H849&lt;[2]an!$M$37,S849="kahepoolne vajaduspõhine",U849=""),[2]an!$M$40,
IF(AND(A849=[2]an!$I$38,F849=[2]an!$E$39,H849&lt;[2]an!$M$37,S849="kahepoolne vajaduspõhine",U849&lt;&gt;""),[2]an!$I$39,
IF(AND(A849=[2]an!$I$38,F849=[2]an!$E$39,H849&lt;[2]an!$M$37,S849&lt;&gt;"kahepoolne vajaduspõhine"),[2]an!$I$39,
IF(AND(A849=[2]an!$I$38,F849=[2]an!$E$42),[2]an!$I$42,
IF(AND(A849=[2]an!$J$38,F849=[2]an!$E$40),[2]an!$J$40,IF(AND(A849=[2]an!$J$38,F849=[2]an!$E$41),[2]an!$J$41,IF(AND(A849=[2]an!$J$38,F849=[2]an!$E$39,H849&gt;=[2]an!$M$37),[2]an!$J$39,
IF(AND(A849=[2]an!$J$38,F849=[2]an!$E$39,H849&lt;[2]an!$M$37,S849="kahepoolne vajaduspõhine",U849=""),[2]an!$M$40,
IF(AND(A849=[2]an!$J$38,F849=[2]an!$E$39,H849&lt;[2]an!$M$37,S849="kahepoolne vajaduspõhine",U849&lt;&gt;""),[2]an!$J$39,
IF(AND(A849=[2]an!$J$38,F849=[2]an!$E$39,H849&lt;[2]an!$M$37,S849&lt;&gt;"kahepoolne vajaduspõhine"),[2]an!$J$39,
IF(AND(A849=[2]an!$J$38,F849=[2]an!$E$42),[2]an!$J$42,""))))))))))))))))))))))))))))</f>
        <v/>
      </c>
      <c r="Y849" s="17" t="str">
        <f>IFERROR(IF(F849="Tugigrupp",0,
IF(AND(F849="Peretoe teenus",H849&gt;=[2]an!$M$37,RANK(D849,$D849:$D849)+COUNTIFS($D$2:D849,D849,$F$2:F849,F849)-1&gt;1),"",
IF(AND(F849="Peretoe teenus",H849&gt;=[2]an!$M$37,RANK(D849,$D849:$D849)+COUNTIFS($D$2:D849,D849,$F$2:F849,F849)-1=1,MONTH(H849)=MONTH(K849)=TRUE,YEAR(H849)=YEAR(K849)=TRUE),((EOMONTH(H849,0)-H849+1)*X849)/DAY(EOMONTH(H849,0)),
IF(AND(F849="Peretoe teenus",H849&gt;=[2]an!$M$37,RANK(D849,$D849:$D849)+COUNTIFS($D$2:D849,D849,$F$2:F849,F849)-1=1),X849,
IF(AND(F849="Peretoe teenus",H849&lt;[2]an!$M$37,S849&lt;&gt;"kahepoolne vajaduspõhine",RANK(D849,$D849:$D849)+COUNTIFS($D$2:D849,D849,$F$2:F849,F849)-1=1),X849,
IF(AND(F849="Peretoe teenus",H849&lt;[2]an!$M$37,S849&lt;&gt;"kahepoolne vajaduspõhine",RANK(D849,$D849:$D849)+COUNTIFS($D$2:D849,D849,$F$2:F849,F849)-1&gt;1),"",
IF(AND(F849="Peretoe teenus",H849&lt;[2]an!$M$37,S849="kahepoolne vajaduspõhine",U849="",RANK(D849,$D849:$D849)+COUNTIFS($D$2:D849,D849,$F$2:F849,F849)-1=1),X849,
IF(AND(F849="Peretoe teenus",H849&lt;[2]an!$M$37,S849="kahepoolne vajaduspõhine",U849="",RANK(D849,$D849:$D849)+COUNTIFS($D$2:D849,D849,$F$2:F849,F849)-1&gt;1),"",
IF(AND(F849="Peretoe teenus",H849&lt;[2]an!$M$37,S849="kahepoolne vajaduspõhine",U849&lt;[2]an!$M$37,RANK(D849,$D849:$D849)+COUNTIFS($D$2:D849,D849,$F$2:F849,F849)-1=1),X849,
IF(AND(F849="Peretoe teenus",H849&lt;[2]an!$M$37,S849="kahepoolne vajaduspõhine",U849&lt;[2]an!$M$37,RANK(D849,$D849:$D849)+COUNTIFS($D$2:D849,D849,$F$2:F849,F849)-1&gt;1),"",
IF(AND(F849="Peretoe teenus",H849&lt;[2]an!$M$37,S849="kahepoolne vajaduspõhine",U849&gt;=[2]an!$M$37,U849&lt;=[2]an!$M$38,RANK(D849,$D849:$D849)+COUNTIFS($D$2:D849,D849,$F$2:F849,F849)-1=1),
((EOMONTH(U849,0)-U849+1)*X849)/DAY(EOMONTH(U849,0))+(DAY(U849)-1)*100/DAY(EOMONTH(U849,0)),
IF(AND(F849="Peretoe teenus",H849&lt;[2]an!$M$37,S849="kahepoolne vajaduspõhine",U849&gt;=[2]an!$M$37,U849&lt;=[2]an!$M$38,RANK(D849,$D849:$D849)+COUNTIFS($D$2:D849,D849,$F$2:F849,F849)-1&gt;1),"",
IF(AND(F849="Peretoe teenus",H849&lt;[2]an!$M$37,S849="kahepoolne vajaduspõhine",U849&gt;[2]an!$M$38,RANK(D849,$D849:$D849)+COUNTIFS($D$2:D849,D849,$F$2:F849,F849)-1=1),X849,
IF(AND(F849="Peretoe teenus",H849&lt;[2]an!$M$37,S849="kahepoolne vajaduspõhine",U849&gt;[2]an!$M$38,RANK(D849,$D849:$D849)+COUNTIFS($D$2:D849,D849,$F$2:F849,F849)-1&gt;1),"",X849*W849)))))))))))))),"")</f>
        <v/>
      </c>
      <c r="Z849" s="18" t="str">
        <f t="shared" si="40"/>
        <v/>
      </c>
      <c r="AA849" s="19" t="str">
        <f>IFERROR(VLOOKUP(E849,[2]an!$A$3:$B$81,2,FALSE),"")</f>
        <v/>
      </c>
      <c r="AB849" s="19" t="str">
        <f>IFERROR(VLOOKUP(AA849,[2]an!$C$2:$D$16,2,FALSE),"")</f>
        <v/>
      </c>
      <c r="AC849" s="20"/>
      <c r="AD849" s="21" t="str">
        <f>IF(A849=[2]an!$F$36,VLOOKUP([2]an!$F$36,[2]an!$F$36:$H$36,3,FALSE),IF(A849=[2]an!$F$35,VLOOKUP([2]an!$F$35,[2]an!$F$35:$H$35,3,FALSE),IF(A849=[2]an!$F$33,VLOOKUP([2]an!$F$33,[2]an!$F$33:$H$33,3,FALSE),IF(A849=[2]an!$F$31,VLOOKUP([2]an!$F$31,[2]an!$F$31:$H$31,3,FALSE),""))))</f>
        <v/>
      </c>
    </row>
    <row r="850" spans="1:30" x14ac:dyDescent="0.2">
      <c r="F850" s="10"/>
      <c r="G850" s="8" t="str">
        <f t="shared" si="41"/>
        <v/>
      </c>
      <c r="H850" s="13"/>
      <c r="K850" s="13"/>
      <c r="L850" s="10"/>
      <c r="M850" s="10"/>
      <c r="S850" s="8" t="str">
        <f>IFERROR(VLOOKUP(D850,[1]peretoe_teenus!$A$2:$L$2000,5,FALSE),"")</f>
        <v/>
      </c>
      <c r="U850" s="13"/>
      <c r="V850" s="15" t="str" cm="1">
        <f t="array" ref="V850">IFERROR(IF(AND(F850="Tugigrupp",RANK(K850,$K850:$K850)+COUNTIFS($K$2:K850,K850,$L$2:L850,L850,$M$2:M850,M850,$I$2:I850,I850,$G$2:G850,G850,$F$2:F850,F850)-1=1),SUMPRODUCT(($F$2:$F$4154=F850)*($G$2:$G$4154=G850)*($K$2:$K$4154=K850)*($I$2:$I$4154=I850)*($L$2:$L$4154=L850)*($M$2:$M$4154=M850)),""),"")</f>
        <v/>
      </c>
      <c r="W850" s="15" t="str">
        <f t="shared" si="39"/>
        <v/>
      </c>
      <c r="X850" s="16" t="str">
        <f>IF(AND(A850=[2]an!$G$38,F850=[2]an!$E$40),[2]an!$G$40,IF(AND(A850=[2]an!$G$38,F850=[2]an!$E$41),[2]an!$G$41,IF(AND(A850=[2]an!$G$38,F850=[2]an!$E$39,H850&gt;=[2]an!$M$37),[2]an!$G$39,
IF(AND(A850=[2]an!$G$38,F850=[2]an!$E$39,H850&lt;[2]an!$M$37,S850="kahepoolne vajaduspõhine",U850=""),[2]an!$M$40,
IF(AND(A850=[2]an!$G$38,F850=[2]an!$E$39,H850&lt;[2]an!$M$37,S850="kahepoolne vajaduspõhine",U850&lt;&gt;""),[2]an!$G$39,
IF(AND(A850=[2]an!$G$38,F850=[2]an!$E$39,H850&lt;[2]an!$M$37,S850&lt;&gt;"kahepoolne vajaduspõhine"),[2]an!$G$39,
IF(AND(A850=[2]an!$G$38,F850=[2]an!$E$42),[2]an!$G$42,
IF(AND(A850=[2]an!$H$38,F850=[2]an!$E$40),[2]an!$H$40,IF(AND(A850=[2]an!$H$38,F850=[2]an!$E$41),[2]an!$H$41,IF(AND(A850=[2]an!$H$38,F850=[2]an!$E$39,H850&gt;=[2]an!$M$37),[2]an!$H$39,
IF(AND(A850=[2]an!$H$38,F850=[2]an!$E$39,H850&lt;[2]an!$M$37,S850="kahepoolne vajaduspõhine",U850=""),[2]an!$M$40,
IF(AND(A850=[2]an!$H$38,F850=[2]an!$E$39,H850&lt;[2]an!$M$37,S850="kahepoolne vajaduspõhine",U850&lt;&gt;""),[2]an!$H$39,
IF(AND(A850=[2]an!$H$38,F850=[2]an!$E$39,H850&lt;[2]an!$M$37,S850&lt;&gt;"kahepoolne vajaduspõhine"),[2]an!$H$39,
IF(AND(A850=[2]an!$H$38,F850=[2]an!$E$42),[2]an!$H$42,
IF(AND(A850=[2]an!$I$38,F850=[2]an!$E$40),[2]an!$I$40,IF(AND(A850=[2]an!$I$38,F850=[2]an!$E$41),[2]an!$I$41,IF(AND(A850=[2]an!$I$38,F850=[2]an!$E$39,H850&gt;=[2]an!$M$37),[2]an!$I$39,
IF(AND(A850=[2]an!$I$38,F850=[2]an!$E$39,H850&lt;[2]an!$M$37,S850="kahepoolne vajaduspõhine",U850=""),[2]an!$M$40,
IF(AND(A850=[2]an!$I$38,F850=[2]an!$E$39,H850&lt;[2]an!$M$37,S850="kahepoolne vajaduspõhine",U850&lt;&gt;""),[2]an!$I$39,
IF(AND(A850=[2]an!$I$38,F850=[2]an!$E$39,H850&lt;[2]an!$M$37,S850&lt;&gt;"kahepoolne vajaduspõhine"),[2]an!$I$39,
IF(AND(A850=[2]an!$I$38,F850=[2]an!$E$42),[2]an!$I$42,
IF(AND(A850=[2]an!$J$38,F850=[2]an!$E$40),[2]an!$J$40,IF(AND(A850=[2]an!$J$38,F850=[2]an!$E$41),[2]an!$J$41,IF(AND(A850=[2]an!$J$38,F850=[2]an!$E$39,H850&gt;=[2]an!$M$37),[2]an!$J$39,
IF(AND(A850=[2]an!$J$38,F850=[2]an!$E$39,H850&lt;[2]an!$M$37,S850="kahepoolne vajaduspõhine",U850=""),[2]an!$M$40,
IF(AND(A850=[2]an!$J$38,F850=[2]an!$E$39,H850&lt;[2]an!$M$37,S850="kahepoolne vajaduspõhine",U850&lt;&gt;""),[2]an!$J$39,
IF(AND(A850=[2]an!$J$38,F850=[2]an!$E$39,H850&lt;[2]an!$M$37,S850&lt;&gt;"kahepoolne vajaduspõhine"),[2]an!$J$39,
IF(AND(A850=[2]an!$J$38,F850=[2]an!$E$42),[2]an!$J$42,""))))))))))))))))))))))))))))</f>
        <v/>
      </c>
      <c r="Y850" s="17" t="str">
        <f>IFERROR(IF(F850="Tugigrupp",0,
IF(AND(F850="Peretoe teenus",H850&gt;=[2]an!$M$37,RANK(D850,$D850:$D850)+COUNTIFS($D$2:D850,D850,$F$2:F850,F850)-1&gt;1),"",
IF(AND(F850="Peretoe teenus",H850&gt;=[2]an!$M$37,RANK(D850,$D850:$D850)+COUNTIFS($D$2:D850,D850,$F$2:F850,F850)-1=1,MONTH(H850)=MONTH(K850)=TRUE,YEAR(H850)=YEAR(K850)=TRUE),((EOMONTH(H850,0)-H850+1)*X850)/DAY(EOMONTH(H850,0)),
IF(AND(F850="Peretoe teenus",H850&gt;=[2]an!$M$37,RANK(D850,$D850:$D850)+COUNTIFS($D$2:D850,D850,$F$2:F850,F850)-1=1),X850,
IF(AND(F850="Peretoe teenus",H850&lt;[2]an!$M$37,S850&lt;&gt;"kahepoolne vajaduspõhine",RANK(D850,$D850:$D850)+COUNTIFS($D$2:D850,D850,$F$2:F850,F850)-1=1),X850,
IF(AND(F850="Peretoe teenus",H850&lt;[2]an!$M$37,S850&lt;&gt;"kahepoolne vajaduspõhine",RANK(D850,$D850:$D850)+COUNTIFS($D$2:D850,D850,$F$2:F850,F850)-1&gt;1),"",
IF(AND(F850="Peretoe teenus",H850&lt;[2]an!$M$37,S850="kahepoolne vajaduspõhine",U850="",RANK(D850,$D850:$D850)+COUNTIFS($D$2:D850,D850,$F$2:F850,F850)-1=1),X850,
IF(AND(F850="Peretoe teenus",H850&lt;[2]an!$M$37,S850="kahepoolne vajaduspõhine",U850="",RANK(D850,$D850:$D850)+COUNTIFS($D$2:D850,D850,$F$2:F850,F850)-1&gt;1),"",
IF(AND(F850="Peretoe teenus",H850&lt;[2]an!$M$37,S850="kahepoolne vajaduspõhine",U850&lt;[2]an!$M$37,RANK(D850,$D850:$D850)+COUNTIFS($D$2:D850,D850,$F$2:F850,F850)-1=1),X850,
IF(AND(F850="Peretoe teenus",H850&lt;[2]an!$M$37,S850="kahepoolne vajaduspõhine",U850&lt;[2]an!$M$37,RANK(D850,$D850:$D850)+COUNTIFS($D$2:D850,D850,$F$2:F850,F850)-1&gt;1),"",
IF(AND(F850="Peretoe teenus",H850&lt;[2]an!$M$37,S850="kahepoolne vajaduspõhine",U850&gt;=[2]an!$M$37,U850&lt;=[2]an!$M$38,RANK(D850,$D850:$D850)+COUNTIFS($D$2:D850,D850,$F$2:F850,F850)-1=1),
((EOMONTH(U850,0)-U850+1)*X850)/DAY(EOMONTH(U850,0))+(DAY(U850)-1)*100/DAY(EOMONTH(U850,0)),
IF(AND(F850="Peretoe teenus",H850&lt;[2]an!$M$37,S850="kahepoolne vajaduspõhine",U850&gt;=[2]an!$M$37,U850&lt;=[2]an!$M$38,RANK(D850,$D850:$D850)+COUNTIFS($D$2:D850,D850,$F$2:F850,F850)-1&gt;1),"",
IF(AND(F850="Peretoe teenus",H850&lt;[2]an!$M$37,S850="kahepoolne vajaduspõhine",U850&gt;[2]an!$M$38,RANK(D850,$D850:$D850)+COUNTIFS($D$2:D850,D850,$F$2:F850,F850)-1=1),X850,
IF(AND(F850="Peretoe teenus",H850&lt;[2]an!$M$37,S850="kahepoolne vajaduspõhine",U850&gt;[2]an!$M$38,RANK(D850,$D850:$D850)+COUNTIFS($D$2:D850,D850,$F$2:F850,F850)-1&gt;1),"",X850*W850)))))))))))))),"")</f>
        <v/>
      </c>
      <c r="Z850" s="18" t="str">
        <f t="shared" si="40"/>
        <v/>
      </c>
      <c r="AA850" s="19" t="str">
        <f>IFERROR(VLOOKUP(E850,[2]an!$A$3:$B$81,2,FALSE),"")</f>
        <v/>
      </c>
      <c r="AB850" s="19" t="str">
        <f>IFERROR(VLOOKUP(AA850,[2]an!$C$2:$D$16,2,FALSE),"")</f>
        <v/>
      </c>
      <c r="AC850" s="20"/>
      <c r="AD850" s="21" t="str">
        <f>IF(A850=[2]an!$F$36,VLOOKUP([2]an!$F$36,[2]an!$F$36:$H$36,3,FALSE),IF(A850=[2]an!$F$35,VLOOKUP([2]an!$F$35,[2]an!$F$35:$H$35,3,FALSE),IF(A850=[2]an!$F$33,VLOOKUP([2]an!$F$33,[2]an!$F$33:$H$33,3,FALSE),IF(A850=[2]an!$F$31,VLOOKUP([2]an!$F$31,[2]an!$F$31:$H$31,3,FALSE),""))))</f>
        <v/>
      </c>
    </row>
    <row r="851" spans="1:30" x14ac:dyDescent="0.2">
      <c r="F851" s="10"/>
      <c r="G851" s="8" t="str">
        <f t="shared" si="41"/>
        <v/>
      </c>
      <c r="H851" s="13"/>
      <c r="K851" s="13"/>
      <c r="L851" s="10"/>
      <c r="M851" s="10"/>
      <c r="S851" s="8" t="str">
        <f>IFERROR(VLOOKUP(D851,[1]peretoe_teenus!$A$2:$L$2000,5,FALSE),"")</f>
        <v/>
      </c>
      <c r="U851" s="13"/>
      <c r="V851" s="15" t="str" cm="1">
        <f t="array" ref="V851">IFERROR(IF(AND(F851="Tugigrupp",RANK(K851,$K851:$K851)+COUNTIFS($K$2:K851,K851,$L$2:L851,L851,$M$2:M851,M851,$I$2:I851,I851,$G$2:G851,G851,$F$2:F851,F851)-1=1),SUMPRODUCT(($F$2:$F$4154=F851)*($G$2:$G$4154=G851)*($K$2:$K$4154=K851)*($I$2:$I$4154=I851)*($L$2:$L$4154=L851)*($M$2:$M$4154=M851)),""),"")</f>
        <v/>
      </c>
      <c r="W851" s="15" t="str">
        <f t="shared" si="39"/>
        <v/>
      </c>
      <c r="X851" s="16" t="str">
        <f>IF(AND(A851=[2]an!$G$38,F851=[2]an!$E$40),[2]an!$G$40,IF(AND(A851=[2]an!$G$38,F851=[2]an!$E$41),[2]an!$G$41,IF(AND(A851=[2]an!$G$38,F851=[2]an!$E$39,H851&gt;=[2]an!$M$37),[2]an!$G$39,
IF(AND(A851=[2]an!$G$38,F851=[2]an!$E$39,H851&lt;[2]an!$M$37,S851="kahepoolne vajaduspõhine",U851=""),[2]an!$M$40,
IF(AND(A851=[2]an!$G$38,F851=[2]an!$E$39,H851&lt;[2]an!$M$37,S851="kahepoolne vajaduspõhine",U851&lt;&gt;""),[2]an!$G$39,
IF(AND(A851=[2]an!$G$38,F851=[2]an!$E$39,H851&lt;[2]an!$M$37,S851&lt;&gt;"kahepoolne vajaduspõhine"),[2]an!$G$39,
IF(AND(A851=[2]an!$G$38,F851=[2]an!$E$42),[2]an!$G$42,
IF(AND(A851=[2]an!$H$38,F851=[2]an!$E$40),[2]an!$H$40,IF(AND(A851=[2]an!$H$38,F851=[2]an!$E$41),[2]an!$H$41,IF(AND(A851=[2]an!$H$38,F851=[2]an!$E$39,H851&gt;=[2]an!$M$37),[2]an!$H$39,
IF(AND(A851=[2]an!$H$38,F851=[2]an!$E$39,H851&lt;[2]an!$M$37,S851="kahepoolne vajaduspõhine",U851=""),[2]an!$M$40,
IF(AND(A851=[2]an!$H$38,F851=[2]an!$E$39,H851&lt;[2]an!$M$37,S851="kahepoolne vajaduspõhine",U851&lt;&gt;""),[2]an!$H$39,
IF(AND(A851=[2]an!$H$38,F851=[2]an!$E$39,H851&lt;[2]an!$M$37,S851&lt;&gt;"kahepoolne vajaduspõhine"),[2]an!$H$39,
IF(AND(A851=[2]an!$H$38,F851=[2]an!$E$42),[2]an!$H$42,
IF(AND(A851=[2]an!$I$38,F851=[2]an!$E$40),[2]an!$I$40,IF(AND(A851=[2]an!$I$38,F851=[2]an!$E$41),[2]an!$I$41,IF(AND(A851=[2]an!$I$38,F851=[2]an!$E$39,H851&gt;=[2]an!$M$37),[2]an!$I$39,
IF(AND(A851=[2]an!$I$38,F851=[2]an!$E$39,H851&lt;[2]an!$M$37,S851="kahepoolne vajaduspõhine",U851=""),[2]an!$M$40,
IF(AND(A851=[2]an!$I$38,F851=[2]an!$E$39,H851&lt;[2]an!$M$37,S851="kahepoolne vajaduspõhine",U851&lt;&gt;""),[2]an!$I$39,
IF(AND(A851=[2]an!$I$38,F851=[2]an!$E$39,H851&lt;[2]an!$M$37,S851&lt;&gt;"kahepoolne vajaduspõhine"),[2]an!$I$39,
IF(AND(A851=[2]an!$I$38,F851=[2]an!$E$42),[2]an!$I$42,
IF(AND(A851=[2]an!$J$38,F851=[2]an!$E$40),[2]an!$J$40,IF(AND(A851=[2]an!$J$38,F851=[2]an!$E$41),[2]an!$J$41,IF(AND(A851=[2]an!$J$38,F851=[2]an!$E$39,H851&gt;=[2]an!$M$37),[2]an!$J$39,
IF(AND(A851=[2]an!$J$38,F851=[2]an!$E$39,H851&lt;[2]an!$M$37,S851="kahepoolne vajaduspõhine",U851=""),[2]an!$M$40,
IF(AND(A851=[2]an!$J$38,F851=[2]an!$E$39,H851&lt;[2]an!$M$37,S851="kahepoolne vajaduspõhine",U851&lt;&gt;""),[2]an!$J$39,
IF(AND(A851=[2]an!$J$38,F851=[2]an!$E$39,H851&lt;[2]an!$M$37,S851&lt;&gt;"kahepoolne vajaduspõhine"),[2]an!$J$39,
IF(AND(A851=[2]an!$J$38,F851=[2]an!$E$42),[2]an!$J$42,""))))))))))))))))))))))))))))</f>
        <v/>
      </c>
      <c r="Y851" s="17" t="str">
        <f>IFERROR(IF(F851="Tugigrupp",0,
IF(AND(F851="Peretoe teenus",H851&gt;=[2]an!$M$37,RANK(D851,$D851:$D851)+COUNTIFS($D$2:D851,D851,$F$2:F851,F851)-1&gt;1),"",
IF(AND(F851="Peretoe teenus",H851&gt;=[2]an!$M$37,RANK(D851,$D851:$D851)+COUNTIFS($D$2:D851,D851,$F$2:F851,F851)-1=1,MONTH(H851)=MONTH(K851)=TRUE,YEAR(H851)=YEAR(K851)=TRUE),((EOMONTH(H851,0)-H851+1)*X851)/DAY(EOMONTH(H851,0)),
IF(AND(F851="Peretoe teenus",H851&gt;=[2]an!$M$37,RANK(D851,$D851:$D851)+COUNTIFS($D$2:D851,D851,$F$2:F851,F851)-1=1),X851,
IF(AND(F851="Peretoe teenus",H851&lt;[2]an!$M$37,S851&lt;&gt;"kahepoolne vajaduspõhine",RANK(D851,$D851:$D851)+COUNTIFS($D$2:D851,D851,$F$2:F851,F851)-1=1),X851,
IF(AND(F851="Peretoe teenus",H851&lt;[2]an!$M$37,S851&lt;&gt;"kahepoolne vajaduspõhine",RANK(D851,$D851:$D851)+COUNTIFS($D$2:D851,D851,$F$2:F851,F851)-1&gt;1),"",
IF(AND(F851="Peretoe teenus",H851&lt;[2]an!$M$37,S851="kahepoolne vajaduspõhine",U851="",RANK(D851,$D851:$D851)+COUNTIFS($D$2:D851,D851,$F$2:F851,F851)-1=1),X851,
IF(AND(F851="Peretoe teenus",H851&lt;[2]an!$M$37,S851="kahepoolne vajaduspõhine",U851="",RANK(D851,$D851:$D851)+COUNTIFS($D$2:D851,D851,$F$2:F851,F851)-1&gt;1),"",
IF(AND(F851="Peretoe teenus",H851&lt;[2]an!$M$37,S851="kahepoolne vajaduspõhine",U851&lt;[2]an!$M$37,RANK(D851,$D851:$D851)+COUNTIFS($D$2:D851,D851,$F$2:F851,F851)-1=1),X851,
IF(AND(F851="Peretoe teenus",H851&lt;[2]an!$M$37,S851="kahepoolne vajaduspõhine",U851&lt;[2]an!$M$37,RANK(D851,$D851:$D851)+COUNTIFS($D$2:D851,D851,$F$2:F851,F851)-1&gt;1),"",
IF(AND(F851="Peretoe teenus",H851&lt;[2]an!$M$37,S851="kahepoolne vajaduspõhine",U851&gt;=[2]an!$M$37,U851&lt;=[2]an!$M$38,RANK(D851,$D851:$D851)+COUNTIFS($D$2:D851,D851,$F$2:F851,F851)-1=1),
((EOMONTH(U851,0)-U851+1)*X851)/DAY(EOMONTH(U851,0))+(DAY(U851)-1)*100/DAY(EOMONTH(U851,0)),
IF(AND(F851="Peretoe teenus",H851&lt;[2]an!$M$37,S851="kahepoolne vajaduspõhine",U851&gt;=[2]an!$M$37,U851&lt;=[2]an!$M$38,RANK(D851,$D851:$D851)+COUNTIFS($D$2:D851,D851,$F$2:F851,F851)-1&gt;1),"",
IF(AND(F851="Peretoe teenus",H851&lt;[2]an!$M$37,S851="kahepoolne vajaduspõhine",U851&gt;[2]an!$M$38,RANK(D851,$D851:$D851)+COUNTIFS($D$2:D851,D851,$F$2:F851,F851)-1=1),X851,
IF(AND(F851="Peretoe teenus",H851&lt;[2]an!$M$37,S851="kahepoolne vajaduspõhine",U851&gt;[2]an!$M$38,RANK(D851,$D851:$D851)+COUNTIFS($D$2:D851,D851,$F$2:F851,F851)-1&gt;1),"",X851*W851)))))))))))))),"")</f>
        <v/>
      </c>
      <c r="Z851" s="18" t="str">
        <f t="shared" si="40"/>
        <v/>
      </c>
      <c r="AA851" s="19" t="str">
        <f>IFERROR(VLOOKUP(E851,[2]an!$A$3:$B$81,2,FALSE),"")</f>
        <v/>
      </c>
      <c r="AB851" s="19" t="str">
        <f>IFERROR(VLOOKUP(AA851,[2]an!$C$2:$D$16,2,FALSE),"")</f>
        <v/>
      </c>
      <c r="AC851" s="20"/>
      <c r="AD851" s="21" t="str">
        <f>IF(A851=[2]an!$F$36,VLOOKUP([2]an!$F$36,[2]an!$F$36:$H$36,3,FALSE),IF(A851=[2]an!$F$35,VLOOKUP([2]an!$F$35,[2]an!$F$35:$H$35,3,FALSE),IF(A851=[2]an!$F$33,VLOOKUP([2]an!$F$33,[2]an!$F$33:$H$33,3,FALSE),IF(A851=[2]an!$F$31,VLOOKUP([2]an!$F$31,[2]an!$F$31:$H$31,3,FALSE),""))))</f>
        <v/>
      </c>
    </row>
    <row r="852" spans="1:30" x14ac:dyDescent="0.2">
      <c r="F852" s="10"/>
      <c r="G852" s="8" t="str">
        <f t="shared" si="41"/>
        <v/>
      </c>
      <c r="H852" s="13"/>
      <c r="K852" s="13"/>
      <c r="L852" s="10"/>
      <c r="M852" s="10"/>
      <c r="S852" s="8" t="str">
        <f>IFERROR(VLOOKUP(D852,[1]peretoe_teenus!$A$2:$L$2000,5,FALSE),"")</f>
        <v/>
      </c>
      <c r="U852" s="13"/>
      <c r="V852" s="15" t="str" cm="1">
        <f t="array" ref="V852">IFERROR(IF(AND(F852="Tugigrupp",RANK(K852,$K852:$K852)+COUNTIFS($K$2:K852,K852,$L$2:L852,L852,$M$2:M852,M852,$I$2:I852,I852,$G$2:G852,G852,$F$2:F852,F852)-1=1),SUMPRODUCT(($F$2:$F$4154=F852)*($G$2:$G$4154=G852)*($K$2:$K$4154=K852)*($I$2:$I$4154=I852)*($L$2:$L$4154=L852)*($M$2:$M$4154=M852)),""),"")</f>
        <v/>
      </c>
      <c r="W852" s="15" t="str">
        <f t="shared" si="39"/>
        <v/>
      </c>
      <c r="X852" s="16" t="str">
        <f>IF(AND(A852=[2]an!$G$38,F852=[2]an!$E$40),[2]an!$G$40,IF(AND(A852=[2]an!$G$38,F852=[2]an!$E$41),[2]an!$G$41,IF(AND(A852=[2]an!$G$38,F852=[2]an!$E$39,H852&gt;=[2]an!$M$37),[2]an!$G$39,
IF(AND(A852=[2]an!$G$38,F852=[2]an!$E$39,H852&lt;[2]an!$M$37,S852="kahepoolne vajaduspõhine",U852=""),[2]an!$M$40,
IF(AND(A852=[2]an!$G$38,F852=[2]an!$E$39,H852&lt;[2]an!$M$37,S852="kahepoolne vajaduspõhine",U852&lt;&gt;""),[2]an!$G$39,
IF(AND(A852=[2]an!$G$38,F852=[2]an!$E$39,H852&lt;[2]an!$M$37,S852&lt;&gt;"kahepoolne vajaduspõhine"),[2]an!$G$39,
IF(AND(A852=[2]an!$G$38,F852=[2]an!$E$42),[2]an!$G$42,
IF(AND(A852=[2]an!$H$38,F852=[2]an!$E$40),[2]an!$H$40,IF(AND(A852=[2]an!$H$38,F852=[2]an!$E$41),[2]an!$H$41,IF(AND(A852=[2]an!$H$38,F852=[2]an!$E$39,H852&gt;=[2]an!$M$37),[2]an!$H$39,
IF(AND(A852=[2]an!$H$38,F852=[2]an!$E$39,H852&lt;[2]an!$M$37,S852="kahepoolne vajaduspõhine",U852=""),[2]an!$M$40,
IF(AND(A852=[2]an!$H$38,F852=[2]an!$E$39,H852&lt;[2]an!$M$37,S852="kahepoolne vajaduspõhine",U852&lt;&gt;""),[2]an!$H$39,
IF(AND(A852=[2]an!$H$38,F852=[2]an!$E$39,H852&lt;[2]an!$M$37,S852&lt;&gt;"kahepoolne vajaduspõhine"),[2]an!$H$39,
IF(AND(A852=[2]an!$H$38,F852=[2]an!$E$42),[2]an!$H$42,
IF(AND(A852=[2]an!$I$38,F852=[2]an!$E$40),[2]an!$I$40,IF(AND(A852=[2]an!$I$38,F852=[2]an!$E$41),[2]an!$I$41,IF(AND(A852=[2]an!$I$38,F852=[2]an!$E$39,H852&gt;=[2]an!$M$37),[2]an!$I$39,
IF(AND(A852=[2]an!$I$38,F852=[2]an!$E$39,H852&lt;[2]an!$M$37,S852="kahepoolne vajaduspõhine",U852=""),[2]an!$M$40,
IF(AND(A852=[2]an!$I$38,F852=[2]an!$E$39,H852&lt;[2]an!$M$37,S852="kahepoolne vajaduspõhine",U852&lt;&gt;""),[2]an!$I$39,
IF(AND(A852=[2]an!$I$38,F852=[2]an!$E$39,H852&lt;[2]an!$M$37,S852&lt;&gt;"kahepoolne vajaduspõhine"),[2]an!$I$39,
IF(AND(A852=[2]an!$I$38,F852=[2]an!$E$42),[2]an!$I$42,
IF(AND(A852=[2]an!$J$38,F852=[2]an!$E$40),[2]an!$J$40,IF(AND(A852=[2]an!$J$38,F852=[2]an!$E$41),[2]an!$J$41,IF(AND(A852=[2]an!$J$38,F852=[2]an!$E$39,H852&gt;=[2]an!$M$37),[2]an!$J$39,
IF(AND(A852=[2]an!$J$38,F852=[2]an!$E$39,H852&lt;[2]an!$M$37,S852="kahepoolne vajaduspõhine",U852=""),[2]an!$M$40,
IF(AND(A852=[2]an!$J$38,F852=[2]an!$E$39,H852&lt;[2]an!$M$37,S852="kahepoolne vajaduspõhine",U852&lt;&gt;""),[2]an!$J$39,
IF(AND(A852=[2]an!$J$38,F852=[2]an!$E$39,H852&lt;[2]an!$M$37,S852&lt;&gt;"kahepoolne vajaduspõhine"),[2]an!$J$39,
IF(AND(A852=[2]an!$J$38,F852=[2]an!$E$42),[2]an!$J$42,""))))))))))))))))))))))))))))</f>
        <v/>
      </c>
      <c r="Y852" s="17" t="str">
        <f>IFERROR(IF(F852="Tugigrupp",0,
IF(AND(F852="Peretoe teenus",H852&gt;=[2]an!$M$37,RANK(D852,$D852:$D852)+COUNTIFS($D$2:D852,D852,$F$2:F852,F852)-1&gt;1),"",
IF(AND(F852="Peretoe teenus",H852&gt;=[2]an!$M$37,RANK(D852,$D852:$D852)+COUNTIFS($D$2:D852,D852,$F$2:F852,F852)-1=1,MONTH(H852)=MONTH(K852)=TRUE,YEAR(H852)=YEAR(K852)=TRUE),((EOMONTH(H852,0)-H852+1)*X852)/DAY(EOMONTH(H852,0)),
IF(AND(F852="Peretoe teenus",H852&gt;=[2]an!$M$37,RANK(D852,$D852:$D852)+COUNTIFS($D$2:D852,D852,$F$2:F852,F852)-1=1),X852,
IF(AND(F852="Peretoe teenus",H852&lt;[2]an!$M$37,S852&lt;&gt;"kahepoolne vajaduspõhine",RANK(D852,$D852:$D852)+COUNTIFS($D$2:D852,D852,$F$2:F852,F852)-1=1),X852,
IF(AND(F852="Peretoe teenus",H852&lt;[2]an!$M$37,S852&lt;&gt;"kahepoolne vajaduspõhine",RANK(D852,$D852:$D852)+COUNTIFS($D$2:D852,D852,$F$2:F852,F852)-1&gt;1),"",
IF(AND(F852="Peretoe teenus",H852&lt;[2]an!$M$37,S852="kahepoolne vajaduspõhine",U852="",RANK(D852,$D852:$D852)+COUNTIFS($D$2:D852,D852,$F$2:F852,F852)-1=1),X852,
IF(AND(F852="Peretoe teenus",H852&lt;[2]an!$M$37,S852="kahepoolne vajaduspõhine",U852="",RANK(D852,$D852:$D852)+COUNTIFS($D$2:D852,D852,$F$2:F852,F852)-1&gt;1),"",
IF(AND(F852="Peretoe teenus",H852&lt;[2]an!$M$37,S852="kahepoolne vajaduspõhine",U852&lt;[2]an!$M$37,RANK(D852,$D852:$D852)+COUNTIFS($D$2:D852,D852,$F$2:F852,F852)-1=1),X852,
IF(AND(F852="Peretoe teenus",H852&lt;[2]an!$M$37,S852="kahepoolne vajaduspõhine",U852&lt;[2]an!$M$37,RANK(D852,$D852:$D852)+COUNTIFS($D$2:D852,D852,$F$2:F852,F852)-1&gt;1),"",
IF(AND(F852="Peretoe teenus",H852&lt;[2]an!$M$37,S852="kahepoolne vajaduspõhine",U852&gt;=[2]an!$M$37,U852&lt;=[2]an!$M$38,RANK(D852,$D852:$D852)+COUNTIFS($D$2:D852,D852,$F$2:F852,F852)-1=1),
((EOMONTH(U852,0)-U852+1)*X852)/DAY(EOMONTH(U852,0))+(DAY(U852)-1)*100/DAY(EOMONTH(U852,0)),
IF(AND(F852="Peretoe teenus",H852&lt;[2]an!$M$37,S852="kahepoolne vajaduspõhine",U852&gt;=[2]an!$M$37,U852&lt;=[2]an!$M$38,RANK(D852,$D852:$D852)+COUNTIFS($D$2:D852,D852,$F$2:F852,F852)-1&gt;1),"",
IF(AND(F852="Peretoe teenus",H852&lt;[2]an!$M$37,S852="kahepoolne vajaduspõhine",U852&gt;[2]an!$M$38,RANK(D852,$D852:$D852)+COUNTIFS($D$2:D852,D852,$F$2:F852,F852)-1=1),X852,
IF(AND(F852="Peretoe teenus",H852&lt;[2]an!$M$37,S852="kahepoolne vajaduspõhine",U852&gt;[2]an!$M$38,RANK(D852,$D852:$D852)+COUNTIFS($D$2:D852,D852,$F$2:F852,F852)-1&gt;1),"",X852*W852)))))))))))))),"")</f>
        <v/>
      </c>
      <c r="Z852" s="18" t="str">
        <f t="shared" si="40"/>
        <v/>
      </c>
      <c r="AA852" s="19" t="str">
        <f>IFERROR(VLOOKUP(E852,[2]an!$A$3:$B$81,2,FALSE),"")</f>
        <v/>
      </c>
      <c r="AB852" s="19" t="str">
        <f>IFERROR(VLOOKUP(AA852,[2]an!$C$2:$D$16,2,FALSE),"")</f>
        <v/>
      </c>
      <c r="AC852" s="20"/>
      <c r="AD852" s="21" t="str">
        <f>IF(A852=[2]an!$F$36,VLOOKUP([2]an!$F$36,[2]an!$F$36:$H$36,3,FALSE),IF(A852=[2]an!$F$35,VLOOKUP([2]an!$F$35,[2]an!$F$35:$H$35,3,FALSE),IF(A852=[2]an!$F$33,VLOOKUP([2]an!$F$33,[2]an!$F$33:$H$33,3,FALSE),IF(A852=[2]an!$F$31,VLOOKUP([2]an!$F$31,[2]an!$F$31:$H$31,3,FALSE),""))))</f>
        <v/>
      </c>
    </row>
    <row r="853" spans="1:30" x14ac:dyDescent="0.2">
      <c r="F853" s="10"/>
      <c r="G853" s="8" t="str">
        <f t="shared" si="41"/>
        <v/>
      </c>
      <c r="H853" s="13"/>
      <c r="K853" s="13"/>
      <c r="L853" s="10"/>
      <c r="M853" s="10"/>
      <c r="S853" s="8" t="str">
        <f>IFERROR(VLOOKUP(D853,[1]peretoe_teenus!$A$2:$L$2000,5,FALSE),"")</f>
        <v/>
      </c>
      <c r="U853" s="13"/>
      <c r="V853" s="15" t="str" cm="1">
        <f t="array" ref="V853">IFERROR(IF(AND(F853="Tugigrupp",RANK(K853,$K853:$K853)+COUNTIFS($K$2:K853,K853,$L$2:L853,L853,$M$2:M853,M853,$I$2:I853,I853,$G$2:G853,G853,$F$2:F853,F853)-1=1),SUMPRODUCT(($F$2:$F$4154=F853)*($G$2:$G$4154=G853)*($K$2:$K$4154=K853)*($I$2:$I$4154=I853)*($L$2:$L$4154=L853)*($M$2:$M$4154=M853)),""),"")</f>
        <v/>
      </c>
      <c r="W853" s="15" t="str">
        <f t="shared" si="39"/>
        <v/>
      </c>
      <c r="X853" s="16" t="str">
        <f>IF(AND(A853=[2]an!$G$38,F853=[2]an!$E$40),[2]an!$G$40,IF(AND(A853=[2]an!$G$38,F853=[2]an!$E$41),[2]an!$G$41,IF(AND(A853=[2]an!$G$38,F853=[2]an!$E$39,H853&gt;=[2]an!$M$37),[2]an!$G$39,
IF(AND(A853=[2]an!$G$38,F853=[2]an!$E$39,H853&lt;[2]an!$M$37,S853="kahepoolne vajaduspõhine",U853=""),[2]an!$M$40,
IF(AND(A853=[2]an!$G$38,F853=[2]an!$E$39,H853&lt;[2]an!$M$37,S853="kahepoolne vajaduspõhine",U853&lt;&gt;""),[2]an!$G$39,
IF(AND(A853=[2]an!$G$38,F853=[2]an!$E$39,H853&lt;[2]an!$M$37,S853&lt;&gt;"kahepoolne vajaduspõhine"),[2]an!$G$39,
IF(AND(A853=[2]an!$G$38,F853=[2]an!$E$42),[2]an!$G$42,
IF(AND(A853=[2]an!$H$38,F853=[2]an!$E$40),[2]an!$H$40,IF(AND(A853=[2]an!$H$38,F853=[2]an!$E$41),[2]an!$H$41,IF(AND(A853=[2]an!$H$38,F853=[2]an!$E$39,H853&gt;=[2]an!$M$37),[2]an!$H$39,
IF(AND(A853=[2]an!$H$38,F853=[2]an!$E$39,H853&lt;[2]an!$M$37,S853="kahepoolne vajaduspõhine",U853=""),[2]an!$M$40,
IF(AND(A853=[2]an!$H$38,F853=[2]an!$E$39,H853&lt;[2]an!$M$37,S853="kahepoolne vajaduspõhine",U853&lt;&gt;""),[2]an!$H$39,
IF(AND(A853=[2]an!$H$38,F853=[2]an!$E$39,H853&lt;[2]an!$M$37,S853&lt;&gt;"kahepoolne vajaduspõhine"),[2]an!$H$39,
IF(AND(A853=[2]an!$H$38,F853=[2]an!$E$42),[2]an!$H$42,
IF(AND(A853=[2]an!$I$38,F853=[2]an!$E$40),[2]an!$I$40,IF(AND(A853=[2]an!$I$38,F853=[2]an!$E$41),[2]an!$I$41,IF(AND(A853=[2]an!$I$38,F853=[2]an!$E$39,H853&gt;=[2]an!$M$37),[2]an!$I$39,
IF(AND(A853=[2]an!$I$38,F853=[2]an!$E$39,H853&lt;[2]an!$M$37,S853="kahepoolne vajaduspõhine",U853=""),[2]an!$M$40,
IF(AND(A853=[2]an!$I$38,F853=[2]an!$E$39,H853&lt;[2]an!$M$37,S853="kahepoolne vajaduspõhine",U853&lt;&gt;""),[2]an!$I$39,
IF(AND(A853=[2]an!$I$38,F853=[2]an!$E$39,H853&lt;[2]an!$M$37,S853&lt;&gt;"kahepoolne vajaduspõhine"),[2]an!$I$39,
IF(AND(A853=[2]an!$I$38,F853=[2]an!$E$42),[2]an!$I$42,
IF(AND(A853=[2]an!$J$38,F853=[2]an!$E$40),[2]an!$J$40,IF(AND(A853=[2]an!$J$38,F853=[2]an!$E$41),[2]an!$J$41,IF(AND(A853=[2]an!$J$38,F853=[2]an!$E$39,H853&gt;=[2]an!$M$37),[2]an!$J$39,
IF(AND(A853=[2]an!$J$38,F853=[2]an!$E$39,H853&lt;[2]an!$M$37,S853="kahepoolne vajaduspõhine",U853=""),[2]an!$M$40,
IF(AND(A853=[2]an!$J$38,F853=[2]an!$E$39,H853&lt;[2]an!$M$37,S853="kahepoolne vajaduspõhine",U853&lt;&gt;""),[2]an!$J$39,
IF(AND(A853=[2]an!$J$38,F853=[2]an!$E$39,H853&lt;[2]an!$M$37,S853&lt;&gt;"kahepoolne vajaduspõhine"),[2]an!$J$39,
IF(AND(A853=[2]an!$J$38,F853=[2]an!$E$42),[2]an!$J$42,""))))))))))))))))))))))))))))</f>
        <v/>
      </c>
      <c r="Y853" s="17" t="str">
        <f>IFERROR(IF(F853="Tugigrupp",0,
IF(AND(F853="Peretoe teenus",H853&gt;=[2]an!$M$37,RANK(D853,$D853:$D853)+COUNTIFS($D$2:D853,D853,$F$2:F853,F853)-1&gt;1),"",
IF(AND(F853="Peretoe teenus",H853&gt;=[2]an!$M$37,RANK(D853,$D853:$D853)+COUNTIFS($D$2:D853,D853,$F$2:F853,F853)-1=1,MONTH(H853)=MONTH(K853)=TRUE,YEAR(H853)=YEAR(K853)=TRUE),((EOMONTH(H853,0)-H853+1)*X853)/DAY(EOMONTH(H853,0)),
IF(AND(F853="Peretoe teenus",H853&gt;=[2]an!$M$37,RANK(D853,$D853:$D853)+COUNTIFS($D$2:D853,D853,$F$2:F853,F853)-1=1),X853,
IF(AND(F853="Peretoe teenus",H853&lt;[2]an!$M$37,S853&lt;&gt;"kahepoolne vajaduspõhine",RANK(D853,$D853:$D853)+COUNTIFS($D$2:D853,D853,$F$2:F853,F853)-1=1),X853,
IF(AND(F853="Peretoe teenus",H853&lt;[2]an!$M$37,S853&lt;&gt;"kahepoolne vajaduspõhine",RANK(D853,$D853:$D853)+COUNTIFS($D$2:D853,D853,$F$2:F853,F853)-1&gt;1),"",
IF(AND(F853="Peretoe teenus",H853&lt;[2]an!$M$37,S853="kahepoolne vajaduspõhine",U853="",RANK(D853,$D853:$D853)+COUNTIFS($D$2:D853,D853,$F$2:F853,F853)-1=1),X853,
IF(AND(F853="Peretoe teenus",H853&lt;[2]an!$M$37,S853="kahepoolne vajaduspõhine",U853="",RANK(D853,$D853:$D853)+COUNTIFS($D$2:D853,D853,$F$2:F853,F853)-1&gt;1),"",
IF(AND(F853="Peretoe teenus",H853&lt;[2]an!$M$37,S853="kahepoolne vajaduspõhine",U853&lt;[2]an!$M$37,RANK(D853,$D853:$D853)+COUNTIFS($D$2:D853,D853,$F$2:F853,F853)-1=1),X853,
IF(AND(F853="Peretoe teenus",H853&lt;[2]an!$M$37,S853="kahepoolne vajaduspõhine",U853&lt;[2]an!$M$37,RANK(D853,$D853:$D853)+COUNTIFS($D$2:D853,D853,$F$2:F853,F853)-1&gt;1),"",
IF(AND(F853="Peretoe teenus",H853&lt;[2]an!$M$37,S853="kahepoolne vajaduspõhine",U853&gt;=[2]an!$M$37,U853&lt;=[2]an!$M$38,RANK(D853,$D853:$D853)+COUNTIFS($D$2:D853,D853,$F$2:F853,F853)-1=1),
((EOMONTH(U853,0)-U853+1)*X853)/DAY(EOMONTH(U853,0))+(DAY(U853)-1)*100/DAY(EOMONTH(U853,0)),
IF(AND(F853="Peretoe teenus",H853&lt;[2]an!$M$37,S853="kahepoolne vajaduspõhine",U853&gt;=[2]an!$M$37,U853&lt;=[2]an!$M$38,RANK(D853,$D853:$D853)+COUNTIFS($D$2:D853,D853,$F$2:F853,F853)-1&gt;1),"",
IF(AND(F853="Peretoe teenus",H853&lt;[2]an!$M$37,S853="kahepoolne vajaduspõhine",U853&gt;[2]an!$M$38,RANK(D853,$D853:$D853)+COUNTIFS($D$2:D853,D853,$F$2:F853,F853)-1=1),X853,
IF(AND(F853="Peretoe teenus",H853&lt;[2]an!$M$37,S853="kahepoolne vajaduspõhine",U853&gt;[2]an!$M$38,RANK(D853,$D853:$D853)+COUNTIFS($D$2:D853,D853,$F$2:F853,F853)-1&gt;1),"",X853*W853)))))))))))))),"")</f>
        <v/>
      </c>
      <c r="Z853" s="18" t="str">
        <f t="shared" si="40"/>
        <v/>
      </c>
      <c r="AA853" s="19" t="str">
        <f>IFERROR(VLOOKUP(E853,[2]an!$A$3:$B$81,2,FALSE),"")</f>
        <v/>
      </c>
      <c r="AB853" s="19" t="str">
        <f>IFERROR(VLOOKUP(AA853,[2]an!$C$2:$D$16,2,FALSE),"")</f>
        <v/>
      </c>
      <c r="AC853" s="20"/>
      <c r="AD853" s="21" t="str">
        <f>IF(A853=[2]an!$F$36,VLOOKUP([2]an!$F$36,[2]an!$F$36:$H$36,3,FALSE),IF(A853=[2]an!$F$35,VLOOKUP([2]an!$F$35,[2]an!$F$35:$H$35,3,FALSE),IF(A853=[2]an!$F$33,VLOOKUP([2]an!$F$33,[2]an!$F$33:$H$33,3,FALSE),IF(A853=[2]an!$F$31,VLOOKUP([2]an!$F$31,[2]an!$F$31:$H$31,3,FALSE),""))))</f>
        <v/>
      </c>
    </row>
    <row r="854" spans="1:30" x14ac:dyDescent="0.2">
      <c r="F854" s="10"/>
      <c r="G854" s="8" t="str">
        <f t="shared" si="41"/>
        <v/>
      </c>
      <c r="H854" s="13"/>
      <c r="K854" s="13"/>
      <c r="L854" s="10"/>
      <c r="M854" s="10"/>
      <c r="S854" s="8" t="str">
        <f>IFERROR(VLOOKUP(D854,[1]peretoe_teenus!$A$2:$L$2000,5,FALSE),"")</f>
        <v/>
      </c>
      <c r="U854" s="13"/>
      <c r="V854" s="15" t="str" cm="1">
        <f t="array" ref="V854">IFERROR(IF(AND(F854="Tugigrupp",RANK(K854,$K854:$K854)+COUNTIFS($K$2:K854,K854,$L$2:L854,L854,$M$2:M854,M854,$I$2:I854,I854,$G$2:G854,G854,$F$2:F854,F854)-1=1),SUMPRODUCT(($F$2:$F$4154=F854)*($G$2:$G$4154=G854)*($K$2:$K$4154=K854)*($I$2:$I$4154=I854)*($L$2:$L$4154=L854)*($M$2:$M$4154=M854)),""),"")</f>
        <v/>
      </c>
      <c r="W854" s="15" t="str">
        <f t="shared" si="39"/>
        <v/>
      </c>
      <c r="X854" s="16" t="str">
        <f>IF(AND(A854=[2]an!$G$38,F854=[2]an!$E$40),[2]an!$G$40,IF(AND(A854=[2]an!$G$38,F854=[2]an!$E$41),[2]an!$G$41,IF(AND(A854=[2]an!$G$38,F854=[2]an!$E$39,H854&gt;=[2]an!$M$37),[2]an!$G$39,
IF(AND(A854=[2]an!$G$38,F854=[2]an!$E$39,H854&lt;[2]an!$M$37,S854="kahepoolne vajaduspõhine",U854=""),[2]an!$M$40,
IF(AND(A854=[2]an!$G$38,F854=[2]an!$E$39,H854&lt;[2]an!$M$37,S854="kahepoolne vajaduspõhine",U854&lt;&gt;""),[2]an!$G$39,
IF(AND(A854=[2]an!$G$38,F854=[2]an!$E$39,H854&lt;[2]an!$M$37,S854&lt;&gt;"kahepoolne vajaduspõhine"),[2]an!$G$39,
IF(AND(A854=[2]an!$G$38,F854=[2]an!$E$42),[2]an!$G$42,
IF(AND(A854=[2]an!$H$38,F854=[2]an!$E$40),[2]an!$H$40,IF(AND(A854=[2]an!$H$38,F854=[2]an!$E$41),[2]an!$H$41,IF(AND(A854=[2]an!$H$38,F854=[2]an!$E$39,H854&gt;=[2]an!$M$37),[2]an!$H$39,
IF(AND(A854=[2]an!$H$38,F854=[2]an!$E$39,H854&lt;[2]an!$M$37,S854="kahepoolne vajaduspõhine",U854=""),[2]an!$M$40,
IF(AND(A854=[2]an!$H$38,F854=[2]an!$E$39,H854&lt;[2]an!$M$37,S854="kahepoolne vajaduspõhine",U854&lt;&gt;""),[2]an!$H$39,
IF(AND(A854=[2]an!$H$38,F854=[2]an!$E$39,H854&lt;[2]an!$M$37,S854&lt;&gt;"kahepoolne vajaduspõhine"),[2]an!$H$39,
IF(AND(A854=[2]an!$H$38,F854=[2]an!$E$42),[2]an!$H$42,
IF(AND(A854=[2]an!$I$38,F854=[2]an!$E$40),[2]an!$I$40,IF(AND(A854=[2]an!$I$38,F854=[2]an!$E$41),[2]an!$I$41,IF(AND(A854=[2]an!$I$38,F854=[2]an!$E$39,H854&gt;=[2]an!$M$37),[2]an!$I$39,
IF(AND(A854=[2]an!$I$38,F854=[2]an!$E$39,H854&lt;[2]an!$M$37,S854="kahepoolne vajaduspõhine",U854=""),[2]an!$M$40,
IF(AND(A854=[2]an!$I$38,F854=[2]an!$E$39,H854&lt;[2]an!$M$37,S854="kahepoolne vajaduspõhine",U854&lt;&gt;""),[2]an!$I$39,
IF(AND(A854=[2]an!$I$38,F854=[2]an!$E$39,H854&lt;[2]an!$M$37,S854&lt;&gt;"kahepoolne vajaduspõhine"),[2]an!$I$39,
IF(AND(A854=[2]an!$I$38,F854=[2]an!$E$42),[2]an!$I$42,
IF(AND(A854=[2]an!$J$38,F854=[2]an!$E$40),[2]an!$J$40,IF(AND(A854=[2]an!$J$38,F854=[2]an!$E$41),[2]an!$J$41,IF(AND(A854=[2]an!$J$38,F854=[2]an!$E$39,H854&gt;=[2]an!$M$37),[2]an!$J$39,
IF(AND(A854=[2]an!$J$38,F854=[2]an!$E$39,H854&lt;[2]an!$M$37,S854="kahepoolne vajaduspõhine",U854=""),[2]an!$M$40,
IF(AND(A854=[2]an!$J$38,F854=[2]an!$E$39,H854&lt;[2]an!$M$37,S854="kahepoolne vajaduspõhine",U854&lt;&gt;""),[2]an!$J$39,
IF(AND(A854=[2]an!$J$38,F854=[2]an!$E$39,H854&lt;[2]an!$M$37,S854&lt;&gt;"kahepoolne vajaduspõhine"),[2]an!$J$39,
IF(AND(A854=[2]an!$J$38,F854=[2]an!$E$42),[2]an!$J$42,""))))))))))))))))))))))))))))</f>
        <v/>
      </c>
      <c r="Y854" s="17" t="str">
        <f>IFERROR(IF(F854="Tugigrupp",0,
IF(AND(F854="Peretoe teenus",H854&gt;=[2]an!$M$37,RANK(D854,$D854:$D854)+COUNTIFS($D$2:D854,D854,$F$2:F854,F854)-1&gt;1),"",
IF(AND(F854="Peretoe teenus",H854&gt;=[2]an!$M$37,RANK(D854,$D854:$D854)+COUNTIFS($D$2:D854,D854,$F$2:F854,F854)-1=1,MONTH(H854)=MONTH(K854)=TRUE,YEAR(H854)=YEAR(K854)=TRUE),((EOMONTH(H854,0)-H854+1)*X854)/DAY(EOMONTH(H854,0)),
IF(AND(F854="Peretoe teenus",H854&gt;=[2]an!$M$37,RANK(D854,$D854:$D854)+COUNTIFS($D$2:D854,D854,$F$2:F854,F854)-1=1),X854,
IF(AND(F854="Peretoe teenus",H854&lt;[2]an!$M$37,S854&lt;&gt;"kahepoolne vajaduspõhine",RANK(D854,$D854:$D854)+COUNTIFS($D$2:D854,D854,$F$2:F854,F854)-1=1),X854,
IF(AND(F854="Peretoe teenus",H854&lt;[2]an!$M$37,S854&lt;&gt;"kahepoolne vajaduspõhine",RANK(D854,$D854:$D854)+COUNTIFS($D$2:D854,D854,$F$2:F854,F854)-1&gt;1),"",
IF(AND(F854="Peretoe teenus",H854&lt;[2]an!$M$37,S854="kahepoolne vajaduspõhine",U854="",RANK(D854,$D854:$D854)+COUNTIFS($D$2:D854,D854,$F$2:F854,F854)-1=1),X854,
IF(AND(F854="Peretoe teenus",H854&lt;[2]an!$M$37,S854="kahepoolne vajaduspõhine",U854="",RANK(D854,$D854:$D854)+COUNTIFS($D$2:D854,D854,$F$2:F854,F854)-1&gt;1),"",
IF(AND(F854="Peretoe teenus",H854&lt;[2]an!$M$37,S854="kahepoolne vajaduspõhine",U854&lt;[2]an!$M$37,RANK(D854,$D854:$D854)+COUNTIFS($D$2:D854,D854,$F$2:F854,F854)-1=1),X854,
IF(AND(F854="Peretoe teenus",H854&lt;[2]an!$M$37,S854="kahepoolne vajaduspõhine",U854&lt;[2]an!$M$37,RANK(D854,$D854:$D854)+COUNTIFS($D$2:D854,D854,$F$2:F854,F854)-1&gt;1),"",
IF(AND(F854="Peretoe teenus",H854&lt;[2]an!$M$37,S854="kahepoolne vajaduspõhine",U854&gt;=[2]an!$M$37,U854&lt;=[2]an!$M$38,RANK(D854,$D854:$D854)+COUNTIFS($D$2:D854,D854,$F$2:F854,F854)-1=1),
((EOMONTH(U854,0)-U854+1)*X854)/DAY(EOMONTH(U854,0))+(DAY(U854)-1)*100/DAY(EOMONTH(U854,0)),
IF(AND(F854="Peretoe teenus",H854&lt;[2]an!$M$37,S854="kahepoolne vajaduspõhine",U854&gt;=[2]an!$M$37,U854&lt;=[2]an!$M$38,RANK(D854,$D854:$D854)+COUNTIFS($D$2:D854,D854,$F$2:F854,F854)-1&gt;1),"",
IF(AND(F854="Peretoe teenus",H854&lt;[2]an!$M$37,S854="kahepoolne vajaduspõhine",U854&gt;[2]an!$M$38,RANK(D854,$D854:$D854)+COUNTIFS($D$2:D854,D854,$F$2:F854,F854)-1=1),X854,
IF(AND(F854="Peretoe teenus",H854&lt;[2]an!$M$37,S854="kahepoolne vajaduspõhine",U854&gt;[2]an!$M$38,RANK(D854,$D854:$D854)+COUNTIFS($D$2:D854,D854,$F$2:F854,F854)-1&gt;1),"",X854*W854)))))))))))))),"")</f>
        <v/>
      </c>
      <c r="Z854" s="18" t="str">
        <f t="shared" si="40"/>
        <v/>
      </c>
      <c r="AA854" s="19" t="str">
        <f>IFERROR(VLOOKUP(E854,[2]an!$A$3:$B$81,2,FALSE),"")</f>
        <v/>
      </c>
      <c r="AB854" s="19" t="str">
        <f>IFERROR(VLOOKUP(AA854,[2]an!$C$2:$D$16,2,FALSE),"")</f>
        <v/>
      </c>
      <c r="AC854" s="20"/>
      <c r="AD854" s="21" t="str">
        <f>IF(A854=[2]an!$F$36,VLOOKUP([2]an!$F$36,[2]an!$F$36:$H$36,3,FALSE),IF(A854=[2]an!$F$35,VLOOKUP([2]an!$F$35,[2]an!$F$35:$H$35,3,FALSE),IF(A854=[2]an!$F$33,VLOOKUP([2]an!$F$33,[2]an!$F$33:$H$33,3,FALSE),IF(A854=[2]an!$F$31,VLOOKUP([2]an!$F$31,[2]an!$F$31:$H$31,3,FALSE),""))))</f>
        <v/>
      </c>
    </row>
    <row r="855" spans="1:30" x14ac:dyDescent="0.2">
      <c r="F855" s="10"/>
      <c r="G855" s="8" t="str">
        <f t="shared" si="41"/>
        <v/>
      </c>
      <c r="H855" s="13"/>
      <c r="K855" s="13"/>
      <c r="L855" s="10"/>
      <c r="M855" s="10"/>
      <c r="S855" s="8" t="str">
        <f>IFERROR(VLOOKUP(D855,[1]peretoe_teenus!$A$2:$L$2000,5,FALSE),"")</f>
        <v/>
      </c>
      <c r="U855" s="13"/>
      <c r="V855" s="15" t="str" cm="1">
        <f t="array" ref="V855">IFERROR(IF(AND(F855="Tugigrupp",RANK(K855,$K855:$K855)+COUNTIFS($K$2:K855,K855,$L$2:L855,L855,$M$2:M855,M855,$I$2:I855,I855,$G$2:G855,G855,$F$2:F855,F855)-1=1),SUMPRODUCT(($F$2:$F$4154=F855)*($G$2:$G$4154=G855)*($K$2:$K$4154=K855)*($I$2:$I$4154=I855)*($L$2:$L$4154=L855)*($M$2:$M$4154=M855)),""),"")</f>
        <v/>
      </c>
      <c r="W855" s="15" t="str">
        <f t="shared" si="39"/>
        <v/>
      </c>
      <c r="X855" s="16" t="str">
        <f>IF(AND(A855=[2]an!$G$38,F855=[2]an!$E$40),[2]an!$G$40,IF(AND(A855=[2]an!$G$38,F855=[2]an!$E$41),[2]an!$G$41,IF(AND(A855=[2]an!$G$38,F855=[2]an!$E$39,H855&gt;=[2]an!$M$37),[2]an!$G$39,
IF(AND(A855=[2]an!$G$38,F855=[2]an!$E$39,H855&lt;[2]an!$M$37,S855="kahepoolne vajaduspõhine",U855=""),[2]an!$M$40,
IF(AND(A855=[2]an!$G$38,F855=[2]an!$E$39,H855&lt;[2]an!$M$37,S855="kahepoolne vajaduspõhine",U855&lt;&gt;""),[2]an!$G$39,
IF(AND(A855=[2]an!$G$38,F855=[2]an!$E$39,H855&lt;[2]an!$M$37,S855&lt;&gt;"kahepoolne vajaduspõhine"),[2]an!$G$39,
IF(AND(A855=[2]an!$G$38,F855=[2]an!$E$42),[2]an!$G$42,
IF(AND(A855=[2]an!$H$38,F855=[2]an!$E$40),[2]an!$H$40,IF(AND(A855=[2]an!$H$38,F855=[2]an!$E$41),[2]an!$H$41,IF(AND(A855=[2]an!$H$38,F855=[2]an!$E$39,H855&gt;=[2]an!$M$37),[2]an!$H$39,
IF(AND(A855=[2]an!$H$38,F855=[2]an!$E$39,H855&lt;[2]an!$M$37,S855="kahepoolne vajaduspõhine",U855=""),[2]an!$M$40,
IF(AND(A855=[2]an!$H$38,F855=[2]an!$E$39,H855&lt;[2]an!$M$37,S855="kahepoolne vajaduspõhine",U855&lt;&gt;""),[2]an!$H$39,
IF(AND(A855=[2]an!$H$38,F855=[2]an!$E$39,H855&lt;[2]an!$M$37,S855&lt;&gt;"kahepoolne vajaduspõhine"),[2]an!$H$39,
IF(AND(A855=[2]an!$H$38,F855=[2]an!$E$42),[2]an!$H$42,
IF(AND(A855=[2]an!$I$38,F855=[2]an!$E$40),[2]an!$I$40,IF(AND(A855=[2]an!$I$38,F855=[2]an!$E$41),[2]an!$I$41,IF(AND(A855=[2]an!$I$38,F855=[2]an!$E$39,H855&gt;=[2]an!$M$37),[2]an!$I$39,
IF(AND(A855=[2]an!$I$38,F855=[2]an!$E$39,H855&lt;[2]an!$M$37,S855="kahepoolne vajaduspõhine",U855=""),[2]an!$M$40,
IF(AND(A855=[2]an!$I$38,F855=[2]an!$E$39,H855&lt;[2]an!$M$37,S855="kahepoolne vajaduspõhine",U855&lt;&gt;""),[2]an!$I$39,
IF(AND(A855=[2]an!$I$38,F855=[2]an!$E$39,H855&lt;[2]an!$M$37,S855&lt;&gt;"kahepoolne vajaduspõhine"),[2]an!$I$39,
IF(AND(A855=[2]an!$I$38,F855=[2]an!$E$42),[2]an!$I$42,
IF(AND(A855=[2]an!$J$38,F855=[2]an!$E$40),[2]an!$J$40,IF(AND(A855=[2]an!$J$38,F855=[2]an!$E$41),[2]an!$J$41,IF(AND(A855=[2]an!$J$38,F855=[2]an!$E$39,H855&gt;=[2]an!$M$37),[2]an!$J$39,
IF(AND(A855=[2]an!$J$38,F855=[2]an!$E$39,H855&lt;[2]an!$M$37,S855="kahepoolne vajaduspõhine",U855=""),[2]an!$M$40,
IF(AND(A855=[2]an!$J$38,F855=[2]an!$E$39,H855&lt;[2]an!$M$37,S855="kahepoolne vajaduspõhine",U855&lt;&gt;""),[2]an!$J$39,
IF(AND(A855=[2]an!$J$38,F855=[2]an!$E$39,H855&lt;[2]an!$M$37,S855&lt;&gt;"kahepoolne vajaduspõhine"),[2]an!$J$39,
IF(AND(A855=[2]an!$J$38,F855=[2]an!$E$42),[2]an!$J$42,""))))))))))))))))))))))))))))</f>
        <v/>
      </c>
      <c r="Y855" s="17" t="str">
        <f>IFERROR(IF(F855="Tugigrupp",0,
IF(AND(F855="Peretoe teenus",H855&gt;=[2]an!$M$37,RANK(D855,$D855:$D855)+COUNTIFS($D$2:D855,D855,$F$2:F855,F855)-1&gt;1),"",
IF(AND(F855="Peretoe teenus",H855&gt;=[2]an!$M$37,RANK(D855,$D855:$D855)+COUNTIFS($D$2:D855,D855,$F$2:F855,F855)-1=1,MONTH(H855)=MONTH(K855)=TRUE,YEAR(H855)=YEAR(K855)=TRUE),((EOMONTH(H855,0)-H855+1)*X855)/DAY(EOMONTH(H855,0)),
IF(AND(F855="Peretoe teenus",H855&gt;=[2]an!$M$37,RANK(D855,$D855:$D855)+COUNTIFS($D$2:D855,D855,$F$2:F855,F855)-1=1),X855,
IF(AND(F855="Peretoe teenus",H855&lt;[2]an!$M$37,S855&lt;&gt;"kahepoolne vajaduspõhine",RANK(D855,$D855:$D855)+COUNTIFS($D$2:D855,D855,$F$2:F855,F855)-1=1),X855,
IF(AND(F855="Peretoe teenus",H855&lt;[2]an!$M$37,S855&lt;&gt;"kahepoolne vajaduspõhine",RANK(D855,$D855:$D855)+COUNTIFS($D$2:D855,D855,$F$2:F855,F855)-1&gt;1),"",
IF(AND(F855="Peretoe teenus",H855&lt;[2]an!$M$37,S855="kahepoolne vajaduspõhine",U855="",RANK(D855,$D855:$D855)+COUNTIFS($D$2:D855,D855,$F$2:F855,F855)-1=1),X855,
IF(AND(F855="Peretoe teenus",H855&lt;[2]an!$M$37,S855="kahepoolne vajaduspõhine",U855="",RANK(D855,$D855:$D855)+COUNTIFS($D$2:D855,D855,$F$2:F855,F855)-1&gt;1),"",
IF(AND(F855="Peretoe teenus",H855&lt;[2]an!$M$37,S855="kahepoolne vajaduspõhine",U855&lt;[2]an!$M$37,RANK(D855,$D855:$D855)+COUNTIFS($D$2:D855,D855,$F$2:F855,F855)-1=1),X855,
IF(AND(F855="Peretoe teenus",H855&lt;[2]an!$M$37,S855="kahepoolne vajaduspõhine",U855&lt;[2]an!$M$37,RANK(D855,$D855:$D855)+COUNTIFS($D$2:D855,D855,$F$2:F855,F855)-1&gt;1),"",
IF(AND(F855="Peretoe teenus",H855&lt;[2]an!$M$37,S855="kahepoolne vajaduspõhine",U855&gt;=[2]an!$M$37,U855&lt;=[2]an!$M$38,RANK(D855,$D855:$D855)+COUNTIFS($D$2:D855,D855,$F$2:F855,F855)-1=1),
((EOMONTH(U855,0)-U855+1)*X855)/DAY(EOMONTH(U855,0))+(DAY(U855)-1)*100/DAY(EOMONTH(U855,0)),
IF(AND(F855="Peretoe teenus",H855&lt;[2]an!$M$37,S855="kahepoolne vajaduspõhine",U855&gt;=[2]an!$M$37,U855&lt;=[2]an!$M$38,RANK(D855,$D855:$D855)+COUNTIFS($D$2:D855,D855,$F$2:F855,F855)-1&gt;1),"",
IF(AND(F855="Peretoe teenus",H855&lt;[2]an!$M$37,S855="kahepoolne vajaduspõhine",U855&gt;[2]an!$M$38,RANK(D855,$D855:$D855)+COUNTIFS($D$2:D855,D855,$F$2:F855,F855)-1=1),X855,
IF(AND(F855="Peretoe teenus",H855&lt;[2]an!$M$37,S855="kahepoolne vajaduspõhine",U855&gt;[2]an!$M$38,RANK(D855,$D855:$D855)+COUNTIFS($D$2:D855,D855,$F$2:F855,F855)-1&gt;1),"",X855*W855)))))))))))))),"")</f>
        <v/>
      </c>
      <c r="Z855" s="18" t="str">
        <f t="shared" si="40"/>
        <v/>
      </c>
      <c r="AA855" s="19" t="str">
        <f>IFERROR(VLOOKUP(E855,[2]an!$A$3:$B$81,2,FALSE),"")</f>
        <v/>
      </c>
      <c r="AB855" s="19" t="str">
        <f>IFERROR(VLOOKUP(AA855,[2]an!$C$2:$D$16,2,FALSE),"")</f>
        <v/>
      </c>
      <c r="AC855" s="20"/>
      <c r="AD855" s="21" t="str">
        <f>IF(A855=[2]an!$F$36,VLOOKUP([2]an!$F$36,[2]an!$F$36:$H$36,3,FALSE),IF(A855=[2]an!$F$35,VLOOKUP([2]an!$F$35,[2]an!$F$35:$H$35,3,FALSE),IF(A855=[2]an!$F$33,VLOOKUP([2]an!$F$33,[2]an!$F$33:$H$33,3,FALSE),IF(A855=[2]an!$F$31,VLOOKUP([2]an!$F$31,[2]an!$F$31:$H$31,3,FALSE),""))))</f>
        <v/>
      </c>
    </row>
    <row r="856" spans="1:30" x14ac:dyDescent="0.2">
      <c r="F856" s="10"/>
      <c r="G856" s="8" t="str">
        <f t="shared" si="41"/>
        <v/>
      </c>
      <c r="H856" s="13"/>
      <c r="K856" s="13"/>
      <c r="L856" s="10"/>
      <c r="M856" s="10"/>
      <c r="S856" s="8" t="str">
        <f>IFERROR(VLOOKUP(D856,[1]peretoe_teenus!$A$2:$L$2000,5,FALSE),"")</f>
        <v/>
      </c>
      <c r="U856" s="13"/>
      <c r="V856" s="15" t="str" cm="1">
        <f t="array" ref="V856">IFERROR(IF(AND(F856="Tugigrupp",RANK(K856,$K856:$K856)+COUNTIFS($K$2:K856,K856,$L$2:L856,L856,$M$2:M856,M856,$I$2:I856,I856,$G$2:G856,G856,$F$2:F856,F856)-1=1),SUMPRODUCT(($F$2:$F$4154=F856)*($G$2:$G$4154=G856)*($K$2:$K$4154=K856)*($I$2:$I$4154=I856)*($L$2:$L$4154=L856)*($M$2:$M$4154=M856)),""),"")</f>
        <v/>
      </c>
      <c r="W856" s="15" t="str">
        <f t="shared" si="39"/>
        <v/>
      </c>
      <c r="X856" s="16" t="str">
        <f>IF(AND(A856=[2]an!$G$38,F856=[2]an!$E$40),[2]an!$G$40,IF(AND(A856=[2]an!$G$38,F856=[2]an!$E$41),[2]an!$G$41,IF(AND(A856=[2]an!$G$38,F856=[2]an!$E$39,H856&gt;=[2]an!$M$37),[2]an!$G$39,
IF(AND(A856=[2]an!$G$38,F856=[2]an!$E$39,H856&lt;[2]an!$M$37,S856="kahepoolne vajaduspõhine",U856=""),[2]an!$M$40,
IF(AND(A856=[2]an!$G$38,F856=[2]an!$E$39,H856&lt;[2]an!$M$37,S856="kahepoolne vajaduspõhine",U856&lt;&gt;""),[2]an!$G$39,
IF(AND(A856=[2]an!$G$38,F856=[2]an!$E$39,H856&lt;[2]an!$M$37,S856&lt;&gt;"kahepoolne vajaduspõhine"),[2]an!$G$39,
IF(AND(A856=[2]an!$G$38,F856=[2]an!$E$42),[2]an!$G$42,
IF(AND(A856=[2]an!$H$38,F856=[2]an!$E$40),[2]an!$H$40,IF(AND(A856=[2]an!$H$38,F856=[2]an!$E$41),[2]an!$H$41,IF(AND(A856=[2]an!$H$38,F856=[2]an!$E$39,H856&gt;=[2]an!$M$37),[2]an!$H$39,
IF(AND(A856=[2]an!$H$38,F856=[2]an!$E$39,H856&lt;[2]an!$M$37,S856="kahepoolne vajaduspõhine",U856=""),[2]an!$M$40,
IF(AND(A856=[2]an!$H$38,F856=[2]an!$E$39,H856&lt;[2]an!$M$37,S856="kahepoolne vajaduspõhine",U856&lt;&gt;""),[2]an!$H$39,
IF(AND(A856=[2]an!$H$38,F856=[2]an!$E$39,H856&lt;[2]an!$M$37,S856&lt;&gt;"kahepoolne vajaduspõhine"),[2]an!$H$39,
IF(AND(A856=[2]an!$H$38,F856=[2]an!$E$42),[2]an!$H$42,
IF(AND(A856=[2]an!$I$38,F856=[2]an!$E$40),[2]an!$I$40,IF(AND(A856=[2]an!$I$38,F856=[2]an!$E$41),[2]an!$I$41,IF(AND(A856=[2]an!$I$38,F856=[2]an!$E$39,H856&gt;=[2]an!$M$37),[2]an!$I$39,
IF(AND(A856=[2]an!$I$38,F856=[2]an!$E$39,H856&lt;[2]an!$M$37,S856="kahepoolne vajaduspõhine",U856=""),[2]an!$M$40,
IF(AND(A856=[2]an!$I$38,F856=[2]an!$E$39,H856&lt;[2]an!$M$37,S856="kahepoolne vajaduspõhine",U856&lt;&gt;""),[2]an!$I$39,
IF(AND(A856=[2]an!$I$38,F856=[2]an!$E$39,H856&lt;[2]an!$M$37,S856&lt;&gt;"kahepoolne vajaduspõhine"),[2]an!$I$39,
IF(AND(A856=[2]an!$I$38,F856=[2]an!$E$42),[2]an!$I$42,
IF(AND(A856=[2]an!$J$38,F856=[2]an!$E$40),[2]an!$J$40,IF(AND(A856=[2]an!$J$38,F856=[2]an!$E$41),[2]an!$J$41,IF(AND(A856=[2]an!$J$38,F856=[2]an!$E$39,H856&gt;=[2]an!$M$37),[2]an!$J$39,
IF(AND(A856=[2]an!$J$38,F856=[2]an!$E$39,H856&lt;[2]an!$M$37,S856="kahepoolne vajaduspõhine",U856=""),[2]an!$M$40,
IF(AND(A856=[2]an!$J$38,F856=[2]an!$E$39,H856&lt;[2]an!$M$37,S856="kahepoolne vajaduspõhine",U856&lt;&gt;""),[2]an!$J$39,
IF(AND(A856=[2]an!$J$38,F856=[2]an!$E$39,H856&lt;[2]an!$M$37,S856&lt;&gt;"kahepoolne vajaduspõhine"),[2]an!$J$39,
IF(AND(A856=[2]an!$J$38,F856=[2]an!$E$42),[2]an!$J$42,""))))))))))))))))))))))))))))</f>
        <v/>
      </c>
      <c r="Y856" s="17" t="str">
        <f>IFERROR(IF(F856="Tugigrupp",0,
IF(AND(F856="Peretoe teenus",H856&gt;=[2]an!$M$37,RANK(D856,$D856:$D856)+COUNTIFS($D$2:D856,D856,$F$2:F856,F856)-1&gt;1),"",
IF(AND(F856="Peretoe teenus",H856&gt;=[2]an!$M$37,RANK(D856,$D856:$D856)+COUNTIFS($D$2:D856,D856,$F$2:F856,F856)-1=1,MONTH(H856)=MONTH(K856)=TRUE,YEAR(H856)=YEAR(K856)=TRUE),((EOMONTH(H856,0)-H856+1)*X856)/DAY(EOMONTH(H856,0)),
IF(AND(F856="Peretoe teenus",H856&gt;=[2]an!$M$37,RANK(D856,$D856:$D856)+COUNTIFS($D$2:D856,D856,$F$2:F856,F856)-1=1),X856,
IF(AND(F856="Peretoe teenus",H856&lt;[2]an!$M$37,S856&lt;&gt;"kahepoolne vajaduspõhine",RANK(D856,$D856:$D856)+COUNTIFS($D$2:D856,D856,$F$2:F856,F856)-1=1),X856,
IF(AND(F856="Peretoe teenus",H856&lt;[2]an!$M$37,S856&lt;&gt;"kahepoolne vajaduspõhine",RANK(D856,$D856:$D856)+COUNTIFS($D$2:D856,D856,$F$2:F856,F856)-1&gt;1),"",
IF(AND(F856="Peretoe teenus",H856&lt;[2]an!$M$37,S856="kahepoolne vajaduspõhine",U856="",RANK(D856,$D856:$D856)+COUNTIFS($D$2:D856,D856,$F$2:F856,F856)-1=1),X856,
IF(AND(F856="Peretoe teenus",H856&lt;[2]an!$M$37,S856="kahepoolne vajaduspõhine",U856="",RANK(D856,$D856:$D856)+COUNTIFS($D$2:D856,D856,$F$2:F856,F856)-1&gt;1),"",
IF(AND(F856="Peretoe teenus",H856&lt;[2]an!$M$37,S856="kahepoolne vajaduspõhine",U856&lt;[2]an!$M$37,RANK(D856,$D856:$D856)+COUNTIFS($D$2:D856,D856,$F$2:F856,F856)-1=1),X856,
IF(AND(F856="Peretoe teenus",H856&lt;[2]an!$M$37,S856="kahepoolne vajaduspõhine",U856&lt;[2]an!$M$37,RANK(D856,$D856:$D856)+COUNTIFS($D$2:D856,D856,$F$2:F856,F856)-1&gt;1),"",
IF(AND(F856="Peretoe teenus",H856&lt;[2]an!$M$37,S856="kahepoolne vajaduspõhine",U856&gt;=[2]an!$M$37,U856&lt;=[2]an!$M$38,RANK(D856,$D856:$D856)+COUNTIFS($D$2:D856,D856,$F$2:F856,F856)-1=1),
((EOMONTH(U856,0)-U856+1)*X856)/DAY(EOMONTH(U856,0))+(DAY(U856)-1)*100/DAY(EOMONTH(U856,0)),
IF(AND(F856="Peretoe teenus",H856&lt;[2]an!$M$37,S856="kahepoolne vajaduspõhine",U856&gt;=[2]an!$M$37,U856&lt;=[2]an!$M$38,RANK(D856,$D856:$D856)+COUNTIFS($D$2:D856,D856,$F$2:F856,F856)-1&gt;1),"",
IF(AND(F856="Peretoe teenus",H856&lt;[2]an!$M$37,S856="kahepoolne vajaduspõhine",U856&gt;[2]an!$M$38,RANK(D856,$D856:$D856)+COUNTIFS($D$2:D856,D856,$F$2:F856,F856)-1=1),X856,
IF(AND(F856="Peretoe teenus",H856&lt;[2]an!$M$37,S856="kahepoolne vajaduspõhine",U856&gt;[2]an!$M$38,RANK(D856,$D856:$D856)+COUNTIFS($D$2:D856,D856,$F$2:F856,F856)-1&gt;1),"",X856*W856)))))))))))))),"")</f>
        <v/>
      </c>
      <c r="Z856" s="18" t="str">
        <f t="shared" si="40"/>
        <v/>
      </c>
      <c r="AA856" s="19" t="str">
        <f>IFERROR(VLOOKUP(E856,[2]an!$A$3:$B$81,2,FALSE),"")</f>
        <v/>
      </c>
      <c r="AB856" s="19" t="str">
        <f>IFERROR(VLOOKUP(AA856,[2]an!$C$2:$D$16,2,FALSE),"")</f>
        <v/>
      </c>
      <c r="AC856" s="20"/>
      <c r="AD856" s="21" t="str">
        <f>IF(A856=[2]an!$F$36,VLOOKUP([2]an!$F$36,[2]an!$F$36:$H$36,3,FALSE),IF(A856=[2]an!$F$35,VLOOKUP([2]an!$F$35,[2]an!$F$35:$H$35,3,FALSE),IF(A856=[2]an!$F$33,VLOOKUP([2]an!$F$33,[2]an!$F$33:$H$33,3,FALSE),IF(A856=[2]an!$F$31,VLOOKUP([2]an!$F$31,[2]an!$F$31:$H$31,3,FALSE),""))))</f>
        <v/>
      </c>
    </row>
    <row r="857" spans="1:30" x14ac:dyDescent="0.2">
      <c r="F857" s="10"/>
      <c r="G857" s="8" t="str">
        <f t="shared" si="41"/>
        <v/>
      </c>
      <c r="H857" s="13"/>
      <c r="K857" s="13"/>
      <c r="L857" s="10"/>
      <c r="M857" s="10"/>
      <c r="S857" s="8" t="str">
        <f>IFERROR(VLOOKUP(D857,[1]peretoe_teenus!$A$2:$L$2000,5,FALSE),"")</f>
        <v/>
      </c>
      <c r="U857" s="13"/>
      <c r="V857" s="15" t="str" cm="1">
        <f t="array" ref="V857">IFERROR(IF(AND(F857="Tugigrupp",RANK(K857,$K857:$K857)+COUNTIFS($K$2:K857,K857,$L$2:L857,L857,$M$2:M857,M857,$I$2:I857,I857,$G$2:G857,G857,$F$2:F857,F857)-1=1),SUMPRODUCT(($F$2:$F$4154=F857)*($G$2:$G$4154=G857)*($K$2:$K$4154=K857)*($I$2:$I$4154=I857)*($L$2:$L$4154=L857)*($M$2:$M$4154=M857)),""),"")</f>
        <v/>
      </c>
      <c r="W857" s="15" t="str">
        <f t="shared" si="39"/>
        <v/>
      </c>
      <c r="X857" s="16" t="str">
        <f>IF(AND(A857=[2]an!$G$38,F857=[2]an!$E$40),[2]an!$G$40,IF(AND(A857=[2]an!$G$38,F857=[2]an!$E$41),[2]an!$G$41,IF(AND(A857=[2]an!$G$38,F857=[2]an!$E$39,H857&gt;=[2]an!$M$37),[2]an!$G$39,
IF(AND(A857=[2]an!$G$38,F857=[2]an!$E$39,H857&lt;[2]an!$M$37,S857="kahepoolne vajaduspõhine",U857=""),[2]an!$M$40,
IF(AND(A857=[2]an!$G$38,F857=[2]an!$E$39,H857&lt;[2]an!$M$37,S857="kahepoolne vajaduspõhine",U857&lt;&gt;""),[2]an!$G$39,
IF(AND(A857=[2]an!$G$38,F857=[2]an!$E$39,H857&lt;[2]an!$M$37,S857&lt;&gt;"kahepoolne vajaduspõhine"),[2]an!$G$39,
IF(AND(A857=[2]an!$G$38,F857=[2]an!$E$42),[2]an!$G$42,
IF(AND(A857=[2]an!$H$38,F857=[2]an!$E$40),[2]an!$H$40,IF(AND(A857=[2]an!$H$38,F857=[2]an!$E$41),[2]an!$H$41,IF(AND(A857=[2]an!$H$38,F857=[2]an!$E$39,H857&gt;=[2]an!$M$37),[2]an!$H$39,
IF(AND(A857=[2]an!$H$38,F857=[2]an!$E$39,H857&lt;[2]an!$M$37,S857="kahepoolne vajaduspõhine",U857=""),[2]an!$M$40,
IF(AND(A857=[2]an!$H$38,F857=[2]an!$E$39,H857&lt;[2]an!$M$37,S857="kahepoolne vajaduspõhine",U857&lt;&gt;""),[2]an!$H$39,
IF(AND(A857=[2]an!$H$38,F857=[2]an!$E$39,H857&lt;[2]an!$M$37,S857&lt;&gt;"kahepoolne vajaduspõhine"),[2]an!$H$39,
IF(AND(A857=[2]an!$H$38,F857=[2]an!$E$42),[2]an!$H$42,
IF(AND(A857=[2]an!$I$38,F857=[2]an!$E$40),[2]an!$I$40,IF(AND(A857=[2]an!$I$38,F857=[2]an!$E$41),[2]an!$I$41,IF(AND(A857=[2]an!$I$38,F857=[2]an!$E$39,H857&gt;=[2]an!$M$37),[2]an!$I$39,
IF(AND(A857=[2]an!$I$38,F857=[2]an!$E$39,H857&lt;[2]an!$M$37,S857="kahepoolne vajaduspõhine",U857=""),[2]an!$M$40,
IF(AND(A857=[2]an!$I$38,F857=[2]an!$E$39,H857&lt;[2]an!$M$37,S857="kahepoolne vajaduspõhine",U857&lt;&gt;""),[2]an!$I$39,
IF(AND(A857=[2]an!$I$38,F857=[2]an!$E$39,H857&lt;[2]an!$M$37,S857&lt;&gt;"kahepoolne vajaduspõhine"),[2]an!$I$39,
IF(AND(A857=[2]an!$I$38,F857=[2]an!$E$42),[2]an!$I$42,
IF(AND(A857=[2]an!$J$38,F857=[2]an!$E$40),[2]an!$J$40,IF(AND(A857=[2]an!$J$38,F857=[2]an!$E$41),[2]an!$J$41,IF(AND(A857=[2]an!$J$38,F857=[2]an!$E$39,H857&gt;=[2]an!$M$37),[2]an!$J$39,
IF(AND(A857=[2]an!$J$38,F857=[2]an!$E$39,H857&lt;[2]an!$M$37,S857="kahepoolne vajaduspõhine",U857=""),[2]an!$M$40,
IF(AND(A857=[2]an!$J$38,F857=[2]an!$E$39,H857&lt;[2]an!$M$37,S857="kahepoolne vajaduspõhine",U857&lt;&gt;""),[2]an!$J$39,
IF(AND(A857=[2]an!$J$38,F857=[2]an!$E$39,H857&lt;[2]an!$M$37,S857&lt;&gt;"kahepoolne vajaduspõhine"),[2]an!$J$39,
IF(AND(A857=[2]an!$J$38,F857=[2]an!$E$42),[2]an!$J$42,""))))))))))))))))))))))))))))</f>
        <v/>
      </c>
      <c r="Y857" s="17" t="str">
        <f>IFERROR(IF(F857="Tugigrupp",0,
IF(AND(F857="Peretoe teenus",H857&gt;=[2]an!$M$37,RANK(D857,$D857:$D857)+COUNTIFS($D$2:D857,D857,$F$2:F857,F857)-1&gt;1),"",
IF(AND(F857="Peretoe teenus",H857&gt;=[2]an!$M$37,RANK(D857,$D857:$D857)+COUNTIFS($D$2:D857,D857,$F$2:F857,F857)-1=1,MONTH(H857)=MONTH(K857)=TRUE,YEAR(H857)=YEAR(K857)=TRUE),((EOMONTH(H857,0)-H857+1)*X857)/DAY(EOMONTH(H857,0)),
IF(AND(F857="Peretoe teenus",H857&gt;=[2]an!$M$37,RANK(D857,$D857:$D857)+COUNTIFS($D$2:D857,D857,$F$2:F857,F857)-1=1),X857,
IF(AND(F857="Peretoe teenus",H857&lt;[2]an!$M$37,S857&lt;&gt;"kahepoolne vajaduspõhine",RANK(D857,$D857:$D857)+COUNTIFS($D$2:D857,D857,$F$2:F857,F857)-1=1),X857,
IF(AND(F857="Peretoe teenus",H857&lt;[2]an!$M$37,S857&lt;&gt;"kahepoolne vajaduspõhine",RANK(D857,$D857:$D857)+COUNTIFS($D$2:D857,D857,$F$2:F857,F857)-1&gt;1),"",
IF(AND(F857="Peretoe teenus",H857&lt;[2]an!$M$37,S857="kahepoolne vajaduspõhine",U857="",RANK(D857,$D857:$D857)+COUNTIFS($D$2:D857,D857,$F$2:F857,F857)-1=1),X857,
IF(AND(F857="Peretoe teenus",H857&lt;[2]an!$M$37,S857="kahepoolne vajaduspõhine",U857="",RANK(D857,$D857:$D857)+COUNTIFS($D$2:D857,D857,$F$2:F857,F857)-1&gt;1),"",
IF(AND(F857="Peretoe teenus",H857&lt;[2]an!$M$37,S857="kahepoolne vajaduspõhine",U857&lt;[2]an!$M$37,RANK(D857,$D857:$D857)+COUNTIFS($D$2:D857,D857,$F$2:F857,F857)-1=1),X857,
IF(AND(F857="Peretoe teenus",H857&lt;[2]an!$M$37,S857="kahepoolne vajaduspõhine",U857&lt;[2]an!$M$37,RANK(D857,$D857:$D857)+COUNTIFS($D$2:D857,D857,$F$2:F857,F857)-1&gt;1),"",
IF(AND(F857="Peretoe teenus",H857&lt;[2]an!$M$37,S857="kahepoolne vajaduspõhine",U857&gt;=[2]an!$M$37,U857&lt;=[2]an!$M$38,RANK(D857,$D857:$D857)+COUNTIFS($D$2:D857,D857,$F$2:F857,F857)-1=1),
((EOMONTH(U857,0)-U857+1)*X857)/DAY(EOMONTH(U857,0))+(DAY(U857)-1)*100/DAY(EOMONTH(U857,0)),
IF(AND(F857="Peretoe teenus",H857&lt;[2]an!$M$37,S857="kahepoolne vajaduspõhine",U857&gt;=[2]an!$M$37,U857&lt;=[2]an!$M$38,RANK(D857,$D857:$D857)+COUNTIFS($D$2:D857,D857,$F$2:F857,F857)-1&gt;1),"",
IF(AND(F857="Peretoe teenus",H857&lt;[2]an!$M$37,S857="kahepoolne vajaduspõhine",U857&gt;[2]an!$M$38,RANK(D857,$D857:$D857)+COUNTIFS($D$2:D857,D857,$F$2:F857,F857)-1=1),X857,
IF(AND(F857="Peretoe teenus",H857&lt;[2]an!$M$37,S857="kahepoolne vajaduspõhine",U857&gt;[2]an!$M$38,RANK(D857,$D857:$D857)+COUNTIFS($D$2:D857,D857,$F$2:F857,F857)-1&gt;1),"",X857*W857)))))))))))))),"")</f>
        <v/>
      </c>
      <c r="Z857" s="18" t="str">
        <f t="shared" si="40"/>
        <v/>
      </c>
      <c r="AA857" s="19" t="str">
        <f>IFERROR(VLOOKUP(E857,[2]an!$A$3:$B$81,2,FALSE),"")</f>
        <v/>
      </c>
      <c r="AB857" s="19" t="str">
        <f>IFERROR(VLOOKUP(AA857,[2]an!$C$2:$D$16,2,FALSE),"")</f>
        <v/>
      </c>
      <c r="AC857" s="20"/>
      <c r="AD857" s="21" t="str">
        <f>IF(A857=[2]an!$F$36,VLOOKUP([2]an!$F$36,[2]an!$F$36:$H$36,3,FALSE),IF(A857=[2]an!$F$35,VLOOKUP([2]an!$F$35,[2]an!$F$35:$H$35,3,FALSE),IF(A857=[2]an!$F$33,VLOOKUP([2]an!$F$33,[2]an!$F$33:$H$33,3,FALSE),IF(A857=[2]an!$F$31,VLOOKUP([2]an!$F$31,[2]an!$F$31:$H$31,3,FALSE),""))))</f>
        <v/>
      </c>
    </row>
    <row r="858" spans="1:30" x14ac:dyDescent="0.2">
      <c r="F858" s="10"/>
      <c r="G858" s="8" t="str">
        <f t="shared" si="41"/>
        <v/>
      </c>
      <c r="H858" s="13"/>
      <c r="K858" s="13"/>
      <c r="L858" s="10"/>
      <c r="M858" s="10"/>
      <c r="S858" s="8" t="str">
        <f>IFERROR(VLOOKUP(D858,[1]peretoe_teenus!$A$2:$L$2000,5,FALSE),"")</f>
        <v/>
      </c>
      <c r="U858" s="13"/>
      <c r="V858" s="15" t="str" cm="1">
        <f t="array" ref="V858">IFERROR(IF(AND(F858="Tugigrupp",RANK(K858,$K858:$K858)+COUNTIFS($K$2:K858,K858,$L$2:L858,L858,$M$2:M858,M858,$I$2:I858,I858,$G$2:G858,G858,$F$2:F858,F858)-1=1),SUMPRODUCT(($F$2:$F$4154=F858)*($G$2:$G$4154=G858)*($K$2:$K$4154=K858)*($I$2:$I$4154=I858)*($L$2:$L$4154=L858)*($M$2:$M$4154=M858)),""),"")</f>
        <v/>
      </c>
      <c r="W858" s="15" t="str">
        <f t="shared" si="39"/>
        <v/>
      </c>
      <c r="X858" s="16" t="str">
        <f>IF(AND(A858=[2]an!$G$38,F858=[2]an!$E$40),[2]an!$G$40,IF(AND(A858=[2]an!$G$38,F858=[2]an!$E$41),[2]an!$G$41,IF(AND(A858=[2]an!$G$38,F858=[2]an!$E$39,H858&gt;=[2]an!$M$37),[2]an!$G$39,
IF(AND(A858=[2]an!$G$38,F858=[2]an!$E$39,H858&lt;[2]an!$M$37,S858="kahepoolne vajaduspõhine",U858=""),[2]an!$M$40,
IF(AND(A858=[2]an!$G$38,F858=[2]an!$E$39,H858&lt;[2]an!$M$37,S858="kahepoolne vajaduspõhine",U858&lt;&gt;""),[2]an!$G$39,
IF(AND(A858=[2]an!$G$38,F858=[2]an!$E$39,H858&lt;[2]an!$M$37,S858&lt;&gt;"kahepoolne vajaduspõhine"),[2]an!$G$39,
IF(AND(A858=[2]an!$G$38,F858=[2]an!$E$42),[2]an!$G$42,
IF(AND(A858=[2]an!$H$38,F858=[2]an!$E$40),[2]an!$H$40,IF(AND(A858=[2]an!$H$38,F858=[2]an!$E$41),[2]an!$H$41,IF(AND(A858=[2]an!$H$38,F858=[2]an!$E$39,H858&gt;=[2]an!$M$37),[2]an!$H$39,
IF(AND(A858=[2]an!$H$38,F858=[2]an!$E$39,H858&lt;[2]an!$M$37,S858="kahepoolne vajaduspõhine",U858=""),[2]an!$M$40,
IF(AND(A858=[2]an!$H$38,F858=[2]an!$E$39,H858&lt;[2]an!$M$37,S858="kahepoolne vajaduspõhine",U858&lt;&gt;""),[2]an!$H$39,
IF(AND(A858=[2]an!$H$38,F858=[2]an!$E$39,H858&lt;[2]an!$M$37,S858&lt;&gt;"kahepoolne vajaduspõhine"),[2]an!$H$39,
IF(AND(A858=[2]an!$H$38,F858=[2]an!$E$42),[2]an!$H$42,
IF(AND(A858=[2]an!$I$38,F858=[2]an!$E$40),[2]an!$I$40,IF(AND(A858=[2]an!$I$38,F858=[2]an!$E$41),[2]an!$I$41,IF(AND(A858=[2]an!$I$38,F858=[2]an!$E$39,H858&gt;=[2]an!$M$37),[2]an!$I$39,
IF(AND(A858=[2]an!$I$38,F858=[2]an!$E$39,H858&lt;[2]an!$M$37,S858="kahepoolne vajaduspõhine",U858=""),[2]an!$M$40,
IF(AND(A858=[2]an!$I$38,F858=[2]an!$E$39,H858&lt;[2]an!$M$37,S858="kahepoolne vajaduspõhine",U858&lt;&gt;""),[2]an!$I$39,
IF(AND(A858=[2]an!$I$38,F858=[2]an!$E$39,H858&lt;[2]an!$M$37,S858&lt;&gt;"kahepoolne vajaduspõhine"),[2]an!$I$39,
IF(AND(A858=[2]an!$I$38,F858=[2]an!$E$42),[2]an!$I$42,
IF(AND(A858=[2]an!$J$38,F858=[2]an!$E$40),[2]an!$J$40,IF(AND(A858=[2]an!$J$38,F858=[2]an!$E$41),[2]an!$J$41,IF(AND(A858=[2]an!$J$38,F858=[2]an!$E$39,H858&gt;=[2]an!$M$37),[2]an!$J$39,
IF(AND(A858=[2]an!$J$38,F858=[2]an!$E$39,H858&lt;[2]an!$M$37,S858="kahepoolne vajaduspõhine",U858=""),[2]an!$M$40,
IF(AND(A858=[2]an!$J$38,F858=[2]an!$E$39,H858&lt;[2]an!$M$37,S858="kahepoolne vajaduspõhine",U858&lt;&gt;""),[2]an!$J$39,
IF(AND(A858=[2]an!$J$38,F858=[2]an!$E$39,H858&lt;[2]an!$M$37,S858&lt;&gt;"kahepoolne vajaduspõhine"),[2]an!$J$39,
IF(AND(A858=[2]an!$J$38,F858=[2]an!$E$42),[2]an!$J$42,""))))))))))))))))))))))))))))</f>
        <v/>
      </c>
      <c r="Y858" s="17" t="str">
        <f>IFERROR(IF(F858="Tugigrupp",0,
IF(AND(F858="Peretoe teenus",H858&gt;=[2]an!$M$37,RANK(D858,$D858:$D858)+COUNTIFS($D$2:D858,D858,$F$2:F858,F858)-1&gt;1),"",
IF(AND(F858="Peretoe teenus",H858&gt;=[2]an!$M$37,RANK(D858,$D858:$D858)+COUNTIFS($D$2:D858,D858,$F$2:F858,F858)-1=1,MONTH(H858)=MONTH(K858)=TRUE,YEAR(H858)=YEAR(K858)=TRUE),((EOMONTH(H858,0)-H858+1)*X858)/DAY(EOMONTH(H858,0)),
IF(AND(F858="Peretoe teenus",H858&gt;=[2]an!$M$37,RANK(D858,$D858:$D858)+COUNTIFS($D$2:D858,D858,$F$2:F858,F858)-1=1),X858,
IF(AND(F858="Peretoe teenus",H858&lt;[2]an!$M$37,S858&lt;&gt;"kahepoolne vajaduspõhine",RANK(D858,$D858:$D858)+COUNTIFS($D$2:D858,D858,$F$2:F858,F858)-1=1),X858,
IF(AND(F858="Peretoe teenus",H858&lt;[2]an!$M$37,S858&lt;&gt;"kahepoolne vajaduspõhine",RANK(D858,$D858:$D858)+COUNTIFS($D$2:D858,D858,$F$2:F858,F858)-1&gt;1),"",
IF(AND(F858="Peretoe teenus",H858&lt;[2]an!$M$37,S858="kahepoolne vajaduspõhine",U858="",RANK(D858,$D858:$D858)+COUNTIFS($D$2:D858,D858,$F$2:F858,F858)-1=1),X858,
IF(AND(F858="Peretoe teenus",H858&lt;[2]an!$M$37,S858="kahepoolne vajaduspõhine",U858="",RANK(D858,$D858:$D858)+COUNTIFS($D$2:D858,D858,$F$2:F858,F858)-1&gt;1),"",
IF(AND(F858="Peretoe teenus",H858&lt;[2]an!$M$37,S858="kahepoolne vajaduspõhine",U858&lt;[2]an!$M$37,RANK(D858,$D858:$D858)+COUNTIFS($D$2:D858,D858,$F$2:F858,F858)-1=1),X858,
IF(AND(F858="Peretoe teenus",H858&lt;[2]an!$M$37,S858="kahepoolne vajaduspõhine",U858&lt;[2]an!$M$37,RANK(D858,$D858:$D858)+COUNTIFS($D$2:D858,D858,$F$2:F858,F858)-1&gt;1),"",
IF(AND(F858="Peretoe teenus",H858&lt;[2]an!$M$37,S858="kahepoolne vajaduspõhine",U858&gt;=[2]an!$M$37,U858&lt;=[2]an!$M$38,RANK(D858,$D858:$D858)+COUNTIFS($D$2:D858,D858,$F$2:F858,F858)-1=1),
((EOMONTH(U858,0)-U858+1)*X858)/DAY(EOMONTH(U858,0))+(DAY(U858)-1)*100/DAY(EOMONTH(U858,0)),
IF(AND(F858="Peretoe teenus",H858&lt;[2]an!$M$37,S858="kahepoolne vajaduspõhine",U858&gt;=[2]an!$M$37,U858&lt;=[2]an!$M$38,RANK(D858,$D858:$D858)+COUNTIFS($D$2:D858,D858,$F$2:F858,F858)-1&gt;1),"",
IF(AND(F858="Peretoe teenus",H858&lt;[2]an!$M$37,S858="kahepoolne vajaduspõhine",U858&gt;[2]an!$M$38,RANK(D858,$D858:$D858)+COUNTIFS($D$2:D858,D858,$F$2:F858,F858)-1=1),X858,
IF(AND(F858="Peretoe teenus",H858&lt;[2]an!$M$37,S858="kahepoolne vajaduspõhine",U858&gt;[2]an!$M$38,RANK(D858,$D858:$D858)+COUNTIFS($D$2:D858,D858,$F$2:F858,F858)-1&gt;1),"",X858*W858)))))))))))))),"")</f>
        <v/>
      </c>
      <c r="Z858" s="18" t="str">
        <f t="shared" si="40"/>
        <v/>
      </c>
      <c r="AA858" s="19" t="str">
        <f>IFERROR(VLOOKUP(E858,[2]an!$A$3:$B$81,2,FALSE),"")</f>
        <v/>
      </c>
      <c r="AB858" s="19" t="str">
        <f>IFERROR(VLOOKUP(AA858,[2]an!$C$2:$D$16,2,FALSE),"")</f>
        <v/>
      </c>
      <c r="AC858" s="20"/>
      <c r="AD858" s="21" t="str">
        <f>IF(A858=[2]an!$F$36,VLOOKUP([2]an!$F$36,[2]an!$F$36:$H$36,3,FALSE),IF(A858=[2]an!$F$35,VLOOKUP([2]an!$F$35,[2]an!$F$35:$H$35,3,FALSE),IF(A858=[2]an!$F$33,VLOOKUP([2]an!$F$33,[2]an!$F$33:$H$33,3,FALSE),IF(A858=[2]an!$F$31,VLOOKUP([2]an!$F$31,[2]an!$F$31:$H$31,3,FALSE),""))))</f>
        <v/>
      </c>
    </row>
    <row r="859" spans="1:30" x14ac:dyDescent="0.2">
      <c r="F859" s="10"/>
      <c r="G859" s="8" t="str">
        <f t="shared" si="41"/>
        <v/>
      </c>
      <c r="H859" s="13"/>
      <c r="K859" s="13"/>
      <c r="L859" s="10"/>
      <c r="M859" s="10"/>
      <c r="S859" s="8" t="str">
        <f>IFERROR(VLOOKUP(D859,[1]peretoe_teenus!$A$2:$L$2000,5,FALSE),"")</f>
        <v/>
      </c>
      <c r="U859" s="13"/>
      <c r="V859" s="15" t="str" cm="1">
        <f t="array" ref="V859">IFERROR(IF(AND(F859="Tugigrupp",RANK(K859,$K859:$K859)+COUNTIFS($K$2:K859,K859,$L$2:L859,L859,$M$2:M859,M859,$I$2:I859,I859,$G$2:G859,G859,$F$2:F859,F859)-1=1),SUMPRODUCT(($F$2:$F$4154=F859)*($G$2:$G$4154=G859)*($K$2:$K$4154=K859)*($I$2:$I$4154=I859)*($L$2:$L$4154=L859)*($M$2:$M$4154=M859)),""),"")</f>
        <v/>
      </c>
      <c r="W859" s="15" t="str">
        <f t="shared" si="39"/>
        <v/>
      </c>
      <c r="X859" s="16" t="str">
        <f>IF(AND(A859=[2]an!$G$38,F859=[2]an!$E$40),[2]an!$G$40,IF(AND(A859=[2]an!$G$38,F859=[2]an!$E$41),[2]an!$G$41,IF(AND(A859=[2]an!$G$38,F859=[2]an!$E$39,H859&gt;=[2]an!$M$37),[2]an!$G$39,
IF(AND(A859=[2]an!$G$38,F859=[2]an!$E$39,H859&lt;[2]an!$M$37,S859="kahepoolne vajaduspõhine",U859=""),[2]an!$M$40,
IF(AND(A859=[2]an!$G$38,F859=[2]an!$E$39,H859&lt;[2]an!$M$37,S859="kahepoolne vajaduspõhine",U859&lt;&gt;""),[2]an!$G$39,
IF(AND(A859=[2]an!$G$38,F859=[2]an!$E$39,H859&lt;[2]an!$M$37,S859&lt;&gt;"kahepoolne vajaduspõhine"),[2]an!$G$39,
IF(AND(A859=[2]an!$G$38,F859=[2]an!$E$42),[2]an!$G$42,
IF(AND(A859=[2]an!$H$38,F859=[2]an!$E$40),[2]an!$H$40,IF(AND(A859=[2]an!$H$38,F859=[2]an!$E$41),[2]an!$H$41,IF(AND(A859=[2]an!$H$38,F859=[2]an!$E$39,H859&gt;=[2]an!$M$37),[2]an!$H$39,
IF(AND(A859=[2]an!$H$38,F859=[2]an!$E$39,H859&lt;[2]an!$M$37,S859="kahepoolne vajaduspõhine",U859=""),[2]an!$M$40,
IF(AND(A859=[2]an!$H$38,F859=[2]an!$E$39,H859&lt;[2]an!$M$37,S859="kahepoolne vajaduspõhine",U859&lt;&gt;""),[2]an!$H$39,
IF(AND(A859=[2]an!$H$38,F859=[2]an!$E$39,H859&lt;[2]an!$M$37,S859&lt;&gt;"kahepoolne vajaduspõhine"),[2]an!$H$39,
IF(AND(A859=[2]an!$H$38,F859=[2]an!$E$42),[2]an!$H$42,
IF(AND(A859=[2]an!$I$38,F859=[2]an!$E$40),[2]an!$I$40,IF(AND(A859=[2]an!$I$38,F859=[2]an!$E$41),[2]an!$I$41,IF(AND(A859=[2]an!$I$38,F859=[2]an!$E$39,H859&gt;=[2]an!$M$37),[2]an!$I$39,
IF(AND(A859=[2]an!$I$38,F859=[2]an!$E$39,H859&lt;[2]an!$M$37,S859="kahepoolne vajaduspõhine",U859=""),[2]an!$M$40,
IF(AND(A859=[2]an!$I$38,F859=[2]an!$E$39,H859&lt;[2]an!$M$37,S859="kahepoolne vajaduspõhine",U859&lt;&gt;""),[2]an!$I$39,
IF(AND(A859=[2]an!$I$38,F859=[2]an!$E$39,H859&lt;[2]an!$M$37,S859&lt;&gt;"kahepoolne vajaduspõhine"),[2]an!$I$39,
IF(AND(A859=[2]an!$I$38,F859=[2]an!$E$42),[2]an!$I$42,
IF(AND(A859=[2]an!$J$38,F859=[2]an!$E$40),[2]an!$J$40,IF(AND(A859=[2]an!$J$38,F859=[2]an!$E$41),[2]an!$J$41,IF(AND(A859=[2]an!$J$38,F859=[2]an!$E$39,H859&gt;=[2]an!$M$37),[2]an!$J$39,
IF(AND(A859=[2]an!$J$38,F859=[2]an!$E$39,H859&lt;[2]an!$M$37,S859="kahepoolne vajaduspõhine",U859=""),[2]an!$M$40,
IF(AND(A859=[2]an!$J$38,F859=[2]an!$E$39,H859&lt;[2]an!$M$37,S859="kahepoolne vajaduspõhine",U859&lt;&gt;""),[2]an!$J$39,
IF(AND(A859=[2]an!$J$38,F859=[2]an!$E$39,H859&lt;[2]an!$M$37,S859&lt;&gt;"kahepoolne vajaduspõhine"),[2]an!$J$39,
IF(AND(A859=[2]an!$J$38,F859=[2]an!$E$42),[2]an!$J$42,""))))))))))))))))))))))))))))</f>
        <v/>
      </c>
      <c r="Y859" s="17" t="str">
        <f>IFERROR(IF(F859="Tugigrupp",0,
IF(AND(F859="Peretoe teenus",H859&gt;=[2]an!$M$37,RANK(D859,$D859:$D859)+COUNTIFS($D$2:D859,D859,$F$2:F859,F859)-1&gt;1),"",
IF(AND(F859="Peretoe teenus",H859&gt;=[2]an!$M$37,RANK(D859,$D859:$D859)+COUNTIFS($D$2:D859,D859,$F$2:F859,F859)-1=1,MONTH(H859)=MONTH(K859)=TRUE,YEAR(H859)=YEAR(K859)=TRUE),((EOMONTH(H859,0)-H859+1)*X859)/DAY(EOMONTH(H859,0)),
IF(AND(F859="Peretoe teenus",H859&gt;=[2]an!$M$37,RANK(D859,$D859:$D859)+COUNTIFS($D$2:D859,D859,$F$2:F859,F859)-1=1),X859,
IF(AND(F859="Peretoe teenus",H859&lt;[2]an!$M$37,S859&lt;&gt;"kahepoolne vajaduspõhine",RANK(D859,$D859:$D859)+COUNTIFS($D$2:D859,D859,$F$2:F859,F859)-1=1),X859,
IF(AND(F859="Peretoe teenus",H859&lt;[2]an!$M$37,S859&lt;&gt;"kahepoolne vajaduspõhine",RANK(D859,$D859:$D859)+COUNTIFS($D$2:D859,D859,$F$2:F859,F859)-1&gt;1),"",
IF(AND(F859="Peretoe teenus",H859&lt;[2]an!$M$37,S859="kahepoolne vajaduspõhine",U859="",RANK(D859,$D859:$D859)+COUNTIFS($D$2:D859,D859,$F$2:F859,F859)-1=1),X859,
IF(AND(F859="Peretoe teenus",H859&lt;[2]an!$M$37,S859="kahepoolne vajaduspõhine",U859="",RANK(D859,$D859:$D859)+COUNTIFS($D$2:D859,D859,$F$2:F859,F859)-1&gt;1),"",
IF(AND(F859="Peretoe teenus",H859&lt;[2]an!$M$37,S859="kahepoolne vajaduspõhine",U859&lt;[2]an!$M$37,RANK(D859,$D859:$D859)+COUNTIFS($D$2:D859,D859,$F$2:F859,F859)-1=1),X859,
IF(AND(F859="Peretoe teenus",H859&lt;[2]an!$M$37,S859="kahepoolne vajaduspõhine",U859&lt;[2]an!$M$37,RANK(D859,$D859:$D859)+COUNTIFS($D$2:D859,D859,$F$2:F859,F859)-1&gt;1),"",
IF(AND(F859="Peretoe teenus",H859&lt;[2]an!$M$37,S859="kahepoolne vajaduspõhine",U859&gt;=[2]an!$M$37,U859&lt;=[2]an!$M$38,RANK(D859,$D859:$D859)+COUNTIFS($D$2:D859,D859,$F$2:F859,F859)-1=1),
((EOMONTH(U859,0)-U859+1)*X859)/DAY(EOMONTH(U859,0))+(DAY(U859)-1)*100/DAY(EOMONTH(U859,0)),
IF(AND(F859="Peretoe teenus",H859&lt;[2]an!$M$37,S859="kahepoolne vajaduspõhine",U859&gt;=[2]an!$M$37,U859&lt;=[2]an!$M$38,RANK(D859,$D859:$D859)+COUNTIFS($D$2:D859,D859,$F$2:F859,F859)-1&gt;1),"",
IF(AND(F859="Peretoe teenus",H859&lt;[2]an!$M$37,S859="kahepoolne vajaduspõhine",U859&gt;[2]an!$M$38,RANK(D859,$D859:$D859)+COUNTIFS($D$2:D859,D859,$F$2:F859,F859)-1=1),X859,
IF(AND(F859="Peretoe teenus",H859&lt;[2]an!$M$37,S859="kahepoolne vajaduspõhine",U859&gt;[2]an!$M$38,RANK(D859,$D859:$D859)+COUNTIFS($D$2:D859,D859,$F$2:F859,F859)-1&gt;1),"",X859*W859)))))))))))))),"")</f>
        <v/>
      </c>
      <c r="Z859" s="18" t="str">
        <f t="shared" si="40"/>
        <v/>
      </c>
      <c r="AA859" s="19" t="str">
        <f>IFERROR(VLOOKUP(E859,[2]an!$A$3:$B$81,2,FALSE),"")</f>
        <v/>
      </c>
      <c r="AB859" s="19" t="str">
        <f>IFERROR(VLOOKUP(AA859,[2]an!$C$2:$D$16,2,FALSE),"")</f>
        <v/>
      </c>
      <c r="AC859" s="20"/>
      <c r="AD859" s="21" t="str">
        <f>IF(A859=[2]an!$F$36,VLOOKUP([2]an!$F$36,[2]an!$F$36:$H$36,3,FALSE),IF(A859=[2]an!$F$35,VLOOKUP([2]an!$F$35,[2]an!$F$35:$H$35,3,FALSE),IF(A859=[2]an!$F$33,VLOOKUP([2]an!$F$33,[2]an!$F$33:$H$33,3,FALSE),IF(A859=[2]an!$F$31,VLOOKUP([2]an!$F$31,[2]an!$F$31:$H$31,3,FALSE),""))))</f>
        <v/>
      </c>
    </row>
    <row r="860" spans="1:30" x14ac:dyDescent="0.2">
      <c r="F860" s="10"/>
      <c r="G860" s="8" t="str">
        <f t="shared" si="41"/>
        <v/>
      </c>
      <c r="H860" s="13"/>
      <c r="K860" s="13"/>
      <c r="L860" s="10"/>
      <c r="M860" s="10"/>
      <c r="S860" s="8" t="str">
        <f>IFERROR(VLOOKUP(D860,[1]peretoe_teenus!$A$2:$L$2000,5,FALSE),"")</f>
        <v/>
      </c>
      <c r="U860" s="13"/>
      <c r="V860" s="15" t="str" cm="1">
        <f t="array" ref="V860">IFERROR(IF(AND(F860="Tugigrupp",RANK(K860,$K860:$K860)+COUNTIFS($K$2:K860,K860,$L$2:L860,L860,$M$2:M860,M860,$I$2:I860,I860,$G$2:G860,G860,$F$2:F860,F860)-1=1),SUMPRODUCT(($F$2:$F$4154=F860)*($G$2:$G$4154=G860)*($K$2:$K$4154=K860)*($I$2:$I$4154=I860)*($L$2:$L$4154=L860)*($M$2:$M$4154=M860)),""),"")</f>
        <v/>
      </c>
      <c r="W860" s="15" t="str">
        <f t="shared" si="39"/>
        <v/>
      </c>
      <c r="X860" s="16" t="str">
        <f>IF(AND(A860=[2]an!$G$38,F860=[2]an!$E$40),[2]an!$G$40,IF(AND(A860=[2]an!$G$38,F860=[2]an!$E$41),[2]an!$G$41,IF(AND(A860=[2]an!$G$38,F860=[2]an!$E$39,H860&gt;=[2]an!$M$37),[2]an!$G$39,
IF(AND(A860=[2]an!$G$38,F860=[2]an!$E$39,H860&lt;[2]an!$M$37,S860="kahepoolne vajaduspõhine",U860=""),[2]an!$M$40,
IF(AND(A860=[2]an!$G$38,F860=[2]an!$E$39,H860&lt;[2]an!$M$37,S860="kahepoolne vajaduspõhine",U860&lt;&gt;""),[2]an!$G$39,
IF(AND(A860=[2]an!$G$38,F860=[2]an!$E$39,H860&lt;[2]an!$M$37,S860&lt;&gt;"kahepoolne vajaduspõhine"),[2]an!$G$39,
IF(AND(A860=[2]an!$G$38,F860=[2]an!$E$42),[2]an!$G$42,
IF(AND(A860=[2]an!$H$38,F860=[2]an!$E$40),[2]an!$H$40,IF(AND(A860=[2]an!$H$38,F860=[2]an!$E$41),[2]an!$H$41,IF(AND(A860=[2]an!$H$38,F860=[2]an!$E$39,H860&gt;=[2]an!$M$37),[2]an!$H$39,
IF(AND(A860=[2]an!$H$38,F860=[2]an!$E$39,H860&lt;[2]an!$M$37,S860="kahepoolne vajaduspõhine",U860=""),[2]an!$M$40,
IF(AND(A860=[2]an!$H$38,F860=[2]an!$E$39,H860&lt;[2]an!$M$37,S860="kahepoolne vajaduspõhine",U860&lt;&gt;""),[2]an!$H$39,
IF(AND(A860=[2]an!$H$38,F860=[2]an!$E$39,H860&lt;[2]an!$M$37,S860&lt;&gt;"kahepoolne vajaduspõhine"),[2]an!$H$39,
IF(AND(A860=[2]an!$H$38,F860=[2]an!$E$42),[2]an!$H$42,
IF(AND(A860=[2]an!$I$38,F860=[2]an!$E$40),[2]an!$I$40,IF(AND(A860=[2]an!$I$38,F860=[2]an!$E$41),[2]an!$I$41,IF(AND(A860=[2]an!$I$38,F860=[2]an!$E$39,H860&gt;=[2]an!$M$37),[2]an!$I$39,
IF(AND(A860=[2]an!$I$38,F860=[2]an!$E$39,H860&lt;[2]an!$M$37,S860="kahepoolne vajaduspõhine",U860=""),[2]an!$M$40,
IF(AND(A860=[2]an!$I$38,F860=[2]an!$E$39,H860&lt;[2]an!$M$37,S860="kahepoolne vajaduspõhine",U860&lt;&gt;""),[2]an!$I$39,
IF(AND(A860=[2]an!$I$38,F860=[2]an!$E$39,H860&lt;[2]an!$M$37,S860&lt;&gt;"kahepoolne vajaduspõhine"),[2]an!$I$39,
IF(AND(A860=[2]an!$I$38,F860=[2]an!$E$42),[2]an!$I$42,
IF(AND(A860=[2]an!$J$38,F860=[2]an!$E$40),[2]an!$J$40,IF(AND(A860=[2]an!$J$38,F860=[2]an!$E$41),[2]an!$J$41,IF(AND(A860=[2]an!$J$38,F860=[2]an!$E$39,H860&gt;=[2]an!$M$37),[2]an!$J$39,
IF(AND(A860=[2]an!$J$38,F860=[2]an!$E$39,H860&lt;[2]an!$M$37,S860="kahepoolne vajaduspõhine",U860=""),[2]an!$M$40,
IF(AND(A860=[2]an!$J$38,F860=[2]an!$E$39,H860&lt;[2]an!$M$37,S860="kahepoolne vajaduspõhine",U860&lt;&gt;""),[2]an!$J$39,
IF(AND(A860=[2]an!$J$38,F860=[2]an!$E$39,H860&lt;[2]an!$M$37,S860&lt;&gt;"kahepoolne vajaduspõhine"),[2]an!$J$39,
IF(AND(A860=[2]an!$J$38,F860=[2]an!$E$42),[2]an!$J$42,""))))))))))))))))))))))))))))</f>
        <v/>
      </c>
      <c r="Y860" s="17" t="str">
        <f>IFERROR(IF(F860="Tugigrupp",0,
IF(AND(F860="Peretoe teenus",H860&gt;=[2]an!$M$37,RANK(D860,$D860:$D860)+COUNTIFS($D$2:D860,D860,$F$2:F860,F860)-1&gt;1),"",
IF(AND(F860="Peretoe teenus",H860&gt;=[2]an!$M$37,RANK(D860,$D860:$D860)+COUNTIFS($D$2:D860,D860,$F$2:F860,F860)-1=1,MONTH(H860)=MONTH(K860)=TRUE,YEAR(H860)=YEAR(K860)=TRUE),((EOMONTH(H860,0)-H860+1)*X860)/DAY(EOMONTH(H860,0)),
IF(AND(F860="Peretoe teenus",H860&gt;=[2]an!$M$37,RANK(D860,$D860:$D860)+COUNTIFS($D$2:D860,D860,$F$2:F860,F860)-1=1),X860,
IF(AND(F860="Peretoe teenus",H860&lt;[2]an!$M$37,S860&lt;&gt;"kahepoolne vajaduspõhine",RANK(D860,$D860:$D860)+COUNTIFS($D$2:D860,D860,$F$2:F860,F860)-1=1),X860,
IF(AND(F860="Peretoe teenus",H860&lt;[2]an!$M$37,S860&lt;&gt;"kahepoolne vajaduspõhine",RANK(D860,$D860:$D860)+COUNTIFS($D$2:D860,D860,$F$2:F860,F860)-1&gt;1),"",
IF(AND(F860="Peretoe teenus",H860&lt;[2]an!$M$37,S860="kahepoolne vajaduspõhine",U860="",RANK(D860,$D860:$D860)+COUNTIFS($D$2:D860,D860,$F$2:F860,F860)-1=1),X860,
IF(AND(F860="Peretoe teenus",H860&lt;[2]an!$M$37,S860="kahepoolne vajaduspõhine",U860="",RANK(D860,$D860:$D860)+COUNTIFS($D$2:D860,D860,$F$2:F860,F860)-1&gt;1),"",
IF(AND(F860="Peretoe teenus",H860&lt;[2]an!$M$37,S860="kahepoolne vajaduspõhine",U860&lt;[2]an!$M$37,RANK(D860,$D860:$D860)+COUNTIFS($D$2:D860,D860,$F$2:F860,F860)-1=1),X860,
IF(AND(F860="Peretoe teenus",H860&lt;[2]an!$M$37,S860="kahepoolne vajaduspõhine",U860&lt;[2]an!$M$37,RANK(D860,$D860:$D860)+COUNTIFS($D$2:D860,D860,$F$2:F860,F860)-1&gt;1),"",
IF(AND(F860="Peretoe teenus",H860&lt;[2]an!$M$37,S860="kahepoolne vajaduspõhine",U860&gt;=[2]an!$M$37,U860&lt;=[2]an!$M$38,RANK(D860,$D860:$D860)+COUNTIFS($D$2:D860,D860,$F$2:F860,F860)-1=1),
((EOMONTH(U860,0)-U860+1)*X860)/DAY(EOMONTH(U860,0))+(DAY(U860)-1)*100/DAY(EOMONTH(U860,0)),
IF(AND(F860="Peretoe teenus",H860&lt;[2]an!$M$37,S860="kahepoolne vajaduspõhine",U860&gt;=[2]an!$M$37,U860&lt;=[2]an!$M$38,RANK(D860,$D860:$D860)+COUNTIFS($D$2:D860,D860,$F$2:F860,F860)-1&gt;1),"",
IF(AND(F860="Peretoe teenus",H860&lt;[2]an!$M$37,S860="kahepoolne vajaduspõhine",U860&gt;[2]an!$M$38,RANK(D860,$D860:$D860)+COUNTIFS($D$2:D860,D860,$F$2:F860,F860)-1=1),X860,
IF(AND(F860="Peretoe teenus",H860&lt;[2]an!$M$37,S860="kahepoolne vajaduspõhine",U860&gt;[2]an!$M$38,RANK(D860,$D860:$D860)+COUNTIFS($D$2:D860,D860,$F$2:F860,F860)-1&gt;1),"",X860*W860)))))))))))))),"")</f>
        <v/>
      </c>
      <c r="Z860" s="18" t="str">
        <f t="shared" si="40"/>
        <v/>
      </c>
      <c r="AA860" s="19" t="str">
        <f>IFERROR(VLOOKUP(E860,[2]an!$A$3:$B$81,2,FALSE),"")</f>
        <v/>
      </c>
      <c r="AB860" s="19" t="str">
        <f>IFERROR(VLOOKUP(AA860,[2]an!$C$2:$D$16,2,FALSE),"")</f>
        <v/>
      </c>
      <c r="AC860" s="20"/>
      <c r="AD860" s="21" t="str">
        <f>IF(A860=[2]an!$F$36,VLOOKUP([2]an!$F$36,[2]an!$F$36:$H$36,3,FALSE),IF(A860=[2]an!$F$35,VLOOKUP([2]an!$F$35,[2]an!$F$35:$H$35,3,FALSE),IF(A860=[2]an!$F$33,VLOOKUP([2]an!$F$33,[2]an!$F$33:$H$33,3,FALSE),IF(A860=[2]an!$F$31,VLOOKUP([2]an!$F$31,[2]an!$F$31:$H$31,3,FALSE),""))))</f>
        <v/>
      </c>
    </row>
    <row r="861" spans="1:30" s="23" customFormat="1" x14ac:dyDescent="0.2">
      <c r="A861" s="9"/>
      <c r="B861" s="8"/>
      <c r="C861" s="8"/>
      <c r="D861" s="8"/>
      <c r="E861" s="8"/>
      <c r="F861" s="10"/>
      <c r="G861" s="8" t="str">
        <f t="shared" si="41"/>
        <v/>
      </c>
      <c r="H861" s="13"/>
      <c r="I861" s="8"/>
      <c r="J861" s="12"/>
      <c r="K861" s="13"/>
      <c r="L861" s="10"/>
      <c r="M861" s="10"/>
      <c r="N861" s="9"/>
      <c r="O861" s="9"/>
      <c r="P861" s="8"/>
      <c r="Q861" s="8"/>
      <c r="R861" s="8"/>
      <c r="S861" s="8" t="str">
        <f>IFERROR(VLOOKUP(D861,[1]peretoe_teenus!$A$2:$L$2000,5,FALSE),"")</f>
        <v/>
      </c>
      <c r="T861" s="8"/>
      <c r="U861" s="13"/>
      <c r="V861" s="15" t="str" cm="1">
        <f t="array" ref="V861">IFERROR(IF(AND(F861="Tugigrupp",RANK(K861,$K861:$K861)+COUNTIFS($K$2:K861,K861,$L$2:L861,L861,$M$2:M861,M861,$I$2:I861,I861,$G$2:G861,G861,$F$2:F861,F861)-1=1),SUMPRODUCT(($F$2:$F$4154=F861)*($G$2:$G$4154=G861)*($K$2:$K$4154=K861)*($I$2:$I$4154=I861)*($L$2:$L$4154=L861)*($M$2:$M$4154=M861)),""),"")</f>
        <v/>
      </c>
      <c r="W861" s="15" t="str">
        <f t="shared" si="39"/>
        <v/>
      </c>
      <c r="X861" s="16" t="str">
        <f>IF(AND(A861=[2]an!$G$38,F861=[2]an!$E$40),[2]an!$G$40,IF(AND(A861=[2]an!$G$38,F861=[2]an!$E$41),[2]an!$G$41,IF(AND(A861=[2]an!$G$38,F861=[2]an!$E$39,H861&gt;=[2]an!$M$37),[2]an!$G$39,
IF(AND(A861=[2]an!$G$38,F861=[2]an!$E$39,H861&lt;[2]an!$M$37,S861="kahepoolne vajaduspõhine",U861=""),[2]an!$M$40,
IF(AND(A861=[2]an!$G$38,F861=[2]an!$E$39,H861&lt;[2]an!$M$37,S861="kahepoolne vajaduspõhine",U861&lt;&gt;""),[2]an!$G$39,
IF(AND(A861=[2]an!$G$38,F861=[2]an!$E$39,H861&lt;[2]an!$M$37,S861&lt;&gt;"kahepoolne vajaduspõhine"),[2]an!$G$39,
IF(AND(A861=[2]an!$G$38,F861=[2]an!$E$42),[2]an!$G$42,
IF(AND(A861=[2]an!$H$38,F861=[2]an!$E$40),[2]an!$H$40,IF(AND(A861=[2]an!$H$38,F861=[2]an!$E$41),[2]an!$H$41,IF(AND(A861=[2]an!$H$38,F861=[2]an!$E$39,H861&gt;=[2]an!$M$37),[2]an!$H$39,
IF(AND(A861=[2]an!$H$38,F861=[2]an!$E$39,H861&lt;[2]an!$M$37,S861="kahepoolne vajaduspõhine",U861=""),[2]an!$M$40,
IF(AND(A861=[2]an!$H$38,F861=[2]an!$E$39,H861&lt;[2]an!$M$37,S861="kahepoolne vajaduspõhine",U861&lt;&gt;""),[2]an!$H$39,
IF(AND(A861=[2]an!$H$38,F861=[2]an!$E$39,H861&lt;[2]an!$M$37,S861&lt;&gt;"kahepoolne vajaduspõhine"),[2]an!$H$39,
IF(AND(A861=[2]an!$H$38,F861=[2]an!$E$42),[2]an!$H$42,
IF(AND(A861=[2]an!$I$38,F861=[2]an!$E$40),[2]an!$I$40,IF(AND(A861=[2]an!$I$38,F861=[2]an!$E$41),[2]an!$I$41,IF(AND(A861=[2]an!$I$38,F861=[2]an!$E$39,H861&gt;=[2]an!$M$37),[2]an!$I$39,
IF(AND(A861=[2]an!$I$38,F861=[2]an!$E$39,H861&lt;[2]an!$M$37,S861="kahepoolne vajaduspõhine",U861=""),[2]an!$M$40,
IF(AND(A861=[2]an!$I$38,F861=[2]an!$E$39,H861&lt;[2]an!$M$37,S861="kahepoolne vajaduspõhine",U861&lt;&gt;""),[2]an!$I$39,
IF(AND(A861=[2]an!$I$38,F861=[2]an!$E$39,H861&lt;[2]an!$M$37,S861&lt;&gt;"kahepoolne vajaduspõhine"),[2]an!$I$39,
IF(AND(A861=[2]an!$I$38,F861=[2]an!$E$42),[2]an!$I$42,
IF(AND(A861=[2]an!$J$38,F861=[2]an!$E$40),[2]an!$J$40,IF(AND(A861=[2]an!$J$38,F861=[2]an!$E$41),[2]an!$J$41,IF(AND(A861=[2]an!$J$38,F861=[2]an!$E$39,H861&gt;=[2]an!$M$37),[2]an!$J$39,
IF(AND(A861=[2]an!$J$38,F861=[2]an!$E$39,H861&lt;[2]an!$M$37,S861="kahepoolne vajaduspõhine",U861=""),[2]an!$M$40,
IF(AND(A861=[2]an!$J$38,F861=[2]an!$E$39,H861&lt;[2]an!$M$37,S861="kahepoolne vajaduspõhine",U861&lt;&gt;""),[2]an!$J$39,
IF(AND(A861=[2]an!$J$38,F861=[2]an!$E$39,H861&lt;[2]an!$M$37,S861&lt;&gt;"kahepoolne vajaduspõhine"),[2]an!$J$39,
IF(AND(A861=[2]an!$J$38,F861=[2]an!$E$42),[2]an!$J$42,""))))))))))))))))))))))))))))</f>
        <v/>
      </c>
      <c r="Y861" s="17" t="str">
        <f>IFERROR(IF(F861="Tugigrupp",0,
IF(AND(F861="Peretoe teenus",H861&gt;=[2]an!$M$37,RANK(D861,$D861:$D861)+COUNTIFS($D$2:D861,D861,$F$2:F861,F861)-1&gt;1),"",
IF(AND(F861="Peretoe teenus",H861&gt;=[2]an!$M$37,RANK(D861,$D861:$D861)+COUNTIFS($D$2:D861,D861,$F$2:F861,F861)-1=1,MONTH(H861)=MONTH(K861)=TRUE,YEAR(H861)=YEAR(K861)=TRUE),((EOMONTH(H861,0)-H861+1)*X861)/DAY(EOMONTH(H861,0)),
IF(AND(F861="Peretoe teenus",H861&gt;=[2]an!$M$37,RANK(D861,$D861:$D861)+COUNTIFS($D$2:D861,D861,$F$2:F861,F861)-1=1),X861,
IF(AND(F861="Peretoe teenus",H861&lt;[2]an!$M$37,S861&lt;&gt;"kahepoolne vajaduspõhine",RANK(D861,$D861:$D861)+COUNTIFS($D$2:D861,D861,$F$2:F861,F861)-1=1),X861,
IF(AND(F861="Peretoe teenus",H861&lt;[2]an!$M$37,S861&lt;&gt;"kahepoolne vajaduspõhine",RANK(D861,$D861:$D861)+COUNTIFS($D$2:D861,D861,$F$2:F861,F861)-1&gt;1),"",
IF(AND(F861="Peretoe teenus",H861&lt;[2]an!$M$37,S861="kahepoolne vajaduspõhine",U861="",RANK(D861,$D861:$D861)+COUNTIFS($D$2:D861,D861,$F$2:F861,F861)-1=1),X861,
IF(AND(F861="Peretoe teenus",H861&lt;[2]an!$M$37,S861="kahepoolne vajaduspõhine",U861="",RANK(D861,$D861:$D861)+COUNTIFS($D$2:D861,D861,$F$2:F861,F861)-1&gt;1),"",
IF(AND(F861="Peretoe teenus",H861&lt;[2]an!$M$37,S861="kahepoolne vajaduspõhine",U861&lt;[2]an!$M$37,RANK(D861,$D861:$D861)+COUNTIFS($D$2:D861,D861,$F$2:F861,F861)-1=1),X861,
IF(AND(F861="Peretoe teenus",H861&lt;[2]an!$M$37,S861="kahepoolne vajaduspõhine",U861&lt;[2]an!$M$37,RANK(D861,$D861:$D861)+COUNTIFS($D$2:D861,D861,$F$2:F861,F861)-1&gt;1),"",
IF(AND(F861="Peretoe teenus",H861&lt;[2]an!$M$37,S861="kahepoolne vajaduspõhine",U861&gt;=[2]an!$M$37,U861&lt;=[2]an!$M$38,RANK(D861,$D861:$D861)+COUNTIFS($D$2:D861,D861,$F$2:F861,F861)-1=1),
((EOMONTH(U861,0)-U861+1)*X861)/DAY(EOMONTH(U861,0))+(DAY(U861)-1)*100/DAY(EOMONTH(U861,0)),
IF(AND(F861="Peretoe teenus",H861&lt;[2]an!$M$37,S861="kahepoolne vajaduspõhine",U861&gt;=[2]an!$M$37,U861&lt;=[2]an!$M$38,RANK(D861,$D861:$D861)+COUNTIFS($D$2:D861,D861,$F$2:F861,F861)-1&gt;1),"",
IF(AND(F861="Peretoe teenus",H861&lt;[2]an!$M$37,S861="kahepoolne vajaduspõhine",U861&gt;[2]an!$M$38,RANK(D861,$D861:$D861)+COUNTIFS($D$2:D861,D861,$F$2:F861,F861)-1=1),X861,
IF(AND(F861="Peretoe teenus",H861&lt;[2]an!$M$37,S861="kahepoolne vajaduspõhine",U861&gt;[2]an!$M$38,RANK(D861,$D861:$D861)+COUNTIFS($D$2:D861,D861,$F$2:F861,F861)-1&gt;1),"",X861*W861)))))))))))))),"")</f>
        <v/>
      </c>
      <c r="Z861" s="18" t="str">
        <f t="shared" si="40"/>
        <v/>
      </c>
      <c r="AA861" s="19" t="str">
        <f>IFERROR(VLOOKUP(E861,[2]an!$A$3:$B$81,2,FALSE),"")</f>
        <v/>
      </c>
      <c r="AB861" s="19" t="str">
        <f>IFERROR(VLOOKUP(AA861,[2]an!$C$2:$D$16,2,FALSE),"")</f>
        <v/>
      </c>
      <c r="AC861" s="20"/>
      <c r="AD861" s="21" t="str">
        <f>IF(A861=[2]an!$F$36,VLOOKUP([2]an!$F$36,[2]an!$F$36:$H$36,3,FALSE),IF(A861=[2]an!$F$35,VLOOKUP([2]an!$F$35,[2]an!$F$35:$H$35,3,FALSE),IF(A861=[2]an!$F$33,VLOOKUP([2]an!$F$33,[2]an!$F$33:$H$33,3,FALSE),IF(A861=[2]an!$F$31,VLOOKUP([2]an!$F$31,[2]an!$F$31:$H$31,3,FALSE),""))))</f>
        <v/>
      </c>
    </row>
    <row r="862" spans="1:30" x14ac:dyDescent="0.2">
      <c r="F862" s="10"/>
      <c r="G862" s="8" t="str">
        <f t="shared" si="41"/>
        <v/>
      </c>
      <c r="H862" s="13"/>
      <c r="K862" s="13"/>
      <c r="L862" s="10"/>
      <c r="M862" s="10"/>
      <c r="S862" s="8" t="str">
        <f>IFERROR(VLOOKUP(D862,[1]peretoe_teenus!$A$2:$L$2000,5,FALSE),"")</f>
        <v/>
      </c>
      <c r="U862" s="13"/>
      <c r="V862" s="15" t="str" cm="1">
        <f t="array" ref="V862">IFERROR(IF(AND(F862="Tugigrupp",RANK(K862,$K862:$K862)+COUNTIFS($K$2:K862,K862,$L$2:L862,L862,$M$2:M862,M862,$I$2:I862,I862,$G$2:G862,G862,$F$2:F862,F862)-1=1),SUMPRODUCT(($F$2:$F$4154=F862)*($G$2:$G$4154=G862)*($K$2:$K$4154=K862)*($I$2:$I$4154=I862)*($L$2:$L$4154=L862)*($M$2:$M$4154=M862)),""),"")</f>
        <v/>
      </c>
      <c r="W862" s="15" t="str">
        <f t="shared" si="39"/>
        <v/>
      </c>
      <c r="X862" s="16" t="str">
        <f>IF(AND(A862=[2]an!$G$38,F862=[2]an!$E$40),[2]an!$G$40,IF(AND(A862=[2]an!$G$38,F862=[2]an!$E$41),[2]an!$G$41,IF(AND(A862=[2]an!$G$38,F862=[2]an!$E$39,H862&gt;=[2]an!$M$37),[2]an!$G$39,
IF(AND(A862=[2]an!$G$38,F862=[2]an!$E$39,H862&lt;[2]an!$M$37,S862="kahepoolne vajaduspõhine",U862=""),[2]an!$M$40,
IF(AND(A862=[2]an!$G$38,F862=[2]an!$E$39,H862&lt;[2]an!$M$37,S862="kahepoolne vajaduspõhine",U862&lt;&gt;""),[2]an!$G$39,
IF(AND(A862=[2]an!$G$38,F862=[2]an!$E$39,H862&lt;[2]an!$M$37,S862&lt;&gt;"kahepoolne vajaduspõhine"),[2]an!$G$39,
IF(AND(A862=[2]an!$G$38,F862=[2]an!$E$42),[2]an!$G$42,
IF(AND(A862=[2]an!$H$38,F862=[2]an!$E$40),[2]an!$H$40,IF(AND(A862=[2]an!$H$38,F862=[2]an!$E$41),[2]an!$H$41,IF(AND(A862=[2]an!$H$38,F862=[2]an!$E$39,H862&gt;=[2]an!$M$37),[2]an!$H$39,
IF(AND(A862=[2]an!$H$38,F862=[2]an!$E$39,H862&lt;[2]an!$M$37,S862="kahepoolne vajaduspõhine",U862=""),[2]an!$M$40,
IF(AND(A862=[2]an!$H$38,F862=[2]an!$E$39,H862&lt;[2]an!$M$37,S862="kahepoolne vajaduspõhine",U862&lt;&gt;""),[2]an!$H$39,
IF(AND(A862=[2]an!$H$38,F862=[2]an!$E$39,H862&lt;[2]an!$M$37,S862&lt;&gt;"kahepoolne vajaduspõhine"),[2]an!$H$39,
IF(AND(A862=[2]an!$H$38,F862=[2]an!$E$42),[2]an!$H$42,
IF(AND(A862=[2]an!$I$38,F862=[2]an!$E$40),[2]an!$I$40,IF(AND(A862=[2]an!$I$38,F862=[2]an!$E$41),[2]an!$I$41,IF(AND(A862=[2]an!$I$38,F862=[2]an!$E$39,H862&gt;=[2]an!$M$37),[2]an!$I$39,
IF(AND(A862=[2]an!$I$38,F862=[2]an!$E$39,H862&lt;[2]an!$M$37,S862="kahepoolne vajaduspõhine",U862=""),[2]an!$M$40,
IF(AND(A862=[2]an!$I$38,F862=[2]an!$E$39,H862&lt;[2]an!$M$37,S862="kahepoolne vajaduspõhine",U862&lt;&gt;""),[2]an!$I$39,
IF(AND(A862=[2]an!$I$38,F862=[2]an!$E$39,H862&lt;[2]an!$M$37,S862&lt;&gt;"kahepoolne vajaduspõhine"),[2]an!$I$39,
IF(AND(A862=[2]an!$I$38,F862=[2]an!$E$42),[2]an!$I$42,
IF(AND(A862=[2]an!$J$38,F862=[2]an!$E$40),[2]an!$J$40,IF(AND(A862=[2]an!$J$38,F862=[2]an!$E$41),[2]an!$J$41,IF(AND(A862=[2]an!$J$38,F862=[2]an!$E$39,H862&gt;=[2]an!$M$37),[2]an!$J$39,
IF(AND(A862=[2]an!$J$38,F862=[2]an!$E$39,H862&lt;[2]an!$M$37,S862="kahepoolne vajaduspõhine",U862=""),[2]an!$M$40,
IF(AND(A862=[2]an!$J$38,F862=[2]an!$E$39,H862&lt;[2]an!$M$37,S862="kahepoolne vajaduspõhine",U862&lt;&gt;""),[2]an!$J$39,
IF(AND(A862=[2]an!$J$38,F862=[2]an!$E$39,H862&lt;[2]an!$M$37,S862&lt;&gt;"kahepoolne vajaduspõhine"),[2]an!$J$39,
IF(AND(A862=[2]an!$J$38,F862=[2]an!$E$42),[2]an!$J$42,""))))))))))))))))))))))))))))</f>
        <v/>
      </c>
      <c r="Y862" s="17" t="str">
        <f>IFERROR(IF(F862="Tugigrupp",0,
IF(AND(F862="Peretoe teenus",H862&gt;=[2]an!$M$37,RANK(D862,$D862:$D862)+COUNTIFS($D$2:D862,D862,$F$2:F862,F862)-1&gt;1),"",
IF(AND(F862="Peretoe teenus",H862&gt;=[2]an!$M$37,RANK(D862,$D862:$D862)+COUNTIFS($D$2:D862,D862,$F$2:F862,F862)-1=1,MONTH(H862)=MONTH(K862)=TRUE,YEAR(H862)=YEAR(K862)=TRUE),((EOMONTH(H862,0)-H862+1)*X862)/DAY(EOMONTH(H862,0)),
IF(AND(F862="Peretoe teenus",H862&gt;=[2]an!$M$37,RANK(D862,$D862:$D862)+COUNTIFS($D$2:D862,D862,$F$2:F862,F862)-1=1),X862,
IF(AND(F862="Peretoe teenus",H862&lt;[2]an!$M$37,S862&lt;&gt;"kahepoolne vajaduspõhine",RANK(D862,$D862:$D862)+COUNTIFS($D$2:D862,D862,$F$2:F862,F862)-1=1),X862,
IF(AND(F862="Peretoe teenus",H862&lt;[2]an!$M$37,S862&lt;&gt;"kahepoolne vajaduspõhine",RANK(D862,$D862:$D862)+COUNTIFS($D$2:D862,D862,$F$2:F862,F862)-1&gt;1),"",
IF(AND(F862="Peretoe teenus",H862&lt;[2]an!$M$37,S862="kahepoolne vajaduspõhine",U862="",RANK(D862,$D862:$D862)+COUNTIFS($D$2:D862,D862,$F$2:F862,F862)-1=1),X862,
IF(AND(F862="Peretoe teenus",H862&lt;[2]an!$M$37,S862="kahepoolne vajaduspõhine",U862="",RANK(D862,$D862:$D862)+COUNTIFS($D$2:D862,D862,$F$2:F862,F862)-1&gt;1),"",
IF(AND(F862="Peretoe teenus",H862&lt;[2]an!$M$37,S862="kahepoolne vajaduspõhine",U862&lt;[2]an!$M$37,RANK(D862,$D862:$D862)+COUNTIFS($D$2:D862,D862,$F$2:F862,F862)-1=1),X862,
IF(AND(F862="Peretoe teenus",H862&lt;[2]an!$M$37,S862="kahepoolne vajaduspõhine",U862&lt;[2]an!$M$37,RANK(D862,$D862:$D862)+COUNTIFS($D$2:D862,D862,$F$2:F862,F862)-1&gt;1),"",
IF(AND(F862="Peretoe teenus",H862&lt;[2]an!$M$37,S862="kahepoolne vajaduspõhine",U862&gt;=[2]an!$M$37,U862&lt;=[2]an!$M$38,RANK(D862,$D862:$D862)+COUNTIFS($D$2:D862,D862,$F$2:F862,F862)-1=1),
((EOMONTH(U862,0)-U862+1)*X862)/DAY(EOMONTH(U862,0))+(DAY(U862)-1)*100/DAY(EOMONTH(U862,0)),
IF(AND(F862="Peretoe teenus",H862&lt;[2]an!$M$37,S862="kahepoolne vajaduspõhine",U862&gt;=[2]an!$M$37,U862&lt;=[2]an!$M$38,RANK(D862,$D862:$D862)+COUNTIFS($D$2:D862,D862,$F$2:F862,F862)-1&gt;1),"",
IF(AND(F862="Peretoe teenus",H862&lt;[2]an!$M$37,S862="kahepoolne vajaduspõhine",U862&gt;[2]an!$M$38,RANK(D862,$D862:$D862)+COUNTIFS($D$2:D862,D862,$F$2:F862,F862)-1=1),X862,
IF(AND(F862="Peretoe teenus",H862&lt;[2]an!$M$37,S862="kahepoolne vajaduspõhine",U862&gt;[2]an!$M$38,RANK(D862,$D862:$D862)+COUNTIFS($D$2:D862,D862,$F$2:F862,F862)-1&gt;1),"",X862*W862)))))))))))))),"")</f>
        <v/>
      </c>
      <c r="Z862" s="18" t="str">
        <f t="shared" si="40"/>
        <v/>
      </c>
      <c r="AA862" s="19" t="str">
        <f>IFERROR(VLOOKUP(E862,[2]an!$A$3:$B$81,2,FALSE),"")</f>
        <v/>
      </c>
      <c r="AB862" s="19" t="str">
        <f>IFERROR(VLOOKUP(AA862,[2]an!$C$2:$D$16,2,FALSE),"")</f>
        <v/>
      </c>
      <c r="AC862" s="20"/>
      <c r="AD862" s="21" t="str">
        <f>IF(A862=[2]an!$F$36,VLOOKUP([2]an!$F$36,[2]an!$F$36:$H$36,3,FALSE),IF(A862=[2]an!$F$35,VLOOKUP([2]an!$F$35,[2]an!$F$35:$H$35,3,FALSE),IF(A862=[2]an!$F$33,VLOOKUP([2]an!$F$33,[2]an!$F$33:$H$33,3,FALSE),IF(A862=[2]an!$F$31,VLOOKUP([2]an!$F$31,[2]an!$F$31:$H$31,3,FALSE),""))))</f>
        <v/>
      </c>
    </row>
    <row r="863" spans="1:30" x14ac:dyDescent="0.2">
      <c r="F863" s="10"/>
      <c r="G863" s="8" t="str">
        <f t="shared" si="41"/>
        <v/>
      </c>
      <c r="H863" s="13"/>
      <c r="K863" s="13"/>
      <c r="L863" s="10"/>
      <c r="M863" s="10"/>
      <c r="S863" s="8" t="str">
        <f>IFERROR(VLOOKUP(D863,[1]peretoe_teenus!$A$2:$L$2000,5,FALSE),"")</f>
        <v/>
      </c>
      <c r="U863" s="13"/>
      <c r="V863" s="15" t="str" cm="1">
        <f t="array" ref="V863">IFERROR(IF(AND(F863="Tugigrupp",RANK(K863,$K863:$K863)+COUNTIFS($K$2:K863,K863,$L$2:L863,L863,$M$2:M863,M863,$I$2:I863,I863,$G$2:G863,G863,$F$2:F863,F863)-1=1),SUMPRODUCT(($F$2:$F$4154=F863)*($G$2:$G$4154=G863)*($K$2:$K$4154=K863)*($I$2:$I$4154=I863)*($L$2:$L$4154=L863)*($M$2:$M$4154=M863)),""),"")</f>
        <v/>
      </c>
      <c r="W863" s="15" t="str">
        <f t="shared" si="39"/>
        <v/>
      </c>
      <c r="X863" s="16" t="str">
        <f>IF(AND(A863=[2]an!$G$38,F863=[2]an!$E$40),[2]an!$G$40,IF(AND(A863=[2]an!$G$38,F863=[2]an!$E$41),[2]an!$G$41,IF(AND(A863=[2]an!$G$38,F863=[2]an!$E$39,H863&gt;=[2]an!$M$37),[2]an!$G$39,
IF(AND(A863=[2]an!$G$38,F863=[2]an!$E$39,H863&lt;[2]an!$M$37,S863="kahepoolne vajaduspõhine",U863=""),[2]an!$M$40,
IF(AND(A863=[2]an!$G$38,F863=[2]an!$E$39,H863&lt;[2]an!$M$37,S863="kahepoolne vajaduspõhine",U863&lt;&gt;""),[2]an!$G$39,
IF(AND(A863=[2]an!$G$38,F863=[2]an!$E$39,H863&lt;[2]an!$M$37,S863&lt;&gt;"kahepoolne vajaduspõhine"),[2]an!$G$39,
IF(AND(A863=[2]an!$G$38,F863=[2]an!$E$42),[2]an!$G$42,
IF(AND(A863=[2]an!$H$38,F863=[2]an!$E$40),[2]an!$H$40,IF(AND(A863=[2]an!$H$38,F863=[2]an!$E$41),[2]an!$H$41,IF(AND(A863=[2]an!$H$38,F863=[2]an!$E$39,H863&gt;=[2]an!$M$37),[2]an!$H$39,
IF(AND(A863=[2]an!$H$38,F863=[2]an!$E$39,H863&lt;[2]an!$M$37,S863="kahepoolne vajaduspõhine",U863=""),[2]an!$M$40,
IF(AND(A863=[2]an!$H$38,F863=[2]an!$E$39,H863&lt;[2]an!$M$37,S863="kahepoolne vajaduspõhine",U863&lt;&gt;""),[2]an!$H$39,
IF(AND(A863=[2]an!$H$38,F863=[2]an!$E$39,H863&lt;[2]an!$M$37,S863&lt;&gt;"kahepoolne vajaduspõhine"),[2]an!$H$39,
IF(AND(A863=[2]an!$H$38,F863=[2]an!$E$42),[2]an!$H$42,
IF(AND(A863=[2]an!$I$38,F863=[2]an!$E$40),[2]an!$I$40,IF(AND(A863=[2]an!$I$38,F863=[2]an!$E$41),[2]an!$I$41,IF(AND(A863=[2]an!$I$38,F863=[2]an!$E$39,H863&gt;=[2]an!$M$37),[2]an!$I$39,
IF(AND(A863=[2]an!$I$38,F863=[2]an!$E$39,H863&lt;[2]an!$M$37,S863="kahepoolne vajaduspõhine",U863=""),[2]an!$M$40,
IF(AND(A863=[2]an!$I$38,F863=[2]an!$E$39,H863&lt;[2]an!$M$37,S863="kahepoolne vajaduspõhine",U863&lt;&gt;""),[2]an!$I$39,
IF(AND(A863=[2]an!$I$38,F863=[2]an!$E$39,H863&lt;[2]an!$M$37,S863&lt;&gt;"kahepoolne vajaduspõhine"),[2]an!$I$39,
IF(AND(A863=[2]an!$I$38,F863=[2]an!$E$42),[2]an!$I$42,
IF(AND(A863=[2]an!$J$38,F863=[2]an!$E$40),[2]an!$J$40,IF(AND(A863=[2]an!$J$38,F863=[2]an!$E$41),[2]an!$J$41,IF(AND(A863=[2]an!$J$38,F863=[2]an!$E$39,H863&gt;=[2]an!$M$37),[2]an!$J$39,
IF(AND(A863=[2]an!$J$38,F863=[2]an!$E$39,H863&lt;[2]an!$M$37,S863="kahepoolne vajaduspõhine",U863=""),[2]an!$M$40,
IF(AND(A863=[2]an!$J$38,F863=[2]an!$E$39,H863&lt;[2]an!$M$37,S863="kahepoolne vajaduspõhine",U863&lt;&gt;""),[2]an!$J$39,
IF(AND(A863=[2]an!$J$38,F863=[2]an!$E$39,H863&lt;[2]an!$M$37,S863&lt;&gt;"kahepoolne vajaduspõhine"),[2]an!$J$39,
IF(AND(A863=[2]an!$J$38,F863=[2]an!$E$42),[2]an!$J$42,""))))))))))))))))))))))))))))</f>
        <v/>
      </c>
      <c r="Y863" s="17" t="str">
        <f>IFERROR(IF(F863="Tugigrupp",0,
IF(AND(F863="Peretoe teenus",H863&gt;=[2]an!$M$37,RANK(D863,$D863:$D863)+COUNTIFS($D$2:D863,D863,$F$2:F863,F863)-1&gt;1),"",
IF(AND(F863="Peretoe teenus",H863&gt;=[2]an!$M$37,RANK(D863,$D863:$D863)+COUNTIFS($D$2:D863,D863,$F$2:F863,F863)-1=1,MONTH(H863)=MONTH(K863)=TRUE,YEAR(H863)=YEAR(K863)=TRUE),((EOMONTH(H863,0)-H863+1)*X863)/DAY(EOMONTH(H863,0)),
IF(AND(F863="Peretoe teenus",H863&gt;=[2]an!$M$37,RANK(D863,$D863:$D863)+COUNTIFS($D$2:D863,D863,$F$2:F863,F863)-1=1),X863,
IF(AND(F863="Peretoe teenus",H863&lt;[2]an!$M$37,S863&lt;&gt;"kahepoolne vajaduspõhine",RANK(D863,$D863:$D863)+COUNTIFS($D$2:D863,D863,$F$2:F863,F863)-1=1),X863,
IF(AND(F863="Peretoe teenus",H863&lt;[2]an!$M$37,S863&lt;&gt;"kahepoolne vajaduspõhine",RANK(D863,$D863:$D863)+COUNTIFS($D$2:D863,D863,$F$2:F863,F863)-1&gt;1),"",
IF(AND(F863="Peretoe teenus",H863&lt;[2]an!$M$37,S863="kahepoolne vajaduspõhine",U863="",RANK(D863,$D863:$D863)+COUNTIFS($D$2:D863,D863,$F$2:F863,F863)-1=1),X863,
IF(AND(F863="Peretoe teenus",H863&lt;[2]an!$M$37,S863="kahepoolne vajaduspõhine",U863="",RANK(D863,$D863:$D863)+COUNTIFS($D$2:D863,D863,$F$2:F863,F863)-1&gt;1),"",
IF(AND(F863="Peretoe teenus",H863&lt;[2]an!$M$37,S863="kahepoolne vajaduspõhine",U863&lt;[2]an!$M$37,RANK(D863,$D863:$D863)+COUNTIFS($D$2:D863,D863,$F$2:F863,F863)-1=1),X863,
IF(AND(F863="Peretoe teenus",H863&lt;[2]an!$M$37,S863="kahepoolne vajaduspõhine",U863&lt;[2]an!$M$37,RANK(D863,$D863:$D863)+COUNTIFS($D$2:D863,D863,$F$2:F863,F863)-1&gt;1),"",
IF(AND(F863="Peretoe teenus",H863&lt;[2]an!$M$37,S863="kahepoolne vajaduspõhine",U863&gt;=[2]an!$M$37,U863&lt;=[2]an!$M$38,RANK(D863,$D863:$D863)+COUNTIFS($D$2:D863,D863,$F$2:F863,F863)-1=1),
((EOMONTH(U863,0)-U863+1)*X863)/DAY(EOMONTH(U863,0))+(DAY(U863)-1)*100/DAY(EOMONTH(U863,0)),
IF(AND(F863="Peretoe teenus",H863&lt;[2]an!$M$37,S863="kahepoolne vajaduspõhine",U863&gt;=[2]an!$M$37,U863&lt;=[2]an!$M$38,RANK(D863,$D863:$D863)+COUNTIFS($D$2:D863,D863,$F$2:F863,F863)-1&gt;1),"",
IF(AND(F863="Peretoe teenus",H863&lt;[2]an!$M$37,S863="kahepoolne vajaduspõhine",U863&gt;[2]an!$M$38,RANK(D863,$D863:$D863)+COUNTIFS($D$2:D863,D863,$F$2:F863,F863)-1=1),X863,
IF(AND(F863="Peretoe teenus",H863&lt;[2]an!$M$37,S863="kahepoolne vajaduspõhine",U863&gt;[2]an!$M$38,RANK(D863,$D863:$D863)+COUNTIFS($D$2:D863,D863,$F$2:F863,F863)-1&gt;1),"",X863*W863)))))))))))))),"")</f>
        <v/>
      </c>
      <c r="Z863" s="18" t="str">
        <f t="shared" si="40"/>
        <v/>
      </c>
      <c r="AA863" s="19" t="str">
        <f>IFERROR(VLOOKUP(E863,[2]an!$A$3:$B$81,2,FALSE),"")</f>
        <v/>
      </c>
      <c r="AB863" s="19" t="str">
        <f>IFERROR(VLOOKUP(AA863,[2]an!$C$2:$D$16,2,FALSE),"")</f>
        <v/>
      </c>
      <c r="AC863" s="20"/>
      <c r="AD863" s="21" t="str">
        <f>IF(A863=[2]an!$F$36,VLOOKUP([2]an!$F$36,[2]an!$F$36:$H$36,3,FALSE),IF(A863=[2]an!$F$35,VLOOKUP([2]an!$F$35,[2]an!$F$35:$H$35,3,FALSE),IF(A863=[2]an!$F$33,VLOOKUP([2]an!$F$33,[2]an!$F$33:$H$33,3,FALSE),IF(A863=[2]an!$F$31,VLOOKUP([2]an!$F$31,[2]an!$F$31:$H$31,3,FALSE),""))))</f>
        <v/>
      </c>
    </row>
    <row r="864" spans="1:30" x14ac:dyDescent="0.2">
      <c r="F864" s="10"/>
      <c r="G864" s="8" t="str">
        <f t="shared" si="41"/>
        <v/>
      </c>
      <c r="H864" s="13"/>
      <c r="K864" s="13"/>
      <c r="L864" s="10"/>
      <c r="M864" s="10"/>
      <c r="S864" s="8" t="str">
        <f>IFERROR(VLOOKUP(D864,[1]peretoe_teenus!$A$2:$L$2000,5,FALSE),"")</f>
        <v/>
      </c>
      <c r="U864" s="13"/>
      <c r="V864" s="15" t="str" cm="1">
        <f t="array" ref="V864">IFERROR(IF(AND(F864="Tugigrupp",RANK(K864,$K864:$K864)+COUNTIFS($K$2:K864,K864,$L$2:L864,L864,$M$2:M864,M864,$I$2:I864,I864,$G$2:G864,G864,$F$2:F864,F864)-1=1),SUMPRODUCT(($F$2:$F$4154=F864)*($G$2:$G$4154=G864)*($K$2:$K$4154=K864)*($I$2:$I$4154=I864)*($L$2:$L$4154=L864)*($M$2:$M$4154=M864)),""),"")</f>
        <v/>
      </c>
      <c r="W864" s="15" t="str">
        <f t="shared" si="39"/>
        <v/>
      </c>
      <c r="X864" s="16" t="str">
        <f>IF(AND(A864=[2]an!$G$38,F864=[2]an!$E$40),[2]an!$G$40,IF(AND(A864=[2]an!$G$38,F864=[2]an!$E$41),[2]an!$G$41,IF(AND(A864=[2]an!$G$38,F864=[2]an!$E$39,H864&gt;=[2]an!$M$37),[2]an!$G$39,
IF(AND(A864=[2]an!$G$38,F864=[2]an!$E$39,H864&lt;[2]an!$M$37,S864="kahepoolne vajaduspõhine",U864=""),[2]an!$M$40,
IF(AND(A864=[2]an!$G$38,F864=[2]an!$E$39,H864&lt;[2]an!$M$37,S864="kahepoolne vajaduspõhine",U864&lt;&gt;""),[2]an!$G$39,
IF(AND(A864=[2]an!$G$38,F864=[2]an!$E$39,H864&lt;[2]an!$M$37,S864&lt;&gt;"kahepoolne vajaduspõhine"),[2]an!$G$39,
IF(AND(A864=[2]an!$G$38,F864=[2]an!$E$42),[2]an!$G$42,
IF(AND(A864=[2]an!$H$38,F864=[2]an!$E$40),[2]an!$H$40,IF(AND(A864=[2]an!$H$38,F864=[2]an!$E$41),[2]an!$H$41,IF(AND(A864=[2]an!$H$38,F864=[2]an!$E$39,H864&gt;=[2]an!$M$37),[2]an!$H$39,
IF(AND(A864=[2]an!$H$38,F864=[2]an!$E$39,H864&lt;[2]an!$M$37,S864="kahepoolne vajaduspõhine",U864=""),[2]an!$M$40,
IF(AND(A864=[2]an!$H$38,F864=[2]an!$E$39,H864&lt;[2]an!$M$37,S864="kahepoolne vajaduspõhine",U864&lt;&gt;""),[2]an!$H$39,
IF(AND(A864=[2]an!$H$38,F864=[2]an!$E$39,H864&lt;[2]an!$M$37,S864&lt;&gt;"kahepoolne vajaduspõhine"),[2]an!$H$39,
IF(AND(A864=[2]an!$H$38,F864=[2]an!$E$42),[2]an!$H$42,
IF(AND(A864=[2]an!$I$38,F864=[2]an!$E$40),[2]an!$I$40,IF(AND(A864=[2]an!$I$38,F864=[2]an!$E$41),[2]an!$I$41,IF(AND(A864=[2]an!$I$38,F864=[2]an!$E$39,H864&gt;=[2]an!$M$37),[2]an!$I$39,
IF(AND(A864=[2]an!$I$38,F864=[2]an!$E$39,H864&lt;[2]an!$M$37,S864="kahepoolne vajaduspõhine",U864=""),[2]an!$M$40,
IF(AND(A864=[2]an!$I$38,F864=[2]an!$E$39,H864&lt;[2]an!$M$37,S864="kahepoolne vajaduspõhine",U864&lt;&gt;""),[2]an!$I$39,
IF(AND(A864=[2]an!$I$38,F864=[2]an!$E$39,H864&lt;[2]an!$M$37,S864&lt;&gt;"kahepoolne vajaduspõhine"),[2]an!$I$39,
IF(AND(A864=[2]an!$I$38,F864=[2]an!$E$42),[2]an!$I$42,
IF(AND(A864=[2]an!$J$38,F864=[2]an!$E$40),[2]an!$J$40,IF(AND(A864=[2]an!$J$38,F864=[2]an!$E$41),[2]an!$J$41,IF(AND(A864=[2]an!$J$38,F864=[2]an!$E$39,H864&gt;=[2]an!$M$37),[2]an!$J$39,
IF(AND(A864=[2]an!$J$38,F864=[2]an!$E$39,H864&lt;[2]an!$M$37,S864="kahepoolne vajaduspõhine",U864=""),[2]an!$M$40,
IF(AND(A864=[2]an!$J$38,F864=[2]an!$E$39,H864&lt;[2]an!$M$37,S864="kahepoolne vajaduspõhine",U864&lt;&gt;""),[2]an!$J$39,
IF(AND(A864=[2]an!$J$38,F864=[2]an!$E$39,H864&lt;[2]an!$M$37,S864&lt;&gt;"kahepoolne vajaduspõhine"),[2]an!$J$39,
IF(AND(A864=[2]an!$J$38,F864=[2]an!$E$42),[2]an!$J$42,""))))))))))))))))))))))))))))</f>
        <v/>
      </c>
      <c r="Y864" s="17" t="str">
        <f>IFERROR(IF(F864="Tugigrupp",0,
IF(AND(F864="Peretoe teenus",H864&gt;=[2]an!$M$37,RANK(D864,$D864:$D864)+COUNTIFS($D$2:D864,D864,$F$2:F864,F864)-1&gt;1),"",
IF(AND(F864="Peretoe teenus",H864&gt;=[2]an!$M$37,RANK(D864,$D864:$D864)+COUNTIFS($D$2:D864,D864,$F$2:F864,F864)-1=1,MONTH(H864)=MONTH(K864)=TRUE,YEAR(H864)=YEAR(K864)=TRUE),((EOMONTH(H864,0)-H864+1)*X864)/DAY(EOMONTH(H864,0)),
IF(AND(F864="Peretoe teenus",H864&gt;=[2]an!$M$37,RANK(D864,$D864:$D864)+COUNTIFS($D$2:D864,D864,$F$2:F864,F864)-1=1),X864,
IF(AND(F864="Peretoe teenus",H864&lt;[2]an!$M$37,S864&lt;&gt;"kahepoolne vajaduspõhine",RANK(D864,$D864:$D864)+COUNTIFS($D$2:D864,D864,$F$2:F864,F864)-1=1),X864,
IF(AND(F864="Peretoe teenus",H864&lt;[2]an!$M$37,S864&lt;&gt;"kahepoolne vajaduspõhine",RANK(D864,$D864:$D864)+COUNTIFS($D$2:D864,D864,$F$2:F864,F864)-1&gt;1),"",
IF(AND(F864="Peretoe teenus",H864&lt;[2]an!$M$37,S864="kahepoolne vajaduspõhine",U864="",RANK(D864,$D864:$D864)+COUNTIFS($D$2:D864,D864,$F$2:F864,F864)-1=1),X864,
IF(AND(F864="Peretoe teenus",H864&lt;[2]an!$M$37,S864="kahepoolne vajaduspõhine",U864="",RANK(D864,$D864:$D864)+COUNTIFS($D$2:D864,D864,$F$2:F864,F864)-1&gt;1),"",
IF(AND(F864="Peretoe teenus",H864&lt;[2]an!$M$37,S864="kahepoolne vajaduspõhine",U864&lt;[2]an!$M$37,RANK(D864,$D864:$D864)+COUNTIFS($D$2:D864,D864,$F$2:F864,F864)-1=1),X864,
IF(AND(F864="Peretoe teenus",H864&lt;[2]an!$M$37,S864="kahepoolne vajaduspõhine",U864&lt;[2]an!$M$37,RANK(D864,$D864:$D864)+COUNTIFS($D$2:D864,D864,$F$2:F864,F864)-1&gt;1),"",
IF(AND(F864="Peretoe teenus",H864&lt;[2]an!$M$37,S864="kahepoolne vajaduspõhine",U864&gt;=[2]an!$M$37,U864&lt;=[2]an!$M$38,RANK(D864,$D864:$D864)+COUNTIFS($D$2:D864,D864,$F$2:F864,F864)-1=1),
((EOMONTH(U864,0)-U864+1)*X864)/DAY(EOMONTH(U864,0))+(DAY(U864)-1)*100/DAY(EOMONTH(U864,0)),
IF(AND(F864="Peretoe teenus",H864&lt;[2]an!$M$37,S864="kahepoolne vajaduspõhine",U864&gt;=[2]an!$M$37,U864&lt;=[2]an!$M$38,RANK(D864,$D864:$D864)+COUNTIFS($D$2:D864,D864,$F$2:F864,F864)-1&gt;1),"",
IF(AND(F864="Peretoe teenus",H864&lt;[2]an!$M$37,S864="kahepoolne vajaduspõhine",U864&gt;[2]an!$M$38,RANK(D864,$D864:$D864)+COUNTIFS($D$2:D864,D864,$F$2:F864,F864)-1=1),X864,
IF(AND(F864="Peretoe teenus",H864&lt;[2]an!$M$37,S864="kahepoolne vajaduspõhine",U864&gt;[2]an!$M$38,RANK(D864,$D864:$D864)+COUNTIFS($D$2:D864,D864,$F$2:F864,F864)-1&gt;1),"",X864*W864)))))))))))))),"")</f>
        <v/>
      </c>
      <c r="Z864" s="18" t="str">
        <f t="shared" si="40"/>
        <v/>
      </c>
      <c r="AA864" s="19" t="str">
        <f>IFERROR(VLOOKUP(E864,[2]an!$A$3:$B$81,2,FALSE),"")</f>
        <v/>
      </c>
      <c r="AB864" s="19" t="str">
        <f>IFERROR(VLOOKUP(AA864,[2]an!$C$2:$D$16,2,FALSE),"")</f>
        <v/>
      </c>
      <c r="AC864" s="20"/>
      <c r="AD864" s="21" t="str">
        <f>IF(A864=[2]an!$F$36,VLOOKUP([2]an!$F$36,[2]an!$F$36:$H$36,3,FALSE),IF(A864=[2]an!$F$35,VLOOKUP([2]an!$F$35,[2]an!$F$35:$H$35,3,FALSE),IF(A864=[2]an!$F$33,VLOOKUP([2]an!$F$33,[2]an!$F$33:$H$33,3,FALSE),IF(A864=[2]an!$F$31,VLOOKUP([2]an!$F$31,[2]an!$F$31:$H$31,3,FALSE),""))))</f>
        <v/>
      </c>
    </row>
    <row r="865" spans="6:30" x14ac:dyDescent="0.2">
      <c r="F865" s="10"/>
      <c r="G865" s="8" t="str">
        <f t="shared" si="41"/>
        <v/>
      </c>
      <c r="H865" s="13"/>
      <c r="K865" s="13"/>
      <c r="L865" s="10"/>
      <c r="M865" s="10"/>
      <c r="S865" s="8" t="str">
        <f>IFERROR(VLOOKUP(D865,[1]peretoe_teenus!$A$2:$L$2000,5,FALSE),"")</f>
        <v/>
      </c>
      <c r="U865" s="13"/>
      <c r="V865" s="15" t="str" cm="1">
        <f t="array" ref="V865">IFERROR(IF(AND(F865="Tugigrupp",RANK(K865,$K865:$K865)+COUNTIFS($K$2:K865,K865,$L$2:L865,L865,$M$2:M865,M865,$I$2:I865,I865,$G$2:G865,G865,$F$2:F865,F865)-1=1),SUMPRODUCT(($F$2:$F$4154=F865)*($G$2:$G$4154=G865)*($K$2:$K$4154=K865)*($I$2:$I$4154=I865)*($L$2:$L$4154=L865)*($M$2:$M$4154=M865)),""),"")</f>
        <v/>
      </c>
      <c r="W865" s="15" t="str">
        <f t="shared" si="39"/>
        <v/>
      </c>
      <c r="X865" s="16" t="str">
        <f>IF(AND(A865=[2]an!$G$38,F865=[2]an!$E$40),[2]an!$G$40,IF(AND(A865=[2]an!$G$38,F865=[2]an!$E$41),[2]an!$G$41,IF(AND(A865=[2]an!$G$38,F865=[2]an!$E$39,H865&gt;=[2]an!$M$37),[2]an!$G$39,
IF(AND(A865=[2]an!$G$38,F865=[2]an!$E$39,H865&lt;[2]an!$M$37,S865="kahepoolne vajaduspõhine",U865=""),[2]an!$M$40,
IF(AND(A865=[2]an!$G$38,F865=[2]an!$E$39,H865&lt;[2]an!$M$37,S865="kahepoolne vajaduspõhine",U865&lt;&gt;""),[2]an!$G$39,
IF(AND(A865=[2]an!$G$38,F865=[2]an!$E$39,H865&lt;[2]an!$M$37,S865&lt;&gt;"kahepoolne vajaduspõhine"),[2]an!$G$39,
IF(AND(A865=[2]an!$G$38,F865=[2]an!$E$42),[2]an!$G$42,
IF(AND(A865=[2]an!$H$38,F865=[2]an!$E$40),[2]an!$H$40,IF(AND(A865=[2]an!$H$38,F865=[2]an!$E$41),[2]an!$H$41,IF(AND(A865=[2]an!$H$38,F865=[2]an!$E$39,H865&gt;=[2]an!$M$37),[2]an!$H$39,
IF(AND(A865=[2]an!$H$38,F865=[2]an!$E$39,H865&lt;[2]an!$M$37,S865="kahepoolne vajaduspõhine",U865=""),[2]an!$M$40,
IF(AND(A865=[2]an!$H$38,F865=[2]an!$E$39,H865&lt;[2]an!$M$37,S865="kahepoolne vajaduspõhine",U865&lt;&gt;""),[2]an!$H$39,
IF(AND(A865=[2]an!$H$38,F865=[2]an!$E$39,H865&lt;[2]an!$M$37,S865&lt;&gt;"kahepoolne vajaduspõhine"),[2]an!$H$39,
IF(AND(A865=[2]an!$H$38,F865=[2]an!$E$42),[2]an!$H$42,
IF(AND(A865=[2]an!$I$38,F865=[2]an!$E$40),[2]an!$I$40,IF(AND(A865=[2]an!$I$38,F865=[2]an!$E$41),[2]an!$I$41,IF(AND(A865=[2]an!$I$38,F865=[2]an!$E$39,H865&gt;=[2]an!$M$37),[2]an!$I$39,
IF(AND(A865=[2]an!$I$38,F865=[2]an!$E$39,H865&lt;[2]an!$M$37,S865="kahepoolne vajaduspõhine",U865=""),[2]an!$M$40,
IF(AND(A865=[2]an!$I$38,F865=[2]an!$E$39,H865&lt;[2]an!$M$37,S865="kahepoolne vajaduspõhine",U865&lt;&gt;""),[2]an!$I$39,
IF(AND(A865=[2]an!$I$38,F865=[2]an!$E$39,H865&lt;[2]an!$M$37,S865&lt;&gt;"kahepoolne vajaduspõhine"),[2]an!$I$39,
IF(AND(A865=[2]an!$I$38,F865=[2]an!$E$42),[2]an!$I$42,
IF(AND(A865=[2]an!$J$38,F865=[2]an!$E$40),[2]an!$J$40,IF(AND(A865=[2]an!$J$38,F865=[2]an!$E$41),[2]an!$J$41,IF(AND(A865=[2]an!$J$38,F865=[2]an!$E$39,H865&gt;=[2]an!$M$37),[2]an!$J$39,
IF(AND(A865=[2]an!$J$38,F865=[2]an!$E$39,H865&lt;[2]an!$M$37,S865="kahepoolne vajaduspõhine",U865=""),[2]an!$M$40,
IF(AND(A865=[2]an!$J$38,F865=[2]an!$E$39,H865&lt;[2]an!$M$37,S865="kahepoolne vajaduspõhine",U865&lt;&gt;""),[2]an!$J$39,
IF(AND(A865=[2]an!$J$38,F865=[2]an!$E$39,H865&lt;[2]an!$M$37,S865&lt;&gt;"kahepoolne vajaduspõhine"),[2]an!$J$39,
IF(AND(A865=[2]an!$J$38,F865=[2]an!$E$42),[2]an!$J$42,""))))))))))))))))))))))))))))</f>
        <v/>
      </c>
      <c r="Y865" s="17" t="str">
        <f>IFERROR(IF(F865="Tugigrupp",0,
IF(AND(F865="Peretoe teenus",H865&gt;=[2]an!$M$37,RANK(D865,$D865:$D865)+COUNTIFS($D$2:D865,D865,$F$2:F865,F865)-1&gt;1),"",
IF(AND(F865="Peretoe teenus",H865&gt;=[2]an!$M$37,RANK(D865,$D865:$D865)+COUNTIFS($D$2:D865,D865,$F$2:F865,F865)-1=1,MONTH(H865)=MONTH(K865)=TRUE,YEAR(H865)=YEAR(K865)=TRUE),((EOMONTH(H865,0)-H865+1)*X865)/DAY(EOMONTH(H865,0)),
IF(AND(F865="Peretoe teenus",H865&gt;=[2]an!$M$37,RANK(D865,$D865:$D865)+COUNTIFS($D$2:D865,D865,$F$2:F865,F865)-1=1),X865,
IF(AND(F865="Peretoe teenus",H865&lt;[2]an!$M$37,S865&lt;&gt;"kahepoolne vajaduspõhine",RANK(D865,$D865:$D865)+COUNTIFS($D$2:D865,D865,$F$2:F865,F865)-1=1),X865,
IF(AND(F865="Peretoe teenus",H865&lt;[2]an!$M$37,S865&lt;&gt;"kahepoolne vajaduspõhine",RANK(D865,$D865:$D865)+COUNTIFS($D$2:D865,D865,$F$2:F865,F865)-1&gt;1),"",
IF(AND(F865="Peretoe teenus",H865&lt;[2]an!$M$37,S865="kahepoolne vajaduspõhine",U865="",RANK(D865,$D865:$D865)+COUNTIFS($D$2:D865,D865,$F$2:F865,F865)-1=1),X865,
IF(AND(F865="Peretoe teenus",H865&lt;[2]an!$M$37,S865="kahepoolne vajaduspõhine",U865="",RANK(D865,$D865:$D865)+COUNTIFS($D$2:D865,D865,$F$2:F865,F865)-1&gt;1),"",
IF(AND(F865="Peretoe teenus",H865&lt;[2]an!$M$37,S865="kahepoolne vajaduspõhine",U865&lt;[2]an!$M$37,RANK(D865,$D865:$D865)+COUNTIFS($D$2:D865,D865,$F$2:F865,F865)-1=1),X865,
IF(AND(F865="Peretoe teenus",H865&lt;[2]an!$M$37,S865="kahepoolne vajaduspõhine",U865&lt;[2]an!$M$37,RANK(D865,$D865:$D865)+COUNTIFS($D$2:D865,D865,$F$2:F865,F865)-1&gt;1),"",
IF(AND(F865="Peretoe teenus",H865&lt;[2]an!$M$37,S865="kahepoolne vajaduspõhine",U865&gt;=[2]an!$M$37,U865&lt;=[2]an!$M$38,RANK(D865,$D865:$D865)+COUNTIFS($D$2:D865,D865,$F$2:F865,F865)-1=1),
((EOMONTH(U865,0)-U865+1)*X865)/DAY(EOMONTH(U865,0))+(DAY(U865)-1)*100/DAY(EOMONTH(U865,0)),
IF(AND(F865="Peretoe teenus",H865&lt;[2]an!$M$37,S865="kahepoolne vajaduspõhine",U865&gt;=[2]an!$M$37,U865&lt;=[2]an!$M$38,RANK(D865,$D865:$D865)+COUNTIFS($D$2:D865,D865,$F$2:F865,F865)-1&gt;1),"",
IF(AND(F865="Peretoe teenus",H865&lt;[2]an!$M$37,S865="kahepoolne vajaduspõhine",U865&gt;[2]an!$M$38,RANK(D865,$D865:$D865)+COUNTIFS($D$2:D865,D865,$F$2:F865,F865)-1=1),X865,
IF(AND(F865="Peretoe teenus",H865&lt;[2]an!$M$37,S865="kahepoolne vajaduspõhine",U865&gt;[2]an!$M$38,RANK(D865,$D865:$D865)+COUNTIFS($D$2:D865,D865,$F$2:F865,F865)-1&gt;1),"",X865*W865)))))))))))))),"")</f>
        <v/>
      </c>
      <c r="Z865" s="18" t="str">
        <f t="shared" si="40"/>
        <v/>
      </c>
      <c r="AA865" s="19" t="str">
        <f>IFERROR(VLOOKUP(E865,[2]an!$A$3:$B$81,2,FALSE),"")</f>
        <v/>
      </c>
      <c r="AB865" s="19" t="str">
        <f>IFERROR(VLOOKUP(AA865,[2]an!$C$2:$D$16,2,FALSE),"")</f>
        <v/>
      </c>
      <c r="AC865" s="20"/>
      <c r="AD865" s="21" t="str">
        <f>IF(A865=[2]an!$F$36,VLOOKUP([2]an!$F$36,[2]an!$F$36:$H$36,3,FALSE),IF(A865=[2]an!$F$35,VLOOKUP([2]an!$F$35,[2]an!$F$35:$H$35,3,FALSE),IF(A865=[2]an!$F$33,VLOOKUP([2]an!$F$33,[2]an!$F$33:$H$33,3,FALSE),IF(A865=[2]an!$F$31,VLOOKUP([2]an!$F$31,[2]an!$F$31:$H$31,3,FALSE),""))))</f>
        <v/>
      </c>
    </row>
    <row r="866" spans="6:30" x14ac:dyDescent="0.2">
      <c r="F866" s="10"/>
      <c r="G866" s="8" t="str">
        <f t="shared" si="41"/>
        <v/>
      </c>
      <c r="H866" s="13"/>
      <c r="K866" s="13"/>
      <c r="L866" s="10"/>
      <c r="M866" s="10"/>
      <c r="S866" s="8" t="str">
        <f>IFERROR(VLOOKUP(D866,[1]peretoe_teenus!$A$2:$L$2000,5,FALSE),"")</f>
        <v/>
      </c>
      <c r="U866" s="13"/>
      <c r="V866" s="15" t="str" cm="1">
        <f t="array" ref="V866">IFERROR(IF(AND(F866="Tugigrupp",RANK(K866,$K866:$K866)+COUNTIFS($K$2:K866,K866,$L$2:L866,L866,$M$2:M866,M866,$I$2:I866,I866,$G$2:G866,G866,$F$2:F866,F866)-1=1),SUMPRODUCT(($F$2:$F$4154=F866)*($G$2:$G$4154=G866)*($K$2:$K$4154=K866)*($I$2:$I$4154=I866)*($L$2:$L$4154=L866)*($M$2:$M$4154=M866)),""),"")</f>
        <v/>
      </c>
      <c r="W866" s="15" t="str">
        <f t="shared" si="39"/>
        <v/>
      </c>
      <c r="X866" s="16" t="str">
        <f>IF(AND(A866=[2]an!$G$38,F866=[2]an!$E$40),[2]an!$G$40,IF(AND(A866=[2]an!$G$38,F866=[2]an!$E$41),[2]an!$G$41,IF(AND(A866=[2]an!$G$38,F866=[2]an!$E$39,H866&gt;=[2]an!$M$37),[2]an!$G$39,
IF(AND(A866=[2]an!$G$38,F866=[2]an!$E$39,H866&lt;[2]an!$M$37,S866="kahepoolne vajaduspõhine",U866=""),[2]an!$M$40,
IF(AND(A866=[2]an!$G$38,F866=[2]an!$E$39,H866&lt;[2]an!$M$37,S866="kahepoolne vajaduspõhine",U866&lt;&gt;""),[2]an!$G$39,
IF(AND(A866=[2]an!$G$38,F866=[2]an!$E$39,H866&lt;[2]an!$M$37,S866&lt;&gt;"kahepoolne vajaduspõhine"),[2]an!$G$39,
IF(AND(A866=[2]an!$G$38,F866=[2]an!$E$42),[2]an!$G$42,
IF(AND(A866=[2]an!$H$38,F866=[2]an!$E$40),[2]an!$H$40,IF(AND(A866=[2]an!$H$38,F866=[2]an!$E$41),[2]an!$H$41,IF(AND(A866=[2]an!$H$38,F866=[2]an!$E$39,H866&gt;=[2]an!$M$37),[2]an!$H$39,
IF(AND(A866=[2]an!$H$38,F866=[2]an!$E$39,H866&lt;[2]an!$M$37,S866="kahepoolne vajaduspõhine",U866=""),[2]an!$M$40,
IF(AND(A866=[2]an!$H$38,F866=[2]an!$E$39,H866&lt;[2]an!$M$37,S866="kahepoolne vajaduspõhine",U866&lt;&gt;""),[2]an!$H$39,
IF(AND(A866=[2]an!$H$38,F866=[2]an!$E$39,H866&lt;[2]an!$M$37,S866&lt;&gt;"kahepoolne vajaduspõhine"),[2]an!$H$39,
IF(AND(A866=[2]an!$H$38,F866=[2]an!$E$42),[2]an!$H$42,
IF(AND(A866=[2]an!$I$38,F866=[2]an!$E$40),[2]an!$I$40,IF(AND(A866=[2]an!$I$38,F866=[2]an!$E$41),[2]an!$I$41,IF(AND(A866=[2]an!$I$38,F866=[2]an!$E$39,H866&gt;=[2]an!$M$37),[2]an!$I$39,
IF(AND(A866=[2]an!$I$38,F866=[2]an!$E$39,H866&lt;[2]an!$M$37,S866="kahepoolne vajaduspõhine",U866=""),[2]an!$M$40,
IF(AND(A866=[2]an!$I$38,F866=[2]an!$E$39,H866&lt;[2]an!$M$37,S866="kahepoolne vajaduspõhine",U866&lt;&gt;""),[2]an!$I$39,
IF(AND(A866=[2]an!$I$38,F866=[2]an!$E$39,H866&lt;[2]an!$M$37,S866&lt;&gt;"kahepoolne vajaduspõhine"),[2]an!$I$39,
IF(AND(A866=[2]an!$I$38,F866=[2]an!$E$42),[2]an!$I$42,
IF(AND(A866=[2]an!$J$38,F866=[2]an!$E$40),[2]an!$J$40,IF(AND(A866=[2]an!$J$38,F866=[2]an!$E$41),[2]an!$J$41,IF(AND(A866=[2]an!$J$38,F866=[2]an!$E$39,H866&gt;=[2]an!$M$37),[2]an!$J$39,
IF(AND(A866=[2]an!$J$38,F866=[2]an!$E$39,H866&lt;[2]an!$M$37,S866="kahepoolne vajaduspõhine",U866=""),[2]an!$M$40,
IF(AND(A866=[2]an!$J$38,F866=[2]an!$E$39,H866&lt;[2]an!$M$37,S866="kahepoolne vajaduspõhine",U866&lt;&gt;""),[2]an!$J$39,
IF(AND(A866=[2]an!$J$38,F866=[2]an!$E$39,H866&lt;[2]an!$M$37,S866&lt;&gt;"kahepoolne vajaduspõhine"),[2]an!$J$39,
IF(AND(A866=[2]an!$J$38,F866=[2]an!$E$42),[2]an!$J$42,""))))))))))))))))))))))))))))</f>
        <v/>
      </c>
      <c r="Y866" s="17" t="str">
        <f>IFERROR(IF(F866="Tugigrupp",0,
IF(AND(F866="Peretoe teenus",H866&gt;=[2]an!$M$37,RANK(D866,$D866:$D866)+COUNTIFS($D$2:D866,D866,$F$2:F866,F866)-1&gt;1),"",
IF(AND(F866="Peretoe teenus",H866&gt;=[2]an!$M$37,RANK(D866,$D866:$D866)+COUNTIFS($D$2:D866,D866,$F$2:F866,F866)-1=1,MONTH(H866)=MONTH(K866)=TRUE,YEAR(H866)=YEAR(K866)=TRUE),((EOMONTH(H866,0)-H866+1)*X866)/DAY(EOMONTH(H866,0)),
IF(AND(F866="Peretoe teenus",H866&gt;=[2]an!$M$37,RANK(D866,$D866:$D866)+COUNTIFS($D$2:D866,D866,$F$2:F866,F866)-1=1),X866,
IF(AND(F866="Peretoe teenus",H866&lt;[2]an!$M$37,S866&lt;&gt;"kahepoolne vajaduspõhine",RANK(D866,$D866:$D866)+COUNTIFS($D$2:D866,D866,$F$2:F866,F866)-1=1),X866,
IF(AND(F866="Peretoe teenus",H866&lt;[2]an!$M$37,S866&lt;&gt;"kahepoolne vajaduspõhine",RANK(D866,$D866:$D866)+COUNTIFS($D$2:D866,D866,$F$2:F866,F866)-1&gt;1),"",
IF(AND(F866="Peretoe teenus",H866&lt;[2]an!$M$37,S866="kahepoolne vajaduspõhine",U866="",RANK(D866,$D866:$D866)+COUNTIFS($D$2:D866,D866,$F$2:F866,F866)-1=1),X866,
IF(AND(F866="Peretoe teenus",H866&lt;[2]an!$M$37,S866="kahepoolne vajaduspõhine",U866="",RANK(D866,$D866:$D866)+COUNTIFS($D$2:D866,D866,$F$2:F866,F866)-1&gt;1),"",
IF(AND(F866="Peretoe teenus",H866&lt;[2]an!$M$37,S866="kahepoolne vajaduspõhine",U866&lt;[2]an!$M$37,RANK(D866,$D866:$D866)+COUNTIFS($D$2:D866,D866,$F$2:F866,F866)-1=1),X866,
IF(AND(F866="Peretoe teenus",H866&lt;[2]an!$M$37,S866="kahepoolne vajaduspõhine",U866&lt;[2]an!$M$37,RANK(D866,$D866:$D866)+COUNTIFS($D$2:D866,D866,$F$2:F866,F866)-1&gt;1),"",
IF(AND(F866="Peretoe teenus",H866&lt;[2]an!$M$37,S866="kahepoolne vajaduspõhine",U866&gt;=[2]an!$M$37,U866&lt;=[2]an!$M$38,RANK(D866,$D866:$D866)+COUNTIFS($D$2:D866,D866,$F$2:F866,F866)-1=1),
((EOMONTH(U866,0)-U866+1)*X866)/DAY(EOMONTH(U866,0))+(DAY(U866)-1)*100/DAY(EOMONTH(U866,0)),
IF(AND(F866="Peretoe teenus",H866&lt;[2]an!$M$37,S866="kahepoolne vajaduspõhine",U866&gt;=[2]an!$M$37,U866&lt;=[2]an!$M$38,RANK(D866,$D866:$D866)+COUNTIFS($D$2:D866,D866,$F$2:F866,F866)-1&gt;1),"",
IF(AND(F866="Peretoe teenus",H866&lt;[2]an!$M$37,S866="kahepoolne vajaduspõhine",U866&gt;[2]an!$M$38,RANK(D866,$D866:$D866)+COUNTIFS($D$2:D866,D866,$F$2:F866,F866)-1=1),X866,
IF(AND(F866="Peretoe teenus",H866&lt;[2]an!$M$37,S866="kahepoolne vajaduspõhine",U866&gt;[2]an!$M$38,RANK(D866,$D866:$D866)+COUNTIFS($D$2:D866,D866,$F$2:F866,F866)-1&gt;1),"",X866*W866)))))))))))))),"")</f>
        <v/>
      </c>
      <c r="Z866" s="18" t="str">
        <f t="shared" si="40"/>
        <v/>
      </c>
      <c r="AA866" s="19" t="str">
        <f>IFERROR(VLOOKUP(E866,[2]an!$A$3:$B$81,2,FALSE),"")</f>
        <v/>
      </c>
      <c r="AB866" s="19" t="str">
        <f>IFERROR(VLOOKUP(AA866,[2]an!$C$2:$D$16,2,FALSE),"")</f>
        <v/>
      </c>
      <c r="AC866" s="20"/>
      <c r="AD866" s="21" t="str">
        <f>IF(A866=[2]an!$F$36,VLOOKUP([2]an!$F$36,[2]an!$F$36:$H$36,3,FALSE),IF(A866=[2]an!$F$35,VLOOKUP([2]an!$F$35,[2]an!$F$35:$H$35,3,FALSE),IF(A866=[2]an!$F$33,VLOOKUP([2]an!$F$33,[2]an!$F$33:$H$33,3,FALSE),IF(A866=[2]an!$F$31,VLOOKUP([2]an!$F$31,[2]an!$F$31:$H$31,3,FALSE),""))))</f>
        <v/>
      </c>
    </row>
    <row r="867" spans="6:30" x14ac:dyDescent="0.2">
      <c r="F867" s="10"/>
      <c r="G867" s="8" t="str">
        <f t="shared" si="41"/>
        <v/>
      </c>
      <c r="H867" s="13"/>
      <c r="K867" s="13"/>
      <c r="L867" s="10"/>
      <c r="M867" s="10"/>
      <c r="S867" s="8" t="str">
        <f>IFERROR(VLOOKUP(D867,[1]peretoe_teenus!$A$2:$L$2000,5,FALSE),"")</f>
        <v/>
      </c>
      <c r="U867" s="13"/>
      <c r="V867" s="15" t="str" cm="1">
        <f t="array" ref="V867">IFERROR(IF(AND(F867="Tugigrupp",RANK(K867,$K867:$K867)+COUNTIFS($K$2:K867,K867,$L$2:L867,L867,$M$2:M867,M867,$I$2:I867,I867,$G$2:G867,G867,$F$2:F867,F867)-1=1),SUMPRODUCT(($F$2:$F$4154=F867)*($G$2:$G$4154=G867)*($K$2:$K$4154=K867)*($I$2:$I$4154=I867)*($L$2:$L$4154=L867)*($M$2:$M$4154=M867)),""),"")</f>
        <v/>
      </c>
      <c r="W867" s="15" t="str">
        <f t="shared" si="39"/>
        <v/>
      </c>
      <c r="X867" s="16" t="str">
        <f>IF(AND(A867=[2]an!$G$38,F867=[2]an!$E$40),[2]an!$G$40,IF(AND(A867=[2]an!$G$38,F867=[2]an!$E$41),[2]an!$G$41,IF(AND(A867=[2]an!$G$38,F867=[2]an!$E$39,H867&gt;=[2]an!$M$37),[2]an!$G$39,
IF(AND(A867=[2]an!$G$38,F867=[2]an!$E$39,H867&lt;[2]an!$M$37,S867="kahepoolne vajaduspõhine",U867=""),[2]an!$M$40,
IF(AND(A867=[2]an!$G$38,F867=[2]an!$E$39,H867&lt;[2]an!$M$37,S867="kahepoolne vajaduspõhine",U867&lt;&gt;""),[2]an!$G$39,
IF(AND(A867=[2]an!$G$38,F867=[2]an!$E$39,H867&lt;[2]an!$M$37,S867&lt;&gt;"kahepoolne vajaduspõhine"),[2]an!$G$39,
IF(AND(A867=[2]an!$G$38,F867=[2]an!$E$42),[2]an!$G$42,
IF(AND(A867=[2]an!$H$38,F867=[2]an!$E$40),[2]an!$H$40,IF(AND(A867=[2]an!$H$38,F867=[2]an!$E$41),[2]an!$H$41,IF(AND(A867=[2]an!$H$38,F867=[2]an!$E$39,H867&gt;=[2]an!$M$37),[2]an!$H$39,
IF(AND(A867=[2]an!$H$38,F867=[2]an!$E$39,H867&lt;[2]an!$M$37,S867="kahepoolne vajaduspõhine",U867=""),[2]an!$M$40,
IF(AND(A867=[2]an!$H$38,F867=[2]an!$E$39,H867&lt;[2]an!$M$37,S867="kahepoolne vajaduspõhine",U867&lt;&gt;""),[2]an!$H$39,
IF(AND(A867=[2]an!$H$38,F867=[2]an!$E$39,H867&lt;[2]an!$M$37,S867&lt;&gt;"kahepoolne vajaduspõhine"),[2]an!$H$39,
IF(AND(A867=[2]an!$H$38,F867=[2]an!$E$42),[2]an!$H$42,
IF(AND(A867=[2]an!$I$38,F867=[2]an!$E$40),[2]an!$I$40,IF(AND(A867=[2]an!$I$38,F867=[2]an!$E$41),[2]an!$I$41,IF(AND(A867=[2]an!$I$38,F867=[2]an!$E$39,H867&gt;=[2]an!$M$37),[2]an!$I$39,
IF(AND(A867=[2]an!$I$38,F867=[2]an!$E$39,H867&lt;[2]an!$M$37,S867="kahepoolne vajaduspõhine",U867=""),[2]an!$M$40,
IF(AND(A867=[2]an!$I$38,F867=[2]an!$E$39,H867&lt;[2]an!$M$37,S867="kahepoolne vajaduspõhine",U867&lt;&gt;""),[2]an!$I$39,
IF(AND(A867=[2]an!$I$38,F867=[2]an!$E$39,H867&lt;[2]an!$M$37,S867&lt;&gt;"kahepoolne vajaduspõhine"),[2]an!$I$39,
IF(AND(A867=[2]an!$I$38,F867=[2]an!$E$42),[2]an!$I$42,
IF(AND(A867=[2]an!$J$38,F867=[2]an!$E$40),[2]an!$J$40,IF(AND(A867=[2]an!$J$38,F867=[2]an!$E$41),[2]an!$J$41,IF(AND(A867=[2]an!$J$38,F867=[2]an!$E$39,H867&gt;=[2]an!$M$37),[2]an!$J$39,
IF(AND(A867=[2]an!$J$38,F867=[2]an!$E$39,H867&lt;[2]an!$M$37,S867="kahepoolne vajaduspõhine",U867=""),[2]an!$M$40,
IF(AND(A867=[2]an!$J$38,F867=[2]an!$E$39,H867&lt;[2]an!$M$37,S867="kahepoolne vajaduspõhine",U867&lt;&gt;""),[2]an!$J$39,
IF(AND(A867=[2]an!$J$38,F867=[2]an!$E$39,H867&lt;[2]an!$M$37,S867&lt;&gt;"kahepoolne vajaduspõhine"),[2]an!$J$39,
IF(AND(A867=[2]an!$J$38,F867=[2]an!$E$42),[2]an!$J$42,""))))))))))))))))))))))))))))</f>
        <v/>
      </c>
      <c r="Y867" s="17" t="str">
        <f>IFERROR(IF(F867="Tugigrupp",0,
IF(AND(F867="Peretoe teenus",H867&gt;=[2]an!$M$37,RANK(D867,$D867:$D867)+COUNTIFS($D$2:D867,D867,$F$2:F867,F867)-1&gt;1),"",
IF(AND(F867="Peretoe teenus",H867&gt;=[2]an!$M$37,RANK(D867,$D867:$D867)+COUNTIFS($D$2:D867,D867,$F$2:F867,F867)-1=1,MONTH(H867)=MONTH(K867)=TRUE,YEAR(H867)=YEAR(K867)=TRUE),((EOMONTH(H867,0)-H867+1)*X867)/DAY(EOMONTH(H867,0)),
IF(AND(F867="Peretoe teenus",H867&gt;=[2]an!$M$37,RANK(D867,$D867:$D867)+COUNTIFS($D$2:D867,D867,$F$2:F867,F867)-1=1),X867,
IF(AND(F867="Peretoe teenus",H867&lt;[2]an!$M$37,S867&lt;&gt;"kahepoolne vajaduspõhine",RANK(D867,$D867:$D867)+COUNTIFS($D$2:D867,D867,$F$2:F867,F867)-1=1),X867,
IF(AND(F867="Peretoe teenus",H867&lt;[2]an!$M$37,S867&lt;&gt;"kahepoolne vajaduspõhine",RANK(D867,$D867:$D867)+COUNTIFS($D$2:D867,D867,$F$2:F867,F867)-1&gt;1),"",
IF(AND(F867="Peretoe teenus",H867&lt;[2]an!$M$37,S867="kahepoolne vajaduspõhine",U867="",RANK(D867,$D867:$D867)+COUNTIFS($D$2:D867,D867,$F$2:F867,F867)-1=1),X867,
IF(AND(F867="Peretoe teenus",H867&lt;[2]an!$M$37,S867="kahepoolne vajaduspõhine",U867="",RANK(D867,$D867:$D867)+COUNTIFS($D$2:D867,D867,$F$2:F867,F867)-1&gt;1),"",
IF(AND(F867="Peretoe teenus",H867&lt;[2]an!$M$37,S867="kahepoolne vajaduspõhine",U867&lt;[2]an!$M$37,RANK(D867,$D867:$D867)+COUNTIFS($D$2:D867,D867,$F$2:F867,F867)-1=1),X867,
IF(AND(F867="Peretoe teenus",H867&lt;[2]an!$M$37,S867="kahepoolne vajaduspõhine",U867&lt;[2]an!$M$37,RANK(D867,$D867:$D867)+COUNTIFS($D$2:D867,D867,$F$2:F867,F867)-1&gt;1),"",
IF(AND(F867="Peretoe teenus",H867&lt;[2]an!$M$37,S867="kahepoolne vajaduspõhine",U867&gt;=[2]an!$M$37,U867&lt;=[2]an!$M$38,RANK(D867,$D867:$D867)+COUNTIFS($D$2:D867,D867,$F$2:F867,F867)-1=1),
((EOMONTH(U867,0)-U867+1)*X867)/DAY(EOMONTH(U867,0))+(DAY(U867)-1)*100/DAY(EOMONTH(U867,0)),
IF(AND(F867="Peretoe teenus",H867&lt;[2]an!$M$37,S867="kahepoolne vajaduspõhine",U867&gt;=[2]an!$M$37,U867&lt;=[2]an!$M$38,RANK(D867,$D867:$D867)+COUNTIFS($D$2:D867,D867,$F$2:F867,F867)-1&gt;1),"",
IF(AND(F867="Peretoe teenus",H867&lt;[2]an!$M$37,S867="kahepoolne vajaduspõhine",U867&gt;[2]an!$M$38,RANK(D867,$D867:$D867)+COUNTIFS($D$2:D867,D867,$F$2:F867,F867)-1=1),X867,
IF(AND(F867="Peretoe teenus",H867&lt;[2]an!$M$37,S867="kahepoolne vajaduspõhine",U867&gt;[2]an!$M$38,RANK(D867,$D867:$D867)+COUNTIFS($D$2:D867,D867,$F$2:F867,F867)-1&gt;1),"",X867*W867)))))))))))))),"")</f>
        <v/>
      </c>
      <c r="Z867" s="18" t="str">
        <f t="shared" si="40"/>
        <v/>
      </c>
      <c r="AA867" s="19" t="str">
        <f>IFERROR(VLOOKUP(E867,[2]an!$A$3:$B$81,2,FALSE),"")</f>
        <v/>
      </c>
      <c r="AB867" s="19" t="str">
        <f>IFERROR(VLOOKUP(AA867,[2]an!$C$2:$D$16,2,FALSE),"")</f>
        <v/>
      </c>
      <c r="AC867" s="20"/>
      <c r="AD867" s="21" t="str">
        <f>IF(A867=[2]an!$F$36,VLOOKUP([2]an!$F$36,[2]an!$F$36:$H$36,3,FALSE),IF(A867=[2]an!$F$35,VLOOKUP([2]an!$F$35,[2]an!$F$35:$H$35,3,FALSE),IF(A867=[2]an!$F$33,VLOOKUP([2]an!$F$33,[2]an!$F$33:$H$33,3,FALSE),IF(A867=[2]an!$F$31,VLOOKUP([2]an!$F$31,[2]an!$F$31:$H$31,3,FALSE),""))))</f>
        <v/>
      </c>
    </row>
    <row r="868" spans="6:30" x14ac:dyDescent="0.2">
      <c r="F868" s="10"/>
      <c r="G868" s="8" t="str">
        <f t="shared" si="41"/>
        <v/>
      </c>
      <c r="H868" s="13"/>
      <c r="K868" s="13"/>
      <c r="L868" s="10"/>
      <c r="M868" s="10"/>
      <c r="S868" s="8" t="str">
        <f>IFERROR(VLOOKUP(D868,[1]peretoe_teenus!$A$2:$L$2000,5,FALSE),"")</f>
        <v/>
      </c>
      <c r="U868" s="13"/>
      <c r="V868" s="15" t="str" cm="1">
        <f t="array" ref="V868">IFERROR(IF(AND(F868="Tugigrupp",RANK(K868,$K868:$K868)+COUNTIFS($K$2:K868,K868,$L$2:L868,L868,$M$2:M868,M868,$I$2:I868,I868,$G$2:G868,G868,$F$2:F868,F868)-1=1),SUMPRODUCT(($F$2:$F$4154=F868)*($G$2:$G$4154=G868)*($K$2:$K$4154=K868)*($I$2:$I$4154=I868)*($L$2:$L$4154=L868)*($M$2:$M$4154=M868)),""),"")</f>
        <v/>
      </c>
      <c r="W868" s="15" t="str">
        <f t="shared" si="39"/>
        <v/>
      </c>
      <c r="X868" s="16" t="str">
        <f>IF(AND(A868=[2]an!$G$38,F868=[2]an!$E$40),[2]an!$G$40,IF(AND(A868=[2]an!$G$38,F868=[2]an!$E$41),[2]an!$G$41,IF(AND(A868=[2]an!$G$38,F868=[2]an!$E$39,H868&gt;=[2]an!$M$37),[2]an!$G$39,
IF(AND(A868=[2]an!$G$38,F868=[2]an!$E$39,H868&lt;[2]an!$M$37,S868="kahepoolne vajaduspõhine",U868=""),[2]an!$M$40,
IF(AND(A868=[2]an!$G$38,F868=[2]an!$E$39,H868&lt;[2]an!$M$37,S868="kahepoolne vajaduspõhine",U868&lt;&gt;""),[2]an!$G$39,
IF(AND(A868=[2]an!$G$38,F868=[2]an!$E$39,H868&lt;[2]an!$M$37,S868&lt;&gt;"kahepoolne vajaduspõhine"),[2]an!$G$39,
IF(AND(A868=[2]an!$G$38,F868=[2]an!$E$42),[2]an!$G$42,
IF(AND(A868=[2]an!$H$38,F868=[2]an!$E$40),[2]an!$H$40,IF(AND(A868=[2]an!$H$38,F868=[2]an!$E$41),[2]an!$H$41,IF(AND(A868=[2]an!$H$38,F868=[2]an!$E$39,H868&gt;=[2]an!$M$37),[2]an!$H$39,
IF(AND(A868=[2]an!$H$38,F868=[2]an!$E$39,H868&lt;[2]an!$M$37,S868="kahepoolne vajaduspõhine",U868=""),[2]an!$M$40,
IF(AND(A868=[2]an!$H$38,F868=[2]an!$E$39,H868&lt;[2]an!$M$37,S868="kahepoolne vajaduspõhine",U868&lt;&gt;""),[2]an!$H$39,
IF(AND(A868=[2]an!$H$38,F868=[2]an!$E$39,H868&lt;[2]an!$M$37,S868&lt;&gt;"kahepoolne vajaduspõhine"),[2]an!$H$39,
IF(AND(A868=[2]an!$H$38,F868=[2]an!$E$42),[2]an!$H$42,
IF(AND(A868=[2]an!$I$38,F868=[2]an!$E$40),[2]an!$I$40,IF(AND(A868=[2]an!$I$38,F868=[2]an!$E$41),[2]an!$I$41,IF(AND(A868=[2]an!$I$38,F868=[2]an!$E$39,H868&gt;=[2]an!$M$37),[2]an!$I$39,
IF(AND(A868=[2]an!$I$38,F868=[2]an!$E$39,H868&lt;[2]an!$M$37,S868="kahepoolne vajaduspõhine",U868=""),[2]an!$M$40,
IF(AND(A868=[2]an!$I$38,F868=[2]an!$E$39,H868&lt;[2]an!$M$37,S868="kahepoolne vajaduspõhine",U868&lt;&gt;""),[2]an!$I$39,
IF(AND(A868=[2]an!$I$38,F868=[2]an!$E$39,H868&lt;[2]an!$M$37,S868&lt;&gt;"kahepoolne vajaduspõhine"),[2]an!$I$39,
IF(AND(A868=[2]an!$I$38,F868=[2]an!$E$42),[2]an!$I$42,
IF(AND(A868=[2]an!$J$38,F868=[2]an!$E$40),[2]an!$J$40,IF(AND(A868=[2]an!$J$38,F868=[2]an!$E$41),[2]an!$J$41,IF(AND(A868=[2]an!$J$38,F868=[2]an!$E$39,H868&gt;=[2]an!$M$37),[2]an!$J$39,
IF(AND(A868=[2]an!$J$38,F868=[2]an!$E$39,H868&lt;[2]an!$M$37,S868="kahepoolne vajaduspõhine",U868=""),[2]an!$M$40,
IF(AND(A868=[2]an!$J$38,F868=[2]an!$E$39,H868&lt;[2]an!$M$37,S868="kahepoolne vajaduspõhine",U868&lt;&gt;""),[2]an!$J$39,
IF(AND(A868=[2]an!$J$38,F868=[2]an!$E$39,H868&lt;[2]an!$M$37,S868&lt;&gt;"kahepoolne vajaduspõhine"),[2]an!$J$39,
IF(AND(A868=[2]an!$J$38,F868=[2]an!$E$42),[2]an!$J$42,""))))))))))))))))))))))))))))</f>
        <v/>
      </c>
      <c r="Y868" s="17" t="str">
        <f>IFERROR(IF(F868="Tugigrupp",0,
IF(AND(F868="Peretoe teenus",H868&gt;=[2]an!$M$37,RANK(D868,$D868:$D868)+COUNTIFS($D$2:D868,D868,$F$2:F868,F868)-1&gt;1),"",
IF(AND(F868="Peretoe teenus",H868&gt;=[2]an!$M$37,RANK(D868,$D868:$D868)+COUNTIFS($D$2:D868,D868,$F$2:F868,F868)-1=1,MONTH(H868)=MONTH(K868)=TRUE,YEAR(H868)=YEAR(K868)=TRUE),((EOMONTH(H868,0)-H868+1)*X868)/DAY(EOMONTH(H868,0)),
IF(AND(F868="Peretoe teenus",H868&gt;=[2]an!$M$37,RANK(D868,$D868:$D868)+COUNTIFS($D$2:D868,D868,$F$2:F868,F868)-1=1),X868,
IF(AND(F868="Peretoe teenus",H868&lt;[2]an!$M$37,S868&lt;&gt;"kahepoolne vajaduspõhine",RANK(D868,$D868:$D868)+COUNTIFS($D$2:D868,D868,$F$2:F868,F868)-1=1),X868,
IF(AND(F868="Peretoe teenus",H868&lt;[2]an!$M$37,S868&lt;&gt;"kahepoolne vajaduspõhine",RANK(D868,$D868:$D868)+COUNTIFS($D$2:D868,D868,$F$2:F868,F868)-1&gt;1),"",
IF(AND(F868="Peretoe teenus",H868&lt;[2]an!$M$37,S868="kahepoolne vajaduspõhine",U868="",RANK(D868,$D868:$D868)+COUNTIFS($D$2:D868,D868,$F$2:F868,F868)-1=1),X868,
IF(AND(F868="Peretoe teenus",H868&lt;[2]an!$M$37,S868="kahepoolne vajaduspõhine",U868="",RANK(D868,$D868:$D868)+COUNTIFS($D$2:D868,D868,$F$2:F868,F868)-1&gt;1),"",
IF(AND(F868="Peretoe teenus",H868&lt;[2]an!$M$37,S868="kahepoolne vajaduspõhine",U868&lt;[2]an!$M$37,RANK(D868,$D868:$D868)+COUNTIFS($D$2:D868,D868,$F$2:F868,F868)-1=1),X868,
IF(AND(F868="Peretoe teenus",H868&lt;[2]an!$M$37,S868="kahepoolne vajaduspõhine",U868&lt;[2]an!$M$37,RANK(D868,$D868:$D868)+COUNTIFS($D$2:D868,D868,$F$2:F868,F868)-1&gt;1),"",
IF(AND(F868="Peretoe teenus",H868&lt;[2]an!$M$37,S868="kahepoolne vajaduspõhine",U868&gt;=[2]an!$M$37,U868&lt;=[2]an!$M$38,RANK(D868,$D868:$D868)+COUNTIFS($D$2:D868,D868,$F$2:F868,F868)-1=1),
((EOMONTH(U868,0)-U868+1)*X868)/DAY(EOMONTH(U868,0))+(DAY(U868)-1)*100/DAY(EOMONTH(U868,0)),
IF(AND(F868="Peretoe teenus",H868&lt;[2]an!$M$37,S868="kahepoolne vajaduspõhine",U868&gt;=[2]an!$M$37,U868&lt;=[2]an!$M$38,RANK(D868,$D868:$D868)+COUNTIFS($D$2:D868,D868,$F$2:F868,F868)-1&gt;1),"",
IF(AND(F868="Peretoe teenus",H868&lt;[2]an!$M$37,S868="kahepoolne vajaduspõhine",U868&gt;[2]an!$M$38,RANK(D868,$D868:$D868)+COUNTIFS($D$2:D868,D868,$F$2:F868,F868)-1=1),X868,
IF(AND(F868="Peretoe teenus",H868&lt;[2]an!$M$37,S868="kahepoolne vajaduspõhine",U868&gt;[2]an!$M$38,RANK(D868,$D868:$D868)+COUNTIFS($D$2:D868,D868,$F$2:F868,F868)-1&gt;1),"",X868*W868)))))))))))))),"")</f>
        <v/>
      </c>
      <c r="Z868" s="18" t="str">
        <f t="shared" si="40"/>
        <v/>
      </c>
      <c r="AA868" s="19" t="str">
        <f>IFERROR(VLOOKUP(E868,[2]an!$A$3:$B$81,2,FALSE),"")</f>
        <v/>
      </c>
      <c r="AB868" s="19" t="str">
        <f>IFERROR(VLOOKUP(AA868,[2]an!$C$2:$D$16,2,FALSE),"")</f>
        <v/>
      </c>
      <c r="AC868" s="20"/>
      <c r="AD868" s="21" t="str">
        <f>IF(A868=[2]an!$F$36,VLOOKUP([2]an!$F$36,[2]an!$F$36:$H$36,3,FALSE),IF(A868=[2]an!$F$35,VLOOKUP([2]an!$F$35,[2]an!$F$35:$H$35,3,FALSE),IF(A868=[2]an!$F$33,VLOOKUP([2]an!$F$33,[2]an!$F$33:$H$33,3,FALSE),IF(A868=[2]an!$F$31,VLOOKUP([2]an!$F$31,[2]an!$F$31:$H$31,3,FALSE),""))))</f>
        <v/>
      </c>
    </row>
    <row r="869" spans="6:30" x14ac:dyDescent="0.2">
      <c r="F869" s="10"/>
      <c r="G869" s="8" t="str">
        <f t="shared" si="41"/>
        <v/>
      </c>
      <c r="H869" s="13"/>
      <c r="K869" s="13"/>
      <c r="L869" s="10"/>
      <c r="M869" s="10"/>
      <c r="S869" s="8" t="str">
        <f>IFERROR(VLOOKUP(D869,[1]peretoe_teenus!$A$2:$L$2000,5,FALSE),"")</f>
        <v/>
      </c>
      <c r="U869" s="13"/>
      <c r="V869" s="15" t="str" cm="1">
        <f t="array" ref="V869">IFERROR(IF(AND(F869="Tugigrupp",RANK(K869,$K869:$K869)+COUNTIFS($K$2:K869,K869,$L$2:L869,L869,$M$2:M869,M869,$I$2:I869,I869,$G$2:G869,G869,$F$2:F869,F869)-1=1),SUMPRODUCT(($F$2:$F$4154=F869)*($G$2:$G$4154=G869)*($K$2:$K$4154=K869)*($I$2:$I$4154=I869)*($L$2:$L$4154=L869)*($M$2:$M$4154=M869)),""),"")</f>
        <v/>
      </c>
      <c r="W869" s="15" t="str">
        <f t="shared" si="39"/>
        <v/>
      </c>
      <c r="X869" s="16" t="str">
        <f>IF(AND(A869=[2]an!$G$38,F869=[2]an!$E$40),[2]an!$G$40,IF(AND(A869=[2]an!$G$38,F869=[2]an!$E$41),[2]an!$G$41,IF(AND(A869=[2]an!$G$38,F869=[2]an!$E$39,H869&gt;=[2]an!$M$37),[2]an!$G$39,
IF(AND(A869=[2]an!$G$38,F869=[2]an!$E$39,H869&lt;[2]an!$M$37,S869="kahepoolne vajaduspõhine",U869=""),[2]an!$M$40,
IF(AND(A869=[2]an!$G$38,F869=[2]an!$E$39,H869&lt;[2]an!$M$37,S869="kahepoolne vajaduspõhine",U869&lt;&gt;""),[2]an!$G$39,
IF(AND(A869=[2]an!$G$38,F869=[2]an!$E$39,H869&lt;[2]an!$M$37,S869&lt;&gt;"kahepoolne vajaduspõhine"),[2]an!$G$39,
IF(AND(A869=[2]an!$G$38,F869=[2]an!$E$42),[2]an!$G$42,
IF(AND(A869=[2]an!$H$38,F869=[2]an!$E$40),[2]an!$H$40,IF(AND(A869=[2]an!$H$38,F869=[2]an!$E$41),[2]an!$H$41,IF(AND(A869=[2]an!$H$38,F869=[2]an!$E$39,H869&gt;=[2]an!$M$37),[2]an!$H$39,
IF(AND(A869=[2]an!$H$38,F869=[2]an!$E$39,H869&lt;[2]an!$M$37,S869="kahepoolne vajaduspõhine",U869=""),[2]an!$M$40,
IF(AND(A869=[2]an!$H$38,F869=[2]an!$E$39,H869&lt;[2]an!$M$37,S869="kahepoolne vajaduspõhine",U869&lt;&gt;""),[2]an!$H$39,
IF(AND(A869=[2]an!$H$38,F869=[2]an!$E$39,H869&lt;[2]an!$M$37,S869&lt;&gt;"kahepoolne vajaduspõhine"),[2]an!$H$39,
IF(AND(A869=[2]an!$H$38,F869=[2]an!$E$42),[2]an!$H$42,
IF(AND(A869=[2]an!$I$38,F869=[2]an!$E$40),[2]an!$I$40,IF(AND(A869=[2]an!$I$38,F869=[2]an!$E$41),[2]an!$I$41,IF(AND(A869=[2]an!$I$38,F869=[2]an!$E$39,H869&gt;=[2]an!$M$37),[2]an!$I$39,
IF(AND(A869=[2]an!$I$38,F869=[2]an!$E$39,H869&lt;[2]an!$M$37,S869="kahepoolne vajaduspõhine",U869=""),[2]an!$M$40,
IF(AND(A869=[2]an!$I$38,F869=[2]an!$E$39,H869&lt;[2]an!$M$37,S869="kahepoolne vajaduspõhine",U869&lt;&gt;""),[2]an!$I$39,
IF(AND(A869=[2]an!$I$38,F869=[2]an!$E$39,H869&lt;[2]an!$M$37,S869&lt;&gt;"kahepoolne vajaduspõhine"),[2]an!$I$39,
IF(AND(A869=[2]an!$I$38,F869=[2]an!$E$42),[2]an!$I$42,
IF(AND(A869=[2]an!$J$38,F869=[2]an!$E$40),[2]an!$J$40,IF(AND(A869=[2]an!$J$38,F869=[2]an!$E$41),[2]an!$J$41,IF(AND(A869=[2]an!$J$38,F869=[2]an!$E$39,H869&gt;=[2]an!$M$37),[2]an!$J$39,
IF(AND(A869=[2]an!$J$38,F869=[2]an!$E$39,H869&lt;[2]an!$M$37,S869="kahepoolne vajaduspõhine",U869=""),[2]an!$M$40,
IF(AND(A869=[2]an!$J$38,F869=[2]an!$E$39,H869&lt;[2]an!$M$37,S869="kahepoolne vajaduspõhine",U869&lt;&gt;""),[2]an!$J$39,
IF(AND(A869=[2]an!$J$38,F869=[2]an!$E$39,H869&lt;[2]an!$M$37,S869&lt;&gt;"kahepoolne vajaduspõhine"),[2]an!$J$39,
IF(AND(A869=[2]an!$J$38,F869=[2]an!$E$42),[2]an!$J$42,""))))))))))))))))))))))))))))</f>
        <v/>
      </c>
      <c r="Y869" s="17" t="str">
        <f>IFERROR(IF(F869="Tugigrupp",0,
IF(AND(F869="Peretoe teenus",H869&gt;=[2]an!$M$37,RANK(D869,$D869:$D869)+COUNTIFS($D$2:D869,D869,$F$2:F869,F869)-1&gt;1),"",
IF(AND(F869="Peretoe teenus",H869&gt;=[2]an!$M$37,RANK(D869,$D869:$D869)+COUNTIFS($D$2:D869,D869,$F$2:F869,F869)-1=1,MONTH(H869)=MONTH(K869)=TRUE,YEAR(H869)=YEAR(K869)=TRUE),((EOMONTH(H869,0)-H869+1)*X869)/DAY(EOMONTH(H869,0)),
IF(AND(F869="Peretoe teenus",H869&gt;=[2]an!$M$37,RANK(D869,$D869:$D869)+COUNTIFS($D$2:D869,D869,$F$2:F869,F869)-1=1),X869,
IF(AND(F869="Peretoe teenus",H869&lt;[2]an!$M$37,S869&lt;&gt;"kahepoolne vajaduspõhine",RANK(D869,$D869:$D869)+COUNTIFS($D$2:D869,D869,$F$2:F869,F869)-1=1),X869,
IF(AND(F869="Peretoe teenus",H869&lt;[2]an!$M$37,S869&lt;&gt;"kahepoolne vajaduspõhine",RANK(D869,$D869:$D869)+COUNTIFS($D$2:D869,D869,$F$2:F869,F869)-1&gt;1),"",
IF(AND(F869="Peretoe teenus",H869&lt;[2]an!$M$37,S869="kahepoolne vajaduspõhine",U869="",RANK(D869,$D869:$D869)+COUNTIFS($D$2:D869,D869,$F$2:F869,F869)-1=1),X869,
IF(AND(F869="Peretoe teenus",H869&lt;[2]an!$M$37,S869="kahepoolne vajaduspõhine",U869="",RANK(D869,$D869:$D869)+COUNTIFS($D$2:D869,D869,$F$2:F869,F869)-1&gt;1),"",
IF(AND(F869="Peretoe teenus",H869&lt;[2]an!$M$37,S869="kahepoolne vajaduspõhine",U869&lt;[2]an!$M$37,RANK(D869,$D869:$D869)+COUNTIFS($D$2:D869,D869,$F$2:F869,F869)-1=1),X869,
IF(AND(F869="Peretoe teenus",H869&lt;[2]an!$M$37,S869="kahepoolne vajaduspõhine",U869&lt;[2]an!$M$37,RANK(D869,$D869:$D869)+COUNTIFS($D$2:D869,D869,$F$2:F869,F869)-1&gt;1),"",
IF(AND(F869="Peretoe teenus",H869&lt;[2]an!$M$37,S869="kahepoolne vajaduspõhine",U869&gt;=[2]an!$M$37,U869&lt;=[2]an!$M$38,RANK(D869,$D869:$D869)+COUNTIFS($D$2:D869,D869,$F$2:F869,F869)-1=1),
((EOMONTH(U869,0)-U869+1)*X869)/DAY(EOMONTH(U869,0))+(DAY(U869)-1)*100/DAY(EOMONTH(U869,0)),
IF(AND(F869="Peretoe teenus",H869&lt;[2]an!$M$37,S869="kahepoolne vajaduspõhine",U869&gt;=[2]an!$M$37,U869&lt;=[2]an!$M$38,RANK(D869,$D869:$D869)+COUNTIFS($D$2:D869,D869,$F$2:F869,F869)-1&gt;1),"",
IF(AND(F869="Peretoe teenus",H869&lt;[2]an!$M$37,S869="kahepoolne vajaduspõhine",U869&gt;[2]an!$M$38,RANK(D869,$D869:$D869)+COUNTIFS($D$2:D869,D869,$F$2:F869,F869)-1=1),X869,
IF(AND(F869="Peretoe teenus",H869&lt;[2]an!$M$37,S869="kahepoolne vajaduspõhine",U869&gt;[2]an!$M$38,RANK(D869,$D869:$D869)+COUNTIFS($D$2:D869,D869,$F$2:F869,F869)-1&gt;1),"",X869*W869)))))))))))))),"")</f>
        <v/>
      </c>
      <c r="Z869" s="18" t="str">
        <f t="shared" si="40"/>
        <v/>
      </c>
      <c r="AA869" s="19" t="str">
        <f>IFERROR(VLOOKUP(E869,[2]an!$A$3:$B$81,2,FALSE),"")</f>
        <v/>
      </c>
      <c r="AB869" s="19" t="str">
        <f>IFERROR(VLOOKUP(AA869,[2]an!$C$2:$D$16,2,FALSE),"")</f>
        <v/>
      </c>
      <c r="AC869" s="20"/>
      <c r="AD869" s="21" t="str">
        <f>IF(A869=[2]an!$F$36,VLOOKUP([2]an!$F$36,[2]an!$F$36:$H$36,3,FALSE),IF(A869=[2]an!$F$35,VLOOKUP([2]an!$F$35,[2]an!$F$35:$H$35,3,FALSE),IF(A869=[2]an!$F$33,VLOOKUP([2]an!$F$33,[2]an!$F$33:$H$33,3,FALSE),IF(A869=[2]an!$F$31,VLOOKUP([2]an!$F$31,[2]an!$F$31:$H$31,3,FALSE),""))))</f>
        <v/>
      </c>
    </row>
    <row r="870" spans="6:30" x14ac:dyDescent="0.2">
      <c r="F870" s="10"/>
      <c r="G870" s="8" t="str">
        <f t="shared" si="41"/>
        <v/>
      </c>
      <c r="H870" s="13"/>
      <c r="K870" s="13"/>
      <c r="L870" s="10"/>
      <c r="M870" s="10"/>
      <c r="S870" s="8" t="str">
        <f>IFERROR(VLOOKUP(D870,[1]peretoe_teenus!$A$2:$L$2000,5,FALSE),"")</f>
        <v/>
      </c>
      <c r="U870" s="13"/>
      <c r="V870" s="15" t="str" cm="1">
        <f t="array" ref="V870">IFERROR(IF(AND(F870="Tugigrupp",RANK(K870,$K870:$K870)+COUNTIFS($K$2:K870,K870,$L$2:L870,L870,$M$2:M870,M870,$I$2:I870,I870,$G$2:G870,G870,$F$2:F870,F870)-1=1),SUMPRODUCT(($F$2:$F$4154=F870)*($G$2:$G$4154=G870)*($K$2:$K$4154=K870)*($I$2:$I$4154=I870)*($L$2:$L$4154=L870)*($M$2:$M$4154=M870)),""),"")</f>
        <v/>
      </c>
      <c r="W870" s="15" t="str">
        <f t="shared" si="39"/>
        <v/>
      </c>
      <c r="X870" s="16" t="str">
        <f>IF(AND(A870=[2]an!$G$38,F870=[2]an!$E$40),[2]an!$G$40,IF(AND(A870=[2]an!$G$38,F870=[2]an!$E$41),[2]an!$G$41,IF(AND(A870=[2]an!$G$38,F870=[2]an!$E$39,H870&gt;=[2]an!$M$37),[2]an!$G$39,
IF(AND(A870=[2]an!$G$38,F870=[2]an!$E$39,H870&lt;[2]an!$M$37,S870="kahepoolne vajaduspõhine",U870=""),[2]an!$M$40,
IF(AND(A870=[2]an!$G$38,F870=[2]an!$E$39,H870&lt;[2]an!$M$37,S870="kahepoolne vajaduspõhine",U870&lt;&gt;""),[2]an!$G$39,
IF(AND(A870=[2]an!$G$38,F870=[2]an!$E$39,H870&lt;[2]an!$M$37,S870&lt;&gt;"kahepoolne vajaduspõhine"),[2]an!$G$39,
IF(AND(A870=[2]an!$G$38,F870=[2]an!$E$42),[2]an!$G$42,
IF(AND(A870=[2]an!$H$38,F870=[2]an!$E$40),[2]an!$H$40,IF(AND(A870=[2]an!$H$38,F870=[2]an!$E$41),[2]an!$H$41,IF(AND(A870=[2]an!$H$38,F870=[2]an!$E$39,H870&gt;=[2]an!$M$37),[2]an!$H$39,
IF(AND(A870=[2]an!$H$38,F870=[2]an!$E$39,H870&lt;[2]an!$M$37,S870="kahepoolne vajaduspõhine",U870=""),[2]an!$M$40,
IF(AND(A870=[2]an!$H$38,F870=[2]an!$E$39,H870&lt;[2]an!$M$37,S870="kahepoolne vajaduspõhine",U870&lt;&gt;""),[2]an!$H$39,
IF(AND(A870=[2]an!$H$38,F870=[2]an!$E$39,H870&lt;[2]an!$M$37,S870&lt;&gt;"kahepoolne vajaduspõhine"),[2]an!$H$39,
IF(AND(A870=[2]an!$H$38,F870=[2]an!$E$42),[2]an!$H$42,
IF(AND(A870=[2]an!$I$38,F870=[2]an!$E$40),[2]an!$I$40,IF(AND(A870=[2]an!$I$38,F870=[2]an!$E$41),[2]an!$I$41,IF(AND(A870=[2]an!$I$38,F870=[2]an!$E$39,H870&gt;=[2]an!$M$37),[2]an!$I$39,
IF(AND(A870=[2]an!$I$38,F870=[2]an!$E$39,H870&lt;[2]an!$M$37,S870="kahepoolne vajaduspõhine",U870=""),[2]an!$M$40,
IF(AND(A870=[2]an!$I$38,F870=[2]an!$E$39,H870&lt;[2]an!$M$37,S870="kahepoolne vajaduspõhine",U870&lt;&gt;""),[2]an!$I$39,
IF(AND(A870=[2]an!$I$38,F870=[2]an!$E$39,H870&lt;[2]an!$M$37,S870&lt;&gt;"kahepoolne vajaduspõhine"),[2]an!$I$39,
IF(AND(A870=[2]an!$I$38,F870=[2]an!$E$42),[2]an!$I$42,
IF(AND(A870=[2]an!$J$38,F870=[2]an!$E$40),[2]an!$J$40,IF(AND(A870=[2]an!$J$38,F870=[2]an!$E$41),[2]an!$J$41,IF(AND(A870=[2]an!$J$38,F870=[2]an!$E$39,H870&gt;=[2]an!$M$37),[2]an!$J$39,
IF(AND(A870=[2]an!$J$38,F870=[2]an!$E$39,H870&lt;[2]an!$M$37,S870="kahepoolne vajaduspõhine",U870=""),[2]an!$M$40,
IF(AND(A870=[2]an!$J$38,F870=[2]an!$E$39,H870&lt;[2]an!$M$37,S870="kahepoolne vajaduspõhine",U870&lt;&gt;""),[2]an!$J$39,
IF(AND(A870=[2]an!$J$38,F870=[2]an!$E$39,H870&lt;[2]an!$M$37,S870&lt;&gt;"kahepoolne vajaduspõhine"),[2]an!$J$39,
IF(AND(A870=[2]an!$J$38,F870=[2]an!$E$42),[2]an!$J$42,""))))))))))))))))))))))))))))</f>
        <v/>
      </c>
      <c r="Y870" s="17" t="str">
        <f>IFERROR(IF(F870="Tugigrupp",0,
IF(AND(F870="Peretoe teenus",H870&gt;=[2]an!$M$37,RANK(D870,$D870:$D870)+COUNTIFS($D$2:D870,D870,$F$2:F870,F870)-1&gt;1),"",
IF(AND(F870="Peretoe teenus",H870&gt;=[2]an!$M$37,RANK(D870,$D870:$D870)+COUNTIFS($D$2:D870,D870,$F$2:F870,F870)-1=1,MONTH(H870)=MONTH(K870)=TRUE,YEAR(H870)=YEAR(K870)=TRUE),((EOMONTH(H870,0)-H870+1)*X870)/DAY(EOMONTH(H870,0)),
IF(AND(F870="Peretoe teenus",H870&gt;=[2]an!$M$37,RANK(D870,$D870:$D870)+COUNTIFS($D$2:D870,D870,$F$2:F870,F870)-1=1),X870,
IF(AND(F870="Peretoe teenus",H870&lt;[2]an!$M$37,S870&lt;&gt;"kahepoolne vajaduspõhine",RANK(D870,$D870:$D870)+COUNTIFS($D$2:D870,D870,$F$2:F870,F870)-1=1),X870,
IF(AND(F870="Peretoe teenus",H870&lt;[2]an!$M$37,S870&lt;&gt;"kahepoolne vajaduspõhine",RANK(D870,$D870:$D870)+COUNTIFS($D$2:D870,D870,$F$2:F870,F870)-1&gt;1),"",
IF(AND(F870="Peretoe teenus",H870&lt;[2]an!$M$37,S870="kahepoolne vajaduspõhine",U870="",RANK(D870,$D870:$D870)+COUNTIFS($D$2:D870,D870,$F$2:F870,F870)-1=1),X870,
IF(AND(F870="Peretoe teenus",H870&lt;[2]an!$M$37,S870="kahepoolne vajaduspõhine",U870="",RANK(D870,$D870:$D870)+COUNTIFS($D$2:D870,D870,$F$2:F870,F870)-1&gt;1),"",
IF(AND(F870="Peretoe teenus",H870&lt;[2]an!$M$37,S870="kahepoolne vajaduspõhine",U870&lt;[2]an!$M$37,RANK(D870,$D870:$D870)+COUNTIFS($D$2:D870,D870,$F$2:F870,F870)-1=1),X870,
IF(AND(F870="Peretoe teenus",H870&lt;[2]an!$M$37,S870="kahepoolne vajaduspõhine",U870&lt;[2]an!$M$37,RANK(D870,$D870:$D870)+COUNTIFS($D$2:D870,D870,$F$2:F870,F870)-1&gt;1),"",
IF(AND(F870="Peretoe teenus",H870&lt;[2]an!$M$37,S870="kahepoolne vajaduspõhine",U870&gt;=[2]an!$M$37,U870&lt;=[2]an!$M$38,RANK(D870,$D870:$D870)+COUNTIFS($D$2:D870,D870,$F$2:F870,F870)-1=1),
((EOMONTH(U870,0)-U870+1)*X870)/DAY(EOMONTH(U870,0))+(DAY(U870)-1)*100/DAY(EOMONTH(U870,0)),
IF(AND(F870="Peretoe teenus",H870&lt;[2]an!$M$37,S870="kahepoolne vajaduspõhine",U870&gt;=[2]an!$M$37,U870&lt;=[2]an!$M$38,RANK(D870,$D870:$D870)+COUNTIFS($D$2:D870,D870,$F$2:F870,F870)-1&gt;1),"",
IF(AND(F870="Peretoe teenus",H870&lt;[2]an!$M$37,S870="kahepoolne vajaduspõhine",U870&gt;[2]an!$M$38,RANK(D870,$D870:$D870)+COUNTIFS($D$2:D870,D870,$F$2:F870,F870)-1=1),X870,
IF(AND(F870="Peretoe teenus",H870&lt;[2]an!$M$37,S870="kahepoolne vajaduspõhine",U870&gt;[2]an!$M$38,RANK(D870,$D870:$D870)+COUNTIFS($D$2:D870,D870,$F$2:F870,F870)-1&gt;1),"",X870*W870)))))))))))))),"")</f>
        <v/>
      </c>
      <c r="Z870" s="18" t="str">
        <f t="shared" si="40"/>
        <v/>
      </c>
      <c r="AA870" s="19" t="str">
        <f>IFERROR(VLOOKUP(E870,[2]an!$A$3:$B$81,2,FALSE),"")</f>
        <v/>
      </c>
      <c r="AB870" s="19" t="str">
        <f>IFERROR(VLOOKUP(AA870,[2]an!$C$2:$D$16,2,FALSE),"")</f>
        <v/>
      </c>
      <c r="AC870" s="20"/>
      <c r="AD870" s="21" t="str">
        <f>IF(A870=[2]an!$F$36,VLOOKUP([2]an!$F$36,[2]an!$F$36:$H$36,3,FALSE),IF(A870=[2]an!$F$35,VLOOKUP([2]an!$F$35,[2]an!$F$35:$H$35,3,FALSE),IF(A870=[2]an!$F$33,VLOOKUP([2]an!$F$33,[2]an!$F$33:$H$33,3,FALSE),IF(A870=[2]an!$F$31,VLOOKUP([2]an!$F$31,[2]an!$F$31:$H$31,3,FALSE),""))))</f>
        <v/>
      </c>
    </row>
    <row r="871" spans="6:30" x14ac:dyDescent="0.2">
      <c r="F871" s="10"/>
      <c r="G871" s="8" t="str">
        <f t="shared" si="41"/>
        <v/>
      </c>
      <c r="H871" s="13"/>
      <c r="K871" s="13"/>
      <c r="L871" s="10"/>
      <c r="M871" s="10"/>
      <c r="S871" s="8" t="str">
        <f>IFERROR(VLOOKUP(D871,[1]peretoe_teenus!$A$2:$L$2000,5,FALSE),"")</f>
        <v/>
      </c>
      <c r="U871" s="13"/>
      <c r="V871" s="15" t="str" cm="1">
        <f t="array" ref="V871">IFERROR(IF(AND(F871="Tugigrupp",RANK(K871,$K871:$K871)+COUNTIFS($K$2:K871,K871,$L$2:L871,L871,$M$2:M871,M871,$I$2:I871,I871,$G$2:G871,G871,$F$2:F871,F871)-1=1),SUMPRODUCT(($F$2:$F$4154=F871)*($G$2:$G$4154=G871)*($K$2:$K$4154=K871)*($I$2:$I$4154=I871)*($L$2:$L$4154=L871)*($M$2:$M$4154=M871)),""),"")</f>
        <v/>
      </c>
      <c r="W871" s="15" t="str">
        <f t="shared" si="39"/>
        <v/>
      </c>
      <c r="X871" s="16" t="str">
        <f>IF(AND(A871=[2]an!$G$38,F871=[2]an!$E$40),[2]an!$G$40,IF(AND(A871=[2]an!$G$38,F871=[2]an!$E$41),[2]an!$G$41,IF(AND(A871=[2]an!$G$38,F871=[2]an!$E$39,H871&gt;=[2]an!$M$37),[2]an!$G$39,
IF(AND(A871=[2]an!$G$38,F871=[2]an!$E$39,H871&lt;[2]an!$M$37,S871="kahepoolne vajaduspõhine",U871=""),[2]an!$M$40,
IF(AND(A871=[2]an!$G$38,F871=[2]an!$E$39,H871&lt;[2]an!$M$37,S871="kahepoolne vajaduspõhine",U871&lt;&gt;""),[2]an!$G$39,
IF(AND(A871=[2]an!$G$38,F871=[2]an!$E$39,H871&lt;[2]an!$M$37,S871&lt;&gt;"kahepoolne vajaduspõhine"),[2]an!$G$39,
IF(AND(A871=[2]an!$G$38,F871=[2]an!$E$42),[2]an!$G$42,
IF(AND(A871=[2]an!$H$38,F871=[2]an!$E$40),[2]an!$H$40,IF(AND(A871=[2]an!$H$38,F871=[2]an!$E$41),[2]an!$H$41,IF(AND(A871=[2]an!$H$38,F871=[2]an!$E$39,H871&gt;=[2]an!$M$37),[2]an!$H$39,
IF(AND(A871=[2]an!$H$38,F871=[2]an!$E$39,H871&lt;[2]an!$M$37,S871="kahepoolne vajaduspõhine",U871=""),[2]an!$M$40,
IF(AND(A871=[2]an!$H$38,F871=[2]an!$E$39,H871&lt;[2]an!$M$37,S871="kahepoolne vajaduspõhine",U871&lt;&gt;""),[2]an!$H$39,
IF(AND(A871=[2]an!$H$38,F871=[2]an!$E$39,H871&lt;[2]an!$M$37,S871&lt;&gt;"kahepoolne vajaduspõhine"),[2]an!$H$39,
IF(AND(A871=[2]an!$H$38,F871=[2]an!$E$42),[2]an!$H$42,
IF(AND(A871=[2]an!$I$38,F871=[2]an!$E$40),[2]an!$I$40,IF(AND(A871=[2]an!$I$38,F871=[2]an!$E$41),[2]an!$I$41,IF(AND(A871=[2]an!$I$38,F871=[2]an!$E$39,H871&gt;=[2]an!$M$37),[2]an!$I$39,
IF(AND(A871=[2]an!$I$38,F871=[2]an!$E$39,H871&lt;[2]an!$M$37,S871="kahepoolne vajaduspõhine",U871=""),[2]an!$M$40,
IF(AND(A871=[2]an!$I$38,F871=[2]an!$E$39,H871&lt;[2]an!$M$37,S871="kahepoolne vajaduspõhine",U871&lt;&gt;""),[2]an!$I$39,
IF(AND(A871=[2]an!$I$38,F871=[2]an!$E$39,H871&lt;[2]an!$M$37,S871&lt;&gt;"kahepoolne vajaduspõhine"),[2]an!$I$39,
IF(AND(A871=[2]an!$I$38,F871=[2]an!$E$42),[2]an!$I$42,
IF(AND(A871=[2]an!$J$38,F871=[2]an!$E$40),[2]an!$J$40,IF(AND(A871=[2]an!$J$38,F871=[2]an!$E$41),[2]an!$J$41,IF(AND(A871=[2]an!$J$38,F871=[2]an!$E$39,H871&gt;=[2]an!$M$37),[2]an!$J$39,
IF(AND(A871=[2]an!$J$38,F871=[2]an!$E$39,H871&lt;[2]an!$M$37,S871="kahepoolne vajaduspõhine",U871=""),[2]an!$M$40,
IF(AND(A871=[2]an!$J$38,F871=[2]an!$E$39,H871&lt;[2]an!$M$37,S871="kahepoolne vajaduspõhine",U871&lt;&gt;""),[2]an!$J$39,
IF(AND(A871=[2]an!$J$38,F871=[2]an!$E$39,H871&lt;[2]an!$M$37,S871&lt;&gt;"kahepoolne vajaduspõhine"),[2]an!$J$39,
IF(AND(A871=[2]an!$J$38,F871=[2]an!$E$42),[2]an!$J$42,""))))))))))))))))))))))))))))</f>
        <v/>
      </c>
      <c r="Y871" s="17" t="str">
        <f>IFERROR(IF(F871="Tugigrupp",0,
IF(AND(F871="Peretoe teenus",H871&gt;=[2]an!$M$37,RANK(D871,$D871:$D871)+COUNTIFS($D$2:D871,D871,$F$2:F871,F871)-1&gt;1),"",
IF(AND(F871="Peretoe teenus",H871&gt;=[2]an!$M$37,RANK(D871,$D871:$D871)+COUNTIFS($D$2:D871,D871,$F$2:F871,F871)-1=1,MONTH(H871)=MONTH(K871)=TRUE,YEAR(H871)=YEAR(K871)=TRUE),((EOMONTH(H871,0)-H871+1)*X871)/DAY(EOMONTH(H871,0)),
IF(AND(F871="Peretoe teenus",H871&gt;=[2]an!$M$37,RANK(D871,$D871:$D871)+COUNTIFS($D$2:D871,D871,$F$2:F871,F871)-1=1),X871,
IF(AND(F871="Peretoe teenus",H871&lt;[2]an!$M$37,S871&lt;&gt;"kahepoolne vajaduspõhine",RANK(D871,$D871:$D871)+COUNTIFS($D$2:D871,D871,$F$2:F871,F871)-1=1),X871,
IF(AND(F871="Peretoe teenus",H871&lt;[2]an!$M$37,S871&lt;&gt;"kahepoolne vajaduspõhine",RANK(D871,$D871:$D871)+COUNTIFS($D$2:D871,D871,$F$2:F871,F871)-1&gt;1),"",
IF(AND(F871="Peretoe teenus",H871&lt;[2]an!$M$37,S871="kahepoolne vajaduspõhine",U871="",RANK(D871,$D871:$D871)+COUNTIFS($D$2:D871,D871,$F$2:F871,F871)-1=1),X871,
IF(AND(F871="Peretoe teenus",H871&lt;[2]an!$M$37,S871="kahepoolne vajaduspõhine",U871="",RANK(D871,$D871:$D871)+COUNTIFS($D$2:D871,D871,$F$2:F871,F871)-1&gt;1),"",
IF(AND(F871="Peretoe teenus",H871&lt;[2]an!$M$37,S871="kahepoolne vajaduspõhine",U871&lt;[2]an!$M$37,RANK(D871,$D871:$D871)+COUNTIFS($D$2:D871,D871,$F$2:F871,F871)-1=1),X871,
IF(AND(F871="Peretoe teenus",H871&lt;[2]an!$M$37,S871="kahepoolne vajaduspõhine",U871&lt;[2]an!$M$37,RANK(D871,$D871:$D871)+COUNTIFS($D$2:D871,D871,$F$2:F871,F871)-1&gt;1),"",
IF(AND(F871="Peretoe teenus",H871&lt;[2]an!$M$37,S871="kahepoolne vajaduspõhine",U871&gt;=[2]an!$M$37,U871&lt;=[2]an!$M$38,RANK(D871,$D871:$D871)+COUNTIFS($D$2:D871,D871,$F$2:F871,F871)-1=1),
((EOMONTH(U871,0)-U871+1)*X871)/DAY(EOMONTH(U871,0))+(DAY(U871)-1)*100/DAY(EOMONTH(U871,0)),
IF(AND(F871="Peretoe teenus",H871&lt;[2]an!$M$37,S871="kahepoolne vajaduspõhine",U871&gt;=[2]an!$M$37,U871&lt;=[2]an!$M$38,RANK(D871,$D871:$D871)+COUNTIFS($D$2:D871,D871,$F$2:F871,F871)-1&gt;1),"",
IF(AND(F871="Peretoe teenus",H871&lt;[2]an!$M$37,S871="kahepoolne vajaduspõhine",U871&gt;[2]an!$M$38,RANK(D871,$D871:$D871)+COUNTIFS($D$2:D871,D871,$F$2:F871,F871)-1=1),X871,
IF(AND(F871="Peretoe teenus",H871&lt;[2]an!$M$37,S871="kahepoolne vajaduspõhine",U871&gt;[2]an!$M$38,RANK(D871,$D871:$D871)+COUNTIFS($D$2:D871,D871,$F$2:F871,F871)-1&gt;1),"",X871*W871)))))))))))))),"")</f>
        <v/>
      </c>
      <c r="Z871" s="18" t="str">
        <f t="shared" si="40"/>
        <v/>
      </c>
      <c r="AA871" s="19" t="str">
        <f>IFERROR(VLOOKUP(E871,[2]an!$A$3:$B$81,2,FALSE),"")</f>
        <v/>
      </c>
      <c r="AB871" s="19" t="str">
        <f>IFERROR(VLOOKUP(AA871,[2]an!$C$2:$D$16,2,FALSE),"")</f>
        <v/>
      </c>
      <c r="AC871" s="20"/>
      <c r="AD871" s="21" t="str">
        <f>IF(A871=[2]an!$F$36,VLOOKUP([2]an!$F$36,[2]an!$F$36:$H$36,3,FALSE),IF(A871=[2]an!$F$35,VLOOKUP([2]an!$F$35,[2]an!$F$35:$H$35,3,FALSE),IF(A871=[2]an!$F$33,VLOOKUP([2]an!$F$33,[2]an!$F$33:$H$33,3,FALSE),IF(A871=[2]an!$F$31,VLOOKUP([2]an!$F$31,[2]an!$F$31:$H$31,3,FALSE),""))))</f>
        <v/>
      </c>
    </row>
    <row r="872" spans="6:30" x14ac:dyDescent="0.2">
      <c r="F872" s="10"/>
      <c r="G872" s="8" t="str">
        <f t="shared" si="41"/>
        <v/>
      </c>
      <c r="H872" s="13"/>
      <c r="K872" s="13"/>
      <c r="L872" s="10"/>
      <c r="M872" s="10"/>
      <c r="S872" s="8" t="str">
        <f>IFERROR(VLOOKUP(D872,[1]peretoe_teenus!$A$2:$L$2000,5,FALSE),"")</f>
        <v/>
      </c>
      <c r="U872" s="13"/>
      <c r="V872" s="15" t="str" cm="1">
        <f t="array" ref="V872">IFERROR(IF(AND(F872="Tugigrupp",RANK(K872,$K872:$K872)+COUNTIFS($K$2:K872,K872,$L$2:L872,L872,$M$2:M872,M872,$I$2:I872,I872,$G$2:G872,G872,$F$2:F872,F872)-1=1),SUMPRODUCT(($F$2:$F$4154=F872)*($G$2:$G$4154=G872)*($K$2:$K$4154=K872)*($I$2:$I$4154=I872)*($L$2:$L$4154=L872)*($M$2:$M$4154=M872)),""),"")</f>
        <v/>
      </c>
      <c r="W872" s="15" t="str">
        <f t="shared" si="39"/>
        <v/>
      </c>
      <c r="X872" s="16" t="str">
        <f>IF(AND(A872=[2]an!$G$38,F872=[2]an!$E$40),[2]an!$G$40,IF(AND(A872=[2]an!$G$38,F872=[2]an!$E$41),[2]an!$G$41,IF(AND(A872=[2]an!$G$38,F872=[2]an!$E$39,H872&gt;=[2]an!$M$37),[2]an!$G$39,
IF(AND(A872=[2]an!$G$38,F872=[2]an!$E$39,H872&lt;[2]an!$M$37,S872="kahepoolne vajaduspõhine",U872=""),[2]an!$M$40,
IF(AND(A872=[2]an!$G$38,F872=[2]an!$E$39,H872&lt;[2]an!$M$37,S872="kahepoolne vajaduspõhine",U872&lt;&gt;""),[2]an!$G$39,
IF(AND(A872=[2]an!$G$38,F872=[2]an!$E$39,H872&lt;[2]an!$M$37,S872&lt;&gt;"kahepoolne vajaduspõhine"),[2]an!$G$39,
IF(AND(A872=[2]an!$G$38,F872=[2]an!$E$42),[2]an!$G$42,
IF(AND(A872=[2]an!$H$38,F872=[2]an!$E$40),[2]an!$H$40,IF(AND(A872=[2]an!$H$38,F872=[2]an!$E$41),[2]an!$H$41,IF(AND(A872=[2]an!$H$38,F872=[2]an!$E$39,H872&gt;=[2]an!$M$37),[2]an!$H$39,
IF(AND(A872=[2]an!$H$38,F872=[2]an!$E$39,H872&lt;[2]an!$M$37,S872="kahepoolne vajaduspõhine",U872=""),[2]an!$M$40,
IF(AND(A872=[2]an!$H$38,F872=[2]an!$E$39,H872&lt;[2]an!$M$37,S872="kahepoolne vajaduspõhine",U872&lt;&gt;""),[2]an!$H$39,
IF(AND(A872=[2]an!$H$38,F872=[2]an!$E$39,H872&lt;[2]an!$M$37,S872&lt;&gt;"kahepoolne vajaduspõhine"),[2]an!$H$39,
IF(AND(A872=[2]an!$H$38,F872=[2]an!$E$42),[2]an!$H$42,
IF(AND(A872=[2]an!$I$38,F872=[2]an!$E$40),[2]an!$I$40,IF(AND(A872=[2]an!$I$38,F872=[2]an!$E$41),[2]an!$I$41,IF(AND(A872=[2]an!$I$38,F872=[2]an!$E$39,H872&gt;=[2]an!$M$37),[2]an!$I$39,
IF(AND(A872=[2]an!$I$38,F872=[2]an!$E$39,H872&lt;[2]an!$M$37,S872="kahepoolne vajaduspõhine",U872=""),[2]an!$M$40,
IF(AND(A872=[2]an!$I$38,F872=[2]an!$E$39,H872&lt;[2]an!$M$37,S872="kahepoolne vajaduspõhine",U872&lt;&gt;""),[2]an!$I$39,
IF(AND(A872=[2]an!$I$38,F872=[2]an!$E$39,H872&lt;[2]an!$M$37,S872&lt;&gt;"kahepoolne vajaduspõhine"),[2]an!$I$39,
IF(AND(A872=[2]an!$I$38,F872=[2]an!$E$42),[2]an!$I$42,
IF(AND(A872=[2]an!$J$38,F872=[2]an!$E$40),[2]an!$J$40,IF(AND(A872=[2]an!$J$38,F872=[2]an!$E$41),[2]an!$J$41,IF(AND(A872=[2]an!$J$38,F872=[2]an!$E$39,H872&gt;=[2]an!$M$37),[2]an!$J$39,
IF(AND(A872=[2]an!$J$38,F872=[2]an!$E$39,H872&lt;[2]an!$M$37,S872="kahepoolne vajaduspõhine",U872=""),[2]an!$M$40,
IF(AND(A872=[2]an!$J$38,F872=[2]an!$E$39,H872&lt;[2]an!$M$37,S872="kahepoolne vajaduspõhine",U872&lt;&gt;""),[2]an!$J$39,
IF(AND(A872=[2]an!$J$38,F872=[2]an!$E$39,H872&lt;[2]an!$M$37,S872&lt;&gt;"kahepoolne vajaduspõhine"),[2]an!$J$39,
IF(AND(A872=[2]an!$J$38,F872=[2]an!$E$42),[2]an!$J$42,""))))))))))))))))))))))))))))</f>
        <v/>
      </c>
      <c r="Y872" s="17" t="str">
        <f>IFERROR(IF(F872="Tugigrupp",0,
IF(AND(F872="Peretoe teenus",H872&gt;=[2]an!$M$37,RANK(D872,$D872:$D872)+COUNTIFS($D$2:D872,D872,$F$2:F872,F872)-1&gt;1),"",
IF(AND(F872="Peretoe teenus",H872&gt;=[2]an!$M$37,RANK(D872,$D872:$D872)+COUNTIFS($D$2:D872,D872,$F$2:F872,F872)-1=1,MONTH(H872)=MONTH(K872)=TRUE,YEAR(H872)=YEAR(K872)=TRUE),((EOMONTH(H872,0)-H872+1)*X872)/DAY(EOMONTH(H872,0)),
IF(AND(F872="Peretoe teenus",H872&gt;=[2]an!$M$37,RANK(D872,$D872:$D872)+COUNTIFS($D$2:D872,D872,$F$2:F872,F872)-1=1),X872,
IF(AND(F872="Peretoe teenus",H872&lt;[2]an!$M$37,S872&lt;&gt;"kahepoolne vajaduspõhine",RANK(D872,$D872:$D872)+COUNTIFS($D$2:D872,D872,$F$2:F872,F872)-1=1),X872,
IF(AND(F872="Peretoe teenus",H872&lt;[2]an!$M$37,S872&lt;&gt;"kahepoolne vajaduspõhine",RANK(D872,$D872:$D872)+COUNTIFS($D$2:D872,D872,$F$2:F872,F872)-1&gt;1),"",
IF(AND(F872="Peretoe teenus",H872&lt;[2]an!$M$37,S872="kahepoolne vajaduspõhine",U872="",RANK(D872,$D872:$D872)+COUNTIFS($D$2:D872,D872,$F$2:F872,F872)-1=1),X872,
IF(AND(F872="Peretoe teenus",H872&lt;[2]an!$M$37,S872="kahepoolne vajaduspõhine",U872="",RANK(D872,$D872:$D872)+COUNTIFS($D$2:D872,D872,$F$2:F872,F872)-1&gt;1),"",
IF(AND(F872="Peretoe teenus",H872&lt;[2]an!$M$37,S872="kahepoolne vajaduspõhine",U872&lt;[2]an!$M$37,RANK(D872,$D872:$D872)+COUNTIFS($D$2:D872,D872,$F$2:F872,F872)-1=1),X872,
IF(AND(F872="Peretoe teenus",H872&lt;[2]an!$M$37,S872="kahepoolne vajaduspõhine",U872&lt;[2]an!$M$37,RANK(D872,$D872:$D872)+COUNTIFS($D$2:D872,D872,$F$2:F872,F872)-1&gt;1),"",
IF(AND(F872="Peretoe teenus",H872&lt;[2]an!$M$37,S872="kahepoolne vajaduspõhine",U872&gt;=[2]an!$M$37,U872&lt;=[2]an!$M$38,RANK(D872,$D872:$D872)+COUNTIFS($D$2:D872,D872,$F$2:F872,F872)-1=1),
((EOMONTH(U872,0)-U872+1)*X872)/DAY(EOMONTH(U872,0))+(DAY(U872)-1)*100/DAY(EOMONTH(U872,0)),
IF(AND(F872="Peretoe teenus",H872&lt;[2]an!$M$37,S872="kahepoolne vajaduspõhine",U872&gt;=[2]an!$M$37,U872&lt;=[2]an!$M$38,RANK(D872,$D872:$D872)+COUNTIFS($D$2:D872,D872,$F$2:F872,F872)-1&gt;1),"",
IF(AND(F872="Peretoe teenus",H872&lt;[2]an!$M$37,S872="kahepoolne vajaduspõhine",U872&gt;[2]an!$M$38,RANK(D872,$D872:$D872)+COUNTIFS($D$2:D872,D872,$F$2:F872,F872)-1=1),X872,
IF(AND(F872="Peretoe teenus",H872&lt;[2]an!$M$37,S872="kahepoolne vajaduspõhine",U872&gt;[2]an!$M$38,RANK(D872,$D872:$D872)+COUNTIFS($D$2:D872,D872,$F$2:F872,F872)-1&gt;1),"",X872*W872)))))))))))))),"")</f>
        <v/>
      </c>
      <c r="Z872" s="18" t="str">
        <f t="shared" si="40"/>
        <v/>
      </c>
      <c r="AA872" s="19" t="str">
        <f>IFERROR(VLOOKUP(E872,[2]an!$A$3:$B$81,2,FALSE),"")</f>
        <v/>
      </c>
      <c r="AB872" s="19" t="str">
        <f>IFERROR(VLOOKUP(AA872,[2]an!$C$2:$D$16,2,FALSE),"")</f>
        <v/>
      </c>
      <c r="AC872" s="20"/>
      <c r="AD872" s="21" t="str">
        <f>IF(A872=[2]an!$F$36,VLOOKUP([2]an!$F$36,[2]an!$F$36:$H$36,3,FALSE),IF(A872=[2]an!$F$35,VLOOKUP([2]an!$F$35,[2]an!$F$35:$H$35,3,FALSE),IF(A872=[2]an!$F$33,VLOOKUP([2]an!$F$33,[2]an!$F$33:$H$33,3,FALSE),IF(A872=[2]an!$F$31,VLOOKUP([2]an!$F$31,[2]an!$F$31:$H$31,3,FALSE),""))))</f>
        <v/>
      </c>
    </row>
    <row r="873" spans="6:30" x14ac:dyDescent="0.2">
      <c r="F873" s="10"/>
      <c r="G873" s="8" t="str">
        <f t="shared" si="41"/>
        <v/>
      </c>
      <c r="H873" s="13"/>
      <c r="K873" s="13"/>
      <c r="L873" s="10"/>
      <c r="M873" s="10"/>
      <c r="S873" s="8" t="str">
        <f>IFERROR(VLOOKUP(D873,[1]peretoe_teenus!$A$2:$L$2000,5,FALSE),"")</f>
        <v/>
      </c>
      <c r="U873" s="13"/>
      <c r="V873" s="15" t="str" cm="1">
        <f t="array" ref="V873">IFERROR(IF(AND(F873="Tugigrupp",RANK(K873,$K873:$K873)+COUNTIFS($K$2:K873,K873,$L$2:L873,L873,$M$2:M873,M873,$I$2:I873,I873,$G$2:G873,G873,$F$2:F873,F873)-1=1),SUMPRODUCT(($F$2:$F$4154=F873)*($G$2:$G$4154=G873)*($K$2:$K$4154=K873)*($I$2:$I$4154=I873)*($L$2:$L$4154=L873)*($M$2:$M$4154=M873)),""),"")</f>
        <v/>
      </c>
      <c r="W873" s="15" t="str">
        <f t="shared" si="39"/>
        <v/>
      </c>
      <c r="X873" s="16" t="str">
        <f>IF(AND(A873=[2]an!$G$38,F873=[2]an!$E$40),[2]an!$G$40,IF(AND(A873=[2]an!$G$38,F873=[2]an!$E$41),[2]an!$G$41,IF(AND(A873=[2]an!$G$38,F873=[2]an!$E$39,H873&gt;=[2]an!$M$37),[2]an!$G$39,
IF(AND(A873=[2]an!$G$38,F873=[2]an!$E$39,H873&lt;[2]an!$M$37,S873="kahepoolne vajaduspõhine",U873=""),[2]an!$M$40,
IF(AND(A873=[2]an!$G$38,F873=[2]an!$E$39,H873&lt;[2]an!$M$37,S873="kahepoolne vajaduspõhine",U873&lt;&gt;""),[2]an!$G$39,
IF(AND(A873=[2]an!$G$38,F873=[2]an!$E$39,H873&lt;[2]an!$M$37,S873&lt;&gt;"kahepoolne vajaduspõhine"),[2]an!$G$39,
IF(AND(A873=[2]an!$G$38,F873=[2]an!$E$42),[2]an!$G$42,
IF(AND(A873=[2]an!$H$38,F873=[2]an!$E$40),[2]an!$H$40,IF(AND(A873=[2]an!$H$38,F873=[2]an!$E$41),[2]an!$H$41,IF(AND(A873=[2]an!$H$38,F873=[2]an!$E$39,H873&gt;=[2]an!$M$37),[2]an!$H$39,
IF(AND(A873=[2]an!$H$38,F873=[2]an!$E$39,H873&lt;[2]an!$M$37,S873="kahepoolne vajaduspõhine",U873=""),[2]an!$M$40,
IF(AND(A873=[2]an!$H$38,F873=[2]an!$E$39,H873&lt;[2]an!$M$37,S873="kahepoolne vajaduspõhine",U873&lt;&gt;""),[2]an!$H$39,
IF(AND(A873=[2]an!$H$38,F873=[2]an!$E$39,H873&lt;[2]an!$M$37,S873&lt;&gt;"kahepoolne vajaduspõhine"),[2]an!$H$39,
IF(AND(A873=[2]an!$H$38,F873=[2]an!$E$42),[2]an!$H$42,
IF(AND(A873=[2]an!$I$38,F873=[2]an!$E$40),[2]an!$I$40,IF(AND(A873=[2]an!$I$38,F873=[2]an!$E$41),[2]an!$I$41,IF(AND(A873=[2]an!$I$38,F873=[2]an!$E$39,H873&gt;=[2]an!$M$37),[2]an!$I$39,
IF(AND(A873=[2]an!$I$38,F873=[2]an!$E$39,H873&lt;[2]an!$M$37,S873="kahepoolne vajaduspõhine",U873=""),[2]an!$M$40,
IF(AND(A873=[2]an!$I$38,F873=[2]an!$E$39,H873&lt;[2]an!$M$37,S873="kahepoolne vajaduspõhine",U873&lt;&gt;""),[2]an!$I$39,
IF(AND(A873=[2]an!$I$38,F873=[2]an!$E$39,H873&lt;[2]an!$M$37,S873&lt;&gt;"kahepoolne vajaduspõhine"),[2]an!$I$39,
IF(AND(A873=[2]an!$I$38,F873=[2]an!$E$42),[2]an!$I$42,
IF(AND(A873=[2]an!$J$38,F873=[2]an!$E$40),[2]an!$J$40,IF(AND(A873=[2]an!$J$38,F873=[2]an!$E$41),[2]an!$J$41,IF(AND(A873=[2]an!$J$38,F873=[2]an!$E$39,H873&gt;=[2]an!$M$37),[2]an!$J$39,
IF(AND(A873=[2]an!$J$38,F873=[2]an!$E$39,H873&lt;[2]an!$M$37,S873="kahepoolne vajaduspõhine",U873=""),[2]an!$M$40,
IF(AND(A873=[2]an!$J$38,F873=[2]an!$E$39,H873&lt;[2]an!$M$37,S873="kahepoolne vajaduspõhine",U873&lt;&gt;""),[2]an!$J$39,
IF(AND(A873=[2]an!$J$38,F873=[2]an!$E$39,H873&lt;[2]an!$M$37,S873&lt;&gt;"kahepoolne vajaduspõhine"),[2]an!$J$39,
IF(AND(A873=[2]an!$J$38,F873=[2]an!$E$42),[2]an!$J$42,""))))))))))))))))))))))))))))</f>
        <v/>
      </c>
      <c r="Y873" s="17" t="str">
        <f>IFERROR(IF(F873="Tugigrupp",0,
IF(AND(F873="Peretoe teenus",H873&gt;=[2]an!$M$37,RANK(D873,$D873:$D873)+COUNTIFS($D$2:D873,D873,$F$2:F873,F873)-1&gt;1),"",
IF(AND(F873="Peretoe teenus",H873&gt;=[2]an!$M$37,RANK(D873,$D873:$D873)+COUNTIFS($D$2:D873,D873,$F$2:F873,F873)-1=1,MONTH(H873)=MONTH(K873)=TRUE,YEAR(H873)=YEAR(K873)=TRUE),((EOMONTH(H873,0)-H873+1)*X873)/DAY(EOMONTH(H873,0)),
IF(AND(F873="Peretoe teenus",H873&gt;=[2]an!$M$37,RANK(D873,$D873:$D873)+COUNTIFS($D$2:D873,D873,$F$2:F873,F873)-1=1),X873,
IF(AND(F873="Peretoe teenus",H873&lt;[2]an!$M$37,S873&lt;&gt;"kahepoolne vajaduspõhine",RANK(D873,$D873:$D873)+COUNTIFS($D$2:D873,D873,$F$2:F873,F873)-1=1),X873,
IF(AND(F873="Peretoe teenus",H873&lt;[2]an!$M$37,S873&lt;&gt;"kahepoolne vajaduspõhine",RANK(D873,$D873:$D873)+COUNTIFS($D$2:D873,D873,$F$2:F873,F873)-1&gt;1),"",
IF(AND(F873="Peretoe teenus",H873&lt;[2]an!$M$37,S873="kahepoolne vajaduspõhine",U873="",RANK(D873,$D873:$D873)+COUNTIFS($D$2:D873,D873,$F$2:F873,F873)-1=1),X873,
IF(AND(F873="Peretoe teenus",H873&lt;[2]an!$M$37,S873="kahepoolne vajaduspõhine",U873="",RANK(D873,$D873:$D873)+COUNTIFS($D$2:D873,D873,$F$2:F873,F873)-1&gt;1),"",
IF(AND(F873="Peretoe teenus",H873&lt;[2]an!$M$37,S873="kahepoolne vajaduspõhine",U873&lt;[2]an!$M$37,RANK(D873,$D873:$D873)+COUNTIFS($D$2:D873,D873,$F$2:F873,F873)-1=1),X873,
IF(AND(F873="Peretoe teenus",H873&lt;[2]an!$M$37,S873="kahepoolne vajaduspõhine",U873&lt;[2]an!$M$37,RANK(D873,$D873:$D873)+COUNTIFS($D$2:D873,D873,$F$2:F873,F873)-1&gt;1),"",
IF(AND(F873="Peretoe teenus",H873&lt;[2]an!$M$37,S873="kahepoolne vajaduspõhine",U873&gt;=[2]an!$M$37,U873&lt;=[2]an!$M$38,RANK(D873,$D873:$D873)+COUNTIFS($D$2:D873,D873,$F$2:F873,F873)-1=1),
((EOMONTH(U873,0)-U873+1)*X873)/DAY(EOMONTH(U873,0))+(DAY(U873)-1)*100/DAY(EOMONTH(U873,0)),
IF(AND(F873="Peretoe teenus",H873&lt;[2]an!$M$37,S873="kahepoolne vajaduspõhine",U873&gt;=[2]an!$M$37,U873&lt;=[2]an!$M$38,RANK(D873,$D873:$D873)+COUNTIFS($D$2:D873,D873,$F$2:F873,F873)-1&gt;1),"",
IF(AND(F873="Peretoe teenus",H873&lt;[2]an!$M$37,S873="kahepoolne vajaduspõhine",U873&gt;[2]an!$M$38,RANK(D873,$D873:$D873)+COUNTIFS($D$2:D873,D873,$F$2:F873,F873)-1=1),X873,
IF(AND(F873="Peretoe teenus",H873&lt;[2]an!$M$37,S873="kahepoolne vajaduspõhine",U873&gt;[2]an!$M$38,RANK(D873,$D873:$D873)+COUNTIFS($D$2:D873,D873,$F$2:F873,F873)-1&gt;1),"",X873*W873)))))))))))))),"")</f>
        <v/>
      </c>
      <c r="Z873" s="18" t="str">
        <f t="shared" si="40"/>
        <v/>
      </c>
      <c r="AA873" s="19" t="str">
        <f>IFERROR(VLOOKUP(E873,[2]an!$A$3:$B$81,2,FALSE),"")</f>
        <v/>
      </c>
      <c r="AB873" s="19" t="str">
        <f>IFERROR(VLOOKUP(AA873,[2]an!$C$2:$D$16,2,FALSE),"")</f>
        <v/>
      </c>
      <c r="AC873" s="20"/>
      <c r="AD873" s="21" t="str">
        <f>IF(A873=[2]an!$F$36,VLOOKUP([2]an!$F$36,[2]an!$F$36:$H$36,3,FALSE),IF(A873=[2]an!$F$35,VLOOKUP([2]an!$F$35,[2]an!$F$35:$H$35,3,FALSE),IF(A873=[2]an!$F$33,VLOOKUP([2]an!$F$33,[2]an!$F$33:$H$33,3,FALSE),IF(A873=[2]an!$F$31,VLOOKUP([2]an!$F$31,[2]an!$F$31:$H$31,3,FALSE),""))))</f>
        <v/>
      </c>
    </row>
    <row r="874" spans="6:30" x14ac:dyDescent="0.2">
      <c r="F874" s="10"/>
      <c r="G874" s="8" t="str">
        <f t="shared" si="41"/>
        <v/>
      </c>
      <c r="H874" s="13"/>
      <c r="K874" s="13"/>
      <c r="L874" s="10"/>
      <c r="M874" s="10"/>
      <c r="S874" s="8" t="str">
        <f>IFERROR(VLOOKUP(D874,[1]peretoe_teenus!$A$2:$L$2000,5,FALSE),"")</f>
        <v/>
      </c>
      <c r="U874" s="13"/>
      <c r="V874" s="15" t="str" cm="1">
        <f t="array" ref="V874">IFERROR(IF(AND(F874="Tugigrupp",RANK(K874,$K874:$K874)+COUNTIFS($K$2:K874,K874,$L$2:L874,L874,$M$2:M874,M874,$I$2:I874,I874,$G$2:G874,G874,$F$2:F874,F874)-1=1),SUMPRODUCT(($F$2:$F$4154=F874)*($G$2:$G$4154=G874)*($K$2:$K$4154=K874)*($I$2:$I$4154=I874)*($L$2:$L$4154=L874)*($M$2:$M$4154=M874)),""),"")</f>
        <v/>
      </c>
      <c r="W874" s="15" t="str">
        <f t="shared" si="39"/>
        <v/>
      </c>
      <c r="X874" s="16" t="str">
        <f>IF(AND(A874=[2]an!$G$38,F874=[2]an!$E$40),[2]an!$G$40,IF(AND(A874=[2]an!$G$38,F874=[2]an!$E$41),[2]an!$G$41,IF(AND(A874=[2]an!$G$38,F874=[2]an!$E$39,H874&gt;=[2]an!$M$37),[2]an!$G$39,
IF(AND(A874=[2]an!$G$38,F874=[2]an!$E$39,H874&lt;[2]an!$M$37,S874="kahepoolne vajaduspõhine",U874=""),[2]an!$M$40,
IF(AND(A874=[2]an!$G$38,F874=[2]an!$E$39,H874&lt;[2]an!$M$37,S874="kahepoolne vajaduspõhine",U874&lt;&gt;""),[2]an!$G$39,
IF(AND(A874=[2]an!$G$38,F874=[2]an!$E$39,H874&lt;[2]an!$M$37,S874&lt;&gt;"kahepoolne vajaduspõhine"),[2]an!$G$39,
IF(AND(A874=[2]an!$G$38,F874=[2]an!$E$42),[2]an!$G$42,
IF(AND(A874=[2]an!$H$38,F874=[2]an!$E$40),[2]an!$H$40,IF(AND(A874=[2]an!$H$38,F874=[2]an!$E$41),[2]an!$H$41,IF(AND(A874=[2]an!$H$38,F874=[2]an!$E$39,H874&gt;=[2]an!$M$37),[2]an!$H$39,
IF(AND(A874=[2]an!$H$38,F874=[2]an!$E$39,H874&lt;[2]an!$M$37,S874="kahepoolne vajaduspõhine",U874=""),[2]an!$M$40,
IF(AND(A874=[2]an!$H$38,F874=[2]an!$E$39,H874&lt;[2]an!$M$37,S874="kahepoolne vajaduspõhine",U874&lt;&gt;""),[2]an!$H$39,
IF(AND(A874=[2]an!$H$38,F874=[2]an!$E$39,H874&lt;[2]an!$M$37,S874&lt;&gt;"kahepoolne vajaduspõhine"),[2]an!$H$39,
IF(AND(A874=[2]an!$H$38,F874=[2]an!$E$42),[2]an!$H$42,
IF(AND(A874=[2]an!$I$38,F874=[2]an!$E$40),[2]an!$I$40,IF(AND(A874=[2]an!$I$38,F874=[2]an!$E$41),[2]an!$I$41,IF(AND(A874=[2]an!$I$38,F874=[2]an!$E$39,H874&gt;=[2]an!$M$37),[2]an!$I$39,
IF(AND(A874=[2]an!$I$38,F874=[2]an!$E$39,H874&lt;[2]an!$M$37,S874="kahepoolne vajaduspõhine",U874=""),[2]an!$M$40,
IF(AND(A874=[2]an!$I$38,F874=[2]an!$E$39,H874&lt;[2]an!$M$37,S874="kahepoolne vajaduspõhine",U874&lt;&gt;""),[2]an!$I$39,
IF(AND(A874=[2]an!$I$38,F874=[2]an!$E$39,H874&lt;[2]an!$M$37,S874&lt;&gt;"kahepoolne vajaduspõhine"),[2]an!$I$39,
IF(AND(A874=[2]an!$I$38,F874=[2]an!$E$42),[2]an!$I$42,
IF(AND(A874=[2]an!$J$38,F874=[2]an!$E$40),[2]an!$J$40,IF(AND(A874=[2]an!$J$38,F874=[2]an!$E$41),[2]an!$J$41,IF(AND(A874=[2]an!$J$38,F874=[2]an!$E$39,H874&gt;=[2]an!$M$37),[2]an!$J$39,
IF(AND(A874=[2]an!$J$38,F874=[2]an!$E$39,H874&lt;[2]an!$M$37,S874="kahepoolne vajaduspõhine",U874=""),[2]an!$M$40,
IF(AND(A874=[2]an!$J$38,F874=[2]an!$E$39,H874&lt;[2]an!$M$37,S874="kahepoolne vajaduspõhine",U874&lt;&gt;""),[2]an!$J$39,
IF(AND(A874=[2]an!$J$38,F874=[2]an!$E$39,H874&lt;[2]an!$M$37,S874&lt;&gt;"kahepoolne vajaduspõhine"),[2]an!$J$39,
IF(AND(A874=[2]an!$J$38,F874=[2]an!$E$42),[2]an!$J$42,""))))))))))))))))))))))))))))</f>
        <v/>
      </c>
      <c r="Y874" s="17" t="str">
        <f>IFERROR(IF(F874="Tugigrupp",0,
IF(AND(F874="Peretoe teenus",H874&gt;=[2]an!$M$37,RANK(D874,$D874:$D874)+COUNTIFS($D$2:D874,D874,$F$2:F874,F874)-1&gt;1),"",
IF(AND(F874="Peretoe teenus",H874&gt;=[2]an!$M$37,RANK(D874,$D874:$D874)+COUNTIFS($D$2:D874,D874,$F$2:F874,F874)-1=1,MONTH(H874)=MONTH(K874)=TRUE,YEAR(H874)=YEAR(K874)=TRUE),((EOMONTH(H874,0)-H874+1)*X874)/DAY(EOMONTH(H874,0)),
IF(AND(F874="Peretoe teenus",H874&gt;=[2]an!$M$37,RANK(D874,$D874:$D874)+COUNTIFS($D$2:D874,D874,$F$2:F874,F874)-1=1),X874,
IF(AND(F874="Peretoe teenus",H874&lt;[2]an!$M$37,S874&lt;&gt;"kahepoolne vajaduspõhine",RANK(D874,$D874:$D874)+COUNTIFS($D$2:D874,D874,$F$2:F874,F874)-1=1),X874,
IF(AND(F874="Peretoe teenus",H874&lt;[2]an!$M$37,S874&lt;&gt;"kahepoolne vajaduspõhine",RANK(D874,$D874:$D874)+COUNTIFS($D$2:D874,D874,$F$2:F874,F874)-1&gt;1),"",
IF(AND(F874="Peretoe teenus",H874&lt;[2]an!$M$37,S874="kahepoolne vajaduspõhine",U874="",RANK(D874,$D874:$D874)+COUNTIFS($D$2:D874,D874,$F$2:F874,F874)-1=1),X874,
IF(AND(F874="Peretoe teenus",H874&lt;[2]an!$M$37,S874="kahepoolne vajaduspõhine",U874="",RANK(D874,$D874:$D874)+COUNTIFS($D$2:D874,D874,$F$2:F874,F874)-1&gt;1),"",
IF(AND(F874="Peretoe teenus",H874&lt;[2]an!$M$37,S874="kahepoolne vajaduspõhine",U874&lt;[2]an!$M$37,RANK(D874,$D874:$D874)+COUNTIFS($D$2:D874,D874,$F$2:F874,F874)-1=1),X874,
IF(AND(F874="Peretoe teenus",H874&lt;[2]an!$M$37,S874="kahepoolne vajaduspõhine",U874&lt;[2]an!$M$37,RANK(D874,$D874:$D874)+COUNTIFS($D$2:D874,D874,$F$2:F874,F874)-1&gt;1),"",
IF(AND(F874="Peretoe teenus",H874&lt;[2]an!$M$37,S874="kahepoolne vajaduspõhine",U874&gt;=[2]an!$M$37,U874&lt;=[2]an!$M$38,RANK(D874,$D874:$D874)+COUNTIFS($D$2:D874,D874,$F$2:F874,F874)-1=1),
((EOMONTH(U874,0)-U874+1)*X874)/DAY(EOMONTH(U874,0))+(DAY(U874)-1)*100/DAY(EOMONTH(U874,0)),
IF(AND(F874="Peretoe teenus",H874&lt;[2]an!$M$37,S874="kahepoolne vajaduspõhine",U874&gt;=[2]an!$M$37,U874&lt;=[2]an!$M$38,RANK(D874,$D874:$D874)+COUNTIFS($D$2:D874,D874,$F$2:F874,F874)-1&gt;1),"",
IF(AND(F874="Peretoe teenus",H874&lt;[2]an!$M$37,S874="kahepoolne vajaduspõhine",U874&gt;[2]an!$M$38,RANK(D874,$D874:$D874)+COUNTIFS($D$2:D874,D874,$F$2:F874,F874)-1=1),X874,
IF(AND(F874="Peretoe teenus",H874&lt;[2]an!$M$37,S874="kahepoolne vajaduspõhine",U874&gt;[2]an!$M$38,RANK(D874,$D874:$D874)+COUNTIFS($D$2:D874,D874,$F$2:F874,F874)-1&gt;1),"",X874*W874)))))))))))))),"")</f>
        <v/>
      </c>
      <c r="Z874" s="18" t="str">
        <f t="shared" si="40"/>
        <v/>
      </c>
      <c r="AA874" s="19" t="str">
        <f>IFERROR(VLOOKUP(E874,[2]an!$A$3:$B$81,2,FALSE),"")</f>
        <v/>
      </c>
      <c r="AB874" s="19" t="str">
        <f>IFERROR(VLOOKUP(AA874,[2]an!$C$2:$D$16,2,FALSE),"")</f>
        <v/>
      </c>
      <c r="AC874" s="20"/>
      <c r="AD874" s="21" t="str">
        <f>IF(A874=[2]an!$F$36,VLOOKUP([2]an!$F$36,[2]an!$F$36:$H$36,3,FALSE),IF(A874=[2]an!$F$35,VLOOKUP([2]an!$F$35,[2]an!$F$35:$H$35,3,FALSE),IF(A874=[2]an!$F$33,VLOOKUP([2]an!$F$33,[2]an!$F$33:$H$33,3,FALSE),IF(A874=[2]an!$F$31,VLOOKUP([2]an!$F$31,[2]an!$F$31:$H$31,3,FALSE),""))))</f>
        <v/>
      </c>
    </row>
    <row r="875" spans="6:30" x14ac:dyDescent="0.2">
      <c r="F875" s="10"/>
      <c r="G875" s="8" t="str">
        <f t="shared" si="41"/>
        <v/>
      </c>
      <c r="H875" s="13"/>
      <c r="K875" s="13"/>
      <c r="L875" s="10"/>
      <c r="M875" s="10"/>
      <c r="S875" s="8" t="str">
        <f>IFERROR(VLOOKUP(D875,[1]peretoe_teenus!$A$2:$L$2000,5,FALSE),"")</f>
        <v/>
      </c>
      <c r="U875" s="13"/>
      <c r="V875" s="15" t="str" cm="1">
        <f t="array" ref="V875">IFERROR(IF(AND(F875="Tugigrupp",RANK(K875,$K875:$K875)+COUNTIFS($K$2:K875,K875,$L$2:L875,L875,$M$2:M875,M875,$I$2:I875,I875,$G$2:G875,G875,$F$2:F875,F875)-1=1),SUMPRODUCT(($F$2:$F$4154=F875)*($G$2:$G$4154=G875)*($K$2:$K$4154=K875)*($I$2:$I$4154=I875)*($L$2:$L$4154=L875)*($M$2:$M$4154=M875)),""),"")</f>
        <v/>
      </c>
      <c r="W875" s="15" t="str">
        <f t="shared" si="39"/>
        <v/>
      </c>
      <c r="X875" s="16" t="str">
        <f>IF(AND(A875=[2]an!$G$38,F875=[2]an!$E$40),[2]an!$G$40,IF(AND(A875=[2]an!$G$38,F875=[2]an!$E$41),[2]an!$G$41,IF(AND(A875=[2]an!$G$38,F875=[2]an!$E$39,H875&gt;=[2]an!$M$37),[2]an!$G$39,
IF(AND(A875=[2]an!$G$38,F875=[2]an!$E$39,H875&lt;[2]an!$M$37,S875="kahepoolne vajaduspõhine",U875=""),[2]an!$M$40,
IF(AND(A875=[2]an!$G$38,F875=[2]an!$E$39,H875&lt;[2]an!$M$37,S875="kahepoolne vajaduspõhine",U875&lt;&gt;""),[2]an!$G$39,
IF(AND(A875=[2]an!$G$38,F875=[2]an!$E$39,H875&lt;[2]an!$M$37,S875&lt;&gt;"kahepoolne vajaduspõhine"),[2]an!$G$39,
IF(AND(A875=[2]an!$G$38,F875=[2]an!$E$42),[2]an!$G$42,
IF(AND(A875=[2]an!$H$38,F875=[2]an!$E$40),[2]an!$H$40,IF(AND(A875=[2]an!$H$38,F875=[2]an!$E$41),[2]an!$H$41,IF(AND(A875=[2]an!$H$38,F875=[2]an!$E$39,H875&gt;=[2]an!$M$37),[2]an!$H$39,
IF(AND(A875=[2]an!$H$38,F875=[2]an!$E$39,H875&lt;[2]an!$M$37,S875="kahepoolne vajaduspõhine",U875=""),[2]an!$M$40,
IF(AND(A875=[2]an!$H$38,F875=[2]an!$E$39,H875&lt;[2]an!$M$37,S875="kahepoolne vajaduspõhine",U875&lt;&gt;""),[2]an!$H$39,
IF(AND(A875=[2]an!$H$38,F875=[2]an!$E$39,H875&lt;[2]an!$M$37,S875&lt;&gt;"kahepoolne vajaduspõhine"),[2]an!$H$39,
IF(AND(A875=[2]an!$H$38,F875=[2]an!$E$42),[2]an!$H$42,
IF(AND(A875=[2]an!$I$38,F875=[2]an!$E$40),[2]an!$I$40,IF(AND(A875=[2]an!$I$38,F875=[2]an!$E$41),[2]an!$I$41,IF(AND(A875=[2]an!$I$38,F875=[2]an!$E$39,H875&gt;=[2]an!$M$37),[2]an!$I$39,
IF(AND(A875=[2]an!$I$38,F875=[2]an!$E$39,H875&lt;[2]an!$M$37,S875="kahepoolne vajaduspõhine",U875=""),[2]an!$M$40,
IF(AND(A875=[2]an!$I$38,F875=[2]an!$E$39,H875&lt;[2]an!$M$37,S875="kahepoolne vajaduspõhine",U875&lt;&gt;""),[2]an!$I$39,
IF(AND(A875=[2]an!$I$38,F875=[2]an!$E$39,H875&lt;[2]an!$M$37,S875&lt;&gt;"kahepoolne vajaduspõhine"),[2]an!$I$39,
IF(AND(A875=[2]an!$I$38,F875=[2]an!$E$42),[2]an!$I$42,
IF(AND(A875=[2]an!$J$38,F875=[2]an!$E$40),[2]an!$J$40,IF(AND(A875=[2]an!$J$38,F875=[2]an!$E$41),[2]an!$J$41,IF(AND(A875=[2]an!$J$38,F875=[2]an!$E$39,H875&gt;=[2]an!$M$37),[2]an!$J$39,
IF(AND(A875=[2]an!$J$38,F875=[2]an!$E$39,H875&lt;[2]an!$M$37,S875="kahepoolne vajaduspõhine",U875=""),[2]an!$M$40,
IF(AND(A875=[2]an!$J$38,F875=[2]an!$E$39,H875&lt;[2]an!$M$37,S875="kahepoolne vajaduspõhine",U875&lt;&gt;""),[2]an!$J$39,
IF(AND(A875=[2]an!$J$38,F875=[2]an!$E$39,H875&lt;[2]an!$M$37,S875&lt;&gt;"kahepoolne vajaduspõhine"),[2]an!$J$39,
IF(AND(A875=[2]an!$J$38,F875=[2]an!$E$42),[2]an!$J$42,""))))))))))))))))))))))))))))</f>
        <v/>
      </c>
      <c r="Y875" s="17" t="str">
        <f>IFERROR(IF(F875="Tugigrupp",0,
IF(AND(F875="Peretoe teenus",H875&gt;=[2]an!$M$37,RANK(D875,$D875:$D875)+COUNTIFS($D$2:D875,D875,$F$2:F875,F875)-1&gt;1),"",
IF(AND(F875="Peretoe teenus",H875&gt;=[2]an!$M$37,RANK(D875,$D875:$D875)+COUNTIFS($D$2:D875,D875,$F$2:F875,F875)-1=1,MONTH(H875)=MONTH(K875)=TRUE,YEAR(H875)=YEAR(K875)=TRUE),((EOMONTH(H875,0)-H875+1)*X875)/DAY(EOMONTH(H875,0)),
IF(AND(F875="Peretoe teenus",H875&gt;=[2]an!$M$37,RANK(D875,$D875:$D875)+COUNTIFS($D$2:D875,D875,$F$2:F875,F875)-1=1),X875,
IF(AND(F875="Peretoe teenus",H875&lt;[2]an!$M$37,S875&lt;&gt;"kahepoolne vajaduspõhine",RANK(D875,$D875:$D875)+COUNTIFS($D$2:D875,D875,$F$2:F875,F875)-1=1),X875,
IF(AND(F875="Peretoe teenus",H875&lt;[2]an!$M$37,S875&lt;&gt;"kahepoolne vajaduspõhine",RANK(D875,$D875:$D875)+COUNTIFS($D$2:D875,D875,$F$2:F875,F875)-1&gt;1),"",
IF(AND(F875="Peretoe teenus",H875&lt;[2]an!$M$37,S875="kahepoolne vajaduspõhine",U875="",RANK(D875,$D875:$D875)+COUNTIFS($D$2:D875,D875,$F$2:F875,F875)-1=1),X875,
IF(AND(F875="Peretoe teenus",H875&lt;[2]an!$M$37,S875="kahepoolne vajaduspõhine",U875="",RANK(D875,$D875:$D875)+COUNTIFS($D$2:D875,D875,$F$2:F875,F875)-1&gt;1),"",
IF(AND(F875="Peretoe teenus",H875&lt;[2]an!$M$37,S875="kahepoolne vajaduspõhine",U875&lt;[2]an!$M$37,RANK(D875,$D875:$D875)+COUNTIFS($D$2:D875,D875,$F$2:F875,F875)-1=1),X875,
IF(AND(F875="Peretoe teenus",H875&lt;[2]an!$M$37,S875="kahepoolne vajaduspõhine",U875&lt;[2]an!$M$37,RANK(D875,$D875:$D875)+COUNTIFS($D$2:D875,D875,$F$2:F875,F875)-1&gt;1),"",
IF(AND(F875="Peretoe teenus",H875&lt;[2]an!$M$37,S875="kahepoolne vajaduspõhine",U875&gt;=[2]an!$M$37,U875&lt;=[2]an!$M$38,RANK(D875,$D875:$D875)+COUNTIFS($D$2:D875,D875,$F$2:F875,F875)-1=1),
((EOMONTH(U875,0)-U875+1)*X875)/DAY(EOMONTH(U875,0))+(DAY(U875)-1)*100/DAY(EOMONTH(U875,0)),
IF(AND(F875="Peretoe teenus",H875&lt;[2]an!$M$37,S875="kahepoolne vajaduspõhine",U875&gt;=[2]an!$M$37,U875&lt;=[2]an!$M$38,RANK(D875,$D875:$D875)+COUNTIFS($D$2:D875,D875,$F$2:F875,F875)-1&gt;1),"",
IF(AND(F875="Peretoe teenus",H875&lt;[2]an!$M$37,S875="kahepoolne vajaduspõhine",U875&gt;[2]an!$M$38,RANK(D875,$D875:$D875)+COUNTIFS($D$2:D875,D875,$F$2:F875,F875)-1=1),X875,
IF(AND(F875="Peretoe teenus",H875&lt;[2]an!$M$37,S875="kahepoolne vajaduspõhine",U875&gt;[2]an!$M$38,RANK(D875,$D875:$D875)+COUNTIFS($D$2:D875,D875,$F$2:F875,F875)-1&gt;1),"",X875*W875)))))))))))))),"")</f>
        <v/>
      </c>
      <c r="Z875" s="18" t="str">
        <f t="shared" si="40"/>
        <v/>
      </c>
      <c r="AA875" s="19" t="str">
        <f>IFERROR(VLOOKUP(E875,[2]an!$A$3:$B$81,2,FALSE),"")</f>
        <v/>
      </c>
      <c r="AB875" s="19" t="str">
        <f>IFERROR(VLOOKUP(AA875,[2]an!$C$2:$D$16,2,FALSE),"")</f>
        <v/>
      </c>
      <c r="AC875" s="20"/>
      <c r="AD875" s="21" t="str">
        <f>IF(A875=[2]an!$F$36,VLOOKUP([2]an!$F$36,[2]an!$F$36:$H$36,3,FALSE),IF(A875=[2]an!$F$35,VLOOKUP([2]an!$F$35,[2]an!$F$35:$H$35,3,FALSE),IF(A875=[2]an!$F$33,VLOOKUP([2]an!$F$33,[2]an!$F$33:$H$33,3,FALSE),IF(A875=[2]an!$F$31,VLOOKUP([2]an!$F$31,[2]an!$F$31:$H$31,3,FALSE),""))))</f>
        <v/>
      </c>
    </row>
    <row r="876" spans="6:30" x14ac:dyDescent="0.2">
      <c r="F876" s="10"/>
      <c r="G876" s="8" t="str">
        <f t="shared" si="41"/>
        <v/>
      </c>
      <c r="H876" s="13"/>
      <c r="K876" s="13"/>
      <c r="L876" s="10"/>
      <c r="M876" s="10"/>
      <c r="S876" s="8" t="str">
        <f>IFERROR(VLOOKUP(D876,[1]peretoe_teenus!$A$2:$L$2000,5,FALSE),"")</f>
        <v/>
      </c>
      <c r="U876" s="13"/>
      <c r="V876" s="15" t="str" cm="1">
        <f t="array" ref="V876">IFERROR(IF(AND(F876="Tugigrupp",RANK(K876,$K876:$K876)+COUNTIFS($K$2:K876,K876,$L$2:L876,L876,$M$2:M876,M876,$I$2:I876,I876,$G$2:G876,G876,$F$2:F876,F876)-1=1),SUMPRODUCT(($F$2:$F$4154=F876)*($G$2:$G$4154=G876)*($K$2:$K$4154=K876)*($I$2:$I$4154=I876)*($L$2:$L$4154=L876)*($M$2:$M$4154=M876)),""),"")</f>
        <v/>
      </c>
      <c r="W876" s="15" t="str">
        <f t="shared" si="39"/>
        <v/>
      </c>
      <c r="X876" s="16" t="str">
        <f>IF(AND(A876=[2]an!$G$38,F876=[2]an!$E$40),[2]an!$G$40,IF(AND(A876=[2]an!$G$38,F876=[2]an!$E$41),[2]an!$G$41,IF(AND(A876=[2]an!$G$38,F876=[2]an!$E$39,H876&gt;=[2]an!$M$37),[2]an!$G$39,
IF(AND(A876=[2]an!$G$38,F876=[2]an!$E$39,H876&lt;[2]an!$M$37,S876="kahepoolne vajaduspõhine",U876=""),[2]an!$M$40,
IF(AND(A876=[2]an!$G$38,F876=[2]an!$E$39,H876&lt;[2]an!$M$37,S876="kahepoolne vajaduspõhine",U876&lt;&gt;""),[2]an!$G$39,
IF(AND(A876=[2]an!$G$38,F876=[2]an!$E$39,H876&lt;[2]an!$M$37,S876&lt;&gt;"kahepoolne vajaduspõhine"),[2]an!$G$39,
IF(AND(A876=[2]an!$G$38,F876=[2]an!$E$42),[2]an!$G$42,
IF(AND(A876=[2]an!$H$38,F876=[2]an!$E$40),[2]an!$H$40,IF(AND(A876=[2]an!$H$38,F876=[2]an!$E$41),[2]an!$H$41,IF(AND(A876=[2]an!$H$38,F876=[2]an!$E$39,H876&gt;=[2]an!$M$37),[2]an!$H$39,
IF(AND(A876=[2]an!$H$38,F876=[2]an!$E$39,H876&lt;[2]an!$M$37,S876="kahepoolne vajaduspõhine",U876=""),[2]an!$M$40,
IF(AND(A876=[2]an!$H$38,F876=[2]an!$E$39,H876&lt;[2]an!$M$37,S876="kahepoolne vajaduspõhine",U876&lt;&gt;""),[2]an!$H$39,
IF(AND(A876=[2]an!$H$38,F876=[2]an!$E$39,H876&lt;[2]an!$M$37,S876&lt;&gt;"kahepoolne vajaduspõhine"),[2]an!$H$39,
IF(AND(A876=[2]an!$H$38,F876=[2]an!$E$42),[2]an!$H$42,
IF(AND(A876=[2]an!$I$38,F876=[2]an!$E$40),[2]an!$I$40,IF(AND(A876=[2]an!$I$38,F876=[2]an!$E$41),[2]an!$I$41,IF(AND(A876=[2]an!$I$38,F876=[2]an!$E$39,H876&gt;=[2]an!$M$37),[2]an!$I$39,
IF(AND(A876=[2]an!$I$38,F876=[2]an!$E$39,H876&lt;[2]an!$M$37,S876="kahepoolne vajaduspõhine",U876=""),[2]an!$M$40,
IF(AND(A876=[2]an!$I$38,F876=[2]an!$E$39,H876&lt;[2]an!$M$37,S876="kahepoolne vajaduspõhine",U876&lt;&gt;""),[2]an!$I$39,
IF(AND(A876=[2]an!$I$38,F876=[2]an!$E$39,H876&lt;[2]an!$M$37,S876&lt;&gt;"kahepoolne vajaduspõhine"),[2]an!$I$39,
IF(AND(A876=[2]an!$I$38,F876=[2]an!$E$42),[2]an!$I$42,
IF(AND(A876=[2]an!$J$38,F876=[2]an!$E$40),[2]an!$J$40,IF(AND(A876=[2]an!$J$38,F876=[2]an!$E$41),[2]an!$J$41,IF(AND(A876=[2]an!$J$38,F876=[2]an!$E$39,H876&gt;=[2]an!$M$37),[2]an!$J$39,
IF(AND(A876=[2]an!$J$38,F876=[2]an!$E$39,H876&lt;[2]an!$M$37,S876="kahepoolne vajaduspõhine",U876=""),[2]an!$M$40,
IF(AND(A876=[2]an!$J$38,F876=[2]an!$E$39,H876&lt;[2]an!$M$37,S876="kahepoolne vajaduspõhine",U876&lt;&gt;""),[2]an!$J$39,
IF(AND(A876=[2]an!$J$38,F876=[2]an!$E$39,H876&lt;[2]an!$M$37,S876&lt;&gt;"kahepoolne vajaduspõhine"),[2]an!$J$39,
IF(AND(A876=[2]an!$J$38,F876=[2]an!$E$42),[2]an!$J$42,""))))))))))))))))))))))))))))</f>
        <v/>
      </c>
      <c r="Y876" s="17" t="str">
        <f>IFERROR(IF(F876="Tugigrupp",0,
IF(AND(F876="Peretoe teenus",H876&gt;=[2]an!$M$37,RANK(D876,$D876:$D876)+COUNTIFS($D$2:D876,D876,$F$2:F876,F876)-1&gt;1),"",
IF(AND(F876="Peretoe teenus",H876&gt;=[2]an!$M$37,RANK(D876,$D876:$D876)+COUNTIFS($D$2:D876,D876,$F$2:F876,F876)-1=1,MONTH(H876)=MONTH(K876)=TRUE,YEAR(H876)=YEAR(K876)=TRUE),((EOMONTH(H876,0)-H876+1)*X876)/DAY(EOMONTH(H876,0)),
IF(AND(F876="Peretoe teenus",H876&gt;=[2]an!$M$37,RANK(D876,$D876:$D876)+COUNTIFS($D$2:D876,D876,$F$2:F876,F876)-1=1),X876,
IF(AND(F876="Peretoe teenus",H876&lt;[2]an!$M$37,S876&lt;&gt;"kahepoolne vajaduspõhine",RANK(D876,$D876:$D876)+COUNTIFS($D$2:D876,D876,$F$2:F876,F876)-1=1),X876,
IF(AND(F876="Peretoe teenus",H876&lt;[2]an!$M$37,S876&lt;&gt;"kahepoolne vajaduspõhine",RANK(D876,$D876:$D876)+COUNTIFS($D$2:D876,D876,$F$2:F876,F876)-1&gt;1),"",
IF(AND(F876="Peretoe teenus",H876&lt;[2]an!$M$37,S876="kahepoolne vajaduspõhine",U876="",RANK(D876,$D876:$D876)+COUNTIFS($D$2:D876,D876,$F$2:F876,F876)-1=1),X876,
IF(AND(F876="Peretoe teenus",H876&lt;[2]an!$M$37,S876="kahepoolne vajaduspõhine",U876="",RANK(D876,$D876:$D876)+COUNTIFS($D$2:D876,D876,$F$2:F876,F876)-1&gt;1),"",
IF(AND(F876="Peretoe teenus",H876&lt;[2]an!$M$37,S876="kahepoolne vajaduspõhine",U876&lt;[2]an!$M$37,RANK(D876,$D876:$D876)+COUNTIFS($D$2:D876,D876,$F$2:F876,F876)-1=1),X876,
IF(AND(F876="Peretoe teenus",H876&lt;[2]an!$M$37,S876="kahepoolne vajaduspõhine",U876&lt;[2]an!$M$37,RANK(D876,$D876:$D876)+COUNTIFS($D$2:D876,D876,$F$2:F876,F876)-1&gt;1),"",
IF(AND(F876="Peretoe teenus",H876&lt;[2]an!$M$37,S876="kahepoolne vajaduspõhine",U876&gt;=[2]an!$M$37,U876&lt;=[2]an!$M$38,RANK(D876,$D876:$D876)+COUNTIFS($D$2:D876,D876,$F$2:F876,F876)-1=1),
((EOMONTH(U876,0)-U876+1)*X876)/DAY(EOMONTH(U876,0))+(DAY(U876)-1)*100/DAY(EOMONTH(U876,0)),
IF(AND(F876="Peretoe teenus",H876&lt;[2]an!$M$37,S876="kahepoolne vajaduspõhine",U876&gt;=[2]an!$M$37,U876&lt;=[2]an!$M$38,RANK(D876,$D876:$D876)+COUNTIFS($D$2:D876,D876,$F$2:F876,F876)-1&gt;1),"",
IF(AND(F876="Peretoe teenus",H876&lt;[2]an!$M$37,S876="kahepoolne vajaduspõhine",U876&gt;[2]an!$M$38,RANK(D876,$D876:$D876)+COUNTIFS($D$2:D876,D876,$F$2:F876,F876)-1=1),X876,
IF(AND(F876="Peretoe teenus",H876&lt;[2]an!$M$37,S876="kahepoolne vajaduspõhine",U876&gt;[2]an!$M$38,RANK(D876,$D876:$D876)+COUNTIFS($D$2:D876,D876,$F$2:F876,F876)-1&gt;1),"",X876*W876)))))))))))))),"")</f>
        <v/>
      </c>
      <c r="Z876" s="18" t="str">
        <f t="shared" si="40"/>
        <v/>
      </c>
      <c r="AA876" s="19" t="str">
        <f>IFERROR(VLOOKUP(E876,[2]an!$A$3:$B$81,2,FALSE),"")</f>
        <v/>
      </c>
      <c r="AB876" s="19" t="str">
        <f>IFERROR(VLOOKUP(AA876,[2]an!$C$2:$D$16,2,FALSE),"")</f>
        <v/>
      </c>
      <c r="AC876" s="20"/>
      <c r="AD876" s="21" t="str">
        <f>IF(A876=[2]an!$F$36,VLOOKUP([2]an!$F$36,[2]an!$F$36:$H$36,3,FALSE),IF(A876=[2]an!$F$35,VLOOKUP([2]an!$F$35,[2]an!$F$35:$H$35,3,FALSE),IF(A876=[2]an!$F$33,VLOOKUP([2]an!$F$33,[2]an!$F$33:$H$33,3,FALSE),IF(A876=[2]an!$F$31,VLOOKUP([2]an!$F$31,[2]an!$F$31:$H$31,3,FALSE),""))))</f>
        <v/>
      </c>
    </row>
    <row r="877" spans="6:30" x14ac:dyDescent="0.2">
      <c r="F877" s="10"/>
      <c r="G877" s="8" t="str">
        <f t="shared" si="41"/>
        <v/>
      </c>
      <c r="H877" s="13"/>
      <c r="K877" s="13"/>
      <c r="L877" s="10"/>
      <c r="M877" s="10"/>
      <c r="S877" s="8" t="str">
        <f>IFERROR(VLOOKUP(D877,[1]peretoe_teenus!$A$2:$L$2000,5,FALSE),"")</f>
        <v/>
      </c>
      <c r="U877" s="13"/>
      <c r="V877" s="15" t="str" cm="1">
        <f t="array" ref="V877">IFERROR(IF(AND(F877="Tugigrupp",RANK(K877,$K877:$K877)+COUNTIFS($K$2:K877,K877,$L$2:L877,L877,$M$2:M877,M877,$I$2:I877,I877,$G$2:G877,G877,$F$2:F877,F877)-1=1),SUMPRODUCT(($F$2:$F$4154=F877)*($G$2:$G$4154=G877)*($K$2:$K$4154=K877)*($I$2:$I$4154=I877)*($L$2:$L$4154=L877)*($M$2:$M$4154=M877)),""),"")</f>
        <v/>
      </c>
      <c r="W877" s="15" t="str">
        <f t="shared" si="39"/>
        <v/>
      </c>
      <c r="X877" s="16" t="str">
        <f>IF(AND(A877=[2]an!$G$38,F877=[2]an!$E$40),[2]an!$G$40,IF(AND(A877=[2]an!$G$38,F877=[2]an!$E$41),[2]an!$G$41,IF(AND(A877=[2]an!$G$38,F877=[2]an!$E$39,H877&gt;=[2]an!$M$37),[2]an!$G$39,
IF(AND(A877=[2]an!$G$38,F877=[2]an!$E$39,H877&lt;[2]an!$M$37,S877="kahepoolne vajaduspõhine",U877=""),[2]an!$M$40,
IF(AND(A877=[2]an!$G$38,F877=[2]an!$E$39,H877&lt;[2]an!$M$37,S877="kahepoolne vajaduspõhine",U877&lt;&gt;""),[2]an!$G$39,
IF(AND(A877=[2]an!$G$38,F877=[2]an!$E$39,H877&lt;[2]an!$M$37,S877&lt;&gt;"kahepoolne vajaduspõhine"),[2]an!$G$39,
IF(AND(A877=[2]an!$G$38,F877=[2]an!$E$42),[2]an!$G$42,
IF(AND(A877=[2]an!$H$38,F877=[2]an!$E$40),[2]an!$H$40,IF(AND(A877=[2]an!$H$38,F877=[2]an!$E$41),[2]an!$H$41,IF(AND(A877=[2]an!$H$38,F877=[2]an!$E$39,H877&gt;=[2]an!$M$37),[2]an!$H$39,
IF(AND(A877=[2]an!$H$38,F877=[2]an!$E$39,H877&lt;[2]an!$M$37,S877="kahepoolne vajaduspõhine",U877=""),[2]an!$M$40,
IF(AND(A877=[2]an!$H$38,F877=[2]an!$E$39,H877&lt;[2]an!$M$37,S877="kahepoolne vajaduspõhine",U877&lt;&gt;""),[2]an!$H$39,
IF(AND(A877=[2]an!$H$38,F877=[2]an!$E$39,H877&lt;[2]an!$M$37,S877&lt;&gt;"kahepoolne vajaduspõhine"),[2]an!$H$39,
IF(AND(A877=[2]an!$H$38,F877=[2]an!$E$42),[2]an!$H$42,
IF(AND(A877=[2]an!$I$38,F877=[2]an!$E$40),[2]an!$I$40,IF(AND(A877=[2]an!$I$38,F877=[2]an!$E$41),[2]an!$I$41,IF(AND(A877=[2]an!$I$38,F877=[2]an!$E$39,H877&gt;=[2]an!$M$37),[2]an!$I$39,
IF(AND(A877=[2]an!$I$38,F877=[2]an!$E$39,H877&lt;[2]an!$M$37,S877="kahepoolne vajaduspõhine",U877=""),[2]an!$M$40,
IF(AND(A877=[2]an!$I$38,F877=[2]an!$E$39,H877&lt;[2]an!$M$37,S877="kahepoolne vajaduspõhine",U877&lt;&gt;""),[2]an!$I$39,
IF(AND(A877=[2]an!$I$38,F877=[2]an!$E$39,H877&lt;[2]an!$M$37,S877&lt;&gt;"kahepoolne vajaduspõhine"),[2]an!$I$39,
IF(AND(A877=[2]an!$I$38,F877=[2]an!$E$42),[2]an!$I$42,
IF(AND(A877=[2]an!$J$38,F877=[2]an!$E$40),[2]an!$J$40,IF(AND(A877=[2]an!$J$38,F877=[2]an!$E$41),[2]an!$J$41,IF(AND(A877=[2]an!$J$38,F877=[2]an!$E$39,H877&gt;=[2]an!$M$37),[2]an!$J$39,
IF(AND(A877=[2]an!$J$38,F877=[2]an!$E$39,H877&lt;[2]an!$M$37,S877="kahepoolne vajaduspõhine",U877=""),[2]an!$M$40,
IF(AND(A877=[2]an!$J$38,F877=[2]an!$E$39,H877&lt;[2]an!$M$37,S877="kahepoolne vajaduspõhine",U877&lt;&gt;""),[2]an!$J$39,
IF(AND(A877=[2]an!$J$38,F877=[2]an!$E$39,H877&lt;[2]an!$M$37,S877&lt;&gt;"kahepoolne vajaduspõhine"),[2]an!$J$39,
IF(AND(A877=[2]an!$J$38,F877=[2]an!$E$42),[2]an!$J$42,""))))))))))))))))))))))))))))</f>
        <v/>
      </c>
      <c r="Y877" s="17" t="str">
        <f>IFERROR(IF(F877="Tugigrupp",0,
IF(AND(F877="Peretoe teenus",H877&gt;=[2]an!$M$37,RANK(D877,$D877:$D877)+COUNTIFS($D$2:D877,D877,$F$2:F877,F877)-1&gt;1),"",
IF(AND(F877="Peretoe teenus",H877&gt;=[2]an!$M$37,RANK(D877,$D877:$D877)+COUNTIFS($D$2:D877,D877,$F$2:F877,F877)-1=1,MONTH(H877)=MONTH(K877)=TRUE,YEAR(H877)=YEAR(K877)=TRUE),((EOMONTH(H877,0)-H877+1)*X877)/DAY(EOMONTH(H877,0)),
IF(AND(F877="Peretoe teenus",H877&gt;=[2]an!$M$37,RANK(D877,$D877:$D877)+COUNTIFS($D$2:D877,D877,$F$2:F877,F877)-1=1),X877,
IF(AND(F877="Peretoe teenus",H877&lt;[2]an!$M$37,S877&lt;&gt;"kahepoolne vajaduspõhine",RANK(D877,$D877:$D877)+COUNTIFS($D$2:D877,D877,$F$2:F877,F877)-1=1),X877,
IF(AND(F877="Peretoe teenus",H877&lt;[2]an!$M$37,S877&lt;&gt;"kahepoolne vajaduspõhine",RANK(D877,$D877:$D877)+COUNTIFS($D$2:D877,D877,$F$2:F877,F877)-1&gt;1),"",
IF(AND(F877="Peretoe teenus",H877&lt;[2]an!$M$37,S877="kahepoolne vajaduspõhine",U877="",RANK(D877,$D877:$D877)+COUNTIFS($D$2:D877,D877,$F$2:F877,F877)-1=1),X877,
IF(AND(F877="Peretoe teenus",H877&lt;[2]an!$M$37,S877="kahepoolne vajaduspõhine",U877="",RANK(D877,$D877:$D877)+COUNTIFS($D$2:D877,D877,$F$2:F877,F877)-1&gt;1),"",
IF(AND(F877="Peretoe teenus",H877&lt;[2]an!$M$37,S877="kahepoolne vajaduspõhine",U877&lt;[2]an!$M$37,RANK(D877,$D877:$D877)+COUNTIFS($D$2:D877,D877,$F$2:F877,F877)-1=1),X877,
IF(AND(F877="Peretoe teenus",H877&lt;[2]an!$M$37,S877="kahepoolne vajaduspõhine",U877&lt;[2]an!$M$37,RANK(D877,$D877:$D877)+COUNTIFS($D$2:D877,D877,$F$2:F877,F877)-1&gt;1),"",
IF(AND(F877="Peretoe teenus",H877&lt;[2]an!$M$37,S877="kahepoolne vajaduspõhine",U877&gt;=[2]an!$M$37,U877&lt;=[2]an!$M$38,RANK(D877,$D877:$D877)+COUNTIFS($D$2:D877,D877,$F$2:F877,F877)-1=1),
((EOMONTH(U877,0)-U877+1)*X877)/DAY(EOMONTH(U877,0))+(DAY(U877)-1)*100/DAY(EOMONTH(U877,0)),
IF(AND(F877="Peretoe teenus",H877&lt;[2]an!$M$37,S877="kahepoolne vajaduspõhine",U877&gt;=[2]an!$M$37,U877&lt;=[2]an!$M$38,RANK(D877,$D877:$D877)+COUNTIFS($D$2:D877,D877,$F$2:F877,F877)-1&gt;1),"",
IF(AND(F877="Peretoe teenus",H877&lt;[2]an!$M$37,S877="kahepoolne vajaduspõhine",U877&gt;[2]an!$M$38,RANK(D877,$D877:$D877)+COUNTIFS($D$2:D877,D877,$F$2:F877,F877)-1=1),X877,
IF(AND(F877="Peretoe teenus",H877&lt;[2]an!$M$37,S877="kahepoolne vajaduspõhine",U877&gt;[2]an!$M$38,RANK(D877,$D877:$D877)+COUNTIFS($D$2:D877,D877,$F$2:F877,F877)-1&gt;1),"",X877*W877)))))))))))))),"")</f>
        <v/>
      </c>
      <c r="Z877" s="18" t="str">
        <f t="shared" si="40"/>
        <v/>
      </c>
      <c r="AA877" s="19" t="str">
        <f>IFERROR(VLOOKUP(E877,[2]an!$A$3:$B$81,2,FALSE),"")</f>
        <v/>
      </c>
      <c r="AB877" s="19" t="str">
        <f>IFERROR(VLOOKUP(AA877,[2]an!$C$2:$D$16,2,FALSE),"")</f>
        <v/>
      </c>
      <c r="AC877" s="20"/>
      <c r="AD877" s="21" t="str">
        <f>IF(A877=[2]an!$F$36,VLOOKUP([2]an!$F$36,[2]an!$F$36:$H$36,3,FALSE),IF(A877=[2]an!$F$35,VLOOKUP([2]an!$F$35,[2]an!$F$35:$H$35,3,FALSE),IF(A877=[2]an!$F$33,VLOOKUP([2]an!$F$33,[2]an!$F$33:$H$33,3,FALSE),IF(A877=[2]an!$F$31,VLOOKUP([2]an!$F$31,[2]an!$F$31:$H$31,3,FALSE),""))))</f>
        <v/>
      </c>
    </row>
    <row r="878" spans="6:30" x14ac:dyDescent="0.2">
      <c r="F878" s="10"/>
      <c r="G878" s="8" t="str">
        <f t="shared" si="41"/>
        <v/>
      </c>
      <c r="H878" s="13"/>
      <c r="K878" s="13"/>
      <c r="L878" s="10"/>
      <c r="M878" s="10"/>
      <c r="S878" s="8" t="str">
        <f>IFERROR(VLOOKUP(D878,[1]peretoe_teenus!$A$2:$L$2000,5,FALSE),"")</f>
        <v/>
      </c>
      <c r="U878" s="13"/>
      <c r="V878" s="15" t="str" cm="1">
        <f t="array" ref="V878">IFERROR(IF(AND(F878="Tugigrupp",RANK(K878,$K878:$K878)+COUNTIFS($K$2:K878,K878,$L$2:L878,L878,$M$2:M878,M878,$I$2:I878,I878,$G$2:G878,G878,$F$2:F878,F878)-1=1),SUMPRODUCT(($F$2:$F$4154=F878)*($G$2:$G$4154=G878)*($K$2:$K$4154=K878)*($I$2:$I$4154=I878)*($L$2:$L$4154=L878)*($M$2:$M$4154=M878)),""),"")</f>
        <v/>
      </c>
      <c r="W878" s="15" t="str">
        <f t="shared" si="39"/>
        <v/>
      </c>
      <c r="X878" s="16" t="str">
        <f>IF(AND(A878=[2]an!$G$38,F878=[2]an!$E$40),[2]an!$G$40,IF(AND(A878=[2]an!$G$38,F878=[2]an!$E$41),[2]an!$G$41,IF(AND(A878=[2]an!$G$38,F878=[2]an!$E$39,H878&gt;=[2]an!$M$37),[2]an!$G$39,
IF(AND(A878=[2]an!$G$38,F878=[2]an!$E$39,H878&lt;[2]an!$M$37,S878="kahepoolne vajaduspõhine",U878=""),[2]an!$M$40,
IF(AND(A878=[2]an!$G$38,F878=[2]an!$E$39,H878&lt;[2]an!$M$37,S878="kahepoolne vajaduspõhine",U878&lt;&gt;""),[2]an!$G$39,
IF(AND(A878=[2]an!$G$38,F878=[2]an!$E$39,H878&lt;[2]an!$M$37,S878&lt;&gt;"kahepoolne vajaduspõhine"),[2]an!$G$39,
IF(AND(A878=[2]an!$G$38,F878=[2]an!$E$42),[2]an!$G$42,
IF(AND(A878=[2]an!$H$38,F878=[2]an!$E$40),[2]an!$H$40,IF(AND(A878=[2]an!$H$38,F878=[2]an!$E$41),[2]an!$H$41,IF(AND(A878=[2]an!$H$38,F878=[2]an!$E$39,H878&gt;=[2]an!$M$37),[2]an!$H$39,
IF(AND(A878=[2]an!$H$38,F878=[2]an!$E$39,H878&lt;[2]an!$M$37,S878="kahepoolne vajaduspõhine",U878=""),[2]an!$M$40,
IF(AND(A878=[2]an!$H$38,F878=[2]an!$E$39,H878&lt;[2]an!$M$37,S878="kahepoolne vajaduspõhine",U878&lt;&gt;""),[2]an!$H$39,
IF(AND(A878=[2]an!$H$38,F878=[2]an!$E$39,H878&lt;[2]an!$M$37,S878&lt;&gt;"kahepoolne vajaduspõhine"),[2]an!$H$39,
IF(AND(A878=[2]an!$H$38,F878=[2]an!$E$42),[2]an!$H$42,
IF(AND(A878=[2]an!$I$38,F878=[2]an!$E$40),[2]an!$I$40,IF(AND(A878=[2]an!$I$38,F878=[2]an!$E$41),[2]an!$I$41,IF(AND(A878=[2]an!$I$38,F878=[2]an!$E$39,H878&gt;=[2]an!$M$37),[2]an!$I$39,
IF(AND(A878=[2]an!$I$38,F878=[2]an!$E$39,H878&lt;[2]an!$M$37,S878="kahepoolne vajaduspõhine",U878=""),[2]an!$M$40,
IF(AND(A878=[2]an!$I$38,F878=[2]an!$E$39,H878&lt;[2]an!$M$37,S878="kahepoolne vajaduspõhine",U878&lt;&gt;""),[2]an!$I$39,
IF(AND(A878=[2]an!$I$38,F878=[2]an!$E$39,H878&lt;[2]an!$M$37,S878&lt;&gt;"kahepoolne vajaduspõhine"),[2]an!$I$39,
IF(AND(A878=[2]an!$I$38,F878=[2]an!$E$42),[2]an!$I$42,
IF(AND(A878=[2]an!$J$38,F878=[2]an!$E$40),[2]an!$J$40,IF(AND(A878=[2]an!$J$38,F878=[2]an!$E$41),[2]an!$J$41,IF(AND(A878=[2]an!$J$38,F878=[2]an!$E$39,H878&gt;=[2]an!$M$37),[2]an!$J$39,
IF(AND(A878=[2]an!$J$38,F878=[2]an!$E$39,H878&lt;[2]an!$M$37,S878="kahepoolne vajaduspõhine",U878=""),[2]an!$M$40,
IF(AND(A878=[2]an!$J$38,F878=[2]an!$E$39,H878&lt;[2]an!$M$37,S878="kahepoolne vajaduspõhine",U878&lt;&gt;""),[2]an!$J$39,
IF(AND(A878=[2]an!$J$38,F878=[2]an!$E$39,H878&lt;[2]an!$M$37,S878&lt;&gt;"kahepoolne vajaduspõhine"),[2]an!$J$39,
IF(AND(A878=[2]an!$J$38,F878=[2]an!$E$42),[2]an!$J$42,""))))))))))))))))))))))))))))</f>
        <v/>
      </c>
      <c r="Y878" s="17" t="str">
        <f>IFERROR(IF(F878="Tugigrupp",0,
IF(AND(F878="Peretoe teenus",H878&gt;=[2]an!$M$37,RANK(D878,$D878:$D878)+COUNTIFS($D$2:D878,D878,$F$2:F878,F878)-1&gt;1),"",
IF(AND(F878="Peretoe teenus",H878&gt;=[2]an!$M$37,RANK(D878,$D878:$D878)+COUNTIFS($D$2:D878,D878,$F$2:F878,F878)-1=1,MONTH(H878)=MONTH(K878)=TRUE,YEAR(H878)=YEAR(K878)=TRUE),((EOMONTH(H878,0)-H878+1)*X878)/DAY(EOMONTH(H878,0)),
IF(AND(F878="Peretoe teenus",H878&gt;=[2]an!$M$37,RANK(D878,$D878:$D878)+COUNTIFS($D$2:D878,D878,$F$2:F878,F878)-1=1),X878,
IF(AND(F878="Peretoe teenus",H878&lt;[2]an!$M$37,S878&lt;&gt;"kahepoolne vajaduspõhine",RANK(D878,$D878:$D878)+COUNTIFS($D$2:D878,D878,$F$2:F878,F878)-1=1),X878,
IF(AND(F878="Peretoe teenus",H878&lt;[2]an!$M$37,S878&lt;&gt;"kahepoolne vajaduspõhine",RANK(D878,$D878:$D878)+COUNTIFS($D$2:D878,D878,$F$2:F878,F878)-1&gt;1),"",
IF(AND(F878="Peretoe teenus",H878&lt;[2]an!$M$37,S878="kahepoolne vajaduspõhine",U878="",RANK(D878,$D878:$D878)+COUNTIFS($D$2:D878,D878,$F$2:F878,F878)-1=1),X878,
IF(AND(F878="Peretoe teenus",H878&lt;[2]an!$M$37,S878="kahepoolne vajaduspõhine",U878="",RANK(D878,$D878:$D878)+COUNTIFS($D$2:D878,D878,$F$2:F878,F878)-1&gt;1),"",
IF(AND(F878="Peretoe teenus",H878&lt;[2]an!$M$37,S878="kahepoolne vajaduspõhine",U878&lt;[2]an!$M$37,RANK(D878,$D878:$D878)+COUNTIFS($D$2:D878,D878,$F$2:F878,F878)-1=1),X878,
IF(AND(F878="Peretoe teenus",H878&lt;[2]an!$M$37,S878="kahepoolne vajaduspõhine",U878&lt;[2]an!$M$37,RANK(D878,$D878:$D878)+COUNTIFS($D$2:D878,D878,$F$2:F878,F878)-1&gt;1),"",
IF(AND(F878="Peretoe teenus",H878&lt;[2]an!$M$37,S878="kahepoolne vajaduspõhine",U878&gt;=[2]an!$M$37,U878&lt;=[2]an!$M$38,RANK(D878,$D878:$D878)+COUNTIFS($D$2:D878,D878,$F$2:F878,F878)-1=1),
((EOMONTH(U878,0)-U878+1)*X878)/DAY(EOMONTH(U878,0))+(DAY(U878)-1)*100/DAY(EOMONTH(U878,0)),
IF(AND(F878="Peretoe teenus",H878&lt;[2]an!$M$37,S878="kahepoolne vajaduspõhine",U878&gt;=[2]an!$M$37,U878&lt;=[2]an!$M$38,RANK(D878,$D878:$D878)+COUNTIFS($D$2:D878,D878,$F$2:F878,F878)-1&gt;1),"",
IF(AND(F878="Peretoe teenus",H878&lt;[2]an!$M$37,S878="kahepoolne vajaduspõhine",U878&gt;[2]an!$M$38,RANK(D878,$D878:$D878)+COUNTIFS($D$2:D878,D878,$F$2:F878,F878)-1=1),X878,
IF(AND(F878="Peretoe teenus",H878&lt;[2]an!$M$37,S878="kahepoolne vajaduspõhine",U878&gt;[2]an!$M$38,RANK(D878,$D878:$D878)+COUNTIFS($D$2:D878,D878,$F$2:F878,F878)-1&gt;1),"",X878*W878)))))))))))))),"")</f>
        <v/>
      </c>
      <c r="Z878" s="18" t="str">
        <f t="shared" si="40"/>
        <v/>
      </c>
      <c r="AA878" s="19" t="str">
        <f>IFERROR(VLOOKUP(E878,[2]an!$A$3:$B$81,2,FALSE),"")</f>
        <v/>
      </c>
      <c r="AB878" s="19" t="str">
        <f>IFERROR(VLOOKUP(AA878,[2]an!$C$2:$D$16,2,FALSE),"")</f>
        <v/>
      </c>
      <c r="AC878" s="20"/>
      <c r="AD878" s="21" t="str">
        <f>IF(A878=[2]an!$F$36,VLOOKUP([2]an!$F$36,[2]an!$F$36:$H$36,3,FALSE),IF(A878=[2]an!$F$35,VLOOKUP([2]an!$F$35,[2]an!$F$35:$H$35,3,FALSE),IF(A878=[2]an!$F$33,VLOOKUP([2]an!$F$33,[2]an!$F$33:$H$33,3,FALSE),IF(A878=[2]an!$F$31,VLOOKUP([2]an!$F$31,[2]an!$F$31:$H$31,3,FALSE),""))))</f>
        <v/>
      </c>
    </row>
    <row r="879" spans="6:30" x14ac:dyDescent="0.2">
      <c r="F879" s="10"/>
      <c r="G879" s="8" t="str">
        <f t="shared" si="41"/>
        <v/>
      </c>
      <c r="H879" s="13"/>
      <c r="K879" s="13"/>
      <c r="L879" s="10"/>
      <c r="M879" s="10"/>
      <c r="S879" s="8" t="str">
        <f>IFERROR(VLOOKUP(D879,[1]peretoe_teenus!$A$2:$L$2000,5,FALSE),"")</f>
        <v/>
      </c>
      <c r="U879" s="13"/>
      <c r="V879" s="15" t="str" cm="1">
        <f t="array" ref="V879">IFERROR(IF(AND(F879="Tugigrupp",RANK(K879,$K879:$K879)+COUNTIFS($K$2:K879,K879,$L$2:L879,L879,$M$2:M879,M879,$I$2:I879,I879,$G$2:G879,G879,$F$2:F879,F879)-1=1),SUMPRODUCT(($F$2:$F$4154=F879)*($G$2:$G$4154=G879)*($K$2:$K$4154=K879)*($I$2:$I$4154=I879)*($L$2:$L$4154=L879)*($M$2:$M$4154=M879)),""),"")</f>
        <v/>
      </c>
      <c r="W879" s="15" t="str">
        <f t="shared" si="39"/>
        <v/>
      </c>
      <c r="X879" s="16" t="str">
        <f>IF(AND(A879=[2]an!$G$38,F879=[2]an!$E$40),[2]an!$G$40,IF(AND(A879=[2]an!$G$38,F879=[2]an!$E$41),[2]an!$G$41,IF(AND(A879=[2]an!$G$38,F879=[2]an!$E$39,H879&gt;=[2]an!$M$37),[2]an!$G$39,
IF(AND(A879=[2]an!$G$38,F879=[2]an!$E$39,H879&lt;[2]an!$M$37,S879="kahepoolne vajaduspõhine",U879=""),[2]an!$M$40,
IF(AND(A879=[2]an!$G$38,F879=[2]an!$E$39,H879&lt;[2]an!$M$37,S879="kahepoolne vajaduspõhine",U879&lt;&gt;""),[2]an!$G$39,
IF(AND(A879=[2]an!$G$38,F879=[2]an!$E$39,H879&lt;[2]an!$M$37,S879&lt;&gt;"kahepoolne vajaduspõhine"),[2]an!$G$39,
IF(AND(A879=[2]an!$G$38,F879=[2]an!$E$42),[2]an!$G$42,
IF(AND(A879=[2]an!$H$38,F879=[2]an!$E$40),[2]an!$H$40,IF(AND(A879=[2]an!$H$38,F879=[2]an!$E$41),[2]an!$H$41,IF(AND(A879=[2]an!$H$38,F879=[2]an!$E$39,H879&gt;=[2]an!$M$37),[2]an!$H$39,
IF(AND(A879=[2]an!$H$38,F879=[2]an!$E$39,H879&lt;[2]an!$M$37,S879="kahepoolne vajaduspõhine",U879=""),[2]an!$M$40,
IF(AND(A879=[2]an!$H$38,F879=[2]an!$E$39,H879&lt;[2]an!$M$37,S879="kahepoolne vajaduspõhine",U879&lt;&gt;""),[2]an!$H$39,
IF(AND(A879=[2]an!$H$38,F879=[2]an!$E$39,H879&lt;[2]an!$M$37,S879&lt;&gt;"kahepoolne vajaduspõhine"),[2]an!$H$39,
IF(AND(A879=[2]an!$H$38,F879=[2]an!$E$42),[2]an!$H$42,
IF(AND(A879=[2]an!$I$38,F879=[2]an!$E$40),[2]an!$I$40,IF(AND(A879=[2]an!$I$38,F879=[2]an!$E$41),[2]an!$I$41,IF(AND(A879=[2]an!$I$38,F879=[2]an!$E$39,H879&gt;=[2]an!$M$37),[2]an!$I$39,
IF(AND(A879=[2]an!$I$38,F879=[2]an!$E$39,H879&lt;[2]an!$M$37,S879="kahepoolne vajaduspõhine",U879=""),[2]an!$M$40,
IF(AND(A879=[2]an!$I$38,F879=[2]an!$E$39,H879&lt;[2]an!$M$37,S879="kahepoolne vajaduspõhine",U879&lt;&gt;""),[2]an!$I$39,
IF(AND(A879=[2]an!$I$38,F879=[2]an!$E$39,H879&lt;[2]an!$M$37,S879&lt;&gt;"kahepoolne vajaduspõhine"),[2]an!$I$39,
IF(AND(A879=[2]an!$I$38,F879=[2]an!$E$42),[2]an!$I$42,
IF(AND(A879=[2]an!$J$38,F879=[2]an!$E$40),[2]an!$J$40,IF(AND(A879=[2]an!$J$38,F879=[2]an!$E$41),[2]an!$J$41,IF(AND(A879=[2]an!$J$38,F879=[2]an!$E$39,H879&gt;=[2]an!$M$37),[2]an!$J$39,
IF(AND(A879=[2]an!$J$38,F879=[2]an!$E$39,H879&lt;[2]an!$M$37,S879="kahepoolne vajaduspõhine",U879=""),[2]an!$M$40,
IF(AND(A879=[2]an!$J$38,F879=[2]an!$E$39,H879&lt;[2]an!$M$37,S879="kahepoolne vajaduspõhine",U879&lt;&gt;""),[2]an!$J$39,
IF(AND(A879=[2]an!$J$38,F879=[2]an!$E$39,H879&lt;[2]an!$M$37,S879&lt;&gt;"kahepoolne vajaduspõhine"),[2]an!$J$39,
IF(AND(A879=[2]an!$J$38,F879=[2]an!$E$42),[2]an!$J$42,""))))))))))))))))))))))))))))</f>
        <v/>
      </c>
      <c r="Y879" s="17" t="str">
        <f>IFERROR(IF(F879="Tugigrupp",0,
IF(AND(F879="Peretoe teenus",H879&gt;=[2]an!$M$37,RANK(D879,$D879:$D879)+COUNTIFS($D$2:D879,D879,$F$2:F879,F879)-1&gt;1),"",
IF(AND(F879="Peretoe teenus",H879&gt;=[2]an!$M$37,RANK(D879,$D879:$D879)+COUNTIFS($D$2:D879,D879,$F$2:F879,F879)-1=1,MONTH(H879)=MONTH(K879)=TRUE,YEAR(H879)=YEAR(K879)=TRUE),((EOMONTH(H879,0)-H879+1)*X879)/DAY(EOMONTH(H879,0)),
IF(AND(F879="Peretoe teenus",H879&gt;=[2]an!$M$37,RANK(D879,$D879:$D879)+COUNTIFS($D$2:D879,D879,$F$2:F879,F879)-1=1),X879,
IF(AND(F879="Peretoe teenus",H879&lt;[2]an!$M$37,S879&lt;&gt;"kahepoolne vajaduspõhine",RANK(D879,$D879:$D879)+COUNTIFS($D$2:D879,D879,$F$2:F879,F879)-1=1),X879,
IF(AND(F879="Peretoe teenus",H879&lt;[2]an!$M$37,S879&lt;&gt;"kahepoolne vajaduspõhine",RANK(D879,$D879:$D879)+COUNTIFS($D$2:D879,D879,$F$2:F879,F879)-1&gt;1),"",
IF(AND(F879="Peretoe teenus",H879&lt;[2]an!$M$37,S879="kahepoolne vajaduspõhine",U879="",RANK(D879,$D879:$D879)+COUNTIFS($D$2:D879,D879,$F$2:F879,F879)-1=1),X879,
IF(AND(F879="Peretoe teenus",H879&lt;[2]an!$M$37,S879="kahepoolne vajaduspõhine",U879="",RANK(D879,$D879:$D879)+COUNTIFS($D$2:D879,D879,$F$2:F879,F879)-1&gt;1),"",
IF(AND(F879="Peretoe teenus",H879&lt;[2]an!$M$37,S879="kahepoolne vajaduspõhine",U879&lt;[2]an!$M$37,RANK(D879,$D879:$D879)+COUNTIFS($D$2:D879,D879,$F$2:F879,F879)-1=1),X879,
IF(AND(F879="Peretoe teenus",H879&lt;[2]an!$M$37,S879="kahepoolne vajaduspõhine",U879&lt;[2]an!$M$37,RANK(D879,$D879:$D879)+COUNTIFS($D$2:D879,D879,$F$2:F879,F879)-1&gt;1),"",
IF(AND(F879="Peretoe teenus",H879&lt;[2]an!$M$37,S879="kahepoolne vajaduspõhine",U879&gt;=[2]an!$M$37,U879&lt;=[2]an!$M$38,RANK(D879,$D879:$D879)+COUNTIFS($D$2:D879,D879,$F$2:F879,F879)-1=1),
((EOMONTH(U879,0)-U879+1)*X879)/DAY(EOMONTH(U879,0))+(DAY(U879)-1)*100/DAY(EOMONTH(U879,0)),
IF(AND(F879="Peretoe teenus",H879&lt;[2]an!$M$37,S879="kahepoolne vajaduspõhine",U879&gt;=[2]an!$M$37,U879&lt;=[2]an!$M$38,RANK(D879,$D879:$D879)+COUNTIFS($D$2:D879,D879,$F$2:F879,F879)-1&gt;1),"",
IF(AND(F879="Peretoe teenus",H879&lt;[2]an!$M$37,S879="kahepoolne vajaduspõhine",U879&gt;[2]an!$M$38,RANK(D879,$D879:$D879)+COUNTIFS($D$2:D879,D879,$F$2:F879,F879)-1=1),X879,
IF(AND(F879="Peretoe teenus",H879&lt;[2]an!$M$37,S879="kahepoolne vajaduspõhine",U879&gt;[2]an!$M$38,RANK(D879,$D879:$D879)+COUNTIFS($D$2:D879,D879,$F$2:F879,F879)-1&gt;1),"",X879*W879)))))))))))))),"")</f>
        <v/>
      </c>
      <c r="Z879" s="18" t="str">
        <f t="shared" si="40"/>
        <v/>
      </c>
      <c r="AA879" s="19" t="str">
        <f>IFERROR(VLOOKUP(E879,[2]an!$A$3:$B$81,2,FALSE),"")</f>
        <v/>
      </c>
      <c r="AB879" s="19" t="str">
        <f>IFERROR(VLOOKUP(AA879,[2]an!$C$2:$D$16,2,FALSE),"")</f>
        <v/>
      </c>
      <c r="AC879" s="20"/>
      <c r="AD879" s="21" t="str">
        <f>IF(A879=[2]an!$F$36,VLOOKUP([2]an!$F$36,[2]an!$F$36:$H$36,3,FALSE),IF(A879=[2]an!$F$35,VLOOKUP([2]an!$F$35,[2]an!$F$35:$H$35,3,FALSE),IF(A879=[2]an!$F$33,VLOOKUP([2]an!$F$33,[2]an!$F$33:$H$33,3,FALSE),IF(A879=[2]an!$F$31,VLOOKUP([2]an!$F$31,[2]an!$F$31:$H$31,3,FALSE),""))))</f>
        <v/>
      </c>
    </row>
    <row r="880" spans="6:30" x14ac:dyDescent="0.2">
      <c r="F880" s="10"/>
      <c r="G880" s="8" t="str">
        <f t="shared" si="41"/>
        <v/>
      </c>
      <c r="H880" s="13"/>
      <c r="K880" s="13"/>
      <c r="L880" s="10"/>
      <c r="M880" s="10"/>
      <c r="S880" s="8" t="str">
        <f>IFERROR(VLOOKUP(D880,[1]peretoe_teenus!$A$2:$L$2000,5,FALSE),"")</f>
        <v/>
      </c>
      <c r="U880" s="13"/>
      <c r="V880" s="15" t="str" cm="1">
        <f t="array" ref="V880">IFERROR(IF(AND(F880="Tugigrupp",RANK(K880,$K880:$K880)+COUNTIFS($K$2:K880,K880,$L$2:L880,L880,$M$2:M880,M880,$I$2:I880,I880,$G$2:G880,G880,$F$2:F880,F880)-1=1),SUMPRODUCT(($F$2:$F$4154=F880)*($G$2:$G$4154=G880)*($K$2:$K$4154=K880)*($I$2:$I$4154=I880)*($L$2:$L$4154=L880)*($M$2:$M$4154=M880)),""),"")</f>
        <v/>
      </c>
      <c r="W880" s="15" t="str">
        <f t="shared" si="39"/>
        <v/>
      </c>
      <c r="X880" s="16" t="str">
        <f>IF(AND(A880=[2]an!$G$38,F880=[2]an!$E$40),[2]an!$G$40,IF(AND(A880=[2]an!$G$38,F880=[2]an!$E$41),[2]an!$G$41,IF(AND(A880=[2]an!$G$38,F880=[2]an!$E$39,H880&gt;=[2]an!$M$37),[2]an!$G$39,
IF(AND(A880=[2]an!$G$38,F880=[2]an!$E$39,H880&lt;[2]an!$M$37,S880="kahepoolne vajaduspõhine",U880=""),[2]an!$M$40,
IF(AND(A880=[2]an!$G$38,F880=[2]an!$E$39,H880&lt;[2]an!$M$37,S880="kahepoolne vajaduspõhine",U880&lt;&gt;""),[2]an!$G$39,
IF(AND(A880=[2]an!$G$38,F880=[2]an!$E$39,H880&lt;[2]an!$M$37,S880&lt;&gt;"kahepoolne vajaduspõhine"),[2]an!$G$39,
IF(AND(A880=[2]an!$G$38,F880=[2]an!$E$42),[2]an!$G$42,
IF(AND(A880=[2]an!$H$38,F880=[2]an!$E$40),[2]an!$H$40,IF(AND(A880=[2]an!$H$38,F880=[2]an!$E$41),[2]an!$H$41,IF(AND(A880=[2]an!$H$38,F880=[2]an!$E$39,H880&gt;=[2]an!$M$37),[2]an!$H$39,
IF(AND(A880=[2]an!$H$38,F880=[2]an!$E$39,H880&lt;[2]an!$M$37,S880="kahepoolne vajaduspõhine",U880=""),[2]an!$M$40,
IF(AND(A880=[2]an!$H$38,F880=[2]an!$E$39,H880&lt;[2]an!$M$37,S880="kahepoolne vajaduspõhine",U880&lt;&gt;""),[2]an!$H$39,
IF(AND(A880=[2]an!$H$38,F880=[2]an!$E$39,H880&lt;[2]an!$M$37,S880&lt;&gt;"kahepoolne vajaduspõhine"),[2]an!$H$39,
IF(AND(A880=[2]an!$H$38,F880=[2]an!$E$42),[2]an!$H$42,
IF(AND(A880=[2]an!$I$38,F880=[2]an!$E$40),[2]an!$I$40,IF(AND(A880=[2]an!$I$38,F880=[2]an!$E$41),[2]an!$I$41,IF(AND(A880=[2]an!$I$38,F880=[2]an!$E$39,H880&gt;=[2]an!$M$37),[2]an!$I$39,
IF(AND(A880=[2]an!$I$38,F880=[2]an!$E$39,H880&lt;[2]an!$M$37,S880="kahepoolne vajaduspõhine",U880=""),[2]an!$M$40,
IF(AND(A880=[2]an!$I$38,F880=[2]an!$E$39,H880&lt;[2]an!$M$37,S880="kahepoolne vajaduspõhine",U880&lt;&gt;""),[2]an!$I$39,
IF(AND(A880=[2]an!$I$38,F880=[2]an!$E$39,H880&lt;[2]an!$M$37,S880&lt;&gt;"kahepoolne vajaduspõhine"),[2]an!$I$39,
IF(AND(A880=[2]an!$I$38,F880=[2]an!$E$42),[2]an!$I$42,
IF(AND(A880=[2]an!$J$38,F880=[2]an!$E$40),[2]an!$J$40,IF(AND(A880=[2]an!$J$38,F880=[2]an!$E$41),[2]an!$J$41,IF(AND(A880=[2]an!$J$38,F880=[2]an!$E$39,H880&gt;=[2]an!$M$37),[2]an!$J$39,
IF(AND(A880=[2]an!$J$38,F880=[2]an!$E$39,H880&lt;[2]an!$M$37,S880="kahepoolne vajaduspõhine",U880=""),[2]an!$M$40,
IF(AND(A880=[2]an!$J$38,F880=[2]an!$E$39,H880&lt;[2]an!$M$37,S880="kahepoolne vajaduspõhine",U880&lt;&gt;""),[2]an!$J$39,
IF(AND(A880=[2]an!$J$38,F880=[2]an!$E$39,H880&lt;[2]an!$M$37,S880&lt;&gt;"kahepoolne vajaduspõhine"),[2]an!$J$39,
IF(AND(A880=[2]an!$J$38,F880=[2]an!$E$42),[2]an!$J$42,""))))))))))))))))))))))))))))</f>
        <v/>
      </c>
      <c r="Y880" s="17" t="str">
        <f>IFERROR(IF(F880="Tugigrupp",0,
IF(AND(F880="Peretoe teenus",H880&gt;=[2]an!$M$37,RANK(D880,$D880:$D880)+COUNTIFS($D$2:D880,D880,$F$2:F880,F880)-1&gt;1),"",
IF(AND(F880="Peretoe teenus",H880&gt;=[2]an!$M$37,RANK(D880,$D880:$D880)+COUNTIFS($D$2:D880,D880,$F$2:F880,F880)-1=1,MONTH(H880)=MONTH(K880)=TRUE,YEAR(H880)=YEAR(K880)=TRUE),((EOMONTH(H880,0)-H880+1)*X880)/DAY(EOMONTH(H880,0)),
IF(AND(F880="Peretoe teenus",H880&gt;=[2]an!$M$37,RANK(D880,$D880:$D880)+COUNTIFS($D$2:D880,D880,$F$2:F880,F880)-1=1),X880,
IF(AND(F880="Peretoe teenus",H880&lt;[2]an!$M$37,S880&lt;&gt;"kahepoolne vajaduspõhine",RANK(D880,$D880:$D880)+COUNTIFS($D$2:D880,D880,$F$2:F880,F880)-1=1),X880,
IF(AND(F880="Peretoe teenus",H880&lt;[2]an!$M$37,S880&lt;&gt;"kahepoolne vajaduspõhine",RANK(D880,$D880:$D880)+COUNTIFS($D$2:D880,D880,$F$2:F880,F880)-1&gt;1),"",
IF(AND(F880="Peretoe teenus",H880&lt;[2]an!$M$37,S880="kahepoolne vajaduspõhine",U880="",RANK(D880,$D880:$D880)+COUNTIFS($D$2:D880,D880,$F$2:F880,F880)-1=1),X880,
IF(AND(F880="Peretoe teenus",H880&lt;[2]an!$M$37,S880="kahepoolne vajaduspõhine",U880="",RANK(D880,$D880:$D880)+COUNTIFS($D$2:D880,D880,$F$2:F880,F880)-1&gt;1),"",
IF(AND(F880="Peretoe teenus",H880&lt;[2]an!$M$37,S880="kahepoolne vajaduspõhine",U880&lt;[2]an!$M$37,RANK(D880,$D880:$D880)+COUNTIFS($D$2:D880,D880,$F$2:F880,F880)-1=1),X880,
IF(AND(F880="Peretoe teenus",H880&lt;[2]an!$M$37,S880="kahepoolne vajaduspõhine",U880&lt;[2]an!$M$37,RANK(D880,$D880:$D880)+COUNTIFS($D$2:D880,D880,$F$2:F880,F880)-1&gt;1),"",
IF(AND(F880="Peretoe teenus",H880&lt;[2]an!$M$37,S880="kahepoolne vajaduspõhine",U880&gt;=[2]an!$M$37,U880&lt;=[2]an!$M$38,RANK(D880,$D880:$D880)+COUNTIFS($D$2:D880,D880,$F$2:F880,F880)-1=1),
((EOMONTH(U880,0)-U880+1)*X880)/DAY(EOMONTH(U880,0))+(DAY(U880)-1)*100/DAY(EOMONTH(U880,0)),
IF(AND(F880="Peretoe teenus",H880&lt;[2]an!$M$37,S880="kahepoolne vajaduspõhine",U880&gt;=[2]an!$M$37,U880&lt;=[2]an!$M$38,RANK(D880,$D880:$D880)+COUNTIFS($D$2:D880,D880,$F$2:F880,F880)-1&gt;1),"",
IF(AND(F880="Peretoe teenus",H880&lt;[2]an!$M$37,S880="kahepoolne vajaduspõhine",U880&gt;[2]an!$M$38,RANK(D880,$D880:$D880)+COUNTIFS($D$2:D880,D880,$F$2:F880,F880)-1=1),X880,
IF(AND(F880="Peretoe teenus",H880&lt;[2]an!$M$37,S880="kahepoolne vajaduspõhine",U880&gt;[2]an!$M$38,RANK(D880,$D880:$D880)+COUNTIFS($D$2:D880,D880,$F$2:F880,F880)-1&gt;1),"",X880*W880)))))))))))))),"")</f>
        <v/>
      </c>
      <c r="Z880" s="18" t="str">
        <f t="shared" si="40"/>
        <v/>
      </c>
      <c r="AA880" s="19" t="str">
        <f>IFERROR(VLOOKUP(E880,[2]an!$A$3:$B$81,2,FALSE),"")</f>
        <v/>
      </c>
      <c r="AB880" s="19" t="str">
        <f>IFERROR(VLOOKUP(AA880,[2]an!$C$2:$D$16,2,FALSE),"")</f>
        <v/>
      </c>
      <c r="AC880" s="20"/>
      <c r="AD880" s="21" t="str">
        <f>IF(A880=[2]an!$F$36,VLOOKUP([2]an!$F$36,[2]an!$F$36:$H$36,3,FALSE),IF(A880=[2]an!$F$35,VLOOKUP([2]an!$F$35,[2]an!$F$35:$H$35,3,FALSE),IF(A880=[2]an!$F$33,VLOOKUP([2]an!$F$33,[2]an!$F$33:$H$33,3,FALSE),IF(A880=[2]an!$F$31,VLOOKUP([2]an!$F$31,[2]an!$F$31:$H$31,3,FALSE),""))))</f>
        <v/>
      </c>
    </row>
    <row r="881" spans="6:30" x14ac:dyDescent="0.2">
      <c r="F881" s="10"/>
      <c r="G881" s="8" t="str">
        <f t="shared" si="41"/>
        <v/>
      </c>
      <c r="H881" s="13"/>
      <c r="K881" s="13"/>
      <c r="L881" s="10"/>
      <c r="M881" s="10"/>
      <c r="S881" s="8" t="str">
        <f>IFERROR(VLOOKUP(D881,[1]peretoe_teenus!$A$2:$L$2000,5,FALSE),"")</f>
        <v/>
      </c>
      <c r="U881" s="13"/>
      <c r="V881" s="15" t="str" cm="1">
        <f t="array" ref="V881">IFERROR(IF(AND(F881="Tugigrupp",RANK(K881,$K881:$K881)+COUNTIFS($K$2:K881,K881,$L$2:L881,L881,$M$2:M881,M881,$I$2:I881,I881,$G$2:G881,G881,$F$2:F881,F881)-1=1),SUMPRODUCT(($F$2:$F$4154=F881)*($G$2:$G$4154=G881)*($K$2:$K$4154=K881)*($I$2:$I$4154=I881)*($L$2:$L$4154=L881)*($M$2:$M$4154=M881)),""),"")</f>
        <v/>
      </c>
      <c r="W881" s="15" t="str">
        <f t="shared" si="39"/>
        <v/>
      </c>
      <c r="X881" s="16" t="str">
        <f>IF(AND(A881=[2]an!$G$38,F881=[2]an!$E$40),[2]an!$G$40,IF(AND(A881=[2]an!$G$38,F881=[2]an!$E$41),[2]an!$G$41,IF(AND(A881=[2]an!$G$38,F881=[2]an!$E$39,H881&gt;=[2]an!$M$37),[2]an!$G$39,
IF(AND(A881=[2]an!$G$38,F881=[2]an!$E$39,H881&lt;[2]an!$M$37,S881="kahepoolne vajaduspõhine",U881=""),[2]an!$M$40,
IF(AND(A881=[2]an!$G$38,F881=[2]an!$E$39,H881&lt;[2]an!$M$37,S881="kahepoolne vajaduspõhine",U881&lt;&gt;""),[2]an!$G$39,
IF(AND(A881=[2]an!$G$38,F881=[2]an!$E$39,H881&lt;[2]an!$M$37,S881&lt;&gt;"kahepoolne vajaduspõhine"),[2]an!$G$39,
IF(AND(A881=[2]an!$G$38,F881=[2]an!$E$42),[2]an!$G$42,
IF(AND(A881=[2]an!$H$38,F881=[2]an!$E$40),[2]an!$H$40,IF(AND(A881=[2]an!$H$38,F881=[2]an!$E$41),[2]an!$H$41,IF(AND(A881=[2]an!$H$38,F881=[2]an!$E$39,H881&gt;=[2]an!$M$37),[2]an!$H$39,
IF(AND(A881=[2]an!$H$38,F881=[2]an!$E$39,H881&lt;[2]an!$M$37,S881="kahepoolne vajaduspõhine",U881=""),[2]an!$M$40,
IF(AND(A881=[2]an!$H$38,F881=[2]an!$E$39,H881&lt;[2]an!$M$37,S881="kahepoolne vajaduspõhine",U881&lt;&gt;""),[2]an!$H$39,
IF(AND(A881=[2]an!$H$38,F881=[2]an!$E$39,H881&lt;[2]an!$M$37,S881&lt;&gt;"kahepoolne vajaduspõhine"),[2]an!$H$39,
IF(AND(A881=[2]an!$H$38,F881=[2]an!$E$42),[2]an!$H$42,
IF(AND(A881=[2]an!$I$38,F881=[2]an!$E$40),[2]an!$I$40,IF(AND(A881=[2]an!$I$38,F881=[2]an!$E$41),[2]an!$I$41,IF(AND(A881=[2]an!$I$38,F881=[2]an!$E$39,H881&gt;=[2]an!$M$37),[2]an!$I$39,
IF(AND(A881=[2]an!$I$38,F881=[2]an!$E$39,H881&lt;[2]an!$M$37,S881="kahepoolne vajaduspõhine",U881=""),[2]an!$M$40,
IF(AND(A881=[2]an!$I$38,F881=[2]an!$E$39,H881&lt;[2]an!$M$37,S881="kahepoolne vajaduspõhine",U881&lt;&gt;""),[2]an!$I$39,
IF(AND(A881=[2]an!$I$38,F881=[2]an!$E$39,H881&lt;[2]an!$M$37,S881&lt;&gt;"kahepoolne vajaduspõhine"),[2]an!$I$39,
IF(AND(A881=[2]an!$I$38,F881=[2]an!$E$42),[2]an!$I$42,
IF(AND(A881=[2]an!$J$38,F881=[2]an!$E$40),[2]an!$J$40,IF(AND(A881=[2]an!$J$38,F881=[2]an!$E$41),[2]an!$J$41,IF(AND(A881=[2]an!$J$38,F881=[2]an!$E$39,H881&gt;=[2]an!$M$37),[2]an!$J$39,
IF(AND(A881=[2]an!$J$38,F881=[2]an!$E$39,H881&lt;[2]an!$M$37,S881="kahepoolne vajaduspõhine",U881=""),[2]an!$M$40,
IF(AND(A881=[2]an!$J$38,F881=[2]an!$E$39,H881&lt;[2]an!$M$37,S881="kahepoolne vajaduspõhine",U881&lt;&gt;""),[2]an!$J$39,
IF(AND(A881=[2]an!$J$38,F881=[2]an!$E$39,H881&lt;[2]an!$M$37,S881&lt;&gt;"kahepoolne vajaduspõhine"),[2]an!$J$39,
IF(AND(A881=[2]an!$J$38,F881=[2]an!$E$42),[2]an!$J$42,""))))))))))))))))))))))))))))</f>
        <v/>
      </c>
      <c r="Y881" s="17" t="str">
        <f>IFERROR(IF(F881="Tugigrupp",0,
IF(AND(F881="Peretoe teenus",H881&gt;=[2]an!$M$37,RANK(D881,$D881:$D881)+COUNTIFS($D$2:D881,D881,$F$2:F881,F881)-1&gt;1),"",
IF(AND(F881="Peretoe teenus",H881&gt;=[2]an!$M$37,RANK(D881,$D881:$D881)+COUNTIFS($D$2:D881,D881,$F$2:F881,F881)-1=1,MONTH(H881)=MONTH(K881)=TRUE,YEAR(H881)=YEAR(K881)=TRUE),((EOMONTH(H881,0)-H881+1)*X881)/DAY(EOMONTH(H881,0)),
IF(AND(F881="Peretoe teenus",H881&gt;=[2]an!$M$37,RANK(D881,$D881:$D881)+COUNTIFS($D$2:D881,D881,$F$2:F881,F881)-1=1),X881,
IF(AND(F881="Peretoe teenus",H881&lt;[2]an!$M$37,S881&lt;&gt;"kahepoolne vajaduspõhine",RANK(D881,$D881:$D881)+COUNTIFS($D$2:D881,D881,$F$2:F881,F881)-1=1),X881,
IF(AND(F881="Peretoe teenus",H881&lt;[2]an!$M$37,S881&lt;&gt;"kahepoolne vajaduspõhine",RANK(D881,$D881:$D881)+COUNTIFS($D$2:D881,D881,$F$2:F881,F881)-1&gt;1),"",
IF(AND(F881="Peretoe teenus",H881&lt;[2]an!$M$37,S881="kahepoolne vajaduspõhine",U881="",RANK(D881,$D881:$D881)+COUNTIFS($D$2:D881,D881,$F$2:F881,F881)-1=1),X881,
IF(AND(F881="Peretoe teenus",H881&lt;[2]an!$M$37,S881="kahepoolne vajaduspõhine",U881="",RANK(D881,$D881:$D881)+COUNTIFS($D$2:D881,D881,$F$2:F881,F881)-1&gt;1),"",
IF(AND(F881="Peretoe teenus",H881&lt;[2]an!$M$37,S881="kahepoolne vajaduspõhine",U881&lt;[2]an!$M$37,RANK(D881,$D881:$D881)+COUNTIFS($D$2:D881,D881,$F$2:F881,F881)-1=1),X881,
IF(AND(F881="Peretoe teenus",H881&lt;[2]an!$M$37,S881="kahepoolne vajaduspõhine",U881&lt;[2]an!$M$37,RANK(D881,$D881:$D881)+COUNTIFS($D$2:D881,D881,$F$2:F881,F881)-1&gt;1),"",
IF(AND(F881="Peretoe teenus",H881&lt;[2]an!$M$37,S881="kahepoolne vajaduspõhine",U881&gt;=[2]an!$M$37,U881&lt;=[2]an!$M$38,RANK(D881,$D881:$D881)+COUNTIFS($D$2:D881,D881,$F$2:F881,F881)-1=1),
((EOMONTH(U881,0)-U881+1)*X881)/DAY(EOMONTH(U881,0))+(DAY(U881)-1)*100/DAY(EOMONTH(U881,0)),
IF(AND(F881="Peretoe teenus",H881&lt;[2]an!$M$37,S881="kahepoolne vajaduspõhine",U881&gt;=[2]an!$M$37,U881&lt;=[2]an!$M$38,RANK(D881,$D881:$D881)+COUNTIFS($D$2:D881,D881,$F$2:F881,F881)-1&gt;1),"",
IF(AND(F881="Peretoe teenus",H881&lt;[2]an!$M$37,S881="kahepoolne vajaduspõhine",U881&gt;[2]an!$M$38,RANK(D881,$D881:$D881)+COUNTIFS($D$2:D881,D881,$F$2:F881,F881)-1=1),X881,
IF(AND(F881="Peretoe teenus",H881&lt;[2]an!$M$37,S881="kahepoolne vajaduspõhine",U881&gt;[2]an!$M$38,RANK(D881,$D881:$D881)+COUNTIFS($D$2:D881,D881,$F$2:F881,F881)-1&gt;1),"",X881*W881)))))))))))))),"")</f>
        <v/>
      </c>
      <c r="Z881" s="18" t="str">
        <f t="shared" si="40"/>
        <v/>
      </c>
      <c r="AA881" s="19" t="str">
        <f>IFERROR(VLOOKUP(E881,[2]an!$A$3:$B$81,2,FALSE),"")</f>
        <v/>
      </c>
      <c r="AB881" s="19" t="str">
        <f>IFERROR(VLOOKUP(AA881,[2]an!$C$2:$D$16,2,FALSE),"")</f>
        <v/>
      </c>
      <c r="AC881" s="20"/>
      <c r="AD881" s="21" t="str">
        <f>IF(A881=[2]an!$F$36,VLOOKUP([2]an!$F$36,[2]an!$F$36:$H$36,3,FALSE),IF(A881=[2]an!$F$35,VLOOKUP([2]an!$F$35,[2]an!$F$35:$H$35,3,FALSE),IF(A881=[2]an!$F$33,VLOOKUP([2]an!$F$33,[2]an!$F$33:$H$33,3,FALSE),IF(A881=[2]an!$F$31,VLOOKUP([2]an!$F$31,[2]an!$F$31:$H$31,3,FALSE),""))))</f>
        <v/>
      </c>
    </row>
    <row r="882" spans="6:30" x14ac:dyDescent="0.2">
      <c r="F882" s="10"/>
      <c r="G882" s="8" t="str">
        <f t="shared" si="41"/>
        <v/>
      </c>
      <c r="H882" s="13"/>
      <c r="K882" s="13"/>
      <c r="L882" s="10"/>
      <c r="M882" s="10"/>
      <c r="S882" s="8" t="str">
        <f>IFERROR(VLOOKUP(D882,[1]peretoe_teenus!$A$2:$L$2000,5,FALSE),"")</f>
        <v/>
      </c>
      <c r="U882" s="13"/>
      <c r="V882" s="15" t="str" cm="1">
        <f t="array" ref="V882">IFERROR(IF(AND(F882="Tugigrupp",RANK(K882,$K882:$K882)+COUNTIFS($K$2:K882,K882,$L$2:L882,L882,$M$2:M882,M882,$I$2:I882,I882,$G$2:G882,G882,$F$2:F882,F882)-1=1),SUMPRODUCT(($F$2:$F$4154=F882)*($G$2:$G$4154=G882)*($K$2:$K$4154=K882)*($I$2:$I$4154=I882)*($L$2:$L$4154=L882)*($M$2:$M$4154=M882)),""),"")</f>
        <v/>
      </c>
      <c r="W882" s="15" t="str">
        <f t="shared" si="39"/>
        <v/>
      </c>
      <c r="X882" s="16" t="str">
        <f>IF(AND(A882=[2]an!$G$38,F882=[2]an!$E$40),[2]an!$G$40,IF(AND(A882=[2]an!$G$38,F882=[2]an!$E$41),[2]an!$G$41,IF(AND(A882=[2]an!$G$38,F882=[2]an!$E$39,H882&gt;=[2]an!$M$37),[2]an!$G$39,
IF(AND(A882=[2]an!$G$38,F882=[2]an!$E$39,H882&lt;[2]an!$M$37,S882="kahepoolne vajaduspõhine",U882=""),[2]an!$M$40,
IF(AND(A882=[2]an!$G$38,F882=[2]an!$E$39,H882&lt;[2]an!$M$37,S882="kahepoolne vajaduspõhine",U882&lt;&gt;""),[2]an!$G$39,
IF(AND(A882=[2]an!$G$38,F882=[2]an!$E$39,H882&lt;[2]an!$M$37,S882&lt;&gt;"kahepoolne vajaduspõhine"),[2]an!$G$39,
IF(AND(A882=[2]an!$G$38,F882=[2]an!$E$42),[2]an!$G$42,
IF(AND(A882=[2]an!$H$38,F882=[2]an!$E$40),[2]an!$H$40,IF(AND(A882=[2]an!$H$38,F882=[2]an!$E$41),[2]an!$H$41,IF(AND(A882=[2]an!$H$38,F882=[2]an!$E$39,H882&gt;=[2]an!$M$37),[2]an!$H$39,
IF(AND(A882=[2]an!$H$38,F882=[2]an!$E$39,H882&lt;[2]an!$M$37,S882="kahepoolne vajaduspõhine",U882=""),[2]an!$M$40,
IF(AND(A882=[2]an!$H$38,F882=[2]an!$E$39,H882&lt;[2]an!$M$37,S882="kahepoolne vajaduspõhine",U882&lt;&gt;""),[2]an!$H$39,
IF(AND(A882=[2]an!$H$38,F882=[2]an!$E$39,H882&lt;[2]an!$M$37,S882&lt;&gt;"kahepoolne vajaduspõhine"),[2]an!$H$39,
IF(AND(A882=[2]an!$H$38,F882=[2]an!$E$42),[2]an!$H$42,
IF(AND(A882=[2]an!$I$38,F882=[2]an!$E$40),[2]an!$I$40,IF(AND(A882=[2]an!$I$38,F882=[2]an!$E$41),[2]an!$I$41,IF(AND(A882=[2]an!$I$38,F882=[2]an!$E$39,H882&gt;=[2]an!$M$37),[2]an!$I$39,
IF(AND(A882=[2]an!$I$38,F882=[2]an!$E$39,H882&lt;[2]an!$M$37,S882="kahepoolne vajaduspõhine",U882=""),[2]an!$M$40,
IF(AND(A882=[2]an!$I$38,F882=[2]an!$E$39,H882&lt;[2]an!$M$37,S882="kahepoolne vajaduspõhine",U882&lt;&gt;""),[2]an!$I$39,
IF(AND(A882=[2]an!$I$38,F882=[2]an!$E$39,H882&lt;[2]an!$M$37,S882&lt;&gt;"kahepoolne vajaduspõhine"),[2]an!$I$39,
IF(AND(A882=[2]an!$I$38,F882=[2]an!$E$42),[2]an!$I$42,
IF(AND(A882=[2]an!$J$38,F882=[2]an!$E$40),[2]an!$J$40,IF(AND(A882=[2]an!$J$38,F882=[2]an!$E$41),[2]an!$J$41,IF(AND(A882=[2]an!$J$38,F882=[2]an!$E$39,H882&gt;=[2]an!$M$37),[2]an!$J$39,
IF(AND(A882=[2]an!$J$38,F882=[2]an!$E$39,H882&lt;[2]an!$M$37,S882="kahepoolne vajaduspõhine",U882=""),[2]an!$M$40,
IF(AND(A882=[2]an!$J$38,F882=[2]an!$E$39,H882&lt;[2]an!$M$37,S882="kahepoolne vajaduspõhine",U882&lt;&gt;""),[2]an!$J$39,
IF(AND(A882=[2]an!$J$38,F882=[2]an!$E$39,H882&lt;[2]an!$M$37,S882&lt;&gt;"kahepoolne vajaduspõhine"),[2]an!$J$39,
IF(AND(A882=[2]an!$J$38,F882=[2]an!$E$42),[2]an!$J$42,""))))))))))))))))))))))))))))</f>
        <v/>
      </c>
      <c r="Y882" s="17" t="str">
        <f>IFERROR(IF(F882="Tugigrupp",0,
IF(AND(F882="Peretoe teenus",H882&gt;=[2]an!$M$37,RANK(D882,$D882:$D882)+COUNTIFS($D$2:D882,D882,$F$2:F882,F882)-1&gt;1),"",
IF(AND(F882="Peretoe teenus",H882&gt;=[2]an!$M$37,RANK(D882,$D882:$D882)+COUNTIFS($D$2:D882,D882,$F$2:F882,F882)-1=1,MONTH(H882)=MONTH(K882)=TRUE,YEAR(H882)=YEAR(K882)=TRUE),((EOMONTH(H882,0)-H882+1)*X882)/DAY(EOMONTH(H882,0)),
IF(AND(F882="Peretoe teenus",H882&gt;=[2]an!$M$37,RANK(D882,$D882:$D882)+COUNTIFS($D$2:D882,D882,$F$2:F882,F882)-1=1),X882,
IF(AND(F882="Peretoe teenus",H882&lt;[2]an!$M$37,S882&lt;&gt;"kahepoolne vajaduspõhine",RANK(D882,$D882:$D882)+COUNTIFS($D$2:D882,D882,$F$2:F882,F882)-1=1),X882,
IF(AND(F882="Peretoe teenus",H882&lt;[2]an!$M$37,S882&lt;&gt;"kahepoolne vajaduspõhine",RANK(D882,$D882:$D882)+COUNTIFS($D$2:D882,D882,$F$2:F882,F882)-1&gt;1),"",
IF(AND(F882="Peretoe teenus",H882&lt;[2]an!$M$37,S882="kahepoolne vajaduspõhine",U882="",RANK(D882,$D882:$D882)+COUNTIFS($D$2:D882,D882,$F$2:F882,F882)-1=1),X882,
IF(AND(F882="Peretoe teenus",H882&lt;[2]an!$M$37,S882="kahepoolne vajaduspõhine",U882="",RANK(D882,$D882:$D882)+COUNTIFS($D$2:D882,D882,$F$2:F882,F882)-1&gt;1),"",
IF(AND(F882="Peretoe teenus",H882&lt;[2]an!$M$37,S882="kahepoolne vajaduspõhine",U882&lt;[2]an!$M$37,RANK(D882,$D882:$D882)+COUNTIFS($D$2:D882,D882,$F$2:F882,F882)-1=1),X882,
IF(AND(F882="Peretoe teenus",H882&lt;[2]an!$M$37,S882="kahepoolne vajaduspõhine",U882&lt;[2]an!$M$37,RANK(D882,$D882:$D882)+COUNTIFS($D$2:D882,D882,$F$2:F882,F882)-1&gt;1),"",
IF(AND(F882="Peretoe teenus",H882&lt;[2]an!$M$37,S882="kahepoolne vajaduspõhine",U882&gt;=[2]an!$M$37,U882&lt;=[2]an!$M$38,RANK(D882,$D882:$D882)+COUNTIFS($D$2:D882,D882,$F$2:F882,F882)-1=1),
((EOMONTH(U882,0)-U882+1)*X882)/DAY(EOMONTH(U882,0))+(DAY(U882)-1)*100/DAY(EOMONTH(U882,0)),
IF(AND(F882="Peretoe teenus",H882&lt;[2]an!$M$37,S882="kahepoolne vajaduspõhine",U882&gt;=[2]an!$M$37,U882&lt;=[2]an!$M$38,RANK(D882,$D882:$D882)+COUNTIFS($D$2:D882,D882,$F$2:F882,F882)-1&gt;1),"",
IF(AND(F882="Peretoe teenus",H882&lt;[2]an!$M$37,S882="kahepoolne vajaduspõhine",U882&gt;[2]an!$M$38,RANK(D882,$D882:$D882)+COUNTIFS($D$2:D882,D882,$F$2:F882,F882)-1=1),X882,
IF(AND(F882="Peretoe teenus",H882&lt;[2]an!$M$37,S882="kahepoolne vajaduspõhine",U882&gt;[2]an!$M$38,RANK(D882,$D882:$D882)+COUNTIFS($D$2:D882,D882,$F$2:F882,F882)-1&gt;1),"",X882*W882)))))))))))))),"")</f>
        <v/>
      </c>
      <c r="Z882" s="18" t="str">
        <f t="shared" si="40"/>
        <v/>
      </c>
      <c r="AA882" s="19" t="str">
        <f>IFERROR(VLOOKUP(E882,[2]an!$A$3:$B$81,2,FALSE),"")</f>
        <v/>
      </c>
      <c r="AB882" s="19" t="str">
        <f>IFERROR(VLOOKUP(AA882,[2]an!$C$2:$D$16,2,FALSE),"")</f>
        <v/>
      </c>
      <c r="AC882" s="20"/>
      <c r="AD882" s="21" t="str">
        <f>IF(A882=[2]an!$F$36,VLOOKUP([2]an!$F$36,[2]an!$F$36:$H$36,3,FALSE),IF(A882=[2]an!$F$35,VLOOKUP([2]an!$F$35,[2]an!$F$35:$H$35,3,FALSE),IF(A882=[2]an!$F$33,VLOOKUP([2]an!$F$33,[2]an!$F$33:$H$33,3,FALSE),IF(A882=[2]an!$F$31,VLOOKUP([2]an!$F$31,[2]an!$F$31:$H$31,3,FALSE),""))))</f>
        <v/>
      </c>
    </row>
    <row r="883" spans="6:30" x14ac:dyDescent="0.2">
      <c r="F883" s="10"/>
      <c r="G883" s="8" t="str">
        <f t="shared" si="41"/>
        <v/>
      </c>
      <c r="H883" s="13"/>
      <c r="K883" s="13"/>
      <c r="L883" s="10"/>
      <c r="M883" s="10"/>
      <c r="S883" s="8" t="str">
        <f>IFERROR(VLOOKUP(D883,[1]peretoe_teenus!$A$2:$L$2000,5,FALSE),"")</f>
        <v/>
      </c>
      <c r="U883" s="13"/>
      <c r="V883" s="15" t="str" cm="1">
        <f t="array" ref="V883">IFERROR(IF(AND(F883="Tugigrupp",RANK(K883,$K883:$K883)+COUNTIFS($K$2:K883,K883,$L$2:L883,L883,$M$2:M883,M883,$I$2:I883,I883,$G$2:G883,G883,$F$2:F883,F883)-1=1),SUMPRODUCT(($F$2:$F$4154=F883)*($G$2:$G$4154=G883)*($K$2:$K$4154=K883)*($I$2:$I$4154=I883)*($L$2:$L$4154=L883)*($M$2:$M$4154=M883)),""),"")</f>
        <v/>
      </c>
      <c r="W883" s="15" t="str">
        <f t="shared" si="39"/>
        <v/>
      </c>
      <c r="X883" s="16" t="str">
        <f>IF(AND(A883=[2]an!$G$38,F883=[2]an!$E$40),[2]an!$G$40,IF(AND(A883=[2]an!$G$38,F883=[2]an!$E$41),[2]an!$G$41,IF(AND(A883=[2]an!$G$38,F883=[2]an!$E$39,H883&gt;=[2]an!$M$37),[2]an!$G$39,
IF(AND(A883=[2]an!$G$38,F883=[2]an!$E$39,H883&lt;[2]an!$M$37,S883="kahepoolne vajaduspõhine",U883=""),[2]an!$M$40,
IF(AND(A883=[2]an!$G$38,F883=[2]an!$E$39,H883&lt;[2]an!$M$37,S883="kahepoolne vajaduspõhine",U883&lt;&gt;""),[2]an!$G$39,
IF(AND(A883=[2]an!$G$38,F883=[2]an!$E$39,H883&lt;[2]an!$M$37,S883&lt;&gt;"kahepoolne vajaduspõhine"),[2]an!$G$39,
IF(AND(A883=[2]an!$G$38,F883=[2]an!$E$42),[2]an!$G$42,
IF(AND(A883=[2]an!$H$38,F883=[2]an!$E$40),[2]an!$H$40,IF(AND(A883=[2]an!$H$38,F883=[2]an!$E$41),[2]an!$H$41,IF(AND(A883=[2]an!$H$38,F883=[2]an!$E$39,H883&gt;=[2]an!$M$37),[2]an!$H$39,
IF(AND(A883=[2]an!$H$38,F883=[2]an!$E$39,H883&lt;[2]an!$M$37,S883="kahepoolne vajaduspõhine",U883=""),[2]an!$M$40,
IF(AND(A883=[2]an!$H$38,F883=[2]an!$E$39,H883&lt;[2]an!$M$37,S883="kahepoolne vajaduspõhine",U883&lt;&gt;""),[2]an!$H$39,
IF(AND(A883=[2]an!$H$38,F883=[2]an!$E$39,H883&lt;[2]an!$M$37,S883&lt;&gt;"kahepoolne vajaduspõhine"),[2]an!$H$39,
IF(AND(A883=[2]an!$H$38,F883=[2]an!$E$42),[2]an!$H$42,
IF(AND(A883=[2]an!$I$38,F883=[2]an!$E$40),[2]an!$I$40,IF(AND(A883=[2]an!$I$38,F883=[2]an!$E$41),[2]an!$I$41,IF(AND(A883=[2]an!$I$38,F883=[2]an!$E$39,H883&gt;=[2]an!$M$37),[2]an!$I$39,
IF(AND(A883=[2]an!$I$38,F883=[2]an!$E$39,H883&lt;[2]an!$M$37,S883="kahepoolne vajaduspõhine",U883=""),[2]an!$M$40,
IF(AND(A883=[2]an!$I$38,F883=[2]an!$E$39,H883&lt;[2]an!$M$37,S883="kahepoolne vajaduspõhine",U883&lt;&gt;""),[2]an!$I$39,
IF(AND(A883=[2]an!$I$38,F883=[2]an!$E$39,H883&lt;[2]an!$M$37,S883&lt;&gt;"kahepoolne vajaduspõhine"),[2]an!$I$39,
IF(AND(A883=[2]an!$I$38,F883=[2]an!$E$42),[2]an!$I$42,
IF(AND(A883=[2]an!$J$38,F883=[2]an!$E$40),[2]an!$J$40,IF(AND(A883=[2]an!$J$38,F883=[2]an!$E$41),[2]an!$J$41,IF(AND(A883=[2]an!$J$38,F883=[2]an!$E$39,H883&gt;=[2]an!$M$37),[2]an!$J$39,
IF(AND(A883=[2]an!$J$38,F883=[2]an!$E$39,H883&lt;[2]an!$M$37,S883="kahepoolne vajaduspõhine",U883=""),[2]an!$M$40,
IF(AND(A883=[2]an!$J$38,F883=[2]an!$E$39,H883&lt;[2]an!$M$37,S883="kahepoolne vajaduspõhine",U883&lt;&gt;""),[2]an!$J$39,
IF(AND(A883=[2]an!$J$38,F883=[2]an!$E$39,H883&lt;[2]an!$M$37,S883&lt;&gt;"kahepoolne vajaduspõhine"),[2]an!$J$39,
IF(AND(A883=[2]an!$J$38,F883=[2]an!$E$42),[2]an!$J$42,""))))))))))))))))))))))))))))</f>
        <v/>
      </c>
      <c r="Y883" s="17" t="str">
        <f>IFERROR(IF(F883="Tugigrupp",0,
IF(AND(F883="Peretoe teenus",H883&gt;=[2]an!$M$37,RANK(D883,$D883:$D883)+COUNTIFS($D$2:D883,D883,$F$2:F883,F883)-1&gt;1),"",
IF(AND(F883="Peretoe teenus",H883&gt;=[2]an!$M$37,RANK(D883,$D883:$D883)+COUNTIFS($D$2:D883,D883,$F$2:F883,F883)-1=1,MONTH(H883)=MONTH(K883)=TRUE,YEAR(H883)=YEAR(K883)=TRUE),((EOMONTH(H883,0)-H883+1)*X883)/DAY(EOMONTH(H883,0)),
IF(AND(F883="Peretoe teenus",H883&gt;=[2]an!$M$37,RANK(D883,$D883:$D883)+COUNTIFS($D$2:D883,D883,$F$2:F883,F883)-1=1),X883,
IF(AND(F883="Peretoe teenus",H883&lt;[2]an!$M$37,S883&lt;&gt;"kahepoolne vajaduspõhine",RANK(D883,$D883:$D883)+COUNTIFS($D$2:D883,D883,$F$2:F883,F883)-1=1),X883,
IF(AND(F883="Peretoe teenus",H883&lt;[2]an!$M$37,S883&lt;&gt;"kahepoolne vajaduspõhine",RANK(D883,$D883:$D883)+COUNTIFS($D$2:D883,D883,$F$2:F883,F883)-1&gt;1),"",
IF(AND(F883="Peretoe teenus",H883&lt;[2]an!$M$37,S883="kahepoolne vajaduspõhine",U883="",RANK(D883,$D883:$D883)+COUNTIFS($D$2:D883,D883,$F$2:F883,F883)-1=1),X883,
IF(AND(F883="Peretoe teenus",H883&lt;[2]an!$M$37,S883="kahepoolne vajaduspõhine",U883="",RANK(D883,$D883:$D883)+COUNTIFS($D$2:D883,D883,$F$2:F883,F883)-1&gt;1),"",
IF(AND(F883="Peretoe teenus",H883&lt;[2]an!$M$37,S883="kahepoolne vajaduspõhine",U883&lt;[2]an!$M$37,RANK(D883,$D883:$D883)+COUNTIFS($D$2:D883,D883,$F$2:F883,F883)-1=1),X883,
IF(AND(F883="Peretoe teenus",H883&lt;[2]an!$M$37,S883="kahepoolne vajaduspõhine",U883&lt;[2]an!$M$37,RANK(D883,$D883:$D883)+COUNTIFS($D$2:D883,D883,$F$2:F883,F883)-1&gt;1),"",
IF(AND(F883="Peretoe teenus",H883&lt;[2]an!$M$37,S883="kahepoolne vajaduspõhine",U883&gt;=[2]an!$M$37,U883&lt;=[2]an!$M$38,RANK(D883,$D883:$D883)+COUNTIFS($D$2:D883,D883,$F$2:F883,F883)-1=1),
((EOMONTH(U883,0)-U883+1)*X883)/DAY(EOMONTH(U883,0))+(DAY(U883)-1)*100/DAY(EOMONTH(U883,0)),
IF(AND(F883="Peretoe teenus",H883&lt;[2]an!$M$37,S883="kahepoolne vajaduspõhine",U883&gt;=[2]an!$M$37,U883&lt;=[2]an!$M$38,RANK(D883,$D883:$D883)+COUNTIFS($D$2:D883,D883,$F$2:F883,F883)-1&gt;1),"",
IF(AND(F883="Peretoe teenus",H883&lt;[2]an!$M$37,S883="kahepoolne vajaduspõhine",U883&gt;[2]an!$M$38,RANK(D883,$D883:$D883)+COUNTIFS($D$2:D883,D883,$F$2:F883,F883)-1=1),X883,
IF(AND(F883="Peretoe teenus",H883&lt;[2]an!$M$37,S883="kahepoolne vajaduspõhine",U883&gt;[2]an!$M$38,RANK(D883,$D883:$D883)+COUNTIFS($D$2:D883,D883,$F$2:F883,F883)-1&gt;1),"",X883*W883)))))))))))))),"")</f>
        <v/>
      </c>
      <c r="Z883" s="18" t="str">
        <f t="shared" si="40"/>
        <v/>
      </c>
      <c r="AA883" s="19" t="str">
        <f>IFERROR(VLOOKUP(E883,[2]an!$A$3:$B$81,2,FALSE),"")</f>
        <v/>
      </c>
      <c r="AB883" s="19" t="str">
        <f>IFERROR(VLOOKUP(AA883,[2]an!$C$2:$D$16,2,FALSE),"")</f>
        <v/>
      </c>
      <c r="AC883" s="20"/>
      <c r="AD883" s="21" t="str">
        <f>IF(A883=[2]an!$F$36,VLOOKUP([2]an!$F$36,[2]an!$F$36:$H$36,3,FALSE),IF(A883=[2]an!$F$35,VLOOKUP([2]an!$F$35,[2]an!$F$35:$H$35,3,FALSE),IF(A883=[2]an!$F$33,VLOOKUP([2]an!$F$33,[2]an!$F$33:$H$33,3,FALSE),IF(A883=[2]an!$F$31,VLOOKUP([2]an!$F$31,[2]an!$F$31:$H$31,3,FALSE),""))))</f>
        <v/>
      </c>
    </row>
    <row r="884" spans="6:30" x14ac:dyDescent="0.2">
      <c r="F884" s="10"/>
      <c r="G884" s="8" t="str">
        <f t="shared" si="41"/>
        <v/>
      </c>
      <c r="H884" s="13"/>
      <c r="K884" s="13"/>
      <c r="L884" s="10"/>
      <c r="M884" s="10"/>
      <c r="S884" s="8" t="str">
        <f>IFERROR(VLOOKUP(D884,[1]peretoe_teenus!$A$2:$L$2000,5,FALSE),"")</f>
        <v/>
      </c>
      <c r="U884" s="13"/>
      <c r="V884" s="15" t="str" cm="1">
        <f t="array" ref="V884">IFERROR(IF(AND(F884="Tugigrupp",RANK(K884,$K884:$K884)+COUNTIFS($K$2:K884,K884,$L$2:L884,L884,$M$2:M884,M884,$I$2:I884,I884,$G$2:G884,G884,$F$2:F884,F884)-1=1),SUMPRODUCT(($F$2:$F$4154=F884)*($G$2:$G$4154=G884)*($K$2:$K$4154=K884)*($I$2:$I$4154=I884)*($L$2:$L$4154=L884)*($M$2:$M$4154=M884)),""),"")</f>
        <v/>
      </c>
      <c r="W884" s="15" t="str">
        <f t="shared" si="39"/>
        <v/>
      </c>
      <c r="X884" s="16" t="str">
        <f>IF(AND(A884=[2]an!$G$38,F884=[2]an!$E$40),[2]an!$G$40,IF(AND(A884=[2]an!$G$38,F884=[2]an!$E$41),[2]an!$G$41,IF(AND(A884=[2]an!$G$38,F884=[2]an!$E$39,H884&gt;=[2]an!$M$37),[2]an!$G$39,
IF(AND(A884=[2]an!$G$38,F884=[2]an!$E$39,H884&lt;[2]an!$M$37,S884="kahepoolne vajaduspõhine",U884=""),[2]an!$M$40,
IF(AND(A884=[2]an!$G$38,F884=[2]an!$E$39,H884&lt;[2]an!$M$37,S884="kahepoolne vajaduspõhine",U884&lt;&gt;""),[2]an!$G$39,
IF(AND(A884=[2]an!$G$38,F884=[2]an!$E$39,H884&lt;[2]an!$M$37,S884&lt;&gt;"kahepoolne vajaduspõhine"),[2]an!$G$39,
IF(AND(A884=[2]an!$G$38,F884=[2]an!$E$42),[2]an!$G$42,
IF(AND(A884=[2]an!$H$38,F884=[2]an!$E$40),[2]an!$H$40,IF(AND(A884=[2]an!$H$38,F884=[2]an!$E$41),[2]an!$H$41,IF(AND(A884=[2]an!$H$38,F884=[2]an!$E$39,H884&gt;=[2]an!$M$37),[2]an!$H$39,
IF(AND(A884=[2]an!$H$38,F884=[2]an!$E$39,H884&lt;[2]an!$M$37,S884="kahepoolne vajaduspõhine",U884=""),[2]an!$M$40,
IF(AND(A884=[2]an!$H$38,F884=[2]an!$E$39,H884&lt;[2]an!$M$37,S884="kahepoolne vajaduspõhine",U884&lt;&gt;""),[2]an!$H$39,
IF(AND(A884=[2]an!$H$38,F884=[2]an!$E$39,H884&lt;[2]an!$M$37,S884&lt;&gt;"kahepoolne vajaduspõhine"),[2]an!$H$39,
IF(AND(A884=[2]an!$H$38,F884=[2]an!$E$42),[2]an!$H$42,
IF(AND(A884=[2]an!$I$38,F884=[2]an!$E$40),[2]an!$I$40,IF(AND(A884=[2]an!$I$38,F884=[2]an!$E$41),[2]an!$I$41,IF(AND(A884=[2]an!$I$38,F884=[2]an!$E$39,H884&gt;=[2]an!$M$37),[2]an!$I$39,
IF(AND(A884=[2]an!$I$38,F884=[2]an!$E$39,H884&lt;[2]an!$M$37,S884="kahepoolne vajaduspõhine",U884=""),[2]an!$M$40,
IF(AND(A884=[2]an!$I$38,F884=[2]an!$E$39,H884&lt;[2]an!$M$37,S884="kahepoolne vajaduspõhine",U884&lt;&gt;""),[2]an!$I$39,
IF(AND(A884=[2]an!$I$38,F884=[2]an!$E$39,H884&lt;[2]an!$M$37,S884&lt;&gt;"kahepoolne vajaduspõhine"),[2]an!$I$39,
IF(AND(A884=[2]an!$I$38,F884=[2]an!$E$42),[2]an!$I$42,
IF(AND(A884=[2]an!$J$38,F884=[2]an!$E$40),[2]an!$J$40,IF(AND(A884=[2]an!$J$38,F884=[2]an!$E$41),[2]an!$J$41,IF(AND(A884=[2]an!$J$38,F884=[2]an!$E$39,H884&gt;=[2]an!$M$37),[2]an!$J$39,
IF(AND(A884=[2]an!$J$38,F884=[2]an!$E$39,H884&lt;[2]an!$M$37,S884="kahepoolne vajaduspõhine",U884=""),[2]an!$M$40,
IF(AND(A884=[2]an!$J$38,F884=[2]an!$E$39,H884&lt;[2]an!$M$37,S884="kahepoolne vajaduspõhine",U884&lt;&gt;""),[2]an!$J$39,
IF(AND(A884=[2]an!$J$38,F884=[2]an!$E$39,H884&lt;[2]an!$M$37,S884&lt;&gt;"kahepoolne vajaduspõhine"),[2]an!$J$39,
IF(AND(A884=[2]an!$J$38,F884=[2]an!$E$42),[2]an!$J$42,""))))))))))))))))))))))))))))</f>
        <v/>
      </c>
      <c r="Y884" s="17" t="str">
        <f>IFERROR(IF(F884="Tugigrupp",0,
IF(AND(F884="Peretoe teenus",H884&gt;=[2]an!$M$37,RANK(D884,$D884:$D884)+COUNTIFS($D$2:D884,D884,$F$2:F884,F884)-1&gt;1),"",
IF(AND(F884="Peretoe teenus",H884&gt;=[2]an!$M$37,RANK(D884,$D884:$D884)+COUNTIFS($D$2:D884,D884,$F$2:F884,F884)-1=1,MONTH(H884)=MONTH(K884)=TRUE,YEAR(H884)=YEAR(K884)=TRUE),((EOMONTH(H884,0)-H884+1)*X884)/DAY(EOMONTH(H884,0)),
IF(AND(F884="Peretoe teenus",H884&gt;=[2]an!$M$37,RANK(D884,$D884:$D884)+COUNTIFS($D$2:D884,D884,$F$2:F884,F884)-1=1),X884,
IF(AND(F884="Peretoe teenus",H884&lt;[2]an!$M$37,S884&lt;&gt;"kahepoolne vajaduspõhine",RANK(D884,$D884:$D884)+COUNTIFS($D$2:D884,D884,$F$2:F884,F884)-1=1),X884,
IF(AND(F884="Peretoe teenus",H884&lt;[2]an!$M$37,S884&lt;&gt;"kahepoolne vajaduspõhine",RANK(D884,$D884:$D884)+COUNTIFS($D$2:D884,D884,$F$2:F884,F884)-1&gt;1),"",
IF(AND(F884="Peretoe teenus",H884&lt;[2]an!$M$37,S884="kahepoolne vajaduspõhine",U884="",RANK(D884,$D884:$D884)+COUNTIFS($D$2:D884,D884,$F$2:F884,F884)-1=1),X884,
IF(AND(F884="Peretoe teenus",H884&lt;[2]an!$M$37,S884="kahepoolne vajaduspõhine",U884="",RANK(D884,$D884:$D884)+COUNTIFS($D$2:D884,D884,$F$2:F884,F884)-1&gt;1),"",
IF(AND(F884="Peretoe teenus",H884&lt;[2]an!$M$37,S884="kahepoolne vajaduspõhine",U884&lt;[2]an!$M$37,RANK(D884,$D884:$D884)+COUNTIFS($D$2:D884,D884,$F$2:F884,F884)-1=1),X884,
IF(AND(F884="Peretoe teenus",H884&lt;[2]an!$M$37,S884="kahepoolne vajaduspõhine",U884&lt;[2]an!$M$37,RANK(D884,$D884:$D884)+COUNTIFS($D$2:D884,D884,$F$2:F884,F884)-1&gt;1),"",
IF(AND(F884="Peretoe teenus",H884&lt;[2]an!$M$37,S884="kahepoolne vajaduspõhine",U884&gt;=[2]an!$M$37,U884&lt;=[2]an!$M$38,RANK(D884,$D884:$D884)+COUNTIFS($D$2:D884,D884,$F$2:F884,F884)-1=1),
((EOMONTH(U884,0)-U884+1)*X884)/DAY(EOMONTH(U884,0))+(DAY(U884)-1)*100/DAY(EOMONTH(U884,0)),
IF(AND(F884="Peretoe teenus",H884&lt;[2]an!$M$37,S884="kahepoolne vajaduspõhine",U884&gt;=[2]an!$M$37,U884&lt;=[2]an!$M$38,RANK(D884,$D884:$D884)+COUNTIFS($D$2:D884,D884,$F$2:F884,F884)-1&gt;1),"",
IF(AND(F884="Peretoe teenus",H884&lt;[2]an!$M$37,S884="kahepoolne vajaduspõhine",U884&gt;[2]an!$M$38,RANK(D884,$D884:$D884)+COUNTIFS($D$2:D884,D884,$F$2:F884,F884)-1=1),X884,
IF(AND(F884="Peretoe teenus",H884&lt;[2]an!$M$37,S884="kahepoolne vajaduspõhine",U884&gt;[2]an!$M$38,RANK(D884,$D884:$D884)+COUNTIFS($D$2:D884,D884,$F$2:F884,F884)-1&gt;1),"",X884*W884)))))))))))))),"")</f>
        <v/>
      </c>
      <c r="Z884" s="18" t="str">
        <f t="shared" si="40"/>
        <v/>
      </c>
      <c r="AA884" s="19" t="str">
        <f>IFERROR(VLOOKUP(E884,[2]an!$A$3:$B$81,2,FALSE),"")</f>
        <v/>
      </c>
      <c r="AB884" s="19" t="str">
        <f>IFERROR(VLOOKUP(AA884,[2]an!$C$2:$D$16,2,FALSE),"")</f>
        <v/>
      </c>
      <c r="AC884" s="20"/>
      <c r="AD884" s="21" t="str">
        <f>IF(A884=[2]an!$F$36,VLOOKUP([2]an!$F$36,[2]an!$F$36:$H$36,3,FALSE),IF(A884=[2]an!$F$35,VLOOKUP([2]an!$F$35,[2]an!$F$35:$H$35,3,FALSE),IF(A884=[2]an!$F$33,VLOOKUP([2]an!$F$33,[2]an!$F$33:$H$33,3,FALSE),IF(A884=[2]an!$F$31,VLOOKUP([2]an!$F$31,[2]an!$F$31:$H$31,3,FALSE),""))))</f>
        <v/>
      </c>
    </row>
    <row r="885" spans="6:30" x14ac:dyDescent="0.2">
      <c r="F885" s="10"/>
      <c r="G885" s="8" t="str">
        <f t="shared" si="41"/>
        <v/>
      </c>
      <c r="H885" s="13"/>
      <c r="K885" s="13"/>
      <c r="L885" s="10"/>
      <c r="M885" s="10"/>
      <c r="S885" s="8" t="str">
        <f>IFERROR(VLOOKUP(D885,[1]peretoe_teenus!$A$2:$L$2000,5,FALSE),"")</f>
        <v/>
      </c>
      <c r="U885" s="13"/>
      <c r="V885" s="15" t="str" cm="1">
        <f t="array" ref="V885">IFERROR(IF(AND(F885="Tugigrupp",RANK(K885,$K885:$K885)+COUNTIFS($K$2:K885,K885,$L$2:L885,L885,$M$2:M885,M885,$I$2:I885,I885,$G$2:G885,G885,$F$2:F885,F885)-1=1),SUMPRODUCT(($F$2:$F$4154=F885)*($G$2:$G$4154=G885)*($K$2:$K$4154=K885)*($I$2:$I$4154=I885)*($L$2:$L$4154=L885)*($M$2:$M$4154=M885)),""),"")</f>
        <v/>
      </c>
      <c r="W885" s="15" t="str">
        <f t="shared" si="39"/>
        <v/>
      </c>
      <c r="X885" s="16" t="str">
        <f>IF(AND(A885=[2]an!$G$38,F885=[2]an!$E$40),[2]an!$G$40,IF(AND(A885=[2]an!$G$38,F885=[2]an!$E$41),[2]an!$G$41,IF(AND(A885=[2]an!$G$38,F885=[2]an!$E$39,H885&gt;=[2]an!$M$37),[2]an!$G$39,
IF(AND(A885=[2]an!$G$38,F885=[2]an!$E$39,H885&lt;[2]an!$M$37,S885="kahepoolne vajaduspõhine",U885=""),[2]an!$M$40,
IF(AND(A885=[2]an!$G$38,F885=[2]an!$E$39,H885&lt;[2]an!$M$37,S885="kahepoolne vajaduspõhine",U885&lt;&gt;""),[2]an!$G$39,
IF(AND(A885=[2]an!$G$38,F885=[2]an!$E$39,H885&lt;[2]an!$M$37,S885&lt;&gt;"kahepoolne vajaduspõhine"),[2]an!$G$39,
IF(AND(A885=[2]an!$G$38,F885=[2]an!$E$42),[2]an!$G$42,
IF(AND(A885=[2]an!$H$38,F885=[2]an!$E$40),[2]an!$H$40,IF(AND(A885=[2]an!$H$38,F885=[2]an!$E$41),[2]an!$H$41,IF(AND(A885=[2]an!$H$38,F885=[2]an!$E$39,H885&gt;=[2]an!$M$37),[2]an!$H$39,
IF(AND(A885=[2]an!$H$38,F885=[2]an!$E$39,H885&lt;[2]an!$M$37,S885="kahepoolne vajaduspõhine",U885=""),[2]an!$M$40,
IF(AND(A885=[2]an!$H$38,F885=[2]an!$E$39,H885&lt;[2]an!$M$37,S885="kahepoolne vajaduspõhine",U885&lt;&gt;""),[2]an!$H$39,
IF(AND(A885=[2]an!$H$38,F885=[2]an!$E$39,H885&lt;[2]an!$M$37,S885&lt;&gt;"kahepoolne vajaduspõhine"),[2]an!$H$39,
IF(AND(A885=[2]an!$H$38,F885=[2]an!$E$42),[2]an!$H$42,
IF(AND(A885=[2]an!$I$38,F885=[2]an!$E$40),[2]an!$I$40,IF(AND(A885=[2]an!$I$38,F885=[2]an!$E$41),[2]an!$I$41,IF(AND(A885=[2]an!$I$38,F885=[2]an!$E$39,H885&gt;=[2]an!$M$37),[2]an!$I$39,
IF(AND(A885=[2]an!$I$38,F885=[2]an!$E$39,H885&lt;[2]an!$M$37,S885="kahepoolne vajaduspõhine",U885=""),[2]an!$M$40,
IF(AND(A885=[2]an!$I$38,F885=[2]an!$E$39,H885&lt;[2]an!$M$37,S885="kahepoolne vajaduspõhine",U885&lt;&gt;""),[2]an!$I$39,
IF(AND(A885=[2]an!$I$38,F885=[2]an!$E$39,H885&lt;[2]an!$M$37,S885&lt;&gt;"kahepoolne vajaduspõhine"),[2]an!$I$39,
IF(AND(A885=[2]an!$I$38,F885=[2]an!$E$42),[2]an!$I$42,
IF(AND(A885=[2]an!$J$38,F885=[2]an!$E$40),[2]an!$J$40,IF(AND(A885=[2]an!$J$38,F885=[2]an!$E$41),[2]an!$J$41,IF(AND(A885=[2]an!$J$38,F885=[2]an!$E$39,H885&gt;=[2]an!$M$37),[2]an!$J$39,
IF(AND(A885=[2]an!$J$38,F885=[2]an!$E$39,H885&lt;[2]an!$M$37,S885="kahepoolne vajaduspõhine",U885=""),[2]an!$M$40,
IF(AND(A885=[2]an!$J$38,F885=[2]an!$E$39,H885&lt;[2]an!$M$37,S885="kahepoolne vajaduspõhine",U885&lt;&gt;""),[2]an!$J$39,
IF(AND(A885=[2]an!$J$38,F885=[2]an!$E$39,H885&lt;[2]an!$M$37,S885&lt;&gt;"kahepoolne vajaduspõhine"),[2]an!$J$39,
IF(AND(A885=[2]an!$J$38,F885=[2]an!$E$42),[2]an!$J$42,""))))))))))))))))))))))))))))</f>
        <v/>
      </c>
      <c r="Y885" s="17" t="str">
        <f>IFERROR(IF(F885="Tugigrupp",0,
IF(AND(F885="Peretoe teenus",H885&gt;=[2]an!$M$37,RANK(D885,$D885:$D885)+COUNTIFS($D$2:D885,D885,$F$2:F885,F885)-1&gt;1),"",
IF(AND(F885="Peretoe teenus",H885&gt;=[2]an!$M$37,RANK(D885,$D885:$D885)+COUNTIFS($D$2:D885,D885,$F$2:F885,F885)-1=1,MONTH(H885)=MONTH(K885)=TRUE,YEAR(H885)=YEAR(K885)=TRUE),((EOMONTH(H885,0)-H885+1)*X885)/DAY(EOMONTH(H885,0)),
IF(AND(F885="Peretoe teenus",H885&gt;=[2]an!$M$37,RANK(D885,$D885:$D885)+COUNTIFS($D$2:D885,D885,$F$2:F885,F885)-1=1),X885,
IF(AND(F885="Peretoe teenus",H885&lt;[2]an!$M$37,S885&lt;&gt;"kahepoolne vajaduspõhine",RANK(D885,$D885:$D885)+COUNTIFS($D$2:D885,D885,$F$2:F885,F885)-1=1),X885,
IF(AND(F885="Peretoe teenus",H885&lt;[2]an!$M$37,S885&lt;&gt;"kahepoolne vajaduspõhine",RANK(D885,$D885:$D885)+COUNTIFS($D$2:D885,D885,$F$2:F885,F885)-1&gt;1),"",
IF(AND(F885="Peretoe teenus",H885&lt;[2]an!$M$37,S885="kahepoolne vajaduspõhine",U885="",RANK(D885,$D885:$D885)+COUNTIFS($D$2:D885,D885,$F$2:F885,F885)-1=1),X885,
IF(AND(F885="Peretoe teenus",H885&lt;[2]an!$M$37,S885="kahepoolne vajaduspõhine",U885="",RANK(D885,$D885:$D885)+COUNTIFS($D$2:D885,D885,$F$2:F885,F885)-1&gt;1),"",
IF(AND(F885="Peretoe teenus",H885&lt;[2]an!$M$37,S885="kahepoolne vajaduspõhine",U885&lt;[2]an!$M$37,RANK(D885,$D885:$D885)+COUNTIFS($D$2:D885,D885,$F$2:F885,F885)-1=1),X885,
IF(AND(F885="Peretoe teenus",H885&lt;[2]an!$M$37,S885="kahepoolne vajaduspõhine",U885&lt;[2]an!$M$37,RANK(D885,$D885:$D885)+COUNTIFS($D$2:D885,D885,$F$2:F885,F885)-1&gt;1),"",
IF(AND(F885="Peretoe teenus",H885&lt;[2]an!$M$37,S885="kahepoolne vajaduspõhine",U885&gt;=[2]an!$M$37,U885&lt;=[2]an!$M$38,RANK(D885,$D885:$D885)+COUNTIFS($D$2:D885,D885,$F$2:F885,F885)-1=1),
((EOMONTH(U885,0)-U885+1)*X885)/DAY(EOMONTH(U885,0))+(DAY(U885)-1)*100/DAY(EOMONTH(U885,0)),
IF(AND(F885="Peretoe teenus",H885&lt;[2]an!$M$37,S885="kahepoolne vajaduspõhine",U885&gt;=[2]an!$M$37,U885&lt;=[2]an!$M$38,RANK(D885,$D885:$D885)+COUNTIFS($D$2:D885,D885,$F$2:F885,F885)-1&gt;1),"",
IF(AND(F885="Peretoe teenus",H885&lt;[2]an!$M$37,S885="kahepoolne vajaduspõhine",U885&gt;[2]an!$M$38,RANK(D885,$D885:$D885)+COUNTIFS($D$2:D885,D885,$F$2:F885,F885)-1=1),X885,
IF(AND(F885="Peretoe teenus",H885&lt;[2]an!$M$37,S885="kahepoolne vajaduspõhine",U885&gt;[2]an!$M$38,RANK(D885,$D885:$D885)+COUNTIFS($D$2:D885,D885,$F$2:F885,F885)-1&gt;1),"",X885*W885)))))))))))))),"")</f>
        <v/>
      </c>
      <c r="Z885" s="18" t="str">
        <f t="shared" si="40"/>
        <v/>
      </c>
      <c r="AA885" s="19" t="str">
        <f>IFERROR(VLOOKUP(E885,[2]an!$A$3:$B$81,2,FALSE),"")</f>
        <v/>
      </c>
      <c r="AB885" s="19" t="str">
        <f>IFERROR(VLOOKUP(AA885,[2]an!$C$2:$D$16,2,FALSE),"")</f>
        <v/>
      </c>
      <c r="AC885" s="20"/>
      <c r="AD885" s="21" t="str">
        <f>IF(A885=[2]an!$F$36,VLOOKUP([2]an!$F$36,[2]an!$F$36:$H$36,3,FALSE),IF(A885=[2]an!$F$35,VLOOKUP([2]an!$F$35,[2]an!$F$35:$H$35,3,FALSE),IF(A885=[2]an!$F$33,VLOOKUP([2]an!$F$33,[2]an!$F$33:$H$33,3,FALSE),IF(A885=[2]an!$F$31,VLOOKUP([2]an!$F$31,[2]an!$F$31:$H$31,3,FALSE),""))))</f>
        <v/>
      </c>
    </row>
    <row r="886" spans="6:30" x14ac:dyDescent="0.2">
      <c r="F886" s="10"/>
      <c r="G886" s="8" t="str">
        <f t="shared" si="41"/>
        <v/>
      </c>
      <c r="H886" s="13"/>
      <c r="K886" s="13"/>
      <c r="L886" s="10"/>
      <c r="M886" s="10"/>
      <c r="S886" s="8" t="str">
        <f>IFERROR(VLOOKUP(D886,[1]peretoe_teenus!$A$2:$L$2000,5,FALSE),"")</f>
        <v/>
      </c>
      <c r="U886" s="13"/>
      <c r="V886" s="15" t="str" cm="1">
        <f t="array" ref="V886">IFERROR(IF(AND(F886="Tugigrupp",RANK(K886,$K886:$K886)+COUNTIFS($K$2:K886,K886,$L$2:L886,L886,$M$2:M886,M886,$I$2:I886,I886,$G$2:G886,G886,$F$2:F886,F886)-1=1),SUMPRODUCT(($F$2:$F$4154=F886)*($G$2:$G$4154=G886)*($K$2:$K$4154=K886)*($I$2:$I$4154=I886)*($L$2:$L$4154=L886)*($M$2:$M$4154=M886)),""),"")</f>
        <v/>
      </c>
      <c r="W886" s="15" t="str">
        <f t="shared" si="39"/>
        <v/>
      </c>
      <c r="X886" s="16" t="str">
        <f>IF(AND(A886=[2]an!$G$38,F886=[2]an!$E$40),[2]an!$G$40,IF(AND(A886=[2]an!$G$38,F886=[2]an!$E$41),[2]an!$G$41,IF(AND(A886=[2]an!$G$38,F886=[2]an!$E$39,H886&gt;=[2]an!$M$37),[2]an!$G$39,
IF(AND(A886=[2]an!$G$38,F886=[2]an!$E$39,H886&lt;[2]an!$M$37,S886="kahepoolne vajaduspõhine",U886=""),[2]an!$M$40,
IF(AND(A886=[2]an!$G$38,F886=[2]an!$E$39,H886&lt;[2]an!$M$37,S886="kahepoolne vajaduspõhine",U886&lt;&gt;""),[2]an!$G$39,
IF(AND(A886=[2]an!$G$38,F886=[2]an!$E$39,H886&lt;[2]an!$M$37,S886&lt;&gt;"kahepoolne vajaduspõhine"),[2]an!$G$39,
IF(AND(A886=[2]an!$G$38,F886=[2]an!$E$42),[2]an!$G$42,
IF(AND(A886=[2]an!$H$38,F886=[2]an!$E$40),[2]an!$H$40,IF(AND(A886=[2]an!$H$38,F886=[2]an!$E$41),[2]an!$H$41,IF(AND(A886=[2]an!$H$38,F886=[2]an!$E$39,H886&gt;=[2]an!$M$37),[2]an!$H$39,
IF(AND(A886=[2]an!$H$38,F886=[2]an!$E$39,H886&lt;[2]an!$M$37,S886="kahepoolne vajaduspõhine",U886=""),[2]an!$M$40,
IF(AND(A886=[2]an!$H$38,F886=[2]an!$E$39,H886&lt;[2]an!$M$37,S886="kahepoolne vajaduspõhine",U886&lt;&gt;""),[2]an!$H$39,
IF(AND(A886=[2]an!$H$38,F886=[2]an!$E$39,H886&lt;[2]an!$M$37,S886&lt;&gt;"kahepoolne vajaduspõhine"),[2]an!$H$39,
IF(AND(A886=[2]an!$H$38,F886=[2]an!$E$42),[2]an!$H$42,
IF(AND(A886=[2]an!$I$38,F886=[2]an!$E$40),[2]an!$I$40,IF(AND(A886=[2]an!$I$38,F886=[2]an!$E$41),[2]an!$I$41,IF(AND(A886=[2]an!$I$38,F886=[2]an!$E$39,H886&gt;=[2]an!$M$37),[2]an!$I$39,
IF(AND(A886=[2]an!$I$38,F886=[2]an!$E$39,H886&lt;[2]an!$M$37,S886="kahepoolne vajaduspõhine",U886=""),[2]an!$M$40,
IF(AND(A886=[2]an!$I$38,F886=[2]an!$E$39,H886&lt;[2]an!$M$37,S886="kahepoolne vajaduspõhine",U886&lt;&gt;""),[2]an!$I$39,
IF(AND(A886=[2]an!$I$38,F886=[2]an!$E$39,H886&lt;[2]an!$M$37,S886&lt;&gt;"kahepoolne vajaduspõhine"),[2]an!$I$39,
IF(AND(A886=[2]an!$I$38,F886=[2]an!$E$42),[2]an!$I$42,
IF(AND(A886=[2]an!$J$38,F886=[2]an!$E$40),[2]an!$J$40,IF(AND(A886=[2]an!$J$38,F886=[2]an!$E$41),[2]an!$J$41,IF(AND(A886=[2]an!$J$38,F886=[2]an!$E$39,H886&gt;=[2]an!$M$37),[2]an!$J$39,
IF(AND(A886=[2]an!$J$38,F886=[2]an!$E$39,H886&lt;[2]an!$M$37,S886="kahepoolne vajaduspõhine",U886=""),[2]an!$M$40,
IF(AND(A886=[2]an!$J$38,F886=[2]an!$E$39,H886&lt;[2]an!$M$37,S886="kahepoolne vajaduspõhine",U886&lt;&gt;""),[2]an!$J$39,
IF(AND(A886=[2]an!$J$38,F886=[2]an!$E$39,H886&lt;[2]an!$M$37,S886&lt;&gt;"kahepoolne vajaduspõhine"),[2]an!$J$39,
IF(AND(A886=[2]an!$J$38,F886=[2]an!$E$42),[2]an!$J$42,""))))))))))))))))))))))))))))</f>
        <v/>
      </c>
      <c r="Y886" s="17" t="str">
        <f>IFERROR(IF(F886="Tugigrupp",0,
IF(AND(F886="Peretoe teenus",H886&gt;=[2]an!$M$37,RANK(D886,$D886:$D886)+COUNTIFS($D$2:D886,D886,$F$2:F886,F886)-1&gt;1),"",
IF(AND(F886="Peretoe teenus",H886&gt;=[2]an!$M$37,RANK(D886,$D886:$D886)+COUNTIFS($D$2:D886,D886,$F$2:F886,F886)-1=1,MONTH(H886)=MONTH(K886)=TRUE,YEAR(H886)=YEAR(K886)=TRUE),((EOMONTH(H886,0)-H886+1)*X886)/DAY(EOMONTH(H886,0)),
IF(AND(F886="Peretoe teenus",H886&gt;=[2]an!$M$37,RANK(D886,$D886:$D886)+COUNTIFS($D$2:D886,D886,$F$2:F886,F886)-1=1),X886,
IF(AND(F886="Peretoe teenus",H886&lt;[2]an!$M$37,S886&lt;&gt;"kahepoolne vajaduspõhine",RANK(D886,$D886:$D886)+COUNTIFS($D$2:D886,D886,$F$2:F886,F886)-1=1),X886,
IF(AND(F886="Peretoe teenus",H886&lt;[2]an!$M$37,S886&lt;&gt;"kahepoolne vajaduspõhine",RANK(D886,$D886:$D886)+COUNTIFS($D$2:D886,D886,$F$2:F886,F886)-1&gt;1),"",
IF(AND(F886="Peretoe teenus",H886&lt;[2]an!$M$37,S886="kahepoolne vajaduspõhine",U886="",RANK(D886,$D886:$D886)+COUNTIFS($D$2:D886,D886,$F$2:F886,F886)-1=1),X886,
IF(AND(F886="Peretoe teenus",H886&lt;[2]an!$M$37,S886="kahepoolne vajaduspõhine",U886="",RANK(D886,$D886:$D886)+COUNTIFS($D$2:D886,D886,$F$2:F886,F886)-1&gt;1),"",
IF(AND(F886="Peretoe teenus",H886&lt;[2]an!$M$37,S886="kahepoolne vajaduspõhine",U886&lt;[2]an!$M$37,RANK(D886,$D886:$D886)+COUNTIFS($D$2:D886,D886,$F$2:F886,F886)-1=1),X886,
IF(AND(F886="Peretoe teenus",H886&lt;[2]an!$M$37,S886="kahepoolne vajaduspõhine",U886&lt;[2]an!$M$37,RANK(D886,$D886:$D886)+COUNTIFS($D$2:D886,D886,$F$2:F886,F886)-1&gt;1),"",
IF(AND(F886="Peretoe teenus",H886&lt;[2]an!$M$37,S886="kahepoolne vajaduspõhine",U886&gt;=[2]an!$M$37,U886&lt;=[2]an!$M$38,RANK(D886,$D886:$D886)+COUNTIFS($D$2:D886,D886,$F$2:F886,F886)-1=1),
((EOMONTH(U886,0)-U886+1)*X886)/DAY(EOMONTH(U886,0))+(DAY(U886)-1)*100/DAY(EOMONTH(U886,0)),
IF(AND(F886="Peretoe teenus",H886&lt;[2]an!$M$37,S886="kahepoolne vajaduspõhine",U886&gt;=[2]an!$M$37,U886&lt;=[2]an!$M$38,RANK(D886,$D886:$D886)+COUNTIFS($D$2:D886,D886,$F$2:F886,F886)-1&gt;1),"",
IF(AND(F886="Peretoe teenus",H886&lt;[2]an!$M$37,S886="kahepoolne vajaduspõhine",U886&gt;[2]an!$M$38,RANK(D886,$D886:$D886)+COUNTIFS($D$2:D886,D886,$F$2:F886,F886)-1=1),X886,
IF(AND(F886="Peretoe teenus",H886&lt;[2]an!$M$37,S886="kahepoolne vajaduspõhine",U886&gt;[2]an!$M$38,RANK(D886,$D886:$D886)+COUNTIFS($D$2:D886,D886,$F$2:F886,F886)-1&gt;1),"",X886*W886)))))))))))))),"")</f>
        <v/>
      </c>
      <c r="Z886" s="18" t="str">
        <f t="shared" si="40"/>
        <v/>
      </c>
      <c r="AA886" s="19" t="str">
        <f>IFERROR(VLOOKUP(E886,[2]an!$A$3:$B$81,2,FALSE),"")</f>
        <v/>
      </c>
      <c r="AB886" s="19" t="str">
        <f>IFERROR(VLOOKUP(AA886,[2]an!$C$2:$D$16,2,FALSE),"")</f>
        <v/>
      </c>
      <c r="AC886" s="20"/>
      <c r="AD886" s="21" t="str">
        <f>IF(A886=[2]an!$F$36,VLOOKUP([2]an!$F$36,[2]an!$F$36:$H$36,3,FALSE),IF(A886=[2]an!$F$35,VLOOKUP([2]an!$F$35,[2]an!$F$35:$H$35,3,FALSE),IF(A886=[2]an!$F$33,VLOOKUP([2]an!$F$33,[2]an!$F$33:$H$33,3,FALSE),IF(A886=[2]an!$F$31,VLOOKUP([2]an!$F$31,[2]an!$F$31:$H$31,3,FALSE),""))))</f>
        <v/>
      </c>
    </row>
    <row r="887" spans="6:30" x14ac:dyDescent="0.2">
      <c r="F887" s="10"/>
      <c r="G887" s="8" t="str">
        <f t="shared" si="41"/>
        <v/>
      </c>
      <c r="H887" s="13"/>
      <c r="K887" s="13"/>
      <c r="L887" s="10"/>
      <c r="M887" s="10"/>
      <c r="S887" s="8" t="str">
        <f>IFERROR(VLOOKUP(D887,[1]peretoe_teenus!$A$2:$L$2000,5,FALSE),"")</f>
        <v/>
      </c>
      <c r="U887" s="13"/>
      <c r="V887" s="15" t="str" cm="1">
        <f t="array" ref="V887">IFERROR(IF(AND(F887="Tugigrupp",RANK(K887,$K887:$K887)+COUNTIFS($K$2:K887,K887,$L$2:L887,L887,$M$2:M887,M887,$I$2:I887,I887,$G$2:G887,G887,$F$2:F887,F887)-1=1),SUMPRODUCT(($F$2:$F$4154=F887)*($G$2:$G$4154=G887)*($K$2:$K$4154=K887)*($I$2:$I$4154=I887)*($L$2:$L$4154=L887)*($M$2:$M$4154=M887)),""),"")</f>
        <v/>
      </c>
      <c r="W887" s="15" t="str">
        <f t="shared" si="39"/>
        <v/>
      </c>
      <c r="X887" s="16" t="str">
        <f>IF(AND(A887=[2]an!$G$38,F887=[2]an!$E$40),[2]an!$G$40,IF(AND(A887=[2]an!$G$38,F887=[2]an!$E$41),[2]an!$G$41,IF(AND(A887=[2]an!$G$38,F887=[2]an!$E$39,H887&gt;=[2]an!$M$37),[2]an!$G$39,
IF(AND(A887=[2]an!$G$38,F887=[2]an!$E$39,H887&lt;[2]an!$M$37,S887="kahepoolne vajaduspõhine",U887=""),[2]an!$M$40,
IF(AND(A887=[2]an!$G$38,F887=[2]an!$E$39,H887&lt;[2]an!$M$37,S887="kahepoolne vajaduspõhine",U887&lt;&gt;""),[2]an!$G$39,
IF(AND(A887=[2]an!$G$38,F887=[2]an!$E$39,H887&lt;[2]an!$M$37,S887&lt;&gt;"kahepoolne vajaduspõhine"),[2]an!$G$39,
IF(AND(A887=[2]an!$G$38,F887=[2]an!$E$42),[2]an!$G$42,
IF(AND(A887=[2]an!$H$38,F887=[2]an!$E$40),[2]an!$H$40,IF(AND(A887=[2]an!$H$38,F887=[2]an!$E$41),[2]an!$H$41,IF(AND(A887=[2]an!$H$38,F887=[2]an!$E$39,H887&gt;=[2]an!$M$37),[2]an!$H$39,
IF(AND(A887=[2]an!$H$38,F887=[2]an!$E$39,H887&lt;[2]an!$M$37,S887="kahepoolne vajaduspõhine",U887=""),[2]an!$M$40,
IF(AND(A887=[2]an!$H$38,F887=[2]an!$E$39,H887&lt;[2]an!$M$37,S887="kahepoolne vajaduspõhine",U887&lt;&gt;""),[2]an!$H$39,
IF(AND(A887=[2]an!$H$38,F887=[2]an!$E$39,H887&lt;[2]an!$M$37,S887&lt;&gt;"kahepoolne vajaduspõhine"),[2]an!$H$39,
IF(AND(A887=[2]an!$H$38,F887=[2]an!$E$42),[2]an!$H$42,
IF(AND(A887=[2]an!$I$38,F887=[2]an!$E$40),[2]an!$I$40,IF(AND(A887=[2]an!$I$38,F887=[2]an!$E$41),[2]an!$I$41,IF(AND(A887=[2]an!$I$38,F887=[2]an!$E$39,H887&gt;=[2]an!$M$37),[2]an!$I$39,
IF(AND(A887=[2]an!$I$38,F887=[2]an!$E$39,H887&lt;[2]an!$M$37,S887="kahepoolne vajaduspõhine",U887=""),[2]an!$M$40,
IF(AND(A887=[2]an!$I$38,F887=[2]an!$E$39,H887&lt;[2]an!$M$37,S887="kahepoolne vajaduspõhine",U887&lt;&gt;""),[2]an!$I$39,
IF(AND(A887=[2]an!$I$38,F887=[2]an!$E$39,H887&lt;[2]an!$M$37,S887&lt;&gt;"kahepoolne vajaduspõhine"),[2]an!$I$39,
IF(AND(A887=[2]an!$I$38,F887=[2]an!$E$42),[2]an!$I$42,
IF(AND(A887=[2]an!$J$38,F887=[2]an!$E$40),[2]an!$J$40,IF(AND(A887=[2]an!$J$38,F887=[2]an!$E$41),[2]an!$J$41,IF(AND(A887=[2]an!$J$38,F887=[2]an!$E$39,H887&gt;=[2]an!$M$37),[2]an!$J$39,
IF(AND(A887=[2]an!$J$38,F887=[2]an!$E$39,H887&lt;[2]an!$M$37,S887="kahepoolne vajaduspõhine",U887=""),[2]an!$M$40,
IF(AND(A887=[2]an!$J$38,F887=[2]an!$E$39,H887&lt;[2]an!$M$37,S887="kahepoolne vajaduspõhine",U887&lt;&gt;""),[2]an!$J$39,
IF(AND(A887=[2]an!$J$38,F887=[2]an!$E$39,H887&lt;[2]an!$M$37,S887&lt;&gt;"kahepoolne vajaduspõhine"),[2]an!$J$39,
IF(AND(A887=[2]an!$J$38,F887=[2]an!$E$42),[2]an!$J$42,""))))))))))))))))))))))))))))</f>
        <v/>
      </c>
      <c r="Y887" s="17" t="str">
        <f>IFERROR(IF(F887="Tugigrupp",0,
IF(AND(F887="Peretoe teenus",H887&gt;=[2]an!$M$37,RANK(D887,$D887:$D887)+COUNTIFS($D$2:D887,D887,$F$2:F887,F887)-1&gt;1),"",
IF(AND(F887="Peretoe teenus",H887&gt;=[2]an!$M$37,RANK(D887,$D887:$D887)+COUNTIFS($D$2:D887,D887,$F$2:F887,F887)-1=1,MONTH(H887)=MONTH(K887)=TRUE,YEAR(H887)=YEAR(K887)=TRUE),((EOMONTH(H887,0)-H887+1)*X887)/DAY(EOMONTH(H887,0)),
IF(AND(F887="Peretoe teenus",H887&gt;=[2]an!$M$37,RANK(D887,$D887:$D887)+COUNTIFS($D$2:D887,D887,$F$2:F887,F887)-1=1),X887,
IF(AND(F887="Peretoe teenus",H887&lt;[2]an!$M$37,S887&lt;&gt;"kahepoolne vajaduspõhine",RANK(D887,$D887:$D887)+COUNTIFS($D$2:D887,D887,$F$2:F887,F887)-1=1),X887,
IF(AND(F887="Peretoe teenus",H887&lt;[2]an!$M$37,S887&lt;&gt;"kahepoolne vajaduspõhine",RANK(D887,$D887:$D887)+COUNTIFS($D$2:D887,D887,$F$2:F887,F887)-1&gt;1),"",
IF(AND(F887="Peretoe teenus",H887&lt;[2]an!$M$37,S887="kahepoolne vajaduspõhine",U887="",RANK(D887,$D887:$D887)+COUNTIFS($D$2:D887,D887,$F$2:F887,F887)-1=1),X887,
IF(AND(F887="Peretoe teenus",H887&lt;[2]an!$M$37,S887="kahepoolne vajaduspõhine",U887="",RANK(D887,$D887:$D887)+COUNTIFS($D$2:D887,D887,$F$2:F887,F887)-1&gt;1),"",
IF(AND(F887="Peretoe teenus",H887&lt;[2]an!$M$37,S887="kahepoolne vajaduspõhine",U887&lt;[2]an!$M$37,RANK(D887,$D887:$D887)+COUNTIFS($D$2:D887,D887,$F$2:F887,F887)-1=1),X887,
IF(AND(F887="Peretoe teenus",H887&lt;[2]an!$M$37,S887="kahepoolne vajaduspõhine",U887&lt;[2]an!$M$37,RANK(D887,$D887:$D887)+COUNTIFS($D$2:D887,D887,$F$2:F887,F887)-1&gt;1),"",
IF(AND(F887="Peretoe teenus",H887&lt;[2]an!$M$37,S887="kahepoolne vajaduspõhine",U887&gt;=[2]an!$M$37,U887&lt;=[2]an!$M$38,RANK(D887,$D887:$D887)+COUNTIFS($D$2:D887,D887,$F$2:F887,F887)-1=1),
((EOMONTH(U887,0)-U887+1)*X887)/DAY(EOMONTH(U887,0))+(DAY(U887)-1)*100/DAY(EOMONTH(U887,0)),
IF(AND(F887="Peretoe teenus",H887&lt;[2]an!$M$37,S887="kahepoolne vajaduspõhine",U887&gt;=[2]an!$M$37,U887&lt;=[2]an!$M$38,RANK(D887,$D887:$D887)+COUNTIFS($D$2:D887,D887,$F$2:F887,F887)-1&gt;1),"",
IF(AND(F887="Peretoe teenus",H887&lt;[2]an!$M$37,S887="kahepoolne vajaduspõhine",U887&gt;[2]an!$M$38,RANK(D887,$D887:$D887)+COUNTIFS($D$2:D887,D887,$F$2:F887,F887)-1=1),X887,
IF(AND(F887="Peretoe teenus",H887&lt;[2]an!$M$37,S887="kahepoolne vajaduspõhine",U887&gt;[2]an!$M$38,RANK(D887,$D887:$D887)+COUNTIFS($D$2:D887,D887,$F$2:F887,F887)-1&gt;1),"",X887*W887)))))))))))))),"")</f>
        <v/>
      </c>
      <c r="Z887" s="18" t="str">
        <f t="shared" si="40"/>
        <v/>
      </c>
      <c r="AA887" s="19" t="str">
        <f>IFERROR(VLOOKUP(E887,[2]an!$A$3:$B$81,2,FALSE),"")</f>
        <v/>
      </c>
      <c r="AB887" s="19" t="str">
        <f>IFERROR(VLOOKUP(AA887,[2]an!$C$2:$D$16,2,FALSE),"")</f>
        <v/>
      </c>
      <c r="AC887" s="20"/>
      <c r="AD887" s="21" t="str">
        <f>IF(A887=[2]an!$F$36,VLOOKUP([2]an!$F$36,[2]an!$F$36:$H$36,3,FALSE),IF(A887=[2]an!$F$35,VLOOKUP([2]an!$F$35,[2]an!$F$35:$H$35,3,FALSE),IF(A887=[2]an!$F$33,VLOOKUP([2]an!$F$33,[2]an!$F$33:$H$33,3,FALSE),IF(A887=[2]an!$F$31,VLOOKUP([2]an!$F$31,[2]an!$F$31:$H$31,3,FALSE),""))))</f>
        <v/>
      </c>
    </row>
    <row r="888" spans="6:30" x14ac:dyDescent="0.2">
      <c r="F888" s="10"/>
      <c r="G888" s="8" t="str">
        <f t="shared" si="41"/>
        <v/>
      </c>
      <c r="H888" s="13"/>
      <c r="K888" s="13"/>
      <c r="L888" s="10"/>
      <c r="M888" s="10"/>
      <c r="S888" s="8" t="str">
        <f>IFERROR(VLOOKUP(D888,[1]peretoe_teenus!$A$2:$L$2000,5,FALSE),"")</f>
        <v/>
      </c>
      <c r="U888" s="13"/>
      <c r="V888" s="15" t="str" cm="1">
        <f t="array" ref="V888">IFERROR(IF(AND(F888="Tugigrupp",RANK(K888,$K888:$K888)+COUNTIFS($K$2:K888,K888,$L$2:L888,L888,$M$2:M888,M888,$I$2:I888,I888,$G$2:G888,G888,$F$2:F888,F888)-1=1),SUMPRODUCT(($F$2:$F$4154=F888)*($G$2:$G$4154=G888)*($K$2:$K$4154=K888)*($I$2:$I$4154=I888)*($L$2:$L$4154=L888)*($M$2:$M$4154=M888)),""),"")</f>
        <v/>
      </c>
      <c r="W888" s="15" t="str">
        <f t="shared" si="39"/>
        <v/>
      </c>
      <c r="X888" s="16" t="str">
        <f>IF(AND(A888=[2]an!$G$38,F888=[2]an!$E$40),[2]an!$G$40,IF(AND(A888=[2]an!$G$38,F888=[2]an!$E$41),[2]an!$G$41,IF(AND(A888=[2]an!$G$38,F888=[2]an!$E$39,H888&gt;=[2]an!$M$37),[2]an!$G$39,
IF(AND(A888=[2]an!$G$38,F888=[2]an!$E$39,H888&lt;[2]an!$M$37,S888="kahepoolne vajaduspõhine",U888=""),[2]an!$M$40,
IF(AND(A888=[2]an!$G$38,F888=[2]an!$E$39,H888&lt;[2]an!$M$37,S888="kahepoolne vajaduspõhine",U888&lt;&gt;""),[2]an!$G$39,
IF(AND(A888=[2]an!$G$38,F888=[2]an!$E$39,H888&lt;[2]an!$M$37,S888&lt;&gt;"kahepoolne vajaduspõhine"),[2]an!$G$39,
IF(AND(A888=[2]an!$G$38,F888=[2]an!$E$42),[2]an!$G$42,
IF(AND(A888=[2]an!$H$38,F888=[2]an!$E$40),[2]an!$H$40,IF(AND(A888=[2]an!$H$38,F888=[2]an!$E$41),[2]an!$H$41,IF(AND(A888=[2]an!$H$38,F888=[2]an!$E$39,H888&gt;=[2]an!$M$37),[2]an!$H$39,
IF(AND(A888=[2]an!$H$38,F888=[2]an!$E$39,H888&lt;[2]an!$M$37,S888="kahepoolne vajaduspõhine",U888=""),[2]an!$M$40,
IF(AND(A888=[2]an!$H$38,F888=[2]an!$E$39,H888&lt;[2]an!$M$37,S888="kahepoolne vajaduspõhine",U888&lt;&gt;""),[2]an!$H$39,
IF(AND(A888=[2]an!$H$38,F888=[2]an!$E$39,H888&lt;[2]an!$M$37,S888&lt;&gt;"kahepoolne vajaduspõhine"),[2]an!$H$39,
IF(AND(A888=[2]an!$H$38,F888=[2]an!$E$42),[2]an!$H$42,
IF(AND(A888=[2]an!$I$38,F888=[2]an!$E$40),[2]an!$I$40,IF(AND(A888=[2]an!$I$38,F888=[2]an!$E$41),[2]an!$I$41,IF(AND(A888=[2]an!$I$38,F888=[2]an!$E$39,H888&gt;=[2]an!$M$37),[2]an!$I$39,
IF(AND(A888=[2]an!$I$38,F888=[2]an!$E$39,H888&lt;[2]an!$M$37,S888="kahepoolne vajaduspõhine",U888=""),[2]an!$M$40,
IF(AND(A888=[2]an!$I$38,F888=[2]an!$E$39,H888&lt;[2]an!$M$37,S888="kahepoolne vajaduspõhine",U888&lt;&gt;""),[2]an!$I$39,
IF(AND(A888=[2]an!$I$38,F888=[2]an!$E$39,H888&lt;[2]an!$M$37,S888&lt;&gt;"kahepoolne vajaduspõhine"),[2]an!$I$39,
IF(AND(A888=[2]an!$I$38,F888=[2]an!$E$42),[2]an!$I$42,
IF(AND(A888=[2]an!$J$38,F888=[2]an!$E$40),[2]an!$J$40,IF(AND(A888=[2]an!$J$38,F888=[2]an!$E$41),[2]an!$J$41,IF(AND(A888=[2]an!$J$38,F888=[2]an!$E$39,H888&gt;=[2]an!$M$37),[2]an!$J$39,
IF(AND(A888=[2]an!$J$38,F888=[2]an!$E$39,H888&lt;[2]an!$M$37,S888="kahepoolne vajaduspõhine",U888=""),[2]an!$M$40,
IF(AND(A888=[2]an!$J$38,F888=[2]an!$E$39,H888&lt;[2]an!$M$37,S888="kahepoolne vajaduspõhine",U888&lt;&gt;""),[2]an!$J$39,
IF(AND(A888=[2]an!$J$38,F888=[2]an!$E$39,H888&lt;[2]an!$M$37,S888&lt;&gt;"kahepoolne vajaduspõhine"),[2]an!$J$39,
IF(AND(A888=[2]an!$J$38,F888=[2]an!$E$42),[2]an!$J$42,""))))))))))))))))))))))))))))</f>
        <v/>
      </c>
      <c r="Y888" s="17" t="str">
        <f>IFERROR(IF(F888="Tugigrupp",0,
IF(AND(F888="Peretoe teenus",H888&gt;=[2]an!$M$37,RANK(D888,$D888:$D888)+COUNTIFS($D$2:D888,D888,$F$2:F888,F888)-1&gt;1),"",
IF(AND(F888="Peretoe teenus",H888&gt;=[2]an!$M$37,RANK(D888,$D888:$D888)+COUNTIFS($D$2:D888,D888,$F$2:F888,F888)-1=1,MONTH(H888)=MONTH(K888)=TRUE,YEAR(H888)=YEAR(K888)=TRUE),((EOMONTH(H888,0)-H888+1)*X888)/DAY(EOMONTH(H888,0)),
IF(AND(F888="Peretoe teenus",H888&gt;=[2]an!$M$37,RANK(D888,$D888:$D888)+COUNTIFS($D$2:D888,D888,$F$2:F888,F888)-1=1),X888,
IF(AND(F888="Peretoe teenus",H888&lt;[2]an!$M$37,S888&lt;&gt;"kahepoolne vajaduspõhine",RANK(D888,$D888:$D888)+COUNTIFS($D$2:D888,D888,$F$2:F888,F888)-1=1),X888,
IF(AND(F888="Peretoe teenus",H888&lt;[2]an!$M$37,S888&lt;&gt;"kahepoolne vajaduspõhine",RANK(D888,$D888:$D888)+COUNTIFS($D$2:D888,D888,$F$2:F888,F888)-1&gt;1),"",
IF(AND(F888="Peretoe teenus",H888&lt;[2]an!$M$37,S888="kahepoolne vajaduspõhine",U888="",RANK(D888,$D888:$D888)+COUNTIFS($D$2:D888,D888,$F$2:F888,F888)-1=1),X888,
IF(AND(F888="Peretoe teenus",H888&lt;[2]an!$M$37,S888="kahepoolne vajaduspõhine",U888="",RANK(D888,$D888:$D888)+COUNTIFS($D$2:D888,D888,$F$2:F888,F888)-1&gt;1),"",
IF(AND(F888="Peretoe teenus",H888&lt;[2]an!$M$37,S888="kahepoolne vajaduspõhine",U888&lt;[2]an!$M$37,RANK(D888,$D888:$D888)+COUNTIFS($D$2:D888,D888,$F$2:F888,F888)-1=1),X888,
IF(AND(F888="Peretoe teenus",H888&lt;[2]an!$M$37,S888="kahepoolne vajaduspõhine",U888&lt;[2]an!$M$37,RANK(D888,$D888:$D888)+COUNTIFS($D$2:D888,D888,$F$2:F888,F888)-1&gt;1),"",
IF(AND(F888="Peretoe teenus",H888&lt;[2]an!$M$37,S888="kahepoolne vajaduspõhine",U888&gt;=[2]an!$M$37,U888&lt;=[2]an!$M$38,RANK(D888,$D888:$D888)+COUNTIFS($D$2:D888,D888,$F$2:F888,F888)-1=1),
((EOMONTH(U888,0)-U888+1)*X888)/DAY(EOMONTH(U888,0))+(DAY(U888)-1)*100/DAY(EOMONTH(U888,0)),
IF(AND(F888="Peretoe teenus",H888&lt;[2]an!$M$37,S888="kahepoolne vajaduspõhine",U888&gt;=[2]an!$M$37,U888&lt;=[2]an!$M$38,RANK(D888,$D888:$D888)+COUNTIFS($D$2:D888,D888,$F$2:F888,F888)-1&gt;1),"",
IF(AND(F888="Peretoe teenus",H888&lt;[2]an!$M$37,S888="kahepoolne vajaduspõhine",U888&gt;[2]an!$M$38,RANK(D888,$D888:$D888)+COUNTIFS($D$2:D888,D888,$F$2:F888,F888)-1=1),X888,
IF(AND(F888="Peretoe teenus",H888&lt;[2]an!$M$37,S888="kahepoolne vajaduspõhine",U888&gt;[2]an!$M$38,RANK(D888,$D888:$D888)+COUNTIFS($D$2:D888,D888,$F$2:F888,F888)-1&gt;1),"",X888*W888)))))))))))))),"")</f>
        <v/>
      </c>
      <c r="Z888" s="18" t="str">
        <f t="shared" si="40"/>
        <v/>
      </c>
      <c r="AA888" s="19" t="str">
        <f>IFERROR(VLOOKUP(E888,[2]an!$A$3:$B$81,2,FALSE),"")</f>
        <v/>
      </c>
      <c r="AB888" s="19" t="str">
        <f>IFERROR(VLOOKUP(AA888,[2]an!$C$2:$D$16,2,FALSE),"")</f>
        <v/>
      </c>
      <c r="AC888" s="20"/>
      <c r="AD888" s="21" t="str">
        <f>IF(A888=[2]an!$F$36,VLOOKUP([2]an!$F$36,[2]an!$F$36:$H$36,3,FALSE),IF(A888=[2]an!$F$35,VLOOKUP([2]an!$F$35,[2]an!$F$35:$H$35,3,FALSE),IF(A888=[2]an!$F$33,VLOOKUP([2]an!$F$33,[2]an!$F$33:$H$33,3,FALSE),IF(A888=[2]an!$F$31,VLOOKUP([2]an!$F$31,[2]an!$F$31:$H$31,3,FALSE),""))))</f>
        <v/>
      </c>
    </row>
    <row r="889" spans="6:30" x14ac:dyDescent="0.2">
      <c r="F889" s="10"/>
      <c r="G889" s="8" t="str">
        <f t="shared" si="41"/>
        <v/>
      </c>
      <c r="H889" s="13"/>
      <c r="K889" s="13"/>
      <c r="L889" s="10"/>
      <c r="M889" s="10"/>
      <c r="S889" s="8" t="str">
        <f>IFERROR(VLOOKUP(D889,[1]peretoe_teenus!$A$2:$L$2000,5,FALSE),"")</f>
        <v/>
      </c>
      <c r="U889" s="13"/>
      <c r="V889" s="15" t="str" cm="1">
        <f t="array" ref="V889">IFERROR(IF(AND(F889="Tugigrupp",RANK(K889,$K889:$K889)+COUNTIFS($K$2:K889,K889,$L$2:L889,L889,$M$2:M889,M889,$I$2:I889,I889,$G$2:G889,G889,$F$2:F889,F889)-1=1),SUMPRODUCT(($F$2:$F$4154=F889)*($G$2:$G$4154=G889)*($K$2:$K$4154=K889)*($I$2:$I$4154=I889)*($L$2:$L$4154=L889)*($M$2:$M$4154=M889)),""),"")</f>
        <v/>
      </c>
      <c r="W889" s="15" t="str">
        <f t="shared" si="39"/>
        <v/>
      </c>
      <c r="X889" s="16" t="str">
        <f>IF(AND(A889=[2]an!$G$38,F889=[2]an!$E$40),[2]an!$G$40,IF(AND(A889=[2]an!$G$38,F889=[2]an!$E$41),[2]an!$G$41,IF(AND(A889=[2]an!$G$38,F889=[2]an!$E$39,H889&gt;=[2]an!$M$37),[2]an!$G$39,
IF(AND(A889=[2]an!$G$38,F889=[2]an!$E$39,H889&lt;[2]an!$M$37,S889="kahepoolne vajaduspõhine",U889=""),[2]an!$M$40,
IF(AND(A889=[2]an!$G$38,F889=[2]an!$E$39,H889&lt;[2]an!$M$37,S889="kahepoolne vajaduspõhine",U889&lt;&gt;""),[2]an!$G$39,
IF(AND(A889=[2]an!$G$38,F889=[2]an!$E$39,H889&lt;[2]an!$M$37,S889&lt;&gt;"kahepoolne vajaduspõhine"),[2]an!$G$39,
IF(AND(A889=[2]an!$G$38,F889=[2]an!$E$42),[2]an!$G$42,
IF(AND(A889=[2]an!$H$38,F889=[2]an!$E$40),[2]an!$H$40,IF(AND(A889=[2]an!$H$38,F889=[2]an!$E$41),[2]an!$H$41,IF(AND(A889=[2]an!$H$38,F889=[2]an!$E$39,H889&gt;=[2]an!$M$37),[2]an!$H$39,
IF(AND(A889=[2]an!$H$38,F889=[2]an!$E$39,H889&lt;[2]an!$M$37,S889="kahepoolne vajaduspõhine",U889=""),[2]an!$M$40,
IF(AND(A889=[2]an!$H$38,F889=[2]an!$E$39,H889&lt;[2]an!$M$37,S889="kahepoolne vajaduspõhine",U889&lt;&gt;""),[2]an!$H$39,
IF(AND(A889=[2]an!$H$38,F889=[2]an!$E$39,H889&lt;[2]an!$M$37,S889&lt;&gt;"kahepoolne vajaduspõhine"),[2]an!$H$39,
IF(AND(A889=[2]an!$H$38,F889=[2]an!$E$42),[2]an!$H$42,
IF(AND(A889=[2]an!$I$38,F889=[2]an!$E$40),[2]an!$I$40,IF(AND(A889=[2]an!$I$38,F889=[2]an!$E$41),[2]an!$I$41,IF(AND(A889=[2]an!$I$38,F889=[2]an!$E$39,H889&gt;=[2]an!$M$37),[2]an!$I$39,
IF(AND(A889=[2]an!$I$38,F889=[2]an!$E$39,H889&lt;[2]an!$M$37,S889="kahepoolne vajaduspõhine",U889=""),[2]an!$M$40,
IF(AND(A889=[2]an!$I$38,F889=[2]an!$E$39,H889&lt;[2]an!$M$37,S889="kahepoolne vajaduspõhine",U889&lt;&gt;""),[2]an!$I$39,
IF(AND(A889=[2]an!$I$38,F889=[2]an!$E$39,H889&lt;[2]an!$M$37,S889&lt;&gt;"kahepoolne vajaduspõhine"),[2]an!$I$39,
IF(AND(A889=[2]an!$I$38,F889=[2]an!$E$42),[2]an!$I$42,
IF(AND(A889=[2]an!$J$38,F889=[2]an!$E$40),[2]an!$J$40,IF(AND(A889=[2]an!$J$38,F889=[2]an!$E$41),[2]an!$J$41,IF(AND(A889=[2]an!$J$38,F889=[2]an!$E$39,H889&gt;=[2]an!$M$37),[2]an!$J$39,
IF(AND(A889=[2]an!$J$38,F889=[2]an!$E$39,H889&lt;[2]an!$M$37,S889="kahepoolne vajaduspõhine",U889=""),[2]an!$M$40,
IF(AND(A889=[2]an!$J$38,F889=[2]an!$E$39,H889&lt;[2]an!$M$37,S889="kahepoolne vajaduspõhine",U889&lt;&gt;""),[2]an!$J$39,
IF(AND(A889=[2]an!$J$38,F889=[2]an!$E$39,H889&lt;[2]an!$M$37,S889&lt;&gt;"kahepoolne vajaduspõhine"),[2]an!$J$39,
IF(AND(A889=[2]an!$J$38,F889=[2]an!$E$42),[2]an!$J$42,""))))))))))))))))))))))))))))</f>
        <v/>
      </c>
      <c r="Y889" s="17" t="str">
        <f>IFERROR(IF(F889="Tugigrupp",0,
IF(AND(F889="Peretoe teenus",H889&gt;=[2]an!$M$37,RANK(D889,$D889:$D889)+COUNTIFS($D$2:D889,D889,$F$2:F889,F889)-1&gt;1),"",
IF(AND(F889="Peretoe teenus",H889&gt;=[2]an!$M$37,RANK(D889,$D889:$D889)+COUNTIFS($D$2:D889,D889,$F$2:F889,F889)-1=1,MONTH(H889)=MONTH(K889)=TRUE,YEAR(H889)=YEAR(K889)=TRUE),((EOMONTH(H889,0)-H889+1)*X889)/DAY(EOMONTH(H889,0)),
IF(AND(F889="Peretoe teenus",H889&gt;=[2]an!$M$37,RANK(D889,$D889:$D889)+COUNTIFS($D$2:D889,D889,$F$2:F889,F889)-1=1),X889,
IF(AND(F889="Peretoe teenus",H889&lt;[2]an!$M$37,S889&lt;&gt;"kahepoolne vajaduspõhine",RANK(D889,$D889:$D889)+COUNTIFS($D$2:D889,D889,$F$2:F889,F889)-1=1),X889,
IF(AND(F889="Peretoe teenus",H889&lt;[2]an!$M$37,S889&lt;&gt;"kahepoolne vajaduspõhine",RANK(D889,$D889:$D889)+COUNTIFS($D$2:D889,D889,$F$2:F889,F889)-1&gt;1),"",
IF(AND(F889="Peretoe teenus",H889&lt;[2]an!$M$37,S889="kahepoolne vajaduspõhine",U889="",RANK(D889,$D889:$D889)+COUNTIFS($D$2:D889,D889,$F$2:F889,F889)-1=1),X889,
IF(AND(F889="Peretoe teenus",H889&lt;[2]an!$M$37,S889="kahepoolne vajaduspõhine",U889="",RANK(D889,$D889:$D889)+COUNTIFS($D$2:D889,D889,$F$2:F889,F889)-1&gt;1),"",
IF(AND(F889="Peretoe teenus",H889&lt;[2]an!$M$37,S889="kahepoolne vajaduspõhine",U889&lt;[2]an!$M$37,RANK(D889,$D889:$D889)+COUNTIFS($D$2:D889,D889,$F$2:F889,F889)-1=1),X889,
IF(AND(F889="Peretoe teenus",H889&lt;[2]an!$M$37,S889="kahepoolne vajaduspõhine",U889&lt;[2]an!$M$37,RANK(D889,$D889:$D889)+COUNTIFS($D$2:D889,D889,$F$2:F889,F889)-1&gt;1),"",
IF(AND(F889="Peretoe teenus",H889&lt;[2]an!$M$37,S889="kahepoolne vajaduspõhine",U889&gt;=[2]an!$M$37,U889&lt;=[2]an!$M$38,RANK(D889,$D889:$D889)+COUNTIFS($D$2:D889,D889,$F$2:F889,F889)-1=1),
((EOMONTH(U889,0)-U889+1)*X889)/DAY(EOMONTH(U889,0))+(DAY(U889)-1)*100/DAY(EOMONTH(U889,0)),
IF(AND(F889="Peretoe teenus",H889&lt;[2]an!$M$37,S889="kahepoolne vajaduspõhine",U889&gt;=[2]an!$M$37,U889&lt;=[2]an!$M$38,RANK(D889,$D889:$D889)+COUNTIFS($D$2:D889,D889,$F$2:F889,F889)-1&gt;1),"",
IF(AND(F889="Peretoe teenus",H889&lt;[2]an!$M$37,S889="kahepoolne vajaduspõhine",U889&gt;[2]an!$M$38,RANK(D889,$D889:$D889)+COUNTIFS($D$2:D889,D889,$F$2:F889,F889)-1=1),X889,
IF(AND(F889="Peretoe teenus",H889&lt;[2]an!$M$37,S889="kahepoolne vajaduspõhine",U889&gt;[2]an!$M$38,RANK(D889,$D889:$D889)+COUNTIFS($D$2:D889,D889,$F$2:F889,F889)-1&gt;1),"",X889*W889)))))))))))))),"")</f>
        <v/>
      </c>
      <c r="Z889" s="18" t="str">
        <f t="shared" si="40"/>
        <v/>
      </c>
      <c r="AA889" s="19" t="str">
        <f>IFERROR(VLOOKUP(E889,[2]an!$A$3:$B$81,2,FALSE),"")</f>
        <v/>
      </c>
      <c r="AB889" s="19" t="str">
        <f>IFERROR(VLOOKUP(AA889,[2]an!$C$2:$D$16,2,FALSE),"")</f>
        <v/>
      </c>
      <c r="AC889" s="20"/>
      <c r="AD889" s="21" t="str">
        <f>IF(A889=[2]an!$F$36,VLOOKUP([2]an!$F$36,[2]an!$F$36:$H$36,3,FALSE),IF(A889=[2]an!$F$35,VLOOKUP([2]an!$F$35,[2]an!$F$35:$H$35,3,FALSE),IF(A889=[2]an!$F$33,VLOOKUP([2]an!$F$33,[2]an!$F$33:$H$33,3,FALSE),IF(A889=[2]an!$F$31,VLOOKUP([2]an!$F$31,[2]an!$F$31:$H$31,3,FALSE),""))))</f>
        <v/>
      </c>
    </row>
    <row r="890" spans="6:30" x14ac:dyDescent="0.2">
      <c r="F890" s="10"/>
      <c r="G890" s="8" t="str">
        <f t="shared" si="41"/>
        <v/>
      </c>
      <c r="H890" s="13"/>
      <c r="K890" s="13"/>
      <c r="L890" s="10"/>
      <c r="M890" s="10"/>
      <c r="S890" s="8" t="str">
        <f>IFERROR(VLOOKUP(D890,[1]peretoe_teenus!$A$2:$L$2000,5,FALSE),"")</f>
        <v/>
      </c>
      <c r="U890" s="13"/>
      <c r="V890" s="15" t="str" cm="1">
        <f t="array" ref="V890">IFERROR(IF(AND(F890="Tugigrupp",RANK(K890,$K890:$K890)+COUNTIFS($K$2:K890,K890,$L$2:L890,L890,$M$2:M890,M890,$I$2:I890,I890,$G$2:G890,G890,$F$2:F890,F890)-1=1),SUMPRODUCT(($F$2:$F$4154=F890)*($G$2:$G$4154=G890)*($K$2:$K$4154=K890)*($I$2:$I$4154=I890)*($L$2:$L$4154=L890)*($M$2:$M$4154=M890)),""),"")</f>
        <v/>
      </c>
      <c r="W890" s="15" t="str">
        <f t="shared" si="39"/>
        <v/>
      </c>
      <c r="X890" s="16" t="str">
        <f>IF(AND(A890=[2]an!$G$38,F890=[2]an!$E$40),[2]an!$G$40,IF(AND(A890=[2]an!$G$38,F890=[2]an!$E$41),[2]an!$G$41,IF(AND(A890=[2]an!$G$38,F890=[2]an!$E$39,H890&gt;=[2]an!$M$37),[2]an!$G$39,
IF(AND(A890=[2]an!$G$38,F890=[2]an!$E$39,H890&lt;[2]an!$M$37,S890="kahepoolne vajaduspõhine",U890=""),[2]an!$M$40,
IF(AND(A890=[2]an!$G$38,F890=[2]an!$E$39,H890&lt;[2]an!$M$37,S890="kahepoolne vajaduspõhine",U890&lt;&gt;""),[2]an!$G$39,
IF(AND(A890=[2]an!$G$38,F890=[2]an!$E$39,H890&lt;[2]an!$M$37,S890&lt;&gt;"kahepoolne vajaduspõhine"),[2]an!$G$39,
IF(AND(A890=[2]an!$G$38,F890=[2]an!$E$42),[2]an!$G$42,
IF(AND(A890=[2]an!$H$38,F890=[2]an!$E$40),[2]an!$H$40,IF(AND(A890=[2]an!$H$38,F890=[2]an!$E$41),[2]an!$H$41,IF(AND(A890=[2]an!$H$38,F890=[2]an!$E$39,H890&gt;=[2]an!$M$37),[2]an!$H$39,
IF(AND(A890=[2]an!$H$38,F890=[2]an!$E$39,H890&lt;[2]an!$M$37,S890="kahepoolne vajaduspõhine",U890=""),[2]an!$M$40,
IF(AND(A890=[2]an!$H$38,F890=[2]an!$E$39,H890&lt;[2]an!$M$37,S890="kahepoolne vajaduspõhine",U890&lt;&gt;""),[2]an!$H$39,
IF(AND(A890=[2]an!$H$38,F890=[2]an!$E$39,H890&lt;[2]an!$M$37,S890&lt;&gt;"kahepoolne vajaduspõhine"),[2]an!$H$39,
IF(AND(A890=[2]an!$H$38,F890=[2]an!$E$42),[2]an!$H$42,
IF(AND(A890=[2]an!$I$38,F890=[2]an!$E$40),[2]an!$I$40,IF(AND(A890=[2]an!$I$38,F890=[2]an!$E$41),[2]an!$I$41,IF(AND(A890=[2]an!$I$38,F890=[2]an!$E$39,H890&gt;=[2]an!$M$37),[2]an!$I$39,
IF(AND(A890=[2]an!$I$38,F890=[2]an!$E$39,H890&lt;[2]an!$M$37,S890="kahepoolne vajaduspõhine",U890=""),[2]an!$M$40,
IF(AND(A890=[2]an!$I$38,F890=[2]an!$E$39,H890&lt;[2]an!$M$37,S890="kahepoolne vajaduspõhine",U890&lt;&gt;""),[2]an!$I$39,
IF(AND(A890=[2]an!$I$38,F890=[2]an!$E$39,H890&lt;[2]an!$M$37,S890&lt;&gt;"kahepoolne vajaduspõhine"),[2]an!$I$39,
IF(AND(A890=[2]an!$I$38,F890=[2]an!$E$42),[2]an!$I$42,
IF(AND(A890=[2]an!$J$38,F890=[2]an!$E$40),[2]an!$J$40,IF(AND(A890=[2]an!$J$38,F890=[2]an!$E$41),[2]an!$J$41,IF(AND(A890=[2]an!$J$38,F890=[2]an!$E$39,H890&gt;=[2]an!$M$37),[2]an!$J$39,
IF(AND(A890=[2]an!$J$38,F890=[2]an!$E$39,H890&lt;[2]an!$M$37,S890="kahepoolne vajaduspõhine",U890=""),[2]an!$M$40,
IF(AND(A890=[2]an!$J$38,F890=[2]an!$E$39,H890&lt;[2]an!$M$37,S890="kahepoolne vajaduspõhine",U890&lt;&gt;""),[2]an!$J$39,
IF(AND(A890=[2]an!$J$38,F890=[2]an!$E$39,H890&lt;[2]an!$M$37,S890&lt;&gt;"kahepoolne vajaduspõhine"),[2]an!$J$39,
IF(AND(A890=[2]an!$J$38,F890=[2]an!$E$42),[2]an!$J$42,""))))))))))))))))))))))))))))</f>
        <v/>
      </c>
      <c r="Y890" s="17" t="str">
        <f>IFERROR(IF(F890="Tugigrupp",0,
IF(AND(F890="Peretoe teenus",H890&gt;=[2]an!$M$37,RANK(D890,$D890:$D890)+COUNTIFS($D$2:D890,D890,$F$2:F890,F890)-1&gt;1),"",
IF(AND(F890="Peretoe teenus",H890&gt;=[2]an!$M$37,RANK(D890,$D890:$D890)+COUNTIFS($D$2:D890,D890,$F$2:F890,F890)-1=1,MONTH(H890)=MONTH(K890)=TRUE,YEAR(H890)=YEAR(K890)=TRUE),((EOMONTH(H890,0)-H890+1)*X890)/DAY(EOMONTH(H890,0)),
IF(AND(F890="Peretoe teenus",H890&gt;=[2]an!$M$37,RANK(D890,$D890:$D890)+COUNTIFS($D$2:D890,D890,$F$2:F890,F890)-1=1),X890,
IF(AND(F890="Peretoe teenus",H890&lt;[2]an!$M$37,S890&lt;&gt;"kahepoolne vajaduspõhine",RANK(D890,$D890:$D890)+COUNTIFS($D$2:D890,D890,$F$2:F890,F890)-1=1),X890,
IF(AND(F890="Peretoe teenus",H890&lt;[2]an!$M$37,S890&lt;&gt;"kahepoolne vajaduspõhine",RANK(D890,$D890:$D890)+COUNTIFS($D$2:D890,D890,$F$2:F890,F890)-1&gt;1),"",
IF(AND(F890="Peretoe teenus",H890&lt;[2]an!$M$37,S890="kahepoolne vajaduspõhine",U890="",RANK(D890,$D890:$D890)+COUNTIFS($D$2:D890,D890,$F$2:F890,F890)-1=1),X890,
IF(AND(F890="Peretoe teenus",H890&lt;[2]an!$M$37,S890="kahepoolne vajaduspõhine",U890="",RANK(D890,$D890:$D890)+COUNTIFS($D$2:D890,D890,$F$2:F890,F890)-1&gt;1),"",
IF(AND(F890="Peretoe teenus",H890&lt;[2]an!$M$37,S890="kahepoolne vajaduspõhine",U890&lt;[2]an!$M$37,RANK(D890,$D890:$D890)+COUNTIFS($D$2:D890,D890,$F$2:F890,F890)-1=1),X890,
IF(AND(F890="Peretoe teenus",H890&lt;[2]an!$M$37,S890="kahepoolne vajaduspõhine",U890&lt;[2]an!$M$37,RANK(D890,$D890:$D890)+COUNTIFS($D$2:D890,D890,$F$2:F890,F890)-1&gt;1),"",
IF(AND(F890="Peretoe teenus",H890&lt;[2]an!$M$37,S890="kahepoolne vajaduspõhine",U890&gt;=[2]an!$M$37,U890&lt;=[2]an!$M$38,RANK(D890,$D890:$D890)+COUNTIFS($D$2:D890,D890,$F$2:F890,F890)-1=1),
((EOMONTH(U890,0)-U890+1)*X890)/DAY(EOMONTH(U890,0))+(DAY(U890)-1)*100/DAY(EOMONTH(U890,0)),
IF(AND(F890="Peretoe teenus",H890&lt;[2]an!$M$37,S890="kahepoolne vajaduspõhine",U890&gt;=[2]an!$M$37,U890&lt;=[2]an!$M$38,RANK(D890,$D890:$D890)+COUNTIFS($D$2:D890,D890,$F$2:F890,F890)-1&gt;1),"",
IF(AND(F890="Peretoe teenus",H890&lt;[2]an!$M$37,S890="kahepoolne vajaduspõhine",U890&gt;[2]an!$M$38,RANK(D890,$D890:$D890)+COUNTIFS($D$2:D890,D890,$F$2:F890,F890)-1=1),X890,
IF(AND(F890="Peretoe teenus",H890&lt;[2]an!$M$37,S890="kahepoolne vajaduspõhine",U890&gt;[2]an!$M$38,RANK(D890,$D890:$D890)+COUNTIFS($D$2:D890,D890,$F$2:F890,F890)-1&gt;1),"",X890*W890)))))))))))))),"")</f>
        <v/>
      </c>
      <c r="Z890" s="18" t="str">
        <f t="shared" si="40"/>
        <v/>
      </c>
      <c r="AA890" s="19" t="str">
        <f>IFERROR(VLOOKUP(E890,[2]an!$A$3:$B$81,2,FALSE),"")</f>
        <v/>
      </c>
      <c r="AB890" s="19" t="str">
        <f>IFERROR(VLOOKUP(AA890,[2]an!$C$2:$D$16,2,FALSE),"")</f>
        <v/>
      </c>
      <c r="AC890" s="20"/>
      <c r="AD890" s="21" t="str">
        <f>IF(A890=[2]an!$F$36,VLOOKUP([2]an!$F$36,[2]an!$F$36:$H$36,3,FALSE),IF(A890=[2]an!$F$35,VLOOKUP([2]an!$F$35,[2]an!$F$35:$H$35,3,FALSE),IF(A890=[2]an!$F$33,VLOOKUP([2]an!$F$33,[2]an!$F$33:$H$33,3,FALSE),IF(A890=[2]an!$F$31,VLOOKUP([2]an!$F$31,[2]an!$F$31:$H$31,3,FALSE),""))))</f>
        <v/>
      </c>
    </row>
    <row r="891" spans="6:30" x14ac:dyDescent="0.2">
      <c r="F891" s="10"/>
      <c r="G891" s="8" t="str">
        <f t="shared" si="41"/>
        <v/>
      </c>
      <c r="H891" s="13"/>
      <c r="K891" s="13"/>
      <c r="L891" s="10"/>
      <c r="M891" s="10"/>
      <c r="S891" s="8" t="str">
        <f>IFERROR(VLOOKUP(D891,[1]peretoe_teenus!$A$2:$L$2000,5,FALSE),"")</f>
        <v/>
      </c>
      <c r="U891" s="13"/>
      <c r="V891" s="15" t="str" cm="1">
        <f t="array" ref="V891">IFERROR(IF(AND(F891="Tugigrupp",RANK(K891,$K891:$K891)+COUNTIFS($K$2:K891,K891,$L$2:L891,L891,$M$2:M891,M891,$I$2:I891,I891,$G$2:G891,G891,$F$2:F891,F891)-1=1),SUMPRODUCT(($F$2:$F$4154=F891)*($G$2:$G$4154=G891)*($K$2:$K$4154=K891)*($I$2:$I$4154=I891)*($L$2:$L$4154=L891)*($M$2:$M$4154=M891)),""),"")</f>
        <v/>
      </c>
      <c r="W891" s="15" t="str">
        <f t="shared" si="39"/>
        <v/>
      </c>
      <c r="X891" s="16" t="str">
        <f>IF(AND(A891=[2]an!$G$38,F891=[2]an!$E$40),[2]an!$G$40,IF(AND(A891=[2]an!$G$38,F891=[2]an!$E$41),[2]an!$G$41,IF(AND(A891=[2]an!$G$38,F891=[2]an!$E$39,H891&gt;=[2]an!$M$37),[2]an!$G$39,
IF(AND(A891=[2]an!$G$38,F891=[2]an!$E$39,H891&lt;[2]an!$M$37,S891="kahepoolne vajaduspõhine",U891=""),[2]an!$M$40,
IF(AND(A891=[2]an!$G$38,F891=[2]an!$E$39,H891&lt;[2]an!$M$37,S891="kahepoolne vajaduspõhine",U891&lt;&gt;""),[2]an!$G$39,
IF(AND(A891=[2]an!$G$38,F891=[2]an!$E$39,H891&lt;[2]an!$M$37,S891&lt;&gt;"kahepoolne vajaduspõhine"),[2]an!$G$39,
IF(AND(A891=[2]an!$G$38,F891=[2]an!$E$42),[2]an!$G$42,
IF(AND(A891=[2]an!$H$38,F891=[2]an!$E$40),[2]an!$H$40,IF(AND(A891=[2]an!$H$38,F891=[2]an!$E$41),[2]an!$H$41,IF(AND(A891=[2]an!$H$38,F891=[2]an!$E$39,H891&gt;=[2]an!$M$37),[2]an!$H$39,
IF(AND(A891=[2]an!$H$38,F891=[2]an!$E$39,H891&lt;[2]an!$M$37,S891="kahepoolne vajaduspõhine",U891=""),[2]an!$M$40,
IF(AND(A891=[2]an!$H$38,F891=[2]an!$E$39,H891&lt;[2]an!$M$37,S891="kahepoolne vajaduspõhine",U891&lt;&gt;""),[2]an!$H$39,
IF(AND(A891=[2]an!$H$38,F891=[2]an!$E$39,H891&lt;[2]an!$M$37,S891&lt;&gt;"kahepoolne vajaduspõhine"),[2]an!$H$39,
IF(AND(A891=[2]an!$H$38,F891=[2]an!$E$42),[2]an!$H$42,
IF(AND(A891=[2]an!$I$38,F891=[2]an!$E$40),[2]an!$I$40,IF(AND(A891=[2]an!$I$38,F891=[2]an!$E$41),[2]an!$I$41,IF(AND(A891=[2]an!$I$38,F891=[2]an!$E$39,H891&gt;=[2]an!$M$37),[2]an!$I$39,
IF(AND(A891=[2]an!$I$38,F891=[2]an!$E$39,H891&lt;[2]an!$M$37,S891="kahepoolne vajaduspõhine",U891=""),[2]an!$M$40,
IF(AND(A891=[2]an!$I$38,F891=[2]an!$E$39,H891&lt;[2]an!$M$37,S891="kahepoolne vajaduspõhine",U891&lt;&gt;""),[2]an!$I$39,
IF(AND(A891=[2]an!$I$38,F891=[2]an!$E$39,H891&lt;[2]an!$M$37,S891&lt;&gt;"kahepoolne vajaduspõhine"),[2]an!$I$39,
IF(AND(A891=[2]an!$I$38,F891=[2]an!$E$42),[2]an!$I$42,
IF(AND(A891=[2]an!$J$38,F891=[2]an!$E$40),[2]an!$J$40,IF(AND(A891=[2]an!$J$38,F891=[2]an!$E$41),[2]an!$J$41,IF(AND(A891=[2]an!$J$38,F891=[2]an!$E$39,H891&gt;=[2]an!$M$37),[2]an!$J$39,
IF(AND(A891=[2]an!$J$38,F891=[2]an!$E$39,H891&lt;[2]an!$M$37,S891="kahepoolne vajaduspõhine",U891=""),[2]an!$M$40,
IF(AND(A891=[2]an!$J$38,F891=[2]an!$E$39,H891&lt;[2]an!$M$37,S891="kahepoolne vajaduspõhine",U891&lt;&gt;""),[2]an!$J$39,
IF(AND(A891=[2]an!$J$38,F891=[2]an!$E$39,H891&lt;[2]an!$M$37,S891&lt;&gt;"kahepoolne vajaduspõhine"),[2]an!$J$39,
IF(AND(A891=[2]an!$J$38,F891=[2]an!$E$42),[2]an!$J$42,""))))))))))))))))))))))))))))</f>
        <v/>
      </c>
      <c r="Y891" s="17" t="str">
        <f>IFERROR(IF(F891="Tugigrupp",0,
IF(AND(F891="Peretoe teenus",H891&gt;=[2]an!$M$37,RANK(D891,$D891:$D891)+COUNTIFS($D$2:D891,D891,$F$2:F891,F891)-1&gt;1),"",
IF(AND(F891="Peretoe teenus",H891&gt;=[2]an!$M$37,RANK(D891,$D891:$D891)+COUNTIFS($D$2:D891,D891,$F$2:F891,F891)-1=1,MONTH(H891)=MONTH(K891)=TRUE,YEAR(H891)=YEAR(K891)=TRUE),((EOMONTH(H891,0)-H891+1)*X891)/DAY(EOMONTH(H891,0)),
IF(AND(F891="Peretoe teenus",H891&gt;=[2]an!$M$37,RANK(D891,$D891:$D891)+COUNTIFS($D$2:D891,D891,$F$2:F891,F891)-1=1),X891,
IF(AND(F891="Peretoe teenus",H891&lt;[2]an!$M$37,S891&lt;&gt;"kahepoolne vajaduspõhine",RANK(D891,$D891:$D891)+COUNTIFS($D$2:D891,D891,$F$2:F891,F891)-1=1),X891,
IF(AND(F891="Peretoe teenus",H891&lt;[2]an!$M$37,S891&lt;&gt;"kahepoolne vajaduspõhine",RANK(D891,$D891:$D891)+COUNTIFS($D$2:D891,D891,$F$2:F891,F891)-1&gt;1),"",
IF(AND(F891="Peretoe teenus",H891&lt;[2]an!$M$37,S891="kahepoolne vajaduspõhine",U891="",RANK(D891,$D891:$D891)+COUNTIFS($D$2:D891,D891,$F$2:F891,F891)-1=1),X891,
IF(AND(F891="Peretoe teenus",H891&lt;[2]an!$M$37,S891="kahepoolne vajaduspõhine",U891="",RANK(D891,$D891:$D891)+COUNTIFS($D$2:D891,D891,$F$2:F891,F891)-1&gt;1),"",
IF(AND(F891="Peretoe teenus",H891&lt;[2]an!$M$37,S891="kahepoolne vajaduspõhine",U891&lt;[2]an!$M$37,RANK(D891,$D891:$D891)+COUNTIFS($D$2:D891,D891,$F$2:F891,F891)-1=1),X891,
IF(AND(F891="Peretoe teenus",H891&lt;[2]an!$M$37,S891="kahepoolne vajaduspõhine",U891&lt;[2]an!$M$37,RANK(D891,$D891:$D891)+COUNTIFS($D$2:D891,D891,$F$2:F891,F891)-1&gt;1),"",
IF(AND(F891="Peretoe teenus",H891&lt;[2]an!$M$37,S891="kahepoolne vajaduspõhine",U891&gt;=[2]an!$M$37,U891&lt;=[2]an!$M$38,RANK(D891,$D891:$D891)+COUNTIFS($D$2:D891,D891,$F$2:F891,F891)-1=1),
((EOMONTH(U891,0)-U891+1)*X891)/DAY(EOMONTH(U891,0))+(DAY(U891)-1)*100/DAY(EOMONTH(U891,0)),
IF(AND(F891="Peretoe teenus",H891&lt;[2]an!$M$37,S891="kahepoolne vajaduspõhine",U891&gt;=[2]an!$M$37,U891&lt;=[2]an!$M$38,RANK(D891,$D891:$D891)+COUNTIFS($D$2:D891,D891,$F$2:F891,F891)-1&gt;1),"",
IF(AND(F891="Peretoe teenus",H891&lt;[2]an!$M$37,S891="kahepoolne vajaduspõhine",U891&gt;[2]an!$M$38,RANK(D891,$D891:$D891)+COUNTIFS($D$2:D891,D891,$F$2:F891,F891)-1=1),X891,
IF(AND(F891="Peretoe teenus",H891&lt;[2]an!$M$37,S891="kahepoolne vajaduspõhine",U891&gt;[2]an!$M$38,RANK(D891,$D891:$D891)+COUNTIFS($D$2:D891,D891,$F$2:F891,F891)-1&gt;1),"",X891*W891)))))))))))))),"")</f>
        <v/>
      </c>
      <c r="Z891" s="18" t="str">
        <f t="shared" si="40"/>
        <v/>
      </c>
      <c r="AA891" s="19" t="str">
        <f>IFERROR(VLOOKUP(E891,[2]an!$A$3:$B$81,2,FALSE),"")</f>
        <v/>
      </c>
      <c r="AB891" s="19" t="str">
        <f>IFERROR(VLOOKUP(AA891,[2]an!$C$2:$D$16,2,FALSE),"")</f>
        <v/>
      </c>
      <c r="AC891" s="20"/>
      <c r="AD891" s="21" t="str">
        <f>IF(A891=[2]an!$F$36,VLOOKUP([2]an!$F$36,[2]an!$F$36:$H$36,3,FALSE),IF(A891=[2]an!$F$35,VLOOKUP([2]an!$F$35,[2]an!$F$35:$H$35,3,FALSE),IF(A891=[2]an!$F$33,VLOOKUP([2]an!$F$33,[2]an!$F$33:$H$33,3,FALSE),IF(A891=[2]an!$F$31,VLOOKUP([2]an!$F$31,[2]an!$F$31:$H$31,3,FALSE),""))))</f>
        <v/>
      </c>
    </row>
    <row r="892" spans="6:30" x14ac:dyDescent="0.2">
      <c r="F892" s="10"/>
      <c r="G892" s="8" t="str">
        <f t="shared" si="41"/>
        <v/>
      </c>
      <c r="H892" s="13"/>
      <c r="K892" s="13"/>
      <c r="L892" s="10"/>
      <c r="M892" s="10"/>
      <c r="S892" s="8" t="str">
        <f>IFERROR(VLOOKUP(D892,[1]peretoe_teenus!$A$2:$L$2000,5,FALSE),"")</f>
        <v/>
      </c>
      <c r="U892" s="13"/>
      <c r="V892" s="15" t="str" cm="1">
        <f t="array" ref="V892">IFERROR(IF(AND(F892="Tugigrupp",RANK(K892,$K892:$K892)+COUNTIFS($K$2:K892,K892,$L$2:L892,L892,$M$2:M892,M892,$I$2:I892,I892,$G$2:G892,G892,$F$2:F892,F892)-1=1),SUMPRODUCT(($F$2:$F$4154=F892)*($G$2:$G$4154=G892)*($K$2:$K$4154=K892)*($I$2:$I$4154=I892)*($L$2:$L$4154=L892)*($M$2:$M$4154=M892)),""),"")</f>
        <v/>
      </c>
      <c r="W892" s="15" t="str">
        <f t="shared" si="39"/>
        <v/>
      </c>
      <c r="X892" s="16" t="str">
        <f>IF(AND(A892=[2]an!$G$38,F892=[2]an!$E$40),[2]an!$G$40,IF(AND(A892=[2]an!$G$38,F892=[2]an!$E$41),[2]an!$G$41,IF(AND(A892=[2]an!$G$38,F892=[2]an!$E$39,H892&gt;=[2]an!$M$37),[2]an!$G$39,
IF(AND(A892=[2]an!$G$38,F892=[2]an!$E$39,H892&lt;[2]an!$M$37,S892="kahepoolne vajaduspõhine",U892=""),[2]an!$M$40,
IF(AND(A892=[2]an!$G$38,F892=[2]an!$E$39,H892&lt;[2]an!$M$37,S892="kahepoolne vajaduspõhine",U892&lt;&gt;""),[2]an!$G$39,
IF(AND(A892=[2]an!$G$38,F892=[2]an!$E$39,H892&lt;[2]an!$M$37,S892&lt;&gt;"kahepoolne vajaduspõhine"),[2]an!$G$39,
IF(AND(A892=[2]an!$G$38,F892=[2]an!$E$42),[2]an!$G$42,
IF(AND(A892=[2]an!$H$38,F892=[2]an!$E$40),[2]an!$H$40,IF(AND(A892=[2]an!$H$38,F892=[2]an!$E$41),[2]an!$H$41,IF(AND(A892=[2]an!$H$38,F892=[2]an!$E$39,H892&gt;=[2]an!$M$37),[2]an!$H$39,
IF(AND(A892=[2]an!$H$38,F892=[2]an!$E$39,H892&lt;[2]an!$M$37,S892="kahepoolne vajaduspõhine",U892=""),[2]an!$M$40,
IF(AND(A892=[2]an!$H$38,F892=[2]an!$E$39,H892&lt;[2]an!$M$37,S892="kahepoolne vajaduspõhine",U892&lt;&gt;""),[2]an!$H$39,
IF(AND(A892=[2]an!$H$38,F892=[2]an!$E$39,H892&lt;[2]an!$M$37,S892&lt;&gt;"kahepoolne vajaduspõhine"),[2]an!$H$39,
IF(AND(A892=[2]an!$H$38,F892=[2]an!$E$42),[2]an!$H$42,
IF(AND(A892=[2]an!$I$38,F892=[2]an!$E$40),[2]an!$I$40,IF(AND(A892=[2]an!$I$38,F892=[2]an!$E$41),[2]an!$I$41,IF(AND(A892=[2]an!$I$38,F892=[2]an!$E$39,H892&gt;=[2]an!$M$37),[2]an!$I$39,
IF(AND(A892=[2]an!$I$38,F892=[2]an!$E$39,H892&lt;[2]an!$M$37,S892="kahepoolne vajaduspõhine",U892=""),[2]an!$M$40,
IF(AND(A892=[2]an!$I$38,F892=[2]an!$E$39,H892&lt;[2]an!$M$37,S892="kahepoolne vajaduspõhine",U892&lt;&gt;""),[2]an!$I$39,
IF(AND(A892=[2]an!$I$38,F892=[2]an!$E$39,H892&lt;[2]an!$M$37,S892&lt;&gt;"kahepoolne vajaduspõhine"),[2]an!$I$39,
IF(AND(A892=[2]an!$I$38,F892=[2]an!$E$42),[2]an!$I$42,
IF(AND(A892=[2]an!$J$38,F892=[2]an!$E$40),[2]an!$J$40,IF(AND(A892=[2]an!$J$38,F892=[2]an!$E$41),[2]an!$J$41,IF(AND(A892=[2]an!$J$38,F892=[2]an!$E$39,H892&gt;=[2]an!$M$37),[2]an!$J$39,
IF(AND(A892=[2]an!$J$38,F892=[2]an!$E$39,H892&lt;[2]an!$M$37,S892="kahepoolne vajaduspõhine",U892=""),[2]an!$M$40,
IF(AND(A892=[2]an!$J$38,F892=[2]an!$E$39,H892&lt;[2]an!$M$37,S892="kahepoolne vajaduspõhine",U892&lt;&gt;""),[2]an!$J$39,
IF(AND(A892=[2]an!$J$38,F892=[2]an!$E$39,H892&lt;[2]an!$M$37,S892&lt;&gt;"kahepoolne vajaduspõhine"),[2]an!$J$39,
IF(AND(A892=[2]an!$J$38,F892=[2]an!$E$42),[2]an!$J$42,""))))))))))))))))))))))))))))</f>
        <v/>
      </c>
      <c r="Y892" s="17" t="str">
        <f>IFERROR(IF(F892="Tugigrupp",0,
IF(AND(F892="Peretoe teenus",H892&gt;=[2]an!$M$37,RANK(D892,$D892:$D892)+COUNTIFS($D$2:D892,D892,$F$2:F892,F892)-1&gt;1),"",
IF(AND(F892="Peretoe teenus",H892&gt;=[2]an!$M$37,RANK(D892,$D892:$D892)+COUNTIFS($D$2:D892,D892,$F$2:F892,F892)-1=1,MONTH(H892)=MONTH(K892)=TRUE,YEAR(H892)=YEAR(K892)=TRUE),((EOMONTH(H892,0)-H892+1)*X892)/DAY(EOMONTH(H892,0)),
IF(AND(F892="Peretoe teenus",H892&gt;=[2]an!$M$37,RANK(D892,$D892:$D892)+COUNTIFS($D$2:D892,D892,$F$2:F892,F892)-1=1),X892,
IF(AND(F892="Peretoe teenus",H892&lt;[2]an!$M$37,S892&lt;&gt;"kahepoolne vajaduspõhine",RANK(D892,$D892:$D892)+COUNTIFS($D$2:D892,D892,$F$2:F892,F892)-1=1),X892,
IF(AND(F892="Peretoe teenus",H892&lt;[2]an!$M$37,S892&lt;&gt;"kahepoolne vajaduspõhine",RANK(D892,$D892:$D892)+COUNTIFS($D$2:D892,D892,$F$2:F892,F892)-1&gt;1),"",
IF(AND(F892="Peretoe teenus",H892&lt;[2]an!$M$37,S892="kahepoolne vajaduspõhine",U892="",RANK(D892,$D892:$D892)+COUNTIFS($D$2:D892,D892,$F$2:F892,F892)-1=1),X892,
IF(AND(F892="Peretoe teenus",H892&lt;[2]an!$M$37,S892="kahepoolne vajaduspõhine",U892="",RANK(D892,$D892:$D892)+COUNTIFS($D$2:D892,D892,$F$2:F892,F892)-1&gt;1),"",
IF(AND(F892="Peretoe teenus",H892&lt;[2]an!$M$37,S892="kahepoolne vajaduspõhine",U892&lt;[2]an!$M$37,RANK(D892,$D892:$D892)+COUNTIFS($D$2:D892,D892,$F$2:F892,F892)-1=1),X892,
IF(AND(F892="Peretoe teenus",H892&lt;[2]an!$M$37,S892="kahepoolne vajaduspõhine",U892&lt;[2]an!$M$37,RANK(D892,$D892:$D892)+COUNTIFS($D$2:D892,D892,$F$2:F892,F892)-1&gt;1),"",
IF(AND(F892="Peretoe teenus",H892&lt;[2]an!$M$37,S892="kahepoolne vajaduspõhine",U892&gt;=[2]an!$M$37,U892&lt;=[2]an!$M$38,RANK(D892,$D892:$D892)+COUNTIFS($D$2:D892,D892,$F$2:F892,F892)-1=1),
((EOMONTH(U892,0)-U892+1)*X892)/DAY(EOMONTH(U892,0))+(DAY(U892)-1)*100/DAY(EOMONTH(U892,0)),
IF(AND(F892="Peretoe teenus",H892&lt;[2]an!$M$37,S892="kahepoolne vajaduspõhine",U892&gt;=[2]an!$M$37,U892&lt;=[2]an!$M$38,RANK(D892,$D892:$D892)+COUNTIFS($D$2:D892,D892,$F$2:F892,F892)-1&gt;1),"",
IF(AND(F892="Peretoe teenus",H892&lt;[2]an!$M$37,S892="kahepoolne vajaduspõhine",U892&gt;[2]an!$M$38,RANK(D892,$D892:$D892)+COUNTIFS($D$2:D892,D892,$F$2:F892,F892)-1=1),X892,
IF(AND(F892="Peretoe teenus",H892&lt;[2]an!$M$37,S892="kahepoolne vajaduspõhine",U892&gt;[2]an!$M$38,RANK(D892,$D892:$D892)+COUNTIFS($D$2:D892,D892,$F$2:F892,F892)-1&gt;1),"",X892*W892)))))))))))))),"")</f>
        <v/>
      </c>
      <c r="Z892" s="18" t="str">
        <f t="shared" si="40"/>
        <v/>
      </c>
      <c r="AA892" s="19" t="str">
        <f>IFERROR(VLOOKUP(E892,[2]an!$A$3:$B$81,2,FALSE),"")</f>
        <v/>
      </c>
      <c r="AB892" s="19" t="str">
        <f>IFERROR(VLOOKUP(AA892,[2]an!$C$2:$D$16,2,FALSE),"")</f>
        <v/>
      </c>
      <c r="AC892" s="20"/>
      <c r="AD892" s="21" t="str">
        <f>IF(A892=[2]an!$F$36,VLOOKUP([2]an!$F$36,[2]an!$F$36:$H$36,3,FALSE),IF(A892=[2]an!$F$35,VLOOKUP([2]an!$F$35,[2]an!$F$35:$H$35,3,FALSE),IF(A892=[2]an!$F$33,VLOOKUP([2]an!$F$33,[2]an!$F$33:$H$33,3,FALSE),IF(A892=[2]an!$F$31,VLOOKUP([2]an!$F$31,[2]an!$F$31:$H$31,3,FALSE),""))))</f>
        <v/>
      </c>
    </row>
    <row r="893" spans="6:30" x14ac:dyDescent="0.2">
      <c r="F893" s="10"/>
      <c r="G893" s="8" t="str">
        <f t="shared" si="41"/>
        <v/>
      </c>
      <c r="H893" s="13"/>
      <c r="K893" s="13"/>
      <c r="L893" s="10"/>
      <c r="M893" s="10"/>
      <c r="S893" s="8" t="str">
        <f>IFERROR(VLOOKUP(D893,[1]peretoe_teenus!$A$2:$L$2000,5,FALSE),"")</f>
        <v/>
      </c>
      <c r="U893" s="13"/>
      <c r="V893" s="15" t="str" cm="1">
        <f t="array" ref="V893">IFERROR(IF(AND(F893="Tugigrupp",RANK(K893,$K893:$K893)+COUNTIFS($K$2:K893,K893,$L$2:L893,L893,$M$2:M893,M893,$I$2:I893,I893,$G$2:G893,G893,$F$2:F893,F893)-1=1),SUMPRODUCT(($F$2:$F$4154=F893)*($G$2:$G$4154=G893)*($K$2:$K$4154=K893)*($I$2:$I$4154=I893)*($L$2:$L$4154=L893)*($M$2:$M$4154=M893)),""),"")</f>
        <v/>
      </c>
      <c r="W893" s="15" t="str">
        <f t="shared" si="39"/>
        <v/>
      </c>
      <c r="X893" s="16" t="str">
        <f>IF(AND(A893=[2]an!$G$38,F893=[2]an!$E$40),[2]an!$G$40,IF(AND(A893=[2]an!$G$38,F893=[2]an!$E$41),[2]an!$G$41,IF(AND(A893=[2]an!$G$38,F893=[2]an!$E$39,H893&gt;=[2]an!$M$37),[2]an!$G$39,
IF(AND(A893=[2]an!$G$38,F893=[2]an!$E$39,H893&lt;[2]an!$M$37,S893="kahepoolne vajaduspõhine",U893=""),[2]an!$M$40,
IF(AND(A893=[2]an!$G$38,F893=[2]an!$E$39,H893&lt;[2]an!$M$37,S893="kahepoolne vajaduspõhine",U893&lt;&gt;""),[2]an!$G$39,
IF(AND(A893=[2]an!$G$38,F893=[2]an!$E$39,H893&lt;[2]an!$M$37,S893&lt;&gt;"kahepoolne vajaduspõhine"),[2]an!$G$39,
IF(AND(A893=[2]an!$G$38,F893=[2]an!$E$42),[2]an!$G$42,
IF(AND(A893=[2]an!$H$38,F893=[2]an!$E$40),[2]an!$H$40,IF(AND(A893=[2]an!$H$38,F893=[2]an!$E$41),[2]an!$H$41,IF(AND(A893=[2]an!$H$38,F893=[2]an!$E$39,H893&gt;=[2]an!$M$37),[2]an!$H$39,
IF(AND(A893=[2]an!$H$38,F893=[2]an!$E$39,H893&lt;[2]an!$M$37,S893="kahepoolne vajaduspõhine",U893=""),[2]an!$M$40,
IF(AND(A893=[2]an!$H$38,F893=[2]an!$E$39,H893&lt;[2]an!$M$37,S893="kahepoolne vajaduspõhine",U893&lt;&gt;""),[2]an!$H$39,
IF(AND(A893=[2]an!$H$38,F893=[2]an!$E$39,H893&lt;[2]an!$M$37,S893&lt;&gt;"kahepoolne vajaduspõhine"),[2]an!$H$39,
IF(AND(A893=[2]an!$H$38,F893=[2]an!$E$42),[2]an!$H$42,
IF(AND(A893=[2]an!$I$38,F893=[2]an!$E$40),[2]an!$I$40,IF(AND(A893=[2]an!$I$38,F893=[2]an!$E$41),[2]an!$I$41,IF(AND(A893=[2]an!$I$38,F893=[2]an!$E$39,H893&gt;=[2]an!$M$37),[2]an!$I$39,
IF(AND(A893=[2]an!$I$38,F893=[2]an!$E$39,H893&lt;[2]an!$M$37,S893="kahepoolne vajaduspõhine",U893=""),[2]an!$M$40,
IF(AND(A893=[2]an!$I$38,F893=[2]an!$E$39,H893&lt;[2]an!$M$37,S893="kahepoolne vajaduspõhine",U893&lt;&gt;""),[2]an!$I$39,
IF(AND(A893=[2]an!$I$38,F893=[2]an!$E$39,H893&lt;[2]an!$M$37,S893&lt;&gt;"kahepoolne vajaduspõhine"),[2]an!$I$39,
IF(AND(A893=[2]an!$I$38,F893=[2]an!$E$42),[2]an!$I$42,
IF(AND(A893=[2]an!$J$38,F893=[2]an!$E$40),[2]an!$J$40,IF(AND(A893=[2]an!$J$38,F893=[2]an!$E$41),[2]an!$J$41,IF(AND(A893=[2]an!$J$38,F893=[2]an!$E$39,H893&gt;=[2]an!$M$37),[2]an!$J$39,
IF(AND(A893=[2]an!$J$38,F893=[2]an!$E$39,H893&lt;[2]an!$M$37,S893="kahepoolne vajaduspõhine",U893=""),[2]an!$M$40,
IF(AND(A893=[2]an!$J$38,F893=[2]an!$E$39,H893&lt;[2]an!$M$37,S893="kahepoolne vajaduspõhine",U893&lt;&gt;""),[2]an!$J$39,
IF(AND(A893=[2]an!$J$38,F893=[2]an!$E$39,H893&lt;[2]an!$M$37,S893&lt;&gt;"kahepoolne vajaduspõhine"),[2]an!$J$39,
IF(AND(A893=[2]an!$J$38,F893=[2]an!$E$42),[2]an!$J$42,""))))))))))))))))))))))))))))</f>
        <v/>
      </c>
      <c r="Y893" s="17" t="str">
        <f>IFERROR(IF(F893="Tugigrupp",0,
IF(AND(F893="Peretoe teenus",H893&gt;=[2]an!$M$37,RANK(D893,$D893:$D893)+COUNTIFS($D$2:D893,D893,$F$2:F893,F893)-1&gt;1),"",
IF(AND(F893="Peretoe teenus",H893&gt;=[2]an!$M$37,RANK(D893,$D893:$D893)+COUNTIFS($D$2:D893,D893,$F$2:F893,F893)-1=1,MONTH(H893)=MONTH(K893)=TRUE,YEAR(H893)=YEAR(K893)=TRUE),((EOMONTH(H893,0)-H893+1)*X893)/DAY(EOMONTH(H893,0)),
IF(AND(F893="Peretoe teenus",H893&gt;=[2]an!$M$37,RANK(D893,$D893:$D893)+COUNTIFS($D$2:D893,D893,$F$2:F893,F893)-1=1),X893,
IF(AND(F893="Peretoe teenus",H893&lt;[2]an!$M$37,S893&lt;&gt;"kahepoolne vajaduspõhine",RANK(D893,$D893:$D893)+COUNTIFS($D$2:D893,D893,$F$2:F893,F893)-1=1),X893,
IF(AND(F893="Peretoe teenus",H893&lt;[2]an!$M$37,S893&lt;&gt;"kahepoolne vajaduspõhine",RANK(D893,$D893:$D893)+COUNTIFS($D$2:D893,D893,$F$2:F893,F893)-1&gt;1),"",
IF(AND(F893="Peretoe teenus",H893&lt;[2]an!$M$37,S893="kahepoolne vajaduspõhine",U893="",RANK(D893,$D893:$D893)+COUNTIFS($D$2:D893,D893,$F$2:F893,F893)-1=1),X893,
IF(AND(F893="Peretoe teenus",H893&lt;[2]an!$M$37,S893="kahepoolne vajaduspõhine",U893="",RANK(D893,$D893:$D893)+COUNTIFS($D$2:D893,D893,$F$2:F893,F893)-1&gt;1),"",
IF(AND(F893="Peretoe teenus",H893&lt;[2]an!$M$37,S893="kahepoolne vajaduspõhine",U893&lt;[2]an!$M$37,RANK(D893,$D893:$D893)+COUNTIFS($D$2:D893,D893,$F$2:F893,F893)-1=1),X893,
IF(AND(F893="Peretoe teenus",H893&lt;[2]an!$M$37,S893="kahepoolne vajaduspõhine",U893&lt;[2]an!$M$37,RANK(D893,$D893:$D893)+COUNTIFS($D$2:D893,D893,$F$2:F893,F893)-1&gt;1),"",
IF(AND(F893="Peretoe teenus",H893&lt;[2]an!$M$37,S893="kahepoolne vajaduspõhine",U893&gt;=[2]an!$M$37,U893&lt;=[2]an!$M$38,RANK(D893,$D893:$D893)+COUNTIFS($D$2:D893,D893,$F$2:F893,F893)-1=1),
((EOMONTH(U893,0)-U893+1)*X893)/DAY(EOMONTH(U893,0))+(DAY(U893)-1)*100/DAY(EOMONTH(U893,0)),
IF(AND(F893="Peretoe teenus",H893&lt;[2]an!$M$37,S893="kahepoolne vajaduspõhine",U893&gt;=[2]an!$M$37,U893&lt;=[2]an!$M$38,RANK(D893,$D893:$D893)+COUNTIFS($D$2:D893,D893,$F$2:F893,F893)-1&gt;1),"",
IF(AND(F893="Peretoe teenus",H893&lt;[2]an!$M$37,S893="kahepoolne vajaduspõhine",U893&gt;[2]an!$M$38,RANK(D893,$D893:$D893)+COUNTIFS($D$2:D893,D893,$F$2:F893,F893)-1=1),X893,
IF(AND(F893="Peretoe teenus",H893&lt;[2]an!$M$37,S893="kahepoolne vajaduspõhine",U893&gt;[2]an!$M$38,RANK(D893,$D893:$D893)+COUNTIFS($D$2:D893,D893,$F$2:F893,F893)-1&gt;1),"",X893*W893)))))))))))))),"")</f>
        <v/>
      </c>
      <c r="Z893" s="18" t="str">
        <f t="shared" si="40"/>
        <v/>
      </c>
      <c r="AA893" s="19" t="str">
        <f>IFERROR(VLOOKUP(E893,[2]an!$A$3:$B$81,2,FALSE),"")</f>
        <v/>
      </c>
      <c r="AB893" s="19" t="str">
        <f>IFERROR(VLOOKUP(AA893,[2]an!$C$2:$D$16,2,FALSE),"")</f>
        <v/>
      </c>
      <c r="AC893" s="20"/>
      <c r="AD893" s="21" t="str">
        <f>IF(A893=[2]an!$F$36,VLOOKUP([2]an!$F$36,[2]an!$F$36:$H$36,3,FALSE),IF(A893=[2]an!$F$35,VLOOKUP([2]an!$F$35,[2]an!$F$35:$H$35,3,FALSE),IF(A893=[2]an!$F$33,VLOOKUP([2]an!$F$33,[2]an!$F$33:$H$33,3,FALSE),IF(A893=[2]an!$F$31,VLOOKUP([2]an!$F$31,[2]an!$F$31:$H$31,3,FALSE),""))))</f>
        <v/>
      </c>
    </row>
    <row r="894" spans="6:30" x14ac:dyDescent="0.2">
      <c r="F894" s="10"/>
      <c r="G894" s="8" t="str">
        <f t="shared" si="41"/>
        <v/>
      </c>
      <c r="H894" s="13"/>
      <c r="K894" s="13"/>
      <c r="L894" s="10"/>
      <c r="M894" s="10"/>
      <c r="S894" s="8" t="str">
        <f>IFERROR(VLOOKUP(D894,[1]peretoe_teenus!$A$2:$L$2000,5,FALSE),"")</f>
        <v/>
      </c>
      <c r="U894" s="13"/>
      <c r="V894" s="15" t="str" cm="1">
        <f t="array" ref="V894">IFERROR(IF(AND(F894="Tugigrupp",RANK(K894,$K894:$K894)+COUNTIFS($K$2:K894,K894,$L$2:L894,L894,$M$2:M894,M894,$I$2:I894,I894,$G$2:G894,G894,$F$2:F894,F894)-1=1),SUMPRODUCT(($F$2:$F$4154=F894)*($G$2:$G$4154=G894)*($K$2:$K$4154=K894)*($I$2:$I$4154=I894)*($L$2:$L$4154=L894)*($M$2:$M$4154=M894)),""),"")</f>
        <v/>
      </c>
      <c r="W894" s="15" t="str">
        <f t="shared" si="39"/>
        <v/>
      </c>
      <c r="X894" s="16" t="str">
        <f>IF(AND(A894=[2]an!$G$38,F894=[2]an!$E$40),[2]an!$G$40,IF(AND(A894=[2]an!$G$38,F894=[2]an!$E$41),[2]an!$G$41,IF(AND(A894=[2]an!$G$38,F894=[2]an!$E$39,H894&gt;=[2]an!$M$37),[2]an!$G$39,
IF(AND(A894=[2]an!$G$38,F894=[2]an!$E$39,H894&lt;[2]an!$M$37,S894="kahepoolne vajaduspõhine",U894=""),[2]an!$M$40,
IF(AND(A894=[2]an!$G$38,F894=[2]an!$E$39,H894&lt;[2]an!$M$37,S894="kahepoolne vajaduspõhine",U894&lt;&gt;""),[2]an!$G$39,
IF(AND(A894=[2]an!$G$38,F894=[2]an!$E$39,H894&lt;[2]an!$M$37,S894&lt;&gt;"kahepoolne vajaduspõhine"),[2]an!$G$39,
IF(AND(A894=[2]an!$G$38,F894=[2]an!$E$42),[2]an!$G$42,
IF(AND(A894=[2]an!$H$38,F894=[2]an!$E$40),[2]an!$H$40,IF(AND(A894=[2]an!$H$38,F894=[2]an!$E$41),[2]an!$H$41,IF(AND(A894=[2]an!$H$38,F894=[2]an!$E$39,H894&gt;=[2]an!$M$37),[2]an!$H$39,
IF(AND(A894=[2]an!$H$38,F894=[2]an!$E$39,H894&lt;[2]an!$M$37,S894="kahepoolne vajaduspõhine",U894=""),[2]an!$M$40,
IF(AND(A894=[2]an!$H$38,F894=[2]an!$E$39,H894&lt;[2]an!$M$37,S894="kahepoolne vajaduspõhine",U894&lt;&gt;""),[2]an!$H$39,
IF(AND(A894=[2]an!$H$38,F894=[2]an!$E$39,H894&lt;[2]an!$M$37,S894&lt;&gt;"kahepoolne vajaduspõhine"),[2]an!$H$39,
IF(AND(A894=[2]an!$H$38,F894=[2]an!$E$42),[2]an!$H$42,
IF(AND(A894=[2]an!$I$38,F894=[2]an!$E$40),[2]an!$I$40,IF(AND(A894=[2]an!$I$38,F894=[2]an!$E$41),[2]an!$I$41,IF(AND(A894=[2]an!$I$38,F894=[2]an!$E$39,H894&gt;=[2]an!$M$37),[2]an!$I$39,
IF(AND(A894=[2]an!$I$38,F894=[2]an!$E$39,H894&lt;[2]an!$M$37,S894="kahepoolne vajaduspõhine",U894=""),[2]an!$M$40,
IF(AND(A894=[2]an!$I$38,F894=[2]an!$E$39,H894&lt;[2]an!$M$37,S894="kahepoolne vajaduspõhine",U894&lt;&gt;""),[2]an!$I$39,
IF(AND(A894=[2]an!$I$38,F894=[2]an!$E$39,H894&lt;[2]an!$M$37,S894&lt;&gt;"kahepoolne vajaduspõhine"),[2]an!$I$39,
IF(AND(A894=[2]an!$I$38,F894=[2]an!$E$42),[2]an!$I$42,
IF(AND(A894=[2]an!$J$38,F894=[2]an!$E$40),[2]an!$J$40,IF(AND(A894=[2]an!$J$38,F894=[2]an!$E$41),[2]an!$J$41,IF(AND(A894=[2]an!$J$38,F894=[2]an!$E$39,H894&gt;=[2]an!$M$37),[2]an!$J$39,
IF(AND(A894=[2]an!$J$38,F894=[2]an!$E$39,H894&lt;[2]an!$M$37,S894="kahepoolne vajaduspõhine",U894=""),[2]an!$M$40,
IF(AND(A894=[2]an!$J$38,F894=[2]an!$E$39,H894&lt;[2]an!$M$37,S894="kahepoolne vajaduspõhine",U894&lt;&gt;""),[2]an!$J$39,
IF(AND(A894=[2]an!$J$38,F894=[2]an!$E$39,H894&lt;[2]an!$M$37,S894&lt;&gt;"kahepoolne vajaduspõhine"),[2]an!$J$39,
IF(AND(A894=[2]an!$J$38,F894=[2]an!$E$42),[2]an!$J$42,""))))))))))))))))))))))))))))</f>
        <v/>
      </c>
      <c r="Y894" s="17" t="str">
        <f>IFERROR(IF(F894="Tugigrupp",0,
IF(AND(F894="Peretoe teenus",H894&gt;=[2]an!$M$37,RANK(D894,$D894:$D894)+COUNTIFS($D$2:D894,D894,$F$2:F894,F894)-1&gt;1),"",
IF(AND(F894="Peretoe teenus",H894&gt;=[2]an!$M$37,RANK(D894,$D894:$D894)+COUNTIFS($D$2:D894,D894,$F$2:F894,F894)-1=1,MONTH(H894)=MONTH(K894)=TRUE,YEAR(H894)=YEAR(K894)=TRUE),((EOMONTH(H894,0)-H894+1)*X894)/DAY(EOMONTH(H894,0)),
IF(AND(F894="Peretoe teenus",H894&gt;=[2]an!$M$37,RANK(D894,$D894:$D894)+COUNTIFS($D$2:D894,D894,$F$2:F894,F894)-1=1),X894,
IF(AND(F894="Peretoe teenus",H894&lt;[2]an!$M$37,S894&lt;&gt;"kahepoolne vajaduspõhine",RANK(D894,$D894:$D894)+COUNTIFS($D$2:D894,D894,$F$2:F894,F894)-1=1),X894,
IF(AND(F894="Peretoe teenus",H894&lt;[2]an!$M$37,S894&lt;&gt;"kahepoolne vajaduspõhine",RANK(D894,$D894:$D894)+COUNTIFS($D$2:D894,D894,$F$2:F894,F894)-1&gt;1),"",
IF(AND(F894="Peretoe teenus",H894&lt;[2]an!$M$37,S894="kahepoolne vajaduspõhine",U894="",RANK(D894,$D894:$D894)+COUNTIFS($D$2:D894,D894,$F$2:F894,F894)-1=1),X894,
IF(AND(F894="Peretoe teenus",H894&lt;[2]an!$M$37,S894="kahepoolne vajaduspõhine",U894="",RANK(D894,$D894:$D894)+COUNTIFS($D$2:D894,D894,$F$2:F894,F894)-1&gt;1),"",
IF(AND(F894="Peretoe teenus",H894&lt;[2]an!$M$37,S894="kahepoolne vajaduspõhine",U894&lt;[2]an!$M$37,RANK(D894,$D894:$D894)+COUNTIFS($D$2:D894,D894,$F$2:F894,F894)-1=1),X894,
IF(AND(F894="Peretoe teenus",H894&lt;[2]an!$M$37,S894="kahepoolne vajaduspõhine",U894&lt;[2]an!$M$37,RANK(D894,$D894:$D894)+COUNTIFS($D$2:D894,D894,$F$2:F894,F894)-1&gt;1),"",
IF(AND(F894="Peretoe teenus",H894&lt;[2]an!$M$37,S894="kahepoolne vajaduspõhine",U894&gt;=[2]an!$M$37,U894&lt;=[2]an!$M$38,RANK(D894,$D894:$D894)+COUNTIFS($D$2:D894,D894,$F$2:F894,F894)-1=1),
((EOMONTH(U894,0)-U894+1)*X894)/DAY(EOMONTH(U894,0))+(DAY(U894)-1)*100/DAY(EOMONTH(U894,0)),
IF(AND(F894="Peretoe teenus",H894&lt;[2]an!$M$37,S894="kahepoolne vajaduspõhine",U894&gt;=[2]an!$M$37,U894&lt;=[2]an!$M$38,RANK(D894,$D894:$D894)+COUNTIFS($D$2:D894,D894,$F$2:F894,F894)-1&gt;1),"",
IF(AND(F894="Peretoe teenus",H894&lt;[2]an!$M$37,S894="kahepoolne vajaduspõhine",U894&gt;[2]an!$M$38,RANK(D894,$D894:$D894)+COUNTIFS($D$2:D894,D894,$F$2:F894,F894)-1=1),X894,
IF(AND(F894="Peretoe teenus",H894&lt;[2]an!$M$37,S894="kahepoolne vajaduspõhine",U894&gt;[2]an!$M$38,RANK(D894,$D894:$D894)+COUNTIFS($D$2:D894,D894,$F$2:F894,F894)-1&gt;1),"",X894*W894)))))))))))))),"")</f>
        <v/>
      </c>
      <c r="Z894" s="18" t="str">
        <f t="shared" si="40"/>
        <v/>
      </c>
      <c r="AA894" s="19" t="str">
        <f>IFERROR(VLOOKUP(E894,[2]an!$A$3:$B$81,2,FALSE),"")</f>
        <v/>
      </c>
      <c r="AB894" s="19" t="str">
        <f>IFERROR(VLOOKUP(AA894,[2]an!$C$2:$D$16,2,FALSE),"")</f>
        <v/>
      </c>
      <c r="AC894" s="20"/>
      <c r="AD894" s="21" t="str">
        <f>IF(A894=[2]an!$F$36,VLOOKUP([2]an!$F$36,[2]an!$F$36:$H$36,3,FALSE),IF(A894=[2]an!$F$35,VLOOKUP([2]an!$F$35,[2]an!$F$35:$H$35,3,FALSE),IF(A894=[2]an!$F$33,VLOOKUP([2]an!$F$33,[2]an!$F$33:$H$33,3,FALSE),IF(A894=[2]an!$F$31,VLOOKUP([2]an!$F$31,[2]an!$F$31:$H$31,3,FALSE),""))))</f>
        <v/>
      </c>
    </row>
    <row r="895" spans="6:30" x14ac:dyDescent="0.2">
      <c r="F895" s="10"/>
      <c r="G895" s="8" t="str">
        <f t="shared" si="41"/>
        <v/>
      </c>
      <c r="H895" s="13"/>
      <c r="K895" s="13"/>
      <c r="L895" s="10"/>
      <c r="M895" s="10"/>
      <c r="S895" s="8" t="str">
        <f>IFERROR(VLOOKUP(D895,[1]peretoe_teenus!$A$2:$L$2000,5,FALSE),"")</f>
        <v/>
      </c>
      <c r="U895" s="13"/>
      <c r="V895" s="15" t="str" cm="1">
        <f t="array" ref="V895">IFERROR(IF(AND(F895="Tugigrupp",RANK(K895,$K895:$K895)+COUNTIFS($K$2:K895,K895,$L$2:L895,L895,$M$2:M895,M895,$I$2:I895,I895,$G$2:G895,G895,$F$2:F895,F895)-1=1),SUMPRODUCT(($F$2:$F$4154=F895)*($G$2:$G$4154=G895)*($K$2:$K$4154=K895)*($I$2:$I$4154=I895)*($L$2:$L$4154=L895)*($M$2:$M$4154=M895)),""),"")</f>
        <v/>
      </c>
      <c r="W895" s="15" t="str">
        <f t="shared" si="39"/>
        <v/>
      </c>
      <c r="X895" s="16" t="str">
        <f>IF(AND(A895=[2]an!$G$38,F895=[2]an!$E$40),[2]an!$G$40,IF(AND(A895=[2]an!$G$38,F895=[2]an!$E$41),[2]an!$G$41,IF(AND(A895=[2]an!$G$38,F895=[2]an!$E$39,H895&gt;=[2]an!$M$37),[2]an!$G$39,
IF(AND(A895=[2]an!$G$38,F895=[2]an!$E$39,H895&lt;[2]an!$M$37,S895="kahepoolne vajaduspõhine",U895=""),[2]an!$M$40,
IF(AND(A895=[2]an!$G$38,F895=[2]an!$E$39,H895&lt;[2]an!$M$37,S895="kahepoolne vajaduspõhine",U895&lt;&gt;""),[2]an!$G$39,
IF(AND(A895=[2]an!$G$38,F895=[2]an!$E$39,H895&lt;[2]an!$M$37,S895&lt;&gt;"kahepoolne vajaduspõhine"),[2]an!$G$39,
IF(AND(A895=[2]an!$G$38,F895=[2]an!$E$42),[2]an!$G$42,
IF(AND(A895=[2]an!$H$38,F895=[2]an!$E$40),[2]an!$H$40,IF(AND(A895=[2]an!$H$38,F895=[2]an!$E$41),[2]an!$H$41,IF(AND(A895=[2]an!$H$38,F895=[2]an!$E$39,H895&gt;=[2]an!$M$37),[2]an!$H$39,
IF(AND(A895=[2]an!$H$38,F895=[2]an!$E$39,H895&lt;[2]an!$M$37,S895="kahepoolne vajaduspõhine",U895=""),[2]an!$M$40,
IF(AND(A895=[2]an!$H$38,F895=[2]an!$E$39,H895&lt;[2]an!$M$37,S895="kahepoolne vajaduspõhine",U895&lt;&gt;""),[2]an!$H$39,
IF(AND(A895=[2]an!$H$38,F895=[2]an!$E$39,H895&lt;[2]an!$M$37,S895&lt;&gt;"kahepoolne vajaduspõhine"),[2]an!$H$39,
IF(AND(A895=[2]an!$H$38,F895=[2]an!$E$42),[2]an!$H$42,
IF(AND(A895=[2]an!$I$38,F895=[2]an!$E$40),[2]an!$I$40,IF(AND(A895=[2]an!$I$38,F895=[2]an!$E$41),[2]an!$I$41,IF(AND(A895=[2]an!$I$38,F895=[2]an!$E$39,H895&gt;=[2]an!$M$37),[2]an!$I$39,
IF(AND(A895=[2]an!$I$38,F895=[2]an!$E$39,H895&lt;[2]an!$M$37,S895="kahepoolne vajaduspõhine",U895=""),[2]an!$M$40,
IF(AND(A895=[2]an!$I$38,F895=[2]an!$E$39,H895&lt;[2]an!$M$37,S895="kahepoolne vajaduspõhine",U895&lt;&gt;""),[2]an!$I$39,
IF(AND(A895=[2]an!$I$38,F895=[2]an!$E$39,H895&lt;[2]an!$M$37,S895&lt;&gt;"kahepoolne vajaduspõhine"),[2]an!$I$39,
IF(AND(A895=[2]an!$I$38,F895=[2]an!$E$42),[2]an!$I$42,
IF(AND(A895=[2]an!$J$38,F895=[2]an!$E$40),[2]an!$J$40,IF(AND(A895=[2]an!$J$38,F895=[2]an!$E$41),[2]an!$J$41,IF(AND(A895=[2]an!$J$38,F895=[2]an!$E$39,H895&gt;=[2]an!$M$37),[2]an!$J$39,
IF(AND(A895=[2]an!$J$38,F895=[2]an!$E$39,H895&lt;[2]an!$M$37,S895="kahepoolne vajaduspõhine",U895=""),[2]an!$M$40,
IF(AND(A895=[2]an!$J$38,F895=[2]an!$E$39,H895&lt;[2]an!$M$37,S895="kahepoolne vajaduspõhine",U895&lt;&gt;""),[2]an!$J$39,
IF(AND(A895=[2]an!$J$38,F895=[2]an!$E$39,H895&lt;[2]an!$M$37,S895&lt;&gt;"kahepoolne vajaduspõhine"),[2]an!$J$39,
IF(AND(A895=[2]an!$J$38,F895=[2]an!$E$42),[2]an!$J$42,""))))))))))))))))))))))))))))</f>
        <v/>
      </c>
      <c r="Y895" s="17" t="str">
        <f>IFERROR(IF(F895="Tugigrupp",0,
IF(AND(F895="Peretoe teenus",H895&gt;=[2]an!$M$37,RANK(D895,$D895:$D895)+COUNTIFS($D$2:D895,D895,$F$2:F895,F895)-1&gt;1),"",
IF(AND(F895="Peretoe teenus",H895&gt;=[2]an!$M$37,RANK(D895,$D895:$D895)+COUNTIFS($D$2:D895,D895,$F$2:F895,F895)-1=1,MONTH(H895)=MONTH(K895)=TRUE,YEAR(H895)=YEAR(K895)=TRUE),((EOMONTH(H895,0)-H895+1)*X895)/DAY(EOMONTH(H895,0)),
IF(AND(F895="Peretoe teenus",H895&gt;=[2]an!$M$37,RANK(D895,$D895:$D895)+COUNTIFS($D$2:D895,D895,$F$2:F895,F895)-1=1),X895,
IF(AND(F895="Peretoe teenus",H895&lt;[2]an!$M$37,S895&lt;&gt;"kahepoolne vajaduspõhine",RANK(D895,$D895:$D895)+COUNTIFS($D$2:D895,D895,$F$2:F895,F895)-1=1),X895,
IF(AND(F895="Peretoe teenus",H895&lt;[2]an!$M$37,S895&lt;&gt;"kahepoolne vajaduspõhine",RANK(D895,$D895:$D895)+COUNTIFS($D$2:D895,D895,$F$2:F895,F895)-1&gt;1),"",
IF(AND(F895="Peretoe teenus",H895&lt;[2]an!$M$37,S895="kahepoolne vajaduspõhine",U895="",RANK(D895,$D895:$D895)+COUNTIFS($D$2:D895,D895,$F$2:F895,F895)-1=1),X895,
IF(AND(F895="Peretoe teenus",H895&lt;[2]an!$M$37,S895="kahepoolne vajaduspõhine",U895="",RANK(D895,$D895:$D895)+COUNTIFS($D$2:D895,D895,$F$2:F895,F895)-1&gt;1),"",
IF(AND(F895="Peretoe teenus",H895&lt;[2]an!$M$37,S895="kahepoolne vajaduspõhine",U895&lt;[2]an!$M$37,RANK(D895,$D895:$D895)+COUNTIFS($D$2:D895,D895,$F$2:F895,F895)-1=1),X895,
IF(AND(F895="Peretoe teenus",H895&lt;[2]an!$M$37,S895="kahepoolne vajaduspõhine",U895&lt;[2]an!$M$37,RANK(D895,$D895:$D895)+COUNTIFS($D$2:D895,D895,$F$2:F895,F895)-1&gt;1),"",
IF(AND(F895="Peretoe teenus",H895&lt;[2]an!$M$37,S895="kahepoolne vajaduspõhine",U895&gt;=[2]an!$M$37,U895&lt;=[2]an!$M$38,RANK(D895,$D895:$D895)+COUNTIFS($D$2:D895,D895,$F$2:F895,F895)-1=1),
((EOMONTH(U895,0)-U895+1)*X895)/DAY(EOMONTH(U895,0))+(DAY(U895)-1)*100/DAY(EOMONTH(U895,0)),
IF(AND(F895="Peretoe teenus",H895&lt;[2]an!$M$37,S895="kahepoolne vajaduspõhine",U895&gt;=[2]an!$M$37,U895&lt;=[2]an!$M$38,RANK(D895,$D895:$D895)+COUNTIFS($D$2:D895,D895,$F$2:F895,F895)-1&gt;1),"",
IF(AND(F895="Peretoe teenus",H895&lt;[2]an!$M$37,S895="kahepoolne vajaduspõhine",U895&gt;[2]an!$M$38,RANK(D895,$D895:$D895)+COUNTIFS($D$2:D895,D895,$F$2:F895,F895)-1=1),X895,
IF(AND(F895="Peretoe teenus",H895&lt;[2]an!$M$37,S895="kahepoolne vajaduspõhine",U895&gt;[2]an!$M$38,RANK(D895,$D895:$D895)+COUNTIFS($D$2:D895,D895,$F$2:F895,F895)-1&gt;1),"",X895*W895)))))))))))))),"")</f>
        <v/>
      </c>
      <c r="Z895" s="18" t="str">
        <f t="shared" si="40"/>
        <v/>
      </c>
      <c r="AA895" s="19" t="str">
        <f>IFERROR(VLOOKUP(E895,[2]an!$A$3:$B$81,2,FALSE),"")</f>
        <v/>
      </c>
      <c r="AB895" s="19" t="str">
        <f>IFERROR(VLOOKUP(AA895,[2]an!$C$2:$D$16,2,FALSE),"")</f>
        <v/>
      </c>
      <c r="AC895" s="20"/>
      <c r="AD895" s="21" t="str">
        <f>IF(A895=[2]an!$F$36,VLOOKUP([2]an!$F$36,[2]an!$F$36:$H$36,3,FALSE),IF(A895=[2]an!$F$35,VLOOKUP([2]an!$F$35,[2]an!$F$35:$H$35,3,FALSE),IF(A895=[2]an!$F$33,VLOOKUP([2]an!$F$33,[2]an!$F$33:$H$33,3,FALSE),IF(A895=[2]an!$F$31,VLOOKUP([2]an!$F$31,[2]an!$F$31:$H$31,3,FALSE),""))))</f>
        <v/>
      </c>
    </row>
    <row r="896" spans="6:30" x14ac:dyDescent="0.2">
      <c r="F896" s="10"/>
      <c r="G896" s="8" t="str">
        <f t="shared" si="41"/>
        <v/>
      </c>
      <c r="H896" s="13"/>
      <c r="K896" s="13"/>
      <c r="L896" s="10"/>
      <c r="M896" s="10"/>
      <c r="S896" s="8" t="str">
        <f>IFERROR(VLOOKUP(D896,[1]peretoe_teenus!$A$2:$L$2000,5,FALSE),"")</f>
        <v/>
      </c>
      <c r="U896" s="13"/>
      <c r="V896" s="15" t="str" cm="1">
        <f t="array" ref="V896">IFERROR(IF(AND(F896="Tugigrupp",RANK(K896,$K896:$K896)+COUNTIFS($K$2:K896,K896,$L$2:L896,L896,$M$2:M896,M896,$I$2:I896,I896,$G$2:G896,G896,$F$2:F896,F896)-1=1),SUMPRODUCT(($F$2:$F$4154=F896)*($G$2:$G$4154=G896)*($K$2:$K$4154=K896)*($I$2:$I$4154=I896)*($L$2:$L$4154=L896)*($M$2:$M$4154=M896)),""),"")</f>
        <v/>
      </c>
      <c r="W896" s="15" t="str">
        <f t="shared" si="39"/>
        <v/>
      </c>
      <c r="X896" s="16" t="str">
        <f>IF(AND(A896=[2]an!$G$38,F896=[2]an!$E$40),[2]an!$G$40,IF(AND(A896=[2]an!$G$38,F896=[2]an!$E$41),[2]an!$G$41,IF(AND(A896=[2]an!$G$38,F896=[2]an!$E$39,H896&gt;=[2]an!$M$37),[2]an!$G$39,
IF(AND(A896=[2]an!$G$38,F896=[2]an!$E$39,H896&lt;[2]an!$M$37,S896="kahepoolne vajaduspõhine",U896=""),[2]an!$M$40,
IF(AND(A896=[2]an!$G$38,F896=[2]an!$E$39,H896&lt;[2]an!$M$37,S896="kahepoolne vajaduspõhine",U896&lt;&gt;""),[2]an!$G$39,
IF(AND(A896=[2]an!$G$38,F896=[2]an!$E$39,H896&lt;[2]an!$M$37,S896&lt;&gt;"kahepoolne vajaduspõhine"),[2]an!$G$39,
IF(AND(A896=[2]an!$G$38,F896=[2]an!$E$42),[2]an!$G$42,
IF(AND(A896=[2]an!$H$38,F896=[2]an!$E$40),[2]an!$H$40,IF(AND(A896=[2]an!$H$38,F896=[2]an!$E$41),[2]an!$H$41,IF(AND(A896=[2]an!$H$38,F896=[2]an!$E$39,H896&gt;=[2]an!$M$37),[2]an!$H$39,
IF(AND(A896=[2]an!$H$38,F896=[2]an!$E$39,H896&lt;[2]an!$M$37,S896="kahepoolne vajaduspõhine",U896=""),[2]an!$M$40,
IF(AND(A896=[2]an!$H$38,F896=[2]an!$E$39,H896&lt;[2]an!$M$37,S896="kahepoolne vajaduspõhine",U896&lt;&gt;""),[2]an!$H$39,
IF(AND(A896=[2]an!$H$38,F896=[2]an!$E$39,H896&lt;[2]an!$M$37,S896&lt;&gt;"kahepoolne vajaduspõhine"),[2]an!$H$39,
IF(AND(A896=[2]an!$H$38,F896=[2]an!$E$42),[2]an!$H$42,
IF(AND(A896=[2]an!$I$38,F896=[2]an!$E$40),[2]an!$I$40,IF(AND(A896=[2]an!$I$38,F896=[2]an!$E$41),[2]an!$I$41,IF(AND(A896=[2]an!$I$38,F896=[2]an!$E$39,H896&gt;=[2]an!$M$37),[2]an!$I$39,
IF(AND(A896=[2]an!$I$38,F896=[2]an!$E$39,H896&lt;[2]an!$M$37,S896="kahepoolne vajaduspõhine",U896=""),[2]an!$M$40,
IF(AND(A896=[2]an!$I$38,F896=[2]an!$E$39,H896&lt;[2]an!$M$37,S896="kahepoolne vajaduspõhine",U896&lt;&gt;""),[2]an!$I$39,
IF(AND(A896=[2]an!$I$38,F896=[2]an!$E$39,H896&lt;[2]an!$M$37,S896&lt;&gt;"kahepoolne vajaduspõhine"),[2]an!$I$39,
IF(AND(A896=[2]an!$I$38,F896=[2]an!$E$42),[2]an!$I$42,
IF(AND(A896=[2]an!$J$38,F896=[2]an!$E$40),[2]an!$J$40,IF(AND(A896=[2]an!$J$38,F896=[2]an!$E$41),[2]an!$J$41,IF(AND(A896=[2]an!$J$38,F896=[2]an!$E$39,H896&gt;=[2]an!$M$37),[2]an!$J$39,
IF(AND(A896=[2]an!$J$38,F896=[2]an!$E$39,H896&lt;[2]an!$M$37,S896="kahepoolne vajaduspõhine",U896=""),[2]an!$M$40,
IF(AND(A896=[2]an!$J$38,F896=[2]an!$E$39,H896&lt;[2]an!$M$37,S896="kahepoolne vajaduspõhine",U896&lt;&gt;""),[2]an!$J$39,
IF(AND(A896=[2]an!$J$38,F896=[2]an!$E$39,H896&lt;[2]an!$M$37,S896&lt;&gt;"kahepoolne vajaduspõhine"),[2]an!$J$39,
IF(AND(A896=[2]an!$J$38,F896=[2]an!$E$42),[2]an!$J$42,""))))))))))))))))))))))))))))</f>
        <v/>
      </c>
      <c r="Y896" s="17" t="str">
        <f>IFERROR(IF(F896="Tugigrupp",0,
IF(AND(F896="Peretoe teenus",H896&gt;=[2]an!$M$37,RANK(D896,$D896:$D896)+COUNTIFS($D$2:D896,D896,$F$2:F896,F896)-1&gt;1),"",
IF(AND(F896="Peretoe teenus",H896&gt;=[2]an!$M$37,RANK(D896,$D896:$D896)+COUNTIFS($D$2:D896,D896,$F$2:F896,F896)-1=1,MONTH(H896)=MONTH(K896)=TRUE,YEAR(H896)=YEAR(K896)=TRUE),((EOMONTH(H896,0)-H896+1)*X896)/DAY(EOMONTH(H896,0)),
IF(AND(F896="Peretoe teenus",H896&gt;=[2]an!$M$37,RANK(D896,$D896:$D896)+COUNTIFS($D$2:D896,D896,$F$2:F896,F896)-1=1),X896,
IF(AND(F896="Peretoe teenus",H896&lt;[2]an!$M$37,S896&lt;&gt;"kahepoolne vajaduspõhine",RANK(D896,$D896:$D896)+COUNTIFS($D$2:D896,D896,$F$2:F896,F896)-1=1),X896,
IF(AND(F896="Peretoe teenus",H896&lt;[2]an!$M$37,S896&lt;&gt;"kahepoolne vajaduspõhine",RANK(D896,$D896:$D896)+COUNTIFS($D$2:D896,D896,$F$2:F896,F896)-1&gt;1),"",
IF(AND(F896="Peretoe teenus",H896&lt;[2]an!$M$37,S896="kahepoolne vajaduspõhine",U896="",RANK(D896,$D896:$D896)+COUNTIFS($D$2:D896,D896,$F$2:F896,F896)-1=1),X896,
IF(AND(F896="Peretoe teenus",H896&lt;[2]an!$M$37,S896="kahepoolne vajaduspõhine",U896="",RANK(D896,$D896:$D896)+COUNTIFS($D$2:D896,D896,$F$2:F896,F896)-1&gt;1),"",
IF(AND(F896="Peretoe teenus",H896&lt;[2]an!$M$37,S896="kahepoolne vajaduspõhine",U896&lt;[2]an!$M$37,RANK(D896,$D896:$D896)+COUNTIFS($D$2:D896,D896,$F$2:F896,F896)-1=1),X896,
IF(AND(F896="Peretoe teenus",H896&lt;[2]an!$M$37,S896="kahepoolne vajaduspõhine",U896&lt;[2]an!$M$37,RANK(D896,$D896:$D896)+COUNTIFS($D$2:D896,D896,$F$2:F896,F896)-1&gt;1),"",
IF(AND(F896="Peretoe teenus",H896&lt;[2]an!$M$37,S896="kahepoolne vajaduspõhine",U896&gt;=[2]an!$M$37,U896&lt;=[2]an!$M$38,RANK(D896,$D896:$D896)+COUNTIFS($D$2:D896,D896,$F$2:F896,F896)-1=1),
((EOMONTH(U896,0)-U896+1)*X896)/DAY(EOMONTH(U896,0))+(DAY(U896)-1)*100/DAY(EOMONTH(U896,0)),
IF(AND(F896="Peretoe teenus",H896&lt;[2]an!$M$37,S896="kahepoolne vajaduspõhine",U896&gt;=[2]an!$M$37,U896&lt;=[2]an!$M$38,RANK(D896,$D896:$D896)+COUNTIFS($D$2:D896,D896,$F$2:F896,F896)-1&gt;1),"",
IF(AND(F896="Peretoe teenus",H896&lt;[2]an!$M$37,S896="kahepoolne vajaduspõhine",U896&gt;[2]an!$M$38,RANK(D896,$D896:$D896)+COUNTIFS($D$2:D896,D896,$F$2:F896,F896)-1=1),X896,
IF(AND(F896="Peretoe teenus",H896&lt;[2]an!$M$37,S896="kahepoolne vajaduspõhine",U896&gt;[2]an!$M$38,RANK(D896,$D896:$D896)+COUNTIFS($D$2:D896,D896,$F$2:F896,F896)-1&gt;1),"",X896*W896)))))))))))))),"")</f>
        <v/>
      </c>
      <c r="Z896" s="18" t="str">
        <f t="shared" si="40"/>
        <v/>
      </c>
      <c r="AA896" s="19" t="str">
        <f>IFERROR(VLOOKUP(E896,[2]an!$A$3:$B$81,2,FALSE),"")</f>
        <v/>
      </c>
      <c r="AB896" s="19" t="str">
        <f>IFERROR(VLOOKUP(AA896,[2]an!$C$2:$D$16,2,FALSE),"")</f>
        <v/>
      </c>
      <c r="AC896" s="20"/>
      <c r="AD896" s="21" t="str">
        <f>IF(A896=[2]an!$F$36,VLOOKUP([2]an!$F$36,[2]an!$F$36:$H$36,3,FALSE),IF(A896=[2]an!$F$35,VLOOKUP([2]an!$F$35,[2]an!$F$35:$H$35,3,FALSE),IF(A896=[2]an!$F$33,VLOOKUP([2]an!$F$33,[2]an!$F$33:$H$33,3,FALSE),IF(A896=[2]an!$F$31,VLOOKUP([2]an!$F$31,[2]an!$F$31:$H$31,3,FALSE),""))))</f>
        <v/>
      </c>
    </row>
    <row r="897" spans="6:30" x14ac:dyDescent="0.2">
      <c r="F897" s="10"/>
      <c r="G897" s="8" t="str">
        <f t="shared" si="41"/>
        <v/>
      </c>
      <c r="H897" s="13"/>
      <c r="K897" s="13"/>
      <c r="L897" s="10"/>
      <c r="M897" s="10"/>
      <c r="S897" s="8" t="str">
        <f>IFERROR(VLOOKUP(D897,[1]peretoe_teenus!$A$2:$L$2000,5,FALSE),"")</f>
        <v/>
      </c>
      <c r="U897" s="13"/>
      <c r="V897" s="15" t="str" cm="1">
        <f t="array" ref="V897">IFERROR(IF(AND(F897="Tugigrupp",RANK(K897,$K897:$K897)+COUNTIFS($K$2:K897,K897,$L$2:L897,L897,$M$2:M897,M897,$I$2:I897,I897,$G$2:G897,G897,$F$2:F897,F897)-1=1),SUMPRODUCT(($F$2:$F$4154=F897)*($G$2:$G$4154=G897)*($K$2:$K$4154=K897)*($I$2:$I$4154=I897)*($L$2:$L$4154=L897)*($M$2:$M$4154=M897)),""),"")</f>
        <v/>
      </c>
      <c r="W897" s="15" t="str">
        <f t="shared" si="39"/>
        <v/>
      </c>
      <c r="X897" s="16" t="str">
        <f>IF(AND(A897=[2]an!$G$38,F897=[2]an!$E$40),[2]an!$G$40,IF(AND(A897=[2]an!$G$38,F897=[2]an!$E$41),[2]an!$G$41,IF(AND(A897=[2]an!$G$38,F897=[2]an!$E$39,H897&gt;=[2]an!$M$37),[2]an!$G$39,
IF(AND(A897=[2]an!$G$38,F897=[2]an!$E$39,H897&lt;[2]an!$M$37,S897="kahepoolne vajaduspõhine",U897=""),[2]an!$M$40,
IF(AND(A897=[2]an!$G$38,F897=[2]an!$E$39,H897&lt;[2]an!$M$37,S897="kahepoolne vajaduspõhine",U897&lt;&gt;""),[2]an!$G$39,
IF(AND(A897=[2]an!$G$38,F897=[2]an!$E$39,H897&lt;[2]an!$M$37,S897&lt;&gt;"kahepoolne vajaduspõhine"),[2]an!$G$39,
IF(AND(A897=[2]an!$G$38,F897=[2]an!$E$42),[2]an!$G$42,
IF(AND(A897=[2]an!$H$38,F897=[2]an!$E$40),[2]an!$H$40,IF(AND(A897=[2]an!$H$38,F897=[2]an!$E$41),[2]an!$H$41,IF(AND(A897=[2]an!$H$38,F897=[2]an!$E$39,H897&gt;=[2]an!$M$37),[2]an!$H$39,
IF(AND(A897=[2]an!$H$38,F897=[2]an!$E$39,H897&lt;[2]an!$M$37,S897="kahepoolne vajaduspõhine",U897=""),[2]an!$M$40,
IF(AND(A897=[2]an!$H$38,F897=[2]an!$E$39,H897&lt;[2]an!$M$37,S897="kahepoolne vajaduspõhine",U897&lt;&gt;""),[2]an!$H$39,
IF(AND(A897=[2]an!$H$38,F897=[2]an!$E$39,H897&lt;[2]an!$M$37,S897&lt;&gt;"kahepoolne vajaduspõhine"),[2]an!$H$39,
IF(AND(A897=[2]an!$H$38,F897=[2]an!$E$42),[2]an!$H$42,
IF(AND(A897=[2]an!$I$38,F897=[2]an!$E$40),[2]an!$I$40,IF(AND(A897=[2]an!$I$38,F897=[2]an!$E$41),[2]an!$I$41,IF(AND(A897=[2]an!$I$38,F897=[2]an!$E$39,H897&gt;=[2]an!$M$37),[2]an!$I$39,
IF(AND(A897=[2]an!$I$38,F897=[2]an!$E$39,H897&lt;[2]an!$M$37,S897="kahepoolne vajaduspõhine",U897=""),[2]an!$M$40,
IF(AND(A897=[2]an!$I$38,F897=[2]an!$E$39,H897&lt;[2]an!$M$37,S897="kahepoolne vajaduspõhine",U897&lt;&gt;""),[2]an!$I$39,
IF(AND(A897=[2]an!$I$38,F897=[2]an!$E$39,H897&lt;[2]an!$M$37,S897&lt;&gt;"kahepoolne vajaduspõhine"),[2]an!$I$39,
IF(AND(A897=[2]an!$I$38,F897=[2]an!$E$42),[2]an!$I$42,
IF(AND(A897=[2]an!$J$38,F897=[2]an!$E$40),[2]an!$J$40,IF(AND(A897=[2]an!$J$38,F897=[2]an!$E$41),[2]an!$J$41,IF(AND(A897=[2]an!$J$38,F897=[2]an!$E$39,H897&gt;=[2]an!$M$37),[2]an!$J$39,
IF(AND(A897=[2]an!$J$38,F897=[2]an!$E$39,H897&lt;[2]an!$M$37,S897="kahepoolne vajaduspõhine",U897=""),[2]an!$M$40,
IF(AND(A897=[2]an!$J$38,F897=[2]an!$E$39,H897&lt;[2]an!$M$37,S897="kahepoolne vajaduspõhine",U897&lt;&gt;""),[2]an!$J$39,
IF(AND(A897=[2]an!$J$38,F897=[2]an!$E$39,H897&lt;[2]an!$M$37,S897&lt;&gt;"kahepoolne vajaduspõhine"),[2]an!$J$39,
IF(AND(A897=[2]an!$J$38,F897=[2]an!$E$42),[2]an!$J$42,""))))))))))))))))))))))))))))</f>
        <v/>
      </c>
      <c r="Y897" s="17" t="str">
        <f>IFERROR(IF(F897="Tugigrupp",0,
IF(AND(F897="Peretoe teenus",H897&gt;=[2]an!$M$37,RANK(D897,$D897:$D897)+COUNTIFS($D$2:D897,D897,$F$2:F897,F897)-1&gt;1),"",
IF(AND(F897="Peretoe teenus",H897&gt;=[2]an!$M$37,RANK(D897,$D897:$D897)+COUNTIFS($D$2:D897,D897,$F$2:F897,F897)-1=1,MONTH(H897)=MONTH(K897)=TRUE,YEAR(H897)=YEAR(K897)=TRUE),((EOMONTH(H897,0)-H897+1)*X897)/DAY(EOMONTH(H897,0)),
IF(AND(F897="Peretoe teenus",H897&gt;=[2]an!$M$37,RANK(D897,$D897:$D897)+COUNTIFS($D$2:D897,D897,$F$2:F897,F897)-1=1),X897,
IF(AND(F897="Peretoe teenus",H897&lt;[2]an!$M$37,S897&lt;&gt;"kahepoolne vajaduspõhine",RANK(D897,$D897:$D897)+COUNTIFS($D$2:D897,D897,$F$2:F897,F897)-1=1),X897,
IF(AND(F897="Peretoe teenus",H897&lt;[2]an!$M$37,S897&lt;&gt;"kahepoolne vajaduspõhine",RANK(D897,$D897:$D897)+COUNTIFS($D$2:D897,D897,$F$2:F897,F897)-1&gt;1),"",
IF(AND(F897="Peretoe teenus",H897&lt;[2]an!$M$37,S897="kahepoolne vajaduspõhine",U897="",RANK(D897,$D897:$D897)+COUNTIFS($D$2:D897,D897,$F$2:F897,F897)-1=1),X897,
IF(AND(F897="Peretoe teenus",H897&lt;[2]an!$M$37,S897="kahepoolne vajaduspõhine",U897="",RANK(D897,$D897:$D897)+COUNTIFS($D$2:D897,D897,$F$2:F897,F897)-1&gt;1),"",
IF(AND(F897="Peretoe teenus",H897&lt;[2]an!$M$37,S897="kahepoolne vajaduspõhine",U897&lt;[2]an!$M$37,RANK(D897,$D897:$D897)+COUNTIFS($D$2:D897,D897,$F$2:F897,F897)-1=1),X897,
IF(AND(F897="Peretoe teenus",H897&lt;[2]an!$M$37,S897="kahepoolne vajaduspõhine",U897&lt;[2]an!$M$37,RANK(D897,$D897:$D897)+COUNTIFS($D$2:D897,D897,$F$2:F897,F897)-1&gt;1),"",
IF(AND(F897="Peretoe teenus",H897&lt;[2]an!$M$37,S897="kahepoolne vajaduspõhine",U897&gt;=[2]an!$M$37,U897&lt;=[2]an!$M$38,RANK(D897,$D897:$D897)+COUNTIFS($D$2:D897,D897,$F$2:F897,F897)-1=1),
((EOMONTH(U897,0)-U897+1)*X897)/DAY(EOMONTH(U897,0))+(DAY(U897)-1)*100/DAY(EOMONTH(U897,0)),
IF(AND(F897="Peretoe teenus",H897&lt;[2]an!$M$37,S897="kahepoolne vajaduspõhine",U897&gt;=[2]an!$M$37,U897&lt;=[2]an!$M$38,RANK(D897,$D897:$D897)+COUNTIFS($D$2:D897,D897,$F$2:F897,F897)-1&gt;1),"",
IF(AND(F897="Peretoe teenus",H897&lt;[2]an!$M$37,S897="kahepoolne vajaduspõhine",U897&gt;[2]an!$M$38,RANK(D897,$D897:$D897)+COUNTIFS($D$2:D897,D897,$F$2:F897,F897)-1=1),X897,
IF(AND(F897="Peretoe teenus",H897&lt;[2]an!$M$37,S897="kahepoolne vajaduspõhine",U897&gt;[2]an!$M$38,RANK(D897,$D897:$D897)+COUNTIFS($D$2:D897,D897,$F$2:F897,F897)-1&gt;1),"",X897*W897)))))))))))))),"")</f>
        <v/>
      </c>
      <c r="Z897" s="18" t="str">
        <f t="shared" si="40"/>
        <v/>
      </c>
      <c r="AA897" s="19" t="str">
        <f>IFERROR(VLOOKUP(E897,[2]an!$A$3:$B$81,2,FALSE),"")</f>
        <v/>
      </c>
      <c r="AB897" s="19" t="str">
        <f>IFERROR(VLOOKUP(AA897,[2]an!$C$2:$D$16,2,FALSE),"")</f>
        <v/>
      </c>
      <c r="AC897" s="20"/>
      <c r="AD897" s="21" t="str">
        <f>IF(A897=[2]an!$F$36,VLOOKUP([2]an!$F$36,[2]an!$F$36:$H$36,3,FALSE),IF(A897=[2]an!$F$35,VLOOKUP([2]an!$F$35,[2]an!$F$35:$H$35,3,FALSE),IF(A897=[2]an!$F$33,VLOOKUP([2]an!$F$33,[2]an!$F$33:$H$33,3,FALSE),IF(A897=[2]an!$F$31,VLOOKUP([2]an!$F$31,[2]an!$F$31:$H$31,3,FALSE),""))))</f>
        <v/>
      </c>
    </row>
    <row r="898" spans="6:30" x14ac:dyDescent="0.2">
      <c r="F898" s="10"/>
      <c r="G898" s="8" t="str">
        <f t="shared" si="41"/>
        <v/>
      </c>
      <c r="H898" s="13"/>
      <c r="K898" s="13"/>
      <c r="L898" s="10"/>
      <c r="M898" s="10"/>
      <c r="S898" s="8" t="str">
        <f>IFERROR(VLOOKUP(D898,[1]peretoe_teenus!$A$2:$L$2000,5,FALSE),"")</f>
        <v/>
      </c>
      <c r="U898" s="13"/>
      <c r="V898" s="15" t="str" cm="1">
        <f t="array" ref="V898">IFERROR(IF(AND(F898="Tugigrupp",RANK(K898,$K898:$K898)+COUNTIFS($K$2:K898,K898,$L$2:L898,L898,$M$2:M898,M898,$I$2:I898,I898,$G$2:G898,G898,$F$2:F898,F898)-1=1),SUMPRODUCT(($F$2:$F$4154=F898)*($G$2:$G$4154=G898)*($K$2:$K$4154=K898)*($I$2:$I$4154=I898)*($L$2:$L$4154=L898)*($M$2:$M$4154=M898)),""),"")</f>
        <v/>
      </c>
      <c r="W898" s="15" t="str">
        <f t="shared" ref="W898:W961" si="42">IF(A898="","",(M898-L898)*1440/45)</f>
        <v/>
      </c>
      <c r="X898" s="16" t="str">
        <f>IF(AND(A898=[2]an!$G$38,F898=[2]an!$E$40),[2]an!$G$40,IF(AND(A898=[2]an!$G$38,F898=[2]an!$E$41),[2]an!$G$41,IF(AND(A898=[2]an!$G$38,F898=[2]an!$E$39,H898&gt;=[2]an!$M$37),[2]an!$G$39,
IF(AND(A898=[2]an!$G$38,F898=[2]an!$E$39,H898&lt;[2]an!$M$37,S898="kahepoolne vajaduspõhine",U898=""),[2]an!$M$40,
IF(AND(A898=[2]an!$G$38,F898=[2]an!$E$39,H898&lt;[2]an!$M$37,S898="kahepoolne vajaduspõhine",U898&lt;&gt;""),[2]an!$G$39,
IF(AND(A898=[2]an!$G$38,F898=[2]an!$E$39,H898&lt;[2]an!$M$37,S898&lt;&gt;"kahepoolne vajaduspõhine"),[2]an!$G$39,
IF(AND(A898=[2]an!$G$38,F898=[2]an!$E$42),[2]an!$G$42,
IF(AND(A898=[2]an!$H$38,F898=[2]an!$E$40),[2]an!$H$40,IF(AND(A898=[2]an!$H$38,F898=[2]an!$E$41),[2]an!$H$41,IF(AND(A898=[2]an!$H$38,F898=[2]an!$E$39,H898&gt;=[2]an!$M$37),[2]an!$H$39,
IF(AND(A898=[2]an!$H$38,F898=[2]an!$E$39,H898&lt;[2]an!$M$37,S898="kahepoolne vajaduspõhine",U898=""),[2]an!$M$40,
IF(AND(A898=[2]an!$H$38,F898=[2]an!$E$39,H898&lt;[2]an!$M$37,S898="kahepoolne vajaduspõhine",U898&lt;&gt;""),[2]an!$H$39,
IF(AND(A898=[2]an!$H$38,F898=[2]an!$E$39,H898&lt;[2]an!$M$37,S898&lt;&gt;"kahepoolne vajaduspõhine"),[2]an!$H$39,
IF(AND(A898=[2]an!$H$38,F898=[2]an!$E$42),[2]an!$H$42,
IF(AND(A898=[2]an!$I$38,F898=[2]an!$E$40),[2]an!$I$40,IF(AND(A898=[2]an!$I$38,F898=[2]an!$E$41),[2]an!$I$41,IF(AND(A898=[2]an!$I$38,F898=[2]an!$E$39,H898&gt;=[2]an!$M$37),[2]an!$I$39,
IF(AND(A898=[2]an!$I$38,F898=[2]an!$E$39,H898&lt;[2]an!$M$37,S898="kahepoolne vajaduspõhine",U898=""),[2]an!$M$40,
IF(AND(A898=[2]an!$I$38,F898=[2]an!$E$39,H898&lt;[2]an!$M$37,S898="kahepoolne vajaduspõhine",U898&lt;&gt;""),[2]an!$I$39,
IF(AND(A898=[2]an!$I$38,F898=[2]an!$E$39,H898&lt;[2]an!$M$37,S898&lt;&gt;"kahepoolne vajaduspõhine"),[2]an!$I$39,
IF(AND(A898=[2]an!$I$38,F898=[2]an!$E$42),[2]an!$I$42,
IF(AND(A898=[2]an!$J$38,F898=[2]an!$E$40),[2]an!$J$40,IF(AND(A898=[2]an!$J$38,F898=[2]an!$E$41),[2]an!$J$41,IF(AND(A898=[2]an!$J$38,F898=[2]an!$E$39,H898&gt;=[2]an!$M$37),[2]an!$J$39,
IF(AND(A898=[2]an!$J$38,F898=[2]an!$E$39,H898&lt;[2]an!$M$37,S898="kahepoolne vajaduspõhine",U898=""),[2]an!$M$40,
IF(AND(A898=[2]an!$J$38,F898=[2]an!$E$39,H898&lt;[2]an!$M$37,S898="kahepoolne vajaduspõhine",U898&lt;&gt;""),[2]an!$J$39,
IF(AND(A898=[2]an!$J$38,F898=[2]an!$E$39,H898&lt;[2]an!$M$37,S898&lt;&gt;"kahepoolne vajaduspõhine"),[2]an!$J$39,
IF(AND(A898=[2]an!$J$38,F898=[2]an!$E$42),[2]an!$J$42,""))))))))))))))))))))))))))))</f>
        <v/>
      </c>
      <c r="Y898" s="17" t="str">
        <f>IFERROR(IF(F898="Tugigrupp",0,
IF(AND(F898="Peretoe teenus",H898&gt;=[2]an!$M$37,RANK(D898,$D898:$D898)+COUNTIFS($D$2:D898,D898,$F$2:F898,F898)-1&gt;1),"",
IF(AND(F898="Peretoe teenus",H898&gt;=[2]an!$M$37,RANK(D898,$D898:$D898)+COUNTIFS($D$2:D898,D898,$F$2:F898,F898)-1=1,MONTH(H898)=MONTH(K898)=TRUE,YEAR(H898)=YEAR(K898)=TRUE),((EOMONTH(H898,0)-H898+1)*X898)/DAY(EOMONTH(H898,0)),
IF(AND(F898="Peretoe teenus",H898&gt;=[2]an!$M$37,RANK(D898,$D898:$D898)+COUNTIFS($D$2:D898,D898,$F$2:F898,F898)-1=1),X898,
IF(AND(F898="Peretoe teenus",H898&lt;[2]an!$M$37,S898&lt;&gt;"kahepoolne vajaduspõhine",RANK(D898,$D898:$D898)+COUNTIFS($D$2:D898,D898,$F$2:F898,F898)-1=1),X898,
IF(AND(F898="Peretoe teenus",H898&lt;[2]an!$M$37,S898&lt;&gt;"kahepoolne vajaduspõhine",RANK(D898,$D898:$D898)+COUNTIFS($D$2:D898,D898,$F$2:F898,F898)-1&gt;1),"",
IF(AND(F898="Peretoe teenus",H898&lt;[2]an!$M$37,S898="kahepoolne vajaduspõhine",U898="",RANK(D898,$D898:$D898)+COUNTIFS($D$2:D898,D898,$F$2:F898,F898)-1=1),X898,
IF(AND(F898="Peretoe teenus",H898&lt;[2]an!$M$37,S898="kahepoolne vajaduspõhine",U898="",RANK(D898,$D898:$D898)+COUNTIFS($D$2:D898,D898,$F$2:F898,F898)-1&gt;1),"",
IF(AND(F898="Peretoe teenus",H898&lt;[2]an!$M$37,S898="kahepoolne vajaduspõhine",U898&lt;[2]an!$M$37,RANK(D898,$D898:$D898)+COUNTIFS($D$2:D898,D898,$F$2:F898,F898)-1=1),X898,
IF(AND(F898="Peretoe teenus",H898&lt;[2]an!$M$37,S898="kahepoolne vajaduspõhine",U898&lt;[2]an!$M$37,RANK(D898,$D898:$D898)+COUNTIFS($D$2:D898,D898,$F$2:F898,F898)-1&gt;1),"",
IF(AND(F898="Peretoe teenus",H898&lt;[2]an!$M$37,S898="kahepoolne vajaduspõhine",U898&gt;=[2]an!$M$37,U898&lt;=[2]an!$M$38,RANK(D898,$D898:$D898)+COUNTIFS($D$2:D898,D898,$F$2:F898,F898)-1=1),
((EOMONTH(U898,0)-U898+1)*X898)/DAY(EOMONTH(U898,0))+(DAY(U898)-1)*100/DAY(EOMONTH(U898,0)),
IF(AND(F898="Peretoe teenus",H898&lt;[2]an!$M$37,S898="kahepoolne vajaduspõhine",U898&gt;=[2]an!$M$37,U898&lt;=[2]an!$M$38,RANK(D898,$D898:$D898)+COUNTIFS($D$2:D898,D898,$F$2:F898,F898)-1&gt;1),"",
IF(AND(F898="Peretoe teenus",H898&lt;[2]an!$M$37,S898="kahepoolne vajaduspõhine",U898&gt;[2]an!$M$38,RANK(D898,$D898:$D898)+COUNTIFS($D$2:D898,D898,$F$2:F898,F898)-1=1),X898,
IF(AND(F898="Peretoe teenus",H898&lt;[2]an!$M$37,S898="kahepoolne vajaduspõhine",U898&gt;[2]an!$M$38,RANK(D898,$D898:$D898)+COUNTIFS($D$2:D898,D898,$F$2:F898,F898)-1&gt;1),"",X898*W898)))))))))))))),"")</f>
        <v/>
      </c>
      <c r="Z898" s="18" t="str">
        <f t="shared" ref="Z898:Z961" si="43">IF(F898="Tugigrupp",SUMPRODUCT(($F$2:$F$4154=F898)*($G$2:$G$4154=G898)*($K$2:$K$4154=K898)*($I$2:$I$4154=I898)*($L$2:$L$4154=L898)*($M$2:$M$4154=M898)),"")</f>
        <v/>
      </c>
      <c r="AA898" s="19" t="str">
        <f>IFERROR(VLOOKUP(E898,[2]an!$A$3:$B$81,2,FALSE),"")</f>
        <v/>
      </c>
      <c r="AB898" s="19" t="str">
        <f>IFERROR(VLOOKUP(AA898,[2]an!$C$2:$D$16,2,FALSE),"")</f>
        <v/>
      </c>
      <c r="AC898" s="20"/>
      <c r="AD898" s="21" t="str">
        <f>IF(A898=[2]an!$F$36,VLOOKUP([2]an!$F$36,[2]an!$F$36:$H$36,3,FALSE),IF(A898=[2]an!$F$35,VLOOKUP([2]an!$F$35,[2]an!$F$35:$H$35,3,FALSE),IF(A898=[2]an!$F$33,VLOOKUP([2]an!$F$33,[2]an!$F$33:$H$33,3,FALSE),IF(A898=[2]an!$F$31,VLOOKUP([2]an!$F$31,[2]an!$F$31:$H$31,3,FALSE),""))))</f>
        <v/>
      </c>
    </row>
    <row r="899" spans="6:30" x14ac:dyDescent="0.2">
      <c r="F899" s="10"/>
      <c r="G899" s="8" t="str">
        <f t="shared" ref="G899:G962" si="44">IF(F899="","",IF(F899&lt;&gt;"Tugigrupp","pole",""))</f>
        <v/>
      </c>
      <c r="H899" s="13"/>
      <c r="K899" s="13"/>
      <c r="L899" s="10"/>
      <c r="M899" s="10"/>
      <c r="S899" s="8" t="str">
        <f>IFERROR(VLOOKUP(D899,[1]peretoe_teenus!$A$2:$L$2000,5,FALSE),"")</f>
        <v/>
      </c>
      <c r="U899" s="13"/>
      <c r="V899" s="15" t="str" cm="1">
        <f t="array" ref="V899">IFERROR(IF(AND(F899="Tugigrupp",RANK(K899,$K899:$K899)+COUNTIFS($K$2:K899,K899,$L$2:L899,L899,$M$2:M899,M899,$I$2:I899,I899,$G$2:G899,G899,$F$2:F899,F899)-1=1),SUMPRODUCT(($F$2:$F$4154=F899)*($G$2:$G$4154=G899)*($K$2:$K$4154=K899)*($I$2:$I$4154=I899)*($L$2:$L$4154=L899)*($M$2:$M$4154=M899)),""),"")</f>
        <v/>
      </c>
      <c r="W899" s="15" t="str">
        <f t="shared" si="42"/>
        <v/>
      </c>
      <c r="X899" s="16" t="str">
        <f>IF(AND(A899=[2]an!$G$38,F899=[2]an!$E$40),[2]an!$G$40,IF(AND(A899=[2]an!$G$38,F899=[2]an!$E$41),[2]an!$G$41,IF(AND(A899=[2]an!$G$38,F899=[2]an!$E$39,H899&gt;=[2]an!$M$37),[2]an!$G$39,
IF(AND(A899=[2]an!$G$38,F899=[2]an!$E$39,H899&lt;[2]an!$M$37,S899="kahepoolne vajaduspõhine",U899=""),[2]an!$M$40,
IF(AND(A899=[2]an!$G$38,F899=[2]an!$E$39,H899&lt;[2]an!$M$37,S899="kahepoolne vajaduspõhine",U899&lt;&gt;""),[2]an!$G$39,
IF(AND(A899=[2]an!$G$38,F899=[2]an!$E$39,H899&lt;[2]an!$M$37,S899&lt;&gt;"kahepoolne vajaduspõhine"),[2]an!$G$39,
IF(AND(A899=[2]an!$G$38,F899=[2]an!$E$42),[2]an!$G$42,
IF(AND(A899=[2]an!$H$38,F899=[2]an!$E$40),[2]an!$H$40,IF(AND(A899=[2]an!$H$38,F899=[2]an!$E$41),[2]an!$H$41,IF(AND(A899=[2]an!$H$38,F899=[2]an!$E$39,H899&gt;=[2]an!$M$37),[2]an!$H$39,
IF(AND(A899=[2]an!$H$38,F899=[2]an!$E$39,H899&lt;[2]an!$M$37,S899="kahepoolne vajaduspõhine",U899=""),[2]an!$M$40,
IF(AND(A899=[2]an!$H$38,F899=[2]an!$E$39,H899&lt;[2]an!$M$37,S899="kahepoolne vajaduspõhine",U899&lt;&gt;""),[2]an!$H$39,
IF(AND(A899=[2]an!$H$38,F899=[2]an!$E$39,H899&lt;[2]an!$M$37,S899&lt;&gt;"kahepoolne vajaduspõhine"),[2]an!$H$39,
IF(AND(A899=[2]an!$H$38,F899=[2]an!$E$42),[2]an!$H$42,
IF(AND(A899=[2]an!$I$38,F899=[2]an!$E$40),[2]an!$I$40,IF(AND(A899=[2]an!$I$38,F899=[2]an!$E$41),[2]an!$I$41,IF(AND(A899=[2]an!$I$38,F899=[2]an!$E$39,H899&gt;=[2]an!$M$37),[2]an!$I$39,
IF(AND(A899=[2]an!$I$38,F899=[2]an!$E$39,H899&lt;[2]an!$M$37,S899="kahepoolne vajaduspõhine",U899=""),[2]an!$M$40,
IF(AND(A899=[2]an!$I$38,F899=[2]an!$E$39,H899&lt;[2]an!$M$37,S899="kahepoolne vajaduspõhine",U899&lt;&gt;""),[2]an!$I$39,
IF(AND(A899=[2]an!$I$38,F899=[2]an!$E$39,H899&lt;[2]an!$M$37,S899&lt;&gt;"kahepoolne vajaduspõhine"),[2]an!$I$39,
IF(AND(A899=[2]an!$I$38,F899=[2]an!$E$42),[2]an!$I$42,
IF(AND(A899=[2]an!$J$38,F899=[2]an!$E$40),[2]an!$J$40,IF(AND(A899=[2]an!$J$38,F899=[2]an!$E$41),[2]an!$J$41,IF(AND(A899=[2]an!$J$38,F899=[2]an!$E$39,H899&gt;=[2]an!$M$37),[2]an!$J$39,
IF(AND(A899=[2]an!$J$38,F899=[2]an!$E$39,H899&lt;[2]an!$M$37,S899="kahepoolne vajaduspõhine",U899=""),[2]an!$M$40,
IF(AND(A899=[2]an!$J$38,F899=[2]an!$E$39,H899&lt;[2]an!$M$37,S899="kahepoolne vajaduspõhine",U899&lt;&gt;""),[2]an!$J$39,
IF(AND(A899=[2]an!$J$38,F899=[2]an!$E$39,H899&lt;[2]an!$M$37,S899&lt;&gt;"kahepoolne vajaduspõhine"),[2]an!$J$39,
IF(AND(A899=[2]an!$J$38,F899=[2]an!$E$42),[2]an!$J$42,""))))))))))))))))))))))))))))</f>
        <v/>
      </c>
      <c r="Y899" s="17" t="str">
        <f>IFERROR(IF(F899="Tugigrupp",0,
IF(AND(F899="Peretoe teenus",H899&gt;=[2]an!$M$37,RANK(D899,$D899:$D899)+COUNTIFS($D$2:D899,D899,$F$2:F899,F899)-1&gt;1),"",
IF(AND(F899="Peretoe teenus",H899&gt;=[2]an!$M$37,RANK(D899,$D899:$D899)+COUNTIFS($D$2:D899,D899,$F$2:F899,F899)-1=1,MONTH(H899)=MONTH(K899)=TRUE,YEAR(H899)=YEAR(K899)=TRUE),((EOMONTH(H899,0)-H899+1)*X899)/DAY(EOMONTH(H899,0)),
IF(AND(F899="Peretoe teenus",H899&gt;=[2]an!$M$37,RANK(D899,$D899:$D899)+COUNTIFS($D$2:D899,D899,$F$2:F899,F899)-1=1),X899,
IF(AND(F899="Peretoe teenus",H899&lt;[2]an!$M$37,S899&lt;&gt;"kahepoolne vajaduspõhine",RANK(D899,$D899:$D899)+COUNTIFS($D$2:D899,D899,$F$2:F899,F899)-1=1),X899,
IF(AND(F899="Peretoe teenus",H899&lt;[2]an!$M$37,S899&lt;&gt;"kahepoolne vajaduspõhine",RANK(D899,$D899:$D899)+COUNTIFS($D$2:D899,D899,$F$2:F899,F899)-1&gt;1),"",
IF(AND(F899="Peretoe teenus",H899&lt;[2]an!$M$37,S899="kahepoolne vajaduspõhine",U899="",RANK(D899,$D899:$D899)+COUNTIFS($D$2:D899,D899,$F$2:F899,F899)-1=1),X899,
IF(AND(F899="Peretoe teenus",H899&lt;[2]an!$M$37,S899="kahepoolne vajaduspõhine",U899="",RANK(D899,$D899:$D899)+COUNTIFS($D$2:D899,D899,$F$2:F899,F899)-1&gt;1),"",
IF(AND(F899="Peretoe teenus",H899&lt;[2]an!$M$37,S899="kahepoolne vajaduspõhine",U899&lt;[2]an!$M$37,RANK(D899,$D899:$D899)+COUNTIFS($D$2:D899,D899,$F$2:F899,F899)-1=1),X899,
IF(AND(F899="Peretoe teenus",H899&lt;[2]an!$M$37,S899="kahepoolne vajaduspõhine",U899&lt;[2]an!$M$37,RANK(D899,$D899:$D899)+COUNTIFS($D$2:D899,D899,$F$2:F899,F899)-1&gt;1),"",
IF(AND(F899="Peretoe teenus",H899&lt;[2]an!$M$37,S899="kahepoolne vajaduspõhine",U899&gt;=[2]an!$M$37,U899&lt;=[2]an!$M$38,RANK(D899,$D899:$D899)+COUNTIFS($D$2:D899,D899,$F$2:F899,F899)-1=1),
((EOMONTH(U899,0)-U899+1)*X899)/DAY(EOMONTH(U899,0))+(DAY(U899)-1)*100/DAY(EOMONTH(U899,0)),
IF(AND(F899="Peretoe teenus",H899&lt;[2]an!$M$37,S899="kahepoolne vajaduspõhine",U899&gt;=[2]an!$M$37,U899&lt;=[2]an!$M$38,RANK(D899,$D899:$D899)+COUNTIFS($D$2:D899,D899,$F$2:F899,F899)-1&gt;1),"",
IF(AND(F899="Peretoe teenus",H899&lt;[2]an!$M$37,S899="kahepoolne vajaduspõhine",U899&gt;[2]an!$M$38,RANK(D899,$D899:$D899)+COUNTIFS($D$2:D899,D899,$F$2:F899,F899)-1=1),X899,
IF(AND(F899="Peretoe teenus",H899&lt;[2]an!$M$37,S899="kahepoolne vajaduspõhine",U899&gt;[2]an!$M$38,RANK(D899,$D899:$D899)+COUNTIFS($D$2:D899,D899,$F$2:F899,F899)-1&gt;1),"",X899*W899)))))))))))))),"")</f>
        <v/>
      </c>
      <c r="Z899" s="18" t="str">
        <f t="shared" si="43"/>
        <v/>
      </c>
      <c r="AA899" s="19" t="str">
        <f>IFERROR(VLOOKUP(E899,[2]an!$A$3:$B$81,2,FALSE),"")</f>
        <v/>
      </c>
      <c r="AB899" s="19" t="str">
        <f>IFERROR(VLOOKUP(AA899,[2]an!$C$2:$D$16,2,FALSE),"")</f>
        <v/>
      </c>
      <c r="AC899" s="20"/>
      <c r="AD899" s="21" t="str">
        <f>IF(A899=[2]an!$F$36,VLOOKUP([2]an!$F$36,[2]an!$F$36:$H$36,3,FALSE),IF(A899=[2]an!$F$35,VLOOKUP([2]an!$F$35,[2]an!$F$35:$H$35,3,FALSE),IF(A899=[2]an!$F$33,VLOOKUP([2]an!$F$33,[2]an!$F$33:$H$33,3,FALSE),IF(A899=[2]an!$F$31,VLOOKUP([2]an!$F$31,[2]an!$F$31:$H$31,3,FALSE),""))))</f>
        <v/>
      </c>
    </row>
    <row r="900" spans="6:30" x14ac:dyDescent="0.2">
      <c r="F900" s="10"/>
      <c r="G900" s="8" t="str">
        <f t="shared" si="44"/>
        <v/>
      </c>
      <c r="H900" s="13"/>
      <c r="K900" s="13"/>
      <c r="L900" s="10"/>
      <c r="M900" s="10"/>
      <c r="S900" s="8" t="str">
        <f>IFERROR(VLOOKUP(D900,[1]peretoe_teenus!$A$2:$L$2000,5,FALSE),"")</f>
        <v/>
      </c>
      <c r="U900" s="13"/>
      <c r="V900" s="15" t="str" cm="1">
        <f t="array" ref="V900">IFERROR(IF(AND(F900="Tugigrupp",RANK(K900,$K900:$K900)+COUNTIFS($K$2:K900,K900,$L$2:L900,L900,$M$2:M900,M900,$I$2:I900,I900,$G$2:G900,G900,$F$2:F900,F900)-1=1),SUMPRODUCT(($F$2:$F$4154=F900)*($G$2:$G$4154=G900)*($K$2:$K$4154=K900)*($I$2:$I$4154=I900)*($L$2:$L$4154=L900)*($M$2:$M$4154=M900)),""),"")</f>
        <v/>
      </c>
      <c r="W900" s="15" t="str">
        <f t="shared" si="42"/>
        <v/>
      </c>
      <c r="X900" s="16" t="str">
        <f>IF(AND(A900=[2]an!$G$38,F900=[2]an!$E$40),[2]an!$G$40,IF(AND(A900=[2]an!$G$38,F900=[2]an!$E$41),[2]an!$G$41,IF(AND(A900=[2]an!$G$38,F900=[2]an!$E$39,H900&gt;=[2]an!$M$37),[2]an!$G$39,
IF(AND(A900=[2]an!$G$38,F900=[2]an!$E$39,H900&lt;[2]an!$M$37,S900="kahepoolne vajaduspõhine",U900=""),[2]an!$M$40,
IF(AND(A900=[2]an!$G$38,F900=[2]an!$E$39,H900&lt;[2]an!$M$37,S900="kahepoolne vajaduspõhine",U900&lt;&gt;""),[2]an!$G$39,
IF(AND(A900=[2]an!$G$38,F900=[2]an!$E$39,H900&lt;[2]an!$M$37,S900&lt;&gt;"kahepoolne vajaduspõhine"),[2]an!$G$39,
IF(AND(A900=[2]an!$G$38,F900=[2]an!$E$42),[2]an!$G$42,
IF(AND(A900=[2]an!$H$38,F900=[2]an!$E$40),[2]an!$H$40,IF(AND(A900=[2]an!$H$38,F900=[2]an!$E$41),[2]an!$H$41,IF(AND(A900=[2]an!$H$38,F900=[2]an!$E$39,H900&gt;=[2]an!$M$37),[2]an!$H$39,
IF(AND(A900=[2]an!$H$38,F900=[2]an!$E$39,H900&lt;[2]an!$M$37,S900="kahepoolne vajaduspõhine",U900=""),[2]an!$M$40,
IF(AND(A900=[2]an!$H$38,F900=[2]an!$E$39,H900&lt;[2]an!$M$37,S900="kahepoolne vajaduspõhine",U900&lt;&gt;""),[2]an!$H$39,
IF(AND(A900=[2]an!$H$38,F900=[2]an!$E$39,H900&lt;[2]an!$M$37,S900&lt;&gt;"kahepoolne vajaduspõhine"),[2]an!$H$39,
IF(AND(A900=[2]an!$H$38,F900=[2]an!$E$42),[2]an!$H$42,
IF(AND(A900=[2]an!$I$38,F900=[2]an!$E$40),[2]an!$I$40,IF(AND(A900=[2]an!$I$38,F900=[2]an!$E$41),[2]an!$I$41,IF(AND(A900=[2]an!$I$38,F900=[2]an!$E$39,H900&gt;=[2]an!$M$37),[2]an!$I$39,
IF(AND(A900=[2]an!$I$38,F900=[2]an!$E$39,H900&lt;[2]an!$M$37,S900="kahepoolne vajaduspõhine",U900=""),[2]an!$M$40,
IF(AND(A900=[2]an!$I$38,F900=[2]an!$E$39,H900&lt;[2]an!$M$37,S900="kahepoolne vajaduspõhine",U900&lt;&gt;""),[2]an!$I$39,
IF(AND(A900=[2]an!$I$38,F900=[2]an!$E$39,H900&lt;[2]an!$M$37,S900&lt;&gt;"kahepoolne vajaduspõhine"),[2]an!$I$39,
IF(AND(A900=[2]an!$I$38,F900=[2]an!$E$42),[2]an!$I$42,
IF(AND(A900=[2]an!$J$38,F900=[2]an!$E$40),[2]an!$J$40,IF(AND(A900=[2]an!$J$38,F900=[2]an!$E$41),[2]an!$J$41,IF(AND(A900=[2]an!$J$38,F900=[2]an!$E$39,H900&gt;=[2]an!$M$37),[2]an!$J$39,
IF(AND(A900=[2]an!$J$38,F900=[2]an!$E$39,H900&lt;[2]an!$M$37,S900="kahepoolne vajaduspõhine",U900=""),[2]an!$M$40,
IF(AND(A900=[2]an!$J$38,F900=[2]an!$E$39,H900&lt;[2]an!$M$37,S900="kahepoolne vajaduspõhine",U900&lt;&gt;""),[2]an!$J$39,
IF(AND(A900=[2]an!$J$38,F900=[2]an!$E$39,H900&lt;[2]an!$M$37,S900&lt;&gt;"kahepoolne vajaduspõhine"),[2]an!$J$39,
IF(AND(A900=[2]an!$J$38,F900=[2]an!$E$42),[2]an!$J$42,""))))))))))))))))))))))))))))</f>
        <v/>
      </c>
      <c r="Y900" s="17" t="str">
        <f>IFERROR(IF(F900="Tugigrupp",0,
IF(AND(F900="Peretoe teenus",H900&gt;=[2]an!$M$37,RANK(D900,$D900:$D900)+COUNTIFS($D$2:D900,D900,$F$2:F900,F900)-1&gt;1),"",
IF(AND(F900="Peretoe teenus",H900&gt;=[2]an!$M$37,RANK(D900,$D900:$D900)+COUNTIFS($D$2:D900,D900,$F$2:F900,F900)-1=1,MONTH(H900)=MONTH(K900)=TRUE,YEAR(H900)=YEAR(K900)=TRUE),((EOMONTH(H900,0)-H900+1)*X900)/DAY(EOMONTH(H900,0)),
IF(AND(F900="Peretoe teenus",H900&gt;=[2]an!$M$37,RANK(D900,$D900:$D900)+COUNTIFS($D$2:D900,D900,$F$2:F900,F900)-1=1),X900,
IF(AND(F900="Peretoe teenus",H900&lt;[2]an!$M$37,S900&lt;&gt;"kahepoolne vajaduspõhine",RANK(D900,$D900:$D900)+COUNTIFS($D$2:D900,D900,$F$2:F900,F900)-1=1),X900,
IF(AND(F900="Peretoe teenus",H900&lt;[2]an!$M$37,S900&lt;&gt;"kahepoolne vajaduspõhine",RANK(D900,$D900:$D900)+COUNTIFS($D$2:D900,D900,$F$2:F900,F900)-1&gt;1),"",
IF(AND(F900="Peretoe teenus",H900&lt;[2]an!$M$37,S900="kahepoolne vajaduspõhine",U900="",RANK(D900,$D900:$D900)+COUNTIFS($D$2:D900,D900,$F$2:F900,F900)-1=1),X900,
IF(AND(F900="Peretoe teenus",H900&lt;[2]an!$M$37,S900="kahepoolne vajaduspõhine",U900="",RANK(D900,$D900:$D900)+COUNTIFS($D$2:D900,D900,$F$2:F900,F900)-1&gt;1),"",
IF(AND(F900="Peretoe teenus",H900&lt;[2]an!$M$37,S900="kahepoolne vajaduspõhine",U900&lt;[2]an!$M$37,RANK(D900,$D900:$D900)+COUNTIFS($D$2:D900,D900,$F$2:F900,F900)-1=1),X900,
IF(AND(F900="Peretoe teenus",H900&lt;[2]an!$M$37,S900="kahepoolne vajaduspõhine",U900&lt;[2]an!$M$37,RANK(D900,$D900:$D900)+COUNTIFS($D$2:D900,D900,$F$2:F900,F900)-1&gt;1),"",
IF(AND(F900="Peretoe teenus",H900&lt;[2]an!$M$37,S900="kahepoolne vajaduspõhine",U900&gt;=[2]an!$M$37,U900&lt;=[2]an!$M$38,RANK(D900,$D900:$D900)+COUNTIFS($D$2:D900,D900,$F$2:F900,F900)-1=1),
((EOMONTH(U900,0)-U900+1)*X900)/DAY(EOMONTH(U900,0))+(DAY(U900)-1)*100/DAY(EOMONTH(U900,0)),
IF(AND(F900="Peretoe teenus",H900&lt;[2]an!$M$37,S900="kahepoolne vajaduspõhine",U900&gt;=[2]an!$M$37,U900&lt;=[2]an!$M$38,RANK(D900,$D900:$D900)+COUNTIFS($D$2:D900,D900,$F$2:F900,F900)-1&gt;1),"",
IF(AND(F900="Peretoe teenus",H900&lt;[2]an!$M$37,S900="kahepoolne vajaduspõhine",U900&gt;[2]an!$M$38,RANK(D900,$D900:$D900)+COUNTIFS($D$2:D900,D900,$F$2:F900,F900)-1=1),X900,
IF(AND(F900="Peretoe teenus",H900&lt;[2]an!$M$37,S900="kahepoolne vajaduspõhine",U900&gt;[2]an!$M$38,RANK(D900,$D900:$D900)+COUNTIFS($D$2:D900,D900,$F$2:F900,F900)-1&gt;1),"",X900*W900)))))))))))))),"")</f>
        <v/>
      </c>
      <c r="Z900" s="18" t="str">
        <f t="shared" si="43"/>
        <v/>
      </c>
      <c r="AA900" s="19" t="str">
        <f>IFERROR(VLOOKUP(E900,[2]an!$A$3:$B$81,2,FALSE),"")</f>
        <v/>
      </c>
      <c r="AB900" s="19" t="str">
        <f>IFERROR(VLOOKUP(AA900,[2]an!$C$2:$D$16,2,FALSE),"")</f>
        <v/>
      </c>
      <c r="AC900" s="20"/>
      <c r="AD900" s="21" t="str">
        <f>IF(A900=[2]an!$F$36,VLOOKUP([2]an!$F$36,[2]an!$F$36:$H$36,3,FALSE),IF(A900=[2]an!$F$35,VLOOKUP([2]an!$F$35,[2]an!$F$35:$H$35,3,FALSE),IF(A900=[2]an!$F$33,VLOOKUP([2]an!$F$33,[2]an!$F$33:$H$33,3,FALSE),IF(A900=[2]an!$F$31,VLOOKUP([2]an!$F$31,[2]an!$F$31:$H$31,3,FALSE),""))))</f>
        <v/>
      </c>
    </row>
    <row r="901" spans="6:30" x14ac:dyDescent="0.2">
      <c r="F901" s="10"/>
      <c r="G901" s="8" t="str">
        <f t="shared" si="44"/>
        <v/>
      </c>
      <c r="H901" s="13"/>
      <c r="K901" s="13"/>
      <c r="L901" s="10"/>
      <c r="M901" s="10"/>
      <c r="S901" s="8" t="str">
        <f>IFERROR(VLOOKUP(D901,[1]peretoe_teenus!$A$2:$L$2000,5,FALSE),"")</f>
        <v/>
      </c>
      <c r="U901" s="13"/>
      <c r="V901" s="15" t="str" cm="1">
        <f t="array" ref="V901">IFERROR(IF(AND(F901="Tugigrupp",RANK(K901,$K901:$K901)+COUNTIFS($K$2:K901,K901,$L$2:L901,L901,$M$2:M901,M901,$I$2:I901,I901,$G$2:G901,G901,$F$2:F901,F901)-1=1),SUMPRODUCT(($F$2:$F$4154=F901)*($G$2:$G$4154=G901)*($K$2:$K$4154=K901)*($I$2:$I$4154=I901)*($L$2:$L$4154=L901)*($M$2:$M$4154=M901)),""),"")</f>
        <v/>
      </c>
      <c r="W901" s="15" t="str">
        <f t="shared" si="42"/>
        <v/>
      </c>
      <c r="X901" s="16" t="str">
        <f>IF(AND(A901=[2]an!$G$38,F901=[2]an!$E$40),[2]an!$G$40,IF(AND(A901=[2]an!$G$38,F901=[2]an!$E$41),[2]an!$G$41,IF(AND(A901=[2]an!$G$38,F901=[2]an!$E$39,H901&gt;=[2]an!$M$37),[2]an!$G$39,
IF(AND(A901=[2]an!$G$38,F901=[2]an!$E$39,H901&lt;[2]an!$M$37,S901="kahepoolne vajaduspõhine",U901=""),[2]an!$M$40,
IF(AND(A901=[2]an!$G$38,F901=[2]an!$E$39,H901&lt;[2]an!$M$37,S901="kahepoolne vajaduspõhine",U901&lt;&gt;""),[2]an!$G$39,
IF(AND(A901=[2]an!$G$38,F901=[2]an!$E$39,H901&lt;[2]an!$M$37,S901&lt;&gt;"kahepoolne vajaduspõhine"),[2]an!$G$39,
IF(AND(A901=[2]an!$G$38,F901=[2]an!$E$42),[2]an!$G$42,
IF(AND(A901=[2]an!$H$38,F901=[2]an!$E$40),[2]an!$H$40,IF(AND(A901=[2]an!$H$38,F901=[2]an!$E$41),[2]an!$H$41,IF(AND(A901=[2]an!$H$38,F901=[2]an!$E$39,H901&gt;=[2]an!$M$37),[2]an!$H$39,
IF(AND(A901=[2]an!$H$38,F901=[2]an!$E$39,H901&lt;[2]an!$M$37,S901="kahepoolne vajaduspõhine",U901=""),[2]an!$M$40,
IF(AND(A901=[2]an!$H$38,F901=[2]an!$E$39,H901&lt;[2]an!$M$37,S901="kahepoolne vajaduspõhine",U901&lt;&gt;""),[2]an!$H$39,
IF(AND(A901=[2]an!$H$38,F901=[2]an!$E$39,H901&lt;[2]an!$M$37,S901&lt;&gt;"kahepoolne vajaduspõhine"),[2]an!$H$39,
IF(AND(A901=[2]an!$H$38,F901=[2]an!$E$42),[2]an!$H$42,
IF(AND(A901=[2]an!$I$38,F901=[2]an!$E$40),[2]an!$I$40,IF(AND(A901=[2]an!$I$38,F901=[2]an!$E$41),[2]an!$I$41,IF(AND(A901=[2]an!$I$38,F901=[2]an!$E$39,H901&gt;=[2]an!$M$37),[2]an!$I$39,
IF(AND(A901=[2]an!$I$38,F901=[2]an!$E$39,H901&lt;[2]an!$M$37,S901="kahepoolne vajaduspõhine",U901=""),[2]an!$M$40,
IF(AND(A901=[2]an!$I$38,F901=[2]an!$E$39,H901&lt;[2]an!$M$37,S901="kahepoolne vajaduspõhine",U901&lt;&gt;""),[2]an!$I$39,
IF(AND(A901=[2]an!$I$38,F901=[2]an!$E$39,H901&lt;[2]an!$M$37,S901&lt;&gt;"kahepoolne vajaduspõhine"),[2]an!$I$39,
IF(AND(A901=[2]an!$I$38,F901=[2]an!$E$42),[2]an!$I$42,
IF(AND(A901=[2]an!$J$38,F901=[2]an!$E$40),[2]an!$J$40,IF(AND(A901=[2]an!$J$38,F901=[2]an!$E$41),[2]an!$J$41,IF(AND(A901=[2]an!$J$38,F901=[2]an!$E$39,H901&gt;=[2]an!$M$37),[2]an!$J$39,
IF(AND(A901=[2]an!$J$38,F901=[2]an!$E$39,H901&lt;[2]an!$M$37,S901="kahepoolne vajaduspõhine",U901=""),[2]an!$M$40,
IF(AND(A901=[2]an!$J$38,F901=[2]an!$E$39,H901&lt;[2]an!$M$37,S901="kahepoolne vajaduspõhine",U901&lt;&gt;""),[2]an!$J$39,
IF(AND(A901=[2]an!$J$38,F901=[2]an!$E$39,H901&lt;[2]an!$M$37,S901&lt;&gt;"kahepoolne vajaduspõhine"),[2]an!$J$39,
IF(AND(A901=[2]an!$J$38,F901=[2]an!$E$42),[2]an!$J$42,""))))))))))))))))))))))))))))</f>
        <v/>
      </c>
      <c r="Y901" s="17" t="str">
        <f>IFERROR(IF(F901="Tugigrupp",0,
IF(AND(F901="Peretoe teenus",H901&gt;=[2]an!$M$37,RANK(D901,$D901:$D901)+COUNTIFS($D$2:D901,D901,$F$2:F901,F901)-1&gt;1),"",
IF(AND(F901="Peretoe teenus",H901&gt;=[2]an!$M$37,RANK(D901,$D901:$D901)+COUNTIFS($D$2:D901,D901,$F$2:F901,F901)-1=1,MONTH(H901)=MONTH(K901)=TRUE,YEAR(H901)=YEAR(K901)=TRUE),((EOMONTH(H901,0)-H901+1)*X901)/DAY(EOMONTH(H901,0)),
IF(AND(F901="Peretoe teenus",H901&gt;=[2]an!$M$37,RANK(D901,$D901:$D901)+COUNTIFS($D$2:D901,D901,$F$2:F901,F901)-1=1),X901,
IF(AND(F901="Peretoe teenus",H901&lt;[2]an!$M$37,S901&lt;&gt;"kahepoolne vajaduspõhine",RANK(D901,$D901:$D901)+COUNTIFS($D$2:D901,D901,$F$2:F901,F901)-1=1),X901,
IF(AND(F901="Peretoe teenus",H901&lt;[2]an!$M$37,S901&lt;&gt;"kahepoolne vajaduspõhine",RANK(D901,$D901:$D901)+COUNTIFS($D$2:D901,D901,$F$2:F901,F901)-1&gt;1),"",
IF(AND(F901="Peretoe teenus",H901&lt;[2]an!$M$37,S901="kahepoolne vajaduspõhine",U901="",RANK(D901,$D901:$D901)+COUNTIFS($D$2:D901,D901,$F$2:F901,F901)-1=1),X901,
IF(AND(F901="Peretoe teenus",H901&lt;[2]an!$M$37,S901="kahepoolne vajaduspõhine",U901="",RANK(D901,$D901:$D901)+COUNTIFS($D$2:D901,D901,$F$2:F901,F901)-1&gt;1),"",
IF(AND(F901="Peretoe teenus",H901&lt;[2]an!$M$37,S901="kahepoolne vajaduspõhine",U901&lt;[2]an!$M$37,RANK(D901,$D901:$D901)+COUNTIFS($D$2:D901,D901,$F$2:F901,F901)-1=1),X901,
IF(AND(F901="Peretoe teenus",H901&lt;[2]an!$M$37,S901="kahepoolne vajaduspõhine",U901&lt;[2]an!$M$37,RANK(D901,$D901:$D901)+COUNTIFS($D$2:D901,D901,$F$2:F901,F901)-1&gt;1),"",
IF(AND(F901="Peretoe teenus",H901&lt;[2]an!$M$37,S901="kahepoolne vajaduspõhine",U901&gt;=[2]an!$M$37,U901&lt;=[2]an!$M$38,RANK(D901,$D901:$D901)+COUNTIFS($D$2:D901,D901,$F$2:F901,F901)-1=1),
((EOMONTH(U901,0)-U901+1)*X901)/DAY(EOMONTH(U901,0))+(DAY(U901)-1)*100/DAY(EOMONTH(U901,0)),
IF(AND(F901="Peretoe teenus",H901&lt;[2]an!$M$37,S901="kahepoolne vajaduspõhine",U901&gt;=[2]an!$M$37,U901&lt;=[2]an!$M$38,RANK(D901,$D901:$D901)+COUNTIFS($D$2:D901,D901,$F$2:F901,F901)-1&gt;1),"",
IF(AND(F901="Peretoe teenus",H901&lt;[2]an!$M$37,S901="kahepoolne vajaduspõhine",U901&gt;[2]an!$M$38,RANK(D901,$D901:$D901)+COUNTIFS($D$2:D901,D901,$F$2:F901,F901)-1=1),X901,
IF(AND(F901="Peretoe teenus",H901&lt;[2]an!$M$37,S901="kahepoolne vajaduspõhine",U901&gt;[2]an!$M$38,RANK(D901,$D901:$D901)+COUNTIFS($D$2:D901,D901,$F$2:F901,F901)-1&gt;1),"",X901*W901)))))))))))))),"")</f>
        <v/>
      </c>
      <c r="Z901" s="18" t="str">
        <f t="shared" si="43"/>
        <v/>
      </c>
      <c r="AA901" s="19" t="str">
        <f>IFERROR(VLOOKUP(E901,[2]an!$A$3:$B$81,2,FALSE),"")</f>
        <v/>
      </c>
      <c r="AB901" s="19" t="str">
        <f>IFERROR(VLOOKUP(AA901,[2]an!$C$2:$D$16,2,FALSE),"")</f>
        <v/>
      </c>
      <c r="AC901" s="20"/>
      <c r="AD901" s="21" t="str">
        <f>IF(A901=[2]an!$F$36,VLOOKUP([2]an!$F$36,[2]an!$F$36:$H$36,3,FALSE),IF(A901=[2]an!$F$35,VLOOKUP([2]an!$F$35,[2]an!$F$35:$H$35,3,FALSE),IF(A901=[2]an!$F$33,VLOOKUP([2]an!$F$33,[2]an!$F$33:$H$33,3,FALSE),IF(A901=[2]an!$F$31,VLOOKUP([2]an!$F$31,[2]an!$F$31:$H$31,3,FALSE),""))))</f>
        <v/>
      </c>
    </row>
    <row r="902" spans="6:30" x14ac:dyDescent="0.2">
      <c r="F902" s="10"/>
      <c r="G902" s="8" t="str">
        <f t="shared" si="44"/>
        <v/>
      </c>
      <c r="H902" s="13"/>
      <c r="K902" s="13"/>
      <c r="L902" s="10"/>
      <c r="M902" s="10"/>
      <c r="S902" s="8" t="str">
        <f>IFERROR(VLOOKUP(D902,[1]peretoe_teenus!$A$2:$L$2000,5,FALSE),"")</f>
        <v/>
      </c>
      <c r="U902" s="13"/>
      <c r="V902" s="15" t="str" cm="1">
        <f t="array" ref="V902">IFERROR(IF(AND(F902="Tugigrupp",RANK(K902,$K902:$K902)+COUNTIFS($K$2:K902,K902,$L$2:L902,L902,$M$2:M902,M902,$I$2:I902,I902,$G$2:G902,G902,$F$2:F902,F902)-1=1),SUMPRODUCT(($F$2:$F$4154=F902)*($G$2:$G$4154=G902)*($K$2:$K$4154=K902)*($I$2:$I$4154=I902)*($L$2:$L$4154=L902)*($M$2:$M$4154=M902)),""),"")</f>
        <v/>
      </c>
      <c r="W902" s="15" t="str">
        <f t="shared" si="42"/>
        <v/>
      </c>
      <c r="X902" s="16" t="str">
        <f>IF(AND(A902=[2]an!$G$38,F902=[2]an!$E$40),[2]an!$G$40,IF(AND(A902=[2]an!$G$38,F902=[2]an!$E$41),[2]an!$G$41,IF(AND(A902=[2]an!$G$38,F902=[2]an!$E$39,H902&gt;=[2]an!$M$37),[2]an!$G$39,
IF(AND(A902=[2]an!$G$38,F902=[2]an!$E$39,H902&lt;[2]an!$M$37,S902="kahepoolne vajaduspõhine",U902=""),[2]an!$M$40,
IF(AND(A902=[2]an!$G$38,F902=[2]an!$E$39,H902&lt;[2]an!$M$37,S902="kahepoolne vajaduspõhine",U902&lt;&gt;""),[2]an!$G$39,
IF(AND(A902=[2]an!$G$38,F902=[2]an!$E$39,H902&lt;[2]an!$M$37,S902&lt;&gt;"kahepoolne vajaduspõhine"),[2]an!$G$39,
IF(AND(A902=[2]an!$G$38,F902=[2]an!$E$42),[2]an!$G$42,
IF(AND(A902=[2]an!$H$38,F902=[2]an!$E$40),[2]an!$H$40,IF(AND(A902=[2]an!$H$38,F902=[2]an!$E$41),[2]an!$H$41,IF(AND(A902=[2]an!$H$38,F902=[2]an!$E$39,H902&gt;=[2]an!$M$37),[2]an!$H$39,
IF(AND(A902=[2]an!$H$38,F902=[2]an!$E$39,H902&lt;[2]an!$M$37,S902="kahepoolne vajaduspõhine",U902=""),[2]an!$M$40,
IF(AND(A902=[2]an!$H$38,F902=[2]an!$E$39,H902&lt;[2]an!$M$37,S902="kahepoolne vajaduspõhine",U902&lt;&gt;""),[2]an!$H$39,
IF(AND(A902=[2]an!$H$38,F902=[2]an!$E$39,H902&lt;[2]an!$M$37,S902&lt;&gt;"kahepoolne vajaduspõhine"),[2]an!$H$39,
IF(AND(A902=[2]an!$H$38,F902=[2]an!$E$42),[2]an!$H$42,
IF(AND(A902=[2]an!$I$38,F902=[2]an!$E$40),[2]an!$I$40,IF(AND(A902=[2]an!$I$38,F902=[2]an!$E$41),[2]an!$I$41,IF(AND(A902=[2]an!$I$38,F902=[2]an!$E$39,H902&gt;=[2]an!$M$37),[2]an!$I$39,
IF(AND(A902=[2]an!$I$38,F902=[2]an!$E$39,H902&lt;[2]an!$M$37,S902="kahepoolne vajaduspõhine",U902=""),[2]an!$M$40,
IF(AND(A902=[2]an!$I$38,F902=[2]an!$E$39,H902&lt;[2]an!$M$37,S902="kahepoolne vajaduspõhine",U902&lt;&gt;""),[2]an!$I$39,
IF(AND(A902=[2]an!$I$38,F902=[2]an!$E$39,H902&lt;[2]an!$M$37,S902&lt;&gt;"kahepoolne vajaduspõhine"),[2]an!$I$39,
IF(AND(A902=[2]an!$I$38,F902=[2]an!$E$42),[2]an!$I$42,
IF(AND(A902=[2]an!$J$38,F902=[2]an!$E$40),[2]an!$J$40,IF(AND(A902=[2]an!$J$38,F902=[2]an!$E$41),[2]an!$J$41,IF(AND(A902=[2]an!$J$38,F902=[2]an!$E$39,H902&gt;=[2]an!$M$37),[2]an!$J$39,
IF(AND(A902=[2]an!$J$38,F902=[2]an!$E$39,H902&lt;[2]an!$M$37,S902="kahepoolne vajaduspõhine",U902=""),[2]an!$M$40,
IF(AND(A902=[2]an!$J$38,F902=[2]an!$E$39,H902&lt;[2]an!$M$37,S902="kahepoolne vajaduspõhine",U902&lt;&gt;""),[2]an!$J$39,
IF(AND(A902=[2]an!$J$38,F902=[2]an!$E$39,H902&lt;[2]an!$M$37,S902&lt;&gt;"kahepoolne vajaduspõhine"),[2]an!$J$39,
IF(AND(A902=[2]an!$J$38,F902=[2]an!$E$42),[2]an!$J$42,""))))))))))))))))))))))))))))</f>
        <v/>
      </c>
      <c r="Y902" s="17" t="str">
        <f>IFERROR(IF(F902="Tugigrupp",0,
IF(AND(F902="Peretoe teenus",H902&gt;=[2]an!$M$37,RANK(D902,$D902:$D902)+COUNTIFS($D$2:D902,D902,$F$2:F902,F902)-1&gt;1),"",
IF(AND(F902="Peretoe teenus",H902&gt;=[2]an!$M$37,RANK(D902,$D902:$D902)+COUNTIFS($D$2:D902,D902,$F$2:F902,F902)-1=1,MONTH(H902)=MONTH(K902)=TRUE,YEAR(H902)=YEAR(K902)=TRUE),((EOMONTH(H902,0)-H902+1)*X902)/DAY(EOMONTH(H902,0)),
IF(AND(F902="Peretoe teenus",H902&gt;=[2]an!$M$37,RANK(D902,$D902:$D902)+COUNTIFS($D$2:D902,D902,$F$2:F902,F902)-1=1),X902,
IF(AND(F902="Peretoe teenus",H902&lt;[2]an!$M$37,S902&lt;&gt;"kahepoolne vajaduspõhine",RANK(D902,$D902:$D902)+COUNTIFS($D$2:D902,D902,$F$2:F902,F902)-1=1),X902,
IF(AND(F902="Peretoe teenus",H902&lt;[2]an!$M$37,S902&lt;&gt;"kahepoolne vajaduspõhine",RANK(D902,$D902:$D902)+COUNTIFS($D$2:D902,D902,$F$2:F902,F902)-1&gt;1),"",
IF(AND(F902="Peretoe teenus",H902&lt;[2]an!$M$37,S902="kahepoolne vajaduspõhine",U902="",RANK(D902,$D902:$D902)+COUNTIFS($D$2:D902,D902,$F$2:F902,F902)-1=1),X902,
IF(AND(F902="Peretoe teenus",H902&lt;[2]an!$M$37,S902="kahepoolne vajaduspõhine",U902="",RANK(D902,$D902:$D902)+COUNTIFS($D$2:D902,D902,$F$2:F902,F902)-1&gt;1),"",
IF(AND(F902="Peretoe teenus",H902&lt;[2]an!$M$37,S902="kahepoolne vajaduspõhine",U902&lt;[2]an!$M$37,RANK(D902,$D902:$D902)+COUNTIFS($D$2:D902,D902,$F$2:F902,F902)-1=1),X902,
IF(AND(F902="Peretoe teenus",H902&lt;[2]an!$M$37,S902="kahepoolne vajaduspõhine",U902&lt;[2]an!$M$37,RANK(D902,$D902:$D902)+COUNTIFS($D$2:D902,D902,$F$2:F902,F902)-1&gt;1),"",
IF(AND(F902="Peretoe teenus",H902&lt;[2]an!$M$37,S902="kahepoolne vajaduspõhine",U902&gt;=[2]an!$M$37,U902&lt;=[2]an!$M$38,RANK(D902,$D902:$D902)+COUNTIFS($D$2:D902,D902,$F$2:F902,F902)-1=1),
((EOMONTH(U902,0)-U902+1)*X902)/DAY(EOMONTH(U902,0))+(DAY(U902)-1)*100/DAY(EOMONTH(U902,0)),
IF(AND(F902="Peretoe teenus",H902&lt;[2]an!$M$37,S902="kahepoolne vajaduspõhine",U902&gt;=[2]an!$M$37,U902&lt;=[2]an!$M$38,RANK(D902,$D902:$D902)+COUNTIFS($D$2:D902,D902,$F$2:F902,F902)-1&gt;1),"",
IF(AND(F902="Peretoe teenus",H902&lt;[2]an!$M$37,S902="kahepoolne vajaduspõhine",U902&gt;[2]an!$M$38,RANK(D902,$D902:$D902)+COUNTIFS($D$2:D902,D902,$F$2:F902,F902)-1=1),X902,
IF(AND(F902="Peretoe teenus",H902&lt;[2]an!$M$37,S902="kahepoolne vajaduspõhine",U902&gt;[2]an!$M$38,RANK(D902,$D902:$D902)+COUNTIFS($D$2:D902,D902,$F$2:F902,F902)-1&gt;1),"",X902*W902)))))))))))))),"")</f>
        <v/>
      </c>
      <c r="Z902" s="18" t="str">
        <f t="shared" si="43"/>
        <v/>
      </c>
      <c r="AA902" s="19" t="str">
        <f>IFERROR(VLOOKUP(E902,[2]an!$A$3:$B$81,2,FALSE),"")</f>
        <v/>
      </c>
      <c r="AB902" s="19" t="str">
        <f>IFERROR(VLOOKUP(AA902,[2]an!$C$2:$D$16,2,FALSE),"")</f>
        <v/>
      </c>
      <c r="AC902" s="20"/>
      <c r="AD902" s="21" t="str">
        <f>IF(A902=[2]an!$F$36,VLOOKUP([2]an!$F$36,[2]an!$F$36:$H$36,3,FALSE),IF(A902=[2]an!$F$35,VLOOKUP([2]an!$F$35,[2]an!$F$35:$H$35,3,FALSE),IF(A902=[2]an!$F$33,VLOOKUP([2]an!$F$33,[2]an!$F$33:$H$33,3,FALSE),IF(A902=[2]an!$F$31,VLOOKUP([2]an!$F$31,[2]an!$F$31:$H$31,3,FALSE),""))))</f>
        <v/>
      </c>
    </row>
    <row r="903" spans="6:30" x14ac:dyDescent="0.2">
      <c r="F903" s="10"/>
      <c r="G903" s="8" t="str">
        <f t="shared" si="44"/>
        <v/>
      </c>
      <c r="H903" s="13"/>
      <c r="K903" s="13"/>
      <c r="L903" s="10"/>
      <c r="M903" s="10"/>
      <c r="S903" s="8" t="str">
        <f>IFERROR(VLOOKUP(D903,[1]peretoe_teenus!$A$2:$L$2000,5,FALSE),"")</f>
        <v/>
      </c>
      <c r="U903" s="13"/>
      <c r="V903" s="15" t="str" cm="1">
        <f t="array" ref="V903">IFERROR(IF(AND(F903="Tugigrupp",RANK(K903,$K903:$K903)+COUNTIFS($K$2:K903,K903,$L$2:L903,L903,$M$2:M903,M903,$I$2:I903,I903,$G$2:G903,G903,$F$2:F903,F903)-1=1),SUMPRODUCT(($F$2:$F$4154=F903)*($G$2:$G$4154=G903)*($K$2:$K$4154=K903)*($I$2:$I$4154=I903)*($L$2:$L$4154=L903)*($M$2:$M$4154=M903)),""),"")</f>
        <v/>
      </c>
      <c r="W903" s="15" t="str">
        <f t="shared" si="42"/>
        <v/>
      </c>
      <c r="X903" s="16" t="str">
        <f>IF(AND(A903=[2]an!$G$38,F903=[2]an!$E$40),[2]an!$G$40,IF(AND(A903=[2]an!$G$38,F903=[2]an!$E$41),[2]an!$G$41,IF(AND(A903=[2]an!$G$38,F903=[2]an!$E$39,H903&gt;=[2]an!$M$37),[2]an!$G$39,
IF(AND(A903=[2]an!$G$38,F903=[2]an!$E$39,H903&lt;[2]an!$M$37,S903="kahepoolne vajaduspõhine",U903=""),[2]an!$M$40,
IF(AND(A903=[2]an!$G$38,F903=[2]an!$E$39,H903&lt;[2]an!$M$37,S903="kahepoolne vajaduspõhine",U903&lt;&gt;""),[2]an!$G$39,
IF(AND(A903=[2]an!$G$38,F903=[2]an!$E$39,H903&lt;[2]an!$M$37,S903&lt;&gt;"kahepoolne vajaduspõhine"),[2]an!$G$39,
IF(AND(A903=[2]an!$G$38,F903=[2]an!$E$42),[2]an!$G$42,
IF(AND(A903=[2]an!$H$38,F903=[2]an!$E$40),[2]an!$H$40,IF(AND(A903=[2]an!$H$38,F903=[2]an!$E$41),[2]an!$H$41,IF(AND(A903=[2]an!$H$38,F903=[2]an!$E$39,H903&gt;=[2]an!$M$37),[2]an!$H$39,
IF(AND(A903=[2]an!$H$38,F903=[2]an!$E$39,H903&lt;[2]an!$M$37,S903="kahepoolne vajaduspõhine",U903=""),[2]an!$M$40,
IF(AND(A903=[2]an!$H$38,F903=[2]an!$E$39,H903&lt;[2]an!$M$37,S903="kahepoolne vajaduspõhine",U903&lt;&gt;""),[2]an!$H$39,
IF(AND(A903=[2]an!$H$38,F903=[2]an!$E$39,H903&lt;[2]an!$M$37,S903&lt;&gt;"kahepoolne vajaduspõhine"),[2]an!$H$39,
IF(AND(A903=[2]an!$H$38,F903=[2]an!$E$42),[2]an!$H$42,
IF(AND(A903=[2]an!$I$38,F903=[2]an!$E$40),[2]an!$I$40,IF(AND(A903=[2]an!$I$38,F903=[2]an!$E$41),[2]an!$I$41,IF(AND(A903=[2]an!$I$38,F903=[2]an!$E$39,H903&gt;=[2]an!$M$37),[2]an!$I$39,
IF(AND(A903=[2]an!$I$38,F903=[2]an!$E$39,H903&lt;[2]an!$M$37,S903="kahepoolne vajaduspõhine",U903=""),[2]an!$M$40,
IF(AND(A903=[2]an!$I$38,F903=[2]an!$E$39,H903&lt;[2]an!$M$37,S903="kahepoolne vajaduspõhine",U903&lt;&gt;""),[2]an!$I$39,
IF(AND(A903=[2]an!$I$38,F903=[2]an!$E$39,H903&lt;[2]an!$M$37,S903&lt;&gt;"kahepoolne vajaduspõhine"),[2]an!$I$39,
IF(AND(A903=[2]an!$I$38,F903=[2]an!$E$42),[2]an!$I$42,
IF(AND(A903=[2]an!$J$38,F903=[2]an!$E$40),[2]an!$J$40,IF(AND(A903=[2]an!$J$38,F903=[2]an!$E$41),[2]an!$J$41,IF(AND(A903=[2]an!$J$38,F903=[2]an!$E$39,H903&gt;=[2]an!$M$37),[2]an!$J$39,
IF(AND(A903=[2]an!$J$38,F903=[2]an!$E$39,H903&lt;[2]an!$M$37,S903="kahepoolne vajaduspõhine",U903=""),[2]an!$M$40,
IF(AND(A903=[2]an!$J$38,F903=[2]an!$E$39,H903&lt;[2]an!$M$37,S903="kahepoolne vajaduspõhine",U903&lt;&gt;""),[2]an!$J$39,
IF(AND(A903=[2]an!$J$38,F903=[2]an!$E$39,H903&lt;[2]an!$M$37,S903&lt;&gt;"kahepoolne vajaduspõhine"),[2]an!$J$39,
IF(AND(A903=[2]an!$J$38,F903=[2]an!$E$42),[2]an!$J$42,""))))))))))))))))))))))))))))</f>
        <v/>
      </c>
      <c r="Y903" s="17" t="str">
        <f>IFERROR(IF(F903="Tugigrupp",0,
IF(AND(F903="Peretoe teenus",H903&gt;=[2]an!$M$37,RANK(D903,$D903:$D903)+COUNTIFS($D$2:D903,D903,$F$2:F903,F903)-1&gt;1),"",
IF(AND(F903="Peretoe teenus",H903&gt;=[2]an!$M$37,RANK(D903,$D903:$D903)+COUNTIFS($D$2:D903,D903,$F$2:F903,F903)-1=1,MONTH(H903)=MONTH(K903)=TRUE,YEAR(H903)=YEAR(K903)=TRUE),((EOMONTH(H903,0)-H903+1)*X903)/DAY(EOMONTH(H903,0)),
IF(AND(F903="Peretoe teenus",H903&gt;=[2]an!$M$37,RANK(D903,$D903:$D903)+COUNTIFS($D$2:D903,D903,$F$2:F903,F903)-1=1),X903,
IF(AND(F903="Peretoe teenus",H903&lt;[2]an!$M$37,S903&lt;&gt;"kahepoolne vajaduspõhine",RANK(D903,$D903:$D903)+COUNTIFS($D$2:D903,D903,$F$2:F903,F903)-1=1),X903,
IF(AND(F903="Peretoe teenus",H903&lt;[2]an!$M$37,S903&lt;&gt;"kahepoolne vajaduspõhine",RANK(D903,$D903:$D903)+COUNTIFS($D$2:D903,D903,$F$2:F903,F903)-1&gt;1),"",
IF(AND(F903="Peretoe teenus",H903&lt;[2]an!$M$37,S903="kahepoolne vajaduspõhine",U903="",RANK(D903,$D903:$D903)+COUNTIFS($D$2:D903,D903,$F$2:F903,F903)-1=1),X903,
IF(AND(F903="Peretoe teenus",H903&lt;[2]an!$M$37,S903="kahepoolne vajaduspõhine",U903="",RANK(D903,$D903:$D903)+COUNTIFS($D$2:D903,D903,$F$2:F903,F903)-1&gt;1),"",
IF(AND(F903="Peretoe teenus",H903&lt;[2]an!$M$37,S903="kahepoolne vajaduspõhine",U903&lt;[2]an!$M$37,RANK(D903,$D903:$D903)+COUNTIFS($D$2:D903,D903,$F$2:F903,F903)-1=1),X903,
IF(AND(F903="Peretoe teenus",H903&lt;[2]an!$M$37,S903="kahepoolne vajaduspõhine",U903&lt;[2]an!$M$37,RANK(D903,$D903:$D903)+COUNTIFS($D$2:D903,D903,$F$2:F903,F903)-1&gt;1),"",
IF(AND(F903="Peretoe teenus",H903&lt;[2]an!$M$37,S903="kahepoolne vajaduspõhine",U903&gt;=[2]an!$M$37,U903&lt;=[2]an!$M$38,RANK(D903,$D903:$D903)+COUNTIFS($D$2:D903,D903,$F$2:F903,F903)-1=1),
((EOMONTH(U903,0)-U903+1)*X903)/DAY(EOMONTH(U903,0))+(DAY(U903)-1)*100/DAY(EOMONTH(U903,0)),
IF(AND(F903="Peretoe teenus",H903&lt;[2]an!$M$37,S903="kahepoolne vajaduspõhine",U903&gt;=[2]an!$M$37,U903&lt;=[2]an!$M$38,RANK(D903,$D903:$D903)+COUNTIFS($D$2:D903,D903,$F$2:F903,F903)-1&gt;1),"",
IF(AND(F903="Peretoe teenus",H903&lt;[2]an!$M$37,S903="kahepoolne vajaduspõhine",U903&gt;[2]an!$M$38,RANK(D903,$D903:$D903)+COUNTIFS($D$2:D903,D903,$F$2:F903,F903)-1=1),X903,
IF(AND(F903="Peretoe teenus",H903&lt;[2]an!$M$37,S903="kahepoolne vajaduspõhine",U903&gt;[2]an!$M$38,RANK(D903,$D903:$D903)+COUNTIFS($D$2:D903,D903,$F$2:F903,F903)-1&gt;1),"",X903*W903)))))))))))))),"")</f>
        <v/>
      </c>
      <c r="Z903" s="18" t="str">
        <f t="shared" si="43"/>
        <v/>
      </c>
      <c r="AA903" s="19" t="str">
        <f>IFERROR(VLOOKUP(E903,[2]an!$A$3:$B$81,2,FALSE),"")</f>
        <v/>
      </c>
      <c r="AB903" s="19" t="str">
        <f>IFERROR(VLOOKUP(AA903,[2]an!$C$2:$D$16,2,FALSE),"")</f>
        <v/>
      </c>
      <c r="AC903" s="20"/>
      <c r="AD903" s="21" t="str">
        <f>IF(A903=[2]an!$F$36,VLOOKUP([2]an!$F$36,[2]an!$F$36:$H$36,3,FALSE),IF(A903=[2]an!$F$35,VLOOKUP([2]an!$F$35,[2]an!$F$35:$H$35,3,FALSE),IF(A903=[2]an!$F$33,VLOOKUP([2]an!$F$33,[2]an!$F$33:$H$33,3,FALSE),IF(A903=[2]an!$F$31,VLOOKUP([2]an!$F$31,[2]an!$F$31:$H$31,3,FALSE),""))))</f>
        <v/>
      </c>
    </row>
    <row r="904" spans="6:30" x14ac:dyDescent="0.2">
      <c r="F904" s="10"/>
      <c r="G904" s="8" t="str">
        <f t="shared" si="44"/>
        <v/>
      </c>
      <c r="H904" s="13"/>
      <c r="K904" s="13"/>
      <c r="L904" s="10"/>
      <c r="M904" s="10"/>
      <c r="S904" s="8" t="str">
        <f>IFERROR(VLOOKUP(D904,[1]peretoe_teenus!$A$2:$L$2000,5,FALSE),"")</f>
        <v/>
      </c>
      <c r="U904" s="13"/>
      <c r="V904" s="15" t="str" cm="1">
        <f t="array" ref="V904">IFERROR(IF(AND(F904="Tugigrupp",RANK(K904,$K904:$K904)+COUNTIFS($K$2:K904,K904,$L$2:L904,L904,$M$2:M904,M904,$I$2:I904,I904,$G$2:G904,G904,$F$2:F904,F904)-1=1),SUMPRODUCT(($F$2:$F$4154=F904)*($G$2:$G$4154=G904)*($K$2:$K$4154=K904)*($I$2:$I$4154=I904)*($L$2:$L$4154=L904)*($M$2:$M$4154=M904)),""),"")</f>
        <v/>
      </c>
      <c r="W904" s="15" t="str">
        <f t="shared" si="42"/>
        <v/>
      </c>
      <c r="X904" s="16" t="str">
        <f>IF(AND(A904=[2]an!$G$38,F904=[2]an!$E$40),[2]an!$G$40,IF(AND(A904=[2]an!$G$38,F904=[2]an!$E$41),[2]an!$G$41,IF(AND(A904=[2]an!$G$38,F904=[2]an!$E$39,H904&gt;=[2]an!$M$37),[2]an!$G$39,
IF(AND(A904=[2]an!$G$38,F904=[2]an!$E$39,H904&lt;[2]an!$M$37,S904="kahepoolne vajaduspõhine",U904=""),[2]an!$M$40,
IF(AND(A904=[2]an!$G$38,F904=[2]an!$E$39,H904&lt;[2]an!$M$37,S904="kahepoolne vajaduspõhine",U904&lt;&gt;""),[2]an!$G$39,
IF(AND(A904=[2]an!$G$38,F904=[2]an!$E$39,H904&lt;[2]an!$M$37,S904&lt;&gt;"kahepoolne vajaduspõhine"),[2]an!$G$39,
IF(AND(A904=[2]an!$G$38,F904=[2]an!$E$42),[2]an!$G$42,
IF(AND(A904=[2]an!$H$38,F904=[2]an!$E$40),[2]an!$H$40,IF(AND(A904=[2]an!$H$38,F904=[2]an!$E$41),[2]an!$H$41,IF(AND(A904=[2]an!$H$38,F904=[2]an!$E$39,H904&gt;=[2]an!$M$37),[2]an!$H$39,
IF(AND(A904=[2]an!$H$38,F904=[2]an!$E$39,H904&lt;[2]an!$M$37,S904="kahepoolne vajaduspõhine",U904=""),[2]an!$M$40,
IF(AND(A904=[2]an!$H$38,F904=[2]an!$E$39,H904&lt;[2]an!$M$37,S904="kahepoolne vajaduspõhine",U904&lt;&gt;""),[2]an!$H$39,
IF(AND(A904=[2]an!$H$38,F904=[2]an!$E$39,H904&lt;[2]an!$M$37,S904&lt;&gt;"kahepoolne vajaduspõhine"),[2]an!$H$39,
IF(AND(A904=[2]an!$H$38,F904=[2]an!$E$42),[2]an!$H$42,
IF(AND(A904=[2]an!$I$38,F904=[2]an!$E$40),[2]an!$I$40,IF(AND(A904=[2]an!$I$38,F904=[2]an!$E$41),[2]an!$I$41,IF(AND(A904=[2]an!$I$38,F904=[2]an!$E$39,H904&gt;=[2]an!$M$37),[2]an!$I$39,
IF(AND(A904=[2]an!$I$38,F904=[2]an!$E$39,H904&lt;[2]an!$M$37,S904="kahepoolne vajaduspõhine",U904=""),[2]an!$M$40,
IF(AND(A904=[2]an!$I$38,F904=[2]an!$E$39,H904&lt;[2]an!$M$37,S904="kahepoolne vajaduspõhine",U904&lt;&gt;""),[2]an!$I$39,
IF(AND(A904=[2]an!$I$38,F904=[2]an!$E$39,H904&lt;[2]an!$M$37,S904&lt;&gt;"kahepoolne vajaduspõhine"),[2]an!$I$39,
IF(AND(A904=[2]an!$I$38,F904=[2]an!$E$42),[2]an!$I$42,
IF(AND(A904=[2]an!$J$38,F904=[2]an!$E$40),[2]an!$J$40,IF(AND(A904=[2]an!$J$38,F904=[2]an!$E$41),[2]an!$J$41,IF(AND(A904=[2]an!$J$38,F904=[2]an!$E$39,H904&gt;=[2]an!$M$37),[2]an!$J$39,
IF(AND(A904=[2]an!$J$38,F904=[2]an!$E$39,H904&lt;[2]an!$M$37,S904="kahepoolne vajaduspõhine",U904=""),[2]an!$M$40,
IF(AND(A904=[2]an!$J$38,F904=[2]an!$E$39,H904&lt;[2]an!$M$37,S904="kahepoolne vajaduspõhine",U904&lt;&gt;""),[2]an!$J$39,
IF(AND(A904=[2]an!$J$38,F904=[2]an!$E$39,H904&lt;[2]an!$M$37,S904&lt;&gt;"kahepoolne vajaduspõhine"),[2]an!$J$39,
IF(AND(A904=[2]an!$J$38,F904=[2]an!$E$42),[2]an!$J$42,""))))))))))))))))))))))))))))</f>
        <v/>
      </c>
      <c r="Y904" s="17" t="str">
        <f>IFERROR(IF(F904="Tugigrupp",0,
IF(AND(F904="Peretoe teenus",H904&gt;=[2]an!$M$37,RANK(D904,$D904:$D904)+COUNTIFS($D$2:D904,D904,$F$2:F904,F904)-1&gt;1),"",
IF(AND(F904="Peretoe teenus",H904&gt;=[2]an!$M$37,RANK(D904,$D904:$D904)+COUNTIFS($D$2:D904,D904,$F$2:F904,F904)-1=1,MONTH(H904)=MONTH(K904)=TRUE,YEAR(H904)=YEAR(K904)=TRUE),((EOMONTH(H904,0)-H904+1)*X904)/DAY(EOMONTH(H904,0)),
IF(AND(F904="Peretoe teenus",H904&gt;=[2]an!$M$37,RANK(D904,$D904:$D904)+COUNTIFS($D$2:D904,D904,$F$2:F904,F904)-1=1),X904,
IF(AND(F904="Peretoe teenus",H904&lt;[2]an!$M$37,S904&lt;&gt;"kahepoolne vajaduspõhine",RANK(D904,$D904:$D904)+COUNTIFS($D$2:D904,D904,$F$2:F904,F904)-1=1),X904,
IF(AND(F904="Peretoe teenus",H904&lt;[2]an!$M$37,S904&lt;&gt;"kahepoolne vajaduspõhine",RANK(D904,$D904:$D904)+COUNTIFS($D$2:D904,D904,$F$2:F904,F904)-1&gt;1),"",
IF(AND(F904="Peretoe teenus",H904&lt;[2]an!$M$37,S904="kahepoolne vajaduspõhine",U904="",RANK(D904,$D904:$D904)+COUNTIFS($D$2:D904,D904,$F$2:F904,F904)-1=1),X904,
IF(AND(F904="Peretoe teenus",H904&lt;[2]an!$M$37,S904="kahepoolne vajaduspõhine",U904="",RANK(D904,$D904:$D904)+COUNTIFS($D$2:D904,D904,$F$2:F904,F904)-1&gt;1),"",
IF(AND(F904="Peretoe teenus",H904&lt;[2]an!$M$37,S904="kahepoolne vajaduspõhine",U904&lt;[2]an!$M$37,RANK(D904,$D904:$D904)+COUNTIFS($D$2:D904,D904,$F$2:F904,F904)-1=1),X904,
IF(AND(F904="Peretoe teenus",H904&lt;[2]an!$M$37,S904="kahepoolne vajaduspõhine",U904&lt;[2]an!$M$37,RANK(D904,$D904:$D904)+COUNTIFS($D$2:D904,D904,$F$2:F904,F904)-1&gt;1),"",
IF(AND(F904="Peretoe teenus",H904&lt;[2]an!$M$37,S904="kahepoolne vajaduspõhine",U904&gt;=[2]an!$M$37,U904&lt;=[2]an!$M$38,RANK(D904,$D904:$D904)+COUNTIFS($D$2:D904,D904,$F$2:F904,F904)-1=1),
((EOMONTH(U904,0)-U904+1)*X904)/DAY(EOMONTH(U904,0))+(DAY(U904)-1)*100/DAY(EOMONTH(U904,0)),
IF(AND(F904="Peretoe teenus",H904&lt;[2]an!$M$37,S904="kahepoolne vajaduspõhine",U904&gt;=[2]an!$M$37,U904&lt;=[2]an!$M$38,RANK(D904,$D904:$D904)+COUNTIFS($D$2:D904,D904,$F$2:F904,F904)-1&gt;1),"",
IF(AND(F904="Peretoe teenus",H904&lt;[2]an!$M$37,S904="kahepoolne vajaduspõhine",U904&gt;[2]an!$M$38,RANK(D904,$D904:$D904)+COUNTIFS($D$2:D904,D904,$F$2:F904,F904)-1=1),X904,
IF(AND(F904="Peretoe teenus",H904&lt;[2]an!$M$37,S904="kahepoolne vajaduspõhine",U904&gt;[2]an!$M$38,RANK(D904,$D904:$D904)+COUNTIFS($D$2:D904,D904,$F$2:F904,F904)-1&gt;1),"",X904*W904)))))))))))))),"")</f>
        <v/>
      </c>
      <c r="Z904" s="18" t="str">
        <f t="shared" si="43"/>
        <v/>
      </c>
      <c r="AA904" s="19" t="str">
        <f>IFERROR(VLOOKUP(E904,[2]an!$A$3:$B$81,2,FALSE),"")</f>
        <v/>
      </c>
      <c r="AB904" s="19" t="str">
        <f>IFERROR(VLOOKUP(AA904,[2]an!$C$2:$D$16,2,FALSE),"")</f>
        <v/>
      </c>
      <c r="AC904" s="20"/>
      <c r="AD904" s="21" t="str">
        <f>IF(A904=[2]an!$F$36,VLOOKUP([2]an!$F$36,[2]an!$F$36:$H$36,3,FALSE),IF(A904=[2]an!$F$35,VLOOKUP([2]an!$F$35,[2]an!$F$35:$H$35,3,FALSE),IF(A904=[2]an!$F$33,VLOOKUP([2]an!$F$33,[2]an!$F$33:$H$33,3,FALSE),IF(A904=[2]an!$F$31,VLOOKUP([2]an!$F$31,[2]an!$F$31:$H$31,3,FALSE),""))))</f>
        <v/>
      </c>
    </row>
    <row r="905" spans="6:30" x14ac:dyDescent="0.2">
      <c r="F905" s="10"/>
      <c r="G905" s="8" t="str">
        <f t="shared" si="44"/>
        <v/>
      </c>
      <c r="H905" s="13"/>
      <c r="K905" s="13"/>
      <c r="L905" s="10"/>
      <c r="M905" s="10"/>
      <c r="S905" s="8" t="str">
        <f>IFERROR(VLOOKUP(D905,[1]peretoe_teenus!$A$2:$L$2000,5,FALSE),"")</f>
        <v/>
      </c>
      <c r="U905" s="13"/>
      <c r="V905" s="15" t="str" cm="1">
        <f t="array" ref="V905">IFERROR(IF(AND(F905="Tugigrupp",RANK(K905,$K905:$K905)+COUNTIFS($K$2:K905,K905,$L$2:L905,L905,$M$2:M905,M905,$I$2:I905,I905,$G$2:G905,G905,$F$2:F905,F905)-1=1),SUMPRODUCT(($F$2:$F$4154=F905)*($G$2:$G$4154=G905)*($K$2:$K$4154=K905)*($I$2:$I$4154=I905)*($L$2:$L$4154=L905)*($M$2:$M$4154=M905)),""),"")</f>
        <v/>
      </c>
      <c r="W905" s="15" t="str">
        <f t="shared" si="42"/>
        <v/>
      </c>
      <c r="X905" s="16" t="str">
        <f>IF(AND(A905=[2]an!$G$38,F905=[2]an!$E$40),[2]an!$G$40,IF(AND(A905=[2]an!$G$38,F905=[2]an!$E$41),[2]an!$G$41,IF(AND(A905=[2]an!$G$38,F905=[2]an!$E$39,H905&gt;=[2]an!$M$37),[2]an!$G$39,
IF(AND(A905=[2]an!$G$38,F905=[2]an!$E$39,H905&lt;[2]an!$M$37,S905="kahepoolne vajaduspõhine",U905=""),[2]an!$M$40,
IF(AND(A905=[2]an!$G$38,F905=[2]an!$E$39,H905&lt;[2]an!$M$37,S905="kahepoolne vajaduspõhine",U905&lt;&gt;""),[2]an!$G$39,
IF(AND(A905=[2]an!$G$38,F905=[2]an!$E$39,H905&lt;[2]an!$M$37,S905&lt;&gt;"kahepoolne vajaduspõhine"),[2]an!$G$39,
IF(AND(A905=[2]an!$G$38,F905=[2]an!$E$42),[2]an!$G$42,
IF(AND(A905=[2]an!$H$38,F905=[2]an!$E$40),[2]an!$H$40,IF(AND(A905=[2]an!$H$38,F905=[2]an!$E$41),[2]an!$H$41,IF(AND(A905=[2]an!$H$38,F905=[2]an!$E$39,H905&gt;=[2]an!$M$37),[2]an!$H$39,
IF(AND(A905=[2]an!$H$38,F905=[2]an!$E$39,H905&lt;[2]an!$M$37,S905="kahepoolne vajaduspõhine",U905=""),[2]an!$M$40,
IF(AND(A905=[2]an!$H$38,F905=[2]an!$E$39,H905&lt;[2]an!$M$37,S905="kahepoolne vajaduspõhine",U905&lt;&gt;""),[2]an!$H$39,
IF(AND(A905=[2]an!$H$38,F905=[2]an!$E$39,H905&lt;[2]an!$M$37,S905&lt;&gt;"kahepoolne vajaduspõhine"),[2]an!$H$39,
IF(AND(A905=[2]an!$H$38,F905=[2]an!$E$42),[2]an!$H$42,
IF(AND(A905=[2]an!$I$38,F905=[2]an!$E$40),[2]an!$I$40,IF(AND(A905=[2]an!$I$38,F905=[2]an!$E$41),[2]an!$I$41,IF(AND(A905=[2]an!$I$38,F905=[2]an!$E$39,H905&gt;=[2]an!$M$37),[2]an!$I$39,
IF(AND(A905=[2]an!$I$38,F905=[2]an!$E$39,H905&lt;[2]an!$M$37,S905="kahepoolne vajaduspõhine",U905=""),[2]an!$M$40,
IF(AND(A905=[2]an!$I$38,F905=[2]an!$E$39,H905&lt;[2]an!$M$37,S905="kahepoolne vajaduspõhine",U905&lt;&gt;""),[2]an!$I$39,
IF(AND(A905=[2]an!$I$38,F905=[2]an!$E$39,H905&lt;[2]an!$M$37,S905&lt;&gt;"kahepoolne vajaduspõhine"),[2]an!$I$39,
IF(AND(A905=[2]an!$I$38,F905=[2]an!$E$42),[2]an!$I$42,
IF(AND(A905=[2]an!$J$38,F905=[2]an!$E$40),[2]an!$J$40,IF(AND(A905=[2]an!$J$38,F905=[2]an!$E$41),[2]an!$J$41,IF(AND(A905=[2]an!$J$38,F905=[2]an!$E$39,H905&gt;=[2]an!$M$37),[2]an!$J$39,
IF(AND(A905=[2]an!$J$38,F905=[2]an!$E$39,H905&lt;[2]an!$M$37,S905="kahepoolne vajaduspõhine",U905=""),[2]an!$M$40,
IF(AND(A905=[2]an!$J$38,F905=[2]an!$E$39,H905&lt;[2]an!$M$37,S905="kahepoolne vajaduspõhine",U905&lt;&gt;""),[2]an!$J$39,
IF(AND(A905=[2]an!$J$38,F905=[2]an!$E$39,H905&lt;[2]an!$M$37,S905&lt;&gt;"kahepoolne vajaduspõhine"),[2]an!$J$39,
IF(AND(A905=[2]an!$J$38,F905=[2]an!$E$42),[2]an!$J$42,""))))))))))))))))))))))))))))</f>
        <v/>
      </c>
      <c r="Y905" s="17" t="str">
        <f>IFERROR(IF(F905="Tugigrupp",0,
IF(AND(F905="Peretoe teenus",H905&gt;=[2]an!$M$37,RANK(D905,$D905:$D905)+COUNTIFS($D$2:D905,D905,$F$2:F905,F905)-1&gt;1),"",
IF(AND(F905="Peretoe teenus",H905&gt;=[2]an!$M$37,RANK(D905,$D905:$D905)+COUNTIFS($D$2:D905,D905,$F$2:F905,F905)-1=1,MONTH(H905)=MONTH(K905)=TRUE,YEAR(H905)=YEAR(K905)=TRUE),((EOMONTH(H905,0)-H905+1)*X905)/DAY(EOMONTH(H905,0)),
IF(AND(F905="Peretoe teenus",H905&gt;=[2]an!$M$37,RANK(D905,$D905:$D905)+COUNTIFS($D$2:D905,D905,$F$2:F905,F905)-1=1),X905,
IF(AND(F905="Peretoe teenus",H905&lt;[2]an!$M$37,S905&lt;&gt;"kahepoolne vajaduspõhine",RANK(D905,$D905:$D905)+COUNTIFS($D$2:D905,D905,$F$2:F905,F905)-1=1),X905,
IF(AND(F905="Peretoe teenus",H905&lt;[2]an!$M$37,S905&lt;&gt;"kahepoolne vajaduspõhine",RANK(D905,$D905:$D905)+COUNTIFS($D$2:D905,D905,$F$2:F905,F905)-1&gt;1),"",
IF(AND(F905="Peretoe teenus",H905&lt;[2]an!$M$37,S905="kahepoolne vajaduspõhine",U905="",RANK(D905,$D905:$D905)+COUNTIFS($D$2:D905,D905,$F$2:F905,F905)-1=1),X905,
IF(AND(F905="Peretoe teenus",H905&lt;[2]an!$M$37,S905="kahepoolne vajaduspõhine",U905="",RANK(D905,$D905:$D905)+COUNTIFS($D$2:D905,D905,$F$2:F905,F905)-1&gt;1),"",
IF(AND(F905="Peretoe teenus",H905&lt;[2]an!$M$37,S905="kahepoolne vajaduspõhine",U905&lt;[2]an!$M$37,RANK(D905,$D905:$D905)+COUNTIFS($D$2:D905,D905,$F$2:F905,F905)-1=1),X905,
IF(AND(F905="Peretoe teenus",H905&lt;[2]an!$M$37,S905="kahepoolne vajaduspõhine",U905&lt;[2]an!$M$37,RANK(D905,$D905:$D905)+COUNTIFS($D$2:D905,D905,$F$2:F905,F905)-1&gt;1),"",
IF(AND(F905="Peretoe teenus",H905&lt;[2]an!$M$37,S905="kahepoolne vajaduspõhine",U905&gt;=[2]an!$M$37,U905&lt;=[2]an!$M$38,RANK(D905,$D905:$D905)+COUNTIFS($D$2:D905,D905,$F$2:F905,F905)-1=1),
((EOMONTH(U905,0)-U905+1)*X905)/DAY(EOMONTH(U905,0))+(DAY(U905)-1)*100/DAY(EOMONTH(U905,0)),
IF(AND(F905="Peretoe teenus",H905&lt;[2]an!$M$37,S905="kahepoolne vajaduspõhine",U905&gt;=[2]an!$M$37,U905&lt;=[2]an!$M$38,RANK(D905,$D905:$D905)+COUNTIFS($D$2:D905,D905,$F$2:F905,F905)-1&gt;1),"",
IF(AND(F905="Peretoe teenus",H905&lt;[2]an!$M$37,S905="kahepoolne vajaduspõhine",U905&gt;[2]an!$M$38,RANK(D905,$D905:$D905)+COUNTIFS($D$2:D905,D905,$F$2:F905,F905)-1=1),X905,
IF(AND(F905="Peretoe teenus",H905&lt;[2]an!$M$37,S905="kahepoolne vajaduspõhine",U905&gt;[2]an!$M$38,RANK(D905,$D905:$D905)+COUNTIFS($D$2:D905,D905,$F$2:F905,F905)-1&gt;1),"",X905*W905)))))))))))))),"")</f>
        <v/>
      </c>
      <c r="Z905" s="18" t="str">
        <f t="shared" si="43"/>
        <v/>
      </c>
      <c r="AA905" s="19" t="str">
        <f>IFERROR(VLOOKUP(E905,[2]an!$A$3:$B$81,2,FALSE),"")</f>
        <v/>
      </c>
      <c r="AB905" s="19" t="str">
        <f>IFERROR(VLOOKUP(AA905,[2]an!$C$2:$D$16,2,FALSE),"")</f>
        <v/>
      </c>
      <c r="AC905" s="20"/>
      <c r="AD905" s="21" t="str">
        <f>IF(A905=[2]an!$F$36,VLOOKUP([2]an!$F$36,[2]an!$F$36:$H$36,3,FALSE),IF(A905=[2]an!$F$35,VLOOKUP([2]an!$F$35,[2]an!$F$35:$H$35,3,FALSE),IF(A905=[2]an!$F$33,VLOOKUP([2]an!$F$33,[2]an!$F$33:$H$33,3,FALSE),IF(A905=[2]an!$F$31,VLOOKUP([2]an!$F$31,[2]an!$F$31:$H$31,3,FALSE),""))))</f>
        <v/>
      </c>
    </row>
    <row r="906" spans="6:30" x14ac:dyDescent="0.2">
      <c r="F906" s="10"/>
      <c r="G906" s="8" t="str">
        <f t="shared" si="44"/>
        <v/>
      </c>
      <c r="H906" s="13"/>
      <c r="K906" s="13"/>
      <c r="L906" s="10"/>
      <c r="M906" s="10"/>
      <c r="S906" s="8" t="str">
        <f>IFERROR(VLOOKUP(D906,[1]peretoe_teenus!$A$2:$L$2000,5,FALSE),"")</f>
        <v/>
      </c>
      <c r="U906" s="13"/>
      <c r="V906" s="15" t="str" cm="1">
        <f t="array" ref="V906">IFERROR(IF(AND(F906="Tugigrupp",RANK(K906,$K906:$K906)+COUNTIFS($K$2:K906,K906,$L$2:L906,L906,$M$2:M906,M906,$I$2:I906,I906,$G$2:G906,G906,$F$2:F906,F906)-1=1),SUMPRODUCT(($F$2:$F$4154=F906)*($G$2:$G$4154=G906)*($K$2:$K$4154=K906)*($I$2:$I$4154=I906)*($L$2:$L$4154=L906)*($M$2:$M$4154=M906)),""),"")</f>
        <v/>
      </c>
      <c r="W906" s="15" t="str">
        <f t="shared" si="42"/>
        <v/>
      </c>
      <c r="X906" s="16" t="str">
        <f>IF(AND(A906=[2]an!$G$38,F906=[2]an!$E$40),[2]an!$G$40,IF(AND(A906=[2]an!$G$38,F906=[2]an!$E$41),[2]an!$G$41,IF(AND(A906=[2]an!$G$38,F906=[2]an!$E$39,H906&gt;=[2]an!$M$37),[2]an!$G$39,
IF(AND(A906=[2]an!$G$38,F906=[2]an!$E$39,H906&lt;[2]an!$M$37,S906="kahepoolne vajaduspõhine",U906=""),[2]an!$M$40,
IF(AND(A906=[2]an!$G$38,F906=[2]an!$E$39,H906&lt;[2]an!$M$37,S906="kahepoolne vajaduspõhine",U906&lt;&gt;""),[2]an!$G$39,
IF(AND(A906=[2]an!$G$38,F906=[2]an!$E$39,H906&lt;[2]an!$M$37,S906&lt;&gt;"kahepoolne vajaduspõhine"),[2]an!$G$39,
IF(AND(A906=[2]an!$G$38,F906=[2]an!$E$42),[2]an!$G$42,
IF(AND(A906=[2]an!$H$38,F906=[2]an!$E$40),[2]an!$H$40,IF(AND(A906=[2]an!$H$38,F906=[2]an!$E$41),[2]an!$H$41,IF(AND(A906=[2]an!$H$38,F906=[2]an!$E$39,H906&gt;=[2]an!$M$37),[2]an!$H$39,
IF(AND(A906=[2]an!$H$38,F906=[2]an!$E$39,H906&lt;[2]an!$M$37,S906="kahepoolne vajaduspõhine",U906=""),[2]an!$M$40,
IF(AND(A906=[2]an!$H$38,F906=[2]an!$E$39,H906&lt;[2]an!$M$37,S906="kahepoolne vajaduspõhine",U906&lt;&gt;""),[2]an!$H$39,
IF(AND(A906=[2]an!$H$38,F906=[2]an!$E$39,H906&lt;[2]an!$M$37,S906&lt;&gt;"kahepoolne vajaduspõhine"),[2]an!$H$39,
IF(AND(A906=[2]an!$H$38,F906=[2]an!$E$42),[2]an!$H$42,
IF(AND(A906=[2]an!$I$38,F906=[2]an!$E$40),[2]an!$I$40,IF(AND(A906=[2]an!$I$38,F906=[2]an!$E$41),[2]an!$I$41,IF(AND(A906=[2]an!$I$38,F906=[2]an!$E$39,H906&gt;=[2]an!$M$37),[2]an!$I$39,
IF(AND(A906=[2]an!$I$38,F906=[2]an!$E$39,H906&lt;[2]an!$M$37,S906="kahepoolne vajaduspõhine",U906=""),[2]an!$M$40,
IF(AND(A906=[2]an!$I$38,F906=[2]an!$E$39,H906&lt;[2]an!$M$37,S906="kahepoolne vajaduspõhine",U906&lt;&gt;""),[2]an!$I$39,
IF(AND(A906=[2]an!$I$38,F906=[2]an!$E$39,H906&lt;[2]an!$M$37,S906&lt;&gt;"kahepoolne vajaduspõhine"),[2]an!$I$39,
IF(AND(A906=[2]an!$I$38,F906=[2]an!$E$42),[2]an!$I$42,
IF(AND(A906=[2]an!$J$38,F906=[2]an!$E$40),[2]an!$J$40,IF(AND(A906=[2]an!$J$38,F906=[2]an!$E$41),[2]an!$J$41,IF(AND(A906=[2]an!$J$38,F906=[2]an!$E$39,H906&gt;=[2]an!$M$37),[2]an!$J$39,
IF(AND(A906=[2]an!$J$38,F906=[2]an!$E$39,H906&lt;[2]an!$M$37,S906="kahepoolne vajaduspõhine",U906=""),[2]an!$M$40,
IF(AND(A906=[2]an!$J$38,F906=[2]an!$E$39,H906&lt;[2]an!$M$37,S906="kahepoolne vajaduspõhine",U906&lt;&gt;""),[2]an!$J$39,
IF(AND(A906=[2]an!$J$38,F906=[2]an!$E$39,H906&lt;[2]an!$M$37,S906&lt;&gt;"kahepoolne vajaduspõhine"),[2]an!$J$39,
IF(AND(A906=[2]an!$J$38,F906=[2]an!$E$42),[2]an!$J$42,""))))))))))))))))))))))))))))</f>
        <v/>
      </c>
      <c r="Y906" s="17" t="str">
        <f>IFERROR(IF(F906="Tugigrupp",0,
IF(AND(F906="Peretoe teenus",H906&gt;=[2]an!$M$37,RANK(D906,$D906:$D906)+COUNTIFS($D$2:D906,D906,$F$2:F906,F906)-1&gt;1),"",
IF(AND(F906="Peretoe teenus",H906&gt;=[2]an!$M$37,RANK(D906,$D906:$D906)+COUNTIFS($D$2:D906,D906,$F$2:F906,F906)-1=1,MONTH(H906)=MONTH(K906)=TRUE,YEAR(H906)=YEAR(K906)=TRUE),((EOMONTH(H906,0)-H906+1)*X906)/DAY(EOMONTH(H906,0)),
IF(AND(F906="Peretoe teenus",H906&gt;=[2]an!$M$37,RANK(D906,$D906:$D906)+COUNTIFS($D$2:D906,D906,$F$2:F906,F906)-1=1),X906,
IF(AND(F906="Peretoe teenus",H906&lt;[2]an!$M$37,S906&lt;&gt;"kahepoolne vajaduspõhine",RANK(D906,$D906:$D906)+COUNTIFS($D$2:D906,D906,$F$2:F906,F906)-1=1),X906,
IF(AND(F906="Peretoe teenus",H906&lt;[2]an!$M$37,S906&lt;&gt;"kahepoolne vajaduspõhine",RANK(D906,$D906:$D906)+COUNTIFS($D$2:D906,D906,$F$2:F906,F906)-1&gt;1),"",
IF(AND(F906="Peretoe teenus",H906&lt;[2]an!$M$37,S906="kahepoolne vajaduspõhine",U906="",RANK(D906,$D906:$D906)+COUNTIFS($D$2:D906,D906,$F$2:F906,F906)-1=1),X906,
IF(AND(F906="Peretoe teenus",H906&lt;[2]an!$M$37,S906="kahepoolne vajaduspõhine",U906="",RANK(D906,$D906:$D906)+COUNTIFS($D$2:D906,D906,$F$2:F906,F906)-1&gt;1),"",
IF(AND(F906="Peretoe teenus",H906&lt;[2]an!$M$37,S906="kahepoolne vajaduspõhine",U906&lt;[2]an!$M$37,RANK(D906,$D906:$D906)+COUNTIFS($D$2:D906,D906,$F$2:F906,F906)-1=1),X906,
IF(AND(F906="Peretoe teenus",H906&lt;[2]an!$M$37,S906="kahepoolne vajaduspõhine",U906&lt;[2]an!$M$37,RANK(D906,$D906:$D906)+COUNTIFS($D$2:D906,D906,$F$2:F906,F906)-1&gt;1),"",
IF(AND(F906="Peretoe teenus",H906&lt;[2]an!$M$37,S906="kahepoolne vajaduspõhine",U906&gt;=[2]an!$M$37,U906&lt;=[2]an!$M$38,RANK(D906,$D906:$D906)+COUNTIFS($D$2:D906,D906,$F$2:F906,F906)-1=1),
((EOMONTH(U906,0)-U906+1)*X906)/DAY(EOMONTH(U906,0))+(DAY(U906)-1)*100/DAY(EOMONTH(U906,0)),
IF(AND(F906="Peretoe teenus",H906&lt;[2]an!$M$37,S906="kahepoolne vajaduspõhine",U906&gt;=[2]an!$M$37,U906&lt;=[2]an!$M$38,RANK(D906,$D906:$D906)+COUNTIFS($D$2:D906,D906,$F$2:F906,F906)-1&gt;1),"",
IF(AND(F906="Peretoe teenus",H906&lt;[2]an!$M$37,S906="kahepoolne vajaduspõhine",U906&gt;[2]an!$M$38,RANK(D906,$D906:$D906)+COUNTIFS($D$2:D906,D906,$F$2:F906,F906)-1=1),X906,
IF(AND(F906="Peretoe teenus",H906&lt;[2]an!$M$37,S906="kahepoolne vajaduspõhine",U906&gt;[2]an!$M$38,RANK(D906,$D906:$D906)+COUNTIFS($D$2:D906,D906,$F$2:F906,F906)-1&gt;1),"",X906*W906)))))))))))))),"")</f>
        <v/>
      </c>
      <c r="Z906" s="18" t="str">
        <f t="shared" si="43"/>
        <v/>
      </c>
      <c r="AA906" s="19" t="str">
        <f>IFERROR(VLOOKUP(E906,[2]an!$A$3:$B$81,2,FALSE),"")</f>
        <v/>
      </c>
      <c r="AB906" s="19" t="str">
        <f>IFERROR(VLOOKUP(AA906,[2]an!$C$2:$D$16,2,FALSE),"")</f>
        <v/>
      </c>
      <c r="AC906" s="20"/>
      <c r="AD906" s="21" t="str">
        <f>IF(A906=[2]an!$F$36,VLOOKUP([2]an!$F$36,[2]an!$F$36:$H$36,3,FALSE),IF(A906=[2]an!$F$35,VLOOKUP([2]an!$F$35,[2]an!$F$35:$H$35,3,FALSE),IF(A906=[2]an!$F$33,VLOOKUP([2]an!$F$33,[2]an!$F$33:$H$33,3,FALSE),IF(A906=[2]an!$F$31,VLOOKUP([2]an!$F$31,[2]an!$F$31:$H$31,3,FALSE),""))))</f>
        <v/>
      </c>
    </row>
    <row r="907" spans="6:30" x14ac:dyDescent="0.2">
      <c r="F907" s="10"/>
      <c r="G907" s="8" t="str">
        <f t="shared" si="44"/>
        <v/>
      </c>
      <c r="H907" s="13"/>
      <c r="K907" s="13"/>
      <c r="L907" s="10"/>
      <c r="M907" s="10"/>
      <c r="S907" s="8" t="str">
        <f>IFERROR(VLOOKUP(D907,[1]peretoe_teenus!$A$2:$L$2000,5,FALSE),"")</f>
        <v/>
      </c>
      <c r="U907" s="13"/>
      <c r="V907" s="15" t="str" cm="1">
        <f t="array" ref="V907">IFERROR(IF(AND(F907="Tugigrupp",RANK(K907,$K907:$K907)+COUNTIFS($K$2:K907,K907,$L$2:L907,L907,$M$2:M907,M907,$I$2:I907,I907,$G$2:G907,G907,$F$2:F907,F907)-1=1),SUMPRODUCT(($F$2:$F$4154=F907)*($G$2:$G$4154=G907)*($K$2:$K$4154=K907)*($I$2:$I$4154=I907)*($L$2:$L$4154=L907)*($M$2:$M$4154=M907)),""),"")</f>
        <v/>
      </c>
      <c r="W907" s="15" t="str">
        <f t="shared" si="42"/>
        <v/>
      </c>
      <c r="X907" s="16" t="str">
        <f>IF(AND(A907=[2]an!$G$38,F907=[2]an!$E$40),[2]an!$G$40,IF(AND(A907=[2]an!$G$38,F907=[2]an!$E$41),[2]an!$G$41,IF(AND(A907=[2]an!$G$38,F907=[2]an!$E$39,H907&gt;=[2]an!$M$37),[2]an!$G$39,
IF(AND(A907=[2]an!$G$38,F907=[2]an!$E$39,H907&lt;[2]an!$M$37,S907="kahepoolne vajaduspõhine",U907=""),[2]an!$M$40,
IF(AND(A907=[2]an!$G$38,F907=[2]an!$E$39,H907&lt;[2]an!$M$37,S907="kahepoolne vajaduspõhine",U907&lt;&gt;""),[2]an!$G$39,
IF(AND(A907=[2]an!$G$38,F907=[2]an!$E$39,H907&lt;[2]an!$M$37,S907&lt;&gt;"kahepoolne vajaduspõhine"),[2]an!$G$39,
IF(AND(A907=[2]an!$G$38,F907=[2]an!$E$42),[2]an!$G$42,
IF(AND(A907=[2]an!$H$38,F907=[2]an!$E$40),[2]an!$H$40,IF(AND(A907=[2]an!$H$38,F907=[2]an!$E$41),[2]an!$H$41,IF(AND(A907=[2]an!$H$38,F907=[2]an!$E$39,H907&gt;=[2]an!$M$37),[2]an!$H$39,
IF(AND(A907=[2]an!$H$38,F907=[2]an!$E$39,H907&lt;[2]an!$M$37,S907="kahepoolne vajaduspõhine",U907=""),[2]an!$M$40,
IF(AND(A907=[2]an!$H$38,F907=[2]an!$E$39,H907&lt;[2]an!$M$37,S907="kahepoolne vajaduspõhine",U907&lt;&gt;""),[2]an!$H$39,
IF(AND(A907=[2]an!$H$38,F907=[2]an!$E$39,H907&lt;[2]an!$M$37,S907&lt;&gt;"kahepoolne vajaduspõhine"),[2]an!$H$39,
IF(AND(A907=[2]an!$H$38,F907=[2]an!$E$42),[2]an!$H$42,
IF(AND(A907=[2]an!$I$38,F907=[2]an!$E$40),[2]an!$I$40,IF(AND(A907=[2]an!$I$38,F907=[2]an!$E$41),[2]an!$I$41,IF(AND(A907=[2]an!$I$38,F907=[2]an!$E$39,H907&gt;=[2]an!$M$37),[2]an!$I$39,
IF(AND(A907=[2]an!$I$38,F907=[2]an!$E$39,H907&lt;[2]an!$M$37,S907="kahepoolne vajaduspõhine",U907=""),[2]an!$M$40,
IF(AND(A907=[2]an!$I$38,F907=[2]an!$E$39,H907&lt;[2]an!$M$37,S907="kahepoolne vajaduspõhine",U907&lt;&gt;""),[2]an!$I$39,
IF(AND(A907=[2]an!$I$38,F907=[2]an!$E$39,H907&lt;[2]an!$M$37,S907&lt;&gt;"kahepoolne vajaduspõhine"),[2]an!$I$39,
IF(AND(A907=[2]an!$I$38,F907=[2]an!$E$42),[2]an!$I$42,
IF(AND(A907=[2]an!$J$38,F907=[2]an!$E$40),[2]an!$J$40,IF(AND(A907=[2]an!$J$38,F907=[2]an!$E$41),[2]an!$J$41,IF(AND(A907=[2]an!$J$38,F907=[2]an!$E$39,H907&gt;=[2]an!$M$37),[2]an!$J$39,
IF(AND(A907=[2]an!$J$38,F907=[2]an!$E$39,H907&lt;[2]an!$M$37,S907="kahepoolne vajaduspõhine",U907=""),[2]an!$M$40,
IF(AND(A907=[2]an!$J$38,F907=[2]an!$E$39,H907&lt;[2]an!$M$37,S907="kahepoolne vajaduspõhine",U907&lt;&gt;""),[2]an!$J$39,
IF(AND(A907=[2]an!$J$38,F907=[2]an!$E$39,H907&lt;[2]an!$M$37,S907&lt;&gt;"kahepoolne vajaduspõhine"),[2]an!$J$39,
IF(AND(A907=[2]an!$J$38,F907=[2]an!$E$42),[2]an!$J$42,""))))))))))))))))))))))))))))</f>
        <v/>
      </c>
      <c r="Y907" s="17" t="str">
        <f>IFERROR(IF(F907="Tugigrupp",0,
IF(AND(F907="Peretoe teenus",H907&gt;=[2]an!$M$37,RANK(D907,$D907:$D907)+COUNTIFS($D$2:D907,D907,$F$2:F907,F907)-1&gt;1),"",
IF(AND(F907="Peretoe teenus",H907&gt;=[2]an!$M$37,RANK(D907,$D907:$D907)+COUNTIFS($D$2:D907,D907,$F$2:F907,F907)-1=1,MONTH(H907)=MONTH(K907)=TRUE,YEAR(H907)=YEAR(K907)=TRUE),((EOMONTH(H907,0)-H907+1)*X907)/DAY(EOMONTH(H907,0)),
IF(AND(F907="Peretoe teenus",H907&gt;=[2]an!$M$37,RANK(D907,$D907:$D907)+COUNTIFS($D$2:D907,D907,$F$2:F907,F907)-1=1),X907,
IF(AND(F907="Peretoe teenus",H907&lt;[2]an!$M$37,S907&lt;&gt;"kahepoolne vajaduspõhine",RANK(D907,$D907:$D907)+COUNTIFS($D$2:D907,D907,$F$2:F907,F907)-1=1),X907,
IF(AND(F907="Peretoe teenus",H907&lt;[2]an!$M$37,S907&lt;&gt;"kahepoolne vajaduspõhine",RANK(D907,$D907:$D907)+COUNTIFS($D$2:D907,D907,$F$2:F907,F907)-1&gt;1),"",
IF(AND(F907="Peretoe teenus",H907&lt;[2]an!$M$37,S907="kahepoolne vajaduspõhine",U907="",RANK(D907,$D907:$D907)+COUNTIFS($D$2:D907,D907,$F$2:F907,F907)-1=1),X907,
IF(AND(F907="Peretoe teenus",H907&lt;[2]an!$M$37,S907="kahepoolne vajaduspõhine",U907="",RANK(D907,$D907:$D907)+COUNTIFS($D$2:D907,D907,$F$2:F907,F907)-1&gt;1),"",
IF(AND(F907="Peretoe teenus",H907&lt;[2]an!$M$37,S907="kahepoolne vajaduspõhine",U907&lt;[2]an!$M$37,RANK(D907,$D907:$D907)+COUNTIFS($D$2:D907,D907,$F$2:F907,F907)-1=1),X907,
IF(AND(F907="Peretoe teenus",H907&lt;[2]an!$M$37,S907="kahepoolne vajaduspõhine",U907&lt;[2]an!$M$37,RANK(D907,$D907:$D907)+COUNTIFS($D$2:D907,D907,$F$2:F907,F907)-1&gt;1),"",
IF(AND(F907="Peretoe teenus",H907&lt;[2]an!$M$37,S907="kahepoolne vajaduspõhine",U907&gt;=[2]an!$M$37,U907&lt;=[2]an!$M$38,RANK(D907,$D907:$D907)+COUNTIFS($D$2:D907,D907,$F$2:F907,F907)-1=1),
((EOMONTH(U907,0)-U907+1)*X907)/DAY(EOMONTH(U907,0))+(DAY(U907)-1)*100/DAY(EOMONTH(U907,0)),
IF(AND(F907="Peretoe teenus",H907&lt;[2]an!$M$37,S907="kahepoolne vajaduspõhine",U907&gt;=[2]an!$M$37,U907&lt;=[2]an!$M$38,RANK(D907,$D907:$D907)+COUNTIFS($D$2:D907,D907,$F$2:F907,F907)-1&gt;1),"",
IF(AND(F907="Peretoe teenus",H907&lt;[2]an!$M$37,S907="kahepoolne vajaduspõhine",U907&gt;[2]an!$M$38,RANK(D907,$D907:$D907)+COUNTIFS($D$2:D907,D907,$F$2:F907,F907)-1=1),X907,
IF(AND(F907="Peretoe teenus",H907&lt;[2]an!$M$37,S907="kahepoolne vajaduspõhine",U907&gt;[2]an!$M$38,RANK(D907,$D907:$D907)+COUNTIFS($D$2:D907,D907,$F$2:F907,F907)-1&gt;1),"",X907*W907)))))))))))))),"")</f>
        <v/>
      </c>
      <c r="Z907" s="18" t="str">
        <f t="shared" si="43"/>
        <v/>
      </c>
      <c r="AA907" s="19" t="str">
        <f>IFERROR(VLOOKUP(E907,[2]an!$A$3:$B$81,2,FALSE),"")</f>
        <v/>
      </c>
      <c r="AB907" s="19" t="str">
        <f>IFERROR(VLOOKUP(AA907,[2]an!$C$2:$D$16,2,FALSE),"")</f>
        <v/>
      </c>
      <c r="AC907" s="20"/>
      <c r="AD907" s="21" t="str">
        <f>IF(A907=[2]an!$F$36,VLOOKUP([2]an!$F$36,[2]an!$F$36:$H$36,3,FALSE),IF(A907=[2]an!$F$35,VLOOKUP([2]an!$F$35,[2]an!$F$35:$H$35,3,FALSE),IF(A907=[2]an!$F$33,VLOOKUP([2]an!$F$33,[2]an!$F$33:$H$33,3,FALSE),IF(A907=[2]an!$F$31,VLOOKUP([2]an!$F$31,[2]an!$F$31:$H$31,3,FALSE),""))))</f>
        <v/>
      </c>
    </row>
    <row r="908" spans="6:30" x14ac:dyDescent="0.2">
      <c r="F908" s="10"/>
      <c r="G908" s="8" t="str">
        <f t="shared" si="44"/>
        <v/>
      </c>
      <c r="H908" s="13"/>
      <c r="K908" s="13"/>
      <c r="L908" s="10"/>
      <c r="M908" s="10"/>
      <c r="S908" s="8" t="str">
        <f>IFERROR(VLOOKUP(D908,[1]peretoe_teenus!$A$2:$L$2000,5,FALSE),"")</f>
        <v/>
      </c>
      <c r="U908" s="13"/>
      <c r="V908" s="15" t="str" cm="1">
        <f t="array" ref="V908">IFERROR(IF(AND(F908="Tugigrupp",RANK(K908,$K908:$K908)+COUNTIFS($K$2:K908,K908,$L$2:L908,L908,$M$2:M908,M908,$I$2:I908,I908,$G$2:G908,G908,$F$2:F908,F908)-1=1),SUMPRODUCT(($F$2:$F$4154=F908)*($G$2:$G$4154=G908)*($K$2:$K$4154=K908)*($I$2:$I$4154=I908)*($L$2:$L$4154=L908)*($M$2:$M$4154=M908)),""),"")</f>
        <v/>
      </c>
      <c r="W908" s="15" t="str">
        <f t="shared" si="42"/>
        <v/>
      </c>
      <c r="X908" s="16" t="str">
        <f>IF(AND(A908=[2]an!$G$38,F908=[2]an!$E$40),[2]an!$G$40,IF(AND(A908=[2]an!$G$38,F908=[2]an!$E$41),[2]an!$G$41,IF(AND(A908=[2]an!$G$38,F908=[2]an!$E$39,H908&gt;=[2]an!$M$37),[2]an!$G$39,
IF(AND(A908=[2]an!$G$38,F908=[2]an!$E$39,H908&lt;[2]an!$M$37,S908="kahepoolne vajaduspõhine",U908=""),[2]an!$M$40,
IF(AND(A908=[2]an!$G$38,F908=[2]an!$E$39,H908&lt;[2]an!$M$37,S908="kahepoolne vajaduspõhine",U908&lt;&gt;""),[2]an!$G$39,
IF(AND(A908=[2]an!$G$38,F908=[2]an!$E$39,H908&lt;[2]an!$M$37,S908&lt;&gt;"kahepoolne vajaduspõhine"),[2]an!$G$39,
IF(AND(A908=[2]an!$G$38,F908=[2]an!$E$42),[2]an!$G$42,
IF(AND(A908=[2]an!$H$38,F908=[2]an!$E$40),[2]an!$H$40,IF(AND(A908=[2]an!$H$38,F908=[2]an!$E$41),[2]an!$H$41,IF(AND(A908=[2]an!$H$38,F908=[2]an!$E$39,H908&gt;=[2]an!$M$37),[2]an!$H$39,
IF(AND(A908=[2]an!$H$38,F908=[2]an!$E$39,H908&lt;[2]an!$M$37,S908="kahepoolne vajaduspõhine",U908=""),[2]an!$M$40,
IF(AND(A908=[2]an!$H$38,F908=[2]an!$E$39,H908&lt;[2]an!$M$37,S908="kahepoolne vajaduspõhine",U908&lt;&gt;""),[2]an!$H$39,
IF(AND(A908=[2]an!$H$38,F908=[2]an!$E$39,H908&lt;[2]an!$M$37,S908&lt;&gt;"kahepoolne vajaduspõhine"),[2]an!$H$39,
IF(AND(A908=[2]an!$H$38,F908=[2]an!$E$42),[2]an!$H$42,
IF(AND(A908=[2]an!$I$38,F908=[2]an!$E$40),[2]an!$I$40,IF(AND(A908=[2]an!$I$38,F908=[2]an!$E$41),[2]an!$I$41,IF(AND(A908=[2]an!$I$38,F908=[2]an!$E$39,H908&gt;=[2]an!$M$37),[2]an!$I$39,
IF(AND(A908=[2]an!$I$38,F908=[2]an!$E$39,H908&lt;[2]an!$M$37,S908="kahepoolne vajaduspõhine",U908=""),[2]an!$M$40,
IF(AND(A908=[2]an!$I$38,F908=[2]an!$E$39,H908&lt;[2]an!$M$37,S908="kahepoolne vajaduspõhine",U908&lt;&gt;""),[2]an!$I$39,
IF(AND(A908=[2]an!$I$38,F908=[2]an!$E$39,H908&lt;[2]an!$M$37,S908&lt;&gt;"kahepoolne vajaduspõhine"),[2]an!$I$39,
IF(AND(A908=[2]an!$I$38,F908=[2]an!$E$42),[2]an!$I$42,
IF(AND(A908=[2]an!$J$38,F908=[2]an!$E$40),[2]an!$J$40,IF(AND(A908=[2]an!$J$38,F908=[2]an!$E$41),[2]an!$J$41,IF(AND(A908=[2]an!$J$38,F908=[2]an!$E$39,H908&gt;=[2]an!$M$37),[2]an!$J$39,
IF(AND(A908=[2]an!$J$38,F908=[2]an!$E$39,H908&lt;[2]an!$M$37,S908="kahepoolne vajaduspõhine",U908=""),[2]an!$M$40,
IF(AND(A908=[2]an!$J$38,F908=[2]an!$E$39,H908&lt;[2]an!$M$37,S908="kahepoolne vajaduspõhine",U908&lt;&gt;""),[2]an!$J$39,
IF(AND(A908=[2]an!$J$38,F908=[2]an!$E$39,H908&lt;[2]an!$M$37,S908&lt;&gt;"kahepoolne vajaduspõhine"),[2]an!$J$39,
IF(AND(A908=[2]an!$J$38,F908=[2]an!$E$42),[2]an!$J$42,""))))))))))))))))))))))))))))</f>
        <v/>
      </c>
      <c r="Y908" s="17" t="str">
        <f>IFERROR(IF(F908="Tugigrupp",0,
IF(AND(F908="Peretoe teenus",H908&gt;=[2]an!$M$37,RANK(D908,$D908:$D908)+COUNTIFS($D$2:D908,D908,$F$2:F908,F908)-1&gt;1),"",
IF(AND(F908="Peretoe teenus",H908&gt;=[2]an!$M$37,RANK(D908,$D908:$D908)+COUNTIFS($D$2:D908,D908,$F$2:F908,F908)-1=1,MONTH(H908)=MONTH(K908)=TRUE,YEAR(H908)=YEAR(K908)=TRUE),((EOMONTH(H908,0)-H908+1)*X908)/DAY(EOMONTH(H908,0)),
IF(AND(F908="Peretoe teenus",H908&gt;=[2]an!$M$37,RANK(D908,$D908:$D908)+COUNTIFS($D$2:D908,D908,$F$2:F908,F908)-1=1),X908,
IF(AND(F908="Peretoe teenus",H908&lt;[2]an!$M$37,S908&lt;&gt;"kahepoolne vajaduspõhine",RANK(D908,$D908:$D908)+COUNTIFS($D$2:D908,D908,$F$2:F908,F908)-1=1),X908,
IF(AND(F908="Peretoe teenus",H908&lt;[2]an!$M$37,S908&lt;&gt;"kahepoolne vajaduspõhine",RANK(D908,$D908:$D908)+COUNTIFS($D$2:D908,D908,$F$2:F908,F908)-1&gt;1),"",
IF(AND(F908="Peretoe teenus",H908&lt;[2]an!$M$37,S908="kahepoolne vajaduspõhine",U908="",RANK(D908,$D908:$D908)+COUNTIFS($D$2:D908,D908,$F$2:F908,F908)-1=1),X908,
IF(AND(F908="Peretoe teenus",H908&lt;[2]an!$M$37,S908="kahepoolne vajaduspõhine",U908="",RANK(D908,$D908:$D908)+COUNTIFS($D$2:D908,D908,$F$2:F908,F908)-1&gt;1),"",
IF(AND(F908="Peretoe teenus",H908&lt;[2]an!$M$37,S908="kahepoolne vajaduspõhine",U908&lt;[2]an!$M$37,RANK(D908,$D908:$D908)+COUNTIFS($D$2:D908,D908,$F$2:F908,F908)-1=1),X908,
IF(AND(F908="Peretoe teenus",H908&lt;[2]an!$M$37,S908="kahepoolne vajaduspõhine",U908&lt;[2]an!$M$37,RANK(D908,$D908:$D908)+COUNTIFS($D$2:D908,D908,$F$2:F908,F908)-1&gt;1),"",
IF(AND(F908="Peretoe teenus",H908&lt;[2]an!$M$37,S908="kahepoolne vajaduspõhine",U908&gt;=[2]an!$M$37,U908&lt;=[2]an!$M$38,RANK(D908,$D908:$D908)+COUNTIFS($D$2:D908,D908,$F$2:F908,F908)-1=1),
((EOMONTH(U908,0)-U908+1)*X908)/DAY(EOMONTH(U908,0))+(DAY(U908)-1)*100/DAY(EOMONTH(U908,0)),
IF(AND(F908="Peretoe teenus",H908&lt;[2]an!$M$37,S908="kahepoolne vajaduspõhine",U908&gt;=[2]an!$M$37,U908&lt;=[2]an!$M$38,RANK(D908,$D908:$D908)+COUNTIFS($D$2:D908,D908,$F$2:F908,F908)-1&gt;1),"",
IF(AND(F908="Peretoe teenus",H908&lt;[2]an!$M$37,S908="kahepoolne vajaduspõhine",U908&gt;[2]an!$M$38,RANK(D908,$D908:$D908)+COUNTIFS($D$2:D908,D908,$F$2:F908,F908)-1=1),X908,
IF(AND(F908="Peretoe teenus",H908&lt;[2]an!$M$37,S908="kahepoolne vajaduspõhine",U908&gt;[2]an!$M$38,RANK(D908,$D908:$D908)+COUNTIFS($D$2:D908,D908,$F$2:F908,F908)-1&gt;1),"",X908*W908)))))))))))))),"")</f>
        <v/>
      </c>
      <c r="Z908" s="18" t="str">
        <f t="shared" si="43"/>
        <v/>
      </c>
      <c r="AA908" s="19" t="str">
        <f>IFERROR(VLOOKUP(E908,[2]an!$A$3:$B$81,2,FALSE),"")</f>
        <v/>
      </c>
      <c r="AB908" s="19" t="str">
        <f>IFERROR(VLOOKUP(AA908,[2]an!$C$2:$D$16,2,FALSE),"")</f>
        <v/>
      </c>
      <c r="AC908" s="20"/>
      <c r="AD908" s="21" t="str">
        <f>IF(A908=[2]an!$F$36,VLOOKUP([2]an!$F$36,[2]an!$F$36:$H$36,3,FALSE),IF(A908=[2]an!$F$35,VLOOKUP([2]an!$F$35,[2]an!$F$35:$H$35,3,FALSE),IF(A908=[2]an!$F$33,VLOOKUP([2]an!$F$33,[2]an!$F$33:$H$33,3,FALSE),IF(A908=[2]an!$F$31,VLOOKUP([2]an!$F$31,[2]an!$F$31:$H$31,3,FALSE),""))))</f>
        <v/>
      </c>
    </row>
    <row r="909" spans="6:30" x14ac:dyDescent="0.2">
      <c r="F909" s="10"/>
      <c r="G909" s="8" t="str">
        <f t="shared" si="44"/>
        <v/>
      </c>
      <c r="H909" s="13"/>
      <c r="K909" s="13"/>
      <c r="L909" s="10"/>
      <c r="M909" s="10"/>
      <c r="S909" s="8" t="str">
        <f>IFERROR(VLOOKUP(D909,[1]peretoe_teenus!$A$2:$L$2000,5,FALSE),"")</f>
        <v/>
      </c>
      <c r="U909" s="13"/>
      <c r="V909" s="15" t="str" cm="1">
        <f t="array" ref="V909">IFERROR(IF(AND(F909="Tugigrupp",RANK(K909,$K909:$K909)+COUNTIFS($K$2:K909,K909,$L$2:L909,L909,$M$2:M909,M909,$I$2:I909,I909,$G$2:G909,G909,$F$2:F909,F909)-1=1),SUMPRODUCT(($F$2:$F$4154=F909)*($G$2:$G$4154=G909)*($K$2:$K$4154=K909)*($I$2:$I$4154=I909)*($L$2:$L$4154=L909)*($M$2:$M$4154=M909)),""),"")</f>
        <v/>
      </c>
      <c r="W909" s="15" t="str">
        <f t="shared" si="42"/>
        <v/>
      </c>
      <c r="X909" s="16" t="str">
        <f>IF(AND(A909=[2]an!$G$38,F909=[2]an!$E$40),[2]an!$G$40,IF(AND(A909=[2]an!$G$38,F909=[2]an!$E$41),[2]an!$G$41,IF(AND(A909=[2]an!$G$38,F909=[2]an!$E$39,H909&gt;=[2]an!$M$37),[2]an!$G$39,
IF(AND(A909=[2]an!$G$38,F909=[2]an!$E$39,H909&lt;[2]an!$M$37,S909="kahepoolne vajaduspõhine",U909=""),[2]an!$M$40,
IF(AND(A909=[2]an!$G$38,F909=[2]an!$E$39,H909&lt;[2]an!$M$37,S909="kahepoolne vajaduspõhine",U909&lt;&gt;""),[2]an!$G$39,
IF(AND(A909=[2]an!$G$38,F909=[2]an!$E$39,H909&lt;[2]an!$M$37,S909&lt;&gt;"kahepoolne vajaduspõhine"),[2]an!$G$39,
IF(AND(A909=[2]an!$G$38,F909=[2]an!$E$42),[2]an!$G$42,
IF(AND(A909=[2]an!$H$38,F909=[2]an!$E$40),[2]an!$H$40,IF(AND(A909=[2]an!$H$38,F909=[2]an!$E$41),[2]an!$H$41,IF(AND(A909=[2]an!$H$38,F909=[2]an!$E$39,H909&gt;=[2]an!$M$37),[2]an!$H$39,
IF(AND(A909=[2]an!$H$38,F909=[2]an!$E$39,H909&lt;[2]an!$M$37,S909="kahepoolne vajaduspõhine",U909=""),[2]an!$M$40,
IF(AND(A909=[2]an!$H$38,F909=[2]an!$E$39,H909&lt;[2]an!$M$37,S909="kahepoolne vajaduspõhine",U909&lt;&gt;""),[2]an!$H$39,
IF(AND(A909=[2]an!$H$38,F909=[2]an!$E$39,H909&lt;[2]an!$M$37,S909&lt;&gt;"kahepoolne vajaduspõhine"),[2]an!$H$39,
IF(AND(A909=[2]an!$H$38,F909=[2]an!$E$42),[2]an!$H$42,
IF(AND(A909=[2]an!$I$38,F909=[2]an!$E$40),[2]an!$I$40,IF(AND(A909=[2]an!$I$38,F909=[2]an!$E$41),[2]an!$I$41,IF(AND(A909=[2]an!$I$38,F909=[2]an!$E$39,H909&gt;=[2]an!$M$37),[2]an!$I$39,
IF(AND(A909=[2]an!$I$38,F909=[2]an!$E$39,H909&lt;[2]an!$M$37,S909="kahepoolne vajaduspõhine",U909=""),[2]an!$M$40,
IF(AND(A909=[2]an!$I$38,F909=[2]an!$E$39,H909&lt;[2]an!$M$37,S909="kahepoolne vajaduspõhine",U909&lt;&gt;""),[2]an!$I$39,
IF(AND(A909=[2]an!$I$38,F909=[2]an!$E$39,H909&lt;[2]an!$M$37,S909&lt;&gt;"kahepoolne vajaduspõhine"),[2]an!$I$39,
IF(AND(A909=[2]an!$I$38,F909=[2]an!$E$42),[2]an!$I$42,
IF(AND(A909=[2]an!$J$38,F909=[2]an!$E$40),[2]an!$J$40,IF(AND(A909=[2]an!$J$38,F909=[2]an!$E$41),[2]an!$J$41,IF(AND(A909=[2]an!$J$38,F909=[2]an!$E$39,H909&gt;=[2]an!$M$37),[2]an!$J$39,
IF(AND(A909=[2]an!$J$38,F909=[2]an!$E$39,H909&lt;[2]an!$M$37,S909="kahepoolne vajaduspõhine",U909=""),[2]an!$M$40,
IF(AND(A909=[2]an!$J$38,F909=[2]an!$E$39,H909&lt;[2]an!$M$37,S909="kahepoolne vajaduspõhine",U909&lt;&gt;""),[2]an!$J$39,
IF(AND(A909=[2]an!$J$38,F909=[2]an!$E$39,H909&lt;[2]an!$M$37,S909&lt;&gt;"kahepoolne vajaduspõhine"),[2]an!$J$39,
IF(AND(A909=[2]an!$J$38,F909=[2]an!$E$42),[2]an!$J$42,""))))))))))))))))))))))))))))</f>
        <v/>
      </c>
      <c r="Y909" s="17" t="str">
        <f>IFERROR(IF(F909="Tugigrupp",0,
IF(AND(F909="Peretoe teenus",H909&gt;=[2]an!$M$37,RANK(D909,$D909:$D909)+COUNTIFS($D$2:D909,D909,$F$2:F909,F909)-1&gt;1),"",
IF(AND(F909="Peretoe teenus",H909&gt;=[2]an!$M$37,RANK(D909,$D909:$D909)+COUNTIFS($D$2:D909,D909,$F$2:F909,F909)-1=1,MONTH(H909)=MONTH(K909)=TRUE,YEAR(H909)=YEAR(K909)=TRUE),((EOMONTH(H909,0)-H909+1)*X909)/DAY(EOMONTH(H909,0)),
IF(AND(F909="Peretoe teenus",H909&gt;=[2]an!$M$37,RANK(D909,$D909:$D909)+COUNTIFS($D$2:D909,D909,$F$2:F909,F909)-1=1),X909,
IF(AND(F909="Peretoe teenus",H909&lt;[2]an!$M$37,S909&lt;&gt;"kahepoolne vajaduspõhine",RANK(D909,$D909:$D909)+COUNTIFS($D$2:D909,D909,$F$2:F909,F909)-1=1),X909,
IF(AND(F909="Peretoe teenus",H909&lt;[2]an!$M$37,S909&lt;&gt;"kahepoolne vajaduspõhine",RANK(D909,$D909:$D909)+COUNTIFS($D$2:D909,D909,$F$2:F909,F909)-1&gt;1),"",
IF(AND(F909="Peretoe teenus",H909&lt;[2]an!$M$37,S909="kahepoolne vajaduspõhine",U909="",RANK(D909,$D909:$D909)+COUNTIFS($D$2:D909,D909,$F$2:F909,F909)-1=1),X909,
IF(AND(F909="Peretoe teenus",H909&lt;[2]an!$M$37,S909="kahepoolne vajaduspõhine",U909="",RANK(D909,$D909:$D909)+COUNTIFS($D$2:D909,D909,$F$2:F909,F909)-1&gt;1),"",
IF(AND(F909="Peretoe teenus",H909&lt;[2]an!$M$37,S909="kahepoolne vajaduspõhine",U909&lt;[2]an!$M$37,RANK(D909,$D909:$D909)+COUNTIFS($D$2:D909,D909,$F$2:F909,F909)-1=1),X909,
IF(AND(F909="Peretoe teenus",H909&lt;[2]an!$M$37,S909="kahepoolne vajaduspõhine",U909&lt;[2]an!$M$37,RANK(D909,$D909:$D909)+COUNTIFS($D$2:D909,D909,$F$2:F909,F909)-1&gt;1),"",
IF(AND(F909="Peretoe teenus",H909&lt;[2]an!$M$37,S909="kahepoolne vajaduspõhine",U909&gt;=[2]an!$M$37,U909&lt;=[2]an!$M$38,RANK(D909,$D909:$D909)+COUNTIFS($D$2:D909,D909,$F$2:F909,F909)-1=1),
((EOMONTH(U909,0)-U909+1)*X909)/DAY(EOMONTH(U909,0))+(DAY(U909)-1)*100/DAY(EOMONTH(U909,0)),
IF(AND(F909="Peretoe teenus",H909&lt;[2]an!$M$37,S909="kahepoolne vajaduspõhine",U909&gt;=[2]an!$M$37,U909&lt;=[2]an!$M$38,RANK(D909,$D909:$D909)+COUNTIFS($D$2:D909,D909,$F$2:F909,F909)-1&gt;1),"",
IF(AND(F909="Peretoe teenus",H909&lt;[2]an!$M$37,S909="kahepoolne vajaduspõhine",U909&gt;[2]an!$M$38,RANK(D909,$D909:$D909)+COUNTIFS($D$2:D909,D909,$F$2:F909,F909)-1=1),X909,
IF(AND(F909="Peretoe teenus",H909&lt;[2]an!$M$37,S909="kahepoolne vajaduspõhine",U909&gt;[2]an!$M$38,RANK(D909,$D909:$D909)+COUNTIFS($D$2:D909,D909,$F$2:F909,F909)-1&gt;1),"",X909*W909)))))))))))))),"")</f>
        <v/>
      </c>
      <c r="Z909" s="18" t="str">
        <f t="shared" si="43"/>
        <v/>
      </c>
      <c r="AA909" s="19" t="str">
        <f>IFERROR(VLOOKUP(E909,[2]an!$A$3:$B$81,2,FALSE),"")</f>
        <v/>
      </c>
      <c r="AB909" s="19" t="str">
        <f>IFERROR(VLOOKUP(AA909,[2]an!$C$2:$D$16,2,FALSE),"")</f>
        <v/>
      </c>
      <c r="AC909" s="20"/>
      <c r="AD909" s="21" t="str">
        <f>IF(A909=[2]an!$F$36,VLOOKUP([2]an!$F$36,[2]an!$F$36:$H$36,3,FALSE),IF(A909=[2]an!$F$35,VLOOKUP([2]an!$F$35,[2]an!$F$35:$H$35,3,FALSE),IF(A909=[2]an!$F$33,VLOOKUP([2]an!$F$33,[2]an!$F$33:$H$33,3,FALSE),IF(A909=[2]an!$F$31,VLOOKUP([2]an!$F$31,[2]an!$F$31:$H$31,3,FALSE),""))))</f>
        <v/>
      </c>
    </row>
    <row r="910" spans="6:30" x14ac:dyDescent="0.2">
      <c r="F910" s="10"/>
      <c r="G910" s="8" t="str">
        <f t="shared" si="44"/>
        <v/>
      </c>
      <c r="H910" s="13"/>
      <c r="K910" s="13"/>
      <c r="L910" s="10"/>
      <c r="M910" s="10"/>
      <c r="S910" s="8" t="str">
        <f>IFERROR(VLOOKUP(D910,[1]peretoe_teenus!$A$2:$L$2000,5,FALSE),"")</f>
        <v/>
      </c>
      <c r="U910" s="13"/>
      <c r="V910" s="15" t="str" cm="1">
        <f t="array" ref="V910">IFERROR(IF(AND(F910="Tugigrupp",RANK(K910,$K910:$K910)+COUNTIFS($K$2:K910,K910,$L$2:L910,L910,$M$2:M910,M910,$I$2:I910,I910,$G$2:G910,G910,$F$2:F910,F910)-1=1),SUMPRODUCT(($F$2:$F$4154=F910)*($G$2:$G$4154=G910)*($K$2:$K$4154=K910)*($I$2:$I$4154=I910)*($L$2:$L$4154=L910)*($M$2:$M$4154=M910)),""),"")</f>
        <v/>
      </c>
      <c r="W910" s="15" t="str">
        <f t="shared" si="42"/>
        <v/>
      </c>
      <c r="X910" s="16" t="str">
        <f>IF(AND(A910=[2]an!$G$38,F910=[2]an!$E$40),[2]an!$G$40,IF(AND(A910=[2]an!$G$38,F910=[2]an!$E$41),[2]an!$G$41,IF(AND(A910=[2]an!$G$38,F910=[2]an!$E$39,H910&gt;=[2]an!$M$37),[2]an!$G$39,
IF(AND(A910=[2]an!$G$38,F910=[2]an!$E$39,H910&lt;[2]an!$M$37,S910="kahepoolne vajaduspõhine",U910=""),[2]an!$M$40,
IF(AND(A910=[2]an!$G$38,F910=[2]an!$E$39,H910&lt;[2]an!$M$37,S910="kahepoolne vajaduspõhine",U910&lt;&gt;""),[2]an!$G$39,
IF(AND(A910=[2]an!$G$38,F910=[2]an!$E$39,H910&lt;[2]an!$M$37,S910&lt;&gt;"kahepoolne vajaduspõhine"),[2]an!$G$39,
IF(AND(A910=[2]an!$G$38,F910=[2]an!$E$42),[2]an!$G$42,
IF(AND(A910=[2]an!$H$38,F910=[2]an!$E$40),[2]an!$H$40,IF(AND(A910=[2]an!$H$38,F910=[2]an!$E$41),[2]an!$H$41,IF(AND(A910=[2]an!$H$38,F910=[2]an!$E$39,H910&gt;=[2]an!$M$37),[2]an!$H$39,
IF(AND(A910=[2]an!$H$38,F910=[2]an!$E$39,H910&lt;[2]an!$M$37,S910="kahepoolne vajaduspõhine",U910=""),[2]an!$M$40,
IF(AND(A910=[2]an!$H$38,F910=[2]an!$E$39,H910&lt;[2]an!$M$37,S910="kahepoolne vajaduspõhine",U910&lt;&gt;""),[2]an!$H$39,
IF(AND(A910=[2]an!$H$38,F910=[2]an!$E$39,H910&lt;[2]an!$M$37,S910&lt;&gt;"kahepoolne vajaduspõhine"),[2]an!$H$39,
IF(AND(A910=[2]an!$H$38,F910=[2]an!$E$42),[2]an!$H$42,
IF(AND(A910=[2]an!$I$38,F910=[2]an!$E$40),[2]an!$I$40,IF(AND(A910=[2]an!$I$38,F910=[2]an!$E$41),[2]an!$I$41,IF(AND(A910=[2]an!$I$38,F910=[2]an!$E$39,H910&gt;=[2]an!$M$37),[2]an!$I$39,
IF(AND(A910=[2]an!$I$38,F910=[2]an!$E$39,H910&lt;[2]an!$M$37,S910="kahepoolne vajaduspõhine",U910=""),[2]an!$M$40,
IF(AND(A910=[2]an!$I$38,F910=[2]an!$E$39,H910&lt;[2]an!$M$37,S910="kahepoolne vajaduspõhine",U910&lt;&gt;""),[2]an!$I$39,
IF(AND(A910=[2]an!$I$38,F910=[2]an!$E$39,H910&lt;[2]an!$M$37,S910&lt;&gt;"kahepoolne vajaduspõhine"),[2]an!$I$39,
IF(AND(A910=[2]an!$I$38,F910=[2]an!$E$42),[2]an!$I$42,
IF(AND(A910=[2]an!$J$38,F910=[2]an!$E$40),[2]an!$J$40,IF(AND(A910=[2]an!$J$38,F910=[2]an!$E$41),[2]an!$J$41,IF(AND(A910=[2]an!$J$38,F910=[2]an!$E$39,H910&gt;=[2]an!$M$37),[2]an!$J$39,
IF(AND(A910=[2]an!$J$38,F910=[2]an!$E$39,H910&lt;[2]an!$M$37,S910="kahepoolne vajaduspõhine",U910=""),[2]an!$M$40,
IF(AND(A910=[2]an!$J$38,F910=[2]an!$E$39,H910&lt;[2]an!$M$37,S910="kahepoolne vajaduspõhine",U910&lt;&gt;""),[2]an!$J$39,
IF(AND(A910=[2]an!$J$38,F910=[2]an!$E$39,H910&lt;[2]an!$M$37,S910&lt;&gt;"kahepoolne vajaduspõhine"),[2]an!$J$39,
IF(AND(A910=[2]an!$J$38,F910=[2]an!$E$42),[2]an!$J$42,""))))))))))))))))))))))))))))</f>
        <v/>
      </c>
      <c r="Y910" s="17" t="str">
        <f>IFERROR(IF(F910="Tugigrupp",0,
IF(AND(F910="Peretoe teenus",H910&gt;=[2]an!$M$37,RANK(D910,$D910:$D910)+COUNTIFS($D$2:D910,D910,$F$2:F910,F910)-1&gt;1),"",
IF(AND(F910="Peretoe teenus",H910&gt;=[2]an!$M$37,RANK(D910,$D910:$D910)+COUNTIFS($D$2:D910,D910,$F$2:F910,F910)-1=1,MONTH(H910)=MONTH(K910)=TRUE,YEAR(H910)=YEAR(K910)=TRUE),((EOMONTH(H910,0)-H910+1)*X910)/DAY(EOMONTH(H910,0)),
IF(AND(F910="Peretoe teenus",H910&gt;=[2]an!$M$37,RANK(D910,$D910:$D910)+COUNTIFS($D$2:D910,D910,$F$2:F910,F910)-1=1),X910,
IF(AND(F910="Peretoe teenus",H910&lt;[2]an!$M$37,S910&lt;&gt;"kahepoolne vajaduspõhine",RANK(D910,$D910:$D910)+COUNTIFS($D$2:D910,D910,$F$2:F910,F910)-1=1),X910,
IF(AND(F910="Peretoe teenus",H910&lt;[2]an!$M$37,S910&lt;&gt;"kahepoolne vajaduspõhine",RANK(D910,$D910:$D910)+COUNTIFS($D$2:D910,D910,$F$2:F910,F910)-1&gt;1),"",
IF(AND(F910="Peretoe teenus",H910&lt;[2]an!$M$37,S910="kahepoolne vajaduspõhine",U910="",RANK(D910,$D910:$D910)+COUNTIFS($D$2:D910,D910,$F$2:F910,F910)-1=1),X910,
IF(AND(F910="Peretoe teenus",H910&lt;[2]an!$M$37,S910="kahepoolne vajaduspõhine",U910="",RANK(D910,$D910:$D910)+COUNTIFS($D$2:D910,D910,$F$2:F910,F910)-1&gt;1),"",
IF(AND(F910="Peretoe teenus",H910&lt;[2]an!$M$37,S910="kahepoolne vajaduspõhine",U910&lt;[2]an!$M$37,RANK(D910,$D910:$D910)+COUNTIFS($D$2:D910,D910,$F$2:F910,F910)-1=1),X910,
IF(AND(F910="Peretoe teenus",H910&lt;[2]an!$M$37,S910="kahepoolne vajaduspõhine",U910&lt;[2]an!$M$37,RANK(D910,$D910:$D910)+COUNTIFS($D$2:D910,D910,$F$2:F910,F910)-1&gt;1),"",
IF(AND(F910="Peretoe teenus",H910&lt;[2]an!$M$37,S910="kahepoolne vajaduspõhine",U910&gt;=[2]an!$M$37,U910&lt;=[2]an!$M$38,RANK(D910,$D910:$D910)+COUNTIFS($D$2:D910,D910,$F$2:F910,F910)-1=1),
((EOMONTH(U910,0)-U910+1)*X910)/DAY(EOMONTH(U910,0))+(DAY(U910)-1)*100/DAY(EOMONTH(U910,0)),
IF(AND(F910="Peretoe teenus",H910&lt;[2]an!$M$37,S910="kahepoolne vajaduspõhine",U910&gt;=[2]an!$M$37,U910&lt;=[2]an!$M$38,RANK(D910,$D910:$D910)+COUNTIFS($D$2:D910,D910,$F$2:F910,F910)-1&gt;1),"",
IF(AND(F910="Peretoe teenus",H910&lt;[2]an!$M$37,S910="kahepoolne vajaduspõhine",U910&gt;[2]an!$M$38,RANK(D910,$D910:$D910)+COUNTIFS($D$2:D910,D910,$F$2:F910,F910)-1=1),X910,
IF(AND(F910="Peretoe teenus",H910&lt;[2]an!$M$37,S910="kahepoolne vajaduspõhine",U910&gt;[2]an!$M$38,RANK(D910,$D910:$D910)+COUNTIFS($D$2:D910,D910,$F$2:F910,F910)-1&gt;1),"",X910*W910)))))))))))))),"")</f>
        <v/>
      </c>
      <c r="Z910" s="18" t="str">
        <f t="shared" si="43"/>
        <v/>
      </c>
      <c r="AA910" s="19" t="str">
        <f>IFERROR(VLOOKUP(E910,[2]an!$A$3:$B$81,2,FALSE),"")</f>
        <v/>
      </c>
      <c r="AB910" s="19" t="str">
        <f>IFERROR(VLOOKUP(AA910,[2]an!$C$2:$D$16,2,FALSE),"")</f>
        <v/>
      </c>
      <c r="AC910" s="20"/>
      <c r="AD910" s="21" t="str">
        <f>IF(A910=[2]an!$F$36,VLOOKUP([2]an!$F$36,[2]an!$F$36:$H$36,3,FALSE),IF(A910=[2]an!$F$35,VLOOKUP([2]an!$F$35,[2]an!$F$35:$H$35,3,FALSE),IF(A910=[2]an!$F$33,VLOOKUP([2]an!$F$33,[2]an!$F$33:$H$33,3,FALSE),IF(A910=[2]an!$F$31,VLOOKUP([2]an!$F$31,[2]an!$F$31:$H$31,3,FALSE),""))))</f>
        <v/>
      </c>
    </row>
    <row r="911" spans="6:30" x14ac:dyDescent="0.2">
      <c r="F911" s="10"/>
      <c r="G911" s="8" t="str">
        <f t="shared" si="44"/>
        <v/>
      </c>
      <c r="H911" s="13"/>
      <c r="K911" s="13"/>
      <c r="L911" s="10"/>
      <c r="M911" s="10"/>
      <c r="S911" s="8" t="str">
        <f>IFERROR(VLOOKUP(D911,[1]peretoe_teenus!$A$2:$L$2000,5,FALSE),"")</f>
        <v/>
      </c>
      <c r="U911" s="13"/>
      <c r="V911" s="15" t="str" cm="1">
        <f t="array" ref="V911">IFERROR(IF(AND(F911="Tugigrupp",RANK(K911,$K911:$K911)+COUNTIFS($K$2:K911,K911,$L$2:L911,L911,$M$2:M911,M911,$I$2:I911,I911,$G$2:G911,G911,$F$2:F911,F911)-1=1),SUMPRODUCT(($F$2:$F$4154=F911)*($G$2:$G$4154=G911)*($K$2:$K$4154=K911)*($I$2:$I$4154=I911)*($L$2:$L$4154=L911)*($M$2:$M$4154=M911)),""),"")</f>
        <v/>
      </c>
      <c r="W911" s="15" t="str">
        <f t="shared" si="42"/>
        <v/>
      </c>
      <c r="X911" s="16" t="str">
        <f>IF(AND(A911=[2]an!$G$38,F911=[2]an!$E$40),[2]an!$G$40,IF(AND(A911=[2]an!$G$38,F911=[2]an!$E$41),[2]an!$G$41,IF(AND(A911=[2]an!$G$38,F911=[2]an!$E$39,H911&gt;=[2]an!$M$37),[2]an!$G$39,
IF(AND(A911=[2]an!$G$38,F911=[2]an!$E$39,H911&lt;[2]an!$M$37,S911="kahepoolne vajaduspõhine",U911=""),[2]an!$M$40,
IF(AND(A911=[2]an!$G$38,F911=[2]an!$E$39,H911&lt;[2]an!$M$37,S911="kahepoolne vajaduspõhine",U911&lt;&gt;""),[2]an!$G$39,
IF(AND(A911=[2]an!$G$38,F911=[2]an!$E$39,H911&lt;[2]an!$M$37,S911&lt;&gt;"kahepoolne vajaduspõhine"),[2]an!$G$39,
IF(AND(A911=[2]an!$G$38,F911=[2]an!$E$42),[2]an!$G$42,
IF(AND(A911=[2]an!$H$38,F911=[2]an!$E$40),[2]an!$H$40,IF(AND(A911=[2]an!$H$38,F911=[2]an!$E$41),[2]an!$H$41,IF(AND(A911=[2]an!$H$38,F911=[2]an!$E$39,H911&gt;=[2]an!$M$37),[2]an!$H$39,
IF(AND(A911=[2]an!$H$38,F911=[2]an!$E$39,H911&lt;[2]an!$M$37,S911="kahepoolne vajaduspõhine",U911=""),[2]an!$M$40,
IF(AND(A911=[2]an!$H$38,F911=[2]an!$E$39,H911&lt;[2]an!$M$37,S911="kahepoolne vajaduspõhine",U911&lt;&gt;""),[2]an!$H$39,
IF(AND(A911=[2]an!$H$38,F911=[2]an!$E$39,H911&lt;[2]an!$M$37,S911&lt;&gt;"kahepoolne vajaduspõhine"),[2]an!$H$39,
IF(AND(A911=[2]an!$H$38,F911=[2]an!$E$42),[2]an!$H$42,
IF(AND(A911=[2]an!$I$38,F911=[2]an!$E$40),[2]an!$I$40,IF(AND(A911=[2]an!$I$38,F911=[2]an!$E$41),[2]an!$I$41,IF(AND(A911=[2]an!$I$38,F911=[2]an!$E$39,H911&gt;=[2]an!$M$37),[2]an!$I$39,
IF(AND(A911=[2]an!$I$38,F911=[2]an!$E$39,H911&lt;[2]an!$M$37,S911="kahepoolne vajaduspõhine",U911=""),[2]an!$M$40,
IF(AND(A911=[2]an!$I$38,F911=[2]an!$E$39,H911&lt;[2]an!$M$37,S911="kahepoolne vajaduspõhine",U911&lt;&gt;""),[2]an!$I$39,
IF(AND(A911=[2]an!$I$38,F911=[2]an!$E$39,H911&lt;[2]an!$M$37,S911&lt;&gt;"kahepoolne vajaduspõhine"),[2]an!$I$39,
IF(AND(A911=[2]an!$I$38,F911=[2]an!$E$42),[2]an!$I$42,
IF(AND(A911=[2]an!$J$38,F911=[2]an!$E$40),[2]an!$J$40,IF(AND(A911=[2]an!$J$38,F911=[2]an!$E$41),[2]an!$J$41,IF(AND(A911=[2]an!$J$38,F911=[2]an!$E$39,H911&gt;=[2]an!$M$37),[2]an!$J$39,
IF(AND(A911=[2]an!$J$38,F911=[2]an!$E$39,H911&lt;[2]an!$M$37,S911="kahepoolne vajaduspõhine",U911=""),[2]an!$M$40,
IF(AND(A911=[2]an!$J$38,F911=[2]an!$E$39,H911&lt;[2]an!$M$37,S911="kahepoolne vajaduspõhine",U911&lt;&gt;""),[2]an!$J$39,
IF(AND(A911=[2]an!$J$38,F911=[2]an!$E$39,H911&lt;[2]an!$M$37,S911&lt;&gt;"kahepoolne vajaduspõhine"),[2]an!$J$39,
IF(AND(A911=[2]an!$J$38,F911=[2]an!$E$42),[2]an!$J$42,""))))))))))))))))))))))))))))</f>
        <v/>
      </c>
      <c r="Y911" s="17" t="str">
        <f>IFERROR(IF(F911="Tugigrupp",0,
IF(AND(F911="Peretoe teenus",H911&gt;=[2]an!$M$37,RANK(D911,$D911:$D911)+COUNTIFS($D$2:D911,D911,$F$2:F911,F911)-1&gt;1),"",
IF(AND(F911="Peretoe teenus",H911&gt;=[2]an!$M$37,RANK(D911,$D911:$D911)+COUNTIFS($D$2:D911,D911,$F$2:F911,F911)-1=1,MONTH(H911)=MONTH(K911)=TRUE,YEAR(H911)=YEAR(K911)=TRUE),((EOMONTH(H911,0)-H911+1)*X911)/DAY(EOMONTH(H911,0)),
IF(AND(F911="Peretoe teenus",H911&gt;=[2]an!$M$37,RANK(D911,$D911:$D911)+COUNTIFS($D$2:D911,D911,$F$2:F911,F911)-1=1),X911,
IF(AND(F911="Peretoe teenus",H911&lt;[2]an!$M$37,S911&lt;&gt;"kahepoolne vajaduspõhine",RANK(D911,$D911:$D911)+COUNTIFS($D$2:D911,D911,$F$2:F911,F911)-1=1),X911,
IF(AND(F911="Peretoe teenus",H911&lt;[2]an!$M$37,S911&lt;&gt;"kahepoolne vajaduspõhine",RANK(D911,$D911:$D911)+COUNTIFS($D$2:D911,D911,$F$2:F911,F911)-1&gt;1),"",
IF(AND(F911="Peretoe teenus",H911&lt;[2]an!$M$37,S911="kahepoolne vajaduspõhine",U911="",RANK(D911,$D911:$D911)+COUNTIFS($D$2:D911,D911,$F$2:F911,F911)-1=1),X911,
IF(AND(F911="Peretoe teenus",H911&lt;[2]an!$M$37,S911="kahepoolne vajaduspõhine",U911="",RANK(D911,$D911:$D911)+COUNTIFS($D$2:D911,D911,$F$2:F911,F911)-1&gt;1),"",
IF(AND(F911="Peretoe teenus",H911&lt;[2]an!$M$37,S911="kahepoolne vajaduspõhine",U911&lt;[2]an!$M$37,RANK(D911,$D911:$D911)+COUNTIFS($D$2:D911,D911,$F$2:F911,F911)-1=1),X911,
IF(AND(F911="Peretoe teenus",H911&lt;[2]an!$M$37,S911="kahepoolne vajaduspõhine",U911&lt;[2]an!$M$37,RANK(D911,$D911:$D911)+COUNTIFS($D$2:D911,D911,$F$2:F911,F911)-1&gt;1),"",
IF(AND(F911="Peretoe teenus",H911&lt;[2]an!$M$37,S911="kahepoolne vajaduspõhine",U911&gt;=[2]an!$M$37,U911&lt;=[2]an!$M$38,RANK(D911,$D911:$D911)+COUNTIFS($D$2:D911,D911,$F$2:F911,F911)-1=1),
((EOMONTH(U911,0)-U911+1)*X911)/DAY(EOMONTH(U911,0))+(DAY(U911)-1)*100/DAY(EOMONTH(U911,0)),
IF(AND(F911="Peretoe teenus",H911&lt;[2]an!$M$37,S911="kahepoolne vajaduspõhine",U911&gt;=[2]an!$M$37,U911&lt;=[2]an!$M$38,RANK(D911,$D911:$D911)+COUNTIFS($D$2:D911,D911,$F$2:F911,F911)-1&gt;1),"",
IF(AND(F911="Peretoe teenus",H911&lt;[2]an!$M$37,S911="kahepoolne vajaduspõhine",U911&gt;[2]an!$M$38,RANK(D911,$D911:$D911)+COUNTIFS($D$2:D911,D911,$F$2:F911,F911)-1=1),X911,
IF(AND(F911="Peretoe teenus",H911&lt;[2]an!$M$37,S911="kahepoolne vajaduspõhine",U911&gt;[2]an!$M$38,RANK(D911,$D911:$D911)+COUNTIFS($D$2:D911,D911,$F$2:F911,F911)-1&gt;1),"",X911*W911)))))))))))))),"")</f>
        <v/>
      </c>
      <c r="Z911" s="18" t="str">
        <f t="shared" si="43"/>
        <v/>
      </c>
      <c r="AA911" s="19" t="str">
        <f>IFERROR(VLOOKUP(E911,[2]an!$A$3:$B$81,2,FALSE),"")</f>
        <v/>
      </c>
      <c r="AB911" s="19" t="str">
        <f>IFERROR(VLOOKUP(AA911,[2]an!$C$2:$D$16,2,FALSE),"")</f>
        <v/>
      </c>
      <c r="AC911" s="20"/>
      <c r="AD911" s="21" t="str">
        <f>IF(A911=[2]an!$F$36,VLOOKUP([2]an!$F$36,[2]an!$F$36:$H$36,3,FALSE),IF(A911=[2]an!$F$35,VLOOKUP([2]an!$F$35,[2]an!$F$35:$H$35,3,FALSE),IF(A911=[2]an!$F$33,VLOOKUP([2]an!$F$33,[2]an!$F$33:$H$33,3,FALSE),IF(A911=[2]an!$F$31,VLOOKUP([2]an!$F$31,[2]an!$F$31:$H$31,3,FALSE),""))))</f>
        <v/>
      </c>
    </row>
    <row r="912" spans="6:30" x14ac:dyDescent="0.2">
      <c r="F912" s="10"/>
      <c r="G912" s="8" t="str">
        <f t="shared" si="44"/>
        <v/>
      </c>
      <c r="H912" s="13"/>
      <c r="K912" s="13"/>
      <c r="L912" s="10"/>
      <c r="M912" s="10"/>
      <c r="S912" s="8" t="str">
        <f>IFERROR(VLOOKUP(D912,[1]peretoe_teenus!$A$2:$L$2000,5,FALSE),"")</f>
        <v/>
      </c>
      <c r="U912" s="13"/>
      <c r="V912" s="15" t="str" cm="1">
        <f t="array" ref="V912">IFERROR(IF(AND(F912="Tugigrupp",RANK(K912,$K912:$K912)+COUNTIFS($K$2:K912,K912,$L$2:L912,L912,$M$2:M912,M912,$I$2:I912,I912,$G$2:G912,G912,$F$2:F912,F912)-1=1),SUMPRODUCT(($F$2:$F$4154=F912)*($G$2:$G$4154=G912)*($K$2:$K$4154=K912)*($I$2:$I$4154=I912)*($L$2:$L$4154=L912)*($M$2:$M$4154=M912)),""),"")</f>
        <v/>
      </c>
      <c r="W912" s="15" t="str">
        <f t="shared" si="42"/>
        <v/>
      </c>
      <c r="X912" s="16" t="str">
        <f>IF(AND(A912=[2]an!$G$38,F912=[2]an!$E$40),[2]an!$G$40,IF(AND(A912=[2]an!$G$38,F912=[2]an!$E$41),[2]an!$G$41,IF(AND(A912=[2]an!$G$38,F912=[2]an!$E$39,H912&gt;=[2]an!$M$37),[2]an!$G$39,
IF(AND(A912=[2]an!$G$38,F912=[2]an!$E$39,H912&lt;[2]an!$M$37,S912="kahepoolne vajaduspõhine",U912=""),[2]an!$M$40,
IF(AND(A912=[2]an!$G$38,F912=[2]an!$E$39,H912&lt;[2]an!$M$37,S912="kahepoolne vajaduspõhine",U912&lt;&gt;""),[2]an!$G$39,
IF(AND(A912=[2]an!$G$38,F912=[2]an!$E$39,H912&lt;[2]an!$M$37,S912&lt;&gt;"kahepoolne vajaduspõhine"),[2]an!$G$39,
IF(AND(A912=[2]an!$G$38,F912=[2]an!$E$42),[2]an!$G$42,
IF(AND(A912=[2]an!$H$38,F912=[2]an!$E$40),[2]an!$H$40,IF(AND(A912=[2]an!$H$38,F912=[2]an!$E$41),[2]an!$H$41,IF(AND(A912=[2]an!$H$38,F912=[2]an!$E$39,H912&gt;=[2]an!$M$37),[2]an!$H$39,
IF(AND(A912=[2]an!$H$38,F912=[2]an!$E$39,H912&lt;[2]an!$M$37,S912="kahepoolne vajaduspõhine",U912=""),[2]an!$M$40,
IF(AND(A912=[2]an!$H$38,F912=[2]an!$E$39,H912&lt;[2]an!$M$37,S912="kahepoolne vajaduspõhine",U912&lt;&gt;""),[2]an!$H$39,
IF(AND(A912=[2]an!$H$38,F912=[2]an!$E$39,H912&lt;[2]an!$M$37,S912&lt;&gt;"kahepoolne vajaduspõhine"),[2]an!$H$39,
IF(AND(A912=[2]an!$H$38,F912=[2]an!$E$42),[2]an!$H$42,
IF(AND(A912=[2]an!$I$38,F912=[2]an!$E$40),[2]an!$I$40,IF(AND(A912=[2]an!$I$38,F912=[2]an!$E$41),[2]an!$I$41,IF(AND(A912=[2]an!$I$38,F912=[2]an!$E$39,H912&gt;=[2]an!$M$37),[2]an!$I$39,
IF(AND(A912=[2]an!$I$38,F912=[2]an!$E$39,H912&lt;[2]an!$M$37,S912="kahepoolne vajaduspõhine",U912=""),[2]an!$M$40,
IF(AND(A912=[2]an!$I$38,F912=[2]an!$E$39,H912&lt;[2]an!$M$37,S912="kahepoolne vajaduspõhine",U912&lt;&gt;""),[2]an!$I$39,
IF(AND(A912=[2]an!$I$38,F912=[2]an!$E$39,H912&lt;[2]an!$M$37,S912&lt;&gt;"kahepoolne vajaduspõhine"),[2]an!$I$39,
IF(AND(A912=[2]an!$I$38,F912=[2]an!$E$42),[2]an!$I$42,
IF(AND(A912=[2]an!$J$38,F912=[2]an!$E$40),[2]an!$J$40,IF(AND(A912=[2]an!$J$38,F912=[2]an!$E$41),[2]an!$J$41,IF(AND(A912=[2]an!$J$38,F912=[2]an!$E$39,H912&gt;=[2]an!$M$37),[2]an!$J$39,
IF(AND(A912=[2]an!$J$38,F912=[2]an!$E$39,H912&lt;[2]an!$M$37,S912="kahepoolne vajaduspõhine",U912=""),[2]an!$M$40,
IF(AND(A912=[2]an!$J$38,F912=[2]an!$E$39,H912&lt;[2]an!$M$37,S912="kahepoolne vajaduspõhine",U912&lt;&gt;""),[2]an!$J$39,
IF(AND(A912=[2]an!$J$38,F912=[2]an!$E$39,H912&lt;[2]an!$M$37,S912&lt;&gt;"kahepoolne vajaduspõhine"),[2]an!$J$39,
IF(AND(A912=[2]an!$J$38,F912=[2]an!$E$42),[2]an!$J$42,""))))))))))))))))))))))))))))</f>
        <v/>
      </c>
      <c r="Y912" s="17" t="str">
        <f>IFERROR(IF(F912="Tugigrupp",0,
IF(AND(F912="Peretoe teenus",H912&gt;=[2]an!$M$37,RANK(D912,$D912:$D912)+COUNTIFS($D$2:D912,D912,$F$2:F912,F912)-1&gt;1),"",
IF(AND(F912="Peretoe teenus",H912&gt;=[2]an!$M$37,RANK(D912,$D912:$D912)+COUNTIFS($D$2:D912,D912,$F$2:F912,F912)-1=1,MONTH(H912)=MONTH(K912)=TRUE,YEAR(H912)=YEAR(K912)=TRUE),((EOMONTH(H912,0)-H912+1)*X912)/DAY(EOMONTH(H912,0)),
IF(AND(F912="Peretoe teenus",H912&gt;=[2]an!$M$37,RANK(D912,$D912:$D912)+COUNTIFS($D$2:D912,D912,$F$2:F912,F912)-1=1),X912,
IF(AND(F912="Peretoe teenus",H912&lt;[2]an!$M$37,S912&lt;&gt;"kahepoolne vajaduspõhine",RANK(D912,$D912:$D912)+COUNTIFS($D$2:D912,D912,$F$2:F912,F912)-1=1),X912,
IF(AND(F912="Peretoe teenus",H912&lt;[2]an!$M$37,S912&lt;&gt;"kahepoolne vajaduspõhine",RANK(D912,$D912:$D912)+COUNTIFS($D$2:D912,D912,$F$2:F912,F912)-1&gt;1),"",
IF(AND(F912="Peretoe teenus",H912&lt;[2]an!$M$37,S912="kahepoolne vajaduspõhine",U912="",RANK(D912,$D912:$D912)+COUNTIFS($D$2:D912,D912,$F$2:F912,F912)-1=1),X912,
IF(AND(F912="Peretoe teenus",H912&lt;[2]an!$M$37,S912="kahepoolne vajaduspõhine",U912="",RANK(D912,$D912:$D912)+COUNTIFS($D$2:D912,D912,$F$2:F912,F912)-1&gt;1),"",
IF(AND(F912="Peretoe teenus",H912&lt;[2]an!$M$37,S912="kahepoolne vajaduspõhine",U912&lt;[2]an!$M$37,RANK(D912,$D912:$D912)+COUNTIFS($D$2:D912,D912,$F$2:F912,F912)-1=1),X912,
IF(AND(F912="Peretoe teenus",H912&lt;[2]an!$M$37,S912="kahepoolne vajaduspõhine",U912&lt;[2]an!$M$37,RANK(D912,$D912:$D912)+COUNTIFS($D$2:D912,D912,$F$2:F912,F912)-1&gt;1),"",
IF(AND(F912="Peretoe teenus",H912&lt;[2]an!$M$37,S912="kahepoolne vajaduspõhine",U912&gt;=[2]an!$M$37,U912&lt;=[2]an!$M$38,RANK(D912,$D912:$D912)+COUNTIFS($D$2:D912,D912,$F$2:F912,F912)-1=1),
((EOMONTH(U912,0)-U912+1)*X912)/DAY(EOMONTH(U912,0))+(DAY(U912)-1)*100/DAY(EOMONTH(U912,0)),
IF(AND(F912="Peretoe teenus",H912&lt;[2]an!$M$37,S912="kahepoolne vajaduspõhine",U912&gt;=[2]an!$M$37,U912&lt;=[2]an!$M$38,RANK(D912,$D912:$D912)+COUNTIFS($D$2:D912,D912,$F$2:F912,F912)-1&gt;1),"",
IF(AND(F912="Peretoe teenus",H912&lt;[2]an!$M$37,S912="kahepoolne vajaduspõhine",U912&gt;[2]an!$M$38,RANK(D912,$D912:$D912)+COUNTIFS($D$2:D912,D912,$F$2:F912,F912)-1=1),X912,
IF(AND(F912="Peretoe teenus",H912&lt;[2]an!$M$37,S912="kahepoolne vajaduspõhine",U912&gt;[2]an!$M$38,RANK(D912,$D912:$D912)+COUNTIFS($D$2:D912,D912,$F$2:F912,F912)-1&gt;1),"",X912*W912)))))))))))))),"")</f>
        <v/>
      </c>
      <c r="Z912" s="18" t="str">
        <f t="shared" si="43"/>
        <v/>
      </c>
      <c r="AA912" s="19" t="str">
        <f>IFERROR(VLOOKUP(E912,[2]an!$A$3:$B$81,2,FALSE),"")</f>
        <v/>
      </c>
      <c r="AB912" s="19" t="str">
        <f>IFERROR(VLOOKUP(AA912,[2]an!$C$2:$D$16,2,FALSE),"")</f>
        <v/>
      </c>
      <c r="AC912" s="20"/>
      <c r="AD912" s="21" t="str">
        <f>IF(A912=[2]an!$F$36,VLOOKUP([2]an!$F$36,[2]an!$F$36:$H$36,3,FALSE),IF(A912=[2]an!$F$35,VLOOKUP([2]an!$F$35,[2]an!$F$35:$H$35,3,FALSE),IF(A912=[2]an!$F$33,VLOOKUP([2]an!$F$33,[2]an!$F$33:$H$33,3,FALSE),IF(A912=[2]an!$F$31,VLOOKUP([2]an!$F$31,[2]an!$F$31:$H$31,3,FALSE),""))))</f>
        <v/>
      </c>
    </row>
    <row r="913" spans="6:30" x14ac:dyDescent="0.2">
      <c r="F913" s="10"/>
      <c r="G913" s="8" t="str">
        <f t="shared" si="44"/>
        <v/>
      </c>
      <c r="H913" s="13"/>
      <c r="K913" s="13"/>
      <c r="L913" s="10"/>
      <c r="M913" s="10"/>
      <c r="S913" s="8" t="str">
        <f>IFERROR(VLOOKUP(D913,[1]peretoe_teenus!$A$2:$L$2000,5,FALSE),"")</f>
        <v/>
      </c>
      <c r="U913" s="13"/>
      <c r="V913" s="15" t="str" cm="1">
        <f t="array" ref="V913">IFERROR(IF(AND(F913="Tugigrupp",RANK(K913,$K913:$K913)+COUNTIFS($K$2:K913,K913,$L$2:L913,L913,$M$2:M913,M913,$I$2:I913,I913,$G$2:G913,G913,$F$2:F913,F913)-1=1),SUMPRODUCT(($F$2:$F$4154=F913)*($G$2:$G$4154=G913)*($K$2:$K$4154=K913)*($I$2:$I$4154=I913)*($L$2:$L$4154=L913)*($M$2:$M$4154=M913)),""),"")</f>
        <v/>
      </c>
      <c r="W913" s="15" t="str">
        <f t="shared" si="42"/>
        <v/>
      </c>
      <c r="X913" s="16" t="str">
        <f>IF(AND(A913=[2]an!$G$38,F913=[2]an!$E$40),[2]an!$G$40,IF(AND(A913=[2]an!$G$38,F913=[2]an!$E$41),[2]an!$G$41,IF(AND(A913=[2]an!$G$38,F913=[2]an!$E$39,H913&gt;=[2]an!$M$37),[2]an!$G$39,
IF(AND(A913=[2]an!$G$38,F913=[2]an!$E$39,H913&lt;[2]an!$M$37,S913="kahepoolne vajaduspõhine",U913=""),[2]an!$M$40,
IF(AND(A913=[2]an!$G$38,F913=[2]an!$E$39,H913&lt;[2]an!$M$37,S913="kahepoolne vajaduspõhine",U913&lt;&gt;""),[2]an!$G$39,
IF(AND(A913=[2]an!$G$38,F913=[2]an!$E$39,H913&lt;[2]an!$M$37,S913&lt;&gt;"kahepoolne vajaduspõhine"),[2]an!$G$39,
IF(AND(A913=[2]an!$G$38,F913=[2]an!$E$42),[2]an!$G$42,
IF(AND(A913=[2]an!$H$38,F913=[2]an!$E$40),[2]an!$H$40,IF(AND(A913=[2]an!$H$38,F913=[2]an!$E$41),[2]an!$H$41,IF(AND(A913=[2]an!$H$38,F913=[2]an!$E$39,H913&gt;=[2]an!$M$37),[2]an!$H$39,
IF(AND(A913=[2]an!$H$38,F913=[2]an!$E$39,H913&lt;[2]an!$M$37,S913="kahepoolne vajaduspõhine",U913=""),[2]an!$M$40,
IF(AND(A913=[2]an!$H$38,F913=[2]an!$E$39,H913&lt;[2]an!$M$37,S913="kahepoolne vajaduspõhine",U913&lt;&gt;""),[2]an!$H$39,
IF(AND(A913=[2]an!$H$38,F913=[2]an!$E$39,H913&lt;[2]an!$M$37,S913&lt;&gt;"kahepoolne vajaduspõhine"),[2]an!$H$39,
IF(AND(A913=[2]an!$H$38,F913=[2]an!$E$42),[2]an!$H$42,
IF(AND(A913=[2]an!$I$38,F913=[2]an!$E$40),[2]an!$I$40,IF(AND(A913=[2]an!$I$38,F913=[2]an!$E$41),[2]an!$I$41,IF(AND(A913=[2]an!$I$38,F913=[2]an!$E$39,H913&gt;=[2]an!$M$37),[2]an!$I$39,
IF(AND(A913=[2]an!$I$38,F913=[2]an!$E$39,H913&lt;[2]an!$M$37,S913="kahepoolne vajaduspõhine",U913=""),[2]an!$M$40,
IF(AND(A913=[2]an!$I$38,F913=[2]an!$E$39,H913&lt;[2]an!$M$37,S913="kahepoolne vajaduspõhine",U913&lt;&gt;""),[2]an!$I$39,
IF(AND(A913=[2]an!$I$38,F913=[2]an!$E$39,H913&lt;[2]an!$M$37,S913&lt;&gt;"kahepoolne vajaduspõhine"),[2]an!$I$39,
IF(AND(A913=[2]an!$I$38,F913=[2]an!$E$42),[2]an!$I$42,
IF(AND(A913=[2]an!$J$38,F913=[2]an!$E$40),[2]an!$J$40,IF(AND(A913=[2]an!$J$38,F913=[2]an!$E$41),[2]an!$J$41,IF(AND(A913=[2]an!$J$38,F913=[2]an!$E$39,H913&gt;=[2]an!$M$37),[2]an!$J$39,
IF(AND(A913=[2]an!$J$38,F913=[2]an!$E$39,H913&lt;[2]an!$M$37,S913="kahepoolne vajaduspõhine",U913=""),[2]an!$M$40,
IF(AND(A913=[2]an!$J$38,F913=[2]an!$E$39,H913&lt;[2]an!$M$37,S913="kahepoolne vajaduspõhine",U913&lt;&gt;""),[2]an!$J$39,
IF(AND(A913=[2]an!$J$38,F913=[2]an!$E$39,H913&lt;[2]an!$M$37,S913&lt;&gt;"kahepoolne vajaduspõhine"),[2]an!$J$39,
IF(AND(A913=[2]an!$J$38,F913=[2]an!$E$42),[2]an!$J$42,""))))))))))))))))))))))))))))</f>
        <v/>
      </c>
      <c r="Y913" s="17" t="str">
        <f>IFERROR(IF(F913="Tugigrupp",0,
IF(AND(F913="Peretoe teenus",H913&gt;=[2]an!$M$37,RANK(D913,$D913:$D913)+COUNTIFS($D$2:D913,D913,$F$2:F913,F913)-1&gt;1),"",
IF(AND(F913="Peretoe teenus",H913&gt;=[2]an!$M$37,RANK(D913,$D913:$D913)+COUNTIFS($D$2:D913,D913,$F$2:F913,F913)-1=1,MONTH(H913)=MONTH(K913)=TRUE,YEAR(H913)=YEAR(K913)=TRUE),((EOMONTH(H913,0)-H913+1)*X913)/DAY(EOMONTH(H913,0)),
IF(AND(F913="Peretoe teenus",H913&gt;=[2]an!$M$37,RANK(D913,$D913:$D913)+COUNTIFS($D$2:D913,D913,$F$2:F913,F913)-1=1),X913,
IF(AND(F913="Peretoe teenus",H913&lt;[2]an!$M$37,S913&lt;&gt;"kahepoolne vajaduspõhine",RANK(D913,$D913:$D913)+COUNTIFS($D$2:D913,D913,$F$2:F913,F913)-1=1),X913,
IF(AND(F913="Peretoe teenus",H913&lt;[2]an!$M$37,S913&lt;&gt;"kahepoolne vajaduspõhine",RANK(D913,$D913:$D913)+COUNTIFS($D$2:D913,D913,$F$2:F913,F913)-1&gt;1),"",
IF(AND(F913="Peretoe teenus",H913&lt;[2]an!$M$37,S913="kahepoolne vajaduspõhine",U913="",RANK(D913,$D913:$D913)+COUNTIFS($D$2:D913,D913,$F$2:F913,F913)-1=1),X913,
IF(AND(F913="Peretoe teenus",H913&lt;[2]an!$M$37,S913="kahepoolne vajaduspõhine",U913="",RANK(D913,$D913:$D913)+COUNTIFS($D$2:D913,D913,$F$2:F913,F913)-1&gt;1),"",
IF(AND(F913="Peretoe teenus",H913&lt;[2]an!$M$37,S913="kahepoolne vajaduspõhine",U913&lt;[2]an!$M$37,RANK(D913,$D913:$D913)+COUNTIFS($D$2:D913,D913,$F$2:F913,F913)-1=1),X913,
IF(AND(F913="Peretoe teenus",H913&lt;[2]an!$M$37,S913="kahepoolne vajaduspõhine",U913&lt;[2]an!$M$37,RANK(D913,$D913:$D913)+COUNTIFS($D$2:D913,D913,$F$2:F913,F913)-1&gt;1),"",
IF(AND(F913="Peretoe teenus",H913&lt;[2]an!$M$37,S913="kahepoolne vajaduspõhine",U913&gt;=[2]an!$M$37,U913&lt;=[2]an!$M$38,RANK(D913,$D913:$D913)+COUNTIFS($D$2:D913,D913,$F$2:F913,F913)-1=1),
((EOMONTH(U913,0)-U913+1)*X913)/DAY(EOMONTH(U913,0))+(DAY(U913)-1)*100/DAY(EOMONTH(U913,0)),
IF(AND(F913="Peretoe teenus",H913&lt;[2]an!$M$37,S913="kahepoolne vajaduspõhine",U913&gt;=[2]an!$M$37,U913&lt;=[2]an!$M$38,RANK(D913,$D913:$D913)+COUNTIFS($D$2:D913,D913,$F$2:F913,F913)-1&gt;1),"",
IF(AND(F913="Peretoe teenus",H913&lt;[2]an!$M$37,S913="kahepoolne vajaduspõhine",U913&gt;[2]an!$M$38,RANK(D913,$D913:$D913)+COUNTIFS($D$2:D913,D913,$F$2:F913,F913)-1=1),X913,
IF(AND(F913="Peretoe teenus",H913&lt;[2]an!$M$37,S913="kahepoolne vajaduspõhine",U913&gt;[2]an!$M$38,RANK(D913,$D913:$D913)+COUNTIFS($D$2:D913,D913,$F$2:F913,F913)-1&gt;1),"",X913*W913)))))))))))))),"")</f>
        <v/>
      </c>
      <c r="Z913" s="18" t="str">
        <f t="shared" si="43"/>
        <v/>
      </c>
      <c r="AA913" s="19" t="str">
        <f>IFERROR(VLOOKUP(E913,[2]an!$A$3:$B$81,2,FALSE),"")</f>
        <v/>
      </c>
      <c r="AB913" s="19" t="str">
        <f>IFERROR(VLOOKUP(AA913,[2]an!$C$2:$D$16,2,FALSE),"")</f>
        <v/>
      </c>
      <c r="AC913" s="20"/>
      <c r="AD913" s="21" t="str">
        <f>IF(A913=[2]an!$F$36,VLOOKUP([2]an!$F$36,[2]an!$F$36:$H$36,3,FALSE),IF(A913=[2]an!$F$35,VLOOKUP([2]an!$F$35,[2]an!$F$35:$H$35,3,FALSE),IF(A913=[2]an!$F$33,VLOOKUP([2]an!$F$33,[2]an!$F$33:$H$33,3,FALSE),IF(A913=[2]an!$F$31,VLOOKUP([2]an!$F$31,[2]an!$F$31:$H$31,3,FALSE),""))))</f>
        <v/>
      </c>
    </row>
    <row r="914" spans="6:30" x14ac:dyDescent="0.2">
      <c r="F914" s="10"/>
      <c r="G914" s="8" t="str">
        <f t="shared" si="44"/>
        <v/>
      </c>
      <c r="H914" s="13"/>
      <c r="K914" s="13"/>
      <c r="L914" s="10"/>
      <c r="M914" s="10"/>
      <c r="S914" s="8" t="str">
        <f>IFERROR(VLOOKUP(D914,[1]peretoe_teenus!$A$2:$L$2000,5,FALSE),"")</f>
        <v/>
      </c>
      <c r="U914" s="13"/>
      <c r="V914" s="15" t="str" cm="1">
        <f t="array" ref="V914">IFERROR(IF(AND(F914="Tugigrupp",RANK(K914,$K914:$K914)+COUNTIFS($K$2:K914,K914,$L$2:L914,L914,$M$2:M914,M914,$I$2:I914,I914,$G$2:G914,G914,$F$2:F914,F914)-1=1),SUMPRODUCT(($F$2:$F$4154=F914)*($G$2:$G$4154=G914)*($K$2:$K$4154=K914)*($I$2:$I$4154=I914)*($L$2:$L$4154=L914)*($M$2:$M$4154=M914)),""),"")</f>
        <v/>
      </c>
      <c r="W914" s="15" t="str">
        <f t="shared" si="42"/>
        <v/>
      </c>
      <c r="X914" s="16" t="str">
        <f>IF(AND(A914=[2]an!$G$38,F914=[2]an!$E$40),[2]an!$G$40,IF(AND(A914=[2]an!$G$38,F914=[2]an!$E$41),[2]an!$G$41,IF(AND(A914=[2]an!$G$38,F914=[2]an!$E$39,H914&gt;=[2]an!$M$37),[2]an!$G$39,
IF(AND(A914=[2]an!$G$38,F914=[2]an!$E$39,H914&lt;[2]an!$M$37,S914="kahepoolne vajaduspõhine",U914=""),[2]an!$M$40,
IF(AND(A914=[2]an!$G$38,F914=[2]an!$E$39,H914&lt;[2]an!$M$37,S914="kahepoolne vajaduspõhine",U914&lt;&gt;""),[2]an!$G$39,
IF(AND(A914=[2]an!$G$38,F914=[2]an!$E$39,H914&lt;[2]an!$M$37,S914&lt;&gt;"kahepoolne vajaduspõhine"),[2]an!$G$39,
IF(AND(A914=[2]an!$G$38,F914=[2]an!$E$42),[2]an!$G$42,
IF(AND(A914=[2]an!$H$38,F914=[2]an!$E$40),[2]an!$H$40,IF(AND(A914=[2]an!$H$38,F914=[2]an!$E$41),[2]an!$H$41,IF(AND(A914=[2]an!$H$38,F914=[2]an!$E$39,H914&gt;=[2]an!$M$37),[2]an!$H$39,
IF(AND(A914=[2]an!$H$38,F914=[2]an!$E$39,H914&lt;[2]an!$M$37,S914="kahepoolne vajaduspõhine",U914=""),[2]an!$M$40,
IF(AND(A914=[2]an!$H$38,F914=[2]an!$E$39,H914&lt;[2]an!$M$37,S914="kahepoolne vajaduspõhine",U914&lt;&gt;""),[2]an!$H$39,
IF(AND(A914=[2]an!$H$38,F914=[2]an!$E$39,H914&lt;[2]an!$M$37,S914&lt;&gt;"kahepoolne vajaduspõhine"),[2]an!$H$39,
IF(AND(A914=[2]an!$H$38,F914=[2]an!$E$42),[2]an!$H$42,
IF(AND(A914=[2]an!$I$38,F914=[2]an!$E$40),[2]an!$I$40,IF(AND(A914=[2]an!$I$38,F914=[2]an!$E$41),[2]an!$I$41,IF(AND(A914=[2]an!$I$38,F914=[2]an!$E$39,H914&gt;=[2]an!$M$37),[2]an!$I$39,
IF(AND(A914=[2]an!$I$38,F914=[2]an!$E$39,H914&lt;[2]an!$M$37,S914="kahepoolne vajaduspõhine",U914=""),[2]an!$M$40,
IF(AND(A914=[2]an!$I$38,F914=[2]an!$E$39,H914&lt;[2]an!$M$37,S914="kahepoolne vajaduspõhine",U914&lt;&gt;""),[2]an!$I$39,
IF(AND(A914=[2]an!$I$38,F914=[2]an!$E$39,H914&lt;[2]an!$M$37,S914&lt;&gt;"kahepoolne vajaduspõhine"),[2]an!$I$39,
IF(AND(A914=[2]an!$I$38,F914=[2]an!$E$42),[2]an!$I$42,
IF(AND(A914=[2]an!$J$38,F914=[2]an!$E$40),[2]an!$J$40,IF(AND(A914=[2]an!$J$38,F914=[2]an!$E$41),[2]an!$J$41,IF(AND(A914=[2]an!$J$38,F914=[2]an!$E$39,H914&gt;=[2]an!$M$37),[2]an!$J$39,
IF(AND(A914=[2]an!$J$38,F914=[2]an!$E$39,H914&lt;[2]an!$M$37,S914="kahepoolne vajaduspõhine",U914=""),[2]an!$M$40,
IF(AND(A914=[2]an!$J$38,F914=[2]an!$E$39,H914&lt;[2]an!$M$37,S914="kahepoolne vajaduspõhine",U914&lt;&gt;""),[2]an!$J$39,
IF(AND(A914=[2]an!$J$38,F914=[2]an!$E$39,H914&lt;[2]an!$M$37,S914&lt;&gt;"kahepoolne vajaduspõhine"),[2]an!$J$39,
IF(AND(A914=[2]an!$J$38,F914=[2]an!$E$42),[2]an!$J$42,""))))))))))))))))))))))))))))</f>
        <v/>
      </c>
      <c r="Y914" s="17" t="str">
        <f>IFERROR(IF(F914="Tugigrupp",0,
IF(AND(F914="Peretoe teenus",H914&gt;=[2]an!$M$37,RANK(D914,$D914:$D914)+COUNTIFS($D$2:D914,D914,$F$2:F914,F914)-1&gt;1),"",
IF(AND(F914="Peretoe teenus",H914&gt;=[2]an!$M$37,RANK(D914,$D914:$D914)+COUNTIFS($D$2:D914,D914,$F$2:F914,F914)-1=1,MONTH(H914)=MONTH(K914)=TRUE,YEAR(H914)=YEAR(K914)=TRUE),((EOMONTH(H914,0)-H914+1)*X914)/DAY(EOMONTH(H914,0)),
IF(AND(F914="Peretoe teenus",H914&gt;=[2]an!$M$37,RANK(D914,$D914:$D914)+COUNTIFS($D$2:D914,D914,$F$2:F914,F914)-1=1),X914,
IF(AND(F914="Peretoe teenus",H914&lt;[2]an!$M$37,S914&lt;&gt;"kahepoolne vajaduspõhine",RANK(D914,$D914:$D914)+COUNTIFS($D$2:D914,D914,$F$2:F914,F914)-1=1),X914,
IF(AND(F914="Peretoe teenus",H914&lt;[2]an!$M$37,S914&lt;&gt;"kahepoolne vajaduspõhine",RANK(D914,$D914:$D914)+COUNTIFS($D$2:D914,D914,$F$2:F914,F914)-1&gt;1),"",
IF(AND(F914="Peretoe teenus",H914&lt;[2]an!$M$37,S914="kahepoolne vajaduspõhine",U914="",RANK(D914,$D914:$D914)+COUNTIFS($D$2:D914,D914,$F$2:F914,F914)-1=1),X914,
IF(AND(F914="Peretoe teenus",H914&lt;[2]an!$M$37,S914="kahepoolne vajaduspõhine",U914="",RANK(D914,$D914:$D914)+COUNTIFS($D$2:D914,D914,$F$2:F914,F914)-1&gt;1),"",
IF(AND(F914="Peretoe teenus",H914&lt;[2]an!$M$37,S914="kahepoolne vajaduspõhine",U914&lt;[2]an!$M$37,RANK(D914,$D914:$D914)+COUNTIFS($D$2:D914,D914,$F$2:F914,F914)-1=1),X914,
IF(AND(F914="Peretoe teenus",H914&lt;[2]an!$M$37,S914="kahepoolne vajaduspõhine",U914&lt;[2]an!$M$37,RANK(D914,$D914:$D914)+COUNTIFS($D$2:D914,D914,$F$2:F914,F914)-1&gt;1),"",
IF(AND(F914="Peretoe teenus",H914&lt;[2]an!$M$37,S914="kahepoolne vajaduspõhine",U914&gt;=[2]an!$M$37,U914&lt;=[2]an!$M$38,RANK(D914,$D914:$D914)+COUNTIFS($D$2:D914,D914,$F$2:F914,F914)-1=1),
((EOMONTH(U914,0)-U914+1)*X914)/DAY(EOMONTH(U914,0))+(DAY(U914)-1)*100/DAY(EOMONTH(U914,0)),
IF(AND(F914="Peretoe teenus",H914&lt;[2]an!$M$37,S914="kahepoolne vajaduspõhine",U914&gt;=[2]an!$M$37,U914&lt;=[2]an!$M$38,RANK(D914,$D914:$D914)+COUNTIFS($D$2:D914,D914,$F$2:F914,F914)-1&gt;1),"",
IF(AND(F914="Peretoe teenus",H914&lt;[2]an!$M$37,S914="kahepoolne vajaduspõhine",U914&gt;[2]an!$M$38,RANK(D914,$D914:$D914)+COUNTIFS($D$2:D914,D914,$F$2:F914,F914)-1=1),X914,
IF(AND(F914="Peretoe teenus",H914&lt;[2]an!$M$37,S914="kahepoolne vajaduspõhine",U914&gt;[2]an!$M$38,RANK(D914,$D914:$D914)+COUNTIFS($D$2:D914,D914,$F$2:F914,F914)-1&gt;1),"",X914*W914)))))))))))))),"")</f>
        <v/>
      </c>
      <c r="Z914" s="18" t="str">
        <f t="shared" si="43"/>
        <v/>
      </c>
      <c r="AA914" s="19" t="str">
        <f>IFERROR(VLOOKUP(E914,[2]an!$A$3:$B$81,2,FALSE),"")</f>
        <v/>
      </c>
      <c r="AB914" s="19" t="str">
        <f>IFERROR(VLOOKUP(AA914,[2]an!$C$2:$D$16,2,FALSE),"")</f>
        <v/>
      </c>
      <c r="AC914" s="20"/>
      <c r="AD914" s="21" t="str">
        <f>IF(A914=[2]an!$F$36,VLOOKUP([2]an!$F$36,[2]an!$F$36:$H$36,3,FALSE),IF(A914=[2]an!$F$35,VLOOKUP([2]an!$F$35,[2]an!$F$35:$H$35,3,FALSE),IF(A914=[2]an!$F$33,VLOOKUP([2]an!$F$33,[2]an!$F$33:$H$33,3,FALSE),IF(A914=[2]an!$F$31,VLOOKUP([2]an!$F$31,[2]an!$F$31:$H$31,3,FALSE),""))))</f>
        <v/>
      </c>
    </row>
    <row r="915" spans="6:30" x14ac:dyDescent="0.2">
      <c r="F915" s="10"/>
      <c r="G915" s="8" t="str">
        <f t="shared" si="44"/>
        <v/>
      </c>
      <c r="H915" s="13"/>
      <c r="K915" s="13"/>
      <c r="L915" s="10"/>
      <c r="M915" s="10"/>
      <c r="S915" s="8" t="str">
        <f>IFERROR(VLOOKUP(D915,[1]peretoe_teenus!$A$2:$L$2000,5,FALSE),"")</f>
        <v/>
      </c>
      <c r="U915" s="13"/>
      <c r="V915" s="15" t="str" cm="1">
        <f t="array" ref="V915">IFERROR(IF(AND(F915="Tugigrupp",RANK(K915,$K915:$K915)+COUNTIFS($K$2:K915,K915,$L$2:L915,L915,$M$2:M915,M915,$I$2:I915,I915,$G$2:G915,G915,$F$2:F915,F915)-1=1),SUMPRODUCT(($F$2:$F$4154=F915)*($G$2:$G$4154=G915)*($K$2:$K$4154=K915)*($I$2:$I$4154=I915)*($L$2:$L$4154=L915)*($M$2:$M$4154=M915)),""),"")</f>
        <v/>
      </c>
      <c r="W915" s="15" t="str">
        <f t="shared" si="42"/>
        <v/>
      </c>
      <c r="X915" s="16" t="str">
        <f>IF(AND(A915=[2]an!$G$38,F915=[2]an!$E$40),[2]an!$G$40,IF(AND(A915=[2]an!$G$38,F915=[2]an!$E$41),[2]an!$G$41,IF(AND(A915=[2]an!$G$38,F915=[2]an!$E$39,H915&gt;=[2]an!$M$37),[2]an!$G$39,
IF(AND(A915=[2]an!$G$38,F915=[2]an!$E$39,H915&lt;[2]an!$M$37,S915="kahepoolne vajaduspõhine",U915=""),[2]an!$M$40,
IF(AND(A915=[2]an!$G$38,F915=[2]an!$E$39,H915&lt;[2]an!$M$37,S915="kahepoolne vajaduspõhine",U915&lt;&gt;""),[2]an!$G$39,
IF(AND(A915=[2]an!$G$38,F915=[2]an!$E$39,H915&lt;[2]an!$M$37,S915&lt;&gt;"kahepoolne vajaduspõhine"),[2]an!$G$39,
IF(AND(A915=[2]an!$G$38,F915=[2]an!$E$42),[2]an!$G$42,
IF(AND(A915=[2]an!$H$38,F915=[2]an!$E$40),[2]an!$H$40,IF(AND(A915=[2]an!$H$38,F915=[2]an!$E$41),[2]an!$H$41,IF(AND(A915=[2]an!$H$38,F915=[2]an!$E$39,H915&gt;=[2]an!$M$37),[2]an!$H$39,
IF(AND(A915=[2]an!$H$38,F915=[2]an!$E$39,H915&lt;[2]an!$M$37,S915="kahepoolne vajaduspõhine",U915=""),[2]an!$M$40,
IF(AND(A915=[2]an!$H$38,F915=[2]an!$E$39,H915&lt;[2]an!$M$37,S915="kahepoolne vajaduspõhine",U915&lt;&gt;""),[2]an!$H$39,
IF(AND(A915=[2]an!$H$38,F915=[2]an!$E$39,H915&lt;[2]an!$M$37,S915&lt;&gt;"kahepoolne vajaduspõhine"),[2]an!$H$39,
IF(AND(A915=[2]an!$H$38,F915=[2]an!$E$42),[2]an!$H$42,
IF(AND(A915=[2]an!$I$38,F915=[2]an!$E$40),[2]an!$I$40,IF(AND(A915=[2]an!$I$38,F915=[2]an!$E$41),[2]an!$I$41,IF(AND(A915=[2]an!$I$38,F915=[2]an!$E$39,H915&gt;=[2]an!$M$37),[2]an!$I$39,
IF(AND(A915=[2]an!$I$38,F915=[2]an!$E$39,H915&lt;[2]an!$M$37,S915="kahepoolne vajaduspõhine",U915=""),[2]an!$M$40,
IF(AND(A915=[2]an!$I$38,F915=[2]an!$E$39,H915&lt;[2]an!$M$37,S915="kahepoolne vajaduspõhine",U915&lt;&gt;""),[2]an!$I$39,
IF(AND(A915=[2]an!$I$38,F915=[2]an!$E$39,H915&lt;[2]an!$M$37,S915&lt;&gt;"kahepoolne vajaduspõhine"),[2]an!$I$39,
IF(AND(A915=[2]an!$I$38,F915=[2]an!$E$42),[2]an!$I$42,
IF(AND(A915=[2]an!$J$38,F915=[2]an!$E$40),[2]an!$J$40,IF(AND(A915=[2]an!$J$38,F915=[2]an!$E$41),[2]an!$J$41,IF(AND(A915=[2]an!$J$38,F915=[2]an!$E$39,H915&gt;=[2]an!$M$37),[2]an!$J$39,
IF(AND(A915=[2]an!$J$38,F915=[2]an!$E$39,H915&lt;[2]an!$M$37,S915="kahepoolne vajaduspõhine",U915=""),[2]an!$M$40,
IF(AND(A915=[2]an!$J$38,F915=[2]an!$E$39,H915&lt;[2]an!$M$37,S915="kahepoolne vajaduspõhine",U915&lt;&gt;""),[2]an!$J$39,
IF(AND(A915=[2]an!$J$38,F915=[2]an!$E$39,H915&lt;[2]an!$M$37,S915&lt;&gt;"kahepoolne vajaduspõhine"),[2]an!$J$39,
IF(AND(A915=[2]an!$J$38,F915=[2]an!$E$42),[2]an!$J$42,""))))))))))))))))))))))))))))</f>
        <v/>
      </c>
      <c r="Y915" s="17" t="str">
        <f>IFERROR(IF(F915="Tugigrupp",0,
IF(AND(F915="Peretoe teenus",H915&gt;=[2]an!$M$37,RANK(D915,$D915:$D915)+COUNTIFS($D$2:D915,D915,$F$2:F915,F915)-1&gt;1),"",
IF(AND(F915="Peretoe teenus",H915&gt;=[2]an!$M$37,RANK(D915,$D915:$D915)+COUNTIFS($D$2:D915,D915,$F$2:F915,F915)-1=1,MONTH(H915)=MONTH(K915)=TRUE,YEAR(H915)=YEAR(K915)=TRUE),((EOMONTH(H915,0)-H915+1)*X915)/DAY(EOMONTH(H915,0)),
IF(AND(F915="Peretoe teenus",H915&gt;=[2]an!$M$37,RANK(D915,$D915:$D915)+COUNTIFS($D$2:D915,D915,$F$2:F915,F915)-1=1),X915,
IF(AND(F915="Peretoe teenus",H915&lt;[2]an!$M$37,S915&lt;&gt;"kahepoolne vajaduspõhine",RANK(D915,$D915:$D915)+COUNTIFS($D$2:D915,D915,$F$2:F915,F915)-1=1),X915,
IF(AND(F915="Peretoe teenus",H915&lt;[2]an!$M$37,S915&lt;&gt;"kahepoolne vajaduspõhine",RANK(D915,$D915:$D915)+COUNTIFS($D$2:D915,D915,$F$2:F915,F915)-1&gt;1),"",
IF(AND(F915="Peretoe teenus",H915&lt;[2]an!$M$37,S915="kahepoolne vajaduspõhine",U915="",RANK(D915,$D915:$D915)+COUNTIFS($D$2:D915,D915,$F$2:F915,F915)-1=1),X915,
IF(AND(F915="Peretoe teenus",H915&lt;[2]an!$M$37,S915="kahepoolne vajaduspõhine",U915="",RANK(D915,$D915:$D915)+COUNTIFS($D$2:D915,D915,$F$2:F915,F915)-1&gt;1),"",
IF(AND(F915="Peretoe teenus",H915&lt;[2]an!$M$37,S915="kahepoolne vajaduspõhine",U915&lt;[2]an!$M$37,RANK(D915,$D915:$D915)+COUNTIFS($D$2:D915,D915,$F$2:F915,F915)-1=1),X915,
IF(AND(F915="Peretoe teenus",H915&lt;[2]an!$M$37,S915="kahepoolne vajaduspõhine",U915&lt;[2]an!$M$37,RANK(D915,$D915:$D915)+COUNTIFS($D$2:D915,D915,$F$2:F915,F915)-1&gt;1),"",
IF(AND(F915="Peretoe teenus",H915&lt;[2]an!$M$37,S915="kahepoolne vajaduspõhine",U915&gt;=[2]an!$M$37,U915&lt;=[2]an!$M$38,RANK(D915,$D915:$D915)+COUNTIFS($D$2:D915,D915,$F$2:F915,F915)-1=1),
((EOMONTH(U915,0)-U915+1)*X915)/DAY(EOMONTH(U915,0))+(DAY(U915)-1)*100/DAY(EOMONTH(U915,0)),
IF(AND(F915="Peretoe teenus",H915&lt;[2]an!$M$37,S915="kahepoolne vajaduspõhine",U915&gt;=[2]an!$M$37,U915&lt;=[2]an!$M$38,RANK(D915,$D915:$D915)+COUNTIFS($D$2:D915,D915,$F$2:F915,F915)-1&gt;1),"",
IF(AND(F915="Peretoe teenus",H915&lt;[2]an!$M$37,S915="kahepoolne vajaduspõhine",U915&gt;[2]an!$M$38,RANK(D915,$D915:$D915)+COUNTIFS($D$2:D915,D915,$F$2:F915,F915)-1=1),X915,
IF(AND(F915="Peretoe teenus",H915&lt;[2]an!$M$37,S915="kahepoolne vajaduspõhine",U915&gt;[2]an!$M$38,RANK(D915,$D915:$D915)+COUNTIFS($D$2:D915,D915,$F$2:F915,F915)-1&gt;1),"",X915*W915)))))))))))))),"")</f>
        <v/>
      </c>
      <c r="Z915" s="18" t="str">
        <f t="shared" si="43"/>
        <v/>
      </c>
      <c r="AA915" s="19" t="str">
        <f>IFERROR(VLOOKUP(E915,[2]an!$A$3:$B$81,2,FALSE),"")</f>
        <v/>
      </c>
      <c r="AB915" s="19" t="str">
        <f>IFERROR(VLOOKUP(AA915,[2]an!$C$2:$D$16,2,FALSE),"")</f>
        <v/>
      </c>
      <c r="AC915" s="20"/>
      <c r="AD915" s="21" t="str">
        <f>IF(A915=[2]an!$F$36,VLOOKUP([2]an!$F$36,[2]an!$F$36:$H$36,3,FALSE),IF(A915=[2]an!$F$35,VLOOKUP([2]an!$F$35,[2]an!$F$35:$H$35,3,FALSE),IF(A915=[2]an!$F$33,VLOOKUP([2]an!$F$33,[2]an!$F$33:$H$33,3,FALSE),IF(A915=[2]an!$F$31,VLOOKUP([2]an!$F$31,[2]an!$F$31:$H$31,3,FALSE),""))))</f>
        <v/>
      </c>
    </row>
    <row r="916" spans="6:30" x14ac:dyDescent="0.2">
      <c r="F916" s="10"/>
      <c r="G916" s="8" t="str">
        <f t="shared" si="44"/>
        <v/>
      </c>
      <c r="H916" s="13"/>
      <c r="K916" s="13"/>
      <c r="L916" s="10"/>
      <c r="M916" s="10"/>
      <c r="S916" s="8" t="str">
        <f>IFERROR(VLOOKUP(D916,[1]peretoe_teenus!$A$2:$L$2000,5,FALSE),"")</f>
        <v/>
      </c>
      <c r="U916" s="13"/>
      <c r="V916" s="15" t="str" cm="1">
        <f t="array" ref="V916">IFERROR(IF(AND(F916="Tugigrupp",RANK(K916,$K916:$K916)+COUNTIFS($K$2:K916,K916,$L$2:L916,L916,$M$2:M916,M916,$I$2:I916,I916,$G$2:G916,G916,$F$2:F916,F916)-1=1),SUMPRODUCT(($F$2:$F$4154=F916)*($G$2:$G$4154=G916)*($K$2:$K$4154=K916)*($I$2:$I$4154=I916)*($L$2:$L$4154=L916)*($M$2:$M$4154=M916)),""),"")</f>
        <v/>
      </c>
      <c r="W916" s="15" t="str">
        <f t="shared" si="42"/>
        <v/>
      </c>
      <c r="X916" s="16" t="str">
        <f>IF(AND(A916=[2]an!$G$38,F916=[2]an!$E$40),[2]an!$G$40,IF(AND(A916=[2]an!$G$38,F916=[2]an!$E$41),[2]an!$G$41,IF(AND(A916=[2]an!$G$38,F916=[2]an!$E$39,H916&gt;=[2]an!$M$37),[2]an!$G$39,
IF(AND(A916=[2]an!$G$38,F916=[2]an!$E$39,H916&lt;[2]an!$M$37,S916="kahepoolne vajaduspõhine",U916=""),[2]an!$M$40,
IF(AND(A916=[2]an!$G$38,F916=[2]an!$E$39,H916&lt;[2]an!$M$37,S916="kahepoolne vajaduspõhine",U916&lt;&gt;""),[2]an!$G$39,
IF(AND(A916=[2]an!$G$38,F916=[2]an!$E$39,H916&lt;[2]an!$M$37,S916&lt;&gt;"kahepoolne vajaduspõhine"),[2]an!$G$39,
IF(AND(A916=[2]an!$G$38,F916=[2]an!$E$42),[2]an!$G$42,
IF(AND(A916=[2]an!$H$38,F916=[2]an!$E$40),[2]an!$H$40,IF(AND(A916=[2]an!$H$38,F916=[2]an!$E$41),[2]an!$H$41,IF(AND(A916=[2]an!$H$38,F916=[2]an!$E$39,H916&gt;=[2]an!$M$37),[2]an!$H$39,
IF(AND(A916=[2]an!$H$38,F916=[2]an!$E$39,H916&lt;[2]an!$M$37,S916="kahepoolne vajaduspõhine",U916=""),[2]an!$M$40,
IF(AND(A916=[2]an!$H$38,F916=[2]an!$E$39,H916&lt;[2]an!$M$37,S916="kahepoolne vajaduspõhine",U916&lt;&gt;""),[2]an!$H$39,
IF(AND(A916=[2]an!$H$38,F916=[2]an!$E$39,H916&lt;[2]an!$M$37,S916&lt;&gt;"kahepoolne vajaduspõhine"),[2]an!$H$39,
IF(AND(A916=[2]an!$H$38,F916=[2]an!$E$42),[2]an!$H$42,
IF(AND(A916=[2]an!$I$38,F916=[2]an!$E$40),[2]an!$I$40,IF(AND(A916=[2]an!$I$38,F916=[2]an!$E$41),[2]an!$I$41,IF(AND(A916=[2]an!$I$38,F916=[2]an!$E$39,H916&gt;=[2]an!$M$37),[2]an!$I$39,
IF(AND(A916=[2]an!$I$38,F916=[2]an!$E$39,H916&lt;[2]an!$M$37,S916="kahepoolne vajaduspõhine",U916=""),[2]an!$M$40,
IF(AND(A916=[2]an!$I$38,F916=[2]an!$E$39,H916&lt;[2]an!$M$37,S916="kahepoolne vajaduspõhine",U916&lt;&gt;""),[2]an!$I$39,
IF(AND(A916=[2]an!$I$38,F916=[2]an!$E$39,H916&lt;[2]an!$M$37,S916&lt;&gt;"kahepoolne vajaduspõhine"),[2]an!$I$39,
IF(AND(A916=[2]an!$I$38,F916=[2]an!$E$42),[2]an!$I$42,
IF(AND(A916=[2]an!$J$38,F916=[2]an!$E$40),[2]an!$J$40,IF(AND(A916=[2]an!$J$38,F916=[2]an!$E$41),[2]an!$J$41,IF(AND(A916=[2]an!$J$38,F916=[2]an!$E$39,H916&gt;=[2]an!$M$37),[2]an!$J$39,
IF(AND(A916=[2]an!$J$38,F916=[2]an!$E$39,H916&lt;[2]an!$M$37,S916="kahepoolne vajaduspõhine",U916=""),[2]an!$M$40,
IF(AND(A916=[2]an!$J$38,F916=[2]an!$E$39,H916&lt;[2]an!$M$37,S916="kahepoolne vajaduspõhine",U916&lt;&gt;""),[2]an!$J$39,
IF(AND(A916=[2]an!$J$38,F916=[2]an!$E$39,H916&lt;[2]an!$M$37,S916&lt;&gt;"kahepoolne vajaduspõhine"),[2]an!$J$39,
IF(AND(A916=[2]an!$J$38,F916=[2]an!$E$42),[2]an!$J$42,""))))))))))))))))))))))))))))</f>
        <v/>
      </c>
      <c r="Y916" s="17" t="str">
        <f>IFERROR(IF(F916="Tugigrupp",0,
IF(AND(F916="Peretoe teenus",H916&gt;=[2]an!$M$37,RANK(D916,$D916:$D916)+COUNTIFS($D$2:D916,D916,$F$2:F916,F916)-1&gt;1),"",
IF(AND(F916="Peretoe teenus",H916&gt;=[2]an!$M$37,RANK(D916,$D916:$D916)+COUNTIFS($D$2:D916,D916,$F$2:F916,F916)-1=1,MONTH(H916)=MONTH(K916)=TRUE,YEAR(H916)=YEAR(K916)=TRUE),((EOMONTH(H916,0)-H916+1)*X916)/DAY(EOMONTH(H916,0)),
IF(AND(F916="Peretoe teenus",H916&gt;=[2]an!$M$37,RANK(D916,$D916:$D916)+COUNTIFS($D$2:D916,D916,$F$2:F916,F916)-1=1),X916,
IF(AND(F916="Peretoe teenus",H916&lt;[2]an!$M$37,S916&lt;&gt;"kahepoolne vajaduspõhine",RANK(D916,$D916:$D916)+COUNTIFS($D$2:D916,D916,$F$2:F916,F916)-1=1),X916,
IF(AND(F916="Peretoe teenus",H916&lt;[2]an!$M$37,S916&lt;&gt;"kahepoolne vajaduspõhine",RANK(D916,$D916:$D916)+COUNTIFS($D$2:D916,D916,$F$2:F916,F916)-1&gt;1),"",
IF(AND(F916="Peretoe teenus",H916&lt;[2]an!$M$37,S916="kahepoolne vajaduspõhine",U916="",RANK(D916,$D916:$D916)+COUNTIFS($D$2:D916,D916,$F$2:F916,F916)-1=1),X916,
IF(AND(F916="Peretoe teenus",H916&lt;[2]an!$M$37,S916="kahepoolne vajaduspõhine",U916="",RANK(D916,$D916:$D916)+COUNTIFS($D$2:D916,D916,$F$2:F916,F916)-1&gt;1),"",
IF(AND(F916="Peretoe teenus",H916&lt;[2]an!$M$37,S916="kahepoolne vajaduspõhine",U916&lt;[2]an!$M$37,RANK(D916,$D916:$D916)+COUNTIFS($D$2:D916,D916,$F$2:F916,F916)-1=1),X916,
IF(AND(F916="Peretoe teenus",H916&lt;[2]an!$M$37,S916="kahepoolne vajaduspõhine",U916&lt;[2]an!$M$37,RANK(D916,$D916:$D916)+COUNTIFS($D$2:D916,D916,$F$2:F916,F916)-1&gt;1),"",
IF(AND(F916="Peretoe teenus",H916&lt;[2]an!$M$37,S916="kahepoolne vajaduspõhine",U916&gt;=[2]an!$M$37,U916&lt;=[2]an!$M$38,RANK(D916,$D916:$D916)+COUNTIFS($D$2:D916,D916,$F$2:F916,F916)-1=1),
((EOMONTH(U916,0)-U916+1)*X916)/DAY(EOMONTH(U916,0))+(DAY(U916)-1)*100/DAY(EOMONTH(U916,0)),
IF(AND(F916="Peretoe teenus",H916&lt;[2]an!$M$37,S916="kahepoolne vajaduspõhine",U916&gt;=[2]an!$M$37,U916&lt;=[2]an!$M$38,RANK(D916,$D916:$D916)+COUNTIFS($D$2:D916,D916,$F$2:F916,F916)-1&gt;1),"",
IF(AND(F916="Peretoe teenus",H916&lt;[2]an!$M$37,S916="kahepoolne vajaduspõhine",U916&gt;[2]an!$M$38,RANK(D916,$D916:$D916)+COUNTIFS($D$2:D916,D916,$F$2:F916,F916)-1=1),X916,
IF(AND(F916="Peretoe teenus",H916&lt;[2]an!$M$37,S916="kahepoolne vajaduspõhine",U916&gt;[2]an!$M$38,RANK(D916,$D916:$D916)+COUNTIFS($D$2:D916,D916,$F$2:F916,F916)-1&gt;1),"",X916*W916)))))))))))))),"")</f>
        <v/>
      </c>
      <c r="Z916" s="18" t="str">
        <f t="shared" si="43"/>
        <v/>
      </c>
      <c r="AA916" s="19" t="str">
        <f>IFERROR(VLOOKUP(E916,[2]an!$A$3:$B$81,2,FALSE),"")</f>
        <v/>
      </c>
      <c r="AB916" s="19" t="str">
        <f>IFERROR(VLOOKUP(AA916,[2]an!$C$2:$D$16,2,FALSE),"")</f>
        <v/>
      </c>
      <c r="AC916" s="20"/>
      <c r="AD916" s="21" t="str">
        <f>IF(A916=[2]an!$F$36,VLOOKUP([2]an!$F$36,[2]an!$F$36:$H$36,3,FALSE),IF(A916=[2]an!$F$35,VLOOKUP([2]an!$F$35,[2]an!$F$35:$H$35,3,FALSE),IF(A916=[2]an!$F$33,VLOOKUP([2]an!$F$33,[2]an!$F$33:$H$33,3,FALSE),IF(A916=[2]an!$F$31,VLOOKUP([2]an!$F$31,[2]an!$F$31:$H$31,3,FALSE),""))))</f>
        <v/>
      </c>
    </row>
    <row r="917" spans="6:30" x14ac:dyDescent="0.2">
      <c r="F917" s="10"/>
      <c r="G917" s="8" t="str">
        <f t="shared" si="44"/>
        <v/>
      </c>
      <c r="H917" s="13"/>
      <c r="K917" s="13"/>
      <c r="L917" s="10"/>
      <c r="M917" s="10"/>
      <c r="S917" s="8" t="str">
        <f>IFERROR(VLOOKUP(D917,[1]peretoe_teenus!$A$2:$L$2000,5,FALSE),"")</f>
        <v/>
      </c>
      <c r="U917" s="13"/>
      <c r="V917" s="15" t="str" cm="1">
        <f t="array" ref="V917">IFERROR(IF(AND(F917="Tugigrupp",RANK(K917,$K917:$K917)+COUNTIFS($K$2:K917,K917,$L$2:L917,L917,$M$2:M917,M917,$I$2:I917,I917,$G$2:G917,G917,$F$2:F917,F917)-1=1),SUMPRODUCT(($F$2:$F$4154=F917)*($G$2:$G$4154=G917)*($K$2:$K$4154=K917)*($I$2:$I$4154=I917)*($L$2:$L$4154=L917)*($M$2:$M$4154=M917)),""),"")</f>
        <v/>
      </c>
      <c r="W917" s="15" t="str">
        <f t="shared" si="42"/>
        <v/>
      </c>
      <c r="X917" s="16" t="str">
        <f>IF(AND(A917=[2]an!$G$38,F917=[2]an!$E$40),[2]an!$G$40,IF(AND(A917=[2]an!$G$38,F917=[2]an!$E$41),[2]an!$G$41,IF(AND(A917=[2]an!$G$38,F917=[2]an!$E$39,H917&gt;=[2]an!$M$37),[2]an!$G$39,
IF(AND(A917=[2]an!$G$38,F917=[2]an!$E$39,H917&lt;[2]an!$M$37,S917="kahepoolne vajaduspõhine",U917=""),[2]an!$M$40,
IF(AND(A917=[2]an!$G$38,F917=[2]an!$E$39,H917&lt;[2]an!$M$37,S917="kahepoolne vajaduspõhine",U917&lt;&gt;""),[2]an!$G$39,
IF(AND(A917=[2]an!$G$38,F917=[2]an!$E$39,H917&lt;[2]an!$M$37,S917&lt;&gt;"kahepoolne vajaduspõhine"),[2]an!$G$39,
IF(AND(A917=[2]an!$G$38,F917=[2]an!$E$42),[2]an!$G$42,
IF(AND(A917=[2]an!$H$38,F917=[2]an!$E$40),[2]an!$H$40,IF(AND(A917=[2]an!$H$38,F917=[2]an!$E$41),[2]an!$H$41,IF(AND(A917=[2]an!$H$38,F917=[2]an!$E$39,H917&gt;=[2]an!$M$37),[2]an!$H$39,
IF(AND(A917=[2]an!$H$38,F917=[2]an!$E$39,H917&lt;[2]an!$M$37,S917="kahepoolne vajaduspõhine",U917=""),[2]an!$M$40,
IF(AND(A917=[2]an!$H$38,F917=[2]an!$E$39,H917&lt;[2]an!$M$37,S917="kahepoolne vajaduspõhine",U917&lt;&gt;""),[2]an!$H$39,
IF(AND(A917=[2]an!$H$38,F917=[2]an!$E$39,H917&lt;[2]an!$M$37,S917&lt;&gt;"kahepoolne vajaduspõhine"),[2]an!$H$39,
IF(AND(A917=[2]an!$H$38,F917=[2]an!$E$42),[2]an!$H$42,
IF(AND(A917=[2]an!$I$38,F917=[2]an!$E$40),[2]an!$I$40,IF(AND(A917=[2]an!$I$38,F917=[2]an!$E$41),[2]an!$I$41,IF(AND(A917=[2]an!$I$38,F917=[2]an!$E$39,H917&gt;=[2]an!$M$37),[2]an!$I$39,
IF(AND(A917=[2]an!$I$38,F917=[2]an!$E$39,H917&lt;[2]an!$M$37,S917="kahepoolne vajaduspõhine",U917=""),[2]an!$M$40,
IF(AND(A917=[2]an!$I$38,F917=[2]an!$E$39,H917&lt;[2]an!$M$37,S917="kahepoolne vajaduspõhine",U917&lt;&gt;""),[2]an!$I$39,
IF(AND(A917=[2]an!$I$38,F917=[2]an!$E$39,H917&lt;[2]an!$M$37,S917&lt;&gt;"kahepoolne vajaduspõhine"),[2]an!$I$39,
IF(AND(A917=[2]an!$I$38,F917=[2]an!$E$42),[2]an!$I$42,
IF(AND(A917=[2]an!$J$38,F917=[2]an!$E$40),[2]an!$J$40,IF(AND(A917=[2]an!$J$38,F917=[2]an!$E$41),[2]an!$J$41,IF(AND(A917=[2]an!$J$38,F917=[2]an!$E$39,H917&gt;=[2]an!$M$37),[2]an!$J$39,
IF(AND(A917=[2]an!$J$38,F917=[2]an!$E$39,H917&lt;[2]an!$M$37,S917="kahepoolne vajaduspõhine",U917=""),[2]an!$M$40,
IF(AND(A917=[2]an!$J$38,F917=[2]an!$E$39,H917&lt;[2]an!$M$37,S917="kahepoolne vajaduspõhine",U917&lt;&gt;""),[2]an!$J$39,
IF(AND(A917=[2]an!$J$38,F917=[2]an!$E$39,H917&lt;[2]an!$M$37,S917&lt;&gt;"kahepoolne vajaduspõhine"),[2]an!$J$39,
IF(AND(A917=[2]an!$J$38,F917=[2]an!$E$42),[2]an!$J$42,""))))))))))))))))))))))))))))</f>
        <v/>
      </c>
      <c r="Y917" s="17" t="str">
        <f>IFERROR(IF(F917="Tugigrupp",0,
IF(AND(F917="Peretoe teenus",H917&gt;=[2]an!$M$37,RANK(D917,$D917:$D917)+COUNTIFS($D$2:D917,D917,$F$2:F917,F917)-1&gt;1),"",
IF(AND(F917="Peretoe teenus",H917&gt;=[2]an!$M$37,RANK(D917,$D917:$D917)+COUNTIFS($D$2:D917,D917,$F$2:F917,F917)-1=1,MONTH(H917)=MONTH(K917)=TRUE,YEAR(H917)=YEAR(K917)=TRUE),((EOMONTH(H917,0)-H917+1)*X917)/DAY(EOMONTH(H917,0)),
IF(AND(F917="Peretoe teenus",H917&gt;=[2]an!$M$37,RANK(D917,$D917:$D917)+COUNTIFS($D$2:D917,D917,$F$2:F917,F917)-1=1),X917,
IF(AND(F917="Peretoe teenus",H917&lt;[2]an!$M$37,S917&lt;&gt;"kahepoolne vajaduspõhine",RANK(D917,$D917:$D917)+COUNTIFS($D$2:D917,D917,$F$2:F917,F917)-1=1),X917,
IF(AND(F917="Peretoe teenus",H917&lt;[2]an!$M$37,S917&lt;&gt;"kahepoolne vajaduspõhine",RANK(D917,$D917:$D917)+COUNTIFS($D$2:D917,D917,$F$2:F917,F917)-1&gt;1),"",
IF(AND(F917="Peretoe teenus",H917&lt;[2]an!$M$37,S917="kahepoolne vajaduspõhine",U917="",RANK(D917,$D917:$D917)+COUNTIFS($D$2:D917,D917,$F$2:F917,F917)-1=1),X917,
IF(AND(F917="Peretoe teenus",H917&lt;[2]an!$M$37,S917="kahepoolne vajaduspõhine",U917="",RANK(D917,$D917:$D917)+COUNTIFS($D$2:D917,D917,$F$2:F917,F917)-1&gt;1),"",
IF(AND(F917="Peretoe teenus",H917&lt;[2]an!$M$37,S917="kahepoolne vajaduspõhine",U917&lt;[2]an!$M$37,RANK(D917,$D917:$D917)+COUNTIFS($D$2:D917,D917,$F$2:F917,F917)-1=1),X917,
IF(AND(F917="Peretoe teenus",H917&lt;[2]an!$M$37,S917="kahepoolne vajaduspõhine",U917&lt;[2]an!$M$37,RANK(D917,$D917:$D917)+COUNTIFS($D$2:D917,D917,$F$2:F917,F917)-1&gt;1),"",
IF(AND(F917="Peretoe teenus",H917&lt;[2]an!$M$37,S917="kahepoolne vajaduspõhine",U917&gt;=[2]an!$M$37,U917&lt;=[2]an!$M$38,RANK(D917,$D917:$D917)+COUNTIFS($D$2:D917,D917,$F$2:F917,F917)-1=1),
((EOMONTH(U917,0)-U917+1)*X917)/DAY(EOMONTH(U917,0))+(DAY(U917)-1)*100/DAY(EOMONTH(U917,0)),
IF(AND(F917="Peretoe teenus",H917&lt;[2]an!$M$37,S917="kahepoolne vajaduspõhine",U917&gt;=[2]an!$M$37,U917&lt;=[2]an!$M$38,RANK(D917,$D917:$D917)+COUNTIFS($D$2:D917,D917,$F$2:F917,F917)-1&gt;1),"",
IF(AND(F917="Peretoe teenus",H917&lt;[2]an!$M$37,S917="kahepoolne vajaduspõhine",U917&gt;[2]an!$M$38,RANK(D917,$D917:$D917)+COUNTIFS($D$2:D917,D917,$F$2:F917,F917)-1=1),X917,
IF(AND(F917="Peretoe teenus",H917&lt;[2]an!$M$37,S917="kahepoolne vajaduspõhine",U917&gt;[2]an!$M$38,RANK(D917,$D917:$D917)+COUNTIFS($D$2:D917,D917,$F$2:F917,F917)-1&gt;1),"",X917*W917)))))))))))))),"")</f>
        <v/>
      </c>
      <c r="Z917" s="18" t="str">
        <f t="shared" si="43"/>
        <v/>
      </c>
      <c r="AA917" s="19" t="str">
        <f>IFERROR(VLOOKUP(E917,[2]an!$A$3:$B$81,2,FALSE),"")</f>
        <v/>
      </c>
      <c r="AB917" s="19" t="str">
        <f>IFERROR(VLOOKUP(AA917,[2]an!$C$2:$D$16,2,FALSE),"")</f>
        <v/>
      </c>
      <c r="AC917" s="20"/>
      <c r="AD917" s="21" t="str">
        <f>IF(A917=[2]an!$F$36,VLOOKUP([2]an!$F$36,[2]an!$F$36:$H$36,3,FALSE),IF(A917=[2]an!$F$35,VLOOKUP([2]an!$F$35,[2]an!$F$35:$H$35,3,FALSE),IF(A917=[2]an!$F$33,VLOOKUP([2]an!$F$33,[2]an!$F$33:$H$33,3,FALSE),IF(A917=[2]an!$F$31,VLOOKUP([2]an!$F$31,[2]an!$F$31:$H$31,3,FALSE),""))))</f>
        <v/>
      </c>
    </row>
    <row r="918" spans="6:30" x14ac:dyDescent="0.2">
      <c r="F918" s="10"/>
      <c r="G918" s="8" t="str">
        <f t="shared" si="44"/>
        <v/>
      </c>
      <c r="H918" s="13"/>
      <c r="K918" s="13"/>
      <c r="L918" s="10"/>
      <c r="M918" s="10"/>
      <c r="S918" s="8" t="str">
        <f>IFERROR(VLOOKUP(D918,[1]peretoe_teenus!$A$2:$L$2000,5,FALSE),"")</f>
        <v/>
      </c>
      <c r="U918" s="13"/>
      <c r="V918" s="15" t="str" cm="1">
        <f t="array" ref="V918">IFERROR(IF(AND(F918="Tugigrupp",RANK(K918,$K918:$K918)+COUNTIFS($K$2:K918,K918,$L$2:L918,L918,$M$2:M918,M918,$I$2:I918,I918,$G$2:G918,G918,$F$2:F918,F918)-1=1),SUMPRODUCT(($F$2:$F$4154=F918)*($G$2:$G$4154=G918)*($K$2:$K$4154=K918)*($I$2:$I$4154=I918)*($L$2:$L$4154=L918)*($M$2:$M$4154=M918)),""),"")</f>
        <v/>
      </c>
      <c r="W918" s="15" t="str">
        <f t="shared" si="42"/>
        <v/>
      </c>
      <c r="X918" s="16" t="str">
        <f>IF(AND(A918=[2]an!$G$38,F918=[2]an!$E$40),[2]an!$G$40,IF(AND(A918=[2]an!$G$38,F918=[2]an!$E$41),[2]an!$G$41,IF(AND(A918=[2]an!$G$38,F918=[2]an!$E$39,H918&gt;=[2]an!$M$37),[2]an!$G$39,
IF(AND(A918=[2]an!$G$38,F918=[2]an!$E$39,H918&lt;[2]an!$M$37,S918="kahepoolne vajaduspõhine",U918=""),[2]an!$M$40,
IF(AND(A918=[2]an!$G$38,F918=[2]an!$E$39,H918&lt;[2]an!$M$37,S918="kahepoolne vajaduspõhine",U918&lt;&gt;""),[2]an!$G$39,
IF(AND(A918=[2]an!$G$38,F918=[2]an!$E$39,H918&lt;[2]an!$M$37,S918&lt;&gt;"kahepoolne vajaduspõhine"),[2]an!$G$39,
IF(AND(A918=[2]an!$G$38,F918=[2]an!$E$42),[2]an!$G$42,
IF(AND(A918=[2]an!$H$38,F918=[2]an!$E$40),[2]an!$H$40,IF(AND(A918=[2]an!$H$38,F918=[2]an!$E$41),[2]an!$H$41,IF(AND(A918=[2]an!$H$38,F918=[2]an!$E$39,H918&gt;=[2]an!$M$37),[2]an!$H$39,
IF(AND(A918=[2]an!$H$38,F918=[2]an!$E$39,H918&lt;[2]an!$M$37,S918="kahepoolne vajaduspõhine",U918=""),[2]an!$M$40,
IF(AND(A918=[2]an!$H$38,F918=[2]an!$E$39,H918&lt;[2]an!$M$37,S918="kahepoolne vajaduspõhine",U918&lt;&gt;""),[2]an!$H$39,
IF(AND(A918=[2]an!$H$38,F918=[2]an!$E$39,H918&lt;[2]an!$M$37,S918&lt;&gt;"kahepoolne vajaduspõhine"),[2]an!$H$39,
IF(AND(A918=[2]an!$H$38,F918=[2]an!$E$42),[2]an!$H$42,
IF(AND(A918=[2]an!$I$38,F918=[2]an!$E$40),[2]an!$I$40,IF(AND(A918=[2]an!$I$38,F918=[2]an!$E$41),[2]an!$I$41,IF(AND(A918=[2]an!$I$38,F918=[2]an!$E$39,H918&gt;=[2]an!$M$37),[2]an!$I$39,
IF(AND(A918=[2]an!$I$38,F918=[2]an!$E$39,H918&lt;[2]an!$M$37,S918="kahepoolne vajaduspõhine",U918=""),[2]an!$M$40,
IF(AND(A918=[2]an!$I$38,F918=[2]an!$E$39,H918&lt;[2]an!$M$37,S918="kahepoolne vajaduspõhine",U918&lt;&gt;""),[2]an!$I$39,
IF(AND(A918=[2]an!$I$38,F918=[2]an!$E$39,H918&lt;[2]an!$M$37,S918&lt;&gt;"kahepoolne vajaduspõhine"),[2]an!$I$39,
IF(AND(A918=[2]an!$I$38,F918=[2]an!$E$42),[2]an!$I$42,
IF(AND(A918=[2]an!$J$38,F918=[2]an!$E$40),[2]an!$J$40,IF(AND(A918=[2]an!$J$38,F918=[2]an!$E$41),[2]an!$J$41,IF(AND(A918=[2]an!$J$38,F918=[2]an!$E$39,H918&gt;=[2]an!$M$37),[2]an!$J$39,
IF(AND(A918=[2]an!$J$38,F918=[2]an!$E$39,H918&lt;[2]an!$M$37,S918="kahepoolne vajaduspõhine",U918=""),[2]an!$M$40,
IF(AND(A918=[2]an!$J$38,F918=[2]an!$E$39,H918&lt;[2]an!$M$37,S918="kahepoolne vajaduspõhine",U918&lt;&gt;""),[2]an!$J$39,
IF(AND(A918=[2]an!$J$38,F918=[2]an!$E$39,H918&lt;[2]an!$M$37,S918&lt;&gt;"kahepoolne vajaduspõhine"),[2]an!$J$39,
IF(AND(A918=[2]an!$J$38,F918=[2]an!$E$42),[2]an!$J$42,""))))))))))))))))))))))))))))</f>
        <v/>
      </c>
      <c r="Y918" s="17" t="str">
        <f>IFERROR(IF(F918="Tugigrupp",0,
IF(AND(F918="Peretoe teenus",H918&gt;=[2]an!$M$37,RANK(D918,$D918:$D918)+COUNTIFS($D$2:D918,D918,$F$2:F918,F918)-1&gt;1),"",
IF(AND(F918="Peretoe teenus",H918&gt;=[2]an!$M$37,RANK(D918,$D918:$D918)+COUNTIFS($D$2:D918,D918,$F$2:F918,F918)-1=1,MONTH(H918)=MONTH(K918)=TRUE,YEAR(H918)=YEAR(K918)=TRUE),((EOMONTH(H918,0)-H918+1)*X918)/DAY(EOMONTH(H918,0)),
IF(AND(F918="Peretoe teenus",H918&gt;=[2]an!$M$37,RANK(D918,$D918:$D918)+COUNTIFS($D$2:D918,D918,$F$2:F918,F918)-1=1),X918,
IF(AND(F918="Peretoe teenus",H918&lt;[2]an!$M$37,S918&lt;&gt;"kahepoolne vajaduspõhine",RANK(D918,$D918:$D918)+COUNTIFS($D$2:D918,D918,$F$2:F918,F918)-1=1),X918,
IF(AND(F918="Peretoe teenus",H918&lt;[2]an!$M$37,S918&lt;&gt;"kahepoolne vajaduspõhine",RANK(D918,$D918:$D918)+COUNTIFS($D$2:D918,D918,$F$2:F918,F918)-1&gt;1),"",
IF(AND(F918="Peretoe teenus",H918&lt;[2]an!$M$37,S918="kahepoolne vajaduspõhine",U918="",RANK(D918,$D918:$D918)+COUNTIFS($D$2:D918,D918,$F$2:F918,F918)-1=1),X918,
IF(AND(F918="Peretoe teenus",H918&lt;[2]an!$M$37,S918="kahepoolne vajaduspõhine",U918="",RANK(D918,$D918:$D918)+COUNTIFS($D$2:D918,D918,$F$2:F918,F918)-1&gt;1),"",
IF(AND(F918="Peretoe teenus",H918&lt;[2]an!$M$37,S918="kahepoolne vajaduspõhine",U918&lt;[2]an!$M$37,RANK(D918,$D918:$D918)+COUNTIFS($D$2:D918,D918,$F$2:F918,F918)-1=1),X918,
IF(AND(F918="Peretoe teenus",H918&lt;[2]an!$M$37,S918="kahepoolne vajaduspõhine",U918&lt;[2]an!$M$37,RANK(D918,$D918:$D918)+COUNTIFS($D$2:D918,D918,$F$2:F918,F918)-1&gt;1),"",
IF(AND(F918="Peretoe teenus",H918&lt;[2]an!$M$37,S918="kahepoolne vajaduspõhine",U918&gt;=[2]an!$M$37,U918&lt;=[2]an!$M$38,RANK(D918,$D918:$D918)+COUNTIFS($D$2:D918,D918,$F$2:F918,F918)-1=1),
((EOMONTH(U918,0)-U918+1)*X918)/DAY(EOMONTH(U918,0))+(DAY(U918)-1)*100/DAY(EOMONTH(U918,0)),
IF(AND(F918="Peretoe teenus",H918&lt;[2]an!$M$37,S918="kahepoolne vajaduspõhine",U918&gt;=[2]an!$M$37,U918&lt;=[2]an!$M$38,RANK(D918,$D918:$D918)+COUNTIFS($D$2:D918,D918,$F$2:F918,F918)-1&gt;1),"",
IF(AND(F918="Peretoe teenus",H918&lt;[2]an!$M$37,S918="kahepoolne vajaduspõhine",U918&gt;[2]an!$M$38,RANK(D918,$D918:$D918)+COUNTIFS($D$2:D918,D918,$F$2:F918,F918)-1=1),X918,
IF(AND(F918="Peretoe teenus",H918&lt;[2]an!$M$37,S918="kahepoolne vajaduspõhine",U918&gt;[2]an!$M$38,RANK(D918,$D918:$D918)+COUNTIFS($D$2:D918,D918,$F$2:F918,F918)-1&gt;1),"",X918*W918)))))))))))))),"")</f>
        <v/>
      </c>
      <c r="Z918" s="18" t="str">
        <f t="shared" si="43"/>
        <v/>
      </c>
      <c r="AA918" s="19" t="str">
        <f>IFERROR(VLOOKUP(E918,[2]an!$A$3:$B$81,2,FALSE),"")</f>
        <v/>
      </c>
      <c r="AB918" s="19" t="str">
        <f>IFERROR(VLOOKUP(AA918,[2]an!$C$2:$D$16,2,FALSE),"")</f>
        <v/>
      </c>
      <c r="AC918" s="20"/>
      <c r="AD918" s="21" t="str">
        <f>IF(A918=[2]an!$F$36,VLOOKUP([2]an!$F$36,[2]an!$F$36:$H$36,3,FALSE),IF(A918=[2]an!$F$35,VLOOKUP([2]an!$F$35,[2]an!$F$35:$H$35,3,FALSE),IF(A918=[2]an!$F$33,VLOOKUP([2]an!$F$33,[2]an!$F$33:$H$33,3,FALSE),IF(A918=[2]an!$F$31,VLOOKUP([2]an!$F$31,[2]an!$F$31:$H$31,3,FALSE),""))))</f>
        <v/>
      </c>
    </row>
    <row r="919" spans="6:30" x14ac:dyDescent="0.2">
      <c r="F919" s="10"/>
      <c r="G919" s="8" t="str">
        <f t="shared" si="44"/>
        <v/>
      </c>
      <c r="H919" s="13"/>
      <c r="K919" s="13"/>
      <c r="L919" s="10"/>
      <c r="M919" s="10"/>
      <c r="S919" s="8" t="str">
        <f>IFERROR(VLOOKUP(D919,[1]peretoe_teenus!$A$2:$L$2000,5,FALSE),"")</f>
        <v/>
      </c>
      <c r="U919" s="13"/>
      <c r="V919" s="15" t="str" cm="1">
        <f t="array" ref="V919">IFERROR(IF(AND(F919="Tugigrupp",RANK(K919,$K919:$K919)+COUNTIFS($K$2:K919,K919,$L$2:L919,L919,$M$2:M919,M919,$I$2:I919,I919,$G$2:G919,G919,$F$2:F919,F919)-1=1),SUMPRODUCT(($F$2:$F$4154=F919)*($G$2:$G$4154=G919)*($K$2:$K$4154=K919)*($I$2:$I$4154=I919)*($L$2:$L$4154=L919)*($M$2:$M$4154=M919)),""),"")</f>
        <v/>
      </c>
      <c r="W919" s="15" t="str">
        <f t="shared" si="42"/>
        <v/>
      </c>
      <c r="X919" s="16" t="str">
        <f>IF(AND(A919=[2]an!$G$38,F919=[2]an!$E$40),[2]an!$G$40,IF(AND(A919=[2]an!$G$38,F919=[2]an!$E$41),[2]an!$G$41,IF(AND(A919=[2]an!$G$38,F919=[2]an!$E$39,H919&gt;=[2]an!$M$37),[2]an!$G$39,
IF(AND(A919=[2]an!$G$38,F919=[2]an!$E$39,H919&lt;[2]an!$M$37,S919="kahepoolne vajaduspõhine",U919=""),[2]an!$M$40,
IF(AND(A919=[2]an!$G$38,F919=[2]an!$E$39,H919&lt;[2]an!$M$37,S919="kahepoolne vajaduspõhine",U919&lt;&gt;""),[2]an!$G$39,
IF(AND(A919=[2]an!$G$38,F919=[2]an!$E$39,H919&lt;[2]an!$M$37,S919&lt;&gt;"kahepoolne vajaduspõhine"),[2]an!$G$39,
IF(AND(A919=[2]an!$G$38,F919=[2]an!$E$42),[2]an!$G$42,
IF(AND(A919=[2]an!$H$38,F919=[2]an!$E$40),[2]an!$H$40,IF(AND(A919=[2]an!$H$38,F919=[2]an!$E$41),[2]an!$H$41,IF(AND(A919=[2]an!$H$38,F919=[2]an!$E$39,H919&gt;=[2]an!$M$37),[2]an!$H$39,
IF(AND(A919=[2]an!$H$38,F919=[2]an!$E$39,H919&lt;[2]an!$M$37,S919="kahepoolne vajaduspõhine",U919=""),[2]an!$M$40,
IF(AND(A919=[2]an!$H$38,F919=[2]an!$E$39,H919&lt;[2]an!$M$37,S919="kahepoolne vajaduspõhine",U919&lt;&gt;""),[2]an!$H$39,
IF(AND(A919=[2]an!$H$38,F919=[2]an!$E$39,H919&lt;[2]an!$M$37,S919&lt;&gt;"kahepoolne vajaduspõhine"),[2]an!$H$39,
IF(AND(A919=[2]an!$H$38,F919=[2]an!$E$42),[2]an!$H$42,
IF(AND(A919=[2]an!$I$38,F919=[2]an!$E$40),[2]an!$I$40,IF(AND(A919=[2]an!$I$38,F919=[2]an!$E$41),[2]an!$I$41,IF(AND(A919=[2]an!$I$38,F919=[2]an!$E$39,H919&gt;=[2]an!$M$37),[2]an!$I$39,
IF(AND(A919=[2]an!$I$38,F919=[2]an!$E$39,H919&lt;[2]an!$M$37,S919="kahepoolne vajaduspõhine",U919=""),[2]an!$M$40,
IF(AND(A919=[2]an!$I$38,F919=[2]an!$E$39,H919&lt;[2]an!$M$37,S919="kahepoolne vajaduspõhine",U919&lt;&gt;""),[2]an!$I$39,
IF(AND(A919=[2]an!$I$38,F919=[2]an!$E$39,H919&lt;[2]an!$M$37,S919&lt;&gt;"kahepoolne vajaduspõhine"),[2]an!$I$39,
IF(AND(A919=[2]an!$I$38,F919=[2]an!$E$42),[2]an!$I$42,
IF(AND(A919=[2]an!$J$38,F919=[2]an!$E$40),[2]an!$J$40,IF(AND(A919=[2]an!$J$38,F919=[2]an!$E$41),[2]an!$J$41,IF(AND(A919=[2]an!$J$38,F919=[2]an!$E$39,H919&gt;=[2]an!$M$37),[2]an!$J$39,
IF(AND(A919=[2]an!$J$38,F919=[2]an!$E$39,H919&lt;[2]an!$M$37,S919="kahepoolne vajaduspõhine",U919=""),[2]an!$M$40,
IF(AND(A919=[2]an!$J$38,F919=[2]an!$E$39,H919&lt;[2]an!$M$37,S919="kahepoolne vajaduspõhine",U919&lt;&gt;""),[2]an!$J$39,
IF(AND(A919=[2]an!$J$38,F919=[2]an!$E$39,H919&lt;[2]an!$M$37,S919&lt;&gt;"kahepoolne vajaduspõhine"),[2]an!$J$39,
IF(AND(A919=[2]an!$J$38,F919=[2]an!$E$42),[2]an!$J$42,""))))))))))))))))))))))))))))</f>
        <v/>
      </c>
      <c r="Y919" s="17" t="str">
        <f>IFERROR(IF(F919="Tugigrupp",0,
IF(AND(F919="Peretoe teenus",H919&gt;=[2]an!$M$37,RANK(D919,$D919:$D919)+COUNTIFS($D$2:D919,D919,$F$2:F919,F919)-1&gt;1),"",
IF(AND(F919="Peretoe teenus",H919&gt;=[2]an!$M$37,RANK(D919,$D919:$D919)+COUNTIFS($D$2:D919,D919,$F$2:F919,F919)-1=1,MONTH(H919)=MONTH(K919)=TRUE,YEAR(H919)=YEAR(K919)=TRUE),((EOMONTH(H919,0)-H919+1)*X919)/DAY(EOMONTH(H919,0)),
IF(AND(F919="Peretoe teenus",H919&gt;=[2]an!$M$37,RANK(D919,$D919:$D919)+COUNTIFS($D$2:D919,D919,$F$2:F919,F919)-1=1),X919,
IF(AND(F919="Peretoe teenus",H919&lt;[2]an!$M$37,S919&lt;&gt;"kahepoolne vajaduspõhine",RANK(D919,$D919:$D919)+COUNTIFS($D$2:D919,D919,$F$2:F919,F919)-1=1),X919,
IF(AND(F919="Peretoe teenus",H919&lt;[2]an!$M$37,S919&lt;&gt;"kahepoolne vajaduspõhine",RANK(D919,$D919:$D919)+COUNTIFS($D$2:D919,D919,$F$2:F919,F919)-1&gt;1),"",
IF(AND(F919="Peretoe teenus",H919&lt;[2]an!$M$37,S919="kahepoolne vajaduspõhine",U919="",RANK(D919,$D919:$D919)+COUNTIFS($D$2:D919,D919,$F$2:F919,F919)-1=1),X919,
IF(AND(F919="Peretoe teenus",H919&lt;[2]an!$M$37,S919="kahepoolne vajaduspõhine",U919="",RANK(D919,$D919:$D919)+COUNTIFS($D$2:D919,D919,$F$2:F919,F919)-1&gt;1),"",
IF(AND(F919="Peretoe teenus",H919&lt;[2]an!$M$37,S919="kahepoolne vajaduspõhine",U919&lt;[2]an!$M$37,RANK(D919,$D919:$D919)+COUNTIFS($D$2:D919,D919,$F$2:F919,F919)-1=1),X919,
IF(AND(F919="Peretoe teenus",H919&lt;[2]an!$M$37,S919="kahepoolne vajaduspõhine",U919&lt;[2]an!$M$37,RANK(D919,$D919:$D919)+COUNTIFS($D$2:D919,D919,$F$2:F919,F919)-1&gt;1),"",
IF(AND(F919="Peretoe teenus",H919&lt;[2]an!$M$37,S919="kahepoolne vajaduspõhine",U919&gt;=[2]an!$M$37,U919&lt;=[2]an!$M$38,RANK(D919,$D919:$D919)+COUNTIFS($D$2:D919,D919,$F$2:F919,F919)-1=1),
((EOMONTH(U919,0)-U919+1)*X919)/DAY(EOMONTH(U919,0))+(DAY(U919)-1)*100/DAY(EOMONTH(U919,0)),
IF(AND(F919="Peretoe teenus",H919&lt;[2]an!$M$37,S919="kahepoolne vajaduspõhine",U919&gt;=[2]an!$M$37,U919&lt;=[2]an!$M$38,RANK(D919,$D919:$D919)+COUNTIFS($D$2:D919,D919,$F$2:F919,F919)-1&gt;1),"",
IF(AND(F919="Peretoe teenus",H919&lt;[2]an!$M$37,S919="kahepoolne vajaduspõhine",U919&gt;[2]an!$M$38,RANK(D919,$D919:$D919)+COUNTIFS($D$2:D919,D919,$F$2:F919,F919)-1=1),X919,
IF(AND(F919="Peretoe teenus",H919&lt;[2]an!$M$37,S919="kahepoolne vajaduspõhine",U919&gt;[2]an!$M$38,RANK(D919,$D919:$D919)+COUNTIFS($D$2:D919,D919,$F$2:F919,F919)-1&gt;1),"",X919*W919)))))))))))))),"")</f>
        <v/>
      </c>
      <c r="Z919" s="18" t="str">
        <f t="shared" si="43"/>
        <v/>
      </c>
      <c r="AA919" s="19" t="str">
        <f>IFERROR(VLOOKUP(E919,[2]an!$A$3:$B$81,2,FALSE),"")</f>
        <v/>
      </c>
      <c r="AB919" s="19" t="str">
        <f>IFERROR(VLOOKUP(AA919,[2]an!$C$2:$D$16,2,FALSE),"")</f>
        <v/>
      </c>
      <c r="AC919" s="20"/>
      <c r="AD919" s="21" t="str">
        <f>IF(A919=[2]an!$F$36,VLOOKUP([2]an!$F$36,[2]an!$F$36:$H$36,3,FALSE),IF(A919=[2]an!$F$35,VLOOKUP([2]an!$F$35,[2]an!$F$35:$H$35,3,FALSE),IF(A919=[2]an!$F$33,VLOOKUP([2]an!$F$33,[2]an!$F$33:$H$33,3,FALSE),IF(A919=[2]an!$F$31,VLOOKUP([2]an!$F$31,[2]an!$F$31:$H$31,3,FALSE),""))))</f>
        <v/>
      </c>
    </row>
    <row r="920" spans="6:30" x14ac:dyDescent="0.2">
      <c r="F920" s="10"/>
      <c r="G920" s="8" t="str">
        <f t="shared" si="44"/>
        <v/>
      </c>
      <c r="H920" s="13"/>
      <c r="K920" s="13"/>
      <c r="L920" s="10"/>
      <c r="M920" s="10"/>
      <c r="S920" s="8" t="str">
        <f>IFERROR(VLOOKUP(D920,[1]peretoe_teenus!$A$2:$L$2000,5,FALSE),"")</f>
        <v/>
      </c>
      <c r="U920" s="13"/>
      <c r="V920" s="15" t="str" cm="1">
        <f t="array" ref="V920">IFERROR(IF(AND(F920="Tugigrupp",RANK(K920,$K920:$K920)+COUNTIFS($K$2:K920,K920,$L$2:L920,L920,$M$2:M920,M920,$I$2:I920,I920,$G$2:G920,G920,$F$2:F920,F920)-1=1),SUMPRODUCT(($F$2:$F$4154=F920)*($G$2:$G$4154=G920)*($K$2:$K$4154=K920)*($I$2:$I$4154=I920)*($L$2:$L$4154=L920)*($M$2:$M$4154=M920)),""),"")</f>
        <v/>
      </c>
      <c r="W920" s="15" t="str">
        <f t="shared" si="42"/>
        <v/>
      </c>
      <c r="X920" s="16" t="str">
        <f>IF(AND(A920=[2]an!$G$38,F920=[2]an!$E$40),[2]an!$G$40,IF(AND(A920=[2]an!$G$38,F920=[2]an!$E$41),[2]an!$G$41,IF(AND(A920=[2]an!$G$38,F920=[2]an!$E$39,H920&gt;=[2]an!$M$37),[2]an!$G$39,
IF(AND(A920=[2]an!$G$38,F920=[2]an!$E$39,H920&lt;[2]an!$M$37,S920="kahepoolne vajaduspõhine",U920=""),[2]an!$M$40,
IF(AND(A920=[2]an!$G$38,F920=[2]an!$E$39,H920&lt;[2]an!$M$37,S920="kahepoolne vajaduspõhine",U920&lt;&gt;""),[2]an!$G$39,
IF(AND(A920=[2]an!$G$38,F920=[2]an!$E$39,H920&lt;[2]an!$M$37,S920&lt;&gt;"kahepoolne vajaduspõhine"),[2]an!$G$39,
IF(AND(A920=[2]an!$G$38,F920=[2]an!$E$42),[2]an!$G$42,
IF(AND(A920=[2]an!$H$38,F920=[2]an!$E$40),[2]an!$H$40,IF(AND(A920=[2]an!$H$38,F920=[2]an!$E$41),[2]an!$H$41,IF(AND(A920=[2]an!$H$38,F920=[2]an!$E$39,H920&gt;=[2]an!$M$37),[2]an!$H$39,
IF(AND(A920=[2]an!$H$38,F920=[2]an!$E$39,H920&lt;[2]an!$M$37,S920="kahepoolne vajaduspõhine",U920=""),[2]an!$M$40,
IF(AND(A920=[2]an!$H$38,F920=[2]an!$E$39,H920&lt;[2]an!$M$37,S920="kahepoolne vajaduspõhine",U920&lt;&gt;""),[2]an!$H$39,
IF(AND(A920=[2]an!$H$38,F920=[2]an!$E$39,H920&lt;[2]an!$M$37,S920&lt;&gt;"kahepoolne vajaduspõhine"),[2]an!$H$39,
IF(AND(A920=[2]an!$H$38,F920=[2]an!$E$42),[2]an!$H$42,
IF(AND(A920=[2]an!$I$38,F920=[2]an!$E$40),[2]an!$I$40,IF(AND(A920=[2]an!$I$38,F920=[2]an!$E$41),[2]an!$I$41,IF(AND(A920=[2]an!$I$38,F920=[2]an!$E$39,H920&gt;=[2]an!$M$37),[2]an!$I$39,
IF(AND(A920=[2]an!$I$38,F920=[2]an!$E$39,H920&lt;[2]an!$M$37,S920="kahepoolne vajaduspõhine",U920=""),[2]an!$M$40,
IF(AND(A920=[2]an!$I$38,F920=[2]an!$E$39,H920&lt;[2]an!$M$37,S920="kahepoolne vajaduspõhine",U920&lt;&gt;""),[2]an!$I$39,
IF(AND(A920=[2]an!$I$38,F920=[2]an!$E$39,H920&lt;[2]an!$M$37,S920&lt;&gt;"kahepoolne vajaduspõhine"),[2]an!$I$39,
IF(AND(A920=[2]an!$I$38,F920=[2]an!$E$42),[2]an!$I$42,
IF(AND(A920=[2]an!$J$38,F920=[2]an!$E$40),[2]an!$J$40,IF(AND(A920=[2]an!$J$38,F920=[2]an!$E$41),[2]an!$J$41,IF(AND(A920=[2]an!$J$38,F920=[2]an!$E$39,H920&gt;=[2]an!$M$37),[2]an!$J$39,
IF(AND(A920=[2]an!$J$38,F920=[2]an!$E$39,H920&lt;[2]an!$M$37,S920="kahepoolne vajaduspõhine",U920=""),[2]an!$M$40,
IF(AND(A920=[2]an!$J$38,F920=[2]an!$E$39,H920&lt;[2]an!$M$37,S920="kahepoolne vajaduspõhine",U920&lt;&gt;""),[2]an!$J$39,
IF(AND(A920=[2]an!$J$38,F920=[2]an!$E$39,H920&lt;[2]an!$M$37,S920&lt;&gt;"kahepoolne vajaduspõhine"),[2]an!$J$39,
IF(AND(A920=[2]an!$J$38,F920=[2]an!$E$42),[2]an!$J$42,""))))))))))))))))))))))))))))</f>
        <v/>
      </c>
      <c r="Y920" s="17" t="str">
        <f>IFERROR(IF(F920="Tugigrupp",0,
IF(AND(F920="Peretoe teenus",H920&gt;=[2]an!$M$37,RANK(D920,$D920:$D920)+COUNTIFS($D$2:D920,D920,$F$2:F920,F920)-1&gt;1),"",
IF(AND(F920="Peretoe teenus",H920&gt;=[2]an!$M$37,RANK(D920,$D920:$D920)+COUNTIFS($D$2:D920,D920,$F$2:F920,F920)-1=1,MONTH(H920)=MONTH(K920)=TRUE,YEAR(H920)=YEAR(K920)=TRUE),((EOMONTH(H920,0)-H920+1)*X920)/DAY(EOMONTH(H920,0)),
IF(AND(F920="Peretoe teenus",H920&gt;=[2]an!$M$37,RANK(D920,$D920:$D920)+COUNTIFS($D$2:D920,D920,$F$2:F920,F920)-1=1),X920,
IF(AND(F920="Peretoe teenus",H920&lt;[2]an!$M$37,S920&lt;&gt;"kahepoolne vajaduspõhine",RANK(D920,$D920:$D920)+COUNTIFS($D$2:D920,D920,$F$2:F920,F920)-1=1),X920,
IF(AND(F920="Peretoe teenus",H920&lt;[2]an!$M$37,S920&lt;&gt;"kahepoolne vajaduspõhine",RANK(D920,$D920:$D920)+COUNTIFS($D$2:D920,D920,$F$2:F920,F920)-1&gt;1),"",
IF(AND(F920="Peretoe teenus",H920&lt;[2]an!$M$37,S920="kahepoolne vajaduspõhine",U920="",RANK(D920,$D920:$D920)+COUNTIFS($D$2:D920,D920,$F$2:F920,F920)-1=1),X920,
IF(AND(F920="Peretoe teenus",H920&lt;[2]an!$M$37,S920="kahepoolne vajaduspõhine",U920="",RANK(D920,$D920:$D920)+COUNTIFS($D$2:D920,D920,$F$2:F920,F920)-1&gt;1),"",
IF(AND(F920="Peretoe teenus",H920&lt;[2]an!$M$37,S920="kahepoolne vajaduspõhine",U920&lt;[2]an!$M$37,RANK(D920,$D920:$D920)+COUNTIFS($D$2:D920,D920,$F$2:F920,F920)-1=1),X920,
IF(AND(F920="Peretoe teenus",H920&lt;[2]an!$M$37,S920="kahepoolne vajaduspõhine",U920&lt;[2]an!$M$37,RANK(D920,$D920:$D920)+COUNTIFS($D$2:D920,D920,$F$2:F920,F920)-1&gt;1),"",
IF(AND(F920="Peretoe teenus",H920&lt;[2]an!$M$37,S920="kahepoolne vajaduspõhine",U920&gt;=[2]an!$M$37,U920&lt;=[2]an!$M$38,RANK(D920,$D920:$D920)+COUNTIFS($D$2:D920,D920,$F$2:F920,F920)-1=1),
((EOMONTH(U920,0)-U920+1)*X920)/DAY(EOMONTH(U920,0))+(DAY(U920)-1)*100/DAY(EOMONTH(U920,0)),
IF(AND(F920="Peretoe teenus",H920&lt;[2]an!$M$37,S920="kahepoolne vajaduspõhine",U920&gt;=[2]an!$M$37,U920&lt;=[2]an!$M$38,RANK(D920,$D920:$D920)+COUNTIFS($D$2:D920,D920,$F$2:F920,F920)-1&gt;1),"",
IF(AND(F920="Peretoe teenus",H920&lt;[2]an!$M$37,S920="kahepoolne vajaduspõhine",U920&gt;[2]an!$M$38,RANK(D920,$D920:$D920)+COUNTIFS($D$2:D920,D920,$F$2:F920,F920)-1=1),X920,
IF(AND(F920="Peretoe teenus",H920&lt;[2]an!$M$37,S920="kahepoolne vajaduspõhine",U920&gt;[2]an!$M$38,RANK(D920,$D920:$D920)+COUNTIFS($D$2:D920,D920,$F$2:F920,F920)-1&gt;1),"",X920*W920)))))))))))))),"")</f>
        <v/>
      </c>
      <c r="Z920" s="18" t="str">
        <f t="shared" si="43"/>
        <v/>
      </c>
      <c r="AA920" s="19" t="str">
        <f>IFERROR(VLOOKUP(E920,[2]an!$A$3:$B$81,2,FALSE),"")</f>
        <v/>
      </c>
      <c r="AB920" s="19" t="str">
        <f>IFERROR(VLOOKUP(AA920,[2]an!$C$2:$D$16,2,FALSE),"")</f>
        <v/>
      </c>
      <c r="AC920" s="20"/>
      <c r="AD920" s="21" t="str">
        <f>IF(A920=[2]an!$F$36,VLOOKUP([2]an!$F$36,[2]an!$F$36:$H$36,3,FALSE),IF(A920=[2]an!$F$35,VLOOKUP([2]an!$F$35,[2]an!$F$35:$H$35,3,FALSE),IF(A920=[2]an!$F$33,VLOOKUP([2]an!$F$33,[2]an!$F$33:$H$33,3,FALSE),IF(A920=[2]an!$F$31,VLOOKUP([2]an!$F$31,[2]an!$F$31:$H$31,3,FALSE),""))))</f>
        <v/>
      </c>
    </row>
    <row r="921" spans="6:30" x14ac:dyDescent="0.2">
      <c r="F921" s="10"/>
      <c r="G921" s="8" t="str">
        <f t="shared" si="44"/>
        <v/>
      </c>
      <c r="H921" s="13"/>
      <c r="K921" s="13"/>
      <c r="L921" s="10"/>
      <c r="M921" s="10"/>
      <c r="S921" s="8" t="str">
        <f>IFERROR(VLOOKUP(D921,[1]peretoe_teenus!$A$2:$L$2000,5,FALSE),"")</f>
        <v/>
      </c>
      <c r="U921" s="13"/>
      <c r="V921" s="15" t="str" cm="1">
        <f t="array" ref="V921">IFERROR(IF(AND(F921="Tugigrupp",RANK(K921,$K921:$K921)+COUNTIFS($K$2:K921,K921,$L$2:L921,L921,$M$2:M921,M921,$I$2:I921,I921,$G$2:G921,G921,$F$2:F921,F921)-1=1),SUMPRODUCT(($F$2:$F$4154=F921)*($G$2:$G$4154=G921)*($K$2:$K$4154=K921)*($I$2:$I$4154=I921)*($L$2:$L$4154=L921)*($M$2:$M$4154=M921)),""),"")</f>
        <v/>
      </c>
      <c r="W921" s="15" t="str">
        <f t="shared" si="42"/>
        <v/>
      </c>
      <c r="X921" s="16" t="str">
        <f>IF(AND(A921=[2]an!$G$38,F921=[2]an!$E$40),[2]an!$G$40,IF(AND(A921=[2]an!$G$38,F921=[2]an!$E$41),[2]an!$G$41,IF(AND(A921=[2]an!$G$38,F921=[2]an!$E$39,H921&gt;=[2]an!$M$37),[2]an!$G$39,
IF(AND(A921=[2]an!$G$38,F921=[2]an!$E$39,H921&lt;[2]an!$M$37,S921="kahepoolne vajaduspõhine",U921=""),[2]an!$M$40,
IF(AND(A921=[2]an!$G$38,F921=[2]an!$E$39,H921&lt;[2]an!$M$37,S921="kahepoolne vajaduspõhine",U921&lt;&gt;""),[2]an!$G$39,
IF(AND(A921=[2]an!$G$38,F921=[2]an!$E$39,H921&lt;[2]an!$M$37,S921&lt;&gt;"kahepoolne vajaduspõhine"),[2]an!$G$39,
IF(AND(A921=[2]an!$G$38,F921=[2]an!$E$42),[2]an!$G$42,
IF(AND(A921=[2]an!$H$38,F921=[2]an!$E$40),[2]an!$H$40,IF(AND(A921=[2]an!$H$38,F921=[2]an!$E$41),[2]an!$H$41,IF(AND(A921=[2]an!$H$38,F921=[2]an!$E$39,H921&gt;=[2]an!$M$37),[2]an!$H$39,
IF(AND(A921=[2]an!$H$38,F921=[2]an!$E$39,H921&lt;[2]an!$M$37,S921="kahepoolne vajaduspõhine",U921=""),[2]an!$M$40,
IF(AND(A921=[2]an!$H$38,F921=[2]an!$E$39,H921&lt;[2]an!$M$37,S921="kahepoolne vajaduspõhine",U921&lt;&gt;""),[2]an!$H$39,
IF(AND(A921=[2]an!$H$38,F921=[2]an!$E$39,H921&lt;[2]an!$M$37,S921&lt;&gt;"kahepoolne vajaduspõhine"),[2]an!$H$39,
IF(AND(A921=[2]an!$H$38,F921=[2]an!$E$42),[2]an!$H$42,
IF(AND(A921=[2]an!$I$38,F921=[2]an!$E$40),[2]an!$I$40,IF(AND(A921=[2]an!$I$38,F921=[2]an!$E$41),[2]an!$I$41,IF(AND(A921=[2]an!$I$38,F921=[2]an!$E$39,H921&gt;=[2]an!$M$37),[2]an!$I$39,
IF(AND(A921=[2]an!$I$38,F921=[2]an!$E$39,H921&lt;[2]an!$M$37,S921="kahepoolne vajaduspõhine",U921=""),[2]an!$M$40,
IF(AND(A921=[2]an!$I$38,F921=[2]an!$E$39,H921&lt;[2]an!$M$37,S921="kahepoolne vajaduspõhine",U921&lt;&gt;""),[2]an!$I$39,
IF(AND(A921=[2]an!$I$38,F921=[2]an!$E$39,H921&lt;[2]an!$M$37,S921&lt;&gt;"kahepoolne vajaduspõhine"),[2]an!$I$39,
IF(AND(A921=[2]an!$I$38,F921=[2]an!$E$42),[2]an!$I$42,
IF(AND(A921=[2]an!$J$38,F921=[2]an!$E$40),[2]an!$J$40,IF(AND(A921=[2]an!$J$38,F921=[2]an!$E$41),[2]an!$J$41,IF(AND(A921=[2]an!$J$38,F921=[2]an!$E$39,H921&gt;=[2]an!$M$37),[2]an!$J$39,
IF(AND(A921=[2]an!$J$38,F921=[2]an!$E$39,H921&lt;[2]an!$M$37,S921="kahepoolne vajaduspõhine",U921=""),[2]an!$M$40,
IF(AND(A921=[2]an!$J$38,F921=[2]an!$E$39,H921&lt;[2]an!$M$37,S921="kahepoolne vajaduspõhine",U921&lt;&gt;""),[2]an!$J$39,
IF(AND(A921=[2]an!$J$38,F921=[2]an!$E$39,H921&lt;[2]an!$M$37,S921&lt;&gt;"kahepoolne vajaduspõhine"),[2]an!$J$39,
IF(AND(A921=[2]an!$J$38,F921=[2]an!$E$42),[2]an!$J$42,""))))))))))))))))))))))))))))</f>
        <v/>
      </c>
      <c r="Y921" s="17" t="str">
        <f>IFERROR(IF(F921="Tugigrupp",0,
IF(AND(F921="Peretoe teenus",H921&gt;=[2]an!$M$37,RANK(D921,$D921:$D921)+COUNTIFS($D$2:D921,D921,$F$2:F921,F921)-1&gt;1),"",
IF(AND(F921="Peretoe teenus",H921&gt;=[2]an!$M$37,RANK(D921,$D921:$D921)+COUNTIFS($D$2:D921,D921,$F$2:F921,F921)-1=1,MONTH(H921)=MONTH(K921)=TRUE,YEAR(H921)=YEAR(K921)=TRUE),((EOMONTH(H921,0)-H921+1)*X921)/DAY(EOMONTH(H921,0)),
IF(AND(F921="Peretoe teenus",H921&gt;=[2]an!$M$37,RANK(D921,$D921:$D921)+COUNTIFS($D$2:D921,D921,$F$2:F921,F921)-1=1),X921,
IF(AND(F921="Peretoe teenus",H921&lt;[2]an!$M$37,S921&lt;&gt;"kahepoolne vajaduspõhine",RANK(D921,$D921:$D921)+COUNTIFS($D$2:D921,D921,$F$2:F921,F921)-1=1),X921,
IF(AND(F921="Peretoe teenus",H921&lt;[2]an!$M$37,S921&lt;&gt;"kahepoolne vajaduspõhine",RANK(D921,$D921:$D921)+COUNTIFS($D$2:D921,D921,$F$2:F921,F921)-1&gt;1),"",
IF(AND(F921="Peretoe teenus",H921&lt;[2]an!$M$37,S921="kahepoolne vajaduspõhine",U921="",RANK(D921,$D921:$D921)+COUNTIFS($D$2:D921,D921,$F$2:F921,F921)-1=1),X921,
IF(AND(F921="Peretoe teenus",H921&lt;[2]an!$M$37,S921="kahepoolne vajaduspõhine",U921="",RANK(D921,$D921:$D921)+COUNTIFS($D$2:D921,D921,$F$2:F921,F921)-1&gt;1),"",
IF(AND(F921="Peretoe teenus",H921&lt;[2]an!$M$37,S921="kahepoolne vajaduspõhine",U921&lt;[2]an!$M$37,RANK(D921,$D921:$D921)+COUNTIFS($D$2:D921,D921,$F$2:F921,F921)-1=1),X921,
IF(AND(F921="Peretoe teenus",H921&lt;[2]an!$M$37,S921="kahepoolne vajaduspõhine",U921&lt;[2]an!$M$37,RANK(D921,$D921:$D921)+COUNTIFS($D$2:D921,D921,$F$2:F921,F921)-1&gt;1),"",
IF(AND(F921="Peretoe teenus",H921&lt;[2]an!$M$37,S921="kahepoolne vajaduspõhine",U921&gt;=[2]an!$M$37,U921&lt;=[2]an!$M$38,RANK(D921,$D921:$D921)+COUNTIFS($D$2:D921,D921,$F$2:F921,F921)-1=1),
((EOMONTH(U921,0)-U921+1)*X921)/DAY(EOMONTH(U921,0))+(DAY(U921)-1)*100/DAY(EOMONTH(U921,0)),
IF(AND(F921="Peretoe teenus",H921&lt;[2]an!$M$37,S921="kahepoolne vajaduspõhine",U921&gt;=[2]an!$M$37,U921&lt;=[2]an!$M$38,RANK(D921,$D921:$D921)+COUNTIFS($D$2:D921,D921,$F$2:F921,F921)-1&gt;1),"",
IF(AND(F921="Peretoe teenus",H921&lt;[2]an!$M$37,S921="kahepoolne vajaduspõhine",U921&gt;[2]an!$M$38,RANK(D921,$D921:$D921)+COUNTIFS($D$2:D921,D921,$F$2:F921,F921)-1=1),X921,
IF(AND(F921="Peretoe teenus",H921&lt;[2]an!$M$37,S921="kahepoolne vajaduspõhine",U921&gt;[2]an!$M$38,RANK(D921,$D921:$D921)+COUNTIFS($D$2:D921,D921,$F$2:F921,F921)-1&gt;1),"",X921*W921)))))))))))))),"")</f>
        <v/>
      </c>
      <c r="Z921" s="18" t="str">
        <f t="shared" si="43"/>
        <v/>
      </c>
      <c r="AA921" s="19" t="str">
        <f>IFERROR(VLOOKUP(E921,[2]an!$A$3:$B$81,2,FALSE),"")</f>
        <v/>
      </c>
      <c r="AB921" s="19" t="str">
        <f>IFERROR(VLOOKUP(AA921,[2]an!$C$2:$D$16,2,FALSE),"")</f>
        <v/>
      </c>
      <c r="AC921" s="20"/>
      <c r="AD921" s="21" t="str">
        <f>IF(A921=[2]an!$F$36,VLOOKUP([2]an!$F$36,[2]an!$F$36:$H$36,3,FALSE),IF(A921=[2]an!$F$35,VLOOKUP([2]an!$F$35,[2]an!$F$35:$H$35,3,FALSE),IF(A921=[2]an!$F$33,VLOOKUP([2]an!$F$33,[2]an!$F$33:$H$33,3,FALSE),IF(A921=[2]an!$F$31,VLOOKUP([2]an!$F$31,[2]an!$F$31:$H$31,3,FALSE),""))))</f>
        <v/>
      </c>
    </row>
    <row r="922" spans="6:30" x14ac:dyDescent="0.2">
      <c r="F922" s="10"/>
      <c r="G922" s="8" t="str">
        <f t="shared" si="44"/>
        <v/>
      </c>
      <c r="H922" s="13"/>
      <c r="K922" s="13"/>
      <c r="L922" s="10"/>
      <c r="M922" s="10"/>
      <c r="S922" s="8" t="str">
        <f>IFERROR(VLOOKUP(D922,[1]peretoe_teenus!$A$2:$L$2000,5,FALSE),"")</f>
        <v/>
      </c>
      <c r="U922" s="13"/>
      <c r="V922" s="15" t="str" cm="1">
        <f t="array" ref="V922">IFERROR(IF(AND(F922="Tugigrupp",RANK(K922,$K922:$K922)+COUNTIFS($K$2:K922,K922,$L$2:L922,L922,$M$2:M922,M922,$I$2:I922,I922,$G$2:G922,G922,$F$2:F922,F922)-1=1),SUMPRODUCT(($F$2:$F$4154=F922)*($G$2:$G$4154=G922)*($K$2:$K$4154=K922)*($I$2:$I$4154=I922)*($L$2:$L$4154=L922)*($M$2:$M$4154=M922)),""),"")</f>
        <v/>
      </c>
      <c r="W922" s="15" t="str">
        <f t="shared" si="42"/>
        <v/>
      </c>
      <c r="X922" s="16" t="str">
        <f>IF(AND(A922=[2]an!$G$38,F922=[2]an!$E$40),[2]an!$G$40,IF(AND(A922=[2]an!$G$38,F922=[2]an!$E$41),[2]an!$G$41,IF(AND(A922=[2]an!$G$38,F922=[2]an!$E$39,H922&gt;=[2]an!$M$37),[2]an!$G$39,
IF(AND(A922=[2]an!$G$38,F922=[2]an!$E$39,H922&lt;[2]an!$M$37,S922="kahepoolne vajaduspõhine",U922=""),[2]an!$M$40,
IF(AND(A922=[2]an!$G$38,F922=[2]an!$E$39,H922&lt;[2]an!$M$37,S922="kahepoolne vajaduspõhine",U922&lt;&gt;""),[2]an!$G$39,
IF(AND(A922=[2]an!$G$38,F922=[2]an!$E$39,H922&lt;[2]an!$M$37,S922&lt;&gt;"kahepoolne vajaduspõhine"),[2]an!$G$39,
IF(AND(A922=[2]an!$G$38,F922=[2]an!$E$42),[2]an!$G$42,
IF(AND(A922=[2]an!$H$38,F922=[2]an!$E$40),[2]an!$H$40,IF(AND(A922=[2]an!$H$38,F922=[2]an!$E$41),[2]an!$H$41,IF(AND(A922=[2]an!$H$38,F922=[2]an!$E$39,H922&gt;=[2]an!$M$37),[2]an!$H$39,
IF(AND(A922=[2]an!$H$38,F922=[2]an!$E$39,H922&lt;[2]an!$M$37,S922="kahepoolne vajaduspõhine",U922=""),[2]an!$M$40,
IF(AND(A922=[2]an!$H$38,F922=[2]an!$E$39,H922&lt;[2]an!$M$37,S922="kahepoolne vajaduspõhine",U922&lt;&gt;""),[2]an!$H$39,
IF(AND(A922=[2]an!$H$38,F922=[2]an!$E$39,H922&lt;[2]an!$M$37,S922&lt;&gt;"kahepoolne vajaduspõhine"),[2]an!$H$39,
IF(AND(A922=[2]an!$H$38,F922=[2]an!$E$42),[2]an!$H$42,
IF(AND(A922=[2]an!$I$38,F922=[2]an!$E$40),[2]an!$I$40,IF(AND(A922=[2]an!$I$38,F922=[2]an!$E$41),[2]an!$I$41,IF(AND(A922=[2]an!$I$38,F922=[2]an!$E$39,H922&gt;=[2]an!$M$37),[2]an!$I$39,
IF(AND(A922=[2]an!$I$38,F922=[2]an!$E$39,H922&lt;[2]an!$M$37,S922="kahepoolne vajaduspõhine",U922=""),[2]an!$M$40,
IF(AND(A922=[2]an!$I$38,F922=[2]an!$E$39,H922&lt;[2]an!$M$37,S922="kahepoolne vajaduspõhine",U922&lt;&gt;""),[2]an!$I$39,
IF(AND(A922=[2]an!$I$38,F922=[2]an!$E$39,H922&lt;[2]an!$M$37,S922&lt;&gt;"kahepoolne vajaduspõhine"),[2]an!$I$39,
IF(AND(A922=[2]an!$I$38,F922=[2]an!$E$42),[2]an!$I$42,
IF(AND(A922=[2]an!$J$38,F922=[2]an!$E$40),[2]an!$J$40,IF(AND(A922=[2]an!$J$38,F922=[2]an!$E$41),[2]an!$J$41,IF(AND(A922=[2]an!$J$38,F922=[2]an!$E$39,H922&gt;=[2]an!$M$37),[2]an!$J$39,
IF(AND(A922=[2]an!$J$38,F922=[2]an!$E$39,H922&lt;[2]an!$M$37,S922="kahepoolne vajaduspõhine",U922=""),[2]an!$M$40,
IF(AND(A922=[2]an!$J$38,F922=[2]an!$E$39,H922&lt;[2]an!$M$37,S922="kahepoolne vajaduspõhine",U922&lt;&gt;""),[2]an!$J$39,
IF(AND(A922=[2]an!$J$38,F922=[2]an!$E$39,H922&lt;[2]an!$M$37,S922&lt;&gt;"kahepoolne vajaduspõhine"),[2]an!$J$39,
IF(AND(A922=[2]an!$J$38,F922=[2]an!$E$42),[2]an!$J$42,""))))))))))))))))))))))))))))</f>
        <v/>
      </c>
      <c r="Y922" s="17" t="str">
        <f>IFERROR(IF(F922="Tugigrupp",0,
IF(AND(F922="Peretoe teenus",H922&gt;=[2]an!$M$37,RANK(D922,$D922:$D922)+COUNTIFS($D$2:D922,D922,$F$2:F922,F922)-1&gt;1),"",
IF(AND(F922="Peretoe teenus",H922&gt;=[2]an!$M$37,RANK(D922,$D922:$D922)+COUNTIFS($D$2:D922,D922,$F$2:F922,F922)-1=1,MONTH(H922)=MONTH(K922)=TRUE,YEAR(H922)=YEAR(K922)=TRUE),((EOMONTH(H922,0)-H922+1)*X922)/DAY(EOMONTH(H922,0)),
IF(AND(F922="Peretoe teenus",H922&gt;=[2]an!$M$37,RANK(D922,$D922:$D922)+COUNTIFS($D$2:D922,D922,$F$2:F922,F922)-1=1),X922,
IF(AND(F922="Peretoe teenus",H922&lt;[2]an!$M$37,S922&lt;&gt;"kahepoolne vajaduspõhine",RANK(D922,$D922:$D922)+COUNTIFS($D$2:D922,D922,$F$2:F922,F922)-1=1),X922,
IF(AND(F922="Peretoe teenus",H922&lt;[2]an!$M$37,S922&lt;&gt;"kahepoolne vajaduspõhine",RANK(D922,$D922:$D922)+COUNTIFS($D$2:D922,D922,$F$2:F922,F922)-1&gt;1),"",
IF(AND(F922="Peretoe teenus",H922&lt;[2]an!$M$37,S922="kahepoolne vajaduspõhine",U922="",RANK(D922,$D922:$D922)+COUNTIFS($D$2:D922,D922,$F$2:F922,F922)-1=1),X922,
IF(AND(F922="Peretoe teenus",H922&lt;[2]an!$M$37,S922="kahepoolne vajaduspõhine",U922="",RANK(D922,$D922:$D922)+COUNTIFS($D$2:D922,D922,$F$2:F922,F922)-1&gt;1),"",
IF(AND(F922="Peretoe teenus",H922&lt;[2]an!$M$37,S922="kahepoolne vajaduspõhine",U922&lt;[2]an!$M$37,RANK(D922,$D922:$D922)+COUNTIFS($D$2:D922,D922,$F$2:F922,F922)-1=1),X922,
IF(AND(F922="Peretoe teenus",H922&lt;[2]an!$M$37,S922="kahepoolne vajaduspõhine",U922&lt;[2]an!$M$37,RANK(D922,$D922:$D922)+COUNTIFS($D$2:D922,D922,$F$2:F922,F922)-1&gt;1),"",
IF(AND(F922="Peretoe teenus",H922&lt;[2]an!$M$37,S922="kahepoolne vajaduspõhine",U922&gt;=[2]an!$M$37,U922&lt;=[2]an!$M$38,RANK(D922,$D922:$D922)+COUNTIFS($D$2:D922,D922,$F$2:F922,F922)-1=1),
((EOMONTH(U922,0)-U922+1)*X922)/DAY(EOMONTH(U922,0))+(DAY(U922)-1)*100/DAY(EOMONTH(U922,0)),
IF(AND(F922="Peretoe teenus",H922&lt;[2]an!$M$37,S922="kahepoolne vajaduspõhine",U922&gt;=[2]an!$M$37,U922&lt;=[2]an!$M$38,RANK(D922,$D922:$D922)+COUNTIFS($D$2:D922,D922,$F$2:F922,F922)-1&gt;1),"",
IF(AND(F922="Peretoe teenus",H922&lt;[2]an!$M$37,S922="kahepoolne vajaduspõhine",U922&gt;[2]an!$M$38,RANK(D922,$D922:$D922)+COUNTIFS($D$2:D922,D922,$F$2:F922,F922)-1=1),X922,
IF(AND(F922="Peretoe teenus",H922&lt;[2]an!$M$37,S922="kahepoolne vajaduspõhine",U922&gt;[2]an!$M$38,RANK(D922,$D922:$D922)+COUNTIFS($D$2:D922,D922,$F$2:F922,F922)-1&gt;1),"",X922*W922)))))))))))))),"")</f>
        <v/>
      </c>
      <c r="Z922" s="18" t="str">
        <f t="shared" si="43"/>
        <v/>
      </c>
      <c r="AA922" s="19" t="str">
        <f>IFERROR(VLOOKUP(E922,[2]an!$A$3:$B$81,2,FALSE),"")</f>
        <v/>
      </c>
      <c r="AB922" s="19" t="str">
        <f>IFERROR(VLOOKUP(AA922,[2]an!$C$2:$D$16,2,FALSE),"")</f>
        <v/>
      </c>
      <c r="AC922" s="20"/>
      <c r="AD922" s="21" t="str">
        <f>IF(A922=[2]an!$F$36,VLOOKUP([2]an!$F$36,[2]an!$F$36:$H$36,3,FALSE),IF(A922=[2]an!$F$35,VLOOKUP([2]an!$F$35,[2]an!$F$35:$H$35,3,FALSE),IF(A922=[2]an!$F$33,VLOOKUP([2]an!$F$33,[2]an!$F$33:$H$33,3,FALSE),IF(A922=[2]an!$F$31,VLOOKUP([2]an!$F$31,[2]an!$F$31:$H$31,3,FALSE),""))))</f>
        <v/>
      </c>
    </row>
    <row r="923" spans="6:30" x14ac:dyDescent="0.2">
      <c r="F923" s="10"/>
      <c r="G923" s="8" t="str">
        <f t="shared" si="44"/>
        <v/>
      </c>
      <c r="H923" s="13"/>
      <c r="K923" s="13"/>
      <c r="L923" s="10"/>
      <c r="M923" s="10"/>
      <c r="S923" s="8" t="str">
        <f>IFERROR(VLOOKUP(D923,[1]peretoe_teenus!$A$2:$L$2000,5,FALSE),"")</f>
        <v/>
      </c>
      <c r="U923" s="13"/>
      <c r="V923" s="15" t="str" cm="1">
        <f t="array" ref="V923">IFERROR(IF(AND(F923="Tugigrupp",RANK(K923,$K923:$K923)+COUNTIFS($K$2:K923,K923,$L$2:L923,L923,$M$2:M923,M923,$I$2:I923,I923,$G$2:G923,G923,$F$2:F923,F923)-1=1),SUMPRODUCT(($F$2:$F$4154=F923)*($G$2:$G$4154=G923)*($K$2:$K$4154=K923)*($I$2:$I$4154=I923)*($L$2:$L$4154=L923)*($M$2:$M$4154=M923)),""),"")</f>
        <v/>
      </c>
      <c r="W923" s="15" t="str">
        <f t="shared" si="42"/>
        <v/>
      </c>
      <c r="X923" s="16" t="str">
        <f>IF(AND(A923=[2]an!$G$38,F923=[2]an!$E$40),[2]an!$G$40,IF(AND(A923=[2]an!$G$38,F923=[2]an!$E$41),[2]an!$G$41,IF(AND(A923=[2]an!$G$38,F923=[2]an!$E$39,H923&gt;=[2]an!$M$37),[2]an!$G$39,
IF(AND(A923=[2]an!$G$38,F923=[2]an!$E$39,H923&lt;[2]an!$M$37,S923="kahepoolne vajaduspõhine",U923=""),[2]an!$M$40,
IF(AND(A923=[2]an!$G$38,F923=[2]an!$E$39,H923&lt;[2]an!$M$37,S923="kahepoolne vajaduspõhine",U923&lt;&gt;""),[2]an!$G$39,
IF(AND(A923=[2]an!$G$38,F923=[2]an!$E$39,H923&lt;[2]an!$M$37,S923&lt;&gt;"kahepoolne vajaduspõhine"),[2]an!$G$39,
IF(AND(A923=[2]an!$G$38,F923=[2]an!$E$42),[2]an!$G$42,
IF(AND(A923=[2]an!$H$38,F923=[2]an!$E$40),[2]an!$H$40,IF(AND(A923=[2]an!$H$38,F923=[2]an!$E$41),[2]an!$H$41,IF(AND(A923=[2]an!$H$38,F923=[2]an!$E$39,H923&gt;=[2]an!$M$37),[2]an!$H$39,
IF(AND(A923=[2]an!$H$38,F923=[2]an!$E$39,H923&lt;[2]an!$M$37,S923="kahepoolne vajaduspõhine",U923=""),[2]an!$M$40,
IF(AND(A923=[2]an!$H$38,F923=[2]an!$E$39,H923&lt;[2]an!$M$37,S923="kahepoolne vajaduspõhine",U923&lt;&gt;""),[2]an!$H$39,
IF(AND(A923=[2]an!$H$38,F923=[2]an!$E$39,H923&lt;[2]an!$M$37,S923&lt;&gt;"kahepoolne vajaduspõhine"),[2]an!$H$39,
IF(AND(A923=[2]an!$H$38,F923=[2]an!$E$42),[2]an!$H$42,
IF(AND(A923=[2]an!$I$38,F923=[2]an!$E$40),[2]an!$I$40,IF(AND(A923=[2]an!$I$38,F923=[2]an!$E$41),[2]an!$I$41,IF(AND(A923=[2]an!$I$38,F923=[2]an!$E$39,H923&gt;=[2]an!$M$37),[2]an!$I$39,
IF(AND(A923=[2]an!$I$38,F923=[2]an!$E$39,H923&lt;[2]an!$M$37,S923="kahepoolne vajaduspõhine",U923=""),[2]an!$M$40,
IF(AND(A923=[2]an!$I$38,F923=[2]an!$E$39,H923&lt;[2]an!$M$37,S923="kahepoolne vajaduspõhine",U923&lt;&gt;""),[2]an!$I$39,
IF(AND(A923=[2]an!$I$38,F923=[2]an!$E$39,H923&lt;[2]an!$M$37,S923&lt;&gt;"kahepoolne vajaduspõhine"),[2]an!$I$39,
IF(AND(A923=[2]an!$I$38,F923=[2]an!$E$42),[2]an!$I$42,
IF(AND(A923=[2]an!$J$38,F923=[2]an!$E$40),[2]an!$J$40,IF(AND(A923=[2]an!$J$38,F923=[2]an!$E$41),[2]an!$J$41,IF(AND(A923=[2]an!$J$38,F923=[2]an!$E$39,H923&gt;=[2]an!$M$37),[2]an!$J$39,
IF(AND(A923=[2]an!$J$38,F923=[2]an!$E$39,H923&lt;[2]an!$M$37,S923="kahepoolne vajaduspõhine",U923=""),[2]an!$M$40,
IF(AND(A923=[2]an!$J$38,F923=[2]an!$E$39,H923&lt;[2]an!$M$37,S923="kahepoolne vajaduspõhine",U923&lt;&gt;""),[2]an!$J$39,
IF(AND(A923=[2]an!$J$38,F923=[2]an!$E$39,H923&lt;[2]an!$M$37,S923&lt;&gt;"kahepoolne vajaduspõhine"),[2]an!$J$39,
IF(AND(A923=[2]an!$J$38,F923=[2]an!$E$42),[2]an!$J$42,""))))))))))))))))))))))))))))</f>
        <v/>
      </c>
      <c r="Y923" s="17" t="str">
        <f>IFERROR(IF(F923="Tugigrupp",0,
IF(AND(F923="Peretoe teenus",H923&gt;=[2]an!$M$37,RANK(D923,$D923:$D923)+COUNTIFS($D$2:D923,D923,$F$2:F923,F923)-1&gt;1),"",
IF(AND(F923="Peretoe teenus",H923&gt;=[2]an!$M$37,RANK(D923,$D923:$D923)+COUNTIFS($D$2:D923,D923,$F$2:F923,F923)-1=1,MONTH(H923)=MONTH(K923)=TRUE,YEAR(H923)=YEAR(K923)=TRUE),((EOMONTH(H923,0)-H923+1)*X923)/DAY(EOMONTH(H923,0)),
IF(AND(F923="Peretoe teenus",H923&gt;=[2]an!$M$37,RANK(D923,$D923:$D923)+COUNTIFS($D$2:D923,D923,$F$2:F923,F923)-1=1),X923,
IF(AND(F923="Peretoe teenus",H923&lt;[2]an!$M$37,S923&lt;&gt;"kahepoolne vajaduspõhine",RANK(D923,$D923:$D923)+COUNTIFS($D$2:D923,D923,$F$2:F923,F923)-1=1),X923,
IF(AND(F923="Peretoe teenus",H923&lt;[2]an!$M$37,S923&lt;&gt;"kahepoolne vajaduspõhine",RANK(D923,$D923:$D923)+COUNTIFS($D$2:D923,D923,$F$2:F923,F923)-1&gt;1),"",
IF(AND(F923="Peretoe teenus",H923&lt;[2]an!$M$37,S923="kahepoolne vajaduspõhine",U923="",RANK(D923,$D923:$D923)+COUNTIFS($D$2:D923,D923,$F$2:F923,F923)-1=1),X923,
IF(AND(F923="Peretoe teenus",H923&lt;[2]an!$M$37,S923="kahepoolne vajaduspõhine",U923="",RANK(D923,$D923:$D923)+COUNTIFS($D$2:D923,D923,$F$2:F923,F923)-1&gt;1),"",
IF(AND(F923="Peretoe teenus",H923&lt;[2]an!$M$37,S923="kahepoolne vajaduspõhine",U923&lt;[2]an!$M$37,RANK(D923,$D923:$D923)+COUNTIFS($D$2:D923,D923,$F$2:F923,F923)-1=1),X923,
IF(AND(F923="Peretoe teenus",H923&lt;[2]an!$M$37,S923="kahepoolne vajaduspõhine",U923&lt;[2]an!$M$37,RANK(D923,$D923:$D923)+COUNTIFS($D$2:D923,D923,$F$2:F923,F923)-1&gt;1),"",
IF(AND(F923="Peretoe teenus",H923&lt;[2]an!$M$37,S923="kahepoolne vajaduspõhine",U923&gt;=[2]an!$M$37,U923&lt;=[2]an!$M$38,RANK(D923,$D923:$D923)+COUNTIFS($D$2:D923,D923,$F$2:F923,F923)-1=1),
((EOMONTH(U923,0)-U923+1)*X923)/DAY(EOMONTH(U923,0))+(DAY(U923)-1)*100/DAY(EOMONTH(U923,0)),
IF(AND(F923="Peretoe teenus",H923&lt;[2]an!$M$37,S923="kahepoolne vajaduspõhine",U923&gt;=[2]an!$M$37,U923&lt;=[2]an!$M$38,RANK(D923,$D923:$D923)+COUNTIFS($D$2:D923,D923,$F$2:F923,F923)-1&gt;1),"",
IF(AND(F923="Peretoe teenus",H923&lt;[2]an!$M$37,S923="kahepoolne vajaduspõhine",U923&gt;[2]an!$M$38,RANK(D923,$D923:$D923)+COUNTIFS($D$2:D923,D923,$F$2:F923,F923)-1=1),X923,
IF(AND(F923="Peretoe teenus",H923&lt;[2]an!$M$37,S923="kahepoolne vajaduspõhine",U923&gt;[2]an!$M$38,RANK(D923,$D923:$D923)+COUNTIFS($D$2:D923,D923,$F$2:F923,F923)-1&gt;1),"",X923*W923)))))))))))))),"")</f>
        <v/>
      </c>
      <c r="Z923" s="18" t="str">
        <f t="shared" si="43"/>
        <v/>
      </c>
      <c r="AA923" s="19" t="str">
        <f>IFERROR(VLOOKUP(E923,[2]an!$A$3:$B$81,2,FALSE),"")</f>
        <v/>
      </c>
      <c r="AB923" s="19" t="str">
        <f>IFERROR(VLOOKUP(AA923,[2]an!$C$2:$D$16,2,FALSE),"")</f>
        <v/>
      </c>
      <c r="AC923" s="20"/>
      <c r="AD923" s="21" t="str">
        <f>IF(A923=[2]an!$F$36,VLOOKUP([2]an!$F$36,[2]an!$F$36:$H$36,3,FALSE),IF(A923=[2]an!$F$35,VLOOKUP([2]an!$F$35,[2]an!$F$35:$H$35,3,FALSE),IF(A923=[2]an!$F$33,VLOOKUP([2]an!$F$33,[2]an!$F$33:$H$33,3,FALSE),IF(A923=[2]an!$F$31,VLOOKUP([2]an!$F$31,[2]an!$F$31:$H$31,3,FALSE),""))))</f>
        <v/>
      </c>
    </row>
    <row r="924" spans="6:30" x14ac:dyDescent="0.2">
      <c r="F924" s="10"/>
      <c r="G924" s="8" t="str">
        <f t="shared" si="44"/>
        <v/>
      </c>
      <c r="H924" s="13"/>
      <c r="K924" s="13"/>
      <c r="L924" s="10"/>
      <c r="M924" s="10"/>
      <c r="S924" s="8" t="str">
        <f>IFERROR(VLOOKUP(D924,[1]peretoe_teenus!$A$2:$L$2000,5,FALSE),"")</f>
        <v/>
      </c>
      <c r="U924" s="13"/>
      <c r="V924" s="15" t="str" cm="1">
        <f t="array" ref="V924">IFERROR(IF(AND(F924="Tugigrupp",RANK(K924,$K924:$K924)+COUNTIFS($K$2:K924,K924,$L$2:L924,L924,$M$2:M924,M924,$I$2:I924,I924,$G$2:G924,G924,$F$2:F924,F924)-1=1),SUMPRODUCT(($F$2:$F$4154=F924)*($G$2:$G$4154=G924)*($K$2:$K$4154=K924)*($I$2:$I$4154=I924)*($L$2:$L$4154=L924)*($M$2:$M$4154=M924)),""),"")</f>
        <v/>
      </c>
      <c r="W924" s="15" t="str">
        <f t="shared" si="42"/>
        <v/>
      </c>
      <c r="X924" s="16" t="str">
        <f>IF(AND(A924=[2]an!$G$38,F924=[2]an!$E$40),[2]an!$G$40,IF(AND(A924=[2]an!$G$38,F924=[2]an!$E$41),[2]an!$G$41,IF(AND(A924=[2]an!$G$38,F924=[2]an!$E$39,H924&gt;=[2]an!$M$37),[2]an!$G$39,
IF(AND(A924=[2]an!$G$38,F924=[2]an!$E$39,H924&lt;[2]an!$M$37,S924="kahepoolne vajaduspõhine",U924=""),[2]an!$M$40,
IF(AND(A924=[2]an!$G$38,F924=[2]an!$E$39,H924&lt;[2]an!$M$37,S924="kahepoolne vajaduspõhine",U924&lt;&gt;""),[2]an!$G$39,
IF(AND(A924=[2]an!$G$38,F924=[2]an!$E$39,H924&lt;[2]an!$M$37,S924&lt;&gt;"kahepoolne vajaduspõhine"),[2]an!$G$39,
IF(AND(A924=[2]an!$G$38,F924=[2]an!$E$42),[2]an!$G$42,
IF(AND(A924=[2]an!$H$38,F924=[2]an!$E$40),[2]an!$H$40,IF(AND(A924=[2]an!$H$38,F924=[2]an!$E$41),[2]an!$H$41,IF(AND(A924=[2]an!$H$38,F924=[2]an!$E$39,H924&gt;=[2]an!$M$37),[2]an!$H$39,
IF(AND(A924=[2]an!$H$38,F924=[2]an!$E$39,H924&lt;[2]an!$M$37,S924="kahepoolne vajaduspõhine",U924=""),[2]an!$M$40,
IF(AND(A924=[2]an!$H$38,F924=[2]an!$E$39,H924&lt;[2]an!$M$37,S924="kahepoolne vajaduspõhine",U924&lt;&gt;""),[2]an!$H$39,
IF(AND(A924=[2]an!$H$38,F924=[2]an!$E$39,H924&lt;[2]an!$M$37,S924&lt;&gt;"kahepoolne vajaduspõhine"),[2]an!$H$39,
IF(AND(A924=[2]an!$H$38,F924=[2]an!$E$42),[2]an!$H$42,
IF(AND(A924=[2]an!$I$38,F924=[2]an!$E$40),[2]an!$I$40,IF(AND(A924=[2]an!$I$38,F924=[2]an!$E$41),[2]an!$I$41,IF(AND(A924=[2]an!$I$38,F924=[2]an!$E$39,H924&gt;=[2]an!$M$37),[2]an!$I$39,
IF(AND(A924=[2]an!$I$38,F924=[2]an!$E$39,H924&lt;[2]an!$M$37,S924="kahepoolne vajaduspõhine",U924=""),[2]an!$M$40,
IF(AND(A924=[2]an!$I$38,F924=[2]an!$E$39,H924&lt;[2]an!$M$37,S924="kahepoolne vajaduspõhine",U924&lt;&gt;""),[2]an!$I$39,
IF(AND(A924=[2]an!$I$38,F924=[2]an!$E$39,H924&lt;[2]an!$M$37,S924&lt;&gt;"kahepoolne vajaduspõhine"),[2]an!$I$39,
IF(AND(A924=[2]an!$I$38,F924=[2]an!$E$42),[2]an!$I$42,
IF(AND(A924=[2]an!$J$38,F924=[2]an!$E$40),[2]an!$J$40,IF(AND(A924=[2]an!$J$38,F924=[2]an!$E$41),[2]an!$J$41,IF(AND(A924=[2]an!$J$38,F924=[2]an!$E$39,H924&gt;=[2]an!$M$37),[2]an!$J$39,
IF(AND(A924=[2]an!$J$38,F924=[2]an!$E$39,H924&lt;[2]an!$M$37,S924="kahepoolne vajaduspõhine",U924=""),[2]an!$M$40,
IF(AND(A924=[2]an!$J$38,F924=[2]an!$E$39,H924&lt;[2]an!$M$37,S924="kahepoolne vajaduspõhine",U924&lt;&gt;""),[2]an!$J$39,
IF(AND(A924=[2]an!$J$38,F924=[2]an!$E$39,H924&lt;[2]an!$M$37,S924&lt;&gt;"kahepoolne vajaduspõhine"),[2]an!$J$39,
IF(AND(A924=[2]an!$J$38,F924=[2]an!$E$42),[2]an!$J$42,""))))))))))))))))))))))))))))</f>
        <v/>
      </c>
      <c r="Y924" s="17" t="str">
        <f>IFERROR(IF(F924="Tugigrupp",0,
IF(AND(F924="Peretoe teenus",H924&gt;=[2]an!$M$37,RANK(D924,$D924:$D924)+COUNTIFS($D$2:D924,D924,$F$2:F924,F924)-1&gt;1),"",
IF(AND(F924="Peretoe teenus",H924&gt;=[2]an!$M$37,RANK(D924,$D924:$D924)+COUNTIFS($D$2:D924,D924,$F$2:F924,F924)-1=1,MONTH(H924)=MONTH(K924)=TRUE,YEAR(H924)=YEAR(K924)=TRUE),((EOMONTH(H924,0)-H924+1)*X924)/DAY(EOMONTH(H924,0)),
IF(AND(F924="Peretoe teenus",H924&gt;=[2]an!$M$37,RANK(D924,$D924:$D924)+COUNTIFS($D$2:D924,D924,$F$2:F924,F924)-1=1),X924,
IF(AND(F924="Peretoe teenus",H924&lt;[2]an!$M$37,S924&lt;&gt;"kahepoolne vajaduspõhine",RANK(D924,$D924:$D924)+COUNTIFS($D$2:D924,D924,$F$2:F924,F924)-1=1),X924,
IF(AND(F924="Peretoe teenus",H924&lt;[2]an!$M$37,S924&lt;&gt;"kahepoolne vajaduspõhine",RANK(D924,$D924:$D924)+COUNTIFS($D$2:D924,D924,$F$2:F924,F924)-1&gt;1),"",
IF(AND(F924="Peretoe teenus",H924&lt;[2]an!$M$37,S924="kahepoolne vajaduspõhine",U924="",RANK(D924,$D924:$D924)+COUNTIFS($D$2:D924,D924,$F$2:F924,F924)-1=1),X924,
IF(AND(F924="Peretoe teenus",H924&lt;[2]an!$M$37,S924="kahepoolne vajaduspõhine",U924="",RANK(D924,$D924:$D924)+COUNTIFS($D$2:D924,D924,$F$2:F924,F924)-1&gt;1),"",
IF(AND(F924="Peretoe teenus",H924&lt;[2]an!$M$37,S924="kahepoolne vajaduspõhine",U924&lt;[2]an!$M$37,RANK(D924,$D924:$D924)+COUNTIFS($D$2:D924,D924,$F$2:F924,F924)-1=1),X924,
IF(AND(F924="Peretoe teenus",H924&lt;[2]an!$M$37,S924="kahepoolne vajaduspõhine",U924&lt;[2]an!$M$37,RANK(D924,$D924:$D924)+COUNTIFS($D$2:D924,D924,$F$2:F924,F924)-1&gt;1),"",
IF(AND(F924="Peretoe teenus",H924&lt;[2]an!$M$37,S924="kahepoolne vajaduspõhine",U924&gt;=[2]an!$M$37,U924&lt;=[2]an!$M$38,RANK(D924,$D924:$D924)+COUNTIFS($D$2:D924,D924,$F$2:F924,F924)-1=1),
((EOMONTH(U924,0)-U924+1)*X924)/DAY(EOMONTH(U924,0))+(DAY(U924)-1)*100/DAY(EOMONTH(U924,0)),
IF(AND(F924="Peretoe teenus",H924&lt;[2]an!$M$37,S924="kahepoolne vajaduspõhine",U924&gt;=[2]an!$M$37,U924&lt;=[2]an!$M$38,RANK(D924,$D924:$D924)+COUNTIFS($D$2:D924,D924,$F$2:F924,F924)-1&gt;1),"",
IF(AND(F924="Peretoe teenus",H924&lt;[2]an!$M$37,S924="kahepoolne vajaduspõhine",U924&gt;[2]an!$M$38,RANK(D924,$D924:$D924)+COUNTIFS($D$2:D924,D924,$F$2:F924,F924)-1=1),X924,
IF(AND(F924="Peretoe teenus",H924&lt;[2]an!$M$37,S924="kahepoolne vajaduspõhine",U924&gt;[2]an!$M$38,RANK(D924,$D924:$D924)+COUNTIFS($D$2:D924,D924,$F$2:F924,F924)-1&gt;1),"",X924*W924)))))))))))))),"")</f>
        <v/>
      </c>
      <c r="Z924" s="18" t="str">
        <f t="shared" si="43"/>
        <v/>
      </c>
      <c r="AA924" s="19" t="str">
        <f>IFERROR(VLOOKUP(E924,[2]an!$A$3:$B$81,2,FALSE),"")</f>
        <v/>
      </c>
      <c r="AB924" s="19" t="str">
        <f>IFERROR(VLOOKUP(AA924,[2]an!$C$2:$D$16,2,FALSE),"")</f>
        <v/>
      </c>
      <c r="AC924" s="20"/>
      <c r="AD924" s="21" t="str">
        <f>IF(A924=[2]an!$F$36,VLOOKUP([2]an!$F$36,[2]an!$F$36:$H$36,3,FALSE),IF(A924=[2]an!$F$35,VLOOKUP([2]an!$F$35,[2]an!$F$35:$H$35,3,FALSE),IF(A924=[2]an!$F$33,VLOOKUP([2]an!$F$33,[2]an!$F$33:$H$33,3,FALSE),IF(A924=[2]an!$F$31,VLOOKUP([2]an!$F$31,[2]an!$F$31:$H$31,3,FALSE),""))))</f>
        <v/>
      </c>
    </row>
    <row r="925" spans="6:30" x14ac:dyDescent="0.2">
      <c r="F925" s="10"/>
      <c r="G925" s="8" t="str">
        <f t="shared" si="44"/>
        <v/>
      </c>
      <c r="H925" s="13"/>
      <c r="K925" s="13"/>
      <c r="L925" s="10"/>
      <c r="M925" s="10"/>
      <c r="S925" s="8" t="str">
        <f>IFERROR(VLOOKUP(D925,[1]peretoe_teenus!$A$2:$L$2000,5,FALSE),"")</f>
        <v/>
      </c>
      <c r="U925" s="13"/>
      <c r="V925" s="15" t="str" cm="1">
        <f t="array" ref="V925">IFERROR(IF(AND(F925="Tugigrupp",RANK(K925,$K925:$K925)+COUNTIFS($K$2:K925,K925,$L$2:L925,L925,$M$2:M925,M925,$I$2:I925,I925,$G$2:G925,G925,$F$2:F925,F925)-1=1),SUMPRODUCT(($F$2:$F$4154=F925)*($G$2:$G$4154=G925)*($K$2:$K$4154=K925)*($I$2:$I$4154=I925)*($L$2:$L$4154=L925)*($M$2:$M$4154=M925)),""),"")</f>
        <v/>
      </c>
      <c r="W925" s="15" t="str">
        <f t="shared" si="42"/>
        <v/>
      </c>
      <c r="X925" s="16" t="str">
        <f>IF(AND(A925=[2]an!$G$38,F925=[2]an!$E$40),[2]an!$G$40,IF(AND(A925=[2]an!$G$38,F925=[2]an!$E$41),[2]an!$G$41,IF(AND(A925=[2]an!$G$38,F925=[2]an!$E$39,H925&gt;=[2]an!$M$37),[2]an!$G$39,
IF(AND(A925=[2]an!$G$38,F925=[2]an!$E$39,H925&lt;[2]an!$M$37,S925="kahepoolne vajaduspõhine",U925=""),[2]an!$M$40,
IF(AND(A925=[2]an!$G$38,F925=[2]an!$E$39,H925&lt;[2]an!$M$37,S925="kahepoolne vajaduspõhine",U925&lt;&gt;""),[2]an!$G$39,
IF(AND(A925=[2]an!$G$38,F925=[2]an!$E$39,H925&lt;[2]an!$M$37,S925&lt;&gt;"kahepoolne vajaduspõhine"),[2]an!$G$39,
IF(AND(A925=[2]an!$G$38,F925=[2]an!$E$42),[2]an!$G$42,
IF(AND(A925=[2]an!$H$38,F925=[2]an!$E$40),[2]an!$H$40,IF(AND(A925=[2]an!$H$38,F925=[2]an!$E$41),[2]an!$H$41,IF(AND(A925=[2]an!$H$38,F925=[2]an!$E$39,H925&gt;=[2]an!$M$37),[2]an!$H$39,
IF(AND(A925=[2]an!$H$38,F925=[2]an!$E$39,H925&lt;[2]an!$M$37,S925="kahepoolne vajaduspõhine",U925=""),[2]an!$M$40,
IF(AND(A925=[2]an!$H$38,F925=[2]an!$E$39,H925&lt;[2]an!$M$37,S925="kahepoolne vajaduspõhine",U925&lt;&gt;""),[2]an!$H$39,
IF(AND(A925=[2]an!$H$38,F925=[2]an!$E$39,H925&lt;[2]an!$M$37,S925&lt;&gt;"kahepoolne vajaduspõhine"),[2]an!$H$39,
IF(AND(A925=[2]an!$H$38,F925=[2]an!$E$42),[2]an!$H$42,
IF(AND(A925=[2]an!$I$38,F925=[2]an!$E$40),[2]an!$I$40,IF(AND(A925=[2]an!$I$38,F925=[2]an!$E$41),[2]an!$I$41,IF(AND(A925=[2]an!$I$38,F925=[2]an!$E$39,H925&gt;=[2]an!$M$37),[2]an!$I$39,
IF(AND(A925=[2]an!$I$38,F925=[2]an!$E$39,H925&lt;[2]an!$M$37,S925="kahepoolne vajaduspõhine",U925=""),[2]an!$M$40,
IF(AND(A925=[2]an!$I$38,F925=[2]an!$E$39,H925&lt;[2]an!$M$37,S925="kahepoolne vajaduspõhine",U925&lt;&gt;""),[2]an!$I$39,
IF(AND(A925=[2]an!$I$38,F925=[2]an!$E$39,H925&lt;[2]an!$M$37,S925&lt;&gt;"kahepoolne vajaduspõhine"),[2]an!$I$39,
IF(AND(A925=[2]an!$I$38,F925=[2]an!$E$42),[2]an!$I$42,
IF(AND(A925=[2]an!$J$38,F925=[2]an!$E$40),[2]an!$J$40,IF(AND(A925=[2]an!$J$38,F925=[2]an!$E$41),[2]an!$J$41,IF(AND(A925=[2]an!$J$38,F925=[2]an!$E$39,H925&gt;=[2]an!$M$37),[2]an!$J$39,
IF(AND(A925=[2]an!$J$38,F925=[2]an!$E$39,H925&lt;[2]an!$M$37,S925="kahepoolne vajaduspõhine",U925=""),[2]an!$M$40,
IF(AND(A925=[2]an!$J$38,F925=[2]an!$E$39,H925&lt;[2]an!$M$37,S925="kahepoolne vajaduspõhine",U925&lt;&gt;""),[2]an!$J$39,
IF(AND(A925=[2]an!$J$38,F925=[2]an!$E$39,H925&lt;[2]an!$M$37,S925&lt;&gt;"kahepoolne vajaduspõhine"),[2]an!$J$39,
IF(AND(A925=[2]an!$J$38,F925=[2]an!$E$42),[2]an!$J$42,""))))))))))))))))))))))))))))</f>
        <v/>
      </c>
      <c r="Y925" s="17" t="str">
        <f>IFERROR(IF(F925="Tugigrupp",0,
IF(AND(F925="Peretoe teenus",H925&gt;=[2]an!$M$37,RANK(D925,$D925:$D925)+COUNTIFS($D$2:D925,D925,$F$2:F925,F925)-1&gt;1),"",
IF(AND(F925="Peretoe teenus",H925&gt;=[2]an!$M$37,RANK(D925,$D925:$D925)+COUNTIFS($D$2:D925,D925,$F$2:F925,F925)-1=1,MONTH(H925)=MONTH(K925)=TRUE,YEAR(H925)=YEAR(K925)=TRUE),((EOMONTH(H925,0)-H925+1)*X925)/DAY(EOMONTH(H925,0)),
IF(AND(F925="Peretoe teenus",H925&gt;=[2]an!$M$37,RANK(D925,$D925:$D925)+COUNTIFS($D$2:D925,D925,$F$2:F925,F925)-1=1),X925,
IF(AND(F925="Peretoe teenus",H925&lt;[2]an!$M$37,S925&lt;&gt;"kahepoolne vajaduspõhine",RANK(D925,$D925:$D925)+COUNTIFS($D$2:D925,D925,$F$2:F925,F925)-1=1),X925,
IF(AND(F925="Peretoe teenus",H925&lt;[2]an!$M$37,S925&lt;&gt;"kahepoolne vajaduspõhine",RANK(D925,$D925:$D925)+COUNTIFS($D$2:D925,D925,$F$2:F925,F925)-1&gt;1),"",
IF(AND(F925="Peretoe teenus",H925&lt;[2]an!$M$37,S925="kahepoolne vajaduspõhine",U925="",RANK(D925,$D925:$D925)+COUNTIFS($D$2:D925,D925,$F$2:F925,F925)-1=1),X925,
IF(AND(F925="Peretoe teenus",H925&lt;[2]an!$M$37,S925="kahepoolne vajaduspõhine",U925="",RANK(D925,$D925:$D925)+COUNTIFS($D$2:D925,D925,$F$2:F925,F925)-1&gt;1),"",
IF(AND(F925="Peretoe teenus",H925&lt;[2]an!$M$37,S925="kahepoolne vajaduspõhine",U925&lt;[2]an!$M$37,RANK(D925,$D925:$D925)+COUNTIFS($D$2:D925,D925,$F$2:F925,F925)-1=1),X925,
IF(AND(F925="Peretoe teenus",H925&lt;[2]an!$M$37,S925="kahepoolne vajaduspõhine",U925&lt;[2]an!$M$37,RANK(D925,$D925:$D925)+COUNTIFS($D$2:D925,D925,$F$2:F925,F925)-1&gt;1),"",
IF(AND(F925="Peretoe teenus",H925&lt;[2]an!$M$37,S925="kahepoolne vajaduspõhine",U925&gt;=[2]an!$M$37,U925&lt;=[2]an!$M$38,RANK(D925,$D925:$D925)+COUNTIFS($D$2:D925,D925,$F$2:F925,F925)-1=1),
((EOMONTH(U925,0)-U925+1)*X925)/DAY(EOMONTH(U925,0))+(DAY(U925)-1)*100/DAY(EOMONTH(U925,0)),
IF(AND(F925="Peretoe teenus",H925&lt;[2]an!$M$37,S925="kahepoolne vajaduspõhine",U925&gt;=[2]an!$M$37,U925&lt;=[2]an!$M$38,RANK(D925,$D925:$D925)+COUNTIFS($D$2:D925,D925,$F$2:F925,F925)-1&gt;1),"",
IF(AND(F925="Peretoe teenus",H925&lt;[2]an!$M$37,S925="kahepoolne vajaduspõhine",U925&gt;[2]an!$M$38,RANK(D925,$D925:$D925)+COUNTIFS($D$2:D925,D925,$F$2:F925,F925)-1=1),X925,
IF(AND(F925="Peretoe teenus",H925&lt;[2]an!$M$37,S925="kahepoolne vajaduspõhine",U925&gt;[2]an!$M$38,RANK(D925,$D925:$D925)+COUNTIFS($D$2:D925,D925,$F$2:F925,F925)-1&gt;1),"",X925*W925)))))))))))))),"")</f>
        <v/>
      </c>
      <c r="Z925" s="18" t="str">
        <f t="shared" si="43"/>
        <v/>
      </c>
      <c r="AA925" s="19" t="str">
        <f>IFERROR(VLOOKUP(E925,[2]an!$A$3:$B$81,2,FALSE),"")</f>
        <v/>
      </c>
      <c r="AB925" s="19" t="str">
        <f>IFERROR(VLOOKUP(AA925,[2]an!$C$2:$D$16,2,FALSE),"")</f>
        <v/>
      </c>
      <c r="AC925" s="20"/>
      <c r="AD925" s="21" t="str">
        <f>IF(A925=[2]an!$F$36,VLOOKUP([2]an!$F$36,[2]an!$F$36:$H$36,3,FALSE),IF(A925=[2]an!$F$35,VLOOKUP([2]an!$F$35,[2]an!$F$35:$H$35,3,FALSE),IF(A925=[2]an!$F$33,VLOOKUP([2]an!$F$33,[2]an!$F$33:$H$33,3,FALSE),IF(A925=[2]an!$F$31,VLOOKUP([2]an!$F$31,[2]an!$F$31:$H$31,3,FALSE),""))))</f>
        <v/>
      </c>
    </row>
    <row r="926" spans="6:30" x14ac:dyDescent="0.2">
      <c r="F926" s="10"/>
      <c r="G926" s="8" t="str">
        <f t="shared" si="44"/>
        <v/>
      </c>
      <c r="H926" s="13"/>
      <c r="K926" s="13"/>
      <c r="L926" s="10"/>
      <c r="M926" s="10"/>
      <c r="S926" s="8" t="str">
        <f>IFERROR(VLOOKUP(D926,[1]peretoe_teenus!$A$2:$L$2000,5,FALSE),"")</f>
        <v/>
      </c>
      <c r="U926" s="13"/>
      <c r="V926" s="15" t="str" cm="1">
        <f t="array" ref="V926">IFERROR(IF(AND(F926="Tugigrupp",RANK(K926,$K926:$K926)+COUNTIFS($K$2:K926,K926,$L$2:L926,L926,$M$2:M926,M926,$I$2:I926,I926,$G$2:G926,G926,$F$2:F926,F926)-1=1),SUMPRODUCT(($F$2:$F$4154=F926)*($G$2:$G$4154=G926)*($K$2:$K$4154=K926)*($I$2:$I$4154=I926)*($L$2:$L$4154=L926)*($M$2:$M$4154=M926)),""),"")</f>
        <v/>
      </c>
      <c r="W926" s="15" t="str">
        <f t="shared" si="42"/>
        <v/>
      </c>
      <c r="X926" s="16" t="str">
        <f>IF(AND(A926=[2]an!$G$38,F926=[2]an!$E$40),[2]an!$G$40,IF(AND(A926=[2]an!$G$38,F926=[2]an!$E$41),[2]an!$G$41,IF(AND(A926=[2]an!$G$38,F926=[2]an!$E$39,H926&gt;=[2]an!$M$37),[2]an!$G$39,
IF(AND(A926=[2]an!$G$38,F926=[2]an!$E$39,H926&lt;[2]an!$M$37,S926="kahepoolne vajaduspõhine",U926=""),[2]an!$M$40,
IF(AND(A926=[2]an!$G$38,F926=[2]an!$E$39,H926&lt;[2]an!$M$37,S926="kahepoolne vajaduspõhine",U926&lt;&gt;""),[2]an!$G$39,
IF(AND(A926=[2]an!$G$38,F926=[2]an!$E$39,H926&lt;[2]an!$M$37,S926&lt;&gt;"kahepoolne vajaduspõhine"),[2]an!$G$39,
IF(AND(A926=[2]an!$G$38,F926=[2]an!$E$42),[2]an!$G$42,
IF(AND(A926=[2]an!$H$38,F926=[2]an!$E$40),[2]an!$H$40,IF(AND(A926=[2]an!$H$38,F926=[2]an!$E$41),[2]an!$H$41,IF(AND(A926=[2]an!$H$38,F926=[2]an!$E$39,H926&gt;=[2]an!$M$37),[2]an!$H$39,
IF(AND(A926=[2]an!$H$38,F926=[2]an!$E$39,H926&lt;[2]an!$M$37,S926="kahepoolne vajaduspõhine",U926=""),[2]an!$M$40,
IF(AND(A926=[2]an!$H$38,F926=[2]an!$E$39,H926&lt;[2]an!$M$37,S926="kahepoolne vajaduspõhine",U926&lt;&gt;""),[2]an!$H$39,
IF(AND(A926=[2]an!$H$38,F926=[2]an!$E$39,H926&lt;[2]an!$M$37,S926&lt;&gt;"kahepoolne vajaduspõhine"),[2]an!$H$39,
IF(AND(A926=[2]an!$H$38,F926=[2]an!$E$42),[2]an!$H$42,
IF(AND(A926=[2]an!$I$38,F926=[2]an!$E$40),[2]an!$I$40,IF(AND(A926=[2]an!$I$38,F926=[2]an!$E$41),[2]an!$I$41,IF(AND(A926=[2]an!$I$38,F926=[2]an!$E$39,H926&gt;=[2]an!$M$37),[2]an!$I$39,
IF(AND(A926=[2]an!$I$38,F926=[2]an!$E$39,H926&lt;[2]an!$M$37,S926="kahepoolne vajaduspõhine",U926=""),[2]an!$M$40,
IF(AND(A926=[2]an!$I$38,F926=[2]an!$E$39,H926&lt;[2]an!$M$37,S926="kahepoolne vajaduspõhine",U926&lt;&gt;""),[2]an!$I$39,
IF(AND(A926=[2]an!$I$38,F926=[2]an!$E$39,H926&lt;[2]an!$M$37,S926&lt;&gt;"kahepoolne vajaduspõhine"),[2]an!$I$39,
IF(AND(A926=[2]an!$I$38,F926=[2]an!$E$42),[2]an!$I$42,
IF(AND(A926=[2]an!$J$38,F926=[2]an!$E$40),[2]an!$J$40,IF(AND(A926=[2]an!$J$38,F926=[2]an!$E$41),[2]an!$J$41,IF(AND(A926=[2]an!$J$38,F926=[2]an!$E$39,H926&gt;=[2]an!$M$37),[2]an!$J$39,
IF(AND(A926=[2]an!$J$38,F926=[2]an!$E$39,H926&lt;[2]an!$M$37,S926="kahepoolne vajaduspõhine",U926=""),[2]an!$M$40,
IF(AND(A926=[2]an!$J$38,F926=[2]an!$E$39,H926&lt;[2]an!$M$37,S926="kahepoolne vajaduspõhine",U926&lt;&gt;""),[2]an!$J$39,
IF(AND(A926=[2]an!$J$38,F926=[2]an!$E$39,H926&lt;[2]an!$M$37,S926&lt;&gt;"kahepoolne vajaduspõhine"),[2]an!$J$39,
IF(AND(A926=[2]an!$J$38,F926=[2]an!$E$42),[2]an!$J$42,""))))))))))))))))))))))))))))</f>
        <v/>
      </c>
      <c r="Y926" s="17" t="str">
        <f>IFERROR(IF(F926="Tugigrupp",0,
IF(AND(F926="Peretoe teenus",H926&gt;=[2]an!$M$37,RANK(D926,$D926:$D926)+COUNTIFS($D$2:D926,D926,$F$2:F926,F926)-1&gt;1),"",
IF(AND(F926="Peretoe teenus",H926&gt;=[2]an!$M$37,RANK(D926,$D926:$D926)+COUNTIFS($D$2:D926,D926,$F$2:F926,F926)-1=1,MONTH(H926)=MONTH(K926)=TRUE,YEAR(H926)=YEAR(K926)=TRUE),((EOMONTH(H926,0)-H926+1)*X926)/DAY(EOMONTH(H926,0)),
IF(AND(F926="Peretoe teenus",H926&gt;=[2]an!$M$37,RANK(D926,$D926:$D926)+COUNTIFS($D$2:D926,D926,$F$2:F926,F926)-1=1),X926,
IF(AND(F926="Peretoe teenus",H926&lt;[2]an!$M$37,S926&lt;&gt;"kahepoolne vajaduspõhine",RANK(D926,$D926:$D926)+COUNTIFS($D$2:D926,D926,$F$2:F926,F926)-1=1),X926,
IF(AND(F926="Peretoe teenus",H926&lt;[2]an!$M$37,S926&lt;&gt;"kahepoolne vajaduspõhine",RANK(D926,$D926:$D926)+COUNTIFS($D$2:D926,D926,$F$2:F926,F926)-1&gt;1),"",
IF(AND(F926="Peretoe teenus",H926&lt;[2]an!$M$37,S926="kahepoolne vajaduspõhine",U926="",RANK(D926,$D926:$D926)+COUNTIFS($D$2:D926,D926,$F$2:F926,F926)-1=1),X926,
IF(AND(F926="Peretoe teenus",H926&lt;[2]an!$M$37,S926="kahepoolne vajaduspõhine",U926="",RANK(D926,$D926:$D926)+COUNTIFS($D$2:D926,D926,$F$2:F926,F926)-1&gt;1),"",
IF(AND(F926="Peretoe teenus",H926&lt;[2]an!$M$37,S926="kahepoolne vajaduspõhine",U926&lt;[2]an!$M$37,RANK(D926,$D926:$D926)+COUNTIFS($D$2:D926,D926,$F$2:F926,F926)-1=1),X926,
IF(AND(F926="Peretoe teenus",H926&lt;[2]an!$M$37,S926="kahepoolne vajaduspõhine",U926&lt;[2]an!$M$37,RANK(D926,$D926:$D926)+COUNTIFS($D$2:D926,D926,$F$2:F926,F926)-1&gt;1),"",
IF(AND(F926="Peretoe teenus",H926&lt;[2]an!$M$37,S926="kahepoolne vajaduspõhine",U926&gt;=[2]an!$M$37,U926&lt;=[2]an!$M$38,RANK(D926,$D926:$D926)+COUNTIFS($D$2:D926,D926,$F$2:F926,F926)-1=1),
((EOMONTH(U926,0)-U926+1)*X926)/DAY(EOMONTH(U926,0))+(DAY(U926)-1)*100/DAY(EOMONTH(U926,0)),
IF(AND(F926="Peretoe teenus",H926&lt;[2]an!$M$37,S926="kahepoolne vajaduspõhine",U926&gt;=[2]an!$M$37,U926&lt;=[2]an!$M$38,RANK(D926,$D926:$D926)+COUNTIFS($D$2:D926,D926,$F$2:F926,F926)-1&gt;1),"",
IF(AND(F926="Peretoe teenus",H926&lt;[2]an!$M$37,S926="kahepoolne vajaduspõhine",U926&gt;[2]an!$M$38,RANK(D926,$D926:$D926)+COUNTIFS($D$2:D926,D926,$F$2:F926,F926)-1=1),X926,
IF(AND(F926="Peretoe teenus",H926&lt;[2]an!$M$37,S926="kahepoolne vajaduspõhine",U926&gt;[2]an!$M$38,RANK(D926,$D926:$D926)+COUNTIFS($D$2:D926,D926,$F$2:F926,F926)-1&gt;1),"",X926*W926)))))))))))))),"")</f>
        <v/>
      </c>
      <c r="Z926" s="18" t="str">
        <f t="shared" si="43"/>
        <v/>
      </c>
      <c r="AA926" s="19" t="str">
        <f>IFERROR(VLOOKUP(E926,[2]an!$A$3:$B$81,2,FALSE),"")</f>
        <v/>
      </c>
      <c r="AB926" s="19" t="str">
        <f>IFERROR(VLOOKUP(AA926,[2]an!$C$2:$D$16,2,FALSE),"")</f>
        <v/>
      </c>
      <c r="AC926" s="20"/>
      <c r="AD926" s="21" t="str">
        <f>IF(A926=[2]an!$F$36,VLOOKUP([2]an!$F$36,[2]an!$F$36:$H$36,3,FALSE),IF(A926=[2]an!$F$35,VLOOKUP([2]an!$F$35,[2]an!$F$35:$H$35,3,FALSE),IF(A926=[2]an!$F$33,VLOOKUP([2]an!$F$33,[2]an!$F$33:$H$33,3,FALSE),IF(A926=[2]an!$F$31,VLOOKUP([2]an!$F$31,[2]an!$F$31:$H$31,3,FALSE),""))))</f>
        <v/>
      </c>
    </row>
    <row r="927" spans="6:30" x14ac:dyDescent="0.2">
      <c r="F927" s="10"/>
      <c r="G927" s="8" t="str">
        <f t="shared" si="44"/>
        <v/>
      </c>
      <c r="H927" s="13"/>
      <c r="K927" s="13"/>
      <c r="L927" s="10"/>
      <c r="M927" s="10"/>
      <c r="S927" s="8" t="str">
        <f>IFERROR(VLOOKUP(D927,[1]peretoe_teenus!$A$2:$L$2000,5,FALSE),"")</f>
        <v/>
      </c>
      <c r="U927" s="13"/>
      <c r="V927" s="15" t="str" cm="1">
        <f t="array" ref="V927">IFERROR(IF(AND(F927="Tugigrupp",RANK(K927,$K927:$K927)+COUNTIFS($K$2:K927,K927,$L$2:L927,L927,$M$2:M927,M927,$I$2:I927,I927,$G$2:G927,G927,$F$2:F927,F927)-1=1),SUMPRODUCT(($F$2:$F$4154=F927)*($G$2:$G$4154=G927)*($K$2:$K$4154=K927)*($I$2:$I$4154=I927)*($L$2:$L$4154=L927)*($M$2:$M$4154=M927)),""),"")</f>
        <v/>
      </c>
      <c r="W927" s="15" t="str">
        <f t="shared" si="42"/>
        <v/>
      </c>
      <c r="X927" s="16" t="str">
        <f>IF(AND(A927=[2]an!$G$38,F927=[2]an!$E$40),[2]an!$G$40,IF(AND(A927=[2]an!$G$38,F927=[2]an!$E$41),[2]an!$G$41,IF(AND(A927=[2]an!$G$38,F927=[2]an!$E$39,H927&gt;=[2]an!$M$37),[2]an!$G$39,
IF(AND(A927=[2]an!$G$38,F927=[2]an!$E$39,H927&lt;[2]an!$M$37,S927="kahepoolne vajaduspõhine",U927=""),[2]an!$M$40,
IF(AND(A927=[2]an!$G$38,F927=[2]an!$E$39,H927&lt;[2]an!$M$37,S927="kahepoolne vajaduspõhine",U927&lt;&gt;""),[2]an!$G$39,
IF(AND(A927=[2]an!$G$38,F927=[2]an!$E$39,H927&lt;[2]an!$M$37,S927&lt;&gt;"kahepoolne vajaduspõhine"),[2]an!$G$39,
IF(AND(A927=[2]an!$G$38,F927=[2]an!$E$42),[2]an!$G$42,
IF(AND(A927=[2]an!$H$38,F927=[2]an!$E$40),[2]an!$H$40,IF(AND(A927=[2]an!$H$38,F927=[2]an!$E$41),[2]an!$H$41,IF(AND(A927=[2]an!$H$38,F927=[2]an!$E$39,H927&gt;=[2]an!$M$37),[2]an!$H$39,
IF(AND(A927=[2]an!$H$38,F927=[2]an!$E$39,H927&lt;[2]an!$M$37,S927="kahepoolne vajaduspõhine",U927=""),[2]an!$M$40,
IF(AND(A927=[2]an!$H$38,F927=[2]an!$E$39,H927&lt;[2]an!$M$37,S927="kahepoolne vajaduspõhine",U927&lt;&gt;""),[2]an!$H$39,
IF(AND(A927=[2]an!$H$38,F927=[2]an!$E$39,H927&lt;[2]an!$M$37,S927&lt;&gt;"kahepoolne vajaduspõhine"),[2]an!$H$39,
IF(AND(A927=[2]an!$H$38,F927=[2]an!$E$42),[2]an!$H$42,
IF(AND(A927=[2]an!$I$38,F927=[2]an!$E$40),[2]an!$I$40,IF(AND(A927=[2]an!$I$38,F927=[2]an!$E$41),[2]an!$I$41,IF(AND(A927=[2]an!$I$38,F927=[2]an!$E$39,H927&gt;=[2]an!$M$37),[2]an!$I$39,
IF(AND(A927=[2]an!$I$38,F927=[2]an!$E$39,H927&lt;[2]an!$M$37,S927="kahepoolne vajaduspõhine",U927=""),[2]an!$M$40,
IF(AND(A927=[2]an!$I$38,F927=[2]an!$E$39,H927&lt;[2]an!$M$37,S927="kahepoolne vajaduspõhine",U927&lt;&gt;""),[2]an!$I$39,
IF(AND(A927=[2]an!$I$38,F927=[2]an!$E$39,H927&lt;[2]an!$M$37,S927&lt;&gt;"kahepoolne vajaduspõhine"),[2]an!$I$39,
IF(AND(A927=[2]an!$I$38,F927=[2]an!$E$42),[2]an!$I$42,
IF(AND(A927=[2]an!$J$38,F927=[2]an!$E$40),[2]an!$J$40,IF(AND(A927=[2]an!$J$38,F927=[2]an!$E$41),[2]an!$J$41,IF(AND(A927=[2]an!$J$38,F927=[2]an!$E$39,H927&gt;=[2]an!$M$37),[2]an!$J$39,
IF(AND(A927=[2]an!$J$38,F927=[2]an!$E$39,H927&lt;[2]an!$M$37,S927="kahepoolne vajaduspõhine",U927=""),[2]an!$M$40,
IF(AND(A927=[2]an!$J$38,F927=[2]an!$E$39,H927&lt;[2]an!$M$37,S927="kahepoolne vajaduspõhine",U927&lt;&gt;""),[2]an!$J$39,
IF(AND(A927=[2]an!$J$38,F927=[2]an!$E$39,H927&lt;[2]an!$M$37,S927&lt;&gt;"kahepoolne vajaduspõhine"),[2]an!$J$39,
IF(AND(A927=[2]an!$J$38,F927=[2]an!$E$42),[2]an!$J$42,""))))))))))))))))))))))))))))</f>
        <v/>
      </c>
      <c r="Y927" s="17" t="str">
        <f>IFERROR(IF(F927="Tugigrupp",0,
IF(AND(F927="Peretoe teenus",H927&gt;=[2]an!$M$37,RANK(D927,$D927:$D927)+COUNTIFS($D$2:D927,D927,$F$2:F927,F927)-1&gt;1),"",
IF(AND(F927="Peretoe teenus",H927&gt;=[2]an!$M$37,RANK(D927,$D927:$D927)+COUNTIFS($D$2:D927,D927,$F$2:F927,F927)-1=1,MONTH(H927)=MONTH(K927)=TRUE,YEAR(H927)=YEAR(K927)=TRUE),((EOMONTH(H927,0)-H927+1)*X927)/DAY(EOMONTH(H927,0)),
IF(AND(F927="Peretoe teenus",H927&gt;=[2]an!$M$37,RANK(D927,$D927:$D927)+COUNTIFS($D$2:D927,D927,$F$2:F927,F927)-1=1),X927,
IF(AND(F927="Peretoe teenus",H927&lt;[2]an!$M$37,S927&lt;&gt;"kahepoolne vajaduspõhine",RANK(D927,$D927:$D927)+COUNTIFS($D$2:D927,D927,$F$2:F927,F927)-1=1),X927,
IF(AND(F927="Peretoe teenus",H927&lt;[2]an!$M$37,S927&lt;&gt;"kahepoolne vajaduspõhine",RANK(D927,$D927:$D927)+COUNTIFS($D$2:D927,D927,$F$2:F927,F927)-1&gt;1),"",
IF(AND(F927="Peretoe teenus",H927&lt;[2]an!$M$37,S927="kahepoolne vajaduspõhine",U927="",RANK(D927,$D927:$D927)+COUNTIFS($D$2:D927,D927,$F$2:F927,F927)-1=1),X927,
IF(AND(F927="Peretoe teenus",H927&lt;[2]an!$M$37,S927="kahepoolne vajaduspõhine",U927="",RANK(D927,$D927:$D927)+COUNTIFS($D$2:D927,D927,$F$2:F927,F927)-1&gt;1),"",
IF(AND(F927="Peretoe teenus",H927&lt;[2]an!$M$37,S927="kahepoolne vajaduspõhine",U927&lt;[2]an!$M$37,RANK(D927,$D927:$D927)+COUNTIFS($D$2:D927,D927,$F$2:F927,F927)-1=1),X927,
IF(AND(F927="Peretoe teenus",H927&lt;[2]an!$M$37,S927="kahepoolne vajaduspõhine",U927&lt;[2]an!$M$37,RANK(D927,$D927:$D927)+COUNTIFS($D$2:D927,D927,$F$2:F927,F927)-1&gt;1),"",
IF(AND(F927="Peretoe teenus",H927&lt;[2]an!$M$37,S927="kahepoolne vajaduspõhine",U927&gt;=[2]an!$M$37,U927&lt;=[2]an!$M$38,RANK(D927,$D927:$D927)+COUNTIFS($D$2:D927,D927,$F$2:F927,F927)-1=1),
((EOMONTH(U927,0)-U927+1)*X927)/DAY(EOMONTH(U927,0))+(DAY(U927)-1)*100/DAY(EOMONTH(U927,0)),
IF(AND(F927="Peretoe teenus",H927&lt;[2]an!$M$37,S927="kahepoolne vajaduspõhine",U927&gt;=[2]an!$M$37,U927&lt;=[2]an!$M$38,RANK(D927,$D927:$D927)+COUNTIFS($D$2:D927,D927,$F$2:F927,F927)-1&gt;1),"",
IF(AND(F927="Peretoe teenus",H927&lt;[2]an!$M$37,S927="kahepoolne vajaduspõhine",U927&gt;[2]an!$M$38,RANK(D927,$D927:$D927)+COUNTIFS($D$2:D927,D927,$F$2:F927,F927)-1=1),X927,
IF(AND(F927="Peretoe teenus",H927&lt;[2]an!$M$37,S927="kahepoolne vajaduspõhine",U927&gt;[2]an!$M$38,RANK(D927,$D927:$D927)+COUNTIFS($D$2:D927,D927,$F$2:F927,F927)-1&gt;1),"",X927*W927)))))))))))))),"")</f>
        <v/>
      </c>
      <c r="Z927" s="18" t="str">
        <f t="shared" si="43"/>
        <v/>
      </c>
      <c r="AA927" s="19" t="str">
        <f>IFERROR(VLOOKUP(E927,[2]an!$A$3:$B$81,2,FALSE),"")</f>
        <v/>
      </c>
      <c r="AB927" s="19" t="str">
        <f>IFERROR(VLOOKUP(AA927,[2]an!$C$2:$D$16,2,FALSE),"")</f>
        <v/>
      </c>
      <c r="AC927" s="20"/>
      <c r="AD927" s="21" t="str">
        <f>IF(A927=[2]an!$F$36,VLOOKUP([2]an!$F$36,[2]an!$F$36:$H$36,3,FALSE),IF(A927=[2]an!$F$35,VLOOKUP([2]an!$F$35,[2]an!$F$35:$H$35,3,FALSE),IF(A927=[2]an!$F$33,VLOOKUP([2]an!$F$33,[2]an!$F$33:$H$33,3,FALSE),IF(A927=[2]an!$F$31,VLOOKUP([2]an!$F$31,[2]an!$F$31:$H$31,3,FALSE),""))))</f>
        <v/>
      </c>
    </row>
    <row r="928" spans="6:30" x14ac:dyDescent="0.2">
      <c r="F928" s="10"/>
      <c r="G928" s="8" t="str">
        <f t="shared" si="44"/>
        <v/>
      </c>
      <c r="H928" s="13"/>
      <c r="K928" s="13"/>
      <c r="L928" s="10"/>
      <c r="M928" s="10"/>
      <c r="S928" s="8" t="str">
        <f>IFERROR(VLOOKUP(D928,[1]peretoe_teenus!$A$2:$L$2000,5,FALSE),"")</f>
        <v/>
      </c>
      <c r="U928" s="13"/>
      <c r="V928" s="15" t="str" cm="1">
        <f t="array" ref="V928">IFERROR(IF(AND(F928="Tugigrupp",RANK(K928,$K928:$K928)+COUNTIFS($K$2:K928,K928,$L$2:L928,L928,$M$2:M928,M928,$I$2:I928,I928,$G$2:G928,G928,$F$2:F928,F928)-1=1),SUMPRODUCT(($F$2:$F$4154=F928)*($G$2:$G$4154=G928)*($K$2:$K$4154=K928)*($I$2:$I$4154=I928)*($L$2:$L$4154=L928)*($M$2:$M$4154=M928)),""),"")</f>
        <v/>
      </c>
      <c r="W928" s="15" t="str">
        <f t="shared" si="42"/>
        <v/>
      </c>
      <c r="X928" s="16" t="str">
        <f>IF(AND(A928=[2]an!$G$38,F928=[2]an!$E$40),[2]an!$G$40,IF(AND(A928=[2]an!$G$38,F928=[2]an!$E$41),[2]an!$G$41,IF(AND(A928=[2]an!$G$38,F928=[2]an!$E$39,H928&gt;=[2]an!$M$37),[2]an!$G$39,
IF(AND(A928=[2]an!$G$38,F928=[2]an!$E$39,H928&lt;[2]an!$M$37,S928="kahepoolne vajaduspõhine",U928=""),[2]an!$M$40,
IF(AND(A928=[2]an!$G$38,F928=[2]an!$E$39,H928&lt;[2]an!$M$37,S928="kahepoolne vajaduspõhine",U928&lt;&gt;""),[2]an!$G$39,
IF(AND(A928=[2]an!$G$38,F928=[2]an!$E$39,H928&lt;[2]an!$M$37,S928&lt;&gt;"kahepoolne vajaduspõhine"),[2]an!$G$39,
IF(AND(A928=[2]an!$G$38,F928=[2]an!$E$42),[2]an!$G$42,
IF(AND(A928=[2]an!$H$38,F928=[2]an!$E$40),[2]an!$H$40,IF(AND(A928=[2]an!$H$38,F928=[2]an!$E$41),[2]an!$H$41,IF(AND(A928=[2]an!$H$38,F928=[2]an!$E$39,H928&gt;=[2]an!$M$37),[2]an!$H$39,
IF(AND(A928=[2]an!$H$38,F928=[2]an!$E$39,H928&lt;[2]an!$M$37,S928="kahepoolne vajaduspõhine",U928=""),[2]an!$M$40,
IF(AND(A928=[2]an!$H$38,F928=[2]an!$E$39,H928&lt;[2]an!$M$37,S928="kahepoolne vajaduspõhine",U928&lt;&gt;""),[2]an!$H$39,
IF(AND(A928=[2]an!$H$38,F928=[2]an!$E$39,H928&lt;[2]an!$M$37,S928&lt;&gt;"kahepoolne vajaduspõhine"),[2]an!$H$39,
IF(AND(A928=[2]an!$H$38,F928=[2]an!$E$42),[2]an!$H$42,
IF(AND(A928=[2]an!$I$38,F928=[2]an!$E$40),[2]an!$I$40,IF(AND(A928=[2]an!$I$38,F928=[2]an!$E$41),[2]an!$I$41,IF(AND(A928=[2]an!$I$38,F928=[2]an!$E$39,H928&gt;=[2]an!$M$37),[2]an!$I$39,
IF(AND(A928=[2]an!$I$38,F928=[2]an!$E$39,H928&lt;[2]an!$M$37,S928="kahepoolne vajaduspõhine",U928=""),[2]an!$M$40,
IF(AND(A928=[2]an!$I$38,F928=[2]an!$E$39,H928&lt;[2]an!$M$37,S928="kahepoolne vajaduspõhine",U928&lt;&gt;""),[2]an!$I$39,
IF(AND(A928=[2]an!$I$38,F928=[2]an!$E$39,H928&lt;[2]an!$M$37,S928&lt;&gt;"kahepoolne vajaduspõhine"),[2]an!$I$39,
IF(AND(A928=[2]an!$I$38,F928=[2]an!$E$42),[2]an!$I$42,
IF(AND(A928=[2]an!$J$38,F928=[2]an!$E$40),[2]an!$J$40,IF(AND(A928=[2]an!$J$38,F928=[2]an!$E$41),[2]an!$J$41,IF(AND(A928=[2]an!$J$38,F928=[2]an!$E$39,H928&gt;=[2]an!$M$37),[2]an!$J$39,
IF(AND(A928=[2]an!$J$38,F928=[2]an!$E$39,H928&lt;[2]an!$M$37,S928="kahepoolne vajaduspõhine",U928=""),[2]an!$M$40,
IF(AND(A928=[2]an!$J$38,F928=[2]an!$E$39,H928&lt;[2]an!$M$37,S928="kahepoolne vajaduspõhine",U928&lt;&gt;""),[2]an!$J$39,
IF(AND(A928=[2]an!$J$38,F928=[2]an!$E$39,H928&lt;[2]an!$M$37,S928&lt;&gt;"kahepoolne vajaduspõhine"),[2]an!$J$39,
IF(AND(A928=[2]an!$J$38,F928=[2]an!$E$42),[2]an!$J$42,""))))))))))))))))))))))))))))</f>
        <v/>
      </c>
      <c r="Y928" s="17" t="str">
        <f>IFERROR(IF(F928="Tugigrupp",0,
IF(AND(F928="Peretoe teenus",H928&gt;=[2]an!$M$37,RANK(D928,$D928:$D928)+COUNTIFS($D$2:D928,D928,$F$2:F928,F928)-1&gt;1),"",
IF(AND(F928="Peretoe teenus",H928&gt;=[2]an!$M$37,RANK(D928,$D928:$D928)+COUNTIFS($D$2:D928,D928,$F$2:F928,F928)-1=1,MONTH(H928)=MONTH(K928)=TRUE,YEAR(H928)=YEAR(K928)=TRUE),((EOMONTH(H928,0)-H928+1)*X928)/DAY(EOMONTH(H928,0)),
IF(AND(F928="Peretoe teenus",H928&gt;=[2]an!$M$37,RANK(D928,$D928:$D928)+COUNTIFS($D$2:D928,D928,$F$2:F928,F928)-1=1),X928,
IF(AND(F928="Peretoe teenus",H928&lt;[2]an!$M$37,S928&lt;&gt;"kahepoolne vajaduspõhine",RANK(D928,$D928:$D928)+COUNTIFS($D$2:D928,D928,$F$2:F928,F928)-1=1),X928,
IF(AND(F928="Peretoe teenus",H928&lt;[2]an!$M$37,S928&lt;&gt;"kahepoolne vajaduspõhine",RANK(D928,$D928:$D928)+COUNTIFS($D$2:D928,D928,$F$2:F928,F928)-1&gt;1),"",
IF(AND(F928="Peretoe teenus",H928&lt;[2]an!$M$37,S928="kahepoolne vajaduspõhine",U928="",RANK(D928,$D928:$D928)+COUNTIFS($D$2:D928,D928,$F$2:F928,F928)-1=1),X928,
IF(AND(F928="Peretoe teenus",H928&lt;[2]an!$M$37,S928="kahepoolne vajaduspõhine",U928="",RANK(D928,$D928:$D928)+COUNTIFS($D$2:D928,D928,$F$2:F928,F928)-1&gt;1),"",
IF(AND(F928="Peretoe teenus",H928&lt;[2]an!$M$37,S928="kahepoolne vajaduspõhine",U928&lt;[2]an!$M$37,RANK(D928,$D928:$D928)+COUNTIFS($D$2:D928,D928,$F$2:F928,F928)-1=1),X928,
IF(AND(F928="Peretoe teenus",H928&lt;[2]an!$M$37,S928="kahepoolne vajaduspõhine",U928&lt;[2]an!$M$37,RANK(D928,$D928:$D928)+COUNTIFS($D$2:D928,D928,$F$2:F928,F928)-1&gt;1),"",
IF(AND(F928="Peretoe teenus",H928&lt;[2]an!$M$37,S928="kahepoolne vajaduspõhine",U928&gt;=[2]an!$M$37,U928&lt;=[2]an!$M$38,RANK(D928,$D928:$D928)+COUNTIFS($D$2:D928,D928,$F$2:F928,F928)-1=1),
((EOMONTH(U928,0)-U928+1)*X928)/DAY(EOMONTH(U928,0))+(DAY(U928)-1)*100/DAY(EOMONTH(U928,0)),
IF(AND(F928="Peretoe teenus",H928&lt;[2]an!$M$37,S928="kahepoolne vajaduspõhine",U928&gt;=[2]an!$M$37,U928&lt;=[2]an!$M$38,RANK(D928,$D928:$D928)+COUNTIFS($D$2:D928,D928,$F$2:F928,F928)-1&gt;1),"",
IF(AND(F928="Peretoe teenus",H928&lt;[2]an!$M$37,S928="kahepoolne vajaduspõhine",U928&gt;[2]an!$M$38,RANK(D928,$D928:$D928)+COUNTIFS($D$2:D928,D928,$F$2:F928,F928)-1=1),X928,
IF(AND(F928="Peretoe teenus",H928&lt;[2]an!$M$37,S928="kahepoolne vajaduspõhine",U928&gt;[2]an!$M$38,RANK(D928,$D928:$D928)+COUNTIFS($D$2:D928,D928,$F$2:F928,F928)-1&gt;1),"",X928*W928)))))))))))))),"")</f>
        <v/>
      </c>
      <c r="Z928" s="18" t="str">
        <f t="shared" si="43"/>
        <v/>
      </c>
      <c r="AA928" s="19" t="str">
        <f>IFERROR(VLOOKUP(E928,[2]an!$A$3:$B$81,2,FALSE),"")</f>
        <v/>
      </c>
      <c r="AB928" s="19" t="str">
        <f>IFERROR(VLOOKUP(AA928,[2]an!$C$2:$D$16,2,FALSE),"")</f>
        <v/>
      </c>
      <c r="AC928" s="20"/>
      <c r="AD928" s="21" t="str">
        <f>IF(A928=[2]an!$F$36,VLOOKUP([2]an!$F$36,[2]an!$F$36:$H$36,3,FALSE),IF(A928=[2]an!$F$35,VLOOKUP([2]an!$F$35,[2]an!$F$35:$H$35,3,FALSE),IF(A928=[2]an!$F$33,VLOOKUP([2]an!$F$33,[2]an!$F$33:$H$33,3,FALSE),IF(A928=[2]an!$F$31,VLOOKUP([2]an!$F$31,[2]an!$F$31:$H$31,3,FALSE),""))))</f>
        <v/>
      </c>
    </row>
    <row r="929" spans="6:30" x14ac:dyDescent="0.2">
      <c r="F929" s="10"/>
      <c r="G929" s="8" t="str">
        <f t="shared" si="44"/>
        <v/>
      </c>
      <c r="H929" s="13"/>
      <c r="K929" s="13"/>
      <c r="L929" s="10"/>
      <c r="M929" s="10"/>
      <c r="S929" s="8" t="str">
        <f>IFERROR(VLOOKUP(D929,[1]peretoe_teenus!$A$2:$L$2000,5,FALSE),"")</f>
        <v/>
      </c>
      <c r="U929" s="13"/>
      <c r="V929" s="15" t="str" cm="1">
        <f t="array" ref="V929">IFERROR(IF(AND(F929="Tugigrupp",RANK(K929,$K929:$K929)+COUNTIFS($K$2:K929,K929,$L$2:L929,L929,$M$2:M929,M929,$I$2:I929,I929,$G$2:G929,G929,$F$2:F929,F929)-1=1),SUMPRODUCT(($F$2:$F$4154=F929)*($G$2:$G$4154=G929)*($K$2:$K$4154=K929)*($I$2:$I$4154=I929)*($L$2:$L$4154=L929)*($M$2:$M$4154=M929)),""),"")</f>
        <v/>
      </c>
      <c r="W929" s="15" t="str">
        <f t="shared" si="42"/>
        <v/>
      </c>
      <c r="X929" s="16" t="str">
        <f>IF(AND(A929=[2]an!$G$38,F929=[2]an!$E$40),[2]an!$G$40,IF(AND(A929=[2]an!$G$38,F929=[2]an!$E$41),[2]an!$G$41,IF(AND(A929=[2]an!$G$38,F929=[2]an!$E$39,H929&gt;=[2]an!$M$37),[2]an!$G$39,
IF(AND(A929=[2]an!$G$38,F929=[2]an!$E$39,H929&lt;[2]an!$M$37,S929="kahepoolne vajaduspõhine",U929=""),[2]an!$M$40,
IF(AND(A929=[2]an!$G$38,F929=[2]an!$E$39,H929&lt;[2]an!$M$37,S929="kahepoolne vajaduspõhine",U929&lt;&gt;""),[2]an!$G$39,
IF(AND(A929=[2]an!$G$38,F929=[2]an!$E$39,H929&lt;[2]an!$M$37,S929&lt;&gt;"kahepoolne vajaduspõhine"),[2]an!$G$39,
IF(AND(A929=[2]an!$G$38,F929=[2]an!$E$42),[2]an!$G$42,
IF(AND(A929=[2]an!$H$38,F929=[2]an!$E$40),[2]an!$H$40,IF(AND(A929=[2]an!$H$38,F929=[2]an!$E$41),[2]an!$H$41,IF(AND(A929=[2]an!$H$38,F929=[2]an!$E$39,H929&gt;=[2]an!$M$37),[2]an!$H$39,
IF(AND(A929=[2]an!$H$38,F929=[2]an!$E$39,H929&lt;[2]an!$M$37,S929="kahepoolne vajaduspõhine",U929=""),[2]an!$M$40,
IF(AND(A929=[2]an!$H$38,F929=[2]an!$E$39,H929&lt;[2]an!$M$37,S929="kahepoolne vajaduspõhine",U929&lt;&gt;""),[2]an!$H$39,
IF(AND(A929=[2]an!$H$38,F929=[2]an!$E$39,H929&lt;[2]an!$M$37,S929&lt;&gt;"kahepoolne vajaduspõhine"),[2]an!$H$39,
IF(AND(A929=[2]an!$H$38,F929=[2]an!$E$42),[2]an!$H$42,
IF(AND(A929=[2]an!$I$38,F929=[2]an!$E$40),[2]an!$I$40,IF(AND(A929=[2]an!$I$38,F929=[2]an!$E$41),[2]an!$I$41,IF(AND(A929=[2]an!$I$38,F929=[2]an!$E$39,H929&gt;=[2]an!$M$37),[2]an!$I$39,
IF(AND(A929=[2]an!$I$38,F929=[2]an!$E$39,H929&lt;[2]an!$M$37,S929="kahepoolne vajaduspõhine",U929=""),[2]an!$M$40,
IF(AND(A929=[2]an!$I$38,F929=[2]an!$E$39,H929&lt;[2]an!$M$37,S929="kahepoolne vajaduspõhine",U929&lt;&gt;""),[2]an!$I$39,
IF(AND(A929=[2]an!$I$38,F929=[2]an!$E$39,H929&lt;[2]an!$M$37,S929&lt;&gt;"kahepoolne vajaduspõhine"),[2]an!$I$39,
IF(AND(A929=[2]an!$I$38,F929=[2]an!$E$42),[2]an!$I$42,
IF(AND(A929=[2]an!$J$38,F929=[2]an!$E$40),[2]an!$J$40,IF(AND(A929=[2]an!$J$38,F929=[2]an!$E$41),[2]an!$J$41,IF(AND(A929=[2]an!$J$38,F929=[2]an!$E$39,H929&gt;=[2]an!$M$37),[2]an!$J$39,
IF(AND(A929=[2]an!$J$38,F929=[2]an!$E$39,H929&lt;[2]an!$M$37,S929="kahepoolne vajaduspõhine",U929=""),[2]an!$M$40,
IF(AND(A929=[2]an!$J$38,F929=[2]an!$E$39,H929&lt;[2]an!$M$37,S929="kahepoolne vajaduspõhine",U929&lt;&gt;""),[2]an!$J$39,
IF(AND(A929=[2]an!$J$38,F929=[2]an!$E$39,H929&lt;[2]an!$M$37,S929&lt;&gt;"kahepoolne vajaduspõhine"),[2]an!$J$39,
IF(AND(A929=[2]an!$J$38,F929=[2]an!$E$42),[2]an!$J$42,""))))))))))))))))))))))))))))</f>
        <v/>
      </c>
      <c r="Y929" s="17" t="str">
        <f>IFERROR(IF(F929="Tugigrupp",0,
IF(AND(F929="Peretoe teenus",H929&gt;=[2]an!$M$37,RANK(D929,$D929:$D929)+COUNTIFS($D$2:D929,D929,$F$2:F929,F929)-1&gt;1),"",
IF(AND(F929="Peretoe teenus",H929&gt;=[2]an!$M$37,RANK(D929,$D929:$D929)+COUNTIFS($D$2:D929,D929,$F$2:F929,F929)-1=1,MONTH(H929)=MONTH(K929)=TRUE,YEAR(H929)=YEAR(K929)=TRUE),((EOMONTH(H929,0)-H929+1)*X929)/DAY(EOMONTH(H929,0)),
IF(AND(F929="Peretoe teenus",H929&gt;=[2]an!$M$37,RANK(D929,$D929:$D929)+COUNTIFS($D$2:D929,D929,$F$2:F929,F929)-1=1),X929,
IF(AND(F929="Peretoe teenus",H929&lt;[2]an!$M$37,S929&lt;&gt;"kahepoolne vajaduspõhine",RANK(D929,$D929:$D929)+COUNTIFS($D$2:D929,D929,$F$2:F929,F929)-1=1),X929,
IF(AND(F929="Peretoe teenus",H929&lt;[2]an!$M$37,S929&lt;&gt;"kahepoolne vajaduspõhine",RANK(D929,$D929:$D929)+COUNTIFS($D$2:D929,D929,$F$2:F929,F929)-1&gt;1),"",
IF(AND(F929="Peretoe teenus",H929&lt;[2]an!$M$37,S929="kahepoolne vajaduspõhine",U929="",RANK(D929,$D929:$D929)+COUNTIFS($D$2:D929,D929,$F$2:F929,F929)-1=1),X929,
IF(AND(F929="Peretoe teenus",H929&lt;[2]an!$M$37,S929="kahepoolne vajaduspõhine",U929="",RANK(D929,$D929:$D929)+COUNTIFS($D$2:D929,D929,$F$2:F929,F929)-1&gt;1),"",
IF(AND(F929="Peretoe teenus",H929&lt;[2]an!$M$37,S929="kahepoolne vajaduspõhine",U929&lt;[2]an!$M$37,RANK(D929,$D929:$D929)+COUNTIFS($D$2:D929,D929,$F$2:F929,F929)-1=1),X929,
IF(AND(F929="Peretoe teenus",H929&lt;[2]an!$M$37,S929="kahepoolne vajaduspõhine",U929&lt;[2]an!$M$37,RANK(D929,$D929:$D929)+COUNTIFS($D$2:D929,D929,$F$2:F929,F929)-1&gt;1),"",
IF(AND(F929="Peretoe teenus",H929&lt;[2]an!$M$37,S929="kahepoolne vajaduspõhine",U929&gt;=[2]an!$M$37,U929&lt;=[2]an!$M$38,RANK(D929,$D929:$D929)+COUNTIFS($D$2:D929,D929,$F$2:F929,F929)-1=1),
((EOMONTH(U929,0)-U929+1)*X929)/DAY(EOMONTH(U929,0))+(DAY(U929)-1)*100/DAY(EOMONTH(U929,0)),
IF(AND(F929="Peretoe teenus",H929&lt;[2]an!$M$37,S929="kahepoolne vajaduspõhine",U929&gt;=[2]an!$M$37,U929&lt;=[2]an!$M$38,RANK(D929,$D929:$D929)+COUNTIFS($D$2:D929,D929,$F$2:F929,F929)-1&gt;1),"",
IF(AND(F929="Peretoe teenus",H929&lt;[2]an!$M$37,S929="kahepoolne vajaduspõhine",U929&gt;[2]an!$M$38,RANK(D929,$D929:$D929)+COUNTIFS($D$2:D929,D929,$F$2:F929,F929)-1=1),X929,
IF(AND(F929="Peretoe teenus",H929&lt;[2]an!$M$37,S929="kahepoolne vajaduspõhine",U929&gt;[2]an!$M$38,RANK(D929,$D929:$D929)+COUNTIFS($D$2:D929,D929,$F$2:F929,F929)-1&gt;1),"",X929*W929)))))))))))))),"")</f>
        <v/>
      </c>
      <c r="Z929" s="18" t="str">
        <f t="shared" si="43"/>
        <v/>
      </c>
      <c r="AA929" s="19" t="str">
        <f>IFERROR(VLOOKUP(E929,[2]an!$A$3:$B$81,2,FALSE),"")</f>
        <v/>
      </c>
      <c r="AB929" s="19" t="str">
        <f>IFERROR(VLOOKUP(AA929,[2]an!$C$2:$D$16,2,FALSE),"")</f>
        <v/>
      </c>
      <c r="AC929" s="20"/>
      <c r="AD929" s="21" t="str">
        <f>IF(A929=[2]an!$F$36,VLOOKUP([2]an!$F$36,[2]an!$F$36:$H$36,3,FALSE),IF(A929=[2]an!$F$35,VLOOKUP([2]an!$F$35,[2]an!$F$35:$H$35,3,FALSE),IF(A929=[2]an!$F$33,VLOOKUP([2]an!$F$33,[2]an!$F$33:$H$33,3,FALSE),IF(A929=[2]an!$F$31,VLOOKUP([2]an!$F$31,[2]an!$F$31:$H$31,3,FALSE),""))))</f>
        <v/>
      </c>
    </row>
    <row r="930" spans="6:30" x14ac:dyDescent="0.2">
      <c r="F930" s="10"/>
      <c r="G930" s="8" t="str">
        <f t="shared" si="44"/>
        <v/>
      </c>
      <c r="H930" s="13"/>
      <c r="K930" s="13"/>
      <c r="L930" s="10"/>
      <c r="M930" s="10"/>
      <c r="S930" s="8" t="str">
        <f>IFERROR(VLOOKUP(D930,[1]peretoe_teenus!$A$2:$L$2000,5,FALSE),"")</f>
        <v/>
      </c>
      <c r="U930" s="13"/>
      <c r="V930" s="15" t="str" cm="1">
        <f t="array" ref="V930">IFERROR(IF(AND(F930="Tugigrupp",RANK(K930,$K930:$K930)+COUNTIFS($K$2:K930,K930,$L$2:L930,L930,$M$2:M930,M930,$I$2:I930,I930,$G$2:G930,G930,$F$2:F930,F930)-1=1),SUMPRODUCT(($F$2:$F$4154=F930)*($G$2:$G$4154=G930)*($K$2:$K$4154=K930)*($I$2:$I$4154=I930)*($L$2:$L$4154=L930)*($M$2:$M$4154=M930)),""),"")</f>
        <v/>
      </c>
      <c r="W930" s="15" t="str">
        <f t="shared" si="42"/>
        <v/>
      </c>
      <c r="X930" s="16" t="str">
        <f>IF(AND(A930=[2]an!$G$38,F930=[2]an!$E$40),[2]an!$G$40,IF(AND(A930=[2]an!$G$38,F930=[2]an!$E$41),[2]an!$G$41,IF(AND(A930=[2]an!$G$38,F930=[2]an!$E$39,H930&gt;=[2]an!$M$37),[2]an!$G$39,
IF(AND(A930=[2]an!$G$38,F930=[2]an!$E$39,H930&lt;[2]an!$M$37,S930="kahepoolne vajaduspõhine",U930=""),[2]an!$M$40,
IF(AND(A930=[2]an!$G$38,F930=[2]an!$E$39,H930&lt;[2]an!$M$37,S930="kahepoolne vajaduspõhine",U930&lt;&gt;""),[2]an!$G$39,
IF(AND(A930=[2]an!$G$38,F930=[2]an!$E$39,H930&lt;[2]an!$M$37,S930&lt;&gt;"kahepoolne vajaduspõhine"),[2]an!$G$39,
IF(AND(A930=[2]an!$G$38,F930=[2]an!$E$42),[2]an!$G$42,
IF(AND(A930=[2]an!$H$38,F930=[2]an!$E$40),[2]an!$H$40,IF(AND(A930=[2]an!$H$38,F930=[2]an!$E$41),[2]an!$H$41,IF(AND(A930=[2]an!$H$38,F930=[2]an!$E$39,H930&gt;=[2]an!$M$37),[2]an!$H$39,
IF(AND(A930=[2]an!$H$38,F930=[2]an!$E$39,H930&lt;[2]an!$M$37,S930="kahepoolne vajaduspõhine",U930=""),[2]an!$M$40,
IF(AND(A930=[2]an!$H$38,F930=[2]an!$E$39,H930&lt;[2]an!$M$37,S930="kahepoolne vajaduspõhine",U930&lt;&gt;""),[2]an!$H$39,
IF(AND(A930=[2]an!$H$38,F930=[2]an!$E$39,H930&lt;[2]an!$M$37,S930&lt;&gt;"kahepoolne vajaduspõhine"),[2]an!$H$39,
IF(AND(A930=[2]an!$H$38,F930=[2]an!$E$42),[2]an!$H$42,
IF(AND(A930=[2]an!$I$38,F930=[2]an!$E$40),[2]an!$I$40,IF(AND(A930=[2]an!$I$38,F930=[2]an!$E$41),[2]an!$I$41,IF(AND(A930=[2]an!$I$38,F930=[2]an!$E$39,H930&gt;=[2]an!$M$37),[2]an!$I$39,
IF(AND(A930=[2]an!$I$38,F930=[2]an!$E$39,H930&lt;[2]an!$M$37,S930="kahepoolne vajaduspõhine",U930=""),[2]an!$M$40,
IF(AND(A930=[2]an!$I$38,F930=[2]an!$E$39,H930&lt;[2]an!$M$37,S930="kahepoolne vajaduspõhine",U930&lt;&gt;""),[2]an!$I$39,
IF(AND(A930=[2]an!$I$38,F930=[2]an!$E$39,H930&lt;[2]an!$M$37,S930&lt;&gt;"kahepoolne vajaduspõhine"),[2]an!$I$39,
IF(AND(A930=[2]an!$I$38,F930=[2]an!$E$42),[2]an!$I$42,
IF(AND(A930=[2]an!$J$38,F930=[2]an!$E$40),[2]an!$J$40,IF(AND(A930=[2]an!$J$38,F930=[2]an!$E$41),[2]an!$J$41,IF(AND(A930=[2]an!$J$38,F930=[2]an!$E$39,H930&gt;=[2]an!$M$37),[2]an!$J$39,
IF(AND(A930=[2]an!$J$38,F930=[2]an!$E$39,H930&lt;[2]an!$M$37,S930="kahepoolne vajaduspõhine",U930=""),[2]an!$M$40,
IF(AND(A930=[2]an!$J$38,F930=[2]an!$E$39,H930&lt;[2]an!$M$37,S930="kahepoolne vajaduspõhine",U930&lt;&gt;""),[2]an!$J$39,
IF(AND(A930=[2]an!$J$38,F930=[2]an!$E$39,H930&lt;[2]an!$M$37,S930&lt;&gt;"kahepoolne vajaduspõhine"),[2]an!$J$39,
IF(AND(A930=[2]an!$J$38,F930=[2]an!$E$42),[2]an!$J$42,""))))))))))))))))))))))))))))</f>
        <v/>
      </c>
      <c r="Y930" s="17" t="str">
        <f>IFERROR(IF(F930="Tugigrupp",0,
IF(AND(F930="Peretoe teenus",H930&gt;=[2]an!$M$37,RANK(D930,$D930:$D930)+COUNTIFS($D$2:D930,D930,$F$2:F930,F930)-1&gt;1),"",
IF(AND(F930="Peretoe teenus",H930&gt;=[2]an!$M$37,RANK(D930,$D930:$D930)+COUNTIFS($D$2:D930,D930,$F$2:F930,F930)-1=1,MONTH(H930)=MONTH(K930)=TRUE,YEAR(H930)=YEAR(K930)=TRUE),((EOMONTH(H930,0)-H930+1)*X930)/DAY(EOMONTH(H930,0)),
IF(AND(F930="Peretoe teenus",H930&gt;=[2]an!$M$37,RANK(D930,$D930:$D930)+COUNTIFS($D$2:D930,D930,$F$2:F930,F930)-1=1),X930,
IF(AND(F930="Peretoe teenus",H930&lt;[2]an!$M$37,S930&lt;&gt;"kahepoolne vajaduspõhine",RANK(D930,$D930:$D930)+COUNTIFS($D$2:D930,D930,$F$2:F930,F930)-1=1),X930,
IF(AND(F930="Peretoe teenus",H930&lt;[2]an!$M$37,S930&lt;&gt;"kahepoolne vajaduspõhine",RANK(D930,$D930:$D930)+COUNTIFS($D$2:D930,D930,$F$2:F930,F930)-1&gt;1),"",
IF(AND(F930="Peretoe teenus",H930&lt;[2]an!$M$37,S930="kahepoolne vajaduspõhine",U930="",RANK(D930,$D930:$D930)+COUNTIFS($D$2:D930,D930,$F$2:F930,F930)-1=1),X930,
IF(AND(F930="Peretoe teenus",H930&lt;[2]an!$M$37,S930="kahepoolne vajaduspõhine",U930="",RANK(D930,$D930:$D930)+COUNTIFS($D$2:D930,D930,$F$2:F930,F930)-1&gt;1),"",
IF(AND(F930="Peretoe teenus",H930&lt;[2]an!$M$37,S930="kahepoolne vajaduspõhine",U930&lt;[2]an!$M$37,RANK(D930,$D930:$D930)+COUNTIFS($D$2:D930,D930,$F$2:F930,F930)-1=1),X930,
IF(AND(F930="Peretoe teenus",H930&lt;[2]an!$M$37,S930="kahepoolne vajaduspõhine",U930&lt;[2]an!$M$37,RANK(D930,$D930:$D930)+COUNTIFS($D$2:D930,D930,$F$2:F930,F930)-1&gt;1),"",
IF(AND(F930="Peretoe teenus",H930&lt;[2]an!$M$37,S930="kahepoolne vajaduspõhine",U930&gt;=[2]an!$M$37,U930&lt;=[2]an!$M$38,RANK(D930,$D930:$D930)+COUNTIFS($D$2:D930,D930,$F$2:F930,F930)-1=1),
((EOMONTH(U930,0)-U930+1)*X930)/DAY(EOMONTH(U930,0))+(DAY(U930)-1)*100/DAY(EOMONTH(U930,0)),
IF(AND(F930="Peretoe teenus",H930&lt;[2]an!$M$37,S930="kahepoolne vajaduspõhine",U930&gt;=[2]an!$M$37,U930&lt;=[2]an!$M$38,RANK(D930,$D930:$D930)+COUNTIFS($D$2:D930,D930,$F$2:F930,F930)-1&gt;1),"",
IF(AND(F930="Peretoe teenus",H930&lt;[2]an!$M$37,S930="kahepoolne vajaduspõhine",U930&gt;[2]an!$M$38,RANK(D930,$D930:$D930)+COUNTIFS($D$2:D930,D930,$F$2:F930,F930)-1=1),X930,
IF(AND(F930="Peretoe teenus",H930&lt;[2]an!$M$37,S930="kahepoolne vajaduspõhine",U930&gt;[2]an!$M$38,RANK(D930,$D930:$D930)+COUNTIFS($D$2:D930,D930,$F$2:F930,F930)-1&gt;1),"",X930*W930)))))))))))))),"")</f>
        <v/>
      </c>
      <c r="Z930" s="18" t="str">
        <f t="shared" si="43"/>
        <v/>
      </c>
      <c r="AA930" s="19" t="str">
        <f>IFERROR(VLOOKUP(E930,[2]an!$A$3:$B$81,2,FALSE),"")</f>
        <v/>
      </c>
      <c r="AB930" s="19" t="str">
        <f>IFERROR(VLOOKUP(AA930,[2]an!$C$2:$D$16,2,FALSE),"")</f>
        <v/>
      </c>
      <c r="AC930" s="20"/>
      <c r="AD930" s="21" t="str">
        <f>IF(A930=[2]an!$F$36,VLOOKUP([2]an!$F$36,[2]an!$F$36:$H$36,3,FALSE),IF(A930=[2]an!$F$35,VLOOKUP([2]an!$F$35,[2]an!$F$35:$H$35,3,FALSE),IF(A930=[2]an!$F$33,VLOOKUP([2]an!$F$33,[2]an!$F$33:$H$33,3,FALSE),IF(A930=[2]an!$F$31,VLOOKUP([2]an!$F$31,[2]an!$F$31:$H$31,3,FALSE),""))))</f>
        <v/>
      </c>
    </row>
    <row r="931" spans="6:30" x14ac:dyDescent="0.2">
      <c r="F931" s="10"/>
      <c r="G931" s="8" t="str">
        <f t="shared" si="44"/>
        <v/>
      </c>
      <c r="H931" s="13"/>
      <c r="K931" s="13"/>
      <c r="L931" s="10"/>
      <c r="M931" s="10"/>
      <c r="S931" s="8" t="str">
        <f>IFERROR(VLOOKUP(D931,[1]peretoe_teenus!$A$2:$L$2000,5,FALSE),"")</f>
        <v/>
      </c>
      <c r="U931" s="13"/>
      <c r="V931" s="15" t="str" cm="1">
        <f t="array" ref="V931">IFERROR(IF(AND(F931="Tugigrupp",RANK(K931,$K931:$K931)+COUNTIFS($K$2:K931,K931,$L$2:L931,L931,$M$2:M931,M931,$I$2:I931,I931,$G$2:G931,G931,$F$2:F931,F931)-1=1),SUMPRODUCT(($F$2:$F$4154=F931)*($G$2:$G$4154=G931)*($K$2:$K$4154=K931)*($I$2:$I$4154=I931)*($L$2:$L$4154=L931)*($M$2:$M$4154=M931)),""),"")</f>
        <v/>
      </c>
      <c r="W931" s="15" t="str">
        <f t="shared" si="42"/>
        <v/>
      </c>
      <c r="X931" s="16" t="str">
        <f>IF(AND(A931=[2]an!$G$38,F931=[2]an!$E$40),[2]an!$G$40,IF(AND(A931=[2]an!$G$38,F931=[2]an!$E$41),[2]an!$G$41,IF(AND(A931=[2]an!$G$38,F931=[2]an!$E$39,H931&gt;=[2]an!$M$37),[2]an!$G$39,
IF(AND(A931=[2]an!$G$38,F931=[2]an!$E$39,H931&lt;[2]an!$M$37,S931="kahepoolne vajaduspõhine",U931=""),[2]an!$M$40,
IF(AND(A931=[2]an!$G$38,F931=[2]an!$E$39,H931&lt;[2]an!$M$37,S931="kahepoolne vajaduspõhine",U931&lt;&gt;""),[2]an!$G$39,
IF(AND(A931=[2]an!$G$38,F931=[2]an!$E$39,H931&lt;[2]an!$M$37,S931&lt;&gt;"kahepoolne vajaduspõhine"),[2]an!$G$39,
IF(AND(A931=[2]an!$G$38,F931=[2]an!$E$42),[2]an!$G$42,
IF(AND(A931=[2]an!$H$38,F931=[2]an!$E$40),[2]an!$H$40,IF(AND(A931=[2]an!$H$38,F931=[2]an!$E$41),[2]an!$H$41,IF(AND(A931=[2]an!$H$38,F931=[2]an!$E$39,H931&gt;=[2]an!$M$37),[2]an!$H$39,
IF(AND(A931=[2]an!$H$38,F931=[2]an!$E$39,H931&lt;[2]an!$M$37,S931="kahepoolne vajaduspõhine",U931=""),[2]an!$M$40,
IF(AND(A931=[2]an!$H$38,F931=[2]an!$E$39,H931&lt;[2]an!$M$37,S931="kahepoolne vajaduspõhine",U931&lt;&gt;""),[2]an!$H$39,
IF(AND(A931=[2]an!$H$38,F931=[2]an!$E$39,H931&lt;[2]an!$M$37,S931&lt;&gt;"kahepoolne vajaduspõhine"),[2]an!$H$39,
IF(AND(A931=[2]an!$H$38,F931=[2]an!$E$42),[2]an!$H$42,
IF(AND(A931=[2]an!$I$38,F931=[2]an!$E$40),[2]an!$I$40,IF(AND(A931=[2]an!$I$38,F931=[2]an!$E$41),[2]an!$I$41,IF(AND(A931=[2]an!$I$38,F931=[2]an!$E$39,H931&gt;=[2]an!$M$37),[2]an!$I$39,
IF(AND(A931=[2]an!$I$38,F931=[2]an!$E$39,H931&lt;[2]an!$M$37,S931="kahepoolne vajaduspõhine",U931=""),[2]an!$M$40,
IF(AND(A931=[2]an!$I$38,F931=[2]an!$E$39,H931&lt;[2]an!$M$37,S931="kahepoolne vajaduspõhine",U931&lt;&gt;""),[2]an!$I$39,
IF(AND(A931=[2]an!$I$38,F931=[2]an!$E$39,H931&lt;[2]an!$M$37,S931&lt;&gt;"kahepoolne vajaduspõhine"),[2]an!$I$39,
IF(AND(A931=[2]an!$I$38,F931=[2]an!$E$42),[2]an!$I$42,
IF(AND(A931=[2]an!$J$38,F931=[2]an!$E$40),[2]an!$J$40,IF(AND(A931=[2]an!$J$38,F931=[2]an!$E$41),[2]an!$J$41,IF(AND(A931=[2]an!$J$38,F931=[2]an!$E$39,H931&gt;=[2]an!$M$37),[2]an!$J$39,
IF(AND(A931=[2]an!$J$38,F931=[2]an!$E$39,H931&lt;[2]an!$M$37,S931="kahepoolne vajaduspõhine",U931=""),[2]an!$M$40,
IF(AND(A931=[2]an!$J$38,F931=[2]an!$E$39,H931&lt;[2]an!$M$37,S931="kahepoolne vajaduspõhine",U931&lt;&gt;""),[2]an!$J$39,
IF(AND(A931=[2]an!$J$38,F931=[2]an!$E$39,H931&lt;[2]an!$M$37,S931&lt;&gt;"kahepoolne vajaduspõhine"),[2]an!$J$39,
IF(AND(A931=[2]an!$J$38,F931=[2]an!$E$42),[2]an!$J$42,""))))))))))))))))))))))))))))</f>
        <v/>
      </c>
      <c r="Y931" s="17" t="str">
        <f>IFERROR(IF(F931="Tugigrupp",0,
IF(AND(F931="Peretoe teenus",H931&gt;=[2]an!$M$37,RANK(D931,$D931:$D931)+COUNTIFS($D$2:D931,D931,$F$2:F931,F931)-1&gt;1),"",
IF(AND(F931="Peretoe teenus",H931&gt;=[2]an!$M$37,RANK(D931,$D931:$D931)+COUNTIFS($D$2:D931,D931,$F$2:F931,F931)-1=1,MONTH(H931)=MONTH(K931)=TRUE,YEAR(H931)=YEAR(K931)=TRUE),((EOMONTH(H931,0)-H931+1)*X931)/DAY(EOMONTH(H931,0)),
IF(AND(F931="Peretoe teenus",H931&gt;=[2]an!$M$37,RANK(D931,$D931:$D931)+COUNTIFS($D$2:D931,D931,$F$2:F931,F931)-1=1),X931,
IF(AND(F931="Peretoe teenus",H931&lt;[2]an!$M$37,S931&lt;&gt;"kahepoolne vajaduspõhine",RANK(D931,$D931:$D931)+COUNTIFS($D$2:D931,D931,$F$2:F931,F931)-1=1),X931,
IF(AND(F931="Peretoe teenus",H931&lt;[2]an!$M$37,S931&lt;&gt;"kahepoolne vajaduspõhine",RANK(D931,$D931:$D931)+COUNTIFS($D$2:D931,D931,$F$2:F931,F931)-1&gt;1),"",
IF(AND(F931="Peretoe teenus",H931&lt;[2]an!$M$37,S931="kahepoolne vajaduspõhine",U931="",RANK(D931,$D931:$D931)+COUNTIFS($D$2:D931,D931,$F$2:F931,F931)-1=1),X931,
IF(AND(F931="Peretoe teenus",H931&lt;[2]an!$M$37,S931="kahepoolne vajaduspõhine",U931="",RANK(D931,$D931:$D931)+COUNTIFS($D$2:D931,D931,$F$2:F931,F931)-1&gt;1),"",
IF(AND(F931="Peretoe teenus",H931&lt;[2]an!$M$37,S931="kahepoolne vajaduspõhine",U931&lt;[2]an!$M$37,RANK(D931,$D931:$D931)+COUNTIFS($D$2:D931,D931,$F$2:F931,F931)-1=1),X931,
IF(AND(F931="Peretoe teenus",H931&lt;[2]an!$M$37,S931="kahepoolne vajaduspõhine",U931&lt;[2]an!$M$37,RANK(D931,$D931:$D931)+COUNTIFS($D$2:D931,D931,$F$2:F931,F931)-1&gt;1),"",
IF(AND(F931="Peretoe teenus",H931&lt;[2]an!$M$37,S931="kahepoolne vajaduspõhine",U931&gt;=[2]an!$M$37,U931&lt;=[2]an!$M$38,RANK(D931,$D931:$D931)+COUNTIFS($D$2:D931,D931,$F$2:F931,F931)-1=1),
((EOMONTH(U931,0)-U931+1)*X931)/DAY(EOMONTH(U931,0))+(DAY(U931)-1)*100/DAY(EOMONTH(U931,0)),
IF(AND(F931="Peretoe teenus",H931&lt;[2]an!$M$37,S931="kahepoolne vajaduspõhine",U931&gt;=[2]an!$M$37,U931&lt;=[2]an!$M$38,RANK(D931,$D931:$D931)+COUNTIFS($D$2:D931,D931,$F$2:F931,F931)-1&gt;1),"",
IF(AND(F931="Peretoe teenus",H931&lt;[2]an!$M$37,S931="kahepoolne vajaduspõhine",U931&gt;[2]an!$M$38,RANK(D931,$D931:$D931)+COUNTIFS($D$2:D931,D931,$F$2:F931,F931)-1=1),X931,
IF(AND(F931="Peretoe teenus",H931&lt;[2]an!$M$37,S931="kahepoolne vajaduspõhine",U931&gt;[2]an!$M$38,RANK(D931,$D931:$D931)+COUNTIFS($D$2:D931,D931,$F$2:F931,F931)-1&gt;1),"",X931*W931)))))))))))))),"")</f>
        <v/>
      </c>
      <c r="Z931" s="18" t="str">
        <f t="shared" si="43"/>
        <v/>
      </c>
      <c r="AA931" s="19" t="str">
        <f>IFERROR(VLOOKUP(E931,[2]an!$A$3:$B$81,2,FALSE),"")</f>
        <v/>
      </c>
      <c r="AB931" s="19" t="str">
        <f>IFERROR(VLOOKUP(AA931,[2]an!$C$2:$D$16,2,FALSE),"")</f>
        <v/>
      </c>
      <c r="AC931" s="20"/>
      <c r="AD931" s="21" t="str">
        <f>IF(A931=[2]an!$F$36,VLOOKUP([2]an!$F$36,[2]an!$F$36:$H$36,3,FALSE),IF(A931=[2]an!$F$35,VLOOKUP([2]an!$F$35,[2]an!$F$35:$H$35,3,FALSE),IF(A931=[2]an!$F$33,VLOOKUP([2]an!$F$33,[2]an!$F$33:$H$33,3,FALSE),IF(A931=[2]an!$F$31,VLOOKUP([2]an!$F$31,[2]an!$F$31:$H$31,3,FALSE),""))))</f>
        <v/>
      </c>
    </row>
    <row r="932" spans="6:30" x14ac:dyDescent="0.2">
      <c r="F932" s="10"/>
      <c r="G932" s="8" t="str">
        <f t="shared" si="44"/>
        <v/>
      </c>
      <c r="H932" s="13"/>
      <c r="K932" s="13"/>
      <c r="L932" s="10"/>
      <c r="M932" s="10"/>
      <c r="S932" s="8" t="str">
        <f>IFERROR(VLOOKUP(D932,[1]peretoe_teenus!$A$2:$L$2000,5,FALSE),"")</f>
        <v/>
      </c>
      <c r="U932" s="13"/>
      <c r="V932" s="15" t="str" cm="1">
        <f t="array" ref="V932">IFERROR(IF(AND(F932="Tugigrupp",RANK(K932,$K932:$K932)+COUNTIFS($K$2:K932,K932,$L$2:L932,L932,$M$2:M932,M932,$I$2:I932,I932,$G$2:G932,G932,$F$2:F932,F932)-1=1),SUMPRODUCT(($F$2:$F$4154=F932)*($G$2:$G$4154=G932)*($K$2:$K$4154=K932)*($I$2:$I$4154=I932)*($L$2:$L$4154=L932)*($M$2:$M$4154=M932)),""),"")</f>
        <v/>
      </c>
      <c r="W932" s="15" t="str">
        <f t="shared" si="42"/>
        <v/>
      </c>
      <c r="X932" s="16" t="str">
        <f>IF(AND(A932=[2]an!$G$38,F932=[2]an!$E$40),[2]an!$G$40,IF(AND(A932=[2]an!$G$38,F932=[2]an!$E$41),[2]an!$G$41,IF(AND(A932=[2]an!$G$38,F932=[2]an!$E$39,H932&gt;=[2]an!$M$37),[2]an!$G$39,
IF(AND(A932=[2]an!$G$38,F932=[2]an!$E$39,H932&lt;[2]an!$M$37,S932="kahepoolne vajaduspõhine",U932=""),[2]an!$M$40,
IF(AND(A932=[2]an!$G$38,F932=[2]an!$E$39,H932&lt;[2]an!$M$37,S932="kahepoolne vajaduspõhine",U932&lt;&gt;""),[2]an!$G$39,
IF(AND(A932=[2]an!$G$38,F932=[2]an!$E$39,H932&lt;[2]an!$M$37,S932&lt;&gt;"kahepoolne vajaduspõhine"),[2]an!$G$39,
IF(AND(A932=[2]an!$G$38,F932=[2]an!$E$42),[2]an!$G$42,
IF(AND(A932=[2]an!$H$38,F932=[2]an!$E$40),[2]an!$H$40,IF(AND(A932=[2]an!$H$38,F932=[2]an!$E$41),[2]an!$H$41,IF(AND(A932=[2]an!$H$38,F932=[2]an!$E$39,H932&gt;=[2]an!$M$37),[2]an!$H$39,
IF(AND(A932=[2]an!$H$38,F932=[2]an!$E$39,H932&lt;[2]an!$M$37,S932="kahepoolne vajaduspõhine",U932=""),[2]an!$M$40,
IF(AND(A932=[2]an!$H$38,F932=[2]an!$E$39,H932&lt;[2]an!$M$37,S932="kahepoolne vajaduspõhine",U932&lt;&gt;""),[2]an!$H$39,
IF(AND(A932=[2]an!$H$38,F932=[2]an!$E$39,H932&lt;[2]an!$M$37,S932&lt;&gt;"kahepoolne vajaduspõhine"),[2]an!$H$39,
IF(AND(A932=[2]an!$H$38,F932=[2]an!$E$42),[2]an!$H$42,
IF(AND(A932=[2]an!$I$38,F932=[2]an!$E$40),[2]an!$I$40,IF(AND(A932=[2]an!$I$38,F932=[2]an!$E$41),[2]an!$I$41,IF(AND(A932=[2]an!$I$38,F932=[2]an!$E$39,H932&gt;=[2]an!$M$37),[2]an!$I$39,
IF(AND(A932=[2]an!$I$38,F932=[2]an!$E$39,H932&lt;[2]an!$M$37,S932="kahepoolne vajaduspõhine",U932=""),[2]an!$M$40,
IF(AND(A932=[2]an!$I$38,F932=[2]an!$E$39,H932&lt;[2]an!$M$37,S932="kahepoolne vajaduspõhine",U932&lt;&gt;""),[2]an!$I$39,
IF(AND(A932=[2]an!$I$38,F932=[2]an!$E$39,H932&lt;[2]an!$M$37,S932&lt;&gt;"kahepoolne vajaduspõhine"),[2]an!$I$39,
IF(AND(A932=[2]an!$I$38,F932=[2]an!$E$42),[2]an!$I$42,
IF(AND(A932=[2]an!$J$38,F932=[2]an!$E$40),[2]an!$J$40,IF(AND(A932=[2]an!$J$38,F932=[2]an!$E$41),[2]an!$J$41,IF(AND(A932=[2]an!$J$38,F932=[2]an!$E$39,H932&gt;=[2]an!$M$37),[2]an!$J$39,
IF(AND(A932=[2]an!$J$38,F932=[2]an!$E$39,H932&lt;[2]an!$M$37,S932="kahepoolne vajaduspõhine",U932=""),[2]an!$M$40,
IF(AND(A932=[2]an!$J$38,F932=[2]an!$E$39,H932&lt;[2]an!$M$37,S932="kahepoolne vajaduspõhine",U932&lt;&gt;""),[2]an!$J$39,
IF(AND(A932=[2]an!$J$38,F932=[2]an!$E$39,H932&lt;[2]an!$M$37,S932&lt;&gt;"kahepoolne vajaduspõhine"),[2]an!$J$39,
IF(AND(A932=[2]an!$J$38,F932=[2]an!$E$42),[2]an!$J$42,""))))))))))))))))))))))))))))</f>
        <v/>
      </c>
      <c r="Y932" s="17" t="str">
        <f>IFERROR(IF(F932="Tugigrupp",0,
IF(AND(F932="Peretoe teenus",H932&gt;=[2]an!$M$37,RANK(D932,$D932:$D932)+COUNTIFS($D$2:D932,D932,$F$2:F932,F932)-1&gt;1),"",
IF(AND(F932="Peretoe teenus",H932&gt;=[2]an!$M$37,RANK(D932,$D932:$D932)+COUNTIFS($D$2:D932,D932,$F$2:F932,F932)-1=1,MONTH(H932)=MONTH(K932)=TRUE,YEAR(H932)=YEAR(K932)=TRUE),((EOMONTH(H932,0)-H932+1)*X932)/DAY(EOMONTH(H932,0)),
IF(AND(F932="Peretoe teenus",H932&gt;=[2]an!$M$37,RANK(D932,$D932:$D932)+COUNTIFS($D$2:D932,D932,$F$2:F932,F932)-1=1),X932,
IF(AND(F932="Peretoe teenus",H932&lt;[2]an!$M$37,S932&lt;&gt;"kahepoolne vajaduspõhine",RANK(D932,$D932:$D932)+COUNTIFS($D$2:D932,D932,$F$2:F932,F932)-1=1),X932,
IF(AND(F932="Peretoe teenus",H932&lt;[2]an!$M$37,S932&lt;&gt;"kahepoolne vajaduspõhine",RANK(D932,$D932:$D932)+COUNTIFS($D$2:D932,D932,$F$2:F932,F932)-1&gt;1),"",
IF(AND(F932="Peretoe teenus",H932&lt;[2]an!$M$37,S932="kahepoolne vajaduspõhine",U932="",RANK(D932,$D932:$D932)+COUNTIFS($D$2:D932,D932,$F$2:F932,F932)-1=1),X932,
IF(AND(F932="Peretoe teenus",H932&lt;[2]an!$M$37,S932="kahepoolne vajaduspõhine",U932="",RANK(D932,$D932:$D932)+COUNTIFS($D$2:D932,D932,$F$2:F932,F932)-1&gt;1),"",
IF(AND(F932="Peretoe teenus",H932&lt;[2]an!$M$37,S932="kahepoolne vajaduspõhine",U932&lt;[2]an!$M$37,RANK(D932,$D932:$D932)+COUNTIFS($D$2:D932,D932,$F$2:F932,F932)-1=1),X932,
IF(AND(F932="Peretoe teenus",H932&lt;[2]an!$M$37,S932="kahepoolne vajaduspõhine",U932&lt;[2]an!$M$37,RANK(D932,$D932:$D932)+COUNTIFS($D$2:D932,D932,$F$2:F932,F932)-1&gt;1),"",
IF(AND(F932="Peretoe teenus",H932&lt;[2]an!$M$37,S932="kahepoolne vajaduspõhine",U932&gt;=[2]an!$M$37,U932&lt;=[2]an!$M$38,RANK(D932,$D932:$D932)+COUNTIFS($D$2:D932,D932,$F$2:F932,F932)-1=1),
((EOMONTH(U932,0)-U932+1)*X932)/DAY(EOMONTH(U932,0))+(DAY(U932)-1)*100/DAY(EOMONTH(U932,0)),
IF(AND(F932="Peretoe teenus",H932&lt;[2]an!$M$37,S932="kahepoolne vajaduspõhine",U932&gt;=[2]an!$M$37,U932&lt;=[2]an!$M$38,RANK(D932,$D932:$D932)+COUNTIFS($D$2:D932,D932,$F$2:F932,F932)-1&gt;1),"",
IF(AND(F932="Peretoe teenus",H932&lt;[2]an!$M$37,S932="kahepoolne vajaduspõhine",U932&gt;[2]an!$M$38,RANK(D932,$D932:$D932)+COUNTIFS($D$2:D932,D932,$F$2:F932,F932)-1=1),X932,
IF(AND(F932="Peretoe teenus",H932&lt;[2]an!$M$37,S932="kahepoolne vajaduspõhine",U932&gt;[2]an!$M$38,RANK(D932,$D932:$D932)+COUNTIFS($D$2:D932,D932,$F$2:F932,F932)-1&gt;1),"",X932*W932)))))))))))))),"")</f>
        <v/>
      </c>
      <c r="Z932" s="18" t="str">
        <f t="shared" si="43"/>
        <v/>
      </c>
      <c r="AA932" s="19" t="str">
        <f>IFERROR(VLOOKUP(E932,[2]an!$A$3:$B$81,2,FALSE),"")</f>
        <v/>
      </c>
      <c r="AB932" s="19" t="str">
        <f>IFERROR(VLOOKUP(AA932,[2]an!$C$2:$D$16,2,FALSE),"")</f>
        <v/>
      </c>
      <c r="AC932" s="20"/>
      <c r="AD932" s="21" t="str">
        <f>IF(A932=[2]an!$F$36,VLOOKUP([2]an!$F$36,[2]an!$F$36:$H$36,3,FALSE),IF(A932=[2]an!$F$35,VLOOKUP([2]an!$F$35,[2]an!$F$35:$H$35,3,FALSE),IF(A932=[2]an!$F$33,VLOOKUP([2]an!$F$33,[2]an!$F$33:$H$33,3,FALSE),IF(A932=[2]an!$F$31,VLOOKUP([2]an!$F$31,[2]an!$F$31:$H$31,3,FALSE),""))))</f>
        <v/>
      </c>
    </row>
    <row r="933" spans="6:30" x14ac:dyDescent="0.2">
      <c r="F933" s="10"/>
      <c r="G933" s="8" t="str">
        <f t="shared" si="44"/>
        <v/>
      </c>
      <c r="H933" s="13"/>
      <c r="K933" s="13"/>
      <c r="L933" s="10"/>
      <c r="M933" s="10"/>
      <c r="S933" s="8" t="str">
        <f>IFERROR(VLOOKUP(D933,[1]peretoe_teenus!$A$2:$L$2000,5,FALSE),"")</f>
        <v/>
      </c>
      <c r="U933" s="13"/>
      <c r="V933" s="15" t="str" cm="1">
        <f t="array" ref="V933">IFERROR(IF(AND(F933="Tugigrupp",RANK(K933,$K933:$K933)+COUNTIFS($K$2:K933,K933,$L$2:L933,L933,$M$2:M933,M933,$I$2:I933,I933,$G$2:G933,G933,$F$2:F933,F933)-1=1),SUMPRODUCT(($F$2:$F$4154=F933)*($G$2:$G$4154=G933)*($K$2:$K$4154=K933)*($I$2:$I$4154=I933)*($L$2:$L$4154=L933)*($M$2:$M$4154=M933)),""),"")</f>
        <v/>
      </c>
      <c r="W933" s="15" t="str">
        <f t="shared" si="42"/>
        <v/>
      </c>
      <c r="X933" s="16" t="str">
        <f>IF(AND(A933=[2]an!$G$38,F933=[2]an!$E$40),[2]an!$G$40,IF(AND(A933=[2]an!$G$38,F933=[2]an!$E$41),[2]an!$G$41,IF(AND(A933=[2]an!$G$38,F933=[2]an!$E$39,H933&gt;=[2]an!$M$37),[2]an!$G$39,
IF(AND(A933=[2]an!$G$38,F933=[2]an!$E$39,H933&lt;[2]an!$M$37,S933="kahepoolne vajaduspõhine",U933=""),[2]an!$M$40,
IF(AND(A933=[2]an!$G$38,F933=[2]an!$E$39,H933&lt;[2]an!$M$37,S933="kahepoolne vajaduspõhine",U933&lt;&gt;""),[2]an!$G$39,
IF(AND(A933=[2]an!$G$38,F933=[2]an!$E$39,H933&lt;[2]an!$M$37,S933&lt;&gt;"kahepoolne vajaduspõhine"),[2]an!$G$39,
IF(AND(A933=[2]an!$G$38,F933=[2]an!$E$42),[2]an!$G$42,
IF(AND(A933=[2]an!$H$38,F933=[2]an!$E$40),[2]an!$H$40,IF(AND(A933=[2]an!$H$38,F933=[2]an!$E$41),[2]an!$H$41,IF(AND(A933=[2]an!$H$38,F933=[2]an!$E$39,H933&gt;=[2]an!$M$37),[2]an!$H$39,
IF(AND(A933=[2]an!$H$38,F933=[2]an!$E$39,H933&lt;[2]an!$M$37,S933="kahepoolne vajaduspõhine",U933=""),[2]an!$M$40,
IF(AND(A933=[2]an!$H$38,F933=[2]an!$E$39,H933&lt;[2]an!$M$37,S933="kahepoolne vajaduspõhine",U933&lt;&gt;""),[2]an!$H$39,
IF(AND(A933=[2]an!$H$38,F933=[2]an!$E$39,H933&lt;[2]an!$M$37,S933&lt;&gt;"kahepoolne vajaduspõhine"),[2]an!$H$39,
IF(AND(A933=[2]an!$H$38,F933=[2]an!$E$42),[2]an!$H$42,
IF(AND(A933=[2]an!$I$38,F933=[2]an!$E$40),[2]an!$I$40,IF(AND(A933=[2]an!$I$38,F933=[2]an!$E$41),[2]an!$I$41,IF(AND(A933=[2]an!$I$38,F933=[2]an!$E$39,H933&gt;=[2]an!$M$37),[2]an!$I$39,
IF(AND(A933=[2]an!$I$38,F933=[2]an!$E$39,H933&lt;[2]an!$M$37,S933="kahepoolne vajaduspõhine",U933=""),[2]an!$M$40,
IF(AND(A933=[2]an!$I$38,F933=[2]an!$E$39,H933&lt;[2]an!$M$37,S933="kahepoolne vajaduspõhine",U933&lt;&gt;""),[2]an!$I$39,
IF(AND(A933=[2]an!$I$38,F933=[2]an!$E$39,H933&lt;[2]an!$M$37,S933&lt;&gt;"kahepoolne vajaduspõhine"),[2]an!$I$39,
IF(AND(A933=[2]an!$I$38,F933=[2]an!$E$42),[2]an!$I$42,
IF(AND(A933=[2]an!$J$38,F933=[2]an!$E$40),[2]an!$J$40,IF(AND(A933=[2]an!$J$38,F933=[2]an!$E$41),[2]an!$J$41,IF(AND(A933=[2]an!$J$38,F933=[2]an!$E$39,H933&gt;=[2]an!$M$37),[2]an!$J$39,
IF(AND(A933=[2]an!$J$38,F933=[2]an!$E$39,H933&lt;[2]an!$M$37,S933="kahepoolne vajaduspõhine",U933=""),[2]an!$M$40,
IF(AND(A933=[2]an!$J$38,F933=[2]an!$E$39,H933&lt;[2]an!$M$37,S933="kahepoolne vajaduspõhine",U933&lt;&gt;""),[2]an!$J$39,
IF(AND(A933=[2]an!$J$38,F933=[2]an!$E$39,H933&lt;[2]an!$M$37,S933&lt;&gt;"kahepoolne vajaduspõhine"),[2]an!$J$39,
IF(AND(A933=[2]an!$J$38,F933=[2]an!$E$42),[2]an!$J$42,""))))))))))))))))))))))))))))</f>
        <v/>
      </c>
      <c r="Y933" s="17" t="str">
        <f>IFERROR(IF(F933="Tugigrupp",0,
IF(AND(F933="Peretoe teenus",H933&gt;=[2]an!$M$37,RANK(D933,$D933:$D933)+COUNTIFS($D$2:D933,D933,$F$2:F933,F933)-1&gt;1),"",
IF(AND(F933="Peretoe teenus",H933&gt;=[2]an!$M$37,RANK(D933,$D933:$D933)+COUNTIFS($D$2:D933,D933,$F$2:F933,F933)-1=1,MONTH(H933)=MONTH(K933)=TRUE,YEAR(H933)=YEAR(K933)=TRUE),((EOMONTH(H933,0)-H933+1)*X933)/DAY(EOMONTH(H933,0)),
IF(AND(F933="Peretoe teenus",H933&gt;=[2]an!$M$37,RANK(D933,$D933:$D933)+COUNTIFS($D$2:D933,D933,$F$2:F933,F933)-1=1),X933,
IF(AND(F933="Peretoe teenus",H933&lt;[2]an!$M$37,S933&lt;&gt;"kahepoolne vajaduspõhine",RANK(D933,$D933:$D933)+COUNTIFS($D$2:D933,D933,$F$2:F933,F933)-1=1),X933,
IF(AND(F933="Peretoe teenus",H933&lt;[2]an!$M$37,S933&lt;&gt;"kahepoolne vajaduspõhine",RANK(D933,$D933:$D933)+COUNTIFS($D$2:D933,D933,$F$2:F933,F933)-1&gt;1),"",
IF(AND(F933="Peretoe teenus",H933&lt;[2]an!$M$37,S933="kahepoolne vajaduspõhine",U933="",RANK(D933,$D933:$D933)+COUNTIFS($D$2:D933,D933,$F$2:F933,F933)-1=1),X933,
IF(AND(F933="Peretoe teenus",H933&lt;[2]an!$M$37,S933="kahepoolne vajaduspõhine",U933="",RANK(D933,$D933:$D933)+COUNTIFS($D$2:D933,D933,$F$2:F933,F933)-1&gt;1),"",
IF(AND(F933="Peretoe teenus",H933&lt;[2]an!$M$37,S933="kahepoolne vajaduspõhine",U933&lt;[2]an!$M$37,RANK(D933,$D933:$D933)+COUNTIFS($D$2:D933,D933,$F$2:F933,F933)-1=1),X933,
IF(AND(F933="Peretoe teenus",H933&lt;[2]an!$M$37,S933="kahepoolne vajaduspõhine",U933&lt;[2]an!$M$37,RANK(D933,$D933:$D933)+COUNTIFS($D$2:D933,D933,$F$2:F933,F933)-1&gt;1),"",
IF(AND(F933="Peretoe teenus",H933&lt;[2]an!$M$37,S933="kahepoolne vajaduspõhine",U933&gt;=[2]an!$M$37,U933&lt;=[2]an!$M$38,RANK(D933,$D933:$D933)+COUNTIFS($D$2:D933,D933,$F$2:F933,F933)-1=1),
((EOMONTH(U933,0)-U933+1)*X933)/DAY(EOMONTH(U933,0))+(DAY(U933)-1)*100/DAY(EOMONTH(U933,0)),
IF(AND(F933="Peretoe teenus",H933&lt;[2]an!$M$37,S933="kahepoolne vajaduspõhine",U933&gt;=[2]an!$M$37,U933&lt;=[2]an!$M$38,RANK(D933,$D933:$D933)+COUNTIFS($D$2:D933,D933,$F$2:F933,F933)-1&gt;1),"",
IF(AND(F933="Peretoe teenus",H933&lt;[2]an!$M$37,S933="kahepoolne vajaduspõhine",U933&gt;[2]an!$M$38,RANK(D933,$D933:$D933)+COUNTIFS($D$2:D933,D933,$F$2:F933,F933)-1=1),X933,
IF(AND(F933="Peretoe teenus",H933&lt;[2]an!$M$37,S933="kahepoolne vajaduspõhine",U933&gt;[2]an!$M$38,RANK(D933,$D933:$D933)+COUNTIFS($D$2:D933,D933,$F$2:F933,F933)-1&gt;1),"",X933*W933)))))))))))))),"")</f>
        <v/>
      </c>
      <c r="Z933" s="18" t="str">
        <f t="shared" si="43"/>
        <v/>
      </c>
      <c r="AA933" s="19" t="str">
        <f>IFERROR(VLOOKUP(E933,[2]an!$A$3:$B$81,2,FALSE),"")</f>
        <v/>
      </c>
      <c r="AB933" s="19" t="str">
        <f>IFERROR(VLOOKUP(AA933,[2]an!$C$2:$D$16,2,FALSE),"")</f>
        <v/>
      </c>
      <c r="AC933" s="20"/>
      <c r="AD933" s="21" t="str">
        <f>IF(A933=[2]an!$F$36,VLOOKUP([2]an!$F$36,[2]an!$F$36:$H$36,3,FALSE),IF(A933=[2]an!$F$35,VLOOKUP([2]an!$F$35,[2]an!$F$35:$H$35,3,FALSE),IF(A933=[2]an!$F$33,VLOOKUP([2]an!$F$33,[2]an!$F$33:$H$33,3,FALSE),IF(A933=[2]an!$F$31,VLOOKUP([2]an!$F$31,[2]an!$F$31:$H$31,3,FALSE),""))))</f>
        <v/>
      </c>
    </row>
    <row r="934" spans="6:30" x14ac:dyDescent="0.2">
      <c r="F934" s="10"/>
      <c r="G934" s="8" t="str">
        <f t="shared" si="44"/>
        <v/>
      </c>
      <c r="H934" s="13"/>
      <c r="K934" s="13"/>
      <c r="L934" s="10"/>
      <c r="M934" s="10"/>
      <c r="S934" s="8" t="str">
        <f>IFERROR(VLOOKUP(D934,[1]peretoe_teenus!$A$2:$L$2000,5,FALSE),"")</f>
        <v/>
      </c>
      <c r="U934" s="13"/>
      <c r="V934" s="15" t="str" cm="1">
        <f t="array" ref="V934">IFERROR(IF(AND(F934="Tugigrupp",RANK(K934,$K934:$K934)+COUNTIFS($K$2:K934,K934,$L$2:L934,L934,$M$2:M934,M934,$I$2:I934,I934,$G$2:G934,G934,$F$2:F934,F934)-1=1),SUMPRODUCT(($F$2:$F$4154=F934)*($G$2:$G$4154=G934)*($K$2:$K$4154=K934)*($I$2:$I$4154=I934)*($L$2:$L$4154=L934)*($M$2:$M$4154=M934)),""),"")</f>
        <v/>
      </c>
      <c r="W934" s="15" t="str">
        <f t="shared" si="42"/>
        <v/>
      </c>
      <c r="X934" s="16" t="str">
        <f>IF(AND(A934=[2]an!$G$38,F934=[2]an!$E$40),[2]an!$G$40,IF(AND(A934=[2]an!$G$38,F934=[2]an!$E$41),[2]an!$G$41,IF(AND(A934=[2]an!$G$38,F934=[2]an!$E$39,H934&gt;=[2]an!$M$37),[2]an!$G$39,
IF(AND(A934=[2]an!$G$38,F934=[2]an!$E$39,H934&lt;[2]an!$M$37,S934="kahepoolne vajaduspõhine",U934=""),[2]an!$M$40,
IF(AND(A934=[2]an!$G$38,F934=[2]an!$E$39,H934&lt;[2]an!$M$37,S934="kahepoolne vajaduspõhine",U934&lt;&gt;""),[2]an!$G$39,
IF(AND(A934=[2]an!$G$38,F934=[2]an!$E$39,H934&lt;[2]an!$M$37,S934&lt;&gt;"kahepoolne vajaduspõhine"),[2]an!$G$39,
IF(AND(A934=[2]an!$G$38,F934=[2]an!$E$42),[2]an!$G$42,
IF(AND(A934=[2]an!$H$38,F934=[2]an!$E$40),[2]an!$H$40,IF(AND(A934=[2]an!$H$38,F934=[2]an!$E$41),[2]an!$H$41,IF(AND(A934=[2]an!$H$38,F934=[2]an!$E$39,H934&gt;=[2]an!$M$37),[2]an!$H$39,
IF(AND(A934=[2]an!$H$38,F934=[2]an!$E$39,H934&lt;[2]an!$M$37,S934="kahepoolne vajaduspõhine",U934=""),[2]an!$M$40,
IF(AND(A934=[2]an!$H$38,F934=[2]an!$E$39,H934&lt;[2]an!$M$37,S934="kahepoolne vajaduspõhine",U934&lt;&gt;""),[2]an!$H$39,
IF(AND(A934=[2]an!$H$38,F934=[2]an!$E$39,H934&lt;[2]an!$M$37,S934&lt;&gt;"kahepoolne vajaduspõhine"),[2]an!$H$39,
IF(AND(A934=[2]an!$H$38,F934=[2]an!$E$42),[2]an!$H$42,
IF(AND(A934=[2]an!$I$38,F934=[2]an!$E$40),[2]an!$I$40,IF(AND(A934=[2]an!$I$38,F934=[2]an!$E$41),[2]an!$I$41,IF(AND(A934=[2]an!$I$38,F934=[2]an!$E$39,H934&gt;=[2]an!$M$37),[2]an!$I$39,
IF(AND(A934=[2]an!$I$38,F934=[2]an!$E$39,H934&lt;[2]an!$M$37,S934="kahepoolne vajaduspõhine",U934=""),[2]an!$M$40,
IF(AND(A934=[2]an!$I$38,F934=[2]an!$E$39,H934&lt;[2]an!$M$37,S934="kahepoolne vajaduspõhine",U934&lt;&gt;""),[2]an!$I$39,
IF(AND(A934=[2]an!$I$38,F934=[2]an!$E$39,H934&lt;[2]an!$M$37,S934&lt;&gt;"kahepoolne vajaduspõhine"),[2]an!$I$39,
IF(AND(A934=[2]an!$I$38,F934=[2]an!$E$42),[2]an!$I$42,
IF(AND(A934=[2]an!$J$38,F934=[2]an!$E$40),[2]an!$J$40,IF(AND(A934=[2]an!$J$38,F934=[2]an!$E$41),[2]an!$J$41,IF(AND(A934=[2]an!$J$38,F934=[2]an!$E$39,H934&gt;=[2]an!$M$37),[2]an!$J$39,
IF(AND(A934=[2]an!$J$38,F934=[2]an!$E$39,H934&lt;[2]an!$M$37,S934="kahepoolne vajaduspõhine",U934=""),[2]an!$M$40,
IF(AND(A934=[2]an!$J$38,F934=[2]an!$E$39,H934&lt;[2]an!$M$37,S934="kahepoolne vajaduspõhine",U934&lt;&gt;""),[2]an!$J$39,
IF(AND(A934=[2]an!$J$38,F934=[2]an!$E$39,H934&lt;[2]an!$M$37,S934&lt;&gt;"kahepoolne vajaduspõhine"),[2]an!$J$39,
IF(AND(A934=[2]an!$J$38,F934=[2]an!$E$42),[2]an!$J$42,""))))))))))))))))))))))))))))</f>
        <v/>
      </c>
      <c r="Y934" s="17" t="str">
        <f>IFERROR(IF(F934="Tugigrupp",0,
IF(AND(F934="Peretoe teenus",H934&gt;=[2]an!$M$37,RANK(D934,$D934:$D934)+COUNTIFS($D$2:D934,D934,$F$2:F934,F934)-1&gt;1),"",
IF(AND(F934="Peretoe teenus",H934&gt;=[2]an!$M$37,RANK(D934,$D934:$D934)+COUNTIFS($D$2:D934,D934,$F$2:F934,F934)-1=1,MONTH(H934)=MONTH(K934)=TRUE,YEAR(H934)=YEAR(K934)=TRUE),((EOMONTH(H934,0)-H934+1)*X934)/DAY(EOMONTH(H934,0)),
IF(AND(F934="Peretoe teenus",H934&gt;=[2]an!$M$37,RANK(D934,$D934:$D934)+COUNTIFS($D$2:D934,D934,$F$2:F934,F934)-1=1),X934,
IF(AND(F934="Peretoe teenus",H934&lt;[2]an!$M$37,S934&lt;&gt;"kahepoolne vajaduspõhine",RANK(D934,$D934:$D934)+COUNTIFS($D$2:D934,D934,$F$2:F934,F934)-1=1),X934,
IF(AND(F934="Peretoe teenus",H934&lt;[2]an!$M$37,S934&lt;&gt;"kahepoolne vajaduspõhine",RANK(D934,$D934:$D934)+COUNTIFS($D$2:D934,D934,$F$2:F934,F934)-1&gt;1),"",
IF(AND(F934="Peretoe teenus",H934&lt;[2]an!$M$37,S934="kahepoolne vajaduspõhine",U934="",RANK(D934,$D934:$D934)+COUNTIFS($D$2:D934,D934,$F$2:F934,F934)-1=1),X934,
IF(AND(F934="Peretoe teenus",H934&lt;[2]an!$M$37,S934="kahepoolne vajaduspõhine",U934="",RANK(D934,$D934:$D934)+COUNTIFS($D$2:D934,D934,$F$2:F934,F934)-1&gt;1),"",
IF(AND(F934="Peretoe teenus",H934&lt;[2]an!$M$37,S934="kahepoolne vajaduspõhine",U934&lt;[2]an!$M$37,RANK(D934,$D934:$D934)+COUNTIFS($D$2:D934,D934,$F$2:F934,F934)-1=1),X934,
IF(AND(F934="Peretoe teenus",H934&lt;[2]an!$M$37,S934="kahepoolne vajaduspõhine",U934&lt;[2]an!$M$37,RANK(D934,$D934:$D934)+COUNTIFS($D$2:D934,D934,$F$2:F934,F934)-1&gt;1),"",
IF(AND(F934="Peretoe teenus",H934&lt;[2]an!$M$37,S934="kahepoolne vajaduspõhine",U934&gt;=[2]an!$M$37,U934&lt;=[2]an!$M$38,RANK(D934,$D934:$D934)+COUNTIFS($D$2:D934,D934,$F$2:F934,F934)-1=1),
((EOMONTH(U934,0)-U934+1)*X934)/DAY(EOMONTH(U934,0))+(DAY(U934)-1)*100/DAY(EOMONTH(U934,0)),
IF(AND(F934="Peretoe teenus",H934&lt;[2]an!$M$37,S934="kahepoolne vajaduspõhine",U934&gt;=[2]an!$M$37,U934&lt;=[2]an!$M$38,RANK(D934,$D934:$D934)+COUNTIFS($D$2:D934,D934,$F$2:F934,F934)-1&gt;1),"",
IF(AND(F934="Peretoe teenus",H934&lt;[2]an!$M$37,S934="kahepoolne vajaduspõhine",U934&gt;[2]an!$M$38,RANK(D934,$D934:$D934)+COUNTIFS($D$2:D934,D934,$F$2:F934,F934)-1=1),X934,
IF(AND(F934="Peretoe teenus",H934&lt;[2]an!$M$37,S934="kahepoolne vajaduspõhine",U934&gt;[2]an!$M$38,RANK(D934,$D934:$D934)+COUNTIFS($D$2:D934,D934,$F$2:F934,F934)-1&gt;1),"",X934*W934)))))))))))))),"")</f>
        <v/>
      </c>
      <c r="Z934" s="18" t="str">
        <f t="shared" si="43"/>
        <v/>
      </c>
      <c r="AA934" s="19" t="str">
        <f>IFERROR(VLOOKUP(E934,[2]an!$A$3:$B$81,2,FALSE),"")</f>
        <v/>
      </c>
      <c r="AB934" s="19" t="str">
        <f>IFERROR(VLOOKUP(AA934,[2]an!$C$2:$D$16,2,FALSE),"")</f>
        <v/>
      </c>
      <c r="AC934" s="20"/>
      <c r="AD934" s="21" t="str">
        <f>IF(A934=[2]an!$F$36,VLOOKUP([2]an!$F$36,[2]an!$F$36:$H$36,3,FALSE),IF(A934=[2]an!$F$35,VLOOKUP([2]an!$F$35,[2]an!$F$35:$H$35,3,FALSE),IF(A934=[2]an!$F$33,VLOOKUP([2]an!$F$33,[2]an!$F$33:$H$33,3,FALSE),IF(A934=[2]an!$F$31,VLOOKUP([2]an!$F$31,[2]an!$F$31:$H$31,3,FALSE),""))))</f>
        <v/>
      </c>
    </row>
    <row r="935" spans="6:30" x14ac:dyDescent="0.2">
      <c r="F935" s="10"/>
      <c r="G935" s="8" t="str">
        <f t="shared" si="44"/>
        <v/>
      </c>
      <c r="H935" s="13"/>
      <c r="K935" s="13"/>
      <c r="L935" s="10"/>
      <c r="M935" s="10"/>
      <c r="S935" s="8" t="str">
        <f>IFERROR(VLOOKUP(D935,[1]peretoe_teenus!$A$2:$L$2000,5,FALSE),"")</f>
        <v/>
      </c>
      <c r="U935" s="13"/>
      <c r="V935" s="15" t="str" cm="1">
        <f t="array" ref="V935">IFERROR(IF(AND(F935="Tugigrupp",RANK(K935,$K935:$K935)+COUNTIFS($K$2:K935,K935,$L$2:L935,L935,$M$2:M935,M935,$I$2:I935,I935,$G$2:G935,G935,$F$2:F935,F935)-1=1),SUMPRODUCT(($F$2:$F$4154=F935)*($G$2:$G$4154=G935)*($K$2:$K$4154=K935)*($I$2:$I$4154=I935)*($L$2:$L$4154=L935)*($M$2:$M$4154=M935)),""),"")</f>
        <v/>
      </c>
      <c r="W935" s="15" t="str">
        <f t="shared" si="42"/>
        <v/>
      </c>
      <c r="X935" s="16" t="str">
        <f>IF(AND(A935=[2]an!$G$38,F935=[2]an!$E$40),[2]an!$G$40,IF(AND(A935=[2]an!$G$38,F935=[2]an!$E$41),[2]an!$G$41,IF(AND(A935=[2]an!$G$38,F935=[2]an!$E$39,H935&gt;=[2]an!$M$37),[2]an!$G$39,
IF(AND(A935=[2]an!$G$38,F935=[2]an!$E$39,H935&lt;[2]an!$M$37,S935="kahepoolne vajaduspõhine",U935=""),[2]an!$M$40,
IF(AND(A935=[2]an!$G$38,F935=[2]an!$E$39,H935&lt;[2]an!$M$37,S935="kahepoolne vajaduspõhine",U935&lt;&gt;""),[2]an!$G$39,
IF(AND(A935=[2]an!$G$38,F935=[2]an!$E$39,H935&lt;[2]an!$M$37,S935&lt;&gt;"kahepoolne vajaduspõhine"),[2]an!$G$39,
IF(AND(A935=[2]an!$G$38,F935=[2]an!$E$42),[2]an!$G$42,
IF(AND(A935=[2]an!$H$38,F935=[2]an!$E$40),[2]an!$H$40,IF(AND(A935=[2]an!$H$38,F935=[2]an!$E$41),[2]an!$H$41,IF(AND(A935=[2]an!$H$38,F935=[2]an!$E$39,H935&gt;=[2]an!$M$37),[2]an!$H$39,
IF(AND(A935=[2]an!$H$38,F935=[2]an!$E$39,H935&lt;[2]an!$M$37,S935="kahepoolne vajaduspõhine",U935=""),[2]an!$M$40,
IF(AND(A935=[2]an!$H$38,F935=[2]an!$E$39,H935&lt;[2]an!$M$37,S935="kahepoolne vajaduspõhine",U935&lt;&gt;""),[2]an!$H$39,
IF(AND(A935=[2]an!$H$38,F935=[2]an!$E$39,H935&lt;[2]an!$M$37,S935&lt;&gt;"kahepoolne vajaduspõhine"),[2]an!$H$39,
IF(AND(A935=[2]an!$H$38,F935=[2]an!$E$42),[2]an!$H$42,
IF(AND(A935=[2]an!$I$38,F935=[2]an!$E$40),[2]an!$I$40,IF(AND(A935=[2]an!$I$38,F935=[2]an!$E$41),[2]an!$I$41,IF(AND(A935=[2]an!$I$38,F935=[2]an!$E$39,H935&gt;=[2]an!$M$37),[2]an!$I$39,
IF(AND(A935=[2]an!$I$38,F935=[2]an!$E$39,H935&lt;[2]an!$M$37,S935="kahepoolne vajaduspõhine",U935=""),[2]an!$M$40,
IF(AND(A935=[2]an!$I$38,F935=[2]an!$E$39,H935&lt;[2]an!$M$37,S935="kahepoolne vajaduspõhine",U935&lt;&gt;""),[2]an!$I$39,
IF(AND(A935=[2]an!$I$38,F935=[2]an!$E$39,H935&lt;[2]an!$M$37,S935&lt;&gt;"kahepoolne vajaduspõhine"),[2]an!$I$39,
IF(AND(A935=[2]an!$I$38,F935=[2]an!$E$42),[2]an!$I$42,
IF(AND(A935=[2]an!$J$38,F935=[2]an!$E$40),[2]an!$J$40,IF(AND(A935=[2]an!$J$38,F935=[2]an!$E$41),[2]an!$J$41,IF(AND(A935=[2]an!$J$38,F935=[2]an!$E$39,H935&gt;=[2]an!$M$37),[2]an!$J$39,
IF(AND(A935=[2]an!$J$38,F935=[2]an!$E$39,H935&lt;[2]an!$M$37,S935="kahepoolne vajaduspõhine",U935=""),[2]an!$M$40,
IF(AND(A935=[2]an!$J$38,F935=[2]an!$E$39,H935&lt;[2]an!$M$37,S935="kahepoolne vajaduspõhine",U935&lt;&gt;""),[2]an!$J$39,
IF(AND(A935=[2]an!$J$38,F935=[2]an!$E$39,H935&lt;[2]an!$M$37,S935&lt;&gt;"kahepoolne vajaduspõhine"),[2]an!$J$39,
IF(AND(A935=[2]an!$J$38,F935=[2]an!$E$42),[2]an!$J$42,""))))))))))))))))))))))))))))</f>
        <v/>
      </c>
      <c r="Y935" s="17" t="str">
        <f>IFERROR(IF(F935="Tugigrupp",0,
IF(AND(F935="Peretoe teenus",H935&gt;=[2]an!$M$37,RANK(D935,$D935:$D935)+COUNTIFS($D$2:D935,D935,$F$2:F935,F935)-1&gt;1),"",
IF(AND(F935="Peretoe teenus",H935&gt;=[2]an!$M$37,RANK(D935,$D935:$D935)+COUNTIFS($D$2:D935,D935,$F$2:F935,F935)-1=1,MONTH(H935)=MONTH(K935)=TRUE,YEAR(H935)=YEAR(K935)=TRUE),((EOMONTH(H935,0)-H935+1)*X935)/DAY(EOMONTH(H935,0)),
IF(AND(F935="Peretoe teenus",H935&gt;=[2]an!$M$37,RANK(D935,$D935:$D935)+COUNTIFS($D$2:D935,D935,$F$2:F935,F935)-1=1),X935,
IF(AND(F935="Peretoe teenus",H935&lt;[2]an!$M$37,S935&lt;&gt;"kahepoolne vajaduspõhine",RANK(D935,$D935:$D935)+COUNTIFS($D$2:D935,D935,$F$2:F935,F935)-1=1),X935,
IF(AND(F935="Peretoe teenus",H935&lt;[2]an!$M$37,S935&lt;&gt;"kahepoolne vajaduspõhine",RANK(D935,$D935:$D935)+COUNTIFS($D$2:D935,D935,$F$2:F935,F935)-1&gt;1),"",
IF(AND(F935="Peretoe teenus",H935&lt;[2]an!$M$37,S935="kahepoolne vajaduspõhine",U935="",RANK(D935,$D935:$D935)+COUNTIFS($D$2:D935,D935,$F$2:F935,F935)-1=1),X935,
IF(AND(F935="Peretoe teenus",H935&lt;[2]an!$M$37,S935="kahepoolne vajaduspõhine",U935="",RANK(D935,$D935:$D935)+COUNTIFS($D$2:D935,D935,$F$2:F935,F935)-1&gt;1),"",
IF(AND(F935="Peretoe teenus",H935&lt;[2]an!$M$37,S935="kahepoolne vajaduspõhine",U935&lt;[2]an!$M$37,RANK(D935,$D935:$D935)+COUNTIFS($D$2:D935,D935,$F$2:F935,F935)-1=1),X935,
IF(AND(F935="Peretoe teenus",H935&lt;[2]an!$M$37,S935="kahepoolne vajaduspõhine",U935&lt;[2]an!$M$37,RANK(D935,$D935:$D935)+COUNTIFS($D$2:D935,D935,$F$2:F935,F935)-1&gt;1),"",
IF(AND(F935="Peretoe teenus",H935&lt;[2]an!$M$37,S935="kahepoolne vajaduspõhine",U935&gt;=[2]an!$M$37,U935&lt;=[2]an!$M$38,RANK(D935,$D935:$D935)+COUNTIFS($D$2:D935,D935,$F$2:F935,F935)-1=1),
((EOMONTH(U935,0)-U935+1)*X935)/DAY(EOMONTH(U935,0))+(DAY(U935)-1)*100/DAY(EOMONTH(U935,0)),
IF(AND(F935="Peretoe teenus",H935&lt;[2]an!$M$37,S935="kahepoolne vajaduspõhine",U935&gt;=[2]an!$M$37,U935&lt;=[2]an!$M$38,RANK(D935,$D935:$D935)+COUNTIFS($D$2:D935,D935,$F$2:F935,F935)-1&gt;1),"",
IF(AND(F935="Peretoe teenus",H935&lt;[2]an!$M$37,S935="kahepoolne vajaduspõhine",U935&gt;[2]an!$M$38,RANK(D935,$D935:$D935)+COUNTIFS($D$2:D935,D935,$F$2:F935,F935)-1=1),X935,
IF(AND(F935="Peretoe teenus",H935&lt;[2]an!$M$37,S935="kahepoolne vajaduspõhine",U935&gt;[2]an!$M$38,RANK(D935,$D935:$D935)+COUNTIFS($D$2:D935,D935,$F$2:F935,F935)-1&gt;1),"",X935*W935)))))))))))))),"")</f>
        <v/>
      </c>
      <c r="Z935" s="18" t="str">
        <f t="shared" si="43"/>
        <v/>
      </c>
      <c r="AA935" s="19" t="str">
        <f>IFERROR(VLOOKUP(E935,[2]an!$A$3:$B$81,2,FALSE),"")</f>
        <v/>
      </c>
      <c r="AB935" s="19" t="str">
        <f>IFERROR(VLOOKUP(AA935,[2]an!$C$2:$D$16,2,FALSE),"")</f>
        <v/>
      </c>
      <c r="AC935" s="20"/>
      <c r="AD935" s="21" t="str">
        <f>IF(A935=[2]an!$F$36,VLOOKUP([2]an!$F$36,[2]an!$F$36:$H$36,3,FALSE),IF(A935=[2]an!$F$35,VLOOKUP([2]an!$F$35,[2]an!$F$35:$H$35,3,FALSE),IF(A935=[2]an!$F$33,VLOOKUP([2]an!$F$33,[2]an!$F$33:$H$33,3,FALSE),IF(A935=[2]an!$F$31,VLOOKUP([2]an!$F$31,[2]an!$F$31:$H$31,3,FALSE),""))))</f>
        <v/>
      </c>
    </row>
    <row r="936" spans="6:30" x14ac:dyDescent="0.2">
      <c r="F936" s="10"/>
      <c r="G936" s="8" t="str">
        <f t="shared" si="44"/>
        <v/>
      </c>
      <c r="H936" s="13"/>
      <c r="K936" s="13"/>
      <c r="L936" s="10"/>
      <c r="M936" s="10"/>
      <c r="S936" s="8" t="str">
        <f>IFERROR(VLOOKUP(D936,[1]peretoe_teenus!$A$2:$L$2000,5,FALSE),"")</f>
        <v/>
      </c>
      <c r="U936" s="13"/>
      <c r="V936" s="15" t="str" cm="1">
        <f t="array" ref="V936">IFERROR(IF(AND(F936="Tugigrupp",RANK(K936,$K936:$K936)+COUNTIFS($K$2:K936,K936,$L$2:L936,L936,$M$2:M936,M936,$I$2:I936,I936,$G$2:G936,G936,$F$2:F936,F936)-1=1),SUMPRODUCT(($F$2:$F$4154=F936)*($G$2:$G$4154=G936)*($K$2:$K$4154=K936)*($I$2:$I$4154=I936)*($L$2:$L$4154=L936)*($M$2:$M$4154=M936)),""),"")</f>
        <v/>
      </c>
      <c r="W936" s="15" t="str">
        <f t="shared" si="42"/>
        <v/>
      </c>
      <c r="X936" s="16" t="str">
        <f>IF(AND(A936=[2]an!$G$38,F936=[2]an!$E$40),[2]an!$G$40,IF(AND(A936=[2]an!$G$38,F936=[2]an!$E$41),[2]an!$G$41,IF(AND(A936=[2]an!$G$38,F936=[2]an!$E$39,H936&gt;=[2]an!$M$37),[2]an!$G$39,
IF(AND(A936=[2]an!$G$38,F936=[2]an!$E$39,H936&lt;[2]an!$M$37,S936="kahepoolne vajaduspõhine",U936=""),[2]an!$M$40,
IF(AND(A936=[2]an!$G$38,F936=[2]an!$E$39,H936&lt;[2]an!$M$37,S936="kahepoolne vajaduspõhine",U936&lt;&gt;""),[2]an!$G$39,
IF(AND(A936=[2]an!$G$38,F936=[2]an!$E$39,H936&lt;[2]an!$M$37,S936&lt;&gt;"kahepoolne vajaduspõhine"),[2]an!$G$39,
IF(AND(A936=[2]an!$G$38,F936=[2]an!$E$42),[2]an!$G$42,
IF(AND(A936=[2]an!$H$38,F936=[2]an!$E$40),[2]an!$H$40,IF(AND(A936=[2]an!$H$38,F936=[2]an!$E$41),[2]an!$H$41,IF(AND(A936=[2]an!$H$38,F936=[2]an!$E$39,H936&gt;=[2]an!$M$37),[2]an!$H$39,
IF(AND(A936=[2]an!$H$38,F936=[2]an!$E$39,H936&lt;[2]an!$M$37,S936="kahepoolne vajaduspõhine",U936=""),[2]an!$M$40,
IF(AND(A936=[2]an!$H$38,F936=[2]an!$E$39,H936&lt;[2]an!$M$37,S936="kahepoolne vajaduspõhine",U936&lt;&gt;""),[2]an!$H$39,
IF(AND(A936=[2]an!$H$38,F936=[2]an!$E$39,H936&lt;[2]an!$M$37,S936&lt;&gt;"kahepoolne vajaduspõhine"),[2]an!$H$39,
IF(AND(A936=[2]an!$H$38,F936=[2]an!$E$42),[2]an!$H$42,
IF(AND(A936=[2]an!$I$38,F936=[2]an!$E$40),[2]an!$I$40,IF(AND(A936=[2]an!$I$38,F936=[2]an!$E$41),[2]an!$I$41,IF(AND(A936=[2]an!$I$38,F936=[2]an!$E$39,H936&gt;=[2]an!$M$37),[2]an!$I$39,
IF(AND(A936=[2]an!$I$38,F936=[2]an!$E$39,H936&lt;[2]an!$M$37,S936="kahepoolne vajaduspõhine",U936=""),[2]an!$M$40,
IF(AND(A936=[2]an!$I$38,F936=[2]an!$E$39,H936&lt;[2]an!$M$37,S936="kahepoolne vajaduspõhine",U936&lt;&gt;""),[2]an!$I$39,
IF(AND(A936=[2]an!$I$38,F936=[2]an!$E$39,H936&lt;[2]an!$M$37,S936&lt;&gt;"kahepoolne vajaduspõhine"),[2]an!$I$39,
IF(AND(A936=[2]an!$I$38,F936=[2]an!$E$42),[2]an!$I$42,
IF(AND(A936=[2]an!$J$38,F936=[2]an!$E$40),[2]an!$J$40,IF(AND(A936=[2]an!$J$38,F936=[2]an!$E$41),[2]an!$J$41,IF(AND(A936=[2]an!$J$38,F936=[2]an!$E$39,H936&gt;=[2]an!$M$37),[2]an!$J$39,
IF(AND(A936=[2]an!$J$38,F936=[2]an!$E$39,H936&lt;[2]an!$M$37,S936="kahepoolne vajaduspõhine",U936=""),[2]an!$M$40,
IF(AND(A936=[2]an!$J$38,F936=[2]an!$E$39,H936&lt;[2]an!$M$37,S936="kahepoolne vajaduspõhine",U936&lt;&gt;""),[2]an!$J$39,
IF(AND(A936=[2]an!$J$38,F936=[2]an!$E$39,H936&lt;[2]an!$M$37,S936&lt;&gt;"kahepoolne vajaduspõhine"),[2]an!$J$39,
IF(AND(A936=[2]an!$J$38,F936=[2]an!$E$42),[2]an!$J$42,""))))))))))))))))))))))))))))</f>
        <v/>
      </c>
      <c r="Y936" s="17" t="str">
        <f>IFERROR(IF(F936="Tugigrupp",0,
IF(AND(F936="Peretoe teenus",H936&gt;=[2]an!$M$37,RANK(D936,$D936:$D936)+COUNTIFS($D$2:D936,D936,$F$2:F936,F936)-1&gt;1),"",
IF(AND(F936="Peretoe teenus",H936&gt;=[2]an!$M$37,RANK(D936,$D936:$D936)+COUNTIFS($D$2:D936,D936,$F$2:F936,F936)-1=1,MONTH(H936)=MONTH(K936)=TRUE,YEAR(H936)=YEAR(K936)=TRUE),((EOMONTH(H936,0)-H936+1)*X936)/DAY(EOMONTH(H936,0)),
IF(AND(F936="Peretoe teenus",H936&gt;=[2]an!$M$37,RANK(D936,$D936:$D936)+COUNTIFS($D$2:D936,D936,$F$2:F936,F936)-1=1),X936,
IF(AND(F936="Peretoe teenus",H936&lt;[2]an!$M$37,S936&lt;&gt;"kahepoolne vajaduspõhine",RANK(D936,$D936:$D936)+COUNTIFS($D$2:D936,D936,$F$2:F936,F936)-1=1),X936,
IF(AND(F936="Peretoe teenus",H936&lt;[2]an!$M$37,S936&lt;&gt;"kahepoolne vajaduspõhine",RANK(D936,$D936:$D936)+COUNTIFS($D$2:D936,D936,$F$2:F936,F936)-1&gt;1),"",
IF(AND(F936="Peretoe teenus",H936&lt;[2]an!$M$37,S936="kahepoolne vajaduspõhine",U936="",RANK(D936,$D936:$D936)+COUNTIFS($D$2:D936,D936,$F$2:F936,F936)-1=1),X936,
IF(AND(F936="Peretoe teenus",H936&lt;[2]an!$M$37,S936="kahepoolne vajaduspõhine",U936="",RANK(D936,$D936:$D936)+COUNTIFS($D$2:D936,D936,$F$2:F936,F936)-1&gt;1),"",
IF(AND(F936="Peretoe teenus",H936&lt;[2]an!$M$37,S936="kahepoolne vajaduspõhine",U936&lt;[2]an!$M$37,RANK(D936,$D936:$D936)+COUNTIFS($D$2:D936,D936,$F$2:F936,F936)-1=1),X936,
IF(AND(F936="Peretoe teenus",H936&lt;[2]an!$M$37,S936="kahepoolne vajaduspõhine",U936&lt;[2]an!$M$37,RANK(D936,$D936:$D936)+COUNTIFS($D$2:D936,D936,$F$2:F936,F936)-1&gt;1),"",
IF(AND(F936="Peretoe teenus",H936&lt;[2]an!$M$37,S936="kahepoolne vajaduspõhine",U936&gt;=[2]an!$M$37,U936&lt;=[2]an!$M$38,RANK(D936,$D936:$D936)+COUNTIFS($D$2:D936,D936,$F$2:F936,F936)-1=1),
((EOMONTH(U936,0)-U936+1)*X936)/DAY(EOMONTH(U936,0))+(DAY(U936)-1)*100/DAY(EOMONTH(U936,0)),
IF(AND(F936="Peretoe teenus",H936&lt;[2]an!$M$37,S936="kahepoolne vajaduspõhine",U936&gt;=[2]an!$M$37,U936&lt;=[2]an!$M$38,RANK(D936,$D936:$D936)+COUNTIFS($D$2:D936,D936,$F$2:F936,F936)-1&gt;1),"",
IF(AND(F936="Peretoe teenus",H936&lt;[2]an!$M$37,S936="kahepoolne vajaduspõhine",U936&gt;[2]an!$M$38,RANK(D936,$D936:$D936)+COUNTIFS($D$2:D936,D936,$F$2:F936,F936)-1=1),X936,
IF(AND(F936="Peretoe teenus",H936&lt;[2]an!$M$37,S936="kahepoolne vajaduspõhine",U936&gt;[2]an!$M$38,RANK(D936,$D936:$D936)+COUNTIFS($D$2:D936,D936,$F$2:F936,F936)-1&gt;1),"",X936*W936)))))))))))))),"")</f>
        <v/>
      </c>
      <c r="Z936" s="18" t="str">
        <f t="shared" si="43"/>
        <v/>
      </c>
      <c r="AA936" s="19" t="str">
        <f>IFERROR(VLOOKUP(E936,[2]an!$A$3:$B$81,2,FALSE),"")</f>
        <v/>
      </c>
      <c r="AB936" s="19" t="str">
        <f>IFERROR(VLOOKUP(AA936,[2]an!$C$2:$D$16,2,FALSE),"")</f>
        <v/>
      </c>
      <c r="AC936" s="20"/>
      <c r="AD936" s="21" t="str">
        <f>IF(A936=[2]an!$F$36,VLOOKUP([2]an!$F$36,[2]an!$F$36:$H$36,3,FALSE),IF(A936=[2]an!$F$35,VLOOKUP([2]an!$F$35,[2]an!$F$35:$H$35,3,FALSE),IF(A936=[2]an!$F$33,VLOOKUP([2]an!$F$33,[2]an!$F$33:$H$33,3,FALSE),IF(A936=[2]an!$F$31,VLOOKUP([2]an!$F$31,[2]an!$F$31:$H$31,3,FALSE),""))))</f>
        <v/>
      </c>
    </row>
    <row r="937" spans="6:30" x14ac:dyDescent="0.2">
      <c r="F937" s="10"/>
      <c r="G937" s="8" t="str">
        <f t="shared" si="44"/>
        <v/>
      </c>
      <c r="H937" s="13"/>
      <c r="K937" s="13"/>
      <c r="L937" s="10"/>
      <c r="M937" s="10"/>
      <c r="S937" s="8" t="str">
        <f>IFERROR(VLOOKUP(D937,[1]peretoe_teenus!$A$2:$L$2000,5,FALSE),"")</f>
        <v/>
      </c>
      <c r="U937" s="13"/>
      <c r="V937" s="15" t="str" cm="1">
        <f t="array" ref="V937">IFERROR(IF(AND(F937="Tugigrupp",RANK(K937,$K937:$K937)+COUNTIFS($K$2:K937,K937,$L$2:L937,L937,$M$2:M937,M937,$I$2:I937,I937,$G$2:G937,G937,$F$2:F937,F937)-1=1),SUMPRODUCT(($F$2:$F$4154=F937)*($G$2:$G$4154=G937)*($K$2:$K$4154=K937)*($I$2:$I$4154=I937)*($L$2:$L$4154=L937)*($M$2:$M$4154=M937)),""),"")</f>
        <v/>
      </c>
      <c r="W937" s="15" t="str">
        <f t="shared" si="42"/>
        <v/>
      </c>
      <c r="X937" s="16" t="str">
        <f>IF(AND(A937=[2]an!$G$38,F937=[2]an!$E$40),[2]an!$G$40,IF(AND(A937=[2]an!$G$38,F937=[2]an!$E$41),[2]an!$G$41,IF(AND(A937=[2]an!$G$38,F937=[2]an!$E$39,H937&gt;=[2]an!$M$37),[2]an!$G$39,
IF(AND(A937=[2]an!$G$38,F937=[2]an!$E$39,H937&lt;[2]an!$M$37,S937="kahepoolne vajaduspõhine",U937=""),[2]an!$M$40,
IF(AND(A937=[2]an!$G$38,F937=[2]an!$E$39,H937&lt;[2]an!$M$37,S937="kahepoolne vajaduspõhine",U937&lt;&gt;""),[2]an!$G$39,
IF(AND(A937=[2]an!$G$38,F937=[2]an!$E$39,H937&lt;[2]an!$M$37,S937&lt;&gt;"kahepoolne vajaduspõhine"),[2]an!$G$39,
IF(AND(A937=[2]an!$G$38,F937=[2]an!$E$42),[2]an!$G$42,
IF(AND(A937=[2]an!$H$38,F937=[2]an!$E$40),[2]an!$H$40,IF(AND(A937=[2]an!$H$38,F937=[2]an!$E$41),[2]an!$H$41,IF(AND(A937=[2]an!$H$38,F937=[2]an!$E$39,H937&gt;=[2]an!$M$37),[2]an!$H$39,
IF(AND(A937=[2]an!$H$38,F937=[2]an!$E$39,H937&lt;[2]an!$M$37,S937="kahepoolne vajaduspõhine",U937=""),[2]an!$M$40,
IF(AND(A937=[2]an!$H$38,F937=[2]an!$E$39,H937&lt;[2]an!$M$37,S937="kahepoolne vajaduspõhine",U937&lt;&gt;""),[2]an!$H$39,
IF(AND(A937=[2]an!$H$38,F937=[2]an!$E$39,H937&lt;[2]an!$M$37,S937&lt;&gt;"kahepoolne vajaduspõhine"),[2]an!$H$39,
IF(AND(A937=[2]an!$H$38,F937=[2]an!$E$42),[2]an!$H$42,
IF(AND(A937=[2]an!$I$38,F937=[2]an!$E$40),[2]an!$I$40,IF(AND(A937=[2]an!$I$38,F937=[2]an!$E$41),[2]an!$I$41,IF(AND(A937=[2]an!$I$38,F937=[2]an!$E$39,H937&gt;=[2]an!$M$37),[2]an!$I$39,
IF(AND(A937=[2]an!$I$38,F937=[2]an!$E$39,H937&lt;[2]an!$M$37,S937="kahepoolne vajaduspõhine",U937=""),[2]an!$M$40,
IF(AND(A937=[2]an!$I$38,F937=[2]an!$E$39,H937&lt;[2]an!$M$37,S937="kahepoolne vajaduspõhine",U937&lt;&gt;""),[2]an!$I$39,
IF(AND(A937=[2]an!$I$38,F937=[2]an!$E$39,H937&lt;[2]an!$M$37,S937&lt;&gt;"kahepoolne vajaduspõhine"),[2]an!$I$39,
IF(AND(A937=[2]an!$I$38,F937=[2]an!$E$42),[2]an!$I$42,
IF(AND(A937=[2]an!$J$38,F937=[2]an!$E$40),[2]an!$J$40,IF(AND(A937=[2]an!$J$38,F937=[2]an!$E$41),[2]an!$J$41,IF(AND(A937=[2]an!$J$38,F937=[2]an!$E$39,H937&gt;=[2]an!$M$37),[2]an!$J$39,
IF(AND(A937=[2]an!$J$38,F937=[2]an!$E$39,H937&lt;[2]an!$M$37,S937="kahepoolne vajaduspõhine",U937=""),[2]an!$M$40,
IF(AND(A937=[2]an!$J$38,F937=[2]an!$E$39,H937&lt;[2]an!$M$37,S937="kahepoolne vajaduspõhine",U937&lt;&gt;""),[2]an!$J$39,
IF(AND(A937=[2]an!$J$38,F937=[2]an!$E$39,H937&lt;[2]an!$M$37,S937&lt;&gt;"kahepoolne vajaduspõhine"),[2]an!$J$39,
IF(AND(A937=[2]an!$J$38,F937=[2]an!$E$42),[2]an!$J$42,""))))))))))))))))))))))))))))</f>
        <v/>
      </c>
      <c r="Y937" s="17" t="str">
        <f>IFERROR(IF(F937="Tugigrupp",0,
IF(AND(F937="Peretoe teenus",H937&gt;=[2]an!$M$37,RANK(D937,$D937:$D937)+COUNTIFS($D$2:D937,D937,$F$2:F937,F937)-1&gt;1),"",
IF(AND(F937="Peretoe teenus",H937&gt;=[2]an!$M$37,RANK(D937,$D937:$D937)+COUNTIFS($D$2:D937,D937,$F$2:F937,F937)-1=1,MONTH(H937)=MONTH(K937)=TRUE,YEAR(H937)=YEAR(K937)=TRUE),((EOMONTH(H937,0)-H937+1)*X937)/DAY(EOMONTH(H937,0)),
IF(AND(F937="Peretoe teenus",H937&gt;=[2]an!$M$37,RANK(D937,$D937:$D937)+COUNTIFS($D$2:D937,D937,$F$2:F937,F937)-1=1),X937,
IF(AND(F937="Peretoe teenus",H937&lt;[2]an!$M$37,S937&lt;&gt;"kahepoolne vajaduspõhine",RANK(D937,$D937:$D937)+COUNTIFS($D$2:D937,D937,$F$2:F937,F937)-1=1),X937,
IF(AND(F937="Peretoe teenus",H937&lt;[2]an!$M$37,S937&lt;&gt;"kahepoolne vajaduspõhine",RANK(D937,$D937:$D937)+COUNTIFS($D$2:D937,D937,$F$2:F937,F937)-1&gt;1),"",
IF(AND(F937="Peretoe teenus",H937&lt;[2]an!$M$37,S937="kahepoolne vajaduspõhine",U937="",RANK(D937,$D937:$D937)+COUNTIFS($D$2:D937,D937,$F$2:F937,F937)-1=1),X937,
IF(AND(F937="Peretoe teenus",H937&lt;[2]an!$M$37,S937="kahepoolne vajaduspõhine",U937="",RANK(D937,$D937:$D937)+COUNTIFS($D$2:D937,D937,$F$2:F937,F937)-1&gt;1),"",
IF(AND(F937="Peretoe teenus",H937&lt;[2]an!$M$37,S937="kahepoolne vajaduspõhine",U937&lt;[2]an!$M$37,RANK(D937,$D937:$D937)+COUNTIFS($D$2:D937,D937,$F$2:F937,F937)-1=1),X937,
IF(AND(F937="Peretoe teenus",H937&lt;[2]an!$M$37,S937="kahepoolne vajaduspõhine",U937&lt;[2]an!$M$37,RANK(D937,$D937:$D937)+COUNTIFS($D$2:D937,D937,$F$2:F937,F937)-1&gt;1),"",
IF(AND(F937="Peretoe teenus",H937&lt;[2]an!$M$37,S937="kahepoolne vajaduspõhine",U937&gt;=[2]an!$M$37,U937&lt;=[2]an!$M$38,RANK(D937,$D937:$D937)+COUNTIFS($D$2:D937,D937,$F$2:F937,F937)-1=1),
((EOMONTH(U937,0)-U937+1)*X937)/DAY(EOMONTH(U937,0))+(DAY(U937)-1)*100/DAY(EOMONTH(U937,0)),
IF(AND(F937="Peretoe teenus",H937&lt;[2]an!$M$37,S937="kahepoolne vajaduspõhine",U937&gt;=[2]an!$M$37,U937&lt;=[2]an!$M$38,RANK(D937,$D937:$D937)+COUNTIFS($D$2:D937,D937,$F$2:F937,F937)-1&gt;1),"",
IF(AND(F937="Peretoe teenus",H937&lt;[2]an!$M$37,S937="kahepoolne vajaduspõhine",U937&gt;[2]an!$M$38,RANK(D937,$D937:$D937)+COUNTIFS($D$2:D937,D937,$F$2:F937,F937)-1=1),X937,
IF(AND(F937="Peretoe teenus",H937&lt;[2]an!$M$37,S937="kahepoolne vajaduspõhine",U937&gt;[2]an!$M$38,RANK(D937,$D937:$D937)+COUNTIFS($D$2:D937,D937,$F$2:F937,F937)-1&gt;1),"",X937*W937)))))))))))))),"")</f>
        <v/>
      </c>
      <c r="Z937" s="18" t="str">
        <f t="shared" si="43"/>
        <v/>
      </c>
      <c r="AA937" s="19" t="str">
        <f>IFERROR(VLOOKUP(E937,[2]an!$A$3:$B$81,2,FALSE),"")</f>
        <v/>
      </c>
      <c r="AB937" s="19" t="str">
        <f>IFERROR(VLOOKUP(AA937,[2]an!$C$2:$D$16,2,FALSE),"")</f>
        <v/>
      </c>
      <c r="AC937" s="20"/>
      <c r="AD937" s="21" t="str">
        <f>IF(A937=[2]an!$F$36,VLOOKUP([2]an!$F$36,[2]an!$F$36:$H$36,3,FALSE),IF(A937=[2]an!$F$35,VLOOKUP([2]an!$F$35,[2]an!$F$35:$H$35,3,FALSE),IF(A937=[2]an!$F$33,VLOOKUP([2]an!$F$33,[2]an!$F$33:$H$33,3,FALSE),IF(A937=[2]an!$F$31,VLOOKUP([2]an!$F$31,[2]an!$F$31:$H$31,3,FALSE),""))))</f>
        <v/>
      </c>
    </row>
    <row r="938" spans="6:30" x14ac:dyDescent="0.2">
      <c r="F938" s="10"/>
      <c r="G938" s="8" t="str">
        <f t="shared" si="44"/>
        <v/>
      </c>
      <c r="H938" s="13"/>
      <c r="K938" s="13"/>
      <c r="L938" s="10"/>
      <c r="M938" s="10"/>
      <c r="S938" s="8" t="str">
        <f>IFERROR(VLOOKUP(D938,[1]peretoe_teenus!$A$2:$L$2000,5,FALSE),"")</f>
        <v/>
      </c>
      <c r="U938" s="13"/>
      <c r="V938" s="15" t="str" cm="1">
        <f t="array" ref="V938">IFERROR(IF(AND(F938="Tugigrupp",RANK(K938,$K938:$K938)+COUNTIFS($K$2:K938,K938,$L$2:L938,L938,$M$2:M938,M938,$I$2:I938,I938,$G$2:G938,G938,$F$2:F938,F938)-1=1),SUMPRODUCT(($F$2:$F$4154=F938)*($G$2:$G$4154=G938)*($K$2:$K$4154=K938)*($I$2:$I$4154=I938)*($L$2:$L$4154=L938)*($M$2:$M$4154=M938)),""),"")</f>
        <v/>
      </c>
      <c r="W938" s="15" t="str">
        <f t="shared" si="42"/>
        <v/>
      </c>
      <c r="X938" s="16" t="str">
        <f>IF(AND(A938=[2]an!$G$38,F938=[2]an!$E$40),[2]an!$G$40,IF(AND(A938=[2]an!$G$38,F938=[2]an!$E$41),[2]an!$G$41,IF(AND(A938=[2]an!$G$38,F938=[2]an!$E$39,H938&gt;=[2]an!$M$37),[2]an!$G$39,
IF(AND(A938=[2]an!$G$38,F938=[2]an!$E$39,H938&lt;[2]an!$M$37,S938="kahepoolne vajaduspõhine",U938=""),[2]an!$M$40,
IF(AND(A938=[2]an!$G$38,F938=[2]an!$E$39,H938&lt;[2]an!$M$37,S938="kahepoolne vajaduspõhine",U938&lt;&gt;""),[2]an!$G$39,
IF(AND(A938=[2]an!$G$38,F938=[2]an!$E$39,H938&lt;[2]an!$M$37,S938&lt;&gt;"kahepoolne vajaduspõhine"),[2]an!$G$39,
IF(AND(A938=[2]an!$G$38,F938=[2]an!$E$42),[2]an!$G$42,
IF(AND(A938=[2]an!$H$38,F938=[2]an!$E$40),[2]an!$H$40,IF(AND(A938=[2]an!$H$38,F938=[2]an!$E$41),[2]an!$H$41,IF(AND(A938=[2]an!$H$38,F938=[2]an!$E$39,H938&gt;=[2]an!$M$37),[2]an!$H$39,
IF(AND(A938=[2]an!$H$38,F938=[2]an!$E$39,H938&lt;[2]an!$M$37,S938="kahepoolne vajaduspõhine",U938=""),[2]an!$M$40,
IF(AND(A938=[2]an!$H$38,F938=[2]an!$E$39,H938&lt;[2]an!$M$37,S938="kahepoolne vajaduspõhine",U938&lt;&gt;""),[2]an!$H$39,
IF(AND(A938=[2]an!$H$38,F938=[2]an!$E$39,H938&lt;[2]an!$M$37,S938&lt;&gt;"kahepoolne vajaduspõhine"),[2]an!$H$39,
IF(AND(A938=[2]an!$H$38,F938=[2]an!$E$42),[2]an!$H$42,
IF(AND(A938=[2]an!$I$38,F938=[2]an!$E$40),[2]an!$I$40,IF(AND(A938=[2]an!$I$38,F938=[2]an!$E$41),[2]an!$I$41,IF(AND(A938=[2]an!$I$38,F938=[2]an!$E$39,H938&gt;=[2]an!$M$37),[2]an!$I$39,
IF(AND(A938=[2]an!$I$38,F938=[2]an!$E$39,H938&lt;[2]an!$M$37,S938="kahepoolne vajaduspõhine",U938=""),[2]an!$M$40,
IF(AND(A938=[2]an!$I$38,F938=[2]an!$E$39,H938&lt;[2]an!$M$37,S938="kahepoolne vajaduspõhine",U938&lt;&gt;""),[2]an!$I$39,
IF(AND(A938=[2]an!$I$38,F938=[2]an!$E$39,H938&lt;[2]an!$M$37,S938&lt;&gt;"kahepoolne vajaduspõhine"),[2]an!$I$39,
IF(AND(A938=[2]an!$I$38,F938=[2]an!$E$42),[2]an!$I$42,
IF(AND(A938=[2]an!$J$38,F938=[2]an!$E$40),[2]an!$J$40,IF(AND(A938=[2]an!$J$38,F938=[2]an!$E$41),[2]an!$J$41,IF(AND(A938=[2]an!$J$38,F938=[2]an!$E$39,H938&gt;=[2]an!$M$37),[2]an!$J$39,
IF(AND(A938=[2]an!$J$38,F938=[2]an!$E$39,H938&lt;[2]an!$M$37,S938="kahepoolne vajaduspõhine",U938=""),[2]an!$M$40,
IF(AND(A938=[2]an!$J$38,F938=[2]an!$E$39,H938&lt;[2]an!$M$37,S938="kahepoolne vajaduspõhine",U938&lt;&gt;""),[2]an!$J$39,
IF(AND(A938=[2]an!$J$38,F938=[2]an!$E$39,H938&lt;[2]an!$M$37,S938&lt;&gt;"kahepoolne vajaduspõhine"),[2]an!$J$39,
IF(AND(A938=[2]an!$J$38,F938=[2]an!$E$42),[2]an!$J$42,""))))))))))))))))))))))))))))</f>
        <v/>
      </c>
      <c r="Y938" s="17" t="str">
        <f>IFERROR(IF(F938="Tugigrupp",0,
IF(AND(F938="Peretoe teenus",H938&gt;=[2]an!$M$37,RANK(D938,$D938:$D938)+COUNTIFS($D$2:D938,D938,$F$2:F938,F938)-1&gt;1),"",
IF(AND(F938="Peretoe teenus",H938&gt;=[2]an!$M$37,RANK(D938,$D938:$D938)+COUNTIFS($D$2:D938,D938,$F$2:F938,F938)-1=1,MONTH(H938)=MONTH(K938)=TRUE,YEAR(H938)=YEAR(K938)=TRUE),((EOMONTH(H938,0)-H938+1)*X938)/DAY(EOMONTH(H938,0)),
IF(AND(F938="Peretoe teenus",H938&gt;=[2]an!$M$37,RANK(D938,$D938:$D938)+COUNTIFS($D$2:D938,D938,$F$2:F938,F938)-1=1),X938,
IF(AND(F938="Peretoe teenus",H938&lt;[2]an!$M$37,S938&lt;&gt;"kahepoolne vajaduspõhine",RANK(D938,$D938:$D938)+COUNTIFS($D$2:D938,D938,$F$2:F938,F938)-1=1),X938,
IF(AND(F938="Peretoe teenus",H938&lt;[2]an!$M$37,S938&lt;&gt;"kahepoolne vajaduspõhine",RANK(D938,$D938:$D938)+COUNTIFS($D$2:D938,D938,$F$2:F938,F938)-1&gt;1),"",
IF(AND(F938="Peretoe teenus",H938&lt;[2]an!$M$37,S938="kahepoolne vajaduspõhine",U938="",RANK(D938,$D938:$D938)+COUNTIFS($D$2:D938,D938,$F$2:F938,F938)-1=1),X938,
IF(AND(F938="Peretoe teenus",H938&lt;[2]an!$M$37,S938="kahepoolne vajaduspõhine",U938="",RANK(D938,$D938:$D938)+COUNTIFS($D$2:D938,D938,$F$2:F938,F938)-1&gt;1),"",
IF(AND(F938="Peretoe teenus",H938&lt;[2]an!$M$37,S938="kahepoolne vajaduspõhine",U938&lt;[2]an!$M$37,RANK(D938,$D938:$D938)+COUNTIFS($D$2:D938,D938,$F$2:F938,F938)-1=1),X938,
IF(AND(F938="Peretoe teenus",H938&lt;[2]an!$M$37,S938="kahepoolne vajaduspõhine",U938&lt;[2]an!$M$37,RANK(D938,$D938:$D938)+COUNTIFS($D$2:D938,D938,$F$2:F938,F938)-1&gt;1),"",
IF(AND(F938="Peretoe teenus",H938&lt;[2]an!$M$37,S938="kahepoolne vajaduspõhine",U938&gt;=[2]an!$M$37,U938&lt;=[2]an!$M$38,RANK(D938,$D938:$D938)+COUNTIFS($D$2:D938,D938,$F$2:F938,F938)-1=1),
((EOMONTH(U938,0)-U938+1)*X938)/DAY(EOMONTH(U938,0))+(DAY(U938)-1)*100/DAY(EOMONTH(U938,0)),
IF(AND(F938="Peretoe teenus",H938&lt;[2]an!$M$37,S938="kahepoolne vajaduspõhine",U938&gt;=[2]an!$M$37,U938&lt;=[2]an!$M$38,RANK(D938,$D938:$D938)+COUNTIFS($D$2:D938,D938,$F$2:F938,F938)-1&gt;1),"",
IF(AND(F938="Peretoe teenus",H938&lt;[2]an!$M$37,S938="kahepoolne vajaduspõhine",U938&gt;[2]an!$M$38,RANK(D938,$D938:$D938)+COUNTIFS($D$2:D938,D938,$F$2:F938,F938)-1=1),X938,
IF(AND(F938="Peretoe teenus",H938&lt;[2]an!$M$37,S938="kahepoolne vajaduspõhine",U938&gt;[2]an!$M$38,RANK(D938,$D938:$D938)+COUNTIFS($D$2:D938,D938,$F$2:F938,F938)-1&gt;1),"",X938*W938)))))))))))))),"")</f>
        <v/>
      </c>
      <c r="Z938" s="18" t="str">
        <f t="shared" si="43"/>
        <v/>
      </c>
      <c r="AA938" s="19" t="str">
        <f>IFERROR(VLOOKUP(E938,[2]an!$A$3:$B$81,2,FALSE),"")</f>
        <v/>
      </c>
      <c r="AB938" s="19" t="str">
        <f>IFERROR(VLOOKUP(AA938,[2]an!$C$2:$D$16,2,FALSE),"")</f>
        <v/>
      </c>
      <c r="AC938" s="20"/>
      <c r="AD938" s="21" t="str">
        <f>IF(A938=[2]an!$F$36,VLOOKUP([2]an!$F$36,[2]an!$F$36:$H$36,3,FALSE),IF(A938=[2]an!$F$35,VLOOKUP([2]an!$F$35,[2]an!$F$35:$H$35,3,FALSE),IF(A938=[2]an!$F$33,VLOOKUP([2]an!$F$33,[2]an!$F$33:$H$33,3,FALSE),IF(A938=[2]an!$F$31,VLOOKUP([2]an!$F$31,[2]an!$F$31:$H$31,3,FALSE),""))))</f>
        <v/>
      </c>
    </row>
    <row r="939" spans="6:30" x14ac:dyDescent="0.2">
      <c r="F939" s="10"/>
      <c r="G939" s="8" t="str">
        <f t="shared" si="44"/>
        <v/>
      </c>
      <c r="H939" s="13"/>
      <c r="K939" s="13"/>
      <c r="L939" s="10"/>
      <c r="M939" s="10"/>
      <c r="S939" s="8" t="str">
        <f>IFERROR(VLOOKUP(D939,[1]peretoe_teenus!$A$2:$L$2000,5,FALSE),"")</f>
        <v/>
      </c>
      <c r="U939" s="13"/>
      <c r="V939" s="15" t="str" cm="1">
        <f t="array" ref="V939">IFERROR(IF(AND(F939="Tugigrupp",RANK(K939,$K939:$K939)+COUNTIFS($K$2:K939,K939,$L$2:L939,L939,$M$2:M939,M939,$I$2:I939,I939,$G$2:G939,G939,$F$2:F939,F939)-1=1),SUMPRODUCT(($F$2:$F$4154=F939)*($G$2:$G$4154=G939)*($K$2:$K$4154=K939)*($I$2:$I$4154=I939)*($L$2:$L$4154=L939)*($M$2:$M$4154=M939)),""),"")</f>
        <v/>
      </c>
      <c r="W939" s="15" t="str">
        <f t="shared" si="42"/>
        <v/>
      </c>
      <c r="X939" s="16" t="str">
        <f>IF(AND(A939=[2]an!$G$38,F939=[2]an!$E$40),[2]an!$G$40,IF(AND(A939=[2]an!$G$38,F939=[2]an!$E$41),[2]an!$G$41,IF(AND(A939=[2]an!$G$38,F939=[2]an!$E$39,H939&gt;=[2]an!$M$37),[2]an!$G$39,
IF(AND(A939=[2]an!$G$38,F939=[2]an!$E$39,H939&lt;[2]an!$M$37,S939="kahepoolne vajaduspõhine",U939=""),[2]an!$M$40,
IF(AND(A939=[2]an!$G$38,F939=[2]an!$E$39,H939&lt;[2]an!$M$37,S939="kahepoolne vajaduspõhine",U939&lt;&gt;""),[2]an!$G$39,
IF(AND(A939=[2]an!$G$38,F939=[2]an!$E$39,H939&lt;[2]an!$M$37,S939&lt;&gt;"kahepoolne vajaduspõhine"),[2]an!$G$39,
IF(AND(A939=[2]an!$G$38,F939=[2]an!$E$42),[2]an!$G$42,
IF(AND(A939=[2]an!$H$38,F939=[2]an!$E$40),[2]an!$H$40,IF(AND(A939=[2]an!$H$38,F939=[2]an!$E$41),[2]an!$H$41,IF(AND(A939=[2]an!$H$38,F939=[2]an!$E$39,H939&gt;=[2]an!$M$37),[2]an!$H$39,
IF(AND(A939=[2]an!$H$38,F939=[2]an!$E$39,H939&lt;[2]an!$M$37,S939="kahepoolne vajaduspõhine",U939=""),[2]an!$M$40,
IF(AND(A939=[2]an!$H$38,F939=[2]an!$E$39,H939&lt;[2]an!$M$37,S939="kahepoolne vajaduspõhine",U939&lt;&gt;""),[2]an!$H$39,
IF(AND(A939=[2]an!$H$38,F939=[2]an!$E$39,H939&lt;[2]an!$M$37,S939&lt;&gt;"kahepoolne vajaduspõhine"),[2]an!$H$39,
IF(AND(A939=[2]an!$H$38,F939=[2]an!$E$42),[2]an!$H$42,
IF(AND(A939=[2]an!$I$38,F939=[2]an!$E$40),[2]an!$I$40,IF(AND(A939=[2]an!$I$38,F939=[2]an!$E$41),[2]an!$I$41,IF(AND(A939=[2]an!$I$38,F939=[2]an!$E$39,H939&gt;=[2]an!$M$37),[2]an!$I$39,
IF(AND(A939=[2]an!$I$38,F939=[2]an!$E$39,H939&lt;[2]an!$M$37,S939="kahepoolne vajaduspõhine",U939=""),[2]an!$M$40,
IF(AND(A939=[2]an!$I$38,F939=[2]an!$E$39,H939&lt;[2]an!$M$37,S939="kahepoolne vajaduspõhine",U939&lt;&gt;""),[2]an!$I$39,
IF(AND(A939=[2]an!$I$38,F939=[2]an!$E$39,H939&lt;[2]an!$M$37,S939&lt;&gt;"kahepoolne vajaduspõhine"),[2]an!$I$39,
IF(AND(A939=[2]an!$I$38,F939=[2]an!$E$42),[2]an!$I$42,
IF(AND(A939=[2]an!$J$38,F939=[2]an!$E$40),[2]an!$J$40,IF(AND(A939=[2]an!$J$38,F939=[2]an!$E$41),[2]an!$J$41,IF(AND(A939=[2]an!$J$38,F939=[2]an!$E$39,H939&gt;=[2]an!$M$37),[2]an!$J$39,
IF(AND(A939=[2]an!$J$38,F939=[2]an!$E$39,H939&lt;[2]an!$M$37,S939="kahepoolne vajaduspõhine",U939=""),[2]an!$M$40,
IF(AND(A939=[2]an!$J$38,F939=[2]an!$E$39,H939&lt;[2]an!$M$37,S939="kahepoolne vajaduspõhine",U939&lt;&gt;""),[2]an!$J$39,
IF(AND(A939=[2]an!$J$38,F939=[2]an!$E$39,H939&lt;[2]an!$M$37,S939&lt;&gt;"kahepoolne vajaduspõhine"),[2]an!$J$39,
IF(AND(A939=[2]an!$J$38,F939=[2]an!$E$42),[2]an!$J$42,""))))))))))))))))))))))))))))</f>
        <v/>
      </c>
      <c r="Y939" s="17" t="str">
        <f>IFERROR(IF(F939="Tugigrupp",0,
IF(AND(F939="Peretoe teenus",H939&gt;=[2]an!$M$37,RANK(D939,$D939:$D939)+COUNTIFS($D$2:D939,D939,$F$2:F939,F939)-1&gt;1),"",
IF(AND(F939="Peretoe teenus",H939&gt;=[2]an!$M$37,RANK(D939,$D939:$D939)+COUNTIFS($D$2:D939,D939,$F$2:F939,F939)-1=1,MONTH(H939)=MONTH(K939)=TRUE,YEAR(H939)=YEAR(K939)=TRUE),((EOMONTH(H939,0)-H939+1)*X939)/DAY(EOMONTH(H939,0)),
IF(AND(F939="Peretoe teenus",H939&gt;=[2]an!$M$37,RANK(D939,$D939:$D939)+COUNTIFS($D$2:D939,D939,$F$2:F939,F939)-1=1),X939,
IF(AND(F939="Peretoe teenus",H939&lt;[2]an!$M$37,S939&lt;&gt;"kahepoolne vajaduspõhine",RANK(D939,$D939:$D939)+COUNTIFS($D$2:D939,D939,$F$2:F939,F939)-1=1),X939,
IF(AND(F939="Peretoe teenus",H939&lt;[2]an!$M$37,S939&lt;&gt;"kahepoolne vajaduspõhine",RANK(D939,$D939:$D939)+COUNTIFS($D$2:D939,D939,$F$2:F939,F939)-1&gt;1),"",
IF(AND(F939="Peretoe teenus",H939&lt;[2]an!$M$37,S939="kahepoolne vajaduspõhine",U939="",RANK(D939,$D939:$D939)+COUNTIFS($D$2:D939,D939,$F$2:F939,F939)-1=1),X939,
IF(AND(F939="Peretoe teenus",H939&lt;[2]an!$M$37,S939="kahepoolne vajaduspõhine",U939="",RANK(D939,$D939:$D939)+COUNTIFS($D$2:D939,D939,$F$2:F939,F939)-1&gt;1),"",
IF(AND(F939="Peretoe teenus",H939&lt;[2]an!$M$37,S939="kahepoolne vajaduspõhine",U939&lt;[2]an!$M$37,RANK(D939,$D939:$D939)+COUNTIFS($D$2:D939,D939,$F$2:F939,F939)-1=1),X939,
IF(AND(F939="Peretoe teenus",H939&lt;[2]an!$M$37,S939="kahepoolne vajaduspõhine",U939&lt;[2]an!$M$37,RANK(D939,$D939:$D939)+COUNTIFS($D$2:D939,D939,$F$2:F939,F939)-1&gt;1),"",
IF(AND(F939="Peretoe teenus",H939&lt;[2]an!$M$37,S939="kahepoolne vajaduspõhine",U939&gt;=[2]an!$M$37,U939&lt;=[2]an!$M$38,RANK(D939,$D939:$D939)+COUNTIFS($D$2:D939,D939,$F$2:F939,F939)-1=1),
((EOMONTH(U939,0)-U939+1)*X939)/DAY(EOMONTH(U939,0))+(DAY(U939)-1)*100/DAY(EOMONTH(U939,0)),
IF(AND(F939="Peretoe teenus",H939&lt;[2]an!$M$37,S939="kahepoolne vajaduspõhine",U939&gt;=[2]an!$M$37,U939&lt;=[2]an!$M$38,RANK(D939,$D939:$D939)+COUNTIFS($D$2:D939,D939,$F$2:F939,F939)-1&gt;1),"",
IF(AND(F939="Peretoe teenus",H939&lt;[2]an!$M$37,S939="kahepoolne vajaduspõhine",U939&gt;[2]an!$M$38,RANK(D939,$D939:$D939)+COUNTIFS($D$2:D939,D939,$F$2:F939,F939)-1=1),X939,
IF(AND(F939="Peretoe teenus",H939&lt;[2]an!$M$37,S939="kahepoolne vajaduspõhine",U939&gt;[2]an!$M$38,RANK(D939,$D939:$D939)+COUNTIFS($D$2:D939,D939,$F$2:F939,F939)-1&gt;1),"",X939*W939)))))))))))))),"")</f>
        <v/>
      </c>
      <c r="Z939" s="18" t="str">
        <f t="shared" si="43"/>
        <v/>
      </c>
      <c r="AA939" s="19" t="str">
        <f>IFERROR(VLOOKUP(E939,[2]an!$A$3:$B$81,2,FALSE),"")</f>
        <v/>
      </c>
      <c r="AB939" s="19" t="str">
        <f>IFERROR(VLOOKUP(AA939,[2]an!$C$2:$D$16,2,FALSE),"")</f>
        <v/>
      </c>
      <c r="AC939" s="20"/>
      <c r="AD939" s="21" t="str">
        <f>IF(A939=[2]an!$F$36,VLOOKUP([2]an!$F$36,[2]an!$F$36:$H$36,3,FALSE),IF(A939=[2]an!$F$35,VLOOKUP([2]an!$F$35,[2]an!$F$35:$H$35,3,FALSE),IF(A939=[2]an!$F$33,VLOOKUP([2]an!$F$33,[2]an!$F$33:$H$33,3,FALSE),IF(A939=[2]an!$F$31,VLOOKUP([2]an!$F$31,[2]an!$F$31:$H$31,3,FALSE),""))))</f>
        <v/>
      </c>
    </row>
    <row r="940" spans="6:30" x14ac:dyDescent="0.2">
      <c r="F940" s="10"/>
      <c r="G940" s="8" t="str">
        <f t="shared" si="44"/>
        <v/>
      </c>
      <c r="H940" s="13"/>
      <c r="K940" s="13"/>
      <c r="L940" s="10"/>
      <c r="M940" s="10"/>
      <c r="S940" s="8" t="str">
        <f>IFERROR(VLOOKUP(D940,[1]peretoe_teenus!$A$2:$L$2000,5,FALSE),"")</f>
        <v/>
      </c>
      <c r="U940" s="13"/>
      <c r="V940" s="15" t="str" cm="1">
        <f t="array" ref="V940">IFERROR(IF(AND(F940="Tugigrupp",RANK(K940,$K940:$K940)+COUNTIFS($K$2:K940,K940,$L$2:L940,L940,$M$2:M940,M940,$I$2:I940,I940,$G$2:G940,G940,$F$2:F940,F940)-1=1),SUMPRODUCT(($F$2:$F$4154=F940)*($G$2:$G$4154=G940)*($K$2:$K$4154=K940)*($I$2:$I$4154=I940)*($L$2:$L$4154=L940)*($M$2:$M$4154=M940)),""),"")</f>
        <v/>
      </c>
      <c r="W940" s="15" t="str">
        <f t="shared" si="42"/>
        <v/>
      </c>
      <c r="X940" s="16" t="str">
        <f>IF(AND(A940=[2]an!$G$38,F940=[2]an!$E$40),[2]an!$G$40,IF(AND(A940=[2]an!$G$38,F940=[2]an!$E$41),[2]an!$G$41,IF(AND(A940=[2]an!$G$38,F940=[2]an!$E$39,H940&gt;=[2]an!$M$37),[2]an!$G$39,
IF(AND(A940=[2]an!$G$38,F940=[2]an!$E$39,H940&lt;[2]an!$M$37,S940="kahepoolne vajaduspõhine",U940=""),[2]an!$M$40,
IF(AND(A940=[2]an!$G$38,F940=[2]an!$E$39,H940&lt;[2]an!$M$37,S940="kahepoolne vajaduspõhine",U940&lt;&gt;""),[2]an!$G$39,
IF(AND(A940=[2]an!$G$38,F940=[2]an!$E$39,H940&lt;[2]an!$M$37,S940&lt;&gt;"kahepoolne vajaduspõhine"),[2]an!$G$39,
IF(AND(A940=[2]an!$G$38,F940=[2]an!$E$42),[2]an!$G$42,
IF(AND(A940=[2]an!$H$38,F940=[2]an!$E$40),[2]an!$H$40,IF(AND(A940=[2]an!$H$38,F940=[2]an!$E$41),[2]an!$H$41,IF(AND(A940=[2]an!$H$38,F940=[2]an!$E$39,H940&gt;=[2]an!$M$37),[2]an!$H$39,
IF(AND(A940=[2]an!$H$38,F940=[2]an!$E$39,H940&lt;[2]an!$M$37,S940="kahepoolne vajaduspõhine",U940=""),[2]an!$M$40,
IF(AND(A940=[2]an!$H$38,F940=[2]an!$E$39,H940&lt;[2]an!$M$37,S940="kahepoolne vajaduspõhine",U940&lt;&gt;""),[2]an!$H$39,
IF(AND(A940=[2]an!$H$38,F940=[2]an!$E$39,H940&lt;[2]an!$M$37,S940&lt;&gt;"kahepoolne vajaduspõhine"),[2]an!$H$39,
IF(AND(A940=[2]an!$H$38,F940=[2]an!$E$42),[2]an!$H$42,
IF(AND(A940=[2]an!$I$38,F940=[2]an!$E$40),[2]an!$I$40,IF(AND(A940=[2]an!$I$38,F940=[2]an!$E$41),[2]an!$I$41,IF(AND(A940=[2]an!$I$38,F940=[2]an!$E$39,H940&gt;=[2]an!$M$37),[2]an!$I$39,
IF(AND(A940=[2]an!$I$38,F940=[2]an!$E$39,H940&lt;[2]an!$M$37,S940="kahepoolne vajaduspõhine",U940=""),[2]an!$M$40,
IF(AND(A940=[2]an!$I$38,F940=[2]an!$E$39,H940&lt;[2]an!$M$37,S940="kahepoolne vajaduspõhine",U940&lt;&gt;""),[2]an!$I$39,
IF(AND(A940=[2]an!$I$38,F940=[2]an!$E$39,H940&lt;[2]an!$M$37,S940&lt;&gt;"kahepoolne vajaduspõhine"),[2]an!$I$39,
IF(AND(A940=[2]an!$I$38,F940=[2]an!$E$42),[2]an!$I$42,
IF(AND(A940=[2]an!$J$38,F940=[2]an!$E$40),[2]an!$J$40,IF(AND(A940=[2]an!$J$38,F940=[2]an!$E$41),[2]an!$J$41,IF(AND(A940=[2]an!$J$38,F940=[2]an!$E$39,H940&gt;=[2]an!$M$37),[2]an!$J$39,
IF(AND(A940=[2]an!$J$38,F940=[2]an!$E$39,H940&lt;[2]an!$M$37,S940="kahepoolne vajaduspõhine",U940=""),[2]an!$M$40,
IF(AND(A940=[2]an!$J$38,F940=[2]an!$E$39,H940&lt;[2]an!$M$37,S940="kahepoolne vajaduspõhine",U940&lt;&gt;""),[2]an!$J$39,
IF(AND(A940=[2]an!$J$38,F940=[2]an!$E$39,H940&lt;[2]an!$M$37,S940&lt;&gt;"kahepoolne vajaduspõhine"),[2]an!$J$39,
IF(AND(A940=[2]an!$J$38,F940=[2]an!$E$42),[2]an!$J$42,""))))))))))))))))))))))))))))</f>
        <v/>
      </c>
      <c r="Y940" s="17" t="str">
        <f>IFERROR(IF(F940="Tugigrupp",0,
IF(AND(F940="Peretoe teenus",H940&gt;=[2]an!$M$37,RANK(D940,$D940:$D940)+COUNTIFS($D$2:D940,D940,$F$2:F940,F940)-1&gt;1),"",
IF(AND(F940="Peretoe teenus",H940&gt;=[2]an!$M$37,RANK(D940,$D940:$D940)+COUNTIFS($D$2:D940,D940,$F$2:F940,F940)-1=1,MONTH(H940)=MONTH(K940)=TRUE,YEAR(H940)=YEAR(K940)=TRUE),((EOMONTH(H940,0)-H940+1)*X940)/DAY(EOMONTH(H940,0)),
IF(AND(F940="Peretoe teenus",H940&gt;=[2]an!$M$37,RANK(D940,$D940:$D940)+COUNTIFS($D$2:D940,D940,$F$2:F940,F940)-1=1),X940,
IF(AND(F940="Peretoe teenus",H940&lt;[2]an!$M$37,S940&lt;&gt;"kahepoolne vajaduspõhine",RANK(D940,$D940:$D940)+COUNTIFS($D$2:D940,D940,$F$2:F940,F940)-1=1),X940,
IF(AND(F940="Peretoe teenus",H940&lt;[2]an!$M$37,S940&lt;&gt;"kahepoolne vajaduspõhine",RANK(D940,$D940:$D940)+COUNTIFS($D$2:D940,D940,$F$2:F940,F940)-1&gt;1),"",
IF(AND(F940="Peretoe teenus",H940&lt;[2]an!$M$37,S940="kahepoolne vajaduspõhine",U940="",RANK(D940,$D940:$D940)+COUNTIFS($D$2:D940,D940,$F$2:F940,F940)-1=1),X940,
IF(AND(F940="Peretoe teenus",H940&lt;[2]an!$M$37,S940="kahepoolne vajaduspõhine",U940="",RANK(D940,$D940:$D940)+COUNTIFS($D$2:D940,D940,$F$2:F940,F940)-1&gt;1),"",
IF(AND(F940="Peretoe teenus",H940&lt;[2]an!$M$37,S940="kahepoolne vajaduspõhine",U940&lt;[2]an!$M$37,RANK(D940,$D940:$D940)+COUNTIFS($D$2:D940,D940,$F$2:F940,F940)-1=1),X940,
IF(AND(F940="Peretoe teenus",H940&lt;[2]an!$M$37,S940="kahepoolne vajaduspõhine",U940&lt;[2]an!$M$37,RANK(D940,$D940:$D940)+COUNTIFS($D$2:D940,D940,$F$2:F940,F940)-1&gt;1),"",
IF(AND(F940="Peretoe teenus",H940&lt;[2]an!$M$37,S940="kahepoolne vajaduspõhine",U940&gt;=[2]an!$M$37,U940&lt;=[2]an!$M$38,RANK(D940,$D940:$D940)+COUNTIFS($D$2:D940,D940,$F$2:F940,F940)-1=1),
((EOMONTH(U940,0)-U940+1)*X940)/DAY(EOMONTH(U940,0))+(DAY(U940)-1)*100/DAY(EOMONTH(U940,0)),
IF(AND(F940="Peretoe teenus",H940&lt;[2]an!$M$37,S940="kahepoolne vajaduspõhine",U940&gt;=[2]an!$M$37,U940&lt;=[2]an!$M$38,RANK(D940,$D940:$D940)+COUNTIFS($D$2:D940,D940,$F$2:F940,F940)-1&gt;1),"",
IF(AND(F940="Peretoe teenus",H940&lt;[2]an!$M$37,S940="kahepoolne vajaduspõhine",U940&gt;[2]an!$M$38,RANK(D940,$D940:$D940)+COUNTIFS($D$2:D940,D940,$F$2:F940,F940)-1=1),X940,
IF(AND(F940="Peretoe teenus",H940&lt;[2]an!$M$37,S940="kahepoolne vajaduspõhine",U940&gt;[2]an!$M$38,RANK(D940,$D940:$D940)+COUNTIFS($D$2:D940,D940,$F$2:F940,F940)-1&gt;1),"",X940*W940)))))))))))))),"")</f>
        <v/>
      </c>
      <c r="Z940" s="18" t="str">
        <f t="shared" si="43"/>
        <v/>
      </c>
      <c r="AA940" s="19" t="str">
        <f>IFERROR(VLOOKUP(E940,[2]an!$A$3:$B$81,2,FALSE),"")</f>
        <v/>
      </c>
      <c r="AB940" s="19" t="str">
        <f>IFERROR(VLOOKUP(AA940,[2]an!$C$2:$D$16,2,FALSE),"")</f>
        <v/>
      </c>
      <c r="AC940" s="20"/>
      <c r="AD940" s="21" t="str">
        <f>IF(A940=[2]an!$F$36,VLOOKUP([2]an!$F$36,[2]an!$F$36:$H$36,3,FALSE),IF(A940=[2]an!$F$35,VLOOKUP([2]an!$F$35,[2]an!$F$35:$H$35,3,FALSE),IF(A940=[2]an!$F$33,VLOOKUP([2]an!$F$33,[2]an!$F$33:$H$33,3,FALSE),IF(A940=[2]an!$F$31,VLOOKUP([2]an!$F$31,[2]an!$F$31:$H$31,3,FALSE),""))))</f>
        <v/>
      </c>
    </row>
    <row r="941" spans="6:30" x14ac:dyDescent="0.2">
      <c r="F941" s="10"/>
      <c r="G941" s="8" t="str">
        <f t="shared" si="44"/>
        <v/>
      </c>
      <c r="H941" s="13"/>
      <c r="K941" s="13"/>
      <c r="L941" s="10"/>
      <c r="M941" s="10"/>
      <c r="S941" s="8" t="str">
        <f>IFERROR(VLOOKUP(D941,[1]peretoe_teenus!$A$2:$L$2000,5,FALSE),"")</f>
        <v/>
      </c>
      <c r="U941" s="13"/>
      <c r="V941" s="15" t="str" cm="1">
        <f t="array" ref="V941">IFERROR(IF(AND(F941="Tugigrupp",RANK(K941,$K941:$K941)+COUNTIFS($K$2:K941,K941,$L$2:L941,L941,$M$2:M941,M941,$I$2:I941,I941,$G$2:G941,G941,$F$2:F941,F941)-1=1),SUMPRODUCT(($F$2:$F$4154=F941)*($G$2:$G$4154=G941)*($K$2:$K$4154=K941)*($I$2:$I$4154=I941)*($L$2:$L$4154=L941)*($M$2:$M$4154=M941)),""),"")</f>
        <v/>
      </c>
      <c r="W941" s="15" t="str">
        <f t="shared" si="42"/>
        <v/>
      </c>
      <c r="X941" s="16" t="str">
        <f>IF(AND(A941=[2]an!$G$38,F941=[2]an!$E$40),[2]an!$G$40,IF(AND(A941=[2]an!$G$38,F941=[2]an!$E$41),[2]an!$G$41,IF(AND(A941=[2]an!$G$38,F941=[2]an!$E$39,H941&gt;=[2]an!$M$37),[2]an!$G$39,
IF(AND(A941=[2]an!$G$38,F941=[2]an!$E$39,H941&lt;[2]an!$M$37,S941="kahepoolne vajaduspõhine",U941=""),[2]an!$M$40,
IF(AND(A941=[2]an!$G$38,F941=[2]an!$E$39,H941&lt;[2]an!$M$37,S941="kahepoolne vajaduspõhine",U941&lt;&gt;""),[2]an!$G$39,
IF(AND(A941=[2]an!$G$38,F941=[2]an!$E$39,H941&lt;[2]an!$M$37,S941&lt;&gt;"kahepoolne vajaduspõhine"),[2]an!$G$39,
IF(AND(A941=[2]an!$G$38,F941=[2]an!$E$42),[2]an!$G$42,
IF(AND(A941=[2]an!$H$38,F941=[2]an!$E$40),[2]an!$H$40,IF(AND(A941=[2]an!$H$38,F941=[2]an!$E$41),[2]an!$H$41,IF(AND(A941=[2]an!$H$38,F941=[2]an!$E$39,H941&gt;=[2]an!$M$37),[2]an!$H$39,
IF(AND(A941=[2]an!$H$38,F941=[2]an!$E$39,H941&lt;[2]an!$M$37,S941="kahepoolne vajaduspõhine",U941=""),[2]an!$M$40,
IF(AND(A941=[2]an!$H$38,F941=[2]an!$E$39,H941&lt;[2]an!$M$37,S941="kahepoolne vajaduspõhine",U941&lt;&gt;""),[2]an!$H$39,
IF(AND(A941=[2]an!$H$38,F941=[2]an!$E$39,H941&lt;[2]an!$M$37,S941&lt;&gt;"kahepoolne vajaduspõhine"),[2]an!$H$39,
IF(AND(A941=[2]an!$H$38,F941=[2]an!$E$42),[2]an!$H$42,
IF(AND(A941=[2]an!$I$38,F941=[2]an!$E$40),[2]an!$I$40,IF(AND(A941=[2]an!$I$38,F941=[2]an!$E$41),[2]an!$I$41,IF(AND(A941=[2]an!$I$38,F941=[2]an!$E$39,H941&gt;=[2]an!$M$37),[2]an!$I$39,
IF(AND(A941=[2]an!$I$38,F941=[2]an!$E$39,H941&lt;[2]an!$M$37,S941="kahepoolne vajaduspõhine",U941=""),[2]an!$M$40,
IF(AND(A941=[2]an!$I$38,F941=[2]an!$E$39,H941&lt;[2]an!$M$37,S941="kahepoolne vajaduspõhine",U941&lt;&gt;""),[2]an!$I$39,
IF(AND(A941=[2]an!$I$38,F941=[2]an!$E$39,H941&lt;[2]an!$M$37,S941&lt;&gt;"kahepoolne vajaduspõhine"),[2]an!$I$39,
IF(AND(A941=[2]an!$I$38,F941=[2]an!$E$42),[2]an!$I$42,
IF(AND(A941=[2]an!$J$38,F941=[2]an!$E$40),[2]an!$J$40,IF(AND(A941=[2]an!$J$38,F941=[2]an!$E$41),[2]an!$J$41,IF(AND(A941=[2]an!$J$38,F941=[2]an!$E$39,H941&gt;=[2]an!$M$37),[2]an!$J$39,
IF(AND(A941=[2]an!$J$38,F941=[2]an!$E$39,H941&lt;[2]an!$M$37,S941="kahepoolne vajaduspõhine",U941=""),[2]an!$M$40,
IF(AND(A941=[2]an!$J$38,F941=[2]an!$E$39,H941&lt;[2]an!$M$37,S941="kahepoolne vajaduspõhine",U941&lt;&gt;""),[2]an!$J$39,
IF(AND(A941=[2]an!$J$38,F941=[2]an!$E$39,H941&lt;[2]an!$M$37,S941&lt;&gt;"kahepoolne vajaduspõhine"),[2]an!$J$39,
IF(AND(A941=[2]an!$J$38,F941=[2]an!$E$42),[2]an!$J$42,""))))))))))))))))))))))))))))</f>
        <v/>
      </c>
      <c r="Y941" s="17" t="str">
        <f>IFERROR(IF(F941="Tugigrupp",0,
IF(AND(F941="Peretoe teenus",H941&gt;=[2]an!$M$37,RANK(D941,$D941:$D941)+COUNTIFS($D$2:D941,D941,$F$2:F941,F941)-1&gt;1),"",
IF(AND(F941="Peretoe teenus",H941&gt;=[2]an!$M$37,RANK(D941,$D941:$D941)+COUNTIFS($D$2:D941,D941,$F$2:F941,F941)-1=1,MONTH(H941)=MONTH(K941)=TRUE,YEAR(H941)=YEAR(K941)=TRUE),((EOMONTH(H941,0)-H941+1)*X941)/DAY(EOMONTH(H941,0)),
IF(AND(F941="Peretoe teenus",H941&gt;=[2]an!$M$37,RANK(D941,$D941:$D941)+COUNTIFS($D$2:D941,D941,$F$2:F941,F941)-1=1),X941,
IF(AND(F941="Peretoe teenus",H941&lt;[2]an!$M$37,S941&lt;&gt;"kahepoolne vajaduspõhine",RANK(D941,$D941:$D941)+COUNTIFS($D$2:D941,D941,$F$2:F941,F941)-1=1),X941,
IF(AND(F941="Peretoe teenus",H941&lt;[2]an!$M$37,S941&lt;&gt;"kahepoolne vajaduspõhine",RANK(D941,$D941:$D941)+COUNTIFS($D$2:D941,D941,$F$2:F941,F941)-1&gt;1),"",
IF(AND(F941="Peretoe teenus",H941&lt;[2]an!$M$37,S941="kahepoolne vajaduspõhine",U941="",RANK(D941,$D941:$D941)+COUNTIFS($D$2:D941,D941,$F$2:F941,F941)-1=1),X941,
IF(AND(F941="Peretoe teenus",H941&lt;[2]an!$M$37,S941="kahepoolne vajaduspõhine",U941="",RANK(D941,$D941:$D941)+COUNTIFS($D$2:D941,D941,$F$2:F941,F941)-1&gt;1),"",
IF(AND(F941="Peretoe teenus",H941&lt;[2]an!$M$37,S941="kahepoolne vajaduspõhine",U941&lt;[2]an!$M$37,RANK(D941,$D941:$D941)+COUNTIFS($D$2:D941,D941,$F$2:F941,F941)-1=1),X941,
IF(AND(F941="Peretoe teenus",H941&lt;[2]an!$M$37,S941="kahepoolne vajaduspõhine",U941&lt;[2]an!$M$37,RANK(D941,$D941:$D941)+COUNTIFS($D$2:D941,D941,$F$2:F941,F941)-1&gt;1),"",
IF(AND(F941="Peretoe teenus",H941&lt;[2]an!$M$37,S941="kahepoolne vajaduspõhine",U941&gt;=[2]an!$M$37,U941&lt;=[2]an!$M$38,RANK(D941,$D941:$D941)+COUNTIFS($D$2:D941,D941,$F$2:F941,F941)-1=1),
((EOMONTH(U941,0)-U941+1)*X941)/DAY(EOMONTH(U941,0))+(DAY(U941)-1)*100/DAY(EOMONTH(U941,0)),
IF(AND(F941="Peretoe teenus",H941&lt;[2]an!$M$37,S941="kahepoolne vajaduspõhine",U941&gt;=[2]an!$M$37,U941&lt;=[2]an!$M$38,RANK(D941,$D941:$D941)+COUNTIFS($D$2:D941,D941,$F$2:F941,F941)-1&gt;1),"",
IF(AND(F941="Peretoe teenus",H941&lt;[2]an!$M$37,S941="kahepoolne vajaduspõhine",U941&gt;[2]an!$M$38,RANK(D941,$D941:$D941)+COUNTIFS($D$2:D941,D941,$F$2:F941,F941)-1=1),X941,
IF(AND(F941="Peretoe teenus",H941&lt;[2]an!$M$37,S941="kahepoolne vajaduspõhine",U941&gt;[2]an!$M$38,RANK(D941,$D941:$D941)+COUNTIFS($D$2:D941,D941,$F$2:F941,F941)-1&gt;1),"",X941*W941)))))))))))))),"")</f>
        <v/>
      </c>
      <c r="Z941" s="18" t="str">
        <f t="shared" si="43"/>
        <v/>
      </c>
      <c r="AA941" s="19" t="str">
        <f>IFERROR(VLOOKUP(E941,[2]an!$A$3:$B$81,2,FALSE),"")</f>
        <v/>
      </c>
      <c r="AB941" s="19" t="str">
        <f>IFERROR(VLOOKUP(AA941,[2]an!$C$2:$D$16,2,FALSE),"")</f>
        <v/>
      </c>
      <c r="AC941" s="20"/>
      <c r="AD941" s="21" t="str">
        <f>IF(A941=[2]an!$F$36,VLOOKUP([2]an!$F$36,[2]an!$F$36:$H$36,3,FALSE),IF(A941=[2]an!$F$35,VLOOKUP([2]an!$F$35,[2]an!$F$35:$H$35,3,FALSE),IF(A941=[2]an!$F$33,VLOOKUP([2]an!$F$33,[2]an!$F$33:$H$33,3,FALSE),IF(A941=[2]an!$F$31,VLOOKUP([2]an!$F$31,[2]an!$F$31:$H$31,3,FALSE),""))))</f>
        <v/>
      </c>
    </row>
    <row r="942" spans="6:30" x14ac:dyDescent="0.2">
      <c r="F942" s="10"/>
      <c r="G942" s="8" t="str">
        <f t="shared" si="44"/>
        <v/>
      </c>
      <c r="H942" s="13"/>
      <c r="K942" s="13"/>
      <c r="L942" s="10"/>
      <c r="M942" s="10"/>
      <c r="S942" s="8" t="str">
        <f>IFERROR(VLOOKUP(D942,[1]peretoe_teenus!$A$2:$L$2000,5,FALSE),"")</f>
        <v/>
      </c>
      <c r="U942" s="13"/>
      <c r="V942" s="15" t="str" cm="1">
        <f t="array" ref="V942">IFERROR(IF(AND(F942="Tugigrupp",RANK(K942,$K942:$K942)+COUNTIFS($K$2:K942,K942,$L$2:L942,L942,$M$2:M942,M942,$I$2:I942,I942,$G$2:G942,G942,$F$2:F942,F942)-1=1),SUMPRODUCT(($F$2:$F$4154=F942)*($G$2:$G$4154=G942)*($K$2:$K$4154=K942)*($I$2:$I$4154=I942)*($L$2:$L$4154=L942)*($M$2:$M$4154=M942)),""),"")</f>
        <v/>
      </c>
      <c r="W942" s="15" t="str">
        <f t="shared" si="42"/>
        <v/>
      </c>
      <c r="X942" s="16" t="str">
        <f>IF(AND(A942=[2]an!$G$38,F942=[2]an!$E$40),[2]an!$G$40,IF(AND(A942=[2]an!$G$38,F942=[2]an!$E$41),[2]an!$G$41,IF(AND(A942=[2]an!$G$38,F942=[2]an!$E$39,H942&gt;=[2]an!$M$37),[2]an!$G$39,
IF(AND(A942=[2]an!$G$38,F942=[2]an!$E$39,H942&lt;[2]an!$M$37,S942="kahepoolne vajaduspõhine",U942=""),[2]an!$M$40,
IF(AND(A942=[2]an!$G$38,F942=[2]an!$E$39,H942&lt;[2]an!$M$37,S942="kahepoolne vajaduspõhine",U942&lt;&gt;""),[2]an!$G$39,
IF(AND(A942=[2]an!$G$38,F942=[2]an!$E$39,H942&lt;[2]an!$M$37,S942&lt;&gt;"kahepoolne vajaduspõhine"),[2]an!$G$39,
IF(AND(A942=[2]an!$G$38,F942=[2]an!$E$42),[2]an!$G$42,
IF(AND(A942=[2]an!$H$38,F942=[2]an!$E$40),[2]an!$H$40,IF(AND(A942=[2]an!$H$38,F942=[2]an!$E$41),[2]an!$H$41,IF(AND(A942=[2]an!$H$38,F942=[2]an!$E$39,H942&gt;=[2]an!$M$37),[2]an!$H$39,
IF(AND(A942=[2]an!$H$38,F942=[2]an!$E$39,H942&lt;[2]an!$M$37,S942="kahepoolne vajaduspõhine",U942=""),[2]an!$M$40,
IF(AND(A942=[2]an!$H$38,F942=[2]an!$E$39,H942&lt;[2]an!$M$37,S942="kahepoolne vajaduspõhine",U942&lt;&gt;""),[2]an!$H$39,
IF(AND(A942=[2]an!$H$38,F942=[2]an!$E$39,H942&lt;[2]an!$M$37,S942&lt;&gt;"kahepoolne vajaduspõhine"),[2]an!$H$39,
IF(AND(A942=[2]an!$H$38,F942=[2]an!$E$42),[2]an!$H$42,
IF(AND(A942=[2]an!$I$38,F942=[2]an!$E$40),[2]an!$I$40,IF(AND(A942=[2]an!$I$38,F942=[2]an!$E$41),[2]an!$I$41,IF(AND(A942=[2]an!$I$38,F942=[2]an!$E$39,H942&gt;=[2]an!$M$37),[2]an!$I$39,
IF(AND(A942=[2]an!$I$38,F942=[2]an!$E$39,H942&lt;[2]an!$M$37,S942="kahepoolne vajaduspõhine",U942=""),[2]an!$M$40,
IF(AND(A942=[2]an!$I$38,F942=[2]an!$E$39,H942&lt;[2]an!$M$37,S942="kahepoolne vajaduspõhine",U942&lt;&gt;""),[2]an!$I$39,
IF(AND(A942=[2]an!$I$38,F942=[2]an!$E$39,H942&lt;[2]an!$M$37,S942&lt;&gt;"kahepoolne vajaduspõhine"),[2]an!$I$39,
IF(AND(A942=[2]an!$I$38,F942=[2]an!$E$42),[2]an!$I$42,
IF(AND(A942=[2]an!$J$38,F942=[2]an!$E$40),[2]an!$J$40,IF(AND(A942=[2]an!$J$38,F942=[2]an!$E$41),[2]an!$J$41,IF(AND(A942=[2]an!$J$38,F942=[2]an!$E$39,H942&gt;=[2]an!$M$37),[2]an!$J$39,
IF(AND(A942=[2]an!$J$38,F942=[2]an!$E$39,H942&lt;[2]an!$M$37,S942="kahepoolne vajaduspõhine",U942=""),[2]an!$M$40,
IF(AND(A942=[2]an!$J$38,F942=[2]an!$E$39,H942&lt;[2]an!$M$37,S942="kahepoolne vajaduspõhine",U942&lt;&gt;""),[2]an!$J$39,
IF(AND(A942=[2]an!$J$38,F942=[2]an!$E$39,H942&lt;[2]an!$M$37,S942&lt;&gt;"kahepoolne vajaduspõhine"),[2]an!$J$39,
IF(AND(A942=[2]an!$J$38,F942=[2]an!$E$42),[2]an!$J$42,""))))))))))))))))))))))))))))</f>
        <v/>
      </c>
      <c r="Y942" s="17" t="str">
        <f>IFERROR(IF(F942="Tugigrupp",0,
IF(AND(F942="Peretoe teenus",H942&gt;=[2]an!$M$37,RANK(D942,$D942:$D942)+COUNTIFS($D$2:D942,D942,$F$2:F942,F942)-1&gt;1),"",
IF(AND(F942="Peretoe teenus",H942&gt;=[2]an!$M$37,RANK(D942,$D942:$D942)+COUNTIFS($D$2:D942,D942,$F$2:F942,F942)-1=1,MONTH(H942)=MONTH(K942)=TRUE,YEAR(H942)=YEAR(K942)=TRUE),((EOMONTH(H942,0)-H942+1)*X942)/DAY(EOMONTH(H942,0)),
IF(AND(F942="Peretoe teenus",H942&gt;=[2]an!$M$37,RANK(D942,$D942:$D942)+COUNTIFS($D$2:D942,D942,$F$2:F942,F942)-1=1),X942,
IF(AND(F942="Peretoe teenus",H942&lt;[2]an!$M$37,S942&lt;&gt;"kahepoolne vajaduspõhine",RANK(D942,$D942:$D942)+COUNTIFS($D$2:D942,D942,$F$2:F942,F942)-1=1),X942,
IF(AND(F942="Peretoe teenus",H942&lt;[2]an!$M$37,S942&lt;&gt;"kahepoolne vajaduspõhine",RANK(D942,$D942:$D942)+COUNTIFS($D$2:D942,D942,$F$2:F942,F942)-1&gt;1),"",
IF(AND(F942="Peretoe teenus",H942&lt;[2]an!$M$37,S942="kahepoolne vajaduspõhine",U942="",RANK(D942,$D942:$D942)+COUNTIFS($D$2:D942,D942,$F$2:F942,F942)-1=1),X942,
IF(AND(F942="Peretoe teenus",H942&lt;[2]an!$M$37,S942="kahepoolne vajaduspõhine",U942="",RANK(D942,$D942:$D942)+COUNTIFS($D$2:D942,D942,$F$2:F942,F942)-1&gt;1),"",
IF(AND(F942="Peretoe teenus",H942&lt;[2]an!$M$37,S942="kahepoolne vajaduspõhine",U942&lt;[2]an!$M$37,RANK(D942,$D942:$D942)+COUNTIFS($D$2:D942,D942,$F$2:F942,F942)-1=1),X942,
IF(AND(F942="Peretoe teenus",H942&lt;[2]an!$M$37,S942="kahepoolne vajaduspõhine",U942&lt;[2]an!$M$37,RANK(D942,$D942:$D942)+COUNTIFS($D$2:D942,D942,$F$2:F942,F942)-1&gt;1),"",
IF(AND(F942="Peretoe teenus",H942&lt;[2]an!$M$37,S942="kahepoolne vajaduspõhine",U942&gt;=[2]an!$M$37,U942&lt;=[2]an!$M$38,RANK(D942,$D942:$D942)+COUNTIFS($D$2:D942,D942,$F$2:F942,F942)-1=1),
((EOMONTH(U942,0)-U942+1)*X942)/DAY(EOMONTH(U942,0))+(DAY(U942)-1)*100/DAY(EOMONTH(U942,0)),
IF(AND(F942="Peretoe teenus",H942&lt;[2]an!$M$37,S942="kahepoolne vajaduspõhine",U942&gt;=[2]an!$M$37,U942&lt;=[2]an!$M$38,RANK(D942,$D942:$D942)+COUNTIFS($D$2:D942,D942,$F$2:F942,F942)-1&gt;1),"",
IF(AND(F942="Peretoe teenus",H942&lt;[2]an!$M$37,S942="kahepoolne vajaduspõhine",U942&gt;[2]an!$M$38,RANK(D942,$D942:$D942)+COUNTIFS($D$2:D942,D942,$F$2:F942,F942)-1=1),X942,
IF(AND(F942="Peretoe teenus",H942&lt;[2]an!$M$37,S942="kahepoolne vajaduspõhine",U942&gt;[2]an!$M$38,RANK(D942,$D942:$D942)+COUNTIFS($D$2:D942,D942,$F$2:F942,F942)-1&gt;1),"",X942*W942)))))))))))))),"")</f>
        <v/>
      </c>
      <c r="Z942" s="18" t="str">
        <f t="shared" si="43"/>
        <v/>
      </c>
      <c r="AA942" s="19" t="str">
        <f>IFERROR(VLOOKUP(E942,[2]an!$A$3:$B$81,2,FALSE),"")</f>
        <v/>
      </c>
      <c r="AB942" s="19" t="str">
        <f>IFERROR(VLOOKUP(AA942,[2]an!$C$2:$D$16,2,FALSE),"")</f>
        <v/>
      </c>
      <c r="AC942" s="20"/>
      <c r="AD942" s="21" t="str">
        <f>IF(A942=[2]an!$F$36,VLOOKUP([2]an!$F$36,[2]an!$F$36:$H$36,3,FALSE),IF(A942=[2]an!$F$35,VLOOKUP([2]an!$F$35,[2]an!$F$35:$H$35,3,FALSE),IF(A942=[2]an!$F$33,VLOOKUP([2]an!$F$33,[2]an!$F$33:$H$33,3,FALSE),IF(A942=[2]an!$F$31,VLOOKUP([2]an!$F$31,[2]an!$F$31:$H$31,3,FALSE),""))))</f>
        <v/>
      </c>
    </row>
    <row r="943" spans="6:30" x14ac:dyDescent="0.2">
      <c r="F943" s="10"/>
      <c r="G943" s="8" t="str">
        <f t="shared" si="44"/>
        <v/>
      </c>
      <c r="H943" s="13"/>
      <c r="K943" s="13"/>
      <c r="L943" s="10"/>
      <c r="M943" s="10"/>
      <c r="S943" s="8" t="str">
        <f>IFERROR(VLOOKUP(D943,[1]peretoe_teenus!$A$2:$L$2000,5,FALSE),"")</f>
        <v/>
      </c>
      <c r="U943" s="13"/>
      <c r="V943" s="15" t="str" cm="1">
        <f t="array" ref="V943">IFERROR(IF(AND(F943="Tugigrupp",RANK(K943,$K943:$K943)+COUNTIFS($K$2:K943,K943,$L$2:L943,L943,$M$2:M943,M943,$I$2:I943,I943,$G$2:G943,G943,$F$2:F943,F943)-1=1),SUMPRODUCT(($F$2:$F$4154=F943)*($G$2:$G$4154=G943)*($K$2:$K$4154=K943)*($I$2:$I$4154=I943)*($L$2:$L$4154=L943)*($M$2:$M$4154=M943)),""),"")</f>
        <v/>
      </c>
      <c r="W943" s="15" t="str">
        <f t="shared" si="42"/>
        <v/>
      </c>
      <c r="X943" s="16" t="str">
        <f>IF(AND(A943=[2]an!$G$38,F943=[2]an!$E$40),[2]an!$G$40,IF(AND(A943=[2]an!$G$38,F943=[2]an!$E$41),[2]an!$G$41,IF(AND(A943=[2]an!$G$38,F943=[2]an!$E$39,H943&gt;=[2]an!$M$37),[2]an!$G$39,
IF(AND(A943=[2]an!$G$38,F943=[2]an!$E$39,H943&lt;[2]an!$M$37,S943="kahepoolne vajaduspõhine",U943=""),[2]an!$M$40,
IF(AND(A943=[2]an!$G$38,F943=[2]an!$E$39,H943&lt;[2]an!$M$37,S943="kahepoolne vajaduspõhine",U943&lt;&gt;""),[2]an!$G$39,
IF(AND(A943=[2]an!$G$38,F943=[2]an!$E$39,H943&lt;[2]an!$M$37,S943&lt;&gt;"kahepoolne vajaduspõhine"),[2]an!$G$39,
IF(AND(A943=[2]an!$G$38,F943=[2]an!$E$42),[2]an!$G$42,
IF(AND(A943=[2]an!$H$38,F943=[2]an!$E$40),[2]an!$H$40,IF(AND(A943=[2]an!$H$38,F943=[2]an!$E$41),[2]an!$H$41,IF(AND(A943=[2]an!$H$38,F943=[2]an!$E$39,H943&gt;=[2]an!$M$37),[2]an!$H$39,
IF(AND(A943=[2]an!$H$38,F943=[2]an!$E$39,H943&lt;[2]an!$M$37,S943="kahepoolne vajaduspõhine",U943=""),[2]an!$M$40,
IF(AND(A943=[2]an!$H$38,F943=[2]an!$E$39,H943&lt;[2]an!$M$37,S943="kahepoolne vajaduspõhine",U943&lt;&gt;""),[2]an!$H$39,
IF(AND(A943=[2]an!$H$38,F943=[2]an!$E$39,H943&lt;[2]an!$M$37,S943&lt;&gt;"kahepoolne vajaduspõhine"),[2]an!$H$39,
IF(AND(A943=[2]an!$H$38,F943=[2]an!$E$42),[2]an!$H$42,
IF(AND(A943=[2]an!$I$38,F943=[2]an!$E$40),[2]an!$I$40,IF(AND(A943=[2]an!$I$38,F943=[2]an!$E$41),[2]an!$I$41,IF(AND(A943=[2]an!$I$38,F943=[2]an!$E$39,H943&gt;=[2]an!$M$37),[2]an!$I$39,
IF(AND(A943=[2]an!$I$38,F943=[2]an!$E$39,H943&lt;[2]an!$M$37,S943="kahepoolne vajaduspõhine",U943=""),[2]an!$M$40,
IF(AND(A943=[2]an!$I$38,F943=[2]an!$E$39,H943&lt;[2]an!$M$37,S943="kahepoolne vajaduspõhine",U943&lt;&gt;""),[2]an!$I$39,
IF(AND(A943=[2]an!$I$38,F943=[2]an!$E$39,H943&lt;[2]an!$M$37,S943&lt;&gt;"kahepoolne vajaduspõhine"),[2]an!$I$39,
IF(AND(A943=[2]an!$I$38,F943=[2]an!$E$42),[2]an!$I$42,
IF(AND(A943=[2]an!$J$38,F943=[2]an!$E$40),[2]an!$J$40,IF(AND(A943=[2]an!$J$38,F943=[2]an!$E$41),[2]an!$J$41,IF(AND(A943=[2]an!$J$38,F943=[2]an!$E$39,H943&gt;=[2]an!$M$37),[2]an!$J$39,
IF(AND(A943=[2]an!$J$38,F943=[2]an!$E$39,H943&lt;[2]an!$M$37,S943="kahepoolne vajaduspõhine",U943=""),[2]an!$M$40,
IF(AND(A943=[2]an!$J$38,F943=[2]an!$E$39,H943&lt;[2]an!$M$37,S943="kahepoolne vajaduspõhine",U943&lt;&gt;""),[2]an!$J$39,
IF(AND(A943=[2]an!$J$38,F943=[2]an!$E$39,H943&lt;[2]an!$M$37,S943&lt;&gt;"kahepoolne vajaduspõhine"),[2]an!$J$39,
IF(AND(A943=[2]an!$J$38,F943=[2]an!$E$42),[2]an!$J$42,""))))))))))))))))))))))))))))</f>
        <v/>
      </c>
      <c r="Y943" s="17" t="str">
        <f>IFERROR(IF(F943="Tugigrupp",0,
IF(AND(F943="Peretoe teenus",H943&gt;=[2]an!$M$37,RANK(D943,$D943:$D943)+COUNTIFS($D$2:D943,D943,$F$2:F943,F943)-1&gt;1),"",
IF(AND(F943="Peretoe teenus",H943&gt;=[2]an!$M$37,RANK(D943,$D943:$D943)+COUNTIFS($D$2:D943,D943,$F$2:F943,F943)-1=1,MONTH(H943)=MONTH(K943)=TRUE,YEAR(H943)=YEAR(K943)=TRUE),((EOMONTH(H943,0)-H943+1)*X943)/DAY(EOMONTH(H943,0)),
IF(AND(F943="Peretoe teenus",H943&gt;=[2]an!$M$37,RANK(D943,$D943:$D943)+COUNTIFS($D$2:D943,D943,$F$2:F943,F943)-1=1),X943,
IF(AND(F943="Peretoe teenus",H943&lt;[2]an!$M$37,S943&lt;&gt;"kahepoolne vajaduspõhine",RANK(D943,$D943:$D943)+COUNTIFS($D$2:D943,D943,$F$2:F943,F943)-1=1),X943,
IF(AND(F943="Peretoe teenus",H943&lt;[2]an!$M$37,S943&lt;&gt;"kahepoolne vajaduspõhine",RANK(D943,$D943:$D943)+COUNTIFS($D$2:D943,D943,$F$2:F943,F943)-1&gt;1),"",
IF(AND(F943="Peretoe teenus",H943&lt;[2]an!$M$37,S943="kahepoolne vajaduspõhine",U943="",RANK(D943,$D943:$D943)+COUNTIFS($D$2:D943,D943,$F$2:F943,F943)-1=1),X943,
IF(AND(F943="Peretoe teenus",H943&lt;[2]an!$M$37,S943="kahepoolne vajaduspõhine",U943="",RANK(D943,$D943:$D943)+COUNTIFS($D$2:D943,D943,$F$2:F943,F943)-1&gt;1),"",
IF(AND(F943="Peretoe teenus",H943&lt;[2]an!$M$37,S943="kahepoolne vajaduspõhine",U943&lt;[2]an!$M$37,RANK(D943,$D943:$D943)+COUNTIFS($D$2:D943,D943,$F$2:F943,F943)-1=1),X943,
IF(AND(F943="Peretoe teenus",H943&lt;[2]an!$M$37,S943="kahepoolne vajaduspõhine",U943&lt;[2]an!$M$37,RANK(D943,$D943:$D943)+COUNTIFS($D$2:D943,D943,$F$2:F943,F943)-1&gt;1),"",
IF(AND(F943="Peretoe teenus",H943&lt;[2]an!$M$37,S943="kahepoolne vajaduspõhine",U943&gt;=[2]an!$M$37,U943&lt;=[2]an!$M$38,RANK(D943,$D943:$D943)+COUNTIFS($D$2:D943,D943,$F$2:F943,F943)-1=1),
((EOMONTH(U943,0)-U943+1)*X943)/DAY(EOMONTH(U943,0))+(DAY(U943)-1)*100/DAY(EOMONTH(U943,0)),
IF(AND(F943="Peretoe teenus",H943&lt;[2]an!$M$37,S943="kahepoolne vajaduspõhine",U943&gt;=[2]an!$M$37,U943&lt;=[2]an!$M$38,RANK(D943,$D943:$D943)+COUNTIFS($D$2:D943,D943,$F$2:F943,F943)-1&gt;1),"",
IF(AND(F943="Peretoe teenus",H943&lt;[2]an!$M$37,S943="kahepoolne vajaduspõhine",U943&gt;[2]an!$M$38,RANK(D943,$D943:$D943)+COUNTIFS($D$2:D943,D943,$F$2:F943,F943)-1=1),X943,
IF(AND(F943="Peretoe teenus",H943&lt;[2]an!$M$37,S943="kahepoolne vajaduspõhine",U943&gt;[2]an!$M$38,RANK(D943,$D943:$D943)+COUNTIFS($D$2:D943,D943,$F$2:F943,F943)-1&gt;1),"",X943*W943)))))))))))))),"")</f>
        <v/>
      </c>
      <c r="Z943" s="18" t="str">
        <f t="shared" si="43"/>
        <v/>
      </c>
      <c r="AA943" s="19" t="str">
        <f>IFERROR(VLOOKUP(E943,[2]an!$A$3:$B$81,2,FALSE),"")</f>
        <v/>
      </c>
      <c r="AB943" s="19" t="str">
        <f>IFERROR(VLOOKUP(AA943,[2]an!$C$2:$D$16,2,FALSE),"")</f>
        <v/>
      </c>
      <c r="AC943" s="20"/>
      <c r="AD943" s="21" t="str">
        <f>IF(A943=[2]an!$F$36,VLOOKUP([2]an!$F$36,[2]an!$F$36:$H$36,3,FALSE),IF(A943=[2]an!$F$35,VLOOKUP([2]an!$F$35,[2]an!$F$35:$H$35,3,FALSE),IF(A943=[2]an!$F$33,VLOOKUP([2]an!$F$33,[2]an!$F$33:$H$33,3,FALSE),IF(A943=[2]an!$F$31,VLOOKUP([2]an!$F$31,[2]an!$F$31:$H$31,3,FALSE),""))))</f>
        <v/>
      </c>
    </row>
    <row r="944" spans="6:30" x14ac:dyDescent="0.2">
      <c r="F944" s="10"/>
      <c r="G944" s="8" t="str">
        <f t="shared" si="44"/>
        <v/>
      </c>
      <c r="H944" s="13"/>
      <c r="K944" s="13"/>
      <c r="L944" s="10"/>
      <c r="M944" s="10"/>
      <c r="S944" s="8" t="str">
        <f>IFERROR(VLOOKUP(D944,[1]peretoe_teenus!$A$2:$L$2000,5,FALSE),"")</f>
        <v/>
      </c>
      <c r="U944" s="13"/>
      <c r="V944" s="15" t="str" cm="1">
        <f t="array" ref="V944">IFERROR(IF(AND(F944="Tugigrupp",RANK(K944,$K944:$K944)+COUNTIFS($K$2:K944,K944,$L$2:L944,L944,$M$2:M944,M944,$I$2:I944,I944,$G$2:G944,G944,$F$2:F944,F944)-1=1),SUMPRODUCT(($F$2:$F$4154=F944)*($G$2:$G$4154=G944)*($K$2:$K$4154=K944)*($I$2:$I$4154=I944)*($L$2:$L$4154=L944)*($M$2:$M$4154=M944)),""),"")</f>
        <v/>
      </c>
      <c r="W944" s="15" t="str">
        <f t="shared" si="42"/>
        <v/>
      </c>
      <c r="X944" s="16" t="str">
        <f>IF(AND(A944=[2]an!$G$38,F944=[2]an!$E$40),[2]an!$G$40,IF(AND(A944=[2]an!$G$38,F944=[2]an!$E$41),[2]an!$G$41,IF(AND(A944=[2]an!$G$38,F944=[2]an!$E$39,H944&gt;=[2]an!$M$37),[2]an!$G$39,
IF(AND(A944=[2]an!$G$38,F944=[2]an!$E$39,H944&lt;[2]an!$M$37,S944="kahepoolne vajaduspõhine",U944=""),[2]an!$M$40,
IF(AND(A944=[2]an!$G$38,F944=[2]an!$E$39,H944&lt;[2]an!$M$37,S944="kahepoolne vajaduspõhine",U944&lt;&gt;""),[2]an!$G$39,
IF(AND(A944=[2]an!$G$38,F944=[2]an!$E$39,H944&lt;[2]an!$M$37,S944&lt;&gt;"kahepoolne vajaduspõhine"),[2]an!$G$39,
IF(AND(A944=[2]an!$G$38,F944=[2]an!$E$42),[2]an!$G$42,
IF(AND(A944=[2]an!$H$38,F944=[2]an!$E$40),[2]an!$H$40,IF(AND(A944=[2]an!$H$38,F944=[2]an!$E$41),[2]an!$H$41,IF(AND(A944=[2]an!$H$38,F944=[2]an!$E$39,H944&gt;=[2]an!$M$37),[2]an!$H$39,
IF(AND(A944=[2]an!$H$38,F944=[2]an!$E$39,H944&lt;[2]an!$M$37,S944="kahepoolne vajaduspõhine",U944=""),[2]an!$M$40,
IF(AND(A944=[2]an!$H$38,F944=[2]an!$E$39,H944&lt;[2]an!$M$37,S944="kahepoolne vajaduspõhine",U944&lt;&gt;""),[2]an!$H$39,
IF(AND(A944=[2]an!$H$38,F944=[2]an!$E$39,H944&lt;[2]an!$M$37,S944&lt;&gt;"kahepoolne vajaduspõhine"),[2]an!$H$39,
IF(AND(A944=[2]an!$H$38,F944=[2]an!$E$42),[2]an!$H$42,
IF(AND(A944=[2]an!$I$38,F944=[2]an!$E$40),[2]an!$I$40,IF(AND(A944=[2]an!$I$38,F944=[2]an!$E$41),[2]an!$I$41,IF(AND(A944=[2]an!$I$38,F944=[2]an!$E$39,H944&gt;=[2]an!$M$37),[2]an!$I$39,
IF(AND(A944=[2]an!$I$38,F944=[2]an!$E$39,H944&lt;[2]an!$M$37,S944="kahepoolne vajaduspõhine",U944=""),[2]an!$M$40,
IF(AND(A944=[2]an!$I$38,F944=[2]an!$E$39,H944&lt;[2]an!$M$37,S944="kahepoolne vajaduspõhine",U944&lt;&gt;""),[2]an!$I$39,
IF(AND(A944=[2]an!$I$38,F944=[2]an!$E$39,H944&lt;[2]an!$M$37,S944&lt;&gt;"kahepoolne vajaduspõhine"),[2]an!$I$39,
IF(AND(A944=[2]an!$I$38,F944=[2]an!$E$42),[2]an!$I$42,
IF(AND(A944=[2]an!$J$38,F944=[2]an!$E$40),[2]an!$J$40,IF(AND(A944=[2]an!$J$38,F944=[2]an!$E$41),[2]an!$J$41,IF(AND(A944=[2]an!$J$38,F944=[2]an!$E$39,H944&gt;=[2]an!$M$37),[2]an!$J$39,
IF(AND(A944=[2]an!$J$38,F944=[2]an!$E$39,H944&lt;[2]an!$M$37,S944="kahepoolne vajaduspõhine",U944=""),[2]an!$M$40,
IF(AND(A944=[2]an!$J$38,F944=[2]an!$E$39,H944&lt;[2]an!$M$37,S944="kahepoolne vajaduspõhine",U944&lt;&gt;""),[2]an!$J$39,
IF(AND(A944=[2]an!$J$38,F944=[2]an!$E$39,H944&lt;[2]an!$M$37,S944&lt;&gt;"kahepoolne vajaduspõhine"),[2]an!$J$39,
IF(AND(A944=[2]an!$J$38,F944=[2]an!$E$42),[2]an!$J$42,""))))))))))))))))))))))))))))</f>
        <v/>
      </c>
      <c r="Y944" s="17" t="str">
        <f>IFERROR(IF(F944="Tugigrupp",0,
IF(AND(F944="Peretoe teenus",H944&gt;=[2]an!$M$37,RANK(D944,$D944:$D944)+COUNTIFS($D$2:D944,D944,$F$2:F944,F944)-1&gt;1),"",
IF(AND(F944="Peretoe teenus",H944&gt;=[2]an!$M$37,RANK(D944,$D944:$D944)+COUNTIFS($D$2:D944,D944,$F$2:F944,F944)-1=1,MONTH(H944)=MONTH(K944)=TRUE,YEAR(H944)=YEAR(K944)=TRUE),((EOMONTH(H944,0)-H944+1)*X944)/DAY(EOMONTH(H944,0)),
IF(AND(F944="Peretoe teenus",H944&gt;=[2]an!$M$37,RANK(D944,$D944:$D944)+COUNTIFS($D$2:D944,D944,$F$2:F944,F944)-1=1),X944,
IF(AND(F944="Peretoe teenus",H944&lt;[2]an!$M$37,S944&lt;&gt;"kahepoolne vajaduspõhine",RANK(D944,$D944:$D944)+COUNTIFS($D$2:D944,D944,$F$2:F944,F944)-1=1),X944,
IF(AND(F944="Peretoe teenus",H944&lt;[2]an!$M$37,S944&lt;&gt;"kahepoolne vajaduspõhine",RANK(D944,$D944:$D944)+COUNTIFS($D$2:D944,D944,$F$2:F944,F944)-1&gt;1),"",
IF(AND(F944="Peretoe teenus",H944&lt;[2]an!$M$37,S944="kahepoolne vajaduspõhine",U944="",RANK(D944,$D944:$D944)+COUNTIFS($D$2:D944,D944,$F$2:F944,F944)-1=1),X944,
IF(AND(F944="Peretoe teenus",H944&lt;[2]an!$M$37,S944="kahepoolne vajaduspõhine",U944="",RANK(D944,$D944:$D944)+COUNTIFS($D$2:D944,D944,$F$2:F944,F944)-1&gt;1),"",
IF(AND(F944="Peretoe teenus",H944&lt;[2]an!$M$37,S944="kahepoolne vajaduspõhine",U944&lt;[2]an!$M$37,RANK(D944,$D944:$D944)+COUNTIFS($D$2:D944,D944,$F$2:F944,F944)-1=1),X944,
IF(AND(F944="Peretoe teenus",H944&lt;[2]an!$M$37,S944="kahepoolne vajaduspõhine",U944&lt;[2]an!$M$37,RANK(D944,$D944:$D944)+COUNTIFS($D$2:D944,D944,$F$2:F944,F944)-1&gt;1),"",
IF(AND(F944="Peretoe teenus",H944&lt;[2]an!$M$37,S944="kahepoolne vajaduspõhine",U944&gt;=[2]an!$M$37,U944&lt;=[2]an!$M$38,RANK(D944,$D944:$D944)+COUNTIFS($D$2:D944,D944,$F$2:F944,F944)-1=1),
((EOMONTH(U944,0)-U944+1)*X944)/DAY(EOMONTH(U944,0))+(DAY(U944)-1)*100/DAY(EOMONTH(U944,0)),
IF(AND(F944="Peretoe teenus",H944&lt;[2]an!$M$37,S944="kahepoolne vajaduspõhine",U944&gt;=[2]an!$M$37,U944&lt;=[2]an!$M$38,RANK(D944,$D944:$D944)+COUNTIFS($D$2:D944,D944,$F$2:F944,F944)-1&gt;1),"",
IF(AND(F944="Peretoe teenus",H944&lt;[2]an!$M$37,S944="kahepoolne vajaduspõhine",U944&gt;[2]an!$M$38,RANK(D944,$D944:$D944)+COUNTIFS($D$2:D944,D944,$F$2:F944,F944)-1=1),X944,
IF(AND(F944="Peretoe teenus",H944&lt;[2]an!$M$37,S944="kahepoolne vajaduspõhine",U944&gt;[2]an!$M$38,RANK(D944,$D944:$D944)+COUNTIFS($D$2:D944,D944,$F$2:F944,F944)-1&gt;1),"",X944*W944)))))))))))))),"")</f>
        <v/>
      </c>
      <c r="Z944" s="18" t="str">
        <f t="shared" si="43"/>
        <v/>
      </c>
      <c r="AA944" s="19" t="str">
        <f>IFERROR(VLOOKUP(E944,[2]an!$A$3:$B$81,2,FALSE),"")</f>
        <v/>
      </c>
      <c r="AB944" s="19" t="str">
        <f>IFERROR(VLOOKUP(AA944,[2]an!$C$2:$D$16,2,FALSE),"")</f>
        <v/>
      </c>
      <c r="AC944" s="20"/>
      <c r="AD944" s="21" t="str">
        <f>IF(A944=[2]an!$F$36,VLOOKUP([2]an!$F$36,[2]an!$F$36:$H$36,3,FALSE),IF(A944=[2]an!$F$35,VLOOKUP([2]an!$F$35,[2]an!$F$35:$H$35,3,FALSE),IF(A944=[2]an!$F$33,VLOOKUP([2]an!$F$33,[2]an!$F$33:$H$33,3,FALSE),IF(A944=[2]an!$F$31,VLOOKUP([2]an!$F$31,[2]an!$F$31:$H$31,3,FALSE),""))))</f>
        <v/>
      </c>
    </row>
    <row r="945" spans="6:30" x14ac:dyDescent="0.2">
      <c r="F945" s="10"/>
      <c r="G945" s="8" t="str">
        <f t="shared" si="44"/>
        <v/>
      </c>
      <c r="H945" s="13"/>
      <c r="K945" s="13"/>
      <c r="L945" s="10"/>
      <c r="M945" s="10"/>
      <c r="S945" s="8" t="str">
        <f>IFERROR(VLOOKUP(D945,[1]peretoe_teenus!$A$2:$L$2000,5,FALSE),"")</f>
        <v/>
      </c>
      <c r="U945" s="13"/>
      <c r="V945" s="15" t="str" cm="1">
        <f t="array" ref="V945">IFERROR(IF(AND(F945="Tugigrupp",RANK(K945,$K945:$K945)+COUNTIFS($K$2:K945,K945,$L$2:L945,L945,$M$2:M945,M945,$I$2:I945,I945,$G$2:G945,G945,$F$2:F945,F945)-1=1),SUMPRODUCT(($F$2:$F$4154=F945)*($G$2:$G$4154=G945)*($K$2:$K$4154=K945)*($I$2:$I$4154=I945)*($L$2:$L$4154=L945)*($M$2:$M$4154=M945)),""),"")</f>
        <v/>
      </c>
      <c r="W945" s="15" t="str">
        <f t="shared" si="42"/>
        <v/>
      </c>
      <c r="X945" s="16" t="str">
        <f>IF(AND(A945=[2]an!$G$38,F945=[2]an!$E$40),[2]an!$G$40,IF(AND(A945=[2]an!$G$38,F945=[2]an!$E$41),[2]an!$G$41,IF(AND(A945=[2]an!$G$38,F945=[2]an!$E$39,H945&gt;=[2]an!$M$37),[2]an!$G$39,
IF(AND(A945=[2]an!$G$38,F945=[2]an!$E$39,H945&lt;[2]an!$M$37,S945="kahepoolne vajaduspõhine",U945=""),[2]an!$M$40,
IF(AND(A945=[2]an!$G$38,F945=[2]an!$E$39,H945&lt;[2]an!$M$37,S945="kahepoolne vajaduspõhine",U945&lt;&gt;""),[2]an!$G$39,
IF(AND(A945=[2]an!$G$38,F945=[2]an!$E$39,H945&lt;[2]an!$M$37,S945&lt;&gt;"kahepoolne vajaduspõhine"),[2]an!$G$39,
IF(AND(A945=[2]an!$G$38,F945=[2]an!$E$42),[2]an!$G$42,
IF(AND(A945=[2]an!$H$38,F945=[2]an!$E$40),[2]an!$H$40,IF(AND(A945=[2]an!$H$38,F945=[2]an!$E$41),[2]an!$H$41,IF(AND(A945=[2]an!$H$38,F945=[2]an!$E$39,H945&gt;=[2]an!$M$37),[2]an!$H$39,
IF(AND(A945=[2]an!$H$38,F945=[2]an!$E$39,H945&lt;[2]an!$M$37,S945="kahepoolne vajaduspõhine",U945=""),[2]an!$M$40,
IF(AND(A945=[2]an!$H$38,F945=[2]an!$E$39,H945&lt;[2]an!$M$37,S945="kahepoolne vajaduspõhine",U945&lt;&gt;""),[2]an!$H$39,
IF(AND(A945=[2]an!$H$38,F945=[2]an!$E$39,H945&lt;[2]an!$M$37,S945&lt;&gt;"kahepoolne vajaduspõhine"),[2]an!$H$39,
IF(AND(A945=[2]an!$H$38,F945=[2]an!$E$42),[2]an!$H$42,
IF(AND(A945=[2]an!$I$38,F945=[2]an!$E$40),[2]an!$I$40,IF(AND(A945=[2]an!$I$38,F945=[2]an!$E$41),[2]an!$I$41,IF(AND(A945=[2]an!$I$38,F945=[2]an!$E$39,H945&gt;=[2]an!$M$37),[2]an!$I$39,
IF(AND(A945=[2]an!$I$38,F945=[2]an!$E$39,H945&lt;[2]an!$M$37,S945="kahepoolne vajaduspõhine",U945=""),[2]an!$M$40,
IF(AND(A945=[2]an!$I$38,F945=[2]an!$E$39,H945&lt;[2]an!$M$37,S945="kahepoolne vajaduspõhine",U945&lt;&gt;""),[2]an!$I$39,
IF(AND(A945=[2]an!$I$38,F945=[2]an!$E$39,H945&lt;[2]an!$M$37,S945&lt;&gt;"kahepoolne vajaduspõhine"),[2]an!$I$39,
IF(AND(A945=[2]an!$I$38,F945=[2]an!$E$42),[2]an!$I$42,
IF(AND(A945=[2]an!$J$38,F945=[2]an!$E$40),[2]an!$J$40,IF(AND(A945=[2]an!$J$38,F945=[2]an!$E$41),[2]an!$J$41,IF(AND(A945=[2]an!$J$38,F945=[2]an!$E$39,H945&gt;=[2]an!$M$37),[2]an!$J$39,
IF(AND(A945=[2]an!$J$38,F945=[2]an!$E$39,H945&lt;[2]an!$M$37,S945="kahepoolne vajaduspõhine",U945=""),[2]an!$M$40,
IF(AND(A945=[2]an!$J$38,F945=[2]an!$E$39,H945&lt;[2]an!$M$37,S945="kahepoolne vajaduspõhine",U945&lt;&gt;""),[2]an!$J$39,
IF(AND(A945=[2]an!$J$38,F945=[2]an!$E$39,H945&lt;[2]an!$M$37,S945&lt;&gt;"kahepoolne vajaduspõhine"),[2]an!$J$39,
IF(AND(A945=[2]an!$J$38,F945=[2]an!$E$42),[2]an!$J$42,""))))))))))))))))))))))))))))</f>
        <v/>
      </c>
      <c r="Y945" s="17" t="str">
        <f>IFERROR(IF(F945="Tugigrupp",0,
IF(AND(F945="Peretoe teenus",H945&gt;=[2]an!$M$37,RANK(D945,$D945:$D945)+COUNTIFS($D$2:D945,D945,$F$2:F945,F945)-1&gt;1),"",
IF(AND(F945="Peretoe teenus",H945&gt;=[2]an!$M$37,RANK(D945,$D945:$D945)+COUNTIFS($D$2:D945,D945,$F$2:F945,F945)-1=1,MONTH(H945)=MONTH(K945)=TRUE,YEAR(H945)=YEAR(K945)=TRUE),((EOMONTH(H945,0)-H945+1)*X945)/DAY(EOMONTH(H945,0)),
IF(AND(F945="Peretoe teenus",H945&gt;=[2]an!$M$37,RANK(D945,$D945:$D945)+COUNTIFS($D$2:D945,D945,$F$2:F945,F945)-1=1),X945,
IF(AND(F945="Peretoe teenus",H945&lt;[2]an!$M$37,S945&lt;&gt;"kahepoolne vajaduspõhine",RANK(D945,$D945:$D945)+COUNTIFS($D$2:D945,D945,$F$2:F945,F945)-1=1),X945,
IF(AND(F945="Peretoe teenus",H945&lt;[2]an!$M$37,S945&lt;&gt;"kahepoolne vajaduspõhine",RANK(D945,$D945:$D945)+COUNTIFS($D$2:D945,D945,$F$2:F945,F945)-1&gt;1),"",
IF(AND(F945="Peretoe teenus",H945&lt;[2]an!$M$37,S945="kahepoolne vajaduspõhine",U945="",RANK(D945,$D945:$D945)+COUNTIFS($D$2:D945,D945,$F$2:F945,F945)-1=1),X945,
IF(AND(F945="Peretoe teenus",H945&lt;[2]an!$M$37,S945="kahepoolne vajaduspõhine",U945="",RANK(D945,$D945:$D945)+COUNTIFS($D$2:D945,D945,$F$2:F945,F945)-1&gt;1),"",
IF(AND(F945="Peretoe teenus",H945&lt;[2]an!$M$37,S945="kahepoolne vajaduspõhine",U945&lt;[2]an!$M$37,RANK(D945,$D945:$D945)+COUNTIFS($D$2:D945,D945,$F$2:F945,F945)-1=1),X945,
IF(AND(F945="Peretoe teenus",H945&lt;[2]an!$M$37,S945="kahepoolne vajaduspõhine",U945&lt;[2]an!$M$37,RANK(D945,$D945:$D945)+COUNTIFS($D$2:D945,D945,$F$2:F945,F945)-1&gt;1),"",
IF(AND(F945="Peretoe teenus",H945&lt;[2]an!$M$37,S945="kahepoolne vajaduspõhine",U945&gt;=[2]an!$M$37,U945&lt;=[2]an!$M$38,RANK(D945,$D945:$D945)+COUNTIFS($D$2:D945,D945,$F$2:F945,F945)-1=1),
((EOMONTH(U945,0)-U945+1)*X945)/DAY(EOMONTH(U945,0))+(DAY(U945)-1)*100/DAY(EOMONTH(U945,0)),
IF(AND(F945="Peretoe teenus",H945&lt;[2]an!$M$37,S945="kahepoolne vajaduspõhine",U945&gt;=[2]an!$M$37,U945&lt;=[2]an!$M$38,RANK(D945,$D945:$D945)+COUNTIFS($D$2:D945,D945,$F$2:F945,F945)-1&gt;1),"",
IF(AND(F945="Peretoe teenus",H945&lt;[2]an!$M$37,S945="kahepoolne vajaduspõhine",U945&gt;[2]an!$M$38,RANK(D945,$D945:$D945)+COUNTIFS($D$2:D945,D945,$F$2:F945,F945)-1=1),X945,
IF(AND(F945="Peretoe teenus",H945&lt;[2]an!$M$37,S945="kahepoolne vajaduspõhine",U945&gt;[2]an!$M$38,RANK(D945,$D945:$D945)+COUNTIFS($D$2:D945,D945,$F$2:F945,F945)-1&gt;1),"",X945*W945)))))))))))))),"")</f>
        <v/>
      </c>
      <c r="Z945" s="18" t="str">
        <f t="shared" si="43"/>
        <v/>
      </c>
      <c r="AA945" s="19" t="str">
        <f>IFERROR(VLOOKUP(E945,[2]an!$A$3:$B$81,2,FALSE),"")</f>
        <v/>
      </c>
      <c r="AB945" s="19" t="str">
        <f>IFERROR(VLOOKUP(AA945,[2]an!$C$2:$D$16,2,FALSE),"")</f>
        <v/>
      </c>
      <c r="AC945" s="20"/>
      <c r="AD945" s="21" t="str">
        <f>IF(A945=[2]an!$F$36,VLOOKUP([2]an!$F$36,[2]an!$F$36:$H$36,3,FALSE),IF(A945=[2]an!$F$35,VLOOKUP([2]an!$F$35,[2]an!$F$35:$H$35,3,FALSE),IF(A945=[2]an!$F$33,VLOOKUP([2]an!$F$33,[2]an!$F$33:$H$33,3,FALSE),IF(A945=[2]an!$F$31,VLOOKUP([2]an!$F$31,[2]an!$F$31:$H$31,3,FALSE),""))))</f>
        <v/>
      </c>
    </row>
    <row r="946" spans="6:30" x14ac:dyDescent="0.2">
      <c r="F946" s="10"/>
      <c r="G946" s="8" t="str">
        <f t="shared" si="44"/>
        <v/>
      </c>
      <c r="H946" s="13"/>
      <c r="K946" s="13"/>
      <c r="L946" s="10"/>
      <c r="M946" s="10"/>
      <c r="S946" s="8" t="str">
        <f>IFERROR(VLOOKUP(D946,[1]peretoe_teenus!$A$2:$L$2000,5,FALSE),"")</f>
        <v/>
      </c>
      <c r="U946" s="13"/>
      <c r="V946" s="15" t="str" cm="1">
        <f t="array" ref="V946">IFERROR(IF(AND(F946="Tugigrupp",RANK(K946,$K946:$K946)+COUNTIFS($K$2:K946,K946,$L$2:L946,L946,$M$2:M946,M946,$I$2:I946,I946,$G$2:G946,G946,$F$2:F946,F946)-1=1),SUMPRODUCT(($F$2:$F$4154=F946)*($G$2:$G$4154=G946)*($K$2:$K$4154=K946)*($I$2:$I$4154=I946)*($L$2:$L$4154=L946)*($M$2:$M$4154=M946)),""),"")</f>
        <v/>
      </c>
      <c r="W946" s="15" t="str">
        <f t="shared" si="42"/>
        <v/>
      </c>
      <c r="X946" s="16" t="str">
        <f>IF(AND(A946=[2]an!$G$38,F946=[2]an!$E$40),[2]an!$G$40,IF(AND(A946=[2]an!$G$38,F946=[2]an!$E$41),[2]an!$G$41,IF(AND(A946=[2]an!$G$38,F946=[2]an!$E$39,H946&gt;=[2]an!$M$37),[2]an!$G$39,
IF(AND(A946=[2]an!$G$38,F946=[2]an!$E$39,H946&lt;[2]an!$M$37,S946="kahepoolne vajaduspõhine",U946=""),[2]an!$M$40,
IF(AND(A946=[2]an!$G$38,F946=[2]an!$E$39,H946&lt;[2]an!$M$37,S946="kahepoolne vajaduspõhine",U946&lt;&gt;""),[2]an!$G$39,
IF(AND(A946=[2]an!$G$38,F946=[2]an!$E$39,H946&lt;[2]an!$M$37,S946&lt;&gt;"kahepoolne vajaduspõhine"),[2]an!$G$39,
IF(AND(A946=[2]an!$G$38,F946=[2]an!$E$42),[2]an!$G$42,
IF(AND(A946=[2]an!$H$38,F946=[2]an!$E$40),[2]an!$H$40,IF(AND(A946=[2]an!$H$38,F946=[2]an!$E$41),[2]an!$H$41,IF(AND(A946=[2]an!$H$38,F946=[2]an!$E$39,H946&gt;=[2]an!$M$37),[2]an!$H$39,
IF(AND(A946=[2]an!$H$38,F946=[2]an!$E$39,H946&lt;[2]an!$M$37,S946="kahepoolne vajaduspõhine",U946=""),[2]an!$M$40,
IF(AND(A946=[2]an!$H$38,F946=[2]an!$E$39,H946&lt;[2]an!$M$37,S946="kahepoolne vajaduspõhine",U946&lt;&gt;""),[2]an!$H$39,
IF(AND(A946=[2]an!$H$38,F946=[2]an!$E$39,H946&lt;[2]an!$M$37,S946&lt;&gt;"kahepoolne vajaduspõhine"),[2]an!$H$39,
IF(AND(A946=[2]an!$H$38,F946=[2]an!$E$42),[2]an!$H$42,
IF(AND(A946=[2]an!$I$38,F946=[2]an!$E$40),[2]an!$I$40,IF(AND(A946=[2]an!$I$38,F946=[2]an!$E$41),[2]an!$I$41,IF(AND(A946=[2]an!$I$38,F946=[2]an!$E$39,H946&gt;=[2]an!$M$37),[2]an!$I$39,
IF(AND(A946=[2]an!$I$38,F946=[2]an!$E$39,H946&lt;[2]an!$M$37,S946="kahepoolne vajaduspõhine",U946=""),[2]an!$M$40,
IF(AND(A946=[2]an!$I$38,F946=[2]an!$E$39,H946&lt;[2]an!$M$37,S946="kahepoolne vajaduspõhine",U946&lt;&gt;""),[2]an!$I$39,
IF(AND(A946=[2]an!$I$38,F946=[2]an!$E$39,H946&lt;[2]an!$M$37,S946&lt;&gt;"kahepoolne vajaduspõhine"),[2]an!$I$39,
IF(AND(A946=[2]an!$I$38,F946=[2]an!$E$42),[2]an!$I$42,
IF(AND(A946=[2]an!$J$38,F946=[2]an!$E$40),[2]an!$J$40,IF(AND(A946=[2]an!$J$38,F946=[2]an!$E$41),[2]an!$J$41,IF(AND(A946=[2]an!$J$38,F946=[2]an!$E$39,H946&gt;=[2]an!$M$37),[2]an!$J$39,
IF(AND(A946=[2]an!$J$38,F946=[2]an!$E$39,H946&lt;[2]an!$M$37,S946="kahepoolne vajaduspõhine",U946=""),[2]an!$M$40,
IF(AND(A946=[2]an!$J$38,F946=[2]an!$E$39,H946&lt;[2]an!$M$37,S946="kahepoolne vajaduspõhine",U946&lt;&gt;""),[2]an!$J$39,
IF(AND(A946=[2]an!$J$38,F946=[2]an!$E$39,H946&lt;[2]an!$M$37,S946&lt;&gt;"kahepoolne vajaduspõhine"),[2]an!$J$39,
IF(AND(A946=[2]an!$J$38,F946=[2]an!$E$42),[2]an!$J$42,""))))))))))))))))))))))))))))</f>
        <v/>
      </c>
      <c r="Y946" s="17" t="str">
        <f>IFERROR(IF(F946="Tugigrupp",0,
IF(AND(F946="Peretoe teenus",H946&gt;=[2]an!$M$37,RANK(D946,$D946:$D946)+COUNTIFS($D$2:D946,D946,$F$2:F946,F946)-1&gt;1),"",
IF(AND(F946="Peretoe teenus",H946&gt;=[2]an!$M$37,RANK(D946,$D946:$D946)+COUNTIFS($D$2:D946,D946,$F$2:F946,F946)-1=1,MONTH(H946)=MONTH(K946)=TRUE,YEAR(H946)=YEAR(K946)=TRUE),((EOMONTH(H946,0)-H946+1)*X946)/DAY(EOMONTH(H946,0)),
IF(AND(F946="Peretoe teenus",H946&gt;=[2]an!$M$37,RANK(D946,$D946:$D946)+COUNTIFS($D$2:D946,D946,$F$2:F946,F946)-1=1),X946,
IF(AND(F946="Peretoe teenus",H946&lt;[2]an!$M$37,S946&lt;&gt;"kahepoolne vajaduspõhine",RANK(D946,$D946:$D946)+COUNTIFS($D$2:D946,D946,$F$2:F946,F946)-1=1),X946,
IF(AND(F946="Peretoe teenus",H946&lt;[2]an!$M$37,S946&lt;&gt;"kahepoolne vajaduspõhine",RANK(D946,$D946:$D946)+COUNTIFS($D$2:D946,D946,$F$2:F946,F946)-1&gt;1),"",
IF(AND(F946="Peretoe teenus",H946&lt;[2]an!$M$37,S946="kahepoolne vajaduspõhine",U946="",RANK(D946,$D946:$D946)+COUNTIFS($D$2:D946,D946,$F$2:F946,F946)-1=1),X946,
IF(AND(F946="Peretoe teenus",H946&lt;[2]an!$M$37,S946="kahepoolne vajaduspõhine",U946="",RANK(D946,$D946:$D946)+COUNTIFS($D$2:D946,D946,$F$2:F946,F946)-1&gt;1),"",
IF(AND(F946="Peretoe teenus",H946&lt;[2]an!$M$37,S946="kahepoolne vajaduspõhine",U946&lt;[2]an!$M$37,RANK(D946,$D946:$D946)+COUNTIFS($D$2:D946,D946,$F$2:F946,F946)-1=1),X946,
IF(AND(F946="Peretoe teenus",H946&lt;[2]an!$M$37,S946="kahepoolne vajaduspõhine",U946&lt;[2]an!$M$37,RANK(D946,$D946:$D946)+COUNTIFS($D$2:D946,D946,$F$2:F946,F946)-1&gt;1),"",
IF(AND(F946="Peretoe teenus",H946&lt;[2]an!$M$37,S946="kahepoolne vajaduspõhine",U946&gt;=[2]an!$M$37,U946&lt;=[2]an!$M$38,RANK(D946,$D946:$D946)+COUNTIFS($D$2:D946,D946,$F$2:F946,F946)-1=1),
((EOMONTH(U946,0)-U946+1)*X946)/DAY(EOMONTH(U946,0))+(DAY(U946)-1)*100/DAY(EOMONTH(U946,0)),
IF(AND(F946="Peretoe teenus",H946&lt;[2]an!$M$37,S946="kahepoolne vajaduspõhine",U946&gt;=[2]an!$M$37,U946&lt;=[2]an!$M$38,RANK(D946,$D946:$D946)+COUNTIFS($D$2:D946,D946,$F$2:F946,F946)-1&gt;1),"",
IF(AND(F946="Peretoe teenus",H946&lt;[2]an!$M$37,S946="kahepoolne vajaduspõhine",U946&gt;[2]an!$M$38,RANK(D946,$D946:$D946)+COUNTIFS($D$2:D946,D946,$F$2:F946,F946)-1=1),X946,
IF(AND(F946="Peretoe teenus",H946&lt;[2]an!$M$37,S946="kahepoolne vajaduspõhine",U946&gt;[2]an!$M$38,RANK(D946,$D946:$D946)+COUNTIFS($D$2:D946,D946,$F$2:F946,F946)-1&gt;1),"",X946*W946)))))))))))))),"")</f>
        <v/>
      </c>
      <c r="Z946" s="18" t="str">
        <f t="shared" si="43"/>
        <v/>
      </c>
      <c r="AA946" s="19" t="str">
        <f>IFERROR(VLOOKUP(E946,[2]an!$A$3:$B$81,2,FALSE),"")</f>
        <v/>
      </c>
      <c r="AB946" s="19" t="str">
        <f>IFERROR(VLOOKUP(AA946,[2]an!$C$2:$D$16,2,FALSE),"")</f>
        <v/>
      </c>
      <c r="AC946" s="20"/>
      <c r="AD946" s="21" t="str">
        <f>IF(A946=[2]an!$F$36,VLOOKUP([2]an!$F$36,[2]an!$F$36:$H$36,3,FALSE),IF(A946=[2]an!$F$35,VLOOKUP([2]an!$F$35,[2]an!$F$35:$H$35,3,FALSE),IF(A946=[2]an!$F$33,VLOOKUP([2]an!$F$33,[2]an!$F$33:$H$33,3,FALSE),IF(A946=[2]an!$F$31,VLOOKUP([2]an!$F$31,[2]an!$F$31:$H$31,3,FALSE),""))))</f>
        <v/>
      </c>
    </row>
    <row r="947" spans="6:30" x14ac:dyDescent="0.2">
      <c r="F947" s="10"/>
      <c r="G947" s="8" t="str">
        <f t="shared" si="44"/>
        <v/>
      </c>
      <c r="H947" s="13"/>
      <c r="K947" s="13"/>
      <c r="L947" s="10"/>
      <c r="M947" s="10"/>
      <c r="S947" s="8" t="str">
        <f>IFERROR(VLOOKUP(D947,[1]peretoe_teenus!$A$2:$L$2000,5,FALSE),"")</f>
        <v/>
      </c>
      <c r="U947" s="13"/>
      <c r="V947" s="15" t="str" cm="1">
        <f t="array" ref="V947">IFERROR(IF(AND(F947="Tugigrupp",RANK(K947,$K947:$K947)+COUNTIFS($K$2:K947,K947,$L$2:L947,L947,$M$2:M947,M947,$I$2:I947,I947,$G$2:G947,G947,$F$2:F947,F947)-1=1),SUMPRODUCT(($F$2:$F$4154=F947)*($G$2:$G$4154=G947)*($K$2:$K$4154=K947)*($I$2:$I$4154=I947)*($L$2:$L$4154=L947)*($M$2:$M$4154=M947)),""),"")</f>
        <v/>
      </c>
      <c r="W947" s="15" t="str">
        <f t="shared" si="42"/>
        <v/>
      </c>
      <c r="X947" s="16" t="str">
        <f>IF(AND(A947=[2]an!$G$38,F947=[2]an!$E$40),[2]an!$G$40,IF(AND(A947=[2]an!$G$38,F947=[2]an!$E$41),[2]an!$G$41,IF(AND(A947=[2]an!$G$38,F947=[2]an!$E$39,H947&gt;=[2]an!$M$37),[2]an!$G$39,
IF(AND(A947=[2]an!$G$38,F947=[2]an!$E$39,H947&lt;[2]an!$M$37,S947="kahepoolne vajaduspõhine",U947=""),[2]an!$M$40,
IF(AND(A947=[2]an!$G$38,F947=[2]an!$E$39,H947&lt;[2]an!$M$37,S947="kahepoolne vajaduspõhine",U947&lt;&gt;""),[2]an!$G$39,
IF(AND(A947=[2]an!$G$38,F947=[2]an!$E$39,H947&lt;[2]an!$M$37,S947&lt;&gt;"kahepoolne vajaduspõhine"),[2]an!$G$39,
IF(AND(A947=[2]an!$G$38,F947=[2]an!$E$42),[2]an!$G$42,
IF(AND(A947=[2]an!$H$38,F947=[2]an!$E$40),[2]an!$H$40,IF(AND(A947=[2]an!$H$38,F947=[2]an!$E$41),[2]an!$H$41,IF(AND(A947=[2]an!$H$38,F947=[2]an!$E$39,H947&gt;=[2]an!$M$37),[2]an!$H$39,
IF(AND(A947=[2]an!$H$38,F947=[2]an!$E$39,H947&lt;[2]an!$M$37,S947="kahepoolne vajaduspõhine",U947=""),[2]an!$M$40,
IF(AND(A947=[2]an!$H$38,F947=[2]an!$E$39,H947&lt;[2]an!$M$37,S947="kahepoolne vajaduspõhine",U947&lt;&gt;""),[2]an!$H$39,
IF(AND(A947=[2]an!$H$38,F947=[2]an!$E$39,H947&lt;[2]an!$M$37,S947&lt;&gt;"kahepoolne vajaduspõhine"),[2]an!$H$39,
IF(AND(A947=[2]an!$H$38,F947=[2]an!$E$42),[2]an!$H$42,
IF(AND(A947=[2]an!$I$38,F947=[2]an!$E$40),[2]an!$I$40,IF(AND(A947=[2]an!$I$38,F947=[2]an!$E$41),[2]an!$I$41,IF(AND(A947=[2]an!$I$38,F947=[2]an!$E$39,H947&gt;=[2]an!$M$37),[2]an!$I$39,
IF(AND(A947=[2]an!$I$38,F947=[2]an!$E$39,H947&lt;[2]an!$M$37,S947="kahepoolne vajaduspõhine",U947=""),[2]an!$M$40,
IF(AND(A947=[2]an!$I$38,F947=[2]an!$E$39,H947&lt;[2]an!$M$37,S947="kahepoolne vajaduspõhine",U947&lt;&gt;""),[2]an!$I$39,
IF(AND(A947=[2]an!$I$38,F947=[2]an!$E$39,H947&lt;[2]an!$M$37,S947&lt;&gt;"kahepoolne vajaduspõhine"),[2]an!$I$39,
IF(AND(A947=[2]an!$I$38,F947=[2]an!$E$42),[2]an!$I$42,
IF(AND(A947=[2]an!$J$38,F947=[2]an!$E$40),[2]an!$J$40,IF(AND(A947=[2]an!$J$38,F947=[2]an!$E$41),[2]an!$J$41,IF(AND(A947=[2]an!$J$38,F947=[2]an!$E$39,H947&gt;=[2]an!$M$37),[2]an!$J$39,
IF(AND(A947=[2]an!$J$38,F947=[2]an!$E$39,H947&lt;[2]an!$M$37,S947="kahepoolne vajaduspõhine",U947=""),[2]an!$M$40,
IF(AND(A947=[2]an!$J$38,F947=[2]an!$E$39,H947&lt;[2]an!$M$37,S947="kahepoolne vajaduspõhine",U947&lt;&gt;""),[2]an!$J$39,
IF(AND(A947=[2]an!$J$38,F947=[2]an!$E$39,H947&lt;[2]an!$M$37,S947&lt;&gt;"kahepoolne vajaduspõhine"),[2]an!$J$39,
IF(AND(A947=[2]an!$J$38,F947=[2]an!$E$42),[2]an!$J$42,""))))))))))))))))))))))))))))</f>
        <v/>
      </c>
      <c r="Y947" s="17" t="str">
        <f>IFERROR(IF(F947="Tugigrupp",0,
IF(AND(F947="Peretoe teenus",H947&gt;=[2]an!$M$37,RANK(D947,$D947:$D947)+COUNTIFS($D$2:D947,D947,$F$2:F947,F947)-1&gt;1),"",
IF(AND(F947="Peretoe teenus",H947&gt;=[2]an!$M$37,RANK(D947,$D947:$D947)+COUNTIFS($D$2:D947,D947,$F$2:F947,F947)-1=1,MONTH(H947)=MONTH(K947)=TRUE,YEAR(H947)=YEAR(K947)=TRUE),((EOMONTH(H947,0)-H947+1)*X947)/DAY(EOMONTH(H947,0)),
IF(AND(F947="Peretoe teenus",H947&gt;=[2]an!$M$37,RANK(D947,$D947:$D947)+COUNTIFS($D$2:D947,D947,$F$2:F947,F947)-1=1),X947,
IF(AND(F947="Peretoe teenus",H947&lt;[2]an!$M$37,S947&lt;&gt;"kahepoolne vajaduspõhine",RANK(D947,$D947:$D947)+COUNTIFS($D$2:D947,D947,$F$2:F947,F947)-1=1),X947,
IF(AND(F947="Peretoe teenus",H947&lt;[2]an!$M$37,S947&lt;&gt;"kahepoolne vajaduspõhine",RANK(D947,$D947:$D947)+COUNTIFS($D$2:D947,D947,$F$2:F947,F947)-1&gt;1),"",
IF(AND(F947="Peretoe teenus",H947&lt;[2]an!$M$37,S947="kahepoolne vajaduspõhine",U947="",RANK(D947,$D947:$D947)+COUNTIFS($D$2:D947,D947,$F$2:F947,F947)-1=1),X947,
IF(AND(F947="Peretoe teenus",H947&lt;[2]an!$M$37,S947="kahepoolne vajaduspõhine",U947="",RANK(D947,$D947:$D947)+COUNTIFS($D$2:D947,D947,$F$2:F947,F947)-1&gt;1),"",
IF(AND(F947="Peretoe teenus",H947&lt;[2]an!$M$37,S947="kahepoolne vajaduspõhine",U947&lt;[2]an!$M$37,RANK(D947,$D947:$D947)+COUNTIFS($D$2:D947,D947,$F$2:F947,F947)-1=1),X947,
IF(AND(F947="Peretoe teenus",H947&lt;[2]an!$M$37,S947="kahepoolne vajaduspõhine",U947&lt;[2]an!$M$37,RANK(D947,$D947:$D947)+COUNTIFS($D$2:D947,D947,$F$2:F947,F947)-1&gt;1),"",
IF(AND(F947="Peretoe teenus",H947&lt;[2]an!$M$37,S947="kahepoolne vajaduspõhine",U947&gt;=[2]an!$M$37,U947&lt;=[2]an!$M$38,RANK(D947,$D947:$D947)+COUNTIFS($D$2:D947,D947,$F$2:F947,F947)-1=1),
((EOMONTH(U947,0)-U947+1)*X947)/DAY(EOMONTH(U947,0))+(DAY(U947)-1)*100/DAY(EOMONTH(U947,0)),
IF(AND(F947="Peretoe teenus",H947&lt;[2]an!$M$37,S947="kahepoolne vajaduspõhine",U947&gt;=[2]an!$M$37,U947&lt;=[2]an!$M$38,RANK(D947,$D947:$D947)+COUNTIFS($D$2:D947,D947,$F$2:F947,F947)-1&gt;1),"",
IF(AND(F947="Peretoe teenus",H947&lt;[2]an!$M$37,S947="kahepoolne vajaduspõhine",U947&gt;[2]an!$M$38,RANK(D947,$D947:$D947)+COUNTIFS($D$2:D947,D947,$F$2:F947,F947)-1=1),X947,
IF(AND(F947="Peretoe teenus",H947&lt;[2]an!$M$37,S947="kahepoolne vajaduspõhine",U947&gt;[2]an!$M$38,RANK(D947,$D947:$D947)+COUNTIFS($D$2:D947,D947,$F$2:F947,F947)-1&gt;1),"",X947*W947)))))))))))))),"")</f>
        <v/>
      </c>
      <c r="Z947" s="18" t="str">
        <f t="shared" si="43"/>
        <v/>
      </c>
      <c r="AA947" s="19" t="str">
        <f>IFERROR(VLOOKUP(E947,[2]an!$A$3:$B$81,2,FALSE),"")</f>
        <v/>
      </c>
      <c r="AB947" s="19" t="str">
        <f>IFERROR(VLOOKUP(AA947,[2]an!$C$2:$D$16,2,FALSE),"")</f>
        <v/>
      </c>
      <c r="AC947" s="20"/>
      <c r="AD947" s="21" t="str">
        <f>IF(A947=[2]an!$F$36,VLOOKUP([2]an!$F$36,[2]an!$F$36:$H$36,3,FALSE),IF(A947=[2]an!$F$35,VLOOKUP([2]an!$F$35,[2]an!$F$35:$H$35,3,FALSE),IF(A947=[2]an!$F$33,VLOOKUP([2]an!$F$33,[2]an!$F$33:$H$33,3,FALSE),IF(A947=[2]an!$F$31,VLOOKUP([2]an!$F$31,[2]an!$F$31:$H$31,3,FALSE),""))))</f>
        <v/>
      </c>
    </row>
    <row r="948" spans="6:30" x14ac:dyDescent="0.2">
      <c r="F948" s="10"/>
      <c r="G948" s="8" t="str">
        <f t="shared" si="44"/>
        <v/>
      </c>
      <c r="H948" s="13"/>
      <c r="K948" s="13"/>
      <c r="L948" s="10"/>
      <c r="M948" s="10"/>
      <c r="S948" s="8" t="str">
        <f>IFERROR(VLOOKUP(D948,[1]peretoe_teenus!$A$2:$L$2000,5,FALSE),"")</f>
        <v/>
      </c>
      <c r="U948" s="13"/>
      <c r="V948" s="15" t="str" cm="1">
        <f t="array" ref="V948">IFERROR(IF(AND(F948="Tugigrupp",RANK(K948,$K948:$K948)+COUNTIFS($K$2:K948,K948,$L$2:L948,L948,$M$2:M948,M948,$I$2:I948,I948,$G$2:G948,G948,$F$2:F948,F948)-1=1),SUMPRODUCT(($F$2:$F$4154=F948)*($G$2:$G$4154=G948)*($K$2:$K$4154=K948)*($I$2:$I$4154=I948)*($L$2:$L$4154=L948)*($M$2:$M$4154=M948)),""),"")</f>
        <v/>
      </c>
      <c r="W948" s="15" t="str">
        <f t="shared" si="42"/>
        <v/>
      </c>
      <c r="X948" s="16" t="str">
        <f>IF(AND(A948=[2]an!$G$38,F948=[2]an!$E$40),[2]an!$G$40,IF(AND(A948=[2]an!$G$38,F948=[2]an!$E$41),[2]an!$G$41,IF(AND(A948=[2]an!$G$38,F948=[2]an!$E$39,H948&gt;=[2]an!$M$37),[2]an!$G$39,
IF(AND(A948=[2]an!$G$38,F948=[2]an!$E$39,H948&lt;[2]an!$M$37,S948="kahepoolne vajaduspõhine",U948=""),[2]an!$M$40,
IF(AND(A948=[2]an!$G$38,F948=[2]an!$E$39,H948&lt;[2]an!$M$37,S948="kahepoolne vajaduspõhine",U948&lt;&gt;""),[2]an!$G$39,
IF(AND(A948=[2]an!$G$38,F948=[2]an!$E$39,H948&lt;[2]an!$M$37,S948&lt;&gt;"kahepoolne vajaduspõhine"),[2]an!$G$39,
IF(AND(A948=[2]an!$G$38,F948=[2]an!$E$42),[2]an!$G$42,
IF(AND(A948=[2]an!$H$38,F948=[2]an!$E$40),[2]an!$H$40,IF(AND(A948=[2]an!$H$38,F948=[2]an!$E$41),[2]an!$H$41,IF(AND(A948=[2]an!$H$38,F948=[2]an!$E$39,H948&gt;=[2]an!$M$37),[2]an!$H$39,
IF(AND(A948=[2]an!$H$38,F948=[2]an!$E$39,H948&lt;[2]an!$M$37,S948="kahepoolne vajaduspõhine",U948=""),[2]an!$M$40,
IF(AND(A948=[2]an!$H$38,F948=[2]an!$E$39,H948&lt;[2]an!$M$37,S948="kahepoolne vajaduspõhine",U948&lt;&gt;""),[2]an!$H$39,
IF(AND(A948=[2]an!$H$38,F948=[2]an!$E$39,H948&lt;[2]an!$M$37,S948&lt;&gt;"kahepoolne vajaduspõhine"),[2]an!$H$39,
IF(AND(A948=[2]an!$H$38,F948=[2]an!$E$42),[2]an!$H$42,
IF(AND(A948=[2]an!$I$38,F948=[2]an!$E$40),[2]an!$I$40,IF(AND(A948=[2]an!$I$38,F948=[2]an!$E$41),[2]an!$I$41,IF(AND(A948=[2]an!$I$38,F948=[2]an!$E$39,H948&gt;=[2]an!$M$37),[2]an!$I$39,
IF(AND(A948=[2]an!$I$38,F948=[2]an!$E$39,H948&lt;[2]an!$M$37,S948="kahepoolne vajaduspõhine",U948=""),[2]an!$M$40,
IF(AND(A948=[2]an!$I$38,F948=[2]an!$E$39,H948&lt;[2]an!$M$37,S948="kahepoolne vajaduspõhine",U948&lt;&gt;""),[2]an!$I$39,
IF(AND(A948=[2]an!$I$38,F948=[2]an!$E$39,H948&lt;[2]an!$M$37,S948&lt;&gt;"kahepoolne vajaduspõhine"),[2]an!$I$39,
IF(AND(A948=[2]an!$I$38,F948=[2]an!$E$42),[2]an!$I$42,
IF(AND(A948=[2]an!$J$38,F948=[2]an!$E$40),[2]an!$J$40,IF(AND(A948=[2]an!$J$38,F948=[2]an!$E$41),[2]an!$J$41,IF(AND(A948=[2]an!$J$38,F948=[2]an!$E$39,H948&gt;=[2]an!$M$37),[2]an!$J$39,
IF(AND(A948=[2]an!$J$38,F948=[2]an!$E$39,H948&lt;[2]an!$M$37,S948="kahepoolne vajaduspõhine",U948=""),[2]an!$M$40,
IF(AND(A948=[2]an!$J$38,F948=[2]an!$E$39,H948&lt;[2]an!$M$37,S948="kahepoolne vajaduspõhine",U948&lt;&gt;""),[2]an!$J$39,
IF(AND(A948=[2]an!$J$38,F948=[2]an!$E$39,H948&lt;[2]an!$M$37,S948&lt;&gt;"kahepoolne vajaduspõhine"),[2]an!$J$39,
IF(AND(A948=[2]an!$J$38,F948=[2]an!$E$42),[2]an!$J$42,""))))))))))))))))))))))))))))</f>
        <v/>
      </c>
      <c r="Y948" s="17" t="str">
        <f>IFERROR(IF(F948="Tugigrupp",0,
IF(AND(F948="Peretoe teenus",H948&gt;=[2]an!$M$37,RANK(D948,$D948:$D948)+COUNTIFS($D$2:D948,D948,$F$2:F948,F948)-1&gt;1),"",
IF(AND(F948="Peretoe teenus",H948&gt;=[2]an!$M$37,RANK(D948,$D948:$D948)+COUNTIFS($D$2:D948,D948,$F$2:F948,F948)-1=1,MONTH(H948)=MONTH(K948)=TRUE,YEAR(H948)=YEAR(K948)=TRUE),((EOMONTH(H948,0)-H948+1)*X948)/DAY(EOMONTH(H948,0)),
IF(AND(F948="Peretoe teenus",H948&gt;=[2]an!$M$37,RANK(D948,$D948:$D948)+COUNTIFS($D$2:D948,D948,$F$2:F948,F948)-1=1),X948,
IF(AND(F948="Peretoe teenus",H948&lt;[2]an!$M$37,S948&lt;&gt;"kahepoolne vajaduspõhine",RANK(D948,$D948:$D948)+COUNTIFS($D$2:D948,D948,$F$2:F948,F948)-1=1),X948,
IF(AND(F948="Peretoe teenus",H948&lt;[2]an!$M$37,S948&lt;&gt;"kahepoolne vajaduspõhine",RANK(D948,$D948:$D948)+COUNTIFS($D$2:D948,D948,$F$2:F948,F948)-1&gt;1),"",
IF(AND(F948="Peretoe teenus",H948&lt;[2]an!$M$37,S948="kahepoolne vajaduspõhine",U948="",RANK(D948,$D948:$D948)+COUNTIFS($D$2:D948,D948,$F$2:F948,F948)-1=1),X948,
IF(AND(F948="Peretoe teenus",H948&lt;[2]an!$M$37,S948="kahepoolne vajaduspõhine",U948="",RANK(D948,$D948:$D948)+COUNTIFS($D$2:D948,D948,$F$2:F948,F948)-1&gt;1),"",
IF(AND(F948="Peretoe teenus",H948&lt;[2]an!$M$37,S948="kahepoolne vajaduspõhine",U948&lt;[2]an!$M$37,RANK(D948,$D948:$D948)+COUNTIFS($D$2:D948,D948,$F$2:F948,F948)-1=1),X948,
IF(AND(F948="Peretoe teenus",H948&lt;[2]an!$M$37,S948="kahepoolne vajaduspõhine",U948&lt;[2]an!$M$37,RANK(D948,$D948:$D948)+COUNTIFS($D$2:D948,D948,$F$2:F948,F948)-1&gt;1),"",
IF(AND(F948="Peretoe teenus",H948&lt;[2]an!$M$37,S948="kahepoolne vajaduspõhine",U948&gt;=[2]an!$M$37,U948&lt;=[2]an!$M$38,RANK(D948,$D948:$D948)+COUNTIFS($D$2:D948,D948,$F$2:F948,F948)-1=1),
((EOMONTH(U948,0)-U948+1)*X948)/DAY(EOMONTH(U948,0))+(DAY(U948)-1)*100/DAY(EOMONTH(U948,0)),
IF(AND(F948="Peretoe teenus",H948&lt;[2]an!$M$37,S948="kahepoolne vajaduspõhine",U948&gt;=[2]an!$M$37,U948&lt;=[2]an!$M$38,RANK(D948,$D948:$D948)+COUNTIFS($D$2:D948,D948,$F$2:F948,F948)-1&gt;1),"",
IF(AND(F948="Peretoe teenus",H948&lt;[2]an!$M$37,S948="kahepoolne vajaduspõhine",U948&gt;[2]an!$M$38,RANK(D948,$D948:$D948)+COUNTIFS($D$2:D948,D948,$F$2:F948,F948)-1=1),X948,
IF(AND(F948="Peretoe teenus",H948&lt;[2]an!$M$37,S948="kahepoolne vajaduspõhine",U948&gt;[2]an!$M$38,RANK(D948,$D948:$D948)+COUNTIFS($D$2:D948,D948,$F$2:F948,F948)-1&gt;1),"",X948*W948)))))))))))))),"")</f>
        <v/>
      </c>
      <c r="Z948" s="18" t="str">
        <f t="shared" si="43"/>
        <v/>
      </c>
      <c r="AA948" s="19" t="str">
        <f>IFERROR(VLOOKUP(E948,[2]an!$A$3:$B$81,2,FALSE),"")</f>
        <v/>
      </c>
      <c r="AB948" s="19" t="str">
        <f>IFERROR(VLOOKUP(AA948,[2]an!$C$2:$D$16,2,FALSE),"")</f>
        <v/>
      </c>
      <c r="AC948" s="20"/>
      <c r="AD948" s="21" t="str">
        <f>IF(A948=[2]an!$F$36,VLOOKUP([2]an!$F$36,[2]an!$F$36:$H$36,3,FALSE),IF(A948=[2]an!$F$35,VLOOKUP([2]an!$F$35,[2]an!$F$35:$H$35,3,FALSE),IF(A948=[2]an!$F$33,VLOOKUP([2]an!$F$33,[2]an!$F$33:$H$33,3,FALSE),IF(A948=[2]an!$F$31,VLOOKUP([2]an!$F$31,[2]an!$F$31:$H$31,3,FALSE),""))))</f>
        <v/>
      </c>
    </row>
    <row r="949" spans="6:30" x14ac:dyDescent="0.2">
      <c r="F949" s="10"/>
      <c r="G949" s="8" t="str">
        <f t="shared" si="44"/>
        <v/>
      </c>
      <c r="H949" s="13"/>
      <c r="K949" s="13"/>
      <c r="L949" s="10"/>
      <c r="M949" s="10"/>
      <c r="S949" s="8" t="str">
        <f>IFERROR(VLOOKUP(D949,[1]peretoe_teenus!$A$2:$L$2000,5,FALSE),"")</f>
        <v/>
      </c>
      <c r="U949" s="13"/>
      <c r="V949" s="15" t="str" cm="1">
        <f t="array" ref="V949">IFERROR(IF(AND(F949="Tugigrupp",RANK(K949,$K949:$K949)+COUNTIFS($K$2:K949,K949,$L$2:L949,L949,$M$2:M949,M949,$I$2:I949,I949,$G$2:G949,G949,$F$2:F949,F949)-1=1),SUMPRODUCT(($F$2:$F$4154=F949)*($G$2:$G$4154=G949)*($K$2:$K$4154=K949)*($I$2:$I$4154=I949)*($L$2:$L$4154=L949)*($M$2:$M$4154=M949)),""),"")</f>
        <v/>
      </c>
      <c r="W949" s="15" t="str">
        <f t="shared" si="42"/>
        <v/>
      </c>
      <c r="X949" s="16" t="str">
        <f>IF(AND(A949=[2]an!$G$38,F949=[2]an!$E$40),[2]an!$G$40,IF(AND(A949=[2]an!$G$38,F949=[2]an!$E$41),[2]an!$G$41,IF(AND(A949=[2]an!$G$38,F949=[2]an!$E$39,H949&gt;=[2]an!$M$37),[2]an!$G$39,
IF(AND(A949=[2]an!$G$38,F949=[2]an!$E$39,H949&lt;[2]an!$M$37,S949="kahepoolne vajaduspõhine",U949=""),[2]an!$M$40,
IF(AND(A949=[2]an!$G$38,F949=[2]an!$E$39,H949&lt;[2]an!$M$37,S949="kahepoolne vajaduspõhine",U949&lt;&gt;""),[2]an!$G$39,
IF(AND(A949=[2]an!$G$38,F949=[2]an!$E$39,H949&lt;[2]an!$M$37,S949&lt;&gt;"kahepoolne vajaduspõhine"),[2]an!$G$39,
IF(AND(A949=[2]an!$G$38,F949=[2]an!$E$42),[2]an!$G$42,
IF(AND(A949=[2]an!$H$38,F949=[2]an!$E$40),[2]an!$H$40,IF(AND(A949=[2]an!$H$38,F949=[2]an!$E$41),[2]an!$H$41,IF(AND(A949=[2]an!$H$38,F949=[2]an!$E$39,H949&gt;=[2]an!$M$37),[2]an!$H$39,
IF(AND(A949=[2]an!$H$38,F949=[2]an!$E$39,H949&lt;[2]an!$M$37,S949="kahepoolne vajaduspõhine",U949=""),[2]an!$M$40,
IF(AND(A949=[2]an!$H$38,F949=[2]an!$E$39,H949&lt;[2]an!$M$37,S949="kahepoolne vajaduspõhine",U949&lt;&gt;""),[2]an!$H$39,
IF(AND(A949=[2]an!$H$38,F949=[2]an!$E$39,H949&lt;[2]an!$M$37,S949&lt;&gt;"kahepoolne vajaduspõhine"),[2]an!$H$39,
IF(AND(A949=[2]an!$H$38,F949=[2]an!$E$42),[2]an!$H$42,
IF(AND(A949=[2]an!$I$38,F949=[2]an!$E$40),[2]an!$I$40,IF(AND(A949=[2]an!$I$38,F949=[2]an!$E$41),[2]an!$I$41,IF(AND(A949=[2]an!$I$38,F949=[2]an!$E$39,H949&gt;=[2]an!$M$37),[2]an!$I$39,
IF(AND(A949=[2]an!$I$38,F949=[2]an!$E$39,H949&lt;[2]an!$M$37,S949="kahepoolne vajaduspõhine",U949=""),[2]an!$M$40,
IF(AND(A949=[2]an!$I$38,F949=[2]an!$E$39,H949&lt;[2]an!$M$37,S949="kahepoolne vajaduspõhine",U949&lt;&gt;""),[2]an!$I$39,
IF(AND(A949=[2]an!$I$38,F949=[2]an!$E$39,H949&lt;[2]an!$M$37,S949&lt;&gt;"kahepoolne vajaduspõhine"),[2]an!$I$39,
IF(AND(A949=[2]an!$I$38,F949=[2]an!$E$42),[2]an!$I$42,
IF(AND(A949=[2]an!$J$38,F949=[2]an!$E$40),[2]an!$J$40,IF(AND(A949=[2]an!$J$38,F949=[2]an!$E$41),[2]an!$J$41,IF(AND(A949=[2]an!$J$38,F949=[2]an!$E$39,H949&gt;=[2]an!$M$37),[2]an!$J$39,
IF(AND(A949=[2]an!$J$38,F949=[2]an!$E$39,H949&lt;[2]an!$M$37,S949="kahepoolne vajaduspõhine",U949=""),[2]an!$M$40,
IF(AND(A949=[2]an!$J$38,F949=[2]an!$E$39,H949&lt;[2]an!$M$37,S949="kahepoolne vajaduspõhine",U949&lt;&gt;""),[2]an!$J$39,
IF(AND(A949=[2]an!$J$38,F949=[2]an!$E$39,H949&lt;[2]an!$M$37,S949&lt;&gt;"kahepoolne vajaduspõhine"),[2]an!$J$39,
IF(AND(A949=[2]an!$J$38,F949=[2]an!$E$42),[2]an!$J$42,""))))))))))))))))))))))))))))</f>
        <v/>
      </c>
      <c r="Y949" s="17" t="str">
        <f>IFERROR(IF(F949="Tugigrupp",0,
IF(AND(F949="Peretoe teenus",H949&gt;=[2]an!$M$37,RANK(D949,$D949:$D949)+COUNTIFS($D$2:D949,D949,$F$2:F949,F949)-1&gt;1),"",
IF(AND(F949="Peretoe teenus",H949&gt;=[2]an!$M$37,RANK(D949,$D949:$D949)+COUNTIFS($D$2:D949,D949,$F$2:F949,F949)-1=1,MONTH(H949)=MONTH(K949)=TRUE,YEAR(H949)=YEAR(K949)=TRUE),((EOMONTH(H949,0)-H949+1)*X949)/DAY(EOMONTH(H949,0)),
IF(AND(F949="Peretoe teenus",H949&gt;=[2]an!$M$37,RANK(D949,$D949:$D949)+COUNTIFS($D$2:D949,D949,$F$2:F949,F949)-1=1),X949,
IF(AND(F949="Peretoe teenus",H949&lt;[2]an!$M$37,S949&lt;&gt;"kahepoolne vajaduspõhine",RANK(D949,$D949:$D949)+COUNTIFS($D$2:D949,D949,$F$2:F949,F949)-1=1),X949,
IF(AND(F949="Peretoe teenus",H949&lt;[2]an!$M$37,S949&lt;&gt;"kahepoolne vajaduspõhine",RANK(D949,$D949:$D949)+COUNTIFS($D$2:D949,D949,$F$2:F949,F949)-1&gt;1),"",
IF(AND(F949="Peretoe teenus",H949&lt;[2]an!$M$37,S949="kahepoolne vajaduspõhine",U949="",RANK(D949,$D949:$D949)+COUNTIFS($D$2:D949,D949,$F$2:F949,F949)-1=1),X949,
IF(AND(F949="Peretoe teenus",H949&lt;[2]an!$M$37,S949="kahepoolne vajaduspõhine",U949="",RANK(D949,$D949:$D949)+COUNTIFS($D$2:D949,D949,$F$2:F949,F949)-1&gt;1),"",
IF(AND(F949="Peretoe teenus",H949&lt;[2]an!$M$37,S949="kahepoolne vajaduspõhine",U949&lt;[2]an!$M$37,RANK(D949,$D949:$D949)+COUNTIFS($D$2:D949,D949,$F$2:F949,F949)-1=1),X949,
IF(AND(F949="Peretoe teenus",H949&lt;[2]an!$M$37,S949="kahepoolne vajaduspõhine",U949&lt;[2]an!$M$37,RANK(D949,$D949:$D949)+COUNTIFS($D$2:D949,D949,$F$2:F949,F949)-1&gt;1),"",
IF(AND(F949="Peretoe teenus",H949&lt;[2]an!$M$37,S949="kahepoolne vajaduspõhine",U949&gt;=[2]an!$M$37,U949&lt;=[2]an!$M$38,RANK(D949,$D949:$D949)+COUNTIFS($D$2:D949,D949,$F$2:F949,F949)-1=1),
((EOMONTH(U949,0)-U949+1)*X949)/DAY(EOMONTH(U949,0))+(DAY(U949)-1)*100/DAY(EOMONTH(U949,0)),
IF(AND(F949="Peretoe teenus",H949&lt;[2]an!$M$37,S949="kahepoolne vajaduspõhine",U949&gt;=[2]an!$M$37,U949&lt;=[2]an!$M$38,RANK(D949,$D949:$D949)+COUNTIFS($D$2:D949,D949,$F$2:F949,F949)-1&gt;1),"",
IF(AND(F949="Peretoe teenus",H949&lt;[2]an!$M$37,S949="kahepoolne vajaduspõhine",U949&gt;[2]an!$M$38,RANK(D949,$D949:$D949)+COUNTIFS($D$2:D949,D949,$F$2:F949,F949)-1=1),X949,
IF(AND(F949="Peretoe teenus",H949&lt;[2]an!$M$37,S949="kahepoolne vajaduspõhine",U949&gt;[2]an!$M$38,RANK(D949,$D949:$D949)+COUNTIFS($D$2:D949,D949,$F$2:F949,F949)-1&gt;1),"",X949*W949)))))))))))))),"")</f>
        <v/>
      </c>
      <c r="Z949" s="18" t="str">
        <f t="shared" si="43"/>
        <v/>
      </c>
      <c r="AA949" s="19" t="str">
        <f>IFERROR(VLOOKUP(E949,[2]an!$A$3:$B$81,2,FALSE),"")</f>
        <v/>
      </c>
      <c r="AB949" s="19" t="str">
        <f>IFERROR(VLOOKUP(AA949,[2]an!$C$2:$D$16,2,FALSE),"")</f>
        <v/>
      </c>
      <c r="AC949" s="20"/>
      <c r="AD949" s="21" t="str">
        <f>IF(A949=[2]an!$F$36,VLOOKUP([2]an!$F$36,[2]an!$F$36:$H$36,3,FALSE),IF(A949=[2]an!$F$35,VLOOKUP([2]an!$F$35,[2]an!$F$35:$H$35,3,FALSE),IF(A949=[2]an!$F$33,VLOOKUP([2]an!$F$33,[2]an!$F$33:$H$33,3,FALSE),IF(A949=[2]an!$F$31,VLOOKUP([2]an!$F$31,[2]an!$F$31:$H$31,3,FALSE),""))))</f>
        <v/>
      </c>
    </row>
    <row r="950" spans="6:30" x14ac:dyDescent="0.2">
      <c r="F950" s="10"/>
      <c r="G950" s="8" t="str">
        <f t="shared" si="44"/>
        <v/>
      </c>
      <c r="H950" s="13"/>
      <c r="K950" s="13"/>
      <c r="L950" s="10"/>
      <c r="M950" s="10"/>
      <c r="S950" s="8" t="str">
        <f>IFERROR(VLOOKUP(D950,[1]peretoe_teenus!$A$2:$L$2000,5,FALSE),"")</f>
        <v/>
      </c>
      <c r="U950" s="13"/>
      <c r="V950" s="15" t="str" cm="1">
        <f t="array" ref="V950">IFERROR(IF(AND(F950="Tugigrupp",RANK(K950,$K950:$K950)+COUNTIFS($K$2:K950,K950,$L$2:L950,L950,$M$2:M950,M950,$I$2:I950,I950,$G$2:G950,G950,$F$2:F950,F950)-1=1),SUMPRODUCT(($F$2:$F$4154=F950)*($G$2:$G$4154=G950)*($K$2:$K$4154=K950)*($I$2:$I$4154=I950)*($L$2:$L$4154=L950)*($M$2:$M$4154=M950)),""),"")</f>
        <v/>
      </c>
      <c r="W950" s="15" t="str">
        <f t="shared" si="42"/>
        <v/>
      </c>
      <c r="X950" s="16" t="str">
        <f>IF(AND(A950=[2]an!$G$38,F950=[2]an!$E$40),[2]an!$G$40,IF(AND(A950=[2]an!$G$38,F950=[2]an!$E$41),[2]an!$G$41,IF(AND(A950=[2]an!$G$38,F950=[2]an!$E$39,H950&gt;=[2]an!$M$37),[2]an!$G$39,
IF(AND(A950=[2]an!$G$38,F950=[2]an!$E$39,H950&lt;[2]an!$M$37,S950="kahepoolne vajaduspõhine",U950=""),[2]an!$M$40,
IF(AND(A950=[2]an!$G$38,F950=[2]an!$E$39,H950&lt;[2]an!$M$37,S950="kahepoolne vajaduspõhine",U950&lt;&gt;""),[2]an!$G$39,
IF(AND(A950=[2]an!$G$38,F950=[2]an!$E$39,H950&lt;[2]an!$M$37,S950&lt;&gt;"kahepoolne vajaduspõhine"),[2]an!$G$39,
IF(AND(A950=[2]an!$G$38,F950=[2]an!$E$42),[2]an!$G$42,
IF(AND(A950=[2]an!$H$38,F950=[2]an!$E$40),[2]an!$H$40,IF(AND(A950=[2]an!$H$38,F950=[2]an!$E$41),[2]an!$H$41,IF(AND(A950=[2]an!$H$38,F950=[2]an!$E$39,H950&gt;=[2]an!$M$37),[2]an!$H$39,
IF(AND(A950=[2]an!$H$38,F950=[2]an!$E$39,H950&lt;[2]an!$M$37,S950="kahepoolne vajaduspõhine",U950=""),[2]an!$M$40,
IF(AND(A950=[2]an!$H$38,F950=[2]an!$E$39,H950&lt;[2]an!$M$37,S950="kahepoolne vajaduspõhine",U950&lt;&gt;""),[2]an!$H$39,
IF(AND(A950=[2]an!$H$38,F950=[2]an!$E$39,H950&lt;[2]an!$M$37,S950&lt;&gt;"kahepoolne vajaduspõhine"),[2]an!$H$39,
IF(AND(A950=[2]an!$H$38,F950=[2]an!$E$42),[2]an!$H$42,
IF(AND(A950=[2]an!$I$38,F950=[2]an!$E$40),[2]an!$I$40,IF(AND(A950=[2]an!$I$38,F950=[2]an!$E$41),[2]an!$I$41,IF(AND(A950=[2]an!$I$38,F950=[2]an!$E$39,H950&gt;=[2]an!$M$37),[2]an!$I$39,
IF(AND(A950=[2]an!$I$38,F950=[2]an!$E$39,H950&lt;[2]an!$M$37,S950="kahepoolne vajaduspõhine",U950=""),[2]an!$M$40,
IF(AND(A950=[2]an!$I$38,F950=[2]an!$E$39,H950&lt;[2]an!$M$37,S950="kahepoolne vajaduspõhine",U950&lt;&gt;""),[2]an!$I$39,
IF(AND(A950=[2]an!$I$38,F950=[2]an!$E$39,H950&lt;[2]an!$M$37,S950&lt;&gt;"kahepoolne vajaduspõhine"),[2]an!$I$39,
IF(AND(A950=[2]an!$I$38,F950=[2]an!$E$42),[2]an!$I$42,
IF(AND(A950=[2]an!$J$38,F950=[2]an!$E$40),[2]an!$J$40,IF(AND(A950=[2]an!$J$38,F950=[2]an!$E$41),[2]an!$J$41,IF(AND(A950=[2]an!$J$38,F950=[2]an!$E$39,H950&gt;=[2]an!$M$37),[2]an!$J$39,
IF(AND(A950=[2]an!$J$38,F950=[2]an!$E$39,H950&lt;[2]an!$M$37,S950="kahepoolne vajaduspõhine",U950=""),[2]an!$M$40,
IF(AND(A950=[2]an!$J$38,F950=[2]an!$E$39,H950&lt;[2]an!$M$37,S950="kahepoolne vajaduspõhine",U950&lt;&gt;""),[2]an!$J$39,
IF(AND(A950=[2]an!$J$38,F950=[2]an!$E$39,H950&lt;[2]an!$M$37,S950&lt;&gt;"kahepoolne vajaduspõhine"),[2]an!$J$39,
IF(AND(A950=[2]an!$J$38,F950=[2]an!$E$42),[2]an!$J$42,""))))))))))))))))))))))))))))</f>
        <v/>
      </c>
      <c r="Y950" s="17" t="str">
        <f>IFERROR(IF(F950="Tugigrupp",0,
IF(AND(F950="Peretoe teenus",H950&gt;=[2]an!$M$37,RANK(D950,$D950:$D950)+COUNTIFS($D$2:D950,D950,$F$2:F950,F950)-1&gt;1),"",
IF(AND(F950="Peretoe teenus",H950&gt;=[2]an!$M$37,RANK(D950,$D950:$D950)+COUNTIFS($D$2:D950,D950,$F$2:F950,F950)-1=1,MONTH(H950)=MONTH(K950)=TRUE,YEAR(H950)=YEAR(K950)=TRUE),((EOMONTH(H950,0)-H950+1)*X950)/DAY(EOMONTH(H950,0)),
IF(AND(F950="Peretoe teenus",H950&gt;=[2]an!$M$37,RANK(D950,$D950:$D950)+COUNTIFS($D$2:D950,D950,$F$2:F950,F950)-1=1),X950,
IF(AND(F950="Peretoe teenus",H950&lt;[2]an!$M$37,S950&lt;&gt;"kahepoolne vajaduspõhine",RANK(D950,$D950:$D950)+COUNTIFS($D$2:D950,D950,$F$2:F950,F950)-1=1),X950,
IF(AND(F950="Peretoe teenus",H950&lt;[2]an!$M$37,S950&lt;&gt;"kahepoolne vajaduspõhine",RANK(D950,$D950:$D950)+COUNTIFS($D$2:D950,D950,$F$2:F950,F950)-1&gt;1),"",
IF(AND(F950="Peretoe teenus",H950&lt;[2]an!$M$37,S950="kahepoolne vajaduspõhine",U950="",RANK(D950,$D950:$D950)+COUNTIFS($D$2:D950,D950,$F$2:F950,F950)-1=1),X950,
IF(AND(F950="Peretoe teenus",H950&lt;[2]an!$M$37,S950="kahepoolne vajaduspõhine",U950="",RANK(D950,$D950:$D950)+COUNTIFS($D$2:D950,D950,$F$2:F950,F950)-1&gt;1),"",
IF(AND(F950="Peretoe teenus",H950&lt;[2]an!$M$37,S950="kahepoolne vajaduspõhine",U950&lt;[2]an!$M$37,RANK(D950,$D950:$D950)+COUNTIFS($D$2:D950,D950,$F$2:F950,F950)-1=1),X950,
IF(AND(F950="Peretoe teenus",H950&lt;[2]an!$M$37,S950="kahepoolne vajaduspõhine",U950&lt;[2]an!$M$37,RANK(D950,$D950:$D950)+COUNTIFS($D$2:D950,D950,$F$2:F950,F950)-1&gt;1),"",
IF(AND(F950="Peretoe teenus",H950&lt;[2]an!$M$37,S950="kahepoolne vajaduspõhine",U950&gt;=[2]an!$M$37,U950&lt;=[2]an!$M$38,RANK(D950,$D950:$D950)+COUNTIFS($D$2:D950,D950,$F$2:F950,F950)-1=1),
((EOMONTH(U950,0)-U950+1)*X950)/DAY(EOMONTH(U950,0))+(DAY(U950)-1)*100/DAY(EOMONTH(U950,0)),
IF(AND(F950="Peretoe teenus",H950&lt;[2]an!$M$37,S950="kahepoolne vajaduspõhine",U950&gt;=[2]an!$M$37,U950&lt;=[2]an!$M$38,RANK(D950,$D950:$D950)+COUNTIFS($D$2:D950,D950,$F$2:F950,F950)-1&gt;1),"",
IF(AND(F950="Peretoe teenus",H950&lt;[2]an!$M$37,S950="kahepoolne vajaduspõhine",U950&gt;[2]an!$M$38,RANK(D950,$D950:$D950)+COUNTIFS($D$2:D950,D950,$F$2:F950,F950)-1=1),X950,
IF(AND(F950="Peretoe teenus",H950&lt;[2]an!$M$37,S950="kahepoolne vajaduspõhine",U950&gt;[2]an!$M$38,RANK(D950,$D950:$D950)+COUNTIFS($D$2:D950,D950,$F$2:F950,F950)-1&gt;1),"",X950*W950)))))))))))))),"")</f>
        <v/>
      </c>
      <c r="Z950" s="18" t="str">
        <f t="shared" si="43"/>
        <v/>
      </c>
      <c r="AA950" s="19" t="str">
        <f>IFERROR(VLOOKUP(E950,[2]an!$A$3:$B$81,2,FALSE),"")</f>
        <v/>
      </c>
      <c r="AB950" s="19" t="str">
        <f>IFERROR(VLOOKUP(AA950,[2]an!$C$2:$D$16,2,FALSE),"")</f>
        <v/>
      </c>
      <c r="AC950" s="20"/>
      <c r="AD950" s="21" t="str">
        <f>IF(A950=[2]an!$F$36,VLOOKUP([2]an!$F$36,[2]an!$F$36:$H$36,3,FALSE),IF(A950=[2]an!$F$35,VLOOKUP([2]an!$F$35,[2]an!$F$35:$H$35,3,FALSE),IF(A950=[2]an!$F$33,VLOOKUP([2]an!$F$33,[2]an!$F$33:$H$33,3,FALSE),IF(A950=[2]an!$F$31,VLOOKUP([2]an!$F$31,[2]an!$F$31:$H$31,3,FALSE),""))))</f>
        <v/>
      </c>
    </row>
    <row r="951" spans="6:30" x14ac:dyDescent="0.2">
      <c r="F951" s="10"/>
      <c r="G951" s="8" t="str">
        <f t="shared" si="44"/>
        <v/>
      </c>
      <c r="H951" s="13"/>
      <c r="K951" s="13"/>
      <c r="L951" s="10"/>
      <c r="M951" s="10"/>
      <c r="S951" s="8" t="str">
        <f>IFERROR(VLOOKUP(D951,[1]peretoe_teenus!$A$2:$L$2000,5,FALSE),"")</f>
        <v/>
      </c>
      <c r="U951" s="13"/>
      <c r="V951" s="15" t="str" cm="1">
        <f t="array" ref="V951">IFERROR(IF(AND(F951="Tugigrupp",RANK(K951,$K951:$K951)+COUNTIFS($K$2:K951,K951,$L$2:L951,L951,$M$2:M951,M951,$I$2:I951,I951,$G$2:G951,G951,$F$2:F951,F951)-1=1),SUMPRODUCT(($F$2:$F$4154=F951)*($G$2:$G$4154=G951)*($K$2:$K$4154=K951)*($I$2:$I$4154=I951)*($L$2:$L$4154=L951)*($M$2:$M$4154=M951)),""),"")</f>
        <v/>
      </c>
      <c r="W951" s="15" t="str">
        <f t="shared" si="42"/>
        <v/>
      </c>
      <c r="X951" s="16" t="str">
        <f>IF(AND(A951=[2]an!$G$38,F951=[2]an!$E$40),[2]an!$G$40,IF(AND(A951=[2]an!$G$38,F951=[2]an!$E$41),[2]an!$G$41,IF(AND(A951=[2]an!$G$38,F951=[2]an!$E$39,H951&gt;=[2]an!$M$37),[2]an!$G$39,
IF(AND(A951=[2]an!$G$38,F951=[2]an!$E$39,H951&lt;[2]an!$M$37,S951="kahepoolne vajaduspõhine",U951=""),[2]an!$M$40,
IF(AND(A951=[2]an!$G$38,F951=[2]an!$E$39,H951&lt;[2]an!$M$37,S951="kahepoolne vajaduspõhine",U951&lt;&gt;""),[2]an!$G$39,
IF(AND(A951=[2]an!$G$38,F951=[2]an!$E$39,H951&lt;[2]an!$M$37,S951&lt;&gt;"kahepoolne vajaduspõhine"),[2]an!$G$39,
IF(AND(A951=[2]an!$G$38,F951=[2]an!$E$42),[2]an!$G$42,
IF(AND(A951=[2]an!$H$38,F951=[2]an!$E$40),[2]an!$H$40,IF(AND(A951=[2]an!$H$38,F951=[2]an!$E$41),[2]an!$H$41,IF(AND(A951=[2]an!$H$38,F951=[2]an!$E$39,H951&gt;=[2]an!$M$37),[2]an!$H$39,
IF(AND(A951=[2]an!$H$38,F951=[2]an!$E$39,H951&lt;[2]an!$M$37,S951="kahepoolne vajaduspõhine",U951=""),[2]an!$M$40,
IF(AND(A951=[2]an!$H$38,F951=[2]an!$E$39,H951&lt;[2]an!$M$37,S951="kahepoolne vajaduspõhine",U951&lt;&gt;""),[2]an!$H$39,
IF(AND(A951=[2]an!$H$38,F951=[2]an!$E$39,H951&lt;[2]an!$M$37,S951&lt;&gt;"kahepoolne vajaduspõhine"),[2]an!$H$39,
IF(AND(A951=[2]an!$H$38,F951=[2]an!$E$42),[2]an!$H$42,
IF(AND(A951=[2]an!$I$38,F951=[2]an!$E$40),[2]an!$I$40,IF(AND(A951=[2]an!$I$38,F951=[2]an!$E$41),[2]an!$I$41,IF(AND(A951=[2]an!$I$38,F951=[2]an!$E$39,H951&gt;=[2]an!$M$37),[2]an!$I$39,
IF(AND(A951=[2]an!$I$38,F951=[2]an!$E$39,H951&lt;[2]an!$M$37,S951="kahepoolne vajaduspõhine",U951=""),[2]an!$M$40,
IF(AND(A951=[2]an!$I$38,F951=[2]an!$E$39,H951&lt;[2]an!$M$37,S951="kahepoolne vajaduspõhine",U951&lt;&gt;""),[2]an!$I$39,
IF(AND(A951=[2]an!$I$38,F951=[2]an!$E$39,H951&lt;[2]an!$M$37,S951&lt;&gt;"kahepoolne vajaduspõhine"),[2]an!$I$39,
IF(AND(A951=[2]an!$I$38,F951=[2]an!$E$42),[2]an!$I$42,
IF(AND(A951=[2]an!$J$38,F951=[2]an!$E$40),[2]an!$J$40,IF(AND(A951=[2]an!$J$38,F951=[2]an!$E$41),[2]an!$J$41,IF(AND(A951=[2]an!$J$38,F951=[2]an!$E$39,H951&gt;=[2]an!$M$37),[2]an!$J$39,
IF(AND(A951=[2]an!$J$38,F951=[2]an!$E$39,H951&lt;[2]an!$M$37,S951="kahepoolne vajaduspõhine",U951=""),[2]an!$M$40,
IF(AND(A951=[2]an!$J$38,F951=[2]an!$E$39,H951&lt;[2]an!$M$37,S951="kahepoolne vajaduspõhine",U951&lt;&gt;""),[2]an!$J$39,
IF(AND(A951=[2]an!$J$38,F951=[2]an!$E$39,H951&lt;[2]an!$M$37,S951&lt;&gt;"kahepoolne vajaduspõhine"),[2]an!$J$39,
IF(AND(A951=[2]an!$J$38,F951=[2]an!$E$42),[2]an!$J$42,""))))))))))))))))))))))))))))</f>
        <v/>
      </c>
      <c r="Y951" s="17" t="str">
        <f>IFERROR(IF(F951="Tugigrupp",0,
IF(AND(F951="Peretoe teenus",H951&gt;=[2]an!$M$37,RANK(D951,$D951:$D951)+COUNTIFS($D$2:D951,D951,$F$2:F951,F951)-1&gt;1),"",
IF(AND(F951="Peretoe teenus",H951&gt;=[2]an!$M$37,RANK(D951,$D951:$D951)+COUNTIFS($D$2:D951,D951,$F$2:F951,F951)-1=1,MONTH(H951)=MONTH(K951)=TRUE,YEAR(H951)=YEAR(K951)=TRUE),((EOMONTH(H951,0)-H951+1)*X951)/DAY(EOMONTH(H951,0)),
IF(AND(F951="Peretoe teenus",H951&gt;=[2]an!$M$37,RANK(D951,$D951:$D951)+COUNTIFS($D$2:D951,D951,$F$2:F951,F951)-1=1),X951,
IF(AND(F951="Peretoe teenus",H951&lt;[2]an!$M$37,S951&lt;&gt;"kahepoolne vajaduspõhine",RANK(D951,$D951:$D951)+COUNTIFS($D$2:D951,D951,$F$2:F951,F951)-1=1),X951,
IF(AND(F951="Peretoe teenus",H951&lt;[2]an!$M$37,S951&lt;&gt;"kahepoolne vajaduspõhine",RANK(D951,$D951:$D951)+COUNTIFS($D$2:D951,D951,$F$2:F951,F951)-1&gt;1),"",
IF(AND(F951="Peretoe teenus",H951&lt;[2]an!$M$37,S951="kahepoolne vajaduspõhine",U951="",RANK(D951,$D951:$D951)+COUNTIFS($D$2:D951,D951,$F$2:F951,F951)-1=1),X951,
IF(AND(F951="Peretoe teenus",H951&lt;[2]an!$M$37,S951="kahepoolne vajaduspõhine",U951="",RANK(D951,$D951:$D951)+COUNTIFS($D$2:D951,D951,$F$2:F951,F951)-1&gt;1),"",
IF(AND(F951="Peretoe teenus",H951&lt;[2]an!$M$37,S951="kahepoolne vajaduspõhine",U951&lt;[2]an!$M$37,RANK(D951,$D951:$D951)+COUNTIFS($D$2:D951,D951,$F$2:F951,F951)-1=1),X951,
IF(AND(F951="Peretoe teenus",H951&lt;[2]an!$M$37,S951="kahepoolne vajaduspõhine",U951&lt;[2]an!$M$37,RANK(D951,$D951:$D951)+COUNTIFS($D$2:D951,D951,$F$2:F951,F951)-1&gt;1),"",
IF(AND(F951="Peretoe teenus",H951&lt;[2]an!$M$37,S951="kahepoolne vajaduspõhine",U951&gt;=[2]an!$M$37,U951&lt;=[2]an!$M$38,RANK(D951,$D951:$D951)+COUNTIFS($D$2:D951,D951,$F$2:F951,F951)-1=1),
((EOMONTH(U951,0)-U951+1)*X951)/DAY(EOMONTH(U951,0))+(DAY(U951)-1)*100/DAY(EOMONTH(U951,0)),
IF(AND(F951="Peretoe teenus",H951&lt;[2]an!$M$37,S951="kahepoolne vajaduspõhine",U951&gt;=[2]an!$M$37,U951&lt;=[2]an!$M$38,RANK(D951,$D951:$D951)+COUNTIFS($D$2:D951,D951,$F$2:F951,F951)-1&gt;1),"",
IF(AND(F951="Peretoe teenus",H951&lt;[2]an!$M$37,S951="kahepoolne vajaduspõhine",U951&gt;[2]an!$M$38,RANK(D951,$D951:$D951)+COUNTIFS($D$2:D951,D951,$F$2:F951,F951)-1=1),X951,
IF(AND(F951="Peretoe teenus",H951&lt;[2]an!$M$37,S951="kahepoolne vajaduspõhine",U951&gt;[2]an!$M$38,RANK(D951,$D951:$D951)+COUNTIFS($D$2:D951,D951,$F$2:F951,F951)-1&gt;1),"",X951*W951)))))))))))))),"")</f>
        <v/>
      </c>
      <c r="Z951" s="18" t="str">
        <f t="shared" si="43"/>
        <v/>
      </c>
      <c r="AA951" s="19" t="str">
        <f>IFERROR(VLOOKUP(E951,[2]an!$A$3:$B$81,2,FALSE),"")</f>
        <v/>
      </c>
      <c r="AB951" s="19" t="str">
        <f>IFERROR(VLOOKUP(AA951,[2]an!$C$2:$D$16,2,FALSE),"")</f>
        <v/>
      </c>
      <c r="AC951" s="20"/>
      <c r="AD951" s="21" t="str">
        <f>IF(A951=[2]an!$F$36,VLOOKUP([2]an!$F$36,[2]an!$F$36:$H$36,3,FALSE),IF(A951=[2]an!$F$35,VLOOKUP([2]an!$F$35,[2]an!$F$35:$H$35,3,FALSE),IF(A951=[2]an!$F$33,VLOOKUP([2]an!$F$33,[2]an!$F$33:$H$33,3,FALSE),IF(A951=[2]an!$F$31,VLOOKUP([2]an!$F$31,[2]an!$F$31:$H$31,3,FALSE),""))))</f>
        <v/>
      </c>
    </row>
    <row r="952" spans="6:30" x14ac:dyDescent="0.2">
      <c r="F952" s="10"/>
      <c r="G952" s="8" t="str">
        <f t="shared" si="44"/>
        <v/>
      </c>
      <c r="H952" s="13"/>
      <c r="K952" s="13"/>
      <c r="L952" s="10"/>
      <c r="M952" s="10"/>
      <c r="S952" s="8" t="str">
        <f>IFERROR(VLOOKUP(D952,[1]peretoe_teenus!$A$2:$L$2000,5,FALSE),"")</f>
        <v/>
      </c>
      <c r="U952" s="13"/>
      <c r="V952" s="15" t="str" cm="1">
        <f t="array" ref="V952">IFERROR(IF(AND(F952="Tugigrupp",RANK(K952,$K952:$K952)+COUNTIFS($K$2:K952,K952,$L$2:L952,L952,$M$2:M952,M952,$I$2:I952,I952,$G$2:G952,G952,$F$2:F952,F952)-1=1),SUMPRODUCT(($F$2:$F$4154=F952)*($G$2:$G$4154=G952)*($K$2:$K$4154=K952)*($I$2:$I$4154=I952)*($L$2:$L$4154=L952)*($M$2:$M$4154=M952)),""),"")</f>
        <v/>
      </c>
      <c r="W952" s="15" t="str">
        <f t="shared" si="42"/>
        <v/>
      </c>
      <c r="X952" s="16" t="str">
        <f>IF(AND(A952=[2]an!$G$38,F952=[2]an!$E$40),[2]an!$G$40,IF(AND(A952=[2]an!$G$38,F952=[2]an!$E$41),[2]an!$G$41,IF(AND(A952=[2]an!$G$38,F952=[2]an!$E$39,H952&gt;=[2]an!$M$37),[2]an!$G$39,
IF(AND(A952=[2]an!$G$38,F952=[2]an!$E$39,H952&lt;[2]an!$M$37,S952="kahepoolne vajaduspõhine",U952=""),[2]an!$M$40,
IF(AND(A952=[2]an!$G$38,F952=[2]an!$E$39,H952&lt;[2]an!$M$37,S952="kahepoolne vajaduspõhine",U952&lt;&gt;""),[2]an!$G$39,
IF(AND(A952=[2]an!$G$38,F952=[2]an!$E$39,H952&lt;[2]an!$M$37,S952&lt;&gt;"kahepoolne vajaduspõhine"),[2]an!$G$39,
IF(AND(A952=[2]an!$G$38,F952=[2]an!$E$42),[2]an!$G$42,
IF(AND(A952=[2]an!$H$38,F952=[2]an!$E$40),[2]an!$H$40,IF(AND(A952=[2]an!$H$38,F952=[2]an!$E$41),[2]an!$H$41,IF(AND(A952=[2]an!$H$38,F952=[2]an!$E$39,H952&gt;=[2]an!$M$37),[2]an!$H$39,
IF(AND(A952=[2]an!$H$38,F952=[2]an!$E$39,H952&lt;[2]an!$M$37,S952="kahepoolne vajaduspõhine",U952=""),[2]an!$M$40,
IF(AND(A952=[2]an!$H$38,F952=[2]an!$E$39,H952&lt;[2]an!$M$37,S952="kahepoolne vajaduspõhine",U952&lt;&gt;""),[2]an!$H$39,
IF(AND(A952=[2]an!$H$38,F952=[2]an!$E$39,H952&lt;[2]an!$M$37,S952&lt;&gt;"kahepoolne vajaduspõhine"),[2]an!$H$39,
IF(AND(A952=[2]an!$H$38,F952=[2]an!$E$42),[2]an!$H$42,
IF(AND(A952=[2]an!$I$38,F952=[2]an!$E$40),[2]an!$I$40,IF(AND(A952=[2]an!$I$38,F952=[2]an!$E$41),[2]an!$I$41,IF(AND(A952=[2]an!$I$38,F952=[2]an!$E$39,H952&gt;=[2]an!$M$37),[2]an!$I$39,
IF(AND(A952=[2]an!$I$38,F952=[2]an!$E$39,H952&lt;[2]an!$M$37,S952="kahepoolne vajaduspõhine",U952=""),[2]an!$M$40,
IF(AND(A952=[2]an!$I$38,F952=[2]an!$E$39,H952&lt;[2]an!$M$37,S952="kahepoolne vajaduspõhine",U952&lt;&gt;""),[2]an!$I$39,
IF(AND(A952=[2]an!$I$38,F952=[2]an!$E$39,H952&lt;[2]an!$M$37,S952&lt;&gt;"kahepoolne vajaduspõhine"),[2]an!$I$39,
IF(AND(A952=[2]an!$I$38,F952=[2]an!$E$42),[2]an!$I$42,
IF(AND(A952=[2]an!$J$38,F952=[2]an!$E$40),[2]an!$J$40,IF(AND(A952=[2]an!$J$38,F952=[2]an!$E$41),[2]an!$J$41,IF(AND(A952=[2]an!$J$38,F952=[2]an!$E$39,H952&gt;=[2]an!$M$37),[2]an!$J$39,
IF(AND(A952=[2]an!$J$38,F952=[2]an!$E$39,H952&lt;[2]an!$M$37,S952="kahepoolne vajaduspõhine",U952=""),[2]an!$M$40,
IF(AND(A952=[2]an!$J$38,F952=[2]an!$E$39,H952&lt;[2]an!$M$37,S952="kahepoolne vajaduspõhine",U952&lt;&gt;""),[2]an!$J$39,
IF(AND(A952=[2]an!$J$38,F952=[2]an!$E$39,H952&lt;[2]an!$M$37,S952&lt;&gt;"kahepoolne vajaduspõhine"),[2]an!$J$39,
IF(AND(A952=[2]an!$J$38,F952=[2]an!$E$42),[2]an!$J$42,""))))))))))))))))))))))))))))</f>
        <v/>
      </c>
      <c r="Y952" s="17" t="str">
        <f>IFERROR(IF(F952="Tugigrupp",0,
IF(AND(F952="Peretoe teenus",H952&gt;=[2]an!$M$37,RANK(D952,$D952:$D952)+COUNTIFS($D$2:D952,D952,$F$2:F952,F952)-1&gt;1),"",
IF(AND(F952="Peretoe teenus",H952&gt;=[2]an!$M$37,RANK(D952,$D952:$D952)+COUNTIFS($D$2:D952,D952,$F$2:F952,F952)-1=1,MONTH(H952)=MONTH(K952)=TRUE,YEAR(H952)=YEAR(K952)=TRUE),((EOMONTH(H952,0)-H952+1)*X952)/DAY(EOMONTH(H952,0)),
IF(AND(F952="Peretoe teenus",H952&gt;=[2]an!$M$37,RANK(D952,$D952:$D952)+COUNTIFS($D$2:D952,D952,$F$2:F952,F952)-1=1),X952,
IF(AND(F952="Peretoe teenus",H952&lt;[2]an!$M$37,S952&lt;&gt;"kahepoolne vajaduspõhine",RANK(D952,$D952:$D952)+COUNTIFS($D$2:D952,D952,$F$2:F952,F952)-1=1),X952,
IF(AND(F952="Peretoe teenus",H952&lt;[2]an!$M$37,S952&lt;&gt;"kahepoolne vajaduspõhine",RANK(D952,$D952:$D952)+COUNTIFS($D$2:D952,D952,$F$2:F952,F952)-1&gt;1),"",
IF(AND(F952="Peretoe teenus",H952&lt;[2]an!$M$37,S952="kahepoolne vajaduspõhine",U952="",RANK(D952,$D952:$D952)+COUNTIFS($D$2:D952,D952,$F$2:F952,F952)-1=1),X952,
IF(AND(F952="Peretoe teenus",H952&lt;[2]an!$M$37,S952="kahepoolne vajaduspõhine",U952="",RANK(D952,$D952:$D952)+COUNTIFS($D$2:D952,D952,$F$2:F952,F952)-1&gt;1),"",
IF(AND(F952="Peretoe teenus",H952&lt;[2]an!$M$37,S952="kahepoolne vajaduspõhine",U952&lt;[2]an!$M$37,RANK(D952,$D952:$D952)+COUNTIFS($D$2:D952,D952,$F$2:F952,F952)-1=1),X952,
IF(AND(F952="Peretoe teenus",H952&lt;[2]an!$M$37,S952="kahepoolne vajaduspõhine",U952&lt;[2]an!$M$37,RANK(D952,$D952:$D952)+COUNTIFS($D$2:D952,D952,$F$2:F952,F952)-1&gt;1),"",
IF(AND(F952="Peretoe teenus",H952&lt;[2]an!$M$37,S952="kahepoolne vajaduspõhine",U952&gt;=[2]an!$M$37,U952&lt;=[2]an!$M$38,RANK(D952,$D952:$D952)+COUNTIFS($D$2:D952,D952,$F$2:F952,F952)-1=1),
((EOMONTH(U952,0)-U952+1)*X952)/DAY(EOMONTH(U952,0))+(DAY(U952)-1)*100/DAY(EOMONTH(U952,0)),
IF(AND(F952="Peretoe teenus",H952&lt;[2]an!$M$37,S952="kahepoolne vajaduspõhine",U952&gt;=[2]an!$M$37,U952&lt;=[2]an!$M$38,RANK(D952,$D952:$D952)+COUNTIFS($D$2:D952,D952,$F$2:F952,F952)-1&gt;1),"",
IF(AND(F952="Peretoe teenus",H952&lt;[2]an!$M$37,S952="kahepoolne vajaduspõhine",U952&gt;[2]an!$M$38,RANK(D952,$D952:$D952)+COUNTIFS($D$2:D952,D952,$F$2:F952,F952)-1=1),X952,
IF(AND(F952="Peretoe teenus",H952&lt;[2]an!$M$37,S952="kahepoolne vajaduspõhine",U952&gt;[2]an!$M$38,RANK(D952,$D952:$D952)+COUNTIFS($D$2:D952,D952,$F$2:F952,F952)-1&gt;1),"",X952*W952)))))))))))))),"")</f>
        <v/>
      </c>
      <c r="Z952" s="18" t="str">
        <f t="shared" si="43"/>
        <v/>
      </c>
      <c r="AA952" s="19" t="str">
        <f>IFERROR(VLOOKUP(E952,[2]an!$A$3:$B$81,2,FALSE),"")</f>
        <v/>
      </c>
      <c r="AB952" s="19" t="str">
        <f>IFERROR(VLOOKUP(AA952,[2]an!$C$2:$D$16,2,FALSE),"")</f>
        <v/>
      </c>
      <c r="AC952" s="20"/>
      <c r="AD952" s="21" t="str">
        <f>IF(A952=[2]an!$F$36,VLOOKUP([2]an!$F$36,[2]an!$F$36:$H$36,3,FALSE),IF(A952=[2]an!$F$35,VLOOKUP([2]an!$F$35,[2]an!$F$35:$H$35,3,FALSE),IF(A952=[2]an!$F$33,VLOOKUP([2]an!$F$33,[2]an!$F$33:$H$33,3,FALSE),IF(A952=[2]an!$F$31,VLOOKUP([2]an!$F$31,[2]an!$F$31:$H$31,3,FALSE),""))))</f>
        <v/>
      </c>
    </row>
    <row r="953" spans="6:30" x14ac:dyDescent="0.2">
      <c r="F953" s="10"/>
      <c r="G953" s="8" t="str">
        <f t="shared" si="44"/>
        <v/>
      </c>
      <c r="H953" s="13"/>
      <c r="K953" s="13"/>
      <c r="L953" s="10"/>
      <c r="M953" s="10"/>
      <c r="S953" s="8" t="str">
        <f>IFERROR(VLOOKUP(D953,[1]peretoe_teenus!$A$2:$L$2000,5,FALSE),"")</f>
        <v/>
      </c>
      <c r="U953" s="13"/>
      <c r="V953" s="15" t="str" cm="1">
        <f t="array" ref="V953">IFERROR(IF(AND(F953="Tugigrupp",RANK(K953,$K953:$K953)+COUNTIFS($K$2:K953,K953,$L$2:L953,L953,$M$2:M953,M953,$I$2:I953,I953,$G$2:G953,G953,$F$2:F953,F953)-1=1),SUMPRODUCT(($F$2:$F$4154=F953)*($G$2:$G$4154=G953)*($K$2:$K$4154=K953)*($I$2:$I$4154=I953)*($L$2:$L$4154=L953)*($M$2:$M$4154=M953)),""),"")</f>
        <v/>
      </c>
      <c r="W953" s="15" t="str">
        <f t="shared" si="42"/>
        <v/>
      </c>
      <c r="X953" s="16" t="str">
        <f>IF(AND(A953=[2]an!$G$38,F953=[2]an!$E$40),[2]an!$G$40,IF(AND(A953=[2]an!$G$38,F953=[2]an!$E$41),[2]an!$G$41,IF(AND(A953=[2]an!$G$38,F953=[2]an!$E$39,H953&gt;=[2]an!$M$37),[2]an!$G$39,
IF(AND(A953=[2]an!$G$38,F953=[2]an!$E$39,H953&lt;[2]an!$M$37,S953="kahepoolne vajaduspõhine",U953=""),[2]an!$M$40,
IF(AND(A953=[2]an!$G$38,F953=[2]an!$E$39,H953&lt;[2]an!$M$37,S953="kahepoolne vajaduspõhine",U953&lt;&gt;""),[2]an!$G$39,
IF(AND(A953=[2]an!$G$38,F953=[2]an!$E$39,H953&lt;[2]an!$M$37,S953&lt;&gt;"kahepoolne vajaduspõhine"),[2]an!$G$39,
IF(AND(A953=[2]an!$G$38,F953=[2]an!$E$42),[2]an!$G$42,
IF(AND(A953=[2]an!$H$38,F953=[2]an!$E$40),[2]an!$H$40,IF(AND(A953=[2]an!$H$38,F953=[2]an!$E$41),[2]an!$H$41,IF(AND(A953=[2]an!$H$38,F953=[2]an!$E$39,H953&gt;=[2]an!$M$37),[2]an!$H$39,
IF(AND(A953=[2]an!$H$38,F953=[2]an!$E$39,H953&lt;[2]an!$M$37,S953="kahepoolne vajaduspõhine",U953=""),[2]an!$M$40,
IF(AND(A953=[2]an!$H$38,F953=[2]an!$E$39,H953&lt;[2]an!$M$37,S953="kahepoolne vajaduspõhine",U953&lt;&gt;""),[2]an!$H$39,
IF(AND(A953=[2]an!$H$38,F953=[2]an!$E$39,H953&lt;[2]an!$M$37,S953&lt;&gt;"kahepoolne vajaduspõhine"),[2]an!$H$39,
IF(AND(A953=[2]an!$H$38,F953=[2]an!$E$42),[2]an!$H$42,
IF(AND(A953=[2]an!$I$38,F953=[2]an!$E$40),[2]an!$I$40,IF(AND(A953=[2]an!$I$38,F953=[2]an!$E$41),[2]an!$I$41,IF(AND(A953=[2]an!$I$38,F953=[2]an!$E$39,H953&gt;=[2]an!$M$37),[2]an!$I$39,
IF(AND(A953=[2]an!$I$38,F953=[2]an!$E$39,H953&lt;[2]an!$M$37,S953="kahepoolne vajaduspõhine",U953=""),[2]an!$M$40,
IF(AND(A953=[2]an!$I$38,F953=[2]an!$E$39,H953&lt;[2]an!$M$37,S953="kahepoolne vajaduspõhine",U953&lt;&gt;""),[2]an!$I$39,
IF(AND(A953=[2]an!$I$38,F953=[2]an!$E$39,H953&lt;[2]an!$M$37,S953&lt;&gt;"kahepoolne vajaduspõhine"),[2]an!$I$39,
IF(AND(A953=[2]an!$I$38,F953=[2]an!$E$42),[2]an!$I$42,
IF(AND(A953=[2]an!$J$38,F953=[2]an!$E$40),[2]an!$J$40,IF(AND(A953=[2]an!$J$38,F953=[2]an!$E$41),[2]an!$J$41,IF(AND(A953=[2]an!$J$38,F953=[2]an!$E$39,H953&gt;=[2]an!$M$37),[2]an!$J$39,
IF(AND(A953=[2]an!$J$38,F953=[2]an!$E$39,H953&lt;[2]an!$M$37,S953="kahepoolne vajaduspõhine",U953=""),[2]an!$M$40,
IF(AND(A953=[2]an!$J$38,F953=[2]an!$E$39,H953&lt;[2]an!$M$37,S953="kahepoolne vajaduspõhine",U953&lt;&gt;""),[2]an!$J$39,
IF(AND(A953=[2]an!$J$38,F953=[2]an!$E$39,H953&lt;[2]an!$M$37,S953&lt;&gt;"kahepoolne vajaduspõhine"),[2]an!$J$39,
IF(AND(A953=[2]an!$J$38,F953=[2]an!$E$42),[2]an!$J$42,""))))))))))))))))))))))))))))</f>
        <v/>
      </c>
      <c r="Y953" s="17" t="str">
        <f>IFERROR(IF(F953="Tugigrupp",0,
IF(AND(F953="Peretoe teenus",H953&gt;=[2]an!$M$37,RANK(D953,$D953:$D953)+COUNTIFS($D$2:D953,D953,$F$2:F953,F953)-1&gt;1),"",
IF(AND(F953="Peretoe teenus",H953&gt;=[2]an!$M$37,RANK(D953,$D953:$D953)+COUNTIFS($D$2:D953,D953,$F$2:F953,F953)-1=1,MONTH(H953)=MONTH(K953)=TRUE,YEAR(H953)=YEAR(K953)=TRUE),((EOMONTH(H953,0)-H953+1)*X953)/DAY(EOMONTH(H953,0)),
IF(AND(F953="Peretoe teenus",H953&gt;=[2]an!$M$37,RANK(D953,$D953:$D953)+COUNTIFS($D$2:D953,D953,$F$2:F953,F953)-1=1),X953,
IF(AND(F953="Peretoe teenus",H953&lt;[2]an!$M$37,S953&lt;&gt;"kahepoolne vajaduspõhine",RANK(D953,$D953:$D953)+COUNTIFS($D$2:D953,D953,$F$2:F953,F953)-1=1),X953,
IF(AND(F953="Peretoe teenus",H953&lt;[2]an!$M$37,S953&lt;&gt;"kahepoolne vajaduspõhine",RANK(D953,$D953:$D953)+COUNTIFS($D$2:D953,D953,$F$2:F953,F953)-1&gt;1),"",
IF(AND(F953="Peretoe teenus",H953&lt;[2]an!$M$37,S953="kahepoolne vajaduspõhine",U953="",RANK(D953,$D953:$D953)+COUNTIFS($D$2:D953,D953,$F$2:F953,F953)-1=1),X953,
IF(AND(F953="Peretoe teenus",H953&lt;[2]an!$M$37,S953="kahepoolne vajaduspõhine",U953="",RANK(D953,$D953:$D953)+COUNTIFS($D$2:D953,D953,$F$2:F953,F953)-1&gt;1),"",
IF(AND(F953="Peretoe teenus",H953&lt;[2]an!$M$37,S953="kahepoolne vajaduspõhine",U953&lt;[2]an!$M$37,RANK(D953,$D953:$D953)+COUNTIFS($D$2:D953,D953,$F$2:F953,F953)-1=1),X953,
IF(AND(F953="Peretoe teenus",H953&lt;[2]an!$M$37,S953="kahepoolne vajaduspõhine",U953&lt;[2]an!$M$37,RANK(D953,$D953:$D953)+COUNTIFS($D$2:D953,D953,$F$2:F953,F953)-1&gt;1),"",
IF(AND(F953="Peretoe teenus",H953&lt;[2]an!$M$37,S953="kahepoolne vajaduspõhine",U953&gt;=[2]an!$M$37,U953&lt;=[2]an!$M$38,RANK(D953,$D953:$D953)+COUNTIFS($D$2:D953,D953,$F$2:F953,F953)-1=1),
((EOMONTH(U953,0)-U953+1)*X953)/DAY(EOMONTH(U953,0))+(DAY(U953)-1)*100/DAY(EOMONTH(U953,0)),
IF(AND(F953="Peretoe teenus",H953&lt;[2]an!$M$37,S953="kahepoolne vajaduspõhine",U953&gt;=[2]an!$M$37,U953&lt;=[2]an!$M$38,RANK(D953,$D953:$D953)+COUNTIFS($D$2:D953,D953,$F$2:F953,F953)-1&gt;1),"",
IF(AND(F953="Peretoe teenus",H953&lt;[2]an!$M$37,S953="kahepoolne vajaduspõhine",U953&gt;[2]an!$M$38,RANK(D953,$D953:$D953)+COUNTIFS($D$2:D953,D953,$F$2:F953,F953)-1=1),X953,
IF(AND(F953="Peretoe teenus",H953&lt;[2]an!$M$37,S953="kahepoolne vajaduspõhine",U953&gt;[2]an!$M$38,RANK(D953,$D953:$D953)+COUNTIFS($D$2:D953,D953,$F$2:F953,F953)-1&gt;1),"",X953*W953)))))))))))))),"")</f>
        <v/>
      </c>
      <c r="Z953" s="18" t="str">
        <f t="shared" si="43"/>
        <v/>
      </c>
      <c r="AA953" s="19" t="str">
        <f>IFERROR(VLOOKUP(E953,[2]an!$A$3:$B$81,2,FALSE),"")</f>
        <v/>
      </c>
      <c r="AB953" s="19" t="str">
        <f>IFERROR(VLOOKUP(AA953,[2]an!$C$2:$D$16,2,FALSE),"")</f>
        <v/>
      </c>
      <c r="AC953" s="20"/>
      <c r="AD953" s="21" t="str">
        <f>IF(A953=[2]an!$F$36,VLOOKUP([2]an!$F$36,[2]an!$F$36:$H$36,3,FALSE),IF(A953=[2]an!$F$35,VLOOKUP([2]an!$F$35,[2]an!$F$35:$H$35,3,FALSE),IF(A953=[2]an!$F$33,VLOOKUP([2]an!$F$33,[2]an!$F$33:$H$33,3,FALSE),IF(A953=[2]an!$F$31,VLOOKUP([2]an!$F$31,[2]an!$F$31:$H$31,3,FALSE),""))))</f>
        <v/>
      </c>
    </row>
    <row r="954" spans="6:30" x14ac:dyDescent="0.2">
      <c r="F954" s="10"/>
      <c r="G954" s="8" t="str">
        <f t="shared" si="44"/>
        <v/>
      </c>
      <c r="H954" s="13"/>
      <c r="K954" s="13"/>
      <c r="L954" s="10"/>
      <c r="M954" s="10"/>
      <c r="S954" s="8" t="str">
        <f>IFERROR(VLOOKUP(D954,[1]peretoe_teenus!$A$2:$L$2000,5,FALSE),"")</f>
        <v/>
      </c>
      <c r="U954" s="13"/>
      <c r="V954" s="15" t="str" cm="1">
        <f t="array" ref="V954">IFERROR(IF(AND(F954="Tugigrupp",RANK(K954,$K954:$K954)+COUNTIFS($K$2:K954,K954,$L$2:L954,L954,$M$2:M954,M954,$I$2:I954,I954,$G$2:G954,G954,$F$2:F954,F954)-1=1),SUMPRODUCT(($F$2:$F$4154=F954)*($G$2:$G$4154=G954)*($K$2:$K$4154=K954)*($I$2:$I$4154=I954)*($L$2:$L$4154=L954)*($M$2:$M$4154=M954)),""),"")</f>
        <v/>
      </c>
      <c r="W954" s="15" t="str">
        <f t="shared" si="42"/>
        <v/>
      </c>
      <c r="X954" s="16" t="str">
        <f>IF(AND(A954=[2]an!$G$38,F954=[2]an!$E$40),[2]an!$G$40,IF(AND(A954=[2]an!$G$38,F954=[2]an!$E$41),[2]an!$G$41,IF(AND(A954=[2]an!$G$38,F954=[2]an!$E$39,H954&gt;=[2]an!$M$37),[2]an!$G$39,
IF(AND(A954=[2]an!$G$38,F954=[2]an!$E$39,H954&lt;[2]an!$M$37,S954="kahepoolne vajaduspõhine",U954=""),[2]an!$M$40,
IF(AND(A954=[2]an!$G$38,F954=[2]an!$E$39,H954&lt;[2]an!$M$37,S954="kahepoolne vajaduspõhine",U954&lt;&gt;""),[2]an!$G$39,
IF(AND(A954=[2]an!$G$38,F954=[2]an!$E$39,H954&lt;[2]an!$M$37,S954&lt;&gt;"kahepoolne vajaduspõhine"),[2]an!$G$39,
IF(AND(A954=[2]an!$G$38,F954=[2]an!$E$42),[2]an!$G$42,
IF(AND(A954=[2]an!$H$38,F954=[2]an!$E$40),[2]an!$H$40,IF(AND(A954=[2]an!$H$38,F954=[2]an!$E$41),[2]an!$H$41,IF(AND(A954=[2]an!$H$38,F954=[2]an!$E$39,H954&gt;=[2]an!$M$37),[2]an!$H$39,
IF(AND(A954=[2]an!$H$38,F954=[2]an!$E$39,H954&lt;[2]an!$M$37,S954="kahepoolne vajaduspõhine",U954=""),[2]an!$M$40,
IF(AND(A954=[2]an!$H$38,F954=[2]an!$E$39,H954&lt;[2]an!$M$37,S954="kahepoolne vajaduspõhine",U954&lt;&gt;""),[2]an!$H$39,
IF(AND(A954=[2]an!$H$38,F954=[2]an!$E$39,H954&lt;[2]an!$M$37,S954&lt;&gt;"kahepoolne vajaduspõhine"),[2]an!$H$39,
IF(AND(A954=[2]an!$H$38,F954=[2]an!$E$42),[2]an!$H$42,
IF(AND(A954=[2]an!$I$38,F954=[2]an!$E$40),[2]an!$I$40,IF(AND(A954=[2]an!$I$38,F954=[2]an!$E$41),[2]an!$I$41,IF(AND(A954=[2]an!$I$38,F954=[2]an!$E$39,H954&gt;=[2]an!$M$37),[2]an!$I$39,
IF(AND(A954=[2]an!$I$38,F954=[2]an!$E$39,H954&lt;[2]an!$M$37,S954="kahepoolne vajaduspõhine",U954=""),[2]an!$M$40,
IF(AND(A954=[2]an!$I$38,F954=[2]an!$E$39,H954&lt;[2]an!$M$37,S954="kahepoolne vajaduspõhine",U954&lt;&gt;""),[2]an!$I$39,
IF(AND(A954=[2]an!$I$38,F954=[2]an!$E$39,H954&lt;[2]an!$M$37,S954&lt;&gt;"kahepoolne vajaduspõhine"),[2]an!$I$39,
IF(AND(A954=[2]an!$I$38,F954=[2]an!$E$42),[2]an!$I$42,
IF(AND(A954=[2]an!$J$38,F954=[2]an!$E$40),[2]an!$J$40,IF(AND(A954=[2]an!$J$38,F954=[2]an!$E$41),[2]an!$J$41,IF(AND(A954=[2]an!$J$38,F954=[2]an!$E$39,H954&gt;=[2]an!$M$37),[2]an!$J$39,
IF(AND(A954=[2]an!$J$38,F954=[2]an!$E$39,H954&lt;[2]an!$M$37,S954="kahepoolne vajaduspõhine",U954=""),[2]an!$M$40,
IF(AND(A954=[2]an!$J$38,F954=[2]an!$E$39,H954&lt;[2]an!$M$37,S954="kahepoolne vajaduspõhine",U954&lt;&gt;""),[2]an!$J$39,
IF(AND(A954=[2]an!$J$38,F954=[2]an!$E$39,H954&lt;[2]an!$M$37,S954&lt;&gt;"kahepoolne vajaduspõhine"),[2]an!$J$39,
IF(AND(A954=[2]an!$J$38,F954=[2]an!$E$42),[2]an!$J$42,""))))))))))))))))))))))))))))</f>
        <v/>
      </c>
      <c r="Y954" s="17" t="str">
        <f>IFERROR(IF(F954="Tugigrupp",0,
IF(AND(F954="Peretoe teenus",H954&gt;=[2]an!$M$37,RANK(D954,$D954:$D954)+COUNTIFS($D$2:D954,D954,$F$2:F954,F954)-1&gt;1),"",
IF(AND(F954="Peretoe teenus",H954&gt;=[2]an!$M$37,RANK(D954,$D954:$D954)+COUNTIFS($D$2:D954,D954,$F$2:F954,F954)-1=1,MONTH(H954)=MONTH(K954)=TRUE,YEAR(H954)=YEAR(K954)=TRUE),((EOMONTH(H954,0)-H954+1)*X954)/DAY(EOMONTH(H954,0)),
IF(AND(F954="Peretoe teenus",H954&gt;=[2]an!$M$37,RANK(D954,$D954:$D954)+COUNTIFS($D$2:D954,D954,$F$2:F954,F954)-1=1),X954,
IF(AND(F954="Peretoe teenus",H954&lt;[2]an!$M$37,S954&lt;&gt;"kahepoolne vajaduspõhine",RANK(D954,$D954:$D954)+COUNTIFS($D$2:D954,D954,$F$2:F954,F954)-1=1),X954,
IF(AND(F954="Peretoe teenus",H954&lt;[2]an!$M$37,S954&lt;&gt;"kahepoolne vajaduspõhine",RANK(D954,$D954:$D954)+COUNTIFS($D$2:D954,D954,$F$2:F954,F954)-1&gt;1),"",
IF(AND(F954="Peretoe teenus",H954&lt;[2]an!$M$37,S954="kahepoolne vajaduspõhine",U954="",RANK(D954,$D954:$D954)+COUNTIFS($D$2:D954,D954,$F$2:F954,F954)-1=1),X954,
IF(AND(F954="Peretoe teenus",H954&lt;[2]an!$M$37,S954="kahepoolne vajaduspõhine",U954="",RANK(D954,$D954:$D954)+COUNTIFS($D$2:D954,D954,$F$2:F954,F954)-1&gt;1),"",
IF(AND(F954="Peretoe teenus",H954&lt;[2]an!$M$37,S954="kahepoolne vajaduspõhine",U954&lt;[2]an!$M$37,RANK(D954,$D954:$D954)+COUNTIFS($D$2:D954,D954,$F$2:F954,F954)-1=1),X954,
IF(AND(F954="Peretoe teenus",H954&lt;[2]an!$M$37,S954="kahepoolne vajaduspõhine",U954&lt;[2]an!$M$37,RANK(D954,$D954:$D954)+COUNTIFS($D$2:D954,D954,$F$2:F954,F954)-1&gt;1),"",
IF(AND(F954="Peretoe teenus",H954&lt;[2]an!$M$37,S954="kahepoolne vajaduspõhine",U954&gt;=[2]an!$M$37,U954&lt;=[2]an!$M$38,RANK(D954,$D954:$D954)+COUNTIFS($D$2:D954,D954,$F$2:F954,F954)-1=1),
((EOMONTH(U954,0)-U954+1)*X954)/DAY(EOMONTH(U954,0))+(DAY(U954)-1)*100/DAY(EOMONTH(U954,0)),
IF(AND(F954="Peretoe teenus",H954&lt;[2]an!$M$37,S954="kahepoolne vajaduspõhine",U954&gt;=[2]an!$M$37,U954&lt;=[2]an!$M$38,RANK(D954,$D954:$D954)+COUNTIFS($D$2:D954,D954,$F$2:F954,F954)-1&gt;1),"",
IF(AND(F954="Peretoe teenus",H954&lt;[2]an!$M$37,S954="kahepoolne vajaduspõhine",U954&gt;[2]an!$M$38,RANK(D954,$D954:$D954)+COUNTIFS($D$2:D954,D954,$F$2:F954,F954)-1=1),X954,
IF(AND(F954="Peretoe teenus",H954&lt;[2]an!$M$37,S954="kahepoolne vajaduspõhine",U954&gt;[2]an!$M$38,RANK(D954,$D954:$D954)+COUNTIFS($D$2:D954,D954,$F$2:F954,F954)-1&gt;1),"",X954*W954)))))))))))))),"")</f>
        <v/>
      </c>
      <c r="Z954" s="18" t="str">
        <f t="shared" si="43"/>
        <v/>
      </c>
      <c r="AA954" s="19" t="str">
        <f>IFERROR(VLOOKUP(E954,[2]an!$A$3:$B$81,2,FALSE),"")</f>
        <v/>
      </c>
      <c r="AB954" s="19" t="str">
        <f>IFERROR(VLOOKUP(AA954,[2]an!$C$2:$D$16,2,FALSE),"")</f>
        <v/>
      </c>
      <c r="AC954" s="20"/>
      <c r="AD954" s="21" t="str">
        <f>IF(A954=[2]an!$F$36,VLOOKUP([2]an!$F$36,[2]an!$F$36:$H$36,3,FALSE),IF(A954=[2]an!$F$35,VLOOKUP([2]an!$F$35,[2]an!$F$35:$H$35,3,FALSE),IF(A954=[2]an!$F$33,VLOOKUP([2]an!$F$33,[2]an!$F$33:$H$33,3,FALSE),IF(A954=[2]an!$F$31,VLOOKUP([2]an!$F$31,[2]an!$F$31:$H$31,3,FALSE),""))))</f>
        <v/>
      </c>
    </row>
    <row r="955" spans="6:30" x14ac:dyDescent="0.2">
      <c r="F955" s="10"/>
      <c r="G955" s="8" t="str">
        <f t="shared" si="44"/>
        <v/>
      </c>
      <c r="H955" s="13"/>
      <c r="K955" s="13"/>
      <c r="L955" s="10"/>
      <c r="M955" s="10"/>
      <c r="S955" s="8" t="str">
        <f>IFERROR(VLOOKUP(D955,[1]peretoe_teenus!$A$2:$L$2000,5,FALSE),"")</f>
        <v/>
      </c>
      <c r="U955" s="13"/>
      <c r="V955" s="15" t="str" cm="1">
        <f t="array" ref="V955">IFERROR(IF(AND(F955="Tugigrupp",RANK(K955,$K955:$K955)+COUNTIFS($K$2:K955,K955,$L$2:L955,L955,$M$2:M955,M955,$I$2:I955,I955,$G$2:G955,G955,$F$2:F955,F955)-1=1),SUMPRODUCT(($F$2:$F$4154=F955)*($G$2:$G$4154=G955)*($K$2:$K$4154=K955)*($I$2:$I$4154=I955)*($L$2:$L$4154=L955)*($M$2:$M$4154=M955)),""),"")</f>
        <v/>
      </c>
      <c r="W955" s="15" t="str">
        <f t="shared" si="42"/>
        <v/>
      </c>
      <c r="X955" s="16" t="str">
        <f>IF(AND(A955=[2]an!$G$38,F955=[2]an!$E$40),[2]an!$G$40,IF(AND(A955=[2]an!$G$38,F955=[2]an!$E$41),[2]an!$G$41,IF(AND(A955=[2]an!$G$38,F955=[2]an!$E$39,H955&gt;=[2]an!$M$37),[2]an!$G$39,
IF(AND(A955=[2]an!$G$38,F955=[2]an!$E$39,H955&lt;[2]an!$M$37,S955="kahepoolne vajaduspõhine",U955=""),[2]an!$M$40,
IF(AND(A955=[2]an!$G$38,F955=[2]an!$E$39,H955&lt;[2]an!$M$37,S955="kahepoolne vajaduspõhine",U955&lt;&gt;""),[2]an!$G$39,
IF(AND(A955=[2]an!$G$38,F955=[2]an!$E$39,H955&lt;[2]an!$M$37,S955&lt;&gt;"kahepoolne vajaduspõhine"),[2]an!$G$39,
IF(AND(A955=[2]an!$G$38,F955=[2]an!$E$42),[2]an!$G$42,
IF(AND(A955=[2]an!$H$38,F955=[2]an!$E$40),[2]an!$H$40,IF(AND(A955=[2]an!$H$38,F955=[2]an!$E$41),[2]an!$H$41,IF(AND(A955=[2]an!$H$38,F955=[2]an!$E$39,H955&gt;=[2]an!$M$37),[2]an!$H$39,
IF(AND(A955=[2]an!$H$38,F955=[2]an!$E$39,H955&lt;[2]an!$M$37,S955="kahepoolne vajaduspõhine",U955=""),[2]an!$M$40,
IF(AND(A955=[2]an!$H$38,F955=[2]an!$E$39,H955&lt;[2]an!$M$37,S955="kahepoolne vajaduspõhine",U955&lt;&gt;""),[2]an!$H$39,
IF(AND(A955=[2]an!$H$38,F955=[2]an!$E$39,H955&lt;[2]an!$M$37,S955&lt;&gt;"kahepoolne vajaduspõhine"),[2]an!$H$39,
IF(AND(A955=[2]an!$H$38,F955=[2]an!$E$42),[2]an!$H$42,
IF(AND(A955=[2]an!$I$38,F955=[2]an!$E$40),[2]an!$I$40,IF(AND(A955=[2]an!$I$38,F955=[2]an!$E$41),[2]an!$I$41,IF(AND(A955=[2]an!$I$38,F955=[2]an!$E$39,H955&gt;=[2]an!$M$37),[2]an!$I$39,
IF(AND(A955=[2]an!$I$38,F955=[2]an!$E$39,H955&lt;[2]an!$M$37,S955="kahepoolne vajaduspõhine",U955=""),[2]an!$M$40,
IF(AND(A955=[2]an!$I$38,F955=[2]an!$E$39,H955&lt;[2]an!$M$37,S955="kahepoolne vajaduspõhine",U955&lt;&gt;""),[2]an!$I$39,
IF(AND(A955=[2]an!$I$38,F955=[2]an!$E$39,H955&lt;[2]an!$M$37,S955&lt;&gt;"kahepoolne vajaduspõhine"),[2]an!$I$39,
IF(AND(A955=[2]an!$I$38,F955=[2]an!$E$42),[2]an!$I$42,
IF(AND(A955=[2]an!$J$38,F955=[2]an!$E$40),[2]an!$J$40,IF(AND(A955=[2]an!$J$38,F955=[2]an!$E$41),[2]an!$J$41,IF(AND(A955=[2]an!$J$38,F955=[2]an!$E$39,H955&gt;=[2]an!$M$37),[2]an!$J$39,
IF(AND(A955=[2]an!$J$38,F955=[2]an!$E$39,H955&lt;[2]an!$M$37,S955="kahepoolne vajaduspõhine",U955=""),[2]an!$M$40,
IF(AND(A955=[2]an!$J$38,F955=[2]an!$E$39,H955&lt;[2]an!$M$37,S955="kahepoolne vajaduspõhine",U955&lt;&gt;""),[2]an!$J$39,
IF(AND(A955=[2]an!$J$38,F955=[2]an!$E$39,H955&lt;[2]an!$M$37,S955&lt;&gt;"kahepoolne vajaduspõhine"),[2]an!$J$39,
IF(AND(A955=[2]an!$J$38,F955=[2]an!$E$42),[2]an!$J$42,""))))))))))))))))))))))))))))</f>
        <v/>
      </c>
      <c r="Y955" s="17" t="str">
        <f>IFERROR(IF(F955="Tugigrupp",0,
IF(AND(F955="Peretoe teenus",H955&gt;=[2]an!$M$37,RANK(D955,$D955:$D955)+COUNTIFS($D$2:D955,D955,$F$2:F955,F955)-1&gt;1),"",
IF(AND(F955="Peretoe teenus",H955&gt;=[2]an!$M$37,RANK(D955,$D955:$D955)+COUNTIFS($D$2:D955,D955,$F$2:F955,F955)-1=1,MONTH(H955)=MONTH(K955)=TRUE,YEAR(H955)=YEAR(K955)=TRUE),((EOMONTH(H955,0)-H955+1)*X955)/DAY(EOMONTH(H955,0)),
IF(AND(F955="Peretoe teenus",H955&gt;=[2]an!$M$37,RANK(D955,$D955:$D955)+COUNTIFS($D$2:D955,D955,$F$2:F955,F955)-1=1),X955,
IF(AND(F955="Peretoe teenus",H955&lt;[2]an!$M$37,S955&lt;&gt;"kahepoolne vajaduspõhine",RANK(D955,$D955:$D955)+COUNTIFS($D$2:D955,D955,$F$2:F955,F955)-1=1),X955,
IF(AND(F955="Peretoe teenus",H955&lt;[2]an!$M$37,S955&lt;&gt;"kahepoolne vajaduspõhine",RANK(D955,$D955:$D955)+COUNTIFS($D$2:D955,D955,$F$2:F955,F955)-1&gt;1),"",
IF(AND(F955="Peretoe teenus",H955&lt;[2]an!$M$37,S955="kahepoolne vajaduspõhine",U955="",RANK(D955,$D955:$D955)+COUNTIFS($D$2:D955,D955,$F$2:F955,F955)-1=1),X955,
IF(AND(F955="Peretoe teenus",H955&lt;[2]an!$M$37,S955="kahepoolne vajaduspõhine",U955="",RANK(D955,$D955:$D955)+COUNTIFS($D$2:D955,D955,$F$2:F955,F955)-1&gt;1),"",
IF(AND(F955="Peretoe teenus",H955&lt;[2]an!$M$37,S955="kahepoolne vajaduspõhine",U955&lt;[2]an!$M$37,RANK(D955,$D955:$D955)+COUNTIFS($D$2:D955,D955,$F$2:F955,F955)-1=1),X955,
IF(AND(F955="Peretoe teenus",H955&lt;[2]an!$M$37,S955="kahepoolne vajaduspõhine",U955&lt;[2]an!$M$37,RANK(D955,$D955:$D955)+COUNTIFS($D$2:D955,D955,$F$2:F955,F955)-1&gt;1),"",
IF(AND(F955="Peretoe teenus",H955&lt;[2]an!$M$37,S955="kahepoolne vajaduspõhine",U955&gt;=[2]an!$M$37,U955&lt;=[2]an!$M$38,RANK(D955,$D955:$D955)+COUNTIFS($D$2:D955,D955,$F$2:F955,F955)-1=1),
((EOMONTH(U955,0)-U955+1)*X955)/DAY(EOMONTH(U955,0))+(DAY(U955)-1)*100/DAY(EOMONTH(U955,0)),
IF(AND(F955="Peretoe teenus",H955&lt;[2]an!$M$37,S955="kahepoolne vajaduspõhine",U955&gt;=[2]an!$M$37,U955&lt;=[2]an!$M$38,RANK(D955,$D955:$D955)+COUNTIFS($D$2:D955,D955,$F$2:F955,F955)-1&gt;1),"",
IF(AND(F955="Peretoe teenus",H955&lt;[2]an!$M$37,S955="kahepoolne vajaduspõhine",U955&gt;[2]an!$M$38,RANK(D955,$D955:$D955)+COUNTIFS($D$2:D955,D955,$F$2:F955,F955)-1=1),X955,
IF(AND(F955="Peretoe teenus",H955&lt;[2]an!$M$37,S955="kahepoolne vajaduspõhine",U955&gt;[2]an!$M$38,RANK(D955,$D955:$D955)+COUNTIFS($D$2:D955,D955,$F$2:F955,F955)-1&gt;1),"",X955*W955)))))))))))))),"")</f>
        <v/>
      </c>
      <c r="Z955" s="18" t="str">
        <f t="shared" si="43"/>
        <v/>
      </c>
      <c r="AA955" s="19" t="str">
        <f>IFERROR(VLOOKUP(E955,[2]an!$A$3:$B$81,2,FALSE),"")</f>
        <v/>
      </c>
      <c r="AB955" s="19" t="str">
        <f>IFERROR(VLOOKUP(AA955,[2]an!$C$2:$D$16,2,FALSE),"")</f>
        <v/>
      </c>
      <c r="AC955" s="20"/>
      <c r="AD955" s="21" t="str">
        <f>IF(A955=[2]an!$F$36,VLOOKUP([2]an!$F$36,[2]an!$F$36:$H$36,3,FALSE),IF(A955=[2]an!$F$35,VLOOKUP([2]an!$F$35,[2]an!$F$35:$H$35,3,FALSE),IF(A955=[2]an!$F$33,VLOOKUP([2]an!$F$33,[2]an!$F$33:$H$33,3,FALSE),IF(A955=[2]an!$F$31,VLOOKUP([2]an!$F$31,[2]an!$F$31:$H$31,3,FALSE),""))))</f>
        <v/>
      </c>
    </row>
    <row r="956" spans="6:30" x14ac:dyDescent="0.2">
      <c r="F956" s="10"/>
      <c r="G956" s="8" t="str">
        <f t="shared" si="44"/>
        <v/>
      </c>
      <c r="H956" s="13"/>
      <c r="K956" s="13"/>
      <c r="L956" s="10"/>
      <c r="M956" s="10"/>
      <c r="S956" s="8" t="str">
        <f>IFERROR(VLOOKUP(D956,[1]peretoe_teenus!$A$2:$L$2000,5,FALSE),"")</f>
        <v/>
      </c>
      <c r="U956" s="13"/>
      <c r="V956" s="15" t="str" cm="1">
        <f t="array" ref="V956">IFERROR(IF(AND(F956="Tugigrupp",RANK(K956,$K956:$K956)+COUNTIFS($K$2:K956,K956,$L$2:L956,L956,$M$2:M956,M956,$I$2:I956,I956,$G$2:G956,G956,$F$2:F956,F956)-1=1),SUMPRODUCT(($F$2:$F$4154=F956)*($G$2:$G$4154=G956)*($K$2:$K$4154=K956)*($I$2:$I$4154=I956)*($L$2:$L$4154=L956)*($M$2:$M$4154=M956)),""),"")</f>
        <v/>
      </c>
      <c r="W956" s="15" t="str">
        <f t="shared" si="42"/>
        <v/>
      </c>
      <c r="X956" s="16" t="str">
        <f>IF(AND(A956=[2]an!$G$38,F956=[2]an!$E$40),[2]an!$G$40,IF(AND(A956=[2]an!$G$38,F956=[2]an!$E$41),[2]an!$G$41,IF(AND(A956=[2]an!$G$38,F956=[2]an!$E$39,H956&gt;=[2]an!$M$37),[2]an!$G$39,
IF(AND(A956=[2]an!$G$38,F956=[2]an!$E$39,H956&lt;[2]an!$M$37,S956="kahepoolne vajaduspõhine",U956=""),[2]an!$M$40,
IF(AND(A956=[2]an!$G$38,F956=[2]an!$E$39,H956&lt;[2]an!$M$37,S956="kahepoolne vajaduspõhine",U956&lt;&gt;""),[2]an!$G$39,
IF(AND(A956=[2]an!$G$38,F956=[2]an!$E$39,H956&lt;[2]an!$M$37,S956&lt;&gt;"kahepoolne vajaduspõhine"),[2]an!$G$39,
IF(AND(A956=[2]an!$G$38,F956=[2]an!$E$42),[2]an!$G$42,
IF(AND(A956=[2]an!$H$38,F956=[2]an!$E$40),[2]an!$H$40,IF(AND(A956=[2]an!$H$38,F956=[2]an!$E$41),[2]an!$H$41,IF(AND(A956=[2]an!$H$38,F956=[2]an!$E$39,H956&gt;=[2]an!$M$37),[2]an!$H$39,
IF(AND(A956=[2]an!$H$38,F956=[2]an!$E$39,H956&lt;[2]an!$M$37,S956="kahepoolne vajaduspõhine",U956=""),[2]an!$M$40,
IF(AND(A956=[2]an!$H$38,F956=[2]an!$E$39,H956&lt;[2]an!$M$37,S956="kahepoolne vajaduspõhine",U956&lt;&gt;""),[2]an!$H$39,
IF(AND(A956=[2]an!$H$38,F956=[2]an!$E$39,H956&lt;[2]an!$M$37,S956&lt;&gt;"kahepoolne vajaduspõhine"),[2]an!$H$39,
IF(AND(A956=[2]an!$H$38,F956=[2]an!$E$42),[2]an!$H$42,
IF(AND(A956=[2]an!$I$38,F956=[2]an!$E$40),[2]an!$I$40,IF(AND(A956=[2]an!$I$38,F956=[2]an!$E$41),[2]an!$I$41,IF(AND(A956=[2]an!$I$38,F956=[2]an!$E$39,H956&gt;=[2]an!$M$37),[2]an!$I$39,
IF(AND(A956=[2]an!$I$38,F956=[2]an!$E$39,H956&lt;[2]an!$M$37,S956="kahepoolne vajaduspõhine",U956=""),[2]an!$M$40,
IF(AND(A956=[2]an!$I$38,F956=[2]an!$E$39,H956&lt;[2]an!$M$37,S956="kahepoolne vajaduspõhine",U956&lt;&gt;""),[2]an!$I$39,
IF(AND(A956=[2]an!$I$38,F956=[2]an!$E$39,H956&lt;[2]an!$M$37,S956&lt;&gt;"kahepoolne vajaduspõhine"),[2]an!$I$39,
IF(AND(A956=[2]an!$I$38,F956=[2]an!$E$42),[2]an!$I$42,
IF(AND(A956=[2]an!$J$38,F956=[2]an!$E$40),[2]an!$J$40,IF(AND(A956=[2]an!$J$38,F956=[2]an!$E$41),[2]an!$J$41,IF(AND(A956=[2]an!$J$38,F956=[2]an!$E$39,H956&gt;=[2]an!$M$37),[2]an!$J$39,
IF(AND(A956=[2]an!$J$38,F956=[2]an!$E$39,H956&lt;[2]an!$M$37,S956="kahepoolne vajaduspõhine",U956=""),[2]an!$M$40,
IF(AND(A956=[2]an!$J$38,F956=[2]an!$E$39,H956&lt;[2]an!$M$37,S956="kahepoolne vajaduspõhine",U956&lt;&gt;""),[2]an!$J$39,
IF(AND(A956=[2]an!$J$38,F956=[2]an!$E$39,H956&lt;[2]an!$M$37,S956&lt;&gt;"kahepoolne vajaduspõhine"),[2]an!$J$39,
IF(AND(A956=[2]an!$J$38,F956=[2]an!$E$42),[2]an!$J$42,""))))))))))))))))))))))))))))</f>
        <v/>
      </c>
      <c r="Y956" s="17" t="str">
        <f>IFERROR(IF(F956="Tugigrupp",0,
IF(AND(F956="Peretoe teenus",H956&gt;=[2]an!$M$37,RANK(D956,$D956:$D956)+COUNTIFS($D$2:D956,D956,$F$2:F956,F956)-1&gt;1),"",
IF(AND(F956="Peretoe teenus",H956&gt;=[2]an!$M$37,RANK(D956,$D956:$D956)+COUNTIFS($D$2:D956,D956,$F$2:F956,F956)-1=1,MONTH(H956)=MONTH(K956)=TRUE,YEAR(H956)=YEAR(K956)=TRUE),((EOMONTH(H956,0)-H956+1)*X956)/DAY(EOMONTH(H956,0)),
IF(AND(F956="Peretoe teenus",H956&gt;=[2]an!$M$37,RANK(D956,$D956:$D956)+COUNTIFS($D$2:D956,D956,$F$2:F956,F956)-1=1),X956,
IF(AND(F956="Peretoe teenus",H956&lt;[2]an!$M$37,S956&lt;&gt;"kahepoolne vajaduspõhine",RANK(D956,$D956:$D956)+COUNTIFS($D$2:D956,D956,$F$2:F956,F956)-1=1),X956,
IF(AND(F956="Peretoe teenus",H956&lt;[2]an!$M$37,S956&lt;&gt;"kahepoolne vajaduspõhine",RANK(D956,$D956:$D956)+COUNTIFS($D$2:D956,D956,$F$2:F956,F956)-1&gt;1),"",
IF(AND(F956="Peretoe teenus",H956&lt;[2]an!$M$37,S956="kahepoolne vajaduspõhine",U956="",RANK(D956,$D956:$D956)+COUNTIFS($D$2:D956,D956,$F$2:F956,F956)-1=1),X956,
IF(AND(F956="Peretoe teenus",H956&lt;[2]an!$M$37,S956="kahepoolne vajaduspõhine",U956="",RANK(D956,$D956:$D956)+COUNTIFS($D$2:D956,D956,$F$2:F956,F956)-1&gt;1),"",
IF(AND(F956="Peretoe teenus",H956&lt;[2]an!$M$37,S956="kahepoolne vajaduspõhine",U956&lt;[2]an!$M$37,RANK(D956,$D956:$D956)+COUNTIFS($D$2:D956,D956,$F$2:F956,F956)-1=1),X956,
IF(AND(F956="Peretoe teenus",H956&lt;[2]an!$M$37,S956="kahepoolne vajaduspõhine",U956&lt;[2]an!$M$37,RANK(D956,$D956:$D956)+COUNTIFS($D$2:D956,D956,$F$2:F956,F956)-1&gt;1),"",
IF(AND(F956="Peretoe teenus",H956&lt;[2]an!$M$37,S956="kahepoolne vajaduspõhine",U956&gt;=[2]an!$M$37,U956&lt;=[2]an!$M$38,RANK(D956,$D956:$D956)+COUNTIFS($D$2:D956,D956,$F$2:F956,F956)-1=1),
((EOMONTH(U956,0)-U956+1)*X956)/DAY(EOMONTH(U956,0))+(DAY(U956)-1)*100/DAY(EOMONTH(U956,0)),
IF(AND(F956="Peretoe teenus",H956&lt;[2]an!$M$37,S956="kahepoolne vajaduspõhine",U956&gt;=[2]an!$M$37,U956&lt;=[2]an!$M$38,RANK(D956,$D956:$D956)+COUNTIFS($D$2:D956,D956,$F$2:F956,F956)-1&gt;1),"",
IF(AND(F956="Peretoe teenus",H956&lt;[2]an!$M$37,S956="kahepoolne vajaduspõhine",U956&gt;[2]an!$M$38,RANK(D956,$D956:$D956)+COUNTIFS($D$2:D956,D956,$F$2:F956,F956)-1=1),X956,
IF(AND(F956="Peretoe teenus",H956&lt;[2]an!$M$37,S956="kahepoolne vajaduspõhine",U956&gt;[2]an!$M$38,RANK(D956,$D956:$D956)+COUNTIFS($D$2:D956,D956,$F$2:F956,F956)-1&gt;1),"",X956*W956)))))))))))))),"")</f>
        <v/>
      </c>
      <c r="Z956" s="18" t="str">
        <f t="shared" si="43"/>
        <v/>
      </c>
      <c r="AA956" s="19" t="str">
        <f>IFERROR(VLOOKUP(E956,[2]an!$A$3:$B$81,2,FALSE),"")</f>
        <v/>
      </c>
      <c r="AB956" s="19" t="str">
        <f>IFERROR(VLOOKUP(AA956,[2]an!$C$2:$D$16,2,FALSE),"")</f>
        <v/>
      </c>
      <c r="AC956" s="20"/>
      <c r="AD956" s="21" t="str">
        <f>IF(A956=[2]an!$F$36,VLOOKUP([2]an!$F$36,[2]an!$F$36:$H$36,3,FALSE),IF(A956=[2]an!$F$35,VLOOKUP([2]an!$F$35,[2]an!$F$35:$H$35,3,FALSE),IF(A956=[2]an!$F$33,VLOOKUP([2]an!$F$33,[2]an!$F$33:$H$33,3,FALSE),IF(A956=[2]an!$F$31,VLOOKUP([2]an!$F$31,[2]an!$F$31:$H$31,3,FALSE),""))))</f>
        <v/>
      </c>
    </row>
    <row r="957" spans="6:30" x14ac:dyDescent="0.2">
      <c r="F957" s="10"/>
      <c r="G957" s="8" t="str">
        <f t="shared" si="44"/>
        <v/>
      </c>
      <c r="H957" s="13"/>
      <c r="K957" s="13"/>
      <c r="L957" s="10"/>
      <c r="M957" s="10"/>
      <c r="S957" s="8" t="str">
        <f>IFERROR(VLOOKUP(D957,[1]peretoe_teenus!$A$2:$L$2000,5,FALSE),"")</f>
        <v/>
      </c>
      <c r="U957" s="13"/>
      <c r="V957" s="15" t="str" cm="1">
        <f t="array" ref="V957">IFERROR(IF(AND(F957="Tugigrupp",RANK(K957,$K957:$K957)+COUNTIFS($K$2:K957,K957,$L$2:L957,L957,$M$2:M957,M957,$I$2:I957,I957,$G$2:G957,G957,$F$2:F957,F957)-1=1),SUMPRODUCT(($F$2:$F$4154=F957)*($G$2:$G$4154=G957)*($K$2:$K$4154=K957)*($I$2:$I$4154=I957)*($L$2:$L$4154=L957)*($M$2:$M$4154=M957)),""),"")</f>
        <v/>
      </c>
      <c r="W957" s="15" t="str">
        <f t="shared" si="42"/>
        <v/>
      </c>
      <c r="X957" s="16" t="str">
        <f>IF(AND(A957=[2]an!$G$38,F957=[2]an!$E$40),[2]an!$G$40,IF(AND(A957=[2]an!$G$38,F957=[2]an!$E$41),[2]an!$G$41,IF(AND(A957=[2]an!$G$38,F957=[2]an!$E$39,H957&gt;=[2]an!$M$37),[2]an!$G$39,
IF(AND(A957=[2]an!$G$38,F957=[2]an!$E$39,H957&lt;[2]an!$M$37,S957="kahepoolne vajaduspõhine",U957=""),[2]an!$M$40,
IF(AND(A957=[2]an!$G$38,F957=[2]an!$E$39,H957&lt;[2]an!$M$37,S957="kahepoolne vajaduspõhine",U957&lt;&gt;""),[2]an!$G$39,
IF(AND(A957=[2]an!$G$38,F957=[2]an!$E$39,H957&lt;[2]an!$M$37,S957&lt;&gt;"kahepoolne vajaduspõhine"),[2]an!$G$39,
IF(AND(A957=[2]an!$G$38,F957=[2]an!$E$42),[2]an!$G$42,
IF(AND(A957=[2]an!$H$38,F957=[2]an!$E$40),[2]an!$H$40,IF(AND(A957=[2]an!$H$38,F957=[2]an!$E$41),[2]an!$H$41,IF(AND(A957=[2]an!$H$38,F957=[2]an!$E$39,H957&gt;=[2]an!$M$37),[2]an!$H$39,
IF(AND(A957=[2]an!$H$38,F957=[2]an!$E$39,H957&lt;[2]an!$M$37,S957="kahepoolne vajaduspõhine",U957=""),[2]an!$M$40,
IF(AND(A957=[2]an!$H$38,F957=[2]an!$E$39,H957&lt;[2]an!$M$37,S957="kahepoolne vajaduspõhine",U957&lt;&gt;""),[2]an!$H$39,
IF(AND(A957=[2]an!$H$38,F957=[2]an!$E$39,H957&lt;[2]an!$M$37,S957&lt;&gt;"kahepoolne vajaduspõhine"),[2]an!$H$39,
IF(AND(A957=[2]an!$H$38,F957=[2]an!$E$42),[2]an!$H$42,
IF(AND(A957=[2]an!$I$38,F957=[2]an!$E$40),[2]an!$I$40,IF(AND(A957=[2]an!$I$38,F957=[2]an!$E$41),[2]an!$I$41,IF(AND(A957=[2]an!$I$38,F957=[2]an!$E$39,H957&gt;=[2]an!$M$37),[2]an!$I$39,
IF(AND(A957=[2]an!$I$38,F957=[2]an!$E$39,H957&lt;[2]an!$M$37,S957="kahepoolne vajaduspõhine",U957=""),[2]an!$M$40,
IF(AND(A957=[2]an!$I$38,F957=[2]an!$E$39,H957&lt;[2]an!$M$37,S957="kahepoolne vajaduspõhine",U957&lt;&gt;""),[2]an!$I$39,
IF(AND(A957=[2]an!$I$38,F957=[2]an!$E$39,H957&lt;[2]an!$M$37,S957&lt;&gt;"kahepoolne vajaduspõhine"),[2]an!$I$39,
IF(AND(A957=[2]an!$I$38,F957=[2]an!$E$42),[2]an!$I$42,
IF(AND(A957=[2]an!$J$38,F957=[2]an!$E$40),[2]an!$J$40,IF(AND(A957=[2]an!$J$38,F957=[2]an!$E$41),[2]an!$J$41,IF(AND(A957=[2]an!$J$38,F957=[2]an!$E$39,H957&gt;=[2]an!$M$37),[2]an!$J$39,
IF(AND(A957=[2]an!$J$38,F957=[2]an!$E$39,H957&lt;[2]an!$M$37,S957="kahepoolne vajaduspõhine",U957=""),[2]an!$M$40,
IF(AND(A957=[2]an!$J$38,F957=[2]an!$E$39,H957&lt;[2]an!$M$37,S957="kahepoolne vajaduspõhine",U957&lt;&gt;""),[2]an!$J$39,
IF(AND(A957=[2]an!$J$38,F957=[2]an!$E$39,H957&lt;[2]an!$M$37,S957&lt;&gt;"kahepoolne vajaduspõhine"),[2]an!$J$39,
IF(AND(A957=[2]an!$J$38,F957=[2]an!$E$42),[2]an!$J$42,""))))))))))))))))))))))))))))</f>
        <v/>
      </c>
      <c r="Y957" s="17" t="str">
        <f>IFERROR(IF(F957="Tugigrupp",0,
IF(AND(F957="Peretoe teenus",H957&gt;=[2]an!$M$37,RANK(D957,$D957:$D957)+COUNTIFS($D$2:D957,D957,$F$2:F957,F957)-1&gt;1),"",
IF(AND(F957="Peretoe teenus",H957&gt;=[2]an!$M$37,RANK(D957,$D957:$D957)+COUNTIFS($D$2:D957,D957,$F$2:F957,F957)-1=1,MONTH(H957)=MONTH(K957)=TRUE,YEAR(H957)=YEAR(K957)=TRUE),((EOMONTH(H957,0)-H957+1)*X957)/DAY(EOMONTH(H957,0)),
IF(AND(F957="Peretoe teenus",H957&gt;=[2]an!$M$37,RANK(D957,$D957:$D957)+COUNTIFS($D$2:D957,D957,$F$2:F957,F957)-1=1),X957,
IF(AND(F957="Peretoe teenus",H957&lt;[2]an!$M$37,S957&lt;&gt;"kahepoolne vajaduspõhine",RANK(D957,$D957:$D957)+COUNTIFS($D$2:D957,D957,$F$2:F957,F957)-1=1),X957,
IF(AND(F957="Peretoe teenus",H957&lt;[2]an!$M$37,S957&lt;&gt;"kahepoolne vajaduspõhine",RANK(D957,$D957:$D957)+COUNTIFS($D$2:D957,D957,$F$2:F957,F957)-1&gt;1),"",
IF(AND(F957="Peretoe teenus",H957&lt;[2]an!$M$37,S957="kahepoolne vajaduspõhine",U957="",RANK(D957,$D957:$D957)+COUNTIFS($D$2:D957,D957,$F$2:F957,F957)-1=1),X957,
IF(AND(F957="Peretoe teenus",H957&lt;[2]an!$M$37,S957="kahepoolne vajaduspõhine",U957="",RANK(D957,$D957:$D957)+COUNTIFS($D$2:D957,D957,$F$2:F957,F957)-1&gt;1),"",
IF(AND(F957="Peretoe teenus",H957&lt;[2]an!$M$37,S957="kahepoolne vajaduspõhine",U957&lt;[2]an!$M$37,RANK(D957,$D957:$D957)+COUNTIFS($D$2:D957,D957,$F$2:F957,F957)-1=1),X957,
IF(AND(F957="Peretoe teenus",H957&lt;[2]an!$M$37,S957="kahepoolne vajaduspõhine",U957&lt;[2]an!$M$37,RANK(D957,$D957:$D957)+COUNTIFS($D$2:D957,D957,$F$2:F957,F957)-1&gt;1),"",
IF(AND(F957="Peretoe teenus",H957&lt;[2]an!$M$37,S957="kahepoolne vajaduspõhine",U957&gt;=[2]an!$M$37,U957&lt;=[2]an!$M$38,RANK(D957,$D957:$D957)+COUNTIFS($D$2:D957,D957,$F$2:F957,F957)-1=1),
((EOMONTH(U957,0)-U957+1)*X957)/DAY(EOMONTH(U957,0))+(DAY(U957)-1)*100/DAY(EOMONTH(U957,0)),
IF(AND(F957="Peretoe teenus",H957&lt;[2]an!$M$37,S957="kahepoolne vajaduspõhine",U957&gt;=[2]an!$M$37,U957&lt;=[2]an!$M$38,RANK(D957,$D957:$D957)+COUNTIFS($D$2:D957,D957,$F$2:F957,F957)-1&gt;1),"",
IF(AND(F957="Peretoe teenus",H957&lt;[2]an!$M$37,S957="kahepoolne vajaduspõhine",U957&gt;[2]an!$M$38,RANK(D957,$D957:$D957)+COUNTIFS($D$2:D957,D957,$F$2:F957,F957)-1=1),X957,
IF(AND(F957="Peretoe teenus",H957&lt;[2]an!$M$37,S957="kahepoolne vajaduspõhine",U957&gt;[2]an!$M$38,RANK(D957,$D957:$D957)+COUNTIFS($D$2:D957,D957,$F$2:F957,F957)-1&gt;1),"",X957*W957)))))))))))))),"")</f>
        <v/>
      </c>
      <c r="Z957" s="18" t="str">
        <f t="shared" si="43"/>
        <v/>
      </c>
      <c r="AA957" s="19" t="str">
        <f>IFERROR(VLOOKUP(E957,[2]an!$A$3:$B$81,2,FALSE),"")</f>
        <v/>
      </c>
      <c r="AB957" s="19" t="str">
        <f>IFERROR(VLOOKUP(AA957,[2]an!$C$2:$D$16,2,FALSE),"")</f>
        <v/>
      </c>
      <c r="AC957" s="20"/>
      <c r="AD957" s="21" t="str">
        <f>IF(A957=[2]an!$F$36,VLOOKUP([2]an!$F$36,[2]an!$F$36:$H$36,3,FALSE),IF(A957=[2]an!$F$35,VLOOKUP([2]an!$F$35,[2]an!$F$35:$H$35,3,FALSE),IF(A957=[2]an!$F$33,VLOOKUP([2]an!$F$33,[2]an!$F$33:$H$33,3,FALSE),IF(A957=[2]an!$F$31,VLOOKUP([2]an!$F$31,[2]an!$F$31:$H$31,3,FALSE),""))))</f>
        <v/>
      </c>
    </row>
    <row r="958" spans="6:30" x14ac:dyDescent="0.2">
      <c r="F958" s="10"/>
      <c r="G958" s="8" t="str">
        <f t="shared" si="44"/>
        <v/>
      </c>
      <c r="H958" s="13"/>
      <c r="K958" s="13"/>
      <c r="L958" s="10"/>
      <c r="M958" s="10"/>
      <c r="S958" s="8" t="str">
        <f>IFERROR(VLOOKUP(D958,[1]peretoe_teenus!$A$2:$L$2000,5,FALSE),"")</f>
        <v/>
      </c>
      <c r="U958" s="13"/>
      <c r="V958" s="15" t="str" cm="1">
        <f t="array" ref="V958">IFERROR(IF(AND(F958="Tugigrupp",RANK(K958,$K958:$K958)+COUNTIFS($K$2:K958,K958,$L$2:L958,L958,$M$2:M958,M958,$I$2:I958,I958,$G$2:G958,G958,$F$2:F958,F958)-1=1),SUMPRODUCT(($F$2:$F$4154=F958)*($G$2:$G$4154=G958)*($K$2:$K$4154=K958)*($I$2:$I$4154=I958)*($L$2:$L$4154=L958)*($M$2:$M$4154=M958)),""),"")</f>
        <v/>
      </c>
      <c r="W958" s="15" t="str">
        <f t="shared" si="42"/>
        <v/>
      </c>
      <c r="X958" s="16" t="str">
        <f>IF(AND(A958=[2]an!$G$38,F958=[2]an!$E$40),[2]an!$G$40,IF(AND(A958=[2]an!$G$38,F958=[2]an!$E$41),[2]an!$G$41,IF(AND(A958=[2]an!$G$38,F958=[2]an!$E$39,H958&gt;=[2]an!$M$37),[2]an!$G$39,
IF(AND(A958=[2]an!$G$38,F958=[2]an!$E$39,H958&lt;[2]an!$M$37,S958="kahepoolne vajaduspõhine",U958=""),[2]an!$M$40,
IF(AND(A958=[2]an!$G$38,F958=[2]an!$E$39,H958&lt;[2]an!$M$37,S958="kahepoolne vajaduspõhine",U958&lt;&gt;""),[2]an!$G$39,
IF(AND(A958=[2]an!$G$38,F958=[2]an!$E$39,H958&lt;[2]an!$M$37,S958&lt;&gt;"kahepoolne vajaduspõhine"),[2]an!$G$39,
IF(AND(A958=[2]an!$G$38,F958=[2]an!$E$42),[2]an!$G$42,
IF(AND(A958=[2]an!$H$38,F958=[2]an!$E$40),[2]an!$H$40,IF(AND(A958=[2]an!$H$38,F958=[2]an!$E$41),[2]an!$H$41,IF(AND(A958=[2]an!$H$38,F958=[2]an!$E$39,H958&gt;=[2]an!$M$37),[2]an!$H$39,
IF(AND(A958=[2]an!$H$38,F958=[2]an!$E$39,H958&lt;[2]an!$M$37,S958="kahepoolne vajaduspõhine",U958=""),[2]an!$M$40,
IF(AND(A958=[2]an!$H$38,F958=[2]an!$E$39,H958&lt;[2]an!$M$37,S958="kahepoolne vajaduspõhine",U958&lt;&gt;""),[2]an!$H$39,
IF(AND(A958=[2]an!$H$38,F958=[2]an!$E$39,H958&lt;[2]an!$M$37,S958&lt;&gt;"kahepoolne vajaduspõhine"),[2]an!$H$39,
IF(AND(A958=[2]an!$H$38,F958=[2]an!$E$42),[2]an!$H$42,
IF(AND(A958=[2]an!$I$38,F958=[2]an!$E$40),[2]an!$I$40,IF(AND(A958=[2]an!$I$38,F958=[2]an!$E$41),[2]an!$I$41,IF(AND(A958=[2]an!$I$38,F958=[2]an!$E$39,H958&gt;=[2]an!$M$37),[2]an!$I$39,
IF(AND(A958=[2]an!$I$38,F958=[2]an!$E$39,H958&lt;[2]an!$M$37,S958="kahepoolne vajaduspõhine",U958=""),[2]an!$M$40,
IF(AND(A958=[2]an!$I$38,F958=[2]an!$E$39,H958&lt;[2]an!$M$37,S958="kahepoolne vajaduspõhine",U958&lt;&gt;""),[2]an!$I$39,
IF(AND(A958=[2]an!$I$38,F958=[2]an!$E$39,H958&lt;[2]an!$M$37,S958&lt;&gt;"kahepoolne vajaduspõhine"),[2]an!$I$39,
IF(AND(A958=[2]an!$I$38,F958=[2]an!$E$42),[2]an!$I$42,
IF(AND(A958=[2]an!$J$38,F958=[2]an!$E$40),[2]an!$J$40,IF(AND(A958=[2]an!$J$38,F958=[2]an!$E$41),[2]an!$J$41,IF(AND(A958=[2]an!$J$38,F958=[2]an!$E$39,H958&gt;=[2]an!$M$37),[2]an!$J$39,
IF(AND(A958=[2]an!$J$38,F958=[2]an!$E$39,H958&lt;[2]an!$M$37,S958="kahepoolne vajaduspõhine",U958=""),[2]an!$M$40,
IF(AND(A958=[2]an!$J$38,F958=[2]an!$E$39,H958&lt;[2]an!$M$37,S958="kahepoolne vajaduspõhine",U958&lt;&gt;""),[2]an!$J$39,
IF(AND(A958=[2]an!$J$38,F958=[2]an!$E$39,H958&lt;[2]an!$M$37,S958&lt;&gt;"kahepoolne vajaduspõhine"),[2]an!$J$39,
IF(AND(A958=[2]an!$J$38,F958=[2]an!$E$42),[2]an!$J$42,""))))))))))))))))))))))))))))</f>
        <v/>
      </c>
      <c r="Y958" s="17" t="str">
        <f>IFERROR(IF(F958="Tugigrupp",0,
IF(AND(F958="Peretoe teenus",H958&gt;=[2]an!$M$37,RANK(D958,$D958:$D958)+COUNTIFS($D$2:D958,D958,$F$2:F958,F958)-1&gt;1),"",
IF(AND(F958="Peretoe teenus",H958&gt;=[2]an!$M$37,RANK(D958,$D958:$D958)+COUNTIFS($D$2:D958,D958,$F$2:F958,F958)-1=1,MONTH(H958)=MONTH(K958)=TRUE,YEAR(H958)=YEAR(K958)=TRUE),((EOMONTH(H958,0)-H958+1)*X958)/DAY(EOMONTH(H958,0)),
IF(AND(F958="Peretoe teenus",H958&gt;=[2]an!$M$37,RANK(D958,$D958:$D958)+COUNTIFS($D$2:D958,D958,$F$2:F958,F958)-1=1),X958,
IF(AND(F958="Peretoe teenus",H958&lt;[2]an!$M$37,S958&lt;&gt;"kahepoolne vajaduspõhine",RANK(D958,$D958:$D958)+COUNTIFS($D$2:D958,D958,$F$2:F958,F958)-1=1),X958,
IF(AND(F958="Peretoe teenus",H958&lt;[2]an!$M$37,S958&lt;&gt;"kahepoolne vajaduspõhine",RANK(D958,$D958:$D958)+COUNTIFS($D$2:D958,D958,$F$2:F958,F958)-1&gt;1),"",
IF(AND(F958="Peretoe teenus",H958&lt;[2]an!$M$37,S958="kahepoolne vajaduspõhine",U958="",RANK(D958,$D958:$D958)+COUNTIFS($D$2:D958,D958,$F$2:F958,F958)-1=1),X958,
IF(AND(F958="Peretoe teenus",H958&lt;[2]an!$M$37,S958="kahepoolne vajaduspõhine",U958="",RANK(D958,$D958:$D958)+COUNTIFS($D$2:D958,D958,$F$2:F958,F958)-1&gt;1),"",
IF(AND(F958="Peretoe teenus",H958&lt;[2]an!$M$37,S958="kahepoolne vajaduspõhine",U958&lt;[2]an!$M$37,RANK(D958,$D958:$D958)+COUNTIFS($D$2:D958,D958,$F$2:F958,F958)-1=1),X958,
IF(AND(F958="Peretoe teenus",H958&lt;[2]an!$M$37,S958="kahepoolne vajaduspõhine",U958&lt;[2]an!$M$37,RANK(D958,$D958:$D958)+COUNTIFS($D$2:D958,D958,$F$2:F958,F958)-1&gt;1),"",
IF(AND(F958="Peretoe teenus",H958&lt;[2]an!$M$37,S958="kahepoolne vajaduspõhine",U958&gt;=[2]an!$M$37,U958&lt;=[2]an!$M$38,RANK(D958,$D958:$D958)+COUNTIFS($D$2:D958,D958,$F$2:F958,F958)-1=1),
((EOMONTH(U958,0)-U958+1)*X958)/DAY(EOMONTH(U958,0))+(DAY(U958)-1)*100/DAY(EOMONTH(U958,0)),
IF(AND(F958="Peretoe teenus",H958&lt;[2]an!$M$37,S958="kahepoolne vajaduspõhine",U958&gt;=[2]an!$M$37,U958&lt;=[2]an!$M$38,RANK(D958,$D958:$D958)+COUNTIFS($D$2:D958,D958,$F$2:F958,F958)-1&gt;1),"",
IF(AND(F958="Peretoe teenus",H958&lt;[2]an!$M$37,S958="kahepoolne vajaduspõhine",U958&gt;[2]an!$M$38,RANK(D958,$D958:$D958)+COUNTIFS($D$2:D958,D958,$F$2:F958,F958)-1=1),X958,
IF(AND(F958="Peretoe teenus",H958&lt;[2]an!$M$37,S958="kahepoolne vajaduspõhine",U958&gt;[2]an!$M$38,RANK(D958,$D958:$D958)+COUNTIFS($D$2:D958,D958,$F$2:F958,F958)-1&gt;1),"",X958*W958)))))))))))))),"")</f>
        <v/>
      </c>
      <c r="Z958" s="18" t="str">
        <f t="shared" si="43"/>
        <v/>
      </c>
      <c r="AA958" s="19" t="str">
        <f>IFERROR(VLOOKUP(E958,[2]an!$A$3:$B$81,2,FALSE),"")</f>
        <v/>
      </c>
      <c r="AB958" s="19" t="str">
        <f>IFERROR(VLOOKUP(AA958,[2]an!$C$2:$D$16,2,FALSE),"")</f>
        <v/>
      </c>
      <c r="AC958" s="20"/>
      <c r="AD958" s="21" t="str">
        <f>IF(A958=[2]an!$F$36,VLOOKUP([2]an!$F$36,[2]an!$F$36:$H$36,3,FALSE),IF(A958=[2]an!$F$35,VLOOKUP([2]an!$F$35,[2]an!$F$35:$H$35,3,FALSE),IF(A958=[2]an!$F$33,VLOOKUP([2]an!$F$33,[2]an!$F$33:$H$33,3,FALSE),IF(A958=[2]an!$F$31,VLOOKUP([2]an!$F$31,[2]an!$F$31:$H$31,3,FALSE),""))))</f>
        <v/>
      </c>
    </row>
    <row r="959" spans="6:30" x14ac:dyDescent="0.2">
      <c r="F959" s="10"/>
      <c r="G959" s="8" t="str">
        <f t="shared" si="44"/>
        <v/>
      </c>
      <c r="H959" s="13"/>
      <c r="K959" s="13"/>
      <c r="L959" s="10"/>
      <c r="M959" s="10"/>
      <c r="S959" s="8" t="str">
        <f>IFERROR(VLOOKUP(D959,[1]peretoe_teenus!$A$2:$L$2000,5,FALSE),"")</f>
        <v/>
      </c>
      <c r="U959" s="13"/>
      <c r="V959" s="15" t="str" cm="1">
        <f t="array" ref="V959">IFERROR(IF(AND(F959="Tugigrupp",RANK(K959,$K959:$K959)+COUNTIFS($K$2:K959,K959,$L$2:L959,L959,$M$2:M959,M959,$I$2:I959,I959,$G$2:G959,G959,$F$2:F959,F959)-1=1),SUMPRODUCT(($F$2:$F$4154=F959)*($G$2:$G$4154=G959)*($K$2:$K$4154=K959)*($I$2:$I$4154=I959)*($L$2:$L$4154=L959)*($M$2:$M$4154=M959)),""),"")</f>
        <v/>
      </c>
      <c r="W959" s="15" t="str">
        <f t="shared" si="42"/>
        <v/>
      </c>
      <c r="X959" s="16" t="str">
        <f>IF(AND(A959=[2]an!$G$38,F959=[2]an!$E$40),[2]an!$G$40,IF(AND(A959=[2]an!$G$38,F959=[2]an!$E$41),[2]an!$G$41,IF(AND(A959=[2]an!$G$38,F959=[2]an!$E$39,H959&gt;=[2]an!$M$37),[2]an!$G$39,
IF(AND(A959=[2]an!$G$38,F959=[2]an!$E$39,H959&lt;[2]an!$M$37,S959="kahepoolne vajaduspõhine",U959=""),[2]an!$M$40,
IF(AND(A959=[2]an!$G$38,F959=[2]an!$E$39,H959&lt;[2]an!$M$37,S959="kahepoolne vajaduspõhine",U959&lt;&gt;""),[2]an!$G$39,
IF(AND(A959=[2]an!$G$38,F959=[2]an!$E$39,H959&lt;[2]an!$M$37,S959&lt;&gt;"kahepoolne vajaduspõhine"),[2]an!$G$39,
IF(AND(A959=[2]an!$G$38,F959=[2]an!$E$42),[2]an!$G$42,
IF(AND(A959=[2]an!$H$38,F959=[2]an!$E$40),[2]an!$H$40,IF(AND(A959=[2]an!$H$38,F959=[2]an!$E$41),[2]an!$H$41,IF(AND(A959=[2]an!$H$38,F959=[2]an!$E$39,H959&gt;=[2]an!$M$37),[2]an!$H$39,
IF(AND(A959=[2]an!$H$38,F959=[2]an!$E$39,H959&lt;[2]an!$M$37,S959="kahepoolne vajaduspõhine",U959=""),[2]an!$M$40,
IF(AND(A959=[2]an!$H$38,F959=[2]an!$E$39,H959&lt;[2]an!$M$37,S959="kahepoolne vajaduspõhine",U959&lt;&gt;""),[2]an!$H$39,
IF(AND(A959=[2]an!$H$38,F959=[2]an!$E$39,H959&lt;[2]an!$M$37,S959&lt;&gt;"kahepoolne vajaduspõhine"),[2]an!$H$39,
IF(AND(A959=[2]an!$H$38,F959=[2]an!$E$42),[2]an!$H$42,
IF(AND(A959=[2]an!$I$38,F959=[2]an!$E$40),[2]an!$I$40,IF(AND(A959=[2]an!$I$38,F959=[2]an!$E$41),[2]an!$I$41,IF(AND(A959=[2]an!$I$38,F959=[2]an!$E$39,H959&gt;=[2]an!$M$37),[2]an!$I$39,
IF(AND(A959=[2]an!$I$38,F959=[2]an!$E$39,H959&lt;[2]an!$M$37,S959="kahepoolne vajaduspõhine",U959=""),[2]an!$M$40,
IF(AND(A959=[2]an!$I$38,F959=[2]an!$E$39,H959&lt;[2]an!$M$37,S959="kahepoolne vajaduspõhine",U959&lt;&gt;""),[2]an!$I$39,
IF(AND(A959=[2]an!$I$38,F959=[2]an!$E$39,H959&lt;[2]an!$M$37,S959&lt;&gt;"kahepoolne vajaduspõhine"),[2]an!$I$39,
IF(AND(A959=[2]an!$I$38,F959=[2]an!$E$42),[2]an!$I$42,
IF(AND(A959=[2]an!$J$38,F959=[2]an!$E$40),[2]an!$J$40,IF(AND(A959=[2]an!$J$38,F959=[2]an!$E$41),[2]an!$J$41,IF(AND(A959=[2]an!$J$38,F959=[2]an!$E$39,H959&gt;=[2]an!$M$37),[2]an!$J$39,
IF(AND(A959=[2]an!$J$38,F959=[2]an!$E$39,H959&lt;[2]an!$M$37,S959="kahepoolne vajaduspõhine",U959=""),[2]an!$M$40,
IF(AND(A959=[2]an!$J$38,F959=[2]an!$E$39,H959&lt;[2]an!$M$37,S959="kahepoolne vajaduspõhine",U959&lt;&gt;""),[2]an!$J$39,
IF(AND(A959=[2]an!$J$38,F959=[2]an!$E$39,H959&lt;[2]an!$M$37,S959&lt;&gt;"kahepoolne vajaduspõhine"),[2]an!$J$39,
IF(AND(A959=[2]an!$J$38,F959=[2]an!$E$42),[2]an!$J$42,""))))))))))))))))))))))))))))</f>
        <v/>
      </c>
      <c r="Y959" s="17" t="str">
        <f>IFERROR(IF(F959="Tugigrupp",0,
IF(AND(F959="Peretoe teenus",H959&gt;=[2]an!$M$37,RANK(D959,$D959:$D959)+COUNTIFS($D$2:D959,D959,$F$2:F959,F959)-1&gt;1),"",
IF(AND(F959="Peretoe teenus",H959&gt;=[2]an!$M$37,RANK(D959,$D959:$D959)+COUNTIFS($D$2:D959,D959,$F$2:F959,F959)-1=1,MONTH(H959)=MONTH(K959)=TRUE,YEAR(H959)=YEAR(K959)=TRUE),((EOMONTH(H959,0)-H959+1)*X959)/DAY(EOMONTH(H959,0)),
IF(AND(F959="Peretoe teenus",H959&gt;=[2]an!$M$37,RANK(D959,$D959:$D959)+COUNTIFS($D$2:D959,D959,$F$2:F959,F959)-1=1),X959,
IF(AND(F959="Peretoe teenus",H959&lt;[2]an!$M$37,S959&lt;&gt;"kahepoolne vajaduspõhine",RANK(D959,$D959:$D959)+COUNTIFS($D$2:D959,D959,$F$2:F959,F959)-1=1),X959,
IF(AND(F959="Peretoe teenus",H959&lt;[2]an!$M$37,S959&lt;&gt;"kahepoolne vajaduspõhine",RANK(D959,$D959:$D959)+COUNTIFS($D$2:D959,D959,$F$2:F959,F959)-1&gt;1),"",
IF(AND(F959="Peretoe teenus",H959&lt;[2]an!$M$37,S959="kahepoolne vajaduspõhine",U959="",RANK(D959,$D959:$D959)+COUNTIFS($D$2:D959,D959,$F$2:F959,F959)-1=1),X959,
IF(AND(F959="Peretoe teenus",H959&lt;[2]an!$M$37,S959="kahepoolne vajaduspõhine",U959="",RANK(D959,$D959:$D959)+COUNTIFS($D$2:D959,D959,$F$2:F959,F959)-1&gt;1),"",
IF(AND(F959="Peretoe teenus",H959&lt;[2]an!$M$37,S959="kahepoolne vajaduspõhine",U959&lt;[2]an!$M$37,RANK(D959,$D959:$D959)+COUNTIFS($D$2:D959,D959,$F$2:F959,F959)-1=1),X959,
IF(AND(F959="Peretoe teenus",H959&lt;[2]an!$M$37,S959="kahepoolne vajaduspõhine",U959&lt;[2]an!$M$37,RANK(D959,$D959:$D959)+COUNTIFS($D$2:D959,D959,$F$2:F959,F959)-1&gt;1),"",
IF(AND(F959="Peretoe teenus",H959&lt;[2]an!$M$37,S959="kahepoolne vajaduspõhine",U959&gt;=[2]an!$M$37,U959&lt;=[2]an!$M$38,RANK(D959,$D959:$D959)+COUNTIFS($D$2:D959,D959,$F$2:F959,F959)-1=1),
((EOMONTH(U959,0)-U959+1)*X959)/DAY(EOMONTH(U959,0))+(DAY(U959)-1)*100/DAY(EOMONTH(U959,0)),
IF(AND(F959="Peretoe teenus",H959&lt;[2]an!$M$37,S959="kahepoolne vajaduspõhine",U959&gt;=[2]an!$M$37,U959&lt;=[2]an!$M$38,RANK(D959,$D959:$D959)+COUNTIFS($D$2:D959,D959,$F$2:F959,F959)-1&gt;1),"",
IF(AND(F959="Peretoe teenus",H959&lt;[2]an!$M$37,S959="kahepoolne vajaduspõhine",U959&gt;[2]an!$M$38,RANK(D959,$D959:$D959)+COUNTIFS($D$2:D959,D959,$F$2:F959,F959)-1=1),X959,
IF(AND(F959="Peretoe teenus",H959&lt;[2]an!$M$37,S959="kahepoolne vajaduspõhine",U959&gt;[2]an!$M$38,RANK(D959,$D959:$D959)+COUNTIFS($D$2:D959,D959,$F$2:F959,F959)-1&gt;1),"",X959*W959)))))))))))))),"")</f>
        <v/>
      </c>
      <c r="Z959" s="18" t="str">
        <f t="shared" si="43"/>
        <v/>
      </c>
      <c r="AA959" s="19" t="str">
        <f>IFERROR(VLOOKUP(E959,[2]an!$A$3:$B$81,2,FALSE),"")</f>
        <v/>
      </c>
      <c r="AB959" s="19" t="str">
        <f>IFERROR(VLOOKUP(AA959,[2]an!$C$2:$D$16,2,FALSE),"")</f>
        <v/>
      </c>
      <c r="AC959" s="20"/>
      <c r="AD959" s="21" t="str">
        <f>IF(A959=[2]an!$F$36,VLOOKUP([2]an!$F$36,[2]an!$F$36:$H$36,3,FALSE),IF(A959=[2]an!$F$35,VLOOKUP([2]an!$F$35,[2]an!$F$35:$H$35,3,FALSE),IF(A959=[2]an!$F$33,VLOOKUP([2]an!$F$33,[2]an!$F$33:$H$33,3,FALSE),IF(A959=[2]an!$F$31,VLOOKUP([2]an!$F$31,[2]an!$F$31:$H$31,3,FALSE),""))))</f>
        <v/>
      </c>
    </row>
    <row r="960" spans="6:30" x14ac:dyDescent="0.2">
      <c r="F960" s="10"/>
      <c r="G960" s="8" t="str">
        <f t="shared" si="44"/>
        <v/>
      </c>
      <c r="H960" s="13"/>
      <c r="K960" s="13"/>
      <c r="L960" s="10"/>
      <c r="M960" s="10"/>
      <c r="S960" s="8" t="str">
        <f>IFERROR(VLOOKUP(D960,[1]peretoe_teenus!$A$2:$L$2000,5,FALSE),"")</f>
        <v/>
      </c>
      <c r="U960" s="13"/>
      <c r="V960" s="15" t="str" cm="1">
        <f t="array" ref="V960">IFERROR(IF(AND(F960="Tugigrupp",RANK(K960,$K960:$K960)+COUNTIFS($K$2:K960,K960,$L$2:L960,L960,$M$2:M960,M960,$I$2:I960,I960,$G$2:G960,G960,$F$2:F960,F960)-1=1),SUMPRODUCT(($F$2:$F$4154=F960)*($G$2:$G$4154=G960)*($K$2:$K$4154=K960)*($I$2:$I$4154=I960)*($L$2:$L$4154=L960)*($M$2:$M$4154=M960)),""),"")</f>
        <v/>
      </c>
      <c r="W960" s="15" t="str">
        <f t="shared" si="42"/>
        <v/>
      </c>
      <c r="X960" s="16" t="str">
        <f>IF(AND(A960=[2]an!$G$38,F960=[2]an!$E$40),[2]an!$G$40,IF(AND(A960=[2]an!$G$38,F960=[2]an!$E$41),[2]an!$G$41,IF(AND(A960=[2]an!$G$38,F960=[2]an!$E$39,H960&gt;=[2]an!$M$37),[2]an!$G$39,
IF(AND(A960=[2]an!$G$38,F960=[2]an!$E$39,H960&lt;[2]an!$M$37,S960="kahepoolne vajaduspõhine",U960=""),[2]an!$M$40,
IF(AND(A960=[2]an!$G$38,F960=[2]an!$E$39,H960&lt;[2]an!$M$37,S960="kahepoolne vajaduspõhine",U960&lt;&gt;""),[2]an!$G$39,
IF(AND(A960=[2]an!$G$38,F960=[2]an!$E$39,H960&lt;[2]an!$M$37,S960&lt;&gt;"kahepoolne vajaduspõhine"),[2]an!$G$39,
IF(AND(A960=[2]an!$G$38,F960=[2]an!$E$42),[2]an!$G$42,
IF(AND(A960=[2]an!$H$38,F960=[2]an!$E$40),[2]an!$H$40,IF(AND(A960=[2]an!$H$38,F960=[2]an!$E$41),[2]an!$H$41,IF(AND(A960=[2]an!$H$38,F960=[2]an!$E$39,H960&gt;=[2]an!$M$37),[2]an!$H$39,
IF(AND(A960=[2]an!$H$38,F960=[2]an!$E$39,H960&lt;[2]an!$M$37,S960="kahepoolne vajaduspõhine",U960=""),[2]an!$M$40,
IF(AND(A960=[2]an!$H$38,F960=[2]an!$E$39,H960&lt;[2]an!$M$37,S960="kahepoolne vajaduspõhine",U960&lt;&gt;""),[2]an!$H$39,
IF(AND(A960=[2]an!$H$38,F960=[2]an!$E$39,H960&lt;[2]an!$M$37,S960&lt;&gt;"kahepoolne vajaduspõhine"),[2]an!$H$39,
IF(AND(A960=[2]an!$H$38,F960=[2]an!$E$42),[2]an!$H$42,
IF(AND(A960=[2]an!$I$38,F960=[2]an!$E$40),[2]an!$I$40,IF(AND(A960=[2]an!$I$38,F960=[2]an!$E$41),[2]an!$I$41,IF(AND(A960=[2]an!$I$38,F960=[2]an!$E$39,H960&gt;=[2]an!$M$37),[2]an!$I$39,
IF(AND(A960=[2]an!$I$38,F960=[2]an!$E$39,H960&lt;[2]an!$M$37,S960="kahepoolne vajaduspõhine",U960=""),[2]an!$M$40,
IF(AND(A960=[2]an!$I$38,F960=[2]an!$E$39,H960&lt;[2]an!$M$37,S960="kahepoolne vajaduspõhine",U960&lt;&gt;""),[2]an!$I$39,
IF(AND(A960=[2]an!$I$38,F960=[2]an!$E$39,H960&lt;[2]an!$M$37,S960&lt;&gt;"kahepoolne vajaduspõhine"),[2]an!$I$39,
IF(AND(A960=[2]an!$I$38,F960=[2]an!$E$42),[2]an!$I$42,
IF(AND(A960=[2]an!$J$38,F960=[2]an!$E$40),[2]an!$J$40,IF(AND(A960=[2]an!$J$38,F960=[2]an!$E$41),[2]an!$J$41,IF(AND(A960=[2]an!$J$38,F960=[2]an!$E$39,H960&gt;=[2]an!$M$37),[2]an!$J$39,
IF(AND(A960=[2]an!$J$38,F960=[2]an!$E$39,H960&lt;[2]an!$M$37,S960="kahepoolne vajaduspõhine",U960=""),[2]an!$M$40,
IF(AND(A960=[2]an!$J$38,F960=[2]an!$E$39,H960&lt;[2]an!$M$37,S960="kahepoolne vajaduspõhine",U960&lt;&gt;""),[2]an!$J$39,
IF(AND(A960=[2]an!$J$38,F960=[2]an!$E$39,H960&lt;[2]an!$M$37,S960&lt;&gt;"kahepoolne vajaduspõhine"),[2]an!$J$39,
IF(AND(A960=[2]an!$J$38,F960=[2]an!$E$42),[2]an!$J$42,""))))))))))))))))))))))))))))</f>
        <v/>
      </c>
      <c r="Y960" s="17" t="str">
        <f>IFERROR(IF(F960="Tugigrupp",0,
IF(AND(F960="Peretoe teenus",H960&gt;=[2]an!$M$37,RANK(D960,$D960:$D960)+COUNTIFS($D$2:D960,D960,$F$2:F960,F960)-1&gt;1),"",
IF(AND(F960="Peretoe teenus",H960&gt;=[2]an!$M$37,RANK(D960,$D960:$D960)+COUNTIFS($D$2:D960,D960,$F$2:F960,F960)-1=1,MONTH(H960)=MONTH(K960)=TRUE,YEAR(H960)=YEAR(K960)=TRUE),((EOMONTH(H960,0)-H960+1)*X960)/DAY(EOMONTH(H960,0)),
IF(AND(F960="Peretoe teenus",H960&gt;=[2]an!$M$37,RANK(D960,$D960:$D960)+COUNTIFS($D$2:D960,D960,$F$2:F960,F960)-1=1),X960,
IF(AND(F960="Peretoe teenus",H960&lt;[2]an!$M$37,S960&lt;&gt;"kahepoolne vajaduspõhine",RANK(D960,$D960:$D960)+COUNTIFS($D$2:D960,D960,$F$2:F960,F960)-1=1),X960,
IF(AND(F960="Peretoe teenus",H960&lt;[2]an!$M$37,S960&lt;&gt;"kahepoolne vajaduspõhine",RANK(D960,$D960:$D960)+COUNTIFS($D$2:D960,D960,$F$2:F960,F960)-1&gt;1),"",
IF(AND(F960="Peretoe teenus",H960&lt;[2]an!$M$37,S960="kahepoolne vajaduspõhine",U960="",RANK(D960,$D960:$D960)+COUNTIFS($D$2:D960,D960,$F$2:F960,F960)-1=1),X960,
IF(AND(F960="Peretoe teenus",H960&lt;[2]an!$M$37,S960="kahepoolne vajaduspõhine",U960="",RANK(D960,$D960:$D960)+COUNTIFS($D$2:D960,D960,$F$2:F960,F960)-1&gt;1),"",
IF(AND(F960="Peretoe teenus",H960&lt;[2]an!$M$37,S960="kahepoolne vajaduspõhine",U960&lt;[2]an!$M$37,RANK(D960,$D960:$D960)+COUNTIFS($D$2:D960,D960,$F$2:F960,F960)-1=1),X960,
IF(AND(F960="Peretoe teenus",H960&lt;[2]an!$M$37,S960="kahepoolne vajaduspõhine",U960&lt;[2]an!$M$37,RANK(D960,$D960:$D960)+COUNTIFS($D$2:D960,D960,$F$2:F960,F960)-1&gt;1),"",
IF(AND(F960="Peretoe teenus",H960&lt;[2]an!$M$37,S960="kahepoolne vajaduspõhine",U960&gt;=[2]an!$M$37,U960&lt;=[2]an!$M$38,RANK(D960,$D960:$D960)+COUNTIFS($D$2:D960,D960,$F$2:F960,F960)-1=1),
((EOMONTH(U960,0)-U960+1)*X960)/DAY(EOMONTH(U960,0))+(DAY(U960)-1)*100/DAY(EOMONTH(U960,0)),
IF(AND(F960="Peretoe teenus",H960&lt;[2]an!$M$37,S960="kahepoolne vajaduspõhine",U960&gt;=[2]an!$M$37,U960&lt;=[2]an!$M$38,RANK(D960,$D960:$D960)+COUNTIFS($D$2:D960,D960,$F$2:F960,F960)-1&gt;1),"",
IF(AND(F960="Peretoe teenus",H960&lt;[2]an!$M$37,S960="kahepoolne vajaduspõhine",U960&gt;[2]an!$M$38,RANK(D960,$D960:$D960)+COUNTIFS($D$2:D960,D960,$F$2:F960,F960)-1=1),X960,
IF(AND(F960="Peretoe teenus",H960&lt;[2]an!$M$37,S960="kahepoolne vajaduspõhine",U960&gt;[2]an!$M$38,RANK(D960,$D960:$D960)+COUNTIFS($D$2:D960,D960,$F$2:F960,F960)-1&gt;1),"",X960*W960)))))))))))))),"")</f>
        <v/>
      </c>
      <c r="Z960" s="18" t="str">
        <f t="shared" si="43"/>
        <v/>
      </c>
      <c r="AA960" s="19" t="str">
        <f>IFERROR(VLOOKUP(E960,[2]an!$A$3:$B$81,2,FALSE),"")</f>
        <v/>
      </c>
      <c r="AB960" s="19" t="str">
        <f>IFERROR(VLOOKUP(AA960,[2]an!$C$2:$D$16,2,FALSE),"")</f>
        <v/>
      </c>
      <c r="AC960" s="20"/>
      <c r="AD960" s="21" t="str">
        <f>IF(A960=[2]an!$F$36,VLOOKUP([2]an!$F$36,[2]an!$F$36:$H$36,3,FALSE),IF(A960=[2]an!$F$35,VLOOKUP([2]an!$F$35,[2]an!$F$35:$H$35,3,FALSE),IF(A960=[2]an!$F$33,VLOOKUP([2]an!$F$33,[2]an!$F$33:$H$33,3,FALSE),IF(A960=[2]an!$F$31,VLOOKUP([2]an!$F$31,[2]an!$F$31:$H$31,3,FALSE),""))))</f>
        <v/>
      </c>
    </row>
    <row r="961" spans="6:30" x14ac:dyDescent="0.2">
      <c r="F961" s="10"/>
      <c r="G961" s="8" t="str">
        <f t="shared" si="44"/>
        <v/>
      </c>
      <c r="H961" s="13"/>
      <c r="K961" s="13"/>
      <c r="L961" s="10"/>
      <c r="M961" s="10"/>
      <c r="S961" s="8" t="str">
        <f>IFERROR(VLOOKUP(D961,[1]peretoe_teenus!$A$2:$L$2000,5,FALSE),"")</f>
        <v/>
      </c>
      <c r="U961" s="13"/>
      <c r="V961" s="15" t="str" cm="1">
        <f t="array" ref="V961">IFERROR(IF(AND(F961="Tugigrupp",RANK(K961,$K961:$K961)+COUNTIFS($K$2:K961,K961,$L$2:L961,L961,$M$2:M961,M961,$I$2:I961,I961,$G$2:G961,G961,$F$2:F961,F961)-1=1),SUMPRODUCT(($F$2:$F$4154=F961)*($G$2:$G$4154=G961)*($K$2:$K$4154=K961)*($I$2:$I$4154=I961)*($L$2:$L$4154=L961)*($M$2:$M$4154=M961)),""),"")</f>
        <v/>
      </c>
      <c r="W961" s="15" t="str">
        <f t="shared" si="42"/>
        <v/>
      </c>
      <c r="X961" s="16" t="str">
        <f>IF(AND(A961=[2]an!$G$38,F961=[2]an!$E$40),[2]an!$G$40,IF(AND(A961=[2]an!$G$38,F961=[2]an!$E$41),[2]an!$G$41,IF(AND(A961=[2]an!$G$38,F961=[2]an!$E$39,H961&gt;=[2]an!$M$37),[2]an!$G$39,
IF(AND(A961=[2]an!$G$38,F961=[2]an!$E$39,H961&lt;[2]an!$M$37,S961="kahepoolne vajaduspõhine",U961=""),[2]an!$M$40,
IF(AND(A961=[2]an!$G$38,F961=[2]an!$E$39,H961&lt;[2]an!$M$37,S961="kahepoolne vajaduspõhine",U961&lt;&gt;""),[2]an!$G$39,
IF(AND(A961=[2]an!$G$38,F961=[2]an!$E$39,H961&lt;[2]an!$M$37,S961&lt;&gt;"kahepoolne vajaduspõhine"),[2]an!$G$39,
IF(AND(A961=[2]an!$G$38,F961=[2]an!$E$42),[2]an!$G$42,
IF(AND(A961=[2]an!$H$38,F961=[2]an!$E$40),[2]an!$H$40,IF(AND(A961=[2]an!$H$38,F961=[2]an!$E$41),[2]an!$H$41,IF(AND(A961=[2]an!$H$38,F961=[2]an!$E$39,H961&gt;=[2]an!$M$37),[2]an!$H$39,
IF(AND(A961=[2]an!$H$38,F961=[2]an!$E$39,H961&lt;[2]an!$M$37,S961="kahepoolne vajaduspõhine",U961=""),[2]an!$M$40,
IF(AND(A961=[2]an!$H$38,F961=[2]an!$E$39,H961&lt;[2]an!$M$37,S961="kahepoolne vajaduspõhine",U961&lt;&gt;""),[2]an!$H$39,
IF(AND(A961=[2]an!$H$38,F961=[2]an!$E$39,H961&lt;[2]an!$M$37,S961&lt;&gt;"kahepoolne vajaduspõhine"),[2]an!$H$39,
IF(AND(A961=[2]an!$H$38,F961=[2]an!$E$42),[2]an!$H$42,
IF(AND(A961=[2]an!$I$38,F961=[2]an!$E$40),[2]an!$I$40,IF(AND(A961=[2]an!$I$38,F961=[2]an!$E$41),[2]an!$I$41,IF(AND(A961=[2]an!$I$38,F961=[2]an!$E$39,H961&gt;=[2]an!$M$37),[2]an!$I$39,
IF(AND(A961=[2]an!$I$38,F961=[2]an!$E$39,H961&lt;[2]an!$M$37,S961="kahepoolne vajaduspõhine",U961=""),[2]an!$M$40,
IF(AND(A961=[2]an!$I$38,F961=[2]an!$E$39,H961&lt;[2]an!$M$37,S961="kahepoolne vajaduspõhine",U961&lt;&gt;""),[2]an!$I$39,
IF(AND(A961=[2]an!$I$38,F961=[2]an!$E$39,H961&lt;[2]an!$M$37,S961&lt;&gt;"kahepoolne vajaduspõhine"),[2]an!$I$39,
IF(AND(A961=[2]an!$I$38,F961=[2]an!$E$42),[2]an!$I$42,
IF(AND(A961=[2]an!$J$38,F961=[2]an!$E$40),[2]an!$J$40,IF(AND(A961=[2]an!$J$38,F961=[2]an!$E$41),[2]an!$J$41,IF(AND(A961=[2]an!$J$38,F961=[2]an!$E$39,H961&gt;=[2]an!$M$37),[2]an!$J$39,
IF(AND(A961=[2]an!$J$38,F961=[2]an!$E$39,H961&lt;[2]an!$M$37,S961="kahepoolne vajaduspõhine",U961=""),[2]an!$M$40,
IF(AND(A961=[2]an!$J$38,F961=[2]an!$E$39,H961&lt;[2]an!$M$37,S961="kahepoolne vajaduspõhine",U961&lt;&gt;""),[2]an!$J$39,
IF(AND(A961=[2]an!$J$38,F961=[2]an!$E$39,H961&lt;[2]an!$M$37,S961&lt;&gt;"kahepoolne vajaduspõhine"),[2]an!$J$39,
IF(AND(A961=[2]an!$J$38,F961=[2]an!$E$42),[2]an!$J$42,""))))))))))))))))))))))))))))</f>
        <v/>
      </c>
      <c r="Y961" s="17" t="str">
        <f>IFERROR(IF(F961="Tugigrupp",0,
IF(AND(F961="Peretoe teenus",H961&gt;=[2]an!$M$37,RANK(D961,$D961:$D961)+COUNTIFS($D$2:D961,D961,$F$2:F961,F961)-1&gt;1),"",
IF(AND(F961="Peretoe teenus",H961&gt;=[2]an!$M$37,RANK(D961,$D961:$D961)+COUNTIFS($D$2:D961,D961,$F$2:F961,F961)-1=1,MONTH(H961)=MONTH(K961)=TRUE,YEAR(H961)=YEAR(K961)=TRUE),((EOMONTH(H961,0)-H961+1)*X961)/DAY(EOMONTH(H961,0)),
IF(AND(F961="Peretoe teenus",H961&gt;=[2]an!$M$37,RANK(D961,$D961:$D961)+COUNTIFS($D$2:D961,D961,$F$2:F961,F961)-1=1),X961,
IF(AND(F961="Peretoe teenus",H961&lt;[2]an!$M$37,S961&lt;&gt;"kahepoolne vajaduspõhine",RANK(D961,$D961:$D961)+COUNTIFS($D$2:D961,D961,$F$2:F961,F961)-1=1),X961,
IF(AND(F961="Peretoe teenus",H961&lt;[2]an!$M$37,S961&lt;&gt;"kahepoolne vajaduspõhine",RANK(D961,$D961:$D961)+COUNTIFS($D$2:D961,D961,$F$2:F961,F961)-1&gt;1),"",
IF(AND(F961="Peretoe teenus",H961&lt;[2]an!$M$37,S961="kahepoolne vajaduspõhine",U961="",RANK(D961,$D961:$D961)+COUNTIFS($D$2:D961,D961,$F$2:F961,F961)-1=1),X961,
IF(AND(F961="Peretoe teenus",H961&lt;[2]an!$M$37,S961="kahepoolne vajaduspõhine",U961="",RANK(D961,$D961:$D961)+COUNTIFS($D$2:D961,D961,$F$2:F961,F961)-1&gt;1),"",
IF(AND(F961="Peretoe teenus",H961&lt;[2]an!$M$37,S961="kahepoolne vajaduspõhine",U961&lt;[2]an!$M$37,RANK(D961,$D961:$D961)+COUNTIFS($D$2:D961,D961,$F$2:F961,F961)-1=1),X961,
IF(AND(F961="Peretoe teenus",H961&lt;[2]an!$M$37,S961="kahepoolne vajaduspõhine",U961&lt;[2]an!$M$37,RANK(D961,$D961:$D961)+COUNTIFS($D$2:D961,D961,$F$2:F961,F961)-1&gt;1),"",
IF(AND(F961="Peretoe teenus",H961&lt;[2]an!$M$37,S961="kahepoolne vajaduspõhine",U961&gt;=[2]an!$M$37,U961&lt;=[2]an!$M$38,RANK(D961,$D961:$D961)+COUNTIFS($D$2:D961,D961,$F$2:F961,F961)-1=1),
((EOMONTH(U961,0)-U961+1)*X961)/DAY(EOMONTH(U961,0))+(DAY(U961)-1)*100/DAY(EOMONTH(U961,0)),
IF(AND(F961="Peretoe teenus",H961&lt;[2]an!$M$37,S961="kahepoolne vajaduspõhine",U961&gt;=[2]an!$M$37,U961&lt;=[2]an!$M$38,RANK(D961,$D961:$D961)+COUNTIFS($D$2:D961,D961,$F$2:F961,F961)-1&gt;1),"",
IF(AND(F961="Peretoe teenus",H961&lt;[2]an!$M$37,S961="kahepoolne vajaduspõhine",U961&gt;[2]an!$M$38,RANK(D961,$D961:$D961)+COUNTIFS($D$2:D961,D961,$F$2:F961,F961)-1=1),X961,
IF(AND(F961="Peretoe teenus",H961&lt;[2]an!$M$37,S961="kahepoolne vajaduspõhine",U961&gt;[2]an!$M$38,RANK(D961,$D961:$D961)+COUNTIFS($D$2:D961,D961,$F$2:F961,F961)-1&gt;1),"",X961*W961)))))))))))))),"")</f>
        <v/>
      </c>
      <c r="Z961" s="18" t="str">
        <f t="shared" si="43"/>
        <v/>
      </c>
      <c r="AA961" s="19" t="str">
        <f>IFERROR(VLOOKUP(E961,[2]an!$A$3:$B$81,2,FALSE),"")</f>
        <v/>
      </c>
      <c r="AB961" s="19" t="str">
        <f>IFERROR(VLOOKUP(AA961,[2]an!$C$2:$D$16,2,FALSE),"")</f>
        <v/>
      </c>
      <c r="AC961" s="20"/>
      <c r="AD961" s="21" t="str">
        <f>IF(A961=[2]an!$F$36,VLOOKUP([2]an!$F$36,[2]an!$F$36:$H$36,3,FALSE),IF(A961=[2]an!$F$35,VLOOKUP([2]an!$F$35,[2]an!$F$35:$H$35,3,FALSE),IF(A961=[2]an!$F$33,VLOOKUP([2]an!$F$33,[2]an!$F$33:$H$33,3,FALSE),IF(A961=[2]an!$F$31,VLOOKUP([2]an!$F$31,[2]an!$F$31:$H$31,3,FALSE),""))))</f>
        <v/>
      </c>
    </row>
    <row r="962" spans="6:30" x14ac:dyDescent="0.2">
      <c r="F962" s="10"/>
      <c r="G962" s="8" t="str">
        <f t="shared" si="44"/>
        <v/>
      </c>
      <c r="H962" s="13"/>
      <c r="K962" s="13"/>
      <c r="L962" s="10"/>
      <c r="M962" s="10"/>
      <c r="S962" s="8" t="str">
        <f>IFERROR(VLOOKUP(D962,[1]peretoe_teenus!$A$2:$L$2000,5,FALSE),"")</f>
        <v/>
      </c>
      <c r="U962" s="13"/>
      <c r="V962" s="15" t="str" cm="1">
        <f t="array" ref="V962">IFERROR(IF(AND(F962="Tugigrupp",RANK(K962,$K962:$K962)+COUNTIFS($K$2:K962,K962,$L$2:L962,L962,$M$2:M962,M962,$I$2:I962,I962,$G$2:G962,G962,$F$2:F962,F962)-1=1),SUMPRODUCT(($F$2:$F$4154=F962)*($G$2:$G$4154=G962)*($K$2:$K$4154=K962)*($I$2:$I$4154=I962)*($L$2:$L$4154=L962)*($M$2:$M$4154=M962)),""),"")</f>
        <v/>
      </c>
      <c r="W962" s="15" t="str">
        <f t="shared" ref="W962:W1025" si="45">IF(A962="","",(M962-L962)*1440/45)</f>
        <v/>
      </c>
      <c r="X962" s="16" t="str">
        <f>IF(AND(A962=[2]an!$G$38,F962=[2]an!$E$40),[2]an!$G$40,IF(AND(A962=[2]an!$G$38,F962=[2]an!$E$41),[2]an!$G$41,IF(AND(A962=[2]an!$G$38,F962=[2]an!$E$39,H962&gt;=[2]an!$M$37),[2]an!$G$39,
IF(AND(A962=[2]an!$G$38,F962=[2]an!$E$39,H962&lt;[2]an!$M$37,S962="kahepoolne vajaduspõhine",U962=""),[2]an!$M$40,
IF(AND(A962=[2]an!$G$38,F962=[2]an!$E$39,H962&lt;[2]an!$M$37,S962="kahepoolne vajaduspõhine",U962&lt;&gt;""),[2]an!$G$39,
IF(AND(A962=[2]an!$G$38,F962=[2]an!$E$39,H962&lt;[2]an!$M$37,S962&lt;&gt;"kahepoolne vajaduspõhine"),[2]an!$G$39,
IF(AND(A962=[2]an!$G$38,F962=[2]an!$E$42),[2]an!$G$42,
IF(AND(A962=[2]an!$H$38,F962=[2]an!$E$40),[2]an!$H$40,IF(AND(A962=[2]an!$H$38,F962=[2]an!$E$41),[2]an!$H$41,IF(AND(A962=[2]an!$H$38,F962=[2]an!$E$39,H962&gt;=[2]an!$M$37),[2]an!$H$39,
IF(AND(A962=[2]an!$H$38,F962=[2]an!$E$39,H962&lt;[2]an!$M$37,S962="kahepoolne vajaduspõhine",U962=""),[2]an!$M$40,
IF(AND(A962=[2]an!$H$38,F962=[2]an!$E$39,H962&lt;[2]an!$M$37,S962="kahepoolne vajaduspõhine",U962&lt;&gt;""),[2]an!$H$39,
IF(AND(A962=[2]an!$H$38,F962=[2]an!$E$39,H962&lt;[2]an!$M$37,S962&lt;&gt;"kahepoolne vajaduspõhine"),[2]an!$H$39,
IF(AND(A962=[2]an!$H$38,F962=[2]an!$E$42),[2]an!$H$42,
IF(AND(A962=[2]an!$I$38,F962=[2]an!$E$40),[2]an!$I$40,IF(AND(A962=[2]an!$I$38,F962=[2]an!$E$41),[2]an!$I$41,IF(AND(A962=[2]an!$I$38,F962=[2]an!$E$39,H962&gt;=[2]an!$M$37),[2]an!$I$39,
IF(AND(A962=[2]an!$I$38,F962=[2]an!$E$39,H962&lt;[2]an!$M$37,S962="kahepoolne vajaduspõhine",U962=""),[2]an!$M$40,
IF(AND(A962=[2]an!$I$38,F962=[2]an!$E$39,H962&lt;[2]an!$M$37,S962="kahepoolne vajaduspõhine",U962&lt;&gt;""),[2]an!$I$39,
IF(AND(A962=[2]an!$I$38,F962=[2]an!$E$39,H962&lt;[2]an!$M$37,S962&lt;&gt;"kahepoolne vajaduspõhine"),[2]an!$I$39,
IF(AND(A962=[2]an!$I$38,F962=[2]an!$E$42),[2]an!$I$42,
IF(AND(A962=[2]an!$J$38,F962=[2]an!$E$40),[2]an!$J$40,IF(AND(A962=[2]an!$J$38,F962=[2]an!$E$41),[2]an!$J$41,IF(AND(A962=[2]an!$J$38,F962=[2]an!$E$39,H962&gt;=[2]an!$M$37),[2]an!$J$39,
IF(AND(A962=[2]an!$J$38,F962=[2]an!$E$39,H962&lt;[2]an!$M$37,S962="kahepoolne vajaduspõhine",U962=""),[2]an!$M$40,
IF(AND(A962=[2]an!$J$38,F962=[2]an!$E$39,H962&lt;[2]an!$M$37,S962="kahepoolne vajaduspõhine",U962&lt;&gt;""),[2]an!$J$39,
IF(AND(A962=[2]an!$J$38,F962=[2]an!$E$39,H962&lt;[2]an!$M$37,S962&lt;&gt;"kahepoolne vajaduspõhine"),[2]an!$J$39,
IF(AND(A962=[2]an!$J$38,F962=[2]an!$E$42),[2]an!$J$42,""))))))))))))))))))))))))))))</f>
        <v/>
      </c>
      <c r="Y962" s="17" t="str">
        <f>IFERROR(IF(F962="Tugigrupp",0,
IF(AND(F962="Peretoe teenus",H962&gt;=[2]an!$M$37,RANK(D962,$D962:$D962)+COUNTIFS($D$2:D962,D962,$F$2:F962,F962)-1&gt;1),"",
IF(AND(F962="Peretoe teenus",H962&gt;=[2]an!$M$37,RANK(D962,$D962:$D962)+COUNTIFS($D$2:D962,D962,$F$2:F962,F962)-1=1,MONTH(H962)=MONTH(K962)=TRUE,YEAR(H962)=YEAR(K962)=TRUE),((EOMONTH(H962,0)-H962+1)*X962)/DAY(EOMONTH(H962,0)),
IF(AND(F962="Peretoe teenus",H962&gt;=[2]an!$M$37,RANK(D962,$D962:$D962)+COUNTIFS($D$2:D962,D962,$F$2:F962,F962)-1=1),X962,
IF(AND(F962="Peretoe teenus",H962&lt;[2]an!$M$37,S962&lt;&gt;"kahepoolne vajaduspõhine",RANK(D962,$D962:$D962)+COUNTIFS($D$2:D962,D962,$F$2:F962,F962)-1=1),X962,
IF(AND(F962="Peretoe teenus",H962&lt;[2]an!$M$37,S962&lt;&gt;"kahepoolne vajaduspõhine",RANK(D962,$D962:$D962)+COUNTIFS($D$2:D962,D962,$F$2:F962,F962)-1&gt;1),"",
IF(AND(F962="Peretoe teenus",H962&lt;[2]an!$M$37,S962="kahepoolne vajaduspõhine",U962="",RANK(D962,$D962:$D962)+COUNTIFS($D$2:D962,D962,$F$2:F962,F962)-1=1),X962,
IF(AND(F962="Peretoe teenus",H962&lt;[2]an!$M$37,S962="kahepoolne vajaduspõhine",U962="",RANK(D962,$D962:$D962)+COUNTIFS($D$2:D962,D962,$F$2:F962,F962)-1&gt;1),"",
IF(AND(F962="Peretoe teenus",H962&lt;[2]an!$M$37,S962="kahepoolne vajaduspõhine",U962&lt;[2]an!$M$37,RANK(D962,$D962:$D962)+COUNTIFS($D$2:D962,D962,$F$2:F962,F962)-1=1),X962,
IF(AND(F962="Peretoe teenus",H962&lt;[2]an!$M$37,S962="kahepoolne vajaduspõhine",U962&lt;[2]an!$M$37,RANK(D962,$D962:$D962)+COUNTIFS($D$2:D962,D962,$F$2:F962,F962)-1&gt;1),"",
IF(AND(F962="Peretoe teenus",H962&lt;[2]an!$M$37,S962="kahepoolne vajaduspõhine",U962&gt;=[2]an!$M$37,U962&lt;=[2]an!$M$38,RANK(D962,$D962:$D962)+COUNTIFS($D$2:D962,D962,$F$2:F962,F962)-1=1),
((EOMONTH(U962,0)-U962+1)*X962)/DAY(EOMONTH(U962,0))+(DAY(U962)-1)*100/DAY(EOMONTH(U962,0)),
IF(AND(F962="Peretoe teenus",H962&lt;[2]an!$M$37,S962="kahepoolne vajaduspõhine",U962&gt;=[2]an!$M$37,U962&lt;=[2]an!$M$38,RANK(D962,$D962:$D962)+COUNTIFS($D$2:D962,D962,$F$2:F962,F962)-1&gt;1),"",
IF(AND(F962="Peretoe teenus",H962&lt;[2]an!$M$37,S962="kahepoolne vajaduspõhine",U962&gt;[2]an!$M$38,RANK(D962,$D962:$D962)+COUNTIFS($D$2:D962,D962,$F$2:F962,F962)-1=1),X962,
IF(AND(F962="Peretoe teenus",H962&lt;[2]an!$M$37,S962="kahepoolne vajaduspõhine",U962&gt;[2]an!$M$38,RANK(D962,$D962:$D962)+COUNTIFS($D$2:D962,D962,$F$2:F962,F962)-1&gt;1),"",X962*W962)))))))))))))),"")</f>
        <v/>
      </c>
      <c r="Z962" s="18" t="str">
        <f t="shared" ref="Z962:Z1025" si="46">IF(F962="Tugigrupp",SUMPRODUCT(($F$2:$F$4154=F962)*($G$2:$G$4154=G962)*($K$2:$K$4154=K962)*($I$2:$I$4154=I962)*($L$2:$L$4154=L962)*($M$2:$M$4154=M962)),"")</f>
        <v/>
      </c>
      <c r="AA962" s="19" t="str">
        <f>IFERROR(VLOOKUP(E962,[2]an!$A$3:$B$81,2,FALSE),"")</f>
        <v/>
      </c>
      <c r="AB962" s="19" t="str">
        <f>IFERROR(VLOOKUP(AA962,[2]an!$C$2:$D$16,2,FALSE),"")</f>
        <v/>
      </c>
      <c r="AC962" s="20"/>
      <c r="AD962" s="21" t="str">
        <f>IF(A962=[2]an!$F$36,VLOOKUP([2]an!$F$36,[2]an!$F$36:$H$36,3,FALSE),IF(A962=[2]an!$F$35,VLOOKUP([2]an!$F$35,[2]an!$F$35:$H$35,3,FALSE),IF(A962=[2]an!$F$33,VLOOKUP([2]an!$F$33,[2]an!$F$33:$H$33,3,FALSE),IF(A962=[2]an!$F$31,VLOOKUP([2]an!$F$31,[2]an!$F$31:$H$31,3,FALSE),""))))</f>
        <v/>
      </c>
    </row>
    <row r="963" spans="6:30" x14ac:dyDescent="0.2">
      <c r="F963" s="10"/>
      <c r="G963" s="8" t="str">
        <f t="shared" ref="G963:G1026" si="47">IF(F963="","",IF(F963&lt;&gt;"Tugigrupp","pole",""))</f>
        <v/>
      </c>
      <c r="H963" s="13"/>
      <c r="K963" s="13"/>
      <c r="L963" s="10"/>
      <c r="M963" s="10"/>
      <c r="S963" s="8" t="str">
        <f>IFERROR(VLOOKUP(D963,[1]peretoe_teenus!$A$2:$L$2000,5,FALSE),"")</f>
        <v/>
      </c>
      <c r="U963" s="13"/>
      <c r="V963" s="15" t="str" cm="1">
        <f t="array" ref="V963">IFERROR(IF(AND(F963="Tugigrupp",RANK(K963,$K963:$K963)+COUNTIFS($K$2:K963,K963,$L$2:L963,L963,$M$2:M963,M963,$I$2:I963,I963,$G$2:G963,G963,$F$2:F963,F963)-1=1),SUMPRODUCT(($F$2:$F$4154=F963)*($G$2:$G$4154=G963)*($K$2:$K$4154=K963)*($I$2:$I$4154=I963)*($L$2:$L$4154=L963)*($M$2:$M$4154=M963)),""),"")</f>
        <v/>
      </c>
      <c r="W963" s="15" t="str">
        <f t="shared" si="45"/>
        <v/>
      </c>
      <c r="X963" s="16" t="str">
        <f>IF(AND(A963=[2]an!$G$38,F963=[2]an!$E$40),[2]an!$G$40,IF(AND(A963=[2]an!$G$38,F963=[2]an!$E$41),[2]an!$G$41,IF(AND(A963=[2]an!$G$38,F963=[2]an!$E$39,H963&gt;=[2]an!$M$37),[2]an!$G$39,
IF(AND(A963=[2]an!$G$38,F963=[2]an!$E$39,H963&lt;[2]an!$M$37,S963="kahepoolne vajaduspõhine",U963=""),[2]an!$M$40,
IF(AND(A963=[2]an!$G$38,F963=[2]an!$E$39,H963&lt;[2]an!$M$37,S963="kahepoolne vajaduspõhine",U963&lt;&gt;""),[2]an!$G$39,
IF(AND(A963=[2]an!$G$38,F963=[2]an!$E$39,H963&lt;[2]an!$M$37,S963&lt;&gt;"kahepoolne vajaduspõhine"),[2]an!$G$39,
IF(AND(A963=[2]an!$G$38,F963=[2]an!$E$42),[2]an!$G$42,
IF(AND(A963=[2]an!$H$38,F963=[2]an!$E$40),[2]an!$H$40,IF(AND(A963=[2]an!$H$38,F963=[2]an!$E$41),[2]an!$H$41,IF(AND(A963=[2]an!$H$38,F963=[2]an!$E$39,H963&gt;=[2]an!$M$37),[2]an!$H$39,
IF(AND(A963=[2]an!$H$38,F963=[2]an!$E$39,H963&lt;[2]an!$M$37,S963="kahepoolne vajaduspõhine",U963=""),[2]an!$M$40,
IF(AND(A963=[2]an!$H$38,F963=[2]an!$E$39,H963&lt;[2]an!$M$37,S963="kahepoolne vajaduspõhine",U963&lt;&gt;""),[2]an!$H$39,
IF(AND(A963=[2]an!$H$38,F963=[2]an!$E$39,H963&lt;[2]an!$M$37,S963&lt;&gt;"kahepoolne vajaduspõhine"),[2]an!$H$39,
IF(AND(A963=[2]an!$H$38,F963=[2]an!$E$42),[2]an!$H$42,
IF(AND(A963=[2]an!$I$38,F963=[2]an!$E$40),[2]an!$I$40,IF(AND(A963=[2]an!$I$38,F963=[2]an!$E$41),[2]an!$I$41,IF(AND(A963=[2]an!$I$38,F963=[2]an!$E$39,H963&gt;=[2]an!$M$37),[2]an!$I$39,
IF(AND(A963=[2]an!$I$38,F963=[2]an!$E$39,H963&lt;[2]an!$M$37,S963="kahepoolne vajaduspõhine",U963=""),[2]an!$M$40,
IF(AND(A963=[2]an!$I$38,F963=[2]an!$E$39,H963&lt;[2]an!$M$37,S963="kahepoolne vajaduspõhine",U963&lt;&gt;""),[2]an!$I$39,
IF(AND(A963=[2]an!$I$38,F963=[2]an!$E$39,H963&lt;[2]an!$M$37,S963&lt;&gt;"kahepoolne vajaduspõhine"),[2]an!$I$39,
IF(AND(A963=[2]an!$I$38,F963=[2]an!$E$42),[2]an!$I$42,
IF(AND(A963=[2]an!$J$38,F963=[2]an!$E$40),[2]an!$J$40,IF(AND(A963=[2]an!$J$38,F963=[2]an!$E$41),[2]an!$J$41,IF(AND(A963=[2]an!$J$38,F963=[2]an!$E$39,H963&gt;=[2]an!$M$37),[2]an!$J$39,
IF(AND(A963=[2]an!$J$38,F963=[2]an!$E$39,H963&lt;[2]an!$M$37,S963="kahepoolne vajaduspõhine",U963=""),[2]an!$M$40,
IF(AND(A963=[2]an!$J$38,F963=[2]an!$E$39,H963&lt;[2]an!$M$37,S963="kahepoolne vajaduspõhine",U963&lt;&gt;""),[2]an!$J$39,
IF(AND(A963=[2]an!$J$38,F963=[2]an!$E$39,H963&lt;[2]an!$M$37,S963&lt;&gt;"kahepoolne vajaduspõhine"),[2]an!$J$39,
IF(AND(A963=[2]an!$J$38,F963=[2]an!$E$42),[2]an!$J$42,""))))))))))))))))))))))))))))</f>
        <v/>
      </c>
      <c r="Y963" s="17" t="str">
        <f>IFERROR(IF(F963="Tugigrupp",0,
IF(AND(F963="Peretoe teenus",H963&gt;=[2]an!$M$37,RANK(D963,$D963:$D963)+COUNTIFS($D$2:D963,D963,$F$2:F963,F963)-1&gt;1),"",
IF(AND(F963="Peretoe teenus",H963&gt;=[2]an!$M$37,RANK(D963,$D963:$D963)+COUNTIFS($D$2:D963,D963,$F$2:F963,F963)-1=1,MONTH(H963)=MONTH(K963)=TRUE,YEAR(H963)=YEAR(K963)=TRUE),((EOMONTH(H963,0)-H963+1)*X963)/DAY(EOMONTH(H963,0)),
IF(AND(F963="Peretoe teenus",H963&gt;=[2]an!$M$37,RANK(D963,$D963:$D963)+COUNTIFS($D$2:D963,D963,$F$2:F963,F963)-1=1),X963,
IF(AND(F963="Peretoe teenus",H963&lt;[2]an!$M$37,S963&lt;&gt;"kahepoolne vajaduspõhine",RANK(D963,$D963:$D963)+COUNTIFS($D$2:D963,D963,$F$2:F963,F963)-1=1),X963,
IF(AND(F963="Peretoe teenus",H963&lt;[2]an!$M$37,S963&lt;&gt;"kahepoolne vajaduspõhine",RANK(D963,$D963:$D963)+COUNTIFS($D$2:D963,D963,$F$2:F963,F963)-1&gt;1),"",
IF(AND(F963="Peretoe teenus",H963&lt;[2]an!$M$37,S963="kahepoolne vajaduspõhine",U963="",RANK(D963,$D963:$D963)+COUNTIFS($D$2:D963,D963,$F$2:F963,F963)-1=1),X963,
IF(AND(F963="Peretoe teenus",H963&lt;[2]an!$M$37,S963="kahepoolne vajaduspõhine",U963="",RANK(D963,$D963:$D963)+COUNTIFS($D$2:D963,D963,$F$2:F963,F963)-1&gt;1),"",
IF(AND(F963="Peretoe teenus",H963&lt;[2]an!$M$37,S963="kahepoolne vajaduspõhine",U963&lt;[2]an!$M$37,RANK(D963,$D963:$D963)+COUNTIFS($D$2:D963,D963,$F$2:F963,F963)-1=1),X963,
IF(AND(F963="Peretoe teenus",H963&lt;[2]an!$M$37,S963="kahepoolne vajaduspõhine",U963&lt;[2]an!$M$37,RANK(D963,$D963:$D963)+COUNTIFS($D$2:D963,D963,$F$2:F963,F963)-1&gt;1),"",
IF(AND(F963="Peretoe teenus",H963&lt;[2]an!$M$37,S963="kahepoolne vajaduspõhine",U963&gt;=[2]an!$M$37,U963&lt;=[2]an!$M$38,RANK(D963,$D963:$D963)+COUNTIFS($D$2:D963,D963,$F$2:F963,F963)-1=1),
((EOMONTH(U963,0)-U963+1)*X963)/DAY(EOMONTH(U963,0))+(DAY(U963)-1)*100/DAY(EOMONTH(U963,0)),
IF(AND(F963="Peretoe teenus",H963&lt;[2]an!$M$37,S963="kahepoolne vajaduspõhine",U963&gt;=[2]an!$M$37,U963&lt;=[2]an!$M$38,RANK(D963,$D963:$D963)+COUNTIFS($D$2:D963,D963,$F$2:F963,F963)-1&gt;1),"",
IF(AND(F963="Peretoe teenus",H963&lt;[2]an!$M$37,S963="kahepoolne vajaduspõhine",U963&gt;[2]an!$M$38,RANK(D963,$D963:$D963)+COUNTIFS($D$2:D963,D963,$F$2:F963,F963)-1=1),X963,
IF(AND(F963="Peretoe teenus",H963&lt;[2]an!$M$37,S963="kahepoolne vajaduspõhine",U963&gt;[2]an!$M$38,RANK(D963,$D963:$D963)+COUNTIFS($D$2:D963,D963,$F$2:F963,F963)-1&gt;1),"",X963*W963)))))))))))))),"")</f>
        <v/>
      </c>
      <c r="Z963" s="18" t="str">
        <f t="shared" si="46"/>
        <v/>
      </c>
      <c r="AA963" s="19" t="str">
        <f>IFERROR(VLOOKUP(E963,[2]an!$A$3:$B$81,2,FALSE),"")</f>
        <v/>
      </c>
      <c r="AB963" s="19" t="str">
        <f>IFERROR(VLOOKUP(AA963,[2]an!$C$2:$D$16,2,FALSE),"")</f>
        <v/>
      </c>
      <c r="AC963" s="20"/>
      <c r="AD963" s="21" t="str">
        <f>IF(A963=[2]an!$F$36,VLOOKUP([2]an!$F$36,[2]an!$F$36:$H$36,3,FALSE),IF(A963=[2]an!$F$35,VLOOKUP([2]an!$F$35,[2]an!$F$35:$H$35,3,FALSE),IF(A963=[2]an!$F$33,VLOOKUP([2]an!$F$33,[2]an!$F$33:$H$33,3,FALSE),IF(A963=[2]an!$F$31,VLOOKUP([2]an!$F$31,[2]an!$F$31:$H$31,3,FALSE),""))))</f>
        <v/>
      </c>
    </row>
    <row r="964" spans="6:30" x14ac:dyDescent="0.2">
      <c r="F964" s="10"/>
      <c r="G964" s="8" t="str">
        <f t="shared" si="47"/>
        <v/>
      </c>
      <c r="H964" s="13"/>
      <c r="K964" s="13"/>
      <c r="L964" s="10"/>
      <c r="M964" s="10"/>
      <c r="S964" s="8" t="str">
        <f>IFERROR(VLOOKUP(D964,[1]peretoe_teenus!$A$2:$L$2000,5,FALSE),"")</f>
        <v/>
      </c>
      <c r="U964" s="13"/>
      <c r="V964" s="15" t="str" cm="1">
        <f t="array" ref="V964">IFERROR(IF(AND(F964="Tugigrupp",RANK(K964,$K964:$K964)+COUNTIFS($K$2:K964,K964,$L$2:L964,L964,$M$2:M964,M964,$I$2:I964,I964,$G$2:G964,G964,$F$2:F964,F964)-1=1),SUMPRODUCT(($F$2:$F$4154=F964)*($G$2:$G$4154=G964)*($K$2:$K$4154=K964)*($I$2:$I$4154=I964)*($L$2:$L$4154=L964)*($M$2:$M$4154=M964)),""),"")</f>
        <v/>
      </c>
      <c r="W964" s="15" t="str">
        <f t="shared" si="45"/>
        <v/>
      </c>
      <c r="X964" s="16" t="str">
        <f>IF(AND(A964=[2]an!$G$38,F964=[2]an!$E$40),[2]an!$G$40,IF(AND(A964=[2]an!$G$38,F964=[2]an!$E$41),[2]an!$G$41,IF(AND(A964=[2]an!$G$38,F964=[2]an!$E$39,H964&gt;=[2]an!$M$37),[2]an!$G$39,
IF(AND(A964=[2]an!$G$38,F964=[2]an!$E$39,H964&lt;[2]an!$M$37,S964="kahepoolne vajaduspõhine",U964=""),[2]an!$M$40,
IF(AND(A964=[2]an!$G$38,F964=[2]an!$E$39,H964&lt;[2]an!$M$37,S964="kahepoolne vajaduspõhine",U964&lt;&gt;""),[2]an!$G$39,
IF(AND(A964=[2]an!$G$38,F964=[2]an!$E$39,H964&lt;[2]an!$M$37,S964&lt;&gt;"kahepoolne vajaduspõhine"),[2]an!$G$39,
IF(AND(A964=[2]an!$G$38,F964=[2]an!$E$42),[2]an!$G$42,
IF(AND(A964=[2]an!$H$38,F964=[2]an!$E$40),[2]an!$H$40,IF(AND(A964=[2]an!$H$38,F964=[2]an!$E$41),[2]an!$H$41,IF(AND(A964=[2]an!$H$38,F964=[2]an!$E$39,H964&gt;=[2]an!$M$37),[2]an!$H$39,
IF(AND(A964=[2]an!$H$38,F964=[2]an!$E$39,H964&lt;[2]an!$M$37,S964="kahepoolne vajaduspõhine",U964=""),[2]an!$M$40,
IF(AND(A964=[2]an!$H$38,F964=[2]an!$E$39,H964&lt;[2]an!$M$37,S964="kahepoolne vajaduspõhine",U964&lt;&gt;""),[2]an!$H$39,
IF(AND(A964=[2]an!$H$38,F964=[2]an!$E$39,H964&lt;[2]an!$M$37,S964&lt;&gt;"kahepoolne vajaduspõhine"),[2]an!$H$39,
IF(AND(A964=[2]an!$H$38,F964=[2]an!$E$42),[2]an!$H$42,
IF(AND(A964=[2]an!$I$38,F964=[2]an!$E$40),[2]an!$I$40,IF(AND(A964=[2]an!$I$38,F964=[2]an!$E$41),[2]an!$I$41,IF(AND(A964=[2]an!$I$38,F964=[2]an!$E$39,H964&gt;=[2]an!$M$37),[2]an!$I$39,
IF(AND(A964=[2]an!$I$38,F964=[2]an!$E$39,H964&lt;[2]an!$M$37,S964="kahepoolne vajaduspõhine",U964=""),[2]an!$M$40,
IF(AND(A964=[2]an!$I$38,F964=[2]an!$E$39,H964&lt;[2]an!$M$37,S964="kahepoolne vajaduspõhine",U964&lt;&gt;""),[2]an!$I$39,
IF(AND(A964=[2]an!$I$38,F964=[2]an!$E$39,H964&lt;[2]an!$M$37,S964&lt;&gt;"kahepoolne vajaduspõhine"),[2]an!$I$39,
IF(AND(A964=[2]an!$I$38,F964=[2]an!$E$42),[2]an!$I$42,
IF(AND(A964=[2]an!$J$38,F964=[2]an!$E$40),[2]an!$J$40,IF(AND(A964=[2]an!$J$38,F964=[2]an!$E$41),[2]an!$J$41,IF(AND(A964=[2]an!$J$38,F964=[2]an!$E$39,H964&gt;=[2]an!$M$37),[2]an!$J$39,
IF(AND(A964=[2]an!$J$38,F964=[2]an!$E$39,H964&lt;[2]an!$M$37,S964="kahepoolne vajaduspõhine",U964=""),[2]an!$M$40,
IF(AND(A964=[2]an!$J$38,F964=[2]an!$E$39,H964&lt;[2]an!$M$37,S964="kahepoolne vajaduspõhine",U964&lt;&gt;""),[2]an!$J$39,
IF(AND(A964=[2]an!$J$38,F964=[2]an!$E$39,H964&lt;[2]an!$M$37,S964&lt;&gt;"kahepoolne vajaduspõhine"),[2]an!$J$39,
IF(AND(A964=[2]an!$J$38,F964=[2]an!$E$42),[2]an!$J$42,""))))))))))))))))))))))))))))</f>
        <v/>
      </c>
      <c r="Y964" s="17" t="str">
        <f>IFERROR(IF(F964="Tugigrupp",0,
IF(AND(F964="Peretoe teenus",H964&gt;=[2]an!$M$37,RANK(D964,$D964:$D964)+COUNTIFS($D$2:D964,D964,$F$2:F964,F964)-1&gt;1),"",
IF(AND(F964="Peretoe teenus",H964&gt;=[2]an!$M$37,RANK(D964,$D964:$D964)+COUNTIFS($D$2:D964,D964,$F$2:F964,F964)-1=1,MONTH(H964)=MONTH(K964)=TRUE,YEAR(H964)=YEAR(K964)=TRUE),((EOMONTH(H964,0)-H964+1)*X964)/DAY(EOMONTH(H964,0)),
IF(AND(F964="Peretoe teenus",H964&gt;=[2]an!$M$37,RANK(D964,$D964:$D964)+COUNTIFS($D$2:D964,D964,$F$2:F964,F964)-1=1),X964,
IF(AND(F964="Peretoe teenus",H964&lt;[2]an!$M$37,S964&lt;&gt;"kahepoolne vajaduspõhine",RANK(D964,$D964:$D964)+COUNTIFS($D$2:D964,D964,$F$2:F964,F964)-1=1),X964,
IF(AND(F964="Peretoe teenus",H964&lt;[2]an!$M$37,S964&lt;&gt;"kahepoolne vajaduspõhine",RANK(D964,$D964:$D964)+COUNTIFS($D$2:D964,D964,$F$2:F964,F964)-1&gt;1),"",
IF(AND(F964="Peretoe teenus",H964&lt;[2]an!$M$37,S964="kahepoolne vajaduspõhine",U964="",RANK(D964,$D964:$D964)+COUNTIFS($D$2:D964,D964,$F$2:F964,F964)-1=1),X964,
IF(AND(F964="Peretoe teenus",H964&lt;[2]an!$M$37,S964="kahepoolne vajaduspõhine",U964="",RANK(D964,$D964:$D964)+COUNTIFS($D$2:D964,D964,$F$2:F964,F964)-1&gt;1),"",
IF(AND(F964="Peretoe teenus",H964&lt;[2]an!$M$37,S964="kahepoolne vajaduspõhine",U964&lt;[2]an!$M$37,RANK(D964,$D964:$D964)+COUNTIFS($D$2:D964,D964,$F$2:F964,F964)-1=1),X964,
IF(AND(F964="Peretoe teenus",H964&lt;[2]an!$M$37,S964="kahepoolne vajaduspõhine",U964&lt;[2]an!$M$37,RANK(D964,$D964:$D964)+COUNTIFS($D$2:D964,D964,$F$2:F964,F964)-1&gt;1),"",
IF(AND(F964="Peretoe teenus",H964&lt;[2]an!$M$37,S964="kahepoolne vajaduspõhine",U964&gt;=[2]an!$M$37,U964&lt;=[2]an!$M$38,RANK(D964,$D964:$D964)+COUNTIFS($D$2:D964,D964,$F$2:F964,F964)-1=1),
((EOMONTH(U964,0)-U964+1)*X964)/DAY(EOMONTH(U964,0))+(DAY(U964)-1)*100/DAY(EOMONTH(U964,0)),
IF(AND(F964="Peretoe teenus",H964&lt;[2]an!$M$37,S964="kahepoolne vajaduspõhine",U964&gt;=[2]an!$M$37,U964&lt;=[2]an!$M$38,RANK(D964,$D964:$D964)+COUNTIFS($D$2:D964,D964,$F$2:F964,F964)-1&gt;1),"",
IF(AND(F964="Peretoe teenus",H964&lt;[2]an!$M$37,S964="kahepoolne vajaduspõhine",U964&gt;[2]an!$M$38,RANK(D964,$D964:$D964)+COUNTIFS($D$2:D964,D964,$F$2:F964,F964)-1=1),X964,
IF(AND(F964="Peretoe teenus",H964&lt;[2]an!$M$37,S964="kahepoolne vajaduspõhine",U964&gt;[2]an!$M$38,RANK(D964,$D964:$D964)+COUNTIFS($D$2:D964,D964,$F$2:F964,F964)-1&gt;1),"",X964*W964)))))))))))))),"")</f>
        <v/>
      </c>
      <c r="Z964" s="18" t="str">
        <f t="shared" si="46"/>
        <v/>
      </c>
      <c r="AA964" s="19" t="str">
        <f>IFERROR(VLOOKUP(E964,[2]an!$A$3:$B$81,2,FALSE),"")</f>
        <v/>
      </c>
      <c r="AB964" s="19" t="str">
        <f>IFERROR(VLOOKUP(AA964,[2]an!$C$2:$D$16,2,FALSE),"")</f>
        <v/>
      </c>
      <c r="AC964" s="20"/>
      <c r="AD964" s="21" t="str">
        <f>IF(A964=[2]an!$F$36,VLOOKUP([2]an!$F$36,[2]an!$F$36:$H$36,3,FALSE),IF(A964=[2]an!$F$35,VLOOKUP([2]an!$F$35,[2]an!$F$35:$H$35,3,FALSE),IF(A964=[2]an!$F$33,VLOOKUP([2]an!$F$33,[2]an!$F$33:$H$33,3,FALSE),IF(A964=[2]an!$F$31,VLOOKUP([2]an!$F$31,[2]an!$F$31:$H$31,3,FALSE),""))))</f>
        <v/>
      </c>
    </row>
    <row r="965" spans="6:30" x14ac:dyDescent="0.2">
      <c r="F965" s="10"/>
      <c r="G965" s="8" t="str">
        <f t="shared" si="47"/>
        <v/>
      </c>
      <c r="H965" s="13"/>
      <c r="K965" s="13"/>
      <c r="L965" s="10"/>
      <c r="M965" s="10"/>
      <c r="S965" s="8" t="str">
        <f>IFERROR(VLOOKUP(D965,[1]peretoe_teenus!$A$2:$L$2000,5,FALSE),"")</f>
        <v/>
      </c>
      <c r="U965" s="13"/>
      <c r="V965" s="15" t="str" cm="1">
        <f t="array" ref="V965">IFERROR(IF(AND(F965="Tugigrupp",RANK(K965,$K965:$K965)+COUNTIFS($K$2:K965,K965,$L$2:L965,L965,$M$2:M965,M965,$I$2:I965,I965,$G$2:G965,G965,$F$2:F965,F965)-1=1),SUMPRODUCT(($F$2:$F$4154=F965)*($G$2:$G$4154=G965)*($K$2:$K$4154=K965)*($I$2:$I$4154=I965)*($L$2:$L$4154=L965)*($M$2:$M$4154=M965)),""),"")</f>
        <v/>
      </c>
      <c r="W965" s="15" t="str">
        <f t="shared" si="45"/>
        <v/>
      </c>
      <c r="X965" s="16" t="str">
        <f>IF(AND(A965=[2]an!$G$38,F965=[2]an!$E$40),[2]an!$G$40,IF(AND(A965=[2]an!$G$38,F965=[2]an!$E$41),[2]an!$G$41,IF(AND(A965=[2]an!$G$38,F965=[2]an!$E$39,H965&gt;=[2]an!$M$37),[2]an!$G$39,
IF(AND(A965=[2]an!$G$38,F965=[2]an!$E$39,H965&lt;[2]an!$M$37,S965="kahepoolne vajaduspõhine",U965=""),[2]an!$M$40,
IF(AND(A965=[2]an!$G$38,F965=[2]an!$E$39,H965&lt;[2]an!$M$37,S965="kahepoolne vajaduspõhine",U965&lt;&gt;""),[2]an!$G$39,
IF(AND(A965=[2]an!$G$38,F965=[2]an!$E$39,H965&lt;[2]an!$M$37,S965&lt;&gt;"kahepoolne vajaduspõhine"),[2]an!$G$39,
IF(AND(A965=[2]an!$G$38,F965=[2]an!$E$42),[2]an!$G$42,
IF(AND(A965=[2]an!$H$38,F965=[2]an!$E$40),[2]an!$H$40,IF(AND(A965=[2]an!$H$38,F965=[2]an!$E$41),[2]an!$H$41,IF(AND(A965=[2]an!$H$38,F965=[2]an!$E$39,H965&gt;=[2]an!$M$37),[2]an!$H$39,
IF(AND(A965=[2]an!$H$38,F965=[2]an!$E$39,H965&lt;[2]an!$M$37,S965="kahepoolne vajaduspõhine",U965=""),[2]an!$M$40,
IF(AND(A965=[2]an!$H$38,F965=[2]an!$E$39,H965&lt;[2]an!$M$37,S965="kahepoolne vajaduspõhine",U965&lt;&gt;""),[2]an!$H$39,
IF(AND(A965=[2]an!$H$38,F965=[2]an!$E$39,H965&lt;[2]an!$M$37,S965&lt;&gt;"kahepoolne vajaduspõhine"),[2]an!$H$39,
IF(AND(A965=[2]an!$H$38,F965=[2]an!$E$42),[2]an!$H$42,
IF(AND(A965=[2]an!$I$38,F965=[2]an!$E$40),[2]an!$I$40,IF(AND(A965=[2]an!$I$38,F965=[2]an!$E$41),[2]an!$I$41,IF(AND(A965=[2]an!$I$38,F965=[2]an!$E$39,H965&gt;=[2]an!$M$37),[2]an!$I$39,
IF(AND(A965=[2]an!$I$38,F965=[2]an!$E$39,H965&lt;[2]an!$M$37,S965="kahepoolne vajaduspõhine",U965=""),[2]an!$M$40,
IF(AND(A965=[2]an!$I$38,F965=[2]an!$E$39,H965&lt;[2]an!$M$37,S965="kahepoolne vajaduspõhine",U965&lt;&gt;""),[2]an!$I$39,
IF(AND(A965=[2]an!$I$38,F965=[2]an!$E$39,H965&lt;[2]an!$M$37,S965&lt;&gt;"kahepoolne vajaduspõhine"),[2]an!$I$39,
IF(AND(A965=[2]an!$I$38,F965=[2]an!$E$42),[2]an!$I$42,
IF(AND(A965=[2]an!$J$38,F965=[2]an!$E$40),[2]an!$J$40,IF(AND(A965=[2]an!$J$38,F965=[2]an!$E$41),[2]an!$J$41,IF(AND(A965=[2]an!$J$38,F965=[2]an!$E$39,H965&gt;=[2]an!$M$37),[2]an!$J$39,
IF(AND(A965=[2]an!$J$38,F965=[2]an!$E$39,H965&lt;[2]an!$M$37,S965="kahepoolne vajaduspõhine",U965=""),[2]an!$M$40,
IF(AND(A965=[2]an!$J$38,F965=[2]an!$E$39,H965&lt;[2]an!$M$37,S965="kahepoolne vajaduspõhine",U965&lt;&gt;""),[2]an!$J$39,
IF(AND(A965=[2]an!$J$38,F965=[2]an!$E$39,H965&lt;[2]an!$M$37,S965&lt;&gt;"kahepoolne vajaduspõhine"),[2]an!$J$39,
IF(AND(A965=[2]an!$J$38,F965=[2]an!$E$42),[2]an!$J$42,""))))))))))))))))))))))))))))</f>
        <v/>
      </c>
      <c r="Y965" s="17" t="str">
        <f>IFERROR(IF(F965="Tugigrupp",0,
IF(AND(F965="Peretoe teenus",H965&gt;=[2]an!$M$37,RANK(D965,$D965:$D965)+COUNTIFS($D$2:D965,D965,$F$2:F965,F965)-1&gt;1),"",
IF(AND(F965="Peretoe teenus",H965&gt;=[2]an!$M$37,RANK(D965,$D965:$D965)+COUNTIFS($D$2:D965,D965,$F$2:F965,F965)-1=1,MONTH(H965)=MONTH(K965)=TRUE,YEAR(H965)=YEAR(K965)=TRUE),((EOMONTH(H965,0)-H965+1)*X965)/DAY(EOMONTH(H965,0)),
IF(AND(F965="Peretoe teenus",H965&gt;=[2]an!$M$37,RANK(D965,$D965:$D965)+COUNTIFS($D$2:D965,D965,$F$2:F965,F965)-1=1),X965,
IF(AND(F965="Peretoe teenus",H965&lt;[2]an!$M$37,S965&lt;&gt;"kahepoolne vajaduspõhine",RANK(D965,$D965:$D965)+COUNTIFS($D$2:D965,D965,$F$2:F965,F965)-1=1),X965,
IF(AND(F965="Peretoe teenus",H965&lt;[2]an!$M$37,S965&lt;&gt;"kahepoolne vajaduspõhine",RANK(D965,$D965:$D965)+COUNTIFS($D$2:D965,D965,$F$2:F965,F965)-1&gt;1),"",
IF(AND(F965="Peretoe teenus",H965&lt;[2]an!$M$37,S965="kahepoolne vajaduspõhine",U965="",RANK(D965,$D965:$D965)+COUNTIFS($D$2:D965,D965,$F$2:F965,F965)-1=1),X965,
IF(AND(F965="Peretoe teenus",H965&lt;[2]an!$M$37,S965="kahepoolne vajaduspõhine",U965="",RANK(D965,$D965:$D965)+COUNTIFS($D$2:D965,D965,$F$2:F965,F965)-1&gt;1),"",
IF(AND(F965="Peretoe teenus",H965&lt;[2]an!$M$37,S965="kahepoolne vajaduspõhine",U965&lt;[2]an!$M$37,RANK(D965,$D965:$D965)+COUNTIFS($D$2:D965,D965,$F$2:F965,F965)-1=1),X965,
IF(AND(F965="Peretoe teenus",H965&lt;[2]an!$M$37,S965="kahepoolne vajaduspõhine",U965&lt;[2]an!$M$37,RANK(D965,$D965:$D965)+COUNTIFS($D$2:D965,D965,$F$2:F965,F965)-1&gt;1),"",
IF(AND(F965="Peretoe teenus",H965&lt;[2]an!$M$37,S965="kahepoolne vajaduspõhine",U965&gt;=[2]an!$M$37,U965&lt;=[2]an!$M$38,RANK(D965,$D965:$D965)+COUNTIFS($D$2:D965,D965,$F$2:F965,F965)-1=1),
((EOMONTH(U965,0)-U965+1)*X965)/DAY(EOMONTH(U965,0))+(DAY(U965)-1)*100/DAY(EOMONTH(U965,0)),
IF(AND(F965="Peretoe teenus",H965&lt;[2]an!$M$37,S965="kahepoolne vajaduspõhine",U965&gt;=[2]an!$M$37,U965&lt;=[2]an!$M$38,RANK(D965,$D965:$D965)+COUNTIFS($D$2:D965,D965,$F$2:F965,F965)-1&gt;1),"",
IF(AND(F965="Peretoe teenus",H965&lt;[2]an!$M$37,S965="kahepoolne vajaduspõhine",U965&gt;[2]an!$M$38,RANK(D965,$D965:$D965)+COUNTIFS($D$2:D965,D965,$F$2:F965,F965)-1=1),X965,
IF(AND(F965="Peretoe teenus",H965&lt;[2]an!$M$37,S965="kahepoolne vajaduspõhine",U965&gt;[2]an!$M$38,RANK(D965,$D965:$D965)+COUNTIFS($D$2:D965,D965,$F$2:F965,F965)-1&gt;1),"",X965*W965)))))))))))))),"")</f>
        <v/>
      </c>
      <c r="Z965" s="18" t="str">
        <f t="shared" si="46"/>
        <v/>
      </c>
      <c r="AA965" s="19" t="str">
        <f>IFERROR(VLOOKUP(E965,[2]an!$A$3:$B$81,2,FALSE),"")</f>
        <v/>
      </c>
      <c r="AB965" s="19" t="str">
        <f>IFERROR(VLOOKUP(AA965,[2]an!$C$2:$D$16,2,FALSE),"")</f>
        <v/>
      </c>
      <c r="AC965" s="20"/>
      <c r="AD965" s="21" t="str">
        <f>IF(A965=[2]an!$F$36,VLOOKUP([2]an!$F$36,[2]an!$F$36:$H$36,3,FALSE),IF(A965=[2]an!$F$35,VLOOKUP([2]an!$F$35,[2]an!$F$35:$H$35,3,FALSE),IF(A965=[2]an!$F$33,VLOOKUP([2]an!$F$33,[2]an!$F$33:$H$33,3,FALSE),IF(A965=[2]an!$F$31,VLOOKUP([2]an!$F$31,[2]an!$F$31:$H$31,3,FALSE),""))))</f>
        <v/>
      </c>
    </row>
    <row r="966" spans="6:30" x14ac:dyDescent="0.2">
      <c r="F966" s="10"/>
      <c r="G966" s="8" t="str">
        <f t="shared" si="47"/>
        <v/>
      </c>
      <c r="H966" s="13"/>
      <c r="K966" s="13"/>
      <c r="L966" s="10"/>
      <c r="M966" s="10"/>
      <c r="S966" s="8" t="str">
        <f>IFERROR(VLOOKUP(D966,[1]peretoe_teenus!$A$2:$L$2000,5,FALSE),"")</f>
        <v/>
      </c>
      <c r="U966" s="13"/>
      <c r="V966" s="15" t="str" cm="1">
        <f t="array" ref="V966">IFERROR(IF(AND(F966="Tugigrupp",RANK(K966,$K966:$K966)+COUNTIFS($K$2:K966,K966,$L$2:L966,L966,$M$2:M966,M966,$I$2:I966,I966,$G$2:G966,G966,$F$2:F966,F966)-1=1),SUMPRODUCT(($F$2:$F$4154=F966)*($G$2:$G$4154=G966)*($K$2:$K$4154=K966)*($I$2:$I$4154=I966)*($L$2:$L$4154=L966)*($M$2:$M$4154=M966)),""),"")</f>
        <v/>
      </c>
      <c r="W966" s="15" t="str">
        <f t="shared" si="45"/>
        <v/>
      </c>
      <c r="X966" s="16" t="str">
        <f>IF(AND(A966=[2]an!$G$38,F966=[2]an!$E$40),[2]an!$G$40,IF(AND(A966=[2]an!$G$38,F966=[2]an!$E$41),[2]an!$G$41,IF(AND(A966=[2]an!$G$38,F966=[2]an!$E$39,H966&gt;=[2]an!$M$37),[2]an!$G$39,
IF(AND(A966=[2]an!$G$38,F966=[2]an!$E$39,H966&lt;[2]an!$M$37,S966="kahepoolne vajaduspõhine",U966=""),[2]an!$M$40,
IF(AND(A966=[2]an!$G$38,F966=[2]an!$E$39,H966&lt;[2]an!$M$37,S966="kahepoolne vajaduspõhine",U966&lt;&gt;""),[2]an!$G$39,
IF(AND(A966=[2]an!$G$38,F966=[2]an!$E$39,H966&lt;[2]an!$M$37,S966&lt;&gt;"kahepoolne vajaduspõhine"),[2]an!$G$39,
IF(AND(A966=[2]an!$G$38,F966=[2]an!$E$42),[2]an!$G$42,
IF(AND(A966=[2]an!$H$38,F966=[2]an!$E$40),[2]an!$H$40,IF(AND(A966=[2]an!$H$38,F966=[2]an!$E$41),[2]an!$H$41,IF(AND(A966=[2]an!$H$38,F966=[2]an!$E$39,H966&gt;=[2]an!$M$37),[2]an!$H$39,
IF(AND(A966=[2]an!$H$38,F966=[2]an!$E$39,H966&lt;[2]an!$M$37,S966="kahepoolne vajaduspõhine",U966=""),[2]an!$M$40,
IF(AND(A966=[2]an!$H$38,F966=[2]an!$E$39,H966&lt;[2]an!$M$37,S966="kahepoolne vajaduspõhine",U966&lt;&gt;""),[2]an!$H$39,
IF(AND(A966=[2]an!$H$38,F966=[2]an!$E$39,H966&lt;[2]an!$M$37,S966&lt;&gt;"kahepoolne vajaduspõhine"),[2]an!$H$39,
IF(AND(A966=[2]an!$H$38,F966=[2]an!$E$42),[2]an!$H$42,
IF(AND(A966=[2]an!$I$38,F966=[2]an!$E$40),[2]an!$I$40,IF(AND(A966=[2]an!$I$38,F966=[2]an!$E$41),[2]an!$I$41,IF(AND(A966=[2]an!$I$38,F966=[2]an!$E$39,H966&gt;=[2]an!$M$37),[2]an!$I$39,
IF(AND(A966=[2]an!$I$38,F966=[2]an!$E$39,H966&lt;[2]an!$M$37,S966="kahepoolne vajaduspõhine",U966=""),[2]an!$M$40,
IF(AND(A966=[2]an!$I$38,F966=[2]an!$E$39,H966&lt;[2]an!$M$37,S966="kahepoolne vajaduspõhine",U966&lt;&gt;""),[2]an!$I$39,
IF(AND(A966=[2]an!$I$38,F966=[2]an!$E$39,H966&lt;[2]an!$M$37,S966&lt;&gt;"kahepoolne vajaduspõhine"),[2]an!$I$39,
IF(AND(A966=[2]an!$I$38,F966=[2]an!$E$42),[2]an!$I$42,
IF(AND(A966=[2]an!$J$38,F966=[2]an!$E$40),[2]an!$J$40,IF(AND(A966=[2]an!$J$38,F966=[2]an!$E$41),[2]an!$J$41,IF(AND(A966=[2]an!$J$38,F966=[2]an!$E$39,H966&gt;=[2]an!$M$37),[2]an!$J$39,
IF(AND(A966=[2]an!$J$38,F966=[2]an!$E$39,H966&lt;[2]an!$M$37,S966="kahepoolne vajaduspõhine",U966=""),[2]an!$M$40,
IF(AND(A966=[2]an!$J$38,F966=[2]an!$E$39,H966&lt;[2]an!$M$37,S966="kahepoolne vajaduspõhine",U966&lt;&gt;""),[2]an!$J$39,
IF(AND(A966=[2]an!$J$38,F966=[2]an!$E$39,H966&lt;[2]an!$M$37,S966&lt;&gt;"kahepoolne vajaduspõhine"),[2]an!$J$39,
IF(AND(A966=[2]an!$J$38,F966=[2]an!$E$42),[2]an!$J$42,""))))))))))))))))))))))))))))</f>
        <v/>
      </c>
      <c r="Y966" s="17" t="str">
        <f>IFERROR(IF(F966="Tugigrupp",0,
IF(AND(F966="Peretoe teenus",H966&gt;=[2]an!$M$37,RANK(D966,$D966:$D966)+COUNTIFS($D$2:D966,D966,$F$2:F966,F966)-1&gt;1),"",
IF(AND(F966="Peretoe teenus",H966&gt;=[2]an!$M$37,RANK(D966,$D966:$D966)+COUNTIFS($D$2:D966,D966,$F$2:F966,F966)-1=1,MONTH(H966)=MONTH(K966)=TRUE,YEAR(H966)=YEAR(K966)=TRUE),((EOMONTH(H966,0)-H966+1)*X966)/DAY(EOMONTH(H966,0)),
IF(AND(F966="Peretoe teenus",H966&gt;=[2]an!$M$37,RANK(D966,$D966:$D966)+COUNTIFS($D$2:D966,D966,$F$2:F966,F966)-1=1),X966,
IF(AND(F966="Peretoe teenus",H966&lt;[2]an!$M$37,S966&lt;&gt;"kahepoolne vajaduspõhine",RANK(D966,$D966:$D966)+COUNTIFS($D$2:D966,D966,$F$2:F966,F966)-1=1),X966,
IF(AND(F966="Peretoe teenus",H966&lt;[2]an!$M$37,S966&lt;&gt;"kahepoolne vajaduspõhine",RANK(D966,$D966:$D966)+COUNTIFS($D$2:D966,D966,$F$2:F966,F966)-1&gt;1),"",
IF(AND(F966="Peretoe teenus",H966&lt;[2]an!$M$37,S966="kahepoolne vajaduspõhine",U966="",RANK(D966,$D966:$D966)+COUNTIFS($D$2:D966,D966,$F$2:F966,F966)-1=1),X966,
IF(AND(F966="Peretoe teenus",H966&lt;[2]an!$M$37,S966="kahepoolne vajaduspõhine",U966="",RANK(D966,$D966:$D966)+COUNTIFS($D$2:D966,D966,$F$2:F966,F966)-1&gt;1),"",
IF(AND(F966="Peretoe teenus",H966&lt;[2]an!$M$37,S966="kahepoolne vajaduspõhine",U966&lt;[2]an!$M$37,RANK(D966,$D966:$D966)+COUNTIFS($D$2:D966,D966,$F$2:F966,F966)-1=1),X966,
IF(AND(F966="Peretoe teenus",H966&lt;[2]an!$M$37,S966="kahepoolne vajaduspõhine",U966&lt;[2]an!$M$37,RANK(D966,$D966:$D966)+COUNTIFS($D$2:D966,D966,$F$2:F966,F966)-1&gt;1),"",
IF(AND(F966="Peretoe teenus",H966&lt;[2]an!$M$37,S966="kahepoolne vajaduspõhine",U966&gt;=[2]an!$M$37,U966&lt;=[2]an!$M$38,RANK(D966,$D966:$D966)+COUNTIFS($D$2:D966,D966,$F$2:F966,F966)-1=1),
((EOMONTH(U966,0)-U966+1)*X966)/DAY(EOMONTH(U966,0))+(DAY(U966)-1)*100/DAY(EOMONTH(U966,0)),
IF(AND(F966="Peretoe teenus",H966&lt;[2]an!$M$37,S966="kahepoolne vajaduspõhine",U966&gt;=[2]an!$M$37,U966&lt;=[2]an!$M$38,RANK(D966,$D966:$D966)+COUNTIFS($D$2:D966,D966,$F$2:F966,F966)-1&gt;1),"",
IF(AND(F966="Peretoe teenus",H966&lt;[2]an!$M$37,S966="kahepoolne vajaduspõhine",U966&gt;[2]an!$M$38,RANK(D966,$D966:$D966)+COUNTIFS($D$2:D966,D966,$F$2:F966,F966)-1=1),X966,
IF(AND(F966="Peretoe teenus",H966&lt;[2]an!$M$37,S966="kahepoolne vajaduspõhine",U966&gt;[2]an!$M$38,RANK(D966,$D966:$D966)+COUNTIFS($D$2:D966,D966,$F$2:F966,F966)-1&gt;1),"",X966*W966)))))))))))))),"")</f>
        <v/>
      </c>
      <c r="Z966" s="18" t="str">
        <f t="shared" si="46"/>
        <v/>
      </c>
      <c r="AA966" s="19" t="str">
        <f>IFERROR(VLOOKUP(E966,[2]an!$A$3:$B$81,2,FALSE),"")</f>
        <v/>
      </c>
      <c r="AB966" s="19" t="str">
        <f>IFERROR(VLOOKUP(AA966,[2]an!$C$2:$D$16,2,FALSE),"")</f>
        <v/>
      </c>
      <c r="AC966" s="20"/>
      <c r="AD966" s="21" t="str">
        <f>IF(A966=[2]an!$F$36,VLOOKUP([2]an!$F$36,[2]an!$F$36:$H$36,3,FALSE),IF(A966=[2]an!$F$35,VLOOKUP([2]an!$F$35,[2]an!$F$35:$H$35,3,FALSE),IF(A966=[2]an!$F$33,VLOOKUP([2]an!$F$33,[2]an!$F$33:$H$33,3,FALSE),IF(A966=[2]an!$F$31,VLOOKUP([2]an!$F$31,[2]an!$F$31:$H$31,3,FALSE),""))))</f>
        <v/>
      </c>
    </row>
    <row r="967" spans="6:30" x14ac:dyDescent="0.2">
      <c r="F967" s="10"/>
      <c r="G967" s="8" t="str">
        <f t="shared" si="47"/>
        <v/>
      </c>
      <c r="H967" s="13"/>
      <c r="K967" s="13"/>
      <c r="L967" s="10"/>
      <c r="M967" s="10"/>
      <c r="S967" s="8" t="str">
        <f>IFERROR(VLOOKUP(D967,[1]peretoe_teenus!$A$2:$L$2000,5,FALSE),"")</f>
        <v/>
      </c>
      <c r="U967" s="13"/>
      <c r="V967" s="15" t="str" cm="1">
        <f t="array" ref="V967">IFERROR(IF(AND(F967="Tugigrupp",RANK(K967,$K967:$K967)+COUNTIFS($K$2:K967,K967,$L$2:L967,L967,$M$2:M967,M967,$I$2:I967,I967,$G$2:G967,G967,$F$2:F967,F967)-1=1),SUMPRODUCT(($F$2:$F$4154=F967)*($G$2:$G$4154=G967)*($K$2:$K$4154=K967)*($I$2:$I$4154=I967)*($L$2:$L$4154=L967)*($M$2:$M$4154=M967)),""),"")</f>
        <v/>
      </c>
      <c r="W967" s="15" t="str">
        <f t="shared" si="45"/>
        <v/>
      </c>
      <c r="X967" s="16" t="str">
        <f>IF(AND(A967=[2]an!$G$38,F967=[2]an!$E$40),[2]an!$G$40,IF(AND(A967=[2]an!$G$38,F967=[2]an!$E$41),[2]an!$G$41,IF(AND(A967=[2]an!$G$38,F967=[2]an!$E$39,H967&gt;=[2]an!$M$37),[2]an!$G$39,
IF(AND(A967=[2]an!$G$38,F967=[2]an!$E$39,H967&lt;[2]an!$M$37,S967="kahepoolne vajaduspõhine",U967=""),[2]an!$M$40,
IF(AND(A967=[2]an!$G$38,F967=[2]an!$E$39,H967&lt;[2]an!$M$37,S967="kahepoolne vajaduspõhine",U967&lt;&gt;""),[2]an!$G$39,
IF(AND(A967=[2]an!$G$38,F967=[2]an!$E$39,H967&lt;[2]an!$M$37,S967&lt;&gt;"kahepoolne vajaduspõhine"),[2]an!$G$39,
IF(AND(A967=[2]an!$G$38,F967=[2]an!$E$42),[2]an!$G$42,
IF(AND(A967=[2]an!$H$38,F967=[2]an!$E$40),[2]an!$H$40,IF(AND(A967=[2]an!$H$38,F967=[2]an!$E$41),[2]an!$H$41,IF(AND(A967=[2]an!$H$38,F967=[2]an!$E$39,H967&gt;=[2]an!$M$37),[2]an!$H$39,
IF(AND(A967=[2]an!$H$38,F967=[2]an!$E$39,H967&lt;[2]an!$M$37,S967="kahepoolne vajaduspõhine",U967=""),[2]an!$M$40,
IF(AND(A967=[2]an!$H$38,F967=[2]an!$E$39,H967&lt;[2]an!$M$37,S967="kahepoolne vajaduspõhine",U967&lt;&gt;""),[2]an!$H$39,
IF(AND(A967=[2]an!$H$38,F967=[2]an!$E$39,H967&lt;[2]an!$M$37,S967&lt;&gt;"kahepoolne vajaduspõhine"),[2]an!$H$39,
IF(AND(A967=[2]an!$H$38,F967=[2]an!$E$42),[2]an!$H$42,
IF(AND(A967=[2]an!$I$38,F967=[2]an!$E$40),[2]an!$I$40,IF(AND(A967=[2]an!$I$38,F967=[2]an!$E$41),[2]an!$I$41,IF(AND(A967=[2]an!$I$38,F967=[2]an!$E$39,H967&gt;=[2]an!$M$37),[2]an!$I$39,
IF(AND(A967=[2]an!$I$38,F967=[2]an!$E$39,H967&lt;[2]an!$M$37,S967="kahepoolne vajaduspõhine",U967=""),[2]an!$M$40,
IF(AND(A967=[2]an!$I$38,F967=[2]an!$E$39,H967&lt;[2]an!$M$37,S967="kahepoolne vajaduspõhine",U967&lt;&gt;""),[2]an!$I$39,
IF(AND(A967=[2]an!$I$38,F967=[2]an!$E$39,H967&lt;[2]an!$M$37,S967&lt;&gt;"kahepoolne vajaduspõhine"),[2]an!$I$39,
IF(AND(A967=[2]an!$I$38,F967=[2]an!$E$42),[2]an!$I$42,
IF(AND(A967=[2]an!$J$38,F967=[2]an!$E$40),[2]an!$J$40,IF(AND(A967=[2]an!$J$38,F967=[2]an!$E$41),[2]an!$J$41,IF(AND(A967=[2]an!$J$38,F967=[2]an!$E$39,H967&gt;=[2]an!$M$37),[2]an!$J$39,
IF(AND(A967=[2]an!$J$38,F967=[2]an!$E$39,H967&lt;[2]an!$M$37,S967="kahepoolne vajaduspõhine",U967=""),[2]an!$M$40,
IF(AND(A967=[2]an!$J$38,F967=[2]an!$E$39,H967&lt;[2]an!$M$37,S967="kahepoolne vajaduspõhine",U967&lt;&gt;""),[2]an!$J$39,
IF(AND(A967=[2]an!$J$38,F967=[2]an!$E$39,H967&lt;[2]an!$M$37,S967&lt;&gt;"kahepoolne vajaduspõhine"),[2]an!$J$39,
IF(AND(A967=[2]an!$J$38,F967=[2]an!$E$42),[2]an!$J$42,""))))))))))))))))))))))))))))</f>
        <v/>
      </c>
      <c r="Y967" s="17" t="str">
        <f>IFERROR(IF(F967="Tugigrupp",0,
IF(AND(F967="Peretoe teenus",H967&gt;=[2]an!$M$37,RANK(D967,$D967:$D967)+COUNTIFS($D$2:D967,D967,$F$2:F967,F967)-1&gt;1),"",
IF(AND(F967="Peretoe teenus",H967&gt;=[2]an!$M$37,RANK(D967,$D967:$D967)+COUNTIFS($D$2:D967,D967,$F$2:F967,F967)-1=1,MONTH(H967)=MONTH(K967)=TRUE,YEAR(H967)=YEAR(K967)=TRUE),((EOMONTH(H967,0)-H967+1)*X967)/DAY(EOMONTH(H967,0)),
IF(AND(F967="Peretoe teenus",H967&gt;=[2]an!$M$37,RANK(D967,$D967:$D967)+COUNTIFS($D$2:D967,D967,$F$2:F967,F967)-1=1),X967,
IF(AND(F967="Peretoe teenus",H967&lt;[2]an!$M$37,S967&lt;&gt;"kahepoolne vajaduspõhine",RANK(D967,$D967:$D967)+COUNTIFS($D$2:D967,D967,$F$2:F967,F967)-1=1),X967,
IF(AND(F967="Peretoe teenus",H967&lt;[2]an!$M$37,S967&lt;&gt;"kahepoolne vajaduspõhine",RANK(D967,$D967:$D967)+COUNTIFS($D$2:D967,D967,$F$2:F967,F967)-1&gt;1),"",
IF(AND(F967="Peretoe teenus",H967&lt;[2]an!$M$37,S967="kahepoolne vajaduspõhine",U967="",RANK(D967,$D967:$D967)+COUNTIFS($D$2:D967,D967,$F$2:F967,F967)-1=1),X967,
IF(AND(F967="Peretoe teenus",H967&lt;[2]an!$M$37,S967="kahepoolne vajaduspõhine",U967="",RANK(D967,$D967:$D967)+COUNTIFS($D$2:D967,D967,$F$2:F967,F967)-1&gt;1),"",
IF(AND(F967="Peretoe teenus",H967&lt;[2]an!$M$37,S967="kahepoolne vajaduspõhine",U967&lt;[2]an!$M$37,RANK(D967,$D967:$D967)+COUNTIFS($D$2:D967,D967,$F$2:F967,F967)-1=1),X967,
IF(AND(F967="Peretoe teenus",H967&lt;[2]an!$M$37,S967="kahepoolne vajaduspõhine",U967&lt;[2]an!$M$37,RANK(D967,$D967:$D967)+COUNTIFS($D$2:D967,D967,$F$2:F967,F967)-1&gt;1),"",
IF(AND(F967="Peretoe teenus",H967&lt;[2]an!$M$37,S967="kahepoolne vajaduspõhine",U967&gt;=[2]an!$M$37,U967&lt;=[2]an!$M$38,RANK(D967,$D967:$D967)+COUNTIFS($D$2:D967,D967,$F$2:F967,F967)-1=1),
((EOMONTH(U967,0)-U967+1)*X967)/DAY(EOMONTH(U967,0))+(DAY(U967)-1)*100/DAY(EOMONTH(U967,0)),
IF(AND(F967="Peretoe teenus",H967&lt;[2]an!$M$37,S967="kahepoolne vajaduspõhine",U967&gt;=[2]an!$M$37,U967&lt;=[2]an!$M$38,RANK(D967,$D967:$D967)+COUNTIFS($D$2:D967,D967,$F$2:F967,F967)-1&gt;1),"",
IF(AND(F967="Peretoe teenus",H967&lt;[2]an!$M$37,S967="kahepoolne vajaduspõhine",U967&gt;[2]an!$M$38,RANK(D967,$D967:$D967)+COUNTIFS($D$2:D967,D967,$F$2:F967,F967)-1=1),X967,
IF(AND(F967="Peretoe teenus",H967&lt;[2]an!$M$37,S967="kahepoolne vajaduspõhine",U967&gt;[2]an!$M$38,RANK(D967,$D967:$D967)+COUNTIFS($D$2:D967,D967,$F$2:F967,F967)-1&gt;1),"",X967*W967)))))))))))))),"")</f>
        <v/>
      </c>
      <c r="Z967" s="18" t="str">
        <f t="shared" si="46"/>
        <v/>
      </c>
      <c r="AA967" s="19" t="str">
        <f>IFERROR(VLOOKUP(E967,[2]an!$A$3:$B$81,2,FALSE),"")</f>
        <v/>
      </c>
      <c r="AB967" s="19" t="str">
        <f>IFERROR(VLOOKUP(AA967,[2]an!$C$2:$D$16,2,FALSE),"")</f>
        <v/>
      </c>
      <c r="AC967" s="20"/>
      <c r="AD967" s="21" t="str">
        <f>IF(A967=[2]an!$F$36,VLOOKUP([2]an!$F$36,[2]an!$F$36:$H$36,3,FALSE),IF(A967=[2]an!$F$35,VLOOKUP([2]an!$F$35,[2]an!$F$35:$H$35,3,FALSE),IF(A967=[2]an!$F$33,VLOOKUP([2]an!$F$33,[2]an!$F$33:$H$33,3,FALSE),IF(A967=[2]an!$F$31,VLOOKUP([2]an!$F$31,[2]an!$F$31:$H$31,3,FALSE),""))))</f>
        <v/>
      </c>
    </row>
    <row r="968" spans="6:30" x14ac:dyDescent="0.2">
      <c r="F968" s="10"/>
      <c r="G968" s="8" t="str">
        <f t="shared" si="47"/>
        <v/>
      </c>
      <c r="H968" s="13"/>
      <c r="K968" s="13"/>
      <c r="L968" s="10"/>
      <c r="M968" s="10"/>
      <c r="S968" s="8" t="str">
        <f>IFERROR(VLOOKUP(D968,[1]peretoe_teenus!$A$2:$L$2000,5,FALSE),"")</f>
        <v/>
      </c>
      <c r="U968" s="13"/>
      <c r="V968" s="15" t="str" cm="1">
        <f t="array" ref="V968">IFERROR(IF(AND(F968="Tugigrupp",RANK(K968,$K968:$K968)+COUNTIFS($K$2:K968,K968,$L$2:L968,L968,$M$2:M968,M968,$I$2:I968,I968,$G$2:G968,G968,$F$2:F968,F968)-1=1),SUMPRODUCT(($F$2:$F$4154=F968)*($G$2:$G$4154=G968)*($K$2:$K$4154=K968)*($I$2:$I$4154=I968)*($L$2:$L$4154=L968)*($M$2:$M$4154=M968)),""),"")</f>
        <v/>
      </c>
      <c r="W968" s="15" t="str">
        <f t="shared" si="45"/>
        <v/>
      </c>
      <c r="X968" s="16" t="str">
        <f>IF(AND(A968=[2]an!$G$38,F968=[2]an!$E$40),[2]an!$G$40,IF(AND(A968=[2]an!$G$38,F968=[2]an!$E$41),[2]an!$G$41,IF(AND(A968=[2]an!$G$38,F968=[2]an!$E$39,H968&gt;=[2]an!$M$37),[2]an!$G$39,
IF(AND(A968=[2]an!$G$38,F968=[2]an!$E$39,H968&lt;[2]an!$M$37,S968="kahepoolne vajaduspõhine",U968=""),[2]an!$M$40,
IF(AND(A968=[2]an!$G$38,F968=[2]an!$E$39,H968&lt;[2]an!$M$37,S968="kahepoolne vajaduspõhine",U968&lt;&gt;""),[2]an!$G$39,
IF(AND(A968=[2]an!$G$38,F968=[2]an!$E$39,H968&lt;[2]an!$M$37,S968&lt;&gt;"kahepoolne vajaduspõhine"),[2]an!$G$39,
IF(AND(A968=[2]an!$G$38,F968=[2]an!$E$42),[2]an!$G$42,
IF(AND(A968=[2]an!$H$38,F968=[2]an!$E$40),[2]an!$H$40,IF(AND(A968=[2]an!$H$38,F968=[2]an!$E$41),[2]an!$H$41,IF(AND(A968=[2]an!$H$38,F968=[2]an!$E$39,H968&gt;=[2]an!$M$37),[2]an!$H$39,
IF(AND(A968=[2]an!$H$38,F968=[2]an!$E$39,H968&lt;[2]an!$M$37,S968="kahepoolne vajaduspõhine",U968=""),[2]an!$M$40,
IF(AND(A968=[2]an!$H$38,F968=[2]an!$E$39,H968&lt;[2]an!$M$37,S968="kahepoolne vajaduspõhine",U968&lt;&gt;""),[2]an!$H$39,
IF(AND(A968=[2]an!$H$38,F968=[2]an!$E$39,H968&lt;[2]an!$M$37,S968&lt;&gt;"kahepoolne vajaduspõhine"),[2]an!$H$39,
IF(AND(A968=[2]an!$H$38,F968=[2]an!$E$42),[2]an!$H$42,
IF(AND(A968=[2]an!$I$38,F968=[2]an!$E$40),[2]an!$I$40,IF(AND(A968=[2]an!$I$38,F968=[2]an!$E$41),[2]an!$I$41,IF(AND(A968=[2]an!$I$38,F968=[2]an!$E$39,H968&gt;=[2]an!$M$37),[2]an!$I$39,
IF(AND(A968=[2]an!$I$38,F968=[2]an!$E$39,H968&lt;[2]an!$M$37,S968="kahepoolne vajaduspõhine",U968=""),[2]an!$M$40,
IF(AND(A968=[2]an!$I$38,F968=[2]an!$E$39,H968&lt;[2]an!$M$37,S968="kahepoolne vajaduspõhine",U968&lt;&gt;""),[2]an!$I$39,
IF(AND(A968=[2]an!$I$38,F968=[2]an!$E$39,H968&lt;[2]an!$M$37,S968&lt;&gt;"kahepoolne vajaduspõhine"),[2]an!$I$39,
IF(AND(A968=[2]an!$I$38,F968=[2]an!$E$42),[2]an!$I$42,
IF(AND(A968=[2]an!$J$38,F968=[2]an!$E$40),[2]an!$J$40,IF(AND(A968=[2]an!$J$38,F968=[2]an!$E$41),[2]an!$J$41,IF(AND(A968=[2]an!$J$38,F968=[2]an!$E$39,H968&gt;=[2]an!$M$37),[2]an!$J$39,
IF(AND(A968=[2]an!$J$38,F968=[2]an!$E$39,H968&lt;[2]an!$M$37,S968="kahepoolne vajaduspõhine",U968=""),[2]an!$M$40,
IF(AND(A968=[2]an!$J$38,F968=[2]an!$E$39,H968&lt;[2]an!$M$37,S968="kahepoolne vajaduspõhine",U968&lt;&gt;""),[2]an!$J$39,
IF(AND(A968=[2]an!$J$38,F968=[2]an!$E$39,H968&lt;[2]an!$M$37,S968&lt;&gt;"kahepoolne vajaduspõhine"),[2]an!$J$39,
IF(AND(A968=[2]an!$J$38,F968=[2]an!$E$42),[2]an!$J$42,""))))))))))))))))))))))))))))</f>
        <v/>
      </c>
      <c r="Y968" s="17" t="str">
        <f>IFERROR(IF(F968="Tugigrupp",0,
IF(AND(F968="Peretoe teenus",H968&gt;=[2]an!$M$37,RANK(D968,$D968:$D968)+COUNTIFS($D$2:D968,D968,$F$2:F968,F968)-1&gt;1),"",
IF(AND(F968="Peretoe teenus",H968&gt;=[2]an!$M$37,RANK(D968,$D968:$D968)+COUNTIFS($D$2:D968,D968,$F$2:F968,F968)-1=1,MONTH(H968)=MONTH(K968)=TRUE,YEAR(H968)=YEAR(K968)=TRUE),((EOMONTH(H968,0)-H968+1)*X968)/DAY(EOMONTH(H968,0)),
IF(AND(F968="Peretoe teenus",H968&gt;=[2]an!$M$37,RANK(D968,$D968:$D968)+COUNTIFS($D$2:D968,D968,$F$2:F968,F968)-1=1),X968,
IF(AND(F968="Peretoe teenus",H968&lt;[2]an!$M$37,S968&lt;&gt;"kahepoolne vajaduspõhine",RANK(D968,$D968:$D968)+COUNTIFS($D$2:D968,D968,$F$2:F968,F968)-1=1),X968,
IF(AND(F968="Peretoe teenus",H968&lt;[2]an!$M$37,S968&lt;&gt;"kahepoolne vajaduspõhine",RANK(D968,$D968:$D968)+COUNTIFS($D$2:D968,D968,$F$2:F968,F968)-1&gt;1),"",
IF(AND(F968="Peretoe teenus",H968&lt;[2]an!$M$37,S968="kahepoolne vajaduspõhine",U968="",RANK(D968,$D968:$D968)+COUNTIFS($D$2:D968,D968,$F$2:F968,F968)-1=1),X968,
IF(AND(F968="Peretoe teenus",H968&lt;[2]an!$M$37,S968="kahepoolne vajaduspõhine",U968="",RANK(D968,$D968:$D968)+COUNTIFS($D$2:D968,D968,$F$2:F968,F968)-1&gt;1),"",
IF(AND(F968="Peretoe teenus",H968&lt;[2]an!$M$37,S968="kahepoolne vajaduspõhine",U968&lt;[2]an!$M$37,RANK(D968,$D968:$D968)+COUNTIFS($D$2:D968,D968,$F$2:F968,F968)-1=1),X968,
IF(AND(F968="Peretoe teenus",H968&lt;[2]an!$M$37,S968="kahepoolne vajaduspõhine",U968&lt;[2]an!$M$37,RANK(D968,$D968:$D968)+COUNTIFS($D$2:D968,D968,$F$2:F968,F968)-1&gt;1),"",
IF(AND(F968="Peretoe teenus",H968&lt;[2]an!$M$37,S968="kahepoolne vajaduspõhine",U968&gt;=[2]an!$M$37,U968&lt;=[2]an!$M$38,RANK(D968,$D968:$D968)+COUNTIFS($D$2:D968,D968,$F$2:F968,F968)-1=1),
((EOMONTH(U968,0)-U968+1)*X968)/DAY(EOMONTH(U968,0))+(DAY(U968)-1)*100/DAY(EOMONTH(U968,0)),
IF(AND(F968="Peretoe teenus",H968&lt;[2]an!$M$37,S968="kahepoolne vajaduspõhine",U968&gt;=[2]an!$M$37,U968&lt;=[2]an!$M$38,RANK(D968,$D968:$D968)+COUNTIFS($D$2:D968,D968,$F$2:F968,F968)-1&gt;1),"",
IF(AND(F968="Peretoe teenus",H968&lt;[2]an!$M$37,S968="kahepoolne vajaduspõhine",U968&gt;[2]an!$M$38,RANK(D968,$D968:$D968)+COUNTIFS($D$2:D968,D968,$F$2:F968,F968)-1=1),X968,
IF(AND(F968="Peretoe teenus",H968&lt;[2]an!$M$37,S968="kahepoolne vajaduspõhine",U968&gt;[2]an!$M$38,RANK(D968,$D968:$D968)+COUNTIFS($D$2:D968,D968,$F$2:F968,F968)-1&gt;1),"",X968*W968)))))))))))))),"")</f>
        <v/>
      </c>
      <c r="Z968" s="18" t="str">
        <f t="shared" si="46"/>
        <v/>
      </c>
      <c r="AA968" s="19" t="str">
        <f>IFERROR(VLOOKUP(E968,[2]an!$A$3:$B$81,2,FALSE),"")</f>
        <v/>
      </c>
      <c r="AB968" s="19" t="str">
        <f>IFERROR(VLOOKUP(AA968,[2]an!$C$2:$D$16,2,FALSE),"")</f>
        <v/>
      </c>
      <c r="AC968" s="20"/>
      <c r="AD968" s="21" t="str">
        <f>IF(A968=[2]an!$F$36,VLOOKUP([2]an!$F$36,[2]an!$F$36:$H$36,3,FALSE),IF(A968=[2]an!$F$35,VLOOKUP([2]an!$F$35,[2]an!$F$35:$H$35,3,FALSE),IF(A968=[2]an!$F$33,VLOOKUP([2]an!$F$33,[2]an!$F$33:$H$33,3,FALSE),IF(A968=[2]an!$F$31,VLOOKUP([2]an!$F$31,[2]an!$F$31:$H$31,3,FALSE),""))))</f>
        <v/>
      </c>
    </row>
    <row r="969" spans="6:30" x14ac:dyDescent="0.2">
      <c r="F969" s="10"/>
      <c r="G969" s="8" t="str">
        <f t="shared" si="47"/>
        <v/>
      </c>
      <c r="H969" s="13"/>
      <c r="K969" s="13"/>
      <c r="L969" s="10"/>
      <c r="M969" s="10"/>
      <c r="S969" s="8" t="str">
        <f>IFERROR(VLOOKUP(D969,[1]peretoe_teenus!$A$2:$L$2000,5,FALSE),"")</f>
        <v/>
      </c>
      <c r="U969" s="13"/>
      <c r="V969" s="15" t="str" cm="1">
        <f t="array" ref="V969">IFERROR(IF(AND(F969="Tugigrupp",RANK(K969,$K969:$K969)+COUNTIFS($K$2:K969,K969,$L$2:L969,L969,$M$2:M969,M969,$I$2:I969,I969,$G$2:G969,G969,$F$2:F969,F969)-1=1),SUMPRODUCT(($F$2:$F$4154=F969)*($G$2:$G$4154=G969)*($K$2:$K$4154=K969)*($I$2:$I$4154=I969)*($L$2:$L$4154=L969)*($M$2:$M$4154=M969)),""),"")</f>
        <v/>
      </c>
      <c r="W969" s="15" t="str">
        <f t="shared" si="45"/>
        <v/>
      </c>
      <c r="X969" s="16" t="str">
        <f>IF(AND(A969=[2]an!$G$38,F969=[2]an!$E$40),[2]an!$G$40,IF(AND(A969=[2]an!$G$38,F969=[2]an!$E$41),[2]an!$G$41,IF(AND(A969=[2]an!$G$38,F969=[2]an!$E$39,H969&gt;=[2]an!$M$37),[2]an!$G$39,
IF(AND(A969=[2]an!$G$38,F969=[2]an!$E$39,H969&lt;[2]an!$M$37,S969="kahepoolne vajaduspõhine",U969=""),[2]an!$M$40,
IF(AND(A969=[2]an!$G$38,F969=[2]an!$E$39,H969&lt;[2]an!$M$37,S969="kahepoolne vajaduspõhine",U969&lt;&gt;""),[2]an!$G$39,
IF(AND(A969=[2]an!$G$38,F969=[2]an!$E$39,H969&lt;[2]an!$M$37,S969&lt;&gt;"kahepoolne vajaduspõhine"),[2]an!$G$39,
IF(AND(A969=[2]an!$G$38,F969=[2]an!$E$42),[2]an!$G$42,
IF(AND(A969=[2]an!$H$38,F969=[2]an!$E$40),[2]an!$H$40,IF(AND(A969=[2]an!$H$38,F969=[2]an!$E$41),[2]an!$H$41,IF(AND(A969=[2]an!$H$38,F969=[2]an!$E$39,H969&gt;=[2]an!$M$37),[2]an!$H$39,
IF(AND(A969=[2]an!$H$38,F969=[2]an!$E$39,H969&lt;[2]an!$M$37,S969="kahepoolne vajaduspõhine",U969=""),[2]an!$M$40,
IF(AND(A969=[2]an!$H$38,F969=[2]an!$E$39,H969&lt;[2]an!$M$37,S969="kahepoolne vajaduspõhine",U969&lt;&gt;""),[2]an!$H$39,
IF(AND(A969=[2]an!$H$38,F969=[2]an!$E$39,H969&lt;[2]an!$M$37,S969&lt;&gt;"kahepoolne vajaduspõhine"),[2]an!$H$39,
IF(AND(A969=[2]an!$H$38,F969=[2]an!$E$42),[2]an!$H$42,
IF(AND(A969=[2]an!$I$38,F969=[2]an!$E$40),[2]an!$I$40,IF(AND(A969=[2]an!$I$38,F969=[2]an!$E$41),[2]an!$I$41,IF(AND(A969=[2]an!$I$38,F969=[2]an!$E$39,H969&gt;=[2]an!$M$37),[2]an!$I$39,
IF(AND(A969=[2]an!$I$38,F969=[2]an!$E$39,H969&lt;[2]an!$M$37,S969="kahepoolne vajaduspõhine",U969=""),[2]an!$M$40,
IF(AND(A969=[2]an!$I$38,F969=[2]an!$E$39,H969&lt;[2]an!$M$37,S969="kahepoolne vajaduspõhine",U969&lt;&gt;""),[2]an!$I$39,
IF(AND(A969=[2]an!$I$38,F969=[2]an!$E$39,H969&lt;[2]an!$M$37,S969&lt;&gt;"kahepoolne vajaduspõhine"),[2]an!$I$39,
IF(AND(A969=[2]an!$I$38,F969=[2]an!$E$42),[2]an!$I$42,
IF(AND(A969=[2]an!$J$38,F969=[2]an!$E$40),[2]an!$J$40,IF(AND(A969=[2]an!$J$38,F969=[2]an!$E$41),[2]an!$J$41,IF(AND(A969=[2]an!$J$38,F969=[2]an!$E$39,H969&gt;=[2]an!$M$37),[2]an!$J$39,
IF(AND(A969=[2]an!$J$38,F969=[2]an!$E$39,H969&lt;[2]an!$M$37,S969="kahepoolne vajaduspõhine",U969=""),[2]an!$M$40,
IF(AND(A969=[2]an!$J$38,F969=[2]an!$E$39,H969&lt;[2]an!$M$37,S969="kahepoolne vajaduspõhine",U969&lt;&gt;""),[2]an!$J$39,
IF(AND(A969=[2]an!$J$38,F969=[2]an!$E$39,H969&lt;[2]an!$M$37,S969&lt;&gt;"kahepoolne vajaduspõhine"),[2]an!$J$39,
IF(AND(A969=[2]an!$J$38,F969=[2]an!$E$42),[2]an!$J$42,""))))))))))))))))))))))))))))</f>
        <v/>
      </c>
      <c r="Y969" s="17" t="str">
        <f>IFERROR(IF(F969="Tugigrupp",0,
IF(AND(F969="Peretoe teenus",H969&gt;=[2]an!$M$37,RANK(D969,$D969:$D969)+COUNTIFS($D$2:D969,D969,$F$2:F969,F969)-1&gt;1),"",
IF(AND(F969="Peretoe teenus",H969&gt;=[2]an!$M$37,RANK(D969,$D969:$D969)+COUNTIFS($D$2:D969,D969,$F$2:F969,F969)-1=1,MONTH(H969)=MONTH(K969)=TRUE,YEAR(H969)=YEAR(K969)=TRUE),((EOMONTH(H969,0)-H969+1)*X969)/DAY(EOMONTH(H969,0)),
IF(AND(F969="Peretoe teenus",H969&gt;=[2]an!$M$37,RANK(D969,$D969:$D969)+COUNTIFS($D$2:D969,D969,$F$2:F969,F969)-1=1),X969,
IF(AND(F969="Peretoe teenus",H969&lt;[2]an!$M$37,S969&lt;&gt;"kahepoolne vajaduspõhine",RANK(D969,$D969:$D969)+COUNTIFS($D$2:D969,D969,$F$2:F969,F969)-1=1),X969,
IF(AND(F969="Peretoe teenus",H969&lt;[2]an!$M$37,S969&lt;&gt;"kahepoolne vajaduspõhine",RANK(D969,$D969:$D969)+COUNTIFS($D$2:D969,D969,$F$2:F969,F969)-1&gt;1),"",
IF(AND(F969="Peretoe teenus",H969&lt;[2]an!$M$37,S969="kahepoolne vajaduspõhine",U969="",RANK(D969,$D969:$D969)+COUNTIFS($D$2:D969,D969,$F$2:F969,F969)-1=1),X969,
IF(AND(F969="Peretoe teenus",H969&lt;[2]an!$M$37,S969="kahepoolne vajaduspõhine",U969="",RANK(D969,$D969:$D969)+COUNTIFS($D$2:D969,D969,$F$2:F969,F969)-1&gt;1),"",
IF(AND(F969="Peretoe teenus",H969&lt;[2]an!$M$37,S969="kahepoolne vajaduspõhine",U969&lt;[2]an!$M$37,RANK(D969,$D969:$D969)+COUNTIFS($D$2:D969,D969,$F$2:F969,F969)-1=1),X969,
IF(AND(F969="Peretoe teenus",H969&lt;[2]an!$M$37,S969="kahepoolne vajaduspõhine",U969&lt;[2]an!$M$37,RANK(D969,$D969:$D969)+COUNTIFS($D$2:D969,D969,$F$2:F969,F969)-1&gt;1),"",
IF(AND(F969="Peretoe teenus",H969&lt;[2]an!$M$37,S969="kahepoolne vajaduspõhine",U969&gt;=[2]an!$M$37,U969&lt;=[2]an!$M$38,RANK(D969,$D969:$D969)+COUNTIFS($D$2:D969,D969,$F$2:F969,F969)-1=1),
((EOMONTH(U969,0)-U969+1)*X969)/DAY(EOMONTH(U969,0))+(DAY(U969)-1)*100/DAY(EOMONTH(U969,0)),
IF(AND(F969="Peretoe teenus",H969&lt;[2]an!$M$37,S969="kahepoolne vajaduspõhine",U969&gt;=[2]an!$M$37,U969&lt;=[2]an!$M$38,RANK(D969,$D969:$D969)+COUNTIFS($D$2:D969,D969,$F$2:F969,F969)-1&gt;1),"",
IF(AND(F969="Peretoe teenus",H969&lt;[2]an!$M$37,S969="kahepoolne vajaduspõhine",U969&gt;[2]an!$M$38,RANK(D969,$D969:$D969)+COUNTIFS($D$2:D969,D969,$F$2:F969,F969)-1=1),X969,
IF(AND(F969="Peretoe teenus",H969&lt;[2]an!$M$37,S969="kahepoolne vajaduspõhine",U969&gt;[2]an!$M$38,RANK(D969,$D969:$D969)+COUNTIFS($D$2:D969,D969,$F$2:F969,F969)-1&gt;1),"",X969*W969)))))))))))))),"")</f>
        <v/>
      </c>
      <c r="Z969" s="18" t="str">
        <f t="shared" si="46"/>
        <v/>
      </c>
      <c r="AA969" s="19" t="str">
        <f>IFERROR(VLOOKUP(E969,[2]an!$A$3:$B$81,2,FALSE),"")</f>
        <v/>
      </c>
      <c r="AB969" s="19" t="str">
        <f>IFERROR(VLOOKUP(AA969,[2]an!$C$2:$D$16,2,FALSE),"")</f>
        <v/>
      </c>
      <c r="AC969" s="20"/>
      <c r="AD969" s="21" t="str">
        <f>IF(A969=[2]an!$F$36,VLOOKUP([2]an!$F$36,[2]an!$F$36:$H$36,3,FALSE),IF(A969=[2]an!$F$35,VLOOKUP([2]an!$F$35,[2]an!$F$35:$H$35,3,FALSE),IF(A969=[2]an!$F$33,VLOOKUP([2]an!$F$33,[2]an!$F$33:$H$33,3,FALSE),IF(A969=[2]an!$F$31,VLOOKUP([2]an!$F$31,[2]an!$F$31:$H$31,3,FALSE),""))))</f>
        <v/>
      </c>
    </row>
    <row r="970" spans="6:30" x14ac:dyDescent="0.2">
      <c r="F970" s="10"/>
      <c r="G970" s="8" t="str">
        <f t="shared" si="47"/>
        <v/>
      </c>
      <c r="H970" s="13"/>
      <c r="K970" s="13"/>
      <c r="L970" s="10"/>
      <c r="M970" s="10"/>
      <c r="S970" s="8" t="str">
        <f>IFERROR(VLOOKUP(D970,[1]peretoe_teenus!$A$2:$L$2000,5,FALSE),"")</f>
        <v/>
      </c>
      <c r="U970" s="13"/>
      <c r="V970" s="15" t="str" cm="1">
        <f t="array" ref="V970">IFERROR(IF(AND(F970="Tugigrupp",RANK(K970,$K970:$K970)+COUNTIFS($K$2:K970,K970,$L$2:L970,L970,$M$2:M970,M970,$I$2:I970,I970,$G$2:G970,G970,$F$2:F970,F970)-1=1),SUMPRODUCT(($F$2:$F$4154=F970)*($G$2:$G$4154=G970)*($K$2:$K$4154=K970)*($I$2:$I$4154=I970)*($L$2:$L$4154=L970)*($M$2:$M$4154=M970)),""),"")</f>
        <v/>
      </c>
      <c r="W970" s="15" t="str">
        <f t="shared" si="45"/>
        <v/>
      </c>
      <c r="X970" s="16" t="str">
        <f>IF(AND(A970=[2]an!$G$38,F970=[2]an!$E$40),[2]an!$G$40,IF(AND(A970=[2]an!$G$38,F970=[2]an!$E$41),[2]an!$G$41,IF(AND(A970=[2]an!$G$38,F970=[2]an!$E$39,H970&gt;=[2]an!$M$37),[2]an!$G$39,
IF(AND(A970=[2]an!$G$38,F970=[2]an!$E$39,H970&lt;[2]an!$M$37,S970="kahepoolne vajaduspõhine",U970=""),[2]an!$M$40,
IF(AND(A970=[2]an!$G$38,F970=[2]an!$E$39,H970&lt;[2]an!$M$37,S970="kahepoolne vajaduspõhine",U970&lt;&gt;""),[2]an!$G$39,
IF(AND(A970=[2]an!$G$38,F970=[2]an!$E$39,H970&lt;[2]an!$M$37,S970&lt;&gt;"kahepoolne vajaduspõhine"),[2]an!$G$39,
IF(AND(A970=[2]an!$G$38,F970=[2]an!$E$42),[2]an!$G$42,
IF(AND(A970=[2]an!$H$38,F970=[2]an!$E$40),[2]an!$H$40,IF(AND(A970=[2]an!$H$38,F970=[2]an!$E$41),[2]an!$H$41,IF(AND(A970=[2]an!$H$38,F970=[2]an!$E$39,H970&gt;=[2]an!$M$37),[2]an!$H$39,
IF(AND(A970=[2]an!$H$38,F970=[2]an!$E$39,H970&lt;[2]an!$M$37,S970="kahepoolne vajaduspõhine",U970=""),[2]an!$M$40,
IF(AND(A970=[2]an!$H$38,F970=[2]an!$E$39,H970&lt;[2]an!$M$37,S970="kahepoolne vajaduspõhine",U970&lt;&gt;""),[2]an!$H$39,
IF(AND(A970=[2]an!$H$38,F970=[2]an!$E$39,H970&lt;[2]an!$M$37,S970&lt;&gt;"kahepoolne vajaduspõhine"),[2]an!$H$39,
IF(AND(A970=[2]an!$H$38,F970=[2]an!$E$42),[2]an!$H$42,
IF(AND(A970=[2]an!$I$38,F970=[2]an!$E$40),[2]an!$I$40,IF(AND(A970=[2]an!$I$38,F970=[2]an!$E$41),[2]an!$I$41,IF(AND(A970=[2]an!$I$38,F970=[2]an!$E$39,H970&gt;=[2]an!$M$37),[2]an!$I$39,
IF(AND(A970=[2]an!$I$38,F970=[2]an!$E$39,H970&lt;[2]an!$M$37,S970="kahepoolne vajaduspõhine",U970=""),[2]an!$M$40,
IF(AND(A970=[2]an!$I$38,F970=[2]an!$E$39,H970&lt;[2]an!$M$37,S970="kahepoolne vajaduspõhine",U970&lt;&gt;""),[2]an!$I$39,
IF(AND(A970=[2]an!$I$38,F970=[2]an!$E$39,H970&lt;[2]an!$M$37,S970&lt;&gt;"kahepoolne vajaduspõhine"),[2]an!$I$39,
IF(AND(A970=[2]an!$I$38,F970=[2]an!$E$42),[2]an!$I$42,
IF(AND(A970=[2]an!$J$38,F970=[2]an!$E$40),[2]an!$J$40,IF(AND(A970=[2]an!$J$38,F970=[2]an!$E$41),[2]an!$J$41,IF(AND(A970=[2]an!$J$38,F970=[2]an!$E$39,H970&gt;=[2]an!$M$37),[2]an!$J$39,
IF(AND(A970=[2]an!$J$38,F970=[2]an!$E$39,H970&lt;[2]an!$M$37,S970="kahepoolne vajaduspõhine",U970=""),[2]an!$M$40,
IF(AND(A970=[2]an!$J$38,F970=[2]an!$E$39,H970&lt;[2]an!$M$37,S970="kahepoolne vajaduspõhine",U970&lt;&gt;""),[2]an!$J$39,
IF(AND(A970=[2]an!$J$38,F970=[2]an!$E$39,H970&lt;[2]an!$M$37,S970&lt;&gt;"kahepoolne vajaduspõhine"),[2]an!$J$39,
IF(AND(A970=[2]an!$J$38,F970=[2]an!$E$42),[2]an!$J$42,""))))))))))))))))))))))))))))</f>
        <v/>
      </c>
      <c r="Y970" s="17" t="str">
        <f>IFERROR(IF(F970="Tugigrupp",0,
IF(AND(F970="Peretoe teenus",H970&gt;=[2]an!$M$37,RANK(D970,$D970:$D970)+COUNTIFS($D$2:D970,D970,$F$2:F970,F970)-1&gt;1),"",
IF(AND(F970="Peretoe teenus",H970&gt;=[2]an!$M$37,RANK(D970,$D970:$D970)+COUNTIFS($D$2:D970,D970,$F$2:F970,F970)-1=1,MONTH(H970)=MONTH(K970)=TRUE,YEAR(H970)=YEAR(K970)=TRUE),((EOMONTH(H970,0)-H970+1)*X970)/DAY(EOMONTH(H970,0)),
IF(AND(F970="Peretoe teenus",H970&gt;=[2]an!$M$37,RANK(D970,$D970:$D970)+COUNTIFS($D$2:D970,D970,$F$2:F970,F970)-1=1),X970,
IF(AND(F970="Peretoe teenus",H970&lt;[2]an!$M$37,S970&lt;&gt;"kahepoolne vajaduspõhine",RANK(D970,$D970:$D970)+COUNTIFS($D$2:D970,D970,$F$2:F970,F970)-1=1),X970,
IF(AND(F970="Peretoe teenus",H970&lt;[2]an!$M$37,S970&lt;&gt;"kahepoolne vajaduspõhine",RANK(D970,$D970:$D970)+COUNTIFS($D$2:D970,D970,$F$2:F970,F970)-1&gt;1),"",
IF(AND(F970="Peretoe teenus",H970&lt;[2]an!$M$37,S970="kahepoolne vajaduspõhine",U970="",RANK(D970,$D970:$D970)+COUNTIFS($D$2:D970,D970,$F$2:F970,F970)-1=1),X970,
IF(AND(F970="Peretoe teenus",H970&lt;[2]an!$M$37,S970="kahepoolne vajaduspõhine",U970="",RANK(D970,$D970:$D970)+COUNTIFS($D$2:D970,D970,$F$2:F970,F970)-1&gt;1),"",
IF(AND(F970="Peretoe teenus",H970&lt;[2]an!$M$37,S970="kahepoolne vajaduspõhine",U970&lt;[2]an!$M$37,RANK(D970,$D970:$D970)+COUNTIFS($D$2:D970,D970,$F$2:F970,F970)-1=1),X970,
IF(AND(F970="Peretoe teenus",H970&lt;[2]an!$M$37,S970="kahepoolne vajaduspõhine",U970&lt;[2]an!$M$37,RANK(D970,$D970:$D970)+COUNTIFS($D$2:D970,D970,$F$2:F970,F970)-1&gt;1),"",
IF(AND(F970="Peretoe teenus",H970&lt;[2]an!$M$37,S970="kahepoolne vajaduspõhine",U970&gt;=[2]an!$M$37,U970&lt;=[2]an!$M$38,RANK(D970,$D970:$D970)+COUNTIFS($D$2:D970,D970,$F$2:F970,F970)-1=1),
((EOMONTH(U970,0)-U970+1)*X970)/DAY(EOMONTH(U970,0))+(DAY(U970)-1)*100/DAY(EOMONTH(U970,0)),
IF(AND(F970="Peretoe teenus",H970&lt;[2]an!$M$37,S970="kahepoolne vajaduspõhine",U970&gt;=[2]an!$M$37,U970&lt;=[2]an!$M$38,RANK(D970,$D970:$D970)+COUNTIFS($D$2:D970,D970,$F$2:F970,F970)-1&gt;1),"",
IF(AND(F970="Peretoe teenus",H970&lt;[2]an!$M$37,S970="kahepoolne vajaduspõhine",U970&gt;[2]an!$M$38,RANK(D970,$D970:$D970)+COUNTIFS($D$2:D970,D970,$F$2:F970,F970)-1=1),X970,
IF(AND(F970="Peretoe teenus",H970&lt;[2]an!$M$37,S970="kahepoolne vajaduspõhine",U970&gt;[2]an!$M$38,RANK(D970,$D970:$D970)+COUNTIFS($D$2:D970,D970,$F$2:F970,F970)-1&gt;1),"",X970*W970)))))))))))))),"")</f>
        <v/>
      </c>
      <c r="Z970" s="18" t="str">
        <f t="shared" si="46"/>
        <v/>
      </c>
      <c r="AA970" s="19" t="str">
        <f>IFERROR(VLOOKUP(E970,[2]an!$A$3:$B$81,2,FALSE),"")</f>
        <v/>
      </c>
      <c r="AB970" s="19" t="str">
        <f>IFERROR(VLOOKUP(AA970,[2]an!$C$2:$D$16,2,FALSE),"")</f>
        <v/>
      </c>
      <c r="AC970" s="20"/>
      <c r="AD970" s="21" t="str">
        <f>IF(A970=[2]an!$F$36,VLOOKUP([2]an!$F$36,[2]an!$F$36:$H$36,3,FALSE),IF(A970=[2]an!$F$35,VLOOKUP([2]an!$F$35,[2]an!$F$35:$H$35,3,FALSE),IF(A970=[2]an!$F$33,VLOOKUP([2]an!$F$33,[2]an!$F$33:$H$33,3,FALSE),IF(A970=[2]an!$F$31,VLOOKUP([2]an!$F$31,[2]an!$F$31:$H$31,3,FALSE),""))))</f>
        <v/>
      </c>
    </row>
    <row r="971" spans="6:30" x14ac:dyDescent="0.2">
      <c r="F971" s="10"/>
      <c r="G971" s="8" t="str">
        <f t="shared" si="47"/>
        <v/>
      </c>
      <c r="H971" s="13"/>
      <c r="K971" s="13"/>
      <c r="L971" s="10"/>
      <c r="M971" s="10"/>
      <c r="S971" s="8" t="str">
        <f>IFERROR(VLOOKUP(D971,[1]peretoe_teenus!$A$2:$L$2000,5,FALSE),"")</f>
        <v/>
      </c>
      <c r="U971" s="13"/>
      <c r="V971" s="15" t="str" cm="1">
        <f t="array" ref="V971">IFERROR(IF(AND(F971="Tugigrupp",RANK(K971,$K971:$K971)+COUNTIFS($K$2:K971,K971,$L$2:L971,L971,$M$2:M971,M971,$I$2:I971,I971,$G$2:G971,G971,$F$2:F971,F971)-1=1),SUMPRODUCT(($F$2:$F$4154=F971)*($G$2:$G$4154=G971)*($K$2:$K$4154=K971)*($I$2:$I$4154=I971)*($L$2:$L$4154=L971)*($M$2:$M$4154=M971)),""),"")</f>
        <v/>
      </c>
      <c r="W971" s="15" t="str">
        <f t="shared" si="45"/>
        <v/>
      </c>
      <c r="X971" s="16" t="str">
        <f>IF(AND(A971=[2]an!$G$38,F971=[2]an!$E$40),[2]an!$G$40,IF(AND(A971=[2]an!$G$38,F971=[2]an!$E$41),[2]an!$G$41,IF(AND(A971=[2]an!$G$38,F971=[2]an!$E$39,H971&gt;=[2]an!$M$37),[2]an!$G$39,
IF(AND(A971=[2]an!$G$38,F971=[2]an!$E$39,H971&lt;[2]an!$M$37,S971="kahepoolne vajaduspõhine",U971=""),[2]an!$M$40,
IF(AND(A971=[2]an!$G$38,F971=[2]an!$E$39,H971&lt;[2]an!$M$37,S971="kahepoolne vajaduspõhine",U971&lt;&gt;""),[2]an!$G$39,
IF(AND(A971=[2]an!$G$38,F971=[2]an!$E$39,H971&lt;[2]an!$M$37,S971&lt;&gt;"kahepoolne vajaduspõhine"),[2]an!$G$39,
IF(AND(A971=[2]an!$G$38,F971=[2]an!$E$42),[2]an!$G$42,
IF(AND(A971=[2]an!$H$38,F971=[2]an!$E$40),[2]an!$H$40,IF(AND(A971=[2]an!$H$38,F971=[2]an!$E$41),[2]an!$H$41,IF(AND(A971=[2]an!$H$38,F971=[2]an!$E$39,H971&gt;=[2]an!$M$37),[2]an!$H$39,
IF(AND(A971=[2]an!$H$38,F971=[2]an!$E$39,H971&lt;[2]an!$M$37,S971="kahepoolne vajaduspõhine",U971=""),[2]an!$M$40,
IF(AND(A971=[2]an!$H$38,F971=[2]an!$E$39,H971&lt;[2]an!$M$37,S971="kahepoolne vajaduspõhine",U971&lt;&gt;""),[2]an!$H$39,
IF(AND(A971=[2]an!$H$38,F971=[2]an!$E$39,H971&lt;[2]an!$M$37,S971&lt;&gt;"kahepoolne vajaduspõhine"),[2]an!$H$39,
IF(AND(A971=[2]an!$H$38,F971=[2]an!$E$42),[2]an!$H$42,
IF(AND(A971=[2]an!$I$38,F971=[2]an!$E$40),[2]an!$I$40,IF(AND(A971=[2]an!$I$38,F971=[2]an!$E$41),[2]an!$I$41,IF(AND(A971=[2]an!$I$38,F971=[2]an!$E$39,H971&gt;=[2]an!$M$37),[2]an!$I$39,
IF(AND(A971=[2]an!$I$38,F971=[2]an!$E$39,H971&lt;[2]an!$M$37,S971="kahepoolne vajaduspõhine",U971=""),[2]an!$M$40,
IF(AND(A971=[2]an!$I$38,F971=[2]an!$E$39,H971&lt;[2]an!$M$37,S971="kahepoolne vajaduspõhine",U971&lt;&gt;""),[2]an!$I$39,
IF(AND(A971=[2]an!$I$38,F971=[2]an!$E$39,H971&lt;[2]an!$M$37,S971&lt;&gt;"kahepoolne vajaduspõhine"),[2]an!$I$39,
IF(AND(A971=[2]an!$I$38,F971=[2]an!$E$42),[2]an!$I$42,
IF(AND(A971=[2]an!$J$38,F971=[2]an!$E$40),[2]an!$J$40,IF(AND(A971=[2]an!$J$38,F971=[2]an!$E$41),[2]an!$J$41,IF(AND(A971=[2]an!$J$38,F971=[2]an!$E$39,H971&gt;=[2]an!$M$37),[2]an!$J$39,
IF(AND(A971=[2]an!$J$38,F971=[2]an!$E$39,H971&lt;[2]an!$M$37,S971="kahepoolne vajaduspõhine",U971=""),[2]an!$M$40,
IF(AND(A971=[2]an!$J$38,F971=[2]an!$E$39,H971&lt;[2]an!$M$37,S971="kahepoolne vajaduspõhine",U971&lt;&gt;""),[2]an!$J$39,
IF(AND(A971=[2]an!$J$38,F971=[2]an!$E$39,H971&lt;[2]an!$M$37,S971&lt;&gt;"kahepoolne vajaduspõhine"),[2]an!$J$39,
IF(AND(A971=[2]an!$J$38,F971=[2]an!$E$42),[2]an!$J$42,""))))))))))))))))))))))))))))</f>
        <v/>
      </c>
      <c r="Y971" s="17" t="str">
        <f>IFERROR(IF(F971="Tugigrupp",0,
IF(AND(F971="Peretoe teenus",H971&gt;=[2]an!$M$37,RANK(D971,$D971:$D971)+COUNTIFS($D$2:D971,D971,$F$2:F971,F971)-1&gt;1),"",
IF(AND(F971="Peretoe teenus",H971&gt;=[2]an!$M$37,RANK(D971,$D971:$D971)+COUNTIFS($D$2:D971,D971,$F$2:F971,F971)-1=1,MONTH(H971)=MONTH(K971)=TRUE,YEAR(H971)=YEAR(K971)=TRUE),((EOMONTH(H971,0)-H971+1)*X971)/DAY(EOMONTH(H971,0)),
IF(AND(F971="Peretoe teenus",H971&gt;=[2]an!$M$37,RANK(D971,$D971:$D971)+COUNTIFS($D$2:D971,D971,$F$2:F971,F971)-1=1),X971,
IF(AND(F971="Peretoe teenus",H971&lt;[2]an!$M$37,S971&lt;&gt;"kahepoolne vajaduspõhine",RANK(D971,$D971:$D971)+COUNTIFS($D$2:D971,D971,$F$2:F971,F971)-1=1),X971,
IF(AND(F971="Peretoe teenus",H971&lt;[2]an!$M$37,S971&lt;&gt;"kahepoolne vajaduspõhine",RANK(D971,$D971:$D971)+COUNTIFS($D$2:D971,D971,$F$2:F971,F971)-1&gt;1),"",
IF(AND(F971="Peretoe teenus",H971&lt;[2]an!$M$37,S971="kahepoolne vajaduspõhine",U971="",RANK(D971,$D971:$D971)+COUNTIFS($D$2:D971,D971,$F$2:F971,F971)-1=1),X971,
IF(AND(F971="Peretoe teenus",H971&lt;[2]an!$M$37,S971="kahepoolne vajaduspõhine",U971="",RANK(D971,$D971:$D971)+COUNTIFS($D$2:D971,D971,$F$2:F971,F971)-1&gt;1),"",
IF(AND(F971="Peretoe teenus",H971&lt;[2]an!$M$37,S971="kahepoolne vajaduspõhine",U971&lt;[2]an!$M$37,RANK(D971,$D971:$D971)+COUNTIFS($D$2:D971,D971,$F$2:F971,F971)-1=1),X971,
IF(AND(F971="Peretoe teenus",H971&lt;[2]an!$M$37,S971="kahepoolne vajaduspõhine",U971&lt;[2]an!$M$37,RANK(D971,$D971:$D971)+COUNTIFS($D$2:D971,D971,$F$2:F971,F971)-1&gt;1),"",
IF(AND(F971="Peretoe teenus",H971&lt;[2]an!$M$37,S971="kahepoolne vajaduspõhine",U971&gt;=[2]an!$M$37,U971&lt;=[2]an!$M$38,RANK(D971,$D971:$D971)+COUNTIFS($D$2:D971,D971,$F$2:F971,F971)-1=1),
((EOMONTH(U971,0)-U971+1)*X971)/DAY(EOMONTH(U971,0))+(DAY(U971)-1)*100/DAY(EOMONTH(U971,0)),
IF(AND(F971="Peretoe teenus",H971&lt;[2]an!$M$37,S971="kahepoolne vajaduspõhine",U971&gt;=[2]an!$M$37,U971&lt;=[2]an!$M$38,RANK(D971,$D971:$D971)+COUNTIFS($D$2:D971,D971,$F$2:F971,F971)-1&gt;1),"",
IF(AND(F971="Peretoe teenus",H971&lt;[2]an!$M$37,S971="kahepoolne vajaduspõhine",U971&gt;[2]an!$M$38,RANK(D971,$D971:$D971)+COUNTIFS($D$2:D971,D971,$F$2:F971,F971)-1=1),X971,
IF(AND(F971="Peretoe teenus",H971&lt;[2]an!$M$37,S971="kahepoolne vajaduspõhine",U971&gt;[2]an!$M$38,RANK(D971,$D971:$D971)+COUNTIFS($D$2:D971,D971,$F$2:F971,F971)-1&gt;1),"",X971*W971)))))))))))))),"")</f>
        <v/>
      </c>
      <c r="Z971" s="18" t="str">
        <f t="shared" si="46"/>
        <v/>
      </c>
      <c r="AA971" s="19" t="str">
        <f>IFERROR(VLOOKUP(E971,[2]an!$A$3:$B$81,2,FALSE),"")</f>
        <v/>
      </c>
      <c r="AB971" s="19" t="str">
        <f>IFERROR(VLOOKUP(AA971,[2]an!$C$2:$D$16,2,FALSE),"")</f>
        <v/>
      </c>
      <c r="AC971" s="20"/>
      <c r="AD971" s="21" t="str">
        <f>IF(A971=[2]an!$F$36,VLOOKUP([2]an!$F$36,[2]an!$F$36:$H$36,3,FALSE),IF(A971=[2]an!$F$35,VLOOKUP([2]an!$F$35,[2]an!$F$35:$H$35,3,FALSE),IF(A971=[2]an!$F$33,VLOOKUP([2]an!$F$33,[2]an!$F$33:$H$33,3,FALSE),IF(A971=[2]an!$F$31,VLOOKUP([2]an!$F$31,[2]an!$F$31:$H$31,3,FALSE),""))))</f>
        <v/>
      </c>
    </row>
    <row r="972" spans="6:30" x14ac:dyDescent="0.2">
      <c r="F972" s="10"/>
      <c r="G972" s="8" t="str">
        <f t="shared" si="47"/>
        <v/>
      </c>
      <c r="H972" s="13"/>
      <c r="K972" s="13"/>
      <c r="L972" s="10"/>
      <c r="M972" s="10"/>
      <c r="S972" s="8" t="str">
        <f>IFERROR(VLOOKUP(D972,[1]peretoe_teenus!$A$2:$L$2000,5,FALSE),"")</f>
        <v/>
      </c>
      <c r="U972" s="13"/>
      <c r="V972" s="15" t="str" cm="1">
        <f t="array" ref="V972">IFERROR(IF(AND(F972="Tugigrupp",RANK(K972,$K972:$K972)+COUNTIFS($K$2:K972,K972,$L$2:L972,L972,$M$2:M972,M972,$I$2:I972,I972,$G$2:G972,G972,$F$2:F972,F972)-1=1),SUMPRODUCT(($F$2:$F$4154=F972)*($G$2:$G$4154=G972)*($K$2:$K$4154=K972)*($I$2:$I$4154=I972)*($L$2:$L$4154=L972)*($M$2:$M$4154=M972)),""),"")</f>
        <v/>
      </c>
      <c r="W972" s="15" t="str">
        <f t="shared" si="45"/>
        <v/>
      </c>
      <c r="X972" s="16" t="str">
        <f>IF(AND(A972=[2]an!$G$38,F972=[2]an!$E$40),[2]an!$G$40,IF(AND(A972=[2]an!$G$38,F972=[2]an!$E$41),[2]an!$G$41,IF(AND(A972=[2]an!$G$38,F972=[2]an!$E$39,H972&gt;=[2]an!$M$37),[2]an!$G$39,
IF(AND(A972=[2]an!$G$38,F972=[2]an!$E$39,H972&lt;[2]an!$M$37,S972="kahepoolne vajaduspõhine",U972=""),[2]an!$M$40,
IF(AND(A972=[2]an!$G$38,F972=[2]an!$E$39,H972&lt;[2]an!$M$37,S972="kahepoolne vajaduspõhine",U972&lt;&gt;""),[2]an!$G$39,
IF(AND(A972=[2]an!$G$38,F972=[2]an!$E$39,H972&lt;[2]an!$M$37,S972&lt;&gt;"kahepoolne vajaduspõhine"),[2]an!$G$39,
IF(AND(A972=[2]an!$G$38,F972=[2]an!$E$42),[2]an!$G$42,
IF(AND(A972=[2]an!$H$38,F972=[2]an!$E$40),[2]an!$H$40,IF(AND(A972=[2]an!$H$38,F972=[2]an!$E$41),[2]an!$H$41,IF(AND(A972=[2]an!$H$38,F972=[2]an!$E$39,H972&gt;=[2]an!$M$37),[2]an!$H$39,
IF(AND(A972=[2]an!$H$38,F972=[2]an!$E$39,H972&lt;[2]an!$M$37,S972="kahepoolne vajaduspõhine",U972=""),[2]an!$M$40,
IF(AND(A972=[2]an!$H$38,F972=[2]an!$E$39,H972&lt;[2]an!$M$37,S972="kahepoolne vajaduspõhine",U972&lt;&gt;""),[2]an!$H$39,
IF(AND(A972=[2]an!$H$38,F972=[2]an!$E$39,H972&lt;[2]an!$M$37,S972&lt;&gt;"kahepoolne vajaduspõhine"),[2]an!$H$39,
IF(AND(A972=[2]an!$H$38,F972=[2]an!$E$42),[2]an!$H$42,
IF(AND(A972=[2]an!$I$38,F972=[2]an!$E$40),[2]an!$I$40,IF(AND(A972=[2]an!$I$38,F972=[2]an!$E$41),[2]an!$I$41,IF(AND(A972=[2]an!$I$38,F972=[2]an!$E$39,H972&gt;=[2]an!$M$37),[2]an!$I$39,
IF(AND(A972=[2]an!$I$38,F972=[2]an!$E$39,H972&lt;[2]an!$M$37,S972="kahepoolne vajaduspõhine",U972=""),[2]an!$M$40,
IF(AND(A972=[2]an!$I$38,F972=[2]an!$E$39,H972&lt;[2]an!$M$37,S972="kahepoolne vajaduspõhine",U972&lt;&gt;""),[2]an!$I$39,
IF(AND(A972=[2]an!$I$38,F972=[2]an!$E$39,H972&lt;[2]an!$M$37,S972&lt;&gt;"kahepoolne vajaduspõhine"),[2]an!$I$39,
IF(AND(A972=[2]an!$I$38,F972=[2]an!$E$42),[2]an!$I$42,
IF(AND(A972=[2]an!$J$38,F972=[2]an!$E$40),[2]an!$J$40,IF(AND(A972=[2]an!$J$38,F972=[2]an!$E$41),[2]an!$J$41,IF(AND(A972=[2]an!$J$38,F972=[2]an!$E$39,H972&gt;=[2]an!$M$37),[2]an!$J$39,
IF(AND(A972=[2]an!$J$38,F972=[2]an!$E$39,H972&lt;[2]an!$M$37,S972="kahepoolne vajaduspõhine",U972=""),[2]an!$M$40,
IF(AND(A972=[2]an!$J$38,F972=[2]an!$E$39,H972&lt;[2]an!$M$37,S972="kahepoolne vajaduspõhine",U972&lt;&gt;""),[2]an!$J$39,
IF(AND(A972=[2]an!$J$38,F972=[2]an!$E$39,H972&lt;[2]an!$M$37,S972&lt;&gt;"kahepoolne vajaduspõhine"),[2]an!$J$39,
IF(AND(A972=[2]an!$J$38,F972=[2]an!$E$42),[2]an!$J$42,""))))))))))))))))))))))))))))</f>
        <v/>
      </c>
      <c r="Y972" s="17" t="str">
        <f>IFERROR(IF(F972="Tugigrupp",0,
IF(AND(F972="Peretoe teenus",H972&gt;=[2]an!$M$37,RANK(D972,$D972:$D972)+COUNTIFS($D$2:D972,D972,$F$2:F972,F972)-1&gt;1),"",
IF(AND(F972="Peretoe teenus",H972&gt;=[2]an!$M$37,RANK(D972,$D972:$D972)+COUNTIFS($D$2:D972,D972,$F$2:F972,F972)-1=1,MONTH(H972)=MONTH(K972)=TRUE,YEAR(H972)=YEAR(K972)=TRUE),((EOMONTH(H972,0)-H972+1)*X972)/DAY(EOMONTH(H972,0)),
IF(AND(F972="Peretoe teenus",H972&gt;=[2]an!$M$37,RANK(D972,$D972:$D972)+COUNTIFS($D$2:D972,D972,$F$2:F972,F972)-1=1),X972,
IF(AND(F972="Peretoe teenus",H972&lt;[2]an!$M$37,S972&lt;&gt;"kahepoolne vajaduspõhine",RANK(D972,$D972:$D972)+COUNTIFS($D$2:D972,D972,$F$2:F972,F972)-1=1),X972,
IF(AND(F972="Peretoe teenus",H972&lt;[2]an!$M$37,S972&lt;&gt;"kahepoolne vajaduspõhine",RANK(D972,$D972:$D972)+COUNTIFS($D$2:D972,D972,$F$2:F972,F972)-1&gt;1),"",
IF(AND(F972="Peretoe teenus",H972&lt;[2]an!$M$37,S972="kahepoolne vajaduspõhine",U972="",RANK(D972,$D972:$D972)+COUNTIFS($D$2:D972,D972,$F$2:F972,F972)-1=1),X972,
IF(AND(F972="Peretoe teenus",H972&lt;[2]an!$M$37,S972="kahepoolne vajaduspõhine",U972="",RANK(D972,$D972:$D972)+COUNTIFS($D$2:D972,D972,$F$2:F972,F972)-1&gt;1),"",
IF(AND(F972="Peretoe teenus",H972&lt;[2]an!$M$37,S972="kahepoolne vajaduspõhine",U972&lt;[2]an!$M$37,RANK(D972,$D972:$D972)+COUNTIFS($D$2:D972,D972,$F$2:F972,F972)-1=1),X972,
IF(AND(F972="Peretoe teenus",H972&lt;[2]an!$M$37,S972="kahepoolne vajaduspõhine",U972&lt;[2]an!$M$37,RANK(D972,$D972:$D972)+COUNTIFS($D$2:D972,D972,$F$2:F972,F972)-1&gt;1),"",
IF(AND(F972="Peretoe teenus",H972&lt;[2]an!$M$37,S972="kahepoolne vajaduspõhine",U972&gt;=[2]an!$M$37,U972&lt;=[2]an!$M$38,RANK(D972,$D972:$D972)+COUNTIFS($D$2:D972,D972,$F$2:F972,F972)-1=1),
((EOMONTH(U972,0)-U972+1)*X972)/DAY(EOMONTH(U972,0))+(DAY(U972)-1)*100/DAY(EOMONTH(U972,0)),
IF(AND(F972="Peretoe teenus",H972&lt;[2]an!$M$37,S972="kahepoolne vajaduspõhine",U972&gt;=[2]an!$M$37,U972&lt;=[2]an!$M$38,RANK(D972,$D972:$D972)+COUNTIFS($D$2:D972,D972,$F$2:F972,F972)-1&gt;1),"",
IF(AND(F972="Peretoe teenus",H972&lt;[2]an!$M$37,S972="kahepoolne vajaduspõhine",U972&gt;[2]an!$M$38,RANK(D972,$D972:$D972)+COUNTIFS($D$2:D972,D972,$F$2:F972,F972)-1=1),X972,
IF(AND(F972="Peretoe teenus",H972&lt;[2]an!$M$37,S972="kahepoolne vajaduspõhine",U972&gt;[2]an!$M$38,RANK(D972,$D972:$D972)+COUNTIFS($D$2:D972,D972,$F$2:F972,F972)-1&gt;1),"",X972*W972)))))))))))))),"")</f>
        <v/>
      </c>
      <c r="Z972" s="18" t="str">
        <f t="shared" si="46"/>
        <v/>
      </c>
      <c r="AA972" s="19" t="str">
        <f>IFERROR(VLOOKUP(E972,[2]an!$A$3:$B$81,2,FALSE),"")</f>
        <v/>
      </c>
      <c r="AB972" s="19" t="str">
        <f>IFERROR(VLOOKUP(AA972,[2]an!$C$2:$D$16,2,FALSE),"")</f>
        <v/>
      </c>
      <c r="AC972" s="20"/>
      <c r="AD972" s="21" t="str">
        <f>IF(A972=[2]an!$F$36,VLOOKUP([2]an!$F$36,[2]an!$F$36:$H$36,3,FALSE),IF(A972=[2]an!$F$35,VLOOKUP([2]an!$F$35,[2]an!$F$35:$H$35,3,FALSE),IF(A972=[2]an!$F$33,VLOOKUP([2]an!$F$33,[2]an!$F$33:$H$33,3,FALSE),IF(A972=[2]an!$F$31,VLOOKUP([2]an!$F$31,[2]an!$F$31:$H$31,3,FALSE),""))))</f>
        <v/>
      </c>
    </row>
    <row r="973" spans="6:30" x14ac:dyDescent="0.2">
      <c r="F973" s="10"/>
      <c r="G973" s="8" t="str">
        <f t="shared" si="47"/>
        <v/>
      </c>
      <c r="H973" s="13"/>
      <c r="K973" s="13"/>
      <c r="L973" s="10"/>
      <c r="M973" s="10"/>
      <c r="S973" s="8" t="str">
        <f>IFERROR(VLOOKUP(D973,[1]peretoe_teenus!$A$2:$L$2000,5,FALSE),"")</f>
        <v/>
      </c>
      <c r="U973" s="13"/>
      <c r="V973" s="15" t="str" cm="1">
        <f t="array" ref="V973">IFERROR(IF(AND(F973="Tugigrupp",RANK(K973,$K973:$K973)+COUNTIFS($K$2:K973,K973,$L$2:L973,L973,$M$2:M973,M973,$I$2:I973,I973,$G$2:G973,G973,$F$2:F973,F973)-1=1),SUMPRODUCT(($F$2:$F$4154=F973)*($G$2:$G$4154=G973)*($K$2:$K$4154=K973)*($I$2:$I$4154=I973)*($L$2:$L$4154=L973)*($M$2:$M$4154=M973)),""),"")</f>
        <v/>
      </c>
      <c r="W973" s="15" t="str">
        <f t="shared" si="45"/>
        <v/>
      </c>
      <c r="X973" s="16" t="str">
        <f>IF(AND(A973=[2]an!$G$38,F973=[2]an!$E$40),[2]an!$G$40,IF(AND(A973=[2]an!$G$38,F973=[2]an!$E$41),[2]an!$G$41,IF(AND(A973=[2]an!$G$38,F973=[2]an!$E$39,H973&gt;=[2]an!$M$37),[2]an!$G$39,
IF(AND(A973=[2]an!$G$38,F973=[2]an!$E$39,H973&lt;[2]an!$M$37,S973="kahepoolne vajaduspõhine",U973=""),[2]an!$M$40,
IF(AND(A973=[2]an!$G$38,F973=[2]an!$E$39,H973&lt;[2]an!$M$37,S973="kahepoolne vajaduspõhine",U973&lt;&gt;""),[2]an!$G$39,
IF(AND(A973=[2]an!$G$38,F973=[2]an!$E$39,H973&lt;[2]an!$M$37,S973&lt;&gt;"kahepoolne vajaduspõhine"),[2]an!$G$39,
IF(AND(A973=[2]an!$G$38,F973=[2]an!$E$42),[2]an!$G$42,
IF(AND(A973=[2]an!$H$38,F973=[2]an!$E$40),[2]an!$H$40,IF(AND(A973=[2]an!$H$38,F973=[2]an!$E$41),[2]an!$H$41,IF(AND(A973=[2]an!$H$38,F973=[2]an!$E$39,H973&gt;=[2]an!$M$37),[2]an!$H$39,
IF(AND(A973=[2]an!$H$38,F973=[2]an!$E$39,H973&lt;[2]an!$M$37,S973="kahepoolne vajaduspõhine",U973=""),[2]an!$M$40,
IF(AND(A973=[2]an!$H$38,F973=[2]an!$E$39,H973&lt;[2]an!$M$37,S973="kahepoolne vajaduspõhine",U973&lt;&gt;""),[2]an!$H$39,
IF(AND(A973=[2]an!$H$38,F973=[2]an!$E$39,H973&lt;[2]an!$M$37,S973&lt;&gt;"kahepoolne vajaduspõhine"),[2]an!$H$39,
IF(AND(A973=[2]an!$H$38,F973=[2]an!$E$42),[2]an!$H$42,
IF(AND(A973=[2]an!$I$38,F973=[2]an!$E$40),[2]an!$I$40,IF(AND(A973=[2]an!$I$38,F973=[2]an!$E$41),[2]an!$I$41,IF(AND(A973=[2]an!$I$38,F973=[2]an!$E$39,H973&gt;=[2]an!$M$37),[2]an!$I$39,
IF(AND(A973=[2]an!$I$38,F973=[2]an!$E$39,H973&lt;[2]an!$M$37,S973="kahepoolne vajaduspõhine",U973=""),[2]an!$M$40,
IF(AND(A973=[2]an!$I$38,F973=[2]an!$E$39,H973&lt;[2]an!$M$37,S973="kahepoolne vajaduspõhine",U973&lt;&gt;""),[2]an!$I$39,
IF(AND(A973=[2]an!$I$38,F973=[2]an!$E$39,H973&lt;[2]an!$M$37,S973&lt;&gt;"kahepoolne vajaduspõhine"),[2]an!$I$39,
IF(AND(A973=[2]an!$I$38,F973=[2]an!$E$42),[2]an!$I$42,
IF(AND(A973=[2]an!$J$38,F973=[2]an!$E$40),[2]an!$J$40,IF(AND(A973=[2]an!$J$38,F973=[2]an!$E$41),[2]an!$J$41,IF(AND(A973=[2]an!$J$38,F973=[2]an!$E$39,H973&gt;=[2]an!$M$37),[2]an!$J$39,
IF(AND(A973=[2]an!$J$38,F973=[2]an!$E$39,H973&lt;[2]an!$M$37,S973="kahepoolne vajaduspõhine",U973=""),[2]an!$M$40,
IF(AND(A973=[2]an!$J$38,F973=[2]an!$E$39,H973&lt;[2]an!$M$37,S973="kahepoolne vajaduspõhine",U973&lt;&gt;""),[2]an!$J$39,
IF(AND(A973=[2]an!$J$38,F973=[2]an!$E$39,H973&lt;[2]an!$M$37,S973&lt;&gt;"kahepoolne vajaduspõhine"),[2]an!$J$39,
IF(AND(A973=[2]an!$J$38,F973=[2]an!$E$42),[2]an!$J$42,""))))))))))))))))))))))))))))</f>
        <v/>
      </c>
      <c r="Y973" s="17" t="str">
        <f>IFERROR(IF(F973="Tugigrupp",0,
IF(AND(F973="Peretoe teenus",H973&gt;=[2]an!$M$37,RANK(D973,$D973:$D973)+COUNTIFS($D$2:D973,D973,$F$2:F973,F973)-1&gt;1),"",
IF(AND(F973="Peretoe teenus",H973&gt;=[2]an!$M$37,RANK(D973,$D973:$D973)+COUNTIFS($D$2:D973,D973,$F$2:F973,F973)-1=1,MONTH(H973)=MONTH(K973)=TRUE,YEAR(H973)=YEAR(K973)=TRUE),((EOMONTH(H973,0)-H973+1)*X973)/DAY(EOMONTH(H973,0)),
IF(AND(F973="Peretoe teenus",H973&gt;=[2]an!$M$37,RANK(D973,$D973:$D973)+COUNTIFS($D$2:D973,D973,$F$2:F973,F973)-1=1),X973,
IF(AND(F973="Peretoe teenus",H973&lt;[2]an!$M$37,S973&lt;&gt;"kahepoolne vajaduspõhine",RANK(D973,$D973:$D973)+COUNTIFS($D$2:D973,D973,$F$2:F973,F973)-1=1),X973,
IF(AND(F973="Peretoe teenus",H973&lt;[2]an!$M$37,S973&lt;&gt;"kahepoolne vajaduspõhine",RANK(D973,$D973:$D973)+COUNTIFS($D$2:D973,D973,$F$2:F973,F973)-1&gt;1),"",
IF(AND(F973="Peretoe teenus",H973&lt;[2]an!$M$37,S973="kahepoolne vajaduspõhine",U973="",RANK(D973,$D973:$D973)+COUNTIFS($D$2:D973,D973,$F$2:F973,F973)-1=1),X973,
IF(AND(F973="Peretoe teenus",H973&lt;[2]an!$M$37,S973="kahepoolne vajaduspõhine",U973="",RANK(D973,$D973:$D973)+COUNTIFS($D$2:D973,D973,$F$2:F973,F973)-1&gt;1),"",
IF(AND(F973="Peretoe teenus",H973&lt;[2]an!$M$37,S973="kahepoolne vajaduspõhine",U973&lt;[2]an!$M$37,RANK(D973,$D973:$D973)+COUNTIFS($D$2:D973,D973,$F$2:F973,F973)-1=1),X973,
IF(AND(F973="Peretoe teenus",H973&lt;[2]an!$M$37,S973="kahepoolne vajaduspõhine",U973&lt;[2]an!$M$37,RANK(D973,$D973:$D973)+COUNTIFS($D$2:D973,D973,$F$2:F973,F973)-1&gt;1),"",
IF(AND(F973="Peretoe teenus",H973&lt;[2]an!$M$37,S973="kahepoolne vajaduspõhine",U973&gt;=[2]an!$M$37,U973&lt;=[2]an!$M$38,RANK(D973,$D973:$D973)+COUNTIFS($D$2:D973,D973,$F$2:F973,F973)-1=1),
((EOMONTH(U973,0)-U973+1)*X973)/DAY(EOMONTH(U973,0))+(DAY(U973)-1)*100/DAY(EOMONTH(U973,0)),
IF(AND(F973="Peretoe teenus",H973&lt;[2]an!$M$37,S973="kahepoolne vajaduspõhine",U973&gt;=[2]an!$M$37,U973&lt;=[2]an!$M$38,RANK(D973,$D973:$D973)+COUNTIFS($D$2:D973,D973,$F$2:F973,F973)-1&gt;1),"",
IF(AND(F973="Peretoe teenus",H973&lt;[2]an!$M$37,S973="kahepoolne vajaduspõhine",U973&gt;[2]an!$M$38,RANK(D973,$D973:$D973)+COUNTIFS($D$2:D973,D973,$F$2:F973,F973)-1=1),X973,
IF(AND(F973="Peretoe teenus",H973&lt;[2]an!$M$37,S973="kahepoolne vajaduspõhine",U973&gt;[2]an!$M$38,RANK(D973,$D973:$D973)+COUNTIFS($D$2:D973,D973,$F$2:F973,F973)-1&gt;1),"",X973*W973)))))))))))))),"")</f>
        <v/>
      </c>
      <c r="Z973" s="18" t="str">
        <f t="shared" si="46"/>
        <v/>
      </c>
      <c r="AA973" s="19" t="str">
        <f>IFERROR(VLOOKUP(E973,[2]an!$A$3:$B$81,2,FALSE),"")</f>
        <v/>
      </c>
      <c r="AB973" s="19" t="str">
        <f>IFERROR(VLOOKUP(AA973,[2]an!$C$2:$D$16,2,FALSE),"")</f>
        <v/>
      </c>
      <c r="AC973" s="20"/>
      <c r="AD973" s="21" t="str">
        <f>IF(A973=[2]an!$F$36,VLOOKUP([2]an!$F$36,[2]an!$F$36:$H$36,3,FALSE),IF(A973=[2]an!$F$35,VLOOKUP([2]an!$F$35,[2]an!$F$35:$H$35,3,FALSE),IF(A973=[2]an!$F$33,VLOOKUP([2]an!$F$33,[2]an!$F$33:$H$33,3,FALSE),IF(A973=[2]an!$F$31,VLOOKUP([2]an!$F$31,[2]an!$F$31:$H$31,3,FALSE),""))))</f>
        <v/>
      </c>
    </row>
    <row r="974" spans="6:30" x14ac:dyDescent="0.2">
      <c r="F974" s="10"/>
      <c r="G974" s="8" t="str">
        <f t="shared" si="47"/>
        <v/>
      </c>
      <c r="H974" s="13"/>
      <c r="K974" s="13"/>
      <c r="L974" s="10"/>
      <c r="M974" s="10"/>
      <c r="S974" s="8" t="str">
        <f>IFERROR(VLOOKUP(D974,[1]peretoe_teenus!$A$2:$L$2000,5,FALSE),"")</f>
        <v/>
      </c>
      <c r="U974" s="13"/>
      <c r="V974" s="15" t="str" cm="1">
        <f t="array" ref="V974">IFERROR(IF(AND(F974="Tugigrupp",RANK(K974,$K974:$K974)+COUNTIFS($K$2:K974,K974,$L$2:L974,L974,$M$2:M974,M974,$I$2:I974,I974,$G$2:G974,G974,$F$2:F974,F974)-1=1),SUMPRODUCT(($F$2:$F$4154=F974)*($G$2:$G$4154=G974)*($K$2:$K$4154=K974)*($I$2:$I$4154=I974)*($L$2:$L$4154=L974)*($M$2:$M$4154=M974)),""),"")</f>
        <v/>
      </c>
      <c r="W974" s="15" t="str">
        <f t="shared" si="45"/>
        <v/>
      </c>
      <c r="X974" s="16" t="str">
        <f>IF(AND(A974=[2]an!$G$38,F974=[2]an!$E$40),[2]an!$G$40,IF(AND(A974=[2]an!$G$38,F974=[2]an!$E$41),[2]an!$G$41,IF(AND(A974=[2]an!$G$38,F974=[2]an!$E$39,H974&gt;=[2]an!$M$37),[2]an!$G$39,
IF(AND(A974=[2]an!$G$38,F974=[2]an!$E$39,H974&lt;[2]an!$M$37,S974="kahepoolne vajaduspõhine",U974=""),[2]an!$M$40,
IF(AND(A974=[2]an!$G$38,F974=[2]an!$E$39,H974&lt;[2]an!$M$37,S974="kahepoolne vajaduspõhine",U974&lt;&gt;""),[2]an!$G$39,
IF(AND(A974=[2]an!$G$38,F974=[2]an!$E$39,H974&lt;[2]an!$M$37,S974&lt;&gt;"kahepoolne vajaduspõhine"),[2]an!$G$39,
IF(AND(A974=[2]an!$G$38,F974=[2]an!$E$42),[2]an!$G$42,
IF(AND(A974=[2]an!$H$38,F974=[2]an!$E$40),[2]an!$H$40,IF(AND(A974=[2]an!$H$38,F974=[2]an!$E$41),[2]an!$H$41,IF(AND(A974=[2]an!$H$38,F974=[2]an!$E$39,H974&gt;=[2]an!$M$37),[2]an!$H$39,
IF(AND(A974=[2]an!$H$38,F974=[2]an!$E$39,H974&lt;[2]an!$M$37,S974="kahepoolne vajaduspõhine",U974=""),[2]an!$M$40,
IF(AND(A974=[2]an!$H$38,F974=[2]an!$E$39,H974&lt;[2]an!$M$37,S974="kahepoolne vajaduspõhine",U974&lt;&gt;""),[2]an!$H$39,
IF(AND(A974=[2]an!$H$38,F974=[2]an!$E$39,H974&lt;[2]an!$M$37,S974&lt;&gt;"kahepoolne vajaduspõhine"),[2]an!$H$39,
IF(AND(A974=[2]an!$H$38,F974=[2]an!$E$42),[2]an!$H$42,
IF(AND(A974=[2]an!$I$38,F974=[2]an!$E$40),[2]an!$I$40,IF(AND(A974=[2]an!$I$38,F974=[2]an!$E$41),[2]an!$I$41,IF(AND(A974=[2]an!$I$38,F974=[2]an!$E$39,H974&gt;=[2]an!$M$37),[2]an!$I$39,
IF(AND(A974=[2]an!$I$38,F974=[2]an!$E$39,H974&lt;[2]an!$M$37,S974="kahepoolne vajaduspõhine",U974=""),[2]an!$M$40,
IF(AND(A974=[2]an!$I$38,F974=[2]an!$E$39,H974&lt;[2]an!$M$37,S974="kahepoolne vajaduspõhine",U974&lt;&gt;""),[2]an!$I$39,
IF(AND(A974=[2]an!$I$38,F974=[2]an!$E$39,H974&lt;[2]an!$M$37,S974&lt;&gt;"kahepoolne vajaduspõhine"),[2]an!$I$39,
IF(AND(A974=[2]an!$I$38,F974=[2]an!$E$42),[2]an!$I$42,
IF(AND(A974=[2]an!$J$38,F974=[2]an!$E$40),[2]an!$J$40,IF(AND(A974=[2]an!$J$38,F974=[2]an!$E$41),[2]an!$J$41,IF(AND(A974=[2]an!$J$38,F974=[2]an!$E$39,H974&gt;=[2]an!$M$37),[2]an!$J$39,
IF(AND(A974=[2]an!$J$38,F974=[2]an!$E$39,H974&lt;[2]an!$M$37,S974="kahepoolne vajaduspõhine",U974=""),[2]an!$M$40,
IF(AND(A974=[2]an!$J$38,F974=[2]an!$E$39,H974&lt;[2]an!$M$37,S974="kahepoolne vajaduspõhine",U974&lt;&gt;""),[2]an!$J$39,
IF(AND(A974=[2]an!$J$38,F974=[2]an!$E$39,H974&lt;[2]an!$M$37,S974&lt;&gt;"kahepoolne vajaduspõhine"),[2]an!$J$39,
IF(AND(A974=[2]an!$J$38,F974=[2]an!$E$42),[2]an!$J$42,""))))))))))))))))))))))))))))</f>
        <v/>
      </c>
      <c r="Y974" s="17" t="str">
        <f>IFERROR(IF(F974="Tugigrupp",0,
IF(AND(F974="Peretoe teenus",H974&gt;=[2]an!$M$37,RANK(D974,$D974:$D974)+COUNTIFS($D$2:D974,D974,$F$2:F974,F974)-1&gt;1),"",
IF(AND(F974="Peretoe teenus",H974&gt;=[2]an!$M$37,RANK(D974,$D974:$D974)+COUNTIFS($D$2:D974,D974,$F$2:F974,F974)-1=1,MONTH(H974)=MONTH(K974)=TRUE,YEAR(H974)=YEAR(K974)=TRUE),((EOMONTH(H974,0)-H974+1)*X974)/DAY(EOMONTH(H974,0)),
IF(AND(F974="Peretoe teenus",H974&gt;=[2]an!$M$37,RANK(D974,$D974:$D974)+COUNTIFS($D$2:D974,D974,$F$2:F974,F974)-1=1),X974,
IF(AND(F974="Peretoe teenus",H974&lt;[2]an!$M$37,S974&lt;&gt;"kahepoolne vajaduspõhine",RANK(D974,$D974:$D974)+COUNTIFS($D$2:D974,D974,$F$2:F974,F974)-1=1),X974,
IF(AND(F974="Peretoe teenus",H974&lt;[2]an!$M$37,S974&lt;&gt;"kahepoolne vajaduspõhine",RANK(D974,$D974:$D974)+COUNTIFS($D$2:D974,D974,$F$2:F974,F974)-1&gt;1),"",
IF(AND(F974="Peretoe teenus",H974&lt;[2]an!$M$37,S974="kahepoolne vajaduspõhine",U974="",RANK(D974,$D974:$D974)+COUNTIFS($D$2:D974,D974,$F$2:F974,F974)-1=1),X974,
IF(AND(F974="Peretoe teenus",H974&lt;[2]an!$M$37,S974="kahepoolne vajaduspõhine",U974="",RANK(D974,$D974:$D974)+COUNTIFS($D$2:D974,D974,$F$2:F974,F974)-1&gt;1),"",
IF(AND(F974="Peretoe teenus",H974&lt;[2]an!$M$37,S974="kahepoolne vajaduspõhine",U974&lt;[2]an!$M$37,RANK(D974,$D974:$D974)+COUNTIFS($D$2:D974,D974,$F$2:F974,F974)-1=1),X974,
IF(AND(F974="Peretoe teenus",H974&lt;[2]an!$M$37,S974="kahepoolne vajaduspõhine",U974&lt;[2]an!$M$37,RANK(D974,$D974:$D974)+COUNTIFS($D$2:D974,D974,$F$2:F974,F974)-1&gt;1),"",
IF(AND(F974="Peretoe teenus",H974&lt;[2]an!$M$37,S974="kahepoolne vajaduspõhine",U974&gt;=[2]an!$M$37,U974&lt;=[2]an!$M$38,RANK(D974,$D974:$D974)+COUNTIFS($D$2:D974,D974,$F$2:F974,F974)-1=1),
((EOMONTH(U974,0)-U974+1)*X974)/DAY(EOMONTH(U974,0))+(DAY(U974)-1)*100/DAY(EOMONTH(U974,0)),
IF(AND(F974="Peretoe teenus",H974&lt;[2]an!$M$37,S974="kahepoolne vajaduspõhine",U974&gt;=[2]an!$M$37,U974&lt;=[2]an!$M$38,RANK(D974,$D974:$D974)+COUNTIFS($D$2:D974,D974,$F$2:F974,F974)-1&gt;1),"",
IF(AND(F974="Peretoe teenus",H974&lt;[2]an!$M$37,S974="kahepoolne vajaduspõhine",U974&gt;[2]an!$M$38,RANK(D974,$D974:$D974)+COUNTIFS($D$2:D974,D974,$F$2:F974,F974)-1=1),X974,
IF(AND(F974="Peretoe teenus",H974&lt;[2]an!$M$37,S974="kahepoolne vajaduspõhine",U974&gt;[2]an!$M$38,RANK(D974,$D974:$D974)+COUNTIFS($D$2:D974,D974,$F$2:F974,F974)-1&gt;1),"",X974*W974)))))))))))))),"")</f>
        <v/>
      </c>
      <c r="Z974" s="18" t="str">
        <f t="shared" si="46"/>
        <v/>
      </c>
      <c r="AA974" s="19" t="str">
        <f>IFERROR(VLOOKUP(E974,[2]an!$A$3:$B$81,2,FALSE),"")</f>
        <v/>
      </c>
      <c r="AB974" s="19" t="str">
        <f>IFERROR(VLOOKUP(AA974,[2]an!$C$2:$D$16,2,FALSE),"")</f>
        <v/>
      </c>
      <c r="AC974" s="20"/>
      <c r="AD974" s="21" t="str">
        <f>IF(A974=[2]an!$F$36,VLOOKUP([2]an!$F$36,[2]an!$F$36:$H$36,3,FALSE),IF(A974=[2]an!$F$35,VLOOKUP([2]an!$F$35,[2]an!$F$35:$H$35,3,FALSE),IF(A974=[2]an!$F$33,VLOOKUP([2]an!$F$33,[2]an!$F$33:$H$33,3,FALSE),IF(A974=[2]an!$F$31,VLOOKUP([2]an!$F$31,[2]an!$F$31:$H$31,3,FALSE),""))))</f>
        <v/>
      </c>
    </row>
    <row r="975" spans="6:30" x14ac:dyDescent="0.2">
      <c r="F975" s="10"/>
      <c r="G975" s="8" t="str">
        <f t="shared" si="47"/>
        <v/>
      </c>
      <c r="H975" s="13"/>
      <c r="K975" s="13"/>
      <c r="L975" s="10"/>
      <c r="M975" s="10"/>
      <c r="S975" s="8" t="str">
        <f>IFERROR(VLOOKUP(D975,[1]peretoe_teenus!$A$2:$L$2000,5,FALSE),"")</f>
        <v/>
      </c>
      <c r="U975" s="13"/>
      <c r="V975" s="15" t="str" cm="1">
        <f t="array" ref="V975">IFERROR(IF(AND(F975="Tugigrupp",RANK(K975,$K975:$K975)+COUNTIFS($K$2:K975,K975,$L$2:L975,L975,$M$2:M975,M975,$I$2:I975,I975,$G$2:G975,G975,$F$2:F975,F975)-1=1),SUMPRODUCT(($F$2:$F$4154=F975)*($G$2:$G$4154=G975)*($K$2:$K$4154=K975)*($I$2:$I$4154=I975)*($L$2:$L$4154=L975)*($M$2:$M$4154=M975)),""),"")</f>
        <v/>
      </c>
      <c r="W975" s="15" t="str">
        <f t="shared" si="45"/>
        <v/>
      </c>
      <c r="X975" s="16" t="str">
        <f>IF(AND(A975=[2]an!$G$38,F975=[2]an!$E$40),[2]an!$G$40,IF(AND(A975=[2]an!$G$38,F975=[2]an!$E$41),[2]an!$G$41,IF(AND(A975=[2]an!$G$38,F975=[2]an!$E$39,H975&gt;=[2]an!$M$37),[2]an!$G$39,
IF(AND(A975=[2]an!$G$38,F975=[2]an!$E$39,H975&lt;[2]an!$M$37,S975="kahepoolne vajaduspõhine",U975=""),[2]an!$M$40,
IF(AND(A975=[2]an!$G$38,F975=[2]an!$E$39,H975&lt;[2]an!$M$37,S975="kahepoolne vajaduspõhine",U975&lt;&gt;""),[2]an!$G$39,
IF(AND(A975=[2]an!$G$38,F975=[2]an!$E$39,H975&lt;[2]an!$M$37,S975&lt;&gt;"kahepoolne vajaduspõhine"),[2]an!$G$39,
IF(AND(A975=[2]an!$G$38,F975=[2]an!$E$42),[2]an!$G$42,
IF(AND(A975=[2]an!$H$38,F975=[2]an!$E$40),[2]an!$H$40,IF(AND(A975=[2]an!$H$38,F975=[2]an!$E$41),[2]an!$H$41,IF(AND(A975=[2]an!$H$38,F975=[2]an!$E$39,H975&gt;=[2]an!$M$37),[2]an!$H$39,
IF(AND(A975=[2]an!$H$38,F975=[2]an!$E$39,H975&lt;[2]an!$M$37,S975="kahepoolne vajaduspõhine",U975=""),[2]an!$M$40,
IF(AND(A975=[2]an!$H$38,F975=[2]an!$E$39,H975&lt;[2]an!$M$37,S975="kahepoolne vajaduspõhine",U975&lt;&gt;""),[2]an!$H$39,
IF(AND(A975=[2]an!$H$38,F975=[2]an!$E$39,H975&lt;[2]an!$M$37,S975&lt;&gt;"kahepoolne vajaduspõhine"),[2]an!$H$39,
IF(AND(A975=[2]an!$H$38,F975=[2]an!$E$42),[2]an!$H$42,
IF(AND(A975=[2]an!$I$38,F975=[2]an!$E$40),[2]an!$I$40,IF(AND(A975=[2]an!$I$38,F975=[2]an!$E$41),[2]an!$I$41,IF(AND(A975=[2]an!$I$38,F975=[2]an!$E$39,H975&gt;=[2]an!$M$37),[2]an!$I$39,
IF(AND(A975=[2]an!$I$38,F975=[2]an!$E$39,H975&lt;[2]an!$M$37,S975="kahepoolne vajaduspõhine",U975=""),[2]an!$M$40,
IF(AND(A975=[2]an!$I$38,F975=[2]an!$E$39,H975&lt;[2]an!$M$37,S975="kahepoolne vajaduspõhine",U975&lt;&gt;""),[2]an!$I$39,
IF(AND(A975=[2]an!$I$38,F975=[2]an!$E$39,H975&lt;[2]an!$M$37,S975&lt;&gt;"kahepoolne vajaduspõhine"),[2]an!$I$39,
IF(AND(A975=[2]an!$I$38,F975=[2]an!$E$42),[2]an!$I$42,
IF(AND(A975=[2]an!$J$38,F975=[2]an!$E$40),[2]an!$J$40,IF(AND(A975=[2]an!$J$38,F975=[2]an!$E$41),[2]an!$J$41,IF(AND(A975=[2]an!$J$38,F975=[2]an!$E$39,H975&gt;=[2]an!$M$37),[2]an!$J$39,
IF(AND(A975=[2]an!$J$38,F975=[2]an!$E$39,H975&lt;[2]an!$M$37,S975="kahepoolne vajaduspõhine",U975=""),[2]an!$M$40,
IF(AND(A975=[2]an!$J$38,F975=[2]an!$E$39,H975&lt;[2]an!$M$37,S975="kahepoolne vajaduspõhine",U975&lt;&gt;""),[2]an!$J$39,
IF(AND(A975=[2]an!$J$38,F975=[2]an!$E$39,H975&lt;[2]an!$M$37,S975&lt;&gt;"kahepoolne vajaduspõhine"),[2]an!$J$39,
IF(AND(A975=[2]an!$J$38,F975=[2]an!$E$42),[2]an!$J$42,""))))))))))))))))))))))))))))</f>
        <v/>
      </c>
      <c r="Y975" s="17" t="str">
        <f>IFERROR(IF(F975="Tugigrupp",0,
IF(AND(F975="Peretoe teenus",H975&gt;=[2]an!$M$37,RANK(D975,$D975:$D975)+COUNTIFS($D$2:D975,D975,$F$2:F975,F975)-1&gt;1),"",
IF(AND(F975="Peretoe teenus",H975&gt;=[2]an!$M$37,RANK(D975,$D975:$D975)+COUNTIFS($D$2:D975,D975,$F$2:F975,F975)-1=1,MONTH(H975)=MONTH(K975)=TRUE,YEAR(H975)=YEAR(K975)=TRUE),((EOMONTH(H975,0)-H975+1)*X975)/DAY(EOMONTH(H975,0)),
IF(AND(F975="Peretoe teenus",H975&gt;=[2]an!$M$37,RANK(D975,$D975:$D975)+COUNTIFS($D$2:D975,D975,$F$2:F975,F975)-1=1),X975,
IF(AND(F975="Peretoe teenus",H975&lt;[2]an!$M$37,S975&lt;&gt;"kahepoolne vajaduspõhine",RANK(D975,$D975:$D975)+COUNTIFS($D$2:D975,D975,$F$2:F975,F975)-1=1),X975,
IF(AND(F975="Peretoe teenus",H975&lt;[2]an!$M$37,S975&lt;&gt;"kahepoolne vajaduspõhine",RANK(D975,$D975:$D975)+COUNTIFS($D$2:D975,D975,$F$2:F975,F975)-1&gt;1),"",
IF(AND(F975="Peretoe teenus",H975&lt;[2]an!$M$37,S975="kahepoolne vajaduspõhine",U975="",RANK(D975,$D975:$D975)+COUNTIFS($D$2:D975,D975,$F$2:F975,F975)-1=1),X975,
IF(AND(F975="Peretoe teenus",H975&lt;[2]an!$M$37,S975="kahepoolne vajaduspõhine",U975="",RANK(D975,$D975:$D975)+COUNTIFS($D$2:D975,D975,$F$2:F975,F975)-1&gt;1),"",
IF(AND(F975="Peretoe teenus",H975&lt;[2]an!$M$37,S975="kahepoolne vajaduspõhine",U975&lt;[2]an!$M$37,RANK(D975,$D975:$D975)+COUNTIFS($D$2:D975,D975,$F$2:F975,F975)-1=1),X975,
IF(AND(F975="Peretoe teenus",H975&lt;[2]an!$M$37,S975="kahepoolne vajaduspõhine",U975&lt;[2]an!$M$37,RANK(D975,$D975:$D975)+COUNTIFS($D$2:D975,D975,$F$2:F975,F975)-1&gt;1),"",
IF(AND(F975="Peretoe teenus",H975&lt;[2]an!$M$37,S975="kahepoolne vajaduspõhine",U975&gt;=[2]an!$M$37,U975&lt;=[2]an!$M$38,RANK(D975,$D975:$D975)+COUNTIFS($D$2:D975,D975,$F$2:F975,F975)-1=1),
((EOMONTH(U975,0)-U975+1)*X975)/DAY(EOMONTH(U975,0))+(DAY(U975)-1)*100/DAY(EOMONTH(U975,0)),
IF(AND(F975="Peretoe teenus",H975&lt;[2]an!$M$37,S975="kahepoolne vajaduspõhine",U975&gt;=[2]an!$M$37,U975&lt;=[2]an!$M$38,RANK(D975,$D975:$D975)+COUNTIFS($D$2:D975,D975,$F$2:F975,F975)-1&gt;1),"",
IF(AND(F975="Peretoe teenus",H975&lt;[2]an!$M$37,S975="kahepoolne vajaduspõhine",U975&gt;[2]an!$M$38,RANK(D975,$D975:$D975)+COUNTIFS($D$2:D975,D975,$F$2:F975,F975)-1=1),X975,
IF(AND(F975="Peretoe teenus",H975&lt;[2]an!$M$37,S975="kahepoolne vajaduspõhine",U975&gt;[2]an!$M$38,RANK(D975,$D975:$D975)+COUNTIFS($D$2:D975,D975,$F$2:F975,F975)-1&gt;1),"",X975*W975)))))))))))))),"")</f>
        <v/>
      </c>
      <c r="Z975" s="18" t="str">
        <f t="shared" si="46"/>
        <v/>
      </c>
      <c r="AA975" s="19" t="str">
        <f>IFERROR(VLOOKUP(E975,[2]an!$A$3:$B$81,2,FALSE),"")</f>
        <v/>
      </c>
      <c r="AB975" s="19" t="str">
        <f>IFERROR(VLOOKUP(AA975,[2]an!$C$2:$D$16,2,FALSE),"")</f>
        <v/>
      </c>
      <c r="AC975" s="20"/>
      <c r="AD975" s="21" t="str">
        <f>IF(A975=[2]an!$F$36,VLOOKUP([2]an!$F$36,[2]an!$F$36:$H$36,3,FALSE),IF(A975=[2]an!$F$35,VLOOKUP([2]an!$F$35,[2]an!$F$35:$H$35,3,FALSE),IF(A975=[2]an!$F$33,VLOOKUP([2]an!$F$33,[2]an!$F$33:$H$33,3,FALSE),IF(A975=[2]an!$F$31,VLOOKUP([2]an!$F$31,[2]an!$F$31:$H$31,3,FALSE),""))))</f>
        <v/>
      </c>
    </row>
    <row r="976" spans="6:30" x14ac:dyDescent="0.2">
      <c r="F976" s="10"/>
      <c r="G976" s="8" t="str">
        <f t="shared" si="47"/>
        <v/>
      </c>
      <c r="H976" s="13"/>
      <c r="K976" s="13"/>
      <c r="L976" s="10"/>
      <c r="M976" s="10"/>
      <c r="S976" s="8" t="str">
        <f>IFERROR(VLOOKUP(D976,[1]peretoe_teenus!$A$2:$L$2000,5,FALSE),"")</f>
        <v/>
      </c>
      <c r="U976" s="13"/>
      <c r="V976" s="15" t="str" cm="1">
        <f t="array" ref="V976">IFERROR(IF(AND(F976="Tugigrupp",RANK(K976,$K976:$K976)+COUNTIFS($K$2:K976,K976,$L$2:L976,L976,$M$2:M976,M976,$I$2:I976,I976,$G$2:G976,G976,$F$2:F976,F976)-1=1),SUMPRODUCT(($F$2:$F$4154=F976)*($G$2:$G$4154=G976)*($K$2:$K$4154=K976)*($I$2:$I$4154=I976)*($L$2:$L$4154=L976)*($M$2:$M$4154=M976)),""),"")</f>
        <v/>
      </c>
      <c r="W976" s="15" t="str">
        <f t="shared" si="45"/>
        <v/>
      </c>
      <c r="X976" s="16" t="str">
        <f>IF(AND(A976=[2]an!$G$38,F976=[2]an!$E$40),[2]an!$G$40,IF(AND(A976=[2]an!$G$38,F976=[2]an!$E$41),[2]an!$G$41,IF(AND(A976=[2]an!$G$38,F976=[2]an!$E$39,H976&gt;=[2]an!$M$37),[2]an!$G$39,
IF(AND(A976=[2]an!$G$38,F976=[2]an!$E$39,H976&lt;[2]an!$M$37,S976="kahepoolne vajaduspõhine",U976=""),[2]an!$M$40,
IF(AND(A976=[2]an!$G$38,F976=[2]an!$E$39,H976&lt;[2]an!$M$37,S976="kahepoolne vajaduspõhine",U976&lt;&gt;""),[2]an!$G$39,
IF(AND(A976=[2]an!$G$38,F976=[2]an!$E$39,H976&lt;[2]an!$M$37,S976&lt;&gt;"kahepoolne vajaduspõhine"),[2]an!$G$39,
IF(AND(A976=[2]an!$G$38,F976=[2]an!$E$42),[2]an!$G$42,
IF(AND(A976=[2]an!$H$38,F976=[2]an!$E$40),[2]an!$H$40,IF(AND(A976=[2]an!$H$38,F976=[2]an!$E$41),[2]an!$H$41,IF(AND(A976=[2]an!$H$38,F976=[2]an!$E$39,H976&gt;=[2]an!$M$37),[2]an!$H$39,
IF(AND(A976=[2]an!$H$38,F976=[2]an!$E$39,H976&lt;[2]an!$M$37,S976="kahepoolne vajaduspõhine",U976=""),[2]an!$M$40,
IF(AND(A976=[2]an!$H$38,F976=[2]an!$E$39,H976&lt;[2]an!$M$37,S976="kahepoolne vajaduspõhine",U976&lt;&gt;""),[2]an!$H$39,
IF(AND(A976=[2]an!$H$38,F976=[2]an!$E$39,H976&lt;[2]an!$M$37,S976&lt;&gt;"kahepoolne vajaduspõhine"),[2]an!$H$39,
IF(AND(A976=[2]an!$H$38,F976=[2]an!$E$42),[2]an!$H$42,
IF(AND(A976=[2]an!$I$38,F976=[2]an!$E$40),[2]an!$I$40,IF(AND(A976=[2]an!$I$38,F976=[2]an!$E$41),[2]an!$I$41,IF(AND(A976=[2]an!$I$38,F976=[2]an!$E$39,H976&gt;=[2]an!$M$37),[2]an!$I$39,
IF(AND(A976=[2]an!$I$38,F976=[2]an!$E$39,H976&lt;[2]an!$M$37,S976="kahepoolne vajaduspõhine",U976=""),[2]an!$M$40,
IF(AND(A976=[2]an!$I$38,F976=[2]an!$E$39,H976&lt;[2]an!$M$37,S976="kahepoolne vajaduspõhine",U976&lt;&gt;""),[2]an!$I$39,
IF(AND(A976=[2]an!$I$38,F976=[2]an!$E$39,H976&lt;[2]an!$M$37,S976&lt;&gt;"kahepoolne vajaduspõhine"),[2]an!$I$39,
IF(AND(A976=[2]an!$I$38,F976=[2]an!$E$42),[2]an!$I$42,
IF(AND(A976=[2]an!$J$38,F976=[2]an!$E$40),[2]an!$J$40,IF(AND(A976=[2]an!$J$38,F976=[2]an!$E$41),[2]an!$J$41,IF(AND(A976=[2]an!$J$38,F976=[2]an!$E$39,H976&gt;=[2]an!$M$37),[2]an!$J$39,
IF(AND(A976=[2]an!$J$38,F976=[2]an!$E$39,H976&lt;[2]an!$M$37,S976="kahepoolne vajaduspõhine",U976=""),[2]an!$M$40,
IF(AND(A976=[2]an!$J$38,F976=[2]an!$E$39,H976&lt;[2]an!$M$37,S976="kahepoolne vajaduspõhine",U976&lt;&gt;""),[2]an!$J$39,
IF(AND(A976=[2]an!$J$38,F976=[2]an!$E$39,H976&lt;[2]an!$M$37,S976&lt;&gt;"kahepoolne vajaduspõhine"),[2]an!$J$39,
IF(AND(A976=[2]an!$J$38,F976=[2]an!$E$42),[2]an!$J$42,""))))))))))))))))))))))))))))</f>
        <v/>
      </c>
      <c r="Y976" s="17" t="str">
        <f>IFERROR(IF(F976="Tugigrupp",0,
IF(AND(F976="Peretoe teenus",H976&gt;=[2]an!$M$37,RANK(D976,$D976:$D976)+COUNTIFS($D$2:D976,D976,$F$2:F976,F976)-1&gt;1),"",
IF(AND(F976="Peretoe teenus",H976&gt;=[2]an!$M$37,RANK(D976,$D976:$D976)+COUNTIFS($D$2:D976,D976,$F$2:F976,F976)-1=1,MONTH(H976)=MONTH(K976)=TRUE,YEAR(H976)=YEAR(K976)=TRUE),((EOMONTH(H976,0)-H976+1)*X976)/DAY(EOMONTH(H976,0)),
IF(AND(F976="Peretoe teenus",H976&gt;=[2]an!$M$37,RANK(D976,$D976:$D976)+COUNTIFS($D$2:D976,D976,$F$2:F976,F976)-1=1),X976,
IF(AND(F976="Peretoe teenus",H976&lt;[2]an!$M$37,S976&lt;&gt;"kahepoolne vajaduspõhine",RANK(D976,$D976:$D976)+COUNTIFS($D$2:D976,D976,$F$2:F976,F976)-1=1),X976,
IF(AND(F976="Peretoe teenus",H976&lt;[2]an!$M$37,S976&lt;&gt;"kahepoolne vajaduspõhine",RANK(D976,$D976:$D976)+COUNTIFS($D$2:D976,D976,$F$2:F976,F976)-1&gt;1),"",
IF(AND(F976="Peretoe teenus",H976&lt;[2]an!$M$37,S976="kahepoolne vajaduspõhine",U976="",RANK(D976,$D976:$D976)+COUNTIFS($D$2:D976,D976,$F$2:F976,F976)-1=1),X976,
IF(AND(F976="Peretoe teenus",H976&lt;[2]an!$M$37,S976="kahepoolne vajaduspõhine",U976="",RANK(D976,$D976:$D976)+COUNTIFS($D$2:D976,D976,$F$2:F976,F976)-1&gt;1),"",
IF(AND(F976="Peretoe teenus",H976&lt;[2]an!$M$37,S976="kahepoolne vajaduspõhine",U976&lt;[2]an!$M$37,RANK(D976,$D976:$D976)+COUNTIFS($D$2:D976,D976,$F$2:F976,F976)-1=1),X976,
IF(AND(F976="Peretoe teenus",H976&lt;[2]an!$M$37,S976="kahepoolne vajaduspõhine",U976&lt;[2]an!$M$37,RANK(D976,$D976:$D976)+COUNTIFS($D$2:D976,D976,$F$2:F976,F976)-1&gt;1),"",
IF(AND(F976="Peretoe teenus",H976&lt;[2]an!$M$37,S976="kahepoolne vajaduspõhine",U976&gt;=[2]an!$M$37,U976&lt;=[2]an!$M$38,RANK(D976,$D976:$D976)+COUNTIFS($D$2:D976,D976,$F$2:F976,F976)-1=1),
((EOMONTH(U976,0)-U976+1)*X976)/DAY(EOMONTH(U976,0))+(DAY(U976)-1)*100/DAY(EOMONTH(U976,0)),
IF(AND(F976="Peretoe teenus",H976&lt;[2]an!$M$37,S976="kahepoolne vajaduspõhine",U976&gt;=[2]an!$M$37,U976&lt;=[2]an!$M$38,RANK(D976,$D976:$D976)+COUNTIFS($D$2:D976,D976,$F$2:F976,F976)-1&gt;1),"",
IF(AND(F976="Peretoe teenus",H976&lt;[2]an!$M$37,S976="kahepoolne vajaduspõhine",U976&gt;[2]an!$M$38,RANK(D976,$D976:$D976)+COUNTIFS($D$2:D976,D976,$F$2:F976,F976)-1=1),X976,
IF(AND(F976="Peretoe teenus",H976&lt;[2]an!$M$37,S976="kahepoolne vajaduspõhine",U976&gt;[2]an!$M$38,RANK(D976,$D976:$D976)+COUNTIFS($D$2:D976,D976,$F$2:F976,F976)-1&gt;1),"",X976*W976)))))))))))))),"")</f>
        <v/>
      </c>
      <c r="Z976" s="18" t="str">
        <f t="shared" si="46"/>
        <v/>
      </c>
      <c r="AA976" s="19" t="str">
        <f>IFERROR(VLOOKUP(E976,[2]an!$A$3:$B$81,2,FALSE),"")</f>
        <v/>
      </c>
      <c r="AB976" s="19" t="str">
        <f>IFERROR(VLOOKUP(AA976,[2]an!$C$2:$D$16,2,FALSE),"")</f>
        <v/>
      </c>
      <c r="AC976" s="20"/>
      <c r="AD976" s="21" t="str">
        <f>IF(A976=[2]an!$F$36,VLOOKUP([2]an!$F$36,[2]an!$F$36:$H$36,3,FALSE),IF(A976=[2]an!$F$35,VLOOKUP([2]an!$F$35,[2]an!$F$35:$H$35,3,FALSE),IF(A976=[2]an!$F$33,VLOOKUP([2]an!$F$33,[2]an!$F$33:$H$33,3,FALSE),IF(A976=[2]an!$F$31,VLOOKUP([2]an!$F$31,[2]an!$F$31:$H$31,3,FALSE),""))))</f>
        <v/>
      </c>
    </row>
    <row r="977" spans="6:30" x14ac:dyDescent="0.2">
      <c r="F977" s="10"/>
      <c r="G977" s="8" t="str">
        <f t="shared" si="47"/>
        <v/>
      </c>
      <c r="H977" s="13"/>
      <c r="K977" s="13"/>
      <c r="L977" s="10"/>
      <c r="M977" s="10"/>
      <c r="S977" s="8" t="str">
        <f>IFERROR(VLOOKUP(D977,[1]peretoe_teenus!$A$2:$L$2000,5,FALSE),"")</f>
        <v/>
      </c>
      <c r="U977" s="13"/>
      <c r="V977" s="15" t="str" cm="1">
        <f t="array" ref="V977">IFERROR(IF(AND(F977="Tugigrupp",RANK(K977,$K977:$K977)+COUNTIFS($K$2:K977,K977,$L$2:L977,L977,$M$2:M977,M977,$I$2:I977,I977,$G$2:G977,G977,$F$2:F977,F977)-1=1),SUMPRODUCT(($F$2:$F$4154=F977)*($G$2:$G$4154=G977)*($K$2:$K$4154=K977)*($I$2:$I$4154=I977)*($L$2:$L$4154=L977)*($M$2:$M$4154=M977)),""),"")</f>
        <v/>
      </c>
      <c r="W977" s="15" t="str">
        <f t="shared" si="45"/>
        <v/>
      </c>
      <c r="X977" s="16" t="str">
        <f>IF(AND(A977=[2]an!$G$38,F977=[2]an!$E$40),[2]an!$G$40,IF(AND(A977=[2]an!$G$38,F977=[2]an!$E$41),[2]an!$G$41,IF(AND(A977=[2]an!$G$38,F977=[2]an!$E$39,H977&gt;=[2]an!$M$37),[2]an!$G$39,
IF(AND(A977=[2]an!$G$38,F977=[2]an!$E$39,H977&lt;[2]an!$M$37,S977="kahepoolne vajaduspõhine",U977=""),[2]an!$M$40,
IF(AND(A977=[2]an!$G$38,F977=[2]an!$E$39,H977&lt;[2]an!$M$37,S977="kahepoolne vajaduspõhine",U977&lt;&gt;""),[2]an!$G$39,
IF(AND(A977=[2]an!$G$38,F977=[2]an!$E$39,H977&lt;[2]an!$M$37,S977&lt;&gt;"kahepoolne vajaduspõhine"),[2]an!$G$39,
IF(AND(A977=[2]an!$G$38,F977=[2]an!$E$42),[2]an!$G$42,
IF(AND(A977=[2]an!$H$38,F977=[2]an!$E$40),[2]an!$H$40,IF(AND(A977=[2]an!$H$38,F977=[2]an!$E$41),[2]an!$H$41,IF(AND(A977=[2]an!$H$38,F977=[2]an!$E$39,H977&gt;=[2]an!$M$37),[2]an!$H$39,
IF(AND(A977=[2]an!$H$38,F977=[2]an!$E$39,H977&lt;[2]an!$M$37,S977="kahepoolne vajaduspõhine",U977=""),[2]an!$M$40,
IF(AND(A977=[2]an!$H$38,F977=[2]an!$E$39,H977&lt;[2]an!$M$37,S977="kahepoolne vajaduspõhine",U977&lt;&gt;""),[2]an!$H$39,
IF(AND(A977=[2]an!$H$38,F977=[2]an!$E$39,H977&lt;[2]an!$M$37,S977&lt;&gt;"kahepoolne vajaduspõhine"),[2]an!$H$39,
IF(AND(A977=[2]an!$H$38,F977=[2]an!$E$42),[2]an!$H$42,
IF(AND(A977=[2]an!$I$38,F977=[2]an!$E$40),[2]an!$I$40,IF(AND(A977=[2]an!$I$38,F977=[2]an!$E$41),[2]an!$I$41,IF(AND(A977=[2]an!$I$38,F977=[2]an!$E$39,H977&gt;=[2]an!$M$37),[2]an!$I$39,
IF(AND(A977=[2]an!$I$38,F977=[2]an!$E$39,H977&lt;[2]an!$M$37,S977="kahepoolne vajaduspõhine",U977=""),[2]an!$M$40,
IF(AND(A977=[2]an!$I$38,F977=[2]an!$E$39,H977&lt;[2]an!$M$37,S977="kahepoolne vajaduspõhine",U977&lt;&gt;""),[2]an!$I$39,
IF(AND(A977=[2]an!$I$38,F977=[2]an!$E$39,H977&lt;[2]an!$M$37,S977&lt;&gt;"kahepoolne vajaduspõhine"),[2]an!$I$39,
IF(AND(A977=[2]an!$I$38,F977=[2]an!$E$42),[2]an!$I$42,
IF(AND(A977=[2]an!$J$38,F977=[2]an!$E$40),[2]an!$J$40,IF(AND(A977=[2]an!$J$38,F977=[2]an!$E$41),[2]an!$J$41,IF(AND(A977=[2]an!$J$38,F977=[2]an!$E$39,H977&gt;=[2]an!$M$37),[2]an!$J$39,
IF(AND(A977=[2]an!$J$38,F977=[2]an!$E$39,H977&lt;[2]an!$M$37,S977="kahepoolne vajaduspõhine",U977=""),[2]an!$M$40,
IF(AND(A977=[2]an!$J$38,F977=[2]an!$E$39,H977&lt;[2]an!$M$37,S977="kahepoolne vajaduspõhine",U977&lt;&gt;""),[2]an!$J$39,
IF(AND(A977=[2]an!$J$38,F977=[2]an!$E$39,H977&lt;[2]an!$M$37,S977&lt;&gt;"kahepoolne vajaduspõhine"),[2]an!$J$39,
IF(AND(A977=[2]an!$J$38,F977=[2]an!$E$42),[2]an!$J$42,""))))))))))))))))))))))))))))</f>
        <v/>
      </c>
      <c r="Y977" s="17" t="str">
        <f>IFERROR(IF(F977="Tugigrupp",0,
IF(AND(F977="Peretoe teenus",H977&gt;=[2]an!$M$37,RANK(D977,$D977:$D977)+COUNTIFS($D$2:D977,D977,$F$2:F977,F977)-1&gt;1),"",
IF(AND(F977="Peretoe teenus",H977&gt;=[2]an!$M$37,RANK(D977,$D977:$D977)+COUNTIFS($D$2:D977,D977,$F$2:F977,F977)-1=1,MONTH(H977)=MONTH(K977)=TRUE,YEAR(H977)=YEAR(K977)=TRUE),((EOMONTH(H977,0)-H977+1)*X977)/DAY(EOMONTH(H977,0)),
IF(AND(F977="Peretoe teenus",H977&gt;=[2]an!$M$37,RANK(D977,$D977:$D977)+COUNTIFS($D$2:D977,D977,$F$2:F977,F977)-1=1),X977,
IF(AND(F977="Peretoe teenus",H977&lt;[2]an!$M$37,S977&lt;&gt;"kahepoolne vajaduspõhine",RANK(D977,$D977:$D977)+COUNTIFS($D$2:D977,D977,$F$2:F977,F977)-1=1),X977,
IF(AND(F977="Peretoe teenus",H977&lt;[2]an!$M$37,S977&lt;&gt;"kahepoolne vajaduspõhine",RANK(D977,$D977:$D977)+COUNTIFS($D$2:D977,D977,$F$2:F977,F977)-1&gt;1),"",
IF(AND(F977="Peretoe teenus",H977&lt;[2]an!$M$37,S977="kahepoolne vajaduspõhine",U977="",RANK(D977,$D977:$D977)+COUNTIFS($D$2:D977,D977,$F$2:F977,F977)-1=1),X977,
IF(AND(F977="Peretoe teenus",H977&lt;[2]an!$M$37,S977="kahepoolne vajaduspõhine",U977="",RANK(D977,$D977:$D977)+COUNTIFS($D$2:D977,D977,$F$2:F977,F977)-1&gt;1),"",
IF(AND(F977="Peretoe teenus",H977&lt;[2]an!$M$37,S977="kahepoolne vajaduspõhine",U977&lt;[2]an!$M$37,RANK(D977,$D977:$D977)+COUNTIFS($D$2:D977,D977,$F$2:F977,F977)-1=1),X977,
IF(AND(F977="Peretoe teenus",H977&lt;[2]an!$M$37,S977="kahepoolne vajaduspõhine",U977&lt;[2]an!$M$37,RANK(D977,$D977:$D977)+COUNTIFS($D$2:D977,D977,$F$2:F977,F977)-1&gt;1),"",
IF(AND(F977="Peretoe teenus",H977&lt;[2]an!$M$37,S977="kahepoolne vajaduspõhine",U977&gt;=[2]an!$M$37,U977&lt;=[2]an!$M$38,RANK(D977,$D977:$D977)+COUNTIFS($D$2:D977,D977,$F$2:F977,F977)-1=1),
((EOMONTH(U977,0)-U977+1)*X977)/DAY(EOMONTH(U977,0))+(DAY(U977)-1)*100/DAY(EOMONTH(U977,0)),
IF(AND(F977="Peretoe teenus",H977&lt;[2]an!$M$37,S977="kahepoolne vajaduspõhine",U977&gt;=[2]an!$M$37,U977&lt;=[2]an!$M$38,RANK(D977,$D977:$D977)+COUNTIFS($D$2:D977,D977,$F$2:F977,F977)-1&gt;1),"",
IF(AND(F977="Peretoe teenus",H977&lt;[2]an!$M$37,S977="kahepoolne vajaduspõhine",U977&gt;[2]an!$M$38,RANK(D977,$D977:$D977)+COUNTIFS($D$2:D977,D977,$F$2:F977,F977)-1=1),X977,
IF(AND(F977="Peretoe teenus",H977&lt;[2]an!$M$37,S977="kahepoolne vajaduspõhine",U977&gt;[2]an!$M$38,RANK(D977,$D977:$D977)+COUNTIFS($D$2:D977,D977,$F$2:F977,F977)-1&gt;1),"",X977*W977)))))))))))))),"")</f>
        <v/>
      </c>
      <c r="Z977" s="18" t="str">
        <f t="shared" si="46"/>
        <v/>
      </c>
      <c r="AA977" s="19" t="str">
        <f>IFERROR(VLOOKUP(E977,[2]an!$A$3:$B$81,2,FALSE),"")</f>
        <v/>
      </c>
      <c r="AB977" s="19" t="str">
        <f>IFERROR(VLOOKUP(AA977,[2]an!$C$2:$D$16,2,FALSE),"")</f>
        <v/>
      </c>
      <c r="AC977" s="20"/>
      <c r="AD977" s="21" t="str">
        <f>IF(A977=[2]an!$F$36,VLOOKUP([2]an!$F$36,[2]an!$F$36:$H$36,3,FALSE),IF(A977=[2]an!$F$35,VLOOKUP([2]an!$F$35,[2]an!$F$35:$H$35,3,FALSE),IF(A977=[2]an!$F$33,VLOOKUP([2]an!$F$33,[2]an!$F$33:$H$33,3,FALSE),IF(A977=[2]an!$F$31,VLOOKUP([2]an!$F$31,[2]an!$F$31:$H$31,3,FALSE),""))))</f>
        <v/>
      </c>
    </row>
    <row r="978" spans="6:30" x14ac:dyDescent="0.2">
      <c r="F978" s="10"/>
      <c r="G978" s="8" t="str">
        <f t="shared" si="47"/>
        <v/>
      </c>
      <c r="H978" s="13"/>
      <c r="K978" s="13"/>
      <c r="L978" s="10"/>
      <c r="M978" s="10"/>
      <c r="S978" s="8" t="str">
        <f>IFERROR(VLOOKUP(D978,[1]peretoe_teenus!$A$2:$L$2000,5,FALSE),"")</f>
        <v/>
      </c>
      <c r="U978" s="13"/>
      <c r="V978" s="15" t="str" cm="1">
        <f t="array" ref="V978">IFERROR(IF(AND(F978="Tugigrupp",RANK(K978,$K978:$K978)+COUNTIFS($K$2:K978,K978,$L$2:L978,L978,$M$2:M978,M978,$I$2:I978,I978,$G$2:G978,G978,$F$2:F978,F978)-1=1),SUMPRODUCT(($F$2:$F$4154=F978)*($G$2:$G$4154=G978)*($K$2:$K$4154=K978)*($I$2:$I$4154=I978)*($L$2:$L$4154=L978)*($M$2:$M$4154=M978)),""),"")</f>
        <v/>
      </c>
      <c r="W978" s="15" t="str">
        <f t="shared" si="45"/>
        <v/>
      </c>
      <c r="X978" s="16" t="str">
        <f>IF(AND(A978=[2]an!$G$38,F978=[2]an!$E$40),[2]an!$G$40,IF(AND(A978=[2]an!$G$38,F978=[2]an!$E$41),[2]an!$G$41,IF(AND(A978=[2]an!$G$38,F978=[2]an!$E$39,H978&gt;=[2]an!$M$37),[2]an!$G$39,
IF(AND(A978=[2]an!$G$38,F978=[2]an!$E$39,H978&lt;[2]an!$M$37,S978="kahepoolne vajaduspõhine",U978=""),[2]an!$M$40,
IF(AND(A978=[2]an!$G$38,F978=[2]an!$E$39,H978&lt;[2]an!$M$37,S978="kahepoolne vajaduspõhine",U978&lt;&gt;""),[2]an!$G$39,
IF(AND(A978=[2]an!$G$38,F978=[2]an!$E$39,H978&lt;[2]an!$M$37,S978&lt;&gt;"kahepoolne vajaduspõhine"),[2]an!$G$39,
IF(AND(A978=[2]an!$G$38,F978=[2]an!$E$42),[2]an!$G$42,
IF(AND(A978=[2]an!$H$38,F978=[2]an!$E$40),[2]an!$H$40,IF(AND(A978=[2]an!$H$38,F978=[2]an!$E$41),[2]an!$H$41,IF(AND(A978=[2]an!$H$38,F978=[2]an!$E$39,H978&gt;=[2]an!$M$37),[2]an!$H$39,
IF(AND(A978=[2]an!$H$38,F978=[2]an!$E$39,H978&lt;[2]an!$M$37,S978="kahepoolne vajaduspõhine",U978=""),[2]an!$M$40,
IF(AND(A978=[2]an!$H$38,F978=[2]an!$E$39,H978&lt;[2]an!$M$37,S978="kahepoolne vajaduspõhine",U978&lt;&gt;""),[2]an!$H$39,
IF(AND(A978=[2]an!$H$38,F978=[2]an!$E$39,H978&lt;[2]an!$M$37,S978&lt;&gt;"kahepoolne vajaduspõhine"),[2]an!$H$39,
IF(AND(A978=[2]an!$H$38,F978=[2]an!$E$42),[2]an!$H$42,
IF(AND(A978=[2]an!$I$38,F978=[2]an!$E$40),[2]an!$I$40,IF(AND(A978=[2]an!$I$38,F978=[2]an!$E$41),[2]an!$I$41,IF(AND(A978=[2]an!$I$38,F978=[2]an!$E$39,H978&gt;=[2]an!$M$37),[2]an!$I$39,
IF(AND(A978=[2]an!$I$38,F978=[2]an!$E$39,H978&lt;[2]an!$M$37,S978="kahepoolne vajaduspõhine",U978=""),[2]an!$M$40,
IF(AND(A978=[2]an!$I$38,F978=[2]an!$E$39,H978&lt;[2]an!$M$37,S978="kahepoolne vajaduspõhine",U978&lt;&gt;""),[2]an!$I$39,
IF(AND(A978=[2]an!$I$38,F978=[2]an!$E$39,H978&lt;[2]an!$M$37,S978&lt;&gt;"kahepoolne vajaduspõhine"),[2]an!$I$39,
IF(AND(A978=[2]an!$I$38,F978=[2]an!$E$42),[2]an!$I$42,
IF(AND(A978=[2]an!$J$38,F978=[2]an!$E$40),[2]an!$J$40,IF(AND(A978=[2]an!$J$38,F978=[2]an!$E$41),[2]an!$J$41,IF(AND(A978=[2]an!$J$38,F978=[2]an!$E$39,H978&gt;=[2]an!$M$37),[2]an!$J$39,
IF(AND(A978=[2]an!$J$38,F978=[2]an!$E$39,H978&lt;[2]an!$M$37,S978="kahepoolne vajaduspõhine",U978=""),[2]an!$M$40,
IF(AND(A978=[2]an!$J$38,F978=[2]an!$E$39,H978&lt;[2]an!$M$37,S978="kahepoolne vajaduspõhine",U978&lt;&gt;""),[2]an!$J$39,
IF(AND(A978=[2]an!$J$38,F978=[2]an!$E$39,H978&lt;[2]an!$M$37,S978&lt;&gt;"kahepoolne vajaduspõhine"),[2]an!$J$39,
IF(AND(A978=[2]an!$J$38,F978=[2]an!$E$42),[2]an!$J$42,""))))))))))))))))))))))))))))</f>
        <v/>
      </c>
      <c r="Y978" s="17" t="str">
        <f>IFERROR(IF(F978="Tugigrupp",0,
IF(AND(F978="Peretoe teenus",H978&gt;=[2]an!$M$37,RANK(D978,$D978:$D978)+COUNTIFS($D$2:D978,D978,$F$2:F978,F978)-1&gt;1),"",
IF(AND(F978="Peretoe teenus",H978&gt;=[2]an!$M$37,RANK(D978,$D978:$D978)+COUNTIFS($D$2:D978,D978,$F$2:F978,F978)-1=1,MONTH(H978)=MONTH(K978)=TRUE,YEAR(H978)=YEAR(K978)=TRUE),((EOMONTH(H978,0)-H978+1)*X978)/DAY(EOMONTH(H978,0)),
IF(AND(F978="Peretoe teenus",H978&gt;=[2]an!$M$37,RANK(D978,$D978:$D978)+COUNTIFS($D$2:D978,D978,$F$2:F978,F978)-1=1),X978,
IF(AND(F978="Peretoe teenus",H978&lt;[2]an!$M$37,S978&lt;&gt;"kahepoolne vajaduspõhine",RANK(D978,$D978:$D978)+COUNTIFS($D$2:D978,D978,$F$2:F978,F978)-1=1),X978,
IF(AND(F978="Peretoe teenus",H978&lt;[2]an!$M$37,S978&lt;&gt;"kahepoolne vajaduspõhine",RANK(D978,$D978:$D978)+COUNTIFS($D$2:D978,D978,$F$2:F978,F978)-1&gt;1),"",
IF(AND(F978="Peretoe teenus",H978&lt;[2]an!$M$37,S978="kahepoolne vajaduspõhine",U978="",RANK(D978,$D978:$D978)+COUNTIFS($D$2:D978,D978,$F$2:F978,F978)-1=1),X978,
IF(AND(F978="Peretoe teenus",H978&lt;[2]an!$M$37,S978="kahepoolne vajaduspõhine",U978="",RANK(D978,$D978:$D978)+COUNTIFS($D$2:D978,D978,$F$2:F978,F978)-1&gt;1),"",
IF(AND(F978="Peretoe teenus",H978&lt;[2]an!$M$37,S978="kahepoolne vajaduspõhine",U978&lt;[2]an!$M$37,RANK(D978,$D978:$D978)+COUNTIFS($D$2:D978,D978,$F$2:F978,F978)-1=1),X978,
IF(AND(F978="Peretoe teenus",H978&lt;[2]an!$M$37,S978="kahepoolne vajaduspõhine",U978&lt;[2]an!$M$37,RANK(D978,$D978:$D978)+COUNTIFS($D$2:D978,D978,$F$2:F978,F978)-1&gt;1),"",
IF(AND(F978="Peretoe teenus",H978&lt;[2]an!$M$37,S978="kahepoolne vajaduspõhine",U978&gt;=[2]an!$M$37,U978&lt;=[2]an!$M$38,RANK(D978,$D978:$D978)+COUNTIFS($D$2:D978,D978,$F$2:F978,F978)-1=1),
((EOMONTH(U978,0)-U978+1)*X978)/DAY(EOMONTH(U978,0))+(DAY(U978)-1)*100/DAY(EOMONTH(U978,0)),
IF(AND(F978="Peretoe teenus",H978&lt;[2]an!$M$37,S978="kahepoolne vajaduspõhine",U978&gt;=[2]an!$M$37,U978&lt;=[2]an!$M$38,RANK(D978,$D978:$D978)+COUNTIFS($D$2:D978,D978,$F$2:F978,F978)-1&gt;1),"",
IF(AND(F978="Peretoe teenus",H978&lt;[2]an!$M$37,S978="kahepoolne vajaduspõhine",U978&gt;[2]an!$M$38,RANK(D978,$D978:$D978)+COUNTIFS($D$2:D978,D978,$F$2:F978,F978)-1=1),X978,
IF(AND(F978="Peretoe teenus",H978&lt;[2]an!$M$37,S978="kahepoolne vajaduspõhine",U978&gt;[2]an!$M$38,RANK(D978,$D978:$D978)+COUNTIFS($D$2:D978,D978,$F$2:F978,F978)-1&gt;1),"",X978*W978)))))))))))))),"")</f>
        <v/>
      </c>
      <c r="Z978" s="18" t="str">
        <f t="shared" si="46"/>
        <v/>
      </c>
      <c r="AA978" s="19" t="str">
        <f>IFERROR(VLOOKUP(E978,[2]an!$A$3:$B$81,2,FALSE),"")</f>
        <v/>
      </c>
      <c r="AB978" s="19" t="str">
        <f>IFERROR(VLOOKUP(AA978,[2]an!$C$2:$D$16,2,FALSE),"")</f>
        <v/>
      </c>
      <c r="AC978" s="20"/>
      <c r="AD978" s="21" t="str">
        <f>IF(A978=[2]an!$F$36,VLOOKUP([2]an!$F$36,[2]an!$F$36:$H$36,3,FALSE),IF(A978=[2]an!$F$35,VLOOKUP([2]an!$F$35,[2]an!$F$35:$H$35,3,FALSE),IF(A978=[2]an!$F$33,VLOOKUP([2]an!$F$33,[2]an!$F$33:$H$33,3,FALSE),IF(A978=[2]an!$F$31,VLOOKUP([2]an!$F$31,[2]an!$F$31:$H$31,3,FALSE),""))))</f>
        <v/>
      </c>
    </row>
    <row r="979" spans="6:30" x14ac:dyDescent="0.2">
      <c r="F979" s="10"/>
      <c r="G979" s="8" t="str">
        <f t="shared" si="47"/>
        <v/>
      </c>
      <c r="H979" s="13"/>
      <c r="K979" s="13"/>
      <c r="L979" s="10"/>
      <c r="M979" s="10"/>
      <c r="S979" s="8" t="str">
        <f>IFERROR(VLOOKUP(D979,[1]peretoe_teenus!$A$2:$L$2000,5,FALSE),"")</f>
        <v/>
      </c>
      <c r="U979" s="13"/>
      <c r="V979" s="15" t="str" cm="1">
        <f t="array" ref="V979">IFERROR(IF(AND(F979="Tugigrupp",RANK(K979,$K979:$K979)+COUNTIFS($K$2:K979,K979,$L$2:L979,L979,$M$2:M979,M979,$I$2:I979,I979,$G$2:G979,G979,$F$2:F979,F979)-1=1),SUMPRODUCT(($F$2:$F$4154=F979)*($G$2:$G$4154=G979)*($K$2:$K$4154=K979)*($I$2:$I$4154=I979)*($L$2:$L$4154=L979)*($M$2:$M$4154=M979)),""),"")</f>
        <v/>
      </c>
      <c r="W979" s="15" t="str">
        <f t="shared" si="45"/>
        <v/>
      </c>
      <c r="X979" s="16" t="str">
        <f>IF(AND(A979=[2]an!$G$38,F979=[2]an!$E$40),[2]an!$G$40,IF(AND(A979=[2]an!$G$38,F979=[2]an!$E$41),[2]an!$G$41,IF(AND(A979=[2]an!$G$38,F979=[2]an!$E$39,H979&gt;=[2]an!$M$37),[2]an!$G$39,
IF(AND(A979=[2]an!$G$38,F979=[2]an!$E$39,H979&lt;[2]an!$M$37,S979="kahepoolne vajaduspõhine",U979=""),[2]an!$M$40,
IF(AND(A979=[2]an!$G$38,F979=[2]an!$E$39,H979&lt;[2]an!$M$37,S979="kahepoolne vajaduspõhine",U979&lt;&gt;""),[2]an!$G$39,
IF(AND(A979=[2]an!$G$38,F979=[2]an!$E$39,H979&lt;[2]an!$M$37,S979&lt;&gt;"kahepoolne vajaduspõhine"),[2]an!$G$39,
IF(AND(A979=[2]an!$G$38,F979=[2]an!$E$42),[2]an!$G$42,
IF(AND(A979=[2]an!$H$38,F979=[2]an!$E$40),[2]an!$H$40,IF(AND(A979=[2]an!$H$38,F979=[2]an!$E$41),[2]an!$H$41,IF(AND(A979=[2]an!$H$38,F979=[2]an!$E$39,H979&gt;=[2]an!$M$37),[2]an!$H$39,
IF(AND(A979=[2]an!$H$38,F979=[2]an!$E$39,H979&lt;[2]an!$M$37,S979="kahepoolne vajaduspõhine",U979=""),[2]an!$M$40,
IF(AND(A979=[2]an!$H$38,F979=[2]an!$E$39,H979&lt;[2]an!$M$37,S979="kahepoolne vajaduspõhine",U979&lt;&gt;""),[2]an!$H$39,
IF(AND(A979=[2]an!$H$38,F979=[2]an!$E$39,H979&lt;[2]an!$M$37,S979&lt;&gt;"kahepoolne vajaduspõhine"),[2]an!$H$39,
IF(AND(A979=[2]an!$H$38,F979=[2]an!$E$42),[2]an!$H$42,
IF(AND(A979=[2]an!$I$38,F979=[2]an!$E$40),[2]an!$I$40,IF(AND(A979=[2]an!$I$38,F979=[2]an!$E$41),[2]an!$I$41,IF(AND(A979=[2]an!$I$38,F979=[2]an!$E$39,H979&gt;=[2]an!$M$37),[2]an!$I$39,
IF(AND(A979=[2]an!$I$38,F979=[2]an!$E$39,H979&lt;[2]an!$M$37,S979="kahepoolne vajaduspõhine",U979=""),[2]an!$M$40,
IF(AND(A979=[2]an!$I$38,F979=[2]an!$E$39,H979&lt;[2]an!$M$37,S979="kahepoolne vajaduspõhine",U979&lt;&gt;""),[2]an!$I$39,
IF(AND(A979=[2]an!$I$38,F979=[2]an!$E$39,H979&lt;[2]an!$M$37,S979&lt;&gt;"kahepoolne vajaduspõhine"),[2]an!$I$39,
IF(AND(A979=[2]an!$I$38,F979=[2]an!$E$42),[2]an!$I$42,
IF(AND(A979=[2]an!$J$38,F979=[2]an!$E$40),[2]an!$J$40,IF(AND(A979=[2]an!$J$38,F979=[2]an!$E$41),[2]an!$J$41,IF(AND(A979=[2]an!$J$38,F979=[2]an!$E$39,H979&gt;=[2]an!$M$37),[2]an!$J$39,
IF(AND(A979=[2]an!$J$38,F979=[2]an!$E$39,H979&lt;[2]an!$M$37,S979="kahepoolne vajaduspõhine",U979=""),[2]an!$M$40,
IF(AND(A979=[2]an!$J$38,F979=[2]an!$E$39,H979&lt;[2]an!$M$37,S979="kahepoolne vajaduspõhine",U979&lt;&gt;""),[2]an!$J$39,
IF(AND(A979=[2]an!$J$38,F979=[2]an!$E$39,H979&lt;[2]an!$M$37,S979&lt;&gt;"kahepoolne vajaduspõhine"),[2]an!$J$39,
IF(AND(A979=[2]an!$J$38,F979=[2]an!$E$42),[2]an!$J$42,""))))))))))))))))))))))))))))</f>
        <v/>
      </c>
      <c r="Y979" s="17" t="str">
        <f>IFERROR(IF(F979="Tugigrupp",0,
IF(AND(F979="Peretoe teenus",H979&gt;=[2]an!$M$37,RANK(D979,$D979:$D979)+COUNTIFS($D$2:D979,D979,$F$2:F979,F979)-1&gt;1),"",
IF(AND(F979="Peretoe teenus",H979&gt;=[2]an!$M$37,RANK(D979,$D979:$D979)+COUNTIFS($D$2:D979,D979,$F$2:F979,F979)-1=1,MONTH(H979)=MONTH(K979)=TRUE,YEAR(H979)=YEAR(K979)=TRUE),((EOMONTH(H979,0)-H979+1)*X979)/DAY(EOMONTH(H979,0)),
IF(AND(F979="Peretoe teenus",H979&gt;=[2]an!$M$37,RANK(D979,$D979:$D979)+COUNTIFS($D$2:D979,D979,$F$2:F979,F979)-1=1),X979,
IF(AND(F979="Peretoe teenus",H979&lt;[2]an!$M$37,S979&lt;&gt;"kahepoolne vajaduspõhine",RANK(D979,$D979:$D979)+COUNTIFS($D$2:D979,D979,$F$2:F979,F979)-1=1),X979,
IF(AND(F979="Peretoe teenus",H979&lt;[2]an!$M$37,S979&lt;&gt;"kahepoolne vajaduspõhine",RANK(D979,$D979:$D979)+COUNTIFS($D$2:D979,D979,$F$2:F979,F979)-1&gt;1),"",
IF(AND(F979="Peretoe teenus",H979&lt;[2]an!$M$37,S979="kahepoolne vajaduspõhine",U979="",RANK(D979,$D979:$D979)+COUNTIFS($D$2:D979,D979,$F$2:F979,F979)-1=1),X979,
IF(AND(F979="Peretoe teenus",H979&lt;[2]an!$M$37,S979="kahepoolne vajaduspõhine",U979="",RANK(D979,$D979:$D979)+COUNTIFS($D$2:D979,D979,$F$2:F979,F979)-1&gt;1),"",
IF(AND(F979="Peretoe teenus",H979&lt;[2]an!$M$37,S979="kahepoolne vajaduspõhine",U979&lt;[2]an!$M$37,RANK(D979,$D979:$D979)+COUNTIFS($D$2:D979,D979,$F$2:F979,F979)-1=1),X979,
IF(AND(F979="Peretoe teenus",H979&lt;[2]an!$M$37,S979="kahepoolne vajaduspõhine",U979&lt;[2]an!$M$37,RANK(D979,$D979:$D979)+COUNTIFS($D$2:D979,D979,$F$2:F979,F979)-1&gt;1),"",
IF(AND(F979="Peretoe teenus",H979&lt;[2]an!$M$37,S979="kahepoolne vajaduspõhine",U979&gt;=[2]an!$M$37,U979&lt;=[2]an!$M$38,RANK(D979,$D979:$D979)+COUNTIFS($D$2:D979,D979,$F$2:F979,F979)-1=1),
((EOMONTH(U979,0)-U979+1)*X979)/DAY(EOMONTH(U979,0))+(DAY(U979)-1)*100/DAY(EOMONTH(U979,0)),
IF(AND(F979="Peretoe teenus",H979&lt;[2]an!$M$37,S979="kahepoolne vajaduspõhine",U979&gt;=[2]an!$M$37,U979&lt;=[2]an!$M$38,RANK(D979,$D979:$D979)+COUNTIFS($D$2:D979,D979,$F$2:F979,F979)-1&gt;1),"",
IF(AND(F979="Peretoe teenus",H979&lt;[2]an!$M$37,S979="kahepoolne vajaduspõhine",U979&gt;[2]an!$M$38,RANK(D979,$D979:$D979)+COUNTIFS($D$2:D979,D979,$F$2:F979,F979)-1=1),X979,
IF(AND(F979="Peretoe teenus",H979&lt;[2]an!$M$37,S979="kahepoolne vajaduspõhine",U979&gt;[2]an!$M$38,RANK(D979,$D979:$D979)+COUNTIFS($D$2:D979,D979,$F$2:F979,F979)-1&gt;1),"",X979*W979)))))))))))))),"")</f>
        <v/>
      </c>
      <c r="Z979" s="18" t="str">
        <f t="shared" si="46"/>
        <v/>
      </c>
      <c r="AA979" s="19" t="str">
        <f>IFERROR(VLOOKUP(E979,[2]an!$A$3:$B$81,2,FALSE),"")</f>
        <v/>
      </c>
      <c r="AB979" s="19" t="str">
        <f>IFERROR(VLOOKUP(AA979,[2]an!$C$2:$D$16,2,FALSE),"")</f>
        <v/>
      </c>
      <c r="AC979" s="20"/>
      <c r="AD979" s="21" t="str">
        <f>IF(A979=[2]an!$F$36,VLOOKUP([2]an!$F$36,[2]an!$F$36:$H$36,3,FALSE),IF(A979=[2]an!$F$35,VLOOKUP([2]an!$F$35,[2]an!$F$35:$H$35,3,FALSE),IF(A979=[2]an!$F$33,VLOOKUP([2]an!$F$33,[2]an!$F$33:$H$33,3,FALSE),IF(A979=[2]an!$F$31,VLOOKUP([2]an!$F$31,[2]an!$F$31:$H$31,3,FALSE),""))))</f>
        <v/>
      </c>
    </row>
    <row r="980" spans="6:30" x14ac:dyDescent="0.2">
      <c r="F980" s="10"/>
      <c r="G980" s="8" t="str">
        <f t="shared" si="47"/>
        <v/>
      </c>
      <c r="H980" s="13"/>
      <c r="K980" s="13"/>
      <c r="L980" s="10"/>
      <c r="M980" s="10"/>
      <c r="S980" s="8" t="str">
        <f>IFERROR(VLOOKUP(D980,[1]peretoe_teenus!$A$2:$L$2000,5,FALSE),"")</f>
        <v/>
      </c>
      <c r="U980" s="13"/>
      <c r="V980" s="15" t="str" cm="1">
        <f t="array" ref="V980">IFERROR(IF(AND(F980="Tugigrupp",RANK(K980,$K980:$K980)+COUNTIFS($K$2:K980,K980,$L$2:L980,L980,$M$2:M980,M980,$I$2:I980,I980,$G$2:G980,G980,$F$2:F980,F980)-1=1),SUMPRODUCT(($F$2:$F$4154=F980)*($G$2:$G$4154=G980)*($K$2:$K$4154=K980)*($I$2:$I$4154=I980)*($L$2:$L$4154=L980)*($M$2:$M$4154=M980)),""),"")</f>
        <v/>
      </c>
      <c r="W980" s="15" t="str">
        <f t="shared" si="45"/>
        <v/>
      </c>
      <c r="X980" s="16" t="str">
        <f>IF(AND(A980=[2]an!$G$38,F980=[2]an!$E$40),[2]an!$G$40,IF(AND(A980=[2]an!$G$38,F980=[2]an!$E$41),[2]an!$G$41,IF(AND(A980=[2]an!$G$38,F980=[2]an!$E$39,H980&gt;=[2]an!$M$37),[2]an!$G$39,
IF(AND(A980=[2]an!$G$38,F980=[2]an!$E$39,H980&lt;[2]an!$M$37,S980="kahepoolne vajaduspõhine",U980=""),[2]an!$M$40,
IF(AND(A980=[2]an!$G$38,F980=[2]an!$E$39,H980&lt;[2]an!$M$37,S980="kahepoolne vajaduspõhine",U980&lt;&gt;""),[2]an!$G$39,
IF(AND(A980=[2]an!$G$38,F980=[2]an!$E$39,H980&lt;[2]an!$M$37,S980&lt;&gt;"kahepoolne vajaduspõhine"),[2]an!$G$39,
IF(AND(A980=[2]an!$G$38,F980=[2]an!$E$42),[2]an!$G$42,
IF(AND(A980=[2]an!$H$38,F980=[2]an!$E$40),[2]an!$H$40,IF(AND(A980=[2]an!$H$38,F980=[2]an!$E$41),[2]an!$H$41,IF(AND(A980=[2]an!$H$38,F980=[2]an!$E$39,H980&gt;=[2]an!$M$37),[2]an!$H$39,
IF(AND(A980=[2]an!$H$38,F980=[2]an!$E$39,H980&lt;[2]an!$M$37,S980="kahepoolne vajaduspõhine",U980=""),[2]an!$M$40,
IF(AND(A980=[2]an!$H$38,F980=[2]an!$E$39,H980&lt;[2]an!$M$37,S980="kahepoolne vajaduspõhine",U980&lt;&gt;""),[2]an!$H$39,
IF(AND(A980=[2]an!$H$38,F980=[2]an!$E$39,H980&lt;[2]an!$M$37,S980&lt;&gt;"kahepoolne vajaduspõhine"),[2]an!$H$39,
IF(AND(A980=[2]an!$H$38,F980=[2]an!$E$42),[2]an!$H$42,
IF(AND(A980=[2]an!$I$38,F980=[2]an!$E$40),[2]an!$I$40,IF(AND(A980=[2]an!$I$38,F980=[2]an!$E$41),[2]an!$I$41,IF(AND(A980=[2]an!$I$38,F980=[2]an!$E$39,H980&gt;=[2]an!$M$37),[2]an!$I$39,
IF(AND(A980=[2]an!$I$38,F980=[2]an!$E$39,H980&lt;[2]an!$M$37,S980="kahepoolne vajaduspõhine",U980=""),[2]an!$M$40,
IF(AND(A980=[2]an!$I$38,F980=[2]an!$E$39,H980&lt;[2]an!$M$37,S980="kahepoolne vajaduspõhine",U980&lt;&gt;""),[2]an!$I$39,
IF(AND(A980=[2]an!$I$38,F980=[2]an!$E$39,H980&lt;[2]an!$M$37,S980&lt;&gt;"kahepoolne vajaduspõhine"),[2]an!$I$39,
IF(AND(A980=[2]an!$I$38,F980=[2]an!$E$42),[2]an!$I$42,
IF(AND(A980=[2]an!$J$38,F980=[2]an!$E$40),[2]an!$J$40,IF(AND(A980=[2]an!$J$38,F980=[2]an!$E$41),[2]an!$J$41,IF(AND(A980=[2]an!$J$38,F980=[2]an!$E$39,H980&gt;=[2]an!$M$37),[2]an!$J$39,
IF(AND(A980=[2]an!$J$38,F980=[2]an!$E$39,H980&lt;[2]an!$M$37,S980="kahepoolne vajaduspõhine",U980=""),[2]an!$M$40,
IF(AND(A980=[2]an!$J$38,F980=[2]an!$E$39,H980&lt;[2]an!$M$37,S980="kahepoolne vajaduspõhine",U980&lt;&gt;""),[2]an!$J$39,
IF(AND(A980=[2]an!$J$38,F980=[2]an!$E$39,H980&lt;[2]an!$M$37,S980&lt;&gt;"kahepoolne vajaduspõhine"),[2]an!$J$39,
IF(AND(A980=[2]an!$J$38,F980=[2]an!$E$42),[2]an!$J$42,""))))))))))))))))))))))))))))</f>
        <v/>
      </c>
      <c r="Y980" s="17" t="str">
        <f>IFERROR(IF(F980="Tugigrupp",0,
IF(AND(F980="Peretoe teenus",H980&gt;=[2]an!$M$37,RANK(D980,$D980:$D980)+COUNTIFS($D$2:D980,D980,$F$2:F980,F980)-1&gt;1),"",
IF(AND(F980="Peretoe teenus",H980&gt;=[2]an!$M$37,RANK(D980,$D980:$D980)+COUNTIFS($D$2:D980,D980,$F$2:F980,F980)-1=1,MONTH(H980)=MONTH(K980)=TRUE,YEAR(H980)=YEAR(K980)=TRUE),((EOMONTH(H980,0)-H980+1)*X980)/DAY(EOMONTH(H980,0)),
IF(AND(F980="Peretoe teenus",H980&gt;=[2]an!$M$37,RANK(D980,$D980:$D980)+COUNTIFS($D$2:D980,D980,$F$2:F980,F980)-1=1),X980,
IF(AND(F980="Peretoe teenus",H980&lt;[2]an!$M$37,S980&lt;&gt;"kahepoolne vajaduspõhine",RANK(D980,$D980:$D980)+COUNTIFS($D$2:D980,D980,$F$2:F980,F980)-1=1),X980,
IF(AND(F980="Peretoe teenus",H980&lt;[2]an!$M$37,S980&lt;&gt;"kahepoolne vajaduspõhine",RANK(D980,$D980:$D980)+COUNTIFS($D$2:D980,D980,$F$2:F980,F980)-1&gt;1),"",
IF(AND(F980="Peretoe teenus",H980&lt;[2]an!$M$37,S980="kahepoolne vajaduspõhine",U980="",RANK(D980,$D980:$D980)+COUNTIFS($D$2:D980,D980,$F$2:F980,F980)-1=1),X980,
IF(AND(F980="Peretoe teenus",H980&lt;[2]an!$M$37,S980="kahepoolne vajaduspõhine",U980="",RANK(D980,$D980:$D980)+COUNTIFS($D$2:D980,D980,$F$2:F980,F980)-1&gt;1),"",
IF(AND(F980="Peretoe teenus",H980&lt;[2]an!$M$37,S980="kahepoolne vajaduspõhine",U980&lt;[2]an!$M$37,RANK(D980,$D980:$D980)+COUNTIFS($D$2:D980,D980,$F$2:F980,F980)-1=1),X980,
IF(AND(F980="Peretoe teenus",H980&lt;[2]an!$M$37,S980="kahepoolne vajaduspõhine",U980&lt;[2]an!$M$37,RANK(D980,$D980:$D980)+COUNTIFS($D$2:D980,D980,$F$2:F980,F980)-1&gt;1),"",
IF(AND(F980="Peretoe teenus",H980&lt;[2]an!$M$37,S980="kahepoolne vajaduspõhine",U980&gt;=[2]an!$M$37,U980&lt;=[2]an!$M$38,RANK(D980,$D980:$D980)+COUNTIFS($D$2:D980,D980,$F$2:F980,F980)-1=1),
((EOMONTH(U980,0)-U980+1)*X980)/DAY(EOMONTH(U980,0))+(DAY(U980)-1)*100/DAY(EOMONTH(U980,0)),
IF(AND(F980="Peretoe teenus",H980&lt;[2]an!$M$37,S980="kahepoolne vajaduspõhine",U980&gt;=[2]an!$M$37,U980&lt;=[2]an!$M$38,RANK(D980,$D980:$D980)+COUNTIFS($D$2:D980,D980,$F$2:F980,F980)-1&gt;1),"",
IF(AND(F980="Peretoe teenus",H980&lt;[2]an!$M$37,S980="kahepoolne vajaduspõhine",U980&gt;[2]an!$M$38,RANK(D980,$D980:$D980)+COUNTIFS($D$2:D980,D980,$F$2:F980,F980)-1=1),X980,
IF(AND(F980="Peretoe teenus",H980&lt;[2]an!$M$37,S980="kahepoolne vajaduspõhine",U980&gt;[2]an!$M$38,RANK(D980,$D980:$D980)+COUNTIFS($D$2:D980,D980,$F$2:F980,F980)-1&gt;1),"",X980*W980)))))))))))))),"")</f>
        <v/>
      </c>
      <c r="Z980" s="18" t="str">
        <f t="shared" si="46"/>
        <v/>
      </c>
      <c r="AA980" s="19" t="str">
        <f>IFERROR(VLOOKUP(E980,[2]an!$A$3:$B$81,2,FALSE),"")</f>
        <v/>
      </c>
      <c r="AB980" s="19" t="str">
        <f>IFERROR(VLOOKUP(AA980,[2]an!$C$2:$D$16,2,FALSE),"")</f>
        <v/>
      </c>
      <c r="AC980" s="20"/>
      <c r="AD980" s="21" t="str">
        <f>IF(A980=[2]an!$F$36,VLOOKUP([2]an!$F$36,[2]an!$F$36:$H$36,3,FALSE),IF(A980=[2]an!$F$35,VLOOKUP([2]an!$F$35,[2]an!$F$35:$H$35,3,FALSE),IF(A980=[2]an!$F$33,VLOOKUP([2]an!$F$33,[2]an!$F$33:$H$33,3,FALSE),IF(A980=[2]an!$F$31,VLOOKUP([2]an!$F$31,[2]an!$F$31:$H$31,3,FALSE),""))))</f>
        <v/>
      </c>
    </row>
    <row r="981" spans="6:30" x14ac:dyDescent="0.2">
      <c r="F981" s="10"/>
      <c r="G981" s="8" t="str">
        <f t="shared" si="47"/>
        <v/>
      </c>
      <c r="H981" s="13"/>
      <c r="K981" s="13"/>
      <c r="L981" s="10"/>
      <c r="M981" s="10"/>
      <c r="S981" s="8" t="str">
        <f>IFERROR(VLOOKUP(D981,[1]peretoe_teenus!$A$2:$L$2000,5,FALSE),"")</f>
        <v/>
      </c>
      <c r="U981" s="13"/>
      <c r="V981" s="15" t="str" cm="1">
        <f t="array" ref="V981">IFERROR(IF(AND(F981="Tugigrupp",RANK(K981,$K981:$K981)+COUNTIFS($K$2:K981,K981,$L$2:L981,L981,$M$2:M981,M981,$I$2:I981,I981,$G$2:G981,G981,$F$2:F981,F981)-1=1),SUMPRODUCT(($F$2:$F$4154=F981)*($G$2:$G$4154=G981)*($K$2:$K$4154=K981)*($I$2:$I$4154=I981)*($L$2:$L$4154=L981)*($M$2:$M$4154=M981)),""),"")</f>
        <v/>
      </c>
      <c r="W981" s="15" t="str">
        <f t="shared" si="45"/>
        <v/>
      </c>
      <c r="X981" s="16" t="str">
        <f>IF(AND(A981=[2]an!$G$38,F981=[2]an!$E$40),[2]an!$G$40,IF(AND(A981=[2]an!$G$38,F981=[2]an!$E$41),[2]an!$G$41,IF(AND(A981=[2]an!$G$38,F981=[2]an!$E$39,H981&gt;=[2]an!$M$37),[2]an!$G$39,
IF(AND(A981=[2]an!$G$38,F981=[2]an!$E$39,H981&lt;[2]an!$M$37,S981="kahepoolne vajaduspõhine",U981=""),[2]an!$M$40,
IF(AND(A981=[2]an!$G$38,F981=[2]an!$E$39,H981&lt;[2]an!$M$37,S981="kahepoolne vajaduspõhine",U981&lt;&gt;""),[2]an!$G$39,
IF(AND(A981=[2]an!$G$38,F981=[2]an!$E$39,H981&lt;[2]an!$M$37,S981&lt;&gt;"kahepoolne vajaduspõhine"),[2]an!$G$39,
IF(AND(A981=[2]an!$G$38,F981=[2]an!$E$42),[2]an!$G$42,
IF(AND(A981=[2]an!$H$38,F981=[2]an!$E$40),[2]an!$H$40,IF(AND(A981=[2]an!$H$38,F981=[2]an!$E$41),[2]an!$H$41,IF(AND(A981=[2]an!$H$38,F981=[2]an!$E$39,H981&gt;=[2]an!$M$37),[2]an!$H$39,
IF(AND(A981=[2]an!$H$38,F981=[2]an!$E$39,H981&lt;[2]an!$M$37,S981="kahepoolne vajaduspõhine",U981=""),[2]an!$M$40,
IF(AND(A981=[2]an!$H$38,F981=[2]an!$E$39,H981&lt;[2]an!$M$37,S981="kahepoolne vajaduspõhine",U981&lt;&gt;""),[2]an!$H$39,
IF(AND(A981=[2]an!$H$38,F981=[2]an!$E$39,H981&lt;[2]an!$M$37,S981&lt;&gt;"kahepoolne vajaduspõhine"),[2]an!$H$39,
IF(AND(A981=[2]an!$H$38,F981=[2]an!$E$42),[2]an!$H$42,
IF(AND(A981=[2]an!$I$38,F981=[2]an!$E$40),[2]an!$I$40,IF(AND(A981=[2]an!$I$38,F981=[2]an!$E$41),[2]an!$I$41,IF(AND(A981=[2]an!$I$38,F981=[2]an!$E$39,H981&gt;=[2]an!$M$37),[2]an!$I$39,
IF(AND(A981=[2]an!$I$38,F981=[2]an!$E$39,H981&lt;[2]an!$M$37,S981="kahepoolne vajaduspõhine",U981=""),[2]an!$M$40,
IF(AND(A981=[2]an!$I$38,F981=[2]an!$E$39,H981&lt;[2]an!$M$37,S981="kahepoolne vajaduspõhine",U981&lt;&gt;""),[2]an!$I$39,
IF(AND(A981=[2]an!$I$38,F981=[2]an!$E$39,H981&lt;[2]an!$M$37,S981&lt;&gt;"kahepoolne vajaduspõhine"),[2]an!$I$39,
IF(AND(A981=[2]an!$I$38,F981=[2]an!$E$42),[2]an!$I$42,
IF(AND(A981=[2]an!$J$38,F981=[2]an!$E$40),[2]an!$J$40,IF(AND(A981=[2]an!$J$38,F981=[2]an!$E$41),[2]an!$J$41,IF(AND(A981=[2]an!$J$38,F981=[2]an!$E$39,H981&gt;=[2]an!$M$37),[2]an!$J$39,
IF(AND(A981=[2]an!$J$38,F981=[2]an!$E$39,H981&lt;[2]an!$M$37,S981="kahepoolne vajaduspõhine",U981=""),[2]an!$M$40,
IF(AND(A981=[2]an!$J$38,F981=[2]an!$E$39,H981&lt;[2]an!$M$37,S981="kahepoolne vajaduspõhine",U981&lt;&gt;""),[2]an!$J$39,
IF(AND(A981=[2]an!$J$38,F981=[2]an!$E$39,H981&lt;[2]an!$M$37,S981&lt;&gt;"kahepoolne vajaduspõhine"),[2]an!$J$39,
IF(AND(A981=[2]an!$J$38,F981=[2]an!$E$42),[2]an!$J$42,""))))))))))))))))))))))))))))</f>
        <v/>
      </c>
      <c r="Y981" s="17" t="str">
        <f>IFERROR(IF(F981="Tugigrupp",0,
IF(AND(F981="Peretoe teenus",H981&gt;=[2]an!$M$37,RANK(D981,$D981:$D981)+COUNTIFS($D$2:D981,D981,$F$2:F981,F981)-1&gt;1),"",
IF(AND(F981="Peretoe teenus",H981&gt;=[2]an!$M$37,RANK(D981,$D981:$D981)+COUNTIFS($D$2:D981,D981,$F$2:F981,F981)-1=1,MONTH(H981)=MONTH(K981)=TRUE,YEAR(H981)=YEAR(K981)=TRUE),((EOMONTH(H981,0)-H981+1)*X981)/DAY(EOMONTH(H981,0)),
IF(AND(F981="Peretoe teenus",H981&gt;=[2]an!$M$37,RANK(D981,$D981:$D981)+COUNTIFS($D$2:D981,D981,$F$2:F981,F981)-1=1),X981,
IF(AND(F981="Peretoe teenus",H981&lt;[2]an!$M$37,S981&lt;&gt;"kahepoolne vajaduspõhine",RANK(D981,$D981:$D981)+COUNTIFS($D$2:D981,D981,$F$2:F981,F981)-1=1),X981,
IF(AND(F981="Peretoe teenus",H981&lt;[2]an!$M$37,S981&lt;&gt;"kahepoolne vajaduspõhine",RANK(D981,$D981:$D981)+COUNTIFS($D$2:D981,D981,$F$2:F981,F981)-1&gt;1),"",
IF(AND(F981="Peretoe teenus",H981&lt;[2]an!$M$37,S981="kahepoolne vajaduspõhine",U981="",RANK(D981,$D981:$D981)+COUNTIFS($D$2:D981,D981,$F$2:F981,F981)-1=1),X981,
IF(AND(F981="Peretoe teenus",H981&lt;[2]an!$M$37,S981="kahepoolne vajaduspõhine",U981="",RANK(D981,$D981:$D981)+COUNTIFS($D$2:D981,D981,$F$2:F981,F981)-1&gt;1),"",
IF(AND(F981="Peretoe teenus",H981&lt;[2]an!$M$37,S981="kahepoolne vajaduspõhine",U981&lt;[2]an!$M$37,RANK(D981,$D981:$D981)+COUNTIFS($D$2:D981,D981,$F$2:F981,F981)-1=1),X981,
IF(AND(F981="Peretoe teenus",H981&lt;[2]an!$M$37,S981="kahepoolne vajaduspõhine",U981&lt;[2]an!$M$37,RANK(D981,$D981:$D981)+COUNTIFS($D$2:D981,D981,$F$2:F981,F981)-1&gt;1),"",
IF(AND(F981="Peretoe teenus",H981&lt;[2]an!$M$37,S981="kahepoolne vajaduspõhine",U981&gt;=[2]an!$M$37,U981&lt;=[2]an!$M$38,RANK(D981,$D981:$D981)+COUNTIFS($D$2:D981,D981,$F$2:F981,F981)-1=1),
((EOMONTH(U981,0)-U981+1)*X981)/DAY(EOMONTH(U981,0))+(DAY(U981)-1)*100/DAY(EOMONTH(U981,0)),
IF(AND(F981="Peretoe teenus",H981&lt;[2]an!$M$37,S981="kahepoolne vajaduspõhine",U981&gt;=[2]an!$M$37,U981&lt;=[2]an!$M$38,RANK(D981,$D981:$D981)+COUNTIFS($D$2:D981,D981,$F$2:F981,F981)-1&gt;1),"",
IF(AND(F981="Peretoe teenus",H981&lt;[2]an!$M$37,S981="kahepoolne vajaduspõhine",U981&gt;[2]an!$M$38,RANK(D981,$D981:$D981)+COUNTIFS($D$2:D981,D981,$F$2:F981,F981)-1=1),X981,
IF(AND(F981="Peretoe teenus",H981&lt;[2]an!$M$37,S981="kahepoolne vajaduspõhine",U981&gt;[2]an!$M$38,RANK(D981,$D981:$D981)+COUNTIFS($D$2:D981,D981,$F$2:F981,F981)-1&gt;1),"",X981*W981)))))))))))))),"")</f>
        <v/>
      </c>
      <c r="Z981" s="18" t="str">
        <f t="shared" si="46"/>
        <v/>
      </c>
      <c r="AA981" s="19" t="str">
        <f>IFERROR(VLOOKUP(E981,[2]an!$A$3:$B$81,2,FALSE),"")</f>
        <v/>
      </c>
      <c r="AB981" s="19" t="str">
        <f>IFERROR(VLOOKUP(AA981,[2]an!$C$2:$D$16,2,FALSE),"")</f>
        <v/>
      </c>
      <c r="AC981" s="20"/>
      <c r="AD981" s="21" t="str">
        <f>IF(A981=[2]an!$F$36,VLOOKUP([2]an!$F$36,[2]an!$F$36:$H$36,3,FALSE),IF(A981=[2]an!$F$35,VLOOKUP([2]an!$F$35,[2]an!$F$35:$H$35,3,FALSE),IF(A981=[2]an!$F$33,VLOOKUP([2]an!$F$33,[2]an!$F$33:$H$33,3,FALSE),IF(A981=[2]an!$F$31,VLOOKUP([2]an!$F$31,[2]an!$F$31:$H$31,3,FALSE),""))))</f>
        <v/>
      </c>
    </row>
    <row r="982" spans="6:30" x14ac:dyDescent="0.2">
      <c r="F982" s="10"/>
      <c r="G982" s="8" t="str">
        <f t="shared" si="47"/>
        <v/>
      </c>
      <c r="H982" s="13"/>
      <c r="K982" s="13"/>
      <c r="L982" s="10"/>
      <c r="M982" s="10"/>
      <c r="S982" s="8" t="str">
        <f>IFERROR(VLOOKUP(D982,[1]peretoe_teenus!$A$2:$L$2000,5,FALSE),"")</f>
        <v/>
      </c>
      <c r="U982" s="13"/>
      <c r="V982" s="15" t="str" cm="1">
        <f t="array" ref="V982">IFERROR(IF(AND(F982="Tugigrupp",RANK(K982,$K982:$K982)+COUNTIFS($K$2:K982,K982,$L$2:L982,L982,$M$2:M982,M982,$I$2:I982,I982,$G$2:G982,G982,$F$2:F982,F982)-1=1),SUMPRODUCT(($F$2:$F$4154=F982)*($G$2:$G$4154=G982)*($K$2:$K$4154=K982)*($I$2:$I$4154=I982)*($L$2:$L$4154=L982)*($M$2:$M$4154=M982)),""),"")</f>
        <v/>
      </c>
      <c r="W982" s="15" t="str">
        <f t="shared" si="45"/>
        <v/>
      </c>
      <c r="X982" s="16" t="str">
        <f>IF(AND(A982=[2]an!$G$38,F982=[2]an!$E$40),[2]an!$G$40,IF(AND(A982=[2]an!$G$38,F982=[2]an!$E$41),[2]an!$G$41,IF(AND(A982=[2]an!$G$38,F982=[2]an!$E$39,H982&gt;=[2]an!$M$37),[2]an!$G$39,
IF(AND(A982=[2]an!$G$38,F982=[2]an!$E$39,H982&lt;[2]an!$M$37,S982="kahepoolne vajaduspõhine",U982=""),[2]an!$M$40,
IF(AND(A982=[2]an!$G$38,F982=[2]an!$E$39,H982&lt;[2]an!$M$37,S982="kahepoolne vajaduspõhine",U982&lt;&gt;""),[2]an!$G$39,
IF(AND(A982=[2]an!$G$38,F982=[2]an!$E$39,H982&lt;[2]an!$M$37,S982&lt;&gt;"kahepoolne vajaduspõhine"),[2]an!$G$39,
IF(AND(A982=[2]an!$G$38,F982=[2]an!$E$42),[2]an!$G$42,
IF(AND(A982=[2]an!$H$38,F982=[2]an!$E$40),[2]an!$H$40,IF(AND(A982=[2]an!$H$38,F982=[2]an!$E$41),[2]an!$H$41,IF(AND(A982=[2]an!$H$38,F982=[2]an!$E$39,H982&gt;=[2]an!$M$37),[2]an!$H$39,
IF(AND(A982=[2]an!$H$38,F982=[2]an!$E$39,H982&lt;[2]an!$M$37,S982="kahepoolne vajaduspõhine",U982=""),[2]an!$M$40,
IF(AND(A982=[2]an!$H$38,F982=[2]an!$E$39,H982&lt;[2]an!$M$37,S982="kahepoolne vajaduspõhine",U982&lt;&gt;""),[2]an!$H$39,
IF(AND(A982=[2]an!$H$38,F982=[2]an!$E$39,H982&lt;[2]an!$M$37,S982&lt;&gt;"kahepoolne vajaduspõhine"),[2]an!$H$39,
IF(AND(A982=[2]an!$H$38,F982=[2]an!$E$42),[2]an!$H$42,
IF(AND(A982=[2]an!$I$38,F982=[2]an!$E$40),[2]an!$I$40,IF(AND(A982=[2]an!$I$38,F982=[2]an!$E$41),[2]an!$I$41,IF(AND(A982=[2]an!$I$38,F982=[2]an!$E$39,H982&gt;=[2]an!$M$37),[2]an!$I$39,
IF(AND(A982=[2]an!$I$38,F982=[2]an!$E$39,H982&lt;[2]an!$M$37,S982="kahepoolne vajaduspõhine",U982=""),[2]an!$M$40,
IF(AND(A982=[2]an!$I$38,F982=[2]an!$E$39,H982&lt;[2]an!$M$37,S982="kahepoolne vajaduspõhine",U982&lt;&gt;""),[2]an!$I$39,
IF(AND(A982=[2]an!$I$38,F982=[2]an!$E$39,H982&lt;[2]an!$M$37,S982&lt;&gt;"kahepoolne vajaduspõhine"),[2]an!$I$39,
IF(AND(A982=[2]an!$I$38,F982=[2]an!$E$42),[2]an!$I$42,
IF(AND(A982=[2]an!$J$38,F982=[2]an!$E$40),[2]an!$J$40,IF(AND(A982=[2]an!$J$38,F982=[2]an!$E$41),[2]an!$J$41,IF(AND(A982=[2]an!$J$38,F982=[2]an!$E$39,H982&gt;=[2]an!$M$37),[2]an!$J$39,
IF(AND(A982=[2]an!$J$38,F982=[2]an!$E$39,H982&lt;[2]an!$M$37,S982="kahepoolne vajaduspõhine",U982=""),[2]an!$M$40,
IF(AND(A982=[2]an!$J$38,F982=[2]an!$E$39,H982&lt;[2]an!$M$37,S982="kahepoolne vajaduspõhine",U982&lt;&gt;""),[2]an!$J$39,
IF(AND(A982=[2]an!$J$38,F982=[2]an!$E$39,H982&lt;[2]an!$M$37,S982&lt;&gt;"kahepoolne vajaduspõhine"),[2]an!$J$39,
IF(AND(A982=[2]an!$J$38,F982=[2]an!$E$42),[2]an!$J$42,""))))))))))))))))))))))))))))</f>
        <v/>
      </c>
      <c r="Y982" s="17" t="str">
        <f>IFERROR(IF(F982="Tugigrupp",0,
IF(AND(F982="Peretoe teenus",H982&gt;=[2]an!$M$37,RANK(D982,$D982:$D982)+COUNTIFS($D$2:D982,D982,$F$2:F982,F982)-1&gt;1),"",
IF(AND(F982="Peretoe teenus",H982&gt;=[2]an!$M$37,RANK(D982,$D982:$D982)+COUNTIFS($D$2:D982,D982,$F$2:F982,F982)-1=1,MONTH(H982)=MONTH(K982)=TRUE,YEAR(H982)=YEAR(K982)=TRUE),((EOMONTH(H982,0)-H982+1)*X982)/DAY(EOMONTH(H982,0)),
IF(AND(F982="Peretoe teenus",H982&gt;=[2]an!$M$37,RANK(D982,$D982:$D982)+COUNTIFS($D$2:D982,D982,$F$2:F982,F982)-1=1),X982,
IF(AND(F982="Peretoe teenus",H982&lt;[2]an!$M$37,S982&lt;&gt;"kahepoolne vajaduspõhine",RANK(D982,$D982:$D982)+COUNTIFS($D$2:D982,D982,$F$2:F982,F982)-1=1),X982,
IF(AND(F982="Peretoe teenus",H982&lt;[2]an!$M$37,S982&lt;&gt;"kahepoolne vajaduspõhine",RANK(D982,$D982:$D982)+COUNTIFS($D$2:D982,D982,$F$2:F982,F982)-1&gt;1),"",
IF(AND(F982="Peretoe teenus",H982&lt;[2]an!$M$37,S982="kahepoolne vajaduspõhine",U982="",RANK(D982,$D982:$D982)+COUNTIFS($D$2:D982,D982,$F$2:F982,F982)-1=1),X982,
IF(AND(F982="Peretoe teenus",H982&lt;[2]an!$M$37,S982="kahepoolne vajaduspõhine",U982="",RANK(D982,$D982:$D982)+COUNTIFS($D$2:D982,D982,$F$2:F982,F982)-1&gt;1),"",
IF(AND(F982="Peretoe teenus",H982&lt;[2]an!$M$37,S982="kahepoolne vajaduspõhine",U982&lt;[2]an!$M$37,RANK(D982,$D982:$D982)+COUNTIFS($D$2:D982,D982,$F$2:F982,F982)-1=1),X982,
IF(AND(F982="Peretoe teenus",H982&lt;[2]an!$M$37,S982="kahepoolne vajaduspõhine",U982&lt;[2]an!$M$37,RANK(D982,$D982:$D982)+COUNTIFS($D$2:D982,D982,$F$2:F982,F982)-1&gt;1),"",
IF(AND(F982="Peretoe teenus",H982&lt;[2]an!$M$37,S982="kahepoolne vajaduspõhine",U982&gt;=[2]an!$M$37,U982&lt;=[2]an!$M$38,RANK(D982,$D982:$D982)+COUNTIFS($D$2:D982,D982,$F$2:F982,F982)-1=1),
((EOMONTH(U982,0)-U982+1)*X982)/DAY(EOMONTH(U982,0))+(DAY(U982)-1)*100/DAY(EOMONTH(U982,0)),
IF(AND(F982="Peretoe teenus",H982&lt;[2]an!$M$37,S982="kahepoolne vajaduspõhine",U982&gt;=[2]an!$M$37,U982&lt;=[2]an!$M$38,RANK(D982,$D982:$D982)+COUNTIFS($D$2:D982,D982,$F$2:F982,F982)-1&gt;1),"",
IF(AND(F982="Peretoe teenus",H982&lt;[2]an!$M$37,S982="kahepoolne vajaduspõhine",U982&gt;[2]an!$M$38,RANK(D982,$D982:$D982)+COUNTIFS($D$2:D982,D982,$F$2:F982,F982)-1=1),X982,
IF(AND(F982="Peretoe teenus",H982&lt;[2]an!$M$37,S982="kahepoolne vajaduspõhine",U982&gt;[2]an!$M$38,RANK(D982,$D982:$D982)+COUNTIFS($D$2:D982,D982,$F$2:F982,F982)-1&gt;1),"",X982*W982)))))))))))))),"")</f>
        <v/>
      </c>
      <c r="Z982" s="18" t="str">
        <f t="shared" si="46"/>
        <v/>
      </c>
      <c r="AA982" s="19" t="str">
        <f>IFERROR(VLOOKUP(E982,[2]an!$A$3:$B$81,2,FALSE),"")</f>
        <v/>
      </c>
      <c r="AB982" s="19" t="str">
        <f>IFERROR(VLOOKUP(AA982,[2]an!$C$2:$D$16,2,FALSE),"")</f>
        <v/>
      </c>
      <c r="AC982" s="20"/>
      <c r="AD982" s="21" t="str">
        <f>IF(A982=[2]an!$F$36,VLOOKUP([2]an!$F$36,[2]an!$F$36:$H$36,3,FALSE),IF(A982=[2]an!$F$35,VLOOKUP([2]an!$F$35,[2]an!$F$35:$H$35,3,FALSE),IF(A982=[2]an!$F$33,VLOOKUP([2]an!$F$33,[2]an!$F$33:$H$33,3,FALSE),IF(A982=[2]an!$F$31,VLOOKUP([2]an!$F$31,[2]an!$F$31:$H$31,3,FALSE),""))))</f>
        <v/>
      </c>
    </row>
    <row r="983" spans="6:30" x14ac:dyDescent="0.2">
      <c r="F983" s="10"/>
      <c r="G983" s="8" t="str">
        <f t="shared" si="47"/>
        <v/>
      </c>
      <c r="H983" s="13"/>
      <c r="K983" s="13"/>
      <c r="L983" s="10"/>
      <c r="M983" s="10"/>
      <c r="S983" s="8" t="str">
        <f>IFERROR(VLOOKUP(D983,[1]peretoe_teenus!$A$2:$L$2000,5,FALSE),"")</f>
        <v/>
      </c>
      <c r="U983" s="13"/>
      <c r="V983" s="15" t="str" cm="1">
        <f t="array" ref="V983">IFERROR(IF(AND(F983="Tugigrupp",RANK(K983,$K983:$K983)+COUNTIFS($K$2:K983,K983,$L$2:L983,L983,$M$2:M983,M983,$I$2:I983,I983,$G$2:G983,G983,$F$2:F983,F983)-1=1),SUMPRODUCT(($F$2:$F$4154=F983)*($G$2:$G$4154=G983)*($K$2:$K$4154=K983)*($I$2:$I$4154=I983)*($L$2:$L$4154=L983)*($M$2:$M$4154=M983)),""),"")</f>
        <v/>
      </c>
      <c r="W983" s="15" t="str">
        <f t="shared" si="45"/>
        <v/>
      </c>
      <c r="X983" s="16" t="str">
        <f>IF(AND(A983=[2]an!$G$38,F983=[2]an!$E$40),[2]an!$G$40,IF(AND(A983=[2]an!$G$38,F983=[2]an!$E$41),[2]an!$G$41,IF(AND(A983=[2]an!$G$38,F983=[2]an!$E$39,H983&gt;=[2]an!$M$37),[2]an!$G$39,
IF(AND(A983=[2]an!$G$38,F983=[2]an!$E$39,H983&lt;[2]an!$M$37,S983="kahepoolne vajaduspõhine",U983=""),[2]an!$M$40,
IF(AND(A983=[2]an!$G$38,F983=[2]an!$E$39,H983&lt;[2]an!$M$37,S983="kahepoolne vajaduspõhine",U983&lt;&gt;""),[2]an!$G$39,
IF(AND(A983=[2]an!$G$38,F983=[2]an!$E$39,H983&lt;[2]an!$M$37,S983&lt;&gt;"kahepoolne vajaduspõhine"),[2]an!$G$39,
IF(AND(A983=[2]an!$G$38,F983=[2]an!$E$42),[2]an!$G$42,
IF(AND(A983=[2]an!$H$38,F983=[2]an!$E$40),[2]an!$H$40,IF(AND(A983=[2]an!$H$38,F983=[2]an!$E$41),[2]an!$H$41,IF(AND(A983=[2]an!$H$38,F983=[2]an!$E$39,H983&gt;=[2]an!$M$37),[2]an!$H$39,
IF(AND(A983=[2]an!$H$38,F983=[2]an!$E$39,H983&lt;[2]an!$M$37,S983="kahepoolne vajaduspõhine",U983=""),[2]an!$M$40,
IF(AND(A983=[2]an!$H$38,F983=[2]an!$E$39,H983&lt;[2]an!$M$37,S983="kahepoolne vajaduspõhine",U983&lt;&gt;""),[2]an!$H$39,
IF(AND(A983=[2]an!$H$38,F983=[2]an!$E$39,H983&lt;[2]an!$M$37,S983&lt;&gt;"kahepoolne vajaduspõhine"),[2]an!$H$39,
IF(AND(A983=[2]an!$H$38,F983=[2]an!$E$42),[2]an!$H$42,
IF(AND(A983=[2]an!$I$38,F983=[2]an!$E$40),[2]an!$I$40,IF(AND(A983=[2]an!$I$38,F983=[2]an!$E$41),[2]an!$I$41,IF(AND(A983=[2]an!$I$38,F983=[2]an!$E$39,H983&gt;=[2]an!$M$37),[2]an!$I$39,
IF(AND(A983=[2]an!$I$38,F983=[2]an!$E$39,H983&lt;[2]an!$M$37,S983="kahepoolne vajaduspõhine",U983=""),[2]an!$M$40,
IF(AND(A983=[2]an!$I$38,F983=[2]an!$E$39,H983&lt;[2]an!$M$37,S983="kahepoolne vajaduspõhine",U983&lt;&gt;""),[2]an!$I$39,
IF(AND(A983=[2]an!$I$38,F983=[2]an!$E$39,H983&lt;[2]an!$M$37,S983&lt;&gt;"kahepoolne vajaduspõhine"),[2]an!$I$39,
IF(AND(A983=[2]an!$I$38,F983=[2]an!$E$42),[2]an!$I$42,
IF(AND(A983=[2]an!$J$38,F983=[2]an!$E$40),[2]an!$J$40,IF(AND(A983=[2]an!$J$38,F983=[2]an!$E$41),[2]an!$J$41,IF(AND(A983=[2]an!$J$38,F983=[2]an!$E$39,H983&gt;=[2]an!$M$37),[2]an!$J$39,
IF(AND(A983=[2]an!$J$38,F983=[2]an!$E$39,H983&lt;[2]an!$M$37,S983="kahepoolne vajaduspõhine",U983=""),[2]an!$M$40,
IF(AND(A983=[2]an!$J$38,F983=[2]an!$E$39,H983&lt;[2]an!$M$37,S983="kahepoolne vajaduspõhine",U983&lt;&gt;""),[2]an!$J$39,
IF(AND(A983=[2]an!$J$38,F983=[2]an!$E$39,H983&lt;[2]an!$M$37,S983&lt;&gt;"kahepoolne vajaduspõhine"),[2]an!$J$39,
IF(AND(A983=[2]an!$J$38,F983=[2]an!$E$42),[2]an!$J$42,""))))))))))))))))))))))))))))</f>
        <v/>
      </c>
      <c r="Y983" s="17" t="str">
        <f>IFERROR(IF(F983="Tugigrupp",0,
IF(AND(F983="Peretoe teenus",H983&gt;=[2]an!$M$37,RANK(D983,$D983:$D983)+COUNTIFS($D$2:D983,D983,$F$2:F983,F983)-1&gt;1),"",
IF(AND(F983="Peretoe teenus",H983&gt;=[2]an!$M$37,RANK(D983,$D983:$D983)+COUNTIFS($D$2:D983,D983,$F$2:F983,F983)-1=1,MONTH(H983)=MONTH(K983)=TRUE,YEAR(H983)=YEAR(K983)=TRUE),((EOMONTH(H983,0)-H983+1)*X983)/DAY(EOMONTH(H983,0)),
IF(AND(F983="Peretoe teenus",H983&gt;=[2]an!$M$37,RANK(D983,$D983:$D983)+COUNTIFS($D$2:D983,D983,$F$2:F983,F983)-1=1),X983,
IF(AND(F983="Peretoe teenus",H983&lt;[2]an!$M$37,S983&lt;&gt;"kahepoolne vajaduspõhine",RANK(D983,$D983:$D983)+COUNTIFS($D$2:D983,D983,$F$2:F983,F983)-1=1),X983,
IF(AND(F983="Peretoe teenus",H983&lt;[2]an!$M$37,S983&lt;&gt;"kahepoolne vajaduspõhine",RANK(D983,$D983:$D983)+COUNTIFS($D$2:D983,D983,$F$2:F983,F983)-1&gt;1),"",
IF(AND(F983="Peretoe teenus",H983&lt;[2]an!$M$37,S983="kahepoolne vajaduspõhine",U983="",RANK(D983,$D983:$D983)+COUNTIFS($D$2:D983,D983,$F$2:F983,F983)-1=1),X983,
IF(AND(F983="Peretoe teenus",H983&lt;[2]an!$M$37,S983="kahepoolne vajaduspõhine",U983="",RANK(D983,$D983:$D983)+COUNTIFS($D$2:D983,D983,$F$2:F983,F983)-1&gt;1),"",
IF(AND(F983="Peretoe teenus",H983&lt;[2]an!$M$37,S983="kahepoolne vajaduspõhine",U983&lt;[2]an!$M$37,RANK(D983,$D983:$D983)+COUNTIFS($D$2:D983,D983,$F$2:F983,F983)-1=1),X983,
IF(AND(F983="Peretoe teenus",H983&lt;[2]an!$M$37,S983="kahepoolne vajaduspõhine",U983&lt;[2]an!$M$37,RANK(D983,$D983:$D983)+COUNTIFS($D$2:D983,D983,$F$2:F983,F983)-1&gt;1),"",
IF(AND(F983="Peretoe teenus",H983&lt;[2]an!$M$37,S983="kahepoolne vajaduspõhine",U983&gt;=[2]an!$M$37,U983&lt;=[2]an!$M$38,RANK(D983,$D983:$D983)+COUNTIFS($D$2:D983,D983,$F$2:F983,F983)-1=1),
((EOMONTH(U983,0)-U983+1)*X983)/DAY(EOMONTH(U983,0))+(DAY(U983)-1)*100/DAY(EOMONTH(U983,0)),
IF(AND(F983="Peretoe teenus",H983&lt;[2]an!$M$37,S983="kahepoolne vajaduspõhine",U983&gt;=[2]an!$M$37,U983&lt;=[2]an!$M$38,RANK(D983,$D983:$D983)+COUNTIFS($D$2:D983,D983,$F$2:F983,F983)-1&gt;1),"",
IF(AND(F983="Peretoe teenus",H983&lt;[2]an!$M$37,S983="kahepoolne vajaduspõhine",U983&gt;[2]an!$M$38,RANK(D983,$D983:$D983)+COUNTIFS($D$2:D983,D983,$F$2:F983,F983)-1=1),X983,
IF(AND(F983="Peretoe teenus",H983&lt;[2]an!$M$37,S983="kahepoolne vajaduspõhine",U983&gt;[2]an!$M$38,RANK(D983,$D983:$D983)+COUNTIFS($D$2:D983,D983,$F$2:F983,F983)-1&gt;1),"",X983*W983)))))))))))))),"")</f>
        <v/>
      </c>
      <c r="Z983" s="18" t="str">
        <f t="shared" si="46"/>
        <v/>
      </c>
      <c r="AA983" s="19" t="str">
        <f>IFERROR(VLOOKUP(E983,[2]an!$A$3:$B$81,2,FALSE),"")</f>
        <v/>
      </c>
      <c r="AB983" s="19" t="str">
        <f>IFERROR(VLOOKUP(AA983,[2]an!$C$2:$D$16,2,FALSE),"")</f>
        <v/>
      </c>
      <c r="AC983" s="20"/>
      <c r="AD983" s="21" t="str">
        <f>IF(A983=[2]an!$F$36,VLOOKUP([2]an!$F$36,[2]an!$F$36:$H$36,3,FALSE),IF(A983=[2]an!$F$35,VLOOKUP([2]an!$F$35,[2]an!$F$35:$H$35,3,FALSE),IF(A983=[2]an!$F$33,VLOOKUP([2]an!$F$33,[2]an!$F$33:$H$33,3,FALSE),IF(A983=[2]an!$F$31,VLOOKUP([2]an!$F$31,[2]an!$F$31:$H$31,3,FALSE),""))))</f>
        <v/>
      </c>
    </row>
    <row r="984" spans="6:30" x14ac:dyDescent="0.2">
      <c r="F984" s="10"/>
      <c r="G984" s="8" t="str">
        <f t="shared" si="47"/>
        <v/>
      </c>
      <c r="H984" s="13"/>
      <c r="K984" s="13"/>
      <c r="L984" s="10"/>
      <c r="M984" s="10"/>
      <c r="S984" s="8" t="str">
        <f>IFERROR(VLOOKUP(D984,[1]peretoe_teenus!$A$2:$L$2000,5,FALSE),"")</f>
        <v/>
      </c>
      <c r="U984" s="13"/>
      <c r="V984" s="15" t="str" cm="1">
        <f t="array" ref="V984">IFERROR(IF(AND(F984="Tugigrupp",RANK(K984,$K984:$K984)+COUNTIFS($K$2:K984,K984,$L$2:L984,L984,$M$2:M984,M984,$I$2:I984,I984,$G$2:G984,G984,$F$2:F984,F984)-1=1),SUMPRODUCT(($F$2:$F$4154=F984)*($G$2:$G$4154=G984)*($K$2:$K$4154=K984)*($I$2:$I$4154=I984)*($L$2:$L$4154=L984)*($M$2:$M$4154=M984)),""),"")</f>
        <v/>
      </c>
      <c r="W984" s="15" t="str">
        <f t="shared" si="45"/>
        <v/>
      </c>
      <c r="X984" s="16" t="str">
        <f>IF(AND(A984=[2]an!$G$38,F984=[2]an!$E$40),[2]an!$G$40,IF(AND(A984=[2]an!$G$38,F984=[2]an!$E$41),[2]an!$G$41,IF(AND(A984=[2]an!$G$38,F984=[2]an!$E$39,H984&gt;=[2]an!$M$37),[2]an!$G$39,
IF(AND(A984=[2]an!$G$38,F984=[2]an!$E$39,H984&lt;[2]an!$M$37,S984="kahepoolne vajaduspõhine",U984=""),[2]an!$M$40,
IF(AND(A984=[2]an!$G$38,F984=[2]an!$E$39,H984&lt;[2]an!$M$37,S984="kahepoolne vajaduspõhine",U984&lt;&gt;""),[2]an!$G$39,
IF(AND(A984=[2]an!$G$38,F984=[2]an!$E$39,H984&lt;[2]an!$M$37,S984&lt;&gt;"kahepoolne vajaduspõhine"),[2]an!$G$39,
IF(AND(A984=[2]an!$G$38,F984=[2]an!$E$42),[2]an!$G$42,
IF(AND(A984=[2]an!$H$38,F984=[2]an!$E$40),[2]an!$H$40,IF(AND(A984=[2]an!$H$38,F984=[2]an!$E$41),[2]an!$H$41,IF(AND(A984=[2]an!$H$38,F984=[2]an!$E$39,H984&gt;=[2]an!$M$37),[2]an!$H$39,
IF(AND(A984=[2]an!$H$38,F984=[2]an!$E$39,H984&lt;[2]an!$M$37,S984="kahepoolne vajaduspõhine",U984=""),[2]an!$M$40,
IF(AND(A984=[2]an!$H$38,F984=[2]an!$E$39,H984&lt;[2]an!$M$37,S984="kahepoolne vajaduspõhine",U984&lt;&gt;""),[2]an!$H$39,
IF(AND(A984=[2]an!$H$38,F984=[2]an!$E$39,H984&lt;[2]an!$M$37,S984&lt;&gt;"kahepoolne vajaduspõhine"),[2]an!$H$39,
IF(AND(A984=[2]an!$H$38,F984=[2]an!$E$42),[2]an!$H$42,
IF(AND(A984=[2]an!$I$38,F984=[2]an!$E$40),[2]an!$I$40,IF(AND(A984=[2]an!$I$38,F984=[2]an!$E$41),[2]an!$I$41,IF(AND(A984=[2]an!$I$38,F984=[2]an!$E$39,H984&gt;=[2]an!$M$37),[2]an!$I$39,
IF(AND(A984=[2]an!$I$38,F984=[2]an!$E$39,H984&lt;[2]an!$M$37,S984="kahepoolne vajaduspõhine",U984=""),[2]an!$M$40,
IF(AND(A984=[2]an!$I$38,F984=[2]an!$E$39,H984&lt;[2]an!$M$37,S984="kahepoolne vajaduspõhine",U984&lt;&gt;""),[2]an!$I$39,
IF(AND(A984=[2]an!$I$38,F984=[2]an!$E$39,H984&lt;[2]an!$M$37,S984&lt;&gt;"kahepoolne vajaduspõhine"),[2]an!$I$39,
IF(AND(A984=[2]an!$I$38,F984=[2]an!$E$42),[2]an!$I$42,
IF(AND(A984=[2]an!$J$38,F984=[2]an!$E$40),[2]an!$J$40,IF(AND(A984=[2]an!$J$38,F984=[2]an!$E$41),[2]an!$J$41,IF(AND(A984=[2]an!$J$38,F984=[2]an!$E$39,H984&gt;=[2]an!$M$37),[2]an!$J$39,
IF(AND(A984=[2]an!$J$38,F984=[2]an!$E$39,H984&lt;[2]an!$M$37,S984="kahepoolne vajaduspõhine",U984=""),[2]an!$M$40,
IF(AND(A984=[2]an!$J$38,F984=[2]an!$E$39,H984&lt;[2]an!$M$37,S984="kahepoolne vajaduspõhine",U984&lt;&gt;""),[2]an!$J$39,
IF(AND(A984=[2]an!$J$38,F984=[2]an!$E$39,H984&lt;[2]an!$M$37,S984&lt;&gt;"kahepoolne vajaduspõhine"),[2]an!$J$39,
IF(AND(A984=[2]an!$J$38,F984=[2]an!$E$42),[2]an!$J$42,""))))))))))))))))))))))))))))</f>
        <v/>
      </c>
      <c r="Y984" s="17" t="str">
        <f>IFERROR(IF(F984="Tugigrupp",0,
IF(AND(F984="Peretoe teenus",H984&gt;=[2]an!$M$37,RANK(D984,$D984:$D984)+COUNTIFS($D$2:D984,D984,$F$2:F984,F984)-1&gt;1),"",
IF(AND(F984="Peretoe teenus",H984&gt;=[2]an!$M$37,RANK(D984,$D984:$D984)+COUNTIFS($D$2:D984,D984,$F$2:F984,F984)-1=1,MONTH(H984)=MONTH(K984)=TRUE,YEAR(H984)=YEAR(K984)=TRUE),((EOMONTH(H984,0)-H984+1)*X984)/DAY(EOMONTH(H984,0)),
IF(AND(F984="Peretoe teenus",H984&gt;=[2]an!$M$37,RANK(D984,$D984:$D984)+COUNTIFS($D$2:D984,D984,$F$2:F984,F984)-1=1),X984,
IF(AND(F984="Peretoe teenus",H984&lt;[2]an!$M$37,S984&lt;&gt;"kahepoolne vajaduspõhine",RANK(D984,$D984:$D984)+COUNTIFS($D$2:D984,D984,$F$2:F984,F984)-1=1),X984,
IF(AND(F984="Peretoe teenus",H984&lt;[2]an!$M$37,S984&lt;&gt;"kahepoolne vajaduspõhine",RANK(D984,$D984:$D984)+COUNTIFS($D$2:D984,D984,$F$2:F984,F984)-1&gt;1),"",
IF(AND(F984="Peretoe teenus",H984&lt;[2]an!$M$37,S984="kahepoolne vajaduspõhine",U984="",RANK(D984,$D984:$D984)+COUNTIFS($D$2:D984,D984,$F$2:F984,F984)-1=1),X984,
IF(AND(F984="Peretoe teenus",H984&lt;[2]an!$M$37,S984="kahepoolne vajaduspõhine",U984="",RANK(D984,$D984:$D984)+COUNTIFS($D$2:D984,D984,$F$2:F984,F984)-1&gt;1),"",
IF(AND(F984="Peretoe teenus",H984&lt;[2]an!$M$37,S984="kahepoolne vajaduspõhine",U984&lt;[2]an!$M$37,RANK(D984,$D984:$D984)+COUNTIFS($D$2:D984,D984,$F$2:F984,F984)-1=1),X984,
IF(AND(F984="Peretoe teenus",H984&lt;[2]an!$M$37,S984="kahepoolne vajaduspõhine",U984&lt;[2]an!$M$37,RANK(D984,$D984:$D984)+COUNTIFS($D$2:D984,D984,$F$2:F984,F984)-1&gt;1),"",
IF(AND(F984="Peretoe teenus",H984&lt;[2]an!$M$37,S984="kahepoolne vajaduspõhine",U984&gt;=[2]an!$M$37,U984&lt;=[2]an!$M$38,RANK(D984,$D984:$D984)+COUNTIFS($D$2:D984,D984,$F$2:F984,F984)-1=1),
((EOMONTH(U984,0)-U984+1)*X984)/DAY(EOMONTH(U984,0))+(DAY(U984)-1)*100/DAY(EOMONTH(U984,0)),
IF(AND(F984="Peretoe teenus",H984&lt;[2]an!$M$37,S984="kahepoolne vajaduspõhine",U984&gt;=[2]an!$M$37,U984&lt;=[2]an!$M$38,RANK(D984,$D984:$D984)+COUNTIFS($D$2:D984,D984,$F$2:F984,F984)-1&gt;1),"",
IF(AND(F984="Peretoe teenus",H984&lt;[2]an!$M$37,S984="kahepoolne vajaduspõhine",U984&gt;[2]an!$M$38,RANK(D984,$D984:$D984)+COUNTIFS($D$2:D984,D984,$F$2:F984,F984)-1=1),X984,
IF(AND(F984="Peretoe teenus",H984&lt;[2]an!$M$37,S984="kahepoolne vajaduspõhine",U984&gt;[2]an!$M$38,RANK(D984,$D984:$D984)+COUNTIFS($D$2:D984,D984,$F$2:F984,F984)-1&gt;1),"",X984*W984)))))))))))))),"")</f>
        <v/>
      </c>
      <c r="Z984" s="18" t="str">
        <f t="shared" si="46"/>
        <v/>
      </c>
      <c r="AA984" s="19" t="str">
        <f>IFERROR(VLOOKUP(E984,[2]an!$A$3:$B$81,2,FALSE),"")</f>
        <v/>
      </c>
      <c r="AB984" s="19" t="str">
        <f>IFERROR(VLOOKUP(AA984,[2]an!$C$2:$D$16,2,FALSE),"")</f>
        <v/>
      </c>
      <c r="AC984" s="20"/>
      <c r="AD984" s="21" t="str">
        <f>IF(A984=[2]an!$F$36,VLOOKUP([2]an!$F$36,[2]an!$F$36:$H$36,3,FALSE),IF(A984=[2]an!$F$35,VLOOKUP([2]an!$F$35,[2]an!$F$35:$H$35,3,FALSE),IF(A984=[2]an!$F$33,VLOOKUP([2]an!$F$33,[2]an!$F$33:$H$33,3,FALSE),IF(A984=[2]an!$F$31,VLOOKUP([2]an!$F$31,[2]an!$F$31:$H$31,3,FALSE),""))))</f>
        <v/>
      </c>
    </row>
    <row r="985" spans="6:30" x14ac:dyDescent="0.2">
      <c r="F985" s="10"/>
      <c r="G985" s="8" t="str">
        <f t="shared" si="47"/>
        <v/>
      </c>
      <c r="H985" s="13"/>
      <c r="K985" s="13"/>
      <c r="L985" s="10"/>
      <c r="M985" s="10"/>
      <c r="S985" s="8" t="str">
        <f>IFERROR(VLOOKUP(D985,[1]peretoe_teenus!$A$2:$L$2000,5,FALSE),"")</f>
        <v/>
      </c>
      <c r="U985" s="13"/>
      <c r="V985" s="15" t="str" cm="1">
        <f t="array" ref="V985">IFERROR(IF(AND(F985="Tugigrupp",RANK(K985,$K985:$K985)+COUNTIFS($K$2:K985,K985,$L$2:L985,L985,$M$2:M985,M985,$I$2:I985,I985,$G$2:G985,G985,$F$2:F985,F985)-1=1),SUMPRODUCT(($F$2:$F$4154=F985)*($G$2:$G$4154=G985)*($K$2:$K$4154=K985)*($I$2:$I$4154=I985)*($L$2:$L$4154=L985)*($M$2:$M$4154=M985)),""),"")</f>
        <v/>
      </c>
      <c r="W985" s="15" t="str">
        <f t="shared" si="45"/>
        <v/>
      </c>
      <c r="X985" s="16" t="str">
        <f>IF(AND(A985=[2]an!$G$38,F985=[2]an!$E$40),[2]an!$G$40,IF(AND(A985=[2]an!$G$38,F985=[2]an!$E$41),[2]an!$G$41,IF(AND(A985=[2]an!$G$38,F985=[2]an!$E$39,H985&gt;=[2]an!$M$37),[2]an!$G$39,
IF(AND(A985=[2]an!$G$38,F985=[2]an!$E$39,H985&lt;[2]an!$M$37,S985="kahepoolne vajaduspõhine",U985=""),[2]an!$M$40,
IF(AND(A985=[2]an!$G$38,F985=[2]an!$E$39,H985&lt;[2]an!$M$37,S985="kahepoolne vajaduspõhine",U985&lt;&gt;""),[2]an!$G$39,
IF(AND(A985=[2]an!$G$38,F985=[2]an!$E$39,H985&lt;[2]an!$M$37,S985&lt;&gt;"kahepoolne vajaduspõhine"),[2]an!$G$39,
IF(AND(A985=[2]an!$G$38,F985=[2]an!$E$42),[2]an!$G$42,
IF(AND(A985=[2]an!$H$38,F985=[2]an!$E$40),[2]an!$H$40,IF(AND(A985=[2]an!$H$38,F985=[2]an!$E$41),[2]an!$H$41,IF(AND(A985=[2]an!$H$38,F985=[2]an!$E$39,H985&gt;=[2]an!$M$37),[2]an!$H$39,
IF(AND(A985=[2]an!$H$38,F985=[2]an!$E$39,H985&lt;[2]an!$M$37,S985="kahepoolne vajaduspõhine",U985=""),[2]an!$M$40,
IF(AND(A985=[2]an!$H$38,F985=[2]an!$E$39,H985&lt;[2]an!$M$37,S985="kahepoolne vajaduspõhine",U985&lt;&gt;""),[2]an!$H$39,
IF(AND(A985=[2]an!$H$38,F985=[2]an!$E$39,H985&lt;[2]an!$M$37,S985&lt;&gt;"kahepoolne vajaduspõhine"),[2]an!$H$39,
IF(AND(A985=[2]an!$H$38,F985=[2]an!$E$42),[2]an!$H$42,
IF(AND(A985=[2]an!$I$38,F985=[2]an!$E$40),[2]an!$I$40,IF(AND(A985=[2]an!$I$38,F985=[2]an!$E$41),[2]an!$I$41,IF(AND(A985=[2]an!$I$38,F985=[2]an!$E$39,H985&gt;=[2]an!$M$37),[2]an!$I$39,
IF(AND(A985=[2]an!$I$38,F985=[2]an!$E$39,H985&lt;[2]an!$M$37,S985="kahepoolne vajaduspõhine",U985=""),[2]an!$M$40,
IF(AND(A985=[2]an!$I$38,F985=[2]an!$E$39,H985&lt;[2]an!$M$37,S985="kahepoolne vajaduspõhine",U985&lt;&gt;""),[2]an!$I$39,
IF(AND(A985=[2]an!$I$38,F985=[2]an!$E$39,H985&lt;[2]an!$M$37,S985&lt;&gt;"kahepoolne vajaduspõhine"),[2]an!$I$39,
IF(AND(A985=[2]an!$I$38,F985=[2]an!$E$42),[2]an!$I$42,
IF(AND(A985=[2]an!$J$38,F985=[2]an!$E$40),[2]an!$J$40,IF(AND(A985=[2]an!$J$38,F985=[2]an!$E$41),[2]an!$J$41,IF(AND(A985=[2]an!$J$38,F985=[2]an!$E$39,H985&gt;=[2]an!$M$37),[2]an!$J$39,
IF(AND(A985=[2]an!$J$38,F985=[2]an!$E$39,H985&lt;[2]an!$M$37,S985="kahepoolne vajaduspõhine",U985=""),[2]an!$M$40,
IF(AND(A985=[2]an!$J$38,F985=[2]an!$E$39,H985&lt;[2]an!$M$37,S985="kahepoolne vajaduspõhine",U985&lt;&gt;""),[2]an!$J$39,
IF(AND(A985=[2]an!$J$38,F985=[2]an!$E$39,H985&lt;[2]an!$M$37,S985&lt;&gt;"kahepoolne vajaduspõhine"),[2]an!$J$39,
IF(AND(A985=[2]an!$J$38,F985=[2]an!$E$42),[2]an!$J$42,""))))))))))))))))))))))))))))</f>
        <v/>
      </c>
      <c r="Y985" s="17" t="str">
        <f>IFERROR(IF(F985="Tugigrupp",0,
IF(AND(F985="Peretoe teenus",H985&gt;=[2]an!$M$37,RANK(D985,$D985:$D985)+COUNTIFS($D$2:D985,D985,$F$2:F985,F985)-1&gt;1),"",
IF(AND(F985="Peretoe teenus",H985&gt;=[2]an!$M$37,RANK(D985,$D985:$D985)+COUNTIFS($D$2:D985,D985,$F$2:F985,F985)-1=1,MONTH(H985)=MONTH(K985)=TRUE,YEAR(H985)=YEAR(K985)=TRUE),((EOMONTH(H985,0)-H985+1)*X985)/DAY(EOMONTH(H985,0)),
IF(AND(F985="Peretoe teenus",H985&gt;=[2]an!$M$37,RANK(D985,$D985:$D985)+COUNTIFS($D$2:D985,D985,$F$2:F985,F985)-1=1),X985,
IF(AND(F985="Peretoe teenus",H985&lt;[2]an!$M$37,S985&lt;&gt;"kahepoolne vajaduspõhine",RANK(D985,$D985:$D985)+COUNTIFS($D$2:D985,D985,$F$2:F985,F985)-1=1),X985,
IF(AND(F985="Peretoe teenus",H985&lt;[2]an!$M$37,S985&lt;&gt;"kahepoolne vajaduspõhine",RANK(D985,$D985:$D985)+COUNTIFS($D$2:D985,D985,$F$2:F985,F985)-1&gt;1),"",
IF(AND(F985="Peretoe teenus",H985&lt;[2]an!$M$37,S985="kahepoolne vajaduspõhine",U985="",RANK(D985,$D985:$D985)+COUNTIFS($D$2:D985,D985,$F$2:F985,F985)-1=1),X985,
IF(AND(F985="Peretoe teenus",H985&lt;[2]an!$M$37,S985="kahepoolne vajaduspõhine",U985="",RANK(D985,$D985:$D985)+COUNTIFS($D$2:D985,D985,$F$2:F985,F985)-1&gt;1),"",
IF(AND(F985="Peretoe teenus",H985&lt;[2]an!$M$37,S985="kahepoolne vajaduspõhine",U985&lt;[2]an!$M$37,RANK(D985,$D985:$D985)+COUNTIFS($D$2:D985,D985,$F$2:F985,F985)-1=1),X985,
IF(AND(F985="Peretoe teenus",H985&lt;[2]an!$M$37,S985="kahepoolne vajaduspõhine",U985&lt;[2]an!$M$37,RANK(D985,$D985:$D985)+COUNTIFS($D$2:D985,D985,$F$2:F985,F985)-1&gt;1),"",
IF(AND(F985="Peretoe teenus",H985&lt;[2]an!$M$37,S985="kahepoolne vajaduspõhine",U985&gt;=[2]an!$M$37,U985&lt;=[2]an!$M$38,RANK(D985,$D985:$D985)+COUNTIFS($D$2:D985,D985,$F$2:F985,F985)-1=1),
((EOMONTH(U985,0)-U985+1)*X985)/DAY(EOMONTH(U985,0))+(DAY(U985)-1)*100/DAY(EOMONTH(U985,0)),
IF(AND(F985="Peretoe teenus",H985&lt;[2]an!$M$37,S985="kahepoolne vajaduspõhine",U985&gt;=[2]an!$M$37,U985&lt;=[2]an!$M$38,RANK(D985,$D985:$D985)+COUNTIFS($D$2:D985,D985,$F$2:F985,F985)-1&gt;1),"",
IF(AND(F985="Peretoe teenus",H985&lt;[2]an!$M$37,S985="kahepoolne vajaduspõhine",U985&gt;[2]an!$M$38,RANK(D985,$D985:$D985)+COUNTIFS($D$2:D985,D985,$F$2:F985,F985)-1=1),X985,
IF(AND(F985="Peretoe teenus",H985&lt;[2]an!$M$37,S985="kahepoolne vajaduspõhine",U985&gt;[2]an!$M$38,RANK(D985,$D985:$D985)+COUNTIFS($D$2:D985,D985,$F$2:F985,F985)-1&gt;1),"",X985*W985)))))))))))))),"")</f>
        <v/>
      </c>
      <c r="Z985" s="18" t="str">
        <f t="shared" si="46"/>
        <v/>
      </c>
      <c r="AA985" s="19" t="str">
        <f>IFERROR(VLOOKUP(E985,[2]an!$A$3:$B$81,2,FALSE),"")</f>
        <v/>
      </c>
      <c r="AB985" s="19" t="str">
        <f>IFERROR(VLOOKUP(AA985,[2]an!$C$2:$D$16,2,FALSE),"")</f>
        <v/>
      </c>
      <c r="AC985" s="20"/>
      <c r="AD985" s="21" t="str">
        <f>IF(A985=[2]an!$F$36,VLOOKUP([2]an!$F$36,[2]an!$F$36:$H$36,3,FALSE),IF(A985=[2]an!$F$35,VLOOKUP([2]an!$F$35,[2]an!$F$35:$H$35,3,FALSE),IF(A985=[2]an!$F$33,VLOOKUP([2]an!$F$33,[2]an!$F$33:$H$33,3,FALSE),IF(A985=[2]an!$F$31,VLOOKUP([2]an!$F$31,[2]an!$F$31:$H$31,3,FALSE),""))))</f>
        <v/>
      </c>
    </row>
    <row r="986" spans="6:30" x14ac:dyDescent="0.2">
      <c r="F986" s="10"/>
      <c r="G986" s="8" t="str">
        <f t="shared" si="47"/>
        <v/>
      </c>
      <c r="H986" s="13"/>
      <c r="K986" s="13"/>
      <c r="L986" s="10"/>
      <c r="M986" s="10"/>
      <c r="S986" s="8" t="str">
        <f>IFERROR(VLOOKUP(D986,[1]peretoe_teenus!$A$2:$L$2000,5,FALSE),"")</f>
        <v/>
      </c>
      <c r="U986" s="13"/>
      <c r="V986" s="15" t="str" cm="1">
        <f t="array" ref="V986">IFERROR(IF(AND(F986="Tugigrupp",RANK(K986,$K986:$K986)+COUNTIFS($K$2:K986,K986,$L$2:L986,L986,$M$2:M986,M986,$I$2:I986,I986,$G$2:G986,G986,$F$2:F986,F986)-1=1),SUMPRODUCT(($F$2:$F$4154=F986)*($G$2:$G$4154=G986)*($K$2:$K$4154=K986)*($I$2:$I$4154=I986)*($L$2:$L$4154=L986)*($M$2:$M$4154=M986)),""),"")</f>
        <v/>
      </c>
      <c r="W986" s="15" t="str">
        <f t="shared" si="45"/>
        <v/>
      </c>
      <c r="X986" s="16" t="str">
        <f>IF(AND(A986=[2]an!$G$38,F986=[2]an!$E$40),[2]an!$G$40,IF(AND(A986=[2]an!$G$38,F986=[2]an!$E$41),[2]an!$G$41,IF(AND(A986=[2]an!$G$38,F986=[2]an!$E$39,H986&gt;=[2]an!$M$37),[2]an!$G$39,
IF(AND(A986=[2]an!$G$38,F986=[2]an!$E$39,H986&lt;[2]an!$M$37,S986="kahepoolne vajaduspõhine",U986=""),[2]an!$M$40,
IF(AND(A986=[2]an!$G$38,F986=[2]an!$E$39,H986&lt;[2]an!$M$37,S986="kahepoolne vajaduspõhine",U986&lt;&gt;""),[2]an!$G$39,
IF(AND(A986=[2]an!$G$38,F986=[2]an!$E$39,H986&lt;[2]an!$M$37,S986&lt;&gt;"kahepoolne vajaduspõhine"),[2]an!$G$39,
IF(AND(A986=[2]an!$G$38,F986=[2]an!$E$42),[2]an!$G$42,
IF(AND(A986=[2]an!$H$38,F986=[2]an!$E$40),[2]an!$H$40,IF(AND(A986=[2]an!$H$38,F986=[2]an!$E$41),[2]an!$H$41,IF(AND(A986=[2]an!$H$38,F986=[2]an!$E$39,H986&gt;=[2]an!$M$37),[2]an!$H$39,
IF(AND(A986=[2]an!$H$38,F986=[2]an!$E$39,H986&lt;[2]an!$M$37,S986="kahepoolne vajaduspõhine",U986=""),[2]an!$M$40,
IF(AND(A986=[2]an!$H$38,F986=[2]an!$E$39,H986&lt;[2]an!$M$37,S986="kahepoolne vajaduspõhine",U986&lt;&gt;""),[2]an!$H$39,
IF(AND(A986=[2]an!$H$38,F986=[2]an!$E$39,H986&lt;[2]an!$M$37,S986&lt;&gt;"kahepoolne vajaduspõhine"),[2]an!$H$39,
IF(AND(A986=[2]an!$H$38,F986=[2]an!$E$42),[2]an!$H$42,
IF(AND(A986=[2]an!$I$38,F986=[2]an!$E$40),[2]an!$I$40,IF(AND(A986=[2]an!$I$38,F986=[2]an!$E$41),[2]an!$I$41,IF(AND(A986=[2]an!$I$38,F986=[2]an!$E$39,H986&gt;=[2]an!$M$37),[2]an!$I$39,
IF(AND(A986=[2]an!$I$38,F986=[2]an!$E$39,H986&lt;[2]an!$M$37,S986="kahepoolne vajaduspõhine",U986=""),[2]an!$M$40,
IF(AND(A986=[2]an!$I$38,F986=[2]an!$E$39,H986&lt;[2]an!$M$37,S986="kahepoolne vajaduspõhine",U986&lt;&gt;""),[2]an!$I$39,
IF(AND(A986=[2]an!$I$38,F986=[2]an!$E$39,H986&lt;[2]an!$M$37,S986&lt;&gt;"kahepoolne vajaduspõhine"),[2]an!$I$39,
IF(AND(A986=[2]an!$I$38,F986=[2]an!$E$42),[2]an!$I$42,
IF(AND(A986=[2]an!$J$38,F986=[2]an!$E$40),[2]an!$J$40,IF(AND(A986=[2]an!$J$38,F986=[2]an!$E$41),[2]an!$J$41,IF(AND(A986=[2]an!$J$38,F986=[2]an!$E$39,H986&gt;=[2]an!$M$37),[2]an!$J$39,
IF(AND(A986=[2]an!$J$38,F986=[2]an!$E$39,H986&lt;[2]an!$M$37,S986="kahepoolne vajaduspõhine",U986=""),[2]an!$M$40,
IF(AND(A986=[2]an!$J$38,F986=[2]an!$E$39,H986&lt;[2]an!$M$37,S986="kahepoolne vajaduspõhine",U986&lt;&gt;""),[2]an!$J$39,
IF(AND(A986=[2]an!$J$38,F986=[2]an!$E$39,H986&lt;[2]an!$M$37,S986&lt;&gt;"kahepoolne vajaduspõhine"),[2]an!$J$39,
IF(AND(A986=[2]an!$J$38,F986=[2]an!$E$42),[2]an!$J$42,""))))))))))))))))))))))))))))</f>
        <v/>
      </c>
      <c r="Y986" s="17" t="str">
        <f>IFERROR(IF(F986="Tugigrupp",0,
IF(AND(F986="Peretoe teenus",H986&gt;=[2]an!$M$37,RANK(D986,$D986:$D986)+COUNTIFS($D$2:D986,D986,$F$2:F986,F986)-1&gt;1),"",
IF(AND(F986="Peretoe teenus",H986&gt;=[2]an!$M$37,RANK(D986,$D986:$D986)+COUNTIFS($D$2:D986,D986,$F$2:F986,F986)-1=1,MONTH(H986)=MONTH(K986)=TRUE,YEAR(H986)=YEAR(K986)=TRUE),((EOMONTH(H986,0)-H986+1)*X986)/DAY(EOMONTH(H986,0)),
IF(AND(F986="Peretoe teenus",H986&gt;=[2]an!$M$37,RANK(D986,$D986:$D986)+COUNTIFS($D$2:D986,D986,$F$2:F986,F986)-1=1),X986,
IF(AND(F986="Peretoe teenus",H986&lt;[2]an!$M$37,S986&lt;&gt;"kahepoolne vajaduspõhine",RANK(D986,$D986:$D986)+COUNTIFS($D$2:D986,D986,$F$2:F986,F986)-1=1),X986,
IF(AND(F986="Peretoe teenus",H986&lt;[2]an!$M$37,S986&lt;&gt;"kahepoolne vajaduspõhine",RANK(D986,$D986:$D986)+COUNTIFS($D$2:D986,D986,$F$2:F986,F986)-1&gt;1),"",
IF(AND(F986="Peretoe teenus",H986&lt;[2]an!$M$37,S986="kahepoolne vajaduspõhine",U986="",RANK(D986,$D986:$D986)+COUNTIFS($D$2:D986,D986,$F$2:F986,F986)-1=1),X986,
IF(AND(F986="Peretoe teenus",H986&lt;[2]an!$M$37,S986="kahepoolne vajaduspõhine",U986="",RANK(D986,$D986:$D986)+COUNTIFS($D$2:D986,D986,$F$2:F986,F986)-1&gt;1),"",
IF(AND(F986="Peretoe teenus",H986&lt;[2]an!$M$37,S986="kahepoolne vajaduspõhine",U986&lt;[2]an!$M$37,RANK(D986,$D986:$D986)+COUNTIFS($D$2:D986,D986,$F$2:F986,F986)-1=1),X986,
IF(AND(F986="Peretoe teenus",H986&lt;[2]an!$M$37,S986="kahepoolne vajaduspõhine",U986&lt;[2]an!$M$37,RANK(D986,$D986:$D986)+COUNTIFS($D$2:D986,D986,$F$2:F986,F986)-1&gt;1),"",
IF(AND(F986="Peretoe teenus",H986&lt;[2]an!$M$37,S986="kahepoolne vajaduspõhine",U986&gt;=[2]an!$M$37,U986&lt;=[2]an!$M$38,RANK(D986,$D986:$D986)+COUNTIFS($D$2:D986,D986,$F$2:F986,F986)-1=1),
((EOMONTH(U986,0)-U986+1)*X986)/DAY(EOMONTH(U986,0))+(DAY(U986)-1)*100/DAY(EOMONTH(U986,0)),
IF(AND(F986="Peretoe teenus",H986&lt;[2]an!$M$37,S986="kahepoolne vajaduspõhine",U986&gt;=[2]an!$M$37,U986&lt;=[2]an!$M$38,RANK(D986,$D986:$D986)+COUNTIFS($D$2:D986,D986,$F$2:F986,F986)-1&gt;1),"",
IF(AND(F986="Peretoe teenus",H986&lt;[2]an!$M$37,S986="kahepoolne vajaduspõhine",U986&gt;[2]an!$M$38,RANK(D986,$D986:$D986)+COUNTIFS($D$2:D986,D986,$F$2:F986,F986)-1=1),X986,
IF(AND(F986="Peretoe teenus",H986&lt;[2]an!$M$37,S986="kahepoolne vajaduspõhine",U986&gt;[2]an!$M$38,RANK(D986,$D986:$D986)+COUNTIFS($D$2:D986,D986,$F$2:F986,F986)-1&gt;1),"",X986*W986)))))))))))))),"")</f>
        <v/>
      </c>
      <c r="Z986" s="18" t="str">
        <f t="shared" si="46"/>
        <v/>
      </c>
      <c r="AA986" s="19" t="str">
        <f>IFERROR(VLOOKUP(E986,[2]an!$A$3:$B$81,2,FALSE),"")</f>
        <v/>
      </c>
      <c r="AB986" s="19" t="str">
        <f>IFERROR(VLOOKUP(AA986,[2]an!$C$2:$D$16,2,FALSE),"")</f>
        <v/>
      </c>
      <c r="AC986" s="20"/>
      <c r="AD986" s="21" t="str">
        <f>IF(A986=[2]an!$F$36,VLOOKUP([2]an!$F$36,[2]an!$F$36:$H$36,3,FALSE),IF(A986=[2]an!$F$35,VLOOKUP([2]an!$F$35,[2]an!$F$35:$H$35,3,FALSE),IF(A986=[2]an!$F$33,VLOOKUP([2]an!$F$33,[2]an!$F$33:$H$33,3,FALSE),IF(A986=[2]an!$F$31,VLOOKUP([2]an!$F$31,[2]an!$F$31:$H$31,3,FALSE),""))))</f>
        <v/>
      </c>
    </row>
    <row r="987" spans="6:30" x14ac:dyDescent="0.2">
      <c r="F987" s="10"/>
      <c r="G987" s="8" t="str">
        <f t="shared" si="47"/>
        <v/>
      </c>
      <c r="H987" s="13"/>
      <c r="K987" s="13"/>
      <c r="L987" s="10"/>
      <c r="M987" s="10"/>
      <c r="S987" s="8" t="str">
        <f>IFERROR(VLOOKUP(D987,[1]peretoe_teenus!$A$2:$L$2000,5,FALSE),"")</f>
        <v/>
      </c>
      <c r="U987" s="13"/>
      <c r="V987" s="15" t="str" cm="1">
        <f t="array" ref="V987">IFERROR(IF(AND(F987="Tugigrupp",RANK(K987,$K987:$K987)+COUNTIFS($K$2:K987,K987,$L$2:L987,L987,$M$2:M987,M987,$I$2:I987,I987,$G$2:G987,G987,$F$2:F987,F987)-1=1),SUMPRODUCT(($F$2:$F$4154=F987)*($G$2:$G$4154=G987)*($K$2:$K$4154=K987)*($I$2:$I$4154=I987)*($L$2:$L$4154=L987)*($M$2:$M$4154=M987)),""),"")</f>
        <v/>
      </c>
      <c r="W987" s="15" t="str">
        <f t="shared" si="45"/>
        <v/>
      </c>
      <c r="X987" s="16" t="str">
        <f>IF(AND(A987=[2]an!$G$38,F987=[2]an!$E$40),[2]an!$G$40,IF(AND(A987=[2]an!$G$38,F987=[2]an!$E$41),[2]an!$G$41,IF(AND(A987=[2]an!$G$38,F987=[2]an!$E$39,H987&gt;=[2]an!$M$37),[2]an!$G$39,
IF(AND(A987=[2]an!$G$38,F987=[2]an!$E$39,H987&lt;[2]an!$M$37,S987="kahepoolne vajaduspõhine",U987=""),[2]an!$M$40,
IF(AND(A987=[2]an!$G$38,F987=[2]an!$E$39,H987&lt;[2]an!$M$37,S987="kahepoolne vajaduspõhine",U987&lt;&gt;""),[2]an!$G$39,
IF(AND(A987=[2]an!$G$38,F987=[2]an!$E$39,H987&lt;[2]an!$M$37,S987&lt;&gt;"kahepoolne vajaduspõhine"),[2]an!$G$39,
IF(AND(A987=[2]an!$G$38,F987=[2]an!$E$42),[2]an!$G$42,
IF(AND(A987=[2]an!$H$38,F987=[2]an!$E$40),[2]an!$H$40,IF(AND(A987=[2]an!$H$38,F987=[2]an!$E$41),[2]an!$H$41,IF(AND(A987=[2]an!$H$38,F987=[2]an!$E$39,H987&gt;=[2]an!$M$37),[2]an!$H$39,
IF(AND(A987=[2]an!$H$38,F987=[2]an!$E$39,H987&lt;[2]an!$M$37,S987="kahepoolne vajaduspõhine",U987=""),[2]an!$M$40,
IF(AND(A987=[2]an!$H$38,F987=[2]an!$E$39,H987&lt;[2]an!$M$37,S987="kahepoolne vajaduspõhine",U987&lt;&gt;""),[2]an!$H$39,
IF(AND(A987=[2]an!$H$38,F987=[2]an!$E$39,H987&lt;[2]an!$M$37,S987&lt;&gt;"kahepoolne vajaduspõhine"),[2]an!$H$39,
IF(AND(A987=[2]an!$H$38,F987=[2]an!$E$42),[2]an!$H$42,
IF(AND(A987=[2]an!$I$38,F987=[2]an!$E$40),[2]an!$I$40,IF(AND(A987=[2]an!$I$38,F987=[2]an!$E$41),[2]an!$I$41,IF(AND(A987=[2]an!$I$38,F987=[2]an!$E$39,H987&gt;=[2]an!$M$37),[2]an!$I$39,
IF(AND(A987=[2]an!$I$38,F987=[2]an!$E$39,H987&lt;[2]an!$M$37,S987="kahepoolne vajaduspõhine",U987=""),[2]an!$M$40,
IF(AND(A987=[2]an!$I$38,F987=[2]an!$E$39,H987&lt;[2]an!$M$37,S987="kahepoolne vajaduspõhine",U987&lt;&gt;""),[2]an!$I$39,
IF(AND(A987=[2]an!$I$38,F987=[2]an!$E$39,H987&lt;[2]an!$M$37,S987&lt;&gt;"kahepoolne vajaduspõhine"),[2]an!$I$39,
IF(AND(A987=[2]an!$I$38,F987=[2]an!$E$42),[2]an!$I$42,
IF(AND(A987=[2]an!$J$38,F987=[2]an!$E$40),[2]an!$J$40,IF(AND(A987=[2]an!$J$38,F987=[2]an!$E$41),[2]an!$J$41,IF(AND(A987=[2]an!$J$38,F987=[2]an!$E$39,H987&gt;=[2]an!$M$37),[2]an!$J$39,
IF(AND(A987=[2]an!$J$38,F987=[2]an!$E$39,H987&lt;[2]an!$M$37,S987="kahepoolne vajaduspõhine",U987=""),[2]an!$M$40,
IF(AND(A987=[2]an!$J$38,F987=[2]an!$E$39,H987&lt;[2]an!$M$37,S987="kahepoolne vajaduspõhine",U987&lt;&gt;""),[2]an!$J$39,
IF(AND(A987=[2]an!$J$38,F987=[2]an!$E$39,H987&lt;[2]an!$M$37,S987&lt;&gt;"kahepoolne vajaduspõhine"),[2]an!$J$39,
IF(AND(A987=[2]an!$J$38,F987=[2]an!$E$42),[2]an!$J$42,""))))))))))))))))))))))))))))</f>
        <v/>
      </c>
      <c r="Y987" s="17" t="str">
        <f>IFERROR(IF(F987="Tugigrupp",0,
IF(AND(F987="Peretoe teenus",H987&gt;=[2]an!$M$37,RANK(D987,$D987:$D987)+COUNTIFS($D$2:D987,D987,$F$2:F987,F987)-1&gt;1),"",
IF(AND(F987="Peretoe teenus",H987&gt;=[2]an!$M$37,RANK(D987,$D987:$D987)+COUNTIFS($D$2:D987,D987,$F$2:F987,F987)-1=1,MONTH(H987)=MONTH(K987)=TRUE,YEAR(H987)=YEAR(K987)=TRUE),((EOMONTH(H987,0)-H987+1)*X987)/DAY(EOMONTH(H987,0)),
IF(AND(F987="Peretoe teenus",H987&gt;=[2]an!$M$37,RANK(D987,$D987:$D987)+COUNTIFS($D$2:D987,D987,$F$2:F987,F987)-1=1),X987,
IF(AND(F987="Peretoe teenus",H987&lt;[2]an!$M$37,S987&lt;&gt;"kahepoolne vajaduspõhine",RANK(D987,$D987:$D987)+COUNTIFS($D$2:D987,D987,$F$2:F987,F987)-1=1),X987,
IF(AND(F987="Peretoe teenus",H987&lt;[2]an!$M$37,S987&lt;&gt;"kahepoolne vajaduspõhine",RANK(D987,$D987:$D987)+COUNTIFS($D$2:D987,D987,$F$2:F987,F987)-1&gt;1),"",
IF(AND(F987="Peretoe teenus",H987&lt;[2]an!$M$37,S987="kahepoolne vajaduspõhine",U987="",RANK(D987,$D987:$D987)+COUNTIFS($D$2:D987,D987,$F$2:F987,F987)-1=1),X987,
IF(AND(F987="Peretoe teenus",H987&lt;[2]an!$M$37,S987="kahepoolne vajaduspõhine",U987="",RANK(D987,$D987:$D987)+COUNTIFS($D$2:D987,D987,$F$2:F987,F987)-1&gt;1),"",
IF(AND(F987="Peretoe teenus",H987&lt;[2]an!$M$37,S987="kahepoolne vajaduspõhine",U987&lt;[2]an!$M$37,RANK(D987,$D987:$D987)+COUNTIFS($D$2:D987,D987,$F$2:F987,F987)-1=1),X987,
IF(AND(F987="Peretoe teenus",H987&lt;[2]an!$M$37,S987="kahepoolne vajaduspõhine",U987&lt;[2]an!$M$37,RANK(D987,$D987:$D987)+COUNTIFS($D$2:D987,D987,$F$2:F987,F987)-1&gt;1),"",
IF(AND(F987="Peretoe teenus",H987&lt;[2]an!$M$37,S987="kahepoolne vajaduspõhine",U987&gt;=[2]an!$M$37,U987&lt;=[2]an!$M$38,RANK(D987,$D987:$D987)+COUNTIFS($D$2:D987,D987,$F$2:F987,F987)-1=1),
((EOMONTH(U987,0)-U987+1)*X987)/DAY(EOMONTH(U987,0))+(DAY(U987)-1)*100/DAY(EOMONTH(U987,0)),
IF(AND(F987="Peretoe teenus",H987&lt;[2]an!$M$37,S987="kahepoolne vajaduspõhine",U987&gt;=[2]an!$M$37,U987&lt;=[2]an!$M$38,RANK(D987,$D987:$D987)+COUNTIFS($D$2:D987,D987,$F$2:F987,F987)-1&gt;1),"",
IF(AND(F987="Peretoe teenus",H987&lt;[2]an!$M$37,S987="kahepoolne vajaduspõhine",U987&gt;[2]an!$M$38,RANK(D987,$D987:$D987)+COUNTIFS($D$2:D987,D987,$F$2:F987,F987)-1=1),X987,
IF(AND(F987="Peretoe teenus",H987&lt;[2]an!$M$37,S987="kahepoolne vajaduspõhine",U987&gt;[2]an!$M$38,RANK(D987,$D987:$D987)+COUNTIFS($D$2:D987,D987,$F$2:F987,F987)-1&gt;1),"",X987*W987)))))))))))))),"")</f>
        <v/>
      </c>
      <c r="Z987" s="18" t="str">
        <f t="shared" si="46"/>
        <v/>
      </c>
      <c r="AA987" s="19" t="str">
        <f>IFERROR(VLOOKUP(E987,[2]an!$A$3:$B$81,2,FALSE),"")</f>
        <v/>
      </c>
      <c r="AB987" s="19" t="str">
        <f>IFERROR(VLOOKUP(AA987,[2]an!$C$2:$D$16,2,FALSE),"")</f>
        <v/>
      </c>
      <c r="AC987" s="20"/>
      <c r="AD987" s="21" t="str">
        <f>IF(A987=[2]an!$F$36,VLOOKUP([2]an!$F$36,[2]an!$F$36:$H$36,3,FALSE),IF(A987=[2]an!$F$35,VLOOKUP([2]an!$F$35,[2]an!$F$35:$H$35,3,FALSE),IF(A987=[2]an!$F$33,VLOOKUP([2]an!$F$33,[2]an!$F$33:$H$33,3,FALSE),IF(A987=[2]an!$F$31,VLOOKUP([2]an!$F$31,[2]an!$F$31:$H$31,3,FALSE),""))))</f>
        <v/>
      </c>
    </row>
    <row r="988" spans="6:30" x14ac:dyDescent="0.2">
      <c r="F988" s="10"/>
      <c r="G988" s="8" t="str">
        <f t="shared" si="47"/>
        <v/>
      </c>
      <c r="H988" s="13"/>
      <c r="K988" s="13"/>
      <c r="L988" s="10"/>
      <c r="M988" s="10"/>
      <c r="S988" s="8" t="str">
        <f>IFERROR(VLOOKUP(D988,[1]peretoe_teenus!$A$2:$L$2000,5,FALSE),"")</f>
        <v/>
      </c>
      <c r="U988" s="13"/>
      <c r="V988" s="15" t="str" cm="1">
        <f t="array" ref="V988">IFERROR(IF(AND(F988="Tugigrupp",RANK(K988,$K988:$K988)+COUNTIFS($K$2:K988,K988,$L$2:L988,L988,$M$2:M988,M988,$I$2:I988,I988,$G$2:G988,G988,$F$2:F988,F988)-1=1),SUMPRODUCT(($F$2:$F$4154=F988)*($G$2:$G$4154=G988)*($K$2:$K$4154=K988)*($I$2:$I$4154=I988)*($L$2:$L$4154=L988)*($M$2:$M$4154=M988)),""),"")</f>
        <v/>
      </c>
      <c r="W988" s="15" t="str">
        <f t="shared" si="45"/>
        <v/>
      </c>
      <c r="X988" s="16" t="str">
        <f>IF(AND(A988=[2]an!$G$38,F988=[2]an!$E$40),[2]an!$G$40,IF(AND(A988=[2]an!$G$38,F988=[2]an!$E$41),[2]an!$G$41,IF(AND(A988=[2]an!$G$38,F988=[2]an!$E$39,H988&gt;=[2]an!$M$37),[2]an!$G$39,
IF(AND(A988=[2]an!$G$38,F988=[2]an!$E$39,H988&lt;[2]an!$M$37,S988="kahepoolne vajaduspõhine",U988=""),[2]an!$M$40,
IF(AND(A988=[2]an!$G$38,F988=[2]an!$E$39,H988&lt;[2]an!$M$37,S988="kahepoolne vajaduspõhine",U988&lt;&gt;""),[2]an!$G$39,
IF(AND(A988=[2]an!$G$38,F988=[2]an!$E$39,H988&lt;[2]an!$M$37,S988&lt;&gt;"kahepoolne vajaduspõhine"),[2]an!$G$39,
IF(AND(A988=[2]an!$G$38,F988=[2]an!$E$42),[2]an!$G$42,
IF(AND(A988=[2]an!$H$38,F988=[2]an!$E$40),[2]an!$H$40,IF(AND(A988=[2]an!$H$38,F988=[2]an!$E$41),[2]an!$H$41,IF(AND(A988=[2]an!$H$38,F988=[2]an!$E$39,H988&gt;=[2]an!$M$37),[2]an!$H$39,
IF(AND(A988=[2]an!$H$38,F988=[2]an!$E$39,H988&lt;[2]an!$M$37,S988="kahepoolne vajaduspõhine",U988=""),[2]an!$M$40,
IF(AND(A988=[2]an!$H$38,F988=[2]an!$E$39,H988&lt;[2]an!$M$37,S988="kahepoolne vajaduspõhine",U988&lt;&gt;""),[2]an!$H$39,
IF(AND(A988=[2]an!$H$38,F988=[2]an!$E$39,H988&lt;[2]an!$M$37,S988&lt;&gt;"kahepoolne vajaduspõhine"),[2]an!$H$39,
IF(AND(A988=[2]an!$H$38,F988=[2]an!$E$42),[2]an!$H$42,
IF(AND(A988=[2]an!$I$38,F988=[2]an!$E$40),[2]an!$I$40,IF(AND(A988=[2]an!$I$38,F988=[2]an!$E$41),[2]an!$I$41,IF(AND(A988=[2]an!$I$38,F988=[2]an!$E$39,H988&gt;=[2]an!$M$37),[2]an!$I$39,
IF(AND(A988=[2]an!$I$38,F988=[2]an!$E$39,H988&lt;[2]an!$M$37,S988="kahepoolne vajaduspõhine",U988=""),[2]an!$M$40,
IF(AND(A988=[2]an!$I$38,F988=[2]an!$E$39,H988&lt;[2]an!$M$37,S988="kahepoolne vajaduspõhine",U988&lt;&gt;""),[2]an!$I$39,
IF(AND(A988=[2]an!$I$38,F988=[2]an!$E$39,H988&lt;[2]an!$M$37,S988&lt;&gt;"kahepoolne vajaduspõhine"),[2]an!$I$39,
IF(AND(A988=[2]an!$I$38,F988=[2]an!$E$42),[2]an!$I$42,
IF(AND(A988=[2]an!$J$38,F988=[2]an!$E$40),[2]an!$J$40,IF(AND(A988=[2]an!$J$38,F988=[2]an!$E$41),[2]an!$J$41,IF(AND(A988=[2]an!$J$38,F988=[2]an!$E$39,H988&gt;=[2]an!$M$37),[2]an!$J$39,
IF(AND(A988=[2]an!$J$38,F988=[2]an!$E$39,H988&lt;[2]an!$M$37,S988="kahepoolne vajaduspõhine",U988=""),[2]an!$M$40,
IF(AND(A988=[2]an!$J$38,F988=[2]an!$E$39,H988&lt;[2]an!$M$37,S988="kahepoolne vajaduspõhine",U988&lt;&gt;""),[2]an!$J$39,
IF(AND(A988=[2]an!$J$38,F988=[2]an!$E$39,H988&lt;[2]an!$M$37,S988&lt;&gt;"kahepoolne vajaduspõhine"),[2]an!$J$39,
IF(AND(A988=[2]an!$J$38,F988=[2]an!$E$42),[2]an!$J$42,""))))))))))))))))))))))))))))</f>
        <v/>
      </c>
      <c r="Y988" s="17" t="str">
        <f>IFERROR(IF(F988="Tugigrupp",0,
IF(AND(F988="Peretoe teenus",H988&gt;=[2]an!$M$37,RANK(D988,$D988:$D988)+COUNTIFS($D$2:D988,D988,$F$2:F988,F988)-1&gt;1),"",
IF(AND(F988="Peretoe teenus",H988&gt;=[2]an!$M$37,RANK(D988,$D988:$D988)+COUNTIFS($D$2:D988,D988,$F$2:F988,F988)-1=1,MONTH(H988)=MONTH(K988)=TRUE,YEAR(H988)=YEAR(K988)=TRUE),((EOMONTH(H988,0)-H988+1)*X988)/DAY(EOMONTH(H988,0)),
IF(AND(F988="Peretoe teenus",H988&gt;=[2]an!$M$37,RANK(D988,$D988:$D988)+COUNTIFS($D$2:D988,D988,$F$2:F988,F988)-1=1),X988,
IF(AND(F988="Peretoe teenus",H988&lt;[2]an!$M$37,S988&lt;&gt;"kahepoolne vajaduspõhine",RANK(D988,$D988:$D988)+COUNTIFS($D$2:D988,D988,$F$2:F988,F988)-1=1),X988,
IF(AND(F988="Peretoe teenus",H988&lt;[2]an!$M$37,S988&lt;&gt;"kahepoolne vajaduspõhine",RANK(D988,$D988:$D988)+COUNTIFS($D$2:D988,D988,$F$2:F988,F988)-1&gt;1),"",
IF(AND(F988="Peretoe teenus",H988&lt;[2]an!$M$37,S988="kahepoolne vajaduspõhine",U988="",RANK(D988,$D988:$D988)+COUNTIFS($D$2:D988,D988,$F$2:F988,F988)-1=1),X988,
IF(AND(F988="Peretoe teenus",H988&lt;[2]an!$M$37,S988="kahepoolne vajaduspõhine",U988="",RANK(D988,$D988:$D988)+COUNTIFS($D$2:D988,D988,$F$2:F988,F988)-1&gt;1),"",
IF(AND(F988="Peretoe teenus",H988&lt;[2]an!$M$37,S988="kahepoolne vajaduspõhine",U988&lt;[2]an!$M$37,RANK(D988,$D988:$D988)+COUNTIFS($D$2:D988,D988,$F$2:F988,F988)-1=1),X988,
IF(AND(F988="Peretoe teenus",H988&lt;[2]an!$M$37,S988="kahepoolne vajaduspõhine",U988&lt;[2]an!$M$37,RANK(D988,$D988:$D988)+COUNTIFS($D$2:D988,D988,$F$2:F988,F988)-1&gt;1),"",
IF(AND(F988="Peretoe teenus",H988&lt;[2]an!$M$37,S988="kahepoolne vajaduspõhine",U988&gt;=[2]an!$M$37,U988&lt;=[2]an!$M$38,RANK(D988,$D988:$D988)+COUNTIFS($D$2:D988,D988,$F$2:F988,F988)-1=1),
((EOMONTH(U988,0)-U988+1)*X988)/DAY(EOMONTH(U988,0))+(DAY(U988)-1)*100/DAY(EOMONTH(U988,0)),
IF(AND(F988="Peretoe teenus",H988&lt;[2]an!$M$37,S988="kahepoolne vajaduspõhine",U988&gt;=[2]an!$M$37,U988&lt;=[2]an!$M$38,RANK(D988,$D988:$D988)+COUNTIFS($D$2:D988,D988,$F$2:F988,F988)-1&gt;1),"",
IF(AND(F988="Peretoe teenus",H988&lt;[2]an!$M$37,S988="kahepoolne vajaduspõhine",U988&gt;[2]an!$M$38,RANK(D988,$D988:$D988)+COUNTIFS($D$2:D988,D988,$F$2:F988,F988)-1=1),X988,
IF(AND(F988="Peretoe teenus",H988&lt;[2]an!$M$37,S988="kahepoolne vajaduspõhine",U988&gt;[2]an!$M$38,RANK(D988,$D988:$D988)+COUNTIFS($D$2:D988,D988,$F$2:F988,F988)-1&gt;1),"",X988*W988)))))))))))))),"")</f>
        <v/>
      </c>
      <c r="Z988" s="18" t="str">
        <f t="shared" si="46"/>
        <v/>
      </c>
      <c r="AA988" s="19" t="str">
        <f>IFERROR(VLOOKUP(E988,[2]an!$A$3:$B$81,2,FALSE),"")</f>
        <v/>
      </c>
      <c r="AB988" s="19" t="str">
        <f>IFERROR(VLOOKUP(AA988,[2]an!$C$2:$D$16,2,FALSE),"")</f>
        <v/>
      </c>
      <c r="AC988" s="20"/>
      <c r="AD988" s="21" t="str">
        <f>IF(A988=[2]an!$F$36,VLOOKUP([2]an!$F$36,[2]an!$F$36:$H$36,3,FALSE),IF(A988=[2]an!$F$35,VLOOKUP([2]an!$F$35,[2]an!$F$35:$H$35,3,FALSE),IF(A988=[2]an!$F$33,VLOOKUP([2]an!$F$33,[2]an!$F$33:$H$33,3,FALSE),IF(A988=[2]an!$F$31,VLOOKUP([2]an!$F$31,[2]an!$F$31:$H$31,3,FALSE),""))))</f>
        <v/>
      </c>
    </row>
    <row r="989" spans="6:30" x14ac:dyDescent="0.2">
      <c r="F989" s="10"/>
      <c r="G989" s="8" t="str">
        <f t="shared" si="47"/>
        <v/>
      </c>
      <c r="H989" s="13"/>
      <c r="K989" s="13"/>
      <c r="L989" s="10"/>
      <c r="M989" s="10"/>
      <c r="S989" s="8" t="str">
        <f>IFERROR(VLOOKUP(D989,[1]peretoe_teenus!$A$2:$L$2000,5,FALSE),"")</f>
        <v/>
      </c>
      <c r="U989" s="13"/>
      <c r="V989" s="15" t="str" cm="1">
        <f t="array" ref="V989">IFERROR(IF(AND(F989="Tugigrupp",RANK(K989,$K989:$K989)+COUNTIFS($K$2:K989,K989,$L$2:L989,L989,$M$2:M989,M989,$I$2:I989,I989,$G$2:G989,G989,$F$2:F989,F989)-1=1),SUMPRODUCT(($F$2:$F$4154=F989)*($G$2:$G$4154=G989)*($K$2:$K$4154=K989)*($I$2:$I$4154=I989)*($L$2:$L$4154=L989)*($M$2:$M$4154=M989)),""),"")</f>
        <v/>
      </c>
      <c r="W989" s="15" t="str">
        <f t="shared" si="45"/>
        <v/>
      </c>
      <c r="X989" s="16" t="str">
        <f>IF(AND(A989=[2]an!$G$38,F989=[2]an!$E$40),[2]an!$G$40,IF(AND(A989=[2]an!$G$38,F989=[2]an!$E$41),[2]an!$G$41,IF(AND(A989=[2]an!$G$38,F989=[2]an!$E$39,H989&gt;=[2]an!$M$37),[2]an!$G$39,
IF(AND(A989=[2]an!$G$38,F989=[2]an!$E$39,H989&lt;[2]an!$M$37,S989="kahepoolne vajaduspõhine",U989=""),[2]an!$M$40,
IF(AND(A989=[2]an!$G$38,F989=[2]an!$E$39,H989&lt;[2]an!$M$37,S989="kahepoolne vajaduspõhine",U989&lt;&gt;""),[2]an!$G$39,
IF(AND(A989=[2]an!$G$38,F989=[2]an!$E$39,H989&lt;[2]an!$M$37,S989&lt;&gt;"kahepoolne vajaduspõhine"),[2]an!$G$39,
IF(AND(A989=[2]an!$G$38,F989=[2]an!$E$42),[2]an!$G$42,
IF(AND(A989=[2]an!$H$38,F989=[2]an!$E$40),[2]an!$H$40,IF(AND(A989=[2]an!$H$38,F989=[2]an!$E$41),[2]an!$H$41,IF(AND(A989=[2]an!$H$38,F989=[2]an!$E$39,H989&gt;=[2]an!$M$37),[2]an!$H$39,
IF(AND(A989=[2]an!$H$38,F989=[2]an!$E$39,H989&lt;[2]an!$M$37,S989="kahepoolne vajaduspõhine",U989=""),[2]an!$M$40,
IF(AND(A989=[2]an!$H$38,F989=[2]an!$E$39,H989&lt;[2]an!$M$37,S989="kahepoolne vajaduspõhine",U989&lt;&gt;""),[2]an!$H$39,
IF(AND(A989=[2]an!$H$38,F989=[2]an!$E$39,H989&lt;[2]an!$M$37,S989&lt;&gt;"kahepoolne vajaduspõhine"),[2]an!$H$39,
IF(AND(A989=[2]an!$H$38,F989=[2]an!$E$42),[2]an!$H$42,
IF(AND(A989=[2]an!$I$38,F989=[2]an!$E$40),[2]an!$I$40,IF(AND(A989=[2]an!$I$38,F989=[2]an!$E$41),[2]an!$I$41,IF(AND(A989=[2]an!$I$38,F989=[2]an!$E$39,H989&gt;=[2]an!$M$37),[2]an!$I$39,
IF(AND(A989=[2]an!$I$38,F989=[2]an!$E$39,H989&lt;[2]an!$M$37,S989="kahepoolne vajaduspõhine",U989=""),[2]an!$M$40,
IF(AND(A989=[2]an!$I$38,F989=[2]an!$E$39,H989&lt;[2]an!$M$37,S989="kahepoolne vajaduspõhine",U989&lt;&gt;""),[2]an!$I$39,
IF(AND(A989=[2]an!$I$38,F989=[2]an!$E$39,H989&lt;[2]an!$M$37,S989&lt;&gt;"kahepoolne vajaduspõhine"),[2]an!$I$39,
IF(AND(A989=[2]an!$I$38,F989=[2]an!$E$42),[2]an!$I$42,
IF(AND(A989=[2]an!$J$38,F989=[2]an!$E$40),[2]an!$J$40,IF(AND(A989=[2]an!$J$38,F989=[2]an!$E$41),[2]an!$J$41,IF(AND(A989=[2]an!$J$38,F989=[2]an!$E$39,H989&gt;=[2]an!$M$37),[2]an!$J$39,
IF(AND(A989=[2]an!$J$38,F989=[2]an!$E$39,H989&lt;[2]an!$M$37,S989="kahepoolne vajaduspõhine",U989=""),[2]an!$M$40,
IF(AND(A989=[2]an!$J$38,F989=[2]an!$E$39,H989&lt;[2]an!$M$37,S989="kahepoolne vajaduspõhine",U989&lt;&gt;""),[2]an!$J$39,
IF(AND(A989=[2]an!$J$38,F989=[2]an!$E$39,H989&lt;[2]an!$M$37,S989&lt;&gt;"kahepoolne vajaduspõhine"),[2]an!$J$39,
IF(AND(A989=[2]an!$J$38,F989=[2]an!$E$42),[2]an!$J$42,""))))))))))))))))))))))))))))</f>
        <v/>
      </c>
      <c r="Y989" s="17" t="str">
        <f>IFERROR(IF(F989="Tugigrupp",0,
IF(AND(F989="Peretoe teenus",H989&gt;=[2]an!$M$37,RANK(D989,$D989:$D989)+COUNTIFS($D$2:D989,D989,$F$2:F989,F989)-1&gt;1),"",
IF(AND(F989="Peretoe teenus",H989&gt;=[2]an!$M$37,RANK(D989,$D989:$D989)+COUNTIFS($D$2:D989,D989,$F$2:F989,F989)-1=1,MONTH(H989)=MONTH(K989)=TRUE,YEAR(H989)=YEAR(K989)=TRUE),((EOMONTH(H989,0)-H989+1)*X989)/DAY(EOMONTH(H989,0)),
IF(AND(F989="Peretoe teenus",H989&gt;=[2]an!$M$37,RANK(D989,$D989:$D989)+COUNTIFS($D$2:D989,D989,$F$2:F989,F989)-1=1),X989,
IF(AND(F989="Peretoe teenus",H989&lt;[2]an!$M$37,S989&lt;&gt;"kahepoolne vajaduspõhine",RANK(D989,$D989:$D989)+COUNTIFS($D$2:D989,D989,$F$2:F989,F989)-1=1),X989,
IF(AND(F989="Peretoe teenus",H989&lt;[2]an!$M$37,S989&lt;&gt;"kahepoolne vajaduspõhine",RANK(D989,$D989:$D989)+COUNTIFS($D$2:D989,D989,$F$2:F989,F989)-1&gt;1),"",
IF(AND(F989="Peretoe teenus",H989&lt;[2]an!$M$37,S989="kahepoolne vajaduspõhine",U989="",RANK(D989,$D989:$D989)+COUNTIFS($D$2:D989,D989,$F$2:F989,F989)-1=1),X989,
IF(AND(F989="Peretoe teenus",H989&lt;[2]an!$M$37,S989="kahepoolne vajaduspõhine",U989="",RANK(D989,$D989:$D989)+COUNTIFS($D$2:D989,D989,$F$2:F989,F989)-1&gt;1),"",
IF(AND(F989="Peretoe teenus",H989&lt;[2]an!$M$37,S989="kahepoolne vajaduspõhine",U989&lt;[2]an!$M$37,RANK(D989,$D989:$D989)+COUNTIFS($D$2:D989,D989,$F$2:F989,F989)-1=1),X989,
IF(AND(F989="Peretoe teenus",H989&lt;[2]an!$M$37,S989="kahepoolne vajaduspõhine",U989&lt;[2]an!$M$37,RANK(D989,$D989:$D989)+COUNTIFS($D$2:D989,D989,$F$2:F989,F989)-1&gt;1),"",
IF(AND(F989="Peretoe teenus",H989&lt;[2]an!$M$37,S989="kahepoolne vajaduspõhine",U989&gt;=[2]an!$M$37,U989&lt;=[2]an!$M$38,RANK(D989,$D989:$D989)+COUNTIFS($D$2:D989,D989,$F$2:F989,F989)-1=1),
((EOMONTH(U989,0)-U989+1)*X989)/DAY(EOMONTH(U989,0))+(DAY(U989)-1)*100/DAY(EOMONTH(U989,0)),
IF(AND(F989="Peretoe teenus",H989&lt;[2]an!$M$37,S989="kahepoolne vajaduspõhine",U989&gt;=[2]an!$M$37,U989&lt;=[2]an!$M$38,RANK(D989,$D989:$D989)+COUNTIFS($D$2:D989,D989,$F$2:F989,F989)-1&gt;1),"",
IF(AND(F989="Peretoe teenus",H989&lt;[2]an!$M$37,S989="kahepoolne vajaduspõhine",U989&gt;[2]an!$M$38,RANK(D989,$D989:$D989)+COUNTIFS($D$2:D989,D989,$F$2:F989,F989)-1=1),X989,
IF(AND(F989="Peretoe teenus",H989&lt;[2]an!$M$37,S989="kahepoolne vajaduspõhine",U989&gt;[2]an!$M$38,RANK(D989,$D989:$D989)+COUNTIFS($D$2:D989,D989,$F$2:F989,F989)-1&gt;1),"",X989*W989)))))))))))))),"")</f>
        <v/>
      </c>
      <c r="Z989" s="18" t="str">
        <f t="shared" si="46"/>
        <v/>
      </c>
      <c r="AA989" s="19" t="str">
        <f>IFERROR(VLOOKUP(E989,[2]an!$A$3:$B$81,2,FALSE),"")</f>
        <v/>
      </c>
      <c r="AB989" s="19" t="str">
        <f>IFERROR(VLOOKUP(AA989,[2]an!$C$2:$D$16,2,FALSE),"")</f>
        <v/>
      </c>
      <c r="AC989" s="20"/>
      <c r="AD989" s="21" t="str">
        <f>IF(A989=[2]an!$F$36,VLOOKUP([2]an!$F$36,[2]an!$F$36:$H$36,3,FALSE),IF(A989=[2]an!$F$35,VLOOKUP([2]an!$F$35,[2]an!$F$35:$H$35,3,FALSE),IF(A989=[2]an!$F$33,VLOOKUP([2]an!$F$33,[2]an!$F$33:$H$33,3,FALSE),IF(A989=[2]an!$F$31,VLOOKUP([2]an!$F$31,[2]an!$F$31:$H$31,3,FALSE),""))))</f>
        <v/>
      </c>
    </row>
    <row r="990" spans="6:30" x14ac:dyDescent="0.2">
      <c r="F990" s="10"/>
      <c r="G990" s="8" t="str">
        <f t="shared" si="47"/>
        <v/>
      </c>
      <c r="H990" s="13"/>
      <c r="K990" s="13"/>
      <c r="L990" s="10"/>
      <c r="M990" s="10"/>
      <c r="S990" s="8" t="str">
        <f>IFERROR(VLOOKUP(D990,[1]peretoe_teenus!$A$2:$L$2000,5,FALSE),"")</f>
        <v/>
      </c>
      <c r="U990" s="13"/>
      <c r="V990" s="15" t="str" cm="1">
        <f t="array" ref="V990">IFERROR(IF(AND(F990="Tugigrupp",RANK(K990,$K990:$K990)+COUNTIFS($K$2:K990,K990,$L$2:L990,L990,$M$2:M990,M990,$I$2:I990,I990,$G$2:G990,G990,$F$2:F990,F990)-1=1),SUMPRODUCT(($F$2:$F$4154=F990)*($G$2:$G$4154=G990)*($K$2:$K$4154=K990)*($I$2:$I$4154=I990)*($L$2:$L$4154=L990)*($M$2:$M$4154=M990)),""),"")</f>
        <v/>
      </c>
      <c r="W990" s="15" t="str">
        <f t="shared" si="45"/>
        <v/>
      </c>
      <c r="X990" s="16" t="str">
        <f>IF(AND(A990=[2]an!$G$38,F990=[2]an!$E$40),[2]an!$G$40,IF(AND(A990=[2]an!$G$38,F990=[2]an!$E$41),[2]an!$G$41,IF(AND(A990=[2]an!$G$38,F990=[2]an!$E$39,H990&gt;=[2]an!$M$37),[2]an!$G$39,
IF(AND(A990=[2]an!$G$38,F990=[2]an!$E$39,H990&lt;[2]an!$M$37,S990="kahepoolne vajaduspõhine",U990=""),[2]an!$M$40,
IF(AND(A990=[2]an!$G$38,F990=[2]an!$E$39,H990&lt;[2]an!$M$37,S990="kahepoolne vajaduspõhine",U990&lt;&gt;""),[2]an!$G$39,
IF(AND(A990=[2]an!$G$38,F990=[2]an!$E$39,H990&lt;[2]an!$M$37,S990&lt;&gt;"kahepoolne vajaduspõhine"),[2]an!$G$39,
IF(AND(A990=[2]an!$G$38,F990=[2]an!$E$42),[2]an!$G$42,
IF(AND(A990=[2]an!$H$38,F990=[2]an!$E$40),[2]an!$H$40,IF(AND(A990=[2]an!$H$38,F990=[2]an!$E$41),[2]an!$H$41,IF(AND(A990=[2]an!$H$38,F990=[2]an!$E$39,H990&gt;=[2]an!$M$37),[2]an!$H$39,
IF(AND(A990=[2]an!$H$38,F990=[2]an!$E$39,H990&lt;[2]an!$M$37,S990="kahepoolne vajaduspõhine",U990=""),[2]an!$M$40,
IF(AND(A990=[2]an!$H$38,F990=[2]an!$E$39,H990&lt;[2]an!$M$37,S990="kahepoolne vajaduspõhine",U990&lt;&gt;""),[2]an!$H$39,
IF(AND(A990=[2]an!$H$38,F990=[2]an!$E$39,H990&lt;[2]an!$M$37,S990&lt;&gt;"kahepoolne vajaduspõhine"),[2]an!$H$39,
IF(AND(A990=[2]an!$H$38,F990=[2]an!$E$42),[2]an!$H$42,
IF(AND(A990=[2]an!$I$38,F990=[2]an!$E$40),[2]an!$I$40,IF(AND(A990=[2]an!$I$38,F990=[2]an!$E$41),[2]an!$I$41,IF(AND(A990=[2]an!$I$38,F990=[2]an!$E$39,H990&gt;=[2]an!$M$37),[2]an!$I$39,
IF(AND(A990=[2]an!$I$38,F990=[2]an!$E$39,H990&lt;[2]an!$M$37,S990="kahepoolne vajaduspõhine",U990=""),[2]an!$M$40,
IF(AND(A990=[2]an!$I$38,F990=[2]an!$E$39,H990&lt;[2]an!$M$37,S990="kahepoolne vajaduspõhine",U990&lt;&gt;""),[2]an!$I$39,
IF(AND(A990=[2]an!$I$38,F990=[2]an!$E$39,H990&lt;[2]an!$M$37,S990&lt;&gt;"kahepoolne vajaduspõhine"),[2]an!$I$39,
IF(AND(A990=[2]an!$I$38,F990=[2]an!$E$42),[2]an!$I$42,
IF(AND(A990=[2]an!$J$38,F990=[2]an!$E$40),[2]an!$J$40,IF(AND(A990=[2]an!$J$38,F990=[2]an!$E$41),[2]an!$J$41,IF(AND(A990=[2]an!$J$38,F990=[2]an!$E$39,H990&gt;=[2]an!$M$37),[2]an!$J$39,
IF(AND(A990=[2]an!$J$38,F990=[2]an!$E$39,H990&lt;[2]an!$M$37,S990="kahepoolne vajaduspõhine",U990=""),[2]an!$M$40,
IF(AND(A990=[2]an!$J$38,F990=[2]an!$E$39,H990&lt;[2]an!$M$37,S990="kahepoolne vajaduspõhine",U990&lt;&gt;""),[2]an!$J$39,
IF(AND(A990=[2]an!$J$38,F990=[2]an!$E$39,H990&lt;[2]an!$M$37,S990&lt;&gt;"kahepoolne vajaduspõhine"),[2]an!$J$39,
IF(AND(A990=[2]an!$J$38,F990=[2]an!$E$42),[2]an!$J$42,""))))))))))))))))))))))))))))</f>
        <v/>
      </c>
      <c r="Y990" s="17" t="str">
        <f>IFERROR(IF(F990="Tugigrupp",0,
IF(AND(F990="Peretoe teenus",H990&gt;=[2]an!$M$37,RANK(D990,$D990:$D990)+COUNTIFS($D$2:D990,D990,$F$2:F990,F990)-1&gt;1),"",
IF(AND(F990="Peretoe teenus",H990&gt;=[2]an!$M$37,RANK(D990,$D990:$D990)+COUNTIFS($D$2:D990,D990,$F$2:F990,F990)-1=1,MONTH(H990)=MONTH(K990)=TRUE,YEAR(H990)=YEAR(K990)=TRUE),((EOMONTH(H990,0)-H990+1)*X990)/DAY(EOMONTH(H990,0)),
IF(AND(F990="Peretoe teenus",H990&gt;=[2]an!$M$37,RANK(D990,$D990:$D990)+COUNTIFS($D$2:D990,D990,$F$2:F990,F990)-1=1),X990,
IF(AND(F990="Peretoe teenus",H990&lt;[2]an!$M$37,S990&lt;&gt;"kahepoolne vajaduspõhine",RANK(D990,$D990:$D990)+COUNTIFS($D$2:D990,D990,$F$2:F990,F990)-1=1),X990,
IF(AND(F990="Peretoe teenus",H990&lt;[2]an!$M$37,S990&lt;&gt;"kahepoolne vajaduspõhine",RANK(D990,$D990:$D990)+COUNTIFS($D$2:D990,D990,$F$2:F990,F990)-1&gt;1),"",
IF(AND(F990="Peretoe teenus",H990&lt;[2]an!$M$37,S990="kahepoolne vajaduspõhine",U990="",RANK(D990,$D990:$D990)+COUNTIFS($D$2:D990,D990,$F$2:F990,F990)-1=1),X990,
IF(AND(F990="Peretoe teenus",H990&lt;[2]an!$M$37,S990="kahepoolne vajaduspõhine",U990="",RANK(D990,$D990:$D990)+COUNTIFS($D$2:D990,D990,$F$2:F990,F990)-1&gt;1),"",
IF(AND(F990="Peretoe teenus",H990&lt;[2]an!$M$37,S990="kahepoolne vajaduspõhine",U990&lt;[2]an!$M$37,RANK(D990,$D990:$D990)+COUNTIFS($D$2:D990,D990,$F$2:F990,F990)-1=1),X990,
IF(AND(F990="Peretoe teenus",H990&lt;[2]an!$M$37,S990="kahepoolne vajaduspõhine",U990&lt;[2]an!$M$37,RANK(D990,$D990:$D990)+COUNTIFS($D$2:D990,D990,$F$2:F990,F990)-1&gt;1),"",
IF(AND(F990="Peretoe teenus",H990&lt;[2]an!$M$37,S990="kahepoolne vajaduspõhine",U990&gt;=[2]an!$M$37,U990&lt;=[2]an!$M$38,RANK(D990,$D990:$D990)+COUNTIFS($D$2:D990,D990,$F$2:F990,F990)-1=1),
((EOMONTH(U990,0)-U990+1)*X990)/DAY(EOMONTH(U990,0))+(DAY(U990)-1)*100/DAY(EOMONTH(U990,0)),
IF(AND(F990="Peretoe teenus",H990&lt;[2]an!$M$37,S990="kahepoolne vajaduspõhine",U990&gt;=[2]an!$M$37,U990&lt;=[2]an!$M$38,RANK(D990,$D990:$D990)+COUNTIFS($D$2:D990,D990,$F$2:F990,F990)-1&gt;1),"",
IF(AND(F990="Peretoe teenus",H990&lt;[2]an!$M$37,S990="kahepoolne vajaduspõhine",U990&gt;[2]an!$M$38,RANK(D990,$D990:$D990)+COUNTIFS($D$2:D990,D990,$F$2:F990,F990)-1=1),X990,
IF(AND(F990="Peretoe teenus",H990&lt;[2]an!$M$37,S990="kahepoolne vajaduspõhine",U990&gt;[2]an!$M$38,RANK(D990,$D990:$D990)+COUNTIFS($D$2:D990,D990,$F$2:F990,F990)-1&gt;1),"",X990*W990)))))))))))))),"")</f>
        <v/>
      </c>
      <c r="Z990" s="18" t="str">
        <f t="shared" si="46"/>
        <v/>
      </c>
      <c r="AA990" s="19" t="str">
        <f>IFERROR(VLOOKUP(E990,[2]an!$A$3:$B$81,2,FALSE),"")</f>
        <v/>
      </c>
      <c r="AB990" s="19" t="str">
        <f>IFERROR(VLOOKUP(AA990,[2]an!$C$2:$D$16,2,FALSE),"")</f>
        <v/>
      </c>
      <c r="AC990" s="20"/>
      <c r="AD990" s="21" t="str">
        <f>IF(A990=[2]an!$F$36,VLOOKUP([2]an!$F$36,[2]an!$F$36:$H$36,3,FALSE),IF(A990=[2]an!$F$35,VLOOKUP([2]an!$F$35,[2]an!$F$35:$H$35,3,FALSE),IF(A990=[2]an!$F$33,VLOOKUP([2]an!$F$33,[2]an!$F$33:$H$33,3,FALSE),IF(A990=[2]an!$F$31,VLOOKUP([2]an!$F$31,[2]an!$F$31:$H$31,3,FALSE),""))))</f>
        <v/>
      </c>
    </row>
    <row r="991" spans="6:30" x14ac:dyDescent="0.2">
      <c r="F991" s="10"/>
      <c r="G991" s="8" t="str">
        <f t="shared" si="47"/>
        <v/>
      </c>
      <c r="H991" s="13"/>
      <c r="K991" s="13"/>
      <c r="L991" s="10"/>
      <c r="M991" s="10"/>
      <c r="S991" s="8" t="str">
        <f>IFERROR(VLOOKUP(D991,[1]peretoe_teenus!$A$2:$L$2000,5,FALSE),"")</f>
        <v/>
      </c>
      <c r="U991" s="13"/>
      <c r="V991" s="15" t="str" cm="1">
        <f t="array" ref="V991">IFERROR(IF(AND(F991="Tugigrupp",RANK(K991,$K991:$K991)+COUNTIFS($K$2:K991,K991,$L$2:L991,L991,$M$2:M991,M991,$I$2:I991,I991,$G$2:G991,G991,$F$2:F991,F991)-1=1),SUMPRODUCT(($F$2:$F$4154=F991)*($G$2:$G$4154=G991)*($K$2:$K$4154=K991)*($I$2:$I$4154=I991)*($L$2:$L$4154=L991)*($M$2:$M$4154=M991)),""),"")</f>
        <v/>
      </c>
      <c r="W991" s="15" t="str">
        <f t="shared" si="45"/>
        <v/>
      </c>
      <c r="X991" s="16" t="str">
        <f>IF(AND(A991=[2]an!$G$38,F991=[2]an!$E$40),[2]an!$G$40,IF(AND(A991=[2]an!$G$38,F991=[2]an!$E$41),[2]an!$G$41,IF(AND(A991=[2]an!$G$38,F991=[2]an!$E$39,H991&gt;=[2]an!$M$37),[2]an!$G$39,
IF(AND(A991=[2]an!$G$38,F991=[2]an!$E$39,H991&lt;[2]an!$M$37,S991="kahepoolne vajaduspõhine",U991=""),[2]an!$M$40,
IF(AND(A991=[2]an!$G$38,F991=[2]an!$E$39,H991&lt;[2]an!$M$37,S991="kahepoolne vajaduspõhine",U991&lt;&gt;""),[2]an!$G$39,
IF(AND(A991=[2]an!$G$38,F991=[2]an!$E$39,H991&lt;[2]an!$M$37,S991&lt;&gt;"kahepoolne vajaduspõhine"),[2]an!$G$39,
IF(AND(A991=[2]an!$G$38,F991=[2]an!$E$42),[2]an!$G$42,
IF(AND(A991=[2]an!$H$38,F991=[2]an!$E$40),[2]an!$H$40,IF(AND(A991=[2]an!$H$38,F991=[2]an!$E$41),[2]an!$H$41,IF(AND(A991=[2]an!$H$38,F991=[2]an!$E$39,H991&gt;=[2]an!$M$37),[2]an!$H$39,
IF(AND(A991=[2]an!$H$38,F991=[2]an!$E$39,H991&lt;[2]an!$M$37,S991="kahepoolne vajaduspõhine",U991=""),[2]an!$M$40,
IF(AND(A991=[2]an!$H$38,F991=[2]an!$E$39,H991&lt;[2]an!$M$37,S991="kahepoolne vajaduspõhine",U991&lt;&gt;""),[2]an!$H$39,
IF(AND(A991=[2]an!$H$38,F991=[2]an!$E$39,H991&lt;[2]an!$M$37,S991&lt;&gt;"kahepoolne vajaduspõhine"),[2]an!$H$39,
IF(AND(A991=[2]an!$H$38,F991=[2]an!$E$42),[2]an!$H$42,
IF(AND(A991=[2]an!$I$38,F991=[2]an!$E$40),[2]an!$I$40,IF(AND(A991=[2]an!$I$38,F991=[2]an!$E$41),[2]an!$I$41,IF(AND(A991=[2]an!$I$38,F991=[2]an!$E$39,H991&gt;=[2]an!$M$37),[2]an!$I$39,
IF(AND(A991=[2]an!$I$38,F991=[2]an!$E$39,H991&lt;[2]an!$M$37,S991="kahepoolne vajaduspõhine",U991=""),[2]an!$M$40,
IF(AND(A991=[2]an!$I$38,F991=[2]an!$E$39,H991&lt;[2]an!$M$37,S991="kahepoolne vajaduspõhine",U991&lt;&gt;""),[2]an!$I$39,
IF(AND(A991=[2]an!$I$38,F991=[2]an!$E$39,H991&lt;[2]an!$M$37,S991&lt;&gt;"kahepoolne vajaduspõhine"),[2]an!$I$39,
IF(AND(A991=[2]an!$I$38,F991=[2]an!$E$42),[2]an!$I$42,
IF(AND(A991=[2]an!$J$38,F991=[2]an!$E$40),[2]an!$J$40,IF(AND(A991=[2]an!$J$38,F991=[2]an!$E$41),[2]an!$J$41,IF(AND(A991=[2]an!$J$38,F991=[2]an!$E$39,H991&gt;=[2]an!$M$37),[2]an!$J$39,
IF(AND(A991=[2]an!$J$38,F991=[2]an!$E$39,H991&lt;[2]an!$M$37,S991="kahepoolne vajaduspõhine",U991=""),[2]an!$M$40,
IF(AND(A991=[2]an!$J$38,F991=[2]an!$E$39,H991&lt;[2]an!$M$37,S991="kahepoolne vajaduspõhine",U991&lt;&gt;""),[2]an!$J$39,
IF(AND(A991=[2]an!$J$38,F991=[2]an!$E$39,H991&lt;[2]an!$M$37,S991&lt;&gt;"kahepoolne vajaduspõhine"),[2]an!$J$39,
IF(AND(A991=[2]an!$J$38,F991=[2]an!$E$42),[2]an!$J$42,""))))))))))))))))))))))))))))</f>
        <v/>
      </c>
      <c r="Y991" s="17" t="str">
        <f>IFERROR(IF(F991="Tugigrupp",0,
IF(AND(F991="Peretoe teenus",H991&gt;=[2]an!$M$37,RANK(D991,$D991:$D991)+COUNTIFS($D$2:D991,D991,$F$2:F991,F991)-1&gt;1),"",
IF(AND(F991="Peretoe teenus",H991&gt;=[2]an!$M$37,RANK(D991,$D991:$D991)+COUNTIFS($D$2:D991,D991,$F$2:F991,F991)-1=1,MONTH(H991)=MONTH(K991)=TRUE,YEAR(H991)=YEAR(K991)=TRUE),((EOMONTH(H991,0)-H991+1)*X991)/DAY(EOMONTH(H991,0)),
IF(AND(F991="Peretoe teenus",H991&gt;=[2]an!$M$37,RANK(D991,$D991:$D991)+COUNTIFS($D$2:D991,D991,$F$2:F991,F991)-1=1),X991,
IF(AND(F991="Peretoe teenus",H991&lt;[2]an!$M$37,S991&lt;&gt;"kahepoolne vajaduspõhine",RANK(D991,$D991:$D991)+COUNTIFS($D$2:D991,D991,$F$2:F991,F991)-1=1),X991,
IF(AND(F991="Peretoe teenus",H991&lt;[2]an!$M$37,S991&lt;&gt;"kahepoolne vajaduspõhine",RANK(D991,$D991:$D991)+COUNTIFS($D$2:D991,D991,$F$2:F991,F991)-1&gt;1),"",
IF(AND(F991="Peretoe teenus",H991&lt;[2]an!$M$37,S991="kahepoolne vajaduspõhine",U991="",RANK(D991,$D991:$D991)+COUNTIFS($D$2:D991,D991,$F$2:F991,F991)-1=1),X991,
IF(AND(F991="Peretoe teenus",H991&lt;[2]an!$M$37,S991="kahepoolne vajaduspõhine",U991="",RANK(D991,$D991:$D991)+COUNTIFS($D$2:D991,D991,$F$2:F991,F991)-1&gt;1),"",
IF(AND(F991="Peretoe teenus",H991&lt;[2]an!$M$37,S991="kahepoolne vajaduspõhine",U991&lt;[2]an!$M$37,RANK(D991,$D991:$D991)+COUNTIFS($D$2:D991,D991,$F$2:F991,F991)-1=1),X991,
IF(AND(F991="Peretoe teenus",H991&lt;[2]an!$M$37,S991="kahepoolne vajaduspõhine",U991&lt;[2]an!$M$37,RANK(D991,$D991:$D991)+COUNTIFS($D$2:D991,D991,$F$2:F991,F991)-1&gt;1),"",
IF(AND(F991="Peretoe teenus",H991&lt;[2]an!$M$37,S991="kahepoolne vajaduspõhine",U991&gt;=[2]an!$M$37,U991&lt;=[2]an!$M$38,RANK(D991,$D991:$D991)+COUNTIFS($D$2:D991,D991,$F$2:F991,F991)-1=1),
((EOMONTH(U991,0)-U991+1)*X991)/DAY(EOMONTH(U991,0))+(DAY(U991)-1)*100/DAY(EOMONTH(U991,0)),
IF(AND(F991="Peretoe teenus",H991&lt;[2]an!$M$37,S991="kahepoolne vajaduspõhine",U991&gt;=[2]an!$M$37,U991&lt;=[2]an!$M$38,RANK(D991,$D991:$D991)+COUNTIFS($D$2:D991,D991,$F$2:F991,F991)-1&gt;1),"",
IF(AND(F991="Peretoe teenus",H991&lt;[2]an!$M$37,S991="kahepoolne vajaduspõhine",U991&gt;[2]an!$M$38,RANK(D991,$D991:$D991)+COUNTIFS($D$2:D991,D991,$F$2:F991,F991)-1=1),X991,
IF(AND(F991="Peretoe teenus",H991&lt;[2]an!$M$37,S991="kahepoolne vajaduspõhine",U991&gt;[2]an!$M$38,RANK(D991,$D991:$D991)+COUNTIFS($D$2:D991,D991,$F$2:F991,F991)-1&gt;1),"",X991*W991)))))))))))))),"")</f>
        <v/>
      </c>
      <c r="Z991" s="18" t="str">
        <f t="shared" si="46"/>
        <v/>
      </c>
      <c r="AA991" s="19" t="str">
        <f>IFERROR(VLOOKUP(E991,[2]an!$A$3:$B$81,2,FALSE),"")</f>
        <v/>
      </c>
      <c r="AB991" s="19" t="str">
        <f>IFERROR(VLOOKUP(AA991,[2]an!$C$2:$D$16,2,FALSE),"")</f>
        <v/>
      </c>
      <c r="AC991" s="20"/>
      <c r="AD991" s="21" t="str">
        <f>IF(A991=[2]an!$F$36,VLOOKUP([2]an!$F$36,[2]an!$F$36:$H$36,3,FALSE),IF(A991=[2]an!$F$35,VLOOKUP([2]an!$F$35,[2]an!$F$35:$H$35,3,FALSE),IF(A991=[2]an!$F$33,VLOOKUP([2]an!$F$33,[2]an!$F$33:$H$33,3,FALSE),IF(A991=[2]an!$F$31,VLOOKUP([2]an!$F$31,[2]an!$F$31:$H$31,3,FALSE),""))))</f>
        <v/>
      </c>
    </row>
    <row r="992" spans="6:30" x14ac:dyDescent="0.2">
      <c r="F992" s="10"/>
      <c r="G992" s="8" t="str">
        <f t="shared" si="47"/>
        <v/>
      </c>
      <c r="H992" s="13"/>
      <c r="K992" s="13"/>
      <c r="L992" s="10"/>
      <c r="M992" s="10"/>
      <c r="S992" s="8" t="str">
        <f>IFERROR(VLOOKUP(D992,[1]peretoe_teenus!$A$2:$L$2000,5,FALSE),"")</f>
        <v/>
      </c>
      <c r="U992" s="13"/>
      <c r="V992" s="15" t="str" cm="1">
        <f t="array" ref="V992">IFERROR(IF(AND(F992="Tugigrupp",RANK(K992,$K992:$K992)+COUNTIFS($K$2:K992,K992,$L$2:L992,L992,$M$2:M992,M992,$I$2:I992,I992,$G$2:G992,G992,$F$2:F992,F992)-1=1),SUMPRODUCT(($F$2:$F$4154=F992)*($G$2:$G$4154=G992)*($K$2:$K$4154=K992)*($I$2:$I$4154=I992)*($L$2:$L$4154=L992)*($M$2:$M$4154=M992)),""),"")</f>
        <v/>
      </c>
      <c r="W992" s="15" t="str">
        <f t="shared" si="45"/>
        <v/>
      </c>
      <c r="X992" s="16" t="str">
        <f>IF(AND(A992=[2]an!$G$38,F992=[2]an!$E$40),[2]an!$G$40,IF(AND(A992=[2]an!$G$38,F992=[2]an!$E$41),[2]an!$G$41,IF(AND(A992=[2]an!$G$38,F992=[2]an!$E$39,H992&gt;=[2]an!$M$37),[2]an!$G$39,
IF(AND(A992=[2]an!$G$38,F992=[2]an!$E$39,H992&lt;[2]an!$M$37,S992="kahepoolne vajaduspõhine",U992=""),[2]an!$M$40,
IF(AND(A992=[2]an!$G$38,F992=[2]an!$E$39,H992&lt;[2]an!$M$37,S992="kahepoolne vajaduspõhine",U992&lt;&gt;""),[2]an!$G$39,
IF(AND(A992=[2]an!$G$38,F992=[2]an!$E$39,H992&lt;[2]an!$M$37,S992&lt;&gt;"kahepoolne vajaduspõhine"),[2]an!$G$39,
IF(AND(A992=[2]an!$G$38,F992=[2]an!$E$42),[2]an!$G$42,
IF(AND(A992=[2]an!$H$38,F992=[2]an!$E$40),[2]an!$H$40,IF(AND(A992=[2]an!$H$38,F992=[2]an!$E$41),[2]an!$H$41,IF(AND(A992=[2]an!$H$38,F992=[2]an!$E$39,H992&gt;=[2]an!$M$37),[2]an!$H$39,
IF(AND(A992=[2]an!$H$38,F992=[2]an!$E$39,H992&lt;[2]an!$M$37,S992="kahepoolne vajaduspõhine",U992=""),[2]an!$M$40,
IF(AND(A992=[2]an!$H$38,F992=[2]an!$E$39,H992&lt;[2]an!$M$37,S992="kahepoolne vajaduspõhine",U992&lt;&gt;""),[2]an!$H$39,
IF(AND(A992=[2]an!$H$38,F992=[2]an!$E$39,H992&lt;[2]an!$M$37,S992&lt;&gt;"kahepoolne vajaduspõhine"),[2]an!$H$39,
IF(AND(A992=[2]an!$H$38,F992=[2]an!$E$42),[2]an!$H$42,
IF(AND(A992=[2]an!$I$38,F992=[2]an!$E$40),[2]an!$I$40,IF(AND(A992=[2]an!$I$38,F992=[2]an!$E$41),[2]an!$I$41,IF(AND(A992=[2]an!$I$38,F992=[2]an!$E$39,H992&gt;=[2]an!$M$37),[2]an!$I$39,
IF(AND(A992=[2]an!$I$38,F992=[2]an!$E$39,H992&lt;[2]an!$M$37,S992="kahepoolne vajaduspõhine",U992=""),[2]an!$M$40,
IF(AND(A992=[2]an!$I$38,F992=[2]an!$E$39,H992&lt;[2]an!$M$37,S992="kahepoolne vajaduspõhine",U992&lt;&gt;""),[2]an!$I$39,
IF(AND(A992=[2]an!$I$38,F992=[2]an!$E$39,H992&lt;[2]an!$M$37,S992&lt;&gt;"kahepoolne vajaduspõhine"),[2]an!$I$39,
IF(AND(A992=[2]an!$I$38,F992=[2]an!$E$42),[2]an!$I$42,
IF(AND(A992=[2]an!$J$38,F992=[2]an!$E$40),[2]an!$J$40,IF(AND(A992=[2]an!$J$38,F992=[2]an!$E$41),[2]an!$J$41,IF(AND(A992=[2]an!$J$38,F992=[2]an!$E$39,H992&gt;=[2]an!$M$37),[2]an!$J$39,
IF(AND(A992=[2]an!$J$38,F992=[2]an!$E$39,H992&lt;[2]an!$M$37,S992="kahepoolne vajaduspõhine",U992=""),[2]an!$M$40,
IF(AND(A992=[2]an!$J$38,F992=[2]an!$E$39,H992&lt;[2]an!$M$37,S992="kahepoolne vajaduspõhine",U992&lt;&gt;""),[2]an!$J$39,
IF(AND(A992=[2]an!$J$38,F992=[2]an!$E$39,H992&lt;[2]an!$M$37,S992&lt;&gt;"kahepoolne vajaduspõhine"),[2]an!$J$39,
IF(AND(A992=[2]an!$J$38,F992=[2]an!$E$42),[2]an!$J$42,""))))))))))))))))))))))))))))</f>
        <v/>
      </c>
      <c r="Y992" s="17" t="str">
        <f>IFERROR(IF(F992="Tugigrupp",0,
IF(AND(F992="Peretoe teenus",H992&gt;=[2]an!$M$37,RANK(D992,$D992:$D992)+COUNTIFS($D$2:D992,D992,$F$2:F992,F992)-1&gt;1),"",
IF(AND(F992="Peretoe teenus",H992&gt;=[2]an!$M$37,RANK(D992,$D992:$D992)+COUNTIFS($D$2:D992,D992,$F$2:F992,F992)-1=1,MONTH(H992)=MONTH(K992)=TRUE,YEAR(H992)=YEAR(K992)=TRUE),((EOMONTH(H992,0)-H992+1)*X992)/DAY(EOMONTH(H992,0)),
IF(AND(F992="Peretoe teenus",H992&gt;=[2]an!$M$37,RANK(D992,$D992:$D992)+COUNTIFS($D$2:D992,D992,$F$2:F992,F992)-1=1),X992,
IF(AND(F992="Peretoe teenus",H992&lt;[2]an!$M$37,S992&lt;&gt;"kahepoolne vajaduspõhine",RANK(D992,$D992:$D992)+COUNTIFS($D$2:D992,D992,$F$2:F992,F992)-1=1),X992,
IF(AND(F992="Peretoe teenus",H992&lt;[2]an!$M$37,S992&lt;&gt;"kahepoolne vajaduspõhine",RANK(D992,$D992:$D992)+COUNTIFS($D$2:D992,D992,$F$2:F992,F992)-1&gt;1),"",
IF(AND(F992="Peretoe teenus",H992&lt;[2]an!$M$37,S992="kahepoolne vajaduspõhine",U992="",RANK(D992,$D992:$D992)+COUNTIFS($D$2:D992,D992,$F$2:F992,F992)-1=1),X992,
IF(AND(F992="Peretoe teenus",H992&lt;[2]an!$M$37,S992="kahepoolne vajaduspõhine",U992="",RANK(D992,$D992:$D992)+COUNTIFS($D$2:D992,D992,$F$2:F992,F992)-1&gt;1),"",
IF(AND(F992="Peretoe teenus",H992&lt;[2]an!$M$37,S992="kahepoolne vajaduspõhine",U992&lt;[2]an!$M$37,RANK(D992,$D992:$D992)+COUNTIFS($D$2:D992,D992,$F$2:F992,F992)-1=1),X992,
IF(AND(F992="Peretoe teenus",H992&lt;[2]an!$M$37,S992="kahepoolne vajaduspõhine",U992&lt;[2]an!$M$37,RANK(D992,$D992:$D992)+COUNTIFS($D$2:D992,D992,$F$2:F992,F992)-1&gt;1),"",
IF(AND(F992="Peretoe teenus",H992&lt;[2]an!$M$37,S992="kahepoolne vajaduspõhine",U992&gt;=[2]an!$M$37,U992&lt;=[2]an!$M$38,RANK(D992,$D992:$D992)+COUNTIFS($D$2:D992,D992,$F$2:F992,F992)-1=1),
((EOMONTH(U992,0)-U992+1)*X992)/DAY(EOMONTH(U992,0))+(DAY(U992)-1)*100/DAY(EOMONTH(U992,0)),
IF(AND(F992="Peretoe teenus",H992&lt;[2]an!$M$37,S992="kahepoolne vajaduspõhine",U992&gt;=[2]an!$M$37,U992&lt;=[2]an!$M$38,RANK(D992,$D992:$D992)+COUNTIFS($D$2:D992,D992,$F$2:F992,F992)-1&gt;1),"",
IF(AND(F992="Peretoe teenus",H992&lt;[2]an!$M$37,S992="kahepoolne vajaduspõhine",U992&gt;[2]an!$M$38,RANK(D992,$D992:$D992)+COUNTIFS($D$2:D992,D992,$F$2:F992,F992)-1=1),X992,
IF(AND(F992="Peretoe teenus",H992&lt;[2]an!$M$37,S992="kahepoolne vajaduspõhine",U992&gt;[2]an!$M$38,RANK(D992,$D992:$D992)+COUNTIFS($D$2:D992,D992,$F$2:F992,F992)-1&gt;1),"",X992*W992)))))))))))))),"")</f>
        <v/>
      </c>
      <c r="Z992" s="18" t="str">
        <f t="shared" si="46"/>
        <v/>
      </c>
      <c r="AA992" s="19" t="str">
        <f>IFERROR(VLOOKUP(E992,[2]an!$A$3:$B$81,2,FALSE),"")</f>
        <v/>
      </c>
      <c r="AB992" s="19" t="str">
        <f>IFERROR(VLOOKUP(AA992,[2]an!$C$2:$D$16,2,FALSE),"")</f>
        <v/>
      </c>
      <c r="AC992" s="20"/>
      <c r="AD992" s="21" t="str">
        <f>IF(A992=[2]an!$F$36,VLOOKUP([2]an!$F$36,[2]an!$F$36:$H$36,3,FALSE),IF(A992=[2]an!$F$35,VLOOKUP([2]an!$F$35,[2]an!$F$35:$H$35,3,FALSE),IF(A992=[2]an!$F$33,VLOOKUP([2]an!$F$33,[2]an!$F$33:$H$33,3,FALSE),IF(A992=[2]an!$F$31,VLOOKUP([2]an!$F$31,[2]an!$F$31:$H$31,3,FALSE),""))))</f>
        <v/>
      </c>
    </row>
    <row r="993" spans="6:30" x14ac:dyDescent="0.2">
      <c r="F993" s="10"/>
      <c r="G993" s="8" t="str">
        <f t="shared" si="47"/>
        <v/>
      </c>
      <c r="H993" s="13"/>
      <c r="K993" s="13"/>
      <c r="L993" s="10"/>
      <c r="M993" s="10"/>
      <c r="S993" s="8" t="str">
        <f>IFERROR(VLOOKUP(D993,[1]peretoe_teenus!$A$2:$L$2000,5,FALSE),"")</f>
        <v/>
      </c>
      <c r="U993" s="13"/>
      <c r="V993" s="15" t="str" cm="1">
        <f t="array" ref="V993">IFERROR(IF(AND(F993="Tugigrupp",RANK(K993,$K993:$K993)+COUNTIFS($K$2:K993,K993,$L$2:L993,L993,$M$2:M993,M993,$I$2:I993,I993,$G$2:G993,G993,$F$2:F993,F993)-1=1),SUMPRODUCT(($F$2:$F$4154=F993)*($G$2:$G$4154=G993)*($K$2:$K$4154=K993)*($I$2:$I$4154=I993)*($L$2:$L$4154=L993)*($M$2:$M$4154=M993)),""),"")</f>
        <v/>
      </c>
      <c r="W993" s="15" t="str">
        <f t="shared" si="45"/>
        <v/>
      </c>
      <c r="X993" s="16" t="str">
        <f>IF(AND(A993=[2]an!$G$38,F993=[2]an!$E$40),[2]an!$G$40,IF(AND(A993=[2]an!$G$38,F993=[2]an!$E$41),[2]an!$G$41,IF(AND(A993=[2]an!$G$38,F993=[2]an!$E$39,H993&gt;=[2]an!$M$37),[2]an!$G$39,
IF(AND(A993=[2]an!$G$38,F993=[2]an!$E$39,H993&lt;[2]an!$M$37,S993="kahepoolne vajaduspõhine",U993=""),[2]an!$M$40,
IF(AND(A993=[2]an!$G$38,F993=[2]an!$E$39,H993&lt;[2]an!$M$37,S993="kahepoolne vajaduspõhine",U993&lt;&gt;""),[2]an!$G$39,
IF(AND(A993=[2]an!$G$38,F993=[2]an!$E$39,H993&lt;[2]an!$M$37,S993&lt;&gt;"kahepoolne vajaduspõhine"),[2]an!$G$39,
IF(AND(A993=[2]an!$G$38,F993=[2]an!$E$42),[2]an!$G$42,
IF(AND(A993=[2]an!$H$38,F993=[2]an!$E$40),[2]an!$H$40,IF(AND(A993=[2]an!$H$38,F993=[2]an!$E$41),[2]an!$H$41,IF(AND(A993=[2]an!$H$38,F993=[2]an!$E$39,H993&gt;=[2]an!$M$37),[2]an!$H$39,
IF(AND(A993=[2]an!$H$38,F993=[2]an!$E$39,H993&lt;[2]an!$M$37,S993="kahepoolne vajaduspõhine",U993=""),[2]an!$M$40,
IF(AND(A993=[2]an!$H$38,F993=[2]an!$E$39,H993&lt;[2]an!$M$37,S993="kahepoolne vajaduspõhine",U993&lt;&gt;""),[2]an!$H$39,
IF(AND(A993=[2]an!$H$38,F993=[2]an!$E$39,H993&lt;[2]an!$M$37,S993&lt;&gt;"kahepoolne vajaduspõhine"),[2]an!$H$39,
IF(AND(A993=[2]an!$H$38,F993=[2]an!$E$42),[2]an!$H$42,
IF(AND(A993=[2]an!$I$38,F993=[2]an!$E$40),[2]an!$I$40,IF(AND(A993=[2]an!$I$38,F993=[2]an!$E$41),[2]an!$I$41,IF(AND(A993=[2]an!$I$38,F993=[2]an!$E$39,H993&gt;=[2]an!$M$37),[2]an!$I$39,
IF(AND(A993=[2]an!$I$38,F993=[2]an!$E$39,H993&lt;[2]an!$M$37,S993="kahepoolne vajaduspõhine",U993=""),[2]an!$M$40,
IF(AND(A993=[2]an!$I$38,F993=[2]an!$E$39,H993&lt;[2]an!$M$37,S993="kahepoolne vajaduspõhine",U993&lt;&gt;""),[2]an!$I$39,
IF(AND(A993=[2]an!$I$38,F993=[2]an!$E$39,H993&lt;[2]an!$M$37,S993&lt;&gt;"kahepoolne vajaduspõhine"),[2]an!$I$39,
IF(AND(A993=[2]an!$I$38,F993=[2]an!$E$42),[2]an!$I$42,
IF(AND(A993=[2]an!$J$38,F993=[2]an!$E$40),[2]an!$J$40,IF(AND(A993=[2]an!$J$38,F993=[2]an!$E$41),[2]an!$J$41,IF(AND(A993=[2]an!$J$38,F993=[2]an!$E$39,H993&gt;=[2]an!$M$37),[2]an!$J$39,
IF(AND(A993=[2]an!$J$38,F993=[2]an!$E$39,H993&lt;[2]an!$M$37,S993="kahepoolne vajaduspõhine",U993=""),[2]an!$M$40,
IF(AND(A993=[2]an!$J$38,F993=[2]an!$E$39,H993&lt;[2]an!$M$37,S993="kahepoolne vajaduspõhine",U993&lt;&gt;""),[2]an!$J$39,
IF(AND(A993=[2]an!$J$38,F993=[2]an!$E$39,H993&lt;[2]an!$M$37,S993&lt;&gt;"kahepoolne vajaduspõhine"),[2]an!$J$39,
IF(AND(A993=[2]an!$J$38,F993=[2]an!$E$42),[2]an!$J$42,""))))))))))))))))))))))))))))</f>
        <v/>
      </c>
      <c r="Y993" s="17" t="str">
        <f>IFERROR(IF(F993="Tugigrupp",0,
IF(AND(F993="Peretoe teenus",H993&gt;=[2]an!$M$37,RANK(D993,$D993:$D993)+COUNTIFS($D$2:D993,D993,$F$2:F993,F993)-1&gt;1),"",
IF(AND(F993="Peretoe teenus",H993&gt;=[2]an!$M$37,RANK(D993,$D993:$D993)+COUNTIFS($D$2:D993,D993,$F$2:F993,F993)-1=1,MONTH(H993)=MONTH(K993)=TRUE,YEAR(H993)=YEAR(K993)=TRUE),((EOMONTH(H993,0)-H993+1)*X993)/DAY(EOMONTH(H993,0)),
IF(AND(F993="Peretoe teenus",H993&gt;=[2]an!$M$37,RANK(D993,$D993:$D993)+COUNTIFS($D$2:D993,D993,$F$2:F993,F993)-1=1),X993,
IF(AND(F993="Peretoe teenus",H993&lt;[2]an!$M$37,S993&lt;&gt;"kahepoolne vajaduspõhine",RANK(D993,$D993:$D993)+COUNTIFS($D$2:D993,D993,$F$2:F993,F993)-1=1),X993,
IF(AND(F993="Peretoe teenus",H993&lt;[2]an!$M$37,S993&lt;&gt;"kahepoolne vajaduspõhine",RANK(D993,$D993:$D993)+COUNTIFS($D$2:D993,D993,$F$2:F993,F993)-1&gt;1),"",
IF(AND(F993="Peretoe teenus",H993&lt;[2]an!$M$37,S993="kahepoolne vajaduspõhine",U993="",RANK(D993,$D993:$D993)+COUNTIFS($D$2:D993,D993,$F$2:F993,F993)-1=1),X993,
IF(AND(F993="Peretoe teenus",H993&lt;[2]an!$M$37,S993="kahepoolne vajaduspõhine",U993="",RANK(D993,$D993:$D993)+COUNTIFS($D$2:D993,D993,$F$2:F993,F993)-1&gt;1),"",
IF(AND(F993="Peretoe teenus",H993&lt;[2]an!$M$37,S993="kahepoolne vajaduspõhine",U993&lt;[2]an!$M$37,RANK(D993,$D993:$D993)+COUNTIFS($D$2:D993,D993,$F$2:F993,F993)-1=1),X993,
IF(AND(F993="Peretoe teenus",H993&lt;[2]an!$M$37,S993="kahepoolne vajaduspõhine",U993&lt;[2]an!$M$37,RANK(D993,$D993:$D993)+COUNTIFS($D$2:D993,D993,$F$2:F993,F993)-1&gt;1),"",
IF(AND(F993="Peretoe teenus",H993&lt;[2]an!$M$37,S993="kahepoolne vajaduspõhine",U993&gt;=[2]an!$M$37,U993&lt;=[2]an!$M$38,RANK(D993,$D993:$D993)+COUNTIFS($D$2:D993,D993,$F$2:F993,F993)-1=1),
((EOMONTH(U993,0)-U993+1)*X993)/DAY(EOMONTH(U993,0))+(DAY(U993)-1)*100/DAY(EOMONTH(U993,0)),
IF(AND(F993="Peretoe teenus",H993&lt;[2]an!$M$37,S993="kahepoolne vajaduspõhine",U993&gt;=[2]an!$M$37,U993&lt;=[2]an!$M$38,RANK(D993,$D993:$D993)+COUNTIFS($D$2:D993,D993,$F$2:F993,F993)-1&gt;1),"",
IF(AND(F993="Peretoe teenus",H993&lt;[2]an!$M$37,S993="kahepoolne vajaduspõhine",U993&gt;[2]an!$M$38,RANK(D993,$D993:$D993)+COUNTIFS($D$2:D993,D993,$F$2:F993,F993)-1=1),X993,
IF(AND(F993="Peretoe teenus",H993&lt;[2]an!$M$37,S993="kahepoolne vajaduspõhine",U993&gt;[2]an!$M$38,RANK(D993,$D993:$D993)+COUNTIFS($D$2:D993,D993,$F$2:F993,F993)-1&gt;1),"",X993*W993)))))))))))))),"")</f>
        <v/>
      </c>
      <c r="Z993" s="18" t="str">
        <f t="shared" si="46"/>
        <v/>
      </c>
      <c r="AA993" s="19" t="str">
        <f>IFERROR(VLOOKUP(E993,[2]an!$A$3:$B$81,2,FALSE),"")</f>
        <v/>
      </c>
      <c r="AB993" s="19" t="str">
        <f>IFERROR(VLOOKUP(AA993,[2]an!$C$2:$D$16,2,FALSE),"")</f>
        <v/>
      </c>
      <c r="AC993" s="20"/>
      <c r="AD993" s="21" t="str">
        <f>IF(A993=[2]an!$F$36,VLOOKUP([2]an!$F$36,[2]an!$F$36:$H$36,3,FALSE),IF(A993=[2]an!$F$35,VLOOKUP([2]an!$F$35,[2]an!$F$35:$H$35,3,FALSE),IF(A993=[2]an!$F$33,VLOOKUP([2]an!$F$33,[2]an!$F$33:$H$33,3,FALSE),IF(A993=[2]an!$F$31,VLOOKUP([2]an!$F$31,[2]an!$F$31:$H$31,3,FALSE),""))))</f>
        <v/>
      </c>
    </row>
    <row r="994" spans="6:30" x14ac:dyDescent="0.2">
      <c r="F994" s="10"/>
      <c r="G994" s="8" t="str">
        <f t="shared" si="47"/>
        <v/>
      </c>
      <c r="H994" s="13"/>
      <c r="K994" s="13"/>
      <c r="L994" s="10"/>
      <c r="M994" s="10"/>
      <c r="S994" s="8" t="str">
        <f>IFERROR(VLOOKUP(D994,[1]peretoe_teenus!$A$2:$L$2000,5,FALSE),"")</f>
        <v/>
      </c>
      <c r="U994" s="13"/>
      <c r="V994" s="15" t="str" cm="1">
        <f t="array" ref="V994">IFERROR(IF(AND(F994="Tugigrupp",RANK(K994,$K994:$K994)+COUNTIFS($K$2:K994,K994,$L$2:L994,L994,$M$2:M994,M994,$I$2:I994,I994,$G$2:G994,G994,$F$2:F994,F994)-1=1),SUMPRODUCT(($F$2:$F$4154=F994)*($G$2:$G$4154=G994)*($K$2:$K$4154=K994)*($I$2:$I$4154=I994)*($L$2:$L$4154=L994)*($M$2:$M$4154=M994)),""),"")</f>
        <v/>
      </c>
      <c r="W994" s="15" t="str">
        <f t="shared" si="45"/>
        <v/>
      </c>
      <c r="X994" s="16" t="str">
        <f>IF(AND(A994=[2]an!$G$38,F994=[2]an!$E$40),[2]an!$G$40,IF(AND(A994=[2]an!$G$38,F994=[2]an!$E$41),[2]an!$G$41,IF(AND(A994=[2]an!$G$38,F994=[2]an!$E$39,H994&gt;=[2]an!$M$37),[2]an!$G$39,
IF(AND(A994=[2]an!$G$38,F994=[2]an!$E$39,H994&lt;[2]an!$M$37,S994="kahepoolne vajaduspõhine",U994=""),[2]an!$M$40,
IF(AND(A994=[2]an!$G$38,F994=[2]an!$E$39,H994&lt;[2]an!$M$37,S994="kahepoolne vajaduspõhine",U994&lt;&gt;""),[2]an!$G$39,
IF(AND(A994=[2]an!$G$38,F994=[2]an!$E$39,H994&lt;[2]an!$M$37,S994&lt;&gt;"kahepoolne vajaduspõhine"),[2]an!$G$39,
IF(AND(A994=[2]an!$G$38,F994=[2]an!$E$42),[2]an!$G$42,
IF(AND(A994=[2]an!$H$38,F994=[2]an!$E$40),[2]an!$H$40,IF(AND(A994=[2]an!$H$38,F994=[2]an!$E$41),[2]an!$H$41,IF(AND(A994=[2]an!$H$38,F994=[2]an!$E$39,H994&gt;=[2]an!$M$37),[2]an!$H$39,
IF(AND(A994=[2]an!$H$38,F994=[2]an!$E$39,H994&lt;[2]an!$M$37,S994="kahepoolne vajaduspõhine",U994=""),[2]an!$M$40,
IF(AND(A994=[2]an!$H$38,F994=[2]an!$E$39,H994&lt;[2]an!$M$37,S994="kahepoolne vajaduspõhine",U994&lt;&gt;""),[2]an!$H$39,
IF(AND(A994=[2]an!$H$38,F994=[2]an!$E$39,H994&lt;[2]an!$M$37,S994&lt;&gt;"kahepoolne vajaduspõhine"),[2]an!$H$39,
IF(AND(A994=[2]an!$H$38,F994=[2]an!$E$42),[2]an!$H$42,
IF(AND(A994=[2]an!$I$38,F994=[2]an!$E$40),[2]an!$I$40,IF(AND(A994=[2]an!$I$38,F994=[2]an!$E$41),[2]an!$I$41,IF(AND(A994=[2]an!$I$38,F994=[2]an!$E$39,H994&gt;=[2]an!$M$37),[2]an!$I$39,
IF(AND(A994=[2]an!$I$38,F994=[2]an!$E$39,H994&lt;[2]an!$M$37,S994="kahepoolne vajaduspõhine",U994=""),[2]an!$M$40,
IF(AND(A994=[2]an!$I$38,F994=[2]an!$E$39,H994&lt;[2]an!$M$37,S994="kahepoolne vajaduspõhine",U994&lt;&gt;""),[2]an!$I$39,
IF(AND(A994=[2]an!$I$38,F994=[2]an!$E$39,H994&lt;[2]an!$M$37,S994&lt;&gt;"kahepoolne vajaduspõhine"),[2]an!$I$39,
IF(AND(A994=[2]an!$I$38,F994=[2]an!$E$42),[2]an!$I$42,
IF(AND(A994=[2]an!$J$38,F994=[2]an!$E$40),[2]an!$J$40,IF(AND(A994=[2]an!$J$38,F994=[2]an!$E$41),[2]an!$J$41,IF(AND(A994=[2]an!$J$38,F994=[2]an!$E$39,H994&gt;=[2]an!$M$37),[2]an!$J$39,
IF(AND(A994=[2]an!$J$38,F994=[2]an!$E$39,H994&lt;[2]an!$M$37,S994="kahepoolne vajaduspõhine",U994=""),[2]an!$M$40,
IF(AND(A994=[2]an!$J$38,F994=[2]an!$E$39,H994&lt;[2]an!$M$37,S994="kahepoolne vajaduspõhine",U994&lt;&gt;""),[2]an!$J$39,
IF(AND(A994=[2]an!$J$38,F994=[2]an!$E$39,H994&lt;[2]an!$M$37,S994&lt;&gt;"kahepoolne vajaduspõhine"),[2]an!$J$39,
IF(AND(A994=[2]an!$J$38,F994=[2]an!$E$42),[2]an!$J$42,""))))))))))))))))))))))))))))</f>
        <v/>
      </c>
      <c r="Y994" s="17" t="str">
        <f>IFERROR(IF(F994="Tugigrupp",0,
IF(AND(F994="Peretoe teenus",H994&gt;=[2]an!$M$37,RANK(D994,$D994:$D994)+COUNTIFS($D$2:D994,D994,$F$2:F994,F994)-1&gt;1),"",
IF(AND(F994="Peretoe teenus",H994&gt;=[2]an!$M$37,RANK(D994,$D994:$D994)+COUNTIFS($D$2:D994,D994,$F$2:F994,F994)-1=1,MONTH(H994)=MONTH(K994)=TRUE,YEAR(H994)=YEAR(K994)=TRUE),((EOMONTH(H994,0)-H994+1)*X994)/DAY(EOMONTH(H994,0)),
IF(AND(F994="Peretoe teenus",H994&gt;=[2]an!$M$37,RANK(D994,$D994:$D994)+COUNTIFS($D$2:D994,D994,$F$2:F994,F994)-1=1),X994,
IF(AND(F994="Peretoe teenus",H994&lt;[2]an!$M$37,S994&lt;&gt;"kahepoolne vajaduspõhine",RANK(D994,$D994:$D994)+COUNTIFS($D$2:D994,D994,$F$2:F994,F994)-1=1),X994,
IF(AND(F994="Peretoe teenus",H994&lt;[2]an!$M$37,S994&lt;&gt;"kahepoolne vajaduspõhine",RANK(D994,$D994:$D994)+COUNTIFS($D$2:D994,D994,$F$2:F994,F994)-1&gt;1),"",
IF(AND(F994="Peretoe teenus",H994&lt;[2]an!$M$37,S994="kahepoolne vajaduspõhine",U994="",RANK(D994,$D994:$D994)+COUNTIFS($D$2:D994,D994,$F$2:F994,F994)-1=1),X994,
IF(AND(F994="Peretoe teenus",H994&lt;[2]an!$M$37,S994="kahepoolne vajaduspõhine",U994="",RANK(D994,$D994:$D994)+COUNTIFS($D$2:D994,D994,$F$2:F994,F994)-1&gt;1),"",
IF(AND(F994="Peretoe teenus",H994&lt;[2]an!$M$37,S994="kahepoolne vajaduspõhine",U994&lt;[2]an!$M$37,RANK(D994,$D994:$D994)+COUNTIFS($D$2:D994,D994,$F$2:F994,F994)-1=1),X994,
IF(AND(F994="Peretoe teenus",H994&lt;[2]an!$M$37,S994="kahepoolne vajaduspõhine",U994&lt;[2]an!$M$37,RANK(D994,$D994:$D994)+COUNTIFS($D$2:D994,D994,$F$2:F994,F994)-1&gt;1),"",
IF(AND(F994="Peretoe teenus",H994&lt;[2]an!$M$37,S994="kahepoolne vajaduspõhine",U994&gt;=[2]an!$M$37,U994&lt;=[2]an!$M$38,RANK(D994,$D994:$D994)+COUNTIFS($D$2:D994,D994,$F$2:F994,F994)-1=1),
((EOMONTH(U994,0)-U994+1)*X994)/DAY(EOMONTH(U994,0))+(DAY(U994)-1)*100/DAY(EOMONTH(U994,0)),
IF(AND(F994="Peretoe teenus",H994&lt;[2]an!$M$37,S994="kahepoolne vajaduspõhine",U994&gt;=[2]an!$M$37,U994&lt;=[2]an!$M$38,RANK(D994,$D994:$D994)+COUNTIFS($D$2:D994,D994,$F$2:F994,F994)-1&gt;1),"",
IF(AND(F994="Peretoe teenus",H994&lt;[2]an!$M$37,S994="kahepoolne vajaduspõhine",U994&gt;[2]an!$M$38,RANK(D994,$D994:$D994)+COUNTIFS($D$2:D994,D994,$F$2:F994,F994)-1=1),X994,
IF(AND(F994="Peretoe teenus",H994&lt;[2]an!$M$37,S994="kahepoolne vajaduspõhine",U994&gt;[2]an!$M$38,RANK(D994,$D994:$D994)+COUNTIFS($D$2:D994,D994,$F$2:F994,F994)-1&gt;1),"",X994*W994)))))))))))))),"")</f>
        <v/>
      </c>
      <c r="Z994" s="18" t="str">
        <f t="shared" si="46"/>
        <v/>
      </c>
      <c r="AA994" s="19" t="str">
        <f>IFERROR(VLOOKUP(E994,[2]an!$A$3:$B$81,2,FALSE),"")</f>
        <v/>
      </c>
      <c r="AB994" s="19" t="str">
        <f>IFERROR(VLOOKUP(AA994,[2]an!$C$2:$D$16,2,FALSE),"")</f>
        <v/>
      </c>
      <c r="AC994" s="20"/>
      <c r="AD994" s="21" t="str">
        <f>IF(A994=[2]an!$F$36,VLOOKUP([2]an!$F$36,[2]an!$F$36:$H$36,3,FALSE),IF(A994=[2]an!$F$35,VLOOKUP([2]an!$F$35,[2]an!$F$35:$H$35,3,FALSE),IF(A994=[2]an!$F$33,VLOOKUP([2]an!$F$33,[2]an!$F$33:$H$33,3,FALSE),IF(A994=[2]an!$F$31,VLOOKUP([2]an!$F$31,[2]an!$F$31:$H$31,3,FALSE),""))))</f>
        <v/>
      </c>
    </row>
    <row r="995" spans="6:30" x14ac:dyDescent="0.2">
      <c r="F995" s="10"/>
      <c r="G995" s="8" t="str">
        <f t="shared" si="47"/>
        <v/>
      </c>
      <c r="H995" s="13"/>
      <c r="K995" s="13"/>
      <c r="L995" s="10"/>
      <c r="M995" s="10"/>
      <c r="S995" s="8" t="str">
        <f>IFERROR(VLOOKUP(D995,[1]peretoe_teenus!$A$2:$L$2000,5,FALSE),"")</f>
        <v/>
      </c>
      <c r="U995" s="13"/>
      <c r="V995" s="15" t="str" cm="1">
        <f t="array" ref="V995">IFERROR(IF(AND(F995="Tugigrupp",RANK(K995,$K995:$K995)+COUNTIFS($K$2:K995,K995,$L$2:L995,L995,$M$2:M995,M995,$I$2:I995,I995,$G$2:G995,G995,$F$2:F995,F995)-1=1),SUMPRODUCT(($F$2:$F$4154=F995)*($G$2:$G$4154=G995)*($K$2:$K$4154=K995)*($I$2:$I$4154=I995)*($L$2:$L$4154=L995)*($M$2:$M$4154=M995)),""),"")</f>
        <v/>
      </c>
      <c r="W995" s="15" t="str">
        <f t="shared" si="45"/>
        <v/>
      </c>
      <c r="X995" s="16" t="str">
        <f>IF(AND(A995=[2]an!$G$38,F995=[2]an!$E$40),[2]an!$G$40,IF(AND(A995=[2]an!$G$38,F995=[2]an!$E$41),[2]an!$G$41,IF(AND(A995=[2]an!$G$38,F995=[2]an!$E$39,H995&gt;=[2]an!$M$37),[2]an!$G$39,
IF(AND(A995=[2]an!$G$38,F995=[2]an!$E$39,H995&lt;[2]an!$M$37,S995="kahepoolne vajaduspõhine",U995=""),[2]an!$M$40,
IF(AND(A995=[2]an!$G$38,F995=[2]an!$E$39,H995&lt;[2]an!$M$37,S995="kahepoolne vajaduspõhine",U995&lt;&gt;""),[2]an!$G$39,
IF(AND(A995=[2]an!$G$38,F995=[2]an!$E$39,H995&lt;[2]an!$M$37,S995&lt;&gt;"kahepoolne vajaduspõhine"),[2]an!$G$39,
IF(AND(A995=[2]an!$G$38,F995=[2]an!$E$42),[2]an!$G$42,
IF(AND(A995=[2]an!$H$38,F995=[2]an!$E$40),[2]an!$H$40,IF(AND(A995=[2]an!$H$38,F995=[2]an!$E$41),[2]an!$H$41,IF(AND(A995=[2]an!$H$38,F995=[2]an!$E$39,H995&gt;=[2]an!$M$37),[2]an!$H$39,
IF(AND(A995=[2]an!$H$38,F995=[2]an!$E$39,H995&lt;[2]an!$M$37,S995="kahepoolne vajaduspõhine",U995=""),[2]an!$M$40,
IF(AND(A995=[2]an!$H$38,F995=[2]an!$E$39,H995&lt;[2]an!$M$37,S995="kahepoolne vajaduspõhine",U995&lt;&gt;""),[2]an!$H$39,
IF(AND(A995=[2]an!$H$38,F995=[2]an!$E$39,H995&lt;[2]an!$M$37,S995&lt;&gt;"kahepoolne vajaduspõhine"),[2]an!$H$39,
IF(AND(A995=[2]an!$H$38,F995=[2]an!$E$42),[2]an!$H$42,
IF(AND(A995=[2]an!$I$38,F995=[2]an!$E$40),[2]an!$I$40,IF(AND(A995=[2]an!$I$38,F995=[2]an!$E$41),[2]an!$I$41,IF(AND(A995=[2]an!$I$38,F995=[2]an!$E$39,H995&gt;=[2]an!$M$37),[2]an!$I$39,
IF(AND(A995=[2]an!$I$38,F995=[2]an!$E$39,H995&lt;[2]an!$M$37,S995="kahepoolne vajaduspõhine",U995=""),[2]an!$M$40,
IF(AND(A995=[2]an!$I$38,F995=[2]an!$E$39,H995&lt;[2]an!$M$37,S995="kahepoolne vajaduspõhine",U995&lt;&gt;""),[2]an!$I$39,
IF(AND(A995=[2]an!$I$38,F995=[2]an!$E$39,H995&lt;[2]an!$M$37,S995&lt;&gt;"kahepoolne vajaduspõhine"),[2]an!$I$39,
IF(AND(A995=[2]an!$I$38,F995=[2]an!$E$42),[2]an!$I$42,
IF(AND(A995=[2]an!$J$38,F995=[2]an!$E$40),[2]an!$J$40,IF(AND(A995=[2]an!$J$38,F995=[2]an!$E$41),[2]an!$J$41,IF(AND(A995=[2]an!$J$38,F995=[2]an!$E$39,H995&gt;=[2]an!$M$37),[2]an!$J$39,
IF(AND(A995=[2]an!$J$38,F995=[2]an!$E$39,H995&lt;[2]an!$M$37,S995="kahepoolne vajaduspõhine",U995=""),[2]an!$M$40,
IF(AND(A995=[2]an!$J$38,F995=[2]an!$E$39,H995&lt;[2]an!$M$37,S995="kahepoolne vajaduspõhine",U995&lt;&gt;""),[2]an!$J$39,
IF(AND(A995=[2]an!$J$38,F995=[2]an!$E$39,H995&lt;[2]an!$M$37,S995&lt;&gt;"kahepoolne vajaduspõhine"),[2]an!$J$39,
IF(AND(A995=[2]an!$J$38,F995=[2]an!$E$42),[2]an!$J$42,""))))))))))))))))))))))))))))</f>
        <v/>
      </c>
      <c r="Y995" s="17" t="str">
        <f>IFERROR(IF(F995="Tugigrupp",0,
IF(AND(F995="Peretoe teenus",H995&gt;=[2]an!$M$37,RANK(D995,$D995:$D995)+COUNTIFS($D$2:D995,D995,$F$2:F995,F995)-1&gt;1),"",
IF(AND(F995="Peretoe teenus",H995&gt;=[2]an!$M$37,RANK(D995,$D995:$D995)+COUNTIFS($D$2:D995,D995,$F$2:F995,F995)-1=1,MONTH(H995)=MONTH(K995)=TRUE,YEAR(H995)=YEAR(K995)=TRUE),((EOMONTH(H995,0)-H995+1)*X995)/DAY(EOMONTH(H995,0)),
IF(AND(F995="Peretoe teenus",H995&gt;=[2]an!$M$37,RANK(D995,$D995:$D995)+COUNTIFS($D$2:D995,D995,$F$2:F995,F995)-1=1),X995,
IF(AND(F995="Peretoe teenus",H995&lt;[2]an!$M$37,S995&lt;&gt;"kahepoolne vajaduspõhine",RANK(D995,$D995:$D995)+COUNTIFS($D$2:D995,D995,$F$2:F995,F995)-1=1),X995,
IF(AND(F995="Peretoe teenus",H995&lt;[2]an!$M$37,S995&lt;&gt;"kahepoolne vajaduspõhine",RANK(D995,$D995:$D995)+COUNTIFS($D$2:D995,D995,$F$2:F995,F995)-1&gt;1),"",
IF(AND(F995="Peretoe teenus",H995&lt;[2]an!$M$37,S995="kahepoolne vajaduspõhine",U995="",RANK(D995,$D995:$D995)+COUNTIFS($D$2:D995,D995,$F$2:F995,F995)-1=1),X995,
IF(AND(F995="Peretoe teenus",H995&lt;[2]an!$M$37,S995="kahepoolne vajaduspõhine",U995="",RANK(D995,$D995:$D995)+COUNTIFS($D$2:D995,D995,$F$2:F995,F995)-1&gt;1),"",
IF(AND(F995="Peretoe teenus",H995&lt;[2]an!$M$37,S995="kahepoolne vajaduspõhine",U995&lt;[2]an!$M$37,RANK(D995,$D995:$D995)+COUNTIFS($D$2:D995,D995,$F$2:F995,F995)-1=1),X995,
IF(AND(F995="Peretoe teenus",H995&lt;[2]an!$M$37,S995="kahepoolne vajaduspõhine",U995&lt;[2]an!$M$37,RANK(D995,$D995:$D995)+COUNTIFS($D$2:D995,D995,$F$2:F995,F995)-1&gt;1),"",
IF(AND(F995="Peretoe teenus",H995&lt;[2]an!$M$37,S995="kahepoolne vajaduspõhine",U995&gt;=[2]an!$M$37,U995&lt;=[2]an!$M$38,RANK(D995,$D995:$D995)+COUNTIFS($D$2:D995,D995,$F$2:F995,F995)-1=1),
((EOMONTH(U995,0)-U995+1)*X995)/DAY(EOMONTH(U995,0))+(DAY(U995)-1)*100/DAY(EOMONTH(U995,0)),
IF(AND(F995="Peretoe teenus",H995&lt;[2]an!$M$37,S995="kahepoolne vajaduspõhine",U995&gt;=[2]an!$M$37,U995&lt;=[2]an!$M$38,RANK(D995,$D995:$D995)+COUNTIFS($D$2:D995,D995,$F$2:F995,F995)-1&gt;1),"",
IF(AND(F995="Peretoe teenus",H995&lt;[2]an!$M$37,S995="kahepoolne vajaduspõhine",U995&gt;[2]an!$M$38,RANK(D995,$D995:$D995)+COUNTIFS($D$2:D995,D995,$F$2:F995,F995)-1=1),X995,
IF(AND(F995="Peretoe teenus",H995&lt;[2]an!$M$37,S995="kahepoolne vajaduspõhine",U995&gt;[2]an!$M$38,RANK(D995,$D995:$D995)+COUNTIFS($D$2:D995,D995,$F$2:F995,F995)-1&gt;1),"",X995*W995)))))))))))))),"")</f>
        <v/>
      </c>
      <c r="Z995" s="18" t="str">
        <f t="shared" si="46"/>
        <v/>
      </c>
      <c r="AA995" s="19" t="str">
        <f>IFERROR(VLOOKUP(E995,[2]an!$A$3:$B$81,2,FALSE),"")</f>
        <v/>
      </c>
      <c r="AB995" s="19" t="str">
        <f>IFERROR(VLOOKUP(AA995,[2]an!$C$2:$D$16,2,FALSE),"")</f>
        <v/>
      </c>
      <c r="AC995" s="20"/>
      <c r="AD995" s="21" t="str">
        <f>IF(A995=[2]an!$F$36,VLOOKUP([2]an!$F$36,[2]an!$F$36:$H$36,3,FALSE),IF(A995=[2]an!$F$35,VLOOKUP([2]an!$F$35,[2]an!$F$35:$H$35,3,FALSE),IF(A995=[2]an!$F$33,VLOOKUP([2]an!$F$33,[2]an!$F$33:$H$33,3,FALSE),IF(A995=[2]an!$F$31,VLOOKUP([2]an!$F$31,[2]an!$F$31:$H$31,3,FALSE),""))))</f>
        <v/>
      </c>
    </row>
    <row r="996" spans="6:30" x14ac:dyDescent="0.2">
      <c r="F996" s="10"/>
      <c r="G996" s="8" t="str">
        <f t="shared" si="47"/>
        <v/>
      </c>
      <c r="H996" s="13"/>
      <c r="K996" s="13"/>
      <c r="L996" s="10"/>
      <c r="M996" s="10"/>
      <c r="S996" s="8" t="str">
        <f>IFERROR(VLOOKUP(D996,[1]peretoe_teenus!$A$2:$L$2000,5,FALSE),"")</f>
        <v/>
      </c>
      <c r="U996" s="13"/>
      <c r="V996" s="15" t="str" cm="1">
        <f t="array" ref="V996">IFERROR(IF(AND(F996="Tugigrupp",RANK(K996,$K996:$K996)+COUNTIFS($K$2:K996,K996,$L$2:L996,L996,$M$2:M996,M996,$I$2:I996,I996,$G$2:G996,G996,$F$2:F996,F996)-1=1),SUMPRODUCT(($F$2:$F$4154=F996)*($G$2:$G$4154=G996)*($K$2:$K$4154=K996)*($I$2:$I$4154=I996)*($L$2:$L$4154=L996)*($M$2:$M$4154=M996)),""),"")</f>
        <v/>
      </c>
      <c r="W996" s="15" t="str">
        <f t="shared" si="45"/>
        <v/>
      </c>
      <c r="X996" s="16" t="str">
        <f>IF(AND(A996=[2]an!$G$38,F996=[2]an!$E$40),[2]an!$G$40,IF(AND(A996=[2]an!$G$38,F996=[2]an!$E$41),[2]an!$G$41,IF(AND(A996=[2]an!$G$38,F996=[2]an!$E$39,H996&gt;=[2]an!$M$37),[2]an!$G$39,
IF(AND(A996=[2]an!$G$38,F996=[2]an!$E$39,H996&lt;[2]an!$M$37,S996="kahepoolne vajaduspõhine",U996=""),[2]an!$M$40,
IF(AND(A996=[2]an!$G$38,F996=[2]an!$E$39,H996&lt;[2]an!$M$37,S996="kahepoolne vajaduspõhine",U996&lt;&gt;""),[2]an!$G$39,
IF(AND(A996=[2]an!$G$38,F996=[2]an!$E$39,H996&lt;[2]an!$M$37,S996&lt;&gt;"kahepoolne vajaduspõhine"),[2]an!$G$39,
IF(AND(A996=[2]an!$G$38,F996=[2]an!$E$42),[2]an!$G$42,
IF(AND(A996=[2]an!$H$38,F996=[2]an!$E$40),[2]an!$H$40,IF(AND(A996=[2]an!$H$38,F996=[2]an!$E$41),[2]an!$H$41,IF(AND(A996=[2]an!$H$38,F996=[2]an!$E$39,H996&gt;=[2]an!$M$37),[2]an!$H$39,
IF(AND(A996=[2]an!$H$38,F996=[2]an!$E$39,H996&lt;[2]an!$M$37,S996="kahepoolne vajaduspõhine",U996=""),[2]an!$M$40,
IF(AND(A996=[2]an!$H$38,F996=[2]an!$E$39,H996&lt;[2]an!$M$37,S996="kahepoolne vajaduspõhine",U996&lt;&gt;""),[2]an!$H$39,
IF(AND(A996=[2]an!$H$38,F996=[2]an!$E$39,H996&lt;[2]an!$M$37,S996&lt;&gt;"kahepoolne vajaduspõhine"),[2]an!$H$39,
IF(AND(A996=[2]an!$H$38,F996=[2]an!$E$42),[2]an!$H$42,
IF(AND(A996=[2]an!$I$38,F996=[2]an!$E$40),[2]an!$I$40,IF(AND(A996=[2]an!$I$38,F996=[2]an!$E$41),[2]an!$I$41,IF(AND(A996=[2]an!$I$38,F996=[2]an!$E$39,H996&gt;=[2]an!$M$37),[2]an!$I$39,
IF(AND(A996=[2]an!$I$38,F996=[2]an!$E$39,H996&lt;[2]an!$M$37,S996="kahepoolne vajaduspõhine",U996=""),[2]an!$M$40,
IF(AND(A996=[2]an!$I$38,F996=[2]an!$E$39,H996&lt;[2]an!$M$37,S996="kahepoolne vajaduspõhine",U996&lt;&gt;""),[2]an!$I$39,
IF(AND(A996=[2]an!$I$38,F996=[2]an!$E$39,H996&lt;[2]an!$M$37,S996&lt;&gt;"kahepoolne vajaduspõhine"),[2]an!$I$39,
IF(AND(A996=[2]an!$I$38,F996=[2]an!$E$42),[2]an!$I$42,
IF(AND(A996=[2]an!$J$38,F996=[2]an!$E$40),[2]an!$J$40,IF(AND(A996=[2]an!$J$38,F996=[2]an!$E$41),[2]an!$J$41,IF(AND(A996=[2]an!$J$38,F996=[2]an!$E$39,H996&gt;=[2]an!$M$37),[2]an!$J$39,
IF(AND(A996=[2]an!$J$38,F996=[2]an!$E$39,H996&lt;[2]an!$M$37,S996="kahepoolne vajaduspõhine",U996=""),[2]an!$M$40,
IF(AND(A996=[2]an!$J$38,F996=[2]an!$E$39,H996&lt;[2]an!$M$37,S996="kahepoolne vajaduspõhine",U996&lt;&gt;""),[2]an!$J$39,
IF(AND(A996=[2]an!$J$38,F996=[2]an!$E$39,H996&lt;[2]an!$M$37,S996&lt;&gt;"kahepoolne vajaduspõhine"),[2]an!$J$39,
IF(AND(A996=[2]an!$J$38,F996=[2]an!$E$42),[2]an!$J$42,""))))))))))))))))))))))))))))</f>
        <v/>
      </c>
      <c r="Y996" s="17" t="str">
        <f>IFERROR(IF(F996="Tugigrupp",0,
IF(AND(F996="Peretoe teenus",H996&gt;=[2]an!$M$37,RANK(D996,$D996:$D996)+COUNTIFS($D$2:D996,D996,$F$2:F996,F996)-1&gt;1),"",
IF(AND(F996="Peretoe teenus",H996&gt;=[2]an!$M$37,RANK(D996,$D996:$D996)+COUNTIFS($D$2:D996,D996,$F$2:F996,F996)-1=1,MONTH(H996)=MONTH(K996)=TRUE,YEAR(H996)=YEAR(K996)=TRUE),((EOMONTH(H996,0)-H996+1)*X996)/DAY(EOMONTH(H996,0)),
IF(AND(F996="Peretoe teenus",H996&gt;=[2]an!$M$37,RANK(D996,$D996:$D996)+COUNTIFS($D$2:D996,D996,$F$2:F996,F996)-1=1),X996,
IF(AND(F996="Peretoe teenus",H996&lt;[2]an!$M$37,S996&lt;&gt;"kahepoolne vajaduspõhine",RANK(D996,$D996:$D996)+COUNTIFS($D$2:D996,D996,$F$2:F996,F996)-1=1),X996,
IF(AND(F996="Peretoe teenus",H996&lt;[2]an!$M$37,S996&lt;&gt;"kahepoolne vajaduspõhine",RANK(D996,$D996:$D996)+COUNTIFS($D$2:D996,D996,$F$2:F996,F996)-1&gt;1),"",
IF(AND(F996="Peretoe teenus",H996&lt;[2]an!$M$37,S996="kahepoolne vajaduspõhine",U996="",RANK(D996,$D996:$D996)+COUNTIFS($D$2:D996,D996,$F$2:F996,F996)-1=1),X996,
IF(AND(F996="Peretoe teenus",H996&lt;[2]an!$M$37,S996="kahepoolne vajaduspõhine",U996="",RANK(D996,$D996:$D996)+COUNTIFS($D$2:D996,D996,$F$2:F996,F996)-1&gt;1),"",
IF(AND(F996="Peretoe teenus",H996&lt;[2]an!$M$37,S996="kahepoolne vajaduspõhine",U996&lt;[2]an!$M$37,RANK(D996,$D996:$D996)+COUNTIFS($D$2:D996,D996,$F$2:F996,F996)-1=1),X996,
IF(AND(F996="Peretoe teenus",H996&lt;[2]an!$M$37,S996="kahepoolne vajaduspõhine",U996&lt;[2]an!$M$37,RANK(D996,$D996:$D996)+COUNTIFS($D$2:D996,D996,$F$2:F996,F996)-1&gt;1),"",
IF(AND(F996="Peretoe teenus",H996&lt;[2]an!$M$37,S996="kahepoolne vajaduspõhine",U996&gt;=[2]an!$M$37,U996&lt;=[2]an!$M$38,RANK(D996,$D996:$D996)+COUNTIFS($D$2:D996,D996,$F$2:F996,F996)-1=1),
((EOMONTH(U996,0)-U996+1)*X996)/DAY(EOMONTH(U996,0))+(DAY(U996)-1)*100/DAY(EOMONTH(U996,0)),
IF(AND(F996="Peretoe teenus",H996&lt;[2]an!$M$37,S996="kahepoolne vajaduspõhine",U996&gt;=[2]an!$M$37,U996&lt;=[2]an!$M$38,RANK(D996,$D996:$D996)+COUNTIFS($D$2:D996,D996,$F$2:F996,F996)-1&gt;1),"",
IF(AND(F996="Peretoe teenus",H996&lt;[2]an!$M$37,S996="kahepoolne vajaduspõhine",U996&gt;[2]an!$M$38,RANK(D996,$D996:$D996)+COUNTIFS($D$2:D996,D996,$F$2:F996,F996)-1=1),X996,
IF(AND(F996="Peretoe teenus",H996&lt;[2]an!$M$37,S996="kahepoolne vajaduspõhine",U996&gt;[2]an!$M$38,RANK(D996,$D996:$D996)+COUNTIFS($D$2:D996,D996,$F$2:F996,F996)-1&gt;1),"",X996*W996)))))))))))))),"")</f>
        <v/>
      </c>
      <c r="Z996" s="18" t="str">
        <f t="shared" si="46"/>
        <v/>
      </c>
      <c r="AA996" s="19" t="str">
        <f>IFERROR(VLOOKUP(E996,[2]an!$A$3:$B$81,2,FALSE),"")</f>
        <v/>
      </c>
      <c r="AB996" s="19" t="str">
        <f>IFERROR(VLOOKUP(AA996,[2]an!$C$2:$D$16,2,FALSE),"")</f>
        <v/>
      </c>
      <c r="AC996" s="20"/>
      <c r="AD996" s="21" t="str">
        <f>IF(A996=[2]an!$F$36,VLOOKUP([2]an!$F$36,[2]an!$F$36:$H$36,3,FALSE),IF(A996=[2]an!$F$35,VLOOKUP([2]an!$F$35,[2]an!$F$35:$H$35,3,FALSE),IF(A996=[2]an!$F$33,VLOOKUP([2]an!$F$33,[2]an!$F$33:$H$33,3,FALSE),IF(A996=[2]an!$F$31,VLOOKUP([2]an!$F$31,[2]an!$F$31:$H$31,3,FALSE),""))))</f>
        <v/>
      </c>
    </row>
    <row r="997" spans="6:30" x14ac:dyDescent="0.2">
      <c r="F997" s="10"/>
      <c r="G997" s="8" t="str">
        <f t="shared" si="47"/>
        <v/>
      </c>
      <c r="H997" s="13"/>
      <c r="K997" s="13"/>
      <c r="L997" s="10"/>
      <c r="M997" s="10"/>
      <c r="S997" s="8" t="str">
        <f>IFERROR(VLOOKUP(D997,[1]peretoe_teenus!$A$2:$L$2000,5,FALSE),"")</f>
        <v/>
      </c>
      <c r="U997" s="13"/>
      <c r="V997" s="15" t="str" cm="1">
        <f t="array" ref="V997">IFERROR(IF(AND(F997="Tugigrupp",RANK(K997,$K997:$K997)+COUNTIFS($K$2:K997,K997,$L$2:L997,L997,$M$2:M997,M997,$I$2:I997,I997,$G$2:G997,G997,$F$2:F997,F997)-1=1),SUMPRODUCT(($F$2:$F$4154=F997)*($G$2:$G$4154=G997)*($K$2:$K$4154=K997)*($I$2:$I$4154=I997)*($L$2:$L$4154=L997)*($M$2:$M$4154=M997)),""),"")</f>
        <v/>
      </c>
      <c r="W997" s="15" t="str">
        <f t="shared" si="45"/>
        <v/>
      </c>
      <c r="X997" s="16" t="str">
        <f>IF(AND(A997=[2]an!$G$38,F997=[2]an!$E$40),[2]an!$G$40,IF(AND(A997=[2]an!$G$38,F997=[2]an!$E$41),[2]an!$G$41,IF(AND(A997=[2]an!$G$38,F997=[2]an!$E$39,H997&gt;=[2]an!$M$37),[2]an!$G$39,
IF(AND(A997=[2]an!$G$38,F997=[2]an!$E$39,H997&lt;[2]an!$M$37,S997="kahepoolne vajaduspõhine",U997=""),[2]an!$M$40,
IF(AND(A997=[2]an!$G$38,F997=[2]an!$E$39,H997&lt;[2]an!$M$37,S997="kahepoolne vajaduspõhine",U997&lt;&gt;""),[2]an!$G$39,
IF(AND(A997=[2]an!$G$38,F997=[2]an!$E$39,H997&lt;[2]an!$M$37,S997&lt;&gt;"kahepoolne vajaduspõhine"),[2]an!$G$39,
IF(AND(A997=[2]an!$G$38,F997=[2]an!$E$42),[2]an!$G$42,
IF(AND(A997=[2]an!$H$38,F997=[2]an!$E$40),[2]an!$H$40,IF(AND(A997=[2]an!$H$38,F997=[2]an!$E$41),[2]an!$H$41,IF(AND(A997=[2]an!$H$38,F997=[2]an!$E$39,H997&gt;=[2]an!$M$37),[2]an!$H$39,
IF(AND(A997=[2]an!$H$38,F997=[2]an!$E$39,H997&lt;[2]an!$M$37,S997="kahepoolne vajaduspõhine",U997=""),[2]an!$M$40,
IF(AND(A997=[2]an!$H$38,F997=[2]an!$E$39,H997&lt;[2]an!$M$37,S997="kahepoolne vajaduspõhine",U997&lt;&gt;""),[2]an!$H$39,
IF(AND(A997=[2]an!$H$38,F997=[2]an!$E$39,H997&lt;[2]an!$M$37,S997&lt;&gt;"kahepoolne vajaduspõhine"),[2]an!$H$39,
IF(AND(A997=[2]an!$H$38,F997=[2]an!$E$42),[2]an!$H$42,
IF(AND(A997=[2]an!$I$38,F997=[2]an!$E$40),[2]an!$I$40,IF(AND(A997=[2]an!$I$38,F997=[2]an!$E$41),[2]an!$I$41,IF(AND(A997=[2]an!$I$38,F997=[2]an!$E$39,H997&gt;=[2]an!$M$37),[2]an!$I$39,
IF(AND(A997=[2]an!$I$38,F997=[2]an!$E$39,H997&lt;[2]an!$M$37,S997="kahepoolne vajaduspõhine",U997=""),[2]an!$M$40,
IF(AND(A997=[2]an!$I$38,F997=[2]an!$E$39,H997&lt;[2]an!$M$37,S997="kahepoolne vajaduspõhine",U997&lt;&gt;""),[2]an!$I$39,
IF(AND(A997=[2]an!$I$38,F997=[2]an!$E$39,H997&lt;[2]an!$M$37,S997&lt;&gt;"kahepoolne vajaduspõhine"),[2]an!$I$39,
IF(AND(A997=[2]an!$I$38,F997=[2]an!$E$42),[2]an!$I$42,
IF(AND(A997=[2]an!$J$38,F997=[2]an!$E$40),[2]an!$J$40,IF(AND(A997=[2]an!$J$38,F997=[2]an!$E$41),[2]an!$J$41,IF(AND(A997=[2]an!$J$38,F997=[2]an!$E$39,H997&gt;=[2]an!$M$37),[2]an!$J$39,
IF(AND(A997=[2]an!$J$38,F997=[2]an!$E$39,H997&lt;[2]an!$M$37,S997="kahepoolne vajaduspõhine",U997=""),[2]an!$M$40,
IF(AND(A997=[2]an!$J$38,F997=[2]an!$E$39,H997&lt;[2]an!$M$37,S997="kahepoolne vajaduspõhine",U997&lt;&gt;""),[2]an!$J$39,
IF(AND(A997=[2]an!$J$38,F997=[2]an!$E$39,H997&lt;[2]an!$M$37,S997&lt;&gt;"kahepoolne vajaduspõhine"),[2]an!$J$39,
IF(AND(A997=[2]an!$J$38,F997=[2]an!$E$42),[2]an!$J$42,""))))))))))))))))))))))))))))</f>
        <v/>
      </c>
      <c r="Y997" s="17" t="str">
        <f>IFERROR(IF(F997="Tugigrupp",0,
IF(AND(F997="Peretoe teenus",H997&gt;=[2]an!$M$37,RANK(D997,$D997:$D997)+COUNTIFS($D$2:D997,D997,$F$2:F997,F997)-1&gt;1),"",
IF(AND(F997="Peretoe teenus",H997&gt;=[2]an!$M$37,RANK(D997,$D997:$D997)+COUNTIFS($D$2:D997,D997,$F$2:F997,F997)-1=1,MONTH(H997)=MONTH(K997)=TRUE,YEAR(H997)=YEAR(K997)=TRUE),((EOMONTH(H997,0)-H997+1)*X997)/DAY(EOMONTH(H997,0)),
IF(AND(F997="Peretoe teenus",H997&gt;=[2]an!$M$37,RANK(D997,$D997:$D997)+COUNTIFS($D$2:D997,D997,$F$2:F997,F997)-1=1),X997,
IF(AND(F997="Peretoe teenus",H997&lt;[2]an!$M$37,S997&lt;&gt;"kahepoolne vajaduspõhine",RANK(D997,$D997:$D997)+COUNTIFS($D$2:D997,D997,$F$2:F997,F997)-1=1),X997,
IF(AND(F997="Peretoe teenus",H997&lt;[2]an!$M$37,S997&lt;&gt;"kahepoolne vajaduspõhine",RANK(D997,$D997:$D997)+COUNTIFS($D$2:D997,D997,$F$2:F997,F997)-1&gt;1),"",
IF(AND(F997="Peretoe teenus",H997&lt;[2]an!$M$37,S997="kahepoolne vajaduspõhine",U997="",RANK(D997,$D997:$D997)+COUNTIFS($D$2:D997,D997,$F$2:F997,F997)-1=1),X997,
IF(AND(F997="Peretoe teenus",H997&lt;[2]an!$M$37,S997="kahepoolne vajaduspõhine",U997="",RANK(D997,$D997:$D997)+COUNTIFS($D$2:D997,D997,$F$2:F997,F997)-1&gt;1),"",
IF(AND(F997="Peretoe teenus",H997&lt;[2]an!$M$37,S997="kahepoolne vajaduspõhine",U997&lt;[2]an!$M$37,RANK(D997,$D997:$D997)+COUNTIFS($D$2:D997,D997,$F$2:F997,F997)-1=1),X997,
IF(AND(F997="Peretoe teenus",H997&lt;[2]an!$M$37,S997="kahepoolne vajaduspõhine",U997&lt;[2]an!$M$37,RANK(D997,$D997:$D997)+COUNTIFS($D$2:D997,D997,$F$2:F997,F997)-1&gt;1),"",
IF(AND(F997="Peretoe teenus",H997&lt;[2]an!$M$37,S997="kahepoolne vajaduspõhine",U997&gt;=[2]an!$M$37,U997&lt;=[2]an!$M$38,RANK(D997,$D997:$D997)+COUNTIFS($D$2:D997,D997,$F$2:F997,F997)-1=1),
((EOMONTH(U997,0)-U997+1)*X997)/DAY(EOMONTH(U997,0))+(DAY(U997)-1)*100/DAY(EOMONTH(U997,0)),
IF(AND(F997="Peretoe teenus",H997&lt;[2]an!$M$37,S997="kahepoolne vajaduspõhine",U997&gt;=[2]an!$M$37,U997&lt;=[2]an!$M$38,RANK(D997,$D997:$D997)+COUNTIFS($D$2:D997,D997,$F$2:F997,F997)-1&gt;1),"",
IF(AND(F997="Peretoe teenus",H997&lt;[2]an!$M$37,S997="kahepoolne vajaduspõhine",U997&gt;[2]an!$M$38,RANK(D997,$D997:$D997)+COUNTIFS($D$2:D997,D997,$F$2:F997,F997)-1=1),X997,
IF(AND(F997="Peretoe teenus",H997&lt;[2]an!$M$37,S997="kahepoolne vajaduspõhine",U997&gt;[2]an!$M$38,RANK(D997,$D997:$D997)+COUNTIFS($D$2:D997,D997,$F$2:F997,F997)-1&gt;1),"",X997*W997)))))))))))))),"")</f>
        <v/>
      </c>
      <c r="Z997" s="18" t="str">
        <f t="shared" si="46"/>
        <v/>
      </c>
      <c r="AA997" s="19" t="str">
        <f>IFERROR(VLOOKUP(E997,[2]an!$A$3:$B$81,2,FALSE),"")</f>
        <v/>
      </c>
      <c r="AB997" s="19" t="str">
        <f>IFERROR(VLOOKUP(AA997,[2]an!$C$2:$D$16,2,FALSE),"")</f>
        <v/>
      </c>
      <c r="AC997" s="20"/>
      <c r="AD997" s="21" t="str">
        <f>IF(A997=[2]an!$F$36,VLOOKUP([2]an!$F$36,[2]an!$F$36:$H$36,3,FALSE),IF(A997=[2]an!$F$35,VLOOKUP([2]an!$F$35,[2]an!$F$35:$H$35,3,FALSE),IF(A997=[2]an!$F$33,VLOOKUP([2]an!$F$33,[2]an!$F$33:$H$33,3,FALSE),IF(A997=[2]an!$F$31,VLOOKUP([2]an!$F$31,[2]an!$F$31:$H$31,3,FALSE),""))))</f>
        <v/>
      </c>
    </row>
    <row r="998" spans="6:30" x14ac:dyDescent="0.2">
      <c r="F998" s="10"/>
      <c r="G998" s="8" t="str">
        <f t="shared" si="47"/>
        <v/>
      </c>
      <c r="H998" s="13"/>
      <c r="K998" s="13"/>
      <c r="L998" s="10"/>
      <c r="M998" s="10"/>
      <c r="S998" s="8" t="str">
        <f>IFERROR(VLOOKUP(D998,[1]peretoe_teenus!$A$2:$L$2000,5,FALSE),"")</f>
        <v/>
      </c>
      <c r="U998" s="13"/>
      <c r="V998" s="15" t="str" cm="1">
        <f t="array" ref="V998">IFERROR(IF(AND(F998="Tugigrupp",RANK(K998,$K998:$K998)+COUNTIFS($K$2:K998,K998,$L$2:L998,L998,$M$2:M998,M998,$I$2:I998,I998,$G$2:G998,G998,$F$2:F998,F998)-1=1),SUMPRODUCT(($F$2:$F$4154=F998)*($G$2:$G$4154=G998)*($K$2:$K$4154=K998)*($I$2:$I$4154=I998)*($L$2:$L$4154=L998)*($M$2:$M$4154=M998)),""),"")</f>
        <v/>
      </c>
      <c r="W998" s="15" t="str">
        <f t="shared" si="45"/>
        <v/>
      </c>
      <c r="X998" s="16" t="str">
        <f>IF(AND(A998=[2]an!$G$38,F998=[2]an!$E$40),[2]an!$G$40,IF(AND(A998=[2]an!$G$38,F998=[2]an!$E$41),[2]an!$G$41,IF(AND(A998=[2]an!$G$38,F998=[2]an!$E$39,H998&gt;=[2]an!$M$37),[2]an!$G$39,
IF(AND(A998=[2]an!$G$38,F998=[2]an!$E$39,H998&lt;[2]an!$M$37,S998="kahepoolne vajaduspõhine",U998=""),[2]an!$M$40,
IF(AND(A998=[2]an!$G$38,F998=[2]an!$E$39,H998&lt;[2]an!$M$37,S998="kahepoolne vajaduspõhine",U998&lt;&gt;""),[2]an!$G$39,
IF(AND(A998=[2]an!$G$38,F998=[2]an!$E$39,H998&lt;[2]an!$M$37,S998&lt;&gt;"kahepoolne vajaduspõhine"),[2]an!$G$39,
IF(AND(A998=[2]an!$G$38,F998=[2]an!$E$42),[2]an!$G$42,
IF(AND(A998=[2]an!$H$38,F998=[2]an!$E$40),[2]an!$H$40,IF(AND(A998=[2]an!$H$38,F998=[2]an!$E$41),[2]an!$H$41,IF(AND(A998=[2]an!$H$38,F998=[2]an!$E$39,H998&gt;=[2]an!$M$37),[2]an!$H$39,
IF(AND(A998=[2]an!$H$38,F998=[2]an!$E$39,H998&lt;[2]an!$M$37,S998="kahepoolne vajaduspõhine",U998=""),[2]an!$M$40,
IF(AND(A998=[2]an!$H$38,F998=[2]an!$E$39,H998&lt;[2]an!$M$37,S998="kahepoolne vajaduspõhine",U998&lt;&gt;""),[2]an!$H$39,
IF(AND(A998=[2]an!$H$38,F998=[2]an!$E$39,H998&lt;[2]an!$M$37,S998&lt;&gt;"kahepoolne vajaduspõhine"),[2]an!$H$39,
IF(AND(A998=[2]an!$H$38,F998=[2]an!$E$42),[2]an!$H$42,
IF(AND(A998=[2]an!$I$38,F998=[2]an!$E$40),[2]an!$I$40,IF(AND(A998=[2]an!$I$38,F998=[2]an!$E$41),[2]an!$I$41,IF(AND(A998=[2]an!$I$38,F998=[2]an!$E$39,H998&gt;=[2]an!$M$37),[2]an!$I$39,
IF(AND(A998=[2]an!$I$38,F998=[2]an!$E$39,H998&lt;[2]an!$M$37,S998="kahepoolne vajaduspõhine",U998=""),[2]an!$M$40,
IF(AND(A998=[2]an!$I$38,F998=[2]an!$E$39,H998&lt;[2]an!$M$37,S998="kahepoolne vajaduspõhine",U998&lt;&gt;""),[2]an!$I$39,
IF(AND(A998=[2]an!$I$38,F998=[2]an!$E$39,H998&lt;[2]an!$M$37,S998&lt;&gt;"kahepoolne vajaduspõhine"),[2]an!$I$39,
IF(AND(A998=[2]an!$I$38,F998=[2]an!$E$42),[2]an!$I$42,
IF(AND(A998=[2]an!$J$38,F998=[2]an!$E$40),[2]an!$J$40,IF(AND(A998=[2]an!$J$38,F998=[2]an!$E$41),[2]an!$J$41,IF(AND(A998=[2]an!$J$38,F998=[2]an!$E$39,H998&gt;=[2]an!$M$37),[2]an!$J$39,
IF(AND(A998=[2]an!$J$38,F998=[2]an!$E$39,H998&lt;[2]an!$M$37,S998="kahepoolne vajaduspõhine",U998=""),[2]an!$M$40,
IF(AND(A998=[2]an!$J$38,F998=[2]an!$E$39,H998&lt;[2]an!$M$37,S998="kahepoolne vajaduspõhine",U998&lt;&gt;""),[2]an!$J$39,
IF(AND(A998=[2]an!$J$38,F998=[2]an!$E$39,H998&lt;[2]an!$M$37,S998&lt;&gt;"kahepoolne vajaduspõhine"),[2]an!$J$39,
IF(AND(A998=[2]an!$J$38,F998=[2]an!$E$42),[2]an!$J$42,""))))))))))))))))))))))))))))</f>
        <v/>
      </c>
      <c r="Y998" s="17" t="str">
        <f>IFERROR(IF(F998="Tugigrupp",0,
IF(AND(F998="Peretoe teenus",H998&gt;=[2]an!$M$37,RANK(D998,$D998:$D998)+COUNTIFS($D$2:D998,D998,$F$2:F998,F998)-1&gt;1),"",
IF(AND(F998="Peretoe teenus",H998&gt;=[2]an!$M$37,RANK(D998,$D998:$D998)+COUNTIFS($D$2:D998,D998,$F$2:F998,F998)-1=1,MONTH(H998)=MONTH(K998)=TRUE,YEAR(H998)=YEAR(K998)=TRUE),((EOMONTH(H998,0)-H998+1)*X998)/DAY(EOMONTH(H998,0)),
IF(AND(F998="Peretoe teenus",H998&gt;=[2]an!$M$37,RANK(D998,$D998:$D998)+COUNTIFS($D$2:D998,D998,$F$2:F998,F998)-1=1),X998,
IF(AND(F998="Peretoe teenus",H998&lt;[2]an!$M$37,S998&lt;&gt;"kahepoolne vajaduspõhine",RANK(D998,$D998:$D998)+COUNTIFS($D$2:D998,D998,$F$2:F998,F998)-1=1),X998,
IF(AND(F998="Peretoe teenus",H998&lt;[2]an!$M$37,S998&lt;&gt;"kahepoolne vajaduspõhine",RANK(D998,$D998:$D998)+COUNTIFS($D$2:D998,D998,$F$2:F998,F998)-1&gt;1),"",
IF(AND(F998="Peretoe teenus",H998&lt;[2]an!$M$37,S998="kahepoolne vajaduspõhine",U998="",RANK(D998,$D998:$D998)+COUNTIFS($D$2:D998,D998,$F$2:F998,F998)-1=1),X998,
IF(AND(F998="Peretoe teenus",H998&lt;[2]an!$M$37,S998="kahepoolne vajaduspõhine",U998="",RANK(D998,$D998:$D998)+COUNTIFS($D$2:D998,D998,$F$2:F998,F998)-1&gt;1),"",
IF(AND(F998="Peretoe teenus",H998&lt;[2]an!$M$37,S998="kahepoolne vajaduspõhine",U998&lt;[2]an!$M$37,RANK(D998,$D998:$D998)+COUNTIFS($D$2:D998,D998,$F$2:F998,F998)-1=1),X998,
IF(AND(F998="Peretoe teenus",H998&lt;[2]an!$M$37,S998="kahepoolne vajaduspõhine",U998&lt;[2]an!$M$37,RANK(D998,$D998:$D998)+COUNTIFS($D$2:D998,D998,$F$2:F998,F998)-1&gt;1),"",
IF(AND(F998="Peretoe teenus",H998&lt;[2]an!$M$37,S998="kahepoolne vajaduspõhine",U998&gt;=[2]an!$M$37,U998&lt;=[2]an!$M$38,RANK(D998,$D998:$D998)+COUNTIFS($D$2:D998,D998,$F$2:F998,F998)-1=1),
((EOMONTH(U998,0)-U998+1)*X998)/DAY(EOMONTH(U998,0))+(DAY(U998)-1)*100/DAY(EOMONTH(U998,0)),
IF(AND(F998="Peretoe teenus",H998&lt;[2]an!$M$37,S998="kahepoolne vajaduspõhine",U998&gt;=[2]an!$M$37,U998&lt;=[2]an!$M$38,RANK(D998,$D998:$D998)+COUNTIFS($D$2:D998,D998,$F$2:F998,F998)-1&gt;1),"",
IF(AND(F998="Peretoe teenus",H998&lt;[2]an!$M$37,S998="kahepoolne vajaduspõhine",U998&gt;[2]an!$M$38,RANK(D998,$D998:$D998)+COUNTIFS($D$2:D998,D998,$F$2:F998,F998)-1=1),X998,
IF(AND(F998="Peretoe teenus",H998&lt;[2]an!$M$37,S998="kahepoolne vajaduspõhine",U998&gt;[2]an!$M$38,RANK(D998,$D998:$D998)+COUNTIFS($D$2:D998,D998,$F$2:F998,F998)-1&gt;1),"",X998*W998)))))))))))))),"")</f>
        <v/>
      </c>
      <c r="Z998" s="18" t="str">
        <f t="shared" si="46"/>
        <v/>
      </c>
      <c r="AA998" s="19" t="str">
        <f>IFERROR(VLOOKUP(E998,[2]an!$A$3:$B$81,2,FALSE),"")</f>
        <v/>
      </c>
      <c r="AB998" s="19" t="str">
        <f>IFERROR(VLOOKUP(AA998,[2]an!$C$2:$D$16,2,FALSE),"")</f>
        <v/>
      </c>
      <c r="AC998" s="20"/>
      <c r="AD998" s="21" t="str">
        <f>IF(A998=[2]an!$F$36,VLOOKUP([2]an!$F$36,[2]an!$F$36:$H$36,3,FALSE),IF(A998=[2]an!$F$35,VLOOKUP([2]an!$F$35,[2]an!$F$35:$H$35,3,FALSE),IF(A998=[2]an!$F$33,VLOOKUP([2]an!$F$33,[2]an!$F$33:$H$33,3,FALSE),IF(A998=[2]an!$F$31,VLOOKUP([2]an!$F$31,[2]an!$F$31:$H$31,3,FALSE),""))))</f>
        <v/>
      </c>
    </row>
    <row r="999" spans="6:30" x14ac:dyDescent="0.2">
      <c r="F999" s="10"/>
      <c r="G999" s="8" t="str">
        <f t="shared" si="47"/>
        <v/>
      </c>
      <c r="H999" s="13"/>
      <c r="K999" s="13"/>
      <c r="L999" s="10"/>
      <c r="M999" s="10"/>
      <c r="S999" s="8" t="str">
        <f>IFERROR(VLOOKUP(D999,[1]peretoe_teenus!$A$2:$L$2000,5,FALSE),"")</f>
        <v/>
      </c>
      <c r="U999" s="13"/>
      <c r="V999" s="15" t="str" cm="1">
        <f t="array" ref="V999">IFERROR(IF(AND(F999="Tugigrupp",RANK(K999,$K999:$K999)+COUNTIFS($K$2:K999,K999,$L$2:L999,L999,$M$2:M999,M999,$I$2:I999,I999,$G$2:G999,G999,$F$2:F999,F999)-1=1),SUMPRODUCT(($F$2:$F$4154=F999)*($G$2:$G$4154=G999)*($K$2:$K$4154=K999)*($I$2:$I$4154=I999)*($L$2:$L$4154=L999)*($M$2:$M$4154=M999)),""),"")</f>
        <v/>
      </c>
      <c r="W999" s="15" t="str">
        <f t="shared" si="45"/>
        <v/>
      </c>
      <c r="X999" s="16" t="str">
        <f>IF(AND(A999=[2]an!$G$38,F999=[2]an!$E$40),[2]an!$G$40,IF(AND(A999=[2]an!$G$38,F999=[2]an!$E$41),[2]an!$G$41,IF(AND(A999=[2]an!$G$38,F999=[2]an!$E$39,H999&gt;=[2]an!$M$37),[2]an!$G$39,
IF(AND(A999=[2]an!$G$38,F999=[2]an!$E$39,H999&lt;[2]an!$M$37,S999="kahepoolne vajaduspõhine",U999=""),[2]an!$M$40,
IF(AND(A999=[2]an!$G$38,F999=[2]an!$E$39,H999&lt;[2]an!$M$37,S999="kahepoolne vajaduspõhine",U999&lt;&gt;""),[2]an!$G$39,
IF(AND(A999=[2]an!$G$38,F999=[2]an!$E$39,H999&lt;[2]an!$M$37,S999&lt;&gt;"kahepoolne vajaduspõhine"),[2]an!$G$39,
IF(AND(A999=[2]an!$G$38,F999=[2]an!$E$42),[2]an!$G$42,
IF(AND(A999=[2]an!$H$38,F999=[2]an!$E$40),[2]an!$H$40,IF(AND(A999=[2]an!$H$38,F999=[2]an!$E$41),[2]an!$H$41,IF(AND(A999=[2]an!$H$38,F999=[2]an!$E$39,H999&gt;=[2]an!$M$37),[2]an!$H$39,
IF(AND(A999=[2]an!$H$38,F999=[2]an!$E$39,H999&lt;[2]an!$M$37,S999="kahepoolne vajaduspõhine",U999=""),[2]an!$M$40,
IF(AND(A999=[2]an!$H$38,F999=[2]an!$E$39,H999&lt;[2]an!$M$37,S999="kahepoolne vajaduspõhine",U999&lt;&gt;""),[2]an!$H$39,
IF(AND(A999=[2]an!$H$38,F999=[2]an!$E$39,H999&lt;[2]an!$M$37,S999&lt;&gt;"kahepoolne vajaduspõhine"),[2]an!$H$39,
IF(AND(A999=[2]an!$H$38,F999=[2]an!$E$42),[2]an!$H$42,
IF(AND(A999=[2]an!$I$38,F999=[2]an!$E$40),[2]an!$I$40,IF(AND(A999=[2]an!$I$38,F999=[2]an!$E$41),[2]an!$I$41,IF(AND(A999=[2]an!$I$38,F999=[2]an!$E$39,H999&gt;=[2]an!$M$37),[2]an!$I$39,
IF(AND(A999=[2]an!$I$38,F999=[2]an!$E$39,H999&lt;[2]an!$M$37,S999="kahepoolne vajaduspõhine",U999=""),[2]an!$M$40,
IF(AND(A999=[2]an!$I$38,F999=[2]an!$E$39,H999&lt;[2]an!$M$37,S999="kahepoolne vajaduspõhine",U999&lt;&gt;""),[2]an!$I$39,
IF(AND(A999=[2]an!$I$38,F999=[2]an!$E$39,H999&lt;[2]an!$M$37,S999&lt;&gt;"kahepoolne vajaduspõhine"),[2]an!$I$39,
IF(AND(A999=[2]an!$I$38,F999=[2]an!$E$42),[2]an!$I$42,
IF(AND(A999=[2]an!$J$38,F999=[2]an!$E$40),[2]an!$J$40,IF(AND(A999=[2]an!$J$38,F999=[2]an!$E$41),[2]an!$J$41,IF(AND(A999=[2]an!$J$38,F999=[2]an!$E$39,H999&gt;=[2]an!$M$37),[2]an!$J$39,
IF(AND(A999=[2]an!$J$38,F999=[2]an!$E$39,H999&lt;[2]an!$M$37,S999="kahepoolne vajaduspõhine",U999=""),[2]an!$M$40,
IF(AND(A999=[2]an!$J$38,F999=[2]an!$E$39,H999&lt;[2]an!$M$37,S999="kahepoolne vajaduspõhine",U999&lt;&gt;""),[2]an!$J$39,
IF(AND(A999=[2]an!$J$38,F999=[2]an!$E$39,H999&lt;[2]an!$M$37,S999&lt;&gt;"kahepoolne vajaduspõhine"),[2]an!$J$39,
IF(AND(A999=[2]an!$J$38,F999=[2]an!$E$42),[2]an!$J$42,""))))))))))))))))))))))))))))</f>
        <v/>
      </c>
      <c r="Y999" s="17" t="str">
        <f>IFERROR(IF(F999="Tugigrupp",0,
IF(AND(F999="Peretoe teenus",H999&gt;=[2]an!$M$37,RANK(D999,$D999:$D999)+COUNTIFS($D$2:D999,D999,$F$2:F999,F999)-1&gt;1),"",
IF(AND(F999="Peretoe teenus",H999&gt;=[2]an!$M$37,RANK(D999,$D999:$D999)+COUNTIFS($D$2:D999,D999,$F$2:F999,F999)-1=1,MONTH(H999)=MONTH(K999)=TRUE,YEAR(H999)=YEAR(K999)=TRUE),((EOMONTH(H999,0)-H999+1)*X999)/DAY(EOMONTH(H999,0)),
IF(AND(F999="Peretoe teenus",H999&gt;=[2]an!$M$37,RANK(D999,$D999:$D999)+COUNTIFS($D$2:D999,D999,$F$2:F999,F999)-1=1),X999,
IF(AND(F999="Peretoe teenus",H999&lt;[2]an!$M$37,S999&lt;&gt;"kahepoolne vajaduspõhine",RANK(D999,$D999:$D999)+COUNTIFS($D$2:D999,D999,$F$2:F999,F999)-1=1),X999,
IF(AND(F999="Peretoe teenus",H999&lt;[2]an!$M$37,S999&lt;&gt;"kahepoolne vajaduspõhine",RANK(D999,$D999:$D999)+COUNTIFS($D$2:D999,D999,$F$2:F999,F999)-1&gt;1),"",
IF(AND(F999="Peretoe teenus",H999&lt;[2]an!$M$37,S999="kahepoolne vajaduspõhine",U999="",RANK(D999,$D999:$D999)+COUNTIFS($D$2:D999,D999,$F$2:F999,F999)-1=1),X999,
IF(AND(F999="Peretoe teenus",H999&lt;[2]an!$M$37,S999="kahepoolne vajaduspõhine",U999="",RANK(D999,$D999:$D999)+COUNTIFS($D$2:D999,D999,$F$2:F999,F999)-1&gt;1),"",
IF(AND(F999="Peretoe teenus",H999&lt;[2]an!$M$37,S999="kahepoolne vajaduspõhine",U999&lt;[2]an!$M$37,RANK(D999,$D999:$D999)+COUNTIFS($D$2:D999,D999,$F$2:F999,F999)-1=1),X999,
IF(AND(F999="Peretoe teenus",H999&lt;[2]an!$M$37,S999="kahepoolne vajaduspõhine",U999&lt;[2]an!$M$37,RANK(D999,$D999:$D999)+COUNTIFS($D$2:D999,D999,$F$2:F999,F999)-1&gt;1),"",
IF(AND(F999="Peretoe teenus",H999&lt;[2]an!$M$37,S999="kahepoolne vajaduspõhine",U999&gt;=[2]an!$M$37,U999&lt;=[2]an!$M$38,RANK(D999,$D999:$D999)+COUNTIFS($D$2:D999,D999,$F$2:F999,F999)-1=1),
((EOMONTH(U999,0)-U999+1)*X999)/DAY(EOMONTH(U999,0))+(DAY(U999)-1)*100/DAY(EOMONTH(U999,0)),
IF(AND(F999="Peretoe teenus",H999&lt;[2]an!$M$37,S999="kahepoolne vajaduspõhine",U999&gt;=[2]an!$M$37,U999&lt;=[2]an!$M$38,RANK(D999,$D999:$D999)+COUNTIFS($D$2:D999,D999,$F$2:F999,F999)-1&gt;1),"",
IF(AND(F999="Peretoe teenus",H999&lt;[2]an!$M$37,S999="kahepoolne vajaduspõhine",U999&gt;[2]an!$M$38,RANK(D999,$D999:$D999)+COUNTIFS($D$2:D999,D999,$F$2:F999,F999)-1=1),X999,
IF(AND(F999="Peretoe teenus",H999&lt;[2]an!$M$37,S999="kahepoolne vajaduspõhine",U999&gt;[2]an!$M$38,RANK(D999,$D999:$D999)+COUNTIFS($D$2:D999,D999,$F$2:F999,F999)-1&gt;1),"",X999*W999)))))))))))))),"")</f>
        <v/>
      </c>
      <c r="Z999" s="18" t="str">
        <f t="shared" si="46"/>
        <v/>
      </c>
      <c r="AA999" s="19" t="str">
        <f>IFERROR(VLOOKUP(E999,[2]an!$A$3:$B$81,2,FALSE),"")</f>
        <v/>
      </c>
      <c r="AB999" s="19" t="str">
        <f>IFERROR(VLOOKUP(AA999,[2]an!$C$2:$D$16,2,FALSE),"")</f>
        <v/>
      </c>
      <c r="AC999" s="20"/>
      <c r="AD999" s="21" t="str">
        <f>IF(A999=[2]an!$F$36,VLOOKUP([2]an!$F$36,[2]an!$F$36:$H$36,3,FALSE),IF(A999=[2]an!$F$35,VLOOKUP([2]an!$F$35,[2]an!$F$35:$H$35,3,FALSE),IF(A999=[2]an!$F$33,VLOOKUP([2]an!$F$33,[2]an!$F$33:$H$33,3,FALSE),IF(A999=[2]an!$F$31,VLOOKUP([2]an!$F$31,[2]an!$F$31:$H$31,3,FALSE),""))))</f>
        <v/>
      </c>
    </row>
    <row r="1000" spans="6:30" x14ac:dyDescent="0.2">
      <c r="F1000" s="10"/>
      <c r="G1000" s="8" t="str">
        <f t="shared" si="47"/>
        <v/>
      </c>
      <c r="H1000" s="13"/>
      <c r="K1000" s="13"/>
      <c r="L1000" s="10"/>
      <c r="M1000" s="10"/>
      <c r="S1000" s="8" t="str">
        <f>IFERROR(VLOOKUP(D1000,[1]peretoe_teenus!$A$2:$L$2000,5,FALSE),"")</f>
        <v/>
      </c>
      <c r="U1000" s="13"/>
      <c r="V1000" s="15" t="str" cm="1">
        <f t="array" ref="V1000">IFERROR(IF(AND(F1000="Tugigrupp",RANK(K1000,$K1000:$K1000)+COUNTIFS($K$2:K1000,K1000,$L$2:L1000,L1000,$M$2:M1000,M1000,$I$2:I1000,I1000,$G$2:G1000,G1000,$F$2:F1000,F1000)-1=1),SUMPRODUCT(($F$2:$F$4154=F1000)*($G$2:$G$4154=G1000)*($K$2:$K$4154=K1000)*($I$2:$I$4154=I1000)*($L$2:$L$4154=L1000)*($M$2:$M$4154=M1000)),""),"")</f>
        <v/>
      </c>
      <c r="W1000" s="15" t="str">
        <f t="shared" si="45"/>
        <v/>
      </c>
      <c r="X1000" s="16" t="str">
        <f>IF(AND(A1000=[2]an!$G$38,F1000=[2]an!$E$40),[2]an!$G$40,IF(AND(A1000=[2]an!$G$38,F1000=[2]an!$E$41),[2]an!$G$41,IF(AND(A1000=[2]an!$G$38,F1000=[2]an!$E$39,H1000&gt;=[2]an!$M$37),[2]an!$G$39,
IF(AND(A1000=[2]an!$G$38,F1000=[2]an!$E$39,H1000&lt;[2]an!$M$37,S1000="kahepoolne vajaduspõhine",U1000=""),[2]an!$M$40,
IF(AND(A1000=[2]an!$G$38,F1000=[2]an!$E$39,H1000&lt;[2]an!$M$37,S1000="kahepoolne vajaduspõhine",U1000&lt;&gt;""),[2]an!$G$39,
IF(AND(A1000=[2]an!$G$38,F1000=[2]an!$E$39,H1000&lt;[2]an!$M$37,S1000&lt;&gt;"kahepoolne vajaduspõhine"),[2]an!$G$39,
IF(AND(A1000=[2]an!$G$38,F1000=[2]an!$E$42),[2]an!$G$42,
IF(AND(A1000=[2]an!$H$38,F1000=[2]an!$E$40),[2]an!$H$40,IF(AND(A1000=[2]an!$H$38,F1000=[2]an!$E$41),[2]an!$H$41,IF(AND(A1000=[2]an!$H$38,F1000=[2]an!$E$39,H1000&gt;=[2]an!$M$37),[2]an!$H$39,
IF(AND(A1000=[2]an!$H$38,F1000=[2]an!$E$39,H1000&lt;[2]an!$M$37,S1000="kahepoolne vajaduspõhine",U1000=""),[2]an!$M$40,
IF(AND(A1000=[2]an!$H$38,F1000=[2]an!$E$39,H1000&lt;[2]an!$M$37,S1000="kahepoolne vajaduspõhine",U1000&lt;&gt;""),[2]an!$H$39,
IF(AND(A1000=[2]an!$H$38,F1000=[2]an!$E$39,H1000&lt;[2]an!$M$37,S1000&lt;&gt;"kahepoolne vajaduspõhine"),[2]an!$H$39,
IF(AND(A1000=[2]an!$H$38,F1000=[2]an!$E$42),[2]an!$H$42,
IF(AND(A1000=[2]an!$I$38,F1000=[2]an!$E$40),[2]an!$I$40,IF(AND(A1000=[2]an!$I$38,F1000=[2]an!$E$41),[2]an!$I$41,IF(AND(A1000=[2]an!$I$38,F1000=[2]an!$E$39,H1000&gt;=[2]an!$M$37),[2]an!$I$39,
IF(AND(A1000=[2]an!$I$38,F1000=[2]an!$E$39,H1000&lt;[2]an!$M$37,S1000="kahepoolne vajaduspõhine",U1000=""),[2]an!$M$40,
IF(AND(A1000=[2]an!$I$38,F1000=[2]an!$E$39,H1000&lt;[2]an!$M$37,S1000="kahepoolne vajaduspõhine",U1000&lt;&gt;""),[2]an!$I$39,
IF(AND(A1000=[2]an!$I$38,F1000=[2]an!$E$39,H1000&lt;[2]an!$M$37,S1000&lt;&gt;"kahepoolne vajaduspõhine"),[2]an!$I$39,
IF(AND(A1000=[2]an!$I$38,F1000=[2]an!$E$42),[2]an!$I$42,
IF(AND(A1000=[2]an!$J$38,F1000=[2]an!$E$40),[2]an!$J$40,IF(AND(A1000=[2]an!$J$38,F1000=[2]an!$E$41),[2]an!$J$41,IF(AND(A1000=[2]an!$J$38,F1000=[2]an!$E$39,H1000&gt;=[2]an!$M$37),[2]an!$J$39,
IF(AND(A1000=[2]an!$J$38,F1000=[2]an!$E$39,H1000&lt;[2]an!$M$37,S1000="kahepoolne vajaduspõhine",U1000=""),[2]an!$M$40,
IF(AND(A1000=[2]an!$J$38,F1000=[2]an!$E$39,H1000&lt;[2]an!$M$37,S1000="kahepoolne vajaduspõhine",U1000&lt;&gt;""),[2]an!$J$39,
IF(AND(A1000=[2]an!$J$38,F1000=[2]an!$E$39,H1000&lt;[2]an!$M$37,S1000&lt;&gt;"kahepoolne vajaduspõhine"),[2]an!$J$39,
IF(AND(A1000=[2]an!$J$38,F1000=[2]an!$E$42),[2]an!$J$42,""))))))))))))))))))))))))))))</f>
        <v/>
      </c>
      <c r="Y1000" s="17" t="str">
        <f>IFERROR(IF(F1000="Tugigrupp",0,
IF(AND(F1000="Peretoe teenus",H1000&gt;=[2]an!$M$37,RANK(D1000,$D1000:$D1000)+COUNTIFS($D$2:D1000,D1000,$F$2:F1000,F1000)-1&gt;1),"",
IF(AND(F1000="Peretoe teenus",H1000&gt;=[2]an!$M$37,RANK(D1000,$D1000:$D1000)+COUNTIFS($D$2:D1000,D1000,$F$2:F1000,F1000)-1=1,MONTH(H1000)=MONTH(K1000)=TRUE,YEAR(H1000)=YEAR(K1000)=TRUE),((EOMONTH(H1000,0)-H1000+1)*X1000)/DAY(EOMONTH(H1000,0)),
IF(AND(F1000="Peretoe teenus",H1000&gt;=[2]an!$M$37,RANK(D1000,$D1000:$D1000)+COUNTIFS($D$2:D1000,D1000,$F$2:F1000,F1000)-1=1),X1000,
IF(AND(F1000="Peretoe teenus",H1000&lt;[2]an!$M$37,S1000&lt;&gt;"kahepoolne vajaduspõhine",RANK(D1000,$D1000:$D1000)+COUNTIFS($D$2:D1000,D1000,$F$2:F1000,F1000)-1=1),X1000,
IF(AND(F1000="Peretoe teenus",H1000&lt;[2]an!$M$37,S1000&lt;&gt;"kahepoolne vajaduspõhine",RANK(D1000,$D1000:$D1000)+COUNTIFS($D$2:D1000,D1000,$F$2:F1000,F1000)-1&gt;1),"",
IF(AND(F1000="Peretoe teenus",H1000&lt;[2]an!$M$37,S1000="kahepoolne vajaduspõhine",U1000="",RANK(D1000,$D1000:$D1000)+COUNTIFS($D$2:D1000,D1000,$F$2:F1000,F1000)-1=1),X1000,
IF(AND(F1000="Peretoe teenus",H1000&lt;[2]an!$M$37,S1000="kahepoolne vajaduspõhine",U1000="",RANK(D1000,$D1000:$D1000)+COUNTIFS($D$2:D1000,D1000,$F$2:F1000,F1000)-1&gt;1),"",
IF(AND(F1000="Peretoe teenus",H1000&lt;[2]an!$M$37,S1000="kahepoolne vajaduspõhine",U1000&lt;[2]an!$M$37,RANK(D1000,$D1000:$D1000)+COUNTIFS($D$2:D1000,D1000,$F$2:F1000,F1000)-1=1),X1000,
IF(AND(F1000="Peretoe teenus",H1000&lt;[2]an!$M$37,S1000="kahepoolne vajaduspõhine",U1000&lt;[2]an!$M$37,RANK(D1000,$D1000:$D1000)+COUNTIFS($D$2:D1000,D1000,$F$2:F1000,F1000)-1&gt;1),"",
IF(AND(F1000="Peretoe teenus",H1000&lt;[2]an!$M$37,S1000="kahepoolne vajaduspõhine",U1000&gt;=[2]an!$M$37,U1000&lt;=[2]an!$M$38,RANK(D1000,$D1000:$D1000)+COUNTIFS($D$2:D1000,D1000,$F$2:F1000,F1000)-1=1),
((EOMONTH(U1000,0)-U1000+1)*X1000)/DAY(EOMONTH(U1000,0))+(DAY(U1000)-1)*100/DAY(EOMONTH(U1000,0)),
IF(AND(F1000="Peretoe teenus",H1000&lt;[2]an!$M$37,S1000="kahepoolne vajaduspõhine",U1000&gt;=[2]an!$M$37,U1000&lt;=[2]an!$M$38,RANK(D1000,$D1000:$D1000)+COUNTIFS($D$2:D1000,D1000,$F$2:F1000,F1000)-1&gt;1),"",
IF(AND(F1000="Peretoe teenus",H1000&lt;[2]an!$M$37,S1000="kahepoolne vajaduspõhine",U1000&gt;[2]an!$M$38,RANK(D1000,$D1000:$D1000)+COUNTIFS($D$2:D1000,D1000,$F$2:F1000,F1000)-1=1),X1000,
IF(AND(F1000="Peretoe teenus",H1000&lt;[2]an!$M$37,S1000="kahepoolne vajaduspõhine",U1000&gt;[2]an!$M$38,RANK(D1000,$D1000:$D1000)+COUNTIFS($D$2:D1000,D1000,$F$2:F1000,F1000)-1&gt;1),"",X1000*W1000)))))))))))))),"")</f>
        <v/>
      </c>
      <c r="Z1000" s="18" t="str">
        <f t="shared" si="46"/>
        <v/>
      </c>
      <c r="AA1000" s="19" t="str">
        <f>IFERROR(VLOOKUP(E1000,[2]an!$A$3:$B$81,2,FALSE),"")</f>
        <v/>
      </c>
      <c r="AB1000" s="19" t="str">
        <f>IFERROR(VLOOKUP(AA1000,[2]an!$C$2:$D$16,2,FALSE),"")</f>
        <v/>
      </c>
      <c r="AC1000" s="20"/>
      <c r="AD1000" s="21" t="str">
        <f>IF(A1000=[2]an!$F$36,VLOOKUP([2]an!$F$36,[2]an!$F$36:$H$36,3,FALSE),IF(A1000=[2]an!$F$35,VLOOKUP([2]an!$F$35,[2]an!$F$35:$H$35,3,FALSE),IF(A1000=[2]an!$F$33,VLOOKUP([2]an!$F$33,[2]an!$F$33:$H$33,3,FALSE),IF(A1000=[2]an!$F$31,VLOOKUP([2]an!$F$31,[2]an!$F$31:$H$31,3,FALSE),""))))</f>
        <v/>
      </c>
    </row>
    <row r="1001" spans="6:30" x14ac:dyDescent="0.2">
      <c r="F1001" s="10"/>
      <c r="G1001" s="8" t="str">
        <f t="shared" si="47"/>
        <v/>
      </c>
      <c r="H1001" s="13"/>
      <c r="K1001" s="13"/>
      <c r="L1001" s="10"/>
      <c r="M1001" s="10"/>
      <c r="S1001" s="8" t="str">
        <f>IFERROR(VLOOKUP(D1001,[1]peretoe_teenus!$A$2:$L$2000,5,FALSE),"")</f>
        <v/>
      </c>
      <c r="U1001" s="13"/>
      <c r="V1001" s="15" t="str" cm="1">
        <f t="array" ref="V1001">IFERROR(IF(AND(F1001="Tugigrupp",RANK(K1001,$K1001:$K1001)+COUNTIFS($K$2:K1001,K1001,$L$2:L1001,L1001,$M$2:M1001,M1001,$I$2:I1001,I1001,$G$2:G1001,G1001,$F$2:F1001,F1001)-1=1),SUMPRODUCT(($F$2:$F$4154=F1001)*($G$2:$G$4154=G1001)*($K$2:$K$4154=K1001)*($I$2:$I$4154=I1001)*($L$2:$L$4154=L1001)*($M$2:$M$4154=M1001)),""),"")</f>
        <v/>
      </c>
      <c r="W1001" s="15" t="str">
        <f t="shared" si="45"/>
        <v/>
      </c>
      <c r="X1001" s="16" t="str">
        <f>IF(AND(A1001=[2]an!$G$38,F1001=[2]an!$E$40),[2]an!$G$40,IF(AND(A1001=[2]an!$G$38,F1001=[2]an!$E$41),[2]an!$G$41,IF(AND(A1001=[2]an!$G$38,F1001=[2]an!$E$39,H1001&gt;=[2]an!$M$37),[2]an!$G$39,
IF(AND(A1001=[2]an!$G$38,F1001=[2]an!$E$39,H1001&lt;[2]an!$M$37,S1001="kahepoolne vajaduspõhine",U1001=""),[2]an!$M$40,
IF(AND(A1001=[2]an!$G$38,F1001=[2]an!$E$39,H1001&lt;[2]an!$M$37,S1001="kahepoolne vajaduspõhine",U1001&lt;&gt;""),[2]an!$G$39,
IF(AND(A1001=[2]an!$G$38,F1001=[2]an!$E$39,H1001&lt;[2]an!$M$37,S1001&lt;&gt;"kahepoolne vajaduspõhine"),[2]an!$G$39,
IF(AND(A1001=[2]an!$G$38,F1001=[2]an!$E$42),[2]an!$G$42,
IF(AND(A1001=[2]an!$H$38,F1001=[2]an!$E$40),[2]an!$H$40,IF(AND(A1001=[2]an!$H$38,F1001=[2]an!$E$41),[2]an!$H$41,IF(AND(A1001=[2]an!$H$38,F1001=[2]an!$E$39,H1001&gt;=[2]an!$M$37),[2]an!$H$39,
IF(AND(A1001=[2]an!$H$38,F1001=[2]an!$E$39,H1001&lt;[2]an!$M$37,S1001="kahepoolne vajaduspõhine",U1001=""),[2]an!$M$40,
IF(AND(A1001=[2]an!$H$38,F1001=[2]an!$E$39,H1001&lt;[2]an!$M$37,S1001="kahepoolne vajaduspõhine",U1001&lt;&gt;""),[2]an!$H$39,
IF(AND(A1001=[2]an!$H$38,F1001=[2]an!$E$39,H1001&lt;[2]an!$M$37,S1001&lt;&gt;"kahepoolne vajaduspõhine"),[2]an!$H$39,
IF(AND(A1001=[2]an!$H$38,F1001=[2]an!$E$42),[2]an!$H$42,
IF(AND(A1001=[2]an!$I$38,F1001=[2]an!$E$40),[2]an!$I$40,IF(AND(A1001=[2]an!$I$38,F1001=[2]an!$E$41),[2]an!$I$41,IF(AND(A1001=[2]an!$I$38,F1001=[2]an!$E$39,H1001&gt;=[2]an!$M$37),[2]an!$I$39,
IF(AND(A1001=[2]an!$I$38,F1001=[2]an!$E$39,H1001&lt;[2]an!$M$37,S1001="kahepoolne vajaduspõhine",U1001=""),[2]an!$M$40,
IF(AND(A1001=[2]an!$I$38,F1001=[2]an!$E$39,H1001&lt;[2]an!$M$37,S1001="kahepoolne vajaduspõhine",U1001&lt;&gt;""),[2]an!$I$39,
IF(AND(A1001=[2]an!$I$38,F1001=[2]an!$E$39,H1001&lt;[2]an!$M$37,S1001&lt;&gt;"kahepoolne vajaduspõhine"),[2]an!$I$39,
IF(AND(A1001=[2]an!$I$38,F1001=[2]an!$E$42),[2]an!$I$42,
IF(AND(A1001=[2]an!$J$38,F1001=[2]an!$E$40),[2]an!$J$40,IF(AND(A1001=[2]an!$J$38,F1001=[2]an!$E$41),[2]an!$J$41,IF(AND(A1001=[2]an!$J$38,F1001=[2]an!$E$39,H1001&gt;=[2]an!$M$37),[2]an!$J$39,
IF(AND(A1001=[2]an!$J$38,F1001=[2]an!$E$39,H1001&lt;[2]an!$M$37,S1001="kahepoolne vajaduspõhine",U1001=""),[2]an!$M$40,
IF(AND(A1001=[2]an!$J$38,F1001=[2]an!$E$39,H1001&lt;[2]an!$M$37,S1001="kahepoolne vajaduspõhine",U1001&lt;&gt;""),[2]an!$J$39,
IF(AND(A1001=[2]an!$J$38,F1001=[2]an!$E$39,H1001&lt;[2]an!$M$37,S1001&lt;&gt;"kahepoolne vajaduspõhine"),[2]an!$J$39,
IF(AND(A1001=[2]an!$J$38,F1001=[2]an!$E$42),[2]an!$J$42,""))))))))))))))))))))))))))))</f>
        <v/>
      </c>
      <c r="Y1001" s="17" t="str">
        <f>IFERROR(IF(F1001="Tugigrupp",0,
IF(AND(F1001="Peretoe teenus",H1001&gt;=[2]an!$M$37,RANK(D1001,$D1001:$D1001)+COUNTIFS($D$2:D1001,D1001,$F$2:F1001,F1001)-1&gt;1),"",
IF(AND(F1001="Peretoe teenus",H1001&gt;=[2]an!$M$37,RANK(D1001,$D1001:$D1001)+COUNTIFS($D$2:D1001,D1001,$F$2:F1001,F1001)-1=1,MONTH(H1001)=MONTH(K1001)=TRUE,YEAR(H1001)=YEAR(K1001)=TRUE),((EOMONTH(H1001,0)-H1001+1)*X1001)/DAY(EOMONTH(H1001,0)),
IF(AND(F1001="Peretoe teenus",H1001&gt;=[2]an!$M$37,RANK(D1001,$D1001:$D1001)+COUNTIFS($D$2:D1001,D1001,$F$2:F1001,F1001)-1=1),X1001,
IF(AND(F1001="Peretoe teenus",H1001&lt;[2]an!$M$37,S1001&lt;&gt;"kahepoolne vajaduspõhine",RANK(D1001,$D1001:$D1001)+COUNTIFS($D$2:D1001,D1001,$F$2:F1001,F1001)-1=1),X1001,
IF(AND(F1001="Peretoe teenus",H1001&lt;[2]an!$M$37,S1001&lt;&gt;"kahepoolne vajaduspõhine",RANK(D1001,$D1001:$D1001)+COUNTIFS($D$2:D1001,D1001,$F$2:F1001,F1001)-1&gt;1),"",
IF(AND(F1001="Peretoe teenus",H1001&lt;[2]an!$M$37,S1001="kahepoolne vajaduspõhine",U1001="",RANK(D1001,$D1001:$D1001)+COUNTIFS($D$2:D1001,D1001,$F$2:F1001,F1001)-1=1),X1001,
IF(AND(F1001="Peretoe teenus",H1001&lt;[2]an!$M$37,S1001="kahepoolne vajaduspõhine",U1001="",RANK(D1001,$D1001:$D1001)+COUNTIFS($D$2:D1001,D1001,$F$2:F1001,F1001)-1&gt;1),"",
IF(AND(F1001="Peretoe teenus",H1001&lt;[2]an!$M$37,S1001="kahepoolne vajaduspõhine",U1001&lt;[2]an!$M$37,RANK(D1001,$D1001:$D1001)+COUNTIFS($D$2:D1001,D1001,$F$2:F1001,F1001)-1=1),X1001,
IF(AND(F1001="Peretoe teenus",H1001&lt;[2]an!$M$37,S1001="kahepoolne vajaduspõhine",U1001&lt;[2]an!$M$37,RANK(D1001,$D1001:$D1001)+COUNTIFS($D$2:D1001,D1001,$F$2:F1001,F1001)-1&gt;1),"",
IF(AND(F1001="Peretoe teenus",H1001&lt;[2]an!$M$37,S1001="kahepoolne vajaduspõhine",U1001&gt;=[2]an!$M$37,U1001&lt;=[2]an!$M$38,RANK(D1001,$D1001:$D1001)+COUNTIFS($D$2:D1001,D1001,$F$2:F1001,F1001)-1=1),
((EOMONTH(U1001,0)-U1001+1)*X1001)/DAY(EOMONTH(U1001,0))+(DAY(U1001)-1)*100/DAY(EOMONTH(U1001,0)),
IF(AND(F1001="Peretoe teenus",H1001&lt;[2]an!$M$37,S1001="kahepoolne vajaduspõhine",U1001&gt;=[2]an!$M$37,U1001&lt;=[2]an!$M$38,RANK(D1001,$D1001:$D1001)+COUNTIFS($D$2:D1001,D1001,$F$2:F1001,F1001)-1&gt;1),"",
IF(AND(F1001="Peretoe teenus",H1001&lt;[2]an!$M$37,S1001="kahepoolne vajaduspõhine",U1001&gt;[2]an!$M$38,RANK(D1001,$D1001:$D1001)+COUNTIFS($D$2:D1001,D1001,$F$2:F1001,F1001)-1=1),X1001,
IF(AND(F1001="Peretoe teenus",H1001&lt;[2]an!$M$37,S1001="kahepoolne vajaduspõhine",U1001&gt;[2]an!$M$38,RANK(D1001,$D1001:$D1001)+COUNTIFS($D$2:D1001,D1001,$F$2:F1001,F1001)-1&gt;1),"",X1001*W1001)))))))))))))),"")</f>
        <v/>
      </c>
      <c r="Z1001" s="18" t="str">
        <f t="shared" si="46"/>
        <v/>
      </c>
      <c r="AA1001" s="19" t="str">
        <f>IFERROR(VLOOKUP(E1001,[2]an!$A$3:$B$81,2,FALSE),"")</f>
        <v/>
      </c>
      <c r="AB1001" s="19" t="str">
        <f>IFERROR(VLOOKUP(AA1001,[2]an!$C$2:$D$16,2,FALSE),"")</f>
        <v/>
      </c>
      <c r="AC1001" s="20"/>
      <c r="AD1001" s="21" t="str">
        <f>IF(A1001=[2]an!$F$36,VLOOKUP([2]an!$F$36,[2]an!$F$36:$H$36,3,FALSE),IF(A1001=[2]an!$F$35,VLOOKUP([2]an!$F$35,[2]an!$F$35:$H$35,3,FALSE),IF(A1001=[2]an!$F$33,VLOOKUP([2]an!$F$33,[2]an!$F$33:$H$33,3,FALSE),IF(A1001=[2]an!$F$31,VLOOKUP([2]an!$F$31,[2]an!$F$31:$H$31,3,FALSE),""))))</f>
        <v/>
      </c>
    </row>
    <row r="1002" spans="6:30" x14ac:dyDescent="0.2">
      <c r="F1002" s="10"/>
      <c r="G1002" s="8" t="str">
        <f t="shared" si="47"/>
        <v/>
      </c>
      <c r="H1002" s="13"/>
      <c r="K1002" s="13"/>
      <c r="L1002" s="10"/>
      <c r="M1002" s="10"/>
      <c r="S1002" s="8" t="str">
        <f>IFERROR(VLOOKUP(D1002,[1]peretoe_teenus!$A$2:$L$2000,5,FALSE),"")</f>
        <v/>
      </c>
      <c r="U1002" s="13"/>
      <c r="V1002" s="15" t="str" cm="1">
        <f t="array" ref="V1002">IFERROR(IF(AND(F1002="Tugigrupp",RANK(K1002,$K1002:$K1002)+COUNTIFS($K$2:K1002,K1002,$L$2:L1002,L1002,$M$2:M1002,M1002,$I$2:I1002,I1002,$G$2:G1002,G1002,$F$2:F1002,F1002)-1=1),SUMPRODUCT(($F$2:$F$4154=F1002)*($G$2:$G$4154=G1002)*($K$2:$K$4154=K1002)*($I$2:$I$4154=I1002)*($L$2:$L$4154=L1002)*($M$2:$M$4154=M1002)),""),"")</f>
        <v/>
      </c>
      <c r="W1002" s="15" t="str">
        <f t="shared" si="45"/>
        <v/>
      </c>
      <c r="X1002" s="16" t="str">
        <f>IF(AND(A1002=[2]an!$G$38,F1002=[2]an!$E$40),[2]an!$G$40,IF(AND(A1002=[2]an!$G$38,F1002=[2]an!$E$41),[2]an!$G$41,IF(AND(A1002=[2]an!$G$38,F1002=[2]an!$E$39,H1002&gt;=[2]an!$M$37),[2]an!$G$39,
IF(AND(A1002=[2]an!$G$38,F1002=[2]an!$E$39,H1002&lt;[2]an!$M$37,S1002="kahepoolne vajaduspõhine",U1002=""),[2]an!$M$40,
IF(AND(A1002=[2]an!$G$38,F1002=[2]an!$E$39,H1002&lt;[2]an!$M$37,S1002="kahepoolne vajaduspõhine",U1002&lt;&gt;""),[2]an!$G$39,
IF(AND(A1002=[2]an!$G$38,F1002=[2]an!$E$39,H1002&lt;[2]an!$M$37,S1002&lt;&gt;"kahepoolne vajaduspõhine"),[2]an!$G$39,
IF(AND(A1002=[2]an!$G$38,F1002=[2]an!$E$42),[2]an!$G$42,
IF(AND(A1002=[2]an!$H$38,F1002=[2]an!$E$40),[2]an!$H$40,IF(AND(A1002=[2]an!$H$38,F1002=[2]an!$E$41),[2]an!$H$41,IF(AND(A1002=[2]an!$H$38,F1002=[2]an!$E$39,H1002&gt;=[2]an!$M$37),[2]an!$H$39,
IF(AND(A1002=[2]an!$H$38,F1002=[2]an!$E$39,H1002&lt;[2]an!$M$37,S1002="kahepoolne vajaduspõhine",U1002=""),[2]an!$M$40,
IF(AND(A1002=[2]an!$H$38,F1002=[2]an!$E$39,H1002&lt;[2]an!$M$37,S1002="kahepoolne vajaduspõhine",U1002&lt;&gt;""),[2]an!$H$39,
IF(AND(A1002=[2]an!$H$38,F1002=[2]an!$E$39,H1002&lt;[2]an!$M$37,S1002&lt;&gt;"kahepoolne vajaduspõhine"),[2]an!$H$39,
IF(AND(A1002=[2]an!$H$38,F1002=[2]an!$E$42),[2]an!$H$42,
IF(AND(A1002=[2]an!$I$38,F1002=[2]an!$E$40),[2]an!$I$40,IF(AND(A1002=[2]an!$I$38,F1002=[2]an!$E$41),[2]an!$I$41,IF(AND(A1002=[2]an!$I$38,F1002=[2]an!$E$39,H1002&gt;=[2]an!$M$37),[2]an!$I$39,
IF(AND(A1002=[2]an!$I$38,F1002=[2]an!$E$39,H1002&lt;[2]an!$M$37,S1002="kahepoolne vajaduspõhine",U1002=""),[2]an!$M$40,
IF(AND(A1002=[2]an!$I$38,F1002=[2]an!$E$39,H1002&lt;[2]an!$M$37,S1002="kahepoolne vajaduspõhine",U1002&lt;&gt;""),[2]an!$I$39,
IF(AND(A1002=[2]an!$I$38,F1002=[2]an!$E$39,H1002&lt;[2]an!$M$37,S1002&lt;&gt;"kahepoolne vajaduspõhine"),[2]an!$I$39,
IF(AND(A1002=[2]an!$I$38,F1002=[2]an!$E$42),[2]an!$I$42,
IF(AND(A1002=[2]an!$J$38,F1002=[2]an!$E$40),[2]an!$J$40,IF(AND(A1002=[2]an!$J$38,F1002=[2]an!$E$41),[2]an!$J$41,IF(AND(A1002=[2]an!$J$38,F1002=[2]an!$E$39,H1002&gt;=[2]an!$M$37),[2]an!$J$39,
IF(AND(A1002=[2]an!$J$38,F1002=[2]an!$E$39,H1002&lt;[2]an!$M$37,S1002="kahepoolne vajaduspõhine",U1002=""),[2]an!$M$40,
IF(AND(A1002=[2]an!$J$38,F1002=[2]an!$E$39,H1002&lt;[2]an!$M$37,S1002="kahepoolne vajaduspõhine",U1002&lt;&gt;""),[2]an!$J$39,
IF(AND(A1002=[2]an!$J$38,F1002=[2]an!$E$39,H1002&lt;[2]an!$M$37,S1002&lt;&gt;"kahepoolne vajaduspõhine"),[2]an!$J$39,
IF(AND(A1002=[2]an!$J$38,F1002=[2]an!$E$42),[2]an!$J$42,""))))))))))))))))))))))))))))</f>
        <v/>
      </c>
      <c r="Y1002" s="17" t="str">
        <f>IFERROR(IF(F1002="Tugigrupp",0,
IF(AND(F1002="Peretoe teenus",H1002&gt;=[2]an!$M$37,RANK(D1002,$D1002:$D1002)+COUNTIFS($D$2:D1002,D1002,$F$2:F1002,F1002)-1&gt;1),"",
IF(AND(F1002="Peretoe teenus",H1002&gt;=[2]an!$M$37,RANK(D1002,$D1002:$D1002)+COUNTIFS($D$2:D1002,D1002,$F$2:F1002,F1002)-1=1,MONTH(H1002)=MONTH(K1002)=TRUE,YEAR(H1002)=YEAR(K1002)=TRUE),((EOMONTH(H1002,0)-H1002+1)*X1002)/DAY(EOMONTH(H1002,0)),
IF(AND(F1002="Peretoe teenus",H1002&gt;=[2]an!$M$37,RANK(D1002,$D1002:$D1002)+COUNTIFS($D$2:D1002,D1002,$F$2:F1002,F1002)-1=1),X1002,
IF(AND(F1002="Peretoe teenus",H1002&lt;[2]an!$M$37,S1002&lt;&gt;"kahepoolne vajaduspõhine",RANK(D1002,$D1002:$D1002)+COUNTIFS($D$2:D1002,D1002,$F$2:F1002,F1002)-1=1),X1002,
IF(AND(F1002="Peretoe teenus",H1002&lt;[2]an!$M$37,S1002&lt;&gt;"kahepoolne vajaduspõhine",RANK(D1002,$D1002:$D1002)+COUNTIFS($D$2:D1002,D1002,$F$2:F1002,F1002)-1&gt;1),"",
IF(AND(F1002="Peretoe teenus",H1002&lt;[2]an!$M$37,S1002="kahepoolne vajaduspõhine",U1002="",RANK(D1002,$D1002:$D1002)+COUNTIFS($D$2:D1002,D1002,$F$2:F1002,F1002)-1=1),X1002,
IF(AND(F1002="Peretoe teenus",H1002&lt;[2]an!$M$37,S1002="kahepoolne vajaduspõhine",U1002="",RANK(D1002,$D1002:$D1002)+COUNTIFS($D$2:D1002,D1002,$F$2:F1002,F1002)-1&gt;1),"",
IF(AND(F1002="Peretoe teenus",H1002&lt;[2]an!$M$37,S1002="kahepoolne vajaduspõhine",U1002&lt;[2]an!$M$37,RANK(D1002,$D1002:$D1002)+COUNTIFS($D$2:D1002,D1002,$F$2:F1002,F1002)-1=1),X1002,
IF(AND(F1002="Peretoe teenus",H1002&lt;[2]an!$M$37,S1002="kahepoolne vajaduspõhine",U1002&lt;[2]an!$M$37,RANK(D1002,$D1002:$D1002)+COUNTIFS($D$2:D1002,D1002,$F$2:F1002,F1002)-1&gt;1),"",
IF(AND(F1002="Peretoe teenus",H1002&lt;[2]an!$M$37,S1002="kahepoolne vajaduspõhine",U1002&gt;=[2]an!$M$37,U1002&lt;=[2]an!$M$38,RANK(D1002,$D1002:$D1002)+COUNTIFS($D$2:D1002,D1002,$F$2:F1002,F1002)-1=1),
((EOMONTH(U1002,0)-U1002+1)*X1002)/DAY(EOMONTH(U1002,0))+(DAY(U1002)-1)*100/DAY(EOMONTH(U1002,0)),
IF(AND(F1002="Peretoe teenus",H1002&lt;[2]an!$M$37,S1002="kahepoolne vajaduspõhine",U1002&gt;=[2]an!$M$37,U1002&lt;=[2]an!$M$38,RANK(D1002,$D1002:$D1002)+COUNTIFS($D$2:D1002,D1002,$F$2:F1002,F1002)-1&gt;1),"",
IF(AND(F1002="Peretoe teenus",H1002&lt;[2]an!$M$37,S1002="kahepoolne vajaduspõhine",U1002&gt;[2]an!$M$38,RANK(D1002,$D1002:$D1002)+COUNTIFS($D$2:D1002,D1002,$F$2:F1002,F1002)-1=1),X1002,
IF(AND(F1002="Peretoe teenus",H1002&lt;[2]an!$M$37,S1002="kahepoolne vajaduspõhine",U1002&gt;[2]an!$M$38,RANK(D1002,$D1002:$D1002)+COUNTIFS($D$2:D1002,D1002,$F$2:F1002,F1002)-1&gt;1),"",X1002*W1002)))))))))))))),"")</f>
        <v/>
      </c>
      <c r="Z1002" s="18" t="str">
        <f t="shared" si="46"/>
        <v/>
      </c>
      <c r="AA1002" s="19" t="str">
        <f>IFERROR(VLOOKUP(E1002,[2]an!$A$3:$B$81,2,FALSE),"")</f>
        <v/>
      </c>
      <c r="AB1002" s="19" t="str">
        <f>IFERROR(VLOOKUP(AA1002,[2]an!$C$2:$D$16,2,FALSE),"")</f>
        <v/>
      </c>
      <c r="AC1002" s="20"/>
      <c r="AD1002" s="21" t="str">
        <f>IF(A1002=[2]an!$F$36,VLOOKUP([2]an!$F$36,[2]an!$F$36:$H$36,3,FALSE),IF(A1002=[2]an!$F$35,VLOOKUP([2]an!$F$35,[2]an!$F$35:$H$35,3,FALSE),IF(A1002=[2]an!$F$33,VLOOKUP([2]an!$F$33,[2]an!$F$33:$H$33,3,FALSE),IF(A1002=[2]an!$F$31,VLOOKUP([2]an!$F$31,[2]an!$F$31:$H$31,3,FALSE),""))))</f>
        <v/>
      </c>
    </row>
    <row r="1003" spans="6:30" x14ac:dyDescent="0.2">
      <c r="F1003" s="10"/>
      <c r="G1003" s="8" t="str">
        <f t="shared" si="47"/>
        <v/>
      </c>
      <c r="H1003" s="13"/>
      <c r="K1003" s="13"/>
      <c r="L1003" s="10"/>
      <c r="M1003" s="10"/>
      <c r="S1003" s="8" t="str">
        <f>IFERROR(VLOOKUP(D1003,[1]peretoe_teenus!$A$2:$L$2000,5,FALSE),"")</f>
        <v/>
      </c>
      <c r="U1003" s="13"/>
      <c r="V1003" s="15" t="str" cm="1">
        <f t="array" ref="V1003">IFERROR(IF(AND(F1003="Tugigrupp",RANK(K1003,$K1003:$K1003)+COUNTIFS($K$2:K1003,K1003,$L$2:L1003,L1003,$M$2:M1003,M1003,$I$2:I1003,I1003,$G$2:G1003,G1003,$F$2:F1003,F1003)-1=1),SUMPRODUCT(($F$2:$F$4154=F1003)*($G$2:$G$4154=G1003)*($K$2:$K$4154=K1003)*($I$2:$I$4154=I1003)*($L$2:$L$4154=L1003)*($M$2:$M$4154=M1003)),""),"")</f>
        <v/>
      </c>
      <c r="W1003" s="15" t="str">
        <f t="shared" si="45"/>
        <v/>
      </c>
      <c r="X1003" s="16" t="str">
        <f>IF(AND(A1003=[2]an!$G$38,F1003=[2]an!$E$40),[2]an!$G$40,IF(AND(A1003=[2]an!$G$38,F1003=[2]an!$E$41),[2]an!$G$41,IF(AND(A1003=[2]an!$G$38,F1003=[2]an!$E$39,H1003&gt;=[2]an!$M$37),[2]an!$G$39,
IF(AND(A1003=[2]an!$G$38,F1003=[2]an!$E$39,H1003&lt;[2]an!$M$37,S1003="kahepoolne vajaduspõhine",U1003=""),[2]an!$M$40,
IF(AND(A1003=[2]an!$G$38,F1003=[2]an!$E$39,H1003&lt;[2]an!$M$37,S1003="kahepoolne vajaduspõhine",U1003&lt;&gt;""),[2]an!$G$39,
IF(AND(A1003=[2]an!$G$38,F1003=[2]an!$E$39,H1003&lt;[2]an!$M$37,S1003&lt;&gt;"kahepoolne vajaduspõhine"),[2]an!$G$39,
IF(AND(A1003=[2]an!$G$38,F1003=[2]an!$E$42),[2]an!$G$42,
IF(AND(A1003=[2]an!$H$38,F1003=[2]an!$E$40),[2]an!$H$40,IF(AND(A1003=[2]an!$H$38,F1003=[2]an!$E$41),[2]an!$H$41,IF(AND(A1003=[2]an!$H$38,F1003=[2]an!$E$39,H1003&gt;=[2]an!$M$37),[2]an!$H$39,
IF(AND(A1003=[2]an!$H$38,F1003=[2]an!$E$39,H1003&lt;[2]an!$M$37,S1003="kahepoolne vajaduspõhine",U1003=""),[2]an!$M$40,
IF(AND(A1003=[2]an!$H$38,F1003=[2]an!$E$39,H1003&lt;[2]an!$M$37,S1003="kahepoolne vajaduspõhine",U1003&lt;&gt;""),[2]an!$H$39,
IF(AND(A1003=[2]an!$H$38,F1003=[2]an!$E$39,H1003&lt;[2]an!$M$37,S1003&lt;&gt;"kahepoolne vajaduspõhine"),[2]an!$H$39,
IF(AND(A1003=[2]an!$H$38,F1003=[2]an!$E$42),[2]an!$H$42,
IF(AND(A1003=[2]an!$I$38,F1003=[2]an!$E$40),[2]an!$I$40,IF(AND(A1003=[2]an!$I$38,F1003=[2]an!$E$41),[2]an!$I$41,IF(AND(A1003=[2]an!$I$38,F1003=[2]an!$E$39,H1003&gt;=[2]an!$M$37),[2]an!$I$39,
IF(AND(A1003=[2]an!$I$38,F1003=[2]an!$E$39,H1003&lt;[2]an!$M$37,S1003="kahepoolne vajaduspõhine",U1003=""),[2]an!$M$40,
IF(AND(A1003=[2]an!$I$38,F1003=[2]an!$E$39,H1003&lt;[2]an!$M$37,S1003="kahepoolne vajaduspõhine",U1003&lt;&gt;""),[2]an!$I$39,
IF(AND(A1003=[2]an!$I$38,F1003=[2]an!$E$39,H1003&lt;[2]an!$M$37,S1003&lt;&gt;"kahepoolne vajaduspõhine"),[2]an!$I$39,
IF(AND(A1003=[2]an!$I$38,F1003=[2]an!$E$42),[2]an!$I$42,
IF(AND(A1003=[2]an!$J$38,F1003=[2]an!$E$40),[2]an!$J$40,IF(AND(A1003=[2]an!$J$38,F1003=[2]an!$E$41),[2]an!$J$41,IF(AND(A1003=[2]an!$J$38,F1003=[2]an!$E$39,H1003&gt;=[2]an!$M$37),[2]an!$J$39,
IF(AND(A1003=[2]an!$J$38,F1003=[2]an!$E$39,H1003&lt;[2]an!$M$37,S1003="kahepoolne vajaduspõhine",U1003=""),[2]an!$M$40,
IF(AND(A1003=[2]an!$J$38,F1003=[2]an!$E$39,H1003&lt;[2]an!$M$37,S1003="kahepoolne vajaduspõhine",U1003&lt;&gt;""),[2]an!$J$39,
IF(AND(A1003=[2]an!$J$38,F1003=[2]an!$E$39,H1003&lt;[2]an!$M$37,S1003&lt;&gt;"kahepoolne vajaduspõhine"),[2]an!$J$39,
IF(AND(A1003=[2]an!$J$38,F1003=[2]an!$E$42),[2]an!$J$42,""))))))))))))))))))))))))))))</f>
        <v/>
      </c>
      <c r="Y1003" s="17" t="str">
        <f>IFERROR(IF(F1003="Tugigrupp",0,
IF(AND(F1003="Peretoe teenus",H1003&gt;=[2]an!$M$37,RANK(D1003,$D1003:$D1003)+COUNTIFS($D$2:D1003,D1003,$F$2:F1003,F1003)-1&gt;1),"",
IF(AND(F1003="Peretoe teenus",H1003&gt;=[2]an!$M$37,RANK(D1003,$D1003:$D1003)+COUNTIFS($D$2:D1003,D1003,$F$2:F1003,F1003)-1=1,MONTH(H1003)=MONTH(K1003)=TRUE,YEAR(H1003)=YEAR(K1003)=TRUE),((EOMONTH(H1003,0)-H1003+1)*X1003)/DAY(EOMONTH(H1003,0)),
IF(AND(F1003="Peretoe teenus",H1003&gt;=[2]an!$M$37,RANK(D1003,$D1003:$D1003)+COUNTIFS($D$2:D1003,D1003,$F$2:F1003,F1003)-1=1),X1003,
IF(AND(F1003="Peretoe teenus",H1003&lt;[2]an!$M$37,S1003&lt;&gt;"kahepoolne vajaduspõhine",RANK(D1003,$D1003:$D1003)+COUNTIFS($D$2:D1003,D1003,$F$2:F1003,F1003)-1=1),X1003,
IF(AND(F1003="Peretoe teenus",H1003&lt;[2]an!$M$37,S1003&lt;&gt;"kahepoolne vajaduspõhine",RANK(D1003,$D1003:$D1003)+COUNTIFS($D$2:D1003,D1003,$F$2:F1003,F1003)-1&gt;1),"",
IF(AND(F1003="Peretoe teenus",H1003&lt;[2]an!$M$37,S1003="kahepoolne vajaduspõhine",U1003="",RANK(D1003,$D1003:$D1003)+COUNTIFS($D$2:D1003,D1003,$F$2:F1003,F1003)-1=1),X1003,
IF(AND(F1003="Peretoe teenus",H1003&lt;[2]an!$M$37,S1003="kahepoolne vajaduspõhine",U1003="",RANK(D1003,$D1003:$D1003)+COUNTIFS($D$2:D1003,D1003,$F$2:F1003,F1003)-1&gt;1),"",
IF(AND(F1003="Peretoe teenus",H1003&lt;[2]an!$M$37,S1003="kahepoolne vajaduspõhine",U1003&lt;[2]an!$M$37,RANK(D1003,$D1003:$D1003)+COUNTIFS($D$2:D1003,D1003,$F$2:F1003,F1003)-1=1),X1003,
IF(AND(F1003="Peretoe teenus",H1003&lt;[2]an!$M$37,S1003="kahepoolne vajaduspõhine",U1003&lt;[2]an!$M$37,RANK(D1003,$D1003:$D1003)+COUNTIFS($D$2:D1003,D1003,$F$2:F1003,F1003)-1&gt;1),"",
IF(AND(F1003="Peretoe teenus",H1003&lt;[2]an!$M$37,S1003="kahepoolne vajaduspõhine",U1003&gt;=[2]an!$M$37,U1003&lt;=[2]an!$M$38,RANK(D1003,$D1003:$D1003)+COUNTIFS($D$2:D1003,D1003,$F$2:F1003,F1003)-1=1),
((EOMONTH(U1003,0)-U1003+1)*X1003)/DAY(EOMONTH(U1003,0))+(DAY(U1003)-1)*100/DAY(EOMONTH(U1003,0)),
IF(AND(F1003="Peretoe teenus",H1003&lt;[2]an!$M$37,S1003="kahepoolne vajaduspõhine",U1003&gt;=[2]an!$M$37,U1003&lt;=[2]an!$M$38,RANK(D1003,$D1003:$D1003)+COUNTIFS($D$2:D1003,D1003,$F$2:F1003,F1003)-1&gt;1),"",
IF(AND(F1003="Peretoe teenus",H1003&lt;[2]an!$M$37,S1003="kahepoolne vajaduspõhine",U1003&gt;[2]an!$M$38,RANK(D1003,$D1003:$D1003)+COUNTIFS($D$2:D1003,D1003,$F$2:F1003,F1003)-1=1),X1003,
IF(AND(F1003="Peretoe teenus",H1003&lt;[2]an!$M$37,S1003="kahepoolne vajaduspõhine",U1003&gt;[2]an!$M$38,RANK(D1003,$D1003:$D1003)+COUNTIFS($D$2:D1003,D1003,$F$2:F1003,F1003)-1&gt;1),"",X1003*W1003)))))))))))))),"")</f>
        <v/>
      </c>
      <c r="Z1003" s="18" t="str">
        <f t="shared" si="46"/>
        <v/>
      </c>
      <c r="AA1003" s="19" t="str">
        <f>IFERROR(VLOOKUP(E1003,[2]an!$A$3:$B$81,2,FALSE),"")</f>
        <v/>
      </c>
      <c r="AB1003" s="19" t="str">
        <f>IFERROR(VLOOKUP(AA1003,[2]an!$C$2:$D$16,2,FALSE),"")</f>
        <v/>
      </c>
      <c r="AC1003" s="20"/>
      <c r="AD1003" s="21" t="str">
        <f>IF(A1003=[2]an!$F$36,VLOOKUP([2]an!$F$36,[2]an!$F$36:$H$36,3,FALSE),IF(A1003=[2]an!$F$35,VLOOKUP([2]an!$F$35,[2]an!$F$35:$H$35,3,FALSE),IF(A1003=[2]an!$F$33,VLOOKUP([2]an!$F$33,[2]an!$F$33:$H$33,3,FALSE),IF(A1003=[2]an!$F$31,VLOOKUP([2]an!$F$31,[2]an!$F$31:$H$31,3,FALSE),""))))</f>
        <v/>
      </c>
    </row>
    <row r="1004" spans="6:30" x14ac:dyDescent="0.2">
      <c r="F1004" s="10"/>
      <c r="G1004" s="8" t="str">
        <f t="shared" si="47"/>
        <v/>
      </c>
      <c r="H1004" s="13"/>
      <c r="K1004" s="13"/>
      <c r="L1004" s="10"/>
      <c r="M1004" s="10"/>
      <c r="S1004" s="8" t="str">
        <f>IFERROR(VLOOKUP(D1004,[1]peretoe_teenus!$A$2:$L$2000,5,FALSE),"")</f>
        <v/>
      </c>
      <c r="U1004" s="13"/>
      <c r="V1004" s="15" t="str" cm="1">
        <f t="array" ref="V1004">IFERROR(IF(AND(F1004="Tugigrupp",RANK(K1004,$K1004:$K1004)+COUNTIFS($K$2:K1004,K1004,$L$2:L1004,L1004,$M$2:M1004,M1004,$I$2:I1004,I1004,$G$2:G1004,G1004,$F$2:F1004,F1004)-1=1),SUMPRODUCT(($F$2:$F$4154=F1004)*($G$2:$G$4154=G1004)*($K$2:$K$4154=K1004)*($I$2:$I$4154=I1004)*($L$2:$L$4154=L1004)*($M$2:$M$4154=M1004)),""),"")</f>
        <v/>
      </c>
      <c r="W1004" s="15" t="str">
        <f t="shared" si="45"/>
        <v/>
      </c>
      <c r="X1004" s="16" t="str">
        <f>IF(AND(A1004=[2]an!$G$38,F1004=[2]an!$E$40),[2]an!$G$40,IF(AND(A1004=[2]an!$G$38,F1004=[2]an!$E$41),[2]an!$G$41,IF(AND(A1004=[2]an!$G$38,F1004=[2]an!$E$39,H1004&gt;=[2]an!$M$37),[2]an!$G$39,
IF(AND(A1004=[2]an!$G$38,F1004=[2]an!$E$39,H1004&lt;[2]an!$M$37,S1004="kahepoolne vajaduspõhine",U1004=""),[2]an!$M$40,
IF(AND(A1004=[2]an!$G$38,F1004=[2]an!$E$39,H1004&lt;[2]an!$M$37,S1004="kahepoolne vajaduspõhine",U1004&lt;&gt;""),[2]an!$G$39,
IF(AND(A1004=[2]an!$G$38,F1004=[2]an!$E$39,H1004&lt;[2]an!$M$37,S1004&lt;&gt;"kahepoolne vajaduspõhine"),[2]an!$G$39,
IF(AND(A1004=[2]an!$G$38,F1004=[2]an!$E$42),[2]an!$G$42,
IF(AND(A1004=[2]an!$H$38,F1004=[2]an!$E$40),[2]an!$H$40,IF(AND(A1004=[2]an!$H$38,F1004=[2]an!$E$41),[2]an!$H$41,IF(AND(A1004=[2]an!$H$38,F1004=[2]an!$E$39,H1004&gt;=[2]an!$M$37),[2]an!$H$39,
IF(AND(A1004=[2]an!$H$38,F1004=[2]an!$E$39,H1004&lt;[2]an!$M$37,S1004="kahepoolne vajaduspõhine",U1004=""),[2]an!$M$40,
IF(AND(A1004=[2]an!$H$38,F1004=[2]an!$E$39,H1004&lt;[2]an!$M$37,S1004="kahepoolne vajaduspõhine",U1004&lt;&gt;""),[2]an!$H$39,
IF(AND(A1004=[2]an!$H$38,F1004=[2]an!$E$39,H1004&lt;[2]an!$M$37,S1004&lt;&gt;"kahepoolne vajaduspõhine"),[2]an!$H$39,
IF(AND(A1004=[2]an!$H$38,F1004=[2]an!$E$42),[2]an!$H$42,
IF(AND(A1004=[2]an!$I$38,F1004=[2]an!$E$40),[2]an!$I$40,IF(AND(A1004=[2]an!$I$38,F1004=[2]an!$E$41),[2]an!$I$41,IF(AND(A1004=[2]an!$I$38,F1004=[2]an!$E$39,H1004&gt;=[2]an!$M$37),[2]an!$I$39,
IF(AND(A1004=[2]an!$I$38,F1004=[2]an!$E$39,H1004&lt;[2]an!$M$37,S1004="kahepoolne vajaduspõhine",U1004=""),[2]an!$M$40,
IF(AND(A1004=[2]an!$I$38,F1004=[2]an!$E$39,H1004&lt;[2]an!$M$37,S1004="kahepoolne vajaduspõhine",U1004&lt;&gt;""),[2]an!$I$39,
IF(AND(A1004=[2]an!$I$38,F1004=[2]an!$E$39,H1004&lt;[2]an!$M$37,S1004&lt;&gt;"kahepoolne vajaduspõhine"),[2]an!$I$39,
IF(AND(A1004=[2]an!$I$38,F1004=[2]an!$E$42),[2]an!$I$42,
IF(AND(A1004=[2]an!$J$38,F1004=[2]an!$E$40),[2]an!$J$40,IF(AND(A1004=[2]an!$J$38,F1004=[2]an!$E$41),[2]an!$J$41,IF(AND(A1004=[2]an!$J$38,F1004=[2]an!$E$39,H1004&gt;=[2]an!$M$37),[2]an!$J$39,
IF(AND(A1004=[2]an!$J$38,F1004=[2]an!$E$39,H1004&lt;[2]an!$M$37,S1004="kahepoolne vajaduspõhine",U1004=""),[2]an!$M$40,
IF(AND(A1004=[2]an!$J$38,F1004=[2]an!$E$39,H1004&lt;[2]an!$M$37,S1004="kahepoolne vajaduspõhine",U1004&lt;&gt;""),[2]an!$J$39,
IF(AND(A1004=[2]an!$J$38,F1004=[2]an!$E$39,H1004&lt;[2]an!$M$37,S1004&lt;&gt;"kahepoolne vajaduspõhine"),[2]an!$J$39,
IF(AND(A1004=[2]an!$J$38,F1004=[2]an!$E$42),[2]an!$J$42,""))))))))))))))))))))))))))))</f>
        <v/>
      </c>
      <c r="Y1004" s="17" t="str">
        <f>IFERROR(IF(F1004="Tugigrupp",0,
IF(AND(F1004="Peretoe teenus",H1004&gt;=[2]an!$M$37,RANK(D1004,$D1004:$D1004)+COUNTIFS($D$2:D1004,D1004,$F$2:F1004,F1004)-1&gt;1),"",
IF(AND(F1004="Peretoe teenus",H1004&gt;=[2]an!$M$37,RANK(D1004,$D1004:$D1004)+COUNTIFS($D$2:D1004,D1004,$F$2:F1004,F1004)-1=1,MONTH(H1004)=MONTH(K1004)=TRUE,YEAR(H1004)=YEAR(K1004)=TRUE),((EOMONTH(H1004,0)-H1004+1)*X1004)/DAY(EOMONTH(H1004,0)),
IF(AND(F1004="Peretoe teenus",H1004&gt;=[2]an!$M$37,RANK(D1004,$D1004:$D1004)+COUNTIFS($D$2:D1004,D1004,$F$2:F1004,F1004)-1=1),X1004,
IF(AND(F1004="Peretoe teenus",H1004&lt;[2]an!$M$37,S1004&lt;&gt;"kahepoolne vajaduspõhine",RANK(D1004,$D1004:$D1004)+COUNTIFS($D$2:D1004,D1004,$F$2:F1004,F1004)-1=1),X1004,
IF(AND(F1004="Peretoe teenus",H1004&lt;[2]an!$M$37,S1004&lt;&gt;"kahepoolne vajaduspõhine",RANK(D1004,$D1004:$D1004)+COUNTIFS($D$2:D1004,D1004,$F$2:F1004,F1004)-1&gt;1),"",
IF(AND(F1004="Peretoe teenus",H1004&lt;[2]an!$M$37,S1004="kahepoolne vajaduspõhine",U1004="",RANK(D1004,$D1004:$D1004)+COUNTIFS($D$2:D1004,D1004,$F$2:F1004,F1004)-1=1),X1004,
IF(AND(F1004="Peretoe teenus",H1004&lt;[2]an!$M$37,S1004="kahepoolne vajaduspõhine",U1004="",RANK(D1004,$D1004:$D1004)+COUNTIFS($D$2:D1004,D1004,$F$2:F1004,F1004)-1&gt;1),"",
IF(AND(F1004="Peretoe teenus",H1004&lt;[2]an!$M$37,S1004="kahepoolne vajaduspõhine",U1004&lt;[2]an!$M$37,RANK(D1004,$D1004:$D1004)+COUNTIFS($D$2:D1004,D1004,$F$2:F1004,F1004)-1=1),X1004,
IF(AND(F1004="Peretoe teenus",H1004&lt;[2]an!$M$37,S1004="kahepoolne vajaduspõhine",U1004&lt;[2]an!$M$37,RANK(D1004,$D1004:$D1004)+COUNTIFS($D$2:D1004,D1004,$F$2:F1004,F1004)-1&gt;1),"",
IF(AND(F1004="Peretoe teenus",H1004&lt;[2]an!$M$37,S1004="kahepoolne vajaduspõhine",U1004&gt;=[2]an!$M$37,U1004&lt;=[2]an!$M$38,RANK(D1004,$D1004:$D1004)+COUNTIFS($D$2:D1004,D1004,$F$2:F1004,F1004)-1=1),
((EOMONTH(U1004,0)-U1004+1)*X1004)/DAY(EOMONTH(U1004,0))+(DAY(U1004)-1)*100/DAY(EOMONTH(U1004,0)),
IF(AND(F1004="Peretoe teenus",H1004&lt;[2]an!$M$37,S1004="kahepoolne vajaduspõhine",U1004&gt;=[2]an!$M$37,U1004&lt;=[2]an!$M$38,RANK(D1004,$D1004:$D1004)+COUNTIFS($D$2:D1004,D1004,$F$2:F1004,F1004)-1&gt;1),"",
IF(AND(F1004="Peretoe teenus",H1004&lt;[2]an!$M$37,S1004="kahepoolne vajaduspõhine",U1004&gt;[2]an!$M$38,RANK(D1004,$D1004:$D1004)+COUNTIFS($D$2:D1004,D1004,$F$2:F1004,F1004)-1=1),X1004,
IF(AND(F1004="Peretoe teenus",H1004&lt;[2]an!$M$37,S1004="kahepoolne vajaduspõhine",U1004&gt;[2]an!$M$38,RANK(D1004,$D1004:$D1004)+COUNTIFS($D$2:D1004,D1004,$F$2:F1004,F1004)-1&gt;1),"",X1004*W1004)))))))))))))),"")</f>
        <v/>
      </c>
      <c r="Z1004" s="18" t="str">
        <f t="shared" si="46"/>
        <v/>
      </c>
      <c r="AA1004" s="19" t="str">
        <f>IFERROR(VLOOKUP(E1004,[2]an!$A$3:$B$81,2,FALSE),"")</f>
        <v/>
      </c>
      <c r="AB1004" s="19" t="str">
        <f>IFERROR(VLOOKUP(AA1004,[2]an!$C$2:$D$16,2,FALSE),"")</f>
        <v/>
      </c>
      <c r="AC1004" s="20"/>
      <c r="AD1004" s="21" t="str">
        <f>IF(A1004=[2]an!$F$36,VLOOKUP([2]an!$F$36,[2]an!$F$36:$H$36,3,FALSE),IF(A1004=[2]an!$F$35,VLOOKUP([2]an!$F$35,[2]an!$F$35:$H$35,3,FALSE),IF(A1004=[2]an!$F$33,VLOOKUP([2]an!$F$33,[2]an!$F$33:$H$33,3,FALSE),IF(A1004=[2]an!$F$31,VLOOKUP([2]an!$F$31,[2]an!$F$31:$H$31,3,FALSE),""))))</f>
        <v/>
      </c>
    </row>
    <row r="1005" spans="6:30" x14ac:dyDescent="0.2">
      <c r="F1005" s="10"/>
      <c r="G1005" s="8" t="str">
        <f t="shared" si="47"/>
        <v/>
      </c>
      <c r="H1005" s="13"/>
      <c r="K1005" s="13"/>
      <c r="L1005" s="10"/>
      <c r="M1005" s="10"/>
      <c r="S1005" s="8" t="str">
        <f>IFERROR(VLOOKUP(D1005,[1]peretoe_teenus!$A$2:$L$2000,5,FALSE),"")</f>
        <v/>
      </c>
      <c r="U1005" s="13"/>
      <c r="V1005" s="15" t="str" cm="1">
        <f t="array" ref="V1005">IFERROR(IF(AND(F1005="Tugigrupp",RANK(K1005,$K1005:$K1005)+COUNTIFS($K$2:K1005,K1005,$L$2:L1005,L1005,$M$2:M1005,M1005,$I$2:I1005,I1005,$G$2:G1005,G1005,$F$2:F1005,F1005)-1=1),SUMPRODUCT(($F$2:$F$4154=F1005)*($G$2:$G$4154=G1005)*($K$2:$K$4154=K1005)*($I$2:$I$4154=I1005)*($L$2:$L$4154=L1005)*($M$2:$M$4154=M1005)),""),"")</f>
        <v/>
      </c>
      <c r="W1005" s="15" t="str">
        <f t="shared" si="45"/>
        <v/>
      </c>
      <c r="X1005" s="16" t="str">
        <f>IF(AND(A1005=[2]an!$G$38,F1005=[2]an!$E$40),[2]an!$G$40,IF(AND(A1005=[2]an!$G$38,F1005=[2]an!$E$41),[2]an!$G$41,IF(AND(A1005=[2]an!$G$38,F1005=[2]an!$E$39,H1005&gt;=[2]an!$M$37),[2]an!$G$39,
IF(AND(A1005=[2]an!$G$38,F1005=[2]an!$E$39,H1005&lt;[2]an!$M$37,S1005="kahepoolne vajaduspõhine",U1005=""),[2]an!$M$40,
IF(AND(A1005=[2]an!$G$38,F1005=[2]an!$E$39,H1005&lt;[2]an!$M$37,S1005="kahepoolne vajaduspõhine",U1005&lt;&gt;""),[2]an!$G$39,
IF(AND(A1005=[2]an!$G$38,F1005=[2]an!$E$39,H1005&lt;[2]an!$M$37,S1005&lt;&gt;"kahepoolne vajaduspõhine"),[2]an!$G$39,
IF(AND(A1005=[2]an!$G$38,F1005=[2]an!$E$42),[2]an!$G$42,
IF(AND(A1005=[2]an!$H$38,F1005=[2]an!$E$40),[2]an!$H$40,IF(AND(A1005=[2]an!$H$38,F1005=[2]an!$E$41),[2]an!$H$41,IF(AND(A1005=[2]an!$H$38,F1005=[2]an!$E$39,H1005&gt;=[2]an!$M$37),[2]an!$H$39,
IF(AND(A1005=[2]an!$H$38,F1005=[2]an!$E$39,H1005&lt;[2]an!$M$37,S1005="kahepoolne vajaduspõhine",U1005=""),[2]an!$M$40,
IF(AND(A1005=[2]an!$H$38,F1005=[2]an!$E$39,H1005&lt;[2]an!$M$37,S1005="kahepoolne vajaduspõhine",U1005&lt;&gt;""),[2]an!$H$39,
IF(AND(A1005=[2]an!$H$38,F1005=[2]an!$E$39,H1005&lt;[2]an!$M$37,S1005&lt;&gt;"kahepoolne vajaduspõhine"),[2]an!$H$39,
IF(AND(A1005=[2]an!$H$38,F1005=[2]an!$E$42),[2]an!$H$42,
IF(AND(A1005=[2]an!$I$38,F1005=[2]an!$E$40),[2]an!$I$40,IF(AND(A1005=[2]an!$I$38,F1005=[2]an!$E$41),[2]an!$I$41,IF(AND(A1005=[2]an!$I$38,F1005=[2]an!$E$39,H1005&gt;=[2]an!$M$37),[2]an!$I$39,
IF(AND(A1005=[2]an!$I$38,F1005=[2]an!$E$39,H1005&lt;[2]an!$M$37,S1005="kahepoolne vajaduspõhine",U1005=""),[2]an!$M$40,
IF(AND(A1005=[2]an!$I$38,F1005=[2]an!$E$39,H1005&lt;[2]an!$M$37,S1005="kahepoolne vajaduspõhine",U1005&lt;&gt;""),[2]an!$I$39,
IF(AND(A1005=[2]an!$I$38,F1005=[2]an!$E$39,H1005&lt;[2]an!$M$37,S1005&lt;&gt;"kahepoolne vajaduspõhine"),[2]an!$I$39,
IF(AND(A1005=[2]an!$I$38,F1005=[2]an!$E$42),[2]an!$I$42,
IF(AND(A1005=[2]an!$J$38,F1005=[2]an!$E$40),[2]an!$J$40,IF(AND(A1005=[2]an!$J$38,F1005=[2]an!$E$41),[2]an!$J$41,IF(AND(A1005=[2]an!$J$38,F1005=[2]an!$E$39,H1005&gt;=[2]an!$M$37),[2]an!$J$39,
IF(AND(A1005=[2]an!$J$38,F1005=[2]an!$E$39,H1005&lt;[2]an!$M$37,S1005="kahepoolne vajaduspõhine",U1005=""),[2]an!$M$40,
IF(AND(A1005=[2]an!$J$38,F1005=[2]an!$E$39,H1005&lt;[2]an!$M$37,S1005="kahepoolne vajaduspõhine",U1005&lt;&gt;""),[2]an!$J$39,
IF(AND(A1005=[2]an!$J$38,F1005=[2]an!$E$39,H1005&lt;[2]an!$M$37,S1005&lt;&gt;"kahepoolne vajaduspõhine"),[2]an!$J$39,
IF(AND(A1005=[2]an!$J$38,F1005=[2]an!$E$42),[2]an!$J$42,""))))))))))))))))))))))))))))</f>
        <v/>
      </c>
      <c r="Y1005" s="17" t="str">
        <f>IFERROR(IF(F1005="Tugigrupp",0,
IF(AND(F1005="Peretoe teenus",H1005&gt;=[2]an!$M$37,RANK(D1005,$D1005:$D1005)+COUNTIFS($D$2:D1005,D1005,$F$2:F1005,F1005)-1&gt;1),"",
IF(AND(F1005="Peretoe teenus",H1005&gt;=[2]an!$M$37,RANK(D1005,$D1005:$D1005)+COUNTIFS($D$2:D1005,D1005,$F$2:F1005,F1005)-1=1,MONTH(H1005)=MONTH(K1005)=TRUE,YEAR(H1005)=YEAR(K1005)=TRUE),((EOMONTH(H1005,0)-H1005+1)*X1005)/DAY(EOMONTH(H1005,0)),
IF(AND(F1005="Peretoe teenus",H1005&gt;=[2]an!$M$37,RANK(D1005,$D1005:$D1005)+COUNTIFS($D$2:D1005,D1005,$F$2:F1005,F1005)-1=1),X1005,
IF(AND(F1005="Peretoe teenus",H1005&lt;[2]an!$M$37,S1005&lt;&gt;"kahepoolne vajaduspõhine",RANK(D1005,$D1005:$D1005)+COUNTIFS($D$2:D1005,D1005,$F$2:F1005,F1005)-1=1),X1005,
IF(AND(F1005="Peretoe teenus",H1005&lt;[2]an!$M$37,S1005&lt;&gt;"kahepoolne vajaduspõhine",RANK(D1005,$D1005:$D1005)+COUNTIFS($D$2:D1005,D1005,$F$2:F1005,F1005)-1&gt;1),"",
IF(AND(F1005="Peretoe teenus",H1005&lt;[2]an!$M$37,S1005="kahepoolne vajaduspõhine",U1005="",RANK(D1005,$D1005:$D1005)+COUNTIFS($D$2:D1005,D1005,$F$2:F1005,F1005)-1=1),X1005,
IF(AND(F1005="Peretoe teenus",H1005&lt;[2]an!$M$37,S1005="kahepoolne vajaduspõhine",U1005="",RANK(D1005,$D1005:$D1005)+COUNTIFS($D$2:D1005,D1005,$F$2:F1005,F1005)-1&gt;1),"",
IF(AND(F1005="Peretoe teenus",H1005&lt;[2]an!$M$37,S1005="kahepoolne vajaduspõhine",U1005&lt;[2]an!$M$37,RANK(D1005,$D1005:$D1005)+COUNTIFS($D$2:D1005,D1005,$F$2:F1005,F1005)-1=1),X1005,
IF(AND(F1005="Peretoe teenus",H1005&lt;[2]an!$M$37,S1005="kahepoolne vajaduspõhine",U1005&lt;[2]an!$M$37,RANK(D1005,$D1005:$D1005)+COUNTIFS($D$2:D1005,D1005,$F$2:F1005,F1005)-1&gt;1),"",
IF(AND(F1005="Peretoe teenus",H1005&lt;[2]an!$M$37,S1005="kahepoolne vajaduspõhine",U1005&gt;=[2]an!$M$37,U1005&lt;=[2]an!$M$38,RANK(D1005,$D1005:$D1005)+COUNTIFS($D$2:D1005,D1005,$F$2:F1005,F1005)-1=1),
((EOMONTH(U1005,0)-U1005+1)*X1005)/DAY(EOMONTH(U1005,0))+(DAY(U1005)-1)*100/DAY(EOMONTH(U1005,0)),
IF(AND(F1005="Peretoe teenus",H1005&lt;[2]an!$M$37,S1005="kahepoolne vajaduspõhine",U1005&gt;=[2]an!$M$37,U1005&lt;=[2]an!$M$38,RANK(D1005,$D1005:$D1005)+COUNTIFS($D$2:D1005,D1005,$F$2:F1005,F1005)-1&gt;1),"",
IF(AND(F1005="Peretoe teenus",H1005&lt;[2]an!$M$37,S1005="kahepoolne vajaduspõhine",U1005&gt;[2]an!$M$38,RANK(D1005,$D1005:$D1005)+COUNTIFS($D$2:D1005,D1005,$F$2:F1005,F1005)-1=1),X1005,
IF(AND(F1005="Peretoe teenus",H1005&lt;[2]an!$M$37,S1005="kahepoolne vajaduspõhine",U1005&gt;[2]an!$M$38,RANK(D1005,$D1005:$D1005)+COUNTIFS($D$2:D1005,D1005,$F$2:F1005,F1005)-1&gt;1),"",X1005*W1005)))))))))))))),"")</f>
        <v/>
      </c>
      <c r="Z1005" s="18" t="str">
        <f t="shared" si="46"/>
        <v/>
      </c>
      <c r="AA1005" s="19" t="str">
        <f>IFERROR(VLOOKUP(E1005,[2]an!$A$3:$B$81,2,FALSE),"")</f>
        <v/>
      </c>
      <c r="AB1005" s="19" t="str">
        <f>IFERROR(VLOOKUP(AA1005,[2]an!$C$2:$D$16,2,FALSE),"")</f>
        <v/>
      </c>
      <c r="AC1005" s="20"/>
      <c r="AD1005" s="21" t="str">
        <f>IF(A1005=[2]an!$F$36,VLOOKUP([2]an!$F$36,[2]an!$F$36:$H$36,3,FALSE),IF(A1005=[2]an!$F$35,VLOOKUP([2]an!$F$35,[2]an!$F$35:$H$35,3,FALSE),IF(A1005=[2]an!$F$33,VLOOKUP([2]an!$F$33,[2]an!$F$33:$H$33,3,FALSE),IF(A1005=[2]an!$F$31,VLOOKUP([2]an!$F$31,[2]an!$F$31:$H$31,3,FALSE),""))))</f>
        <v/>
      </c>
    </row>
    <row r="1006" spans="6:30" x14ac:dyDescent="0.2">
      <c r="F1006" s="10"/>
      <c r="G1006" s="8" t="str">
        <f t="shared" si="47"/>
        <v/>
      </c>
      <c r="H1006" s="13"/>
      <c r="K1006" s="13"/>
      <c r="L1006" s="10"/>
      <c r="M1006" s="10"/>
      <c r="S1006" s="8" t="str">
        <f>IFERROR(VLOOKUP(D1006,[1]peretoe_teenus!$A$2:$L$2000,5,FALSE),"")</f>
        <v/>
      </c>
      <c r="U1006" s="13"/>
      <c r="V1006" s="15" t="str" cm="1">
        <f t="array" ref="V1006">IFERROR(IF(AND(F1006="Tugigrupp",RANK(K1006,$K1006:$K1006)+COUNTIFS($K$2:K1006,K1006,$L$2:L1006,L1006,$M$2:M1006,M1006,$I$2:I1006,I1006,$G$2:G1006,G1006,$F$2:F1006,F1006)-1=1),SUMPRODUCT(($F$2:$F$4154=F1006)*($G$2:$G$4154=G1006)*($K$2:$K$4154=K1006)*($I$2:$I$4154=I1006)*($L$2:$L$4154=L1006)*($M$2:$M$4154=M1006)),""),"")</f>
        <v/>
      </c>
      <c r="W1006" s="15" t="str">
        <f t="shared" si="45"/>
        <v/>
      </c>
      <c r="X1006" s="16" t="str">
        <f>IF(AND(A1006=[2]an!$G$38,F1006=[2]an!$E$40),[2]an!$G$40,IF(AND(A1006=[2]an!$G$38,F1006=[2]an!$E$41),[2]an!$G$41,IF(AND(A1006=[2]an!$G$38,F1006=[2]an!$E$39,H1006&gt;=[2]an!$M$37),[2]an!$G$39,
IF(AND(A1006=[2]an!$G$38,F1006=[2]an!$E$39,H1006&lt;[2]an!$M$37,S1006="kahepoolne vajaduspõhine",U1006=""),[2]an!$M$40,
IF(AND(A1006=[2]an!$G$38,F1006=[2]an!$E$39,H1006&lt;[2]an!$M$37,S1006="kahepoolne vajaduspõhine",U1006&lt;&gt;""),[2]an!$G$39,
IF(AND(A1006=[2]an!$G$38,F1006=[2]an!$E$39,H1006&lt;[2]an!$M$37,S1006&lt;&gt;"kahepoolne vajaduspõhine"),[2]an!$G$39,
IF(AND(A1006=[2]an!$G$38,F1006=[2]an!$E$42),[2]an!$G$42,
IF(AND(A1006=[2]an!$H$38,F1006=[2]an!$E$40),[2]an!$H$40,IF(AND(A1006=[2]an!$H$38,F1006=[2]an!$E$41),[2]an!$H$41,IF(AND(A1006=[2]an!$H$38,F1006=[2]an!$E$39,H1006&gt;=[2]an!$M$37),[2]an!$H$39,
IF(AND(A1006=[2]an!$H$38,F1006=[2]an!$E$39,H1006&lt;[2]an!$M$37,S1006="kahepoolne vajaduspõhine",U1006=""),[2]an!$M$40,
IF(AND(A1006=[2]an!$H$38,F1006=[2]an!$E$39,H1006&lt;[2]an!$M$37,S1006="kahepoolne vajaduspõhine",U1006&lt;&gt;""),[2]an!$H$39,
IF(AND(A1006=[2]an!$H$38,F1006=[2]an!$E$39,H1006&lt;[2]an!$M$37,S1006&lt;&gt;"kahepoolne vajaduspõhine"),[2]an!$H$39,
IF(AND(A1006=[2]an!$H$38,F1006=[2]an!$E$42),[2]an!$H$42,
IF(AND(A1006=[2]an!$I$38,F1006=[2]an!$E$40),[2]an!$I$40,IF(AND(A1006=[2]an!$I$38,F1006=[2]an!$E$41),[2]an!$I$41,IF(AND(A1006=[2]an!$I$38,F1006=[2]an!$E$39,H1006&gt;=[2]an!$M$37),[2]an!$I$39,
IF(AND(A1006=[2]an!$I$38,F1006=[2]an!$E$39,H1006&lt;[2]an!$M$37,S1006="kahepoolne vajaduspõhine",U1006=""),[2]an!$M$40,
IF(AND(A1006=[2]an!$I$38,F1006=[2]an!$E$39,H1006&lt;[2]an!$M$37,S1006="kahepoolne vajaduspõhine",U1006&lt;&gt;""),[2]an!$I$39,
IF(AND(A1006=[2]an!$I$38,F1006=[2]an!$E$39,H1006&lt;[2]an!$M$37,S1006&lt;&gt;"kahepoolne vajaduspõhine"),[2]an!$I$39,
IF(AND(A1006=[2]an!$I$38,F1006=[2]an!$E$42),[2]an!$I$42,
IF(AND(A1006=[2]an!$J$38,F1006=[2]an!$E$40),[2]an!$J$40,IF(AND(A1006=[2]an!$J$38,F1006=[2]an!$E$41),[2]an!$J$41,IF(AND(A1006=[2]an!$J$38,F1006=[2]an!$E$39,H1006&gt;=[2]an!$M$37),[2]an!$J$39,
IF(AND(A1006=[2]an!$J$38,F1006=[2]an!$E$39,H1006&lt;[2]an!$M$37,S1006="kahepoolne vajaduspõhine",U1006=""),[2]an!$M$40,
IF(AND(A1006=[2]an!$J$38,F1006=[2]an!$E$39,H1006&lt;[2]an!$M$37,S1006="kahepoolne vajaduspõhine",U1006&lt;&gt;""),[2]an!$J$39,
IF(AND(A1006=[2]an!$J$38,F1006=[2]an!$E$39,H1006&lt;[2]an!$M$37,S1006&lt;&gt;"kahepoolne vajaduspõhine"),[2]an!$J$39,
IF(AND(A1006=[2]an!$J$38,F1006=[2]an!$E$42),[2]an!$J$42,""))))))))))))))))))))))))))))</f>
        <v/>
      </c>
      <c r="Y1006" s="17" t="str">
        <f>IFERROR(IF(F1006="Tugigrupp",0,
IF(AND(F1006="Peretoe teenus",H1006&gt;=[2]an!$M$37,RANK(D1006,$D1006:$D1006)+COUNTIFS($D$2:D1006,D1006,$F$2:F1006,F1006)-1&gt;1),"",
IF(AND(F1006="Peretoe teenus",H1006&gt;=[2]an!$M$37,RANK(D1006,$D1006:$D1006)+COUNTIFS($D$2:D1006,D1006,$F$2:F1006,F1006)-1=1,MONTH(H1006)=MONTH(K1006)=TRUE,YEAR(H1006)=YEAR(K1006)=TRUE),((EOMONTH(H1006,0)-H1006+1)*X1006)/DAY(EOMONTH(H1006,0)),
IF(AND(F1006="Peretoe teenus",H1006&gt;=[2]an!$M$37,RANK(D1006,$D1006:$D1006)+COUNTIFS($D$2:D1006,D1006,$F$2:F1006,F1006)-1=1),X1006,
IF(AND(F1006="Peretoe teenus",H1006&lt;[2]an!$M$37,S1006&lt;&gt;"kahepoolne vajaduspõhine",RANK(D1006,$D1006:$D1006)+COUNTIFS($D$2:D1006,D1006,$F$2:F1006,F1006)-1=1),X1006,
IF(AND(F1006="Peretoe teenus",H1006&lt;[2]an!$M$37,S1006&lt;&gt;"kahepoolne vajaduspõhine",RANK(D1006,$D1006:$D1006)+COUNTIFS($D$2:D1006,D1006,$F$2:F1006,F1006)-1&gt;1),"",
IF(AND(F1006="Peretoe teenus",H1006&lt;[2]an!$M$37,S1006="kahepoolne vajaduspõhine",U1006="",RANK(D1006,$D1006:$D1006)+COUNTIFS($D$2:D1006,D1006,$F$2:F1006,F1006)-1=1),X1006,
IF(AND(F1006="Peretoe teenus",H1006&lt;[2]an!$M$37,S1006="kahepoolne vajaduspõhine",U1006="",RANK(D1006,$D1006:$D1006)+COUNTIFS($D$2:D1006,D1006,$F$2:F1006,F1006)-1&gt;1),"",
IF(AND(F1006="Peretoe teenus",H1006&lt;[2]an!$M$37,S1006="kahepoolne vajaduspõhine",U1006&lt;[2]an!$M$37,RANK(D1006,$D1006:$D1006)+COUNTIFS($D$2:D1006,D1006,$F$2:F1006,F1006)-1=1),X1006,
IF(AND(F1006="Peretoe teenus",H1006&lt;[2]an!$M$37,S1006="kahepoolne vajaduspõhine",U1006&lt;[2]an!$M$37,RANK(D1006,$D1006:$D1006)+COUNTIFS($D$2:D1006,D1006,$F$2:F1006,F1006)-1&gt;1),"",
IF(AND(F1006="Peretoe teenus",H1006&lt;[2]an!$M$37,S1006="kahepoolne vajaduspõhine",U1006&gt;=[2]an!$M$37,U1006&lt;=[2]an!$M$38,RANK(D1006,$D1006:$D1006)+COUNTIFS($D$2:D1006,D1006,$F$2:F1006,F1006)-1=1),
((EOMONTH(U1006,0)-U1006+1)*X1006)/DAY(EOMONTH(U1006,0))+(DAY(U1006)-1)*100/DAY(EOMONTH(U1006,0)),
IF(AND(F1006="Peretoe teenus",H1006&lt;[2]an!$M$37,S1006="kahepoolne vajaduspõhine",U1006&gt;=[2]an!$M$37,U1006&lt;=[2]an!$M$38,RANK(D1006,$D1006:$D1006)+COUNTIFS($D$2:D1006,D1006,$F$2:F1006,F1006)-1&gt;1),"",
IF(AND(F1006="Peretoe teenus",H1006&lt;[2]an!$M$37,S1006="kahepoolne vajaduspõhine",U1006&gt;[2]an!$M$38,RANK(D1006,$D1006:$D1006)+COUNTIFS($D$2:D1006,D1006,$F$2:F1006,F1006)-1=1),X1006,
IF(AND(F1006="Peretoe teenus",H1006&lt;[2]an!$M$37,S1006="kahepoolne vajaduspõhine",U1006&gt;[2]an!$M$38,RANK(D1006,$D1006:$D1006)+COUNTIFS($D$2:D1006,D1006,$F$2:F1006,F1006)-1&gt;1),"",X1006*W1006)))))))))))))),"")</f>
        <v/>
      </c>
      <c r="Z1006" s="18" t="str">
        <f t="shared" si="46"/>
        <v/>
      </c>
      <c r="AA1006" s="19" t="str">
        <f>IFERROR(VLOOKUP(E1006,[2]an!$A$3:$B$81,2,FALSE),"")</f>
        <v/>
      </c>
      <c r="AB1006" s="19" t="str">
        <f>IFERROR(VLOOKUP(AA1006,[2]an!$C$2:$D$16,2,FALSE),"")</f>
        <v/>
      </c>
      <c r="AC1006" s="20"/>
      <c r="AD1006" s="21" t="str">
        <f>IF(A1006=[2]an!$F$36,VLOOKUP([2]an!$F$36,[2]an!$F$36:$H$36,3,FALSE),IF(A1006=[2]an!$F$35,VLOOKUP([2]an!$F$35,[2]an!$F$35:$H$35,3,FALSE),IF(A1006=[2]an!$F$33,VLOOKUP([2]an!$F$33,[2]an!$F$33:$H$33,3,FALSE),IF(A1006=[2]an!$F$31,VLOOKUP([2]an!$F$31,[2]an!$F$31:$H$31,3,FALSE),""))))</f>
        <v/>
      </c>
    </row>
    <row r="1007" spans="6:30" x14ac:dyDescent="0.2">
      <c r="F1007" s="10"/>
      <c r="G1007" s="8" t="str">
        <f t="shared" si="47"/>
        <v/>
      </c>
      <c r="H1007" s="13"/>
      <c r="K1007" s="13"/>
      <c r="L1007" s="10"/>
      <c r="M1007" s="10"/>
      <c r="S1007" s="8" t="str">
        <f>IFERROR(VLOOKUP(D1007,[1]peretoe_teenus!$A$2:$L$2000,5,FALSE),"")</f>
        <v/>
      </c>
      <c r="U1007" s="13"/>
      <c r="V1007" s="15" t="str" cm="1">
        <f t="array" ref="V1007">IFERROR(IF(AND(F1007="Tugigrupp",RANK(K1007,$K1007:$K1007)+COUNTIFS($K$2:K1007,K1007,$L$2:L1007,L1007,$M$2:M1007,M1007,$I$2:I1007,I1007,$G$2:G1007,G1007,$F$2:F1007,F1007)-1=1),SUMPRODUCT(($F$2:$F$4154=F1007)*($G$2:$G$4154=G1007)*($K$2:$K$4154=K1007)*($I$2:$I$4154=I1007)*($L$2:$L$4154=L1007)*($M$2:$M$4154=M1007)),""),"")</f>
        <v/>
      </c>
      <c r="W1007" s="15" t="str">
        <f t="shared" si="45"/>
        <v/>
      </c>
      <c r="X1007" s="16" t="str">
        <f>IF(AND(A1007=[2]an!$G$38,F1007=[2]an!$E$40),[2]an!$G$40,IF(AND(A1007=[2]an!$G$38,F1007=[2]an!$E$41),[2]an!$G$41,IF(AND(A1007=[2]an!$G$38,F1007=[2]an!$E$39,H1007&gt;=[2]an!$M$37),[2]an!$G$39,
IF(AND(A1007=[2]an!$G$38,F1007=[2]an!$E$39,H1007&lt;[2]an!$M$37,S1007="kahepoolne vajaduspõhine",U1007=""),[2]an!$M$40,
IF(AND(A1007=[2]an!$G$38,F1007=[2]an!$E$39,H1007&lt;[2]an!$M$37,S1007="kahepoolne vajaduspõhine",U1007&lt;&gt;""),[2]an!$G$39,
IF(AND(A1007=[2]an!$G$38,F1007=[2]an!$E$39,H1007&lt;[2]an!$M$37,S1007&lt;&gt;"kahepoolne vajaduspõhine"),[2]an!$G$39,
IF(AND(A1007=[2]an!$G$38,F1007=[2]an!$E$42),[2]an!$G$42,
IF(AND(A1007=[2]an!$H$38,F1007=[2]an!$E$40),[2]an!$H$40,IF(AND(A1007=[2]an!$H$38,F1007=[2]an!$E$41),[2]an!$H$41,IF(AND(A1007=[2]an!$H$38,F1007=[2]an!$E$39,H1007&gt;=[2]an!$M$37),[2]an!$H$39,
IF(AND(A1007=[2]an!$H$38,F1007=[2]an!$E$39,H1007&lt;[2]an!$M$37,S1007="kahepoolne vajaduspõhine",U1007=""),[2]an!$M$40,
IF(AND(A1007=[2]an!$H$38,F1007=[2]an!$E$39,H1007&lt;[2]an!$M$37,S1007="kahepoolne vajaduspõhine",U1007&lt;&gt;""),[2]an!$H$39,
IF(AND(A1007=[2]an!$H$38,F1007=[2]an!$E$39,H1007&lt;[2]an!$M$37,S1007&lt;&gt;"kahepoolne vajaduspõhine"),[2]an!$H$39,
IF(AND(A1007=[2]an!$H$38,F1007=[2]an!$E$42),[2]an!$H$42,
IF(AND(A1007=[2]an!$I$38,F1007=[2]an!$E$40),[2]an!$I$40,IF(AND(A1007=[2]an!$I$38,F1007=[2]an!$E$41),[2]an!$I$41,IF(AND(A1007=[2]an!$I$38,F1007=[2]an!$E$39,H1007&gt;=[2]an!$M$37),[2]an!$I$39,
IF(AND(A1007=[2]an!$I$38,F1007=[2]an!$E$39,H1007&lt;[2]an!$M$37,S1007="kahepoolne vajaduspõhine",U1007=""),[2]an!$M$40,
IF(AND(A1007=[2]an!$I$38,F1007=[2]an!$E$39,H1007&lt;[2]an!$M$37,S1007="kahepoolne vajaduspõhine",U1007&lt;&gt;""),[2]an!$I$39,
IF(AND(A1007=[2]an!$I$38,F1007=[2]an!$E$39,H1007&lt;[2]an!$M$37,S1007&lt;&gt;"kahepoolne vajaduspõhine"),[2]an!$I$39,
IF(AND(A1007=[2]an!$I$38,F1007=[2]an!$E$42),[2]an!$I$42,
IF(AND(A1007=[2]an!$J$38,F1007=[2]an!$E$40),[2]an!$J$40,IF(AND(A1007=[2]an!$J$38,F1007=[2]an!$E$41),[2]an!$J$41,IF(AND(A1007=[2]an!$J$38,F1007=[2]an!$E$39,H1007&gt;=[2]an!$M$37),[2]an!$J$39,
IF(AND(A1007=[2]an!$J$38,F1007=[2]an!$E$39,H1007&lt;[2]an!$M$37,S1007="kahepoolne vajaduspõhine",U1007=""),[2]an!$M$40,
IF(AND(A1007=[2]an!$J$38,F1007=[2]an!$E$39,H1007&lt;[2]an!$M$37,S1007="kahepoolne vajaduspõhine",U1007&lt;&gt;""),[2]an!$J$39,
IF(AND(A1007=[2]an!$J$38,F1007=[2]an!$E$39,H1007&lt;[2]an!$M$37,S1007&lt;&gt;"kahepoolne vajaduspõhine"),[2]an!$J$39,
IF(AND(A1007=[2]an!$J$38,F1007=[2]an!$E$42),[2]an!$J$42,""))))))))))))))))))))))))))))</f>
        <v/>
      </c>
      <c r="Y1007" s="17" t="str">
        <f>IFERROR(IF(F1007="Tugigrupp",0,
IF(AND(F1007="Peretoe teenus",H1007&gt;=[2]an!$M$37,RANK(D1007,$D1007:$D1007)+COUNTIFS($D$2:D1007,D1007,$F$2:F1007,F1007)-1&gt;1),"",
IF(AND(F1007="Peretoe teenus",H1007&gt;=[2]an!$M$37,RANK(D1007,$D1007:$D1007)+COUNTIFS($D$2:D1007,D1007,$F$2:F1007,F1007)-1=1,MONTH(H1007)=MONTH(K1007)=TRUE,YEAR(H1007)=YEAR(K1007)=TRUE),((EOMONTH(H1007,0)-H1007+1)*X1007)/DAY(EOMONTH(H1007,0)),
IF(AND(F1007="Peretoe teenus",H1007&gt;=[2]an!$M$37,RANK(D1007,$D1007:$D1007)+COUNTIFS($D$2:D1007,D1007,$F$2:F1007,F1007)-1=1),X1007,
IF(AND(F1007="Peretoe teenus",H1007&lt;[2]an!$M$37,S1007&lt;&gt;"kahepoolne vajaduspõhine",RANK(D1007,$D1007:$D1007)+COUNTIFS($D$2:D1007,D1007,$F$2:F1007,F1007)-1=1),X1007,
IF(AND(F1007="Peretoe teenus",H1007&lt;[2]an!$M$37,S1007&lt;&gt;"kahepoolne vajaduspõhine",RANK(D1007,$D1007:$D1007)+COUNTIFS($D$2:D1007,D1007,$F$2:F1007,F1007)-1&gt;1),"",
IF(AND(F1007="Peretoe teenus",H1007&lt;[2]an!$M$37,S1007="kahepoolne vajaduspõhine",U1007="",RANK(D1007,$D1007:$D1007)+COUNTIFS($D$2:D1007,D1007,$F$2:F1007,F1007)-1=1),X1007,
IF(AND(F1007="Peretoe teenus",H1007&lt;[2]an!$M$37,S1007="kahepoolne vajaduspõhine",U1007="",RANK(D1007,$D1007:$D1007)+COUNTIFS($D$2:D1007,D1007,$F$2:F1007,F1007)-1&gt;1),"",
IF(AND(F1007="Peretoe teenus",H1007&lt;[2]an!$M$37,S1007="kahepoolne vajaduspõhine",U1007&lt;[2]an!$M$37,RANK(D1007,$D1007:$D1007)+COUNTIFS($D$2:D1007,D1007,$F$2:F1007,F1007)-1=1),X1007,
IF(AND(F1007="Peretoe teenus",H1007&lt;[2]an!$M$37,S1007="kahepoolne vajaduspõhine",U1007&lt;[2]an!$M$37,RANK(D1007,$D1007:$D1007)+COUNTIFS($D$2:D1007,D1007,$F$2:F1007,F1007)-1&gt;1),"",
IF(AND(F1007="Peretoe teenus",H1007&lt;[2]an!$M$37,S1007="kahepoolne vajaduspõhine",U1007&gt;=[2]an!$M$37,U1007&lt;=[2]an!$M$38,RANK(D1007,$D1007:$D1007)+COUNTIFS($D$2:D1007,D1007,$F$2:F1007,F1007)-1=1),
((EOMONTH(U1007,0)-U1007+1)*X1007)/DAY(EOMONTH(U1007,0))+(DAY(U1007)-1)*100/DAY(EOMONTH(U1007,0)),
IF(AND(F1007="Peretoe teenus",H1007&lt;[2]an!$M$37,S1007="kahepoolne vajaduspõhine",U1007&gt;=[2]an!$M$37,U1007&lt;=[2]an!$M$38,RANK(D1007,$D1007:$D1007)+COUNTIFS($D$2:D1007,D1007,$F$2:F1007,F1007)-1&gt;1),"",
IF(AND(F1007="Peretoe teenus",H1007&lt;[2]an!$M$37,S1007="kahepoolne vajaduspõhine",U1007&gt;[2]an!$M$38,RANK(D1007,$D1007:$D1007)+COUNTIFS($D$2:D1007,D1007,$F$2:F1007,F1007)-1=1),X1007,
IF(AND(F1007="Peretoe teenus",H1007&lt;[2]an!$M$37,S1007="kahepoolne vajaduspõhine",U1007&gt;[2]an!$M$38,RANK(D1007,$D1007:$D1007)+COUNTIFS($D$2:D1007,D1007,$F$2:F1007,F1007)-1&gt;1),"",X1007*W1007)))))))))))))),"")</f>
        <v/>
      </c>
      <c r="Z1007" s="18" t="str">
        <f t="shared" si="46"/>
        <v/>
      </c>
      <c r="AA1007" s="19" t="str">
        <f>IFERROR(VLOOKUP(E1007,[2]an!$A$3:$B$81,2,FALSE),"")</f>
        <v/>
      </c>
      <c r="AB1007" s="19" t="str">
        <f>IFERROR(VLOOKUP(AA1007,[2]an!$C$2:$D$16,2,FALSE),"")</f>
        <v/>
      </c>
      <c r="AC1007" s="20"/>
      <c r="AD1007" s="21" t="str">
        <f>IF(A1007=[2]an!$F$36,VLOOKUP([2]an!$F$36,[2]an!$F$36:$H$36,3,FALSE),IF(A1007=[2]an!$F$35,VLOOKUP([2]an!$F$35,[2]an!$F$35:$H$35,3,FALSE),IF(A1007=[2]an!$F$33,VLOOKUP([2]an!$F$33,[2]an!$F$33:$H$33,3,FALSE),IF(A1007=[2]an!$F$31,VLOOKUP([2]an!$F$31,[2]an!$F$31:$H$31,3,FALSE),""))))</f>
        <v/>
      </c>
    </row>
    <row r="1008" spans="6:30" x14ac:dyDescent="0.2">
      <c r="F1008" s="10"/>
      <c r="G1008" s="8" t="str">
        <f t="shared" si="47"/>
        <v/>
      </c>
      <c r="H1008" s="13"/>
      <c r="K1008" s="13"/>
      <c r="L1008" s="10"/>
      <c r="M1008" s="10"/>
      <c r="S1008" s="8" t="str">
        <f>IFERROR(VLOOKUP(D1008,[1]peretoe_teenus!$A$2:$L$2000,5,FALSE),"")</f>
        <v/>
      </c>
      <c r="U1008" s="13"/>
      <c r="V1008" s="15" t="str" cm="1">
        <f t="array" ref="V1008">IFERROR(IF(AND(F1008="Tugigrupp",RANK(K1008,$K1008:$K1008)+COUNTIFS($K$2:K1008,K1008,$L$2:L1008,L1008,$M$2:M1008,M1008,$I$2:I1008,I1008,$G$2:G1008,G1008,$F$2:F1008,F1008)-1=1),SUMPRODUCT(($F$2:$F$4154=F1008)*($G$2:$G$4154=G1008)*($K$2:$K$4154=K1008)*($I$2:$I$4154=I1008)*($L$2:$L$4154=L1008)*($M$2:$M$4154=M1008)),""),"")</f>
        <v/>
      </c>
      <c r="W1008" s="15" t="str">
        <f t="shared" si="45"/>
        <v/>
      </c>
      <c r="X1008" s="16" t="str">
        <f>IF(AND(A1008=[2]an!$G$38,F1008=[2]an!$E$40),[2]an!$G$40,IF(AND(A1008=[2]an!$G$38,F1008=[2]an!$E$41),[2]an!$G$41,IF(AND(A1008=[2]an!$G$38,F1008=[2]an!$E$39,H1008&gt;=[2]an!$M$37),[2]an!$G$39,
IF(AND(A1008=[2]an!$G$38,F1008=[2]an!$E$39,H1008&lt;[2]an!$M$37,S1008="kahepoolne vajaduspõhine",U1008=""),[2]an!$M$40,
IF(AND(A1008=[2]an!$G$38,F1008=[2]an!$E$39,H1008&lt;[2]an!$M$37,S1008="kahepoolne vajaduspõhine",U1008&lt;&gt;""),[2]an!$G$39,
IF(AND(A1008=[2]an!$G$38,F1008=[2]an!$E$39,H1008&lt;[2]an!$M$37,S1008&lt;&gt;"kahepoolne vajaduspõhine"),[2]an!$G$39,
IF(AND(A1008=[2]an!$G$38,F1008=[2]an!$E$42),[2]an!$G$42,
IF(AND(A1008=[2]an!$H$38,F1008=[2]an!$E$40),[2]an!$H$40,IF(AND(A1008=[2]an!$H$38,F1008=[2]an!$E$41),[2]an!$H$41,IF(AND(A1008=[2]an!$H$38,F1008=[2]an!$E$39,H1008&gt;=[2]an!$M$37),[2]an!$H$39,
IF(AND(A1008=[2]an!$H$38,F1008=[2]an!$E$39,H1008&lt;[2]an!$M$37,S1008="kahepoolne vajaduspõhine",U1008=""),[2]an!$M$40,
IF(AND(A1008=[2]an!$H$38,F1008=[2]an!$E$39,H1008&lt;[2]an!$M$37,S1008="kahepoolne vajaduspõhine",U1008&lt;&gt;""),[2]an!$H$39,
IF(AND(A1008=[2]an!$H$38,F1008=[2]an!$E$39,H1008&lt;[2]an!$M$37,S1008&lt;&gt;"kahepoolne vajaduspõhine"),[2]an!$H$39,
IF(AND(A1008=[2]an!$H$38,F1008=[2]an!$E$42),[2]an!$H$42,
IF(AND(A1008=[2]an!$I$38,F1008=[2]an!$E$40),[2]an!$I$40,IF(AND(A1008=[2]an!$I$38,F1008=[2]an!$E$41),[2]an!$I$41,IF(AND(A1008=[2]an!$I$38,F1008=[2]an!$E$39,H1008&gt;=[2]an!$M$37),[2]an!$I$39,
IF(AND(A1008=[2]an!$I$38,F1008=[2]an!$E$39,H1008&lt;[2]an!$M$37,S1008="kahepoolne vajaduspõhine",U1008=""),[2]an!$M$40,
IF(AND(A1008=[2]an!$I$38,F1008=[2]an!$E$39,H1008&lt;[2]an!$M$37,S1008="kahepoolne vajaduspõhine",U1008&lt;&gt;""),[2]an!$I$39,
IF(AND(A1008=[2]an!$I$38,F1008=[2]an!$E$39,H1008&lt;[2]an!$M$37,S1008&lt;&gt;"kahepoolne vajaduspõhine"),[2]an!$I$39,
IF(AND(A1008=[2]an!$I$38,F1008=[2]an!$E$42),[2]an!$I$42,
IF(AND(A1008=[2]an!$J$38,F1008=[2]an!$E$40),[2]an!$J$40,IF(AND(A1008=[2]an!$J$38,F1008=[2]an!$E$41),[2]an!$J$41,IF(AND(A1008=[2]an!$J$38,F1008=[2]an!$E$39,H1008&gt;=[2]an!$M$37),[2]an!$J$39,
IF(AND(A1008=[2]an!$J$38,F1008=[2]an!$E$39,H1008&lt;[2]an!$M$37,S1008="kahepoolne vajaduspõhine",U1008=""),[2]an!$M$40,
IF(AND(A1008=[2]an!$J$38,F1008=[2]an!$E$39,H1008&lt;[2]an!$M$37,S1008="kahepoolne vajaduspõhine",U1008&lt;&gt;""),[2]an!$J$39,
IF(AND(A1008=[2]an!$J$38,F1008=[2]an!$E$39,H1008&lt;[2]an!$M$37,S1008&lt;&gt;"kahepoolne vajaduspõhine"),[2]an!$J$39,
IF(AND(A1008=[2]an!$J$38,F1008=[2]an!$E$42),[2]an!$J$42,""))))))))))))))))))))))))))))</f>
        <v/>
      </c>
      <c r="Y1008" s="17" t="str">
        <f>IFERROR(IF(F1008="Tugigrupp",0,
IF(AND(F1008="Peretoe teenus",H1008&gt;=[2]an!$M$37,RANK(D1008,$D1008:$D1008)+COUNTIFS($D$2:D1008,D1008,$F$2:F1008,F1008)-1&gt;1),"",
IF(AND(F1008="Peretoe teenus",H1008&gt;=[2]an!$M$37,RANK(D1008,$D1008:$D1008)+COUNTIFS($D$2:D1008,D1008,$F$2:F1008,F1008)-1=1,MONTH(H1008)=MONTH(K1008)=TRUE,YEAR(H1008)=YEAR(K1008)=TRUE),((EOMONTH(H1008,0)-H1008+1)*X1008)/DAY(EOMONTH(H1008,0)),
IF(AND(F1008="Peretoe teenus",H1008&gt;=[2]an!$M$37,RANK(D1008,$D1008:$D1008)+COUNTIFS($D$2:D1008,D1008,$F$2:F1008,F1008)-1=1),X1008,
IF(AND(F1008="Peretoe teenus",H1008&lt;[2]an!$M$37,S1008&lt;&gt;"kahepoolne vajaduspõhine",RANK(D1008,$D1008:$D1008)+COUNTIFS($D$2:D1008,D1008,$F$2:F1008,F1008)-1=1),X1008,
IF(AND(F1008="Peretoe teenus",H1008&lt;[2]an!$M$37,S1008&lt;&gt;"kahepoolne vajaduspõhine",RANK(D1008,$D1008:$D1008)+COUNTIFS($D$2:D1008,D1008,$F$2:F1008,F1008)-1&gt;1),"",
IF(AND(F1008="Peretoe teenus",H1008&lt;[2]an!$M$37,S1008="kahepoolne vajaduspõhine",U1008="",RANK(D1008,$D1008:$D1008)+COUNTIFS($D$2:D1008,D1008,$F$2:F1008,F1008)-1=1),X1008,
IF(AND(F1008="Peretoe teenus",H1008&lt;[2]an!$M$37,S1008="kahepoolne vajaduspõhine",U1008="",RANK(D1008,$D1008:$D1008)+COUNTIFS($D$2:D1008,D1008,$F$2:F1008,F1008)-1&gt;1),"",
IF(AND(F1008="Peretoe teenus",H1008&lt;[2]an!$M$37,S1008="kahepoolne vajaduspõhine",U1008&lt;[2]an!$M$37,RANK(D1008,$D1008:$D1008)+COUNTIFS($D$2:D1008,D1008,$F$2:F1008,F1008)-1=1),X1008,
IF(AND(F1008="Peretoe teenus",H1008&lt;[2]an!$M$37,S1008="kahepoolne vajaduspõhine",U1008&lt;[2]an!$M$37,RANK(D1008,$D1008:$D1008)+COUNTIFS($D$2:D1008,D1008,$F$2:F1008,F1008)-1&gt;1),"",
IF(AND(F1008="Peretoe teenus",H1008&lt;[2]an!$M$37,S1008="kahepoolne vajaduspõhine",U1008&gt;=[2]an!$M$37,U1008&lt;=[2]an!$M$38,RANK(D1008,$D1008:$D1008)+COUNTIFS($D$2:D1008,D1008,$F$2:F1008,F1008)-1=1),
((EOMONTH(U1008,0)-U1008+1)*X1008)/DAY(EOMONTH(U1008,0))+(DAY(U1008)-1)*100/DAY(EOMONTH(U1008,0)),
IF(AND(F1008="Peretoe teenus",H1008&lt;[2]an!$M$37,S1008="kahepoolne vajaduspõhine",U1008&gt;=[2]an!$M$37,U1008&lt;=[2]an!$M$38,RANK(D1008,$D1008:$D1008)+COUNTIFS($D$2:D1008,D1008,$F$2:F1008,F1008)-1&gt;1),"",
IF(AND(F1008="Peretoe teenus",H1008&lt;[2]an!$M$37,S1008="kahepoolne vajaduspõhine",U1008&gt;[2]an!$M$38,RANK(D1008,$D1008:$D1008)+COUNTIFS($D$2:D1008,D1008,$F$2:F1008,F1008)-1=1),X1008,
IF(AND(F1008="Peretoe teenus",H1008&lt;[2]an!$M$37,S1008="kahepoolne vajaduspõhine",U1008&gt;[2]an!$M$38,RANK(D1008,$D1008:$D1008)+COUNTIFS($D$2:D1008,D1008,$F$2:F1008,F1008)-1&gt;1),"",X1008*W1008)))))))))))))),"")</f>
        <v/>
      </c>
      <c r="Z1008" s="18" t="str">
        <f t="shared" si="46"/>
        <v/>
      </c>
      <c r="AA1008" s="19" t="str">
        <f>IFERROR(VLOOKUP(E1008,[2]an!$A$3:$B$81,2,FALSE),"")</f>
        <v/>
      </c>
      <c r="AB1008" s="19" t="str">
        <f>IFERROR(VLOOKUP(AA1008,[2]an!$C$2:$D$16,2,FALSE),"")</f>
        <v/>
      </c>
      <c r="AC1008" s="20"/>
      <c r="AD1008" s="21" t="str">
        <f>IF(A1008=[2]an!$F$36,VLOOKUP([2]an!$F$36,[2]an!$F$36:$H$36,3,FALSE),IF(A1008=[2]an!$F$35,VLOOKUP([2]an!$F$35,[2]an!$F$35:$H$35,3,FALSE),IF(A1008=[2]an!$F$33,VLOOKUP([2]an!$F$33,[2]an!$F$33:$H$33,3,FALSE),IF(A1008=[2]an!$F$31,VLOOKUP([2]an!$F$31,[2]an!$F$31:$H$31,3,FALSE),""))))</f>
        <v/>
      </c>
    </row>
    <row r="1009" spans="6:30" x14ac:dyDescent="0.2">
      <c r="F1009" s="10"/>
      <c r="G1009" s="8" t="str">
        <f t="shared" si="47"/>
        <v/>
      </c>
      <c r="H1009" s="13"/>
      <c r="K1009" s="13"/>
      <c r="L1009" s="10"/>
      <c r="M1009" s="10"/>
      <c r="S1009" s="8" t="str">
        <f>IFERROR(VLOOKUP(D1009,[1]peretoe_teenus!$A$2:$L$2000,5,FALSE),"")</f>
        <v/>
      </c>
      <c r="U1009" s="13"/>
      <c r="V1009" s="15" t="str" cm="1">
        <f t="array" ref="V1009">IFERROR(IF(AND(F1009="Tugigrupp",RANK(K1009,$K1009:$K1009)+COUNTIFS($K$2:K1009,K1009,$L$2:L1009,L1009,$M$2:M1009,M1009,$I$2:I1009,I1009,$G$2:G1009,G1009,$F$2:F1009,F1009)-1=1),SUMPRODUCT(($F$2:$F$4154=F1009)*($G$2:$G$4154=G1009)*($K$2:$K$4154=K1009)*($I$2:$I$4154=I1009)*($L$2:$L$4154=L1009)*($M$2:$M$4154=M1009)),""),"")</f>
        <v/>
      </c>
      <c r="W1009" s="15" t="str">
        <f t="shared" si="45"/>
        <v/>
      </c>
      <c r="X1009" s="16" t="str">
        <f>IF(AND(A1009=[2]an!$G$38,F1009=[2]an!$E$40),[2]an!$G$40,IF(AND(A1009=[2]an!$G$38,F1009=[2]an!$E$41),[2]an!$G$41,IF(AND(A1009=[2]an!$G$38,F1009=[2]an!$E$39,H1009&gt;=[2]an!$M$37),[2]an!$G$39,
IF(AND(A1009=[2]an!$G$38,F1009=[2]an!$E$39,H1009&lt;[2]an!$M$37,S1009="kahepoolne vajaduspõhine",U1009=""),[2]an!$M$40,
IF(AND(A1009=[2]an!$G$38,F1009=[2]an!$E$39,H1009&lt;[2]an!$M$37,S1009="kahepoolne vajaduspõhine",U1009&lt;&gt;""),[2]an!$G$39,
IF(AND(A1009=[2]an!$G$38,F1009=[2]an!$E$39,H1009&lt;[2]an!$M$37,S1009&lt;&gt;"kahepoolne vajaduspõhine"),[2]an!$G$39,
IF(AND(A1009=[2]an!$G$38,F1009=[2]an!$E$42),[2]an!$G$42,
IF(AND(A1009=[2]an!$H$38,F1009=[2]an!$E$40),[2]an!$H$40,IF(AND(A1009=[2]an!$H$38,F1009=[2]an!$E$41),[2]an!$H$41,IF(AND(A1009=[2]an!$H$38,F1009=[2]an!$E$39,H1009&gt;=[2]an!$M$37),[2]an!$H$39,
IF(AND(A1009=[2]an!$H$38,F1009=[2]an!$E$39,H1009&lt;[2]an!$M$37,S1009="kahepoolne vajaduspõhine",U1009=""),[2]an!$M$40,
IF(AND(A1009=[2]an!$H$38,F1009=[2]an!$E$39,H1009&lt;[2]an!$M$37,S1009="kahepoolne vajaduspõhine",U1009&lt;&gt;""),[2]an!$H$39,
IF(AND(A1009=[2]an!$H$38,F1009=[2]an!$E$39,H1009&lt;[2]an!$M$37,S1009&lt;&gt;"kahepoolne vajaduspõhine"),[2]an!$H$39,
IF(AND(A1009=[2]an!$H$38,F1009=[2]an!$E$42),[2]an!$H$42,
IF(AND(A1009=[2]an!$I$38,F1009=[2]an!$E$40),[2]an!$I$40,IF(AND(A1009=[2]an!$I$38,F1009=[2]an!$E$41),[2]an!$I$41,IF(AND(A1009=[2]an!$I$38,F1009=[2]an!$E$39,H1009&gt;=[2]an!$M$37),[2]an!$I$39,
IF(AND(A1009=[2]an!$I$38,F1009=[2]an!$E$39,H1009&lt;[2]an!$M$37,S1009="kahepoolne vajaduspõhine",U1009=""),[2]an!$M$40,
IF(AND(A1009=[2]an!$I$38,F1009=[2]an!$E$39,H1009&lt;[2]an!$M$37,S1009="kahepoolne vajaduspõhine",U1009&lt;&gt;""),[2]an!$I$39,
IF(AND(A1009=[2]an!$I$38,F1009=[2]an!$E$39,H1009&lt;[2]an!$M$37,S1009&lt;&gt;"kahepoolne vajaduspõhine"),[2]an!$I$39,
IF(AND(A1009=[2]an!$I$38,F1009=[2]an!$E$42),[2]an!$I$42,
IF(AND(A1009=[2]an!$J$38,F1009=[2]an!$E$40),[2]an!$J$40,IF(AND(A1009=[2]an!$J$38,F1009=[2]an!$E$41),[2]an!$J$41,IF(AND(A1009=[2]an!$J$38,F1009=[2]an!$E$39,H1009&gt;=[2]an!$M$37),[2]an!$J$39,
IF(AND(A1009=[2]an!$J$38,F1009=[2]an!$E$39,H1009&lt;[2]an!$M$37,S1009="kahepoolne vajaduspõhine",U1009=""),[2]an!$M$40,
IF(AND(A1009=[2]an!$J$38,F1009=[2]an!$E$39,H1009&lt;[2]an!$M$37,S1009="kahepoolne vajaduspõhine",U1009&lt;&gt;""),[2]an!$J$39,
IF(AND(A1009=[2]an!$J$38,F1009=[2]an!$E$39,H1009&lt;[2]an!$M$37,S1009&lt;&gt;"kahepoolne vajaduspõhine"),[2]an!$J$39,
IF(AND(A1009=[2]an!$J$38,F1009=[2]an!$E$42),[2]an!$J$42,""))))))))))))))))))))))))))))</f>
        <v/>
      </c>
      <c r="Y1009" s="17" t="str">
        <f>IFERROR(IF(F1009="Tugigrupp",0,
IF(AND(F1009="Peretoe teenus",H1009&gt;=[2]an!$M$37,RANK(D1009,$D1009:$D1009)+COUNTIFS($D$2:D1009,D1009,$F$2:F1009,F1009)-1&gt;1),"",
IF(AND(F1009="Peretoe teenus",H1009&gt;=[2]an!$M$37,RANK(D1009,$D1009:$D1009)+COUNTIFS($D$2:D1009,D1009,$F$2:F1009,F1009)-1=1,MONTH(H1009)=MONTH(K1009)=TRUE,YEAR(H1009)=YEAR(K1009)=TRUE),((EOMONTH(H1009,0)-H1009+1)*X1009)/DAY(EOMONTH(H1009,0)),
IF(AND(F1009="Peretoe teenus",H1009&gt;=[2]an!$M$37,RANK(D1009,$D1009:$D1009)+COUNTIFS($D$2:D1009,D1009,$F$2:F1009,F1009)-1=1),X1009,
IF(AND(F1009="Peretoe teenus",H1009&lt;[2]an!$M$37,S1009&lt;&gt;"kahepoolne vajaduspõhine",RANK(D1009,$D1009:$D1009)+COUNTIFS($D$2:D1009,D1009,$F$2:F1009,F1009)-1=1),X1009,
IF(AND(F1009="Peretoe teenus",H1009&lt;[2]an!$M$37,S1009&lt;&gt;"kahepoolne vajaduspõhine",RANK(D1009,$D1009:$D1009)+COUNTIFS($D$2:D1009,D1009,$F$2:F1009,F1009)-1&gt;1),"",
IF(AND(F1009="Peretoe teenus",H1009&lt;[2]an!$M$37,S1009="kahepoolne vajaduspõhine",U1009="",RANK(D1009,$D1009:$D1009)+COUNTIFS($D$2:D1009,D1009,$F$2:F1009,F1009)-1=1),X1009,
IF(AND(F1009="Peretoe teenus",H1009&lt;[2]an!$M$37,S1009="kahepoolne vajaduspõhine",U1009="",RANK(D1009,$D1009:$D1009)+COUNTIFS($D$2:D1009,D1009,$F$2:F1009,F1009)-1&gt;1),"",
IF(AND(F1009="Peretoe teenus",H1009&lt;[2]an!$M$37,S1009="kahepoolne vajaduspõhine",U1009&lt;[2]an!$M$37,RANK(D1009,$D1009:$D1009)+COUNTIFS($D$2:D1009,D1009,$F$2:F1009,F1009)-1=1),X1009,
IF(AND(F1009="Peretoe teenus",H1009&lt;[2]an!$M$37,S1009="kahepoolne vajaduspõhine",U1009&lt;[2]an!$M$37,RANK(D1009,$D1009:$D1009)+COUNTIFS($D$2:D1009,D1009,$F$2:F1009,F1009)-1&gt;1),"",
IF(AND(F1009="Peretoe teenus",H1009&lt;[2]an!$M$37,S1009="kahepoolne vajaduspõhine",U1009&gt;=[2]an!$M$37,U1009&lt;=[2]an!$M$38,RANK(D1009,$D1009:$D1009)+COUNTIFS($D$2:D1009,D1009,$F$2:F1009,F1009)-1=1),
((EOMONTH(U1009,0)-U1009+1)*X1009)/DAY(EOMONTH(U1009,0))+(DAY(U1009)-1)*100/DAY(EOMONTH(U1009,0)),
IF(AND(F1009="Peretoe teenus",H1009&lt;[2]an!$M$37,S1009="kahepoolne vajaduspõhine",U1009&gt;=[2]an!$M$37,U1009&lt;=[2]an!$M$38,RANK(D1009,$D1009:$D1009)+COUNTIFS($D$2:D1009,D1009,$F$2:F1009,F1009)-1&gt;1),"",
IF(AND(F1009="Peretoe teenus",H1009&lt;[2]an!$M$37,S1009="kahepoolne vajaduspõhine",U1009&gt;[2]an!$M$38,RANK(D1009,$D1009:$D1009)+COUNTIFS($D$2:D1009,D1009,$F$2:F1009,F1009)-1=1),X1009,
IF(AND(F1009="Peretoe teenus",H1009&lt;[2]an!$M$37,S1009="kahepoolne vajaduspõhine",U1009&gt;[2]an!$M$38,RANK(D1009,$D1009:$D1009)+COUNTIFS($D$2:D1009,D1009,$F$2:F1009,F1009)-1&gt;1),"",X1009*W1009)))))))))))))),"")</f>
        <v/>
      </c>
      <c r="Z1009" s="18" t="str">
        <f t="shared" si="46"/>
        <v/>
      </c>
      <c r="AA1009" s="19" t="str">
        <f>IFERROR(VLOOKUP(E1009,[2]an!$A$3:$B$81,2,FALSE),"")</f>
        <v/>
      </c>
      <c r="AB1009" s="19" t="str">
        <f>IFERROR(VLOOKUP(AA1009,[2]an!$C$2:$D$16,2,FALSE),"")</f>
        <v/>
      </c>
      <c r="AC1009" s="20"/>
      <c r="AD1009" s="21" t="str">
        <f>IF(A1009=[2]an!$F$36,VLOOKUP([2]an!$F$36,[2]an!$F$36:$H$36,3,FALSE),IF(A1009=[2]an!$F$35,VLOOKUP([2]an!$F$35,[2]an!$F$35:$H$35,3,FALSE),IF(A1009=[2]an!$F$33,VLOOKUP([2]an!$F$33,[2]an!$F$33:$H$33,3,FALSE),IF(A1009=[2]an!$F$31,VLOOKUP([2]an!$F$31,[2]an!$F$31:$H$31,3,FALSE),""))))</f>
        <v/>
      </c>
    </row>
    <row r="1010" spans="6:30" x14ac:dyDescent="0.2">
      <c r="F1010" s="10"/>
      <c r="G1010" s="8" t="str">
        <f t="shared" si="47"/>
        <v/>
      </c>
      <c r="H1010" s="13"/>
      <c r="K1010" s="13"/>
      <c r="L1010" s="10"/>
      <c r="M1010" s="10"/>
      <c r="S1010" s="8" t="str">
        <f>IFERROR(VLOOKUP(D1010,[1]peretoe_teenus!$A$2:$L$2000,5,FALSE),"")</f>
        <v/>
      </c>
      <c r="U1010" s="13"/>
      <c r="V1010" s="15" t="str" cm="1">
        <f t="array" ref="V1010">IFERROR(IF(AND(F1010="Tugigrupp",RANK(K1010,$K1010:$K1010)+COUNTIFS($K$2:K1010,K1010,$L$2:L1010,L1010,$M$2:M1010,M1010,$I$2:I1010,I1010,$G$2:G1010,G1010,$F$2:F1010,F1010)-1=1),SUMPRODUCT(($F$2:$F$4154=F1010)*($G$2:$G$4154=G1010)*($K$2:$K$4154=K1010)*($I$2:$I$4154=I1010)*($L$2:$L$4154=L1010)*($M$2:$M$4154=M1010)),""),"")</f>
        <v/>
      </c>
      <c r="W1010" s="15" t="str">
        <f t="shared" si="45"/>
        <v/>
      </c>
      <c r="X1010" s="16" t="str">
        <f>IF(AND(A1010=[2]an!$G$38,F1010=[2]an!$E$40),[2]an!$G$40,IF(AND(A1010=[2]an!$G$38,F1010=[2]an!$E$41),[2]an!$G$41,IF(AND(A1010=[2]an!$G$38,F1010=[2]an!$E$39,H1010&gt;=[2]an!$M$37),[2]an!$G$39,
IF(AND(A1010=[2]an!$G$38,F1010=[2]an!$E$39,H1010&lt;[2]an!$M$37,S1010="kahepoolne vajaduspõhine",U1010=""),[2]an!$M$40,
IF(AND(A1010=[2]an!$G$38,F1010=[2]an!$E$39,H1010&lt;[2]an!$M$37,S1010="kahepoolne vajaduspõhine",U1010&lt;&gt;""),[2]an!$G$39,
IF(AND(A1010=[2]an!$G$38,F1010=[2]an!$E$39,H1010&lt;[2]an!$M$37,S1010&lt;&gt;"kahepoolne vajaduspõhine"),[2]an!$G$39,
IF(AND(A1010=[2]an!$G$38,F1010=[2]an!$E$42),[2]an!$G$42,
IF(AND(A1010=[2]an!$H$38,F1010=[2]an!$E$40),[2]an!$H$40,IF(AND(A1010=[2]an!$H$38,F1010=[2]an!$E$41),[2]an!$H$41,IF(AND(A1010=[2]an!$H$38,F1010=[2]an!$E$39,H1010&gt;=[2]an!$M$37),[2]an!$H$39,
IF(AND(A1010=[2]an!$H$38,F1010=[2]an!$E$39,H1010&lt;[2]an!$M$37,S1010="kahepoolne vajaduspõhine",U1010=""),[2]an!$M$40,
IF(AND(A1010=[2]an!$H$38,F1010=[2]an!$E$39,H1010&lt;[2]an!$M$37,S1010="kahepoolne vajaduspõhine",U1010&lt;&gt;""),[2]an!$H$39,
IF(AND(A1010=[2]an!$H$38,F1010=[2]an!$E$39,H1010&lt;[2]an!$M$37,S1010&lt;&gt;"kahepoolne vajaduspõhine"),[2]an!$H$39,
IF(AND(A1010=[2]an!$H$38,F1010=[2]an!$E$42),[2]an!$H$42,
IF(AND(A1010=[2]an!$I$38,F1010=[2]an!$E$40),[2]an!$I$40,IF(AND(A1010=[2]an!$I$38,F1010=[2]an!$E$41),[2]an!$I$41,IF(AND(A1010=[2]an!$I$38,F1010=[2]an!$E$39,H1010&gt;=[2]an!$M$37),[2]an!$I$39,
IF(AND(A1010=[2]an!$I$38,F1010=[2]an!$E$39,H1010&lt;[2]an!$M$37,S1010="kahepoolne vajaduspõhine",U1010=""),[2]an!$M$40,
IF(AND(A1010=[2]an!$I$38,F1010=[2]an!$E$39,H1010&lt;[2]an!$M$37,S1010="kahepoolne vajaduspõhine",U1010&lt;&gt;""),[2]an!$I$39,
IF(AND(A1010=[2]an!$I$38,F1010=[2]an!$E$39,H1010&lt;[2]an!$M$37,S1010&lt;&gt;"kahepoolne vajaduspõhine"),[2]an!$I$39,
IF(AND(A1010=[2]an!$I$38,F1010=[2]an!$E$42),[2]an!$I$42,
IF(AND(A1010=[2]an!$J$38,F1010=[2]an!$E$40),[2]an!$J$40,IF(AND(A1010=[2]an!$J$38,F1010=[2]an!$E$41),[2]an!$J$41,IF(AND(A1010=[2]an!$J$38,F1010=[2]an!$E$39,H1010&gt;=[2]an!$M$37),[2]an!$J$39,
IF(AND(A1010=[2]an!$J$38,F1010=[2]an!$E$39,H1010&lt;[2]an!$M$37,S1010="kahepoolne vajaduspõhine",U1010=""),[2]an!$M$40,
IF(AND(A1010=[2]an!$J$38,F1010=[2]an!$E$39,H1010&lt;[2]an!$M$37,S1010="kahepoolne vajaduspõhine",U1010&lt;&gt;""),[2]an!$J$39,
IF(AND(A1010=[2]an!$J$38,F1010=[2]an!$E$39,H1010&lt;[2]an!$M$37,S1010&lt;&gt;"kahepoolne vajaduspõhine"),[2]an!$J$39,
IF(AND(A1010=[2]an!$J$38,F1010=[2]an!$E$42),[2]an!$J$42,""))))))))))))))))))))))))))))</f>
        <v/>
      </c>
      <c r="Y1010" s="17" t="str">
        <f>IFERROR(IF(F1010="Tugigrupp",0,
IF(AND(F1010="Peretoe teenus",H1010&gt;=[2]an!$M$37,RANK(D1010,$D1010:$D1010)+COUNTIFS($D$2:D1010,D1010,$F$2:F1010,F1010)-1&gt;1),"",
IF(AND(F1010="Peretoe teenus",H1010&gt;=[2]an!$M$37,RANK(D1010,$D1010:$D1010)+COUNTIFS($D$2:D1010,D1010,$F$2:F1010,F1010)-1=1,MONTH(H1010)=MONTH(K1010)=TRUE,YEAR(H1010)=YEAR(K1010)=TRUE),((EOMONTH(H1010,0)-H1010+1)*X1010)/DAY(EOMONTH(H1010,0)),
IF(AND(F1010="Peretoe teenus",H1010&gt;=[2]an!$M$37,RANK(D1010,$D1010:$D1010)+COUNTIFS($D$2:D1010,D1010,$F$2:F1010,F1010)-1=1),X1010,
IF(AND(F1010="Peretoe teenus",H1010&lt;[2]an!$M$37,S1010&lt;&gt;"kahepoolne vajaduspõhine",RANK(D1010,$D1010:$D1010)+COUNTIFS($D$2:D1010,D1010,$F$2:F1010,F1010)-1=1),X1010,
IF(AND(F1010="Peretoe teenus",H1010&lt;[2]an!$M$37,S1010&lt;&gt;"kahepoolne vajaduspõhine",RANK(D1010,$D1010:$D1010)+COUNTIFS($D$2:D1010,D1010,$F$2:F1010,F1010)-1&gt;1),"",
IF(AND(F1010="Peretoe teenus",H1010&lt;[2]an!$M$37,S1010="kahepoolne vajaduspõhine",U1010="",RANK(D1010,$D1010:$D1010)+COUNTIFS($D$2:D1010,D1010,$F$2:F1010,F1010)-1=1),X1010,
IF(AND(F1010="Peretoe teenus",H1010&lt;[2]an!$M$37,S1010="kahepoolne vajaduspõhine",U1010="",RANK(D1010,$D1010:$D1010)+COUNTIFS($D$2:D1010,D1010,$F$2:F1010,F1010)-1&gt;1),"",
IF(AND(F1010="Peretoe teenus",H1010&lt;[2]an!$M$37,S1010="kahepoolne vajaduspõhine",U1010&lt;[2]an!$M$37,RANK(D1010,$D1010:$D1010)+COUNTIFS($D$2:D1010,D1010,$F$2:F1010,F1010)-1=1),X1010,
IF(AND(F1010="Peretoe teenus",H1010&lt;[2]an!$M$37,S1010="kahepoolne vajaduspõhine",U1010&lt;[2]an!$M$37,RANK(D1010,$D1010:$D1010)+COUNTIFS($D$2:D1010,D1010,$F$2:F1010,F1010)-1&gt;1),"",
IF(AND(F1010="Peretoe teenus",H1010&lt;[2]an!$M$37,S1010="kahepoolne vajaduspõhine",U1010&gt;=[2]an!$M$37,U1010&lt;=[2]an!$M$38,RANK(D1010,$D1010:$D1010)+COUNTIFS($D$2:D1010,D1010,$F$2:F1010,F1010)-1=1),
((EOMONTH(U1010,0)-U1010+1)*X1010)/DAY(EOMONTH(U1010,0))+(DAY(U1010)-1)*100/DAY(EOMONTH(U1010,0)),
IF(AND(F1010="Peretoe teenus",H1010&lt;[2]an!$M$37,S1010="kahepoolne vajaduspõhine",U1010&gt;=[2]an!$M$37,U1010&lt;=[2]an!$M$38,RANK(D1010,$D1010:$D1010)+COUNTIFS($D$2:D1010,D1010,$F$2:F1010,F1010)-1&gt;1),"",
IF(AND(F1010="Peretoe teenus",H1010&lt;[2]an!$M$37,S1010="kahepoolne vajaduspõhine",U1010&gt;[2]an!$M$38,RANK(D1010,$D1010:$D1010)+COUNTIFS($D$2:D1010,D1010,$F$2:F1010,F1010)-1=1),X1010,
IF(AND(F1010="Peretoe teenus",H1010&lt;[2]an!$M$37,S1010="kahepoolne vajaduspõhine",U1010&gt;[2]an!$M$38,RANK(D1010,$D1010:$D1010)+COUNTIFS($D$2:D1010,D1010,$F$2:F1010,F1010)-1&gt;1),"",X1010*W1010)))))))))))))),"")</f>
        <v/>
      </c>
      <c r="Z1010" s="18" t="str">
        <f t="shared" si="46"/>
        <v/>
      </c>
      <c r="AA1010" s="19" t="str">
        <f>IFERROR(VLOOKUP(E1010,[2]an!$A$3:$B$81,2,FALSE),"")</f>
        <v/>
      </c>
      <c r="AB1010" s="19" t="str">
        <f>IFERROR(VLOOKUP(AA1010,[2]an!$C$2:$D$16,2,FALSE),"")</f>
        <v/>
      </c>
      <c r="AC1010" s="20"/>
      <c r="AD1010" s="21" t="str">
        <f>IF(A1010=[2]an!$F$36,VLOOKUP([2]an!$F$36,[2]an!$F$36:$H$36,3,FALSE),IF(A1010=[2]an!$F$35,VLOOKUP([2]an!$F$35,[2]an!$F$35:$H$35,3,FALSE),IF(A1010=[2]an!$F$33,VLOOKUP([2]an!$F$33,[2]an!$F$33:$H$33,3,FALSE),IF(A1010=[2]an!$F$31,VLOOKUP([2]an!$F$31,[2]an!$F$31:$H$31,3,FALSE),""))))</f>
        <v/>
      </c>
    </row>
    <row r="1011" spans="6:30" x14ac:dyDescent="0.2">
      <c r="F1011" s="10"/>
      <c r="G1011" s="8" t="str">
        <f t="shared" si="47"/>
        <v/>
      </c>
      <c r="H1011" s="13"/>
      <c r="K1011" s="13"/>
      <c r="L1011" s="10"/>
      <c r="M1011" s="10"/>
      <c r="S1011" s="8" t="str">
        <f>IFERROR(VLOOKUP(D1011,[1]peretoe_teenus!$A$2:$L$2000,5,FALSE),"")</f>
        <v/>
      </c>
      <c r="U1011" s="13"/>
      <c r="V1011" s="15" t="str" cm="1">
        <f t="array" ref="V1011">IFERROR(IF(AND(F1011="Tugigrupp",RANK(K1011,$K1011:$K1011)+COUNTIFS($K$2:K1011,K1011,$L$2:L1011,L1011,$M$2:M1011,M1011,$I$2:I1011,I1011,$G$2:G1011,G1011,$F$2:F1011,F1011)-1=1),SUMPRODUCT(($F$2:$F$4154=F1011)*($G$2:$G$4154=G1011)*($K$2:$K$4154=K1011)*($I$2:$I$4154=I1011)*($L$2:$L$4154=L1011)*($M$2:$M$4154=M1011)),""),"")</f>
        <v/>
      </c>
      <c r="W1011" s="15" t="str">
        <f t="shared" si="45"/>
        <v/>
      </c>
      <c r="X1011" s="16" t="str">
        <f>IF(AND(A1011=[2]an!$G$38,F1011=[2]an!$E$40),[2]an!$G$40,IF(AND(A1011=[2]an!$G$38,F1011=[2]an!$E$41),[2]an!$G$41,IF(AND(A1011=[2]an!$G$38,F1011=[2]an!$E$39,H1011&gt;=[2]an!$M$37),[2]an!$G$39,
IF(AND(A1011=[2]an!$G$38,F1011=[2]an!$E$39,H1011&lt;[2]an!$M$37,S1011="kahepoolne vajaduspõhine",U1011=""),[2]an!$M$40,
IF(AND(A1011=[2]an!$G$38,F1011=[2]an!$E$39,H1011&lt;[2]an!$M$37,S1011="kahepoolne vajaduspõhine",U1011&lt;&gt;""),[2]an!$G$39,
IF(AND(A1011=[2]an!$G$38,F1011=[2]an!$E$39,H1011&lt;[2]an!$M$37,S1011&lt;&gt;"kahepoolne vajaduspõhine"),[2]an!$G$39,
IF(AND(A1011=[2]an!$G$38,F1011=[2]an!$E$42),[2]an!$G$42,
IF(AND(A1011=[2]an!$H$38,F1011=[2]an!$E$40),[2]an!$H$40,IF(AND(A1011=[2]an!$H$38,F1011=[2]an!$E$41),[2]an!$H$41,IF(AND(A1011=[2]an!$H$38,F1011=[2]an!$E$39,H1011&gt;=[2]an!$M$37),[2]an!$H$39,
IF(AND(A1011=[2]an!$H$38,F1011=[2]an!$E$39,H1011&lt;[2]an!$M$37,S1011="kahepoolne vajaduspõhine",U1011=""),[2]an!$M$40,
IF(AND(A1011=[2]an!$H$38,F1011=[2]an!$E$39,H1011&lt;[2]an!$M$37,S1011="kahepoolne vajaduspõhine",U1011&lt;&gt;""),[2]an!$H$39,
IF(AND(A1011=[2]an!$H$38,F1011=[2]an!$E$39,H1011&lt;[2]an!$M$37,S1011&lt;&gt;"kahepoolne vajaduspõhine"),[2]an!$H$39,
IF(AND(A1011=[2]an!$H$38,F1011=[2]an!$E$42),[2]an!$H$42,
IF(AND(A1011=[2]an!$I$38,F1011=[2]an!$E$40),[2]an!$I$40,IF(AND(A1011=[2]an!$I$38,F1011=[2]an!$E$41),[2]an!$I$41,IF(AND(A1011=[2]an!$I$38,F1011=[2]an!$E$39,H1011&gt;=[2]an!$M$37),[2]an!$I$39,
IF(AND(A1011=[2]an!$I$38,F1011=[2]an!$E$39,H1011&lt;[2]an!$M$37,S1011="kahepoolne vajaduspõhine",U1011=""),[2]an!$M$40,
IF(AND(A1011=[2]an!$I$38,F1011=[2]an!$E$39,H1011&lt;[2]an!$M$37,S1011="kahepoolne vajaduspõhine",U1011&lt;&gt;""),[2]an!$I$39,
IF(AND(A1011=[2]an!$I$38,F1011=[2]an!$E$39,H1011&lt;[2]an!$M$37,S1011&lt;&gt;"kahepoolne vajaduspõhine"),[2]an!$I$39,
IF(AND(A1011=[2]an!$I$38,F1011=[2]an!$E$42),[2]an!$I$42,
IF(AND(A1011=[2]an!$J$38,F1011=[2]an!$E$40),[2]an!$J$40,IF(AND(A1011=[2]an!$J$38,F1011=[2]an!$E$41),[2]an!$J$41,IF(AND(A1011=[2]an!$J$38,F1011=[2]an!$E$39,H1011&gt;=[2]an!$M$37),[2]an!$J$39,
IF(AND(A1011=[2]an!$J$38,F1011=[2]an!$E$39,H1011&lt;[2]an!$M$37,S1011="kahepoolne vajaduspõhine",U1011=""),[2]an!$M$40,
IF(AND(A1011=[2]an!$J$38,F1011=[2]an!$E$39,H1011&lt;[2]an!$M$37,S1011="kahepoolne vajaduspõhine",U1011&lt;&gt;""),[2]an!$J$39,
IF(AND(A1011=[2]an!$J$38,F1011=[2]an!$E$39,H1011&lt;[2]an!$M$37,S1011&lt;&gt;"kahepoolne vajaduspõhine"),[2]an!$J$39,
IF(AND(A1011=[2]an!$J$38,F1011=[2]an!$E$42),[2]an!$J$42,""))))))))))))))))))))))))))))</f>
        <v/>
      </c>
      <c r="Y1011" s="17" t="str">
        <f>IFERROR(IF(F1011="Tugigrupp",0,
IF(AND(F1011="Peretoe teenus",H1011&gt;=[2]an!$M$37,RANK(D1011,$D1011:$D1011)+COUNTIFS($D$2:D1011,D1011,$F$2:F1011,F1011)-1&gt;1),"",
IF(AND(F1011="Peretoe teenus",H1011&gt;=[2]an!$M$37,RANK(D1011,$D1011:$D1011)+COUNTIFS($D$2:D1011,D1011,$F$2:F1011,F1011)-1=1,MONTH(H1011)=MONTH(K1011)=TRUE,YEAR(H1011)=YEAR(K1011)=TRUE),((EOMONTH(H1011,0)-H1011+1)*X1011)/DAY(EOMONTH(H1011,0)),
IF(AND(F1011="Peretoe teenus",H1011&gt;=[2]an!$M$37,RANK(D1011,$D1011:$D1011)+COUNTIFS($D$2:D1011,D1011,$F$2:F1011,F1011)-1=1),X1011,
IF(AND(F1011="Peretoe teenus",H1011&lt;[2]an!$M$37,S1011&lt;&gt;"kahepoolne vajaduspõhine",RANK(D1011,$D1011:$D1011)+COUNTIFS($D$2:D1011,D1011,$F$2:F1011,F1011)-1=1),X1011,
IF(AND(F1011="Peretoe teenus",H1011&lt;[2]an!$M$37,S1011&lt;&gt;"kahepoolne vajaduspõhine",RANK(D1011,$D1011:$D1011)+COUNTIFS($D$2:D1011,D1011,$F$2:F1011,F1011)-1&gt;1),"",
IF(AND(F1011="Peretoe teenus",H1011&lt;[2]an!$M$37,S1011="kahepoolne vajaduspõhine",U1011="",RANK(D1011,$D1011:$D1011)+COUNTIFS($D$2:D1011,D1011,$F$2:F1011,F1011)-1=1),X1011,
IF(AND(F1011="Peretoe teenus",H1011&lt;[2]an!$M$37,S1011="kahepoolne vajaduspõhine",U1011="",RANK(D1011,$D1011:$D1011)+COUNTIFS($D$2:D1011,D1011,$F$2:F1011,F1011)-1&gt;1),"",
IF(AND(F1011="Peretoe teenus",H1011&lt;[2]an!$M$37,S1011="kahepoolne vajaduspõhine",U1011&lt;[2]an!$M$37,RANK(D1011,$D1011:$D1011)+COUNTIFS($D$2:D1011,D1011,$F$2:F1011,F1011)-1=1),X1011,
IF(AND(F1011="Peretoe teenus",H1011&lt;[2]an!$M$37,S1011="kahepoolne vajaduspõhine",U1011&lt;[2]an!$M$37,RANK(D1011,$D1011:$D1011)+COUNTIFS($D$2:D1011,D1011,$F$2:F1011,F1011)-1&gt;1),"",
IF(AND(F1011="Peretoe teenus",H1011&lt;[2]an!$M$37,S1011="kahepoolne vajaduspõhine",U1011&gt;=[2]an!$M$37,U1011&lt;=[2]an!$M$38,RANK(D1011,$D1011:$D1011)+COUNTIFS($D$2:D1011,D1011,$F$2:F1011,F1011)-1=1),
((EOMONTH(U1011,0)-U1011+1)*X1011)/DAY(EOMONTH(U1011,0))+(DAY(U1011)-1)*100/DAY(EOMONTH(U1011,0)),
IF(AND(F1011="Peretoe teenus",H1011&lt;[2]an!$M$37,S1011="kahepoolne vajaduspõhine",U1011&gt;=[2]an!$M$37,U1011&lt;=[2]an!$M$38,RANK(D1011,$D1011:$D1011)+COUNTIFS($D$2:D1011,D1011,$F$2:F1011,F1011)-1&gt;1),"",
IF(AND(F1011="Peretoe teenus",H1011&lt;[2]an!$M$37,S1011="kahepoolne vajaduspõhine",U1011&gt;[2]an!$M$38,RANK(D1011,$D1011:$D1011)+COUNTIFS($D$2:D1011,D1011,$F$2:F1011,F1011)-1=1),X1011,
IF(AND(F1011="Peretoe teenus",H1011&lt;[2]an!$M$37,S1011="kahepoolne vajaduspõhine",U1011&gt;[2]an!$M$38,RANK(D1011,$D1011:$D1011)+COUNTIFS($D$2:D1011,D1011,$F$2:F1011,F1011)-1&gt;1),"",X1011*W1011)))))))))))))),"")</f>
        <v/>
      </c>
      <c r="Z1011" s="18" t="str">
        <f t="shared" si="46"/>
        <v/>
      </c>
      <c r="AA1011" s="19" t="str">
        <f>IFERROR(VLOOKUP(E1011,[2]an!$A$3:$B$81,2,FALSE),"")</f>
        <v/>
      </c>
      <c r="AB1011" s="19" t="str">
        <f>IFERROR(VLOOKUP(AA1011,[2]an!$C$2:$D$16,2,FALSE),"")</f>
        <v/>
      </c>
      <c r="AC1011" s="20"/>
      <c r="AD1011" s="21" t="str">
        <f>IF(A1011=[2]an!$F$36,VLOOKUP([2]an!$F$36,[2]an!$F$36:$H$36,3,FALSE),IF(A1011=[2]an!$F$35,VLOOKUP([2]an!$F$35,[2]an!$F$35:$H$35,3,FALSE),IF(A1011=[2]an!$F$33,VLOOKUP([2]an!$F$33,[2]an!$F$33:$H$33,3,FALSE),IF(A1011=[2]an!$F$31,VLOOKUP([2]an!$F$31,[2]an!$F$31:$H$31,3,FALSE),""))))</f>
        <v/>
      </c>
    </row>
    <row r="1012" spans="6:30" x14ac:dyDescent="0.2">
      <c r="F1012" s="10"/>
      <c r="G1012" s="8" t="str">
        <f t="shared" si="47"/>
        <v/>
      </c>
      <c r="H1012" s="13"/>
      <c r="K1012" s="13"/>
      <c r="L1012" s="10"/>
      <c r="M1012" s="10"/>
      <c r="S1012" s="8" t="str">
        <f>IFERROR(VLOOKUP(D1012,[1]peretoe_teenus!$A$2:$L$2000,5,FALSE),"")</f>
        <v/>
      </c>
      <c r="U1012" s="13"/>
      <c r="V1012" s="15" t="str" cm="1">
        <f t="array" ref="V1012">IFERROR(IF(AND(F1012="Tugigrupp",RANK(K1012,$K1012:$K1012)+COUNTIFS($K$2:K1012,K1012,$L$2:L1012,L1012,$M$2:M1012,M1012,$I$2:I1012,I1012,$G$2:G1012,G1012,$F$2:F1012,F1012)-1=1),SUMPRODUCT(($F$2:$F$4154=F1012)*($G$2:$G$4154=G1012)*($K$2:$K$4154=K1012)*($I$2:$I$4154=I1012)*($L$2:$L$4154=L1012)*($M$2:$M$4154=M1012)),""),"")</f>
        <v/>
      </c>
      <c r="W1012" s="15" t="str">
        <f t="shared" si="45"/>
        <v/>
      </c>
      <c r="X1012" s="16" t="str">
        <f>IF(AND(A1012=[2]an!$G$38,F1012=[2]an!$E$40),[2]an!$G$40,IF(AND(A1012=[2]an!$G$38,F1012=[2]an!$E$41),[2]an!$G$41,IF(AND(A1012=[2]an!$G$38,F1012=[2]an!$E$39,H1012&gt;=[2]an!$M$37),[2]an!$G$39,
IF(AND(A1012=[2]an!$G$38,F1012=[2]an!$E$39,H1012&lt;[2]an!$M$37,S1012="kahepoolne vajaduspõhine",U1012=""),[2]an!$M$40,
IF(AND(A1012=[2]an!$G$38,F1012=[2]an!$E$39,H1012&lt;[2]an!$M$37,S1012="kahepoolne vajaduspõhine",U1012&lt;&gt;""),[2]an!$G$39,
IF(AND(A1012=[2]an!$G$38,F1012=[2]an!$E$39,H1012&lt;[2]an!$M$37,S1012&lt;&gt;"kahepoolne vajaduspõhine"),[2]an!$G$39,
IF(AND(A1012=[2]an!$G$38,F1012=[2]an!$E$42),[2]an!$G$42,
IF(AND(A1012=[2]an!$H$38,F1012=[2]an!$E$40),[2]an!$H$40,IF(AND(A1012=[2]an!$H$38,F1012=[2]an!$E$41),[2]an!$H$41,IF(AND(A1012=[2]an!$H$38,F1012=[2]an!$E$39,H1012&gt;=[2]an!$M$37),[2]an!$H$39,
IF(AND(A1012=[2]an!$H$38,F1012=[2]an!$E$39,H1012&lt;[2]an!$M$37,S1012="kahepoolne vajaduspõhine",U1012=""),[2]an!$M$40,
IF(AND(A1012=[2]an!$H$38,F1012=[2]an!$E$39,H1012&lt;[2]an!$M$37,S1012="kahepoolne vajaduspõhine",U1012&lt;&gt;""),[2]an!$H$39,
IF(AND(A1012=[2]an!$H$38,F1012=[2]an!$E$39,H1012&lt;[2]an!$M$37,S1012&lt;&gt;"kahepoolne vajaduspõhine"),[2]an!$H$39,
IF(AND(A1012=[2]an!$H$38,F1012=[2]an!$E$42),[2]an!$H$42,
IF(AND(A1012=[2]an!$I$38,F1012=[2]an!$E$40),[2]an!$I$40,IF(AND(A1012=[2]an!$I$38,F1012=[2]an!$E$41),[2]an!$I$41,IF(AND(A1012=[2]an!$I$38,F1012=[2]an!$E$39,H1012&gt;=[2]an!$M$37),[2]an!$I$39,
IF(AND(A1012=[2]an!$I$38,F1012=[2]an!$E$39,H1012&lt;[2]an!$M$37,S1012="kahepoolne vajaduspõhine",U1012=""),[2]an!$M$40,
IF(AND(A1012=[2]an!$I$38,F1012=[2]an!$E$39,H1012&lt;[2]an!$M$37,S1012="kahepoolne vajaduspõhine",U1012&lt;&gt;""),[2]an!$I$39,
IF(AND(A1012=[2]an!$I$38,F1012=[2]an!$E$39,H1012&lt;[2]an!$M$37,S1012&lt;&gt;"kahepoolne vajaduspõhine"),[2]an!$I$39,
IF(AND(A1012=[2]an!$I$38,F1012=[2]an!$E$42),[2]an!$I$42,
IF(AND(A1012=[2]an!$J$38,F1012=[2]an!$E$40),[2]an!$J$40,IF(AND(A1012=[2]an!$J$38,F1012=[2]an!$E$41),[2]an!$J$41,IF(AND(A1012=[2]an!$J$38,F1012=[2]an!$E$39,H1012&gt;=[2]an!$M$37),[2]an!$J$39,
IF(AND(A1012=[2]an!$J$38,F1012=[2]an!$E$39,H1012&lt;[2]an!$M$37,S1012="kahepoolne vajaduspõhine",U1012=""),[2]an!$M$40,
IF(AND(A1012=[2]an!$J$38,F1012=[2]an!$E$39,H1012&lt;[2]an!$M$37,S1012="kahepoolne vajaduspõhine",U1012&lt;&gt;""),[2]an!$J$39,
IF(AND(A1012=[2]an!$J$38,F1012=[2]an!$E$39,H1012&lt;[2]an!$M$37,S1012&lt;&gt;"kahepoolne vajaduspõhine"),[2]an!$J$39,
IF(AND(A1012=[2]an!$J$38,F1012=[2]an!$E$42),[2]an!$J$42,""))))))))))))))))))))))))))))</f>
        <v/>
      </c>
      <c r="Y1012" s="17" t="str">
        <f>IFERROR(IF(F1012="Tugigrupp",0,
IF(AND(F1012="Peretoe teenus",H1012&gt;=[2]an!$M$37,RANK(D1012,$D1012:$D1012)+COUNTIFS($D$2:D1012,D1012,$F$2:F1012,F1012)-1&gt;1),"",
IF(AND(F1012="Peretoe teenus",H1012&gt;=[2]an!$M$37,RANK(D1012,$D1012:$D1012)+COUNTIFS($D$2:D1012,D1012,$F$2:F1012,F1012)-1=1,MONTH(H1012)=MONTH(K1012)=TRUE,YEAR(H1012)=YEAR(K1012)=TRUE),((EOMONTH(H1012,0)-H1012+1)*X1012)/DAY(EOMONTH(H1012,0)),
IF(AND(F1012="Peretoe teenus",H1012&gt;=[2]an!$M$37,RANK(D1012,$D1012:$D1012)+COUNTIFS($D$2:D1012,D1012,$F$2:F1012,F1012)-1=1),X1012,
IF(AND(F1012="Peretoe teenus",H1012&lt;[2]an!$M$37,S1012&lt;&gt;"kahepoolne vajaduspõhine",RANK(D1012,$D1012:$D1012)+COUNTIFS($D$2:D1012,D1012,$F$2:F1012,F1012)-1=1),X1012,
IF(AND(F1012="Peretoe teenus",H1012&lt;[2]an!$M$37,S1012&lt;&gt;"kahepoolne vajaduspõhine",RANK(D1012,$D1012:$D1012)+COUNTIFS($D$2:D1012,D1012,$F$2:F1012,F1012)-1&gt;1),"",
IF(AND(F1012="Peretoe teenus",H1012&lt;[2]an!$M$37,S1012="kahepoolne vajaduspõhine",U1012="",RANK(D1012,$D1012:$D1012)+COUNTIFS($D$2:D1012,D1012,$F$2:F1012,F1012)-1=1),X1012,
IF(AND(F1012="Peretoe teenus",H1012&lt;[2]an!$M$37,S1012="kahepoolne vajaduspõhine",U1012="",RANK(D1012,$D1012:$D1012)+COUNTIFS($D$2:D1012,D1012,$F$2:F1012,F1012)-1&gt;1),"",
IF(AND(F1012="Peretoe teenus",H1012&lt;[2]an!$M$37,S1012="kahepoolne vajaduspõhine",U1012&lt;[2]an!$M$37,RANK(D1012,$D1012:$D1012)+COUNTIFS($D$2:D1012,D1012,$F$2:F1012,F1012)-1=1),X1012,
IF(AND(F1012="Peretoe teenus",H1012&lt;[2]an!$M$37,S1012="kahepoolne vajaduspõhine",U1012&lt;[2]an!$M$37,RANK(D1012,$D1012:$D1012)+COUNTIFS($D$2:D1012,D1012,$F$2:F1012,F1012)-1&gt;1),"",
IF(AND(F1012="Peretoe teenus",H1012&lt;[2]an!$M$37,S1012="kahepoolne vajaduspõhine",U1012&gt;=[2]an!$M$37,U1012&lt;=[2]an!$M$38,RANK(D1012,$D1012:$D1012)+COUNTIFS($D$2:D1012,D1012,$F$2:F1012,F1012)-1=1),
((EOMONTH(U1012,0)-U1012+1)*X1012)/DAY(EOMONTH(U1012,0))+(DAY(U1012)-1)*100/DAY(EOMONTH(U1012,0)),
IF(AND(F1012="Peretoe teenus",H1012&lt;[2]an!$M$37,S1012="kahepoolne vajaduspõhine",U1012&gt;=[2]an!$M$37,U1012&lt;=[2]an!$M$38,RANK(D1012,$D1012:$D1012)+COUNTIFS($D$2:D1012,D1012,$F$2:F1012,F1012)-1&gt;1),"",
IF(AND(F1012="Peretoe teenus",H1012&lt;[2]an!$M$37,S1012="kahepoolne vajaduspõhine",U1012&gt;[2]an!$M$38,RANK(D1012,$D1012:$D1012)+COUNTIFS($D$2:D1012,D1012,$F$2:F1012,F1012)-1=1),X1012,
IF(AND(F1012="Peretoe teenus",H1012&lt;[2]an!$M$37,S1012="kahepoolne vajaduspõhine",U1012&gt;[2]an!$M$38,RANK(D1012,$D1012:$D1012)+COUNTIFS($D$2:D1012,D1012,$F$2:F1012,F1012)-1&gt;1),"",X1012*W1012)))))))))))))),"")</f>
        <v/>
      </c>
      <c r="Z1012" s="18" t="str">
        <f t="shared" si="46"/>
        <v/>
      </c>
      <c r="AA1012" s="19" t="str">
        <f>IFERROR(VLOOKUP(E1012,[2]an!$A$3:$B$81,2,FALSE),"")</f>
        <v/>
      </c>
      <c r="AB1012" s="19" t="str">
        <f>IFERROR(VLOOKUP(AA1012,[2]an!$C$2:$D$16,2,FALSE),"")</f>
        <v/>
      </c>
      <c r="AC1012" s="20"/>
      <c r="AD1012" s="21" t="str">
        <f>IF(A1012=[2]an!$F$36,VLOOKUP([2]an!$F$36,[2]an!$F$36:$H$36,3,FALSE),IF(A1012=[2]an!$F$35,VLOOKUP([2]an!$F$35,[2]an!$F$35:$H$35,3,FALSE),IF(A1012=[2]an!$F$33,VLOOKUP([2]an!$F$33,[2]an!$F$33:$H$33,3,FALSE),IF(A1012=[2]an!$F$31,VLOOKUP([2]an!$F$31,[2]an!$F$31:$H$31,3,FALSE),""))))</f>
        <v/>
      </c>
    </row>
    <row r="1013" spans="6:30" x14ac:dyDescent="0.2">
      <c r="F1013" s="10"/>
      <c r="G1013" s="8" t="str">
        <f t="shared" si="47"/>
        <v/>
      </c>
      <c r="H1013" s="13"/>
      <c r="K1013" s="13"/>
      <c r="L1013" s="10"/>
      <c r="M1013" s="10"/>
      <c r="S1013" s="8" t="str">
        <f>IFERROR(VLOOKUP(D1013,[1]peretoe_teenus!$A$2:$L$2000,5,FALSE),"")</f>
        <v/>
      </c>
      <c r="U1013" s="13"/>
      <c r="V1013" s="15" t="str" cm="1">
        <f t="array" ref="V1013">IFERROR(IF(AND(F1013="Tugigrupp",RANK(K1013,$K1013:$K1013)+COUNTIFS($K$2:K1013,K1013,$L$2:L1013,L1013,$M$2:M1013,M1013,$I$2:I1013,I1013,$G$2:G1013,G1013,$F$2:F1013,F1013)-1=1),SUMPRODUCT(($F$2:$F$4154=F1013)*($G$2:$G$4154=G1013)*($K$2:$K$4154=K1013)*($I$2:$I$4154=I1013)*($L$2:$L$4154=L1013)*($M$2:$M$4154=M1013)),""),"")</f>
        <v/>
      </c>
      <c r="W1013" s="15" t="str">
        <f t="shared" si="45"/>
        <v/>
      </c>
      <c r="X1013" s="16" t="str">
        <f>IF(AND(A1013=[2]an!$G$38,F1013=[2]an!$E$40),[2]an!$G$40,IF(AND(A1013=[2]an!$G$38,F1013=[2]an!$E$41),[2]an!$G$41,IF(AND(A1013=[2]an!$G$38,F1013=[2]an!$E$39,H1013&gt;=[2]an!$M$37),[2]an!$G$39,
IF(AND(A1013=[2]an!$G$38,F1013=[2]an!$E$39,H1013&lt;[2]an!$M$37,S1013="kahepoolne vajaduspõhine",U1013=""),[2]an!$M$40,
IF(AND(A1013=[2]an!$G$38,F1013=[2]an!$E$39,H1013&lt;[2]an!$M$37,S1013="kahepoolne vajaduspõhine",U1013&lt;&gt;""),[2]an!$G$39,
IF(AND(A1013=[2]an!$G$38,F1013=[2]an!$E$39,H1013&lt;[2]an!$M$37,S1013&lt;&gt;"kahepoolne vajaduspõhine"),[2]an!$G$39,
IF(AND(A1013=[2]an!$G$38,F1013=[2]an!$E$42),[2]an!$G$42,
IF(AND(A1013=[2]an!$H$38,F1013=[2]an!$E$40),[2]an!$H$40,IF(AND(A1013=[2]an!$H$38,F1013=[2]an!$E$41),[2]an!$H$41,IF(AND(A1013=[2]an!$H$38,F1013=[2]an!$E$39,H1013&gt;=[2]an!$M$37),[2]an!$H$39,
IF(AND(A1013=[2]an!$H$38,F1013=[2]an!$E$39,H1013&lt;[2]an!$M$37,S1013="kahepoolne vajaduspõhine",U1013=""),[2]an!$M$40,
IF(AND(A1013=[2]an!$H$38,F1013=[2]an!$E$39,H1013&lt;[2]an!$M$37,S1013="kahepoolne vajaduspõhine",U1013&lt;&gt;""),[2]an!$H$39,
IF(AND(A1013=[2]an!$H$38,F1013=[2]an!$E$39,H1013&lt;[2]an!$M$37,S1013&lt;&gt;"kahepoolne vajaduspõhine"),[2]an!$H$39,
IF(AND(A1013=[2]an!$H$38,F1013=[2]an!$E$42),[2]an!$H$42,
IF(AND(A1013=[2]an!$I$38,F1013=[2]an!$E$40),[2]an!$I$40,IF(AND(A1013=[2]an!$I$38,F1013=[2]an!$E$41),[2]an!$I$41,IF(AND(A1013=[2]an!$I$38,F1013=[2]an!$E$39,H1013&gt;=[2]an!$M$37),[2]an!$I$39,
IF(AND(A1013=[2]an!$I$38,F1013=[2]an!$E$39,H1013&lt;[2]an!$M$37,S1013="kahepoolne vajaduspõhine",U1013=""),[2]an!$M$40,
IF(AND(A1013=[2]an!$I$38,F1013=[2]an!$E$39,H1013&lt;[2]an!$M$37,S1013="kahepoolne vajaduspõhine",U1013&lt;&gt;""),[2]an!$I$39,
IF(AND(A1013=[2]an!$I$38,F1013=[2]an!$E$39,H1013&lt;[2]an!$M$37,S1013&lt;&gt;"kahepoolne vajaduspõhine"),[2]an!$I$39,
IF(AND(A1013=[2]an!$I$38,F1013=[2]an!$E$42),[2]an!$I$42,
IF(AND(A1013=[2]an!$J$38,F1013=[2]an!$E$40),[2]an!$J$40,IF(AND(A1013=[2]an!$J$38,F1013=[2]an!$E$41),[2]an!$J$41,IF(AND(A1013=[2]an!$J$38,F1013=[2]an!$E$39,H1013&gt;=[2]an!$M$37),[2]an!$J$39,
IF(AND(A1013=[2]an!$J$38,F1013=[2]an!$E$39,H1013&lt;[2]an!$M$37,S1013="kahepoolne vajaduspõhine",U1013=""),[2]an!$M$40,
IF(AND(A1013=[2]an!$J$38,F1013=[2]an!$E$39,H1013&lt;[2]an!$M$37,S1013="kahepoolne vajaduspõhine",U1013&lt;&gt;""),[2]an!$J$39,
IF(AND(A1013=[2]an!$J$38,F1013=[2]an!$E$39,H1013&lt;[2]an!$M$37,S1013&lt;&gt;"kahepoolne vajaduspõhine"),[2]an!$J$39,
IF(AND(A1013=[2]an!$J$38,F1013=[2]an!$E$42),[2]an!$J$42,""))))))))))))))))))))))))))))</f>
        <v/>
      </c>
      <c r="Y1013" s="17" t="str">
        <f>IFERROR(IF(F1013="Tugigrupp",0,
IF(AND(F1013="Peretoe teenus",H1013&gt;=[2]an!$M$37,RANK(D1013,$D1013:$D1013)+COUNTIFS($D$2:D1013,D1013,$F$2:F1013,F1013)-1&gt;1),"",
IF(AND(F1013="Peretoe teenus",H1013&gt;=[2]an!$M$37,RANK(D1013,$D1013:$D1013)+COUNTIFS($D$2:D1013,D1013,$F$2:F1013,F1013)-1=1,MONTH(H1013)=MONTH(K1013)=TRUE,YEAR(H1013)=YEAR(K1013)=TRUE),((EOMONTH(H1013,0)-H1013+1)*X1013)/DAY(EOMONTH(H1013,0)),
IF(AND(F1013="Peretoe teenus",H1013&gt;=[2]an!$M$37,RANK(D1013,$D1013:$D1013)+COUNTIFS($D$2:D1013,D1013,$F$2:F1013,F1013)-1=1),X1013,
IF(AND(F1013="Peretoe teenus",H1013&lt;[2]an!$M$37,S1013&lt;&gt;"kahepoolne vajaduspõhine",RANK(D1013,$D1013:$D1013)+COUNTIFS($D$2:D1013,D1013,$F$2:F1013,F1013)-1=1),X1013,
IF(AND(F1013="Peretoe teenus",H1013&lt;[2]an!$M$37,S1013&lt;&gt;"kahepoolne vajaduspõhine",RANK(D1013,$D1013:$D1013)+COUNTIFS($D$2:D1013,D1013,$F$2:F1013,F1013)-1&gt;1),"",
IF(AND(F1013="Peretoe teenus",H1013&lt;[2]an!$M$37,S1013="kahepoolne vajaduspõhine",U1013="",RANK(D1013,$D1013:$D1013)+COUNTIFS($D$2:D1013,D1013,$F$2:F1013,F1013)-1=1),X1013,
IF(AND(F1013="Peretoe teenus",H1013&lt;[2]an!$M$37,S1013="kahepoolne vajaduspõhine",U1013="",RANK(D1013,$D1013:$D1013)+COUNTIFS($D$2:D1013,D1013,$F$2:F1013,F1013)-1&gt;1),"",
IF(AND(F1013="Peretoe teenus",H1013&lt;[2]an!$M$37,S1013="kahepoolne vajaduspõhine",U1013&lt;[2]an!$M$37,RANK(D1013,$D1013:$D1013)+COUNTIFS($D$2:D1013,D1013,$F$2:F1013,F1013)-1=1),X1013,
IF(AND(F1013="Peretoe teenus",H1013&lt;[2]an!$M$37,S1013="kahepoolne vajaduspõhine",U1013&lt;[2]an!$M$37,RANK(D1013,$D1013:$D1013)+COUNTIFS($D$2:D1013,D1013,$F$2:F1013,F1013)-1&gt;1),"",
IF(AND(F1013="Peretoe teenus",H1013&lt;[2]an!$M$37,S1013="kahepoolne vajaduspõhine",U1013&gt;=[2]an!$M$37,U1013&lt;=[2]an!$M$38,RANK(D1013,$D1013:$D1013)+COUNTIFS($D$2:D1013,D1013,$F$2:F1013,F1013)-1=1),
((EOMONTH(U1013,0)-U1013+1)*X1013)/DAY(EOMONTH(U1013,0))+(DAY(U1013)-1)*100/DAY(EOMONTH(U1013,0)),
IF(AND(F1013="Peretoe teenus",H1013&lt;[2]an!$M$37,S1013="kahepoolne vajaduspõhine",U1013&gt;=[2]an!$M$37,U1013&lt;=[2]an!$M$38,RANK(D1013,$D1013:$D1013)+COUNTIFS($D$2:D1013,D1013,$F$2:F1013,F1013)-1&gt;1),"",
IF(AND(F1013="Peretoe teenus",H1013&lt;[2]an!$M$37,S1013="kahepoolne vajaduspõhine",U1013&gt;[2]an!$M$38,RANK(D1013,$D1013:$D1013)+COUNTIFS($D$2:D1013,D1013,$F$2:F1013,F1013)-1=1),X1013,
IF(AND(F1013="Peretoe teenus",H1013&lt;[2]an!$M$37,S1013="kahepoolne vajaduspõhine",U1013&gt;[2]an!$M$38,RANK(D1013,$D1013:$D1013)+COUNTIFS($D$2:D1013,D1013,$F$2:F1013,F1013)-1&gt;1),"",X1013*W1013)))))))))))))),"")</f>
        <v/>
      </c>
      <c r="Z1013" s="18" t="str">
        <f t="shared" si="46"/>
        <v/>
      </c>
      <c r="AA1013" s="19" t="str">
        <f>IFERROR(VLOOKUP(E1013,[2]an!$A$3:$B$81,2,FALSE),"")</f>
        <v/>
      </c>
      <c r="AB1013" s="19" t="str">
        <f>IFERROR(VLOOKUP(AA1013,[2]an!$C$2:$D$16,2,FALSE),"")</f>
        <v/>
      </c>
      <c r="AC1013" s="20"/>
      <c r="AD1013" s="21" t="str">
        <f>IF(A1013=[2]an!$F$36,VLOOKUP([2]an!$F$36,[2]an!$F$36:$H$36,3,FALSE),IF(A1013=[2]an!$F$35,VLOOKUP([2]an!$F$35,[2]an!$F$35:$H$35,3,FALSE),IF(A1013=[2]an!$F$33,VLOOKUP([2]an!$F$33,[2]an!$F$33:$H$33,3,FALSE),IF(A1013=[2]an!$F$31,VLOOKUP([2]an!$F$31,[2]an!$F$31:$H$31,3,FALSE),""))))</f>
        <v/>
      </c>
    </row>
    <row r="1014" spans="6:30" x14ac:dyDescent="0.2">
      <c r="F1014" s="10"/>
      <c r="G1014" s="8" t="str">
        <f t="shared" si="47"/>
        <v/>
      </c>
      <c r="H1014" s="13"/>
      <c r="K1014" s="13"/>
      <c r="L1014" s="10"/>
      <c r="M1014" s="10"/>
      <c r="S1014" s="8" t="str">
        <f>IFERROR(VLOOKUP(D1014,[1]peretoe_teenus!$A$2:$L$2000,5,FALSE),"")</f>
        <v/>
      </c>
      <c r="U1014" s="13"/>
      <c r="V1014" s="15" t="str" cm="1">
        <f t="array" ref="V1014">IFERROR(IF(AND(F1014="Tugigrupp",RANK(K1014,$K1014:$K1014)+COUNTIFS($K$2:K1014,K1014,$L$2:L1014,L1014,$M$2:M1014,M1014,$I$2:I1014,I1014,$G$2:G1014,G1014,$F$2:F1014,F1014)-1=1),SUMPRODUCT(($F$2:$F$4154=F1014)*($G$2:$G$4154=G1014)*($K$2:$K$4154=K1014)*($I$2:$I$4154=I1014)*($L$2:$L$4154=L1014)*($M$2:$M$4154=M1014)),""),"")</f>
        <v/>
      </c>
      <c r="W1014" s="15" t="str">
        <f t="shared" si="45"/>
        <v/>
      </c>
      <c r="X1014" s="16" t="str">
        <f>IF(AND(A1014=[2]an!$G$38,F1014=[2]an!$E$40),[2]an!$G$40,IF(AND(A1014=[2]an!$G$38,F1014=[2]an!$E$41),[2]an!$G$41,IF(AND(A1014=[2]an!$G$38,F1014=[2]an!$E$39,H1014&gt;=[2]an!$M$37),[2]an!$G$39,
IF(AND(A1014=[2]an!$G$38,F1014=[2]an!$E$39,H1014&lt;[2]an!$M$37,S1014="kahepoolne vajaduspõhine",U1014=""),[2]an!$M$40,
IF(AND(A1014=[2]an!$G$38,F1014=[2]an!$E$39,H1014&lt;[2]an!$M$37,S1014="kahepoolne vajaduspõhine",U1014&lt;&gt;""),[2]an!$G$39,
IF(AND(A1014=[2]an!$G$38,F1014=[2]an!$E$39,H1014&lt;[2]an!$M$37,S1014&lt;&gt;"kahepoolne vajaduspõhine"),[2]an!$G$39,
IF(AND(A1014=[2]an!$G$38,F1014=[2]an!$E$42),[2]an!$G$42,
IF(AND(A1014=[2]an!$H$38,F1014=[2]an!$E$40),[2]an!$H$40,IF(AND(A1014=[2]an!$H$38,F1014=[2]an!$E$41),[2]an!$H$41,IF(AND(A1014=[2]an!$H$38,F1014=[2]an!$E$39,H1014&gt;=[2]an!$M$37),[2]an!$H$39,
IF(AND(A1014=[2]an!$H$38,F1014=[2]an!$E$39,H1014&lt;[2]an!$M$37,S1014="kahepoolne vajaduspõhine",U1014=""),[2]an!$M$40,
IF(AND(A1014=[2]an!$H$38,F1014=[2]an!$E$39,H1014&lt;[2]an!$M$37,S1014="kahepoolne vajaduspõhine",U1014&lt;&gt;""),[2]an!$H$39,
IF(AND(A1014=[2]an!$H$38,F1014=[2]an!$E$39,H1014&lt;[2]an!$M$37,S1014&lt;&gt;"kahepoolne vajaduspõhine"),[2]an!$H$39,
IF(AND(A1014=[2]an!$H$38,F1014=[2]an!$E$42),[2]an!$H$42,
IF(AND(A1014=[2]an!$I$38,F1014=[2]an!$E$40),[2]an!$I$40,IF(AND(A1014=[2]an!$I$38,F1014=[2]an!$E$41),[2]an!$I$41,IF(AND(A1014=[2]an!$I$38,F1014=[2]an!$E$39,H1014&gt;=[2]an!$M$37),[2]an!$I$39,
IF(AND(A1014=[2]an!$I$38,F1014=[2]an!$E$39,H1014&lt;[2]an!$M$37,S1014="kahepoolne vajaduspõhine",U1014=""),[2]an!$M$40,
IF(AND(A1014=[2]an!$I$38,F1014=[2]an!$E$39,H1014&lt;[2]an!$M$37,S1014="kahepoolne vajaduspõhine",U1014&lt;&gt;""),[2]an!$I$39,
IF(AND(A1014=[2]an!$I$38,F1014=[2]an!$E$39,H1014&lt;[2]an!$M$37,S1014&lt;&gt;"kahepoolne vajaduspõhine"),[2]an!$I$39,
IF(AND(A1014=[2]an!$I$38,F1014=[2]an!$E$42),[2]an!$I$42,
IF(AND(A1014=[2]an!$J$38,F1014=[2]an!$E$40),[2]an!$J$40,IF(AND(A1014=[2]an!$J$38,F1014=[2]an!$E$41),[2]an!$J$41,IF(AND(A1014=[2]an!$J$38,F1014=[2]an!$E$39,H1014&gt;=[2]an!$M$37),[2]an!$J$39,
IF(AND(A1014=[2]an!$J$38,F1014=[2]an!$E$39,H1014&lt;[2]an!$M$37,S1014="kahepoolne vajaduspõhine",U1014=""),[2]an!$M$40,
IF(AND(A1014=[2]an!$J$38,F1014=[2]an!$E$39,H1014&lt;[2]an!$M$37,S1014="kahepoolne vajaduspõhine",U1014&lt;&gt;""),[2]an!$J$39,
IF(AND(A1014=[2]an!$J$38,F1014=[2]an!$E$39,H1014&lt;[2]an!$M$37,S1014&lt;&gt;"kahepoolne vajaduspõhine"),[2]an!$J$39,
IF(AND(A1014=[2]an!$J$38,F1014=[2]an!$E$42),[2]an!$J$42,""))))))))))))))))))))))))))))</f>
        <v/>
      </c>
      <c r="Y1014" s="17" t="str">
        <f>IFERROR(IF(F1014="Tugigrupp",0,
IF(AND(F1014="Peretoe teenus",H1014&gt;=[2]an!$M$37,RANK(D1014,$D1014:$D1014)+COUNTIFS($D$2:D1014,D1014,$F$2:F1014,F1014)-1&gt;1),"",
IF(AND(F1014="Peretoe teenus",H1014&gt;=[2]an!$M$37,RANK(D1014,$D1014:$D1014)+COUNTIFS($D$2:D1014,D1014,$F$2:F1014,F1014)-1=1,MONTH(H1014)=MONTH(K1014)=TRUE,YEAR(H1014)=YEAR(K1014)=TRUE),((EOMONTH(H1014,0)-H1014+1)*X1014)/DAY(EOMONTH(H1014,0)),
IF(AND(F1014="Peretoe teenus",H1014&gt;=[2]an!$M$37,RANK(D1014,$D1014:$D1014)+COUNTIFS($D$2:D1014,D1014,$F$2:F1014,F1014)-1=1),X1014,
IF(AND(F1014="Peretoe teenus",H1014&lt;[2]an!$M$37,S1014&lt;&gt;"kahepoolne vajaduspõhine",RANK(D1014,$D1014:$D1014)+COUNTIFS($D$2:D1014,D1014,$F$2:F1014,F1014)-1=1),X1014,
IF(AND(F1014="Peretoe teenus",H1014&lt;[2]an!$M$37,S1014&lt;&gt;"kahepoolne vajaduspõhine",RANK(D1014,$D1014:$D1014)+COUNTIFS($D$2:D1014,D1014,$F$2:F1014,F1014)-1&gt;1),"",
IF(AND(F1014="Peretoe teenus",H1014&lt;[2]an!$M$37,S1014="kahepoolne vajaduspõhine",U1014="",RANK(D1014,$D1014:$D1014)+COUNTIFS($D$2:D1014,D1014,$F$2:F1014,F1014)-1=1),X1014,
IF(AND(F1014="Peretoe teenus",H1014&lt;[2]an!$M$37,S1014="kahepoolne vajaduspõhine",U1014="",RANK(D1014,$D1014:$D1014)+COUNTIFS($D$2:D1014,D1014,$F$2:F1014,F1014)-1&gt;1),"",
IF(AND(F1014="Peretoe teenus",H1014&lt;[2]an!$M$37,S1014="kahepoolne vajaduspõhine",U1014&lt;[2]an!$M$37,RANK(D1014,$D1014:$D1014)+COUNTIFS($D$2:D1014,D1014,$F$2:F1014,F1014)-1=1),X1014,
IF(AND(F1014="Peretoe teenus",H1014&lt;[2]an!$M$37,S1014="kahepoolne vajaduspõhine",U1014&lt;[2]an!$M$37,RANK(D1014,$D1014:$D1014)+COUNTIFS($D$2:D1014,D1014,$F$2:F1014,F1014)-1&gt;1),"",
IF(AND(F1014="Peretoe teenus",H1014&lt;[2]an!$M$37,S1014="kahepoolne vajaduspõhine",U1014&gt;=[2]an!$M$37,U1014&lt;=[2]an!$M$38,RANK(D1014,$D1014:$D1014)+COUNTIFS($D$2:D1014,D1014,$F$2:F1014,F1014)-1=1),
((EOMONTH(U1014,0)-U1014+1)*X1014)/DAY(EOMONTH(U1014,0))+(DAY(U1014)-1)*100/DAY(EOMONTH(U1014,0)),
IF(AND(F1014="Peretoe teenus",H1014&lt;[2]an!$M$37,S1014="kahepoolne vajaduspõhine",U1014&gt;=[2]an!$M$37,U1014&lt;=[2]an!$M$38,RANK(D1014,$D1014:$D1014)+COUNTIFS($D$2:D1014,D1014,$F$2:F1014,F1014)-1&gt;1),"",
IF(AND(F1014="Peretoe teenus",H1014&lt;[2]an!$M$37,S1014="kahepoolne vajaduspõhine",U1014&gt;[2]an!$M$38,RANK(D1014,$D1014:$D1014)+COUNTIFS($D$2:D1014,D1014,$F$2:F1014,F1014)-1=1),X1014,
IF(AND(F1014="Peretoe teenus",H1014&lt;[2]an!$M$37,S1014="kahepoolne vajaduspõhine",U1014&gt;[2]an!$M$38,RANK(D1014,$D1014:$D1014)+COUNTIFS($D$2:D1014,D1014,$F$2:F1014,F1014)-1&gt;1),"",X1014*W1014)))))))))))))),"")</f>
        <v/>
      </c>
      <c r="Z1014" s="18" t="str">
        <f t="shared" si="46"/>
        <v/>
      </c>
      <c r="AA1014" s="19" t="str">
        <f>IFERROR(VLOOKUP(E1014,[2]an!$A$3:$B$81,2,FALSE),"")</f>
        <v/>
      </c>
      <c r="AB1014" s="19" t="str">
        <f>IFERROR(VLOOKUP(AA1014,[2]an!$C$2:$D$16,2,FALSE),"")</f>
        <v/>
      </c>
      <c r="AC1014" s="20"/>
      <c r="AD1014" s="21" t="str">
        <f>IF(A1014=[2]an!$F$36,VLOOKUP([2]an!$F$36,[2]an!$F$36:$H$36,3,FALSE),IF(A1014=[2]an!$F$35,VLOOKUP([2]an!$F$35,[2]an!$F$35:$H$35,3,FALSE),IF(A1014=[2]an!$F$33,VLOOKUP([2]an!$F$33,[2]an!$F$33:$H$33,3,FALSE),IF(A1014=[2]an!$F$31,VLOOKUP([2]an!$F$31,[2]an!$F$31:$H$31,3,FALSE),""))))</f>
        <v/>
      </c>
    </row>
    <row r="1015" spans="6:30" x14ac:dyDescent="0.2">
      <c r="F1015" s="10"/>
      <c r="G1015" s="8" t="str">
        <f t="shared" si="47"/>
        <v/>
      </c>
      <c r="H1015" s="13"/>
      <c r="K1015" s="13"/>
      <c r="L1015" s="10"/>
      <c r="M1015" s="10"/>
      <c r="S1015" s="8" t="str">
        <f>IFERROR(VLOOKUP(D1015,[1]peretoe_teenus!$A$2:$L$2000,5,FALSE),"")</f>
        <v/>
      </c>
      <c r="U1015" s="13"/>
      <c r="V1015" s="15" t="str" cm="1">
        <f t="array" ref="V1015">IFERROR(IF(AND(F1015="Tugigrupp",RANK(K1015,$K1015:$K1015)+COUNTIFS($K$2:K1015,K1015,$L$2:L1015,L1015,$M$2:M1015,M1015,$I$2:I1015,I1015,$G$2:G1015,G1015,$F$2:F1015,F1015)-1=1),SUMPRODUCT(($F$2:$F$4154=F1015)*($G$2:$G$4154=G1015)*($K$2:$K$4154=K1015)*($I$2:$I$4154=I1015)*($L$2:$L$4154=L1015)*($M$2:$M$4154=M1015)),""),"")</f>
        <v/>
      </c>
      <c r="W1015" s="15" t="str">
        <f t="shared" si="45"/>
        <v/>
      </c>
      <c r="X1015" s="16" t="str">
        <f>IF(AND(A1015=[2]an!$G$38,F1015=[2]an!$E$40),[2]an!$G$40,IF(AND(A1015=[2]an!$G$38,F1015=[2]an!$E$41),[2]an!$G$41,IF(AND(A1015=[2]an!$G$38,F1015=[2]an!$E$39,H1015&gt;=[2]an!$M$37),[2]an!$G$39,
IF(AND(A1015=[2]an!$G$38,F1015=[2]an!$E$39,H1015&lt;[2]an!$M$37,S1015="kahepoolne vajaduspõhine",U1015=""),[2]an!$M$40,
IF(AND(A1015=[2]an!$G$38,F1015=[2]an!$E$39,H1015&lt;[2]an!$M$37,S1015="kahepoolne vajaduspõhine",U1015&lt;&gt;""),[2]an!$G$39,
IF(AND(A1015=[2]an!$G$38,F1015=[2]an!$E$39,H1015&lt;[2]an!$M$37,S1015&lt;&gt;"kahepoolne vajaduspõhine"),[2]an!$G$39,
IF(AND(A1015=[2]an!$G$38,F1015=[2]an!$E$42),[2]an!$G$42,
IF(AND(A1015=[2]an!$H$38,F1015=[2]an!$E$40),[2]an!$H$40,IF(AND(A1015=[2]an!$H$38,F1015=[2]an!$E$41),[2]an!$H$41,IF(AND(A1015=[2]an!$H$38,F1015=[2]an!$E$39,H1015&gt;=[2]an!$M$37),[2]an!$H$39,
IF(AND(A1015=[2]an!$H$38,F1015=[2]an!$E$39,H1015&lt;[2]an!$M$37,S1015="kahepoolne vajaduspõhine",U1015=""),[2]an!$M$40,
IF(AND(A1015=[2]an!$H$38,F1015=[2]an!$E$39,H1015&lt;[2]an!$M$37,S1015="kahepoolne vajaduspõhine",U1015&lt;&gt;""),[2]an!$H$39,
IF(AND(A1015=[2]an!$H$38,F1015=[2]an!$E$39,H1015&lt;[2]an!$M$37,S1015&lt;&gt;"kahepoolne vajaduspõhine"),[2]an!$H$39,
IF(AND(A1015=[2]an!$H$38,F1015=[2]an!$E$42),[2]an!$H$42,
IF(AND(A1015=[2]an!$I$38,F1015=[2]an!$E$40),[2]an!$I$40,IF(AND(A1015=[2]an!$I$38,F1015=[2]an!$E$41),[2]an!$I$41,IF(AND(A1015=[2]an!$I$38,F1015=[2]an!$E$39,H1015&gt;=[2]an!$M$37),[2]an!$I$39,
IF(AND(A1015=[2]an!$I$38,F1015=[2]an!$E$39,H1015&lt;[2]an!$M$37,S1015="kahepoolne vajaduspõhine",U1015=""),[2]an!$M$40,
IF(AND(A1015=[2]an!$I$38,F1015=[2]an!$E$39,H1015&lt;[2]an!$M$37,S1015="kahepoolne vajaduspõhine",U1015&lt;&gt;""),[2]an!$I$39,
IF(AND(A1015=[2]an!$I$38,F1015=[2]an!$E$39,H1015&lt;[2]an!$M$37,S1015&lt;&gt;"kahepoolne vajaduspõhine"),[2]an!$I$39,
IF(AND(A1015=[2]an!$I$38,F1015=[2]an!$E$42),[2]an!$I$42,
IF(AND(A1015=[2]an!$J$38,F1015=[2]an!$E$40),[2]an!$J$40,IF(AND(A1015=[2]an!$J$38,F1015=[2]an!$E$41),[2]an!$J$41,IF(AND(A1015=[2]an!$J$38,F1015=[2]an!$E$39,H1015&gt;=[2]an!$M$37),[2]an!$J$39,
IF(AND(A1015=[2]an!$J$38,F1015=[2]an!$E$39,H1015&lt;[2]an!$M$37,S1015="kahepoolne vajaduspõhine",U1015=""),[2]an!$M$40,
IF(AND(A1015=[2]an!$J$38,F1015=[2]an!$E$39,H1015&lt;[2]an!$M$37,S1015="kahepoolne vajaduspõhine",U1015&lt;&gt;""),[2]an!$J$39,
IF(AND(A1015=[2]an!$J$38,F1015=[2]an!$E$39,H1015&lt;[2]an!$M$37,S1015&lt;&gt;"kahepoolne vajaduspõhine"),[2]an!$J$39,
IF(AND(A1015=[2]an!$J$38,F1015=[2]an!$E$42),[2]an!$J$42,""))))))))))))))))))))))))))))</f>
        <v/>
      </c>
      <c r="Y1015" s="17" t="str">
        <f>IFERROR(IF(F1015="Tugigrupp",0,
IF(AND(F1015="Peretoe teenus",H1015&gt;=[2]an!$M$37,RANK(D1015,$D1015:$D1015)+COUNTIFS($D$2:D1015,D1015,$F$2:F1015,F1015)-1&gt;1),"",
IF(AND(F1015="Peretoe teenus",H1015&gt;=[2]an!$M$37,RANK(D1015,$D1015:$D1015)+COUNTIFS($D$2:D1015,D1015,$F$2:F1015,F1015)-1=1,MONTH(H1015)=MONTH(K1015)=TRUE,YEAR(H1015)=YEAR(K1015)=TRUE),((EOMONTH(H1015,0)-H1015+1)*X1015)/DAY(EOMONTH(H1015,0)),
IF(AND(F1015="Peretoe teenus",H1015&gt;=[2]an!$M$37,RANK(D1015,$D1015:$D1015)+COUNTIFS($D$2:D1015,D1015,$F$2:F1015,F1015)-1=1),X1015,
IF(AND(F1015="Peretoe teenus",H1015&lt;[2]an!$M$37,S1015&lt;&gt;"kahepoolne vajaduspõhine",RANK(D1015,$D1015:$D1015)+COUNTIFS($D$2:D1015,D1015,$F$2:F1015,F1015)-1=1),X1015,
IF(AND(F1015="Peretoe teenus",H1015&lt;[2]an!$M$37,S1015&lt;&gt;"kahepoolne vajaduspõhine",RANK(D1015,$D1015:$D1015)+COUNTIFS($D$2:D1015,D1015,$F$2:F1015,F1015)-1&gt;1),"",
IF(AND(F1015="Peretoe teenus",H1015&lt;[2]an!$M$37,S1015="kahepoolne vajaduspõhine",U1015="",RANK(D1015,$D1015:$D1015)+COUNTIFS($D$2:D1015,D1015,$F$2:F1015,F1015)-1=1),X1015,
IF(AND(F1015="Peretoe teenus",H1015&lt;[2]an!$M$37,S1015="kahepoolne vajaduspõhine",U1015="",RANK(D1015,$D1015:$D1015)+COUNTIFS($D$2:D1015,D1015,$F$2:F1015,F1015)-1&gt;1),"",
IF(AND(F1015="Peretoe teenus",H1015&lt;[2]an!$M$37,S1015="kahepoolne vajaduspõhine",U1015&lt;[2]an!$M$37,RANK(D1015,$D1015:$D1015)+COUNTIFS($D$2:D1015,D1015,$F$2:F1015,F1015)-1=1),X1015,
IF(AND(F1015="Peretoe teenus",H1015&lt;[2]an!$M$37,S1015="kahepoolne vajaduspõhine",U1015&lt;[2]an!$M$37,RANK(D1015,$D1015:$D1015)+COUNTIFS($D$2:D1015,D1015,$F$2:F1015,F1015)-1&gt;1),"",
IF(AND(F1015="Peretoe teenus",H1015&lt;[2]an!$M$37,S1015="kahepoolne vajaduspõhine",U1015&gt;=[2]an!$M$37,U1015&lt;=[2]an!$M$38,RANK(D1015,$D1015:$D1015)+COUNTIFS($D$2:D1015,D1015,$F$2:F1015,F1015)-1=1),
((EOMONTH(U1015,0)-U1015+1)*X1015)/DAY(EOMONTH(U1015,0))+(DAY(U1015)-1)*100/DAY(EOMONTH(U1015,0)),
IF(AND(F1015="Peretoe teenus",H1015&lt;[2]an!$M$37,S1015="kahepoolne vajaduspõhine",U1015&gt;=[2]an!$M$37,U1015&lt;=[2]an!$M$38,RANK(D1015,$D1015:$D1015)+COUNTIFS($D$2:D1015,D1015,$F$2:F1015,F1015)-1&gt;1),"",
IF(AND(F1015="Peretoe teenus",H1015&lt;[2]an!$M$37,S1015="kahepoolne vajaduspõhine",U1015&gt;[2]an!$M$38,RANK(D1015,$D1015:$D1015)+COUNTIFS($D$2:D1015,D1015,$F$2:F1015,F1015)-1=1),X1015,
IF(AND(F1015="Peretoe teenus",H1015&lt;[2]an!$M$37,S1015="kahepoolne vajaduspõhine",U1015&gt;[2]an!$M$38,RANK(D1015,$D1015:$D1015)+COUNTIFS($D$2:D1015,D1015,$F$2:F1015,F1015)-1&gt;1),"",X1015*W1015)))))))))))))),"")</f>
        <v/>
      </c>
      <c r="Z1015" s="18" t="str">
        <f t="shared" si="46"/>
        <v/>
      </c>
      <c r="AA1015" s="19" t="str">
        <f>IFERROR(VLOOKUP(E1015,[2]an!$A$3:$B$81,2,FALSE),"")</f>
        <v/>
      </c>
      <c r="AB1015" s="19" t="str">
        <f>IFERROR(VLOOKUP(AA1015,[2]an!$C$2:$D$16,2,FALSE),"")</f>
        <v/>
      </c>
      <c r="AC1015" s="20"/>
      <c r="AD1015" s="21" t="str">
        <f>IF(A1015=[2]an!$F$36,VLOOKUP([2]an!$F$36,[2]an!$F$36:$H$36,3,FALSE),IF(A1015=[2]an!$F$35,VLOOKUP([2]an!$F$35,[2]an!$F$35:$H$35,3,FALSE),IF(A1015=[2]an!$F$33,VLOOKUP([2]an!$F$33,[2]an!$F$33:$H$33,3,FALSE),IF(A1015=[2]an!$F$31,VLOOKUP([2]an!$F$31,[2]an!$F$31:$H$31,3,FALSE),""))))</f>
        <v/>
      </c>
    </row>
    <row r="1016" spans="6:30" x14ac:dyDescent="0.2">
      <c r="F1016" s="10"/>
      <c r="G1016" s="8" t="str">
        <f t="shared" si="47"/>
        <v/>
      </c>
      <c r="H1016" s="13"/>
      <c r="K1016" s="13"/>
      <c r="L1016" s="10"/>
      <c r="M1016" s="10"/>
      <c r="S1016" s="8" t="str">
        <f>IFERROR(VLOOKUP(D1016,[1]peretoe_teenus!$A$2:$L$2000,5,FALSE),"")</f>
        <v/>
      </c>
      <c r="U1016" s="13"/>
      <c r="V1016" s="15" t="str" cm="1">
        <f t="array" ref="V1016">IFERROR(IF(AND(F1016="Tugigrupp",RANK(K1016,$K1016:$K1016)+COUNTIFS($K$2:K1016,K1016,$L$2:L1016,L1016,$M$2:M1016,M1016,$I$2:I1016,I1016,$G$2:G1016,G1016,$F$2:F1016,F1016)-1=1),SUMPRODUCT(($F$2:$F$4154=F1016)*($G$2:$G$4154=G1016)*($K$2:$K$4154=K1016)*($I$2:$I$4154=I1016)*($L$2:$L$4154=L1016)*($M$2:$M$4154=M1016)),""),"")</f>
        <v/>
      </c>
      <c r="W1016" s="15" t="str">
        <f t="shared" si="45"/>
        <v/>
      </c>
      <c r="X1016" s="16" t="str">
        <f>IF(AND(A1016=[2]an!$G$38,F1016=[2]an!$E$40),[2]an!$G$40,IF(AND(A1016=[2]an!$G$38,F1016=[2]an!$E$41),[2]an!$G$41,IF(AND(A1016=[2]an!$G$38,F1016=[2]an!$E$39,H1016&gt;=[2]an!$M$37),[2]an!$G$39,
IF(AND(A1016=[2]an!$G$38,F1016=[2]an!$E$39,H1016&lt;[2]an!$M$37,S1016="kahepoolne vajaduspõhine",U1016=""),[2]an!$M$40,
IF(AND(A1016=[2]an!$G$38,F1016=[2]an!$E$39,H1016&lt;[2]an!$M$37,S1016="kahepoolne vajaduspõhine",U1016&lt;&gt;""),[2]an!$G$39,
IF(AND(A1016=[2]an!$G$38,F1016=[2]an!$E$39,H1016&lt;[2]an!$M$37,S1016&lt;&gt;"kahepoolne vajaduspõhine"),[2]an!$G$39,
IF(AND(A1016=[2]an!$G$38,F1016=[2]an!$E$42),[2]an!$G$42,
IF(AND(A1016=[2]an!$H$38,F1016=[2]an!$E$40),[2]an!$H$40,IF(AND(A1016=[2]an!$H$38,F1016=[2]an!$E$41),[2]an!$H$41,IF(AND(A1016=[2]an!$H$38,F1016=[2]an!$E$39,H1016&gt;=[2]an!$M$37),[2]an!$H$39,
IF(AND(A1016=[2]an!$H$38,F1016=[2]an!$E$39,H1016&lt;[2]an!$M$37,S1016="kahepoolne vajaduspõhine",U1016=""),[2]an!$M$40,
IF(AND(A1016=[2]an!$H$38,F1016=[2]an!$E$39,H1016&lt;[2]an!$M$37,S1016="kahepoolne vajaduspõhine",U1016&lt;&gt;""),[2]an!$H$39,
IF(AND(A1016=[2]an!$H$38,F1016=[2]an!$E$39,H1016&lt;[2]an!$M$37,S1016&lt;&gt;"kahepoolne vajaduspõhine"),[2]an!$H$39,
IF(AND(A1016=[2]an!$H$38,F1016=[2]an!$E$42),[2]an!$H$42,
IF(AND(A1016=[2]an!$I$38,F1016=[2]an!$E$40),[2]an!$I$40,IF(AND(A1016=[2]an!$I$38,F1016=[2]an!$E$41),[2]an!$I$41,IF(AND(A1016=[2]an!$I$38,F1016=[2]an!$E$39,H1016&gt;=[2]an!$M$37),[2]an!$I$39,
IF(AND(A1016=[2]an!$I$38,F1016=[2]an!$E$39,H1016&lt;[2]an!$M$37,S1016="kahepoolne vajaduspõhine",U1016=""),[2]an!$M$40,
IF(AND(A1016=[2]an!$I$38,F1016=[2]an!$E$39,H1016&lt;[2]an!$M$37,S1016="kahepoolne vajaduspõhine",U1016&lt;&gt;""),[2]an!$I$39,
IF(AND(A1016=[2]an!$I$38,F1016=[2]an!$E$39,H1016&lt;[2]an!$M$37,S1016&lt;&gt;"kahepoolne vajaduspõhine"),[2]an!$I$39,
IF(AND(A1016=[2]an!$I$38,F1016=[2]an!$E$42),[2]an!$I$42,
IF(AND(A1016=[2]an!$J$38,F1016=[2]an!$E$40),[2]an!$J$40,IF(AND(A1016=[2]an!$J$38,F1016=[2]an!$E$41),[2]an!$J$41,IF(AND(A1016=[2]an!$J$38,F1016=[2]an!$E$39,H1016&gt;=[2]an!$M$37),[2]an!$J$39,
IF(AND(A1016=[2]an!$J$38,F1016=[2]an!$E$39,H1016&lt;[2]an!$M$37,S1016="kahepoolne vajaduspõhine",U1016=""),[2]an!$M$40,
IF(AND(A1016=[2]an!$J$38,F1016=[2]an!$E$39,H1016&lt;[2]an!$M$37,S1016="kahepoolne vajaduspõhine",U1016&lt;&gt;""),[2]an!$J$39,
IF(AND(A1016=[2]an!$J$38,F1016=[2]an!$E$39,H1016&lt;[2]an!$M$37,S1016&lt;&gt;"kahepoolne vajaduspõhine"),[2]an!$J$39,
IF(AND(A1016=[2]an!$J$38,F1016=[2]an!$E$42),[2]an!$J$42,""))))))))))))))))))))))))))))</f>
        <v/>
      </c>
      <c r="Y1016" s="17" t="str">
        <f>IFERROR(IF(F1016="Tugigrupp",0,
IF(AND(F1016="Peretoe teenus",H1016&gt;=[2]an!$M$37,RANK(D1016,$D1016:$D1016)+COUNTIFS($D$2:D1016,D1016,$F$2:F1016,F1016)-1&gt;1),"",
IF(AND(F1016="Peretoe teenus",H1016&gt;=[2]an!$M$37,RANK(D1016,$D1016:$D1016)+COUNTIFS($D$2:D1016,D1016,$F$2:F1016,F1016)-1=1,MONTH(H1016)=MONTH(K1016)=TRUE,YEAR(H1016)=YEAR(K1016)=TRUE),((EOMONTH(H1016,0)-H1016+1)*X1016)/DAY(EOMONTH(H1016,0)),
IF(AND(F1016="Peretoe teenus",H1016&gt;=[2]an!$M$37,RANK(D1016,$D1016:$D1016)+COUNTIFS($D$2:D1016,D1016,$F$2:F1016,F1016)-1=1),X1016,
IF(AND(F1016="Peretoe teenus",H1016&lt;[2]an!$M$37,S1016&lt;&gt;"kahepoolne vajaduspõhine",RANK(D1016,$D1016:$D1016)+COUNTIFS($D$2:D1016,D1016,$F$2:F1016,F1016)-1=1),X1016,
IF(AND(F1016="Peretoe teenus",H1016&lt;[2]an!$M$37,S1016&lt;&gt;"kahepoolne vajaduspõhine",RANK(D1016,$D1016:$D1016)+COUNTIFS($D$2:D1016,D1016,$F$2:F1016,F1016)-1&gt;1),"",
IF(AND(F1016="Peretoe teenus",H1016&lt;[2]an!$M$37,S1016="kahepoolne vajaduspõhine",U1016="",RANK(D1016,$D1016:$D1016)+COUNTIFS($D$2:D1016,D1016,$F$2:F1016,F1016)-1=1),X1016,
IF(AND(F1016="Peretoe teenus",H1016&lt;[2]an!$M$37,S1016="kahepoolne vajaduspõhine",U1016="",RANK(D1016,$D1016:$D1016)+COUNTIFS($D$2:D1016,D1016,$F$2:F1016,F1016)-1&gt;1),"",
IF(AND(F1016="Peretoe teenus",H1016&lt;[2]an!$M$37,S1016="kahepoolne vajaduspõhine",U1016&lt;[2]an!$M$37,RANK(D1016,$D1016:$D1016)+COUNTIFS($D$2:D1016,D1016,$F$2:F1016,F1016)-1=1),X1016,
IF(AND(F1016="Peretoe teenus",H1016&lt;[2]an!$M$37,S1016="kahepoolne vajaduspõhine",U1016&lt;[2]an!$M$37,RANK(D1016,$D1016:$D1016)+COUNTIFS($D$2:D1016,D1016,$F$2:F1016,F1016)-1&gt;1),"",
IF(AND(F1016="Peretoe teenus",H1016&lt;[2]an!$M$37,S1016="kahepoolne vajaduspõhine",U1016&gt;=[2]an!$M$37,U1016&lt;=[2]an!$M$38,RANK(D1016,$D1016:$D1016)+COUNTIFS($D$2:D1016,D1016,$F$2:F1016,F1016)-1=1),
((EOMONTH(U1016,0)-U1016+1)*X1016)/DAY(EOMONTH(U1016,0))+(DAY(U1016)-1)*100/DAY(EOMONTH(U1016,0)),
IF(AND(F1016="Peretoe teenus",H1016&lt;[2]an!$M$37,S1016="kahepoolne vajaduspõhine",U1016&gt;=[2]an!$M$37,U1016&lt;=[2]an!$M$38,RANK(D1016,$D1016:$D1016)+COUNTIFS($D$2:D1016,D1016,$F$2:F1016,F1016)-1&gt;1),"",
IF(AND(F1016="Peretoe teenus",H1016&lt;[2]an!$M$37,S1016="kahepoolne vajaduspõhine",U1016&gt;[2]an!$M$38,RANK(D1016,$D1016:$D1016)+COUNTIFS($D$2:D1016,D1016,$F$2:F1016,F1016)-1=1),X1016,
IF(AND(F1016="Peretoe teenus",H1016&lt;[2]an!$M$37,S1016="kahepoolne vajaduspõhine",U1016&gt;[2]an!$M$38,RANK(D1016,$D1016:$D1016)+COUNTIFS($D$2:D1016,D1016,$F$2:F1016,F1016)-1&gt;1),"",X1016*W1016)))))))))))))),"")</f>
        <v/>
      </c>
      <c r="Z1016" s="18" t="str">
        <f t="shared" si="46"/>
        <v/>
      </c>
      <c r="AA1016" s="19" t="str">
        <f>IFERROR(VLOOKUP(E1016,[2]an!$A$3:$B$81,2,FALSE),"")</f>
        <v/>
      </c>
      <c r="AB1016" s="19" t="str">
        <f>IFERROR(VLOOKUP(AA1016,[2]an!$C$2:$D$16,2,FALSE),"")</f>
        <v/>
      </c>
      <c r="AC1016" s="20"/>
      <c r="AD1016" s="21" t="str">
        <f>IF(A1016=[2]an!$F$36,VLOOKUP([2]an!$F$36,[2]an!$F$36:$H$36,3,FALSE),IF(A1016=[2]an!$F$35,VLOOKUP([2]an!$F$35,[2]an!$F$35:$H$35,3,FALSE),IF(A1016=[2]an!$F$33,VLOOKUP([2]an!$F$33,[2]an!$F$33:$H$33,3,FALSE),IF(A1016=[2]an!$F$31,VLOOKUP([2]an!$F$31,[2]an!$F$31:$H$31,3,FALSE),""))))</f>
        <v/>
      </c>
    </row>
    <row r="1017" spans="6:30" x14ac:dyDescent="0.2">
      <c r="F1017" s="10"/>
      <c r="G1017" s="8" t="str">
        <f t="shared" si="47"/>
        <v/>
      </c>
      <c r="H1017" s="13"/>
      <c r="K1017" s="13"/>
      <c r="L1017" s="10"/>
      <c r="M1017" s="10"/>
      <c r="S1017" s="8" t="str">
        <f>IFERROR(VLOOKUP(D1017,[1]peretoe_teenus!$A$2:$L$2000,5,FALSE),"")</f>
        <v/>
      </c>
      <c r="U1017" s="13"/>
      <c r="V1017" s="15" t="str" cm="1">
        <f t="array" ref="V1017">IFERROR(IF(AND(F1017="Tugigrupp",RANK(K1017,$K1017:$K1017)+COUNTIFS($K$2:K1017,K1017,$L$2:L1017,L1017,$M$2:M1017,M1017,$I$2:I1017,I1017,$G$2:G1017,G1017,$F$2:F1017,F1017)-1=1),SUMPRODUCT(($F$2:$F$4154=F1017)*($G$2:$G$4154=G1017)*($K$2:$K$4154=K1017)*($I$2:$I$4154=I1017)*($L$2:$L$4154=L1017)*($M$2:$M$4154=M1017)),""),"")</f>
        <v/>
      </c>
      <c r="W1017" s="15" t="str">
        <f t="shared" si="45"/>
        <v/>
      </c>
      <c r="X1017" s="16" t="str">
        <f>IF(AND(A1017=[2]an!$G$38,F1017=[2]an!$E$40),[2]an!$G$40,IF(AND(A1017=[2]an!$G$38,F1017=[2]an!$E$41),[2]an!$G$41,IF(AND(A1017=[2]an!$G$38,F1017=[2]an!$E$39,H1017&gt;=[2]an!$M$37),[2]an!$G$39,
IF(AND(A1017=[2]an!$G$38,F1017=[2]an!$E$39,H1017&lt;[2]an!$M$37,S1017="kahepoolne vajaduspõhine",U1017=""),[2]an!$M$40,
IF(AND(A1017=[2]an!$G$38,F1017=[2]an!$E$39,H1017&lt;[2]an!$M$37,S1017="kahepoolne vajaduspõhine",U1017&lt;&gt;""),[2]an!$G$39,
IF(AND(A1017=[2]an!$G$38,F1017=[2]an!$E$39,H1017&lt;[2]an!$M$37,S1017&lt;&gt;"kahepoolne vajaduspõhine"),[2]an!$G$39,
IF(AND(A1017=[2]an!$G$38,F1017=[2]an!$E$42),[2]an!$G$42,
IF(AND(A1017=[2]an!$H$38,F1017=[2]an!$E$40),[2]an!$H$40,IF(AND(A1017=[2]an!$H$38,F1017=[2]an!$E$41),[2]an!$H$41,IF(AND(A1017=[2]an!$H$38,F1017=[2]an!$E$39,H1017&gt;=[2]an!$M$37),[2]an!$H$39,
IF(AND(A1017=[2]an!$H$38,F1017=[2]an!$E$39,H1017&lt;[2]an!$M$37,S1017="kahepoolne vajaduspõhine",U1017=""),[2]an!$M$40,
IF(AND(A1017=[2]an!$H$38,F1017=[2]an!$E$39,H1017&lt;[2]an!$M$37,S1017="kahepoolne vajaduspõhine",U1017&lt;&gt;""),[2]an!$H$39,
IF(AND(A1017=[2]an!$H$38,F1017=[2]an!$E$39,H1017&lt;[2]an!$M$37,S1017&lt;&gt;"kahepoolne vajaduspõhine"),[2]an!$H$39,
IF(AND(A1017=[2]an!$H$38,F1017=[2]an!$E$42),[2]an!$H$42,
IF(AND(A1017=[2]an!$I$38,F1017=[2]an!$E$40),[2]an!$I$40,IF(AND(A1017=[2]an!$I$38,F1017=[2]an!$E$41),[2]an!$I$41,IF(AND(A1017=[2]an!$I$38,F1017=[2]an!$E$39,H1017&gt;=[2]an!$M$37),[2]an!$I$39,
IF(AND(A1017=[2]an!$I$38,F1017=[2]an!$E$39,H1017&lt;[2]an!$M$37,S1017="kahepoolne vajaduspõhine",U1017=""),[2]an!$M$40,
IF(AND(A1017=[2]an!$I$38,F1017=[2]an!$E$39,H1017&lt;[2]an!$M$37,S1017="kahepoolne vajaduspõhine",U1017&lt;&gt;""),[2]an!$I$39,
IF(AND(A1017=[2]an!$I$38,F1017=[2]an!$E$39,H1017&lt;[2]an!$M$37,S1017&lt;&gt;"kahepoolne vajaduspõhine"),[2]an!$I$39,
IF(AND(A1017=[2]an!$I$38,F1017=[2]an!$E$42),[2]an!$I$42,
IF(AND(A1017=[2]an!$J$38,F1017=[2]an!$E$40),[2]an!$J$40,IF(AND(A1017=[2]an!$J$38,F1017=[2]an!$E$41),[2]an!$J$41,IF(AND(A1017=[2]an!$J$38,F1017=[2]an!$E$39,H1017&gt;=[2]an!$M$37),[2]an!$J$39,
IF(AND(A1017=[2]an!$J$38,F1017=[2]an!$E$39,H1017&lt;[2]an!$M$37,S1017="kahepoolne vajaduspõhine",U1017=""),[2]an!$M$40,
IF(AND(A1017=[2]an!$J$38,F1017=[2]an!$E$39,H1017&lt;[2]an!$M$37,S1017="kahepoolne vajaduspõhine",U1017&lt;&gt;""),[2]an!$J$39,
IF(AND(A1017=[2]an!$J$38,F1017=[2]an!$E$39,H1017&lt;[2]an!$M$37,S1017&lt;&gt;"kahepoolne vajaduspõhine"),[2]an!$J$39,
IF(AND(A1017=[2]an!$J$38,F1017=[2]an!$E$42),[2]an!$J$42,""))))))))))))))))))))))))))))</f>
        <v/>
      </c>
      <c r="Y1017" s="17" t="str">
        <f>IFERROR(IF(F1017="Tugigrupp",0,
IF(AND(F1017="Peretoe teenus",H1017&gt;=[2]an!$M$37,RANK(D1017,$D1017:$D1017)+COUNTIFS($D$2:D1017,D1017,$F$2:F1017,F1017)-1&gt;1),"",
IF(AND(F1017="Peretoe teenus",H1017&gt;=[2]an!$M$37,RANK(D1017,$D1017:$D1017)+COUNTIFS($D$2:D1017,D1017,$F$2:F1017,F1017)-1=1,MONTH(H1017)=MONTH(K1017)=TRUE,YEAR(H1017)=YEAR(K1017)=TRUE),((EOMONTH(H1017,0)-H1017+1)*X1017)/DAY(EOMONTH(H1017,0)),
IF(AND(F1017="Peretoe teenus",H1017&gt;=[2]an!$M$37,RANK(D1017,$D1017:$D1017)+COUNTIFS($D$2:D1017,D1017,$F$2:F1017,F1017)-1=1),X1017,
IF(AND(F1017="Peretoe teenus",H1017&lt;[2]an!$M$37,S1017&lt;&gt;"kahepoolne vajaduspõhine",RANK(D1017,$D1017:$D1017)+COUNTIFS($D$2:D1017,D1017,$F$2:F1017,F1017)-1=1),X1017,
IF(AND(F1017="Peretoe teenus",H1017&lt;[2]an!$M$37,S1017&lt;&gt;"kahepoolne vajaduspõhine",RANK(D1017,$D1017:$D1017)+COUNTIFS($D$2:D1017,D1017,$F$2:F1017,F1017)-1&gt;1),"",
IF(AND(F1017="Peretoe teenus",H1017&lt;[2]an!$M$37,S1017="kahepoolne vajaduspõhine",U1017="",RANK(D1017,$D1017:$D1017)+COUNTIFS($D$2:D1017,D1017,$F$2:F1017,F1017)-1=1),X1017,
IF(AND(F1017="Peretoe teenus",H1017&lt;[2]an!$M$37,S1017="kahepoolne vajaduspõhine",U1017="",RANK(D1017,$D1017:$D1017)+COUNTIFS($D$2:D1017,D1017,$F$2:F1017,F1017)-1&gt;1),"",
IF(AND(F1017="Peretoe teenus",H1017&lt;[2]an!$M$37,S1017="kahepoolne vajaduspõhine",U1017&lt;[2]an!$M$37,RANK(D1017,$D1017:$D1017)+COUNTIFS($D$2:D1017,D1017,$F$2:F1017,F1017)-1=1),X1017,
IF(AND(F1017="Peretoe teenus",H1017&lt;[2]an!$M$37,S1017="kahepoolne vajaduspõhine",U1017&lt;[2]an!$M$37,RANK(D1017,$D1017:$D1017)+COUNTIFS($D$2:D1017,D1017,$F$2:F1017,F1017)-1&gt;1),"",
IF(AND(F1017="Peretoe teenus",H1017&lt;[2]an!$M$37,S1017="kahepoolne vajaduspõhine",U1017&gt;=[2]an!$M$37,U1017&lt;=[2]an!$M$38,RANK(D1017,$D1017:$D1017)+COUNTIFS($D$2:D1017,D1017,$F$2:F1017,F1017)-1=1),
((EOMONTH(U1017,0)-U1017+1)*X1017)/DAY(EOMONTH(U1017,0))+(DAY(U1017)-1)*100/DAY(EOMONTH(U1017,0)),
IF(AND(F1017="Peretoe teenus",H1017&lt;[2]an!$M$37,S1017="kahepoolne vajaduspõhine",U1017&gt;=[2]an!$M$37,U1017&lt;=[2]an!$M$38,RANK(D1017,$D1017:$D1017)+COUNTIFS($D$2:D1017,D1017,$F$2:F1017,F1017)-1&gt;1),"",
IF(AND(F1017="Peretoe teenus",H1017&lt;[2]an!$M$37,S1017="kahepoolne vajaduspõhine",U1017&gt;[2]an!$M$38,RANK(D1017,$D1017:$D1017)+COUNTIFS($D$2:D1017,D1017,$F$2:F1017,F1017)-1=1),X1017,
IF(AND(F1017="Peretoe teenus",H1017&lt;[2]an!$M$37,S1017="kahepoolne vajaduspõhine",U1017&gt;[2]an!$M$38,RANK(D1017,$D1017:$D1017)+COUNTIFS($D$2:D1017,D1017,$F$2:F1017,F1017)-1&gt;1),"",X1017*W1017)))))))))))))),"")</f>
        <v/>
      </c>
      <c r="Z1017" s="18" t="str">
        <f t="shared" si="46"/>
        <v/>
      </c>
      <c r="AA1017" s="19" t="str">
        <f>IFERROR(VLOOKUP(E1017,[2]an!$A$3:$B$81,2,FALSE),"")</f>
        <v/>
      </c>
      <c r="AB1017" s="19" t="str">
        <f>IFERROR(VLOOKUP(AA1017,[2]an!$C$2:$D$16,2,FALSE),"")</f>
        <v/>
      </c>
      <c r="AC1017" s="20"/>
      <c r="AD1017" s="21" t="str">
        <f>IF(A1017=[2]an!$F$36,VLOOKUP([2]an!$F$36,[2]an!$F$36:$H$36,3,FALSE),IF(A1017=[2]an!$F$35,VLOOKUP([2]an!$F$35,[2]an!$F$35:$H$35,3,FALSE),IF(A1017=[2]an!$F$33,VLOOKUP([2]an!$F$33,[2]an!$F$33:$H$33,3,FALSE),IF(A1017=[2]an!$F$31,VLOOKUP([2]an!$F$31,[2]an!$F$31:$H$31,3,FALSE),""))))</f>
        <v/>
      </c>
    </row>
    <row r="1018" spans="6:30" x14ac:dyDescent="0.2">
      <c r="F1018" s="10"/>
      <c r="G1018" s="8" t="str">
        <f t="shared" si="47"/>
        <v/>
      </c>
      <c r="H1018" s="13"/>
      <c r="K1018" s="13"/>
      <c r="L1018" s="10"/>
      <c r="M1018" s="10"/>
      <c r="S1018" s="8" t="str">
        <f>IFERROR(VLOOKUP(D1018,[1]peretoe_teenus!$A$2:$L$2000,5,FALSE),"")</f>
        <v/>
      </c>
      <c r="U1018" s="13"/>
      <c r="V1018" s="15" t="str" cm="1">
        <f t="array" ref="V1018">IFERROR(IF(AND(F1018="Tugigrupp",RANK(K1018,$K1018:$K1018)+COUNTIFS($K$2:K1018,K1018,$L$2:L1018,L1018,$M$2:M1018,M1018,$I$2:I1018,I1018,$G$2:G1018,G1018,$F$2:F1018,F1018)-1=1),SUMPRODUCT(($F$2:$F$4154=F1018)*($G$2:$G$4154=G1018)*($K$2:$K$4154=K1018)*($I$2:$I$4154=I1018)*($L$2:$L$4154=L1018)*($M$2:$M$4154=M1018)),""),"")</f>
        <v/>
      </c>
      <c r="W1018" s="15" t="str">
        <f t="shared" si="45"/>
        <v/>
      </c>
      <c r="X1018" s="16" t="str">
        <f>IF(AND(A1018=[2]an!$G$38,F1018=[2]an!$E$40),[2]an!$G$40,IF(AND(A1018=[2]an!$G$38,F1018=[2]an!$E$41),[2]an!$G$41,IF(AND(A1018=[2]an!$G$38,F1018=[2]an!$E$39,H1018&gt;=[2]an!$M$37),[2]an!$G$39,
IF(AND(A1018=[2]an!$G$38,F1018=[2]an!$E$39,H1018&lt;[2]an!$M$37,S1018="kahepoolne vajaduspõhine",U1018=""),[2]an!$M$40,
IF(AND(A1018=[2]an!$G$38,F1018=[2]an!$E$39,H1018&lt;[2]an!$M$37,S1018="kahepoolne vajaduspõhine",U1018&lt;&gt;""),[2]an!$G$39,
IF(AND(A1018=[2]an!$G$38,F1018=[2]an!$E$39,H1018&lt;[2]an!$M$37,S1018&lt;&gt;"kahepoolne vajaduspõhine"),[2]an!$G$39,
IF(AND(A1018=[2]an!$G$38,F1018=[2]an!$E$42),[2]an!$G$42,
IF(AND(A1018=[2]an!$H$38,F1018=[2]an!$E$40),[2]an!$H$40,IF(AND(A1018=[2]an!$H$38,F1018=[2]an!$E$41),[2]an!$H$41,IF(AND(A1018=[2]an!$H$38,F1018=[2]an!$E$39,H1018&gt;=[2]an!$M$37),[2]an!$H$39,
IF(AND(A1018=[2]an!$H$38,F1018=[2]an!$E$39,H1018&lt;[2]an!$M$37,S1018="kahepoolne vajaduspõhine",U1018=""),[2]an!$M$40,
IF(AND(A1018=[2]an!$H$38,F1018=[2]an!$E$39,H1018&lt;[2]an!$M$37,S1018="kahepoolne vajaduspõhine",U1018&lt;&gt;""),[2]an!$H$39,
IF(AND(A1018=[2]an!$H$38,F1018=[2]an!$E$39,H1018&lt;[2]an!$M$37,S1018&lt;&gt;"kahepoolne vajaduspõhine"),[2]an!$H$39,
IF(AND(A1018=[2]an!$H$38,F1018=[2]an!$E$42),[2]an!$H$42,
IF(AND(A1018=[2]an!$I$38,F1018=[2]an!$E$40),[2]an!$I$40,IF(AND(A1018=[2]an!$I$38,F1018=[2]an!$E$41),[2]an!$I$41,IF(AND(A1018=[2]an!$I$38,F1018=[2]an!$E$39,H1018&gt;=[2]an!$M$37),[2]an!$I$39,
IF(AND(A1018=[2]an!$I$38,F1018=[2]an!$E$39,H1018&lt;[2]an!$M$37,S1018="kahepoolne vajaduspõhine",U1018=""),[2]an!$M$40,
IF(AND(A1018=[2]an!$I$38,F1018=[2]an!$E$39,H1018&lt;[2]an!$M$37,S1018="kahepoolne vajaduspõhine",U1018&lt;&gt;""),[2]an!$I$39,
IF(AND(A1018=[2]an!$I$38,F1018=[2]an!$E$39,H1018&lt;[2]an!$M$37,S1018&lt;&gt;"kahepoolne vajaduspõhine"),[2]an!$I$39,
IF(AND(A1018=[2]an!$I$38,F1018=[2]an!$E$42),[2]an!$I$42,
IF(AND(A1018=[2]an!$J$38,F1018=[2]an!$E$40),[2]an!$J$40,IF(AND(A1018=[2]an!$J$38,F1018=[2]an!$E$41),[2]an!$J$41,IF(AND(A1018=[2]an!$J$38,F1018=[2]an!$E$39,H1018&gt;=[2]an!$M$37),[2]an!$J$39,
IF(AND(A1018=[2]an!$J$38,F1018=[2]an!$E$39,H1018&lt;[2]an!$M$37,S1018="kahepoolne vajaduspõhine",U1018=""),[2]an!$M$40,
IF(AND(A1018=[2]an!$J$38,F1018=[2]an!$E$39,H1018&lt;[2]an!$M$37,S1018="kahepoolne vajaduspõhine",U1018&lt;&gt;""),[2]an!$J$39,
IF(AND(A1018=[2]an!$J$38,F1018=[2]an!$E$39,H1018&lt;[2]an!$M$37,S1018&lt;&gt;"kahepoolne vajaduspõhine"),[2]an!$J$39,
IF(AND(A1018=[2]an!$J$38,F1018=[2]an!$E$42),[2]an!$J$42,""))))))))))))))))))))))))))))</f>
        <v/>
      </c>
      <c r="Y1018" s="17" t="str">
        <f>IFERROR(IF(F1018="Tugigrupp",0,
IF(AND(F1018="Peretoe teenus",H1018&gt;=[2]an!$M$37,RANK(D1018,$D1018:$D1018)+COUNTIFS($D$2:D1018,D1018,$F$2:F1018,F1018)-1&gt;1),"",
IF(AND(F1018="Peretoe teenus",H1018&gt;=[2]an!$M$37,RANK(D1018,$D1018:$D1018)+COUNTIFS($D$2:D1018,D1018,$F$2:F1018,F1018)-1=1,MONTH(H1018)=MONTH(K1018)=TRUE,YEAR(H1018)=YEAR(K1018)=TRUE),((EOMONTH(H1018,0)-H1018+1)*X1018)/DAY(EOMONTH(H1018,0)),
IF(AND(F1018="Peretoe teenus",H1018&gt;=[2]an!$M$37,RANK(D1018,$D1018:$D1018)+COUNTIFS($D$2:D1018,D1018,$F$2:F1018,F1018)-1=1),X1018,
IF(AND(F1018="Peretoe teenus",H1018&lt;[2]an!$M$37,S1018&lt;&gt;"kahepoolne vajaduspõhine",RANK(D1018,$D1018:$D1018)+COUNTIFS($D$2:D1018,D1018,$F$2:F1018,F1018)-1=1),X1018,
IF(AND(F1018="Peretoe teenus",H1018&lt;[2]an!$M$37,S1018&lt;&gt;"kahepoolne vajaduspõhine",RANK(D1018,$D1018:$D1018)+COUNTIFS($D$2:D1018,D1018,$F$2:F1018,F1018)-1&gt;1),"",
IF(AND(F1018="Peretoe teenus",H1018&lt;[2]an!$M$37,S1018="kahepoolne vajaduspõhine",U1018="",RANK(D1018,$D1018:$D1018)+COUNTIFS($D$2:D1018,D1018,$F$2:F1018,F1018)-1=1),X1018,
IF(AND(F1018="Peretoe teenus",H1018&lt;[2]an!$M$37,S1018="kahepoolne vajaduspõhine",U1018="",RANK(D1018,$D1018:$D1018)+COUNTIFS($D$2:D1018,D1018,$F$2:F1018,F1018)-1&gt;1),"",
IF(AND(F1018="Peretoe teenus",H1018&lt;[2]an!$M$37,S1018="kahepoolne vajaduspõhine",U1018&lt;[2]an!$M$37,RANK(D1018,$D1018:$D1018)+COUNTIFS($D$2:D1018,D1018,$F$2:F1018,F1018)-1=1),X1018,
IF(AND(F1018="Peretoe teenus",H1018&lt;[2]an!$M$37,S1018="kahepoolne vajaduspõhine",U1018&lt;[2]an!$M$37,RANK(D1018,$D1018:$D1018)+COUNTIFS($D$2:D1018,D1018,$F$2:F1018,F1018)-1&gt;1),"",
IF(AND(F1018="Peretoe teenus",H1018&lt;[2]an!$M$37,S1018="kahepoolne vajaduspõhine",U1018&gt;=[2]an!$M$37,U1018&lt;=[2]an!$M$38,RANK(D1018,$D1018:$D1018)+COUNTIFS($D$2:D1018,D1018,$F$2:F1018,F1018)-1=1),
((EOMONTH(U1018,0)-U1018+1)*X1018)/DAY(EOMONTH(U1018,0))+(DAY(U1018)-1)*100/DAY(EOMONTH(U1018,0)),
IF(AND(F1018="Peretoe teenus",H1018&lt;[2]an!$M$37,S1018="kahepoolne vajaduspõhine",U1018&gt;=[2]an!$M$37,U1018&lt;=[2]an!$M$38,RANK(D1018,$D1018:$D1018)+COUNTIFS($D$2:D1018,D1018,$F$2:F1018,F1018)-1&gt;1),"",
IF(AND(F1018="Peretoe teenus",H1018&lt;[2]an!$M$37,S1018="kahepoolne vajaduspõhine",U1018&gt;[2]an!$M$38,RANK(D1018,$D1018:$D1018)+COUNTIFS($D$2:D1018,D1018,$F$2:F1018,F1018)-1=1),X1018,
IF(AND(F1018="Peretoe teenus",H1018&lt;[2]an!$M$37,S1018="kahepoolne vajaduspõhine",U1018&gt;[2]an!$M$38,RANK(D1018,$D1018:$D1018)+COUNTIFS($D$2:D1018,D1018,$F$2:F1018,F1018)-1&gt;1),"",X1018*W1018)))))))))))))),"")</f>
        <v/>
      </c>
      <c r="Z1018" s="18" t="str">
        <f t="shared" si="46"/>
        <v/>
      </c>
      <c r="AA1018" s="19" t="str">
        <f>IFERROR(VLOOKUP(E1018,[2]an!$A$3:$B$81,2,FALSE),"")</f>
        <v/>
      </c>
      <c r="AB1018" s="19" t="str">
        <f>IFERROR(VLOOKUP(AA1018,[2]an!$C$2:$D$16,2,FALSE),"")</f>
        <v/>
      </c>
      <c r="AC1018" s="20"/>
      <c r="AD1018" s="21" t="str">
        <f>IF(A1018=[2]an!$F$36,VLOOKUP([2]an!$F$36,[2]an!$F$36:$H$36,3,FALSE),IF(A1018=[2]an!$F$35,VLOOKUP([2]an!$F$35,[2]an!$F$35:$H$35,3,FALSE),IF(A1018=[2]an!$F$33,VLOOKUP([2]an!$F$33,[2]an!$F$33:$H$33,3,FALSE),IF(A1018=[2]an!$F$31,VLOOKUP([2]an!$F$31,[2]an!$F$31:$H$31,3,FALSE),""))))</f>
        <v/>
      </c>
    </row>
    <row r="1019" spans="6:30" x14ac:dyDescent="0.2">
      <c r="F1019" s="10"/>
      <c r="G1019" s="8" t="str">
        <f t="shared" si="47"/>
        <v/>
      </c>
      <c r="H1019" s="13"/>
      <c r="K1019" s="13"/>
      <c r="L1019" s="10"/>
      <c r="M1019" s="10"/>
      <c r="S1019" s="8" t="str">
        <f>IFERROR(VLOOKUP(D1019,[1]peretoe_teenus!$A$2:$L$2000,5,FALSE),"")</f>
        <v/>
      </c>
      <c r="U1019" s="13"/>
      <c r="V1019" s="15" t="str" cm="1">
        <f t="array" ref="V1019">IFERROR(IF(AND(F1019="Tugigrupp",RANK(K1019,$K1019:$K1019)+COUNTIFS($K$2:K1019,K1019,$L$2:L1019,L1019,$M$2:M1019,M1019,$I$2:I1019,I1019,$G$2:G1019,G1019,$F$2:F1019,F1019)-1=1),SUMPRODUCT(($F$2:$F$4154=F1019)*($G$2:$G$4154=G1019)*($K$2:$K$4154=K1019)*($I$2:$I$4154=I1019)*($L$2:$L$4154=L1019)*($M$2:$M$4154=M1019)),""),"")</f>
        <v/>
      </c>
      <c r="W1019" s="15" t="str">
        <f t="shared" si="45"/>
        <v/>
      </c>
      <c r="X1019" s="16" t="str">
        <f>IF(AND(A1019=[2]an!$G$38,F1019=[2]an!$E$40),[2]an!$G$40,IF(AND(A1019=[2]an!$G$38,F1019=[2]an!$E$41),[2]an!$G$41,IF(AND(A1019=[2]an!$G$38,F1019=[2]an!$E$39,H1019&gt;=[2]an!$M$37),[2]an!$G$39,
IF(AND(A1019=[2]an!$G$38,F1019=[2]an!$E$39,H1019&lt;[2]an!$M$37,S1019="kahepoolne vajaduspõhine",U1019=""),[2]an!$M$40,
IF(AND(A1019=[2]an!$G$38,F1019=[2]an!$E$39,H1019&lt;[2]an!$M$37,S1019="kahepoolne vajaduspõhine",U1019&lt;&gt;""),[2]an!$G$39,
IF(AND(A1019=[2]an!$G$38,F1019=[2]an!$E$39,H1019&lt;[2]an!$M$37,S1019&lt;&gt;"kahepoolne vajaduspõhine"),[2]an!$G$39,
IF(AND(A1019=[2]an!$G$38,F1019=[2]an!$E$42),[2]an!$G$42,
IF(AND(A1019=[2]an!$H$38,F1019=[2]an!$E$40),[2]an!$H$40,IF(AND(A1019=[2]an!$H$38,F1019=[2]an!$E$41),[2]an!$H$41,IF(AND(A1019=[2]an!$H$38,F1019=[2]an!$E$39,H1019&gt;=[2]an!$M$37),[2]an!$H$39,
IF(AND(A1019=[2]an!$H$38,F1019=[2]an!$E$39,H1019&lt;[2]an!$M$37,S1019="kahepoolne vajaduspõhine",U1019=""),[2]an!$M$40,
IF(AND(A1019=[2]an!$H$38,F1019=[2]an!$E$39,H1019&lt;[2]an!$M$37,S1019="kahepoolne vajaduspõhine",U1019&lt;&gt;""),[2]an!$H$39,
IF(AND(A1019=[2]an!$H$38,F1019=[2]an!$E$39,H1019&lt;[2]an!$M$37,S1019&lt;&gt;"kahepoolne vajaduspõhine"),[2]an!$H$39,
IF(AND(A1019=[2]an!$H$38,F1019=[2]an!$E$42),[2]an!$H$42,
IF(AND(A1019=[2]an!$I$38,F1019=[2]an!$E$40),[2]an!$I$40,IF(AND(A1019=[2]an!$I$38,F1019=[2]an!$E$41),[2]an!$I$41,IF(AND(A1019=[2]an!$I$38,F1019=[2]an!$E$39,H1019&gt;=[2]an!$M$37),[2]an!$I$39,
IF(AND(A1019=[2]an!$I$38,F1019=[2]an!$E$39,H1019&lt;[2]an!$M$37,S1019="kahepoolne vajaduspõhine",U1019=""),[2]an!$M$40,
IF(AND(A1019=[2]an!$I$38,F1019=[2]an!$E$39,H1019&lt;[2]an!$M$37,S1019="kahepoolne vajaduspõhine",U1019&lt;&gt;""),[2]an!$I$39,
IF(AND(A1019=[2]an!$I$38,F1019=[2]an!$E$39,H1019&lt;[2]an!$M$37,S1019&lt;&gt;"kahepoolne vajaduspõhine"),[2]an!$I$39,
IF(AND(A1019=[2]an!$I$38,F1019=[2]an!$E$42),[2]an!$I$42,
IF(AND(A1019=[2]an!$J$38,F1019=[2]an!$E$40),[2]an!$J$40,IF(AND(A1019=[2]an!$J$38,F1019=[2]an!$E$41),[2]an!$J$41,IF(AND(A1019=[2]an!$J$38,F1019=[2]an!$E$39,H1019&gt;=[2]an!$M$37),[2]an!$J$39,
IF(AND(A1019=[2]an!$J$38,F1019=[2]an!$E$39,H1019&lt;[2]an!$M$37,S1019="kahepoolne vajaduspõhine",U1019=""),[2]an!$M$40,
IF(AND(A1019=[2]an!$J$38,F1019=[2]an!$E$39,H1019&lt;[2]an!$M$37,S1019="kahepoolne vajaduspõhine",U1019&lt;&gt;""),[2]an!$J$39,
IF(AND(A1019=[2]an!$J$38,F1019=[2]an!$E$39,H1019&lt;[2]an!$M$37,S1019&lt;&gt;"kahepoolne vajaduspõhine"),[2]an!$J$39,
IF(AND(A1019=[2]an!$J$38,F1019=[2]an!$E$42),[2]an!$J$42,""))))))))))))))))))))))))))))</f>
        <v/>
      </c>
      <c r="Y1019" s="17" t="str">
        <f>IFERROR(IF(F1019="Tugigrupp",0,
IF(AND(F1019="Peretoe teenus",H1019&gt;=[2]an!$M$37,RANK(D1019,$D1019:$D1019)+COUNTIFS($D$2:D1019,D1019,$F$2:F1019,F1019)-1&gt;1),"",
IF(AND(F1019="Peretoe teenus",H1019&gt;=[2]an!$M$37,RANK(D1019,$D1019:$D1019)+COUNTIFS($D$2:D1019,D1019,$F$2:F1019,F1019)-1=1,MONTH(H1019)=MONTH(K1019)=TRUE,YEAR(H1019)=YEAR(K1019)=TRUE),((EOMONTH(H1019,0)-H1019+1)*X1019)/DAY(EOMONTH(H1019,0)),
IF(AND(F1019="Peretoe teenus",H1019&gt;=[2]an!$M$37,RANK(D1019,$D1019:$D1019)+COUNTIFS($D$2:D1019,D1019,$F$2:F1019,F1019)-1=1),X1019,
IF(AND(F1019="Peretoe teenus",H1019&lt;[2]an!$M$37,S1019&lt;&gt;"kahepoolne vajaduspõhine",RANK(D1019,$D1019:$D1019)+COUNTIFS($D$2:D1019,D1019,$F$2:F1019,F1019)-1=1),X1019,
IF(AND(F1019="Peretoe teenus",H1019&lt;[2]an!$M$37,S1019&lt;&gt;"kahepoolne vajaduspõhine",RANK(D1019,$D1019:$D1019)+COUNTIFS($D$2:D1019,D1019,$F$2:F1019,F1019)-1&gt;1),"",
IF(AND(F1019="Peretoe teenus",H1019&lt;[2]an!$M$37,S1019="kahepoolne vajaduspõhine",U1019="",RANK(D1019,$D1019:$D1019)+COUNTIFS($D$2:D1019,D1019,$F$2:F1019,F1019)-1=1),X1019,
IF(AND(F1019="Peretoe teenus",H1019&lt;[2]an!$M$37,S1019="kahepoolne vajaduspõhine",U1019="",RANK(D1019,$D1019:$D1019)+COUNTIFS($D$2:D1019,D1019,$F$2:F1019,F1019)-1&gt;1),"",
IF(AND(F1019="Peretoe teenus",H1019&lt;[2]an!$M$37,S1019="kahepoolne vajaduspõhine",U1019&lt;[2]an!$M$37,RANK(D1019,$D1019:$D1019)+COUNTIFS($D$2:D1019,D1019,$F$2:F1019,F1019)-1=1),X1019,
IF(AND(F1019="Peretoe teenus",H1019&lt;[2]an!$M$37,S1019="kahepoolne vajaduspõhine",U1019&lt;[2]an!$M$37,RANK(D1019,$D1019:$D1019)+COUNTIFS($D$2:D1019,D1019,$F$2:F1019,F1019)-1&gt;1),"",
IF(AND(F1019="Peretoe teenus",H1019&lt;[2]an!$M$37,S1019="kahepoolne vajaduspõhine",U1019&gt;=[2]an!$M$37,U1019&lt;=[2]an!$M$38,RANK(D1019,$D1019:$D1019)+COUNTIFS($D$2:D1019,D1019,$F$2:F1019,F1019)-1=1),
((EOMONTH(U1019,0)-U1019+1)*X1019)/DAY(EOMONTH(U1019,0))+(DAY(U1019)-1)*100/DAY(EOMONTH(U1019,0)),
IF(AND(F1019="Peretoe teenus",H1019&lt;[2]an!$M$37,S1019="kahepoolne vajaduspõhine",U1019&gt;=[2]an!$M$37,U1019&lt;=[2]an!$M$38,RANK(D1019,$D1019:$D1019)+COUNTIFS($D$2:D1019,D1019,$F$2:F1019,F1019)-1&gt;1),"",
IF(AND(F1019="Peretoe teenus",H1019&lt;[2]an!$M$37,S1019="kahepoolne vajaduspõhine",U1019&gt;[2]an!$M$38,RANK(D1019,$D1019:$D1019)+COUNTIFS($D$2:D1019,D1019,$F$2:F1019,F1019)-1=1),X1019,
IF(AND(F1019="Peretoe teenus",H1019&lt;[2]an!$M$37,S1019="kahepoolne vajaduspõhine",U1019&gt;[2]an!$M$38,RANK(D1019,$D1019:$D1019)+COUNTIFS($D$2:D1019,D1019,$F$2:F1019,F1019)-1&gt;1),"",X1019*W1019)))))))))))))),"")</f>
        <v/>
      </c>
      <c r="Z1019" s="18" t="str">
        <f t="shared" si="46"/>
        <v/>
      </c>
      <c r="AA1019" s="19" t="str">
        <f>IFERROR(VLOOKUP(E1019,[2]an!$A$3:$B$81,2,FALSE),"")</f>
        <v/>
      </c>
      <c r="AB1019" s="19" t="str">
        <f>IFERROR(VLOOKUP(AA1019,[2]an!$C$2:$D$16,2,FALSE),"")</f>
        <v/>
      </c>
      <c r="AC1019" s="20"/>
      <c r="AD1019" s="21" t="str">
        <f>IF(A1019=[2]an!$F$36,VLOOKUP([2]an!$F$36,[2]an!$F$36:$H$36,3,FALSE),IF(A1019=[2]an!$F$35,VLOOKUP([2]an!$F$35,[2]an!$F$35:$H$35,3,FALSE),IF(A1019=[2]an!$F$33,VLOOKUP([2]an!$F$33,[2]an!$F$33:$H$33,3,FALSE),IF(A1019=[2]an!$F$31,VLOOKUP([2]an!$F$31,[2]an!$F$31:$H$31,3,FALSE),""))))</f>
        <v/>
      </c>
    </row>
    <row r="1020" spans="6:30" x14ac:dyDescent="0.2">
      <c r="F1020" s="10"/>
      <c r="G1020" s="8" t="str">
        <f t="shared" si="47"/>
        <v/>
      </c>
      <c r="H1020" s="13"/>
      <c r="K1020" s="13"/>
      <c r="L1020" s="10"/>
      <c r="M1020" s="10"/>
      <c r="S1020" s="8" t="str">
        <f>IFERROR(VLOOKUP(D1020,[1]peretoe_teenus!$A$2:$L$2000,5,FALSE),"")</f>
        <v/>
      </c>
      <c r="U1020" s="13"/>
      <c r="V1020" s="15" t="str" cm="1">
        <f t="array" ref="V1020">IFERROR(IF(AND(F1020="Tugigrupp",RANK(K1020,$K1020:$K1020)+COUNTIFS($K$2:K1020,K1020,$L$2:L1020,L1020,$M$2:M1020,M1020,$I$2:I1020,I1020,$G$2:G1020,G1020,$F$2:F1020,F1020)-1=1),SUMPRODUCT(($F$2:$F$4154=F1020)*($G$2:$G$4154=G1020)*($K$2:$K$4154=K1020)*($I$2:$I$4154=I1020)*($L$2:$L$4154=L1020)*($M$2:$M$4154=M1020)),""),"")</f>
        <v/>
      </c>
      <c r="W1020" s="15" t="str">
        <f t="shared" si="45"/>
        <v/>
      </c>
      <c r="X1020" s="16" t="str">
        <f>IF(AND(A1020=[2]an!$G$38,F1020=[2]an!$E$40),[2]an!$G$40,IF(AND(A1020=[2]an!$G$38,F1020=[2]an!$E$41),[2]an!$G$41,IF(AND(A1020=[2]an!$G$38,F1020=[2]an!$E$39,H1020&gt;=[2]an!$M$37),[2]an!$G$39,
IF(AND(A1020=[2]an!$G$38,F1020=[2]an!$E$39,H1020&lt;[2]an!$M$37,S1020="kahepoolne vajaduspõhine",U1020=""),[2]an!$M$40,
IF(AND(A1020=[2]an!$G$38,F1020=[2]an!$E$39,H1020&lt;[2]an!$M$37,S1020="kahepoolne vajaduspõhine",U1020&lt;&gt;""),[2]an!$G$39,
IF(AND(A1020=[2]an!$G$38,F1020=[2]an!$E$39,H1020&lt;[2]an!$M$37,S1020&lt;&gt;"kahepoolne vajaduspõhine"),[2]an!$G$39,
IF(AND(A1020=[2]an!$G$38,F1020=[2]an!$E$42),[2]an!$G$42,
IF(AND(A1020=[2]an!$H$38,F1020=[2]an!$E$40),[2]an!$H$40,IF(AND(A1020=[2]an!$H$38,F1020=[2]an!$E$41),[2]an!$H$41,IF(AND(A1020=[2]an!$H$38,F1020=[2]an!$E$39,H1020&gt;=[2]an!$M$37),[2]an!$H$39,
IF(AND(A1020=[2]an!$H$38,F1020=[2]an!$E$39,H1020&lt;[2]an!$M$37,S1020="kahepoolne vajaduspõhine",U1020=""),[2]an!$M$40,
IF(AND(A1020=[2]an!$H$38,F1020=[2]an!$E$39,H1020&lt;[2]an!$M$37,S1020="kahepoolne vajaduspõhine",U1020&lt;&gt;""),[2]an!$H$39,
IF(AND(A1020=[2]an!$H$38,F1020=[2]an!$E$39,H1020&lt;[2]an!$M$37,S1020&lt;&gt;"kahepoolne vajaduspõhine"),[2]an!$H$39,
IF(AND(A1020=[2]an!$H$38,F1020=[2]an!$E$42),[2]an!$H$42,
IF(AND(A1020=[2]an!$I$38,F1020=[2]an!$E$40),[2]an!$I$40,IF(AND(A1020=[2]an!$I$38,F1020=[2]an!$E$41),[2]an!$I$41,IF(AND(A1020=[2]an!$I$38,F1020=[2]an!$E$39,H1020&gt;=[2]an!$M$37),[2]an!$I$39,
IF(AND(A1020=[2]an!$I$38,F1020=[2]an!$E$39,H1020&lt;[2]an!$M$37,S1020="kahepoolne vajaduspõhine",U1020=""),[2]an!$M$40,
IF(AND(A1020=[2]an!$I$38,F1020=[2]an!$E$39,H1020&lt;[2]an!$M$37,S1020="kahepoolne vajaduspõhine",U1020&lt;&gt;""),[2]an!$I$39,
IF(AND(A1020=[2]an!$I$38,F1020=[2]an!$E$39,H1020&lt;[2]an!$M$37,S1020&lt;&gt;"kahepoolne vajaduspõhine"),[2]an!$I$39,
IF(AND(A1020=[2]an!$I$38,F1020=[2]an!$E$42),[2]an!$I$42,
IF(AND(A1020=[2]an!$J$38,F1020=[2]an!$E$40),[2]an!$J$40,IF(AND(A1020=[2]an!$J$38,F1020=[2]an!$E$41),[2]an!$J$41,IF(AND(A1020=[2]an!$J$38,F1020=[2]an!$E$39,H1020&gt;=[2]an!$M$37),[2]an!$J$39,
IF(AND(A1020=[2]an!$J$38,F1020=[2]an!$E$39,H1020&lt;[2]an!$M$37,S1020="kahepoolne vajaduspõhine",U1020=""),[2]an!$M$40,
IF(AND(A1020=[2]an!$J$38,F1020=[2]an!$E$39,H1020&lt;[2]an!$M$37,S1020="kahepoolne vajaduspõhine",U1020&lt;&gt;""),[2]an!$J$39,
IF(AND(A1020=[2]an!$J$38,F1020=[2]an!$E$39,H1020&lt;[2]an!$M$37,S1020&lt;&gt;"kahepoolne vajaduspõhine"),[2]an!$J$39,
IF(AND(A1020=[2]an!$J$38,F1020=[2]an!$E$42),[2]an!$J$42,""))))))))))))))))))))))))))))</f>
        <v/>
      </c>
      <c r="Y1020" s="17" t="str">
        <f>IFERROR(IF(F1020="Tugigrupp",0,
IF(AND(F1020="Peretoe teenus",H1020&gt;=[2]an!$M$37,RANK(D1020,$D1020:$D1020)+COUNTIFS($D$2:D1020,D1020,$F$2:F1020,F1020)-1&gt;1),"",
IF(AND(F1020="Peretoe teenus",H1020&gt;=[2]an!$M$37,RANK(D1020,$D1020:$D1020)+COUNTIFS($D$2:D1020,D1020,$F$2:F1020,F1020)-1=1,MONTH(H1020)=MONTH(K1020)=TRUE,YEAR(H1020)=YEAR(K1020)=TRUE),((EOMONTH(H1020,0)-H1020+1)*X1020)/DAY(EOMONTH(H1020,0)),
IF(AND(F1020="Peretoe teenus",H1020&gt;=[2]an!$M$37,RANK(D1020,$D1020:$D1020)+COUNTIFS($D$2:D1020,D1020,$F$2:F1020,F1020)-1=1),X1020,
IF(AND(F1020="Peretoe teenus",H1020&lt;[2]an!$M$37,S1020&lt;&gt;"kahepoolne vajaduspõhine",RANK(D1020,$D1020:$D1020)+COUNTIFS($D$2:D1020,D1020,$F$2:F1020,F1020)-1=1),X1020,
IF(AND(F1020="Peretoe teenus",H1020&lt;[2]an!$M$37,S1020&lt;&gt;"kahepoolne vajaduspõhine",RANK(D1020,$D1020:$D1020)+COUNTIFS($D$2:D1020,D1020,$F$2:F1020,F1020)-1&gt;1),"",
IF(AND(F1020="Peretoe teenus",H1020&lt;[2]an!$M$37,S1020="kahepoolne vajaduspõhine",U1020="",RANK(D1020,$D1020:$D1020)+COUNTIFS($D$2:D1020,D1020,$F$2:F1020,F1020)-1=1),X1020,
IF(AND(F1020="Peretoe teenus",H1020&lt;[2]an!$M$37,S1020="kahepoolne vajaduspõhine",U1020="",RANK(D1020,$D1020:$D1020)+COUNTIFS($D$2:D1020,D1020,$F$2:F1020,F1020)-1&gt;1),"",
IF(AND(F1020="Peretoe teenus",H1020&lt;[2]an!$M$37,S1020="kahepoolne vajaduspõhine",U1020&lt;[2]an!$M$37,RANK(D1020,$D1020:$D1020)+COUNTIFS($D$2:D1020,D1020,$F$2:F1020,F1020)-1=1),X1020,
IF(AND(F1020="Peretoe teenus",H1020&lt;[2]an!$M$37,S1020="kahepoolne vajaduspõhine",U1020&lt;[2]an!$M$37,RANK(D1020,$D1020:$D1020)+COUNTIFS($D$2:D1020,D1020,$F$2:F1020,F1020)-1&gt;1),"",
IF(AND(F1020="Peretoe teenus",H1020&lt;[2]an!$M$37,S1020="kahepoolne vajaduspõhine",U1020&gt;=[2]an!$M$37,U1020&lt;=[2]an!$M$38,RANK(D1020,$D1020:$D1020)+COUNTIFS($D$2:D1020,D1020,$F$2:F1020,F1020)-1=1),
((EOMONTH(U1020,0)-U1020+1)*X1020)/DAY(EOMONTH(U1020,0))+(DAY(U1020)-1)*100/DAY(EOMONTH(U1020,0)),
IF(AND(F1020="Peretoe teenus",H1020&lt;[2]an!$M$37,S1020="kahepoolne vajaduspõhine",U1020&gt;=[2]an!$M$37,U1020&lt;=[2]an!$M$38,RANK(D1020,$D1020:$D1020)+COUNTIFS($D$2:D1020,D1020,$F$2:F1020,F1020)-1&gt;1),"",
IF(AND(F1020="Peretoe teenus",H1020&lt;[2]an!$M$37,S1020="kahepoolne vajaduspõhine",U1020&gt;[2]an!$M$38,RANK(D1020,$D1020:$D1020)+COUNTIFS($D$2:D1020,D1020,$F$2:F1020,F1020)-1=1),X1020,
IF(AND(F1020="Peretoe teenus",H1020&lt;[2]an!$M$37,S1020="kahepoolne vajaduspõhine",U1020&gt;[2]an!$M$38,RANK(D1020,$D1020:$D1020)+COUNTIFS($D$2:D1020,D1020,$F$2:F1020,F1020)-1&gt;1),"",X1020*W1020)))))))))))))),"")</f>
        <v/>
      </c>
      <c r="Z1020" s="18" t="str">
        <f t="shared" si="46"/>
        <v/>
      </c>
      <c r="AA1020" s="19" t="str">
        <f>IFERROR(VLOOKUP(E1020,[2]an!$A$3:$B$81,2,FALSE),"")</f>
        <v/>
      </c>
      <c r="AB1020" s="19" t="str">
        <f>IFERROR(VLOOKUP(AA1020,[2]an!$C$2:$D$16,2,FALSE),"")</f>
        <v/>
      </c>
      <c r="AC1020" s="20"/>
      <c r="AD1020" s="21" t="str">
        <f>IF(A1020=[2]an!$F$36,VLOOKUP([2]an!$F$36,[2]an!$F$36:$H$36,3,FALSE),IF(A1020=[2]an!$F$35,VLOOKUP([2]an!$F$35,[2]an!$F$35:$H$35,3,FALSE),IF(A1020=[2]an!$F$33,VLOOKUP([2]an!$F$33,[2]an!$F$33:$H$33,3,FALSE),IF(A1020=[2]an!$F$31,VLOOKUP([2]an!$F$31,[2]an!$F$31:$H$31,3,FALSE),""))))</f>
        <v/>
      </c>
    </row>
    <row r="1021" spans="6:30" x14ac:dyDescent="0.2">
      <c r="F1021" s="10"/>
      <c r="G1021" s="8" t="str">
        <f t="shared" si="47"/>
        <v/>
      </c>
      <c r="H1021" s="13"/>
      <c r="K1021" s="13"/>
      <c r="L1021" s="10"/>
      <c r="M1021" s="10"/>
      <c r="S1021" s="8" t="str">
        <f>IFERROR(VLOOKUP(D1021,[1]peretoe_teenus!$A$2:$L$2000,5,FALSE),"")</f>
        <v/>
      </c>
      <c r="U1021" s="13"/>
      <c r="V1021" s="15" t="str" cm="1">
        <f t="array" ref="V1021">IFERROR(IF(AND(F1021="Tugigrupp",RANK(K1021,$K1021:$K1021)+COUNTIFS($K$2:K1021,K1021,$L$2:L1021,L1021,$M$2:M1021,M1021,$I$2:I1021,I1021,$G$2:G1021,G1021,$F$2:F1021,F1021)-1=1),SUMPRODUCT(($F$2:$F$4154=F1021)*($G$2:$G$4154=G1021)*($K$2:$K$4154=K1021)*($I$2:$I$4154=I1021)*($L$2:$L$4154=L1021)*($M$2:$M$4154=M1021)),""),"")</f>
        <v/>
      </c>
      <c r="W1021" s="15" t="str">
        <f t="shared" si="45"/>
        <v/>
      </c>
      <c r="X1021" s="16" t="str">
        <f>IF(AND(A1021=[2]an!$G$38,F1021=[2]an!$E$40),[2]an!$G$40,IF(AND(A1021=[2]an!$G$38,F1021=[2]an!$E$41),[2]an!$G$41,IF(AND(A1021=[2]an!$G$38,F1021=[2]an!$E$39,H1021&gt;=[2]an!$M$37),[2]an!$G$39,
IF(AND(A1021=[2]an!$G$38,F1021=[2]an!$E$39,H1021&lt;[2]an!$M$37,S1021="kahepoolne vajaduspõhine",U1021=""),[2]an!$M$40,
IF(AND(A1021=[2]an!$G$38,F1021=[2]an!$E$39,H1021&lt;[2]an!$M$37,S1021="kahepoolne vajaduspõhine",U1021&lt;&gt;""),[2]an!$G$39,
IF(AND(A1021=[2]an!$G$38,F1021=[2]an!$E$39,H1021&lt;[2]an!$M$37,S1021&lt;&gt;"kahepoolne vajaduspõhine"),[2]an!$G$39,
IF(AND(A1021=[2]an!$G$38,F1021=[2]an!$E$42),[2]an!$G$42,
IF(AND(A1021=[2]an!$H$38,F1021=[2]an!$E$40),[2]an!$H$40,IF(AND(A1021=[2]an!$H$38,F1021=[2]an!$E$41),[2]an!$H$41,IF(AND(A1021=[2]an!$H$38,F1021=[2]an!$E$39,H1021&gt;=[2]an!$M$37),[2]an!$H$39,
IF(AND(A1021=[2]an!$H$38,F1021=[2]an!$E$39,H1021&lt;[2]an!$M$37,S1021="kahepoolne vajaduspõhine",U1021=""),[2]an!$M$40,
IF(AND(A1021=[2]an!$H$38,F1021=[2]an!$E$39,H1021&lt;[2]an!$M$37,S1021="kahepoolne vajaduspõhine",U1021&lt;&gt;""),[2]an!$H$39,
IF(AND(A1021=[2]an!$H$38,F1021=[2]an!$E$39,H1021&lt;[2]an!$M$37,S1021&lt;&gt;"kahepoolne vajaduspõhine"),[2]an!$H$39,
IF(AND(A1021=[2]an!$H$38,F1021=[2]an!$E$42),[2]an!$H$42,
IF(AND(A1021=[2]an!$I$38,F1021=[2]an!$E$40),[2]an!$I$40,IF(AND(A1021=[2]an!$I$38,F1021=[2]an!$E$41),[2]an!$I$41,IF(AND(A1021=[2]an!$I$38,F1021=[2]an!$E$39,H1021&gt;=[2]an!$M$37),[2]an!$I$39,
IF(AND(A1021=[2]an!$I$38,F1021=[2]an!$E$39,H1021&lt;[2]an!$M$37,S1021="kahepoolne vajaduspõhine",U1021=""),[2]an!$M$40,
IF(AND(A1021=[2]an!$I$38,F1021=[2]an!$E$39,H1021&lt;[2]an!$M$37,S1021="kahepoolne vajaduspõhine",U1021&lt;&gt;""),[2]an!$I$39,
IF(AND(A1021=[2]an!$I$38,F1021=[2]an!$E$39,H1021&lt;[2]an!$M$37,S1021&lt;&gt;"kahepoolne vajaduspõhine"),[2]an!$I$39,
IF(AND(A1021=[2]an!$I$38,F1021=[2]an!$E$42),[2]an!$I$42,
IF(AND(A1021=[2]an!$J$38,F1021=[2]an!$E$40),[2]an!$J$40,IF(AND(A1021=[2]an!$J$38,F1021=[2]an!$E$41),[2]an!$J$41,IF(AND(A1021=[2]an!$J$38,F1021=[2]an!$E$39,H1021&gt;=[2]an!$M$37),[2]an!$J$39,
IF(AND(A1021=[2]an!$J$38,F1021=[2]an!$E$39,H1021&lt;[2]an!$M$37,S1021="kahepoolne vajaduspõhine",U1021=""),[2]an!$M$40,
IF(AND(A1021=[2]an!$J$38,F1021=[2]an!$E$39,H1021&lt;[2]an!$M$37,S1021="kahepoolne vajaduspõhine",U1021&lt;&gt;""),[2]an!$J$39,
IF(AND(A1021=[2]an!$J$38,F1021=[2]an!$E$39,H1021&lt;[2]an!$M$37,S1021&lt;&gt;"kahepoolne vajaduspõhine"),[2]an!$J$39,
IF(AND(A1021=[2]an!$J$38,F1021=[2]an!$E$42),[2]an!$J$42,""))))))))))))))))))))))))))))</f>
        <v/>
      </c>
      <c r="Y1021" s="17" t="str">
        <f>IFERROR(IF(F1021="Tugigrupp",0,
IF(AND(F1021="Peretoe teenus",H1021&gt;=[2]an!$M$37,RANK(D1021,$D1021:$D1021)+COUNTIFS($D$2:D1021,D1021,$F$2:F1021,F1021)-1&gt;1),"",
IF(AND(F1021="Peretoe teenus",H1021&gt;=[2]an!$M$37,RANK(D1021,$D1021:$D1021)+COUNTIFS($D$2:D1021,D1021,$F$2:F1021,F1021)-1=1,MONTH(H1021)=MONTH(K1021)=TRUE,YEAR(H1021)=YEAR(K1021)=TRUE),((EOMONTH(H1021,0)-H1021+1)*X1021)/DAY(EOMONTH(H1021,0)),
IF(AND(F1021="Peretoe teenus",H1021&gt;=[2]an!$M$37,RANK(D1021,$D1021:$D1021)+COUNTIFS($D$2:D1021,D1021,$F$2:F1021,F1021)-1=1),X1021,
IF(AND(F1021="Peretoe teenus",H1021&lt;[2]an!$M$37,S1021&lt;&gt;"kahepoolne vajaduspõhine",RANK(D1021,$D1021:$D1021)+COUNTIFS($D$2:D1021,D1021,$F$2:F1021,F1021)-1=1),X1021,
IF(AND(F1021="Peretoe teenus",H1021&lt;[2]an!$M$37,S1021&lt;&gt;"kahepoolne vajaduspõhine",RANK(D1021,$D1021:$D1021)+COUNTIFS($D$2:D1021,D1021,$F$2:F1021,F1021)-1&gt;1),"",
IF(AND(F1021="Peretoe teenus",H1021&lt;[2]an!$M$37,S1021="kahepoolne vajaduspõhine",U1021="",RANK(D1021,$D1021:$D1021)+COUNTIFS($D$2:D1021,D1021,$F$2:F1021,F1021)-1=1),X1021,
IF(AND(F1021="Peretoe teenus",H1021&lt;[2]an!$M$37,S1021="kahepoolne vajaduspõhine",U1021="",RANK(D1021,$D1021:$D1021)+COUNTIFS($D$2:D1021,D1021,$F$2:F1021,F1021)-1&gt;1),"",
IF(AND(F1021="Peretoe teenus",H1021&lt;[2]an!$M$37,S1021="kahepoolne vajaduspõhine",U1021&lt;[2]an!$M$37,RANK(D1021,$D1021:$D1021)+COUNTIFS($D$2:D1021,D1021,$F$2:F1021,F1021)-1=1),X1021,
IF(AND(F1021="Peretoe teenus",H1021&lt;[2]an!$M$37,S1021="kahepoolne vajaduspõhine",U1021&lt;[2]an!$M$37,RANK(D1021,$D1021:$D1021)+COUNTIFS($D$2:D1021,D1021,$F$2:F1021,F1021)-1&gt;1),"",
IF(AND(F1021="Peretoe teenus",H1021&lt;[2]an!$M$37,S1021="kahepoolne vajaduspõhine",U1021&gt;=[2]an!$M$37,U1021&lt;=[2]an!$M$38,RANK(D1021,$D1021:$D1021)+COUNTIFS($D$2:D1021,D1021,$F$2:F1021,F1021)-1=1),
((EOMONTH(U1021,0)-U1021+1)*X1021)/DAY(EOMONTH(U1021,0))+(DAY(U1021)-1)*100/DAY(EOMONTH(U1021,0)),
IF(AND(F1021="Peretoe teenus",H1021&lt;[2]an!$M$37,S1021="kahepoolne vajaduspõhine",U1021&gt;=[2]an!$M$37,U1021&lt;=[2]an!$M$38,RANK(D1021,$D1021:$D1021)+COUNTIFS($D$2:D1021,D1021,$F$2:F1021,F1021)-1&gt;1),"",
IF(AND(F1021="Peretoe teenus",H1021&lt;[2]an!$M$37,S1021="kahepoolne vajaduspõhine",U1021&gt;[2]an!$M$38,RANK(D1021,$D1021:$D1021)+COUNTIFS($D$2:D1021,D1021,$F$2:F1021,F1021)-1=1),X1021,
IF(AND(F1021="Peretoe teenus",H1021&lt;[2]an!$M$37,S1021="kahepoolne vajaduspõhine",U1021&gt;[2]an!$M$38,RANK(D1021,$D1021:$D1021)+COUNTIFS($D$2:D1021,D1021,$F$2:F1021,F1021)-1&gt;1),"",X1021*W1021)))))))))))))),"")</f>
        <v/>
      </c>
      <c r="Z1021" s="18" t="str">
        <f t="shared" si="46"/>
        <v/>
      </c>
      <c r="AA1021" s="19" t="str">
        <f>IFERROR(VLOOKUP(E1021,[2]an!$A$3:$B$81,2,FALSE),"")</f>
        <v/>
      </c>
      <c r="AB1021" s="19" t="str">
        <f>IFERROR(VLOOKUP(AA1021,[2]an!$C$2:$D$16,2,FALSE),"")</f>
        <v/>
      </c>
      <c r="AC1021" s="20"/>
      <c r="AD1021" s="21" t="str">
        <f>IF(A1021=[2]an!$F$36,VLOOKUP([2]an!$F$36,[2]an!$F$36:$H$36,3,FALSE),IF(A1021=[2]an!$F$35,VLOOKUP([2]an!$F$35,[2]an!$F$35:$H$35,3,FALSE),IF(A1021=[2]an!$F$33,VLOOKUP([2]an!$F$33,[2]an!$F$33:$H$33,3,FALSE),IF(A1021=[2]an!$F$31,VLOOKUP([2]an!$F$31,[2]an!$F$31:$H$31,3,FALSE),""))))</f>
        <v/>
      </c>
    </row>
    <row r="1022" spans="6:30" x14ac:dyDescent="0.2">
      <c r="F1022" s="10"/>
      <c r="G1022" s="8" t="str">
        <f t="shared" si="47"/>
        <v/>
      </c>
      <c r="H1022" s="13"/>
      <c r="K1022" s="13"/>
      <c r="L1022" s="10"/>
      <c r="M1022" s="10"/>
      <c r="S1022" s="8" t="str">
        <f>IFERROR(VLOOKUP(D1022,[1]peretoe_teenus!$A$2:$L$2000,5,FALSE),"")</f>
        <v/>
      </c>
      <c r="U1022" s="13"/>
      <c r="V1022" s="15" t="str" cm="1">
        <f t="array" ref="V1022">IFERROR(IF(AND(F1022="Tugigrupp",RANK(K1022,$K1022:$K1022)+COUNTIFS($K$2:K1022,K1022,$L$2:L1022,L1022,$M$2:M1022,M1022,$I$2:I1022,I1022,$G$2:G1022,G1022,$F$2:F1022,F1022)-1=1),SUMPRODUCT(($F$2:$F$4154=F1022)*($G$2:$G$4154=G1022)*($K$2:$K$4154=K1022)*($I$2:$I$4154=I1022)*($L$2:$L$4154=L1022)*($M$2:$M$4154=M1022)),""),"")</f>
        <v/>
      </c>
      <c r="W1022" s="15" t="str">
        <f t="shared" si="45"/>
        <v/>
      </c>
      <c r="X1022" s="16" t="str">
        <f>IF(AND(A1022=[2]an!$G$38,F1022=[2]an!$E$40),[2]an!$G$40,IF(AND(A1022=[2]an!$G$38,F1022=[2]an!$E$41),[2]an!$G$41,IF(AND(A1022=[2]an!$G$38,F1022=[2]an!$E$39,H1022&gt;=[2]an!$M$37),[2]an!$G$39,
IF(AND(A1022=[2]an!$G$38,F1022=[2]an!$E$39,H1022&lt;[2]an!$M$37,S1022="kahepoolne vajaduspõhine",U1022=""),[2]an!$M$40,
IF(AND(A1022=[2]an!$G$38,F1022=[2]an!$E$39,H1022&lt;[2]an!$M$37,S1022="kahepoolne vajaduspõhine",U1022&lt;&gt;""),[2]an!$G$39,
IF(AND(A1022=[2]an!$G$38,F1022=[2]an!$E$39,H1022&lt;[2]an!$M$37,S1022&lt;&gt;"kahepoolne vajaduspõhine"),[2]an!$G$39,
IF(AND(A1022=[2]an!$G$38,F1022=[2]an!$E$42),[2]an!$G$42,
IF(AND(A1022=[2]an!$H$38,F1022=[2]an!$E$40),[2]an!$H$40,IF(AND(A1022=[2]an!$H$38,F1022=[2]an!$E$41),[2]an!$H$41,IF(AND(A1022=[2]an!$H$38,F1022=[2]an!$E$39,H1022&gt;=[2]an!$M$37),[2]an!$H$39,
IF(AND(A1022=[2]an!$H$38,F1022=[2]an!$E$39,H1022&lt;[2]an!$M$37,S1022="kahepoolne vajaduspõhine",U1022=""),[2]an!$M$40,
IF(AND(A1022=[2]an!$H$38,F1022=[2]an!$E$39,H1022&lt;[2]an!$M$37,S1022="kahepoolne vajaduspõhine",U1022&lt;&gt;""),[2]an!$H$39,
IF(AND(A1022=[2]an!$H$38,F1022=[2]an!$E$39,H1022&lt;[2]an!$M$37,S1022&lt;&gt;"kahepoolne vajaduspõhine"),[2]an!$H$39,
IF(AND(A1022=[2]an!$H$38,F1022=[2]an!$E$42),[2]an!$H$42,
IF(AND(A1022=[2]an!$I$38,F1022=[2]an!$E$40),[2]an!$I$40,IF(AND(A1022=[2]an!$I$38,F1022=[2]an!$E$41),[2]an!$I$41,IF(AND(A1022=[2]an!$I$38,F1022=[2]an!$E$39,H1022&gt;=[2]an!$M$37),[2]an!$I$39,
IF(AND(A1022=[2]an!$I$38,F1022=[2]an!$E$39,H1022&lt;[2]an!$M$37,S1022="kahepoolne vajaduspõhine",U1022=""),[2]an!$M$40,
IF(AND(A1022=[2]an!$I$38,F1022=[2]an!$E$39,H1022&lt;[2]an!$M$37,S1022="kahepoolne vajaduspõhine",U1022&lt;&gt;""),[2]an!$I$39,
IF(AND(A1022=[2]an!$I$38,F1022=[2]an!$E$39,H1022&lt;[2]an!$M$37,S1022&lt;&gt;"kahepoolne vajaduspõhine"),[2]an!$I$39,
IF(AND(A1022=[2]an!$I$38,F1022=[2]an!$E$42),[2]an!$I$42,
IF(AND(A1022=[2]an!$J$38,F1022=[2]an!$E$40),[2]an!$J$40,IF(AND(A1022=[2]an!$J$38,F1022=[2]an!$E$41),[2]an!$J$41,IF(AND(A1022=[2]an!$J$38,F1022=[2]an!$E$39,H1022&gt;=[2]an!$M$37),[2]an!$J$39,
IF(AND(A1022=[2]an!$J$38,F1022=[2]an!$E$39,H1022&lt;[2]an!$M$37,S1022="kahepoolne vajaduspõhine",U1022=""),[2]an!$M$40,
IF(AND(A1022=[2]an!$J$38,F1022=[2]an!$E$39,H1022&lt;[2]an!$M$37,S1022="kahepoolne vajaduspõhine",U1022&lt;&gt;""),[2]an!$J$39,
IF(AND(A1022=[2]an!$J$38,F1022=[2]an!$E$39,H1022&lt;[2]an!$M$37,S1022&lt;&gt;"kahepoolne vajaduspõhine"),[2]an!$J$39,
IF(AND(A1022=[2]an!$J$38,F1022=[2]an!$E$42),[2]an!$J$42,""))))))))))))))))))))))))))))</f>
        <v/>
      </c>
      <c r="Y1022" s="17" t="str">
        <f>IFERROR(IF(F1022="Tugigrupp",0,
IF(AND(F1022="Peretoe teenus",H1022&gt;=[2]an!$M$37,RANK(D1022,$D1022:$D1022)+COUNTIFS($D$2:D1022,D1022,$F$2:F1022,F1022)-1&gt;1),"",
IF(AND(F1022="Peretoe teenus",H1022&gt;=[2]an!$M$37,RANK(D1022,$D1022:$D1022)+COUNTIFS($D$2:D1022,D1022,$F$2:F1022,F1022)-1=1,MONTH(H1022)=MONTH(K1022)=TRUE,YEAR(H1022)=YEAR(K1022)=TRUE),((EOMONTH(H1022,0)-H1022+1)*X1022)/DAY(EOMONTH(H1022,0)),
IF(AND(F1022="Peretoe teenus",H1022&gt;=[2]an!$M$37,RANK(D1022,$D1022:$D1022)+COUNTIFS($D$2:D1022,D1022,$F$2:F1022,F1022)-1=1),X1022,
IF(AND(F1022="Peretoe teenus",H1022&lt;[2]an!$M$37,S1022&lt;&gt;"kahepoolne vajaduspõhine",RANK(D1022,$D1022:$D1022)+COUNTIFS($D$2:D1022,D1022,$F$2:F1022,F1022)-1=1),X1022,
IF(AND(F1022="Peretoe teenus",H1022&lt;[2]an!$M$37,S1022&lt;&gt;"kahepoolne vajaduspõhine",RANK(D1022,$D1022:$D1022)+COUNTIFS($D$2:D1022,D1022,$F$2:F1022,F1022)-1&gt;1),"",
IF(AND(F1022="Peretoe teenus",H1022&lt;[2]an!$M$37,S1022="kahepoolne vajaduspõhine",U1022="",RANK(D1022,$D1022:$D1022)+COUNTIFS($D$2:D1022,D1022,$F$2:F1022,F1022)-1=1),X1022,
IF(AND(F1022="Peretoe teenus",H1022&lt;[2]an!$M$37,S1022="kahepoolne vajaduspõhine",U1022="",RANK(D1022,$D1022:$D1022)+COUNTIFS($D$2:D1022,D1022,$F$2:F1022,F1022)-1&gt;1),"",
IF(AND(F1022="Peretoe teenus",H1022&lt;[2]an!$M$37,S1022="kahepoolne vajaduspõhine",U1022&lt;[2]an!$M$37,RANK(D1022,$D1022:$D1022)+COUNTIFS($D$2:D1022,D1022,$F$2:F1022,F1022)-1=1),X1022,
IF(AND(F1022="Peretoe teenus",H1022&lt;[2]an!$M$37,S1022="kahepoolne vajaduspõhine",U1022&lt;[2]an!$M$37,RANK(D1022,$D1022:$D1022)+COUNTIFS($D$2:D1022,D1022,$F$2:F1022,F1022)-1&gt;1),"",
IF(AND(F1022="Peretoe teenus",H1022&lt;[2]an!$M$37,S1022="kahepoolne vajaduspõhine",U1022&gt;=[2]an!$M$37,U1022&lt;=[2]an!$M$38,RANK(D1022,$D1022:$D1022)+COUNTIFS($D$2:D1022,D1022,$F$2:F1022,F1022)-1=1),
((EOMONTH(U1022,0)-U1022+1)*X1022)/DAY(EOMONTH(U1022,0))+(DAY(U1022)-1)*100/DAY(EOMONTH(U1022,0)),
IF(AND(F1022="Peretoe teenus",H1022&lt;[2]an!$M$37,S1022="kahepoolne vajaduspõhine",U1022&gt;=[2]an!$M$37,U1022&lt;=[2]an!$M$38,RANK(D1022,$D1022:$D1022)+COUNTIFS($D$2:D1022,D1022,$F$2:F1022,F1022)-1&gt;1),"",
IF(AND(F1022="Peretoe teenus",H1022&lt;[2]an!$M$37,S1022="kahepoolne vajaduspõhine",U1022&gt;[2]an!$M$38,RANK(D1022,$D1022:$D1022)+COUNTIFS($D$2:D1022,D1022,$F$2:F1022,F1022)-1=1),X1022,
IF(AND(F1022="Peretoe teenus",H1022&lt;[2]an!$M$37,S1022="kahepoolne vajaduspõhine",U1022&gt;[2]an!$M$38,RANK(D1022,$D1022:$D1022)+COUNTIFS($D$2:D1022,D1022,$F$2:F1022,F1022)-1&gt;1),"",X1022*W1022)))))))))))))),"")</f>
        <v/>
      </c>
      <c r="Z1022" s="18" t="str">
        <f t="shared" si="46"/>
        <v/>
      </c>
      <c r="AA1022" s="19" t="str">
        <f>IFERROR(VLOOKUP(E1022,[2]an!$A$3:$B$81,2,FALSE),"")</f>
        <v/>
      </c>
      <c r="AB1022" s="19" t="str">
        <f>IFERROR(VLOOKUP(AA1022,[2]an!$C$2:$D$16,2,FALSE),"")</f>
        <v/>
      </c>
      <c r="AC1022" s="20"/>
      <c r="AD1022" s="21" t="str">
        <f>IF(A1022=[2]an!$F$36,VLOOKUP([2]an!$F$36,[2]an!$F$36:$H$36,3,FALSE),IF(A1022=[2]an!$F$35,VLOOKUP([2]an!$F$35,[2]an!$F$35:$H$35,3,FALSE),IF(A1022=[2]an!$F$33,VLOOKUP([2]an!$F$33,[2]an!$F$33:$H$33,3,FALSE),IF(A1022=[2]an!$F$31,VLOOKUP([2]an!$F$31,[2]an!$F$31:$H$31,3,FALSE),""))))</f>
        <v/>
      </c>
    </row>
    <row r="1023" spans="6:30" x14ac:dyDescent="0.2">
      <c r="F1023" s="10"/>
      <c r="G1023" s="8" t="str">
        <f t="shared" si="47"/>
        <v/>
      </c>
      <c r="H1023" s="13"/>
      <c r="K1023" s="13"/>
      <c r="L1023" s="10"/>
      <c r="M1023" s="10"/>
      <c r="S1023" s="8" t="str">
        <f>IFERROR(VLOOKUP(D1023,[1]peretoe_teenus!$A$2:$L$2000,5,FALSE),"")</f>
        <v/>
      </c>
      <c r="U1023" s="13"/>
      <c r="V1023" s="15" t="str" cm="1">
        <f t="array" ref="V1023">IFERROR(IF(AND(F1023="Tugigrupp",RANK(K1023,$K1023:$K1023)+COUNTIFS($K$2:K1023,K1023,$L$2:L1023,L1023,$M$2:M1023,M1023,$I$2:I1023,I1023,$G$2:G1023,G1023,$F$2:F1023,F1023)-1=1),SUMPRODUCT(($F$2:$F$4154=F1023)*($G$2:$G$4154=G1023)*($K$2:$K$4154=K1023)*($I$2:$I$4154=I1023)*($L$2:$L$4154=L1023)*($M$2:$M$4154=M1023)),""),"")</f>
        <v/>
      </c>
      <c r="W1023" s="15" t="str">
        <f t="shared" si="45"/>
        <v/>
      </c>
      <c r="X1023" s="16" t="str">
        <f>IF(AND(A1023=[2]an!$G$38,F1023=[2]an!$E$40),[2]an!$G$40,IF(AND(A1023=[2]an!$G$38,F1023=[2]an!$E$41),[2]an!$G$41,IF(AND(A1023=[2]an!$G$38,F1023=[2]an!$E$39,H1023&gt;=[2]an!$M$37),[2]an!$G$39,
IF(AND(A1023=[2]an!$G$38,F1023=[2]an!$E$39,H1023&lt;[2]an!$M$37,S1023="kahepoolne vajaduspõhine",U1023=""),[2]an!$M$40,
IF(AND(A1023=[2]an!$G$38,F1023=[2]an!$E$39,H1023&lt;[2]an!$M$37,S1023="kahepoolne vajaduspõhine",U1023&lt;&gt;""),[2]an!$G$39,
IF(AND(A1023=[2]an!$G$38,F1023=[2]an!$E$39,H1023&lt;[2]an!$M$37,S1023&lt;&gt;"kahepoolne vajaduspõhine"),[2]an!$G$39,
IF(AND(A1023=[2]an!$G$38,F1023=[2]an!$E$42),[2]an!$G$42,
IF(AND(A1023=[2]an!$H$38,F1023=[2]an!$E$40),[2]an!$H$40,IF(AND(A1023=[2]an!$H$38,F1023=[2]an!$E$41),[2]an!$H$41,IF(AND(A1023=[2]an!$H$38,F1023=[2]an!$E$39,H1023&gt;=[2]an!$M$37),[2]an!$H$39,
IF(AND(A1023=[2]an!$H$38,F1023=[2]an!$E$39,H1023&lt;[2]an!$M$37,S1023="kahepoolne vajaduspõhine",U1023=""),[2]an!$M$40,
IF(AND(A1023=[2]an!$H$38,F1023=[2]an!$E$39,H1023&lt;[2]an!$M$37,S1023="kahepoolne vajaduspõhine",U1023&lt;&gt;""),[2]an!$H$39,
IF(AND(A1023=[2]an!$H$38,F1023=[2]an!$E$39,H1023&lt;[2]an!$M$37,S1023&lt;&gt;"kahepoolne vajaduspõhine"),[2]an!$H$39,
IF(AND(A1023=[2]an!$H$38,F1023=[2]an!$E$42),[2]an!$H$42,
IF(AND(A1023=[2]an!$I$38,F1023=[2]an!$E$40),[2]an!$I$40,IF(AND(A1023=[2]an!$I$38,F1023=[2]an!$E$41),[2]an!$I$41,IF(AND(A1023=[2]an!$I$38,F1023=[2]an!$E$39,H1023&gt;=[2]an!$M$37),[2]an!$I$39,
IF(AND(A1023=[2]an!$I$38,F1023=[2]an!$E$39,H1023&lt;[2]an!$M$37,S1023="kahepoolne vajaduspõhine",U1023=""),[2]an!$M$40,
IF(AND(A1023=[2]an!$I$38,F1023=[2]an!$E$39,H1023&lt;[2]an!$M$37,S1023="kahepoolne vajaduspõhine",U1023&lt;&gt;""),[2]an!$I$39,
IF(AND(A1023=[2]an!$I$38,F1023=[2]an!$E$39,H1023&lt;[2]an!$M$37,S1023&lt;&gt;"kahepoolne vajaduspõhine"),[2]an!$I$39,
IF(AND(A1023=[2]an!$I$38,F1023=[2]an!$E$42),[2]an!$I$42,
IF(AND(A1023=[2]an!$J$38,F1023=[2]an!$E$40),[2]an!$J$40,IF(AND(A1023=[2]an!$J$38,F1023=[2]an!$E$41),[2]an!$J$41,IF(AND(A1023=[2]an!$J$38,F1023=[2]an!$E$39,H1023&gt;=[2]an!$M$37),[2]an!$J$39,
IF(AND(A1023=[2]an!$J$38,F1023=[2]an!$E$39,H1023&lt;[2]an!$M$37,S1023="kahepoolne vajaduspõhine",U1023=""),[2]an!$M$40,
IF(AND(A1023=[2]an!$J$38,F1023=[2]an!$E$39,H1023&lt;[2]an!$M$37,S1023="kahepoolne vajaduspõhine",U1023&lt;&gt;""),[2]an!$J$39,
IF(AND(A1023=[2]an!$J$38,F1023=[2]an!$E$39,H1023&lt;[2]an!$M$37,S1023&lt;&gt;"kahepoolne vajaduspõhine"),[2]an!$J$39,
IF(AND(A1023=[2]an!$J$38,F1023=[2]an!$E$42),[2]an!$J$42,""))))))))))))))))))))))))))))</f>
        <v/>
      </c>
      <c r="Y1023" s="17" t="str">
        <f>IFERROR(IF(F1023="Tugigrupp",0,
IF(AND(F1023="Peretoe teenus",H1023&gt;=[2]an!$M$37,RANK(D1023,$D1023:$D1023)+COUNTIFS($D$2:D1023,D1023,$F$2:F1023,F1023)-1&gt;1),"",
IF(AND(F1023="Peretoe teenus",H1023&gt;=[2]an!$M$37,RANK(D1023,$D1023:$D1023)+COUNTIFS($D$2:D1023,D1023,$F$2:F1023,F1023)-1=1,MONTH(H1023)=MONTH(K1023)=TRUE,YEAR(H1023)=YEAR(K1023)=TRUE),((EOMONTH(H1023,0)-H1023+1)*X1023)/DAY(EOMONTH(H1023,0)),
IF(AND(F1023="Peretoe teenus",H1023&gt;=[2]an!$M$37,RANK(D1023,$D1023:$D1023)+COUNTIFS($D$2:D1023,D1023,$F$2:F1023,F1023)-1=1),X1023,
IF(AND(F1023="Peretoe teenus",H1023&lt;[2]an!$M$37,S1023&lt;&gt;"kahepoolne vajaduspõhine",RANK(D1023,$D1023:$D1023)+COUNTIFS($D$2:D1023,D1023,$F$2:F1023,F1023)-1=1),X1023,
IF(AND(F1023="Peretoe teenus",H1023&lt;[2]an!$M$37,S1023&lt;&gt;"kahepoolne vajaduspõhine",RANK(D1023,$D1023:$D1023)+COUNTIFS($D$2:D1023,D1023,$F$2:F1023,F1023)-1&gt;1),"",
IF(AND(F1023="Peretoe teenus",H1023&lt;[2]an!$M$37,S1023="kahepoolne vajaduspõhine",U1023="",RANK(D1023,$D1023:$D1023)+COUNTIFS($D$2:D1023,D1023,$F$2:F1023,F1023)-1=1),X1023,
IF(AND(F1023="Peretoe teenus",H1023&lt;[2]an!$M$37,S1023="kahepoolne vajaduspõhine",U1023="",RANK(D1023,$D1023:$D1023)+COUNTIFS($D$2:D1023,D1023,$F$2:F1023,F1023)-1&gt;1),"",
IF(AND(F1023="Peretoe teenus",H1023&lt;[2]an!$M$37,S1023="kahepoolne vajaduspõhine",U1023&lt;[2]an!$M$37,RANK(D1023,$D1023:$D1023)+COUNTIFS($D$2:D1023,D1023,$F$2:F1023,F1023)-1=1),X1023,
IF(AND(F1023="Peretoe teenus",H1023&lt;[2]an!$M$37,S1023="kahepoolne vajaduspõhine",U1023&lt;[2]an!$M$37,RANK(D1023,$D1023:$D1023)+COUNTIFS($D$2:D1023,D1023,$F$2:F1023,F1023)-1&gt;1),"",
IF(AND(F1023="Peretoe teenus",H1023&lt;[2]an!$M$37,S1023="kahepoolne vajaduspõhine",U1023&gt;=[2]an!$M$37,U1023&lt;=[2]an!$M$38,RANK(D1023,$D1023:$D1023)+COUNTIFS($D$2:D1023,D1023,$F$2:F1023,F1023)-1=1),
((EOMONTH(U1023,0)-U1023+1)*X1023)/DAY(EOMONTH(U1023,0))+(DAY(U1023)-1)*100/DAY(EOMONTH(U1023,0)),
IF(AND(F1023="Peretoe teenus",H1023&lt;[2]an!$M$37,S1023="kahepoolne vajaduspõhine",U1023&gt;=[2]an!$M$37,U1023&lt;=[2]an!$M$38,RANK(D1023,$D1023:$D1023)+COUNTIFS($D$2:D1023,D1023,$F$2:F1023,F1023)-1&gt;1),"",
IF(AND(F1023="Peretoe teenus",H1023&lt;[2]an!$M$37,S1023="kahepoolne vajaduspõhine",U1023&gt;[2]an!$M$38,RANK(D1023,$D1023:$D1023)+COUNTIFS($D$2:D1023,D1023,$F$2:F1023,F1023)-1=1),X1023,
IF(AND(F1023="Peretoe teenus",H1023&lt;[2]an!$M$37,S1023="kahepoolne vajaduspõhine",U1023&gt;[2]an!$M$38,RANK(D1023,$D1023:$D1023)+COUNTIFS($D$2:D1023,D1023,$F$2:F1023,F1023)-1&gt;1),"",X1023*W1023)))))))))))))),"")</f>
        <v/>
      </c>
      <c r="Z1023" s="18" t="str">
        <f t="shared" si="46"/>
        <v/>
      </c>
      <c r="AA1023" s="19" t="str">
        <f>IFERROR(VLOOKUP(E1023,[2]an!$A$3:$B$81,2,FALSE),"")</f>
        <v/>
      </c>
      <c r="AB1023" s="19" t="str">
        <f>IFERROR(VLOOKUP(AA1023,[2]an!$C$2:$D$16,2,FALSE),"")</f>
        <v/>
      </c>
      <c r="AC1023" s="20"/>
      <c r="AD1023" s="21" t="str">
        <f>IF(A1023=[2]an!$F$36,VLOOKUP([2]an!$F$36,[2]an!$F$36:$H$36,3,FALSE),IF(A1023=[2]an!$F$35,VLOOKUP([2]an!$F$35,[2]an!$F$35:$H$35,3,FALSE),IF(A1023=[2]an!$F$33,VLOOKUP([2]an!$F$33,[2]an!$F$33:$H$33,3,FALSE),IF(A1023=[2]an!$F$31,VLOOKUP([2]an!$F$31,[2]an!$F$31:$H$31,3,FALSE),""))))</f>
        <v/>
      </c>
    </row>
    <row r="1024" spans="6:30" x14ac:dyDescent="0.2">
      <c r="F1024" s="10"/>
      <c r="G1024" s="8" t="str">
        <f t="shared" si="47"/>
        <v/>
      </c>
      <c r="H1024" s="13"/>
      <c r="K1024" s="13"/>
      <c r="L1024" s="10"/>
      <c r="M1024" s="10"/>
      <c r="S1024" s="8" t="str">
        <f>IFERROR(VLOOKUP(D1024,[1]peretoe_teenus!$A$2:$L$2000,5,FALSE),"")</f>
        <v/>
      </c>
      <c r="U1024" s="13"/>
      <c r="V1024" s="15" t="str" cm="1">
        <f t="array" ref="V1024">IFERROR(IF(AND(F1024="Tugigrupp",RANK(K1024,$K1024:$K1024)+COUNTIFS($K$2:K1024,K1024,$L$2:L1024,L1024,$M$2:M1024,M1024,$I$2:I1024,I1024,$G$2:G1024,G1024,$F$2:F1024,F1024)-1=1),SUMPRODUCT(($F$2:$F$4154=F1024)*($G$2:$G$4154=G1024)*($K$2:$K$4154=K1024)*($I$2:$I$4154=I1024)*($L$2:$L$4154=L1024)*($M$2:$M$4154=M1024)),""),"")</f>
        <v/>
      </c>
      <c r="W1024" s="15" t="str">
        <f t="shared" si="45"/>
        <v/>
      </c>
      <c r="X1024" s="16" t="str">
        <f>IF(AND(A1024=[2]an!$G$38,F1024=[2]an!$E$40),[2]an!$G$40,IF(AND(A1024=[2]an!$G$38,F1024=[2]an!$E$41),[2]an!$G$41,IF(AND(A1024=[2]an!$G$38,F1024=[2]an!$E$39,H1024&gt;=[2]an!$M$37),[2]an!$G$39,
IF(AND(A1024=[2]an!$G$38,F1024=[2]an!$E$39,H1024&lt;[2]an!$M$37,S1024="kahepoolne vajaduspõhine",U1024=""),[2]an!$M$40,
IF(AND(A1024=[2]an!$G$38,F1024=[2]an!$E$39,H1024&lt;[2]an!$M$37,S1024="kahepoolne vajaduspõhine",U1024&lt;&gt;""),[2]an!$G$39,
IF(AND(A1024=[2]an!$G$38,F1024=[2]an!$E$39,H1024&lt;[2]an!$M$37,S1024&lt;&gt;"kahepoolne vajaduspõhine"),[2]an!$G$39,
IF(AND(A1024=[2]an!$G$38,F1024=[2]an!$E$42),[2]an!$G$42,
IF(AND(A1024=[2]an!$H$38,F1024=[2]an!$E$40),[2]an!$H$40,IF(AND(A1024=[2]an!$H$38,F1024=[2]an!$E$41),[2]an!$H$41,IF(AND(A1024=[2]an!$H$38,F1024=[2]an!$E$39,H1024&gt;=[2]an!$M$37),[2]an!$H$39,
IF(AND(A1024=[2]an!$H$38,F1024=[2]an!$E$39,H1024&lt;[2]an!$M$37,S1024="kahepoolne vajaduspõhine",U1024=""),[2]an!$M$40,
IF(AND(A1024=[2]an!$H$38,F1024=[2]an!$E$39,H1024&lt;[2]an!$M$37,S1024="kahepoolne vajaduspõhine",U1024&lt;&gt;""),[2]an!$H$39,
IF(AND(A1024=[2]an!$H$38,F1024=[2]an!$E$39,H1024&lt;[2]an!$M$37,S1024&lt;&gt;"kahepoolne vajaduspõhine"),[2]an!$H$39,
IF(AND(A1024=[2]an!$H$38,F1024=[2]an!$E$42),[2]an!$H$42,
IF(AND(A1024=[2]an!$I$38,F1024=[2]an!$E$40),[2]an!$I$40,IF(AND(A1024=[2]an!$I$38,F1024=[2]an!$E$41),[2]an!$I$41,IF(AND(A1024=[2]an!$I$38,F1024=[2]an!$E$39,H1024&gt;=[2]an!$M$37),[2]an!$I$39,
IF(AND(A1024=[2]an!$I$38,F1024=[2]an!$E$39,H1024&lt;[2]an!$M$37,S1024="kahepoolne vajaduspõhine",U1024=""),[2]an!$M$40,
IF(AND(A1024=[2]an!$I$38,F1024=[2]an!$E$39,H1024&lt;[2]an!$M$37,S1024="kahepoolne vajaduspõhine",U1024&lt;&gt;""),[2]an!$I$39,
IF(AND(A1024=[2]an!$I$38,F1024=[2]an!$E$39,H1024&lt;[2]an!$M$37,S1024&lt;&gt;"kahepoolne vajaduspõhine"),[2]an!$I$39,
IF(AND(A1024=[2]an!$I$38,F1024=[2]an!$E$42),[2]an!$I$42,
IF(AND(A1024=[2]an!$J$38,F1024=[2]an!$E$40),[2]an!$J$40,IF(AND(A1024=[2]an!$J$38,F1024=[2]an!$E$41),[2]an!$J$41,IF(AND(A1024=[2]an!$J$38,F1024=[2]an!$E$39,H1024&gt;=[2]an!$M$37),[2]an!$J$39,
IF(AND(A1024=[2]an!$J$38,F1024=[2]an!$E$39,H1024&lt;[2]an!$M$37,S1024="kahepoolne vajaduspõhine",U1024=""),[2]an!$M$40,
IF(AND(A1024=[2]an!$J$38,F1024=[2]an!$E$39,H1024&lt;[2]an!$M$37,S1024="kahepoolne vajaduspõhine",U1024&lt;&gt;""),[2]an!$J$39,
IF(AND(A1024=[2]an!$J$38,F1024=[2]an!$E$39,H1024&lt;[2]an!$M$37,S1024&lt;&gt;"kahepoolne vajaduspõhine"),[2]an!$J$39,
IF(AND(A1024=[2]an!$J$38,F1024=[2]an!$E$42),[2]an!$J$42,""))))))))))))))))))))))))))))</f>
        <v/>
      </c>
      <c r="Y1024" s="17" t="str">
        <f>IFERROR(IF(F1024="Tugigrupp",0,
IF(AND(F1024="Peretoe teenus",H1024&gt;=[2]an!$M$37,RANK(D1024,$D1024:$D1024)+COUNTIFS($D$2:D1024,D1024,$F$2:F1024,F1024)-1&gt;1),"",
IF(AND(F1024="Peretoe teenus",H1024&gt;=[2]an!$M$37,RANK(D1024,$D1024:$D1024)+COUNTIFS($D$2:D1024,D1024,$F$2:F1024,F1024)-1=1,MONTH(H1024)=MONTH(K1024)=TRUE,YEAR(H1024)=YEAR(K1024)=TRUE),((EOMONTH(H1024,0)-H1024+1)*X1024)/DAY(EOMONTH(H1024,0)),
IF(AND(F1024="Peretoe teenus",H1024&gt;=[2]an!$M$37,RANK(D1024,$D1024:$D1024)+COUNTIFS($D$2:D1024,D1024,$F$2:F1024,F1024)-1=1),X1024,
IF(AND(F1024="Peretoe teenus",H1024&lt;[2]an!$M$37,S1024&lt;&gt;"kahepoolne vajaduspõhine",RANK(D1024,$D1024:$D1024)+COUNTIFS($D$2:D1024,D1024,$F$2:F1024,F1024)-1=1),X1024,
IF(AND(F1024="Peretoe teenus",H1024&lt;[2]an!$M$37,S1024&lt;&gt;"kahepoolne vajaduspõhine",RANK(D1024,$D1024:$D1024)+COUNTIFS($D$2:D1024,D1024,$F$2:F1024,F1024)-1&gt;1),"",
IF(AND(F1024="Peretoe teenus",H1024&lt;[2]an!$M$37,S1024="kahepoolne vajaduspõhine",U1024="",RANK(D1024,$D1024:$D1024)+COUNTIFS($D$2:D1024,D1024,$F$2:F1024,F1024)-1=1),X1024,
IF(AND(F1024="Peretoe teenus",H1024&lt;[2]an!$M$37,S1024="kahepoolne vajaduspõhine",U1024="",RANK(D1024,$D1024:$D1024)+COUNTIFS($D$2:D1024,D1024,$F$2:F1024,F1024)-1&gt;1),"",
IF(AND(F1024="Peretoe teenus",H1024&lt;[2]an!$M$37,S1024="kahepoolne vajaduspõhine",U1024&lt;[2]an!$M$37,RANK(D1024,$D1024:$D1024)+COUNTIFS($D$2:D1024,D1024,$F$2:F1024,F1024)-1=1),X1024,
IF(AND(F1024="Peretoe teenus",H1024&lt;[2]an!$M$37,S1024="kahepoolne vajaduspõhine",U1024&lt;[2]an!$M$37,RANK(D1024,$D1024:$D1024)+COUNTIFS($D$2:D1024,D1024,$F$2:F1024,F1024)-1&gt;1),"",
IF(AND(F1024="Peretoe teenus",H1024&lt;[2]an!$M$37,S1024="kahepoolne vajaduspõhine",U1024&gt;=[2]an!$M$37,U1024&lt;=[2]an!$M$38,RANK(D1024,$D1024:$D1024)+COUNTIFS($D$2:D1024,D1024,$F$2:F1024,F1024)-1=1),
((EOMONTH(U1024,0)-U1024+1)*X1024)/DAY(EOMONTH(U1024,0))+(DAY(U1024)-1)*100/DAY(EOMONTH(U1024,0)),
IF(AND(F1024="Peretoe teenus",H1024&lt;[2]an!$M$37,S1024="kahepoolne vajaduspõhine",U1024&gt;=[2]an!$M$37,U1024&lt;=[2]an!$M$38,RANK(D1024,$D1024:$D1024)+COUNTIFS($D$2:D1024,D1024,$F$2:F1024,F1024)-1&gt;1),"",
IF(AND(F1024="Peretoe teenus",H1024&lt;[2]an!$M$37,S1024="kahepoolne vajaduspõhine",U1024&gt;[2]an!$M$38,RANK(D1024,$D1024:$D1024)+COUNTIFS($D$2:D1024,D1024,$F$2:F1024,F1024)-1=1),X1024,
IF(AND(F1024="Peretoe teenus",H1024&lt;[2]an!$M$37,S1024="kahepoolne vajaduspõhine",U1024&gt;[2]an!$M$38,RANK(D1024,$D1024:$D1024)+COUNTIFS($D$2:D1024,D1024,$F$2:F1024,F1024)-1&gt;1),"",X1024*W1024)))))))))))))),"")</f>
        <v/>
      </c>
      <c r="Z1024" s="18" t="str">
        <f t="shared" si="46"/>
        <v/>
      </c>
      <c r="AA1024" s="19" t="str">
        <f>IFERROR(VLOOKUP(E1024,[2]an!$A$3:$B$81,2,FALSE),"")</f>
        <v/>
      </c>
      <c r="AB1024" s="19" t="str">
        <f>IFERROR(VLOOKUP(AA1024,[2]an!$C$2:$D$16,2,FALSE),"")</f>
        <v/>
      </c>
      <c r="AC1024" s="20"/>
      <c r="AD1024" s="21" t="str">
        <f>IF(A1024=[2]an!$F$36,VLOOKUP([2]an!$F$36,[2]an!$F$36:$H$36,3,FALSE),IF(A1024=[2]an!$F$35,VLOOKUP([2]an!$F$35,[2]an!$F$35:$H$35,3,FALSE),IF(A1024=[2]an!$F$33,VLOOKUP([2]an!$F$33,[2]an!$F$33:$H$33,3,FALSE),IF(A1024=[2]an!$F$31,VLOOKUP([2]an!$F$31,[2]an!$F$31:$H$31,3,FALSE),""))))</f>
        <v/>
      </c>
    </row>
    <row r="1025" spans="6:30" x14ac:dyDescent="0.2">
      <c r="F1025" s="10"/>
      <c r="G1025" s="8" t="str">
        <f t="shared" si="47"/>
        <v/>
      </c>
      <c r="H1025" s="13"/>
      <c r="K1025" s="13"/>
      <c r="L1025" s="10"/>
      <c r="M1025" s="10"/>
      <c r="S1025" s="8" t="str">
        <f>IFERROR(VLOOKUP(D1025,[1]peretoe_teenus!$A$2:$L$2000,5,FALSE),"")</f>
        <v/>
      </c>
      <c r="U1025" s="13"/>
      <c r="V1025" s="15" t="str" cm="1">
        <f t="array" ref="V1025">IFERROR(IF(AND(F1025="Tugigrupp",RANK(K1025,$K1025:$K1025)+COUNTIFS($K$2:K1025,K1025,$L$2:L1025,L1025,$M$2:M1025,M1025,$I$2:I1025,I1025,$G$2:G1025,G1025,$F$2:F1025,F1025)-1=1),SUMPRODUCT(($F$2:$F$4154=F1025)*($G$2:$G$4154=G1025)*($K$2:$K$4154=K1025)*($I$2:$I$4154=I1025)*($L$2:$L$4154=L1025)*($M$2:$M$4154=M1025)),""),"")</f>
        <v/>
      </c>
      <c r="W1025" s="15" t="str">
        <f t="shared" si="45"/>
        <v/>
      </c>
      <c r="X1025" s="16" t="str">
        <f>IF(AND(A1025=[2]an!$G$38,F1025=[2]an!$E$40),[2]an!$G$40,IF(AND(A1025=[2]an!$G$38,F1025=[2]an!$E$41),[2]an!$G$41,IF(AND(A1025=[2]an!$G$38,F1025=[2]an!$E$39,H1025&gt;=[2]an!$M$37),[2]an!$G$39,
IF(AND(A1025=[2]an!$G$38,F1025=[2]an!$E$39,H1025&lt;[2]an!$M$37,S1025="kahepoolne vajaduspõhine",U1025=""),[2]an!$M$40,
IF(AND(A1025=[2]an!$G$38,F1025=[2]an!$E$39,H1025&lt;[2]an!$M$37,S1025="kahepoolne vajaduspõhine",U1025&lt;&gt;""),[2]an!$G$39,
IF(AND(A1025=[2]an!$G$38,F1025=[2]an!$E$39,H1025&lt;[2]an!$M$37,S1025&lt;&gt;"kahepoolne vajaduspõhine"),[2]an!$G$39,
IF(AND(A1025=[2]an!$G$38,F1025=[2]an!$E$42),[2]an!$G$42,
IF(AND(A1025=[2]an!$H$38,F1025=[2]an!$E$40),[2]an!$H$40,IF(AND(A1025=[2]an!$H$38,F1025=[2]an!$E$41),[2]an!$H$41,IF(AND(A1025=[2]an!$H$38,F1025=[2]an!$E$39,H1025&gt;=[2]an!$M$37),[2]an!$H$39,
IF(AND(A1025=[2]an!$H$38,F1025=[2]an!$E$39,H1025&lt;[2]an!$M$37,S1025="kahepoolne vajaduspõhine",U1025=""),[2]an!$M$40,
IF(AND(A1025=[2]an!$H$38,F1025=[2]an!$E$39,H1025&lt;[2]an!$M$37,S1025="kahepoolne vajaduspõhine",U1025&lt;&gt;""),[2]an!$H$39,
IF(AND(A1025=[2]an!$H$38,F1025=[2]an!$E$39,H1025&lt;[2]an!$M$37,S1025&lt;&gt;"kahepoolne vajaduspõhine"),[2]an!$H$39,
IF(AND(A1025=[2]an!$H$38,F1025=[2]an!$E$42),[2]an!$H$42,
IF(AND(A1025=[2]an!$I$38,F1025=[2]an!$E$40),[2]an!$I$40,IF(AND(A1025=[2]an!$I$38,F1025=[2]an!$E$41),[2]an!$I$41,IF(AND(A1025=[2]an!$I$38,F1025=[2]an!$E$39,H1025&gt;=[2]an!$M$37),[2]an!$I$39,
IF(AND(A1025=[2]an!$I$38,F1025=[2]an!$E$39,H1025&lt;[2]an!$M$37,S1025="kahepoolne vajaduspõhine",U1025=""),[2]an!$M$40,
IF(AND(A1025=[2]an!$I$38,F1025=[2]an!$E$39,H1025&lt;[2]an!$M$37,S1025="kahepoolne vajaduspõhine",U1025&lt;&gt;""),[2]an!$I$39,
IF(AND(A1025=[2]an!$I$38,F1025=[2]an!$E$39,H1025&lt;[2]an!$M$37,S1025&lt;&gt;"kahepoolne vajaduspõhine"),[2]an!$I$39,
IF(AND(A1025=[2]an!$I$38,F1025=[2]an!$E$42),[2]an!$I$42,
IF(AND(A1025=[2]an!$J$38,F1025=[2]an!$E$40),[2]an!$J$40,IF(AND(A1025=[2]an!$J$38,F1025=[2]an!$E$41),[2]an!$J$41,IF(AND(A1025=[2]an!$J$38,F1025=[2]an!$E$39,H1025&gt;=[2]an!$M$37),[2]an!$J$39,
IF(AND(A1025=[2]an!$J$38,F1025=[2]an!$E$39,H1025&lt;[2]an!$M$37,S1025="kahepoolne vajaduspõhine",U1025=""),[2]an!$M$40,
IF(AND(A1025=[2]an!$J$38,F1025=[2]an!$E$39,H1025&lt;[2]an!$M$37,S1025="kahepoolne vajaduspõhine",U1025&lt;&gt;""),[2]an!$J$39,
IF(AND(A1025=[2]an!$J$38,F1025=[2]an!$E$39,H1025&lt;[2]an!$M$37,S1025&lt;&gt;"kahepoolne vajaduspõhine"),[2]an!$J$39,
IF(AND(A1025=[2]an!$J$38,F1025=[2]an!$E$42),[2]an!$J$42,""))))))))))))))))))))))))))))</f>
        <v/>
      </c>
      <c r="Y1025" s="17" t="str">
        <f>IFERROR(IF(F1025="Tugigrupp",0,
IF(AND(F1025="Peretoe teenus",H1025&gt;=[2]an!$M$37,RANK(D1025,$D1025:$D1025)+COUNTIFS($D$2:D1025,D1025,$F$2:F1025,F1025)-1&gt;1),"",
IF(AND(F1025="Peretoe teenus",H1025&gt;=[2]an!$M$37,RANK(D1025,$D1025:$D1025)+COUNTIFS($D$2:D1025,D1025,$F$2:F1025,F1025)-1=1,MONTH(H1025)=MONTH(K1025)=TRUE,YEAR(H1025)=YEAR(K1025)=TRUE),((EOMONTH(H1025,0)-H1025+1)*X1025)/DAY(EOMONTH(H1025,0)),
IF(AND(F1025="Peretoe teenus",H1025&gt;=[2]an!$M$37,RANK(D1025,$D1025:$D1025)+COUNTIFS($D$2:D1025,D1025,$F$2:F1025,F1025)-1=1),X1025,
IF(AND(F1025="Peretoe teenus",H1025&lt;[2]an!$M$37,S1025&lt;&gt;"kahepoolne vajaduspõhine",RANK(D1025,$D1025:$D1025)+COUNTIFS($D$2:D1025,D1025,$F$2:F1025,F1025)-1=1),X1025,
IF(AND(F1025="Peretoe teenus",H1025&lt;[2]an!$M$37,S1025&lt;&gt;"kahepoolne vajaduspõhine",RANK(D1025,$D1025:$D1025)+COUNTIFS($D$2:D1025,D1025,$F$2:F1025,F1025)-1&gt;1),"",
IF(AND(F1025="Peretoe teenus",H1025&lt;[2]an!$M$37,S1025="kahepoolne vajaduspõhine",U1025="",RANK(D1025,$D1025:$D1025)+COUNTIFS($D$2:D1025,D1025,$F$2:F1025,F1025)-1=1),X1025,
IF(AND(F1025="Peretoe teenus",H1025&lt;[2]an!$M$37,S1025="kahepoolne vajaduspõhine",U1025="",RANK(D1025,$D1025:$D1025)+COUNTIFS($D$2:D1025,D1025,$F$2:F1025,F1025)-1&gt;1),"",
IF(AND(F1025="Peretoe teenus",H1025&lt;[2]an!$M$37,S1025="kahepoolne vajaduspõhine",U1025&lt;[2]an!$M$37,RANK(D1025,$D1025:$D1025)+COUNTIFS($D$2:D1025,D1025,$F$2:F1025,F1025)-1=1),X1025,
IF(AND(F1025="Peretoe teenus",H1025&lt;[2]an!$M$37,S1025="kahepoolne vajaduspõhine",U1025&lt;[2]an!$M$37,RANK(D1025,$D1025:$D1025)+COUNTIFS($D$2:D1025,D1025,$F$2:F1025,F1025)-1&gt;1),"",
IF(AND(F1025="Peretoe teenus",H1025&lt;[2]an!$M$37,S1025="kahepoolne vajaduspõhine",U1025&gt;=[2]an!$M$37,U1025&lt;=[2]an!$M$38,RANK(D1025,$D1025:$D1025)+COUNTIFS($D$2:D1025,D1025,$F$2:F1025,F1025)-1=1),
((EOMONTH(U1025,0)-U1025+1)*X1025)/DAY(EOMONTH(U1025,0))+(DAY(U1025)-1)*100/DAY(EOMONTH(U1025,0)),
IF(AND(F1025="Peretoe teenus",H1025&lt;[2]an!$M$37,S1025="kahepoolne vajaduspõhine",U1025&gt;=[2]an!$M$37,U1025&lt;=[2]an!$M$38,RANK(D1025,$D1025:$D1025)+COUNTIFS($D$2:D1025,D1025,$F$2:F1025,F1025)-1&gt;1),"",
IF(AND(F1025="Peretoe teenus",H1025&lt;[2]an!$M$37,S1025="kahepoolne vajaduspõhine",U1025&gt;[2]an!$M$38,RANK(D1025,$D1025:$D1025)+COUNTIFS($D$2:D1025,D1025,$F$2:F1025,F1025)-1=1),X1025,
IF(AND(F1025="Peretoe teenus",H1025&lt;[2]an!$M$37,S1025="kahepoolne vajaduspõhine",U1025&gt;[2]an!$M$38,RANK(D1025,$D1025:$D1025)+COUNTIFS($D$2:D1025,D1025,$F$2:F1025,F1025)-1&gt;1),"",X1025*W1025)))))))))))))),"")</f>
        <v/>
      </c>
      <c r="Z1025" s="18" t="str">
        <f t="shared" si="46"/>
        <v/>
      </c>
      <c r="AA1025" s="19" t="str">
        <f>IFERROR(VLOOKUP(E1025,[2]an!$A$3:$B$81,2,FALSE),"")</f>
        <v/>
      </c>
      <c r="AB1025" s="19" t="str">
        <f>IFERROR(VLOOKUP(AA1025,[2]an!$C$2:$D$16,2,FALSE),"")</f>
        <v/>
      </c>
      <c r="AC1025" s="20"/>
      <c r="AD1025" s="21" t="str">
        <f>IF(A1025=[2]an!$F$36,VLOOKUP([2]an!$F$36,[2]an!$F$36:$H$36,3,FALSE),IF(A1025=[2]an!$F$35,VLOOKUP([2]an!$F$35,[2]an!$F$35:$H$35,3,FALSE),IF(A1025=[2]an!$F$33,VLOOKUP([2]an!$F$33,[2]an!$F$33:$H$33,3,FALSE),IF(A1025=[2]an!$F$31,VLOOKUP([2]an!$F$31,[2]an!$F$31:$H$31,3,FALSE),""))))</f>
        <v/>
      </c>
    </row>
    <row r="1026" spans="6:30" x14ac:dyDescent="0.2">
      <c r="F1026" s="10"/>
      <c r="G1026" s="8" t="str">
        <f t="shared" si="47"/>
        <v/>
      </c>
      <c r="H1026" s="13"/>
      <c r="K1026" s="13"/>
      <c r="L1026" s="10"/>
      <c r="M1026" s="10"/>
      <c r="S1026" s="8" t="str">
        <f>IFERROR(VLOOKUP(D1026,[1]peretoe_teenus!$A$2:$L$2000,5,FALSE),"")</f>
        <v/>
      </c>
      <c r="U1026" s="13"/>
      <c r="V1026" s="15" t="str" cm="1">
        <f t="array" ref="V1026">IFERROR(IF(AND(F1026="Tugigrupp",RANK(K1026,$K1026:$K1026)+COUNTIFS($K$2:K1026,K1026,$L$2:L1026,L1026,$M$2:M1026,M1026,$I$2:I1026,I1026,$G$2:G1026,G1026,$F$2:F1026,F1026)-1=1),SUMPRODUCT(($F$2:$F$4154=F1026)*($G$2:$G$4154=G1026)*($K$2:$K$4154=K1026)*($I$2:$I$4154=I1026)*($L$2:$L$4154=L1026)*($M$2:$M$4154=M1026)),""),"")</f>
        <v/>
      </c>
      <c r="W1026" s="15" t="str">
        <f t="shared" ref="W1026:W1089" si="48">IF(A1026="","",(M1026-L1026)*1440/45)</f>
        <v/>
      </c>
      <c r="X1026" s="16" t="str">
        <f>IF(AND(A1026=[2]an!$G$38,F1026=[2]an!$E$40),[2]an!$G$40,IF(AND(A1026=[2]an!$G$38,F1026=[2]an!$E$41),[2]an!$G$41,IF(AND(A1026=[2]an!$G$38,F1026=[2]an!$E$39,H1026&gt;=[2]an!$M$37),[2]an!$G$39,
IF(AND(A1026=[2]an!$G$38,F1026=[2]an!$E$39,H1026&lt;[2]an!$M$37,S1026="kahepoolne vajaduspõhine",U1026=""),[2]an!$M$40,
IF(AND(A1026=[2]an!$G$38,F1026=[2]an!$E$39,H1026&lt;[2]an!$M$37,S1026="kahepoolne vajaduspõhine",U1026&lt;&gt;""),[2]an!$G$39,
IF(AND(A1026=[2]an!$G$38,F1026=[2]an!$E$39,H1026&lt;[2]an!$M$37,S1026&lt;&gt;"kahepoolne vajaduspõhine"),[2]an!$G$39,
IF(AND(A1026=[2]an!$G$38,F1026=[2]an!$E$42),[2]an!$G$42,
IF(AND(A1026=[2]an!$H$38,F1026=[2]an!$E$40),[2]an!$H$40,IF(AND(A1026=[2]an!$H$38,F1026=[2]an!$E$41),[2]an!$H$41,IF(AND(A1026=[2]an!$H$38,F1026=[2]an!$E$39,H1026&gt;=[2]an!$M$37),[2]an!$H$39,
IF(AND(A1026=[2]an!$H$38,F1026=[2]an!$E$39,H1026&lt;[2]an!$M$37,S1026="kahepoolne vajaduspõhine",U1026=""),[2]an!$M$40,
IF(AND(A1026=[2]an!$H$38,F1026=[2]an!$E$39,H1026&lt;[2]an!$M$37,S1026="kahepoolne vajaduspõhine",U1026&lt;&gt;""),[2]an!$H$39,
IF(AND(A1026=[2]an!$H$38,F1026=[2]an!$E$39,H1026&lt;[2]an!$M$37,S1026&lt;&gt;"kahepoolne vajaduspõhine"),[2]an!$H$39,
IF(AND(A1026=[2]an!$H$38,F1026=[2]an!$E$42),[2]an!$H$42,
IF(AND(A1026=[2]an!$I$38,F1026=[2]an!$E$40),[2]an!$I$40,IF(AND(A1026=[2]an!$I$38,F1026=[2]an!$E$41),[2]an!$I$41,IF(AND(A1026=[2]an!$I$38,F1026=[2]an!$E$39,H1026&gt;=[2]an!$M$37),[2]an!$I$39,
IF(AND(A1026=[2]an!$I$38,F1026=[2]an!$E$39,H1026&lt;[2]an!$M$37,S1026="kahepoolne vajaduspõhine",U1026=""),[2]an!$M$40,
IF(AND(A1026=[2]an!$I$38,F1026=[2]an!$E$39,H1026&lt;[2]an!$M$37,S1026="kahepoolne vajaduspõhine",U1026&lt;&gt;""),[2]an!$I$39,
IF(AND(A1026=[2]an!$I$38,F1026=[2]an!$E$39,H1026&lt;[2]an!$M$37,S1026&lt;&gt;"kahepoolne vajaduspõhine"),[2]an!$I$39,
IF(AND(A1026=[2]an!$I$38,F1026=[2]an!$E$42),[2]an!$I$42,
IF(AND(A1026=[2]an!$J$38,F1026=[2]an!$E$40),[2]an!$J$40,IF(AND(A1026=[2]an!$J$38,F1026=[2]an!$E$41),[2]an!$J$41,IF(AND(A1026=[2]an!$J$38,F1026=[2]an!$E$39,H1026&gt;=[2]an!$M$37),[2]an!$J$39,
IF(AND(A1026=[2]an!$J$38,F1026=[2]an!$E$39,H1026&lt;[2]an!$M$37,S1026="kahepoolne vajaduspõhine",U1026=""),[2]an!$M$40,
IF(AND(A1026=[2]an!$J$38,F1026=[2]an!$E$39,H1026&lt;[2]an!$M$37,S1026="kahepoolne vajaduspõhine",U1026&lt;&gt;""),[2]an!$J$39,
IF(AND(A1026=[2]an!$J$38,F1026=[2]an!$E$39,H1026&lt;[2]an!$M$37,S1026&lt;&gt;"kahepoolne vajaduspõhine"),[2]an!$J$39,
IF(AND(A1026=[2]an!$J$38,F1026=[2]an!$E$42),[2]an!$J$42,""))))))))))))))))))))))))))))</f>
        <v/>
      </c>
      <c r="Y1026" s="17" t="str">
        <f>IFERROR(IF(F1026="Tugigrupp",0,
IF(AND(F1026="Peretoe teenus",H1026&gt;=[2]an!$M$37,RANK(D1026,$D1026:$D1026)+COUNTIFS($D$2:D1026,D1026,$F$2:F1026,F1026)-1&gt;1),"",
IF(AND(F1026="Peretoe teenus",H1026&gt;=[2]an!$M$37,RANK(D1026,$D1026:$D1026)+COUNTIFS($D$2:D1026,D1026,$F$2:F1026,F1026)-1=1,MONTH(H1026)=MONTH(K1026)=TRUE,YEAR(H1026)=YEAR(K1026)=TRUE),((EOMONTH(H1026,0)-H1026+1)*X1026)/DAY(EOMONTH(H1026,0)),
IF(AND(F1026="Peretoe teenus",H1026&gt;=[2]an!$M$37,RANK(D1026,$D1026:$D1026)+COUNTIFS($D$2:D1026,D1026,$F$2:F1026,F1026)-1=1),X1026,
IF(AND(F1026="Peretoe teenus",H1026&lt;[2]an!$M$37,S1026&lt;&gt;"kahepoolne vajaduspõhine",RANK(D1026,$D1026:$D1026)+COUNTIFS($D$2:D1026,D1026,$F$2:F1026,F1026)-1=1),X1026,
IF(AND(F1026="Peretoe teenus",H1026&lt;[2]an!$M$37,S1026&lt;&gt;"kahepoolne vajaduspõhine",RANK(D1026,$D1026:$D1026)+COUNTIFS($D$2:D1026,D1026,$F$2:F1026,F1026)-1&gt;1),"",
IF(AND(F1026="Peretoe teenus",H1026&lt;[2]an!$M$37,S1026="kahepoolne vajaduspõhine",U1026="",RANK(D1026,$D1026:$D1026)+COUNTIFS($D$2:D1026,D1026,$F$2:F1026,F1026)-1=1),X1026,
IF(AND(F1026="Peretoe teenus",H1026&lt;[2]an!$M$37,S1026="kahepoolne vajaduspõhine",U1026="",RANK(D1026,$D1026:$D1026)+COUNTIFS($D$2:D1026,D1026,$F$2:F1026,F1026)-1&gt;1),"",
IF(AND(F1026="Peretoe teenus",H1026&lt;[2]an!$M$37,S1026="kahepoolne vajaduspõhine",U1026&lt;[2]an!$M$37,RANK(D1026,$D1026:$D1026)+COUNTIFS($D$2:D1026,D1026,$F$2:F1026,F1026)-1=1),X1026,
IF(AND(F1026="Peretoe teenus",H1026&lt;[2]an!$M$37,S1026="kahepoolne vajaduspõhine",U1026&lt;[2]an!$M$37,RANK(D1026,$D1026:$D1026)+COUNTIFS($D$2:D1026,D1026,$F$2:F1026,F1026)-1&gt;1),"",
IF(AND(F1026="Peretoe teenus",H1026&lt;[2]an!$M$37,S1026="kahepoolne vajaduspõhine",U1026&gt;=[2]an!$M$37,U1026&lt;=[2]an!$M$38,RANK(D1026,$D1026:$D1026)+COUNTIFS($D$2:D1026,D1026,$F$2:F1026,F1026)-1=1),
((EOMONTH(U1026,0)-U1026+1)*X1026)/DAY(EOMONTH(U1026,0))+(DAY(U1026)-1)*100/DAY(EOMONTH(U1026,0)),
IF(AND(F1026="Peretoe teenus",H1026&lt;[2]an!$M$37,S1026="kahepoolne vajaduspõhine",U1026&gt;=[2]an!$M$37,U1026&lt;=[2]an!$M$38,RANK(D1026,$D1026:$D1026)+COUNTIFS($D$2:D1026,D1026,$F$2:F1026,F1026)-1&gt;1),"",
IF(AND(F1026="Peretoe teenus",H1026&lt;[2]an!$M$37,S1026="kahepoolne vajaduspõhine",U1026&gt;[2]an!$M$38,RANK(D1026,$D1026:$D1026)+COUNTIFS($D$2:D1026,D1026,$F$2:F1026,F1026)-1=1),X1026,
IF(AND(F1026="Peretoe teenus",H1026&lt;[2]an!$M$37,S1026="kahepoolne vajaduspõhine",U1026&gt;[2]an!$M$38,RANK(D1026,$D1026:$D1026)+COUNTIFS($D$2:D1026,D1026,$F$2:F1026,F1026)-1&gt;1),"",X1026*W1026)))))))))))))),"")</f>
        <v/>
      </c>
      <c r="Z1026" s="18" t="str">
        <f t="shared" ref="Z1026:Z1089" si="49">IF(F1026="Tugigrupp",SUMPRODUCT(($F$2:$F$4154=F1026)*($G$2:$G$4154=G1026)*($K$2:$K$4154=K1026)*($I$2:$I$4154=I1026)*($L$2:$L$4154=L1026)*($M$2:$M$4154=M1026)),"")</f>
        <v/>
      </c>
      <c r="AA1026" s="19" t="str">
        <f>IFERROR(VLOOKUP(E1026,[2]an!$A$3:$B$81,2,FALSE),"")</f>
        <v/>
      </c>
      <c r="AB1026" s="19" t="str">
        <f>IFERROR(VLOOKUP(AA1026,[2]an!$C$2:$D$16,2,FALSE),"")</f>
        <v/>
      </c>
      <c r="AC1026" s="20"/>
      <c r="AD1026" s="21" t="str">
        <f>IF(A1026=[2]an!$F$36,VLOOKUP([2]an!$F$36,[2]an!$F$36:$H$36,3,FALSE),IF(A1026=[2]an!$F$35,VLOOKUP([2]an!$F$35,[2]an!$F$35:$H$35,3,FALSE),IF(A1026=[2]an!$F$33,VLOOKUP([2]an!$F$33,[2]an!$F$33:$H$33,3,FALSE),IF(A1026=[2]an!$F$31,VLOOKUP([2]an!$F$31,[2]an!$F$31:$H$31,3,FALSE),""))))</f>
        <v/>
      </c>
    </row>
    <row r="1027" spans="6:30" x14ac:dyDescent="0.2">
      <c r="F1027" s="10"/>
      <c r="G1027" s="8" t="str">
        <f t="shared" ref="G1027:G1090" si="50">IF(F1027="","",IF(F1027&lt;&gt;"Tugigrupp","pole",""))</f>
        <v/>
      </c>
      <c r="H1027" s="13"/>
      <c r="K1027" s="13"/>
      <c r="L1027" s="10"/>
      <c r="M1027" s="10"/>
      <c r="S1027" s="8" t="str">
        <f>IFERROR(VLOOKUP(D1027,[1]peretoe_teenus!$A$2:$L$2000,5,FALSE),"")</f>
        <v/>
      </c>
      <c r="U1027" s="13"/>
      <c r="V1027" s="15" t="str" cm="1">
        <f t="array" ref="V1027">IFERROR(IF(AND(F1027="Tugigrupp",RANK(K1027,$K1027:$K1027)+COUNTIFS($K$2:K1027,K1027,$L$2:L1027,L1027,$M$2:M1027,M1027,$I$2:I1027,I1027,$G$2:G1027,G1027,$F$2:F1027,F1027)-1=1),SUMPRODUCT(($F$2:$F$4154=F1027)*($G$2:$G$4154=G1027)*($K$2:$K$4154=K1027)*($I$2:$I$4154=I1027)*($L$2:$L$4154=L1027)*($M$2:$M$4154=M1027)),""),"")</f>
        <v/>
      </c>
      <c r="W1027" s="15" t="str">
        <f t="shared" si="48"/>
        <v/>
      </c>
      <c r="X1027" s="16" t="str">
        <f>IF(AND(A1027=[2]an!$G$38,F1027=[2]an!$E$40),[2]an!$G$40,IF(AND(A1027=[2]an!$G$38,F1027=[2]an!$E$41),[2]an!$G$41,IF(AND(A1027=[2]an!$G$38,F1027=[2]an!$E$39,H1027&gt;=[2]an!$M$37),[2]an!$G$39,
IF(AND(A1027=[2]an!$G$38,F1027=[2]an!$E$39,H1027&lt;[2]an!$M$37,S1027="kahepoolne vajaduspõhine",U1027=""),[2]an!$M$40,
IF(AND(A1027=[2]an!$G$38,F1027=[2]an!$E$39,H1027&lt;[2]an!$M$37,S1027="kahepoolne vajaduspõhine",U1027&lt;&gt;""),[2]an!$G$39,
IF(AND(A1027=[2]an!$G$38,F1027=[2]an!$E$39,H1027&lt;[2]an!$M$37,S1027&lt;&gt;"kahepoolne vajaduspõhine"),[2]an!$G$39,
IF(AND(A1027=[2]an!$G$38,F1027=[2]an!$E$42),[2]an!$G$42,
IF(AND(A1027=[2]an!$H$38,F1027=[2]an!$E$40),[2]an!$H$40,IF(AND(A1027=[2]an!$H$38,F1027=[2]an!$E$41),[2]an!$H$41,IF(AND(A1027=[2]an!$H$38,F1027=[2]an!$E$39,H1027&gt;=[2]an!$M$37),[2]an!$H$39,
IF(AND(A1027=[2]an!$H$38,F1027=[2]an!$E$39,H1027&lt;[2]an!$M$37,S1027="kahepoolne vajaduspõhine",U1027=""),[2]an!$M$40,
IF(AND(A1027=[2]an!$H$38,F1027=[2]an!$E$39,H1027&lt;[2]an!$M$37,S1027="kahepoolne vajaduspõhine",U1027&lt;&gt;""),[2]an!$H$39,
IF(AND(A1027=[2]an!$H$38,F1027=[2]an!$E$39,H1027&lt;[2]an!$M$37,S1027&lt;&gt;"kahepoolne vajaduspõhine"),[2]an!$H$39,
IF(AND(A1027=[2]an!$H$38,F1027=[2]an!$E$42),[2]an!$H$42,
IF(AND(A1027=[2]an!$I$38,F1027=[2]an!$E$40),[2]an!$I$40,IF(AND(A1027=[2]an!$I$38,F1027=[2]an!$E$41),[2]an!$I$41,IF(AND(A1027=[2]an!$I$38,F1027=[2]an!$E$39,H1027&gt;=[2]an!$M$37),[2]an!$I$39,
IF(AND(A1027=[2]an!$I$38,F1027=[2]an!$E$39,H1027&lt;[2]an!$M$37,S1027="kahepoolne vajaduspõhine",U1027=""),[2]an!$M$40,
IF(AND(A1027=[2]an!$I$38,F1027=[2]an!$E$39,H1027&lt;[2]an!$M$37,S1027="kahepoolne vajaduspõhine",U1027&lt;&gt;""),[2]an!$I$39,
IF(AND(A1027=[2]an!$I$38,F1027=[2]an!$E$39,H1027&lt;[2]an!$M$37,S1027&lt;&gt;"kahepoolne vajaduspõhine"),[2]an!$I$39,
IF(AND(A1027=[2]an!$I$38,F1027=[2]an!$E$42),[2]an!$I$42,
IF(AND(A1027=[2]an!$J$38,F1027=[2]an!$E$40),[2]an!$J$40,IF(AND(A1027=[2]an!$J$38,F1027=[2]an!$E$41),[2]an!$J$41,IF(AND(A1027=[2]an!$J$38,F1027=[2]an!$E$39,H1027&gt;=[2]an!$M$37),[2]an!$J$39,
IF(AND(A1027=[2]an!$J$38,F1027=[2]an!$E$39,H1027&lt;[2]an!$M$37,S1027="kahepoolne vajaduspõhine",U1027=""),[2]an!$M$40,
IF(AND(A1027=[2]an!$J$38,F1027=[2]an!$E$39,H1027&lt;[2]an!$M$37,S1027="kahepoolne vajaduspõhine",U1027&lt;&gt;""),[2]an!$J$39,
IF(AND(A1027=[2]an!$J$38,F1027=[2]an!$E$39,H1027&lt;[2]an!$M$37,S1027&lt;&gt;"kahepoolne vajaduspõhine"),[2]an!$J$39,
IF(AND(A1027=[2]an!$J$38,F1027=[2]an!$E$42),[2]an!$J$42,""))))))))))))))))))))))))))))</f>
        <v/>
      </c>
      <c r="Y1027" s="17" t="str">
        <f>IFERROR(IF(F1027="Tugigrupp",0,
IF(AND(F1027="Peretoe teenus",H1027&gt;=[2]an!$M$37,RANK(D1027,$D1027:$D1027)+COUNTIFS($D$2:D1027,D1027,$F$2:F1027,F1027)-1&gt;1),"",
IF(AND(F1027="Peretoe teenus",H1027&gt;=[2]an!$M$37,RANK(D1027,$D1027:$D1027)+COUNTIFS($D$2:D1027,D1027,$F$2:F1027,F1027)-1=1,MONTH(H1027)=MONTH(K1027)=TRUE,YEAR(H1027)=YEAR(K1027)=TRUE),((EOMONTH(H1027,0)-H1027+1)*X1027)/DAY(EOMONTH(H1027,0)),
IF(AND(F1027="Peretoe teenus",H1027&gt;=[2]an!$M$37,RANK(D1027,$D1027:$D1027)+COUNTIFS($D$2:D1027,D1027,$F$2:F1027,F1027)-1=1),X1027,
IF(AND(F1027="Peretoe teenus",H1027&lt;[2]an!$M$37,S1027&lt;&gt;"kahepoolne vajaduspõhine",RANK(D1027,$D1027:$D1027)+COUNTIFS($D$2:D1027,D1027,$F$2:F1027,F1027)-1=1),X1027,
IF(AND(F1027="Peretoe teenus",H1027&lt;[2]an!$M$37,S1027&lt;&gt;"kahepoolne vajaduspõhine",RANK(D1027,$D1027:$D1027)+COUNTIFS($D$2:D1027,D1027,$F$2:F1027,F1027)-1&gt;1),"",
IF(AND(F1027="Peretoe teenus",H1027&lt;[2]an!$M$37,S1027="kahepoolne vajaduspõhine",U1027="",RANK(D1027,$D1027:$D1027)+COUNTIFS($D$2:D1027,D1027,$F$2:F1027,F1027)-1=1),X1027,
IF(AND(F1027="Peretoe teenus",H1027&lt;[2]an!$M$37,S1027="kahepoolne vajaduspõhine",U1027="",RANK(D1027,$D1027:$D1027)+COUNTIFS($D$2:D1027,D1027,$F$2:F1027,F1027)-1&gt;1),"",
IF(AND(F1027="Peretoe teenus",H1027&lt;[2]an!$M$37,S1027="kahepoolne vajaduspõhine",U1027&lt;[2]an!$M$37,RANK(D1027,$D1027:$D1027)+COUNTIFS($D$2:D1027,D1027,$F$2:F1027,F1027)-1=1),X1027,
IF(AND(F1027="Peretoe teenus",H1027&lt;[2]an!$M$37,S1027="kahepoolne vajaduspõhine",U1027&lt;[2]an!$M$37,RANK(D1027,$D1027:$D1027)+COUNTIFS($D$2:D1027,D1027,$F$2:F1027,F1027)-1&gt;1),"",
IF(AND(F1027="Peretoe teenus",H1027&lt;[2]an!$M$37,S1027="kahepoolne vajaduspõhine",U1027&gt;=[2]an!$M$37,U1027&lt;=[2]an!$M$38,RANK(D1027,$D1027:$D1027)+COUNTIFS($D$2:D1027,D1027,$F$2:F1027,F1027)-1=1),
((EOMONTH(U1027,0)-U1027+1)*X1027)/DAY(EOMONTH(U1027,0))+(DAY(U1027)-1)*100/DAY(EOMONTH(U1027,0)),
IF(AND(F1027="Peretoe teenus",H1027&lt;[2]an!$M$37,S1027="kahepoolne vajaduspõhine",U1027&gt;=[2]an!$M$37,U1027&lt;=[2]an!$M$38,RANK(D1027,$D1027:$D1027)+COUNTIFS($D$2:D1027,D1027,$F$2:F1027,F1027)-1&gt;1),"",
IF(AND(F1027="Peretoe teenus",H1027&lt;[2]an!$M$37,S1027="kahepoolne vajaduspõhine",U1027&gt;[2]an!$M$38,RANK(D1027,$D1027:$D1027)+COUNTIFS($D$2:D1027,D1027,$F$2:F1027,F1027)-1=1),X1027,
IF(AND(F1027="Peretoe teenus",H1027&lt;[2]an!$M$37,S1027="kahepoolne vajaduspõhine",U1027&gt;[2]an!$M$38,RANK(D1027,$D1027:$D1027)+COUNTIFS($D$2:D1027,D1027,$F$2:F1027,F1027)-1&gt;1),"",X1027*W1027)))))))))))))),"")</f>
        <v/>
      </c>
      <c r="Z1027" s="18" t="str">
        <f t="shared" si="49"/>
        <v/>
      </c>
      <c r="AA1027" s="19" t="str">
        <f>IFERROR(VLOOKUP(E1027,[2]an!$A$3:$B$81,2,FALSE),"")</f>
        <v/>
      </c>
      <c r="AB1027" s="19" t="str">
        <f>IFERROR(VLOOKUP(AA1027,[2]an!$C$2:$D$16,2,FALSE),"")</f>
        <v/>
      </c>
      <c r="AC1027" s="20"/>
      <c r="AD1027" s="21" t="str">
        <f>IF(A1027=[2]an!$F$36,VLOOKUP([2]an!$F$36,[2]an!$F$36:$H$36,3,FALSE),IF(A1027=[2]an!$F$35,VLOOKUP([2]an!$F$35,[2]an!$F$35:$H$35,3,FALSE),IF(A1027=[2]an!$F$33,VLOOKUP([2]an!$F$33,[2]an!$F$33:$H$33,3,FALSE),IF(A1027=[2]an!$F$31,VLOOKUP([2]an!$F$31,[2]an!$F$31:$H$31,3,FALSE),""))))</f>
        <v/>
      </c>
    </row>
    <row r="1028" spans="6:30" x14ac:dyDescent="0.2">
      <c r="F1028" s="10"/>
      <c r="G1028" s="8" t="str">
        <f t="shared" si="50"/>
        <v/>
      </c>
      <c r="H1028" s="13"/>
      <c r="K1028" s="13"/>
      <c r="L1028" s="10"/>
      <c r="M1028" s="10"/>
      <c r="S1028" s="8" t="str">
        <f>IFERROR(VLOOKUP(D1028,[1]peretoe_teenus!$A$2:$L$2000,5,FALSE),"")</f>
        <v/>
      </c>
      <c r="U1028" s="13"/>
      <c r="V1028" s="15" t="str" cm="1">
        <f t="array" ref="V1028">IFERROR(IF(AND(F1028="Tugigrupp",RANK(K1028,$K1028:$K1028)+COUNTIFS($K$2:K1028,K1028,$L$2:L1028,L1028,$M$2:M1028,M1028,$I$2:I1028,I1028,$G$2:G1028,G1028,$F$2:F1028,F1028)-1=1),SUMPRODUCT(($F$2:$F$4154=F1028)*($G$2:$G$4154=G1028)*($K$2:$K$4154=K1028)*($I$2:$I$4154=I1028)*($L$2:$L$4154=L1028)*($M$2:$M$4154=M1028)),""),"")</f>
        <v/>
      </c>
      <c r="W1028" s="15" t="str">
        <f t="shared" si="48"/>
        <v/>
      </c>
      <c r="X1028" s="16" t="str">
        <f>IF(AND(A1028=[2]an!$G$38,F1028=[2]an!$E$40),[2]an!$G$40,IF(AND(A1028=[2]an!$G$38,F1028=[2]an!$E$41),[2]an!$G$41,IF(AND(A1028=[2]an!$G$38,F1028=[2]an!$E$39,H1028&gt;=[2]an!$M$37),[2]an!$G$39,
IF(AND(A1028=[2]an!$G$38,F1028=[2]an!$E$39,H1028&lt;[2]an!$M$37,S1028="kahepoolne vajaduspõhine",U1028=""),[2]an!$M$40,
IF(AND(A1028=[2]an!$G$38,F1028=[2]an!$E$39,H1028&lt;[2]an!$M$37,S1028="kahepoolne vajaduspõhine",U1028&lt;&gt;""),[2]an!$G$39,
IF(AND(A1028=[2]an!$G$38,F1028=[2]an!$E$39,H1028&lt;[2]an!$M$37,S1028&lt;&gt;"kahepoolne vajaduspõhine"),[2]an!$G$39,
IF(AND(A1028=[2]an!$G$38,F1028=[2]an!$E$42),[2]an!$G$42,
IF(AND(A1028=[2]an!$H$38,F1028=[2]an!$E$40),[2]an!$H$40,IF(AND(A1028=[2]an!$H$38,F1028=[2]an!$E$41),[2]an!$H$41,IF(AND(A1028=[2]an!$H$38,F1028=[2]an!$E$39,H1028&gt;=[2]an!$M$37),[2]an!$H$39,
IF(AND(A1028=[2]an!$H$38,F1028=[2]an!$E$39,H1028&lt;[2]an!$M$37,S1028="kahepoolne vajaduspõhine",U1028=""),[2]an!$M$40,
IF(AND(A1028=[2]an!$H$38,F1028=[2]an!$E$39,H1028&lt;[2]an!$M$37,S1028="kahepoolne vajaduspõhine",U1028&lt;&gt;""),[2]an!$H$39,
IF(AND(A1028=[2]an!$H$38,F1028=[2]an!$E$39,H1028&lt;[2]an!$M$37,S1028&lt;&gt;"kahepoolne vajaduspõhine"),[2]an!$H$39,
IF(AND(A1028=[2]an!$H$38,F1028=[2]an!$E$42),[2]an!$H$42,
IF(AND(A1028=[2]an!$I$38,F1028=[2]an!$E$40),[2]an!$I$40,IF(AND(A1028=[2]an!$I$38,F1028=[2]an!$E$41),[2]an!$I$41,IF(AND(A1028=[2]an!$I$38,F1028=[2]an!$E$39,H1028&gt;=[2]an!$M$37),[2]an!$I$39,
IF(AND(A1028=[2]an!$I$38,F1028=[2]an!$E$39,H1028&lt;[2]an!$M$37,S1028="kahepoolne vajaduspõhine",U1028=""),[2]an!$M$40,
IF(AND(A1028=[2]an!$I$38,F1028=[2]an!$E$39,H1028&lt;[2]an!$M$37,S1028="kahepoolne vajaduspõhine",U1028&lt;&gt;""),[2]an!$I$39,
IF(AND(A1028=[2]an!$I$38,F1028=[2]an!$E$39,H1028&lt;[2]an!$M$37,S1028&lt;&gt;"kahepoolne vajaduspõhine"),[2]an!$I$39,
IF(AND(A1028=[2]an!$I$38,F1028=[2]an!$E$42),[2]an!$I$42,
IF(AND(A1028=[2]an!$J$38,F1028=[2]an!$E$40),[2]an!$J$40,IF(AND(A1028=[2]an!$J$38,F1028=[2]an!$E$41),[2]an!$J$41,IF(AND(A1028=[2]an!$J$38,F1028=[2]an!$E$39,H1028&gt;=[2]an!$M$37),[2]an!$J$39,
IF(AND(A1028=[2]an!$J$38,F1028=[2]an!$E$39,H1028&lt;[2]an!$M$37,S1028="kahepoolne vajaduspõhine",U1028=""),[2]an!$M$40,
IF(AND(A1028=[2]an!$J$38,F1028=[2]an!$E$39,H1028&lt;[2]an!$M$37,S1028="kahepoolne vajaduspõhine",U1028&lt;&gt;""),[2]an!$J$39,
IF(AND(A1028=[2]an!$J$38,F1028=[2]an!$E$39,H1028&lt;[2]an!$M$37,S1028&lt;&gt;"kahepoolne vajaduspõhine"),[2]an!$J$39,
IF(AND(A1028=[2]an!$J$38,F1028=[2]an!$E$42),[2]an!$J$42,""))))))))))))))))))))))))))))</f>
        <v/>
      </c>
      <c r="Y1028" s="17" t="str">
        <f>IFERROR(IF(F1028="Tugigrupp",0,
IF(AND(F1028="Peretoe teenus",H1028&gt;=[2]an!$M$37,RANK(D1028,$D1028:$D1028)+COUNTIFS($D$2:D1028,D1028,$F$2:F1028,F1028)-1&gt;1),"",
IF(AND(F1028="Peretoe teenus",H1028&gt;=[2]an!$M$37,RANK(D1028,$D1028:$D1028)+COUNTIFS($D$2:D1028,D1028,$F$2:F1028,F1028)-1=1,MONTH(H1028)=MONTH(K1028)=TRUE,YEAR(H1028)=YEAR(K1028)=TRUE),((EOMONTH(H1028,0)-H1028+1)*X1028)/DAY(EOMONTH(H1028,0)),
IF(AND(F1028="Peretoe teenus",H1028&gt;=[2]an!$M$37,RANK(D1028,$D1028:$D1028)+COUNTIFS($D$2:D1028,D1028,$F$2:F1028,F1028)-1=1),X1028,
IF(AND(F1028="Peretoe teenus",H1028&lt;[2]an!$M$37,S1028&lt;&gt;"kahepoolne vajaduspõhine",RANK(D1028,$D1028:$D1028)+COUNTIFS($D$2:D1028,D1028,$F$2:F1028,F1028)-1=1),X1028,
IF(AND(F1028="Peretoe teenus",H1028&lt;[2]an!$M$37,S1028&lt;&gt;"kahepoolne vajaduspõhine",RANK(D1028,$D1028:$D1028)+COUNTIFS($D$2:D1028,D1028,$F$2:F1028,F1028)-1&gt;1),"",
IF(AND(F1028="Peretoe teenus",H1028&lt;[2]an!$M$37,S1028="kahepoolne vajaduspõhine",U1028="",RANK(D1028,$D1028:$D1028)+COUNTIFS($D$2:D1028,D1028,$F$2:F1028,F1028)-1=1),X1028,
IF(AND(F1028="Peretoe teenus",H1028&lt;[2]an!$M$37,S1028="kahepoolne vajaduspõhine",U1028="",RANK(D1028,$D1028:$D1028)+COUNTIFS($D$2:D1028,D1028,$F$2:F1028,F1028)-1&gt;1),"",
IF(AND(F1028="Peretoe teenus",H1028&lt;[2]an!$M$37,S1028="kahepoolne vajaduspõhine",U1028&lt;[2]an!$M$37,RANK(D1028,$D1028:$D1028)+COUNTIFS($D$2:D1028,D1028,$F$2:F1028,F1028)-1=1),X1028,
IF(AND(F1028="Peretoe teenus",H1028&lt;[2]an!$M$37,S1028="kahepoolne vajaduspõhine",U1028&lt;[2]an!$M$37,RANK(D1028,$D1028:$D1028)+COUNTIFS($D$2:D1028,D1028,$F$2:F1028,F1028)-1&gt;1),"",
IF(AND(F1028="Peretoe teenus",H1028&lt;[2]an!$M$37,S1028="kahepoolne vajaduspõhine",U1028&gt;=[2]an!$M$37,U1028&lt;=[2]an!$M$38,RANK(D1028,$D1028:$D1028)+COUNTIFS($D$2:D1028,D1028,$F$2:F1028,F1028)-1=1),
((EOMONTH(U1028,0)-U1028+1)*X1028)/DAY(EOMONTH(U1028,0))+(DAY(U1028)-1)*100/DAY(EOMONTH(U1028,0)),
IF(AND(F1028="Peretoe teenus",H1028&lt;[2]an!$M$37,S1028="kahepoolne vajaduspõhine",U1028&gt;=[2]an!$M$37,U1028&lt;=[2]an!$M$38,RANK(D1028,$D1028:$D1028)+COUNTIFS($D$2:D1028,D1028,$F$2:F1028,F1028)-1&gt;1),"",
IF(AND(F1028="Peretoe teenus",H1028&lt;[2]an!$M$37,S1028="kahepoolne vajaduspõhine",U1028&gt;[2]an!$M$38,RANK(D1028,$D1028:$D1028)+COUNTIFS($D$2:D1028,D1028,$F$2:F1028,F1028)-1=1),X1028,
IF(AND(F1028="Peretoe teenus",H1028&lt;[2]an!$M$37,S1028="kahepoolne vajaduspõhine",U1028&gt;[2]an!$M$38,RANK(D1028,$D1028:$D1028)+COUNTIFS($D$2:D1028,D1028,$F$2:F1028,F1028)-1&gt;1),"",X1028*W1028)))))))))))))),"")</f>
        <v/>
      </c>
      <c r="Z1028" s="18" t="str">
        <f t="shared" si="49"/>
        <v/>
      </c>
      <c r="AA1028" s="19" t="str">
        <f>IFERROR(VLOOKUP(E1028,[2]an!$A$3:$B$81,2,FALSE),"")</f>
        <v/>
      </c>
      <c r="AB1028" s="19" t="str">
        <f>IFERROR(VLOOKUP(AA1028,[2]an!$C$2:$D$16,2,FALSE),"")</f>
        <v/>
      </c>
      <c r="AC1028" s="20"/>
      <c r="AD1028" s="21" t="str">
        <f>IF(A1028=[2]an!$F$36,VLOOKUP([2]an!$F$36,[2]an!$F$36:$H$36,3,FALSE),IF(A1028=[2]an!$F$35,VLOOKUP([2]an!$F$35,[2]an!$F$35:$H$35,3,FALSE),IF(A1028=[2]an!$F$33,VLOOKUP([2]an!$F$33,[2]an!$F$33:$H$33,3,FALSE),IF(A1028=[2]an!$F$31,VLOOKUP([2]an!$F$31,[2]an!$F$31:$H$31,3,FALSE),""))))</f>
        <v/>
      </c>
    </row>
    <row r="1029" spans="6:30" x14ac:dyDescent="0.2">
      <c r="F1029" s="10"/>
      <c r="G1029" s="8" t="str">
        <f t="shared" si="50"/>
        <v/>
      </c>
      <c r="H1029" s="13"/>
      <c r="K1029" s="13"/>
      <c r="L1029" s="10"/>
      <c r="M1029" s="10"/>
      <c r="S1029" s="8" t="str">
        <f>IFERROR(VLOOKUP(D1029,[1]peretoe_teenus!$A$2:$L$2000,5,FALSE),"")</f>
        <v/>
      </c>
      <c r="U1029" s="13"/>
      <c r="V1029" s="15" t="str" cm="1">
        <f t="array" ref="V1029">IFERROR(IF(AND(F1029="Tugigrupp",RANK(K1029,$K1029:$K1029)+COUNTIFS($K$2:K1029,K1029,$L$2:L1029,L1029,$M$2:M1029,M1029,$I$2:I1029,I1029,$G$2:G1029,G1029,$F$2:F1029,F1029)-1=1),SUMPRODUCT(($F$2:$F$4154=F1029)*($G$2:$G$4154=G1029)*($K$2:$K$4154=K1029)*($I$2:$I$4154=I1029)*($L$2:$L$4154=L1029)*($M$2:$M$4154=M1029)),""),"")</f>
        <v/>
      </c>
      <c r="W1029" s="15" t="str">
        <f t="shared" si="48"/>
        <v/>
      </c>
      <c r="X1029" s="16" t="str">
        <f>IF(AND(A1029=[2]an!$G$38,F1029=[2]an!$E$40),[2]an!$G$40,IF(AND(A1029=[2]an!$G$38,F1029=[2]an!$E$41),[2]an!$G$41,IF(AND(A1029=[2]an!$G$38,F1029=[2]an!$E$39,H1029&gt;=[2]an!$M$37),[2]an!$G$39,
IF(AND(A1029=[2]an!$G$38,F1029=[2]an!$E$39,H1029&lt;[2]an!$M$37,S1029="kahepoolne vajaduspõhine",U1029=""),[2]an!$M$40,
IF(AND(A1029=[2]an!$G$38,F1029=[2]an!$E$39,H1029&lt;[2]an!$M$37,S1029="kahepoolne vajaduspõhine",U1029&lt;&gt;""),[2]an!$G$39,
IF(AND(A1029=[2]an!$G$38,F1029=[2]an!$E$39,H1029&lt;[2]an!$M$37,S1029&lt;&gt;"kahepoolne vajaduspõhine"),[2]an!$G$39,
IF(AND(A1029=[2]an!$G$38,F1029=[2]an!$E$42),[2]an!$G$42,
IF(AND(A1029=[2]an!$H$38,F1029=[2]an!$E$40),[2]an!$H$40,IF(AND(A1029=[2]an!$H$38,F1029=[2]an!$E$41),[2]an!$H$41,IF(AND(A1029=[2]an!$H$38,F1029=[2]an!$E$39,H1029&gt;=[2]an!$M$37),[2]an!$H$39,
IF(AND(A1029=[2]an!$H$38,F1029=[2]an!$E$39,H1029&lt;[2]an!$M$37,S1029="kahepoolne vajaduspõhine",U1029=""),[2]an!$M$40,
IF(AND(A1029=[2]an!$H$38,F1029=[2]an!$E$39,H1029&lt;[2]an!$M$37,S1029="kahepoolne vajaduspõhine",U1029&lt;&gt;""),[2]an!$H$39,
IF(AND(A1029=[2]an!$H$38,F1029=[2]an!$E$39,H1029&lt;[2]an!$M$37,S1029&lt;&gt;"kahepoolne vajaduspõhine"),[2]an!$H$39,
IF(AND(A1029=[2]an!$H$38,F1029=[2]an!$E$42),[2]an!$H$42,
IF(AND(A1029=[2]an!$I$38,F1029=[2]an!$E$40),[2]an!$I$40,IF(AND(A1029=[2]an!$I$38,F1029=[2]an!$E$41),[2]an!$I$41,IF(AND(A1029=[2]an!$I$38,F1029=[2]an!$E$39,H1029&gt;=[2]an!$M$37),[2]an!$I$39,
IF(AND(A1029=[2]an!$I$38,F1029=[2]an!$E$39,H1029&lt;[2]an!$M$37,S1029="kahepoolne vajaduspõhine",U1029=""),[2]an!$M$40,
IF(AND(A1029=[2]an!$I$38,F1029=[2]an!$E$39,H1029&lt;[2]an!$M$37,S1029="kahepoolne vajaduspõhine",U1029&lt;&gt;""),[2]an!$I$39,
IF(AND(A1029=[2]an!$I$38,F1029=[2]an!$E$39,H1029&lt;[2]an!$M$37,S1029&lt;&gt;"kahepoolne vajaduspõhine"),[2]an!$I$39,
IF(AND(A1029=[2]an!$I$38,F1029=[2]an!$E$42),[2]an!$I$42,
IF(AND(A1029=[2]an!$J$38,F1029=[2]an!$E$40),[2]an!$J$40,IF(AND(A1029=[2]an!$J$38,F1029=[2]an!$E$41),[2]an!$J$41,IF(AND(A1029=[2]an!$J$38,F1029=[2]an!$E$39,H1029&gt;=[2]an!$M$37),[2]an!$J$39,
IF(AND(A1029=[2]an!$J$38,F1029=[2]an!$E$39,H1029&lt;[2]an!$M$37,S1029="kahepoolne vajaduspõhine",U1029=""),[2]an!$M$40,
IF(AND(A1029=[2]an!$J$38,F1029=[2]an!$E$39,H1029&lt;[2]an!$M$37,S1029="kahepoolne vajaduspõhine",U1029&lt;&gt;""),[2]an!$J$39,
IF(AND(A1029=[2]an!$J$38,F1029=[2]an!$E$39,H1029&lt;[2]an!$M$37,S1029&lt;&gt;"kahepoolne vajaduspõhine"),[2]an!$J$39,
IF(AND(A1029=[2]an!$J$38,F1029=[2]an!$E$42),[2]an!$J$42,""))))))))))))))))))))))))))))</f>
        <v/>
      </c>
      <c r="Y1029" s="17" t="str">
        <f>IFERROR(IF(F1029="Tugigrupp",0,
IF(AND(F1029="Peretoe teenus",H1029&gt;=[2]an!$M$37,RANK(D1029,$D1029:$D1029)+COUNTIFS($D$2:D1029,D1029,$F$2:F1029,F1029)-1&gt;1),"",
IF(AND(F1029="Peretoe teenus",H1029&gt;=[2]an!$M$37,RANK(D1029,$D1029:$D1029)+COUNTIFS($D$2:D1029,D1029,$F$2:F1029,F1029)-1=1,MONTH(H1029)=MONTH(K1029)=TRUE,YEAR(H1029)=YEAR(K1029)=TRUE),((EOMONTH(H1029,0)-H1029+1)*X1029)/DAY(EOMONTH(H1029,0)),
IF(AND(F1029="Peretoe teenus",H1029&gt;=[2]an!$M$37,RANK(D1029,$D1029:$D1029)+COUNTIFS($D$2:D1029,D1029,$F$2:F1029,F1029)-1=1),X1029,
IF(AND(F1029="Peretoe teenus",H1029&lt;[2]an!$M$37,S1029&lt;&gt;"kahepoolne vajaduspõhine",RANK(D1029,$D1029:$D1029)+COUNTIFS($D$2:D1029,D1029,$F$2:F1029,F1029)-1=1),X1029,
IF(AND(F1029="Peretoe teenus",H1029&lt;[2]an!$M$37,S1029&lt;&gt;"kahepoolne vajaduspõhine",RANK(D1029,$D1029:$D1029)+COUNTIFS($D$2:D1029,D1029,$F$2:F1029,F1029)-1&gt;1),"",
IF(AND(F1029="Peretoe teenus",H1029&lt;[2]an!$M$37,S1029="kahepoolne vajaduspõhine",U1029="",RANK(D1029,$D1029:$D1029)+COUNTIFS($D$2:D1029,D1029,$F$2:F1029,F1029)-1=1),X1029,
IF(AND(F1029="Peretoe teenus",H1029&lt;[2]an!$M$37,S1029="kahepoolne vajaduspõhine",U1029="",RANK(D1029,$D1029:$D1029)+COUNTIFS($D$2:D1029,D1029,$F$2:F1029,F1029)-1&gt;1),"",
IF(AND(F1029="Peretoe teenus",H1029&lt;[2]an!$M$37,S1029="kahepoolne vajaduspõhine",U1029&lt;[2]an!$M$37,RANK(D1029,$D1029:$D1029)+COUNTIFS($D$2:D1029,D1029,$F$2:F1029,F1029)-1=1),X1029,
IF(AND(F1029="Peretoe teenus",H1029&lt;[2]an!$M$37,S1029="kahepoolne vajaduspõhine",U1029&lt;[2]an!$M$37,RANK(D1029,$D1029:$D1029)+COUNTIFS($D$2:D1029,D1029,$F$2:F1029,F1029)-1&gt;1),"",
IF(AND(F1029="Peretoe teenus",H1029&lt;[2]an!$M$37,S1029="kahepoolne vajaduspõhine",U1029&gt;=[2]an!$M$37,U1029&lt;=[2]an!$M$38,RANK(D1029,$D1029:$D1029)+COUNTIFS($D$2:D1029,D1029,$F$2:F1029,F1029)-1=1),
((EOMONTH(U1029,0)-U1029+1)*X1029)/DAY(EOMONTH(U1029,0))+(DAY(U1029)-1)*100/DAY(EOMONTH(U1029,0)),
IF(AND(F1029="Peretoe teenus",H1029&lt;[2]an!$M$37,S1029="kahepoolne vajaduspõhine",U1029&gt;=[2]an!$M$37,U1029&lt;=[2]an!$M$38,RANK(D1029,$D1029:$D1029)+COUNTIFS($D$2:D1029,D1029,$F$2:F1029,F1029)-1&gt;1),"",
IF(AND(F1029="Peretoe teenus",H1029&lt;[2]an!$M$37,S1029="kahepoolne vajaduspõhine",U1029&gt;[2]an!$M$38,RANK(D1029,$D1029:$D1029)+COUNTIFS($D$2:D1029,D1029,$F$2:F1029,F1029)-1=1),X1029,
IF(AND(F1029="Peretoe teenus",H1029&lt;[2]an!$M$37,S1029="kahepoolne vajaduspõhine",U1029&gt;[2]an!$M$38,RANK(D1029,$D1029:$D1029)+COUNTIFS($D$2:D1029,D1029,$F$2:F1029,F1029)-1&gt;1),"",X1029*W1029)))))))))))))),"")</f>
        <v/>
      </c>
      <c r="Z1029" s="18" t="str">
        <f t="shared" si="49"/>
        <v/>
      </c>
      <c r="AA1029" s="19" t="str">
        <f>IFERROR(VLOOKUP(E1029,[2]an!$A$3:$B$81,2,FALSE),"")</f>
        <v/>
      </c>
      <c r="AB1029" s="19" t="str">
        <f>IFERROR(VLOOKUP(AA1029,[2]an!$C$2:$D$16,2,FALSE),"")</f>
        <v/>
      </c>
      <c r="AC1029" s="20"/>
      <c r="AD1029" s="21" t="str">
        <f>IF(A1029=[2]an!$F$36,VLOOKUP([2]an!$F$36,[2]an!$F$36:$H$36,3,FALSE),IF(A1029=[2]an!$F$35,VLOOKUP([2]an!$F$35,[2]an!$F$35:$H$35,3,FALSE),IF(A1029=[2]an!$F$33,VLOOKUP([2]an!$F$33,[2]an!$F$33:$H$33,3,FALSE),IF(A1029=[2]an!$F$31,VLOOKUP([2]an!$F$31,[2]an!$F$31:$H$31,3,FALSE),""))))</f>
        <v/>
      </c>
    </row>
    <row r="1030" spans="6:30" x14ac:dyDescent="0.2">
      <c r="F1030" s="10"/>
      <c r="G1030" s="8" t="str">
        <f t="shared" si="50"/>
        <v/>
      </c>
      <c r="H1030" s="13"/>
      <c r="K1030" s="13"/>
      <c r="L1030" s="10"/>
      <c r="M1030" s="10"/>
      <c r="S1030" s="8" t="str">
        <f>IFERROR(VLOOKUP(D1030,[1]peretoe_teenus!$A$2:$L$2000,5,FALSE),"")</f>
        <v/>
      </c>
      <c r="U1030" s="13"/>
      <c r="V1030" s="15" t="str" cm="1">
        <f t="array" ref="V1030">IFERROR(IF(AND(F1030="Tugigrupp",RANK(K1030,$K1030:$K1030)+COUNTIFS($K$2:K1030,K1030,$L$2:L1030,L1030,$M$2:M1030,M1030,$I$2:I1030,I1030,$G$2:G1030,G1030,$F$2:F1030,F1030)-1=1),SUMPRODUCT(($F$2:$F$4154=F1030)*($G$2:$G$4154=G1030)*($K$2:$K$4154=K1030)*($I$2:$I$4154=I1030)*($L$2:$L$4154=L1030)*($M$2:$M$4154=M1030)),""),"")</f>
        <v/>
      </c>
      <c r="W1030" s="15" t="str">
        <f t="shared" si="48"/>
        <v/>
      </c>
      <c r="X1030" s="16" t="str">
        <f>IF(AND(A1030=[2]an!$G$38,F1030=[2]an!$E$40),[2]an!$G$40,IF(AND(A1030=[2]an!$G$38,F1030=[2]an!$E$41),[2]an!$G$41,IF(AND(A1030=[2]an!$G$38,F1030=[2]an!$E$39,H1030&gt;=[2]an!$M$37),[2]an!$G$39,
IF(AND(A1030=[2]an!$G$38,F1030=[2]an!$E$39,H1030&lt;[2]an!$M$37,S1030="kahepoolne vajaduspõhine",U1030=""),[2]an!$M$40,
IF(AND(A1030=[2]an!$G$38,F1030=[2]an!$E$39,H1030&lt;[2]an!$M$37,S1030="kahepoolne vajaduspõhine",U1030&lt;&gt;""),[2]an!$G$39,
IF(AND(A1030=[2]an!$G$38,F1030=[2]an!$E$39,H1030&lt;[2]an!$M$37,S1030&lt;&gt;"kahepoolne vajaduspõhine"),[2]an!$G$39,
IF(AND(A1030=[2]an!$G$38,F1030=[2]an!$E$42),[2]an!$G$42,
IF(AND(A1030=[2]an!$H$38,F1030=[2]an!$E$40),[2]an!$H$40,IF(AND(A1030=[2]an!$H$38,F1030=[2]an!$E$41),[2]an!$H$41,IF(AND(A1030=[2]an!$H$38,F1030=[2]an!$E$39,H1030&gt;=[2]an!$M$37),[2]an!$H$39,
IF(AND(A1030=[2]an!$H$38,F1030=[2]an!$E$39,H1030&lt;[2]an!$M$37,S1030="kahepoolne vajaduspõhine",U1030=""),[2]an!$M$40,
IF(AND(A1030=[2]an!$H$38,F1030=[2]an!$E$39,H1030&lt;[2]an!$M$37,S1030="kahepoolne vajaduspõhine",U1030&lt;&gt;""),[2]an!$H$39,
IF(AND(A1030=[2]an!$H$38,F1030=[2]an!$E$39,H1030&lt;[2]an!$M$37,S1030&lt;&gt;"kahepoolne vajaduspõhine"),[2]an!$H$39,
IF(AND(A1030=[2]an!$H$38,F1030=[2]an!$E$42),[2]an!$H$42,
IF(AND(A1030=[2]an!$I$38,F1030=[2]an!$E$40),[2]an!$I$40,IF(AND(A1030=[2]an!$I$38,F1030=[2]an!$E$41),[2]an!$I$41,IF(AND(A1030=[2]an!$I$38,F1030=[2]an!$E$39,H1030&gt;=[2]an!$M$37),[2]an!$I$39,
IF(AND(A1030=[2]an!$I$38,F1030=[2]an!$E$39,H1030&lt;[2]an!$M$37,S1030="kahepoolne vajaduspõhine",U1030=""),[2]an!$M$40,
IF(AND(A1030=[2]an!$I$38,F1030=[2]an!$E$39,H1030&lt;[2]an!$M$37,S1030="kahepoolne vajaduspõhine",U1030&lt;&gt;""),[2]an!$I$39,
IF(AND(A1030=[2]an!$I$38,F1030=[2]an!$E$39,H1030&lt;[2]an!$M$37,S1030&lt;&gt;"kahepoolne vajaduspõhine"),[2]an!$I$39,
IF(AND(A1030=[2]an!$I$38,F1030=[2]an!$E$42),[2]an!$I$42,
IF(AND(A1030=[2]an!$J$38,F1030=[2]an!$E$40),[2]an!$J$40,IF(AND(A1030=[2]an!$J$38,F1030=[2]an!$E$41),[2]an!$J$41,IF(AND(A1030=[2]an!$J$38,F1030=[2]an!$E$39,H1030&gt;=[2]an!$M$37),[2]an!$J$39,
IF(AND(A1030=[2]an!$J$38,F1030=[2]an!$E$39,H1030&lt;[2]an!$M$37,S1030="kahepoolne vajaduspõhine",U1030=""),[2]an!$M$40,
IF(AND(A1030=[2]an!$J$38,F1030=[2]an!$E$39,H1030&lt;[2]an!$M$37,S1030="kahepoolne vajaduspõhine",U1030&lt;&gt;""),[2]an!$J$39,
IF(AND(A1030=[2]an!$J$38,F1030=[2]an!$E$39,H1030&lt;[2]an!$M$37,S1030&lt;&gt;"kahepoolne vajaduspõhine"),[2]an!$J$39,
IF(AND(A1030=[2]an!$J$38,F1030=[2]an!$E$42),[2]an!$J$42,""))))))))))))))))))))))))))))</f>
        <v/>
      </c>
      <c r="Y1030" s="17" t="str">
        <f>IFERROR(IF(F1030="Tugigrupp",0,
IF(AND(F1030="Peretoe teenus",H1030&gt;=[2]an!$M$37,RANK(D1030,$D1030:$D1030)+COUNTIFS($D$2:D1030,D1030,$F$2:F1030,F1030)-1&gt;1),"",
IF(AND(F1030="Peretoe teenus",H1030&gt;=[2]an!$M$37,RANK(D1030,$D1030:$D1030)+COUNTIFS($D$2:D1030,D1030,$F$2:F1030,F1030)-1=1,MONTH(H1030)=MONTH(K1030)=TRUE,YEAR(H1030)=YEAR(K1030)=TRUE),((EOMONTH(H1030,0)-H1030+1)*X1030)/DAY(EOMONTH(H1030,0)),
IF(AND(F1030="Peretoe teenus",H1030&gt;=[2]an!$M$37,RANK(D1030,$D1030:$D1030)+COUNTIFS($D$2:D1030,D1030,$F$2:F1030,F1030)-1=1),X1030,
IF(AND(F1030="Peretoe teenus",H1030&lt;[2]an!$M$37,S1030&lt;&gt;"kahepoolne vajaduspõhine",RANK(D1030,$D1030:$D1030)+COUNTIFS($D$2:D1030,D1030,$F$2:F1030,F1030)-1=1),X1030,
IF(AND(F1030="Peretoe teenus",H1030&lt;[2]an!$M$37,S1030&lt;&gt;"kahepoolne vajaduspõhine",RANK(D1030,$D1030:$D1030)+COUNTIFS($D$2:D1030,D1030,$F$2:F1030,F1030)-1&gt;1),"",
IF(AND(F1030="Peretoe teenus",H1030&lt;[2]an!$M$37,S1030="kahepoolne vajaduspõhine",U1030="",RANK(D1030,$D1030:$D1030)+COUNTIFS($D$2:D1030,D1030,$F$2:F1030,F1030)-1=1),X1030,
IF(AND(F1030="Peretoe teenus",H1030&lt;[2]an!$M$37,S1030="kahepoolne vajaduspõhine",U1030="",RANK(D1030,$D1030:$D1030)+COUNTIFS($D$2:D1030,D1030,$F$2:F1030,F1030)-1&gt;1),"",
IF(AND(F1030="Peretoe teenus",H1030&lt;[2]an!$M$37,S1030="kahepoolne vajaduspõhine",U1030&lt;[2]an!$M$37,RANK(D1030,$D1030:$D1030)+COUNTIFS($D$2:D1030,D1030,$F$2:F1030,F1030)-1=1),X1030,
IF(AND(F1030="Peretoe teenus",H1030&lt;[2]an!$M$37,S1030="kahepoolne vajaduspõhine",U1030&lt;[2]an!$M$37,RANK(D1030,$D1030:$D1030)+COUNTIFS($D$2:D1030,D1030,$F$2:F1030,F1030)-1&gt;1),"",
IF(AND(F1030="Peretoe teenus",H1030&lt;[2]an!$M$37,S1030="kahepoolne vajaduspõhine",U1030&gt;=[2]an!$M$37,U1030&lt;=[2]an!$M$38,RANK(D1030,$D1030:$D1030)+COUNTIFS($D$2:D1030,D1030,$F$2:F1030,F1030)-1=1),
((EOMONTH(U1030,0)-U1030+1)*X1030)/DAY(EOMONTH(U1030,0))+(DAY(U1030)-1)*100/DAY(EOMONTH(U1030,0)),
IF(AND(F1030="Peretoe teenus",H1030&lt;[2]an!$M$37,S1030="kahepoolne vajaduspõhine",U1030&gt;=[2]an!$M$37,U1030&lt;=[2]an!$M$38,RANK(D1030,$D1030:$D1030)+COUNTIFS($D$2:D1030,D1030,$F$2:F1030,F1030)-1&gt;1),"",
IF(AND(F1030="Peretoe teenus",H1030&lt;[2]an!$M$37,S1030="kahepoolne vajaduspõhine",U1030&gt;[2]an!$M$38,RANK(D1030,$D1030:$D1030)+COUNTIFS($D$2:D1030,D1030,$F$2:F1030,F1030)-1=1),X1030,
IF(AND(F1030="Peretoe teenus",H1030&lt;[2]an!$M$37,S1030="kahepoolne vajaduspõhine",U1030&gt;[2]an!$M$38,RANK(D1030,$D1030:$D1030)+COUNTIFS($D$2:D1030,D1030,$F$2:F1030,F1030)-1&gt;1),"",X1030*W1030)))))))))))))),"")</f>
        <v/>
      </c>
      <c r="Z1030" s="18" t="str">
        <f t="shared" si="49"/>
        <v/>
      </c>
      <c r="AA1030" s="19" t="str">
        <f>IFERROR(VLOOKUP(E1030,[2]an!$A$3:$B$81,2,FALSE),"")</f>
        <v/>
      </c>
      <c r="AB1030" s="19" t="str">
        <f>IFERROR(VLOOKUP(AA1030,[2]an!$C$2:$D$16,2,FALSE),"")</f>
        <v/>
      </c>
      <c r="AC1030" s="20"/>
      <c r="AD1030" s="21" t="str">
        <f>IF(A1030=[2]an!$F$36,VLOOKUP([2]an!$F$36,[2]an!$F$36:$H$36,3,FALSE),IF(A1030=[2]an!$F$35,VLOOKUP([2]an!$F$35,[2]an!$F$35:$H$35,3,FALSE),IF(A1030=[2]an!$F$33,VLOOKUP([2]an!$F$33,[2]an!$F$33:$H$33,3,FALSE),IF(A1030=[2]an!$F$31,VLOOKUP([2]an!$F$31,[2]an!$F$31:$H$31,3,FALSE),""))))</f>
        <v/>
      </c>
    </row>
    <row r="1031" spans="6:30" x14ac:dyDescent="0.2">
      <c r="F1031" s="10"/>
      <c r="G1031" s="8" t="str">
        <f t="shared" si="50"/>
        <v/>
      </c>
      <c r="H1031" s="13"/>
      <c r="K1031" s="13"/>
      <c r="L1031" s="10"/>
      <c r="M1031" s="10"/>
      <c r="S1031" s="8" t="str">
        <f>IFERROR(VLOOKUP(D1031,[1]peretoe_teenus!$A$2:$L$2000,5,FALSE),"")</f>
        <v/>
      </c>
      <c r="U1031" s="13"/>
      <c r="V1031" s="15" t="str" cm="1">
        <f t="array" ref="V1031">IFERROR(IF(AND(F1031="Tugigrupp",RANK(K1031,$K1031:$K1031)+COUNTIFS($K$2:K1031,K1031,$L$2:L1031,L1031,$M$2:M1031,M1031,$I$2:I1031,I1031,$G$2:G1031,G1031,$F$2:F1031,F1031)-1=1),SUMPRODUCT(($F$2:$F$4154=F1031)*($G$2:$G$4154=G1031)*($K$2:$K$4154=K1031)*($I$2:$I$4154=I1031)*($L$2:$L$4154=L1031)*($M$2:$M$4154=M1031)),""),"")</f>
        <v/>
      </c>
      <c r="W1031" s="15" t="str">
        <f t="shared" si="48"/>
        <v/>
      </c>
      <c r="X1031" s="16" t="str">
        <f>IF(AND(A1031=[2]an!$G$38,F1031=[2]an!$E$40),[2]an!$G$40,IF(AND(A1031=[2]an!$G$38,F1031=[2]an!$E$41),[2]an!$G$41,IF(AND(A1031=[2]an!$G$38,F1031=[2]an!$E$39,H1031&gt;=[2]an!$M$37),[2]an!$G$39,
IF(AND(A1031=[2]an!$G$38,F1031=[2]an!$E$39,H1031&lt;[2]an!$M$37,S1031="kahepoolne vajaduspõhine",U1031=""),[2]an!$M$40,
IF(AND(A1031=[2]an!$G$38,F1031=[2]an!$E$39,H1031&lt;[2]an!$M$37,S1031="kahepoolne vajaduspõhine",U1031&lt;&gt;""),[2]an!$G$39,
IF(AND(A1031=[2]an!$G$38,F1031=[2]an!$E$39,H1031&lt;[2]an!$M$37,S1031&lt;&gt;"kahepoolne vajaduspõhine"),[2]an!$G$39,
IF(AND(A1031=[2]an!$G$38,F1031=[2]an!$E$42),[2]an!$G$42,
IF(AND(A1031=[2]an!$H$38,F1031=[2]an!$E$40),[2]an!$H$40,IF(AND(A1031=[2]an!$H$38,F1031=[2]an!$E$41),[2]an!$H$41,IF(AND(A1031=[2]an!$H$38,F1031=[2]an!$E$39,H1031&gt;=[2]an!$M$37),[2]an!$H$39,
IF(AND(A1031=[2]an!$H$38,F1031=[2]an!$E$39,H1031&lt;[2]an!$M$37,S1031="kahepoolne vajaduspõhine",U1031=""),[2]an!$M$40,
IF(AND(A1031=[2]an!$H$38,F1031=[2]an!$E$39,H1031&lt;[2]an!$M$37,S1031="kahepoolne vajaduspõhine",U1031&lt;&gt;""),[2]an!$H$39,
IF(AND(A1031=[2]an!$H$38,F1031=[2]an!$E$39,H1031&lt;[2]an!$M$37,S1031&lt;&gt;"kahepoolne vajaduspõhine"),[2]an!$H$39,
IF(AND(A1031=[2]an!$H$38,F1031=[2]an!$E$42),[2]an!$H$42,
IF(AND(A1031=[2]an!$I$38,F1031=[2]an!$E$40),[2]an!$I$40,IF(AND(A1031=[2]an!$I$38,F1031=[2]an!$E$41),[2]an!$I$41,IF(AND(A1031=[2]an!$I$38,F1031=[2]an!$E$39,H1031&gt;=[2]an!$M$37),[2]an!$I$39,
IF(AND(A1031=[2]an!$I$38,F1031=[2]an!$E$39,H1031&lt;[2]an!$M$37,S1031="kahepoolne vajaduspõhine",U1031=""),[2]an!$M$40,
IF(AND(A1031=[2]an!$I$38,F1031=[2]an!$E$39,H1031&lt;[2]an!$M$37,S1031="kahepoolne vajaduspõhine",U1031&lt;&gt;""),[2]an!$I$39,
IF(AND(A1031=[2]an!$I$38,F1031=[2]an!$E$39,H1031&lt;[2]an!$M$37,S1031&lt;&gt;"kahepoolne vajaduspõhine"),[2]an!$I$39,
IF(AND(A1031=[2]an!$I$38,F1031=[2]an!$E$42),[2]an!$I$42,
IF(AND(A1031=[2]an!$J$38,F1031=[2]an!$E$40),[2]an!$J$40,IF(AND(A1031=[2]an!$J$38,F1031=[2]an!$E$41),[2]an!$J$41,IF(AND(A1031=[2]an!$J$38,F1031=[2]an!$E$39,H1031&gt;=[2]an!$M$37),[2]an!$J$39,
IF(AND(A1031=[2]an!$J$38,F1031=[2]an!$E$39,H1031&lt;[2]an!$M$37,S1031="kahepoolne vajaduspõhine",U1031=""),[2]an!$M$40,
IF(AND(A1031=[2]an!$J$38,F1031=[2]an!$E$39,H1031&lt;[2]an!$M$37,S1031="kahepoolne vajaduspõhine",U1031&lt;&gt;""),[2]an!$J$39,
IF(AND(A1031=[2]an!$J$38,F1031=[2]an!$E$39,H1031&lt;[2]an!$M$37,S1031&lt;&gt;"kahepoolne vajaduspõhine"),[2]an!$J$39,
IF(AND(A1031=[2]an!$J$38,F1031=[2]an!$E$42),[2]an!$J$42,""))))))))))))))))))))))))))))</f>
        <v/>
      </c>
      <c r="Y1031" s="17" t="str">
        <f>IFERROR(IF(F1031="Tugigrupp",0,
IF(AND(F1031="Peretoe teenus",H1031&gt;=[2]an!$M$37,RANK(D1031,$D1031:$D1031)+COUNTIFS($D$2:D1031,D1031,$F$2:F1031,F1031)-1&gt;1),"",
IF(AND(F1031="Peretoe teenus",H1031&gt;=[2]an!$M$37,RANK(D1031,$D1031:$D1031)+COUNTIFS($D$2:D1031,D1031,$F$2:F1031,F1031)-1=1,MONTH(H1031)=MONTH(K1031)=TRUE,YEAR(H1031)=YEAR(K1031)=TRUE),((EOMONTH(H1031,0)-H1031+1)*X1031)/DAY(EOMONTH(H1031,0)),
IF(AND(F1031="Peretoe teenus",H1031&gt;=[2]an!$M$37,RANK(D1031,$D1031:$D1031)+COUNTIFS($D$2:D1031,D1031,$F$2:F1031,F1031)-1=1),X1031,
IF(AND(F1031="Peretoe teenus",H1031&lt;[2]an!$M$37,S1031&lt;&gt;"kahepoolne vajaduspõhine",RANK(D1031,$D1031:$D1031)+COUNTIFS($D$2:D1031,D1031,$F$2:F1031,F1031)-1=1),X1031,
IF(AND(F1031="Peretoe teenus",H1031&lt;[2]an!$M$37,S1031&lt;&gt;"kahepoolne vajaduspõhine",RANK(D1031,$D1031:$D1031)+COUNTIFS($D$2:D1031,D1031,$F$2:F1031,F1031)-1&gt;1),"",
IF(AND(F1031="Peretoe teenus",H1031&lt;[2]an!$M$37,S1031="kahepoolne vajaduspõhine",U1031="",RANK(D1031,$D1031:$D1031)+COUNTIFS($D$2:D1031,D1031,$F$2:F1031,F1031)-1=1),X1031,
IF(AND(F1031="Peretoe teenus",H1031&lt;[2]an!$M$37,S1031="kahepoolne vajaduspõhine",U1031="",RANK(D1031,$D1031:$D1031)+COUNTIFS($D$2:D1031,D1031,$F$2:F1031,F1031)-1&gt;1),"",
IF(AND(F1031="Peretoe teenus",H1031&lt;[2]an!$M$37,S1031="kahepoolne vajaduspõhine",U1031&lt;[2]an!$M$37,RANK(D1031,$D1031:$D1031)+COUNTIFS($D$2:D1031,D1031,$F$2:F1031,F1031)-1=1),X1031,
IF(AND(F1031="Peretoe teenus",H1031&lt;[2]an!$M$37,S1031="kahepoolne vajaduspõhine",U1031&lt;[2]an!$M$37,RANK(D1031,$D1031:$D1031)+COUNTIFS($D$2:D1031,D1031,$F$2:F1031,F1031)-1&gt;1),"",
IF(AND(F1031="Peretoe teenus",H1031&lt;[2]an!$M$37,S1031="kahepoolne vajaduspõhine",U1031&gt;=[2]an!$M$37,U1031&lt;=[2]an!$M$38,RANK(D1031,$D1031:$D1031)+COUNTIFS($D$2:D1031,D1031,$F$2:F1031,F1031)-1=1),
((EOMONTH(U1031,0)-U1031+1)*X1031)/DAY(EOMONTH(U1031,0))+(DAY(U1031)-1)*100/DAY(EOMONTH(U1031,0)),
IF(AND(F1031="Peretoe teenus",H1031&lt;[2]an!$M$37,S1031="kahepoolne vajaduspõhine",U1031&gt;=[2]an!$M$37,U1031&lt;=[2]an!$M$38,RANK(D1031,$D1031:$D1031)+COUNTIFS($D$2:D1031,D1031,$F$2:F1031,F1031)-1&gt;1),"",
IF(AND(F1031="Peretoe teenus",H1031&lt;[2]an!$M$37,S1031="kahepoolne vajaduspõhine",U1031&gt;[2]an!$M$38,RANK(D1031,$D1031:$D1031)+COUNTIFS($D$2:D1031,D1031,$F$2:F1031,F1031)-1=1),X1031,
IF(AND(F1031="Peretoe teenus",H1031&lt;[2]an!$M$37,S1031="kahepoolne vajaduspõhine",U1031&gt;[2]an!$M$38,RANK(D1031,$D1031:$D1031)+COUNTIFS($D$2:D1031,D1031,$F$2:F1031,F1031)-1&gt;1),"",X1031*W1031)))))))))))))),"")</f>
        <v/>
      </c>
      <c r="Z1031" s="18" t="str">
        <f t="shared" si="49"/>
        <v/>
      </c>
      <c r="AA1031" s="19" t="str">
        <f>IFERROR(VLOOKUP(E1031,[2]an!$A$3:$B$81,2,FALSE),"")</f>
        <v/>
      </c>
      <c r="AB1031" s="19" t="str">
        <f>IFERROR(VLOOKUP(AA1031,[2]an!$C$2:$D$16,2,FALSE),"")</f>
        <v/>
      </c>
      <c r="AC1031" s="20"/>
      <c r="AD1031" s="21" t="str">
        <f>IF(A1031=[2]an!$F$36,VLOOKUP([2]an!$F$36,[2]an!$F$36:$H$36,3,FALSE),IF(A1031=[2]an!$F$35,VLOOKUP([2]an!$F$35,[2]an!$F$35:$H$35,3,FALSE),IF(A1031=[2]an!$F$33,VLOOKUP([2]an!$F$33,[2]an!$F$33:$H$33,3,FALSE),IF(A1031=[2]an!$F$31,VLOOKUP([2]an!$F$31,[2]an!$F$31:$H$31,3,FALSE),""))))</f>
        <v/>
      </c>
    </row>
    <row r="1032" spans="6:30" x14ac:dyDescent="0.2">
      <c r="F1032" s="10"/>
      <c r="G1032" s="8" t="str">
        <f t="shared" si="50"/>
        <v/>
      </c>
      <c r="H1032" s="13"/>
      <c r="K1032" s="13"/>
      <c r="L1032" s="10"/>
      <c r="M1032" s="10"/>
      <c r="S1032" s="8" t="str">
        <f>IFERROR(VLOOKUP(D1032,[1]peretoe_teenus!$A$2:$L$2000,5,FALSE),"")</f>
        <v/>
      </c>
      <c r="U1032" s="13"/>
      <c r="V1032" s="15" t="str" cm="1">
        <f t="array" ref="V1032">IFERROR(IF(AND(F1032="Tugigrupp",RANK(K1032,$K1032:$K1032)+COUNTIFS($K$2:K1032,K1032,$L$2:L1032,L1032,$M$2:M1032,M1032,$I$2:I1032,I1032,$G$2:G1032,G1032,$F$2:F1032,F1032)-1=1),SUMPRODUCT(($F$2:$F$4154=F1032)*($G$2:$G$4154=G1032)*($K$2:$K$4154=K1032)*($I$2:$I$4154=I1032)*($L$2:$L$4154=L1032)*($M$2:$M$4154=M1032)),""),"")</f>
        <v/>
      </c>
      <c r="W1032" s="15" t="str">
        <f t="shared" si="48"/>
        <v/>
      </c>
      <c r="X1032" s="16" t="str">
        <f>IF(AND(A1032=[2]an!$G$38,F1032=[2]an!$E$40),[2]an!$G$40,IF(AND(A1032=[2]an!$G$38,F1032=[2]an!$E$41),[2]an!$G$41,IF(AND(A1032=[2]an!$G$38,F1032=[2]an!$E$39,H1032&gt;=[2]an!$M$37),[2]an!$G$39,
IF(AND(A1032=[2]an!$G$38,F1032=[2]an!$E$39,H1032&lt;[2]an!$M$37,S1032="kahepoolne vajaduspõhine",U1032=""),[2]an!$M$40,
IF(AND(A1032=[2]an!$G$38,F1032=[2]an!$E$39,H1032&lt;[2]an!$M$37,S1032="kahepoolne vajaduspõhine",U1032&lt;&gt;""),[2]an!$G$39,
IF(AND(A1032=[2]an!$G$38,F1032=[2]an!$E$39,H1032&lt;[2]an!$M$37,S1032&lt;&gt;"kahepoolne vajaduspõhine"),[2]an!$G$39,
IF(AND(A1032=[2]an!$G$38,F1032=[2]an!$E$42),[2]an!$G$42,
IF(AND(A1032=[2]an!$H$38,F1032=[2]an!$E$40),[2]an!$H$40,IF(AND(A1032=[2]an!$H$38,F1032=[2]an!$E$41),[2]an!$H$41,IF(AND(A1032=[2]an!$H$38,F1032=[2]an!$E$39,H1032&gt;=[2]an!$M$37),[2]an!$H$39,
IF(AND(A1032=[2]an!$H$38,F1032=[2]an!$E$39,H1032&lt;[2]an!$M$37,S1032="kahepoolne vajaduspõhine",U1032=""),[2]an!$M$40,
IF(AND(A1032=[2]an!$H$38,F1032=[2]an!$E$39,H1032&lt;[2]an!$M$37,S1032="kahepoolne vajaduspõhine",U1032&lt;&gt;""),[2]an!$H$39,
IF(AND(A1032=[2]an!$H$38,F1032=[2]an!$E$39,H1032&lt;[2]an!$M$37,S1032&lt;&gt;"kahepoolne vajaduspõhine"),[2]an!$H$39,
IF(AND(A1032=[2]an!$H$38,F1032=[2]an!$E$42),[2]an!$H$42,
IF(AND(A1032=[2]an!$I$38,F1032=[2]an!$E$40),[2]an!$I$40,IF(AND(A1032=[2]an!$I$38,F1032=[2]an!$E$41),[2]an!$I$41,IF(AND(A1032=[2]an!$I$38,F1032=[2]an!$E$39,H1032&gt;=[2]an!$M$37),[2]an!$I$39,
IF(AND(A1032=[2]an!$I$38,F1032=[2]an!$E$39,H1032&lt;[2]an!$M$37,S1032="kahepoolne vajaduspõhine",U1032=""),[2]an!$M$40,
IF(AND(A1032=[2]an!$I$38,F1032=[2]an!$E$39,H1032&lt;[2]an!$M$37,S1032="kahepoolne vajaduspõhine",U1032&lt;&gt;""),[2]an!$I$39,
IF(AND(A1032=[2]an!$I$38,F1032=[2]an!$E$39,H1032&lt;[2]an!$M$37,S1032&lt;&gt;"kahepoolne vajaduspõhine"),[2]an!$I$39,
IF(AND(A1032=[2]an!$I$38,F1032=[2]an!$E$42),[2]an!$I$42,
IF(AND(A1032=[2]an!$J$38,F1032=[2]an!$E$40),[2]an!$J$40,IF(AND(A1032=[2]an!$J$38,F1032=[2]an!$E$41),[2]an!$J$41,IF(AND(A1032=[2]an!$J$38,F1032=[2]an!$E$39,H1032&gt;=[2]an!$M$37),[2]an!$J$39,
IF(AND(A1032=[2]an!$J$38,F1032=[2]an!$E$39,H1032&lt;[2]an!$M$37,S1032="kahepoolne vajaduspõhine",U1032=""),[2]an!$M$40,
IF(AND(A1032=[2]an!$J$38,F1032=[2]an!$E$39,H1032&lt;[2]an!$M$37,S1032="kahepoolne vajaduspõhine",U1032&lt;&gt;""),[2]an!$J$39,
IF(AND(A1032=[2]an!$J$38,F1032=[2]an!$E$39,H1032&lt;[2]an!$M$37,S1032&lt;&gt;"kahepoolne vajaduspõhine"),[2]an!$J$39,
IF(AND(A1032=[2]an!$J$38,F1032=[2]an!$E$42),[2]an!$J$42,""))))))))))))))))))))))))))))</f>
        <v/>
      </c>
      <c r="Y1032" s="17" t="str">
        <f>IFERROR(IF(F1032="Tugigrupp",0,
IF(AND(F1032="Peretoe teenus",H1032&gt;=[2]an!$M$37,RANK(D1032,$D1032:$D1032)+COUNTIFS($D$2:D1032,D1032,$F$2:F1032,F1032)-1&gt;1),"",
IF(AND(F1032="Peretoe teenus",H1032&gt;=[2]an!$M$37,RANK(D1032,$D1032:$D1032)+COUNTIFS($D$2:D1032,D1032,$F$2:F1032,F1032)-1=1,MONTH(H1032)=MONTH(K1032)=TRUE,YEAR(H1032)=YEAR(K1032)=TRUE),((EOMONTH(H1032,0)-H1032+1)*X1032)/DAY(EOMONTH(H1032,0)),
IF(AND(F1032="Peretoe teenus",H1032&gt;=[2]an!$M$37,RANK(D1032,$D1032:$D1032)+COUNTIFS($D$2:D1032,D1032,$F$2:F1032,F1032)-1=1),X1032,
IF(AND(F1032="Peretoe teenus",H1032&lt;[2]an!$M$37,S1032&lt;&gt;"kahepoolne vajaduspõhine",RANK(D1032,$D1032:$D1032)+COUNTIFS($D$2:D1032,D1032,$F$2:F1032,F1032)-1=1),X1032,
IF(AND(F1032="Peretoe teenus",H1032&lt;[2]an!$M$37,S1032&lt;&gt;"kahepoolne vajaduspõhine",RANK(D1032,$D1032:$D1032)+COUNTIFS($D$2:D1032,D1032,$F$2:F1032,F1032)-1&gt;1),"",
IF(AND(F1032="Peretoe teenus",H1032&lt;[2]an!$M$37,S1032="kahepoolne vajaduspõhine",U1032="",RANK(D1032,$D1032:$D1032)+COUNTIFS($D$2:D1032,D1032,$F$2:F1032,F1032)-1=1),X1032,
IF(AND(F1032="Peretoe teenus",H1032&lt;[2]an!$M$37,S1032="kahepoolne vajaduspõhine",U1032="",RANK(D1032,$D1032:$D1032)+COUNTIFS($D$2:D1032,D1032,$F$2:F1032,F1032)-1&gt;1),"",
IF(AND(F1032="Peretoe teenus",H1032&lt;[2]an!$M$37,S1032="kahepoolne vajaduspõhine",U1032&lt;[2]an!$M$37,RANK(D1032,$D1032:$D1032)+COUNTIFS($D$2:D1032,D1032,$F$2:F1032,F1032)-1=1),X1032,
IF(AND(F1032="Peretoe teenus",H1032&lt;[2]an!$M$37,S1032="kahepoolne vajaduspõhine",U1032&lt;[2]an!$M$37,RANK(D1032,$D1032:$D1032)+COUNTIFS($D$2:D1032,D1032,$F$2:F1032,F1032)-1&gt;1),"",
IF(AND(F1032="Peretoe teenus",H1032&lt;[2]an!$M$37,S1032="kahepoolne vajaduspõhine",U1032&gt;=[2]an!$M$37,U1032&lt;=[2]an!$M$38,RANK(D1032,$D1032:$D1032)+COUNTIFS($D$2:D1032,D1032,$F$2:F1032,F1032)-1=1),
((EOMONTH(U1032,0)-U1032+1)*X1032)/DAY(EOMONTH(U1032,0))+(DAY(U1032)-1)*100/DAY(EOMONTH(U1032,0)),
IF(AND(F1032="Peretoe teenus",H1032&lt;[2]an!$M$37,S1032="kahepoolne vajaduspõhine",U1032&gt;=[2]an!$M$37,U1032&lt;=[2]an!$M$38,RANK(D1032,$D1032:$D1032)+COUNTIFS($D$2:D1032,D1032,$F$2:F1032,F1032)-1&gt;1),"",
IF(AND(F1032="Peretoe teenus",H1032&lt;[2]an!$M$37,S1032="kahepoolne vajaduspõhine",U1032&gt;[2]an!$M$38,RANK(D1032,$D1032:$D1032)+COUNTIFS($D$2:D1032,D1032,$F$2:F1032,F1032)-1=1),X1032,
IF(AND(F1032="Peretoe teenus",H1032&lt;[2]an!$M$37,S1032="kahepoolne vajaduspõhine",U1032&gt;[2]an!$M$38,RANK(D1032,$D1032:$D1032)+COUNTIFS($D$2:D1032,D1032,$F$2:F1032,F1032)-1&gt;1),"",X1032*W1032)))))))))))))),"")</f>
        <v/>
      </c>
      <c r="Z1032" s="18" t="str">
        <f t="shared" si="49"/>
        <v/>
      </c>
      <c r="AA1032" s="19" t="str">
        <f>IFERROR(VLOOKUP(E1032,[2]an!$A$3:$B$81,2,FALSE),"")</f>
        <v/>
      </c>
      <c r="AB1032" s="19" t="str">
        <f>IFERROR(VLOOKUP(AA1032,[2]an!$C$2:$D$16,2,FALSE),"")</f>
        <v/>
      </c>
      <c r="AC1032" s="20"/>
      <c r="AD1032" s="21" t="str">
        <f>IF(A1032=[2]an!$F$36,VLOOKUP([2]an!$F$36,[2]an!$F$36:$H$36,3,FALSE),IF(A1032=[2]an!$F$35,VLOOKUP([2]an!$F$35,[2]an!$F$35:$H$35,3,FALSE),IF(A1032=[2]an!$F$33,VLOOKUP([2]an!$F$33,[2]an!$F$33:$H$33,3,FALSE),IF(A1032=[2]an!$F$31,VLOOKUP([2]an!$F$31,[2]an!$F$31:$H$31,3,FALSE),""))))</f>
        <v/>
      </c>
    </row>
    <row r="1033" spans="6:30" x14ac:dyDescent="0.2">
      <c r="F1033" s="10"/>
      <c r="G1033" s="8" t="str">
        <f t="shared" si="50"/>
        <v/>
      </c>
      <c r="H1033" s="13"/>
      <c r="K1033" s="13"/>
      <c r="L1033" s="10"/>
      <c r="M1033" s="10"/>
      <c r="S1033" s="8" t="str">
        <f>IFERROR(VLOOKUP(D1033,[1]peretoe_teenus!$A$2:$L$2000,5,FALSE),"")</f>
        <v/>
      </c>
      <c r="U1033" s="13"/>
      <c r="V1033" s="15" t="str" cm="1">
        <f t="array" ref="V1033">IFERROR(IF(AND(F1033="Tugigrupp",RANK(K1033,$K1033:$K1033)+COUNTIFS($K$2:K1033,K1033,$L$2:L1033,L1033,$M$2:M1033,M1033,$I$2:I1033,I1033,$G$2:G1033,G1033,$F$2:F1033,F1033)-1=1),SUMPRODUCT(($F$2:$F$4154=F1033)*($G$2:$G$4154=G1033)*($K$2:$K$4154=K1033)*($I$2:$I$4154=I1033)*($L$2:$L$4154=L1033)*($M$2:$M$4154=M1033)),""),"")</f>
        <v/>
      </c>
      <c r="W1033" s="15" t="str">
        <f t="shared" si="48"/>
        <v/>
      </c>
      <c r="X1033" s="16" t="str">
        <f>IF(AND(A1033=[2]an!$G$38,F1033=[2]an!$E$40),[2]an!$G$40,IF(AND(A1033=[2]an!$G$38,F1033=[2]an!$E$41),[2]an!$G$41,IF(AND(A1033=[2]an!$G$38,F1033=[2]an!$E$39,H1033&gt;=[2]an!$M$37),[2]an!$G$39,
IF(AND(A1033=[2]an!$G$38,F1033=[2]an!$E$39,H1033&lt;[2]an!$M$37,S1033="kahepoolne vajaduspõhine",U1033=""),[2]an!$M$40,
IF(AND(A1033=[2]an!$G$38,F1033=[2]an!$E$39,H1033&lt;[2]an!$M$37,S1033="kahepoolne vajaduspõhine",U1033&lt;&gt;""),[2]an!$G$39,
IF(AND(A1033=[2]an!$G$38,F1033=[2]an!$E$39,H1033&lt;[2]an!$M$37,S1033&lt;&gt;"kahepoolne vajaduspõhine"),[2]an!$G$39,
IF(AND(A1033=[2]an!$G$38,F1033=[2]an!$E$42),[2]an!$G$42,
IF(AND(A1033=[2]an!$H$38,F1033=[2]an!$E$40),[2]an!$H$40,IF(AND(A1033=[2]an!$H$38,F1033=[2]an!$E$41),[2]an!$H$41,IF(AND(A1033=[2]an!$H$38,F1033=[2]an!$E$39,H1033&gt;=[2]an!$M$37),[2]an!$H$39,
IF(AND(A1033=[2]an!$H$38,F1033=[2]an!$E$39,H1033&lt;[2]an!$M$37,S1033="kahepoolne vajaduspõhine",U1033=""),[2]an!$M$40,
IF(AND(A1033=[2]an!$H$38,F1033=[2]an!$E$39,H1033&lt;[2]an!$M$37,S1033="kahepoolne vajaduspõhine",U1033&lt;&gt;""),[2]an!$H$39,
IF(AND(A1033=[2]an!$H$38,F1033=[2]an!$E$39,H1033&lt;[2]an!$M$37,S1033&lt;&gt;"kahepoolne vajaduspõhine"),[2]an!$H$39,
IF(AND(A1033=[2]an!$H$38,F1033=[2]an!$E$42),[2]an!$H$42,
IF(AND(A1033=[2]an!$I$38,F1033=[2]an!$E$40),[2]an!$I$40,IF(AND(A1033=[2]an!$I$38,F1033=[2]an!$E$41),[2]an!$I$41,IF(AND(A1033=[2]an!$I$38,F1033=[2]an!$E$39,H1033&gt;=[2]an!$M$37),[2]an!$I$39,
IF(AND(A1033=[2]an!$I$38,F1033=[2]an!$E$39,H1033&lt;[2]an!$M$37,S1033="kahepoolne vajaduspõhine",U1033=""),[2]an!$M$40,
IF(AND(A1033=[2]an!$I$38,F1033=[2]an!$E$39,H1033&lt;[2]an!$M$37,S1033="kahepoolne vajaduspõhine",U1033&lt;&gt;""),[2]an!$I$39,
IF(AND(A1033=[2]an!$I$38,F1033=[2]an!$E$39,H1033&lt;[2]an!$M$37,S1033&lt;&gt;"kahepoolne vajaduspõhine"),[2]an!$I$39,
IF(AND(A1033=[2]an!$I$38,F1033=[2]an!$E$42),[2]an!$I$42,
IF(AND(A1033=[2]an!$J$38,F1033=[2]an!$E$40),[2]an!$J$40,IF(AND(A1033=[2]an!$J$38,F1033=[2]an!$E$41),[2]an!$J$41,IF(AND(A1033=[2]an!$J$38,F1033=[2]an!$E$39,H1033&gt;=[2]an!$M$37),[2]an!$J$39,
IF(AND(A1033=[2]an!$J$38,F1033=[2]an!$E$39,H1033&lt;[2]an!$M$37,S1033="kahepoolne vajaduspõhine",U1033=""),[2]an!$M$40,
IF(AND(A1033=[2]an!$J$38,F1033=[2]an!$E$39,H1033&lt;[2]an!$M$37,S1033="kahepoolne vajaduspõhine",U1033&lt;&gt;""),[2]an!$J$39,
IF(AND(A1033=[2]an!$J$38,F1033=[2]an!$E$39,H1033&lt;[2]an!$M$37,S1033&lt;&gt;"kahepoolne vajaduspõhine"),[2]an!$J$39,
IF(AND(A1033=[2]an!$J$38,F1033=[2]an!$E$42),[2]an!$J$42,""))))))))))))))))))))))))))))</f>
        <v/>
      </c>
      <c r="Y1033" s="17" t="str">
        <f>IFERROR(IF(F1033="Tugigrupp",0,
IF(AND(F1033="Peretoe teenus",H1033&gt;=[2]an!$M$37,RANK(D1033,$D1033:$D1033)+COUNTIFS($D$2:D1033,D1033,$F$2:F1033,F1033)-1&gt;1),"",
IF(AND(F1033="Peretoe teenus",H1033&gt;=[2]an!$M$37,RANK(D1033,$D1033:$D1033)+COUNTIFS($D$2:D1033,D1033,$F$2:F1033,F1033)-1=1,MONTH(H1033)=MONTH(K1033)=TRUE,YEAR(H1033)=YEAR(K1033)=TRUE),((EOMONTH(H1033,0)-H1033+1)*X1033)/DAY(EOMONTH(H1033,0)),
IF(AND(F1033="Peretoe teenus",H1033&gt;=[2]an!$M$37,RANK(D1033,$D1033:$D1033)+COUNTIFS($D$2:D1033,D1033,$F$2:F1033,F1033)-1=1),X1033,
IF(AND(F1033="Peretoe teenus",H1033&lt;[2]an!$M$37,S1033&lt;&gt;"kahepoolne vajaduspõhine",RANK(D1033,$D1033:$D1033)+COUNTIFS($D$2:D1033,D1033,$F$2:F1033,F1033)-1=1),X1033,
IF(AND(F1033="Peretoe teenus",H1033&lt;[2]an!$M$37,S1033&lt;&gt;"kahepoolne vajaduspõhine",RANK(D1033,$D1033:$D1033)+COUNTIFS($D$2:D1033,D1033,$F$2:F1033,F1033)-1&gt;1),"",
IF(AND(F1033="Peretoe teenus",H1033&lt;[2]an!$M$37,S1033="kahepoolne vajaduspõhine",U1033="",RANK(D1033,$D1033:$D1033)+COUNTIFS($D$2:D1033,D1033,$F$2:F1033,F1033)-1=1),X1033,
IF(AND(F1033="Peretoe teenus",H1033&lt;[2]an!$M$37,S1033="kahepoolne vajaduspõhine",U1033="",RANK(D1033,$D1033:$D1033)+COUNTIFS($D$2:D1033,D1033,$F$2:F1033,F1033)-1&gt;1),"",
IF(AND(F1033="Peretoe teenus",H1033&lt;[2]an!$M$37,S1033="kahepoolne vajaduspõhine",U1033&lt;[2]an!$M$37,RANK(D1033,$D1033:$D1033)+COUNTIFS($D$2:D1033,D1033,$F$2:F1033,F1033)-1=1),X1033,
IF(AND(F1033="Peretoe teenus",H1033&lt;[2]an!$M$37,S1033="kahepoolne vajaduspõhine",U1033&lt;[2]an!$M$37,RANK(D1033,$D1033:$D1033)+COUNTIFS($D$2:D1033,D1033,$F$2:F1033,F1033)-1&gt;1),"",
IF(AND(F1033="Peretoe teenus",H1033&lt;[2]an!$M$37,S1033="kahepoolne vajaduspõhine",U1033&gt;=[2]an!$M$37,U1033&lt;=[2]an!$M$38,RANK(D1033,$D1033:$D1033)+COUNTIFS($D$2:D1033,D1033,$F$2:F1033,F1033)-1=1),
((EOMONTH(U1033,0)-U1033+1)*X1033)/DAY(EOMONTH(U1033,0))+(DAY(U1033)-1)*100/DAY(EOMONTH(U1033,0)),
IF(AND(F1033="Peretoe teenus",H1033&lt;[2]an!$M$37,S1033="kahepoolne vajaduspõhine",U1033&gt;=[2]an!$M$37,U1033&lt;=[2]an!$M$38,RANK(D1033,$D1033:$D1033)+COUNTIFS($D$2:D1033,D1033,$F$2:F1033,F1033)-1&gt;1),"",
IF(AND(F1033="Peretoe teenus",H1033&lt;[2]an!$M$37,S1033="kahepoolne vajaduspõhine",U1033&gt;[2]an!$M$38,RANK(D1033,$D1033:$D1033)+COUNTIFS($D$2:D1033,D1033,$F$2:F1033,F1033)-1=1),X1033,
IF(AND(F1033="Peretoe teenus",H1033&lt;[2]an!$M$37,S1033="kahepoolne vajaduspõhine",U1033&gt;[2]an!$M$38,RANK(D1033,$D1033:$D1033)+COUNTIFS($D$2:D1033,D1033,$F$2:F1033,F1033)-1&gt;1),"",X1033*W1033)))))))))))))),"")</f>
        <v/>
      </c>
      <c r="Z1033" s="18" t="str">
        <f t="shared" si="49"/>
        <v/>
      </c>
      <c r="AA1033" s="19" t="str">
        <f>IFERROR(VLOOKUP(E1033,[2]an!$A$3:$B$81,2,FALSE),"")</f>
        <v/>
      </c>
      <c r="AB1033" s="19" t="str">
        <f>IFERROR(VLOOKUP(AA1033,[2]an!$C$2:$D$16,2,FALSE),"")</f>
        <v/>
      </c>
      <c r="AC1033" s="20"/>
      <c r="AD1033" s="21" t="str">
        <f>IF(A1033=[2]an!$F$36,VLOOKUP([2]an!$F$36,[2]an!$F$36:$H$36,3,FALSE),IF(A1033=[2]an!$F$35,VLOOKUP([2]an!$F$35,[2]an!$F$35:$H$35,3,FALSE),IF(A1033=[2]an!$F$33,VLOOKUP([2]an!$F$33,[2]an!$F$33:$H$33,3,FALSE),IF(A1033=[2]an!$F$31,VLOOKUP([2]an!$F$31,[2]an!$F$31:$H$31,3,FALSE),""))))</f>
        <v/>
      </c>
    </row>
    <row r="1034" spans="6:30" x14ac:dyDescent="0.2">
      <c r="F1034" s="10"/>
      <c r="G1034" s="8" t="str">
        <f t="shared" si="50"/>
        <v/>
      </c>
      <c r="H1034" s="13"/>
      <c r="K1034" s="13"/>
      <c r="L1034" s="10"/>
      <c r="M1034" s="10"/>
      <c r="S1034" s="8" t="str">
        <f>IFERROR(VLOOKUP(D1034,[1]peretoe_teenus!$A$2:$L$2000,5,FALSE),"")</f>
        <v/>
      </c>
      <c r="U1034" s="13"/>
      <c r="V1034" s="15" t="str" cm="1">
        <f t="array" ref="V1034">IFERROR(IF(AND(F1034="Tugigrupp",RANK(K1034,$K1034:$K1034)+COUNTIFS($K$2:K1034,K1034,$L$2:L1034,L1034,$M$2:M1034,M1034,$I$2:I1034,I1034,$G$2:G1034,G1034,$F$2:F1034,F1034)-1=1),SUMPRODUCT(($F$2:$F$4154=F1034)*($G$2:$G$4154=G1034)*($K$2:$K$4154=K1034)*($I$2:$I$4154=I1034)*($L$2:$L$4154=L1034)*($M$2:$M$4154=M1034)),""),"")</f>
        <v/>
      </c>
      <c r="W1034" s="15" t="str">
        <f t="shared" si="48"/>
        <v/>
      </c>
      <c r="X1034" s="16" t="str">
        <f>IF(AND(A1034=[2]an!$G$38,F1034=[2]an!$E$40),[2]an!$G$40,IF(AND(A1034=[2]an!$G$38,F1034=[2]an!$E$41),[2]an!$G$41,IF(AND(A1034=[2]an!$G$38,F1034=[2]an!$E$39,H1034&gt;=[2]an!$M$37),[2]an!$G$39,
IF(AND(A1034=[2]an!$G$38,F1034=[2]an!$E$39,H1034&lt;[2]an!$M$37,S1034="kahepoolne vajaduspõhine",U1034=""),[2]an!$M$40,
IF(AND(A1034=[2]an!$G$38,F1034=[2]an!$E$39,H1034&lt;[2]an!$M$37,S1034="kahepoolne vajaduspõhine",U1034&lt;&gt;""),[2]an!$G$39,
IF(AND(A1034=[2]an!$G$38,F1034=[2]an!$E$39,H1034&lt;[2]an!$M$37,S1034&lt;&gt;"kahepoolne vajaduspõhine"),[2]an!$G$39,
IF(AND(A1034=[2]an!$G$38,F1034=[2]an!$E$42),[2]an!$G$42,
IF(AND(A1034=[2]an!$H$38,F1034=[2]an!$E$40),[2]an!$H$40,IF(AND(A1034=[2]an!$H$38,F1034=[2]an!$E$41),[2]an!$H$41,IF(AND(A1034=[2]an!$H$38,F1034=[2]an!$E$39,H1034&gt;=[2]an!$M$37),[2]an!$H$39,
IF(AND(A1034=[2]an!$H$38,F1034=[2]an!$E$39,H1034&lt;[2]an!$M$37,S1034="kahepoolne vajaduspõhine",U1034=""),[2]an!$M$40,
IF(AND(A1034=[2]an!$H$38,F1034=[2]an!$E$39,H1034&lt;[2]an!$M$37,S1034="kahepoolne vajaduspõhine",U1034&lt;&gt;""),[2]an!$H$39,
IF(AND(A1034=[2]an!$H$38,F1034=[2]an!$E$39,H1034&lt;[2]an!$M$37,S1034&lt;&gt;"kahepoolne vajaduspõhine"),[2]an!$H$39,
IF(AND(A1034=[2]an!$H$38,F1034=[2]an!$E$42),[2]an!$H$42,
IF(AND(A1034=[2]an!$I$38,F1034=[2]an!$E$40),[2]an!$I$40,IF(AND(A1034=[2]an!$I$38,F1034=[2]an!$E$41),[2]an!$I$41,IF(AND(A1034=[2]an!$I$38,F1034=[2]an!$E$39,H1034&gt;=[2]an!$M$37),[2]an!$I$39,
IF(AND(A1034=[2]an!$I$38,F1034=[2]an!$E$39,H1034&lt;[2]an!$M$37,S1034="kahepoolne vajaduspõhine",U1034=""),[2]an!$M$40,
IF(AND(A1034=[2]an!$I$38,F1034=[2]an!$E$39,H1034&lt;[2]an!$M$37,S1034="kahepoolne vajaduspõhine",U1034&lt;&gt;""),[2]an!$I$39,
IF(AND(A1034=[2]an!$I$38,F1034=[2]an!$E$39,H1034&lt;[2]an!$M$37,S1034&lt;&gt;"kahepoolne vajaduspõhine"),[2]an!$I$39,
IF(AND(A1034=[2]an!$I$38,F1034=[2]an!$E$42),[2]an!$I$42,
IF(AND(A1034=[2]an!$J$38,F1034=[2]an!$E$40),[2]an!$J$40,IF(AND(A1034=[2]an!$J$38,F1034=[2]an!$E$41),[2]an!$J$41,IF(AND(A1034=[2]an!$J$38,F1034=[2]an!$E$39,H1034&gt;=[2]an!$M$37),[2]an!$J$39,
IF(AND(A1034=[2]an!$J$38,F1034=[2]an!$E$39,H1034&lt;[2]an!$M$37,S1034="kahepoolne vajaduspõhine",U1034=""),[2]an!$M$40,
IF(AND(A1034=[2]an!$J$38,F1034=[2]an!$E$39,H1034&lt;[2]an!$M$37,S1034="kahepoolne vajaduspõhine",U1034&lt;&gt;""),[2]an!$J$39,
IF(AND(A1034=[2]an!$J$38,F1034=[2]an!$E$39,H1034&lt;[2]an!$M$37,S1034&lt;&gt;"kahepoolne vajaduspõhine"),[2]an!$J$39,
IF(AND(A1034=[2]an!$J$38,F1034=[2]an!$E$42),[2]an!$J$42,""))))))))))))))))))))))))))))</f>
        <v/>
      </c>
      <c r="Y1034" s="17" t="str">
        <f>IFERROR(IF(F1034="Tugigrupp",0,
IF(AND(F1034="Peretoe teenus",H1034&gt;=[2]an!$M$37,RANK(D1034,$D1034:$D1034)+COUNTIFS($D$2:D1034,D1034,$F$2:F1034,F1034)-1&gt;1),"",
IF(AND(F1034="Peretoe teenus",H1034&gt;=[2]an!$M$37,RANK(D1034,$D1034:$D1034)+COUNTIFS($D$2:D1034,D1034,$F$2:F1034,F1034)-1=1,MONTH(H1034)=MONTH(K1034)=TRUE,YEAR(H1034)=YEAR(K1034)=TRUE),((EOMONTH(H1034,0)-H1034+1)*X1034)/DAY(EOMONTH(H1034,0)),
IF(AND(F1034="Peretoe teenus",H1034&gt;=[2]an!$M$37,RANK(D1034,$D1034:$D1034)+COUNTIFS($D$2:D1034,D1034,$F$2:F1034,F1034)-1=1),X1034,
IF(AND(F1034="Peretoe teenus",H1034&lt;[2]an!$M$37,S1034&lt;&gt;"kahepoolne vajaduspõhine",RANK(D1034,$D1034:$D1034)+COUNTIFS($D$2:D1034,D1034,$F$2:F1034,F1034)-1=1),X1034,
IF(AND(F1034="Peretoe teenus",H1034&lt;[2]an!$M$37,S1034&lt;&gt;"kahepoolne vajaduspõhine",RANK(D1034,$D1034:$D1034)+COUNTIFS($D$2:D1034,D1034,$F$2:F1034,F1034)-1&gt;1),"",
IF(AND(F1034="Peretoe teenus",H1034&lt;[2]an!$M$37,S1034="kahepoolne vajaduspõhine",U1034="",RANK(D1034,$D1034:$D1034)+COUNTIFS($D$2:D1034,D1034,$F$2:F1034,F1034)-1=1),X1034,
IF(AND(F1034="Peretoe teenus",H1034&lt;[2]an!$M$37,S1034="kahepoolne vajaduspõhine",U1034="",RANK(D1034,$D1034:$D1034)+COUNTIFS($D$2:D1034,D1034,$F$2:F1034,F1034)-1&gt;1),"",
IF(AND(F1034="Peretoe teenus",H1034&lt;[2]an!$M$37,S1034="kahepoolne vajaduspõhine",U1034&lt;[2]an!$M$37,RANK(D1034,$D1034:$D1034)+COUNTIFS($D$2:D1034,D1034,$F$2:F1034,F1034)-1=1),X1034,
IF(AND(F1034="Peretoe teenus",H1034&lt;[2]an!$M$37,S1034="kahepoolne vajaduspõhine",U1034&lt;[2]an!$M$37,RANK(D1034,$D1034:$D1034)+COUNTIFS($D$2:D1034,D1034,$F$2:F1034,F1034)-1&gt;1),"",
IF(AND(F1034="Peretoe teenus",H1034&lt;[2]an!$M$37,S1034="kahepoolne vajaduspõhine",U1034&gt;=[2]an!$M$37,U1034&lt;=[2]an!$M$38,RANK(D1034,$D1034:$D1034)+COUNTIFS($D$2:D1034,D1034,$F$2:F1034,F1034)-1=1),
((EOMONTH(U1034,0)-U1034+1)*X1034)/DAY(EOMONTH(U1034,0))+(DAY(U1034)-1)*100/DAY(EOMONTH(U1034,0)),
IF(AND(F1034="Peretoe teenus",H1034&lt;[2]an!$M$37,S1034="kahepoolne vajaduspõhine",U1034&gt;=[2]an!$M$37,U1034&lt;=[2]an!$M$38,RANK(D1034,$D1034:$D1034)+COUNTIFS($D$2:D1034,D1034,$F$2:F1034,F1034)-1&gt;1),"",
IF(AND(F1034="Peretoe teenus",H1034&lt;[2]an!$M$37,S1034="kahepoolne vajaduspõhine",U1034&gt;[2]an!$M$38,RANK(D1034,$D1034:$D1034)+COUNTIFS($D$2:D1034,D1034,$F$2:F1034,F1034)-1=1),X1034,
IF(AND(F1034="Peretoe teenus",H1034&lt;[2]an!$M$37,S1034="kahepoolne vajaduspõhine",U1034&gt;[2]an!$M$38,RANK(D1034,$D1034:$D1034)+COUNTIFS($D$2:D1034,D1034,$F$2:F1034,F1034)-1&gt;1),"",X1034*W1034)))))))))))))),"")</f>
        <v/>
      </c>
      <c r="Z1034" s="18" t="str">
        <f t="shared" si="49"/>
        <v/>
      </c>
      <c r="AA1034" s="19" t="str">
        <f>IFERROR(VLOOKUP(E1034,[2]an!$A$3:$B$81,2,FALSE),"")</f>
        <v/>
      </c>
      <c r="AB1034" s="19" t="str">
        <f>IFERROR(VLOOKUP(AA1034,[2]an!$C$2:$D$16,2,FALSE),"")</f>
        <v/>
      </c>
      <c r="AC1034" s="20"/>
      <c r="AD1034" s="21" t="str">
        <f>IF(A1034=[2]an!$F$36,VLOOKUP([2]an!$F$36,[2]an!$F$36:$H$36,3,FALSE),IF(A1034=[2]an!$F$35,VLOOKUP([2]an!$F$35,[2]an!$F$35:$H$35,3,FALSE),IF(A1034=[2]an!$F$33,VLOOKUP([2]an!$F$33,[2]an!$F$33:$H$33,3,FALSE),IF(A1034=[2]an!$F$31,VLOOKUP([2]an!$F$31,[2]an!$F$31:$H$31,3,FALSE),""))))</f>
        <v/>
      </c>
    </row>
    <row r="1035" spans="6:30" x14ac:dyDescent="0.2">
      <c r="F1035" s="10"/>
      <c r="G1035" s="8" t="str">
        <f t="shared" si="50"/>
        <v/>
      </c>
      <c r="H1035" s="13"/>
      <c r="K1035" s="13"/>
      <c r="L1035" s="10"/>
      <c r="M1035" s="10"/>
      <c r="S1035" s="8" t="str">
        <f>IFERROR(VLOOKUP(D1035,[1]peretoe_teenus!$A$2:$L$2000,5,FALSE),"")</f>
        <v/>
      </c>
      <c r="U1035" s="13"/>
      <c r="V1035" s="15" t="str" cm="1">
        <f t="array" ref="V1035">IFERROR(IF(AND(F1035="Tugigrupp",RANK(K1035,$K1035:$K1035)+COUNTIFS($K$2:K1035,K1035,$L$2:L1035,L1035,$M$2:M1035,M1035,$I$2:I1035,I1035,$G$2:G1035,G1035,$F$2:F1035,F1035)-1=1),SUMPRODUCT(($F$2:$F$4154=F1035)*($G$2:$G$4154=G1035)*($K$2:$K$4154=K1035)*($I$2:$I$4154=I1035)*($L$2:$L$4154=L1035)*($M$2:$M$4154=M1035)),""),"")</f>
        <v/>
      </c>
      <c r="W1035" s="15" t="str">
        <f t="shared" si="48"/>
        <v/>
      </c>
      <c r="X1035" s="16" t="str">
        <f>IF(AND(A1035=[2]an!$G$38,F1035=[2]an!$E$40),[2]an!$G$40,IF(AND(A1035=[2]an!$G$38,F1035=[2]an!$E$41),[2]an!$G$41,IF(AND(A1035=[2]an!$G$38,F1035=[2]an!$E$39,H1035&gt;=[2]an!$M$37),[2]an!$G$39,
IF(AND(A1035=[2]an!$G$38,F1035=[2]an!$E$39,H1035&lt;[2]an!$M$37,S1035="kahepoolne vajaduspõhine",U1035=""),[2]an!$M$40,
IF(AND(A1035=[2]an!$G$38,F1035=[2]an!$E$39,H1035&lt;[2]an!$M$37,S1035="kahepoolne vajaduspõhine",U1035&lt;&gt;""),[2]an!$G$39,
IF(AND(A1035=[2]an!$G$38,F1035=[2]an!$E$39,H1035&lt;[2]an!$M$37,S1035&lt;&gt;"kahepoolne vajaduspõhine"),[2]an!$G$39,
IF(AND(A1035=[2]an!$G$38,F1035=[2]an!$E$42),[2]an!$G$42,
IF(AND(A1035=[2]an!$H$38,F1035=[2]an!$E$40),[2]an!$H$40,IF(AND(A1035=[2]an!$H$38,F1035=[2]an!$E$41),[2]an!$H$41,IF(AND(A1035=[2]an!$H$38,F1035=[2]an!$E$39,H1035&gt;=[2]an!$M$37),[2]an!$H$39,
IF(AND(A1035=[2]an!$H$38,F1035=[2]an!$E$39,H1035&lt;[2]an!$M$37,S1035="kahepoolne vajaduspõhine",U1035=""),[2]an!$M$40,
IF(AND(A1035=[2]an!$H$38,F1035=[2]an!$E$39,H1035&lt;[2]an!$M$37,S1035="kahepoolne vajaduspõhine",U1035&lt;&gt;""),[2]an!$H$39,
IF(AND(A1035=[2]an!$H$38,F1035=[2]an!$E$39,H1035&lt;[2]an!$M$37,S1035&lt;&gt;"kahepoolne vajaduspõhine"),[2]an!$H$39,
IF(AND(A1035=[2]an!$H$38,F1035=[2]an!$E$42),[2]an!$H$42,
IF(AND(A1035=[2]an!$I$38,F1035=[2]an!$E$40),[2]an!$I$40,IF(AND(A1035=[2]an!$I$38,F1035=[2]an!$E$41),[2]an!$I$41,IF(AND(A1035=[2]an!$I$38,F1035=[2]an!$E$39,H1035&gt;=[2]an!$M$37),[2]an!$I$39,
IF(AND(A1035=[2]an!$I$38,F1035=[2]an!$E$39,H1035&lt;[2]an!$M$37,S1035="kahepoolne vajaduspõhine",U1035=""),[2]an!$M$40,
IF(AND(A1035=[2]an!$I$38,F1035=[2]an!$E$39,H1035&lt;[2]an!$M$37,S1035="kahepoolne vajaduspõhine",U1035&lt;&gt;""),[2]an!$I$39,
IF(AND(A1035=[2]an!$I$38,F1035=[2]an!$E$39,H1035&lt;[2]an!$M$37,S1035&lt;&gt;"kahepoolne vajaduspõhine"),[2]an!$I$39,
IF(AND(A1035=[2]an!$I$38,F1035=[2]an!$E$42),[2]an!$I$42,
IF(AND(A1035=[2]an!$J$38,F1035=[2]an!$E$40),[2]an!$J$40,IF(AND(A1035=[2]an!$J$38,F1035=[2]an!$E$41),[2]an!$J$41,IF(AND(A1035=[2]an!$J$38,F1035=[2]an!$E$39,H1035&gt;=[2]an!$M$37),[2]an!$J$39,
IF(AND(A1035=[2]an!$J$38,F1035=[2]an!$E$39,H1035&lt;[2]an!$M$37,S1035="kahepoolne vajaduspõhine",U1035=""),[2]an!$M$40,
IF(AND(A1035=[2]an!$J$38,F1035=[2]an!$E$39,H1035&lt;[2]an!$M$37,S1035="kahepoolne vajaduspõhine",U1035&lt;&gt;""),[2]an!$J$39,
IF(AND(A1035=[2]an!$J$38,F1035=[2]an!$E$39,H1035&lt;[2]an!$M$37,S1035&lt;&gt;"kahepoolne vajaduspõhine"),[2]an!$J$39,
IF(AND(A1035=[2]an!$J$38,F1035=[2]an!$E$42),[2]an!$J$42,""))))))))))))))))))))))))))))</f>
        <v/>
      </c>
      <c r="Y1035" s="17" t="str">
        <f>IFERROR(IF(F1035="Tugigrupp",0,
IF(AND(F1035="Peretoe teenus",H1035&gt;=[2]an!$M$37,RANK(D1035,$D1035:$D1035)+COUNTIFS($D$2:D1035,D1035,$F$2:F1035,F1035)-1&gt;1),"",
IF(AND(F1035="Peretoe teenus",H1035&gt;=[2]an!$M$37,RANK(D1035,$D1035:$D1035)+COUNTIFS($D$2:D1035,D1035,$F$2:F1035,F1035)-1=1,MONTH(H1035)=MONTH(K1035)=TRUE,YEAR(H1035)=YEAR(K1035)=TRUE),((EOMONTH(H1035,0)-H1035+1)*X1035)/DAY(EOMONTH(H1035,0)),
IF(AND(F1035="Peretoe teenus",H1035&gt;=[2]an!$M$37,RANK(D1035,$D1035:$D1035)+COUNTIFS($D$2:D1035,D1035,$F$2:F1035,F1035)-1=1),X1035,
IF(AND(F1035="Peretoe teenus",H1035&lt;[2]an!$M$37,S1035&lt;&gt;"kahepoolne vajaduspõhine",RANK(D1035,$D1035:$D1035)+COUNTIFS($D$2:D1035,D1035,$F$2:F1035,F1035)-1=1),X1035,
IF(AND(F1035="Peretoe teenus",H1035&lt;[2]an!$M$37,S1035&lt;&gt;"kahepoolne vajaduspõhine",RANK(D1035,$D1035:$D1035)+COUNTIFS($D$2:D1035,D1035,$F$2:F1035,F1035)-1&gt;1),"",
IF(AND(F1035="Peretoe teenus",H1035&lt;[2]an!$M$37,S1035="kahepoolne vajaduspõhine",U1035="",RANK(D1035,$D1035:$D1035)+COUNTIFS($D$2:D1035,D1035,$F$2:F1035,F1035)-1=1),X1035,
IF(AND(F1035="Peretoe teenus",H1035&lt;[2]an!$M$37,S1035="kahepoolne vajaduspõhine",U1035="",RANK(D1035,$D1035:$D1035)+COUNTIFS($D$2:D1035,D1035,$F$2:F1035,F1035)-1&gt;1),"",
IF(AND(F1035="Peretoe teenus",H1035&lt;[2]an!$M$37,S1035="kahepoolne vajaduspõhine",U1035&lt;[2]an!$M$37,RANK(D1035,$D1035:$D1035)+COUNTIFS($D$2:D1035,D1035,$F$2:F1035,F1035)-1=1),X1035,
IF(AND(F1035="Peretoe teenus",H1035&lt;[2]an!$M$37,S1035="kahepoolne vajaduspõhine",U1035&lt;[2]an!$M$37,RANK(D1035,$D1035:$D1035)+COUNTIFS($D$2:D1035,D1035,$F$2:F1035,F1035)-1&gt;1),"",
IF(AND(F1035="Peretoe teenus",H1035&lt;[2]an!$M$37,S1035="kahepoolne vajaduspõhine",U1035&gt;=[2]an!$M$37,U1035&lt;=[2]an!$M$38,RANK(D1035,$D1035:$D1035)+COUNTIFS($D$2:D1035,D1035,$F$2:F1035,F1035)-1=1),
((EOMONTH(U1035,0)-U1035+1)*X1035)/DAY(EOMONTH(U1035,0))+(DAY(U1035)-1)*100/DAY(EOMONTH(U1035,0)),
IF(AND(F1035="Peretoe teenus",H1035&lt;[2]an!$M$37,S1035="kahepoolne vajaduspõhine",U1035&gt;=[2]an!$M$37,U1035&lt;=[2]an!$M$38,RANK(D1035,$D1035:$D1035)+COUNTIFS($D$2:D1035,D1035,$F$2:F1035,F1035)-1&gt;1),"",
IF(AND(F1035="Peretoe teenus",H1035&lt;[2]an!$M$37,S1035="kahepoolne vajaduspõhine",U1035&gt;[2]an!$M$38,RANK(D1035,$D1035:$D1035)+COUNTIFS($D$2:D1035,D1035,$F$2:F1035,F1035)-1=1),X1035,
IF(AND(F1035="Peretoe teenus",H1035&lt;[2]an!$M$37,S1035="kahepoolne vajaduspõhine",U1035&gt;[2]an!$M$38,RANK(D1035,$D1035:$D1035)+COUNTIFS($D$2:D1035,D1035,$F$2:F1035,F1035)-1&gt;1),"",X1035*W1035)))))))))))))),"")</f>
        <v/>
      </c>
      <c r="Z1035" s="18" t="str">
        <f t="shared" si="49"/>
        <v/>
      </c>
      <c r="AA1035" s="19" t="str">
        <f>IFERROR(VLOOKUP(E1035,[2]an!$A$3:$B$81,2,FALSE),"")</f>
        <v/>
      </c>
      <c r="AB1035" s="19" t="str">
        <f>IFERROR(VLOOKUP(AA1035,[2]an!$C$2:$D$16,2,FALSE),"")</f>
        <v/>
      </c>
      <c r="AC1035" s="20"/>
      <c r="AD1035" s="21" t="str">
        <f>IF(A1035=[2]an!$F$36,VLOOKUP([2]an!$F$36,[2]an!$F$36:$H$36,3,FALSE),IF(A1035=[2]an!$F$35,VLOOKUP([2]an!$F$35,[2]an!$F$35:$H$35,3,FALSE),IF(A1035=[2]an!$F$33,VLOOKUP([2]an!$F$33,[2]an!$F$33:$H$33,3,FALSE),IF(A1035=[2]an!$F$31,VLOOKUP([2]an!$F$31,[2]an!$F$31:$H$31,3,FALSE),""))))</f>
        <v/>
      </c>
    </row>
    <row r="1036" spans="6:30" x14ac:dyDescent="0.2">
      <c r="F1036" s="10"/>
      <c r="G1036" s="8" t="str">
        <f t="shared" si="50"/>
        <v/>
      </c>
      <c r="H1036" s="13"/>
      <c r="K1036" s="13"/>
      <c r="L1036" s="10"/>
      <c r="M1036" s="10"/>
      <c r="S1036" s="8" t="str">
        <f>IFERROR(VLOOKUP(D1036,[1]peretoe_teenus!$A$2:$L$2000,5,FALSE),"")</f>
        <v/>
      </c>
      <c r="U1036" s="13"/>
      <c r="V1036" s="15" t="str" cm="1">
        <f t="array" ref="V1036">IFERROR(IF(AND(F1036="Tugigrupp",RANK(K1036,$K1036:$K1036)+COUNTIFS($K$2:K1036,K1036,$L$2:L1036,L1036,$M$2:M1036,M1036,$I$2:I1036,I1036,$G$2:G1036,G1036,$F$2:F1036,F1036)-1=1),SUMPRODUCT(($F$2:$F$4154=F1036)*($G$2:$G$4154=G1036)*($K$2:$K$4154=K1036)*($I$2:$I$4154=I1036)*($L$2:$L$4154=L1036)*($M$2:$M$4154=M1036)),""),"")</f>
        <v/>
      </c>
      <c r="W1036" s="15" t="str">
        <f t="shared" si="48"/>
        <v/>
      </c>
      <c r="X1036" s="16" t="str">
        <f>IF(AND(A1036=[2]an!$G$38,F1036=[2]an!$E$40),[2]an!$G$40,IF(AND(A1036=[2]an!$G$38,F1036=[2]an!$E$41),[2]an!$G$41,IF(AND(A1036=[2]an!$G$38,F1036=[2]an!$E$39,H1036&gt;=[2]an!$M$37),[2]an!$G$39,
IF(AND(A1036=[2]an!$G$38,F1036=[2]an!$E$39,H1036&lt;[2]an!$M$37,S1036="kahepoolne vajaduspõhine",U1036=""),[2]an!$M$40,
IF(AND(A1036=[2]an!$G$38,F1036=[2]an!$E$39,H1036&lt;[2]an!$M$37,S1036="kahepoolne vajaduspõhine",U1036&lt;&gt;""),[2]an!$G$39,
IF(AND(A1036=[2]an!$G$38,F1036=[2]an!$E$39,H1036&lt;[2]an!$M$37,S1036&lt;&gt;"kahepoolne vajaduspõhine"),[2]an!$G$39,
IF(AND(A1036=[2]an!$G$38,F1036=[2]an!$E$42),[2]an!$G$42,
IF(AND(A1036=[2]an!$H$38,F1036=[2]an!$E$40),[2]an!$H$40,IF(AND(A1036=[2]an!$H$38,F1036=[2]an!$E$41),[2]an!$H$41,IF(AND(A1036=[2]an!$H$38,F1036=[2]an!$E$39,H1036&gt;=[2]an!$M$37),[2]an!$H$39,
IF(AND(A1036=[2]an!$H$38,F1036=[2]an!$E$39,H1036&lt;[2]an!$M$37,S1036="kahepoolne vajaduspõhine",U1036=""),[2]an!$M$40,
IF(AND(A1036=[2]an!$H$38,F1036=[2]an!$E$39,H1036&lt;[2]an!$M$37,S1036="kahepoolne vajaduspõhine",U1036&lt;&gt;""),[2]an!$H$39,
IF(AND(A1036=[2]an!$H$38,F1036=[2]an!$E$39,H1036&lt;[2]an!$M$37,S1036&lt;&gt;"kahepoolne vajaduspõhine"),[2]an!$H$39,
IF(AND(A1036=[2]an!$H$38,F1036=[2]an!$E$42),[2]an!$H$42,
IF(AND(A1036=[2]an!$I$38,F1036=[2]an!$E$40),[2]an!$I$40,IF(AND(A1036=[2]an!$I$38,F1036=[2]an!$E$41),[2]an!$I$41,IF(AND(A1036=[2]an!$I$38,F1036=[2]an!$E$39,H1036&gt;=[2]an!$M$37),[2]an!$I$39,
IF(AND(A1036=[2]an!$I$38,F1036=[2]an!$E$39,H1036&lt;[2]an!$M$37,S1036="kahepoolne vajaduspõhine",U1036=""),[2]an!$M$40,
IF(AND(A1036=[2]an!$I$38,F1036=[2]an!$E$39,H1036&lt;[2]an!$M$37,S1036="kahepoolne vajaduspõhine",U1036&lt;&gt;""),[2]an!$I$39,
IF(AND(A1036=[2]an!$I$38,F1036=[2]an!$E$39,H1036&lt;[2]an!$M$37,S1036&lt;&gt;"kahepoolne vajaduspõhine"),[2]an!$I$39,
IF(AND(A1036=[2]an!$I$38,F1036=[2]an!$E$42),[2]an!$I$42,
IF(AND(A1036=[2]an!$J$38,F1036=[2]an!$E$40),[2]an!$J$40,IF(AND(A1036=[2]an!$J$38,F1036=[2]an!$E$41),[2]an!$J$41,IF(AND(A1036=[2]an!$J$38,F1036=[2]an!$E$39,H1036&gt;=[2]an!$M$37),[2]an!$J$39,
IF(AND(A1036=[2]an!$J$38,F1036=[2]an!$E$39,H1036&lt;[2]an!$M$37,S1036="kahepoolne vajaduspõhine",U1036=""),[2]an!$M$40,
IF(AND(A1036=[2]an!$J$38,F1036=[2]an!$E$39,H1036&lt;[2]an!$M$37,S1036="kahepoolne vajaduspõhine",U1036&lt;&gt;""),[2]an!$J$39,
IF(AND(A1036=[2]an!$J$38,F1036=[2]an!$E$39,H1036&lt;[2]an!$M$37,S1036&lt;&gt;"kahepoolne vajaduspõhine"),[2]an!$J$39,
IF(AND(A1036=[2]an!$J$38,F1036=[2]an!$E$42),[2]an!$J$42,""))))))))))))))))))))))))))))</f>
        <v/>
      </c>
      <c r="Y1036" s="17" t="str">
        <f>IFERROR(IF(F1036="Tugigrupp",0,
IF(AND(F1036="Peretoe teenus",H1036&gt;=[2]an!$M$37,RANK(D1036,$D1036:$D1036)+COUNTIFS($D$2:D1036,D1036,$F$2:F1036,F1036)-1&gt;1),"",
IF(AND(F1036="Peretoe teenus",H1036&gt;=[2]an!$M$37,RANK(D1036,$D1036:$D1036)+COUNTIFS($D$2:D1036,D1036,$F$2:F1036,F1036)-1=1,MONTH(H1036)=MONTH(K1036)=TRUE,YEAR(H1036)=YEAR(K1036)=TRUE),((EOMONTH(H1036,0)-H1036+1)*X1036)/DAY(EOMONTH(H1036,0)),
IF(AND(F1036="Peretoe teenus",H1036&gt;=[2]an!$M$37,RANK(D1036,$D1036:$D1036)+COUNTIFS($D$2:D1036,D1036,$F$2:F1036,F1036)-1=1),X1036,
IF(AND(F1036="Peretoe teenus",H1036&lt;[2]an!$M$37,S1036&lt;&gt;"kahepoolne vajaduspõhine",RANK(D1036,$D1036:$D1036)+COUNTIFS($D$2:D1036,D1036,$F$2:F1036,F1036)-1=1),X1036,
IF(AND(F1036="Peretoe teenus",H1036&lt;[2]an!$M$37,S1036&lt;&gt;"kahepoolne vajaduspõhine",RANK(D1036,$D1036:$D1036)+COUNTIFS($D$2:D1036,D1036,$F$2:F1036,F1036)-1&gt;1),"",
IF(AND(F1036="Peretoe teenus",H1036&lt;[2]an!$M$37,S1036="kahepoolne vajaduspõhine",U1036="",RANK(D1036,$D1036:$D1036)+COUNTIFS($D$2:D1036,D1036,$F$2:F1036,F1036)-1=1),X1036,
IF(AND(F1036="Peretoe teenus",H1036&lt;[2]an!$M$37,S1036="kahepoolne vajaduspõhine",U1036="",RANK(D1036,$D1036:$D1036)+COUNTIFS($D$2:D1036,D1036,$F$2:F1036,F1036)-1&gt;1),"",
IF(AND(F1036="Peretoe teenus",H1036&lt;[2]an!$M$37,S1036="kahepoolne vajaduspõhine",U1036&lt;[2]an!$M$37,RANK(D1036,$D1036:$D1036)+COUNTIFS($D$2:D1036,D1036,$F$2:F1036,F1036)-1=1),X1036,
IF(AND(F1036="Peretoe teenus",H1036&lt;[2]an!$M$37,S1036="kahepoolne vajaduspõhine",U1036&lt;[2]an!$M$37,RANK(D1036,$D1036:$D1036)+COUNTIFS($D$2:D1036,D1036,$F$2:F1036,F1036)-1&gt;1),"",
IF(AND(F1036="Peretoe teenus",H1036&lt;[2]an!$M$37,S1036="kahepoolne vajaduspõhine",U1036&gt;=[2]an!$M$37,U1036&lt;=[2]an!$M$38,RANK(D1036,$D1036:$D1036)+COUNTIFS($D$2:D1036,D1036,$F$2:F1036,F1036)-1=1),
((EOMONTH(U1036,0)-U1036+1)*X1036)/DAY(EOMONTH(U1036,0))+(DAY(U1036)-1)*100/DAY(EOMONTH(U1036,0)),
IF(AND(F1036="Peretoe teenus",H1036&lt;[2]an!$M$37,S1036="kahepoolne vajaduspõhine",U1036&gt;=[2]an!$M$37,U1036&lt;=[2]an!$M$38,RANK(D1036,$D1036:$D1036)+COUNTIFS($D$2:D1036,D1036,$F$2:F1036,F1036)-1&gt;1),"",
IF(AND(F1036="Peretoe teenus",H1036&lt;[2]an!$M$37,S1036="kahepoolne vajaduspõhine",U1036&gt;[2]an!$M$38,RANK(D1036,$D1036:$D1036)+COUNTIFS($D$2:D1036,D1036,$F$2:F1036,F1036)-1=1),X1036,
IF(AND(F1036="Peretoe teenus",H1036&lt;[2]an!$M$37,S1036="kahepoolne vajaduspõhine",U1036&gt;[2]an!$M$38,RANK(D1036,$D1036:$D1036)+COUNTIFS($D$2:D1036,D1036,$F$2:F1036,F1036)-1&gt;1),"",X1036*W1036)))))))))))))),"")</f>
        <v/>
      </c>
      <c r="Z1036" s="18" t="str">
        <f t="shared" si="49"/>
        <v/>
      </c>
      <c r="AA1036" s="19" t="str">
        <f>IFERROR(VLOOKUP(E1036,[2]an!$A$3:$B$81,2,FALSE),"")</f>
        <v/>
      </c>
      <c r="AB1036" s="19" t="str">
        <f>IFERROR(VLOOKUP(AA1036,[2]an!$C$2:$D$16,2,FALSE),"")</f>
        <v/>
      </c>
      <c r="AC1036" s="20"/>
      <c r="AD1036" s="21" t="str">
        <f>IF(A1036=[2]an!$F$36,VLOOKUP([2]an!$F$36,[2]an!$F$36:$H$36,3,FALSE),IF(A1036=[2]an!$F$35,VLOOKUP([2]an!$F$35,[2]an!$F$35:$H$35,3,FALSE),IF(A1036=[2]an!$F$33,VLOOKUP([2]an!$F$33,[2]an!$F$33:$H$33,3,FALSE),IF(A1036=[2]an!$F$31,VLOOKUP([2]an!$F$31,[2]an!$F$31:$H$31,3,FALSE),""))))</f>
        <v/>
      </c>
    </row>
    <row r="1037" spans="6:30" x14ac:dyDescent="0.2">
      <c r="F1037" s="10"/>
      <c r="G1037" s="8" t="str">
        <f t="shared" si="50"/>
        <v/>
      </c>
      <c r="H1037" s="13"/>
      <c r="K1037" s="13"/>
      <c r="L1037" s="10"/>
      <c r="M1037" s="10"/>
      <c r="S1037" s="8" t="str">
        <f>IFERROR(VLOOKUP(D1037,[1]peretoe_teenus!$A$2:$L$2000,5,FALSE),"")</f>
        <v/>
      </c>
      <c r="U1037" s="13"/>
      <c r="V1037" s="15" t="str" cm="1">
        <f t="array" ref="V1037">IFERROR(IF(AND(F1037="Tugigrupp",RANK(K1037,$K1037:$K1037)+COUNTIFS($K$2:K1037,K1037,$L$2:L1037,L1037,$M$2:M1037,M1037,$I$2:I1037,I1037,$G$2:G1037,G1037,$F$2:F1037,F1037)-1=1),SUMPRODUCT(($F$2:$F$4154=F1037)*($G$2:$G$4154=G1037)*($K$2:$K$4154=K1037)*($I$2:$I$4154=I1037)*($L$2:$L$4154=L1037)*($M$2:$M$4154=M1037)),""),"")</f>
        <v/>
      </c>
      <c r="W1037" s="15" t="str">
        <f t="shared" si="48"/>
        <v/>
      </c>
      <c r="X1037" s="16" t="str">
        <f>IF(AND(A1037=[2]an!$G$38,F1037=[2]an!$E$40),[2]an!$G$40,IF(AND(A1037=[2]an!$G$38,F1037=[2]an!$E$41),[2]an!$G$41,IF(AND(A1037=[2]an!$G$38,F1037=[2]an!$E$39,H1037&gt;=[2]an!$M$37),[2]an!$G$39,
IF(AND(A1037=[2]an!$G$38,F1037=[2]an!$E$39,H1037&lt;[2]an!$M$37,S1037="kahepoolne vajaduspõhine",U1037=""),[2]an!$M$40,
IF(AND(A1037=[2]an!$G$38,F1037=[2]an!$E$39,H1037&lt;[2]an!$M$37,S1037="kahepoolne vajaduspõhine",U1037&lt;&gt;""),[2]an!$G$39,
IF(AND(A1037=[2]an!$G$38,F1037=[2]an!$E$39,H1037&lt;[2]an!$M$37,S1037&lt;&gt;"kahepoolne vajaduspõhine"),[2]an!$G$39,
IF(AND(A1037=[2]an!$G$38,F1037=[2]an!$E$42),[2]an!$G$42,
IF(AND(A1037=[2]an!$H$38,F1037=[2]an!$E$40),[2]an!$H$40,IF(AND(A1037=[2]an!$H$38,F1037=[2]an!$E$41),[2]an!$H$41,IF(AND(A1037=[2]an!$H$38,F1037=[2]an!$E$39,H1037&gt;=[2]an!$M$37),[2]an!$H$39,
IF(AND(A1037=[2]an!$H$38,F1037=[2]an!$E$39,H1037&lt;[2]an!$M$37,S1037="kahepoolne vajaduspõhine",U1037=""),[2]an!$M$40,
IF(AND(A1037=[2]an!$H$38,F1037=[2]an!$E$39,H1037&lt;[2]an!$M$37,S1037="kahepoolne vajaduspõhine",U1037&lt;&gt;""),[2]an!$H$39,
IF(AND(A1037=[2]an!$H$38,F1037=[2]an!$E$39,H1037&lt;[2]an!$M$37,S1037&lt;&gt;"kahepoolne vajaduspõhine"),[2]an!$H$39,
IF(AND(A1037=[2]an!$H$38,F1037=[2]an!$E$42),[2]an!$H$42,
IF(AND(A1037=[2]an!$I$38,F1037=[2]an!$E$40),[2]an!$I$40,IF(AND(A1037=[2]an!$I$38,F1037=[2]an!$E$41),[2]an!$I$41,IF(AND(A1037=[2]an!$I$38,F1037=[2]an!$E$39,H1037&gt;=[2]an!$M$37),[2]an!$I$39,
IF(AND(A1037=[2]an!$I$38,F1037=[2]an!$E$39,H1037&lt;[2]an!$M$37,S1037="kahepoolne vajaduspõhine",U1037=""),[2]an!$M$40,
IF(AND(A1037=[2]an!$I$38,F1037=[2]an!$E$39,H1037&lt;[2]an!$M$37,S1037="kahepoolne vajaduspõhine",U1037&lt;&gt;""),[2]an!$I$39,
IF(AND(A1037=[2]an!$I$38,F1037=[2]an!$E$39,H1037&lt;[2]an!$M$37,S1037&lt;&gt;"kahepoolne vajaduspõhine"),[2]an!$I$39,
IF(AND(A1037=[2]an!$I$38,F1037=[2]an!$E$42),[2]an!$I$42,
IF(AND(A1037=[2]an!$J$38,F1037=[2]an!$E$40),[2]an!$J$40,IF(AND(A1037=[2]an!$J$38,F1037=[2]an!$E$41),[2]an!$J$41,IF(AND(A1037=[2]an!$J$38,F1037=[2]an!$E$39,H1037&gt;=[2]an!$M$37),[2]an!$J$39,
IF(AND(A1037=[2]an!$J$38,F1037=[2]an!$E$39,H1037&lt;[2]an!$M$37,S1037="kahepoolne vajaduspõhine",U1037=""),[2]an!$M$40,
IF(AND(A1037=[2]an!$J$38,F1037=[2]an!$E$39,H1037&lt;[2]an!$M$37,S1037="kahepoolne vajaduspõhine",U1037&lt;&gt;""),[2]an!$J$39,
IF(AND(A1037=[2]an!$J$38,F1037=[2]an!$E$39,H1037&lt;[2]an!$M$37,S1037&lt;&gt;"kahepoolne vajaduspõhine"),[2]an!$J$39,
IF(AND(A1037=[2]an!$J$38,F1037=[2]an!$E$42),[2]an!$J$42,""))))))))))))))))))))))))))))</f>
        <v/>
      </c>
      <c r="Y1037" s="17" t="str">
        <f>IFERROR(IF(F1037="Tugigrupp",0,
IF(AND(F1037="Peretoe teenus",H1037&gt;=[2]an!$M$37,RANK(D1037,$D1037:$D1037)+COUNTIFS($D$2:D1037,D1037,$F$2:F1037,F1037)-1&gt;1),"",
IF(AND(F1037="Peretoe teenus",H1037&gt;=[2]an!$M$37,RANK(D1037,$D1037:$D1037)+COUNTIFS($D$2:D1037,D1037,$F$2:F1037,F1037)-1=1,MONTH(H1037)=MONTH(K1037)=TRUE,YEAR(H1037)=YEAR(K1037)=TRUE),((EOMONTH(H1037,0)-H1037+1)*X1037)/DAY(EOMONTH(H1037,0)),
IF(AND(F1037="Peretoe teenus",H1037&gt;=[2]an!$M$37,RANK(D1037,$D1037:$D1037)+COUNTIFS($D$2:D1037,D1037,$F$2:F1037,F1037)-1=1),X1037,
IF(AND(F1037="Peretoe teenus",H1037&lt;[2]an!$M$37,S1037&lt;&gt;"kahepoolne vajaduspõhine",RANK(D1037,$D1037:$D1037)+COUNTIFS($D$2:D1037,D1037,$F$2:F1037,F1037)-1=1),X1037,
IF(AND(F1037="Peretoe teenus",H1037&lt;[2]an!$M$37,S1037&lt;&gt;"kahepoolne vajaduspõhine",RANK(D1037,$D1037:$D1037)+COUNTIFS($D$2:D1037,D1037,$F$2:F1037,F1037)-1&gt;1),"",
IF(AND(F1037="Peretoe teenus",H1037&lt;[2]an!$M$37,S1037="kahepoolne vajaduspõhine",U1037="",RANK(D1037,$D1037:$D1037)+COUNTIFS($D$2:D1037,D1037,$F$2:F1037,F1037)-1=1),X1037,
IF(AND(F1037="Peretoe teenus",H1037&lt;[2]an!$M$37,S1037="kahepoolne vajaduspõhine",U1037="",RANK(D1037,$D1037:$D1037)+COUNTIFS($D$2:D1037,D1037,$F$2:F1037,F1037)-1&gt;1),"",
IF(AND(F1037="Peretoe teenus",H1037&lt;[2]an!$M$37,S1037="kahepoolne vajaduspõhine",U1037&lt;[2]an!$M$37,RANK(D1037,$D1037:$D1037)+COUNTIFS($D$2:D1037,D1037,$F$2:F1037,F1037)-1=1),X1037,
IF(AND(F1037="Peretoe teenus",H1037&lt;[2]an!$M$37,S1037="kahepoolne vajaduspõhine",U1037&lt;[2]an!$M$37,RANK(D1037,$D1037:$D1037)+COUNTIFS($D$2:D1037,D1037,$F$2:F1037,F1037)-1&gt;1),"",
IF(AND(F1037="Peretoe teenus",H1037&lt;[2]an!$M$37,S1037="kahepoolne vajaduspõhine",U1037&gt;=[2]an!$M$37,U1037&lt;=[2]an!$M$38,RANK(D1037,$D1037:$D1037)+COUNTIFS($D$2:D1037,D1037,$F$2:F1037,F1037)-1=1),
((EOMONTH(U1037,0)-U1037+1)*X1037)/DAY(EOMONTH(U1037,0))+(DAY(U1037)-1)*100/DAY(EOMONTH(U1037,0)),
IF(AND(F1037="Peretoe teenus",H1037&lt;[2]an!$M$37,S1037="kahepoolne vajaduspõhine",U1037&gt;=[2]an!$M$37,U1037&lt;=[2]an!$M$38,RANK(D1037,$D1037:$D1037)+COUNTIFS($D$2:D1037,D1037,$F$2:F1037,F1037)-1&gt;1),"",
IF(AND(F1037="Peretoe teenus",H1037&lt;[2]an!$M$37,S1037="kahepoolne vajaduspõhine",U1037&gt;[2]an!$M$38,RANK(D1037,$D1037:$D1037)+COUNTIFS($D$2:D1037,D1037,$F$2:F1037,F1037)-1=1),X1037,
IF(AND(F1037="Peretoe teenus",H1037&lt;[2]an!$M$37,S1037="kahepoolne vajaduspõhine",U1037&gt;[2]an!$M$38,RANK(D1037,$D1037:$D1037)+COUNTIFS($D$2:D1037,D1037,$F$2:F1037,F1037)-1&gt;1),"",X1037*W1037)))))))))))))),"")</f>
        <v/>
      </c>
      <c r="Z1037" s="18" t="str">
        <f t="shared" si="49"/>
        <v/>
      </c>
      <c r="AA1037" s="19" t="str">
        <f>IFERROR(VLOOKUP(E1037,[2]an!$A$3:$B$81,2,FALSE),"")</f>
        <v/>
      </c>
      <c r="AB1037" s="19" t="str">
        <f>IFERROR(VLOOKUP(AA1037,[2]an!$C$2:$D$16,2,FALSE),"")</f>
        <v/>
      </c>
      <c r="AC1037" s="20"/>
      <c r="AD1037" s="21" t="str">
        <f>IF(A1037=[2]an!$F$36,VLOOKUP([2]an!$F$36,[2]an!$F$36:$H$36,3,FALSE),IF(A1037=[2]an!$F$35,VLOOKUP([2]an!$F$35,[2]an!$F$35:$H$35,3,FALSE),IF(A1037=[2]an!$F$33,VLOOKUP([2]an!$F$33,[2]an!$F$33:$H$33,3,FALSE),IF(A1037=[2]an!$F$31,VLOOKUP([2]an!$F$31,[2]an!$F$31:$H$31,3,FALSE),""))))</f>
        <v/>
      </c>
    </row>
    <row r="1038" spans="6:30" x14ac:dyDescent="0.2">
      <c r="F1038" s="10"/>
      <c r="G1038" s="8" t="str">
        <f t="shared" si="50"/>
        <v/>
      </c>
      <c r="H1038" s="13"/>
      <c r="K1038" s="13"/>
      <c r="L1038" s="10"/>
      <c r="M1038" s="10"/>
      <c r="S1038" s="8" t="str">
        <f>IFERROR(VLOOKUP(D1038,[1]peretoe_teenus!$A$2:$L$2000,5,FALSE),"")</f>
        <v/>
      </c>
      <c r="U1038" s="13"/>
      <c r="V1038" s="15" t="str" cm="1">
        <f t="array" ref="V1038">IFERROR(IF(AND(F1038="Tugigrupp",RANK(K1038,$K1038:$K1038)+COUNTIFS($K$2:K1038,K1038,$L$2:L1038,L1038,$M$2:M1038,M1038,$I$2:I1038,I1038,$G$2:G1038,G1038,$F$2:F1038,F1038)-1=1),SUMPRODUCT(($F$2:$F$4154=F1038)*($G$2:$G$4154=G1038)*($K$2:$K$4154=K1038)*($I$2:$I$4154=I1038)*($L$2:$L$4154=L1038)*($M$2:$M$4154=M1038)),""),"")</f>
        <v/>
      </c>
      <c r="W1038" s="15" t="str">
        <f t="shared" si="48"/>
        <v/>
      </c>
      <c r="X1038" s="16" t="str">
        <f>IF(AND(A1038=[2]an!$G$38,F1038=[2]an!$E$40),[2]an!$G$40,IF(AND(A1038=[2]an!$G$38,F1038=[2]an!$E$41),[2]an!$G$41,IF(AND(A1038=[2]an!$G$38,F1038=[2]an!$E$39,H1038&gt;=[2]an!$M$37),[2]an!$G$39,
IF(AND(A1038=[2]an!$G$38,F1038=[2]an!$E$39,H1038&lt;[2]an!$M$37,S1038="kahepoolne vajaduspõhine",U1038=""),[2]an!$M$40,
IF(AND(A1038=[2]an!$G$38,F1038=[2]an!$E$39,H1038&lt;[2]an!$M$37,S1038="kahepoolne vajaduspõhine",U1038&lt;&gt;""),[2]an!$G$39,
IF(AND(A1038=[2]an!$G$38,F1038=[2]an!$E$39,H1038&lt;[2]an!$M$37,S1038&lt;&gt;"kahepoolne vajaduspõhine"),[2]an!$G$39,
IF(AND(A1038=[2]an!$G$38,F1038=[2]an!$E$42),[2]an!$G$42,
IF(AND(A1038=[2]an!$H$38,F1038=[2]an!$E$40),[2]an!$H$40,IF(AND(A1038=[2]an!$H$38,F1038=[2]an!$E$41),[2]an!$H$41,IF(AND(A1038=[2]an!$H$38,F1038=[2]an!$E$39,H1038&gt;=[2]an!$M$37),[2]an!$H$39,
IF(AND(A1038=[2]an!$H$38,F1038=[2]an!$E$39,H1038&lt;[2]an!$M$37,S1038="kahepoolne vajaduspõhine",U1038=""),[2]an!$M$40,
IF(AND(A1038=[2]an!$H$38,F1038=[2]an!$E$39,H1038&lt;[2]an!$M$37,S1038="kahepoolne vajaduspõhine",U1038&lt;&gt;""),[2]an!$H$39,
IF(AND(A1038=[2]an!$H$38,F1038=[2]an!$E$39,H1038&lt;[2]an!$M$37,S1038&lt;&gt;"kahepoolne vajaduspõhine"),[2]an!$H$39,
IF(AND(A1038=[2]an!$H$38,F1038=[2]an!$E$42),[2]an!$H$42,
IF(AND(A1038=[2]an!$I$38,F1038=[2]an!$E$40),[2]an!$I$40,IF(AND(A1038=[2]an!$I$38,F1038=[2]an!$E$41),[2]an!$I$41,IF(AND(A1038=[2]an!$I$38,F1038=[2]an!$E$39,H1038&gt;=[2]an!$M$37),[2]an!$I$39,
IF(AND(A1038=[2]an!$I$38,F1038=[2]an!$E$39,H1038&lt;[2]an!$M$37,S1038="kahepoolne vajaduspõhine",U1038=""),[2]an!$M$40,
IF(AND(A1038=[2]an!$I$38,F1038=[2]an!$E$39,H1038&lt;[2]an!$M$37,S1038="kahepoolne vajaduspõhine",U1038&lt;&gt;""),[2]an!$I$39,
IF(AND(A1038=[2]an!$I$38,F1038=[2]an!$E$39,H1038&lt;[2]an!$M$37,S1038&lt;&gt;"kahepoolne vajaduspõhine"),[2]an!$I$39,
IF(AND(A1038=[2]an!$I$38,F1038=[2]an!$E$42),[2]an!$I$42,
IF(AND(A1038=[2]an!$J$38,F1038=[2]an!$E$40),[2]an!$J$40,IF(AND(A1038=[2]an!$J$38,F1038=[2]an!$E$41),[2]an!$J$41,IF(AND(A1038=[2]an!$J$38,F1038=[2]an!$E$39,H1038&gt;=[2]an!$M$37),[2]an!$J$39,
IF(AND(A1038=[2]an!$J$38,F1038=[2]an!$E$39,H1038&lt;[2]an!$M$37,S1038="kahepoolne vajaduspõhine",U1038=""),[2]an!$M$40,
IF(AND(A1038=[2]an!$J$38,F1038=[2]an!$E$39,H1038&lt;[2]an!$M$37,S1038="kahepoolne vajaduspõhine",U1038&lt;&gt;""),[2]an!$J$39,
IF(AND(A1038=[2]an!$J$38,F1038=[2]an!$E$39,H1038&lt;[2]an!$M$37,S1038&lt;&gt;"kahepoolne vajaduspõhine"),[2]an!$J$39,
IF(AND(A1038=[2]an!$J$38,F1038=[2]an!$E$42),[2]an!$J$42,""))))))))))))))))))))))))))))</f>
        <v/>
      </c>
      <c r="Y1038" s="17" t="str">
        <f>IFERROR(IF(F1038="Tugigrupp",0,
IF(AND(F1038="Peretoe teenus",H1038&gt;=[2]an!$M$37,RANK(D1038,$D1038:$D1038)+COUNTIFS($D$2:D1038,D1038,$F$2:F1038,F1038)-1&gt;1),"",
IF(AND(F1038="Peretoe teenus",H1038&gt;=[2]an!$M$37,RANK(D1038,$D1038:$D1038)+COUNTIFS($D$2:D1038,D1038,$F$2:F1038,F1038)-1=1,MONTH(H1038)=MONTH(K1038)=TRUE,YEAR(H1038)=YEAR(K1038)=TRUE),((EOMONTH(H1038,0)-H1038+1)*X1038)/DAY(EOMONTH(H1038,0)),
IF(AND(F1038="Peretoe teenus",H1038&gt;=[2]an!$M$37,RANK(D1038,$D1038:$D1038)+COUNTIFS($D$2:D1038,D1038,$F$2:F1038,F1038)-1=1),X1038,
IF(AND(F1038="Peretoe teenus",H1038&lt;[2]an!$M$37,S1038&lt;&gt;"kahepoolne vajaduspõhine",RANK(D1038,$D1038:$D1038)+COUNTIFS($D$2:D1038,D1038,$F$2:F1038,F1038)-1=1),X1038,
IF(AND(F1038="Peretoe teenus",H1038&lt;[2]an!$M$37,S1038&lt;&gt;"kahepoolne vajaduspõhine",RANK(D1038,$D1038:$D1038)+COUNTIFS($D$2:D1038,D1038,$F$2:F1038,F1038)-1&gt;1),"",
IF(AND(F1038="Peretoe teenus",H1038&lt;[2]an!$M$37,S1038="kahepoolne vajaduspõhine",U1038="",RANK(D1038,$D1038:$D1038)+COUNTIFS($D$2:D1038,D1038,$F$2:F1038,F1038)-1=1),X1038,
IF(AND(F1038="Peretoe teenus",H1038&lt;[2]an!$M$37,S1038="kahepoolne vajaduspõhine",U1038="",RANK(D1038,$D1038:$D1038)+COUNTIFS($D$2:D1038,D1038,$F$2:F1038,F1038)-1&gt;1),"",
IF(AND(F1038="Peretoe teenus",H1038&lt;[2]an!$M$37,S1038="kahepoolne vajaduspõhine",U1038&lt;[2]an!$M$37,RANK(D1038,$D1038:$D1038)+COUNTIFS($D$2:D1038,D1038,$F$2:F1038,F1038)-1=1),X1038,
IF(AND(F1038="Peretoe teenus",H1038&lt;[2]an!$M$37,S1038="kahepoolne vajaduspõhine",U1038&lt;[2]an!$M$37,RANK(D1038,$D1038:$D1038)+COUNTIFS($D$2:D1038,D1038,$F$2:F1038,F1038)-1&gt;1),"",
IF(AND(F1038="Peretoe teenus",H1038&lt;[2]an!$M$37,S1038="kahepoolne vajaduspõhine",U1038&gt;=[2]an!$M$37,U1038&lt;=[2]an!$M$38,RANK(D1038,$D1038:$D1038)+COUNTIFS($D$2:D1038,D1038,$F$2:F1038,F1038)-1=1),
((EOMONTH(U1038,0)-U1038+1)*X1038)/DAY(EOMONTH(U1038,0))+(DAY(U1038)-1)*100/DAY(EOMONTH(U1038,0)),
IF(AND(F1038="Peretoe teenus",H1038&lt;[2]an!$M$37,S1038="kahepoolne vajaduspõhine",U1038&gt;=[2]an!$M$37,U1038&lt;=[2]an!$M$38,RANK(D1038,$D1038:$D1038)+COUNTIFS($D$2:D1038,D1038,$F$2:F1038,F1038)-1&gt;1),"",
IF(AND(F1038="Peretoe teenus",H1038&lt;[2]an!$M$37,S1038="kahepoolne vajaduspõhine",U1038&gt;[2]an!$M$38,RANK(D1038,$D1038:$D1038)+COUNTIFS($D$2:D1038,D1038,$F$2:F1038,F1038)-1=1),X1038,
IF(AND(F1038="Peretoe teenus",H1038&lt;[2]an!$M$37,S1038="kahepoolne vajaduspõhine",U1038&gt;[2]an!$M$38,RANK(D1038,$D1038:$D1038)+COUNTIFS($D$2:D1038,D1038,$F$2:F1038,F1038)-1&gt;1),"",X1038*W1038)))))))))))))),"")</f>
        <v/>
      </c>
      <c r="Z1038" s="18" t="str">
        <f t="shared" si="49"/>
        <v/>
      </c>
      <c r="AA1038" s="19" t="str">
        <f>IFERROR(VLOOKUP(E1038,[2]an!$A$3:$B$81,2,FALSE),"")</f>
        <v/>
      </c>
      <c r="AB1038" s="19" t="str">
        <f>IFERROR(VLOOKUP(AA1038,[2]an!$C$2:$D$16,2,FALSE),"")</f>
        <v/>
      </c>
      <c r="AC1038" s="20"/>
      <c r="AD1038" s="21" t="str">
        <f>IF(A1038=[2]an!$F$36,VLOOKUP([2]an!$F$36,[2]an!$F$36:$H$36,3,FALSE),IF(A1038=[2]an!$F$35,VLOOKUP([2]an!$F$35,[2]an!$F$35:$H$35,3,FALSE),IF(A1038=[2]an!$F$33,VLOOKUP([2]an!$F$33,[2]an!$F$33:$H$33,3,FALSE),IF(A1038=[2]an!$F$31,VLOOKUP([2]an!$F$31,[2]an!$F$31:$H$31,3,FALSE),""))))</f>
        <v/>
      </c>
    </row>
    <row r="1039" spans="6:30" x14ac:dyDescent="0.2">
      <c r="F1039" s="10"/>
      <c r="G1039" s="8" t="str">
        <f t="shared" si="50"/>
        <v/>
      </c>
      <c r="H1039" s="13"/>
      <c r="K1039" s="13"/>
      <c r="L1039" s="10"/>
      <c r="M1039" s="10"/>
      <c r="S1039" s="8" t="str">
        <f>IFERROR(VLOOKUP(D1039,[1]peretoe_teenus!$A$2:$L$2000,5,FALSE),"")</f>
        <v/>
      </c>
      <c r="U1039" s="13"/>
      <c r="V1039" s="15" t="str" cm="1">
        <f t="array" ref="V1039">IFERROR(IF(AND(F1039="Tugigrupp",RANK(K1039,$K1039:$K1039)+COUNTIFS($K$2:K1039,K1039,$L$2:L1039,L1039,$M$2:M1039,M1039,$I$2:I1039,I1039,$G$2:G1039,G1039,$F$2:F1039,F1039)-1=1),SUMPRODUCT(($F$2:$F$4154=F1039)*($G$2:$G$4154=G1039)*($K$2:$K$4154=K1039)*($I$2:$I$4154=I1039)*($L$2:$L$4154=L1039)*($M$2:$M$4154=M1039)),""),"")</f>
        <v/>
      </c>
      <c r="W1039" s="15" t="str">
        <f t="shared" si="48"/>
        <v/>
      </c>
      <c r="X1039" s="16" t="str">
        <f>IF(AND(A1039=[2]an!$G$38,F1039=[2]an!$E$40),[2]an!$G$40,IF(AND(A1039=[2]an!$G$38,F1039=[2]an!$E$41),[2]an!$G$41,IF(AND(A1039=[2]an!$G$38,F1039=[2]an!$E$39,H1039&gt;=[2]an!$M$37),[2]an!$G$39,
IF(AND(A1039=[2]an!$G$38,F1039=[2]an!$E$39,H1039&lt;[2]an!$M$37,S1039="kahepoolne vajaduspõhine",U1039=""),[2]an!$M$40,
IF(AND(A1039=[2]an!$G$38,F1039=[2]an!$E$39,H1039&lt;[2]an!$M$37,S1039="kahepoolne vajaduspõhine",U1039&lt;&gt;""),[2]an!$G$39,
IF(AND(A1039=[2]an!$G$38,F1039=[2]an!$E$39,H1039&lt;[2]an!$M$37,S1039&lt;&gt;"kahepoolne vajaduspõhine"),[2]an!$G$39,
IF(AND(A1039=[2]an!$G$38,F1039=[2]an!$E$42),[2]an!$G$42,
IF(AND(A1039=[2]an!$H$38,F1039=[2]an!$E$40),[2]an!$H$40,IF(AND(A1039=[2]an!$H$38,F1039=[2]an!$E$41),[2]an!$H$41,IF(AND(A1039=[2]an!$H$38,F1039=[2]an!$E$39,H1039&gt;=[2]an!$M$37),[2]an!$H$39,
IF(AND(A1039=[2]an!$H$38,F1039=[2]an!$E$39,H1039&lt;[2]an!$M$37,S1039="kahepoolne vajaduspõhine",U1039=""),[2]an!$M$40,
IF(AND(A1039=[2]an!$H$38,F1039=[2]an!$E$39,H1039&lt;[2]an!$M$37,S1039="kahepoolne vajaduspõhine",U1039&lt;&gt;""),[2]an!$H$39,
IF(AND(A1039=[2]an!$H$38,F1039=[2]an!$E$39,H1039&lt;[2]an!$M$37,S1039&lt;&gt;"kahepoolne vajaduspõhine"),[2]an!$H$39,
IF(AND(A1039=[2]an!$H$38,F1039=[2]an!$E$42),[2]an!$H$42,
IF(AND(A1039=[2]an!$I$38,F1039=[2]an!$E$40),[2]an!$I$40,IF(AND(A1039=[2]an!$I$38,F1039=[2]an!$E$41),[2]an!$I$41,IF(AND(A1039=[2]an!$I$38,F1039=[2]an!$E$39,H1039&gt;=[2]an!$M$37),[2]an!$I$39,
IF(AND(A1039=[2]an!$I$38,F1039=[2]an!$E$39,H1039&lt;[2]an!$M$37,S1039="kahepoolne vajaduspõhine",U1039=""),[2]an!$M$40,
IF(AND(A1039=[2]an!$I$38,F1039=[2]an!$E$39,H1039&lt;[2]an!$M$37,S1039="kahepoolne vajaduspõhine",U1039&lt;&gt;""),[2]an!$I$39,
IF(AND(A1039=[2]an!$I$38,F1039=[2]an!$E$39,H1039&lt;[2]an!$M$37,S1039&lt;&gt;"kahepoolne vajaduspõhine"),[2]an!$I$39,
IF(AND(A1039=[2]an!$I$38,F1039=[2]an!$E$42),[2]an!$I$42,
IF(AND(A1039=[2]an!$J$38,F1039=[2]an!$E$40),[2]an!$J$40,IF(AND(A1039=[2]an!$J$38,F1039=[2]an!$E$41),[2]an!$J$41,IF(AND(A1039=[2]an!$J$38,F1039=[2]an!$E$39,H1039&gt;=[2]an!$M$37),[2]an!$J$39,
IF(AND(A1039=[2]an!$J$38,F1039=[2]an!$E$39,H1039&lt;[2]an!$M$37,S1039="kahepoolne vajaduspõhine",U1039=""),[2]an!$M$40,
IF(AND(A1039=[2]an!$J$38,F1039=[2]an!$E$39,H1039&lt;[2]an!$M$37,S1039="kahepoolne vajaduspõhine",U1039&lt;&gt;""),[2]an!$J$39,
IF(AND(A1039=[2]an!$J$38,F1039=[2]an!$E$39,H1039&lt;[2]an!$M$37,S1039&lt;&gt;"kahepoolne vajaduspõhine"),[2]an!$J$39,
IF(AND(A1039=[2]an!$J$38,F1039=[2]an!$E$42),[2]an!$J$42,""))))))))))))))))))))))))))))</f>
        <v/>
      </c>
      <c r="Y1039" s="17" t="str">
        <f>IFERROR(IF(F1039="Tugigrupp",0,
IF(AND(F1039="Peretoe teenus",H1039&gt;=[2]an!$M$37,RANK(D1039,$D1039:$D1039)+COUNTIFS($D$2:D1039,D1039,$F$2:F1039,F1039)-1&gt;1),"",
IF(AND(F1039="Peretoe teenus",H1039&gt;=[2]an!$M$37,RANK(D1039,$D1039:$D1039)+COUNTIFS($D$2:D1039,D1039,$F$2:F1039,F1039)-1=1,MONTH(H1039)=MONTH(K1039)=TRUE,YEAR(H1039)=YEAR(K1039)=TRUE),((EOMONTH(H1039,0)-H1039+1)*X1039)/DAY(EOMONTH(H1039,0)),
IF(AND(F1039="Peretoe teenus",H1039&gt;=[2]an!$M$37,RANK(D1039,$D1039:$D1039)+COUNTIFS($D$2:D1039,D1039,$F$2:F1039,F1039)-1=1),X1039,
IF(AND(F1039="Peretoe teenus",H1039&lt;[2]an!$M$37,S1039&lt;&gt;"kahepoolne vajaduspõhine",RANK(D1039,$D1039:$D1039)+COUNTIFS($D$2:D1039,D1039,$F$2:F1039,F1039)-1=1),X1039,
IF(AND(F1039="Peretoe teenus",H1039&lt;[2]an!$M$37,S1039&lt;&gt;"kahepoolne vajaduspõhine",RANK(D1039,$D1039:$D1039)+COUNTIFS($D$2:D1039,D1039,$F$2:F1039,F1039)-1&gt;1),"",
IF(AND(F1039="Peretoe teenus",H1039&lt;[2]an!$M$37,S1039="kahepoolne vajaduspõhine",U1039="",RANK(D1039,$D1039:$D1039)+COUNTIFS($D$2:D1039,D1039,$F$2:F1039,F1039)-1=1),X1039,
IF(AND(F1039="Peretoe teenus",H1039&lt;[2]an!$M$37,S1039="kahepoolne vajaduspõhine",U1039="",RANK(D1039,$D1039:$D1039)+COUNTIFS($D$2:D1039,D1039,$F$2:F1039,F1039)-1&gt;1),"",
IF(AND(F1039="Peretoe teenus",H1039&lt;[2]an!$M$37,S1039="kahepoolne vajaduspõhine",U1039&lt;[2]an!$M$37,RANK(D1039,$D1039:$D1039)+COUNTIFS($D$2:D1039,D1039,$F$2:F1039,F1039)-1=1),X1039,
IF(AND(F1039="Peretoe teenus",H1039&lt;[2]an!$M$37,S1039="kahepoolne vajaduspõhine",U1039&lt;[2]an!$M$37,RANK(D1039,$D1039:$D1039)+COUNTIFS($D$2:D1039,D1039,$F$2:F1039,F1039)-1&gt;1),"",
IF(AND(F1039="Peretoe teenus",H1039&lt;[2]an!$M$37,S1039="kahepoolne vajaduspõhine",U1039&gt;=[2]an!$M$37,U1039&lt;=[2]an!$M$38,RANK(D1039,$D1039:$D1039)+COUNTIFS($D$2:D1039,D1039,$F$2:F1039,F1039)-1=1),
((EOMONTH(U1039,0)-U1039+1)*X1039)/DAY(EOMONTH(U1039,0))+(DAY(U1039)-1)*100/DAY(EOMONTH(U1039,0)),
IF(AND(F1039="Peretoe teenus",H1039&lt;[2]an!$M$37,S1039="kahepoolne vajaduspõhine",U1039&gt;=[2]an!$M$37,U1039&lt;=[2]an!$M$38,RANK(D1039,$D1039:$D1039)+COUNTIFS($D$2:D1039,D1039,$F$2:F1039,F1039)-1&gt;1),"",
IF(AND(F1039="Peretoe teenus",H1039&lt;[2]an!$M$37,S1039="kahepoolne vajaduspõhine",U1039&gt;[2]an!$M$38,RANK(D1039,$D1039:$D1039)+COUNTIFS($D$2:D1039,D1039,$F$2:F1039,F1039)-1=1),X1039,
IF(AND(F1039="Peretoe teenus",H1039&lt;[2]an!$M$37,S1039="kahepoolne vajaduspõhine",U1039&gt;[2]an!$M$38,RANK(D1039,$D1039:$D1039)+COUNTIFS($D$2:D1039,D1039,$F$2:F1039,F1039)-1&gt;1),"",X1039*W1039)))))))))))))),"")</f>
        <v/>
      </c>
      <c r="Z1039" s="18" t="str">
        <f t="shared" si="49"/>
        <v/>
      </c>
      <c r="AA1039" s="19" t="str">
        <f>IFERROR(VLOOKUP(E1039,[2]an!$A$3:$B$81,2,FALSE),"")</f>
        <v/>
      </c>
      <c r="AB1039" s="19" t="str">
        <f>IFERROR(VLOOKUP(AA1039,[2]an!$C$2:$D$16,2,FALSE),"")</f>
        <v/>
      </c>
      <c r="AC1039" s="20"/>
      <c r="AD1039" s="21" t="str">
        <f>IF(A1039=[2]an!$F$36,VLOOKUP([2]an!$F$36,[2]an!$F$36:$H$36,3,FALSE),IF(A1039=[2]an!$F$35,VLOOKUP([2]an!$F$35,[2]an!$F$35:$H$35,3,FALSE),IF(A1039=[2]an!$F$33,VLOOKUP([2]an!$F$33,[2]an!$F$33:$H$33,3,FALSE),IF(A1039=[2]an!$F$31,VLOOKUP([2]an!$F$31,[2]an!$F$31:$H$31,3,FALSE),""))))</f>
        <v/>
      </c>
    </row>
    <row r="1040" spans="6:30" x14ac:dyDescent="0.2">
      <c r="F1040" s="10"/>
      <c r="G1040" s="8" t="str">
        <f t="shared" si="50"/>
        <v/>
      </c>
      <c r="H1040" s="13"/>
      <c r="K1040" s="13"/>
      <c r="L1040" s="10"/>
      <c r="M1040" s="10"/>
      <c r="S1040" s="8" t="str">
        <f>IFERROR(VLOOKUP(D1040,[1]peretoe_teenus!$A$2:$L$2000,5,FALSE),"")</f>
        <v/>
      </c>
      <c r="U1040" s="13"/>
      <c r="V1040" s="15" t="str" cm="1">
        <f t="array" ref="V1040">IFERROR(IF(AND(F1040="Tugigrupp",RANK(K1040,$K1040:$K1040)+COUNTIFS($K$2:K1040,K1040,$L$2:L1040,L1040,$M$2:M1040,M1040,$I$2:I1040,I1040,$G$2:G1040,G1040,$F$2:F1040,F1040)-1=1),SUMPRODUCT(($F$2:$F$4154=F1040)*($G$2:$G$4154=G1040)*($K$2:$K$4154=K1040)*($I$2:$I$4154=I1040)*($L$2:$L$4154=L1040)*($M$2:$M$4154=M1040)),""),"")</f>
        <v/>
      </c>
      <c r="W1040" s="15" t="str">
        <f t="shared" si="48"/>
        <v/>
      </c>
      <c r="X1040" s="16" t="str">
        <f>IF(AND(A1040=[2]an!$G$38,F1040=[2]an!$E$40),[2]an!$G$40,IF(AND(A1040=[2]an!$G$38,F1040=[2]an!$E$41),[2]an!$G$41,IF(AND(A1040=[2]an!$G$38,F1040=[2]an!$E$39,H1040&gt;=[2]an!$M$37),[2]an!$G$39,
IF(AND(A1040=[2]an!$G$38,F1040=[2]an!$E$39,H1040&lt;[2]an!$M$37,S1040="kahepoolne vajaduspõhine",U1040=""),[2]an!$M$40,
IF(AND(A1040=[2]an!$G$38,F1040=[2]an!$E$39,H1040&lt;[2]an!$M$37,S1040="kahepoolne vajaduspõhine",U1040&lt;&gt;""),[2]an!$G$39,
IF(AND(A1040=[2]an!$G$38,F1040=[2]an!$E$39,H1040&lt;[2]an!$M$37,S1040&lt;&gt;"kahepoolne vajaduspõhine"),[2]an!$G$39,
IF(AND(A1040=[2]an!$G$38,F1040=[2]an!$E$42),[2]an!$G$42,
IF(AND(A1040=[2]an!$H$38,F1040=[2]an!$E$40),[2]an!$H$40,IF(AND(A1040=[2]an!$H$38,F1040=[2]an!$E$41),[2]an!$H$41,IF(AND(A1040=[2]an!$H$38,F1040=[2]an!$E$39,H1040&gt;=[2]an!$M$37),[2]an!$H$39,
IF(AND(A1040=[2]an!$H$38,F1040=[2]an!$E$39,H1040&lt;[2]an!$M$37,S1040="kahepoolne vajaduspõhine",U1040=""),[2]an!$M$40,
IF(AND(A1040=[2]an!$H$38,F1040=[2]an!$E$39,H1040&lt;[2]an!$M$37,S1040="kahepoolne vajaduspõhine",U1040&lt;&gt;""),[2]an!$H$39,
IF(AND(A1040=[2]an!$H$38,F1040=[2]an!$E$39,H1040&lt;[2]an!$M$37,S1040&lt;&gt;"kahepoolne vajaduspõhine"),[2]an!$H$39,
IF(AND(A1040=[2]an!$H$38,F1040=[2]an!$E$42),[2]an!$H$42,
IF(AND(A1040=[2]an!$I$38,F1040=[2]an!$E$40),[2]an!$I$40,IF(AND(A1040=[2]an!$I$38,F1040=[2]an!$E$41),[2]an!$I$41,IF(AND(A1040=[2]an!$I$38,F1040=[2]an!$E$39,H1040&gt;=[2]an!$M$37),[2]an!$I$39,
IF(AND(A1040=[2]an!$I$38,F1040=[2]an!$E$39,H1040&lt;[2]an!$M$37,S1040="kahepoolne vajaduspõhine",U1040=""),[2]an!$M$40,
IF(AND(A1040=[2]an!$I$38,F1040=[2]an!$E$39,H1040&lt;[2]an!$M$37,S1040="kahepoolne vajaduspõhine",U1040&lt;&gt;""),[2]an!$I$39,
IF(AND(A1040=[2]an!$I$38,F1040=[2]an!$E$39,H1040&lt;[2]an!$M$37,S1040&lt;&gt;"kahepoolne vajaduspõhine"),[2]an!$I$39,
IF(AND(A1040=[2]an!$I$38,F1040=[2]an!$E$42),[2]an!$I$42,
IF(AND(A1040=[2]an!$J$38,F1040=[2]an!$E$40),[2]an!$J$40,IF(AND(A1040=[2]an!$J$38,F1040=[2]an!$E$41),[2]an!$J$41,IF(AND(A1040=[2]an!$J$38,F1040=[2]an!$E$39,H1040&gt;=[2]an!$M$37),[2]an!$J$39,
IF(AND(A1040=[2]an!$J$38,F1040=[2]an!$E$39,H1040&lt;[2]an!$M$37,S1040="kahepoolne vajaduspõhine",U1040=""),[2]an!$M$40,
IF(AND(A1040=[2]an!$J$38,F1040=[2]an!$E$39,H1040&lt;[2]an!$M$37,S1040="kahepoolne vajaduspõhine",U1040&lt;&gt;""),[2]an!$J$39,
IF(AND(A1040=[2]an!$J$38,F1040=[2]an!$E$39,H1040&lt;[2]an!$M$37,S1040&lt;&gt;"kahepoolne vajaduspõhine"),[2]an!$J$39,
IF(AND(A1040=[2]an!$J$38,F1040=[2]an!$E$42),[2]an!$J$42,""))))))))))))))))))))))))))))</f>
        <v/>
      </c>
      <c r="Y1040" s="17" t="str">
        <f>IFERROR(IF(F1040="Tugigrupp",0,
IF(AND(F1040="Peretoe teenus",H1040&gt;=[2]an!$M$37,RANK(D1040,$D1040:$D1040)+COUNTIFS($D$2:D1040,D1040,$F$2:F1040,F1040)-1&gt;1),"",
IF(AND(F1040="Peretoe teenus",H1040&gt;=[2]an!$M$37,RANK(D1040,$D1040:$D1040)+COUNTIFS($D$2:D1040,D1040,$F$2:F1040,F1040)-1=1,MONTH(H1040)=MONTH(K1040)=TRUE,YEAR(H1040)=YEAR(K1040)=TRUE),((EOMONTH(H1040,0)-H1040+1)*X1040)/DAY(EOMONTH(H1040,0)),
IF(AND(F1040="Peretoe teenus",H1040&gt;=[2]an!$M$37,RANK(D1040,$D1040:$D1040)+COUNTIFS($D$2:D1040,D1040,$F$2:F1040,F1040)-1=1),X1040,
IF(AND(F1040="Peretoe teenus",H1040&lt;[2]an!$M$37,S1040&lt;&gt;"kahepoolne vajaduspõhine",RANK(D1040,$D1040:$D1040)+COUNTIFS($D$2:D1040,D1040,$F$2:F1040,F1040)-1=1),X1040,
IF(AND(F1040="Peretoe teenus",H1040&lt;[2]an!$M$37,S1040&lt;&gt;"kahepoolne vajaduspõhine",RANK(D1040,$D1040:$D1040)+COUNTIFS($D$2:D1040,D1040,$F$2:F1040,F1040)-1&gt;1),"",
IF(AND(F1040="Peretoe teenus",H1040&lt;[2]an!$M$37,S1040="kahepoolne vajaduspõhine",U1040="",RANK(D1040,$D1040:$D1040)+COUNTIFS($D$2:D1040,D1040,$F$2:F1040,F1040)-1=1),X1040,
IF(AND(F1040="Peretoe teenus",H1040&lt;[2]an!$M$37,S1040="kahepoolne vajaduspõhine",U1040="",RANK(D1040,$D1040:$D1040)+COUNTIFS($D$2:D1040,D1040,$F$2:F1040,F1040)-1&gt;1),"",
IF(AND(F1040="Peretoe teenus",H1040&lt;[2]an!$M$37,S1040="kahepoolne vajaduspõhine",U1040&lt;[2]an!$M$37,RANK(D1040,$D1040:$D1040)+COUNTIFS($D$2:D1040,D1040,$F$2:F1040,F1040)-1=1),X1040,
IF(AND(F1040="Peretoe teenus",H1040&lt;[2]an!$M$37,S1040="kahepoolne vajaduspõhine",U1040&lt;[2]an!$M$37,RANK(D1040,$D1040:$D1040)+COUNTIFS($D$2:D1040,D1040,$F$2:F1040,F1040)-1&gt;1),"",
IF(AND(F1040="Peretoe teenus",H1040&lt;[2]an!$M$37,S1040="kahepoolne vajaduspõhine",U1040&gt;=[2]an!$M$37,U1040&lt;=[2]an!$M$38,RANK(D1040,$D1040:$D1040)+COUNTIFS($D$2:D1040,D1040,$F$2:F1040,F1040)-1=1),
((EOMONTH(U1040,0)-U1040+1)*X1040)/DAY(EOMONTH(U1040,0))+(DAY(U1040)-1)*100/DAY(EOMONTH(U1040,0)),
IF(AND(F1040="Peretoe teenus",H1040&lt;[2]an!$M$37,S1040="kahepoolne vajaduspõhine",U1040&gt;=[2]an!$M$37,U1040&lt;=[2]an!$M$38,RANK(D1040,$D1040:$D1040)+COUNTIFS($D$2:D1040,D1040,$F$2:F1040,F1040)-1&gt;1),"",
IF(AND(F1040="Peretoe teenus",H1040&lt;[2]an!$M$37,S1040="kahepoolne vajaduspõhine",U1040&gt;[2]an!$M$38,RANK(D1040,$D1040:$D1040)+COUNTIFS($D$2:D1040,D1040,$F$2:F1040,F1040)-1=1),X1040,
IF(AND(F1040="Peretoe teenus",H1040&lt;[2]an!$M$37,S1040="kahepoolne vajaduspõhine",U1040&gt;[2]an!$M$38,RANK(D1040,$D1040:$D1040)+COUNTIFS($D$2:D1040,D1040,$F$2:F1040,F1040)-1&gt;1),"",X1040*W1040)))))))))))))),"")</f>
        <v/>
      </c>
      <c r="Z1040" s="18" t="str">
        <f t="shared" si="49"/>
        <v/>
      </c>
      <c r="AA1040" s="19" t="str">
        <f>IFERROR(VLOOKUP(E1040,[2]an!$A$3:$B$81,2,FALSE),"")</f>
        <v/>
      </c>
      <c r="AB1040" s="19" t="str">
        <f>IFERROR(VLOOKUP(AA1040,[2]an!$C$2:$D$16,2,FALSE),"")</f>
        <v/>
      </c>
      <c r="AC1040" s="20"/>
      <c r="AD1040" s="21" t="str">
        <f>IF(A1040=[2]an!$F$36,VLOOKUP([2]an!$F$36,[2]an!$F$36:$H$36,3,FALSE),IF(A1040=[2]an!$F$35,VLOOKUP([2]an!$F$35,[2]an!$F$35:$H$35,3,FALSE),IF(A1040=[2]an!$F$33,VLOOKUP([2]an!$F$33,[2]an!$F$33:$H$33,3,FALSE),IF(A1040=[2]an!$F$31,VLOOKUP([2]an!$F$31,[2]an!$F$31:$H$31,3,FALSE),""))))</f>
        <v/>
      </c>
    </row>
    <row r="1041" spans="6:30" x14ac:dyDescent="0.2">
      <c r="F1041" s="10"/>
      <c r="G1041" s="8" t="str">
        <f t="shared" si="50"/>
        <v/>
      </c>
      <c r="H1041" s="13"/>
      <c r="K1041" s="13"/>
      <c r="L1041" s="10"/>
      <c r="M1041" s="10"/>
      <c r="S1041" s="8" t="str">
        <f>IFERROR(VLOOKUP(D1041,[1]peretoe_teenus!$A$2:$L$2000,5,FALSE),"")</f>
        <v/>
      </c>
      <c r="U1041" s="13"/>
      <c r="V1041" s="15" t="str" cm="1">
        <f t="array" ref="V1041">IFERROR(IF(AND(F1041="Tugigrupp",RANK(K1041,$K1041:$K1041)+COUNTIFS($K$2:K1041,K1041,$L$2:L1041,L1041,$M$2:M1041,M1041,$I$2:I1041,I1041,$G$2:G1041,G1041,$F$2:F1041,F1041)-1=1),SUMPRODUCT(($F$2:$F$4154=F1041)*($G$2:$G$4154=G1041)*($K$2:$K$4154=K1041)*($I$2:$I$4154=I1041)*($L$2:$L$4154=L1041)*($M$2:$M$4154=M1041)),""),"")</f>
        <v/>
      </c>
      <c r="W1041" s="15" t="str">
        <f t="shared" si="48"/>
        <v/>
      </c>
      <c r="X1041" s="16" t="str">
        <f>IF(AND(A1041=[2]an!$G$38,F1041=[2]an!$E$40),[2]an!$G$40,IF(AND(A1041=[2]an!$G$38,F1041=[2]an!$E$41),[2]an!$G$41,IF(AND(A1041=[2]an!$G$38,F1041=[2]an!$E$39,H1041&gt;=[2]an!$M$37),[2]an!$G$39,
IF(AND(A1041=[2]an!$G$38,F1041=[2]an!$E$39,H1041&lt;[2]an!$M$37,S1041="kahepoolne vajaduspõhine",U1041=""),[2]an!$M$40,
IF(AND(A1041=[2]an!$G$38,F1041=[2]an!$E$39,H1041&lt;[2]an!$M$37,S1041="kahepoolne vajaduspõhine",U1041&lt;&gt;""),[2]an!$G$39,
IF(AND(A1041=[2]an!$G$38,F1041=[2]an!$E$39,H1041&lt;[2]an!$M$37,S1041&lt;&gt;"kahepoolne vajaduspõhine"),[2]an!$G$39,
IF(AND(A1041=[2]an!$G$38,F1041=[2]an!$E$42),[2]an!$G$42,
IF(AND(A1041=[2]an!$H$38,F1041=[2]an!$E$40),[2]an!$H$40,IF(AND(A1041=[2]an!$H$38,F1041=[2]an!$E$41),[2]an!$H$41,IF(AND(A1041=[2]an!$H$38,F1041=[2]an!$E$39,H1041&gt;=[2]an!$M$37),[2]an!$H$39,
IF(AND(A1041=[2]an!$H$38,F1041=[2]an!$E$39,H1041&lt;[2]an!$M$37,S1041="kahepoolne vajaduspõhine",U1041=""),[2]an!$M$40,
IF(AND(A1041=[2]an!$H$38,F1041=[2]an!$E$39,H1041&lt;[2]an!$M$37,S1041="kahepoolne vajaduspõhine",U1041&lt;&gt;""),[2]an!$H$39,
IF(AND(A1041=[2]an!$H$38,F1041=[2]an!$E$39,H1041&lt;[2]an!$M$37,S1041&lt;&gt;"kahepoolne vajaduspõhine"),[2]an!$H$39,
IF(AND(A1041=[2]an!$H$38,F1041=[2]an!$E$42),[2]an!$H$42,
IF(AND(A1041=[2]an!$I$38,F1041=[2]an!$E$40),[2]an!$I$40,IF(AND(A1041=[2]an!$I$38,F1041=[2]an!$E$41),[2]an!$I$41,IF(AND(A1041=[2]an!$I$38,F1041=[2]an!$E$39,H1041&gt;=[2]an!$M$37),[2]an!$I$39,
IF(AND(A1041=[2]an!$I$38,F1041=[2]an!$E$39,H1041&lt;[2]an!$M$37,S1041="kahepoolne vajaduspõhine",U1041=""),[2]an!$M$40,
IF(AND(A1041=[2]an!$I$38,F1041=[2]an!$E$39,H1041&lt;[2]an!$M$37,S1041="kahepoolne vajaduspõhine",U1041&lt;&gt;""),[2]an!$I$39,
IF(AND(A1041=[2]an!$I$38,F1041=[2]an!$E$39,H1041&lt;[2]an!$M$37,S1041&lt;&gt;"kahepoolne vajaduspõhine"),[2]an!$I$39,
IF(AND(A1041=[2]an!$I$38,F1041=[2]an!$E$42),[2]an!$I$42,
IF(AND(A1041=[2]an!$J$38,F1041=[2]an!$E$40),[2]an!$J$40,IF(AND(A1041=[2]an!$J$38,F1041=[2]an!$E$41),[2]an!$J$41,IF(AND(A1041=[2]an!$J$38,F1041=[2]an!$E$39,H1041&gt;=[2]an!$M$37),[2]an!$J$39,
IF(AND(A1041=[2]an!$J$38,F1041=[2]an!$E$39,H1041&lt;[2]an!$M$37,S1041="kahepoolne vajaduspõhine",U1041=""),[2]an!$M$40,
IF(AND(A1041=[2]an!$J$38,F1041=[2]an!$E$39,H1041&lt;[2]an!$M$37,S1041="kahepoolne vajaduspõhine",U1041&lt;&gt;""),[2]an!$J$39,
IF(AND(A1041=[2]an!$J$38,F1041=[2]an!$E$39,H1041&lt;[2]an!$M$37,S1041&lt;&gt;"kahepoolne vajaduspõhine"),[2]an!$J$39,
IF(AND(A1041=[2]an!$J$38,F1041=[2]an!$E$42),[2]an!$J$42,""))))))))))))))))))))))))))))</f>
        <v/>
      </c>
      <c r="Y1041" s="17" t="str">
        <f>IFERROR(IF(F1041="Tugigrupp",0,
IF(AND(F1041="Peretoe teenus",H1041&gt;=[2]an!$M$37,RANK(D1041,$D1041:$D1041)+COUNTIFS($D$2:D1041,D1041,$F$2:F1041,F1041)-1&gt;1),"",
IF(AND(F1041="Peretoe teenus",H1041&gt;=[2]an!$M$37,RANK(D1041,$D1041:$D1041)+COUNTIFS($D$2:D1041,D1041,$F$2:F1041,F1041)-1=1,MONTH(H1041)=MONTH(K1041)=TRUE,YEAR(H1041)=YEAR(K1041)=TRUE),((EOMONTH(H1041,0)-H1041+1)*X1041)/DAY(EOMONTH(H1041,0)),
IF(AND(F1041="Peretoe teenus",H1041&gt;=[2]an!$M$37,RANK(D1041,$D1041:$D1041)+COUNTIFS($D$2:D1041,D1041,$F$2:F1041,F1041)-1=1),X1041,
IF(AND(F1041="Peretoe teenus",H1041&lt;[2]an!$M$37,S1041&lt;&gt;"kahepoolne vajaduspõhine",RANK(D1041,$D1041:$D1041)+COUNTIFS($D$2:D1041,D1041,$F$2:F1041,F1041)-1=1),X1041,
IF(AND(F1041="Peretoe teenus",H1041&lt;[2]an!$M$37,S1041&lt;&gt;"kahepoolne vajaduspõhine",RANK(D1041,$D1041:$D1041)+COUNTIFS($D$2:D1041,D1041,$F$2:F1041,F1041)-1&gt;1),"",
IF(AND(F1041="Peretoe teenus",H1041&lt;[2]an!$M$37,S1041="kahepoolne vajaduspõhine",U1041="",RANK(D1041,$D1041:$D1041)+COUNTIFS($D$2:D1041,D1041,$F$2:F1041,F1041)-1=1),X1041,
IF(AND(F1041="Peretoe teenus",H1041&lt;[2]an!$M$37,S1041="kahepoolne vajaduspõhine",U1041="",RANK(D1041,$D1041:$D1041)+COUNTIFS($D$2:D1041,D1041,$F$2:F1041,F1041)-1&gt;1),"",
IF(AND(F1041="Peretoe teenus",H1041&lt;[2]an!$M$37,S1041="kahepoolne vajaduspõhine",U1041&lt;[2]an!$M$37,RANK(D1041,$D1041:$D1041)+COUNTIFS($D$2:D1041,D1041,$F$2:F1041,F1041)-1=1),X1041,
IF(AND(F1041="Peretoe teenus",H1041&lt;[2]an!$M$37,S1041="kahepoolne vajaduspõhine",U1041&lt;[2]an!$M$37,RANK(D1041,$D1041:$D1041)+COUNTIFS($D$2:D1041,D1041,$F$2:F1041,F1041)-1&gt;1),"",
IF(AND(F1041="Peretoe teenus",H1041&lt;[2]an!$M$37,S1041="kahepoolne vajaduspõhine",U1041&gt;=[2]an!$M$37,U1041&lt;=[2]an!$M$38,RANK(D1041,$D1041:$D1041)+COUNTIFS($D$2:D1041,D1041,$F$2:F1041,F1041)-1=1),
((EOMONTH(U1041,0)-U1041+1)*X1041)/DAY(EOMONTH(U1041,0))+(DAY(U1041)-1)*100/DAY(EOMONTH(U1041,0)),
IF(AND(F1041="Peretoe teenus",H1041&lt;[2]an!$M$37,S1041="kahepoolne vajaduspõhine",U1041&gt;=[2]an!$M$37,U1041&lt;=[2]an!$M$38,RANK(D1041,$D1041:$D1041)+COUNTIFS($D$2:D1041,D1041,$F$2:F1041,F1041)-1&gt;1),"",
IF(AND(F1041="Peretoe teenus",H1041&lt;[2]an!$M$37,S1041="kahepoolne vajaduspõhine",U1041&gt;[2]an!$M$38,RANK(D1041,$D1041:$D1041)+COUNTIFS($D$2:D1041,D1041,$F$2:F1041,F1041)-1=1),X1041,
IF(AND(F1041="Peretoe teenus",H1041&lt;[2]an!$M$37,S1041="kahepoolne vajaduspõhine",U1041&gt;[2]an!$M$38,RANK(D1041,$D1041:$D1041)+COUNTIFS($D$2:D1041,D1041,$F$2:F1041,F1041)-1&gt;1),"",X1041*W1041)))))))))))))),"")</f>
        <v/>
      </c>
      <c r="Z1041" s="18" t="str">
        <f t="shared" si="49"/>
        <v/>
      </c>
      <c r="AA1041" s="19" t="str">
        <f>IFERROR(VLOOKUP(E1041,[2]an!$A$3:$B$81,2,FALSE),"")</f>
        <v/>
      </c>
      <c r="AB1041" s="19" t="str">
        <f>IFERROR(VLOOKUP(AA1041,[2]an!$C$2:$D$16,2,FALSE),"")</f>
        <v/>
      </c>
      <c r="AC1041" s="20"/>
      <c r="AD1041" s="21" t="str">
        <f>IF(A1041=[2]an!$F$36,VLOOKUP([2]an!$F$36,[2]an!$F$36:$H$36,3,FALSE),IF(A1041=[2]an!$F$35,VLOOKUP([2]an!$F$35,[2]an!$F$35:$H$35,3,FALSE),IF(A1041=[2]an!$F$33,VLOOKUP([2]an!$F$33,[2]an!$F$33:$H$33,3,FALSE),IF(A1041=[2]an!$F$31,VLOOKUP([2]an!$F$31,[2]an!$F$31:$H$31,3,FALSE),""))))</f>
        <v/>
      </c>
    </row>
    <row r="1042" spans="6:30" x14ac:dyDescent="0.2">
      <c r="F1042" s="10"/>
      <c r="G1042" s="8" t="str">
        <f t="shared" si="50"/>
        <v/>
      </c>
      <c r="H1042" s="13"/>
      <c r="K1042" s="13"/>
      <c r="L1042" s="10"/>
      <c r="M1042" s="10"/>
      <c r="S1042" s="8" t="str">
        <f>IFERROR(VLOOKUP(D1042,[1]peretoe_teenus!$A$2:$L$2000,5,FALSE),"")</f>
        <v/>
      </c>
      <c r="U1042" s="13"/>
      <c r="V1042" s="15" t="str" cm="1">
        <f t="array" ref="V1042">IFERROR(IF(AND(F1042="Tugigrupp",RANK(K1042,$K1042:$K1042)+COUNTIFS($K$2:K1042,K1042,$L$2:L1042,L1042,$M$2:M1042,M1042,$I$2:I1042,I1042,$G$2:G1042,G1042,$F$2:F1042,F1042)-1=1),SUMPRODUCT(($F$2:$F$4154=F1042)*($G$2:$G$4154=G1042)*($K$2:$K$4154=K1042)*($I$2:$I$4154=I1042)*($L$2:$L$4154=L1042)*($M$2:$M$4154=M1042)),""),"")</f>
        <v/>
      </c>
      <c r="W1042" s="15" t="str">
        <f t="shared" si="48"/>
        <v/>
      </c>
      <c r="X1042" s="16" t="str">
        <f>IF(AND(A1042=[2]an!$G$38,F1042=[2]an!$E$40),[2]an!$G$40,IF(AND(A1042=[2]an!$G$38,F1042=[2]an!$E$41),[2]an!$G$41,IF(AND(A1042=[2]an!$G$38,F1042=[2]an!$E$39,H1042&gt;=[2]an!$M$37),[2]an!$G$39,
IF(AND(A1042=[2]an!$G$38,F1042=[2]an!$E$39,H1042&lt;[2]an!$M$37,S1042="kahepoolne vajaduspõhine",U1042=""),[2]an!$M$40,
IF(AND(A1042=[2]an!$G$38,F1042=[2]an!$E$39,H1042&lt;[2]an!$M$37,S1042="kahepoolne vajaduspõhine",U1042&lt;&gt;""),[2]an!$G$39,
IF(AND(A1042=[2]an!$G$38,F1042=[2]an!$E$39,H1042&lt;[2]an!$M$37,S1042&lt;&gt;"kahepoolne vajaduspõhine"),[2]an!$G$39,
IF(AND(A1042=[2]an!$G$38,F1042=[2]an!$E$42),[2]an!$G$42,
IF(AND(A1042=[2]an!$H$38,F1042=[2]an!$E$40),[2]an!$H$40,IF(AND(A1042=[2]an!$H$38,F1042=[2]an!$E$41),[2]an!$H$41,IF(AND(A1042=[2]an!$H$38,F1042=[2]an!$E$39,H1042&gt;=[2]an!$M$37),[2]an!$H$39,
IF(AND(A1042=[2]an!$H$38,F1042=[2]an!$E$39,H1042&lt;[2]an!$M$37,S1042="kahepoolne vajaduspõhine",U1042=""),[2]an!$M$40,
IF(AND(A1042=[2]an!$H$38,F1042=[2]an!$E$39,H1042&lt;[2]an!$M$37,S1042="kahepoolne vajaduspõhine",U1042&lt;&gt;""),[2]an!$H$39,
IF(AND(A1042=[2]an!$H$38,F1042=[2]an!$E$39,H1042&lt;[2]an!$M$37,S1042&lt;&gt;"kahepoolne vajaduspõhine"),[2]an!$H$39,
IF(AND(A1042=[2]an!$H$38,F1042=[2]an!$E$42),[2]an!$H$42,
IF(AND(A1042=[2]an!$I$38,F1042=[2]an!$E$40),[2]an!$I$40,IF(AND(A1042=[2]an!$I$38,F1042=[2]an!$E$41),[2]an!$I$41,IF(AND(A1042=[2]an!$I$38,F1042=[2]an!$E$39,H1042&gt;=[2]an!$M$37),[2]an!$I$39,
IF(AND(A1042=[2]an!$I$38,F1042=[2]an!$E$39,H1042&lt;[2]an!$M$37,S1042="kahepoolne vajaduspõhine",U1042=""),[2]an!$M$40,
IF(AND(A1042=[2]an!$I$38,F1042=[2]an!$E$39,H1042&lt;[2]an!$M$37,S1042="kahepoolne vajaduspõhine",U1042&lt;&gt;""),[2]an!$I$39,
IF(AND(A1042=[2]an!$I$38,F1042=[2]an!$E$39,H1042&lt;[2]an!$M$37,S1042&lt;&gt;"kahepoolne vajaduspõhine"),[2]an!$I$39,
IF(AND(A1042=[2]an!$I$38,F1042=[2]an!$E$42),[2]an!$I$42,
IF(AND(A1042=[2]an!$J$38,F1042=[2]an!$E$40),[2]an!$J$40,IF(AND(A1042=[2]an!$J$38,F1042=[2]an!$E$41),[2]an!$J$41,IF(AND(A1042=[2]an!$J$38,F1042=[2]an!$E$39,H1042&gt;=[2]an!$M$37),[2]an!$J$39,
IF(AND(A1042=[2]an!$J$38,F1042=[2]an!$E$39,H1042&lt;[2]an!$M$37,S1042="kahepoolne vajaduspõhine",U1042=""),[2]an!$M$40,
IF(AND(A1042=[2]an!$J$38,F1042=[2]an!$E$39,H1042&lt;[2]an!$M$37,S1042="kahepoolne vajaduspõhine",U1042&lt;&gt;""),[2]an!$J$39,
IF(AND(A1042=[2]an!$J$38,F1042=[2]an!$E$39,H1042&lt;[2]an!$M$37,S1042&lt;&gt;"kahepoolne vajaduspõhine"),[2]an!$J$39,
IF(AND(A1042=[2]an!$J$38,F1042=[2]an!$E$42),[2]an!$J$42,""))))))))))))))))))))))))))))</f>
        <v/>
      </c>
      <c r="Y1042" s="17" t="str">
        <f>IFERROR(IF(F1042="Tugigrupp",0,
IF(AND(F1042="Peretoe teenus",H1042&gt;=[2]an!$M$37,RANK(D1042,$D1042:$D1042)+COUNTIFS($D$2:D1042,D1042,$F$2:F1042,F1042)-1&gt;1),"",
IF(AND(F1042="Peretoe teenus",H1042&gt;=[2]an!$M$37,RANK(D1042,$D1042:$D1042)+COUNTIFS($D$2:D1042,D1042,$F$2:F1042,F1042)-1=1,MONTH(H1042)=MONTH(K1042)=TRUE,YEAR(H1042)=YEAR(K1042)=TRUE),((EOMONTH(H1042,0)-H1042+1)*X1042)/DAY(EOMONTH(H1042,0)),
IF(AND(F1042="Peretoe teenus",H1042&gt;=[2]an!$M$37,RANK(D1042,$D1042:$D1042)+COUNTIFS($D$2:D1042,D1042,$F$2:F1042,F1042)-1=1),X1042,
IF(AND(F1042="Peretoe teenus",H1042&lt;[2]an!$M$37,S1042&lt;&gt;"kahepoolne vajaduspõhine",RANK(D1042,$D1042:$D1042)+COUNTIFS($D$2:D1042,D1042,$F$2:F1042,F1042)-1=1),X1042,
IF(AND(F1042="Peretoe teenus",H1042&lt;[2]an!$M$37,S1042&lt;&gt;"kahepoolne vajaduspõhine",RANK(D1042,$D1042:$D1042)+COUNTIFS($D$2:D1042,D1042,$F$2:F1042,F1042)-1&gt;1),"",
IF(AND(F1042="Peretoe teenus",H1042&lt;[2]an!$M$37,S1042="kahepoolne vajaduspõhine",U1042="",RANK(D1042,$D1042:$D1042)+COUNTIFS($D$2:D1042,D1042,$F$2:F1042,F1042)-1=1),X1042,
IF(AND(F1042="Peretoe teenus",H1042&lt;[2]an!$M$37,S1042="kahepoolne vajaduspõhine",U1042="",RANK(D1042,$D1042:$D1042)+COUNTIFS($D$2:D1042,D1042,$F$2:F1042,F1042)-1&gt;1),"",
IF(AND(F1042="Peretoe teenus",H1042&lt;[2]an!$M$37,S1042="kahepoolne vajaduspõhine",U1042&lt;[2]an!$M$37,RANK(D1042,$D1042:$D1042)+COUNTIFS($D$2:D1042,D1042,$F$2:F1042,F1042)-1=1),X1042,
IF(AND(F1042="Peretoe teenus",H1042&lt;[2]an!$M$37,S1042="kahepoolne vajaduspõhine",U1042&lt;[2]an!$M$37,RANK(D1042,$D1042:$D1042)+COUNTIFS($D$2:D1042,D1042,$F$2:F1042,F1042)-1&gt;1),"",
IF(AND(F1042="Peretoe teenus",H1042&lt;[2]an!$M$37,S1042="kahepoolne vajaduspõhine",U1042&gt;=[2]an!$M$37,U1042&lt;=[2]an!$M$38,RANK(D1042,$D1042:$D1042)+COUNTIFS($D$2:D1042,D1042,$F$2:F1042,F1042)-1=1),
((EOMONTH(U1042,0)-U1042+1)*X1042)/DAY(EOMONTH(U1042,0))+(DAY(U1042)-1)*100/DAY(EOMONTH(U1042,0)),
IF(AND(F1042="Peretoe teenus",H1042&lt;[2]an!$M$37,S1042="kahepoolne vajaduspõhine",U1042&gt;=[2]an!$M$37,U1042&lt;=[2]an!$M$38,RANK(D1042,$D1042:$D1042)+COUNTIFS($D$2:D1042,D1042,$F$2:F1042,F1042)-1&gt;1),"",
IF(AND(F1042="Peretoe teenus",H1042&lt;[2]an!$M$37,S1042="kahepoolne vajaduspõhine",U1042&gt;[2]an!$M$38,RANK(D1042,$D1042:$D1042)+COUNTIFS($D$2:D1042,D1042,$F$2:F1042,F1042)-1=1),X1042,
IF(AND(F1042="Peretoe teenus",H1042&lt;[2]an!$M$37,S1042="kahepoolne vajaduspõhine",U1042&gt;[2]an!$M$38,RANK(D1042,$D1042:$D1042)+COUNTIFS($D$2:D1042,D1042,$F$2:F1042,F1042)-1&gt;1),"",X1042*W1042)))))))))))))),"")</f>
        <v/>
      </c>
      <c r="Z1042" s="18" t="str">
        <f t="shared" si="49"/>
        <v/>
      </c>
      <c r="AA1042" s="19" t="str">
        <f>IFERROR(VLOOKUP(E1042,[2]an!$A$3:$B$81,2,FALSE),"")</f>
        <v/>
      </c>
      <c r="AB1042" s="19" t="str">
        <f>IFERROR(VLOOKUP(AA1042,[2]an!$C$2:$D$16,2,FALSE),"")</f>
        <v/>
      </c>
      <c r="AC1042" s="20"/>
      <c r="AD1042" s="21" t="str">
        <f>IF(A1042=[2]an!$F$36,VLOOKUP([2]an!$F$36,[2]an!$F$36:$H$36,3,FALSE),IF(A1042=[2]an!$F$35,VLOOKUP([2]an!$F$35,[2]an!$F$35:$H$35,3,FALSE),IF(A1042=[2]an!$F$33,VLOOKUP([2]an!$F$33,[2]an!$F$33:$H$33,3,FALSE),IF(A1042=[2]an!$F$31,VLOOKUP([2]an!$F$31,[2]an!$F$31:$H$31,3,FALSE),""))))</f>
        <v/>
      </c>
    </row>
    <row r="1043" spans="6:30" x14ac:dyDescent="0.2">
      <c r="F1043" s="10"/>
      <c r="G1043" s="8" t="str">
        <f t="shared" si="50"/>
        <v/>
      </c>
      <c r="H1043" s="13"/>
      <c r="K1043" s="13"/>
      <c r="L1043" s="10"/>
      <c r="M1043" s="10"/>
      <c r="S1043" s="8" t="str">
        <f>IFERROR(VLOOKUP(D1043,[1]peretoe_teenus!$A$2:$L$2000,5,FALSE),"")</f>
        <v/>
      </c>
      <c r="U1043" s="13"/>
      <c r="V1043" s="15" t="str" cm="1">
        <f t="array" ref="V1043">IFERROR(IF(AND(F1043="Tugigrupp",RANK(K1043,$K1043:$K1043)+COUNTIFS($K$2:K1043,K1043,$L$2:L1043,L1043,$M$2:M1043,M1043,$I$2:I1043,I1043,$G$2:G1043,G1043,$F$2:F1043,F1043)-1=1),SUMPRODUCT(($F$2:$F$4154=F1043)*($G$2:$G$4154=G1043)*($K$2:$K$4154=K1043)*($I$2:$I$4154=I1043)*($L$2:$L$4154=L1043)*($M$2:$M$4154=M1043)),""),"")</f>
        <v/>
      </c>
      <c r="W1043" s="15" t="str">
        <f t="shared" si="48"/>
        <v/>
      </c>
      <c r="X1043" s="16" t="str">
        <f>IF(AND(A1043=[2]an!$G$38,F1043=[2]an!$E$40),[2]an!$G$40,IF(AND(A1043=[2]an!$G$38,F1043=[2]an!$E$41),[2]an!$G$41,IF(AND(A1043=[2]an!$G$38,F1043=[2]an!$E$39,H1043&gt;=[2]an!$M$37),[2]an!$G$39,
IF(AND(A1043=[2]an!$G$38,F1043=[2]an!$E$39,H1043&lt;[2]an!$M$37,S1043="kahepoolne vajaduspõhine",U1043=""),[2]an!$M$40,
IF(AND(A1043=[2]an!$G$38,F1043=[2]an!$E$39,H1043&lt;[2]an!$M$37,S1043="kahepoolne vajaduspõhine",U1043&lt;&gt;""),[2]an!$G$39,
IF(AND(A1043=[2]an!$G$38,F1043=[2]an!$E$39,H1043&lt;[2]an!$M$37,S1043&lt;&gt;"kahepoolne vajaduspõhine"),[2]an!$G$39,
IF(AND(A1043=[2]an!$G$38,F1043=[2]an!$E$42),[2]an!$G$42,
IF(AND(A1043=[2]an!$H$38,F1043=[2]an!$E$40),[2]an!$H$40,IF(AND(A1043=[2]an!$H$38,F1043=[2]an!$E$41),[2]an!$H$41,IF(AND(A1043=[2]an!$H$38,F1043=[2]an!$E$39,H1043&gt;=[2]an!$M$37),[2]an!$H$39,
IF(AND(A1043=[2]an!$H$38,F1043=[2]an!$E$39,H1043&lt;[2]an!$M$37,S1043="kahepoolne vajaduspõhine",U1043=""),[2]an!$M$40,
IF(AND(A1043=[2]an!$H$38,F1043=[2]an!$E$39,H1043&lt;[2]an!$M$37,S1043="kahepoolne vajaduspõhine",U1043&lt;&gt;""),[2]an!$H$39,
IF(AND(A1043=[2]an!$H$38,F1043=[2]an!$E$39,H1043&lt;[2]an!$M$37,S1043&lt;&gt;"kahepoolne vajaduspõhine"),[2]an!$H$39,
IF(AND(A1043=[2]an!$H$38,F1043=[2]an!$E$42),[2]an!$H$42,
IF(AND(A1043=[2]an!$I$38,F1043=[2]an!$E$40),[2]an!$I$40,IF(AND(A1043=[2]an!$I$38,F1043=[2]an!$E$41),[2]an!$I$41,IF(AND(A1043=[2]an!$I$38,F1043=[2]an!$E$39,H1043&gt;=[2]an!$M$37),[2]an!$I$39,
IF(AND(A1043=[2]an!$I$38,F1043=[2]an!$E$39,H1043&lt;[2]an!$M$37,S1043="kahepoolne vajaduspõhine",U1043=""),[2]an!$M$40,
IF(AND(A1043=[2]an!$I$38,F1043=[2]an!$E$39,H1043&lt;[2]an!$M$37,S1043="kahepoolne vajaduspõhine",U1043&lt;&gt;""),[2]an!$I$39,
IF(AND(A1043=[2]an!$I$38,F1043=[2]an!$E$39,H1043&lt;[2]an!$M$37,S1043&lt;&gt;"kahepoolne vajaduspõhine"),[2]an!$I$39,
IF(AND(A1043=[2]an!$I$38,F1043=[2]an!$E$42),[2]an!$I$42,
IF(AND(A1043=[2]an!$J$38,F1043=[2]an!$E$40),[2]an!$J$40,IF(AND(A1043=[2]an!$J$38,F1043=[2]an!$E$41),[2]an!$J$41,IF(AND(A1043=[2]an!$J$38,F1043=[2]an!$E$39,H1043&gt;=[2]an!$M$37),[2]an!$J$39,
IF(AND(A1043=[2]an!$J$38,F1043=[2]an!$E$39,H1043&lt;[2]an!$M$37,S1043="kahepoolne vajaduspõhine",U1043=""),[2]an!$M$40,
IF(AND(A1043=[2]an!$J$38,F1043=[2]an!$E$39,H1043&lt;[2]an!$M$37,S1043="kahepoolne vajaduspõhine",U1043&lt;&gt;""),[2]an!$J$39,
IF(AND(A1043=[2]an!$J$38,F1043=[2]an!$E$39,H1043&lt;[2]an!$M$37,S1043&lt;&gt;"kahepoolne vajaduspõhine"),[2]an!$J$39,
IF(AND(A1043=[2]an!$J$38,F1043=[2]an!$E$42),[2]an!$J$42,""))))))))))))))))))))))))))))</f>
        <v/>
      </c>
      <c r="Y1043" s="17" t="str">
        <f>IFERROR(IF(F1043="Tugigrupp",0,
IF(AND(F1043="Peretoe teenus",H1043&gt;=[2]an!$M$37,RANK(D1043,$D1043:$D1043)+COUNTIFS($D$2:D1043,D1043,$F$2:F1043,F1043)-1&gt;1),"",
IF(AND(F1043="Peretoe teenus",H1043&gt;=[2]an!$M$37,RANK(D1043,$D1043:$D1043)+COUNTIFS($D$2:D1043,D1043,$F$2:F1043,F1043)-1=1,MONTH(H1043)=MONTH(K1043)=TRUE,YEAR(H1043)=YEAR(K1043)=TRUE),((EOMONTH(H1043,0)-H1043+1)*X1043)/DAY(EOMONTH(H1043,0)),
IF(AND(F1043="Peretoe teenus",H1043&gt;=[2]an!$M$37,RANK(D1043,$D1043:$D1043)+COUNTIFS($D$2:D1043,D1043,$F$2:F1043,F1043)-1=1),X1043,
IF(AND(F1043="Peretoe teenus",H1043&lt;[2]an!$M$37,S1043&lt;&gt;"kahepoolne vajaduspõhine",RANK(D1043,$D1043:$D1043)+COUNTIFS($D$2:D1043,D1043,$F$2:F1043,F1043)-1=1),X1043,
IF(AND(F1043="Peretoe teenus",H1043&lt;[2]an!$M$37,S1043&lt;&gt;"kahepoolne vajaduspõhine",RANK(D1043,$D1043:$D1043)+COUNTIFS($D$2:D1043,D1043,$F$2:F1043,F1043)-1&gt;1),"",
IF(AND(F1043="Peretoe teenus",H1043&lt;[2]an!$M$37,S1043="kahepoolne vajaduspõhine",U1043="",RANK(D1043,$D1043:$D1043)+COUNTIFS($D$2:D1043,D1043,$F$2:F1043,F1043)-1=1),X1043,
IF(AND(F1043="Peretoe teenus",H1043&lt;[2]an!$M$37,S1043="kahepoolne vajaduspõhine",U1043="",RANK(D1043,$D1043:$D1043)+COUNTIFS($D$2:D1043,D1043,$F$2:F1043,F1043)-1&gt;1),"",
IF(AND(F1043="Peretoe teenus",H1043&lt;[2]an!$M$37,S1043="kahepoolne vajaduspõhine",U1043&lt;[2]an!$M$37,RANK(D1043,$D1043:$D1043)+COUNTIFS($D$2:D1043,D1043,$F$2:F1043,F1043)-1=1),X1043,
IF(AND(F1043="Peretoe teenus",H1043&lt;[2]an!$M$37,S1043="kahepoolne vajaduspõhine",U1043&lt;[2]an!$M$37,RANK(D1043,$D1043:$D1043)+COUNTIFS($D$2:D1043,D1043,$F$2:F1043,F1043)-1&gt;1),"",
IF(AND(F1043="Peretoe teenus",H1043&lt;[2]an!$M$37,S1043="kahepoolne vajaduspõhine",U1043&gt;=[2]an!$M$37,U1043&lt;=[2]an!$M$38,RANK(D1043,$D1043:$D1043)+COUNTIFS($D$2:D1043,D1043,$F$2:F1043,F1043)-1=1),
((EOMONTH(U1043,0)-U1043+1)*X1043)/DAY(EOMONTH(U1043,0))+(DAY(U1043)-1)*100/DAY(EOMONTH(U1043,0)),
IF(AND(F1043="Peretoe teenus",H1043&lt;[2]an!$M$37,S1043="kahepoolne vajaduspõhine",U1043&gt;=[2]an!$M$37,U1043&lt;=[2]an!$M$38,RANK(D1043,$D1043:$D1043)+COUNTIFS($D$2:D1043,D1043,$F$2:F1043,F1043)-1&gt;1),"",
IF(AND(F1043="Peretoe teenus",H1043&lt;[2]an!$M$37,S1043="kahepoolne vajaduspõhine",U1043&gt;[2]an!$M$38,RANK(D1043,$D1043:$D1043)+COUNTIFS($D$2:D1043,D1043,$F$2:F1043,F1043)-1=1),X1043,
IF(AND(F1043="Peretoe teenus",H1043&lt;[2]an!$M$37,S1043="kahepoolne vajaduspõhine",U1043&gt;[2]an!$M$38,RANK(D1043,$D1043:$D1043)+COUNTIFS($D$2:D1043,D1043,$F$2:F1043,F1043)-1&gt;1),"",X1043*W1043)))))))))))))),"")</f>
        <v/>
      </c>
      <c r="Z1043" s="18" t="str">
        <f t="shared" si="49"/>
        <v/>
      </c>
      <c r="AA1043" s="19" t="str">
        <f>IFERROR(VLOOKUP(E1043,[2]an!$A$3:$B$81,2,FALSE),"")</f>
        <v/>
      </c>
      <c r="AB1043" s="19" t="str">
        <f>IFERROR(VLOOKUP(AA1043,[2]an!$C$2:$D$16,2,FALSE),"")</f>
        <v/>
      </c>
      <c r="AC1043" s="20"/>
      <c r="AD1043" s="21" t="str">
        <f>IF(A1043=[2]an!$F$36,VLOOKUP([2]an!$F$36,[2]an!$F$36:$H$36,3,FALSE),IF(A1043=[2]an!$F$35,VLOOKUP([2]an!$F$35,[2]an!$F$35:$H$35,3,FALSE),IF(A1043=[2]an!$F$33,VLOOKUP([2]an!$F$33,[2]an!$F$33:$H$33,3,FALSE),IF(A1043=[2]an!$F$31,VLOOKUP([2]an!$F$31,[2]an!$F$31:$H$31,3,FALSE),""))))</f>
        <v/>
      </c>
    </row>
    <row r="1044" spans="6:30" x14ac:dyDescent="0.2">
      <c r="F1044" s="10"/>
      <c r="G1044" s="8" t="str">
        <f t="shared" si="50"/>
        <v/>
      </c>
      <c r="H1044" s="13"/>
      <c r="K1044" s="13"/>
      <c r="L1044" s="10"/>
      <c r="M1044" s="10"/>
      <c r="S1044" s="8" t="str">
        <f>IFERROR(VLOOKUP(D1044,[1]peretoe_teenus!$A$2:$L$2000,5,FALSE),"")</f>
        <v/>
      </c>
      <c r="U1044" s="13"/>
      <c r="V1044" s="15" t="str" cm="1">
        <f t="array" ref="V1044">IFERROR(IF(AND(F1044="Tugigrupp",RANK(K1044,$K1044:$K1044)+COUNTIFS($K$2:K1044,K1044,$L$2:L1044,L1044,$M$2:M1044,M1044,$I$2:I1044,I1044,$G$2:G1044,G1044,$F$2:F1044,F1044)-1=1),SUMPRODUCT(($F$2:$F$4154=F1044)*($G$2:$G$4154=G1044)*($K$2:$K$4154=K1044)*($I$2:$I$4154=I1044)*($L$2:$L$4154=L1044)*($M$2:$M$4154=M1044)),""),"")</f>
        <v/>
      </c>
      <c r="W1044" s="15" t="str">
        <f t="shared" si="48"/>
        <v/>
      </c>
      <c r="X1044" s="16" t="str">
        <f>IF(AND(A1044=[2]an!$G$38,F1044=[2]an!$E$40),[2]an!$G$40,IF(AND(A1044=[2]an!$G$38,F1044=[2]an!$E$41),[2]an!$G$41,IF(AND(A1044=[2]an!$G$38,F1044=[2]an!$E$39,H1044&gt;=[2]an!$M$37),[2]an!$G$39,
IF(AND(A1044=[2]an!$G$38,F1044=[2]an!$E$39,H1044&lt;[2]an!$M$37,S1044="kahepoolne vajaduspõhine",U1044=""),[2]an!$M$40,
IF(AND(A1044=[2]an!$G$38,F1044=[2]an!$E$39,H1044&lt;[2]an!$M$37,S1044="kahepoolne vajaduspõhine",U1044&lt;&gt;""),[2]an!$G$39,
IF(AND(A1044=[2]an!$G$38,F1044=[2]an!$E$39,H1044&lt;[2]an!$M$37,S1044&lt;&gt;"kahepoolne vajaduspõhine"),[2]an!$G$39,
IF(AND(A1044=[2]an!$G$38,F1044=[2]an!$E$42),[2]an!$G$42,
IF(AND(A1044=[2]an!$H$38,F1044=[2]an!$E$40),[2]an!$H$40,IF(AND(A1044=[2]an!$H$38,F1044=[2]an!$E$41),[2]an!$H$41,IF(AND(A1044=[2]an!$H$38,F1044=[2]an!$E$39,H1044&gt;=[2]an!$M$37),[2]an!$H$39,
IF(AND(A1044=[2]an!$H$38,F1044=[2]an!$E$39,H1044&lt;[2]an!$M$37,S1044="kahepoolne vajaduspõhine",U1044=""),[2]an!$M$40,
IF(AND(A1044=[2]an!$H$38,F1044=[2]an!$E$39,H1044&lt;[2]an!$M$37,S1044="kahepoolne vajaduspõhine",U1044&lt;&gt;""),[2]an!$H$39,
IF(AND(A1044=[2]an!$H$38,F1044=[2]an!$E$39,H1044&lt;[2]an!$M$37,S1044&lt;&gt;"kahepoolne vajaduspõhine"),[2]an!$H$39,
IF(AND(A1044=[2]an!$H$38,F1044=[2]an!$E$42),[2]an!$H$42,
IF(AND(A1044=[2]an!$I$38,F1044=[2]an!$E$40),[2]an!$I$40,IF(AND(A1044=[2]an!$I$38,F1044=[2]an!$E$41),[2]an!$I$41,IF(AND(A1044=[2]an!$I$38,F1044=[2]an!$E$39,H1044&gt;=[2]an!$M$37),[2]an!$I$39,
IF(AND(A1044=[2]an!$I$38,F1044=[2]an!$E$39,H1044&lt;[2]an!$M$37,S1044="kahepoolne vajaduspõhine",U1044=""),[2]an!$M$40,
IF(AND(A1044=[2]an!$I$38,F1044=[2]an!$E$39,H1044&lt;[2]an!$M$37,S1044="kahepoolne vajaduspõhine",U1044&lt;&gt;""),[2]an!$I$39,
IF(AND(A1044=[2]an!$I$38,F1044=[2]an!$E$39,H1044&lt;[2]an!$M$37,S1044&lt;&gt;"kahepoolne vajaduspõhine"),[2]an!$I$39,
IF(AND(A1044=[2]an!$I$38,F1044=[2]an!$E$42),[2]an!$I$42,
IF(AND(A1044=[2]an!$J$38,F1044=[2]an!$E$40),[2]an!$J$40,IF(AND(A1044=[2]an!$J$38,F1044=[2]an!$E$41),[2]an!$J$41,IF(AND(A1044=[2]an!$J$38,F1044=[2]an!$E$39,H1044&gt;=[2]an!$M$37),[2]an!$J$39,
IF(AND(A1044=[2]an!$J$38,F1044=[2]an!$E$39,H1044&lt;[2]an!$M$37,S1044="kahepoolne vajaduspõhine",U1044=""),[2]an!$M$40,
IF(AND(A1044=[2]an!$J$38,F1044=[2]an!$E$39,H1044&lt;[2]an!$M$37,S1044="kahepoolne vajaduspõhine",U1044&lt;&gt;""),[2]an!$J$39,
IF(AND(A1044=[2]an!$J$38,F1044=[2]an!$E$39,H1044&lt;[2]an!$M$37,S1044&lt;&gt;"kahepoolne vajaduspõhine"),[2]an!$J$39,
IF(AND(A1044=[2]an!$J$38,F1044=[2]an!$E$42),[2]an!$J$42,""))))))))))))))))))))))))))))</f>
        <v/>
      </c>
      <c r="Y1044" s="17" t="str">
        <f>IFERROR(IF(F1044="Tugigrupp",0,
IF(AND(F1044="Peretoe teenus",H1044&gt;=[2]an!$M$37,RANK(D1044,$D1044:$D1044)+COUNTIFS($D$2:D1044,D1044,$F$2:F1044,F1044)-1&gt;1),"",
IF(AND(F1044="Peretoe teenus",H1044&gt;=[2]an!$M$37,RANK(D1044,$D1044:$D1044)+COUNTIFS($D$2:D1044,D1044,$F$2:F1044,F1044)-1=1,MONTH(H1044)=MONTH(K1044)=TRUE,YEAR(H1044)=YEAR(K1044)=TRUE),((EOMONTH(H1044,0)-H1044+1)*X1044)/DAY(EOMONTH(H1044,0)),
IF(AND(F1044="Peretoe teenus",H1044&gt;=[2]an!$M$37,RANK(D1044,$D1044:$D1044)+COUNTIFS($D$2:D1044,D1044,$F$2:F1044,F1044)-1=1),X1044,
IF(AND(F1044="Peretoe teenus",H1044&lt;[2]an!$M$37,S1044&lt;&gt;"kahepoolne vajaduspõhine",RANK(D1044,$D1044:$D1044)+COUNTIFS($D$2:D1044,D1044,$F$2:F1044,F1044)-1=1),X1044,
IF(AND(F1044="Peretoe teenus",H1044&lt;[2]an!$M$37,S1044&lt;&gt;"kahepoolne vajaduspõhine",RANK(D1044,$D1044:$D1044)+COUNTIFS($D$2:D1044,D1044,$F$2:F1044,F1044)-1&gt;1),"",
IF(AND(F1044="Peretoe teenus",H1044&lt;[2]an!$M$37,S1044="kahepoolne vajaduspõhine",U1044="",RANK(D1044,$D1044:$D1044)+COUNTIFS($D$2:D1044,D1044,$F$2:F1044,F1044)-1=1),X1044,
IF(AND(F1044="Peretoe teenus",H1044&lt;[2]an!$M$37,S1044="kahepoolne vajaduspõhine",U1044="",RANK(D1044,$D1044:$D1044)+COUNTIFS($D$2:D1044,D1044,$F$2:F1044,F1044)-1&gt;1),"",
IF(AND(F1044="Peretoe teenus",H1044&lt;[2]an!$M$37,S1044="kahepoolne vajaduspõhine",U1044&lt;[2]an!$M$37,RANK(D1044,$D1044:$D1044)+COUNTIFS($D$2:D1044,D1044,$F$2:F1044,F1044)-1=1),X1044,
IF(AND(F1044="Peretoe teenus",H1044&lt;[2]an!$M$37,S1044="kahepoolne vajaduspõhine",U1044&lt;[2]an!$M$37,RANK(D1044,$D1044:$D1044)+COUNTIFS($D$2:D1044,D1044,$F$2:F1044,F1044)-1&gt;1),"",
IF(AND(F1044="Peretoe teenus",H1044&lt;[2]an!$M$37,S1044="kahepoolne vajaduspõhine",U1044&gt;=[2]an!$M$37,U1044&lt;=[2]an!$M$38,RANK(D1044,$D1044:$D1044)+COUNTIFS($D$2:D1044,D1044,$F$2:F1044,F1044)-1=1),
((EOMONTH(U1044,0)-U1044+1)*X1044)/DAY(EOMONTH(U1044,0))+(DAY(U1044)-1)*100/DAY(EOMONTH(U1044,0)),
IF(AND(F1044="Peretoe teenus",H1044&lt;[2]an!$M$37,S1044="kahepoolne vajaduspõhine",U1044&gt;=[2]an!$M$37,U1044&lt;=[2]an!$M$38,RANK(D1044,$D1044:$D1044)+COUNTIFS($D$2:D1044,D1044,$F$2:F1044,F1044)-1&gt;1),"",
IF(AND(F1044="Peretoe teenus",H1044&lt;[2]an!$M$37,S1044="kahepoolne vajaduspõhine",U1044&gt;[2]an!$M$38,RANK(D1044,$D1044:$D1044)+COUNTIFS($D$2:D1044,D1044,$F$2:F1044,F1044)-1=1),X1044,
IF(AND(F1044="Peretoe teenus",H1044&lt;[2]an!$M$37,S1044="kahepoolne vajaduspõhine",U1044&gt;[2]an!$M$38,RANK(D1044,$D1044:$D1044)+COUNTIFS($D$2:D1044,D1044,$F$2:F1044,F1044)-1&gt;1),"",X1044*W1044)))))))))))))),"")</f>
        <v/>
      </c>
      <c r="Z1044" s="18" t="str">
        <f t="shared" si="49"/>
        <v/>
      </c>
      <c r="AA1044" s="19" t="str">
        <f>IFERROR(VLOOKUP(E1044,[2]an!$A$3:$B$81,2,FALSE),"")</f>
        <v/>
      </c>
      <c r="AB1044" s="19" t="str">
        <f>IFERROR(VLOOKUP(AA1044,[2]an!$C$2:$D$16,2,FALSE),"")</f>
        <v/>
      </c>
      <c r="AC1044" s="20"/>
      <c r="AD1044" s="21" t="str">
        <f>IF(A1044=[2]an!$F$36,VLOOKUP([2]an!$F$36,[2]an!$F$36:$H$36,3,FALSE),IF(A1044=[2]an!$F$35,VLOOKUP([2]an!$F$35,[2]an!$F$35:$H$35,3,FALSE),IF(A1044=[2]an!$F$33,VLOOKUP([2]an!$F$33,[2]an!$F$33:$H$33,3,FALSE),IF(A1044=[2]an!$F$31,VLOOKUP([2]an!$F$31,[2]an!$F$31:$H$31,3,FALSE),""))))</f>
        <v/>
      </c>
    </row>
    <row r="1045" spans="6:30" x14ac:dyDescent="0.2">
      <c r="F1045" s="10"/>
      <c r="G1045" s="8" t="str">
        <f t="shared" si="50"/>
        <v/>
      </c>
      <c r="H1045" s="13"/>
      <c r="K1045" s="13"/>
      <c r="L1045" s="10"/>
      <c r="M1045" s="10"/>
      <c r="S1045" s="8" t="str">
        <f>IFERROR(VLOOKUP(D1045,[1]peretoe_teenus!$A$2:$L$2000,5,FALSE),"")</f>
        <v/>
      </c>
      <c r="U1045" s="13"/>
      <c r="V1045" s="15" t="str" cm="1">
        <f t="array" ref="V1045">IFERROR(IF(AND(F1045="Tugigrupp",RANK(K1045,$K1045:$K1045)+COUNTIFS($K$2:K1045,K1045,$L$2:L1045,L1045,$M$2:M1045,M1045,$I$2:I1045,I1045,$G$2:G1045,G1045,$F$2:F1045,F1045)-1=1),SUMPRODUCT(($F$2:$F$4154=F1045)*($G$2:$G$4154=G1045)*($K$2:$K$4154=K1045)*($I$2:$I$4154=I1045)*($L$2:$L$4154=L1045)*($M$2:$M$4154=M1045)),""),"")</f>
        <v/>
      </c>
      <c r="W1045" s="15" t="str">
        <f t="shared" si="48"/>
        <v/>
      </c>
      <c r="X1045" s="16" t="str">
        <f>IF(AND(A1045=[2]an!$G$38,F1045=[2]an!$E$40),[2]an!$G$40,IF(AND(A1045=[2]an!$G$38,F1045=[2]an!$E$41),[2]an!$G$41,IF(AND(A1045=[2]an!$G$38,F1045=[2]an!$E$39,H1045&gt;=[2]an!$M$37),[2]an!$G$39,
IF(AND(A1045=[2]an!$G$38,F1045=[2]an!$E$39,H1045&lt;[2]an!$M$37,S1045="kahepoolne vajaduspõhine",U1045=""),[2]an!$M$40,
IF(AND(A1045=[2]an!$G$38,F1045=[2]an!$E$39,H1045&lt;[2]an!$M$37,S1045="kahepoolne vajaduspõhine",U1045&lt;&gt;""),[2]an!$G$39,
IF(AND(A1045=[2]an!$G$38,F1045=[2]an!$E$39,H1045&lt;[2]an!$M$37,S1045&lt;&gt;"kahepoolne vajaduspõhine"),[2]an!$G$39,
IF(AND(A1045=[2]an!$G$38,F1045=[2]an!$E$42),[2]an!$G$42,
IF(AND(A1045=[2]an!$H$38,F1045=[2]an!$E$40),[2]an!$H$40,IF(AND(A1045=[2]an!$H$38,F1045=[2]an!$E$41),[2]an!$H$41,IF(AND(A1045=[2]an!$H$38,F1045=[2]an!$E$39,H1045&gt;=[2]an!$M$37),[2]an!$H$39,
IF(AND(A1045=[2]an!$H$38,F1045=[2]an!$E$39,H1045&lt;[2]an!$M$37,S1045="kahepoolne vajaduspõhine",U1045=""),[2]an!$M$40,
IF(AND(A1045=[2]an!$H$38,F1045=[2]an!$E$39,H1045&lt;[2]an!$M$37,S1045="kahepoolne vajaduspõhine",U1045&lt;&gt;""),[2]an!$H$39,
IF(AND(A1045=[2]an!$H$38,F1045=[2]an!$E$39,H1045&lt;[2]an!$M$37,S1045&lt;&gt;"kahepoolne vajaduspõhine"),[2]an!$H$39,
IF(AND(A1045=[2]an!$H$38,F1045=[2]an!$E$42),[2]an!$H$42,
IF(AND(A1045=[2]an!$I$38,F1045=[2]an!$E$40),[2]an!$I$40,IF(AND(A1045=[2]an!$I$38,F1045=[2]an!$E$41),[2]an!$I$41,IF(AND(A1045=[2]an!$I$38,F1045=[2]an!$E$39,H1045&gt;=[2]an!$M$37),[2]an!$I$39,
IF(AND(A1045=[2]an!$I$38,F1045=[2]an!$E$39,H1045&lt;[2]an!$M$37,S1045="kahepoolne vajaduspõhine",U1045=""),[2]an!$M$40,
IF(AND(A1045=[2]an!$I$38,F1045=[2]an!$E$39,H1045&lt;[2]an!$M$37,S1045="kahepoolne vajaduspõhine",U1045&lt;&gt;""),[2]an!$I$39,
IF(AND(A1045=[2]an!$I$38,F1045=[2]an!$E$39,H1045&lt;[2]an!$M$37,S1045&lt;&gt;"kahepoolne vajaduspõhine"),[2]an!$I$39,
IF(AND(A1045=[2]an!$I$38,F1045=[2]an!$E$42),[2]an!$I$42,
IF(AND(A1045=[2]an!$J$38,F1045=[2]an!$E$40),[2]an!$J$40,IF(AND(A1045=[2]an!$J$38,F1045=[2]an!$E$41),[2]an!$J$41,IF(AND(A1045=[2]an!$J$38,F1045=[2]an!$E$39,H1045&gt;=[2]an!$M$37),[2]an!$J$39,
IF(AND(A1045=[2]an!$J$38,F1045=[2]an!$E$39,H1045&lt;[2]an!$M$37,S1045="kahepoolne vajaduspõhine",U1045=""),[2]an!$M$40,
IF(AND(A1045=[2]an!$J$38,F1045=[2]an!$E$39,H1045&lt;[2]an!$M$37,S1045="kahepoolne vajaduspõhine",U1045&lt;&gt;""),[2]an!$J$39,
IF(AND(A1045=[2]an!$J$38,F1045=[2]an!$E$39,H1045&lt;[2]an!$M$37,S1045&lt;&gt;"kahepoolne vajaduspõhine"),[2]an!$J$39,
IF(AND(A1045=[2]an!$J$38,F1045=[2]an!$E$42),[2]an!$J$42,""))))))))))))))))))))))))))))</f>
        <v/>
      </c>
      <c r="Y1045" s="17" t="str">
        <f>IFERROR(IF(F1045="Tugigrupp",0,
IF(AND(F1045="Peretoe teenus",H1045&gt;=[2]an!$M$37,RANK(D1045,$D1045:$D1045)+COUNTIFS($D$2:D1045,D1045,$F$2:F1045,F1045)-1&gt;1),"",
IF(AND(F1045="Peretoe teenus",H1045&gt;=[2]an!$M$37,RANK(D1045,$D1045:$D1045)+COUNTIFS($D$2:D1045,D1045,$F$2:F1045,F1045)-1=1,MONTH(H1045)=MONTH(K1045)=TRUE,YEAR(H1045)=YEAR(K1045)=TRUE),((EOMONTH(H1045,0)-H1045+1)*X1045)/DAY(EOMONTH(H1045,0)),
IF(AND(F1045="Peretoe teenus",H1045&gt;=[2]an!$M$37,RANK(D1045,$D1045:$D1045)+COUNTIFS($D$2:D1045,D1045,$F$2:F1045,F1045)-1=1),X1045,
IF(AND(F1045="Peretoe teenus",H1045&lt;[2]an!$M$37,S1045&lt;&gt;"kahepoolne vajaduspõhine",RANK(D1045,$D1045:$D1045)+COUNTIFS($D$2:D1045,D1045,$F$2:F1045,F1045)-1=1),X1045,
IF(AND(F1045="Peretoe teenus",H1045&lt;[2]an!$M$37,S1045&lt;&gt;"kahepoolne vajaduspõhine",RANK(D1045,$D1045:$D1045)+COUNTIFS($D$2:D1045,D1045,$F$2:F1045,F1045)-1&gt;1),"",
IF(AND(F1045="Peretoe teenus",H1045&lt;[2]an!$M$37,S1045="kahepoolne vajaduspõhine",U1045="",RANK(D1045,$D1045:$D1045)+COUNTIFS($D$2:D1045,D1045,$F$2:F1045,F1045)-1=1),X1045,
IF(AND(F1045="Peretoe teenus",H1045&lt;[2]an!$M$37,S1045="kahepoolne vajaduspõhine",U1045="",RANK(D1045,$D1045:$D1045)+COUNTIFS($D$2:D1045,D1045,$F$2:F1045,F1045)-1&gt;1),"",
IF(AND(F1045="Peretoe teenus",H1045&lt;[2]an!$M$37,S1045="kahepoolne vajaduspõhine",U1045&lt;[2]an!$M$37,RANK(D1045,$D1045:$D1045)+COUNTIFS($D$2:D1045,D1045,$F$2:F1045,F1045)-1=1),X1045,
IF(AND(F1045="Peretoe teenus",H1045&lt;[2]an!$M$37,S1045="kahepoolne vajaduspõhine",U1045&lt;[2]an!$M$37,RANK(D1045,$D1045:$D1045)+COUNTIFS($D$2:D1045,D1045,$F$2:F1045,F1045)-1&gt;1),"",
IF(AND(F1045="Peretoe teenus",H1045&lt;[2]an!$M$37,S1045="kahepoolne vajaduspõhine",U1045&gt;=[2]an!$M$37,U1045&lt;=[2]an!$M$38,RANK(D1045,$D1045:$D1045)+COUNTIFS($D$2:D1045,D1045,$F$2:F1045,F1045)-1=1),
((EOMONTH(U1045,0)-U1045+1)*X1045)/DAY(EOMONTH(U1045,0))+(DAY(U1045)-1)*100/DAY(EOMONTH(U1045,0)),
IF(AND(F1045="Peretoe teenus",H1045&lt;[2]an!$M$37,S1045="kahepoolne vajaduspõhine",U1045&gt;=[2]an!$M$37,U1045&lt;=[2]an!$M$38,RANK(D1045,$D1045:$D1045)+COUNTIFS($D$2:D1045,D1045,$F$2:F1045,F1045)-1&gt;1),"",
IF(AND(F1045="Peretoe teenus",H1045&lt;[2]an!$M$37,S1045="kahepoolne vajaduspõhine",U1045&gt;[2]an!$M$38,RANK(D1045,$D1045:$D1045)+COUNTIFS($D$2:D1045,D1045,$F$2:F1045,F1045)-1=1),X1045,
IF(AND(F1045="Peretoe teenus",H1045&lt;[2]an!$M$37,S1045="kahepoolne vajaduspõhine",U1045&gt;[2]an!$M$38,RANK(D1045,$D1045:$D1045)+COUNTIFS($D$2:D1045,D1045,$F$2:F1045,F1045)-1&gt;1),"",X1045*W1045)))))))))))))),"")</f>
        <v/>
      </c>
      <c r="Z1045" s="18" t="str">
        <f t="shared" si="49"/>
        <v/>
      </c>
      <c r="AA1045" s="19" t="str">
        <f>IFERROR(VLOOKUP(E1045,[2]an!$A$3:$B$81,2,FALSE),"")</f>
        <v/>
      </c>
      <c r="AB1045" s="19" t="str">
        <f>IFERROR(VLOOKUP(AA1045,[2]an!$C$2:$D$16,2,FALSE),"")</f>
        <v/>
      </c>
      <c r="AC1045" s="20"/>
      <c r="AD1045" s="21" t="str">
        <f>IF(A1045=[2]an!$F$36,VLOOKUP([2]an!$F$36,[2]an!$F$36:$H$36,3,FALSE),IF(A1045=[2]an!$F$35,VLOOKUP([2]an!$F$35,[2]an!$F$35:$H$35,3,FALSE),IF(A1045=[2]an!$F$33,VLOOKUP([2]an!$F$33,[2]an!$F$33:$H$33,3,FALSE),IF(A1045=[2]an!$F$31,VLOOKUP([2]an!$F$31,[2]an!$F$31:$H$31,3,FALSE),""))))</f>
        <v/>
      </c>
    </row>
    <row r="1046" spans="6:30" x14ac:dyDescent="0.2">
      <c r="F1046" s="10"/>
      <c r="G1046" s="8" t="str">
        <f t="shared" si="50"/>
        <v/>
      </c>
      <c r="H1046" s="13"/>
      <c r="K1046" s="13"/>
      <c r="L1046" s="10"/>
      <c r="M1046" s="10"/>
      <c r="S1046" s="8" t="str">
        <f>IFERROR(VLOOKUP(D1046,[1]peretoe_teenus!$A$2:$L$2000,5,FALSE),"")</f>
        <v/>
      </c>
      <c r="U1046" s="13"/>
      <c r="V1046" s="15" t="str" cm="1">
        <f t="array" ref="V1046">IFERROR(IF(AND(F1046="Tugigrupp",RANK(K1046,$K1046:$K1046)+COUNTIFS($K$2:K1046,K1046,$L$2:L1046,L1046,$M$2:M1046,M1046,$I$2:I1046,I1046,$G$2:G1046,G1046,$F$2:F1046,F1046)-1=1),SUMPRODUCT(($F$2:$F$4154=F1046)*($G$2:$G$4154=G1046)*($K$2:$K$4154=K1046)*($I$2:$I$4154=I1046)*($L$2:$L$4154=L1046)*($M$2:$M$4154=M1046)),""),"")</f>
        <v/>
      </c>
      <c r="W1046" s="15" t="str">
        <f t="shared" si="48"/>
        <v/>
      </c>
      <c r="X1046" s="16" t="str">
        <f>IF(AND(A1046=[2]an!$G$38,F1046=[2]an!$E$40),[2]an!$G$40,IF(AND(A1046=[2]an!$G$38,F1046=[2]an!$E$41),[2]an!$G$41,IF(AND(A1046=[2]an!$G$38,F1046=[2]an!$E$39,H1046&gt;=[2]an!$M$37),[2]an!$G$39,
IF(AND(A1046=[2]an!$G$38,F1046=[2]an!$E$39,H1046&lt;[2]an!$M$37,S1046="kahepoolne vajaduspõhine",U1046=""),[2]an!$M$40,
IF(AND(A1046=[2]an!$G$38,F1046=[2]an!$E$39,H1046&lt;[2]an!$M$37,S1046="kahepoolne vajaduspõhine",U1046&lt;&gt;""),[2]an!$G$39,
IF(AND(A1046=[2]an!$G$38,F1046=[2]an!$E$39,H1046&lt;[2]an!$M$37,S1046&lt;&gt;"kahepoolne vajaduspõhine"),[2]an!$G$39,
IF(AND(A1046=[2]an!$G$38,F1046=[2]an!$E$42),[2]an!$G$42,
IF(AND(A1046=[2]an!$H$38,F1046=[2]an!$E$40),[2]an!$H$40,IF(AND(A1046=[2]an!$H$38,F1046=[2]an!$E$41),[2]an!$H$41,IF(AND(A1046=[2]an!$H$38,F1046=[2]an!$E$39,H1046&gt;=[2]an!$M$37),[2]an!$H$39,
IF(AND(A1046=[2]an!$H$38,F1046=[2]an!$E$39,H1046&lt;[2]an!$M$37,S1046="kahepoolne vajaduspõhine",U1046=""),[2]an!$M$40,
IF(AND(A1046=[2]an!$H$38,F1046=[2]an!$E$39,H1046&lt;[2]an!$M$37,S1046="kahepoolne vajaduspõhine",U1046&lt;&gt;""),[2]an!$H$39,
IF(AND(A1046=[2]an!$H$38,F1046=[2]an!$E$39,H1046&lt;[2]an!$M$37,S1046&lt;&gt;"kahepoolne vajaduspõhine"),[2]an!$H$39,
IF(AND(A1046=[2]an!$H$38,F1046=[2]an!$E$42),[2]an!$H$42,
IF(AND(A1046=[2]an!$I$38,F1046=[2]an!$E$40),[2]an!$I$40,IF(AND(A1046=[2]an!$I$38,F1046=[2]an!$E$41),[2]an!$I$41,IF(AND(A1046=[2]an!$I$38,F1046=[2]an!$E$39,H1046&gt;=[2]an!$M$37),[2]an!$I$39,
IF(AND(A1046=[2]an!$I$38,F1046=[2]an!$E$39,H1046&lt;[2]an!$M$37,S1046="kahepoolne vajaduspõhine",U1046=""),[2]an!$M$40,
IF(AND(A1046=[2]an!$I$38,F1046=[2]an!$E$39,H1046&lt;[2]an!$M$37,S1046="kahepoolne vajaduspõhine",U1046&lt;&gt;""),[2]an!$I$39,
IF(AND(A1046=[2]an!$I$38,F1046=[2]an!$E$39,H1046&lt;[2]an!$M$37,S1046&lt;&gt;"kahepoolne vajaduspõhine"),[2]an!$I$39,
IF(AND(A1046=[2]an!$I$38,F1046=[2]an!$E$42),[2]an!$I$42,
IF(AND(A1046=[2]an!$J$38,F1046=[2]an!$E$40),[2]an!$J$40,IF(AND(A1046=[2]an!$J$38,F1046=[2]an!$E$41),[2]an!$J$41,IF(AND(A1046=[2]an!$J$38,F1046=[2]an!$E$39,H1046&gt;=[2]an!$M$37),[2]an!$J$39,
IF(AND(A1046=[2]an!$J$38,F1046=[2]an!$E$39,H1046&lt;[2]an!$M$37,S1046="kahepoolne vajaduspõhine",U1046=""),[2]an!$M$40,
IF(AND(A1046=[2]an!$J$38,F1046=[2]an!$E$39,H1046&lt;[2]an!$M$37,S1046="kahepoolne vajaduspõhine",U1046&lt;&gt;""),[2]an!$J$39,
IF(AND(A1046=[2]an!$J$38,F1046=[2]an!$E$39,H1046&lt;[2]an!$M$37,S1046&lt;&gt;"kahepoolne vajaduspõhine"),[2]an!$J$39,
IF(AND(A1046=[2]an!$J$38,F1046=[2]an!$E$42),[2]an!$J$42,""))))))))))))))))))))))))))))</f>
        <v/>
      </c>
      <c r="Y1046" s="17" t="str">
        <f>IFERROR(IF(F1046="Tugigrupp",0,
IF(AND(F1046="Peretoe teenus",H1046&gt;=[2]an!$M$37,RANK(D1046,$D1046:$D1046)+COUNTIFS($D$2:D1046,D1046,$F$2:F1046,F1046)-1&gt;1),"",
IF(AND(F1046="Peretoe teenus",H1046&gt;=[2]an!$M$37,RANK(D1046,$D1046:$D1046)+COUNTIFS($D$2:D1046,D1046,$F$2:F1046,F1046)-1=1,MONTH(H1046)=MONTH(K1046)=TRUE,YEAR(H1046)=YEAR(K1046)=TRUE),((EOMONTH(H1046,0)-H1046+1)*X1046)/DAY(EOMONTH(H1046,0)),
IF(AND(F1046="Peretoe teenus",H1046&gt;=[2]an!$M$37,RANK(D1046,$D1046:$D1046)+COUNTIFS($D$2:D1046,D1046,$F$2:F1046,F1046)-1=1),X1046,
IF(AND(F1046="Peretoe teenus",H1046&lt;[2]an!$M$37,S1046&lt;&gt;"kahepoolne vajaduspõhine",RANK(D1046,$D1046:$D1046)+COUNTIFS($D$2:D1046,D1046,$F$2:F1046,F1046)-1=1),X1046,
IF(AND(F1046="Peretoe teenus",H1046&lt;[2]an!$M$37,S1046&lt;&gt;"kahepoolne vajaduspõhine",RANK(D1046,$D1046:$D1046)+COUNTIFS($D$2:D1046,D1046,$F$2:F1046,F1046)-1&gt;1),"",
IF(AND(F1046="Peretoe teenus",H1046&lt;[2]an!$M$37,S1046="kahepoolne vajaduspõhine",U1046="",RANK(D1046,$D1046:$D1046)+COUNTIFS($D$2:D1046,D1046,$F$2:F1046,F1046)-1=1),X1046,
IF(AND(F1046="Peretoe teenus",H1046&lt;[2]an!$M$37,S1046="kahepoolne vajaduspõhine",U1046="",RANK(D1046,$D1046:$D1046)+COUNTIFS($D$2:D1046,D1046,$F$2:F1046,F1046)-1&gt;1),"",
IF(AND(F1046="Peretoe teenus",H1046&lt;[2]an!$M$37,S1046="kahepoolne vajaduspõhine",U1046&lt;[2]an!$M$37,RANK(D1046,$D1046:$D1046)+COUNTIFS($D$2:D1046,D1046,$F$2:F1046,F1046)-1=1),X1046,
IF(AND(F1046="Peretoe teenus",H1046&lt;[2]an!$M$37,S1046="kahepoolne vajaduspõhine",U1046&lt;[2]an!$M$37,RANK(D1046,$D1046:$D1046)+COUNTIFS($D$2:D1046,D1046,$F$2:F1046,F1046)-1&gt;1),"",
IF(AND(F1046="Peretoe teenus",H1046&lt;[2]an!$M$37,S1046="kahepoolne vajaduspõhine",U1046&gt;=[2]an!$M$37,U1046&lt;=[2]an!$M$38,RANK(D1046,$D1046:$D1046)+COUNTIFS($D$2:D1046,D1046,$F$2:F1046,F1046)-1=1),
((EOMONTH(U1046,0)-U1046+1)*X1046)/DAY(EOMONTH(U1046,0))+(DAY(U1046)-1)*100/DAY(EOMONTH(U1046,0)),
IF(AND(F1046="Peretoe teenus",H1046&lt;[2]an!$M$37,S1046="kahepoolne vajaduspõhine",U1046&gt;=[2]an!$M$37,U1046&lt;=[2]an!$M$38,RANK(D1046,$D1046:$D1046)+COUNTIFS($D$2:D1046,D1046,$F$2:F1046,F1046)-1&gt;1),"",
IF(AND(F1046="Peretoe teenus",H1046&lt;[2]an!$M$37,S1046="kahepoolne vajaduspõhine",U1046&gt;[2]an!$M$38,RANK(D1046,$D1046:$D1046)+COUNTIFS($D$2:D1046,D1046,$F$2:F1046,F1046)-1=1),X1046,
IF(AND(F1046="Peretoe teenus",H1046&lt;[2]an!$M$37,S1046="kahepoolne vajaduspõhine",U1046&gt;[2]an!$M$38,RANK(D1046,$D1046:$D1046)+COUNTIFS($D$2:D1046,D1046,$F$2:F1046,F1046)-1&gt;1),"",X1046*W1046)))))))))))))),"")</f>
        <v/>
      </c>
      <c r="Z1046" s="18" t="str">
        <f t="shared" si="49"/>
        <v/>
      </c>
      <c r="AA1046" s="19" t="str">
        <f>IFERROR(VLOOKUP(E1046,[2]an!$A$3:$B$81,2,FALSE),"")</f>
        <v/>
      </c>
      <c r="AB1046" s="19" t="str">
        <f>IFERROR(VLOOKUP(AA1046,[2]an!$C$2:$D$16,2,FALSE),"")</f>
        <v/>
      </c>
      <c r="AC1046" s="20"/>
      <c r="AD1046" s="21" t="str">
        <f>IF(A1046=[2]an!$F$36,VLOOKUP([2]an!$F$36,[2]an!$F$36:$H$36,3,FALSE),IF(A1046=[2]an!$F$35,VLOOKUP([2]an!$F$35,[2]an!$F$35:$H$35,3,FALSE),IF(A1046=[2]an!$F$33,VLOOKUP([2]an!$F$33,[2]an!$F$33:$H$33,3,FALSE),IF(A1046=[2]an!$F$31,VLOOKUP([2]an!$F$31,[2]an!$F$31:$H$31,3,FALSE),""))))</f>
        <v/>
      </c>
    </row>
    <row r="1047" spans="6:30" x14ac:dyDescent="0.2">
      <c r="F1047" s="10"/>
      <c r="G1047" s="8" t="str">
        <f t="shared" si="50"/>
        <v/>
      </c>
      <c r="H1047" s="13"/>
      <c r="K1047" s="13"/>
      <c r="L1047" s="10"/>
      <c r="M1047" s="10"/>
      <c r="S1047" s="8" t="str">
        <f>IFERROR(VLOOKUP(D1047,[1]peretoe_teenus!$A$2:$L$2000,5,FALSE),"")</f>
        <v/>
      </c>
      <c r="U1047" s="13"/>
      <c r="V1047" s="15" t="str" cm="1">
        <f t="array" ref="V1047">IFERROR(IF(AND(F1047="Tugigrupp",RANK(K1047,$K1047:$K1047)+COUNTIFS($K$2:K1047,K1047,$L$2:L1047,L1047,$M$2:M1047,M1047,$I$2:I1047,I1047,$G$2:G1047,G1047,$F$2:F1047,F1047)-1=1),SUMPRODUCT(($F$2:$F$4154=F1047)*($G$2:$G$4154=G1047)*($K$2:$K$4154=K1047)*($I$2:$I$4154=I1047)*($L$2:$L$4154=L1047)*($M$2:$M$4154=M1047)),""),"")</f>
        <v/>
      </c>
      <c r="W1047" s="15" t="str">
        <f t="shared" si="48"/>
        <v/>
      </c>
      <c r="X1047" s="16" t="str">
        <f>IF(AND(A1047=[2]an!$G$38,F1047=[2]an!$E$40),[2]an!$G$40,IF(AND(A1047=[2]an!$G$38,F1047=[2]an!$E$41),[2]an!$G$41,IF(AND(A1047=[2]an!$G$38,F1047=[2]an!$E$39,H1047&gt;=[2]an!$M$37),[2]an!$G$39,
IF(AND(A1047=[2]an!$G$38,F1047=[2]an!$E$39,H1047&lt;[2]an!$M$37,S1047="kahepoolne vajaduspõhine",U1047=""),[2]an!$M$40,
IF(AND(A1047=[2]an!$G$38,F1047=[2]an!$E$39,H1047&lt;[2]an!$M$37,S1047="kahepoolne vajaduspõhine",U1047&lt;&gt;""),[2]an!$G$39,
IF(AND(A1047=[2]an!$G$38,F1047=[2]an!$E$39,H1047&lt;[2]an!$M$37,S1047&lt;&gt;"kahepoolne vajaduspõhine"),[2]an!$G$39,
IF(AND(A1047=[2]an!$G$38,F1047=[2]an!$E$42),[2]an!$G$42,
IF(AND(A1047=[2]an!$H$38,F1047=[2]an!$E$40),[2]an!$H$40,IF(AND(A1047=[2]an!$H$38,F1047=[2]an!$E$41),[2]an!$H$41,IF(AND(A1047=[2]an!$H$38,F1047=[2]an!$E$39,H1047&gt;=[2]an!$M$37),[2]an!$H$39,
IF(AND(A1047=[2]an!$H$38,F1047=[2]an!$E$39,H1047&lt;[2]an!$M$37,S1047="kahepoolne vajaduspõhine",U1047=""),[2]an!$M$40,
IF(AND(A1047=[2]an!$H$38,F1047=[2]an!$E$39,H1047&lt;[2]an!$M$37,S1047="kahepoolne vajaduspõhine",U1047&lt;&gt;""),[2]an!$H$39,
IF(AND(A1047=[2]an!$H$38,F1047=[2]an!$E$39,H1047&lt;[2]an!$M$37,S1047&lt;&gt;"kahepoolne vajaduspõhine"),[2]an!$H$39,
IF(AND(A1047=[2]an!$H$38,F1047=[2]an!$E$42),[2]an!$H$42,
IF(AND(A1047=[2]an!$I$38,F1047=[2]an!$E$40),[2]an!$I$40,IF(AND(A1047=[2]an!$I$38,F1047=[2]an!$E$41),[2]an!$I$41,IF(AND(A1047=[2]an!$I$38,F1047=[2]an!$E$39,H1047&gt;=[2]an!$M$37),[2]an!$I$39,
IF(AND(A1047=[2]an!$I$38,F1047=[2]an!$E$39,H1047&lt;[2]an!$M$37,S1047="kahepoolne vajaduspõhine",U1047=""),[2]an!$M$40,
IF(AND(A1047=[2]an!$I$38,F1047=[2]an!$E$39,H1047&lt;[2]an!$M$37,S1047="kahepoolne vajaduspõhine",U1047&lt;&gt;""),[2]an!$I$39,
IF(AND(A1047=[2]an!$I$38,F1047=[2]an!$E$39,H1047&lt;[2]an!$M$37,S1047&lt;&gt;"kahepoolne vajaduspõhine"),[2]an!$I$39,
IF(AND(A1047=[2]an!$I$38,F1047=[2]an!$E$42),[2]an!$I$42,
IF(AND(A1047=[2]an!$J$38,F1047=[2]an!$E$40),[2]an!$J$40,IF(AND(A1047=[2]an!$J$38,F1047=[2]an!$E$41),[2]an!$J$41,IF(AND(A1047=[2]an!$J$38,F1047=[2]an!$E$39,H1047&gt;=[2]an!$M$37),[2]an!$J$39,
IF(AND(A1047=[2]an!$J$38,F1047=[2]an!$E$39,H1047&lt;[2]an!$M$37,S1047="kahepoolne vajaduspõhine",U1047=""),[2]an!$M$40,
IF(AND(A1047=[2]an!$J$38,F1047=[2]an!$E$39,H1047&lt;[2]an!$M$37,S1047="kahepoolne vajaduspõhine",U1047&lt;&gt;""),[2]an!$J$39,
IF(AND(A1047=[2]an!$J$38,F1047=[2]an!$E$39,H1047&lt;[2]an!$M$37,S1047&lt;&gt;"kahepoolne vajaduspõhine"),[2]an!$J$39,
IF(AND(A1047=[2]an!$J$38,F1047=[2]an!$E$42),[2]an!$J$42,""))))))))))))))))))))))))))))</f>
        <v/>
      </c>
      <c r="Y1047" s="17" t="str">
        <f>IFERROR(IF(F1047="Tugigrupp",0,
IF(AND(F1047="Peretoe teenus",H1047&gt;=[2]an!$M$37,RANK(D1047,$D1047:$D1047)+COUNTIFS($D$2:D1047,D1047,$F$2:F1047,F1047)-1&gt;1),"",
IF(AND(F1047="Peretoe teenus",H1047&gt;=[2]an!$M$37,RANK(D1047,$D1047:$D1047)+COUNTIFS($D$2:D1047,D1047,$F$2:F1047,F1047)-1=1,MONTH(H1047)=MONTH(K1047)=TRUE,YEAR(H1047)=YEAR(K1047)=TRUE),((EOMONTH(H1047,0)-H1047+1)*X1047)/DAY(EOMONTH(H1047,0)),
IF(AND(F1047="Peretoe teenus",H1047&gt;=[2]an!$M$37,RANK(D1047,$D1047:$D1047)+COUNTIFS($D$2:D1047,D1047,$F$2:F1047,F1047)-1=1),X1047,
IF(AND(F1047="Peretoe teenus",H1047&lt;[2]an!$M$37,S1047&lt;&gt;"kahepoolne vajaduspõhine",RANK(D1047,$D1047:$D1047)+COUNTIFS($D$2:D1047,D1047,$F$2:F1047,F1047)-1=1),X1047,
IF(AND(F1047="Peretoe teenus",H1047&lt;[2]an!$M$37,S1047&lt;&gt;"kahepoolne vajaduspõhine",RANK(D1047,$D1047:$D1047)+COUNTIFS($D$2:D1047,D1047,$F$2:F1047,F1047)-1&gt;1),"",
IF(AND(F1047="Peretoe teenus",H1047&lt;[2]an!$M$37,S1047="kahepoolne vajaduspõhine",U1047="",RANK(D1047,$D1047:$D1047)+COUNTIFS($D$2:D1047,D1047,$F$2:F1047,F1047)-1=1),X1047,
IF(AND(F1047="Peretoe teenus",H1047&lt;[2]an!$M$37,S1047="kahepoolne vajaduspõhine",U1047="",RANK(D1047,$D1047:$D1047)+COUNTIFS($D$2:D1047,D1047,$F$2:F1047,F1047)-1&gt;1),"",
IF(AND(F1047="Peretoe teenus",H1047&lt;[2]an!$M$37,S1047="kahepoolne vajaduspõhine",U1047&lt;[2]an!$M$37,RANK(D1047,$D1047:$D1047)+COUNTIFS($D$2:D1047,D1047,$F$2:F1047,F1047)-1=1),X1047,
IF(AND(F1047="Peretoe teenus",H1047&lt;[2]an!$M$37,S1047="kahepoolne vajaduspõhine",U1047&lt;[2]an!$M$37,RANK(D1047,$D1047:$D1047)+COUNTIFS($D$2:D1047,D1047,$F$2:F1047,F1047)-1&gt;1),"",
IF(AND(F1047="Peretoe teenus",H1047&lt;[2]an!$M$37,S1047="kahepoolne vajaduspõhine",U1047&gt;=[2]an!$M$37,U1047&lt;=[2]an!$M$38,RANK(D1047,$D1047:$D1047)+COUNTIFS($D$2:D1047,D1047,$F$2:F1047,F1047)-1=1),
((EOMONTH(U1047,0)-U1047+1)*X1047)/DAY(EOMONTH(U1047,0))+(DAY(U1047)-1)*100/DAY(EOMONTH(U1047,0)),
IF(AND(F1047="Peretoe teenus",H1047&lt;[2]an!$M$37,S1047="kahepoolne vajaduspõhine",U1047&gt;=[2]an!$M$37,U1047&lt;=[2]an!$M$38,RANK(D1047,$D1047:$D1047)+COUNTIFS($D$2:D1047,D1047,$F$2:F1047,F1047)-1&gt;1),"",
IF(AND(F1047="Peretoe teenus",H1047&lt;[2]an!$M$37,S1047="kahepoolne vajaduspõhine",U1047&gt;[2]an!$M$38,RANK(D1047,$D1047:$D1047)+COUNTIFS($D$2:D1047,D1047,$F$2:F1047,F1047)-1=1),X1047,
IF(AND(F1047="Peretoe teenus",H1047&lt;[2]an!$M$37,S1047="kahepoolne vajaduspõhine",U1047&gt;[2]an!$M$38,RANK(D1047,$D1047:$D1047)+COUNTIFS($D$2:D1047,D1047,$F$2:F1047,F1047)-1&gt;1),"",X1047*W1047)))))))))))))),"")</f>
        <v/>
      </c>
      <c r="Z1047" s="18" t="str">
        <f t="shared" si="49"/>
        <v/>
      </c>
      <c r="AA1047" s="19" t="str">
        <f>IFERROR(VLOOKUP(E1047,[2]an!$A$3:$B$81,2,FALSE),"")</f>
        <v/>
      </c>
      <c r="AB1047" s="19" t="str">
        <f>IFERROR(VLOOKUP(AA1047,[2]an!$C$2:$D$16,2,FALSE),"")</f>
        <v/>
      </c>
      <c r="AC1047" s="20"/>
      <c r="AD1047" s="21" t="str">
        <f>IF(A1047=[2]an!$F$36,VLOOKUP([2]an!$F$36,[2]an!$F$36:$H$36,3,FALSE),IF(A1047=[2]an!$F$35,VLOOKUP([2]an!$F$35,[2]an!$F$35:$H$35,3,FALSE),IF(A1047=[2]an!$F$33,VLOOKUP([2]an!$F$33,[2]an!$F$33:$H$33,3,FALSE),IF(A1047=[2]an!$F$31,VLOOKUP([2]an!$F$31,[2]an!$F$31:$H$31,3,FALSE),""))))</f>
        <v/>
      </c>
    </row>
    <row r="1048" spans="6:30" x14ac:dyDescent="0.2">
      <c r="F1048" s="10"/>
      <c r="G1048" s="8" t="str">
        <f t="shared" si="50"/>
        <v/>
      </c>
      <c r="H1048" s="13"/>
      <c r="K1048" s="13"/>
      <c r="L1048" s="10"/>
      <c r="M1048" s="10"/>
      <c r="S1048" s="8" t="str">
        <f>IFERROR(VLOOKUP(D1048,[1]peretoe_teenus!$A$2:$L$2000,5,FALSE),"")</f>
        <v/>
      </c>
      <c r="U1048" s="13"/>
      <c r="V1048" s="15" t="str" cm="1">
        <f t="array" ref="V1048">IFERROR(IF(AND(F1048="Tugigrupp",RANK(K1048,$K1048:$K1048)+COUNTIFS($K$2:K1048,K1048,$L$2:L1048,L1048,$M$2:M1048,M1048,$I$2:I1048,I1048,$G$2:G1048,G1048,$F$2:F1048,F1048)-1=1),SUMPRODUCT(($F$2:$F$4154=F1048)*($G$2:$G$4154=G1048)*($K$2:$K$4154=K1048)*($I$2:$I$4154=I1048)*($L$2:$L$4154=L1048)*($M$2:$M$4154=M1048)),""),"")</f>
        <v/>
      </c>
      <c r="W1048" s="15" t="str">
        <f t="shared" si="48"/>
        <v/>
      </c>
      <c r="X1048" s="16" t="str">
        <f>IF(AND(A1048=[2]an!$G$38,F1048=[2]an!$E$40),[2]an!$G$40,IF(AND(A1048=[2]an!$G$38,F1048=[2]an!$E$41),[2]an!$G$41,IF(AND(A1048=[2]an!$G$38,F1048=[2]an!$E$39,H1048&gt;=[2]an!$M$37),[2]an!$G$39,
IF(AND(A1048=[2]an!$G$38,F1048=[2]an!$E$39,H1048&lt;[2]an!$M$37,S1048="kahepoolne vajaduspõhine",U1048=""),[2]an!$M$40,
IF(AND(A1048=[2]an!$G$38,F1048=[2]an!$E$39,H1048&lt;[2]an!$M$37,S1048="kahepoolne vajaduspõhine",U1048&lt;&gt;""),[2]an!$G$39,
IF(AND(A1048=[2]an!$G$38,F1048=[2]an!$E$39,H1048&lt;[2]an!$M$37,S1048&lt;&gt;"kahepoolne vajaduspõhine"),[2]an!$G$39,
IF(AND(A1048=[2]an!$G$38,F1048=[2]an!$E$42),[2]an!$G$42,
IF(AND(A1048=[2]an!$H$38,F1048=[2]an!$E$40),[2]an!$H$40,IF(AND(A1048=[2]an!$H$38,F1048=[2]an!$E$41),[2]an!$H$41,IF(AND(A1048=[2]an!$H$38,F1048=[2]an!$E$39,H1048&gt;=[2]an!$M$37),[2]an!$H$39,
IF(AND(A1048=[2]an!$H$38,F1048=[2]an!$E$39,H1048&lt;[2]an!$M$37,S1048="kahepoolne vajaduspõhine",U1048=""),[2]an!$M$40,
IF(AND(A1048=[2]an!$H$38,F1048=[2]an!$E$39,H1048&lt;[2]an!$M$37,S1048="kahepoolne vajaduspõhine",U1048&lt;&gt;""),[2]an!$H$39,
IF(AND(A1048=[2]an!$H$38,F1048=[2]an!$E$39,H1048&lt;[2]an!$M$37,S1048&lt;&gt;"kahepoolne vajaduspõhine"),[2]an!$H$39,
IF(AND(A1048=[2]an!$H$38,F1048=[2]an!$E$42),[2]an!$H$42,
IF(AND(A1048=[2]an!$I$38,F1048=[2]an!$E$40),[2]an!$I$40,IF(AND(A1048=[2]an!$I$38,F1048=[2]an!$E$41),[2]an!$I$41,IF(AND(A1048=[2]an!$I$38,F1048=[2]an!$E$39,H1048&gt;=[2]an!$M$37),[2]an!$I$39,
IF(AND(A1048=[2]an!$I$38,F1048=[2]an!$E$39,H1048&lt;[2]an!$M$37,S1048="kahepoolne vajaduspõhine",U1048=""),[2]an!$M$40,
IF(AND(A1048=[2]an!$I$38,F1048=[2]an!$E$39,H1048&lt;[2]an!$M$37,S1048="kahepoolne vajaduspõhine",U1048&lt;&gt;""),[2]an!$I$39,
IF(AND(A1048=[2]an!$I$38,F1048=[2]an!$E$39,H1048&lt;[2]an!$M$37,S1048&lt;&gt;"kahepoolne vajaduspõhine"),[2]an!$I$39,
IF(AND(A1048=[2]an!$I$38,F1048=[2]an!$E$42),[2]an!$I$42,
IF(AND(A1048=[2]an!$J$38,F1048=[2]an!$E$40),[2]an!$J$40,IF(AND(A1048=[2]an!$J$38,F1048=[2]an!$E$41),[2]an!$J$41,IF(AND(A1048=[2]an!$J$38,F1048=[2]an!$E$39,H1048&gt;=[2]an!$M$37),[2]an!$J$39,
IF(AND(A1048=[2]an!$J$38,F1048=[2]an!$E$39,H1048&lt;[2]an!$M$37,S1048="kahepoolne vajaduspõhine",U1048=""),[2]an!$M$40,
IF(AND(A1048=[2]an!$J$38,F1048=[2]an!$E$39,H1048&lt;[2]an!$M$37,S1048="kahepoolne vajaduspõhine",U1048&lt;&gt;""),[2]an!$J$39,
IF(AND(A1048=[2]an!$J$38,F1048=[2]an!$E$39,H1048&lt;[2]an!$M$37,S1048&lt;&gt;"kahepoolne vajaduspõhine"),[2]an!$J$39,
IF(AND(A1048=[2]an!$J$38,F1048=[2]an!$E$42),[2]an!$J$42,""))))))))))))))))))))))))))))</f>
        <v/>
      </c>
      <c r="Y1048" s="17" t="str">
        <f>IFERROR(IF(F1048="Tugigrupp",0,
IF(AND(F1048="Peretoe teenus",H1048&gt;=[2]an!$M$37,RANK(D1048,$D1048:$D1048)+COUNTIFS($D$2:D1048,D1048,$F$2:F1048,F1048)-1&gt;1),"",
IF(AND(F1048="Peretoe teenus",H1048&gt;=[2]an!$M$37,RANK(D1048,$D1048:$D1048)+COUNTIFS($D$2:D1048,D1048,$F$2:F1048,F1048)-1=1,MONTH(H1048)=MONTH(K1048)=TRUE,YEAR(H1048)=YEAR(K1048)=TRUE),((EOMONTH(H1048,0)-H1048+1)*X1048)/DAY(EOMONTH(H1048,0)),
IF(AND(F1048="Peretoe teenus",H1048&gt;=[2]an!$M$37,RANK(D1048,$D1048:$D1048)+COUNTIFS($D$2:D1048,D1048,$F$2:F1048,F1048)-1=1),X1048,
IF(AND(F1048="Peretoe teenus",H1048&lt;[2]an!$M$37,S1048&lt;&gt;"kahepoolne vajaduspõhine",RANK(D1048,$D1048:$D1048)+COUNTIFS($D$2:D1048,D1048,$F$2:F1048,F1048)-1=1),X1048,
IF(AND(F1048="Peretoe teenus",H1048&lt;[2]an!$M$37,S1048&lt;&gt;"kahepoolne vajaduspõhine",RANK(D1048,$D1048:$D1048)+COUNTIFS($D$2:D1048,D1048,$F$2:F1048,F1048)-1&gt;1),"",
IF(AND(F1048="Peretoe teenus",H1048&lt;[2]an!$M$37,S1048="kahepoolne vajaduspõhine",U1048="",RANK(D1048,$D1048:$D1048)+COUNTIFS($D$2:D1048,D1048,$F$2:F1048,F1048)-1=1),X1048,
IF(AND(F1048="Peretoe teenus",H1048&lt;[2]an!$M$37,S1048="kahepoolne vajaduspõhine",U1048="",RANK(D1048,$D1048:$D1048)+COUNTIFS($D$2:D1048,D1048,$F$2:F1048,F1048)-1&gt;1),"",
IF(AND(F1048="Peretoe teenus",H1048&lt;[2]an!$M$37,S1048="kahepoolne vajaduspõhine",U1048&lt;[2]an!$M$37,RANK(D1048,$D1048:$D1048)+COUNTIFS($D$2:D1048,D1048,$F$2:F1048,F1048)-1=1),X1048,
IF(AND(F1048="Peretoe teenus",H1048&lt;[2]an!$M$37,S1048="kahepoolne vajaduspõhine",U1048&lt;[2]an!$M$37,RANK(D1048,$D1048:$D1048)+COUNTIFS($D$2:D1048,D1048,$F$2:F1048,F1048)-1&gt;1),"",
IF(AND(F1048="Peretoe teenus",H1048&lt;[2]an!$M$37,S1048="kahepoolne vajaduspõhine",U1048&gt;=[2]an!$M$37,U1048&lt;=[2]an!$M$38,RANK(D1048,$D1048:$D1048)+COUNTIFS($D$2:D1048,D1048,$F$2:F1048,F1048)-1=1),
((EOMONTH(U1048,0)-U1048+1)*X1048)/DAY(EOMONTH(U1048,0))+(DAY(U1048)-1)*100/DAY(EOMONTH(U1048,0)),
IF(AND(F1048="Peretoe teenus",H1048&lt;[2]an!$M$37,S1048="kahepoolne vajaduspõhine",U1048&gt;=[2]an!$M$37,U1048&lt;=[2]an!$M$38,RANK(D1048,$D1048:$D1048)+COUNTIFS($D$2:D1048,D1048,$F$2:F1048,F1048)-1&gt;1),"",
IF(AND(F1048="Peretoe teenus",H1048&lt;[2]an!$M$37,S1048="kahepoolne vajaduspõhine",U1048&gt;[2]an!$M$38,RANK(D1048,$D1048:$D1048)+COUNTIFS($D$2:D1048,D1048,$F$2:F1048,F1048)-1=1),X1048,
IF(AND(F1048="Peretoe teenus",H1048&lt;[2]an!$M$37,S1048="kahepoolne vajaduspõhine",U1048&gt;[2]an!$M$38,RANK(D1048,$D1048:$D1048)+COUNTIFS($D$2:D1048,D1048,$F$2:F1048,F1048)-1&gt;1),"",X1048*W1048)))))))))))))),"")</f>
        <v/>
      </c>
      <c r="Z1048" s="18" t="str">
        <f t="shared" si="49"/>
        <v/>
      </c>
      <c r="AA1048" s="19" t="str">
        <f>IFERROR(VLOOKUP(E1048,[2]an!$A$3:$B$81,2,FALSE),"")</f>
        <v/>
      </c>
      <c r="AB1048" s="19" t="str">
        <f>IFERROR(VLOOKUP(AA1048,[2]an!$C$2:$D$16,2,FALSE),"")</f>
        <v/>
      </c>
      <c r="AC1048" s="20"/>
      <c r="AD1048" s="21" t="str">
        <f>IF(A1048=[2]an!$F$36,VLOOKUP([2]an!$F$36,[2]an!$F$36:$H$36,3,FALSE),IF(A1048=[2]an!$F$35,VLOOKUP([2]an!$F$35,[2]an!$F$35:$H$35,3,FALSE),IF(A1048=[2]an!$F$33,VLOOKUP([2]an!$F$33,[2]an!$F$33:$H$33,3,FALSE),IF(A1048=[2]an!$F$31,VLOOKUP([2]an!$F$31,[2]an!$F$31:$H$31,3,FALSE),""))))</f>
        <v/>
      </c>
    </row>
    <row r="1049" spans="6:30" x14ac:dyDescent="0.2">
      <c r="F1049" s="10"/>
      <c r="G1049" s="8" t="str">
        <f t="shared" si="50"/>
        <v/>
      </c>
      <c r="H1049" s="13"/>
      <c r="K1049" s="13"/>
      <c r="L1049" s="10"/>
      <c r="M1049" s="10"/>
      <c r="S1049" s="8" t="str">
        <f>IFERROR(VLOOKUP(D1049,[1]peretoe_teenus!$A$2:$L$2000,5,FALSE),"")</f>
        <v/>
      </c>
      <c r="U1049" s="13"/>
      <c r="V1049" s="15" t="str" cm="1">
        <f t="array" ref="V1049">IFERROR(IF(AND(F1049="Tugigrupp",RANK(K1049,$K1049:$K1049)+COUNTIFS($K$2:K1049,K1049,$L$2:L1049,L1049,$M$2:M1049,M1049,$I$2:I1049,I1049,$G$2:G1049,G1049,$F$2:F1049,F1049)-1=1),SUMPRODUCT(($F$2:$F$4154=F1049)*($G$2:$G$4154=G1049)*($K$2:$K$4154=K1049)*($I$2:$I$4154=I1049)*($L$2:$L$4154=L1049)*($M$2:$M$4154=M1049)),""),"")</f>
        <v/>
      </c>
      <c r="W1049" s="15" t="str">
        <f t="shared" si="48"/>
        <v/>
      </c>
      <c r="X1049" s="16" t="str">
        <f>IF(AND(A1049=[2]an!$G$38,F1049=[2]an!$E$40),[2]an!$G$40,IF(AND(A1049=[2]an!$G$38,F1049=[2]an!$E$41),[2]an!$G$41,IF(AND(A1049=[2]an!$G$38,F1049=[2]an!$E$39,H1049&gt;=[2]an!$M$37),[2]an!$G$39,
IF(AND(A1049=[2]an!$G$38,F1049=[2]an!$E$39,H1049&lt;[2]an!$M$37,S1049="kahepoolne vajaduspõhine",U1049=""),[2]an!$M$40,
IF(AND(A1049=[2]an!$G$38,F1049=[2]an!$E$39,H1049&lt;[2]an!$M$37,S1049="kahepoolne vajaduspõhine",U1049&lt;&gt;""),[2]an!$G$39,
IF(AND(A1049=[2]an!$G$38,F1049=[2]an!$E$39,H1049&lt;[2]an!$M$37,S1049&lt;&gt;"kahepoolne vajaduspõhine"),[2]an!$G$39,
IF(AND(A1049=[2]an!$G$38,F1049=[2]an!$E$42),[2]an!$G$42,
IF(AND(A1049=[2]an!$H$38,F1049=[2]an!$E$40),[2]an!$H$40,IF(AND(A1049=[2]an!$H$38,F1049=[2]an!$E$41),[2]an!$H$41,IF(AND(A1049=[2]an!$H$38,F1049=[2]an!$E$39,H1049&gt;=[2]an!$M$37),[2]an!$H$39,
IF(AND(A1049=[2]an!$H$38,F1049=[2]an!$E$39,H1049&lt;[2]an!$M$37,S1049="kahepoolne vajaduspõhine",U1049=""),[2]an!$M$40,
IF(AND(A1049=[2]an!$H$38,F1049=[2]an!$E$39,H1049&lt;[2]an!$M$37,S1049="kahepoolne vajaduspõhine",U1049&lt;&gt;""),[2]an!$H$39,
IF(AND(A1049=[2]an!$H$38,F1049=[2]an!$E$39,H1049&lt;[2]an!$M$37,S1049&lt;&gt;"kahepoolne vajaduspõhine"),[2]an!$H$39,
IF(AND(A1049=[2]an!$H$38,F1049=[2]an!$E$42),[2]an!$H$42,
IF(AND(A1049=[2]an!$I$38,F1049=[2]an!$E$40),[2]an!$I$40,IF(AND(A1049=[2]an!$I$38,F1049=[2]an!$E$41),[2]an!$I$41,IF(AND(A1049=[2]an!$I$38,F1049=[2]an!$E$39,H1049&gt;=[2]an!$M$37),[2]an!$I$39,
IF(AND(A1049=[2]an!$I$38,F1049=[2]an!$E$39,H1049&lt;[2]an!$M$37,S1049="kahepoolne vajaduspõhine",U1049=""),[2]an!$M$40,
IF(AND(A1049=[2]an!$I$38,F1049=[2]an!$E$39,H1049&lt;[2]an!$M$37,S1049="kahepoolne vajaduspõhine",U1049&lt;&gt;""),[2]an!$I$39,
IF(AND(A1049=[2]an!$I$38,F1049=[2]an!$E$39,H1049&lt;[2]an!$M$37,S1049&lt;&gt;"kahepoolne vajaduspõhine"),[2]an!$I$39,
IF(AND(A1049=[2]an!$I$38,F1049=[2]an!$E$42),[2]an!$I$42,
IF(AND(A1049=[2]an!$J$38,F1049=[2]an!$E$40),[2]an!$J$40,IF(AND(A1049=[2]an!$J$38,F1049=[2]an!$E$41),[2]an!$J$41,IF(AND(A1049=[2]an!$J$38,F1049=[2]an!$E$39,H1049&gt;=[2]an!$M$37),[2]an!$J$39,
IF(AND(A1049=[2]an!$J$38,F1049=[2]an!$E$39,H1049&lt;[2]an!$M$37,S1049="kahepoolne vajaduspõhine",U1049=""),[2]an!$M$40,
IF(AND(A1049=[2]an!$J$38,F1049=[2]an!$E$39,H1049&lt;[2]an!$M$37,S1049="kahepoolne vajaduspõhine",U1049&lt;&gt;""),[2]an!$J$39,
IF(AND(A1049=[2]an!$J$38,F1049=[2]an!$E$39,H1049&lt;[2]an!$M$37,S1049&lt;&gt;"kahepoolne vajaduspõhine"),[2]an!$J$39,
IF(AND(A1049=[2]an!$J$38,F1049=[2]an!$E$42),[2]an!$J$42,""))))))))))))))))))))))))))))</f>
        <v/>
      </c>
      <c r="Y1049" s="17" t="str">
        <f>IFERROR(IF(F1049="Tugigrupp",0,
IF(AND(F1049="Peretoe teenus",H1049&gt;=[2]an!$M$37,RANK(D1049,$D1049:$D1049)+COUNTIFS($D$2:D1049,D1049,$F$2:F1049,F1049)-1&gt;1),"",
IF(AND(F1049="Peretoe teenus",H1049&gt;=[2]an!$M$37,RANK(D1049,$D1049:$D1049)+COUNTIFS($D$2:D1049,D1049,$F$2:F1049,F1049)-1=1,MONTH(H1049)=MONTH(K1049)=TRUE,YEAR(H1049)=YEAR(K1049)=TRUE),((EOMONTH(H1049,0)-H1049+1)*X1049)/DAY(EOMONTH(H1049,0)),
IF(AND(F1049="Peretoe teenus",H1049&gt;=[2]an!$M$37,RANK(D1049,$D1049:$D1049)+COUNTIFS($D$2:D1049,D1049,$F$2:F1049,F1049)-1=1),X1049,
IF(AND(F1049="Peretoe teenus",H1049&lt;[2]an!$M$37,S1049&lt;&gt;"kahepoolne vajaduspõhine",RANK(D1049,$D1049:$D1049)+COUNTIFS($D$2:D1049,D1049,$F$2:F1049,F1049)-1=1),X1049,
IF(AND(F1049="Peretoe teenus",H1049&lt;[2]an!$M$37,S1049&lt;&gt;"kahepoolne vajaduspõhine",RANK(D1049,$D1049:$D1049)+COUNTIFS($D$2:D1049,D1049,$F$2:F1049,F1049)-1&gt;1),"",
IF(AND(F1049="Peretoe teenus",H1049&lt;[2]an!$M$37,S1049="kahepoolne vajaduspõhine",U1049="",RANK(D1049,$D1049:$D1049)+COUNTIFS($D$2:D1049,D1049,$F$2:F1049,F1049)-1=1),X1049,
IF(AND(F1049="Peretoe teenus",H1049&lt;[2]an!$M$37,S1049="kahepoolne vajaduspõhine",U1049="",RANK(D1049,$D1049:$D1049)+COUNTIFS($D$2:D1049,D1049,$F$2:F1049,F1049)-1&gt;1),"",
IF(AND(F1049="Peretoe teenus",H1049&lt;[2]an!$M$37,S1049="kahepoolne vajaduspõhine",U1049&lt;[2]an!$M$37,RANK(D1049,$D1049:$D1049)+COUNTIFS($D$2:D1049,D1049,$F$2:F1049,F1049)-1=1),X1049,
IF(AND(F1049="Peretoe teenus",H1049&lt;[2]an!$M$37,S1049="kahepoolne vajaduspõhine",U1049&lt;[2]an!$M$37,RANK(D1049,$D1049:$D1049)+COUNTIFS($D$2:D1049,D1049,$F$2:F1049,F1049)-1&gt;1),"",
IF(AND(F1049="Peretoe teenus",H1049&lt;[2]an!$M$37,S1049="kahepoolne vajaduspõhine",U1049&gt;=[2]an!$M$37,U1049&lt;=[2]an!$M$38,RANK(D1049,$D1049:$D1049)+COUNTIFS($D$2:D1049,D1049,$F$2:F1049,F1049)-1=1),
((EOMONTH(U1049,0)-U1049+1)*X1049)/DAY(EOMONTH(U1049,0))+(DAY(U1049)-1)*100/DAY(EOMONTH(U1049,0)),
IF(AND(F1049="Peretoe teenus",H1049&lt;[2]an!$M$37,S1049="kahepoolne vajaduspõhine",U1049&gt;=[2]an!$M$37,U1049&lt;=[2]an!$M$38,RANK(D1049,$D1049:$D1049)+COUNTIFS($D$2:D1049,D1049,$F$2:F1049,F1049)-1&gt;1),"",
IF(AND(F1049="Peretoe teenus",H1049&lt;[2]an!$M$37,S1049="kahepoolne vajaduspõhine",U1049&gt;[2]an!$M$38,RANK(D1049,$D1049:$D1049)+COUNTIFS($D$2:D1049,D1049,$F$2:F1049,F1049)-1=1),X1049,
IF(AND(F1049="Peretoe teenus",H1049&lt;[2]an!$M$37,S1049="kahepoolne vajaduspõhine",U1049&gt;[2]an!$M$38,RANK(D1049,$D1049:$D1049)+COUNTIFS($D$2:D1049,D1049,$F$2:F1049,F1049)-1&gt;1),"",X1049*W1049)))))))))))))),"")</f>
        <v/>
      </c>
      <c r="Z1049" s="18" t="str">
        <f t="shared" si="49"/>
        <v/>
      </c>
      <c r="AA1049" s="19" t="str">
        <f>IFERROR(VLOOKUP(E1049,[2]an!$A$3:$B$81,2,FALSE),"")</f>
        <v/>
      </c>
      <c r="AB1049" s="19" t="str">
        <f>IFERROR(VLOOKUP(AA1049,[2]an!$C$2:$D$16,2,FALSE),"")</f>
        <v/>
      </c>
      <c r="AC1049" s="20"/>
      <c r="AD1049" s="21" t="str">
        <f>IF(A1049=[2]an!$F$36,VLOOKUP([2]an!$F$36,[2]an!$F$36:$H$36,3,FALSE),IF(A1049=[2]an!$F$35,VLOOKUP([2]an!$F$35,[2]an!$F$35:$H$35,3,FALSE),IF(A1049=[2]an!$F$33,VLOOKUP([2]an!$F$33,[2]an!$F$33:$H$33,3,FALSE),IF(A1049=[2]an!$F$31,VLOOKUP([2]an!$F$31,[2]an!$F$31:$H$31,3,FALSE),""))))</f>
        <v/>
      </c>
    </row>
    <row r="1050" spans="6:30" x14ac:dyDescent="0.2">
      <c r="F1050" s="10"/>
      <c r="G1050" s="8" t="str">
        <f t="shared" si="50"/>
        <v/>
      </c>
      <c r="H1050" s="13"/>
      <c r="K1050" s="13"/>
      <c r="L1050" s="10"/>
      <c r="M1050" s="10"/>
      <c r="S1050" s="8" t="str">
        <f>IFERROR(VLOOKUP(D1050,[1]peretoe_teenus!$A$2:$L$2000,5,FALSE),"")</f>
        <v/>
      </c>
      <c r="U1050" s="13"/>
      <c r="V1050" s="15" t="str" cm="1">
        <f t="array" ref="V1050">IFERROR(IF(AND(F1050="Tugigrupp",RANK(K1050,$K1050:$K1050)+COUNTIFS($K$2:K1050,K1050,$L$2:L1050,L1050,$M$2:M1050,M1050,$I$2:I1050,I1050,$G$2:G1050,G1050,$F$2:F1050,F1050)-1=1),SUMPRODUCT(($F$2:$F$4154=F1050)*($G$2:$G$4154=G1050)*($K$2:$K$4154=K1050)*($I$2:$I$4154=I1050)*($L$2:$L$4154=L1050)*($M$2:$M$4154=M1050)),""),"")</f>
        <v/>
      </c>
      <c r="W1050" s="15" t="str">
        <f t="shared" si="48"/>
        <v/>
      </c>
      <c r="X1050" s="16" t="str">
        <f>IF(AND(A1050=[2]an!$G$38,F1050=[2]an!$E$40),[2]an!$G$40,IF(AND(A1050=[2]an!$G$38,F1050=[2]an!$E$41),[2]an!$G$41,IF(AND(A1050=[2]an!$G$38,F1050=[2]an!$E$39,H1050&gt;=[2]an!$M$37),[2]an!$G$39,
IF(AND(A1050=[2]an!$G$38,F1050=[2]an!$E$39,H1050&lt;[2]an!$M$37,S1050="kahepoolne vajaduspõhine",U1050=""),[2]an!$M$40,
IF(AND(A1050=[2]an!$G$38,F1050=[2]an!$E$39,H1050&lt;[2]an!$M$37,S1050="kahepoolne vajaduspõhine",U1050&lt;&gt;""),[2]an!$G$39,
IF(AND(A1050=[2]an!$G$38,F1050=[2]an!$E$39,H1050&lt;[2]an!$M$37,S1050&lt;&gt;"kahepoolne vajaduspõhine"),[2]an!$G$39,
IF(AND(A1050=[2]an!$G$38,F1050=[2]an!$E$42),[2]an!$G$42,
IF(AND(A1050=[2]an!$H$38,F1050=[2]an!$E$40),[2]an!$H$40,IF(AND(A1050=[2]an!$H$38,F1050=[2]an!$E$41),[2]an!$H$41,IF(AND(A1050=[2]an!$H$38,F1050=[2]an!$E$39,H1050&gt;=[2]an!$M$37),[2]an!$H$39,
IF(AND(A1050=[2]an!$H$38,F1050=[2]an!$E$39,H1050&lt;[2]an!$M$37,S1050="kahepoolne vajaduspõhine",U1050=""),[2]an!$M$40,
IF(AND(A1050=[2]an!$H$38,F1050=[2]an!$E$39,H1050&lt;[2]an!$M$37,S1050="kahepoolne vajaduspõhine",U1050&lt;&gt;""),[2]an!$H$39,
IF(AND(A1050=[2]an!$H$38,F1050=[2]an!$E$39,H1050&lt;[2]an!$M$37,S1050&lt;&gt;"kahepoolne vajaduspõhine"),[2]an!$H$39,
IF(AND(A1050=[2]an!$H$38,F1050=[2]an!$E$42),[2]an!$H$42,
IF(AND(A1050=[2]an!$I$38,F1050=[2]an!$E$40),[2]an!$I$40,IF(AND(A1050=[2]an!$I$38,F1050=[2]an!$E$41),[2]an!$I$41,IF(AND(A1050=[2]an!$I$38,F1050=[2]an!$E$39,H1050&gt;=[2]an!$M$37),[2]an!$I$39,
IF(AND(A1050=[2]an!$I$38,F1050=[2]an!$E$39,H1050&lt;[2]an!$M$37,S1050="kahepoolne vajaduspõhine",U1050=""),[2]an!$M$40,
IF(AND(A1050=[2]an!$I$38,F1050=[2]an!$E$39,H1050&lt;[2]an!$M$37,S1050="kahepoolne vajaduspõhine",U1050&lt;&gt;""),[2]an!$I$39,
IF(AND(A1050=[2]an!$I$38,F1050=[2]an!$E$39,H1050&lt;[2]an!$M$37,S1050&lt;&gt;"kahepoolne vajaduspõhine"),[2]an!$I$39,
IF(AND(A1050=[2]an!$I$38,F1050=[2]an!$E$42),[2]an!$I$42,
IF(AND(A1050=[2]an!$J$38,F1050=[2]an!$E$40),[2]an!$J$40,IF(AND(A1050=[2]an!$J$38,F1050=[2]an!$E$41),[2]an!$J$41,IF(AND(A1050=[2]an!$J$38,F1050=[2]an!$E$39,H1050&gt;=[2]an!$M$37),[2]an!$J$39,
IF(AND(A1050=[2]an!$J$38,F1050=[2]an!$E$39,H1050&lt;[2]an!$M$37,S1050="kahepoolne vajaduspõhine",U1050=""),[2]an!$M$40,
IF(AND(A1050=[2]an!$J$38,F1050=[2]an!$E$39,H1050&lt;[2]an!$M$37,S1050="kahepoolne vajaduspõhine",U1050&lt;&gt;""),[2]an!$J$39,
IF(AND(A1050=[2]an!$J$38,F1050=[2]an!$E$39,H1050&lt;[2]an!$M$37,S1050&lt;&gt;"kahepoolne vajaduspõhine"),[2]an!$J$39,
IF(AND(A1050=[2]an!$J$38,F1050=[2]an!$E$42),[2]an!$J$42,""))))))))))))))))))))))))))))</f>
        <v/>
      </c>
      <c r="Y1050" s="17" t="str">
        <f>IFERROR(IF(F1050="Tugigrupp",0,
IF(AND(F1050="Peretoe teenus",H1050&gt;=[2]an!$M$37,RANK(D1050,$D1050:$D1050)+COUNTIFS($D$2:D1050,D1050,$F$2:F1050,F1050)-1&gt;1),"",
IF(AND(F1050="Peretoe teenus",H1050&gt;=[2]an!$M$37,RANK(D1050,$D1050:$D1050)+COUNTIFS($D$2:D1050,D1050,$F$2:F1050,F1050)-1=1,MONTH(H1050)=MONTH(K1050)=TRUE,YEAR(H1050)=YEAR(K1050)=TRUE),((EOMONTH(H1050,0)-H1050+1)*X1050)/DAY(EOMONTH(H1050,0)),
IF(AND(F1050="Peretoe teenus",H1050&gt;=[2]an!$M$37,RANK(D1050,$D1050:$D1050)+COUNTIFS($D$2:D1050,D1050,$F$2:F1050,F1050)-1=1),X1050,
IF(AND(F1050="Peretoe teenus",H1050&lt;[2]an!$M$37,S1050&lt;&gt;"kahepoolne vajaduspõhine",RANK(D1050,$D1050:$D1050)+COUNTIFS($D$2:D1050,D1050,$F$2:F1050,F1050)-1=1),X1050,
IF(AND(F1050="Peretoe teenus",H1050&lt;[2]an!$M$37,S1050&lt;&gt;"kahepoolne vajaduspõhine",RANK(D1050,$D1050:$D1050)+COUNTIFS($D$2:D1050,D1050,$F$2:F1050,F1050)-1&gt;1),"",
IF(AND(F1050="Peretoe teenus",H1050&lt;[2]an!$M$37,S1050="kahepoolne vajaduspõhine",U1050="",RANK(D1050,$D1050:$D1050)+COUNTIFS($D$2:D1050,D1050,$F$2:F1050,F1050)-1=1),X1050,
IF(AND(F1050="Peretoe teenus",H1050&lt;[2]an!$M$37,S1050="kahepoolne vajaduspõhine",U1050="",RANK(D1050,$D1050:$D1050)+COUNTIFS($D$2:D1050,D1050,$F$2:F1050,F1050)-1&gt;1),"",
IF(AND(F1050="Peretoe teenus",H1050&lt;[2]an!$M$37,S1050="kahepoolne vajaduspõhine",U1050&lt;[2]an!$M$37,RANK(D1050,$D1050:$D1050)+COUNTIFS($D$2:D1050,D1050,$F$2:F1050,F1050)-1=1),X1050,
IF(AND(F1050="Peretoe teenus",H1050&lt;[2]an!$M$37,S1050="kahepoolne vajaduspõhine",U1050&lt;[2]an!$M$37,RANK(D1050,$D1050:$D1050)+COUNTIFS($D$2:D1050,D1050,$F$2:F1050,F1050)-1&gt;1),"",
IF(AND(F1050="Peretoe teenus",H1050&lt;[2]an!$M$37,S1050="kahepoolne vajaduspõhine",U1050&gt;=[2]an!$M$37,U1050&lt;=[2]an!$M$38,RANK(D1050,$D1050:$D1050)+COUNTIFS($D$2:D1050,D1050,$F$2:F1050,F1050)-1=1),
((EOMONTH(U1050,0)-U1050+1)*X1050)/DAY(EOMONTH(U1050,0))+(DAY(U1050)-1)*100/DAY(EOMONTH(U1050,0)),
IF(AND(F1050="Peretoe teenus",H1050&lt;[2]an!$M$37,S1050="kahepoolne vajaduspõhine",U1050&gt;=[2]an!$M$37,U1050&lt;=[2]an!$M$38,RANK(D1050,$D1050:$D1050)+COUNTIFS($D$2:D1050,D1050,$F$2:F1050,F1050)-1&gt;1),"",
IF(AND(F1050="Peretoe teenus",H1050&lt;[2]an!$M$37,S1050="kahepoolne vajaduspõhine",U1050&gt;[2]an!$M$38,RANK(D1050,$D1050:$D1050)+COUNTIFS($D$2:D1050,D1050,$F$2:F1050,F1050)-1=1),X1050,
IF(AND(F1050="Peretoe teenus",H1050&lt;[2]an!$M$37,S1050="kahepoolne vajaduspõhine",U1050&gt;[2]an!$M$38,RANK(D1050,$D1050:$D1050)+COUNTIFS($D$2:D1050,D1050,$F$2:F1050,F1050)-1&gt;1),"",X1050*W1050)))))))))))))),"")</f>
        <v/>
      </c>
      <c r="Z1050" s="18" t="str">
        <f t="shared" si="49"/>
        <v/>
      </c>
      <c r="AA1050" s="19" t="str">
        <f>IFERROR(VLOOKUP(E1050,[2]an!$A$3:$B$81,2,FALSE),"")</f>
        <v/>
      </c>
      <c r="AB1050" s="19" t="str">
        <f>IFERROR(VLOOKUP(AA1050,[2]an!$C$2:$D$16,2,FALSE),"")</f>
        <v/>
      </c>
      <c r="AC1050" s="20"/>
      <c r="AD1050" s="21" t="str">
        <f>IF(A1050=[2]an!$F$36,VLOOKUP([2]an!$F$36,[2]an!$F$36:$H$36,3,FALSE),IF(A1050=[2]an!$F$35,VLOOKUP([2]an!$F$35,[2]an!$F$35:$H$35,3,FALSE),IF(A1050=[2]an!$F$33,VLOOKUP([2]an!$F$33,[2]an!$F$33:$H$33,3,FALSE),IF(A1050=[2]an!$F$31,VLOOKUP([2]an!$F$31,[2]an!$F$31:$H$31,3,FALSE),""))))</f>
        <v/>
      </c>
    </row>
    <row r="1051" spans="6:30" x14ac:dyDescent="0.2">
      <c r="F1051" s="10"/>
      <c r="G1051" s="8" t="str">
        <f t="shared" si="50"/>
        <v/>
      </c>
      <c r="H1051" s="13"/>
      <c r="K1051" s="13"/>
      <c r="L1051" s="10"/>
      <c r="M1051" s="10"/>
      <c r="S1051" s="8" t="str">
        <f>IFERROR(VLOOKUP(D1051,[1]peretoe_teenus!$A$2:$L$2000,5,FALSE),"")</f>
        <v/>
      </c>
      <c r="U1051" s="13"/>
      <c r="V1051" s="15" t="str" cm="1">
        <f t="array" ref="V1051">IFERROR(IF(AND(F1051="Tugigrupp",RANK(K1051,$K1051:$K1051)+COUNTIFS($K$2:K1051,K1051,$L$2:L1051,L1051,$M$2:M1051,M1051,$I$2:I1051,I1051,$G$2:G1051,G1051,$F$2:F1051,F1051)-1=1),SUMPRODUCT(($F$2:$F$4154=F1051)*($G$2:$G$4154=G1051)*($K$2:$K$4154=K1051)*($I$2:$I$4154=I1051)*($L$2:$L$4154=L1051)*($M$2:$M$4154=M1051)),""),"")</f>
        <v/>
      </c>
      <c r="W1051" s="15" t="str">
        <f t="shared" si="48"/>
        <v/>
      </c>
      <c r="X1051" s="16" t="str">
        <f>IF(AND(A1051=[2]an!$G$38,F1051=[2]an!$E$40),[2]an!$G$40,IF(AND(A1051=[2]an!$G$38,F1051=[2]an!$E$41),[2]an!$G$41,IF(AND(A1051=[2]an!$G$38,F1051=[2]an!$E$39,H1051&gt;=[2]an!$M$37),[2]an!$G$39,
IF(AND(A1051=[2]an!$G$38,F1051=[2]an!$E$39,H1051&lt;[2]an!$M$37,S1051="kahepoolne vajaduspõhine",U1051=""),[2]an!$M$40,
IF(AND(A1051=[2]an!$G$38,F1051=[2]an!$E$39,H1051&lt;[2]an!$M$37,S1051="kahepoolne vajaduspõhine",U1051&lt;&gt;""),[2]an!$G$39,
IF(AND(A1051=[2]an!$G$38,F1051=[2]an!$E$39,H1051&lt;[2]an!$M$37,S1051&lt;&gt;"kahepoolne vajaduspõhine"),[2]an!$G$39,
IF(AND(A1051=[2]an!$G$38,F1051=[2]an!$E$42),[2]an!$G$42,
IF(AND(A1051=[2]an!$H$38,F1051=[2]an!$E$40),[2]an!$H$40,IF(AND(A1051=[2]an!$H$38,F1051=[2]an!$E$41),[2]an!$H$41,IF(AND(A1051=[2]an!$H$38,F1051=[2]an!$E$39,H1051&gt;=[2]an!$M$37),[2]an!$H$39,
IF(AND(A1051=[2]an!$H$38,F1051=[2]an!$E$39,H1051&lt;[2]an!$M$37,S1051="kahepoolne vajaduspõhine",U1051=""),[2]an!$M$40,
IF(AND(A1051=[2]an!$H$38,F1051=[2]an!$E$39,H1051&lt;[2]an!$M$37,S1051="kahepoolne vajaduspõhine",U1051&lt;&gt;""),[2]an!$H$39,
IF(AND(A1051=[2]an!$H$38,F1051=[2]an!$E$39,H1051&lt;[2]an!$M$37,S1051&lt;&gt;"kahepoolne vajaduspõhine"),[2]an!$H$39,
IF(AND(A1051=[2]an!$H$38,F1051=[2]an!$E$42),[2]an!$H$42,
IF(AND(A1051=[2]an!$I$38,F1051=[2]an!$E$40),[2]an!$I$40,IF(AND(A1051=[2]an!$I$38,F1051=[2]an!$E$41),[2]an!$I$41,IF(AND(A1051=[2]an!$I$38,F1051=[2]an!$E$39,H1051&gt;=[2]an!$M$37),[2]an!$I$39,
IF(AND(A1051=[2]an!$I$38,F1051=[2]an!$E$39,H1051&lt;[2]an!$M$37,S1051="kahepoolne vajaduspõhine",U1051=""),[2]an!$M$40,
IF(AND(A1051=[2]an!$I$38,F1051=[2]an!$E$39,H1051&lt;[2]an!$M$37,S1051="kahepoolne vajaduspõhine",U1051&lt;&gt;""),[2]an!$I$39,
IF(AND(A1051=[2]an!$I$38,F1051=[2]an!$E$39,H1051&lt;[2]an!$M$37,S1051&lt;&gt;"kahepoolne vajaduspõhine"),[2]an!$I$39,
IF(AND(A1051=[2]an!$I$38,F1051=[2]an!$E$42),[2]an!$I$42,
IF(AND(A1051=[2]an!$J$38,F1051=[2]an!$E$40),[2]an!$J$40,IF(AND(A1051=[2]an!$J$38,F1051=[2]an!$E$41),[2]an!$J$41,IF(AND(A1051=[2]an!$J$38,F1051=[2]an!$E$39,H1051&gt;=[2]an!$M$37),[2]an!$J$39,
IF(AND(A1051=[2]an!$J$38,F1051=[2]an!$E$39,H1051&lt;[2]an!$M$37,S1051="kahepoolne vajaduspõhine",U1051=""),[2]an!$M$40,
IF(AND(A1051=[2]an!$J$38,F1051=[2]an!$E$39,H1051&lt;[2]an!$M$37,S1051="kahepoolne vajaduspõhine",U1051&lt;&gt;""),[2]an!$J$39,
IF(AND(A1051=[2]an!$J$38,F1051=[2]an!$E$39,H1051&lt;[2]an!$M$37,S1051&lt;&gt;"kahepoolne vajaduspõhine"),[2]an!$J$39,
IF(AND(A1051=[2]an!$J$38,F1051=[2]an!$E$42),[2]an!$J$42,""))))))))))))))))))))))))))))</f>
        <v/>
      </c>
      <c r="Y1051" s="17" t="str">
        <f>IFERROR(IF(F1051="Tugigrupp",0,
IF(AND(F1051="Peretoe teenus",H1051&gt;=[2]an!$M$37,RANK(D1051,$D1051:$D1051)+COUNTIFS($D$2:D1051,D1051,$F$2:F1051,F1051)-1&gt;1),"",
IF(AND(F1051="Peretoe teenus",H1051&gt;=[2]an!$M$37,RANK(D1051,$D1051:$D1051)+COUNTIFS($D$2:D1051,D1051,$F$2:F1051,F1051)-1=1,MONTH(H1051)=MONTH(K1051)=TRUE,YEAR(H1051)=YEAR(K1051)=TRUE),((EOMONTH(H1051,0)-H1051+1)*X1051)/DAY(EOMONTH(H1051,0)),
IF(AND(F1051="Peretoe teenus",H1051&gt;=[2]an!$M$37,RANK(D1051,$D1051:$D1051)+COUNTIFS($D$2:D1051,D1051,$F$2:F1051,F1051)-1=1),X1051,
IF(AND(F1051="Peretoe teenus",H1051&lt;[2]an!$M$37,S1051&lt;&gt;"kahepoolne vajaduspõhine",RANK(D1051,$D1051:$D1051)+COUNTIFS($D$2:D1051,D1051,$F$2:F1051,F1051)-1=1),X1051,
IF(AND(F1051="Peretoe teenus",H1051&lt;[2]an!$M$37,S1051&lt;&gt;"kahepoolne vajaduspõhine",RANK(D1051,$D1051:$D1051)+COUNTIFS($D$2:D1051,D1051,$F$2:F1051,F1051)-1&gt;1),"",
IF(AND(F1051="Peretoe teenus",H1051&lt;[2]an!$M$37,S1051="kahepoolne vajaduspõhine",U1051="",RANK(D1051,$D1051:$D1051)+COUNTIFS($D$2:D1051,D1051,$F$2:F1051,F1051)-1=1),X1051,
IF(AND(F1051="Peretoe teenus",H1051&lt;[2]an!$M$37,S1051="kahepoolne vajaduspõhine",U1051="",RANK(D1051,$D1051:$D1051)+COUNTIFS($D$2:D1051,D1051,$F$2:F1051,F1051)-1&gt;1),"",
IF(AND(F1051="Peretoe teenus",H1051&lt;[2]an!$M$37,S1051="kahepoolne vajaduspõhine",U1051&lt;[2]an!$M$37,RANK(D1051,$D1051:$D1051)+COUNTIFS($D$2:D1051,D1051,$F$2:F1051,F1051)-1=1),X1051,
IF(AND(F1051="Peretoe teenus",H1051&lt;[2]an!$M$37,S1051="kahepoolne vajaduspõhine",U1051&lt;[2]an!$M$37,RANK(D1051,$D1051:$D1051)+COUNTIFS($D$2:D1051,D1051,$F$2:F1051,F1051)-1&gt;1),"",
IF(AND(F1051="Peretoe teenus",H1051&lt;[2]an!$M$37,S1051="kahepoolne vajaduspõhine",U1051&gt;=[2]an!$M$37,U1051&lt;=[2]an!$M$38,RANK(D1051,$D1051:$D1051)+COUNTIFS($D$2:D1051,D1051,$F$2:F1051,F1051)-1=1),
((EOMONTH(U1051,0)-U1051+1)*X1051)/DAY(EOMONTH(U1051,0))+(DAY(U1051)-1)*100/DAY(EOMONTH(U1051,0)),
IF(AND(F1051="Peretoe teenus",H1051&lt;[2]an!$M$37,S1051="kahepoolne vajaduspõhine",U1051&gt;=[2]an!$M$37,U1051&lt;=[2]an!$M$38,RANK(D1051,$D1051:$D1051)+COUNTIFS($D$2:D1051,D1051,$F$2:F1051,F1051)-1&gt;1),"",
IF(AND(F1051="Peretoe teenus",H1051&lt;[2]an!$M$37,S1051="kahepoolne vajaduspõhine",U1051&gt;[2]an!$M$38,RANK(D1051,$D1051:$D1051)+COUNTIFS($D$2:D1051,D1051,$F$2:F1051,F1051)-1=1),X1051,
IF(AND(F1051="Peretoe teenus",H1051&lt;[2]an!$M$37,S1051="kahepoolne vajaduspõhine",U1051&gt;[2]an!$M$38,RANK(D1051,$D1051:$D1051)+COUNTIFS($D$2:D1051,D1051,$F$2:F1051,F1051)-1&gt;1),"",X1051*W1051)))))))))))))),"")</f>
        <v/>
      </c>
      <c r="Z1051" s="18" t="str">
        <f t="shared" si="49"/>
        <v/>
      </c>
      <c r="AA1051" s="19" t="str">
        <f>IFERROR(VLOOKUP(E1051,[2]an!$A$3:$B$81,2,FALSE),"")</f>
        <v/>
      </c>
      <c r="AB1051" s="19" t="str">
        <f>IFERROR(VLOOKUP(AA1051,[2]an!$C$2:$D$16,2,FALSE),"")</f>
        <v/>
      </c>
      <c r="AC1051" s="20"/>
      <c r="AD1051" s="21" t="str">
        <f>IF(A1051=[2]an!$F$36,VLOOKUP([2]an!$F$36,[2]an!$F$36:$H$36,3,FALSE),IF(A1051=[2]an!$F$35,VLOOKUP([2]an!$F$35,[2]an!$F$35:$H$35,3,FALSE),IF(A1051=[2]an!$F$33,VLOOKUP([2]an!$F$33,[2]an!$F$33:$H$33,3,FALSE),IF(A1051=[2]an!$F$31,VLOOKUP([2]an!$F$31,[2]an!$F$31:$H$31,3,FALSE),""))))</f>
        <v/>
      </c>
    </row>
    <row r="1052" spans="6:30" x14ac:dyDescent="0.2">
      <c r="F1052" s="10"/>
      <c r="G1052" s="8" t="str">
        <f t="shared" si="50"/>
        <v/>
      </c>
      <c r="H1052" s="13"/>
      <c r="K1052" s="13"/>
      <c r="L1052" s="10"/>
      <c r="M1052" s="10"/>
      <c r="S1052" s="8" t="str">
        <f>IFERROR(VLOOKUP(D1052,[1]peretoe_teenus!$A$2:$L$2000,5,FALSE),"")</f>
        <v/>
      </c>
      <c r="U1052" s="13"/>
      <c r="V1052" s="15" t="str" cm="1">
        <f t="array" ref="V1052">IFERROR(IF(AND(F1052="Tugigrupp",RANK(K1052,$K1052:$K1052)+COUNTIFS($K$2:K1052,K1052,$L$2:L1052,L1052,$M$2:M1052,M1052,$I$2:I1052,I1052,$G$2:G1052,G1052,$F$2:F1052,F1052)-1=1),SUMPRODUCT(($F$2:$F$4154=F1052)*($G$2:$G$4154=G1052)*($K$2:$K$4154=K1052)*($I$2:$I$4154=I1052)*($L$2:$L$4154=L1052)*($M$2:$M$4154=M1052)),""),"")</f>
        <v/>
      </c>
      <c r="W1052" s="15" t="str">
        <f t="shared" si="48"/>
        <v/>
      </c>
      <c r="X1052" s="16" t="str">
        <f>IF(AND(A1052=[2]an!$G$38,F1052=[2]an!$E$40),[2]an!$G$40,IF(AND(A1052=[2]an!$G$38,F1052=[2]an!$E$41),[2]an!$G$41,IF(AND(A1052=[2]an!$G$38,F1052=[2]an!$E$39,H1052&gt;=[2]an!$M$37),[2]an!$G$39,
IF(AND(A1052=[2]an!$G$38,F1052=[2]an!$E$39,H1052&lt;[2]an!$M$37,S1052="kahepoolne vajaduspõhine",U1052=""),[2]an!$M$40,
IF(AND(A1052=[2]an!$G$38,F1052=[2]an!$E$39,H1052&lt;[2]an!$M$37,S1052="kahepoolne vajaduspõhine",U1052&lt;&gt;""),[2]an!$G$39,
IF(AND(A1052=[2]an!$G$38,F1052=[2]an!$E$39,H1052&lt;[2]an!$M$37,S1052&lt;&gt;"kahepoolne vajaduspõhine"),[2]an!$G$39,
IF(AND(A1052=[2]an!$G$38,F1052=[2]an!$E$42),[2]an!$G$42,
IF(AND(A1052=[2]an!$H$38,F1052=[2]an!$E$40),[2]an!$H$40,IF(AND(A1052=[2]an!$H$38,F1052=[2]an!$E$41),[2]an!$H$41,IF(AND(A1052=[2]an!$H$38,F1052=[2]an!$E$39,H1052&gt;=[2]an!$M$37),[2]an!$H$39,
IF(AND(A1052=[2]an!$H$38,F1052=[2]an!$E$39,H1052&lt;[2]an!$M$37,S1052="kahepoolne vajaduspõhine",U1052=""),[2]an!$M$40,
IF(AND(A1052=[2]an!$H$38,F1052=[2]an!$E$39,H1052&lt;[2]an!$M$37,S1052="kahepoolne vajaduspõhine",U1052&lt;&gt;""),[2]an!$H$39,
IF(AND(A1052=[2]an!$H$38,F1052=[2]an!$E$39,H1052&lt;[2]an!$M$37,S1052&lt;&gt;"kahepoolne vajaduspõhine"),[2]an!$H$39,
IF(AND(A1052=[2]an!$H$38,F1052=[2]an!$E$42),[2]an!$H$42,
IF(AND(A1052=[2]an!$I$38,F1052=[2]an!$E$40),[2]an!$I$40,IF(AND(A1052=[2]an!$I$38,F1052=[2]an!$E$41),[2]an!$I$41,IF(AND(A1052=[2]an!$I$38,F1052=[2]an!$E$39,H1052&gt;=[2]an!$M$37),[2]an!$I$39,
IF(AND(A1052=[2]an!$I$38,F1052=[2]an!$E$39,H1052&lt;[2]an!$M$37,S1052="kahepoolne vajaduspõhine",U1052=""),[2]an!$M$40,
IF(AND(A1052=[2]an!$I$38,F1052=[2]an!$E$39,H1052&lt;[2]an!$M$37,S1052="kahepoolne vajaduspõhine",U1052&lt;&gt;""),[2]an!$I$39,
IF(AND(A1052=[2]an!$I$38,F1052=[2]an!$E$39,H1052&lt;[2]an!$M$37,S1052&lt;&gt;"kahepoolne vajaduspõhine"),[2]an!$I$39,
IF(AND(A1052=[2]an!$I$38,F1052=[2]an!$E$42),[2]an!$I$42,
IF(AND(A1052=[2]an!$J$38,F1052=[2]an!$E$40),[2]an!$J$40,IF(AND(A1052=[2]an!$J$38,F1052=[2]an!$E$41),[2]an!$J$41,IF(AND(A1052=[2]an!$J$38,F1052=[2]an!$E$39,H1052&gt;=[2]an!$M$37),[2]an!$J$39,
IF(AND(A1052=[2]an!$J$38,F1052=[2]an!$E$39,H1052&lt;[2]an!$M$37,S1052="kahepoolne vajaduspõhine",U1052=""),[2]an!$M$40,
IF(AND(A1052=[2]an!$J$38,F1052=[2]an!$E$39,H1052&lt;[2]an!$M$37,S1052="kahepoolne vajaduspõhine",U1052&lt;&gt;""),[2]an!$J$39,
IF(AND(A1052=[2]an!$J$38,F1052=[2]an!$E$39,H1052&lt;[2]an!$M$37,S1052&lt;&gt;"kahepoolne vajaduspõhine"),[2]an!$J$39,
IF(AND(A1052=[2]an!$J$38,F1052=[2]an!$E$42),[2]an!$J$42,""))))))))))))))))))))))))))))</f>
        <v/>
      </c>
      <c r="Y1052" s="17" t="str">
        <f>IFERROR(IF(F1052="Tugigrupp",0,
IF(AND(F1052="Peretoe teenus",H1052&gt;=[2]an!$M$37,RANK(D1052,$D1052:$D1052)+COUNTIFS($D$2:D1052,D1052,$F$2:F1052,F1052)-1&gt;1),"",
IF(AND(F1052="Peretoe teenus",H1052&gt;=[2]an!$M$37,RANK(D1052,$D1052:$D1052)+COUNTIFS($D$2:D1052,D1052,$F$2:F1052,F1052)-1=1,MONTH(H1052)=MONTH(K1052)=TRUE,YEAR(H1052)=YEAR(K1052)=TRUE),((EOMONTH(H1052,0)-H1052+1)*X1052)/DAY(EOMONTH(H1052,0)),
IF(AND(F1052="Peretoe teenus",H1052&gt;=[2]an!$M$37,RANK(D1052,$D1052:$D1052)+COUNTIFS($D$2:D1052,D1052,$F$2:F1052,F1052)-1=1),X1052,
IF(AND(F1052="Peretoe teenus",H1052&lt;[2]an!$M$37,S1052&lt;&gt;"kahepoolne vajaduspõhine",RANK(D1052,$D1052:$D1052)+COUNTIFS($D$2:D1052,D1052,$F$2:F1052,F1052)-1=1),X1052,
IF(AND(F1052="Peretoe teenus",H1052&lt;[2]an!$M$37,S1052&lt;&gt;"kahepoolne vajaduspõhine",RANK(D1052,$D1052:$D1052)+COUNTIFS($D$2:D1052,D1052,$F$2:F1052,F1052)-1&gt;1),"",
IF(AND(F1052="Peretoe teenus",H1052&lt;[2]an!$M$37,S1052="kahepoolne vajaduspõhine",U1052="",RANK(D1052,$D1052:$D1052)+COUNTIFS($D$2:D1052,D1052,$F$2:F1052,F1052)-1=1),X1052,
IF(AND(F1052="Peretoe teenus",H1052&lt;[2]an!$M$37,S1052="kahepoolne vajaduspõhine",U1052="",RANK(D1052,$D1052:$D1052)+COUNTIFS($D$2:D1052,D1052,$F$2:F1052,F1052)-1&gt;1),"",
IF(AND(F1052="Peretoe teenus",H1052&lt;[2]an!$M$37,S1052="kahepoolne vajaduspõhine",U1052&lt;[2]an!$M$37,RANK(D1052,$D1052:$D1052)+COUNTIFS($D$2:D1052,D1052,$F$2:F1052,F1052)-1=1),X1052,
IF(AND(F1052="Peretoe teenus",H1052&lt;[2]an!$M$37,S1052="kahepoolne vajaduspõhine",U1052&lt;[2]an!$M$37,RANK(D1052,$D1052:$D1052)+COUNTIFS($D$2:D1052,D1052,$F$2:F1052,F1052)-1&gt;1),"",
IF(AND(F1052="Peretoe teenus",H1052&lt;[2]an!$M$37,S1052="kahepoolne vajaduspõhine",U1052&gt;=[2]an!$M$37,U1052&lt;=[2]an!$M$38,RANK(D1052,$D1052:$D1052)+COUNTIFS($D$2:D1052,D1052,$F$2:F1052,F1052)-1=1),
((EOMONTH(U1052,0)-U1052+1)*X1052)/DAY(EOMONTH(U1052,0))+(DAY(U1052)-1)*100/DAY(EOMONTH(U1052,0)),
IF(AND(F1052="Peretoe teenus",H1052&lt;[2]an!$M$37,S1052="kahepoolne vajaduspõhine",U1052&gt;=[2]an!$M$37,U1052&lt;=[2]an!$M$38,RANK(D1052,$D1052:$D1052)+COUNTIFS($D$2:D1052,D1052,$F$2:F1052,F1052)-1&gt;1),"",
IF(AND(F1052="Peretoe teenus",H1052&lt;[2]an!$M$37,S1052="kahepoolne vajaduspõhine",U1052&gt;[2]an!$M$38,RANK(D1052,$D1052:$D1052)+COUNTIFS($D$2:D1052,D1052,$F$2:F1052,F1052)-1=1),X1052,
IF(AND(F1052="Peretoe teenus",H1052&lt;[2]an!$M$37,S1052="kahepoolne vajaduspõhine",U1052&gt;[2]an!$M$38,RANK(D1052,$D1052:$D1052)+COUNTIFS($D$2:D1052,D1052,$F$2:F1052,F1052)-1&gt;1),"",X1052*W1052)))))))))))))),"")</f>
        <v/>
      </c>
      <c r="Z1052" s="18" t="str">
        <f t="shared" si="49"/>
        <v/>
      </c>
      <c r="AA1052" s="19" t="str">
        <f>IFERROR(VLOOKUP(E1052,[2]an!$A$3:$B$81,2,FALSE),"")</f>
        <v/>
      </c>
      <c r="AB1052" s="19" t="str">
        <f>IFERROR(VLOOKUP(AA1052,[2]an!$C$2:$D$16,2,FALSE),"")</f>
        <v/>
      </c>
      <c r="AC1052" s="20"/>
      <c r="AD1052" s="21" t="str">
        <f>IF(A1052=[2]an!$F$36,VLOOKUP([2]an!$F$36,[2]an!$F$36:$H$36,3,FALSE),IF(A1052=[2]an!$F$35,VLOOKUP([2]an!$F$35,[2]an!$F$35:$H$35,3,FALSE),IF(A1052=[2]an!$F$33,VLOOKUP([2]an!$F$33,[2]an!$F$33:$H$33,3,FALSE),IF(A1052=[2]an!$F$31,VLOOKUP([2]an!$F$31,[2]an!$F$31:$H$31,3,FALSE),""))))</f>
        <v/>
      </c>
    </row>
    <row r="1053" spans="6:30" x14ac:dyDescent="0.2">
      <c r="F1053" s="10"/>
      <c r="G1053" s="8" t="str">
        <f t="shared" si="50"/>
        <v/>
      </c>
      <c r="H1053" s="13"/>
      <c r="K1053" s="13"/>
      <c r="L1053" s="10"/>
      <c r="M1053" s="10"/>
      <c r="S1053" s="8" t="str">
        <f>IFERROR(VLOOKUP(D1053,[1]peretoe_teenus!$A$2:$L$2000,5,FALSE),"")</f>
        <v/>
      </c>
      <c r="U1053" s="13"/>
      <c r="V1053" s="15" t="str" cm="1">
        <f t="array" ref="V1053">IFERROR(IF(AND(F1053="Tugigrupp",RANK(K1053,$K1053:$K1053)+COUNTIFS($K$2:K1053,K1053,$L$2:L1053,L1053,$M$2:M1053,M1053,$I$2:I1053,I1053,$G$2:G1053,G1053,$F$2:F1053,F1053)-1=1),SUMPRODUCT(($F$2:$F$4154=F1053)*($G$2:$G$4154=G1053)*($K$2:$K$4154=K1053)*($I$2:$I$4154=I1053)*($L$2:$L$4154=L1053)*($M$2:$M$4154=M1053)),""),"")</f>
        <v/>
      </c>
      <c r="W1053" s="15" t="str">
        <f t="shared" si="48"/>
        <v/>
      </c>
      <c r="X1053" s="16" t="str">
        <f>IF(AND(A1053=[2]an!$G$38,F1053=[2]an!$E$40),[2]an!$G$40,IF(AND(A1053=[2]an!$G$38,F1053=[2]an!$E$41),[2]an!$G$41,IF(AND(A1053=[2]an!$G$38,F1053=[2]an!$E$39,H1053&gt;=[2]an!$M$37),[2]an!$G$39,
IF(AND(A1053=[2]an!$G$38,F1053=[2]an!$E$39,H1053&lt;[2]an!$M$37,S1053="kahepoolne vajaduspõhine",U1053=""),[2]an!$M$40,
IF(AND(A1053=[2]an!$G$38,F1053=[2]an!$E$39,H1053&lt;[2]an!$M$37,S1053="kahepoolne vajaduspõhine",U1053&lt;&gt;""),[2]an!$G$39,
IF(AND(A1053=[2]an!$G$38,F1053=[2]an!$E$39,H1053&lt;[2]an!$M$37,S1053&lt;&gt;"kahepoolne vajaduspõhine"),[2]an!$G$39,
IF(AND(A1053=[2]an!$G$38,F1053=[2]an!$E$42),[2]an!$G$42,
IF(AND(A1053=[2]an!$H$38,F1053=[2]an!$E$40),[2]an!$H$40,IF(AND(A1053=[2]an!$H$38,F1053=[2]an!$E$41),[2]an!$H$41,IF(AND(A1053=[2]an!$H$38,F1053=[2]an!$E$39,H1053&gt;=[2]an!$M$37),[2]an!$H$39,
IF(AND(A1053=[2]an!$H$38,F1053=[2]an!$E$39,H1053&lt;[2]an!$M$37,S1053="kahepoolne vajaduspõhine",U1053=""),[2]an!$M$40,
IF(AND(A1053=[2]an!$H$38,F1053=[2]an!$E$39,H1053&lt;[2]an!$M$37,S1053="kahepoolne vajaduspõhine",U1053&lt;&gt;""),[2]an!$H$39,
IF(AND(A1053=[2]an!$H$38,F1053=[2]an!$E$39,H1053&lt;[2]an!$M$37,S1053&lt;&gt;"kahepoolne vajaduspõhine"),[2]an!$H$39,
IF(AND(A1053=[2]an!$H$38,F1053=[2]an!$E$42),[2]an!$H$42,
IF(AND(A1053=[2]an!$I$38,F1053=[2]an!$E$40),[2]an!$I$40,IF(AND(A1053=[2]an!$I$38,F1053=[2]an!$E$41),[2]an!$I$41,IF(AND(A1053=[2]an!$I$38,F1053=[2]an!$E$39,H1053&gt;=[2]an!$M$37),[2]an!$I$39,
IF(AND(A1053=[2]an!$I$38,F1053=[2]an!$E$39,H1053&lt;[2]an!$M$37,S1053="kahepoolne vajaduspõhine",U1053=""),[2]an!$M$40,
IF(AND(A1053=[2]an!$I$38,F1053=[2]an!$E$39,H1053&lt;[2]an!$M$37,S1053="kahepoolne vajaduspõhine",U1053&lt;&gt;""),[2]an!$I$39,
IF(AND(A1053=[2]an!$I$38,F1053=[2]an!$E$39,H1053&lt;[2]an!$M$37,S1053&lt;&gt;"kahepoolne vajaduspõhine"),[2]an!$I$39,
IF(AND(A1053=[2]an!$I$38,F1053=[2]an!$E$42),[2]an!$I$42,
IF(AND(A1053=[2]an!$J$38,F1053=[2]an!$E$40),[2]an!$J$40,IF(AND(A1053=[2]an!$J$38,F1053=[2]an!$E$41),[2]an!$J$41,IF(AND(A1053=[2]an!$J$38,F1053=[2]an!$E$39,H1053&gt;=[2]an!$M$37),[2]an!$J$39,
IF(AND(A1053=[2]an!$J$38,F1053=[2]an!$E$39,H1053&lt;[2]an!$M$37,S1053="kahepoolne vajaduspõhine",U1053=""),[2]an!$M$40,
IF(AND(A1053=[2]an!$J$38,F1053=[2]an!$E$39,H1053&lt;[2]an!$M$37,S1053="kahepoolne vajaduspõhine",U1053&lt;&gt;""),[2]an!$J$39,
IF(AND(A1053=[2]an!$J$38,F1053=[2]an!$E$39,H1053&lt;[2]an!$M$37,S1053&lt;&gt;"kahepoolne vajaduspõhine"),[2]an!$J$39,
IF(AND(A1053=[2]an!$J$38,F1053=[2]an!$E$42),[2]an!$J$42,""))))))))))))))))))))))))))))</f>
        <v/>
      </c>
      <c r="Y1053" s="17" t="str">
        <f>IFERROR(IF(F1053="Tugigrupp",0,
IF(AND(F1053="Peretoe teenus",H1053&gt;=[2]an!$M$37,RANK(D1053,$D1053:$D1053)+COUNTIFS($D$2:D1053,D1053,$F$2:F1053,F1053)-1&gt;1),"",
IF(AND(F1053="Peretoe teenus",H1053&gt;=[2]an!$M$37,RANK(D1053,$D1053:$D1053)+COUNTIFS($D$2:D1053,D1053,$F$2:F1053,F1053)-1=1,MONTH(H1053)=MONTH(K1053)=TRUE,YEAR(H1053)=YEAR(K1053)=TRUE),((EOMONTH(H1053,0)-H1053+1)*X1053)/DAY(EOMONTH(H1053,0)),
IF(AND(F1053="Peretoe teenus",H1053&gt;=[2]an!$M$37,RANK(D1053,$D1053:$D1053)+COUNTIFS($D$2:D1053,D1053,$F$2:F1053,F1053)-1=1),X1053,
IF(AND(F1053="Peretoe teenus",H1053&lt;[2]an!$M$37,S1053&lt;&gt;"kahepoolne vajaduspõhine",RANK(D1053,$D1053:$D1053)+COUNTIFS($D$2:D1053,D1053,$F$2:F1053,F1053)-1=1),X1053,
IF(AND(F1053="Peretoe teenus",H1053&lt;[2]an!$M$37,S1053&lt;&gt;"kahepoolne vajaduspõhine",RANK(D1053,$D1053:$D1053)+COUNTIFS($D$2:D1053,D1053,$F$2:F1053,F1053)-1&gt;1),"",
IF(AND(F1053="Peretoe teenus",H1053&lt;[2]an!$M$37,S1053="kahepoolne vajaduspõhine",U1053="",RANK(D1053,$D1053:$D1053)+COUNTIFS($D$2:D1053,D1053,$F$2:F1053,F1053)-1=1),X1053,
IF(AND(F1053="Peretoe teenus",H1053&lt;[2]an!$M$37,S1053="kahepoolne vajaduspõhine",U1053="",RANK(D1053,$D1053:$D1053)+COUNTIFS($D$2:D1053,D1053,$F$2:F1053,F1053)-1&gt;1),"",
IF(AND(F1053="Peretoe teenus",H1053&lt;[2]an!$M$37,S1053="kahepoolne vajaduspõhine",U1053&lt;[2]an!$M$37,RANK(D1053,$D1053:$D1053)+COUNTIFS($D$2:D1053,D1053,$F$2:F1053,F1053)-1=1),X1053,
IF(AND(F1053="Peretoe teenus",H1053&lt;[2]an!$M$37,S1053="kahepoolne vajaduspõhine",U1053&lt;[2]an!$M$37,RANK(D1053,$D1053:$D1053)+COUNTIFS($D$2:D1053,D1053,$F$2:F1053,F1053)-1&gt;1),"",
IF(AND(F1053="Peretoe teenus",H1053&lt;[2]an!$M$37,S1053="kahepoolne vajaduspõhine",U1053&gt;=[2]an!$M$37,U1053&lt;=[2]an!$M$38,RANK(D1053,$D1053:$D1053)+COUNTIFS($D$2:D1053,D1053,$F$2:F1053,F1053)-1=1),
((EOMONTH(U1053,0)-U1053+1)*X1053)/DAY(EOMONTH(U1053,0))+(DAY(U1053)-1)*100/DAY(EOMONTH(U1053,0)),
IF(AND(F1053="Peretoe teenus",H1053&lt;[2]an!$M$37,S1053="kahepoolne vajaduspõhine",U1053&gt;=[2]an!$M$37,U1053&lt;=[2]an!$M$38,RANK(D1053,$D1053:$D1053)+COUNTIFS($D$2:D1053,D1053,$F$2:F1053,F1053)-1&gt;1),"",
IF(AND(F1053="Peretoe teenus",H1053&lt;[2]an!$M$37,S1053="kahepoolne vajaduspõhine",U1053&gt;[2]an!$M$38,RANK(D1053,$D1053:$D1053)+COUNTIFS($D$2:D1053,D1053,$F$2:F1053,F1053)-1=1),X1053,
IF(AND(F1053="Peretoe teenus",H1053&lt;[2]an!$M$37,S1053="kahepoolne vajaduspõhine",U1053&gt;[2]an!$M$38,RANK(D1053,$D1053:$D1053)+COUNTIFS($D$2:D1053,D1053,$F$2:F1053,F1053)-1&gt;1),"",X1053*W1053)))))))))))))),"")</f>
        <v/>
      </c>
      <c r="Z1053" s="18" t="str">
        <f t="shared" si="49"/>
        <v/>
      </c>
      <c r="AA1053" s="19" t="str">
        <f>IFERROR(VLOOKUP(E1053,[2]an!$A$3:$B$81,2,FALSE),"")</f>
        <v/>
      </c>
      <c r="AB1053" s="19" t="str">
        <f>IFERROR(VLOOKUP(AA1053,[2]an!$C$2:$D$16,2,FALSE),"")</f>
        <v/>
      </c>
      <c r="AC1053" s="20"/>
      <c r="AD1053" s="21" t="str">
        <f>IF(A1053=[2]an!$F$36,VLOOKUP([2]an!$F$36,[2]an!$F$36:$H$36,3,FALSE),IF(A1053=[2]an!$F$35,VLOOKUP([2]an!$F$35,[2]an!$F$35:$H$35,3,FALSE),IF(A1053=[2]an!$F$33,VLOOKUP([2]an!$F$33,[2]an!$F$33:$H$33,3,FALSE),IF(A1053=[2]an!$F$31,VLOOKUP([2]an!$F$31,[2]an!$F$31:$H$31,3,FALSE),""))))</f>
        <v/>
      </c>
    </row>
    <row r="1054" spans="6:30" x14ac:dyDescent="0.2">
      <c r="F1054" s="10"/>
      <c r="G1054" s="8" t="str">
        <f t="shared" si="50"/>
        <v/>
      </c>
      <c r="H1054" s="13"/>
      <c r="K1054" s="13"/>
      <c r="L1054" s="10"/>
      <c r="M1054" s="10"/>
      <c r="S1054" s="8" t="str">
        <f>IFERROR(VLOOKUP(D1054,[1]peretoe_teenus!$A$2:$L$2000,5,FALSE),"")</f>
        <v/>
      </c>
      <c r="U1054" s="13"/>
      <c r="V1054" s="15" t="str" cm="1">
        <f t="array" ref="V1054">IFERROR(IF(AND(F1054="Tugigrupp",RANK(K1054,$K1054:$K1054)+COUNTIFS($K$2:K1054,K1054,$L$2:L1054,L1054,$M$2:M1054,M1054,$I$2:I1054,I1054,$G$2:G1054,G1054,$F$2:F1054,F1054)-1=1),SUMPRODUCT(($F$2:$F$4154=F1054)*($G$2:$G$4154=G1054)*($K$2:$K$4154=K1054)*($I$2:$I$4154=I1054)*($L$2:$L$4154=L1054)*($M$2:$M$4154=M1054)),""),"")</f>
        <v/>
      </c>
      <c r="W1054" s="15" t="str">
        <f t="shared" si="48"/>
        <v/>
      </c>
      <c r="X1054" s="16" t="str">
        <f>IF(AND(A1054=[2]an!$G$38,F1054=[2]an!$E$40),[2]an!$G$40,IF(AND(A1054=[2]an!$G$38,F1054=[2]an!$E$41),[2]an!$G$41,IF(AND(A1054=[2]an!$G$38,F1054=[2]an!$E$39,H1054&gt;=[2]an!$M$37),[2]an!$G$39,
IF(AND(A1054=[2]an!$G$38,F1054=[2]an!$E$39,H1054&lt;[2]an!$M$37,S1054="kahepoolne vajaduspõhine",U1054=""),[2]an!$M$40,
IF(AND(A1054=[2]an!$G$38,F1054=[2]an!$E$39,H1054&lt;[2]an!$M$37,S1054="kahepoolne vajaduspõhine",U1054&lt;&gt;""),[2]an!$G$39,
IF(AND(A1054=[2]an!$G$38,F1054=[2]an!$E$39,H1054&lt;[2]an!$M$37,S1054&lt;&gt;"kahepoolne vajaduspõhine"),[2]an!$G$39,
IF(AND(A1054=[2]an!$G$38,F1054=[2]an!$E$42),[2]an!$G$42,
IF(AND(A1054=[2]an!$H$38,F1054=[2]an!$E$40),[2]an!$H$40,IF(AND(A1054=[2]an!$H$38,F1054=[2]an!$E$41),[2]an!$H$41,IF(AND(A1054=[2]an!$H$38,F1054=[2]an!$E$39,H1054&gt;=[2]an!$M$37),[2]an!$H$39,
IF(AND(A1054=[2]an!$H$38,F1054=[2]an!$E$39,H1054&lt;[2]an!$M$37,S1054="kahepoolne vajaduspõhine",U1054=""),[2]an!$M$40,
IF(AND(A1054=[2]an!$H$38,F1054=[2]an!$E$39,H1054&lt;[2]an!$M$37,S1054="kahepoolne vajaduspõhine",U1054&lt;&gt;""),[2]an!$H$39,
IF(AND(A1054=[2]an!$H$38,F1054=[2]an!$E$39,H1054&lt;[2]an!$M$37,S1054&lt;&gt;"kahepoolne vajaduspõhine"),[2]an!$H$39,
IF(AND(A1054=[2]an!$H$38,F1054=[2]an!$E$42),[2]an!$H$42,
IF(AND(A1054=[2]an!$I$38,F1054=[2]an!$E$40),[2]an!$I$40,IF(AND(A1054=[2]an!$I$38,F1054=[2]an!$E$41),[2]an!$I$41,IF(AND(A1054=[2]an!$I$38,F1054=[2]an!$E$39,H1054&gt;=[2]an!$M$37),[2]an!$I$39,
IF(AND(A1054=[2]an!$I$38,F1054=[2]an!$E$39,H1054&lt;[2]an!$M$37,S1054="kahepoolne vajaduspõhine",U1054=""),[2]an!$M$40,
IF(AND(A1054=[2]an!$I$38,F1054=[2]an!$E$39,H1054&lt;[2]an!$M$37,S1054="kahepoolne vajaduspõhine",U1054&lt;&gt;""),[2]an!$I$39,
IF(AND(A1054=[2]an!$I$38,F1054=[2]an!$E$39,H1054&lt;[2]an!$M$37,S1054&lt;&gt;"kahepoolne vajaduspõhine"),[2]an!$I$39,
IF(AND(A1054=[2]an!$I$38,F1054=[2]an!$E$42),[2]an!$I$42,
IF(AND(A1054=[2]an!$J$38,F1054=[2]an!$E$40),[2]an!$J$40,IF(AND(A1054=[2]an!$J$38,F1054=[2]an!$E$41),[2]an!$J$41,IF(AND(A1054=[2]an!$J$38,F1054=[2]an!$E$39,H1054&gt;=[2]an!$M$37),[2]an!$J$39,
IF(AND(A1054=[2]an!$J$38,F1054=[2]an!$E$39,H1054&lt;[2]an!$M$37,S1054="kahepoolne vajaduspõhine",U1054=""),[2]an!$M$40,
IF(AND(A1054=[2]an!$J$38,F1054=[2]an!$E$39,H1054&lt;[2]an!$M$37,S1054="kahepoolne vajaduspõhine",U1054&lt;&gt;""),[2]an!$J$39,
IF(AND(A1054=[2]an!$J$38,F1054=[2]an!$E$39,H1054&lt;[2]an!$M$37,S1054&lt;&gt;"kahepoolne vajaduspõhine"),[2]an!$J$39,
IF(AND(A1054=[2]an!$J$38,F1054=[2]an!$E$42),[2]an!$J$42,""))))))))))))))))))))))))))))</f>
        <v/>
      </c>
      <c r="Y1054" s="17" t="str">
        <f>IFERROR(IF(F1054="Tugigrupp",0,
IF(AND(F1054="Peretoe teenus",H1054&gt;=[2]an!$M$37,RANK(D1054,$D1054:$D1054)+COUNTIFS($D$2:D1054,D1054,$F$2:F1054,F1054)-1&gt;1),"",
IF(AND(F1054="Peretoe teenus",H1054&gt;=[2]an!$M$37,RANK(D1054,$D1054:$D1054)+COUNTIFS($D$2:D1054,D1054,$F$2:F1054,F1054)-1=1,MONTH(H1054)=MONTH(K1054)=TRUE,YEAR(H1054)=YEAR(K1054)=TRUE),((EOMONTH(H1054,0)-H1054+1)*X1054)/DAY(EOMONTH(H1054,0)),
IF(AND(F1054="Peretoe teenus",H1054&gt;=[2]an!$M$37,RANK(D1054,$D1054:$D1054)+COUNTIFS($D$2:D1054,D1054,$F$2:F1054,F1054)-1=1),X1054,
IF(AND(F1054="Peretoe teenus",H1054&lt;[2]an!$M$37,S1054&lt;&gt;"kahepoolne vajaduspõhine",RANK(D1054,$D1054:$D1054)+COUNTIFS($D$2:D1054,D1054,$F$2:F1054,F1054)-1=1),X1054,
IF(AND(F1054="Peretoe teenus",H1054&lt;[2]an!$M$37,S1054&lt;&gt;"kahepoolne vajaduspõhine",RANK(D1054,$D1054:$D1054)+COUNTIFS($D$2:D1054,D1054,$F$2:F1054,F1054)-1&gt;1),"",
IF(AND(F1054="Peretoe teenus",H1054&lt;[2]an!$M$37,S1054="kahepoolne vajaduspõhine",U1054="",RANK(D1054,$D1054:$D1054)+COUNTIFS($D$2:D1054,D1054,$F$2:F1054,F1054)-1=1),X1054,
IF(AND(F1054="Peretoe teenus",H1054&lt;[2]an!$M$37,S1054="kahepoolne vajaduspõhine",U1054="",RANK(D1054,$D1054:$D1054)+COUNTIFS($D$2:D1054,D1054,$F$2:F1054,F1054)-1&gt;1),"",
IF(AND(F1054="Peretoe teenus",H1054&lt;[2]an!$M$37,S1054="kahepoolne vajaduspõhine",U1054&lt;[2]an!$M$37,RANK(D1054,$D1054:$D1054)+COUNTIFS($D$2:D1054,D1054,$F$2:F1054,F1054)-1=1),X1054,
IF(AND(F1054="Peretoe teenus",H1054&lt;[2]an!$M$37,S1054="kahepoolne vajaduspõhine",U1054&lt;[2]an!$M$37,RANK(D1054,$D1054:$D1054)+COUNTIFS($D$2:D1054,D1054,$F$2:F1054,F1054)-1&gt;1),"",
IF(AND(F1054="Peretoe teenus",H1054&lt;[2]an!$M$37,S1054="kahepoolne vajaduspõhine",U1054&gt;=[2]an!$M$37,U1054&lt;=[2]an!$M$38,RANK(D1054,$D1054:$D1054)+COUNTIFS($D$2:D1054,D1054,$F$2:F1054,F1054)-1=1),
((EOMONTH(U1054,0)-U1054+1)*X1054)/DAY(EOMONTH(U1054,0))+(DAY(U1054)-1)*100/DAY(EOMONTH(U1054,0)),
IF(AND(F1054="Peretoe teenus",H1054&lt;[2]an!$M$37,S1054="kahepoolne vajaduspõhine",U1054&gt;=[2]an!$M$37,U1054&lt;=[2]an!$M$38,RANK(D1054,$D1054:$D1054)+COUNTIFS($D$2:D1054,D1054,$F$2:F1054,F1054)-1&gt;1),"",
IF(AND(F1054="Peretoe teenus",H1054&lt;[2]an!$M$37,S1054="kahepoolne vajaduspõhine",U1054&gt;[2]an!$M$38,RANK(D1054,$D1054:$D1054)+COUNTIFS($D$2:D1054,D1054,$F$2:F1054,F1054)-1=1),X1054,
IF(AND(F1054="Peretoe teenus",H1054&lt;[2]an!$M$37,S1054="kahepoolne vajaduspõhine",U1054&gt;[2]an!$M$38,RANK(D1054,$D1054:$D1054)+COUNTIFS($D$2:D1054,D1054,$F$2:F1054,F1054)-1&gt;1),"",X1054*W1054)))))))))))))),"")</f>
        <v/>
      </c>
      <c r="Z1054" s="18" t="str">
        <f t="shared" si="49"/>
        <v/>
      </c>
      <c r="AA1054" s="19" t="str">
        <f>IFERROR(VLOOKUP(E1054,[2]an!$A$3:$B$81,2,FALSE),"")</f>
        <v/>
      </c>
      <c r="AB1054" s="19" t="str">
        <f>IFERROR(VLOOKUP(AA1054,[2]an!$C$2:$D$16,2,FALSE),"")</f>
        <v/>
      </c>
      <c r="AC1054" s="20"/>
      <c r="AD1054" s="21" t="str">
        <f>IF(A1054=[2]an!$F$36,VLOOKUP([2]an!$F$36,[2]an!$F$36:$H$36,3,FALSE),IF(A1054=[2]an!$F$35,VLOOKUP([2]an!$F$35,[2]an!$F$35:$H$35,3,FALSE),IF(A1054=[2]an!$F$33,VLOOKUP([2]an!$F$33,[2]an!$F$33:$H$33,3,FALSE),IF(A1054=[2]an!$F$31,VLOOKUP([2]an!$F$31,[2]an!$F$31:$H$31,3,FALSE),""))))</f>
        <v/>
      </c>
    </row>
    <row r="1055" spans="6:30" x14ac:dyDescent="0.2">
      <c r="F1055" s="10"/>
      <c r="G1055" s="8" t="str">
        <f t="shared" si="50"/>
        <v/>
      </c>
      <c r="H1055" s="13"/>
      <c r="K1055" s="13"/>
      <c r="L1055" s="10"/>
      <c r="M1055" s="10"/>
      <c r="S1055" s="8" t="str">
        <f>IFERROR(VLOOKUP(D1055,[1]peretoe_teenus!$A$2:$L$2000,5,FALSE),"")</f>
        <v/>
      </c>
      <c r="U1055" s="13"/>
      <c r="V1055" s="15" t="str" cm="1">
        <f t="array" ref="V1055">IFERROR(IF(AND(F1055="Tugigrupp",RANK(K1055,$K1055:$K1055)+COUNTIFS($K$2:K1055,K1055,$L$2:L1055,L1055,$M$2:M1055,M1055,$I$2:I1055,I1055,$G$2:G1055,G1055,$F$2:F1055,F1055)-1=1),SUMPRODUCT(($F$2:$F$4154=F1055)*($G$2:$G$4154=G1055)*($K$2:$K$4154=K1055)*($I$2:$I$4154=I1055)*($L$2:$L$4154=L1055)*($M$2:$M$4154=M1055)),""),"")</f>
        <v/>
      </c>
      <c r="W1055" s="15" t="str">
        <f t="shared" si="48"/>
        <v/>
      </c>
      <c r="X1055" s="16" t="str">
        <f>IF(AND(A1055=[2]an!$G$38,F1055=[2]an!$E$40),[2]an!$G$40,IF(AND(A1055=[2]an!$G$38,F1055=[2]an!$E$41),[2]an!$G$41,IF(AND(A1055=[2]an!$G$38,F1055=[2]an!$E$39,H1055&gt;=[2]an!$M$37),[2]an!$G$39,
IF(AND(A1055=[2]an!$G$38,F1055=[2]an!$E$39,H1055&lt;[2]an!$M$37,S1055="kahepoolne vajaduspõhine",U1055=""),[2]an!$M$40,
IF(AND(A1055=[2]an!$G$38,F1055=[2]an!$E$39,H1055&lt;[2]an!$M$37,S1055="kahepoolne vajaduspõhine",U1055&lt;&gt;""),[2]an!$G$39,
IF(AND(A1055=[2]an!$G$38,F1055=[2]an!$E$39,H1055&lt;[2]an!$M$37,S1055&lt;&gt;"kahepoolne vajaduspõhine"),[2]an!$G$39,
IF(AND(A1055=[2]an!$G$38,F1055=[2]an!$E$42),[2]an!$G$42,
IF(AND(A1055=[2]an!$H$38,F1055=[2]an!$E$40),[2]an!$H$40,IF(AND(A1055=[2]an!$H$38,F1055=[2]an!$E$41),[2]an!$H$41,IF(AND(A1055=[2]an!$H$38,F1055=[2]an!$E$39,H1055&gt;=[2]an!$M$37),[2]an!$H$39,
IF(AND(A1055=[2]an!$H$38,F1055=[2]an!$E$39,H1055&lt;[2]an!$M$37,S1055="kahepoolne vajaduspõhine",U1055=""),[2]an!$M$40,
IF(AND(A1055=[2]an!$H$38,F1055=[2]an!$E$39,H1055&lt;[2]an!$M$37,S1055="kahepoolne vajaduspõhine",U1055&lt;&gt;""),[2]an!$H$39,
IF(AND(A1055=[2]an!$H$38,F1055=[2]an!$E$39,H1055&lt;[2]an!$M$37,S1055&lt;&gt;"kahepoolne vajaduspõhine"),[2]an!$H$39,
IF(AND(A1055=[2]an!$H$38,F1055=[2]an!$E$42),[2]an!$H$42,
IF(AND(A1055=[2]an!$I$38,F1055=[2]an!$E$40),[2]an!$I$40,IF(AND(A1055=[2]an!$I$38,F1055=[2]an!$E$41),[2]an!$I$41,IF(AND(A1055=[2]an!$I$38,F1055=[2]an!$E$39,H1055&gt;=[2]an!$M$37),[2]an!$I$39,
IF(AND(A1055=[2]an!$I$38,F1055=[2]an!$E$39,H1055&lt;[2]an!$M$37,S1055="kahepoolne vajaduspõhine",U1055=""),[2]an!$M$40,
IF(AND(A1055=[2]an!$I$38,F1055=[2]an!$E$39,H1055&lt;[2]an!$M$37,S1055="kahepoolne vajaduspõhine",U1055&lt;&gt;""),[2]an!$I$39,
IF(AND(A1055=[2]an!$I$38,F1055=[2]an!$E$39,H1055&lt;[2]an!$M$37,S1055&lt;&gt;"kahepoolne vajaduspõhine"),[2]an!$I$39,
IF(AND(A1055=[2]an!$I$38,F1055=[2]an!$E$42),[2]an!$I$42,
IF(AND(A1055=[2]an!$J$38,F1055=[2]an!$E$40),[2]an!$J$40,IF(AND(A1055=[2]an!$J$38,F1055=[2]an!$E$41),[2]an!$J$41,IF(AND(A1055=[2]an!$J$38,F1055=[2]an!$E$39,H1055&gt;=[2]an!$M$37),[2]an!$J$39,
IF(AND(A1055=[2]an!$J$38,F1055=[2]an!$E$39,H1055&lt;[2]an!$M$37,S1055="kahepoolne vajaduspõhine",U1055=""),[2]an!$M$40,
IF(AND(A1055=[2]an!$J$38,F1055=[2]an!$E$39,H1055&lt;[2]an!$M$37,S1055="kahepoolne vajaduspõhine",U1055&lt;&gt;""),[2]an!$J$39,
IF(AND(A1055=[2]an!$J$38,F1055=[2]an!$E$39,H1055&lt;[2]an!$M$37,S1055&lt;&gt;"kahepoolne vajaduspõhine"),[2]an!$J$39,
IF(AND(A1055=[2]an!$J$38,F1055=[2]an!$E$42),[2]an!$J$42,""))))))))))))))))))))))))))))</f>
        <v/>
      </c>
      <c r="Y1055" s="17" t="str">
        <f>IFERROR(IF(F1055="Tugigrupp",0,
IF(AND(F1055="Peretoe teenus",H1055&gt;=[2]an!$M$37,RANK(D1055,$D1055:$D1055)+COUNTIFS($D$2:D1055,D1055,$F$2:F1055,F1055)-1&gt;1),"",
IF(AND(F1055="Peretoe teenus",H1055&gt;=[2]an!$M$37,RANK(D1055,$D1055:$D1055)+COUNTIFS($D$2:D1055,D1055,$F$2:F1055,F1055)-1=1,MONTH(H1055)=MONTH(K1055)=TRUE,YEAR(H1055)=YEAR(K1055)=TRUE),((EOMONTH(H1055,0)-H1055+1)*X1055)/DAY(EOMONTH(H1055,0)),
IF(AND(F1055="Peretoe teenus",H1055&gt;=[2]an!$M$37,RANK(D1055,$D1055:$D1055)+COUNTIFS($D$2:D1055,D1055,$F$2:F1055,F1055)-1=1),X1055,
IF(AND(F1055="Peretoe teenus",H1055&lt;[2]an!$M$37,S1055&lt;&gt;"kahepoolne vajaduspõhine",RANK(D1055,$D1055:$D1055)+COUNTIFS($D$2:D1055,D1055,$F$2:F1055,F1055)-1=1),X1055,
IF(AND(F1055="Peretoe teenus",H1055&lt;[2]an!$M$37,S1055&lt;&gt;"kahepoolne vajaduspõhine",RANK(D1055,$D1055:$D1055)+COUNTIFS($D$2:D1055,D1055,$F$2:F1055,F1055)-1&gt;1),"",
IF(AND(F1055="Peretoe teenus",H1055&lt;[2]an!$M$37,S1055="kahepoolne vajaduspõhine",U1055="",RANK(D1055,$D1055:$D1055)+COUNTIFS($D$2:D1055,D1055,$F$2:F1055,F1055)-1=1),X1055,
IF(AND(F1055="Peretoe teenus",H1055&lt;[2]an!$M$37,S1055="kahepoolne vajaduspõhine",U1055="",RANK(D1055,$D1055:$D1055)+COUNTIFS($D$2:D1055,D1055,$F$2:F1055,F1055)-1&gt;1),"",
IF(AND(F1055="Peretoe teenus",H1055&lt;[2]an!$M$37,S1055="kahepoolne vajaduspõhine",U1055&lt;[2]an!$M$37,RANK(D1055,$D1055:$D1055)+COUNTIFS($D$2:D1055,D1055,$F$2:F1055,F1055)-1=1),X1055,
IF(AND(F1055="Peretoe teenus",H1055&lt;[2]an!$M$37,S1055="kahepoolne vajaduspõhine",U1055&lt;[2]an!$M$37,RANK(D1055,$D1055:$D1055)+COUNTIFS($D$2:D1055,D1055,$F$2:F1055,F1055)-1&gt;1),"",
IF(AND(F1055="Peretoe teenus",H1055&lt;[2]an!$M$37,S1055="kahepoolne vajaduspõhine",U1055&gt;=[2]an!$M$37,U1055&lt;=[2]an!$M$38,RANK(D1055,$D1055:$D1055)+COUNTIFS($D$2:D1055,D1055,$F$2:F1055,F1055)-1=1),
((EOMONTH(U1055,0)-U1055+1)*X1055)/DAY(EOMONTH(U1055,0))+(DAY(U1055)-1)*100/DAY(EOMONTH(U1055,0)),
IF(AND(F1055="Peretoe teenus",H1055&lt;[2]an!$M$37,S1055="kahepoolne vajaduspõhine",U1055&gt;=[2]an!$M$37,U1055&lt;=[2]an!$M$38,RANK(D1055,$D1055:$D1055)+COUNTIFS($D$2:D1055,D1055,$F$2:F1055,F1055)-1&gt;1),"",
IF(AND(F1055="Peretoe teenus",H1055&lt;[2]an!$M$37,S1055="kahepoolne vajaduspõhine",U1055&gt;[2]an!$M$38,RANK(D1055,$D1055:$D1055)+COUNTIFS($D$2:D1055,D1055,$F$2:F1055,F1055)-1=1),X1055,
IF(AND(F1055="Peretoe teenus",H1055&lt;[2]an!$M$37,S1055="kahepoolne vajaduspõhine",U1055&gt;[2]an!$M$38,RANK(D1055,$D1055:$D1055)+COUNTIFS($D$2:D1055,D1055,$F$2:F1055,F1055)-1&gt;1),"",X1055*W1055)))))))))))))),"")</f>
        <v/>
      </c>
      <c r="Z1055" s="18" t="str">
        <f t="shared" si="49"/>
        <v/>
      </c>
      <c r="AA1055" s="19" t="str">
        <f>IFERROR(VLOOKUP(E1055,[2]an!$A$3:$B$81,2,FALSE),"")</f>
        <v/>
      </c>
      <c r="AB1055" s="19" t="str">
        <f>IFERROR(VLOOKUP(AA1055,[2]an!$C$2:$D$16,2,FALSE),"")</f>
        <v/>
      </c>
      <c r="AC1055" s="20"/>
      <c r="AD1055" s="21" t="str">
        <f>IF(A1055=[2]an!$F$36,VLOOKUP([2]an!$F$36,[2]an!$F$36:$H$36,3,FALSE),IF(A1055=[2]an!$F$35,VLOOKUP([2]an!$F$35,[2]an!$F$35:$H$35,3,FALSE),IF(A1055=[2]an!$F$33,VLOOKUP([2]an!$F$33,[2]an!$F$33:$H$33,3,FALSE),IF(A1055=[2]an!$F$31,VLOOKUP([2]an!$F$31,[2]an!$F$31:$H$31,3,FALSE),""))))</f>
        <v/>
      </c>
    </row>
    <row r="1056" spans="6:30" x14ac:dyDescent="0.2">
      <c r="F1056" s="10"/>
      <c r="G1056" s="8" t="str">
        <f t="shared" si="50"/>
        <v/>
      </c>
      <c r="H1056" s="13"/>
      <c r="K1056" s="13"/>
      <c r="L1056" s="10"/>
      <c r="M1056" s="10"/>
      <c r="S1056" s="8" t="str">
        <f>IFERROR(VLOOKUP(D1056,[1]peretoe_teenus!$A$2:$L$2000,5,FALSE),"")</f>
        <v/>
      </c>
      <c r="U1056" s="13"/>
      <c r="V1056" s="15" t="str" cm="1">
        <f t="array" ref="V1056">IFERROR(IF(AND(F1056="Tugigrupp",RANK(K1056,$K1056:$K1056)+COUNTIFS($K$2:K1056,K1056,$L$2:L1056,L1056,$M$2:M1056,M1056,$I$2:I1056,I1056,$G$2:G1056,G1056,$F$2:F1056,F1056)-1=1),SUMPRODUCT(($F$2:$F$4154=F1056)*($G$2:$G$4154=G1056)*($K$2:$K$4154=K1056)*($I$2:$I$4154=I1056)*($L$2:$L$4154=L1056)*($M$2:$M$4154=M1056)),""),"")</f>
        <v/>
      </c>
      <c r="W1056" s="15" t="str">
        <f t="shared" si="48"/>
        <v/>
      </c>
      <c r="X1056" s="16" t="str">
        <f>IF(AND(A1056=[2]an!$G$38,F1056=[2]an!$E$40),[2]an!$G$40,IF(AND(A1056=[2]an!$G$38,F1056=[2]an!$E$41),[2]an!$G$41,IF(AND(A1056=[2]an!$G$38,F1056=[2]an!$E$39,H1056&gt;=[2]an!$M$37),[2]an!$G$39,
IF(AND(A1056=[2]an!$G$38,F1056=[2]an!$E$39,H1056&lt;[2]an!$M$37,S1056="kahepoolne vajaduspõhine",U1056=""),[2]an!$M$40,
IF(AND(A1056=[2]an!$G$38,F1056=[2]an!$E$39,H1056&lt;[2]an!$M$37,S1056="kahepoolne vajaduspõhine",U1056&lt;&gt;""),[2]an!$G$39,
IF(AND(A1056=[2]an!$G$38,F1056=[2]an!$E$39,H1056&lt;[2]an!$M$37,S1056&lt;&gt;"kahepoolne vajaduspõhine"),[2]an!$G$39,
IF(AND(A1056=[2]an!$G$38,F1056=[2]an!$E$42),[2]an!$G$42,
IF(AND(A1056=[2]an!$H$38,F1056=[2]an!$E$40),[2]an!$H$40,IF(AND(A1056=[2]an!$H$38,F1056=[2]an!$E$41),[2]an!$H$41,IF(AND(A1056=[2]an!$H$38,F1056=[2]an!$E$39,H1056&gt;=[2]an!$M$37),[2]an!$H$39,
IF(AND(A1056=[2]an!$H$38,F1056=[2]an!$E$39,H1056&lt;[2]an!$M$37,S1056="kahepoolne vajaduspõhine",U1056=""),[2]an!$M$40,
IF(AND(A1056=[2]an!$H$38,F1056=[2]an!$E$39,H1056&lt;[2]an!$M$37,S1056="kahepoolne vajaduspõhine",U1056&lt;&gt;""),[2]an!$H$39,
IF(AND(A1056=[2]an!$H$38,F1056=[2]an!$E$39,H1056&lt;[2]an!$M$37,S1056&lt;&gt;"kahepoolne vajaduspõhine"),[2]an!$H$39,
IF(AND(A1056=[2]an!$H$38,F1056=[2]an!$E$42),[2]an!$H$42,
IF(AND(A1056=[2]an!$I$38,F1056=[2]an!$E$40),[2]an!$I$40,IF(AND(A1056=[2]an!$I$38,F1056=[2]an!$E$41),[2]an!$I$41,IF(AND(A1056=[2]an!$I$38,F1056=[2]an!$E$39,H1056&gt;=[2]an!$M$37),[2]an!$I$39,
IF(AND(A1056=[2]an!$I$38,F1056=[2]an!$E$39,H1056&lt;[2]an!$M$37,S1056="kahepoolne vajaduspõhine",U1056=""),[2]an!$M$40,
IF(AND(A1056=[2]an!$I$38,F1056=[2]an!$E$39,H1056&lt;[2]an!$M$37,S1056="kahepoolne vajaduspõhine",U1056&lt;&gt;""),[2]an!$I$39,
IF(AND(A1056=[2]an!$I$38,F1056=[2]an!$E$39,H1056&lt;[2]an!$M$37,S1056&lt;&gt;"kahepoolne vajaduspõhine"),[2]an!$I$39,
IF(AND(A1056=[2]an!$I$38,F1056=[2]an!$E$42),[2]an!$I$42,
IF(AND(A1056=[2]an!$J$38,F1056=[2]an!$E$40),[2]an!$J$40,IF(AND(A1056=[2]an!$J$38,F1056=[2]an!$E$41),[2]an!$J$41,IF(AND(A1056=[2]an!$J$38,F1056=[2]an!$E$39,H1056&gt;=[2]an!$M$37),[2]an!$J$39,
IF(AND(A1056=[2]an!$J$38,F1056=[2]an!$E$39,H1056&lt;[2]an!$M$37,S1056="kahepoolne vajaduspõhine",U1056=""),[2]an!$M$40,
IF(AND(A1056=[2]an!$J$38,F1056=[2]an!$E$39,H1056&lt;[2]an!$M$37,S1056="kahepoolne vajaduspõhine",U1056&lt;&gt;""),[2]an!$J$39,
IF(AND(A1056=[2]an!$J$38,F1056=[2]an!$E$39,H1056&lt;[2]an!$M$37,S1056&lt;&gt;"kahepoolne vajaduspõhine"),[2]an!$J$39,
IF(AND(A1056=[2]an!$J$38,F1056=[2]an!$E$42),[2]an!$J$42,""))))))))))))))))))))))))))))</f>
        <v/>
      </c>
      <c r="Y1056" s="17" t="str">
        <f>IFERROR(IF(F1056="Tugigrupp",0,
IF(AND(F1056="Peretoe teenus",H1056&gt;=[2]an!$M$37,RANK(D1056,$D1056:$D1056)+COUNTIFS($D$2:D1056,D1056,$F$2:F1056,F1056)-1&gt;1),"",
IF(AND(F1056="Peretoe teenus",H1056&gt;=[2]an!$M$37,RANK(D1056,$D1056:$D1056)+COUNTIFS($D$2:D1056,D1056,$F$2:F1056,F1056)-1=1,MONTH(H1056)=MONTH(K1056)=TRUE,YEAR(H1056)=YEAR(K1056)=TRUE),((EOMONTH(H1056,0)-H1056+1)*X1056)/DAY(EOMONTH(H1056,0)),
IF(AND(F1056="Peretoe teenus",H1056&gt;=[2]an!$M$37,RANK(D1056,$D1056:$D1056)+COUNTIFS($D$2:D1056,D1056,$F$2:F1056,F1056)-1=1),X1056,
IF(AND(F1056="Peretoe teenus",H1056&lt;[2]an!$M$37,S1056&lt;&gt;"kahepoolne vajaduspõhine",RANK(D1056,$D1056:$D1056)+COUNTIFS($D$2:D1056,D1056,$F$2:F1056,F1056)-1=1),X1056,
IF(AND(F1056="Peretoe teenus",H1056&lt;[2]an!$M$37,S1056&lt;&gt;"kahepoolne vajaduspõhine",RANK(D1056,$D1056:$D1056)+COUNTIFS($D$2:D1056,D1056,$F$2:F1056,F1056)-1&gt;1),"",
IF(AND(F1056="Peretoe teenus",H1056&lt;[2]an!$M$37,S1056="kahepoolne vajaduspõhine",U1056="",RANK(D1056,$D1056:$D1056)+COUNTIFS($D$2:D1056,D1056,$F$2:F1056,F1056)-1=1),X1056,
IF(AND(F1056="Peretoe teenus",H1056&lt;[2]an!$M$37,S1056="kahepoolne vajaduspõhine",U1056="",RANK(D1056,$D1056:$D1056)+COUNTIFS($D$2:D1056,D1056,$F$2:F1056,F1056)-1&gt;1),"",
IF(AND(F1056="Peretoe teenus",H1056&lt;[2]an!$M$37,S1056="kahepoolne vajaduspõhine",U1056&lt;[2]an!$M$37,RANK(D1056,$D1056:$D1056)+COUNTIFS($D$2:D1056,D1056,$F$2:F1056,F1056)-1=1),X1056,
IF(AND(F1056="Peretoe teenus",H1056&lt;[2]an!$M$37,S1056="kahepoolne vajaduspõhine",U1056&lt;[2]an!$M$37,RANK(D1056,$D1056:$D1056)+COUNTIFS($D$2:D1056,D1056,$F$2:F1056,F1056)-1&gt;1),"",
IF(AND(F1056="Peretoe teenus",H1056&lt;[2]an!$M$37,S1056="kahepoolne vajaduspõhine",U1056&gt;=[2]an!$M$37,U1056&lt;=[2]an!$M$38,RANK(D1056,$D1056:$D1056)+COUNTIFS($D$2:D1056,D1056,$F$2:F1056,F1056)-1=1),
((EOMONTH(U1056,0)-U1056+1)*X1056)/DAY(EOMONTH(U1056,0))+(DAY(U1056)-1)*100/DAY(EOMONTH(U1056,0)),
IF(AND(F1056="Peretoe teenus",H1056&lt;[2]an!$M$37,S1056="kahepoolne vajaduspõhine",U1056&gt;=[2]an!$M$37,U1056&lt;=[2]an!$M$38,RANK(D1056,$D1056:$D1056)+COUNTIFS($D$2:D1056,D1056,$F$2:F1056,F1056)-1&gt;1),"",
IF(AND(F1056="Peretoe teenus",H1056&lt;[2]an!$M$37,S1056="kahepoolne vajaduspõhine",U1056&gt;[2]an!$M$38,RANK(D1056,$D1056:$D1056)+COUNTIFS($D$2:D1056,D1056,$F$2:F1056,F1056)-1=1),X1056,
IF(AND(F1056="Peretoe teenus",H1056&lt;[2]an!$M$37,S1056="kahepoolne vajaduspõhine",U1056&gt;[2]an!$M$38,RANK(D1056,$D1056:$D1056)+COUNTIFS($D$2:D1056,D1056,$F$2:F1056,F1056)-1&gt;1),"",X1056*W1056)))))))))))))),"")</f>
        <v/>
      </c>
      <c r="Z1056" s="18" t="str">
        <f t="shared" si="49"/>
        <v/>
      </c>
      <c r="AA1056" s="19" t="str">
        <f>IFERROR(VLOOKUP(E1056,[2]an!$A$3:$B$81,2,FALSE),"")</f>
        <v/>
      </c>
      <c r="AB1056" s="19" t="str">
        <f>IFERROR(VLOOKUP(AA1056,[2]an!$C$2:$D$16,2,FALSE),"")</f>
        <v/>
      </c>
      <c r="AC1056" s="20"/>
      <c r="AD1056" s="21" t="str">
        <f>IF(A1056=[2]an!$F$36,VLOOKUP([2]an!$F$36,[2]an!$F$36:$H$36,3,FALSE),IF(A1056=[2]an!$F$35,VLOOKUP([2]an!$F$35,[2]an!$F$35:$H$35,3,FALSE),IF(A1056=[2]an!$F$33,VLOOKUP([2]an!$F$33,[2]an!$F$33:$H$33,3,FALSE),IF(A1056=[2]an!$F$31,VLOOKUP([2]an!$F$31,[2]an!$F$31:$H$31,3,FALSE),""))))</f>
        <v/>
      </c>
    </row>
    <row r="1057" spans="6:30" x14ac:dyDescent="0.2">
      <c r="F1057" s="10"/>
      <c r="G1057" s="8" t="str">
        <f t="shared" si="50"/>
        <v/>
      </c>
      <c r="H1057" s="13"/>
      <c r="K1057" s="13"/>
      <c r="L1057" s="10"/>
      <c r="M1057" s="10"/>
      <c r="S1057" s="8" t="str">
        <f>IFERROR(VLOOKUP(D1057,[1]peretoe_teenus!$A$2:$L$2000,5,FALSE),"")</f>
        <v/>
      </c>
      <c r="U1057" s="13"/>
      <c r="V1057" s="15" t="str" cm="1">
        <f t="array" ref="V1057">IFERROR(IF(AND(F1057="Tugigrupp",RANK(K1057,$K1057:$K1057)+COUNTIFS($K$2:K1057,K1057,$L$2:L1057,L1057,$M$2:M1057,M1057,$I$2:I1057,I1057,$G$2:G1057,G1057,$F$2:F1057,F1057)-1=1),SUMPRODUCT(($F$2:$F$4154=F1057)*($G$2:$G$4154=G1057)*($K$2:$K$4154=K1057)*($I$2:$I$4154=I1057)*($L$2:$L$4154=L1057)*($M$2:$M$4154=M1057)),""),"")</f>
        <v/>
      </c>
      <c r="W1057" s="15" t="str">
        <f t="shared" si="48"/>
        <v/>
      </c>
      <c r="X1057" s="16" t="str">
        <f>IF(AND(A1057=[2]an!$G$38,F1057=[2]an!$E$40),[2]an!$G$40,IF(AND(A1057=[2]an!$G$38,F1057=[2]an!$E$41),[2]an!$G$41,IF(AND(A1057=[2]an!$G$38,F1057=[2]an!$E$39,H1057&gt;=[2]an!$M$37),[2]an!$G$39,
IF(AND(A1057=[2]an!$G$38,F1057=[2]an!$E$39,H1057&lt;[2]an!$M$37,S1057="kahepoolne vajaduspõhine",U1057=""),[2]an!$M$40,
IF(AND(A1057=[2]an!$G$38,F1057=[2]an!$E$39,H1057&lt;[2]an!$M$37,S1057="kahepoolne vajaduspõhine",U1057&lt;&gt;""),[2]an!$G$39,
IF(AND(A1057=[2]an!$G$38,F1057=[2]an!$E$39,H1057&lt;[2]an!$M$37,S1057&lt;&gt;"kahepoolne vajaduspõhine"),[2]an!$G$39,
IF(AND(A1057=[2]an!$G$38,F1057=[2]an!$E$42),[2]an!$G$42,
IF(AND(A1057=[2]an!$H$38,F1057=[2]an!$E$40),[2]an!$H$40,IF(AND(A1057=[2]an!$H$38,F1057=[2]an!$E$41),[2]an!$H$41,IF(AND(A1057=[2]an!$H$38,F1057=[2]an!$E$39,H1057&gt;=[2]an!$M$37),[2]an!$H$39,
IF(AND(A1057=[2]an!$H$38,F1057=[2]an!$E$39,H1057&lt;[2]an!$M$37,S1057="kahepoolne vajaduspõhine",U1057=""),[2]an!$M$40,
IF(AND(A1057=[2]an!$H$38,F1057=[2]an!$E$39,H1057&lt;[2]an!$M$37,S1057="kahepoolne vajaduspõhine",U1057&lt;&gt;""),[2]an!$H$39,
IF(AND(A1057=[2]an!$H$38,F1057=[2]an!$E$39,H1057&lt;[2]an!$M$37,S1057&lt;&gt;"kahepoolne vajaduspõhine"),[2]an!$H$39,
IF(AND(A1057=[2]an!$H$38,F1057=[2]an!$E$42),[2]an!$H$42,
IF(AND(A1057=[2]an!$I$38,F1057=[2]an!$E$40),[2]an!$I$40,IF(AND(A1057=[2]an!$I$38,F1057=[2]an!$E$41),[2]an!$I$41,IF(AND(A1057=[2]an!$I$38,F1057=[2]an!$E$39,H1057&gt;=[2]an!$M$37),[2]an!$I$39,
IF(AND(A1057=[2]an!$I$38,F1057=[2]an!$E$39,H1057&lt;[2]an!$M$37,S1057="kahepoolne vajaduspõhine",U1057=""),[2]an!$M$40,
IF(AND(A1057=[2]an!$I$38,F1057=[2]an!$E$39,H1057&lt;[2]an!$M$37,S1057="kahepoolne vajaduspõhine",U1057&lt;&gt;""),[2]an!$I$39,
IF(AND(A1057=[2]an!$I$38,F1057=[2]an!$E$39,H1057&lt;[2]an!$M$37,S1057&lt;&gt;"kahepoolne vajaduspõhine"),[2]an!$I$39,
IF(AND(A1057=[2]an!$I$38,F1057=[2]an!$E$42),[2]an!$I$42,
IF(AND(A1057=[2]an!$J$38,F1057=[2]an!$E$40),[2]an!$J$40,IF(AND(A1057=[2]an!$J$38,F1057=[2]an!$E$41),[2]an!$J$41,IF(AND(A1057=[2]an!$J$38,F1057=[2]an!$E$39,H1057&gt;=[2]an!$M$37),[2]an!$J$39,
IF(AND(A1057=[2]an!$J$38,F1057=[2]an!$E$39,H1057&lt;[2]an!$M$37,S1057="kahepoolne vajaduspõhine",U1057=""),[2]an!$M$40,
IF(AND(A1057=[2]an!$J$38,F1057=[2]an!$E$39,H1057&lt;[2]an!$M$37,S1057="kahepoolne vajaduspõhine",U1057&lt;&gt;""),[2]an!$J$39,
IF(AND(A1057=[2]an!$J$38,F1057=[2]an!$E$39,H1057&lt;[2]an!$M$37,S1057&lt;&gt;"kahepoolne vajaduspõhine"),[2]an!$J$39,
IF(AND(A1057=[2]an!$J$38,F1057=[2]an!$E$42),[2]an!$J$42,""))))))))))))))))))))))))))))</f>
        <v/>
      </c>
      <c r="Y1057" s="17" t="str">
        <f>IFERROR(IF(F1057="Tugigrupp",0,
IF(AND(F1057="Peretoe teenus",H1057&gt;=[2]an!$M$37,RANK(D1057,$D1057:$D1057)+COUNTIFS($D$2:D1057,D1057,$F$2:F1057,F1057)-1&gt;1),"",
IF(AND(F1057="Peretoe teenus",H1057&gt;=[2]an!$M$37,RANK(D1057,$D1057:$D1057)+COUNTIFS($D$2:D1057,D1057,$F$2:F1057,F1057)-1=1,MONTH(H1057)=MONTH(K1057)=TRUE,YEAR(H1057)=YEAR(K1057)=TRUE),((EOMONTH(H1057,0)-H1057+1)*X1057)/DAY(EOMONTH(H1057,0)),
IF(AND(F1057="Peretoe teenus",H1057&gt;=[2]an!$M$37,RANK(D1057,$D1057:$D1057)+COUNTIFS($D$2:D1057,D1057,$F$2:F1057,F1057)-1=1),X1057,
IF(AND(F1057="Peretoe teenus",H1057&lt;[2]an!$M$37,S1057&lt;&gt;"kahepoolne vajaduspõhine",RANK(D1057,$D1057:$D1057)+COUNTIFS($D$2:D1057,D1057,$F$2:F1057,F1057)-1=1),X1057,
IF(AND(F1057="Peretoe teenus",H1057&lt;[2]an!$M$37,S1057&lt;&gt;"kahepoolne vajaduspõhine",RANK(D1057,$D1057:$D1057)+COUNTIFS($D$2:D1057,D1057,$F$2:F1057,F1057)-1&gt;1),"",
IF(AND(F1057="Peretoe teenus",H1057&lt;[2]an!$M$37,S1057="kahepoolne vajaduspõhine",U1057="",RANK(D1057,$D1057:$D1057)+COUNTIFS($D$2:D1057,D1057,$F$2:F1057,F1057)-1=1),X1057,
IF(AND(F1057="Peretoe teenus",H1057&lt;[2]an!$M$37,S1057="kahepoolne vajaduspõhine",U1057="",RANK(D1057,$D1057:$D1057)+COUNTIFS($D$2:D1057,D1057,$F$2:F1057,F1057)-1&gt;1),"",
IF(AND(F1057="Peretoe teenus",H1057&lt;[2]an!$M$37,S1057="kahepoolne vajaduspõhine",U1057&lt;[2]an!$M$37,RANK(D1057,$D1057:$D1057)+COUNTIFS($D$2:D1057,D1057,$F$2:F1057,F1057)-1=1),X1057,
IF(AND(F1057="Peretoe teenus",H1057&lt;[2]an!$M$37,S1057="kahepoolne vajaduspõhine",U1057&lt;[2]an!$M$37,RANK(D1057,$D1057:$D1057)+COUNTIFS($D$2:D1057,D1057,$F$2:F1057,F1057)-1&gt;1),"",
IF(AND(F1057="Peretoe teenus",H1057&lt;[2]an!$M$37,S1057="kahepoolne vajaduspõhine",U1057&gt;=[2]an!$M$37,U1057&lt;=[2]an!$M$38,RANK(D1057,$D1057:$D1057)+COUNTIFS($D$2:D1057,D1057,$F$2:F1057,F1057)-1=1),
((EOMONTH(U1057,0)-U1057+1)*X1057)/DAY(EOMONTH(U1057,0))+(DAY(U1057)-1)*100/DAY(EOMONTH(U1057,0)),
IF(AND(F1057="Peretoe teenus",H1057&lt;[2]an!$M$37,S1057="kahepoolne vajaduspõhine",U1057&gt;=[2]an!$M$37,U1057&lt;=[2]an!$M$38,RANK(D1057,$D1057:$D1057)+COUNTIFS($D$2:D1057,D1057,$F$2:F1057,F1057)-1&gt;1),"",
IF(AND(F1057="Peretoe teenus",H1057&lt;[2]an!$M$37,S1057="kahepoolne vajaduspõhine",U1057&gt;[2]an!$M$38,RANK(D1057,$D1057:$D1057)+COUNTIFS($D$2:D1057,D1057,$F$2:F1057,F1057)-1=1),X1057,
IF(AND(F1057="Peretoe teenus",H1057&lt;[2]an!$M$37,S1057="kahepoolne vajaduspõhine",U1057&gt;[2]an!$M$38,RANK(D1057,$D1057:$D1057)+COUNTIFS($D$2:D1057,D1057,$F$2:F1057,F1057)-1&gt;1),"",X1057*W1057)))))))))))))),"")</f>
        <v/>
      </c>
      <c r="Z1057" s="18" t="str">
        <f t="shared" si="49"/>
        <v/>
      </c>
      <c r="AA1057" s="19" t="str">
        <f>IFERROR(VLOOKUP(E1057,[2]an!$A$3:$B$81,2,FALSE),"")</f>
        <v/>
      </c>
      <c r="AB1057" s="19" t="str">
        <f>IFERROR(VLOOKUP(AA1057,[2]an!$C$2:$D$16,2,FALSE),"")</f>
        <v/>
      </c>
      <c r="AC1057" s="20"/>
      <c r="AD1057" s="21" t="str">
        <f>IF(A1057=[2]an!$F$36,VLOOKUP([2]an!$F$36,[2]an!$F$36:$H$36,3,FALSE),IF(A1057=[2]an!$F$35,VLOOKUP([2]an!$F$35,[2]an!$F$35:$H$35,3,FALSE),IF(A1057=[2]an!$F$33,VLOOKUP([2]an!$F$33,[2]an!$F$33:$H$33,3,FALSE),IF(A1057=[2]an!$F$31,VLOOKUP([2]an!$F$31,[2]an!$F$31:$H$31,3,FALSE),""))))</f>
        <v/>
      </c>
    </row>
    <row r="1058" spans="6:30" x14ac:dyDescent="0.2">
      <c r="F1058" s="10"/>
      <c r="G1058" s="8" t="str">
        <f t="shared" si="50"/>
        <v/>
      </c>
      <c r="H1058" s="13"/>
      <c r="K1058" s="13"/>
      <c r="L1058" s="10"/>
      <c r="M1058" s="10"/>
      <c r="S1058" s="8" t="str">
        <f>IFERROR(VLOOKUP(D1058,[1]peretoe_teenus!$A$2:$L$2000,5,FALSE),"")</f>
        <v/>
      </c>
      <c r="U1058" s="13"/>
      <c r="V1058" s="15" t="str" cm="1">
        <f t="array" ref="V1058">IFERROR(IF(AND(F1058="Tugigrupp",RANK(K1058,$K1058:$K1058)+COUNTIFS($K$2:K1058,K1058,$L$2:L1058,L1058,$M$2:M1058,M1058,$I$2:I1058,I1058,$G$2:G1058,G1058,$F$2:F1058,F1058)-1=1),SUMPRODUCT(($F$2:$F$4154=F1058)*($G$2:$G$4154=G1058)*($K$2:$K$4154=K1058)*($I$2:$I$4154=I1058)*($L$2:$L$4154=L1058)*($M$2:$M$4154=M1058)),""),"")</f>
        <v/>
      </c>
      <c r="W1058" s="15" t="str">
        <f t="shared" si="48"/>
        <v/>
      </c>
      <c r="X1058" s="16" t="str">
        <f>IF(AND(A1058=[2]an!$G$38,F1058=[2]an!$E$40),[2]an!$G$40,IF(AND(A1058=[2]an!$G$38,F1058=[2]an!$E$41),[2]an!$G$41,IF(AND(A1058=[2]an!$G$38,F1058=[2]an!$E$39,H1058&gt;=[2]an!$M$37),[2]an!$G$39,
IF(AND(A1058=[2]an!$G$38,F1058=[2]an!$E$39,H1058&lt;[2]an!$M$37,S1058="kahepoolne vajaduspõhine",U1058=""),[2]an!$M$40,
IF(AND(A1058=[2]an!$G$38,F1058=[2]an!$E$39,H1058&lt;[2]an!$M$37,S1058="kahepoolne vajaduspõhine",U1058&lt;&gt;""),[2]an!$G$39,
IF(AND(A1058=[2]an!$G$38,F1058=[2]an!$E$39,H1058&lt;[2]an!$M$37,S1058&lt;&gt;"kahepoolne vajaduspõhine"),[2]an!$G$39,
IF(AND(A1058=[2]an!$G$38,F1058=[2]an!$E$42),[2]an!$G$42,
IF(AND(A1058=[2]an!$H$38,F1058=[2]an!$E$40),[2]an!$H$40,IF(AND(A1058=[2]an!$H$38,F1058=[2]an!$E$41),[2]an!$H$41,IF(AND(A1058=[2]an!$H$38,F1058=[2]an!$E$39,H1058&gt;=[2]an!$M$37),[2]an!$H$39,
IF(AND(A1058=[2]an!$H$38,F1058=[2]an!$E$39,H1058&lt;[2]an!$M$37,S1058="kahepoolne vajaduspõhine",U1058=""),[2]an!$M$40,
IF(AND(A1058=[2]an!$H$38,F1058=[2]an!$E$39,H1058&lt;[2]an!$M$37,S1058="kahepoolne vajaduspõhine",U1058&lt;&gt;""),[2]an!$H$39,
IF(AND(A1058=[2]an!$H$38,F1058=[2]an!$E$39,H1058&lt;[2]an!$M$37,S1058&lt;&gt;"kahepoolne vajaduspõhine"),[2]an!$H$39,
IF(AND(A1058=[2]an!$H$38,F1058=[2]an!$E$42),[2]an!$H$42,
IF(AND(A1058=[2]an!$I$38,F1058=[2]an!$E$40),[2]an!$I$40,IF(AND(A1058=[2]an!$I$38,F1058=[2]an!$E$41),[2]an!$I$41,IF(AND(A1058=[2]an!$I$38,F1058=[2]an!$E$39,H1058&gt;=[2]an!$M$37),[2]an!$I$39,
IF(AND(A1058=[2]an!$I$38,F1058=[2]an!$E$39,H1058&lt;[2]an!$M$37,S1058="kahepoolne vajaduspõhine",U1058=""),[2]an!$M$40,
IF(AND(A1058=[2]an!$I$38,F1058=[2]an!$E$39,H1058&lt;[2]an!$M$37,S1058="kahepoolne vajaduspõhine",U1058&lt;&gt;""),[2]an!$I$39,
IF(AND(A1058=[2]an!$I$38,F1058=[2]an!$E$39,H1058&lt;[2]an!$M$37,S1058&lt;&gt;"kahepoolne vajaduspõhine"),[2]an!$I$39,
IF(AND(A1058=[2]an!$I$38,F1058=[2]an!$E$42),[2]an!$I$42,
IF(AND(A1058=[2]an!$J$38,F1058=[2]an!$E$40),[2]an!$J$40,IF(AND(A1058=[2]an!$J$38,F1058=[2]an!$E$41),[2]an!$J$41,IF(AND(A1058=[2]an!$J$38,F1058=[2]an!$E$39,H1058&gt;=[2]an!$M$37),[2]an!$J$39,
IF(AND(A1058=[2]an!$J$38,F1058=[2]an!$E$39,H1058&lt;[2]an!$M$37,S1058="kahepoolne vajaduspõhine",U1058=""),[2]an!$M$40,
IF(AND(A1058=[2]an!$J$38,F1058=[2]an!$E$39,H1058&lt;[2]an!$M$37,S1058="kahepoolne vajaduspõhine",U1058&lt;&gt;""),[2]an!$J$39,
IF(AND(A1058=[2]an!$J$38,F1058=[2]an!$E$39,H1058&lt;[2]an!$M$37,S1058&lt;&gt;"kahepoolne vajaduspõhine"),[2]an!$J$39,
IF(AND(A1058=[2]an!$J$38,F1058=[2]an!$E$42),[2]an!$J$42,""))))))))))))))))))))))))))))</f>
        <v/>
      </c>
      <c r="Y1058" s="17" t="str">
        <f>IFERROR(IF(F1058="Tugigrupp",0,
IF(AND(F1058="Peretoe teenus",H1058&gt;=[2]an!$M$37,RANK(D1058,$D1058:$D1058)+COUNTIFS($D$2:D1058,D1058,$F$2:F1058,F1058)-1&gt;1),"",
IF(AND(F1058="Peretoe teenus",H1058&gt;=[2]an!$M$37,RANK(D1058,$D1058:$D1058)+COUNTIFS($D$2:D1058,D1058,$F$2:F1058,F1058)-1=1,MONTH(H1058)=MONTH(K1058)=TRUE,YEAR(H1058)=YEAR(K1058)=TRUE),((EOMONTH(H1058,0)-H1058+1)*X1058)/DAY(EOMONTH(H1058,0)),
IF(AND(F1058="Peretoe teenus",H1058&gt;=[2]an!$M$37,RANK(D1058,$D1058:$D1058)+COUNTIFS($D$2:D1058,D1058,$F$2:F1058,F1058)-1=1),X1058,
IF(AND(F1058="Peretoe teenus",H1058&lt;[2]an!$M$37,S1058&lt;&gt;"kahepoolne vajaduspõhine",RANK(D1058,$D1058:$D1058)+COUNTIFS($D$2:D1058,D1058,$F$2:F1058,F1058)-1=1),X1058,
IF(AND(F1058="Peretoe teenus",H1058&lt;[2]an!$M$37,S1058&lt;&gt;"kahepoolne vajaduspõhine",RANK(D1058,$D1058:$D1058)+COUNTIFS($D$2:D1058,D1058,$F$2:F1058,F1058)-1&gt;1),"",
IF(AND(F1058="Peretoe teenus",H1058&lt;[2]an!$M$37,S1058="kahepoolne vajaduspõhine",U1058="",RANK(D1058,$D1058:$D1058)+COUNTIFS($D$2:D1058,D1058,$F$2:F1058,F1058)-1=1),X1058,
IF(AND(F1058="Peretoe teenus",H1058&lt;[2]an!$M$37,S1058="kahepoolne vajaduspõhine",U1058="",RANK(D1058,$D1058:$D1058)+COUNTIFS($D$2:D1058,D1058,$F$2:F1058,F1058)-1&gt;1),"",
IF(AND(F1058="Peretoe teenus",H1058&lt;[2]an!$M$37,S1058="kahepoolne vajaduspõhine",U1058&lt;[2]an!$M$37,RANK(D1058,$D1058:$D1058)+COUNTIFS($D$2:D1058,D1058,$F$2:F1058,F1058)-1=1),X1058,
IF(AND(F1058="Peretoe teenus",H1058&lt;[2]an!$M$37,S1058="kahepoolne vajaduspõhine",U1058&lt;[2]an!$M$37,RANK(D1058,$D1058:$D1058)+COUNTIFS($D$2:D1058,D1058,$F$2:F1058,F1058)-1&gt;1),"",
IF(AND(F1058="Peretoe teenus",H1058&lt;[2]an!$M$37,S1058="kahepoolne vajaduspõhine",U1058&gt;=[2]an!$M$37,U1058&lt;=[2]an!$M$38,RANK(D1058,$D1058:$D1058)+COUNTIFS($D$2:D1058,D1058,$F$2:F1058,F1058)-1=1),
((EOMONTH(U1058,0)-U1058+1)*X1058)/DAY(EOMONTH(U1058,0))+(DAY(U1058)-1)*100/DAY(EOMONTH(U1058,0)),
IF(AND(F1058="Peretoe teenus",H1058&lt;[2]an!$M$37,S1058="kahepoolne vajaduspõhine",U1058&gt;=[2]an!$M$37,U1058&lt;=[2]an!$M$38,RANK(D1058,$D1058:$D1058)+COUNTIFS($D$2:D1058,D1058,$F$2:F1058,F1058)-1&gt;1),"",
IF(AND(F1058="Peretoe teenus",H1058&lt;[2]an!$M$37,S1058="kahepoolne vajaduspõhine",U1058&gt;[2]an!$M$38,RANK(D1058,$D1058:$D1058)+COUNTIFS($D$2:D1058,D1058,$F$2:F1058,F1058)-1=1),X1058,
IF(AND(F1058="Peretoe teenus",H1058&lt;[2]an!$M$37,S1058="kahepoolne vajaduspõhine",U1058&gt;[2]an!$M$38,RANK(D1058,$D1058:$D1058)+COUNTIFS($D$2:D1058,D1058,$F$2:F1058,F1058)-1&gt;1),"",X1058*W1058)))))))))))))),"")</f>
        <v/>
      </c>
      <c r="Z1058" s="18" t="str">
        <f t="shared" si="49"/>
        <v/>
      </c>
      <c r="AA1058" s="19" t="str">
        <f>IFERROR(VLOOKUP(E1058,[2]an!$A$3:$B$81,2,FALSE),"")</f>
        <v/>
      </c>
      <c r="AB1058" s="19" t="str">
        <f>IFERROR(VLOOKUP(AA1058,[2]an!$C$2:$D$16,2,FALSE),"")</f>
        <v/>
      </c>
      <c r="AC1058" s="20"/>
      <c r="AD1058" s="21" t="str">
        <f>IF(A1058=[2]an!$F$36,VLOOKUP([2]an!$F$36,[2]an!$F$36:$H$36,3,FALSE),IF(A1058=[2]an!$F$35,VLOOKUP([2]an!$F$35,[2]an!$F$35:$H$35,3,FALSE),IF(A1058=[2]an!$F$33,VLOOKUP([2]an!$F$33,[2]an!$F$33:$H$33,3,FALSE),IF(A1058=[2]an!$F$31,VLOOKUP([2]an!$F$31,[2]an!$F$31:$H$31,3,FALSE),""))))</f>
        <v/>
      </c>
    </row>
    <row r="1059" spans="6:30" x14ac:dyDescent="0.2">
      <c r="F1059" s="10"/>
      <c r="G1059" s="8" t="str">
        <f t="shared" si="50"/>
        <v/>
      </c>
      <c r="H1059" s="13"/>
      <c r="K1059" s="13"/>
      <c r="L1059" s="10"/>
      <c r="M1059" s="10"/>
      <c r="S1059" s="8" t="str">
        <f>IFERROR(VLOOKUP(D1059,[1]peretoe_teenus!$A$2:$L$2000,5,FALSE),"")</f>
        <v/>
      </c>
      <c r="U1059" s="13"/>
      <c r="V1059" s="15" t="str" cm="1">
        <f t="array" ref="V1059">IFERROR(IF(AND(F1059="Tugigrupp",RANK(K1059,$K1059:$K1059)+COUNTIFS($K$2:K1059,K1059,$L$2:L1059,L1059,$M$2:M1059,M1059,$I$2:I1059,I1059,$G$2:G1059,G1059,$F$2:F1059,F1059)-1=1),SUMPRODUCT(($F$2:$F$4154=F1059)*($G$2:$G$4154=G1059)*($K$2:$K$4154=K1059)*($I$2:$I$4154=I1059)*($L$2:$L$4154=L1059)*($M$2:$M$4154=M1059)),""),"")</f>
        <v/>
      </c>
      <c r="W1059" s="15" t="str">
        <f t="shared" si="48"/>
        <v/>
      </c>
      <c r="X1059" s="16" t="str">
        <f>IF(AND(A1059=[2]an!$G$38,F1059=[2]an!$E$40),[2]an!$G$40,IF(AND(A1059=[2]an!$G$38,F1059=[2]an!$E$41),[2]an!$G$41,IF(AND(A1059=[2]an!$G$38,F1059=[2]an!$E$39,H1059&gt;=[2]an!$M$37),[2]an!$G$39,
IF(AND(A1059=[2]an!$G$38,F1059=[2]an!$E$39,H1059&lt;[2]an!$M$37,S1059="kahepoolne vajaduspõhine",U1059=""),[2]an!$M$40,
IF(AND(A1059=[2]an!$G$38,F1059=[2]an!$E$39,H1059&lt;[2]an!$M$37,S1059="kahepoolne vajaduspõhine",U1059&lt;&gt;""),[2]an!$G$39,
IF(AND(A1059=[2]an!$G$38,F1059=[2]an!$E$39,H1059&lt;[2]an!$M$37,S1059&lt;&gt;"kahepoolne vajaduspõhine"),[2]an!$G$39,
IF(AND(A1059=[2]an!$G$38,F1059=[2]an!$E$42),[2]an!$G$42,
IF(AND(A1059=[2]an!$H$38,F1059=[2]an!$E$40),[2]an!$H$40,IF(AND(A1059=[2]an!$H$38,F1059=[2]an!$E$41),[2]an!$H$41,IF(AND(A1059=[2]an!$H$38,F1059=[2]an!$E$39,H1059&gt;=[2]an!$M$37),[2]an!$H$39,
IF(AND(A1059=[2]an!$H$38,F1059=[2]an!$E$39,H1059&lt;[2]an!$M$37,S1059="kahepoolne vajaduspõhine",U1059=""),[2]an!$M$40,
IF(AND(A1059=[2]an!$H$38,F1059=[2]an!$E$39,H1059&lt;[2]an!$M$37,S1059="kahepoolne vajaduspõhine",U1059&lt;&gt;""),[2]an!$H$39,
IF(AND(A1059=[2]an!$H$38,F1059=[2]an!$E$39,H1059&lt;[2]an!$M$37,S1059&lt;&gt;"kahepoolne vajaduspõhine"),[2]an!$H$39,
IF(AND(A1059=[2]an!$H$38,F1059=[2]an!$E$42),[2]an!$H$42,
IF(AND(A1059=[2]an!$I$38,F1059=[2]an!$E$40),[2]an!$I$40,IF(AND(A1059=[2]an!$I$38,F1059=[2]an!$E$41),[2]an!$I$41,IF(AND(A1059=[2]an!$I$38,F1059=[2]an!$E$39,H1059&gt;=[2]an!$M$37),[2]an!$I$39,
IF(AND(A1059=[2]an!$I$38,F1059=[2]an!$E$39,H1059&lt;[2]an!$M$37,S1059="kahepoolne vajaduspõhine",U1059=""),[2]an!$M$40,
IF(AND(A1059=[2]an!$I$38,F1059=[2]an!$E$39,H1059&lt;[2]an!$M$37,S1059="kahepoolne vajaduspõhine",U1059&lt;&gt;""),[2]an!$I$39,
IF(AND(A1059=[2]an!$I$38,F1059=[2]an!$E$39,H1059&lt;[2]an!$M$37,S1059&lt;&gt;"kahepoolne vajaduspõhine"),[2]an!$I$39,
IF(AND(A1059=[2]an!$I$38,F1059=[2]an!$E$42),[2]an!$I$42,
IF(AND(A1059=[2]an!$J$38,F1059=[2]an!$E$40),[2]an!$J$40,IF(AND(A1059=[2]an!$J$38,F1059=[2]an!$E$41),[2]an!$J$41,IF(AND(A1059=[2]an!$J$38,F1059=[2]an!$E$39,H1059&gt;=[2]an!$M$37),[2]an!$J$39,
IF(AND(A1059=[2]an!$J$38,F1059=[2]an!$E$39,H1059&lt;[2]an!$M$37,S1059="kahepoolne vajaduspõhine",U1059=""),[2]an!$M$40,
IF(AND(A1059=[2]an!$J$38,F1059=[2]an!$E$39,H1059&lt;[2]an!$M$37,S1059="kahepoolne vajaduspõhine",U1059&lt;&gt;""),[2]an!$J$39,
IF(AND(A1059=[2]an!$J$38,F1059=[2]an!$E$39,H1059&lt;[2]an!$M$37,S1059&lt;&gt;"kahepoolne vajaduspõhine"),[2]an!$J$39,
IF(AND(A1059=[2]an!$J$38,F1059=[2]an!$E$42),[2]an!$J$42,""))))))))))))))))))))))))))))</f>
        <v/>
      </c>
      <c r="Y1059" s="17" t="str">
        <f>IFERROR(IF(F1059="Tugigrupp",0,
IF(AND(F1059="Peretoe teenus",H1059&gt;=[2]an!$M$37,RANK(D1059,$D1059:$D1059)+COUNTIFS($D$2:D1059,D1059,$F$2:F1059,F1059)-1&gt;1),"",
IF(AND(F1059="Peretoe teenus",H1059&gt;=[2]an!$M$37,RANK(D1059,$D1059:$D1059)+COUNTIFS($D$2:D1059,D1059,$F$2:F1059,F1059)-1=1,MONTH(H1059)=MONTH(K1059)=TRUE,YEAR(H1059)=YEAR(K1059)=TRUE),((EOMONTH(H1059,0)-H1059+1)*X1059)/DAY(EOMONTH(H1059,0)),
IF(AND(F1059="Peretoe teenus",H1059&gt;=[2]an!$M$37,RANK(D1059,$D1059:$D1059)+COUNTIFS($D$2:D1059,D1059,$F$2:F1059,F1059)-1=1),X1059,
IF(AND(F1059="Peretoe teenus",H1059&lt;[2]an!$M$37,S1059&lt;&gt;"kahepoolne vajaduspõhine",RANK(D1059,$D1059:$D1059)+COUNTIFS($D$2:D1059,D1059,$F$2:F1059,F1059)-1=1),X1059,
IF(AND(F1059="Peretoe teenus",H1059&lt;[2]an!$M$37,S1059&lt;&gt;"kahepoolne vajaduspõhine",RANK(D1059,$D1059:$D1059)+COUNTIFS($D$2:D1059,D1059,$F$2:F1059,F1059)-1&gt;1),"",
IF(AND(F1059="Peretoe teenus",H1059&lt;[2]an!$M$37,S1059="kahepoolne vajaduspõhine",U1059="",RANK(D1059,$D1059:$D1059)+COUNTIFS($D$2:D1059,D1059,$F$2:F1059,F1059)-1=1),X1059,
IF(AND(F1059="Peretoe teenus",H1059&lt;[2]an!$M$37,S1059="kahepoolne vajaduspõhine",U1059="",RANK(D1059,$D1059:$D1059)+COUNTIFS($D$2:D1059,D1059,$F$2:F1059,F1059)-1&gt;1),"",
IF(AND(F1059="Peretoe teenus",H1059&lt;[2]an!$M$37,S1059="kahepoolne vajaduspõhine",U1059&lt;[2]an!$M$37,RANK(D1059,$D1059:$D1059)+COUNTIFS($D$2:D1059,D1059,$F$2:F1059,F1059)-1=1),X1059,
IF(AND(F1059="Peretoe teenus",H1059&lt;[2]an!$M$37,S1059="kahepoolne vajaduspõhine",U1059&lt;[2]an!$M$37,RANK(D1059,$D1059:$D1059)+COUNTIFS($D$2:D1059,D1059,$F$2:F1059,F1059)-1&gt;1),"",
IF(AND(F1059="Peretoe teenus",H1059&lt;[2]an!$M$37,S1059="kahepoolne vajaduspõhine",U1059&gt;=[2]an!$M$37,U1059&lt;=[2]an!$M$38,RANK(D1059,$D1059:$D1059)+COUNTIFS($D$2:D1059,D1059,$F$2:F1059,F1059)-1=1),
((EOMONTH(U1059,0)-U1059+1)*X1059)/DAY(EOMONTH(U1059,0))+(DAY(U1059)-1)*100/DAY(EOMONTH(U1059,0)),
IF(AND(F1059="Peretoe teenus",H1059&lt;[2]an!$M$37,S1059="kahepoolne vajaduspõhine",U1059&gt;=[2]an!$M$37,U1059&lt;=[2]an!$M$38,RANK(D1059,$D1059:$D1059)+COUNTIFS($D$2:D1059,D1059,$F$2:F1059,F1059)-1&gt;1),"",
IF(AND(F1059="Peretoe teenus",H1059&lt;[2]an!$M$37,S1059="kahepoolne vajaduspõhine",U1059&gt;[2]an!$M$38,RANK(D1059,$D1059:$D1059)+COUNTIFS($D$2:D1059,D1059,$F$2:F1059,F1059)-1=1),X1059,
IF(AND(F1059="Peretoe teenus",H1059&lt;[2]an!$M$37,S1059="kahepoolne vajaduspõhine",U1059&gt;[2]an!$M$38,RANK(D1059,$D1059:$D1059)+COUNTIFS($D$2:D1059,D1059,$F$2:F1059,F1059)-1&gt;1),"",X1059*W1059)))))))))))))),"")</f>
        <v/>
      </c>
      <c r="Z1059" s="18" t="str">
        <f t="shared" si="49"/>
        <v/>
      </c>
      <c r="AA1059" s="19" t="str">
        <f>IFERROR(VLOOKUP(E1059,[2]an!$A$3:$B$81,2,FALSE),"")</f>
        <v/>
      </c>
      <c r="AB1059" s="19" t="str">
        <f>IFERROR(VLOOKUP(AA1059,[2]an!$C$2:$D$16,2,FALSE),"")</f>
        <v/>
      </c>
      <c r="AC1059" s="20"/>
      <c r="AD1059" s="21" t="str">
        <f>IF(A1059=[2]an!$F$36,VLOOKUP([2]an!$F$36,[2]an!$F$36:$H$36,3,FALSE),IF(A1059=[2]an!$F$35,VLOOKUP([2]an!$F$35,[2]an!$F$35:$H$35,3,FALSE),IF(A1059=[2]an!$F$33,VLOOKUP([2]an!$F$33,[2]an!$F$33:$H$33,3,FALSE),IF(A1059=[2]an!$F$31,VLOOKUP([2]an!$F$31,[2]an!$F$31:$H$31,3,FALSE),""))))</f>
        <v/>
      </c>
    </row>
    <row r="1060" spans="6:30" x14ac:dyDescent="0.2">
      <c r="F1060" s="10"/>
      <c r="G1060" s="8" t="str">
        <f t="shared" si="50"/>
        <v/>
      </c>
      <c r="H1060" s="13"/>
      <c r="K1060" s="13"/>
      <c r="L1060" s="10"/>
      <c r="M1060" s="10"/>
      <c r="S1060" s="8" t="str">
        <f>IFERROR(VLOOKUP(D1060,[1]peretoe_teenus!$A$2:$L$2000,5,FALSE),"")</f>
        <v/>
      </c>
      <c r="U1060" s="13"/>
      <c r="V1060" s="15" t="str" cm="1">
        <f t="array" ref="V1060">IFERROR(IF(AND(F1060="Tugigrupp",RANK(K1060,$K1060:$K1060)+COUNTIFS($K$2:K1060,K1060,$L$2:L1060,L1060,$M$2:M1060,M1060,$I$2:I1060,I1060,$G$2:G1060,G1060,$F$2:F1060,F1060)-1=1),SUMPRODUCT(($F$2:$F$4154=F1060)*($G$2:$G$4154=G1060)*($K$2:$K$4154=K1060)*($I$2:$I$4154=I1060)*($L$2:$L$4154=L1060)*($M$2:$M$4154=M1060)),""),"")</f>
        <v/>
      </c>
      <c r="W1060" s="15" t="str">
        <f t="shared" si="48"/>
        <v/>
      </c>
      <c r="X1060" s="16" t="str">
        <f>IF(AND(A1060=[2]an!$G$38,F1060=[2]an!$E$40),[2]an!$G$40,IF(AND(A1060=[2]an!$G$38,F1060=[2]an!$E$41),[2]an!$G$41,IF(AND(A1060=[2]an!$G$38,F1060=[2]an!$E$39,H1060&gt;=[2]an!$M$37),[2]an!$G$39,
IF(AND(A1060=[2]an!$G$38,F1060=[2]an!$E$39,H1060&lt;[2]an!$M$37,S1060="kahepoolne vajaduspõhine",U1060=""),[2]an!$M$40,
IF(AND(A1060=[2]an!$G$38,F1060=[2]an!$E$39,H1060&lt;[2]an!$M$37,S1060="kahepoolne vajaduspõhine",U1060&lt;&gt;""),[2]an!$G$39,
IF(AND(A1060=[2]an!$G$38,F1060=[2]an!$E$39,H1060&lt;[2]an!$M$37,S1060&lt;&gt;"kahepoolne vajaduspõhine"),[2]an!$G$39,
IF(AND(A1060=[2]an!$G$38,F1060=[2]an!$E$42),[2]an!$G$42,
IF(AND(A1060=[2]an!$H$38,F1060=[2]an!$E$40),[2]an!$H$40,IF(AND(A1060=[2]an!$H$38,F1060=[2]an!$E$41),[2]an!$H$41,IF(AND(A1060=[2]an!$H$38,F1060=[2]an!$E$39,H1060&gt;=[2]an!$M$37),[2]an!$H$39,
IF(AND(A1060=[2]an!$H$38,F1060=[2]an!$E$39,H1060&lt;[2]an!$M$37,S1060="kahepoolne vajaduspõhine",U1060=""),[2]an!$M$40,
IF(AND(A1060=[2]an!$H$38,F1060=[2]an!$E$39,H1060&lt;[2]an!$M$37,S1060="kahepoolne vajaduspõhine",U1060&lt;&gt;""),[2]an!$H$39,
IF(AND(A1060=[2]an!$H$38,F1060=[2]an!$E$39,H1060&lt;[2]an!$M$37,S1060&lt;&gt;"kahepoolne vajaduspõhine"),[2]an!$H$39,
IF(AND(A1060=[2]an!$H$38,F1060=[2]an!$E$42),[2]an!$H$42,
IF(AND(A1060=[2]an!$I$38,F1060=[2]an!$E$40),[2]an!$I$40,IF(AND(A1060=[2]an!$I$38,F1060=[2]an!$E$41),[2]an!$I$41,IF(AND(A1060=[2]an!$I$38,F1060=[2]an!$E$39,H1060&gt;=[2]an!$M$37),[2]an!$I$39,
IF(AND(A1060=[2]an!$I$38,F1060=[2]an!$E$39,H1060&lt;[2]an!$M$37,S1060="kahepoolne vajaduspõhine",U1060=""),[2]an!$M$40,
IF(AND(A1060=[2]an!$I$38,F1060=[2]an!$E$39,H1060&lt;[2]an!$M$37,S1060="kahepoolne vajaduspõhine",U1060&lt;&gt;""),[2]an!$I$39,
IF(AND(A1060=[2]an!$I$38,F1060=[2]an!$E$39,H1060&lt;[2]an!$M$37,S1060&lt;&gt;"kahepoolne vajaduspõhine"),[2]an!$I$39,
IF(AND(A1060=[2]an!$I$38,F1060=[2]an!$E$42),[2]an!$I$42,
IF(AND(A1060=[2]an!$J$38,F1060=[2]an!$E$40),[2]an!$J$40,IF(AND(A1060=[2]an!$J$38,F1060=[2]an!$E$41),[2]an!$J$41,IF(AND(A1060=[2]an!$J$38,F1060=[2]an!$E$39,H1060&gt;=[2]an!$M$37),[2]an!$J$39,
IF(AND(A1060=[2]an!$J$38,F1060=[2]an!$E$39,H1060&lt;[2]an!$M$37,S1060="kahepoolne vajaduspõhine",U1060=""),[2]an!$M$40,
IF(AND(A1060=[2]an!$J$38,F1060=[2]an!$E$39,H1060&lt;[2]an!$M$37,S1060="kahepoolne vajaduspõhine",U1060&lt;&gt;""),[2]an!$J$39,
IF(AND(A1060=[2]an!$J$38,F1060=[2]an!$E$39,H1060&lt;[2]an!$M$37,S1060&lt;&gt;"kahepoolne vajaduspõhine"),[2]an!$J$39,
IF(AND(A1060=[2]an!$J$38,F1060=[2]an!$E$42),[2]an!$J$42,""))))))))))))))))))))))))))))</f>
        <v/>
      </c>
      <c r="Y1060" s="17" t="str">
        <f>IFERROR(IF(F1060="Tugigrupp",0,
IF(AND(F1060="Peretoe teenus",H1060&gt;=[2]an!$M$37,RANK(D1060,$D1060:$D1060)+COUNTIFS($D$2:D1060,D1060,$F$2:F1060,F1060)-1&gt;1),"",
IF(AND(F1060="Peretoe teenus",H1060&gt;=[2]an!$M$37,RANK(D1060,$D1060:$D1060)+COUNTIFS($D$2:D1060,D1060,$F$2:F1060,F1060)-1=1,MONTH(H1060)=MONTH(K1060)=TRUE,YEAR(H1060)=YEAR(K1060)=TRUE),((EOMONTH(H1060,0)-H1060+1)*X1060)/DAY(EOMONTH(H1060,0)),
IF(AND(F1060="Peretoe teenus",H1060&gt;=[2]an!$M$37,RANK(D1060,$D1060:$D1060)+COUNTIFS($D$2:D1060,D1060,$F$2:F1060,F1060)-1=1),X1060,
IF(AND(F1060="Peretoe teenus",H1060&lt;[2]an!$M$37,S1060&lt;&gt;"kahepoolne vajaduspõhine",RANK(D1060,$D1060:$D1060)+COUNTIFS($D$2:D1060,D1060,$F$2:F1060,F1060)-1=1),X1060,
IF(AND(F1060="Peretoe teenus",H1060&lt;[2]an!$M$37,S1060&lt;&gt;"kahepoolne vajaduspõhine",RANK(D1060,$D1060:$D1060)+COUNTIFS($D$2:D1060,D1060,$F$2:F1060,F1060)-1&gt;1),"",
IF(AND(F1060="Peretoe teenus",H1060&lt;[2]an!$M$37,S1060="kahepoolne vajaduspõhine",U1060="",RANK(D1060,$D1060:$D1060)+COUNTIFS($D$2:D1060,D1060,$F$2:F1060,F1060)-1=1),X1060,
IF(AND(F1060="Peretoe teenus",H1060&lt;[2]an!$M$37,S1060="kahepoolne vajaduspõhine",U1060="",RANK(D1060,$D1060:$D1060)+COUNTIFS($D$2:D1060,D1060,$F$2:F1060,F1060)-1&gt;1),"",
IF(AND(F1060="Peretoe teenus",H1060&lt;[2]an!$M$37,S1060="kahepoolne vajaduspõhine",U1060&lt;[2]an!$M$37,RANK(D1060,$D1060:$D1060)+COUNTIFS($D$2:D1060,D1060,$F$2:F1060,F1060)-1=1),X1060,
IF(AND(F1060="Peretoe teenus",H1060&lt;[2]an!$M$37,S1060="kahepoolne vajaduspõhine",U1060&lt;[2]an!$M$37,RANK(D1060,$D1060:$D1060)+COUNTIFS($D$2:D1060,D1060,$F$2:F1060,F1060)-1&gt;1),"",
IF(AND(F1060="Peretoe teenus",H1060&lt;[2]an!$M$37,S1060="kahepoolne vajaduspõhine",U1060&gt;=[2]an!$M$37,U1060&lt;=[2]an!$M$38,RANK(D1060,$D1060:$D1060)+COUNTIFS($D$2:D1060,D1060,$F$2:F1060,F1060)-1=1),
((EOMONTH(U1060,0)-U1060+1)*X1060)/DAY(EOMONTH(U1060,0))+(DAY(U1060)-1)*100/DAY(EOMONTH(U1060,0)),
IF(AND(F1060="Peretoe teenus",H1060&lt;[2]an!$M$37,S1060="kahepoolne vajaduspõhine",U1060&gt;=[2]an!$M$37,U1060&lt;=[2]an!$M$38,RANK(D1060,$D1060:$D1060)+COUNTIFS($D$2:D1060,D1060,$F$2:F1060,F1060)-1&gt;1),"",
IF(AND(F1060="Peretoe teenus",H1060&lt;[2]an!$M$37,S1060="kahepoolne vajaduspõhine",U1060&gt;[2]an!$M$38,RANK(D1060,$D1060:$D1060)+COUNTIFS($D$2:D1060,D1060,$F$2:F1060,F1060)-1=1),X1060,
IF(AND(F1060="Peretoe teenus",H1060&lt;[2]an!$M$37,S1060="kahepoolne vajaduspõhine",U1060&gt;[2]an!$M$38,RANK(D1060,$D1060:$D1060)+COUNTIFS($D$2:D1060,D1060,$F$2:F1060,F1060)-1&gt;1),"",X1060*W1060)))))))))))))),"")</f>
        <v/>
      </c>
      <c r="Z1060" s="18" t="str">
        <f t="shared" si="49"/>
        <v/>
      </c>
      <c r="AA1060" s="19" t="str">
        <f>IFERROR(VLOOKUP(E1060,[2]an!$A$3:$B$81,2,FALSE),"")</f>
        <v/>
      </c>
      <c r="AB1060" s="19" t="str">
        <f>IFERROR(VLOOKUP(AA1060,[2]an!$C$2:$D$16,2,FALSE),"")</f>
        <v/>
      </c>
      <c r="AC1060" s="20"/>
      <c r="AD1060" s="21" t="str">
        <f>IF(A1060=[2]an!$F$36,VLOOKUP([2]an!$F$36,[2]an!$F$36:$H$36,3,FALSE),IF(A1060=[2]an!$F$35,VLOOKUP([2]an!$F$35,[2]an!$F$35:$H$35,3,FALSE),IF(A1060=[2]an!$F$33,VLOOKUP([2]an!$F$33,[2]an!$F$33:$H$33,3,FALSE),IF(A1060=[2]an!$F$31,VLOOKUP([2]an!$F$31,[2]an!$F$31:$H$31,3,FALSE),""))))</f>
        <v/>
      </c>
    </row>
    <row r="1061" spans="6:30" x14ac:dyDescent="0.2">
      <c r="F1061" s="10"/>
      <c r="G1061" s="8" t="str">
        <f t="shared" si="50"/>
        <v/>
      </c>
      <c r="H1061" s="13"/>
      <c r="K1061" s="13"/>
      <c r="L1061" s="10"/>
      <c r="M1061" s="10"/>
      <c r="S1061" s="8" t="str">
        <f>IFERROR(VLOOKUP(D1061,[1]peretoe_teenus!$A$2:$L$2000,5,FALSE),"")</f>
        <v/>
      </c>
      <c r="U1061" s="13"/>
      <c r="V1061" s="15" t="str" cm="1">
        <f t="array" ref="V1061">IFERROR(IF(AND(F1061="Tugigrupp",RANK(K1061,$K1061:$K1061)+COUNTIFS($K$2:K1061,K1061,$L$2:L1061,L1061,$M$2:M1061,M1061,$I$2:I1061,I1061,$G$2:G1061,G1061,$F$2:F1061,F1061)-1=1),SUMPRODUCT(($F$2:$F$4154=F1061)*($G$2:$G$4154=G1061)*($K$2:$K$4154=K1061)*($I$2:$I$4154=I1061)*($L$2:$L$4154=L1061)*($M$2:$M$4154=M1061)),""),"")</f>
        <v/>
      </c>
      <c r="W1061" s="15" t="str">
        <f t="shared" si="48"/>
        <v/>
      </c>
      <c r="X1061" s="16" t="str">
        <f>IF(AND(A1061=[2]an!$G$38,F1061=[2]an!$E$40),[2]an!$G$40,IF(AND(A1061=[2]an!$G$38,F1061=[2]an!$E$41),[2]an!$G$41,IF(AND(A1061=[2]an!$G$38,F1061=[2]an!$E$39,H1061&gt;=[2]an!$M$37),[2]an!$G$39,
IF(AND(A1061=[2]an!$G$38,F1061=[2]an!$E$39,H1061&lt;[2]an!$M$37,S1061="kahepoolne vajaduspõhine",U1061=""),[2]an!$M$40,
IF(AND(A1061=[2]an!$G$38,F1061=[2]an!$E$39,H1061&lt;[2]an!$M$37,S1061="kahepoolne vajaduspõhine",U1061&lt;&gt;""),[2]an!$G$39,
IF(AND(A1061=[2]an!$G$38,F1061=[2]an!$E$39,H1061&lt;[2]an!$M$37,S1061&lt;&gt;"kahepoolne vajaduspõhine"),[2]an!$G$39,
IF(AND(A1061=[2]an!$G$38,F1061=[2]an!$E$42),[2]an!$G$42,
IF(AND(A1061=[2]an!$H$38,F1061=[2]an!$E$40),[2]an!$H$40,IF(AND(A1061=[2]an!$H$38,F1061=[2]an!$E$41),[2]an!$H$41,IF(AND(A1061=[2]an!$H$38,F1061=[2]an!$E$39,H1061&gt;=[2]an!$M$37),[2]an!$H$39,
IF(AND(A1061=[2]an!$H$38,F1061=[2]an!$E$39,H1061&lt;[2]an!$M$37,S1061="kahepoolne vajaduspõhine",U1061=""),[2]an!$M$40,
IF(AND(A1061=[2]an!$H$38,F1061=[2]an!$E$39,H1061&lt;[2]an!$M$37,S1061="kahepoolne vajaduspõhine",U1061&lt;&gt;""),[2]an!$H$39,
IF(AND(A1061=[2]an!$H$38,F1061=[2]an!$E$39,H1061&lt;[2]an!$M$37,S1061&lt;&gt;"kahepoolne vajaduspõhine"),[2]an!$H$39,
IF(AND(A1061=[2]an!$H$38,F1061=[2]an!$E$42),[2]an!$H$42,
IF(AND(A1061=[2]an!$I$38,F1061=[2]an!$E$40),[2]an!$I$40,IF(AND(A1061=[2]an!$I$38,F1061=[2]an!$E$41),[2]an!$I$41,IF(AND(A1061=[2]an!$I$38,F1061=[2]an!$E$39,H1061&gt;=[2]an!$M$37),[2]an!$I$39,
IF(AND(A1061=[2]an!$I$38,F1061=[2]an!$E$39,H1061&lt;[2]an!$M$37,S1061="kahepoolne vajaduspõhine",U1061=""),[2]an!$M$40,
IF(AND(A1061=[2]an!$I$38,F1061=[2]an!$E$39,H1061&lt;[2]an!$M$37,S1061="kahepoolne vajaduspõhine",U1061&lt;&gt;""),[2]an!$I$39,
IF(AND(A1061=[2]an!$I$38,F1061=[2]an!$E$39,H1061&lt;[2]an!$M$37,S1061&lt;&gt;"kahepoolne vajaduspõhine"),[2]an!$I$39,
IF(AND(A1061=[2]an!$I$38,F1061=[2]an!$E$42),[2]an!$I$42,
IF(AND(A1061=[2]an!$J$38,F1061=[2]an!$E$40),[2]an!$J$40,IF(AND(A1061=[2]an!$J$38,F1061=[2]an!$E$41),[2]an!$J$41,IF(AND(A1061=[2]an!$J$38,F1061=[2]an!$E$39,H1061&gt;=[2]an!$M$37),[2]an!$J$39,
IF(AND(A1061=[2]an!$J$38,F1061=[2]an!$E$39,H1061&lt;[2]an!$M$37,S1061="kahepoolne vajaduspõhine",U1061=""),[2]an!$M$40,
IF(AND(A1061=[2]an!$J$38,F1061=[2]an!$E$39,H1061&lt;[2]an!$M$37,S1061="kahepoolne vajaduspõhine",U1061&lt;&gt;""),[2]an!$J$39,
IF(AND(A1061=[2]an!$J$38,F1061=[2]an!$E$39,H1061&lt;[2]an!$M$37,S1061&lt;&gt;"kahepoolne vajaduspõhine"),[2]an!$J$39,
IF(AND(A1061=[2]an!$J$38,F1061=[2]an!$E$42),[2]an!$J$42,""))))))))))))))))))))))))))))</f>
        <v/>
      </c>
      <c r="Y1061" s="17" t="str">
        <f>IFERROR(IF(F1061="Tugigrupp",0,
IF(AND(F1061="Peretoe teenus",H1061&gt;=[2]an!$M$37,RANK(D1061,$D1061:$D1061)+COUNTIFS($D$2:D1061,D1061,$F$2:F1061,F1061)-1&gt;1),"",
IF(AND(F1061="Peretoe teenus",H1061&gt;=[2]an!$M$37,RANK(D1061,$D1061:$D1061)+COUNTIFS($D$2:D1061,D1061,$F$2:F1061,F1061)-1=1,MONTH(H1061)=MONTH(K1061)=TRUE,YEAR(H1061)=YEAR(K1061)=TRUE),((EOMONTH(H1061,0)-H1061+1)*X1061)/DAY(EOMONTH(H1061,0)),
IF(AND(F1061="Peretoe teenus",H1061&gt;=[2]an!$M$37,RANK(D1061,$D1061:$D1061)+COUNTIFS($D$2:D1061,D1061,$F$2:F1061,F1061)-1=1),X1061,
IF(AND(F1061="Peretoe teenus",H1061&lt;[2]an!$M$37,S1061&lt;&gt;"kahepoolne vajaduspõhine",RANK(D1061,$D1061:$D1061)+COUNTIFS($D$2:D1061,D1061,$F$2:F1061,F1061)-1=1),X1061,
IF(AND(F1061="Peretoe teenus",H1061&lt;[2]an!$M$37,S1061&lt;&gt;"kahepoolne vajaduspõhine",RANK(D1061,$D1061:$D1061)+COUNTIFS($D$2:D1061,D1061,$F$2:F1061,F1061)-1&gt;1),"",
IF(AND(F1061="Peretoe teenus",H1061&lt;[2]an!$M$37,S1061="kahepoolne vajaduspõhine",U1061="",RANK(D1061,$D1061:$D1061)+COUNTIFS($D$2:D1061,D1061,$F$2:F1061,F1061)-1=1),X1061,
IF(AND(F1061="Peretoe teenus",H1061&lt;[2]an!$M$37,S1061="kahepoolne vajaduspõhine",U1061="",RANK(D1061,$D1061:$D1061)+COUNTIFS($D$2:D1061,D1061,$F$2:F1061,F1061)-1&gt;1),"",
IF(AND(F1061="Peretoe teenus",H1061&lt;[2]an!$M$37,S1061="kahepoolne vajaduspõhine",U1061&lt;[2]an!$M$37,RANK(D1061,$D1061:$D1061)+COUNTIFS($D$2:D1061,D1061,$F$2:F1061,F1061)-1=1),X1061,
IF(AND(F1061="Peretoe teenus",H1061&lt;[2]an!$M$37,S1061="kahepoolne vajaduspõhine",U1061&lt;[2]an!$M$37,RANK(D1061,$D1061:$D1061)+COUNTIFS($D$2:D1061,D1061,$F$2:F1061,F1061)-1&gt;1),"",
IF(AND(F1061="Peretoe teenus",H1061&lt;[2]an!$M$37,S1061="kahepoolne vajaduspõhine",U1061&gt;=[2]an!$M$37,U1061&lt;=[2]an!$M$38,RANK(D1061,$D1061:$D1061)+COUNTIFS($D$2:D1061,D1061,$F$2:F1061,F1061)-1=1),
((EOMONTH(U1061,0)-U1061+1)*X1061)/DAY(EOMONTH(U1061,0))+(DAY(U1061)-1)*100/DAY(EOMONTH(U1061,0)),
IF(AND(F1061="Peretoe teenus",H1061&lt;[2]an!$M$37,S1061="kahepoolne vajaduspõhine",U1061&gt;=[2]an!$M$37,U1061&lt;=[2]an!$M$38,RANK(D1061,$D1061:$D1061)+COUNTIFS($D$2:D1061,D1061,$F$2:F1061,F1061)-1&gt;1),"",
IF(AND(F1061="Peretoe teenus",H1061&lt;[2]an!$M$37,S1061="kahepoolne vajaduspõhine",U1061&gt;[2]an!$M$38,RANK(D1061,$D1061:$D1061)+COUNTIFS($D$2:D1061,D1061,$F$2:F1061,F1061)-1=1),X1061,
IF(AND(F1061="Peretoe teenus",H1061&lt;[2]an!$M$37,S1061="kahepoolne vajaduspõhine",U1061&gt;[2]an!$M$38,RANK(D1061,$D1061:$D1061)+COUNTIFS($D$2:D1061,D1061,$F$2:F1061,F1061)-1&gt;1),"",X1061*W1061)))))))))))))),"")</f>
        <v/>
      </c>
      <c r="Z1061" s="18" t="str">
        <f t="shared" si="49"/>
        <v/>
      </c>
      <c r="AA1061" s="19" t="str">
        <f>IFERROR(VLOOKUP(E1061,[2]an!$A$3:$B$81,2,FALSE),"")</f>
        <v/>
      </c>
      <c r="AB1061" s="19" t="str">
        <f>IFERROR(VLOOKUP(AA1061,[2]an!$C$2:$D$16,2,FALSE),"")</f>
        <v/>
      </c>
      <c r="AC1061" s="20"/>
      <c r="AD1061" s="21" t="str">
        <f>IF(A1061=[2]an!$F$36,VLOOKUP([2]an!$F$36,[2]an!$F$36:$H$36,3,FALSE),IF(A1061=[2]an!$F$35,VLOOKUP([2]an!$F$35,[2]an!$F$35:$H$35,3,FALSE),IF(A1061=[2]an!$F$33,VLOOKUP([2]an!$F$33,[2]an!$F$33:$H$33,3,FALSE),IF(A1061=[2]an!$F$31,VLOOKUP([2]an!$F$31,[2]an!$F$31:$H$31,3,FALSE),""))))</f>
        <v/>
      </c>
    </row>
    <row r="1062" spans="6:30" x14ac:dyDescent="0.2">
      <c r="F1062" s="10"/>
      <c r="G1062" s="8" t="str">
        <f t="shared" si="50"/>
        <v/>
      </c>
      <c r="H1062" s="13"/>
      <c r="K1062" s="13"/>
      <c r="L1062" s="10"/>
      <c r="M1062" s="10"/>
      <c r="S1062" s="8" t="str">
        <f>IFERROR(VLOOKUP(D1062,[1]peretoe_teenus!$A$2:$L$2000,5,FALSE),"")</f>
        <v/>
      </c>
      <c r="U1062" s="13"/>
      <c r="V1062" s="15" t="str" cm="1">
        <f t="array" ref="V1062">IFERROR(IF(AND(F1062="Tugigrupp",RANK(K1062,$K1062:$K1062)+COUNTIFS($K$2:K1062,K1062,$L$2:L1062,L1062,$M$2:M1062,M1062,$I$2:I1062,I1062,$G$2:G1062,G1062,$F$2:F1062,F1062)-1=1),SUMPRODUCT(($F$2:$F$4154=F1062)*($G$2:$G$4154=G1062)*($K$2:$K$4154=K1062)*($I$2:$I$4154=I1062)*($L$2:$L$4154=L1062)*($M$2:$M$4154=M1062)),""),"")</f>
        <v/>
      </c>
      <c r="W1062" s="15" t="str">
        <f t="shared" si="48"/>
        <v/>
      </c>
      <c r="X1062" s="16" t="str">
        <f>IF(AND(A1062=[2]an!$G$38,F1062=[2]an!$E$40),[2]an!$G$40,IF(AND(A1062=[2]an!$G$38,F1062=[2]an!$E$41),[2]an!$G$41,IF(AND(A1062=[2]an!$G$38,F1062=[2]an!$E$39,H1062&gt;=[2]an!$M$37),[2]an!$G$39,
IF(AND(A1062=[2]an!$G$38,F1062=[2]an!$E$39,H1062&lt;[2]an!$M$37,S1062="kahepoolne vajaduspõhine",U1062=""),[2]an!$M$40,
IF(AND(A1062=[2]an!$G$38,F1062=[2]an!$E$39,H1062&lt;[2]an!$M$37,S1062="kahepoolne vajaduspõhine",U1062&lt;&gt;""),[2]an!$G$39,
IF(AND(A1062=[2]an!$G$38,F1062=[2]an!$E$39,H1062&lt;[2]an!$M$37,S1062&lt;&gt;"kahepoolne vajaduspõhine"),[2]an!$G$39,
IF(AND(A1062=[2]an!$G$38,F1062=[2]an!$E$42),[2]an!$G$42,
IF(AND(A1062=[2]an!$H$38,F1062=[2]an!$E$40),[2]an!$H$40,IF(AND(A1062=[2]an!$H$38,F1062=[2]an!$E$41),[2]an!$H$41,IF(AND(A1062=[2]an!$H$38,F1062=[2]an!$E$39,H1062&gt;=[2]an!$M$37),[2]an!$H$39,
IF(AND(A1062=[2]an!$H$38,F1062=[2]an!$E$39,H1062&lt;[2]an!$M$37,S1062="kahepoolne vajaduspõhine",U1062=""),[2]an!$M$40,
IF(AND(A1062=[2]an!$H$38,F1062=[2]an!$E$39,H1062&lt;[2]an!$M$37,S1062="kahepoolne vajaduspõhine",U1062&lt;&gt;""),[2]an!$H$39,
IF(AND(A1062=[2]an!$H$38,F1062=[2]an!$E$39,H1062&lt;[2]an!$M$37,S1062&lt;&gt;"kahepoolne vajaduspõhine"),[2]an!$H$39,
IF(AND(A1062=[2]an!$H$38,F1062=[2]an!$E$42),[2]an!$H$42,
IF(AND(A1062=[2]an!$I$38,F1062=[2]an!$E$40),[2]an!$I$40,IF(AND(A1062=[2]an!$I$38,F1062=[2]an!$E$41),[2]an!$I$41,IF(AND(A1062=[2]an!$I$38,F1062=[2]an!$E$39,H1062&gt;=[2]an!$M$37),[2]an!$I$39,
IF(AND(A1062=[2]an!$I$38,F1062=[2]an!$E$39,H1062&lt;[2]an!$M$37,S1062="kahepoolne vajaduspõhine",U1062=""),[2]an!$M$40,
IF(AND(A1062=[2]an!$I$38,F1062=[2]an!$E$39,H1062&lt;[2]an!$M$37,S1062="kahepoolne vajaduspõhine",U1062&lt;&gt;""),[2]an!$I$39,
IF(AND(A1062=[2]an!$I$38,F1062=[2]an!$E$39,H1062&lt;[2]an!$M$37,S1062&lt;&gt;"kahepoolne vajaduspõhine"),[2]an!$I$39,
IF(AND(A1062=[2]an!$I$38,F1062=[2]an!$E$42),[2]an!$I$42,
IF(AND(A1062=[2]an!$J$38,F1062=[2]an!$E$40),[2]an!$J$40,IF(AND(A1062=[2]an!$J$38,F1062=[2]an!$E$41),[2]an!$J$41,IF(AND(A1062=[2]an!$J$38,F1062=[2]an!$E$39,H1062&gt;=[2]an!$M$37),[2]an!$J$39,
IF(AND(A1062=[2]an!$J$38,F1062=[2]an!$E$39,H1062&lt;[2]an!$M$37,S1062="kahepoolne vajaduspõhine",U1062=""),[2]an!$M$40,
IF(AND(A1062=[2]an!$J$38,F1062=[2]an!$E$39,H1062&lt;[2]an!$M$37,S1062="kahepoolne vajaduspõhine",U1062&lt;&gt;""),[2]an!$J$39,
IF(AND(A1062=[2]an!$J$38,F1062=[2]an!$E$39,H1062&lt;[2]an!$M$37,S1062&lt;&gt;"kahepoolne vajaduspõhine"),[2]an!$J$39,
IF(AND(A1062=[2]an!$J$38,F1062=[2]an!$E$42),[2]an!$J$42,""))))))))))))))))))))))))))))</f>
        <v/>
      </c>
      <c r="Y1062" s="17" t="str">
        <f>IFERROR(IF(F1062="Tugigrupp",0,
IF(AND(F1062="Peretoe teenus",H1062&gt;=[2]an!$M$37,RANK(D1062,$D1062:$D1062)+COUNTIFS($D$2:D1062,D1062,$F$2:F1062,F1062)-1&gt;1),"",
IF(AND(F1062="Peretoe teenus",H1062&gt;=[2]an!$M$37,RANK(D1062,$D1062:$D1062)+COUNTIFS($D$2:D1062,D1062,$F$2:F1062,F1062)-1=1,MONTH(H1062)=MONTH(K1062)=TRUE,YEAR(H1062)=YEAR(K1062)=TRUE),((EOMONTH(H1062,0)-H1062+1)*X1062)/DAY(EOMONTH(H1062,0)),
IF(AND(F1062="Peretoe teenus",H1062&gt;=[2]an!$M$37,RANK(D1062,$D1062:$D1062)+COUNTIFS($D$2:D1062,D1062,$F$2:F1062,F1062)-1=1),X1062,
IF(AND(F1062="Peretoe teenus",H1062&lt;[2]an!$M$37,S1062&lt;&gt;"kahepoolne vajaduspõhine",RANK(D1062,$D1062:$D1062)+COUNTIFS($D$2:D1062,D1062,$F$2:F1062,F1062)-1=1),X1062,
IF(AND(F1062="Peretoe teenus",H1062&lt;[2]an!$M$37,S1062&lt;&gt;"kahepoolne vajaduspõhine",RANK(D1062,$D1062:$D1062)+COUNTIFS($D$2:D1062,D1062,$F$2:F1062,F1062)-1&gt;1),"",
IF(AND(F1062="Peretoe teenus",H1062&lt;[2]an!$M$37,S1062="kahepoolne vajaduspõhine",U1062="",RANK(D1062,$D1062:$D1062)+COUNTIFS($D$2:D1062,D1062,$F$2:F1062,F1062)-1=1),X1062,
IF(AND(F1062="Peretoe teenus",H1062&lt;[2]an!$M$37,S1062="kahepoolne vajaduspõhine",U1062="",RANK(D1062,$D1062:$D1062)+COUNTIFS($D$2:D1062,D1062,$F$2:F1062,F1062)-1&gt;1),"",
IF(AND(F1062="Peretoe teenus",H1062&lt;[2]an!$M$37,S1062="kahepoolne vajaduspõhine",U1062&lt;[2]an!$M$37,RANK(D1062,$D1062:$D1062)+COUNTIFS($D$2:D1062,D1062,$F$2:F1062,F1062)-1=1),X1062,
IF(AND(F1062="Peretoe teenus",H1062&lt;[2]an!$M$37,S1062="kahepoolne vajaduspõhine",U1062&lt;[2]an!$M$37,RANK(D1062,$D1062:$D1062)+COUNTIFS($D$2:D1062,D1062,$F$2:F1062,F1062)-1&gt;1),"",
IF(AND(F1062="Peretoe teenus",H1062&lt;[2]an!$M$37,S1062="kahepoolne vajaduspõhine",U1062&gt;=[2]an!$M$37,U1062&lt;=[2]an!$M$38,RANK(D1062,$D1062:$D1062)+COUNTIFS($D$2:D1062,D1062,$F$2:F1062,F1062)-1=1),
((EOMONTH(U1062,0)-U1062+1)*X1062)/DAY(EOMONTH(U1062,0))+(DAY(U1062)-1)*100/DAY(EOMONTH(U1062,0)),
IF(AND(F1062="Peretoe teenus",H1062&lt;[2]an!$M$37,S1062="kahepoolne vajaduspõhine",U1062&gt;=[2]an!$M$37,U1062&lt;=[2]an!$M$38,RANK(D1062,$D1062:$D1062)+COUNTIFS($D$2:D1062,D1062,$F$2:F1062,F1062)-1&gt;1),"",
IF(AND(F1062="Peretoe teenus",H1062&lt;[2]an!$M$37,S1062="kahepoolne vajaduspõhine",U1062&gt;[2]an!$M$38,RANK(D1062,$D1062:$D1062)+COUNTIFS($D$2:D1062,D1062,$F$2:F1062,F1062)-1=1),X1062,
IF(AND(F1062="Peretoe teenus",H1062&lt;[2]an!$M$37,S1062="kahepoolne vajaduspõhine",U1062&gt;[2]an!$M$38,RANK(D1062,$D1062:$D1062)+COUNTIFS($D$2:D1062,D1062,$F$2:F1062,F1062)-1&gt;1),"",X1062*W1062)))))))))))))),"")</f>
        <v/>
      </c>
      <c r="Z1062" s="18" t="str">
        <f t="shared" si="49"/>
        <v/>
      </c>
      <c r="AA1062" s="19" t="str">
        <f>IFERROR(VLOOKUP(E1062,[2]an!$A$3:$B$81,2,FALSE),"")</f>
        <v/>
      </c>
      <c r="AB1062" s="19" t="str">
        <f>IFERROR(VLOOKUP(AA1062,[2]an!$C$2:$D$16,2,FALSE),"")</f>
        <v/>
      </c>
      <c r="AC1062" s="20"/>
      <c r="AD1062" s="21" t="str">
        <f>IF(A1062=[2]an!$F$36,VLOOKUP([2]an!$F$36,[2]an!$F$36:$H$36,3,FALSE),IF(A1062=[2]an!$F$35,VLOOKUP([2]an!$F$35,[2]an!$F$35:$H$35,3,FALSE),IF(A1062=[2]an!$F$33,VLOOKUP([2]an!$F$33,[2]an!$F$33:$H$33,3,FALSE),IF(A1062=[2]an!$F$31,VLOOKUP([2]an!$F$31,[2]an!$F$31:$H$31,3,FALSE),""))))</f>
        <v/>
      </c>
    </row>
    <row r="1063" spans="6:30" x14ac:dyDescent="0.2">
      <c r="F1063" s="10"/>
      <c r="G1063" s="8" t="str">
        <f t="shared" si="50"/>
        <v/>
      </c>
      <c r="H1063" s="13"/>
      <c r="K1063" s="13"/>
      <c r="L1063" s="10"/>
      <c r="M1063" s="10"/>
      <c r="S1063" s="8" t="str">
        <f>IFERROR(VLOOKUP(D1063,[1]peretoe_teenus!$A$2:$L$2000,5,FALSE),"")</f>
        <v/>
      </c>
      <c r="U1063" s="13"/>
      <c r="V1063" s="15" t="str" cm="1">
        <f t="array" ref="V1063">IFERROR(IF(AND(F1063="Tugigrupp",RANK(K1063,$K1063:$K1063)+COUNTIFS($K$2:K1063,K1063,$L$2:L1063,L1063,$M$2:M1063,M1063,$I$2:I1063,I1063,$G$2:G1063,G1063,$F$2:F1063,F1063)-1=1),SUMPRODUCT(($F$2:$F$4154=F1063)*($G$2:$G$4154=G1063)*($K$2:$K$4154=K1063)*($I$2:$I$4154=I1063)*($L$2:$L$4154=L1063)*($M$2:$M$4154=M1063)),""),"")</f>
        <v/>
      </c>
      <c r="W1063" s="15" t="str">
        <f t="shared" si="48"/>
        <v/>
      </c>
      <c r="X1063" s="16" t="str">
        <f>IF(AND(A1063=[2]an!$G$38,F1063=[2]an!$E$40),[2]an!$G$40,IF(AND(A1063=[2]an!$G$38,F1063=[2]an!$E$41),[2]an!$G$41,IF(AND(A1063=[2]an!$G$38,F1063=[2]an!$E$39,H1063&gt;=[2]an!$M$37),[2]an!$G$39,
IF(AND(A1063=[2]an!$G$38,F1063=[2]an!$E$39,H1063&lt;[2]an!$M$37,S1063="kahepoolne vajaduspõhine",U1063=""),[2]an!$M$40,
IF(AND(A1063=[2]an!$G$38,F1063=[2]an!$E$39,H1063&lt;[2]an!$M$37,S1063="kahepoolne vajaduspõhine",U1063&lt;&gt;""),[2]an!$G$39,
IF(AND(A1063=[2]an!$G$38,F1063=[2]an!$E$39,H1063&lt;[2]an!$M$37,S1063&lt;&gt;"kahepoolne vajaduspõhine"),[2]an!$G$39,
IF(AND(A1063=[2]an!$G$38,F1063=[2]an!$E$42),[2]an!$G$42,
IF(AND(A1063=[2]an!$H$38,F1063=[2]an!$E$40),[2]an!$H$40,IF(AND(A1063=[2]an!$H$38,F1063=[2]an!$E$41),[2]an!$H$41,IF(AND(A1063=[2]an!$H$38,F1063=[2]an!$E$39,H1063&gt;=[2]an!$M$37),[2]an!$H$39,
IF(AND(A1063=[2]an!$H$38,F1063=[2]an!$E$39,H1063&lt;[2]an!$M$37,S1063="kahepoolne vajaduspõhine",U1063=""),[2]an!$M$40,
IF(AND(A1063=[2]an!$H$38,F1063=[2]an!$E$39,H1063&lt;[2]an!$M$37,S1063="kahepoolne vajaduspõhine",U1063&lt;&gt;""),[2]an!$H$39,
IF(AND(A1063=[2]an!$H$38,F1063=[2]an!$E$39,H1063&lt;[2]an!$M$37,S1063&lt;&gt;"kahepoolne vajaduspõhine"),[2]an!$H$39,
IF(AND(A1063=[2]an!$H$38,F1063=[2]an!$E$42),[2]an!$H$42,
IF(AND(A1063=[2]an!$I$38,F1063=[2]an!$E$40),[2]an!$I$40,IF(AND(A1063=[2]an!$I$38,F1063=[2]an!$E$41),[2]an!$I$41,IF(AND(A1063=[2]an!$I$38,F1063=[2]an!$E$39,H1063&gt;=[2]an!$M$37),[2]an!$I$39,
IF(AND(A1063=[2]an!$I$38,F1063=[2]an!$E$39,H1063&lt;[2]an!$M$37,S1063="kahepoolne vajaduspõhine",U1063=""),[2]an!$M$40,
IF(AND(A1063=[2]an!$I$38,F1063=[2]an!$E$39,H1063&lt;[2]an!$M$37,S1063="kahepoolne vajaduspõhine",U1063&lt;&gt;""),[2]an!$I$39,
IF(AND(A1063=[2]an!$I$38,F1063=[2]an!$E$39,H1063&lt;[2]an!$M$37,S1063&lt;&gt;"kahepoolne vajaduspõhine"),[2]an!$I$39,
IF(AND(A1063=[2]an!$I$38,F1063=[2]an!$E$42),[2]an!$I$42,
IF(AND(A1063=[2]an!$J$38,F1063=[2]an!$E$40),[2]an!$J$40,IF(AND(A1063=[2]an!$J$38,F1063=[2]an!$E$41),[2]an!$J$41,IF(AND(A1063=[2]an!$J$38,F1063=[2]an!$E$39,H1063&gt;=[2]an!$M$37),[2]an!$J$39,
IF(AND(A1063=[2]an!$J$38,F1063=[2]an!$E$39,H1063&lt;[2]an!$M$37,S1063="kahepoolne vajaduspõhine",U1063=""),[2]an!$M$40,
IF(AND(A1063=[2]an!$J$38,F1063=[2]an!$E$39,H1063&lt;[2]an!$M$37,S1063="kahepoolne vajaduspõhine",U1063&lt;&gt;""),[2]an!$J$39,
IF(AND(A1063=[2]an!$J$38,F1063=[2]an!$E$39,H1063&lt;[2]an!$M$37,S1063&lt;&gt;"kahepoolne vajaduspõhine"),[2]an!$J$39,
IF(AND(A1063=[2]an!$J$38,F1063=[2]an!$E$42),[2]an!$J$42,""))))))))))))))))))))))))))))</f>
        <v/>
      </c>
      <c r="Y1063" s="17" t="str">
        <f>IFERROR(IF(F1063="Tugigrupp",0,
IF(AND(F1063="Peretoe teenus",H1063&gt;=[2]an!$M$37,RANK(D1063,$D1063:$D1063)+COUNTIFS($D$2:D1063,D1063,$F$2:F1063,F1063)-1&gt;1),"",
IF(AND(F1063="Peretoe teenus",H1063&gt;=[2]an!$M$37,RANK(D1063,$D1063:$D1063)+COUNTIFS($D$2:D1063,D1063,$F$2:F1063,F1063)-1=1,MONTH(H1063)=MONTH(K1063)=TRUE,YEAR(H1063)=YEAR(K1063)=TRUE),((EOMONTH(H1063,0)-H1063+1)*X1063)/DAY(EOMONTH(H1063,0)),
IF(AND(F1063="Peretoe teenus",H1063&gt;=[2]an!$M$37,RANK(D1063,$D1063:$D1063)+COUNTIFS($D$2:D1063,D1063,$F$2:F1063,F1063)-1=1),X1063,
IF(AND(F1063="Peretoe teenus",H1063&lt;[2]an!$M$37,S1063&lt;&gt;"kahepoolne vajaduspõhine",RANK(D1063,$D1063:$D1063)+COUNTIFS($D$2:D1063,D1063,$F$2:F1063,F1063)-1=1),X1063,
IF(AND(F1063="Peretoe teenus",H1063&lt;[2]an!$M$37,S1063&lt;&gt;"kahepoolne vajaduspõhine",RANK(D1063,$D1063:$D1063)+COUNTIFS($D$2:D1063,D1063,$F$2:F1063,F1063)-1&gt;1),"",
IF(AND(F1063="Peretoe teenus",H1063&lt;[2]an!$M$37,S1063="kahepoolne vajaduspõhine",U1063="",RANK(D1063,$D1063:$D1063)+COUNTIFS($D$2:D1063,D1063,$F$2:F1063,F1063)-1=1),X1063,
IF(AND(F1063="Peretoe teenus",H1063&lt;[2]an!$M$37,S1063="kahepoolne vajaduspõhine",U1063="",RANK(D1063,$D1063:$D1063)+COUNTIFS($D$2:D1063,D1063,$F$2:F1063,F1063)-1&gt;1),"",
IF(AND(F1063="Peretoe teenus",H1063&lt;[2]an!$M$37,S1063="kahepoolne vajaduspõhine",U1063&lt;[2]an!$M$37,RANK(D1063,$D1063:$D1063)+COUNTIFS($D$2:D1063,D1063,$F$2:F1063,F1063)-1=1),X1063,
IF(AND(F1063="Peretoe teenus",H1063&lt;[2]an!$M$37,S1063="kahepoolne vajaduspõhine",U1063&lt;[2]an!$M$37,RANK(D1063,$D1063:$D1063)+COUNTIFS($D$2:D1063,D1063,$F$2:F1063,F1063)-1&gt;1),"",
IF(AND(F1063="Peretoe teenus",H1063&lt;[2]an!$M$37,S1063="kahepoolne vajaduspõhine",U1063&gt;=[2]an!$M$37,U1063&lt;=[2]an!$M$38,RANK(D1063,$D1063:$D1063)+COUNTIFS($D$2:D1063,D1063,$F$2:F1063,F1063)-1=1),
((EOMONTH(U1063,0)-U1063+1)*X1063)/DAY(EOMONTH(U1063,0))+(DAY(U1063)-1)*100/DAY(EOMONTH(U1063,0)),
IF(AND(F1063="Peretoe teenus",H1063&lt;[2]an!$M$37,S1063="kahepoolne vajaduspõhine",U1063&gt;=[2]an!$M$37,U1063&lt;=[2]an!$M$38,RANK(D1063,$D1063:$D1063)+COUNTIFS($D$2:D1063,D1063,$F$2:F1063,F1063)-1&gt;1),"",
IF(AND(F1063="Peretoe teenus",H1063&lt;[2]an!$M$37,S1063="kahepoolne vajaduspõhine",U1063&gt;[2]an!$M$38,RANK(D1063,$D1063:$D1063)+COUNTIFS($D$2:D1063,D1063,$F$2:F1063,F1063)-1=1),X1063,
IF(AND(F1063="Peretoe teenus",H1063&lt;[2]an!$M$37,S1063="kahepoolne vajaduspõhine",U1063&gt;[2]an!$M$38,RANK(D1063,$D1063:$D1063)+COUNTIFS($D$2:D1063,D1063,$F$2:F1063,F1063)-1&gt;1),"",X1063*W1063)))))))))))))),"")</f>
        <v/>
      </c>
      <c r="Z1063" s="18" t="str">
        <f t="shared" si="49"/>
        <v/>
      </c>
      <c r="AA1063" s="19" t="str">
        <f>IFERROR(VLOOKUP(E1063,[2]an!$A$3:$B$81,2,FALSE),"")</f>
        <v/>
      </c>
      <c r="AB1063" s="19" t="str">
        <f>IFERROR(VLOOKUP(AA1063,[2]an!$C$2:$D$16,2,FALSE),"")</f>
        <v/>
      </c>
      <c r="AC1063" s="20"/>
      <c r="AD1063" s="21" t="str">
        <f>IF(A1063=[2]an!$F$36,VLOOKUP([2]an!$F$36,[2]an!$F$36:$H$36,3,FALSE),IF(A1063=[2]an!$F$35,VLOOKUP([2]an!$F$35,[2]an!$F$35:$H$35,3,FALSE),IF(A1063=[2]an!$F$33,VLOOKUP([2]an!$F$33,[2]an!$F$33:$H$33,3,FALSE),IF(A1063=[2]an!$F$31,VLOOKUP([2]an!$F$31,[2]an!$F$31:$H$31,3,FALSE),""))))</f>
        <v/>
      </c>
    </row>
    <row r="1064" spans="6:30" x14ac:dyDescent="0.2">
      <c r="F1064" s="10"/>
      <c r="G1064" s="8" t="str">
        <f t="shared" si="50"/>
        <v/>
      </c>
      <c r="H1064" s="13"/>
      <c r="K1064" s="13"/>
      <c r="L1064" s="10"/>
      <c r="M1064" s="10"/>
      <c r="S1064" s="8" t="str">
        <f>IFERROR(VLOOKUP(D1064,[1]peretoe_teenus!$A$2:$L$2000,5,FALSE),"")</f>
        <v/>
      </c>
      <c r="U1064" s="13"/>
      <c r="V1064" s="15" t="str" cm="1">
        <f t="array" ref="V1064">IFERROR(IF(AND(F1064="Tugigrupp",RANK(K1064,$K1064:$K1064)+COUNTIFS($K$2:K1064,K1064,$L$2:L1064,L1064,$M$2:M1064,M1064,$I$2:I1064,I1064,$G$2:G1064,G1064,$F$2:F1064,F1064)-1=1),SUMPRODUCT(($F$2:$F$4154=F1064)*($G$2:$G$4154=G1064)*($K$2:$K$4154=K1064)*($I$2:$I$4154=I1064)*($L$2:$L$4154=L1064)*($M$2:$M$4154=M1064)),""),"")</f>
        <v/>
      </c>
      <c r="W1064" s="15" t="str">
        <f t="shared" si="48"/>
        <v/>
      </c>
      <c r="X1064" s="16" t="str">
        <f>IF(AND(A1064=[2]an!$G$38,F1064=[2]an!$E$40),[2]an!$G$40,IF(AND(A1064=[2]an!$G$38,F1064=[2]an!$E$41),[2]an!$G$41,IF(AND(A1064=[2]an!$G$38,F1064=[2]an!$E$39,H1064&gt;=[2]an!$M$37),[2]an!$G$39,
IF(AND(A1064=[2]an!$G$38,F1064=[2]an!$E$39,H1064&lt;[2]an!$M$37,S1064="kahepoolne vajaduspõhine",U1064=""),[2]an!$M$40,
IF(AND(A1064=[2]an!$G$38,F1064=[2]an!$E$39,H1064&lt;[2]an!$M$37,S1064="kahepoolne vajaduspõhine",U1064&lt;&gt;""),[2]an!$G$39,
IF(AND(A1064=[2]an!$G$38,F1064=[2]an!$E$39,H1064&lt;[2]an!$M$37,S1064&lt;&gt;"kahepoolne vajaduspõhine"),[2]an!$G$39,
IF(AND(A1064=[2]an!$G$38,F1064=[2]an!$E$42),[2]an!$G$42,
IF(AND(A1064=[2]an!$H$38,F1064=[2]an!$E$40),[2]an!$H$40,IF(AND(A1064=[2]an!$H$38,F1064=[2]an!$E$41),[2]an!$H$41,IF(AND(A1064=[2]an!$H$38,F1064=[2]an!$E$39,H1064&gt;=[2]an!$M$37),[2]an!$H$39,
IF(AND(A1064=[2]an!$H$38,F1064=[2]an!$E$39,H1064&lt;[2]an!$M$37,S1064="kahepoolne vajaduspõhine",U1064=""),[2]an!$M$40,
IF(AND(A1064=[2]an!$H$38,F1064=[2]an!$E$39,H1064&lt;[2]an!$M$37,S1064="kahepoolne vajaduspõhine",U1064&lt;&gt;""),[2]an!$H$39,
IF(AND(A1064=[2]an!$H$38,F1064=[2]an!$E$39,H1064&lt;[2]an!$M$37,S1064&lt;&gt;"kahepoolne vajaduspõhine"),[2]an!$H$39,
IF(AND(A1064=[2]an!$H$38,F1064=[2]an!$E$42),[2]an!$H$42,
IF(AND(A1064=[2]an!$I$38,F1064=[2]an!$E$40),[2]an!$I$40,IF(AND(A1064=[2]an!$I$38,F1064=[2]an!$E$41),[2]an!$I$41,IF(AND(A1064=[2]an!$I$38,F1064=[2]an!$E$39,H1064&gt;=[2]an!$M$37),[2]an!$I$39,
IF(AND(A1064=[2]an!$I$38,F1064=[2]an!$E$39,H1064&lt;[2]an!$M$37,S1064="kahepoolne vajaduspõhine",U1064=""),[2]an!$M$40,
IF(AND(A1064=[2]an!$I$38,F1064=[2]an!$E$39,H1064&lt;[2]an!$M$37,S1064="kahepoolne vajaduspõhine",U1064&lt;&gt;""),[2]an!$I$39,
IF(AND(A1064=[2]an!$I$38,F1064=[2]an!$E$39,H1064&lt;[2]an!$M$37,S1064&lt;&gt;"kahepoolne vajaduspõhine"),[2]an!$I$39,
IF(AND(A1064=[2]an!$I$38,F1064=[2]an!$E$42),[2]an!$I$42,
IF(AND(A1064=[2]an!$J$38,F1064=[2]an!$E$40),[2]an!$J$40,IF(AND(A1064=[2]an!$J$38,F1064=[2]an!$E$41),[2]an!$J$41,IF(AND(A1064=[2]an!$J$38,F1064=[2]an!$E$39,H1064&gt;=[2]an!$M$37),[2]an!$J$39,
IF(AND(A1064=[2]an!$J$38,F1064=[2]an!$E$39,H1064&lt;[2]an!$M$37,S1064="kahepoolne vajaduspõhine",U1064=""),[2]an!$M$40,
IF(AND(A1064=[2]an!$J$38,F1064=[2]an!$E$39,H1064&lt;[2]an!$M$37,S1064="kahepoolne vajaduspõhine",U1064&lt;&gt;""),[2]an!$J$39,
IF(AND(A1064=[2]an!$J$38,F1064=[2]an!$E$39,H1064&lt;[2]an!$M$37,S1064&lt;&gt;"kahepoolne vajaduspõhine"),[2]an!$J$39,
IF(AND(A1064=[2]an!$J$38,F1064=[2]an!$E$42),[2]an!$J$42,""))))))))))))))))))))))))))))</f>
        <v/>
      </c>
      <c r="Y1064" s="17" t="str">
        <f>IFERROR(IF(F1064="Tugigrupp",0,
IF(AND(F1064="Peretoe teenus",H1064&gt;=[2]an!$M$37,RANK(D1064,$D1064:$D1064)+COUNTIFS($D$2:D1064,D1064,$F$2:F1064,F1064)-1&gt;1),"",
IF(AND(F1064="Peretoe teenus",H1064&gt;=[2]an!$M$37,RANK(D1064,$D1064:$D1064)+COUNTIFS($D$2:D1064,D1064,$F$2:F1064,F1064)-1=1,MONTH(H1064)=MONTH(K1064)=TRUE,YEAR(H1064)=YEAR(K1064)=TRUE),((EOMONTH(H1064,0)-H1064+1)*X1064)/DAY(EOMONTH(H1064,0)),
IF(AND(F1064="Peretoe teenus",H1064&gt;=[2]an!$M$37,RANK(D1064,$D1064:$D1064)+COUNTIFS($D$2:D1064,D1064,$F$2:F1064,F1064)-1=1),X1064,
IF(AND(F1064="Peretoe teenus",H1064&lt;[2]an!$M$37,S1064&lt;&gt;"kahepoolne vajaduspõhine",RANK(D1064,$D1064:$D1064)+COUNTIFS($D$2:D1064,D1064,$F$2:F1064,F1064)-1=1),X1064,
IF(AND(F1064="Peretoe teenus",H1064&lt;[2]an!$M$37,S1064&lt;&gt;"kahepoolne vajaduspõhine",RANK(D1064,$D1064:$D1064)+COUNTIFS($D$2:D1064,D1064,$F$2:F1064,F1064)-1&gt;1),"",
IF(AND(F1064="Peretoe teenus",H1064&lt;[2]an!$M$37,S1064="kahepoolne vajaduspõhine",U1064="",RANK(D1064,$D1064:$D1064)+COUNTIFS($D$2:D1064,D1064,$F$2:F1064,F1064)-1=1),X1064,
IF(AND(F1064="Peretoe teenus",H1064&lt;[2]an!$M$37,S1064="kahepoolne vajaduspõhine",U1064="",RANK(D1064,$D1064:$D1064)+COUNTIFS($D$2:D1064,D1064,$F$2:F1064,F1064)-1&gt;1),"",
IF(AND(F1064="Peretoe teenus",H1064&lt;[2]an!$M$37,S1064="kahepoolne vajaduspõhine",U1064&lt;[2]an!$M$37,RANK(D1064,$D1064:$D1064)+COUNTIFS($D$2:D1064,D1064,$F$2:F1064,F1064)-1=1),X1064,
IF(AND(F1064="Peretoe teenus",H1064&lt;[2]an!$M$37,S1064="kahepoolne vajaduspõhine",U1064&lt;[2]an!$M$37,RANK(D1064,$D1064:$D1064)+COUNTIFS($D$2:D1064,D1064,$F$2:F1064,F1064)-1&gt;1),"",
IF(AND(F1064="Peretoe teenus",H1064&lt;[2]an!$M$37,S1064="kahepoolne vajaduspõhine",U1064&gt;=[2]an!$M$37,U1064&lt;=[2]an!$M$38,RANK(D1064,$D1064:$D1064)+COUNTIFS($D$2:D1064,D1064,$F$2:F1064,F1064)-1=1),
((EOMONTH(U1064,0)-U1064+1)*X1064)/DAY(EOMONTH(U1064,0))+(DAY(U1064)-1)*100/DAY(EOMONTH(U1064,0)),
IF(AND(F1064="Peretoe teenus",H1064&lt;[2]an!$M$37,S1064="kahepoolne vajaduspõhine",U1064&gt;=[2]an!$M$37,U1064&lt;=[2]an!$M$38,RANK(D1064,$D1064:$D1064)+COUNTIFS($D$2:D1064,D1064,$F$2:F1064,F1064)-1&gt;1),"",
IF(AND(F1064="Peretoe teenus",H1064&lt;[2]an!$M$37,S1064="kahepoolne vajaduspõhine",U1064&gt;[2]an!$M$38,RANK(D1064,$D1064:$D1064)+COUNTIFS($D$2:D1064,D1064,$F$2:F1064,F1064)-1=1),X1064,
IF(AND(F1064="Peretoe teenus",H1064&lt;[2]an!$M$37,S1064="kahepoolne vajaduspõhine",U1064&gt;[2]an!$M$38,RANK(D1064,$D1064:$D1064)+COUNTIFS($D$2:D1064,D1064,$F$2:F1064,F1064)-1&gt;1),"",X1064*W1064)))))))))))))),"")</f>
        <v/>
      </c>
      <c r="Z1064" s="18" t="str">
        <f t="shared" si="49"/>
        <v/>
      </c>
      <c r="AA1064" s="19" t="str">
        <f>IFERROR(VLOOKUP(E1064,[2]an!$A$3:$B$81,2,FALSE),"")</f>
        <v/>
      </c>
      <c r="AB1064" s="19" t="str">
        <f>IFERROR(VLOOKUP(AA1064,[2]an!$C$2:$D$16,2,FALSE),"")</f>
        <v/>
      </c>
      <c r="AC1064" s="20"/>
      <c r="AD1064" s="21" t="str">
        <f>IF(A1064=[2]an!$F$36,VLOOKUP([2]an!$F$36,[2]an!$F$36:$H$36,3,FALSE),IF(A1064=[2]an!$F$35,VLOOKUP([2]an!$F$35,[2]an!$F$35:$H$35,3,FALSE),IF(A1064=[2]an!$F$33,VLOOKUP([2]an!$F$33,[2]an!$F$33:$H$33,3,FALSE),IF(A1064=[2]an!$F$31,VLOOKUP([2]an!$F$31,[2]an!$F$31:$H$31,3,FALSE),""))))</f>
        <v/>
      </c>
    </row>
    <row r="1065" spans="6:30" x14ac:dyDescent="0.2">
      <c r="F1065" s="10"/>
      <c r="G1065" s="8" t="str">
        <f t="shared" si="50"/>
        <v/>
      </c>
      <c r="H1065" s="13"/>
      <c r="K1065" s="13"/>
      <c r="L1065" s="10"/>
      <c r="M1065" s="10"/>
      <c r="S1065" s="8" t="str">
        <f>IFERROR(VLOOKUP(D1065,[1]peretoe_teenus!$A$2:$L$2000,5,FALSE),"")</f>
        <v/>
      </c>
      <c r="U1065" s="13"/>
      <c r="V1065" s="15" t="str" cm="1">
        <f t="array" ref="V1065">IFERROR(IF(AND(F1065="Tugigrupp",RANK(K1065,$K1065:$K1065)+COUNTIFS($K$2:K1065,K1065,$L$2:L1065,L1065,$M$2:M1065,M1065,$I$2:I1065,I1065,$G$2:G1065,G1065,$F$2:F1065,F1065)-1=1),SUMPRODUCT(($F$2:$F$4154=F1065)*($G$2:$G$4154=G1065)*($K$2:$K$4154=K1065)*($I$2:$I$4154=I1065)*($L$2:$L$4154=L1065)*($M$2:$M$4154=M1065)),""),"")</f>
        <v/>
      </c>
      <c r="W1065" s="15" t="str">
        <f t="shared" si="48"/>
        <v/>
      </c>
      <c r="X1065" s="16" t="str">
        <f>IF(AND(A1065=[2]an!$G$38,F1065=[2]an!$E$40),[2]an!$G$40,IF(AND(A1065=[2]an!$G$38,F1065=[2]an!$E$41),[2]an!$G$41,IF(AND(A1065=[2]an!$G$38,F1065=[2]an!$E$39,H1065&gt;=[2]an!$M$37),[2]an!$G$39,
IF(AND(A1065=[2]an!$G$38,F1065=[2]an!$E$39,H1065&lt;[2]an!$M$37,S1065="kahepoolne vajaduspõhine",U1065=""),[2]an!$M$40,
IF(AND(A1065=[2]an!$G$38,F1065=[2]an!$E$39,H1065&lt;[2]an!$M$37,S1065="kahepoolne vajaduspõhine",U1065&lt;&gt;""),[2]an!$G$39,
IF(AND(A1065=[2]an!$G$38,F1065=[2]an!$E$39,H1065&lt;[2]an!$M$37,S1065&lt;&gt;"kahepoolne vajaduspõhine"),[2]an!$G$39,
IF(AND(A1065=[2]an!$G$38,F1065=[2]an!$E$42),[2]an!$G$42,
IF(AND(A1065=[2]an!$H$38,F1065=[2]an!$E$40),[2]an!$H$40,IF(AND(A1065=[2]an!$H$38,F1065=[2]an!$E$41),[2]an!$H$41,IF(AND(A1065=[2]an!$H$38,F1065=[2]an!$E$39,H1065&gt;=[2]an!$M$37),[2]an!$H$39,
IF(AND(A1065=[2]an!$H$38,F1065=[2]an!$E$39,H1065&lt;[2]an!$M$37,S1065="kahepoolne vajaduspõhine",U1065=""),[2]an!$M$40,
IF(AND(A1065=[2]an!$H$38,F1065=[2]an!$E$39,H1065&lt;[2]an!$M$37,S1065="kahepoolne vajaduspõhine",U1065&lt;&gt;""),[2]an!$H$39,
IF(AND(A1065=[2]an!$H$38,F1065=[2]an!$E$39,H1065&lt;[2]an!$M$37,S1065&lt;&gt;"kahepoolne vajaduspõhine"),[2]an!$H$39,
IF(AND(A1065=[2]an!$H$38,F1065=[2]an!$E$42),[2]an!$H$42,
IF(AND(A1065=[2]an!$I$38,F1065=[2]an!$E$40),[2]an!$I$40,IF(AND(A1065=[2]an!$I$38,F1065=[2]an!$E$41),[2]an!$I$41,IF(AND(A1065=[2]an!$I$38,F1065=[2]an!$E$39,H1065&gt;=[2]an!$M$37),[2]an!$I$39,
IF(AND(A1065=[2]an!$I$38,F1065=[2]an!$E$39,H1065&lt;[2]an!$M$37,S1065="kahepoolne vajaduspõhine",U1065=""),[2]an!$M$40,
IF(AND(A1065=[2]an!$I$38,F1065=[2]an!$E$39,H1065&lt;[2]an!$M$37,S1065="kahepoolne vajaduspõhine",U1065&lt;&gt;""),[2]an!$I$39,
IF(AND(A1065=[2]an!$I$38,F1065=[2]an!$E$39,H1065&lt;[2]an!$M$37,S1065&lt;&gt;"kahepoolne vajaduspõhine"),[2]an!$I$39,
IF(AND(A1065=[2]an!$I$38,F1065=[2]an!$E$42),[2]an!$I$42,
IF(AND(A1065=[2]an!$J$38,F1065=[2]an!$E$40),[2]an!$J$40,IF(AND(A1065=[2]an!$J$38,F1065=[2]an!$E$41),[2]an!$J$41,IF(AND(A1065=[2]an!$J$38,F1065=[2]an!$E$39,H1065&gt;=[2]an!$M$37),[2]an!$J$39,
IF(AND(A1065=[2]an!$J$38,F1065=[2]an!$E$39,H1065&lt;[2]an!$M$37,S1065="kahepoolne vajaduspõhine",U1065=""),[2]an!$M$40,
IF(AND(A1065=[2]an!$J$38,F1065=[2]an!$E$39,H1065&lt;[2]an!$M$37,S1065="kahepoolne vajaduspõhine",U1065&lt;&gt;""),[2]an!$J$39,
IF(AND(A1065=[2]an!$J$38,F1065=[2]an!$E$39,H1065&lt;[2]an!$M$37,S1065&lt;&gt;"kahepoolne vajaduspõhine"),[2]an!$J$39,
IF(AND(A1065=[2]an!$J$38,F1065=[2]an!$E$42),[2]an!$J$42,""))))))))))))))))))))))))))))</f>
        <v/>
      </c>
      <c r="Y1065" s="17" t="str">
        <f>IFERROR(IF(F1065="Tugigrupp",0,
IF(AND(F1065="Peretoe teenus",H1065&gt;=[2]an!$M$37,RANK(D1065,$D1065:$D1065)+COUNTIFS($D$2:D1065,D1065,$F$2:F1065,F1065)-1&gt;1),"",
IF(AND(F1065="Peretoe teenus",H1065&gt;=[2]an!$M$37,RANK(D1065,$D1065:$D1065)+COUNTIFS($D$2:D1065,D1065,$F$2:F1065,F1065)-1=1,MONTH(H1065)=MONTH(K1065)=TRUE,YEAR(H1065)=YEAR(K1065)=TRUE),((EOMONTH(H1065,0)-H1065+1)*X1065)/DAY(EOMONTH(H1065,0)),
IF(AND(F1065="Peretoe teenus",H1065&gt;=[2]an!$M$37,RANK(D1065,$D1065:$D1065)+COUNTIFS($D$2:D1065,D1065,$F$2:F1065,F1065)-1=1),X1065,
IF(AND(F1065="Peretoe teenus",H1065&lt;[2]an!$M$37,S1065&lt;&gt;"kahepoolne vajaduspõhine",RANK(D1065,$D1065:$D1065)+COUNTIFS($D$2:D1065,D1065,$F$2:F1065,F1065)-1=1),X1065,
IF(AND(F1065="Peretoe teenus",H1065&lt;[2]an!$M$37,S1065&lt;&gt;"kahepoolne vajaduspõhine",RANK(D1065,$D1065:$D1065)+COUNTIFS($D$2:D1065,D1065,$F$2:F1065,F1065)-1&gt;1),"",
IF(AND(F1065="Peretoe teenus",H1065&lt;[2]an!$M$37,S1065="kahepoolne vajaduspõhine",U1065="",RANK(D1065,$D1065:$D1065)+COUNTIFS($D$2:D1065,D1065,$F$2:F1065,F1065)-1=1),X1065,
IF(AND(F1065="Peretoe teenus",H1065&lt;[2]an!$M$37,S1065="kahepoolne vajaduspõhine",U1065="",RANK(D1065,$D1065:$D1065)+COUNTIFS($D$2:D1065,D1065,$F$2:F1065,F1065)-1&gt;1),"",
IF(AND(F1065="Peretoe teenus",H1065&lt;[2]an!$M$37,S1065="kahepoolne vajaduspõhine",U1065&lt;[2]an!$M$37,RANK(D1065,$D1065:$D1065)+COUNTIFS($D$2:D1065,D1065,$F$2:F1065,F1065)-1=1),X1065,
IF(AND(F1065="Peretoe teenus",H1065&lt;[2]an!$M$37,S1065="kahepoolne vajaduspõhine",U1065&lt;[2]an!$M$37,RANK(D1065,$D1065:$D1065)+COUNTIFS($D$2:D1065,D1065,$F$2:F1065,F1065)-1&gt;1),"",
IF(AND(F1065="Peretoe teenus",H1065&lt;[2]an!$M$37,S1065="kahepoolne vajaduspõhine",U1065&gt;=[2]an!$M$37,U1065&lt;=[2]an!$M$38,RANK(D1065,$D1065:$D1065)+COUNTIFS($D$2:D1065,D1065,$F$2:F1065,F1065)-1=1),
((EOMONTH(U1065,0)-U1065+1)*X1065)/DAY(EOMONTH(U1065,0))+(DAY(U1065)-1)*100/DAY(EOMONTH(U1065,0)),
IF(AND(F1065="Peretoe teenus",H1065&lt;[2]an!$M$37,S1065="kahepoolne vajaduspõhine",U1065&gt;=[2]an!$M$37,U1065&lt;=[2]an!$M$38,RANK(D1065,$D1065:$D1065)+COUNTIFS($D$2:D1065,D1065,$F$2:F1065,F1065)-1&gt;1),"",
IF(AND(F1065="Peretoe teenus",H1065&lt;[2]an!$M$37,S1065="kahepoolne vajaduspõhine",U1065&gt;[2]an!$M$38,RANK(D1065,$D1065:$D1065)+COUNTIFS($D$2:D1065,D1065,$F$2:F1065,F1065)-1=1),X1065,
IF(AND(F1065="Peretoe teenus",H1065&lt;[2]an!$M$37,S1065="kahepoolne vajaduspõhine",U1065&gt;[2]an!$M$38,RANK(D1065,$D1065:$D1065)+COUNTIFS($D$2:D1065,D1065,$F$2:F1065,F1065)-1&gt;1),"",X1065*W1065)))))))))))))),"")</f>
        <v/>
      </c>
      <c r="Z1065" s="18" t="str">
        <f t="shared" si="49"/>
        <v/>
      </c>
      <c r="AA1065" s="19" t="str">
        <f>IFERROR(VLOOKUP(E1065,[2]an!$A$3:$B$81,2,FALSE),"")</f>
        <v/>
      </c>
      <c r="AB1065" s="19" t="str">
        <f>IFERROR(VLOOKUP(AA1065,[2]an!$C$2:$D$16,2,FALSE),"")</f>
        <v/>
      </c>
      <c r="AC1065" s="20"/>
      <c r="AD1065" s="21" t="str">
        <f>IF(A1065=[2]an!$F$36,VLOOKUP([2]an!$F$36,[2]an!$F$36:$H$36,3,FALSE),IF(A1065=[2]an!$F$35,VLOOKUP([2]an!$F$35,[2]an!$F$35:$H$35,3,FALSE),IF(A1065=[2]an!$F$33,VLOOKUP([2]an!$F$33,[2]an!$F$33:$H$33,3,FALSE),IF(A1065=[2]an!$F$31,VLOOKUP([2]an!$F$31,[2]an!$F$31:$H$31,3,FALSE),""))))</f>
        <v/>
      </c>
    </row>
    <row r="1066" spans="6:30" x14ac:dyDescent="0.2">
      <c r="F1066" s="10"/>
      <c r="G1066" s="8" t="str">
        <f t="shared" si="50"/>
        <v/>
      </c>
      <c r="H1066" s="13"/>
      <c r="K1066" s="13"/>
      <c r="L1066" s="10"/>
      <c r="M1066" s="10"/>
      <c r="S1066" s="8" t="str">
        <f>IFERROR(VLOOKUP(D1066,[1]peretoe_teenus!$A$2:$L$2000,5,FALSE),"")</f>
        <v/>
      </c>
      <c r="U1066" s="13"/>
      <c r="V1066" s="15" t="str" cm="1">
        <f t="array" ref="V1066">IFERROR(IF(AND(F1066="Tugigrupp",RANK(K1066,$K1066:$K1066)+COUNTIFS($K$2:K1066,K1066,$L$2:L1066,L1066,$M$2:M1066,M1066,$I$2:I1066,I1066,$G$2:G1066,G1066,$F$2:F1066,F1066)-1=1),SUMPRODUCT(($F$2:$F$4154=F1066)*($G$2:$G$4154=G1066)*($K$2:$K$4154=K1066)*($I$2:$I$4154=I1066)*($L$2:$L$4154=L1066)*($M$2:$M$4154=M1066)),""),"")</f>
        <v/>
      </c>
      <c r="W1066" s="15" t="str">
        <f t="shared" si="48"/>
        <v/>
      </c>
      <c r="X1066" s="16" t="str">
        <f>IF(AND(A1066=[2]an!$G$38,F1066=[2]an!$E$40),[2]an!$G$40,IF(AND(A1066=[2]an!$G$38,F1066=[2]an!$E$41),[2]an!$G$41,IF(AND(A1066=[2]an!$G$38,F1066=[2]an!$E$39,H1066&gt;=[2]an!$M$37),[2]an!$G$39,
IF(AND(A1066=[2]an!$G$38,F1066=[2]an!$E$39,H1066&lt;[2]an!$M$37,S1066="kahepoolne vajaduspõhine",U1066=""),[2]an!$M$40,
IF(AND(A1066=[2]an!$G$38,F1066=[2]an!$E$39,H1066&lt;[2]an!$M$37,S1066="kahepoolne vajaduspõhine",U1066&lt;&gt;""),[2]an!$G$39,
IF(AND(A1066=[2]an!$G$38,F1066=[2]an!$E$39,H1066&lt;[2]an!$M$37,S1066&lt;&gt;"kahepoolne vajaduspõhine"),[2]an!$G$39,
IF(AND(A1066=[2]an!$G$38,F1066=[2]an!$E$42),[2]an!$G$42,
IF(AND(A1066=[2]an!$H$38,F1066=[2]an!$E$40),[2]an!$H$40,IF(AND(A1066=[2]an!$H$38,F1066=[2]an!$E$41),[2]an!$H$41,IF(AND(A1066=[2]an!$H$38,F1066=[2]an!$E$39,H1066&gt;=[2]an!$M$37),[2]an!$H$39,
IF(AND(A1066=[2]an!$H$38,F1066=[2]an!$E$39,H1066&lt;[2]an!$M$37,S1066="kahepoolne vajaduspõhine",U1066=""),[2]an!$M$40,
IF(AND(A1066=[2]an!$H$38,F1066=[2]an!$E$39,H1066&lt;[2]an!$M$37,S1066="kahepoolne vajaduspõhine",U1066&lt;&gt;""),[2]an!$H$39,
IF(AND(A1066=[2]an!$H$38,F1066=[2]an!$E$39,H1066&lt;[2]an!$M$37,S1066&lt;&gt;"kahepoolne vajaduspõhine"),[2]an!$H$39,
IF(AND(A1066=[2]an!$H$38,F1066=[2]an!$E$42),[2]an!$H$42,
IF(AND(A1066=[2]an!$I$38,F1066=[2]an!$E$40),[2]an!$I$40,IF(AND(A1066=[2]an!$I$38,F1066=[2]an!$E$41),[2]an!$I$41,IF(AND(A1066=[2]an!$I$38,F1066=[2]an!$E$39,H1066&gt;=[2]an!$M$37),[2]an!$I$39,
IF(AND(A1066=[2]an!$I$38,F1066=[2]an!$E$39,H1066&lt;[2]an!$M$37,S1066="kahepoolne vajaduspõhine",U1066=""),[2]an!$M$40,
IF(AND(A1066=[2]an!$I$38,F1066=[2]an!$E$39,H1066&lt;[2]an!$M$37,S1066="kahepoolne vajaduspõhine",U1066&lt;&gt;""),[2]an!$I$39,
IF(AND(A1066=[2]an!$I$38,F1066=[2]an!$E$39,H1066&lt;[2]an!$M$37,S1066&lt;&gt;"kahepoolne vajaduspõhine"),[2]an!$I$39,
IF(AND(A1066=[2]an!$I$38,F1066=[2]an!$E$42),[2]an!$I$42,
IF(AND(A1066=[2]an!$J$38,F1066=[2]an!$E$40),[2]an!$J$40,IF(AND(A1066=[2]an!$J$38,F1066=[2]an!$E$41),[2]an!$J$41,IF(AND(A1066=[2]an!$J$38,F1066=[2]an!$E$39,H1066&gt;=[2]an!$M$37),[2]an!$J$39,
IF(AND(A1066=[2]an!$J$38,F1066=[2]an!$E$39,H1066&lt;[2]an!$M$37,S1066="kahepoolne vajaduspõhine",U1066=""),[2]an!$M$40,
IF(AND(A1066=[2]an!$J$38,F1066=[2]an!$E$39,H1066&lt;[2]an!$M$37,S1066="kahepoolne vajaduspõhine",U1066&lt;&gt;""),[2]an!$J$39,
IF(AND(A1066=[2]an!$J$38,F1066=[2]an!$E$39,H1066&lt;[2]an!$M$37,S1066&lt;&gt;"kahepoolne vajaduspõhine"),[2]an!$J$39,
IF(AND(A1066=[2]an!$J$38,F1066=[2]an!$E$42),[2]an!$J$42,""))))))))))))))))))))))))))))</f>
        <v/>
      </c>
      <c r="Y1066" s="17" t="str">
        <f>IFERROR(IF(F1066="Tugigrupp",0,
IF(AND(F1066="Peretoe teenus",H1066&gt;=[2]an!$M$37,RANK(D1066,$D1066:$D1066)+COUNTIFS($D$2:D1066,D1066,$F$2:F1066,F1066)-1&gt;1),"",
IF(AND(F1066="Peretoe teenus",H1066&gt;=[2]an!$M$37,RANK(D1066,$D1066:$D1066)+COUNTIFS($D$2:D1066,D1066,$F$2:F1066,F1066)-1=1,MONTH(H1066)=MONTH(K1066)=TRUE,YEAR(H1066)=YEAR(K1066)=TRUE),((EOMONTH(H1066,0)-H1066+1)*X1066)/DAY(EOMONTH(H1066,0)),
IF(AND(F1066="Peretoe teenus",H1066&gt;=[2]an!$M$37,RANK(D1066,$D1066:$D1066)+COUNTIFS($D$2:D1066,D1066,$F$2:F1066,F1066)-1=1),X1066,
IF(AND(F1066="Peretoe teenus",H1066&lt;[2]an!$M$37,S1066&lt;&gt;"kahepoolne vajaduspõhine",RANK(D1066,$D1066:$D1066)+COUNTIFS($D$2:D1066,D1066,$F$2:F1066,F1066)-1=1),X1066,
IF(AND(F1066="Peretoe teenus",H1066&lt;[2]an!$M$37,S1066&lt;&gt;"kahepoolne vajaduspõhine",RANK(D1066,$D1066:$D1066)+COUNTIFS($D$2:D1066,D1066,$F$2:F1066,F1066)-1&gt;1),"",
IF(AND(F1066="Peretoe teenus",H1066&lt;[2]an!$M$37,S1066="kahepoolne vajaduspõhine",U1066="",RANK(D1066,$D1066:$D1066)+COUNTIFS($D$2:D1066,D1066,$F$2:F1066,F1066)-1=1),X1066,
IF(AND(F1066="Peretoe teenus",H1066&lt;[2]an!$M$37,S1066="kahepoolne vajaduspõhine",U1066="",RANK(D1066,$D1066:$D1066)+COUNTIFS($D$2:D1066,D1066,$F$2:F1066,F1066)-1&gt;1),"",
IF(AND(F1066="Peretoe teenus",H1066&lt;[2]an!$M$37,S1066="kahepoolne vajaduspõhine",U1066&lt;[2]an!$M$37,RANK(D1066,$D1066:$D1066)+COUNTIFS($D$2:D1066,D1066,$F$2:F1066,F1066)-1=1),X1066,
IF(AND(F1066="Peretoe teenus",H1066&lt;[2]an!$M$37,S1066="kahepoolne vajaduspõhine",U1066&lt;[2]an!$M$37,RANK(D1066,$D1066:$D1066)+COUNTIFS($D$2:D1066,D1066,$F$2:F1066,F1066)-1&gt;1),"",
IF(AND(F1066="Peretoe teenus",H1066&lt;[2]an!$M$37,S1066="kahepoolne vajaduspõhine",U1066&gt;=[2]an!$M$37,U1066&lt;=[2]an!$M$38,RANK(D1066,$D1066:$D1066)+COUNTIFS($D$2:D1066,D1066,$F$2:F1066,F1066)-1=1),
((EOMONTH(U1066,0)-U1066+1)*X1066)/DAY(EOMONTH(U1066,0))+(DAY(U1066)-1)*100/DAY(EOMONTH(U1066,0)),
IF(AND(F1066="Peretoe teenus",H1066&lt;[2]an!$M$37,S1066="kahepoolne vajaduspõhine",U1066&gt;=[2]an!$M$37,U1066&lt;=[2]an!$M$38,RANK(D1066,$D1066:$D1066)+COUNTIFS($D$2:D1066,D1066,$F$2:F1066,F1066)-1&gt;1),"",
IF(AND(F1066="Peretoe teenus",H1066&lt;[2]an!$M$37,S1066="kahepoolne vajaduspõhine",U1066&gt;[2]an!$M$38,RANK(D1066,$D1066:$D1066)+COUNTIFS($D$2:D1066,D1066,$F$2:F1066,F1066)-1=1),X1066,
IF(AND(F1066="Peretoe teenus",H1066&lt;[2]an!$M$37,S1066="kahepoolne vajaduspõhine",U1066&gt;[2]an!$M$38,RANK(D1066,$D1066:$D1066)+COUNTIFS($D$2:D1066,D1066,$F$2:F1066,F1066)-1&gt;1),"",X1066*W1066)))))))))))))),"")</f>
        <v/>
      </c>
      <c r="Z1066" s="18" t="str">
        <f t="shared" si="49"/>
        <v/>
      </c>
      <c r="AA1066" s="19" t="str">
        <f>IFERROR(VLOOKUP(E1066,[2]an!$A$3:$B$81,2,FALSE),"")</f>
        <v/>
      </c>
      <c r="AB1066" s="19" t="str">
        <f>IFERROR(VLOOKUP(AA1066,[2]an!$C$2:$D$16,2,FALSE),"")</f>
        <v/>
      </c>
      <c r="AC1066" s="20"/>
      <c r="AD1066" s="21" t="str">
        <f>IF(A1066=[2]an!$F$36,VLOOKUP([2]an!$F$36,[2]an!$F$36:$H$36,3,FALSE),IF(A1066=[2]an!$F$35,VLOOKUP([2]an!$F$35,[2]an!$F$35:$H$35,3,FALSE),IF(A1066=[2]an!$F$33,VLOOKUP([2]an!$F$33,[2]an!$F$33:$H$33,3,FALSE),IF(A1066=[2]an!$F$31,VLOOKUP([2]an!$F$31,[2]an!$F$31:$H$31,3,FALSE),""))))</f>
        <v/>
      </c>
    </row>
    <row r="1067" spans="6:30" x14ac:dyDescent="0.2">
      <c r="F1067" s="10"/>
      <c r="G1067" s="8" t="str">
        <f t="shared" si="50"/>
        <v/>
      </c>
      <c r="H1067" s="13"/>
      <c r="K1067" s="13"/>
      <c r="L1067" s="10"/>
      <c r="M1067" s="10"/>
      <c r="S1067" s="8" t="str">
        <f>IFERROR(VLOOKUP(D1067,[1]peretoe_teenus!$A$2:$L$2000,5,FALSE),"")</f>
        <v/>
      </c>
      <c r="U1067" s="13"/>
      <c r="V1067" s="15" t="str" cm="1">
        <f t="array" ref="V1067">IFERROR(IF(AND(F1067="Tugigrupp",RANK(K1067,$K1067:$K1067)+COUNTIFS($K$2:K1067,K1067,$L$2:L1067,L1067,$M$2:M1067,M1067,$I$2:I1067,I1067,$G$2:G1067,G1067,$F$2:F1067,F1067)-1=1),SUMPRODUCT(($F$2:$F$4154=F1067)*($G$2:$G$4154=G1067)*($K$2:$K$4154=K1067)*($I$2:$I$4154=I1067)*($L$2:$L$4154=L1067)*($M$2:$M$4154=M1067)),""),"")</f>
        <v/>
      </c>
      <c r="W1067" s="15" t="str">
        <f t="shared" si="48"/>
        <v/>
      </c>
      <c r="X1067" s="16" t="str">
        <f>IF(AND(A1067=[2]an!$G$38,F1067=[2]an!$E$40),[2]an!$G$40,IF(AND(A1067=[2]an!$G$38,F1067=[2]an!$E$41),[2]an!$G$41,IF(AND(A1067=[2]an!$G$38,F1067=[2]an!$E$39,H1067&gt;=[2]an!$M$37),[2]an!$G$39,
IF(AND(A1067=[2]an!$G$38,F1067=[2]an!$E$39,H1067&lt;[2]an!$M$37,S1067="kahepoolne vajaduspõhine",U1067=""),[2]an!$M$40,
IF(AND(A1067=[2]an!$G$38,F1067=[2]an!$E$39,H1067&lt;[2]an!$M$37,S1067="kahepoolne vajaduspõhine",U1067&lt;&gt;""),[2]an!$G$39,
IF(AND(A1067=[2]an!$G$38,F1067=[2]an!$E$39,H1067&lt;[2]an!$M$37,S1067&lt;&gt;"kahepoolne vajaduspõhine"),[2]an!$G$39,
IF(AND(A1067=[2]an!$G$38,F1067=[2]an!$E$42),[2]an!$G$42,
IF(AND(A1067=[2]an!$H$38,F1067=[2]an!$E$40),[2]an!$H$40,IF(AND(A1067=[2]an!$H$38,F1067=[2]an!$E$41),[2]an!$H$41,IF(AND(A1067=[2]an!$H$38,F1067=[2]an!$E$39,H1067&gt;=[2]an!$M$37),[2]an!$H$39,
IF(AND(A1067=[2]an!$H$38,F1067=[2]an!$E$39,H1067&lt;[2]an!$M$37,S1067="kahepoolne vajaduspõhine",U1067=""),[2]an!$M$40,
IF(AND(A1067=[2]an!$H$38,F1067=[2]an!$E$39,H1067&lt;[2]an!$M$37,S1067="kahepoolne vajaduspõhine",U1067&lt;&gt;""),[2]an!$H$39,
IF(AND(A1067=[2]an!$H$38,F1067=[2]an!$E$39,H1067&lt;[2]an!$M$37,S1067&lt;&gt;"kahepoolne vajaduspõhine"),[2]an!$H$39,
IF(AND(A1067=[2]an!$H$38,F1067=[2]an!$E$42),[2]an!$H$42,
IF(AND(A1067=[2]an!$I$38,F1067=[2]an!$E$40),[2]an!$I$40,IF(AND(A1067=[2]an!$I$38,F1067=[2]an!$E$41),[2]an!$I$41,IF(AND(A1067=[2]an!$I$38,F1067=[2]an!$E$39,H1067&gt;=[2]an!$M$37),[2]an!$I$39,
IF(AND(A1067=[2]an!$I$38,F1067=[2]an!$E$39,H1067&lt;[2]an!$M$37,S1067="kahepoolne vajaduspõhine",U1067=""),[2]an!$M$40,
IF(AND(A1067=[2]an!$I$38,F1067=[2]an!$E$39,H1067&lt;[2]an!$M$37,S1067="kahepoolne vajaduspõhine",U1067&lt;&gt;""),[2]an!$I$39,
IF(AND(A1067=[2]an!$I$38,F1067=[2]an!$E$39,H1067&lt;[2]an!$M$37,S1067&lt;&gt;"kahepoolne vajaduspõhine"),[2]an!$I$39,
IF(AND(A1067=[2]an!$I$38,F1067=[2]an!$E$42),[2]an!$I$42,
IF(AND(A1067=[2]an!$J$38,F1067=[2]an!$E$40),[2]an!$J$40,IF(AND(A1067=[2]an!$J$38,F1067=[2]an!$E$41),[2]an!$J$41,IF(AND(A1067=[2]an!$J$38,F1067=[2]an!$E$39,H1067&gt;=[2]an!$M$37),[2]an!$J$39,
IF(AND(A1067=[2]an!$J$38,F1067=[2]an!$E$39,H1067&lt;[2]an!$M$37,S1067="kahepoolne vajaduspõhine",U1067=""),[2]an!$M$40,
IF(AND(A1067=[2]an!$J$38,F1067=[2]an!$E$39,H1067&lt;[2]an!$M$37,S1067="kahepoolne vajaduspõhine",U1067&lt;&gt;""),[2]an!$J$39,
IF(AND(A1067=[2]an!$J$38,F1067=[2]an!$E$39,H1067&lt;[2]an!$M$37,S1067&lt;&gt;"kahepoolne vajaduspõhine"),[2]an!$J$39,
IF(AND(A1067=[2]an!$J$38,F1067=[2]an!$E$42),[2]an!$J$42,""))))))))))))))))))))))))))))</f>
        <v/>
      </c>
      <c r="Y1067" s="17" t="str">
        <f>IFERROR(IF(F1067="Tugigrupp",0,
IF(AND(F1067="Peretoe teenus",H1067&gt;=[2]an!$M$37,RANK(D1067,$D1067:$D1067)+COUNTIFS($D$2:D1067,D1067,$F$2:F1067,F1067)-1&gt;1),"",
IF(AND(F1067="Peretoe teenus",H1067&gt;=[2]an!$M$37,RANK(D1067,$D1067:$D1067)+COUNTIFS($D$2:D1067,D1067,$F$2:F1067,F1067)-1=1,MONTH(H1067)=MONTH(K1067)=TRUE,YEAR(H1067)=YEAR(K1067)=TRUE),((EOMONTH(H1067,0)-H1067+1)*X1067)/DAY(EOMONTH(H1067,0)),
IF(AND(F1067="Peretoe teenus",H1067&gt;=[2]an!$M$37,RANK(D1067,$D1067:$D1067)+COUNTIFS($D$2:D1067,D1067,$F$2:F1067,F1067)-1=1),X1067,
IF(AND(F1067="Peretoe teenus",H1067&lt;[2]an!$M$37,S1067&lt;&gt;"kahepoolne vajaduspõhine",RANK(D1067,$D1067:$D1067)+COUNTIFS($D$2:D1067,D1067,$F$2:F1067,F1067)-1=1),X1067,
IF(AND(F1067="Peretoe teenus",H1067&lt;[2]an!$M$37,S1067&lt;&gt;"kahepoolne vajaduspõhine",RANK(D1067,$D1067:$D1067)+COUNTIFS($D$2:D1067,D1067,$F$2:F1067,F1067)-1&gt;1),"",
IF(AND(F1067="Peretoe teenus",H1067&lt;[2]an!$M$37,S1067="kahepoolne vajaduspõhine",U1067="",RANK(D1067,$D1067:$D1067)+COUNTIFS($D$2:D1067,D1067,$F$2:F1067,F1067)-1=1),X1067,
IF(AND(F1067="Peretoe teenus",H1067&lt;[2]an!$M$37,S1067="kahepoolne vajaduspõhine",U1067="",RANK(D1067,$D1067:$D1067)+COUNTIFS($D$2:D1067,D1067,$F$2:F1067,F1067)-1&gt;1),"",
IF(AND(F1067="Peretoe teenus",H1067&lt;[2]an!$M$37,S1067="kahepoolne vajaduspõhine",U1067&lt;[2]an!$M$37,RANK(D1067,$D1067:$D1067)+COUNTIFS($D$2:D1067,D1067,$F$2:F1067,F1067)-1=1),X1067,
IF(AND(F1067="Peretoe teenus",H1067&lt;[2]an!$M$37,S1067="kahepoolne vajaduspõhine",U1067&lt;[2]an!$M$37,RANK(D1067,$D1067:$D1067)+COUNTIFS($D$2:D1067,D1067,$F$2:F1067,F1067)-1&gt;1),"",
IF(AND(F1067="Peretoe teenus",H1067&lt;[2]an!$M$37,S1067="kahepoolne vajaduspõhine",U1067&gt;=[2]an!$M$37,U1067&lt;=[2]an!$M$38,RANK(D1067,$D1067:$D1067)+COUNTIFS($D$2:D1067,D1067,$F$2:F1067,F1067)-1=1),
((EOMONTH(U1067,0)-U1067+1)*X1067)/DAY(EOMONTH(U1067,0))+(DAY(U1067)-1)*100/DAY(EOMONTH(U1067,0)),
IF(AND(F1067="Peretoe teenus",H1067&lt;[2]an!$M$37,S1067="kahepoolne vajaduspõhine",U1067&gt;=[2]an!$M$37,U1067&lt;=[2]an!$M$38,RANK(D1067,$D1067:$D1067)+COUNTIFS($D$2:D1067,D1067,$F$2:F1067,F1067)-1&gt;1),"",
IF(AND(F1067="Peretoe teenus",H1067&lt;[2]an!$M$37,S1067="kahepoolne vajaduspõhine",U1067&gt;[2]an!$M$38,RANK(D1067,$D1067:$D1067)+COUNTIFS($D$2:D1067,D1067,$F$2:F1067,F1067)-1=1),X1067,
IF(AND(F1067="Peretoe teenus",H1067&lt;[2]an!$M$37,S1067="kahepoolne vajaduspõhine",U1067&gt;[2]an!$M$38,RANK(D1067,$D1067:$D1067)+COUNTIFS($D$2:D1067,D1067,$F$2:F1067,F1067)-1&gt;1),"",X1067*W1067)))))))))))))),"")</f>
        <v/>
      </c>
      <c r="Z1067" s="18" t="str">
        <f t="shared" si="49"/>
        <v/>
      </c>
      <c r="AA1067" s="19" t="str">
        <f>IFERROR(VLOOKUP(E1067,[2]an!$A$3:$B$81,2,FALSE),"")</f>
        <v/>
      </c>
      <c r="AB1067" s="19" t="str">
        <f>IFERROR(VLOOKUP(AA1067,[2]an!$C$2:$D$16,2,FALSE),"")</f>
        <v/>
      </c>
      <c r="AC1067" s="20"/>
      <c r="AD1067" s="21" t="str">
        <f>IF(A1067=[2]an!$F$36,VLOOKUP([2]an!$F$36,[2]an!$F$36:$H$36,3,FALSE),IF(A1067=[2]an!$F$35,VLOOKUP([2]an!$F$35,[2]an!$F$35:$H$35,3,FALSE),IF(A1067=[2]an!$F$33,VLOOKUP([2]an!$F$33,[2]an!$F$33:$H$33,3,FALSE),IF(A1067=[2]an!$F$31,VLOOKUP([2]an!$F$31,[2]an!$F$31:$H$31,3,FALSE),""))))</f>
        <v/>
      </c>
    </row>
    <row r="1068" spans="6:30" x14ac:dyDescent="0.2">
      <c r="F1068" s="10"/>
      <c r="G1068" s="8" t="str">
        <f t="shared" si="50"/>
        <v/>
      </c>
      <c r="H1068" s="13"/>
      <c r="K1068" s="13"/>
      <c r="L1068" s="10"/>
      <c r="M1068" s="10"/>
      <c r="S1068" s="8" t="str">
        <f>IFERROR(VLOOKUP(D1068,[1]peretoe_teenus!$A$2:$L$2000,5,FALSE),"")</f>
        <v/>
      </c>
      <c r="U1068" s="13"/>
      <c r="V1068" s="15" t="str" cm="1">
        <f t="array" ref="V1068">IFERROR(IF(AND(F1068="Tugigrupp",RANK(K1068,$K1068:$K1068)+COUNTIFS($K$2:K1068,K1068,$L$2:L1068,L1068,$M$2:M1068,M1068,$I$2:I1068,I1068,$G$2:G1068,G1068,$F$2:F1068,F1068)-1=1),SUMPRODUCT(($F$2:$F$4154=F1068)*($G$2:$G$4154=G1068)*($K$2:$K$4154=K1068)*($I$2:$I$4154=I1068)*($L$2:$L$4154=L1068)*($M$2:$M$4154=M1068)),""),"")</f>
        <v/>
      </c>
      <c r="W1068" s="15" t="str">
        <f t="shared" si="48"/>
        <v/>
      </c>
      <c r="X1068" s="16" t="str">
        <f>IF(AND(A1068=[2]an!$G$38,F1068=[2]an!$E$40),[2]an!$G$40,IF(AND(A1068=[2]an!$G$38,F1068=[2]an!$E$41),[2]an!$G$41,IF(AND(A1068=[2]an!$G$38,F1068=[2]an!$E$39,H1068&gt;=[2]an!$M$37),[2]an!$G$39,
IF(AND(A1068=[2]an!$G$38,F1068=[2]an!$E$39,H1068&lt;[2]an!$M$37,S1068="kahepoolne vajaduspõhine",U1068=""),[2]an!$M$40,
IF(AND(A1068=[2]an!$G$38,F1068=[2]an!$E$39,H1068&lt;[2]an!$M$37,S1068="kahepoolne vajaduspõhine",U1068&lt;&gt;""),[2]an!$G$39,
IF(AND(A1068=[2]an!$G$38,F1068=[2]an!$E$39,H1068&lt;[2]an!$M$37,S1068&lt;&gt;"kahepoolne vajaduspõhine"),[2]an!$G$39,
IF(AND(A1068=[2]an!$G$38,F1068=[2]an!$E$42),[2]an!$G$42,
IF(AND(A1068=[2]an!$H$38,F1068=[2]an!$E$40),[2]an!$H$40,IF(AND(A1068=[2]an!$H$38,F1068=[2]an!$E$41),[2]an!$H$41,IF(AND(A1068=[2]an!$H$38,F1068=[2]an!$E$39,H1068&gt;=[2]an!$M$37),[2]an!$H$39,
IF(AND(A1068=[2]an!$H$38,F1068=[2]an!$E$39,H1068&lt;[2]an!$M$37,S1068="kahepoolne vajaduspõhine",U1068=""),[2]an!$M$40,
IF(AND(A1068=[2]an!$H$38,F1068=[2]an!$E$39,H1068&lt;[2]an!$M$37,S1068="kahepoolne vajaduspõhine",U1068&lt;&gt;""),[2]an!$H$39,
IF(AND(A1068=[2]an!$H$38,F1068=[2]an!$E$39,H1068&lt;[2]an!$M$37,S1068&lt;&gt;"kahepoolne vajaduspõhine"),[2]an!$H$39,
IF(AND(A1068=[2]an!$H$38,F1068=[2]an!$E$42),[2]an!$H$42,
IF(AND(A1068=[2]an!$I$38,F1068=[2]an!$E$40),[2]an!$I$40,IF(AND(A1068=[2]an!$I$38,F1068=[2]an!$E$41),[2]an!$I$41,IF(AND(A1068=[2]an!$I$38,F1068=[2]an!$E$39,H1068&gt;=[2]an!$M$37),[2]an!$I$39,
IF(AND(A1068=[2]an!$I$38,F1068=[2]an!$E$39,H1068&lt;[2]an!$M$37,S1068="kahepoolne vajaduspõhine",U1068=""),[2]an!$M$40,
IF(AND(A1068=[2]an!$I$38,F1068=[2]an!$E$39,H1068&lt;[2]an!$M$37,S1068="kahepoolne vajaduspõhine",U1068&lt;&gt;""),[2]an!$I$39,
IF(AND(A1068=[2]an!$I$38,F1068=[2]an!$E$39,H1068&lt;[2]an!$M$37,S1068&lt;&gt;"kahepoolne vajaduspõhine"),[2]an!$I$39,
IF(AND(A1068=[2]an!$I$38,F1068=[2]an!$E$42),[2]an!$I$42,
IF(AND(A1068=[2]an!$J$38,F1068=[2]an!$E$40),[2]an!$J$40,IF(AND(A1068=[2]an!$J$38,F1068=[2]an!$E$41),[2]an!$J$41,IF(AND(A1068=[2]an!$J$38,F1068=[2]an!$E$39,H1068&gt;=[2]an!$M$37),[2]an!$J$39,
IF(AND(A1068=[2]an!$J$38,F1068=[2]an!$E$39,H1068&lt;[2]an!$M$37,S1068="kahepoolne vajaduspõhine",U1068=""),[2]an!$M$40,
IF(AND(A1068=[2]an!$J$38,F1068=[2]an!$E$39,H1068&lt;[2]an!$M$37,S1068="kahepoolne vajaduspõhine",U1068&lt;&gt;""),[2]an!$J$39,
IF(AND(A1068=[2]an!$J$38,F1068=[2]an!$E$39,H1068&lt;[2]an!$M$37,S1068&lt;&gt;"kahepoolne vajaduspõhine"),[2]an!$J$39,
IF(AND(A1068=[2]an!$J$38,F1068=[2]an!$E$42),[2]an!$J$42,""))))))))))))))))))))))))))))</f>
        <v/>
      </c>
      <c r="Y1068" s="17" t="str">
        <f>IFERROR(IF(F1068="Tugigrupp",0,
IF(AND(F1068="Peretoe teenus",H1068&gt;=[2]an!$M$37,RANK(D1068,$D1068:$D1068)+COUNTIFS($D$2:D1068,D1068,$F$2:F1068,F1068)-1&gt;1),"",
IF(AND(F1068="Peretoe teenus",H1068&gt;=[2]an!$M$37,RANK(D1068,$D1068:$D1068)+COUNTIFS($D$2:D1068,D1068,$F$2:F1068,F1068)-1=1,MONTH(H1068)=MONTH(K1068)=TRUE,YEAR(H1068)=YEAR(K1068)=TRUE),((EOMONTH(H1068,0)-H1068+1)*X1068)/DAY(EOMONTH(H1068,0)),
IF(AND(F1068="Peretoe teenus",H1068&gt;=[2]an!$M$37,RANK(D1068,$D1068:$D1068)+COUNTIFS($D$2:D1068,D1068,$F$2:F1068,F1068)-1=1),X1068,
IF(AND(F1068="Peretoe teenus",H1068&lt;[2]an!$M$37,S1068&lt;&gt;"kahepoolne vajaduspõhine",RANK(D1068,$D1068:$D1068)+COUNTIFS($D$2:D1068,D1068,$F$2:F1068,F1068)-1=1),X1068,
IF(AND(F1068="Peretoe teenus",H1068&lt;[2]an!$M$37,S1068&lt;&gt;"kahepoolne vajaduspõhine",RANK(D1068,$D1068:$D1068)+COUNTIFS($D$2:D1068,D1068,$F$2:F1068,F1068)-1&gt;1),"",
IF(AND(F1068="Peretoe teenus",H1068&lt;[2]an!$M$37,S1068="kahepoolne vajaduspõhine",U1068="",RANK(D1068,$D1068:$D1068)+COUNTIFS($D$2:D1068,D1068,$F$2:F1068,F1068)-1=1),X1068,
IF(AND(F1068="Peretoe teenus",H1068&lt;[2]an!$M$37,S1068="kahepoolne vajaduspõhine",U1068="",RANK(D1068,$D1068:$D1068)+COUNTIFS($D$2:D1068,D1068,$F$2:F1068,F1068)-1&gt;1),"",
IF(AND(F1068="Peretoe teenus",H1068&lt;[2]an!$M$37,S1068="kahepoolne vajaduspõhine",U1068&lt;[2]an!$M$37,RANK(D1068,$D1068:$D1068)+COUNTIFS($D$2:D1068,D1068,$F$2:F1068,F1068)-1=1),X1068,
IF(AND(F1068="Peretoe teenus",H1068&lt;[2]an!$M$37,S1068="kahepoolne vajaduspõhine",U1068&lt;[2]an!$M$37,RANK(D1068,$D1068:$D1068)+COUNTIFS($D$2:D1068,D1068,$F$2:F1068,F1068)-1&gt;1),"",
IF(AND(F1068="Peretoe teenus",H1068&lt;[2]an!$M$37,S1068="kahepoolne vajaduspõhine",U1068&gt;=[2]an!$M$37,U1068&lt;=[2]an!$M$38,RANK(D1068,$D1068:$D1068)+COUNTIFS($D$2:D1068,D1068,$F$2:F1068,F1068)-1=1),
((EOMONTH(U1068,0)-U1068+1)*X1068)/DAY(EOMONTH(U1068,0))+(DAY(U1068)-1)*100/DAY(EOMONTH(U1068,0)),
IF(AND(F1068="Peretoe teenus",H1068&lt;[2]an!$M$37,S1068="kahepoolne vajaduspõhine",U1068&gt;=[2]an!$M$37,U1068&lt;=[2]an!$M$38,RANK(D1068,$D1068:$D1068)+COUNTIFS($D$2:D1068,D1068,$F$2:F1068,F1068)-1&gt;1),"",
IF(AND(F1068="Peretoe teenus",H1068&lt;[2]an!$M$37,S1068="kahepoolne vajaduspõhine",U1068&gt;[2]an!$M$38,RANK(D1068,$D1068:$D1068)+COUNTIFS($D$2:D1068,D1068,$F$2:F1068,F1068)-1=1),X1068,
IF(AND(F1068="Peretoe teenus",H1068&lt;[2]an!$M$37,S1068="kahepoolne vajaduspõhine",U1068&gt;[2]an!$M$38,RANK(D1068,$D1068:$D1068)+COUNTIFS($D$2:D1068,D1068,$F$2:F1068,F1068)-1&gt;1),"",X1068*W1068)))))))))))))),"")</f>
        <v/>
      </c>
      <c r="Z1068" s="18" t="str">
        <f t="shared" si="49"/>
        <v/>
      </c>
      <c r="AA1068" s="19" t="str">
        <f>IFERROR(VLOOKUP(E1068,[2]an!$A$3:$B$81,2,FALSE),"")</f>
        <v/>
      </c>
      <c r="AB1068" s="19" t="str">
        <f>IFERROR(VLOOKUP(AA1068,[2]an!$C$2:$D$16,2,FALSE),"")</f>
        <v/>
      </c>
      <c r="AC1068" s="20"/>
      <c r="AD1068" s="21" t="str">
        <f>IF(A1068=[2]an!$F$36,VLOOKUP([2]an!$F$36,[2]an!$F$36:$H$36,3,FALSE),IF(A1068=[2]an!$F$35,VLOOKUP([2]an!$F$35,[2]an!$F$35:$H$35,3,FALSE),IF(A1068=[2]an!$F$33,VLOOKUP([2]an!$F$33,[2]an!$F$33:$H$33,3,FALSE),IF(A1068=[2]an!$F$31,VLOOKUP([2]an!$F$31,[2]an!$F$31:$H$31,3,FALSE),""))))</f>
        <v/>
      </c>
    </row>
    <row r="1069" spans="6:30" x14ac:dyDescent="0.2">
      <c r="F1069" s="10"/>
      <c r="G1069" s="8" t="str">
        <f t="shared" si="50"/>
        <v/>
      </c>
      <c r="H1069" s="13"/>
      <c r="K1069" s="13"/>
      <c r="L1069" s="10"/>
      <c r="M1069" s="10"/>
      <c r="S1069" s="8" t="str">
        <f>IFERROR(VLOOKUP(D1069,[1]peretoe_teenus!$A$2:$L$2000,5,FALSE),"")</f>
        <v/>
      </c>
      <c r="U1069" s="13"/>
      <c r="V1069" s="15" t="str" cm="1">
        <f t="array" ref="V1069">IFERROR(IF(AND(F1069="Tugigrupp",RANK(K1069,$K1069:$K1069)+COUNTIFS($K$2:K1069,K1069,$L$2:L1069,L1069,$M$2:M1069,M1069,$I$2:I1069,I1069,$G$2:G1069,G1069,$F$2:F1069,F1069)-1=1),SUMPRODUCT(($F$2:$F$4154=F1069)*($G$2:$G$4154=G1069)*($K$2:$K$4154=K1069)*($I$2:$I$4154=I1069)*($L$2:$L$4154=L1069)*($M$2:$M$4154=M1069)),""),"")</f>
        <v/>
      </c>
      <c r="W1069" s="15" t="str">
        <f t="shared" si="48"/>
        <v/>
      </c>
      <c r="X1069" s="16" t="str">
        <f>IF(AND(A1069=[2]an!$G$38,F1069=[2]an!$E$40),[2]an!$G$40,IF(AND(A1069=[2]an!$G$38,F1069=[2]an!$E$41),[2]an!$G$41,IF(AND(A1069=[2]an!$G$38,F1069=[2]an!$E$39,H1069&gt;=[2]an!$M$37),[2]an!$G$39,
IF(AND(A1069=[2]an!$G$38,F1069=[2]an!$E$39,H1069&lt;[2]an!$M$37,S1069="kahepoolne vajaduspõhine",U1069=""),[2]an!$M$40,
IF(AND(A1069=[2]an!$G$38,F1069=[2]an!$E$39,H1069&lt;[2]an!$M$37,S1069="kahepoolne vajaduspõhine",U1069&lt;&gt;""),[2]an!$G$39,
IF(AND(A1069=[2]an!$G$38,F1069=[2]an!$E$39,H1069&lt;[2]an!$M$37,S1069&lt;&gt;"kahepoolne vajaduspõhine"),[2]an!$G$39,
IF(AND(A1069=[2]an!$G$38,F1069=[2]an!$E$42),[2]an!$G$42,
IF(AND(A1069=[2]an!$H$38,F1069=[2]an!$E$40),[2]an!$H$40,IF(AND(A1069=[2]an!$H$38,F1069=[2]an!$E$41),[2]an!$H$41,IF(AND(A1069=[2]an!$H$38,F1069=[2]an!$E$39,H1069&gt;=[2]an!$M$37),[2]an!$H$39,
IF(AND(A1069=[2]an!$H$38,F1069=[2]an!$E$39,H1069&lt;[2]an!$M$37,S1069="kahepoolne vajaduspõhine",U1069=""),[2]an!$M$40,
IF(AND(A1069=[2]an!$H$38,F1069=[2]an!$E$39,H1069&lt;[2]an!$M$37,S1069="kahepoolne vajaduspõhine",U1069&lt;&gt;""),[2]an!$H$39,
IF(AND(A1069=[2]an!$H$38,F1069=[2]an!$E$39,H1069&lt;[2]an!$M$37,S1069&lt;&gt;"kahepoolne vajaduspõhine"),[2]an!$H$39,
IF(AND(A1069=[2]an!$H$38,F1069=[2]an!$E$42),[2]an!$H$42,
IF(AND(A1069=[2]an!$I$38,F1069=[2]an!$E$40),[2]an!$I$40,IF(AND(A1069=[2]an!$I$38,F1069=[2]an!$E$41),[2]an!$I$41,IF(AND(A1069=[2]an!$I$38,F1069=[2]an!$E$39,H1069&gt;=[2]an!$M$37),[2]an!$I$39,
IF(AND(A1069=[2]an!$I$38,F1069=[2]an!$E$39,H1069&lt;[2]an!$M$37,S1069="kahepoolne vajaduspõhine",U1069=""),[2]an!$M$40,
IF(AND(A1069=[2]an!$I$38,F1069=[2]an!$E$39,H1069&lt;[2]an!$M$37,S1069="kahepoolne vajaduspõhine",U1069&lt;&gt;""),[2]an!$I$39,
IF(AND(A1069=[2]an!$I$38,F1069=[2]an!$E$39,H1069&lt;[2]an!$M$37,S1069&lt;&gt;"kahepoolne vajaduspõhine"),[2]an!$I$39,
IF(AND(A1069=[2]an!$I$38,F1069=[2]an!$E$42),[2]an!$I$42,
IF(AND(A1069=[2]an!$J$38,F1069=[2]an!$E$40),[2]an!$J$40,IF(AND(A1069=[2]an!$J$38,F1069=[2]an!$E$41),[2]an!$J$41,IF(AND(A1069=[2]an!$J$38,F1069=[2]an!$E$39,H1069&gt;=[2]an!$M$37),[2]an!$J$39,
IF(AND(A1069=[2]an!$J$38,F1069=[2]an!$E$39,H1069&lt;[2]an!$M$37,S1069="kahepoolne vajaduspõhine",U1069=""),[2]an!$M$40,
IF(AND(A1069=[2]an!$J$38,F1069=[2]an!$E$39,H1069&lt;[2]an!$M$37,S1069="kahepoolne vajaduspõhine",U1069&lt;&gt;""),[2]an!$J$39,
IF(AND(A1069=[2]an!$J$38,F1069=[2]an!$E$39,H1069&lt;[2]an!$M$37,S1069&lt;&gt;"kahepoolne vajaduspõhine"),[2]an!$J$39,
IF(AND(A1069=[2]an!$J$38,F1069=[2]an!$E$42),[2]an!$J$42,""))))))))))))))))))))))))))))</f>
        <v/>
      </c>
      <c r="Y1069" s="17" t="str">
        <f>IFERROR(IF(F1069="Tugigrupp",0,
IF(AND(F1069="Peretoe teenus",H1069&gt;=[2]an!$M$37,RANK(D1069,$D1069:$D1069)+COUNTIFS($D$2:D1069,D1069,$F$2:F1069,F1069)-1&gt;1),"",
IF(AND(F1069="Peretoe teenus",H1069&gt;=[2]an!$M$37,RANK(D1069,$D1069:$D1069)+COUNTIFS($D$2:D1069,D1069,$F$2:F1069,F1069)-1=1,MONTH(H1069)=MONTH(K1069)=TRUE,YEAR(H1069)=YEAR(K1069)=TRUE),((EOMONTH(H1069,0)-H1069+1)*X1069)/DAY(EOMONTH(H1069,0)),
IF(AND(F1069="Peretoe teenus",H1069&gt;=[2]an!$M$37,RANK(D1069,$D1069:$D1069)+COUNTIFS($D$2:D1069,D1069,$F$2:F1069,F1069)-1=1),X1069,
IF(AND(F1069="Peretoe teenus",H1069&lt;[2]an!$M$37,S1069&lt;&gt;"kahepoolne vajaduspõhine",RANK(D1069,$D1069:$D1069)+COUNTIFS($D$2:D1069,D1069,$F$2:F1069,F1069)-1=1),X1069,
IF(AND(F1069="Peretoe teenus",H1069&lt;[2]an!$M$37,S1069&lt;&gt;"kahepoolne vajaduspõhine",RANK(D1069,$D1069:$D1069)+COUNTIFS($D$2:D1069,D1069,$F$2:F1069,F1069)-1&gt;1),"",
IF(AND(F1069="Peretoe teenus",H1069&lt;[2]an!$M$37,S1069="kahepoolne vajaduspõhine",U1069="",RANK(D1069,$D1069:$D1069)+COUNTIFS($D$2:D1069,D1069,$F$2:F1069,F1069)-1=1),X1069,
IF(AND(F1069="Peretoe teenus",H1069&lt;[2]an!$M$37,S1069="kahepoolne vajaduspõhine",U1069="",RANK(D1069,$D1069:$D1069)+COUNTIFS($D$2:D1069,D1069,$F$2:F1069,F1069)-1&gt;1),"",
IF(AND(F1069="Peretoe teenus",H1069&lt;[2]an!$M$37,S1069="kahepoolne vajaduspõhine",U1069&lt;[2]an!$M$37,RANK(D1069,$D1069:$D1069)+COUNTIFS($D$2:D1069,D1069,$F$2:F1069,F1069)-1=1),X1069,
IF(AND(F1069="Peretoe teenus",H1069&lt;[2]an!$M$37,S1069="kahepoolne vajaduspõhine",U1069&lt;[2]an!$M$37,RANK(D1069,$D1069:$D1069)+COUNTIFS($D$2:D1069,D1069,$F$2:F1069,F1069)-1&gt;1),"",
IF(AND(F1069="Peretoe teenus",H1069&lt;[2]an!$M$37,S1069="kahepoolne vajaduspõhine",U1069&gt;=[2]an!$M$37,U1069&lt;=[2]an!$M$38,RANK(D1069,$D1069:$D1069)+COUNTIFS($D$2:D1069,D1069,$F$2:F1069,F1069)-1=1),
((EOMONTH(U1069,0)-U1069+1)*X1069)/DAY(EOMONTH(U1069,0))+(DAY(U1069)-1)*100/DAY(EOMONTH(U1069,0)),
IF(AND(F1069="Peretoe teenus",H1069&lt;[2]an!$M$37,S1069="kahepoolne vajaduspõhine",U1069&gt;=[2]an!$M$37,U1069&lt;=[2]an!$M$38,RANK(D1069,$D1069:$D1069)+COUNTIFS($D$2:D1069,D1069,$F$2:F1069,F1069)-1&gt;1),"",
IF(AND(F1069="Peretoe teenus",H1069&lt;[2]an!$M$37,S1069="kahepoolne vajaduspõhine",U1069&gt;[2]an!$M$38,RANK(D1069,$D1069:$D1069)+COUNTIFS($D$2:D1069,D1069,$F$2:F1069,F1069)-1=1),X1069,
IF(AND(F1069="Peretoe teenus",H1069&lt;[2]an!$M$37,S1069="kahepoolne vajaduspõhine",U1069&gt;[2]an!$M$38,RANK(D1069,$D1069:$D1069)+COUNTIFS($D$2:D1069,D1069,$F$2:F1069,F1069)-1&gt;1),"",X1069*W1069)))))))))))))),"")</f>
        <v/>
      </c>
      <c r="Z1069" s="18" t="str">
        <f t="shared" si="49"/>
        <v/>
      </c>
      <c r="AA1069" s="19" t="str">
        <f>IFERROR(VLOOKUP(E1069,[2]an!$A$3:$B$81,2,FALSE),"")</f>
        <v/>
      </c>
      <c r="AB1069" s="19" t="str">
        <f>IFERROR(VLOOKUP(AA1069,[2]an!$C$2:$D$16,2,FALSE),"")</f>
        <v/>
      </c>
      <c r="AC1069" s="20"/>
      <c r="AD1069" s="21" t="str">
        <f>IF(A1069=[2]an!$F$36,VLOOKUP([2]an!$F$36,[2]an!$F$36:$H$36,3,FALSE),IF(A1069=[2]an!$F$35,VLOOKUP([2]an!$F$35,[2]an!$F$35:$H$35,3,FALSE),IF(A1069=[2]an!$F$33,VLOOKUP([2]an!$F$33,[2]an!$F$33:$H$33,3,FALSE),IF(A1069=[2]an!$F$31,VLOOKUP([2]an!$F$31,[2]an!$F$31:$H$31,3,FALSE),""))))</f>
        <v/>
      </c>
    </row>
    <row r="1070" spans="6:30" x14ac:dyDescent="0.2">
      <c r="F1070" s="10"/>
      <c r="G1070" s="8" t="str">
        <f t="shared" si="50"/>
        <v/>
      </c>
      <c r="H1070" s="13"/>
      <c r="K1070" s="13"/>
      <c r="L1070" s="10"/>
      <c r="M1070" s="10"/>
      <c r="S1070" s="8" t="str">
        <f>IFERROR(VLOOKUP(D1070,[1]peretoe_teenus!$A$2:$L$2000,5,FALSE),"")</f>
        <v/>
      </c>
      <c r="U1070" s="13"/>
      <c r="V1070" s="15" t="str" cm="1">
        <f t="array" ref="V1070">IFERROR(IF(AND(F1070="Tugigrupp",RANK(K1070,$K1070:$K1070)+COUNTIFS($K$2:K1070,K1070,$L$2:L1070,L1070,$M$2:M1070,M1070,$I$2:I1070,I1070,$G$2:G1070,G1070,$F$2:F1070,F1070)-1=1),SUMPRODUCT(($F$2:$F$4154=F1070)*($G$2:$G$4154=G1070)*($K$2:$K$4154=K1070)*($I$2:$I$4154=I1070)*($L$2:$L$4154=L1070)*($M$2:$M$4154=M1070)),""),"")</f>
        <v/>
      </c>
      <c r="W1070" s="15" t="str">
        <f t="shared" si="48"/>
        <v/>
      </c>
      <c r="X1070" s="16" t="str">
        <f>IF(AND(A1070=[2]an!$G$38,F1070=[2]an!$E$40),[2]an!$G$40,IF(AND(A1070=[2]an!$G$38,F1070=[2]an!$E$41),[2]an!$G$41,IF(AND(A1070=[2]an!$G$38,F1070=[2]an!$E$39,H1070&gt;=[2]an!$M$37),[2]an!$G$39,
IF(AND(A1070=[2]an!$G$38,F1070=[2]an!$E$39,H1070&lt;[2]an!$M$37,S1070="kahepoolne vajaduspõhine",U1070=""),[2]an!$M$40,
IF(AND(A1070=[2]an!$G$38,F1070=[2]an!$E$39,H1070&lt;[2]an!$M$37,S1070="kahepoolne vajaduspõhine",U1070&lt;&gt;""),[2]an!$G$39,
IF(AND(A1070=[2]an!$G$38,F1070=[2]an!$E$39,H1070&lt;[2]an!$M$37,S1070&lt;&gt;"kahepoolne vajaduspõhine"),[2]an!$G$39,
IF(AND(A1070=[2]an!$G$38,F1070=[2]an!$E$42),[2]an!$G$42,
IF(AND(A1070=[2]an!$H$38,F1070=[2]an!$E$40),[2]an!$H$40,IF(AND(A1070=[2]an!$H$38,F1070=[2]an!$E$41),[2]an!$H$41,IF(AND(A1070=[2]an!$H$38,F1070=[2]an!$E$39,H1070&gt;=[2]an!$M$37),[2]an!$H$39,
IF(AND(A1070=[2]an!$H$38,F1070=[2]an!$E$39,H1070&lt;[2]an!$M$37,S1070="kahepoolne vajaduspõhine",U1070=""),[2]an!$M$40,
IF(AND(A1070=[2]an!$H$38,F1070=[2]an!$E$39,H1070&lt;[2]an!$M$37,S1070="kahepoolne vajaduspõhine",U1070&lt;&gt;""),[2]an!$H$39,
IF(AND(A1070=[2]an!$H$38,F1070=[2]an!$E$39,H1070&lt;[2]an!$M$37,S1070&lt;&gt;"kahepoolne vajaduspõhine"),[2]an!$H$39,
IF(AND(A1070=[2]an!$H$38,F1070=[2]an!$E$42),[2]an!$H$42,
IF(AND(A1070=[2]an!$I$38,F1070=[2]an!$E$40),[2]an!$I$40,IF(AND(A1070=[2]an!$I$38,F1070=[2]an!$E$41),[2]an!$I$41,IF(AND(A1070=[2]an!$I$38,F1070=[2]an!$E$39,H1070&gt;=[2]an!$M$37),[2]an!$I$39,
IF(AND(A1070=[2]an!$I$38,F1070=[2]an!$E$39,H1070&lt;[2]an!$M$37,S1070="kahepoolne vajaduspõhine",U1070=""),[2]an!$M$40,
IF(AND(A1070=[2]an!$I$38,F1070=[2]an!$E$39,H1070&lt;[2]an!$M$37,S1070="kahepoolne vajaduspõhine",U1070&lt;&gt;""),[2]an!$I$39,
IF(AND(A1070=[2]an!$I$38,F1070=[2]an!$E$39,H1070&lt;[2]an!$M$37,S1070&lt;&gt;"kahepoolne vajaduspõhine"),[2]an!$I$39,
IF(AND(A1070=[2]an!$I$38,F1070=[2]an!$E$42),[2]an!$I$42,
IF(AND(A1070=[2]an!$J$38,F1070=[2]an!$E$40),[2]an!$J$40,IF(AND(A1070=[2]an!$J$38,F1070=[2]an!$E$41),[2]an!$J$41,IF(AND(A1070=[2]an!$J$38,F1070=[2]an!$E$39,H1070&gt;=[2]an!$M$37),[2]an!$J$39,
IF(AND(A1070=[2]an!$J$38,F1070=[2]an!$E$39,H1070&lt;[2]an!$M$37,S1070="kahepoolne vajaduspõhine",U1070=""),[2]an!$M$40,
IF(AND(A1070=[2]an!$J$38,F1070=[2]an!$E$39,H1070&lt;[2]an!$M$37,S1070="kahepoolne vajaduspõhine",U1070&lt;&gt;""),[2]an!$J$39,
IF(AND(A1070=[2]an!$J$38,F1070=[2]an!$E$39,H1070&lt;[2]an!$M$37,S1070&lt;&gt;"kahepoolne vajaduspõhine"),[2]an!$J$39,
IF(AND(A1070=[2]an!$J$38,F1070=[2]an!$E$42),[2]an!$J$42,""))))))))))))))))))))))))))))</f>
        <v/>
      </c>
      <c r="Y1070" s="17" t="str">
        <f>IFERROR(IF(F1070="Tugigrupp",0,
IF(AND(F1070="Peretoe teenus",H1070&gt;=[2]an!$M$37,RANK(D1070,$D1070:$D1070)+COUNTIFS($D$2:D1070,D1070,$F$2:F1070,F1070)-1&gt;1),"",
IF(AND(F1070="Peretoe teenus",H1070&gt;=[2]an!$M$37,RANK(D1070,$D1070:$D1070)+COUNTIFS($D$2:D1070,D1070,$F$2:F1070,F1070)-1=1,MONTH(H1070)=MONTH(K1070)=TRUE,YEAR(H1070)=YEAR(K1070)=TRUE),((EOMONTH(H1070,0)-H1070+1)*X1070)/DAY(EOMONTH(H1070,0)),
IF(AND(F1070="Peretoe teenus",H1070&gt;=[2]an!$M$37,RANK(D1070,$D1070:$D1070)+COUNTIFS($D$2:D1070,D1070,$F$2:F1070,F1070)-1=1),X1070,
IF(AND(F1070="Peretoe teenus",H1070&lt;[2]an!$M$37,S1070&lt;&gt;"kahepoolne vajaduspõhine",RANK(D1070,$D1070:$D1070)+COUNTIFS($D$2:D1070,D1070,$F$2:F1070,F1070)-1=1),X1070,
IF(AND(F1070="Peretoe teenus",H1070&lt;[2]an!$M$37,S1070&lt;&gt;"kahepoolne vajaduspõhine",RANK(D1070,$D1070:$D1070)+COUNTIFS($D$2:D1070,D1070,$F$2:F1070,F1070)-1&gt;1),"",
IF(AND(F1070="Peretoe teenus",H1070&lt;[2]an!$M$37,S1070="kahepoolne vajaduspõhine",U1070="",RANK(D1070,$D1070:$D1070)+COUNTIFS($D$2:D1070,D1070,$F$2:F1070,F1070)-1=1),X1070,
IF(AND(F1070="Peretoe teenus",H1070&lt;[2]an!$M$37,S1070="kahepoolne vajaduspõhine",U1070="",RANK(D1070,$D1070:$D1070)+COUNTIFS($D$2:D1070,D1070,$F$2:F1070,F1070)-1&gt;1),"",
IF(AND(F1070="Peretoe teenus",H1070&lt;[2]an!$M$37,S1070="kahepoolne vajaduspõhine",U1070&lt;[2]an!$M$37,RANK(D1070,$D1070:$D1070)+COUNTIFS($D$2:D1070,D1070,$F$2:F1070,F1070)-1=1),X1070,
IF(AND(F1070="Peretoe teenus",H1070&lt;[2]an!$M$37,S1070="kahepoolne vajaduspõhine",U1070&lt;[2]an!$M$37,RANK(D1070,$D1070:$D1070)+COUNTIFS($D$2:D1070,D1070,$F$2:F1070,F1070)-1&gt;1),"",
IF(AND(F1070="Peretoe teenus",H1070&lt;[2]an!$M$37,S1070="kahepoolne vajaduspõhine",U1070&gt;=[2]an!$M$37,U1070&lt;=[2]an!$M$38,RANK(D1070,$D1070:$D1070)+COUNTIFS($D$2:D1070,D1070,$F$2:F1070,F1070)-1=1),
((EOMONTH(U1070,0)-U1070+1)*X1070)/DAY(EOMONTH(U1070,0))+(DAY(U1070)-1)*100/DAY(EOMONTH(U1070,0)),
IF(AND(F1070="Peretoe teenus",H1070&lt;[2]an!$M$37,S1070="kahepoolne vajaduspõhine",U1070&gt;=[2]an!$M$37,U1070&lt;=[2]an!$M$38,RANK(D1070,$D1070:$D1070)+COUNTIFS($D$2:D1070,D1070,$F$2:F1070,F1070)-1&gt;1),"",
IF(AND(F1070="Peretoe teenus",H1070&lt;[2]an!$M$37,S1070="kahepoolne vajaduspõhine",U1070&gt;[2]an!$M$38,RANK(D1070,$D1070:$D1070)+COUNTIFS($D$2:D1070,D1070,$F$2:F1070,F1070)-1=1),X1070,
IF(AND(F1070="Peretoe teenus",H1070&lt;[2]an!$M$37,S1070="kahepoolne vajaduspõhine",U1070&gt;[2]an!$M$38,RANK(D1070,$D1070:$D1070)+COUNTIFS($D$2:D1070,D1070,$F$2:F1070,F1070)-1&gt;1),"",X1070*W1070)))))))))))))),"")</f>
        <v/>
      </c>
      <c r="Z1070" s="18" t="str">
        <f t="shared" si="49"/>
        <v/>
      </c>
      <c r="AA1070" s="19" t="str">
        <f>IFERROR(VLOOKUP(E1070,[2]an!$A$3:$B$81,2,FALSE),"")</f>
        <v/>
      </c>
      <c r="AB1070" s="19" t="str">
        <f>IFERROR(VLOOKUP(AA1070,[2]an!$C$2:$D$16,2,FALSE),"")</f>
        <v/>
      </c>
      <c r="AC1070" s="20"/>
      <c r="AD1070" s="21" t="str">
        <f>IF(A1070=[2]an!$F$36,VLOOKUP([2]an!$F$36,[2]an!$F$36:$H$36,3,FALSE),IF(A1070=[2]an!$F$35,VLOOKUP([2]an!$F$35,[2]an!$F$35:$H$35,3,FALSE),IF(A1070=[2]an!$F$33,VLOOKUP([2]an!$F$33,[2]an!$F$33:$H$33,3,FALSE),IF(A1070=[2]an!$F$31,VLOOKUP([2]an!$F$31,[2]an!$F$31:$H$31,3,FALSE),""))))</f>
        <v/>
      </c>
    </row>
    <row r="1071" spans="6:30" x14ac:dyDescent="0.2">
      <c r="F1071" s="10"/>
      <c r="G1071" s="8" t="str">
        <f t="shared" si="50"/>
        <v/>
      </c>
      <c r="H1071" s="13"/>
      <c r="K1071" s="13"/>
      <c r="L1071" s="10"/>
      <c r="M1071" s="10"/>
      <c r="S1071" s="8" t="str">
        <f>IFERROR(VLOOKUP(D1071,[1]peretoe_teenus!$A$2:$L$2000,5,FALSE),"")</f>
        <v/>
      </c>
      <c r="U1071" s="13"/>
      <c r="V1071" s="15" t="str" cm="1">
        <f t="array" ref="V1071">IFERROR(IF(AND(F1071="Tugigrupp",RANK(K1071,$K1071:$K1071)+COUNTIFS($K$2:K1071,K1071,$L$2:L1071,L1071,$M$2:M1071,M1071,$I$2:I1071,I1071,$G$2:G1071,G1071,$F$2:F1071,F1071)-1=1),SUMPRODUCT(($F$2:$F$4154=F1071)*($G$2:$G$4154=G1071)*($K$2:$K$4154=K1071)*($I$2:$I$4154=I1071)*($L$2:$L$4154=L1071)*($M$2:$M$4154=M1071)),""),"")</f>
        <v/>
      </c>
      <c r="W1071" s="15" t="str">
        <f t="shared" si="48"/>
        <v/>
      </c>
      <c r="X1071" s="16" t="str">
        <f>IF(AND(A1071=[2]an!$G$38,F1071=[2]an!$E$40),[2]an!$G$40,IF(AND(A1071=[2]an!$G$38,F1071=[2]an!$E$41),[2]an!$G$41,IF(AND(A1071=[2]an!$G$38,F1071=[2]an!$E$39,H1071&gt;=[2]an!$M$37),[2]an!$G$39,
IF(AND(A1071=[2]an!$G$38,F1071=[2]an!$E$39,H1071&lt;[2]an!$M$37,S1071="kahepoolne vajaduspõhine",U1071=""),[2]an!$M$40,
IF(AND(A1071=[2]an!$G$38,F1071=[2]an!$E$39,H1071&lt;[2]an!$M$37,S1071="kahepoolne vajaduspõhine",U1071&lt;&gt;""),[2]an!$G$39,
IF(AND(A1071=[2]an!$G$38,F1071=[2]an!$E$39,H1071&lt;[2]an!$M$37,S1071&lt;&gt;"kahepoolne vajaduspõhine"),[2]an!$G$39,
IF(AND(A1071=[2]an!$G$38,F1071=[2]an!$E$42),[2]an!$G$42,
IF(AND(A1071=[2]an!$H$38,F1071=[2]an!$E$40),[2]an!$H$40,IF(AND(A1071=[2]an!$H$38,F1071=[2]an!$E$41),[2]an!$H$41,IF(AND(A1071=[2]an!$H$38,F1071=[2]an!$E$39,H1071&gt;=[2]an!$M$37),[2]an!$H$39,
IF(AND(A1071=[2]an!$H$38,F1071=[2]an!$E$39,H1071&lt;[2]an!$M$37,S1071="kahepoolne vajaduspõhine",U1071=""),[2]an!$M$40,
IF(AND(A1071=[2]an!$H$38,F1071=[2]an!$E$39,H1071&lt;[2]an!$M$37,S1071="kahepoolne vajaduspõhine",U1071&lt;&gt;""),[2]an!$H$39,
IF(AND(A1071=[2]an!$H$38,F1071=[2]an!$E$39,H1071&lt;[2]an!$M$37,S1071&lt;&gt;"kahepoolne vajaduspõhine"),[2]an!$H$39,
IF(AND(A1071=[2]an!$H$38,F1071=[2]an!$E$42),[2]an!$H$42,
IF(AND(A1071=[2]an!$I$38,F1071=[2]an!$E$40),[2]an!$I$40,IF(AND(A1071=[2]an!$I$38,F1071=[2]an!$E$41),[2]an!$I$41,IF(AND(A1071=[2]an!$I$38,F1071=[2]an!$E$39,H1071&gt;=[2]an!$M$37),[2]an!$I$39,
IF(AND(A1071=[2]an!$I$38,F1071=[2]an!$E$39,H1071&lt;[2]an!$M$37,S1071="kahepoolne vajaduspõhine",U1071=""),[2]an!$M$40,
IF(AND(A1071=[2]an!$I$38,F1071=[2]an!$E$39,H1071&lt;[2]an!$M$37,S1071="kahepoolne vajaduspõhine",U1071&lt;&gt;""),[2]an!$I$39,
IF(AND(A1071=[2]an!$I$38,F1071=[2]an!$E$39,H1071&lt;[2]an!$M$37,S1071&lt;&gt;"kahepoolne vajaduspõhine"),[2]an!$I$39,
IF(AND(A1071=[2]an!$I$38,F1071=[2]an!$E$42),[2]an!$I$42,
IF(AND(A1071=[2]an!$J$38,F1071=[2]an!$E$40),[2]an!$J$40,IF(AND(A1071=[2]an!$J$38,F1071=[2]an!$E$41),[2]an!$J$41,IF(AND(A1071=[2]an!$J$38,F1071=[2]an!$E$39,H1071&gt;=[2]an!$M$37),[2]an!$J$39,
IF(AND(A1071=[2]an!$J$38,F1071=[2]an!$E$39,H1071&lt;[2]an!$M$37,S1071="kahepoolne vajaduspõhine",U1071=""),[2]an!$M$40,
IF(AND(A1071=[2]an!$J$38,F1071=[2]an!$E$39,H1071&lt;[2]an!$M$37,S1071="kahepoolne vajaduspõhine",U1071&lt;&gt;""),[2]an!$J$39,
IF(AND(A1071=[2]an!$J$38,F1071=[2]an!$E$39,H1071&lt;[2]an!$M$37,S1071&lt;&gt;"kahepoolne vajaduspõhine"),[2]an!$J$39,
IF(AND(A1071=[2]an!$J$38,F1071=[2]an!$E$42),[2]an!$J$42,""))))))))))))))))))))))))))))</f>
        <v/>
      </c>
      <c r="Y1071" s="17" t="str">
        <f>IFERROR(IF(F1071="Tugigrupp",0,
IF(AND(F1071="Peretoe teenus",H1071&gt;=[2]an!$M$37,RANK(D1071,$D1071:$D1071)+COUNTIFS($D$2:D1071,D1071,$F$2:F1071,F1071)-1&gt;1),"",
IF(AND(F1071="Peretoe teenus",H1071&gt;=[2]an!$M$37,RANK(D1071,$D1071:$D1071)+COUNTIFS($D$2:D1071,D1071,$F$2:F1071,F1071)-1=1,MONTH(H1071)=MONTH(K1071)=TRUE,YEAR(H1071)=YEAR(K1071)=TRUE),((EOMONTH(H1071,0)-H1071+1)*X1071)/DAY(EOMONTH(H1071,0)),
IF(AND(F1071="Peretoe teenus",H1071&gt;=[2]an!$M$37,RANK(D1071,$D1071:$D1071)+COUNTIFS($D$2:D1071,D1071,$F$2:F1071,F1071)-1=1),X1071,
IF(AND(F1071="Peretoe teenus",H1071&lt;[2]an!$M$37,S1071&lt;&gt;"kahepoolne vajaduspõhine",RANK(D1071,$D1071:$D1071)+COUNTIFS($D$2:D1071,D1071,$F$2:F1071,F1071)-1=1),X1071,
IF(AND(F1071="Peretoe teenus",H1071&lt;[2]an!$M$37,S1071&lt;&gt;"kahepoolne vajaduspõhine",RANK(D1071,$D1071:$D1071)+COUNTIFS($D$2:D1071,D1071,$F$2:F1071,F1071)-1&gt;1),"",
IF(AND(F1071="Peretoe teenus",H1071&lt;[2]an!$M$37,S1071="kahepoolne vajaduspõhine",U1071="",RANK(D1071,$D1071:$D1071)+COUNTIFS($D$2:D1071,D1071,$F$2:F1071,F1071)-1=1),X1071,
IF(AND(F1071="Peretoe teenus",H1071&lt;[2]an!$M$37,S1071="kahepoolne vajaduspõhine",U1071="",RANK(D1071,$D1071:$D1071)+COUNTIFS($D$2:D1071,D1071,$F$2:F1071,F1071)-1&gt;1),"",
IF(AND(F1071="Peretoe teenus",H1071&lt;[2]an!$M$37,S1071="kahepoolne vajaduspõhine",U1071&lt;[2]an!$M$37,RANK(D1071,$D1071:$D1071)+COUNTIFS($D$2:D1071,D1071,$F$2:F1071,F1071)-1=1),X1071,
IF(AND(F1071="Peretoe teenus",H1071&lt;[2]an!$M$37,S1071="kahepoolne vajaduspõhine",U1071&lt;[2]an!$M$37,RANK(D1071,$D1071:$D1071)+COUNTIFS($D$2:D1071,D1071,$F$2:F1071,F1071)-1&gt;1),"",
IF(AND(F1071="Peretoe teenus",H1071&lt;[2]an!$M$37,S1071="kahepoolne vajaduspõhine",U1071&gt;=[2]an!$M$37,U1071&lt;=[2]an!$M$38,RANK(D1071,$D1071:$D1071)+COUNTIFS($D$2:D1071,D1071,$F$2:F1071,F1071)-1=1),
((EOMONTH(U1071,0)-U1071+1)*X1071)/DAY(EOMONTH(U1071,0))+(DAY(U1071)-1)*100/DAY(EOMONTH(U1071,0)),
IF(AND(F1071="Peretoe teenus",H1071&lt;[2]an!$M$37,S1071="kahepoolne vajaduspõhine",U1071&gt;=[2]an!$M$37,U1071&lt;=[2]an!$M$38,RANK(D1071,$D1071:$D1071)+COUNTIFS($D$2:D1071,D1071,$F$2:F1071,F1071)-1&gt;1),"",
IF(AND(F1071="Peretoe teenus",H1071&lt;[2]an!$M$37,S1071="kahepoolne vajaduspõhine",U1071&gt;[2]an!$M$38,RANK(D1071,$D1071:$D1071)+COUNTIFS($D$2:D1071,D1071,$F$2:F1071,F1071)-1=1),X1071,
IF(AND(F1071="Peretoe teenus",H1071&lt;[2]an!$M$37,S1071="kahepoolne vajaduspõhine",U1071&gt;[2]an!$M$38,RANK(D1071,$D1071:$D1071)+COUNTIFS($D$2:D1071,D1071,$F$2:F1071,F1071)-1&gt;1),"",X1071*W1071)))))))))))))),"")</f>
        <v/>
      </c>
      <c r="Z1071" s="18" t="str">
        <f t="shared" si="49"/>
        <v/>
      </c>
      <c r="AA1071" s="19" t="str">
        <f>IFERROR(VLOOKUP(E1071,[2]an!$A$3:$B$81,2,FALSE),"")</f>
        <v/>
      </c>
      <c r="AB1071" s="19" t="str">
        <f>IFERROR(VLOOKUP(AA1071,[2]an!$C$2:$D$16,2,FALSE),"")</f>
        <v/>
      </c>
      <c r="AC1071" s="20"/>
      <c r="AD1071" s="21" t="str">
        <f>IF(A1071=[2]an!$F$36,VLOOKUP([2]an!$F$36,[2]an!$F$36:$H$36,3,FALSE),IF(A1071=[2]an!$F$35,VLOOKUP([2]an!$F$35,[2]an!$F$35:$H$35,3,FALSE),IF(A1071=[2]an!$F$33,VLOOKUP([2]an!$F$33,[2]an!$F$33:$H$33,3,FALSE),IF(A1071=[2]an!$F$31,VLOOKUP([2]an!$F$31,[2]an!$F$31:$H$31,3,FALSE),""))))</f>
        <v/>
      </c>
    </row>
    <row r="1072" spans="6:30" x14ac:dyDescent="0.2">
      <c r="F1072" s="10"/>
      <c r="G1072" s="8" t="str">
        <f t="shared" si="50"/>
        <v/>
      </c>
      <c r="H1072" s="13"/>
      <c r="K1072" s="13"/>
      <c r="L1072" s="10"/>
      <c r="M1072" s="10"/>
      <c r="S1072" s="8" t="str">
        <f>IFERROR(VLOOKUP(D1072,[1]peretoe_teenus!$A$2:$L$2000,5,FALSE),"")</f>
        <v/>
      </c>
      <c r="U1072" s="13"/>
      <c r="V1072" s="15" t="str" cm="1">
        <f t="array" ref="V1072">IFERROR(IF(AND(F1072="Tugigrupp",RANK(K1072,$K1072:$K1072)+COUNTIFS($K$2:K1072,K1072,$L$2:L1072,L1072,$M$2:M1072,M1072,$I$2:I1072,I1072,$G$2:G1072,G1072,$F$2:F1072,F1072)-1=1),SUMPRODUCT(($F$2:$F$4154=F1072)*($G$2:$G$4154=G1072)*($K$2:$K$4154=K1072)*($I$2:$I$4154=I1072)*($L$2:$L$4154=L1072)*($M$2:$M$4154=M1072)),""),"")</f>
        <v/>
      </c>
      <c r="W1072" s="15" t="str">
        <f t="shared" si="48"/>
        <v/>
      </c>
      <c r="X1072" s="16" t="str">
        <f>IF(AND(A1072=[2]an!$G$38,F1072=[2]an!$E$40),[2]an!$G$40,IF(AND(A1072=[2]an!$G$38,F1072=[2]an!$E$41),[2]an!$G$41,IF(AND(A1072=[2]an!$G$38,F1072=[2]an!$E$39,H1072&gt;=[2]an!$M$37),[2]an!$G$39,
IF(AND(A1072=[2]an!$G$38,F1072=[2]an!$E$39,H1072&lt;[2]an!$M$37,S1072="kahepoolne vajaduspõhine",U1072=""),[2]an!$M$40,
IF(AND(A1072=[2]an!$G$38,F1072=[2]an!$E$39,H1072&lt;[2]an!$M$37,S1072="kahepoolne vajaduspõhine",U1072&lt;&gt;""),[2]an!$G$39,
IF(AND(A1072=[2]an!$G$38,F1072=[2]an!$E$39,H1072&lt;[2]an!$M$37,S1072&lt;&gt;"kahepoolne vajaduspõhine"),[2]an!$G$39,
IF(AND(A1072=[2]an!$G$38,F1072=[2]an!$E$42),[2]an!$G$42,
IF(AND(A1072=[2]an!$H$38,F1072=[2]an!$E$40),[2]an!$H$40,IF(AND(A1072=[2]an!$H$38,F1072=[2]an!$E$41),[2]an!$H$41,IF(AND(A1072=[2]an!$H$38,F1072=[2]an!$E$39,H1072&gt;=[2]an!$M$37),[2]an!$H$39,
IF(AND(A1072=[2]an!$H$38,F1072=[2]an!$E$39,H1072&lt;[2]an!$M$37,S1072="kahepoolne vajaduspõhine",U1072=""),[2]an!$M$40,
IF(AND(A1072=[2]an!$H$38,F1072=[2]an!$E$39,H1072&lt;[2]an!$M$37,S1072="kahepoolne vajaduspõhine",U1072&lt;&gt;""),[2]an!$H$39,
IF(AND(A1072=[2]an!$H$38,F1072=[2]an!$E$39,H1072&lt;[2]an!$M$37,S1072&lt;&gt;"kahepoolne vajaduspõhine"),[2]an!$H$39,
IF(AND(A1072=[2]an!$H$38,F1072=[2]an!$E$42),[2]an!$H$42,
IF(AND(A1072=[2]an!$I$38,F1072=[2]an!$E$40),[2]an!$I$40,IF(AND(A1072=[2]an!$I$38,F1072=[2]an!$E$41),[2]an!$I$41,IF(AND(A1072=[2]an!$I$38,F1072=[2]an!$E$39,H1072&gt;=[2]an!$M$37),[2]an!$I$39,
IF(AND(A1072=[2]an!$I$38,F1072=[2]an!$E$39,H1072&lt;[2]an!$M$37,S1072="kahepoolne vajaduspõhine",U1072=""),[2]an!$M$40,
IF(AND(A1072=[2]an!$I$38,F1072=[2]an!$E$39,H1072&lt;[2]an!$M$37,S1072="kahepoolne vajaduspõhine",U1072&lt;&gt;""),[2]an!$I$39,
IF(AND(A1072=[2]an!$I$38,F1072=[2]an!$E$39,H1072&lt;[2]an!$M$37,S1072&lt;&gt;"kahepoolne vajaduspõhine"),[2]an!$I$39,
IF(AND(A1072=[2]an!$I$38,F1072=[2]an!$E$42),[2]an!$I$42,
IF(AND(A1072=[2]an!$J$38,F1072=[2]an!$E$40),[2]an!$J$40,IF(AND(A1072=[2]an!$J$38,F1072=[2]an!$E$41),[2]an!$J$41,IF(AND(A1072=[2]an!$J$38,F1072=[2]an!$E$39,H1072&gt;=[2]an!$M$37),[2]an!$J$39,
IF(AND(A1072=[2]an!$J$38,F1072=[2]an!$E$39,H1072&lt;[2]an!$M$37,S1072="kahepoolne vajaduspõhine",U1072=""),[2]an!$M$40,
IF(AND(A1072=[2]an!$J$38,F1072=[2]an!$E$39,H1072&lt;[2]an!$M$37,S1072="kahepoolne vajaduspõhine",U1072&lt;&gt;""),[2]an!$J$39,
IF(AND(A1072=[2]an!$J$38,F1072=[2]an!$E$39,H1072&lt;[2]an!$M$37,S1072&lt;&gt;"kahepoolne vajaduspõhine"),[2]an!$J$39,
IF(AND(A1072=[2]an!$J$38,F1072=[2]an!$E$42),[2]an!$J$42,""))))))))))))))))))))))))))))</f>
        <v/>
      </c>
      <c r="Y1072" s="17" t="str">
        <f>IFERROR(IF(F1072="Tugigrupp",0,
IF(AND(F1072="Peretoe teenus",H1072&gt;=[2]an!$M$37,RANK(D1072,$D1072:$D1072)+COUNTIFS($D$2:D1072,D1072,$F$2:F1072,F1072)-1&gt;1),"",
IF(AND(F1072="Peretoe teenus",H1072&gt;=[2]an!$M$37,RANK(D1072,$D1072:$D1072)+COUNTIFS($D$2:D1072,D1072,$F$2:F1072,F1072)-1=1,MONTH(H1072)=MONTH(K1072)=TRUE,YEAR(H1072)=YEAR(K1072)=TRUE),((EOMONTH(H1072,0)-H1072+1)*X1072)/DAY(EOMONTH(H1072,0)),
IF(AND(F1072="Peretoe teenus",H1072&gt;=[2]an!$M$37,RANK(D1072,$D1072:$D1072)+COUNTIFS($D$2:D1072,D1072,$F$2:F1072,F1072)-1=1),X1072,
IF(AND(F1072="Peretoe teenus",H1072&lt;[2]an!$M$37,S1072&lt;&gt;"kahepoolne vajaduspõhine",RANK(D1072,$D1072:$D1072)+COUNTIFS($D$2:D1072,D1072,$F$2:F1072,F1072)-1=1),X1072,
IF(AND(F1072="Peretoe teenus",H1072&lt;[2]an!$M$37,S1072&lt;&gt;"kahepoolne vajaduspõhine",RANK(D1072,$D1072:$D1072)+COUNTIFS($D$2:D1072,D1072,$F$2:F1072,F1072)-1&gt;1),"",
IF(AND(F1072="Peretoe teenus",H1072&lt;[2]an!$M$37,S1072="kahepoolne vajaduspõhine",U1072="",RANK(D1072,$D1072:$D1072)+COUNTIFS($D$2:D1072,D1072,$F$2:F1072,F1072)-1=1),X1072,
IF(AND(F1072="Peretoe teenus",H1072&lt;[2]an!$M$37,S1072="kahepoolne vajaduspõhine",U1072="",RANK(D1072,$D1072:$D1072)+COUNTIFS($D$2:D1072,D1072,$F$2:F1072,F1072)-1&gt;1),"",
IF(AND(F1072="Peretoe teenus",H1072&lt;[2]an!$M$37,S1072="kahepoolne vajaduspõhine",U1072&lt;[2]an!$M$37,RANK(D1072,$D1072:$D1072)+COUNTIFS($D$2:D1072,D1072,$F$2:F1072,F1072)-1=1),X1072,
IF(AND(F1072="Peretoe teenus",H1072&lt;[2]an!$M$37,S1072="kahepoolne vajaduspõhine",U1072&lt;[2]an!$M$37,RANK(D1072,$D1072:$D1072)+COUNTIFS($D$2:D1072,D1072,$F$2:F1072,F1072)-1&gt;1),"",
IF(AND(F1072="Peretoe teenus",H1072&lt;[2]an!$M$37,S1072="kahepoolne vajaduspõhine",U1072&gt;=[2]an!$M$37,U1072&lt;=[2]an!$M$38,RANK(D1072,$D1072:$D1072)+COUNTIFS($D$2:D1072,D1072,$F$2:F1072,F1072)-1=1),
((EOMONTH(U1072,0)-U1072+1)*X1072)/DAY(EOMONTH(U1072,0))+(DAY(U1072)-1)*100/DAY(EOMONTH(U1072,0)),
IF(AND(F1072="Peretoe teenus",H1072&lt;[2]an!$M$37,S1072="kahepoolne vajaduspõhine",U1072&gt;=[2]an!$M$37,U1072&lt;=[2]an!$M$38,RANK(D1072,$D1072:$D1072)+COUNTIFS($D$2:D1072,D1072,$F$2:F1072,F1072)-1&gt;1),"",
IF(AND(F1072="Peretoe teenus",H1072&lt;[2]an!$M$37,S1072="kahepoolne vajaduspõhine",U1072&gt;[2]an!$M$38,RANK(D1072,$D1072:$D1072)+COUNTIFS($D$2:D1072,D1072,$F$2:F1072,F1072)-1=1),X1072,
IF(AND(F1072="Peretoe teenus",H1072&lt;[2]an!$M$37,S1072="kahepoolne vajaduspõhine",U1072&gt;[2]an!$M$38,RANK(D1072,$D1072:$D1072)+COUNTIFS($D$2:D1072,D1072,$F$2:F1072,F1072)-1&gt;1),"",X1072*W1072)))))))))))))),"")</f>
        <v/>
      </c>
      <c r="Z1072" s="18" t="str">
        <f t="shared" si="49"/>
        <v/>
      </c>
      <c r="AA1072" s="19" t="str">
        <f>IFERROR(VLOOKUP(E1072,[2]an!$A$3:$B$81,2,FALSE),"")</f>
        <v/>
      </c>
      <c r="AB1072" s="19" t="str">
        <f>IFERROR(VLOOKUP(AA1072,[2]an!$C$2:$D$16,2,FALSE),"")</f>
        <v/>
      </c>
      <c r="AC1072" s="20"/>
      <c r="AD1072" s="21" t="str">
        <f>IF(A1072=[2]an!$F$36,VLOOKUP([2]an!$F$36,[2]an!$F$36:$H$36,3,FALSE),IF(A1072=[2]an!$F$35,VLOOKUP([2]an!$F$35,[2]an!$F$35:$H$35,3,FALSE),IF(A1072=[2]an!$F$33,VLOOKUP([2]an!$F$33,[2]an!$F$33:$H$33,3,FALSE),IF(A1072=[2]an!$F$31,VLOOKUP([2]an!$F$31,[2]an!$F$31:$H$31,3,FALSE),""))))</f>
        <v/>
      </c>
    </row>
    <row r="1073" spans="6:30" x14ac:dyDescent="0.2">
      <c r="F1073" s="10"/>
      <c r="G1073" s="8" t="str">
        <f t="shared" si="50"/>
        <v/>
      </c>
      <c r="H1073" s="13"/>
      <c r="K1073" s="13"/>
      <c r="L1073" s="10"/>
      <c r="M1073" s="10"/>
      <c r="S1073" s="8" t="str">
        <f>IFERROR(VLOOKUP(D1073,[1]peretoe_teenus!$A$2:$L$2000,5,FALSE),"")</f>
        <v/>
      </c>
      <c r="U1073" s="13"/>
      <c r="V1073" s="15" t="str" cm="1">
        <f t="array" ref="V1073">IFERROR(IF(AND(F1073="Tugigrupp",RANK(K1073,$K1073:$K1073)+COUNTIFS($K$2:K1073,K1073,$L$2:L1073,L1073,$M$2:M1073,M1073,$I$2:I1073,I1073,$G$2:G1073,G1073,$F$2:F1073,F1073)-1=1),SUMPRODUCT(($F$2:$F$4154=F1073)*($G$2:$G$4154=G1073)*($K$2:$K$4154=K1073)*($I$2:$I$4154=I1073)*($L$2:$L$4154=L1073)*($M$2:$M$4154=M1073)),""),"")</f>
        <v/>
      </c>
      <c r="W1073" s="15" t="str">
        <f t="shared" si="48"/>
        <v/>
      </c>
      <c r="X1073" s="16" t="str">
        <f>IF(AND(A1073=[2]an!$G$38,F1073=[2]an!$E$40),[2]an!$G$40,IF(AND(A1073=[2]an!$G$38,F1073=[2]an!$E$41),[2]an!$G$41,IF(AND(A1073=[2]an!$G$38,F1073=[2]an!$E$39,H1073&gt;=[2]an!$M$37),[2]an!$G$39,
IF(AND(A1073=[2]an!$G$38,F1073=[2]an!$E$39,H1073&lt;[2]an!$M$37,S1073="kahepoolne vajaduspõhine",U1073=""),[2]an!$M$40,
IF(AND(A1073=[2]an!$G$38,F1073=[2]an!$E$39,H1073&lt;[2]an!$M$37,S1073="kahepoolne vajaduspõhine",U1073&lt;&gt;""),[2]an!$G$39,
IF(AND(A1073=[2]an!$G$38,F1073=[2]an!$E$39,H1073&lt;[2]an!$M$37,S1073&lt;&gt;"kahepoolne vajaduspõhine"),[2]an!$G$39,
IF(AND(A1073=[2]an!$G$38,F1073=[2]an!$E$42),[2]an!$G$42,
IF(AND(A1073=[2]an!$H$38,F1073=[2]an!$E$40),[2]an!$H$40,IF(AND(A1073=[2]an!$H$38,F1073=[2]an!$E$41),[2]an!$H$41,IF(AND(A1073=[2]an!$H$38,F1073=[2]an!$E$39,H1073&gt;=[2]an!$M$37),[2]an!$H$39,
IF(AND(A1073=[2]an!$H$38,F1073=[2]an!$E$39,H1073&lt;[2]an!$M$37,S1073="kahepoolne vajaduspõhine",U1073=""),[2]an!$M$40,
IF(AND(A1073=[2]an!$H$38,F1073=[2]an!$E$39,H1073&lt;[2]an!$M$37,S1073="kahepoolne vajaduspõhine",U1073&lt;&gt;""),[2]an!$H$39,
IF(AND(A1073=[2]an!$H$38,F1073=[2]an!$E$39,H1073&lt;[2]an!$M$37,S1073&lt;&gt;"kahepoolne vajaduspõhine"),[2]an!$H$39,
IF(AND(A1073=[2]an!$H$38,F1073=[2]an!$E$42),[2]an!$H$42,
IF(AND(A1073=[2]an!$I$38,F1073=[2]an!$E$40),[2]an!$I$40,IF(AND(A1073=[2]an!$I$38,F1073=[2]an!$E$41),[2]an!$I$41,IF(AND(A1073=[2]an!$I$38,F1073=[2]an!$E$39,H1073&gt;=[2]an!$M$37),[2]an!$I$39,
IF(AND(A1073=[2]an!$I$38,F1073=[2]an!$E$39,H1073&lt;[2]an!$M$37,S1073="kahepoolne vajaduspõhine",U1073=""),[2]an!$M$40,
IF(AND(A1073=[2]an!$I$38,F1073=[2]an!$E$39,H1073&lt;[2]an!$M$37,S1073="kahepoolne vajaduspõhine",U1073&lt;&gt;""),[2]an!$I$39,
IF(AND(A1073=[2]an!$I$38,F1073=[2]an!$E$39,H1073&lt;[2]an!$M$37,S1073&lt;&gt;"kahepoolne vajaduspõhine"),[2]an!$I$39,
IF(AND(A1073=[2]an!$I$38,F1073=[2]an!$E$42),[2]an!$I$42,
IF(AND(A1073=[2]an!$J$38,F1073=[2]an!$E$40),[2]an!$J$40,IF(AND(A1073=[2]an!$J$38,F1073=[2]an!$E$41),[2]an!$J$41,IF(AND(A1073=[2]an!$J$38,F1073=[2]an!$E$39,H1073&gt;=[2]an!$M$37),[2]an!$J$39,
IF(AND(A1073=[2]an!$J$38,F1073=[2]an!$E$39,H1073&lt;[2]an!$M$37,S1073="kahepoolne vajaduspõhine",U1073=""),[2]an!$M$40,
IF(AND(A1073=[2]an!$J$38,F1073=[2]an!$E$39,H1073&lt;[2]an!$M$37,S1073="kahepoolne vajaduspõhine",U1073&lt;&gt;""),[2]an!$J$39,
IF(AND(A1073=[2]an!$J$38,F1073=[2]an!$E$39,H1073&lt;[2]an!$M$37,S1073&lt;&gt;"kahepoolne vajaduspõhine"),[2]an!$J$39,
IF(AND(A1073=[2]an!$J$38,F1073=[2]an!$E$42),[2]an!$J$42,""))))))))))))))))))))))))))))</f>
        <v/>
      </c>
      <c r="Y1073" s="17" t="str">
        <f>IFERROR(IF(F1073="Tugigrupp",0,
IF(AND(F1073="Peretoe teenus",H1073&gt;=[2]an!$M$37,RANK(D1073,$D1073:$D1073)+COUNTIFS($D$2:D1073,D1073,$F$2:F1073,F1073)-1&gt;1),"",
IF(AND(F1073="Peretoe teenus",H1073&gt;=[2]an!$M$37,RANK(D1073,$D1073:$D1073)+COUNTIFS($D$2:D1073,D1073,$F$2:F1073,F1073)-1=1,MONTH(H1073)=MONTH(K1073)=TRUE,YEAR(H1073)=YEAR(K1073)=TRUE),((EOMONTH(H1073,0)-H1073+1)*X1073)/DAY(EOMONTH(H1073,0)),
IF(AND(F1073="Peretoe teenus",H1073&gt;=[2]an!$M$37,RANK(D1073,$D1073:$D1073)+COUNTIFS($D$2:D1073,D1073,$F$2:F1073,F1073)-1=1),X1073,
IF(AND(F1073="Peretoe teenus",H1073&lt;[2]an!$M$37,S1073&lt;&gt;"kahepoolne vajaduspõhine",RANK(D1073,$D1073:$D1073)+COUNTIFS($D$2:D1073,D1073,$F$2:F1073,F1073)-1=1),X1073,
IF(AND(F1073="Peretoe teenus",H1073&lt;[2]an!$M$37,S1073&lt;&gt;"kahepoolne vajaduspõhine",RANK(D1073,$D1073:$D1073)+COUNTIFS($D$2:D1073,D1073,$F$2:F1073,F1073)-1&gt;1),"",
IF(AND(F1073="Peretoe teenus",H1073&lt;[2]an!$M$37,S1073="kahepoolne vajaduspõhine",U1073="",RANK(D1073,$D1073:$D1073)+COUNTIFS($D$2:D1073,D1073,$F$2:F1073,F1073)-1=1),X1073,
IF(AND(F1073="Peretoe teenus",H1073&lt;[2]an!$M$37,S1073="kahepoolne vajaduspõhine",U1073="",RANK(D1073,$D1073:$D1073)+COUNTIFS($D$2:D1073,D1073,$F$2:F1073,F1073)-1&gt;1),"",
IF(AND(F1073="Peretoe teenus",H1073&lt;[2]an!$M$37,S1073="kahepoolne vajaduspõhine",U1073&lt;[2]an!$M$37,RANK(D1073,$D1073:$D1073)+COUNTIFS($D$2:D1073,D1073,$F$2:F1073,F1073)-1=1),X1073,
IF(AND(F1073="Peretoe teenus",H1073&lt;[2]an!$M$37,S1073="kahepoolne vajaduspõhine",U1073&lt;[2]an!$M$37,RANK(D1073,$D1073:$D1073)+COUNTIFS($D$2:D1073,D1073,$F$2:F1073,F1073)-1&gt;1),"",
IF(AND(F1073="Peretoe teenus",H1073&lt;[2]an!$M$37,S1073="kahepoolne vajaduspõhine",U1073&gt;=[2]an!$M$37,U1073&lt;=[2]an!$M$38,RANK(D1073,$D1073:$D1073)+COUNTIFS($D$2:D1073,D1073,$F$2:F1073,F1073)-1=1),
((EOMONTH(U1073,0)-U1073+1)*X1073)/DAY(EOMONTH(U1073,0))+(DAY(U1073)-1)*100/DAY(EOMONTH(U1073,0)),
IF(AND(F1073="Peretoe teenus",H1073&lt;[2]an!$M$37,S1073="kahepoolne vajaduspõhine",U1073&gt;=[2]an!$M$37,U1073&lt;=[2]an!$M$38,RANK(D1073,$D1073:$D1073)+COUNTIFS($D$2:D1073,D1073,$F$2:F1073,F1073)-1&gt;1),"",
IF(AND(F1073="Peretoe teenus",H1073&lt;[2]an!$M$37,S1073="kahepoolne vajaduspõhine",U1073&gt;[2]an!$M$38,RANK(D1073,$D1073:$D1073)+COUNTIFS($D$2:D1073,D1073,$F$2:F1073,F1073)-1=1),X1073,
IF(AND(F1073="Peretoe teenus",H1073&lt;[2]an!$M$37,S1073="kahepoolne vajaduspõhine",U1073&gt;[2]an!$M$38,RANK(D1073,$D1073:$D1073)+COUNTIFS($D$2:D1073,D1073,$F$2:F1073,F1073)-1&gt;1),"",X1073*W1073)))))))))))))),"")</f>
        <v/>
      </c>
      <c r="Z1073" s="18" t="str">
        <f t="shared" si="49"/>
        <v/>
      </c>
      <c r="AA1073" s="19" t="str">
        <f>IFERROR(VLOOKUP(E1073,[2]an!$A$3:$B$81,2,FALSE),"")</f>
        <v/>
      </c>
      <c r="AB1073" s="19" t="str">
        <f>IFERROR(VLOOKUP(AA1073,[2]an!$C$2:$D$16,2,FALSE),"")</f>
        <v/>
      </c>
      <c r="AC1073" s="20"/>
      <c r="AD1073" s="21" t="str">
        <f>IF(A1073=[2]an!$F$36,VLOOKUP([2]an!$F$36,[2]an!$F$36:$H$36,3,FALSE),IF(A1073=[2]an!$F$35,VLOOKUP([2]an!$F$35,[2]an!$F$35:$H$35,3,FALSE),IF(A1073=[2]an!$F$33,VLOOKUP([2]an!$F$33,[2]an!$F$33:$H$33,3,FALSE),IF(A1073=[2]an!$F$31,VLOOKUP([2]an!$F$31,[2]an!$F$31:$H$31,3,FALSE),""))))</f>
        <v/>
      </c>
    </row>
    <row r="1074" spans="6:30" x14ac:dyDescent="0.2">
      <c r="F1074" s="10"/>
      <c r="G1074" s="8" t="str">
        <f t="shared" si="50"/>
        <v/>
      </c>
      <c r="H1074" s="13"/>
      <c r="K1074" s="13"/>
      <c r="L1074" s="10"/>
      <c r="M1074" s="10"/>
      <c r="S1074" s="8" t="str">
        <f>IFERROR(VLOOKUP(D1074,[1]peretoe_teenus!$A$2:$L$2000,5,FALSE),"")</f>
        <v/>
      </c>
      <c r="U1074" s="13"/>
      <c r="V1074" s="15" t="str" cm="1">
        <f t="array" ref="V1074">IFERROR(IF(AND(F1074="Tugigrupp",RANK(K1074,$K1074:$K1074)+COUNTIFS($K$2:K1074,K1074,$L$2:L1074,L1074,$M$2:M1074,M1074,$I$2:I1074,I1074,$G$2:G1074,G1074,$F$2:F1074,F1074)-1=1),SUMPRODUCT(($F$2:$F$4154=F1074)*($G$2:$G$4154=G1074)*($K$2:$K$4154=K1074)*($I$2:$I$4154=I1074)*($L$2:$L$4154=L1074)*($M$2:$M$4154=M1074)),""),"")</f>
        <v/>
      </c>
      <c r="W1074" s="15" t="str">
        <f t="shared" si="48"/>
        <v/>
      </c>
      <c r="X1074" s="16" t="str">
        <f>IF(AND(A1074=[2]an!$G$38,F1074=[2]an!$E$40),[2]an!$G$40,IF(AND(A1074=[2]an!$G$38,F1074=[2]an!$E$41),[2]an!$G$41,IF(AND(A1074=[2]an!$G$38,F1074=[2]an!$E$39,H1074&gt;=[2]an!$M$37),[2]an!$G$39,
IF(AND(A1074=[2]an!$G$38,F1074=[2]an!$E$39,H1074&lt;[2]an!$M$37,S1074="kahepoolne vajaduspõhine",U1074=""),[2]an!$M$40,
IF(AND(A1074=[2]an!$G$38,F1074=[2]an!$E$39,H1074&lt;[2]an!$M$37,S1074="kahepoolne vajaduspõhine",U1074&lt;&gt;""),[2]an!$G$39,
IF(AND(A1074=[2]an!$G$38,F1074=[2]an!$E$39,H1074&lt;[2]an!$M$37,S1074&lt;&gt;"kahepoolne vajaduspõhine"),[2]an!$G$39,
IF(AND(A1074=[2]an!$G$38,F1074=[2]an!$E$42),[2]an!$G$42,
IF(AND(A1074=[2]an!$H$38,F1074=[2]an!$E$40),[2]an!$H$40,IF(AND(A1074=[2]an!$H$38,F1074=[2]an!$E$41),[2]an!$H$41,IF(AND(A1074=[2]an!$H$38,F1074=[2]an!$E$39,H1074&gt;=[2]an!$M$37),[2]an!$H$39,
IF(AND(A1074=[2]an!$H$38,F1074=[2]an!$E$39,H1074&lt;[2]an!$M$37,S1074="kahepoolne vajaduspõhine",U1074=""),[2]an!$M$40,
IF(AND(A1074=[2]an!$H$38,F1074=[2]an!$E$39,H1074&lt;[2]an!$M$37,S1074="kahepoolne vajaduspõhine",U1074&lt;&gt;""),[2]an!$H$39,
IF(AND(A1074=[2]an!$H$38,F1074=[2]an!$E$39,H1074&lt;[2]an!$M$37,S1074&lt;&gt;"kahepoolne vajaduspõhine"),[2]an!$H$39,
IF(AND(A1074=[2]an!$H$38,F1074=[2]an!$E$42),[2]an!$H$42,
IF(AND(A1074=[2]an!$I$38,F1074=[2]an!$E$40),[2]an!$I$40,IF(AND(A1074=[2]an!$I$38,F1074=[2]an!$E$41),[2]an!$I$41,IF(AND(A1074=[2]an!$I$38,F1074=[2]an!$E$39,H1074&gt;=[2]an!$M$37),[2]an!$I$39,
IF(AND(A1074=[2]an!$I$38,F1074=[2]an!$E$39,H1074&lt;[2]an!$M$37,S1074="kahepoolne vajaduspõhine",U1074=""),[2]an!$M$40,
IF(AND(A1074=[2]an!$I$38,F1074=[2]an!$E$39,H1074&lt;[2]an!$M$37,S1074="kahepoolne vajaduspõhine",U1074&lt;&gt;""),[2]an!$I$39,
IF(AND(A1074=[2]an!$I$38,F1074=[2]an!$E$39,H1074&lt;[2]an!$M$37,S1074&lt;&gt;"kahepoolne vajaduspõhine"),[2]an!$I$39,
IF(AND(A1074=[2]an!$I$38,F1074=[2]an!$E$42),[2]an!$I$42,
IF(AND(A1074=[2]an!$J$38,F1074=[2]an!$E$40),[2]an!$J$40,IF(AND(A1074=[2]an!$J$38,F1074=[2]an!$E$41),[2]an!$J$41,IF(AND(A1074=[2]an!$J$38,F1074=[2]an!$E$39,H1074&gt;=[2]an!$M$37),[2]an!$J$39,
IF(AND(A1074=[2]an!$J$38,F1074=[2]an!$E$39,H1074&lt;[2]an!$M$37,S1074="kahepoolne vajaduspõhine",U1074=""),[2]an!$M$40,
IF(AND(A1074=[2]an!$J$38,F1074=[2]an!$E$39,H1074&lt;[2]an!$M$37,S1074="kahepoolne vajaduspõhine",U1074&lt;&gt;""),[2]an!$J$39,
IF(AND(A1074=[2]an!$J$38,F1074=[2]an!$E$39,H1074&lt;[2]an!$M$37,S1074&lt;&gt;"kahepoolne vajaduspõhine"),[2]an!$J$39,
IF(AND(A1074=[2]an!$J$38,F1074=[2]an!$E$42),[2]an!$J$42,""))))))))))))))))))))))))))))</f>
        <v/>
      </c>
      <c r="Y1074" s="17" t="str">
        <f>IFERROR(IF(F1074="Tugigrupp",0,
IF(AND(F1074="Peretoe teenus",H1074&gt;=[2]an!$M$37,RANK(D1074,$D1074:$D1074)+COUNTIFS($D$2:D1074,D1074,$F$2:F1074,F1074)-1&gt;1),"",
IF(AND(F1074="Peretoe teenus",H1074&gt;=[2]an!$M$37,RANK(D1074,$D1074:$D1074)+COUNTIFS($D$2:D1074,D1074,$F$2:F1074,F1074)-1=1,MONTH(H1074)=MONTH(K1074)=TRUE,YEAR(H1074)=YEAR(K1074)=TRUE),((EOMONTH(H1074,0)-H1074+1)*X1074)/DAY(EOMONTH(H1074,0)),
IF(AND(F1074="Peretoe teenus",H1074&gt;=[2]an!$M$37,RANK(D1074,$D1074:$D1074)+COUNTIFS($D$2:D1074,D1074,$F$2:F1074,F1074)-1=1),X1074,
IF(AND(F1074="Peretoe teenus",H1074&lt;[2]an!$M$37,S1074&lt;&gt;"kahepoolne vajaduspõhine",RANK(D1074,$D1074:$D1074)+COUNTIFS($D$2:D1074,D1074,$F$2:F1074,F1074)-1=1),X1074,
IF(AND(F1074="Peretoe teenus",H1074&lt;[2]an!$M$37,S1074&lt;&gt;"kahepoolne vajaduspõhine",RANK(D1074,$D1074:$D1074)+COUNTIFS($D$2:D1074,D1074,$F$2:F1074,F1074)-1&gt;1),"",
IF(AND(F1074="Peretoe teenus",H1074&lt;[2]an!$M$37,S1074="kahepoolne vajaduspõhine",U1074="",RANK(D1074,$D1074:$D1074)+COUNTIFS($D$2:D1074,D1074,$F$2:F1074,F1074)-1=1),X1074,
IF(AND(F1074="Peretoe teenus",H1074&lt;[2]an!$M$37,S1074="kahepoolne vajaduspõhine",U1074="",RANK(D1074,$D1074:$D1074)+COUNTIFS($D$2:D1074,D1074,$F$2:F1074,F1074)-1&gt;1),"",
IF(AND(F1074="Peretoe teenus",H1074&lt;[2]an!$M$37,S1074="kahepoolne vajaduspõhine",U1074&lt;[2]an!$M$37,RANK(D1074,$D1074:$D1074)+COUNTIFS($D$2:D1074,D1074,$F$2:F1074,F1074)-1=1),X1074,
IF(AND(F1074="Peretoe teenus",H1074&lt;[2]an!$M$37,S1074="kahepoolne vajaduspõhine",U1074&lt;[2]an!$M$37,RANK(D1074,$D1074:$D1074)+COUNTIFS($D$2:D1074,D1074,$F$2:F1074,F1074)-1&gt;1),"",
IF(AND(F1074="Peretoe teenus",H1074&lt;[2]an!$M$37,S1074="kahepoolne vajaduspõhine",U1074&gt;=[2]an!$M$37,U1074&lt;=[2]an!$M$38,RANK(D1074,$D1074:$D1074)+COUNTIFS($D$2:D1074,D1074,$F$2:F1074,F1074)-1=1),
((EOMONTH(U1074,0)-U1074+1)*X1074)/DAY(EOMONTH(U1074,0))+(DAY(U1074)-1)*100/DAY(EOMONTH(U1074,0)),
IF(AND(F1074="Peretoe teenus",H1074&lt;[2]an!$M$37,S1074="kahepoolne vajaduspõhine",U1074&gt;=[2]an!$M$37,U1074&lt;=[2]an!$M$38,RANK(D1074,$D1074:$D1074)+COUNTIFS($D$2:D1074,D1074,$F$2:F1074,F1074)-1&gt;1),"",
IF(AND(F1074="Peretoe teenus",H1074&lt;[2]an!$M$37,S1074="kahepoolne vajaduspõhine",U1074&gt;[2]an!$M$38,RANK(D1074,$D1074:$D1074)+COUNTIFS($D$2:D1074,D1074,$F$2:F1074,F1074)-1=1),X1074,
IF(AND(F1074="Peretoe teenus",H1074&lt;[2]an!$M$37,S1074="kahepoolne vajaduspõhine",U1074&gt;[2]an!$M$38,RANK(D1074,$D1074:$D1074)+COUNTIFS($D$2:D1074,D1074,$F$2:F1074,F1074)-1&gt;1),"",X1074*W1074)))))))))))))),"")</f>
        <v/>
      </c>
      <c r="Z1074" s="18" t="str">
        <f t="shared" si="49"/>
        <v/>
      </c>
      <c r="AA1074" s="19" t="str">
        <f>IFERROR(VLOOKUP(E1074,[2]an!$A$3:$B$81,2,FALSE),"")</f>
        <v/>
      </c>
      <c r="AB1074" s="19" t="str">
        <f>IFERROR(VLOOKUP(AA1074,[2]an!$C$2:$D$16,2,FALSE),"")</f>
        <v/>
      </c>
      <c r="AC1074" s="20"/>
      <c r="AD1074" s="21" t="str">
        <f>IF(A1074=[2]an!$F$36,VLOOKUP([2]an!$F$36,[2]an!$F$36:$H$36,3,FALSE),IF(A1074=[2]an!$F$35,VLOOKUP([2]an!$F$35,[2]an!$F$35:$H$35,3,FALSE),IF(A1074=[2]an!$F$33,VLOOKUP([2]an!$F$33,[2]an!$F$33:$H$33,3,FALSE),IF(A1074=[2]an!$F$31,VLOOKUP([2]an!$F$31,[2]an!$F$31:$H$31,3,FALSE),""))))</f>
        <v/>
      </c>
    </row>
    <row r="1075" spans="6:30" x14ac:dyDescent="0.2">
      <c r="F1075" s="10"/>
      <c r="G1075" s="8" t="str">
        <f t="shared" si="50"/>
        <v/>
      </c>
      <c r="H1075" s="13"/>
      <c r="K1075" s="13"/>
      <c r="L1075" s="10"/>
      <c r="M1075" s="10"/>
      <c r="S1075" s="8" t="str">
        <f>IFERROR(VLOOKUP(D1075,[1]peretoe_teenus!$A$2:$L$2000,5,FALSE),"")</f>
        <v/>
      </c>
      <c r="U1075" s="13"/>
      <c r="V1075" s="15" t="str" cm="1">
        <f t="array" ref="V1075">IFERROR(IF(AND(F1075="Tugigrupp",RANK(K1075,$K1075:$K1075)+COUNTIFS($K$2:K1075,K1075,$L$2:L1075,L1075,$M$2:M1075,M1075,$I$2:I1075,I1075,$G$2:G1075,G1075,$F$2:F1075,F1075)-1=1),SUMPRODUCT(($F$2:$F$4154=F1075)*($G$2:$G$4154=G1075)*($K$2:$K$4154=K1075)*($I$2:$I$4154=I1075)*($L$2:$L$4154=L1075)*($M$2:$M$4154=M1075)),""),"")</f>
        <v/>
      </c>
      <c r="W1075" s="15" t="str">
        <f t="shared" si="48"/>
        <v/>
      </c>
      <c r="X1075" s="16" t="str">
        <f>IF(AND(A1075=[2]an!$G$38,F1075=[2]an!$E$40),[2]an!$G$40,IF(AND(A1075=[2]an!$G$38,F1075=[2]an!$E$41),[2]an!$G$41,IF(AND(A1075=[2]an!$G$38,F1075=[2]an!$E$39,H1075&gt;=[2]an!$M$37),[2]an!$G$39,
IF(AND(A1075=[2]an!$G$38,F1075=[2]an!$E$39,H1075&lt;[2]an!$M$37,S1075="kahepoolne vajaduspõhine",U1075=""),[2]an!$M$40,
IF(AND(A1075=[2]an!$G$38,F1075=[2]an!$E$39,H1075&lt;[2]an!$M$37,S1075="kahepoolne vajaduspõhine",U1075&lt;&gt;""),[2]an!$G$39,
IF(AND(A1075=[2]an!$G$38,F1075=[2]an!$E$39,H1075&lt;[2]an!$M$37,S1075&lt;&gt;"kahepoolne vajaduspõhine"),[2]an!$G$39,
IF(AND(A1075=[2]an!$G$38,F1075=[2]an!$E$42),[2]an!$G$42,
IF(AND(A1075=[2]an!$H$38,F1075=[2]an!$E$40),[2]an!$H$40,IF(AND(A1075=[2]an!$H$38,F1075=[2]an!$E$41),[2]an!$H$41,IF(AND(A1075=[2]an!$H$38,F1075=[2]an!$E$39,H1075&gt;=[2]an!$M$37),[2]an!$H$39,
IF(AND(A1075=[2]an!$H$38,F1075=[2]an!$E$39,H1075&lt;[2]an!$M$37,S1075="kahepoolne vajaduspõhine",U1075=""),[2]an!$M$40,
IF(AND(A1075=[2]an!$H$38,F1075=[2]an!$E$39,H1075&lt;[2]an!$M$37,S1075="kahepoolne vajaduspõhine",U1075&lt;&gt;""),[2]an!$H$39,
IF(AND(A1075=[2]an!$H$38,F1075=[2]an!$E$39,H1075&lt;[2]an!$M$37,S1075&lt;&gt;"kahepoolne vajaduspõhine"),[2]an!$H$39,
IF(AND(A1075=[2]an!$H$38,F1075=[2]an!$E$42),[2]an!$H$42,
IF(AND(A1075=[2]an!$I$38,F1075=[2]an!$E$40),[2]an!$I$40,IF(AND(A1075=[2]an!$I$38,F1075=[2]an!$E$41),[2]an!$I$41,IF(AND(A1075=[2]an!$I$38,F1075=[2]an!$E$39,H1075&gt;=[2]an!$M$37),[2]an!$I$39,
IF(AND(A1075=[2]an!$I$38,F1075=[2]an!$E$39,H1075&lt;[2]an!$M$37,S1075="kahepoolne vajaduspõhine",U1075=""),[2]an!$M$40,
IF(AND(A1075=[2]an!$I$38,F1075=[2]an!$E$39,H1075&lt;[2]an!$M$37,S1075="kahepoolne vajaduspõhine",U1075&lt;&gt;""),[2]an!$I$39,
IF(AND(A1075=[2]an!$I$38,F1075=[2]an!$E$39,H1075&lt;[2]an!$M$37,S1075&lt;&gt;"kahepoolne vajaduspõhine"),[2]an!$I$39,
IF(AND(A1075=[2]an!$I$38,F1075=[2]an!$E$42),[2]an!$I$42,
IF(AND(A1075=[2]an!$J$38,F1075=[2]an!$E$40),[2]an!$J$40,IF(AND(A1075=[2]an!$J$38,F1075=[2]an!$E$41),[2]an!$J$41,IF(AND(A1075=[2]an!$J$38,F1075=[2]an!$E$39,H1075&gt;=[2]an!$M$37),[2]an!$J$39,
IF(AND(A1075=[2]an!$J$38,F1075=[2]an!$E$39,H1075&lt;[2]an!$M$37,S1075="kahepoolne vajaduspõhine",U1075=""),[2]an!$M$40,
IF(AND(A1075=[2]an!$J$38,F1075=[2]an!$E$39,H1075&lt;[2]an!$M$37,S1075="kahepoolne vajaduspõhine",U1075&lt;&gt;""),[2]an!$J$39,
IF(AND(A1075=[2]an!$J$38,F1075=[2]an!$E$39,H1075&lt;[2]an!$M$37,S1075&lt;&gt;"kahepoolne vajaduspõhine"),[2]an!$J$39,
IF(AND(A1075=[2]an!$J$38,F1075=[2]an!$E$42),[2]an!$J$42,""))))))))))))))))))))))))))))</f>
        <v/>
      </c>
      <c r="Y1075" s="17" t="str">
        <f>IFERROR(IF(F1075="Tugigrupp",0,
IF(AND(F1075="Peretoe teenus",H1075&gt;=[2]an!$M$37,RANK(D1075,$D1075:$D1075)+COUNTIFS($D$2:D1075,D1075,$F$2:F1075,F1075)-1&gt;1),"",
IF(AND(F1075="Peretoe teenus",H1075&gt;=[2]an!$M$37,RANK(D1075,$D1075:$D1075)+COUNTIFS($D$2:D1075,D1075,$F$2:F1075,F1075)-1=1,MONTH(H1075)=MONTH(K1075)=TRUE,YEAR(H1075)=YEAR(K1075)=TRUE),((EOMONTH(H1075,0)-H1075+1)*X1075)/DAY(EOMONTH(H1075,0)),
IF(AND(F1075="Peretoe teenus",H1075&gt;=[2]an!$M$37,RANK(D1075,$D1075:$D1075)+COUNTIFS($D$2:D1075,D1075,$F$2:F1075,F1075)-1=1),X1075,
IF(AND(F1075="Peretoe teenus",H1075&lt;[2]an!$M$37,S1075&lt;&gt;"kahepoolne vajaduspõhine",RANK(D1075,$D1075:$D1075)+COUNTIFS($D$2:D1075,D1075,$F$2:F1075,F1075)-1=1),X1075,
IF(AND(F1075="Peretoe teenus",H1075&lt;[2]an!$M$37,S1075&lt;&gt;"kahepoolne vajaduspõhine",RANK(D1075,$D1075:$D1075)+COUNTIFS($D$2:D1075,D1075,$F$2:F1075,F1075)-1&gt;1),"",
IF(AND(F1075="Peretoe teenus",H1075&lt;[2]an!$M$37,S1075="kahepoolne vajaduspõhine",U1075="",RANK(D1075,$D1075:$D1075)+COUNTIFS($D$2:D1075,D1075,$F$2:F1075,F1075)-1=1),X1075,
IF(AND(F1075="Peretoe teenus",H1075&lt;[2]an!$M$37,S1075="kahepoolne vajaduspõhine",U1075="",RANK(D1075,$D1075:$D1075)+COUNTIFS($D$2:D1075,D1075,$F$2:F1075,F1075)-1&gt;1),"",
IF(AND(F1075="Peretoe teenus",H1075&lt;[2]an!$M$37,S1075="kahepoolne vajaduspõhine",U1075&lt;[2]an!$M$37,RANK(D1075,$D1075:$D1075)+COUNTIFS($D$2:D1075,D1075,$F$2:F1075,F1075)-1=1),X1075,
IF(AND(F1075="Peretoe teenus",H1075&lt;[2]an!$M$37,S1075="kahepoolne vajaduspõhine",U1075&lt;[2]an!$M$37,RANK(D1075,$D1075:$D1075)+COUNTIFS($D$2:D1075,D1075,$F$2:F1075,F1075)-1&gt;1),"",
IF(AND(F1075="Peretoe teenus",H1075&lt;[2]an!$M$37,S1075="kahepoolne vajaduspõhine",U1075&gt;=[2]an!$M$37,U1075&lt;=[2]an!$M$38,RANK(D1075,$D1075:$D1075)+COUNTIFS($D$2:D1075,D1075,$F$2:F1075,F1075)-1=1),
((EOMONTH(U1075,0)-U1075+1)*X1075)/DAY(EOMONTH(U1075,0))+(DAY(U1075)-1)*100/DAY(EOMONTH(U1075,0)),
IF(AND(F1075="Peretoe teenus",H1075&lt;[2]an!$M$37,S1075="kahepoolne vajaduspõhine",U1075&gt;=[2]an!$M$37,U1075&lt;=[2]an!$M$38,RANK(D1075,$D1075:$D1075)+COUNTIFS($D$2:D1075,D1075,$F$2:F1075,F1075)-1&gt;1),"",
IF(AND(F1075="Peretoe teenus",H1075&lt;[2]an!$M$37,S1075="kahepoolne vajaduspõhine",U1075&gt;[2]an!$M$38,RANK(D1075,$D1075:$D1075)+COUNTIFS($D$2:D1075,D1075,$F$2:F1075,F1075)-1=1),X1075,
IF(AND(F1075="Peretoe teenus",H1075&lt;[2]an!$M$37,S1075="kahepoolne vajaduspõhine",U1075&gt;[2]an!$M$38,RANK(D1075,$D1075:$D1075)+COUNTIFS($D$2:D1075,D1075,$F$2:F1075,F1075)-1&gt;1),"",X1075*W1075)))))))))))))),"")</f>
        <v/>
      </c>
      <c r="Z1075" s="18" t="str">
        <f t="shared" si="49"/>
        <v/>
      </c>
      <c r="AA1075" s="19" t="str">
        <f>IFERROR(VLOOKUP(E1075,[2]an!$A$3:$B$81,2,FALSE),"")</f>
        <v/>
      </c>
      <c r="AB1075" s="19" t="str">
        <f>IFERROR(VLOOKUP(AA1075,[2]an!$C$2:$D$16,2,FALSE),"")</f>
        <v/>
      </c>
      <c r="AC1075" s="20"/>
      <c r="AD1075" s="21" t="str">
        <f>IF(A1075=[2]an!$F$36,VLOOKUP([2]an!$F$36,[2]an!$F$36:$H$36,3,FALSE),IF(A1075=[2]an!$F$35,VLOOKUP([2]an!$F$35,[2]an!$F$35:$H$35,3,FALSE),IF(A1075=[2]an!$F$33,VLOOKUP([2]an!$F$33,[2]an!$F$33:$H$33,3,FALSE),IF(A1075=[2]an!$F$31,VLOOKUP([2]an!$F$31,[2]an!$F$31:$H$31,3,FALSE),""))))</f>
        <v/>
      </c>
    </row>
    <row r="1076" spans="6:30" x14ac:dyDescent="0.2">
      <c r="F1076" s="10"/>
      <c r="G1076" s="8" t="str">
        <f t="shared" si="50"/>
        <v/>
      </c>
      <c r="H1076" s="13"/>
      <c r="K1076" s="13"/>
      <c r="L1076" s="10"/>
      <c r="M1076" s="10"/>
      <c r="S1076" s="8" t="str">
        <f>IFERROR(VLOOKUP(D1076,[1]peretoe_teenus!$A$2:$L$2000,5,FALSE),"")</f>
        <v/>
      </c>
      <c r="U1076" s="13"/>
      <c r="V1076" s="15" t="str" cm="1">
        <f t="array" ref="V1076">IFERROR(IF(AND(F1076="Tugigrupp",RANK(K1076,$K1076:$K1076)+COUNTIFS($K$2:K1076,K1076,$L$2:L1076,L1076,$M$2:M1076,M1076,$I$2:I1076,I1076,$G$2:G1076,G1076,$F$2:F1076,F1076)-1=1),SUMPRODUCT(($F$2:$F$4154=F1076)*($G$2:$G$4154=G1076)*($K$2:$K$4154=K1076)*($I$2:$I$4154=I1076)*($L$2:$L$4154=L1076)*($M$2:$M$4154=M1076)),""),"")</f>
        <v/>
      </c>
      <c r="W1076" s="15" t="str">
        <f t="shared" si="48"/>
        <v/>
      </c>
      <c r="X1076" s="16" t="str">
        <f>IF(AND(A1076=[2]an!$G$38,F1076=[2]an!$E$40),[2]an!$G$40,IF(AND(A1076=[2]an!$G$38,F1076=[2]an!$E$41),[2]an!$G$41,IF(AND(A1076=[2]an!$G$38,F1076=[2]an!$E$39,H1076&gt;=[2]an!$M$37),[2]an!$G$39,
IF(AND(A1076=[2]an!$G$38,F1076=[2]an!$E$39,H1076&lt;[2]an!$M$37,S1076="kahepoolne vajaduspõhine",U1076=""),[2]an!$M$40,
IF(AND(A1076=[2]an!$G$38,F1076=[2]an!$E$39,H1076&lt;[2]an!$M$37,S1076="kahepoolne vajaduspõhine",U1076&lt;&gt;""),[2]an!$G$39,
IF(AND(A1076=[2]an!$G$38,F1076=[2]an!$E$39,H1076&lt;[2]an!$M$37,S1076&lt;&gt;"kahepoolne vajaduspõhine"),[2]an!$G$39,
IF(AND(A1076=[2]an!$G$38,F1076=[2]an!$E$42),[2]an!$G$42,
IF(AND(A1076=[2]an!$H$38,F1076=[2]an!$E$40),[2]an!$H$40,IF(AND(A1076=[2]an!$H$38,F1076=[2]an!$E$41),[2]an!$H$41,IF(AND(A1076=[2]an!$H$38,F1076=[2]an!$E$39,H1076&gt;=[2]an!$M$37),[2]an!$H$39,
IF(AND(A1076=[2]an!$H$38,F1076=[2]an!$E$39,H1076&lt;[2]an!$M$37,S1076="kahepoolne vajaduspõhine",U1076=""),[2]an!$M$40,
IF(AND(A1076=[2]an!$H$38,F1076=[2]an!$E$39,H1076&lt;[2]an!$M$37,S1076="kahepoolne vajaduspõhine",U1076&lt;&gt;""),[2]an!$H$39,
IF(AND(A1076=[2]an!$H$38,F1076=[2]an!$E$39,H1076&lt;[2]an!$M$37,S1076&lt;&gt;"kahepoolne vajaduspõhine"),[2]an!$H$39,
IF(AND(A1076=[2]an!$H$38,F1076=[2]an!$E$42),[2]an!$H$42,
IF(AND(A1076=[2]an!$I$38,F1076=[2]an!$E$40),[2]an!$I$40,IF(AND(A1076=[2]an!$I$38,F1076=[2]an!$E$41),[2]an!$I$41,IF(AND(A1076=[2]an!$I$38,F1076=[2]an!$E$39,H1076&gt;=[2]an!$M$37),[2]an!$I$39,
IF(AND(A1076=[2]an!$I$38,F1076=[2]an!$E$39,H1076&lt;[2]an!$M$37,S1076="kahepoolne vajaduspõhine",U1076=""),[2]an!$M$40,
IF(AND(A1076=[2]an!$I$38,F1076=[2]an!$E$39,H1076&lt;[2]an!$M$37,S1076="kahepoolne vajaduspõhine",U1076&lt;&gt;""),[2]an!$I$39,
IF(AND(A1076=[2]an!$I$38,F1076=[2]an!$E$39,H1076&lt;[2]an!$M$37,S1076&lt;&gt;"kahepoolne vajaduspõhine"),[2]an!$I$39,
IF(AND(A1076=[2]an!$I$38,F1076=[2]an!$E$42),[2]an!$I$42,
IF(AND(A1076=[2]an!$J$38,F1076=[2]an!$E$40),[2]an!$J$40,IF(AND(A1076=[2]an!$J$38,F1076=[2]an!$E$41),[2]an!$J$41,IF(AND(A1076=[2]an!$J$38,F1076=[2]an!$E$39,H1076&gt;=[2]an!$M$37),[2]an!$J$39,
IF(AND(A1076=[2]an!$J$38,F1076=[2]an!$E$39,H1076&lt;[2]an!$M$37,S1076="kahepoolne vajaduspõhine",U1076=""),[2]an!$M$40,
IF(AND(A1076=[2]an!$J$38,F1076=[2]an!$E$39,H1076&lt;[2]an!$M$37,S1076="kahepoolne vajaduspõhine",U1076&lt;&gt;""),[2]an!$J$39,
IF(AND(A1076=[2]an!$J$38,F1076=[2]an!$E$39,H1076&lt;[2]an!$M$37,S1076&lt;&gt;"kahepoolne vajaduspõhine"),[2]an!$J$39,
IF(AND(A1076=[2]an!$J$38,F1076=[2]an!$E$42),[2]an!$J$42,""))))))))))))))))))))))))))))</f>
        <v/>
      </c>
      <c r="Y1076" s="17" t="str">
        <f>IFERROR(IF(F1076="Tugigrupp",0,
IF(AND(F1076="Peretoe teenus",H1076&gt;=[2]an!$M$37,RANK(D1076,$D1076:$D1076)+COUNTIFS($D$2:D1076,D1076,$F$2:F1076,F1076)-1&gt;1),"",
IF(AND(F1076="Peretoe teenus",H1076&gt;=[2]an!$M$37,RANK(D1076,$D1076:$D1076)+COUNTIFS($D$2:D1076,D1076,$F$2:F1076,F1076)-1=1,MONTH(H1076)=MONTH(K1076)=TRUE,YEAR(H1076)=YEAR(K1076)=TRUE),((EOMONTH(H1076,0)-H1076+1)*X1076)/DAY(EOMONTH(H1076,0)),
IF(AND(F1076="Peretoe teenus",H1076&gt;=[2]an!$M$37,RANK(D1076,$D1076:$D1076)+COUNTIFS($D$2:D1076,D1076,$F$2:F1076,F1076)-1=1),X1076,
IF(AND(F1076="Peretoe teenus",H1076&lt;[2]an!$M$37,S1076&lt;&gt;"kahepoolne vajaduspõhine",RANK(D1076,$D1076:$D1076)+COUNTIFS($D$2:D1076,D1076,$F$2:F1076,F1076)-1=1),X1076,
IF(AND(F1076="Peretoe teenus",H1076&lt;[2]an!$M$37,S1076&lt;&gt;"kahepoolne vajaduspõhine",RANK(D1076,$D1076:$D1076)+COUNTIFS($D$2:D1076,D1076,$F$2:F1076,F1076)-1&gt;1),"",
IF(AND(F1076="Peretoe teenus",H1076&lt;[2]an!$M$37,S1076="kahepoolne vajaduspõhine",U1076="",RANK(D1076,$D1076:$D1076)+COUNTIFS($D$2:D1076,D1076,$F$2:F1076,F1076)-1=1),X1076,
IF(AND(F1076="Peretoe teenus",H1076&lt;[2]an!$M$37,S1076="kahepoolne vajaduspõhine",U1076="",RANK(D1076,$D1076:$D1076)+COUNTIFS($D$2:D1076,D1076,$F$2:F1076,F1076)-1&gt;1),"",
IF(AND(F1076="Peretoe teenus",H1076&lt;[2]an!$M$37,S1076="kahepoolne vajaduspõhine",U1076&lt;[2]an!$M$37,RANK(D1076,$D1076:$D1076)+COUNTIFS($D$2:D1076,D1076,$F$2:F1076,F1076)-1=1),X1076,
IF(AND(F1076="Peretoe teenus",H1076&lt;[2]an!$M$37,S1076="kahepoolne vajaduspõhine",U1076&lt;[2]an!$M$37,RANK(D1076,$D1076:$D1076)+COUNTIFS($D$2:D1076,D1076,$F$2:F1076,F1076)-1&gt;1),"",
IF(AND(F1076="Peretoe teenus",H1076&lt;[2]an!$M$37,S1076="kahepoolne vajaduspõhine",U1076&gt;=[2]an!$M$37,U1076&lt;=[2]an!$M$38,RANK(D1076,$D1076:$D1076)+COUNTIFS($D$2:D1076,D1076,$F$2:F1076,F1076)-1=1),
((EOMONTH(U1076,0)-U1076+1)*X1076)/DAY(EOMONTH(U1076,0))+(DAY(U1076)-1)*100/DAY(EOMONTH(U1076,0)),
IF(AND(F1076="Peretoe teenus",H1076&lt;[2]an!$M$37,S1076="kahepoolne vajaduspõhine",U1076&gt;=[2]an!$M$37,U1076&lt;=[2]an!$M$38,RANK(D1076,$D1076:$D1076)+COUNTIFS($D$2:D1076,D1076,$F$2:F1076,F1076)-1&gt;1),"",
IF(AND(F1076="Peretoe teenus",H1076&lt;[2]an!$M$37,S1076="kahepoolne vajaduspõhine",U1076&gt;[2]an!$M$38,RANK(D1076,$D1076:$D1076)+COUNTIFS($D$2:D1076,D1076,$F$2:F1076,F1076)-1=1),X1076,
IF(AND(F1076="Peretoe teenus",H1076&lt;[2]an!$M$37,S1076="kahepoolne vajaduspõhine",U1076&gt;[2]an!$M$38,RANK(D1076,$D1076:$D1076)+COUNTIFS($D$2:D1076,D1076,$F$2:F1076,F1076)-1&gt;1),"",X1076*W1076)))))))))))))),"")</f>
        <v/>
      </c>
      <c r="Z1076" s="18" t="str">
        <f t="shared" si="49"/>
        <v/>
      </c>
      <c r="AA1076" s="19" t="str">
        <f>IFERROR(VLOOKUP(E1076,[2]an!$A$3:$B$81,2,FALSE),"")</f>
        <v/>
      </c>
      <c r="AB1076" s="19" t="str">
        <f>IFERROR(VLOOKUP(AA1076,[2]an!$C$2:$D$16,2,FALSE),"")</f>
        <v/>
      </c>
      <c r="AC1076" s="20"/>
      <c r="AD1076" s="21" t="str">
        <f>IF(A1076=[2]an!$F$36,VLOOKUP([2]an!$F$36,[2]an!$F$36:$H$36,3,FALSE),IF(A1076=[2]an!$F$35,VLOOKUP([2]an!$F$35,[2]an!$F$35:$H$35,3,FALSE),IF(A1076=[2]an!$F$33,VLOOKUP([2]an!$F$33,[2]an!$F$33:$H$33,3,FALSE),IF(A1076=[2]an!$F$31,VLOOKUP([2]an!$F$31,[2]an!$F$31:$H$31,3,FALSE),""))))</f>
        <v/>
      </c>
    </row>
    <row r="1077" spans="6:30" x14ac:dyDescent="0.2">
      <c r="F1077" s="10"/>
      <c r="G1077" s="8" t="str">
        <f t="shared" si="50"/>
        <v/>
      </c>
      <c r="H1077" s="13"/>
      <c r="K1077" s="13"/>
      <c r="L1077" s="10"/>
      <c r="M1077" s="10"/>
      <c r="S1077" s="8" t="str">
        <f>IFERROR(VLOOKUP(D1077,[1]peretoe_teenus!$A$2:$L$2000,5,FALSE),"")</f>
        <v/>
      </c>
      <c r="U1077" s="13"/>
      <c r="V1077" s="15" t="str" cm="1">
        <f t="array" ref="V1077">IFERROR(IF(AND(F1077="Tugigrupp",RANK(K1077,$K1077:$K1077)+COUNTIFS($K$2:K1077,K1077,$L$2:L1077,L1077,$M$2:M1077,M1077,$I$2:I1077,I1077,$G$2:G1077,G1077,$F$2:F1077,F1077)-1=1),SUMPRODUCT(($F$2:$F$4154=F1077)*($G$2:$G$4154=G1077)*($K$2:$K$4154=K1077)*($I$2:$I$4154=I1077)*($L$2:$L$4154=L1077)*($M$2:$M$4154=M1077)),""),"")</f>
        <v/>
      </c>
      <c r="W1077" s="15" t="str">
        <f t="shared" si="48"/>
        <v/>
      </c>
      <c r="X1077" s="16" t="str">
        <f>IF(AND(A1077=[2]an!$G$38,F1077=[2]an!$E$40),[2]an!$G$40,IF(AND(A1077=[2]an!$G$38,F1077=[2]an!$E$41),[2]an!$G$41,IF(AND(A1077=[2]an!$G$38,F1077=[2]an!$E$39,H1077&gt;=[2]an!$M$37),[2]an!$G$39,
IF(AND(A1077=[2]an!$G$38,F1077=[2]an!$E$39,H1077&lt;[2]an!$M$37,S1077="kahepoolne vajaduspõhine",U1077=""),[2]an!$M$40,
IF(AND(A1077=[2]an!$G$38,F1077=[2]an!$E$39,H1077&lt;[2]an!$M$37,S1077="kahepoolne vajaduspõhine",U1077&lt;&gt;""),[2]an!$G$39,
IF(AND(A1077=[2]an!$G$38,F1077=[2]an!$E$39,H1077&lt;[2]an!$M$37,S1077&lt;&gt;"kahepoolne vajaduspõhine"),[2]an!$G$39,
IF(AND(A1077=[2]an!$G$38,F1077=[2]an!$E$42),[2]an!$G$42,
IF(AND(A1077=[2]an!$H$38,F1077=[2]an!$E$40),[2]an!$H$40,IF(AND(A1077=[2]an!$H$38,F1077=[2]an!$E$41),[2]an!$H$41,IF(AND(A1077=[2]an!$H$38,F1077=[2]an!$E$39,H1077&gt;=[2]an!$M$37),[2]an!$H$39,
IF(AND(A1077=[2]an!$H$38,F1077=[2]an!$E$39,H1077&lt;[2]an!$M$37,S1077="kahepoolne vajaduspõhine",U1077=""),[2]an!$M$40,
IF(AND(A1077=[2]an!$H$38,F1077=[2]an!$E$39,H1077&lt;[2]an!$M$37,S1077="kahepoolne vajaduspõhine",U1077&lt;&gt;""),[2]an!$H$39,
IF(AND(A1077=[2]an!$H$38,F1077=[2]an!$E$39,H1077&lt;[2]an!$M$37,S1077&lt;&gt;"kahepoolne vajaduspõhine"),[2]an!$H$39,
IF(AND(A1077=[2]an!$H$38,F1077=[2]an!$E$42),[2]an!$H$42,
IF(AND(A1077=[2]an!$I$38,F1077=[2]an!$E$40),[2]an!$I$40,IF(AND(A1077=[2]an!$I$38,F1077=[2]an!$E$41),[2]an!$I$41,IF(AND(A1077=[2]an!$I$38,F1077=[2]an!$E$39,H1077&gt;=[2]an!$M$37),[2]an!$I$39,
IF(AND(A1077=[2]an!$I$38,F1077=[2]an!$E$39,H1077&lt;[2]an!$M$37,S1077="kahepoolne vajaduspõhine",U1077=""),[2]an!$M$40,
IF(AND(A1077=[2]an!$I$38,F1077=[2]an!$E$39,H1077&lt;[2]an!$M$37,S1077="kahepoolne vajaduspõhine",U1077&lt;&gt;""),[2]an!$I$39,
IF(AND(A1077=[2]an!$I$38,F1077=[2]an!$E$39,H1077&lt;[2]an!$M$37,S1077&lt;&gt;"kahepoolne vajaduspõhine"),[2]an!$I$39,
IF(AND(A1077=[2]an!$I$38,F1077=[2]an!$E$42),[2]an!$I$42,
IF(AND(A1077=[2]an!$J$38,F1077=[2]an!$E$40),[2]an!$J$40,IF(AND(A1077=[2]an!$J$38,F1077=[2]an!$E$41),[2]an!$J$41,IF(AND(A1077=[2]an!$J$38,F1077=[2]an!$E$39,H1077&gt;=[2]an!$M$37),[2]an!$J$39,
IF(AND(A1077=[2]an!$J$38,F1077=[2]an!$E$39,H1077&lt;[2]an!$M$37,S1077="kahepoolne vajaduspõhine",U1077=""),[2]an!$M$40,
IF(AND(A1077=[2]an!$J$38,F1077=[2]an!$E$39,H1077&lt;[2]an!$M$37,S1077="kahepoolne vajaduspõhine",U1077&lt;&gt;""),[2]an!$J$39,
IF(AND(A1077=[2]an!$J$38,F1077=[2]an!$E$39,H1077&lt;[2]an!$M$37,S1077&lt;&gt;"kahepoolne vajaduspõhine"),[2]an!$J$39,
IF(AND(A1077=[2]an!$J$38,F1077=[2]an!$E$42),[2]an!$J$42,""))))))))))))))))))))))))))))</f>
        <v/>
      </c>
      <c r="Y1077" s="17" t="str">
        <f>IFERROR(IF(F1077="Tugigrupp",0,
IF(AND(F1077="Peretoe teenus",H1077&gt;=[2]an!$M$37,RANK(D1077,$D1077:$D1077)+COUNTIFS($D$2:D1077,D1077,$F$2:F1077,F1077)-1&gt;1),"",
IF(AND(F1077="Peretoe teenus",H1077&gt;=[2]an!$M$37,RANK(D1077,$D1077:$D1077)+COUNTIFS($D$2:D1077,D1077,$F$2:F1077,F1077)-1=1,MONTH(H1077)=MONTH(K1077)=TRUE,YEAR(H1077)=YEAR(K1077)=TRUE),((EOMONTH(H1077,0)-H1077+1)*X1077)/DAY(EOMONTH(H1077,0)),
IF(AND(F1077="Peretoe teenus",H1077&gt;=[2]an!$M$37,RANK(D1077,$D1077:$D1077)+COUNTIFS($D$2:D1077,D1077,$F$2:F1077,F1077)-1=1),X1077,
IF(AND(F1077="Peretoe teenus",H1077&lt;[2]an!$M$37,S1077&lt;&gt;"kahepoolne vajaduspõhine",RANK(D1077,$D1077:$D1077)+COUNTIFS($D$2:D1077,D1077,$F$2:F1077,F1077)-1=1),X1077,
IF(AND(F1077="Peretoe teenus",H1077&lt;[2]an!$M$37,S1077&lt;&gt;"kahepoolne vajaduspõhine",RANK(D1077,$D1077:$D1077)+COUNTIFS($D$2:D1077,D1077,$F$2:F1077,F1077)-1&gt;1),"",
IF(AND(F1077="Peretoe teenus",H1077&lt;[2]an!$M$37,S1077="kahepoolne vajaduspõhine",U1077="",RANK(D1077,$D1077:$D1077)+COUNTIFS($D$2:D1077,D1077,$F$2:F1077,F1077)-1=1),X1077,
IF(AND(F1077="Peretoe teenus",H1077&lt;[2]an!$M$37,S1077="kahepoolne vajaduspõhine",U1077="",RANK(D1077,$D1077:$D1077)+COUNTIFS($D$2:D1077,D1077,$F$2:F1077,F1077)-1&gt;1),"",
IF(AND(F1077="Peretoe teenus",H1077&lt;[2]an!$M$37,S1077="kahepoolne vajaduspõhine",U1077&lt;[2]an!$M$37,RANK(D1077,$D1077:$D1077)+COUNTIFS($D$2:D1077,D1077,$F$2:F1077,F1077)-1=1),X1077,
IF(AND(F1077="Peretoe teenus",H1077&lt;[2]an!$M$37,S1077="kahepoolne vajaduspõhine",U1077&lt;[2]an!$M$37,RANK(D1077,$D1077:$D1077)+COUNTIFS($D$2:D1077,D1077,$F$2:F1077,F1077)-1&gt;1),"",
IF(AND(F1077="Peretoe teenus",H1077&lt;[2]an!$M$37,S1077="kahepoolne vajaduspõhine",U1077&gt;=[2]an!$M$37,U1077&lt;=[2]an!$M$38,RANK(D1077,$D1077:$D1077)+COUNTIFS($D$2:D1077,D1077,$F$2:F1077,F1077)-1=1),
((EOMONTH(U1077,0)-U1077+1)*X1077)/DAY(EOMONTH(U1077,0))+(DAY(U1077)-1)*100/DAY(EOMONTH(U1077,0)),
IF(AND(F1077="Peretoe teenus",H1077&lt;[2]an!$M$37,S1077="kahepoolne vajaduspõhine",U1077&gt;=[2]an!$M$37,U1077&lt;=[2]an!$M$38,RANK(D1077,$D1077:$D1077)+COUNTIFS($D$2:D1077,D1077,$F$2:F1077,F1077)-1&gt;1),"",
IF(AND(F1077="Peretoe teenus",H1077&lt;[2]an!$M$37,S1077="kahepoolne vajaduspõhine",U1077&gt;[2]an!$M$38,RANK(D1077,$D1077:$D1077)+COUNTIFS($D$2:D1077,D1077,$F$2:F1077,F1077)-1=1),X1077,
IF(AND(F1077="Peretoe teenus",H1077&lt;[2]an!$M$37,S1077="kahepoolne vajaduspõhine",U1077&gt;[2]an!$M$38,RANK(D1077,$D1077:$D1077)+COUNTIFS($D$2:D1077,D1077,$F$2:F1077,F1077)-1&gt;1),"",X1077*W1077)))))))))))))),"")</f>
        <v/>
      </c>
      <c r="Z1077" s="18" t="str">
        <f t="shared" si="49"/>
        <v/>
      </c>
      <c r="AA1077" s="19" t="str">
        <f>IFERROR(VLOOKUP(E1077,[2]an!$A$3:$B$81,2,FALSE),"")</f>
        <v/>
      </c>
      <c r="AB1077" s="19" t="str">
        <f>IFERROR(VLOOKUP(AA1077,[2]an!$C$2:$D$16,2,FALSE),"")</f>
        <v/>
      </c>
      <c r="AC1077" s="20"/>
      <c r="AD1077" s="21" t="str">
        <f>IF(A1077=[2]an!$F$36,VLOOKUP([2]an!$F$36,[2]an!$F$36:$H$36,3,FALSE),IF(A1077=[2]an!$F$35,VLOOKUP([2]an!$F$35,[2]an!$F$35:$H$35,3,FALSE),IF(A1077=[2]an!$F$33,VLOOKUP([2]an!$F$33,[2]an!$F$33:$H$33,3,FALSE),IF(A1077=[2]an!$F$31,VLOOKUP([2]an!$F$31,[2]an!$F$31:$H$31,3,FALSE),""))))</f>
        <v/>
      </c>
    </row>
    <row r="1078" spans="6:30" x14ac:dyDescent="0.2">
      <c r="F1078" s="10"/>
      <c r="G1078" s="8" t="str">
        <f t="shared" si="50"/>
        <v/>
      </c>
      <c r="H1078" s="13"/>
      <c r="K1078" s="13"/>
      <c r="L1078" s="10"/>
      <c r="M1078" s="10"/>
      <c r="S1078" s="8" t="str">
        <f>IFERROR(VLOOKUP(D1078,[1]peretoe_teenus!$A$2:$L$2000,5,FALSE),"")</f>
        <v/>
      </c>
      <c r="U1078" s="13"/>
      <c r="V1078" s="15" t="str" cm="1">
        <f t="array" ref="V1078">IFERROR(IF(AND(F1078="Tugigrupp",RANK(K1078,$K1078:$K1078)+COUNTIFS($K$2:K1078,K1078,$L$2:L1078,L1078,$M$2:M1078,M1078,$I$2:I1078,I1078,$G$2:G1078,G1078,$F$2:F1078,F1078)-1=1),SUMPRODUCT(($F$2:$F$4154=F1078)*($G$2:$G$4154=G1078)*($K$2:$K$4154=K1078)*($I$2:$I$4154=I1078)*($L$2:$L$4154=L1078)*($M$2:$M$4154=M1078)),""),"")</f>
        <v/>
      </c>
      <c r="W1078" s="15" t="str">
        <f t="shared" si="48"/>
        <v/>
      </c>
      <c r="X1078" s="16" t="str">
        <f>IF(AND(A1078=[2]an!$G$38,F1078=[2]an!$E$40),[2]an!$G$40,IF(AND(A1078=[2]an!$G$38,F1078=[2]an!$E$41),[2]an!$G$41,IF(AND(A1078=[2]an!$G$38,F1078=[2]an!$E$39,H1078&gt;=[2]an!$M$37),[2]an!$G$39,
IF(AND(A1078=[2]an!$G$38,F1078=[2]an!$E$39,H1078&lt;[2]an!$M$37,S1078="kahepoolne vajaduspõhine",U1078=""),[2]an!$M$40,
IF(AND(A1078=[2]an!$G$38,F1078=[2]an!$E$39,H1078&lt;[2]an!$M$37,S1078="kahepoolne vajaduspõhine",U1078&lt;&gt;""),[2]an!$G$39,
IF(AND(A1078=[2]an!$G$38,F1078=[2]an!$E$39,H1078&lt;[2]an!$M$37,S1078&lt;&gt;"kahepoolne vajaduspõhine"),[2]an!$G$39,
IF(AND(A1078=[2]an!$G$38,F1078=[2]an!$E$42),[2]an!$G$42,
IF(AND(A1078=[2]an!$H$38,F1078=[2]an!$E$40),[2]an!$H$40,IF(AND(A1078=[2]an!$H$38,F1078=[2]an!$E$41),[2]an!$H$41,IF(AND(A1078=[2]an!$H$38,F1078=[2]an!$E$39,H1078&gt;=[2]an!$M$37),[2]an!$H$39,
IF(AND(A1078=[2]an!$H$38,F1078=[2]an!$E$39,H1078&lt;[2]an!$M$37,S1078="kahepoolne vajaduspõhine",U1078=""),[2]an!$M$40,
IF(AND(A1078=[2]an!$H$38,F1078=[2]an!$E$39,H1078&lt;[2]an!$M$37,S1078="kahepoolne vajaduspõhine",U1078&lt;&gt;""),[2]an!$H$39,
IF(AND(A1078=[2]an!$H$38,F1078=[2]an!$E$39,H1078&lt;[2]an!$M$37,S1078&lt;&gt;"kahepoolne vajaduspõhine"),[2]an!$H$39,
IF(AND(A1078=[2]an!$H$38,F1078=[2]an!$E$42),[2]an!$H$42,
IF(AND(A1078=[2]an!$I$38,F1078=[2]an!$E$40),[2]an!$I$40,IF(AND(A1078=[2]an!$I$38,F1078=[2]an!$E$41),[2]an!$I$41,IF(AND(A1078=[2]an!$I$38,F1078=[2]an!$E$39,H1078&gt;=[2]an!$M$37),[2]an!$I$39,
IF(AND(A1078=[2]an!$I$38,F1078=[2]an!$E$39,H1078&lt;[2]an!$M$37,S1078="kahepoolne vajaduspõhine",U1078=""),[2]an!$M$40,
IF(AND(A1078=[2]an!$I$38,F1078=[2]an!$E$39,H1078&lt;[2]an!$M$37,S1078="kahepoolne vajaduspõhine",U1078&lt;&gt;""),[2]an!$I$39,
IF(AND(A1078=[2]an!$I$38,F1078=[2]an!$E$39,H1078&lt;[2]an!$M$37,S1078&lt;&gt;"kahepoolne vajaduspõhine"),[2]an!$I$39,
IF(AND(A1078=[2]an!$I$38,F1078=[2]an!$E$42),[2]an!$I$42,
IF(AND(A1078=[2]an!$J$38,F1078=[2]an!$E$40),[2]an!$J$40,IF(AND(A1078=[2]an!$J$38,F1078=[2]an!$E$41),[2]an!$J$41,IF(AND(A1078=[2]an!$J$38,F1078=[2]an!$E$39,H1078&gt;=[2]an!$M$37),[2]an!$J$39,
IF(AND(A1078=[2]an!$J$38,F1078=[2]an!$E$39,H1078&lt;[2]an!$M$37,S1078="kahepoolne vajaduspõhine",U1078=""),[2]an!$M$40,
IF(AND(A1078=[2]an!$J$38,F1078=[2]an!$E$39,H1078&lt;[2]an!$M$37,S1078="kahepoolne vajaduspõhine",U1078&lt;&gt;""),[2]an!$J$39,
IF(AND(A1078=[2]an!$J$38,F1078=[2]an!$E$39,H1078&lt;[2]an!$M$37,S1078&lt;&gt;"kahepoolne vajaduspõhine"),[2]an!$J$39,
IF(AND(A1078=[2]an!$J$38,F1078=[2]an!$E$42),[2]an!$J$42,""))))))))))))))))))))))))))))</f>
        <v/>
      </c>
      <c r="Y1078" s="17" t="str">
        <f>IFERROR(IF(F1078="Tugigrupp",0,
IF(AND(F1078="Peretoe teenus",H1078&gt;=[2]an!$M$37,RANK(D1078,$D1078:$D1078)+COUNTIFS($D$2:D1078,D1078,$F$2:F1078,F1078)-1&gt;1),"",
IF(AND(F1078="Peretoe teenus",H1078&gt;=[2]an!$M$37,RANK(D1078,$D1078:$D1078)+COUNTIFS($D$2:D1078,D1078,$F$2:F1078,F1078)-1=1,MONTH(H1078)=MONTH(K1078)=TRUE,YEAR(H1078)=YEAR(K1078)=TRUE),((EOMONTH(H1078,0)-H1078+1)*X1078)/DAY(EOMONTH(H1078,0)),
IF(AND(F1078="Peretoe teenus",H1078&gt;=[2]an!$M$37,RANK(D1078,$D1078:$D1078)+COUNTIFS($D$2:D1078,D1078,$F$2:F1078,F1078)-1=1),X1078,
IF(AND(F1078="Peretoe teenus",H1078&lt;[2]an!$M$37,S1078&lt;&gt;"kahepoolne vajaduspõhine",RANK(D1078,$D1078:$D1078)+COUNTIFS($D$2:D1078,D1078,$F$2:F1078,F1078)-1=1),X1078,
IF(AND(F1078="Peretoe teenus",H1078&lt;[2]an!$M$37,S1078&lt;&gt;"kahepoolne vajaduspõhine",RANK(D1078,$D1078:$D1078)+COUNTIFS($D$2:D1078,D1078,$F$2:F1078,F1078)-1&gt;1),"",
IF(AND(F1078="Peretoe teenus",H1078&lt;[2]an!$M$37,S1078="kahepoolne vajaduspõhine",U1078="",RANK(D1078,$D1078:$D1078)+COUNTIFS($D$2:D1078,D1078,$F$2:F1078,F1078)-1=1),X1078,
IF(AND(F1078="Peretoe teenus",H1078&lt;[2]an!$M$37,S1078="kahepoolne vajaduspõhine",U1078="",RANK(D1078,$D1078:$D1078)+COUNTIFS($D$2:D1078,D1078,$F$2:F1078,F1078)-1&gt;1),"",
IF(AND(F1078="Peretoe teenus",H1078&lt;[2]an!$M$37,S1078="kahepoolne vajaduspõhine",U1078&lt;[2]an!$M$37,RANK(D1078,$D1078:$D1078)+COUNTIFS($D$2:D1078,D1078,$F$2:F1078,F1078)-1=1),X1078,
IF(AND(F1078="Peretoe teenus",H1078&lt;[2]an!$M$37,S1078="kahepoolne vajaduspõhine",U1078&lt;[2]an!$M$37,RANK(D1078,$D1078:$D1078)+COUNTIFS($D$2:D1078,D1078,$F$2:F1078,F1078)-1&gt;1),"",
IF(AND(F1078="Peretoe teenus",H1078&lt;[2]an!$M$37,S1078="kahepoolne vajaduspõhine",U1078&gt;=[2]an!$M$37,U1078&lt;=[2]an!$M$38,RANK(D1078,$D1078:$D1078)+COUNTIFS($D$2:D1078,D1078,$F$2:F1078,F1078)-1=1),
((EOMONTH(U1078,0)-U1078+1)*X1078)/DAY(EOMONTH(U1078,0))+(DAY(U1078)-1)*100/DAY(EOMONTH(U1078,0)),
IF(AND(F1078="Peretoe teenus",H1078&lt;[2]an!$M$37,S1078="kahepoolne vajaduspõhine",U1078&gt;=[2]an!$M$37,U1078&lt;=[2]an!$M$38,RANK(D1078,$D1078:$D1078)+COUNTIFS($D$2:D1078,D1078,$F$2:F1078,F1078)-1&gt;1),"",
IF(AND(F1078="Peretoe teenus",H1078&lt;[2]an!$M$37,S1078="kahepoolne vajaduspõhine",U1078&gt;[2]an!$M$38,RANK(D1078,$D1078:$D1078)+COUNTIFS($D$2:D1078,D1078,$F$2:F1078,F1078)-1=1),X1078,
IF(AND(F1078="Peretoe teenus",H1078&lt;[2]an!$M$37,S1078="kahepoolne vajaduspõhine",U1078&gt;[2]an!$M$38,RANK(D1078,$D1078:$D1078)+COUNTIFS($D$2:D1078,D1078,$F$2:F1078,F1078)-1&gt;1),"",X1078*W1078)))))))))))))),"")</f>
        <v/>
      </c>
      <c r="Z1078" s="18" t="str">
        <f t="shared" si="49"/>
        <v/>
      </c>
      <c r="AA1078" s="19" t="str">
        <f>IFERROR(VLOOKUP(E1078,[2]an!$A$3:$B$81,2,FALSE),"")</f>
        <v/>
      </c>
      <c r="AB1078" s="19" t="str">
        <f>IFERROR(VLOOKUP(AA1078,[2]an!$C$2:$D$16,2,FALSE),"")</f>
        <v/>
      </c>
      <c r="AC1078" s="20"/>
      <c r="AD1078" s="21" t="str">
        <f>IF(A1078=[2]an!$F$36,VLOOKUP([2]an!$F$36,[2]an!$F$36:$H$36,3,FALSE),IF(A1078=[2]an!$F$35,VLOOKUP([2]an!$F$35,[2]an!$F$35:$H$35,3,FALSE),IF(A1078=[2]an!$F$33,VLOOKUP([2]an!$F$33,[2]an!$F$33:$H$33,3,FALSE),IF(A1078=[2]an!$F$31,VLOOKUP([2]an!$F$31,[2]an!$F$31:$H$31,3,FALSE),""))))</f>
        <v/>
      </c>
    </row>
    <row r="1079" spans="6:30" x14ac:dyDescent="0.2">
      <c r="F1079" s="10"/>
      <c r="G1079" s="8" t="str">
        <f t="shared" si="50"/>
        <v/>
      </c>
      <c r="H1079" s="13"/>
      <c r="K1079" s="13"/>
      <c r="L1079" s="10"/>
      <c r="M1079" s="10"/>
      <c r="S1079" s="8" t="str">
        <f>IFERROR(VLOOKUP(D1079,[1]peretoe_teenus!$A$2:$L$2000,5,FALSE),"")</f>
        <v/>
      </c>
      <c r="U1079" s="13"/>
      <c r="V1079" s="15" t="str" cm="1">
        <f t="array" ref="V1079">IFERROR(IF(AND(F1079="Tugigrupp",RANK(K1079,$K1079:$K1079)+COUNTIFS($K$2:K1079,K1079,$L$2:L1079,L1079,$M$2:M1079,M1079,$I$2:I1079,I1079,$G$2:G1079,G1079,$F$2:F1079,F1079)-1=1),SUMPRODUCT(($F$2:$F$4154=F1079)*($G$2:$G$4154=G1079)*($K$2:$K$4154=K1079)*($I$2:$I$4154=I1079)*($L$2:$L$4154=L1079)*($M$2:$M$4154=M1079)),""),"")</f>
        <v/>
      </c>
      <c r="W1079" s="15" t="str">
        <f t="shared" si="48"/>
        <v/>
      </c>
      <c r="X1079" s="16" t="str">
        <f>IF(AND(A1079=[2]an!$G$38,F1079=[2]an!$E$40),[2]an!$G$40,IF(AND(A1079=[2]an!$G$38,F1079=[2]an!$E$41),[2]an!$G$41,IF(AND(A1079=[2]an!$G$38,F1079=[2]an!$E$39,H1079&gt;=[2]an!$M$37),[2]an!$G$39,
IF(AND(A1079=[2]an!$G$38,F1079=[2]an!$E$39,H1079&lt;[2]an!$M$37,S1079="kahepoolne vajaduspõhine",U1079=""),[2]an!$M$40,
IF(AND(A1079=[2]an!$G$38,F1079=[2]an!$E$39,H1079&lt;[2]an!$M$37,S1079="kahepoolne vajaduspõhine",U1079&lt;&gt;""),[2]an!$G$39,
IF(AND(A1079=[2]an!$G$38,F1079=[2]an!$E$39,H1079&lt;[2]an!$M$37,S1079&lt;&gt;"kahepoolne vajaduspõhine"),[2]an!$G$39,
IF(AND(A1079=[2]an!$G$38,F1079=[2]an!$E$42),[2]an!$G$42,
IF(AND(A1079=[2]an!$H$38,F1079=[2]an!$E$40),[2]an!$H$40,IF(AND(A1079=[2]an!$H$38,F1079=[2]an!$E$41),[2]an!$H$41,IF(AND(A1079=[2]an!$H$38,F1079=[2]an!$E$39,H1079&gt;=[2]an!$M$37),[2]an!$H$39,
IF(AND(A1079=[2]an!$H$38,F1079=[2]an!$E$39,H1079&lt;[2]an!$M$37,S1079="kahepoolne vajaduspõhine",U1079=""),[2]an!$M$40,
IF(AND(A1079=[2]an!$H$38,F1079=[2]an!$E$39,H1079&lt;[2]an!$M$37,S1079="kahepoolne vajaduspõhine",U1079&lt;&gt;""),[2]an!$H$39,
IF(AND(A1079=[2]an!$H$38,F1079=[2]an!$E$39,H1079&lt;[2]an!$M$37,S1079&lt;&gt;"kahepoolne vajaduspõhine"),[2]an!$H$39,
IF(AND(A1079=[2]an!$H$38,F1079=[2]an!$E$42),[2]an!$H$42,
IF(AND(A1079=[2]an!$I$38,F1079=[2]an!$E$40),[2]an!$I$40,IF(AND(A1079=[2]an!$I$38,F1079=[2]an!$E$41),[2]an!$I$41,IF(AND(A1079=[2]an!$I$38,F1079=[2]an!$E$39,H1079&gt;=[2]an!$M$37),[2]an!$I$39,
IF(AND(A1079=[2]an!$I$38,F1079=[2]an!$E$39,H1079&lt;[2]an!$M$37,S1079="kahepoolne vajaduspõhine",U1079=""),[2]an!$M$40,
IF(AND(A1079=[2]an!$I$38,F1079=[2]an!$E$39,H1079&lt;[2]an!$M$37,S1079="kahepoolne vajaduspõhine",U1079&lt;&gt;""),[2]an!$I$39,
IF(AND(A1079=[2]an!$I$38,F1079=[2]an!$E$39,H1079&lt;[2]an!$M$37,S1079&lt;&gt;"kahepoolne vajaduspõhine"),[2]an!$I$39,
IF(AND(A1079=[2]an!$I$38,F1079=[2]an!$E$42),[2]an!$I$42,
IF(AND(A1079=[2]an!$J$38,F1079=[2]an!$E$40),[2]an!$J$40,IF(AND(A1079=[2]an!$J$38,F1079=[2]an!$E$41),[2]an!$J$41,IF(AND(A1079=[2]an!$J$38,F1079=[2]an!$E$39,H1079&gt;=[2]an!$M$37),[2]an!$J$39,
IF(AND(A1079=[2]an!$J$38,F1079=[2]an!$E$39,H1079&lt;[2]an!$M$37,S1079="kahepoolne vajaduspõhine",U1079=""),[2]an!$M$40,
IF(AND(A1079=[2]an!$J$38,F1079=[2]an!$E$39,H1079&lt;[2]an!$M$37,S1079="kahepoolne vajaduspõhine",U1079&lt;&gt;""),[2]an!$J$39,
IF(AND(A1079=[2]an!$J$38,F1079=[2]an!$E$39,H1079&lt;[2]an!$M$37,S1079&lt;&gt;"kahepoolne vajaduspõhine"),[2]an!$J$39,
IF(AND(A1079=[2]an!$J$38,F1079=[2]an!$E$42),[2]an!$J$42,""))))))))))))))))))))))))))))</f>
        <v/>
      </c>
      <c r="Y1079" s="17" t="str">
        <f>IFERROR(IF(F1079="Tugigrupp",0,
IF(AND(F1079="Peretoe teenus",H1079&gt;=[2]an!$M$37,RANK(D1079,$D1079:$D1079)+COUNTIFS($D$2:D1079,D1079,$F$2:F1079,F1079)-1&gt;1),"",
IF(AND(F1079="Peretoe teenus",H1079&gt;=[2]an!$M$37,RANK(D1079,$D1079:$D1079)+COUNTIFS($D$2:D1079,D1079,$F$2:F1079,F1079)-1=1,MONTH(H1079)=MONTH(K1079)=TRUE,YEAR(H1079)=YEAR(K1079)=TRUE),((EOMONTH(H1079,0)-H1079+1)*X1079)/DAY(EOMONTH(H1079,0)),
IF(AND(F1079="Peretoe teenus",H1079&gt;=[2]an!$M$37,RANK(D1079,$D1079:$D1079)+COUNTIFS($D$2:D1079,D1079,$F$2:F1079,F1079)-1=1),X1079,
IF(AND(F1079="Peretoe teenus",H1079&lt;[2]an!$M$37,S1079&lt;&gt;"kahepoolne vajaduspõhine",RANK(D1079,$D1079:$D1079)+COUNTIFS($D$2:D1079,D1079,$F$2:F1079,F1079)-1=1),X1079,
IF(AND(F1079="Peretoe teenus",H1079&lt;[2]an!$M$37,S1079&lt;&gt;"kahepoolne vajaduspõhine",RANK(D1079,$D1079:$D1079)+COUNTIFS($D$2:D1079,D1079,$F$2:F1079,F1079)-1&gt;1),"",
IF(AND(F1079="Peretoe teenus",H1079&lt;[2]an!$M$37,S1079="kahepoolne vajaduspõhine",U1079="",RANK(D1079,$D1079:$D1079)+COUNTIFS($D$2:D1079,D1079,$F$2:F1079,F1079)-1=1),X1079,
IF(AND(F1079="Peretoe teenus",H1079&lt;[2]an!$M$37,S1079="kahepoolne vajaduspõhine",U1079="",RANK(D1079,$D1079:$D1079)+COUNTIFS($D$2:D1079,D1079,$F$2:F1079,F1079)-1&gt;1),"",
IF(AND(F1079="Peretoe teenus",H1079&lt;[2]an!$M$37,S1079="kahepoolne vajaduspõhine",U1079&lt;[2]an!$M$37,RANK(D1079,$D1079:$D1079)+COUNTIFS($D$2:D1079,D1079,$F$2:F1079,F1079)-1=1),X1079,
IF(AND(F1079="Peretoe teenus",H1079&lt;[2]an!$M$37,S1079="kahepoolne vajaduspõhine",U1079&lt;[2]an!$M$37,RANK(D1079,$D1079:$D1079)+COUNTIFS($D$2:D1079,D1079,$F$2:F1079,F1079)-1&gt;1),"",
IF(AND(F1079="Peretoe teenus",H1079&lt;[2]an!$M$37,S1079="kahepoolne vajaduspõhine",U1079&gt;=[2]an!$M$37,U1079&lt;=[2]an!$M$38,RANK(D1079,$D1079:$D1079)+COUNTIFS($D$2:D1079,D1079,$F$2:F1079,F1079)-1=1),
((EOMONTH(U1079,0)-U1079+1)*X1079)/DAY(EOMONTH(U1079,0))+(DAY(U1079)-1)*100/DAY(EOMONTH(U1079,0)),
IF(AND(F1079="Peretoe teenus",H1079&lt;[2]an!$M$37,S1079="kahepoolne vajaduspõhine",U1079&gt;=[2]an!$M$37,U1079&lt;=[2]an!$M$38,RANK(D1079,$D1079:$D1079)+COUNTIFS($D$2:D1079,D1079,$F$2:F1079,F1079)-1&gt;1),"",
IF(AND(F1079="Peretoe teenus",H1079&lt;[2]an!$M$37,S1079="kahepoolne vajaduspõhine",U1079&gt;[2]an!$M$38,RANK(D1079,$D1079:$D1079)+COUNTIFS($D$2:D1079,D1079,$F$2:F1079,F1079)-1=1),X1079,
IF(AND(F1079="Peretoe teenus",H1079&lt;[2]an!$M$37,S1079="kahepoolne vajaduspõhine",U1079&gt;[2]an!$M$38,RANK(D1079,$D1079:$D1079)+COUNTIFS($D$2:D1079,D1079,$F$2:F1079,F1079)-1&gt;1),"",X1079*W1079)))))))))))))),"")</f>
        <v/>
      </c>
      <c r="Z1079" s="18" t="str">
        <f t="shared" si="49"/>
        <v/>
      </c>
      <c r="AA1079" s="19" t="str">
        <f>IFERROR(VLOOKUP(E1079,[2]an!$A$3:$B$81,2,FALSE),"")</f>
        <v/>
      </c>
      <c r="AB1079" s="19" t="str">
        <f>IFERROR(VLOOKUP(AA1079,[2]an!$C$2:$D$16,2,FALSE),"")</f>
        <v/>
      </c>
      <c r="AC1079" s="20"/>
      <c r="AD1079" s="21" t="str">
        <f>IF(A1079=[2]an!$F$36,VLOOKUP([2]an!$F$36,[2]an!$F$36:$H$36,3,FALSE),IF(A1079=[2]an!$F$35,VLOOKUP([2]an!$F$35,[2]an!$F$35:$H$35,3,FALSE),IF(A1079=[2]an!$F$33,VLOOKUP([2]an!$F$33,[2]an!$F$33:$H$33,3,FALSE),IF(A1079=[2]an!$F$31,VLOOKUP([2]an!$F$31,[2]an!$F$31:$H$31,3,FALSE),""))))</f>
        <v/>
      </c>
    </row>
    <row r="1080" spans="6:30" x14ac:dyDescent="0.2">
      <c r="F1080" s="10"/>
      <c r="G1080" s="8" t="str">
        <f t="shared" si="50"/>
        <v/>
      </c>
      <c r="H1080" s="13"/>
      <c r="K1080" s="13"/>
      <c r="L1080" s="10"/>
      <c r="M1080" s="10"/>
      <c r="S1080" s="8" t="str">
        <f>IFERROR(VLOOKUP(D1080,[1]peretoe_teenus!$A$2:$L$2000,5,FALSE),"")</f>
        <v/>
      </c>
      <c r="U1080" s="13"/>
      <c r="V1080" s="15" t="str" cm="1">
        <f t="array" ref="V1080">IFERROR(IF(AND(F1080="Tugigrupp",RANK(K1080,$K1080:$K1080)+COUNTIFS($K$2:K1080,K1080,$L$2:L1080,L1080,$M$2:M1080,M1080,$I$2:I1080,I1080,$G$2:G1080,G1080,$F$2:F1080,F1080)-1=1),SUMPRODUCT(($F$2:$F$4154=F1080)*($G$2:$G$4154=G1080)*($K$2:$K$4154=K1080)*($I$2:$I$4154=I1080)*($L$2:$L$4154=L1080)*($M$2:$M$4154=M1080)),""),"")</f>
        <v/>
      </c>
      <c r="W1080" s="15" t="str">
        <f t="shared" si="48"/>
        <v/>
      </c>
      <c r="X1080" s="16" t="str">
        <f>IF(AND(A1080=[2]an!$G$38,F1080=[2]an!$E$40),[2]an!$G$40,IF(AND(A1080=[2]an!$G$38,F1080=[2]an!$E$41),[2]an!$G$41,IF(AND(A1080=[2]an!$G$38,F1080=[2]an!$E$39,H1080&gt;=[2]an!$M$37),[2]an!$G$39,
IF(AND(A1080=[2]an!$G$38,F1080=[2]an!$E$39,H1080&lt;[2]an!$M$37,S1080="kahepoolne vajaduspõhine",U1080=""),[2]an!$M$40,
IF(AND(A1080=[2]an!$G$38,F1080=[2]an!$E$39,H1080&lt;[2]an!$M$37,S1080="kahepoolne vajaduspõhine",U1080&lt;&gt;""),[2]an!$G$39,
IF(AND(A1080=[2]an!$G$38,F1080=[2]an!$E$39,H1080&lt;[2]an!$M$37,S1080&lt;&gt;"kahepoolne vajaduspõhine"),[2]an!$G$39,
IF(AND(A1080=[2]an!$G$38,F1080=[2]an!$E$42),[2]an!$G$42,
IF(AND(A1080=[2]an!$H$38,F1080=[2]an!$E$40),[2]an!$H$40,IF(AND(A1080=[2]an!$H$38,F1080=[2]an!$E$41),[2]an!$H$41,IF(AND(A1080=[2]an!$H$38,F1080=[2]an!$E$39,H1080&gt;=[2]an!$M$37),[2]an!$H$39,
IF(AND(A1080=[2]an!$H$38,F1080=[2]an!$E$39,H1080&lt;[2]an!$M$37,S1080="kahepoolne vajaduspõhine",U1080=""),[2]an!$M$40,
IF(AND(A1080=[2]an!$H$38,F1080=[2]an!$E$39,H1080&lt;[2]an!$M$37,S1080="kahepoolne vajaduspõhine",U1080&lt;&gt;""),[2]an!$H$39,
IF(AND(A1080=[2]an!$H$38,F1080=[2]an!$E$39,H1080&lt;[2]an!$M$37,S1080&lt;&gt;"kahepoolne vajaduspõhine"),[2]an!$H$39,
IF(AND(A1080=[2]an!$H$38,F1080=[2]an!$E$42),[2]an!$H$42,
IF(AND(A1080=[2]an!$I$38,F1080=[2]an!$E$40),[2]an!$I$40,IF(AND(A1080=[2]an!$I$38,F1080=[2]an!$E$41),[2]an!$I$41,IF(AND(A1080=[2]an!$I$38,F1080=[2]an!$E$39,H1080&gt;=[2]an!$M$37),[2]an!$I$39,
IF(AND(A1080=[2]an!$I$38,F1080=[2]an!$E$39,H1080&lt;[2]an!$M$37,S1080="kahepoolne vajaduspõhine",U1080=""),[2]an!$M$40,
IF(AND(A1080=[2]an!$I$38,F1080=[2]an!$E$39,H1080&lt;[2]an!$M$37,S1080="kahepoolne vajaduspõhine",U1080&lt;&gt;""),[2]an!$I$39,
IF(AND(A1080=[2]an!$I$38,F1080=[2]an!$E$39,H1080&lt;[2]an!$M$37,S1080&lt;&gt;"kahepoolne vajaduspõhine"),[2]an!$I$39,
IF(AND(A1080=[2]an!$I$38,F1080=[2]an!$E$42),[2]an!$I$42,
IF(AND(A1080=[2]an!$J$38,F1080=[2]an!$E$40),[2]an!$J$40,IF(AND(A1080=[2]an!$J$38,F1080=[2]an!$E$41),[2]an!$J$41,IF(AND(A1080=[2]an!$J$38,F1080=[2]an!$E$39,H1080&gt;=[2]an!$M$37),[2]an!$J$39,
IF(AND(A1080=[2]an!$J$38,F1080=[2]an!$E$39,H1080&lt;[2]an!$M$37,S1080="kahepoolne vajaduspõhine",U1080=""),[2]an!$M$40,
IF(AND(A1080=[2]an!$J$38,F1080=[2]an!$E$39,H1080&lt;[2]an!$M$37,S1080="kahepoolne vajaduspõhine",U1080&lt;&gt;""),[2]an!$J$39,
IF(AND(A1080=[2]an!$J$38,F1080=[2]an!$E$39,H1080&lt;[2]an!$M$37,S1080&lt;&gt;"kahepoolne vajaduspõhine"),[2]an!$J$39,
IF(AND(A1080=[2]an!$J$38,F1080=[2]an!$E$42),[2]an!$J$42,""))))))))))))))))))))))))))))</f>
        <v/>
      </c>
      <c r="Y1080" s="17" t="str">
        <f>IFERROR(IF(F1080="Tugigrupp",0,
IF(AND(F1080="Peretoe teenus",H1080&gt;=[2]an!$M$37,RANK(D1080,$D1080:$D1080)+COUNTIFS($D$2:D1080,D1080,$F$2:F1080,F1080)-1&gt;1),"",
IF(AND(F1080="Peretoe teenus",H1080&gt;=[2]an!$M$37,RANK(D1080,$D1080:$D1080)+COUNTIFS($D$2:D1080,D1080,$F$2:F1080,F1080)-1=1,MONTH(H1080)=MONTH(K1080)=TRUE,YEAR(H1080)=YEAR(K1080)=TRUE),((EOMONTH(H1080,0)-H1080+1)*X1080)/DAY(EOMONTH(H1080,0)),
IF(AND(F1080="Peretoe teenus",H1080&gt;=[2]an!$M$37,RANK(D1080,$D1080:$D1080)+COUNTIFS($D$2:D1080,D1080,$F$2:F1080,F1080)-1=1),X1080,
IF(AND(F1080="Peretoe teenus",H1080&lt;[2]an!$M$37,S1080&lt;&gt;"kahepoolne vajaduspõhine",RANK(D1080,$D1080:$D1080)+COUNTIFS($D$2:D1080,D1080,$F$2:F1080,F1080)-1=1),X1080,
IF(AND(F1080="Peretoe teenus",H1080&lt;[2]an!$M$37,S1080&lt;&gt;"kahepoolne vajaduspõhine",RANK(D1080,$D1080:$D1080)+COUNTIFS($D$2:D1080,D1080,$F$2:F1080,F1080)-1&gt;1),"",
IF(AND(F1080="Peretoe teenus",H1080&lt;[2]an!$M$37,S1080="kahepoolne vajaduspõhine",U1080="",RANK(D1080,$D1080:$D1080)+COUNTIFS($D$2:D1080,D1080,$F$2:F1080,F1080)-1=1),X1080,
IF(AND(F1080="Peretoe teenus",H1080&lt;[2]an!$M$37,S1080="kahepoolne vajaduspõhine",U1080="",RANK(D1080,$D1080:$D1080)+COUNTIFS($D$2:D1080,D1080,$F$2:F1080,F1080)-1&gt;1),"",
IF(AND(F1080="Peretoe teenus",H1080&lt;[2]an!$M$37,S1080="kahepoolne vajaduspõhine",U1080&lt;[2]an!$M$37,RANK(D1080,$D1080:$D1080)+COUNTIFS($D$2:D1080,D1080,$F$2:F1080,F1080)-1=1),X1080,
IF(AND(F1080="Peretoe teenus",H1080&lt;[2]an!$M$37,S1080="kahepoolne vajaduspõhine",U1080&lt;[2]an!$M$37,RANK(D1080,$D1080:$D1080)+COUNTIFS($D$2:D1080,D1080,$F$2:F1080,F1080)-1&gt;1),"",
IF(AND(F1080="Peretoe teenus",H1080&lt;[2]an!$M$37,S1080="kahepoolne vajaduspõhine",U1080&gt;=[2]an!$M$37,U1080&lt;=[2]an!$M$38,RANK(D1080,$D1080:$D1080)+COUNTIFS($D$2:D1080,D1080,$F$2:F1080,F1080)-1=1),
((EOMONTH(U1080,0)-U1080+1)*X1080)/DAY(EOMONTH(U1080,0))+(DAY(U1080)-1)*100/DAY(EOMONTH(U1080,0)),
IF(AND(F1080="Peretoe teenus",H1080&lt;[2]an!$M$37,S1080="kahepoolne vajaduspõhine",U1080&gt;=[2]an!$M$37,U1080&lt;=[2]an!$M$38,RANK(D1080,$D1080:$D1080)+COUNTIFS($D$2:D1080,D1080,$F$2:F1080,F1080)-1&gt;1),"",
IF(AND(F1080="Peretoe teenus",H1080&lt;[2]an!$M$37,S1080="kahepoolne vajaduspõhine",U1080&gt;[2]an!$M$38,RANK(D1080,$D1080:$D1080)+COUNTIFS($D$2:D1080,D1080,$F$2:F1080,F1080)-1=1),X1080,
IF(AND(F1080="Peretoe teenus",H1080&lt;[2]an!$M$37,S1080="kahepoolne vajaduspõhine",U1080&gt;[2]an!$M$38,RANK(D1080,$D1080:$D1080)+COUNTIFS($D$2:D1080,D1080,$F$2:F1080,F1080)-1&gt;1),"",X1080*W1080)))))))))))))),"")</f>
        <v/>
      </c>
      <c r="Z1080" s="18" t="str">
        <f t="shared" si="49"/>
        <v/>
      </c>
      <c r="AA1080" s="19" t="str">
        <f>IFERROR(VLOOKUP(E1080,[2]an!$A$3:$B$81,2,FALSE),"")</f>
        <v/>
      </c>
      <c r="AB1080" s="19" t="str">
        <f>IFERROR(VLOOKUP(AA1080,[2]an!$C$2:$D$16,2,FALSE),"")</f>
        <v/>
      </c>
      <c r="AC1080" s="20"/>
      <c r="AD1080" s="21" t="str">
        <f>IF(A1080=[2]an!$F$36,VLOOKUP([2]an!$F$36,[2]an!$F$36:$H$36,3,FALSE),IF(A1080=[2]an!$F$35,VLOOKUP([2]an!$F$35,[2]an!$F$35:$H$35,3,FALSE),IF(A1080=[2]an!$F$33,VLOOKUP([2]an!$F$33,[2]an!$F$33:$H$33,3,FALSE),IF(A1080=[2]an!$F$31,VLOOKUP([2]an!$F$31,[2]an!$F$31:$H$31,3,FALSE),""))))</f>
        <v/>
      </c>
    </row>
    <row r="1081" spans="6:30" x14ac:dyDescent="0.2">
      <c r="F1081" s="10"/>
      <c r="G1081" s="8" t="str">
        <f t="shared" si="50"/>
        <v/>
      </c>
      <c r="H1081" s="13"/>
      <c r="K1081" s="13"/>
      <c r="L1081" s="10"/>
      <c r="M1081" s="10"/>
      <c r="S1081" s="8" t="str">
        <f>IFERROR(VLOOKUP(D1081,[1]peretoe_teenus!$A$2:$L$2000,5,FALSE),"")</f>
        <v/>
      </c>
      <c r="U1081" s="13"/>
      <c r="V1081" s="15" t="str" cm="1">
        <f t="array" ref="V1081">IFERROR(IF(AND(F1081="Tugigrupp",RANK(K1081,$K1081:$K1081)+COUNTIFS($K$2:K1081,K1081,$L$2:L1081,L1081,$M$2:M1081,M1081,$I$2:I1081,I1081,$G$2:G1081,G1081,$F$2:F1081,F1081)-1=1),SUMPRODUCT(($F$2:$F$4154=F1081)*($G$2:$G$4154=G1081)*($K$2:$K$4154=K1081)*($I$2:$I$4154=I1081)*($L$2:$L$4154=L1081)*($M$2:$M$4154=M1081)),""),"")</f>
        <v/>
      </c>
      <c r="W1081" s="15" t="str">
        <f t="shared" si="48"/>
        <v/>
      </c>
      <c r="X1081" s="16" t="str">
        <f>IF(AND(A1081=[2]an!$G$38,F1081=[2]an!$E$40),[2]an!$G$40,IF(AND(A1081=[2]an!$G$38,F1081=[2]an!$E$41),[2]an!$G$41,IF(AND(A1081=[2]an!$G$38,F1081=[2]an!$E$39,H1081&gt;=[2]an!$M$37),[2]an!$G$39,
IF(AND(A1081=[2]an!$G$38,F1081=[2]an!$E$39,H1081&lt;[2]an!$M$37,S1081="kahepoolne vajaduspõhine",U1081=""),[2]an!$M$40,
IF(AND(A1081=[2]an!$G$38,F1081=[2]an!$E$39,H1081&lt;[2]an!$M$37,S1081="kahepoolne vajaduspõhine",U1081&lt;&gt;""),[2]an!$G$39,
IF(AND(A1081=[2]an!$G$38,F1081=[2]an!$E$39,H1081&lt;[2]an!$M$37,S1081&lt;&gt;"kahepoolne vajaduspõhine"),[2]an!$G$39,
IF(AND(A1081=[2]an!$G$38,F1081=[2]an!$E$42),[2]an!$G$42,
IF(AND(A1081=[2]an!$H$38,F1081=[2]an!$E$40),[2]an!$H$40,IF(AND(A1081=[2]an!$H$38,F1081=[2]an!$E$41),[2]an!$H$41,IF(AND(A1081=[2]an!$H$38,F1081=[2]an!$E$39,H1081&gt;=[2]an!$M$37),[2]an!$H$39,
IF(AND(A1081=[2]an!$H$38,F1081=[2]an!$E$39,H1081&lt;[2]an!$M$37,S1081="kahepoolne vajaduspõhine",U1081=""),[2]an!$M$40,
IF(AND(A1081=[2]an!$H$38,F1081=[2]an!$E$39,H1081&lt;[2]an!$M$37,S1081="kahepoolne vajaduspõhine",U1081&lt;&gt;""),[2]an!$H$39,
IF(AND(A1081=[2]an!$H$38,F1081=[2]an!$E$39,H1081&lt;[2]an!$M$37,S1081&lt;&gt;"kahepoolne vajaduspõhine"),[2]an!$H$39,
IF(AND(A1081=[2]an!$H$38,F1081=[2]an!$E$42),[2]an!$H$42,
IF(AND(A1081=[2]an!$I$38,F1081=[2]an!$E$40),[2]an!$I$40,IF(AND(A1081=[2]an!$I$38,F1081=[2]an!$E$41),[2]an!$I$41,IF(AND(A1081=[2]an!$I$38,F1081=[2]an!$E$39,H1081&gt;=[2]an!$M$37),[2]an!$I$39,
IF(AND(A1081=[2]an!$I$38,F1081=[2]an!$E$39,H1081&lt;[2]an!$M$37,S1081="kahepoolne vajaduspõhine",U1081=""),[2]an!$M$40,
IF(AND(A1081=[2]an!$I$38,F1081=[2]an!$E$39,H1081&lt;[2]an!$M$37,S1081="kahepoolne vajaduspõhine",U1081&lt;&gt;""),[2]an!$I$39,
IF(AND(A1081=[2]an!$I$38,F1081=[2]an!$E$39,H1081&lt;[2]an!$M$37,S1081&lt;&gt;"kahepoolne vajaduspõhine"),[2]an!$I$39,
IF(AND(A1081=[2]an!$I$38,F1081=[2]an!$E$42),[2]an!$I$42,
IF(AND(A1081=[2]an!$J$38,F1081=[2]an!$E$40),[2]an!$J$40,IF(AND(A1081=[2]an!$J$38,F1081=[2]an!$E$41),[2]an!$J$41,IF(AND(A1081=[2]an!$J$38,F1081=[2]an!$E$39,H1081&gt;=[2]an!$M$37),[2]an!$J$39,
IF(AND(A1081=[2]an!$J$38,F1081=[2]an!$E$39,H1081&lt;[2]an!$M$37,S1081="kahepoolne vajaduspõhine",U1081=""),[2]an!$M$40,
IF(AND(A1081=[2]an!$J$38,F1081=[2]an!$E$39,H1081&lt;[2]an!$M$37,S1081="kahepoolne vajaduspõhine",U1081&lt;&gt;""),[2]an!$J$39,
IF(AND(A1081=[2]an!$J$38,F1081=[2]an!$E$39,H1081&lt;[2]an!$M$37,S1081&lt;&gt;"kahepoolne vajaduspõhine"),[2]an!$J$39,
IF(AND(A1081=[2]an!$J$38,F1081=[2]an!$E$42),[2]an!$J$42,""))))))))))))))))))))))))))))</f>
        <v/>
      </c>
      <c r="Y1081" s="17" t="str">
        <f>IFERROR(IF(F1081="Tugigrupp",0,
IF(AND(F1081="Peretoe teenus",H1081&gt;=[2]an!$M$37,RANK(D1081,$D1081:$D1081)+COUNTIFS($D$2:D1081,D1081,$F$2:F1081,F1081)-1&gt;1),"",
IF(AND(F1081="Peretoe teenus",H1081&gt;=[2]an!$M$37,RANK(D1081,$D1081:$D1081)+COUNTIFS($D$2:D1081,D1081,$F$2:F1081,F1081)-1=1,MONTH(H1081)=MONTH(K1081)=TRUE,YEAR(H1081)=YEAR(K1081)=TRUE),((EOMONTH(H1081,0)-H1081+1)*X1081)/DAY(EOMONTH(H1081,0)),
IF(AND(F1081="Peretoe teenus",H1081&gt;=[2]an!$M$37,RANK(D1081,$D1081:$D1081)+COUNTIFS($D$2:D1081,D1081,$F$2:F1081,F1081)-1=1),X1081,
IF(AND(F1081="Peretoe teenus",H1081&lt;[2]an!$M$37,S1081&lt;&gt;"kahepoolne vajaduspõhine",RANK(D1081,$D1081:$D1081)+COUNTIFS($D$2:D1081,D1081,$F$2:F1081,F1081)-1=1),X1081,
IF(AND(F1081="Peretoe teenus",H1081&lt;[2]an!$M$37,S1081&lt;&gt;"kahepoolne vajaduspõhine",RANK(D1081,$D1081:$D1081)+COUNTIFS($D$2:D1081,D1081,$F$2:F1081,F1081)-1&gt;1),"",
IF(AND(F1081="Peretoe teenus",H1081&lt;[2]an!$M$37,S1081="kahepoolne vajaduspõhine",U1081="",RANK(D1081,$D1081:$D1081)+COUNTIFS($D$2:D1081,D1081,$F$2:F1081,F1081)-1=1),X1081,
IF(AND(F1081="Peretoe teenus",H1081&lt;[2]an!$M$37,S1081="kahepoolne vajaduspõhine",U1081="",RANK(D1081,$D1081:$D1081)+COUNTIFS($D$2:D1081,D1081,$F$2:F1081,F1081)-1&gt;1),"",
IF(AND(F1081="Peretoe teenus",H1081&lt;[2]an!$M$37,S1081="kahepoolne vajaduspõhine",U1081&lt;[2]an!$M$37,RANK(D1081,$D1081:$D1081)+COUNTIFS($D$2:D1081,D1081,$F$2:F1081,F1081)-1=1),X1081,
IF(AND(F1081="Peretoe teenus",H1081&lt;[2]an!$M$37,S1081="kahepoolne vajaduspõhine",U1081&lt;[2]an!$M$37,RANK(D1081,$D1081:$D1081)+COUNTIFS($D$2:D1081,D1081,$F$2:F1081,F1081)-1&gt;1),"",
IF(AND(F1081="Peretoe teenus",H1081&lt;[2]an!$M$37,S1081="kahepoolne vajaduspõhine",U1081&gt;=[2]an!$M$37,U1081&lt;=[2]an!$M$38,RANK(D1081,$D1081:$D1081)+COUNTIFS($D$2:D1081,D1081,$F$2:F1081,F1081)-1=1),
((EOMONTH(U1081,0)-U1081+1)*X1081)/DAY(EOMONTH(U1081,0))+(DAY(U1081)-1)*100/DAY(EOMONTH(U1081,0)),
IF(AND(F1081="Peretoe teenus",H1081&lt;[2]an!$M$37,S1081="kahepoolne vajaduspõhine",U1081&gt;=[2]an!$M$37,U1081&lt;=[2]an!$M$38,RANK(D1081,$D1081:$D1081)+COUNTIFS($D$2:D1081,D1081,$F$2:F1081,F1081)-1&gt;1),"",
IF(AND(F1081="Peretoe teenus",H1081&lt;[2]an!$M$37,S1081="kahepoolne vajaduspõhine",U1081&gt;[2]an!$M$38,RANK(D1081,$D1081:$D1081)+COUNTIFS($D$2:D1081,D1081,$F$2:F1081,F1081)-1=1),X1081,
IF(AND(F1081="Peretoe teenus",H1081&lt;[2]an!$M$37,S1081="kahepoolne vajaduspõhine",U1081&gt;[2]an!$M$38,RANK(D1081,$D1081:$D1081)+COUNTIFS($D$2:D1081,D1081,$F$2:F1081,F1081)-1&gt;1),"",X1081*W1081)))))))))))))),"")</f>
        <v/>
      </c>
      <c r="Z1081" s="18" t="str">
        <f t="shared" si="49"/>
        <v/>
      </c>
      <c r="AA1081" s="19" t="str">
        <f>IFERROR(VLOOKUP(E1081,[2]an!$A$3:$B$81,2,FALSE),"")</f>
        <v/>
      </c>
      <c r="AB1081" s="19" t="str">
        <f>IFERROR(VLOOKUP(AA1081,[2]an!$C$2:$D$16,2,FALSE),"")</f>
        <v/>
      </c>
      <c r="AC1081" s="20"/>
      <c r="AD1081" s="21" t="str">
        <f>IF(A1081=[2]an!$F$36,VLOOKUP([2]an!$F$36,[2]an!$F$36:$H$36,3,FALSE),IF(A1081=[2]an!$F$35,VLOOKUP([2]an!$F$35,[2]an!$F$35:$H$35,3,FALSE),IF(A1081=[2]an!$F$33,VLOOKUP([2]an!$F$33,[2]an!$F$33:$H$33,3,FALSE),IF(A1081=[2]an!$F$31,VLOOKUP([2]an!$F$31,[2]an!$F$31:$H$31,3,FALSE),""))))</f>
        <v/>
      </c>
    </row>
    <row r="1082" spans="6:30" x14ac:dyDescent="0.2">
      <c r="F1082" s="10"/>
      <c r="G1082" s="8" t="str">
        <f t="shared" si="50"/>
        <v/>
      </c>
      <c r="H1082" s="13"/>
      <c r="K1082" s="13"/>
      <c r="L1082" s="10"/>
      <c r="M1082" s="10"/>
      <c r="S1082" s="8" t="str">
        <f>IFERROR(VLOOKUP(D1082,[1]peretoe_teenus!$A$2:$L$2000,5,FALSE),"")</f>
        <v/>
      </c>
      <c r="U1082" s="13"/>
      <c r="V1082" s="15" t="str" cm="1">
        <f t="array" ref="V1082">IFERROR(IF(AND(F1082="Tugigrupp",RANK(K1082,$K1082:$K1082)+COUNTIFS($K$2:K1082,K1082,$L$2:L1082,L1082,$M$2:M1082,M1082,$I$2:I1082,I1082,$G$2:G1082,G1082,$F$2:F1082,F1082)-1=1),SUMPRODUCT(($F$2:$F$4154=F1082)*($G$2:$G$4154=G1082)*($K$2:$K$4154=K1082)*($I$2:$I$4154=I1082)*($L$2:$L$4154=L1082)*($M$2:$M$4154=M1082)),""),"")</f>
        <v/>
      </c>
      <c r="W1082" s="15" t="str">
        <f t="shared" si="48"/>
        <v/>
      </c>
      <c r="X1082" s="16" t="str">
        <f>IF(AND(A1082=[2]an!$G$38,F1082=[2]an!$E$40),[2]an!$G$40,IF(AND(A1082=[2]an!$G$38,F1082=[2]an!$E$41),[2]an!$G$41,IF(AND(A1082=[2]an!$G$38,F1082=[2]an!$E$39,H1082&gt;=[2]an!$M$37),[2]an!$G$39,
IF(AND(A1082=[2]an!$G$38,F1082=[2]an!$E$39,H1082&lt;[2]an!$M$37,S1082="kahepoolne vajaduspõhine",U1082=""),[2]an!$M$40,
IF(AND(A1082=[2]an!$G$38,F1082=[2]an!$E$39,H1082&lt;[2]an!$M$37,S1082="kahepoolne vajaduspõhine",U1082&lt;&gt;""),[2]an!$G$39,
IF(AND(A1082=[2]an!$G$38,F1082=[2]an!$E$39,H1082&lt;[2]an!$M$37,S1082&lt;&gt;"kahepoolne vajaduspõhine"),[2]an!$G$39,
IF(AND(A1082=[2]an!$G$38,F1082=[2]an!$E$42),[2]an!$G$42,
IF(AND(A1082=[2]an!$H$38,F1082=[2]an!$E$40),[2]an!$H$40,IF(AND(A1082=[2]an!$H$38,F1082=[2]an!$E$41),[2]an!$H$41,IF(AND(A1082=[2]an!$H$38,F1082=[2]an!$E$39,H1082&gt;=[2]an!$M$37),[2]an!$H$39,
IF(AND(A1082=[2]an!$H$38,F1082=[2]an!$E$39,H1082&lt;[2]an!$M$37,S1082="kahepoolne vajaduspõhine",U1082=""),[2]an!$M$40,
IF(AND(A1082=[2]an!$H$38,F1082=[2]an!$E$39,H1082&lt;[2]an!$M$37,S1082="kahepoolne vajaduspõhine",U1082&lt;&gt;""),[2]an!$H$39,
IF(AND(A1082=[2]an!$H$38,F1082=[2]an!$E$39,H1082&lt;[2]an!$M$37,S1082&lt;&gt;"kahepoolne vajaduspõhine"),[2]an!$H$39,
IF(AND(A1082=[2]an!$H$38,F1082=[2]an!$E$42),[2]an!$H$42,
IF(AND(A1082=[2]an!$I$38,F1082=[2]an!$E$40),[2]an!$I$40,IF(AND(A1082=[2]an!$I$38,F1082=[2]an!$E$41),[2]an!$I$41,IF(AND(A1082=[2]an!$I$38,F1082=[2]an!$E$39,H1082&gt;=[2]an!$M$37),[2]an!$I$39,
IF(AND(A1082=[2]an!$I$38,F1082=[2]an!$E$39,H1082&lt;[2]an!$M$37,S1082="kahepoolne vajaduspõhine",U1082=""),[2]an!$M$40,
IF(AND(A1082=[2]an!$I$38,F1082=[2]an!$E$39,H1082&lt;[2]an!$M$37,S1082="kahepoolne vajaduspõhine",U1082&lt;&gt;""),[2]an!$I$39,
IF(AND(A1082=[2]an!$I$38,F1082=[2]an!$E$39,H1082&lt;[2]an!$M$37,S1082&lt;&gt;"kahepoolne vajaduspõhine"),[2]an!$I$39,
IF(AND(A1082=[2]an!$I$38,F1082=[2]an!$E$42),[2]an!$I$42,
IF(AND(A1082=[2]an!$J$38,F1082=[2]an!$E$40),[2]an!$J$40,IF(AND(A1082=[2]an!$J$38,F1082=[2]an!$E$41),[2]an!$J$41,IF(AND(A1082=[2]an!$J$38,F1082=[2]an!$E$39,H1082&gt;=[2]an!$M$37),[2]an!$J$39,
IF(AND(A1082=[2]an!$J$38,F1082=[2]an!$E$39,H1082&lt;[2]an!$M$37,S1082="kahepoolne vajaduspõhine",U1082=""),[2]an!$M$40,
IF(AND(A1082=[2]an!$J$38,F1082=[2]an!$E$39,H1082&lt;[2]an!$M$37,S1082="kahepoolne vajaduspõhine",U1082&lt;&gt;""),[2]an!$J$39,
IF(AND(A1082=[2]an!$J$38,F1082=[2]an!$E$39,H1082&lt;[2]an!$M$37,S1082&lt;&gt;"kahepoolne vajaduspõhine"),[2]an!$J$39,
IF(AND(A1082=[2]an!$J$38,F1082=[2]an!$E$42),[2]an!$J$42,""))))))))))))))))))))))))))))</f>
        <v/>
      </c>
      <c r="Y1082" s="17" t="str">
        <f>IFERROR(IF(F1082="Tugigrupp",0,
IF(AND(F1082="Peretoe teenus",H1082&gt;=[2]an!$M$37,RANK(D1082,$D1082:$D1082)+COUNTIFS($D$2:D1082,D1082,$F$2:F1082,F1082)-1&gt;1),"",
IF(AND(F1082="Peretoe teenus",H1082&gt;=[2]an!$M$37,RANK(D1082,$D1082:$D1082)+COUNTIFS($D$2:D1082,D1082,$F$2:F1082,F1082)-1=1,MONTH(H1082)=MONTH(K1082)=TRUE,YEAR(H1082)=YEAR(K1082)=TRUE),((EOMONTH(H1082,0)-H1082+1)*X1082)/DAY(EOMONTH(H1082,0)),
IF(AND(F1082="Peretoe teenus",H1082&gt;=[2]an!$M$37,RANK(D1082,$D1082:$D1082)+COUNTIFS($D$2:D1082,D1082,$F$2:F1082,F1082)-1=1),X1082,
IF(AND(F1082="Peretoe teenus",H1082&lt;[2]an!$M$37,S1082&lt;&gt;"kahepoolne vajaduspõhine",RANK(D1082,$D1082:$D1082)+COUNTIFS($D$2:D1082,D1082,$F$2:F1082,F1082)-1=1),X1082,
IF(AND(F1082="Peretoe teenus",H1082&lt;[2]an!$M$37,S1082&lt;&gt;"kahepoolne vajaduspõhine",RANK(D1082,$D1082:$D1082)+COUNTIFS($D$2:D1082,D1082,$F$2:F1082,F1082)-1&gt;1),"",
IF(AND(F1082="Peretoe teenus",H1082&lt;[2]an!$M$37,S1082="kahepoolne vajaduspõhine",U1082="",RANK(D1082,$D1082:$D1082)+COUNTIFS($D$2:D1082,D1082,$F$2:F1082,F1082)-1=1),X1082,
IF(AND(F1082="Peretoe teenus",H1082&lt;[2]an!$M$37,S1082="kahepoolne vajaduspõhine",U1082="",RANK(D1082,$D1082:$D1082)+COUNTIFS($D$2:D1082,D1082,$F$2:F1082,F1082)-1&gt;1),"",
IF(AND(F1082="Peretoe teenus",H1082&lt;[2]an!$M$37,S1082="kahepoolne vajaduspõhine",U1082&lt;[2]an!$M$37,RANK(D1082,$D1082:$D1082)+COUNTIFS($D$2:D1082,D1082,$F$2:F1082,F1082)-1=1),X1082,
IF(AND(F1082="Peretoe teenus",H1082&lt;[2]an!$M$37,S1082="kahepoolne vajaduspõhine",U1082&lt;[2]an!$M$37,RANK(D1082,$D1082:$D1082)+COUNTIFS($D$2:D1082,D1082,$F$2:F1082,F1082)-1&gt;1),"",
IF(AND(F1082="Peretoe teenus",H1082&lt;[2]an!$M$37,S1082="kahepoolne vajaduspõhine",U1082&gt;=[2]an!$M$37,U1082&lt;=[2]an!$M$38,RANK(D1082,$D1082:$D1082)+COUNTIFS($D$2:D1082,D1082,$F$2:F1082,F1082)-1=1),
((EOMONTH(U1082,0)-U1082+1)*X1082)/DAY(EOMONTH(U1082,0))+(DAY(U1082)-1)*100/DAY(EOMONTH(U1082,0)),
IF(AND(F1082="Peretoe teenus",H1082&lt;[2]an!$M$37,S1082="kahepoolne vajaduspõhine",U1082&gt;=[2]an!$M$37,U1082&lt;=[2]an!$M$38,RANK(D1082,$D1082:$D1082)+COUNTIFS($D$2:D1082,D1082,$F$2:F1082,F1082)-1&gt;1),"",
IF(AND(F1082="Peretoe teenus",H1082&lt;[2]an!$M$37,S1082="kahepoolne vajaduspõhine",U1082&gt;[2]an!$M$38,RANK(D1082,$D1082:$D1082)+COUNTIFS($D$2:D1082,D1082,$F$2:F1082,F1082)-1=1),X1082,
IF(AND(F1082="Peretoe teenus",H1082&lt;[2]an!$M$37,S1082="kahepoolne vajaduspõhine",U1082&gt;[2]an!$M$38,RANK(D1082,$D1082:$D1082)+COUNTIFS($D$2:D1082,D1082,$F$2:F1082,F1082)-1&gt;1),"",X1082*W1082)))))))))))))),"")</f>
        <v/>
      </c>
      <c r="Z1082" s="18" t="str">
        <f t="shared" si="49"/>
        <v/>
      </c>
      <c r="AA1082" s="19" t="str">
        <f>IFERROR(VLOOKUP(E1082,[2]an!$A$3:$B$81,2,FALSE),"")</f>
        <v/>
      </c>
      <c r="AB1082" s="19" t="str">
        <f>IFERROR(VLOOKUP(AA1082,[2]an!$C$2:$D$16,2,FALSE),"")</f>
        <v/>
      </c>
      <c r="AC1082" s="20"/>
      <c r="AD1082" s="21" t="str">
        <f>IF(A1082=[2]an!$F$36,VLOOKUP([2]an!$F$36,[2]an!$F$36:$H$36,3,FALSE),IF(A1082=[2]an!$F$35,VLOOKUP([2]an!$F$35,[2]an!$F$35:$H$35,3,FALSE),IF(A1082=[2]an!$F$33,VLOOKUP([2]an!$F$33,[2]an!$F$33:$H$33,3,FALSE),IF(A1082=[2]an!$F$31,VLOOKUP([2]an!$F$31,[2]an!$F$31:$H$31,3,FALSE),""))))</f>
        <v/>
      </c>
    </row>
    <row r="1083" spans="6:30" x14ac:dyDescent="0.2">
      <c r="F1083" s="10"/>
      <c r="G1083" s="8" t="str">
        <f t="shared" si="50"/>
        <v/>
      </c>
      <c r="H1083" s="13"/>
      <c r="K1083" s="13"/>
      <c r="L1083" s="10"/>
      <c r="M1083" s="10"/>
      <c r="S1083" s="8" t="str">
        <f>IFERROR(VLOOKUP(D1083,[1]peretoe_teenus!$A$2:$L$2000,5,FALSE),"")</f>
        <v/>
      </c>
      <c r="U1083" s="13"/>
      <c r="V1083" s="15" t="str" cm="1">
        <f t="array" ref="V1083">IFERROR(IF(AND(F1083="Tugigrupp",RANK(K1083,$K1083:$K1083)+COUNTIFS($K$2:K1083,K1083,$L$2:L1083,L1083,$M$2:M1083,M1083,$I$2:I1083,I1083,$G$2:G1083,G1083,$F$2:F1083,F1083)-1=1),SUMPRODUCT(($F$2:$F$4154=F1083)*($G$2:$G$4154=G1083)*($K$2:$K$4154=K1083)*($I$2:$I$4154=I1083)*($L$2:$L$4154=L1083)*($M$2:$M$4154=M1083)),""),"")</f>
        <v/>
      </c>
      <c r="W1083" s="15" t="str">
        <f t="shared" si="48"/>
        <v/>
      </c>
      <c r="X1083" s="16" t="str">
        <f>IF(AND(A1083=[2]an!$G$38,F1083=[2]an!$E$40),[2]an!$G$40,IF(AND(A1083=[2]an!$G$38,F1083=[2]an!$E$41),[2]an!$G$41,IF(AND(A1083=[2]an!$G$38,F1083=[2]an!$E$39,H1083&gt;=[2]an!$M$37),[2]an!$G$39,
IF(AND(A1083=[2]an!$G$38,F1083=[2]an!$E$39,H1083&lt;[2]an!$M$37,S1083="kahepoolne vajaduspõhine",U1083=""),[2]an!$M$40,
IF(AND(A1083=[2]an!$G$38,F1083=[2]an!$E$39,H1083&lt;[2]an!$M$37,S1083="kahepoolne vajaduspõhine",U1083&lt;&gt;""),[2]an!$G$39,
IF(AND(A1083=[2]an!$G$38,F1083=[2]an!$E$39,H1083&lt;[2]an!$M$37,S1083&lt;&gt;"kahepoolne vajaduspõhine"),[2]an!$G$39,
IF(AND(A1083=[2]an!$G$38,F1083=[2]an!$E$42),[2]an!$G$42,
IF(AND(A1083=[2]an!$H$38,F1083=[2]an!$E$40),[2]an!$H$40,IF(AND(A1083=[2]an!$H$38,F1083=[2]an!$E$41),[2]an!$H$41,IF(AND(A1083=[2]an!$H$38,F1083=[2]an!$E$39,H1083&gt;=[2]an!$M$37),[2]an!$H$39,
IF(AND(A1083=[2]an!$H$38,F1083=[2]an!$E$39,H1083&lt;[2]an!$M$37,S1083="kahepoolne vajaduspõhine",U1083=""),[2]an!$M$40,
IF(AND(A1083=[2]an!$H$38,F1083=[2]an!$E$39,H1083&lt;[2]an!$M$37,S1083="kahepoolne vajaduspõhine",U1083&lt;&gt;""),[2]an!$H$39,
IF(AND(A1083=[2]an!$H$38,F1083=[2]an!$E$39,H1083&lt;[2]an!$M$37,S1083&lt;&gt;"kahepoolne vajaduspõhine"),[2]an!$H$39,
IF(AND(A1083=[2]an!$H$38,F1083=[2]an!$E$42),[2]an!$H$42,
IF(AND(A1083=[2]an!$I$38,F1083=[2]an!$E$40),[2]an!$I$40,IF(AND(A1083=[2]an!$I$38,F1083=[2]an!$E$41),[2]an!$I$41,IF(AND(A1083=[2]an!$I$38,F1083=[2]an!$E$39,H1083&gt;=[2]an!$M$37),[2]an!$I$39,
IF(AND(A1083=[2]an!$I$38,F1083=[2]an!$E$39,H1083&lt;[2]an!$M$37,S1083="kahepoolne vajaduspõhine",U1083=""),[2]an!$M$40,
IF(AND(A1083=[2]an!$I$38,F1083=[2]an!$E$39,H1083&lt;[2]an!$M$37,S1083="kahepoolne vajaduspõhine",U1083&lt;&gt;""),[2]an!$I$39,
IF(AND(A1083=[2]an!$I$38,F1083=[2]an!$E$39,H1083&lt;[2]an!$M$37,S1083&lt;&gt;"kahepoolne vajaduspõhine"),[2]an!$I$39,
IF(AND(A1083=[2]an!$I$38,F1083=[2]an!$E$42),[2]an!$I$42,
IF(AND(A1083=[2]an!$J$38,F1083=[2]an!$E$40),[2]an!$J$40,IF(AND(A1083=[2]an!$J$38,F1083=[2]an!$E$41),[2]an!$J$41,IF(AND(A1083=[2]an!$J$38,F1083=[2]an!$E$39,H1083&gt;=[2]an!$M$37),[2]an!$J$39,
IF(AND(A1083=[2]an!$J$38,F1083=[2]an!$E$39,H1083&lt;[2]an!$M$37,S1083="kahepoolne vajaduspõhine",U1083=""),[2]an!$M$40,
IF(AND(A1083=[2]an!$J$38,F1083=[2]an!$E$39,H1083&lt;[2]an!$M$37,S1083="kahepoolne vajaduspõhine",U1083&lt;&gt;""),[2]an!$J$39,
IF(AND(A1083=[2]an!$J$38,F1083=[2]an!$E$39,H1083&lt;[2]an!$M$37,S1083&lt;&gt;"kahepoolne vajaduspõhine"),[2]an!$J$39,
IF(AND(A1083=[2]an!$J$38,F1083=[2]an!$E$42),[2]an!$J$42,""))))))))))))))))))))))))))))</f>
        <v/>
      </c>
      <c r="Y1083" s="17" t="str">
        <f>IFERROR(IF(F1083="Tugigrupp",0,
IF(AND(F1083="Peretoe teenus",H1083&gt;=[2]an!$M$37,RANK(D1083,$D1083:$D1083)+COUNTIFS($D$2:D1083,D1083,$F$2:F1083,F1083)-1&gt;1),"",
IF(AND(F1083="Peretoe teenus",H1083&gt;=[2]an!$M$37,RANK(D1083,$D1083:$D1083)+COUNTIFS($D$2:D1083,D1083,$F$2:F1083,F1083)-1=1,MONTH(H1083)=MONTH(K1083)=TRUE,YEAR(H1083)=YEAR(K1083)=TRUE),((EOMONTH(H1083,0)-H1083+1)*X1083)/DAY(EOMONTH(H1083,0)),
IF(AND(F1083="Peretoe teenus",H1083&gt;=[2]an!$M$37,RANK(D1083,$D1083:$D1083)+COUNTIFS($D$2:D1083,D1083,$F$2:F1083,F1083)-1=1),X1083,
IF(AND(F1083="Peretoe teenus",H1083&lt;[2]an!$M$37,S1083&lt;&gt;"kahepoolne vajaduspõhine",RANK(D1083,$D1083:$D1083)+COUNTIFS($D$2:D1083,D1083,$F$2:F1083,F1083)-1=1),X1083,
IF(AND(F1083="Peretoe teenus",H1083&lt;[2]an!$M$37,S1083&lt;&gt;"kahepoolne vajaduspõhine",RANK(D1083,$D1083:$D1083)+COUNTIFS($D$2:D1083,D1083,$F$2:F1083,F1083)-1&gt;1),"",
IF(AND(F1083="Peretoe teenus",H1083&lt;[2]an!$M$37,S1083="kahepoolne vajaduspõhine",U1083="",RANK(D1083,$D1083:$D1083)+COUNTIFS($D$2:D1083,D1083,$F$2:F1083,F1083)-1=1),X1083,
IF(AND(F1083="Peretoe teenus",H1083&lt;[2]an!$M$37,S1083="kahepoolne vajaduspõhine",U1083="",RANK(D1083,$D1083:$D1083)+COUNTIFS($D$2:D1083,D1083,$F$2:F1083,F1083)-1&gt;1),"",
IF(AND(F1083="Peretoe teenus",H1083&lt;[2]an!$M$37,S1083="kahepoolne vajaduspõhine",U1083&lt;[2]an!$M$37,RANK(D1083,$D1083:$D1083)+COUNTIFS($D$2:D1083,D1083,$F$2:F1083,F1083)-1=1),X1083,
IF(AND(F1083="Peretoe teenus",H1083&lt;[2]an!$M$37,S1083="kahepoolne vajaduspõhine",U1083&lt;[2]an!$M$37,RANK(D1083,$D1083:$D1083)+COUNTIFS($D$2:D1083,D1083,$F$2:F1083,F1083)-1&gt;1),"",
IF(AND(F1083="Peretoe teenus",H1083&lt;[2]an!$M$37,S1083="kahepoolne vajaduspõhine",U1083&gt;=[2]an!$M$37,U1083&lt;=[2]an!$M$38,RANK(D1083,$D1083:$D1083)+COUNTIFS($D$2:D1083,D1083,$F$2:F1083,F1083)-1=1),
((EOMONTH(U1083,0)-U1083+1)*X1083)/DAY(EOMONTH(U1083,0))+(DAY(U1083)-1)*100/DAY(EOMONTH(U1083,0)),
IF(AND(F1083="Peretoe teenus",H1083&lt;[2]an!$M$37,S1083="kahepoolne vajaduspõhine",U1083&gt;=[2]an!$M$37,U1083&lt;=[2]an!$M$38,RANK(D1083,$D1083:$D1083)+COUNTIFS($D$2:D1083,D1083,$F$2:F1083,F1083)-1&gt;1),"",
IF(AND(F1083="Peretoe teenus",H1083&lt;[2]an!$M$37,S1083="kahepoolne vajaduspõhine",U1083&gt;[2]an!$M$38,RANK(D1083,$D1083:$D1083)+COUNTIFS($D$2:D1083,D1083,$F$2:F1083,F1083)-1=1),X1083,
IF(AND(F1083="Peretoe teenus",H1083&lt;[2]an!$M$37,S1083="kahepoolne vajaduspõhine",U1083&gt;[2]an!$M$38,RANK(D1083,$D1083:$D1083)+COUNTIFS($D$2:D1083,D1083,$F$2:F1083,F1083)-1&gt;1),"",X1083*W1083)))))))))))))),"")</f>
        <v/>
      </c>
      <c r="Z1083" s="18" t="str">
        <f t="shared" si="49"/>
        <v/>
      </c>
      <c r="AA1083" s="19" t="str">
        <f>IFERROR(VLOOKUP(E1083,[2]an!$A$3:$B$81,2,FALSE),"")</f>
        <v/>
      </c>
      <c r="AB1083" s="19" t="str">
        <f>IFERROR(VLOOKUP(AA1083,[2]an!$C$2:$D$16,2,FALSE),"")</f>
        <v/>
      </c>
      <c r="AC1083" s="20"/>
      <c r="AD1083" s="21" t="str">
        <f>IF(A1083=[2]an!$F$36,VLOOKUP([2]an!$F$36,[2]an!$F$36:$H$36,3,FALSE),IF(A1083=[2]an!$F$35,VLOOKUP([2]an!$F$35,[2]an!$F$35:$H$35,3,FALSE),IF(A1083=[2]an!$F$33,VLOOKUP([2]an!$F$33,[2]an!$F$33:$H$33,3,FALSE),IF(A1083=[2]an!$F$31,VLOOKUP([2]an!$F$31,[2]an!$F$31:$H$31,3,FALSE),""))))</f>
        <v/>
      </c>
    </row>
    <row r="1084" spans="6:30" x14ac:dyDescent="0.2">
      <c r="F1084" s="10"/>
      <c r="G1084" s="8" t="str">
        <f t="shared" si="50"/>
        <v/>
      </c>
      <c r="H1084" s="13"/>
      <c r="K1084" s="13"/>
      <c r="L1084" s="10"/>
      <c r="M1084" s="10"/>
      <c r="S1084" s="8" t="str">
        <f>IFERROR(VLOOKUP(D1084,[1]peretoe_teenus!$A$2:$L$2000,5,FALSE),"")</f>
        <v/>
      </c>
      <c r="U1084" s="13"/>
      <c r="V1084" s="15" t="str" cm="1">
        <f t="array" ref="V1084">IFERROR(IF(AND(F1084="Tugigrupp",RANK(K1084,$K1084:$K1084)+COUNTIFS($K$2:K1084,K1084,$L$2:L1084,L1084,$M$2:M1084,M1084,$I$2:I1084,I1084,$G$2:G1084,G1084,$F$2:F1084,F1084)-1=1),SUMPRODUCT(($F$2:$F$4154=F1084)*($G$2:$G$4154=G1084)*($K$2:$K$4154=K1084)*($I$2:$I$4154=I1084)*($L$2:$L$4154=L1084)*($M$2:$M$4154=M1084)),""),"")</f>
        <v/>
      </c>
      <c r="W1084" s="15" t="str">
        <f t="shared" si="48"/>
        <v/>
      </c>
      <c r="X1084" s="16" t="str">
        <f>IF(AND(A1084=[2]an!$G$38,F1084=[2]an!$E$40),[2]an!$G$40,IF(AND(A1084=[2]an!$G$38,F1084=[2]an!$E$41),[2]an!$G$41,IF(AND(A1084=[2]an!$G$38,F1084=[2]an!$E$39,H1084&gt;=[2]an!$M$37),[2]an!$G$39,
IF(AND(A1084=[2]an!$G$38,F1084=[2]an!$E$39,H1084&lt;[2]an!$M$37,S1084="kahepoolne vajaduspõhine",U1084=""),[2]an!$M$40,
IF(AND(A1084=[2]an!$G$38,F1084=[2]an!$E$39,H1084&lt;[2]an!$M$37,S1084="kahepoolne vajaduspõhine",U1084&lt;&gt;""),[2]an!$G$39,
IF(AND(A1084=[2]an!$G$38,F1084=[2]an!$E$39,H1084&lt;[2]an!$M$37,S1084&lt;&gt;"kahepoolne vajaduspõhine"),[2]an!$G$39,
IF(AND(A1084=[2]an!$G$38,F1084=[2]an!$E$42),[2]an!$G$42,
IF(AND(A1084=[2]an!$H$38,F1084=[2]an!$E$40),[2]an!$H$40,IF(AND(A1084=[2]an!$H$38,F1084=[2]an!$E$41),[2]an!$H$41,IF(AND(A1084=[2]an!$H$38,F1084=[2]an!$E$39,H1084&gt;=[2]an!$M$37),[2]an!$H$39,
IF(AND(A1084=[2]an!$H$38,F1084=[2]an!$E$39,H1084&lt;[2]an!$M$37,S1084="kahepoolne vajaduspõhine",U1084=""),[2]an!$M$40,
IF(AND(A1084=[2]an!$H$38,F1084=[2]an!$E$39,H1084&lt;[2]an!$M$37,S1084="kahepoolne vajaduspõhine",U1084&lt;&gt;""),[2]an!$H$39,
IF(AND(A1084=[2]an!$H$38,F1084=[2]an!$E$39,H1084&lt;[2]an!$M$37,S1084&lt;&gt;"kahepoolne vajaduspõhine"),[2]an!$H$39,
IF(AND(A1084=[2]an!$H$38,F1084=[2]an!$E$42),[2]an!$H$42,
IF(AND(A1084=[2]an!$I$38,F1084=[2]an!$E$40),[2]an!$I$40,IF(AND(A1084=[2]an!$I$38,F1084=[2]an!$E$41),[2]an!$I$41,IF(AND(A1084=[2]an!$I$38,F1084=[2]an!$E$39,H1084&gt;=[2]an!$M$37),[2]an!$I$39,
IF(AND(A1084=[2]an!$I$38,F1084=[2]an!$E$39,H1084&lt;[2]an!$M$37,S1084="kahepoolne vajaduspõhine",U1084=""),[2]an!$M$40,
IF(AND(A1084=[2]an!$I$38,F1084=[2]an!$E$39,H1084&lt;[2]an!$M$37,S1084="kahepoolne vajaduspõhine",U1084&lt;&gt;""),[2]an!$I$39,
IF(AND(A1084=[2]an!$I$38,F1084=[2]an!$E$39,H1084&lt;[2]an!$M$37,S1084&lt;&gt;"kahepoolne vajaduspõhine"),[2]an!$I$39,
IF(AND(A1084=[2]an!$I$38,F1084=[2]an!$E$42),[2]an!$I$42,
IF(AND(A1084=[2]an!$J$38,F1084=[2]an!$E$40),[2]an!$J$40,IF(AND(A1084=[2]an!$J$38,F1084=[2]an!$E$41),[2]an!$J$41,IF(AND(A1084=[2]an!$J$38,F1084=[2]an!$E$39,H1084&gt;=[2]an!$M$37),[2]an!$J$39,
IF(AND(A1084=[2]an!$J$38,F1084=[2]an!$E$39,H1084&lt;[2]an!$M$37,S1084="kahepoolne vajaduspõhine",U1084=""),[2]an!$M$40,
IF(AND(A1084=[2]an!$J$38,F1084=[2]an!$E$39,H1084&lt;[2]an!$M$37,S1084="kahepoolne vajaduspõhine",U1084&lt;&gt;""),[2]an!$J$39,
IF(AND(A1084=[2]an!$J$38,F1084=[2]an!$E$39,H1084&lt;[2]an!$M$37,S1084&lt;&gt;"kahepoolne vajaduspõhine"),[2]an!$J$39,
IF(AND(A1084=[2]an!$J$38,F1084=[2]an!$E$42),[2]an!$J$42,""))))))))))))))))))))))))))))</f>
        <v/>
      </c>
      <c r="Y1084" s="17" t="str">
        <f>IFERROR(IF(F1084="Tugigrupp",0,
IF(AND(F1084="Peretoe teenus",H1084&gt;=[2]an!$M$37,RANK(D1084,$D1084:$D1084)+COUNTIFS($D$2:D1084,D1084,$F$2:F1084,F1084)-1&gt;1),"",
IF(AND(F1084="Peretoe teenus",H1084&gt;=[2]an!$M$37,RANK(D1084,$D1084:$D1084)+COUNTIFS($D$2:D1084,D1084,$F$2:F1084,F1084)-1=1,MONTH(H1084)=MONTH(K1084)=TRUE,YEAR(H1084)=YEAR(K1084)=TRUE),((EOMONTH(H1084,0)-H1084+1)*X1084)/DAY(EOMONTH(H1084,0)),
IF(AND(F1084="Peretoe teenus",H1084&gt;=[2]an!$M$37,RANK(D1084,$D1084:$D1084)+COUNTIFS($D$2:D1084,D1084,$F$2:F1084,F1084)-1=1),X1084,
IF(AND(F1084="Peretoe teenus",H1084&lt;[2]an!$M$37,S1084&lt;&gt;"kahepoolne vajaduspõhine",RANK(D1084,$D1084:$D1084)+COUNTIFS($D$2:D1084,D1084,$F$2:F1084,F1084)-1=1),X1084,
IF(AND(F1084="Peretoe teenus",H1084&lt;[2]an!$M$37,S1084&lt;&gt;"kahepoolne vajaduspõhine",RANK(D1084,$D1084:$D1084)+COUNTIFS($D$2:D1084,D1084,$F$2:F1084,F1084)-1&gt;1),"",
IF(AND(F1084="Peretoe teenus",H1084&lt;[2]an!$M$37,S1084="kahepoolne vajaduspõhine",U1084="",RANK(D1084,$D1084:$D1084)+COUNTIFS($D$2:D1084,D1084,$F$2:F1084,F1084)-1=1),X1084,
IF(AND(F1084="Peretoe teenus",H1084&lt;[2]an!$M$37,S1084="kahepoolne vajaduspõhine",U1084="",RANK(D1084,$D1084:$D1084)+COUNTIFS($D$2:D1084,D1084,$F$2:F1084,F1084)-1&gt;1),"",
IF(AND(F1084="Peretoe teenus",H1084&lt;[2]an!$M$37,S1084="kahepoolne vajaduspõhine",U1084&lt;[2]an!$M$37,RANK(D1084,$D1084:$D1084)+COUNTIFS($D$2:D1084,D1084,$F$2:F1084,F1084)-1=1),X1084,
IF(AND(F1084="Peretoe teenus",H1084&lt;[2]an!$M$37,S1084="kahepoolne vajaduspõhine",U1084&lt;[2]an!$M$37,RANK(D1084,$D1084:$D1084)+COUNTIFS($D$2:D1084,D1084,$F$2:F1084,F1084)-1&gt;1),"",
IF(AND(F1084="Peretoe teenus",H1084&lt;[2]an!$M$37,S1084="kahepoolne vajaduspõhine",U1084&gt;=[2]an!$M$37,U1084&lt;=[2]an!$M$38,RANK(D1084,$D1084:$D1084)+COUNTIFS($D$2:D1084,D1084,$F$2:F1084,F1084)-1=1),
((EOMONTH(U1084,0)-U1084+1)*X1084)/DAY(EOMONTH(U1084,0))+(DAY(U1084)-1)*100/DAY(EOMONTH(U1084,0)),
IF(AND(F1084="Peretoe teenus",H1084&lt;[2]an!$M$37,S1084="kahepoolne vajaduspõhine",U1084&gt;=[2]an!$M$37,U1084&lt;=[2]an!$M$38,RANK(D1084,$D1084:$D1084)+COUNTIFS($D$2:D1084,D1084,$F$2:F1084,F1084)-1&gt;1),"",
IF(AND(F1084="Peretoe teenus",H1084&lt;[2]an!$M$37,S1084="kahepoolne vajaduspõhine",U1084&gt;[2]an!$M$38,RANK(D1084,$D1084:$D1084)+COUNTIFS($D$2:D1084,D1084,$F$2:F1084,F1084)-1=1),X1084,
IF(AND(F1084="Peretoe teenus",H1084&lt;[2]an!$M$37,S1084="kahepoolne vajaduspõhine",U1084&gt;[2]an!$M$38,RANK(D1084,$D1084:$D1084)+COUNTIFS($D$2:D1084,D1084,$F$2:F1084,F1084)-1&gt;1),"",X1084*W1084)))))))))))))),"")</f>
        <v/>
      </c>
      <c r="Z1084" s="18" t="str">
        <f t="shared" si="49"/>
        <v/>
      </c>
      <c r="AA1084" s="19" t="str">
        <f>IFERROR(VLOOKUP(E1084,[2]an!$A$3:$B$81,2,FALSE),"")</f>
        <v/>
      </c>
      <c r="AB1084" s="19" t="str">
        <f>IFERROR(VLOOKUP(AA1084,[2]an!$C$2:$D$16,2,FALSE),"")</f>
        <v/>
      </c>
      <c r="AC1084" s="20"/>
      <c r="AD1084" s="21" t="str">
        <f>IF(A1084=[2]an!$F$36,VLOOKUP([2]an!$F$36,[2]an!$F$36:$H$36,3,FALSE),IF(A1084=[2]an!$F$35,VLOOKUP([2]an!$F$35,[2]an!$F$35:$H$35,3,FALSE),IF(A1084=[2]an!$F$33,VLOOKUP([2]an!$F$33,[2]an!$F$33:$H$33,3,FALSE),IF(A1084=[2]an!$F$31,VLOOKUP([2]an!$F$31,[2]an!$F$31:$H$31,3,FALSE),""))))</f>
        <v/>
      </c>
    </row>
    <row r="1085" spans="6:30" x14ac:dyDescent="0.2">
      <c r="F1085" s="10"/>
      <c r="G1085" s="8" t="str">
        <f t="shared" si="50"/>
        <v/>
      </c>
      <c r="H1085" s="13"/>
      <c r="K1085" s="13"/>
      <c r="L1085" s="10"/>
      <c r="M1085" s="10"/>
      <c r="S1085" s="8" t="str">
        <f>IFERROR(VLOOKUP(D1085,[1]peretoe_teenus!$A$2:$L$2000,5,FALSE),"")</f>
        <v/>
      </c>
      <c r="U1085" s="13"/>
      <c r="V1085" s="15" t="str" cm="1">
        <f t="array" ref="V1085">IFERROR(IF(AND(F1085="Tugigrupp",RANK(K1085,$K1085:$K1085)+COUNTIFS($K$2:K1085,K1085,$L$2:L1085,L1085,$M$2:M1085,M1085,$I$2:I1085,I1085,$G$2:G1085,G1085,$F$2:F1085,F1085)-1=1),SUMPRODUCT(($F$2:$F$4154=F1085)*($G$2:$G$4154=G1085)*($K$2:$K$4154=K1085)*($I$2:$I$4154=I1085)*($L$2:$L$4154=L1085)*($M$2:$M$4154=M1085)),""),"")</f>
        <v/>
      </c>
      <c r="W1085" s="15" t="str">
        <f t="shared" si="48"/>
        <v/>
      </c>
      <c r="X1085" s="16" t="str">
        <f>IF(AND(A1085=[2]an!$G$38,F1085=[2]an!$E$40),[2]an!$G$40,IF(AND(A1085=[2]an!$G$38,F1085=[2]an!$E$41),[2]an!$G$41,IF(AND(A1085=[2]an!$G$38,F1085=[2]an!$E$39,H1085&gt;=[2]an!$M$37),[2]an!$G$39,
IF(AND(A1085=[2]an!$G$38,F1085=[2]an!$E$39,H1085&lt;[2]an!$M$37,S1085="kahepoolne vajaduspõhine",U1085=""),[2]an!$M$40,
IF(AND(A1085=[2]an!$G$38,F1085=[2]an!$E$39,H1085&lt;[2]an!$M$37,S1085="kahepoolne vajaduspõhine",U1085&lt;&gt;""),[2]an!$G$39,
IF(AND(A1085=[2]an!$G$38,F1085=[2]an!$E$39,H1085&lt;[2]an!$M$37,S1085&lt;&gt;"kahepoolne vajaduspõhine"),[2]an!$G$39,
IF(AND(A1085=[2]an!$G$38,F1085=[2]an!$E$42),[2]an!$G$42,
IF(AND(A1085=[2]an!$H$38,F1085=[2]an!$E$40),[2]an!$H$40,IF(AND(A1085=[2]an!$H$38,F1085=[2]an!$E$41),[2]an!$H$41,IF(AND(A1085=[2]an!$H$38,F1085=[2]an!$E$39,H1085&gt;=[2]an!$M$37),[2]an!$H$39,
IF(AND(A1085=[2]an!$H$38,F1085=[2]an!$E$39,H1085&lt;[2]an!$M$37,S1085="kahepoolne vajaduspõhine",U1085=""),[2]an!$M$40,
IF(AND(A1085=[2]an!$H$38,F1085=[2]an!$E$39,H1085&lt;[2]an!$M$37,S1085="kahepoolne vajaduspõhine",U1085&lt;&gt;""),[2]an!$H$39,
IF(AND(A1085=[2]an!$H$38,F1085=[2]an!$E$39,H1085&lt;[2]an!$M$37,S1085&lt;&gt;"kahepoolne vajaduspõhine"),[2]an!$H$39,
IF(AND(A1085=[2]an!$H$38,F1085=[2]an!$E$42),[2]an!$H$42,
IF(AND(A1085=[2]an!$I$38,F1085=[2]an!$E$40),[2]an!$I$40,IF(AND(A1085=[2]an!$I$38,F1085=[2]an!$E$41),[2]an!$I$41,IF(AND(A1085=[2]an!$I$38,F1085=[2]an!$E$39,H1085&gt;=[2]an!$M$37),[2]an!$I$39,
IF(AND(A1085=[2]an!$I$38,F1085=[2]an!$E$39,H1085&lt;[2]an!$M$37,S1085="kahepoolne vajaduspõhine",U1085=""),[2]an!$M$40,
IF(AND(A1085=[2]an!$I$38,F1085=[2]an!$E$39,H1085&lt;[2]an!$M$37,S1085="kahepoolne vajaduspõhine",U1085&lt;&gt;""),[2]an!$I$39,
IF(AND(A1085=[2]an!$I$38,F1085=[2]an!$E$39,H1085&lt;[2]an!$M$37,S1085&lt;&gt;"kahepoolne vajaduspõhine"),[2]an!$I$39,
IF(AND(A1085=[2]an!$I$38,F1085=[2]an!$E$42),[2]an!$I$42,
IF(AND(A1085=[2]an!$J$38,F1085=[2]an!$E$40),[2]an!$J$40,IF(AND(A1085=[2]an!$J$38,F1085=[2]an!$E$41),[2]an!$J$41,IF(AND(A1085=[2]an!$J$38,F1085=[2]an!$E$39,H1085&gt;=[2]an!$M$37),[2]an!$J$39,
IF(AND(A1085=[2]an!$J$38,F1085=[2]an!$E$39,H1085&lt;[2]an!$M$37,S1085="kahepoolne vajaduspõhine",U1085=""),[2]an!$M$40,
IF(AND(A1085=[2]an!$J$38,F1085=[2]an!$E$39,H1085&lt;[2]an!$M$37,S1085="kahepoolne vajaduspõhine",U1085&lt;&gt;""),[2]an!$J$39,
IF(AND(A1085=[2]an!$J$38,F1085=[2]an!$E$39,H1085&lt;[2]an!$M$37,S1085&lt;&gt;"kahepoolne vajaduspõhine"),[2]an!$J$39,
IF(AND(A1085=[2]an!$J$38,F1085=[2]an!$E$42),[2]an!$J$42,""))))))))))))))))))))))))))))</f>
        <v/>
      </c>
      <c r="Y1085" s="17" t="str">
        <f>IFERROR(IF(F1085="Tugigrupp",0,
IF(AND(F1085="Peretoe teenus",H1085&gt;=[2]an!$M$37,RANK(D1085,$D1085:$D1085)+COUNTIFS($D$2:D1085,D1085,$F$2:F1085,F1085)-1&gt;1),"",
IF(AND(F1085="Peretoe teenus",H1085&gt;=[2]an!$M$37,RANK(D1085,$D1085:$D1085)+COUNTIFS($D$2:D1085,D1085,$F$2:F1085,F1085)-1=1,MONTH(H1085)=MONTH(K1085)=TRUE,YEAR(H1085)=YEAR(K1085)=TRUE),((EOMONTH(H1085,0)-H1085+1)*X1085)/DAY(EOMONTH(H1085,0)),
IF(AND(F1085="Peretoe teenus",H1085&gt;=[2]an!$M$37,RANK(D1085,$D1085:$D1085)+COUNTIFS($D$2:D1085,D1085,$F$2:F1085,F1085)-1=1),X1085,
IF(AND(F1085="Peretoe teenus",H1085&lt;[2]an!$M$37,S1085&lt;&gt;"kahepoolne vajaduspõhine",RANK(D1085,$D1085:$D1085)+COUNTIFS($D$2:D1085,D1085,$F$2:F1085,F1085)-1=1),X1085,
IF(AND(F1085="Peretoe teenus",H1085&lt;[2]an!$M$37,S1085&lt;&gt;"kahepoolne vajaduspõhine",RANK(D1085,$D1085:$D1085)+COUNTIFS($D$2:D1085,D1085,$F$2:F1085,F1085)-1&gt;1),"",
IF(AND(F1085="Peretoe teenus",H1085&lt;[2]an!$M$37,S1085="kahepoolne vajaduspõhine",U1085="",RANK(D1085,$D1085:$D1085)+COUNTIFS($D$2:D1085,D1085,$F$2:F1085,F1085)-1=1),X1085,
IF(AND(F1085="Peretoe teenus",H1085&lt;[2]an!$M$37,S1085="kahepoolne vajaduspõhine",U1085="",RANK(D1085,$D1085:$D1085)+COUNTIFS($D$2:D1085,D1085,$F$2:F1085,F1085)-1&gt;1),"",
IF(AND(F1085="Peretoe teenus",H1085&lt;[2]an!$M$37,S1085="kahepoolne vajaduspõhine",U1085&lt;[2]an!$M$37,RANK(D1085,$D1085:$D1085)+COUNTIFS($D$2:D1085,D1085,$F$2:F1085,F1085)-1=1),X1085,
IF(AND(F1085="Peretoe teenus",H1085&lt;[2]an!$M$37,S1085="kahepoolne vajaduspõhine",U1085&lt;[2]an!$M$37,RANK(D1085,$D1085:$D1085)+COUNTIFS($D$2:D1085,D1085,$F$2:F1085,F1085)-1&gt;1),"",
IF(AND(F1085="Peretoe teenus",H1085&lt;[2]an!$M$37,S1085="kahepoolne vajaduspõhine",U1085&gt;=[2]an!$M$37,U1085&lt;=[2]an!$M$38,RANK(D1085,$D1085:$D1085)+COUNTIFS($D$2:D1085,D1085,$F$2:F1085,F1085)-1=1),
((EOMONTH(U1085,0)-U1085+1)*X1085)/DAY(EOMONTH(U1085,0))+(DAY(U1085)-1)*100/DAY(EOMONTH(U1085,0)),
IF(AND(F1085="Peretoe teenus",H1085&lt;[2]an!$M$37,S1085="kahepoolne vajaduspõhine",U1085&gt;=[2]an!$M$37,U1085&lt;=[2]an!$M$38,RANK(D1085,$D1085:$D1085)+COUNTIFS($D$2:D1085,D1085,$F$2:F1085,F1085)-1&gt;1),"",
IF(AND(F1085="Peretoe teenus",H1085&lt;[2]an!$M$37,S1085="kahepoolne vajaduspõhine",U1085&gt;[2]an!$M$38,RANK(D1085,$D1085:$D1085)+COUNTIFS($D$2:D1085,D1085,$F$2:F1085,F1085)-1=1),X1085,
IF(AND(F1085="Peretoe teenus",H1085&lt;[2]an!$M$37,S1085="kahepoolne vajaduspõhine",U1085&gt;[2]an!$M$38,RANK(D1085,$D1085:$D1085)+COUNTIFS($D$2:D1085,D1085,$F$2:F1085,F1085)-1&gt;1),"",X1085*W1085)))))))))))))),"")</f>
        <v/>
      </c>
      <c r="Z1085" s="18" t="str">
        <f t="shared" si="49"/>
        <v/>
      </c>
      <c r="AA1085" s="19" t="str">
        <f>IFERROR(VLOOKUP(E1085,[2]an!$A$3:$B$81,2,FALSE),"")</f>
        <v/>
      </c>
      <c r="AB1085" s="19" t="str">
        <f>IFERROR(VLOOKUP(AA1085,[2]an!$C$2:$D$16,2,FALSE),"")</f>
        <v/>
      </c>
      <c r="AC1085" s="20"/>
      <c r="AD1085" s="21" t="str">
        <f>IF(A1085=[2]an!$F$36,VLOOKUP([2]an!$F$36,[2]an!$F$36:$H$36,3,FALSE),IF(A1085=[2]an!$F$35,VLOOKUP([2]an!$F$35,[2]an!$F$35:$H$35,3,FALSE),IF(A1085=[2]an!$F$33,VLOOKUP([2]an!$F$33,[2]an!$F$33:$H$33,3,FALSE),IF(A1085=[2]an!$F$31,VLOOKUP([2]an!$F$31,[2]an!$F$31:$H$31,3,FALSE),""))))</f>
        <v/>
      </c>
    </row>
    <row r="1086" spans="6:30" x14ac:dyDescent="0.2">
      <c r="F1086" s="10"/>
      <c r="G1086" s="8" t="str">
        <f t="shared" si="50"/>
        <v/>
      </c>
      <c r="H1086" s="13"/>
      <c r="K1086" s="13"/>
      <c r="L1086" s="10"/>
      <c r="M1086" s="10"/>
      <c r="S1086" s="8" t="str">
        <f>IFERROR(VLOOKUP(D1086,[1]peretoe_teenus!$A$2:$L$2000,5,FALSE),"")</f>
        <v/>
      </c>
      <c r="U1086" s="13"/>
      <c r="V1086" s="15" t="str" cm="1">
        <f t="array" ref="V1086">IFERROR(IF(AND(F1086="Tugigrupp",RANK(K1086,$K1086:$K1086)+COUNTIFS($K$2:K1086,K1086,$L$2:L1086,L1086,$M$2:M1086,M1086,$I$2:I1086,I1086,$G$2:G1086,G1086,$F$2:F1086,F1086)-1=1),SUMPRODUCT(($F$2:$F$4154=F1086)*($G$2:$G$4154=G1086)*($K$2:$K$4154=K1086)*($I$2:$I$4154=I1086)*($L$2:$L$4154=L1086)*($M$2:$M$4154=M1086)),""),"")</f>
        <v/>
      </c>
      <c r="W1086" s="15" t="str">
        <f t="shared" si="48"/>
        <v/>
      </c>
      <c r="X1086" s="16" t="str">
        <f>IF(AND(A1086=[2]an!$G$38,F1086=[2]an!$E$40),[2]an!$G$40,IF(AND(A1086=[2]an!$G$38,F1086=[2]an!$E$41),[2]an!$G$41,IF(AND(A1086=[2]an!$G$38,F1086=[2]an!$E$39,H1086&gt;=[2]an!$M$37),[2]an!$G$39,
IF(AND(A1086=[2]an!$G$38,F1086=[2]an!$E$39,H1086&lt;[2]an!$M$37,S1086="kahepoolne vajaduspõhine",U1086=""),[2]an!$M$40,
IF(AND(A1086=[2]an!$G$38,F1086=[2]an!$E$39,H1086&lt;[2]an!$M$37,S1086="kahepoolne vajaduspõhine",U1086&lt;&gt;""),[2]an!$G$39,
IF(AND(A1086=[2]an!$G$38,F1086=[2]an!$E$39,H1086&lt;[2]an!$M$37,S1086&lt;&gt;"kahepoolne vajaduspõhine"),[2]an!$G$39,
IF(AND(A1086=[2]an!$G$38,F1086=[2]an!$E$42),[2]an!$G$42,
IF(AND(A1086=[2]an!$H$38,F1086=[2]an!$E$40),[2]an!$H$40,IF(AND(A1086=[2]an!$H$38,F1086=[2]an!$E$41),[2]an!$H$41,IF(AND(A1086=[2]an!$H$38,F1086=[2]an!$E$39,H1086&gt;=[2]an!$M$37),[2]an!$H$39,
IF(AND(A1086=[2]an!$H$38,F1086=[2]an!$E$39,H1086&lt;[2]an!$M$37,S1086="kahepoolne vajaduspõhine",U1086=""),[2]an!$M$40,
IF(AND(A1086=[2]an!$H$38,F1086=[2]an!$E$39,H1086&lt;[2]an!$M$37,S1086="kahepoolne vajaduspõhine",U1086&lt;&gt;""),[2]an!$H$39,
IF(AND(A1086=[2]an!$H$38,F1086=[2]an!$E$39,H1086&lt;[2]an!$M$37,S1086&lt;&gt;"kahepoolne vajaduspõhine"),[2]an!$H$39,
IF(AND(A1086=[2]an!$H$38,F1086=[2]an!$E$42),[2]an!$H$42,
IF(AND(A1086=[2]an!$I$38,F1086=[2]an!$E$40),[2]an!$I$40,IF(AND(A1086=[2]an!$I$38,F1086=[2]an!$E$41),[2]an!$I$41,IF(AND(A1086=[2]an!$I$38,F1086=[2]an!$E$39,H1086&gt;=[2]an!$M$37),[2]an!$I$39,
IF(AND(A1086=[2]an!$I$38,F1086=[2]an!$E$39,H1086&lt;[2]an!$M$37,S1086="kahepoolne vajaduspõhine",U1086=""),[2]an!$M$40,
IF(AND(A1086=[2]an!$I$38,F1086=[2]an!$E$39,H1086&lt;[2]an!$M$37,S1086="kahepoolne vajaduspõhine",U1086&lt;&gt;""),[2]an!$I$39,
IF(AND(A1086=[2]an!$I$38,F1086=[2]an!$E$39,H1086&lt;[2]an!$M$37,S1086&lt;&gt;"kahepoolne vajaduspõhine"),[2]an!$I$39,
IF(AND(A1086=[2]an!$I$38,F1086=[2]an!$E$42),[2]an!$I$42,
IF(AND(A1086=[2]an!$J$38,F1086=[2]an!$E$40),[2]an!$J$40,IF(AND(A1086=[2]an!$J$38,F1086=[2]an!$E$41),[2]an!$J$41,IF(AND(A1086=[2]an!$J$38,F1086=[2]an!$E$39,H1086&gt;=[2]an!$M$37),[2]an!$J$39,
IF(AND(A1086=[2]an!$J$38,F1086=[2]an!$E$39,H1086&lt;[2]an!$M$37,S1086="kahepoolne vajaduspõhine",U1086=""),[2]an!$M$40,
IF(AND(A1086=[2]an!$J$38,F1086=[2]an!$E$39,H1086&lt;[2]an!$M$37,S1086="kahepoolne vajaduspõhine",U1086&lt;&gt;""),[2]an!$J$39,
IF(AND(A1086=[2]an!$J$38,F1086=[2]an!$E$39,H1086&lt;[2]an!$M$37,S1086&lt;&gt;"kahepoolne vajaduspõhine"),[2]an!$J$39,
IF(AND(A1086=[2]an!$J$38,F1086=[2]an!$E$42),[2]an!$J$42,""))))))))))))))))))))))))))))</f>
        <v/>
      </c>
      <c r="Y1086" s="17" t="str">
        <f>IFERROR(IF(F1086="Tugigrupp",0,
IF(AND(F1086="Peretoe teenus",H1086&gt;=[2]an!$M$37,RANK(D1086,$D1086:$D1086)+COUNTIFS($D$2:D1086,D1086,$F$2:F1086,F1086)-1&gt;1),"",
IF(AND(F1086="Peretoe teenus",H1086&gt;=[2]an!$M$37,RANK(D1086,$D1086:$D1086)+COUNTIFS($D$2:D1086,D1086,$F$2:F1086,F1086)-1=1,MONTH(H1086)=MONTH(K1086)=TRUE,YEAR(H1086)=YEAR(K1086)=TRUE),((EOMONTH(H1086,0)-H1086+1)*X1086)/DAY(EOMONTH(H1086,0)),
IF(AND(F1086="Peretoe teenus",H1086&gt;=[2]an!$M$37,RANK(D1086,$D1086:$D1086)+COUNTIFS($D$2:D1086,D1086,$F$2:F1086,F1086)-1=1),X1086,
IF(AND(F1086="Peretoe teenus",H1086&lt;[2]an!$M$37,S1086&lt;&gt;"kahepoolne vajaduspõhine",RANK(D1086,$D1086:$D1086)+COUNTIFS($D$2:D1086,D1086,$F$2:F1086,F1086)-1=1),X1086,
IF(AND(F1086="Peretoe teenus",H1086&lt;[2]an!$M$37,S1086&lt;&gt;"kahepoolne vajaduspõhine",RANK(D1086,$D1086:$D1086)+COUNTIFS($D$2:D1086,D1086,$F$2:F1086,F1086)-1&gt;1),"",
IF(AND(F1086="Peretoe teenus",H1086&lt;[2]an!$M$37,S1086="kahepoolne vajaduspõhine",U1086="",RANK(D1086,$D1086:$D1086)+COUNTIFS($D$2:D1086,D1086,$F$2:F1086,F1086)-1=1),X1086,
IF(AND(F1086="Peretoe teenus",H1086&lt;[2]an!$M$37,S1086="kahepoolne vajaduspõhine",U1086="",RANK(D1086,$D1086:$D1086)+COUNTIFS($D$2:D1086,D1086,$F$2:F1086,F1086)-1&gt;1),"",
IF(AND(F1086="Peretoe teenus",H1086&lt;[2]an!$M$37,S1086="kahepoolne vajaduspõhine",U1086&lt;[2]an!$M$37,RANK(D1086,$D1086:$D1086)+COUNTIFS($D$2:D1086,D1086,$F$2:F1086,F1086)-1=1),X1086,
IF(AND(F1086="Peretoe teenus",H1086&lt;[2]an!$M$37,S1086="kahepoolne vajaduspõhine",U1086&lt;[2]an!$M$37,RANK(D1086,$D1086:$D1086)+COUNTIFS($D$2:D1086,D1086,$F$2:F1086,F1086)-1&gt;1),"",
IF(AND(F1086="Peretoe teenus",H1086&lt;[2]an!$M$37,S1086="kahepoolne vajaduspõhine",U1086&gt;=[2]an!$M$37,U1086&lt;=[2]an!$M$38,RANK(D1086,$D1086:$D1086)+COUNTIFS($D$2:D1086,D1086,$F$2:F1086,F1086)-1=1),
((EOMONTH(U1086,0)-U1086+1)*X1086)/DAY(EOMONTH(U1086,0))+(DAY(U1086)-1)*100/DAY(EOMONTH(U1086,0)),
IF(AND(F1086="Peretoe teenus",H1086&lt;[2]an!$M$37,S1086="kahepoolne vajaduspõhine",U1086&gt;=[2]an!$M$37,U1086&lt;=[2]an!$M$38,RANK(D1086,$D1086:$D1086)+COUNTIFS($D$2:D1086,D1086,$F$2:F1086,F1086)-1&gt;1),"",
IF(AND(F1086="Peretoe teenus",H1086&lt;[2]an!$M$37,S1086="kahepoolne vajaduspõhine",U1086&gt;[2]an!$M$38,RANK(D1086,$D1086:$D1086)+COUNTIFS($D$2:D1086,D1086,$F$2:F1086,F1086)-1=1),X1086,
IF(AND(F1086="Peretoe teenus",H1086&lt;[2]an!$M$37,S1086="kahepoolne vajaduspõhine",U1086&gt;[2]an!$M$38,RANK(D1086,$D1086:$D1086)+COUNTIFS($D$2:D1086,D1086,$F$2:F1086,F1086)-1&gt;1),"",X1086*W1086)))))))))))))),"")</f>
        <v/>
      </c>
      <c r="Z1086" s="18" t="str">
        <f t="shared" si="49"/>
        <v/>
      </c>
      <c r="AA1086" s="19" t="str">
        <f>IFERROR(VLOOKUP(E1086,[2]an!$A$3:$B$81,2,FALSE),"")</f>
        <v/>
      </c>
      <c r="AB1086" s="19" t="str">
        <f>IFERROR(VLOOKUP(AA1086,[2]an!$C$2:$D$16,2,FALSE),"")</f>
        <v/>
      </c>
      <c r="AC1086" s="20"/>
      <c r="AD1086" s="21" t="str">
        <f>IF(A1086=[2]an!$F$36,VLOOKUP([2]an!$F$36,[2]an!$F$36:$H$36,3,FALSE),IF(A1086=[2]an!$F$35,VLOOKUP([2]an!$F$35,[2]an!$F$35:$H$35,3,FALSE),IF(A1086=[2]an!$F$33,VLOOKUP([2]an!$F$33,[2]an!$F$33:$H$33,3,FALSE),IF(A1086=[2]an!$F$31,VLOOKUP([2]an!$F$31,[2]an!$F$31:$H$31,3,FALSE),""))))</f>
        <v/>
      </c>
    </row>
    <row r="1087" spans="6:30" x14ac:dyDescent="0.2">
      <c r="F1087" s="10"/>
      <c r="G1087" s="8" t="str">
        <f t="shared" si="50"/>
        <v/>
      </c>
      <c r="H1087" s="13"/>
      <c r="K1087" s="13"/>
      <c r="L1087" s="10"/>
      <c r="M1087" s="10"/>
      <c r="S1087" s="8" t="str">
        <f>IFERROR(VLOOKUP(D1087,[1]peretoe_teenus!$A$2:$L$2000,5,FALSE),"")</f>
        <v/>
      </c>
      <c r="U1087" s="13"/>
      <c r="V1087" s="15" t="str" cm="1">
        <f t="array" ref="V1087">IFERROR(IF(AND(F1087="Tugigrupp",RANK(K1087,$K1087:$K1087)+COUNTIFS($K$2:K1087,K1087,$L$2:L1087,L1087,$M$2:M1087,M1087,$I$2:I1087,I1087,$G$2:G1087,G1087,$F$2:F1087,F1087)-1=1),SUMPRODUCT(($F$2:$F$4154=F1087)*($G$2:$G$4154=G1087)*($K$2:$K$4154=K1087)*($I$2:$I$4154=I1087)*($L$2:$L$4154=L1087)*($M$2:$M$4154=M1087)),""),"")</f>
        <v/>
      </c>
      <c r="W1087" s="15" t="str">
        <f t="shared" si="48"/>
        <v/>
      </c>
      <c r="X1087" s="16" t="str">
        <f>IF(AND(A1087=[2]an!$G$38,F1087=[2]an!$E$40),[2]an!$G$40,IF(AND(A1087=[2]an!$G$38,F1087=[2]an!$E$41),[2]an!$G$41,IF(AND(A1087=[2]an!$G$38,F1087=[2]an!$E$39,H1087&gt;=[2]an!$M$37),[2]an!$G$39,
IF(AND(A1087=[2]an!$G$38,F1087=[2]an!$E$39,H1087&lt;[2]an!$M$37,S1087="kahepoolne vajaduspõhine",U1087=""),[2]an!$M$40,
IF(AND(A1087=[2]an!$G$38,F1087=[2]an!$E$39,H1087&lt;[2]an!$M$37,S1087="kahepoolne vajaduspõhine",U1087&lt;&gt;""),[2]an!$G$39,
IF(AND(A1087=[2]an!$G$38,F1087=[2]an!$E$39,H1087&lt;[2]an!$M$37,S1087&lt;&gt;"kahepoolne vajaduspõhine"),[2]an!$G$39,
IF(AND(A1087=[2]an!$G$38,F1087=[2]an!$E$42),[2]an!$G$42,
IF(AND(A1087=[2]an!$H$38,F1087=[2]an!$E$40),[2]an!$H$40,IF(AND(A1087=[2]an!$H$38,F1087=[2]an!$E$41),[2]an!$H$41,IF(AND(A1087=[2]an!$H$38,F1087=[2]an!$E$39,H1087&gt;=[2]an!$M$37),[2]an!$H$39,
IF(AND(A1087=[2]an!$H$38,F1087=[2]an!$E$39,H1087&lt;[2]an!$M$37,S1087="kahepoolne vajaduspõhine",U1087=""),[2]an!$M$40,
IF(AND(A1087=[2]an!$H$38,F1087=[2]an!$E$39,H1087&lt;[2]an!$M$37,S1087="kahepoolne vajaduspõhine",U1087&lt;&gt;""),[2]an!$H$39,
IF(AND(A1087=[2]an!$H$38,F1087=[2]an!$E$39,H1087&lt;[2]an!$M$37,S1087&lt;&gt;"kahepoolne vajaduspõhine"),[2]an!$H$39,
IF(AND(A1087=[2]an!$H$38,F1087=[2]an!$E$42),[2]an!$H$42,
IF(AND(A1087=[2]an!$I$38,F1087=[2]an!$E$40),[2]an!$I$40,IF(AND(A1087=[2]an!$I$38,F1087=[2]an!$E$41),[2]an!$I$41,IF(AND(A1087=[2]an!$I$38,F1087=[2]an!$E$39,H1087&gt;=[2]an!$M$37),[2]an!$I$39,
IF(AND(A1087=[2]an!$I$38,F1087=[2]an!$E$39,H1087&lt;[2]an!$M$37,S1087="kahepoolne vajaduspõhine",U1087=""),[2]an!$M$40,
IF(AND(A1087=[2]an!$I$38,F1087=[2]an!$E$39,H1087&lt;[2]an!$M$37,S1087="kahepoolne vajaduspõhine",U1087&lt;&gt;""),[2]an!$I$39,
IF(AND(A1087=[2]an!$I$38,F1087=[2]an!$E$39,H1087&lt;[2]an!$M$37,S1087&lt;&gt;"kahepoolne vajaduspõhine"),[2]an!$I$39,
IF(AND(A1087=[2]an!$I$38,F1087=[2]an!$E$42),[2]an!$I$42,
IF(AND(A1087=[2]an!$J$38,F1087=[2]an!$E$40),[2]an!$J$40,IF(AND(A1087=[2]an!$J$38,F1087=[2]an!$E$41),[2]an!$J$41,IF(AND(A1087=[2]an!$J$38,F1087=[2]an!$E$39,H1087&gt;=[2]an!$M$37),[2]an!$J$39,
IF(AND(A1087=[2]an!$J$38,F1087=[2]an!$E$39,H1087&lt;[2]an!$M$37,S1087="kahepoolne vajaduspõhine",U1087=""),[2]an!$M$40,
IF(AND(A1087=[2]an!$J$38,F1087=[2]an!$E$39,H1087&lt;[2]an!$M$37,S1087="kahepoolne vajaduspõhine",U1087&lt;&gt;""),[2]an!$J$39,
IF(AND(A1087=[2]an!$J$38,F1087=[2]an!$E$39,H1087&lt;[2]an!$M$37,S1087&lt;&gt;"kahepoolne vajaduspõhine"),[2]an!$J$39,
IF(AND(A1087=[2]an!$J$38,F1087=[2]an!$E$42),[2]an!$J$42,""))))))))))))))))))))))))))))</f>
        <v/>
      </c>
      <c r="Y1087" s="17" t="str">
        <f>IFERROR(IF(F1087="Tugigrupp",0,
IF(AND(F1087="Peretoe teenus",H1087&gt;=[2]an!$M$37,RANK(D1087,$D1087:$D1087)+COUNTIFS($D$2:D1087,D1087,$F$2:F1087,F1087)-1&gt;1),"",
IF(AND(F1087="Peretoe teenus",H1087&gt;=[2]an!$M$37,RANK(D1087,$D1087:$D1087)+COUNTIFS($D$2:D1087,D1087,$F$2:F1087,F1087)-1=1,MONTH(H1087)=MONTH(K1087)=TRUE,YEAR(H1087)=YEAR(K1087)=TRUE),((EOMONTH(H1087,0)-H1087+1)*X1087)/DAY(EOMONTH(H1087,0)),
IF(AND(F1087="Peretoe teenus",H1087&gt;=[2]an!$M$37,RANK(D1087,$D1087:$D1087)+COUNTIFS($D$2:D1087,D1087,$F$2:F1087,F1087)-1=1),X1087,
IF(AND(F1087="Peretoe teenus",H1087&lt;[2]an!$M$37,S1087&lt;&gt;"kahepoolne vajaduspõhine",RANK(D1087,$D1087:$D1087)+COUNTIFS($D$2:D1087,D1087,$F$2:F1087,F1087)-1=1),X1087,
IF(AND(F1087="Peretoe teenus",H1087&lt;[2]an!$M$37,S1087&lt;&gt;"kahepoolne vajaduspõhine",RANK(D1087,$D1087:$D1087)+COUNTIFS($D$2:D1087,D1087,$F$2:F1087,F1087)-1&gt;1),"",
IF(AND(F1087="Peretoe teenus",H1087&lt;[2]an!$M$37,S1087="kahepoolne vajaduspõhine",U1087="",RANK(D1087,$D1087:$D1087)+COUNTIFS($D$2:D1087,D1087,$F$2:F1087,F1087)-1=1),X1087,
IF(AND(F1087="Peretoe teenus",H1087&lt;[2]an!$M$37,S1087="kahepoolne vajaduspõhine",U1087="",RANK(D1087,$D1087:$D1087)+COUNTIFS($D$2:D1087,D1087,$F$2:F1087,F1087)-1&gt;1),"",
IF(AND(F1087="Peretoe teenus",H1087&lt;[2]an!$M$37,S1087="kahepoolne vajaduspõhine",U1087&lt;[2]an!$M$37,RANK(D1087,$D1087:$D1087)+COUNTIFS($D$2:D1087,D1087,$F$2:F1087,F1087)-1=1),X1087,
IF(AND(F1087="Peretoe teenus",H1087&lt;[2]an!$M$37,S1087="kahepoolne vajaduspõhine",U1087&lt;[2]an!$M$37,RANK(D1087,$D1087:$D1087)+COUNTIFS($D$2:D1087,D1087,$F$2:F1087,F1087)-1&gt;1),"",
IF(AND(F1087="Peretoe teenus",H1087&lt;[2]an!$M$37,S1087="kahepoolne vajaduspõhine",U1087&gt;=[2]an!$M$37,U1087&lt;=[2]an!$M$38,RANK(D1087,$D1087:$D1087)+COUNTIFS($D$2:D1087,D1087,$F$2:F1087,F1087)-1=1),
((EOMONTH(U1087,0)-U1087+1)*X1087)/DAY(EOMONTH(U1087,0))+(DAY(U1087)-1)*100/DAY(EOMONTH(U1087,0)),
IF(AND(F1087="Peretoe teenus",H1087&lt;[2]an!$M$37,S1087="kahepoolne vajaduspõhine",U1087&gt;=[2]an!$M$37,U1087&lt;=[2]an!$M$38,RANK(D1087,$D1087:$D1087)+COUNTIFS($D$2:D1087,D1087,$F$2:F1087,F1087)-1&gt;1),"",
IF(AND(F1087="Peretoe teenus",H1087&lt;[2]an!$M$37,S1087="kahepoolne vajaduspõhine",U1087&gt;[2]an!$M$38,RANK(D1087,$D1087:$D1087)+COUNTIFS($D$2:D1087,D1087,$F$2:F1087,F1087)-1=1),X1087,
IF(AND(F1087="Peretoe teenus",H1087&lt;[2]an!$M$37,S1087="kahepoolne vajaduspõhine",U1087&gt;[2]an!$M$38,RANK(D1087,$D1087:$D1087)+COUNTIFS($D$2:D1087,D1087,$F$2:F1087,F1087)-1&gt;1),"",X1087*W1087)))))))))))))),"")</f>
        <v/>
      </c>
      <c r="Z1087" s="18" t="str">
        <f t="shared" si="49"/>
        <v/>
      </c>
      <c r="AA1087" s="19" t="str">
        <f>IFERROR(VLOOKUP(E1087,[2]an!$A$3:$B$81,2,FALSE),"")</f>
        <v/>
      </c>
      <c r="AB1087" s="19" t="str">
        <f>IFERROR(VLOOKUP(AA1087,[2]an!$C$2:$D$16,2,FALSE),"")</f>
        <v/>
      </c>
      <c r="AC1087" s="20"/>
      <c r="AD1087" s="21" t="str">
        <f>IF(A1087=[2]an!$F$36,VLOOKUP([2]an!$F$36,[2]an!$F$36:$H$36,3,FALSE),IF(A1087=[2]an!$F$35,VLOOKUP([2]an!$F$35,[2]an!$F$35:$H$35,3,FALSE),IF(A1087=[2]an!$F$33,VLOOKUP([2]an!$F$33,[2]an!$F$33:$H$33,3,FALSE),IF(A1087=[2]an!$F$31,VLOOKUP([2]an!$F$31,[2]an!$F$31:$H$31,3,FALSE),""))))</f>
        <v/>
      </c>
    </row>
    <row r="1088" spans="6:30" x14ac:dyDescent="0.2">
      <c r="F1088" s="10"/>
      <c r="G1088" s="8" t="str">
        <f t="shared" si="50"/>
        <v/>
      </c>
      <c r="H1088" s="13"/>
      <c r="K1088" s="13"/>
      <c r="L1088" s="10"/>
      <c r="M1088" s="10"/>
      <c r="S1088" s="8" t="str">
        <f>IFERROR(VLOOKUP(D1088,[1]peretoe_teenus!$A$2:$L$2000,5,FALSE),"")</f>
        <v/>
      </c>
      <c r="U1088" s="13"/>
      <c r="V1088" s="15" t="str" cm="1">
        <f t="array" ref="V1088">IFERROR(IF(AND(F1088="Tugigrupp",RANK(K1088,$K1088:$K1088)+COUNTIFS($K$2:K1088,K1088,$L$2:L1088,L1088,$M$2:M1088,M1088,$I$2:I1088,I1088,$G$2:G1088,G1088,$F$2:F1088,F1088)-1=1),SUMPRODUCT(($F$2:$F$4154=F1088)*($G$2:$G$4154=G1088)*($K$2:$K$4154=K1088)*($I$2:$I$4154=I1088)*($L$2:$L$4154=L1088)*($M$2:$M$4154=M1088)),""),"")</f>
        <v/>
      </c>
      <c r="W1088" s="15" t="str">
        <f t="shared" si="48"/>
        <v/>
      </c>
      <c r="X1088" s="16" t="str">
        <f>IF(AND(A1088=[2]an!$G$38,F1088=[2]an!$E$40),[2]an!$G$40,IF(AND(A1088=[2]an!$G$38,F1088=[2]an!$E$41),[2]an!$G$41,IF(AND(A1088=[2]an!$G$38,F1088=[2]an!$E$39,H1088&gt;=[2]an!$M$37),[2]an!$G$39,
IF(AND(A1088=[2]an!$G$38,F1088=[2]an!$E$39,H1088&lt;[2]an!$M$37,S1088="kahepoolne vajaduspõhine",U1088=""),[2]an!$M$40,
IF(AND(A1088=[2]an!$G$38,F1088=[2]an!$E$39,H1088&lt;[2]an!$M$37,S1088="kahepoolne vajaduspõhine",U1088&lt;&gt;""),[2]an!$G$39,
IF(AND(A1088=[2]an!$G$38,F1088=[2]an!$E$39,H1088&lt;[2]an!$M$37,S1088&lt;&gt;"kahepoolne vajaduspõhine"),[2]an!$G$39,
IF(AND(A1088=[2]an!$G$38,F1088=[2]an!$E$42),[2]an!$G$42,
IF(AND(A1088=[2]an!$H$38,F1088=[2]an!$E$40),[2]an!$H$40,IF(AND(A1088=[2]an!$H$38,F1088=[2]an!$E$41),[2]an!$H$41,IF(AND(A1088=[2]an!$H$38,F1088=[2]an!$E$39,H1088&gt;=[2]an!$M$37),[2]an!$H$39,
IF(AND(A1088=[2]an!$H$38,F1088=[2]an!$E$39,H1088&lt;[2]an!$M$37,S1088="kahepoolne vajaduspõhine",U1088=""),[2]an!$M$40,
IF(AND(A1088=[2]an!$H$38,F1088=[2]an!$E$39,H1088&lt;[2]an!$M$37,S1088="kahepoolne vajaduspõhine",U1088&lt;&gt;""),[2]an!$H$39,
IF(AND(A1088=[2]an!$H$38,F1088=[2]an!$E$39,H1088&lt;[2]an!$M$37,S1088&lt;&gt;"kahepoolne vajaduspõhine"),[2]an!$H$39,
IF(AND(A1088=[2]an!$H$38,F1088=[2]an!$E$42),[2]an!$H$42,
IF(AND(A1088=[2]an!$I$38,F1088=[2]an!$E$40),[2]an!$I$40,IF(AND(A1088=[2]an!$I$38,F1088=[2]an!$E$41),[2]an!$I$41,IF(AND(A1088=[2]an!$I$38,F1088=[2]an!$E$39,H1088&gt;=[2]an!$M$37),[2]an!$I$39,
IF(AND(A1088=[2]an!$I$38,F1088=[2]an!$E$39,H1088&lt;[2]an!$M$37,S1088="kahepoolne vajaduspõhine",U1088=""),[2]an!$M$40,
IF(AND(A1088=[2]an!$I$38,F1088=[2]an!$E$39,H1088&lt;[2]an!$M$37,S1088="kahepoolne vajaduspõhine",U1088&lt;&gt;""),[2]an!$I$39,
IF(AND(A1088=[2]an!$I$38,F1088=[2]an!$E$39,H1088&lt;[2]an!$M$37,S1088&lt;&gt;"kahepoolne vajaduspõhine"),[2]an!$I$39,
IF(AND(A1088=[2]an!$I$38,F1088=[2]an!$E$42),[2]an!$I$42,
IF(AND(A1088=[2]an!$J$38,F1088=[2]an!$E$40),[2]an!$J$40,IF(AND(A1088=[2]an!$J$38,F1088=[2]an!$E$41),[2]an!$J$41,IF(AND(A1088=[2]an!$J$38,F1088=[2]an!$E$39,H1088&gt;=[2]an!$M$37),[2]an!$J$39,
IF(AND(A1088=[2]an!$J$38,F1088=[2]an!$E$39,H1088&lt;[2]an!$M$37,S1088="kahepoolne vajaduspõhine",U1088=""),[2]an!$M$40,
IF(AND(A1088=[2]an!$J$38,F1088=[2]an!$E$39,H1088&lt;[2]an!$M$37,S1088="kahepoolne vajaduspõhine",U1088&lt;&gt;""),[2]an!$J$39,
IF(AND(A1088=[2]an!$J$38,F1088=[2]an!$E$39,H1088&lt;[2]an!$M$37,S1088&lt;&gt;"kahepoolne vajaduspõhine"),[2]an!$J$39,
IF(AND(A1088=[2]an!$J$38,F1088=[2]an!$E$42),[2]an!$J$42,""))))))))))))))))))))))))))))</f>
        <v/>
      </c>
      <c r="Y1088" s="17" t="str">
        <f>IFERROR(IF(F1088="Tugigrupp",0,
IF(AND(F1088="Peretoe teenus",H1088&gt;=[2]an!$M$37,RANK(D1088,$D1088:$D1088)+COUNTIFS($D$2:D1088,D1088,$F$2:F1088,F1088)-1&gt;1),"",
IF(AND(F1088="Peretoe teenus",H1088&gt;=[2]an!$M$37,RANK(D1088,$D1088:$D1088)+COUNTIFS($D$2:D1088,D1088,$F$2:F1088,F1088)-1=1,MONTH(H1088)=MONTH(K1088)=TRUE,YEAR(H1088)=YEAR(K1088)=TRUE),((EOMONTH(H1088,0)-H1088+1)*X1088)/DAY(EOMONTH(H1088,0)),
IF(AND(F1088="Peretoe teenus",H1088&gt;=[2]an!$M$37,RANK(D1088,$D1088:$D1088)+COUNTIFS($D$2:D1088,D1088,$F$2:F1088,F1088)-1=1),X1088,
IF(AND(F1088="Peretoe teenus",H1088&lt;[2]an!$M$37,S1088&lt;&gt;"kahepoolne vajaduspõhine",RANK(D1088,$D1088:$D1088)+COUNTIFS($D$2:D1088,D1088,$F$2:F1088,F1088)-1=1),X1088,
IF(AND(F1088="Peretoe teenus",H1088&lt;[2]an!$M$37,S1088&lt;&gt;"kahepoolne vajaduspõhine",RANK(D1088,$D1088:$D1088)+COUNTIFS($D$2:D1088,D1088,$F$2:F1088,F1088)-1&gt;1),"",
IF(AND(F1088="Peretoe teenus",H1088&lt;[2]an!$M$37,S1088="kahepoolne vajaduspõhine",U1088="",RANK(D1088,$D1088:$D1088)+COUNTIFS($D$2:D1088,D1088,$F$2:F1088,F1088)-1=1),X1088,
IF(AND(F1088="Peretoe teenus",H1088&lt;[2]an!$M$37,S1088="kahepoolne vajaduspõhine",U1088="",RANK(D1088,$D1088:$D1088)+COUNTIFS($D$2:D1088,D1088,$F$2:F1088,F1088)-1&gt;1),"",
IF(AND(F1088="Peretoe teenus",H1088&lt;[2]an!$M$37,S1088="kahepoolne vajaduspõhine",U1088&lt;[2]an!$M$37,RANK(D1088,$D1088:$D1088)+COUNTIFS($D$2:D1088,D1088,$F$2:F1088,F1088)-1=1),X1088,
IF(AND(F1088="Peretoe teenus",H1088&lt;[2]an!$M$37,S1088="kahepoolne vajaduspõhine",U1088&lt;[2]an!$M$37,RANK(D1088,$D1088:$D1088)+COUNTIFS($D$2:D1088,D1088,$F$2:F1088,F1088)-1&gt;1),"",
IF(AND(F1088="Peretoe teenus",H1088&lt;[2]an!$M$37,S1088="kahepoolne vajaduspõhine",U1088&gt;=[2]an!$M$37,U1088&lt;=[2]an!$M$38,RANK(D1088,$D1088:$D1088)+COUNTIFS($D$2:D1088,D1088,$F$2:F1088,F1088)-1=1),
((EOMONTH(U1088,0)-U1088+1)*X1088)/DAY(EOMONTH(U1088,0))+(DAY(U1088)-1)*100/DAY(EOMONTH(U1088,0)),
IF(AND(F1088="Peretoe teenus",H1088&lt;[2]an!$M$37,S1088="kahepoolne vajaduspõhine",U1088&gt;=[2]an!$M$37,U1088&lt;=[2]an!$M$38,RANK(D1088,$D1088:$D1088)+COUNTIFS($D$2:D1088,D1088,$F$2:F1088,F1088)-1&gt;1),"",
IF(AND(F1088="Peretoe teenus",H1088&lt;[2]an!$M$37,S1088="kahepoolne vajaduspõhine",U1088&gt;[2]an!$M$38,RANK(D1088,$D1088:$D1088)+COUNTIFS($D$2:D1088,D1088,$F$2:F1088,F1088)-1=1),X1088,
IF(AND(F1088="Peretoe teenus",H1088&lt;[2]an!$M$37,S1088="kahepoolne vajaduspõhine",U1088&gt;[2]an!$M$38,RANK(D1088,$D1088:$D1088)+COUNTIFS($D$2:D1088,D1088,$F$2:F1088,F1088)-1&gt;1),"",X1088*W1088)))))))))))))),"")</f>
        <v/>
      </c>
      <c r="Z1088" s="18" t="str">
        <f t="shared" si="49"/>
        <v/>
      </c>
      <c r="AA1088" s="19" t="str">
        <f>IFERROR(VLOOKUP(E1088,[2]an!$A$3:$B$81,2,FALSE),"")</f>
        <v/>
      </c>
      <c r="AB1088" s="19" t="str">
        <f>IFERROR(VLOOKUP(AA1088,[2]an!$C$2:$D$16,2,FALSE),"")</f>
        <v/>
      </c>
      <c r="AC1088" s="20"/>
      <c r="AD1088" s="21" t="str">
        <f>IF(A1088=[2]an!$F$36,VLOOKUP([2]an!$F$36,[2]an!$F$36:$H$36,3,FALSE),IF(A1088=[2]an!$F$35,VLOOKUP([2]an!$F$35,[2]an!$F$35:$H$35,3,FALSE),IF(A1088=[2]an!$F$33,VLOOKUP([2]an!$F$33,[2]an!$F$33:$H$33,3,FALSE),IF(A1088=[2]an!$F$31,VLOOKUP([2]an!$F$31,[2]an!$F$31:$H$31,3,FALSE),""))))</f>
        <v/>
      </c>
    </row>
    <row r="1089" spans="6:30" x14ac:dyDescent="0.2">
      <c r="F1089" s="10"/>
      <c r="G1089" s="8" t="str">
        <f t="shared" si="50"/>
        <v/>
      </c>
      <c r="H1089" s="13"/>
      <c r="K1089" s="13"/>
      <c r="L1089" s="10"/>
      <c r="M1089" s="10"/>
      <c r="S1089" s="8" t="str">
        <f>IFERROR(VLOOKUP(D1089,[1]peretoe_teenus!$A$2:$L$2000,5,FALSE),"")</f>
        <v/>
      </c>
      <c r="U1089" s="13"/>
      <c r="V1089" s="15" t="str" cm="1">
        <f t="array" ref="V1089">IFERROR(IF(AND(F1089="Tugigrupp",RANK(K1089,$K1089:$K1089)+COUNTIFS($K$2:K1089,K1089,$L$2:L1089,L1089,$M$2:M1089,M1089,$I$2:I1089,I1089,$G$2:G1089,G1089,$F$2:F1089,F1089)-1=1),SUMPRODUCT(($F$2:$F$4154=F1089)*($G$2:$G$4154=G1089)*($K$2:$K$4154=K1089)*($I$2:$I$4154=I1089)*($L$2:$L$4154=L1089)*($M$2:$M$4154=M1089)),""),"")</f>
        <v/>
      </c>
      <c r="W1089" s="15" t="str">
        <f t="shared" si="48"/>
        <v/>
      </c>
      <c r="X1089" s="16" t="str">
        <f>IF(AND(A1089=[2]an!$G$38,F1089=[2]an!$E$40),[2]an!$G$40,IF(AND(A1089=[2]an!$G$38,F1089=[2]an!$E$41),[2]an!$G$41,IF(AND(A1089=[2]an!$G$38,F1089=[2]an!$E$39,H1089&gt;=[2]an!$M$37),[2]an!$G$39,
IF(AND(A1089=[2]an!$G$38,F1089=[2]an!$E$39,H1089&lt;[2]an!$M$37,S1089="kahepoolne vajaduspõhine",U1089=""),[2]an!$M$40,
IF(AND(A1089=[2]an!$G$38,F1089=[2]an!$E$39,H1089&lt;[2]an!$M$37,S1089="kahepoolne vajaduspõhine",U1089&lt;&gt;""),[2]an!$G$39,
IF(AND(A1089=[2]an!$G$38,F1089=[2]an!$E$39,H1089&lt;[2]an!$M$37,S1089&lt;&gt;"kahepoolne vajaduspõhine"),[2]an!$G$39,
IF(AND(A1089=[2]an!$G$38,F1089=[2]an!$E$42),[2]an!$G$42,
IF(AND(A1089=[2]an!$H$38,F1089=[2]an!$E$40),[2]an!$H$40,IF(AND(A1089=[2]an!$H$38,F1089=[2]an!$E$41),[2]an!$H$41,IF(AND(A1089=[2]an!$H$38,F1089=[2]an!$E$39,H1089&gt;=[2]an!$M$37),[2]an!$H$39,
IF(AND(A1089=[2]an!$H$38,F1089=[2]an!$E$39,H1089&lt;[2]an!$M$37,S1089="kahepoolne vajaduspõhine",U1089=""),[2]an!$M$40,
IF(AND(A1089=[2]an!$H$38,F1089=[2]an!$E$39,H1089&lt;[2]an!$M$37,S1089="kahepoolne vajaduspõhine",U1089&lt;&gt;""),[2]an!$H$39,
IF(AND(A1089=[2]an!$H$38,F1089=[2]an!$E$39,H1089&lt;[2]an!$M$37,S1089&lt;&gt;"kahepoolne vajaduspõhine"),[2]an!$H$39,
IF(AND(A1089=[2]an!$H$38,F1089=[2]an!$E$42),[2]an!$H$42,
IF(AND(A1089=[2]an!$I$38,F1089=[2]an!$E$40),[2]an!$I$40,IF(AND(A1089=[2]an!$I$38,F1089=[2]an!$E$41),[2]an!$I$41,IF(AND(A1089=[2]an!$I$38,F1089=[2]an!$E$39,H1089&gt;=[2]an!$M$37),[2]an!$I$39,
IF(AND(A1089=[2]an!$I$38,F1089=[2]an!$E$39,H1089&lt;[2]an!$M$37,S1089="kahepoolne vajaduspõhine",U1089=""),[2]an!$M$40,
IF(AND(A1089=[2]an!$I$38,F1089=[2]an!$E$39,H1089&lt;[2]an!$M$37,S1089="kahepoolne vajaduspõhine",U1089&lt;&gt;""),[2]an!$I$39,
IF(AND(A1089=[2]an!$I$38,F1089=[2]an!$E$39,H1089&lt;[2]an!$M$37,S1089&lt;&gt;"kahepoolne vajaduspõhine"),[2]an!$I$39,
IF(AND(A1089=[2]an!$I$38,F1089=[2]an!$E$42),[2]an!$I$42,
IF(AND(A1089=[2]an!$J$38,F1089=[2]an!$E$40),[2]an!$J$40,IF(AND(A1089=[2]an!$J$38,F1089=[2]an!$E$41),[2]an!$J$41,IF(AND(A1089=[2]an!$J$38,F1089=[2]an!$E$39,H1089&gt;=[2]an!$M$37),[2]an!$J$39,
IF(AND(A1089=[2]an!$J$38,F1089=[2]an!$E$39,H1089&lt;[2]an!$M$37,S1089="kahepoolne vajaduspõhine",U1089=""),[2]an!$M$40,
IF(AND(A1089=[2]an!$J$38,F1089=[2]an!$E$39,H1089&lt;[2]an!$M$37,S1089="kahepoolne vajaduspõhine",U1089&lt;&gt;""),[2]an!$J$39,
IF(AND(A1089=[2]an!$J$38,F1089=[2]an!$E$39,H1089&lt;[2]an!$M$37,S1089&lt;&gt;"kahepoolne vajaduspõhine"),[2]an!$J$39,
IF(AND(A1089=[2]an!$J$38,F1089=[2]an!$E$42),[2]an!$J$42,""))))))))))))))))))))))))))))</f>
        <v/>
      </c>
      <c r="Y1089" s="17" t="str">
        <f>IFERROR(IF(F1089="Tugigrupp",0,
IF(AND(F1089="Peretoe teenus",H1089&gt;=[2]an!$M$37,RANK(D1089,$D1089:$D1089)+COUNTIFS($D$2:D1089,D1089,$F$2:F1089,F1089)-1&gt;1),"",
IF(AND(F1089="Peretoe teenus",H1089&gt;=[2]an!$M$37,RANK(D1089,$D1089:$D1089)+COUNTIFS($D$2:D1089,D1089,$F$2:F1089,F1089)-1=1,MONTH(H1089)=MONTH(K1089)=TRUE,YEAR(H1089)=YEAR(K1089)=TRUE),((EOMONTH(H1089,0)-H1089+1)*X1089)/DAY(EOMONTH(H1089,0)),
IF(AND(F1089="Peretoe teenus",H1089&gt;=[2]an!$M$37,RANK(D1089,$D1089:$D1089)+COUNTIFS($D$2:D1089,D1089,$F$2:F1089,F1089)-1=1),X1089,
IF(AND(F1089="Peretoe teenus",H1089&lt;[2]an!$M$37,S1089&lt;&gt;"kahepoolne vajaduspõhine",RANK(D1089,$D1089:$D1089)+COUNTIFS($D$2:D1089,D1089,$F$2:F1089,F1089)-1=1),X1089,
IF(AND(F1089="Peretoe teenus",H1089&lt;[2]an!$M$37,S1089&lt;&gt;"kahepoolne vajaduspõhine",RANK(D1089,$D1089:$D1089)+COUNTIFS($D$2:D1089,D1089,$F$2:F1089,F1089)-1&gt;1),"",
IF(AND(F1089="Peretoe teenus",H1089&lt;[2]an!$M$37,S1089="kahepoolne vajaduspõhine",U1089="",RANK(D1089,$D1089:$D1089)+COUNTIFS($D$2:D1089,D1089,$F$2:F1089,F1089)-1=1),X1089,
IF(AND(F1089="Peretoe teenus",H1089&lt;[2]an!$M$37,S1089="kahepoolne vajaduspõhine",U1089="",RANK(D1089,$D1089:$D1089)+COUNTIFS($D$2:D1089,D1089,$F$2:F1089,F1089)-1&gt;1),"",
IF(AND(F1089="Peretoe teenus",H1089&lt;[2]an!$M$37,S1089="kahepoolne vajaduspõhine",U1089&lt;[2]an!$M$37,RANK(D1089,$D1089:$D1089)+COUNTIFS($D$2:D1089,D1089,$F$2:F1089,F1089)-1=1),X1089,
IF(AND(F1089="Peretoe teenus",H1089&lt;[2]an!$M$37,S1089="kahepoolne vajaduspõhine",U1089&lt;[2]an!$M$37,RANK(D1089,$D1089:$D1089)+COUNTIFS($D$2:D1089,D1089,$F$2:F1089,F1089)-1&gt;1),"",
IF(AND(F1089="Peretoe teenus",H1089&lt;[2]an!$M$37,S1089="kahepoolne vajaduspõhine",U1089&gt;=[2]an!$M$37,U1089&lt;=[2]an!$M$38,RANK(D1089,$D1089:$D1089)+COUNTIFS($D$2:D1089,D1089,$F$2:F1089,F1089)-1=1),
((EOMONTH(U1089,0)-U1089+1)*X1089)/DAY(EOMONTH(U1089,0))+(DAY(U1089)-1)*100/DAY(EOMONTH(U1089,0)),
IF(AND(F1089="Peretoe teenus",H1089&lt;[2]an!$M$37,S1089="kahepoolne vajaduspõhine",U1089&gt;=[2]an!$M$37,U1089&lt;=[2]an!$M$38,RANK(D1089,$D1089:$D1089)+COUNTIFS($D$2:D1089,D1089,$F$2:F1089,F1089)-1&gt;1),"",
IF(AND(F1089="Peretoe teenus",H1089&lt;[2]an!$M$37,S1089="kahepoolne vajaduspõhine",U1089&gt;[2]an!$M$38,RANK(D1089,$D1089:$D1089)+COUNTIFS($D$2:D1089,D1089,$F$2:F1089,F1089)-1=1),X1089,
IF(AND(F1089="Peretoe teenus",H1089&lt;[2]an!$M$37,S1089="kahepoolne vajaduspõhine",U1089&gt;[2]an!$M$38,RANK(D1089,$D1089:$D1089)+COUNTIFS($D$2:D1089,D1089,$F$2:F1089,F1089)-1&gt;1),"",X1089*W1089)))))))))))))),"")</f>
        <v/>
      </c>
      <c r="Z1089" s="18" t="str">
        <f t="shared" si="49"/>
        <v/>
      </c>
      <c r="AA1089" s="19" t="str">
        <f>IFERROR(VLOOKUP(E1089,[2]an!$A$3:$B$81,2,FALSE),"")</f>
        <v/>
      </c>
      <c r="AB1089" s="19" t="str">
        <f>IFERROR(VLOOKUP(AA1089,[2]an!$C$2:$D$16,2,FALSE),"")</f>
        <v/>
      </c>
      <c r="AC1089" s="20"/>
      <c r="AD1089" s="21" t="str">
        <f>IF(A1089=[2]an!$F$36,VLOOKUP([2]an!$F$36,[2]an!$F$36:$H$36,3,FALSE),IF(A1089=[2]an!$F$35,VLOOKUP([2]an!$F$35,[2]an!$F$35:$H$35,3,FALSE),IF(A1089=[2]an!$F$33,VLOOKUP([2]an!$F$33,[2]an!$F$33:$H$33,3,FALSE),IF(A1089=[2]an!$F$31,VLOOKUP([2]an!$F$31,[2]an!$F$31:$H$31,3,FALSE),""))))</f>
        <v/>
      </c>
    </row>
    <row r="1090" spans="6:30" x14ac:dyDescent="0.2">
      <c r="F1090" s="10"/>
      <c r="G1090" s="8" t="str">
        <f t="shared" si="50"/>
        <v/>
      </c>
      <c r="H1090" s="13"/>
      <c r="K1090" s="13"/>
      <c r="L1090" s="10"/>
      <c r="M1090" s="10"/>
      <c r="S1090" s="8" t="str">
        <f>IFERROR(VLOOKUP(D1090,[1]peretoe_teenus!$A$2:$L$2000,5,FALSE),"")</f>
        <v/>
      </c>
      <c r="U1090" s="13"/>
      <c r="V1090" s="15" t="str" cm="1">
        <f t="array" ref="V1090">IFERROR(IF(AND(F1090="Tugigrupp",RANK(K1090,$K1090:$K1090)+COUNTIFS($K$2:K1090,K1090,$L$2:L1090,L1090,$M$2:M1090,M1090,$I$2:I1090,I1090,$G$2:G1090,G1090,$F$2:F1090,F1090)-1=1),SUMPRODUCT(($F$2:$F$4154=F1090)*($G$2:$G$4154=G1090)*($K$2:$K$4154=K1090)*($I$2:$I$4154=I1090)*($L$2:$L$4154=L1090)*($M$2:$M$4154=M1090)),""),"")</f>
        <v/>
      </c>
      <c r="W1090" s="15" t="str">
        <f t="shared" ref="W1090:W1153" si="51">IF(A1090="","",(M1090-L1090)*1440/45)</f>
        <v/>
      </c>
      <c r="X1090" s="16" t="str">
        <f>IF(AND(A1090=[2]an!$G$38,F1090=[2]an!$E$40),[2]an!$G$40,IF(AND(A1090=[2]an!$G$38,F1090=[2]an!$E$41),[2]an!$G$41,IF(AND(A1090=[2]an!$G$38,F1090=[2]an!$E$39,H1090&gt;=[2]an!$M$37),[2]an!$G$39,
IF(AND(A1090=[2]an!$G$38,F1090=[2]an!$E$39,H1090&lt;[2]an!$M$37,S1090="kahepoolne vajaduspõhine",U1090=""),[2]an!$M$40,
IF(AND(A1090=[2]an!$G$38,F1090=[2]an!$E$39,H1090&lt;[2]an!$M$37,S1090="kahepoolne vajaduspõhine",U1090&lt;&gt;""),[2]an!$G$39,
IF(AND(A1090=[2]an!$G$38,F1090=[2]an!$E$39,H1090&lt;[2]an!$M$37,S1090&lt;&gt;"kahepoolne vajaduspõhine"),[2]an!$G$39,
IF(AND(A1090=[2]an!$G$38,F1090=[2]an!$E$42),[2]an!$G$42,
IF(AND(A1090=[2]an!$H$38,F1090=[2]an!$E$40),[2]an!$H$40,IF(AND(A1090=[2]an!$H$38,F1090=[2]an!$E$41),[2]an!$H$41,IF(AND(A1090=[2]an!$H$38,F1090=[2]an!$E$39,H1090&gt;=[2]an!$M$37),[2]an!$H$39,
IF(AND(A1090=[2]an!$H$38,F1090=[2]an!$E$39,H1090&lt;[2]an!$M$37,S1090="kahepoolne vajaduspõhine",U1090=""),[2]an!$M$40,
IF(AND(A1090=[2]an!$H$38,F1090=[2]an!$E$39,H1090&lt;[2]an!$M$37,S1090="kahepoolne vajaduspõhine",U1090&lt;&gt;""),[2]an!$H$39,
IF(AND(A1090=[2]an!$H$38,F1090=[2]an!$E$39,H1090&lt;[2]an!$M$37,S1090&lt;&gt;"kahepoolne vajaduspõhine"),[2]an!$H$39,
IF(AND(A1090=[2]an!$H$38,F1090=[2]an!$E$42),[2]an!$H$42,
IF(AND(A1090=[2]an!$I$38,F1090=[2]an!$E$40),[2]an!$I$40,IF(AND(A1090=[2]an!$I$38,F1090=[2]an!$E$41),[2]an!$I$41,IF(AND(A1090=[2]an!$I$38,F1090=[2]an!$E$39,H1090&gt;=[2]an!$M$37),[2]an!$I$39,
IF(AND(A1090=[2]an!$I$38,F1090=[2]an!$E$39,H1090&lt;[2]an!$M$37,S1090="kahepoolne vajaduspõhine",U1090=""),[2]an!$M$40,
IF(AND(A1090=[2]an!$I$38,F1090=[2]an!$E$39,H1090&lt;[2]an!$M$37,S1090="kahepoolne vajaduspõhine",U1090&lt;&gt;""),[2]an!$I$39,
IF(AND(A1090=[2]an!$I$38,F1090=[2]an!$E$39,H1090&lt;[2]an!$M$37,S1090&lt;&gt;"kahepoolne vajaduspõhine"),[2]an!$I$39,
IF(AND(A1090=[2]an!$I$38,F1090=[2]an!$E$42),[2]an!$I$42,
IF(AND(A1090=[2]an!$J$38,F1090=[2]an!$E$40),[2]an!$J$40,IF(AND(A1090=[2]an!$J$38,F1090=[2]an!$E$41),[2]an!$J$41,IF(AND(A1090=[2]an!$J$38,F1090=[2]an!$E$39,H1090&gt;=[2]an!$M$37),[2]an!$J$39,
IF(AND(A1090=[2]an!$J$38,F1090=[2]an!$E$39,H1090&lt;[2]an!$M$37,S1090="kahepoolne vajaduspõhine",U1090=""),[2]an!$M$40,
IF(AND(A1090=[2]an!$J$38,F1090=[2]an!$E$39,H1090&lt;[2]an!$M$37,S1090="kahepoolne vajaduspõhine",U1090&lt;&gt;""),[2]an!$J$39,
IF(AND(A1090=[2]an!$J$38,F1090=[2]an!$E$39,H1090&lt;[2]an!$M$37,S1090&lt;&gt;"kahepoolne vajaduspõhine"),[2]an!$J$39,
IF(AND(A1090=[2]an!$J$38,F1090=[2]an!$E$42),[2]an!$J$42,""))))))))))))))))))))))))))))</f>
        <v/>
      </c>
      <c r="Y1090" s="17" t="str">
        <f>IFERROR(IF(F1090="Tugigrupp",0,
IF(AND(F1090="Peretoe teenus",H1090&gt;=[2]an!$M$37,RANK(D1090,$D1090:$D1090)+COUNTIFS($D$2:D1090,D1090,$F$2:F1090,F1090)-1&gt;1),"",
IF(AND(F1090="Peretoe teenus",H1090&gt;=[2]an!$M$37,RANK(D1090,$D1090:$D1090)+COUNTIFS($D$2:D1090,D1090,$F$2:F1090,F1090)-1=1,MONTH(H1090)=MONTH(K1090)=TRUE,YEAR(H1090)=YEAR(K1090)=TRUE),((EOMONTH(H1090,0)-H1090+1)*X1090)/DAY(EOMONTH(H1090,0)),
IF(AND(F1090="Peretoe teenus",H1090&gt;=[2]an!$M$37,RANK(D1090,$D1090:$D1090)+COUNTIFS($D$2:D1090,D1090,$F$2:F1090,F1090)-1=1),X1090,
IF(AND(F1090="Peretoe teenus",H1090&lt;[2]an!$M$37,S1090&lt;&gt;"kahepoolne vajaduspõhine",RANK(D1090,$D1090:$D1090)+COUNTIFS($D$2:D1090,D1090,$F$2:F1090,F1090)-1=1),X1090,
IF(AND(F1090="Peretoe teenus",H1090&lt;[2]an!$M$37,S1090&lt;&gt;"kahepoolne vajaduspõhine",RANK(D1090,$D1090:$D1090)+COUNTIFS($D$2:D1090,D1090,$F$2:F1090,F1090)-1&gt;1),"",
IF(AND(F1090="Peretoe teenus",H1090&lt;[2]an!$M$37,S1090="kahepoolne vajaduspõhine",U1090="",RANK(D1090,$D1090:$D1090)+COUNTIFS($D$2:D1090,D1090,$F$2:F1090,F1090)-1=1),X1090,
IF(AND(F1090="Peretoe teenus",H1090&lt;[2]an!$M$37,S1090="kahepoolne vajaduspõhine",U1090="",RANK(D1090,$D1090:$D1090)+COUNTIFS($D$2:D1090,D1090,$F$2:F1090,F1090)-1&gt;1),"",
IF(AND(F1090="Peretoe teenus",H1090&lt;[2]an!$M$37,S1090="kahepoolne vajaduspõhine",U1090&lt;[2]an!$M$37,RANK(D1090,$D1090:$D1090)+COUNTIFS($D$2:D1090,D1090,$F$2:F1090,F1090)-1=1),X1090,
IF(AND(F1090="Peretoe teenus",H1090&lt;[2]an!$M$37,S1090="kahepoolne vajaduspõhine",U1090&lt;[2]an!$M$37,RANK(D1090,$D1090:$D1090)+COUNTIFS($D$2:D1090,D1090,$F$2:F1090,F1090)-1&gt;1),"",
IF(AND(F1090="Peretoe teenus",H1090&lt;[2]an!$M$37,S1090="kahepoolne vajaduspõhine",U1090&gt;=[2]an!$M$37,U1090&lt;=[2]an!$M$38,RANK(D1090,$D1090:$D1090)+COUNTIFS($D$2:D1090,D1090,$F$2:F1090,F1090)-1=1),
((EOMONTH(U1090,0)-U1090+1)*X1090)/DAY(EOMONTH(U1090,0))+(DAY(U1090)-1)*100/DAY(EOMONTH(U1090,0)),
IF(AND(F1090="Peretoe teenus",H1090&lt;[2]an!$M$37,S1090="kahepoolne vajaduspõhine",U1090&gt;=[2]an!$M$37,U1090&lt;=[2]an!$M$38,RANK(D1090,$D1090:$D1090)+COUNTIFS($D$2:D1090,D1090,$F$2:F1090,F1090)-1&gt;1),"",
IF(AND(F1090="Peretoe teenus",H1090&lt;[2]an!$M$37,S1090="kahepoolne vajaduspõhine",U1090&gt;[2]an!$M$38,RANK(D1090,$D1090:$D1090)+COUNTIFS($D$2:D1090,D1090,$F$2:F1090,F1090)-1=1),X1090,
IF(AND(F1090="Peretoe teenus",H1090&lt;[2]an!$M$37,S1090="kahepoolne vajaduspõhine",U1090&gt;[2]an!$M$38,RANK(D1090,$D1090:$D1090)+COUNTIFS($D$2:D1090,D1090,$F$2:F1090,F1090)-1&gt;1),"",X1090*W1090)))))))))))))),"")</f>
        <v/>
      </c>
      <c r="Z1090" s="18" t="str">
        <f t="shared" ref="Z1090:Z1153" si="52">IF(F1090="Tugigrupp",SUMPRODUCT(($F$2:$F$4154=F1090)*($G$2:$G$4154=G1090)*($K$2:$K$4154=K1090)*($I$2:$I$4154=I1090)*($L$2:$L$4154=L1090)*($M$2:$M$4154=M1090)),"")</f>
        <v/>
      </c>
      <c r="AA1090" s="19" t="str">
        <f>IFERROR(VLOOKUP(E1090,[2]an!$A$3:$B$81,2,FALSE),"")</f>
        <v/>
      </c>
      <c r="AB1090" s="19" t="str">
        <f>IFERROR(VLOOKUP(AA1090,[2]an!$C$2:$D$16,2,FALSE),"")</f>
        <v/>
      </c>
      <c r="AC1090" s="20"/>
      <c r="AD1090" s="21" t="str">
        <f>IF(A1090=[2]an!$F$36,VLOOKUP([2]an!$F$36,[2]an!$F$36:$H$36,3,FALSE),IF(A1090=[2]an!$F$35,VLOOKUP([2]an!$F$35,[2]an!$F$35:$H$35,3,FALSE),IF(A1090=[2]an!$F$33,VLOOKUP([2]an!$F$33,[2]an!$F$33:$H$33,3,FALSE),IF(A1090=[2]an!$F$31,VLOOKUP([2]an!$F$31,[2]an!$F$31:$H$31,3,FALSE),""))))</f>
        <v/>
      </c>
    </row>
    <row r="1091" spans="6:30" x14ac:dyDescent="0.2">
      <c r="F1091" s="10"/>
      <c r="G1091" s="8" t="str">
        <f t="shared" ref="G1091:G1154" si="53">IF(F1091="","",IF(F1091&lt;&gt;"Tugigrupp","pole",""))</f>
        <v/>
      </c>
      <c r="H1091" s="13"/>
      <c r="K1091" s="13"/>
      <c r="L1091" s="10"/>
      <c r="M1091" s="10"/>
      <c r="S1091" s="8" t="str">
        <f>IFERROR(VLOOKUP(D1091,[1]peretoe_teenus!$A$2:$L$2000,5,FALSE),"")</f>
        <v/>
      </c>
      <c r="U1091" s="13"/>
      <c r="V1091" s="15" t="str" cm="1">
        <f t="array" ref="V1091">IFERROR(IF(AND(F1091="Tugigrupp",RANK(K1091,$K1091:$K1091)+COUNTIFS($K$2:K1091,K1091,$L$2:L1091,L1091,$M$2:M1091,M1091,$I$2:I1091,I1091,$G$2:G1091,G1091,$F$2:F1091,F1091)-1=1),SUMPRODUCT(($F$2:$F$4154=F1091)*($G$2:$G$4154=G1091)*($K$2:$K$4154=K1091)*($I$2:$I$4154=I1091)*($L$2:$L$4154=L1091)*($M$2:$M$4154=M1091)),""),"")</f>
        <v/>
      </c>
      <c r="W1091" s="15" t="str">
        <f t="shared" si="51"/>
        <v/>
      </c>
      <c r="X1091" s="16" t="str">
        <f>IF(AND(A1091=[2]an!$G$38,F1091=[2]an!$E$40),[2]an!$G$40,IF(AND(A1091=[2]an!$G$38,F1091=[2]an!$E$41),[2]an!$G$41,IF(AND(A1091=[2]an!$G$38,F1091=[2]an!$E$39,H1091&gt;=[2]an!$M$37),[2]an!$G$39,
IF(AND(A1091=[2]an!$G$38,F1091=[2]an!$E$39,H1091&lt;[2]an!$M$37,S1091="kahepoolne vajaduspõhine",U1091=""),[2]an!$M$40,
IF(AND(A1091=[2]an!$G$38,F1091=[2]an!$E$39,H1091&lt;[2]an!$M$37,S1091="kahepoolne vajaduspõhine",U1091&lt;&gt;""),[2]an!$G$39,
IF(AND(A1091=[2]an!$G$38,F1091=[2]an!$E$39,H1091&lt;[2]an!$M$37,S1091&lt;&gt;"kahepoolne vajaduspõhine"),[2]an!$G$39,
IF(AND(A1091=[2]an!$G$38,F1091=[2]an!$E$42),[2]an!$G$42,
IF(AND(A1091=[2]an!$H$38,F1091=[2]an!$E$40),[2]an!$H$40,IF(AND(A1091=[2]an!$H$38,F1091=[2]an!$E$41),[2]an!$H$41,IF(AND(A1091=[2]an!$H$38,F1091=[2]an!$E$39,H1091&gt;=[2]an!$M$37),[2]an!$H$39,
IF(AND(A1091=[2]an!$H$38,F1091=[2]an!$E$39,H1091&lt;[2]an!$M$37,S1091="kahepoolne vajaduspõhine",U1091=""),[2]an!$M$40,
IF(AND(A1091=[2]an!$H$38,F1091=[2]an!$E$39,H1091&lt;[2]an!$M$37,S1091="kahepoolne vajaduspõhine",U1091&lt;&gt;""),[2]an!$H$39,
IF(AND(A1091=[2]an!$H$38,F1091=[2]an!$E$39,H1091&lt;[2]an!$M$37,S1091&lt;&gt;"kahepoolne vajaduspõhine"),[2]an!$H$39,
IF(AND(A1091=[2]an!$H$38,F1091=[2]an!$E$42),[2]an!$H$42,
IF(AND(A1091=[2]an!$I$38,F1091=[2]an!$E$40),[2]an!$I$40,IF(AND(A1091=[2]an!$I$38,F1091=[2]an!$E$41),[2]an!$I$41,IF(AND(A1091=[2]an!$I$38,F1091=[2]an!$E$39,H1091&gt;=[2]an!$M$37),[2]an!$I$39,
IF(AND(A1091=[2]an!$I$38,F1091=[2]an!$E$39,H1091&lt;[2]an!$M$37,S1091="kahepoolne vajaduspõhine",U1091=""),[2]an!$M$40,
IF(AND(A1091=[2]an!$I$38,F1091=[2]an!$E$39,H1091&lt;[2]an!$M$37,S1091="kahepoolne vajaduspõhine",U1091&lt;&gt;""),[2]an!$I$39,
IF(AND(A1091=[2]an!$I$38,F1091=[2]an!$E$39,H1091&lt;[2]an!$M$37,S1091&lt;&gt;"kahepoolne vajaduspõhine"),[2]an!$I$39,
IF(AND(A1091=[2]an!$I$38,F1091=[2]an!$E$42),[2]an!$I$42,
IF(AND(A1091=[2]an!$J$38,F1091=[2]an!$E$40),[2]an!$J$40,IF(AND(A1091=[2]an!$J$38,F1091=[2]an!$E$41),[2]an!$J$41,IF(AND(A1091=[2]an!$J$38,F1091=[2]an!$E$39,H1091&gt;=[2]an!$M$37),[2]an!$J$39,
IF(AND(A1091=[2]an!$J$38,F1091=[2]an!$E$39,H1091&lt;[2]an!$M$37,S1091="kahepoolne vajaduspõhine",U1091=""),[2]an!$M$40,
IF(AND(A1091=[2]an!$J$38,F1091=[2]an!$E$39,H1091&lt;[2]an!$M$37,S1091="kahepoolne vajaduspõhine",U1091&lt;&gt;""),[2]an!$J$39,
IF(AND(A1091=[2]an!$J$38,F1091=[2]an!$E$39,H1091&lt;[2]an!$M$37,S1091&lt;&gt;"kahepoolne vajaduspõhine"),[2]an!$J$39,
IF(AND(A1091=[2]an!$J$38,F1091=[2]an!$E$42),[2]an!$J$42,""))))))))))))))))))))))))))))</f>
        <v/>
      </c>
      <c r="Y1091" s="17" t="str">
        <f>IFERROR(IF(F1091="Tugigrupp",0,
IF(AND(F1091="Peretoe teenus",H1091&gt;=[2]an!$M$37,RANK(D1091,$D1091:$D1091)+COUNTIFS($D$2:D1091,D1091,$F$2:F1091,F1091)-1&gt;1),"",
IF(AND(F1091="Peretoe teenus",H1091&gt;=[2]an!$M$37,RANK(D1091,$D1091:$D1091)+COUNTIFS($D$2:D1091,D1091,$F$2:F1091,F1091)-1=1,MONTH(H1091)=MONTH(K1091)=TRUE,YEAR(H1091)=YEAR(K1091)=TRUE),((EOMONTH(H1091,0)-H1091+1)*X1091)/DAY(EOMONTH(H1091,0)),
IF(AND(F1091="Peretoe teenus",H1091&gt;=[2]an!$M$37,RANK(D1091,$D1091:$D1091)+COUNTIFS($D$2:D1091,D1091,$F$2:F1091,F1091)-1=1),X1091,
IF(AND(F1091="Peretoe teenus",H1091&lt;[2]an!$M$37,S1091&lt;&gt;"kahepoolne vajaduspõhine",RANK(D1091,$D1091:$D1091)+COUNTIFS($D$2:D1091,D1091,$F$2:F1091,F1091)-1=1),X1091,
IF(AND(F1091="Peretoe teenus",H1091&lt;[2]an!$M$37,S1091&lt;&gt;"kahepoolne vajaduspõhine",RANK(D1091,$D1091:$D1091)+COUNTIFS($D$2:D1091,D1091,$F$2:F1091,F1091)-1&gt;1),"",
IF(AND(F1091="Peretoe teenus",H1091&lt;[2]an!$M$37,S1091="kahepoolne vajaduspõhine",U1091="",RANK(D1091,$D1091:$D1091)+COUNTIFS($D$2:D1091,D1091,$F$2:F1091,F1091)-1=1),X1091,
IF(AND(F1091="Peretoe teenus",H1091&lt;[2]an!$M$37,S1091="kahepoolne vajaduspõhine",U1091="",RANK(D1091,$D1091:$D1091)+COUNTIFS($D$2:D1091,D1091,$F$2:F1091,F1091)-1&gt;1),"",
IF(AND(F1091="Peretoe teenus",H1091&lt;[2]an!$M$37,S1091="kahepoolne vajaduspõhine",U1091&lt;[2]an!$M$37,RANK(D1091,$D1091:$D1091)+COUNTIFS($D$2:D1091,D1091,$F$2:F1091,F1091)-1=1),X1091,
IF(AND(F1091="Peretoe teenus",H1091&lt;[2]an!$M$37,S1091="kahepoolne vajaduspõhine",U1091&lt;[2]an!$M$37,RANK(D1091,$D1091:$D1091)+COUNTIFS($D$2:D1091,D1091,$F$2:F1091,F1091)-1&gt;1),"",
IF(AND(F1091="Peretoe teenus",H1091&lt;[2]an!$M$37,S1091="kahepoolne vajaduspõhine",U1091&gt;=[2]an!$M$37,U1091&lt;=[2]an!$M$38,RANK(D1091,$D1091:$D1091)+COUNTIFS($D$2:D1091,D1091,$F$2:F1091,F1091)-1=1),
((EOMONTH(U1091,0)-U1091+1)*X1091)/DAY(EOMONTH(U1091,0))+(DAY(U1091)-1)*100/DAY(EOMONTH(U1091,0)),
IF(AND(F1091="Peretoe teenus",H1091&lt;[2]an!$M$37,S1091="kahepoolne vajaduspõhine",U1091&gt;=[2]an!$M$37,U1091&lt;=[2]an!$M$38,RANK(D1091,$D1091:$D1091)+COUNTIFS($D$2:D1091,D1091,$F$2:F1091,F1091)-1&gt;1),"",
IF(AND(F1091="Peretoe teenus",H1091&lt;[2]an!$M$37,S1091="kahepoolne vajaduspõhine",U1091&gt;[2]an!$M$38,RANK(D1091,$D1091:$D1091)+COUNTIFS($D$2:D1091,D1091,$F$2:F1091,F1091)-1=1),X1091,
IF(AND(F1091="Peretoe teenus",H1091&lt;[2]an!$M$37,S1091="kahepoolne vajaduspõhine",U1091&gt;[2]an!$M$38,RANK(D1091,$D1091:$D1091)+COUNTIFS($D$2:D1091,D1091,$F$2:F1091,F1091)-1&gt;1),"",X1091*W1091)))))))))))))),"")</f>
        <v/>
      </c>
      <c r="Z1091" s="18" t="str">
        <f t="shared" si="52"/>
        <v/>
      </c>
      <c r="AA1091" s="19" t="str">
        <f>IFERROR(VLOOKUP(E1091,[2]an!$A$3:$B$81,2,FALSE),"")</f>
        <v/>
      </c>
      <c r="AB1091" s="19" t="str">
        <f>IFERROR(VLOOKUP(AA1091,[2]an!$C$2:$D$16,2,FALSE),"")</f>
        <v/>
      </c>
      <c r="AC1091" s="20"/>
      <c r="AD1091" s="21" t="str">
        <f>IF(A1091=[2]an!$F$36,VLOOKUP([2]an!$F$36,[2]an!$F$36:$H$36,3,FALSE),IF(A1091=[2]an!$F$35,VLOOKUP([2]an!$F$35,[2]an!$F$35:$H$35,3,FALSE),IF(A1091=[2]an!$F$33,VLOOKUP([2]an!$F$33,[2]an!$F$33:$H$33,3,FALSE),IF(A1091=[2]an!$F$31,VLOOKUP([2]an!$F$31,[2]an!$F$31:$H$31,3,FALSE),""))))</f>
        <v/>
      </c>
    </row>
    <row r="1092" spans="6:30" x14ac:dyDescent="0.2">
      <c r="F1092" s="10"/>
      <c r="G1092" s="8" t="str">
        <f t="shared" si="53"/>
        <v/>
      </c>
      <c r="H1092" s="13"/>
      <c r="K1092" s="13"/>
      <c r="L1092" s="10"/>
      <c r="M1092" s="10"/>
      <c r="S1092" s="8" t="str">
        <f>IFERROR(VLOOKUP(D1092,[1]peretoe_teenus!$A$2:$L$2000,5,FALSE),"")</f>
        <v/>
      </c>
      <c r="U1092" s="13"/>
      <c r="V1092" s="15" t="str" cm="1">
        <f t="array" ref="V1092">IFERROR(IF(AND(F1092="Tugigrupp",RANK(K1092,$K1092:$K1092)+COUNTIFS($K$2:K1092,K1092,$L$2:L1092,L1092,$M$2:M1092,M1092,$I$2:I1092,I1092,$G$2:G1092,G1092,$F$2:F1092,F1092)-1=1),SUMPRODUCT(($F$2:$F$4154=F1092)*($G$2:$G$4154=G1092)*($K$2:$K$4154=K1092)*($I$2:$I$4154=I1092)*($L$2:$L$4154=L1092)*($M$2:$M$4154=M1092)),""),"")</f>
        <v/>
      </c>
      <c r="W1092" s="15" t="str">
        <f t="shared" si="51"/>
        <v/>
      </c>
      <c r="X1092" s="16" t="str">
        <f>IF(AND(A1092=[2]an!$G$38,F1092=[2]an!$E$40),[2]an!$G$40,IF(AND(A1092=[2]an!$G$38,F1092=[2]an!$E$41),[2]an!$G$41,IF(AND(A1092=[2]an!$G$38,F1092=[2]an!$E$39,H1092&gt;=[2]an!$M$37),[2]an!$G$39,
IF(AND(A1092=[2]an!$G$38,F1092=[2]an!$E$39,H1092&lt;[2]an!$M$37,S1092="kahepoolne vajaduspõhine",U1092=""),[2]an!$M$40,
IF(AND(A1092=[2]an!$G$38,F1092=[2]an!$E$39,H1092&lt;[2]an!$M$37,S1092="kahepoolne vajaduspõhine",U1092&lt;&gt;""),[2]an!$G$39,
IF(AND(A1092=[2]an!$G$38,F1092=[2]an!$E$39,H1092&lt;[2]an!$M$37,S1092&lt;&gt;"kahepoolne vajaduspõhine"),[2]an!$G$39,
IF(AND(A1092=[2]an!$G$38,F1092=[2]an!$E$42),[2]an!$G$42,
IF(AND(A1092=[2]an!$H$38,F1092=[2]an!$E$40),[2]an!$H$40,IF(AND(A1092=[2]an!$H$38,F1092=[2]an!$E$41),[2]an!$H$41,IF(AND(A1092=[2]an!$H$38,F1092=[2]an!$E$39,H1092&gt;=[2]an!$M$37),[2]an!$H$39,
IF(AND(A1092=[2]an!$H$38,F1092=[2]an!$E$39,H1092&lt;[2]an!$M$37,S1092="kahepoolne vajaduspõhine",U1092=""),[2]an!$M$40,
IF(AND(A1092=[2]an!$H$38,F1092=[2]an!$E$39,H1092&lt;[2]an!$M$37,S1092="kahepoolne vajaduspõhine",U1092&lt;&gt;""),[2]an!$H$39,
IF(AND(A1092=[2]an!$H$38,F1092=[2]an!$E$39,H1092&lt;[2]an!$M$37,S1092&lt;&gt;"kahepoolne vajaduspõhine"),[2]an!$H$39,
IF(AND(A1092=[2]an!$H$38,F1092=[2]an!$E$42),[2]an!$H$42,
IF(AND(A1092=[2]an!$I$38,F1092=[2]an!$E$40),[2]an!$I$40,IF(AND(A1092=[2]an!$I$38,F1092=[2]an!$E$41),[2]an!$I$41,IF(AND(A1092=[2]an!$I$38,F1092=[2]an!$E$39,H1092&gt;=[2]an!$M$37),[2]an!$I$39,
IF(AND(A1092=[2]an!$I$38,F1092=[2]an!$E$39,H1092&lt;[2]an!$M$37,S1092="kahepoolne vajaduspõhine",U1092=""),[2]an!$M$40,
IF(AND(A1092=[2]an!$I$38,F1092=[2]an!$E$39,H1092&lt;[2]an!$M$37,S1092="kahepoolne vajaduspõhine",U1092&lt;&gt;""),[2]an!$I$39,
IF(AND(A1092=[2]an!$I$38,F1092=[2]an!$E$39,H1092&lt;[2]an!$M$37,S1092&lt;&gt;"kahepoolne vajaduspõhine"),[2]an!$I$39,
IF(AND(A1092=[2]an!$I$38,F1092=[2]an!$E$42),[2]an!$I$42,
IF(AND(A1092=[2]an!$J$38,F1092=[2]an!$E$40),[2]an!$J$40,IF(AND(A1092=[2]an!$J$38,F1092=[2]an!$E$41),[2]an!$J$41,IF(AND(A1092=[2]an!$J$38,F1092=[2]an!$E$39,H1092&gt;=[2]an!$M$37),[2]an!$J$39,
IF(AND(A1092=[2]an!$J$38,F1092=[2]an!$E$39,H1092&lt;[2]an!$M$37,S1092="kahepoolne vajaduspõhine",U1092=""),[2]an!$M$40,
IF(AND(A1092=[2]an!$J$38,F1092=[2]an!$E$39,H1092&lt;[2]an!$M$37,S1092="kahepoolne vajaduspõhine",U1092&lt;&gt;""),[2]an!$J$39,
IF(AND(A1092=[2]an!$J$38,F1092=[2]an!$E$39,H1092&lt;[2]an!$M$37,S1092&lt;&gt;"kahepoolne vajaduspõhine"),[2]an!$J$39,
IF(AND(A1092=[2]an!$J$38,F1092=[2]an!$E$42),[2]an!$J$42,""))))))))))))))))))))))))))))</f>
        <v/>
      </c>
      <c r="Y1092" s="17" t="str">
        <f>IFERROR(IF(F1092="Tugigrupp",0,
IF(AND(F1092="Peretoe teenus",H1092&gt;=[2]an!$M$37,RANK(D1092,$D1092:$D1092)+COUNTIFS($D$2:D1092,D1092,$F$2:F1092,F1092)-1&gt;1),"",
IF(AND(F1092="Peretoe teenus",H1092&gt;=[2]an!$M$37,RANK(D1092,$D1092:$D1092)+COUNTIFS($D$2:D1092,D1092,$F$2:F1092,F1092)-1=1,MONTH(H1092)=MONTH(K1092)=TRUE,YEAR(H1092)=YEAR(K1092)=TRUE),((EOMONTH(H1092,0)-H1092+1)*X1092)/DAY(EOMONTH(H1092,0)),
IF(AND(F1092="Peretoe teenus",H1092&gt;=[2]an!$M$37,RANK(D1092,$D1092:$D1092)+COUNTIFS($D$2:D1092,D1092,$F$2:F1092,F1092)-1=1),X1092,
IF(AND(F1092="Peretoe teenus",H1092&lt;[2]an!$M$37,S1092&lt;&gt;"kahepoolne vajaduspõhine",RANK(D1092,$D1092:$D1092)+COUNTIFS($D$2:D1092,D1092,$F$2:F1092,F1092)-1=1),X1092,
IF(AND(F1092="Peretoe teenus",H1092&lt;[2]an!$M$37,S1092&lt;&gt;"kahepoolne vajaduspõhine",RANK(D1092,$D1092:$D1092)+COUNTIFS($D$2:D1092,D1092,$F$2:F1092,F1092)-1&gt;1),"",
IF(AND(F1092="Peretoe teenus",H1092&lt;[2]an!$M$37,S1092="kahepoolne vajaduspõhine",U1092="",RANK(D1092,$D1092:$D1092)+COUNTIFS($D$2:D1092,D1092,$F$2:F1092,F1092)-1=1),X1092,
IF(AND(F1092="Peretoe teenus",H1092&lt;[2]an!$M$37,S1092="kahepoolne vajaduspõhine",U1092="",RANK(D1092,$D1092:$D1092)+COUNTIFS($D$2:D1092,D1092,$F$2:F1092,F1092)-1&gt;1),"",
IF(AND(F1092="Peretoe teenus",H1092&lt;[2]an!$M$37,S1092="kahepoolne vajaduspõhine",U1092&lt;[2]an!$M$37,RANK(D1092,$D1092:$D1092)+COUNTIFS($D$2:D1092,D1092,$F$2:F1092,F1092)-1=1),X1092,
IF(AND(F1092="Peretoe teenus",H1092&lt;[2]an!$M$37,S1092="kahepoolne vajaduspõhine",U1092&lt;[2]an!$M$37,RANK(D1092,$D1092:$D1092)+COUNTIFS($D$2:D1092,D1092,$F$2:F1092,F1092)-1&gt;1),"",
IF(AND(F1092="Peretoe teenus",H1092&lt;[2]an!$M$37,S1092="kahepoolne vajaduspõhine",U1092&gt;=[2]an!$M$37,U1092&lt;=[2]an!$M$38,RANK(D1092,$D1092:$D1092)+COUNTIFS($D$2:D1092,D1092,$F$2:F1092,F1092)-1=1),
((EOMONTH(U1092,0)-U1092+1)*X1092)/DAY(EOMONTH(U1092,0))+(DAY(U1092)-1)*100/DAY(EOMONTH(U1092,0)),
IF(AND(F1092="Peretoe teenus",H1092&lt;[2]an!$M$37,S1092="kahepoolne vajaduspõhine",U1092&gt;=[2]an!$M$37,U1092&lt;=[2]an!$M$38,RANK(D1092,$D1092:$D1092)+COUNTIFS($D$2:D1092,D1092,$F$2:F1092,F1092)-1&gt;1),"",
IF(AND(F1092="Peretoe teenus",H1092&lt;[2]an!$M$37,S1092="kahepoolne vajaduspõhine",U1092&gt;[2]an!$M$38,RANK(D1092,$D1092:$D1092)+COUNTIFS($D$2:D1092,D1092,$F$2:F1092,F1092)-1=1),X1092,
IF(AND(F1092="Peretoe teenus",H1092&lt;[2]an!$M$37,S1092="kahepoolne vajaduspõhine",U1092&gt;[2]an!$M$38,RANK(D1092,$D1092:$D1092)+COUNTIFS($D$2:D1092,D1092,$F$2:F1092,F1092)-1&gt;1),"",X1092*W1092)))))))))))))),"")</f>
        <v/>
      </c>
      <c r="Z1092" s="18" t="str">
        <f t="shared" si="52"/>
        <v/>
      </c>
      <c r="AA1092" s="19" t="str">
        <f>IFERROR(VLOOKUP(E1092,[2]an!$A$3:$B$81,2,FALSE),"")</f>
        <v/>
      </c>
      <c r="AB1092" s="19" t="str">
        <f>IFERROR(VLOOKUP(AA1092,[2]an!$C$2:$D$16,2,FALSE),"")</f>
        <v/>
      </c>
      <c r="AC1092" s="20"/>
      <c r="AD1092" s="21" t="str">
        <f>IF(A1092=[2]an!$F$36,VLOOKUP([2]an!$F$36,[2]an!$F$36:$H$36,3,FALSE),IF(A1092=[2]an!$F$35,VLOOKUP([2]an!$F$35,[2]an!$F$35:$H$35,3,FALSE),IF(A1092=[2]an!$F$33,VLOOKUP([2]an!$F$33,[2]an!$F$33:$H$33,3,FALSE),IF(A1092=[2]an!$F$31,VLOOKUP([2]an!$F$31,[2]an!$F$31:$H$31,3,FALSE),""))))</f>
        <v/>
      </c>
    </row>
    <row r="1093" spans="6:30" x14ac:dyDescent="0.2">
      <c r="F1093" s="10"/>
      <c r="G1093" s="8" t="str">
        <f t="shared" si="53"/>
        <v/>
      </c>
      <c r="H1093" s="13"/>
      <c r="K1093" s="13"/>
      <c r="L1093" s="10"/>
      <c r="M1093" s="10"/>
      <c r="S1093" s="8" t="str">
        <f>IFERROR(VLOOKUP(D1093,[1]peretoe_teenus!$A$2:$L$2000,5,FALSE),"")</f>
        <v/>
      </c>
      <c r="U1093" s="13"/>
      <c r="V1093" s="15" t="str" cm="1">
        <f t="array" ref="V1093">IFERROR(IF(AND(F1093="Tugigrupp",RANK(K1093,$K1093:$K1093)+COUNTIFS($K$2:K1093,K1093,$L$2:L1093,L1093,$M$2:M1093,M1093,$I$2:I1093,I1093,$G$2:G1093,G1093,$F$2:F1093,F1093)-1=1),SUMPRODUCT(($F$2:$F$4154=F1093)*($G$2:$G$4154=G1093)*($K$2:$K$4154=K1093)*($I$2:$I$4154=I1093)*($L$2:$L$4154=L1093)*($M$2:$M$4154=M1093)),""),"")</f>
        <v/>
      </c>
      <c r="W1093" s="15" t="str">
        <f t="shared" si="51"/>
        <v/>
      </c>
      <c r="X1093" s="16" t="str">
        <f>IF(AND(A1093=[2]an!$G$38,F1093=[2]an!$E$40),[2]an!$G$40,IF(AND(A1093=[2]an!$G$38,F1093=[2]an!$E$41),[2]an!$G$41,IF(AND(A1093=[2]an!$G$38,F1093=[2]an!$E$39,H1093&gt;=[2]an!$M$37),[2]an!$G$39,
IF(AND(A1093=[2]an!$G$38,F1093=[2]an!$E$39,H1093&lt;[2]an!$M$37,S1093="kahepoolne vajaduspõhine",U1093=""),[2]an!$M$40,
IF(AND(A1093=[2]an!$G$38,F1093=[2]an!$E$39,H1093&lt;[2]an!$M$37,S1093="kahepoolne vajaduspõhine",U1093&lt;&gt;""),[2]an!$G$39,
IF(AND(A1093=[2]an!$G$38,F1093=[2]an!$E$39,H1093&lt;[2]an!$M$37,S1093&lt;&gt;"kahepoolne vajaduspõhine"),[2]an!$G$39,
IF(AND(A1093=[2]an!$G$38,F1093=[2]an!$E$42),[2]an!$G$42,
IF(AND(A1093=[2]an!$H$38,F1093=[2]an!$E$40),[2]an!$H$40,IF(AND(A1093=[2]an!$H$38,F1093=[2]an!$E$41),[2]an!$H$41,IF(AND(A1093=[2]an!$H$38,F1093=[2]an!$E$39,H1093&gt;=[2]an!$M$37),[2]an!$H$39,
IF(AND(A1093=[2]an!$H$38,F1093=[2]an!$E$39,H1093&lt;[2]an!$M$37,S1093="kahepoolne vajaduspõhine",U1093=""),[2]an!$M$40,
IF(AND(A1093=[2]an!$H$38,F1093=[2]an!$E$39,H1093&lt;[2]an!$M$37,S1093="kahepoolne vajaduspõhine",U1093&lt;&gt;""),[2]an!$H$39,
IF(AND(A1093=[2]an!$H$38,F1093=[2]an!$E$39,H1093&lt;[2]an!$M$37,S1093&lt;&gt;"kahepoolne vajaduspõhine"),[2]an!$H$39,
IF(AND(A1093=[2]an!$H$38,F1093=[2]an!$E$42),[2]an!$H$42,
IF(AND(A1093=[2]an!$I$38,F1093=[2]an!$E$40),[2]an!$I$40,IF(AND(A1093=[2]an!$I$38,F1093=[2]an!$E$41),[2]an!$I$41,IF(AND(A1093=[2]an!$I$38,F1093=[2]an!$E$39,H1093&gt;=[2]an!$M$37),[2]an!$I$39,
IF(AND(A1093=[2]an!$I$38,F1093=[2]an!$E$39,H1093&lt;[2]an!$M$37,S1093="kahepoolne vajaduspõhine",U1093=""),[2]an!$M$40,
IF(AND(A1093=[2]an!$I$38,F1093=[2]an!$E$39,H1093&lt;[2]an!$M$37,S1093="kahepoolne vajaduspõhine",U1093&lt;&gt;""),[2]an!$I$39,
IF(AND(A1093=[2]an!$I$38,F1093=[2]an!$E$39,H1093&lt;[2]an!$M$37,S1093&lt;&gt;"kahepoolne vajaduspõhine"),[2]an!$I$39,
IF(AND(A1093=[2]an!$I$38,F1093=[2]an!$E$42),[2]an!$I$42,
IF(AND(A1093=[2]an!$J$38,F1093=[2]an!$E$40),[2]an!$J$40,IF(AND(A1093=[2]an!$J$38,F1093=[2]an!$E$41),[2]an!$J$41,IF(AND(A1093=[2]an!$J$38,F1093=[2]an!$E$39,H1093&gt;=[2]an!$M$37),[2]an!$J$39,
IF(AND(A1093=[2]an!$J$38,F1093=[2]an!$E$39,H1093&lt;[2]an!$M$37,S1093="kahepoolne vajaduspõhine",U1093=""),[2]an!$M$40,
IF(AND(A1093=[2]an!$J$38,F1093=[2]an!$E$39,H1093&lt;[2]an!$M$37,S1093="kahepoolne vajaduspõhine",U1093&lt;&gt;""),[2]an!$J$39,
IF(AND(A1093=[2]an!$J$38,F1093=[2]an!$E$39,H1093&lt;[2]an!$M$37,S1093&lt;&gt;"kahepoolne vajaduspõhine"),[2]an!$J$39,
IF(AND(A1093=[2]an!$J$38,F1093=[2]an!$E$42),[2]an!$J$42,""))))))))))))))))))))))))))))</f>
        <v/>
      </c>
      <c r="Y1093" s="17" t="str">
        <f>IFERROR(IF(F1093="Tugigrupp",0,
IF(AND(F1093="Peretoe teenus",H1093&gt;=[2]an!$M$37,RANK(D1093,$D1093:$D1093)+COUNTIFS($D$2:D1093,D1093,$F$2:F1093,F1093)-1&gt;1),"",
IF(AND(F1093="Peretoe teenus",H1093&gt;=[2]an!$M$37,RANK(D1093,$D1093:$D1093)+COUNTIFS($D$2:D1093,D1093,$F$2:F1093,F1093)-1=1,MONTH(H1093)=MONTH(K1093)=TRUE,YEAR(H1093)=YEAR(K1093)=TRUE),((EOMONTH(H1093,0)-H1093+1)*X1093)/DAY(EOMONTH(H1093,0)),
IF(AND(F1093="Peretoe teenus",H1093&gt;=[2]an!$M$37,RANK(D1093,$D1093:$D1093)+COUNTIFS($D$2:D1093,D1093,$F$2:F1093,F1093)-1=1),X1093,
IF(AND(F1093="Peretoe teenus",H1093&lt;[2]an!$M$37,S1093&lt;&gt;"kahepoolne vajaduspõhine",RANK(D1093,$D1093:$D1093)+COUNTIFS($D$2:D1093,D1093,$F$2:F1093,F1093)-1=1),X1093,
IF(AND(F1093="Peretoe teenus",H1093&lt;[2]an!$M$37,S1093&lt;&gt;"kahepoolne vajaduspõhine",RANK(D1093,$D1093:$D1093)+COUNTIFS($D$2:D1093,D1093,$F$2:F1093,F1093)-1&gt;1),"",
IF(AND(F1093="Peretoe teenus",H1093&lt;[2]an!$M$37,S1093="kahepoolne vajaduspõhine",U1093="",RANK(D1093,$D1093:$D1093)+COUNTIFS($D$2:D1093,D1093,$F$2:F1093,F1093)-1=1),X1093,
IF(AND(F1093="Peretoe teenus",H1093&lt;[2]an!$M$37,S1093="kahepoolne vajaduspõhine",U1093="",RANK(D1093,$D1093:$D1093)+COUNTIFS($D$2:D1093,D1093,$F$2:F1093,F1093)-1&gt;1),"",
IF(AND(F1093="Peretoe teenus",H1093&lt;[2]an!$M$37,S1093="kahepoolne vajaduspõhine",U1093&lt;[2]an!$M$37,RANK(D1093,$D1093:$D1093)+COUNTIFS($D$2:D1093,D1093,$F$2:F1093,F1093)-1=1),X1093,
IF(AND(F1093="Peretoe teenus",H1093&lt;[2]an!$M$37,S1093="kahepoolne vajaduspõhine",U1093&lt;[2]an!$M$37,RANK(D1093,$D1093:$D1093)+COUNTIFS($D$2:D1093,D1093,$F$2:F1093,F1093)-1&gt;1),"",
IF(AND(F1093="Peretoe teenus",H1093&lt;[2]an!$M$37,S1093="kahepoolne vajaduspõhine",U1093&gt;=[2]an!$M$37,U1093&lt;=[2]an!$M$38,RANK(D1093,$D1093:$D1093)+COUNTIFS($D$2:D1093,D1093,$F$2:F1093,F1093)-1=1),
((EOMONTH(U1093,0)-U1093+1)*X1093)/DAY(EOMONTH(U1093,0))+(DAY(U1093)-1)*100/DAY(EOMONTH(U1093,0)),
IF(AND(F1093="Peretoe teenus",H1093&lt;[2]an!$M$37,S1093="kahepoolne vajaduspõhine",U1093&gt;=[2]an!$M$37,U1093&lt;=[2]an!$M$38,RANK(D1093,$D1093:$D1093)+COUNTIFS($D$2:D1093,D1093,$F$2:F1093,F1093)-1&gt;1),"",
IF(AND(F1093="Peretoe teenus",H1093&lt;[2]an!$M$37,S1093="kahepoolne vajaduspõhine",U1093&gt;[2]an!$M$38,RANK(D1093,$D1093:$D1093)+COUNTIFS($D$2:D1093,D1093,$F$2:F1093,F1093)-1=1),X1093,
IF(AND(F1093="Peretoe teenus",H1093&lt;[2]an!$M$37,S1093="kahepoolne vajaduspõhine",U1093&gt;[2]an!$M$38,RANK(D1093,$D1093:$D1093)+COUNTIFS($D$2:D1093,D1093,$F$2:F1093,F1093)-1&gt;1),"",X1093*W1093)))))))))))))),"")</f>
        <v/>
      </c>
      <c r="Z1093" s="18" t="str">
        <f t="shared" si="52"/>
        <v/>
      </c>
      <c r="AA1093" s="19" t="str">
        <f>IFERROR(VLOOKUP(E1093,[2]an!$A$3:$B$81,2,FALSE),"")</f>
        <v/>
      </c>
      <c r="AB1093" s="19" t="str">
        <f>IFERROR(VLOOKUP(AA1093,[2]an!$C$2:$D$16,2,FALSE),"")</f>
        <v/>
      </c>
      <c r="AC1093" s="20"/>
      <c r="AD1093" s="21" t="str">
        <f>IF(A1093=[2]an!$F$36,VLOOKUP([2]an!$F$36,[2]an!$F$36:$H$36,3,FALSE),IF(A1093=[2]an!$F$35,VLOOKUP([2]an!$F$35,[2]an!$F$35:$H$35,3,FALSE),IF(A1093=[2]an!$F$33,VLOOKUP([2]an!$F$33,[2]an!$F$33:$H$33,3,FALSE),IF(A1093=[2]an!$F$31,VLOOKUP([2]an!$F$31,[2]an!$F$31:$H$31,3,FALSE),""))))</f>
        <v/>
      </c>
    </row>
    <row r="1094" spans="6:30" x14ac:dyDescent="0.2">
      <c r="F1094" s="10"/>
      <c r="G1094" s="8" t="str">
        <f t="shared" si="53"/>
        <v/>
      </c>
      <c r="H1094" s="13"/>
      <c r="K1094" s="13"/>
      <c r="L1094" s="10"/>
      <c r="M1094" s="10"/>
      <c r="S1094" s="8" t="str">
        <f>IFERROR(VLOOKUP(D1094,[1]peretoe_teenus!$A$2:$L$2000,5,FALSE),"")</f>
        <v/>
      </c>
      <c r="U1094" s="13"/>
      <c r="V1094" s="15" t="str" cm="1">
        <f t="array" ref="V1094">IFERROR(IF(AND(F1094="Tugigrupp",RANK(K1094,$K1094:$K1094)+COUNTIFS($K$2:K1094,K1094,$L$2:L1094,L1094,$M$2:M1094,M1094,$I$2:I1094,I1094,$G$2:G1094,G1094,$F$2:F1094,F1094)-1=1),SUMPRODUCT(($F$2:$F$4154=F1094)*($G$2:$G$4154=G1094)*($K$2:$K$4154=K1094)*($I$2:$I$4154=I1094)*($L$2:$L$4154=L1094)*($M$2:$M$4154=M1094)),""),"")</f>
        <v/>
      </c>
      <c r="W1094" s="15" t="str">
        <f t="shared" si="51"/>
        <v/>
      </c>
      <c r="X1094" s="16" t="str">
        <f>IF(AND(A1094=[2]an!$G$38,F1094=[2]an!$E$40),[2]an!$G$40,IF(AND(A1094=[2]an!$G$38,F1094=[2]an!$E$41),[2]an!$G$41,IF(AND(A1094=[2]an!$G$38,F1094=[2]an!$E$39,H1094&gt;=[2]an!$M$37),[2]an!$G$39,
IF(AND(A1094=[2]an!$G$38,F1094=[2]an!$E$39,H1094&lt;[2]an!$M$37,S1094="kahepoolne vajaduspõhine",U1094=""),[2]an!$M$40,
IF(AND(A1094=[2]an!$G$38,F1094=[2]an!$E$39,H1094&lt;[2]an!$M$37,S1094="kahepoolne vajaduspõhine",U1094&lt;&gt;""),[2]an!$G$39,
IF(AND(A1094=[2]an!$G$38,F1094=[2]an!$E$39,H1094&lt;[2]an!$M$37,S1094&lt;&gt;"kahepoolne vajaduspõhine"),[2]an!$G$39,
IF(AND(A1094=[2]an!$G$38,F1094=[2]an!$E$42),[2]an!$G$42,
IF(AND(A1094=[2]an!$H$38,F1094=[2]an!$E$40),[2]an!$H$40,IF(AND(A1094=[2]an!$H$38,F1094=[2]an!$E$41),[2]an!$H$41,IF(AND(A1094=[2]an!$H$38,F1094=[2]an!$E$39,H1094&gt;=[2]an!$M$37),[2]an!$H$39,
IF(AND(A1094=[2]an!$H$38,F1094=[2]an!$E$39,H1094&lt;[2]an!$M$37,S1094="kahepoolne vajaduspõhine",U1094=""),[2]an!$M$40,
IF(AND(A1094=[2]an!$H$38,F1094=[2]an!$E$39,H1094&lt;[2]an!$M$37,S1094="kahepoolne vajaduspõhine",U1094&lt;&gt;""),[2]an!$H$39,
IF(AND(A1094=[2]an!$H$38,F1094=[2]an!$E$39,H1094&lt;[2]an!$M$37,S1094&lt;&gt;"kahepoolne vajaduspõhine"),[2]an!$H$39,
IF(AND(A1094=[2]an!$H$38,F1094=[2]an!$E$42),[2]an!$H$42,
IF(AND(A1094=[2]an!$I$38,F1094=[2]an!$E$40),[2]an!$I$40,IF(AND(A1094=[2]an!$I$38,F1094=[2]an!$E$41),[2]an!$I$41,IF(AND(A1094=[2]an!$I$38,F1094=[2]an!$E$39,H1094&gt;=[2]an!$M$37),[2]an!$I$39,
IF(AND(A1094=[2]an!$I$38,F1094=[2]an!$E$39,H1094&lt;[2]an!$M$37,S1094="kahepoolne vajaduspõhine",U1094=""),[2]an!$M$40,
IF(AND(A1094=[2]an!$I$38,F1094=[2]an!$E$39,H1094&lt;[2]an!$M$37,S1094="kahepoolne vajaduspõhine",U1094&lt;&gt;""),[2]an!$I$39,
IF(AND(A1094=[2]an!$I$38,F1094=[2]an!$E$39,H1094&lt;[2]an!$M$37,S1094&lt;&gt;"kahepoolne vajaduspõhine"),[2]an!$I$39,
IF(AND(A1094=[2]an!$I$38,F1094=[2]an!$E$42),[2]an!$I$42,
IF(AND(A1094=[2]an!$J$38,F1094=[2]an!$E$40),[2]an!$J$40,IF(AND(A1094=[2]an!$J$38,F1094=[2]an!$E$41),[2]an!$J$41,IF(AND(A1094=[2]an!$J$38,F1094=[2]an!$E$39,H1094&gt;=[2]an!$M$37),[2]an!$J$39,
IF(AND(A1094=[2]an!$J$38,F1094=[2]an!$E$39,H1094&lt;[2]an!$M$37,S1094="kahepoolne vajaduspõhine",U1094=""),[2]an!$M$40,
IF(AND(A1094=[2]an!$J$38,F1094=[2]an!$E$39,H1094&lt;[2]an!$M$37,S1094="kahepoolne vajaduspõhine",U1094&lt;&gt;""),[2]an!$J$39,
IF(AND(A1094=[2]an!$J$38,F1094=[2]an!$E$39,H1094&lt;[2]an!$M$37,S1094&lt;&gt;"kahepoolne vajaduspõhine"),[2]an!$J$39,
IF(AND(A1094=[2]an!$J$38,F1094=[2]an!$E$42),[2]an!$J$42,""))))))))))))))))))))))))))))</f>
        <v/>
      </c>
      <c r="Y1094" s="17" t="str">
        <f>IFERROR(IF(F1094="Tugigrupp",0,
IF(AND(F1094="Peretoe teenus",H1094&gt;=[2]an!$M$37,RANK(D1094,$D1094:$D1094)+COUNTIFS($D$2:D1094,D1094,$F$2:F1094,F1094)-1&gt;1),"",
IF(AND(F1094="Peretoe teenus",H1094&gt;=[2]an!$M$37,RANK(D1094,$D1094:$D1094)+COUNTIFS($D$2:D1094,D1094,$F$2:F1094,F1094)-1=1,MONTH(H1094)=MONTH(K1094)=TRUE,YEAR(H1094)=YEAR(K1094)=TRUE),((EOMONTH(H1094,0)-H1094+1)*X1094)/DAY(EOMONTH(H1094,0)),
IF(AND(F1094="Peretoe teenus",H1094&gt;=[2]an!$M$37,RANK(D1094,$D1094:$D1094)+COUNTIFS($D$2:D1094,D1094,$F$2:F1094,F1094)-1=1),X1094,
IF(AND(F1094="Peretoe teenus",H1094&lt;[2]an!$M$37,S1094&lt;&gt;"kahepoolne vajaduspõhine",RANK(D1094,$D1094:$D1094)+COUNTIFS($D$2:D1094,D1094,$F$2:F1094,F1094)-1=1),X1094,
IF(AND(F1094="Peretoe teenus",H1094&lt;[2]an!$M$37,S1094&lt;&gt;"kahepoolne vajaduspõhine",RANK(D1094,$D1094:$D1094)+COUNTIFS($D$2:D1094,D1094,$F$2:F1094,F1094)-1&gt;1),"",
IF(AND(F1094="Peretoe teenus",H1094&lt;[2]an!$M$37,S1094="kahepoolne vajaduspõhine",U1094="",RANK(D1094,$D1094:$D1094)+COUNTIFS($D$2:D1094,D1094,$F$2:F1094,F1094)-1=1),X1094,
IF(AND(F1094="Peretoe teenus",H1094&lt;[2]an!$M$37,S1094="kahepoolne vajaduspõhine",U1094="",RANK(D1094,$D1094:$D1094)+COUNTIFS($D$2:D1094,D1094,$F$2:F1094,F1094)-1&gt;1),"",
IF(AND(F1094="Peretoe teenus",H1094&lt;[2]an!$M$37,S1094="kahepoolne vajaduspõhine",U1094&lt;[2]an!$M$37,RANK(D1094,$D1094:$D1094)+COUNTIFS($D$2:D1094,D1094,$F$2:F1094,F1094)-1=1),X1094,
IF(AND(F1094="Peretoe teenus",H1094&lt;[2]an!$M$37,S1094="kahepoolne vajaduspõhine",U1094&lt;[2]an!$M$37,RANK(D1094,$D1094:$D1094)+COUNTIFS($D$2:D1094,D1094,$F$2:F1094,F1094)-1&gt;1),"",
IF(AND(F1094="Peretoe teenus",H1094&lt;[2]an!$M$37,S1094="kahepoolne vajaduspõhine",U1094&gt;=[2]an!$M$37,U1094&lt;=[2]an!$M$38,RANK(D1094,$D1094:$D1094)+COUNTIFS($D$2:D1094,D1094,$F$2:F1094,F1094)-1=1),
((EOMONTH(U1094,0)-U1094+1)*X1094)/DAY(EOMONTH(U1094,0))+(DAY(U1094)-1)*100/DAY(EOMONTH(U1094,0)),
IF(AND(F1094="Peretoe teenus",H1094&lt;[2]an!$M$37,S1094="kahepoolne vajaduspõhine",U1094&gt;=[2]an!$M$37,U1094&lt;=[2]an!$M$38,RANK(D1094,$D1094:$D1094)+COUNTIFS($D$2:D1094,D1094,$F$2:F1094,F1094)-1&gt;1),"",
IF(AND(F1094="Peretoe teenus",H1094&lt;[2]an!$M$37,S1094="kahepoolne vajaduspõhine",U1094&gt;[2]an!$M$38,RANK(D1094,$D1094:$D1094)+COUNTIFS($D$2:D1094,D1094,$F$2:F1094,F1094)-1=1),X1094,
IF(AND(F1094="Peretoe teenus",H1094&lt;[2]an!$M$37,S1094="kahepoolne vajaduspõhine",U1094&gt;[2]an!$M$38,RANK(D1094,$D1094:$D1094)+COUNTIFS($D$2:D1094,D1094,$F$2:F1094,F1094)-1&gt;1),"",X1094*W1094)))))))))))))),"")</f>
        <v/>
      </c>
      <c r="Z1094" s="18" t="str">
        <f t="shared" si="52"/>
        <v/>
      </c>
      <c r="AA1094" s="19" t="str">
        <f>IFERROR(VLOOKUP(E1094,[2]an!$A$3:$B$81,2,FALSE),"")</f>
        <v/>
      </c>
      <c r="AB1094" s="19" t="str">
        <f>IFERROR(VLOOKUP(AA1094,[2]an!$C$2:$D$16,2,FALSE),"")</f>
        <v/>
      </c>
      <c r="AC1094" s="20"/>
      <c r="AD1094" s="21" t="str">
        <f>IF(A1094=[2]an!$F$36,VLOOKUP([2]an!$F$36,[2]an!$F$36:$H$36,3,FALSE),IF(A1094=[2]an!$F$35,VLOOKUP([2]an!$F$35,[2]an!$F$35:$H$35,3,FALSE),IF(A1094=[2]an!$F$33,VLOOKUP([2]an!$F$33,[2]an!$F$33:$H$33,3,FALSE),IF(A1094=[2]an!$F$31,VLOOKUP([2]an!$F$31,[2]an!$F$31:$H$31,3,FALSE),""))))</f>
        <v/>
      </c>
    </row>
    <row r="1095" spans="6:30" x14ac:dyDescent="0.2">
      <c r="F1095" s="10"/>
      <c r="G1095" s="8" t="str">
        <f t="shared" si="53"/>
        <v/>
      </c>
      <c r="H1095" s="13"/>
      <c r="K1095" s="13"/>
      <c r="L1095" s="10"/>
      <c r="M1095" s="10"/>
      <c r="S1095" s="8" t="str">
        <f>IFERROR(VLOOKUP(D1095,[1]peretoe_teenus!$A$2:$L$2000,5,FALSE),"")</f>
        <v/>
      </c>
      <c r="U1095" s="13"/>
      <c r="V1095" s="15" t="str" cm="1">
        <f t="array" ref="V1095">IFERROR(IF(AND(F1095="Tugigrupp",RANK(K1095,$K1095:$K1095)+COUNTIFS($K$2:K1095,K1095,$L$2:L1095,L1095,$M$2:M1095,M1095,$I$2:I1095,I1095,$G$2:G1095,G1095,$F$2:F1095,F1095)-1=1),SUMPRODUCT(($F$2:$F$4154=F1095)*($G$2:$G$4154=G1095)*($K$2:$K$4154=K1095)*($I$2:$I$4154=I1095)*($L$2:$L$4154=L1095)*($M$2:$M$4154=M1095)),""),"")</f>
        <v/>
      </c>
      <c r="W1095" s="15" t="str">
        <f t="shared" si="51"/>
        <v/>
      </c>
      <c r="X1095" s="16" t="str">
        <f>IF(AND(A1095=[2]an!$G$38,F1095=[2]an!$E$40),[2]an!$G$40,IF(AND(A1095=[2]an!$G$38,F1095=[2]an!$E$41),[2]an!$G$41,IF(AND(A1095=[2]an!$G$38,F1095=[2]an!$E$39,H1095&gt;=[2]an!$M$37),[2]an!$G$39,
IF(AND(A1095=[2]an!$G$38,F1095=[2]an!$E$39,H1095&lt;[2]an!$M$37,S1095="kahepoolne vajaduspõhine",U1095=""),[2]an!$M$40,
IF(AND(A1095=[2]an!$G$38,F1095=[2]an!$E$39,H1095&lt;[2]an!$M$37,S1095="kahepoolne vajaduspõhine",U1095&lt;&gt;""),[2]an!$G$39,
IF(AND(A1095=[2]an!$G$38,F1095=[2]an!$E$39,H1095&lt;[2]an!$M$37,S1095&lt;&gt;"kahepoolne vajaduspõhine"),[2]an!$G$39,
IF(AND(A1095=[2]an!$G$38,F1095=[2]an!$E$42),[2]an!$G$42,
IF(AND(A1095=[2]an!$H$38,F1095=[2]an!$E$40),[2]an!$H$40,IF(AND(A1095=[2]an!$H$38,F1095=[2]an!$E$41),[2]an!$H$41,IF(AND(A1095=[2]an!$H$38,F1095=[2]an!$E$39,H1095&gt;=[2]an!$M$37),[2]an!$H$39,
IF(AND(A1095=[2]an!$H$38,F1095=[2]an!$E$39,H1095&lt;[2]an!$M$37,S1095="kahepoolne vajaduspõhine",U1095=""),[2]an!$M$40,
IF(AND(A1095=[2]an!$H$38,F1095=[2]an!$E$39,H1095&lt;[2]an!$M$37,S1095="kahepoolne vajaduspõhine",U1095&lt;&gt;""),[2]an!$H$39,
IF(AND(A1095=[2]an!$H$38,F1095=[2]an!$E$39,H1095&lt;[2]an!$M$37,S1095&lt;&gt;"kahepoolne vajaduspõhine"),[2]an!$H$39,
IF(AND(A1095=[2]an!$H$38,F1095=[2]an!$E$42),[2]an!$H$42,
IF(AND(A1095=[2]an!$I$38,F1095=[2]an!$E$40),[2]an!$I$40,IF(AND(A1095=[2]an!$I$38,F1095=[2]an!$E$41),[2]an!$I$41,IF(AND(A1095=[2]an!$I$38,F1095=[2]an!$E$39,H1095&gt;=[2]an!$M$37),[2]an!$I$39,
IF(AND(A1095=[2]an!$I$38,F1095=[2]an!$E$39,H1095&lt;[2]an!$M$37,S1095="kahepoolne vajaduspõhine",U1095=""),[2]an!$M$40,
IF(AND(A1095=[2]an!$I$38,F1095=[2]an!$E$39,H1095&lt;[2]an!$M$37,S1095="kahepoolne vajaduspõhine",U1095&lt;&gt;""),[2]an!$I$39,
IF(AND(A1095=[2]an!$I$38,F1095=[2]an!$E$39,H1095&lt;[2]an!$M$37,S1095&lt;&gt;"kahepoolne vajaduspõhine"),[2]an!$I$39,
IF(AND(A1095=[2]an!$I$38,F1095=[2]an!$E$42),[2]an!$I$42,
IF(AND(A1095=[2]an!$J$38,F1095=[2]an!$E$40),[2]an!$J$40,IF(AND(A1095=[2]an!$J$38,F1095=[2]an!$E$41),[2]an!$J$41,IF(AND(A1095=[2]an!$J$38,F1095=[2]an!$E$39,H1095&gt;=[2]an!$M$37),[2]an!$J$39,
IF(AND(A1095=[2]an!$J$38,F1095=[2]an!$E$39,H1095&lt;[2]an!$M$37,S1095="kahepoolne vajaduspõhine",U1095=""),[2]an!$M$40,
IF(AND(A1095=[2]an!$J$38,F1095=[2]an!$E$39,H1095&lt;[2]an!$M$37,S1095="kahepoolne vajaduspõhine",U1095&lt;&gt;""),[2]an!$J$39,
IF(AND(A1095=[2]an!$J$38,F1095=[2]an!$E$39,H1095&lt;[2]an!$M$37,S1095&lt;&gt;"kahepoolne vajaduspõhine"),[2]an!$J$39,
IF(AND(A1095=[2]an!$J$38,F1095=[2]an!$E$42),[2]an!$J$42,""))))))))))))))))))))))))))))</f>
        <v/>
      </c>
      <c r="Y1095" s="17" t="str">
        <f>IFERROR(IF(F1095="Tugigrupp",0,
IF(AND(F1095="Peretoe teenus",H1095&gt;=[2]an!$M$37,RANK(D1095,$D1095:$D1095)+COUNTIFS($D$2:D1095,D1095,$F$2:F1095,F1095)-1&gt;1),"",
IF(AND(F1095="Peretoe teenus",H1095&gt;=[2]an!$M$37,RANK(D1095,$D1095:$D1095)+COUNTIFS($D$2:D1095,D1095,$F$2:F1095,F1095)-1=1,MONTH(H1095)=MONTH(K1095)=TRUE,YEAR(H1095)=YEAR(K1095)=TRUE),((EOMONTH(H1095,0)-H1095+1)*X1095)/DAY(EOMONTH(H1095,0)),
IF(AND(F1095="Peretoe teenus",H1095&gt;=[2]an!$M$37,RANK(D1095,$D1095:$D1095)+COUNTIFS($D$2:D1095,D1095,$F$2:F1095,F1095)-1=1),X1095,
IF(AND(F1095="Peretoe teenus",H1095&lt;[2]an!$M$37,S1095&lt;&gt;"kahepoolne vajaduspõhine",RANK(D1095,$D1095:$D1095)+COUNTIFS($D$2:D1095,D1095,$F$2:F1095,F1095)-1=1),X1095,
IF(AND(F1095="Peretoe teenus",H1095&lt;[2]an!$M$37,S1095&lt;&gt;"kahepoolne vajaduspõhine",RANK(D1095,$D1095:$D1095)+COUNTIFS($D$2:D1095,D1095,$F$2:F1095,F1095)-1&gt;1),"",
IF(AND(F1095="Peretoe teenus",H1095&lt;[2]an!$M$37,S1095="kahepoolne vajaduspõhine",U1095="",RANK(D1095,$D1095:$D1095)+COUNTIFS($D$2:D1095,D1095,$F$2:F1095,F1095)-1=1),X1095,
IF(AND(F1095="Peretoe teenus",H1095&lt;[2]an!$M$37,S1095="kahepoolne vajaduspõhine",U1095="",RANK(D1095,$D1095:$D1095)+COUNTIFS($D$2:D1095,D1095,$F$2:F1095,F1095)-1&gt;1),"",
IF(AND(F1095="Peretoe teenus",H1095&lt;[2]an!$M$37,S1095="kahepoolne vajaduspõhine",U1095&lt;[2]an!$M$37,RANK(D1095,$D1095:$D1095)+COUNTIFS($D$2:D1095,D1095,$F$2:F1095,F1095)-1=1),X1095,
IF(AND(F1095="Peretoe teenus",H1095&lt;[2]an!$M$37,S1095="kahepoolne vajaduspõhine",U1095&lt;[2]an!$M$37,RANK(D1095,$D1095:$D1095)+COUNTIFS($D$2:D1095,D1095,$F$2:F1095,F1095)-1&gt;1),"",
IF(AND(F1095="Peretoe teenus",H1095&lt;[2]an!$M$37,S1095="kahepoolne vajaduspõhine",U1095&gt;=[2]an!$M$37,U1095&lt;=[2]an!$M$38,RANK(D1095,$D1095:$D1095)+COUNTIFS($D$2:D1095,D1095,$F$2:F1095,F1095)-1=1),
((EOMONTH(U1095,0)-U1095+1)*X1095)/DAY(EOMONTH(U1095,0))+(DAY(U1095)-1)*100/DAY(EOMONTH(U1095,0)),
IF(AND(F1095="Peretoe teenus",H1095&lt;[2]an!$M$37,S1095="kahepoolne vajaduspõhine",U1095&gt;=[2]an!$M$37,U1095&lt;=[2]an!$M$38,RANK(D1095,$D1095:$D1095)+COUNTIFS($D$2:D1095,D1095,$F$2:F1095,F1095)-1&gt;1),"",
IF(AND(F1095="Peretoe teenus",H1095&lt;[2]an!$M$37,S1095="kahepoolne vajaduspõhine",U1095&gt;[2]an!$M$38,RANK(D1095,$D1095:$D1095)+COUNTIFS($D$2:D1095,D1095,$F$2:F1095,F1095)-1=1),X1095,
IF(AND(F1095="Peretoe teenus",H1095&lt;[2]an!$M$37,S1095="kahepoolne vajaduspõhine",U1095&gt;[2]an!$M$38,RANK(D1095,$D1095:$D1095)+COUNTIFS($D$2:D1095,D1095,$F$2:F1095,F1095)-1&gt;1),"",X1095*W1095)))))))))))))),"")</f>
        <v/>
      </c>
      <c r="Z1095" s="18" t="str">
        <f t="shared" si="52"/>
        <v/>
      </c>
      <c r="AA1095" s="19" t="str">
        <f>IFERROR(VLOOKUP(E1095,[2]an!$A$3:$B$81,2,FALSE),"")</f>
        <v/>
      </c>
      <c r="AB1095" s="19" t="str">
        <f>IFERROR(VLOOKUP(AA1095,[2]an!$C$2:$D$16,2,FALSE),"")</f>
        <v/>
      </c>
      <c r="AC1095" s="20"/>
      <c r="AD1095" s="21" t="str">
        <f>IF(A1095=[2]an!$F$36,VLOOKUP([2]an!$F$36,[2]an!$F$36:$H$36,3,FALSE),IF(A1095=[2]an!$F$35,VLOOKUP([2]an!$F$35,[2]an!$F$35:$H$35,3,FALSE),IF(A1095=[2]an!$F$33,VLOOKUP([2]an!$F$33,[2]an!$F$33:$H$33,3,FALSE),IF(A1095=[2]an!$F$31,VLOOKUP([2]an!$F$31,[2]an!$F$31:$H$31,3,FALSE),""))))</f>
        <v/>
      </c>
    </row>
    <row r="1096" spans="6:30" x14ac:dyDescent="0.2">
      <c r="F1096" s="10"/>
      <c r="G1096" s="8" t="str">
        <f t="shared" si="53"/>
        <v/>
      </c>
      <c r="H1096" s="13"/>
      <c r="K1096" s="13"/>
      <c r="L1096" s="10"/>
      <c r="M1096" s="10"/>
      <c r="S1096" s="8" t="str">
        <f>IFERROR(VLOOKUP(D1096,[1]peretoe_teenus!$A$2:$L$2000,5,FALSE),"")</f>
        <v/>
      </c>
      <c r="U1096" s="13"/>
      <c r="V1096" s="15" t="str" cm="1">
        <f t="array" ref="V1096">IFERROR(IF(AND(F1096="Tugigrupp",RANK(K1096,$K1096:$K1096)+COUNTIFS($K$2:K1096,K1096,$L$2:L1096,L1096,$M$2:M1096,M1096,$I$2:I1096,I1096,$G$2:G1096,G1096,$F$2:F1096,F1096)-1=1),SUMPRODUCT(($F$2:$F$4154=F1096)*($G$2:$G$4154=G1096)*($K$2:$K$4154=K1096)*($I$2:$I$4154=I1096)*($L$2:$L$4154=L1096)*($M$2:$M$4154=M1096)),""),"")</f>
        <v/>
      </c>
      <c r="W1096" s="15" t="str">
        <f t="shared" si="51"/>
        <v/>
      </c>
      <c r="X1096" s="16" t="str">
        <f>IF(AND(A1096=[2]an!$G$38,F1096=[2]an!$E$40),[2]an!$G$40,IF(AND(A1096=[2]an!$G$38,F1096=[2]an!$E$41),[2]an!$G$41,IF(AND(A1096=[2]an!$G$38,F1096=[2]an!$E$39,H1096&gt;=[2]an!$M$37),[2]an!$G$39,
IF(AND(A1096=[2]an!$G$38,F1096=[2]an!$E$39,H1096&lt;[2]an!$M$37,S1096="kahepoolne vajaduspõhine",U1096=""),[2]an!$M$40,
IF(AND(A1096=[2]an!$G$38,F1096=[2]an!$E$39,H1096&lt;[2]an!$M$37,S1096="kahepoolne vajaduspõhine",U1096&lt;&gt;""),[2]an!$G$39,
IF(AND(A1096=[2]an!$G$38,F1096=[2]an!$E$39,H1096&lt;[2]an!$M$37,S1096&lt;&gt;"kahepoolne vajaduspõhine"),[2]an!$G$39,
IF(AND(A1096=[2]an!$G$38,F1096=[2]an!$E$42),[2]an!$G$42,
IF(AND(A1096=[2]an!$H$38,F1096=[2]an!$E$40),[2]an!$H$40,IF(AND(A1096=[2]an!$H$38,F1096=[2]an!$E$41),[2]an!$H$41,IF(AND(A1096=[2]an!$H$38,F1096=[2]an!$E$39,H1096&gt;=[2]an!$M$37),[2]an!$H$39,
IF(AND(A1096=[2]an!$H$38,F1096=[2]an!$E$39,H1096&lt;[2]an!$M$37,S1096="kahepoolne vajaduspõhine",U1096=""),[2]an!$M$40,
IF(AND(A1096=[2]an!$H$38,F1096=[2]an!$E$39,H1096&lt;[2]an!$M$37,S1096="kahepoolne vajaduspõhine",U1096&lt;&gt;""),[2]an!$H$39,
IF(AND(A1096=[2]an!$H$38,F1096=[2]an!$E$39,H1096&lt;[2]an!$M$37,S1096&lt;&gt;"kahepoolne vajaduspõhine"),[2]an!$H$39,
IF(AND(A1096=[2]an!$H$38,F1096=[2]an!$E$42),[2]an!$H$42,
IF(AND(A1096=[2]an!$I$38,F1096=[2]an!$E$40),[2]an!$I$40,IF(AND(A1096=[2]an!$I$38,F1096=[2]an!$E$41),[2]an!$I$41,IF(AND(A1096=[2]an!$I$38,F1096=[2]an!$E$39,H1096&gt;=[2]an!$M$37),[2]an!$I$39,
IF(AND(A1096=[2]an!$I$38,F1096=[2]an!$E$39,H1096&lt;[2]an!$M$37,S1096="kahepoolne vajaduspõhine",U1096=""),[2]an!$M$40,
IF(AND(A1096=[2]an!$I$38,F1096=[2]an!$E$39,H1096&lt;[2]an!$M$37,S1096="kahepoolne vajaduspõhine",U1096&lt;&gt;""),[2]an!$I$39,
IF(AND(A1096=[2]an!$I$38,F1096=[2]an!$E$39,H1096&lt;[2]an!$M$37,S1096&lt;&gt;"kahepoolne vajaduspõhine"),[2]an!$I$39,
IF(AND(A1096=[2]an!$I$38,F1096=[2]an!$E$42),[2]an!$I$42,
IF(AND(A1096=[2]an!$J$38,F1096=[2]an!$E$40),[2]an!$J$40,IF(AND(A1096=[2]an!$J$38,F1096=[2]an!$E$41),[2]an!$J$41,IF(AND(A1096=[2]an!$J$38,F1096=[2]an!$E$39,H1096&gt;=[2]an!$M$37),[2]an!$J$39,
IF(AND(A1096=[2]an!$J$38,F1096=[2]an!$E$39,H1096&lt;[2]an!$M$37,S1096="kahepoolne vajaduspõhine",U1096=""),[2]an!$M$40,
IF(AND(A1096=[2]an!$J$38,F1096=[2]an!$E$39,H1096&lt;[2]an!$M$37,S1096="kahepoolne vajaduspõhine",U1096&lt;&gt;""),[2]an!$J$39,
IF(AND(A1096=[2]an!$J$38,F1096=[2]an!$E$39,H1096&lt;[2]an!$M$37,S1096&lt;&gt;"kahepoolne vajaduspõhine"),[2]an!$J$39,
IF(AND(A1096=[2]an!$J$38,F1096=[2]an!$E$42),[2]an!$J$42,""))))))))))))))))))))))))))))</f>
        <v/>
      </c>
      <c r="Y1096" s="17" t="str">
        <f>IFERROR(IF(F1096="Tugigrupp",0,
IF(AND(F1096="Peretoe teenus",H1096&gt;=[2]an!$M$37,RANK(D1096,$D1096:$D1096)+COUNTIFS($D$2:D1096,D1096,$F$2:F1096,F1096)-1&gt;1),"",
IF(AND(F1096="Peretoe teenus",H1096&gt;=[2]an!$M$37,RANK(D1096,$D1096:$D1096)+COUNTIFS($D$2:D1096,D1096,$F$2:F1096,F1096)-1=1,MONTH(H1096)=MONTH(K1096)=TRUE,YEAR(H1096)=YEAR(K1096)=TRUE),((EOMONTH(H1096,0)-H1096+1)*X1096)/DAY(EOMONTH(H1096,0)),
IF(AND(F1096="Peretoe teenus",H1096&gt;=[2]an!$M$37,RANK(D1096,$D1096:$D1096)+COUNTIFS($D$2:D1096,D1096,$F$2:F1096,F1096)-1=1),X1096,
IF(AND(F1096="Peretoe teenus",H1096&lt;[2]an!$M$37,S1096&lt;&gt;"kahepoolne vajaduspõhine",RANK(D1096,$D1096:$D1096)+COUNTIFS($D$2:D1096,D1096,$F$2:F1096,F1096)-1=1),X1096,
IF(AND(F1096="Peretoe teenus",H1096&lt;[2]an!$M$37,S1096&lt;&gt;"kahepoolne vajaduspõhine",RANK(D1096,$D1096:$D1096)+COUNTIFS($D$2:D1096,D1096,$F$2:F1096,F1096)-1&gt;1),"",
IF(AND(F1096="Peretoe teenus",H1096&lt;[2]an!$M$37,S1096="kahepoolne vajaduspõhine",U1096="",RANK(D1096,$D1096:$D1096)+COUNTIFS($D$2:D1096,D1096,$F$2:F1096,F1096)-1=1),X1096,
IF(AND(F1096="Peretoe teenus",H1096&lt;[2]an!$M$37,S1096="kahepoolne vajaduspõhine",U1096="",RANK(D1096,$D1096:$D1096)+COUNTIFS($D$2:D1096,D1096,$F$2:F1096,F1096)-1&gt;1),"",
IF(AND(F1096="Peretoe teenus",H1096&lt;[2]an!$M$37,S1096="kahepoolne vajaduspõhine",U1096&lt;[2]an!$M$37,RANK(D1096,$D1096:$D1096)+COUNTIFS($D$2:D1096,D1096,$F$2:F1096,F1096)-1=1),X1096,
IF(AND(F1096="Peretoe teenus",H1096&lt;[2]an!$M$37,S1096="kahepoolne vajaduspõhine",U1096&lt;[2]an!$M$37,RANK(D1096,$D1096:$D1096)+COUNTIFS($D$2:D1096,D1096,$F$2:F1096,F1096)-1&gt;1),"",
IF(AND(F1096="Peretoe teenus",H1096&lt;[2]an!$M$37,S1096="kahepoolne vajaduspõhine",U1096&gt;=[2]an!$M$37,U1096&lt;=[2]an!$M$38,RANK(D1096,$D1096:$D1096)+COUNTIFS($D$2:D1096,D1096,$F$2:F1096,F1096)-1=1),
((EOMONTH(U1096,0)-U1096+1)*X1096)/DAY(EOMONTH(U1096,0))+(DAY(U1096)-1)*100/DAY(EOMONTH(U1096,0)),
IF(AND(F1096="Peretoe teenus",H1096&lt;[2]an!$M$37,S1096="kahepoolne vajaduspõhine",U1096&gt;=[2]an!$M$37,U1096&lt;=[2]an!$M$38,RANK(D1096,$D1096:$D1096)+COUNTIFS($D$2:D1096,D1096,$F$2:F1096,F1096)-1&gt;1),"",
IF(AND(F1096="Peretoe teenus",H1096&lt;[2]an!$M$37,S1096="kahepoolne vajaduspõhine",U1096&gt;[2]an!$M$38,RANK(D1096,$D1096:$D1096)+COUNTIFS($D$2:D1096,D1096,$F$2:F1096,F1096)-1=1),X1096,
IF(AND(F1096="Peretoe teenus",H1096&lt;[2]an!$M$37,S1096="kahepoolne vajaduspõhine",U1096&gt;[2]an!$M$38,RANK(D1096,$D1096:$D1096)+COUNTIFS($D$2:D1096,D1096,$F$2:F1096,F1096)-1&gt;1),"",X1096*W1096)))))))))))))),"")</f>
        <v/>
      </c>
      <c r="Z1096" s="18" t="str">
        <f t="shared" si="52"/>
        <v/>
      </c>
      <c r="AA1096" s="19" t="str">
        <f>IFERROR(VLOOKUP(E1096,[2]an!$A$3:$B$81,2,FALSE),"")</f>
        <v/>
      </c>
      <c r="AB1096" s="19" t="str">
        <f>IFERROR(VLOOKUP(AA1096,[2]an!$C$2:$D$16,2,FALSE),"")</f>
        <v/>
      </c>
      <c r="AC1096" s="20"/>
      <c r="AD1096" s="21" t="str">
        <f>IF(A1096=[2]an!$F$36,VLOOKUP([2]an!$F$36,[2]an!$F$36:$H$36,3,FALSE),IF(A1096=[2]an!$F$35,VLOOKUP([2]an!$F$35,[2]an!$F$35:$H$35,3,FALSE),IF(A1096=[2]an!$F$33,VLOOKUP([2]an!$F$33,[2]an!$F$33:$H$33,3,FALSE),IF(A1096=[2]an!$F$31,VLOOKUP([2]an!$F$31,[2]an!$F$31:$H$31,3,FALSE),""))))</f>
        <v/>
      </c>
    </row>
    <row r="1097" spans="6:30" x14ac:dyDescent="0.2">
      <c r="F1097" s="10"/>
      <c r="G1097" s="8" t="str">
        <f t="shared" si="53"/>
        <v/>
      </c>
      <c r="H1097" s="13"/>
      <c r="K1097" s="13"/>
      <c r="L1097" s="10"/>
      <c r="M1097" s="10"/>
      <c r="S1097" s="8" t="str">
        <f>IFERROR(VLOOKUP(D1097,[1]peretoe_teenus!$A$2:$L$2000,5,FALSE),"")</f>
        <v/>
      </c>
      <c r="U1097" s="13"/>
      <c r="V1097" s="15" t="str" cm="1">
        <f t="array" ref="V1097">IFERROR(IF(AND(F1097="Tugigrupp",RANK(K1097,$K1097:$K1097)+COUNTIFS($K$2:K1097,K1097,$L$2:L1097,L1097,$M$2:M1097,M1097,$I$2:I1097,I1097,$G$2:G1097,G1097,$F$2:F1097,F1097)-1=1),SUMPRODUCT(($F$2:$F$4154=F1097)*($G$2:$G$4154=G1097)*($K$2:$K$4154=K1097)*($I$2:$I$4154=I1097)*($L$2:$L$4154=L1097)*($M$2:$M$4154=M1097)),""),"")</f>
        <v/>
      </c>
      <c r="W1097" s="15" t="str">
        <f t="shared" si="51"/>
        <v/>
      </c>
      <c r="X1097" s="16" t="str">
        <f>IF(AND(A1097=[2]an!$G$38,F1097=[2]an!$E$40),[2]an!$G$40,IF(AND(A1097=[2]an!$G$38,F1097=[2]an!$E$41),[2]an!$G$41,IF(AND(A1097=[2]an!$G$38,F1097=[2]an!$E$39,H1097&gt;=[2]an!$M$37),[2]an!$G$39,
IF(AND(A1097=[2]an!$G$38,F1097=[2]an!$E$39,H1097&lt;[2]an!$M$37,S1097="kahepoolne vajaduspõhine",U1097=""),[2]an!$M$40,
IF(AND(A1097=[2]an!$G$38,F1097=[2]an!$E$39,H1097&lt;[2]an!$M$37,S1097="kahepoolne vajaduspõhine",U1097&lt;&gt;""),[2]an!$G$39,
IF(AND(A1097=[2]an!$G$38,F1097=[2]an!$E$39,H1097&lt;[2]an!$M$37,S1097&lt;&gt;"kahepoolne vajaduspõhine"),[2]an!$G$39,
IF(AND(A1097=[2]an!$G$38,F1097=[2]an!$E$42),[2]an!$G$42,
IF(AND(A1097=[2]an!$H$38,F1097=[2]an!$E$40),[2]an!$H$40,IF(AND(A1097=[2]an!$H$38,F1097=[2]an!$E$41),[2]an!$H$41,IF(AND(A1097=[2]an!$H$38,F1097=[2]an!$E$39,H1097&gt;=[2]an!$M$37),[2]an!$H$39,
IF(AND(A1097=[2]an!$H$38,F1097=[2]an!$E$39,H1097&lt;[2]an!$M$37,S1097="kahepoolne vajaduspõhine",U1097=""),[2]an!$M$40,
IF(AND(A1097=[2]an!$H$38,F1097=[2]an!$E$39,H1097&lt;[2]an!$M$37,S1097="kahepoolne vajaduspõhine",U1097&lt;&gt;""),[2]an!$H$39,
IF(AND(A1097=[2]an!$H$38,F1097=[2]an!$E$39,H1097&lt;[2]an!$M$37,S1097&lt;&gt;"kahepoolne vajaduspõhine"),[2]an!$H$39,
IF(AND(A1097=[2]an!$H$38,F1097=[2]an!$E$42),[2]an!$H$42,
IF(AND(A1097=[2]an!$I$38,F1097=[2]an!$E$40),[2]an!$I$40,IF(AND(A1097=[2]an!$I$38,F1097=[2]an!$E$41),[2]an!$I$41,IF(AND(A1097=[2]an!$I$38,F1097=[2]an!$E$39,H1097&gt;=[2]an!$M$37),[2]an!$I$39,
IF(AND(A1097=[2]an!$I$38,F1097=[2]an!$E$39,H1097&lt;[2]an!$M$37,S1097="kahepoolne vajaduspõhine",U1097=""),[2]an!$M$40,
IF(AND(A1097=[2]an!$I$38,F1097=[2]an!$E$39,H1097&lt;[2]an!$M$37,S1097="kahepoolne vajaduspõhine",U1097&lt;&gt;""),[2]an!$I$39,
IF(AND(A1097=[2]an!$I$38,F1097=[2]an!$E$39,H1097&lt;[2]an!$M$37,S1097&lt;&gt;"kahepoolne vajaduspõhine"),[2]an!$I$39,
IF(AND(A1097=[2]an!$I$38,F1097=[2]an!$E$42),[2]an!$I$42,
IF(AND(A1097=[2]an!$J$38,F1097=[2]an!$E$40),[2]an!$J$40,IF(AND(A1097=[2]an!$J$38,F1097=[2]an!$E$41),[2]an!$J$41,IF(AND(A1097=[2]an!$J$38,F1097=[2]an!$E$39,H1097&gt;=[2]an!$M$37),[2]an!$J$39,
IF(AND(A1097=[2]an!$J$38,F1097=[2]an!$E$39,H1097&lt;[2]an!$M$37,S1097="kahepoolne vajaduspõhine",U1097=""),[2]an!$M$40,
IF(AND(A1097=[2]an!$J$38,F1097=[2]an!$E$39,H1097&lt;[2]an!$M$37,S1097="kahepoolne vajaduspõhine",U1097&lt;&gt;""),[2]an!$J$39,
IF(AND(A1097=[2]an!$J$38,F1097=[2]an!$E$39,H1097&lt;[2]an!$M$37,S1097&lt;&gt;"kahepoolne vajaduspõhine"),[2]an!$J$39,
IF(AND(A1097=[2]an!$J$38,F1097=[2]an!$E$42),[2]an!$J$42,""))))))))))))))))))))))))))))</f>
        <v/>
      </c>
      <c r="Y1097" s="17" t="str">
        <f>IFERROR(IF(F1097="Tugigrupp",0,
IF(AND(F1097="Peretoe teenus",H1097&gt;=[2]an!$M$37,RANK(D1097,$D1097:$D1097)+COUNTIFS($D$2:D1097,D1097,$F$2:F1097,F1097)-1&gt;1),"",
IF(AND(F1097="Peretoe teenus",H1097&gt;=[2]an!$M$37,RANK(D1097,$D1097:$D1097)+COUNTIFS($D$2:D1097,D1097,$F$2:F1097,F1097)-1=1,MONTH(H1097)=MONTH(K1097)=TRUE,YEAR(H1097)=YEAR(K1097)=TRUE),((EOMONTH(H1097,0)-H1097+1)*X1097)/DAY(EOMONTH(H1097,0)),
IF(AND(F1097="Peretoe teenus",H1097&gt;=[2]an!$M$37,RANK(D1097,$D1097:$D1097)+COUNTIFS($D$2:D1097,D1097,$F$2:F1097,F1097)-1=1),X1097,
IF(AND(F1097="Peretoe teenus",H1097&lt;[2]an!$M$37,S1097&lt;&gt;"kahepoolne vajaduspõhine",RANK(D1097,$D1097:$D1097)+COUNTIFS($D$2:D1097,D1097,$F$2:F1097,F1097)-1=1),X1097,
IF(AND(F1097="Peretoe teenus",H1097&lt;[2]an!$M$37,S1097&lt;&gt;"kahepoolne vajaduspõhine",RANK(D1097,$D1097:$D1097)+COUNTIFS($D$2:D1097,D1097,$F$2:F1097,F1097)-1&gt;1),"",
IF(AND(F1097="Peretoe teenus",H1097&lt;[2]an!$M$37,S1097="kahepoolne vajaduspõhine",U1097="",RANK(D1097,$D1097:$D1097)+COUNTIFS($D$2:D1097,D1097,$F$2:F1097,F1097)-1=1),X1097,
IF(AND(F1097="Peretoe teenus",H1097&lt;[2]an!$M$37,S1097="kahepoolne vajaduspõhine",U1097="",RANK(D1097,$D1097:$D1097)+COUNTIFS($D$2:D1097,D1097,$F$2:F1097,F1097)-1&gt;1),"",
IF(AND(F1097="Peretoe teenus",H1097&lt;[2]an!$M$37,S1097="kahepoolne vajaduspõhine",U1097&lt;[2]an!$M$37,RANK(D1097,$D1097:$D1097)+COUNTIFS($D$2:D1097,D1097,$F$2:F1097,F1097)-1=1),X1097,
IF(AND(F1097="Peretoe teenus",H1097&lt;[2]an!$M$37,S1097="kahepoolne vajaduspõhine",U1097&lt;[2]an!$M$37,RANK(D1097,$D1097:$D1097)+COUNTIFS($D$2:D1097,D1097,$F$2:F1097,F1097)-1&gt;1),"",
IF(AND(F1097="Peretoe teenus",H1097&lt;[2]an!$M$37,S1097="kahepoolne vajaduspõhine",U1097&gt;=[2]an!$M$37,U1097&lt;=[2]an!$M$38,RANK(D1097,$D1097:$D1097)+COUNTIFS($D$2:D1097,D1097,$F$2:F1097,F1097)-1=1),
((EOMONTH(U1097,0)-U1097+1)*X1097)/DAY(EOMONTH(U1097,0))+(DAY(U1097)-1)*100/DAY(EOMONTH(U1097,0)),
IF(AND(F1097="Peretoe teenus",H1097&lt;[2]an!$M$37,S1097="kahepoolne vajaduspõhine",U1097&gt;=[2]an!$M$37,U1097&lt;=[2]an!$M$38,RANK(D1097,$D1097:$D1097)+COUNTIFS($D$2:D1097,D1097,$F$2:F1097,F1097)-1&gt;1),"",
IF(AND(F1097="Peretoe teenus",H1097&lt;[2]an!$M$37,S1097="kahepoolne vajaduspõhine",U1097&gt;[2]an!$M$38,RANK(D1097,$D1097:$D1097)+COUNTIFS($D$2:D1097,D1097,$F$2:F1097,F1097)-1=1),X1097,
IF(AND(F1097="Peretoe teenus",H1097&lt;[2]an!$M$37,S1097="kahepoolne vajaduspõhine",U1097&gt;[2]an!$M$38,RANK(D1097,$D1097:$D1097)+COUNTIFS($D$2:D1097,D1097,$F$2:F1097,F1097)-1&gt;1),"",X1097*W1097)))))))))))))),"")</f>
        <v/>
      </c>
      <c r="Z1097" s="18" t="str">
        <f t="shared" si="52"/>
        <v/>
      </c>
      <c r="AA1097" s="19" t="str">
        <f>IFERROR(VLOOKUP(E1097,[2]an!$A$3:$B$81,2,FALSE),"")</f>
        <v/>
      </c>
      <c r="AB1097" s="19" t="str">
        <f>IFERROR(VLOOKUP(AA1097,[2]an!$C$2:$D$16,2,FALSE),"")</f>
        <v/>
      </c>
      <c r="AC1097" s="20"/>
      <c r="AD1097" s="21" t="str">
        <f>IF(A1097=[2]an!$F$36,VLOOKUP([2]an!$F$36,[2]an!$F$36:$H$36,3,FALSE),IF(A1097=[2]an!$F$35,VLOOKUP([2]an!$F$35,[2]an!$F$35:$H$35,3,FALSE),IF(A1097=[2]an!$F$33,VLOOKUP([2]an!$F$33,[2]an!$F$33:$H$33,3,FALSE),IF(A1097=[2]an!$F$31,VLOOKUP([2]an!$F$31,[2]an!$F$31:$H$31,3,FALSE),""))))</f>
        <v/>
      </c>
    </row>
    <row r="1098" spans="6:30" x14ac:dyDescent="0.2">
      <c r="F1098" s="10"/>
      <c r="G1098" s="8" t="str">
        <f t="shared" si="53"/>
        <v/>
      </c>
      <c r="H1098" s="13"/>
      <c r="K1098" s="13"/>
      <c r="L1098" s="10"/>
      <c r="M1098" s="10"/>
      <c r="S1098" s="8" t="str">
        <f>IFERROR(VLOOKUP(D1098,[1]peretoe_teenus!$A$2:$L$2000,5,FALSE),"")</f>
        <v/>
      </c>
      <c r="U1098" s="13"/>
      <c r="V1098" s="15" t="str" cm="1">
        <f t="array" ref="V1098">IFERROR(IF(AND(F1098="Tugigrupp",RANK(K1098,$K1098:$K1098)+COUNTIFS($K$2:K1098,K1098,$L$2:L1098,L1098,$M$2:M1098,M1098,$I$2:I1098,I1098,$G$2:G1098,G1098,$F$2:F1098,F1098)-1=1),SUMPRODUCT(($F$2:$F$4154=F1098)*($G$2:$G$4154=G1098)*($K$2:$K$4154=K1098)*($I$2:$I$4154=I1098)*($L$2:$L$4154=L1098)*($M$2:$M$4154=M1098)),""),"")</f>
        <v/>
      </c>
      <c r="W1098" s="15" t="str">
        <f t="shared" si="51"/>
        <v/>
      </c>
      <c r="X1098" s="16" t="str">
        <f>IF(AND(A1098=[2]an!$G$38,F1098=[2]an!$E$40),[2]an!$G$40,IF(AND(A1098=[2]an!$G$38,F1098=[2]an!$E$41),[2]an!$G$41,IF(AND(A1098=[2]an!$G$38,F1098=[2]an!$E$39,H1098&gt;=[2]an!$M$37),[2]an!$G$39,
IF(AND(A1098=[2]an!$G$38,F1098=[2]an!$E$39,H1098&lt;[2]an!$M$37,S1098="kahepoolne vajaduspõhine",U1098=""),[2]an!$M$40,
IF(AND(A1098=[2]an!$G$38,F1098=[2]an!$E$39,H1098&lt;[2]an!$M$37,S1098="kahepoolne vajaduspõhine",U1098&lt;&gt;""),[2]an!$G$39,
IF(AND(A1098=[2]an!$G$38,F1098=[2]an!$E$39,H1098&lt;[2]an!$M$37,S1098&lt;&gt;"kahepoolne vajaduspõhine"),[2]an!$G$39,
IF(AND(A1098=[2]an!$G$38,F1098=[2]an!$E$42),[2]an!$G$42,
IF(AND(A1098=[2]an!$H$38,F1098=[2]an!$E$40),[2]an!$H$40,IF(AND(A1098=[2]an!$H$38,F1098=[2]an!$E$41),[2]an!$H$41,IF(AND(A1098=[2]an!$H$38,F1098=[2]an!$E$39,H1098&gt;=[2]an!$M$37),[2]an!$H$39,
IF(AND(A1098=[2]an!$H$38,F1098=[2]an!$E$39,H1098&lt;[2]an!$M$37,S1098="kahepoolne vajaduspõhine",U1098=""),[2]an!$M$40,
IF(AND(A1098=[2]an!$H$38,F1098=[2]an!$E$39,H1098&lt;[2]an!$M$37,S1098="kahepoolne vajaduspõhine",U1098&lt;&gt;""),[2]an!$H$39,
IF(AND(A1098=[2]an!$H$38,F1098=[2]an!$E$39,H1098&lt;[2]an!$M$37,S1098&lt;&gt;"kahepoolne vajaduspõhine"),[2]an!$H$39,
IF(AND(A1098=[2]an!$H$38,F1098=[2]an!$E$42),[2]an!$H$42,
IF(AND(A1098=[2]an!$I$38,F1098=[2]an!$E$40),[2]an!$I$40,IF(AND(A1098=[2]an!$I$38,F1098=[2]an!$E$41),[2]an!$I$41,IF(AND(A1098=[2]an!$I$38,F1098=[2]an!$E$39,H1098&gt;=[2]an!$M$37),[2]an!$I$39,
IF(AND(A1098=[2]an!$I$38,F1098=[2]an!$E$39,H1098&lt;[2]an!$M$37,S1098="kahepoolne vajaduspõhine",U1098=""),[2]an!$M$40,
IF(AND(A1098=[2]an!$I$38,F1098=[2]an!$E$39,H1098&lt;[2]an!$M$37,S1098="kahepoolne vajaduspõhine",U1098&lt;&gt;""),[2]an!$I$39,
IF(AND(A1098=[2]an!$I$38,F1098=[2]an!$E$39,H1098&lt;[2]an!$M$37,S1098&lt;&gt;"kahepoolne vajaduspõhine"),[2]an!$I$39,
IF(AND(A1098=[2]an!$I$38,F1098=[2]an!$E$42),[2]an!$I$42,
IF(AND(A1098=[2]an!$J$38,F1098=[2]an!$E$40),[2]an!$J$40,IF(AND(A1098=[2]an!$J$38,F1098=[2]an!$E$41),[2]an!$J$41,IF(AND(A1098=[2]an!$J$38,F1098=[2]an!$E$39,H1098&gt;=[2]an!$M$37),[2]an!$J$39,
IF(AND(A1098=[2]an!$J$38,F1098=[2]an!$E$39,H1098&lt;[2]an!$M$37,S1098="kahepoolne vajaduspõhine",U1098=""),[2]an!$M$40,
IF(AND(A1098=[2]an!$J$38,F1098=[2]an!$E$39,H1098&lt;[2]an!$M$37,S1098="kahepoolne vajaduspõhine",U1098&lt;&gt;""),[2]an!$J$39,
IF(AND(A1098=[2]an!$J$38,F1098=[2]an!$E$39,H1098&lt;[2]an!$M$37,S1098&lt;&gt;"kahepoolne vajaduspõhine"),[2]an!$J$39,
IF(AND(A1098=[2]an!$J$38,F1098=[2]an!$E$42),[2]an!$J$42,""))))))))))))))))))))))))))))</f>
        <v/>
      </c>
      <c r="Y1098" s="17" t="str">
        <f>IFERROR(IF(F1098="Tugigrupp",0,
IF(AND(F1098="Peretoe teenus",H1098&gt;=[2]an!$M$37,RANK(D1098,$D1098:$D1098)+COUNTIFS($D$2:D1098,D1098,$F$2:F1098,F1098)-1&gt;1),"",
IF(AND(F1098="Peretoe teenus",H1098&gt;=[2]an!$M$37,RANK(D1098,$D1098:$D1098)+COUNTIFS($D$2:D1098,D1098,$F$2:F1098,F1098)-1=1,MONTH(H1098)=MONTH(K1098)=TRUE,YEAR(H1098)=YEAR(K1098)=TRUE),((EOMONTH(H1098,0)-H1098+1)*X1098)/DAY(EOMONTH(H1098,0)),
IF(AND(F1098="Peretoe teenus",H1098&gt;=[2]an!$M$37,RANK(D1098,$D1098:$D1098)+COUNTIFS($D$2:D1098,D1098,$F$2:F1098,F1098)-1=1),X1098,
IF(AND(F1098="Peretoe teenus",H1098&lt;[2]an!$M$37,S1098&lt;&gt;"kahepoolne vajaduspõhine",RANK(D1098,$D1098:$D1098)+COUNTIFS($D$2:D1098,D1098,$F$2:F1098,F1098)-1=1),X1098,
IF(AND(F1098="Peretoe teenus",H1098&lt;[2]an!$M$37,S1098&lt;&gt;"kahepoolne vajaduspõhine",RANK(D1098,$D1098:$D1098)+COUNTIFS($D$2:D1098,D1098,$F$2:F1098,F1098)-1&gt;1),"",
IF(AND(F1098="Peretoe teenus",H1098&lt;[2]an!$M$37,S1098="kahepoolne vajaduspõhine",U1098="",RANK(D1098,$D1098:$D1098)+COUNTIFS($D$2:D1098,D1098,$F$2:F1098,F1098)-1=1),X1098,
IF(AND(F1098="Peretoe teenus",H1098&lt;[2]an!$M$37,S1098="kahepoolne vajaduspõhine",U1098="",RANK(D1098,$D1098:$D1098)+COUNTIFS($D$2:D1098,D1098,$F$2:F1098,F1098)-1&gt;1),"",
IF(AND(F1098="Peretoe teenus",H1098&lt;[2]an!$M$37,S1098="kahepoolne vajaduspõhine",U1098&lt;[2]an!$M$37,RANK(D1098,$D1098:$D1098)+COUNTIFS($D$2:D1098,D1098,$F$2:F1098,F1098)-1=1),X1098,
IF(AND(F1098="Peretoe teenus",H1098&lt;[2]an!$M$37,S1098="kahepoolne vajaduspõhine",U1098&lt;[2]an!$M$37,RANK(D1098,$D1098:$D1098)+COUNTIFS($D$2:D1098,D1098,$F$2:F1098,F1098)-1&gt;1),"",
IF(AND(F1098="Peretoe teenus",H1098&lt;[2]an!$M$37,S1098="kahepoolne vajaduspõhine",U1098&gt;=[2]an!$M$37,U1098&lt;=[2]an!$M$38,RANK(D1098,$D1098:$D1098)+COUNTIFS($D$2:D1098,D1098,$F$2:F1098,F1098)-1=1),
((EOMONTH(U1098,0)-U1098+1)*X1098)/DAY(EOMONTH(U1098,0))+(DAY(U1098)-1)*100/DAY(EOMONTH(U1098,0)),
IF(AND(F1098="Peretoe teenus",H1098&lt;[2]an!$M$37,S1098="kahepoolne vajaduspõhine",U1098&gt;=[2]an!$M$37,U1098&lt;=[2]an!$M$38,RANK(D1098,$D1098:$D1098)+COUNTIFS($D$2:D1098,D1098,$F$2:F1098,F1098)-1&gt;1),"",
IF(AND(F1098="Peretoe teenus",H1098&lt;[2]an!$M$37,S1098="kahepoolne vajaduspõhine",U1098&gt;[2]an!$M$38,RANK(D1098,$D1098:$D1098)+COUNTIFS($D$2:D1098,D1098,$F$2:F1098,F1098)-1=1),X1098,
IF(AND(F1098="Peretoe teenus",H1098&lt;[2]an!$M$37,S1098="kahepoolne vajaduspõhine",U1098&gt;[2]an!$M$38,RANK(D1098,$D1098:$D1098)+COUNTIFS($D$2:D1098,D1098,$F$2:F1098,F1098)-1&gt;1),"",X1098*W1098)))))))))))))),"")</f>
        <v/>
      </c>
      <c r="Z1098" s="18" t="str">
        <f t="shared" si="52"/>
        <v/>
      </c>
      <c r="AA1098" s="19" t="str">
        <f>IFERROR(VLOOKUP(E1098,[2]an!$A$3:$B$81,2,FALSE),"")</f>
        <v/>
      </c>
      <c r="AB1098" s="19" t="str">
        <f>IFERROR(VLOOKUP(AA1098,[2]an!$C$2:$D$16,2,FALSE),"")</f>
        <v/>
      </c>
      <c r="AC1098" s="20"/>
      <c r="AD1098" s="21" t="str">
        <f>IF(A1098=[2]an!$F$36,VLOOKUP([2]an!$F$36,[2]an!$F$36:$H$36,3,FALSE),IF(A1098=[2]an!$F$35,VLOOKUP([2]an!$F$35,[2]an!$F$35:$H$35,3,FALSE),IF(A1098=[2]an!$F$33,VLOOKUP([2]an!$F$33,[2]an!$F$33:$H$33,3,FALSE),IF(A1098=[2]an!$F$31,VLOOKUP([2]an!$F$31,[2]an!$F$31:$H$31,3,FALSE),""))))</f>
        <v/>
      </c>
    </row>
    <row r="1099" spans="6:30" x14ac:dyDescent="0.2">
      <c r="F1099" s="10"/>
      <c r="G1099" s="8" t="str">
        <f t="shared" si="53"/>
        <v/>
      </c>
      <c r="H1099" s="13"/>
      <c r="K1099" s="13"/>
      <c r="L1099" s="10"/>
      <c r="M1099" s="10"/>
      <c r="S1099" s="8" t="str">
        <f>IFERROR(VLOOKUP(D1099,[1]peretoe_teenus!$A$2:$L$2000,5,FALSE),"")</f>
        <v/>
      </c>
      <c r="U1099" s="13"/>
      <c r="V1099" s="15" t="str" cm="1">
        <f t="array" ref="V1099">IFERROR(IF(AND(F1099="Tugigrupp",RANK(K1099,$K1099:$K1099)+COUNTIFS($K$2:K1099,K1099,$L$2:L1099,L1099,$M$2:M1099,M1099,$I$2:I1099,I1099,$G$2:G1099,G1099,$F$2:F1099,F1099)-1=1),SUMPRODUCT(($F$2:$F$4154=F1099)*($G$2:$G$4154=G1099)*($K$2:$K$4154=K1099)*($I$2:$I$4154=I1099)*($L$2:$L$4154=L1099)*($M$2:$M$4154=M1099)),""),"")</f>
        <v/>
      </c>
      <c r="W1099" s="15" t="str">
        <f t="shared" si="51"/>
        <v/>
      </c>
      <c r="X1099" s="16" t="str">
        <f>IF(AND(A1099=[2]an!$G$38,F1099=[2]an!$E$40),[2]an!$G$40,IF(AND(A1099=[2]an!$G$38,F1099=[2]an!$E$41),[2]an!$G$41,IF(AND(A1099=[2]an!$G$38,F1099=[2]an!$E$39,H1099&gt;=[2]an!$M$37),[2]an!$G$39,
IF(AND(A1099=[2]an!$G$38,F1099=[2]an!$E$39,H1099&lt;[2]an!$M$37,S1099="kahepoolne vajaduspõhine",U1099=""),[2]an!$M$40,
IF(AND(A1099=[2]an!$G$38,F1099=[2]an!$E$39,H1099&lt;[2]an!$M$37,S1099="kahepoolne vajaduspõhine",U1099&lt;&gt;""),[2]an!$G$39,
IF(AND(A1099=[2]an!$G$38,F1099=[2]an!$E$39,H1099&lt;[2]an!$M$37,S1099&lt;&gt;"kahepoolne vajaduspõhine"),[2]an!$G$39,
IF(AND(A1099=[2]an!$G$38,F1099=[2]an!$E$42),[2]an!$G$42,
IF(AND(A1099=[2]an!$H$38,F1099=[2]an!$E$40),[2]an!$H$40,IF(AND(A1099=[2]an!$H$38,F1099=[2]an!$E$41),[2]an!$H$41,IF(AND(A1099=[2]an!$H$38,F1099=[2]an!$E$39,H1099&gt;=[2]an!$M$37),[2]an!$H$39,
IF(AND(A1099=[2]an!$H$38,F1099=[2]an!$E$39,H1099&lt;[2]an!$M$37,S1099="kahepoolne vajaduspõhine",U1099=""),[2]an!$M$40,
IF(AND(A1099=[2]an!$H$38,F1099=[2]an!$E$39,H1099&lt;[2]an!$M$37,S1099="kahepoolne vajaduspõhine",U1099&lt;&gt;""),[2]an!$H$39,
IF(AND(A1099=[2]an!$H$38,F1099=[2]an!$E$39,H1099&lt;[2]an!$M$37,S1099&lt;&gt;"kahepoolne vajaduspõhine"),[2]an!$H$39,
IF(AND(A1099=[2]an!$H$38,F1099=[2]an!$E$42),[2]an!$H$42,
IF(AND(A1099=[2]an!$I$38,F1099=[2]an!$E$40),[2]an!$I$40,IF(AND(A1099=[2]an!$I$38,F1099=[2]an!$E$41),[2]an!$I$41,IF(AND(A1099=[2]an!$I$38,F1099=[2]an!$E$39,H1099&gt;=[2]an!$M$37),[2]an!$I$39,
IF(AND(A1099=[2]an!$I$38,F1099=[2]an!$E$39,H1099&lt;[2]an!$M$37,S1099="kahepoolne vajaduspõhine",U1099=""),[2]an!$M$40,
IF(AND(A1099=[2]an!$I$38,F1099=[2]an!$E$39,H1099&lt;[2]an!$M$37,S1099="kahepoolne vajaduspõhine",U1099&lt;&gt;""),[2]an!$I$39,
IF(AND(A1099=[2]an!$I$38,F1099=[2]an!$E$39,H1099&lt;[2]an!$M$37,S1099&lt;&gt;"kahepoolne vajaduspõhine"),[2]an!$I$39,
IF(AND(A1099=[2]an!$I$38,F1099=[2]an!$E$42),[2]an!$I$42,
IF(AND(A1099=[2]an!$J$38,F1099=[2]an!$E$40),[2]an!$J$40,IF(AND(A1099=[2]an!$J$38,F1099=[2]an!$E$41),[2]an!$J$41,IF(AND(A1099=[2]an!$J$38,F1099=[2]an!$E$39,H1099&gt;=[2]an!$M$37),[2]an!$J$39,
IF(AND(A1099=[2]an!$J$38,F1099=[2]an!$E$39,H1099&lt;[2]an!$M$37,S1099="kahepoolne vajaduspõhine",U1099=""),[2]an!$M$40,
IF(AND(A1099=[2]an!$J$38,F1099=[2]an!$E$39,H1099&lt;[2]an!$M$37,S1099="kahepoolne vajaduspõhine",U1099&lt;&gt;""),[2]an!$J$39,
IF(AND(A1099=[2]an!$J$38,F1099=[2]an!$E$39,H1099&lt;[2]an!$M$37,S1099&lt;&gt;"kahepoolne vajaduspõhine"),[2]an!$J$39,
IF(AND(A1099=[2]an!$J$38,F1099=[2]an!$E$42),[2]an!$J$42,""))))))))))))))))))))))))))))</f>
        <v/>
      </c>
      <c r="Y1099" s="17" t="str">
        <f>IFERROR(IF(F1099="Tugigrupp",0,
IF(AND(F1099="Peretoe teenus",H1099&gt;=[2]an!$M$37,RANK(D1099,$D1099:$D1099)+COUNTIFS($D$2:D1099,D1099,$F$2:F1099,F1099)-1&gt;1),"",
IF(AND(F1099="Peretoe teenus",H1099&gt;=[2]an!$M$37,RANK(D1099,$D1099:$D1099)+COUNTIFS($D$2:D1099,D1099,$F$2:F1099,F1099)-1=1,MONTH(H1099)=MONTH(K1099)=TRUE,YEAR(H1099)=YEAR(K1099)=TRUE),((EOMONTH(H1099,0)-H1099+1)*X1099)/DAY(EOMONTH(H1099,0)),
IF(AND(F1099="Peretoe teenus",H1099&gt;=[2]an!$M$37,RANK(D1099,$D1099:$D1099)+COUNTIFS($D$2:D1099,D1099,$F$2:F1099,F1099)-1=1),X1099,
IF(AND(F1099="Peretoe teenus",H1099&lt;[2]an!$M$37,S1099&lt;&gt;"kahepoolne vajaduspõhine",RANK(D1099,$D1099:$D1099)+COUNTIFS($D$2:D1099,D1099,$F$2:F1099,F1099)-1=1),X1099,
IF(AND(F1099="Peretoe teenus",H1099&lt;[2]an!$M$37,S1099&lt;&gt;"kahepoolne vajaduspõhine",RANK(D1099,$D1099:$D1099)+COUNTIFS($D$2:D1099,D1099,$F$2:F1099,F1099)-1&gt;1),"",
IF(AND(F1099="Peretoe teenus",H1099&lt;[2]an!$M$37,S1099="kahepoolne vajaduspõhine",U1099="",RANK(D1099,$D1099:$D1099)+COUNTIFS($D$2:D1099,D1099,$F$2:F1099,F1099)-1=1),X1099,
IF(AND(F1099="Peretoe teenus",H1099&lt;[2]an!$M$37,S1099="kahepoolne vajaduspõhine",U1099="",RANK(D1099,$D1099:$D1099)+COUNTIFS($D$2:D1099,D1099,$F$2:F1099,F1099)-1&gt;1),"",
IF(AND(F1099="Peretoe teenus",H1099&lt;[2]an!$M$37,S1099="kahepoolne vajaduspõhine",U1099&lt;[2]an!$M$37,RANK(D1099,$D1099:$D1099)+COUNTIFS($D$2:D1099,D1099,$F$2:F1099,F1099)-1=1),X1099,
IF(AND(F1099="Peretoe teenus",H1099&lt;[2]an!$M$37,S1099="kahepoolne vajaduspõhine",U1099&lt;[2]an!$M$37,RANK(D1099,$D1099:$D1099)+COUNTIFS($D$2:D1099,D1099,$F$2:F1099,F1099)-1&gt;1),"",
IF(AND(F1099="Peretoe teenus",H1099&lt;[2]an!$M$37,S1099="kahepoolne vajaduspõhine",U1099&gt;=[2]an!$M$37,U1099&lt;=[2]an!$M$38,RANK(D1099,$D1099:$D1099)+COUNTIFS($D$2:D1099,D1099,$F$2:F1099,F1099)-1=1),
((EOMONTH(U1099,0)-U1099+1)*X1099)/DAY(EOMONTH(U1099,0))+(DAY(U1099)-1)*100/DAY(EOMONTH(U1099,0)),
IF(AND(F1099="Peretoe teenus",H1099&lt;[2]an!$M$37,S1099="kahepoolne vajaduspõhine",U1099&gt;=[2]an!$M$37,U1099&lt;=[2]an!$M$38,RANK(D1099,$D1099:$D1099)+COUNTIFS($D$2:D1099,D1099,$F$2:F1099,F1099)-1&gt;1),"",
IF(AND(F1099="Peretoe teenus",H1099&lt;[2]an!$M$37,S1099="kahepoolne vajaduspõhine",U1099&gt;[2]an!$M$38,RANK(D1099,$D1099:$D1099)+COUNTIFS($D$2:D1099,D1099,$F$2:F1099,F1099)-1=1),X1099,
IF(AND(F1099="Peretoe teenus",H1099&lt;[2]an!$M$37,S1099="kahepoolne vajaduspõhine",U1099&gt;[2]an!$M$38,RANK(D1099,$D1099:$D1099)+COUNTIFS($D$2:D1099,D1099,$F$2:F1099,F1099)-1&gt;1),"",X1099*W1099)))))))))))))),"")</f>
        <v/>
      </c>
      <c r="Z1099" s="18" t="str">
        <f t="shared" si="52"/>
        <v/>
      </c>
      <c r="AA1099" s="19" t="str">
        <f>IFERROR(VLOOKUP(E1099,[2]an!$A$3:$B$81,2,FALSE),"")</f>
        <v/>
      </c>
      <c r="AB1099" s="19" t="str">
        <f>IFERROR(VLOOKUP(AA1099,[2]an!$C$2:$D$16,2,FALSE),"")</f>
        <v/>
      </c>
      <c r="AC1099" s="20"/>
      <c r="AD1099" s="21" t="str">
        <f>IF(A1099=[2]an!$F$36,VLOOKUP([2]an!$F$36,[2]an!$F$36:$H$36,3,FALSE),IF(A1099=[2]an!$F$35,VLOOKUP([2]an!$F$35,[2]an!$F$35:$H$35,3,FALSE),IF(A1099=[2]an!$F$33,VLOOKUP([2]an!$F$33,[2]an!$F$33:$H$33,3,FALSE),IF(A1099=[2]an!$F$31,VLOOKUP([2]an!$F$31,[2]an!$F$31:$H$31,3,FALSE),""))))</f>
        <v/>
      </c>
    </row>
    <row r="1100" spans="6:30" x14ac:dyDescent="0.2">
      <c r="F1100" s="10"/>
      <c r="G1100" s="8" t="str">
        <f t="shared" si="53"/>
        <v/>
      </c>
      <c r="H1100" s="13"/>
      <c r="K1100" s="13"/>
      <c r="L1100" s="10"/>
      <c r="M1100" s="10"/>
      <c r="S1100" s="8" t="str">
        <f>IFERROR(VLOOKUP(D1100,[1]peretoe_teenus!$A$2:$L$2000,5,FALSE),"")</f>
        <v/>
      </c>
      <c r="U1100" s="13"/>
      <c r="V1100" s="15" t="str" cm="1">
        <f t="array" ref="V1100">IFERROR(IF(AND(F1100="Tugigrupp",RANK(K1100,$K1100:$K1100)+COUNTIFS($K$2:K1100,K1100,$L$2:L1100,L1100,$M$2:M1100,M1100,$I$2:I1100,I1100,$G$2:G1100,G1100,$F$2:F1100,F1100)-1=1),SUMPRODUCT(($F$2:$F$4154=F1100)*($G$2:$G$4154=G1100)*($K$2:$K$4154=K1100)*($I$2:$I$4154=I1100)*($L$2:$L$4154=L1100)*($M$2:$M$4154=M1100)),""),"")</f>
        <v/>
      </c>
      <c r="W1100" s="15" t="str">
        <f t="shared" si="51"/>
        <v/>
      </c>
      <c r="X1100" s="16" t="str">
        <f>IF(AND(A1100=[2]an!$G$38,F1100=[2]an!$E$40),[2]an!$G$40,IF(AND(A1100=[2]an!$G$38,F1100=[2]an!$E$41),[2]an!$G$41,IF(AND(A1100=[2]an!$G$38,F1100=[2]an!$E$39,H1100&gt;=[2]an!$M$37),[2]an!$G$39,
IF(AND(A1100=[2]an!$G$38,F1100=[2]an!$E$39,H1100&lt;[2]an!$M$37,S1100="kahepoolne vajaduspõhine",U1100=""),[2]an!$M$40,
IF(AND(A1100=[2]an!$G$38,F1100=[2]an!$E$39,H1100&lt;[2]an!$M$37,S1100="kahepoolne vajaduspõhine",U1100&lt;&gt;""),[2]an!$G$39,
IF(AND(A1100=[2]an!$G$38,F1100=[2]an!$E$39,H1100&lt;[2]an!$M$37,S1100&lt;&gt;"kahepoolne vajaduspõhine"),[2]an!$G$39,
IF(AND(A1100=[2]an!$G$38,F1100=[2]an!$E$42),[2]an!$G$42,
IF(AND(A1100=[2]an!$H$38,F1100=[2]an!$E$40),[2]an!$H$40,IF(AND(A1100=[2]an!$H$38,F1100=[2]an!$E$41),[2]an!$H$41,IF(AND(A1100=[2]an!$H$38,F1100=[2]an!$E$39,H1100&gt;=[2]an!$M$37),[2]an!$H$39,
IF(AND(A1100=[2]an!$H$38,F1100=[2]an!$E$39,H1100&lt;[2]an!$M$37,S1100="kahepoolne vajaduspõhine",U1100=""),[2]an!$M$40,
IF(AND(A1100=[2]an!$H$38,F1100=[2]an!$E$39,H1100&lt;[2]an!$M$37,S1100="kahepoolne vajaduspõhine",U1100&lt;&gt;""),[2]an!$H$39,
IF(AND(A1100=[2]an!$H$38,F1100=[2]an!$E$39,H1100&lt;[2]an!$M$37,S1100&lt;&gt;"kahepoolne vajaduspõhine"),[2]an!$H$39,
IF(AND(A1100=[2]an!$H$38,F1100=[2]an!$E$42),[2]an!$H$42,
IF(AND(A1100=[2]an!$I$38,F1100=[2]an!$E$40),[2]an!$I$40,IF(AND(A1100=[2]an!$I$38,F1100=[2]an!$E$41),[2]an!$I$41,IF(AND(A1100=[2]an!$I$38,F1100=[2]an!$E$39,H1100&gt;=[2]an!$M$37),[2]an!$I$39,
IF(AND(A1100=[2]an!$I$38,F1100=[2]an!$E$39,H1100&lt;[2]an!$M$37,S1100="kahepoolne vajaduspõhine",U1100=""),[2]an!$M$40,
IF(AND(A1100=[2]an!$I$38,F1100=[2]an!$E$39,H1100&lt;[2]an!$M$37,S1100="kahepoolne vajaduspõhine",U1100&lt;&gt;""),[2]an!$I$39,
IF(AND(A1100=[2]an!$I$38,F1100=[2]an!$E$39,H1100&lt;[2]an!$M$37,S1100&lt;&gt;"kahepoolne vajaduspõhine"),[2]an!$I$39,
IF(AND(A1100=[2]an!$I$38,F1100=[2]an!$E$42),[2]an!$I$42,
IF(AND(A1100=[2]an!$J$38,F1100=[2]an!$E$40),[2]an!$J$40,IF(AND(A1100=[2]an!$J$38,F1100=[2]an!$E$41),[2]an!$J$41,IF(AND(A1100=[2]an!$J$38,F1100=[2]an!$E$39,H1100&gt;=[2]an!$M$37),[2]an!$J$39,
IF(AND(A1100=[2]an!$J$38,F1100=[2]an!$E$39,H1100&lt;[2]an!$M$37,S1100="kahepoolne vajaduspõhine",U1100=""),[2]an!$M$40,
IF(AND(A1100=[2]an!$J$38,F1100=[2]an!$E$39,H1100&lt;[2]an!$M$37,S1100="kahepoolne vajaduspõhine",U1100&lt;&gt;""),[2]an!$J$39,
IF(AND(A1100=[2]an!$J$38,F1100=[2]an!$E$39,H1100&lt;[2]an!$M$37,S1100&lt;&gt;"kahepoolne vajaduspõhine"),[2]an!$J$39,
IF(AND(A1100=[2]an!$J$38,F1100=[2]an!$E$42),[2]an!$J$42,""))))))))))))))))))))))))))))</f>
        <v/>
      </c>
      <c r="Y1100" s="17" t="str">
        <f>IFERROR(IF(F1100="Tugigrupp",0,
IF(AND(F1100="Peretoe teenus",H1100&gt;=[2]an!$M$37,RANK(D1100,$D1100:$D1100)+COUNTIFS($D$2:D1100,D1100,$F$2:F1100,F1100)-1&gt;1),"",
IF(AND(F1100="Peretoe teenus",H1100&gt;=[2]an!$M$37,RANK(D1100,$D1100:$D1100)+COUNTIFS($D$2:D1100,D1100,$F$2:F1100,F1100)-1=1,MONTH(H1100)=MONTH(K1100)=TRUE,YEAR(H1100)=YEAR(K1100)=TRUE),((EOMONTH(H1100,0)-H1100+1)*X1100)/DAY(EOMONTH(H1100,0)),
IF(AND(F1100="Peretoe teenus",H1100&gt;=[2]an!$M$37,RANK(D1100,$D1100:$D1100)+COUNTIFS($D$2:D1100,D1100,$F$2:F1100,F1100)-1=1),X1100,
IF(AND(F1100="Peretoe teenus",H1100&lt;[2]an!$M$37,S1100&lt;&gt;"kahepoolne vajaduspõhine",RANK(D1100,$D1100:$D1100)+COUNTIFS($D$2:D1100,D1100,$F$2:F1100,F1100)-1=1),X1100,
IF(AND(F1100="Peretoe teenus",H1100&lt;[2]an!$M$37,S1100&lt;&gt;"kahepoolne vajaduspõhine",RANK(D1100,$D1100:$D1100)+COUNTIFS($D$2:D1100,D1100,$F$2:F1100,F1100)-1&gt;1),"",
IF(AND(F1100="Peretoe teenus",H1100&lt;[2]an!$M$37,S1100="kahepoolne vajaduspõhine",U1100="",RANK(D1100,$D1100:$D1100)+COUNTIFS($D$2:D1100,D1100,$F$2:F1100,F1100)-1=1),X1100,
IF(AND(F1100="Peretoe teenus",H1100&lt;[2]an!$M$37,S1100="kahepoolne vajaduspõhine",U1100="",RANK(D1100,$D1100:$D1100)+COUNTIFS($D$2:D1100,D1100,$F$2:F1100,F1100)-1&gt;1),"",
IF(AND(F1100="Peretoe teenus",H1100&lt;[2]an!$M$37,S1100="kahepoolne vajaduspõhine",U1100&lt;[2]an!$M$37,RANK(D1100,$D1100:$D1100)+COUNTIFS($D$2:D1100,D1100,$F$2:F1100,F1100)-1=1),X1100,
IF(AND(F1100="Peretoe teenus",H1100&lt;[2]an!$M$37,S1100="kahepoolne vajaduspõhine",U1100&lt;[2]an!$M$37,RANK(D1100,$D1100:$D1100)+COUNTIFS($D$2:D1100,D1100,$F$2:F1100,F1100)-1&gt;1),"",
IF(AND(F1100="Peretoe teenus",H1100&lt;[2]an!$M$37,S1100="kahepoolne vajaduspõhine",U1100&gt;=[2]an!$M$37,U1100&lt;=[2]an!$M$38,RANK(D1100,$D1100:$D1100)+COUNTIFS($D$2:D1100,D1100,$F$2:F1100,F1100)-1=1),
((EOMONTH(U1100,0)-U1100+1)*X1100)/DAY(EOMONTH(U1100,0))+(DAY(U1100)-1)*100/DAY(EOMONTH(U1100,0)),
IF(AND(F1100="Peretoe teenus",H1100&lt;[2]an!$M$37,S1100="kahepoolne vajaduspõhine",U1100&gt;=[2]an!$M$37,U1100&lt;=[2]an!$M$38,RANK(D1100,$D1100:$D1100)+COUNTIFS($D$2:D1100,D1100,$F$2:F1100,F1100)-1&gt;1),"",
IF(AND(F1100="Peretoe teenus",H1100&lt;[2]an!$M$37,S1100="kahepoolne vajaduspõhine",U1100&gt;[2]an!$M$38,RANK(D1100,$D1100:$D1100)+COUNTIFS($D$2:D1100,D1100,$F$2:F1100,F1100)-1=1),X1100,
IF(AND(F1100="Peretoe teenus",H1100&lt;[2]an!$M$37,S1100="kahepoolne vajaduspõhine",U1100&gt;[2]an!$M$38,RANK(D1100,$D1100:$D1100)+COUNTIFS($D$2:D1100,D1100,$F$2:F1100,F1100)-1&gt;1),"",X1100*W1100)))))))))))))),"")</f>
        <v/>
      </c>
      <c r="Z1100" s="18" t="str">
        <f t="shared" si="52"/>
        <v/>
      </c>
      <c r="AA1100" s="19" t="str">
        <f>IFERROR(VLOOKUP(E1100,[2]an!$A$3:$B$81,2,FALSE),"")</f>
        <v/>
      </c>
      <c r="AB1100" s="19" t="str">
        <f>IFERROR(VLOOKUP(AA1100,[2]an!$C$2:$D$16,2,FALSE),"")</f>
        <v/>
      </c>
      <c r="AC1100" s="20"/>
      <c r="AD1100" s="21" t="str">
        <f>IF(A1100=[2]an!$F$36,VLOOKUP([2]an!$F$36,[2]an!$F$36:$H$36,3,FALSE),IF(A1100=[2]an!$F$35,VLOOKUP([2]an!$F$35,[2]an!$F$35:$H$35,3,FALSE),IF(A1100=[2]an!$F$33,VLOOKUP([2]an!$F$33,[2]an!$F$33:$H$33,3,FALSE),IF(A1100=[2]an!$F$31,VLOOKUP([2]an!$F$31,[2]an!$F$31:$H$31,3,FALSE),""))))</f>
        <v/>
      </c>
    </row>
    <row r="1101" spans="6:30" x14ac:dyDescent="0.2">
      <c r="F1101" s="10"/>
      <c r="G1101" s="8" t="str">
        <f t="shared" si="53"/>
        <v/>
      </c>
      <c r="H1101" s="13"/>
      <c r="K1101" s="13"/>
      <c r="L1101" s="10"/>
      <c r="M1101" s="10"/>
      <c r="S1101" s="8" t="str">
        <f>IFERROR(VLOOKUP(D1101,[1]peretoe_teenus!$A$2:$L$2000,5,FALSE),"")</f>
        <v/>
      </c>
      <c r="U1101" s="13"/>
      <c r="V1101" s="15" t="str" cm="1">
        <f t="array" ref="V1101">IFERROR(IF(AND(F1101="Tugigrupp",RANK(K1101,$K1101:$K1101)+COUNTIFS($K$2:K1101,K1101,$L$2:L1101,L1101,$M$2:M1101,M1101,$I$2:I1101,I1101,$G$2:G1101,G1101,$F$2:F1101,F1101)-1=1),SUMPRODUCT(($F$2:$F$4154=F1101)*($G$2:$G$4154=G1101)*($K$2:$K$4154=K1101)*($I$2:$I$4154=I1101)*($L$2:$L$4154=L1101)*($M$2:$M$4154=M1101)),""),"")</f>
        <v/>
      </c>
      <c r="W1101" s="15" t="str">
        <f t="shared" si="51"/>
        <v/>
      </c>
      <c r="X1101" s="16" t="str">
        <f>IF(AND(A1101=[2]an!$G$38,F1101=[2]an!$E$40),[2]an!$G$40,IF(AND(A1101=[2]an!$G$38,F1101=[2]an!$E$41),[2]an!$G$41,IF(AND(A1101=[2]an!$G$38,F1101=[2]an!$E$39,H1101&gt;=[2]an!$M$37),[2]an!$G$39,
IF(AND(A1101=[2]an!$G$38,F1101=[2]an!$E$39,H1101&lt;[2]an!$M$37,S1101="kahepoolne vajaduspõhine",U1101=""),[2]an!$M$40,
IF(AND(A1101=[2]an!$G$38,F1101=[2]an!$E$39,H1101&lt;[2]an!$M$37,S1101="kahepoolne vajaduspõhine",U1101&lt;&gt;""),[2]an!$G$39,
IF(AND(A1101=[2]an!$G$38,F1101=[2]an!$E$39,H1101&lt;[2]an!$M$37,S1101&lt;&gt;"kahepoolne vajaduspõhine"),[2]an!$G$39,
IF(AND(A1101=[2]an!$G$38,F1101=[2]an!$E$42),[2]an!$G$42,
IF(AND(A1101=[2]an!$H$38,F1101=[2]an!$E$40),[2]an!$H$40,IF(AND(A1101=[2]an!$H$38,F1101=[2]an!$E$41),[2]an!$H$41,IF(AND(A1101=[2]an!$H$38,F1101=[2]an!$E$39,H1101&gt;=[2]an!$M$37),[2]an!$H$39,
IF(AND(A1101=[2]an!$H$38,F1101=[2]an!$E$39,H1101&lt;[2]an!$M$37,S1101="kahepoolne vajaduspõhine",U1101=""),[2]an!$M$40,
IF(AND(A1101=[2]an!$H$38,F1101=[2]an!$E$39,H1101&lt;[2]an!$M$37,S1101="kahepoolne vajaduspõhine",U1101&lt;&gt;""),[2]an!$H$39,
IF(AND(A1101=[2]an!$H$38,F1101=[2]an!$E$39,H1101&lt;[2]an!$M$37,S1101&lt;&gt;"kahepoolne vajaduspõhine"),[2]an!$H$39,
IF(AND(A1101=[2]an!$H$38,F1101=[2]an!$E$42),[2]an!$H$42,
IF(AND(A1101=[2]an!$I$38,F1101=[2]an!$E$40),[2]an!$I$40,IF(AND(A1101=[2]an!$I$38,F1101=[2]an!$E$41),[2]an!$I$41,IF(AND(A1101=[2]an!$I$38,F1101=[2]an!$E$39,H1101&gt;=[2]an!$M$37),[2]an!$I$39,
IF(AND(A1101=[2]an!$I$38,F1101=[2]an!$E$39,H1101&lt;[2]an!$M$37,S1101="kahepoolne vajaduspõhine",U1101=""),[2]an!$M$40,
IF(AND(A1101=[2]an!$I$38,F1101=[2]an!$E$39,H1101&lt;[2]an!$M$37,S1101="kahepoolne vajaduspõhine",U1101&lt;&gt;""),[2]an!$I$39,
IF(AND(A1101=[2]an!$I$38,F1101=[2]an!$E$39,H1101&lt;[2]an!$M$37,S1101&lt;&gt;"kahepoolne vajaduspõhine"),[2]an!$I$39,
IF(AND(A1101=[2]an!$I$38,F1101=[2]an!$E$42),[2]an!$I$42,
IF(AND(A1101=[2]an!$J$38,F1101=[2]an!$E$40),[2]an!$J$40,IF(AND(A1101=[2]an!$J$38,F1101=[2]an!$E$41),[2]an!$J$41,IF(AND(A1101=[2]an!$J$38,F1101=[2]an!$E$39,H1101&gt;=[2]an!$M$37),[2]an!$J$39,
IF(AND(A1101=[2]an!$J$38,F1101=[2]an!$E$39,H1101&lt;[2]an!$M$37,S1101="kahepoolne vajaduspõhine",U1101=""),[2]an!$M$40,
IF(AND(A1101=[2]an!$J$38,F1101=[2]an!$E$39,H1101&lt;[2]an!$M$37,S1101="kahepoolne vajaduspõhine",U1101&lt;&gt;""),[2]an!$J$39,
IF(AND(A1101=[2]an!$J$38,F1101=[2]an!$E$39,H1101&lt;[2]an!$M$37,S1101&lt;&gt;"kahepoolne vajaduspõhine"),[2]an!$J$39,
IF(AND(A1101=[2]an!$J$38,F1101=[2]an!$E$42),[2]an!$J$42,""))))))))))))))))))))))))))))</f>
        <v/>
      </c>
      <c r="Y1101" s="17" t="str">
        <f>IFERROR(IF(F1101="Tugigrupp",0,
IF(AND(F1101="Peretoe teenus",H1101&gt;=[2]an!$M$37,RANK(D1101,$D1101:$D1101)+COUNTIFS($D$2:D1101,D1101,$F$2:F1101,F1101)-1&gt;1),"",
IF(AND(F1101="Peretoe teenus",H1101&gt;=[2]an!$M$37,RANK(D1101,$D1101:$D1101)+COUNTIFS($D$2:D1101,D1101,$F$2:F1101,F1101)-1=1,MONTH(H1101)=MONTH(K1101)=TRUE,YEAR(H1101)=YEAR(K1101)=TRUE),((EOMONTH(H1101,0)-H1101+1)*X1101)/DAY(EOMONTH(H1101,0)),
IF(AND(F1101="Peretoe teenus",H1101&gt;=[2]an!$M$37,RANK(D1101,$D1101:$D1101)+COUNTIFS($D$2:D1101,D1101,$F$2:F1101,F1101)-1=1),X1101,
IF(AND(F1101="Peretoe teenus",H1101&lt;[2]an!$M$37,S1101&lt;&gt;"kahepoolne vajaduspõhine",RANK(D1101,$D1101:$D1101)+COUNTIFS($D$2:D1101,D1101,$F$2:F1101,F1101)-1=1),X1101,
IF(AND(F1101="Peretoe teenus",H1101&lt;[2]an!$M$37,S1101&lt;&gt;"kahepoolne vajaduspõhine",RANK(D1101,$D1101:$D1101)+COUNTIFS($D$2:D1101,D1101,$F$2:F1101,F1101)-1&gt;1),"",
IF(AND(F1101="Peretoe teenus",H1101&lt;[2]an!$M$37,S1101="kahepoolne vajaduspõhine",U1101="",RANK(D1101,$D1101:$D1101)+COUNTIFS($D$2:D1101,D1101,$F$2:F1101,F1101)-1=1),X1101,
IF(AND(F1101="Peretoe teenus",H1101&lt;[2]an!$M$37,S1101="kahepoolne vajaduspõhine",U1101="",RANK(D1101,$D1101:$D1101)+COUNTIFS($D$2:D1101,D1101,$F$2:F1101,F1101)-1&gt;1),"",
IF(AND(F1101="Peretoe teenus",H1101&lt;[2]an!$M$37,S1101="kahepoolne vajaduspõhine",U1101&lt;[2]an!$M$37,RANK(D1101,$D1101:$D1101)+COUNTIFS($D$2:D1101,D1101,$F$2:F1101,F1101)-1=1),X1101,
IF(AND(F1101="Peretoe teenus",H1101&lt;[2]an!$M$37,S1101="kahepoolne vajaduspõhine",U1101&lt;[2]an!$M$37,RANK(D1101,$D1101:$D1101)+COUNTIFS($D$2:D1101,D1101,$F$2:F1101,F1101)-1&gt;1),"",
IF(AND(F1101="Peretoe teenus",H1101&lt;[2]an!$M$37,S1101="kahepoolne vajaduspõhine",U1101&gt;=[2]an!$M$37,U1101&lt;=[2]an!$M$38,RANK(D1101,$D1101:$D1101)+COUNTIFS($D$2:D1101,D1101,$F$2:F1101,F1101)-1=1),
((EOMONTH(U1101,0)-U1101+1)*X1101)/DAY(EOMONTH(U1101,0))+(DAY(U1101)-1)*100/DAY(EOMONTH(U1101,0)),
IF(AND(F1101="Peretoe teenus",H1101&lt;[2]an!$M$37,S1101="kahepoolne vajaduspõhine",U1101&gt;=[2]an!$M$37,U1101&lt;=[2]an!$M$38,RANK(D1101,$D1101:$D1101)+COUNTIFS($D$2:D1101,D1101,$F$2:F1101,F1101)-1&gt;1),"",
IF(AND(F1101="Peretoe teenus",H1101&lt;[2]an!$M$37,S1101="kahepoolne vajaduspõhine",U1101&gt;[2]an!$M$38,RANK(D1101,$D1101:$D1101)+COUNTIFS($D$2:D1101,D1101,$F$2:F1101,F1101)-1=1),X1101,
IF(AND(F1101="Peretoe teenus",H1101&lt;[2]an!$M$37,S1101="kahepoolne vajaduspõhine",U1101&gt;[2]an!$M$38,RANK(D1101,$D1101:$D1101)+COUNTIFS($D$2:D1101,D1101,$F$2:F1101,F1101)-1&gt;1),"",X1101*W1101)))))))))))))),"")</f>
        <v/>
      </c>
      <c r="Z1101" s="18" t="str">
        <f t="shared" si="52"/>
        <v/>
      </c>
      <c r="AA1101" s="19" t="str">
        <f>IFERROR(VLOOKUP(E1101,[2]an!$A$3:$B$81,2,FALSE),"")</f>
        <v/>
      </c>
      <c r="AB1101" s="19" t="str">
        <f>IFERROR(VLOOKUP(AA1101,[2]an!$C$2:$D$16,2,FALSE),"")</f>
        <v/>
      </c>
      <c r="AC1101" s="20"/>
      <c r="AD1101" s="21" t="str">
        <f>IF(A1101=[2]an!$F$36,VLOOKUP([2]an!$F$36,[2]an!$F$36:$H$36,3,FALSE),IF(A1101=[2]an!$F$35,VLOOKUP([2]an!$F$35,[2]an!$F$35:$H$35,3,FALSE),IF(A1101=[2]an!$F$33,VLOOKUP([2]an!$F$33,[2]an!$F$33:$H$33,3,FALSE),IF(A1101=[2]an!$F$31,VLOOKUP([2]an!$F$31,[2]an!$F$31:$H$31,3,FALSE),""))))</f>
        <v/>
      </c>
    </row>
    <row r="1102" spans="6:30" x14ac:dyDescent="0.2">
      <c r="F1102" s="10"/>
      <c r="G1102" s="8" t="str">
        <f t="shared" si="53"/>
        <v/>
      </c>
      <c r="H1102" s="13"/>
      <c r="K1102" s="13"/>
      <c r="L1102" s="10"/>
      <c r="M1102" s="10"/>
      <c r="S1102" s="8" t="str">
        <f>IFERROR(VLOOKUP(D1102,[1]peretoe_teenus!$A$2:$L$2000,5,FALSE),"")</f>
        <v/>
      </c>
      <c r="U1102" s="13"/>
      <c r="V1102" s="15" t="str" cm="1">
        <f t="array" ref="V1102">IFERROR(IF(AND(F1102="Tugigrupp",RANK(K1102,$K1102:$K1102)+COUNTIFS($K$2:K1102,K1102,$L$2:L1102,L1102,$M$2:M1102,M1102,$I$2:I1102,I1102,$G$2:G1102,G1102,$F$2:F1102,F1102)-1=1),SUMPRODUCT(($F$2:$F$4154=F1102)*($G$2:$G$4154=G1102)*($K$2:$K$4154=K1102)*($I$2:$I$4154=I1102)*($L$2:$L$4154=L1102)*($M$2:$M$4154=M1102)),""),"")</f>
        <v/>
      </c>
      <c r="W1102" s="15" t="str">
        <f t="shared" si="51"/>
        <v/>
      </c>
      <c r="X1102" s="16" t="str">
        <f>IF(AND(A1102=[2]an!$G$38,F1102=[2]an!$E$40),[2]an!$G$40,IF(AND(A1102=[2]an!$G$38,F1102=[2]an!$E$41),[2]an!$G$41,IF(AND(A1102=[2]an!$G$38,F1102=[2]an!$E$39,H1102&gt;=[2]an!$M$37),[2]an!$G$39,
IF(AND(A1102=[2]an!$G$38,F1102=[2]an!$E$39,H1102&lt;[2]an!$M$37,S1102="kahepoolne vajaduspõhine",U1102=""),[2]an!$M$40,
IF(AND(A1102=[2]an!$G$38,F1102=[2]an!$E$39,H1102&lt;[2]an!$M$37,S1102="kahepoolne vajaduspõhine",U1102&lt;&gt;""),[2]an!$G$39,
IF(AND(A1102=[2]an!$G$38,F1102=[2]an!$E$39,H1102&lt;[2]an!$M$37,S1102&lt;&gt;"kahepoolne vajaduspõhine"),[2]an!$G$39,
IF(AND(A1102=[2]an!$G$38,F1102=[2]an!$E$42),[2]an!$G$42,
IF(AND(A1102=[2]an!$H$38,F1102=[2]an!$E$40),[2]an!$H$40,IF(AND(A1102=[2]an!$H$38,F1102=[2]an!$E$41),[2]an!$H$41,IF(AND(A1102=[2]an!$H$38,F1102=[2]an!$E$39,H1102&gt;=[2]an!$M$37),[2]an!$H$39,
IF(AND(A1102=[2]an!$H$38,F1102=[2]an!$E$39,H1102&lt;[2]an!$M$37,S1102="kahepoolne vajaduspõhine",U1102=""),[2]an!$M$40,
IF(AND(A1102=[2]an!$H$38,F1102=[2]an!$E$39,H1102&lt;[2]an!$M$37,S1102="kahepoolne vajaduspõhine",U1102&lt;&gt;""),[2]an!$H$39,
IF(AND(A1102=[2]an!$H$38,F1102=[2]an!$E$39,H1102&lt;[2]an!$M$37,S1102&lt;&gt;"kahepoolne vajaduspõhine"),[2]an!$H$39,
IF(AND(A1102=[2]an!$H$38,F1102=[2]an!$E$42),[2]an!$H$42,
IF(AND(A1102=[2]an!$I$38,F1102=[2]an!$E$40),[2]an!$I$40,IF(AND(A1102=[2]an!$I$38,F1102=[2]an!$E$41),[2]an!$I$41,IF(AND(A1102=[2]an!$I$38,F1102=[2]an!$E$39,H1102&gt;=[2]an!$M$37),[2]an!$I$39,
IF(AND(A1102=[2]an!$I$38,F1102=[2]an!$E$39,H1102&lt;[2]an!$M$37,S1102="kahepoolne vajaduspõhine",U1102=""),[2]an!$M$40,
IF(AND(A1102=[2]an!$I$38,F1102=[2]an!$E$39,H1102&lt;[2]an!$M$37,S1102="kahepoolne vajaduspõhine",U1102&lt;&gt;""),[2]an!$I$39,
IF(AND(A1102=[2]an!$I$38,F1102=[2]an!$E$39,H1102&lt;[2]an!$M$37,S1102&lt;&gt;"kahepoolne vajaduspõhine"),[2]an!$I$39,
IF(AND(A1102=[2]an!$I$38,F1102=[2]an!$E$42),[2]an!$I$42,
IF(AND(A1102=[2]an!$J$38,F1102=[2]an!$E$40),[2]an!$J$40,IF(AND(A1102=[2]an!$J$38,F1102=[2]an!$E$41),[2]an!$J$41,IF(AND(A1102=[2]an!$J$38,F1102=[2]an!$E$39,H1102&gt;=[2]an!$M$37),[2]an!$J$39,
IF(AND(A1102=[2]an!$J$38,F1102=[2]an!$E$39,H1102&lt;[2]an!$M$37,S1102="kahepoolne vajaduspõhine",U1102=""),[2]an!$M$40,
IF(AND(A1102=[2]an!$J$38,F1102=[2]an!$E$39,H1102&lt;[2]an!$M$37,S1102="kahepoolne vajaduspõhine",U1102&lt;&gt;""),[2]an!$J$39,
IF(AND(A1102=[2]an!$J$38,F1102=[2]an!$E$39,H1102&lt;[2]an!$M$37,S1102&lt;&gt;"kahepoolne vajaduspõhine"),[2]an!$J$39,
IF(AND(A1102=[2]an!$J$38,F1102=[2]an!$E$42),[2]an!$J$42,""))))))))))))))))))))))))))))</f>
        <v/>
      </c>
      <c r="Y1102" s="17" t="str">
        <f>IFERROR(IF(F1102="Tugigrupp",0,
IF(AND(F1102="Peretoe teenus",H1102&gt;=[2]an!$M$37,RANK(D1102,$D1102:$D1102)+COUNTIFS($D$2:D1102,D1102,$F$2:F1102,F1102)-1&gt;1),"",
IF(AND(F1102="Peretoe teenus",H1102&gt;=[2]an!$M$37,RANK(D1102,$D1102:$D1102)+COUNTIFS($D$2:D1102,D1102,$F$2:F1102,F1102)-1=1,MONTH(H1102)=MONTH(K1102)=TRUE,YEAR(H1102)=YEAR(K1102)=TRUE),((EOMONTH(H1102,0)-H1102+1)*X1102)/DAY(EOMONTH(H1102,0)),
IF(AND(F1102="Peretoe teenus",H1102&gt;=[2]an!$M$37,RANK(D1102,$D1102:$D1102)+COUNTIFS($D$2:D1102,D1102,$F$2:F1102,F1102)-1=1),X1102,
IF(AND(F1102="Peretoe teenus",H1102&lt;[2]an!$M$37,S1102&lt;&gt;"kahepoolne vajaduspõhine",RANK(D1102,$D1102:$D1102)+COUNTIFS($D$2:D1102,D1102,$F$2:F1102,F1102)-1=1),X1102,
IF(AND(F1102="Peretoe teenus",H1102&lt;[2]an!$M$37,S1102&lt;&gt;"kahepoolne vajaduspõhine",RANK(D1102,$D1102:$D1102)+COUNTIFS($D$2:D1102,D1102,$F$2:F1102,F1102)-1&gt;1),"",
IF(AND(F1102="Peretoe teenus",H1102&lt;[2]an!$M$37,S1102="kahepoolne vajaduspõhine",U1102="",RANK(D1102,$D1102:$D1102)+COUNTIFS($D$2:D1102,D1102,$F$2:F1102,F1102)-1=1),X1102,
IF(AND(F1102="Peretoe teenus",H1102&lt;[2]an!$M$37,S1102="kahepoolne vajaduspõhine",U1102="",RANK(D1102,$D1102:$D1102)+COUNTIFS($D$2:D1102,D1102,$F$2:F1102,F1102)-1&gt;1),"",
IF(AND(F1102="Peretoe teenus",H1102&lt;[2]an!$M$37,S1102="kahepoolne vajaduspõhine",U1102&lt;[2]an!$M$37,RANK(D1102,$D1102:$D1102)+COUNTIFS($D$2:D1102,D1102,$F$2:F1102,F1102)-1=1),X1102,
IF(AND(F1102="Peretoe teenus",H1102&lt;[2]an!$M$37,S1102="kahepoolne vajaduspõhine",U1102&lt;[2]an!$M$37,RANK(D1102,$D1102:$D1102)+COUNTIFS($D$2:D1102,D1102,$F$2:F1102,F1102)-1&gt;1),"",
IF(AND(F1102="Peretoe teenus",H1102&lt;[2]an!$M$37,S1102="kahepoolne vajaduspõhine",U1102&gt;=[2]an!$M$37,U1102&lt;=[2]an!$M$38,RANK(D1102,$D1102:$D1102)+COUNTIFS($D$2:D1102,D1102,$F$2:F1102,F1102)-1=1),
((EOMONTH(U1102,0)-U1102+1)*X1102)/DAY(EOMONTH(U1102,0))+(DAY(U1102)-1)*100/DAY(EOMONTH(U1102,0)),
IF(AND(F1102="Peretoe teenus",H1102&lt;[2]an!$M$37,S1102="kahepoolne vajaduspõhine",U1102&gt;=[2]an!$M$37,U1102&lt;=[2]an!$M$38,RANK(D1102,$D1102:$D1102)+COUNTIFS($D$2:D1102,D1102,$F$2:F1102,F1102)-1&gt;1),"",
IF(AND(F1102="Peretoe teenus",H1102&lt;[2]an!$M$37,S1102="kahepoolne vajaduspõhine",U1102&gt;[2]an!$M$38,RANK(D1102,$D1102:$D1102)+COUNTIFS($D$2:D1102,D1102,$F$2:F1102,F1102)-1=1),X1102,
IF(AND(F1102="Peretoe teenus",H1102&lt;[2]an!$M$37,S1102="kahepoolne vajaduspõhine",U1102&gt;[2]an!$M$38,RANK(D1102,$D1102:$D1102)+COUNTIFS($D$2:D1102,D1102,$F$2:F1102,F1102)-1&gt;1),"",X1102*W1102)))))))))))))),"")</f>
        <v/>
      </c>
      <c r="Z1102" s="18" t="str">
        <f t="shared" si="52"/>
        <v/>
      </c>
      <c r="AA1102" s="19" t="str">
        <f>IFERROR(VLOOKUP(E1102,[2]an!$A$3:$B$81,2,FALSE),"")</f>
        <v/>
      </c>
      <c r="AB1102" s="19" t="str">
        <f>IFERROR(VLOOKUP(AA1102,[2]an!$C$2:$D$16,2,FALSE),"")</f>
        <v/>
      </c>
      <c r="AC1102" s="20"/>
      <c r="AD1102" s="21" t="str">
        <f>IF(A1102=[2]an!$F$36,VLOOKUP([2]an!$F$36,[2]an!$F$36:$H$36,3,FALSE),IF(A1102=[2]an!$F$35,VLOOKUP([2]an!$F$35,[2]an!$F$35:$H$35,3,FALSE),IF(A1102=[2]an!$F$33,VLOOKUP([2]an!$F$33,[2]an!$F$33:$H$33,3,FALSE),IF(A1102=[2]an!$F$31,VLOOKUP([2]an!$F$31,[2]an!$F$31:$H$31,3,FALSE),""))))</f>
        <v/>
      </c>
    </row>
    <row r="1103" spans="6:30" x14ac:dyDescent="0.2">
      <c r="F1103" s="10"/>
      <c r="G1103" s="8" t="str">
        <f t="shared" si="53"/>
        <v/>
      </c>
      <c r="H1103" s="13"/>
      <c r="K1103" s="13"/>
      <c r="L1103" s="10"/>
      <c r="M1103" s="10"/>
      <c r="S1103" s="8" t="str">
        <f>IFERROR(VLOOKUP(D1103,[1]peretoe_teenus!$A$2:$L$2000,5,FALSE),"")</f>
        <v/>
      </c>
      <c r="U1103" s="13"/>
      <c r="V1103" s="15" t="str" cm="1">
        <f t="array" ref="V1103">IFERROR(IF(AND(F1103="Tugigrupp",RANK(K1103,$K1103:$K1103)+COUNTIFS($K$2:K1103,K1103,$L$2:L1103,L1103,$M$2:M1103,M1103,$I$2:I1103,I1103,$G$2:G1103,G1103,$F$2:F1103,F1103)-1=1),SUMPRODUCT(($F$2:$F$4154=F1103)*($G$2:$G$4154=G1103)*($K$2:$K$4154=K1103)*($I$2:$I$4154=I1103)*($L$2:$L$4154=L1103)*($M$2:$M$4154=M1103)),""),"")</f>
        <v/>
      </c>
      <c r="W1103" s="15" t="str">
        <f t="shared" si="51"/>
        <v/>
      </c>
      <c r="X1103" s="16" t="str">
        <f>IF(AND(A1103=[2]an!$G$38,F1103=[2]an!$E$40),[2]an!$G$40,IF(AND(A1103=[2]an!$G$38,F1103=[2]an!$E$41),[2]an!$G$41,IF(AND(A1103=[2]an!$G$38,F1103=[2]an!$E$39,H1103&gt;=[2]an!$M$37),[2]an!$G$39,
IF(AND(A1103=[2]an!$G$38,F1103=[2]an!$E$39,H1103&lt;[2]an!$M$37,S1103="kahepoolne vajaduspõhine",U1103=""),[2]an!$M$40,
IF(AND(A1103=[2]an!$G$38,F1103=[2]an!$E$39,H1103&lt;[2]an!$M$37,S1103="kahepoolne vajaduspõhine",U1103&lt;&gt;""),[2]an!$G$39,
IF(AND(A1103=[2]an!$G$38,F1103=[2]an!$E$39,H1103&lt;[2]an!$M$37,S1103&lt;&gt;"kahepoolne vajaduspõhine"),[2]an!$G$39,
IF(AND(A1103=[2]an!$G$38,F1103=[2]an!$E$42),[2]an!$G$42,
IF(AND(A1103=[2]an!$H$38,F1103=[2]an!$E$40),[2]an!$H$40,IF(AND(A1103=[2]an!$H$38,F1103=[2]an!$E$41),[2]an!$H$41,IF(AND(A1103=[2]an!$H$38,F1103=[2]an!$E$39,H1103&gt;=[2]an!$M$37),[2]an!$H$39,
IF(AND(A1103=[2]an!$H$38,F1103=[2]an!$E$39,H1103&lt;[2]an!$M$37,S1103="kahepoolne vajaduspõhine",U1103=""),[2]an!$M$40,
IF(AND(A1103=[2]an!$H$38,F1103=[2]an!$E$39,H1103&lt;[2]an!$M$37,S1103="kahepoolne vajaduspõhine",U1103&lt;&gt;""),[2]an!$H$39,
IF(AND(A1103=[2]an!$H$38,F1103=[2]an!$E$39,H1103&lt;[2]an!$M$37,S1103&lt;&gt;"kahepoolne vajaduspõhine"),[2]an!$H$39,
IF(AND(A1103=[2]an!$H$38,F1103=[2]an!$E$42),[2]an!$H$42,
IF(AND(A1103=[2]an!$I$38,F1103=[2]an!$E$40),[2]an!$I$40,IF(AND(A1103=[2]an!$I$38,F1103=[2]an!$E$41),[2]an!$I$41,IF(AND(A1103=[2]an!$I$38,F1103=[2]an!$E$39,H1103&gt;=[2]an!$M$37),[2]an!$I$39,
IF(AND(A1103=[2]an!$I$38,F1103=[2]an!$E$39,H1103&lt;[2]an!$M$37,S1103="kahepoolne vajaduspõhine",U1103=""),[2]an!$M$40,
IF(AND(A1103=[2]an!$I$38,F1103=[2]an!$E$39,H1103&lt;[2]an!$M$37,S1103="kahepoolne vajaduspõhine",U1103&lt;&gt;""),[2]an!$I$39,
IF(AND(A1103=[2]an!$I$38,F1103=[2]an!$E$39,H1103&lt;[2]an!$M$37,S1103&lt;&gt;"kahepoolne vajaduspõhine"),[2]an!$I$39,
IF(AND(A1103=[2]an!$I$38,F1103=[2]an!$E$42),[2]an!$I$42,
IF(AND(A1103=[2]an!$J$38,F1103=[2]an!$E$40),[2]an!$J$40,IF(AND(A1103=[2]an!$J$38,F1103=[2]an!$E$41),[2]an!$J$41,IF(AND(A1103=[2]an!$J$38,F1103=[2]an!$E$39,H1103&gt;=[2]an!$M$37),[2]an!$J$39,
IF(AND(A1103=[2]an!$J$38,F1103=[2]an!$E$39,H1103&lt;[2]an!$M$37,S1103="kahepoolne vajaduspõhine",U1103=""),[2]an!$M$40,
IF(AND(A1103=[2]an!$J$38,F1103=[2]an!$E$39,H1103&lt;[2]an!$M$37,S1103="kahepoolne vajaduspõhine",U1103&lt;&gt;""),[2]an!$J$39,
IF(AND(A1103=[2]an!$J$38,F1103=[2]an!$E$39,H1103&lt;[2]an!$M$37,S1103&lt;&gt;"kahepoolne vajaduspõhine"),[2]an!$J$39,
IF(AND(A1103=[2]an!$J$38,F1103=[2]an!$E$42),[2]an!$J$42,""))))))))))))))))))))))))))))</f>
        <v/>
      </c>
      <c r="Y1103" s="17" t="str">
        <f>IFERROR(IF(F1103="Tugigrupp",0,
IF(AND(F1103="Peretoe teenus",H1103&gt;=[2]an!$M$37,RANK(D1103,$D1103:$D1103)+COUNTIFS($D$2:D1103,D1103,$F$2:F1103,F1103)-1&gt;1),"",
IF(AND(F1103="Peretoe teenus",H1103&gt;=[2]an!$M$37,RANK(D1103,$D1103:$D1103)+COUNTIFS($D$2:D1103,D1103,$F$2:F1103,F1103)-1=1,MONTH(H1103)=MONTH(K1103)=TRUE,YEAR(H1103)=YEAR(K1103)=TRUE),((EOMONTH(H1103,0)-H1103+1)*X1103)/DAY(EOMONTH(H1103,0)),
IF(AND(F1103="Peretoe teenus",H1103&gt;=[2]an!$M$37,RANK(D1103,$D1103:$D1103)+COUNTIFS($D$2:D1103,D1103,$F$2:F1103,F1103)-1=1),X1103,
IF(AND(F1103="Peretoe teenus",H1103&lt;[2]an!$M$37,S1103&lt;&gt;"kahepoolne vajaduspõhine",RANK(D1103,$D1103:$D1103)+COUNTIFS($D$2:D1103,D1103,$F$2:F1103,F1103)-1=1),X1103,
IF(AND(F1103="Peretoe teenus",H1103&lt;[2]an!$M$37,S1103&lt;&gt;"kahepoolne vajaduspõhine",RANK(D1103,$D1103:$D1103)+COUNTIFS($D$2:D1103,D1103,$F$2:F1103,F1103)-1&gt;1),"",
IF(AND(F1103="Peretoe teenus",H1103&lt;[2]an!$M$37,S1103="kahepoolne vajaduspõhine",U1103="",RANK(D1103,$D1103:$D1103)+COUNTIFS($D$2:D1103,D1103,$F$2:F1103,F1103)-1=1),X1103,
IF(AND(F1103="Peretoe teenus",H1103&lt;[2]an!$M$37,S1103="kahepoolne vajaduspõhine",U1103="",RANK(D1103,$D1103:$D1103)+COUNTIFS($D$2:D1103,D1103,$F$2:F1103,F1103)-1&gt;1),"",
IF(AND(F1103="Peretoe teenus",H1103&lt;[2]an!$M$37,S1103="kahepoolne vajaduspõhine",U1103&lt;[2]an!$M$37,RANK(D1103,$D1103:$D1103)+COUNTIFS($D$2:D1103,D1103,$F$2:F1103,F1103)-1=1),X1103,
IF(AND(F1103="Peretoe teenus",H1103&lt;[2]an!$M$37,S1103="kahepoolne vajaduspõhine",U1103&lt;[2]an!$M$37,RANK(D1103,$D1103:$D1103)+COUNTIFS($D$2:D1103,D1103,$F$2:F1103,F1103)-1&gt;1),"",
IF(AND(F1103="Peretoe teenus",H1103&lt;[2]an!$M$37,S1103="kahepoolne vajaduspõhine",U1103&gt;=[2]an!$M$37,U1103&lt;=[2]an!$M$38,RANK(D1103,$D1103:$D1103)+COUNTIFS($D$2:D1103,D1103,$F$2:F1103,F1103)-1=1),
((EOMONTH(U1103,0)-U1103+1)*X1103)/DAY(EOMONTH(U1103,0))+(DAY(U1103)-1)*100/DAY(EOMONTH(U1103,0)),
IF(AND(F1103="Peretoe teenus",H1103&lt;[2]an!$M$37,S1103="kahepoolne vajaduspõhine",U1103&gt;=[2]an!$M$37,U1103&lt;=[2]an!$M$38,RANK(D1103,$D1103:$D1103)+COUNTIFS($D$2:D1103,D1103,$F$2:F1103,F1103)-1&gt;1),"",
IF(AND(F1103="Peretoe teenus",H1103&lt;[2]an!$M$37,S1103="kahepoolne vajaduspõhine",U1103&gt;[2]an!$M$38,RANK(D1103,$D1103:$D1103)+COUNTIFS($D$2:D1103,D1103,$F$2:F1103,F1103)-1=1),X1103,
IF(AND(F1103="Peretoe teenus",H1103&lt;[2]an!$M$37,S1103="kahepoolne vajaduspõhine",U1103&gt;[2]an!$M$38,RANK(D1103,$D1103:$D1103)+COUNTIFS($D$2:D1103,D1103,$F$2:F1103,F1103)-1&gt;1),"",X1103*W1103)))))))))))))),"")</f>
        <v/>
      </c>
      <c r="Z1103" s="18" t="str">
        <f t="shared" si="52"/>
        <v/>
      </c>
      <c r="AA1103" s="19" t="str">
        <f>IFERROR(VLOOKUP(E1103,[2]an!$A$3:$B$81,2,FALSE),"")</f>
        <v/>
      </c>
      <c r="AB1103" s="19" t="str">
        <f>IFERROR(VLOOKUP(AA1103,[2]an!$C$2:$D$16,2,FALSE),"")</f>
        <v/>
      </c>
      <c r="AC1103" s="20"/>
      <c r="AD1103" s="21" t="str">
        <f>IF(A1103=[2]an!$F$36,VLOOKUP([2]an!$F$36,[2]an!$F$36:$H$36,3,FALSE),IF(A1103=[2]an!$F$35,VLOOKUP([2]an!$F$35,[2]an!$F$35:$H$35,3,FALSE),IF(A1103=[2]an!$F$33,VLOOKUP([2]an!$F$33,[2]an!$F$33:$H$33,3,FALSE),IF(A1103=[2]an!$F$31,VLOOKUP([2]an!$F$31,[2]an!$F$31:$H$31,3,FALSE),""))))</f>
        <v/>
      </c>
    </row>
    <row r="1104" spans="6:30" x14ac:dyDescent="0.2">
      <c r="F1104" s="10"/>
      <c r="G1104" s="8" t="str">
        <f t="shared" si="53"/>
        <v/>
      </c>
      <c r="H1104" s="13"/>
      <c r="K1104" s="13"/>
      <c r="L1104" s="10"/>
      <c r="M1104" s="10"/>
      <c r="S1104" s="8" t="str">
        <f>IFERROR(VLOOKUP(D1104,[1]peretoe_teenus!$A$2:$L$2000,5,FALSE),"")</f>
        <v/>
      </c>
      <c r="U1104" s="13"/>
      <c r="V1104" s="15" t="str" cm="1">
        <f t="array" ref="V1104">IFERROR(IF(AND(F1104="Tugigrupp",RANK(K1104,$K1104:$K1104)+COUNTIFS($K$2:K1104,K1104,$L$2:L1104,L1104,$M$2:M1104,M1104,$I$2:I1104,I1104,$G$2:G1104,G1104,$F$2:F1104,F1104)-1=1),SUMPRODUCT(($F$2:$F$4154=F1104)*($G$2:$G$4154=G1104)*($K$2:$K$4154=K1104)*($I$2:$I$4154=I1104)*($L$2:$L$4154=L1104)*($M$2:$M$4154=M1104)),""),"")</f>
        <v/>
      </c>
      <c r="W1104" s="15" t="str">
        <f t="shared" si="51"/>
        <v/>
      </c>
      <c r="X1104" s="16" t="str">
        <f>IF(AND(A1104=[2]an!$G$38,F1104=[2]an!$E$40),[2]an!$G$40,IF(AND(A1104=[2]an!$G$38,F1104=[2]an!$E$41),[2]an!$G$41,IF(AND(A1104=[2]an!$G$38,F1104=[2]an!$E$39,H1104&gt;=[2]an!$M$37),[2]an!$G$39,
IF(AND(A1104=[2]an!$G$38,F1104=[2]an!$E$39,H1104&lt;[2]an!$M$37,S1104="kahepoolne vajaduspõhine",U1104=""),[2]an!$M$40,
IF(AND(A1104=[2]an!$G$38,F1104=[2]an!$E$39,H1104&lt;[2]an!$M$37,S1104="kahepoolne vajaduspõhine",U1104&lt;&gt;""),[2]an!$G$39,
IF(AND(A1104=[2]an!$G$38,F1104=[2]an!$E$39,H1104&lt;[2]an!$M$37,S1104&lt;&gt;"kahepoolne vajaduspõhine"),[2]an!$G$39,
IF(AND(A1104=[2]an!$G$38,F1104=[2]an!$E$42),[2]an!$G$42,
IF(AND(A1104=[2]an!$H$38,F1104=[2]an!$E$40),[2]an!$H$40,IF(AND(A1104=[2]an!$H$38,F1104=[2]an!$E$41),[2]an!$H$41,IF(AND(A1104=[2]an!$H$38,F1104=[2]an!$E$39,H1104&gt;=[2]an!$M$37),[2]an!$H$39,
IF(AND(A1104=[2]an!$H$38,F1104=[2]an!$E$39,H1104&lt;[2]an!$M$37,S1104="kahepoolne vajaduspõhine",U1104=""),[2]an!$M$40,
IF(AND(A1104=[2]an!$H$38,F1104=[2]an!$E$39,H1104&lt;[2]an!$M$37,S1104="kahepoolne vajaduspõhine",U1104&lt;&gt;""),[2]an!$H$39,
IF(AND(A1104=[2]an!$H$38,F1104=[2]an!$E$39,H1104&lt;[2]an!$M$37,S1104&lt;&gt;"kahepoolne vajaduspõhine"),[2]an!$H$39,
IF(AND(A1104=[2]an!$H$38,F1104=[2]an!$E$42),[2]an!$H$42,
IF(AND(A1104=[2]an!$I$38,F1104=[2]an!$E$40),[2]an!$I$40,IF(AND(A1104=[2]an!$I$38,F1104=[2]an!$E$41),[2]an!$I$41,IF(AND(A1104=[2]an!$I$38,F1104=[2]an!$E$39,H1104&gt;=[2]an!$M$37),[2]an!$I$39,
IF(AND(A1104=[2]an!$I$38,F1104=[2]an!$E$39,H1104&lt;[2]an!$M$37,S1104="kahepoolne vajaduspõhine",U1104=""),[2]an!$M$40,
IF(AND(A1104=[2]an!$I$38,F1104=[2]an!$E$39,H1104&lt;[2]an!$M$37,S1104="kahepoolne vajaduspõhine",U1104&lt;&gt;""),[2]an!$I$39,
IF(AND(A1104=[2]an!$I$38,F1104=[2]an!$E$39,H1104&lt;[2]an!$M$37,S1104&lt;&gt;"kahepoolne vajaduspõhine"),[2]an!$I$39,
IF(AND(A1104=[2]an!$I$38,F1104=[2]an!$E$42),[2]an!$I$42,
IF(AND(A1104=[2]an!$J$38,F1104=[2]an!$E$40),[2]an!$J$40,IF(AND(A1104=[2]an!$J$38,F1104=[2]an!$E$41),[2]an!$J$41,IF(AND(A1104=[2]an!$J$38,F1104=[2]an!$E$39,H1104&gt;=[2]an!$M$37),[2]an!$J$39,
IF(AND(A1104=[2]an!$J$38,F1104=[2]an!$E$39,H1104&lt;[2]an!$M$37,S1104="kahepoolne vajaduspõhine",U1104=""),[2]an!$M$40,
IF(AND(A1104=[2]an!$J$38,F1104=[2]an!$E$39,H1104&lt;[2]an!$M$37,S1104="kahepoolne vajaduspõhine",U1104&lt;&gt;""),[2]an!$J$39,
IF(AND(A1104=[2]an!$J$38,F1104=[2]an!$E$39,H1104&lt;[2]an!$M$37,S1104&lt;&gt;"kahepoolne vajaduspõhine"),[2]an!$J$39,
IF(AND(A1104=[2]an!$J$38,F1104=[2]an!$E$42),[2]an!$J$42,""))))))))))))))))))))))))))))</f>
        <v/>
      </c>
      <c r="Y1104" s="17" t="str">
        <f>IFERROR(IF(F1104="Tugigrupp",0,
IF(AND(F1104="Peretoe teenus",H1104&gt;=[2]an!$M$37,RANK(D1104,$D1104:$D1104)+COUNTIFS($D$2:D1104,D1104,$F$2:F1104,F1104)-1&gt;1),"",
IF(AND(F1104="Peretoe teenus",H1104&gt;=[2]an!$M$37,RANK(D1104,$D1104:$D1104)+COUNTIFS($D$2:D1104,D1104,$F$2:F1104,F1104)-1=1,MONTH(H1104)=MONTH(K1104)=TRUE,YEAR(H1104)=YEAR(K1104)=TRUE),((EOMONTH(H1104,0)-H1104+1)*X1104)/DAY(EOMONTH(H1104,0)),
IF(AND(F1104="Peretoe teenus",H1104&gt;=[2]an!$M$37,RANK(D1104,$D1104:$D1104)+COUNTIFS($D$2:D1104,D1104,$F$2:F1104,F1104)-1=1),X1104,
IF(AND(F1104="Peretoe teenus",H1104&lt;[2]an!$M$37,S1104&lt;&gt;"kahepoolne vajaduspõhine",RANK(D1104,$D1104:$D1104)+COUNTIFS($D$2:D1104,D1104,$F$2:F1104,F1104)-1=1),X1104,
IF(AND(F1104="Peretoe teenus",H1104&lt;[2]an!$M$37,S1104&lt;&gt;"kahepoolne vajaduspõhine",RANK(D1104,$D1104:$D1104)+COUNTIFS($D$2:D1104,D1104,$F$2:F1104,F1104)-1&gt;1),"",
IF(AND(F1104="Peretoe teenus",H1104&lt;[2]an!$M$37,S1104="kahepoolne vajaduspõhine",U1104="",RANK(D1104,$D1104:$D1104)+COUNTIFS($D$2:D1104,D1104,$F$2:F1104,F1104)-1=1),X1104,
IF(AND(F1104="Peretoe teenus",H1104&lt;[2]an!$M$37,S1104="kahepoolne vajaduspõhine",U1104="",RANK(D1104,$D1104:$D1104)+COUNTIFS($D$2:D1104,D1104,$F$2:F1104,F1104)-1&gt;1),"",
IF(AND(F1104="Peretoe teenus",H1104&lt;[2]an!$M$37,S1104="kahepoolne vajaduspõhine",U1104&lt;[2]an!$M$37,RANK(D1104,$D1104:$D1104)+COUNTIFS($D$2:D1104,D1104,$F$2:F1104,F1104)-1=1),X1104,
IF(AND(F1104="Peretoe teenus",H1104&lt;[2]an!$M$37,S1104="kahepoolne vajaduspõhine",U1104&lt;[2]an!$M$37,RANK(D1104,$D1104:$D1104)+COUNTIFS($D$2:D1104,D1104,$F$2:F1104,F1104)-1&gt;1),"",
IF(AND(F1104="Peretoe teenus",H1104&lt;[2]an!$M$37,S1104="kahepoolne vajaduspõhine",U1104&gt;=[2]an!$M$37,U1104&lt;=[2]an!$M$38,RANK(D1104,$D1104:$D1104)+COUNTIFS($D$2:D1104,D1104,$F$2:F1104,F1104)-1=1),
((EOMONTH(U1104,0)-U1104+1)*X1104)/DAY(EOMONTH(U1104,0))+(DAY(U1104)-1)*100/DAY(EOMONTH(U1104,0)),
IF(AND(F1104="Peretoe teenus",H1104&lt;[2]an!$M$37,S1104="kahepoolne vajaduspõhine",U1104&gt;=[2]an!$M$37,U1104&lt;=[2]an!$M$38,RANK(D1104,$D1104:$D1104)+COUNTIFS($D$2:D1104,D1104,$F$2:F1104,F1104)-1&gt;1),"",
IF(AND(F1104="Peretoe teenus",H1104&lt;[2]an!$M$37,S1104="kahepoolne vajaduspõhine",U1104&gt;[2]an!$M$38,RANK(D1104,$D1104:$D1104)+COUNTIFS($D$2:D1104,D1104,$F$2:F1104,F1104)-1=1),X1104,
IF(AND(F1104="Peretoe teenus",H1104&lt;[2]an!$M$37,S1104="kahepoolne vajaduspõhine",U1104&gt;[2]an!$M$38,RANK(D1104,$D1104:$D1104)+COUNTIFS($D$2:D1104,D1104,$F$2:F1104,F1104)-1&gt;1),"",X1104*W1104)))))))))))))),"")</f>
        <v/>
      </c>
      <c r="Z1104" s="18" t="str">
        <f t="shared" si="52"/>
        <v/>
      </c>
      <c r="AA1104" s="19" t="str">
        <f>IFERROR(VLOOKUP(E1104,[2]an!$A$3:$B$81,2,FALSE),"")</f>
        <v/>
      </c>
      <c r="AB1104" s="19" t="str">
        <f>IFERROR(VLOOKUP(AA1104,[2]an!$C$2:$D$16,2,FALSE),"")</f>
        <v/>
      </c>
      <c r="AC1104" s="20"/>
      <c r="AD1104" s="21" t="str">
        <f>IF(A1104=[2]an!$F$36,VLOOKUP([2]an!$F$36,[2]an!$F$36:$H$36,3,FALSE),IF(A1104=[2]an!$F$35,VLOOKUP([2]an!$F$35,[2]an!$F$35:$H$35,3,FALSE),IF(A1104=[2]an!$F$33,VLOOKUP([2]an!$F$33,[2]an!$F$33:$H$33,3,FALSE),IF(A1104=[2]an!$F$31,VLOOKUP([2]an!$F$31,[2]an!$F$31:$H$31,3,FALSE),""))))</f>
        <v/>
      </c>
    </row>
    <row r="1105" spans="6:30" x14ac:dyDescent="0.2">
      <c r="F1105" s="10"/>
      <c r="G1105" s="8" t="str">
        <f t="shared" si="53"/>
        <v/>
      </c>
      <c r="H1105" s="13"/>
      <c r="K1105" s="13"/>
      <c r="L1105" s="10"/>
      <c r="M1105" s="10"/>
      <c r="S1105" s="8" t="str">
        <f>IFERROR(VLOOKUP(D1105,[1]peretoe_teenus!$A$2:$L$2000,5,FALSE),"")</f>
        <v/>
      </c>
      <c r="U1105" s="13"/>
      <c r="V1105" s="15" t="str" cm="1">
        <f t="array" ref="V1105">IFERROR(IF(AND(F1105="Tugigrupp",RANK(K1105,$K1105:$K1105)+COUNTIFS($K$2:K1105,K1105,$L$2:L1105,L1105,$M$2:M1105,M1105,$I$2:I1105,I1105,$G$2:G1105,G1105,$F$2:F1105,F1105)-1=1),SUMPRODUCT(($F$2:$F$4154=F1105)*($G$2:$G$4154=G1105)*($K$2:$K$4154=K1105)*($I$2:$I$4154=I1105)*($L$2:$L$4154=L1105)*($M$2:$M$4154=M1105)),""),"")</f>
        <v/>
      </c>
      <c r="W1105" s="15" t="str">
        <f t="shared" si="51"/>
        <v/>
      </c>
      <c r="X1105" s="16" t="str">
        <f>IF(AND(A1105=[2]an!$G$38,F1105=[2]an!$E$40),[2]an!$G$40,IF(AND(A1105=[2]an!$G$38,F1105=[2]an!$E$41),[2]an!$G$41,IF(AND(A1105=[2]an!$G$38,F1105=[2]an!$E$39,H1105&gt;=[2]an!$M$37),[2]an!$G$39,
IF(AND(A1105=[2]an!$G$38,F1105=[2]an!$E$39,H1105&lt;[2]an!$M$37,S1105="kahepoolne vajaduspõhine",U1105=""),[2]an!$M$40,
IF(AND(A1105=[2]an!$G$38,F1105=[2]an!$E$39,H1105&lt;[2]an!$M$37,S1105="kahepoolne vajaduspõhine",U1105&lt;&gt;""),[2]an!$G$39,
IF(AND(A1105=[2]an!$G$38,F1105=[2]an!$E$39,H1105&lt;[2]an!$M$37,S1105&lt;&gt;"kahepoolne vajaduspõhine"),[2]an!$G$39,
IF(AND(A1105=[2]an!$G$38,F1105=[2]an!$E$42),[2]an!$G$42,
IF(AND(A1105=[2]an!$H$38,F1105=[2]an!$E$40),[2]an!$H$40,IF(AND(A1105=[2]an!$H$38,F1105=[2]an!$E$41),[2]an!$H$41,IF(AND(A1105=[2]an!$H$38,F1105=[2]an!$E$39,H1105&gt;=[2]an!$M$37),[2]an!$H$39,
IF(AND(A1105=[2]an!$H$38,F1105=[2]an!$E$39,H1105&lt;[2]an!$M$37,S1105="kahepoolne vajaduspõhine",U1105=""),[2]an!$M$40,
IF(AND(A1105=[2]an!$H$38,F1105=[2]an!$E$39,H1105&lt;[2]an!$M$37,S1105="kahepoolne vajaduspõhine",U1105&lt;&gt;""),[2]an!$H$39,
IF(AND(A1105=[2]an!$H$38,F1105=[2]an!$E$39,H1105&lt;[2]an!$M$37,S1105&lt;&gt;"kahepoolne vajaduspõhine"),[2]an!$H$39,
IF(AND(A1105=[2]an!$H$38,F1105=[2]an!$E$42),[2]an!$H$42,
IF(AND(A1105=[2]an!$I$38,F1105=[2]an!$E$40),[2]an!$I$40,IF(AND(A1105=[2]an!$I$38,F1105=[2]an!$E$41),[2]an!$I$41,IF(AND(A1105=[2]an!$I$38,F1105=[2]an!$E$39,H1105&gt;=[2]an!$M$37),[2]an!$I$39,
IF(AND(A1105=[2]an!$I$38,F1105=[2]an!$E$39,H1105&lt;[2]an!$M$37,S1105="kahepoolne vajaduspõhine",U1105=""),[2]an!$M$40,
IF(AND(A1105=[2]an!$I$38,F1105=[2]an!$E$39,H1105&lt;[2]an!$M$37,S1105="kahepoolne vajaduspõhine",U1105&lt;&gt;""),[2]an!$I$39,
IF(AND(A1105=[2]an!$I$38,F1105=[2]an!$E$39,H1105&lt;[2]an!$M$37,S1105&lt;&gt;"kahepoolne vajaduspõhine"),[2]an!$I$39,
IF(AND(A1105=[2]an!$I$38,F1105=[2]an!$E$42),[2]an!$I$42,
IF(AND(A1105=[2]an!$J$38,F1105=[2]an!$E$40),[2]an!$J$40,IF(AND(A1105=[2]an!$J$38,F1105=[2]an!$E$41),[2]an!$J$41,IF(AND(A1105=[2]an!$J$38,F1105=[2]an!$E$39,H1105&gt;=[2]an!$M$37),[2]an!$J$39,
IF(AND(A1105=[2]an!$J$38,F1105=[2]an!$E$39,H1105&lt;[2]an!$M$37,S1105="kahepoolne vajaduspõhine",U1105=""),[2]an!$M$40,
IF(AND(A1105=[2]an!$J$38,F1105=[2]an!$E$39,H1105&lt;[2]an!$M$37,S1105="kahepoolne vajaduspõhine",U1105&lt;&gt;""),[2]an!$J$39,
IF(AND(A1105=[2]an!$J$38,F1105=[2]an!$E$39,H1105&lt;[2]an!$M$37,S1105&lt;&gt;"kahepoolne vajaduspõhine"),[2]an!$J$39,
IF(AND(A1105=[2]an!$J$38,F1105=[2]an!$E$42),[2]an!$J$42,""))))))))))))))))))))))))))))</f>
        <v/>
      </c>
      <c r="Y1105" s="17" t="str">
        <f>IFERROR(IF(F1105="Tugigrupp",0,
IF(AND(F1105="Peretoe teenus",H1105&gt;=[2]an!$M$37,RANK(D1105,$D1105:$D1105)+COUNTIFS($D$2:D1105,D1105,$F$2:F1105,F1105)-1&gt;1),"",
IF(AND(F1105="Peretoe teenus",H1105&gt;=[2]an!$M$37,RANK(D1105,$D1105:$D1105)+COUNTIFS($D$2:D1105,D1105,$F$2:F1105,F1105)-1=1,MONTH(H1105)=MONTH(K1105)=TRUE,YEAR(H1105)=YEAR(K1105)=TRUE),((EOMONTH(H1105,0)-H1105+1)*X1105)/DAY(EOMONTH(H1105,0)),
IF(AND(F1105="Peretoe teenus",H1105&gt;=[2]an!$M$37,RANK(D1105,$D1105:$D1105)+COUNTIFS($D$2:D1105,D1105,$F$2:F1105,F1105)-1=1),X1105,
IF(AND(F1105="Peretoe teenus",H1105&lt;[2]an!$M$37,S1105&lt;&gt;"kahepoolne vajaduspõhine",RANK(D1105,$D1105:$D1105)+COUNTIFS($D$2:D1105,D1105,$F$2:F1105,F1105)-1=1),X1105,
IF(AND(F1105="Peretoe teenus",H1105&lt;[2]an!$M$37,S1105&lt;&gt;"kahepoolne vajaduspõhine",RANK(D1105,$D1105:$D1105)+COUNTIFS($D$2:D1105,D1105,$F$2:F1105,F1105)-1&gt;1),"",
IF(AND(F1105="Peretoe teenus",H1105&lt;[2]an!$M$37,S1105="kahepoolne vajaduspõhine",U1105="",RANK(D1105,$D1105:$D1105)+COUNTIFS($D$2:D1105,D1105,$F$2:F1105,F1105)-1=1),X1105,
IF(AND(F1105="Peretoe teenus",H1105&lt;[2]an!$M$37,S1105="kahepoolne vajaduspõhine",U1105="",RANK(D1105,$D1105:$D1105)+COUNTIFS($D$2:D1105,D1105,$F$2:F1105,F1105)-1&gt;1),"",
IF(AND(F1105="Peretoe teenus",H1105&lt;[2]an!$M$37,S1105="kahepoolne vajaduspõhine",U1105&lt;[2]an!$M$37,RANK(D1105,$D1105:$D1105)+COUNTIFS($D$2:D1105,D1105,$F$2:F1105,F1105)-1=1),X1105,
IF(AND(F1105="Peretoe teenus",H1105&lt;[2]an!$M$37,S1105="kahepoolne vajaduspõhine",U1105&lt;[2]an!$M$37,RANK(D1105,$D1105:$D1105)+COUNTIFS($D$2:D1105,D1105,$F$2:F1105,F1105)-1&gt;1),"",
IF(AND(F1105="Peretoe teenus",H1105&lt;[2]an!$M$37,S1105="kahepoolne vajaduspõhine",U1105&gt;=[2]an!$M$37,U1105&lt;=[2]an!$M$38,RANK(D1105,$D1105:$D1105)+COUNTIFS($D$2:D1105,D1105,$F$2:F1105,F1105)-1=1),
((EOMONTH(U1105,0)-U1105+1)*X1105)/DAY(EOMONTH(U1105,0))+(DAY(U1105)-1)*100/DAY(EOMONTH(U1105,0)),
IF(AND(F1105="Peretoe teenus",H1105&lt;[2]an!$M$37,S1105="kahepoolne vajaduspõhine",U1105&gt;=[2]an!$M$37,U1105&lt;=[2]an!$M$38,RANK(D1105,$D1105:$D1105)+COUNTIFS($D$2:D1105,D1105,$F$2:F1105,F1105)-1&gt;1),"",
IF(AND(F1105="Peretoe teenus",H1105&lt;[2]an!$M$37,S1105="kahepoolne vajaduspõhine",U1105&gt;[2]an!$M$38,RANK(D1105,$D1105:$D1105)+COUNTIFS($D$2:D1105,D1105,$F$2:F1105,F1105)-1=1),X1105,
IF(AND(F1105="Peretoe teenus",H1105&lt;[2]an!$M$37,S1105="kahepoolne vajaduspõhine",U1105&gt;[2]an!$M$38,RANK(D1105,$D1105:$D1105)+COUNTIFS($D$2:D1105,D1105,$F$2:F1105,F1105)-1&gt;1),"",X1105*W1105)))))))))))))),"")</f>
        <v/>
      </c>
      <c r="Z1105" s="18" t="str">
        <f t="shared" si="52"/>
        <v/>
      </c>
      <c r="AA1105" s="19" t="str">
        <f>IFERROR(VLOOKUP(E1105,[2]an!$A$3:$B$81,2,FALSE),"")</f>
        <v/>
      </c>
      <c r="AB1105" s="19" t="str">
        <f>IFERROR(VLOOKUP(AA1105,[2]an!$C$2:$D$16,2,FALSE),"")</f>
        <v/>
      </c>
      <c r="AC1105" s="20"/>
      <c r="AD1105" s="21" t="str">
        <f>IF(A1105=[2]an!$F$36,VLOOKUP([2]an!$F$36,[2]an!$F$36:$H$36,3,FALSE),IF(A1105=[2]an!$F$35,VLOOKUP([2]an!$F$35,[2]an!$F$35:$H$35,3,FALSE),IF(A1105=[2]an!$F$33,VLOOKUP([2]an!$F$33,[2]an!$F$33:$H$33,3,FALSE),IF(A1105=[2]an!$F$31,VLOOKUP([2]an!$F$31,[2]an!$F$31:$H$31,3,FALSE),""))))</f>
        <v/>
      </c>
    </row>
    <row r="1106" spans="6:30" x14ac:dyDescent="0.2">
      <c r="F1106" s="10"/>
      <c r="G1106" s="8" t="str">
        <f t="shared" si="53"/>
        <v/>
      </c>
      <c r="H1106" s="13"/>
      <c r="K1106" s="13"/>
      <c r="L1106" s="10"/>
      <c r="M1106" s="10"/>
      <c r="S1106" s="8" t="str">
        <f>IFERROR(VLOOKUP(D1106,[1]peretoe_teenus!$A$2:$L$2000,5,FALSE),"")</f>
        <v/>
      </c>
      <c r="U1106" s="13"/>
      <c r="V1106" s="15" t="str" cm="1">
        <f t="array" ref="V1106">IFERROR(IF(AND(F1106="Tugigrupp",RANK(K1106,$K1106:$K1106)+COUNTIFS($K$2:K1106,K1106,$L$2:L1106,L1106,$M$2:M1106,M1106,$I$2:I1106,I1106,$G$2:G1106,G1106,$F$2:F1106,F1106)-1=1),SUMPRODUCT(($F$2:$F$4154=F1106)*($G$2:$G$4154=G1106)*($K$2:$K$4154=K1106)*($I$2:$I$4154=I1106)*($L$2:$L$4154=L1106)*($M$2:$M$4154=M1106)),""),"")</f>
        <v/>
      </c>
      <c r="W1106" s="15" t="str">
        <f t="shared" si="51"/>
        <v/>
      </c>
      <c r="X1106" s="16" t="str">
        <f>IF(AND(A1106=[2]an!$G$38,F1106=[2]an!$E$40),[2]an!$G$40,IF(AND(A1106=[2]an!$G$38,F1106=[2]an!$E$41),[2]an!$G$41,IF(AND(A1106=[2]an!$G$38,F1106=[2]an!$E$39,H1106&gt;=[2]an!$M$37),[2]an!$G$39,
IF(AND(A1106=[2]an!$G$38,F1106=[2]an!$E$39,H1106&lt;[2]an!$M$37,S1106="kahepoolne vajaduspõhine",U1106=""),[2]an!$M$40,
IF(AND(A1106=[2]an!$G$38,F1106=[2]an!$E$39,H1106&lt;[2]an!$M$37,S1106="kahepoolne vajaduspõhine",U1106&lt;&gt;""),[2]an!$G$39,
IF(AND(A1106=[2]an!$G$38,F1106=[2]an!$E$39,H1106&lt;[2]an!$M$37,S1106&lt;&gt;"kahepoolne vajaduspõhine"),[2]an!$G$39,
IF(AND(A1106=[2]an!$G$38,F1106=[2]an!$E$42),[2]an!$G$42,
IF(AND(A1106=[2]an!$H$38,F1106=[2]an!$E$40),[2]an!$H$40,IF(AND(A1106=[2]an!$H$38,F1106=[2]an!$E$41),[2]an!$H$41,IF(AND(A1106=[2]an!$H$38,F1106=[2]an!$E$39,H1106&gt;=[2]an!$M$37),[2]an!$H$39,
IF(AND(A1106=[2]an!$H$38,F1106=[2]an!$E$39,H1106&lt;[2]an!$M$37,S1106="kahepoolne vajaduspõhine",U1106=""),[2]an!$M$40,
IF(AND(A1106=[2]an!$H$38,F1106=[2]an!$E$39,H1106&lt;[2]an!$M$37,S1106="kahepoolne vajaduspõhine",U1106&lt;&gt;""),[2]an!$H$39,
IF(AND(A1106=[2]an!$H$38,F1106=[2]an!$E$39,H1106&lt;[2]an!$M$37,S1106&lt;&gt;"kahepoolne vajaduspõhine"),[2]an!$H$39,
IF(AND(A1106=[2]an!$H$38,F1106=[2]an!$E$42),[2]an!$H$42,
IF(AND(A1106=[2]an!$I$38,F1106=[2]an!$E$40),[2]an!$I$40,IF(AND(A1106=[2]an!$I$38,F1106=[2]an!$E$41),[2]an!$I$41,IF(AND(A1106=[2]an!$I$38,F1106=[2]an!$E$39,H1106&gt;=[2]an!$M$37),[2]an!$I$39,
IF(AND(A1106=[2]an!$I$38,F1106=[2]an!$E$39,H1106&lt;[2]an!$M$37,S1106="kahepoolne vajaduspõhine",U1106=""),[2]an!$M$40,
IF(AND(A1106=[2]an!$I$38,F1106=[2]an!$E$39,H1106&lt;[2]an!$M$37,S1106="kahepoolne vajaduspõhine",U1106&lt;&gt;""),[2]an!$I$39,
IF(AND(A1106=[2]an!$I$38,F1106=[2]an!$E$39,H1106&lt;[2]an!$M$37,S1106&lt;&gt;"kahepoolne vajaduspõhine"),[2]an!$I$39,
IF(AND(A1106=[2]an!$I$38,F1106=[2]an!$E$42),[2]an!$I$42,
IF(AND(A1106=[2]an!$J$38,F1106=[2]an!$E$40),[2]an!$J$40,IF(AND(A1106=[2]an!$J$38,F1106=[2]an!$E$41),[2]an!$J$41,IF(AND(A1106=[2]an!$J$38,F1106=[2]an!$E$39,H1106&gt;=[2]an!$M$37),[2]an!$J$39,
IF(AND(A1106=[2]an!$J$38,F1106=[2]an!$E$39,H1106&lt;[2]an!$M$37,S1106="kahepoolne vajaduspõhine",U1106=""),[2]an!$M$40,
IF(AND(A1106=[2]an!$J$38,F1106=[2]an!$E$39,H1106&lt;[2]an!$M$37,S1106="kahepoolne vajaduspõhine",U1106&lt;&gt;""),[2]an!$J$39,
IF(AND(A1106=[2]an!$J$38,F1106=[2]an!$E$39,H1106&lt;[2]an!$M$37,S1106&lt;&gt;"kahepoolne vajaduspõhine"),[2]an!$J$39,
IF(AND(A1106=[2]an!$J$38,F1106=[2]an!$E$42),[2]an!$J$42,""))))))))))))))))))))))))))))</f>
        <v/>
      </c>
      <c r="Y1106" s="17" t="str">
        <f>IFERROR(IF(F1106="Tugigrupp",0,
IF(AND(F1106="Peretoe teenus",H1106&gt;=[2]an!$M$37,RANK(D1106,$D1106:$D1106)+COUNTIFS($D$2:D1106,D1106,$F$2:F1106,F1106)-1&gt;1),"",
IF(AND(F1106="Peretoe teenus",H1106&gt;=[2]an!$M$37,RANK(D1106,$D1106:$D1106)+COUNTIFS($D$2:D1106,D1106,$F$2:F1106,F1106)-1=1,MONTH(H1106)=MONTH(K1106)=TRUE,YEAR(H1106)=YEAR(K1106)=TRUE),((EOMONTH(H1106,0)-H1106+1)*X1106)/DAY(EOMONTH(H1106,0)),
IF(AND(F1106="Peretoe teenus",H1106&gt;=[2]an!$M$37,RANK(D1106,$D1106:$D1106)+COUNTIFS($D$2:D1106,D1106,$F$2:F1106,F1106)-1=1),X1106,
IF(AND(F1106="Peretoe teenus",H1106&lt;[2]an!$M$37,S1106&lt;&gt;"kahepoolne vajaduspõhine",RANK(D1106,$D1106:$D1106)+COUNTIFS($D$2:D1106,D1106,$F$2:F1106,F1106)-1=1),X1106,
IF(AND(F1106="Peretoe teenus",H1106&lt;[2]an!$M$37,S1106&lt;&gt;"kahepoolne vajaduspõhine",RANK(D1106,$D1106:$D1106)+COUNTIFS($D$2:D1106,D1106,$F$2:F1106,F1106)-1&gt;1),"",
IF(AND(F1106="Peretoe teenus",H1106&lt;[2]an!$M$37,S1106="kahepoolne vajaduspõhine",U1106="",RANK(D1106,$D1106:$D1106)+COUNTIFS($D$2:D1106,D1106,$F$2:F1106,F1106)-1=1),X1106,
IF(AND(F1106="Peretoe teenus",H1106&lt;[2]an!$M$37,S1106="kahepoolne vajaduspõhine",U1106="",RANK(D1106,$D1106:$D1106)+COUNTIFS($D$2:D1106,D1106,$F$2:F1106,F1106)-1&gt;1),"",
IF(AND(F1106="Peretoe teenus",H1106&lt;[2]an!$M$37,S1106="kahepoolne vajaduspõhine",U1106&lt;[2]an!$M$37,RANK(D1106,$D1106:$D1106)+COUNTIFS($D$2:D1106,D1106,$F$2:F1106,F1106)-1=1),X1106,
IF(AND(F1106="Peretoe teenus",H1106&lt;[2]an!$M$37,S1106="kahepoolne vajaduspõhine",U1106&lt;[2]an!$M$37,RANK(D1106,$D1106:$D1106)+COUNTIFS($D$2:D1106,D1106,$F$2:F1106,F1106)-1&gt;1),"",
IF(AND(F1106="Peretoe teenus",H1106&lt;[2]an!$M$37,S1106="kahepoolne vajaduspõhine",U1106&gt;=[2]an!$M$37,U1106&lt;=[2]an!$M$38,RANK(D1106,$D1106:$D1106)+COUNTIFS($D$2:D1106,D1106,$F$2:F1106,F1106)-1=1),
((EOMONTH(U1106,0)-U1106+1)*X1106)/DAY(EOMONTH(U1106,0))+(DAY(U1106)-1)*100/DAY(EOMONTH(U1106,0)),
IF(AND(F1106="Peretoe teenus",H1106&lt;[2]an!$M$37,S1106="kahepoolne vajaduspõhine",U1106&gt;=[2]an!$M$37,U1106&lt;=[2]an!$M$38,RANK(D1106,$D1106:$D1106)+COUNTIFS($D$2:D1106,D1106,$F$2:F1106,F1106)-1&gt;1),"",
IF(AND(F1106="Peretoe teenus",H1106&lt;[2]an!$M$37,S1106="kahepoolne vajaduspõhine",U1106&gt;[2]an!$M$38,RANK(D1106,$D1106:$D1106)+COUNTIFS($D$2:D1106,D1106,$F$2:F1106,F1106)-1=1),X1106,
IF(AND(F1106="Peretoe teenus",H1106&lt;[2]an!$M$37,S1106="kahepoolne vajaduspõhine",U1106&gt;[2]an!$M$38,RANK(D1106,$D1106:$D1106)+COUNTIFS($D$2:D1106,D1106,$F$2:F1106,F1106)-1&gt;1),"",X1106*W1106)))))))))))))),"")</f>
        <v/>
      </c>
      <c r="Z1106" s="18" t="str">
        <f t="shared" si="52"/>
        <v/>
      </c>
      <c r="AA1106" s="19" t="str">
        <f>IFERROR(VLOOKUP(E1106,[2]an!$A$3:$B$81,2,FALSE),"")</f>
        <v/>
      </c>
      <c r="AB1106" s="19" t="str">
        <f>IFERROR(VLOOKUP(AA1106,[2]an!$C$2:$D$16,2,FALSE),"")</f>
        <v/>
      </c>
      <c r="AC1106" s="20"/>
      <c r="AD1106" s="21" t="str">
        <f>IF(A1106=[2]an!$F$36,VLOOKUP([2]an!$F$36,[2]an!$F$36:$H$36,3,FALSE),IF(A1106=[2]an!$F$35,VLOOKUP([2]an!$F$35,[2]an!$F$35:$H$35,3,FALSE),IF(A1106=[2]an!$F$33,VLOOKUP([2]an!$F$33,[2]an!$F$33:$H$33,3,FALSE),IF(A1106=[2]an!$F$31,VLOOKUP([2]an!$F$31,[2]an!$F$31:$H$31,3,FALSE),""))))</f>
        <v/>
      </c>
    </row>
    <row r="1107" spans="6:30" x14ac:dyDescent="0.2">
      <c r="F1107" s="10"/>
      <c r="G1107" s="8" t="str">
        <f t="shared" si="53"/>
        <v/>
      </c>
      <c r="H1107" s="13"/>
      <c r="K1107" s="13"/>
      <c r="L1107" s="10"/>
      <c r="M1107" s="10"/>
      <c r="S1107" s="8" t="str">
        <f>IFERROR(VLOOKUP(D1107,[1]peretoe_teenus!$A$2:$L$2000,5,FALSE),"")</f>
        <v/>
      </c>
      <c r="U1107" s="13"/>
      <c r="V1107" s="15" t="str" cm="1">
        <f t="array" ref="V1107">IFERROR(IF(AND(F1107="Tugigrupp",RANK(K1107,$K1107:$K1107)+COUNTIFS($K$2:K1107,K1107,$L$2:L1107,L1107,$M$2:M1107,M1107,$I$2:I1107,I1107,$G$2:G1107,G1107,$F$2:F1107,F1107)-1=1),SUMPRODUCT(($F$2:$F$4154=F1107)*($G$2:$G$4154=G1107)*($K$2:$K$4154=K1107)*($I$2:$I$4154=I1107)*($L$2:$L$4154=L1107)*($M$2:$M$4154=M1107)),""),"")</f>
        <v/>
      </c>
      <c r="W1107" s="15" t="str">
        <f t="shared" si="51"/>
        <v/>
      </c>
      <c r="X1107" s="16" t="str">
        <f>IF(AND(A1107=[2]an!$G$38,F1107=[2]an!$E$40),[2]an!$G$40,IF(AND(A1107=[2]an!$G$38,F1107=[2]an!$E$41),[2]an!$G$41,IF(AND(A1107=[2]an!$G$38,F1107=[2]an!$E$39,H1107&gt;=[2]an!$M$37),[2]an!$G$39,
IF(AND(A1107=[2]an!$G$38,F1107=[2]an!$E$39,H1107&lt;[2]an!$M$37,S1107="kahepoolne vajaduspõhine",U1107=""),[2]an!$M$40,
IF(AND(A1107=[2]an!$G$38,F1107=[2]an!$E$39,H1107&lt;[2]an!$M$37,S1107="kahepoolne vajaduspõhine",U1107&lt;&gt;""),[2]an!$G$39,
IF(AND(A1107=[2]an!$G$38,F1107=[2]an!$E$39,H1107&lt;[2]an!$M$37,S1107&lt;&gt;"kahepoolne vajaduspõhine"),[2]an!$G$39,
IF(AND(A1107=[2]an!$G$38,F1107=[2]an!$E$42),[2]an!$G$42,
IF(AND(A1107=[2]an!$H$38,F1107=[2]an!$E$40),[2]an!$H$40,IF(AND(A1107=[2]an!$H$38,F1107=[2]an!$E$41),[2]an!$H$41,IF(AND(A1107=[2]an!$H$38,F1107=[2]an!$E$39,H1107&gt;=[2]an!$M$37),[2]an!$H$39,
IF(AND(A1107=[2]an!$H$38,F1107=[2]an!$E$39,H1107&lt;[2]an!$M$37,S1107="kahepoolne vajaduspõhine",U1107=""),[2]an!$M$40,
IF(AND(A1107=[2]an!$H$38,F1107=[2]an!$E$39,H1107&lt;[2]an!$M$37,S1107="kahepoolne vajaduspõhine",U1107&lt;&gt;""),[2]an!$H$39,
IF(AND(A1107=[2]an!$H$38,F1107=[2]an!$E$39,H1107&lt;[2]an!$M$37,S1107&lt;&gt;"kahepoolne vajaduspõhine"),[2]an!$H$39,
IF(AND(A1107=[2]an!$H$38,F1107=[2]an!$E$42),[2]an!$H$42,
IF(AND(A1107=[2]an!$I$38,F1107=[2]an!$E$40),[2]an!$I$40,IF(AND(A1107=[2]an!$I$38,F1107=[2]an!$E$41),[2]an!$I$41,IF(AND(A1107=[2]an!$I$38,F1107=[2]an!$E$39,H1107&gt;=[2]an!$M$37),[2]an!$I$39,
IF(AND(A1107=[2]an!$I$38,F1107=[2]an!$E$39,H1107&lt;[2]an!$M$37,S1107="kahepoolne vajaduspõhine",U1107=""),[2]an!$M$40,
IF(AND(A1107=[2]an!$I$38,F1107=[2]an!$E$39,H1107&lt;[2]an!$M$37,S1107="kahepoolne vajaduspõhine",U1107&lt;&gt;""),[2]an!$I$39,
IF(AND(A1107=[2]an!$I$38,F1107=[2]an!$E$39,H1107&lt;[2]an!$M$37,S1107&lt;&gt;"kahepoolne vajaduspõhine"),[2]an!$I$39,
IF(AND(A1107=[2]an!$I$38,F1107=[2]an!$E$42),[2]an!$I$42,
IF(AND(A1107=[2]an!$J$38,F1107=[2]an!$E$40),[2]an!$J$40,IF(AND(A1107=[2]an!$J$38,F1107=[2]an!$E$41),[2]an!$J$41,IF(AND(A1107=[2]an!$J$38,F1107=[2]an!$E$39,H1107&gt;=[2]an!$M$37),[2]an!$J$39,
IF(AND(A1107=[2]an!$J$38,F1107=[2]an!$E$39,H1107&lt;[2]an!$M$37,S1107="kahepoolne vajaduspõhine",U1107=""),[2]an!$M$40,
IF(AND(A1107=[2]an!$J$38,F1107=[2]an!$E$39,H1107&lt;[2]an!$M$37,S1107="kahepoolne vajaduspõhine",U1107&lt;&gt;""),[2]an!$J$39,
IF(AND(A1107=[2]an!$J$38,F1107=[2]an!$E$39,H1107&lt;[2]an!$M$37,S1107&lt;&gt;"kahepoolne vajaduspõhine"),[2]an!$J$39,
IF(AND(A1107=[2]an!$J$38,F1107=[2]an!$E$42),[2]an!$J$42,""))))))))))))))))))))))))))))</f>
        <v/>
      </c>
      <c r="Y1107" s="17" t="str">
        <f>IFERROR(IF(F1107="Tugigrupp",0,
IF(AND(F1107="Peretoe teenus",H1107&gt;=[2]an!$M$37,RANK(D1107,$D1107:$D1107)+COUNTIFS($D$2:D1107,D1107,$F$2:F1107,F1107)-1&gt;1),"",
IF(AND(F1107="Peretoe teenus",H1107&gt;=[2]an!$M$37,RANK(D1107,$D1107:$D1107)+COUNTIFS($D$2:D1107,D1107,$F$2:F1107,F1107)-1=1,MONTH(H1107)=MONTH(K1107)=TRUE,YEAR(H1107)=YEAR(K1107)=TRUE),((EOMONTH(H1107,0)-H1107+1)*X1107)/DAY(EOMONTH(H1107,0)),
IF(AND(F1107="Peretoe teenus",H1107&gt;=[2]an!$M$37,RANK(D1107,$D1107:$D1107)+COUNTIFS($D$2:D1107,D1107,$F$2:F1107,F1107)-1=1),X1107,
IF(AND(F1107="Peretoe teenus",H1107&lt;[2]an!$M$37,S1107&lt;&gt;"kahepoolne vajaduspõhine",RANK(D1107,$D1107:$D1107)+COUNTIFS($D$2:D1107,D1107,$F$2:F1107,F1107)-1=1),X1107,
IF(AND(F1107="Peretoe teenus",H1107&lt;[2]an!$M$37,S1107&lt;&gt;"kahepoolne vajaduspõhine",RANK(D1107,$D1107:$D1107)+COUNTIFS($D$2:D1107,D1107,$F$2:F1107,F1107)-1&gt;1),"",
IF(AND(F1107="Peretoe teenus",H1107&lt;[2]an!$M$37,S1107="kahepoolne vajaduspõhine",U1107="",RANK(D1107,$D1107:$D1107)+COUNTIFS($D$2:D1107,D1107,$F$2:F1107,F1107)-1=1),X1107,
IF(AND(F1107="Peretoe teenus",H1107&lt;[2]an!$M$37,S1107="kahepoolne vajaduspõhine",U1107="",RANK(D1107,$D1107:$D1107)+COUNTIFS($D$2:D1107,D1107,$F$2:F1107,F1107)-1&gt;1),"",
IF(AND(F1107="Peretoe teenus",H1107&lt;[2]an!$M$37,S1107="kahepoolne vajaduspõhine",U1107&lt;[2]an!$M$37,RANK(D1107,$D1107:$D1107)+COUNTIFS($D$2:D1107,D1107,$F$2:F1107,F1107)-1=1),X1107,
IF(AND(F1107="Peretoe teenus",H1107&lt;[2]an!$M$37,S1107="kahepoolne vajaduspõhine",U1107&lt;[2]an!$M$37,RANK(D1107,$D1107:$D1107)+COUNTIFS($D$2:D1107,D1107,$F$2:F1107,F1107)-1&gt;1),"",
IF(AND(F1107="Peretoe teenus",H1107&lt;[2]an!$M$37,S1107="kahepoolne vajaduspõhine",U1107&gt;=[2]an!$M$37,U1107&lt;=[2]an!$M$38,RANK(D1107,$D1107:$D1107)+COUNTIFS($D$2:D1107,D1107,$F$2:F1107,F1107)-1=1),
((EOMONTH(U1107,0)-U1107+1)*X1107)/DAY(EOMONTH(U1107,0))+(DAY(U1107)-1)*100/DAY(EOMONTH(U1107,0)),
IF(AND(F1107="Peretoe teenus",H1107&lt;[2]an!$M$37,S1107="kahepoolne vajaduspõhine",U1107&gt;=[2]an!$M$37,U1107&lt;=[2]an!$M$38,RANK(D1107,$D1107:$D1107)+COUNTIFS($D$2:D1107,D1107,$F$2:F1107,F1107)-1&gt;1),"",
IF(AND(F1107="Peretoe teenus",H1107&lt;[2]an!$M$37,S1107="kahepoolne vajaduspõhine",U1107&gt;[2]an!$M$38,RANK(D1107,$D1107:$D1107)+COUNTIFS($D$2:D1107,D1107,$F$2:F1107,F1107)-1=1),X1107,
IF(AND(F1107="Peretoe teenus",H1107&lt;[2]an!$M$37,S1107="kahepoolne vajaduspõhine",U1107&gt;[2]an!$M$38,RANK(D1107,$D1107:$D1107)+COUNTIFS($D$2:D1107,D1107,$F$2:F1107,F1107)-1&gt;1),"",X1107*W1107)))))))))))))),"")</f>
        <v/>
      </c>
      <c r="Z1107" s="18" t="str">
        <f t="shared" si="52"/>
        <v/>
      </c>
      <c r="AA1107" s="19" t="str">
        <f>IFERROR(VLOOKUP(E1107,[2]an!$A$3:$B$81,2,FALSE),"")</f>
        <v/>
      </c>
      <c r="AB1107" s="19" t="str">
        <f>IFERROR(VLOOKUP(AA1107,[2]an!$C$2:$D$16,2,FALSE),"")</f>
        <v/>
      </c>
      <c r="AC1107" s="20"/>
      <c r="AD1107" s="21" t="str">
        <f>IF(A1107=[2]an!$F$36,VLOOKUP([2]an!$F$36,[2]an!$F$36:$H$36,3,FALSE),IF(A1107=[2]an!$F$35,VLOOKUP([2]an!$F$35,[2]an!$F$35:$H$35,3,FALSE),IF(A1107=[2]an!$F$33,VLOOKUP([2]an!$F$33,[2]an!$F$33:$H$33,3,FALSE),IF(A1107=[2]an!$F$31,VLOOKUP([2]an!$F$31,[2]an!$F$31:$H$31,3,FALSE),""))))</f>
        <v/>
      </c>
    </row>
    <row r="1108" spans="6:30" x14ac:dyDescent="0.2">
      <c r="F1108" s="10"/>
      <c r="G1108" s="8" t="str">
        <f t="shared" si="53"/>
        <v/>
      </c>
      <c r="H1108" s="13"/>
      <c r="K1108" s="13"/>
      <c r="L1108" s="10"/>
      <c r="M1108" s="10"/>
      <c r="S1108" s="8" t="str">
        <f>IFERROR(VLOOKUP(D1108,[1]peretoe_teenus!$A$2:$L$2000,5,FALSE),"")</f>
        <v/>
      </c>
      <c r="U1108" s="13"/>
      <c r="V1108" s="15" t="str" cm="1">
        <f t="array" ref="V1108">IFERROR(IF(AND(F1108="Tugigrupp",RANK(K1108,$K1108:$K1108)+COUNTIFS($K$2:K1108,K1108,$L$2:L1108,L1108,$M$2:M1108,M1108,$I$2:I1108,I1108,$G$2:G1108,G1108,$F$2:F1108,F1108)-1=1),SUMPRODUCT(($F$2:$F$4154=F1108)*($G$2:$G$4154=G1108)*($K$2:$K$4154=K1108)*($I$2:$I$4154=I1108)*($L$2:$L$4154=L1108)*($M$2:$M$4154=M1108)),""),"")</f>
        <v/>
      </c>
      <c r="W1108" s="15" t="str">
        <f t="shared" si="51"/>
        <v/>
      </c>
      <c r="X1108" s="16" t="str">
        <f>IF(AND(A1108=[2]an!$G$38,F1108=[2]an!$E$40),[2]an!$G$40,IF(AND(A1108=[2]an!$G$38,F1108=[2]an!$E$41),[2]an!$G$41,IF(AND(A1108=[2]an!$G$38,F1108=[2]an!$E$39,H1108&gt;=[2]an!$M$37),[2]an!$G$39,
IF(AND(A1108=[2]an!$G$38,F1108=[2]an!$E$39,H1108&lt;[2]an!$M$37,S1108="kahepoolne vajaduspõhine",U1108=""),[2]an!$M$40,
IF(AND(A1108=[2]an!$G$38,F1108=[2]an!$E$39,H1108&lt;[2]an!$M$37,S1108="kahepoolne vajaduspõhine",U1108&lt;&gt;""),[2]an!$G$39,
IF(AND(A1108=[2]an!$G$38,F1108=[2]an!$E$39,H1108&lt;[2]an!$M$37,S1108&lt;&gt;"kahepoolne vajaduspõhine"),[2]an!$G$39,
IF(AND(A1108=[2]an!$G$38,F1108=[2]an!$E$42),[2]an!$G$42,
IF(AND(A1108=[2]an!$H$38,F1108=[2]an!$E$40),[2]an!$H$40,IF(AND(A1108=[2]an!$H$38,F1108=[2]an!$E$41),[2]an!$H$41,IF(AND(A1108=[2]an!$H$38,F1108=[2]an!$E$39,H1108&gt;=[2]an!$M$37),[2]an!$H$39,
IF(AND(A1108=[2]an!$H$38,F1108=[2]an!$E$39,H1108&lt;[2]an!$M$37,S1108="kahepoolne vajaduspõhine",U1108=""),[2]an!$M$40,
IF(AND(A1108=[2]an!$H$38,F1108=[2]an!$E$39,H1108&lt;[2]an!$M$37,S1108="kahepoolne vajaduspõhine",U1108&lt;&gt;""),[2]an!$H$39,
IF(AND(A1108=[2]an!$H$38,F1108=[2]an!$E$39,H1108&lt;[2]an!$M$37,S1108&lt;&gt;"kahepoolne vajaduspõhine"),[2]an!$H$39,
IF(AND(A1108=[2]an!$H$38,F1108=[2]an!$E$42),[2]an!$H$42,
IF(AND(A1108=[2]an!$I$38,F1108=[2]an!$E$40),[2]an!$I$40,IF(AND(A1108=[2]an!$I$38,F1108=[2]an!$E$41),[2]an!$I$41,IF(AND(A1108=[2]an!$I$38,F1108=[2]an!$E$39,H1108&gt;=[2]an!$M$37),[2]an!$I$39,
IF(AND(A1108=[2]an!$I$38,F1108=[2]an!$E$39,H1108&lt;[2]an!$M$37,S1108="kahepoolne vajaduspõhine",U1108=""),[2]an!$M$40,
IF(AND(A1108=[2]an!$I$38,F1108=[2]an!$E$39,H1108&lt;[2]an!$M$37,S1108="kahepoolne vajaduspõhine",U1108&lt;&gt;""),[2]an!$I$39,
IF(AND(A1108=[2]an!$I$38,F1108=[2]an!$E$39,H1108&lt;[2]an!$M$37,S1108&lt;&gt;"kahepoolne vajaduspõhine"),[2]an!$I$39,
IF(AND(A1108=[2]an!$I$38,F1108=[2]an!$E$42),[2]an!$I$42,
IF(AND(A1108=[2]an!$J$38,F1108=[2]an!$E$40),[2]an!$J$40,IF(AND(A1108=[2]an!$J$38,F1108=[2]an!$E$41),[2]an!$J$41,IF(AND(A1108=[2]an!$J$38,F1108=[2]an!$E$39,H1108&gt;=[2]an!$M$37),[2]an!$J$39,
IF(AND(A1108=[2]an!$J$38,F1108=[2]an!$E$39,H1108&lt;[2]an!$M$37,S1108="kahepoolne vajaduspõhine",U1108=""),[2]an!$M$40,
IF(AND(A1108=[2]an!$J$38,F1108=[2]an!$E$39,H1108&lt;[2]an!$M$37,S1108="kahepoolne vajaduspõhine",U1108&lt;&gt;""),[2]an!$J$39,
IF(AND(A1108=[2]an!$J$38,F1108=[2]an!$E$39,H1108&lt;[2]an!$M$37,S1108&lt;&gt;"kahepoolne vajaduspõhine"),[2]an!$J$39,
IF(AND(A1108=[2]an!$J$38,F1108=[2]an!$E$42),[2]an!$J$42,""))))))))))))))))))))))))))))</f>
        <v/>
      </c>
      <c r="Y1108" s="17" t="str">
        <f>IFERROR(IF(F1108="Tugigrupp",0,
IF(AND(F1108="Peretoe teenus",H1108&gt;=[2]an!$M$37,RANK(D1108,$D1108:$D1108)+COUNTIFS($D$2:D1108,D1108,$F$2:F1108,F1108)-1&gt;1),"",
IF(AND(F1108="Peretoe teenus",H1108&gt;=[2]an!$M$37,RANK(D1108,$D1108:$D1108)+COUNTIFS($D$2:D1108,D1108,$F$2:F1108,F1108)-1=1,MONTH(H1108)=MONTH(K1108)=TRUE,YEAR(H1108)=YEAR(K1108)=TRUE),((EOMONTH(H1108,0)-H1108+1)*X1108)/DAY(EOMONTH(H1108,0)),
IF(AND(F1108="Peretoe teenus",H1108&gt;=[2]an!$M$37,RANK(D1108,$D1108:$D1108)+COUNTIFS($D$2:D1108,D1108,$F$2:F1108,F1108)-1=1),X1108,
IF(AND(F1108="Peretoe teenus",H1108&lt;[2]an!$M$37,S1108&lt;&gt;"kahepoolne vajaduspõhine",RANK(D1108,$D1108:$D1108)+COUNTIFS($D$2:D1108,D1108,$F$2:F1108,F1108)-1=1),X1108,
IF(AND(F1108="Peretoe teenus",H1108&lt;[2]an!$M$37,S1108&lt;&gt;"kahepoolne vajaduspõhine",RANK(D1108,$D1108:$D1108)+COUNTIFS($D$2:D1108,D1108,$F$2:F1108,F1108)-1&gt;1),"",
IF(AND(F1108="Peretoe teenus",H1108&lt;[2]an!$M$37,S1108="kahepoolne vajaduspõhine",U1108="",RANK(D1108,$D1108:$D1108)+COUNTIFS($D$2:D1108,D1108,$F$2:F1108,F1108)-1=1),X1108,
IF(AND(F1108="Peretoe teenus",H1108&lt;[2]an!$M$37,S1108="kahepoolne vajaduspõhine",U1108="",RANK(D1108,$D1108:$D1108)+COUNTIFS($D$2:D1108,D1108,$F$2:F1108,F1108)-1&gt;1),"",
IF(AND(F1108="Peretoe teenus",H1108&lt;[2]an!$M$37,S1108="kahepoolne vajaduspõhine",U1108&lt;[2]an!$M$37,RANK(D1108,$D1108:$D1108)+COUNTIFS($D$2:D1108,D1108,$F$2:F1108,F1108)-1=1),X1108,
IF(AND(F1108="Peretoe teenus",H1108&lt;[2]an!$M$37,S1108="kahepoolne vajaduspõhine",U1108&lt;[2]an!$M$37,RANK(D1108,$D1108:$D1108)+COUNTIFS($D$2:D1108,D1108,$F$2:F1108,F1108)-1&gt;1),"",
IF(AND(F1108="Peretoe teenus",H1108&lt;[2]an!$M$37,S1108="kahepoolne vajaduspõhine",U1108&gt;=[2]an!$M$37,U1108&lt;=[2]an!$M$38,RANK(D1108,$D1108:$D1108)+COUNTIFS($D$2:D1108,D1108,$F$2:F1108,F1108)-1=1),
((EOMONTH(U1108,0)-U1108+1)*X1108)/DAY(EOMONTH(U1108,0))+(DAY(U1108)-1)*100/DAY(EOMONTH(U1108,0)),
IF(AND(F1108="Peretoe teenus",H1108&lt;[2]an!$M$37,S1108="kahepoolne vajaduspõhine",U1108&gt;=[2]an!$M$37,U1108&lt;=[2]an!$M$38,RANK(D1108,$D1108:$D1108)+COUNTIFS($D$2:D1108,D1108,$F$2:F1108,F1108)-1&gt;1),"",
IF(AND(F1108="Peretoe teenus",H1108&lt;[2]an!$M$37,S1108="kahepoolne vajaduspõhine",U1108&gt;[2]an!$M$38,RANK(D1108,$D1108:$D1108)+COUNTIFS($D$2:D1108,D1108,$F$2:F1108,F1108)-1=1),X1108,
IF(AND(F1108="Peretoe teenus",H1108&lt;[2]an!$M$37,S1108="kahepoolne vajaduspõhine",U1108&gt;[2]an!$M$38,RANK(D1108,$D1108:$D1108)+COUNTIFS($D$2:D1108,D1108,$F$2:F1108,F1108)-1&gt;1),"",X1108*W1108)))))))))))))),"")</f>
        <v/>
      </c>
      <c r="Z1108" s="18" t="str">
        <f t="shared" si="52"/>
        <v/>
      </c>
      <c r="AA1108" s="19" t="str">
        <f>IFERROR(VLOOKUP(E1108,[2]an!$A$3:$B$81,2,FALSE),"")</f>
        <v/>
      </c>
      <c r="AB1108" s="19" t="str">
        <f>IFERROR(VLOOKUP(AA1108,[2]an!$C$2:$D$16,2,FALSE),"")</f>
        <v/>
      </c>
      <c r="AC1108" s="20"/>
      <c r="AD1108" s="21" t="str">
        <f>IF(A1108=[2]an!$F$36,VLOOKUP([2]an!$F$36,[2]an!$F$36:$H$36,3,FALSE),IF(A1108=[2]an!$F$35,VLOOKUP([2]an!$F$35,[2]an!$F$35:$H$35,3,FALSE),IF(A1108=[2]an!$F$33,VLOOKUP([2]an!$F$33,[2]an!$F$33:$H$33,3,FALSE),IF(A1108=[2]an!$F$31,VLOOKUP([2]an!$F$31,[2]an!$F$31:$H$31,3,FALSE),""))))</f>
        <v/>
      </c>
    </row>
    <row r="1109" spans="6:30" x14ac:dyDescent="0.2">
      <c r="F1109" s="10"/>
      <c r="G1109" s="8" t="str">
        <f t="shared" si="53"/>
        <v/>
      </c>
      <c r="H1109" s="13"/>
      <c r="K1109" s="13"/>
      <c r="L1109" s="10"/>
      <c r="M1109" s="10"/>
      <c r="S1109" s="8" t="str">
        <f>IFERROR(VLOOKUP(D1109,[1]peretoe_teenus!$A$2:$L$2000,5,FALSE),"")</f>
        <v/>
      </c>
      <c r="U1109" s="13"/>
      <c r="V1109" s="15" t="str" cm="1">
        <f t="array" ref="V1109">IFERROR(IF(AND(F1109="Tugigrupp",RANK(K1109,$K1109:$K1109)+COUNTIFS($K$2:K1109,K1109,$L$2:L1109,L1109,$M$2:M1109,M1109,$I$2:I1109,I1109,$G$2:G1109,G1109,$F$2:F1109,F1109)-1=1),SUMPRODUCT(($F$2:$F$4154=F1109)*($G$2:$G$4154=G1109)*($K$2:$K$4154=K1109)*($I$2:$I$4154=I1109)*($L$2:$L$4154=L1109)*($M$2:$M$4154=M1109)),""),"")</f>
        <v/>
      </c>
      <c r="W1109" s="15" t="str">
        <f t="shared" si="51"/>
        <v/>
      </c>
      <c r="X1109" s="16" t="str">
        <f>IF(AND(A1109=[2]an!$G$38,F1109=[2]an!$E$40),[2]an!$G$40,IF(AND(A1109=[2]an!$G$38,F1109=[2]an!$E$41),[2]an!$G$41,IF(AND(A1109=[2]an!$G$38,F1109=[2]an!$E$39,H1109&gt;=[2]an!$M$37),[2]an!$G$39,
IF(AND(A1109=[2]an!$G$38,F1109=[2]an!$E$39,H1109&lt;[2]an!$M$37,S1109="kahepoolne vajaduspõhine",U1109=""),[2]an!$M$40,
IF(AND(A1109=[2]an!$G$38,F1109=[2]an!$E$39,H1109&lt;[2]an!$M$37,S1109="kahepoolne vajaduspõhine",U1109&lt;&gt;""),[2]an!$G$39,
IF(AND(A1109=[2]an!$G$38,F1109=[2]an!$E$39,H1109&lt;[2]an!$M$37,S1109&lt;&gt;"kahepoolne vajaduspõhine"),[2]an!$G$39,
IF(AND(A1109=[2]an!$G$38,F1109=[2]an!$E$42),[2]an!$G$42,
IF(AND(A1109=[2]an!$H$38,F1109=[2]an!$E$40),[2]an!$H$40,IF(AND(A1109=[2]an!$H$38,F1109=[2]an!$E$41),[2]an!$H$41,IF(AND(A1109=[2]an!$H$38,F1109=[2]an!$E$39,H1109&gt;=[2]an!$M$37),[2]an!$H$39,
IF(AND(A1109=[2]an!$H$38,F1109=[2]an!$E$39,H1109&lt;[2]an!$M$37,S1109="kahepoolne vajaduspõhine",U1109=""),[2]an!$M$40,
IF(AND(A1109=[2]an!$H$38,F1109=[2]an!$E$39,H1109&lt;[2]an!$M$37,S1109="kahepoolne vajaduspõhine",U1109&lt;&gt;""),[2]an!$H$39,
IF(AND(A1109=[2]an!$H$38,F1109=[2]an!$E$39,H1109&lt;[2]an!$M$37,S1109&lt;&gt;"kahepoolne vajaduspõhine"),[2]an!$H$39,
IF(AND(A1109=[2]an!$H$38,F1109=[2]an!$E$42),[2]an!$H$42,
IF(AND(A1109=[2]an!$I$38,F1109=[2]an!$E$40),[2]an!$I$40,IF(AND(A1109=[2]an!$I$38,F1109=[2]an!$E$41),[2]an!$I$41,IF(AND(A1109=[2]an!$I$38,F1109=[2]an!$E$39,H1109&gt;=[2]an!$M$37),[2]an!$I$39,
IF(AND(A1109=[2]an!$I$38,F1109=[2]an!$E$39,H1109&lt;[2]an!$M$37,S1109="kahepoolne vajaduspõhine",U1109=""),[2]an!$M$40,
IF(AND(A1109=[2]an!$I$38,F1109=[2]an!$E$39,H1109&lt;[2]an!$M$37,S1109="kahepoolne vajaduspõhine",U1109&lt;&gt;""),[2]an!$I$39,
IF(AND(A1109=[2]an!$I$38,F1109=[2]an!$E$39,H1109&lt;[2]an!$M$37,S1109&lt;&gt;"kahepoolne vajaduspõhine"),[2]an!$I$39,
IF(AND(A1109=[2]an!$I$38,F1109=[2]an!$E$42),[2]an!$I$42,
IF(AND(A1109=[2]an!$J$38,F1109=[2]an!$E$40),[2]an!$J$40,IF(AND(A1109=[2]an!$J$38,F1109=[2]an!$E$41),[2]an!$J$41,IF(AND(A1109=[2]an!$J$38,F1109=[2]an!$E$39,H1109&gt;=[2]an!$M$37),[2]an!$J$39,
IF(AND(A1109=[2]an!$J$38,F1109=[2]an!$E$39,H1109&lt;[2]an!$M$37,S1109="kahepoolne vajaduspõhine",U1109=""),[2]an!$M$40,
IF(AND(A1109=[2]an!$J$38,F1109=[2]an!$E$39,H1109&lt;[2]an!$M$37,S1109="kahepoolne vajaduspõhine",U1109&lt;&gt;""),[2]an!$J$39,
IF(AND(A1109=[2]an!$J$38,F1109=[2]an!$E$39,H1109&lt;[2]an!$M$37,S1109&lt;&gt;"kahepoolne vajaduspõhine"),[2]an!$J$39,
IF(AND(A1109=[2]an!$J$38,F1109=[2]an!$E$42),[2]an!$J$42,""))))))))))))))))))))))))))))</f>
        <v/>
      </c>
      <c r="Y1109" s="17" t="str">
        <f>IFERROR(IF(F1109="Tugigrupp",0,
IF(AND(F1109="Peretoe teenus",H1109&gt;=[2]an!$M$37,RANK(D1109,$D1109:$D1109)+COUNTIFS($D$2:D1109,D1109,$F$2:F1109,F1109)-1&gt;1),"",
IF(AND(F1109="Peretoe teenus",H1109&gt;=[2]an!$M$37,RANK(D1109,$D1109:$D1109)+COUNTIFS($D$2:D1109,D1109,$F$2:F1109,F1109)-1=1,MONTH(H1109)=MONTH(K1109)=TRUE,YEAR(H1109)=YEAR(K1109)=TRUE),((EOMONTH(H1109,0)-H1109+1)*X1109)/DAY(EOMONTH(H1109,0)),
IF(AND(F1109="Peretoe teenus",H1109&gt;=[2]an!$M$37,RANK(D1109,$D1109:$D1109)+COUNTIFS($D$2:D1109,D1109,$F$2:F1109,F1109)-1=1),X1109,
IF(AND(F1109="Peretoe teenus",H1109&lt;[2]an!$M$37,S1109&lt;&gt;"kahepoolne vajaduspõhine",RANK(D1109,$D1109:$D1109)+COUNTIFS($D$2:D1109,D1109,$F$2:F1109,F1109)-1=1),X1109,
IF(AND(F1109="Peretoe teenus",H1109&lt;[2]an!$M$37,S1109&lt;&gt;"kahepoolne vajaduspõhine",RANK(D1109,$D1109:$D1109)+COUNTIFS($D$2:D1109,D1109,$F$2:F1109,F1109)-1&gt;1),"",
IF(AND(F1109="Peretoe teenus",H1109&lt;[2]an!$M$37,S1109="kahepoolne vajaduspõhine",U1109="",RANK(D1109,$D1109:$D1109)+COUNTIFS($D$2:D1109,D1109,$F$2:F1109,F1109)-1=1),X1109,
IF(AND(F1109="Peretoe teenus",H1109&lt;[2]an!$M$37,S1109="kahepoolne vajaduspõhine",U1109="",RANK(D1109,$D1109:$D1109)+COUNTIFS($D$2:D1109,D1109,$F$2:F1109,F1109)-1&gt;1),"",
IF(AND(F1109="Peretoe teenus",H1109&lt;[2]an!$M$37,S1109="kahepoolne vajaduspõhine",U1109&lt;[2]an!$M$37,RANK(D1109,$D1109:$D1109)+COUNTIFS($D$2:D1109,D1109,$F$2:F1109,F1109)-1=1),X1109,
IF(AND(F1109="Peretoe teenus",H1109&lt;[2]an!$M$37,S1109="kahepoolne vajaduspõhine",U1109&lt;[2]an!$M$37,RANK(D1109,$D1109:$D1109)+COUNTIFS($D$2:D1109,D1109,$F$2:F1109,F1109)-1&gt;1),"",
IF(AND(F1109="Peretoe teenus",H1109&lt;[2]an!$M$37,S1109="kahepoolne vajaduspõhine",U1109&gt;=[2]an!$M$37,U1109&lt;=[2]an!$M$38,RANK(D1109,$D1109:$D1109)+COUNTIFS($D$2:D1109,D1109,$F$2:F1109,F1109)-1=1),
((EOMONTH(U1109,0)-U1109+1)*X1109)/DAY(EOMONTH(U1109,0))+(DAY(U1109)-1)*100/DAY(EOMONTH(U1109,0)),
IF(AND(F1109="Peretoe teenus",H1109&lt;[2]an!$M$37,S1109="kahepoolne vajaduspõhine",U1109&gt;=[2]an!$M$37,U1109&lt;=[2]an!$M$38,RANK(D1109,$D1109:$D1109)+COUNTIFS($D$2:D1109,D1109,$F$2:F1109,F1109)-1&gt;1),"",
IF(AND(F1109="Peretoe teenus",H1109&lt;[2]an!$M$37,S1109="kahepoolne vajaduspõhine",U1109&gt;[2]an!$M$38,RANK(D1109,$D1109:$D1109)+COUNTIFS($D$2:D1109,D1109,$F$2:F1109,F1109)-1=1),X1109,
IF(AND(F1109="Peretoe teenus",H1109&lt;[2]an!$M$37,S1109="kahepoolne vajaduspõhine",U1109&gt;[2]an!$M$38,RANK(D1109,$D1109:$D1109)+COUNTIFS($D$2:D1109,D1109,$F$2:F1109,F1109)-1&gt;1),"",X1109*W1109)))))))))))))),"")</f>
        <v/>
      </c>
      <c r="Z1109" s="18" t="str">
        <f t="shared" si="52"/>
        <v/>
      </c>
      <c r="AA1109" s="19" t="str">
        <f>IFERROR(VLOOKUP(E1109,[2]an!$A$3:$B$81,2,FALSE),"")</f>
        <v/>
      </c>
      <c r="AB1109" s="19" t="str">
        <f>IFERROR(VLOOKUP(AA1109,[2]an!$C$2:$D$16,2,FALSE),"")</f>
        <v/>
      </c>
      <c r="AC1109" s="20"/>
      <c r="AD1109" s="21" t="str">
        <f>IF(A1109=[2]an!$F$36,VLOOKUP([2]an!$F$36,[2]an!$F$36:$H$36,3,FALSE),IF(A1109=[2]an!$F$35,VLOOKUP([2]an!$F$35,[2]an!$F$35:$H$35,3,FALSE),IF(A1109=[2]an!$F$33,VLOOKUP([2]an!$F$33,[2]an!$F$33:$H$33,3,FALSE),IF(A1109=[2]an!$F$31,VLOOKUP([2]an!$F$31,[2]an!$F$31:$H$31,3,FALSE),""))))</f>
        <v/>
      </c>
    </row>
    <row r="1110" spans="6:30" x14ac:dyDescent="0.2">
      <c r="F1110" s="10"/>
      <c r="G1110" s="8" t="str">
        <f t="shared" si="53"/>
        <v/>
      </c>
      <c r="H1110" s="13"/>
      <c r="K1110" s="13"/>
      <c r="L1110" s="10"/>
      <c r="M1110" s="10"/>
      <c r="S1110" s="8" t="str">
        <f>IFERROR(VLOOKUP(D1110,[1]peretoe_teenus!$A$2:$L$2000,5,FALSE),"")</f>
        <v/>
      </c>
      <c r="U1110" s="13"/>
      <c r="V1110" s="15" t="str" cm="1">
        <f t="array" ref="V1110">IFERROR(IF(AND(F1110="Tugigrupp",RANK(K1110,$K1110:$K1110)+COUNTIFS($K$2:K1110,K1110,$L$2:L1110,L1110,$M$2:M1110,M1110,$I$2:I1110,I1110,$G$2:G1110,G1110,$F$2:F1110,F1110)-1=1),SUMPRODUCT(($F$2:$F$4154=F1110)*($G$2:$G$4154=G1110)*($K$2:$K$4154=K1110)*($I$2:$I$4154=I1110)*($L$2:$L$4154=L1110)*($M$2:$M$4154=M1110)),""),"")</f>
        <v/>
      </c>
      <c r="W1110" s="15" t="str">
        <f t="shared" si="51"/>
        <v/>
      </c>
      <c r="X1110" s="16" t="str">
        <f>IF(AND(A1110=[2]an!$G$38,F1110=[2]an!$E$40),[2]an!$G$40,IF(AND(A1110=[2]an!$G$38,F1110=[2]an!$E$41),[2]an!$G$41,IF(AND(A1110=[2]an!$G$38,F1110=[2]an!$E$39,H1110&gt;=[2]an!$M$37),[2]an!$G$39,
IF(AND(A1110=[2]an!$G$38,F1110=[2]an!$E$39,H1110&lt;[2]an!$M$37,S1110="kahepoolne vajaduspõhine",U1110=""),[2]an!$M$40,
IF(AND(A1110=[2]an!$G$38,F1110=[2]an!$E$39,H1110&lt;[2]an!$M$37,S1110="kahepoolne vajaduspõhine",U1110&lt;&gt;""),[2]an!$G$39,
IF(AND(A1110=[2]an!$G$38,F1110=[2]an!$E$39,H1110&lt;[2]an!$M$37,S1110&lt;&gt;"kahepoolne vajaduspõhine"),[2]an!$G$39,
IF(AND(A1110=[2]an!$G$38,F1110=[2]an!$E$42),[2]an!$G$42,
IF(AND(A1110=[2]an!$H$38,F1110=[2]an!$E$40),[2]an!$H$40,IF(AND(A1110=[2]an!$H$38,F1110=[2]an!$E$41),[2]an!$H$41,IF(AND(A1110=[2]an!$H$38,F1110=[2]an!$E$39,H1110&gt;=[2]an!$M$37),[2]an!$H$39,
IF(AND(A1110=[2]an!$H$38,F1110=[2]an!$E$39,H1110&lt;[2]an!$M$37,S1110="kahepoolne vajaduspõhine",U1110=""),[2]an!$M$40,
IF(AND(A1110=[2]an!$H$38,F1110=[2]an!$E$39,H1110&lt;[2]an!$M$37,S1110="kahepoolne vajaduspõhine",U1110&lt;&gt;""),[2]an!$H$39,
IF(AND(A1110=[2]an!$H$38,F1110=[2]an!$E$39,H1110&lt;[2]an!$M$37,S1110&lt;&gt;"kahepoolne vajaduspõhine"),[2]an!$H$39,
IF(AND(A1110=[2]an!$H$38,F1110=[2]an!$E$42),[2]an!$H$42,
IF(AND(A1110=[2]an!$I$38,F1110=[2]an!$E$40),[2]an!$I$40,IF(AND(A1110=[2]an!$I$38,F1110=[2]an!$E$41),[2]an!$I$41,IF(AND(A1110=[2]an!$I$38,F1110=[2]an!$E$39,H1110&gt;=[2]an!$M$37),[2]an!$I$39,
IF(AND(A1110=[2]an!$I$38,F1110=[2]an!$E$39,H1110&lt;[2]an!$M$37,S1110="kahepoolne vajaduspõhine",U1110=""),[2]an!$M$40,
IF(AND(A1110=[2]an!$I$38,F1110=[2]an!$E$39,H1110&lt;[2]an!$M$37,S1110="kahepoolne vajaduspõhine",U1110&lt;&gt;""),[2]an!$I$39,
IF(AND(A1110=[2]an!$I$38,F1110=[2]an!$E$39,H1110&lt;[2]an!$M$37,S1110&lt;&gt;"kahepoolne vajaduspõhine"),[2]an!$I$39,
IF(AND(A1110=[2]an!$I$38,F1110=[2]an!$E$42),[2]an!$I$42,
IF(AND(A1110=[2]an!$J$38,F1110=[2]an!$E$40),[2]an!$J$40,IF(AND(A1110=[2]an!$J$38,F1110=[2]an!$E$41),[2]an!$J$41,IF(AND(A1110=[2]an!$J$38,F1110=[2]an!$E$39,H1110&gt;=[2]an!$M$37),[2]an!$J$39,
IF(AND(A1110=[2]an!$J$38,F1110=[2]an!$E$39,H1110&lt;[2]an!$M$37,S1110="kahepoolne vajaduspõhine",U1110=""),[2]an!$M$40,
IF(AND(A1110=[2]an!$J$38,F1110=[2]an!$E$39,H1110&lt;[2]an!$M$37,S1110="kahepoolne vajaduspõhine",U1110&lt;&gt;""),[2]an!$J$39,
IF(AND(A1110=[2]an!$J$38,F1110=[2]an!$E$39,H1110&lt;[2]an!$M$37,S1110&lt;&gt;"kahepoolne vajaduspõhine"),[2]an!$J$39,
IF(AND(A1110=[2]an!$J$38,F1110=[2]an!$E$42),[2]an!$J$42,""))))))))))))))))))))))))))))</f>
        <v/>
      </c>
      <c r="Y1110" s="17" t="str">
        <f>IFERROR(IF(F1110="Tugigrupp",0,
IF(AND(F1110="Peretoe teenus",H1110&gt;=[2]an!$M$37,RANK(D1110,$D1110:$D1110)+COUNTIFS($D$2:D1110,D1110,$F$2:F1110,F1110)-1&gt;1),"",
IF(AND(F1110="Peretoe teenus",H1110&gt;=[2]an!$M$37,RANK(D1110,$D1110:$D1110)+COUNTIFS($D$2:D1110,D1110,$F$2:F1110,F1110)-1=1,MONTH(H1110)=MONTH(K1110)=TRUE,YEAR(H1110)=YEAR(K1110)=TRUE),((EOMONTH(H1110,0)-H1110+1)*X1110)/DAY(EOMONTH(H1110,0)),
IF(AND(F1110="Peretoe teenus",H1110&gt;=[2]an!$M$37,RANK(D1110,$D1110:$D1110)+COUNTIFS($D$2:D1110,D1110,$F$2:F1110,F1110)-1=1),X1110,
IF(AND(F1110="Peretoe teenus",H1110&lt;[2]an!$M$37,S1110&lt;&gt;"kahepoolne vajaduspõhine",RANK(D1110,$D1110:$D1110)+COUNTIFS($D$2:D1110,D1110,$F$2:F1110,F1110)-1=1),X1110,
IF(AND(F1110="Peretoe teenus",H1110&lt;[2]an!$M$37,S1110&lt;&gt;"kahepoolne vajaduspõhine",RANK(D1110,$D1110:$D1110)+COUNTIFS($D$2:D1110,D1110,$F$2:F1110,F1110)-1&gt;1),"",
IF(AND(F1110="Peretoe teenus",H1110&lt;[2]an!$M$37,S1110="kahepoolne vajaduspõhine",U1110="",RANK(D1110,$D1110:$D1110)+COUNTIFS($D$2:D1110,D1110,$F$2:F1110,F1110)-1=1),X1110,
IF(AND(F1110="Peretoe teenus",H1110&lt;[2]an!$M$37,S1110="kahepoolne vajaduspõhine",U1110="",RANK(D1110,$D1110:$D1110)+COUNTIFS($D$2:D1110,D1110,$F$2:F1110,F1110)-1&gt;1),"",
IF(AND(F1110="Peretoe teenus",H1110&lt;[2]an!$M$37,S1110="kahepoolne vajaduspõhine",U1110&lt;[2]an!$M$37,RANK(D1110,$D1110:$D1110)+COUNTIFS($D$2:D1110,D1110,$F$2:F1110,F1110)-1=1),X1110,
IF(AND(F1110="Peretoe teenus",H1110&lt;[2]an!$M$37,S1110="kahepoolne vajaduspõhine",U1110&lt;[2]an!$M$37,RANK(D1110,$D1110:$D1110)+COUNTIFS($D$2:D1110,D1110,$F$2:F1110,F1110)-1&gt;1),"",
IF(AND(F1110="Peretoe teenus",H1110&lt;[2]an!$M$37,S1110="kahepoolne vajaduspõhine",U1110&gt;=[2]an!$M$37,U1110&lt;=[2]an!$M$38,RANK(D1110,$D1110:$D1110)+COUNTIFS($D$2:D1110,D1110,$F$2:F1110,F1110)-1=1),
((EOMONTH(U1110,0)-U1110+1)*X1110)/DAY(EOMONTH(U1110,0))+(DAY(U1110)-1)*100/DAY(EOMONTH(U1110,0)),
IF(AND(F1110="Peretoe teenus",H1110&lt;[2]an!$M$37,S1110="kahepoolne vajaduspõhine",U1110&gt;=[2]an!$M$37,U1110&lt;=[2]an!$M$38,RANK(D1110,$D1110:$D1110)+COUNTIFS($D$2:D1110,D1110,$F$2:F1110,F1110)-1&gt;1),"",
IF(AND(F1110="Peretoe teenus",H1110&lt;[2]an!$M$37,S1110="kahepoolne vajaduspõhine",U1110&gt;[2]an!$M$38,RANK(D1110,$D1110:$D1110)+COUNTIFS($D$2:D1110,D1110,$F$2:F1110,F1110)-1=1),X1110,
IF(AND(F1110="Peretoe teenus",H1110&lt;[2]an!$M$37,S1110="kahepoolne vajaduspõhine",U1110&gt;[2]an!$M$38,RANK(D1110,$D1110:$D1110)+COUNTIFS($D$2:D1110,D1110,$F$2:F1110,F1110)-1&gt;1),"",X1110*W1110)))))))))))))),"")</f>
        <v/>
      </c>
      <c r="Z1110" s="18" t="str">
        <f t="shared" si="52"/>
        <v/>
      </c>
      <c r="AA1110" s="19" t="str">
        <f>IFERROR(VLOOKUP(E1110,[2]an!$A$3:$B$81,2,FALSE),"")</f>
        <v/>
      </c>
      <c r="AB1110" s="19" t="str">
        <f>IFERROR(VLOOKUP(AA1110,[2]an!$C$2:$D$16,2,FALSE),"")</f>
        <v/>
      </c>
      <c r="AC1110" s="20"/>
      <c r="AD1110" s="21" t="str">
        <f>IF(A1110=[2]an!$F$36,VLOOKUP([2]an!$F$36,[2]an!$F$36:$H$36,3,FALSE),IF(A1110=[2]an!$F$35,VLOOKUP([2]an!$F$35,[2]an!$F$35:$H$35,3,FALSE),IF(A1110=[2]an!$F$33,VLOOKUP([2]an!$F$33,[2]an!$F$33:$H$33,3,FALSE),IF(A1110=[2]an!$F$31,VLOOKUP([2]an!$F$31,[2]an!$F$31:$H$31,3,FALSE),""))))</f>
        <v/>
      </c>
    </row>
    <row r="1111" spans="6:30" x14ac:dyDescent="0.2">
      <c r="F1111" s="10"/>
      <c r="G1111" s="8" t="str">
        <f t="shared" si="53"/>
        <v/>
      </c>
      <c r="H1111" s="13"/>
      <c r="K1111" s="13"/>
      <c r="L1111" s="10"/>
      <c r="M1111" s="10"/>
      <c r="S1111" s="8" t="str">
        <f>IFERROR(VLOOKUP(D1111,[1]peretoe_teenus!$A$2:$L$2000,5,FALSE),"")</f>
        <v/>
      </c>
      <c r="U1111" s="13"/>
      <c r="V1111" s="15" t="str" cm="1">
        <f t="array" ref="V1111">IFERROR(IF(AND(F1111="Tugigrupp",RANK(K1111,$K1111:$K1111)+COUNTIFS($K$2:K1111,K1111,$L$2:L1111,L1111,$M$2:M1111,M1111,$I$2:I1111,I1111,$G$2:G1111,G1111,$F$2:F1111,F1111)-1=1),SUMPRODUCT(($F$2:$F$4154=F1111)*($G$2:$G$4154=G1111)*($K$2:$K$4154=K1111)*($I$2:$I$4154=I1111)*($L$2:$L$4154=L1111)*($M$2:$M$4154=M1111)),""),"")</f>
        <v/>
      </c>
      <c r="W1111" s="15" t="str">
        <f t="shared" si="51"/>
        <v/>
      </c>
      <c r="X1111" s="16" t="str">
        <f>IF(AND(A1111=[2]an!$G$38,F1111=[2]an!$E$40),[2]an!$G$40,IF(AND(A1111=[2]an!$G$38,F1111=[2]an!$E$41),[2]an!$G$41,IF(AND(A1111=[2]an!$G$38,F1111=[2]an!$E$39,H1111&gt;=[2]an!$M$37),[2]an!$G$39,
IF(AND(A1111=[2]an!$G$38,F1111=[2]an!$E$39,H1111&lt;[2]an!$M$37,S1111="kahepoolne vajaduspõhine",U1111=""),[2]an!$M$40,
IF(AND(A1111=[2]an!$G$38,F1111=[2]an!$E$39,H1111&lt;[2]an!$M$37,S1111="kahepoolne vajaduspõhine",U1111&lt;&gt;""),[2]an!$G$39,
IF(AND(A1111=[2]an!$G$38,F1111=[2]an!$E$39,H1111&lt;[2]an!$M$37,S1111&lt;&gt;"kahepoolne vajaduspõhine"),[2]an!$G$39,
IF(AND(A1111=[2]an!$G$38,F1111=[2]an!$E$42),[2]an!$G$42,
IF(AND(A1111=[2]an!$H$38,F1111=[2]an!$E$40),[2]an!$H$40,IF(AND(A1111=[2]an!$H$38,F1111=[2]an!$E$41),[2]an!$H$41,IF(AND(A1111=[2]an!$H$38,F1111=[2]an!$E$39,H1111&gt;=[2]an!$M$37),[2]an!$H$39,
IF(AND(A1111=[2]an!$H$38,F1111=[2]an!$E$39,H1111&lt;[2]an!$M$37,S1111="kahepoolne vajaduspõhine",U1111=""),[2]an!$M$40,
IF(AND(A1111=[2]an!$H$38,F1111=[2]an!$E$39,H1111&lt;[2]an!$M$37,S1111="kahepoolne vajaduspõhine",U1111&lt;&gt;""),[2]an!$H$39,
IF(AND(A1111=[2]an!$H$38,F1111=[2]an!$E$39,H1111&lt;[2]an!$M$37,S1111&lt;&gt;"kahepoolne vajaduspõhine"),[2]an!$H$39,
IF(AND(A1111=[2]an!$H$38,F1111=[2]an!$E$42),[2]an!$H$42,
IF(AND(A1111=[2]an!$I$38,F1111=[2]an!$E$40),[2]an!$I$40,IF(AND(A1111=[2]an!$I$38,F1111=[2]an!$E$41),[2]an!$I$41,IF(AND(A1111=[2]an!$I$38,F1111=[2]an!$E$39,H1111&gt;=[2]an!$M$37),[2]an!$I$39,
IF(AND(A1111=[2]an!$I$38,F1111=[2]an!$E$39,H1111&lt;[2]an!$M$37,S1111="kahepoolne vajaduspõhine",U1111=""),[2]an!$M$40,
IF(AND(A1111=[2]an!$I$38,F1111=[2]an!$E$39,H1111&lt;[2]an!$M$37,S1111="kahepoolne vajaduspõhine",U1111&lt;&gt;""),[2]an!$I$39,
IF(AND(A1111=[2]an!$I$38,F1111=[2]an!$E$39,H1111&lt;[2]an!$M$37,S1111&lt;&gt;"kahepoolne vajaduspõhine"),[2]an!$I$39,
IF(AND(A1111=[2]an!$I$38,F1111=[2]an!$E$42),[2]an!$I$42,
IF(AND(A1111=[2]an!$J$38,F1111=[2]an!$E$40),[2]an!$J$40,IF(AND(A1111=[2]an!$J$38,F1111=[2]an!$E$41),[2]an!$J$41,IF(AND(A1111=[2]an!$J$38,F1111=[2]an!$E$39,H1111&gt;=[2]an!$M$37),[2]an!$J$39,
IF(AND(A1111=[2]an!$J$38,F1111=[2]an!$E$39,H1111&lt;[2]an!$M$37,S1111="kahepoolne vajaduspõhine",U1111=""),[2]an!$M$40,
IF(AND(A1111=[2]an!$J$38,F1111=[2]an!$E$39,H1111&lt;[2]an!$M$37,S1111="kahepoolne vajaduspõhine",U1111&lt;&gt;""),[2]an!$J$39,
IF(AND(A1111=[2]an!$J$38,F1111=[2]an!$E$39,H1111&lt;[2]an!$M$37,S1111&lt;&gt;"kahepoolne vajaduspõhine"),[2]an!$J$39,
IF(AND(A1111=[2]an!$J$38,F1111=[2]an!$E$42),[2]an!$J$42,""))))))))))))))))))))))))))))</f>
        <v/>
      </c>
      <c r="Y1111" s="17" t="str">
        <f>IFERROR(IF(F1111="Tugigrupp",0,
IF(AND(F1111="Peretoe teenus",H1111&gt;=[2]an!$M$37,RANK(D1111,$D1111:$D1111)+COUNTIFS($D$2:D1111,D1111,$F$2:F1111,F1111)-1&gt;1),"",
IF(AND(F1111="Peretoe teenus",H1111&gt;=[2]an!$M$37,RANK(D1111,$D1111:$D1111)+COUNTIFS($D$2:D1111,D1111,$F$2:F1111,F1111)-1=1,MONTH(H1111)=MONTH(K1111)=TRUE,YEAR(H1111)=YEAR(K1111)=TRUE),((EOMONTH(H1111,0)-H1111+1)*X1111)/DAY(EOMONTH(H1111,0)),
IF(AND(F1111="Peretoe teenus",H1111&gt;=[2]an!$M$37,RANK(D1111,$D1111:$D1111)+COUNTIFS($D$2:D1111,D1111,$F$2:F1111,F1111)-1=1),X1111,
IF(AND(F1111="Peretoe teenus",H1111&lt;[2]an!$M$37,S1111&lt;&gt;"kahepoolne vajaduspõhine",RANK(D1111,$D1111:$D1111)+COUNTIFS($D$2:D1111,D1111,$F$2:F1111,F1111)-1=1),X1111,
IF(AND(F1111="Peretoe teenus",H1111&lt;[2]an!$M$37,S1111&lt;&gt;"kahepoolne vajaduspõhine",RANK(D1111,$D1111:$D1111)+COUNTIFS($D$2:D1111,D1111,$F$2:F1111,F1111)-1&gt;1),"",
IF(AND(F1111="Peretoe teenus",H1111&lt;[2]an!$M$37,S1111="kahepoolne vajaduspõhine",U1111="",RANK(D1111,$D1111:$D1111)+COUNTIFS($D$2:D1111,D1111,$F$2:F1111,F1111)-1=1),X1111,
IF(AND(F1111="Peretoe teenus",H1111&lt;[2]an!$M$37,S1111="kahepoolne vajaduspõhine",U1111="",RANK(D1111,$D1111:$D1111)+COUNTIFS($D$2:D1111,D1111,$F$2:F1111,F1111)-1&gt;1),"",
IF(AND(F1111="Peretoe teenus",H1111&lt;[2]an!$M$37,S1111="kahepoolne vajaduspõhine",U1111&lt;[2]an!$M$37,RANK(D1111,$D1111:$D1111)+COUNTIFS($D$2:D1111,D1111,$F$2:F1111,F1111)-1=1),X1111,
IF(AND(F1111="Peretoe teenus",H1111&lt;[2]an!$M$37,S1111="kahepoolne vajaduspõhine",U1111&lt;[2]an!$M$37,RANK(D1111,$D1111:$D1111)+COUNTIFS($D$2:D1111,D1111,$F$2:F1111,F1111)-1&gt;1),"",
IF(AND(F1111="Peretoe teenus",H1111&lt;[2]an!$M$37,S1111="kahepoolne vajaduspõhine",U1111&gt;=[2]an!$M$37,U1111&lt;=[2]an!$M$38,RANK(D1111,$D1111:$D1111)+COUNTIFS($D$2:D1111,D1111,$F$2:F1111,F1111)-1=1),
((EOMONTH(U1111,0)-U1111+1)*X1111)/DAY(EOMONTH(U1111,0))+(DAY(U1111)-1)*100/DAY(EOMONTH(U1111,0)),
IF(AND(F1111="Peretoe teenus",H1111&lt;[2]an!$M$37,S1111="kahepoolne vajaduspõhine",U1111&gt;=[2]an!$M$37,U1111&lt;=[2]an!$M$38,RANK(D1111,$D1111:$D1111)+COUNTIFS($D$2:D1111,D1111,$F$2:F1111,F1111)-1&gt;1),"",
IF(AND(F1111="Peretoe teenus",H1111&lt;[2]an!$M$37,S1111="kahepoolne vajaduspõhine",U1111&gt;[2]an!$M$38,RANK(D1111,$D1111:$D1111)+COUNTIFS($D$2:D1111,D1111,$F$2:F1111,F1111)-1=1),X1111,
IF(AND(F1111="Peretoe teenus",H1111&lt;[2]an!$M$37,S1111="kahepoolne vajaduspõhine",U1111&gt;[2]an!$M$38,RANK(D1111,$D1111:$D1111)+COUNTIFS($D$2:D1111,D1111,$F$2:F1111,F1111)-1&gt;1),"",X1111*W1111)))))))))))))),"")</f>
        <v/>
      </c>
      <c r="Z1111" s="18" t="str">
        <f t="shared" si="52"/>
        <v/>
      </c>
      <c r="AA1111" s="19" t="str">
        <f>IFERROR(VLOOKUP(E1111,[2]an!$A$3:$B$81,2,FALSE),"")</f>
        <v/>
      </c>
      <c r="AB1111" s="19" t="str">
        <f>IFERROR(VLOOKUP(AA1111,[2]an!$C$2:$D$16,2,FALSE),"")</f>
        <v/>
      </c>
      <c r="AC1111" s="20"/>
      <c r="AD1111" s="21" t="str">
        <f>IF(A1111=[2]an!$F$36,VLOOKUP([2]an!$F$36,[2]an!$F$36:$H$36,3,FALSE),IF(A1111=[2]an!$F$35,VLOOKUP([2]an!$F$35,[2]an!$F$35:$H$35,3,FALSE),IF(A1111=[2]an!$F$33,VLOOKUP([2]an!$F$33,[2]an!$F$33:$H$33,3,FALSE),IF(A1111=[2]an!$F$31,VLOOKUP([2]an!$F$31,[2]an!$F$31:$H$31,3,FALSE),""))))</f>
        <v/>
      </c>
    </row>
    <row r="1112" spans="6:30" x14ac:dyDescent="0.2">
      <c r="F1112" s="10"/>
      <c r="G1112" s="8" t="str">
        <f t="shared" si="53"/>
        <v/>
      </c>
      <c r="H1112" s="13"/>
      <c r="K1112" s="13"/>
      <c r="L1112" s="10"/>
      <c r="M1112" s="10"/>
      <c r="S1112" s="8" t="str">
        <f>IFERROR(VLOOKUP(D1112,[1]peretoe_teenus!$A$2:$L$2000,5,FALSE),"")</f>
        <v/>
      </c>
      <c r="U1112" s="13"/>
      <c r="V1112" s="15" t="str" cm="1">
        <f t="array" ref="V1112">IFERROR(IF(AND(F1112="Tugigrupp",RANK(K1112,$K1112:$K1112)+COUNTIFS($K$2:K1112,K1112,$L$2:L1112,L1112,$M$2:M1112,M1112,$I$2:I1112,I1112,$G$2:G1112,G1112,$F$2:F1112,F1112)-1=1),SUMPRODUCT(($F$2:$F$4154=F1112)*($G$2:$G$4154=G1112)*($K$2:$K$4154=K1112)*($I$2:$I$4154=I1112)*($L$2:$L$4154=L1112)*($M$2:$M$4154=M1112)),""),"")</f>
        <v/>
      </c>
      <c r="W1112" s="15" t="str">
        <f t="shared" si="51"/>
        <v/>
      </c>
      <c r="X1112" s="16" t="str">
        <f>IF(AND(A1112=[2]an!$G$38,F1112=[2]an!$E$40),[2]an!$G$40,IF(AND(A1112=[2]an!$G$38,F1112=[2]an!$E$41),[2]an!$G$41,IF(AND(A1112=[2]an!$G$38,F1112=[2]an!$E$39,H1112&gt;=[2]an!$M$37),[2]an!$G$39,
IF(AND(A1112=[2]an!$G$38,F1112=[2]an!$E$39,H1112&lt;[2]an!$M$37,S1112="kahepoolne vajaduspõhine",U1112=""),[2]an!$M$40,
IF(AND(A1112=[2]an!$G$38,F1112=[2]an!$E$39,H1112&lt;[2]an!$M$37,S1112="kahepoolne vajaduspõhine",U1112&lt;&gt;""),[2]an!$G$39,
IF(AND(A1112=[2]an!$G$38,F1112=[2]an!$E$39,H1112&lt;[2]an!$M$37,S1112&lt;&gt;"kahepoolne vajaduspõhine"),[2]an!$G$39,
IF(AND(A1112=[2]an!$G$38,F1112=[2]an!$E$42),[2]an!$G$42,
IF(AND(A1112=[2]an!$H$38,F1112=[2]an!$E$40),[2]an!$H$40,IF(AND(A1112=[2]an!$H$38,F1112=[2]an!$E$41),[2]an!$H$41,IF(AND(A1112=[2]an!$H$38,F1112=[2]an!$E$39,H1112&gt;=[2]an!$M$37),[2]an!$H$39,
IF(AND(A1112=[2]an!$H$38,F1112=[2]an!$E$39,H1112&lt;[2]an!$M$37,S1112="kahepoolne vajaduspõhine",U1112=""),[2]an!$M$40,
IF(AND(A1112=[2]an!$H$38,F1112=[2]an!$E$39,H1112&lt;[2]an!$M$37,S1112="kahepoolne vajaduspõhine",U1112&lt;&gt;""),[2]an!$H$39,
IF(AND(A1112=[2]an!$H$38,F1112=[2]an!$E$39,H1112&lt;[2]an!$M$37,S1112&lt;&gt;"kahepoolne vajaduspõhine"),[2]an!$H$39,
IF(AND(A1112=[2]an!$H$38,F1112=[2]an!$E$42),[2]an!$H$42,
IF(AND(A1112=[2]an!$I$38,F1112=[2]an!$E$40),[2]an!$I$40,IF(AND(A1112=[2]an!$I$38,F1112=[2]an!$E$41),[2]an!$I$41,IF(AND(A1112=[2]an!$I$38,F1112=[2]an!$E$39,H1112&gt;=[2]an!$M$37),[2]an!$I$39,
IF(AND(A1112=[2]an!$I$38,F1112=[2]an!$E$39,H1112&lt;[2]an!$M$37,S1112="kahepoolne vajaduspõhine",U1112=""),[2]an!$M$40,
IF(AND(A1112=[2]an!$I$38,F1112=[2]an!$E$39,H1112&lt;[2]an!$M$37,S1112="kahepoolne vajaduspõhine",U1112&lt;&gt;""),[2]an!$I$39,
IF(AND(A1112=[2]an!$I$38,F1112=[2]an!$E$39,H1112&lt;[2]an!$M$37,S1112&lt;&gt;"kahepoolne vajaduspõhine"),[2]an!$I$39,
IF(AND(A1112=[2]an!$I$38,F1112=[2]an!$E$42),[2]an!$I$42,
IF(AND(A1112=[2]an!$J$38,F1112=[2]an!$E$40),[2]an!$J$40,IF(AND(A1112=[2]an!$J$38,F1112=[2]an!$E$41),[2]an!$J$41,IF(AND(A1112=[2]an!$J$38,F1112=[2]an!$E$39,H1112&gt;=[2]an!$M$37),[2]an!$J$39,
IF(AND(A1112=[2]an!$J$38,F1112=[2]an!$E$39,H1112&lt;[2]an!$M$37,S1112="kahepoolne vajaduspõhine",U1112=""),[2]an!$M$40,
IF(AND(A1112=[2]an!$J$38,F1112=[2]an!$E$39,H1112&lt;[2]an!$M$37,S1112="kahepoolne vajaduspõhine",U1112&lt;&gt;""),[2]an!$J$39,
IF(AND(A1112=[2]an!$J$38,F1112=[2]an!$E$39,H1112&lt;[2]an!$M$37,S1112&lt;&gt;"kahepoolne vajaduspõhine"),[2]an!$J$39,
IF(AND(A1112=[2]an!$J$38,F1112=[2]an!$E$42),[2]an!$J$42,""))))))))))))))))))))))))))))</f>
        <v/>
      </c>
      <c r="Y1112" s="17" t="str">
        <f>IFERROR(IF(F1112="Tugigrupp",0,
IF(AND(F1112="Peretoe teenus",H1112&gt;=[2]an!$M$37,RANK(D1112,$D1112:$D1112)+COUNTIFS($D$2:D1112,D1112,$F$2:F1112,F1112)-1&gt;1),"",
IF(AND(F1112="Peretoe teenus",H1112&gt;=[2]an!$M$37,RANK(D1112,$D1112:$D1112)+COUNTIFS($D$2:D1112,D1112,$F$2:F1112,F1112)-1=1,MONTH(H1112)=MONTH(K1112)=TRUE,YEAR(H1112)=YEAR(K1112)=TRUE),((EOMONTH(H1112,0)-H1112+1)*X1112)/DAY(EOMONTH(H1112,0)),
IF(AND(F1112="Peretoe teenus",H1112&gt;=[2]an!$M$37,RANK(D1112,$D1112:$D1112)+COUNTIFS($D$2:D1112,D1112,$F$2:F1112,F1112)-1=1),X1112,
IF(AND(F1112="Peretoe teenus",H1112&lt;[2]an!$M$37,S1112&lt;&gt;"kahepoolne vajaduspõhine",RANK(D1112,$D1112:$D1112)+COUNTIFS($D$2:D1112,D1112,$F$2:F1112,F1112)-1=1),X1112,
IF(AND(F1112="Peretoe teenus",H1112&lt;[2]an!$M$37,S1112&lt;&gt;"kahepoolne vajaduspõhine",RANK(D1112,$D1112:$D1112)+COUNTIFS($D$2:D1112,D1112,$F$2:F1112,F1112)-1&gt;1),"",
IF(AND(F1112="Peretoe teenus",H1112&lt;[2]an!$M$37,S1112="kahepoolne vajaduspõhine",U1112="",RANK(D1112,$D1112:$D1112)+COUNTIFS($D$2:D1112,D1112,$F$2:F1112,F1112)-1=1),X1112,
IF(AND(F1112="Peretoe teenus",H1112&lt;[2]an!$M$37,S1112="kahepoolne vajaduspõhine",U1112="",RANK(D1112,$D1112:$D1112)+COUNTIFS($D$2:D1112,D1112,$F$2:F1112,F1112)-1&gt;1),"",
IF(AND(F1112="Peretoe teenus",H1112&lt;[2]an!$M$37,S1112="kahepoolne vajaduspõhine",U1112&lt;[2]an!$M$37,RANK(D1112,$D1112:$D1112)+COUNTIFS($D$2:D1112,D1112,$F$2:F1112,F1112)-1=1),X1112,
IF(AND(F1112="Peretoe teenus",H1112&lt;[2]an!$M$37,S1112="kahepoolne vajaduspõhine",U1112&lt;[2]an!$M$37,RANK(D1112,$D1112:$D1112)+COUNTIFS($D$2:D1112,D1112,$F$2:F1112,F1112)-1&gt;1),"",
IF(AND(F1112="Peretoe teenus",H1112&lt;[2]an!$M$37,S1112="kahepoolne vajaduspõhine",U1112&gt;=[2]an!$M$37,U1112&lt;=[2]an!$M$38,RANK(D1112,$D1112:$D1112)+COUNTIFS($D$2:D1112,D1112,$F$2:F1112,F1112)-1=1),
((EOMONTH(U1112,0)-U1112+1)*X1112)/DAY(EOMONTH(U1112,0))+(DAY(U1112)-1)*100/DAY(EOMONTH(U1112,0)),
IF(AND(F1112="Peretoe teenus",H1112&lt;[2]an!$M$37,S1112="kahepoolne vajaduspõhine",U1112&gt;=[2]an!$M$37,U1112&lt;=[2]an!$M$38,RANK(D1112,$D1112:$D1112)+COUNTIFS($D$2:D1112,D1112,$F$2:F1112,F1112)-1&gt;1),"",
IF(AND(F1112="Peretoe teenus",H1112&lt;[2]an!$M$37,S1112="kahepoolne vajaduspõhine",U1112&gt;[2]an!$M$38,RANK(D1112,$D1112:$D1112)+COUNTIFS($D$2:D1112,D1112,$F$2:F1112,F1112)-1=1),X1112,
IF(AND(F1112="Peretoe teenus",H1112&lt;[2]an!$M$37,S1112="kahepoolne vajaduspõhine",U1112&gt;[2]an!$M$38,RANK(D1112,$D1112:$D1112)+COUNTIFS($D$2:D1112,D1112,$F$2:F1112,F1112)-1&gt;1),"",X1112*W1112)))))))))))))),"")</f>
        <v/>
      </c>
      <c r="Z1112" s="18" t="str">
        <f t="shared" si="52"/>
        <v/>
      </c>
      <c r="AA1112" s="19" t="str">
        <f>IFERROR(VLOOKUP(E1112,[2]an!$A$3:$B$81,2,FALSE),"")</f>
        <v/>
      </c>
      <c r="AB1112" s="19" t="str">
        <f>IFERROR(VLOOKUP(AA1112,[2]an!$C$2:$D$16,2,FALSE),"")</f>
        <v/>
      </c>
      <c r="AC1112" s="20"/>
      <c r="AD1112" s="21" t="str">
        <f>IF(A1112=[2]an!$F$36,VLOOKUP([2]an!$F$36,[2]an!$F$36:$H$36,3,FALSE),IF(A1112=[2]an!$F$35,VLOOKUP([2]an!$F$35,[2]an!$F$35:$H$35,3,FALSE),IF(A1112=[2]an!$F$33,VLOOKUP([2]an!$F$33,[2]an!$F$33:$H$33,3,FALSE),IF(A1112=[2]an!$F$31,VLOOKUP([2]an!$F$31,[2]an!$F$31:$H$31,3,FALSE),""))))</f>
        <v/>
      </c>
    </row>
    <row r="1113" spans="6:30" x14ac:dyDescent="0.2">
      <c r="F1113" s="10"/>
      <c r="G1113" s="8" t="str">
        <f t="shared" si="53"/>
        <v/>
      </c>
      <c r="H1113" s="13"/>
      <c r="K1113" s="13"/>
      <c r="L1113" s="10"/>
      <c r="M1113" s="10"/>
      <c r="S1113" s="8" t="str">
        <f>IFERROR(VLOOKUP(D1113,[1]peretoe_teenus!$A$2:$L$2000,5,FALSE),"")</f>
        <v/>
      </c>
      <c r="U1113" s="13"/>
      <c r="V1113" s="15" t="str" cm="1">
        <f t="array" ref="V1113">IFERROR(IF(AND(F1113="Tugigrupp",RANK(K1113,$K1113:$K1113)+COUNTIFS($K$2:K1113,K1113,$L$2:L1113,L1113,$M$2:M1113,M1113,$I$2:I1113,I1113,$G$2:G1113,G1113,$F$2:F1113,F1113)-1=1),SUMPRODUCT(($F$2:$F$4154=F1113)*($G$2:$G$4154=G1113)*($K$2:$K$4154=K1113)*($I$2:$I$4154=I1113)*($L$2:$L$4154=L1113)*($M$2:$M$4154=M1113)),""),"")</f>
        <v/>
      </c>
      <c r="W1113" s="15" t="str">
        <f t="shared" si="51"/>
        <v/>
      </c>
      <c r="X1113" s="16" t="str">
        <f>IF(AND(A1113=[2]an!$G$38,F1113=[2]an!$E$40),[2]an!$G$40,IF(AND(A1113=[2]an!$G$38,F1113=[2]an!$E$41),[2]an!$G$41,IF(AND(A1113=[2]an!$G$38,F1113=[2]an!$E$39,H1113&gt;=[2]an!$M$37),[2]an!$G$39,
IF(AND(A1113=[2]an!$G$38,F1113=[2]an!$E$39,H1113&lt;[2]an!$M$37,S1113="kahepoolne vajaduspõhine",U1113=""),[2]an!$M$40,
IF(AND(A1113=[2]an!$G$38,F1113=[2]an!$E$39,H1113&lt;[2]an!$M$37,S1113="kahepoolne vajaduspõhine",U1113&lt;&gt;""),[2]an!$G$39,
IF(AND(A1113=[2]an!$G$38,F1113=[2]an!$E$39,H1113&lt;[2]an!$M$37,S1113&lt;&gt;"kahepoolne vajaduspõhine"),[2]an!$G$39,
IF(AND(A1113=[2]an!$G$38,F1113=[2]an!$E$42),[2]an!$G$42,
IF(AND(A1113=[2]an!$H$38,F1113=[2]an!$E$40),[2]an!$H$40,IF(AND(A1113=[2]an!$H$38,F1113=[2]an!$E$41),[2]an!$H$41,IF(AND(A1113=[2]an!$H$38,F1113=[2]an!$E$39,H1113&gt;=[2]an!$M$37),[2]an!$H$39,
IF(AND(A1113=[2]an!$H$38,F1113=[2]an!$E$39,H1113&lt;[2]an!$M$37,S1113="kahepoolne vajaduspõhine",U1113=""),[2]an!$M$40,
IF(AND(A1113=[2]an!$H$38,F1113=[2]an!$E$39,H1113&lt;[2]an!$M$37,S1113="kahepoolne vajaduspõhine",U1113&lt;&gt;""),[2]an!$H$39,
IF(AND(A1113=[2]an!$H$38,F1113=[2]an!$E$39,H1113&lt;[2]an!$M$37,S1113&lt;&gt;"kahepoolne vajaduspõhine"),[2]an!$H$39,
IF(AND(A1113=[2]an!$H$38,F1113=[2]an!$E$42),[2]an!$H$42,
IF(AND(A1113=[2]an!$I$38,F1113=[2]an!$E$40),[2]an!$I$40,IF(AND(A1113=[2]an!$I$38,F1113=[2]an!$E$41),[2]an!$I$41,IF(AND(A1113=[2]an!$I$38,F1113=[2]an!$E$39,H1113&gt;=[2]an!$M$37),[2]an!$I$39,
IF(AND(A1113=[2]an!$I$38,F1113=[2]an!$E$39,H1113&lt;[2]an!$M$37,S1113="kahepoolne vajaduspõhine",U1113=""),[2]an!$M$40,
IF(AND(A1113=[2]an!$I$38,F1113=[2]an!$E$39,H1113&lt;[2]an!$M$37,S1113="kahepoolne vajaduspõhine",U1113&lt;&gt;""),[2]an!$I$39,
IF(AND(A1113=[2]an!$I$38,F1113=[2]an!$E$39,H1113&lt;[2]an!$M$37,S1113&lt;&gt;"kahepoolne vajaduspõhine"),[2]an!$I$39,
IF(AND(A1113=[2]an!$I$38,F1113=[2]an!$E$42),[2]an!$I$42,
IF(AND(A1113=[2]an!$J$38,F1113=[2]an!$E$40),[2]an!$J$40,IF(AND(A1113=[2]an!$J$38,F1113=[2]an!$E$41),[2]an!$J$41,IF(AND(A1113=[2]an!$J$38,F1113=[2]an!$E$39,H1113&gt;=[2]an!$M$37),[2]an!$J$39,
IF(AND(A1113=[2]an!$J$38,F1113=[2]an!$E$39,H1113&lt;[2]an!$M$37,S1113="kahepoolne vajaduspõhine",U1113=""),[2]an!$M$40,
IF(AND(A1113=[2]an!$J$38,F1113=[2]an!$E$39,H1113&lt;[2]an!$M$37,S1113="kahepoolne vajaduspõhine",U1113&lt;&gt;""),[2]an!$J$39,
IF(AND(A1113=[2]an!$J$38,F1113=[2]an!$E$39,H1113&lt;[2]an!$M$37,S1113&lt;&gt;"kahepoolne vajaduspõhine"),[2]an!$J$39,
IF(AND(A1113=[2]an!$J$38,F1113=[2]an!$E$42),[2]an!$J$42,""))))))))))))))))))))))))))))</f>
        <v/>
      </c>
      <c r="Y1113" s="17" t="str">
        <f>IFERROR(IF(F1113="Tugigrupp",0,
IF(AND(F1113="Peretoe teenus",H1113&gt;=[2]an!$M$37,RANK(D1113,$D1113:$D1113)+COUNTIFS($D$2:D1113,D1113,$F$2:F1113,F1113)-1&gt;1),"",
IF(AND(F1113="Peretoe teenus",H1113&gt;=[2]an!$M$37,RANK(D1113,$D1113:$D1113)+COUNTIFS($D$2:D1113,D1113,$F$2:F1113,F1113)-1=1,MONTH(H1113)=MONTH(K1113)=TRUE,YEAR(H1113)=YEAR(K1113)=TRUE),((EOMONTH(H1113,0)-H1113+1)*X1113)/DAY(EOMONTH(H1113,0)),
IF(AND(F1113="Peretoe teenus",H1113&gt;=[2]an!$M$37,RANK(D1113,$D1113:$D1113)+COUNTIFS($D$2:D1113,D1113,$F$2:F1113,F1113)-1=1),X1113,
IF(AND(F1113="Peretoe teenus",H1113&lt;[2]an!$M$37,S1113&lt;&gt;"kahepoolne vajaduspõhine",RANK(D1113,$D1113:$D1113)+COUNTIFS($D$2:D1113,D1113,$F$2:F1113,F1113)-1=1),X1113,
IF(AND(F1113="Peretoe teenus",H1113&lt;[2]an!$M$37,S1113&lt;&gt;"kahepoolne vajaduspõhine",RANK(D1113,$D1113:$D1113)+COUNTIFS($D$2:D1113,D1113,$F$2:F1113,F1113)-1&gt;1),"",
IF(AND(F1113="Peretoe teenus",H1113&lt;[2]an!$M$37,S1113="kahepoolne vajaduspõhine",U1113="",RANK(D1113,$D1113:$D1113)+COUNTIFS($D$2:D1113,D1113,$F$2:F1113,F1113)-1=1),X1113,
IF(AND(F1113="Peretoe teenus",H1113&lt;[2]an!$M$37,S1113="kahepoolne vajaduspõhine",U1113="",RANK(D1113,$D1113:$D1113)+COUNTIFS($D$2:D1113,D1113,$F$2:F1113,F1113)-1&gt;1),"",
IF(AND(F1113="Peretoe teenus",H1113&lt;[2]an!$M$37,S1113="kahepoolne vajaduspõhine",U1113&lt;[2]an!$M$37,RANK(D1113,$D1113:$D1113)+COUNTIFS($D$2:D1113,D1113,$F$2:F1113,F1113)-1=1),X1113,
IF(AND(F1113="Peretoe teenus",H1113&lt;[2]an!$M$37,S1113="kahepoolne vajaduspõhine",U1113&lt;[2]an!$M$37,RANK(D1113,$D1113:$D1113)+COUNTIFS($D$2:D1113,D1113,$F$2:F1113,F1113)-1&gt;1),"",
IF(AND(F1113="Peretoe teenus",H1113&lt;[2]an!$M$37,S1113="kahepoolne vajaduspõhine",U1113&gt;=[2]an!$M$37,U1113&lt;=[2]an!$M$38,RANK(D1113,$D1113:$D1113)+COUNTIFS($D$2:D1113,D1113,$F$2:F1113,F1113)-1=1),
((EOMONTH(U1113,0)-U1113+1)*X1113)/DAY(EOMONTH(U1113,0))+(DAY(U1113)-1)*100/DAY(EOMONTH(U1113,0)),
IF(AND(F1113="Peretoe teenus",H1113&lt;[2]an!$M$37,S1113="kahepoolne vajaduspõhine",U1113&gt;=[2]an!$M$37,U1113&lt;=[2]an!$M$38,RANK(D1113,$D1113:$D1113)+COUNTIFS($D$2:D1113,D1113,$F$2:F1113,F1113)-1&gt;1),"",
IF(AND(F1113="Peretoe teenus",H1113&lt;[2]an!$M$37,S1113="kahepoolne vajaduspõhine",U1113&gt;[2]an!$M$38,RANK(D1113,$D1113:$D1113)+COUNTIFS($D$2:D1113,D1113,$F$2:F1113,F1113)-1=1),X1113,
IF(AND(F1113="Peretoe teenus",H1113&lt;[2]an!$M$37,S1113="kahepoolne vajaduspõhine",U1113&gt;[2]an!$M$38,RANK(D1113,$D1113:$D1113)+COUNTIFS($D$2:D1113,D1113,$F$2:F1113,F1113)-1&gt;1),"",X1113*W1113)))))))))))))),"")</f>
        <v/>
      </c>
      <c r="Z1113" s="18" t="str">
        <f t="shared" si="52"/>
        <v/>
      </c>
      <c r="AA1113" s="19" t="str">
        <f>IFERROR(VLOOKUP(E1113,[2]an!$A$3:$B$81,2,FALSE),"")</f>
        <v/>
      </c>
      <c r="AB1113" s="19" t="str">
        <f>IFERROR(VLOOKUP(AA1113,[2]an!$C$2:$D$16,2,FALSE),"")</f>
        <v/>
      </c>
      <c r="AC1113" s="20"/>
      <c r="AD1113" s="21" t="str">
        <f>IF(A1113=[2]an!$F$36,VLOOKUP([2]an!$F$36,[2]an!$F$36:$H$36,3,FALSE),IF(A1113=[2]an!$F$35,VLOOKUP([2]an!$F$35,[2]an!$F$35:$H$35,3,FALSE),IF(A1113=[2]an!$F$33,VLOOKUP([2]an!$F$33,[2]an!$F$33:$H$33,3,FALSE),IF(A1113=[2]an!$F$31,VLOOKUP([2]an!$F$31,[2]an!$F$31:$H$31,3,FALSE),""))))</f>
        <v/>
      </c>
    </row>
    <row r="1114" spans="6:30" x14ac:dyDescent="0.2">
      <c r="F1114" s="10"/>
      <c r="G1114" s="8" t="str">
        <f t="shared" si="53"/>
        <v/>
      </c>
      <c r="H1114" s="13"/>
      <c r="K1114" s="13"/>
      <c r="L1114" s="10"/>
      <c r="M1114" s="10"/>
      <c r="S1114" s="8" t="str">
        <f>IFERROR(VLOOKUP(D1114,[1]peretoe_teenus!$A$2:$L$2000,5,FALSE),"")</f>
        <v/>
      </c>
      <c r="U1114" s="13"/>
      <c r="V1114" s="15" t="str" cm="1">
        <f t="array" ref="V1114">IFERROR(IF(AND(F1114="Tugigrupp",RANK(K1114,$K1114:$K1114)+COUNTIFS($K$2:K1114,K1114,$L$2:L1114,L1114,$M$2:M1114,M1114,$I$2:I1114,I1114,$G$2:G1114,G1114,$F$2:F1114,F1114)-1=1),SUMPRODUCT(($F$2:$F$4154=F1114)*($G$2:$G$4154=G1114)*($K$2:$K$4154=K1114)*($I$2:$I$4154=I1114)*($L$2:$L$4154=L1114)*($M$2:$M$4154=M1114)),""),"")</f>
        <v/>
      </c>
      <c r="W1114" s="15" t="str">
        <f t="shared" si="51"/>
        <v/>
      </c>
      <c r="X1114" s="16" t="str">
        <f>IF(AND(A1114=[2]an!$G$38,F1114=[2]an!$E$40),[2]an!$G$40,IF(AND(A1114=[2]an!$G$38,F1114=[2]an!$E$41),[2]an!$G$41,IF(AND(A1114=[2]an!$G$38,F1114=[2]an!$E$39,H1114&gt;=[2]an!$M$37),[2]an!$G$39,
IF(AND(A1114=[2]an!$G$38,F1114=[2]an!$E$39,H1114&lt;[2]an!$M$37,S1114="kahepoolne vajaduspõhine",U1114=""),[2]an!$M$40,
IF(AND(A1114=[2]an!$G$38,F1114=[2]an!$E$39,H1114&lt;[2]an!$M$37,S1114="kahepoolne vajaduspõhine",U1114&lt;&gt;""),[2]an!$G$39,
IF(AND(A1114=[2]an!$G$38,F1114=[2]an!$E$39,H1114&lt;[2]an!$M$37,S1114&lt;&gt;"kahepoolne vajaduspõhine"),[2]an!$G$39,
IF(AND(A1114=[2]an!$G$38,F1114=[2]an!$E$42),[2]an!$G$42,
IF(AND(A1114=[2]an!$H$38,F1114=[2]an!$E$40),[2]an!$H$40,IF(AND(A1114=[2]an!$H$38,F1114=[2]an!$E$41),[2]an!$H$41,IF(AND(A1114=[2]an!$H$38,F1114=[2]an!$E$39,H1114&gt;=[2]an!$M$37),[2]an!$H$39,
IF(AND(A1114=[2]an!$H$38,F1114=[2]an!$E$39,H1114&lt;[2]an!$M$37,S1114="kahepoolne vajaduspõhine",U1114=""),[2]an!$M$40,
IF(AND(A1114=[2]an!$H$38,F1114=[2]an!$E$39,H1114&lt;[2]an!$M$37,S1114="kahepoolne vajaduspõhine",U1114&lt;&gt;""),[2]an!$H$39,
IF(AND(A1114=[2]an!$H$38,F1114=[2]an!$E$39,H1114&lt;[2]an!$M$37,S1114&lt;&gt;"kahepoolne vajaduspõhine"),[2]an!$H$39,
IF(AND(A1114=[2]an!$H$38,F1114=[2]an!$E$42),[2]an!$H$42,
IF(AND(A1114=[2]an!$I$38,F1114=[2]an!$E$40),[2]an!$I$40,IF(AND(A1114=[2]an!$I$38,F1114=[2]an!$E$41),[2]an!$I$41,IF(AND(A1114=[2]an!$I$38,F1114=[2]an!$E$39,H1114&gt;=[2]an!$M$37),[2]an!$I$39,
IF(AND(A1114=[2]an!$I$38,F1114=[2]an!$E$39,H1114&lt;[2]an!$M$37,S1114="kahepoolne vajaduspõhine",U1114=""),[2]an!$M$40,
IF(AND(A1114=[2]an!$I$38,F1114=[2]an!$E$39,H1114&lt;[2]an!$M$37,S1114="kahepoolne vajaduspõhine",U1114&lt;&gt;""),[2]an!$I$39,
IF(AND(A1114=[2]an!$I$38,F1114=[2]an!$E$39,H1114&lt;[2]an!$M$37,S1114&lt;&gt;"kahepoolne vajaduspõhine"),[2]an!$I$39,
IF(AND(A1114=[2]an!$I$38,F1114=[2]an!$E$42),[2]an!$I$42,
IF(AND(A1114=[2]an!$J$38,F1114=[2]an!$E$40),[2]an!$J$40,IF(AND(A1114=[2]an!$J$38,F1114=[2]an!$E$41),[2]an!$J$41,IF(AND(A1114=[2]an!$J$38,F1114=[2]an!$E$39,H1114&gt;=[2]an!$M$37),[2]an!$J$39,
IF(AND(A1114=[2]an!$J$38,F1114=[2]an!$E$39,H1114&lt;[2]an!$M$37,S1114="kahepoolne vajaduspõhine",U1114=""),[2]an!$M$40,
IF(AND(A1114=[2]an!$J$38,F1114=[2]an!$E$39,H1114&lt;[2]an!$M$37,S1114="kahepoolne vajaduspõhine",U1114&lt;&gt;""),[2]an!$J$39,
IF(AND(A1114=[2]an!$J$38,F1114=[2]an!$E$39,H1114&lt;[2]an!$M$37,S1114&lt;&gt;"kahepoolne vajaduspõhine"),[2]an!$J$39,
IF(AND(A1114=[2]an!$J$38,F1114=[2]an!$E$42),[2]an!$J$42,""))))))))))))))))))))))))))))</f>
        <v/>
      </c>
      <c r="Y1114" s="17" t="str">
        <f>IFERROR(IF(F1114="Tugigrupp",0,
IF(AND(F1114="Peretoe teenus",H1114&gt;=[2]an!$M$37,RANK(D1114,$D1114:$D1114)+COUNTIFS($D$2:D1114,D1114,$F$2:F1114,F1114)-1&gt;1),"",
IF(AND(F1114="Peretoe teenus",H1114&gt;=[2]an!$M$37,RANK(D1114,$D1114:$D1114)+COUNTIFS($D$2:D1114,D1114,$F$2:F1114,F1114)-1=1,MONTH(H1114)=MONTH(K1114)=TRUE,YEAR(H1114)=YEAR(K1114)=TRUE),((EOMONTH(H1114,0)-H1114+1)*X1114)/DAY(EOMONTH(H1114,0)),
IF(AND(F1114="Peretoe teenus",H1114&gt;=[2]an!$M$37,RANK(D1114,$D1114:$D1114)+COUNTIFS($D$2:D1114,D1114,$F$2:F1114,F1114)-1=1),X1114,
IF(AND(F1114="Peretoe teenus",H1114&lt;[2]an!$M$37,S1114&lt;&gt;"kahepoolne vajaduspõhine",RANK(D1114,$D1114:$D1114)+COUNTIFS($D$2:D1114,D1114,$F$2:F1114,F1114)-1=1),X1114,
IF(AND(F1114="Peretoe teenus",H1114&lt;[2]an!$M$37,S1114&lt;&gt;"kahepoolne vajaduspõhine",RANK(D1114,$D1114:$D1114)+COUNTIFS($D$2:D1114,D1114,$F$2:F1114,F1114)-1&gt;1),"",
IF(AND(F1114="Peretoe teenus",H1114&lt;[2]an!$M$37,S1114="kahepoolne vajaduspõhine",U1114="",RANK(D1114,$D1114:$D1114)+COUNTIFS($D$2:D1114,D1114,$F$2:F1114,F1114)-1=1),X1114,
IF(AND(F1114="Peretoe teenus",H1114&lt;[2]an!$M$37,S1114="kahepoolne vajaduspõhine",U1114="",RANK(D1114,$D1114:$D1114)+COUNTIFS($D$2:D1114,D1114,$F$2:F1114,F1114)-1&gt;1),"",
IF(AND(F1114="Peretoe teenus",H1114&lt;[2]an!$M$37,S1114="kahepoolne vajaduspõhine",U1114&lt;[2]an!$M$37,RANK(D1114,$D1114:$D1114)+COUNTIFS($D$2:D1114,D1114,$F$2:F1114,F1114)-1=1),X1114,
IF(AND(F1114="Peretoe teenus",H1114&lt;[2]an!$M$37,S1114="kahepoolne vajaduspõhine",U1114&lt;[2]an!$M$37,RANK(D1114,$D1114:$D1114)+COUNTIFS($D$2:D1114,D1114,$F$2:F1114,F1114)-1&gt;1),"",
IF(AND(F1114="Peretoe teenus",H1114&lt;[2]an!$M$37,S1114="kahepoolne vajaduspõhine",U1114&gt;=[2]an!$M$37,U1114&lt;=[2]an!$M$38,RANK(D1114,$D1114:$D1114)+COUNTIFS($D$2:D1114,D1114,$F$2:F1114,F1114)-1=1),
((EOMONTH(U1114,0)-U1114+1)*X1114)/DAY(EOMONTH(U1114,0))+(DAY(U1114)-1)*100/DAY(EOMONTH(U1114,0)),
IF(AND(F1114="Peretoe teenus",H1114&lt;[2]an!$M$37,S1114="kahepoolne vajaduspõhine",U1114&gt;=[2]an!$M$37,U1114&lt;=[2]an!$M$38,RANK(D1114,$D1114:$D1114)+COUNTIFS($D$2:D1114,D1114,$F$2:F1114,F1114)-1&gt;1),"",
IF(AND(F1114="Peretoe teenus",H1114&lt;[2]an!$M$37,S1114="kahepoolne vajaduspõhine",U1114&gt;[2]an!$M$38,RANK(D1114,$D1114:$D1114)+COUNTIFS($D$2:D1114,D1114,$F$2:F1114,F1114)-1=1),X1114,
IF(AND(F1114="Peretoe teenus",H1114&lt;[2]an!$M$37,S1114="kahepoolne vajaduspõhine",U1114&gt;[2]an!$M$38,RANK(D1114,$D1114:$D1114)+COUNTIFS($D$2:D1114,D1114,$F$2:F1114,F1114)-1&gt;1),"",X1114*W1114)))))))))))))),"")</f>
        <v/>
      </c>
      <c r="Z1114" s="18" t="str">
        <f t="shared" si="52"/>
        <v/>
      </c>
      <c r="AA1114" s="19" t="str">
        <f>IFERROR(VLOOKUP(E1114,[2]an!$A$3:$B$81,2,FALSE),"")</f>
        <v/>
      </c>
      <c r="AB1114" s="19" t="str">
        <f>IFERROR(VLOOKUP(AA1114,[2]an!$C$2:$D$16,2,FALSE),"")</f>
        <v/>
      </c>
      <c r="AC1114" s="20"/>
      <c r="AD1114" s="21" t="str">
        <f>IF(A1114=[2]an!$F$36,VLOOKUP([2]an!$F$36,[2]an!$F$36:$H$36,3,FALSE),IF(A1114=[2]an!$F$35,VLOOKUP([2]an!$F$35,[2]an!$F$35:$H$35,3,FALSE),IF(A1114=[2]an!$F$33,VLOOKUP([2]an!$F$33,[2]an!$F$33:$H$33,3,FALSE),IF(A1114=[2]an!$F$31,VLOOKUP([2]an!$F$31,[2]an!$F$31:$H$31,3,FALSE),""))))</f>
        <v/>
      </c>
    </row>
    <row r="1115" spans="6:30" x14ac:dyDescent="0.2">
      <c r="F1115" s="10"/>
      <c r="G1115" s="8" t="str">
        <f t="shared" si="53"/>
        <v/>
      </c>
      <c r="H1115" s="13"/>
      <c r="K1115" s="13"/>
      <c r="L1115" s="10"/>
      <c r="M1115" s="10"/>
      <c r="S1115" s="8" t="str">
        <f>IFERROR(VLOOKUP(D1115,[1]peretoe_teenus!$A$2:$L$2000,5,FALSE),"")</f>
        <v/>
      </c>
      <c r="U1115" s="13"/>
      <c r="V1115" s="15" t="str" cm="1">
        <f t="array" ref="V1115">IFERROR(IF(AND(F1115="Tugigrupp",RANK(K1115,$K1115:$K1115)+COUNTIFS($K$2:K1115,K1115,$L$2:L1115,L1115,$M$2:M1115,M1115,$I$2:I1115,I1115,$G$2:G1115,G1115,$F$2:F1115,F1115)-1=1),SUMPRODUCT(($F$2:$F$4154=F1115)*($G$2:$G$4154=G1115)*($K$2:$K$4154=K1115)*($I$2:$I$4154=I1115)*($L$2:$L$4154=L1115)*($M$2:$M$4154=M1115)),""),"")</f>
        <v/>
      </c>
      <c r="W1115" s="15" t="str">
        <f t="shared" si="51"/>
        <v/>
      </c>
      <c r="X1115" s="16" t="str">
        <f>IF(AND(A1115=[2]an!$G$38,F1115=[2]an!$E$40),[2]an!$G$40,IF(AND(A1115=[2]an!$G$38,F1115=[2]an!$E$41),[2]an!$G$41,IF(AND(A1115=[2]an!$G$38,F1115=[2]an!$E$39,H1115&gt;=[2]an!$M$37),[2]an!$G$39,
IF(AND(A1115=[2]an!$G$38,F1115=[2]an!$E$39,H1115&lt;[2]an!$M$37,S1115="kahepoolne vajaduspõhine",U1115=""),[2]an!$M$40,
IF(AND(A1115=[2]an!$G$38,F1115=[2]an!$E$39,H1115&lt;[2]an!$M$37,S1115="kahepoolne vajaduspõhine",U1115&lt;&gt;""),[2]an!$G$39,
IF(AND(A1115=[2]an!$G$38,F1115=[2]an!$E$39,H1115&lt;[2]an!$M$37,S1115&lt;&gt;"kahepoolne vajaduspõhine"),[2]an!$G$39,
IF(AND(A1115=[2]an!$G$38,F1115=[2]an!$E$42),[2]an!$G$42,
IF(AND(A1115=[2]an!$H$38,F1115=[2]an!$E$40),[2]an!$H$40,IF(AND(A1115=[2]an!$H$38,F1115=[2]an!$E$41),[2]an!$H$41,IF(AND(A1115=[2]an!$H$38,F1115=[2]an!$E$39,H1115&gt;=[2]an!$M$37),[2]an!$H$39,
IF(AND(A1115=[2]an!$H$38,F1115=[2]an!$E$39,H1115&lt;[2]an!$M$37,S1115="kahepoolne vajaduspõhine",U1115=""),[2]an!$M$40,
IF(AND(A1115=[2]an!$H$38,F1115=[2]an!$E$39,H1115&lt;[2]an!$M$37,S1115="kahepoolne vajaduspõhine",U1115&lt;&gt;""),[2]an!$H$39,
IF(AND(A1115=[2]an!$H$38,F1115=[2]an!$E$39,H1115&lt;[2]an!$M$37,S1115&lt;&gt;"kahepoolne vajaduspõhine"),[2]an!$H$39,
IF(AND(A1115=[2]an!$H$38,F1115=[2]an!$E$42),[2]an!$H$42,
IF(AND(A1115=[2]an!$I$38,F1115=[2]an!$E$40),[2]an!$I$40,IF(AND(A1115=[2]an!$I$38,F1115=[2]an!$E$41),[2]an!$I$41,IF(AND(A1115=[2]an!$I$38,F1115=[2]an!$E$39,H1115&gt;=[2]an!$M$37),[2]an!$I$39,
IF(AND(A1115=[2]an!$I$38,F1115=[2]an!$E$39,H1115&lt;[2]an!$M$37,S1115="kahepoolne vajaduspõhine",U1115=""),[2]an!$M$40,
IF(AND(A1115=[2]an!$I$38,F1115=[2]an!$E$39,H1115&lt;[2]an!$M$37,S1115="kahepoolne vajaduspõhine",U1115&lt;&gt;""),[2]an!$I$39,
IF(AND(A1115=[2]an!$I$38,F1115=[2]an!$E$39,H1115&lt;[2]an!$M$37,S1115&lt;&gt;"kahepoolne vajaduspõhine"),[2]an!$I$39,
IF(AND(A1115=[2]an!$I$38,F1115=[2]an!$E$42),[2]an!$I$42,
IF(AND(A1115=[2]an!$J$38,F1115=[2]an!$E$40),[2]an!$J$40,IF(AND(A1115=[2]an!$J$38,F1115=[2]an!$E$41),[2]an!$J$41,IF(AND(A1115=[2]an!$J$38,F1115=[2]an!$E$39,H1115&gt;=[2]an!$M$37),[2]an!$J$39,
IF(AND(A1115=[2]an!$J$38,F1115=[2]an!$E$39,H1115&lt;[2]an!$M$37,S1115="kahepoolne vajaduspõhine",U1115=""),[2]an!$M$40,
IF(AND(A1115=[2]an!$J$38,F1115=[2]an!$E$39,H1115&lt;[2]an!$M$37,S1115="kahepoolne vajaduspõhine",U1115&lt;&gt;""),[2]an!$J$39,
IF(AND(A1115=[2]an!$J$38,F1115=[2]an!$E$39,H1115&lt;[2]an!$M$37,S1115&lt;&gt;"kahepoolne vajaduspõhine"),[2]an!$J$39,
IF(AND(A1115=[2]an!$J$38,F1115=[2]an!$E$42),[2]an!$J$42,""))))))))))))))))))))))))))))</f>
        <v/>
      </c>
      <c r="Y1115" s="17" t="str">
        <f>IFERROR(IF(F1115="Tugigrupp",0,
IF(AND(F1115="Peretoe teenus",H1115&gt;=[2]an!$M$37,RANK(D1115,$D1115:$D1115)+COUNTIFS($D$2:D1115,D1115,$F$2:F1115,F1115)-1&gt;1),"",
IF(AND(F1115="Peretoe teenus",H1115&gt;=[2]an!$M$37,RANK(D1115,$D1115:$D1115)+COUNTIFS($D$2:D1115,D1115,$F$2:F1115,F1115)-1=1,MONTH(H1115)=MONTH(K1115)=TRUE,YEAR(H1115)=YEAR(K1115)=TRUE),((EOMONTH(H1115,0)-H1115+1)*X1115)/DAY(EOMONTH(H1115,0)),
IF(AND(F1115="Peretoe teenus",H1115&gt;=[2]an!$M$37,RANK(D1115,$D1115:$D1115)+COUNTIFS($D$2:D1115,D1115,$F$2:F1115,F1115)-1=1),X1115,
IF(AND(F1115="Peretoe teenus",H1115&lt;[2]an!$M$37,S1115&lt;&gt;"kahepoolne vajaduspõhine",RANK(D1115,$D1115:$D1115)+COUNTIFS($D$2:D1115,D1115,$F$2:F1115,F1115)-1=1),X1115,
IF(AND(F1115="Peretoe teenus",H1115&lt;[2]an!$M$37,S1115&lt;&gt;"kahepoolne vajaduspõhine",RANK(D1115,$D1115:$D1115)+COUNTIFS($D$2:D1115,D1115,$F$2:F1115,F1115)-1&gt;1),"",
IF(AND(F1115="Peretoe teenus",H1115&lt;[2]an!$M$37,S1115="kahepoolne vajaduspõhine",U1115="",RANK(D1115,$D1115:$D1115)+COUNTIFS($D$2:D1115,D1115,$F$2:F1115,F1115)-1=1),X1115,
IF(AND(F1115="Peretoe teenus",H1115&lt;[2]an!$M$37,S1115="kahepoolne vajaduspõhine",U1115="",RANK(D1115,$D1115:$D1115)+COUNTIFS($D$2:D1115,D1115,$F$2:F1115,F1115)-1&gt;1),"",
IF(AND(F1115="Peretoe teenus",H1115&lt;[2]an!$M$37,S1115="kahepoolne vajaduspõhine",U1115&lt;[2]an!$M$37,RANK(D1115,$D1115:$D1115)+COUNTIFS($D$2:D1115,D1115,$F$2:F1115,F1115)-1=1),X1115,
IF(AND(F1115="Peretoe teenus",H1115&lt;[2]an!$M$37,S1115="kahepoolne vajaduspõhine",U1115&lt;[2]an!$M$37,RANK(D1115,$D1115:$D1115)+COUNTIFS($D$2:D1115,D1115,$F$2:F1115,F1115)-1&gt;1),"",
IF(AND(F1115="Peretoe teenus",H1115&lt;[2]an!$M$37,S1115="kahepoolne vajaduspõhine",U1115&gt;=[2]an!$M$37,U1115&lt;=[2]an!$M$38,RANK(D1115,$D1115:$D1115)+COUNTIFS($D$2:D1115,D1115,$F$2:F1115,F1115)-1=1),
((EOMONTH(U1115,0)-U1115+1)*X1115)/DAY(EOMONTH(U1115,0))+(DAY(U1115)-1)*100/DAY(EOMONTH(U1115,0)),
IF(AND(F1115="Peretoe teenus",H1115&lt;[2]an!$M$37,S1115="kahepoolne vajaduspõhine",U1115&gt;=[2]an!$M$37,U1115&lt;=[2]an!$M$38,RANK(D1115,$D1115:$D1115)+COUNTIFS($D$2:D1115,D1115,$F$2:F1115,F1115)-1&gt;1),"",
IF(AND(F1115="Peretoe teenus",H1115&lt;[2]an!$M$37,S1115="kahepoolne vajaduspõhine",U1115&gt;[2]an!$M$38,RANK(D1115,$D1115:$D1115)+COUNTIFS($D$2:D1115,D1115,$F$2:F1115,F1115)-1=1),X1115,
IF(AND(F1115="Peretoe teenus",H1115&lt;[2]an!$M$37,S1115="kahepoolne vajaduspõhine",U1115&gt;[2]an!$M$38,RANK(D1115,$D1115:$D1115)+COUNTIFS($D$2:D1115,D1115,$F$2:F1115,F1115)-1&gt;1),"",X1115*W1115)))))))))))))),"")</f>
        <v/>
      </c>
      <c r="Z1115" s="18" t="str">
        <f t="shared" si="52"/>
        <v/>
      </c>
      <c r="AA1115" s="19" t="str">
        <f>IFERROR(VLOOKUP(E1115,[2]an!$A$3:$B$81,2,FALSE),"")</f>
        <v/>
      </c>
      <c r="AB1115" s="19" t="str">
        <f>IFERROR(VLOOKUP(AA1115,[2]an!$C$2:$D$16,2,FALSE),"")</f>
        <v/>
      </c>
      <c r="AC1115" s="20"/>
      <c r="AD1115" s="21" t="str">
        <f>IF(A1115=[2]an!$F$36,VLOOKUP([2]an!$F$36,[2]an!$F$36:$H$36,3,FALSE),IF(A1115=[2]an!$F$35,VLOOKUP([2]an!$F$35,[2]an!$F$35:$H$35,3,FALSE),IF(A1115=[2]an!$F$33,VLOOKUP([2]an!$F$33,[2]an!$F$33:$H$33,3,FALSE),IF(A1115=[2]an!$F$31,VLOOKUP([2]an!$F$31,[2]an!$F$31:$H$31,3,FALSE),""))))</f>
        <v/>
      </c>
    </row>
    <row r="1116" spans="6:30" x14ac:dyDescent="0.2">
      <c r="F1116" s="10"/>
      <c r="G1116" s="8" t="str">
        <f t="shared" si="53"/>
        <v/>
      </c>
      <c r="H1116" s="13"/>
      <c r="K1116" s="13"/>
      <c r="L1116" s="10"/>
      <c r="M1116" s="10"/>
      <c r="S1116" s="8" t="str">
        <f>IFERROR(VLOOKUP(D1116,[1]peretoe_teenus!$A$2:$L$2000,5,FALSE),"")</f>
        <v/>
      </c>
      <c r="U1116" s="13"/>
      <c r="V1116" s="15" t="str" cm="1">
        <f t="array" ref="V1116">IFERROR(IF(AND(F1116="Tugigrupp",RANK(K1116,$K1116:$K1116)+COUNTIFS($K$2:K1116,K1116,$L$2:L1116,L1116,$M$2:M1116,M1116,$I$2:I1116,I1116,$G$2:G1116,G1116,$F$2:F1116,F1116)-1=1),SUMPRODUCT(($F$2:$F$4154=F1116)*($G$2:$G$4154=G1116)*($K$2:$K$4154=K1116)*($I$2:$I$4154=I1116)*($L$2:$L$4154=L1116)*($M$2:$M$4154=M1116)),""),"")</f>
        <v/>
      </c>
      <c r="W1116" s="15" t="str">
        <f t="shared" si="51"/>
        <v/>
      </c>
      <c r="X1116" s="16" t="str">
        <f>IF(AND(A1116=[2]an!$G$38,F1116=[2]an!$E$40),[2]an!$G$40,IF(AND(A1116=[2]an!$G$38,F1116=[2]an!$E$41),[2]an!$G$41,IF(AND(A1116=[2]an!$G$38,F1116=[2]an!$E$39,H1116&gt;=[2]an!$M$37),[2]an!$G$39,
IF(AND(A1116=[2]an!$G$38,F1116=[2]an!$E$39,H1116&lt;[2]an!$M$37,S1116="kahepoolne vajaduspõhine",U1116=""),[2]an!$M$40,
IF(AND(A1116=[2]an!$G$38,F1116=[2]an!$E$39,H1116&lt;[2]an!$M$37,S1116="kahepoolne vajaduspõhine",U1116&lt;&gt;""),[2]an!$G$39,
IF(AND(A1116=[2]an!$G$38,F1116=[2]an!$E$39,H1116&lt;[2]an!$M$37,S1116&lt;&gt;"kahepoolne vajaduspõhine"),[2]an!$G$39,
IF(AND(A1116=[2]an!$G$38,F1116=[2]an!$E$42),[2]an!$G$42,
IF(AND(A1116=[2]an!$H$38,F1116=[2]an!$E$40),[2]an!$H$40,IF(AND(A1116=[2]an!$H$38,F1116=[2]an!$E$41),[2]an!$H$41,IF(AND(A1116=[2]an!$H$38,F1116=[2]an!$E$39,H1116&gt;=[2]an!$M$37),[2]an!$H$39,
IF(AND(A1116=[2]an!$H$38,F1116=[2]an!$E$39,H1116&lt;[2]an!$M$37,S1116="kahepoolne vajaduspõhine",U1116=""),[2]an!$M$40,
IF(AND(A1116=[2]an!$H$38,F1116=[2]an!$E$39,H1116&lt;[2]an!$M$37,S1116="kahepoolne vajaduspõhine",U1116&lt;&gt;""),[2]an!$H$39,
IF(AND(A1116=[2]an!$H$38,F1116=[2]an!$E$39,H1116&lt;[2]an!$M$37,S1116&lt;&gt;"kahepoolne vajaduspõhine"),[2]an!$H$39,
IF(AND(A1116=[2]an!$H$38,F1116=[2]an!$E$42),[2]an!$H$42,
IF(AND(A1116=[2]an!$I$38,F1116=[2]an!$E$40),[2]an!$I$40,IF(AND(A1116=[2]an!$I$38,F1116=[2]an!$E$41),[2]an!$I$41,IF(AND(A1116=[2]an!$I$38,F1116=[2]an!$E$39,H1116&gt;=[2]an!$M$37),[2]an!$I$39,
IF(AND(A1116=[2]an!$I$38,F1116=[2]an!$E$39,H1116&lt;[2]an!$M$37,S1116="kahepoolne vajaduspõhine",U1116=""),[2]an!$M$40,
IF(AND(A1116=[2]an!$I$38,F1116=[2]an!$E$39,H1116&lt;[2]an!$M$37,S1116="kahepoolne vajaduspõhine",U1116&lt;&gt;""),[2]an!$I$39,
IF(AND(A1116=[2]an!$I$38,F1116=[2]an!$E$39,H1116&lt;[2]an!$M$37,S1116&lt;&gt;"kahepoolne vajaduspõhine"),[2]an!$I$39,
IF(AND(A1116=[2]an!$I$38,F1116=[2]an!$E$42),[2]an!$I$42,
IF(AND(A1116=[2]an!$J$38,F1116=[2]an!$E$40),[2]an!$J$40,IF(AND(A1116=[2]an!$J$38,F1116=[2]an!$E$41),[2]an!$J$41,IF(AND(A1116=[2]an!$J$38,F1116=[2]an!$E$39,H1116&gt;=[2]an!$M$37),[2]an!$J$39,
IF(AND(A1116=[2]an!$J$38,F1116=[2]an!$E$39,H1116&lt;[2]an!$M$37,S1116="kahepoolne vajaduspõhine",U1116=""),[2]an!$M$40,
IF(AND(A1116=[2]an!$J$38,F1116=[2]an!$E$39,H1116&lt;[2]an!$M$37,S1116="kahepoolne vajaduspõhine",U1116&lt;&gt;""),[2]an!$J$39,
IF(AND(A1116=[2]an!$J$38,F1116=[2]an!$E$39,H1116&lt;[2]an!$M$37,S1116&lt;&gt;"kahepoolne vajaduspõhine"),[2]an!$J$39,
IF(AND(A1116=[2]an!$J$38,F1116=[2]an!$E$42),[2]an!$J$42,""))))))))))))))))))))))))))))</f>
        <v/>
      </c>
      <c r="Y1116" s="17" t="str">
        <f>IFERROR(IF(F1116="Tugigrupp",0,
IF(AND(F1116="Peretoe teenus",H1116&gt;=[2]an!$M$37,RANK(D1116,$D1116:$D1116)+COUNTIFS($D$2:D1116,D1116,$F$2:F1116,F1116)-1&gt;1),"",
IF(AND(F1116="Peretoe teenus",H1116&gt;=[2]an!$M$37,RANK(D1116,$D1116:$D1116)+COUNTIFS($D$2:D1116,D1116,$F$2:F1116,F1116)-1=1,MONTH(H1116)=MONTH(K1116)=TRUE,YEAR(H1116)=YEAR(K1116)=TRUE),((EOMONTH(H1116,0)-H1116+1)*X1116)/DAY(EOMONTH(H1116,0)),
IF(AND(F1116="Peretoe teenus",H1116&gt;=[2]an!$M$37,RANK(D1116,$D1116:$D1116)+COUNTIFS($D$2:D1116,D1116,$F$2:F1116,F1116)-1=1),X1116,
IF(AND(F1116="Peretoe teenus",H1116&lt;[2]an!$M$37,S1116&lt;&gt;"kahepoolne vajaduspõhine",RANK(D1116,$D1116:$D1116)+COUNTIFS($D$2:D1116,D1116,$F$2:F1116,F1116)-1=1),X1116,
IF(AND(F1116="Peretoe teenus",H1116&lt;[2]an!$M$37,S1116&lt;&gt;"kahepoolne vajaduspõhine",RANK(D1116,$D1116:$D1116)+COUNTIFS($D$2:D1116,D1116,$F$2:F1116,F1116)-1&gt;1),"",
IF(AND(F1116="Peretoe teenus",H1116&lt;[2]an!$M$37,S1116="kahepoolne vajaduspõhine",U1116="",RANK(D1116,$D1116:$D1116)+COUNTIFS($D$2:D1116,D1116,$F$2:F1116,F1116)-1=1),X1116,
IF(AND(F1116="Peretoe teenus",H1116&lt;[2]an!$M$37,S1116="kahepoolne vajaduspõhine",U1116="",RANK(D1116,$D1116:$D1116)+COUNTIFS($D$2:D1116,D1116,$F$2:F1116,F1116)-1&gt;1),"",
IF(AND(F1116="Peretoe teenus",H1116&lt;[2]an!$M$37,S1116="kahepoolne vajaduspõhine",U1116&lt;[2]an!$M$37,RANK(D1116,$D1116:$D1116)+COUNTIFS($D$2:D1116,D1116,$F$2:F1116,F1116)-1=1),X1116,
IF(AND(F1116="Peretoe teenus",H1116&lt;[2]an!$M$37,S1116="kahepoolne vajaduspõhine",U1116&lt;[2]an!$M$37,RANK(D1116,$D1116:$D1116)+COUNTIFS($D$2:D1116,D1116,$F$2:F1116,F1116)-1&gt;1),"",
IF(AND(F1116="Peretoe teenus",H1116&lt;[2]an!$M$37,S1116="kahepoolne vajaduspõhine",U1116&gt;=[2]an!$M$37,U1116&lt;=[2]an!$M$38,RANK(D1116,$D1116:$D1116)+COUNTIFS($D$2:D1116,D1116,$F$2:F1116,F1116)-1=1),
((EOMONTH(U1116,0)-U1116+1)*X1116)/DAY(EOMONTH(U1116,0))+(DAY(U1116)-1)*100/DAY(EOMONTH(U1116,0)),
IF(AND(F1116="Peretoe teenus",H1116&lt;[2]an!$M$37,S1116="kahepoolne vajaduspõhine",U1116&gt;=[2]an!$M$37,U1116&lt;=[2]an!$M$38,RANK(D1116,$D1116:$D1116)+COUNTIFS($D$2:D1116,D1116,$F$2:F1116,F1116)-1&gt;1),"",
IF(AND(F1116="Peretoe teenus",H1116&lt;[2]an!$M$37,S1116="kahepoolne vajaduspõhine",U1116&gt;[2]an!$M$38,RANK(D1116,$D1116:$D1116)+COUNTIFS($D$2:D1116,D1116,$F$2:F1116,F1116)-1=1),X1116,
IF(AND(F1116="Peretoe teenus",H1116&lt;[2]an!$M$37,S1116="kahepoolne vajaduspõhine",U1116&gt;[2]an!$M$38,RANK(D1116,$D1116:$D1116)+COUNTIFS($D$2:D1116,D1116,$F$2:F1116,F1116)-1&gt;1),"",X1116*W1116)))))))))))))),"")</f>
        <v/>
      </c>
      <c r="Z1116" s="18" t="str">
        <f t="shared" si="52"/>
        <v/>
      </c>
      <c r="AA1116" s="19" t="str">
        <f>IFERROR(VLOOKUP(E1116,[2]an!$A$3:$B$81,2,FALSE),"")</f>
        <v/>
      </c>
      <c r="AB1116" s="19" t="str">
        <f>IFERROR(VLOOKUP(AA1116,[2]an!$C$2:$D$16,2,FALSE),"")</f>
        <v/>
      </c>
      <c r="AC1116" s="20"/>
      <c r="AD1116" s="21" t="str">
        <f>IF(A1116=[2]an!$F$36,VLOOKUP([2]an!$F$36,[2]an!$F$36:$H$36,3,FALSE),IF(A1116=[2]an!$F$35,VLOOKUP([2]an!$F$35,[2]an!$F$35:$H$35,3,FALSE),IF(A1116=[2]an!$F$33,VLOOKUP([2]an!$F$33,[2]an!$F$33:$H$33,3,FALSE),IF(A1116=[2]an!$F$31,VLOOKUP([2]an!$F$31,[2]an!$F$31:$H$31,3,FALSE),""))))</f>
        <v/>
      </c>
    </row>
    <row r="1117" spans="6:30" x14ac:dyDescent="0.2">
      <c r="F1117" s="10"/>
      <c r="G1117" s="8" t="str">
        <f t="shared" si="53"/>
        <v/>
      </c>
      <c r="H1117" s="13"/>
      <c r="K1117" s="13"/>
      <c r="L1117" s="10"/>
      <c r="M1117" s="10"/>
      <c r="S1117" s="8" t="str">
        <f>IFERROR(VLOOKUP(D1117,[1]peretoe_teenus!$A$2:$L$2000,5,FALSE),"")</f>
        <v/>
      </c>
      <c r="U1117" s="13"/>
      <c r="V1117" s="15" t="str" cm="1">
        <f t="array" ref="V1117">IFERROR(IF(AND(F1117="Tugigrupp",RANK(K1117,$K1117:$K1117)+COUNTIFS($K$2:K1117,K1117,$L$2:L1117,L1117,$M$2:M1117,M1117,$I$2:I1117,I1117,$G$2:G1117,G1117,$F$2:F1117,F1117)-1=1),SUMPRODUCT(($F$2:$F$4154=F1117)*($G$2:$G$4154=G1117)*($K$2:$K$4154=K1117)*($I$2:$I$4154=I1117)*($L$2:$L$4154=L1117)*($M$2:$M$4154=M1117)),""),"")</f>
        <v/>
      </c>
      <c r="W1117" s="15" t="str">
        <f t="shared" si="51"/>
        <v/>
      </c>
      <c r="X1117" s="16" t="str">
        <f>IF(AND(A1117=[2]an!$G$38,F1117=[2]an!$E$40),[2]an!$G$40,IF(AND(A1117=[2]an!$G$38,F1117=[2]an!$E$41),[2]an!$G$41,IF(AND(A1117=[2]an!$G$38,F1117=[2]an!$E$39,H1117&gt;=[2]an!$M$37),[2]an!$G$39,
IF(AND(A1117=[2]an!$G$38,F1117=[2]an!$E$39,H1117&lt;[2]an!$M$37,S1117="kahepoolne vajaduspõhine",U1117=""),[2]an!$M$40,
IF(AND(A1117=[2]an!$G$38,F1117=[2]an!$E$39,H1117&lt;[2]an!$M$37,S1117="kahepoolne vajaduspõhine",U1117&lt;&gt;""),[2]an!$G$39,
IF(AND(A1117=[2]an!$G$38,F1117=[2]an!$E$39,H1117&lt;[2]an!$M$37,S1117&lt;&gt;"kahepoolne vajaduspõhine"),[2]an!$G$39,
IF(AND(A1117=[2]an!$G$38,F1117=[2]an!$E$42),[2]an!$G$42,
IF(AND(A1117=[2]an!$H$38,F1117=[2]an!$E$40),[2]an!$H$40,IF(AND(A1117=[2]an!$H$38,F1117=[2]an!$E$41),[2]an!$H$41,IF(AND(A1117=[2]an!$H$38,F1117=[2]an!$E$39,H1117&gt;=[2]an!$M$37),[2]an!$H$39,
IF(AND(A1117=[2]an!$H$38,F1117=[2]an!$E$39,H1117&lt;[2]an!$M$37,S1117="kahepoolne vajaduspõhine",U1117=""),[2]an!$M$40,
IF(AND(A1117=[2]an!$H$38,F1117=[2]an!$E$39,H1117&lt;[2]an!$M$37,S1117="kahepoolne vajaduspõhine",U1117&lt;&gt;""),[2]an!$H$39,
IF(AND(A1117=[2]an!$H$38,F1117=[2]an!$E$39,H1117&lt;[2]an!$M$37,S1117&lt;&gt;"kahepoolne vajaduspõhine"),[2]an!$H$39,
IF(AND(A1117=[2]an!$H$38,F1117=[2]an!$E$42),[2]an!$H$42,
IF(AND(A1117=[2]an!$I$38,F1117=[2]an!$E$40),[2]an!$I$40,IF(AND(A1117=[2]an!$I$38,F1117=[2]an!$E$41),[2]an!$I$41,IF(AND(A1117=[2]an!$I$38,F1117=[2]an!$E$39,H1117&gt;=[2]an!$M$37),[2]an!$I$39,
IF(AND(A1117=[2]an!$I$38,F1117=[2]an!$E$39,H1117&lt;[2]an!$M$37,S1117="kahepoolne vajaduspõhine",U1117=""),[2]an!$M$40,
IF(AND(A1117=[2]an!$I$38,F1117=[2]an!$E$39,H1117&lt;[2]an!$M$37,S1117="kahepoolne vajaduspõhine",U1117&lt;&gt;""),[2]an!$I$39,
IF(AND(A1117=[2]an!$I$38,F1117=[2]an!$E$39,H1117&lt;[2]an!$M$37,S1117&lt;&gt;"kahepoolne vajaduspõhine"),[2]an!$I$39,
IF(AND(A1117=[2]an!$I$38,F1117=[2]an!$E$42),[2]an!$I$42,
IF(AND(A1117=[2]an!$J$38,F1117=[2]an!$E$40),[2]an!$J$40,IF(AND(A1117=[2]an!$J$38,F1117=[2]an!$E$41),[2]an!$J$41,IF(AND(A1117=[2]an!$J$38,F1117=[2]an!$E$39,H1117&gt;=[2]an!$M$37),[2]an!$J$39,
IF(AND(A1117=[2]an!$J$38,F1117=[2]an!$E$39,H1117&lt;[2]an!$M$37,S1117="kahepoolne vajaduspõhine",U1117=""),[2]an!$M$40,
IF(AND(A1117=[2]an!$J$38,F1117=[2]an!$E$39,H1117&lt;[2]an!$M$37,S1117="kahepoolne vajaduspõhine",U1117&lt;&gt;""),[2]an!$J$39,
IF(AND(A1117=[2]an!$J$38,F1117=[2]an!$E$39,H1117&lt;[2]an!$M$37,S1117&lt;&gt;"kahepoolne vajaduspõhine"),[2]an!$J$39,
IF(AND(A1117=[2]an!$J$38,F1117=[2]an!$E$42),[2]an!$J$42,""))))))))))))))))))))))))))))</f>
        <v/>
      </c>
      <c r="Y1117" s="17" t="str">
        <f>IFERROR(IF(F1117="Tugigrupp",0,
IF(AND(F1117="Peretoe teenus",H1117&gt;=[2]an!$M$37,RANK(D1117,$D1117:$D1117)+COUNTIFS($D$2:D1117,D1117,$F$2:F1117,F1117)-1&gt;1),"",
IF(AND(F1117="Peretoe teenus",H1117&gt;=[2]an!$M$37,RANK(D1117,$D1117:$D1117)+COUNTIFS($D$2:D1117,D1117,$F$2:F1117,F1117)-1=1,MONTH(H1117)=MONTH(K1117)=TRUE,YEAR(H1117)=YEAR(K1117)=TRUE),((EOMONTH(H1117,0)-H1117+1)*X1117)/DAY(EOMONTH(H1117,0)),
IF(AND(F1117="Peretoe teenus",H1117&gt;=[2]an!$M$37,RANK(D1117,$D1117:$D1117)+COUNTIFS($D$2:D1117,D1117,$F$2:F1117,F1117)-1=1),X1117,
IF(AND(F1117="Peretoe teenus",H1117&lt;[2]an!$M$37,S1117&lt;&gt;"kahepoolne vajaduspõhine",RANK(D1117,$D1117:$D1117)+COUNTIFS($D$2:D1117,D1117,$F$2:F1117,F1117)-1=1),X1117,
IF(AND(F1117="Peretoe teenus",H1117&lt;[2]an!$M$37,S1117&lt;&gt;"kahepoolne vajaduspõhine",RANK(D1117,$D1117:$D1117)+COUNTIFS($D$2:D1117,D1117,$F$2:F1117,F1117)-1&gt;1),"",
IF(AND(F1117="Peretoe teenus",H1117&lt;[2]an!$M$37,S1117="kahepoolne vajaduspõhine",U1117="",RANK(D1117,$D1117:$D1117)+COUNTIFS($D$2:D1117,D1117,$F$2:F1117,F1117)-1=1),X1117,
IF(AND(F1117="Peretoe teenus",H1117&lt;[2]an!$M$37,S1117="kahepoolne vajaduspõhine",U1117="",RANK(D1117,$D1117:$D1117)+COUNTIFS($D$2:D1117,D1117,$F$2:F1117,F1117)-1&gt;1),"",
IF(AND(F1117="Peretoe teenus",H1117&lt;[2]an!$M$37,S1117="kahepoolne vajaduspõhine",U1117&lt;[2]an!$M$37,RANK(D1117,$D1117:$D1117)+COUNTIFS($D$2:D1117,D1117,$F$2:F1117,F1117)-1=1),X1117,
IF(AND(F1117="Peretoe teenus",H1117&lt;[2]an!$M$37,S1117="kahepoolne vajaduspõhine",U1117&lt;[2]an!$M$37,RANK(D1117,$D1117:$D1117)+COUNTIFS($D$2:D1117,D1117,$F$2:F1117,F1117)-1&gt;1),"",
IF(AND(F1117="Peretoe teenus",H1117&lt;[2]an!$M$37,S1117="kahepoolne vajaduspõhine",U1117&gt;=[2]an!$M$37,U1117&lt;=[2]an!$M$38,RANK(D1117,$D1117:$D1117)+COUNTIFS($D$2:D1117,D1117,$F$2:F1117,F1117)-1=1),
((EOMONTH(U1117,0)-U1117+1)*X1117)/DAY(EOMONTH(U1117,0))+(DAY(U1117)-1)*100/DAY(EOMONTH(U1117,0)),
IF(AND(F1117="Peretoe teenus",H1117&lt;[2]an!$M$37,S1117="kahepoolne vajaduspõhine",U1117&gt;=[2]an!$M$37,U1117&lt;=[2]an!$M$38,RANK(D1117,$D1117:$D1117)+COUNTIFS($D$2:D1117,D1117,$F$2:F1117,F1117)-1&gt;1),"",
IF(AND(F1117="Peretoe teenus",H1117&lt;[2]an!$M$37,S1117="kahepoolne vajaduspõhine",U1117&gt;[2]an!$M$38,RANK(D1117,$D1117:$D1117)+COUNTIFS($D$2:D1117,D1117,$F$2:F1117,F1117)-1=1),X1117,
IF(AND(F1117="Peretoe teenus",H1117&lt;[2]an!$M$37,S1117="kahepoolne vajaduspõhine",U1117&gt;[2]an!$M$38,RANK(D1117,$D1117:$D1117)+COUNTIFS($D$2:D1117,D1117,$F$2:F1117,F1117)-1&gt;1),"",X1117*W1117)))))))))))))),"")</f>
        <v/>
      </c>
      <c r="Z1117" s="18" t="str">
        <f t="shared" si="52"/>
        <v/>
      </c>
      <c r="AA1117" s="19" t="str">
        <f>IFERROR(VLOOKUP(E1117,[2]an!$A$3:$B$81,2,FALSE),"")</f>
        <v/>
      </c>
      <c r="AB1117" s="19" t="str">
        <f>IFERROR(VLOOKUP(AA1117,[2]an!$C$2:$D$16,2,FALSE),"")</f>
        <v/>
      </c>
      <c r="AC1117" s="20"/>
      <c r="AD1117" s="21" t="str">
        <f>IF(A1117=[2]an!$F$36,VLOOKUP([2]an!$F$36,[2]an!$F$36:$H$36,3,FALSE),IF(A1117=[2]an!$F$35,VLOOKUP([2]an!$F$35,[2]an!$F$35:$H$35,3,FALSE),IF(A1117=[2]an!$F$33,VLOOKUP([2]an!$F$33,[2]an!$F$33:$H$33,3,FALSE),IF(A1117=[2]an!$F$31,VLOOKUP([2]an!$F$31,[2]an!$F$31:$H$31,3,FALSE),""))))</f>
        <v/>
      </c>
    </row>
    <row r="1118" spans="6:30" x14ac:dyDescent="0.2">
      <c r="F1118" s="10"/>
      <c r="G1118" s="8" t="str">
        <f t="shared" si="53"/>
        <v/>
      </c>
      <c r="H1118" s="13"/>
      <c r="K1118" s="13"/>
      <c r="L1118" s="10"/>
      <c r="M1118" s="10"/>
      <c r="S1118" s="8" t="str">
        <f>IFERROR(VLOOKUP(D1118,[1]peretoe_teenus!$A$2:$L$2000,5,FALSE),"")</f>
        <v/>
      </c>
      <c r="U1118" s="13"/>
      <c r="V1118" s="15" t="str" cm="1">
        <f t="array" ref="V1118">IFERROR(IF(AND(F1118="Tugigrupp",RANK(K1118,$K1118:$K1118)+COUNTIFS($K$2:K1118,K1118,$L$2:L1118,L1118,$M$2:M1118,M1118,$I$2:I1118,I1118,$G$2:G1118,G1118,$F$2:F1118,F1118)-1=1),SUMPRODUCT(($F$2:$F$4154=F1118)*($G$2:$G$4154=G1118)*($K$2:$K$4154=K1118)*($I$2:$I$4154=I1118)*($L$2:$L$4154=L1118)*($M$2:$M$4154=M1118)),""),"")</f>
        <v/>
      </c>
      <c r="W1118" s="15" t="str">
        <f t="shared" si="51"/>
        <v/>
      </c>
      <c r="X1118" s="16" t="str">
        <f>IF(AND(A1118=[2]an!$G$38,F1118=[2]an!$E$40),[2]an!$G$40,IF(AND(A1118=[2]an!$G$38,F1118=[2]an!$E$41),[2]an!$G$41,IF(AND(A1118=[2]an!$G$38,F1118=[2]an!$E$39,H1118&gt;=[2]an!$M$37),[2]an!$G$39,
IF(AND(A1118=[2]an!$G$38,F1118=[2]an!$E$39,H1118&lt;[2]an!$M$37,S1118="kahepoolne vajaduspõhine",U1118=""),[2]an!$M$40,
IF(AND(A1118=[2]an!$G$38,F1118=[2]an!$E$39,H1118&lt;[2]an!$M$37,S1118="kahepoolne vajaduspõhine",U1118&lt;&gt;""),[2]an!$G$39,
IF(AND(A1118=[2]an!$G$38,F1118=[2]an!$E$39,H1118&lt;[2]an!$M$37,S1118&lt;&gt;"kahepoolne vajaduspõhine"),[2]an!$G$39,
IF(AND(A1118=[2]an!$G$38,F1118=[2]an!$E$42),[2]an!$G$42,
IF(AND(A1118=[2]an!$H$38,F1118=[2]an!$E$40),[2]an!$H$40,IF(AND(A1118=[2]an!$H$38,F1118=[2]an!$E$41),[2]an!$H$41,IF(AND(A1118=[2]an!$H$38,F1118=[2]an!$E$39,H1118&gt;=[2]an!$M$37),[2]an!$H$39,
IF(AND(A1118=[2]an!$H$38,F1118=[2]an!$E$39,H1118&lt;[2]an!$M$37,S1118="kahepoolne vajaduspõhine",U1118=""),[2]an!$M$40,
IF(AND(A1118=[2]an!$H$38,F1118=[2]an!$E$39,H1118&lt;[2]an!$M$37,S1118="kahepoolne vajaduspõhine",U1118&lt;&gt;""),[2]an!$H$39,
IF(AND(A1118=[2]an!$H$38,F1118=[2]an!$E$39,H1118&lt;[2]an!$M$37,S1118&lt;&gt;"kahepoolne vajaduspõhine"),[2]an!$H$39,
IF(AND(A1118=[2]an!$H$38,F1118=[2]an!$E$42),[2]an!$H$42,
IF(AND(A1118=[2]an!$I$38,F1118=[2]an!$E$40),[2]an!$I$40,IF(AND(A1118=[2]an!$I$38,F1118=[2]an!$E$41),[2]an!$I$41,IF(AND(A1118=[2]an!$I$38,F1118=[2]an!$E$39,H1118&gt;=[2]an!$M$37),[2]an!$I$39,
IF(AND(A1118=[2]an!$I$38,F1118=[2]an!$E$39,H1118&lt;[2]an!$M$37,S1118="kahepoolne vajaduspõhine",U1118=""),[2]an!$M$40,
IF(AND(A1118=[2]an!$I$38,F1118=[2]an!$E$39,H1118&lt;[2]an!$M$37,S1118="kahepoolne vajaduspõhine",U1118&lt;&gt;""),[2]an!$I$39,
IF(AND(A1118=[2]an!$I$38,F1118=[2]an!$E$39,H1118&lt;[2]an!$M$37,S1118&lt;&gt;"kahepoolne vajaduspõhine"),[2]an!$I$39,
IF(AND(A1118=[2]an!$I$38,F1118=[2]an!$E$42),[2]an!$I$42,
IF(AND(A1118=[2]an!$J$38,F1118=[2]an!$E$40),[2]an!$J$40,IF(AND(A1118=[2]an!$J$38,F1118=[2]an!$E$41),[2]an!$J$41,IF(AND(A1118=[2]an!$J$38,F1118=[2]an!$E$39,H1118&gt;=[2]an!$M$37),[2]an!$J$39,
IF(AND(A1118=[2]an!$J$38,F1118=[2]an!$E$39,H1118&lt;[2]an!$M$37,S1118="kahepoolne vajaduspõhine",U1118=""),[2]an!$M$40,
IF(AND(A1118=[2]an!$J$38,F1118=[2]an!$E$39,H1118&lt;[2]an!$M$37,S1118="kahepoolne vajaduspõhine",U1118&lt;&gt;""),[2]an!$J$39,
IF(AND(A1118=[2]an!$J$38,F1118=[2]an!$E$39,H1118&lt;[2]an!$M$37,S1118&lt;&gt;"kahepoolne vajaduspõhine"),[2]an!$J$39,
IF(AND(A1118=[2]an!$J$38,F1118=[2]an!$E$42),[2]an!$J$42,""))))))))))))))))))))))))))))</f>
        <v/>
      </c>
      <c r="Y1118" s="17" t="str">
        <f>IFERROR(IF(F1118="Tugigrupp",0,
IF(AND(F1118="Peretoe teenus",H1118&gt;=[2]an!$M$37,RANK(D1118,$D1118:$D1118)+COUNTIFS($D$2:D1118,D1118,$F$2:F1118,F1118)-1&gt;1),"",
IF(AND(F1118="Peretoe teenus",H1118&gt;=[2]an!$M$37,RANK(D1118,$D1118:$D1118)+COUNTIFS($D$2:D1118,D1118,$F$2:F1118,F1118)-1=1,MONTH(H1118)=MONTH(K1118)=TRUE,YEAR(H1118)=YEAR(K1118)=TRUE),((EOMONTH(H1118,0)-H1118+1)*X1118)/DAY(EOMONTH(H1118,0)),
IF(AND(F1118="Peretoe teenus",H1118&gt;=[2]an!$M$37,RANK(D1118,$D1118:$D1118)+COUNTIFS($D$2:D1118,D1118,$F$2:F1118,F1118)-1=1),X1118,
IF(AND(F1118="Peretoe teenus",H1118&lt;[2]an!$M$37,S1118&lt;&gt;"kahepoolne vajaduspõhine",RANK(D1118,$D1118:$D1118)+COUNTIFS($D$2:D1118,D1118,$F$2:F1118,F1118)-1=1),X1118,
IF(AND(F1118="Peretoe teenus",H1118&lt;[2]an!$M$37,S1118&lt;&gt;"kahepoolne vajaduspõhine",RANK(D1118,$D1118:$D1118)+COUNTIFS($D$2:D1118,D1118,$F$2:F1118,F1118)-1&gt;1),"",
IF(AND(F1118="Peretoe teenus",H1118&lt;[2]an!$M$37,S1118="kahepoolne vajaduspõhine",U1118="",RANK(D1118,$D1118:$D1118)+COUNTIFS($D$2:D1118,D1118,$F$2:F1118,F1118)-1=1),X1118,
IF(AND(F1118="Peretoe teenus",H1118&lt;[2]an!$M$37,S1118="kahepoolne vajaduspõhine",U1118="",RANK(D1118,$D1118:$D1118)+COUNTIFS($D$2:D1118,D1118,$F$2:F1118,F1118)-1&gt;1),"",
IF(AND(F1118="Peretoe teenus",H1118&lt;[2]an!$M$37,S1118="kahepoolne vajaduspõhine",U1118&lt;[2]an!$M$37,RANK(D1118,$D1118:$D1118)+COUNTIFS($D$2:D1118,D1118,$F$2:F1118,F1118)-1=1),X1118,
IF(AND(F1118="Peretoe teenus",H1118&lt;[2]an!$M$37,S1118="kahepoolne vajaduspõhine",U1118&lt;[2]an!$M$37,RANK(D1118,$D1118:$D1118)+COUNTIFS($D$2:D1118,D1118,$F$2:F1118,F1118)-1&gt;1),"",
IF(AND(F1118="Peretoe teenus",H1118&lt;[2]an!$M$37,S1118="kahepoolne vajaduspõhine",U1118&gt;=[2]an!$M$37,U1118&lt;=[2]an!$M$38,RANK(D1118,$D1118:$D1118)+COUNTIFS($D$2:D1118,D1118,$F$2:F1118,F1118)-1=1),
((EOMONTH(U1118,0)-U1118+1)*X1118)/DAY(EOMONTH(U1118,0))+(DAY(U1118)-1)*100/DAY(EOMONTH(U1118,0)),
IF(AND(F1118="Peretoe teenus",H1118&lt;[2]an!$M$37,S1118="kahepoolne vajaduspõhine",U1118&gt;=[2]an!$M$37,U1118&lt;=[2]an!$M$38,RANK(D1118,$D1118:$D1118)+COUNTIFS($D$2:D1118,D1118,$F$2:F1118,F1118)-1&gt;1),"",
IF(AND(F1118="Peretoe teenus",H1118&lt;[2]an!$M$37,S1118="kahepoolne vajaduspõhine",U1118&gt;[2]an!$M$38,RANK(D1118,$D1118:$D1118)+COUNTIFS($D$2:D1118,D1118,$F$2:F1118,F1118)-1=1),X1118,
IF(AND(F1118="Peretoe teenus",H1118&lt;[2]an!$M$37,S1118="kahepoolne vajaduspõhine",U1118&gt;[2]an!$M$38,RANK(D1118,$D1118:$D1118)+COUNTIFS($D$2:D1118,D1118,$F$2:F1118,F1118)-1&gt;1),"",X1118*W1118)))))))))))))),"")</f>
        <v/>
      </c>
      <c r="Z1118" s="18" t="str">
        <f t="shared" si="52"/>
        <v/>
      </c>
      <c r="AA1118" s="19" t="str">
        <f>IFERROR(VLOOKUP(E1118,[2]an!$A$3:$B$81,2,FALSE),"")</f>
        <v/>
      </c>
      <c r="AB1118" s="19" t="str">
        <f>IFERROR(VLOOKUP(AA1118,[2]an!$C$2:$D$16,2,FALSE),"")</f>
        <v/>
      </c>
      <c r="AC1118" s="20"/>
      <c r="AD1118" s="21" t="str">
        <f>IF(A1118=[2]an!$F$36,VLOOKUP([2]an!$F$36,[2]an!$F$36:$H$36,3,FALSE),IF(A1118=[2]an!$F$35,VLOOKUP([2]an!$F$35,[2]an!$F$35:$H$35,3,FALSE),IF(A1118=[2]an!$F$33,VLOOKUP([2]an!$F$33,[2]an!$F$33:$H$33,3,FALSE),IF(A1118=[2]an!$F$31,VLOOKUP([2]an!$F$31,[2]an!$F$31:$H$31,3,FALSE),""))))</f>
        <v/>
      </c>
    </row>
    <row r="1119" spans="6:30" x14ac:dyDescent="0.2">
      <c r="F1119" s="10"/>
      <c r="G1119" s="8" t="str">
        <f t="shared" si="53"/>
        <v/>
      </c>
      <c r="H1119" s="13"/>
      <c r="K1119" s="13"/>
      <c r="L1119" s="10"/>
      <c r="M1119" s="10"/>
      <c r="S1119" s="8" t="str">
        <f>IFERROR(VLOOKUP(D1119,[1]peretoe_teenus!$A$2:$L$2000,5,FALSE),"")</f>
        <v/>
      </c>
      <c r="U1119" s="13"/>
      <c r="V1119" s="15" t="str" cm="1">
        <f t="array" ref="V1119">IFERROR(IF(AND(F1119="Tugigrupp",RANK(K1119,$K1119:$K1119)+COUNTIFS($K$2:K1119,K1119,$L$2:L1119,L1119,$M$2:M1119,M1119,$I$2:I1119,I1119,$G$2:G1119,G1119,$F$2:F1119,F1119)-1=1),SUMPRODUCT(($F$2:$F$4154=F1119)*($G$2:$G$4154=G1119)*($K$2:$K$4154=K1119)*($I$2:$I$4154=I1119)*($L$2:$L$4154=L1119)*($M$2:$M$4154=M1119)),""),"")</f>
        <v/>
      </c>
      <c r="W1119" s="15" t="str">
        <f t="shared" si="51"/>
        <v/>
      </c>
      <c r="X1119" s="16" t="str">
        <f>IF(AND(A1119=[2]an!$G$38,F1119=[2]an!$E$40),[2]an!$G$40,IF(AND(A1119=[2]an!$G$38,F1119=[2]an!$E$41),[2]an!$G$41,IF(AND(A1119=[2]an!$G$38,F1119=[2]an!$E$39,H1119&gt;=[2]an!$M$37),[2]an!$G$39,
IF(AND(A1119=[2]an!$G$38,F1119=[2]an!$E$39,H1119&lt;[2]an!$M$37,S1119="kahepoolne vajaduspõhine",U1119=""),[2]an!$M$40,
IF(AND(A1119=[2]an!$G$38,F1119=[2]an!$E$39,H1119&lt;[2]an!$M$37,S1119="kahepoolne vajaduspõhine",U1119&lt;&gt;""),[2]an!$G$39,
IF(AND(A1119=[2]an!$G$38,F1119=[2]an!$E$39,H1119&lt;[2]an!$M$37,S1119&lt;&gt;"kahepoolne vajaduspõhine"),[2]an!$G$39,
IF(AND(A1119=[2]an!$G$38,F1119=[2]an!$E$42),[2]an!$G$42,
IF(AND(A1119=[2]an!$H$38,F1119=[2]an!$E$40),[2]an!$H$40,IF(AND(A1119=[2]an!$H$38,F1119=[2]an!$E$41),[2]an!$H$41,IF(AND(A1119=[2]an!$H$38,F1119=[2]an!$E$39,H1119&gt;=[2]an!$M$37),[2]an!$H$39,
IF(AND(A1119=[2]an!$H$38,F1119=[2]an!$E$39,H1119&lt;[2]an!$M$37,S1119="kahepoolne vajaduspõhine",U1119=""),[2]an!$M$40,
IF(AND(A1119=[2]an!$H$38,F1119=[2]an!$E$39,H1119&lt;[2]an!$M$37,S1119="kahepoolne vajaduspõhine",U1119&lt;&gt;""),[2]an!$H$39,
IF(AND(A1119=[2]an!$H$38,F1119=[2]an!$E$39,H1119&lt;[2]an!$M$37,S1119&lt;&gt;"kahepoolne vajaduspõhine"),[2]an!$H$39,
IF(AND(A1119=[2]an!$H$38,F1119=[2]an!$E$42),[2]an!$H$42,
IF(AND(A1119=[2]an!$I$38,F1119=[2]an!$E$40),[2]an!$I$40,IF(AND(A1119=[2]an!$I$38,F1119=[2]an!$E$41),[2]an!$I$41,IF(AND(A1119=[2]an!$I$38,F1119=[2]an!$E$39,H1119&gt;=[2]an!$M$37),[2]an!$I$39,
IF(AND(A1119=[2]an!$I$38,F1119=[2]an!$E$39,H1119&lt;[2]an!$M$37,S1119="kahepoolne vajaduspõhine",U1119=""),[2]an!$M$40,
IF(AND(A1119=[2]an!$I$38,F1119=[2]an!$E$39,H1119&lt;[2]an!$M$37,S1119="kahepoolne vajaduspõhine",U1119&lt;&gt;""),[2]an!$I$39,
IF(AND(A1119=[2]an!$I$38,F1119=[2]an!$E$39,H1119&lt;[2]an!$M$37,S1119&lt;&gt;"kahepoolne vajaduspõhine"),[2]an!$I$39,
IF(AND(A1119=[2]an!$I$38,F1119=[2]an!$E$42),[2]an!$I$42,
IF(AND(A1119=[2]an!$J$38,F1119=[2]an!$E$40),[2]an!$J$40,IF(AND(A1119=[2]an!$J$38,F1119=[2]an!$E$41),[2]an!$J$41,IF(AND(A1119=[2]an!$J$38,F1119=[2]an!$E$39,H1119&gt;=[2]an!$M$37),[2]an!$J$39,
IF(AND(A1119=[2]an!$J$38,F1119=[2]an!$E$39,H1119&lt;[2]an!$M$37,S1119="kahepoolne vajaduspõhine",U1119=""),[2]an!$M$40,
IF(AND(A1119=[2]an!$J$38,F1119=[2]an!$E$39,H1119&lt;[2]an!$M$37,S1119="kahepoolne vajaduspõhine",U1119&lt;&gt;""),[2]an!$J$39,
IF(AND(A1119=[2]an!$J$38,F1119=[2]an!$E$39,H1119&lt;[2]an!$M$37,S1119&lt;&gt;"kahepoolne vajaduspõhine"),[2]an!$J$39,
IF(AND(A1119=[2]an!$J$38,F1119=[2]an!$E$42),[2]an!$J$42,""))))))))))))))))))))))))))))</f>
        <v/>
      </c>
      <c r="Y1119" s="17" t="str">
        <f>IFERROR(IF(F1119="Tugigrupp",0,
IF(AND(F1119="Peretoe teenus",H1119&gt;=[2]an!$M$37,RANK(D1119,$D1119:$D1119)+COUNTIFS($D$2:D1119,D1119,$F$2:F1119,F1119)-1&gt;1),"",
IF(AND(F1119="Peretoe teenus",H1119&gt;=[2]an!$M$37,RANK(D1119,$D1119:$D1119)+COUNTIFS($D$2:D1119,D1119,$F$2:F1119,F1119)-1=1,MONTH(H1119)=MONTH(K1119)=TRUE,YEAR(H1119)=YEAR(K1119)=TRUE),((EOMONTH(H1119,0)-H1119+1)*X1119)/DAY(EOMONTH(H1119,0)),
IF(AND(F1119="Peretoe teenus",H1119&gt;=[2]an!$M$37,RANK(D1119,$D1119:$D1119)+COUNTIFS($D$2:D1119,D1119,$F$2:F1119,F1119)-1=1),X1119,
IF(AND(F1119="Peretoe teenus",H1119&lt;[2]an!$M$37,S1119&lt;&gt;"kahepoolne vajaduspõhine",RANK(D1119,$D1119:$D1119)+COUNTIFS($D$2:D1119,D1119,$F$2:F1119,F1119)-1=1),X1119,
IF(AND(F1119="Peretoe teenus",H1119&lt;[2]an!$M$37,S1119&lt;&gt;"kahepoolne vajaduspõhine",RANK(D1119,$D1119:$D1119)+COUNTIFS($D$2:D1119,D1119,$F$2:F1119,F1119)-1&gt;1),"",
IF(AND(F1119="Peretoe teenus",H1119&lt;[2]an!$M$37,S1119="kahepoolne vajaduspõhine",U1119="",RANK(D1119,$D1119:$D1119)+COUNTIFS($D$2:D1119,D1119,$F$2:F1119,F1119)-1=1),X1119,
IF(AND(F1119="Peretoe teenus",H1119&lt;[2]an!$M$37,S1119="kahepoolne vajaduspõhine",U1119="",RANK(D1119,$D1119:$D1119)+COUNTIFS($D$2:D1119,D1119,$F$2:F1119,F1119)-1&gt;1),"",
IF(AND(F1119="Peretoe teenus",H1119&lt;[2]an!$M$37,S1119="kahepoolne vajaduspõhine",U1119&lt;[2]an!$M$37,RANK(D1119,$D1119:$D1119)+COUNTIFS($D$2:D1119,D1119,$F$2:F1119,F1119)-1=1),X1119,
IF(AND(F1119="Peretoe teenus",H1119&lt;[2]an!$M$37,S1119="kahepoolne vajaduspõhine",U1119&lt;[2]an!$M$37,RANK(D1119,$D1119:$D1119)+COUNTIFS($D$2:D1119,D1119,$F$2:F1119,F1119)-1&gt;1),"",
IF(AND(F1119="Peretoe teenus",H1119&lt;[2]an!$M$37,S1119="kahepoolne vajaduspõhine",U1119&gt;=[2]an!$M$37,U1119&lt;=[2]an!$M$38,RANK(D1119,$D1119:$D1119)+COUNTIFS($D$2:D1119,D1119,$F$2:F1119,F1119)-1=1),
((EOMONTH(U1119,0)-U1119+1)*X1119)/DAY(EOMONTH(U1119,0))+(DAY(U1119)-1)*100/DAY(EOMONTH(U1119,0)),
IF(AND(F1119="Peretoe teenus",H1119&lt;[2]an!$M$37,S1119="kahepoolne vajaduspõhine",U1119&gt;=[2]an!$M$37,U1119&lt;=[2]an!$M$38,RANK(D1119,$D1119:$D1119)+COUNTIFS($D$2:D1119,D1119,$F$2:F1119,F1119)-1&gt;1),"",
IF(AND(F1119="Peretoe teenus",H1119&lt;[2]an!$M$37,S1119="kahepoolne vajaduspõhine",U1119&gt;[2]an!$M$38,RANK(D1119,$D1119:$D1119)+COUNTIFS($D$2:D1119,D1119,$F$2:F1119,F1119)-1=1),X1119,
IF(AND(F1119="Peretoe teenus",H1119&lt;[2]an!$M$37,S1119="kahepoolne vajaduspõhine",U1119&gt;[2]an!$M$38,RANK(D1119,$D1119:$D1119)+COUNTIFS($D$2:D1119,D1119,$F$2:F1119,F1119)-1&gt;1),"",X1119*W1119)))))))))))))),"")</f>
        <v/>
      </c>
      <c r="Z1119" s="18" t="str">
        <f t="shared" si="52"/>
        <v/>
      </c>
      <c r="AA1119" s="19" t="str">
        <f>IFERROR(VLOOKUP(E1119,[2]an!$A$3:$B$81,2,FALSE),"")</f>
        <v/>
      </c>
      <c r="AB1119" s="19" t="str">
        <f>IFERROR(VLOOKUP(AA1119,[2]an!$C$2:$D$16,2,FALSE),"")</f>
        <v/>
      </c>
      <c r="AC1119" s="20"/>
      <c r="AD1119" s="21" t="str">
        <f>IF(A1119=[2]an!$F$36,VLOOKUP([2]an!$F$36,[2]an!$F$36:$H$36,3,FALSE),IF(A1119=[2]an!$F$35,VLOOKUP([2]an!$F$35,[2]an!$F$35:$H$35,3,FALSE),IF(A1119=[2]an!$F$33,VLOOKUP([2]an!$F$33,[2]an!$F$33:$H$33,3,FALSE),IF(A1119=[2]an!$F$31,VLOOKUP([2]an!$F$31,[2]an!$F$31:$H$31,3,FALSE),""))))</f>
        <v/>
      </c>
    </row>
    <row r="1120" spans="6:30" x14ac:dyDescent="0.2">
      <c r="F1120" s="10"/>
      <c r="G1120" s="8" t="str">
        <f t="shared" si="53"/>
        <v/>
      </c>
      <c r="H1120" s="13"/>
      <c r="K1120" s="13"/>
      <c r="L1120" s="10"/>
      <c r="M1120" s="10"/>
      <c r="S1120" s="8" t="str">
        <f>IFERROR(VLOOKUP(D1120,[1]peretoe_teenus!$A$2:$L$2000,5,FALSE),"")</f>
        <v/>
      </c>
      <c r="U1120" s="13"/>
      <c r="V1120" s="15" t="str" cm="1">
        <f t="array" ref="V1120">IFERROR(IF(AND(F1120="Tugigrupp",RANK(K1120,$K1120:$K1120)+COUNTIFS($K$2:K1120,K1120,$L$2:L1120,L1120,$M$2:M1120,M1120,$I$2:I1120,I1120,$G$2:G1120,G1120,$F$2:F1120,F1120)-1=1),SUMPRODUCT(($F$2:$F$4154=F1120)*($G$2:$G$4154=G1120)*($K$2:$K$4154=K1120)*($I$2:$I$4154=I1120)*($L$2:$L$4154=L1120)*($M$2:$M$4154=M1120)),""),"")</f>
        <v/>
      </c>
      <c r="W1120" s="15" t="str">
        <f t="shared" si="51"/>
        <v/>
      </c>
      <c r="X1120" s="16" t="str">
        <f>IF(AND(A1120=[2]an!$G$38,F1120=[2]an!$E$40),[2]an!$G$40,IF(AND(A1120=[2]an!$G$38,F1120=[2]an!$E$41),[2]an!$G$41,IF(AND(A1120=[2]an!$G$38,F1120=[2]an!$E$39,H1120&gt;=[2]an!$M$37),[2]an!$G$39,
IF(AND(A1120=[2]an!$G$38,F1120=[2]an!$E$39,H1120&lt;[2]an!$M$37,S1120="kahepoolne vajaduspõhine",U1120=""),[2]an!$M$40,
IF(AND(A1120=[2]an!$G$38,F1120=[2]an!$E$39,H1120&lt;[2]an!$M$37,S1120="kahepoolne vajaduspõhine",U1120&lt;&gt;""),[2]an!$G$39,
IF(AND(A1120=[2]an!$G$38,F1120=[2]an!$E$39,H1120&lt;[2]an!$M$37,S1120&lt;&gt;"kahepoolne vajaduspõhine"),[2]an!$G$39,
IF(AND(A1120=[2]an!$G$38,F1120=[2]an!$E$42),[2]an!$G$42,
IF(AND(A1120=[2]an!$H$38,F1120=[2]an!$E$40),[2]an!$H$40,IF(AND(A1120=[2]an!$H$38,F1120=[2]an!$E$41),[2]an!$H$41,IF(AND(A1120=[2]an!$H$38,F1120=[2]an!$E$39,H1120&gt;=[2]an!$M$37),[2]an!$H$39,
IF(AND(A1120=[2]an!$H$38,F1120=[2]an!$E$39,H1120&lt;[2]an!$M$37,S1120="kahepoolne vajaduspõhine",U1120=""),[2]an!$M$40,
IF(AND(A1120=[2]an!$H$38,F1120=[2]an!$E$39,H1120&lt;[2]an!$M$37,S1120="kahepoolne vajaduspõhine",U1120&lt;&gt;""),[2]an!$H$39,
IF(AND(A1120=[2]an!$H$38,F1120=[2]an!$E$39,H1120&lt;[2]an!$M$37,S1120&lt;&gt;"kahepoolne vajaduspõhine"),[2]an!$H$39,
IF(AND(A1120=[2]an!$H$38,F1120=[2]an!$E$42),[2]an!$H$42,
IF(AND(A1120=[2]an!$I$38,F1120=[2]an!$E$40),[2]an!$I$40,IF(AND(A1120=[2]an!$I$38,F1120=[2]an!$E$41),[2]an!$I$41,IF(AND(A1120=[2]an!$I$38,F1120=[2]an!$E$39,H1120&gt;=[2]an!$M$37),[2]an!$I$39,
IF(AND(A1120=[2]an!$I$38,F1120=[2]an!$E$39,H1120&lt;[2]an!$M$37,S1120="kahepoolne vajaduspõhine",U1120=""),[2]an!$M$40,
IF(AND(A1120=[2]an!$I$38,F1120=[2]an!$E$39,H1120&lt;[2]an!$M$37,S1120="kahepoolne vajaduspõhine",U1120&lt;&gt;""),[2]an!$I$39,
IF(AND(A1120=[2]an!$I$38,F1120=[2]an!$E$39,H1120&lt;[2]an!$M$37,S1120&lt;&gt;"kahepoolne vajaduspõhine"),[2]an!$I$39,
IF(AND(A1120=[2]an!$I$38,F1120=[2]an!$E$42),[2]an!$I$42,
IF(AND(A1120=[2]an!$J$38,F1120=[2]an!$E$40),[2]an!$J$40,IF(AND(A1120=[2]an!$J$38,F1120=[2]an!$E$41),[2]an!$J$41,IF(AND(A1120=[2]an!$J$38,F1120=[2]an!$E$39,H1120&gt;=[2]an!$M$37),[2]an!$J$39,
IF(AND(A1120=[2]an!$J$38,F1120=[2]an!$E$39,H1120&lt;[2]an!$M$37,S1120="kahepoolne vajaduspõhine",U1120=""),[2]an!$M$40,
IF(AND(A1120=[2]an!$J$38,F1120=[2]an!$E$39,H1120&lt;[2]an!$M$37,S1120="kahepoolne vajaduspõhine",U1120&lt;&gt;""),[2]an!$J$39,
IF(AND(A1120=[2]an!$J$38,F1120=[2]an!$E$39,H1120&lt;[2]an!$M$37,S1120&lt;&gt;"kahepoolne vajaduspõhine"),[2]an!$J$39,
IF(AND(A1120=[2]an!$J$38,F1120=[2]an!$E$42),[2]an!$J$42,""))))))))))))))))))))))))))))</f>
        <v/>
      </c>
      <c r="Y1120" s="17" t="str">
        <f>IFERROR(IF(F1120="Tugigrupp",0,
IF(AND(F1120="Peretoe teenus",H1120&gt;=[2]an!$M$37,RANK(D1120,$D1120:$D1120)+COUNTIFS($D$2:D1120,D1120,$F$2:F1120,F1120)-1&gt;1),"",
IF(AND(F1120="Peretoe teenus",H1120&gt;=[2]an!$M$37,RANK(D1120,$D1120:$D1120)+COUNTIFS($D$2:D1120,D1120,$F$2:F1120,F1120)-1=1,MONTH(H1120)=MONTH(K1120)=TRUE,YEAR(H1120)=YEAR(K1120)=TRUE),((EOMONTH(H1120,0)-H1120+1)*X1120)/DAY(EOMONTH(H1120,0)),
IF(AND(F1120="Peretoe teenus",H1120&gt;=[2]an!$M$37,RANK(D1120,$D1120:$D1120)+COUNTIFS($D$2:D1120,D1120,$F$2:F1120,F1120)-1=1),X1120,
IF(AND(F1120="Peretoe teenus",H1120&lt;[2]an!$M$37,S1120&lt;&gt;"kahepoolne vajaduspõhine",RANK(D1120,$D1120:$D1120)+COUNTIFS($D$2:D1120,D1120,$F$2:F1120,F1120)-1=1),X1120,
IF(AND(F1120="Peretoe teenus",H1120&lt;[2]an!$M$37,S1120&lt;&gt;"kahepoolne vajaduspõhine",RANK(D1120,$D1120:$D1120)+COUNTIFS($D$2:D1120,D1120,$F$2:F1120,F1120)-1&gt;1),"",
IF(AND(F1120="Peretoe teenus",H1120&lt;[2]an!$M$37,S1120="kahepoolne vajaduspõhine",U1120="",RANK(D1120,$D1120:$D1120)+COUNTIFS($D$2:D1120,D1120,$F$2:F1120,F1120)-1=1),X1120,
IF(AND(F1120="Peretoe teenus",H1120&lt;[2]an!$M$37,S1120="kahepoolne vajaduspõhine",U1120="",RANK(D1120,$D1120:$D1120)+COUNTIFS($D$2:D1120,D1120,$F$2:F1120,F1120)-1&gt;1),"",
IF(AND(F1120="Peretoe teenus",H1120&lt;[2]an!$M$37,S1120="kahepoolne vajaduspõhine",U1120&lt;[2]an!$M$37,RANK(D1120,$D1120:$D1120)+COUNTIFS($D$2:D1120,D1120,$F$2:F1120,F1120)-1=1),X1120,
IF(AND(F1120="Peretoe teenus",H1120&lt;[2]an!$M$37,S1120="kahepoolne vajaduspõhine",U1120&lt;[2]an!$M$37,RANK(D1120,$D1120:$D1120)+COUNTIFS($D$2:D1120,D1120,$F$2:F1120,F1120)-1&gt;1),"",
IF(AND(F1120="Peretoe teenus",H1120&lt;[2]an!$M$37,S1120="kahepoolne vajaduspõhine",U1120&gt;=[2]an!$M$37,U1120&lt;=[2]an!$M$38,RANK(D1120,$D1120:$D1120)+COUNTIFS($D$2:D1120,D1120,$F$2:F1120,F1120)-1=1),
((EOMONTH(U1120,0)-U1120+1)*X1120)/DAY(EOMONTH(U1120,0))+(DAY(U1120)-1)*100/DAY(EOMONTH(U1120,0)),
IF(AND(F1120="Peretoe teenus",H1120&lt;[2]an!$M$37,S1120="kahepoolne vajaduspõhine",U1120&gt;=[2]an!$M$37,U1120&lt;=[2]an!$M$38,RANK(D1120,$D1120:$D1120)+COUNTIFS($D$2:D1120,D1120,$F$2:F1120,F1120)-1&gt;1),"",
IF(AND(F1120="Peretoe teenus",H1120&lt;[2]an!$M$37,S1120="kahepoolne vajaduspõhine",U1120&gt;[2]an!$M$38,RANK(D1120,$D1120:$D1120)+COUNTIFS($D$2:D1120,D1120,$F$2:F1120,F1120)-1=1),X1120,
IF(AND(F1120="Peretoe teenus",H1120&lt;[2]an!$M$37,S1120="kahepoolne vajaduspõhine",U1120&gt;[2]an!$M$38,RANK(D1120,$D1120:$D1120)+COUNTIFS($D$2:D1120,D1120,$F$2:F1120,F1120)-1&gt;1),"",X1120*W1120)))))))))))))),"")</f>
        <v/>
      </c>
      <c r="Z1120" s="18" t="str">
        <f t="shared" si="52"/>
        <v/>
      </c>
      <c r="AA1120" s="19" t="str">
        <f>IFERROR(VLOOKUP(E1120,[2]an!$A$3:$B$81,2,FALSE),"")</f>
        <v/>
      </c>
      <c r="AB1120" s="19" t="str">
        <f>IFERROR(VLOOKUP(AA1120,[2]an!$C$2:$D$16,2,FALSE),"")</f>
        <v/>
      </c>
      <c r="AC1120" s="20"/>
      <c r="AD1120" s="21" t="str">
        <f>IF(A1120=[2]an!$F$36,VLOOKUP([2]an!$F$36,[2]an!$F$36:$H$36,3,FALSE),IF(A1120=[2]an!$F$35,VLOOKUP([2]an!$F$35,[2]an!$F$35:$H$35,3,FALSE),IF(A1120=[2]an!$F$33,VLOOKUP([2]an!$F$33,[2]an!$F$33:$H$33,3,FALSE),IF(A1120=[2]an!$F$31,VLOOKUP([2]an!$F$31,[2]an!$F$31:$H$31,3,FALSE),""))))</f>
        <v/>
      </c>
    </row>
    <row r="1121" spans="6:30" x14ac:dyDescent="0.2">
      <c r="F1121" s="10"/>
      <c r="G1121" s="8" t="str">
        <f t="shared" si="53"/>
        <v/>
      </c>
      <c r="H1121" s="13"/>
      <c r="K1121" s="13"/>
      <c r="L1121" s="10"/>
      <c r="M1121" s="10"/>
      <c r="S1121" s="8" t="str">
        <f>IFERROR(VLOOKUP(D1121,[1]peretoe_teenus!$A$2:$L$2000,5,FALSE),"")</f>
        <v/>
      </c>
      <c r="U1121" s="13"/>
      <c r="V1121" s="15" t="str" cm="1">
        <f t="array" ref="V1121">IFERROR(IF(AND(F1121="Tugigrupp",RANK(K1121,$K1121:$K1121)+COUNTIFS($K$2:K1121,K1121,$L$2:L1121,L1121,$M$2:M1121,M1121,$I$2:I1121,I1121,$G$2:G1121,G1121,$F$2:F1121,F1121)-1=1),SUMPRODUCT(($F$2:$F$4154=F1121)*($G$2:$G$4154=G1121)*($K$2:$K$4154=K1121)*($I$2:$I$4154=I1121)*($L$2:$L$4154=L1121)*($M$2:$M$4154=M1121)),""),"")</f>
        <v/>
      </c>
      <c r="W1121" s="15" t="str">
        <f t="shared" si="51"/>
        <v/>
      </c>
      <c r="X1121" s="16" t="str">
        <f>IF(AND(A1121=[2]an!$G$38,F1121=[2]an!$E$40),[2]an!$G$40,IF(AND(A1121=[2]an!$G$38,F1121=[2]an!$E$41),[2]an!$G$41,IF(AND(A1121=[2]an!$G$38,F1121=[2]an!$E$39,H1121&gt;=[2]an!$M$37),[2]an!$G$39,
IF(AND(A1121=[2]an!$G$38,F1121=[2]an!$E$39,H1121&lt;[2]an!$M$37,S1121="kahepoolne vajaduspõhine",U1121=""),[2]an!$M$40,
IF(AND(A1121=[2]an!$G$38,F1121=[2]an!$E$39,H1121&lt;[2]an!$M$37,S1121="kahepoolne vajaduspõhine",U1121&lt;&gt;""),[2]an!$G$39,
IF(AND(A1121=[2]an!$G$38,F1121=[2]an!$E$39,H1121&lt;[2]an!$M$37,S1121&lt;&gt;"kahepoolne vajaduspõhine"),[2]an!$G$39,
IF(AND(A1121=[2]an!$G$38,F1121=[2]an!$E$42),[2]an!$G$42,
IF(AND(A1121=[2]an!$H$38,F1121=[2]an!$E$40),[2]an!$H$40,IF(AND(A1121=[2]an!$H$38,F1121=[2]an!$E$41),[2]an!$H$41,IF(AND(A1121=[2]an!$H$38,F1121=[2]an!$E$39,H1121&gt;=[2]an!$M$37),[2]an!$H$39,
IF(AND(A1121=[2]an!$H$38,F1121=[2]an!$E$39,H1121&lt;[2]an!$M$37,S1121="kahepoolne vajaduspõhine",U1121=""),[2]an!$M$40,
IF(AND(A1121=[2]an!$H$38,F1121=[2]an!$E$39,H1121&lt;[2]an!$M$37,S1121="kahepoolne vajaduspõhine",U1121&lt;&gt;""),[2]an!$H$39,
IF(AND(A1121=[2]an!$H$38,F1121=[2]an!$E$39,H1121&lt;[2]an!$M$37,S1121&lt;&gt;"kahepoolne vajaduspõhine"),[2]an!$H$39,
IF(AND(A1121=[2]an!$H$38,F1121=[2]an!$E$42),[2]an!$H$42,
IF(AND(A1121=[2]an!$I$38,F1121=[2]an!$E$40),[2]an!$I$40,IF(AND(A1121=[2]an!$I$38,F1121=[2]an!$E$41),[2]an!$I$41,IF(AND(A1121=[2]an!$I$38,F1121=[2]an!$E$39,H1121&gt;=[2]an!$M$37),[2]an!$I$39,
IF(AND(A1121=[2]an!$I$38,F1121=[2]an!$E$39,H1121&lt;[2]an!$M$37,S1121="kahepoolne vajaduspõhine",U1121=""),[2]an!$M$40,
IF(AND(A1121=[2]an!$I$38,F1121=[2]an!$E$39,H1121&lt;[2]an!$M$37,S1121="kahepoolne vajaduspõhine",U1121&lt;&gt;""),[2]an!$I$39,
IF(AND(A1121=[2]an!$I$38,F1121=[2]an!$E$39,H1121&lt;[2]an!$M$37,S1121&lt;&gt;"kahepoolne vajaduspõhine"),[2]an!$I$39,
IF(AND(A1121=[2]an!$I$38,F1121=[2]an!$E$42),[2]an!$I$42,
IF(AND(A1121=[2]an!$J$38,F1121=[2]an!$E$40),[2]an!$J$40,IF(AND(A1121=[2]an!$J$38,F1121=[2]an!$E$41),[2]an!$J$41,IF(AND(A1121=[2]an!$J$38,F1121=[2]an!$E$39,H1121&gt;=[2]an!$M$37),[2]an!$J$39,
IF(AND(A1121=[2]an!$J$38,F1121=[2]an!$E$39,H1121&lt;[2]an!$M$37,S1121="kahepoolne vajaduspõhine",U1121=""),[2]an!$M$40,
IF(AND(A1121=[2]an!$J$38,F1121=[2]an!$E$39,H1121&lt;[2]an!$M$37,S1121="kahepoolne vajaduspõhine",U1121&lt;&gt;""),[2]an!$J$39,
IF(AND(A1121=[2]an!$J$38,F1121=[2]an!$E$39,H1121&lt;[2]an!$M$37,S1121&lt;&gt;"kahepoolne vajaduspõhine"),[2]an!$J$39,
IF(AND(A1121=[2]an!$J$38,F1121=[2]an!$E$42),[2]an!$J$42,""))))))))))))))))))))))))))))</f>
        <v/>
      </c>
      <c r="Y1121" s="17" t="str">
        <f>IFERROR(IF(F1121="Tugigrupp",0,
IF(AND(F1121="Peretoe teenus",H1121&gt;=[2]an!$M$37,RANK(D1121,$D1121:$D1121)+COUNTIFS($D$2:D1121,D1121,$F$2:F1121,F1121)-1&gt;1),"",
IF(AND(F1121="Peretoe teenus",H1121&gt;=[2]an!$M$37,RANK(D1121,$D1121:$D1121)+COUNTIFS($D$2:D1121,D1121,$F$2:F1121,F1121)-1=1,MONTH(H1121)=MONTH(K1121)=TRUE,YEAR(H1121)=YEAR(K1121)=TRUE),((EOMONTH(H1121,0)-H1121+1)*X1121)/DAY(EOMONTH(H1121,0)),
IF(AND(F1121="Peretoe teenus",H1121&gt;=[2]an!$M$37,RANK(D1121,$D1121:$D1121)+COUNTIFS($D$2:D1121,D1121,$F$2:F1121,F1121)-1=1),X1121,
IF(AND(F1121="Peretoe teenus",H1121&lt;[2]an!$M$37,S1121&lt;&gt;"kahepoolne vajaduspõhine",RANK(D1121,$D1121:$D1121)+COUNTIFS($D$2:D1121,D1121,$F$2:F1121,F1121)-1=1),X1121,
IF(AND(F1121="Peretoe teenus",H1121&lt;[2]an!$M$37,S1121&lt;&gt;"kahepoolne vajaduspõhine",RANK(D1121,$D1121:$D1121)+COUNTIFS($D$2:D1121,D1121,$F$2:F1121,F1121)-1&gt;1),"",
IF(AND(F1121="Peretoe teenus",H1121&lt;[2]an!$M$37,S1121="kahepoolne vajaduspõhine",U1121="",RANK(D1121,$D1121:$D1121)+COUNTIFS($D$2:D1121,D1121,$F$2:F1121,F1121)-1=1),X1121,
IF(AND(F1121="Peretoe teenus",H1121&lt;[2]an!$M$37,S1121="kahepoolne vajaduspõhine",U1121="",RANK(D1121,$D1121:$D1121)+COUNTIFS($D$2:D1121,D1121,$F$2:F1121,F1121)-1&gt;1),"",
IF(AND(F1121="Peretoe teenus",H1121&lt;[2]an!$M$37,S1121="kahepoolne vajaduspõhine",U1121&lt;[2]an!$M$37,RANK(D1121,$D1121:$D1121)+COUNTIFS($D$2:D1121,D1121,$F$2:F1121,F1121)-1=1),X1121,
IF(AND(F1121="Peretoe teenus",H1121&lt;[2]an!$M$37,S1121="kahepoolne vajaduspõhine",U1121&lt;[2]an!$M$37,RANK(D1121,$D1121:$D1121)+COUNTIFS($D$2:D1121,D1121,$F$2:F1121,F1121)-1&gt;1),"",
IF(AND(F1121="Peretoe teenus",H1121&lt;[2]an!$M$37,S1121="kahepoolne vajaduspõhine",U1121&gt;=[2]an!$M$37,U1121&lt;=[2]an!$M$38,RANK(D1121,$D1121:$D1121)+COUNTIFS($D$2:D1121,D1121,$F$2:F1121,F1121)-1=1),
((EOMONTH(U1121,0)-U1121+1)*X1121)/DAY(EOMONTH(U1121,0))+(DAY(U1121)-1)*100/DAY(EOMONTH(U1121,0)),
IF(AND(F1121="Peretoe teenus",H1121&lt;[2]an!$M$37,S1121="kahepoolne vajaduspõhine",U1121&gt;=[2]an!$M$37,U1121&lt;=[2]an!$M$38,RANK(D1121,$D1121:$D1121)+COUNTIFS($D$2:D1121,D1121,$F$2:F1121,F1121)-1&gt;1),"",
IF(AND(F1121="Peretoe teenus",H1121&lt;[2]an!$M$37,S1121="kahepoolne vajaduspõhine",U1121&gt;[2]an!$M$38,RANK(D1121,$D1121:$D1121)+COUNTIFS($D$2:D1121,D1121,$F$2:F1121,F1121)-1=1),X1121,
IF(AND(F1121="Peretoe teenus",H1121&lt;[2]an!$M$37,S1121="kahepoolne vajaduspõhine",U1121&gt;[2]an!$M$38,RANK(D1121,$D1121:$D1121)+COUNTIFS($D$2:D1121,D1121,$F$2:F1121,F1121)-1&gt;1),"",X1121*W1121)))))))))))))),"")</f>
        <v/>
      </c>
      <c r="Z1121" s="18" t="str">
        <f t="shared" si="52"/>
        <v/>
      </c>
      <c r="AA1121" s="19" t="str">
        <f>IFERROR(VLOOKUP(E1121,[2]an!$A$3:$B$81,2,FALSE),"")</f>
        <v/>
      </c>
      <c r="AB1121" s="19" t="str">
        <f>IFERROR(VLOOKUP(AA1121,[2]an!$C$2:$D$16,2,FALSE),"")</f>
        <v/>
      </c>
      <c r="AC1121" s="20"/>
      <c r="AD1121" s="21" t="str">
        <f>IF(A1121=[2]an!$F$36,VLOOKUP([2]an!$F$36,[2]an!$F$36:$H$36,3,FALSE),IF(A1121=[2]an!$F$35,VLOOKUP([2]an!$F$35,[2]an!$F$35:$H$35,3,FALSE),IF(A1121=[2]an!$F$33,VLOOKUP([2]an!$F$33,[2]an!$F$33:$H$33,3,FALSE),IF(A1121=[2]an!$F$31,VLOOKUP([2]an!$F$31,[2]an!$F$31:$H$31,3,FALSE),""))))</f>
        <v/>
      </c>
    </row>
    <row r="1122" spans="6:30" x14ac:dyDescent="0.2">
      <c r="F1122" s="10"/>
      <c r="G1122" s="8" t="str">
        <f t="shared" si="53"/>
        <v/>
      </c>
      <c r="H1122" s="13"/>
      <c r="K1122" s="13"/>
      <c r="L1122" s="10"/>
      <c r="M1122" s="10"/>
      <c r="S1122" s="8" t="str">
        <f>IFERROR(VLOOKUP(D1122,[1]peretoe_teenus!$A$2:$L$2000,5,FALSE),"")</f>
        <v/>
      </c>
      <c r="U1122" s="13"/>
      <c r="V1122" s="15" t="str" cm="1">
        <f t="array" ref="V1122">IFERROR(IF(AND(F1122="Tugigrupp",RANK(K1122,$K1122:$K1122)+COUNTIFS($K$2:K1122,K1122,$L$2:L1122,L1122,$M$2:M1122,M1122,$I$2:I1122,I1122,$G$2:G1122,G1122,$F$2:F1122,F1122)-1=1),SUMPRODUCT(($F$2:$F$4154=F1122)*($G$2:$G$4154=G1122)*($K$2:$K$4154=K1122)*($I$2:$I$4154=I1122)*($L$2:$L$4154=L1122)*($M$2:$M$4154=M1122)),""),"")</f>
        <v/>
      </c>
      <c r="W1122" s="15" t="str">
        <f t="shared" si="51"/>
        <v/>
      </c>
      <c r="X1122" s="16" t="str">
        <f>IF(AND(A1122=[2]an!$G$38,F1122=[2]an!$E$40),[2]an!$G$40,IF(AND(A1122=[2]an!$G$38,F1122=[2]an!$E$41),[2]an!$G$41,IF(AND(A1122=[2]an!$G$38,F1122=[2]an!$E$39,H1122&gt;=[2]an!$M$37),[2]an!$G$39,
IF(AND(A1122=[2]an!$G$38,F1122=[2]an!$E$39,H1122&lt;[2]an!$M$37,S1122="kahepoolne vajaduspõhine",U1122=""),[2]an!$M$40,
IF(AND(A1122=[2]an!$G$38,F1122=[2]an!$E$39,H1122&lt;[2]an!$M$37,S1122="kahepoolne vajaduspõhine",U1122&lt;&gt;""),[2]an!$G$39,
IF(AND(A1122=[2]an!$G$38,F1122=[2]an!$E$39,H1122&lt;[2]an!$M$37,S1122&lt;&gt;"kahepoolne vajaduspõhine"),[2]an!$G$39,
IF(AND(A1122=[2]an!$G$38,F1122=[2]an!$E$42),[2]an!$G$42,
IF(AND(A1122=[2]an!$H$38,F1122=[2]an!$E$40),[2]an!$H$40,IF(AND(A1122=[2]an!$H$38,F1122=[2]an!$E$41),[2]an!$H$41,IF(AND(A1122=[2]an!$H$38,F1122=[2]an!$E$39,H1122&gt;=[2]an!$M$37),[2]an!$H$39,
IF(AND(A1122=[2]an!$H$38,F1122=[2]an!$E$39,H1122&lt;[2]an!$M$37,S1122="kahepoolne vajaduspõhine",U1122=""),[2]an!$M$40,
IF(AND(A1122=[2]an!$H$38,F1122=[2]an!$E$39,H1122&lt;[2]an!$M$37,S1122="kahepoolne vajaduspõhine",U1122&lt;&gt;""),[2]an!$H$39,
IF(AND(A1122=[2]an!$H$38,F1122=[2]an!$E$39,H1122&lt;[2]an!$M$37,S1122&lt;&gt;"kahepoolne vajaduspõhine"),[2]an!$H$39,
IF(AND(A1122=[2]an!$H$38,F1122=[2]an!$E$42),[2]an!$H$42,
IF(AND(A1122=[2]an!$I$38,F1122=[2]an!$E$40),[2]an!$I$40,IF(AND(A1122=[2]an!$I$38,F1122=[2]an!$E$41),[2]an!$I$41,IF(AND(A1122=[2]an!$I$38,F1122=[2]an!$E$39,H1122&gt;=[2]an!$M$37),[2]an!$I$39,
IF(AND(A1122=[2]an!$I$38,F1122=[2]an!$E$39,H1122&lt;[2]an!$M$37,S1122="kahepoolne vajaduspõhine",U1122=""),[2]an!$M$40,
IF(AND(A1122=[2]an!$I$38,F1122=[2]an!$E$39,H1122&lt;[2]an!$M$37,S1122="kahepoolne vajaduspõhine",U1122&lt;&gt;""),[2]an!$I$39,
IF(AND(A1122=[2]an!$I$38,F1122=[2]an!$E$39,H1122&lt;[2]an!$M$37,S1122&lt;&gt;"kahepoolne vajaduspõhine"),[2]an!$I$39,
IF(AND(A1122=[2]an!$I$38,F1122=[2]an!$E$42),[2]an!$I$42,
IF(AND(A1122=[2]an!$J$38,F1122=[2]an!$E$40),[2]an!$J$40,IF(AND(A1122=[2]an!$J$38,F1122=[2]an!$E$41),[2]an!$J$41,IF(AND(A1122=[2]an!$J$38,F1122=[2]an!$E$39,H1122&gt;=[2]an!$M$37),[2]an!$J$39,
IF(AND(A1122=[2]an!$J$38,F1122=[2]an!$E$39,H1122&lt;[2]an!$M$37,S1122="kahepoolne vajaduspõhine",U1122=""),[2]an!$M$40,
IF(AND(A1122=[2]an!$J$38,F1122=[2]an!$E$39,H1122&lt;[2]an!$M$37,S1122="kahepoolne vajaduspõhine",U1122&lt;&gt;""),[2]an!$J$39,
IF(AND(A1122=[2]an!$J$38,F1122=[2]an!$E$39,H1122&lt;[2]an!$M$37,S1122&lt;&gt;"kahepoolne vajaduspõhine"),[2]an!$J$39,
IF(AND(A1122=[2]an!$J$38,F1122=[2]an!$E$42),[2]an!$J$42,""))))))))))))))))))))))))))))</f>
        <v/>
      </c>
      <c r="Y1122" s="17" t="str">
        <f>IFERROR(IF(F1122="Tugigrupp",0,
IF(AND(F1122="Peretoe teenus",H1122&gt;=[2]an!$M$37,RANK(D1122,$D1122:$D1122)+COUNTIFS($D$2:D1122,D1122,$F$2:F1122,F1122)-1&gt;1),"",
IF(AND(F1122="Peretoe teenus",H1122&gt;=[2]an!$M$37,RANK(D1122,$D1122:$D1122)+COUNTIFS($D$2:D1122,D1122,$F$2:F1122,F1122)-1=1,MONTH(H1122)=MONTH(K1122)=TRUE,YEAR(H1122)=YEAR(K1122)=TRUE),((EOMONTH(H1122,0)-H1122+1)*X1122)/DAY(EOMONTH(H1122,0)),
IF(AND(F1122="Peretoe teenus",H1122&gt;=[2]an!$M$37,RANK(D1122,$D1122:$D1122)+COUNTIFS($D$2:D1122,D1122,$F$2:F1122,F1122)-1=1),X1122,
IF(AND(F1122="Peretoe teenus",H1122&lt;[2]an!$M$37,S1122&lt;&gt;"kahepoolne vajaduspõhine",RANK(D1122,$D1122:$D1122)+COUNTIFS($D$2:D1122,D1122,$F$2:F1122,F1122)-1=1),X1122,
IF(AND(F1122="Peretoe teenus",H1122&lt;[2]an!$M$37,S1122&lt;&gt;"kahepoolne vajaduspõhine",RANK(D1122,$D1122:$D1122)+COUNTIFS($D$2:D1122,D1122,$F$2:F1122,F1122)-1&gt;1),"",
IF(AND(F1122="Peretoe teenus",H1122&lt;[2]an!$M$37,S1122="kahepoolne vajaduspõhine",U1122="",RANK(D1122,$D1122:$D1122)+COUNTIFS($D$2:D1122,D1122,$F$2:F1122,F1122)-1=1),X1122,
IF(AND(F1122="Peretoe teenus",H1122&lt;[2]an!$M$37,S1122="kahepoolne vajaduspõhine",U1122="",RANK(D1122,$D1122:$D1122)+COUNTIFS($D$2:D1122,D1122,$F$2:F1122,F1122)-1&gt;1),"",
IF(AND(F1122="Peretoe teenus",H1122&lt;[2]an!$M$37,S1122="kahepoolne vajaduspõhine",U1122&lt;[2]an!$M$37,RANK(D1122,$D1122:$D1122)+COUNTIFS($D$2:D1122,D1122,$F$2:F1122,F1122)-1=1),X1122,
IF(AND(F1122="Peretoe teenus",H1122&lt;[2]an!$M$37,S1122="kahepoolne vajaduspõhine",U1122&lt;[2]an!$M$37,RANK(D1122,$D1122:$D1122)+COUNTIFS($D$2:D1122,D1122,$F$2:F1122,F1122)-1&gt;1),"",
IF(AND(F1122="Peretoe teenus",H1122&lt;[2]an!$M$37,S1122="kahepoolne vajaduspõhine",U1122&gt;=[2]an!$M$37,U1122&lt;=[2]an!$M$38,RANK(D1122,$D1122:$D1122)+COUNTIFS($D$2:D1122,D1122,$F$2:F1122,F1122)-1=1),
((EOMONTH(U1122,0)-U1122+1)*X1122)/DAY(EOMONTH(U1122,0))+(DAY(U1122)-1)*100/DAY(EOMONTH(U1122,0)),
IF(AND(F1122="Peretoe teenus",H1122&lt;[2]an!$M$37,S1122="kahepoolne vajaduspõhine",U1122&gt;=[2]an!$M$37,U1122&lt;=[2]an!$M$38,RANK(D1122,$D1122:$D1122)+COUNTIFS($D$2:D1122,D1122,$F$2:F1122,F1122)-1&gt;1),"",
IF(AND(F1122="Peretoe teenus",H1122&lt;[2]an!$M$37,S1122="kahepoolne vajaduspõhine",U1122&gt;[2]an!$M$38,RANK(D1122,$D1122:$D1122)+COUNTIFS($D$2:D1122,D1122,$F$2:F1122,F1122)-1=1),X1122,
IF(AND(F1122="Peretoe teenus",H1122&lt;[2]an!$M$37,S1122="kahepoolne vajaduspõhine",U1122&gt;[2]an!$M$38,RANK(D1122,$D1122:$D1122)+COUNTIFS($D$2:D1122,D1122,$F$2:F1122,F1122)-1&gt;1),"",X1122*W1122)))))))))))))),"")</f>
        <v/>
      </c>
      <c r="Z1122" s="18" t="str">
        <f t="shared" si="52"/>
        <v/>
      </c>
      <c r="AA1122" s="19" t="str">
        <f>IFERROR(VLOOKUP(E1122,[2]an!$A$3:$B$81,2,FALSE),"")</f>
        <v/>
      </c>
      <c r="AB1122" s="19" t="str">
        <f>IFERROR(VLOOKUP(AA1122,[2]an!$C$2:$D$16,2,FALSE),"")</f>
        <v/>
      </c>
      <c r="AC1122" s="20"/>
      <c r="AD1122" s="21" t="str">
        <f>IF(A1122=[2]an!$F$36,VLOOKUP([2]an!$F$36,[2]an!$F$36:$H$36,3,FALSE),IF(A1122=[2]an!$F$35,VLOOKUP([2]an!$F$35,[2]an!$F$35:$H$35,3,FALSE),IF(A1122=[2]an!$F$33,VLOOKUP([2]an!$F$33,[2]an!$F$33:$H$33,3,FALSE),IF(A1122=[2]an!$F$31,VLOOKUP([2]an!$F$31,[2]an!$F$31:$H$31,3,FALSE),""))))</f>
        <v/>
      </c>
    </row>
    <row r="1123" spans="6:30" x14ac:dyDescent="0.2">
      <c r="F1123" s="10"/>
      <c r="G1123" s="8" t="str">
        <f t="shared" si="53"/>
        <v/>
      </c>
      <c r="H1123" s="13"/>
      <c r="K1123" s="13"/>
      <c r="L1123" s="10"/>
      <c r="M1123" s="10"/>
      <c r="S1123" s="8" t="str">
        <f>IFERROR(VLOOKUP(D1123,[1]peretoe_teenus!$A$2:$L$2000,5,FALSE),"")</f>
        <v/>
      </c>
      <c r="U1123" s="13"/>
      <c r="V1123" s="15" t="str" cm="1">
        <f t="array" ref="V1123">IFERROR(IF(AND(F1123="Tugigrupp",RANK(K1123,$K1123:$K1123)+COUNTIFS($K$2:K1123,K1123,$L$2:L1123,L1123,$M$2:M1123,M1123,$I$2:I1123,I1123,$G$2:G1123,G1123,$F$2:F1123,F1123)-1=1),SUMPRODUCT(($F$2:$F$4154=F1123)*($G$2:$G$4154=G1123)*($K$2:$K$4154=K1123)*($I$2:$I$4154=I1123)*($L$2:$L$4154=L1123)*($M$2:$M$4154=M1123)),""),"")</f>
        <v/>
      </c>
      <c r="W1123" s="15" t="str">
        <f t="shared" si="51"/>
        <v/>
      </c>
      <c r="X1123" s="16" t="str">
        <f>IF(AND(A1123=[2]an!$G$38,F1123=[2]an!$E$40),[2]an!$G$40,IF(AND(A1123=[2]an!$G$38,F1123=[2]an!$E$41),[2]an!$G$41,IF(AND(A1123=[2]an!$G$38,F1123=[2]an!$E$39,H1123&gt;=[2]an!$M$37),[2]an!$G$39,
IF(AND(A1123=[2]an!$G$38,F1123=[2]an!$E$39,H1123&lt;[2]an!$M$37,S1123="kahepoolne vajaduspõhine",U1123=""),[2]an!$M$40,
IF(AND(A1123=[2]an!$G$38,F1123=[2]an!$E$39,H1123&lt;[2]an!$M$37,S1123="kahepoolne vajaduspõhine",U1123&lt;&gt;""),[2]an!$G$39,
IF(AND(A1123=[2]an!$G$38,F1123=[2]an!$E$39,H1123&lt;[2]an!$M$37,S1123&lt;&gt;"kahepoolne vajaduspõhine"),[2]an!$G$39,
IF(AND(A1123=[2]an!$G$38,F1123=[2]an!$E$42),[2]an!$G$42,
IF(AND(A1123=[2]an!$H$38,F1123=[2]an!$E$40),[2]an!$H$40,IF(AND(A1123=[2]an!$H$38,F1123=[2]an!$E$41),[2]an!$H$41,IF(AND(A1123=[2]an!$H$38,F1123=[2]an!$E$39,H1123&gt;=[2]an!$M$37),[2]an!$H$39,
IF(AND(A1123=[2]an!$H$38,F1123=[2]an!$E$39,H1123&lt;[2]an!$M$37,S1123="kahepoolne vajaduspõhine",U1123=""),[2]an!$M$40,
IF(AND(A1123=[2]an!$H$38,F1123=[2]an!$E$39,H1123&lt;[2]an!$M$37,S1123="kahepoolne vajaduspõhine",U1123&lt;&gt;""),[2]an!$H$39,
IF(AND(A1123=[2]an!$H$38,F1123=[2]an!$E$39,H1123&lt;[2]an!$M$37,S1123&lt;&gt;"kahepoolne vajaduspõhine"),[2]an!$H$39,
IF(AND(A1123=[2]an!$H$38,F1123=[2]an!$E$42),[2]an!$H$42,
IF(AND(A1123=[2]an!$I$38,F1123=[2]an!$E$40),[2]an!$I$40,IF(AND(A1123=[2]an!$I$38,F1123=[2]an!$E$41),[2]an!$I$41,IF(AND(A1123=[2]an!$I$38,F1123=[2]an!$E$39,H1123&gt;=[2]an!$M$37),[2]an!$I$39,
IF(AND(A1123=[2]an!$I$38,F1123=[2]an!$E$39,H1123&lt;[2]an!$M$37,S1123="kahepoolne vajaduspõhine",U1123=""),[2]an!$M$40,
IF(AND(A1123=[2]an!$I$38,F1123=[2]an!$E$39,H1123&lt;[2]an!$M$37,S1123="kahepoolne vajaduspõhine",U1123&lt;&gt;""),[2]an!$I$39,
IF(AND(A1123=[2]an!$I$38,F1123=[2]an!$E$39,H1123&lt;[2]an!$M$37,S1123&lt;&gt;"kahepoolne vajaduspõhine"),[2]an!$I$39,
IF(AND(A1123=[2]an!$I$38,F1123=[2]an!$E$42),[2]an!$I$42,
IF(AND(A1123=[2]an!$J$38,F1123=[2]an!$E$40),[2]an!$J$40,IF(AND(A1123=[2]an!$J$38,F1123=[2]an!$E$41),[2]an!$J$41,IF(AND(A1123=[2]an!$J$38,F1123=[2]an!$E$39,H1123&gt;=[2]an!$M$37),[2]an!$J$39,
IF(AND(A1123=[2]an!$J$38,F1123=[2]an!$E$39,H1123&lt;[2]an!$M$37,S1123="kahepoolne vajaduspõhine",U1123=""),[2]an!$M$40,
IF(AND(A1123=[2]an!$J$38,F1123=[2]an!$E$39,H1123&lt;[2]an!$M$37,S1123="kahepoolne vajaduspõhine",U1123&lt;&gt;""),[2]an!$J$39,
IF(AND(A1123=[2]an!$J$38,F1123=[2]an!$E$39,H1123&lt;[2]an!$M$37,S1123&lt;&gt;"kahepoolne vajaduspõhine"),[2]an!$J$39,
IF(AND(A1123=[2]an!$J$38,F1123=[2]an!$E$42),[2]an!$J$42,""))))))))))))))))))))))))))))</f>
        <v/>
      </c>
      <c r="Y1123" s="17" t="str">
        <f>IFERROR(IF(F1123="Tugigrupp",0,
IF(AND(F1123="Peretoe teenus",H1123&gt;=[2]an!$M$37,RANK(D1123,$D1123:$D1123)+COUNTIFS($D$2:D1123,D1123,$F$2:F1123,F1123)-1&gt;1),"",
IF(AND(F1123="Peretoe teenus",H1123&gt;=[2]an!$M$37,RANK(D1123,$D1123:$D1123)+COUNTIFS($D$2:D1123,D1123,$F$2:F1123,F1123)-1=1,MONTH(H1123)=MONTH(K1123)=TRUE,YEAR(H1123)=YEAR(K1123)=TRUE),((EOMONTH(H1123,0)-H1123+1)*X1123)/DAY(EOMONTH(H1123,0)),
IF(AND(F1123="Peretoe teenus",H1123&gt;=[2]an!$M$37,RANK(D1123,$D1123:$D1123)+COUNTIFS($D$2:D1123,D1123,$F$2:F1123,F1123)-1=1),X1123,
IF(AND(F1123="Peretoe teenus",H1123&lt;[2]an!$M$37,S1123&lt;&gt;"kahepoolne vajaduspõhine",RANK(D1123,$D1123:$D1123)+COUNTIFS($D$2:D1123,D1123,$F$2:F1123,F1123)-1=1),X1123,
IF(AND(F1123="Peretoe teenus",H1123&lt;[2]an!$M$37,S1123&lt;&gt;"kahepoolne vajaduspõhine",RANK(D1123,$D1123:$D1123)+COUNTIFS($D$2:D1123,D1123,$F$2:F1123,F1123)-1&gt;1),"",
IF(AND(F1123="Peretoe teenus",H1123&lt;[2]an!$M$37,S1123="kahepoolne vajaduspõhine",U1123="",RANK(D1123,$D1123:$D1123)+COUNTIFS($D$2:D1123,D1123,$F$2:F1123,F1123)-1=1),X1123,
IF(AND(F1123="Peretoe teenus",H1123&lt;[2]an!$M$37,S1123="kahepoolne vajaduspõhine",U1123="",RANK(D1123,$D1123:$D1123)+COUNTIFS($D$2:D1123,D1123,$F$2:F1123,F1123)-1&gt;1),"",
IF(AND(F1123="Peretoe teenus",H1123&lt;[2]an!$M$37,S1123="kahepoolne vajaduspõhine",U1123&lt;[2]an!$M$37,RANK(D1123,$D1123:$D1123)+COUNTIFS($D$2:D1123,D1123,$F$2:F1123,F1123)-1=1),X1123,
IF(AND(F1123="Peretoe teenus",H1123&lt;[2]an!$M$37,S1123="kahepoolne vajaduspõhine",U1123&lt;[2]an!$M$37,RANK(D1123,$D1123:$D1123)+COUNTIFS($D$2:D1123,D1123,$F$2:F1123,F1123)-1&gt;1),"",
IF(AND(F1123="Peretoe teenus",H1123&lt;[2]an!$M$37,S1123="kahepoolne vajaduspõhine",U1123&gt;=[2]an!$M$37,U1123&lt;=[2]an!$M$38,RANK(D1123,$D1123:$D1123)+COUNTIFS($D$2:D1123,D1123,$F$2:F1123,F1123)-1=1),
((EOMONTH(U1123,0)-U1123+1)*X1123)/DAY(EOMONTH(U1123,0))+(DAY(U1123)-1)*100/DAY(EOMONTH(U1123,0)),
IF(AND(F1123="Peretoe teenus",H1123&lt;[2]an!$M$37,S1123="kahepoolne vajaduspõhine",U1123&gt;=[2]an!$M$37,U1123&lt;=[2]an!$M$38,RANK(D1123,$D1123:$D1123)+COUNTIFS($D$2:D1123,D1123,$F$2:F1123,F1123)-1&gt;1),"",
IF(AND(F1123="Peretoe teenus",H1123&lt;[2]an!$M$37,S1123="kahepoolne vajaduspõhine",U1123&gt;[2]an!$M$38,RANK(D1123,$D1123:$D1123)+COUNTIFS($D$2:D1123,D1123,$F$2:F1123,F1123)-1=1),X1123,
IF(AND(F1123="Peretoe teenus",H1123&lt;[2]an!$M$37,S1123="kahepoolne vajaduspõhine",U1123&gt;[2]an!$M$38,RANK(D1123,$D1123:$D1123)+COUNTIFS($D$2:D1123,D1123,$F$2:F1123,F1123)-1&gt;1),"",X1123*W1123)))))))))))))),"")</f>
        <v/>
      </c>
      <c r="Z1123" s="18" t="str">
        <f t="shared" si="52"/>
        <v/>
      </c>
      <c r="AA1123" s="19" t="str">
        <f>IFERROR(VLOOKUP(E1123,[2]an!$A$3:$B$81,2,FALSE),"")</f>
        <v/>
      </c>
      <c r="AB1123" s="19" t="str">
        <f>IFERROR(VLOOKUP(AA1123,[2]an!$C$2:$D$16,2,FALSE),"")</f>
        <v/>
      </c>
      <c r="AC1123" s="20"/>
      <c r="AD1123" s="21" t="str">
        <f>IF(A1123=[2]an!$F$36,VLOOKUP([2]an!$F$36,[2]an!$F$36:$H$36,3,FALSE),IF(A1123=[2]an!$F$35,VLOOKUP([2]an!$F$35,[2]an!$F$35:$H$35,3,FALSE),IF(A1123=[2]an!$F$33,VLOOKUP([2]an!$F$33,[2]an!$F$33:$H$33,3,FALSE),IF(A1123=[2]an!$F$31,VLOOKUP([2]an!$F$31,[2]an!$F$31:$H$31,3,FALSE),""))))</f>
        <v/>
      </c>
    </row>
    <row r="1124" spans="6:30" x14ac:dyDescent="0.2">
      <c r="F1124" s="10"/>
      <c r="G1124" s="8" t="str">
        <f t="shared" si="53"/>
        <v/>
      </c>
      <c r="H1124" s="13"/>
      <c r="K1124" s="13"/>
      <c r="L1124" s="10"/>
      <c r="M1124" s="10"/>
      <c r="S1124" s="8" t="str">
        <f>IFERROR(VLOOKUP(D1124,[1]peretoe_teenus!$A$2:$L$2000,5,FALSE),"")</f>
        <v/>
      </c>
      <c r="U1124" s="13"/>
      <c r="V1124" s="15" t="str" cm="1">
        <f t="array" ref="V1124">IFERROR(IF(AND(F1124="Tugigrupp",RANK(K1124,$K1124:$K1124)+COUNTIFS($K$2:K1124,K1124,$L$2:L1124,L1124,$M$2:M1124,M1124,$I$2:I1124,I1124,$G$2:G1124,G1124,$F$2:F1124,F1124)-1=1),SUMPRODUCT(($F$2:$F$4154=F1124)*($G$2:$G$4154=G1124)*($K$2:$K$4154=K1124)*($I$2:$I$4154=I1124)*($L$2:$L$4154=L1124)*($M$2:$M$4154=M1124)),""),"")</f>
        <v/>
      </c>
      <c r="W1124" s="15" t="str">
        <f t="shared" si="51"/>
        <v/>
      </c>
      <c r="X1124" s="16" t="str">
        <f>IF(AND(A1124=[2]an!$G$38,F1124=[2]an!$E$40),[2]an!$G$40,IF(AND(A1124=[2]an!$G$38,F1124=[2]an!$E$41),[2]an!$G$41,IF(AND(A1124=[2]an!$G$38,F1124=[2]an!$E$39,H1124&gt;=[2]an!$M$37),[2]an!$G$39,
IF(AND(A1124=[2]an!$G$38,F1124=[2]an!$E$39,H1124&lt;[2]an!$M$37,S1124="kahepoolne vajaduspõhine",U1124=""),[2]an!$M$40,
IF(AND(A1124=[2]an!$G$38,F1124=[2]an!$E$39,H1124&lt;[2]an!$M$37,S1124="kahepoolne vajaduspõhine",U1124&lt;&gt;""),[2]an!$G$39,
IF(AND(A1124=[2]an!$G$38,F1124=[2]an!$E$39,H1124&lt;[2]an!$M$37,S1124&lt;&gt;"kahepoolne vajaduspõhine"),[2]an!$G$39,
IF(AND(A1124=[2]an!$G$38,F1124=[2]an!$E$42),[2]an!$G$42,
IF(AND(A1124=[2]an!$H$38,F1124=[2]an!$E$40),[2]an!$H$40,IF(AND(A1124=[2]an!$H$38,F1124=[2]an!$E$41),[2]an!$H$41,IF(AND(A1124=[2]an!$H$38,F1124=[2]an!$E$39,H1124&gt;=[2]an!$M$37),[2]an!$H$39,
IF(AND(A1124=[2]an!$H$38,F1124=[2]an!$E$39,H1124&lt;[2]an!$M$37,S1124="kahepoolne vajaduspõhine",U1124=""),[2]an!$M$40,
IF(AND(A1124=[2]an!$H$38,F1124=[2]an!$E$39,H1124&lt;[2]an!$M$37,S1124="kahepoolne vajaduspõhine",U1124&lt;&gt;""),[2]an!$H$39,
IF(AND(A1124=[2]an!$H$38,F1124=[2]an!$E$39,H1124&lt;[2]an!$M$37,S1124&lt;&gt;"kahepoolne vajaduspõhine"),[2]an!$H$39,
IF(AND(A1124=[2]an!$H$38,F1124=[2]an!$E$42),[2]an!$H$42,
IF(AND(A1124=[2]an!$I$38,F1124=[2]an!$E$40),[2]an!$I$40,IF(AND(A1124=[2]an!$I$38,F1124=[2]an!$E$41),[2]an!$I$41,IF(AND(A1124=[2]an!$I$38,F1124=[2]an!$E$39,H1124&gt;=[2]an!$M$37),[2]an!$I$39,
IF(AND(A1124=[2]an!$I$38,F1124=[2]an!$E$39,H1124&lt;[2]an!$M$37,S1124="kahepoolne vajaduspõhine",U1124=""),[2]an!$M$40,
IF(AND(A1124=[2]an!$I$38,F1124=[2]an!$E$39,H1124&lt;[2]an!$M$37,S1124="kahepoolne vajaduspõhine",U1124&lt;&gt;""),[2]an!$I$39,
IF(AND(A1124=[2]an!$I$38,F1124=[2]an!$E$39,H1124&lt;[2]an!$M$37,S1124&lt;&gt;"kahepoolne vajaduspõhine"),[2]an!$I$39,
IF(AND(A1124=[2]an!$I$38,F1124=[2]an!$E$42),[2]an!$I$42,
IF(AND(A1124=[2]an!$J$38,F1124=[2]an!$E$40),[2]an!$J$40,IF(AND(A1124=[2]an!$J$38,F1124=[2]an!$E$41),[2]an!$J$41,IF(AND(A1124=[2]an!$J$38,F1124=[2]an!$E$39,H1124&gt;=[2]an!$M$37),[2]an!$J$39,
IF(AND(A1124=[2]an!$J$38,F1124=[2]an!$E$39,H1124&lt;[2]an!$M$37,S1124="kahepoolne vajaduspõhine",U1124=""),[2]an!$M$40,
IF(AND(A1124=[2]an!$J$38,F1124=[2]an!$E$39,H1124&lt;[2]an!$M$37,S1124="kahepoolne vajaduspõhine",U1124&lt;&gt;""),[2]an!$J$39,
IF(AND(A1124=[2]an!$J$38,F1124=[2]an!$E$39,H1124&lt;[2]an!$M$37,S1124&lt;&gt;"kahepoolne vajaduspõhine"),[2]an!$J$39,
IF(AND(A1124=[2]an!$J$38,F1124=[2]an!$E$42),[2]an!$J$42,""))))))))))))))))))))))))))))</f>
        <v/>
      </c>
      <c r="Y1124" s="17" t="str">
        <f>IFERROR(IF(F1124="Tugigrupp",0,
IF(AND(F1124="Peretoe teenus",H1124&gt;=[2]an!$M$37,RANK(D1124,$D1124:$D1124)+COUNTIFS($D$2:D1124,D1124,$F$2:F1124,F1124)-1&gt;1),"",
IF(AND(F1124="Peretoe teenus",H1124&gt;=[2]an!$M$37,RANK(D1124,$D1124:$D1124)+COUNTIFS($D$2:D1124,D1124,$F$2:F1124,F1124)-1=1,MONTH(H1124)=MONTH(K1124)=TRUE,YEAR(H1124)=YEAR(K1124)=TRUE),((EOMONTH(H1124,0)-H1124+1)*X1124)/DAY(EOMONTH(H1124,0)),
IF(AND(F1124="Peretoe teenus",H1124&gt;=[2]an!$M$37,RANK(D1124,$D1124:$D1124)+COUNTIFS($D$2:D1124,D1124,$F$2:F1124,F1124)-1=1),X1124,
IF(AND(F1124="Peretoe teenus",H1124&lt;[2]an!$M$37,S1124&lt;&gt;"kahepoolne vajaduspõhine",RANK(D1124,$D1124:$D1124)+COUNTIFS($D$2:D1124,D1124,$F$2:F1124,F1124)-1=1),X1124,
IF(AND(F1124="Peretoe teenus",H1124&lt;[2]an!$M$37,S1124&lt;&gt;"kahepoolne vajaduspõhine",RANK(D1124,$D1124:$D1124)+COUNTIFS($D$2:D1124,D1124,$F$2:F1124,F1124)-1&gt;1),"",
IF(AND(F1124="Peretoe teenus",H1124&lt;[2]an!$M$37,S1124="kahepoolne vajaduspõhine",U1124="",RANK(D1124,$D1124:$D1124)+COUNTIFS($D$2:D1124,D1124,$F$2:F1124,F1124)-1=1),X1124,
IF(AND(F1124="Peretoe teenus",H1124&lt;[2]an!$M$37,S1124="kahepoolne vajaduspõhine",U1124="",RANK(D1124,$D1124:$D1124)+COUNTIFS($D$2:D1124,D1124,$F$2:F1124,F1124)-1&gt;1),"",
IF(AND(F1124="Peretoe teenus",H1124&lt;[2]an!$M$37,S1124="kahepoolne vajaduspõhine",U1124&lt;[2]an!$M$37,RANK(D1124,$D1124:$D1124)+COUNTIFS($D$2:D1124,D1124,$F$2:F1124,F1124)-1=1),X1124,
IF(AND(F1124="Peretoe teenus",H1124&lt;[2]an!$M$37,S1124="kahepoolne vajaduspõhine",U1124&lt;[2]an!$M$37,RANK(D1124,$D1124:$D1124)+COUNTIFS($D$2:D1124,D1124,$F$2:F1124,F1124)-1&gt;1),"",
IF(AND(F1124="Peretoe teenus",H1124&lt;[2]an!$M$37,S1124="kahepoolne vajaduspõhine",U1124&gt;=[2]an!$M$37,U1124&lt;=[2]an!$M$38,RANK(D1124,$D1124:$D1124)+COUNTIFS($D$2:D1124,D1124,$F$2:F1124,F1124)-1=1),
((EOMONTH(U1124,0)-U1124+1)*X1124)/DAY(EOMONTH(U1124,0))+(DAY(U1124)-1)*100/DAY(EOMONTH(U1124,0)),
IF(AND(F1124="Peretoe teenus",H1124&lt;[2]an!$M$37,S1124="kahepoolne vajaduspõhine",U1124&gt;=[2]an!$M$37,U1124&lt;=[2]an!$M$38,RANK(D1124,$D1124:$D1124)+COUNTIFS($D$2:D1124,D1124,$F$2:F1124,F1124)-1&gt;1),"",
IF(AND(F1124="Peretoe teenus",H1124&lt;[2]an!$M$37,S1124="kahepoolne vajaduspõhine",U1124&gt;[2]an!$M$38,RANK(D1124,$D1124:$D1124)+COUNTIFS($D$2:D1124,D1124,$F$2:F1124,F1124)-1=1),X1124,
IF(AND(F1124="Peretoe teenus",H1124&lt;[2]an!$M$37,S1124="kahepoolne vajaduspõhine",U1124&gt;[2]an!$M$38,RANK(D1124,$D1124:$D1124)+COUNTIFS($D$2:D1124,D1124,$F$2:F1124,F1124)-1&gt;1),"",X1124*W1124)))))))))))))),"")</f>
        <v/>
      </c>
      <c r="Z1124" s="18" t="str">
        <f t="shared" si="52"/>
        <v/>
      </c>
      <c r="AA1124" s="19" t="str">
        <f>IFERROR(VLOOKUP(E1124,[2]an!$A$3:$B$81,2,FALSE),"")</f>
        <v/>
      </c>
      <c r="AB1124" s="19" t="str">
        <f>IFERROR(VLOOKUP(AA1124,[2]an!$C$2:$D$16,2,FALSE),"")</f>
        <v/>
      </c>
      <c r="AC1124" s="20"/>
      <c r="AD1124" s="21" t="str">
        <f>IF(A1124=[2]an!$F$36,VLOOKUP([2]an!$F$36,[2]an!$F$36:$H$36,3,FALSE),IF(A1124=[2]an!$F$35,VLOOKUP([2]an!$F$35,[2]an!$F$35:$H$35,3,FALSE),IF(A1124=[2]an!$F$33,VLOOKUP([2]an!$F$33,[2]an!$F$33:$H$33,3,FALSE),IF(A1124=[2]an!$F$31,VLOOKUP([2]an!$F$31,[2]an!$F$31:$H$31,3,FALSE),""))))</f>
        <v/>
      </c>
    </row>
    <row r="1125" spans="6:30" x14ac:dyDescent="0.2">
      <c r="F1125" s="10"/>
      <c r="G1125" s="8" t="str">
        <f t="shared" si="53"/>
        <v/>
      </c>
      <c r="H1125" s="13"/>
      <c r="K1125" s="13"/>
      <c r="L1125" s="10"/>
      <c r="M1125" s="10"/>
      <c r="S1125" s="8" t="str">
        <f>IFERROR(VLOOKUP(D1125,[1]peretoe_teenus!$A$2:$L$2000,5,FALSE),"")</f>
        <v/>
      </c>
      <c r="U1125" s="13"/>
      <c r="V1125" s="15" t="str" cm="1">
        <f t="array" ref="V1125">IFERROR(IF(AND(F1125="Tugigrupp",RANK(K1125,$K1125:$K1125)+COUNTIFS($K$2:K1125,K1125,$L$2:L1125,L1125,$M$2:M1125,M1125,$I$2:I1125,I1125,$G$2:G1125,G1125,$F$2:F1125,F1125)-1=1),SUMPRODUCT(($F$2:$F$4154=F1125)*($G$2:$G$4154=G1125)*($K$2:$K$4154=K1125)*($I$2:$I$4154=I1125)*($L$2:$L$4154=L1125)*($M$2:$M$4154=M1125)),""),"")</f>
        <v/>
      </c>
      <c r="W1125" s="15" t="str">
        <f t="shared" si="51"/>
        <v/>
      </c>
      <c r="X1125" s="16" t="str">
        <f>IF(AND(A1125=[2]an!$G$38,F1125=[2]an!$E$40),[2]an!$G$40,IF(AND(A1125=[2]an!$G$38,F1125=[2]an!$E$41),[2]an!$G$41,IF(AND(A1125=[2]an!$G$38,F1125=[2]an!$E$39,H1125&gt;=[2]an!$M$37),[2]an!$G$39,
IF(AND(A1125=[2]an!$G$38,F1125=[2]an!$E$39,H1125&lt;[2]an!$M$37,S1125="kahepoolne vajaduspõhine",U1125=""),[2]an!$M$40,
IF(AND(A1125=[2]an!$G$38,F1125=[2]an!$E$39,H1125&lt;[2]an!$M$37,S1125="kahepoolne vajaduspõhine",U1125&lt;&gt;""),[2]an!$G$39,
IF(AND(A1125=[2]an!$G$38,F1125=[2]an!$E$39,H1125&lt;[2]an!$M$37,S1125&lt;&gt;"kahepoolne vajaduspõhine"),[2]an!$G$39,
IF(AND(A1125=[2]an!$G$38,F1125=[2]an!$E$42),[2]an!$G$42,
IF(AND(A1125=[2]an!$H$38,F1125=[2]an!$E$40),[2]an!$H$40,IF(AND(A1125=[2]an!$H$38,F1125=[2]an!$E$41),[2]an!$H$41,IF(AND(A1125=[2]an!$H$38,F1125=[2]an!$E$39,H1125&gt;=[2]an!$M$37),[2]an!$H$39,
IF(AND(A1125=[2]an!$H$38,F1125=[2]an!$E$39,H1125&lt;[2]an!$M$37,S1125="kahepoolne vajaduspõhine",U1125=""),[2]an!$M$40,
IF(AND(A1125=[2]an!$H$38,F1125=[2]an!$E$39,H1125&lt;[2]an!$M$37,S1125="kahepoolne vajaduspõhine",U1125&lt;&gt;""),[2]an!$H$39,
IF(AND(A1125=[2]an!$H$38,F1125=[2]an!$E$39,H1125&lt;[2]an!$M$37,S1125&lt;&gt;"kahepoolne vajaduspõhine"),[2]an!$H$39,
IF(AND(A1125=[2]an!$H$38,F1125=[2]an!$E$42),[2]an!$H$42,
IF(AND(A1125=[2]an!$I$38,F1125=[2]an!$E$40),[2]an!$I$40,IF(AND(A1125=[2]an!$I$38,F1125=[2]an!$E$41),[2]an!$I$41,IF(AND(A1125=[2]an!$I$38,F1125=[2]an!$E$39,H1125&gt;=[2]an!$M$37),[2]an!$I$39,
IF(AND(A1125=[2]an!$I$38,F1125=[2]an!$E$39,H1125&lt;[2]an!$M$37,S1125="kahepoolne vajaduspõhine",U1125=""),[2]an!$M$40,
IF(AND(A1125=[2]an!$I$38,F1125=[2]an!$E$39,H1125&lt;[2]an!$M$37,S1125="kahepoolne vajaduspõhine",U1125&lt;&gt;""),[2]an!$I$39,
IF(AND(A1125=[2]an!$I$38,F1125=[2]an!$E$39,H1125&lt;[2]an!$M$37,S1125&lt;&gt;"kahepoolne vajaduspõhine"),[2]an!$I$39,
IF(AND(A1125=[2]an!$I$38,F1125=[2]an!$E$42),[2]an!$I$42,
IF(AND(A1125=[2]an!$J$38,F1125=[2]an!$E$40),[2]an!$J$40,IF(AND(A1125=[2]an!$J$38,F1125=[2]an!$E$41),[2]an!$J$41,IF(AND(A1125=[2]an!$J$38,F1125=[2]an!$E$39,H1125&gt;=[2]an!$M$37),[2]an!$J$39,
IF(AND(A1125=[2]an!$J$38,F1125=[2]an!$E$39,H1125&lt;[2]an!$M$37,S1125="kahepoolne vajaduspõhine",U1125=""),[2]an!$M$40,
IF(AND(A1125=[2]an!$J$38,F1125=[2]an!$E$39,H1125&lt;[2]an!$M$37,S1125="kahepoolne vajaduspõhine",U1125&lt;&gt;""),[2]an!$J$39,
IF(AND(A1125=[2]an!$J$38,F1125=[2]an!$E$39,H1125&lt;[2]an!$M$37,S1125&lt;&gt;"kahepoolne vajaduspõhine"),[2]an!$J$39,
IF(AND(A1125=[2]an!$J$38,F1125=[2]an!$E$42),[2]an!$J$42,""))))))))))))))))))))))))))))</f>
        <v/>
      </c>
      <c r="Y1125" s="17" t="str">
        <f>IFERROR(IF(F1125="Tugigrupp",0,
IF(AND(F1125="Peretoe teenus",H1125&gt;=[2]an!$M$37,RANK(D1125,$D1125:$D1125)+COUNTIFS($D$2:D1125,D1125,$F$2:F1125,F1125)-1&gt;1),"",
IF(AND(F1125="Peretoe teenus",H1125&gt;=[2]an!$M$37,RANK(D1125,$D1125:$D1125)+COUNTIFS($D$2:D1125,D1125,$F$2:F1125,F1125)-1=1,MONTH(H1125)=MONTH(K1125)=TRUE,YEAR(H1125)=YEAR(K1125)=TRUE),((EOMONTH(H1125,0)-H1125+1)*X1125)/DAY(EOMONTH(H1125,0)),
IF(AND(F1125="Peretoe teenus",H1125&gt;=[2]an!$M$37,RANK(D1125,$D1125:$D1125)+COUNTIFS($D$2:D1125,D1125,$F$2:F1125,F1125)-1=1),X1125,
IF(AND(F1125="Peretoe teenus",H1125&lt;[2]an!$M$37,S1125&lt;&gt;"kahepoolne vajaduspõhine",RANK(D1125,$D1125:$D1125)+COUNTIFS($D$2:D1125,D1125,$F$2:F1125,F1125)-1=1),X1125,
IF(AND(F1125="Peretoe teenus",H1125&lt;[2]an!$M$37,S1125&lt;&gt;"kahepoolne vajaduspõhine",RANK(D1125,$D1125:$D1125)+COUNTIFS($D$2:D1125,D1125,$F$2:F1125,F1125)-1&gt;1),"",
IF(AND(F1125="Peretoe teenus",H1125&lt;[2]an!$M$37,S1125="kahepoolne vajaduspõhine",U1125="",RANK(D1125,$D1125:$D1125)+COUNTIFS($D$2:D1125,D1125,$F$2:F1125,F1125)-1=1),X1125,
IF(AND(F1125="Peretoe teenus",H1125&lt;[2]an!$M$37,S1125="kahepoolne vajaduspõhine",U1125="",RANK(D1125,$D1125:$D1125)+COUNTIFS($D$2:D1125,D1125,$F$2:F1125,F1125)-1&gt;1),"",
IF(AND(F1125="Peretoe teenus",H1125&lt;[2]an!$M$37,S1125="kahepoolne vajaduspõhine",U1125&lt;[2]an!$M$37,RANK(D1125,$D1125:$D1125)+COUNTIFS($D$2:D1125,D1125,$F$2:F1125,F1125)-1=1),X1125,
IF(AND(F1125="Peretoe teenus",H1125&lt;[2]an!$M$37,S1125="kahepoolne vajaduspõhine",U1125&lt;[2]an!$M$37,RANK(D1125,$D1125:$D1125)+COUNTIFS($D$2:D1125,D1125,$F$2:F1125,F1125)-1&gt;1),"",
IF(AND(F1125="Peretoe teenus",H1125&lt;[2]an!$M$37,S1125="kahepoolne vajaduspõhine",U1125&gt;=[2]an!$M$37,U1125&lt;=[2]an!$M$38,RANK(D1125,$D1125:$D1125)+COUNTIFS($D$2:D1125,D1125,$F$2:F1125,F1125)-1=1),
((EOMONTH(U1125,0)-U1125+1)*X1125)/DAY(EOMONTH(U1125,0))+(DAY(U1125)-1)*100/DAY(EOMONTH(U1125,0)),
IF(AND(F1125="Peretoe teenus",H1125&lt;[2]an!$M$37,S1125="kahepoolne vajaduspõhine",U1125&gt;=[2]an!$M$37,U1125&lt;=[2]an!$M$38,RANK(D1125,$D1125:$D1125)+COUNTIFS($D$2:D1125,D1125,$F$2:F1125,F1125)-1&gt;1),"",
IF(AND(F1125="Peretoe teenus",H1125&lt;[2]an!$M$37,S1125="kahepoolne vajaduspõhine",U1125&gt;[2]an!$M$38,RANK(D1125,$D1125:$D1125)+COUNTIFS($D$2:D1125,D1125,$F$2:F1125,F1125)-1=1),X1125,
IF(AND(F1125="Peretoe teenus",H1125&lt;[2]an!$M$37,S1125="kahepoolne vajaduspõhine",U1125&gt;[2]an!$M$38,RANK(D1125,$D1125:$D1125)+COUNTIFS($D$2:D1125,D1125,$F$2:F1125,F1125)-1&gt;1),"",X1125*W1125)))))))))))))),"")</f>
        <v/>
      </c>
      <c r="Z1125" s="18" t="str">
        <f t="shared" si="52"/>
        <v/>
      </c>
      <c r="AA1125" s="19" t="str">
        <f>IFERROR(VLOOKUP(E1125,[2]an!$A$3:$B$81,2,FALSE),"")</f>
        <v/>
      </c>
      <c r="AB1125" s="19" t="str">
        <f>IFERROR(VLOOKUP(AA1125,[2]an!$C$2:$D$16,2,FALSE),"")</f>
        <v/>
      </c>
      <c r="AC1125" s="20"/>
      <c r="AD1125" s="21" t="str">
        <f>IF(A1125=[2]an!$F$36,VLOOKUP([2]an!$F$36,[2]an!$F$36:$H$36,3,FALSE),IF(A1125=[2]an!$F$35,VLOOKUP([2]an!$F$35,[2]an!$F$35:$H$35,3,FALSE),IF(A1125=[2]an!$F$33,VLOOKUP([2]an!$F$33,[2]an!$F$33:$H$33,3,FALSE),IF(A1125=[2]an!$F$31,VLOOKUP([2]an!$F$31,[2]an!$F$31:$H$31,3,FALSE),""))))</f>
        <v/>
      </c>
    </row>
    <row r="1126" spans="6:30" x14ac:dyDescent="0.2">
      <c r="F1126" s="10"/>
      <c r="G1126" s="8" t="str">
        <f t="shared" si="53"/>
        <v/>
      </c>
      <c r="H1126" s="13"/>
      <c r="K1126" s="13"/>
      <c r="L1126" s="10"/>
      <c r="M1126" s="10"/>
      <c r="S1126" s="8" t="str">
        <f>IFERROR(VLOOKUP(D1126,[1]peretoe_teenus!$A$2:$L$2000,5,FALSE),"")</f>
        <v/>
      </c>
      <c r="U1126" s="13"/>
      <c r="V1126" s="15" t="str" cm="1">
        <f t="array" ref="V1126">IFERROR(IF(AND(F1126="Tugigrupp",RANK(K1126,$K1126:$K1126)+COUNTIFS($K$2:K1126,K1126,$L$2:L1126,L1126,$M$2:M1126,M1126,$I$2:I1126,I1126,$G$2:G1126,G1126,$F$2:F1126,F1126)-1=1),SUMPRODUCT(($F$2:$F$4154=F1126)*($G$2:$G$4154=G1126)*($K$2:$K$4154=K1126)*($I$2:$I$4154=I1126)*($L$2:$L$4154=L1126)*($M$2:$M$4154=M1126)),""),"")</f>
        <v/>
      </c>
      <c r="W1126" s="15" t="str">
        <f t="shared" si="51"/>
        <v/>
      </c>
      <c r="X1126" s="16" t="str">
        <f>IF(AND(A1126=[2]an!$G$38,F1126=[2]an!$E$40),[2]an!$G$40,IF(AND(A1126=[2]an!$G$38,F1126=[2]an!$E$41),[2]an!$G$41,IF(AND(A1126=[2]an!$G$38,F1126=[2]an!$E$39,H1126&gt;=[2]an!$M$37),[2]an!$G$39,
IF(AND(A1126=[2]an!$G$38,F1126=[2]an!$E$39,H1126&lt;[2]an!$M$37,S1126="kahepoolne vajaduspõhine",U1126=""),[2]an!$M$40,
IF(AND(A1126=[2]an!$G$38,F1126=[2]an!$E$39,H1126&lt;[2]an!$M$37,S1126="kahepoolne vajaduspõhine",U1126&lt;&gt;""),[2]an!$G$39,
IF(AND(A1126=[2]an!$G$38,F1126=[2]an!$E$39,H1126&lt;[2]an!$M$37,S1126&lt;&gt;"kahepoolne vajaduspõhine"),[2]an!$G$39,
IF(AND(A1126=[2]an!$G$38,F1126=[2]an!$E$42),[2]an!$G$42,
IF(AND(A1126=[2]an!$H$38,F1126=[2]an!$E$40),[2]an!$H$40,IF(AND(A1126=[2]an!$H$38,F1126=[2]an!$E$41),[2]an!$H$41,IF(AND(A1126=[2]an!$H$38,F1126=[2]an!$E$39,H1126&gt;=[2]an!$M$37),[2]an!$H$39,
IF(AND(A1126=[2]an!$H$38,F1126=[2]an!$E$39,H1126&lt;[2]an!$M$37,S1126="kahepoolne vajaduspõhine",U1126=""),[2]an!$M$40,
IF(AND(A1126=[2]an!$H$38,F1126=[2]an!$E$39,H1126&lt;[2]an!$M$37,S1126="kahepoolne vajaduspõhine",U1126&lt;&gt;""),[2]an!$H$39,
IF(AND(A1126=[2]an!$H$38,F1126=[2]an!$E$39,H1126&lt;[2]an!$M$37,S1126&lt;&gt;"kahepoolne vajaduspõhine"),[2]an!$H$39,
IF(AND(A1126=[2]an!$H$38,F1126=[2]an!$E$42),[2]an!$H$42,
IF(AND(A1126=[2]an!$I$38,F1126=[2]an!$E$40),[2]an!$I$40,IF(AND(A1126=[2]an!$I$38,F1126=[2]an!$E$41),[2]an!$I$41,IF(AND(A1126=[2]an!$I$38,F1126=[2]an!$E$39,H1126&gt;=[2]an!$M$37),[2]an!$I$39,
IF(AND(A1126=[2]an!$I$38,F1126=[2]an!$E$39,H1126&lt;[2]an!$M$37,S1126="kahepoolne vajaduspõhine",U1126=""),[2]an!$M$40,
IF(AND(A1126=[2]an!$I$38,F1126=[2]an!$E$39,H1126&lt;[2]an!$M$37,S1126="kahepoolne vajaduspõhine",U1126&lt;&gt;""),[2]an!$I$39,
IF(AND(A1126=[2]an!$I$38,F1126=[2]an!$E$39,H1126&lt;[2]an!$M$37,S1126&lt;&gt;"kahepoolne vajaduspõhine"),[2]an!$I$39,
IF(AND(A1126=[2]an!$I$38,F1126=[2]an!$E$42),[2]an!$I$42,
IF(AND(A1126=[2]an!$J$38,F1126=[2]an!$E$40),[2]an!$J$40,IF(AND(A1126=[2]an!$J$38,F1126=[2]an!$E$41),[2]an!$J$41,IF(AND(A1126=[2]an!$J$38,F1126=[2]an!$E$39,H1126&gt;=[2]an!$M$37),[2]an!$J$39,
IF(AND(A1126=[2]an!$J$38,F1126=[2]an!$E$39,H1126&lt;[2]an!$M$37,S1126="kahepoolne vajaduspõhine",U1126=""),[2]an!$M$40,
IF(AND(A1126=[2]an!$J$38,F1126=[2]an!$E$39,H1126&lt;[2]an!$M$37,S1126="kahepoolne vajaduspõhine",U1126&lt;&gt;""),[2]an!$J$39,
IF(AND(A1126=[2]an!$J$38,F1126=[2]an!$E$39,H1126&lt;[2]an!$M$37,S1126&lt;&gt;"kahepoolne vajaduspõhine"),[2]an!$J$39,
IF(AND(A1126=[2]an!$J$38,F1126=[2]an!$E$42),[2]an!$J$42,""))))))))))))))))))))))))))))</f>
        <v/>
      </c>
      <c r="Y1126" s="17" t="str">
        <f>IFERROR(IF(F1126="Tugigrupp",0,
IF(AND(F1126="Peretoe teenus",H1126&gt;=[2]an!$M$37,RANK(D1126,$D1126:$D1126)+COUNTIFS($D$2:D1126,D1126,$F$2:F1126,F1126)-1&gt;1),"",
IF(AND(F1126="Peretoe teenus",H1126&gt;=[2]an!$M$37,RANK(D1126,$D1126:$D1126)+COUNTIFS($D$2:D1126,D1126,$F$2:F1126,F1126)-1=1,MONTH(H1126)=MONTH(K1126)=TRUE,YEAR(H1126)=YEAR(K1126)=TRUE),((EOMONTH(H1126,0)-H1126+1)*X1126)/DAY(EOMONTH(H1126,0)),
IF(AND(F1126="Peretoe teenus",H1126&gt;=[2]an!$M$37,RANK(D1126,$D1126:$D1126)+COUNTIFS($D$2:D1126,D1126,$F$2:F1126,F1126)-1=1),X1126,
IF(AND(F1126="Peretoe teenus",H1126&lt;[2]an!$M$37,S1126&lt;&gt;"kahepoolne vajaduspõhine",RANK(D1126,$D1126:$D1126)+COUNTIFS($D$2:D1126,D1126,$F$2:F1126,F1126)-1=1),X1126,
IF(AND(F1126="Peretoe teenus",H1126&lt;[2]an!$M$37,S1126&lt;&gt;"kahepoolne vajaduspõhine",RANK(D1126,$D1126:$D1126)+COUNTIFS($D$2:D1126,D1126,$F$2:F1126,F1126)-1&gt;1),"",
IF(AND(F1126="Peretoe teenus",H1126&lt;[2]an!$M$37,S1126="kahepoolne vajaduspõhine",U1126="",RANK(D1126,$D1126:$D1126)+COUNTIFS($D$2:D1126,D1126,$F$2:F1126,F1126)-1=1),X1126,
IF(AND(F1126="Peretoe teenus",H1126&lt;[2]an!$M$37,S1126="kahepoolne vajaduspõhine",U1126="",RANK(D1126,$D1126:$D1126)+COUNTIFS($D$2:D1126,D1126,$F$2:F1126,F1126)-1&gt;1),"",
IF(AND(F1126="Peretoe teenus",H1126&lt;[2]an!$M$37,S1126="kahepoolne vajaduspõhine",U1126&lt;[2]an!$M$37,RANK(D1126,$D1126:$D1126)+COUNTIFS($D$2:D1126,D1126,$F$2:F1126,F1126)-1=1),X1126,
IF(AND(F1126="Peretoe teenus",H1126&lt;[2]an!$M$37,S1126="kahepoolne vajaduspõhine",U1126&lt;[2]an!$M$37,RANK(D1126,$D1126:$D1126)+COUNTIFS($D$2:D1126,D1126,$F$2:F1126,F1126)-1&gt;1),"",
IF(AND(F1126="Peretoe teenus",H1126&lt;[2]an!$M$37,S1126="kahepoolne vajaduspõhine",U1126&gt;=[2]an!$M$37,U1126&lt;=[2]an!$M$38,RANK(D1126,$D1126:$D1126)+COUNTIFS($D$2:D1126,D1126,$F$2:F1126,F1126)-1=1),
((EOMONTH(U1126,0)-U1126+1)*X1126)/DAY(EOMONTH(U1126,0))+(DAY(U1126)-1)*100/DAY(EOMONTH(U1126,0)),
IF(AND(F1126="Peretoe teenus",H1126&lt;[2]an!$M$37,S1126="kahepoolne vajaduspõhine",U1126&gt;=[2]an!$M$37,U1126&lt;=[2]an!$M$38,RANK(D1126,$D1126:$D1126)+COUNTIFS($D$2:D1126,D1126,$F$2:F1126,F1126)-1&gt;1),"",
IF(AND(F1126="Peretoe teenus",H1126&lt;[2]an!$M$37,S1126="kahepoolne vajaduspõhine",U1126&gt;[2]an!$M$38,RANK(D1126,$D1126:$D1126)+COUNTIFS($D$2:D1126,D1126,$F$2:F1126,F1126)-1=1),X1126,
IF(AND(F1126="Peretoe teenus",H1126&lt;[2]an!$M$37,S1126="kahepoolne vajaduspõhine",U1126&gt;[2]an!$M$38,RANK(D1126,$D1126:$D1126)+COUNTIFS($D$2:D1126,D1126,$F$2:F1126,F1126)-1&gt;1),"",X1126*W1126)))))))))))))),"")</f>
        <v/>
      </c>
      <c r="Z1126" s="18" t="str">
        <f t="shared" si="52"/>
        <v/>
      </c>
      <c r="AA1126" s="19" t="str">
        <f>IFERROR(VLOOKUP(E1126,[2]an!$A$3:$B$81,2,FALSE),"")</f>
        <v/>
      </c>
      <c r="AB1126" s="19" t="str">
        <f>IFERROR(VLOOKUP(AA1126,[2]an!$C$2:$D$16,2,FALSE),"")</f>
        <v/>
      </c>
      <c r="AC1126" s="20"/>
      <c r="AD1126" s="21" t="str">
        <f>IF(A1126=[2]an!$F$36,VLOOKUP([2]an!$F$36,[2]an!$F$36:$H$36,3,FALSE),IF(A1126=[2]an!$F$35,VLOOKUP([2]an!$F$35,[2]an!$F$35:$H$35,3,FALSE),IF(A1126=[2]an!$F$33,VLOOKUP([2]an!$F$33,[2]an!$F$33:$H$33,3,FALSE),IF(A1126=[2]an!$F$31,VLOOKUP([2]an!$F$31,[2]an!$F$31:$H$31,3,FALSE),""))))</f>
        <v/>
      </c>
    </row>
    <row r="1127" spans="6:30" x14ac:dyDescent="0.2">
      <c r="F1127" s="10"/>
      <c r="G1127" s="8" t="str">
        <f t="shared" si="53"/>
        <v/>
      </c>
      <c r="H1127" s="13"/>
      <c r="K1127" s="13"/>
      <c r="L1127" s="10"/>
      <c r="M1127" s="10"/>
      <c r="S1127" s="8" t="str">
        <f>IFERROR(VLOOKUP(D1127,[1]peretoe_teenus!$A$2:$L$2000,5,FALSE),"")</f>
        <v/>
      </c>
      <c r="U1127" s="13"/>
      <c r="V1127" s="15" t="str" cm="1">
        <f t="array" ref="V1127">IFERROR(IF(AND(F1127="Tugigrupp",RANK(K1127,$K1127:$K1127)+COUNTIFS($K$2:K1127,K1127,$L$2:L1127,L1127,$M$2:M1127,M1127,$I$2:I1127,I1127,$G$2:G1127,G1127,$F$2:F1127,F1127)-1=1),SUMPRODUCT(($F$2:$F$4154=F1127)*($G$2:$G$4154=G1127)*($K$2:$K$4154=K1127)*($I$2:$I$4154=I1127)*($L$2:$L$4154=L1127)*($M$2:$M$4154=M1127)),""),"")</f>
        <v/>
      </c>
      <c r="W1127" s="15" t="str">
        <f t="shared" si="51"/>
        <v/>
      </c>
      <c r="X1127" s="16" t="str">
        <f>IF(AND(A1127=[2]an!$G$38,F1127=[2]an!$E$40),[2]an!$G$40,IF(AND(A1127=[2]an!$G$38,F1127=[2]an!$E$41),[2]an!$G$41,IF(AND(A1127=[2]an!$G$38,F1127=[2]an!$E$39,H1127&gt;=[2]an!$M$37),[2]an!$G$39,
IF(AND(A1127=[2]an!$G$38,F1127=[2]an!$E$39,H1127&lt;[2]an!$M$37,S1127="kahepoolne vajaduspõhine",U1127=""),[2]an!$M$40,
IF(AND(A1127=[2]an!$G$38,F1127=[2]an!$E$39,H1127&lt;[2]an!$M$37,S1127="kahepoolne vajaduspõhine",U1127&lt;&gt;""),[2]an!$G$39,
IF(AND(A1127=[2]an!$G$38,F1127=[2]an!$E$39,H1127&lt;[2]an!$M$37,S1127&lt;&gt;"kahepoolne vajaduspõhine"),[2]an!$G$39,
IF(AND(A1127=[2]an!$G$38,F1127=[2]an!$E$42),[2]an!$G$42,
IF(AND(A1127=[2]an!$H$38,F1127=[2]an!$E$40),[2]an!$H$40,IF(AND(A1127=[2]an!$H$38,F1127=[2]an!$E$41),[2]an!$H$41,IF(AND(A1127=[2]an!$H$38,F1127=[2]an!$E$39,H1127&gt;=[2]an!$M$37),[2]an!$H$39,
IF(AND(A1127=[2]an!$H$38,F1127=[2]an!$E$39,H1127&lt;[2]an!$M$37,S1127="kahepoolne vajaduspõhine",U1127=""),[2]an!$M$40,
IF(AND(A1127=[2]an!$H$38,F1127=[2]an!$E$39,H1127&lt;[2]an!$M$37,S1127="kahepoolne vajaduspõhine",U1127&lt;&gt;""),[2]an!$H$39,
IF(AND(A1127=[2]an!$H$38,F1127=[2]an!$E$39,H1127&lt;[2]an!$M$37,S1127&lt;&gt;"kahepoolne vajaduspõhine"),[2]an!$H$39,
IF(AND(A1127=[2]an!$H$38,F1127=[2]an!$E$42),[2]an!$H$42,
IF(AND(A1127=[2]an!$I$38,F1127=[2]an!$E$40),[2]an!$I$40,IF(AND(A1127=[2]an!$I$38,F1127=[2]an!$E$41),[2]an!$I$41,IF(AND(A1127=[2]an!$I$38,F1127=[2]an!$E$39,H1127&gt;=[2]an!$M$37),[2]an!$I$39,
IF(AND(A1127=[2]an!$I$38,F1127=[2]an!$E$39,H1127&lt;[2]an!$M$37,S1127="kahepoolne vajaduspõhine",U1127=""),[2]an!$M$40,
IF(AND(A1127=[2]an!$I$38,F1127=[2]an!$E$39,H1127&lt;[2]an!$M$37,S1127="kahepoolne vajaduspõhine",U1127&lt;&gt;""),[2]an!$I$39,
IF(AND(A1127=[2]an!$I$38,F1127=[2]an!$E$39,H1127&lt;[2]an!$M$37,S1127&lt;&gt;"kahepoolne vajaduspõhine"),[2]an!$I$39,
IF(AND(A1127=[2]an!$I$38,F1127=[2]an!$E$42),[2]an!$I$42,
IF(AND(A1127=[2]an!$J$38,F1127=[2]an!$E$40),[2]an!$J$40,IF(AND(A1127=[2]an!$J$38,F1127=[2]an!$E$41),[2]an!$J$41,IF(AND(A1127=[2]an!$J$38,F1127=[2]an!$E$39,H1127&gt;=[2]an!$M$37),[2]an!$J$39,
IF(AND(A1127=[2]an!$J$38,F1127=[2]an!$E$39,H1127&lt;[2]an!$M$37,S1127="kahepoolne vajaduspõhine",U1127=""),[2]an!$M$40,
IF(AND(A1127=[2]an!$J$38,F1127=[2]an!$E$39,H1127&lt;[2]an!$M$37,S1127="kahepoolne vajaduspõhine",U1127&lt;&gt;""),[2]an!$J$39,
IF(AND(A1127=[2]an!$J$38,F1127=[2]an!$E$39,H1127&lt;[2]an!$M$37,S1127&lt;&gt;"kahepoolne vajaduspõhine"),[2]an!$J$39,
IF(AND(A1127=[2]an!$J$38,F1127=[2]an!$E$42),[2]an!$J$42,""))))))))))))))))))))))))))))</f>
        <v/>
      </c>
      <c r="Y1127" s="17" t="str">
        <f>IFERROR(IF(F1127="Tugigrupp",0,
IF(AND(F1127="Peretoe teenus",H1127&gt;=[2]an!$M$37,RANK(D1127,$D1127:$D1127)+COUNTIFS($D$2:D1127,D1127,$F$2:F1127,F1127)-1&gt;1),"",
IF(AND(F1127="Peretoe teenus",H1127&gt;=[2]an!$M$37,RANK(D1127,$D1127:$D1127)+COUNTIFS($D$2:D1127,D1127,$F$2:F1127,F1127)-1=1,MONTH(H1127)=MONTH(K1127)=TRUE,YEAR(H1127)=YEAR(K1127)=TRUE),((EOMONTH(H1127,0)-H1127+1)*X1127)/DAY(EOMONTH(H1127,0)),
IF(AND(F1127="Peretoe teenus",H1127&gt;=[2]an!$M$37,RANK(D1127,$D1127:$D1127)+COUNTIFS($D$2:D1127,D1127,$F$2:F1127,F1127)-1=1),X1127,
IF(AND(F1127="Peretoe teenus",H1127&lt;[2]an!$M$37,S1127&lt;&gt;"kahepoolne vajaduspõhine",RANK(D1127,$D1127:$D1127)+COUNTIFS($D$2:D1127,D1127,$F$2:F1127,F1127)-1=1),X1127,
IF(AND(F1127="Peretoe teenus",H1127&lt;[2]an!$M$37,S1127&lt;&gt;"kahepoolne vajaduspõhine",RANK(D1127,$D1127:$D1127)+COUNTIFS($D$2:D1127,D1127,$F$2:F1127,F1127)-1&gt;1),"",
IF(AND(F1127="Peretoe teenus",H1127&lt;[2]an!$M$37,S1127="kahepoolne vajaduspõhine",U1127="",RANK(D1127,$D1127:$D1127)+COUNTIFS($D$2:D1127,D1127,$F$2:F1127,F1127)-1=1),X1127,
IF(AND(F1127="Peretoe teenus",H1127&lt;[2]an!$M$37,S1127="kahepoolne vajaduspõhine",U1127="",RANK(D1127,$D1127:$D1127)+COUNTIFS($D$2:D1127,D1127,$F$2:F1127,F1127)-1&gt;1),"",
IF(AND(F1127="Peretoe teenus",H1127&lt;[2]an!$M$37,S1127="kahepoolne vajaduspõhine",U1127&lt;[2]an!$M$37,RANK(D1127,$D1127:$D1127)+COUNTIFS($D$2:D1127,D1127,$F$2:F1127,F1127)-1=1),X1127,
IF(AND(F1127="Peretoe teenus",H1127&lt;[2]an!$M$37,S1127="kahepoolne vajaduspõhine",U1127&lt;[2]an!$M$37,RANK(D1127,$D1127:$D1127)+COUNTIFS($D$2:D1127,D1127,$F$2:F1127,F1127)-1&gt;1),"",
IF(AND(F1127="Peretoe teenus",H1127&lt;[2]an!$M$37,S1127="kahepoolne vajaduspõhine",U1127&gt;=[2]an!$M$37,U1127&lt;=[2]an!$M$38,RANK(D1127,$D1127:$D1127)+COUNTIFS($D$2:D1127,D1127,$F$2:F1127,F1127)-1=1),
((EOMONTH(U1127,0)-U1127+1)*X1127)/DAY(EOMONTH(U1127,0))+(DAY(U1127)-1)*100/DAY(EOMONTH(U1127,0)),
IF(AND(F1127="Peretoe teenus",H1127&lt;[2]an!$M$37,S1127="kahepoolne vajaduspõhine",U1127&gt;=[2]an!$M$37,U1127&lt;=[2]an!$M$38,RANK(D1127,$D1127:$D1127)+COUNTIFS($D$2:D1127,D1127,$F$2:F1127,F1127)-1&gt;1),"",
IF(AND(F1127="Peretoe teenus",H1127&lt;[2]an!$M$37,S1127="kahepoolne vajaduspõhine",U1127&gt;[2]an!$M$38,RANK(D1127,$D1127:$D1127)+COUNTIFS($D$2:D1127,D1127,$F$2:F1127,F1127)-1=1),X1127,
IF(AND(F1127="Peretoe teenus",H1127&lt;[2]an!$M$37,S1127="kahepoolne vajaduspõhine",U1127&gt;[2]an!$M$38,RANK(D1127,$D1127:$D1127)+COUNTIFS($D$2:D1127,D1127,$F$2:F1127,F1127)-1&gt;1),"",X1127*W1127)))))))))))))),"")</f>
        <v/>
      </c>
      <c r="Z1127" s="18" t="str">
        <f t="shared" si="52"/>
        <v/>
      </c>
      <c r="AA1127" s="19" t="str">
        <f>IFERROR(VLOOKUP(E1127,[2]an!$A$3:$B$81,2,FALSE),"")</f>
        <v/>
      </c>
      <c r="AB1127" s="19" t="str">
        <f>IFERROR(VLOOKUP(AA1127,[2]an!$C$2:$D$16,2,FALSE),"")</f>
        <v/>
      </c>
      <c r="AC1127" s="20"/>
      <c r="AD1127" s="21" t="str">
        <f>IF(A1127=[2]an!$F$36,VLOOKUP([2]an!$F$36,[2]an!$F$36:$H$36,3,FALSE),IF(A1127=[2]an!$F$35,VLOOKUP([2]an!$F$35,[2]an!$F$35:$H$35,3,FALSE),IF(A1127=[2]an!$F$33,VLOOKUP([2]an!$F$33,[2]an!$F$33:$H$33,3,FALSE),IF(A1127=[2]an!$F$31,VLOOKUP([2]an!$F$31,[2]an!$F$31:$H$31,3,FALSE),""))))</f>
        <v/>
      </c>
    </row>
    <row r="1128" spans="6:30" x14ac:dyDescent="0.2">
      <c r="F1128" s="10"/>
      <c r="G1128" s="8" t="str">
        <f t="shared" si="53"/>
        <v/>
      </c>
      <c r="H1128" s="13"/>
      <c r="K1128" s="13"/>
      <c r="L1128" s="10"/>
      <c r="M1128" s="10"/>
      <c r="S1128" s="8" t="str">
        <f>IFERROR(VLOOKUP(D1128,[1]peretoe_teenus!$A$2:$L$2000,5,FALSE),"")</f>
        <v/>
      </c>
      <c r="U1128" s="13"/>
      <c r="V1128" s="15" t="str" cm="1">
        <f t="array" ref="V1128">IFERROR(IF(AND(F1128="Tugigrupp",RANK(K1128,$K1128:$K1128)+COUNTIFS($K$2:K1128,K1128,$L$2:L1128,L1128,$M$2:M1128,M1128,$I$2:I1128,I1128,$G$2:G1128,G1128,$F$2:F1128,F1128)-1=1),SUMPRODUCT(($F$2:$F$4154=F1128)*($G$2:$G$4154=G1128)*($K$2:$K$4154=K1128)*($I$2:$I$4154=I1128)*($L$2:$L$4154=L1128)*($M$2:$M$4154=M1128)),""),"")</f>
        <v/>
      </c>
      <c r="W1128" s="15" t="str">
        <f t="shared" si="51"/>
        <v/>
      </c>
      <c r="X1128" s="16" t="str">
        <f>IF(AND(A1128=[2]an!$G$38,F1128=[2]an!$E$40),[2]an!$G$40,IF(AND(A1128=[2]an!$G$38,F1128=[2]an!$E$41),[2]an!$G$41,IF(AND(A1128=[2]an!$G$38,F1128=[2]an!$E$39,H1128&gt;=[2]an!$M$37),[2]an!$G$39,
IF(AND(A1128=[2]an!$G$38,F1128=[2]an!$E$39,H1128&lt;[2]an!$M$37,S1128="kahepoolne vajaduspõhine",U1128=""),[2]an!$M$40,
IF(AND(A1128=[2]an!$G$38,F1128=[2]an!$E$39,H1128&lt;[2]an!$M$37,S1128="kahepoolne vajaduspõhine",U1128&lt;&gt;""),[2]an!$G$39,
IF(AND(A1128=[2]an!$G$38,F1128=[2]an!$E$39,H1128&lt;[2]an!$M$37,S1128&lt;&gt;"kahepoolne vajaduspõhine"),[2]an!$G$39,
IF(AND(A1128=[2]an!$G$38,F1128=[2]an!$E$42),[2]an!$G$42,
IF(AND(A1128=[2]an!$H$38,F1128=[2]an!$E$40),[2]an!$H$40,IF(AND(A1128=[2]an!$H$38,F1128=[2]an!$E$41),[2]an!$H$41,IF(AND(A1128=[2]an!$H$38,F1128=[2]an!$E$39,H1128&gt;=[2]an!$M$37),[2]an!$H$39,
IF(AND(A1128=[2]an!$H$38,F1128=[2]an!$E$39,H1128&lt;[2]an!$M$37,S1128="kahepoolne vajaduspõhine",U1128=""),[2]an!$M$40,
IF(AND(A1128=[2]an!$H$38,F1128=[2]an!$E$39,H1128&lt;[2]an!$M$37,S1128="kahepoolne vajaduspõhine",U1128&lt;&gt;""),[2]an!$H$39,
IF(AND(A1128=[2]an!$H$38,F1128=[2]an!$E$39,H1128&lt;[2]an!$M$37,S1128&lt;&gt;"kahepoolne vajaduspõhine"),[2]an!$H$39,
IF(AND(A1128=[2]an!$H$38,F1128=[2]an!$E$42),[2]an!$H$42,
IF(AND(A1128=[2]an!$I$38,F1128=[2]an!$E$40),[2]an!$I$40,IF(AND(A1128=[2]an!$I$38,F1128=[2]an!$E$41),[2]an!$I$41,IF(AND(A1128=[2]an!$I$38,F1128=[2]an!$E$39,H1128&gt;=[2]an!$M$37),[2]an!$I$39,
IF(AND(A1128=[2]an!$I$38,F1128=[2]an!$E$39,H1128&lt;[2]an!$M$37,S1128="kahepoolne vajaduspõhine",U1128=""),[2]an!$M$40,
IF(AND(A1128=[2]an!$I$38,F1128=[2]an!$E$39,H1128&lt;[2]an!$M$37,S1128="kahepoolne vajaduspõhine",U1128&lt;&gt;""),[2]an!$I$39,
IF(AND(A1128=[2]an!$I$38,F1128=[2]an!$E$39,H1128&lt;[2]an!$M$37,S1128&lt;&gt;"kahepoolne vajaduspõhine"),[2]an!$I$39,
IF(AND(A1128=[2]an!$I$38,F1128=[2]an!$E$42),[2]an!$I$42,
IF(AND(A1128=[2]an!$J$38,F1128=[2]an!$E$40),[2]an!$J$40,IF(AND(A1128=[2]an!$J$38,F1128=[2]an!$E$41),[2]an!$J$41,IF(AND(A1128=[2]an!$J$38,F1128=[2]an!$E$39,H1128&gt;=[2]an!$M$37),[2]an!$J$39,
IF(AND(A1128=[2]an!$J$38,F1128=[2]an!$E$39,H1128&lt;[2]an!$M$37,S1128="kahepoolne vajaduspõhine",U1128=""),[2]an!$M$40,
IF(AND(A1128=[2]an!$J$38,F1128=[2]an!$E$39,H1128&lt;[2]an!$M$37,S1128="kahepoolne vajaduspõhine",U1128&lt;&gt;""),[2]an!$J$39,
IF(AND(A1128=[2]an!$J$38,F1128=[2]an!$E$39,H1128&lt;[2]an!$M$37,S1128&lt;&gt;"kahepoolne vajaduspõhine"),[2]an!$J$39,
IF(AND(A1128=[2]an!$J$38,F1128=[2]an!$E$42),[2]an!$J$42,""))))))))))))))))))))))))))))</f>
        <v/>
      </c>
      <c r="Y1128" s="17" t="str">
        <f>IFERROR(IF(F1128="Tugigrupp",0,
IF(AND(F1128="Peretoe teenus",H1128&gt;=[2]an!$M$37,RANK(D1128,$D1128:$D1128)+COUNTIFS($D$2:D1128,D1128,$F$2:F1128,F1128)-1&gt;1),"",
IF(AND(F1128="Peretoe teenus",H1128&gt;=[2]an!$M$37,RANK(D1128,$D1128:$D1128)+COUNTIFS($D$2:D1128,D1128,$F$2:F1128,F1128)-1=1,MONTH(H1128)=MONTH(K1128)=TRUE,YEAR(H1128)=YEAR(K1128)=TRUE),((EOMONTH(H1128,0)-H1128+1)*X1128)/DAY(EOMONTH(H1128,0)),
IF(AND(F1128="Peretoe teenus",H1128&gt;=[2]an!$M$37,RANK(D1128,$D1128:$D1128)+COUNTIFS($D$2:D1128,D1128,$F$2:F1128,F1128)-1=1),X1128,
IF(AND(F1128="Peretoe teenus",H1128&lt;[2]an!$M$37,S1128&lt;&gt;"kahepoolne vajaduspõhine",RANK(D1128,$D1128:$D1128)+COUNTIFS($D$2:D1128,D1128,$F$2:F1128,F1128)-1=1),X1128,
IF(AND(F1128="Peretoe teenus",H1128&lt;[2]an!$M$37,S1128&lt;&gt;"kahepoolne vajaduspõhine",RANK(D1128,$D1128:$D1128)+COUNTIFS($D$2:D1128,D1128,$F$2:F1128,F1128)-1&gt;1),"",
IF(AND(F1128="Peretoe teenus",H1128&lt;[2]an!$M$37,S1128="kahepoolne vajaduspõhine",U1128="",RANK(D1128,$D1128:$D1128)+COUNTIFS($D$2:D1128,D1128,$F$2:F1128,F1128)-1=1),X1128,
IF(AND(F1128="Peretoe teenus",H1128&lt;[2]an!$M$37,S1128="kahepoolne vajaduspõhine",U1128="",RANK(D1128,$D1128:$D1128)+COUNTIFS($D$2:D1128,D1128,$F$2:F1128,F1128)-1&gt;1),"",
IF(AND(F1128="Peretoe teenus",H1128&lt;[2]an!$M$37,S1128="kahepoolne vajaduspõhine",U1128&lt;[2]an!$M$37,RANK(D1128,$D1128:$D1128)+COUNTIFS($D$2:D1128,D1128,$F$2:F1128,F1128)-1=1),X1128,
IF(AND(F1128="Peretoe teenus",H1128&lt;[2]an!$M$37,S1128="kahepoolne vajaduspõhine",U1128&lt;[2]an!$M$37,RANK(D1128,$D1128:$D1128)+COUNTIFS($D$2:D1128,D1128,$F$2:F1128,F1128)-1&gt;1),"",
IF(AND(F1128="Peretoe teenus",H1128&lt;[2]an!$M$37,S1128="kahepoolne vajaduspõhine",U1128&gt;=[2]an!$M$37,U1128&lt;=[2]an!$M$38,RANK(D1128,$D1128:$D1128)+COUNTIFS($D$2:D1128,D1128,$F$2:F1128,F1128)-1=1),
((EOMONTH(U1128,0)-U1128+1)*X1128)/DAY(EOMONTH(U1128,0))+(DAY(U1128)-1)*100/DAY(EOMONTH(U1128,0)),
IF(AND(F1128="Peretoe teenus",H1128&lt;[2]an!$M$37,S1128="kahepoolne vajaduspõhine",U1128&gt;=[2]an!$M$37,U1128&lt;=[2]an!$M$38,RANK(D1128,$D1128:$D1128)+COUNTIFS($D$2:D1128,D1128,$F$2:F1128,F1128)-1&gt;1),"",
IF(AND(F1128="Peretoe teenus",H1128&lt;[2]an!$M$37,S1128="kahepoolne vajaduspõhine",U1128&gt;[2]an!$M$38,RANK(D1128,$D1128:$D1128)+COUNTIFS($D$2:D1128,D1128,$F$2:F1128,F1128)-1=1),X1128,
IF(AND(F1128="Peretoe teenus",H1128&lt;[2]an!$M$37,S1128="kahepoolne vajaduspõhine",U1128&gt;[2]an!$M$38,RANK(D1128,$D1128:$D1128)+COUNTIFS($D$2:D1128,D1128,$F$2:F1128,F1128)-1&gt;1),"",X1128*W1128)))))))))))))),"")</f>
        <v/>
      </c>
      <c r="Z1128" s="18" t="str">
        <f t="shared" si="52"/>
        <v/>
      </c>
      <c r="AA1128" s="19" t="str">
        <f>IFERROR(VLOOKUP(E1128,[2]an!$A$3:$B$81,2,FALSE),"")</f>
        <v/>
      </c>
      <c r="AB1128" s="19" t="str">
        <f>IFERROR(VLOOKUP(AA1128,[2]an!$C$2:$D$16,2,FALSE),"")</f>
        <v/>
      </c>
      <c r="AC1128" s="20"/>
      <c r="AD1128" s="21" t="str">
        <f>IF(A1128=[2]an!$F$36,VLOOKUP([2]an!$F$36,[2]an!$F$36:$H$36,3,FALSE),IF(A1128=[2]an!$F$35,VLOOKUP([2]an!$F$35,[2]an!$F$35:$H$35,3,FALSE),IF(A1128=[2]an!$F$33,VLOOKUP([2]an!$F$33,[2]an!$F$33:$H$33,3,FALSE),IF(A1128=[2]an!$F$31,VLOOKUP([2]an!$F$31,[2]an!$F$31:$H$31,3,FALSE),""))))</f>
        <v/>
      </c>
    </row>
    <row r="1129" spans="6:30" x14ac:dyDescent="0.2">
      <c r="F1129" s="10"/>
      <c r="G1129" s="8" t="str">
        <f t="shared" si="53"/>
        <v/>
      </c>
      <c r="H1129" s="13"/>
      <c r="K1129" s="13"/>
      <c r="L1129" s="10"/>
      <c r="M1129" s="10"/>
      <c r="S1129" s="8" t="str">
        <f>IFERROR(VLOOKUP(D1129,[1]peretoe_teenus!$A$2:$L$2000,5,FALSE),"")</f>
        <v/>
      </c>
      <c r="U1129" s="13"/>
      <c r="V1129" s="15" t="str" cm="1">
        <f t="array" ref="V1129">IFERROR(IF(AND(F1129="Tugigrupp",RANK(K1129,$K1129:$K1129)+COUNTIFS($K$2:K1129,K1129,$L$2:L1129,L1129,$M$2:M1129,M1129,$I$2:I1129,I1129,$G$2:G1129,G1129,$F$2:F1129,F1129)-1=1),SUMPRODUCT(($F$2:$F$4154=F1129)*($G$2:$G$4154=G1129)*($K$2:$K$4154=K1129)*($I$2:$I$4154=I1129)*($L$2:$L$4154=L1129)*($M$2:$M$4154=M1129)),""),"")</f>
        <v/>
      </c>
      <c r="W1129" s="15" t="str">
        <f t="shared" si="51"/>
        <v/>
      </c>
      <c r="X1129" s="16" t="str">
        <f>IF(AND(A1129=[2]an!$G$38,F1129=[2]an!$E$40),[2]an!$G$40,IF(AND(A1129=[2]an!$G$38,F1129=[2]an!$E$41),[2]an!$G$41,IF(AND(A1129=[2]an!$G$38,F1129=[2]an!$E$39,H1129&gt;=[2]an!$M$37),[2]an!$G$39,
IF(AND(A1129=[2]an!$G$38,F1129=[2]an!$E$39,H1129&lt;[2]an!$M$37,S1129="kahepoolne vajaduspõhine",U1129=""),[2]an!$M$40,
IF(AND(A1129=[2]an!$G$38,F1129=[2]an!$E$39,H1129&lt;[2]an!$M$37,S1129="kahepoolne vajaduspõhine",U1129&lt;&gt;""),[2]an!$G$39,
IF(AND(A1129=[2]an!$G$38,F1129=[2]an!$E$39,H1129&lt;[2]an!$M$37,S1129&lt;&gt;"kahepoolne vajaduspõhine"),[2]an!$G$39,
IF(AND(A1129=[2]an!$G$38,F1129=[2]an!$E$42),[2]an!$G$42,
IF(AND(A1129=[2]an!$H$38,F1129=[2]an!$E$40),[2]an!$H$40,IF(AND(A1129=[2]an!$H$38,F1129=[2]an!$E$41),[2]an!$H$41,IF(AND(A1129=[2]an!$H$38,F1129=[2]an!$E$39,H1129&gt;=[2]an!$M$37),[2]an!$H$39,
IF(AND(A1129=[2]an!$H$38,F1129=[2]an!$E$39,H1129&lt;[2]an!$M$37,S1129="kahepoolne vajaduspõhine",U1129=""),[2]an!$M$40,
IF(AND(A1129=[2]an!$H$38,F1129=[2]an!$E$39,H1129&lt;[2]an!$M$37,S1129="kahepoolne vajaduspõhine",U1129&lt;&gt;""),[2]an!$H$39,
IF(AND(A1129=[2]an!$H$38,F1129=[2]an!$E$39,H1129&lt;[2]an!$M$37,S1129&lt;&gt;"kahepoolne vajaduspõhine"),[2]an!$H$39,
IF(AND(A1129=[2]an!$H$38,F1129=[2]an!$E$42),[2]an!$H$42,
IF(AND(A1129=[2]an!$I$38,F1129=[2]an!$E$40),[2]an!$I$40,IF(AND(A1129=[2]an!$I$38,F1129=[2]an!$E$41),[2]an!$I$41,IF(AND(A1129=[2]an!$I$38,F1129=[2]an!$E$39,H1129&gt;=[2]an!$M$37),[2]an!$I$39,
IF(AND(A1129=[2]an!$I$38,F1129=[2]an!$E$39,H1129&lt;[2]an!$M$37,S1129="kahepoolne vajaduspõhine",U1129=""),[2]an!$M$40,
IF(AND(A1129=[2]an!$I$38,F1129=[2]an!$E$39,H1129&lt;[2]an!$M$37,S1129="kahepoolne vajaduspõhine",U1129&lt;&gt;""),[2]an!$I$39,
IF(AND(A1129=[2]an!$I$38,F1129=[2]an!$E$39,H1129&lt;[2]an!$M$37,S1129&lt;&gt;"kahepoolne vajaduspõhine"),[2]an!$I$39,
IF(AND(A1129=[2]an!$I$38,F1129=[2]an!$E$42),[2]an!$I$42,
IF(AND(A1129=[2]an!$J$38,F1129=[2]an!$E$40),[2]an!$J$40,IF(AND(A1129=[2]an!$J$38,F1129=[2]an!$E$41),[2]an!$J$41,IF(AND(A1129=[2]an!$J$38,F1129=[2]an!$E$39,H1129&gt;=[2]an!$M$37),[2]an!$J$39,
IF(AND(A1129=[2]an!$J$38,F1129=[2]an!$E$39,H1129&lt;[2]an!$M$37,S1129="kahepoolne vajaduspõhine",U1129=""),[2]an!$M$40,
IF(AND(A1129=[2]an!$J$38,F1129=[2]an!$E$39,H1129&lt;[2]an!$M$37,S1129="kahepoolne vajaduspõhine",U1129&lt;&gt;""),[2]an!$J$39,
IF(AND(A1129=[2]an!$J$38,F1129=[2]an!$E$39,H1129&lt;[2]an!$M$37,S1129&lt;&gt;"kahepoolne vajaduspõhine"),[2]an!$J$39,
IF(AND(A1129=[2]an!$J$38,F1129=[2]an!$E$42),[2]an!$J$42,""))))))))))))))))))))))))))))</f>
        <v/>
      </c>
      <c r="Y1129" s="17" t="str">
        <f>IFERROR(IF(F1129="Tugigrupp",0,
IF(AND(F1129="Peretoe teenus",H1129&gt;=[2]an!$M$37,RANK(D1129,$D1129:$D1129)+COUNTIFS($D$2:D1129,D1129,$F$2:F1129,F1129)-1&gt;1),"",
IF(AND(F1129="Peretoe teenus",H1129&gt;=[2]an!$M$37,RANK(D1129,$D1129:$D1129)+COUNTIFS($D$2:D1129,D1129,$F$2:F1129,F1129)-1=1,MONTH(H1129)=MONTH(K1129)=TRUE,YEAR(H1129)=YEAR(K1129)=TRUE),((EOMONTH(H1129,0)-H1129+1)*X1129)/DAY(EOMONTH(H1129,0)),
IF(AND(F1129="Peretoe teenus",H1129&gt;=[2]an!$M$37,RANK(D1129,$D1129:$D1129)+COUNTIFS($D$2:D1129,D1129,$F$2:F1129,F1129)-1=1),X1129,
IF(AND(F1129="Peretoe teenus",H1129&lt;[2]an!$M$37,S1129&lt;&gt;"kahepoolne vajaduspõhine",RANK(D1129,$D1129:$D1129)+COUNTIFS($D$2:D1129,D1129,$F$2:F1129,F1129)-1=1),X1129,
IF(AND(F1129="Peretoe teenus",H1129&lt;[2]an!$M$37,S1129&lt;&gt;"kahepoolne vajaduspõhine",RANK(D1129,$D1129:$D1129)+COUNTIFS($D$2:D1129,D1129,$F$2:F1129,F1129)-1&gt;1),"",
IF(AND(F1129="Peretoe teenus",H1129&lt;[2]an!$M$37,S1129="kahepoolne vajaduspõhine",U1129="",RANK(D1129,$D1129:$D1129)+COUNTIFS($D$2:D1129,D1129,$F$2:F1129,F1129)-1=1),X1129,
IF(AND(F1129="Peretoe teenus",H1129&lt;[2]an!$M$37,S1129="kahepoolne vajaduspõhine",U1129="",RANK(D1129,$D1129:$D1129)+COUNTIFS($D$2:D1129,D1129,$F$2:F1129,F1129)-1&gt;1),"",
IF(AND(F1129="Peretoe teenus",H1129&lt;[2]an!$M$37,S1129="kahepoolne vajaduspõhine",U1129&lt;[2]an!$M$37,RANK(D1129,$D1129:$D1129)+COUNTIFS($D$2:D1129,D1129,$F$2:F1129,F1129)-1=1),X1129,
IF(AND(F1129="Peretoe teenus",H1129&lt;[2]an!$M$37,S1129="kahepoolne vajaduspõhine",U1129&lt;[2]an!$M$37,RANK(D1129,$D1129:$D1129)+COUNTIFS($D$2:D1129,D1129,$F$2:F1129,F1129)-1&gt;1),"",
IF(AND(F1129="Peretoe teenus",H1129&lt;[2]an!$M$37,S1129="kahepoolne vajaduspõhine",U1129&gt;=[2]an!$M$37,U1129&lt;=[2]an!$M$38,RANK(D1129,$D1129:$D1129)+COUNTIFS($D$2:D1129,D1129,$F$2:F1129,F1129)-1=1),
((EOMONTH(U1129,0)-U1129+1)*X1129)/DAY(EOMONTH(U1129,0))+(DAY(U1129)-1)*100/DAY(EOMONTH(U1129,0)),
IF(AND(F1129="Peretoe teenus",H1129&lt;[2]an!$M$37,S1129="kahepoolne vajaduspõhine",U1129&gt;=[2]an!$M$37,U1129&lt;=[2]an!$M$38,RANK(D1129,$D1129:$D1129)+COUNTIFS($D$2:D1129,D1129,$F$2:F1129,F1129)-1&gt;1),"",
IF(AND(F1129="Peretoe teenus",H1129&lt;[2]an!$M$37,S1129="kahepoolne vajaduspõhine",U1129&gt;[2]an!$M$38,RANK(D1129,$D1129:$D1129)+COUNTIFS($D$2:D1129,D1129,$F$2:F1129,F1129)-1=1),X1129,
IF(AND(F1129="Peretoe teenus",H1129&lt;[2]an!$M$37,S1129="kahepoolne vajaduspõhine",U1129&gt;[2]an!$M$38,RANK(D1129,$D1129:$D1129)+COUNTIFS($D$2:D1129,D1129,$F$2:F1129,F1129)-1&gt;1),"",X1129*W1129)))))))))))))),"")</f>
        <v/>
      </c>
      <c r="Z1129" s="18" t="str">
        <f t="shared" si="52"/>
        <v/>
      </c>
      <c r="AA1129" s="19" t="str">
        <f>IFERROR(VLOOKUP(E1129,[2]an!$A$3:$B$81,2,FALSE),"")</f>
        <v/>
      </c>
      <c r="AB1129" s="19" t="str">
        <f>IFERROR(VLOOKUP(AA1129,[2]an!$C$2:$D$16,2,FALSE),"")</f>
        <v/>
      </c>
      <c r="AC1129" s="20"/>
      <c r="AD1129" s="21" t="str">
        <f>IF(A1129=[2]an!$F$36,VLOOKUP([2]an!$F$36,[2]an!$F$36:$H$36,3,FALSE),IF(A1129=[2]an!$F$35,VLOOKUP([2]an!$F$35,[2]an!$F$35:$H$35,3,FALSE),IF(A1129=[2]an!$F$33,VLOOKUP([2]an!$F$33,[2]an!$F$33:$H$33,3,FALSE),IF(A1129=[2]an!$F$31,VLOOKUP([2]an!$F$31,[2]an!$F$31:$H$31,3,FALSE),""))))</f>
        <v/>
      </c>
    </row>
    <row r="1130" spans="6:30" x14ac:dyDescent="0.2">
      <c r="F1130" s="10"/>
      <c r="G1130" s="8" t="str">
        <f t="shared" si="53"/>
        <v/>
      </c>
      <c r="H1130" s="13"/>
      <c r="K1130" s="13"/>
      <c r="L1130" s="10"/>
      <c r="M1130" s="10"/>
      <c r="S1130" s="8" t="str">
        <f>IFERROR(VLOOKUP(D1130,[1]peretoe_teenus!$A$2:$L$2000,5,FALSE),"")</f>
        <v/>
      </c>
      <c r="U1130" s="13"/>
      <c r="V1130" s="15" t="str" cm="1">
        <f t="array" ref="V1130">IFERROR(IF(AND(F1130="Tugigrupp",RANK(K1130,$K1130:$K1130)+COUNTIFS($K$2:K1130,K1130,$L$2:L1130,L1130,$M$2:M1130,M1130,$I$2:I1130,I1130,$G$2:G1130,G1130,$F$2:F1130,F1130)-1=1),SUMPRODUCT(($F$2:$F$4154=F1130)*($G$2:$G$4154=G1130)*($K$2:$K$4154=K1130)*($I$2:$I$4154=I1130)*($L$2:$L$4154=L1130)*($M$2:$M$4154=M1130)),""),"")</f>
        <v/>
      </c>
      <c r="W1130" s="15" t="str">
        <f t="shared" si="51"/>
        <v/>
      </c>
      <c r="X1130" s="16" t="str">
        <f>IF(AND(A1130=[2]an!$G$38,F1130=[2]an!$E$40),[2]an!$G$40,IF(AND(A1130=[2]an!$G$38,F1130=[2]an!$E$41),[2]an!$G$41,IF(AND(A1130=[2]an!$G$38,F1130=[2]an!$E$39,H1130&gt;=[2]an!$M$37),[2]an!$G$39,
IF(AND(A1130=[2]an!$G$38,F1130=[2]an!$E$39,H1130&lt;[2]an!$M$37,S1130="kahepoolne vajaduspõhine",U1130=""),[2]an!$M$40,
IF(AND(A1130=[2]an!$G$38,F1130=[2]an!$E$39,H1130&lt;[2]an!$M$37,S1130="kahepoolne vajaduspõhine",U1130&lt;&gt;""),[2]an!$G$39,
IF(AND(A1130=[2]an!$G$38,F1130=[2]an!$E$39,H1130&lt;[2]an!$M$37,S1130&lt;&gt;"kahepoolne vajaduspõhine"),[2]an!$G$39,
IF(AND(A1130=[2]an!$G$38,F1130=[2]an!$E$42),[2]an!$G$42,
IF(AND(A1130=[2]an!$H$38,F1130=[2]an!$E$40),[2]an!$H$40,IF(AND(A1130=[2]an!$H$38,F1130=[2]an!$E$41),[2]an!$H$41,IF(AND(A1130=[2]an!$H$38,F1130=[2]an!$E$39,H1130&gt;=[2]an!$M$37),[2]an!$H$39,
IF(AND(A1130=[2]an!$H$38,F1130=[2]an!$E$39,H1130&lt;[2]an!$M$37,S1130="kahepoolne vajaduspõhine",U1130=""),[2]an!$M$40,
IF(AND(A1130=[2]an!$H$38,F1130=[2]an!$E$39,H1130&lt;[2]an!$M$37,S1130="kahepoolne vajaduspõhine",U1130&lt;&gt;""),[2]an!$H$39,
IF(AND(A1130=[2]an!$H$38,F1130=[2]an!$E$39,H1130&lt;[2]an!$M$37,S1130&lt;&gt;"kahepoolne vajaduspõhine"),[2]an!$H$39,
IF(AND(A1130=[2]an!$H$38,F1130=[2]an!$E$42),[2]an!$H$42,
IF(AND(A1130=[2]an!$I$38,F1130=[2]an!$E$40),[2]an!$I$40,IF(AND(A1130=[2]an!$I$38,F1130=[2]an!$E$41),[2]an!$I$41,IF(AND(A1130=[2]an!$I$38,F1130=[2]an!$E$39,H1130&gt;=[2]an!$M$37),[2]an!$I$39,
IF(AND(A1130=[2]an!$I$38,F1130=[2]an!$E$39,H1130&lt;[2]an!$M$37,S1130="kahepoolne vajaduspõhine",U1130=""),[2]an!$M$40,
IF(AND(A1130=[2]an!$I$38,F1130=[2]an!$E$39,H1130&lt;[2]an!$M$37,S1130="kahepoolne vajaduspõhine",U1130&lt;&gt;""),[2]an!$I$39,
IF(AND(A1130=[2]an!$I$38,F1130=[2]an!$E$39,H1130&lt;[2]an!$M$37,S1130&lt;&gt;"kahepoolne vajaduspõhine"),[2]an!$I$39,
IF(AND(A1130=[2]an!$I$38,F1130=[2]an!$E$42),[2]an!$I$42,
IF(AND(A1130=[2]an!$J$38,F1130=[2]an!$E$40),[2]an!$J$40,IF(AND(A1130=[2]an!$J$38,F1130=[2]an!$E$41),[2]an!$J$41,IF(AND(A1130=[2]an!$J$38,F1130=[2]an!$E$39,H1130&gt;=[2]an!$M$37),[2]an!$J$39,
IF(AND(A1130=[2]an!$J$38,F1130=[2]an!$E$39,H1130&lt;[2]an!$M$37,S1130="kahepoolne vajaduspõhine",U1130=""),[2]an!$M$40,
IF(AND(A1130=[2]an!$J$38,F1130=[2]an!$E$39,H1130&lt;[2]an!$M$37,S1130="kahepoolne vajaduspõhine",U1130&lt;&gt;""),[2]an!$J$39,
IF(AND(A1130=[2]an!$J$38,F1130=[2]an!$E$39,H1130&lt;[2]an!$M$37,S1130&lt;&gt;"kahepoolne vajaduspõhine"),[2]an!$J$39,
IF(AND(A1130=[2]an!$J$38,F1130=[2]an!$E$42),[2]an!$J$42,""))))))))))))))))))))))))))))</f>
        <v/>
      </c>
      <c r="Y1130" s="17" t="str">
        <f>IFERROR(IF(F1130="Tugigrupp",0,
IF(AND(F1130="Peretoe teenus",H1130&gt;=[2]an!$M$37,RANK(D1130,$D1130:$D1130)+COUNTIFS($D$2:D1130,D1130,$F$2:F1130,F1130)-1&gt;1),"",
IF(AND(F1130="Peretoe teenus",H1130&gt;=[2]an!$M$37,RANK(D1130,$D1130:$D1130)+COUNTIFS($D$2:D1130,D1130,$F$2:F1130,F1130)-1=1,MONTH(H1130)=MONTH(K1130)=TRUE,YEAR(H1130)=YEAR(K1130)=TRUE),((EOMONTH(H1130,0)-H1130+1)*X1130)/DAY(EOMONTH(H1130,0)),
IF(AND(F1130="Peretoe teenus",H1130&gt;=[2]an!$M$37,RANK(D1130,$D1130:$D1130)+COUNTIFS($D$2:D1130,D1130,$F$2:F1130,F1130)-1=1),X1130,
IF(AND(F1130="Peretoe teenus",H1130&lt;[2]an!$M$37,S1130&lt;&gt;"kahepoolne vajaduspõhine",RANK(D1130,$D1130:$D1130)+COUNTIFS($D$2:D1130,D1130,$F$2:F1130,F1130)-1=1),X1130,
IF(AND(F1130="Peretoe teenus",H1130&lt;[2]an!$M$37,S1130&lt;&gt;"kahepoolne vajaduspõhine",RANK(D1130,$D1130:$D1130)+COUNTIFS($D$2:D1130,D1130,$F$2:F1130,F1130)-1&gt;1),"",
IF(AND(F1130="Peretoe teenus",H1130&lt;[2]an!$M$37,S1130="kahepoolne vajaduspõhine",U1130="",RANK(D1130,$D1130:$D1130)+COUNTIFS($D$2:D1130,D1130,$F$2:F1130,F1130)-1=1),X1130,
IF(AND(F1130="Peretoe teenus",H1130&lt;[2]an!$M$37,S1130="kahepoolne vajaduspõhine",U1130="",RANK(D1130,$D1130:$D1130)+COUNTIFS($D$2:D1130,D1130,$F$2:F1130,F1130)-1&gt;1),"",
IF(AND(F1130="Peretoe teenus",H1130&lt;[2]an!$M$37,S1130="kahepoolne vajaduspõhine",U1130&lt;[2]an!$M$37,RANK(D1130,$D1130:$D1130)+COUNTIFS($D$2:D1130,D1130,$F$2:F1130,F1130)-1=1),X1130,
IF(AND(F1130="Peretoe teenus",H1130&lt;[2]an!$M$37,S1130="kahepoolne vajaduspõhine",U1130&lt;[2]an!$M$37,RANK(D1130,$D1130:$D1130)+COUNTIFS($D$2:D1130,D1130,$F$2:F1130,F1130)-1&gt;1),"",
IF(AND(F1130="Peretoe teenus",H1130&lt;[2]an!$M$37,S1130="kahepoolne vajaduspõhine",U1130&gt;=[2]an!$M$37,U1130&lt;=[2]an!$M$38,RANK(D1130,$D1130:$D1130)+COUNTIFS($D$2:D1130,D1130,$F$2:F1130,F1130)-1=1),
((EOMONTH(U1130,0)-U1130+1)*X1130)/DAY(EOMONTH(U1130,0))+(DAY(U1130)-1)*100/DAY(EOMONTH(U1130,0)),
IF(AND(F1130="Peretoe teenus",H1130&lt;[2]an!$M$37,S1130="kahepoolne vajaduspõhine",U1130&gt;=[2]an!$M$37,U1130&lt;=[2]an!$M$38,RANK(D1130,$D1130:$D1130)+COUNTIFS($D$2:D1130,D1130,$F$2:F1130,F1130)-1&gt;1),"",
IF(AND(F1130="Peretoe teenus",H1130&lt;[2]an!$M$37,S1130="kahepoolne vajaduspõhine",U1130&gt;[2]an!$M$38,RANK(D1130,$D1130:$D1130)+COUNTIFS($D$2:D1130,D1130,$F$2:F1130,F1130)-1=1),X1130,
IF(AND(F1130="Peretoe teenus",H1130&lt;[2]an!$M$37,S1130="kahepoolne vajaduspõhine",U1130&gt;[2]an!$M$38,RANK(D1130,$D1130:$D1130)+COUNTIFS($D$2:D1130,D1130,$F$2:F1130,F1130)-1&gt;1),"",X1130*W1130)))))))))))))),"")</f>
        <v/>
      </c>
      <c r="Z1130" s="18" t="str">
        <f t="shared" si="52"/>
        <v/>
      </c>
      <c r="AA1130" s="19" t="str">
        <f>IFERROR(VLOOKUP(E1130,[2]an!$A$3:$B$81,2,FALSE),"")</f>
        <v/>
      </c>
      <c r="AB1130" s="19" t="str">
        <f>IFERROR(VLOOKUP(AA1130,[2]an!$C$2:$D$16,2,FALSE),"")</f>
        <v/>
      </c>
      <c r="AC1130" s="20"/>
      <c r="AD1130" s="21" t="str">
        <f>IF(A1130=[2]an!$F$36,VLOOKUP([2]an!$F$36,[2]an!$F$36:$H$36,3,FALSE),IF(A1130=[2]an!$F$35,VLOOKUP([2]an!$F$35,[2]an!$F$35:$H$35,3,FALSE),IF(A1130=[2]an!$F$33,VLOOKUP([2]an!$F$33,[2]an!$F$33:$H$33,3,FALSE),IF(A1130=[2]an!$F$31,VLOOKUP([2]an!$F$31,[2]an!$F$31:$H$31,3,FALSE),""))))</f>
        <v/>
      </c>
    </row>
    <row r="1131" spans="6:30" x14ac:dyDescent="0.2">
      <c r="F1131" s="10"/>
      <c r="G1131" s="8" t="str">
        <f t="shared" si="53"/>
        <v/>
      </c>
      <c r="H1131" s="13"/>
      <c r="K1131" s="13"/>
      <c r="L1131" s="10"/>
      <c r="M1131" s="10"/>
      <c r="S1131" s="8" t="str">
        <f>IFERROR(VLOOKUP(D1131,[1]peretoe_teenus!$A$2:$L$2000,5,FALSE),"")</f>
        <v/>
      </c>
      <c r="U1131" s="13"/>
      <c r="V1131" s="15" t="str" cm="1">
        <f t="array" ref="V1131">IFERROR(IF(AND(F1131="Tugigrupp",RANK(K1131,$K1131:$K1131)+COUNTIFS($K$2:K1131,K1131,$L$2:L1131,L1131,$M$2:M1131,M1131,$I$2:I1131,I1131,$G$2:G1131,G1131,$F$2:F1131,F1131)-1=1),SUMPRODUCT(($F$2:$F$4154=F1131)*($G$2:$G$4154=G1131)*($K$2:$K$4154=K1131)*($I$2:$I$4154=I1131)*($L$2:$L$4154=L1131)*($M$2:$M$4154=M1131)),""),"")</f>
        <v/>
      </c>
      <c r="W1131" s="15" t="str">
        <f t="shared" si="51"/>
        <v/>
      </c>
      <c r="X1131" s="16" t="str">
        <f>IF(AND(A1131=[2]an!$G$38,F1131=[2]an!$E$40),[2]an!$G$40,IF(AND(A1131=[2]an!$G$38,F1131=[2]an!$E$41),[2]an!$G$41,IF(AND(A1131=[2]an!$G$38,F1131=[2]an!$E$39,H1131&gt;=[2]an!$M$37),[2]an!$G$39,
IF(AND(A1131=[2]an!$G$38,F1131=[2]an!$E$39,H1131&lt;[2]an!$M$37,S1131="kahepoolne vajaduspõhine",U1131=""),[2]an!$M$40,
IF(AND(A1131=[2]an!$G$38,F1131=[2]an!$E$39,H1131&lt;[2]an!$M$37,S1131="kahepoolne vajaduspõhine",U1131&lt;&gt;""),[2]an!$G$39,
IF(AND(A1131=[2]an!$G$38,F1131=[2]an!$E$39,H1131&lt;[2]an!$M$37,S1131&lt;&gt;"kahepoolne vajaduspõhine"),[2]an!$G$39,
IF(AND(A1131=[2]an!$G$38,F1131=[2]an!$E$42),[2]an!$G$42,
IF(AND(A1131=[2]an!$H$38,F1131=[2]an!$E$40),[2]an!$H$40,IF(AND(A1131=[2]an!$H$38,F1131=[2]an!$E$41),[2]an!$H$41,IF(AND(A1131=[2]an!$H$38,F1131=[2]an!$E$39,H1131&gt;=[2]an!$M$37),[2]an!$H$39,
IF(AND(A1131=[2]an!$H$38,F1131=[2]an!$E$39,H1131&lt;[2]an!$M$37,S1131="kahepoolne vajaduspõhine",U1131=""),[2]an!$M$40,
IF(AND(A1131=[2]an!$H$38,F1131=[2]an!$E$39,H1131&lt;[2]an!$M$37,S1131="kahepoolne vajaduspõhine",U1131&lt;&gt;""),[2]an!$H$39,
IF(AND(A1131=[2]an!$H$38,F1131=[2]an!$E$39,H1131&lt;[2]an!$M$37,S1131&lt;&gt;"kahepoolne vajaduspõhine"),[2]an!$H$39,
IF(AND(A1131=[2]an!$H$38,F1131=[2]an!$E$42),[2]an!$H$42,
IF(AND(A1131=[2]an!$I$38,F1131=[2]an!$E$40),[2]an!$I$40,IF(AND(A1131=[2]an!$I$38,F1131=[2]an!$E$41),[2]an!$I$41,IF(AND(A1131=[2]an!$I$38,F1131=[2]an!$E$39,H1131&gt;=[2]an!$M$37),[2]an!$I$39,
IF(AND(A1131=[2]an!$I$38,F1131=[2]an!$E$39,H1131&lt;[2]an!$M$37,S1131="kahepoolne vajaduspõhine",U1131=""),[2]an!$M$40,
IF(AND(A1131=[2]an!$I$38,F1131=[2]an!$E$39,H1131&lt;[2]an!$M$37,S1131="kahepoolne vajaduspõhine",U1131&lt;&gt;""),[2]an!$I$39,
IF(AND(A1131=[2]an!$I$38,F1131=[2]an!$E$39,H1131&lt;[2]an!$M$37,S1131&lt;&gt;"kahepoolne vajaduspõhine"),[2]an!$I$39,
IF(AND(A1131=[2]an!$I$38,F1131=[2]an!$E$42),[2]an!$I$42,
IF(AND(A1131=[2]an!$J$38,F1131=[2]an!$E$40),[2]an!$J$40,IF(AND(A1131=[2]an!$J$38,F1131=[2]an!$E$41),[2]an!$J$41,IF(AND(A1131=[2]an!$J$38,F1131=[2]an!$E$39,H1131&gt;=[2]an!$M$37),[2]an!$J$39,
IF(AND(A1131=[2]an!$J$38,F1131=[2]an!$E$39,H1131&lt;[2]an!$M$37,S1131="kahepoolne vajaduspõhine",U1131=""),[2]an!$M$40,
IF(AND(A1131=[2]an!$J$38,F1131=[2]an!$E$39,H1131&lt;[2]an!$M$37,S1131="kahepoolne vajaduspõhine",U1131&lt;&gt;""),[2]an!$J$39,
IF(AND(A1131=[2]an!$J$38,F1131=[2]an!$E$39,H1131&lt;[2]an!$M$37,S1131&lt;&gt;"kahepoolne vajaduspõhine"),[2]an!$J$39,
IF(AND(A1131=[2]an!$J$38,F1131=[2]an!$E$42),[2]an!$J$42,""))))))))))))))))))))))))))))</f>
        <v/>
      </c>
      <c r="Y1131" s="17" t="str">
        <f>IFERROR(IF(F1131="Tugigrupp",0,
IF(AND(F1131="Peretoe teenus",H1131&gt;=[2]an!$M$37,RANK(D1131,$D1131:$D1131)+COUNTIFS($D$2:D1131,D1131,$F$2:F1131,F1131)-1&gt;1),"",
IF(AND(F1131="Peretoe teenus",H1131&gt;=[2]an!$M$37,RANK(D1131,$D1131:$D1131)+COUNTIFS($D$2:D1131,D1131,$F$2:F1131,F1131)-1=1,MONTH(H1131)=MONTH(K1131)=TRUE,YEAR(H1131)=YEAR(K1131)=TRUE),((EOMONTH(H1131,0)-H1131+1)*X1131)/DAY(EOMONTH(H1131,0)),
IF(AND(F1131="Peretoe teenus",H1131&gt;=[2]an!$M$37,RANK(D1131,$D1131:$D1131)+COUNTIFS($D$2:D1131,D1131,$F$2:F1131,F1131)-1=1),X1131,
IF(AND(F1131="Peretoe teenus",H1131&lt;[2]an!$M$37,S1131&lt;&gt;"kahepoolne vajaduspõhine",RANK(D1131,$D1131:$D1131)+COUNTIFS($D$2:D1131,D1131,$F$2:F1131,F1131)-1=1),X1131,
IF(AND(F1131="Peretoe teenus",H1131&lt;[2]an!$M$37,S1131&lt;&gt;"kahepoolne vajaduspõhine",RANK(D1131,$D1131:$D1131)+COUNTIFS($D$2:D1131,D1131,$F$2:F1131,F1131)-1&gt;1),"",
IF(AND(F1131="Peretoe teenus",H1131&lt;[2]an!$M$37,S1131="kahepoolne vajaduspõhine",U1131="",RANK(D1131,$D1131:$D1131)+COUNTIFS($D$2:D1131,D1131,$F$2:F1131,F1131)-1=1),X1131,
IF(AND(F1131="Peretoe teenus",H1131&lt;[2]an!$M$37,S1131="kahepoolne vajaduspõhine",U1131="",RANK(D1131,$D1131:$D1131)+COUNTIFS($D$2:D1131,D1131,$F$2:F1131,F1131)-1&gt;1),"",
IF(AND(F1131="Peretoe teenus",H1131&lt;[2]an!$M$37,S1131="kahepoolne vajaduspõhine",U1131&lt;[2]an!$M$37,RANK(D1131,$D1131:$D1131)+COUNTIFS($D$2:D1131,D1131,$F$2:F1131,F1131)-1=1),X1131,
IF(AND(F1131="Peretoe teenus",H1131&lt;[2]an!$M$37,S1131="kahepoolne vajaduspõhine",U1131&lt;[2]an!$M$37,RANK(D1131,$D1131:$D1131)+COUNTIFS($D$2:D1131,D1131,$F$2:F1131,F1131)-1&gt;1),"",
IF(AND(F1131="Peretoe teenus",H1131&lt;[2]an!$M$37,S1131="kahepoolne vajaduspõhine",U1131&gt;=[2]an!$M$37,U1131&lt;=[2]an!$M$38,RANK(D1131,$D1131:$D1131)+COUNTIFS($D$2:D1131,D1131,$F$2:F1131,F1131)-1=1),
((EOMONTH(U1131,0)-U1131+1)*X1131)/DAY(EOMONTH(U1131,0))+(DAY(U1131)-1)*100/DAY(EOMONTH(U1131,0)),
IF(AND(F1131="Peretoe teenus",H1131&lt;[2]an!$M$37,S1131="kahepoolne vajaduspõhine",U1131&gt;=[2]an!$M$37,U1131&lt;=[2]an!$M$38,RANK(D1131,$D1131:$D1131)+COUNTIFS($D$2:D1131,D1131,$F$2:F1131,F1131)-1&gt;1),"",
IF(AND(F1131="Peretoe teenus",H1131&lt;[2]an!$M$37,S1131="kahepoolne vajaduspõhine",U1131&gt;[2]an!$M$38,RANK(D1131,$D1131:$D1131)+COUNTIFS($D$2:D1131,D1131,$F$2:F1131,F1131)-1=1),X1131,
IF(AND(F1131="Peretoe teenus",H1131&lt;[2]an!$M$37,S1131="kahepoolne vajaduspõhine",U1131&gt;[2]an!$M$38,RANK(D1131,$D1131:$D1131)+COUNTIFS($D$2:D1131,D1131,$F$2:F1131,F1131)-1&gt;1),"",X1131*W1131)))))))))))))),"")</f>
        <v/>
      </c>
      <c r="Z1131" s="18" t="str">
        <f t="shared" si="52"/>
        <v/>
      </c>
      <c r="AA1131" s="19" t="str">
        <f>IFERROR(VLOOKUP(E1131,[2]an!$A$3:$B$81,2,FALSE),"")</f>
        <v/>
      </c>
      <c r="AB1131" s="19" t="str">
        <f>IFERROR(VLOOKUP(AA1131,[2]an!$C$2:$D$16,2,FALSE),"")</f>
        <v/>
      </c>
      <c r="AC1131" s="20"/>
      <c r="AD1131" s="21" t="str">
        <f>IF(A1131=[2]an!$F$36,VLOOKUP([2]an!$F$36,[2]an!$F$36:$H$36,3,FALSE),IF(A1131=[2]an!$F$35,VLOOKUP([2]an!$F$35,[2]an!$F$35:$H$35,3,FALSE),IF(A1131=[2]an!$F$33,VLOOKUP([2]an!$F$33,[2]an!$F$33:$H$33,3,FALSE),IF(A1131=[2]an!$F$31,VLOOKUP([2]an!$F$31,[2]an!$F$31:$H$31,3,FALSE),""))))</f>
        <v/>
      </c>
    </row>
    <row r="1132" spans="6:30" x14ac:dyDescent="0.2">
      <c r="F1132" s="10"/>
      <c r="G1132" s="8" t="str">
        <f t="shared" si="53"/>
        <v/>
      </c>
      <c r="H1132" s="13"/>
      <c r="K1132" s="13"/>
      <c r="L1132" s="10"/>
      <c r="M1132" s="10"/>
      <c r="S1132" s="8" t="str">
        <f>IFERROR(VLOOKUP(D1132,[1]peretoe_teenus!$A$2:$L$2000,5,FALSE),"")</f>
        <v/>
      </c>
      <c r="U1132" s="13"/>
      <c r="V1132" s="15" t="str" cm="1">
        <f t="array" ref="V1132">IFERROR(IF(AND(F1132="Tugigrupp",RANK(K1132,$K1132:$K1132)+COUNTIFS($K$2:K1132,K1132,$L$2:L1132,L1132,$M$2:M1132,M1132,$I$2:I1132,I1132,$G$2:G1132,G1132,$F$2:F1132,F1132)-1=1),SUMPRODUCT(($F$2:$F$4154=F1132)*($G$2:$G$4154=G1132)*($K$2:$K$4154=K1132)*($I$2:$I$4154=I1132)*($L$2:$L$4154=L1132)*($M$2:$M$4154=M1132)),""),"")</f>
        <v/>
      </c>
      <c r="W1132" s="15" t="str">
        <f t="shared" si="51"/>
        <v/>
      </c>
      <c r="X1132" s="16" t="str">
        <f>IF(AND(A1132=[2]an!$G$38,F1132=[2]an!$E$40),[2]an!$G$40,IF(AND(A1132=[2]an!$G$38,F1132=[2]an!$E$41),[2]an!$G$41,IF(AND(A1132=[2]an!$G$38,F1132=[2]an!$E$39,H1132&gt;=[2]an!$M$37),[2]an!$G$39,
IF(AND(A1132=[2]an!$G$38,F1132=[2]an!$E$39,H1132&lt;[2]an!$M$37,S1132="kahepoolne vajaduspõhine",U1132=""),[2]an!$M$40,
IF(AND(A1132=[2]an!$G$38,F1132=[2]an!$E$39,H1132&lt;[2]an!$M$37,S1132="kahepoolne vajaduspõhine",U1132&lt;&gt;""),[2]an!$G$39,
IF(AND(A1132=[2]an!$G$38,F1132=[2]an!$E$39,H1132&lt;[2]an!$M$37,S1132&lt;&gt;"kahepoolne vajaduspõhine"),[2]an!$G$39,
IF(AND(A1132=[2]an!$G$38,F1132=[2]an!$E$42),[2]an!$G$42,
IF(AND(A1132=[2]an!$H$38,F1132=[2]an!$E$40),[2]an!$H$40,IF(AND(A1132=[2]an!$H$38,F1132=[2]an!$E$41),[2]an!$H$41,IF(AND(A1132=[2]an!$H$38,F1132=[2]an!$E$39,H1132&gt;=[2]an!$M$37),[2]an!$H$39,
IF(AND(A1132=[2]an!$H$38,F1132=[2]an!$E$39,H1132&lt;[2]an!$M$37,S1132="kahepoolne vajaduspõhine",U1132=""),[2]an!$M$40,
IF(AND(A1132=[2]an!$H$38,F1132=[2]an!$E$39,H1132&lt;[2]an!$M$37,S1132="kahepoolne vajaduspõhine",U1132&lt;&gt;""),[2]an!$H$39,
IF(AND(A1132=[2]an!$H$38,F1132=[2]an!$E$39,H1132&lt;[2]an!$M$37,S1132&lt;&gt;"kahepoolne vajaduspõhine"),[2]an!$H$39,
IF(AND(A1132=[2]an!$H$38,F1132=[2]an!$E$42),[2]an!$H$42,
IF(AND(A1132=[2]an!$I$38,F1132=[2]an!$E$40),[2]an!$I$40,IF(AND(A1132=[2]an!$I$38,F1132=[2]an!$E$41),[2]an!$I$41,IF(AND(A1132=[2]an!$I$38,F1132=[2]an!$E$39,H1132&gt;=[2]an!$M$37),[2]an!$I$39,
IF(AND(A1132=[2]an!$I$38,F1132=[2]an!$E$39,H1132&lt;[2]an!$M$37,S1132="kahepoolne vajaduspõhine",U1132=""),[2]an!$M$40,
IF(AND(A1132=[2]an!$I$38,F1132=[2]an!$E$39,H1132&lt;[2]an!$M$37,S1132="kahepoolne vajaduspõhine",U1132&lt;&gt;""),[2]an!$I$39,
IF(AND(A1132=[2]an!$I$38,F1132=[2]an!$E$39,H1132&lt;[2]an!$M$37,S1132&lt;&gt;"kahepoolne vajaduspõhine"),[2]an!$I$39,
IF(AND(A1132=[2]an!$I$38,F1132=[2]an!$E$42),[2]an!$I$42,
IF(AND(A1132=[2]an!$J$38,F1132=[2]an!$E$40),[2]an!$J$40,IF(AND(A1132=[2]an!$J$38,F1132=[2]an!$E$41),[2]an!$J$41,IF(AND(A1132=[2]an!$J$38,F1132=[2]an!$E$39,H1132&gt;=[2]an!$M$37),[2]an!$J$39,
IF(AND(A1132=[2]an!$J$38,F1132=[2]an!$E$39,H1132&lt;[2]an!$M$37,S1132="kahepoolne vajaduspõhine",U1132=""),[2]an!$M$40,
IF(AND(A1132=[2]an!$J$38,F1132=[2]an!$E$39,H1132&lt;[2]an!$M$37,S1132="kahepoolne vajaduspõhine",U1132&lt;&gt;""),[2]an!$J$39,
IF(AND(A1132=[2]an!$J$38,F1132=[2]an!$E$39,H1132&lt;[2]an!$M$37,S1132&lt;&gt;"kahepoolne vajaduspõhine"),[2]an!$J$39,
IF(AND(A1132=[2]an!$J$38,F1132=[2]an!$E$42),[2]an!$J$42,""))))))))))))))))))))))))))))</f>
        <v/>
      </c>
      <c r="Y1132" s="17" t="str">
        <f>IFERROR(IF(F1132="Tugigrupp",0,
IF(AND(F1132="Peretoe teenus",H1132&gt;=[2]an!$M$37,RANK(D1132,$D1132:$D1132)+COUNTIFS($D$2:D1132,D1132,$F$2:F1132,F1132)-1&gt;1),"",
IF(AND(F1132="Peretoe teenus",H1132&gt;=[2]an!$M$37,RANK(D1132,$D1132:$D1132)+COUNTIFS($D$2:D1132,D1132,$F$2:F1132,F1132)-1=1,MONTH(H1132)=MONTH(K1132)=TRUE,YEAR(H1132)=YEAR(K1132)=TRUE),((EOMONTH(H1132,0)-H1132+1)*X1132)/DAY(EOMONTH(H1132,0)),
IF(AND(F1132="Peretoe teenus",H1132&gt;=[2]an!$M$37,RANK(D1132,$D1132:$D1132)+COUNTIFS($D$2:D1132,D1132,$F$2:F1132,F1132)-1=1),X1132,
IF(AND(F1132="Peretoe teenus",H1132&lt;[2]an!$M$37,S1132&lt;&gt;"kahepoolne vajaduspõhine",RANK(D1132,$D1132:$D1132)+COUNTIFS($D$2:D1132,D1132,$F$2:F1132,F1132)-1=1),X1132,
IF(AND(F1132="Peretoe teenus",H1132&lt;[2]an!$M$37,S1132&lt;&gt;"kahepoolne vajaduspõhine",RANK(D1132,$D1132:$D1132)+COUNTIFS($D$2:D1132,D1132,$F$2:F1132,F1132)-1&gt;1),"",
IF(AND(F1132="Peretoe teenus",H1132&lt;[2]an!$M$37,S1132="kahepoolne vajaduspõhine",U1132="",RANK(D1132,$D1132:$D1132)+COUNTIFS($D$2:D1132,D1132,$F$2:F1132,F1132)-1=1),X1132,
IF(AND(F1132="Peretoe teenus",H1132&lt;[2]an!$M$37,S1132="kahepoolne vajaduspõhine",U1132="",RANK(D1132,$D1132:$D1132)+COUNTIFS($D$2:D1132,D1132,$F$2:F1132,F1132)-1&gt;1),"",
IF(AND(F1132="Peretoe teenus",H1132&lt;[2]an!$M$37,S1132="kahepoolne vajaduspõhine",U1132&lt;[2]an!$M$37,RANK(D1132,$D1132:$D1132)+COUNTIFS($D$2:D1132,D1132,$F$2:F1132,F1132)-1=1),X1132,
IF(AND(F1132="Peretoe teenus",H1132&lt;[2]an!$M$37,S1132="kahepoolne vajaduspõhine",U1132&lt;[2]an!$M$37,RANK(D1132,$D1132:$D1132)+COUNTIFS($D$2:D1132,D1132,$F$2:F1132,F1132)-1&gt;1),"",
IF(AND(F1132="Peretoe teenus",H1132&lt;[2]an!$M$37,S1132="kahepoolne vajaduspõhine",U1132&gt;=[2]an!$M$37,U1132&lt;=[2]an!$M$38,RANK(D1132,$D1132:$D1132)+COUNTIFS($D$2:D1132,D1132,$F$2:F1132,F1132)-1=1),
((EOMONTH(U1132,0)-U1132+1)*X1132)/DAY(EOMONTH(U1132,0))+(DAY(U1132)-1)*100/DAY(EOMONTH(U1132,0)),
IF(AND(F1132="Peretoe teenus",H1132&lt;[2]an!$M$37,S1132="kahepoolne vajaduspõhine",U1132&gt;=[2]an!$M$37,U1132&lt;=[2]an!$M$38,RANK(D1132,$D1132:$D1132)+COUNTIFS($D$2:D1132,D1132,$F$2:F1132,F1132)-1&gt;1),"",
IF(AND(F1132="Peretoe teenus",H1132&lt;[2]an!$M$37,S1132="kahepoolne vajaduspõhine",U1132&gt;[2]an!$M$38,RANK(D1132,$D1132:$D1132)+COUNTIFS($D$2:D1132,D1132,$F$2:F1132,F1132)-1=1),X1132,
IF(AND(F1132="Peretoe teenus",H1132&lt;[2]an!$M$37,S1132="kahepoolne vajaduspõhine",U1132&gt;[2]an!$M$38,RANK(D1132,$D1132:$D1132)+COUNTIFS($D$2:D1132,D1132,$F$2:F1132,F1132)-1&gt;1),"",X1132*W1132)))))))))))))),"")</f>
        <v/>
      </c>
      <c r="Z1132" s="18" t="str">
        <f t="shared" si="52"/>
        <v/>
      </c>
      <c r="AA1132" s="19" t="str">
        <f>IFERROR(VLOOKUP(E1132,[2]an!$A$3:$B$81,2,FALSE),"")</f>
        <v/>
      </c>
      <c r="AB1132" s="19" t="str">
        <f>IFERROR(VLOOKUP(AA1132,[2]an!$C$2:$D$16,2,FALSE),"")</f>
        <v/>
      </c>
      <c r="AC1132" s="20"/>
      <c r="AD1132" s="21" t="str">
        <f>IF(A1132=[2]an!$F$36,VLOOKUP([2]an!$F$36,[2]an!$F$36:$H$36,3,FALSE),IF(A1132=[2]an!$F$35,VLOOKUP([2]an!$F$35,[2]an!$F$35:$H$35,3,FALSE),IF(A1132=[2]an!$F$33,VLOOKUP([2]an!$F$33,[2]an!$F$33:$H$33,3,FALSE),IF(A1132=[2]an!$F$31,VLOOKUP([2]an!$F$31,[2]an!$F$31:$H$31,3,FALSE),""))))</f>
        <v/>
      </c>
    </row>
    <row r="1133" spans="6:30" x14ac:dyDescent="0.2">
      <c r="F1133" s="10"/>
      <c r="G1133" s="8" t="str">
        <f t="shared" si="53"/>
        <v/>
      </c>
      <c r="H1133" s="13"/>
      <c r="K1133" s="13"/>
      <c r="L1133" s="10"/>
      <c r="M1133" s="10"/>
      <c r="S1133" s="8" t="str">
        <f>IFERROR(VLOOKUP(D1133,[1]peretoe_teenus!$A$2:$L$2000,5,FALSE),"")</f>
        <v/>
      </c>
      <c r="U1133" s="13"/>
      <c r="V1133" s="15" t="str" cm="1">
        <f t="array" ref="V1133">IFERROR(IF(AND(F1133="Tugigrupp",RANK(K1133,$K1133:$K1133)+COUNTIFS($K$2:K1133,K1133,$L$2:L1133,L1133,$M$2:M1133,M1133,$I$2:I1133,I1133,$G$2:G1133,G1133,$F$2:F1133,F1133)-1=1),SUMPRODUCT(($F$2:$F$4154=F1133)*($G$2:$G$4154=G1133)*($K$2:$K$4154=K1133)*($I$2:$I$4154=I1133)*($L$2:$L$4154=L1133)*($M$2:$M$4154=M1133)),""),"")</f>
        <v/>
      </c>
      <c r="W1133" s="15" t="str">
        <f t="shared" si="51"/>
        <v/>
      </c>
      <c r="X1133" s="16" t="str">
        <f>IF(AND(A1133=[2]an!$G$38,F1133=[2]an!$E$40),[2]an!$G$40,IF(AND(A1133=[2]an!$G$38,F1133=[2]an!$E$41),[2]an!$G$41,IF(AND(A1133=[2]an!$G$38,F1133=[2]an!$E$39,H1133&gt;=[2]an!$M$37),[2]an!$G$39,
IF(AND(A1133=[2]an!$G$38,F1133=[2]an!$E$39,H1133&lt;[2]an!$M$37,S1133="kahepoolne vajaduspõhine",U1133=""),[2]an!$M$40,
IF(AND(A1133=[2]an!$G$38,F1133=[2]an!$E$39,H1133&lt;[2]an!$M$37,S1133="kahepoolne vajaduspõhine",U1133&lt;&gt;""),[2]an!$G$39,
IF(AND(A1133=[2]an!$G$38,F1133=[2]an!$E$39,H1133&lt;[2]an!$M$37,S1133&lt;&gt;"kahepoolne vajaduspõhine"),[2]an!$G$39,
IF(AND(A1133=[2]an!$G$38,F1133=[2]an!$E$42),[2]an!$G$42,
IF(AND(A1133=[2]an!$H$38,F1133=[2]an!$E$40),[2]an!$H$40,IF(AND(A1133=[2]an!$H$38,F1133=[2]an!$E$41),[2]an!$H$41,IF(AND(A1133=[2]an!$H$38,F1133=[2]an!$E$39,H1133&gt;=[2]an!$M$37),[2]an!$H$39,
IF(AND(A1133=[2]an!$H$38,F1133=[2]an!$E$39,H1133&lt;[2]an!$M$37,S1133="kahepoolne vajaduspõhine",U1133=""),[2]an!$M$40,
IF(AND(A1133=[2]an!$H$38,F1133=[2]an!$E$39,H1133&lt;[2]an!$M$37,S1133="kahepoolne vajaduspõhine",U1133&lt;&gt;""),[2]an!$H$39,
IF(AND(A1133=[2]an!$H$38,F1133=[2]an!$E$39,H1133&lt;[2]an!$M$37,S1133&lt;&gt;"kahepoolne vajaduspõhine"),[2]an!$H$39,
IF(AND(A1133=[2]an!$H$38,F1133=[2]an!$E$42),[2]an!$H$42,
IF(AND(A1133=[2]an!$I$38,F1133=[2]an!$E$40),[2]an!$I$40,IF(AND(A1133=[2]an!$I$38,F1133=[2]an!$E$41),[2]an!$I$41,IF(AND(A1133=[2]an!$I$38,F1133=[2]an!$E$39,H1133&gt;=[2]an!$M$37),[2]an!$I$39,
IF(AND(A1133=[2]an!$I$38,F1133=[2]an!$E$39,H1133&lt;[2]an!$M$37,S1133="kahepoolne vajaduspõhine",U1133=""),[2]an!$M$40,
IF(AND(A1133=[2]an!$I$38,F1133=[2]an!$E$39,H1133&lt;[2]an!$M$37,S1133="kahepoolne vajaduspõhine",U1133&lt;&gt;""),[2]an!$I$39,
IF(AND(A1133=[2]an!$I$38,F1133=[2]an!$E$39,H1133&lt;[2]an!$M$37,S1133&lt;&gt;"kahepoolne vajaduspõhine"),[2]an!$I$39,
IF(AND(A1133=[2]an!$I$38,F1133=[2]an!$E$42),[2]an!$I$42,
IF(AND(A1133=[2]an!$J$38,F1133=[2]an!$E$40),[2]an!$J$40,IF(AND(A1133=[2]an!$J$38,F1133=[2]an!$E$41),[2]an!$J$41,IF(AND(A1133=[2]an!$J$38,F1133=[2]an!$E$39,H1133&gt;=[2]an!$M$37),[2]an!$J$39,
IF(AND(A1133=[2]an!$J$38,F1133=[2]an!$E$39,H1133&lt;[2]an!$M$37,S1133="kahepoolne vajaduspõhine",U1133=""),[2]an!$M$40,
IF(AND(A1133=[2]an!$J$38,F1133=[2]an!$E$39,H1133&lt;[2]an!$M$37,S1133="kahepoolne vajaduspõhine",U1133&lt;&gt;""),[2]an!$J$39,
IF(AND(A1133=[2]an!$J$38,F1133=[2]an!$E$39,H1133&lt;[2]an!$M$37,S1133&lt;&gt;"kahepoolne vajaduspõhine"),[2]an!$J$39,
IF(AND(A1133=[2]an!$J$38,F1133=[2]an!$E$42),[2]an!$J$42,""))))))))))))))))))))))))))))</f>
        <v/>
      </c>
      <c r="Y1133" s="17" t="str">
        <f>IFERROR(IF(F1133="Tugigrupp",0,
IF(AND(F1133="Peretoe teenus",H1133&gt;=[2]an!$M$37,RANK(D1133,$D1133:$D1133)+COUNTIFS($D$2:D1133,D1133,$F$2:F1133,F1133)-1&gt;1),"",
IF(AND(F1133="Peretoe teenus",H1133&gt;=[2]an!$M$37,RANK(D1133,$D1133:$D1133)+COUNTIFS($D$2:D1133,D1133,$F$2:F1133,F1133)-1=1,MONTH(H1133)=MONTH(K1133)=TRUE,YEAR(H1133)=YEAR(K1133)=TRUE),((EOMONTH(H1133,0)-H1133+1)*X1133)/DAY(EOMONTH(H1133,0)),
IF(AND(F1133="Peretoe teenus",H1133&gt;=[2]an!$M$37,RANK(D1133,$D1133:$D1133)+COUNTIFS($D$2:D1133,D1133,$F$2:F1133,F1133)-1=1),X1133,
IF(AND(F1133="Peretoe teenus",H1133&lt;[2]an!$M$37,S1133&lt;&gt;"kahepoolne vajaduspõhine",RANK(D1133,$D1133:$D1133)+COUNTIFS($D$2:D1133,D1133,$F$2:F1133,F1133)-1=1),X1133,
IF(AND(F1133="Peretoe teenus",H1133&lt;[2]an!$M$37,S1133&lt;&gt;"kahepoolne vajaduspõhine",RANK(D1133,$D1133:$D1133)+COUNTIFS($D$2:D1133,D1133,$F$2:F1133,F1133)-1&gt;1),"",
IF(AND(F1133="Peretoe teenus",H1133&lt;[2]an!$M$37,S1133="kahepoolne vajaduspõhine",U1133="",RANK(D1133,$D1133:$D1133)+COUNTIFS($D$2:D1133,D1133,$F$2:F1133,F1133)-1=1),X1133,
IF(AND(F1133="Peretoe teenus",H1133&lt;[2]an!$M$37,S1133="kahepoolne vajaduspõhine",U1133="",RANK(D1133,$D1133:$D1133)+COUNTIFS($D$2:D1133,D1133,$F$2:F1133,F1133)-1&gt;1),"",
IF(AND(F1133="Peretoe teenus",H1133&lt;[2]an!$M$37,S1133="kahepoolne vajaduspõhine",U1133&lt;[2]an!$M$37,RANK(D1133,$D1133:$D1133)+COUNTIFS($D$2:D1133,D1133,$F$2:F1133,F1133)-1=1),X1133,
IF(AND(F1133="Peretoe teenus",H1133&lt;[2]an!$M$37,S1133="kahepoolne vajaduspõhine",U1133&lt;[2]an!$M$37,RANK(D1133,$D1133:$D1133)+COUNTIFS($D$2:D1133,D1133,$F$2:F1133,F1133)-1&gt;1),"",
IF(AND(F1133="Peretoe teenus",H1133&lt;[2]an!$M$37,S1133="kahepoolne vajaduspõhine",U1133&gt;=[2]an!$M$37,U1133&lt;=[2]an!$M$38,RANK(D1133,$D1133:$D1133)+COUNTIFS($D$2:D1133,D1133,$F$2:F1133,F1133)-1=1),
((EOMONTH(U1133,0)-U1133+1)*X1133)/DAY(EOMONTH(U1133,0))+(DAY(U1133)-1)*100/DAY(EOMONTH(U1133,0)),
IF(AND(F1133="Peretoe teenus",H1133&lt;[2]an!$M$37,S1133="kahepoolne vajaduspõhine",U1133&gt;=[2]an!$M$37,U1133&lt;=[2]an!$M$38,RANK(D1133,$D1133:$D1133)+COUNTIFS($D$2:D1133,D1133,$F$2:F1133,F1133)-1&gt;1),"",
IF(AND(F1133="Peretoe teenus",H1133&lt;[2]an!$M$37,S1133="kahepoolne vajaduspõhine",U1133&gt;[2]an!$M$38,RANK(D1133,$D1133:$D1133)+COUNTIFS($D$2:D1133,D1133,$F$2:F1133,F1133)-1=1),X1133,
IF(AND(F1133="Peretoe teenus",H1133&lt;[2]an!$M$37,S1133="kahepoolne vajaduspõhine",U1133&gt;[2]an!$M$38,RANK(D1133,$D1133:$D1133)+COUNTIFS($D$2:D1133,D1133,$F$2:F1133,F1133)-1&gt;1),"",X1133*W1133)))))))))))))),"")</f>
        <v/>
      </c>
      <c r="Z1133" s="18" t="str">
        <f t="shared" si="52"/>
        <v/>
      </c>
      <c r="AA1133" s="19" t="str">
        <f>IFERROR(VLOOKUP(E1133,[2]an!$A$3:$B$81,2,FALSE),"")</f>
        <v/>
      </c>
      <c r="AB1133" s="19" t="str">
        <f>IFERROR(VLOOKUP(AA1133,[2]an!$C$2:$D$16,2,FALSE),"")</f>
        <v/>
      </c>
      <c r="AC1133" s="20"/>
      <c r="AD1133" s="21" t="str">
        <f>IF(A1133=[2]an!$F$36,VLOOKUP([2]an!$F$36,[2]an!$F$36:$H$36,3,FALSE),IF(A1133=[2]an!$F$35,VLOOKUP([2]an!$F$35,[2]an!$F$35:$H$35,3,FALSE),IF(A1133=[2]an!$F$33,VLOOKUP([2]an!$F$33,[2]an!$F$33:$H$33,3,FALSE),IF(A1133=[2]an!$F$31,VLOOKUP([2]an!$F$31,[2]an!$F$31:$H$31,3,FALSE),""))))</f>
        <v/>
      </c>
    </row>
    <row r="1134" spans="6:30" x14ac:dyDescent="0.2">
      <c r="F1134" s="10"/>
      <c r="G1134" s="8" t="str">
        <f t="shared" si="53"/>
        <v/>
      </c>
      <c r="H1134" s="13"/>
      <c r="K1134" s="13"/>
      <c r="L1134" s="10"/>
      <c r="M1134" s="10"/>
      <c r="S1134" s="8" t="str">
        <f>IFERROR(VLOOKUP(D1134,[1]peretoe_teenus!$A$2:$L$2000,5,FALSE),"")</f>
        <v/>
      </c>
      <c r="U1134" s="13"/>
      <c r="V1134" s="15" t="str" cm="1">
        <f t="array" ref="V1134">IFERROR(IF(AND(F1134="Tugigrupp",RANK(K1134,$K1134:$K1134)+COUNTIFS($K$2:K1134,K1134,$L$2:L1134,L1134,$M$2:M1134,M1134,$I$2:I1134,I1134,$G$2:G1134,G1134,$F$2:F1134,F1134)-1=1),SUMPRODUCT(($F$2:$F$4154=F1134)*($G$2:$G$4154=G1134)*($K$2:$K$4154=K1134)*($I$2:$I$4154=I1134)*($L$2:$L$4154=L1134)*($M$2:$M$4154=M1134)),""),"")</f>
        <v/>
      </c>
      <c r="W1134" s="15" t="str">
        <f t="shared" si="51"/>
        <v/>
      </c>
      <c r="X1134" s="16" t="str">
        <f>IF(AND(A1134=[2]an!$G$38,F1134=[2]an!$E$40),[2]an!$G$40,IF(AND(A1134=[2]an!$G$38,F1134=[2]an!$E$41),[2]an!$G$41,IF(AND(A1134=[2]an!$G$38,F1134=[2]an!$E$39,H1134&gt;=[2]an!$M$37),[2]an!$G$39,
IF(AND(A1134=[2]an!$G$38,F1134=[2]an!$E$39,H1134&lt;[2]an!$M$37,S1134="kahepoolne vajaduspõhine",U1134=""),[2]an!$M$40,
IF(AND(A1134=[2]an!$G$38,F1134=[2]an!$E$39,H1134&lt;[2]an!$M$37,S1134="kahepoolne vajaduspõhine",U1134&lt;&gt;""),[2]an!$G$39,
IF(AND(A1134=[2]an!$G$38,F1134=[2]an!$E$39,H1134&lt;[2]an!$M$37,S1134&lt;&gt;"kahepoolne vajaduspõhine"),[2]an!$G$39,
IF(AND(A1134=[2]an!$G$38,F1134=[2]an!$E$42),[2]an!$G$42,
IF(AND(A1134=[2]an!$H$38,F1134=[2]an!$E$40),[2]an!$H$40,IF(AND(A1134=[2]an!$H$38,F1134=[2]an!$E$41),[2]an!$H$41,IF(AND(A1134=[2]an!$H$38,F1134=[2]an!$E$39,H1134&gt;=[2]an!$M$37),[2]an!$H$39,
IF(AND(A1134=[2]an!$H$38,F1134=[2]an!$E$39,H1134&lt;[2]an!$M$37,S1134="kahepoolne vajaduspõhine",U1134=""),[2]an!$M$40,
IF(AND(A1134=[2]an!$H$38,F1134=[2]an!$E$39,H1134&lt;[2]an!$M$37,S1134="kahepoolne vajaduspõhine",U1134&lt;&gt;""),[2]an!$H$39,
IF(AND(A1134=[2]an!$H$38,F1134=[2]an!$E$39,H1134&lt;[2]an!$M$37,S1134&lt;&gt;"kahepoolne vajaduspõhine"),[2]an!$H$39,
IF(AND(A1134=[2]an!$H$38,F1134=[2]an!$E$42),[2]an!$H$42,
IF(AND(A1134=[2]an!$I$38,F1134=[2]an!$E$40),[2]an!$I$40,IF(AND(A1134=[2]an!$I$38,F1134=[2]an!$E$41),[2]an!$I$41,IF(AND(A1134=[2]an!$I$38,F1134=[2]an!$E$39,H1134&gt;=[2]an!$M$37),[2]an!$I$39,
IF(AND(A1134=[2]an!$I$38,F1134=[2]an!$E$39,H1134&lt;[2]an!$M$37,S1134="kahepoolne vajaduspõhine",U1134=""),[2]an!$M$40,
IF(AND(A1134=[2]an!$I$38,F1134=[2]an!$E$39,H1134&lt;[2]an!$M$37,S1134="kahepoolne vajaduspõhine",U1134&lt;&gt;""),[2]an!$I$39,
IF(AND(A1134=[2]an!$I$38,F1134=[2]an!$E$39,H1134&lt;[2]an!$M$37,S1134&lt;&gt;"kahepoolne vajaduspõhine"),[2]an!$I$39,
IF(AND(A1134=[2]an!$I$38,F1134=[2]an!$E$42),[2]an!$I$42,
IF(AND(A1134=[2]an!$J$38,F1134=[2]an!$E$40),[2]an!$J$40,IF(AND(A1134=[2]an!$J$38,F1134=[2]an!$E$41),[2]an!$J$41,IF(AND(A1134=[2]an!$J$38,F1134=[2]an!$E$39,H1134&gt;=[2]an!$M$37),[2]an!$J$39,
IF(AND(A1134=[2]an!$J$38,F1134=[2]an!$E$39,H1134&lt;[2]an!$M$37,S1134="kahepoolne vajaduspõhine",U1134=""),[2]an!$M$40,
IF(AND(A1134=[2]an!$J$38,F1134=[2]an!$E$39,H1134&lt;[2]an!$M$37,S1134="kahepoolne vajaduspõhine",U1134&lt;&gt;""),[2]an!$J$39,
IF(AND(A1134=[2]an!$J$38,F1134=[2]an!$E$39,H1134&lt;[2]an!$M$37,S1134&lt;&gt;"kahepoolne vajaduspõhine"),[2]an!$J$39,
IF(AND(A1134=[2]an!$J$38,F1134=[2]an!$E$42),[2]an!$J$42,""))))))))))))))))))))))))))))</f>
        <v/>
      </c>
      <c r="Y1134" s="17" t="str">
        <f>IFERROR(IF(F1134="Tugigrupp",0,
IF(AND(F1134="Peretoe teenus",H1134&gt;=[2]an!$M$37,RANK(D1134,$D1134:$D1134)+COUNTIFS($D$2:D1134,D1134,$F$2:F1134,F1134)-1&gt;1),"",
IF(AND(F1134="Peretoe teenus",H1134&gt;=[2]an!$M$37,RANK(D1134,$D1134:$D1134)+COUNTIFS($D$2:D1134,D1134,$F$2:F1134,F1134)-1=1,MONTH(H1134)=MONTH(K1134)=TRUE,YEAR(H1134)=YEAR(K1134)=TRUE),((EOMONTH(H1134,0)-H1134+1)*X1134)/DAY(EOMONTH(H1134,0)),
IF(AND(F1134="Peretoe teenus",H1134&gt;=[2]an!$M$37,RANK(D1134,$D1134:$D1134)+COUNTIFS($D$2:D1134,D1134,$F$2:F1134,F1134)-1=1),X1134,
IF(AND(F1134="Peretoe teenus",H1134&lt;[2]an!$M$37,S1134&lt;&gt;"kahepoolne vajaduspõhine",RANK(D1134,$D1134:$D1134)+COUNTIFS($D$2:D1134,D1134,$F$2:F1134,F1134)-1=1),X1134,
IF(AND(F1134="Peretoe teenus",H1134&lt;[2]an!$M$37,S1134&lt;&gt;"kahepoolne vajaduspõhine",RANK(D1134,$D1134:$D1134)+COUNTIFS($D$2:D1134,D1134,$F$2:F1134,F1134)-1&gt;1),"",
IF(AND(F1134="Peretoe teenus",H1134&lt;[2]an!$M$37,S1134="kahepoolne vajaduspõhine",U1134="",RANK(D1134,$D1134:$D1134)+COUNTIFS($D$2:D1134,D1134,$F$2:F1134,F1134)-1=1),X1134,
IF(AND(F1134="Peretoe teenus",H1134&lt;[2]an!$M$37,S1134="kahepoolne vajaduspõhine",U1134="",RANK(D1134,$D1134:$D1134)+COUNTIFS($D$2:D1134,D1134,$F$2:F1134,F1134)-1&gt;1),"",
IF(AND(F1134="Peretoe teenus",H1134&lt;[2]an!$M$37,S1134="kahepoolne vajaduspõhine",U1134&lt;[2]an!$M$37,RANK(D1134,$D1134:$D1134)+COUNTIFS($D$2:D1134,D1134,$F$2:F1134,F1134)-1=1),X1134,
IF(AND(F1134="Peretoe teenus",H1134&lt;[2]an!$M$37,S1134="kahepoolne vajaduspõhine",U1134&lt;[2]an!$M$37,RANK(D1134,$D1134:$D1134)+COUNTIFS($D$2:D1134,D1134,$F$2:F1134,F1134)-1&gt;1),"",
IF(AND(F1134="Peretoe teenus",H1134&lt;[2]an!$M$37,S1134="kahepoolne vajaduspõhine",U1134&gt;=[2]an!$M$37,U1134&lt;=[2]an!$M$38,RANK(D1134,$D1134:$D1134)+COUNTIFS($D$2:D1134,D1134,$F$2:F1134,F1134)-1=1),
((EOMONTH(U1134,0)-U1134+1)*X1134)/DAY(EOMONTH(U1134,0))+(DAY(U1134)-1)*100/DAY(EOMONTH(U1134,0)),
IF(AND(F1134="Peretoe teenus",H1134&lt;[2]an!$M$37,S1134="kahepoolne vajaduspõhine",U1134&gt;=[2]an!$M$37,U1134&lt;=[2]an!$M$38,RANK(D1134,$D1134:$D1134)+COUNTIFS($D$2:D1134,D1134,$F$2:F1134,F1134)-1&gt;1),"",
IF(AND(F1134="Peretoe teenus",H1134&lt;[2]an!$M$37,S1134="kahepoolne vajaduspõhine",U1134&gt;[2]an!$M$38,RANK(D1134,$D1134:$D1134)+COUNTIFS($D$2:D1134,D1134,$F$2:F1134,F1134)-1=1),X1134,
IF(AND(F1134="Peretoe teenus",H1134&lt;[2]an!$M$37,S1134="kahepoolne vajaduspõhine",U1134&gt;[2]an!$M$38,RANK(D1134,$D1134:$D1134)+COUNTIFS($D$2:D1134,D1134,$F$2:F1134,F1134)-1&gt;1),"",X1134*W1134)))))))))))))),"")</f>
        <v/>
      </c>
      <c r="Z1134" s="18" t="str">
        <f t="shared" si="52"/>
        <v/>
      </c>
      <c r="AA1134" s="19" t="str">
        <f>IFERROR(VLOOKUP(E1134,[2]an!$A$3:$B$81,2,FALSE),"")</f>
        <v/>
      </c>
      <c r="AB1134" s="19" t="str">
        <f>IFERROR(VLOOKUP(AA1134,[2]an!$C$2:$D$16,2,FALSE),"")</f>
        <v/>
      </c>
      <c r="AC1134" s="20"/>
      <c r="AD1134" s="21" t="str">
        <f>IF(A1134=[2]an!$F$36,VLOOKUP([2]an!$F$36,[2]an!$F$36:$H$36,3,FALSE),IF(A1134=[2]an!$F$35,VLOOKUP([2]an!$F$35,[2]an!$F$35:$H$35,3,FALSE),IF(A1134=[2]an!$F$33,VLOOKUP([2]an!$F$33,[2]an!$F$33:$H$33,3,FALSE),IF(A1134=[2]an!$F$31,VLOOKUP([2]an!$F$31,[2]an!$F$31:$H$31,3,FALSE),""))))</f>
        <v/>
      </c>
    </row>
    <row r="1135" spans="6:30" x14ac:dyDescent="0.2">
      <c r="F1135" s="10"/>
      <c r="G1135" s="8" t="str">
        <f t="shared" si="53"/>
        <v/>
      </c>
      <c r="H1135" s="13"/>
      <c r="K1135" s="13"/>
      <c r="L1135" s="10"/>
      <c r="M1135" s="10"/>
      <c r="S1135" s="8" t="str">
        <f>IFERROR(VLOOKUP(D1135,[1]peretoe_teenus!$A$2:$L$2000,5,FALSE),"")</f>
        <v/>
      </c>
      <c r="U1135" s="13"/>
      <c r="V1135" s="15" t="str" cm="1">
        <f t="array" ref="V1135">IFERROR(IF(AND(F1135="Tugigrupp",RANK(K1135,$K1135:$K1135)+COUNTIFS($K$2:K1135,K1135,$L$2:L1135,L1135,$M$2:M1135,M1135,$I$2:I1135,I1135,$G$2:G1135,G1135,$F$2:F1135,F1135)-1=1),SUMPRODUCT(($F$2:$F$4154=F1135)*($G$2:$G$4154=G1135)*($K$2:$K$4154=K1135)*($I$2:$I$4154=I1135)*($L$2:$L$4154=L1135)*($M$2:$M$4154=M1135)),""),"")</f>
        <v/>
      </c>
      <c r="W1135" s="15" t="str">
        <f t="shared" si="51"/>
        <v/>
      </c>
      <c r="X1135" s="16" t="str">
        <f>IF(AND(A1135=[2]an!$G$38,F1135=[2]an!$E$40),[2]an!$G$40,IF(AND(A1135=[2]an!$G$38,F1135=[2]an!$E$41),[2]an!$G$41,IF(AND(A1135=[2]an!$G$38,F1135=[2]an!$E$39,H1135&gt;=[2]an!$M$37),[2]an!$G$39,
IF(AND(A1135=[2]an!$G$38,F1135=[2]an!$E$39,H1135&lt;[2]an!$M$37,S1135="kahepoolne vajaduspõhine",U1135=""),[2]an!$M$40,
IF(AND(A1135=[2]an!$G$38,F1135=[2]an!$E$39,H1135&lt;[2]an!$M$37,S1135="kahepoolne vajaduspõhine",U1135&lt;&gt;""),[2]an!$G$39,
IF(AND(A1135=[2]an!$G$38,F1135=[2]an!$E$39,H1135&lt;[2]an!$M$37,S1135&lt;&gt;"kahepoolne vajaduspõhine"),[2]an!$G$39,
IF(AND(A1135=[2]an!$G$38,F1135=[2]an!$E$42),[2]an!$G$42,
IF(AND(A1135=[2]an!$H$38,F1135=[2]an!$E$40),[2]an!$H$40,IF(AND(A1135=[2]an!$H$38,F1135=[2]an!$E$41),[2]an!$H$41,IF(AND(A1135=[2]an!$H$38,F1135=[2]an!$E$39,H1135&gt;=[2]an!$M$37),[2]an!$H$39,
IF(AND(A1135=[2]an!$H$38,F1135=[2]an!$E$39,H1135&lt;[2]an!$M$37,S1135="kahepoolne vajaduspõhine",U1135=""),[2]an!$M$40,
IF(AND(A1135=[2]an!$H$38,F1135=[2]an!$E$39,H1135&lt;[2]an!$M$37,S1135="kahepoolne vajaduspõhine",U1135&lt;&gt;""),[2]an!$H$39,
IF(AND(A1135=[2]an!$H$38,F1135=[2]an!$E$39,H1135&lt;[2]an!$M$37,S1135&lt;&gt;"kahepoolne vajaduspõhine"),[2]an!$H$39,
IF(AND(A1135=[2]an!$H$38,F1135=[2]an!$E$42),[2]an!$H$42,
IF(AND(A1135=[2]an!$I$38,F1135=[2]an!$E$40),[2]an!$I$40,IF(AND(A1135=[2]an!$I$38,F1135=[2]an!$E$41),[2]an!$I$41,IF(AND(A1135=[2]an!$I$38,F1135=[2]an!$E$39,H1135&gt;=[2]an!$M$37),[2]an!$I$39,
IF(AND(A1135=[2]an!$I$38,F1135=[2]an!$E$39,H1135&lt;[2]an!$M$37,S1135="kahepoolne vajaduspõhine",U1135=""),[2]an!$M$40,
IF(AND(A1135=[2]an!$I$38,F1135=[2]an!$E$39,H1135&lt;[2]an!$M$37,S1135="kahepoolne vajaduspõhine",U1135&lt;&gt;""),[2]an!$I$39,
IF(AND(A1135=[2]an!$I$38,F1135=[2]an!$E$39,H1135&lt;[2]an!$M$37,S1135&lt;&gt;"kahepoolne vajaduspõhine"),[2]an!$I$39,
IF(AND(A1135=[2]an!$I$38,F1135=[2]an!$E$42),[2]an!$I$42,
IF(AND(A1135=[2]an!$J$38,F1135=[2]an!$E$40),[2]an!$J$40,IF(AND(A1135=[2]an!$J$38,F1135=[2]an!$E$41),[2]an!$J$41,IF(AND(A1135=[2]an!$J$38,F1135=[2]an!$E$39,H1135&gt;=[2]an!$M$37),[2]an!$J$39,
IF(AND(A1135=[2]an!$J$38,F1135=[2]an!$E$39,H1135&lt;[2]an!$M$37,S1135="kahepoolne vajaduspõhine",U1135=""),[2]an!$M$40,
IF(AND(A1135=[2]an!$J$38,F1135=[2]an!$E$39,H1135&lt;[2]an!$M$37,S1135="kahepoolne vajaduspõhine",U1135&lt;&gt;""),[2]an!$J$39,
IF(AND(A1135=[2]an!$J$38,F1135=[2]an!$E$39,H1135&lt;[2]an!$M$37,S1135&lt;&gt;"kahepoolne vajaduspõhine"),[2]an!$J$39,
IF(AND(A1135=[2]an!$J$38,F1135=[2]an!$E$42),[2]an!$J$42,""))))))))))))))))))))))))))))</f>
        <v/>
      </c>
      <c r="Y1135" s="17" t="str">
        <f>IFERROR(IF(F1135="Tugigrupp",0,
IF(AND(F1135="Peretoe teenus",H1135&gt;=[2]an!$M$37,RANK(D1135,$D1135:$D1135)+COUNTIFS($D$2:D1135,D1135,$F$2:F1135,F1135)-1&gt;1),"",
IF(AND(F1135="Peretoe teenus",H1135&gt;=[2]an!$M$37,RANK(D1135,$D1135:$D1135)+COUNTIFS($D$2:D1135,D1135,$F$2:F1135,F1135)-1=1,MONTH(H1135)=MONTH(K1135)=TRUE,YEAR(H1135)=YEAR(K1135)=TRUE),((EOMONTH(H1135,0)-H1135+1)*X1135)/DAY(EOMONTH(H1135,0)),
IF(AND(F1135="Peretoe teenus",H1135&gt;=[2]an!$M$37,RANK(D1135,$D1135:$D1135)+COUNTIFS($D$2:D1135,D1135,$F$2:F1135,F1135)-1=1),X1135,
IF(AND(F1135="Peretoe teenus",H1135&lt;[2]an!$M$37,S1135&lt;&gt;"kahepoolne vajaduspõhine",RANK(D1135,$D1135:$D1135)+COUNTIFS($D$2:D1135,D1135,$F$2:F1135,F1135)-1=1),X1135,
IF(AND(F1135="Peretoe teenus",H1135&lt;[2]an!$M$37,S1135&lt;&gt;"kahepoolne vajaduspõhine",RANK(D1135,$D1135:$D1135)+COUNTIFS($D$2:D1135,D1135,$F$2:F1135,F1135)-1&gt;1),"",
IF(AND(F1135="Peretoe teenus",H1135&lt;[2]an!$M$37,S1135="kahepoolne vajaduspõhine",U1135="",RANK(D1135,$D1135:$D1135)+COUNTIFS($D$2:D1135,D1135,$F$2:F1135,F1135)-1=1),X1135,
IF(AND(F1135="Peretoe teenus",H1135&lt;[2]an!$M$37,S1135="kahepoolne vajaduspõhine",U1135="",RANK(D1135,$D1135:$D1135)+COUNTIFS($D$2:D1135,D1135,$F$2:F1135,F1135)-1&gt;1),"",
IF(AND(F1135="Peretoe teenus",H1135&lt;[2]an!$M$37,S1135="kahepoolne vajaduspõhine",U1135&lt;[2]an!$M$37,RANK(D1135,$D1135:$D1135)+COUNTIFS($D$2:D1135,D1135,$F$2:F1135,F1135)-1=1),X1135,
IF(AND(F1135="Peretoe teenus",H1135&lt;[2]an!$M$37,S1135="kahepoolne vajaduspõhine",U1135&lt;[2]an!$M$37,RANK(D1135,$D1135:$D1135)+COUNTIFS($D$2:D1135,D1135,$F$2:F1135,F1135)-1&gt;1),"",
IF(AND(F1135="Peretoe teenus",H1135&lt;[2]an!$M$37,S1135="kahepoolne vajaduspõhine",U1135&gt;=[2]an!$M$37,U1135&lt;=[2]an!$M$38,RANK(D1135,$D1135:$D1135)+COUNTIFS($D$2:D1135,D1135,$F$2:F1135,F1135)-1=1),
((EOMONTH(U1135,0)-U1135+1)*X1135)/DAY(EOMONTH(U1135,0))+(DAY(U1135)-1)*100/DAY(EOMONTH(U1135,0)),
IF(AND(F1135="Peretoe teenus",H1135&lt;[2]an!$M$37,S1135="kahepoolne vajaduspõhine",U1135&gt;=[2]an!$M$37,U1135&lt;=[2]an!$M$38,RANK(D1135,$D1135:$D1135)+COUNTIFS($D$2:D1135,D1135,$F$2:F1135,F1135)-1&gt;1),"",
IF(AND(F1135="Peretoe teenus",H1135&lt;[2]an!$M$37,S1135="kahepoolne vajaduspõhine",U1135&gt;[2]an!$M$38,RANK(D1135,$D1135:$D1135)+COUNTIFS($D$2:D1135,D1135,$F$2:F1135,F1135)-1=1),X1135,
IF(AND(F1135="Peretoe teenus",H1135&lt;[2]an!$M$37,S1135="kahepoolne vajaduspõhine",U1135&gt;[2]an!$M$38,RANK(D1135,$D1135:$D1135)+COUNTIFS($D$2:D1135,D1135,$F$2:F1135,F1135)-1&gt;1),"",X1135*W1135)))))))))))))),"")</f>
        <v/>
      </c>
      <c r="Z1135" s="18" t="str">
        <f t="shared" si="52"/>
        <v/>
      </c>
      <c r="AA1135" s="19" t="str">
        <f>IFERROR(VLOOKUP(E1135,[2]an!$A$3:$B$81,2,FALSE),"")</f>
        <v/>
      </c>
      <c r="AB1135" s="19" t="str">
        <f>IFERROR(VLOOKUP(AA1135,[2]an!$C$2:$D$16,2,FALSE),"")</f>
        <v/>
      </c>
      <c r="AC1135" s="20"/>
      <c r="AD1135" s="21" t="str">
        <f>IF(A1135=[2]an!$F$36,VLOOKUP([2]an!$F$36,[2]an!$F$36:$H$36,3,FALSE),IF(A1135=[2]an!$F$35,VLOOKUP([2]an!$F$35,[2]an!$F$35:$H$35,3,FALSE),IF(A1135=[2]an!$F$33,VLOOKUP([2]an!$F$33,[2]an!$F$33:$H$33,3,FALSE),IF(A1135=[2]an!$F$31,VLOOKUP([2]an!$F$31,[2]an!$F$31:$H$31,3,FALSE),""))))</f>
        <v/>
      </c>
    </row>
    <row r="1136" spans="6:30" x14ac:dyDescent="0.2">
      <c r="F1136" s="10"/>
      <c r="G1136" s="8" t="str">
        <f t="shared" si="53"/>
        <v/>
      </c>
      <c r="H1136" s="13"/>
      <c r="K1136" s="13"/>
      <c r="L1136" s="10"/>
      <c r="M1136" s="10"/>
      <c r="S1136" s="8" t="str">
        <f>IFERROR(VLOOKUP(D1136,[1]peretoe_teenus!$A$2:$L$2000,5,FALSE),"")</f>
        <v/>
      </c>
      <c r="U1136" s="13"/>
      <c r="V1136" s="15" t="str" cm="1">
        <f t="array" ref="V1136">IFERROR(IF(AND(F1136="Tugigrupp",RANK(K1136,$K1136:$K1136)+COUNTIFS($K$2:K1136,K1136,$L$2:L1136,L1136,$M$2:M1136,M1136,$I$2:I1136,I1136,$G$2:G1136,G1136,$F$2:F1136,F1136)-1=1),SUMPRODUCT(($F$2:$F$4154=F1136)*($G$2:$G$4154=G1136)*($K$2:$K$4154=K1136)*($I$2:$I$4154=I1136)*($L$2:$L$4154=L1136)*($M$2:$M$4154=M1136)),""),"")</f>
        <v/>
      </c>
      <c r="W1136" s="15" t="str">
        <f t="shared" si="51"/>
        <v/>
      </c>
      <c r="X1136" s="16" t="str">
        <f>IF(AND(A1136=[2]an!$G$38,F1136=[2]an!$E$40),[2]an!$G$40,IF(AND(A1136=[2]an!$G$38,F1136=[2]an!$E$41),[2]an!$G$41,IF(AND(A1136=[2]an!$G$38,F1136=[2]an!$E$39,H1136&gt;=[2]an!$M$37),[2]an!$G$39,
IF(AND(A1136=[2]an!$G$38,F1136=[2]an!$E$39,H1136&lt;[2]an!$M$37,S1136="kahepoolne vajaduspõhine",U1136=""),[2]an!$M$40,
IF(AND(A1136=[2]an!$G$38,F1136=[2]an!$E$39,H1136&lt;[2]an!$M$37,S1136="kahepoolne vajaduspõhine",U1136&lt;&gt;""),[2]an!$G$39,
IF(AND(A1136=[2]an!$G$38,F1136=[2]an!$E$39,H1136&lt;[2]an!$M$37,S1136&lt;&gt;"kahepoolne vajaduspõhine"),[2]an!$G$39,
IF(AND(A1136=[2]an!$G$38,F1136=[2]an!$E$42),[2]an!$G$42,
IF(AND(A1136=[2]an!$H$38,F1136=[2]an!$E$40),[2]an!$H$40,IF(AND(A1136=[2]an!$H$38,F1136=[2]an!$E$41),[2]an!$H$41,IF(AND(A1136=[2]an!$H$38,F1136=[2]an!$E$39,H1136&gt;=[2]an!$M$37),[2]an!$H$39,
IF(AND(A1136=[2]an!$H$38,F1136=[2]an!$E$39,H1136&lt;[2]an!$M$37,S1136="kahepoolne vajaduspõhine",U1136=""),[2]an!$M$40,
IF(AND(A1136=[2]an!$H$38,F1136=[2]an!$E$39,H1136&lt;[2]an!$M$37,S1136="kahepoolne vajaduspõhine",U1136&lt;&gt;""),[2]an!$H$39,
IF(AND(A1136=[2]an!$H$38,F1136=[2]an!$E$39,H1136&lt;[2]an!$M$37,S1136&lt;&gt;"kahepoolne vajaduspõhine"),[2]an!$H$39,
IF(AND(A1136=[2]an!$H$38,F1136=[2]an!$E$42),[2]an!$H$42,
IF(AND(A1136=[2]an!$I$38,F1136=[2]an!$E$40),[2]an!$I$40,IF(AND(A1136=[2]an!$I$38,F1136=[2]an!$E$41),[2]an!$I$41,IF(AND(A1136=[2]an!$I$38,F1136=[2]an!$E$39,H1136&gt;=[2]an!$M$37),[2]an!$I$39,
IF(AND(A1136=[2]an!$I$38,F1136=[2]an!$E$39,H1136&lt;[2]an!$M$37,S1136="kahepoolne vajaduspõhine",U1136=""),[2]an!$M$40,
IF(AND(A1136=[2]an!$I$38,F1136=[2]an!$E$39,H1136&lt;[2]an!$M$37,S1136="kahepoolne vajaduspõhine",U1136&lt;&gt;""),[2]an!$I$39,
IF(AND(A1136=[2]an!$I$38,F1136=[2]an!$E$39,H1136&lt;[2]an!$M$37,S1136&lt;&gt;"kahepoolne vajaduspõhine"),[2]an!$I$39,
IF(AND(A1136=[2]an!$I$38,F1136=[2]an!$E$42),[2]an!$I$42,
IF(AND(A1136=[2]an!$J$38,F1136=[2]an!$E$40),[2]an!$J$40,IF(AND(A1136=[2]an!$J$38,F1136=[2]an!$E$41),[2]an!$J$41,IF(AND(A1136=[2]an!$J$38,F1136=[2]an!$E$39,H1136&gt;=[2]an!$M$37),[2]an!$J$39,
IF(AND(A1136=[2]an!$J$38,F1136=[2]an!$E$39,H1136&lt;[2]an!$M$37,S1136="kahepoolne vajaduspõhine",U1136=""),[2]an!$M$40,
IF(AND(A1136=[2]an!$J$38,F1136=[2]an!$E$39,H1136&lt;[2]an!$M$37,S1136="kahepoolne vajaduspõhine",U1136&lt;&gt;""),[2]an!$J$39,
IF(AND(A1136=[2]an!$J$38,F1136=[2]an!$E$39,H1136&lt;[2]an!$M$37,S1136&lt;&gt;"kahepoolne vajaduspõhine"),[2]an!$J$39,
IF(AND(A1136=[2]an!$J$38,F1136=[2]an!$E$42),[2]an!$J$42,""))))))))))))))))))))))))))))</f>
        <v/>
      </c>
      <c r="Y1136" s="17" t="str">
        <f>IFERROR(IF(F1136="Tugigrupp",0,
IF(AND(F1136="Peretoe teenus",H1136&gt;=[2]an!$M$37,RANK(D1136,$D1136:$D1136)+COUNTIFS($D$2:D1136,D1136,$F$2:F1136,F1136)-1&gt;1),"",
IF(AND(F1136="Peretoe teenus",H1136&gt;=[2]an!$M$37,RANK(D1136,$D1136:$D1136)+COUNTIFS($D$2:D1136,D1136,$F$2:F1136,F1136)-1=1,MONTH(H1136)=MONTH(K1136)=TRUE,YEAR(H1136)=YEAR(K1136)=TRUE),((EOMONTH(H1136,0)-H1136+1)*X1136)/DAY(EOMONTH(H1136,0)),
IF(AND(F1136="Peretoe teenus",H1136&gt;=[2]an!$M$37,RANK(D1136,$D1136:$D1136)+COUNTIFS($D$2:D1136,D1136,$F$2:F1136,F1136)-1=1),X1136,
IF(AND(F1136="Peretoe teenus",H1136&lt;[2]an!$M$37,S1136&lt;&gt;"kahepoolne vajaduspõhine",RANK(D1136,$D1136:$D1136)+COUNTIFS($D$2:D1136,D1136,$F$2:F1136,F1136)-1=1),X1136,
IF(AND(F1136="Peretoe teenus",H1136&lt;[2]an!$M$37,S1136&lt;&gt;"kahepoolne vajaduspõhine",RANK(D1136,$D1136:$D1136)+COUNTIFS($D$2:D1136,D1136,$F$2:F1136,F1136)-1&gt;1),"",
IF(AND(F1136="Peretoe teenus",H1136&lt;[2]an!$M$37,S1136="kahepoolne vajaduspõhine",U1136="",RANK(D1136,$D1136:$D1136)+COUNTIFS($D$2:D1136,D1136,$F$2:F1136,F1136)-1=1),X1136,
IF(AND(F1136="Peretoe teenus",H1136&lt;[2]an!$M$37,S1136="kahepoolne vajaduspõhine",U1136="",RANK(D1136,$D1136:$D1136)+COUNTIFS($D$2:D1136,D1136,$F$2:F1136,F1136)-1&gt;1),"",
IF(AND(F1136="Peretoe teenus",H1136&lt;[2]an!$M$37,S1136="kahepoolne vajaduspõhine",U1136&lt;[2]an!$M$37,RANK(D1136,$D1136:$D1136)+COUNTIFS($D$2:D1136,D1136,$F$2:F1136,F1136)-1=1),X1136,
IF(AND(F1136="Peretoe teenus",H1136&lt;[2]an!$M$37,S1136="kahepoolne vajaduspõhine",U1136&lt;[2]an!$M$37,RANK(D1136,$D1136:$D1136)+COUNTIFS($D$2:D1136,D1136,$F$2:F1136,F1136)-1&gt;1),"",
IF(AND(F1136="Peretoe teenus",H1136&lt;[2]an!$M$37,S1136="kahepoolne vajaduspõhine",U1136&gt;=[2]an!$M$37,U1136&lt;=[2]an!$M$38,RANK(D1136,$D1136:$D1136)+COUNTIFS($D$2:D1136,D1136,$F$2:F1136,F1136)-1=1),
((EOMONTH(U1136,0)-U1136+1)*X1136)/DAY(EOMONTH(U1136,0))+(DAY(U1136)-1)*100/DAY(EOMONTH(U1136,0)),
IF(AND(F1136="Peretoe teenus",H1136&lt;[2]an!$M$37,S1136="kahepoolne vajaduspõhine",U1136&gt;=[2]an!$M$37,U1136&lt;=[2]an!$M$38,RANK(D1136,$D1136:$D1136)+COUNTIFS($D$2:D1136,D1136,$F$2:F1136,F1136)-1&gt;1),"",
IF(AND(F1136="Peretoe teenus",H1136&lt;[2]an!$M$37,S1136="kahepoolne vajaduspõhine",U1136&gt;[2]an!$M$38,RANK(D1136,$D1136:$D1136)+COUNTIFS($D$2:D1136,D1136,$F$2:F1136,F1136)-1=1),X1136,
IF(AND(F1136="Peretoe teenus",H1136&lt;[2]an!$M$37,S1136="kahepoolne vajaduspõhine",U1136&gt;[2]an!$M$38,RANK(D1136,$D1136:$D1136)+COUNTIFS($D$2:D1136,D1136,$F$2:F1136,F1136)-1&gt;1),"",X1136*W1136)))))))))))))),"")</f>
        <v/>
      </c>
      <c r="Z1136" s="18" t="str">
        <f t="shared" si="52"/>
        <v/>
      </c>
      <c r="AA1136" s="19" t="str">
        <f>IFERROR(VLOOKUP(E1136,[2]an!$A$3:$B$81,2,FALSE),"")</f>
        <v/>
      </c>
      <c r="AB1136" s="19" t="str">
        <f>IFERROR(VLOOKUP(AA1136,[2]an!$C$2:$D$16,2,FALSE),"")</f>
        <v/>
      </c>
      <c r="AC1136" s="20"/>
      <c r="AD1136" s="21" t="str">
        <f>IF(A1136=[2]an!$F$36,VLOOKUP([2]an!$F$36,[2]an!$F$36:$H$36,3,FALSE),IF(A1136=[2]an!$F$35,VLOOKUP([2]an!$F$35,[2]an!$F$35:$H$35,3,FALSE),IF(A1136=[2]an!$F$33,VLOOKUP([2]an!$F$33,[2]an!$F$33:$H$33,3,FALSE),IF(A1136=[2]an!$F$31,VLOOKUP([2]an!$F$31,[2]an!$F$31:$H$31,3,FALSE),""))))</f>
        <v/>
      </c>
    </row>
    <row r="1137" spans="6:30" x14ac:dyDescent="0.2">
      <c r="F1137" s="10"/>
      <c r="G1137" s="8" t="str">
        <f t="shared" si="53"/>
        <v/>
      </c>
      <c r="H1137" s="13"/>
      <c r="K1137" s="13"/>
      <c r="L1137" s="10"/>
      <c r="M1137" s="10"/>
      <c r="S1137" s="8" t="str">
        <f>IFERROR(VLOOKUP(D1137,[1]peretoe_teenus!$A$2:$L$2000,5,FALSE),"")</f>
        <v/>
      </c>
      <c r="U1137" s="13"/>
      <c r="V1137" s="15" t="str" cm="1">
        <f t="array" ref="V1137">IFERROR(IF(AND(F1137="Tugigrupp",RANK(K1137,$K1137:$K1137)+COUNTIFS($K$2:K1137,K1137,$L$2:L1137,L1137,$M$2:M1137,M1137,$I$2:I1137,I1137,$G$2:G1137,G1137,$F$2:F1137,F1137)-1=1),SUMPRODUCT(($F$2:$F$4154=F1137)*($G$2:$G$4154=G1137)*($K$2:$K$4154=K1137)*($I$2:$I$4154=I1137)*($L$2:$L$4154=L1137)*($M$2:$M$4154=M1137)),""),"")</f>
        <v/>
      </c>
      <c r="W1137" s="15" t="str">
        <f t="shared" si="51"/>
        <v/>
      </c>
      <c r="X1137" s="16" t="str">
        <f>IF(AND(A1137=[2]an!$G$38,F1137=[2]an!$E$40),[2]an!$G$40,IF(AND(A1137=[2]an!$G$38,F1137=[2]an!$E$41),[2]an!$G$41,IF(AND(A1137=[2]an!$G$38,F1137=[2]an!$E$39,H1137&gt;=[2]an!$M$37),[2]an!$G$39,
IF(AND(A1137=[2]an!$G$38,F1137=[2]an!$E$39,H1137&lt;[2]an!$M$37,S1137="kahepoolne vajaduspõhine",U1137=""),[2]an!$M$40,
IF(AND(A1137=[2]an!$G$38,F1137=[2]an!$E$39,H1137&lt;[2]an!$M$37,S1137="kahepoolne vajaduspõhine",U1137&lt;&gt;""),[2]an!$G$39,
IF(AND(A1137=[2]an!$G$38,F1137=[2]an!$E$39,H1137&lt;[2]an!$M$37,S1137&lt;&gt;"kahepoolne vajaduspõhine"),[2]an!$G$39,
IF(AND(A1137=[2]an!$G$38,F1137=[2]an!$E$42),[2]an!$G$42,
IF(AND(A1137=[2]an!$H$38,F1137=[2]an!$E$40),[2]an!$H$40,IF(AND(A1137=[2]an!$H$38,F1137=[2]an!$E$41),[2]an!$H$41,IF(AND(A1137=[2]an!$H$38,F1137=[2]an!$E$39,H1137&gt;=[2]an!$M$37),[2]an!$H$39,
IF(AND(A1137=[2]an!$H$38,F1137=[2]an!$E$39,H1137&lt;[2]an!$M$37,S1137="kahepoolne vajaduspõhine",U1137=""),[2]an!$M$40,
IF(AND(A1137=[2]an!$H$38,F1137=[2]an!$E$39,H1137&lt;[2]an!$M$37,S1137="kahepoolne vajaduspõhine",U1137&lt;&gt;""),[2]an!$H$39,
IF(AND(A1137=[2]an!$H$38,F1137=[2]an!$E$39,H1137&lt;[2]an!$M$37,S1137&lt;&gt;"kahepoolne vajaduspõhine"),[2]an!$H$39,
IF(AND(A1137=[2]an!$H$38,F1137=[2]an!$E$42),[2]an!$H$42,
IF(AND(A1137=[2]an!$I$38,F1137=[2]an!$E$40),[2]an!$I$40,IF(AND(A1137=[2]an!$I$38,F1137=[2]an!$E$41),[2]an!$I$41,IF(AND(A1137=[2]an!$I$38,F1137=[2]an!$E$39,H1137&gt;=[2]an!$M$37),[2]an!$I$39,
IF(AND(A1137=[2]an!$I$38,F1137=[2]an!$E$39,H1137&lt;[2]an!$M$37,S1137="kahepoolne vajaduspõhine",U1137=""),[2]an!$M$40,
IF(AND(A1137=[2]an!$I$38,F1137=[2]an!$E$39,H1137&lt;[2]an!$M$37,S1137="kahepoolne vajaduspõhine",U1137&lt;&gt;""),[2]an!$I$39,
IF(AND(A1137=[2]an!$I$38,F1137=[2]an!$E$39,H1137&lt;[2]an!$M$37,S1137&lt;&gt;"kahepoolne vajaduspõhine"),[2]an!$I$39,
IF(AND(A1137=[2]an!$I$38,F1137=[2]an!$E$42),[2]an!$I$42,
IF(AND(A1137=[2]an!$J$38,F1137=[2]an!$E$40),[2]an!$J$40,IF(AND(A1137=[2]an!$J$38,F1137=[2]an!$E$41),[2]an!$J$41,IF(AND(A1137=[2]an!$J$38,F1137=[2]an!$E$39,H1137&gt;=[2]an!$M$37),[2]an!$J$39,
IF(AND(A1137=[2]an!$J$38,F1137=[2]an!$E$39,H1137&lt;[2]an!$M$37,S1137="kahepoolne vajaduspõhine",U1137=""),[2]an!$M$40,
IF(AND(A1137=[2]an!$J$38,F1137=[2]an!$E$39,H1137&lt;[2]an!$M$37,S1137="kahepoolne vajaduspõhine",U1137&lt;&gt;""),[2]an!$J$39,
IF(AND(A1137=[2]an!$J$38,F1137=[2]an!$E$39,H1137&lt;[2]an!$M$37,S1137&lt;&gt;"kahepoolne vajaduspõhine"),[2]an!$J$39,
IF(AND(A1137=[2]an!$J$38,F1137=[2]an!$E$42),[2]an!$J$42,""))))))))))))))))))))))))))))</f>
        <v/>
      </c>
      <c r="Y1137" s="17" t="str">
        <f>IFERROR(IF(F1137="Tugigrupp",0,
IF(AND(F1137="Peretoe teenus",H1137&gt;=[2]an!$M$37,RANK(D1137,$D1137:$D1137)+COUNTIFS($D$2:D1137,D1137,$F$2:F1137,F1137)-1&gt;1),"",
IF(AND(F1137="Peretoe teenus",H1137&gt;=[2]an!$M$37,RANK(D1137,$D1137:$D1137)+COUNTIFS($D$2:D1137,D1137,$F$2:F1137,F1137)-1=1,MONTH(H1137)=MONTH(K1137)=TRUE,YEAR(H1137)=YEAR(K1137)=TRUE),((EOMONTH(H1137,0)-H1137+1)*X1137)/DAY(EOMONTH(H1137,0)),
IF(AND(F1137="Peretoe teenus",H1137&gt;=[2]an!$M$37,RANK(D1137,$D1137:$D1137)+COUNTIFS($D$2:D1137,D1137,$F$2:F1137,F1137)-1=1),X1137,
IF(AND(F1137="Peretoe teenus",H1137&lt;[2]an!$M$37,S1137&lt;&gt;"kahepoolne vajaduspõhine",RANK(D1137,$D1137:$D1137)+COUNTIFS($D$2:D1137,D1137,$F$2:F1137,F1137)-1=1),X1137,
IF(AND(F1137="Peretoe teenus",H1137&lt;[2]an!$M$37,S1137&lt;&gt;"kahepoolne vajaduspõhine",RANK(D1137,$D1137:$D1137)+COUNTIFS($D$2:D1137,D1137,$F$2:F1137,F1137)-1&gt;1),"",
IF(AND(F1137="Peretoe teenus",H1137&lt;[2]an!$M$37,S1137="kahepoolne vajaduspõhine",U1137="",RANK(D1137,$D1137:$D1137)+COUNTIFS($D$2:D1137,D1137,$F$2:F1137,F1137)-1=1),X1137,
IF(AND(F1137="Peretoe teenus",H1137&lt;[2]an!$M$37,S1137="kahepoolne vajaduspõhine",U1137="",RANK(D1137,$D1137:$D1137)+COUNTIFS($D$2:D1137,D1137,$F$2:F1137,F1137)-1&gt;1),"",
IF(AND(F1137="Peretoe teenus",H1137&lt;[2]an!$M$37,S1137="kahepoolne vajaduspõhine",U1137&lt;[2]an!$M$37,RANK(D1137,$D1137:$D1137)+COUNTIFS($D$2:D1137,D1137,$F$2:F1137,F1137)-1=1),X1137,
IF(AND(F1137="Peretoe teenus",H1137&lt;[2]an!$M$37,S1137="kahepoolne vajaduspõhine",U1137&lt;[2]an!$M$37,RANK(D1137,$D1137:$D1137)+COUNTIFS($D$2:D1137,D1137,$F$2:F1137,F1137)-1&gt;1),"",
IF(AND(F1137="Peretoe teenus",H1137&lt;[2]an!$M$37,S1137="kahepoolne vajaduspõhine",U1137&gt;=[2]an!$M$37,U1137&lt;=[2]an!$M$38,RANK(D1137,$D1137:$D1137)+COUNTIFS($D$2:D1137,D1137,$F$2:F1137,F1137)-1=1),
((EOMONTH(U1137,0)-U1137+1)*X1137)/DAY(EOMONTH(U1137,0))+(DAY(U1137)-1)*100/DAY(EOMONTH(U1137,0)),
IF(AND(F1137="Peretoe teenus",H1137&lt;[2]an!$M$37,S1137="kahepoolne vajaduspõhine",U1137&gt;=[2]an!$M$37,U1137&lt;=[2]an!$M$38,RANK(D1137,$D1137:$D1137)+COUNTIFS($D$2:D1137,D1137,$F$2:F1137,F1137)-1&gt;1),"",
IF(AND(F1137="Peretoe teenus",H1137&lt;[2]an!$M$37,S1137="kahepoolne vajaduspõhine",U1137&gt;[2]an!$M$38,RANK(D1137,$D1137:$D1137)+COUNTIFS($D$2:D1137,D1137,$F$2:F1137,F1137)-1=1),X1137,
IF(AND(F1137="Peretoe teenus",H1137&lt;[2]an!$M$37,S1137="kahepoolne vajaduspõhine",U1137&gt;[2]an!$M$38,RANK(D1137,$D1137:$D1137)+COUNTIFS($D$2:D1137,D1137,$F$2:F1137,F1137)-1&gt;1),"",X1137*W1137)))))))))))))),"")</f>
        <v/>
      </c>
      <c r="Z1137" s="18" t="str">
        <f t="shared" si="52"/>
        <v/>
      </c>
      <c r="AA1137" s="19" t="str">
        <f>IFERROR(VLOOKUP(E1137,[2]an!$A$3:$B$81,2,FALSE),"")</f>
        <v/>
      </c>
      <c r="AB1137" s="19" t="str">
        <f>IFERROR(VLOOKUP(AA1137,[2]an!$C$2:$D$16,2,FALSE),"")</f>
        <v/>
      </c>
      <c r="AC1137" s="20"/>
      <c r="AD1137" s="21" t="str">
        <f>IF(A1137=[2]an!$F$36,VLOOKUP([2]an!$F$36,[2]an!$F$36:$H$36,3,FALSE),IF(A1137=[2]an!$F$35,VLOOKUP([2]an!$F$35,[2]an!$F$35:$H$35,3,FALSE),IF(A1137=[2]an!$F$33,VLOOKUP([2]an!$F$33,[2]an!$F$33:$H$33,3,FALSE),IF(A1137=[2]an!$F$31,VLOOKUP([2]an!$F$31,[2]an!$F$31:$H$31,3,FALSE),""))))</f>
        <v/>
      </c>
    </row>
    <row r="1138" spans="6:30" x14ac:dyDescent="0.2">
      <c r="F1138" s="10"/>
      <c r="G1138" s="8" t="str">
        <f t="shared" si="53"/>
        <v/>
      </c>
      <c r="H1138" s="13"/>
      <c r="K1138" s="13"/>
      <c r="L1138" s="10"/>
      <c r="M1138" s="10"/>
      <c r="S1138" s="8" t="str">
        <f>IFERROR(VLOOKUP(D1138,[1]peretoe_teenus!$A$2:$L$2000,5,FALSE),"")</f>
        <v/>
      </c>
      <c r="U1138" s="13"/>
      <c r="V1138" s="15" t="str" cm="1">
        <f t="array" ref="V1138">IFERROR(IF(AND(F1138="Tugigrupp",RANK(K1138,$K1138:$K1138)+COUNTIFS($K$2:K1138,K1138,$L$2:L1138,L1138,$M$2:M1138,M1138,$I$2:I1138,I1138,$G$2:G1138,G1138,$F$2:F1138,F1138)-1=1),SUMPRODUCT(($F$2:$F$4154=F1138)*($G$2:$G$4154=G1138)*($K$2:$K$4154=K1138)*($I$2:$I$4154=I1138)*($L$2:$L$4154=L1138)*($M$2:$M$4154=M1138)),""),"")</f>
        <v/>
      </c>
      <c r="W1138" s="15" t="str">
        <f t="shared" si="51"/>
        <v/>
      </c>
      <c r="X1138" s="16" t="str">
        <f>IF(AND(A1138=[2]an!$G$38,F1138=[2]an!$E$40),[2]an!$G$40,IF(AND(A1138=[2]an!$G$38,F1138=[2]an!$E$41),[2]an!$G$41,IF(AND(A1138=[2]an!$G$38,F1138=[2]an!$E$39,H1138&gt;=[2]an!$M$37),[2]an!$G$39,
IF(AND(A1138=[2]an!$G$38,F1138=[2]an!$E$39,H1138&lt;[2]an!$M$37,S1138="kahepoolne vajaduspõhine",U1138=""),[2]an!$M$40,
IF(AND(A1138=[2]an!$G$38,F1138=[2]an!$E$39,H1138&lt;[2]an!$M$37,S1138="kahepoolne vajaduspõhine",U1138&lt;&gt;""),[2]an!$G$39,
IF(AND(A1138=[2]an!$G$38,F1138=[2]an!$E$39,H1138&lt;[2]an!$M$37,S1138&lt;&gt;"kahepoolne vajaduspõhine"),[2]an!$G$39,
IF(AND(A1138=[2]an!$G$38,F1138=[2]an!$E$42),[2]an!$G$42,
IF(AND(A1138=[2]an!$H$38,F1138=[2]an!$E$40),[2]an!$H$40,IF(AND(A1138=[2]an!$H$38,F1138=[2]an!$E$41),[2]an!$H$41,IF(AND(A1138=[2]an!$H$38,F1138=[2]an!$E$39,H1138&gt;=[2]an!$M$37),[2]an!$H$39,
IF(AND(A1138=[2]an!$H$38,F1138=[2]an!$E$39,H1138&lt;[2]an!$M$37,S1138="kahepoolne vajaduspõhine",U1138=""),[2]an!$M$40,
IF(AND(A1138=[2]an!$H$38,F1138=[2]an!$E$39,H1138&lt;[2]an!$M$37,S1138="kahepoolne vajaduspõhine",U1138&lt;&gt;""),[2]an!$H$39,
IF(AND(A1138=[2]an!$H$38,F1138=[2]an!$E$39,H1138&lt;[2]an!$M$37,S1138&lt;&gt;"kahepoolne vajaduspõhine"),[2]an!$H$39,
IF(AND(A1138=[2]an!$H$38,F1138=[2]an!$E$42),[2]an!$H$42,
IF(AND(A1138=[2]an!$I$38,F1138=[2]an!$E$40),[2]an!$I$40,IF(AND(A1138=[2]an!$I$38,F1138=[2]an!$E$41),[2]an!$I$41,IF(AND(A1138=[2]an!$I$38,F1138=[2]an!$E$39,H1138&gt;=[2]an!$M$37),[2]an!$I$39,
IF(AND(A1138=[2]an!$I$38,F1138=[2]an!$E$39,H1138&lt;[2]an!$M$37,S1138="kahepoolne vajaduspõhine",U1138=""),[2]an!$M$40,
IF(AND(A1138=[2]an!$I$38,F1138=[2]an!$E$39,H1138&lt;[2]an!$M$37,S1138="kahepoolne vajaduspõhine",U1138&lt;&gt;""),[2]an!$I$39,
IF(AND(A1138=[2]an!$I$38,F1138=[2]an!$E$39,H1138&lt;[2]an!$M$37,S1138&lt;&gt;"kahepoolne vajaduspõhine"),[2]an!$I$39,
IF(AND(A1138=[2]an!$I$38,F1138=[2]an!$E$42),[2]an!$I$42,
IF(AND(A1138=[2]an!$J$38,F1138=[2]an!$E$40),[2]an!$J$40,IF(AND(A1138=[2]an!$J$38,F1138=[2]an!$E$41),[2]an!$J$41,IF(AND(A1138=[2]an!$J$38,F1138=[2]an!$E$39,H1138&gt;=[2]an!$M$37),[2]an!$J$39,
IF(AND(A1138=[2]an!$J$38,F1138=[2]an!$E$39,H1138&lt;[2]an!$M$37,S1138="kahepoolne vajaduspõhine",U1138=""),[2]an!$M$40,
IF(AND(A1138=[2]an!$J$38,F1138=[2]an!$E$39,H1138&lt;[2]an!$M$37,S1138="kahepoolne vajaduspõhine",U1138&lt;&gt;""),[2]an!$J$39,
IF(AND(A1138=[2]an!$J$38,F1138=[2]an!$E$39,H1138&lt;[2]an!$M$37,S1138&lt;&gt;"kahepoolne vajaduspõhine"),[2]an!$J$39,
IF(AND(A1138=[2]an!$J$38,F1138=[2]an!$E$42),[2]an!$J$42,""))))))))))))))))))))))))))))</f>
        <v/>
      </c>
      <c r="Y1138" s="17" t="str">
        <f>IFERROR(IF(F1138="Tugigrupp",0,
IF(AND(F1138="Peretoe teenus",H1138&gt;=[2]an!$M$37,RANK(D1138,$D1138:$D1138)+COUNTIFS($D$2:D1138,D1138,$F$2:F1138,F1138)-1&gt;1),"",
IF(AND(F1138="Peretoe teenus",H1138&gt;=[2]an!$M$37,RANK(D1138,$D1138:$D1138)+COUNTIFS($D$2:D1138,D1138,$F$2:F1138,F1138)-1=1,MONTH(H1138)=MONTH(K1138)=TRUE,YEAR(H1138)=YEAR(K1138)=TRUE),((EOMONTH(H1138,0)-H1138+1)*X1138)/DAY(EOMONTH(H1138,0)),
IF(AND(F1138="Peretoe teenus",H1138&gt;=[2]an!$M$37,RANK(D1138,$D1138:$D1138)+COUNTIFS($D$2:D1138,D1138,$F$2:F1138,F1138)-1=1),X1138,
IF(AND(F1138="Peretoe teenus",H1138&lt;[2]an!$M$37,S1138&lt;&gt;"kahepoolne vajaduspõhine",RANK(D1138,$D1138:$D1138)+COUNTIFS($D$2:D1138,D1138,$F$2:F1138,F1138)-1=1),X1138,
IF(AND(F1138="Peretoe teenus",H1138&lt;[2]an!$M$37,S1138&lt;&gt;"kahepoolne vajaduspõhine",RANK(D1138,$D1138:$D1138)+COUNTIFS($D$2:D1138,D1138,$F$2:F1138,F1138)-1&gt;1),"",
IF(AND(F1138="Peretoe teenus",H1138&lt;[2]an!$M$37,S1138="kahepoolne vajaduspõhine",U1138="",RANK(D1138,$D1138:$D1138)+COUNTIFS($D$2:D1138,D1138,$F$2:F1138,F1138)-1=1),X1138,
IF(AND(F1138="Peretoe teenus",H1138&lt;[2]an!$M$37,S1138="kahepoolne vajaduspõhine",U1138="",RANK(D1138,$D1138:$D1138)+COUNTIFS($D$2:D1138,D1138,$F$2:F1138,F1138)-1&gt;1),"",
IF(AND(F1138="Peretoe teenus",H1138&lt;[2]an!$M$37,S1138="kahepoolne vajaduspõhine",U1138&lt;[2]an!$M$37,RANK(D1138,$D1138:$D1138)+COUNTIFS($D$2:D1138,D1138,$F$2:F1138,F1138)-1=1),X1138,
IF(AND(F1138="Peretoe teenus",H1138&lt;[2]an!$M$37,S1138="kahepoolne vajaduspõhine",U1138&lt;[2]an!$M$37,RANK(D1138,$D1138:$D1138)+COUNTIFS($D$2:D1138,D1138,$F$2:F1138,F1138)-1&gt;1),"",
IF(AND(F1138="Peretoe teenus",H1138&lt;[2]an!$M$37,S1138="kahepoolne vajaduspõhine",U1138&gt;=[2]an!$M$37,U1138&lt;=[2]an!$M$38,RANK(D1138,$D1138:$D1138)+COUNTIFS($D$2:D1138,D1138,$F$2:F1138,F1138)-1=1),
((EOMONTH(U1138,0)-U1138+1)*X1138)/DAY(EOMONTH(U1138,0))+(DAY(U1138)-1)*100/DAY(EOMONTH(U1138,0)),
IF(AND(F1138="Peretoe teenus",H1138&lt;[2]an!$M$37,S1138="kahepoolne vajaduspõhine",U1138&gt;=[2]an!$M$37,U1138&lt;=[2]an!$M$38,RANK(D1138,$D1138:$D1138)+COUNTIFS($D$2:D1138,D1138,$F$2:F1138,F1138)-1&gt;1),"",
IF(AND(F1138="Peretoe teenus",H1138&lt;[2]an!$M$37,S1138="kahepoolne vajaduspõhine",U1138&gt;[2]an!$M$38,RANK(D1138,$D1138:$D1138)+COUNTIFS($D$2:D1138,D1138,$F$2:F1138,F1138)-1=1),X1138,
IF(AND(F1138="Peretoe teenus",H1138&lt;[2]an!$M$37,S1138="kahepoolne vajaduspõhine",U1138&gt;[2]an!$M$38,RANK(D1138,$D1138:$D1138)+COUNTIFS($D$2:D1138,D1138,$F$2:F1138,F1138)-1&gt;1),"",X1138*W1138)))))))))))))),"")</f>
        <v/>
      </c>
      <c r="Z1138" s="18" t="str">
        <f t="shared" si="52"/>
        <v/>
      </c>
      <c r="AA1138" s="19" t="str">
        <f>IFERROR(VLOOKUP(E1138,[2]an!$A$3:$B$81,2,FALSE),"")</f>
        <v/>
      </c>
      <c r="AB1138" s="19" t="str">
        <f>IFERROR(VLOOKUP(AA1138,[2]an!$C$2:$D$16,2,FALSE),"")</f>
        <v/>
      </c>
      <c r="AC1138" s="20"/>
      <c r="AD1138" s="21" t="str">
        <f>IF(A1138=[2]an!$F$36,VLOOKUP([2]an!$F$36,[2]an!$F$36:$H$36,3,FALSE),IF(A1138=[2]an!$F$35,VLOOKUP([2]an!$F$35,[2]an!$F$35:$H$35,3,FALSE),IF(A1138=[2]an!$F$33,VLOOKUP([2]an!$F$33,[2]an!$F$33:$H$33,3,FALSE),IF(A1138=[2]an!$F$31,VLOOKUP([2]an!$F$31,[2]an!$F$31:$H$31,3,FALSE),""))))</f>
        <v/>
      </c>
    </row>
    <row r="1139" spans="6:30" x14ac:dyDescent="0.2">
      <c r="F1139" s="10"/>
      <c r="G1139" s="8" t="str">
        <f t="shared" si="53"/>
        <v/>
      </c>
      <c r="H1139" s="13"/>
      <c r="K1139" s="13"/>
      <c r="L1139" s="10"/>
      <c r="M1139" s="10"/>
      <c r="S1139" s="8" t="str">
        <f>IFERROR(VLOOKUP(D1139,[1]peretoe_teenus!$A$2:$L$2000,5,FALSE),"")</f>
        <v/>
      </c>
      <c r="U1139" s="13"/>
      <c r="V1139" s="15" t="str" cm="1">
        <f t="array" ref="V1139">IFERROR(IF(AND(F1139="Tugigrupp",RANK(K1139,$K1139:$K1139)+COUNTIFS($K$2:K1139,K1139,$L$2:L1139,L1139,$M$2:M1139,M1139,$I$2:I1139,I1139,$G$2:G1139,G1139,$F$2:F1139,F1139)-1=1),SUMPRODUCT(($F$2:$F$4154=F1139)*($G$2:$G$4154=G1139)*($K$2:$K$4154=K1139)*($I$2:$I$4154=I1139)*($L$2:$L$4154=L1139)*($M$2:$M$4154=M1139)),""),"")</f>
        <v/>
      </c>
      <c r="W1139" s="15" t="str">
        <f t="shared" si="51"/>
        <v/>
      </c>
      <c r="X1139" s="16" t="str">
        <f>IF(AND(A1139=[2]an!$G$38,F1139=[2]an!$E$40),[2]an!$G$40,IF(AND(A1139=[2]an!$G$38,F1139=[2]an!$E$41),[2]an!$G$41,IF(AND(A1139=[2]an!$G$38,F1139=[2]an!$E$39,H1139&gt;=[2]an!$M$37),[2]an!$G$39,
IF(AND(A1139=[2]an!$G$38,F1139=[2]an!$E$39,H1139&lt;[2]an!$M$37,S1139="kahepoolne vajaduspõhine",U1139=""),[2]an!$M$40,
IF(AND(A1139=[2]an!$G$38,F1139=[2]an!$E$39,H1139&lt;[2]an!$M$37,S1139="kahepoolne vajaduspõhine",U1139&lt;&gt;""),[2]an!$G$39,
IF(AND(A1139=[2]an!$G$38,F1139=[2]an!$E$39,H1139&lt;[2]an!$M$37,S1139&lt;&gt;"kahepoolne vajaduspõhine"),[2]an!$G$39,
IF(AND(A1139=[2]an!$G$38,F1139=[2]an!$E$42),[2]an!$G$42,
IF(AND(A1139=[2]an!$H$38,F1139=[2]an!$E$40),[2]an!$H$40,IF(AND(A1139=[2]an!$H$38,F1139=[2]an!$E$41),[2]an!$H$41,IF(AND(A1139=[2]an!$H$38,F1139=[2]an!$E$39,H1139&gt;=[2]an!$M$37),[2]an!$H$39,
IF(AND(A1139=[2]an!$H$38,F1139=[2]an!$E$39,H1139&lt;[2]an!$M$37,S1139="kahepoolne vajaduspõhine",U1139=""),[2]an!$M$40,
IF(AND(A1139=[2]an!$H$38,F1139=[2]an!$E$39,H1139&lt;[2]an!$M$37,S1139="kahepoolne vajaduspõhine",U1139&lt;&gt;""),[2]an!$H$39,
IF(AND(A1139=[2]an!$H$38,F1139=[2]an!$E$39,H1139&lt;[2]an!$M$37,S1139&lt;&gt;"kahepoolne vajaduspõhine"),[2]an!$H$39,
IF(AND(A1139=[2]an!$H$38,F1139=[2]an!$E$42),[2]an!$H$42,
IF(AND(A1139=[2]an!$I$38,F1139=[2]an!$E$40),[2]an!$I$40,IF(AND(A1139=[2]an!$I$38,F1139=[2]an!$E$41),[2]an!$I$41,IF(AND(A1139=[2]an!$I$38,F1139=[2]an!$E$39,H1139&gt;=[2]an!$M$37),[2]an!$I$39,
IF(AND(A1139=[2]an!$I$38,F1139=[2]an!$E$39,H1139&lt;[2]an!$M$37,S1139="kahepoolne vajaduspõhine",U1139=""),[2]an!$M$40,
IF(AND(A1139=[2]an!$I$38,F1139=[2]an!$E$39,H1139&lt;[2]an!$M$37,S1139="kahepoolne vajaduspõhine",U1139&lt;&gt;""),[2]an!$I$39,
IF(AND(A1139=[2]an!$I$38,F1139=[2]an!$E$39,H1139&lt;[2]an!$M$37,S1139&lt;&gt;"kahepoolne vajaduspõhine"),[2]an!$I$39,
IF(AND(A1139=[2]an!$I$38,F1139=[2]an!$E$42),[2]an!$I$42,
IF(AND(A1139=[2]an!$J$38,F1139=[2]an!$E$40),[2]an!$J$40,IF(AND(A1139=[2]an!$J$38,F1139=[2]an!$E$41),[2]an!$J$41,IF(AND(A1139=[2]an!$J$38,F1139=[2]an!$E$39,H1139&gt;=[2]an!$M$37),[2]an!$J$39,
IF(AND(A1139=[2]an!$J$38,F1139=[2]an!$E$39,H1139&lt;[2]an!$M$37,S1139="kahepoolne vajaduspõhine",U1139=""),[2]an!$M$40,
IF(AND(A1139=[2]an!$J$38,F1139=[2]an!$E$39,H1139&lt;[2]an!$M$37,S1139="kahepoolne vajaduspõhine",U1139&lt;&gt;""),[2]an!$J$39,
IF(AND(A1139=[2]an!$J$38,F1139=[2]an!$E$39,H1139&lt;[2]an!$M$37,S1139&lt;&gt;"kahepoolne vajaduspõhine"),[2]an!$J$39,
IF(AND(A1139=[2]an!$J$38,F1139=[2]an!$E$42),[2]an!$J$42,""))))))))))))))))))))))))))))</f>
        <v/>
      </c>
      <c r="Y1139" s="17" t="str">
        <f>IFERROR(IF(F1139="Tugigrupp",0,
IF(AND(F1139="Peretoe teenus",H1139&gt;=[2]an!$M$37,RANK(D1139,$D1139:$D1139)+COUNTIFS($D$2:D1139,D1139,$F$2:F1139,F1139)-1&gt;1),"",
IF(AND(F1139="Peretoe teenus",H1139&gt;=[2]an!$M$37,RANK(D1139,$D1139:$D1139)+COUNTIFS($D$2:D1139,D1139,$F$2:F1139,F1139)-1=1,MONTH(H1139)=MONTH(K1139)=TRUE,YEAR(H1139)=YEAR(K1139)=TRUE),((EOMONTH(H1139,0)-H1139+1)*X1139)/DAY(EOMONTH(H1139,0)),
IF(AND(F1139="Peretoe teenus",H1139&gt;=[2]an!$M$37,RANK(D1139,$D1139:$D1139)+COUNTIFS($D$2:D1139,D1139,$F$2:F1139,F1139)-1=1),X1139,
IF(AND(F1139="Peretoe teenus",H1139&lt;[2]an!$M$37,S1139&lt;&gt;"kahepoolne vajaduspõhine",RANK(D1139,$D1139:$D1139)+COUNTIFS($D$2:D1139,D1139,$F$2:F1139,F1139)-1=1),X1139,
IF(AND(F1139="Peretoe teenus",H1139&lt;[2]an!$M$37,S1139&lt;&gt;"kahepoolne vajaduspõhine",RANK(D1139,$D1139:$D1139)+COUNTIFS($D$2:D1139,D1139,$F$2:F1139,F1139)-1&gt;1),"",
IF(AND(F1139="Peretoe teenus",H1139&lt;[2]an!$M$37,S1139="kahepoolne vajaduspõhine",U1139="",RANK(D1139,$D1139:$D1139)+COUNTIFS($D$2:D1139,D1139,$F$2:F1139,F1139)-1=1),X1139,
IF(AND(F1139="Peretoe teenus",H1139&lt;[2]an!$M$37,S1139="kahepoolne vajaduspõhine",U1139="",RANK(D1139,$D1139:$D1139)+COUNTIFS($D$2:D1139,D1139,$F$2:F1139,F1139)-1&gt;1),"",
IF(AND(F1139="Peretoe teenus",H1139&lt;[2]an!$M$37,S1139="kahepoolne vajaduspõhine",U1139&lt;[2]an!$M$37,RANK(D1139,$D1139:$D1139)+COUNTIFS($D$2:D1139,D1139,$F$2:F1139,F1139)-1=1),X1139,
IF(AND(F1139="Peretoe teenus",H1139&lt;[2]an!$M$37,S1139="kahepoolne vajaduspõhine",U1139&lt;[2]an!$M$37,RANK(D1139,$D1139:$D1139)+COUNTIFS($D$2:D1139,D1139,$F$2:F1139,F1139)-1&gt;1),"",
IF(AND(F1139="Peretoe teenus",H1139&lt;[2]an!$M$37,S1139="kahepoolne vajaduspõhine",U1139&gt;=[2]an!$M$37,U1139&lt;=[2]an!$M$38,RANK(D1139,$D1139:$D1139)+COUNTIFS($D$2:D1139,D1139,$F$2:F1139,F1139)-1=1),
((EOMONTH(U1139,0)-U1139+1)*X1139)/DAY(EOMONTH(U1139,0))+(DAY(U1139)-1)*100/DAY(EOMONTH(U1139,0)),
IF(AND(F1139="Peretoe teenus",H1139&lt;[2]an!$M$37,S1139="kahepoolne vajaduspõhine",U1139&gt;=[2]an!$M$37,U1139&lt;=[2]an!$M$38,RANK(D1139,$D1139:$D1139)+COUNTIFS($D$2:D1139,D1139,$F$2:F1139,F1139)-1&gt;1),"",
IF(AND(F1139="Peretoe teenus",H1139&lt;[2]an!$M$37,S1139="kahepoolne vajaduspõhine",U1139&gt;[2]an!$M$38,RANK(D1139,$D1139:$D1139)+COUNTIFS($D$2:D1139,D1139,$F$2:F1139,F1139)-1=1),X1139,
IF(AND(F1139="Peretoe teenus",H1139&lt;[2]an!$M$37,S1139="kahepoolne vajaduspõhine",U1139&gt;[2]an!$M$38,RANK(D1139,$D1139:$D1139)+COUNTIFS($D$2:D1139,D1139,$F$2:F1139,F1139)-1&gt;1),"",X1139*W1139)))))))))))))),"")</f>
        <v/>
      </c>
      <c r="Z1139" s="18" t="str">
        <f t="shared" si="52"/>
        <v/>
      </c>
      <c r="AA1139" s="19" t="str">
        <f>IFERROR(VLOOKUP(E1139,[2]an!$A$3:$B$81,2,FALSE),"")</f>
        <v/>
      </c>
      <c r="AB1139" s="19" t="str">
        <f>IFERROR(VLOOKUP(AA1139,[2]an!$C$2:$D$16,2,FALSE),"")</f>
        <v/>
      </c>
      <c r="AC1139" s="20"/>
      <c r="AD1139" s="21" t="str">
        <f>IF(A1139=[2]an!$F$36,VLOOKUP([2]an!$F$36,[2]an!$F$36:$H$36,3,FALSE),IF(A1139=[2]an!$F$35,VLOOKUP([2]an!$F$35,[2]an!$F$35:$H$35,3,FALSE),IF(A1139=[2]an!$F$33,VLOOKUP([2]an!$F$33,[2]an!$F$33:$H$33,3,FALSE),IF(A1139=[2]an!$F$31,VLOOKUP([2]an!$F$31,[2]an!$F$31:$H$31,3,FALSE),""))))</f>
        <v/>
      </c>
    </row>
    <row r="1140" spans="6:30" x14ac:dyDescent="0.2">
      <c r="F1140" s="10"/>
      <c r="G1140" s="8" t="str">
        <f t="shared" si="53"/>
        <v/>
      </c>
      <c r="H1140" s="13"/>
      <c r="K1140" s="13"/>
      <c r="L1140" s="10"/>
      <c r="M1140" s="10"/>
      <c r="S1140" s="8" t="str">
        <f>IFERROR(VLOOKUP(D1140,[1]peretoe_teenus!$A$2:$L$2000,5,FALSE),"")</f>
        <v/>
      </c>
      <c r="U1140" s="13"/>
      <c r="V1140" s="15" t="str" cm="1">
        <f t="array" ref="V1140">IFERROR(IF(AND(F1140="Tugigrupp",RANK(K1140,$K1140:$K1140)+COUNTIFS($K$2:K1140,K1140,$L$2:L1140,L1140,$M$2:M1140,M1140,$I$2:I1140,I1140,$G$2:G1140,G1140,$F$2:F1140,F1140)-1=1),SUMPRODUCT(($F$2:$F$4154=F1140)*($G$2:$G$4154=G1140)*($K$2:$K$4154=K1140)*($I$2:$I$4154=I1140)*($L$2:$L$4154=L1140)*($M$2:$M$4154=M1140)),""),"")</f>
        <v/>
      </c>
      <c r="W1140" s="15" t="str">
        <f t="shared" si="51"/>
        <v/>
      </c>
      <c r="X1140" s="16" t="str">
        <f>IF(AND(A1140=[2]an!$G$38,F1140=[2]an!$E$40),[2]an!$G$40,IF(AND(A1140=[2]an!$G$38,F1140=[2]an!$E$41),[2]an!$G$41,IF(AND(A1140=[2]an!$G$38,F1140=[2]an!$E$39,H1140&gt;=[2]an!$M$37),[2]an!$G$39,
IF(AND(A1140=[2]an!$G$38,F1140=[2]an!$E$39,H1140&lt;[2]an!$M$37,S1140="kahepoolne vajaduspõhine",U1140=""),[2]an!$M$40,
IF(AND(A1140=[2]an!$G$38,F1140=[2]an!$E$39,H1140&lt;[2]an!$M$37,S1140="kahepoolne vajaduspõhine",U1140&lt;&gt;""),[2]an!$G$39,
IF(AND(A1140=[2]an!$G$38,F1140=[2]an!$E$39,H1140&lt;[2]an!$M$37,S1140&lt;&gt;"kahepoolne vajaduspõhine"),[2]an!$G$39,
IF(AND(A1140=[2]an!$G$38,F1140=[2]an!$E$42),[2]an!$G$42,
IF(AND(A1140=[2]an!$H$38,F1140=[2]an!$E$40),[2]an!$H$40,IF(AND(A1140=[2]an!$H$38,F1140=[2]an!$E$41),[2]an!$H$41,IF(AND(A1140=[2]an!$H$38,F1140=[2]an!$E$39,H1140&gt;=[2]an!$M$37),[2]an!$H$39,
IF(AND(A1140=[2]an!$H$38,F1140=[2]an!$E$39,H1140&lt;[2]an!$M$37,S1140="kahepoolne vajaduspõhine",U1140=""),[2]an!$M$40,
IF(AND(A1140=[2]an!$H$38,F1140=[2]an!$E$39,H1140&lt;[2]an!$M$37,S1140="kahepoolne vajaduspõhine",U1140&lt;&gt;""),[2]an!$H$39,
IF(AND(A1140=[2]an!$H$38,F1140=[2]an!$E$39,H1140&lt;[2]an!$M$37,S1140&lt;&gt;"kahepoolne vajaduspõhine"),[2]an!$H$39,
IF(AND(A1140=[2]an!$H$38,F1140=[2]an!$E$42),[2]an!$H$42,
IF(AND(A1140=[2]an!$I$38,F1140=[2]an!$E$40),[2]an!$I$40,IF(AND(A1140=[2]an!$I$38,F1140=[2]an!$E$41),[2]an!$I$41,IF(AND(A1140=[2]an!$I$38,F1140=[2]an!$E$39,H1140&gt;=[2]an!$M$37),[2]an!$I$39,
IF(AND(A1140=[2]an!$I$38,F1140=[2]an!$E$39,H1140&lt;[2]an!$M$37,S1140="kahepoolne vajaduspõhine",U1140=""),[2]an!$M$40,
IF(AND(A1140=[2]an!$I$38,F1140=[2]an!$E$39,H1140&lt;[2]an!$M$37,S1140="kahepoolne vajaduspõhine",U1140&lt;&gt;""),[2]an!$I$39,
IF(AND(A1140=[2]an!$I$38,F1140=[2]an!$E$39,H1140&lt;[2]an!$M$37,S1140&lt;&gt;"kahepoolne vajaduspõhine"),[2]an!$I$39,
IF(AND(A1140=[2]an!$I$38,F1140=[2]an!$E$42),[2]an!$I$42,
IF(AND(A1140=[2]an!$J$38,F1140=[2]an!$E$40),[2]an!$J$40,IF(AND(A1140=[2]an!$J$38,F1140=[2]an!$E$41),[2]an!$J$41,IF(AND(A1140=[2]an!$J$38,F1140=[2]an!$E$39,H1140&gt;=[2]an!$M$37),[2]an!$J$39,
IF(AND(A1140=[2]an!$J$38,F1140=[2]an!$E$39,H1140&lt;[2]an!$M$37,S1140="kahepoolne vajaduspõhine",U1140=""),[2]an!$M$40,
IF(AND(A1140=[2]an!$J$38,F1140=[2]an!$E$39,H1140&lt;[2]an!$M$37,S1140="kahepoolne vajaduspõhine",U1140&lt;&gt;""),[2]an!$J$39,
IF(AND(A1140=[2]an!$J$38,F1140=[2]an!$E$39,H1140&lt;[2]an!$M$37,S1140&lt;&gt;"kahepoolne vajaduspõhine"),[2]an!$J$39,
IF(AND(A1140=[2]an!$J$38,F1140=[2]an!$E$42),[2]an!$J$42,""))))))))))))))))))))))))))))</f>
        <v/>
      </c>
      <c r="Y1140" s="17" t="str">
        <f>IFERROR(IF(F1140="Tugigrupp",0,
IF(AND(F1140="Peretoe teenus",H1140&gt;=[2]an!$M$37,RANK(D1140,$D1140:$D1140)+COUNTIFS($D$2:D1140,D1140,$F$2:F1140,F1140)-1&gt;1),"",
IF(AND(F1140="Peretoe teenus",H1140&gt;=[2]an!$M$37,RANK(D1140,$D1140:$D1140)+COUNTIFS($D$2:D1140,D1140,$F$2:F1140,F1140)-1=1,MONTH(H1140)=MONTH(K1140)=TRUE,YEAR(H1140)=YEAR(K1140)=TRUE),((EOMONTH(H1140,0)-H1140+1)*X1140)/DAY(EOMONTH(H1140,0)),
IF(AND(F1140="Peretoe teenus",H1140&gt;=[2]an!$M$37,RANK(D1140,$D1140:$D1140)+COUNTIFS($D$2:D1140,D1140,$F$2:F1140,F1140)-1=1),X1140,
IF(AND(F1140="Peretoe teenus",H1140&lt;[2]an!$M$37,S1140&lt;&gt;"kahepoolne vajaduspõhine",RANK(D1140,$D1140:$D1140)+COUNTIFS($D$2:D1140,D1140,$F$2:F1140,F1140)-1=1),X1140,
IF(AND(F1140="Peretoe teenus",H1140&lt;[2]an!$M$37,S1140&lt;&gt;"kahepoolne vajaduspõhine",RANK(D1140,$D1140:$D1140)+COUNTIFS($D$2:D1140,D1140,$F$2:F1140,F1140)-1&gt;1),"",
IF(AND(F1140="Peretoe teenus",H1140&lt;[2]an!$M$37,S1140="kahepoolne vajaduspõhine",U1140="",RANK(D1140,$D1140:$D1140)+COUNTIFS($D$2:D1140,D1140,$F$2:F1140,F1140)-1=1),X1140,
IF(AND(F1140="Peretoe teenus",H1140&lt;[2]an!$M$37,S1140="kahepoolne vajaduspõhine",U1140="",RANK(D1140,$D1140:$D1140)+COUNTIFS($D$2:D1140,D1140,$F$2:F1140,F1140)-1&gt;1),"",
IF(AND(F1140="Peretoe teenus",H1140&lt;[2]an!$M$37,S1140="kahepoolne vajaduspõhine",U1140&lt;[2]an!$M$37,RANK(D1140,$D1140:$D1140)+COUNTIFS($D$2:D1140,D1140,$F$2:F1140,F1140)-1=1),X1140,
IF(AND(F1140="Peretoe teenus",H1140&lt;[2]an!$M$37,S1140="kahepoolne vajaduspõhine",U1140&lt;[2]an!$M$37,RANK(D1140,$D1140:$D1140)+COUNTIFS($D$2:D1140,D1140,$F$2:F1140,F1140)-1&gt;1),"",
IF(AND(F1140="Peretoe teenus",H1140&lt;[2]an!$M$37,S1140="kahepoolne vajaduspõhine",U1140&gt;=[2]an!$M$37,U1140&lt;=[2]an!$M$38,RANK(D1140,$D1140:$D1140)+COUNTIFS($D$2:D1140,D1140,$F$2:F1140,F1140)-1=1),
((EOMONTH(U1140,0)-U1140+1)*X1140)/DAY(EOMONTH(U1140,0))+(DAY(U1140)-1)*100/DAY(EOMONTH(U1140,0)),
IF(AND(F1140="Peretoe teenus",H1140&lt;[2]an!$M$37,S1140="kahepoolne vajaduspõhine",U1140&gt;=[2]an!$M$37,U1140&lt;=[2]an!$M$38,RANK(D1140,$D1140:$D1140)+COUNTIFS($D$2:D1140,D1140,$F$2:F1140,F1140)-1&gt;1),"",
IF(AND(F1140="Peretoe teenus",H1140&lt;[2]an!$M$37,S1140="kahepoolne vajaduspõhine",U1140&gt;[2]an!$M$38,RANK(D1140,$D1140:$D1140)+COUNTIFS($D$2:D1140,D1140,$F$2:F1140,F1140)-1=1),X1140,
IF(AND(F1140="Peretoe teenus",H1140&lt;[2]an!$M$37,S1140="kahepoolne vajaduspõhine",U1140&gt;[2]an!$M$38,RANK(D1140,$D1140:$D1140)+COUNTIFS($D$2:D1140,D1140,$F$2:F1140,F1140)-1&gt;1),"",X1140*W1140)))))))))))))),"")</f>
        <v/>
      </c>
      <c r="Z1140" s="18" t="str">
        <f t="shared" si="52"/>
        <v/>
      </c>
      <c r="AA1140" s="19" t="str">
        <f>IFERROR(VLOOKUP(E1140,[2]an!$A$3:$B$81,2,FALSE),"")</f>
        <v/>
      </c>
      <c r="AB1140" s="19" t="str">
        <f>IFERROR(VLOOKUP(AA1140,[2]an!$C$2:$D$16,2,FALSE),"")</f>
        <v/>
      </c>
      <c r="AC1140" s="20"/>
      <c r="AD1140" s="21" t="str">
        <f>IF(A1140=[2]an!$F$36,VLOOKUP([2]an!$F$36,[2]an!$F$36:$H$36,3,FALSE),IF(A1140=[2]an!$F$35,VLOOKUP([2]an!$F$35,[2]an!$F$35:$H$35,3,FALSE),IF(A1140=[2]an!$F$33,VLOOKUP([2]an!$F$33,[2]an!$F$33:$H$33,3,FALSE),IF(A1140=[2]an!$F$31,VLOOKUP([2]an!$F$31,[2]an!$F$31:$H$31,3,FALSE),""))))</f>
        <v/>
      </c>
    </row>
    <row r="1141" spans="6:30" x14ac:dyDescent="0.2">
      <c r="F1141" s="10"/>
      <c r="G1141" s="8" t="str">
        <f t="shared" si="53"/>
        <v/>
      </c>
      <c r="H1141" s="13"/>
      <c r="K1141" s="13"/>
      <c r="L1141" s="10"/>
      <c r="M1141" s="10"/>
      <c r="S1141" s="8" t="str">
        <f>IFERROR(VLOOKUP(D1141,[1]peretoe_teenus!$A$2:$L$2000,5,FALSE),"")</f>
        <v/>
      </c>
      <c r="U1141" s="13"/>
      <c r="V1141" s="15" t="str" cm="1">
        <f t="array" ref="V1141">IFERROR(IF(AND(F1141="Tugigrupp",RANK(K1141,$K1141:$K1141)+COUNTIFS($K$2:K1141,K1141,$L$2:L1141,L1141,$M$2:M1141,M1141,$I$2:I1141,I1141,$G$2:G1141,G1141,$F$2:F1141,F1141)-1=1),SUMPRODUCT(($F$2:$F$4154=F1141)*($G$2:$G$4154=G1141)*($K$2:$K$4154=K1141)*($I$2:$I$4154=I1141)*($L$2:$L$4154=L1141)*($M$2:$M$4154=M1141)),""),"")</f>
        <v/>
      </c>
      <c r="W1141" s="15" t="str">
        <f t="shared" si="51"/>
        <v/>
      </c>
      <c r="X1141" s="16" t="str">
        <f>IF(AND(A1141=[2]an!$G$38,F1141=[2]an!$E$40),[2]an!$G$40,IF(AND(A1141=[2]an!$G$38,F1141=[2]an!$E$41),[2]an!$G$41,IF(AND(A1141=[2]an!$G$38,F1141=[2]an!$E$39,H1141&gt;=[2]an!$M$37),[2]an!$G$39,
IF(AND(A1141=[2]an!$G$38,F1141=[2]an!$E$39,H1141&lt;[2]an!$M$37,S1141="kahepoolne vajaduspõhine",U1141=""),[2]an!$M$40,
IF(AND(A1141=[2]an!$G$38,F1141=[2]an!$E$39,H1141&lt;[2]an!$M$37,S1141="kahepoolne vajaduspõhine",U1141&lt;&gt;""),[2]an!$G$39,
IF(AND(A1141=[2]an!$G$38,F1141=[2]an!$E$39,H1141&lt;[2]an!$M$37,S1141&lt;&gt;"kahepoolne vajaduspõhine"),[2]an!$G$39,
IF(AND(A1141=[2]an!$G$38,F1141=[2]an!$E$42),[2]an!$G$42,
IF(AND(A1141=[2]an!$H$38,F1141=[2]an!$E$40),[2]an!$H$40,IF(AND(A1141=[2]an!$H$38,F1141=[2]an!$E$41),[2]an!$H$41,IF(AND(A1141=[2]an!$H$38,F1141=[2]an!$E$39,H1141&gt;=[2]an!$M$37),[2]an!$H$39,
IF(AND(A1141=[2]an!$H$38,F1141=[2]an!$E$39,H1141&lt;[2]an!$M$37,S1141="kahepoolne vajaduspõhine",U1141=""),[2]an!$M$40,
IF(AND(A1141=[2]an!$H$38,F1141=[2]an!$E$39,H1141&lt;[2]an!$M$37,S1141="kahepoolne vajaduspõhine",U1141&lt;&gt;""),[2]an!$H$39,
IF(AND(A1141=[2]an!$H$38,F1141=[2]an!$E$39,H1141&lt;[2]an!$M$37,S1141&lt;&gt;"kahepoolne vajaduspõhine"),[2]an!$H$39,
IF(AND(A1141=[2]an!$H$38,F1141=[2]an!$E$42),[2]an!$H$42,
IF(AND(A1141=[2]an!$I$38,F1141=[2]an!$E$40),[2]an!$I$40,IF(AND(A1141=[2]an!$I$38,F1141=[2]an!$E$41),[2]an!$I$41,IF(AND(A1141=[2]an!$I$38,F1141=[2]an!$E$39,H1141&gt;=[2]an!$M$37),[2]an!$I$39,
IF(AND(A1141=[2]an!$I$38,F1141=[2]an!$E$39,H1141&lt;[2]an!$M$37,S1141="kahepoolne vajaduspõhine",U1141=""),[2]an!$M$40,
IF(AND(A1141=[2]an!$I$38,F1141=[2]an!$E$39,H1141&lt;[2]an!$M$37,S1141="kahepoolne vajaduspõhine",U1141&lt;&gt;""),[2]an!$I$39,
IF(AND(A1141=[2]an!$I$38,F1141=[2]an!$E$39,H1141&lt;[2]an!$M$37,S1141&lt;&gt;"kahepoolne vajaduspõhine"),[2]an!$I$39,
IF(AND(A1141=[2]an!$I$38,F1141=[2]an!$E$42),[2]an!$I$42,
IF(AND(A1141=[2]an!$J$38,F1141=[2]an!$E$40),[2]an!$J$40,IF(AND(A1141=[2]an!$J$38,F1141=[2]an!$E$41),[2]an!$J$41,IF(AND(A1141=[2]an!$J$38,F1141=[2]an!$E$39,H1141&gt;=[2]an!$M$37),[2]an!$J$39,
IF(AND(A1141=[2]an!$J$38,F1141=[2]an!$E$39,H1141&lt;[2]an!$M$37,S1141="kahepoolne vajaduspõhine",U1141=""),[2]an!$M$40,
IF(AND(A1141=[2]an!$J$38,F1141=[2]an!$E$39,H1141&lt;[2]an!$M$37,S1141="kahepoolne vajaduspõhine",U1141&lt;&gt;""),[2]an!$J$39,
IF(AND(A1141=[2]an!$J$38,F1141=[2]an!$E$39,H1141&lt;[2]an!$M$37,S1141&lt;&gt;"kahepoolne vajaduspõhine"),[2]an!$J$39,
IF(AND(A1141=[2]an!$J$38,F1141=[2]an!$E$42),[2]an!$J$42,""))))))))))))))))))))))))))))</f>
        <v/>
      </c>
      <c r="Y1141" s="17" t="str">
        <f>IFERROR(IF(F1141="Tugigrupp",0,
IF(AND(F1141="Peretoe teenus",H1141&gt;=[2]an!$M$37,RANK(D1141,$D1141:$D1141)+COUNTIFS($D$2:D1141,D1141,$F$2:F1141,F1141)-1&gt;1),"",
IF(AND(F1141="Peretoe teenus",H1141&gt;=[2]an!$M$37,RANK(D1141,$D1141:$D1141)+COUNTIFS($D$2:D1141,D1141,$F$2:F1141,F1141)-1=1,MONTH(H1141)=MONTH(K1141)=TRUE,YEAR(H1141)=YEAR(K1141)=TRUE),((EOMONTH(H1141,0)-H1141+1)*X1141)/DAY(EOMONTH(H1141,0)),
IF(AND(F1141="Peretoe teenus",H1141&gt;=[2]an!$M$37,RANK(D1141,$D1141:$D1141)+COUNTIFS($D$2:D1141,D1141,$F$2:F1141,F1141)-1=1),X1141,
IF(AND(F1141="Peretoe teenus",H1141&lt;[2]an!$M$37,S1141&lt;&gt;"kahepoolne vajaduspõhine",RANK(D1141,$D1141:$D1141)+COUNTIFS($D$2:D1141,D1141,$F$2:F1141,F1141)-1=1),X1141,
IF(AND(F1141="Peretoe teenus",H1141&lt;[2]an!$M$37,S1141&lt;&gt;"kahepoolne vajaduspõhine",RANK(D1141,$D1141:$D1141)+COUNTIFS($D$2:D1141,D1141,$F$2:F1141,F1141)-1&gt;1),"",
IF(AND(F1141="Peretoe teenus",H1141&lt;[2]an!$M$37,S1141="kahepoolne vajaduspõhine",U1141="",RANK(D1141,$D1141:$D1141)+COUNTIFS($D$2:D1141,D1141,$F$2:F1141,F1141)-1=1),X1141,
IF(AND(F1141="Peretoe teenus",H1141&lt;[2]an!$M$37,S1141="kahepoolne vajaduspõhine",U1141="",RANK(D1141,$D1141:$D1141)+COUNTIFS($D$2:D1141,D1141,$F$2:F1141,F1141)-1&gt;1),"",
IF(AND(F1141="Peretoe teenus",H1141&lt;[2]an!$M$37,S1141="kahepoolne vajaduspõhine",U1141&lt;[2]an!$M$37,RANK(D1141,$D1141:$D1141)+COUNTIFS($D$2:D1141,D1141,$F$2:F1141,F1141)-1=1),X1141,
IF(AND(F1141="Peretoe teenus",H1141&lt;[2]an!$M$37,S1141="kahepoolne vajaduspõhine",U1141&lt;[2]an!$M$37,RANK(D1141,$D1141:$D1141)+COUNTIFS($D$2:D1141,D1141,$F$2:F1141,F1141)-1&gt;1),"",
IF(AND(F1141="Peretoe teenus",H1141&lt;[2]an!$M$37,S1141="kahepoolne vajaduspõhine",U1141&gt;=[2]an!$M$37,U1141&lt;=[2]an!$M$38,RANK(D1141,$D1141:$D1141)+COUNTIFS($D$2:D1141,D1141,$F$2:F1141,F1141)-1=1),
((EOMONTH(U1141,0)-U1141+1)*X1141)/DAY(EOMONTH(U1141,0))+(DAY(U1141)-1)*100/DAY(EOMONTH(U1141,0)),
IF(AND(F1141="Peretoe teenus",H1141&lt;[2]an!$M$37,S1141="kahepoolne vajaduspõhine",U1141&gt;=[2]an!$M$37,U1141&lt;=[2]an!$M$38,RANK(D1141,$D1141:$D1141)+COUNTIFS($D$2:D1141,D1141,$F$2:F1141,F1141)-1&gt;1),"",
IF(AND(F1141="Peretoe teenus",H1141&lt;[2]an!$M$37,S1141="kahepoolne vajaduspõhine",U1141&gt;[2]an!$M$38,RANK(D1141,$D1141:$D1141)+COUNTIFS($D$2:D1141,D1141,$F$2:F1141,F1141)-1=1),X1141,
IF(AND(F1141="Peretoe teenus",H1141&lt;[2]an!$M$37,S1141="kahepoolne vajaduspõhine",U1141&gt;[2]an!$M$38,RANK(D1141,$D1141:$D1141)+COUNTIFS($D$2:D1141,D1141,$F$2:F1141,F1141)-1&gt;1),"",X1141*W1141)))))))))))))),"")</f>
        <v/>
      </c>
      <c r="Z1141" s="18" t="str">
        <f t="shared" si="52"/>
        <v/>
      </c>
      <c r="AA1141" s="19" t="str">
        <f>IFERROR(VLOOKUP(E1141,[2]an!$A$3:$B$81,2,FALSE),"")</f>
        <v/>
      </c>
      <c r="AB1141" s="19" t="str">
        <f>IFERROR(VLOOKUP(AA1141,[2]an!$C$2:$D$16,2,FALSE),"")</f>
        <v/>
      </c>
      <c r="AC1141" s="20"/>
      <c r="AD1141" s="21" t="str">
        <f>IF(A1141=[2]an!$F$36,VLOOKUP([2]an!$F$36,[2]an!$F$36:$H$36,3,FALSE),IF(A1141=[2]an!$F$35,VLOOKUP([2]an!$F$35,[2]an!$F$35:$H$35,3,FALSE),IF(A1141=[2]an!$F$33,VLOOKUP([2]an!$F$33,[2]an!$F$33:$H$33,3,FALSE),IF(A1141=[2]an!$F$31,VLOOKUP([2]an!$F$31,[2]an!$F$31:$H$31,3,FALSE),""))))</f>
        <v/>
      </c>
    </row>
    <row r="1142" spans="6:30" x14ac:dyDescent="0.2">
      <c r="F1142" s="10"/>
      <c r="G1142" s="8" t="str">
        <f t="shared" si="53"/>
        <v/>
      </c>
      <c r="H1142" s="13"/>
      <c r="K1142" s="13"/>
      <c r="L1142" s="10"/>
      <c r="M1142" s="10"/>
      <c r="S1142" s="8" t="str">
        <f>IFERROR(VLOOKUP(D1142,[1]peretoe_teenus!$A$2:$L$2000,5,FALSE),"")</f>
        <v/>
      </c>
      <c r="U1142" s="13"/>
      <c r="V1142" s="15" t="str" cm="1">
        <f t="array" ref="V1142">IFERROR(IF(AND(F1142="Tugigrupp",RANK(K1142,$K1142:$K1142)+COUNTIFS($K$2:K1142,K1142,$L$2:L1142,L1142,$M$2:M1142,M1142,$I$2:I1142,I1142,$G$2:G1142,G1142,$F$2:F1142,F1142)-1=1),SUMPRODUCT(($F$2:$F$4154=F1142)*($G$2:$G$4154=G1142)*($K$2:$K$4154=K1142)*($I$2:$I$4154=I1142)*($L$2:$L$4154=L1142)*($M$2:$M$4154=M1142)),""),"")</f>
        <v/>
      </c>
      <c r="W1142" s="15" t="str">
        <f t="shared" si="51"/>
        <v/>
      </c>
      <c r="X1142" s="16" t="str">
        <f>IF(AND(A1142=[2]an!$G$38,F1142=[2]an!$E$40),[2]an!$G$40,IF(AND(A1142=[2]an!$G$38,F1142=[2]an!$E$41),[2]an!$G$41,IF(AND(A1142=[2]an!$G$38,F1142=[2]an!$E$39,H1142&gt;=[2]an!$M$37),[2]an!$G$39,
IF(AND(A1142=[2]an!$G$38,F1142=[2]an!$E$39,H1142&lt;[2]an!$M$37,S1142="kahepoolne vajaduspõhine",U1142=""),[2]an!$M$40,
IF(AND(A1142=[2]an!$G$38,F1142=[2]an!$E$39,H1142&lt;[2]an!$M$37,S1142="kahepoolne vajaduspõhine",U1142&lt;&gt;""),[2]an!$G$39,
IF(AND(A1142=[2]an!$G$38,F1142=[2]an!$E$39,H1142&lt;[2]an!$M$37,S1142&lt;&gt;"kahepoolne vajaduspõhine"),[2]an!$G$39,
IF(AND(A1142=[2]an!$G$38,F1142=[2]an!$E$42),[2]an!$G$42,
IF(AND(A1142=[2]an!$H$38,F1142=[2]an!$E$40),[2]an!$H$40,IF(AND(A1142=[2]an!$H$38,F1142=[2]an!$E$41),[2]an!$H$41,IF(AND(A1142=[2]an!$H$38,F1142=[2]an!$E$39,H1142&gt;=[2]an!$M$37),[2]an!$H$39,
IF(AND(A1142=[2]an!$H$38,F1142=[2]an!$E$39,H1142&lt;[2]an!$M$37,S1142="kahepoolne vajaduspõhine",U1142=""),[2]an!$M$40,
IF(AND(A1142=[2]an!$H$38,F1142=[2]an!$E$39,H1142&lt;[2]an!$M$37,S1142="kahepoolne vajaduspõhine",U1142&lt;&gt;""),[2]an!$H$39,
IF(AND(A1142=[2]an!$H$38,F1142=[2]an!$E$39,H1142&lt;[2]an!$M$37,S1142&lt;&gt;"kahepoolne vajaduspõhine"),[2]an!$H$39,
IF(AND(A1142=[2]an!$H$38,F1142=[2]an!$E$42),[2]an!$H$42,
IF(AND(A1142=[2]an!$I$38,F1142=[2]an!$E$40),[2]an!$I$40,IF(AND(A1142=[2]an!$I$38,F1142=[2]an!$E$41),[2]an!$I$41,IF(AND(A1142=[2]an!$I$38,F1142=[2]an!$E$39,H1142&gt;=[2]an!$M$37),[2]an!$I$39,
IF(AND(A1142=[2]an!$I$38,F1142=[2]an!$E$39,H1142&lt;[2]an!$M$37,S1142="kahepoolne vajaduspõhine",U1142=""),[2]an!$M$40,
IF(AND(A1142=[2]an!$I$38,F1142=[2]an!$E$39,H1142&lt;[2]an!$M$37,S1142="kahepoolne vajaduspõhine",U1142&lt;&gt;""),[2]an!$I$39,
IF(AND(A1142=[2]an!$I$38,F1142=[2]an!$E$39,H1142&lt;[2]an!$M$37,S1142&lt;&gt;"kahepoolne vajaduspõhine"),[2]an!$I$39,
IF(AND(A1142=[2]an!$I$38,F1142=[2]an!$E$42),[2]an!$I$42,
IF(AND(A1142=[2]an!$J$38,F1142=[2]an!$E$40),[2]an!$J$40,IF(AND(A1142=[2]an!$J$38,F1142=[2]an!$E$41),[2]an!$J$41,IF(AND(A1142=[2]an!$J$38,F1142=[2]an!$E$39,H1142&gt;=[2]an!$M$37),[2]an!$J$39,
IF(AND(A1142=[2]an!$J$38,F1142=[2]an!$E$39,H1142&lt;[2]an!$M$37,S1142="kahepoolne vajaduspõhine",U1142=""),[2]an!$M$40,
IF(AND(A1142=[2]an!$J$38,F1142=[2]an!$E$39,H1142&lt;[2]an!$M$37,S1142="kahepoolne vajaduspõhine",U1142&lt;&gt;""),[2]an!$J$39,
IF(AND(A1142=[2]an!$J$38,F1142=[2]an!$E$39,H1142&lt;[2]an!$M$37,S1142&lt;&gt;"kahepoolne vajaduspõhine"),[2]an!$J$39,
IF(AND(A1142=[2]an!$J$38,F1142=[2]an!$E$42),[2]an!$J$42,""))))))))))))))))))))))))))))</f>
        <v/>
      </c>
      <c r="Y1142" s="17" t="str">
        <f>IFERROR(IF(F1142="Tugigrupp",0,
IF(AND(F1142="Peretoe teenus",H1142&gt;=[2]an!$M$37,RANK(D1142,$D1142:$D1142)+COUNTIFS($D$2:D1142,D1142,$F$2:F1142,F1142)-1&gt;1),"",
IF(AND(F1142="Peretoe teenus",H1142&gt;=[2]an!$M$37,RANK(D1142,$D1142:$D1142)+COUNTIFS($D$2:D1142,D1142,$F$2:F1142,F1142)-1=1,MONTH(H1142)=MONTH(K1142)=TRUE,YEAR(H1142)=YEAR(K1142)=TRUE),((EOMONTH(H1142,0)-H1142+1)*X1142)/DAY(EOMONTH(H1142,0)),
IF(AND(F1142="Peretoe teenus",H1142&gt;=[2]an!$M$37,RANK(D1142,$D1142:$D1142)+COUNTIFS($D$2:D1142,D1142,$F$2:F1142,F1142)-1=1),X1142,
IF(AND(F1142="Peretoe teenus",H1142&lt;[2]an!$M$37,S1142&lt;&gt;"kahepoolne vajaduspõhine",RANK(D1142,$D1142:$D1142)+COUNTIFS($D$2:D1142,D1142,$F$2:F1142,F1142)-1=1),X1142,
IF(AND(F1142="Peretoe teenus",H1142&lt;[2]an!$M$37,S1142&lt;&gt;"kahepoolne vajaduspõhine",RANK(D1142,$D1142:$D1142)+COUNTIFS($D$2:D1142,D1142,$F$2:F1142,F1142)-1&gt;1),"",
IF(AND(F1142="Peretoe teenus",H1142&lt;[2]an!$M$37,S1142="kahepoolne vajaduspõhine",U1142="",RANK(D1142,$D1142:$D1142)+COUNTIFS($D$2:D1142,D1142,$F$2:F1142,F1142)-1=1),X1142,
IF(AND(F1142="Peretoe teenus",H1142&lt;[2]an!$M$37,S1142="kahepoolne vajaduspõhine",U1142="",RANK(D1142,$D1142:$D1142)+COUNTIFS($D$2:D1142,D1142,$F$2:F1142,F1142)-1&gt;1),"",
IF(AND(F1142="Peretoe teenus",H1142&lt;[2]an!$M$37,S1142="kahepoolne vajaduspõhine",U1142&lt;[2]an!$M$37,RANK(D1142,$D1142:$D1142)+COUNTIFS($D$2:D1142,D1142,$F$2:F1142,F1142)-1=1),X1142,
IF(AND(F1142="Peretoe teenus",H1142&lt;[2]an!$M$37,S1142="kahepoolne vajaduspõhine",U1142&lt;[2]an!$M$37,RANK(D1142,$D1142:$D1142)+COUNTIFS($D$2:D1142,D1142,$F$2:F1142,F1142)-1&gt;1),"",
IF(AND(F1142="Peretoe teenus",H1142&lt;[2]an!$M$37,S1142="kahepoolne vajaduspõhine",U1142&gt;=[2]an!$M$37,U1142&lt;=[2]an!$M$38,RANK(D1142,$D1142:$D1142)+COUNTIFS($D$2:D1142,D1142,$F$2:F1142,F1142)-1=1),
((EOMONTH(U1142,0)-U1142+1)*X1142)/DAY(EOMONTH(U1142,0))+(DAY(U1142)-1)*100/DAY(EOMONTH(U1142,0)),
IF(AND(F1142="Peretoe teenus",H1142&lt;[2]an!$M$37,S1142="kahepoolne vajaduspõhine",U1142&gt;=[2]an!$M$37,U1142&lt;=[2]an!$M$38,RANK(D1142,$D1142:$D1142)+COUNTIFS($D$2:D1142,D1142,$F$2:F1142,F1142)-1&gt;1),"",
IF(AND(F1142="Peretoe teenus",H1142&lt;[2]an!$M$37,S1142="kahepoolne vajaduspõhine",U1142&gt;[2]an!$M$38,RANK(D1142,$D1142:$D1142)+COUNTIFS($D$2:D1142,D1142,$F$2:F1142,F1142)-1=1),X1142,
IF(AND(F1142="Peretoe teenus",H1142&lt;[2]an!$M$37,S1142="kahepoolne vajaduspõhine",U1142&gt;[2]an!$M$38,RANK(D1142,$D1142:$D1142)+COUNTIFS($D$2:D1142,D1142,$F$2:F1142,F1142)-1&gt;1),"",X1142*W1142)))))))))))))),"")</f>
        <v/>
      </c>
      <c r="Z1142" s="18" t="str">
        <f t="shared" si="52"/>
        <v/>
      </c>
      <c r="AA1142" s="19" t="str">
        <f>IFERROR(VLOOKUP(E1142,[2]an!$A$3:$B$81,2,FALSE),"")</f>
        <v/>
      </c>
      <c r="AB1142" s="19" t="str">
        <f>IFERROR(VLOOKUP(AA1142,[2]an!$C$2:$D$16,2,FALSE),"")</f>
        <v/>
      </c>
      <c r="AC1142" s="20"/>
      <c r="AD1142" s="21" t="str">
        <f>IF(A1142=[2]an!$F$36,VLOOKUP([2]an!$F$36,[2]an!$F$36:$H$36,3,FALSE),IF(A1142=[2]an!$F$35,VLOOKUP([2]an!$F$35,[2]an!$F$35:$H$35,3,FALSE),IF(A1142=[2]an!$F$33,VLOOKUP([2]an!$F$33,[2]an!$F$33:$H$33,3,FALSE),IF(A1142=[2]an!$F$31,VLOOKUP([2]an!$F$31,[2]an!$F$31:$H$31,3,FALSE),""))))</f>
        <v/>
      </c>
    </row>
    <row r="1143" spans="6:30" x14ac:dyDescent="0.2">
      <c r="F1143" s="10"/>
      <c r="G1143" s="8" t="str">
        <f t="shared" si="53"/>
        <v/>
      </c>
      <c r="H1143" s="13"/>
      <c r="K1143" s="13"/>
      <c r="L1143" s="10"/>
      <c r="M1143" s="10"/>
      <c r="S1143" s="8" t="str">
        <f>IFERROR(VLOOKUP(D1143,[1]peretoe_teenus!$A$2:$L$2000,5,FALSE),"")</f>
        <v/>
      </c>
      <c r="U1143" s="13"/>
      <c r="V1143" s="15" t="str" cm="1">
        <f t="array" ref="V1143">IFERROR(IF(AND(F1143="Tugigrupp",RANK(K1143,$K1143:$K1143)+COUNTIFS($K$2:K1143,K1143,$L$2:L1143,L1143,$M$2:M1143,M1143,$I$2:I1143,I1143,$G$2:G1143,G1143,$F$2:F1143,F1143)-1=1),SUMPRODUCT(($F$2:$F$4154=F1143)*($G$2:$G$4154=G1143)*($K$2:$K$4154=K1143)*($I$2:$I$4154=I1143)*($L$2:$L$4154=L1143)*($M$2:$M$4154=M1143)),""),"")</f>
        <v/>
      </c>
      <c r="W1143" s="15" t="str">
        <f t="shared" si="51"/>
        <v/>
      </c>
      <c r="X1143" s="16" t="str">
        <f>IF(AND(A1143=[2]an!$G$38,F1143=[2]an!$E$40),[2]an!$G$40,IF(AND(A1143=[2]an!$G$38,F1143=[2]an!$E$41),[2]an!$G$41,IF(AND(A1143=[2]an!$G$38,F1143=[2]an!$E$39,H1143&gt;=[2]an!$M$37),[2]an!$G$39,
IF(AND(A1143=[2]an!$G$38,F1143=[2]an!$E$39,H1143&lt;[2]an!$M$37,S1143="kahepoolne vajaduspõhine",U1143=""),[2]an!$M$40,
IF(AND(A1143=[2]an!$G$38,F1143=[2]an!$E$39,H1143&lt;[2]an!$M$37,S1143="kahepoolne vajaduspõhine",U1143&lt;&gt;""),[2]an!$G$39,
IF(AND(A1143=[2]an!$G$38,F1143=[2]an!$E$39,H1143&lt;[2]an!$M$37,S1143&lt;&gt;"kahepoolne vajaduspõhine"),[2]an!$G$39,
IF(AND(A1143=[2]an!$G$38,F1143=[2]an!$E$42),[2]an!$G$42,
IF(AND(A1143=[2]an!$H$38,F1143=[2]an!$E$40),[2]an!$H$40,IF(AND(A1143=[2]an!$H$38,F1143=[2]an!$E$41),[2]an!$H$41,IF(AND(A1143=[2]an!$H$38,F1143=[2]an!$E$39,H1143&gt;=[2]an!$M$37),[2]an!$H$39,
IF(AND(A1143=[2]an!$H$38,F1143=[2]an!$E$39,H1143&lt;[2]an!$M$37,S1143="kahepoolne vajaduspõhine",U1143=""),[2]an!$M$40,
IF(AND(A1143=[2]an!$H$38,F1143=[2]an!$E$39,H1143&lt;[2]an!$M$37,S1143="kahepoolne vajaduspõhine",U1143&lt;&gt;""),[2]an!$H$39,
IF(AND(A1143=[2]an!$H$38,F1143=[2]an!$E$39,H1143&lt;[2]an!$M$37,S1143&lt;&gt;"kahepoolne vajaduspõhine"),[2]an!$H$39,
IF(AND(A1143=[2]an!$H$38,F1143=[2]an!$E$42),[2]an!$H$42,
IF(AND(A1143=[2]an!$I$38,F1143=[2]an!$E$40),[2]an!$I$40,IF(AND(A1143=[2]an!$I$38,F1143=[2]an!$E$41),[2]an!$I$41,IF(AND(A1143=[2]an!$I$38,F1143=[2]an!$E$39,H1143&gt;=[2]an!$M$37),[2]an!$I$39,
IF(AND(A1143=[2]an!$I$38,F1143=[2]an!$E$39,H1143&lt;[2]an!$M$37,S1143="kahepoolne vajaduspõhine",U1143=""),[2]an!$M$40,
IF(AND(A1143=[2]an!$I$38,F1143=[2]an!$E$39,H1143&lt;[2]an!$M$37,S1143="kahepoolne vajaduspõhine",U1143&lt;&gt;""),[2]an!$I$39,
IF(AND(A1143=[2]an!$I$38,F1143=[2]an!$E$39,H1143&lt;[2]an!$M$37,S1143&lt;&gt;"kahepoolne vajaduspõhine"),[2]an!$I$39,
IF(AND(A1143=[2]an!$I$38,F1143=[2]an!$E$42),[2]an!$I$42,
IF(AND(A1143=[2]an!$J$38,F1143=[2]an!$E$40),[2]an!$J$40,IF(AND(A1143=[2]an!$J$38,F1143=[2]an!$E$41),[2]an!$J$41,IF(AND(A1143=[2]an!$J$38,F1143=[2]an!$E$39,H1143&gt;=[2]an!$M$37),[2]an!$J$39,
IF(AND(A1143=[2]an!$J$38,F1143=[2]an!$E$39,H1143&lt;[2]an!$M$37,S1143="kahepoolne vajaduspõhine",U1143=""),[2]an!$M$40,
IF(AND(A1143=[2]an!$J$38,F1143=[2]an!$E$39,H1143&lt;[2]an!$M$37,S1143="kahepoolne vajaduspõhine",U1143&lt;&gt;""),[2]an!$J$39,
IF(AND(A1143=[2]an!$J$38,F1143=[2]an!$E$39,H1143&lt;[2]an!$M$37,S1143&lt;&gt;"kahepoolne vajaduspõhine"),[2]an!$J$39,
IF(AND(A1143=[2]an!$J$38,F1143=[2]an!$E$42),[2]an!$J$42,""))))))))))))))))))))))))))))</f>
        <v/>
      </c>
      <c r="Y1143" s="17" t="str">
        <f>IFERROR(IF(F1143="Tugigrupp",0,
IF(AND(F1143="Peretoe teenus",H1143&gt;=[2]an!$M$37,RANK(D1143,$D1143:$D1143)+COUNTIFS($D$2:D1143,D1143,$F$2:F1143,F1143)-1&gt;1),"",
IF(AND(F1143="Peretoe teenus",H1143&gt;=[2]an!$M$37,RANK(D1143,$D1143:$D1143)+COUNTIFS($D$2:D1143,D1143,$F$2:F1143,F1143)-1=1,MONTH(H1143)=MONTH(K1143)=TRUE,YEAR(H1143)=YEAR(K1143)=TRUE),((EOMONTH(H1143,0)-H1143+1)*X1143)/DAY(EOMONTH(H1143,0)),
IF(AND(F1143="Peretoe teenus",H1143&gt;=[2]an!$M$37,RANK(D1143,$D1143:$D1143)+COUNTIFS($D$2:D1143,D1143,$F$2:F1143,F1143)-1=1),X1143,
IF(AND(F1143="Peretoe teenus",H1143&lt;[2]an!$M$37,S1143&lt;&gt;"kahepoolne vajaduspõhine",RANK(D1143,$D1143:$D1143)+COUNTIFS($D$2:D1143,D1143,$F$2:F1143,F1143)-1=1),X1143,
IF(AND(F1143="Peretoe teenus",H1143&lt;[2]an!$M$37,S1143&lt;&gt;"kahepoolne vajaduspõhine",RANK(D1143,$D1143:$D1143)+COUNTIFS($D$2:D1143,D1143,$F$2:F1143,F1143)-1&gt;1),"",
IF(AND(F1143="Peretoe teenus",H1143&lt;[2]an!$M$37,S1143="kahepoolne vajaduspõhine",U1143="",RANK(D1143,$D1143:$D1143)+COUNTIFS($D$2:D1143,D1143,$F$2:F1143,F1143)-1=1),X1143,
IF(AND(F1143="Peretoe teenus",H1143&lt;[2]an!$M$37,S1143="kahepoolne vajaduspõhine",U1143="",RANK(D1143,$D1143:$D1143)+COUNTIFS($D$2:D1143,D1143,$F$2:F1143,F1143)-1&gt;1),"",
IF(AND(F1143="Peretoe teenus",H1143&lt;[2]an!$M$37,S1143="kahepoolne vajaduspõhine",U1143&lt;[2]an!$M$37,RANK(D1143,$D1143:$D1143)+COUNTIFS($D$2:D1143,D1143,$F$2:F1143,F1143)-1=1),X1143,
IF(AND(F1143="Peretoe teenus",H1143&lt;[2]an!$M$37,S1143="kahepoolne vajaduspõhine",U1143&lt;[2]an!$M$37,RANK(D1143,$D1143:$D1143)+COUNTIFS($D$2:D1143,D1143,$F$2:F1143,F1143)-1&gt;1),"",
IF(AND(F1143="Peretoe teenus",H1143&lt;[2]an!$M$37,S1143="kahepoolne vajaduspõhine",U1143&gt;=[2]an!$M$37,U1143&lt;=[2]an!$M$38,RANK(D1143,$D1143:$D1143)+COUNTIFS($D$2:D1143,D1143,$F$2:F1143,F1143)-1=1),
((EOMONTH(U1143,0)-U1143+1)*X1143)/DAY(EOMONTH(U1143,0))+(DAY(U1143)-1)*100/DAY(EOMONTH(U1143,0)),
IF(AND(F1143="Peretoe teenus",H1143&lt;[2]an!$M$37,S1143="kahepoolne vajaduspõhine",U1143&gt;=[2]an!$M$37,U1143&lt;=[2]an!$M$38,RANK(D1143,$D1143:$D1143)+COUNTIFS($D$2:D1143,D1143,$F$2:F1143,F1143)-1&gt;1),"",
IF(AND(F1143="Peretoe teenus",H1143&lt;[2]an!$M$37,S1143="kahepoolne vajaduspõhine",U1143&gt;[2]an!$M$38,RANK(D1143,$D1143:$D1143)+COUNTIFS($D$2:D1143,D1143,$F$2:F1143,F1143)-1=1),X1143,
IF(AND(F1143="Peretoe teenus",H1143&lt;[2]an!$M$37,S1143="kahepoolne vajaduspõhine",U1143&gt;[2]an!$M$38,RANK(D1143,$D1143:$D1143)+COUNTIFS($D$2:D1143,D1143,$F$2:F1143,F1143)-1&gt;1),"",X1143*W1143)))))))))))))),"")</f>
        <v/>
      </c>
      <c r="Z1143" s="18" t="str">
        <f t="shared" si="52"/>
        <v/>
      </c>
      <c r="AA1143" s="19" t="str">
        <f>IFERROR(VLOOKUP(E1143,[2]an!$A$3:$B$81,2,FALSE),"")</f>
        <v/>
      </c>
      <c r="AB1143" s="19" t="str">
        <f>IFERROR(VLOOKUP(AA1143,[2]an!$C$2:$D$16,2,FALSE),"")</f>
        <v/>
      </c>
      <c r="AC1143" s="20"/>
      <c r="AD1143" s="21" t="str">
        <f>IF(A1143=[2]an!$F$36,VLOOKUP([2]an!$F$36,[2]an!$F$36:$H$36,3,FALSE),IF(A1143=[2]an!$F$35,VLOOKUP([2]an!$F$35,[2]an!$F$35:$H$35,3,FALSE),IF(A1143=[2]an!$F$33,VLOOKUP([2]an!$F$33,[2]an!$F$33:$H$33,3,FALSE),IF(A1143=[2]an!$F$31,VLOOKUP([2]an!$F$31,[2]an!$F$31:$H$31,3,FALSE),""))))</f>
        <v/>
      </c>
    </row>
    <row r="1144" spans="6:30" x14ac:dyDescent="0.2">
      <c r="F1144" s="10"/>
      <c r="G1144" s="8" t="str">
        <f t="shared" si="53"/>
        <v/>
      </c>
      <c r="H1144" s="13"/>
      <c r="K1144" s="13"/>
      <c r="L1144" s="10"/>
      <c r="M1144" s="10"/>
      <c r="S1144" s="8" t="str">
        <f>IFERROR(VLOOKUP(D1144,[1]peretoe_teenus!$A$2:$L$2000,5,FALSE),"")</f>
        <v/>
      </c>
      <c r="U1144" s="13"/>
      <c r="V1144" s="15" t="str" cm="1">
        <f t="array" ref="V1144">IFERROR(IF(AND(F1144="Tugigrupp",RANK(K1144,$K1144:$K1144)+COUNTIFS($K$2:K1144,K1144,$L$2:L1144,L1144,$M$2:M1144,M1144,$I$2:I1144,I1144,$G$2:G1144,G1144,$F$2:F1144,F1144)-1=1),SUMPRODUCT(($F$2:$F$4154=F1144)*($G$2:$G$4154=G1144)*($K$2:$K$4154=K1144)*($I$2:$I$4154=I1144)*($L$2:$L$4154=L1144)*($M$2:$M$4154=M1144)),""),"")</f>
        <v/>
      </c>
      <c r="W1144" s="15" t="str">
        <f t="shared" si="51"/>
        <v/>
      </c>
      <c r="X1144" s="16" t="str">
        <f>IF(AND(A1144=[2]an!$G$38,F1144=[2]an!$E$40),[2]an!$G$40,IF(AND(A1144=[2]an!$G$38,F1144=[2]an!$E$41),[2]an!$G$41,IF(AND(A1144=[2]an!$G$38,F1144=[2]an!$E$39,H1144&gt;=[2]an!$M$37),[2]an!$G$39,
IF(AND(A1144=[2]an!$G$38,F1144=[2]an!$E$39,H1144&lt;[2]an!$M$37,S1144="kahepoolne vajaduspõhine",U1144=""),[2]an!$M$40,
IF(AND(A1144=[2]an!$G$38,F1144=[2]an!$E$39,H1144&lt;[2]an!$M$37,S1144="kahepoolne vajaduspõhine",U1144&lt;&gt;""),[2]an!$G$39,
IF(AND(A1144=[2]an!$G$38,F1144=[2]an!$E$39,H1144&lt;[2]an!$M$37,S1144&lt;&gt;"kahepoolne vajaduspõhine"),[2]an!$G$39,
IF(AND(A1144=[2]an!$G$38,F1144=[2]an!$E$42),[2]an!$G$42,
IF(AND(A1144=[2]an!$H$38,F1144=[2]an!$E$40),[2]an!$H$40,IF(AND(A1144=[2]an!$H$38,F1144=[2]an!$E$41),[2]an!$H$41,IF(AND(A1144=[2]an!$H$38,F1144=[2]an!$E$39,H1144&gt;=[2]an!$M$37),[2]an!$H$39,
IF(AND(A1144=[2]an!$H$38,F1144=[2]an!$E$39,H1144&lt;[2]an!$M$37,S1144="kahepoolne vajaduspõhine",U1144=""),[2]an!$M$40,
IF(AND(A1144=[2]an!$H$38,F1144=[2]an!$E$39,H1144&lt;[2]an!$M$37,S1144="kahepoolne vajaduspõhine",U1144&lt;&gt;""),[2]an!$H$39,
IF(AND(A1144=[2]an!$H$38,F1144=[2]an!$E$39,H1144&lt;[2]an!$M$37,S1144&lt;&gt;"kahepoolne vajaduspõhine"),[2]an!$H$39,
IF(AND(A1144=[2]an!$H$38,F1144=[2]an!$E$42),[2]an!$H$42,
IF(AND(A1144=[2]an!$I$38,F1144=[2]an!$E$40),[2]an!$I$40,IF(AND(A1144=[2]an!$I$38,F1144=[2]an!$E$41),[2]an!$I$41,IF(AND(A1144=[2]an!$I$38,F1144=[2]an!$E$39,H1144&gt;=[2]an!$M$37),[2]an!$I$39,
IF(AND(A1144=[2]an!$I$38,F1144=[2]an!$E$39,H1144&lt;[2]an!$M$37,S1144="kahepoolne vajaduspõhine",U1144=""),[2]an!$M$40,
IF(AND(A1144=[2]an!$I$38,F1144=[2]an!$E$39,H1144&lt;[2]an!$M$37,S1144="kahepoolne vajaduspõhine",U1144&lt;&gt;""),[2]an!$I$39,
IF(AND(A1144=[2]an!$I$38,F1144=[2]an!$E$39,H1144&lt;[2]an!$M$37,S1144&lt;&gt;"kahepoolne vajaduspõhine"),[2]an!$I$39,
IF(AND(A1144=[2]an!$I$38,F1144=[2]an!$E$42),[2]an!$I$42,
IF(AND(A1144=[2]an!$J$38,F1144=[2]an!$E$40),[2]an!$J$40,IF(AND(A1144=[2]an!$J$38,F1144=[2]an!$E$41),[2]an!$J$41,IF(AND(A1144=[2]an!$J$38,F1144=[2]an!$E$39,H1144&gt;=[2]an!$M$37),[2]an!$J$39,
IF(AND(A1144=[2]an!$J$38,F1144=[2]an!$E$39,H1144&lt;[2]an!$M$37,S1144="kahepoolne vajaduspõhine",U1144=""),[2]an!$M$40,
IF(AND(A1144=[2]an!$J$38,F1144=[2]an!$E$39,H1144&lt;[2]an!$M$37,S1144="kahepoolne vajaduspõhine",U1144&lt;&gt;""),[2]an!$J$39,
IF(AND(A1144=[2]an!$J$38,F1144=[2]an!$E$39,H1144&lt;[2]an!$M$37,S1144&lt;&gt;"kahepoolne vajaduspõhine"),[2]an!$J$39,
IF(AND(A1144=[2]an!$J$38,F1144=[2]an!$E$42),[2]an!$J$42,""))))))))))))))))))))))))))))</f>
        <v/>
      </c>
      <c r="Y1144" s="17" t="str">
        <f>IFERROR(IF(F1144="Tugigrupp",0,
IF(AND(F1144="Peretoe teenus",H1144&gt;=[2]an!$M$37,RANK(D1144,$D1144:$D1144)+COUNTIFS($D$2:D1144,D1144,$F$2:F1144,F1144)-1&gt;1),"",
IF(AND(F1144="Peretoe teenus",H1144&gt;=[2]an!$M$37,RANK(D1144,$D1144:$D1144)+COUNTIFS($D$2:D1144,D1144,$F$2:F1144,F1144)-1=1,MONTH(H1144)=MONTH(K1144)=TRUE,YEAR(H1144)=YEAR(K1144)=TRUE),((EOMONTH(H1144,0)-H1144+1)*X1144)/DAY(EOMONTH(H1144,0)),
IF(AND(F1144="Peretoe teenus",H1144&gt;=[2]an!$M$37,RANK(D1144,$D1144:$D1144)+COUNTIFS($D$2:D1144,D1144,$F$2:F1144,F1144)-1=1),X1144,
IF(AND(F1144="Peretoe teenus",H1144&lt;[2]an!$M$37,S1144&lt;&gt;"kahepoolne vajaduspõhine",RANK(D1144,$D1144:$D1144)+COUNTIFS($D$2:D1144,D1144,$F$2:F1144,F1144)-1=1),X1144,
IF(AND(F1144="Peretoe teenus",H1144&lt;[2]an!$M$37,S1144&lt;&gt;"kahepoolne vajaduspõhine",RANK(D1144,$D1144:$D1144)+COUNTIFS($D$2:D1144,D1144,$F$2:F1144,F1144)-1&gt;1),"",
IF(AND(F1144="Peretoe teenus",H1144&lt;[2]an!$M$37,S1144="kahepoolne vajaduspõhine",U1144="",RANK(D1144,$D1144:$D1144)+COUNTIFS($D$2:D1144,D1144,$F$2:F1144,F1144)-1=1),X1144,
IF(AND(F1144="Peretoe teenus",H1144&lt;[2]an!$M$37,S1144="kahepoolne vajaduspõhine",U1144="",RANK(D1144,$D1144:$D1144)+COUNTIFS($D$2:D1144,D1144,$F$2:F1144,F1144)-1&gt;1),"",
IF(AND(F1144="Peretoe teenus",H1144&lt;[2]an!$M$37,S1144="kahepoolne vajaduspõhine",U1144&lt;[2]an!$M$37,RANK(D1144,$D1144:$D1144)+COUNTIFS($D$2:D1144,D1144,$F$2:F1144,F1144)-1=1),X1144,
IF(AND(F1144="Peretoe teenus",H1144&lt;[2]an!$M$37,S1144="kahepoolne vajaduspõhine",U1144&lt;[2]an!$M$37,RANK(D1144,$D1144:$D1144)+COUNTIFS($D$2:D1144,D1144,$F$2:F1144,F1144)-1&gt;1),"",
IF(AND(F1144="Peretoe teenus",H1144&lt;[2]an!$M$37,S1144="kahepoolne vajaduspõhine",U1144&gt;=[2]an!$M$37,U1144&lt;=[2]an!$M$38,RANK(D1144,$D1144:$D1144)+COUNTIFS($D$2:D1144,D1144,$F$2:F1144,F1144)-1=1),
((EOMONTH(U1144,0)-U1144+1)*X1144)/DAY(EOMONTH(U1144,0))+(DAY(U1144)-1)*100/DAY(EOMONTH(U1144,0)),
IF(AND(F1144="Peretoe teenus",H1144&lt;[2]an!$M$37,S1144="kahepoolne vajaduspõhine",U1144&gt;=[2]an!$M$37,U1144&lt;=[2]an!$M$38,RANK(D1144,$D1144:$D1144)+COUNTIFS($D$2:D1144,D1144,$F$2:F1144,F1144)-1&gt;1),"",
IF(AND(F1144="Peretoe teenus",H1144&lt;[2]an!$M$37,S1144="kahepoolne vajaduspõhine",U1144&gt;[2]an!$M$38,RANK(D1144,$D1144:$D1144)+COUNTIFS($D$2:D1144,D1144,$F$2:F1144,F1144)-1=1),X1144,
IF(AND(F1144="Peretoe teenus",H1144&lt;[2]an!$M$37,S1144="kahepoolne vajaduspõhine",U1144&gt;[2]an!$M$38,RANK(D1144,$D1144:$D1144)+COUNTIFS($D$2:D1144,D1144,$F$2:F1144,F1144)-1&gt;1),"",X1144*W1144)))))))))))))),"")</f>
        <v/>
      </c>
      <c r="Z1144" s="18" t="str">
        <f t="shared" si="52"/>
        <v/>
      </c>
      <c r="AA1144" s="19" t="str">
        <f>IFERROR(VLOOKUP(E1144,[2]an!$A$3:$B$81,2,FALSE),"")</f>
        <v/>
      </c>
      <c r="AB1144" s="19" t="str">
        <f>IFERROR(VLOOKUP(AA1144,[2]an!$C$2:$D$16,2,FALSE),"")</f>
        <v/>
      </c>
      <c r="AC1144" s="20"/>
      <c r="AD1144" s="21" t="str">
        <f>IF(A1144=[2]an!$F$36,VLOOKUP([2]an!$F$36,[2]an!$F$36:$H$36,3,FALSE),IF(A1144=[2]an!$F$35,VLOOKUP([2]an!$F$35,[2]an!$F$35:$H$35,3,FALSE),IF(A1144=[2]an!$F$33,VLOOKUP([2]an!$F$33,[2]an!$F$33:$H$33,3,FALSE),IF(A1144=[2]an!$F$31,VLOOKUP([2]an!$F$31,[2]an!$F$31:$H$31,3,FALSE),""))))</f>
        <v/>
      </c>
    </row>
    <row r="1145" spans="6:30" x14ac:dyDescent="0.2">
      <c r="F1145" s="10"/>
      <c r="G1145" s="8" t="str">
        <f t="shared" si="53"/>
        <v/>
      </c>
      <c r="H1145" s="13"/>
      <c r="K1145" s="13"/>
      <c r="L1145" s="10"/>
      <c r="M1145" s="10"/>
      <c r="S1145" s="8" t="str">
        <f>IFERROR(VLOOKUP(D1145,[1]peretoe_teenus!$A$2:$L$2000,5,FALSE),"")</f>
        <v/>
      </c>
      <c r="U1145" s="13"/>
      <c r="V1145" s="15" t="str" cm="1">
        <f t="array" ref="V1145">IFERROR(IF(AND(F1145="Tugigrupp",RANK(K1145,$K1145:$K1145)+COUNTIFS($K$2:K1145,K1145,$L$2:L1145,L1145,$M$2:M1145,M1145,$I$2:I1145,I1145,$G$2:G1145,G1145,$F$2:F1145,F1145)-1=1),SUMPRODUCT(($F$2:$F$4154=F1145)*($G$2:$G$4154=G1145)*($K$2:$K$4154=K1145)*($I$2:$I$4154=I1145)*($L$2:$L$4154=L1145)*($M$2:$M$4154=M1145)),""),"")</f>
        <v/>
      </c>
      <c r="W1145" s="15" t="str">
        <f t="shared" si="51"/>
        <v/>
      </c>
      <c r="X1145" s="16" t="str">
        <f>IF(AND(A1145=[2]an!$G$38,F1145=[2]an!$E$40),[2]an!$G$40,IF(AND(A1145=[2]an!$G$38,F1145=[2]an!$E$41),[2]an!$G$41,IF(AND(A1145=[2]an!$G$38,F1145=[2]an!$E$39,H1145&gt;=[2]an!$M$37),[2]an!$G$39,
IF(AND(A1145=[2]an!$G$38,F1145=[2]an!$E$39,H1145&lt;[2]an!$M$37,S1145="kahepoolne vajaduspõhine",U1145=""),[2]an!$M$40,
IF(AND(A1145=[2]an!$G$38,F1145=[2]an!$E$39,H1145&lt;[2]an!$M$37,S1145="kahepoolne vajaduspõhine",U1145&lt;&gt;""),[2]an!$G$39,
IF(AND(A1145=[2]an!$G$38,F1145=[2]an!$E$39,H1145&lt;[2]an!$M$37,S1145&lt;&gt;"kahepoolne vajaduspõhine"),[2]an!$G$39,
IF(AND(A1145=[2]an!$G$38,F1145=[2]an!$E$42),[2]an!$G$42,
IF(AND(A1145=[2]an!$H$38,F1145=[2]an!$E$40),[2]an!$H$40,IF(AND(A1145=[2]an!$H$38,F1145=[2]an!$E$41),[2]an!$H$41,IF(AND(A1145=[2]an!$H$38,F1145=[2]an!$E$39,H1145&gt;=[2]an!$M$37),[2]an!$H$39,
IF(AND(A1145=[2]an!$H$38,F1145=[2]an!$E$39,H1145&lt;[2]an!$M$37,S1145="kahepoolne vajaduspõhine",U1145=""),[2]an!$M$40,
IF(AND(A1145=[2]an!$H$38,F1145=[2]an!$E$39,H1145&lt;[2]an!$M$37,S1145="kahepoolne vajaduspõhine",U1145&lt;&gt;""),[2]an!$H$39,
IF(AND(A1145=[2]an!$H$38,F1145=[2]an!$E$39,H1145&lt;[2]an!$M$37,S1145&lt;&gt;"kahepoolne vajaduspõhine"),[2]an!$H$39,
IF(AND(A1145=[2]an!$H$38,F1145=[2]an!$E$42),[2]an!$H$42,
IF(AND(A1145=[2]an!$I$38,F1145=[2]an!$E$40),[2]an!$I$40,IF(AND(A1145=[2]an!$I$38,F1145=[2]an!$E$41),[2]an!$I$41,IF(AND(A1145=[2]an!$I$38,F1145=[2]an!$E$39,H1145&gt;=[2]an!$M$37),[2]an!$I$39,
IF(AND(A1145=[2]an!$I$38,F1145=[2]an!$E$39,H1145&lt;[2]an!$M$37,S1145="kahepoolne vajaduspõhine",U1145=""),[2]an!$M$40,
IF(AND(A1145=[2]an!$I$38,F1145=[2]an!$E$39,H1145&lt;[2]an!$M$37,S1145="kahepoolne vajaduspõhine",U1145&lt;&gt;""),[2]an!$I$39,
IF(AND(A1145=[2]an!$I$38,F1145=[2]an!$E$39,H1145&lt;[2]an!$M$37,S1145&lt;&gt;"kahepoolne vajaduspõhine"),[2]an!$I$39,
IF(AND(A1145=[2]an!$I$38,F1145=[2]an!$E$42),[2]an!$I$42,
IF(AND(A1145=[2]an!$J$38,F1145=[2]an!$E$40),[2]an!$J$40,IF(AND(A1145=[2]an!$J$38,F1145=[2]an!$E$41),[2]an!$J$41,IF(AND(A1145=[2]an!$J$38,F1145=[2]an!$E$39,H1145&gt;=[2]an!$M$37),[2]an!$J$39,
IF(AND(A1145=[2]an!$J$38,F1145=[2]an!$E$39,H1145&lt;[2]an!$M$37,S1145="kahepoolne vajaduspõhine",U1145=""),[2]an!$M$40,
IF(AND(A1145=[2]an!$J$38,F1145=[2]an!$E$39,H1145&lt;[2]an!$M$37,S1145="kahepoolne vajaduspõhine",U1145&lt;&gt;""),[2]an!$J$39,
IF(AND(A1145=[2]an!$J$38,F1145=[2]an!$E$39,H1145&lt;[2]an!$M$37,S1145&lt;&gt;"kahepoolne vajaduspõhine"),[2]an!$J$39,
IF(AND(A1145=[2]an!$J$38,F1145=[2]an!$E$42),[2]an!$J$42,""))))))))))))))))))))))))))))</f>
        <v/>
      </c>
      <c r="Y1145" s="17" t="str">
        <f>IFERROR(IF(F1145="Tugigrupp",0,
IF(AND(F1145="Peretoe teenus",H1145&gt;=[2]an!$M$37,RANK(D1145,$D1145:$D1145)+COUNTIFS($D$2:D1145,D1145,$F$2:F1145,F1145)-1&gt;1),"",
IF(AND(F1145="Peretoe teenus",H1145&gt;=[2]an!$M$37,RANK(D1145,$D1145:$D1145)+COUNTIFS($D$2:D1145,D1145,$F$2:F1145,F1145)-1=1,MONTH(H1145)=MONTH(K1145)=TRUE,YEAR(H1145)=YEAR(K1145)=TRUE),((EOMONTH(H1145,0)-H1145+1)*X1145)/DAY(EOMONTH(H1145,0)),
IF(AND(F1145="Peretoe teenus",H1145&gt;=[2]an!$M$37,RANK(D1145,$D1145:$D1145)+COUNTIFS($D$2:D1145,D1145,$F$2:F1145,F1145)-1=1),X1145,
IF(AND(F1145="Peretoe teenus",H1145&lt;[2]an!$M$37,S1145&lt;&gt;"kahepoolne vajaduspõhine",RANK(D1145,$D1145:$D1145)+COUNTIFS($D$2:D1145,D1145,$F$2:F1145,F1145)-1=1),X1145,
IF(AND(F1145="Peretoe teenus",H1145&lt;[2]an!$M$37,S1145&lt;&gt;"kahepoolne vajaduspõhine",RANK(D1145,$D1145:$D1145)+COUNTIFS($D$2:D1145,D1145,$F$2:F1145,F1145)-1&gt;1),"",
IF(AND(F1145="Peretoe teenus",H1145&lt;[2]an!$M$37,S1145="kahepoolne vajaduspõhine",U1145="",RANK(D1145,$D1145:$D1145)+COUNTIFS($D$2:D1145,D1145,$F$2:F1145,F1145)-1=1),X1145,
IF(AND(F1145="Peretoe teenus",H1145&lt;[2]an!$M$37,S1145="kahepoolne vajaduspõhine",U1145="",RANK(D1145,$D1145:$D1145)+COUNTIFS($D$2:D1145,D1145,$F$2:F1145,F1145)-1&gt;1),"",
IF(AND(F1145="Peretoe teenus",H1145&lt;[2]an!$M$37,S1145="kahepoolne vajaduspõhine",U1145&lt;[2]an!$M$37,RANK(D1145,$D1145:$D1145)+COUNTIFS($D$2:D1145,D1145,$F$2:F1145,F1145)-1=1),X1145,
IF(AND(F1145="Peretoe teenus",H1145&lt;[2]an!$M$37,S1145="kahepoolne vajaduspõhine",U1145&lt;[2]an!$M$37,RANK(D1145,$D1145:$D1145)+COUNTIFS($D$2:D1145,D1145,$F$2:F1145,F1145)-1&gt;1),"",
IF(AND(F1145="Peretoe teenus",H1145&lt;[2]an!$M$37,S1145="kahepoolne vajaduspõhine",U1145&gt;=[2]an!$M$37,U1145&lt;=[2]an!$M$38,RANK(D1145,$D1145:$D1145)+COUNTIFS($D$2:D1145,D1145,$F$2:F1145,F1145)-1=1),
((EOMONTH(U1145,0)-U1145+1)*X1145)/DAY(EOMONTH(U1145,0))+(DAY(U1145)-1)*100/DAY(EOMONTH(U1145,0)),
IF(AND(F1145="Peretoe teenus",H1145&lt;[2]an!$M$37,S1145="kahepoolne vajaduspõhine",U1145&gt;=[2]an!$M$37,U1145&lt;=[2]an!$M$38,RANK(D1145,$D1145:$D1145)+COUNTIFS($D$2:D1145,D1145,$F$2:F1145,F1145)-1&gt;1),"",
IF(AND(F1145="Peretoe teenus",H1145&lt;[2]an!$M$37,S1145="kahepoolne vajaduspõhine",U1145&gt;[2]an!$M$38,RANK(D1145,$D1145:$D1145)+COUNTIFS($D$2:D1145,D1145,$F$2:F1145,F1145)-1=1),X1145,
IF(AND(F1145="Peretoe teenus",H1145&lt;[2]an!$M$37,S1145="kahepoolne vajaduspõhine",U1145&gt;[2]an!$M$38,RANK(D1145,$D1145:$D1145)+COUNTIFS($D$2:D1145,D1145,$F$2:F1145,F1145)-1&gt;1),"",X1145*W1145)))))))))))))),"")</f>
        <v/>
      </c>
      <c r="Z1145" s="18" t="str">
        <f t="shared" si="52"/>
        <v/>
      </c>
      <c r="AA1145" s="19" t="str">
        <f>IFERROR(VLOOKUP(E1145,[2]an!$A$3:$B$81,2,FALSE),"")</f>
        <v/>
      </c>
      <c r="AB1145" s="19" t="str">
        <f>IFERROR(VLOOKUP(AA1145,[2]an!$C$2:$D$16,2,FALSE),"")</f>
        <v/>
      </c>
      <c r="AC1145" s="20"/>
      <c r="AD1145" s="21" t="str">
        <f>IF(A1145=[2]an!$F$36,VLOOKUP([2]an!$F$36,[2]an!$F$36:$H$36,3,FALSE),IF(A1145=[2]an!$F$35,VLOOKUP([2]an!$F$35,[2]an!$F$35:$H$35,3,FALSE),IF(A1145=[2]an!$F$33,VLOOKUP([2]an!$F$33,[2]an!$F$33:$H$33,3,FALSE),IF(A1145=[2]an!$F$31,VLOOKUP([2]an!$F$31,[2]an!$F$31:$H$31,3,FALSE),""))))</f>
        <v/>
      </c>
    </row>
    <row r="1146" spans="6:30" x14ac:dyDescent="0.2">
      <c r="F1146" s="10"/>
      <c r="G1146" s="8" t="str">
        <f t="shared" si="53"/>
        <v/>
      </c>
      <c r="H1146" s="13"/>
      <c r="K1146" s="13"/>
      <c r="L1146" s="10"/>
      <c r="M1146" s="10"/>
      <c r="S1146" s="8" t="str">
        <f>IFERROR(VLOOKUP(D1146,[1]peretoe_teenus!$A$2:$L$2000,5,FALSE),"")</f>
        <v/>
      </c>
      <c r="U1146" s="13"/>
      <c r="V1146" s="15" t="str" cm="1">
        <f t="array" ref="V1146">IFERROR(IF(AND(F1146="Tugigrupp",RANK(K1146,$K1146:$K1146)+COUNTIFS($K$2:K1146,K1146,$L$2:L1146,L1146,$M$2:M1146,M1146,$I$2:I1146,I1146,$G$2:G1146,G1146,$F$2:F1146,F1146)-1=1),SUMPRODUCT(($F$2:$F$4154=F1146)*($G$2:$G$4154=G1146)*($K$2:$K$4154=K1146)*($I$2:$I$4154=I1146)*($L$2:$L$4154=L1146)*($M$2:$M$4154=M1146)),""),"")</f>
        <v/>
      </c>
      <c r="W1146" s="15" t="str">
        <f t="shared" si="51"/>
        <v/>
      </c>
      <c r="X1146" s="16" t="str">
        <f>IF(AND(A1146=[2]an!$G$38,F1146=[2]an!$E$40),[2]an!$G$40,IF(AND(A1146=[2]an!$G$38,F1146=[2]an!$E$41),[2]an!$G$41,IF(AND(A1146=[2]an!$G$38,F1146=[2]an!$E$39,H1146&gt;=[2]an!$M$37),[2]an!$G$39,
IF(AND(A1146=[2]an!$G$38,F1146=[2]an!$E$39,H1146&lt;[2]an!$M$37,S1146="kahepoolne vajaduspõhine",U1146=""),[2]an!$M$40,
IF(AND(A1146=[2]an!$G$38,F1146=[2]an!$E$39,H1146&lt;[2]an!$M$37,S1146="kahepoolne vajaduspõhine",U1146&lt;&gt;""),[2]an!$G$39,
IF(AND(A1146=[2]an!$G$38,F1146=[2]an!$E$39,H1146&lt;[2]an!$M$37,S1146&lt;&gt;"kahepoolne vajaduspõhine"),[2]an!$G$39,
IF(AND(A1146=[2]an!$G$38,F1146=[2]an!$E$42),[2]an!$G$42,
IF(AND(A1146=[2]an!$H$38,F1146=[2]an!$E$40),[2]an!$H$40,IF(AND(A1146=[2]an!$H$38,F1146=[2]an!$E$41),[2]an!$H$41,IF(AND(A1146=[2]an!$H$38,F1146=[2]an!$E$39,H1146&gt;=[2]an!$M$37),[2]an!$H$39,
IF(AND(A1146=[2]an!$H$38,F1146=[2]an!$E$39,H1146&lt;[2]an!$M$37,S1146="kahepoolne vajaduspõhine",U1146=""),[2]an!$M$40,
IF(AND(A1146=[2]an!$H$38,F1146=[2]an!$E$39,H1146&lt;[2]an!$M$37,S1146="kahepoolne vajaduspõhine",U1146&lt;&gt;""),[2]an!$H$39,
IF(AND(A1146=[2]an!$H$38,F1146=[2]an!$E$39,H1146&lt;[2]an!$M$37,S1146&lt;&gt;"kahepoolne vajaduspõhine"),[2]an!$H$39,
IF(AND(A1146=[2]an!$H$38,F1146=[2]an!$E$42),[2]an!$H$42,
IF(AND(A1146=[2]an!$I$38,F1146=[2]an!$E$40),[2]an!$I$40,IF(AND(A1146=[2]an!$I$38,F1146=[2]an!$E$41),[2]an!$I$41,IF(AND(A1146=[2]an!$I$38,F1146=[2]an!$E$39,H1146&gt;=[2]an!$M$37),[2]an!$I$39,
IF(AND(A1146=[2]an!$I$38,F1146=[2]an!$E$39,H1146&lt;[2]an!$M$37,S1146="kahepoolne vajaduspõhine",U1146=""),[2]an!$M$40,
IF(AND(A1146=[2]an!$I$38,F1146=[2]an!$E$39,H1146&lt;[2]an!$M$37,S1146="kahepoolne vajaduspõhine",U1146&lt;&gt;""),[2]an!$I$39,
IF(AND(A1146=[2]an!$I$38,F1146=[2]an!$E$39,H1146&lt;[2]an!$M$37,S1146&lt;&gt;"kahepoolne vajaduspõhine"),[2]an!$I$39,
IF(AND(A1146=[2]an!$I$38,F1146=[2]an!$E$42),[2]an!$I$42,
IF(AND(A1146=[2]an!$J$38,F1146=[2]an!$E$40),[2]an!$J$40,IF(AND(A1146=[2]an!$J$38,F1146=[2]an!$E$41),[2]an!$J$41,IF(AND(A1146=[2]an!$J$38,F1146=[2]an!$E$39,H1146&gt;=[2]an!$M$37),[2]an!$J$39,
IF(AND(A1146=[2]an!$J$38,F1146=[2]an!$E$39,H1146&lt;[2]an!$M$37,S1146="kahepoolne vajaduspõhine",U1146=""),[2]an!$M$40,
IF(AND(A1146=[2]an!$J$38,F1146=[2]an!$E$39,H1146&lt;[2]an!$M$37,S1146="kahepoolne vajaduspõhine",U1146&lt;&gt;""),[2]an!$J$39,
IF(AND(A1146=[2]an!$J$38,F1146=[2]an!$E$39,H1146&lt;[2]an!$M$37,S1146&lt;&gt;"kahepoolne vajaduspõhine"),[2]an!$J$39,
IF(AND(A1146=[2]an!$J$38,F1146=[2]an!$E$42),[2]an!$J$42,""))))))))))))))))))))))))))))</f>
        <v/>
      </c>
      <c r="Y1146" s="17" t="str">
        <f>IFERROR(IF(F1146="Tugigrupp",0,
IF(AND(F1146="Peretoe teenus",H1146&gt;=[2]an!$M$37,RANK(D1146,$D1146:$D1146)+COUNTIFS($D$2:D1146,D1146,$F$2:F1146,F1146)-1&gt;1),"",
IF(AND(F1146="Peretoe teenus",H1146&gt;=[2]an!$M$37,RANK(D1146,$D1146:$D1146)+COUNTIFS($D$2:D1146,D1146,$F$2:F1146,F1146)-1=1,MONTH(H1146)=MONTH(K1146)=TRUE,YEAR(H1146)=YEAR(K1146)=TRUE),((EOMONTH(H1146,0)-H1146+1)*X1146)/DAY(EOMONTH(H1146,0)),
IF(AND(F1146="Peretoe teenus",H1146&gt;=[2]an!$M$37,RANK(D1146,$D1146:$D1146)+COUNTIFS($D$2:D1146,D1146,$F$2:F1146,F1146)-1=1),X1146,
IF(AND(F1146="Peretoe teenus",H1146&lt;[2]an!$M$37,S1146&lt;&gt;"kahepoolne vajaduspõhine",RANK(D1146,$D1146:$D1146)+COUNTIFS($D$2:D1146,D1146,$F$2:F1146,F1146)-1=1),X1146,
IF(AND(F1146="Peretoe teenus",H1146&lt;[2]an!$M$37,S1146&lt;&gt;"kahepoolne vajaduspõhine",RANK(D1146,$D1146:$D1146)+COUNTIFS($D$2:D1146,D1146,$F$2:F1146,F1146)-1&gt;1),"",
IF(AND(F1146="Peretoe teenus",H1146&lt;[2]an!$M$37,S1146="kahepoolne vajaduspõhine",U1146="",RANK(D1146,$D1146:$D1146)+COUNTIFS($D$2:D1146,D1146,$F$2:F1146,F1146)-1=1),X1146,
IF(AND(F1146="Peretoe teenus",H1146&lt;[2]an!$M$37,S1146="kahepoolne vajaduspõhine",U1146="",RANK(D1146,$D1146:$D1146)+COUNTIFS($D$2:D1146,D1146,$F$2:F1146,F1146)-1&gt;1),"",
IF(AND(F1146="Peretoe teenus",H1146&lt;[2]an!$M$37,S1146="kahepoolne vajaduspõhine",U1146&lt;[2]an!$M$37,RANK(D1146,$D1146:$D1146)+COUNTIFS($D$2:D1146,D1146,$F$2:F1146,F1146)-1=1),X1146,
IF(AND(F1146="Peretoe teenus",H1146&lt;[2]an!$M$37,S1146="kahepoolne vajaduspõhine",U1146&lt;[2]an!$M$37,RANK(D1146,$D1146:$D1146)+COUNTIFS($D$2:D1146,D1146,$F$2:F1146,F1146)-1&gt;1),"",
IF(AND(F1146="Peretoe teenus",H1146&lt;[2]an!$M$37,S1146="kahepoolne vajaduspõhine",U1146&gt;=[2]an!$M$37,U1146&lt;=[2]an!$M$38,RANK(D1146,$D1146:$D1146)+COUNTIFS($D$2:D1146,D1146,$F$2:F1146,F1146)-1=1),
((EOMONTH(U1146,0)-U1146+1)*X1146)/DAY(EOMONTH(U1146,0))+(DAY(U1146)-1)*100/DAY(EOMONTH(U1146,0)),
IF(AND(F1146="Peretoe teenus",H1146&lt;[2]an!$M$37,S1146="kahepoolne vajaduspõhine",U1146&gt;=[2]an!$M$37,U1146&lt;=[2]an!$M$38,RANK(D1146,$D1146:$D1146)+COUNTIFS($D$2:D1146,D1146,$F$2:F1146,F1146)-1&gt;1),"",
IF(AND(F1146="Peretoe teenus",H1146&lt;[2]an!$M$37,S1146="kahepoolne vajaduspõhine",U1146&gt;[2]an!$M$38,RANK(D1146,$D1146:$D1146)+COUNTIFS($D$2:D1146,D1146,$F$2:F1146,F1146)-1=1),X1146,
IF(AND(F1146="Peretoe teenus",H1146&lt;[2]an!$M$37,S1146="kahepoolne vajaduspõhine",U1146&gt;[2]an!$M$38,RANK(D1146,$D1146:$D1146)+COUNTIFS($D$2:D1146,D1146,$F$2:F1146,F1146)-1&gt;1),"",X1146*W1146)))))))))))))),"")</f>
        <v/>
      </c>
      <c r="Z1146" s="18" t="str">
        <f t="shared" si="52"/>
        <v/>
      </c>
      <c r="AA1146" s="19" t="str">
        <f>IFERROR(VLOOKUP(E1146,[2]an!$A$3:$B$81,2,FALSE),"")</f>
        <v/>
      </c>
      <c r="AB1146" s="19" t="str">
        <f>IFERROR(VLOOKUP(AA1146,[2]an!$C$2:$D$16,2,FALSE),"")</f>
        <v/>
      </c>
      <c r="AC1146" s="20"/>
      <c r="AD1146" s="21" t="str">
        <f>IF(A1146=[2]an!$F$36,VLOOKUP([2]an!$F$36,[2]an!$F$36:$H$36,3,FALSE),IF(A1146=[2]an!$F$35,VLOOKUP([2]an!$F$35,[2]an!$F$35:$H$35,3,FALSE),IF(A1146=[2]an!$F$33,VLOOKUP([2]an!$F$33,[2]an!$F$33:$H$33,3,FALSE),IF(A1146=[2]an!$F$31,VLOOKUP([2]an!$F$31,[2]an!$F$31:$H$31,3,FALSE),""))))</f>
        <v/>
      </c>
    </row>
    <row r="1147" spans="6:30" x14ac:dyDescent="0.2">
      <c r="F1147" s="10"/>
      <c r="G1147" s="8" t="str">
        <f t="shared" si="53"/>
        <v/>
      </c>
      <c r="H1147" s="13"/>
      <c r="K1147" s="13"/>
      <c r="L1147" s="10"/>
      <c r="M1147" s="10"/>
      <c r="S1147" s="8" t="str">
        <f>IFERROR(VLOOKUP(D1147,[1]peretoe_teenus!$A$2:$L$2000,5,FALSE),"")</f>
        <v/>
      </c>
      <c r="U1147" s="13"/>
      <c r="V1147" s="15" t="str" cm="1">
        <f t="array" ref="V1147">IFERROR(IF(AND(F1147="Tugigrupp",RANK(K1147,$K1147:$K1147)+COUNTIFS($K$2:K1147,K1147,$L$2:L1147,L1147,$M$2:M1147,M1147,$I$2:I1147,I1147,$G$2:G1147,G1147,$F$2:F1147,F1147)-1=1),SUMPRODUCT(($F$2:$F$4154=F1147)*($G$2:$G$4154=G1147)*($K$2:$K$4154=K1147)*($I$2:$I$4154=I1147)*($L$2:$L$4154=L1147)*($M$2:$M$4154=M1147)),""),"")</f>
        <v/>
      </c>
      <c r="W1147" s="15" t="str">
        <f t="shared" si="51"/>
        <v/>
      </c>
      <c r="X1147" s="16" t="str">
        <f>IF(AND(A1147=[2]an!$G$38,F1147=[2]an!$E$40),[2]an!$G$40,IF(AND(A1147=[2]an!$G$38,F1147=[2]an!$E$41),[2]an!$G$41,IF(AND(A1147=[2]an!$G$38,F1147=[2]an!$E$39,H1147&gt;=[2]an!$M$37),[2]an!$G$39,
IF(AND(A1147=[2]an!$G$38,F1147=[2]an!$E$39,H1147&lt;[2]an!$M$37,S1147="kahepoolne vajaduspõhine",U1147=""),[2]an!$M$40,
IF(AND(A1147=[2]an!$G$38,F1147=[2]an!$E$39,H1147&lt;[2]an!$M$37,S1147="kahepoolne vajaduspõhine",U1147&lt;&gt;""),[2]an!$G$39,
IF(AND(A1147=[2]an!$G$38,F1147=[2]an!$E$39,H1147&lt;[2]an!$M$37,S1147&lt;&gt;"kahepoolne vajaduspõhine"),[2]an!$G$39,
IF(AND(A1147=[2]an!$G$38,F1147=[2]an!$E$42),[2]an!$G$42,
IF(AND(A1147=[2]an!$H$38,F1147=[2]an!$E$40),[2]an!$H$40,IF(AND(A1147=[2]an!$H$38,F1147=[2]an!$E$41),[2]an!$H$41,IF(AND(A1147=[2]an!$H$38,F1147=[2]an!$E$39,H1147&gt;=[2]an!$M$37),[2]an!$H$39,
IF(AND(A1147=[2]an!$H$38,F1147=[2]an!$E$39,H1147&lt;[2]an!$M$37,S1147="kahepoolne vajaduspõhine",U1147=""),[2]an!$M$40,
IF(AND(A1147=[2]an!$H$38,F1147=[2]an!$E$39,H1147&lt;[2]an!$M$37,S1147="kahepoolne vajaduspõhine",U1147&lt;&gt;""),[2]an!$H$39,
IF(AND(A1147=[2]an!$H$38,F1147=[2]an!$E$39,H1147&lt;[2]an!$M$37,S1147&lt;&gt;"kahepoolne vajaduspõhine"),[2]an!$H$39,
IF(AND(A1147=[2]an!$H$38,F1147=[2]an!$E$42),[2]an!$H$42,
IF(AND(A1147=[2]an!$I$38,F1147=[2]an!$E$40),[2]an!$I$40,IF(AND(A1147=[2]an!$I$38,F1147=[2]an!$E$41),[2]an!$I$41,IF(AND(A1147=[2]an!$I$38,F1147=[2]an!$E$39,H1147&gt;=[2]an!$M$37),[2]an!$I$39,
IF(AND(A1147=[2]an!$I$38,F1147=[2]an!$E$39,H1147&lt;[2]an!$M$37,S1147="kahepoolne vajaduspõhine",U1147=""),[2]an!$M$40,
IF(AND(A1147=[2]an!$I$38,F1147=[2]an!$E$39,H1147&lt;[2]an!$M$37,S1147="kahepoolne vajaduspõhine",U1147&lt;&gt;""),[2]an!$I$39,
IF(AND(A1147=[2]an!$I$38,F1147=[2]an!$E$39,H1147&lt;[2]an!$M$37,S1147&lt;&gt;"kahepoolne vajaduspõhine"),[2]an!$I$39,
IF(AND(A1147=[2]an!$I$38,F1147=[2]an!$E$42),[2]an!$I$42,
IF(AND(A1147=[2]an!$J$38,F1147=[2]an!$E$40),[2]an!$J$40,IF(AND(A1147=[2]an!$J$38,F1147=[2]an!$E$41),[2]an!$J$41,IF(AND(A1147=[2]an!$J$38,F1147=[2]an!$E$39,H1147&gt;=[2]an!$M$37),[2]an!$J$39,
IF(AND(A1147=[2]an!$J$38,F1147=[2]an!$E$39,H1147&lt;[2]an!$M$37,S1147="kahepoolne vajaduspõhine",U1147=""),[2]an!$M$40,
IF(AND(A1147=[2]an!$J$38,F1147=[2]an!$E$39,H1147&lt;[2]an!$M$37,S1147="kahepoolne vajaduspõhine",U1147&lt;&gt;""),[2]an!$J$39,
IF(AND(A1147=[2]an!$J$38,F1147=[2]an!$E$39,H1147&lt;[2]an!$M$37,S1147&lt;&gt;"kahepoolne vajaduspõhine"),[2]an!$J$39,
IF(AND(A1147=[2]an!$J$38,F1147=[2]an!$E$42),[2]an!$J$42,""))))))))))))))))))))))))))))</f>
        <v/>
      </c>
      <c r="Y1147" s="17" t="str">
        <f>IFERROR(IF(F1147="Tugigrupp",0,
IF(AND(F1147="Peretoe teenus",H1147&gt;=[2]an!$M$37,RANK(D1147,$D1147:$D1147)+COUNTIFS($D$2:D1147,D1147,$F$2:F1147,F1147)-1&gt;1),"",
IF(AND(F1147="Peretoe teenus",H1147&gt;=[2]an!$M$37,RANK(D1147,$D1147:$D1147)+COUNTIFS($D$2:D1147,D1147,$F$2:F1147,F1147)-1=1,MONTH(H1147)=MONTH(K1147)=TRUE,YEAR(H1147)=YEAR(K1147)=TRUE),((EOMONTH(H1147,0)-H1147+1)*X1147)/DAY(EOMONTH(H1147,0)),
IF(AND(F1147="Peretoe teenus",H1147&gt;=[2]an!$M$37,RANK(D1147,$D1147:$D1147)+COUNTIFS($D$2:D1147,D1147,$F$2:F1147,F1147)-1=1),X1147,
IF(AND(F1147="Peretoe teenus",H1147&lt;[2]an!$M$37,S1147&lt;&gt;"kahepoolne vajaduspõhine",RANK(D1147,$D1147:$D1147)+COUNTIFS($D$2:D1147,D1147,$F$2:F1147,F1147)-1=1),X1147,
IF(AND(F1147="Peretoe teenus",H1147&lt;[2]an!$M$37,S1147&lt;&gt;"kahepoolne vajaduspõhine",RANK(D1147,$D1147:$D1147)+COUNTIFS($D$2:D1147,D1147,$F$2:F1147,F1147)-1&gt;1),"",
IF(AND(F1147="Peretoe teenus",H1147&lt;[2]an!$M$37,S1147="kahepoolne vajaduspõhine",U1147="",RANK(D1147,$D1147:$D1147)+COUNTIFS($D$2:D1147,D1147,$F$2:F1147,F1147)-1=1),X1147,
IF(AND(F1147="Peretoe teenus",H1147&lt;[2]an!$M$37,S1147="kahepoolne vajaduspõhine",U1147="",RANK(D1147,$D1147:$D1147)+COUNTIFS($D$2:D1147,D1147,$F$2:F1147,F1147)-1&gt;1),"",
IF(AND(F1147="Peretoe teenus",H1147&lt;[2]an!$M$37,S1147="kahepoolne vajaduspõhine",U1147&lt;[2]an!$M$37,RANK(D1147,$D1147:$D1147)+COUNTIFS($D$2:D1147,D1147,$F$2:F1147,F1147)-1=1),X1147,
IF(AND(F1147="Peretoe teenus",H1147&lt;[2]an!$M$37,S1147="kahepoolne vajaduspõhine",U1147&lt;[2]an!$M$37,RANK(D1147,$D1147:$D1147)+COUNTIFS($D$2:D1147,D1147,$F$2:F1147,F1147)-1&gt;1),"",
IF(AND(F1147="Peretoe teenus",H1147&lt;[2]an!$M$37,S1147="kahepoolne vajaduspõhine",U1147&gt;=[2]an!$M$37,U1147&lt;=[2]an!$M$38,RANK(D1147,$D1147:$D1147)+COUNTIFS($D$2:D1147,D1147,$F$2:F1147,F1147)-1=1),
((EOMONTH(U1147,0)-U1147+1)*X1147)/DAY(EOMONTH(U1147,0))+(DAY(U1147)-1)*100/DAY(EOMONTH(U1147,0)),
IF(AND(F1147="Peretoe teenus",H1147&lt;[2]an!$M$37,S1147="kahepoolne vajaduspõhine",U1147&gt;=[2]an!$M$37,U1147&lt;=[2]an!$M$38,RANK(D1147,$D1147:$D1147)+COUNTIFS($D$2:D1147,D1147,$F$2:F1147,F1147)-1&gt;1),"",
IF(AND(F1147="Peretoe teenus",H1147&lt;[2]an!$M$37,S1147="kahepoolne vajaduspõhine",U1147&gt;[2]an!$M$38,RANK(D1147,$D1147:$D1147)+COUNTIFS($D$2:D1147,D1147,$F$2:F1147,F1147)-1=1),X1147,
IF(AND(F1147="Peretoe teenus",H1147&lt;[2]an!$M$37,S1147="kahepoolne vajaduspõhine",U1147&gt;[2]an!$M$38,RANK(D1147,$D1147:$D1147)+COUNTIFS($D$2:D1147,D1147,$F$2:F1147,F1147)-1&gt;1),"",X1147*W1147)))))))))))))),"")</f>
        <v/>
      </c>
      <c r="Z1147" s="18" t="str">
        <f t="shared" si="52"/>
        <v/>
      </c>
      <c r="AA1147" s="19" t="str">
        <f>IFERROR(VLOOKUP(E1147,[2]an!$A$3:$B$81,2,FALSE),"")</f>
        <v/>
      </c>
      <c r="AB1147" s="19" t="str">
        <f>IFERROR(VLOOKUP(AA1147,[2]an!$C$2:$D$16,2,FALSE),"")</f>
        <v/>
      </c>
      <c r="AC1147" s="20"/>
      <c r="AD1147" s="21" t="str">
        <f>IF(A1147=[2]an!$F$36,VLOOKUP([2]an!$F$36,[2]an!$F$36:$H$36,3,FALSE),IF(A1147=[2]an!$F$35,VLOOKUP([2]an!$F$35,[2]an!$F$35:$H$35,3,FALSE),IF(A1147=[2]an!$F$33,VLOOKUP([2]an!$F$33,[2]an!$F$33:$H$33,3,FALSE),IF(A1147=[2]an!$F$31,VLOOKUP([2]an!$F$31,[2]an!$F$31:$H$31,3,FALSE),""))))</f>
        <v/>
      </c>
    </row>
    <row r="1148" spans="6:30" x14ac:dyDescent="0.2">
      <c r="F1148" s="10"/>
      <c r="G1148" s="8" t="str">
        <f t="shared" si="53"/>
        <v/>
      </c>
      <c r="H1148" s="13"/>
      <c r="K1148" s="13"/>
      <c r="L1148" s="10"/>
      <c r="M1148" s="10"/>
      <c r="S1148" s="8" t="str">
        <f>IFERROR(VLOOKUP(D1148,[1]peretoe_teenus!$A$2:$L$2000,5,FALSE),"")</f>
        <v/>
      </c>
      <c r="U1148" s="13"/>
      <c r="V1148" s="15" t="str" cm="1">
        <f t="array" ref="V1148">IFERROR(IF(AND(F1148="Tugigrupp",RANK(K1148,$K1148:$K1148)+COUNTIFS($K$2:K1148,K1148,$L$2:L1148,L1148,$M$2:M1148,M1148,$I$2:I1148,I1148,$G$2:G1148,G1148,$F$2:F1148,F1148)-1=1),SUMPRODUCT(($F$2:$F$4154=F1148)*($G$2:$G$4154=G1148)*($K$2:$K$4154=K1148)*($I$2:$I$4154=I1148)*($L$2:$L$4154=L1148)*($M$2:$M$4154=M1148)),""),"")</f>
        <v/>
      </c>
      <c r="W1148" s="15" t="str">
        <f t="shared" si="51"/>
        <v/>
      </c>
      <c r="X1148" s="16" t="str">
        <f>IF(AND(A1148=[2]an!$G$38,F1148=[2]an!$E$40),[2]an!$G$40,IF(AND(A1148=[2]an!$G$38,F1148=[2]an!$E$41),[2]an!$G$41,IF(AND(A1148=[2]an!$G$38,F1148=[2]an!$E$39,H1148&gt;=[2]an!$M$37),[2]an!$G$39,
IF(AND(A1148=[2]an!$G$38,F1148=[2]an!$E$39,H1148&lt;[2]an!$M$37,S1148="kahepoolne vajaduspõhine",U1148=""),[2]an!$M$40,
IF(AND(A1148=[2]an!$G$38,F1148=[2]an!$E$39,H1148&lt;[2]an!$M$37,S1148="kahepoolne vajaduspõhine",U1148&lt;&gt;""),[2]an!$G$39,
IF(AND(A1148=[2]an!$G$38,F1148=[2]an!$E$39,H1148&lt;[2]an!$M$37,S1148&lt;&gt;"kahepoolne vajaduspõhine"),[2]an!$G$39,
IF(AND(A1148=[2]an!$G$38,F1148=[2]an!$E$42),[2]an!$G$42,
IF(AND(A1148=[2]an!$H$38,F1148=[2]an!$E$40),[2]an!$H$40,IF(AND(A1148=[2]an!$H$38,F1148=[2]an!$E$41),[2]an!$H$41,IF(AND(A1148=[2]an!$H$38,F1148=[2]an!$E$39,H1148&gt;=[2]an!$M$37),[2]an!$H$39,
IF(AND(A1148=[2]an!$H$38,F1148=[2]an!$E$39,H1148&lt;[2]an!$M$37,S1148="kahepoolne vajaduspõhine",U1148=""),[2]an!$M$40,
IF(AND(A1148=[2]an!$H$38,F1148=[2]an!$E$39,H1148&lt;[2]an!$M$37,S1148="kahepoolne vajaduspõhine",U1148&lt;&gt;""),[2]an!$H$39,
IF(AND(A1148=[2]an!$H$38,F1148=[2]an!$E$39,H1148&lt;[2]an!$M$37,S1148&lt;&gt;"kahepoolne vajaduspõhine"),[2]an!$H$39,
IF(AND(A1148=[2]an!$H$38,F1148=[2]an!$E$42),[2]an!$H$42,
IF(AND(A1148=[2]an!$I$38,F1148=[2]an!$E$40),[2]an!$I$40,IF(AND(A1148=[2]an!$I$38,F1148=[2]an!$E$41),[2]an!$I$41,IF(AND(A1148=[2]an!$I$38,F1148=[2]an!$E$39,H1148&gt;=[2]an!$M$37),[2]an!$I$39,
IF(AND(A1148=[2]an!$I$38,F1148=[2]an!$E$39,H1148&lt;[2]an!$M$37,S1148="kahepoolne vajaduspõhine",U1148=""),[2]an!$M$40,
IF(AND(A1148=[2]an!$I$38,F1148=[2]an!$E$39,H1148&lt;[2]an!$M$37,S1148="kahepoolne vajaduspõhine",U1148&lt;&gt;""),[2]an!$I$39,
IF(AND(A1148=[2]an!$I$38,F1148=[2]an!$E$39,H1148&lt;[2]an!$M$37,S1148&lt;&gt;"kahepoolne vajaduspõhine"),[2]an!$I$39,
IF(AND(A1148=[2]an!$I$38,F1148=[2]an!$E$42),[2]an!$I$42,
IF(AND(A1148=[2]an!$J$38,F1148=[2]an!$E$40),[2]an!$J$40,IF(AND(A1148=[2]an!$J$38,F1148=[2]an!$E$41),[2]an!$J$41,IF(AND(A1148=[2]an!$J$38,F1148=[2]an!$E$39,H1148&gt;=[2]an!$M$37),[2]an!$J$39,
IF(AND(A1148=[2]an!$J$38,F1148=[2]an!$E$39,H1148&lt;[2]an!$M$37,S1148="kahepoolne vajaduspõhine",U1148=""),[2]an!$M$40,
IF(AND(A1148=[2]an!$J$38,F1148=[2]an!$E$39,H1148&lt;[2]an!$M$37,S1148="kahepoolne vajaduspõhine",U1148&lt;&gt;""),[2]an!$J$39,
IF(AND(A1148=[2]an!$J$38,F1148=[2]an!$E$39,H1148&lt;[2]an!$M$37,S1148&lt;&gt;"kahepoolne vajaduspõhine"),[2]an!$J$39,
IF(AND(A1148=[2]an!$J$38,F1148=[2]an!$E$42),[2]an!$J$42,""))))))))))))))))))))))))))))</f>
        <v/>
      </c>
      <c r="Y1148" s="17" t="str">
        <f>IFERROR(IF(F1148="Tugigrupp",0,
IF(AND(F1148="Peretoe teenus",H1148&gt;=[2]an!$M$37,RANK(D1148,$D1148:$D1148)+COUNTIFS($D$2:D1148,D1148,$F$2:F1148,F1148)-1&gt;1),"",
IF(AND(F1148="Peretoe teenus",H1148&gt;=[2]an!$M$37,RANK(D1148,$D1148:$D1148)+COUNTIFS($D$2:D1148,D1148,$F$2:F1148,F1148)-1=1,MONTH(H1148)=MONTH(K1148)=TRUE,YEAR(H1148)=YEAR(K1148)=TRUE),((EOMONTH(H1148,0)-H1148+1)*X1148)/DAY(EOMONTH(H1148,0)),
IF(AND(F1148="Peretoe teenus",H1148&gt;=[2]an!$M$37,RANK(D1148,$D1148:$D1148)+COUNTIFS($D$2:D1148,D1148,$F$2:F1148,F1148)-1=1),X1148,
IF(AND(F1148="Peretoe teenus",H1148&lt;[2]an!$M$37,S1148&lt;&gt;"kahepoolne vajaduspõhine",RANK(D1148,$D1148:$D1148)+COUNTIFS($D$2:D1148,D1148,$F$2:F1148,F1148)-1=1),X1148,
IF(AND(F1148="Peretoe teenus",H1148&lt;[2]an!$M$37,S1148&lt;&gt;"kahepoolne vajaduspõhine",RANK(D1148,$D1148:$D1148)+COUNTIFS($D$2:D1148,D1148,$F$2:F1148,F1148)-1&gt;1),"",
IF(AND(F1148="Peretoe teenus",H1148&lt;[2]an!$M$37,S1148="kahepoolne vajaduspõhine",U1148="",RANK(D1148,$D1148:$D1148)+COUNTIFS($D$2:D1148,D1148,$F$2:F1148,F1148)-1=1),X1148,
IF(AND(F1148="Peretoe teenus",H1148&lt;[2]an!$M$37,S1148="kahepoolne vajaduspõhine",U1148="",RANK(D1148,$D1148:$D1148)+COUNTIFS($D$2:D1148,D1148,$F$2:F1148,F1148)-1&gt;1),"",
IF(AND(F1148="Peretoe teenus",H1148&lt;[2]an!$M$37,S1148="kahepoolne vajaduspõhine",U1148&lt;[2]an!$M$37,RANK(D1148,$D1148:$D1148)+COUNTIFS($D$2:D1148,D1148,$F$2:F1148,F1148)-1=1),X1148,
IF(AND(F1148="Peretoe teenus",H1148&lt;[2]an!$M$37,S1148="kahepoolne vajaduspõhine",U1148&lt;[2]an!$M$37,RANK(D1148,$D1148:$D1148)+COUNTIFS($D$2:D1148,D1148,$F$2:F1148,F1148)-1&gt;1),"",
IF(AND(F1148="Peretoe teenus",H1148&lt;[2]an!$M$37,S1148="kahepoolne vajaduspõhine",U1148&gt;=[2]an!$M$37,U1148&lt;=[2]an!$M$38,RANK(D1148,$D1148:$D1148)+COUNTIFS($D$2:D1148,D1148,$F$2:F1148,F1148)-1=1),
((EOMONTH(U1148,0)-U1148+1)*X1148)/DAY(EOMONTH(U1148,0))+(DAY(U1148)-1)*100/DAY(EOMONTH(U1148,0)),
IF(AND(F1148="Peretoe teenus",H1148&lt;[2]an!$M$37,S1148="kahepoolne vajaduspõhine",U1148&gt;=[2]an!$M$37,U1148&lt;=[2]an!$M$38,RANK(D1148,$D1148:$D1148)+COUNTIFS($D$2:D1148,D1148,$F$2:F1148,F1148)-1&gt;1),"",
IF(AND(F1148="Peretoe teenus",H1148&lt;[2]an!$M$37,S1148="kahepoolne vajaduspõhine",U1148&gt;[2]an!$M$38,RANK(D1148,$D1148:$D1148)+COUNTIFS($D$2:D1148,D1148,$F$2:F1148,F1148)-1=1),X1148,
IF(AND(F1148="Peretoe teenus",H1148&lt;[2]an!$M$37,S1148="kahepoolne vajaduspõhine",U1148&gt;[2]an!$M$38,RANK(D1148,$D1148:$D1148)+COUNTIFS($D$2:D1148,D1148,$F$2:F1148,F1148)-1&gt;1),"",X1148*W1148)))))))))))))),"")</f>
        <v/>
      </c>
      <c r="Z1148" s="18" t="str">
        <f t="shared" si="52"/>
        <v/>
      </c>
      <c r="AA1148" s="19" t="str">
        <f>IFERROR(VLOOKUP(E1148,[2]an!$A$3:$B$81,2,FALSE),"")</f>
        <v/>
      </c>
      <c r="AB1148" s="19" t="str">
        <f>IFERROR(VLOOKUP(AA1148,[2]an!$C$2:$D$16,2,FALSE),"")</f>
        <v/>
      </c>
      <c r="AC1148" s="20"/>
      <c r="AD1148" s="21" t="str">
        <f>IF(A1148=[2]an!$F$36,VLOOKUP([2]an!$F$36,[2]an!$F$36:$H$36,3,FALSE),IF(A1148=[2]an!$F$35,VLOOKUP([2]an!$F$35,[2]an!$F$35:$H$35,3,FALSE),IF(A1148=[2]an!$F$33,VLOOKUP([2]an!$F$33,[2]an!$F$33:$H$33,3,FALSE),IF(A1148=[2]an!$F$31,VLOOKUP([2]an!$F$31,[2]an!$F$31:$H$31,3,FALSE),""))))</f>
        <v/>
      </c>
    </row>
    <row r="1149" spans="6:30" x14ac:dyDescent="0.2">
      <c r="F1149" s="10"/>
      <c r="G1149" s="8" t="str">
        <f t="shared" si="53"/>
        <v/>
      </c>
      <c r="H1149" s="13"/>
      <c r="K1149" s="13"/>
      <c r="L1149" s="10"/>
      <c r="M1149" s="10"/>
      <c r="S1149" s="8" t="str">
        <f>IFERROR(VLOOKUP(D1149,[1]peretoe_teenus!$A$2:$L$2000,5,FALSE),"")</f>
        <v/>
      </c>
      <c r="U1149" s="13"/>
      <c r="V1149" s="15" t="str" cm="1">
        <f t="array" ref="V1149">IFERROR(IF(AND(F1149="Tugigrupp",RANK(K1149,$K1149:$K1149)+COUNTIFS($K$2:K1149,K1149,$L$2:L1149,L1149,$M$2:M1149,M1149,$I$2:I1149,I1149,$G$2:G1149,G1149,$F$2:F1149,F1149)-1=1),SUMPRODUCT(($F$2:$F$4154=F1149)*($G$2:$G$4154=G1149)*($K$2:$K$4154=K1149)*($I$2:$I$4154=I1149)*($L$2:$L$4154=L1149)*($M$2:$M$4154=M1149)),""),"")</f>
        <v/>
      </c>
      <c r="W1149" s="15" t="str">
        <f t="shared" si="51"/>
        <v/>
      </c>
      <c r="X1149" s="16" t="str">
        <f>IF(AND(A1149=[2]an!$G$38,F1149=[2]an!$E$40),[2]an!$G$40,IF(AND(A1149=[2]an!$G$38,F1149=[2]an!$E$41),[2]an!$G$41,IF(AND(A1149=[2]an!$G$38,F1149=[2]an!$E$39,H1149&gt;=[2]an!$M$37),[2]an!$G$39,
IF(AND(A1149=[2]an!$G$38,F1149=[2]an!$E$39,H1149&lt;[2]an!$M$37,S1149="kahepoolne vajaduspõhine",U1149=""),[2]an!$M$40,
IF(AND(A1149=[2]an!$G$38,F1149=[2]an!$E$39,H1149&lt;[2]an!$M$37,S1149="kahepoolne vajaduspõhine",U1149&lt;&gt;""),[2]an!$G$39,
IF(AND(A1149=[2]an!$G$38,F1149=[2]an!$E$39,H1149&lt;[2]an!$M$37,S1149&lt;&gt;"kahepoolne vajaduspõhine"),[2]an!$G$39,
IF(AND(A1149=[2]an!$G$38,F1149=[2]an!$E$42),[2]an!$G$42,
IF(AND(A1149=[2]an!$H$38,F1149=[2]an!$E$40),[2]an!$H$40,IF(AND(A1149=[2]an!$H$38,F1149=[2]an!$E$41),[2]an!$H$41,IF(AND(A1149=[2]an!$H$38,F1149=[2]an!$E$39,H1149&gt;=[2]an!$M$37),[2]an!$H$39,
IF(AND(A1149=[2]an!$H$38,F1149=[2]an!$E$39,H1149&lt;[2]an!$M$37,S1149="kahepoolne vajaduspõhine",U1149=""),[2]an!$M$40,
IF(AND(A1149=[2]an!$H$38,F1149=[2]an!$E$39,H1149&lt;[2]an!$M$37,S1149="kahepoolne vajaduspõhine",U1149&lt;&gt;""),[2]an!$H$39,
IF(AND(A1149=[2]an!$H$38,F1149=[2]an!$E$39,H1149&lt;[2]an!$M$37,S1149&lt;&gt;"kahepoolne vajaduspõhine"),[2]an!$H$39,
IF(AND(A1149=[2]an!$H$38,F1149=[2]an!$E$42),[2]an!$H$42,
IF(AND(A1149=[2]an!$I$38,F1149=[2]an!$E$40),[2]an!$I$40,IF(AND(A1149=[2]an!$I$38,F1149=[2]an!$E$41),[2]an!$I$41,IF(AND(A1149=[2]an!$I$38,F1149=[2]an!$E$39,H1149&gt;=[2]an!$M$37),[2]an!$I$39,
IF(AND(A1149=[2]an!$I$38,F1149=[2]an!$E$39,H1149&lt;[2]an!$M$37,S1149="kahepoolne vajaduspõhine",U1149=""),[2]an!$M$40,
IF(AND(A1149=[2]an!$I$38,F1149=[2]an!$E$39,H1149&lt;[2]an!$M$37,S1149="kahepoolne vajaduspõhine",U1149&lt;&gt;""),[2]an!$I$39,
IF(AND(A1149=[2]an!$I$38,F1149=[2]an!$E$39,H1149&lt;[2]an!$M$37,S1149&lt;&gt;"kahepoolne vajaduspõhine"),[2]an!$I$39,
IF(AND(A1149=[2]an!$I$38,F1149=[2]an!$E$42),[2]an!$I$42,
IF(AND(A1149=[2]an!$J$38,F1149=[2]an!$E$40),[2]an!$J$40,IF(AND(A1149=[2]an!$J$38,F1149=[2]an!$E$41),[2]an!$J$41,IF(AND(A1149=[2]an!$J$38,F1149=[2]an!$E$39,H1149&gt;=[2]an!$M$37),[2]an!$J$39,
IF(AND(A1149=[2]an!$J$38,F1149=[2]an!$E$39,H1149&lt;[2]an!$M$37,S1149="kahepoolne vajaduspõhine",U1149=""),[2]an!$M$40,
IF(AND(A1149=[2]an!$J$38,F1149=[2]an!$E$39,H1149&lt;[2]an!$M$37,S1149="kahepoolne vajaduspõhine",U1149&lt;&gt;""),[2]an!$J$39,
IF(AND(A1149=[2]an!$J$38,F1149=[2]an!$E$39,H1149&lt;[2]an!$M$37,S1149&lt;&gt;"kahepoolne vajaduspõhine"),[2]an!$J$39,
IF(AND(A1149=[2]an!$J$38,F1149=[2]an!$E$42),[2]an!$J$42,""))))))))))))))))))))))))))))</f>
        <v/>
      </c>
      <c r="Y1149" s="17" t="str">
        <f>IFERROR(IF(F1149="Tugigrupp",0,
IF(AND(F1149="Peretoe teenus",H1149&gt;=[2]an!$M$37,RANK(D1149,$D1149:$D1149)+COUNTIFS($D$2:D1149,D1149,$F$2:F1149,F1149)-1&gt;1),"",
IF(AND(F1149="Peretoe teenus",H1149&gt;=[2]an!$M$37,RANK(D1149,$D1149:$D1149)+COUNTIFS($D$2:D1149,D1149,$F$2:F1149,F1149)-1=1,MONTH(H1149)=MONTH(K1149)=TRUE,YEAR(H1149)=YEAR(K1149)=TRUE),((EOMONTH(H1149,0)-H1149+1)*X1149)/DAY(EOMONTH(H1149,0)),
IF(AND(F1149="Peretoe teenus",H1149&gt;=[2]an!$M$37,RANK(D1149,$D1149:$D1149)+COUNTIFS($D$2:D1149,D1149,$F$2:F1149,F1149)-1=1),X1149,
IF(AND(F1149="Peretoe teenus",H1149&lt;[2]an!$M$37,S1149&lt;&gt;"kahepoolne vajaduspõhine",RANK(D1149,$D1149:$D1149)+COUNTIFS($D$2:D1149,D1149,$F$2:F1149,F1149)-1=1),X1149,
IF(AND(F1149="Peretoe teenus",H1149&lt;[2]an!$M$37,S1149&lt;&gt;"kahepoolne vajaduspõhine",RANK(D1149,$D1149:$D1149)+COUNTIFS($D$2:D1149,D1149,$F$2:F1149,F1149)-1&gt;1),"",
IF(AND(F1149="Peretoe teenus",H1149&lt;[2]an!$M$37,S1149="kahepoolne vajaduspõhine",U1149="",RANK(D1149,$D1149:$D1149)+COUNTIFS($D$2:D1149,D1149,$F$2:F1149,F1149)-1=1),X1149,
IF(AND(F1149="Peretoe teenus",H1149&lt;[2]an!$M$37,S1149="kahepoolne vajaduspõhine",U1149="",RANK(D1149,$D1149:$D1149)+COUNTIFS($D$2:D1149,D1149,$F$2:F1149,F1149)-1&gt;1),"",
IF(AND(F1149="Peretoe teenus",H1149&lt;[2]an!$M$37,S1149="kahepoolne vajaduspõhine",U1149&lt;[2]an!$M$37,RANK(D1149,$D1149:$D1149)+COUNTIFS($D$2:D1149,D1149,$F$2:F1149,F1149)-1=1),X1149,
IF(AND(F1149="Peretoe teenus",H1149&lt;[2]an!$M$37,S1149="kahepoolne vajaduspõhine",U1149&lt;[2]an!$M$37,RANK(D1149,$D1149:$D1149)+COUNTIFS($D$2:D1149,D1149,$F$2:F1149,F1149)-1&gt;1),"",
IF(AND(F1149="Peretoe teenus",H1149&lt;[2]an!$M$37,S1149="kahepoolne vajaduspõhine",U1149&gt;=[2]an!$M$37,U1149&lt;=[2]an!$M$38,RANK(D1149,$D1149:$D1149)+COUNTIFS($D$2:D1149,D1149,$F$2:F1149,F1149)-1=1),
((EOMONTH(U1149,0)-U1149+1)*X1149)/DAY(EOMONTH(U1149,0))+(DAY(U1149)-1)*100/DAY(EOMONTH(U1149,0)),
IF(AND(F1149="Peretoe teenus",H1149&lt;[2]an!$M$37,S1149="kahepoolne vajaduspõhine",U1149&gt;=[2]an!$M$37,U1149&lt;=[2]an!$M$38,RANK(D1149,$D1149:$D1149)+COUNTIFS($D$2:D1149,D1149,$F$2:F1149,F1149)-1&gt;1),"",
IF(AND(F1149="Peretoe teenus",H1149&lt;[2]an!$M$37,S1149="kahepoolne vajaduspõhine",U1149&gt;[2]an!$M$38,RANK(D1149,$D1149:$D1149)+COUNTIFS($D$2:D1149,D1149,$F$2:F1149,F1149)-1=1),X1149,
IF(AND(F1149="Peretoe teenus",H1149&lt;[2]an!$M$37,S1149="kahepoolne vajaduspõhine",U1149&gt;[2]an!$M$38,RANK(D1149,$D1149:$D1149)+COUNTIFS($D$2:D1149,D1149,$F$2:F1149,F1149)-1&gt;1),"",X1149*W1149)))))))))))))),"")</f>
        <v/>
      </c>
      <c r="Z1149" s="18" t="str">
        <f t="shared" si="52"/>
        <v/>
      </c>
      <c r="AA1149" s="19" t="str">
        <f>IFERROR(VLOOKUP(E1149,[2]an!$A$3:$B$81,2,FALSE),"")</f>
        <v/>
      </c>
      <c r="AB1149" s="19" t="str">
        <f>IFERROR(VLOOKUP(AA1149,[2]an!$C$2:$D$16,2,FALSE),"")</f>
        <v/>
      </c>
      <c r="AC1149" s="20"/>
      <c r="AD1149" s="21" t="str">
        <f>IF(A1149=[2]an!$F$36,VLOOKUP([2]an!$F$36,[2]an!$F$36:$H$36,3,FALSE),IF(A1149=[2]an!$F$35,VLOOKUP([2]an!$F$35,[2]an!$F$35:$H$35,3,FALSE),IF(A1149=[2]an!$F$33,VLOOKUP([2]an!$F$33,[2]an!$F$33:$H$33,3,FALSE),IF(A1149=[2]an!$F$31,VLOOKUP([2]an!$F$31,[2]an!$F$31:$H$31,3,FALSE),""))))</f>
        <v/>
      </c>
    </row>
    <row r="1150" spans="6:30" x14ac:dyDescent="0.2">
      <c r="F1150" s="10"/>
      <c r="G1150" s="8" t="str">
        <f t="shared" si="53"/>
        <v/>
      </c>
      <c r="H1150" s="13"/>
      <c r="K1150" s="13"/>
      <c r="L1150" s="10"/>
      <c r="M1150" s="10"/>
      <c r="S1150" s="8" t="str">
        <f>IFERROR(VLOOKUP(D1150,[1]peretoe_teenus!$A$2:$L$2000,5,FALSE),"")</f>
        <v/>
      </c>
      <c r="U1150" s="13"/>
      <c r="V1150" s="15" t="str" cm="1">
        <f t="array" ref="V1150">IFERROR(IF(AND(F1150="Tugigrupp",RANK(K1150,$K1150:$K1150)+COUNTIFS($K$2:K1150,K1150,$L$2:L1150,L1150,$M$2:M1150,M1150,$I$2:I1150,I1150,$G$2:G1150,G1150,$F$2:F1150,F1150)-1=1),SUMPRODUCT(($F$2:$F$4154=F1150)*($G$2:$G$4154=G1150)*($K$2:$K$4154=K1150)*($I$2:$I$4154=I1150)*($L$2:$L$4154=L1150)*($M$2:$M$4154=M1150)),""),"")</f>
        <v/>
      </c>
      <c r="W1150" s="15" t="str">
        <f t="shared" si="51"/>
        <v/>
      </c>
      <c r="X1150" s="16" t="str">
        <f>IF(AND(A1150=[2]an!$G$38,F1150=[2]an!$E$40),[2]an!$G$40,IF(AND(A1150=[2]an!$G$38,F1150=[2]an!$E$41),[2]an!$G$41,IF(AND(A1150=[2]an!$G$38,F1150=[2]an!$E$39,H1150&gt;=[2]an!$M$37),[2]an!$G$39,
IF(AND(A1150=[2]an!$G$38,F1150=[2]an!$E$39,H1150&lt;[2]an!$M$37,S1150="kahepoolne vajaduspõhine",U1150=""),[2]an!$M$40,
IF(AND(A1150=[2]an!$G$38,F1150=[2]an!$E$39,H1150&lt;[2]an!$M$37,S1150="kahepoolne vajaduspõhine",U1150&lt;&gt;""),[2]an!$G$39,
IF(AND(A1150=[2]an!$G$38,F1150=[2]an!$E$39,H1150&lt;[2]an!$M$37,S1150&lt;&gt;"kahepoolne vajaduspõhine"),[2]an!$G$39,
IF(AND(A1150=[2]an!$G$38,F1150=[2]an!$E$42),[2]an!$G$42,
IF(AND(A1150=[2]an!$H$38,F1150=[2]an!$E$40),[2]an!$H$40,IF(AND(A1150=[2]an!$H$38,F1150=[2]an!$E$41),[2]an!$H$41,IF(AND(A1150=[2]an!$H$38,F1150=[2]an!$E$39,H1150&gt;=[2]an!$M$37),[2]an!$H$39,
IF(AND(A1150=[2]an!$H$38,F1150=[2]an!$E$39,H1150&lt;[2]an!$M$37,S1150="kahepoolne vajaduspõhine",U1150=""),[2]an!$M$40,
IF(AND(A1150=[2]an!$H$38,F1150=[2]an!$E$39,H1150&lt;[2]an!$M$37,S1150="kahepoolne vajaduspõhine",U1150&lt;&gt;""),[2]an!$H$39,
IF(AND(A1150=[2]an!$H$38,F1150=[2]an!$E$39,H1150&lt;[2]an!$M$37,S1150&lt;&gt;"kahepoolne vajaduspõhine"),[2]an!$H$39,
IF(AND(A1150=[2]an!$H$38,F1150=[2]an!$E$42),[2]an!$H$42,
IF(AND(A1150=[2]an!$I$38,F1150=[2]an!$E$40),[2]an!$I$40,IF(AND(A1150=[2]an!$I$38,F1150=[2]an!$E$41),[2]an!$I$41,IF(AND(A1150=[2]an!$I$38,F1150=[2]an!$E$39,H1150&gt;=[2]an!$M$37),[2]an!$I$39,
IF(AND(A1150=[2]an!$I$38,F1150=[2]an!$E$39,H1150&lt;[2]an!$M$37,S1150="kahepoolne vajaduspõhine",U1150=""),[2]an!$M$40,
IF(AND(A1150=[2]an!$I$38,F1150=[2]an!$E$39,H1150&lt;[2]an!$M$37,S1150="kahepoolne vajaduspõhine",U1150&lt;&gt;""),[2]an!$I$39,
IF(AND(A1150=[2]an!$I$38,F1150=[2]an!$E$39,H1150&lt;[2]an!$M$37,S1150&lt;&gt;"kahepoolne vajaduspõhine"),[2]an!$I$39,
IF(AND(A1150=[2]an!$I$38,F1150=[2]an!$E$42),[2]an!$I$42,
IF(AND(A1150=[2]an!$J$38,F1150=[2]an!$E$40),[2]an!$J$40,IF(AND(A1150=[2]an!$J$38,F1150=[2]an!$E$41),[2]an!$J$41,IF(AND(A1150=[2]an!$J$38,F1150=[2]an!$E$39,H1150&gt;=[2]an!$M$37),[2]an!$J$39,
IF(AND(A1150=[2]an!$J$38,F1150=[2]an!$E$39,H1150&lt;[2]an!$M$37,S1150="kahepoolne vajaduspõhine",U1150=""),[2]an!$M$40,
IF(AND(A1150=[2]an!$J$38,F1150=[2]an!$E$39,H1150&lt;[2]an!$M$37,S1150="kahepoolne vajaduspõhine",U1150&lt;&gt;""),[2]an!$J$39,
IF(AND(A1150=[2]an!$J$38,F1150=[2]an!$E$39,H1150&lt;[2]an!$M$37,S1150&lt;&gt;"kahepoolne vajaduspõhine"),[2]an!$J$39,
IF(AND(A1150=[2]an!$J$38,F1150=[2]an!$E$42),[2]an!$J$42,""))))))))))))))))))))))))))))</f>
        <v/>
      </c>
      <c r="Y1150" s="17" t="str">
        <f>IFERROR(IF(F1150="Tugigrupp",0,
IF(AND(F1150="Peretoe teenus",H1150&gt;=[2]an!$M$37,RANK(D1150,$D1150:$D1150)+COUNTIFS($D$2:D1150,D1150,$F$2:F1150,F1150)-1&gt;1),"",
IF(AND(F1150="Peretoe teenus",H1150&gt;=[2]an!$M$37,RANK(D1150,$D1150:$D1150)+COUNTIFS($D$2:D1150,D1150,$F$2:F1150,F1150)-1=1,MONTH(H1150)=MONTH(K1150)=TRUE,YEAR(H1150)=YEAR(K1150)=TRUE),((EOMONTH(H1150,0)-H1150+1)*X1150)/DAY(EOMONTH(H1150,0)),
IF(AND(F1150="Peretoe teenus",H1150&gt;=[2]an!$M$37,RANK(D1150,$D1150:$D1150)+COUNTIFS($D$2:D1150,D1150,$F$2:F1150,F1150)-1=1),X1150,
IF(AND(F1150="Peretoe teenus",H1150&lt;[2]an!$M$37,S1150&lt;&gt;"kahepoolne vajaduspõhine",RANK(D1150,$D1150:$D1150)+COUNTIFS($D$2:D1150,D1150,$F$2:F1150,F1150)-1=1),X1150,
IF(AND(F1150="Peretoe teenus",H1150&lt;[2]an!$M$37,S1150&lt;&gt;"kahepoolne vajaduspõhine",RANK(D1150,$D1150:$D1150)+COUNTIFS($D$2:D1150,D1150,$F$2:F1150,F1150)-1&gt;1),"",
IF(AND(F1150="Peretoe teenus",H1150&lt;[2]an!$M$37,S1150="kahepoolne vajaduspõhine",U1150="",RANK(D1150,$D1150:$D1150)+COUNTIFS($D$2:D1150,D1150,$F$2:F1150,F1150)-1=1),X1150,
IF(AND(F1150="Peretoe teenus",H1150&lt;[2]an!$M$37,S1150="kahepoolne vajaduspõhine",U1150="",RANK(D1150,$D1150:$D1150)+COUNTIFS($D$2:D1150,D1150,$F$2:F1150,F1150)-1&gt;1),"",
IF(AND(F1150="Peretoe teenus",H1150&lt;[2]an!$M$37,S1150="kahepoolne vajaduspõhine",U1150&lt;[2]an!$M$37,RANK(D1150,$D1150:$D1150)+COUNTIFS($D$2:D1150,D1150,$F$2:F1150,F1150)-1=1),X1150,
IF(AND(F1150="Peretoe teenus",H1150&lt;[2]an!$M$37,S1150="kahepoolne vajaduspõhine",U1150&lt;[2]an!$M$37,RANK(D1150,$D1150:$D1150)+COUNTIFS($D$2:D1150,D1150,$F$2:F1150,F1150)-1&gt;1),"",
IF(AND(F1150="Peretoe teenus",H1150&lt;[2]an!$M$37,S1150="kahepoolne vajaduspõhine",U1150&gt;=[2]an!$M$37,U1150&lt;=[2]an!$M$38,RANK(D1150,$D1150:$D1150)+COUNTIFS($D$2:D1150,D1150,$F$2:F1150,F1150)-1=1),
((EOMONTH(U1150,0)-U1150+1)*X1150)/DAY(EOMONTH(U1150,0))+(DAY(U1150)-1)*100/DAY(EOMONTH(U1150,0)),
IF(AND(F1150="Peretoe teenus",H1150&lt;[2]an!$M$37,S1150="kahepoolne vajaduspõhine",U1150&gt;=[2]an!$M$37,U1150&lt;=[2]an!$M$38,RANK(D1150,$D1150:$D1150)+COUNTIFS($D$2:D1150,D1150,$F$2:F1150,F1150)-1&gt;1),"",
IF(AND(F1150="Peretoe teenus",H1150&lt;[2]an!$M$37,S1150="kahepoolne vajaduspõhine",U1150&gt;[2]an!$M$38,RANK(D1150,$D1150:$D1150)+COUNTIFS($D$2:D1150,D1150,$F$2:F1150,F1150)-1=1),X1150,
IF(AND(F1150="Peretoe teenus",H1150&lt;[2]an!$M$37,S1150="kahepoolne vajaduspõhine",U1150&gt;[2]an!$M$38,RANK(D1150,$D1150:$D1150)+COUNTIFS($D$2:D1150,D1150,$F$2:F1150,F1150)-1&gt;1),"",X1150*W1150)))))))))))))),"")</f>
        <v/>
      </c>
      <c r="Z1150" s="18" t="str">
        <f t="shared" si="52"/>
        <v/>
      </c>
      <c r="AA1150" s="19" t="str">
        <f>IFERROR(VLOOKUP(E1150,[2]an!$A$3:$B$81,2,FALSE),"")</f>
        <v/>
      </c>
      <c r="AB1150" s="19" t="str">
        <f>IFERROR(VLOOKUP(AA1150,[2]an!$C$2:$D$16,2,FALSE),"")</f>
        <v/>
      </c>
      <c r="AC1150" s="20"/>
      <c r="AD1150" s="21" t="str">
        <f>IF(A1150=[2]an!$F$36,VLOOKUP([2]an!$F$36,[2]an!$F$36:$H$36,3,FALSE),IF(A1150=[2]an!$F$35,VLOOKUP([2]an!$F$35,[2]an!$F$35:$H$35,3,FALSE),IF(A1150=[2]an!$F$33,VLOOKUP([2]an!$F$33,[2]an!$F$33:$H$33,3,FALSE),IF(A1150=[2]an!$F$31,VLOOKUP([2]an!$F$31,[2]an!$F$31:$H$31,3,FALSE),""))))</f>
        <v/>
      </c>
    </row>
    <row r="1151" spans="6:30" x14ac:dyDescent="0.2">
      <c r="F1151" s="10"/>
      <c r="G1151" s="8" t="str">
        <f t="shared" si="53"/>
        <v/>
      </c>
      <c r="H1151" s="13"/>
      <c r="K1151" s="13"/>
      <c r="L1151" s="10"/>
      <c r="M1151" s="10"/>
      <c r="S1151" s="8" t="str">
        <f>IFERROR(VLOOKUP(D1151,[1]peretoe_teenus!$A$2:$L$2000,5,FALSE),"")</f>
        <v/>
      </c>
      <c r="U1151" s="13"/>
      <c r="V1151" s="15" t="str" cm="1">
        <f t="array" ref="V1151">IFERROR(IF(AND(F1151="Tugigrupp",RANK(K1151,$K1151:$K1151)+COUNTIFS($K$2:K1151,K1151,$L$2:L1151,L1151,$M$2:M1151,M1151,$I$2:I1151,I1151,$G$2:G1151,G1151,$F$2:F1151,F1151)-1=1),SUMPRODUCT(($F$2:$F$4154=F1151)*($G$2:$G$4154=G1151)*($K$2:$K$4154=K1151)*($I$2:$I$4154=I1151)*($L$2:$L$4154=L1151)*($M$2:$M$4154=M1151)),""),"")</f>
        <v/>
      </c>
      <c r="W1151" s="15" t="str">
        <f t="shared" si="51"/>
        <v/>
      </c>
      <c r="X1151" s="16" t="str">
        <f>IF(AND(A1151=[2]an!$G$38,F1151=[2]an!$E$40),[2]an!$G$40,IF(AND(A1151=[2]an!$G$38,F1151=[2]an!$E$41),[2]an!$G$41,IF(AND(A1151=[2]an!$G$38,F1151=[2]an!$E$39,H1151&gt;=[2]an!$M$37),[2]an!$G$39,
IF(AND(A1151=[2]an!$G$38,F1151=[2]an!$E$39,H1151&lt;[2]an!$M$37,S1151="kahepoolne vajaduspõhine",U1151=""),[2]an!$M$40,
IF(AND(A1151=[2]an!$G$38,F1151=[2]an!$E$39,H1151&lt;[2]an!$M$37,S1151="kahepoolne vajaduspõhine",U1151&lt;&gt;""),[2]an!$G$39,
IF(AND(A1151=[2]an!$G$38,F1151=[2]an!$E$39,H1151&lt;[2]an!$M$37,S1151&lt;&gt;"kahepoolne vajaduspõhine"),[2]an!$G$39,
IF(AND(A1151=[2]an!$G$38,F1151=[2]an!$E$42),[2]an!$G$42,
IF(AND(A1151=[2]an!$H$38,F1151=[2]an!$E$40),[2]an!$H$40,IF(AND(A1151=[2]an!$H$38,F1151=[2]an!$E$41),[2]an!$H$41,IF(AND(A1151=[2]an!$H$38,F1151=[2]an!$E$39,H1151&gt;=[2]an!$M$37),[2]an!$H$39,
IF(AND(A1151=[2]an!$H$38,F1151=[2]an!$E$39,H1151&lt;[2]an!$M$37,S1151="kahepoolne vajaduspõhine",U1151=""),[2]an!$M$40,
IF(AND(A1151=[2]an!$H$38,F1151=[2]an!$E$39,H1151&lt;[2]an!$M$37,S1151="kahepoolne vajaduspõhine",U1151&lt;&gt;""),[2]an!$H$39,
IF(AND(A1151=[2]an!$H$38,F1151=[2]an!$E$39,H1151&lt;[2]an!$M$37,S1151&lt;&gt;"kahepoolne vajaduspõhine"),[2]an!$H$39,
IF(AND(A1151=[2]an!$H$38,F1151=[2]an!$E$42),[2]an!$H$42,
IF(AND(A1151=[2]an!$I$38,F1151=[2]an!$E$40),[2]an!$I$40,IF(AND(A1151=[2]an!$I$38,F1151=[2]an!$E$41),[2]an!$I$41,IF(AND(A1151=[2]an!$I$38,F1151=[2]an!$E$39,H1151&gt;=[2]an!$M$37),[2]an!$I$39,
IF(AND(A1151=[2]an!$I$38,F1151=[2]an!$E$39,H1151&lt;[2]an!$M$37,S1151="kahepoolne vajaduspõhine",U1151=""),[2]an!$M$40,
IF(AND(A1151=[2]an!$I$38,F1151=[2]an!$E$39,H1151&lt;[2]an!$M$37,S1151="kahepoolne vajaduspõhine",U1151&lt;&gt;""),[2]an!$I$39,
IF(AND(A1151=[2]an!$I$38,F1151=[2]an!$E$39,H1151&lt;[2]an!$M$37,S1151&lt;&gt;"kahepoolne vajaduspõhine"),[2]an!$I$39,
IF(AND(A1151=[2]an!$I$38,F1151=[2]an!$E$42),[2]an!$I$42,
IF(AND(A1151=[2]an!$J$38,F1151=[2]an!$E$40),[2]an!$J$40,IF(AND(A1151=[2]an!$J$38,F1151=[2]an!$E$41),[2]an!$J$41,IF(AND(A1151=[2]an!$J$38,F1151=[2]an!$E$39,H1151&gt;=[2]an!$M$37),[2]an!$J$39,
IF(AND(A1151=[2]an!$J$38,F1151=[2]an!$E$39,H1151&lt;[2]an!$M$37,S1151="kahepoolne vajaduspõhine",U1151=""),[2]an!$M$40,
IF(AND(A1151=[2]an!$J$38,F1151=[2]an!$E$39,H1151&lt;[2]an!$M$37,S1151="kahepoolne vajaduspõhine",U1151&lt;&gt;""),[2]an!$J$39,
IF(AND(A1151=[2]an!$J$38,F1151=[2]an!$E$39,H1151&lt;[2]an!$M$37,S1151&lt;&gt;"kahepoolne vajaduspõhine"),[2]an!$J$39,
IF(AND(A1151=[2]an!$J$38,F1151=[2]an!$E$42),[2]an!$J$42,""))))))))))))))))))))))))))))</f>
        <v/>
      </c>
      <c r="Y1151" s="17" t="str">
        <f>IFERROR(IF(F1151="Tugigrupp",0,
IF(AND(F1151="Peretoe teenus",H1151&gt;=[2]an!$M$37,RANK(D1151,$D1151:$D1151)+COUNTIFS($D$2:D1151,D1151,$F$2:F1151,F1151)-1&gt;1),"",
IF(AND(F1151="Peretoe teenus",H1151&gt;=[2]an!$M$37,RANK(D1151,$D1151:$D1151)+COUNTIFS($D$2:D1151,D1151,$F$2:F1151,F1151)-1=1,MONTH(H1151)=MONTH(K1151)=TRUE,YEAR(H1151)=YEAR(K1151)=TRUE),((EOMONTH(H1151,0)-H1151+1)*X1151)/DAY(EOMONTH(H1151,0)),
IF(AND(F1151="Peretoe teenus",H1151&gt;=[2]an!$M$37,RANK(D1151,$D1151:$D1151)+COUNTIFS($D$2:D1151,D1151,$F$2:F1151,F1151)-1=1),X1151,
IF(AND(F1151="Peretoe teenus",H1151&lt;[2]an!$M$37,S1151&lt;&gt;"kahepoolne vajaduspõhine",RANK(D1151,$D1151:$D1151)+COUNTIFS($D$2:D1151,D1151,$F$2:F1151,F1151)-1=1),X1151,
IF(AND(F1151="Peretoe teenus",H1151&lt;[2]an!$M$37,S1151&lt;&gt;"kahepoolne vajaduspõhine",RANK(D1151,$D1151:$D1151)+COUNTIFS($D$2:D1151,D1151,$F$2:F1151,F1151)-1&gt;1),"",
IF(AND(F1151="Peretoe teenus",H1151&lt;[2]an!$M$37,S1151="kahepoolne vajaduspõhine",U1151="",RANK(D1151,$D1151:$D1151)+COUNTIFS($D$2:D1151,D1151,$F$2:F1151,F1151)-1=1),X1151,
IF(AND(F1151="Peretoe teenus",H1151&lt;[2]an!$M$37,S1151="kahepoolne vajaduspõhine",U1151="",RANK(D1151,$D1151:$D1151)+COUNTIFS($D$2:D1151,D1151,$F$2:F1151,F1151)-1&gt;1),"",
IF(AND(F1151="Peretoe teenus",H1151&lt;[2]an!$M$37,S1151="kahepoolne vajaduspõhine",U1151&lt;[2]an!$M$37,RANK(D1151,$D1151:$D1151)+COUNTIFS($D$2:D1151,D1151,$F$2:F1151,F1151)-1=1),X1151,
IF(AND(F1151="Peretoe teenus",H1151&lt;[2]an!$M$37,S1151="kahepoolne vajaduspõhine",U1151&lt;[2]an!$M$37,RANK(D1151,$D1151:$D1151)+COUNTIFS($D$2:D1151,D1151,$F$2:F1151,F1151)-1&gt;1),"",
IF(AND(F1151="Peretoe teenus",H1151&lt;[2]an!$M$37,S1151="kahepoolne vajaduspõhine",U1151&gt;=[2]an!$M$37,U1151&lt;=[2]an!$M$38,RANK(D1151,$D1151:$D1151)+COUNTIFS($D$2:D1151,D1151,$F$2:F1151,F1151)-1=1),
((EOMONTH(U1151,0)-U1151+1)*X1151)/DAY(EOMONTH(U1151,0))+(DAY(U1151)-1)*100/DAY(EOMONTH(U1151,0)),
IF(AND(F1151="Peretoe teenus",H1151&lt;[2]an!$M$37,S1151="kahepoolne vajaduspõhine",U1151&gt;=[2]an!$M$37,U1151&lt;=[2]an!$M$38,RANK(D1151,$D1151:$D1151)+COUNTIFS($D$2:D1151,D1151,$F$2:F1151,F1151)-1&gt;1),"",
IF(AND(F1151="Peretoe teenus",H1151&lt;[2]an!$M$37,S1151="kahepoolne vajaduspõhine",U1151&gt;[2]an!$M$38,RANK(D1151,$D1151:$D1151)+COUNTIFS($D$2:D1151,D1151,$F$2:F1151,F1151)-1=1),X1151,
IF(AND(F1151="Peretoe teenus",H1151&lt;[2]an!$M$37,S1151="kahepoolne vajaduspõhine",U1151&gt;[2]an!$M$38,RANK(D1151,$D1151:$D1151)+COUNTIFS($D$2:D1151,D1151,$F$2:F1151,F1151)-1&gt;1),"",X1151*W1151)))))))))))))),"")</f>
        <v/>
      </c>
      <c r="Z1151" s="18" t="str">
        <f t="shared" si="52"/>
        <v/>
      </c>
      <c r="AA1151" s="19" t="str">
        <f>IFERROR(VLOOKUP(E1151,[2]an!$A$3:$B$81,2,FALSE),"")</f>
        <v/>
      </c>
      <c r="AB1151" s="19" t="str">
        <f>IFERROR(VLOOKUP(AA1151,[2]an!$C$2:$D$16,2,FALSE),"")</f>
        <v/>
      </c>
      <c r="AC1151" s="20"/>
      <c r="AD1151" s="21" t="str">
        <f>IF(A1151=[2]an!$F$36,VLOOKUP([2]an!$F$36,[2]an!$F$36:$H$36,3,FALSE),IF(A1151=[2]an!$F$35,VLOOKUP([2]an!$F$35,[2]an!$F$35:$H$35,3,FALSE),IF(A1151=[2]an!$F$33,VLOOKUP([2]an!$F$33,[2]an!$F$33:$H$33,3,FALSE),IF(A1151=[2]an!$F$31,VLOOKUP([2]an!$F$31,[2]an!$F$31:$H$31,3,FALSE),""))))</f>
        <v/>
      </c>
    </row>
    <row r="1152" spans="6:30" x14ac:dyDescent="0.2">
      <c r="F1152" s="10"/>
      <c r="G1152" s="8" t="str">
        <f t="shared" si="53"/>
        <v/>
      </c>
      <c r="H1152" s="13"/>
      <c r="K1152" s="13"/>
      <c r="L1152" s="10"/>
      <c r="M1152" s="10"/>
      <c r="S1152" s="8" t="str">
        <f>IFERROR(VLOOKUP(D1152,[1]peretoe_teenus!$A$2:$L$2000,5,FALSE),"")</f>
        <v/>
      </c>
      <c r="U1152" s="13"/>
      <c r="V1152" s="15" t="str" cm="1">
        <f t="array" ref="V1152">IFERROR(IF(AND(F1152="Tugigrupp",RANK(K1152,$K1152:$K1152)+COUNTIFS($K$2:K1152,K1152,$L$2:L1152,L1152,$M$2:M1152,M1152,$I$2:I1152,I1152,$G$2:G1152,G1152,$F$2:F1152,F1152)-1=1),SUMPRODUCT(($F$2:$F$4154=F1152)*($G$2:$G$4154=G1152)*($K$2:$K$4154=K1152)*($I$2:$I$4154=I1152)*($L$2:$L$4154=L1152)*($M$2:$M$4154=M1152)),""),"")</f>
        <v/>
      </c>
      <c r="W1152" s="15" t="str">
        <f t="shared" si="51"/>
        <v/>
      </c>
      <c r="X1152" s="16" t="str">
        <f>IF(AND(A1152=[2]an!$G$38,F1152=[2]an!$E$40),[2]an!$G$40,IF(AND(A1152=[2]an!$G$38,F1152=[2]an!$E$41),[2]an!$G$41,IF(AND(A1152=[2]an!$G$38,F1152=[2]an!$E$39,H1152&gt;=[2]an!$M$37),[2]an!$G$39,
IF(AND(A1152=[2]an!$G$38,F1152=[2]an!$E$39,H1152&lt;[2]an!$M$37,S1152="kahepoolne vajaduspõhine",U1152=""),[2]an!$M$40,
IF(AND(A1152=[2]an!$G$38,F1152=[2]an!$E$39,H1152&lt;[2]an!$M$37,S1152="kahepoolne vajaduspõhine",U1152&lt;&gt;""),[2]an!$G$39,
IF(AND(A1152=[2]an!$G$38,F1152=[2]an!$E$39,H1152&lt;[2]an!$M$37,S1152&lt;&gt;"kahepoolne vajaduspõhine"),[2]an!$G$39,
IF(AND(A1152=[2]an!$G$38,F1152=[2]an!$E$42),[2]an!$G$42,
IF(AND(A1152=[2]an!$H$38,F1152=[2]an!$E$40),[2]an!$H$40,IF(AND(A1152=[2]an!$H$38,F1152=[2]an!$E$41),[2]an!$H$41,IF(AND(A1152=[2]an!$H$38,F1152=[2]an!$E$39,H1152&gt;=[2]an!$M$37),[2]an!$H$39,
IF(AND(A1152=[2]an!$H$38,F1152=[2]an!$E$39,H1152&lt;[2]an!$M$37,S1152="kahepoolne vajaduspõhine",U1152=""),[2]an!$M$40,
IF(AND(A1152=[2]an!$H$38,F1152=[2]an!$E$39,H1152&lt;[2]an!$M$37,S1152="kahepoolne vajaduspõhine",U1152&lt;&gt;""),[2]an!$H$39,
IF(AND(A1152=[2]an!$H$38,F1152=[2]an!$E$39,H1152&lt;[2]an!$M$37,S1152&lt;&gt;"kahepoolne vajaduspõhine"),[2]an!$H$39,
IF(AND(A1152=[2]an!$H$38,F1152=[2]an!$E$42),[2]an!$H$42,
IF(AND(A1152=[2]an!$I$38,F1152=[2]an!$E$40),[2]an!$I$40,IF(AND(A1152=[2]an!$I$38,F1152=[2]an!$E$41),[2]an!$I$41,IF(AND(A1152=[2]an!$I$38,F1152=[2]an!$E$39,H1152&gt;=[2]an!$M$37),[2]an!$I$39,
IF(AND(A1152=[2]an!$I$38,F1152=[2]an!$E$39,H1152&lt;[2]an!$M$37,S1152="kahepoolne vajaduspõhine",U1152=""),[2]an!$M$40,
IF(AND(A1152=[2]an!$I$38,F1152=[2]an!$E$39,H1152&lt;[2]an!$M$37,S1152="kahepoolne vajaduspõhine",U1152&lt;&gt;""),[2]an!$I$39,
IF(AND(A1152=[2]an!$I$38,F1152=[2]an!$E$39,H1152&lt;[2]an!$M$37,S1152&lt;&gt;"kahepoolne vajaduspõhine"),[2]an!$I$39,
IF(AND(A1152=[2]an!$I$38,F1152=[2]an!$E$42),[2]an!$I$42,
IF(AND(A1152=[2]an!$J$38,F1152=[2]an!$E$40),[2]an!$J$40,IF(AND(A1152=[2]an!$J$38,F1152=[2]an!$E$41),[2]an!$J$41,IF(AND(A1152=[2]an!$J$38,F1152=[2]an!$E$39,H1152&gt;=[2]an!$M$37),[2]an!$J$39,
IF(AND(A1152=[2]an!$J$38,F1152=[2]an!$E$39,H1152&lt;[2]an!$M$37,S1152="kahepoolne vajaduspõhine",U1152=""),[2]an!$M$40,
IF(AND(A1152=[2]an!$J$38,F1152=[2]an!$E$39,H1152&lt;[2]an!$M$37,S1152="kahepoolne vajaduspõhine",U1152&lt;&gt;""),[2]an!$J$39,
IF(AND(A1152=[2]an!$J$38,F1152=[2]an!$E$39,H1152&lt;[2]an!$M$37,S1152&lt;&gt;"kahepoolne vajaduspõhine"),[2]an!$J$39,
IF(AND(A1152=[2]an!$J$38,F1152=[2]an!$E$42),[2]an!$J$42,""))))))))))))))))))))))))))))</f>
        <v/>
      </c>
      <c r="Y1152" s="17" t="str">
        <f>IFERROR(IF(F1152="Tugigrupp",0,
IF(AND(F1152="Peretoe teenus",H1152&gt;=[2]an!$M$37,RANK(D1152,$D1152:$D1152)+COUNTIFS($D$2:D1152,D1152,$F$2:F1152,F1152)-1&gt;1),"",
IF(AND(F1152="Peretoe teenus",H1152&gt;=[2]an!$M$37,RANK(D1152,$D1152:$D1152)+COUNTIFS($D$2:D1152,D1152,$F$2:F1152,F1152)-1=1,MONTH(H1152)=MONTH(K1152)=TRUE,YEAR(H1152)=YEAR(K1152)=TRUE),((EOMONTH(H1152,0)-H1152+1)*X1152)/DAY(EOMONTH(H1152,0)),
IF(AND(F1152="Peretoe teenus",H1152&gt;=[2]an!$M$37,RANK(D1152,$D1152:$D1152)+COUNTIFS($D$2:D1152,D1152,$F$2:F1152,F1152)-1=1),X1152,
IF(AND(F1152="Peretoe teenus",H1152&lt;[2]an!$M$37,S1152&lt;&gt;"kahepoolne vajaduspõhine",RANK(D1152,$D1152:$D1152)+COUNTIFS($D$2:D1152,D1152,$F$2:F1152,F1152)-1=1),X1152,
IF(AND(F1152="Peretoe teenus",H1152&lt;[2]an!$M$37,S1152&lt;&gt;"kahepoolne vajaduspõhine",RANK(D1152,$D1152:$D1152)+COUNTIFS($D$2:D1152,D1152,$F$2:F1152,F1152)-1&gt;1),"",
IF(AND(F1152="Peretoe teenus",H1152&lt;[2]an!$M$37,S1152="kahepoolne vajaduspõhine",U1152="",RANK(D1152,$D1152:$D1152)+COUNTIFS($D$2:D1152,D1152,$F$2:F1152,F1152)-1=1),X1152,
IF(AND(F1152="Peretoe teenus",H1152&lt;[2]an!$M$37,S1152="kahepoolne vajaduspõhine",U1152="",RANK(D1152,$D1152:$D1152)+COUNTIFS($D$2:D1152,D1152,$F$2:F1152,F1152)-1&gt;1),"",
IF(AND(F1152="Peretoe teenus",H1152&lt;[2]an!$M$37,S1152="kahepoolne vajaduspõhine",U1152&lt;[2]an!$M$37,RANK(D1152,$D1152:$D1152)+COUNTIFS($D$2:D1152,D1152,$F$2:F1152,F1152)-1=1),X1152,
IF(AND(F1152="Peretoe teenus",H1152&lt;[2]an!$M$37,S1152="kahepoolne vajaduspõhine",U1152&lt;[2]an!$M$37,RANK(D1152,$D1152:$D1152)+COUNTIFS($D$2:D1152,D1152,$F$2:F1152,F1152)-1&gt;1),"",
IF(AND(F1152="Peretoe teenus",H1152&lt;[2]an!$M$37,S1152="kahepoolne vajaduspõhine",U1152&gt;=[2]an!$M$37,U1152&lt;=[2]an!$M$38,RANK(D1152,$D1152:$D1152)+COUNTIFS($D$2:D1152,D1152,$F$2:F1152,F1152)-1=1),
((EOMONTH(U1152,0)-U1152+1)*X1152)/DAY(EOMONTH(U1152,0))+(DAY(U1152)-1)*100/DAY(EOMONTH(U1152,0)),
IF(AND(F1152="Peretoe teenus",H1152&lt;[2]an!$M$37,S1152="kahepoolne vajaduspõhine",U1152&gt;=[2]an!$M$37,U1152&lt;=[2]an!$M$38,RANK(D1152,$D1152:$D1152)+COUNTIFS($D$2:D1152,D1152,$F$2:F1152,F1152)-1&gt;1),"",
IF(AND(F1152="Peretoe teenus",H1152&lt;[2]an!$M$37,S1152="kahepoolne vajaduspõhine",U1152&gt;[2]an!$M$38,RANK(D1152,$D1152:$D1152)+COUNTIFS($D$2:D1152,D1152,$F$2:F1152,F1152)-1=1),X1152,
IF(AND(F1152="Peretoe teenus",H1152&lt;[2]an!$M$37,S1152="kahepoolne vajaduspõhine",U1152&gt;[2]an!$M$38,RANK(D1152,$D1152:$D1152)+COUNTIFS($D$2:D1152,D1152,$F$2:F1152,F1152)-1&gt;1),"",X1152*W1152)))))))))))))),"")</f>
        <v/>
      </c>
      <c r="Z1152" s="18" t="str">
        <f t="shared" si="52"/>
        <v/>
      </c>
      <c r="AA1152" s="19" t="str">
        <f>IFERROR(VLOOKUP(E1152,[2]an!$A$3:$B$81,2,FALSE),"")</f>
        <v/>
      </c>
      <c r="AB1152" s="19" t="str">
        <f>IFERROR(VLOOKUP(AA1152,[2]an!$C$2:$D$16,2,FALSE),"")</f>
        <v/>
      </c>
      <c r="AC1152" s="20"/>
      <c r="AD1152" s="21" t="str">
        <f>IF(A1152=[2]an!$F$36,VLOOKUP([2]an!$F$36,[2]an!$F$36:$H$36,3,FALSE),IF(A1152=[2]an!$F$35,VLOOKUP([2]an!$F$35,[2]an!$F$35:$H$35,3,FALSE),IF(A1152=[2]an!$F$33,VLOOKUP([2]an!$F$33,[2]an!$F$33:$H$33,3,FALSE),IF(A1152=[2]an!$F$31,VLOOKUP([2]an!$F$31,[2]an!$F$31:$H$31,3,FALSE),""))))</f>
        <v/>
      </c>
    </row>
    <row r="1153" spans="6:30" x14ac:dyDescent="0.2">
      <c r="F1153" s="10"/>
      <c r="G1153" s="8" t="str">
        <f t="shared" si="53"/>
        <v/>
      </c>
      <c r="H1153" s="13"/>
      <c r="K1153" s="13"/>
      <c r="L1153" s="10"/>
      <c r="M1153" s="10"/>
      <c r="S1153" s="8" t="str">
        <f>IFERROR(VLOOKUP(D1153,[1]peretoe_teenus!$A$2:$L$2000,5,FALSE),"")</f>
        <v/>
      </c>
      <c r="U1153" s="13"/>
      <c r="V1153" s="15" t="str" cm="1">
        <f t="array" ref="V1153">IFERROR(IF(AND(F1153="Tugigrupp",RANK(K1153,$K1153:$K1153)+COUNTIFS($K$2:K1153,K1153,$L$2:L1153,L1153,$M$2:M1153,M1153,$I$2:I1153,I1153,$G$2:G1153,G1153,$F$2:F1153,F1153)-1=1),SUMPRODUCT(($F$2:$F$4154=F1153)*($G$2:$G$4154=G1153)*($K$2:$K$4154=K1153)*($I$2:$I$4154=I1153)*($L$2:$L$4154=L1153)*($M$2:$M$4154=M1153)),""),"")</f>
        <v/>
      </c>
      <c r="W1153" s="15" t="str">
        <f t="shared" si="51"/>
        <v/>
      </c>
      <c r="X1153" s="16" t="str">
        <f>IF(AND(A1153=[2]an!$G$38,F1153=[2]an!$E$40),[2]an!$G$40,IF(AND(A1153=[2]an!$G$38,F1153=[2]an!$E$41),[2]an!$G$41,IF(AND(A1153=[2]an!$G$38,F1153=[2]an!$E$39,H1153&gt;=[2]an!$M$37),[2]an!$G$39,
IF(AND(A1153=[2]an!$G$38,F1153=[2]an!$E$39,H1153&lt;[2]an!$M$37,S1153="kahepoolne vajaduspõhine",U1153=""),[2]an!$M$40,
IF(AND(A1153=[2]an!$G$38,F1153=[2]an!$E$39,H1153&lt;[2]an!$M$37,S1153="kahepoolne vajaduspõhine",U1153&lt;&gt;""),[2]an!$G$39,
IF(AND(A1153=[2]an!$G$38,F1153=[2]an!$E$39,H1153&lt;[2]an!$M$37,S1153&lt;&gt;"kahepoolne vajaduspõhine"),[2]an!$G$39,
IF(AND(A1153=[2]an!$G$38,F1153=[2]an!$E$42),[2]an!$G$42,
IF(AND(A1153=[2]an!$H$38,F1153=[2]an!$E$40),[2]an!$H$40,IF(AND(A1153=[2]an!$H$38,F1153=[2]an!$E$41),[2]an!$H$41,IF(AND(A1153=[2]an!$H$38,F1153=[2]an!$E$39,H1153&gt;=[2]an!$M$37),[2]an!$H$39,
IF(AND(A1153=[2]an!$H$38,F1153=[2]an!$E$39,H1153&lt;[2]an!$M$37,S1153="kahepoolne vajaduspõhine",U1153=""),[2]an!$M$40,
IF(AND(A1153=[2]an!$H$38,F1153=[2]an!$E$39,H1153&lt;[2]an!$M$37,S1153="kahepoolne vajaduspõhine",U1153&lt;&gt;""),[2]an!$H$39,
IF(AND(A1153=[2]an!$H$38,F1153=[2]an!$E$39,H1153&lt;[2]an!$M$37,S1153&lt;&gt;"kahepoolne vajaduspõhine"),[2]an!$H$39,
IF(AND(A1153=[2]an!$H$38,F1153=[2]an!$E$42),[2]an!$H$42,
IF(AND(A1153=[2]an!$I$38,F1153=[2]an!$E$40),[2]an!$I$40,IF(AND(A1153=[2]an!$I$38,F1153=[2]an!$E$41),[2]an!$I$41,IF(AND(A1153=[2]an!$I$38,F1153=[2]an!$E$39,H1153&gt;=[2]an!$M$37),[2]an!$I$39,
IF(AND(A1153=[2]an!$I$38,F1153=[2]an!$E$39,H1153&lt;[2]an!$M$37,S1153="kahepoolne vajaduspõhine",U1153=""),[2]an!$M$40,
IF(AND(A1153=[2]an!$I$38,F1153=[2]an!$E$39,H1153&lt;[2]an!$M$37,S1153="kahepoolne vajaduspõhine",U1153&lt;&gt;""),[2]an!$I$39,
IF(AND(A1153=[2]an!$I$38,F1153=[2]an!$E$39,H1153&lt;[2]an!$M$37,S1153&lt;&gt;"kahepoolne vajaduspõhine"),[2]an!$I$39,
IF(AND(A1153=[2]an!$I$38,F1153=[2]an!$E$42),[2]an!$I$42,
IF(AND(A1153=[2]an!$J$38,F1153=[2]an!$E$40),[2]an!$J$40,IF(AND(A1153=[2]an!$J$38,F1153=[2]an!$E$41),[2]an!$J$41,IF(AND(A1153=[2]an!$J$38,F1153=[2]an!$E$39,H1153&gt;=[2]an!$M$37),[2]an!$J$39,
IF(AND(A1153=[2]an!$J$38,F1153=[2]an!$E$39,H1153&lt;[2]an!$M$37,S1153="kahepoolne vajaduspõhine",U1153=""),[2]an!$M$40,
IF(AND(A1153=[2]an!$J$38,F1153=[2]an!$E$39,H1153&lt;[2]an!$M$37,S1153="kahepoolne vajaduspõhine",U1153&lt;&gt;""),[2]an!$J$39,
IF(AND(A1153=[2]an!$J$38,F1153=[2]an!$E$39,H1153&lt;[2]an!$M$37,S1153&lt;&gt;"kahepoolne vajaduspõhine"),[2]an!$J$39,
IF(AND(A1153=[2]an!$J$38,F1153=[2]an!$E$42),[2]an!$J$42,""))))))))))))))))))))))))))))</f>
        <v/>
      </c>
      <c r="Y1153" s="17" t="str">
        <f>IFERROR(IF(F1153="Tugigrupp",0,
IF(AND(F1153="Peretoe teenus",H1153&gt;=[2]an!$M$37,RANK(D1153,$D1153:$D1153)+COUNTIFS($D$2:D1153,D1153,$F$2:F1153,F1153)-1&gt;1),"",
IF(AND(F1153="Peretoe teenus",H1153&gt;=[2]an!$M$37,RANK(D1153,$D1153:$D1153)+COUNTIFS($D$2:D1153,D1153,$F$2:F1153,F1153)-1=1,MONTH(H1153)=MONTH(K1153)=TRUE,YEAR(H1153)=YEAR(K1153)=TRUE),((EOMONTH(H1153,0)-H1153+1)*X1153)/DAY(EOMONTH(H1153,0)),
IF(AND(F1153="Peretoe teenus",H1153&gt;=[2]an!$M$37,RANK(D1153,$D1153:$D1153)+COUNTIFS($D$2:D1153,D1153,$F$2:F1153,F1153)-1=1),X1153,
IF(AND(F1153="Peretoe teenus",H1153&lt;[2]an!$M$37,S1153&lt;&gt;"kahepoolne vajaduspõhine",RANK(D1153,$D1153:$D1153)+COUNTIFS($D$2:D1153,D1153,$F$2:F1153,F1153)-1=1),X1153,
IF(AND(F1153="Peretoe teenus",H1153&lt;[2]an!$M$37,S1153&lt;&gt;"kahepoolne vajaduspõhine",RANK(D1153,$D1153:$D1153)+COUNTIFS($D$2:D1153,D1153,$F$2:F1153,F1153)-1&gt;1),"",
IF(AND(F1153="Peretoe teenus",H1153&lt;[2]an!$M$37,S1153="kahepoolne vajaduspõhine",U1153="",RANK(D1153,$D1153:$D1153)+COUNTIFS($D$2:D1153,D1153,$F$2:F1153,F1153)-1=1),X1153,
IF(AND(F1153="Peretoe teenus",H1153&lt;[2]an!$M$37,S1153="kahepoolne vajaduspõhine",U1153="",RANK(D1153,$D1153:$D1153)+COUNTIFS($D$2:D1153,D1153,$F$2:F1153,F1153)-1&gt;1),"",
IF(AND(F1153="Peretoe teenus",H1153&lt;[2]an!$M$37,S1153="kahepoolne vajaduspõhine",U1153&lt;[2]an!$M$37,RANK(D1153,$D1153:$D1153)+COUNTIFS($D$2:D1153,D1153,$F$2:F1153,F1153)-1=1),X1153,
IF(AND(F1153="Peretoe teenus",H1153&lt;[2]an!$M$37,S1153="kahepoolne vajaduspõhine",U1153&lt;[2]an!$M$37,RANK(D1153,$D1153:$D1153)+COUNTIFS($D$2:D1153,D1153,$F$2:F1153,F1153)-1&gt;1),"",
IF(AND(F1153="Peretoe teenus",H1153&lt;[2]an!$M$37,S1153="kahepoolne vajaduspõhine",U1153&gt;=[2]an!$M$37,U1153&lt;=[2]an!$M$38,RANK(D1153,$D1153:$D1153)+COUNTIFS($D$2:D1153,D1153,$F$2:F1153,F1153)-1=1),
((EOMONTH(U1153,0)-U1153+1)*X1153)/DAY(EOMONTH(U1153,0))+(DAY(U1153)-1)*100/DAY(EOMONTH(U1153,0)),
IF(AND(F1153="Peretoe teenus",H1153&lt;[2]an!$M$37,S1153="kahepoolne vajaduspõhine",U1153&gt;=[2]an!$M$37,U1153&lt;=[2]an!$M$38,RANK(D1153,$D1153:$D1153)+COUNTIFS($D$2:D1153,D1153,$F$2:F1153,F1153)-1&gt;1),"",
IF(AND(F1153="Peretoe teenus",H1153&lt;[2]an!$M$37,S1153="kahepoolne vajaduspõhine",U1153&gt;[2]an!$M$38,RANK(D1153,$D1153:$D1153)+COUNTIFS($D$2:D1153,D1153,$F$2:F1153,F1153)-1=1),X1153,
IF(AND(F1153="Peretoe teenus",H1153&lt;[2]an!$M$37,S1153="kahepoolne vajaduspõhine",U1153&gt;[2]an!$M$38,RANK(D1153,$D1153:$D1153)+COUNTIFS($D$2:D1153,D1153,$F$2:F1153,F1153)-1&gt;1),"",X1153*W1153)))))))))))))),"")</f>
        <v/>
      </c>
      <c r="Z1153" s="18" t="str">
        <f t="shared" si="52"/>
        <v/>
      </c>
      <c r="AA1153" s="19" t="str">
        <f>IFERROR(VLOOKUP(E1153,[2]an!$A$3:$B$81,2,FALSE),"")</f>
        <v/>
      </c>
      <c r="AB1153" s="19" t="str">
        <f>IFERROR(VLOOKUP(AA1153,[2]an!$C$2:$D$16,2,FALSE),"")</f>
        <v/>
      </c>
      <c r="AC1153" s="20"/>
      <c r="AD1153" s="21" t="str">
        <f>IF(A1153=[2]an!$F$36,VLOOKUP([2]an!$F$36,[2]an!$F$36:$H$36,3,FALSE),IF(A1153=[2]an!$F$35,VLOOKUP([2]an!$F$35,[2]an!$F$35:$H$35,3,FALSE),IF(A1153=[2]an!$F$33,VLOOKUP([2]an!$F$33,[2]an!$F$33:$H$33,3,FALSE),IF(A1153=[2]an!$F$31,VLOOKUP([2]an!$F$31,[2]an!$F$31:$H$31,3,FALSE),""))))</f>
        <v/>
      </c>
    </row>
    <row r="1154" spans="6:30" x14ac:dyDescent="0.2">
      <c r="F1154" s="10"/>
      <c r="G1154" s="8" t="str">
        <f t="shared" si="53"/>
        <v/>
      </c>
      <c r="H1154" s="13"/>
      <c r="K1154" s="13"/>
      <c r="L1154" s="10"/>
      <c r="M1154" s="10"/>
      <c r="S1154" s="8" t="str">
        <f>IFERROR(VLOOKUP(D1154,[1]peretoe_teenus!$A$2:$L$2000,5,FALSE),"")</f>
        <v/>
      </c>
      <c r="U1154" s="13"/>
      <c r="V1154" s="15" t="str" cm="1">
        <f t="array" ref="V1154">IFERROR(IF(AND(F1154="Tugigrupp",RANK(K1154,$K1154:$K1154)+COUNTIFS($K$2:K1154,K1154,$L$2:L1154,L1154,$M$2:M1154,M1154,$I$2:I1154,I1154,$G$2:G1154,G1154,$F$2:F1154,F1154)-1=1),SUMPRODUCT(($F$2:$F$4154=F1154)*($G$2:$G$4154=G1154)*($K$2:$K$4154=K1154)*($I$2:$I$4154=I1154)*($L$2:$L$4154=L1154)*($M$2:$M$4154=M1154)),""),"")</f>
        <v/>
      </c>
      <c r="W1154" s="15" t="str">
        <f t="shared" ref="W1154:W1217" si="54">IF(A1154="","",(M1154-L1154)*1440/45)</f>
        <v/>
      </c>
      <c r="X1154" s="16" t="str">
        <f>IF(AND(A1154=[2]an!$G$38,F1154=[2]an!$E$40),[2]an!$G$40,IF(AND(A1154=[2]an!$G$38,F1154=[2]an!$E$41),[2]an!$G$41,IF(AND(A1154=[2]an!$G$38,F1154=[2]an!$E$39,H1154&gt;=[2]an!$M$37),[2]an!$G$39,
IF(AND(A1154=[2]an!$G$38,F1154=[2]an!$E$39,H1154&lt;[2]an!$M$37,S1154="kahepoolne vajaduspõhine",U1154=""),[2]an!$M$40,
IF(AND(A1154=[2]an!$G$38,F1154=[2]an!$E$39,H1154&lt;[2]an!$M$37,S1154="kahepoolne vajaduspõhine",U1154&lt;&gt;""),[2]an!$G$39,
IF(AND(A1154=[2]an!$G$38,F1154=[2]an!$E$39,H1154&lt;[2]an!$M$37,S1154&lt;&gt;"kahepoolne vajaduspõhine"),[2]an!$G$39,
IF(AND(A1154=[2]an!$G$38,F1154=[2]an!$E$42),[2]an!$G$42,
IF(AND(A1154=[2]an!$H$38,F1154=[2]an!$E$40),[2]an!$H$40,IF(AND(A1154=[2]an!$H$38,F1154=[2]an!$E$41),[2]an!$H$41,IF(AND(A1154=[2]an!$H$38,F1154=[2]an!$E$39,H1154&gt;=[2]an!$M$37),[2]an!$H$39,
IF(AND(A1154=[2]an!$H$38,F1154=[2]an!$E$39,H1154&lt;[2]an!$M$37,S1154="kahepoolne vajaduspõhine",U1154=""),[2]an!$M$40,
IF(AND(A1154=[2]an!$H$38,F1154=[2]an!$E$39,H1154&lt;[2]an!$M$37,S1154="kahepoolne vajaduspõhine",U1154&lt;&gt;""),[2]an!$H$39,
IF(AND(A1154=[2]an!$H$38,F1154=[2]an!$E$39,H1154&lt;[2]an!$M$37,S1154&lt;&gt;"kahepoolne vajaduspõhine"),[2]an!$H$39,
IF(AND(A1154=[2]an!$H$38,F1154=[2]an!$E$42),[2]an!$H$42,
IF(AND(A1154=[2]an!$I$38,F1154=[2]an!$E$40),[2]an!$I$40,IF(AND(A1154=[2]an!$I$38,F1154=[2]an!$E$41),[2]an!$I$41,IF(AND(A1154=[2]an!$I$38,F1154=[2]an!$E$39,H1154&gt;=[2]an!$M$37),[2]an!$I$39,
IF(AND(A1154=[2]an!$I$38,F1154=[2]an!$E$39,H1154&lt;[2]an!$M$37,S1154="kahepoolne vajaduspõhine",U1154=""),[2]an!$M$40,
IF(AND(A1154=[2]an!$I$38,F1154=[2]an!$E$39,H1154&lt;[2]an!$M$37,S1154="kahepoolne vajaduspõhine",U1154&lt;&gt;""),[2]an!$I$39,
IF(AND(A1154=[2]an!$I$38,F1154=[2]an!$E$39,H1154&lt;[2]an!$M$37,S1154&lt;&gt;"kahepoolne vajaduspõhine"),[2]an!$I$39,
IF(AND(A1154=[2]an!$I$38,F1154=[2]an!$E$42),[2]an!$I$42,
IF(AND(A1154=[2]an!$J$38,F1154=[2]an!$E$40),[2]an!$J$40,IF(AND(A1154=[2]an!$J$38,F1154=[2]an!$E$41),[2]an!$J$41,IF(AND(A1154=[2]an!$J$38,F1154=[2]an!$E$39,H1154&gt;=[2]an!$M$37),[2]an!$J$39,
IF(AND(A1154=[2]an!$J$38,F1154=[2]an!$E$39,H1154&lt;[2]an!$M$37,S1154="kahepoolne vajaduspõhine",U1154=""),[2]an!$M$40,
IF(AND(A1154=[2]an!$J$38,F1154=[2]an!$E$39,H1154&lt;[2]an!$M$37,S1154="kahepoolne vajaduspõhine",U1154&lt;&gt;""),[2]an!$J$39,
IF(AND(A1154=[2]an!$J$38,F1154=[2]an!$E$39,H1154&lt;[2]an!$M$37,S1154&lt;&gt;"kahepoolne vajaduspõhine"),[2]an!$J$39,
IF(AND(A1154=[2]an!$J$38,F1154=[2]an!$E$42),[2]an!$J$42,""))))))))))))))))))))))))))))</f>
        <v/>
      </c>
      <c r="Y1154" s="17" t="str">
        <f>IFERROR(IF(F1154="Tugigrupp",0,
IF(AND(F1154="Peretoe teenus",H1154&gt;=[2]an!$M$37,RANK(D1154,$D1154:$D1154)+COUNTIFS($D$2:D1154,D1154,$F$2:F1154,F1154)-1&gt;1),"",
IF(AND(F1154="Peretoe teenus",H1154&gt;=[2]an!$M$37,RANK(D1154,$D1154:$D1154)+COUNTIFS($D$2:D1154,D1154,$F$2:F1154,F1154)-1=1,MONTH(H1154)=MONTH(K1154)=TRUE,YEAR(H1154)=YEAR(K1154)=TRUE),((EOMONTH(H1154,0)-H1154+1)*X1154)/DAY(EOMONTH(H1154,0)),
IF(AND(F1154="Peretoe teenus",H1154&gt;=[2]an!$M$37,RANK(D1154,$D1154:$D1154)+COUNTIFS($D$2:D1154,D1154,$F$2:F1154,F1154)-1=1),X1154,
IF(AND(F1154="Peretoe teenus",H1154&lt;[2]an!$M$37,S1154&lt;&gt;"kahepoolne vajaduspõhine",RANK(D1154,$D1154:$D1154)+COUNTIFS($D$2:D1154,D1154,$F$2:F1154,F1154)-1=1),X1154,
IF(AND(F1154="Peretoe teenus",H1154&lt;[2]an!$M$37,S1154&lt;&gt;"kahepoolne vajaduspõhine",RANK(D1154,$D1154:$D1154)+COUNTIFS($D$2:D1154,D1154,$F$2:F1154,F1154)-1&gt;1),"",
IF(AND(F1154="Peretoe teenus",H1154&lt;[2]an!$M$37,S1154="kahepoolne vajaduspõhine",U1154="",RANK(D1154,$D1154:$D1154)+COUNTIFS($D$2:D1154,D1154,$F$2:F1154,F1154)-1=1),X1154,
IF(AND(F1154="Peretoe teenus",H1154&lt;[2]an!$M$37,S1154="kahepoolne vajaduspõhine",U1154="",RANK(D1154,$D1154:$D1154)+COUNTIFS($D$2:D1154,D1154,$F$2:F1154,F1154)-1&gt;1),"",
IF(AND(F1154="Peretoe teenus",H1154&lt;[2]an!$M$37,S1154="kahepoolne vajaduspõhine",U1154&lt;[2]an!$M$37,RANK(D1154,$D1154:$D1154)+COUNTIFS($D$2:D1154,D1154,$F$2:F1154,F1154)-1=1),X1154,
IF(AND(F1154="Peretoe teenus",H1154&lt;[2]an!$M$37,S1154="kahepoolne vajaduspõhine",U1154&lt;[2]an!$M$37,RANK(D1154,$D1154:$D1154)+COUNTIFS($D$2:D1154,D1154,$F$2:F1154,F1154)-1&gt;1),"",
IF(AND(F1154="Peretoe teenus",H1154&lt;[2]an!$M$37,S1154="kahepoolne vajaduspõhine",U1154&gt;=[2]an!$M$37,U1154&lt;=[2]an!$M$38,RANK(D1154,$D1154:$D1154)+COUNTIFS($D$2:D1154,D1154,$F$2:F1154,F1154)-1=1),
((EOMONTH(U1154,0)-U1154+1)*X1154)/DAY(EOMONTH(U1154,0))+(DAY(U1154)-1)*100/DAY(EOMONTH(U1154,0)),
IF(AND(F1154="Peretoe teenus",H1154&lt;[2]an!$M$37,S1154="kahepoolne vajaduspõhine",U1154&gt;=[2]an!$M$37,U1154&lt;=[2]an!$M$38,RANK(D1154,$D1154:$D1154)+COUNTIFS($D$2:D1154,D1154,$F$2:F1154,F1154)-1&gt;1),"",
IF(AND(F1154="Peretoe teenus",H1154&lt;[2]an!$M$37,S1154="kahepoolne vajaduspõhine",U1154&gt;[2]an!$M$38,RANK(D1154,$D1154:$D1154)+COUNTIFS($D$2:D1154,D1154,$F$2:F1154,F1154)-1=1),X1154,
IF(AND(F1154="Peretoe teenus",H1154&lt;[2]an!$M$37,S1154="kahepoolne vajaduspõhine",U1154&gt;[2]an!$M$38,RANK(D1154,$D1154:$D1154)+COUNTIFS($D$2:D1154,D1154,$F$2:F1154,F1154)-1&gt;1),"",X1154*W1154)))))))))))))),"")</f>
        <v/>
      </c>
      <c r="Z1154" s="18" t="str">
        <f t="shared" ref="Z1154:Z1217" si="55">IF(F1154="Tugigrupp",SUMPRODUCT(($F$2:$F$4154=F1154)*($G$2:$G$4154=G1154)*($K$2:$K$4154=K1154)*($I$2:$I$4154=I1154)*($L$2:$L$4154=L1154)*($M$2:$M$4154=M1154)),"")</f>
        <v/>
      </c>
      <c r="AA1154" s="19" t="str">
        <f>IFERROR(VLOOKUP(E1154,[2]an!$A$3:$B$81,2,FALSE),"")</f>
        <v/>
      </c>
      <c r="AB1154" s="19" t="str">
        <f>IFERROR(VLOOKUP(AA1154,[2]an!$C$2:$D$16,2,FALSE),"")</f>
        <v/>
      </c>
      <c r="AC1154" s="20"/>
      <c r="AD1154" s="21" t="str">
        <f>IF(A1154=[2]an!$F$36,VLOOKUP([2]an!$F$36,[2]an!$F$36:$H$36,3,FALSE),IF(A1154=[2]an!$F$35,VLOOKUP([2]an!$F$35,[2]an!$F$35:$H$35,3,FALSE),IF(A1154=[2]an!$F$33,VLOOKUP([2]an!$F$33,[2]an!$F$33:$H$33,3,FALSE),IF(A1154=[2]an!$F$31,VLOOKUP([2]an!$F$31,[2]an!$F$31:$H$31,3,FALSE),""))))</f>
        <v/>
      </c>
    </row>
    <row r="1155" spans="6:30" x14ac:dyDescent="0.2">
      <c r="F1155" s="10"/>
      <c r="G1155" s="8" t="str">
        <f t="shared" ref="G1155:G1218" si="56">IF(F1155="","",IF(F1155&lt;&gt;"Tugigrupp","pole",""))</f>
        <v/>
      </c>
      <c r="H1155" s="13"/>
      <c r="K1155" s="13"/>
      <c r="L1155" s="10"/>
      <c r="M1155" s="10"/>
      <c r="S1155" s="8" t="str">
        <f>IFERROR(VLOOKUP(D1155,[1]peretoe_teenus!$A$2:$L$2000,5,FALSE),"")</f>
        <v/>
      </c>
      <c r="U1155" s="13"/>
      <c r="V1155" s="15" t="str" cm="1">
        <f t="array" ref="V1155">IFERROR(IF(AND(F1155="Tugigrupp",RANK(K1155,$K1155:$K1155)+COUNTIFS($K$2:K1155,K1155,$L$2:L1155,L1155,$M$2:M1155,M1155,$I$2:I1155,I1155,$G$2:G1155,G1155,$F$2:F1155,F1155)-1=1),SUMPRODUCT(($F$2:$F$4154=F1155)*($G$2:$G$4154=G1155)*($K$2:$K$4154=K1155)*($I$2:$I$4154=I1155)*($L$2:$L$4154=L1155)*($M$2:$M$4154=M1155)),""),"")</f>
        <v/>
      </c>
      <c r="W1155" s="15" t="str">
        <f t="shared" si="54"/>
        <v/>
      </c>
      <c r="X1155" s="16" t="str">
        <f>IF(AND(A1155=[2]an!$G$38,F1155=[2]an!$E$40),[2]an!$G$40,IF(AND(A1155=[2]an!$G$38,F1155=[2]an!$E$41),[2]an!$G$41,IF(AND(A1155=[2]an!$G$38,F1155=[2]an!$E$39,H1155&gt;=[2]an!$M$37),[2]an!$G$39,
IF(AND(A1155=[2]an!$G$38,F1155=[2]an!$E$39,H1155&lt;[2]an!$M$37,S1155="kahepoolne vajaduspõhine",U1155=""),[2]an!$M$40,
IF(AND(A1155=[2]an!$G$38,F1155=[2]an!$E$39,H1155&lt;[2]an!$M$37,S1155="kahepoolne vajaduspõhine",U1155&lt;&gt;""),[2]an!$G$39,
IF(AND(A1155=[2]an!$G$38,F1155=[2]an!$E$39,H1155&lt;[2]an!$M$37,S1155&lt;&gt;"kahepoolne vajaduspõhine"),[2]an!$G$39,
IF(AND(A1155=[2]an!$G$38,F1155=[2]an!$E$42),[2]an!$G$42,
IF(AND(A1155=[2]an!$H$38,F1155=[2]an!$E$40),[2]an!$H$40,IF(AND(A1155=[2]an!$H$38,F1155=[2]an!$E$41),[2]an!$H$41,IF(AND(A1155=[2]an!$H$38,F1155=[2]an!$E$39,H1155&gt;=[2]an!$M$37),[2]an!$H$39,
IF(AND(A1155=[2]an!$H$38,F1155=[2]an!$E$39,H1155&lt;[2]an!$M$37,S1155="kahepoolne vajaduspõhine",U1155=""),[2]an!$M$40,
IF(AND(A1155=[2]an!$H$38,F1155=[2]an!$E$39,H1155&lt;[2]an!$M$37,S1155="kahepoolne vajaduspõhine",U1155&lt;&gt;""),[2]an!$H$39,
IF(AND(A1155=[2]an!$H$38,F1155=[2]an!$E$39,H1155&lt;[2]an!$M$37,S1155&lt;&gt;"kahepoolne vajaduspõhine"),[2]an!$H$39,
IF(AND(A1155=[2]an!$H$38,F1155=[2]an!$E$42),[2]an!$H$42,
IF(AND(A1155=[2]an!$I$38,F1155=[2]an!$E$40),[2]an!$I$40,IF(AND(A1155=[2]an!$I$38,F1155=[2]an!$E$41),[2]an!$I$41,IF(AND(A1155=[2]an!$I$38,F1155=[2]an!$E$39,H1155&gt;=[2]an!$M$37),[2]an!$I$39,
IF(AND(A1155=[2]an!$I$38,F1155=[2]an!$E$39,H1155&lt;[2]an!$M$37,S1155="kahepoolne vajaduspõhine",U1155=""),[2]an!$M$40,
IF(AND(A1155=[2]an!$I$38,F1155=[2]an!$E$39,H1155&lt;[2]an!$M$37,S1155="kahepoolne vajaduspõhine",U1155&lt;&gt;""),[2]an!$I$39,
IF(AND(A1155=[2]an!$I$38,F1155=[2]an!$E$39,H1155&lt;[2]an!$M$37,S1155&lt;&gt;"kahepoolne vajaduspõhine"),[2]an!$I$39,
IF(AND(A1155=[2]an!$I$38,F1155=[2]an!$E$42),[2]an!$I$42,
IF(AND(A1155=[2]an!$J$38,F1155=[2]an!$E$40),[2]an!$J$40,IF(AND(A1155=[2]an!$J$38,F1155=[2]an!$E$41),[2]an!$J$41,IF(AND(A1155=[2]an!$J$38,F1155=[2]an!$E$39,H1155&gt;=[2]an!$M$37),[2]an!$J$39,
IF(AND(A1155=[2]an!$J$38,F1155=[2]an!$E$39,H1155&lt;[2]an!$M$37,S1155="kahepoolne vajaduspõhine",U1155=""),[2]an!$M$40,
IF(AND(A1155=[2]an!$J$38,F1155=[2]an!$E$39,H1155&lt;[2]an!$M$37,S1155="kahepoolne vajaduspõhine",U1155&lt;&gt;""),[2]an!$J$39,
IF(AND(A1155=[2]an!$J$38,F1155=[2]an!$E$39,H1155&lt;[2]an!$M$37,S1155&lt;&gt;"kahepoolne vajaduspõhine"),[2]an!$J$39,
IF(AND(A1155=[2]an!$J$38,F1155=[2]an!$E$42),[2]an!$J$42,""))))))))))))))))))))))))))))</f>
        <v/>
      </c>
      <c r="Y1155" s="17" t="str">
        <f>IFERROR(IF(F1155="Tugigrupp",0,
IF(AND(F1155="Peretoe teenus",H1155&gt;=[2]an!$M$37,RANK(D1155,$D1155:$D1155)+COUNTIFS($D$2:D1155,D1155,$F$2:F1155,F1155)-1&gt;1),"",
IF(AND(F1155="Peretoe teenus",H1155&gt;=[2]an!$M$37,RANK(D1155,$D1155:$D1155)+COUNTIFS($D$2:D1155,D1155,$F$2:F1155,F1155)-1=1,MONTH(H1155)=MONTH(K1155)=TRUE,YEAR(H1155)=YEAR(K1155)=TRUE),((EOMONTH(H1155,0)-H1155+1)*X1155)/DAY(EOMONTH(H1155,0)),
IF(AND(F1155="Peretoe teenus",H1155&gt;=[2]an!$M$37,RANK(D1155,$D1155:$D1155)+COUNTIFS($D$2:D1155,D1155,$F$2:F1155,F1155)-1=1),X1155,
IF(AND(F1155="Peretoe teenus",H1155&lt;[2]an!$M$37,S1155&lt;&gt;"kahepoolne vajaduspõhine",RANK(D1155,$D1155:$D1155)+COUNTIFS($D$2:D1155,D1155,$F$2:F1155,F1155)-1=1),X1155,
IF(AND(F1155="Peretoe teenus",H1155&lt;[2]an!$M$37,S1155&lt;&gt;"kahepoolne vajaduspõhine",RANK(D1155,$D1155:$D1155)+COUNTIFS($D$2:D1155,D1155,$F$2:F1155,F1155)-1&gt;1),"",
IF(AND(F1155="Peretoe teenus",H1155&lt;[2]an!$M$37,S1155="kahepoolne vajaduspõhine",U1155="",RANK(D1155,$D1155:$D1155)+COUNTIFS($D$2:D1155,D1155,$F$2:F1155,F1155)-1=1),X1155,
IF(AND(F1155="Peretoe teenus",H1155&lt;[2]an!$M$37,S1155="kahepoolne vajaduspõhine",U1155="",RANK(D1155,$D1155:$D1155)+COUNTIFS($D$2:D1155,D1155,$F$2:F1155,F1155)-1&gt;1),"",
IF(AND(F1155="Peretoe teenus",H1155&lt;[2]an!$M$37,S1155="kahepoolne vajaduspõhine",U1155&lt;[2]an!$M$37,RANK(D1155,$D1155:$D1155)+COUNTIFS($D$2:D1155,D1155,$F$2:F1155,F1155)-1=1),X1155,
IF(AND(F1155="Peretoe teenus",H1155&lt;[2]an!$M$37,S1155="kahepoolne vajaduspõhine",U1155&lt;[2]an!$M$37,RANK(D1155,$D1155:$D1155)+COUNTIFS($D$2:D1155,D1155,$F$2:F1155,F1155)-1&gt;1),"",
IF(AND(F1155="Peretoe teenus",H1155&lt;[2]an!$M$37,S1155="kahepoolne vajaduspõhine",U1155&gt;=[2]an!$M$37,U1155&lt;=[2]an!$M$38,RANK(D1155,$D1155:$D1155)+COUNTIFS($D$2:D1155,D1155,$F$2:F1155,F1155)-1=1),
((EOMONTH(U1155,0)-U1155+1)*X1155)/DAY(EOMONTH(U1155,0))+(DAY(U1155)-1)*100/DAY(EOMONTH(U1155,0)),
IF(AND(F1155="Peretoe teenus",H1155&lt;[2]an!$M$37,S1155="kahepoolne vajaduspõhine",U1155&gt;=[2]an!$M$37,U1155&lt;=[2]an!$M$38,RANK(D1155,$D1155:$D1155)+COUNTIFS($D$2:D1155,D1155,$F$2:F1155,F1155)-1&gt;1),"",
IF(AND(F1155="Peretoe teenus",H1155&lt;[2]an!$M$37,S1155="kahepoolne vajaduspõhine",U1155&gt;[2]an!$M$38,RANK(D1155,$D1155:$D1155)+COUNTIFS($D$2:D1155,D1155,$F$2:F1155,F1155)-1=1),X1155,
IF(AND(F1155="Peretoe teenus",H1155&lt;[2]an!$M$37,S1155="kahepoolne vajaduspõhine",U1155&gt;[2]an!$M$38,RANK(D1155,$D1155:$D1155)+COUNTIFS($D$2:D1155,D1155,$F$2:F1155,F1155)-1&gt;1),"",X1155*W1155)))))))))))))),"")</f>
        <v/>
      </c>
      <c r="Z1155" s="18" t="str">
        <f t="shared" si="55"/>
        <v/>
      </c>
      <c r="AA1155" s="19" t="str">
        <f>IFERROR(VLOOKUP(E1155,[2]an!$A$3:$B$81,2,FALSE),"")</f>
        <v/>
      </c>
      <c r="AB1155" s="19" t="str">
        <f>IFERROR(VLOOKUP(AA1155,[2]an!$C$2:$D$16,2,FALSE),"")</f>
        <v/>
      </c>
      <c r="AC1155" s="20"/>
      <c r="AD1155" s="21" t="str">
        <f>IF(A1155=[2]an!$F$36,VLOOKUP([2]an!$F$36,[2]an!$F$36:$H$36,3,FALSE),IF(A1155=[2]an!$F$35,VLOOKUP([2]an!$F$35,[2]an!$F$35:$H$35,3,FALSE),IF(A1155=[2]an!$F$33,VLOOKUP([2]an!$F$33,[2]an!$F$33:$H$33,3,FALSE),IF(A1155=[2]an!$F$31,VLOOKUP([2]an!$F$31,[2]an!$F$31:$H$31,3,FALSE),""))))</f>
        <v/>
      </c>
    </row>
    <row r="1156" spans="6:30" x14ac:dyDescent="0.2">
      <c r="F1156" s="10"/>
      <c r="G1156" s="8" t="str">
        <f t="shared" si="56"/>
        <v/>
      </c>
      <c r="H1156" s="13"/>
      <c r="K1156" s="13"/>
      <c r="L1156" s="10"/>
      <c r="M1156" s="10"/>
      <c r="S1156" s="8" t="str">
        <f>IFERROR(VLOOKUP(D1156,[1]peretoe_teenus!$A$2:$L$2000,5,FALSE),"")</f>
        <v/>
      </c>
      <c r="U1156" s="13"/>
      <c r="V1156" s="15" t="str" cm="1">
        <f t="array" ref="V1156">IFERROR(IF(AND(F1156="Tugigrupp",RANK(K1156,$K1156:$K1156)+COUNTIFS($K$2:K1156,K1156,$L$2:L1156,L1156,$M$2:M1156,M1156,$I$2:I1156,I1156,$G$2:G1156,G1156,$F$2:F1156,F1156)-1=1),SUMPRODUCT(($F$2:$F$4154=F1156)*($G$2:$G$4154=G1156)*($K$2:$K$4154=K1156)*($I$2:$I$4154=I1156)*($L$2:$L$4154=L1156)*($M$2:$M$4154=M1156)),""),"")</f>
        <v/>
      </c>
      <c r="W1156" s="15" t="str">
        <f t="shared" si="54"/>
        <v/>
      </c>
      <c r="X1156" s="16" t="str">
        <f>IF(AND(A1156=[2]an!$G$38,F1156=[2]an!$E$40),[2]an!$G$40,IF(AND(A1156=[2]an!$G$38,F1156=[2]an!$E$41),[2]an!$G$41,IF(AND(A1156=[2]an!$G$38,F1156=[2]an!$E$39,H1156&gt;=[2]an!$M$37),[2]an!$G$39,
IF(AND(A1156=[2]an!$G$38,F1156=[2]an!$E$39,H1156&lt;[2]an!$M$37,S1156="kahepoolne vajaduspõhine",U1156=""),[2]an!$M$40,
IF(AND(A1156=[2]an!$G$38,F1156=[2]an!$E$39,H1156&lt;[2]an!$M$37,S1156="kahepoolne vajaduspõhine",U1156&lt;&gt;""),[2]an!$G$39,
IF(AND(A1156=[2]an!$G$38,F1156=[2]an!$E$39,H1156&lt;[2]an!$M$37,S1156&lt;&gt;"kahepoolne vajaduspõhine"),[2]an!$G$39,
IF(AND(A1156=[2]an!$G$38,F1156=[2]an!$E$42),[2]an!$G$42,
IF(AND(A1156=[2]an!$H$38,F1156=[2]an!$E$40),[2]an!$H$40,IF(AND(A1156=[2]an!$H$38,F1156=[2]an!$E$41),[2]an!$H$41,IF(AND(A1156=[2]an!$H$38,F1156=[2]an!$E$39,H1156&gt;=[2]an!$M$37),[2]an!$H$39,
IF(AND(A1156=[2]an!$H$38,F1156=[2]an!$E$39,H1156&lt;[2]an!$M$37,S1156="kahepoolne vajaduspõhine",U1156=""),[2]an!$M$40,
IF(AND(A1156=[2]an!$H$38,F1156=[2]an!$E$39,H1156&lt;[2]an!$M$37,S1156="kahepoolne vajaduspõhine",U1156&lt;&gt;""),[2]an!$H$39,
IF(AND(A1156=[2]an!$H$38,F1156=[2]an!$E$39,H1156&lt;[2]an!$M$37,S1156&lt;&gt;"kahepoolne vajaduspõhine"),[2]an!$H$39,
IF(AND(A1156=[2]an!$H$38,F1156=[2]an!$E$42),[2]an!$H$42,
IF(AND(A1156=[2]an!$I$38,F1156=[2]an!$E$40),[2]an!$I$40,IF(AND(A1156=[2]an!$I$38,F1156=[2]an!$E$41),[2]an!$I$41,IF(AND(A1156=[2]an!$I$38,F1156=[2]an!$E$39,H1156&gt;=[2]an!$M$37),[2]an!$I$39,
IF(AND(A1156=[2]an!$I$38,F1156=[2]an!$E$39,H1156&lt;[2]an!$M$37,S1156="kahepoolne vajaduspõhine",U1156=""),[2]an!$M$40,
IF(AND(A1156=[2]an!$I$38,F1156=[2]an!$E$39,H1156&lt;[2]an!$M$37,S1156="kahepoolne vajaduspõhine",U1156&lt;&gt;""),[2]an!$I$39,
IF(AND(A1156=[2]an!$I$38,F1156=[2]an!$E$39,H1156&lt;[2]an!$M$37,S1156&lt;&gt;"kahepoolne vajaduspõhine"),[2]an!$I$39,
IF(AND(A1156=[2]an!$I$38,F1156=[2]an!$E$42),[2]an!$I$42,
IF(AND(A1156=[2]an!$J$38,F1156=[2]an!$E$40),[2]an!$J$40,IF(AND(A1156=[2]an!$J$38,F1156=[2]an!$E$41),[2]an!$J$41,IF(AND(A1156=[2]an!$J$38,F1156=[2]an!$E$39,H1156&gt;=[2]an!$M$37),[2]an!$J$39,
IF(AND(A1156=[2]an!$J$38,F1156=[2]an!$E$39,H1156&lt;[2]an!$M$37,S1156="kahepoolne vajaduspõhine",U1156=""),[2]an!$M$40,
IF(AND(A1156=[2]an!$J$38,F1156=[2]an!$E$39,H1156&lt;[2]an!$M$37,S1156="kahepoolne vajaduspõhine",U1156&lt;&gt;""),[2]an!$J$39,
IF(AND(A1156=[2]an!$J$38,F1156=[2]an!$E$39,H1156&lt;[2]an!$M$37,S1156&lt;&gt;"kahepoolne vajaduspõhine"),[2]an!$J$39,
IF(AND(A1156=[2]an!$J$38,F1156=[2]an!$E$42),[2]an!$J$42,""))))))))))))))))))))))))))))</f>
        <v/>
      </c>
      <c r="Y1156" s="17" t="str">
        <f>IFERROR(IF(F1156="Tugigrupp",0,
IF(AND(F1156="Peretoe teenus",H1156&gt;=[2]an!$M$37,RANK(D1156,$D1156:$D1156)+COUNTIFS($D$2:D1156,D1156,$F$2:F1156,F1156)-1&gt;1),"",
IF(AND(F1156="Peretoe teenus",H1156&gt;=[2]an!$M$37,RANK(D1156,$D1156:$D1156)+COUNTIFS($D$2:D1156,D1156,$F$2:F1156,F1156)-1=1,MONTH(H1156)=MONTH(K1156)=TRUE,YEAR(H1156)=YEAR(K1156)=TRUE),((EOMONTH(H1156,0)-H1156+1)*X1156)/DAY(EOMONTH(H1156,0)),
IF(AND(F1156="Peretoe teenus",H1156&gt;=[2]an!$M$37,RANK(D1156,$D1156:$D1156)+COUNTIFS($D$2:D1156,D1156,$F$2:F1156,F1156)-1=1),X1156,
IF(AND(F1156="Peretoe teenus",H1156&lt;[2]an!$M$37,S1156&lt;&gt;"kahepoolne vajaduspõhine",RANK(D1156,$D1156:$D1156)+COUNTIFS($D$2:D1156,D1156,$F$2:F1156,F1156)-1=1),X1156,
IF(AND(F1156="Peretoe teenus",H1156&lt;[2]an!$M$37,S1156&lt;&gt;"kahepoolne vajaduspõhine",RANK(D1156,$D1156:$D1156)+COUNTIFS($D$2:D1156,D1156,$F$2:F1156,F1156)-1&gt;1),"",
IF(AND(F1156="Peretoe teenus",H1156&lt;[2]an!$M$37,S1156="kahepoolne vajaduspõhine",U1156="",RANK(D1156,$D1156:$D1156)+COUNTIFS($D$2:D1156,D1156,$F$2:F1156,F1156)-1=1),X1156,
IF(AND(F1156="Peretoe teenus",H1156&lt;[2]an!$M$37,S1156="kahepoolne vajaduspõhine",U1156="",RANK(D1156,$D1156:$D1156)+COUNTIFS($D$2:D1156,D1156,$F$2:F1156,F1156)-1&gt;1),"",
IF(AND(F1156="Peretoe teenus",H1156&lt;[2]an!$M$37,S1156="kahepoolne vajaduspõhine",U1156&lt;[2]an!$M$37,RANK(D1156,$D1156:$D1156)+COUNTIFS($D$2:D1156,D1156,$F$2:F1156,F1156)-1=1),X1156,
IF(AND(F1156="Peretoe teenus",H1156&lt;[2]an!$M$37,S1156="kahepoolne vajaduspõhine",U1156&lt;[2]an!$M$37,RANK(D1156,$D1156:$D1156)+COUNTIFS($D$2:D1156,D1156,$F$2:F1156,F1156)-1&gt;1),"",
IF(AND(F1156="Peretoe teenus",H1156&lt;[2]an!$M$37,S1156="kahepoolne vajaduspõhine",U1156&gt;=[2]an!$M$37,U1156&lt;=[2]an!$M$38,RANK(D1156,$D1156:$D1156)+COUNTIFS($D$2:D1156,D1156,$F$2:F1156,F1156)-1=1),
((EOMONTH(U1156,0)-U1156+1)*X1156)/DAY(EOMONTH(U1156,0))+(DAY(U1156)-1)*100/DAY(EOMONTH(U1156,0)),
IF(AND(F1156="Peretoe teenus",H1156&lt;[2]an!$M$37,S1156="kahepoolne vajaduspõhine",U1156&gt;=[2]an!$M$37,U1156&lt;=[2]an!$M$38,RANK(D1156,$D1156:$D1156)+COUNTIFS($D$2:D1156,D1156,$F$2:F1156,F1156)-1&gt;1),"",
IF(AND(F1156="Peretoe teenus",H1156&lt;[2]an!$M$37,S1156="kahepoolne vajaduspõhine",U1156&gt;[2]an!$M$38,RANK(D1156,$D1156:$D1156)+COUNTIFS($D$2:D1156,D1156,$F$2:F1156,F1156)-1=1),X1156,
IF(AND(F1156="Peretoe teenus",H1156&lt;[2]an!$M$37,S1156="kahepoolne vajaduspõhine",U1156&gt;[2]an!$M$38,RANK(D1156,$D1156:$D1156)+COUNTIFS($D$2:D1156,D1156,$F$2:F1156,F1156)-1&gt;1),"",X1156*W1156)))))))))))))),"")</f>
        <v/>
      </c>
      <c r="Z1156" s="18" t="str">
        <f t="shared" si="55"/>
        <v/>
      </c>
      <c r="AA1156" s="19" t="str">
        <f>IFERROR(VLOOKUP(E1156,[2]an!$A$3:$B$81,2,FALSE),"")</f>
        <v/>
      </c>
      <c r="AB1156" s="19" t="str">
        <f>IFERROR(VLOOKUP(AA1156,[2]an!$C$2:$D$16,2,FALSE),"")</f>
        <v/>
      </c>
      <c r="AC1156" s="20"/>
      <c r="AD1156" s="21" t="str">
        <f>IF(A1156=[2]an!$F$36,VLOOKUP([2]an!$F$36,[2]an!$F$36:$H$36,3,FALSE),IF(A1156=[2]an!$F$35,VLOOKUP([2]an!$F$35,[2]an!$F$35:$H$35,3,FALSE),IF(A1156=[2]an!$F$33,VLOOKUP([2]an!$F$33,[2]an!$F$33:$H$33,3,FALSE),IF(A1156=[2]an!$F$31,VLOOKUP([2]an!$F$31,[2]an!$F$31:$H$31,3,FALSE),""))))</f>
        <v/>
      </c>
    </row>
    <row r="1157" spans="6:30" x14ac:dyDescent="0.2">
      <c r="F1157" s="10"/>
      <c r="G1157" s="8" t="str">
        <f t="shared" si="56"/>
        <v/>
      </c>
      <c r="H1157" s="13"/>
      <c r="K1157" s="13"/>
      <c r="L1157" s="10"/>
      <c r="M1157" s="10"/>
      <c r="S1157" s="8" t="str">
        <f>IFERROR(VLOOKUP(D1157,[1]peretoe_teenus!$A$2:$L$2000,5,FALSE),"")</f>
        <v/>
      </c>
      <c r="U1157" s="13"/>
      <c r="V1157" s="15" t="str" cm="1">
        <f t="array" ref="V1157">IFERROR(IF(AND(F1157="Tugigrupp",RANK(K1157,$K1157:$K1157)+COUNTIFS($K$2:K1157,K1157,$L$2:L1157,L1157,$M$2:M1157,M1157,$I$2:I1157,I1157,$G$2:G1157,G1157,$F$2:F1157,F1157)-1=1),SUMPRODUCT(($F$2:$F$4154=F1157)*($G$2:$G$4154=G1157)*($K$2:$K$4154=K1157)*($I$2:$I$4154=I1157)*($L$2:$L$4154=L1157)*($M$2:$M$4154=M1157)),""),"")</f>
        <v/>
      </c>
      <c r="W1157" s="15" t="str">
        <f t="shared" si="54"/>
        <v/>
      </c>
      <c r="X1157" s="16" t="str">
        <f>IF(AND(A1157=[2]an!$G$38,F1157=[2]an!$E$40),[2]an!$G$40,IF(AND(A1157=[2]an!$G$38,F1157=[2]an!$E$41),[2]an!$G$41,IF(AND(A1157=[2]an!$G$38,F1157=[2]an!$E$39,H1157&gt;=[2]an!$M$37),[2]an!$G$39,
IF(AND(A1157=[2]an!$G$38,F1157=[2]an!$E$39,H1157&lt;[2]an!$M$37,S1157="kahepoolne vajaduspõhine",U1157=""),[2]an!$M$40,
IF(AND(A1157=[2]an!$G$38,F1157=[2]an!$E$39,H1157&lt;[2]an!$M$37,S1157="kahepoolne vajaduspõhine",U1157&lt;&gt;""),[2]an!$G$39,
IF(AND(A1157=[2]an!$G$38,F1157=[2]an!$E$39,H1157&lt;[2]an!$M$37,S1157&lt;&gt;"kahepoolne vajaduspõhine"),[2]an!$G$39,
IF(AND(A1157=[2]an!$G$38,F1157=[2]an!$E$42),[2]an!$G$42,
IF(AND(A1157=[2]an!$H$38,F1157=[2]an!$E$40),[2]an!$H$40,IF(AND(A1157=[2]an!$H$38,F1157=[2]an!$E$41),[2]an!$H$41,IF(AND(A1157=[2]an!$H$38,F1157=[2]an!$E$39,H1157&gt;=[2]an!$M$37),[2]an!$H$39,
IF(AND(A1157=[2]an!$H$38,F1157=[2]an!$E$39,H1157&lt;[2]an!$M$37,S1157="kahepoolne vajaduspõhine",U1157=""),[2]an!$M$40,
IF(AND(A1157=[2]an!$H$38,F1157=[2]an!$E$39,H1157&lt;[2]an!$M$37,S1157="kahepoolne vajaduspõhine",U1157&lt;&gt;""),[2]an!$H$39,
IF(AND(A1157=[2]an!$H$38,F1157=[2]an!$E$39,H1157&lt;[2]an!$M$37,S1157&lt;&gt;"kahepoolne vajaduspõhine"),[2]an!$H$39,
IF(AND(A1157=[2]an!$H$38,F1157=[2]an!$E$42),[2]an!$H$42,
IF(AND(A1157=[2]an!$I$38,F1157=[2]an!$E$40),[2]an!$I$40,IF(AND(A1157=[2]an!$I$38,F1157=[2]an!$E$41),[2]an!$I$41,IF(AND(A1157=[2]an!$I$38,F1157=[2]an!$E$39,H1157&gt;=[2]an!$M$37),[2]an!$I$39,
IF(AND(A1157=[2]an!$I$38,F1157=[2]an!$E$39,H1157&lt;[2]an!$M$37,S1157="kahepoolne vajaduspõhine",U1157=""),[2]an!$M$40,
IF(AND(A1157=[2]an!$I$38,F1157=[2]an!$E$39,H1157&lt;[2]an!$M$37,S1157="kahepoolne vajaduspõhine",U1157&lt;&gt;""),[2]an!$I$39,
IF(AND(A1157=[2]an!$I$38,F1157=[2]an!$E$39,H1157&lt;[2]an!$M$37,S1157&lt;&gt;"kahepoolne vajaduspõhine"),[2]an!$I$39,
IF(AND(A1157=[2]an!$I$38,F1157=[2]an!$E$42),[2]an!$I$42,
IF(AND(A1157=[2]an!$J$38,F1157=[2]an!$E$40),[2]an!$J$40,IF(AND(A1157=[2]an!$J$38,F1157=[2]an!$E$41),[2]an!$J$41,IF(AND(A1157=[2]an!$J$38,F1157=[2]an!$E$39,H1157&gt;=[2]an!$M$37),[2]an!$J$39,
IF(AND(A1157=[2]an!$J$38,F1157=[2]an!$E$39,H1157&lt;[2]an!$M$37,S1157="kahepoolne vajaduspõhine",U1157=""),[2]an!$M$40,
IF(AND(A1157=[2]an!$J$38,F1157=[2]an!$E$39,H1157&lt;[2]an!$M$37,S1157="kahepoolne vajaduspõhine",U1157&lt;&gt;""),[2]an!$J$39,
IF(AND(A1157=[2]an!$J$38,F1157=[2]an!$E$39,H1157&lt;[2]an!$M$37,S1157&lt;&gt;"kahepoolne vajaduspõhine"),[2]an!$J$39,
IF(AND(A1157=[2]an!$J$38,F1157=[2]an!$E$42),[2]an!$J$42,""))))))))))))))))))))))))))))</f>
        <v/>
      </c>
      <c r="Y1157" s="17" t="str">
        <f>IFERROR(IF(F1157="Tugigrupp",0,
IF(AND(F1157="Peretoe teenus",H1157&gt;=[2]an!$M$37,RANK(D1157,$D1157:$D1157)+COUNTIFS($D$2:D1157,D1157,$F$2:F1157,F1157)-1&gt;1),"",
IF(AND(F1157="Peretoe teenus",H1157&gt;=[2]an!$M$37,RANK(D1157,$D1157:$D1157)+COUNTIFS($D$2:D1157,D1157,$F$2:F1157,F1157)-1=1,MONTH(H1157)=MONTH(K1157)=TRUE,YEAR(H1157)=YEAR(K1157)=TRUE),((EOMONTH(H1157,0)-H1157+1)*X1157)/DAY(EOMONTH(H1157,0)),
IF(AND(F1157="Peretoe teenus",H1157&gt;=[2]an!$M$37,RANK(D1157,$D1157:$D1157)+COUNTIFS($D$2:D1157,D1157,$F$2:F1157,F1157)-1=1),X1157,
IF(AND(F1157="Peretoe teenus",H1157&lt;[2]an!$M$37,S1157&lt;&gt;"kahepoolne vajaduspõhine",RANK(D1157,$D1157:$D1157)+COUNTIFS($D$2:D1157,D1157,$F$2:F1157,F1157)-1=1),X1157,
IF(AND(F1157="Peretoe teenus",H1157&lt;[2]an!$M$37,S1157&lt;&gt;"kahepoolne vajaduspõhine",RANK(D1157,$D1157:$D1157)+COUNTIFS($D$2:D1157,D1157,$F$2:F1157,F1157)-1&gt;1),"",
IF(AND(F1157="Peretoe teenus",H1157&lt;[2]an!$M$37,S1157="kahepoolne vajaduspõhine",U1157="",RANK(D1157,$D1157:$D1157)+COUNTIFS($D$2:D1157,D1157,$F$2:F1157,F1157)-1=1),X1157,
IF(AND(F1157="Peretoe teenus",H1157&lt;[2]an!$M$37,S1157="kahepoolne vajaduspõhine",U1157="",RANK(D1157,$D1157:$D1157)+COUNTIFS($D$2:D1157,D1157,$F$2:F1157,F1157)-1&gt;1),"",
IF(AND(F1157="Peretoe teenus",H1157&lt;[2]an!$M$37,S1157="kahepoolne vajaduspõhine",U1157&lt;[2]an!$M$37,RANK(D1157,$D1157:$D1157)+COUNTIFS($D$2:D1157,D1157,$F$2:F1157,F1157)-1=1),X1157,
IF(AND(F1157="Peretoe teenus",H1157&lt;[2]an!$M$37,S1157="kahepoolne vajaduspõhine",U1157&lt;[2]an!$M$37,RANK(D1157,$D1157:$D1157)+COUNTIFS($D$2:D1157,D1157,$F$2:F1157,F1157)-1&gt;1),"",
IF(AND(F1157="Peretoe teenus",H1157&lt;[2]an!$M$37,S1157="kahepoolne vajaduspõhine",U1157&gt;=[2]an!$M$37,U1157&lt;=[2]an!$M$38,RANK(D1157,$D1157:$D1157)+COUNTIFS($D$2:D1157,D1157,$F$2:F1157,F1157)-1=1),
((EOMONTH(U1157,0)-U1157+1)*X1157)/DAY(EOMONTH(U1157,0))+(DAY(U1157)-1)*100/DAY(EOMONTH(U1157,0)),
IF(AND(F1157="Peretoe teenus",H1157&lt;[2]an!$M$37,S1157="kahepoolne vajaduspõhine",U1157&gt;=[2]an!$M$37,U1157&lt;=[2]an!$M$38,RANK(D1157,$D1157:$D1157)+COUNTIFS($D$2:D1157,D1157,$F$2:F1157,F1157)-1&gt;1),"",
IF(AND(F1157="Peretoe teenus",H1157&lt;[2]an!$M$37,S1157="kahepoolne vajaduspõhine",U1157&gt;[2]an!$M$38,RANK(D1157,$D1157:$D1157)+COUNTIFS($D$2:D1157,D1157,$F$2:F1157,F1157)-1=1),X1157,
IF(AND(F1157="Peretoe teenus",H1157&lt;[2]an!$M$37,S1157="kahepoolne vajaduspõhine",U1157&gt;[2]an!$M$38,RANK(D1157,$D1157:$D1157)+COUNTIFS($D$2:D1157,D1157,$F$2:F1157,F1157)-1&gt;1),"",X1157*W1157)))))))))))))),"")</f>
        <v/>
      </c>
      <c r="Z1157" s="18" t="str">
        <f t="shared" si="55"/>
        <v/>
      </c>
      <c r="AA1157" s="19" t="str">
        <f>IFERROR(VLOOKUP(E1157,[2]an!$A$3:$B$81,2,FALSE),"")</f>
        <v/>
      </c>
      <c r="AB1157" s="19" t="str">
        <f>IFERROR(VLOOKUP(AA1157,[2]an!$C$2:$D$16,2,FALSE),"")</f>
        <v/>
      </c>
      <c r="AC1157" s="20"/>
      <c r="AD1157" s="21" t="str">
        <f>IF(A1157=[2]an!$F$36,VLOOKUP([2]an!$F$36,[2]an!$F$36:$H$36,3,FALSE),IF(A1157=[2]an!$F$35,VLOOKUP([2]an!$F$35,[2]an!$F$35:$H$35,3,FALSE),IF(A1157=[2]an!$F$33,VLOOKUP([2]an!$F$33,[2]an!$F$33:$H$33,3,FALSE),IF(A1157=[2]an!$F$31,VLOOKUP([2]an!$F$31,[2]an!$F$31:$H$31,3,FALSE),""))))</f>
        <v/>
      </c>
    </row>
    <row r="1158" spans="6:30" x14ac:dyDescent="0.2">
      <c r="F1158" s="10"/>
      <c r="G1158" s="8" t="str">
        <f t="shared" si="56"/>
        <v/>
      </c>
      <c r="H1158" s="13"/>
      <c r="K1158" s="13"/>
      <c r="L1158" s="10"/>
      <c r="M1158" s="10"/>
      <c r="S1158" s="8" t="str">
        <f>IFERROR(VLOOKUP(D1158,[1]peretoe_teenus!$A$2:$L$2000,5,FALSE),"")</f>
        <v/>
      </c>
      <c r="U1158" s="13"/>
      <c r="V1158" s="15" t="str" cm="1">
        <f t="array" ref="V1158">IFERROR(IF(AND(F1158="Tugigrupp",RANK(K1158,$K1158:$K1158)+COUNTIFS($K$2:K1158,K1158,$L$2:L1158,L1158,$M$2:M1158,M1158,$I$2:I1158,I1158,$G$2:G1158,G1158,$F$2:F1158,F1158)-1=1),SUMPRODUCT(($F$2:$F$4154=F1158)*($G$2:$G$4154=G1158)*($K$2:$K$4154=K1158)*($I$2:$I$4154=I1158)*($L$2:$L$4154=L1158)*($M$2:$M$4154=M1158)),""),"")</f>
        <v/>
      </c>
      <c r="W1158" s="15" t="str">
        <f t="shared" si="54"/>
        <v/>
      </c>
      <c r="X1158" s="16" t="str">
        <f>IF(AND(A1158=[2]an!$G$38,F1158=[2]an!$E$40),[2]an!$G$40,IF(AND(A1158=[2]an!$G$38,F1158=[2]an!$E$41),[2]an!$G$41,IF(AND(A1158=[2]an!$G$38,F1158=[2]an!$E$39,H1158&gt;=[2]an!$M$37),[2]an!$G$39,
IF(AND(A1158=[2]an!$G$38,F1158=[2]an!$E$39,H1158&lt;[2]an!$M$37,S1158="kahepoolne vajaduspõhine",U1158=""),[2]an!$M$40,
IF(AND(A1158=[2]an!$G$38,F1158=[2]an!$E$39,H1158&lt;[2]an!$M$37,S1158="kahepoolne vajaduspõhine",U1158&lt;&gt;""),[2]an!$G$39,
IF(AND(A1158=[2]an!$G$38,F1158=[2]an!$E$39,H1158&lt;[2]an!$M$37,S1158&lt;&gt;"kahepoolne vajaduspõhine"),[2]an!$G$39,
IF(AND(A1158=[2]an!$G$38,F1158=[2]an!$E$42),[2]an!$G$42,
IF(AND(A1158=[2]an!$H$38,F1158=[2]an!$E$40),[2]an!$H$40,IF(AND(A1158=[2]an!$H$38,F1158=[2]an!$E$41),[2]an!$H$41,IF(AND(A1158=[2]an!$H$38,F1158=[2]an!$E$39,H1158&gt;=[2]an!$M$37),[2]an!$H$39,
IF(AND(A1158=[2]an!$H$38,F1158=[2]an!$E$39,H1158&lt;[2]an!$M$37,S1158="kahepoolne vajaduspõhine",U1158=""),[2]an!$M$40,
IF(AND(A1158=[2]an!$H$38,F1158=[2]an!$E$39,H1158&lt;[2]an!$M$37,S1158="kahepoolne vajaduspõhine",U1158&lt;&gt;""),[2]an!$H$39,
IF(AND(A1158=[2]an!$H$38,F1158=[2]an!$E$39,H1158&lt;[2]an!$M$37,S1158&lt;&gt;"kahepoolne vajaduspõhine"),[2]an!$H$39,
IF(AND(A1158=[2]an!$H$38,F1158=[2]an!$E$42),[2]an!$H$42,
IF(AND(A1158=[2]an!$I$38,F1158=[2]an!$E$40),[2]an!$I$40,IF(AND(A1158=[2]an!$I$38,F1158=[2]an!$E$41),[2]an!$I$41,IF(AND(A1158=[2]an!$I$38,F1158=[2]an!$E$39,H1158&gt;=[2]an!$M$37),[2]an!$I$39,
IF(AND(A1158=[2]an!$I$38,F1158=[2]an!$E$39,H1158&lt;[2]an!$M$37,S1158="kahepoolne vajaduspõhine",U1158=""),[2]an!$M$40,
IF(AND(A1158=[2]an!$I$38,F1158=[2]an!$E$39,H1158&lt;[2]an!$M$37,S1158="kahepoolne vajaduspõhine",U1158&lt;&gt;""),[2]an!$I$39,
IF(AND(A1158=[2]an!$I$38,F1158=[2]an!$E$39,H1158&lt;[2]an!$M$37,S1158&lt;&gt;"kahepoolne vajaduspõhine"),[2]an!$I$39,
IF(AND(A1158=[2]an!$I$38,F1158=[2]an!$E$42),[2]an!$I$42,
IF(AND(A1158=[2]an!$J$38,F1158=[2]an!$E$40),[2]an!$J$40,IF(AND(A1158=[2]an!$J$38,F1158=[2]an!$E$41),[2]an!$J$41,IF(AND(A1158=[2]an!$J$38,F1158=[2]an!$E$39,H1158&gt;=[2]an!$M$37),[2]an!$J$39,
IF(AND(A1158=[2]an!$J$38,F1158=[2]an!$E$39,H1158&lt;[2]an!$M$37,S1158="kahepoolne vajaduspõhine",U1158=""),[2]an!$M$40,
IF(AND(A1158=[2]an!$J$38,F1158=[2]an!$E$39,H1158&lt;[2]an!$M$37,S1158="kahepoolne vajaduspõhine",U1158&lt;&gt;""),[2]an!$J$39,
IF(AND(A1158=[2]an!$J$38,F1158=[2]an!$E$39,H1158&lt;[2]an!$M$37,S1158&lt;&gt;"kahepoolne vajaduspõhine"),[2]an!$J$39,
IF(AND(A1158=[2]an!$J$38,F1158=[2]an!$E$42),[2]an!$J$42,""))))))))))))))))))))))))))))</f>
        <v/>
      </c>
      <c r="Y1158" s="17" t="str">
        <f>IFERROR(IF(F1158="Tugigrupp",0,
IF(AND(F1158="Peretoe teenus",H1158&gt;=[2]an!$M$37,RANK(D1158,$D1158:$D1158)+COUNTIFS($D$2:D1158,D1158,$F$2:F1158,F1158)-1&gt;1),"",
IF(AND(F1158="Peretoe teenus",H1158&gt;=[2]an!$M$37,RANK(D1158,$D1158:$D1158)+COUNTIFS($D$2:D1158,D1158,$F$2:F1158,F1158)-1=1,MONTH(H1158)=MONTH(K1158)=TRUE,YEAR(H1158)=YEAR(K1158)=TRUE),((EOMONTH(H1158,0)-H1158+1)*X1158)/DAY(EOMONTH(H1158,0)),
IF(AND(F1158="Peretoe teenus",H1158&gt;=[2]an!$M$37,RANK(D1158,$D1158:$D1158)+COUNTIFS($D$2:D1158,D1158,$F$2:F1158,F1158)-1=1),X1158,
IF(AND(F1158="Peretoe teenus",H1158&lt;[2]an!$M$37,S1158&lt;&gt;"kahepoolne vajaduspõhine",RANK(D1158,$D1158:$D1158)+COUNTIFS($D$2:D1158,D1158,$F$2:F1158,F1158)-1=1),X1158,
IF(AND(F1158="Peretoe teenus",H1158&lt;[2]an!$M$37,S1158&lt;&gt;"kahepoolne vajaduspõhine",RANK(D1158,$D1158:$D1158)+COUNTIFS($D$2:D1158,D1158,$F$2:F1158,F1158)-1&gt;1),"",
IF(AND(F1158="Peretoe teenus",H1158&lt;[2]an!$M$37,S1158="kahepoolne vajaduspõhine",U1158="",RANK(D1158,$D1158:$D1158)+COUNTIFS($D$2:D1158,D1158,$F$2:F1158,F1158)-1=1),X1158,
IF(AND(F1158="Peretoe teenus",H1158&lt;[2]an!$M$37,S1158="kahepoolne vajaduspõhine",U1158="",RANK(D1158,$D1158:$D1158)+COUNTIFS($D$2:D1158,D1158,$F$2:F1158,F1158)-1&gt;1),"",
IF(AND(F1158="Peretoe teenus",H1158&lt;[2]an!$M$37,S1158="kahepoolne vajaduspõhine",U1158&lt;[2]an!$M$37,RANK(D1158,$D1158:$D1158)+COUNTIFS($D$2:D1158,D1158,$F$2:F1158,F1158)-1=1),X1158,
IF(AND(F1158="Peretoe teenus",H1158&lt;[2]an!$M$37,S1158="kahepoolne vajaduspõhine",U1158&lt;[2]an!$M$37,RANK(D1158,$D1158:$D1158)+COUNTIFS($D$2:D1158,D1158,$F$2:F1158,F1158)-1&gt;1),"",
IF(AND(F1158="Peretoe teenus",H1158&lt;[2]an!$M$37,S1158="kahepoolne vajaduspõhine",U1158&gt;=[2]an!$M$37,U1158&lt;=[2]an!$M$38,RANK(D1158,$D1158:$D1158)+COUNTIFS($D$2:D1158,D1158,$F$2:F1158,F1158)-1=1),
((EOMONTH(U1158,0)-U1158+1)*X1158)/DAY(EOMONTH(U1158,0))+(DAY(U1158)-1)*100/DAY(EOMONTH(U1158,0)),
IF(AND(F1158="Peretoe teenus",H1158&lt;[2]an!$M$37,S1158="kahepoolne vajaduspõhine",U1158&gt;=[2]an!$M$37,U1158&lt;=[2]an!$M$38,RANK(D1158,$D1158:$D1158)+COUNTIFS($D$2:D1158,D1158,$F$2:F1158,F1158)-1&gt;1),"",
IF(AND(F1158="Peretoe teenus",H1158&lt;[2]an!$M$37,S1158="kahepoolne vajaduspõhine",U1158&gt;[2]an!$M$38,RANK(D1158,$D1158:$D1158)+COUNTIFS($D$2:D1158,D1158,$F$2:F1158,F1158)-1=1),X1158,
IF(AND(F1158="Peretoe teenus",H1158&lt;[2]an!$M$37,S1158="kahepoolne vajaduspõhine",U1158&gt;[2]an!$M$38,RANK(D1158,$D1158:$D1158)+COUNTIFS($D$2:D1158,D1158,$F$2:F1158,F1158)-1&gt;1),"",X1158*W1158)))))))))))))),"")</f>
        <v/>
      </c>
      <c r="Z1158" s="18" t="str">
        <f t="shared" si="55"/>
        <v/>
      </c>
      <c r="AA1158" s="19" t="str">
        <f>IFERROR(VLOOKUP(E1158,[2]an!$A$3:$B$81,2,FALSE),"")</f>
        <v/>
      </c>
      <c r="AB1158" s="19" t="str">
        <f>IFERROR(VLOOKUP(AA1158,[2]an!$C$2:$D$16,2,FALSE),"")</f>
        <v/>
      </c>
      <c r="AC1158" s="20"/>
      <c r="AD1158" s="21" t="str">
        <f>IF(A1158=[2]an!$F$36,VLOOKUP([2]an!$F$36,[2]an!$F$36:$H$36,3,FALSE),IF(A1158=[2]an!$F$35,VLOOKUP([2]an!$F$35,[2]an!$F$35:$H$35,3,FALSE),IF(A1158=[2]an!$F$33,VLOOKUP([2]an!$F$33,[2]an!$F$33:$H$33,3,FALSE),IF(A1158=[2]an!$F$31,VLOOKUP([2]an!$F$31,[2]an!$F$31:$H$31,3,FALSE),""))))</f>
        <v/>
      </c>
    </row>
    <row r="1159" spans="6:30" x14ac:dyDescent="0.2">
      <c r="F1159" s="10"/>
      <c r="G1159" s="8" t="str">
        <f t="shared" si="56"/>
        <v/>
      </c>
      <c r="H1159" s="13"/>
      <c r="K1159" s="13"/>
      <c r="L1159" s="10"/>
      <c r="M1159" s="10"/>
      <c r="S1159" s="8" t="str">
        <f>IFERROR(VLOOKUP(D1159,[1]peretoe_teenus!$A$2:$L$2000,5,FALSE),"")</f>
        <v/>
      </c>
      <c r="U1159" s="13"/>
      <c r="V1159" s="15" t="str" cm="1">
        <f t="array" ref="V1159">IFERROR(IF(AND(F1159="Tugigrupp",RANK(K1159,$K1159:$K1159)+COUNTIFS($K$2:K1159,K1159,$L$2:L1159,L1159,$M$2:M1159,M1159,$I$2:I1159,I1159,$G$2:G1159,G1159,$F$2:F1159,F1159)-1=1),SUMPRODUCT(($F$2:$F$4154=F1159)*($G$2:$G$4154=G1159)*($K$2:$K$4154=K1159)*($I$2:$I$4154=I1159)*($L$2:$L$4154=L1159)*($M$2:$M$4154=M1159)),""),"")</f>
        <v/>
      </c>
      <c r="W1159" s="15" t="str">
        <f t="shared" si="54"/>
        <v/>
      </c>
      <c r="X1159" s="16" t="str">
        <f>IF(AND(A1159=[2]an!$G$38,F1159=[2]an!$E$40),[2]an!$G$40,IF(AND(A1159=[2]an!$G$38,F1159=[2]an!$E$41),[2]an!$G$41,IF(AND(A1159=[2]an!$G$38,F1159=[2]an!$E$39,H1159&gt;=[2]an!$M$37),[2]an!$G$39,
IF(AND(A1159=[2]an!$G$38,F1159=[2]an!$E$39,H1159&lt;[2]an!$M$37,S1159="kahepoolne vajaduspõhine",U1159=""),[2]an!$M$40,
IF(AND(A1159=[2]an!$G$38,F1159=[2]an!$E$39,H1159&lt;[2]an!$M$37,S1159="kahepoolne vajaduspõhine",U1159&lt;&gt;""),[2]an!$G$39,
IF(AND(A1159=[2]an!$G$38,F1159=[2]an!$E$39,H1159&lt;[2]an!$M$37,S1159&lt;&gt;"kahepoolne vajaduspõhine"),[2]an!$G$39,
IF(AND(A1159=[2]an!$G$38,F1159=[2]an!$E$42),[2]an!$G$42,
IF(AND(A1159=[2]an!$H$38,F1159=[2]an!$E$40),[2]an!$H$40,IF(AND(A1159=[2]an!$H$38,F1159=[2]an!$E$41),[2]an!$H$41,IF(AND(A1159=[2]an!$H$38,F1159=[2]an!$E$39,H1159&gt;=[2]an!$M$37),[2]an!$H$39,
IF(AND(A1159=[2]an!$H$38,F1159=[2]an!$E$39,H1159&lt;[2]an!$M$37,S1159="kahepoolne vajaduspõhine",U1159=""),[2]an!$M$40,
IF(AND(A1159=[2]an!$H$38,F1159=[2]an!$E$39,H1159&lt;[2]an!$M$37,S1159="kahepoolne vajaduspõhine",U1159&lt;&gt;""),[2]an!$H$39,
IF(AND(A1159=[2]an!$H$38,F1159=[2]an!$E$39,H1159&lt;[2]an!$M$37,S1159&lt;&gt;"kahepoolne vajaduspõhine"),[2]an!$H$39,
IF(AND(A1159=[2]an!$H$38,F1159=[2]an!$E$42),[2]an!$H$42,
IF(AND(A1159=[2]an!$I$38,F1159=[2]an!$E$40),[2]an!$I$40,IF(AND(A1159=[2]an!$I$38,F1159=[2]an!$E$41),[2]an!$I$41,IF(AND(A1159=[2]an!$I$38,F1159=[2]an!$E$39,H1159&gt;=[2]an!$M$37),[2]an!$I$39,
IF(AND(A1159=[2]an!$I$38,F1159=[2]an!$E$39,H1159&lt;[2]an!$M$37,S1159="kahepoolne vajaduspõhine",U1159=""),[2]an!$M$40,
IF(AND(A1159=[2]an!$I$38,F1159=[2]an!$E$39,H1159&lt;[2]an!$M$37,S1159="kahepoolne vajaduspõhine",U1159&lt;&gt;""),[2]an!$I$39,
IF(AND(A1159=[2]an!$I$38,F1159=[2]an!$E$39,H1159&lt;[2]an!$M$37,S1159&lt;&gt;"kahepoolne vajaduspõhine"),[2]an!$I$39,
IF(AND(A1159=[2]an!$I$38,F1159=[2]an!$E$42),[2]an!$I$42,
IF(AND(A1159=[2]an!$J$38,F1159=[2]an!$E$40),[2]an!$J$40,IF(AND(A1159=[2]an!$J$38,F1159=[2]an!$E$41),[2]an!$J$41,IF(AND(A1159=[2]an!$J$38,F1159=[2]an!$E$39,H1159&gt;=[2]an!$M$37),[2]an!$J$39,
IF(AND(A1159=[2]an!$J$38,F1159=[2]an!$E$39,H1159&lt;[2]an!$M$37,S1159="kahepoolne vajaduspõhine",U1159=""),[2]an!$M$40,
IF(AND(A1159=[2]an!$J$38,F1159=[2]an!$E$39,H1159&lt;[2]an!$M$37,S1159="kahepoolne vajaduspõhine",U1159&lt;&gt;""),[2]an!$J$39,
IF(AND(A1159=[2]an!$J$38,F1159=[2]an!$E$39,H1159&lt;[2]an!$M$37,S1159&lt;&gt;"kahepoolne vajaduspõhine"),[2]an!$J$39,
IF(AND(A1159=[2]an!$J$38,F1159=[2]an!$E$42),[2]an!$J$42,""))))))))))))))))))))))))))))</f>
        <v/>
      </c>
      <c r="Y1159" s="17" t="str">
        <f>IFERROR(IF(F1159="Tugigrupp",0,
IF(AND(F1159="Peretoe teenus",H1159&gt;=[2]an!$M$37,RANK(D1159,$D1159:$D1159)+COUNTIFS($D$2:D1159,D1159,$F$2:F1159,F1159)-1&gt;1),"",
IF(AND(F1159="Peretoe teenus",H1159&gt;=[2]an!$M$37,RANK(D1159,$D1159:$D1159)+COUNTIFS($D$2:D1159,D1159,$F$2:F1159,F1159)-1=1,MONTH(H1159)=MONTH(K1159)=TRUE,YEAR(H1159)=YEAR(K1159)=TRUE),((EOMONTH(H1159,0)-H1159+1)*X1159)/DAY(EOMONTH(H1159,0)),
IF(AND(F1159="Peretoe teenus",H1159&gt;=[2]an!$M$37,RANK(D1159,$D1159:$D1159)+COUNTIFS($D$2:D1159,D1159,$F$2:F1159,F1159)-1=1),X1159,
IF(AND(F1159="Peretoe teenus",H1159&lt;[2]an!$M$37,S1159&lt;&gt;"kahepoolne vajaduspõhine",RANK(D1159,$D1159:$D1159)+COUNTIFS($D$2:D1159,D1159,$F$2:F1159,F1159)-1=1),X1159,
IF(AND(F1159="Peretoe teenus",H1159&lt;[2]an!$M$37,S1159&lt;&gt;"kahepoolne vajaduspõhine",RANK(D1159,$D1159:$D1159)+COUNTIFS($D$2:D1159,D1159,$F$2:F1159,F1159)-1&gt;1),"",
IF(AND(F1159="Peretoe teenus",H1159&lt;[2]an!$M$37,S1159="kahepoolne vajaduspõhine",U1159="",RANK(D1159,$D1159:$D1159)+COUNTIFS($D$2:D1159,D1159,$F$2:F1159,F1159)-1=1),X1159,
IF(AND(F1159="Peretoe teenus",H1159&lt;[2]an!$M$37,S1159="kahepoolne vajaduspõhine",U1159="",RANK(D1159,$D1159:$D1159)+COUNTIFS($D$2:D1159,D1159,$F$2:F1159,F1159)-1&gt;1),"",
IF(AND(F1159="Peretoe teenus",H1159&lt;[2]an!$M$37,S1159="kahepoolne vajaduspõhine",U1159&lt;[2]an!$M$37,RANK(D1159,$D1159:$D1159)+COUNTIFS($D$2:D1159,D1159,$F$2:F1159,F1159)-1=1),X1159,
IF(AND(F1159="Peretoe teenus",H1159&lt;[2]an!$M$37,S1159="kahepoolne vajaduspõhine",U1159&lt;[2]an!$M$37,RANK(D1159,$D1159:$D1159)+COUNTIFS($D$2:D1159,D1159,$F$2:F1159,F1159)-1&gt;1),"",
IF(AND(F1159="Peretoe teenus",H1159&lt;[2]an!$M$37,S1159="kahepoolne vajaduspõhine",U1159&gt;=[2]an!$M$37,U1159&lt;=[2]an!$M$38,RANK(D1159,$D1159:$D1159)+COUNTIFS($D$2:D1159,D1159,$F$2:F1159,F1159)-1=1),
((EOMONTH(U1159,0)-U1159+1)*X1159)/DAY(EOMONTH(U1159,0))+(DAY(U1159)-1)*100/DAY(EOMONTH(U1159,0)),
IF(AND(F1159="Peretoe teenus",H1159&lt;[2]an!$M$37,S1159="kahepoolne vajaduspõhine",U1159&gt;=[2]an!$M$37,U1159&lt;=[2]an!$M$38,RANK(D1159,$D1159:$D1159)+COUNTIFS($D$2:D1159,D1159,$F$2:F1159,F1159)-1&gt;1),"",
IF(AND(F1159="Peretoe teenus",H1159&lt;[2]an!$M$37,S1159="kahepoolne vajaduspõhine",U1159&gt;[2]an!$M$38,RANK(D1159,$D1159:$D1159)+COUNTIFS($D$2:D1159,D1159,$F$2:F1159,F1159)-1=1),X1159,
IF(AND(F1159="Peretoe teenus",H1159&lt;[2]an!$M$37,S1159="kahepoolne vajaduspõhine",U1159&gt;[2]an!$M$38,RANK(D1159,$D1159:$D1159)+COUNTIFS($D$2:D1159,D1159,$F$2:F1159,F1159)-1&gt;1),"",X1159*W1159)))))))))))))),"")</f>
        <v/>
      </c>
      <c r="Z1159" s="18" t="str">
        <f t="shared" si="55"/>
        <v/>
      </c>
      <c r="AA1159" s="19" t="str">
        <f>IFERROR(VLOOKUP(E1159,[2]an!$A$3:$B$81,2,FALSE),"")</f>
        <v/>
      </c>
      <c r="AB1159" s="19" t="str">
        <f>IFERROR(VLOOKUP(AA1159,[2]an!$C$2:$D$16,2,FALSE),"")</f>
        <v/>
      </c>
      <c r="AC1159" s="20"/>
      <c r="AD1159" s="21" t="str">
        <f>IF(A1159=[2]an!$F$36,VLOOKUP([2]an!$F$36,[2]an!$F$36:$H$36,3,FALSE),IF(A1159=[2]an!$F$35,VLOOKUP([2]an!$F$35,[2]an!$F$35:$H$35,3,FALSE),IF(A1159=[2]an!$F$33,VLOOKUP([2]an!$F$33,[2]an!$F$33:$H$33,3,FALSE),IF(A1159=[2]an!$F$31,VLOOKUP([2]an!$F$31,[2]an!$F$31:$H$31,3,FALSE),""))))</f>
        <v/>
      </c>
    </row>
    <row r="1160" spans="6:30" x14ac:dyDescent="0.2">
      <c r="F1160" s="10"/>
      <c r="G1160" s="8" t="str">
        <f t="shared" si="56"/>
        <v/>
      </c>
      <c r="H1160" s="13"/>
      <c r="K1160" s="13"/>
      <c r="L1160" s="10"/>
      <c r="M1160" s="10"/>
      <c r="S1160" s="8" t="str">
        <f>IFERROR(VLOOKUP(D1160,[1]peretoe_teenus!$A$2:$L$2000,5,FALSE),"")</f>
        <v/>
      </c>
      <c r="U1160" s="13"/>
      <c r="V1160" s="15" t="str" cm="1">
        <f t="array" ref="V1160">IFERROR(IF(AND(F1160="Tugigrupp",RANK(K1160,$K1160:$K1160)+COUNTIFS($K$2:K1160,K1160,$L$2:L1160,L1160,$M$2:M1160,M1160,$I$2:I1160,I1160,$G$2:G1160,G1160,$F$2:F1160,F1160)-1=1),SUMPRODUCT(($F$2:$F$4154=F1160)*($G$2:$G$4154=G1160)*($K$2:$K$4154=K1160)*($I$2:$I$4154=I1160)*($L$2:$L$4154=L1160)*($M$2:$M$4154=M1160)),""),"")</f>
        <v/>
      </c>
      <c r="W1160" s="15" t="str">
        <f t="shared" si="54"/>
        <v/>
      </c>
      <c r="X1160" s="16" t="str">
        <f>IF(AND(A1160=[2]an!$G$38,F1160=[2]an!$E$40),[2]an!$G$40,IF(AND(A1160=[2]an!$G$38,F1160=[2]an!$E$41),[2]an!$G$41,IF(AND(A1160=[2]an!$G$38,F1160=[2]an!$E$39,H1160&gt;=[2]an!$M$37),[2]an!$G$39,
IF(AND(A1160=[2]an!$G$38,F1160=[2]an!$E$39,H1160&lt;[2]an!$M$37,S1160="kahepoolne vajaduspõhine",U1160=""),[2]an!$M$40,
IF(AND(A1160=[2]an!$G$38,F1160=[2]an!$E$39,H1160&lt;[2]an!$M$37,S1160="kahepoolne vajaduspõhine",U1160&lt;&gt;""),[2]an!$G$39,
IF(AND(A1160=[2]an!$G$38,F1160=[2]an!$E$39,H1160&lt;[2]an!$M$37,S1160&lt;&gt;"kahepoolne vajaduspõhine"),[2]an!$G$39,
IF(AND(A1160=[2]an!$G$38,F1160=[2]an!$E$42),[2]an!$G$42,
IF(AND(A1160=[2]an!$H$38,F1160=[2]an!$E$40),[2]an!$H$40,IF(AND(A1160=[2]an!$H$38,F1160=[2]an!$E$41),[2]an!$H$41,IF(AND(A1160=[2]an!$H$38,F1160=[2]an!$E$39,H1160&gt;=[2]an!$M$37),[2]an!$H$39,
IF(AND(A1160=[2]an!$H$38,F1160=[2]an!$E$39,H1160&lt;[2]an!$M$37,S1160="kahepoolne vajaduspõhine",U1160=""),[2]an!$M$40,
IF(AND(A1160=[2]an!$H$38,F1160=[2]an!$E$39,H1160&lt;[2]an!$M$37,S1160="kahepoolne vajaduspõhine",U1160&lt;&gt;""),[2]an!$H$39,
IF(AND(A1160=[2]an!$H$38,F1160=[2]an!$E$39,H1160&lt;[2]an!$M$37,S1160&lt;&gt;"kahepoolne vajaduspõhine"),[2]an!$H$39,
IF(AND(A1160=[2]an!$H$38,F1160=[2]an!$E$42),[2]an!$H$42,
IF(AND(A1160=[2]an!$I$38,F1160=[2]an!$E$40),[2]an!$I$40,IF(AND(A1160=[2]an!$I$38,F1160=[2]an!$E$41),[2]an!$I$41,IF(AND(A1160=[2]an!$I$38,F1160=[2]an!$E$39,H1160&gt;=[2]an!$M$37),[2]an!$I$39,
IF(AND(A1160=[2]an!$I$38,F1160=[2]an!$E$39,H1160&lt;[2]an!$M$37,S1160="kahepoolne vajaduspõhine",U1160=""),[2]an!$M$40,
IF(AND(A1160=[2]an!$I$38,F1160=[2]an!$E$39,H1160&lt;[2]an!$M$37,S1160="kahepoolne vajaduspõhine",U1160&lt;&gt;""),[2]an!$I$39,
IF(AND(A1160=[2]an!$I$38,F1160=[2]an!$E$39,H1160&lt;[2]an!$M$37,S1160&lt;&gt;"kahepoolne vajaduspõhine"),[2]an!$I$39,
IF(AND(A1160=[2]an!$I$38,F1160=[2]an!$E$42),[2]an!$I$42,
IF(AND(A1160=[2]an!$J$38,F1160=[2]an!$E$40),[2]an!$J$40,IF(AND(A1160=[2]an!$J$38,F1160=[2]an!$E$41),[2]an!$J$41,IF(AND(A1160=[2]an!$J$38,F1160=[2]an!$E$39,H1160&gt;=[2]an!$M$37),[2]an!$J$39,
IF(AND(A1160=[2]an!$J$38,F1160=[2]an!$E$39,H1160&lt;[2]an!$M$37,S1160="kahepoolne vajaduspõhine",U1160=""),[2]an!$M$40,
IF(AND(A1160=[2]an!$J$38,F1160=[2]an!$E$39,H1160&lt;[2]an!$M$37,S1160="kahepoolne vajaduspõhine",U1160&lt;&gt;""),[2]an!$J$39,
IF(AND(A1160=[2]an!$J$38,F1160=[2]an!$E$39,H1160&lt;[2]an!$M$37,S1160&lt;&gt;"kahepoolne vajaduspõhine"),[2]an!$J$39,
IF(AND(A1160=[2]an!$J$38,F1160=[2]an!$E$42),[2]an!$J$42,""))))))))))))))))))))))))))))</f>
        <v/>
      </c>
      <c r="Y1160" s="17" t="str">
        <f>IFERROR(IF(F1160="Tugigrupp",0,
IF(AND(F1160="Peretoe teenus",H1160&gt;=[2]an!$M$37,RANK(D1160,$D1160:$D1160)+COUNTIFS($D$2:D1160,D1160,$F$2:F1160,F1160)-1&gt;1),"",
IF(AND(F1160="Peretoe teenus",H1160&gt;=[2]an!$M$37,RANK(D1160,$D1160:$D1160)+COUNTIFS($D$2:D1160,D1160,$F$2:F1160,F1160)-1=1,MONTH(H1160)=MONTH(K1160)=TRUE,YEAR(H1160)=YEAR(K1160)=TRUE),((EOMONTH(H1160,0)-H1160+1)*X1160)/DAY(EOMONTH(H1160,0)),
IF(AND(F1160="Peretoe teenus",H1160&gt;=[2]an!$M$37,RANK(D1160,$D1160:$D1160)+COUNTIFS($D$2:D1160,D1160,$F$2:F1160,F1160)-1=1),X1160,
IF(AND(F1160="Peretoe teenus",H1160&lt;[2]an!$M$37,S1160&lt;&gt;"kahepoolne vajaduspõhine",RANK(D1160,$D1160:$D1160)+COUNTIFS($D$2:D1160,D1160,$F$2:F1160,F1160)-1=1),X1160,
IF(AND(F1160="Peretoe teenus",H1160&lt;[2]an!$M$37,S1160&lt;&gt;"kahepoolne vajaduspõhine",RANK(D1160,$D1160:$D1160)+COUNTIFS($D$2:D1160,D1160,$F$2:F1160,F1160)-1&gt;1),"",
IF(AND(F1160="Peretoe teenus",H1160&lt;[2]an!$M$37,S1160="kahepoolne vajaduspõhine",U1160="",RANK(D1160,$D1160:$D1160)+COUNTIFS($D$2:D1160,D1160,$F$2:F1160,F1160)-1=1),X1160,
IF(AND(F1160="Peretoe teenus",H1160&lt;[2]an!$M$37,S1160="kahepoolne vajaduspõhine",U1160="",RANK(D1160,$D1160:$D1160)+COUNTIFS($D$2:D1160,D1160,$F$2:F1160,F1160)-1&gt;1),"",
IF(AND(F1160="Peretoe teenus",H1160&lt;[2]an!$M$37,S1160="kahepoolne vajaduspõhine",U1160&lt;[2]an!$M$37,RANK(D1160,$D1160:$D1160)+COUNTIFS($D$2:D1160,D1160,$F$2:F1160,F1160)-1=1),X1160,
IF(AND(F1160="Peretoe teenus",H1160&lt;[2]an!$M$37,S1160="kahepoolne vajaduspõhine",U1160&lt;[2]an!$M$37,RANK(D1160,$D1160:$D1160)+COUNTIFS($D$2:D1160,D1160,$F$2:F1160,F1160)-1&gt;1),"",
IF(AND(F1160="Peretoe teenus",H1160&lt;[2]an!$M$37,S1160="kahepoolne vajaduspõhine",U1160&gt;=[2]an!$M$37,U1160&lt;=[2]an!$M$38,RANK(D1160,$D1160:$D1160)+COUNTIFS($D$2:D1160,D1160,$F$2:F1160,F1160)-1=1),
((EOMONTH(U1160,0)-U1160+1)*X1160)/DAY(EOMONTH(U1160,0))+(DAY(U1160)-1)*100/DAY(EOMONTH(U1160,0)),
IF(AND(F1160="Peretoe teenus",H1160&lt;[2]an!$M$37,S1160="kahepoolne vajaduspõhine",U1160&gt;=[2]an!$M$37,U1160&lt;=[2]an!$M$38,RANK(D1160,$D1160:$D1160)+COUNTIFS($D$2:D1160,D1160,$F$2:F1160,F1160)-1&gt;1),"",
IF(AND(F1160="Peretoe teenus",H1160&lt;[2]an!$M$37,S1160="kahepoolne vajaduspõhine",U1160&gt;[2]an!$M$38,RANK(D1160,$D1160:$D1160)+COUNTIFS($D$2:D1160,D1160,$F$2:F1160,F1160)-1=1),X1160,
IF(AND(F1160="Peretoe teenus",H1160&lt;[2]an!$M$37,S1160="kahepoolne vajaduspõhine",U1160&gt;[2]an!$M$38,RANK(D1160,$D1160:$D1160)+COUNTIFS($D$2:D1160,D1160,$F$2:F1160,F1160)-1&gt;1),"",X1160*W1160)))))))))))))),"")</f>
        <v/>
      </c>
      <c r="Z1160" s="18" t="str">
        <f t="shared" si="55"/>
        <v/>
      </c>
      <c r="AA1160" s="19" t="str">
        <f>IFERROR(VLOOKUP(E1160,[2]an!$A$3:$B$81,2,FALSE),"")</f>
        <v/>
      </c>
      <c r="AB1160" s="19" t="str">
        <f>IFERROR(VLOOKUP(AA1160,[2]an!$C$2:$D$16,2,FALSE),"")</f>
        <v/>
      </c>
      <c r="AC1160" s="20"/>
      <c r="AD1160" s="21" t="str">
        <f>IF(A1160=[2]an!$F$36,VLOOKUP([2]an!$F$36,[2]an!$F$36:$H$36,3,FALSE),IF(A1160=[2]an!$F$35,VLOOKUP([2]an!$F$35,[2]an!$F$35:$H$35,3,FALSE),IF(A1160=[2]an!$F$33,VLOOKUP([2]an!$F$33,[2]an!$F$33:$H$33,3,FALSE),IF(A1160=[2]an!$F$31,VLOOKUP([2]an!$F$31,[2]an!$F$31:$H$31,3,FALSE),""))))</f>
        <v/>
      </c>
    </row>
    <row r="1161" spans="6:30" x14ac:dyDescent="0.2">
      <c r="F1161" s="10"/>
      <c r="G1161" s="8" t="str">
        <f t="shared" si="56"/>
        <v/>
      </c>
      <c r="H1161" s="13"/>
      <c r="K1161" s="13"/>
      <c r="L1161" s="10"/>
      <c r="M1161" s="10"/>
      <c r="S1161" s="8" t="str">
        <f>IFERROR(VLOOKUP(D1161,[1]peretoe_teenus!$A$2:$L$2000,5,FALSE),"")</f>
        <v/>
      </c>
      <c r="U1161" s="13"/>
      <c r="V1161" s="15" t="str" cm="1">
        <f t="array" ref="V1161">IFERROR(IF(AND(F1161="Tugigrupp",RANK(K1161,$K1161:$K1161)+COUNTIFS($K$2:K1161,K1161,$L$2:L1161,L1161,$M$2:M1161,M1161,$I$2:I1161,I1161,$G$2:G1161,G1161,$F$2:F1161,F1161)-1=1),SUMPRODUCT(($F$2:$F$4154=F1161)*($G$2:$G$4154=G1161)*($K$2:$K$4154=K1161)*($I$2:$I$4154=I1161)*($L$2:$L$4154=L1161)*($M$2:$M$4154=M1161)),""),"")</f>
        <v/>
      </c>
      <c r="W1161" s="15" t="str">
        <f t="shared" si="54"/>
        <v/>
      </c>
      <c r="X1161" s="16" t="str">
        <f>IF(AND(A1161=[2]an!$G$38,F1161=[2]an!$E$40),[2]an!$G$40,IF(AND(A1161=[2]an!$G$38,F1161=[2]an!$E$41),[2]an!$G$41,IF(AND(A1161=[2]an!$G$38,F1161=[2]an!$E$39,H1161&gt;=[2]an!$M$37),[2]an!$G$39,
IF(AND(A1161=[2]an!$G$38,F1161=[2]an!$E$39,H1161&lt;[2]an!$M$37,S1161="kahepoolne vajaduspõhine",U1161=""),[2]an!$M$40,
IF(AND(A1161=[2]an!$G$38,F1161=[2]an!$E$39,H1161&lt;[2]an!$M$37,S1161="kahepoolne vajaduspõhine",U1161&lt;&gt;""),[2]an!$G$39,
IF(AND(A1161=[2]an!$G$38,F1161=[2]an!$E$39,H1161&lt;[2]an!$M$37,S1161&lt;&gt;"kahepoolne vajaduspõhine"),[2]an!$G$39,
IF(AND(A1161=[2]an!$G$38,F1161=[2]an!$E$42),[2]an!$G$42,
IF(AND(A1161=[2]an!$H$38,F1161=[2]an!$E$40),[2]an!$H$40,IF(AND(A1161=[2]an!$H$38,F1161=[2]an!$E$41),[2]an!$H$41,IF(AND(A1161=[2]an!$H$38,F1161=[2]an!$E$39,H1161&gt;=[2]an!$M$37),[2]an!$H$39,
IF(AND(A1161=[2]an!$H$38,F1161=[2]an!$E$39,H1161&lt;[2]an!$M$37,S1161="kahepoolne vajaduspõhine",U1161=""),[2]an!$M$40,
IF(AND(A1161=[2]an!$H$38,F1161=[2]an!$E$39,H1161&lt;[2]an!$M$37,S1161="kahepoolne vajaduspõhine",U1161&lt;&gt;""),[2]an!$H$39,
IF(AND(A1161=[2]an!$H$38,F1161=[2]an!$E$39,H1161&lt;[2]an!$M$37,S1161&lt;&gt;"kahepoolne vajaduspõhine"),[2]an!$H$39,
IF(AND(A1161=[2]an!$H$38,F1161=[2]an!$E$42),[2]an!$H$42,
IF(AND(A1161=[2]an!$I$38,F1161=[2]an!$E$40),[2]an!$I$40,IF(AND(A1161=[2]an!$I$38,F1161=[2]an!$E$41),[2]an!$I$41,IF(AND(A1161=[2]an!$I$38,F1161=[2]an!$E$39,H1161&gt;=[2]an!$M$37),[2]an!$I$39,
IF(AND(A1161=[2]an!$I$38,F1161=[2]an!$E$39,H1161&lt;[2]an!$M$37,S1161="kahepoolne vajaduspõhine",U1161=""),[2]an!$M$40,
IF(AND(A1161=[2]an!$I$38,F1161=[2]an!$E$39,H1161&lt;[2]an!$M$37,S1161="kahepoolne vajaduspõhine",U1161&lt;&gt;""),[2]an!$I$39,
IF(AND(A1161=[2]an!$I$38,F1161=[2]an!$E$39,H1161&lt;[2]an!$M$37,S1161&lt;&gt;"kahepoolne vajaduspõhine"),[2]an!$I$39,
IF(AND(A1161=[2]an!$I$38,F1161=[2]an!$E$42),[2]an!$I$42,
IF(AND(A1161=[2]an!$J$38,F1161=[2]an!$E$40),[2]an!$J$40,IF(AND(A1161=[2]an!$J$38,F1161=[2]an!$E$41),[2]an!$J$41,IF(AND(A1161=[2]an!$J$38,F1161=[2]an!$E$39,H1161&gt;=[2]an!$M$37),[2]an!$J$39,
IF(AND(A1161=[2]an!$J$38,F1161=[2]an!$E$39,H1161&lt;[2]an!$M$37,S1161="kahepoolne vajaduspõhine",U1161=""),[2]an!$M$40,
IF(AND(A1161=[2]an!$J$38,F1161=[2]an!$E$39,H1161&lt;[2]an!$M$37,S1161="kahepoolne vajaduspõhine",U1161&lt;&gt;""),[2]an!$J$39,
IF(AND(A1161=[2]an!$J$38,F1161=[2]an!$E$39,H1161&lt;[2]an!$M$37,S1161&lt;&gt;"kahepoolne vajaduspõhine"),[2]an!$J$39,
IF(AND(A1161=[2]an!$J$38,F1161=[2]an!$E$42),[2]an!$J$42,""))))))))))))))))))))))))))))</f>
        <v/>
      </c>
      <c r="Y1161" s="17" t="str">
        <f>IFERROR(IF(F1161="Tugigrupp",0,
IF(AND(F1161="Peretoe teenus",H1161&gt;=[2]an!$M$37,RANK(D1161,$D1161:$D1161)+COUNTIFS($D$2:D1161,D1161,$F$2:F1161,F1161)-1&gt;1),"",
IF(AND(F1161="Peretoe teenus",H1161&gt;=[2]an!$M$37,RANK(D1161,$D1161:$D1161)+COUNTIFS($D$2:D1161,D1161,$F$2:F1161,F1161)-1=1,MONTH(H1161)=MONTH(K1161)=TRUE,YEAR(H1161)=YEAR(K1161)=TRUE),((EOMONTH(H1161,0)-H1161+1)*X1161)/DAY(EOMONTH(H1161,0)),
IF(AND(F1161="Peretoe teenus",H1161&gt;=[2]an!$M$37,RANK(D1161,$D1161:$D1161)+COUNTIFS($D$2:D1161,D1161,$F$2:F1161,F1161)-1=1),X1161,
IF(AND(F1161="Peretoe teenus",H1161&lt;[2]an!$M$37,S1161&lt;&gt;"kahepoolne vajaduspõhine",RANK(D1161,$D1161:$D1161)+COUNTIFS($D$2:D1161,D1161,$F$2:F1161,F1161)-1=1),X1161,
IF(AND(F1161="Peretoe teenus",H1161&lt;[2]an!$M$37,S1161&lt;&gt;"kahepoolne vajaduspõhine",RANK(D1161,$D1161:$D1161)+COUNTIFS($D$2:D1161,D1161,$F$2:F1161,F1161)-1&gt;1),"",
IF(AND(F1161="Peretoe teenus",H1161&lt;[2]an!$M$37,S1161="kahepoolne vajaduspõhine",U1161="",RANK(D1161,$D1161:$D1161)+COUNTIFS($D$2:D1161,D1161,$F$2:F1161,F1161)-1=1),X1161,
IF(AND(F1161="Peretoe teenus",H1161&lt;[2]an!$M$37,S1161="kahepoolne vajaduspõhine",U1161="",RANK(D1161,$D1161:$D1161)+COUNTIFS($D$2:D1161,D1161,$F$2:F1161,F1161)-1&gt;1),"",
IF(AND(F1161="Peretoe teenus",H1161&lt;[2]an!$M$37,S1161="kahepoolne vajaduspõhine",U1161&lt;[2]an!$M$37,RANK(D1161,$D1161:$D1161)+COUNTIFS($D$2:D1161,D1161,$F$2:F1161,F1161)-1=1),X1161,
IF(AND(F1161="Peretoe teenus",H1161&lt;[2]an!$M$37,S1161="kahepoolne vajaduspõhine",U1161&lt;[2]an!$M$37,RANK(D1161,$D1161:$D1161)+COUNTIFS($D$2:D1161,D1161,$F$2:F1161,F1161)-1&gt;1),"",
IF(AND(F1161="Peretoe teenus",H1161&lt;[2]an!$M$37,S1161="kahepoolne vajaduspõhine",U1161&gt;=[2]an!$M$37,U1161&lt;=[2]an!$M$38,RANK(D1161,$D1161:$D1161)+COUNTIFS($D$2:D1161,D1161,$F$2:F1161,F1161)-1=1),
((EOMONTH(U1161,0)-U1161+1)*X1161)/DAY(EOMONTH(U1161,0))+(DAY(U1161)-1)*100/DAY(EOMONTH(U1161,0)),
IF(AND(F1161="Peretoe teenus",H1161&lt;[2]an!$M$37,S1161="kahepoolne vajaduspõhine",U1161&gt;=[2]an!$M$37,U1161&lt;=[2]an!$M$38,RANK(D1161,$D1161:$D1161)+COUNTIFS($D$2:D1161,D1161,$F$2:F1161,F1161)-1&gt;1),"",
IF(AND(F1161="Peretoe teenus",H1161&lt;[2]an!$M$37,S1161="kahepoolne vajaduspõhine",U1161&gt;[2]an!$M$38,RANK(D1161,$D1161:$D1161)+COUNTIFS($D$2:D1161,D1161,$F$2:F1161,F1161)-1=1),X1161,
IF(AND(F1161="Peretoe teenus",H1161&lt;[2]an!$M$37,S1161="kahepoolne vajaduspõhine",U1161&gt;[2]an!$M$38,RANK(D1161,$D1161:$D1161)+COUNTIFS($D$2:D1161,D1161,$F$2:F1161,F1161)-1&gt;1),"",X1161*W1161)))))))))))))),"")</f>
        <v/>
      </c>
      <c r="Z1161" s="18" t="str">
        <f t="shared" si="55"/>
        <v/>
      </c>
      <c r="AA1161" s="19" t="str">
        <f>IFERROR(VLOOKUP(E1161,[2]an!$A$3:$B$81,2,FALSE),"")</f>
        <v/>
      </c>
      <c r="AB1161" s="19" t="str">
        <f>IFERROR(VLOOKUP(AA1161,[2]an!$C$2:$D$16,2,FALSE),"")</f>
        <v/>
      </c>
      <c r="AC1161" s="20"/>
      <c r="AD1161" s="21" t="str">
        <f>IF(A1161=[2]an!$F$36,VLOOKUP([2]an!$F$36,[2]an!$F$36:$H$36,3,FALSE),IF(A1161=[2]an!$F$35,VLOOKUP([2]an!$F$35,[2]an!$F$35:$H$35,3,FALSE),IF(A1161=[2]an!$F$33,VLOOKUP([2]an!$F$33,[2]an!$F$33:$H$33,3,FALSE),IF(A1161=[2]an!$F$31,VLOOKUP([2]an!$F$31,[2]an!$F$31:$H$31,3,FALSE),""))))</f>
        <v/>
      </c>
    </row>
    <row r="1162" spans="6:30" x14ac:dyDescent="0.2">
      <c r="F1162" s="10"/>
      <c r="G1162" s="8" t="str">
        <f t="shared" si="56"/>
        <v/>
      </c>
      <c r="H1162" s="13"/>
      <c r="K1162" s="13"/>
      <c r="L1162" s="10"/>
      <c r="M1162" s="10"/>
      <c r="S1162" s="8" t="str">
        <f>IFERROR(VLOOKUP(D1162,[1]peretoe_teenus!$A$2:$L$2000,5,FALSE),"")</f>
        <v/>
      </c>
      <c r="U1162" s="13"/>
      <c r="V1162" s="15" t="str" cm="1">
        <f t="array" ref="V1162">IFERROR(IF(AND(F1162="Tugigrupp",RANK(K1162,$K1162:$K1162)+COUNTIFS($K$2:K1162,K1162,$L$2:L1162,L1162,$M$2:M1162,M1162,$I$2:I1162,I1162,$G$2:G1162,G1162,$F$2:F1162,F1162)-1=1),SUMPRODUCT(($F$2:$F$4154=F1162)*($G$2:$G$4154=G1162)*($K$2:$K$4154=K1162)*($I$2:$I$4154=I1162)*($L$2:$L$4154=L1162)*($M$2:$M$4154=M1162)),""),"")</f>
        <v/>
      </c>
      <c r="W1162" s="15" t="str">
        <f t="shared" si="54"/>
        <v/>
      </c>
      <c r="X1162" s="16" t="str">
        <f>IF(AND(A1162=[2]an!$G$38,F1162=[2]an!$E$40),[2]an!$G$40,IF(AND(A1162=[2]an!$G$38,F1162=[2]an!$E$41),[2]an!$G$41,IF(AND(A1162=[2]an!$G$38,F1162=[2]an!$E$39,H1162&gt;=[2]an!$M$37),[2]an!$G$39,
IF(AND(A1162=[2]an!$G$38,F1162=[2]an!$E$39,H1162&lt;[2]an!$M$37,S1162="kahepoolne vajaduspõhine",U1162=""),[2]an!$M$40,
IF(AND(A1162=[2]an!$G$38,F1162=[2]an!$E$39,H1162&lt;[2]an!$M$37,S1162="kahepoolne vajaduspõhine",U1162&lt;&gt;""),[2]an!$G$39,
IF(AND(A1162=[2]an!$G$38,F1162=[2]an!$E$39,H1162&lt;[2]an!$M$37,S1162&lt;&gt;"kahepoolne vajaduspõhine"),[2]an!$G$39,
IF(AND(A1162=[2]an!$G$38,F1162=[2]an!$E$42),[2]an!$G$42,
IF(AND(A1162=[2]an!$H$38,F1162=[2]an!$E$40),[2]an!$H$40,IF(AND(A1162=[2]an!$H$38,F1162=[2]an!$E$41),[2]an!$H$41,IF(AND(A1162=[2]an!$H$38,F1162=[2]an!$E$39,H1162&gt;=[2]an!$M$37),[2]an!$H$39,
IF(AND(A1162=[2]an!$H$38,F1162=[2]an!$E$39,H1162&lt;[2]an!$M$37,S1162="kahepoolne vajaduspõhine",U1162=""),[2]an!$M$40,
IF(AND(A1162=[2]an!$H$38,F1162=[2]an!$E$39,H1162&lt;[2]an!$M$37,S1162="kahepoolne vajaduspõhine",U1162&lt;&gt;""),[2]an!$H$39,
IF(AND(A1162=[2]an!$H$38,F1162=[2]an!$E$39,H1162&lt;[2]an!$M$37,S1162&lt;&gt;"kahepoolne vajaduspõhine"),[2]an!$H$39,
IF(AND(A1162=[2]an!$H$38,F1162=[2]an!$E$42),[2]an!$H$42,
IF(AND(A1162=[2]an!$I$38,F1162=[2]an!$E$40),[2]an!$I$40,IF(AND(A1162=[2]an!$I$38,F1162=[2]an!$E$41),[2]an!$I$41,IF(AND(A1162=[2]an!$I$38,F1162=[2]an!$E$39,H1162&gt;=[2]an!$M$37),[2]an!$I$39,
IF(AND(A1162=[2]an!$I$38,F1162=[2]an!$E$39,H1162&lt;[2]an!$M$37,S1162="kahepoolne vajaduspõhine",U1162=""),[2]an!$M$40,
IF(AND(A1162=[2]an!$I$38,F1162=[2]an!$E$39,H1162&lt;[2]an!$M$37,S1162="kahepoolne vajaduspõhine",U1162&lt;&gt;""),[2]an!$I$39,
IF(AND(A1162=[2]an!$I$38,F1162=[2]an!$E$39,H1162&lt;[2]an!$M$37,S1162&lt;&gt;"kahepoolne vajaduspõhine"),[2]an!$I$39,
IF(AND(A1162=[2]an!$I$38,F1162=[2]an!$E$42),[2]an!$I$42,
IF(AND(A1162=[2]an!$J$38,F1162=[2]an!$E$40),[2]an!$J$40,IF(AND(A1162=[2]an!$J$38,F1162=[2]an!$E$41),[2]an!$J$41,IF(AND(A1162=[2]an!$J$38,F1162=[2]an!$E$39,H1162&gt;=[2]an!$M$37),[2]an!$J$39,
IF(AND(A1162=[2]an!$J$38,F1162=[2]an!$E$39,H1162&lt;[2]an!$M$37,S1162="kahepoolne vajaduspõhine",U1162=""),[2]an!$M$40,
IF(AND(A1162=[2]an!$J$38,F1162=[2]an!$E$39,H1162&lt;[2]an!$M$37,S1162="kahepoolne vajaduspõhine",U1162&lt;&gt;""),[2]an!$J$39,
IF(AND(A1162=[2]an!$J$38,F1162=[2]an!$E$39,H1162&lt;[2]an!$M$37,S1162&lt;&gt;"kahepoolne vajaduspõhine"),[2]an!$J$39,
IF(AND(A1162=[2]an!$J$38,F1162=[2]an!$E$42),[2]an!$J$42,""))))))))))))))))))))))))))))</f>
        <v/>
      </c>
      <c r="Y1162" s="17" t="str">
        <f>IFERROR(IF(F1162="Tugigrupp",0,
IF(AND(F1162="Peretoe teenus",H1162&gt;=[2]an!$M$37,RANK(D1162,$D1162:$D1162)+COUNTIFS($D$2:D1162,D1162,$F$2:F1162,F1162)-1&gt;1),"",
IF(AND(F1162="Peretoe teenus",H1162&gt;=[2]an!$M$37,RANK(D1162,$D1162:$D1162)+COUNTIFS($D$2:D1162,D1162,$F$2:F1162,F1162)-1=1,MONTH(H1162)=MONTH(K1162)=TRUE,YEAR(H1162)=YEAR(K1162)=TRUE),((EOMONTH(H1162,0)-H1162+1)*X1162)/DAY(EOMONTH(H1162,0)),
IF(AND(F1162="Peretoe teenus",H1162&gt;=[2]an!$M$37,RANK(D1162,$D1162:$D1162)+COUNTIFS($D$2:D1162,D1162,$F$2:F1162,F1162)-1=1),X1162,
IF(AND(F1162="Peretoe teenus",H1162&lt;[2]an!$M$37,S1162&lt;&gt;"kahepoolne vajaduspõhine",RANK(D1162,$D1162:$D1162)+COUNTIFS($D$2:D1162,D1162,$F$2:F1162,F1162)-1=1),X1162,
IF(AND(F1162="Peretoe teenus",H1162&lt;[2]an!$M$37,S1162&lt;&gt;"kahepoolne vajaduspõhine",RANK(D1162,$D1162:$D1162)+COUNTIFS($D$2:D1162,D1162,$F$2:F1162,F1162)-1&gt;1),"",
IF(AND(F1162="Peretoe teenus",H1162&lt;[2]an!$M$37,S1162="kahepoolne vajaduspõhine",U1162="",RANK(D1162,$D1162:$D1162)+COUNTIFS($D$2:D1162,D1162,$F$2:F1162,F1162)-1=1),X1162,
IF(AND(F1162="Peretoe teenus",H1162&lt;[2]an!$M$37,S1162="kahepoolne vajaduspõhine",U1162="",RANK(D1162,$D1162:$D1162)+COUNTIFS($D$2:D1162,D1162,$F$2:F1162,F1162)-1&gt;1),"",
IF(AND(F1162="Peretoe teenus",H1162&lt;[2]an!$M$37,S1162="kahepoolne vajaduspõhine",U1162&lt;[2]an!$M$37,RANK(D1162,$D1162:$D1162)+COUNTIFS($D$2:D1162,D1162,$F$2:F1162,F1162)-1=1),X1162,
IF(AND(F1162="Peretoe teenus",H1162&lt;[2]an!$M$37,S1162="kahepoolne vajaduspõhine",U1162&lt;[2]an!$M$37,RANK(D1162,$D1162:$D1162)+COUNTIFS($D$2:D1162,D1162,$F$2:F1162,F1162)-1&gt;1),"",
IF(AND(F1162="Peretoe teenus",H1162&lt;[2]an!$M$37,S1162="kahepoolne vajaduspõhine",U1162&gt;=[2]an!$M$37,U1162&lt;=[2]an!$M$38,RANK(D1162,$D1162:$D1162)+COUNTIFS($D$2:D1162,D1162,$F$2:F1162,F1162)-1=1),
((EOMONTH(U1162,0)-U1162+1)*X1162)/DAY(EOMONTH(U1162,0))+(DAY(U1162)-1)*100/DAY(EOMONTH(U1162,0)),
IF(AND(F1162="Peretoe teenus",H1162&lt;[2]an!$M$37,S1162="kahepoolne vajaduspõhine",U1162&gt;=[2]an!$M$37,U1162&lt;=[2]an!$M$38,RANK(D1162,$D1162:$D1162)+COUNTIFS($D$2:D1162,D1162,$F$2:F1162,F1162)-1&gt;1),"",
IF(AND(F1162="Peretoe teenus",H1162&lt;[2]an!$M$37,S1162="kahepoolne vajaduspõhine",U1162&gt;[2]an!$M$38,RANK(D1162,$D1162:$D1162)+COUNTIFS($D$2:D1162,D1162,$F$2:F1162,F1162)-1=1),X1162,
IF(AND(F1162="Peretoe teenus",H1162&lt;[2]an!$M$37,S1162="kahepoolne vajaduspõhine",U1162&gt;[2]an!$M$38,RANK(D1162,$D1162:$D1162)+COUNTIFS($D$2:D1162,D1162,$F$2:F1162,F1162)-1&gt;1),"",X1162*W1162)))))))))))))),"")</f>
        <v/>
      </c>
      <c r="Z1162" s="18" t="str">
        <f t="shared" si="55"/>
        <v/>
      </c>
      <c r="AA1162" s="19" t="str">
        <f>IFERROR(VLOOKUP(E1162,[2]an!$A$3:$B$81,2,FALSE),"")</f>
        <v/>
      </c>
      <c r="AB1162" s="19" t="str">
        <f>IFERROR(VLOOKUP(AA1162,[2]an!$C$2:$D$16,2,FALSE),"")</f>
        <v/>
      </c>
      <c r="AC1162" s="20"/>
      <c r="AD1162" s="21" t="str">
        <f>IF(A1162=[2]an!$F$36,VLOOKUP([2]an!$F$36,[2]an!$F$36:$H$36,3,FALSE),IF(A1162=[2]an!$F$35,VLOOKUP([2]an!$F$35,[2]an!$F$35:$H$35,3,FALSE),IF(A1162=[2]an!$F$33,VLOOKUP([2]an!$F$33,[2]an!$F$33:$H$33,3,FALSE),IF(A1162=[2]an!$F$31,VLOOKUP([2]an!$F$31,[2]an!$F$31:$H$31,3,FALSE),""))))</f>
        <v/>
      </c>
    </row>
    <row r="1163" spans="6:30" x14ac:dyDescent="0.2">
      <c r="F1163" s="10"/>
      <c r="G1163" s="8" t="str">
        <f t="shared" si="56"/>
        <v/>
      </c>
      <c r="H1163" s="13"/>
      <c r="K1163" s="13"/>
      <c r="L1163" s="10"/>
      <c r="M1163" s="10"/>
      <c r="S1163" s="8" t="str">
        <f>IFERROR(VLOOKUP(D1163,[1]peretoe_teenus!$A$2:$L$2000,5,FALSE),"")</f>
        <v/>
      </c>
      <c r="U1163" s="13"/>
      <c r="V1163" s="15" t="str" cm="1">
        <f t="array" ref="V1163">IFERROR(IF(AND(F1163="Tugigrupp",RANK(K1163,$K1163:$K1163)+COUNTIFS($K$2:K1163,K1163,$L$2:L1163,L1163,$M$2:M1163,M1163,$I$2:I1163,I1163,$G$2:G1163,G1163,$F$2:F1163,F1163)-1=1),SUMPRODUCT(($F$2:$F$4154=F1163)*($G$2:$G$4154=G1163)*($K$2:$K$4154=K1163)*($I$2:$I$4154=I1163)*($L$2:$L$4154=L1163)*($M$2:$M$4154=M1163)),""),"")</f>
        <v/>
      </c>
      <c r="W1163" s="15" t="str">
        <f t="shared" si="54"/>
        <v/>
      </c>
      <c r="X1163" s="16" t="str">
        <f>IF(AND(A1163=[2]an!$G$38,F1163=[2]an!$E$40),[2]an!$G$40,IF(AND(A1163=[2]an!$G$38,F1163=[2]an!$E$41),[2]an!$G$41,IF(AND(A1163=[2]an!$G$38,F1163=[2]an!$E$39,H1163&gt;=[2]an!$M$37),[2]an!$G$39,
IF(AND(A1163=[2]an!$G$38,F1163=[2]an!$E$39,H1163&lt;[2]an!$M$37,S1163="kahepoolne vajaduspõhine",U1163=""),[2]an!$M$40,
IF(AND(A1163=[2]an!$G$38,F1163=[2]an!$E$39,H1163&lt;[2]an!$M$37,S1163="kahepoolne vajaduspõhine",U1163&lt;&gt;""),[2]an!$G$39,
IF(AND(A1163=[2]an!$G$38,F1163=[2]an!$E$39,H1163&lt;[2]an!$M$37,S1163&lt;&gt;"kahepoolne vajaduspõhine"),[2]an!$G$39,
IF(AND(A1163=[2]an!$G$38,F1163=[2]an!$E$42),[2]an!$G$42,
IF(AND(A1163=[2]an!$H$38,F1163=[2]an!$E$40),[2]an!$H$40,IF(AND(A1163=[2]an!$H$38,F1163=[2]an!$E$41),[2]an!$H$41,IF(AND(A1163=[2]an!$H$38,F1163=[2]an!$E$39,H1163&gt;=[2]an!$M$37),[2]an!$H$39,
IF(AND(A1163=[2]an!$H$38,F1163=[2]an!$E$39,H1163&lt;[2]an!$M$37,S1163="kahepoolne vajaduspõhine",U1163=""),[2]an!$M$40,
IF(AND(A1163=[2]an!$H$38,F1163=[2]an!$E$39,H1163&lt;[2]an!$M$37,S1163="kahepoolne vajaduspõhine",U1163&lt;&gt;""),[2]an!$H$39,
IF(AND(A1163=[2]an!$H$38,F1163=[2]an!$E$39,H1163&lt;[2]an!$M$37,S1163&lt;&gt;"kahepoolne vajaduspõhine"),[2]an!$H$39,
IF(AND(A1163=[2]an!$H$38,F1163=[2]an!$E$42),[2]an!$H$42,
IF(AND(A1163=[2]an!$I$38,F1163=[2]an!$E$40),[2]an!$I$40,IF(AND(A1163=[2]an!$I$38,F1163=[2]an!$E$41),[2]an!$I$41,IF(AND(A1163=[2]an!$I$38,F1163=[2]an!$E$39,H1163&gt;=[2]an!$M$37),[2]an!$I$39,
IF(AND(A1163=[2]an!$I$38,F1163=[2]an!$E$39,H1163&lt;[2]an!$M$37,S1163="kahepoolne vajaduspõhine",U1163=""),[2]an!$M$40,
IF(AND(A1163=[2]an!$I$38,F1163=[2]an!$E$39,H1163&lt;[2]an!$M$37,S1163="kahepoolne vajaduspõhine",U1163&lt;&gt;""),[2]an!$I$39,
IF(AND(A1163=[2]an!$I$38,F1163=[2]an!$E$39,H1163&lt;[2]an!$M$37,S1163&lt;&gt;"kahepoolne vajaduspõhine"),[2]an!$I$39,
IF(AND(A1163=[2]an!$I$38,F1163=[2]an!$E$42),[2]an!$I$42,
IF(AND(A1163=[2]an!$J$38,F1163=[2]an!$E$40),[2]an!$J$40,IF(AND(A1163=[2]an!$J$38,F1163=[2]an!$E$41),[2]an!$J$41,IF(AND(A1163=[2]an!$J$38,F1163=[2]an!$E$39,H1163&gt;=[2]an!$M$37),[2]an!$J$39,
IF(AND(A1163=[2]an!$J$38,F1163=[2]an!$E$39,H1163&lt;[2]an!$M$37,S1163="kahepoolne vajaduspõhine",U1163=""),[2]an!$M$40,
IF(AND(A1163=[2]an!$J$38,F1163=[2]an!$E$39,H1163&lt;[2]an!$M$37,S1163="kahepoolne vajaduspõhine",U1163&lt;&gt;""),[2]an!$J$39,
IF(AND(A1163=[2]an!$J$38,F1163=[2]an!$E$39,H1163&lt;[2]an!$M$37,S1163&lt;&gt;"kahepoolne vajaduspõhine"),[2]an!$J$39,
IF(AND(A1163=[2]an!$J$38,F1163=[2]an!$E$42),[2]an!$J$42,""))))))))))))))))))))))))))))</f>
        <v/>
      </c>
      <c r="Y1163" s="17" t="str">
        <f>IFERROR(IF(F1163="Tugigrupp",0,
IF(AND(F1163="Peretoe teenus",H1163&gt;=[2]an!$M$37,RANK(D1163,$D1163:$D1163)+COUNTIFS($D$2:D1163,D1163,$F$2:F1163,F1163)-1&gt;1),"",
IF(AND(F1163="Peretoe teenus",H1163&gt;=[2]an!$M$37,RANK(D1163,$D1163:$D1163)+COUNTIFS($D$2:D1163,D1163,$F$2:F1163,F1163)-1=1,MONTH(H1163)=MONTH(K1163)=TRUE,YEAR(H1163)=YEAR(K1163)=TRUE),((EOMONTH(H1163,0)-H1163+1)*X1163)/DAY(EOMONTH(H1163,0)),
IF(AND(F1163="Peretoe teenus",H1163&gt;=[2]an!$M$37,RANK(D1163,$D1163:$D1163)+COUNTIFS($D$2:D1163,D1163,$F$2:F1163,F1163)-1=1),X1163,
IF(AND(F1163="Peretoe teenus",H1163&lt;[2]an!$M$37,S1163&lt;&gt;"kahepoolne vajaduspõhine",RANK(D1163,$D1163:$D1163)+COUNTIFS($D$2:D1163,D1163,$F$2:F1163,F1163)-1=1),X1163,
IF(AND(F1163="Peretoe teenus",H1163&lt;[2]an!$M$37,S1163&lt;&gt;"kahepoolne vajaduspõhine",RANK(D1163,$D1163:$D1163)+COUNTIFS($D$2:D1163,D1163,$F$2:F1163,F1163)-1&gt;1),"",
IF(AND(F1163="Peretoe teenus",H1163&lt;[2]an!$M$37,S1163="kahepoolne vajaduspõhine",U1163="",RANK(D1163,$D1163:$D1163)+COUNTIFS($D$2:D1163,D1163,$F$2:F1163,F1163)-1=1),X1163,
IF(AND(F1163="Peretoe teenus",H1163&lt;[2]an!$M$37,S1163="kahepoolne vajaduspõhine",U1163="",RANK(D1163,$D1163:$D1163)+COUNTIFS($D$2:D1163,D1163,$F$2:F1163,F1163)-1&gt;1),"",
IF(AND(F1163="Peretoe teenus",H1163&lt;[2]an!$M$37,S1163="kahepoolne vajaduspõhine",U1163&lt;[2]an!$M$37,RANK(D1163,$D1163:$D1163)+COUNTIFS($D$2:D1163,D1163,$F$2:F1163,F1163)-1=1),X1163,
IF(AND(F1163="Peretoe teenus",H1163&lt;[2]an!$M$37,S1163="kahepoolne vajaduspõhine",U1163&lt;[2]an!$M$37,RANK(D1163,$D1163:$D1163)+COUNTIFS($D$2:D1163,D1163,$F$2:F1163,F1163)-1&gt;1),"",
IF(AND(F1163="Peretoe teenus",H1163&lt;[2]an!$M$37,S1163="kahepoolne vajaduspõhine",U1163&gt;=[2]an!$M$37,U1163&lt;=[2]an!$M$38,RANK(D1163,$D1163:$D1163)+COUNTIFS($D$2:D1163,D1163,$F$2:F1163,F1163)-1=1),
((EOMONTH(U1163,0)-U1163+1)*X1163)/DAY(EOMONTH(U1163,0))+(DAY(U1163)-1)*100/DAY(EOMONTH(U1163,0)),
IF(AND(F1163="Peretoe teenus",H1163&lt;[2]an!$M$37,S1163="kahepoolne vajaduspõhine",U1163&gt;=[2]an!$M$37,U1163&lt;=[2]an!$M$38,RANK(D1163,$D1163:$D1163)+COUNTIFS($D$2:D1163,D1163,$F$2:F1163,F1163)-1&gt;1),"",
IF(AND(F1163="Peretoe teenus",H1163&lt;[2]an!$M$37,S1163="kahepoolne vajaduspõhine",U1163&gt;[2]an!$M$38,RANK(D1163,$D1163:$D1163)+COUNTIFS($D$2:D1163,D1163,$F$2:F1163,F1163)-1=1),X1163,
IF(AND(F1163="Peretoe teenus",H1163&lt;[2]an!$M$37,S1163="kahepoolne vajaduspõhine",U1163&gt;[2]an!$M$38,RANK(D1163,$D1163:$D1163)+COUNTIFS($D$2:D1163,D1163,$F$2:F1163,F1163)-1&gt;1),"",X1163*W1163)))))))))))))),"")</f>
        <v/>
      </c>
      <c r="Z1163" s="18" t="str">
        <f t="shared" si="55"/>
        <v/>
      </c>
      <c r="AA1163" s="19" t="str">
        <f>IFERROR(VLOOKUP(E1163,[2]an!$A$3:$B$81,2,FALSE),"")</f>
        <v/>
      </c>
      <c r="AB1163" s="19" t="str">
        <f>IFERROR(VLOOKUP(AA1163,[2]an!$C$2:$D$16,2,FALSE),"")</f>
        <v/>
      </c>
      <c r="AC1163" s="20"/>
      <c r="AD1163" s="21" t="str">
        <f>IF(A1163=[2]an!$F$36,VLOOKUP([2]an!$F$36,[2]an!$F$36:$H$36,3,FALSE),IF(A1163=[2]an!$F$35,VLOOKUP([2]an!$F$35,[2]an!$F$35:$H$35,3,FALSE),IF(A1163=[2]an!$F$33,VLOOKUP([2]an!$F$33,[2]an!$F$33:$H$33,3,FALSE),IF(A1163=[2]an!$F$31,VLOOKUP([2]an!$F$31,[2]an!$F$31:$H$31,3,FALSE),""))))</f>
        <v/>
      </c>
    </row>
    <row r="1164" spans="6:30" x14ac:dyDescent="0.2">
      <c r="F1164" s="10"/>
      <c r="G1164" s="8" t="str">
        <f t="shared" si="56"/>
        <v/>
      </c>
      <c r="H1164" s="13"/>
      <c r="K1164" s="13"/>
      <c r="L1164" s="10"/>
      <c r="M1164" s="10"/>
      <c r="S1164" s="8" t="str">
        <f>IFERROR(VLOOKUP(D1164,[1]peretoe_teenus!$A$2:$L$2000,5,FALSE),"")</f>
        <v/>
      </c>
      <c r="U1164" s="13"/>
      <c r="V1164" s="15" t="str" cm="1">
        <f t="array" ref="V1164">IFERROR(IF(AND(F1164="Tugigrupp",RANK(K1164,$K1164:$K1164)+COUNTIFS($K$2:K1164,K1164,$L$2:L1164,L1164,$M$2:M1164,M1164,$I$2:I1164,I1164,$G$2:G1164,G1164,$F$2:F1164,F1164)-1=1),SUMPRODUCT(($F$2:$F$4154=F1164)*($G$2:$G$4154=G1164)*($K$2:$K$4154=K1164)*($I$2:$I$4154=I1164)*($L$2:$L$4154=L1164)*($M$2:$M$4154=M1164)),""),"")</f>
        <v/>
      </c>
      <c r="W1164" s="15" t="str">
        <f t="shared" si="54"/>
        <v/>
      </c>
      <c r="X1164" s="16" t="str">
        <f>IF(AND(A1164=[2]an!$G$38,F1164=[2]an!$E$40),[2]an!$G$40,IF(AND(A1164=[2]an!$G$38,F1164=[2]an!$E$41),[2]an!$G$41,IF(AND(A1164=[2]an!$G$38,F1164=[2]an!$E$39,H1164&gt;=[2]an!$M$37),[2]an!$G$39,
IF(AND(A1164=[2]an!$G$38,F1164=[2]an!$E$39,H1164&lt;[2]an!$M$37,S1164="kahepoolne vajaduspõhine",U1164=""),[2]an!$M$40,
IF(AND(A1164=[2]an!$G$38,F1164=[2]an!$E$39,H1164&lt;[2]an!$M$37,S1164="kahepoolne vajaduspõhine",U1164&lt;&gt;""),[2]an!$G$39,
IF(AND(A1164=[2]an!$G$38,F1164=[2]an!$E$39,H1164&lt;[2]an!$M$37,S1164&lt;&gt;"kahepoolne vajaduspõhine"),[2]an!$G$39,
IF(AND(A1164=[2]an!$G$38,F1164=[2]an!$E$42),[2]an!$G$42,
IF(AND(A1164=[2]an!$H$38,F1164=[2]an!$E$40),[2]an!$H$40,IF(AND(A1164=[2]an!$H$38,F1164=[2]an!$E$41),[2]an!$H$41,IF(AND(A1164=[2]an!$H$38,F1164=[2]an!$E$39,H1164&gt;=[2]an!$M$37),[2]an!$H$39,
IF(AND(A1164=[2]an!$H$38,F1164=[2]an!$E$39,H1164&lt;[2]an!$M$37,S1164="kahepoolne vajaduspõhine",U1164=""),[2]an!$M$40,
IF(AND(A1164=[2]an!$H$38,F1164=[2]an!$E$39,H1164&lt;[2]an!$M$37,S1164="kahepoolne vajaduspõhine",U1164&lt;&gt;""),[2]an!$H$39,
IF(AND(A1164=[2]an!$H$38,F1164=[2]an!$E$39,H1164&lt;[2]an!$M$37,S1164&lt;&gt;"kahepoolne vajaduspõhine"),[2]an!$H$39,
IF(AND(A1164=[2]an!$H$38,F1164=[2]an!$E$42),[2]an!$H$42,
IF(AND(A1164=[2]an!$I$38,F1164=[2]an!$E$40),[2]an!$I$40,IF(AND(A1164=[2]an!$I$38,F1164=[2]an!$E$41),[2]an!$I$41,IF(AND(A1164=[2]an!$I$38,F1164=[2]an!$E$39,H1164&gt;=[2]an!$M$37),[2]an!$I$39,
IF(AND(A1164=[2]an!$I$38,F1164=[2]an!$E$39,H1164&lt;[2]an!$M$37,S1164="kahepoolne vajaduspõhine",U1164=""),[2]an!$M$40,
IF(AND(A1164=[2]an!$I$38,F1164=[2]an!$E$39,H1164&lt;[2]an!$M$37,S1164="kahepoolne vajaduspõhine",U1164&lt;&gt;""),[2]an!$I$39,
IF(AND(A1164=[2]an!$I$38,F1164=[2]an!$E$39,H1164&lt;[2]an!$M$37,S1164&lt;&gt;"kahepoolne vajaduspõhine"),[2]an!$I$39,
IF(AND(A1164=[2]an!$I$38,F1164=[2]an!$E$42),[2]an!$I$42,
IF(AND(A1164=[2]an!$J$38,F1164=[2]an!$E$40),[2]an!$J$40,IF(AND(A1164=[2]an!$J$38,F1164=[2]an!$E$41),[2]an!$J$41,IF(AND(A1164=[2]an!$J$38,F1164=[2]an!$E$39,H1164&gt;=[2]an!$M$37),[2]an!$J$39,
IF(AND(A1164=[2]an!$J$38,F1164=[2]an!$E$39,H1164&lt;[2]an!$M$37,S1164="kahepoolne vajaduspõhine",U1164=""),[2]an!$M$40,
IF(AND(A1164=[2]an!$J$38,F1164=[2]an!$E$39,H1164&lt;[2]an!$M$37,S1164="kahepoolne vajaduspõhine",U1164&lt;&gt;""),[2]an!$J$39,
IF(AND(A1164=[2]an!$J$38,F1164=[2]an!$E$39,H1164&lt;[2]an!$M$37,S1164&lt;&gt;"kahepoolne vajaduspõhine"),[2]an!$J$39,
IF(AND(A1164=[2]an!$J$38,F1164=[2]an!$E$42),[2]an!$J$42,""))))))))))))))))))))))))))))</f>
        <v/>
      </c>
      <c r="Y1164" s="17" t="str">
        <f>IFERROR(IF(F1164="Tugigrupp",0,
IF(AND(F1164="Peretoe teenus",H1164&gt;=[2]an!$M$37,RANK(D1164,$D1164:$D1164)+COUNTIFS($D$2:D1164,D1164,$F$2:F1164,F1164)-1&gt;1),"",
IF(AND(F1164="Peretoe teenus",H1164&gt;=[2]an!$M$37,RANK(D1164,$D1164:$D1164)+COUNTIFS($D$2:D1164,D1164,$F$2:F1164,F1164)-1=1,MONTH(H1164)=MONTH(K1164)=TRUE,YEAR(H1164)=YEAR(K1164)=TRUE),((EOMONTH(H1164,0)-H1164+1)*X1164)/DAY(EOMONTH(H1164,0)),
IF(AND(F1164="Peretoe teenus",H1164&gt;=[2]an!$M$37,RANK(D1164,$D1164:$D1164)+COUNTIFS($D$2:D1164,D1164,$F$2:F1164,F1164)-1=1),X1164,
IF(AND(F1164="Peretoe teenus",H1164&lt;[2]an!$M$37,S1164&lt;&gt;"kahepoolne vajaduspõhine",RANK(D1164,$D1164:$D1164)+COUNTIFS($D$2:D1164,D1164,$F$2:F1164,F1164)-1=1),X1164,
IF(AND(F1164="Peretoe teenus",H1164&lt;[2]an!$M$37,S1164&lt;&gt;"kahepoolne vajaduspõhine",RANK(D1164,$D1164:$D1164)+COUNTIFS($D$2:D1164,D1164,$F$2:F1164,F1164)-1&gt;1),"",
IF(AND(F1164="Peretoe teenus",H1164&lt;[2]an!$M$37,S1164="kahepoolne vajaduspõhine",U1164="",RANK(D1164,$D1164:$D1164)+COUNTIFS($D$2:D1164,D1164,$F$2:F1164,F1164)-1=1),X1164,
IF(AND(F1164="Peretoe teenus",H1164&lt;[2]an!$M$37,S1164="kahepoolne vajaduspõhine",U1164="",RANK(D1164,$D1164:$D1164)+COUNTIFS($D$2:D1164,D1164,$F$2:F1164,F1164)-1&gt;1),"",
IF(AND(F1164="Peretoe teenus",H1164&lt;[2]an!$M$37,S1164="kahepoolne vajaduspõhine",U1164&lt;[2]an!$M$37,RANK(D1164,$D1164:$D1164)+COUNTIFS($D$2:D1164,D1164,$F$2:F1164,F1164)-1=1),X1164,
IF(AND(F1164="Peretoe teenus",H1164&lt;[2]an!$M$37,S1164="kahepoolne vajaduspõhine",U1164&lt;[2]an!$M$37,RANK(D1164,$D1164:$D1164)+COUNTIFS($D$2:D1164,D1164,$F$2:F1164,F1164)-1&gt;1),"",
IF(AND(F1164="Peretoe teenus",H1164&lt;[2]an!$M$37,S1164="kahepoolne vajaduspõhine",U1164&gt;=[2]an!$M$37,U1164&lt;=[2]an!$M$38,RANK(D1164,$D1164:$D1164)+COUNTIFS($D$2:D1164,D1164,$F$2:F1164,F1164)-1=1),
((EOMONTH(U1164,0)-U1164+1)*X1164)/DAY(EOMONTH(U1164,0))+(DAY(U1164)-1)*100/DAY(EOMONTH(U1164,0)),
IF(AND(F1164="Peretoe teenus",H1164&lt;[2]an!$M$37,S1164="kahepoolne vajaduspõhine",U1164&gt;=[2]an!$M$37,U1164&lt;=[2]an!$M$38,RANK(D1164,$D1164:$D1164)+COUNTIFS($D$2:D1164,D1164,$F$2:F1164,F1164)-1&gt;1),"",
IF(AND(F1164="Peretoe teenus",H1164&lt;[2]an!$M$37,S1164="kahepoolne vajaduspõhine",U1164&gt;[2]an!$M$38,RANK(D1164,$D1164:$D1164)+COUNTIFS($D$2:D1164,D1164,$F$2:F1164,F1164)-1=1),X1164,
IF(AND(F1164="Peretoe teenus",H1164&lt;[2]an!$M$37,S1164="kahepoolne vajaduspõhine",U1164&gt;[2]an!$M$38,RANK(D1164,$D1164:$D1164)+COUNTIFS($D$2:D1164,D1164,$F$2:F1164,F1164)-1&gt;1),"",X1164*W1164)))))))))))))),"")</f>
        <v/>
      </c>
      <c r="Z1164" s="18" t="str">
        <f t="shared" si="55"/>
        <v/>
      </c>
      <c r="AA1164" s="19" t="str">
        <f>IFERROR(VLOOKUP(E1164,[2]an!$A$3:$B$81,2,FALSE),"")</f>
        <v/>
      </c>
      <c r="AB1164" s="19" t="str">
        <f>IFERROR(VLOOKUP(AA1164,[2]an!$C$2:$D$16,2,FALSE),"")</f>
        <v/>
      </c>
      <c r="AC1164" s="20"/>
      <c r="AD1164" s="21" t="str">
        <f>IF(A1164=[2]an!$F$36,VLOOKUP([2]an!$F$36,[2]an!$F$36:$H$36,3,FALSE),IF(A1164=[2]an!$F$35,VLOOKUP([2]an!$F$35,[2]an!$F$35:$H$35,3,FALSE),IF(A1164=[2]an!$F$33,VLOOKUP([2]an!$F$33,[2]an!$F$33:$H$33,3,FALSE),IF(A1164=[2]an!$F$31,VLOOKUP([2]an!$F$31,[2]an!$F$31:$H$31,3,FALSE),""))))</f>
        <v/>
      </c>
    </row>
    <row r="1165" spans="6:30" x14ac:dyDescent="0.2">
      <c r="F1165" s="10"/>
      <c r="G1165" s="8" t="str">
        <f t="shared" si="56"/>
        <v/>
      </c>
      <c r="H1165" s="13"/>
      <c r="K1165" s="13"/>
      <c r="L1165" s="10"/>
      <c r="M1165" s="10"/>
      <c r="S1165" s="8" t="str">
        <f>IFERROR(VLOOKUP(D1165,[1]peretoe_teenus!$A$2:$L$2000,5,FALSE),"")</f>
        <v/>
      </c>
      <c r="U1165" s="13"/>
      <c r="V1165" s="15" t="str" cm="1">
        <f t="array" ref="V1165">IFERROR(IF(AND(F1165="Tugigrupp",RANK(K1165,$K1165:$K1165)+COUNTIFS($K$2:K1165,K1165,$L$2:L1165,L1165,$M$2:M1165,M1165,$I$2:I1165,I1165,$G$2:G1165,G1165,$F$2:F1165,F1165)-1=1),SUMPRODUCT(($F$2:$F$4154=F1165)*($G$2:$G$4154=G1165)*($K$2:$K$4154=K1165)*($I$2:$I$4154=I1165)*($L$2:$L$4154=L1165)*($M$2:$M$4154=M1165)),""),"")</f>
        <v/>
      </c>
      <c r="W1165" s="15" t="str">
        <f t="shared" si="54"/>
        <v/>
      </c>
      <c r="X1165" s="16" t="str">
        <f>IF(AND(A1165=[2]an!$G$38,F1165=[2]an!$E$40),[2]an!$G$40,IF(AND(A1165=[2]an!$G$38,F1165=[2]an!$E$41),[2]an!$G$41,IF(AND(A1165=[2]an!$G$38,F1165=[2]an!$E$39,H1165&gt;=[2]an!$M$37),[2]an!$G$39,
IF(AND(A1165=[2]an!$G$38,F1165=[2]an!$E$39,H1165&lt;[2]an!$M$37,S1165="kahepoolne vajaduspõhine",U1165=""),[2]an!$M$40,
IF(AND(A1165=[2]an!$G$38,F1165=[2]an!$E$39,H1165&lt;[2]an!$M$37,S1165="kahepoolne vajaduspõhine",U1165&lt;&gt;""),[2]an!$G$39,
IF(AND(A1165=[2]an!$G$38,F1165=[2]an!$E$39,H1165&lt;[2]an!$M$37,S1165&lt;&gt;"kahepoolne vajaduspõhine"),[2]an!$G$39,
IF(AND(A1165=[2]an!$G$38,F1165=[2]an!$E$42),[2]an!$G$42,
IF(AND(A1165=[2]an!$H$38,F1165=[2]an!$E$40),[2]an!$H$40,IF(AND(A1165=[2]an!$H$38,F1165=[2]an!$E$41),[2]an!$H$41,IF(AND(A1165=[2]an!$H$38,F1165=[2]an!$E$39,H1165&gt;=[2]an!$M$37),[2]an!$H$39,
IF(AND(A1165=[2]an!$H$38,F1165=[2]an!$E$39,H1165&lt;[2]an!$M$37,S1165="kahepoolne vajaduspõhine",U1165=""),[2]an!$M$40,
IF(AND(A1165=[2]an!$H$38,F1165=[2]an!$E$39,H1165&lt;[2]an!$M$37,S1165="kahepoolne vajaduspõhine",U1165&lt;&gt;""),[2]an!$H$39,
IF(AND(A1165=[2]an!$H$38,F1165=[2]an!$E$39,H1165&lt;[2]an!$M$37,S1165&lt;&gt;"kahepoolne vajaduspõhine"),[2]an!$H$39,
IF(AND(A1165=[2]an!$H$38,F1165=[2]an!$E$42),[2]an!$H$42,
IF(AND(A1165=[2]an!$I$38,F1165=[2]an!$E$40),[2]an!$I$40,IF(AND(A1165=[2]an!$I$38,F1165=[2]an!$E$41),[2]an!$I$41,IF(AND(A1165=[2]an!$I$38,F1165=[2]an!$E$39,H1165&gt;=[2]an!$M$37),[2]an!$I$39,
IF(AND(A1165=[2]an!$I$38,F1165=[2]an!$E$39,H1165&lt;[2]an!$M$37,S1165="kahepoolne vajaduspõhine",U1165=""),[2]an!$M$40,
IF(AND(A1165=[2]an!$I$38,F1165=[2]an!$E$39,H1165&lt;[2]an!$M$37,S1165="kahepoolne vajaduspõhine",U1165&lt;&gt;""),[2]an!$I$39,
IF(AND(A1165=[2]an!$I$38,F1165=[2]an!$E$39,H1165&lt;[2]an!$M$37,S1165&lt;&gt;"kahepoolne vajaduspõhine"),[2]an!$I$39,
IF(AND(A1165=[2]an!$I$38,F1165=[2]an!$E$42),[2]an!$I$42,
IF(AND(A1165=[2]an!$J$38,F1165=[2]an!$E$40),[2]an!$J$40,IF(AND(A1165=[2]an!$J$38,F1165=[2]an!$E$41),[2]an!$J$41,IF(AND(A1165=[2]an!$J$38,F1165=[2]an!$E$39,H1165&gt;=[2]an!$M$37),[2]an!$J$39,
IF(AND(A1165=[2]an!$J$38,F1165=[2]an!$E$39,H1165&lt;[2]an!$M$37,S1165="kahepoolne vajaduspõhine",U1165=""),[2]an!$M$40,
IF(AND(A1165=[2]an!$J$38,F1165=[2]an!$E$39,H1165&lt;[2]an!$M$37,S1165="kahepoolne vajaduspõhine",U1165&lt;&gt;""),[2]an!$J$39,
IF(AND(A1165=[2]an!$J$38,F1165=[2]an!$E$39,H1165&lt;[2]an!$M$37,S1165&lt;&gt;"kahepoolne vajaduspõhine"),[2]an!$J$39,
IF(AND(A1165=[2]an!$J$38,F1165=[2]an!$E$42),[2]an!$J$42,""))))))))))))))))))))))))))))</f>
        <v/>
      </c>
      <c r="Y1165" s="17" t="str">
        <f>IFERROR(IF(F1165="Tugigrupp",0,
IF(AND(F1165="Peretoe teenus",H1165&gt;=[2]an!$M$37,RANK(D1165,$D1165:$D1165)+COUNTIFS($D$2:D1165,D1165,$F$2:F1165,F1165)-1&gt;1),"",
IF(AND(F1165="Peretoe teenus",H1165&gt;=[2]an!$M$37,RANK(D1165,$D1165:$D1165)+COUNTIFS($D$2:D1165,D1165,$F$2:F1165,F1165)-1=1,MONTH(H1165)=MONTH(K1165)=TRUE,YEAR(H1165)=YEAR(K1165)=TRUE),((EOMONTH(H1165,0)-H1165+1)*X1165)/DAY(EOMONTH(H1165,0)),
IF(AND(F1165="Peretoe teenus",H1165&gt;=[2]an!$M$37,RANK(D1165,$D1165:$D1165)+COUNTIFS($D$2:D1165,D1165,$F$2:F1165,F1165)-1=1),X1165,
IF(AND(F1165="Peretoe teenus",H1165&lt;[2]an!$M$37,S1165&lt;&gt;"kahepoolne vajaduspõhine",RANK(D1165,$D1165:$D1165)+COUNTIFS($D$2:D1165,D1165,$F$2:F1165,F1165)-1=1),X1165,
IF(AND(F1165="Peretoe teenus",H1165&lt;[2]an!$M$37,S1165&lt;&gt;"kahepoolne vajaduspõhine",RANK(D1165,$D1165:$D1165)+COUNTIFS($D$2:D1165,D1165,$F$2:F1165,F1165)-1&gt;1),"",
IF(AND(F1165="Peretoe teenus",H1165&lt;[2]an!$M$37,S1165="kahepoolne vajaduspõhine",U1165="",RANK(D1165,$D1165:$D1165)+COUNTIFS($D$2:D1165,D1165,$F$2:F1165,F1165)-1=1),X1165,
IF(AND(F1165="Peretoe teenus",H1165&lt;[2]an!$M$37,S1165="kahepoolne vajaduspõhine",U1165="",RANK(D1165,$D1165:$D1165)+COUNTIFS($D$2:D1165,D1165,$F$2:F1165,F1165)-1&gt;1),"",
IF(AND(F1165="Peretoe teenus",H1165&lt;[2]an!$M$37,S1165="kahepoolne vajaduspõhine",U1165&lt;[2]an!$M$37,RANK(D1165,$D1165:$D1165)+COUNTIFS($D$2:D1165,D1165,$F$2:F1165,F1165)-1=1),X1165,
IF(AND(F1165="Peretoe teenus",H1165&lt;[2]an!$M$37,S1165="kahepoolne vajaduspõhine",U1165&lt;[2]an!$M$37,RANK(D1165,$D1165:$D1165)+COUNTIFS($D$2:D1165,D1165,$F$2:F1165,F1165)-1&gt;1),"",
IF(AND(F1165="Peretoe teenus",H1165&lt;[2]an!$M$37,S1165="kahepoolne vajaduspõhine",U1165&gt;=[2]an!$M$37,U1165&lt;=[2]an!$M$38,RANK(D1165,$D1165:$D1165)+COUNTIFS($D$2:D1165,D1165,$F$2:F1165,F1165)-1=1),
((EOMONTH(U1165,0)-U1165+1)*X1165)/DAY(EOMONTH(U1165,0))+(DAY(U1165)-1)*100/DAY(EOMONTH(U1165,0)),
IF(AND(F1165="Peretoe teenus",H1165&lt;[2]an!$M$37,S1165="kahepoolne vajaduspõhine",U1165&gt;=[2]an!$M$37,U1165&lt;=[2]an!$M$38,RANK(D1165,$D1165:$D1165)+COUNTIFS($D$2:D1165,D1165,$F$2:F1165,F1165)-1&gt;1),"",
IF(AND(F1165="Peretoe teenus",H1165&lt;[2]an!$M$37,S1165="kahepoolne vajaduspõhine",U1165&gt;[2]an!$M$38,RANK(D1165,$D1165:$D1165)+COUNTIFS($D$2:D1165,D1165,$F$2:F1165,F1165)-1=1),X1165,
IF(AND(F1165="Peretoe teenus",H1165&lt;[2]an!$M$37,S1165="kahepoolne vajaduspõhine",U1165&gt;[2]an!$M$38,RANK(D1165,$D1165:$D1165)+COUNTIFS($D$2:D1165,D1165,$F$2:F1165,F1165)-1&gt;1),"",X1165*W1165)))))))))))))),"")</f>
        <v/>
      </c>
      <c r="Z1165" s="18" t="str">
        <f t="shared" si="55"/>
        <v/>
      </c>
      <c r="AA1165" s="19" t="str">
        <f>IFERROR(VLOOKUP(E1165,[2]an!$A$3:$B$81,2,FALSE),"")</f>
        <v/>
      </c>
      <c r="AB1165" s="19" t="str">
        <f>IFERROR(VLOOKUP(AA1165,[2]an!$C$2:$D$16,2,FALSE),"")</f>
        <v/>
      </c>
      <c r="AC1165" s="20"/>
      <c r="AD1165" s="21" t="str">
        <f>IF(A1165=[2]an!$F$36,VLOOKUP([2]an!$F$36,[2]an!$F$36:$H$36,3,FALSE),IF(A1165=[2]an!$F$35,VLOOKUP([2]an!$F$35,[2]an!$F$35:$H$35,3,FALSE),IF(A1165=[2]an!$F$33,VLOOKUP([2]an!$F$33,[2]an!$F$33:$H$33,3,FALSE),IF(A1165=[2]an!$F$31,VLOOKUP([2]an!$F$31,[2]an!$F$31:$H$31,3,FALSE),""))))</f>
        <v/>
      </c>
    </row>
    <row r="1166" spans="6:30" x14ac:dyDescent="0.2">
      <c r="F1166" s="10"/>
      <c r="G1166" s="8" t="str">
        <f t="shared" si="56"/>
        <v/>
      </c>
      <c r="H1166" s="13"/>
      <c r="K1166" s="13"/>
      <c r="L1166" s="10"/>
      <c r="M1166" s="10"/>
      <c r="S1166" s="8" t="str">
        <f>IFERROR(VLOOKUP(D1166,[1]peretoe_teenus!$A$2:$L$2000,5,FALSE),"")</f>
        <v/>
      </c>
      <c r="U1166" s="13"/>
      <c r="V1166" s="15" t="str" cm="1">
        <f t="array" ref="V1166">IFERROR(IF(AND(F1166="Tugigrupp",RANK(K1166,$K1166:$K1166)+COUNTIFS($K$2:K1166,K1166,$L$2:L1166,L1166,$M$2:M1166,M1166,$I$2:I1166,I1166,$G$2:G1166,G1166,$F$2:F1166,F1166)-1=1),SUMPRODUCT(($F$2:$F$4154=F1166)*($G$2:$G$4154=G1166)*($K$2:$K$4154=K1166)*($I$2:$I$4154=I1166)*($L$2:$L$4154=L1166)*($M$2:$M$4154=M1166)),""),"")</f>
        <v/>
      </c>
      <c r="W1166" s="15" t="str">
        <f t="shared" si="54"/>
        <v/>
      </c>
      <c r="X1166" s="16" t="str">
        <f>IF(AND(A1166=[2]an!$G$38,F1166=[2]an!$E$40),[2]an!$G$40,IF(AND(A1166=[2]an!$G$38,F1166=[2]an!$E$41),[2]an!$G$41,IF(AND(A1166=[2]an!$G$38,F1166=[2]an!$E$39,H1166&gt;=[2]an!$M$37),[2]an!$G$39,
IF(AND(A1166=[2]an!$G$38,F1166=[2]an!$E$39,H1166&lt;[2]an!$M$37,S1166="kahepoolne vajaduspõhine",U1166=""),[2]an!$M$40,
IF(AND(A1166=[2]an!$G$38,F1166=[2]an!$E$39,H1166&lt;[2]an!$M$37,S1166="kahepoolne vajaduspõhine",U1166&lt;&gt;""),[2]an!$G$39,
IF(AND(A1166=[2]an!$G$38,F1166=[2]an!$E$39,H1166&lt;[2]an!$M$37,S1166&lt;&gt;"kahepoolne vajaduspõhine"),[2]an!$G$39,
IF(AND(A1166=[2]an!$G$38,F1166=[2]an!$E$42),[2]an!$G$42,
IF(AND(A1166=[2]an!$H$38,F1166=[2]an!$E$40),[2]an!$H$40,IF(AND(A1166=[2]an!$H$38,F1166=[2]an!$E$41),[2]an!$H$41,IF(AND(A1166=[2]an!$H$38,F1166=[2]an!$E$39,H1166&gt;=[2]an!$M$37),[2]an!$H$39,
IF(AND(A1166=[2]an!$H$38,F1166=[2]an!$E$39,H1166&lt;[2]an!$M$37,S1166="kahepoolne vajaduspõhine",U1166=""),[2]an!$M$40,
IF(AND(A1166=[2]an!$H$38,F1166=[2]an!$E$39,H1166&lt;[2]an!$M$37,S1166="kahepoolne vajaduspõhine",U1166&lt;&gt;""),[2]an!$H$39,
IF(AND(A1166=[2]an!$H$38,F1166=[2]an!$E$39,H1166&lt;[2]an!$M$37,S1166&lt;&gt;"kahepoolne vajaduspõhine"),[2]an!$H$39,
IF(AND(A1166=[2]an!$H$38,F1166=[2]an!$E$42),[2]an!$H$42,
IF(AND(A1166=[2]an!$I$38,F1166=[2]an!$E$40),[2]an!$I$40,IF(AND(A1166=[2]an!$I$38,F1166=[2]an!$E$41),[2]an!$I$41,IF(AND(A1166=[2]an!$I$38,F1166=[2]an!$E$39,H1166&gt;=[2]an!$M$37),[2]an!$I$39,
IF(AND(A1166=[2]an!$I$38,F1166=[2]an!$E$39,H1166&lt;[2]an!$M$37,S1166="kahepoolne vajaduspõhine",U1166=""),[2]an!$M$40,
IF(AND(A1166=[2]an!$I$38,F1166=[2]an!$E$39,H1166&lt;[2]an!$M$37,S1166="kahepoolne vajaduspõhine",U1166&lt;&gt;""),[2]an!$I$39,
IF(AND(A1166=[2]an!$I$38,F1166=[2]an!$E$39,H1166&lt;[2]an!$M$37,S1166&lt;&gt;"kahepoolne vajaduspõhine"),[2]an!$I$39,
IF(AND(A1166=[2]an!$I$38,F1166=[2]an!$E$42),[2]an!$I$42,
IF(AND(A1166=[2]an!$J$38,F1166=[2]an!$E$40),[2]an!$J$40,IF(AND(A1166=[2]an!$J$38,F1166=[2]an!$E$41),[2]an!$J$41,IF(AND(A1166=[2]an!$J$38,F1166=[2]an!$E$39,H1166&gt;=[2]an!$M$37),[2]an!$J$39,
IF(AND(A1166=[2]an!$J$38,F1166=[2]an!$E$39,H1166&lt;[2]an!$M$37,S1166="kahepoolne vajaduspõhine",U1166=""),[2]an!$M$40,
IF(AND(A1166=[2]an!$J$38,F1166=[2]an!$E$39,H1166&lt;[2]an!$M$37,S1166="kahepoolne vajaduspõhine",U1166&lt;&gt;""),[2]an!$J$39,
IF(AND(A1166=[2]an!$J$38,F1166=[2]an!$E$39,H1166&lt;[2]an!$M$37,S1166&lt;&gt;"kahepoolne vajaduspõhine"),[2]an!$J$39,
IF(AND(A1166=[2]an!$J$38,F1166=[2]an!$E$42),[2]an!$J$42,""))))))))))))))))))))))))))))</f>
        <v/>
      </c>
      <c r="Y1166" s="17" t="str">
        <f>IFERROR(IF(F1166="Tugigrupp",0,
IF(AND(F1166="Peretoe teenus",H1166&gt;=[2]an!$M$37,RANK(D1166,$D1166:$D1166)+COUNTIFS($D$2:D1166,D1166,$F$2:F1166,F1166)-1&gt;1),"",
IF(AND(F1166="Peretoe teenus",H1166&gt;=[2]an!$M$37,RANK(D1166,$D1166:$D1166)+COUNTIFS($D$2:D1166,D1166,$F$2:F1166,F1166)-1=1,MONTH(H1166)=MONTH(K1166)=TRUE,YEAR(H1166)=YEAR(K1166)=TRUE),((EOMONTH(H1166,0)-H1166+1)*X1166)/DAY(EOMONTH(H1166,0)),
IF(AND(F1166="Peretoe teenus",H1166&gt;=[2]an!$M$37,RANK(D1166,$D1166:$D1166)+COUNTIFS($D$2:D1166,D1166,$F$2:F1166,F1166)-1=1),X1166,
IF(AND(F1166="Peretoe teenus",H1166&lt;[2]an!$M$37,S1166&lt;&gt;"kahepoolne vajaduspõhine",RANK(D1166,$D1166:$D1166)+COUNTIFS($D$2:D1166,D1166,$F$2:F1166,F1166)-1=1),X1166,
IF(AND(F1166="Peretoe teenus",H1166&lt;[2]an!$M$37,S1166&lt;&gt;"kahepoolne vajaduspõhine",RANK(D1166,$D1166:$D1166)+COUNTIFS($D$2:D1166,D1166,$F$2:F1166,F1166)-1&gt;1),"",
IF(AND(F1166="Peretoe teenus",H1166&lt;[2]an!$M$37,S1166="kahepoolne vajaduspõhine",U1166="",RANK(D1166,$D1166:$D1166)+COUNTIFS($D$2:D1166,D1166,$F$2:F1166,F1166)-1=1),X1166,
IF(AND(F1166="Peretoe teenus",H1166&lt;[2]an!$M$37,S1166="kahepoolne vajaduspõhine",U1166="",RANK(D1166,$D1166:$D1166)+COUNTIFS($D$2:D1166,D1166,$F$2:F1166,F1166)-1&gt;1),"",
IF(AND(F1166="Peretoe teenus",H1166&lt;[2]an!$M$37,S1166="kahepoolne vajaduspõhine",U1166&lt;[2]an!$M$37,RANK(D1166,$D1166:$D1166)+COUNTIFS($D$2:D1166,D1166,$F$2:F1166,F1166)-1=1),X1166,
IF(AND(F1166="Peretoe teenus",H1166&lt;[2]an!$M$37,S1166="kahepoolne vajaduspõhine",U1166&lt;[2]an!$M$37,RANK(D1166,$D1166:$D1166)+COUNTIFS($D$2:D1166,D1166,$F$2:F1166,F1166)-1&gt;1),"",
IF(AND(F1166="Peretoe teenus",H1166&lt;[2]an!$M$37,S1166="kahepoolne vajaduspõhine",U1166&gt;=[2]an!$M$37,U1166&lt;=[2]an!$M$38,RANK(D1166,$D1166:$D1166)+COUNTIFS($D$2:D1166,D1166,$F$2:F1166,F1166)-1=1),
((EOMONTH(U1166,0)-U1166+1)*X1166)/DAY(EOMONTH(U1166,0))+(DAY(U1166)-1)*100/DAY(EOMONTH(U1166,0)),
IF(AND(F1166="Peretoe teenus",H1166&lt;[2]an!$M$37,S1166="kahepoolne vajaduspõhine",U1166&gt;=[2]an!$M$37,U1166&lt;=[2]an!$M$38,RANK(D1166,$D1166:$D1166)+COUNTIFS($D$2:D1166,D1166,$F$2:F1166,F1166)-1&gt;1),"",
IF(AND(F1166="Peretoe teenus",H1166&lt;[2]an!$M$37,S1166="kahepoolne vajaduspõhine",U1166&gt;[2]an!$M$38,RANK(D1166,$D1166:$D1166)+COUNTIFS($D$2:D1166,D1166,$F$2:F1166,F1166)-1=1),X1166,
IF(AND(F1166="Peretoe teenus",H1166&lt;[2]an!$M$37,S1166="kahepoolne vajaduspõhine",U1166&gt;[2]an!$M$38,RANK(D1166,$D1166:$D1166)+COUNTIFS($D$2:D1166,D1166,$F$2:F1166,F1166)-1&gt;1),"",X1166*W1166)))))))))))))),"")</f>
        <v/>
      </c>
      <c r="Z1166" s="18" t="str">
        <f t="shared" si="55"/>
        <v/>
      </c>
      <c r="AA1166" s="19" t="str">
        <f>IFERROR(VLOOKUP(E1166,[2]an!$A$3:$B$81,2,FALSE),"")</f>
        <v/>
      </c>
      <c r="AB1166" s="19" t="str">
        <f>IFERROR(VLOOKUP(AA1166,[2]an!$C$2:$D$16,2,FALSE),"")</f>
        <v/>
      </c>
      <c r="AC1166" s="20"/>
      <c r="AD1166" s="21" t="str">
        <f>IF(A1166=[2]an!$F$36,VLOOKUP([2]an!$F$36,[2]an!$F$36:$H$36,3,FALSE),IF(A1166=[2]an!$F$35,VLOOKUP([2]an!$F$35,[2]an!$F$35:$H$35,3,FALSE),IF(A1166=[2]an!$F$33,VLOOKUP([2]an!$F$33,[2]an!$F$33:$H$33,3,FALSE),IF(A1166=[2]an!$F$31,VLOOKUP([2]an!$F$31,[2]an!$F$31:$H$31,3,FALSE),""))))</f>
        <v/>
      </c>
    </row>
    <row r="1167" spans="6:30" x14ac:dyDescent="0.2">
      <c r="F1167" s="10"/>
      <c r="G1167" s="8" t="str">
        <f t="shared" si="56"/>
        <v/>
      </c>
      <c r="H1167" s="13"/>
      <c r="K1167" s="13"/>
      <c r="L1167" s="10"/>
      <c r="M1167" s="10"/>
      <c r="S1167" s="8" t="str">
        <f>IFERROR(VLOOKUP(D1167,[1]peretoe_teenus!$A$2:$L$2000,5,FALSE),"")</f>
        <v/>
      </c>
      <c r="U1167" s="13"/>
      <c r="V1167" s="15" t="str" cm="1">
        <f t="array" ref="V1167">IFERROR(IF(AND(F1167="Tugigrupp",RANK(K1167,$K1167:$K1167)+COUNTIFS($K$2:K1167,K1167,$L$2:L1167,L1167,$M$2:M1167,M1167,$I$2:I1167,I1167,$G$2:G1167,G1167,$F$2:F1167,F1167)-1=1),SUMPRODUCT(($F$2:$F$4154=F1167)*($G$2:$G$4154=G1167)*($K$2:$K$4154=K1167)*($I$2:$I$4154=I1167)*($L$2:$L$4154=L1167)*($M$2:$M$4154=M1167)),""),"")</f>
        <v/>
      </c>
      <c r="W1167" s="15" t="str">
        <f t="shared" si="54"/>
        <v/>
      </c>
      <c r="X1167" s="16" t="str">
        <f>IF(AND(A1167=[2]an!$G$38,F1167=[2]an!$E$40),[2]an!$G$40,IF(AND(A1167=[2]an!$G$38,F1167=[2]an!$E$41),[2]an!$G$41,IF(AND(A1167=[2]an!$G$38,F1167=[2]an!$E$39,H1167&gt;=[2]an!$M$37),[2]an!$G$39,
IF(AND(A1167=[2]an!$G$38,F1167=[2]an!$E$39,H1167&lt;[2]an!$M$37,S1167="kahepoolne vajaduspõhine",U1167=""),[2]an!$M$40,
IF(AND(A1167=[2]an!$G$38,F1167=[2]an!$E$39,H1167&lt;[2]an!$M$37,S1167="kahepoolne vajaduspõhine",U1167&lt;&gt;""),[2]an!$G$39,
IF(AND(A1167=[2]an!$G$38,F1167=[2]an!$E$39,H1167&lt;[2]an!$M$37,S1167&lt;&gt;"kahepoolne vajaduspõhine"),[2]an!$G$39,
IF(AND(A1167=[2]an!$G$38,F1167=[2]an!$E$42),[2]an!$G$42,
IF(AND(A1167=[2]an!$H$38,F1167=[2]an!$E$40),[2]an!$H$40,IF(AND(A1167=[2]an!$H$38,F1167=[2]an!$E$41),[2]an!$H$41,IF(AND(A1167=[2]an!$H$38,F1167=[2]an!$E$39,H1167&gt;=[2]an!$M$37),[2]an!$H$39,
IF(AND(A1167=[2]an!$H$38,F1167=[2]an!$E$39,H1167&lt;[2]an!$M$37,S1167="kahepoolne vajaduspõhine",U1167=""),[2]an!$M$40,
IF(AND(A1167=[2]an!$H$38,F1167=[2]an!$E$39,H1167&lt;[2]an!$M$37,S1167="kahepoolne vajaduspõhine",U1167&lt;&gt;""),[2]an!$H$39,
IF(AND(A1167=[2]an!$H$38,F1167=[2]an!$E$39,H1167&lt;[2]an!$M$37,S1167&lt;&gt;"kahepoolne vajaduspõhine"),[2]an!$H$39,
IF(AND(A1167=[2]an!$H$38,F1167=[2]an!$E$42),[2]an!$H$42,
IF(AND(A1167=[2]an!$I$38,F1167=[2]an!$E$40),[2]an!$I$40,IF(AND(A1167=[2]an!$I$38,F1167=[2]an!$E$41),[2]an!$I$41,IF(AND(A1167=[2]an!$I$38,F1167=[2]an!$E$39,H1167&gt;=[2]an!$M$37),[2]an!$I$39,
IF(AND(A1167=[2]an!$I$38,F1167=[2]an!$E$39,H1167&lt;[2]an!$M$37,S1167="kahepoolne vajaduspõhine",U1167=""),[2]an!$M$40,
IF(AND(A1167=[2]an!$I$38,F1167=[2]an!$E$39,H1167&lt;[2]an!$M$37,S1167="kahepoolne vajaduspõhine",U1167&lt;&gt;""),[2]an!$I$39,
IF(AND(A1167=[2]an!$I$38,F1167=[2]an!$E$39,H1167&lt;[2]an!$M$37,S1167&lt;&gt;"kahepoolne vajaduspõhine"),[2]an!$I$39,
IF(AND(A1167=[2]an!$I$38,F1167=[2]an!$E$42),[2]an!$I$42,
IF(AND(A1167=[2]an!$J$38,F1167=[2]an!$E$40),[2]an!$J$40,IF(AND(A1167=[2]an!$J$38,F1167=[2]an!$E$41),[2]an!$J$41,IF(AND(A1167=[2]an!$J$38,F1167=[2]an!$E$39,H1167&gt;=[2]an!$M$37),[2]an!$J$39,
IF(AND(A1167=[2]an!$J$38,F1167=[2]an!$E$39,H1167&lt;[2]an!$M$37,S1167="kahepoolne vajaduspõhine",U1167=""),[2]an!$M$40,
IF(AND(A1167=[2]an!$J$38,F1167=[2]an!$E$39,H1167&lt;[2]an!$M$37,S1167="kahepoolne vajaduspõhine",U1167&lt;&gt;""),[2]an!$J$39,
IF(AND(A1167=[2]an!$J$38,F1167=[2]an!$E$39,H1167&lt;[2]an!$M$37,S1167&lt;&gt;"kahepoolne vajaduspõhine"),[2]an!$J$39,
IF(AND(A1167=[2]an!$J$38,F1167=[2]an!$E$42),[2]an!$J$42,""))))))))))))))))))))))))))))</f>
        <v/>
      </c>
      <c r="Y1167" s="17" t="str">
        <f>IFERROR(IF(F1167="Tugigrupp",0,
IF(AND(F1167="Peretoe teenus",H1167&gt;=[2]an!$M$37,RANK(D1167,$D1167:$D1167)+COUNTIFS($D$2:D1167,D1167,$F$2:F1167,F1167)-1&gt;1),"",
IF(AND(F1167="Peretoe teenus",H1167&gt;=[2]an!$M$37,RANK(D1167,$D1167:$D1167)+COUNTIFS($D$2:D1167,D1167,$F$2:F1167,F1167)-1=1,MONTH(H1167)=MONTH(K1167)=TRUE,YEAR(H1167)=YEAR(K1167)=TRUE),((EOMONTH(H1167,0)-H1167+1)*X1167)/DAY(EOMONTH(H1167,0)),
IF(AND(F1167="Peretoe teenus",H1167&gt;=[2]an!$M$37,RANK(D1167,$D1167:$D1167)+COUNTIFS($D$2:D1167,D1167,$F$2:F1167,F1167)-1=1),X1167,
IF(AND(F1167="Peretoe teenus",H1167&lt;[2]an!$M$37,S1167&lt;&gt;"kahepoolne vajaduspõhine",RANK(D1167,$D1167:$D1167)+COUNTIFS($D$2:D1167,D1167,$F$2:F1167,F1167)-1=1),X1167,
IF(AND(F1167="Peretoe teenus",H1167&lt;[2]an!$M$37,S1167&lt;&gt;"kahepoolne vajaduspõhine",RANK(D1167,$D1167:$D1167)+COUNTIFS($D$2:D1167,D1167,$F$2:F1167,F1167)-1&gt;1),"",
IF(AND(F1167="Peretoe teenus",H1167&lt;[2]an!$M$37,S1167="kahepoolne vajaduspõhine",U1167="",RANK(D1167,$D1167:$D1167)+COUNTIFS($D$2:D1167,D1167,$F$2:F1167,F1167)-1=1),X1167,
IF(AND(F1167="Peretoe teenus",H1167&lt;[2]an!$M$37,S1167="kahepoolne vajaduspõhine",U1167="",RANK(D1167,$D1167:$D1167)+COUNTIFS($D$2:D1167,D1167,$F$2:F1167,F1167)-1&gt;1),"",
IF(AND(F1167="Peretoe teenus",H1167&lt;[2]an!$M$37,S1167="kahepoolne vajaduspõhine",U1167&lt;[2]an!$M$37,RANK(D1167,$D1167:$D1167)+COUNTIFS($D$2:D1167,D1167,$F$2:F1167,F1167)-1=1),X1167,
IF(AND(F1167="Peretoe teenus",H1167&lt;[2]an!$M$37,S1167="kahepoolne vajaduspõhine",U1167&lt;[2]an!$M$37,RANK(D1167,$D1167:$D1167)+COUNTIFS($D$2:D1167,D1167,$F$2:F1167,F1167)-1&gt;1),"",
IF(AND(F1167="Peretoe teenus",H1167&lt;[2]an!$M$37,S1167="kahepoolne vajaduspõhine",U1167&gt;=[2]an!$M$37,U1167&lt;=[2]an!$M$38,RANK(D1167,$D1167:$D1167)+COUNTIFS($D$2:D1167,D1167,$F$2:F1167,F1167)-1=1),
((EOMONTH(U1167,0)-U1167+1)*X1167)/DAY(EOMONTH(U1167,0))+(DAY(U1167)-1)*100/DAY(EOMONTH(U1167,0)),
IF(AND(F1167="Peretoe teenus",H1167&lt;[2]an!$M$37,S1167="kahepoolne vajaduspõhine",U1167&gt;=[2]an!$M$37,U1167&lt;=[2]an!$M$38,RANK(D1167,$D1167:$D1167)+COUNTIFS($D$2:D1167,D1167,$F$2:F1167,F1167)-1&gt;1),"",
IF(AND(F1167="Peretoe teenus",H1167&lt;[2]an!$M$37,S1167="kahepoolne vajaduspõhine",U1167&gt;[2]an!$M$38,RANK(D1167,$D1167:$D1167)+COUNTIFS($D$2:D1167,D1167,$F$2:F1167,F1167)-1=1),X1167,
IF(AND(F1167="Peretoe teenus",H1167&lt;[2]an!$M$37,S1167="kahepoolne vajaduspõhine",U1167&gt;[2]an!$M$38,RANK(D1167,$D1167:$D1167)+COUNTIFS($D$2:D1167,D1167,$F$2:F1167,F1167)-1&gt;1),"",X1167*W1167)))))))))))))),"")</f>
        <v/>
      </c>
      <c r="Z1167" s="18" t="str">
        <f t="shared" si="55"/>
        <v/>
      </c>
      <c r="AA1167" s="19" t="str">
        <f>IFERROR(VLOOKUP(E1167,[2]an!$A$3:$B$81,2,FALSE),"")</f>
        <v/>
      </c>
      <c r="AB1167" s="19" t="str">
        <f>IFERROR(VLOOKUP(AA1167,[2]an!$C$2:$D$16,2,FALSE),"")</f>
        <v/>
      </c>
      <c r="AC1167" s="20"/>
      <c r="AD1167" s="21" t="str">
        <f>IF(A1167=[2]an!$F$36,VLOOKUP([2]an!$F$36,[2]an!$F$36:$H$36,3,FALSE),IF(A1167=[2]an!$F$35,VLOOKUP([2]an!$F$35,[2]an!$F$35:$H$35,3,FALSE),IF(A1167=[2]an!$F$33,VLOOKUP([2]an!$F$33,[2]an!$F$33:$H$33,3,FALSE),IF(A1167=[2]an!$F$31,VLOOKUP([2]an!$F$31,[2]an!$F$31:$H$31,3,FALSE),""))))</f>
        <v/>
      </c>
    </row>
    <row r="1168" spans="6:30" x14ac:dyDescent="0.2">
      <c r="F1168" s="10"/>
      <c r="G1168" s="8" t="str">
        <f t="shared" si="56"/>
        <v/>
      </c>
      <c r="H1168" s="13"/>
      <c r="K1168" s="13"/>
      <c r="L1168" s="10"/>
      <c r="M1168" s="10"/>
      <c r="S1168" s="8" t="str">
        <f>IFERROR(VLOOKUP(D1168,[1]peretoe_teenus!$A$2:$L$2000,5,FALSE),"")</f>
        <v/>
      </c>
      <c r="U1168" s="13"/>
      <c r="V1168" s="15" t="str" cm="1">
        <f t="array" ref="V1168">IFERROR(IF(AND(F1168="Tugigrupp",RANK(K1168,$K1168:$K1168)+COUNTIFS($K$2:K1168,K1168,$L$2:L1168,L1168,$M$2:M1168,M1168,$I$2:I1168,I1168,$G$2:G1168,G1168,$F$2:F1168,F1168)-1=1),SUMPRODUCT(($F$2:$F$4154=F1168)*($G$2:$G$4154=G1168)*($K$2:$K$4154=K1168)*($I$2:$I$4154=I1168)*($L$2:$L$4154=L1168)*($M$2:$M$4154=M1168)),""),"")</f>
        <v/>
      </c>
      <c r="W1168" s="15" t="str">
        <f t="shared" si="54"/>
        <v/>
      </c>
      <c r="X1168" s="16" t="str">
        <f>IF(AND(A1168=[2]an!$G$38,F1168=[2]an!$E$40),[2]an!$G$40,IF(AND(A1168=[2]an!$G$38,F1168=[2]an!$E$41),[2]an!$G$41,IF(AND(A1168=[2]an!$G$38,F1168=[2]an!$E$39,H1168&gt;=[2]an!$M$37),[2]an!$G$39,
IF(AND(A1168=[2]an!$G$38,F1168=[2]an!$E$39,H1168&lt;[2]an!$M$37,S1168="kahepoolne vajaduspõhine",U1168=""),[2]an!$M$40,
IF(AND(A1168=[2]an!$G$38,F1168=[2]an!$E$39,H1168&lt;[2]an!$M$37,S1168="kahepoolne vajaduspõhine",U1168&lt;&gt;""),[2]an!$G$39,
IF(AND(A1168=[2]an!$G$38,F1168=[2]an!$E$39,H1168&lt;[2]an!$M$37,S1168&lt;&gt;"kahepoolne vajaduspõhine"),[2]an!$G$39,
IF(AND(A1168=[2]an!$G$38,F1168=[2]an!$E$42),[2]an!$G$42,
IF(AND(A1168=[2]an!$H$38,F1168=[2]an!$E$40),[2]an!$H$40,IF(AND(A1168=[2]an!$H$38,F1168=[2]an!$E$41),[2]an!$H$41,IF(AND(A1168=[2]an!$H$38,F1168=[2]an!$E$39,H1168&gt;=[2]an!$M$37),[2]an!$H$39,
IF(AND(A1168=[2]an!$H$38,F1168=[2]an!$E$39,H1168&lt;[2]an!$M$37,S1168="kahepoolne vajaduspõhine",U1168=""),[2]an!$M$40,
IF(AND(A1168=[2]an!$H$38,F1168=[2]an!$E$39,H1168&lt;[2]an!$M$37,S1168="kahepoolne vajaduspõhine",U1168&lt;&gt;""),[2]an!$H$39,
IF(AND(A1168=[2]an!$H$38,F1168=[2]an!$E$39,H1168&lt;[2]an!$M$37,S1168&lt;&gt;"kahepoolne vajaduspõhine"),[2]an!$H$39,
IF(AND(A1168=[2]an!$H$38,F1168=[2]an!$E$42),[2]an!$H$42,
IF(AND(A1168=[2]an!$I$38,F1168=[2]an!$E$40),[2]an!$I$40,IF(AND(A1168=[2]an!$I$38,F1168=[2]an!$E$41),[2]an!$I$41,IF(AND(A1168=[2]an!$I$38,F1168=[2]an!$E$39,H1168&gt;=[2]an!$M$37),[2]an!$I$39,
IF(AND(A1168=[2]an!$I$38,F1168=[2]an!$E$39,H1168&lt;[2]an!$M$37,S1168="kahepoolne vajaduspõhine",U1168=""),[2]an!$M$40,
IF(AND(A1168=[2]an!$I$38,F1168=[2]an!$E$39,H1168&lt;[2]an!$M$37,S1168="kahepoolne vajaduspõhine",U1168&lt;&gt;""),[2]an!$I$39,
IF(AND(A1168=[2]an!$I$38,F1168=[2]an!$E$39,H1168&lt;[2]an!$M$37,S1168&lt;&gt;"kahepoolne vajaduspõhine"),[2]an!$I$39,
IF(AND(A1168=[2]an!$I$38,F1168=[2]an!$E$42),[2]an!$I$42,
IF(AND(A1168=[2]an!$J$38,F1168=[2]an!$E$40),[2]an!$J$40,IF(AND(A1168=[2]an!$J$38,F1168=[2]an!$E$41),[2]an!$J$41,IF(AND(A1168=[2]an!$J$38,F1168=[2]an!$E$39,H1168&gt;=[2]an!$M$37),[2]an!$J$39,
IF(AND(A1168=[2]an!$J$38,F1168=[2]an!$E$39,H1168&lt;[2]an!$M$37,S1168="kahepoolne vajaduspõhine",U1168=""),[2]an!$M$40,
IF(AND(A1168=[2]an!$J$38,F1168=[2]an!$E$39,H1168&lt;[2]an!$M$37,S1168="kahepoolne vajaduspõhine",U1168&lt;&gt;""),[2]an!$J$39,
IF(AND(A1168=[2]an!$J$38,F1168=[2]an!$E$39,H1168&lt;[2]an!$M$37,S1168&lt;&gt;"kahepoolne vajaduspõhine"),[2]an!$J$39,
IF(AND(A1168=[2]an!$J$38,F1168=[2]an!$E$42),[2]an!$J$42,""))))))))))))))))))))))))))))</f>
        <v/>
      </c>
      <c r="Y1168" s="17" t="str">
        <f>IFERROR(IF(F1168="Tugigrupp",0,
IF(AND(F1168="Peretoe teenus",H1168&gt;=[2]an!$M$37,RANK(D1168,$D1168:$D1168)+COUNTIFS($D$2:D1168,D1168,$F$2:F1168,F1168)-1&gt;1),"",
IF(AND(F1168="Peretoe teenus",H1168&gt;=[2]an!$M$37,RANK(D1168,$D1168:$D1168)+COUNTIFS($D$2:D1168,D1168,$F$2:F1168,F1168)-1=1,MONTH(H1168)=MONTH(K1168)=TRUE,YEAR(H1168)=YEAR(K1168)=TRUE),((EOMONTH(H1168,0)-H1168+1)*X1168)/DAY(EOMONTH(H1168,0)),
IF(AND(F1168="Peretoe teenus",H1168&gt;=[2]an!$M$37,RANK(D1168,$D1168:$D1168)+COUNTIFS($D$2:D1168,D1168,$F$2:F1168,F1168)-1=1),X1168,
IF(AND(F1168="Peretoe teenus",H1168&lt;[2]an!$M$37,S1168&lt;&gt;"kahepoolne vajaduspõhine",RANK(D1168,$D1168:$D1168)+COUNTIFS($D$2:D1168,D1168,$F$2:F1168,F1168)-1=1),X1168,
IF(AND(F1168="Peretoe teenus",H1168&lt;[2]an!$M$37,S1168&lt;&gt;"kahepoolne vajaduspõhine",RANK(D1168,$D1168:$D1168)+COUNTIFS($D$2:D1168,D1168,$F$2:F1168,F1168)-1&gt;1),"",
IF(AND(F1168="Peretoe teenus",H1168&lt;[2]an!$M$37,S1168="kahepoolne vajaduspõhine",U1168="",RANK(D1168,$D1168:$D1168)+COUNTIFS($D$2:D1168,D1168,$F$2:F1168,F1168)-1=1),X1168,
IF(AND(F1168="Peretoe teenus",H1168&lt;[2]an!$M$37,S1168="kahepoolne vajaduspõhine",U1168="",RANK(D1168,$D1168:$D1168)+COUNTIFS($D$2:D1168,D1168,$F$2:F1168,F1168)-1&gt;1),"",
IF(AND(F1168="Peretoe teenus",H1168&lt;[2]an!$M$37,S1168="kahepoolne vajaduspõhine",U1168&lt;[2]an!$M$37,RANK(D1168,$D1168:$D1168)+COUNTIFS($D$2:D1168,D1168,$F$2:F1168,F1168)-1=1),X1168,
IF(AND(F1168="Peretoe teenus",H1168&lt;[2]an!$M$37,S1168="kahepoolne vajaduspõhine",U1168&lt;[2]an!$M$37,RANK(D1168,$D1168:$D1168)+COUNTIFS($D$2:D1168,D1168,$F$2:F1168,F1168)-1&gt;1),"",
IF(AND(F1168="Peretoe teenus",H1168&lt;[2]an!$M$37,S1168="kahepoolne vajaduspõhine",U1168&gt;=[2]an!$M$37,U1168&lt;=[2]an!$M$38,RANK(D1168,$D1168:$D1168)+COUNTIFS($D$2:D1168,D1168,$F$2:F1168,F1168)-1=1),
((EOMONTH(U1168,0)-U1168+1)*X1168)/DAY(EOMONTH(U1168,0))+(DAY(U1168)-1)*100/DAY(EOMONTH(U1168,0)),
IF(AND(F1168="Peretoe teenus",H1168&lt;[2]an!$M$37,S1168="kahepoolne vajaduspõhine",U1168&gt;=[2]an!$M$37,U1168&lt;=[2]an!$M$38,RANK(D1168,$D1168:$D1168)+COUNTIFS($D$2:D1168,D1168,$F$2:F1168,F1168)-1&gt;1),"",
IF(AND(F1168="Peretoe teenus",H1168&lt;[2]an!$M$37,S1168="kahepoolne vajaduspõhine",U1168&gt;[2]an!$M$38,RANK(D1168,$D1168:$D1168)+COUNTIFS($D$2:D1168,D1168,$F$2:F1168,F1168)-1=1),X1168,
IF(AND(F1168="Peretoe teenus",H1168&lt;[2]an!$M$37,S1168="kahepoolne vajaduspõhine",U1168&gt;[2]an!$M$38,RANK(D1168,$D1168:$D1168)+COUNTIFS($D$2:D1168,D1168,$F$2:F1168,F1168)-1&gt;1),"",X1168*W1168)))))))))))))),"")</f>
        <v/>
      </c>
      <c r="Z1168" s="18" t="str">
        <f t="shared" si="55"/>
        <v/>
      </c>
      <c r="AA1168" s="19" t="str">
        <f>IFERROR(VLOOKUP(E1168,[2]an!$A$3:$B$81,2,FALSE),"")</f>
        <v/>
      </c>
      <c r="AB1168" s="19" t="str">
        <f>IFERROR(VLOOKUP(AA1168,[2]an!$C$2:$D$16,2,FALSE),"")</f>
        <v/>
      </c>
      <c r="AC1168" s="20"/>
      <c r="AD1168" s="21" t="str">
        <f>IF(A1168=[2]an!$F$36,VLOOKUP([2]an!$F$36,[2]an!$F$36:$H$36,3,FALSE),IF(A1168=[2]an!$F$35,VLOOKUP([2]an!$F$35,[2]an!$F$35:$H$35,3,FALSE),IF(A1168=[2]an!$F$33,VLOOKUP([2]an!$F$33,[2]an!$F$33:$H$33,3,FALSE),IF(A1168=[2]an!$F$31,VLOOKUP([2]an!$F$31,[2]an!$F$31:$H$31,3,FALSE),""))))</f>
        <v/>
      </c>
    </row>
    <row r="1169" spans="6:30" x14ac:dyDescent="0.2">
      <c r="F1169" s="10"/>
      <c r="G1169" s="8" t="str">
        <f t="shared" si="56"/>
        <v/>
      </c>
      <c r="H1169" s="13"/>
      <c r="K1169" s="13"/>
      <c r="L1169" s="10"/>
      <c r="M1169" s="10"/>
      <c r="S1169" s="8" t="str">
        <f>IFERROR(VLOOKUP(D1169,[1]peretoe_teenus!$A$2:$L$2000,5,FALSE),"")</f>
        <v/>
      </c>
      <c r="U1169" s="13"/>
      <c r="V1169" s="15" t="str" cm="1">
        <f t="array" ref="V1169">IFERROR(IF(AND(F1169="Tugigrupp",RANK(K1169,$K1169:$K1169)+COUNTIFS($K$2:K1169,K1169,$L$2:L1169,L1169,$M$2:M1169,M1169,$I$2:I1169,I1169,$G$2:G1169,G1169,$F$2:F1169,F1169)-1=1),SUMPRODUCT(($F$2:$F$4154=F1169)*($G$2:$G$4154=G1169)*($K$2:$K$4154=K1169)*($I$2:$I$4154=I1169)*($L$2:$L$4154=L1169)*($M$2:$M$4154=M1169)),""),"")</f>
        <v/>
      </c>
      <c r="W1169" s="15" t="str">
        <f t="shared" si="54"/>
        <v/>
      </c>
      <c r="X1169" s="16" t="str">
        <f>IF(AND(A1169=[2]an!$G$38,F1169=[2]an!$E$40),[2]an!$G$40,IF(AND(A1169=[2]an!$G$38,F1169=[2]an!$E$41),[2]an!$G$41,IF(AND(A1169=[2]an!$G$38,F1169=[2]an!$E$39,H1169&gt;=[2]an!$M$37),[2]an!$G$39,
IF(AND(A1169=[2]an!$G$38,F1169=[2]an!$E$39,H1169&lt;[2]an!$M$37,S1169="kahepoolne vajaduspõhine",U1169=""),[2]an!$M$40,
IF(AND(A1169=[2]an!$G$38,F1169=[2]an!$E$39,H1169&lt;[2]an!$M$37,S1169="kahepoolne vajaduspõhine",U1169&lt;&gt;""),[2]an!$G$39,
IF(AND(A1169=[2]an!$G$38,F1169=[2]an!$E$39,H1169&lt;[2]an!$M$37,S1169&lt;&gt;"kahepoolne vajaduspõhine"),[2]an!$G$39,
IF(AND(A1169=[2]an!$G$38,F1169=[2]an!$E$42),[2]an!$G$42,
IF(AND(A1169=[2]an!$H$38,F1169=[2]an!$E$40),[2]an!$H$40,IF(AND(A1169=[2]an!$H$38,F1169=[2]an!$E$41),[2]an!$H$41,IF(AND(A1169=[2]an!$H$38,F1169=[2]an!$E$39,H1169&gt;=[2]an!$M$37),[2]an!$H$39,
IF(AND(A1169=[2]an!$H$38,F1169=[2]an!$E$39,H1169&lt;[2]an!$M$37,S1169="kahepoolne vajaduspõhine",U1169=""),[2]an!$M$40,
IF(AND(A1169=[2]an!$H$38,F1169=[2]an!$E$39,H1169&lt;[2]an!$M$37,S1169="kahepoolne vajaduspõhine",U1169&lt;&gt;""),[2]an!$H$39,
IF(AND(A1169=[2]an!$H$38,F1169=[2]an!$E$39,H1169&lt;[2]an!$M$37,S1169&lt;&gt;"kahepoolne vajaduspõhine"),[2]an!$H$39,
IF(AND(A1169=[2]an!$H$38,F1169=[2]an!$E$42),[2]an!$H$42,
IF(AND(A1169=[2]an!$I$38,F1169=[2]an!$E$40),[2]an!$I$40,IF(AND(A1169=[2]an!$I$38,F1169=[2]an!$E$41),[2]an!$I$41,IF(AND(A1169=[2]an!$I$38,F1169=[2]an!$E$39,H1169&gt;=[2]an!$M$37),[2]an!$I$39,
IF(AND(A1169=[2]an!$I$38,F1169=[2]an!$E$39,H1169&lt;[2]an!$M$37,S1169="kahepoolne vajaduspõhine",U1169=""),[2]an!$M$40,
IF(AND(A1169=[2]an!$I$38,F1169=[2]an!$E$39,H1169&lt;[2]an!$M$37,S1169="kahepoolne vajaduspõhine",U1169&lt;&gt;""),[2]an!$I$39,
IF(AND(A1169=[2]an!$I$38,F1169=[2]an!$E$39,H1169&lt;[2]an!$M$37,S1169&lt;&gt;"kahepoolne vajaduspõhine"),[2]an!$I$39,
IF(AND(A1169=[2]an!$I$38,F1169=[2]an!$E$42),[2]an!$I$42,
IF(AND(A1169=[2]an!$J$38,F1169=[2]an!$E$40),[2]an!$J$40,IF(AND(A1169=[2]an!$J$38,F1169=[2]an!$E$41),[2]an!$J$41,IF(AND(A1169=[2]an!$J$38,F1169=[2]an!$E$39,H1169&gt;=[2]an!$M$37),[2]an!$J$39,
IF(AND(A1169=[2]an!$J$38,F1169=[2]an!$E$39,H1169&lt;[2]an!$M$37,S1169="kahepoolne vajaduspõhine",U1169=""),[2]an!$M$40,
IF(AND(A1169=[2]an!$J$38,F1169=[2]an!$E$39,H1169&lt;[2]an!$M$37,S1169="kahepoolne vajaduspõhine",U1169&lt;&gt;""),[2]an!$J$39,
IF(AND(A1169=[2]an!$J$38,F1169=[2]an!$E$39,H1169&lt;[2]an!$M$37,S1169&lt;&gt;"kahepoolne vajaduspõhine"),[2]an!$J$39,
IF(AND(A1169=[2]an!$J$38,F1169=[2]an!$E$42),[2]an!$J$42,""))))))))))))))))))))))))))))</f>
        <v/>
      </c>
      <c r="Y1169" s="17" t="str">
        <f>IFERROR(IF(F1169="Tugigrupp",0,
IF(AND(F1169="Peretoe teenus",H1169&gt;=[2]an!$M$37,RANK(D1169,$D1169:$D1169)+COUNTIFS($D$2:D1169,D1169,$F$2:F1169,F1169)-1&gt;1),"",
IF(AND(F1169="Peretoe teenus",H1169&gt;=[2]an!$M$37,RANK(D1169,$D1169:$D1169)+COUNTIFS($D$2:D1169,D1169,$F$2:F1169,F1169)-1=1,MONTH(H1169)=MONTH(K1169)=TRUE,YEAR(H1169)=YEAR(K1169)=TRUE),((EOMONTH(H1169,0)-H1169+1)*X1169)/DAY(EOMONTH(H1169,0)),
IF(AND(F1169="Peretoe teenus",H1169&gt;=[2]an!$M$37,RANK(D1169,$D1169:$D1169)+COUNTIFS($D$2:D1169,D1169,$F$2:F1169,F1169)-1=1),X1169,
IF(AND(F1169="Peretoe teenus",H1169&lt;[2]an!$M$37,S1169&lt;&gt;"kahepoolne vajaduspõhine",RANK(D1169,$D1169:$D1169)+COUNTIFS($D$2:D1169,D1169,$F$2:F1169,F1169)-1=1),X1169,
IF(AND(F1169="Peretoe teenus",H1169&lt;[2]an!$M$37,S1169&lt;&gt;"kahepoolne vajaduspõhine",RANK(D1169,$D1169:$D1169)+COUNTIFS($D$2:D1169,D1169,$F$2:F1169,F1169)-1&gt;1),"",
IF(AND(F1169="Peretoe teenus",H1169&lt;[2]an!$M$37,S1169="kahepoolne vajaduspõhine",U1169="",RANK(D1169,$D1169:$D1169)+COUNTIFS($D$2:D1169,D1169,$F$2:F1169,F1169)-1=1),X1169,
IF(AND(F1169="Peretoe teenus",H1169&lt;[2]an!$M$37,S1169="kahepoolne vajaduspõhine",U1169="",RANK(D1169,$D1169:$D1169)+COUNTIFS($D$2:D1169,D1169,$F$2:F1169,F1169)-1&gt;1),"",
IF(AND(F1169="Peretoe teenus",H1169&lt;[2]an!$M$37,S1169="kahepoolne vajaduspõhine",U1169&lt;[2]an!$M$37,RANK(D1169,$D1169:$D1169)+COUNTIFS($D$2:D1169,D1169,$F$2:F1169,F1169)-1=1),X1169,
IF(AND(F1169="Peretoe teenus",H1169&lt;[2]an!$M$37,S1169="kahepoolne vajaduspõhine",U1169&lt;[2]an!$M$37,RANK(D1169,$D1169:$D1169)+COUNTIFS($D$2:D1169,D1169,$F$2:F1169,F1169)-1&gt;1),"",
IF(AND(F1169="Peretoe teenus",H1169&lt;[2]an!$M$37,S1169="kahepoolne vajaduspõhine",U1169&gt;=[2]an!$M$37,U1169&lt;=[2]an!$M$38,RANK(D1169,$D1169:$D1169)+COUNTIFS($D$2:D1169,D1169,$F$2:F1169,F1169)-1=1),
((EOMONTH(U1169,0)-U1169+1)*X1169)/DAY(EOMONTH(U1169,0))+(DAY(U1169)-1)*100/DAY(EOMONTH(U1169,0)),
IF(AND(F1169="Peretoe teenus",H1169&lt;[2]an!$M$37,S1169="kahepoolne vajaduspõhine",U1169&gt;=[2]an!$M$37,U1169&lt;=[2]an!$M$38,RANK(D1169,$D1169:$D1169)+COUNTIFS($D$2:D1169,D1169,$F$2:F1169,F1169)-1&gt;1),"",
IF(AND(F1169="Peretoe teenus",H1169&lt;[2]an!$M$37,S1169="kahepoolne vajaduspõhine",U1169&gt;[2]an!$M$38,RANK(D1169,$D1169:$D1169)+COUNTIFS($D$2:D1169,D1169,$F$2:F1169,F1169)-1=1),X1169,
IF(AND(F1169="Peretoe teenus",H1169&lt;[2]an!$M$37,S1169="kahepoolne vajaduspõhine",U1169&gt;[2]an!$M$38,RANK(D1169,$D1169:$D1169)+COUNTIFS($D$2:D1169,D1169,$F$2:F1169,F1169)-1&gt;1),"",X1169*W1169)))))))))))))),"")</f>
        <v/>
      </c>
      <c r="Z1169" s="18" t="str">
        <f t="shared" si="55"/>
        <v/>
      </c>
      <c r="AA1169" s="19" t="str">
        <f>IFERROR(VLOOKUP(E1169,[2]an!$A$3:$B$81,2,FALSE),"")</f>
        <v/>
      </c>
      <c r="AB1169" s="19" t="str">
        <f>IFERROR(VLOOKUP(AA1169,[2]an!$C$2:$D$16,2,FALSE),"")</f>
        <v/>
      </c>
      <c r="AC1169" s="20"/>
      <c r="AD1169" s="21" t="str">
        <f>IF(A1169=[2]an!$F$36,VLOOKUP([2]an!$F$36,[2]an!$F$36:$H$36,3,FALSE),IF(A1169=[2]an!$F$35,VLOOKUP([2]an!$F$35,[2]an!$F$35:$H$35,3,FALSE),IF(A1169=[2]an!$F$33,VLOOKUP([2]an!$F$33,[2]an!$F$33:$H$33,3,FALSE),IF(A1169=[2]an!$F$31,VLOOKUP([2]an!$F$31,[2]an!$F$31:$H$31,3,FALSE),""))))</f>
        <v/>
      </c>
    </row>
    <row r="1170" spans="6:30" x14ac:dyDescent="0.2">
      <c r="F1170" s="10"/>
      <c r="G1170" s="8" t="str">
        <f t="shared" si="56"/>
        <v/>
      </c>
      <c r="H1170" s="13"/>
      <c r="K1170" s="13"/>
      <c r="L1170" s="10"/>
      <c r="M1170" s="10"/>
      <c r="S1170" s="8" t="str">
        <f>IFERROR(VLOOKUP(D1170,[1]peretoe_teenus!$A$2:$L$2000,5,FALSE),"")</f>
        <v/>
      </c>
      <c r="U1170" s="13"/>
      <c r="V1170" s="15" t="str" cm="1">
        <f t="array" ref="V1170">IFERROR(IF(AND(F1170="Tugigrupp",RANK(K1170,$K1170:$K1170)+COUNTIFS($K$2:K1170,K1170,$L$2:L1170,L1170,$M$2:M1170,M1170,$I$2:I1170,I1170,$G$2:G1170,G1170,$F$2:F1170,F1170)-1=1),SUMPRODUCT(($F$2:$F$4154=F1170)*($G$2:$G$4154=G1170)*($K$2:$K$4154=K1170)*($I$2:$I$4154=I1170)*($L$2:$L$4154=L1170)*($M$2:$M$4154=M1170)),""),"")</f>
        <v/>
      </c>
      <c r="W1170" s="15" t="str">
        <f t="shared" si="54"/>
        <v/>
      </c>
      <c r="X1170" s="16" t="str">
        <f>IF(AND(A1170=[2]an!$G$38,F1170=[2]an!$E$40),[2]an!$G$40,IF(AND(A1170=[2]an!$G$38,F1170=[2]an!$E$41),[2]an!$G$41,IF(AND(A1170=[2]an!$G$38,F1170=[2]an!$E$39,H1170&gt;=[2]an!$M$37),[2]an!$G$39,
IF(AND(A1170=[2]an!$G$38,F1170=[2]an!$E$39,H1170&lt;[2]an!$M$37,S1170="kahepoolne vajaduspõhine",U1170=""),[2]an!$M$40,
IF(AND(A1170=[2]an!$G$38,F1170=[2]an!$E$39,H1170&lt;[2]an!$M$37,S1170="kahepoolne vajaduspõhine",U1170&lt;&gt;""),[2]an!$G$39,
IF(AND(A1170=[2]an!$G$38,F1170=[2]an!$E$39,H1170&lt;[2]an!$M$37,S1170&lt;&gt;"kahepoolne vajaduspõhine"),[2]an!$G$39,
IF(AND(A1170=[2]an!$G$38,F1170=[2]an!$E$42),[2]an!$G$42,
IF(AND(A1170=[2]an!$H$38,F1170=[2]an!$E$40),[2]an!$H$40,IF(AND(A1170=[2]an!$H$38,F1170=[2]an!$E$41),[2]an!$H$41,IF(AND(A1170=[2]an!$H$38,F1170=[2]an!$E$39,H1170&gt;=[2]an!$M$37),[2]an!$H$39,
IF(AND(A1170=[2]an!$H$38,F1170=[2]an!$E$39,H1170&lt;[2]an!$M$37,S1170="kahepoolne vajaduspõhine",U1170=""),[2]an!$M$40,
IF(AND(A1170=[2]an!$H$38,F1170=[2]an!$E$39,H1170&lt;[2]an!$M$37,S1170="kahepoolne vajaduspõhine",U1170&lt;&gt;""),[2]an!$H$39,
IF(AND(A1170=[2]an!$H$38,F1170=[2]an!$E$39,H1170&lt;[2]an!$M$37,S1170&lt;&gt;"kahepoolne vajaduspõhine"),[2]an!$H$39,
IF(AND(A1170=[2]an!$H$38,F1170=[2]an!$E$42),[2]an!$H$42,
IF(AND(A1170=[2]an!$I$38,F1170=[2]an!$E$40),[2]an!$I$40,IF(AND(A1170=[2]an!$I$38,F1170=[2]an!$E$41),[2]an!$I$41,IF(AND(A1170=[2]an!$I$38,F1170=[2]an!$E$39,H1170&gt;=[2]an!$M$37),[2]an!$I$39,
IF(AND(A1170=[2]an!$I$38,F1170=[2]an!$E$39,H1170&lt;[2]an!$M$37,S1170="kahepoolne vajaduspõhine",U1170=""),[2]an!$M$40,
IF(AND(A1170=[2]an!$I$38,F1170=[2]an!$E$39,H1170&lt;[2]an!$M$37,S1170="kahepoolne vajaduspõhine",U1170&lt;&gt;""),[2]an!$I$39,
IF(AND(A1170=[2]an!$I$38,F1170=[2]an!$E$39,H1170&lt;[2]an!$M$37,S1170&lt;&gt;"kahepoolne vajaduspõhine"),[2]an!$I$39,
IF(AND(A1170=[2]an!$I$38,F1170=[2]an!$E$42),[2]an!$I$42,
IF(AND(A1170=[2]an!$J$38,F1170=[2]an!$E$40),[2]an!$J$40,IF(AND(A1170=[2]an!$J$38,F1170=[2]an!$E$41),[2]an!$J$41,IF(AND(A1170=[2]an!$J$38,F1170=[2]an!$E$39,H1170&gt;=[2]an!$M$37),[2]an!$J$39,
IF(AND(A1170=[2]an!$J$38,F1170=[2]an!$E$39,H1170&lt;[2]an!$M$37,S1170="kahepoolne vajaduspõhine",U1170=""),[2]an!$M$40,
IF(AND(A1170=[2]an!$J$38,F1170=[2]an!$E$39,H1170&lt;[2]an!$M$37,S1170="kahepoolne vajaduspõhine",U1170&lt;&gt;""),[2]an!$J$39,
IF(AND(A1170=[2]an!$J$38,F1170=[2]an!$E$39,H1170&lt;[2]an!$M$37,S1170&lt;&gt;"kahepoolne vajaduspõhine"),[2]an!$J$39,
IF(AND(A1170=[2]an!$J$38,F1170=[2]an!$E$42),[2]an!$J$42,""))))))))))))))))))))))))))))</f>
        <v/>
      </c>
      <c r="Y1170" s="17" t="str">
        <f>IFERROR(IF(F1170="Tugigrupp",0,
IF(AND(F1170="Peretoe teenus",H1170&gt;=[2]an!$M$37,RANK(D1170,$D1170:$D1170)+COUNTIFS($D$2:D1170,D1170,$F$2:F1170,F1170)-1&gt;1),"",
IF(AND(F1170="Peretoe teenus",H1170&gt;=[2]an!$M$37,RANK(D1170,$D1170:$D1170)+COUNTIFS($D$2:D1170,D1170,$F$2:F1170,F1170)-1=1,MONTH(H1170)=MONTH(K1170)=TRUE,YEAR(H1170)=YEAR(K1170)=TRUE),((EOMONTH(H1170,0)-H1170+1)*X1170)/DAY(EOMONTH(H1170,0)),
IF(AND(F1170="Peretoe teenus",H1170&gt;=[2]an!$M$37,RANK(D1170,$D1170:$D1170)+COUNTIFS($D$2:D1170,D1170,$F$2:F1170,F1170)-1=1),X1170,
IF(AND(F1170="Peretoe teenus",H1170&lt;[2]an!$M$37,S1170&lt;&gt;"kahepoolne vajaduspõhine",RANK(D1170,$D1170:$D1170)+COUNTIFS($D$2:D1170,D1170,$F$2:F1170,F1170)-1=1),X1170,
IF(AND(F1170="Peretoe teenus",H1170&lt;[2]an!$M$37,S1170&lt;&gt;"kahepoolne vajaduspõhine",RANK(D1170,$D1170:$D1170)+COUNTIFS($D$2:D1170,D1170,$F$2:F1170,F1170)-1&gt;1),"",
IF(AND(F1170="Peretoe teenus",H1170&lt;[2]an!$M$37,S1170="kahepoolne vajaduspõhine",U1170="",RANK(D1170,$D1170:$D1170)+COUNTIFS($D$2:D1170,D1170,$F$2:F1170,F1170)-1=1),X1170,
IF(AND(F1170="Peretoe teenus",H1170&lt;[2]an!$M$37,S1170="kahepoolne vajaduspõhine",U1170="",RANK(D1170,$D1170:$D1170)+COUNTIFS($D$2:D1170,D1170,$F$2:F1170,F1170)-1&gt;1),"",
IF(AND(F1170="Peretoe teenus",H1170&lt;[2]an!$M$37,S1170="kahepoolne vajaduspõhine",U1170&lt;[2]an!$M$37,RANK(D1170,$D1170:$D1170)+COUNTIFS($D$2:D1170,D1170,$F$2:F1170,F1170)-1=1),X1170,
IF(AND(F1170="Peretoe teenus",H1170&lt;[2]an!$M$37,S1170="kahepoolne vajaduspõhine",U1170&lt;[2]an!$M$37,RANK(D1170,$D1170:$D1170)+COUNTIFS($D$2:D1170,D1170,$F$2:F1170,F1170)-1&gt;1),"",
IF(AND(F1170="Peretoe teenus",H1170&lt;[2]an!$M$37,S1170="kahepoolne vajaduspõhine",U1170&gt;=[2]an!$M$37,U1170&lt;=[2]an!$M$38,RANK(D1170,$D1170:$D1170)+COUNTIFS($D$2:D1170,D1170,$F$2:F1170,F1170)-1=1),
((EOMONTH(U1170,0)-U1170+1)*X1170)/DAY(EOMONTH(U1170,0))+(DAY(U1170)-1)*100/DAY(EOMONTH(U1170,0)),
IF(AND(F1170="Peretoe teenus",H1170&lt;[2]an!$M$37,S1170="kahepoolne vajaduspõhine",U1170&gt;=[2]an!$M$37,U1170&lt;=[2]an!$M$38,RANK(D1170,$D1170:$D1170)+COUNTIFS($D$2:D1170,D1170,$F$2:F1170,F1170)-1&gt;1),"",
IF(AND(F1170="Peretoe teenus",H1170&lt;[2]an!$M$37,S1170="kahepoolne vajaduspõhine",U1170&gt;[2]an!$M$38,RANK(D1170,$D1170:$D1170)+COUNTIFS($D$2:D1170,D1170,$F$2:F1170,F1170)-1=1),X1170,
IF(AND(F1170="Peretoe teenus",H1170&lt;[2]an!$M$37,S1170="kahepoolne vajaduspõhine",U1170&gt;[2]an!$M$38,RANK(D1170,$D1170:$D1170)+COUNTIFS($D$2:D1170,D1170,$F$2:F1170,F1170)-1&gt;1),"",X1170*W1170)))))))))))))),"")</f>
        <v/>
      </c>
      <c r="Z1170" s="18" t="str">
        <f t="shared" si="55"/>
        <v/>
      </c>
      <c r="AA1170" s="19" t="str">
        <f>IFERROR(VLOOKUP(E1170,[2]an!$A$3:$B$81,2,FALSE),"")</f>
        <v/>
      </c>
      <c r="AB1170" s="19" t="str">
        <f>IFERROR(VLOOKUP(AA1170,[2]an!$C$2:$D$16,2,FALSE),"")</f>
        <v/>
      </c>
      <c r="AC1170" s="20"/>
      <c r="AD1170" s="21" t="str">
        <f>IF(A1170=[2]an!$F$36,VLOOKUP([2]an!$F$36,[2]an!$F$36:$H$36,3,FALSE),IF(A1170=[2]an!$F$35,VLOOKUP([2]an!$F$35,[2]an!$F$35:$H$35,3,FALSE),IF(A1170=[2]an!$F$33,VLOOKUP([2]an!$F$33,[2]an!$F$33:$H$33,3,FALSE),IF(A1170=[2]an!$F$31,VLOOKUP([2]an!$F$31,[2]an!$F$31:$H$31,3,FALSE),""))))</f>
        <v/>
      </c>
    </row>
    <row r="1171" spans="6:30" x14ac:dyDescent="0.2">
      <c r="F1171" s="10"/>
      <c r="G1171" s="8" t="str">
        <f t="shared" si="56"/>
        <v/>
      </c>
      <c r="H1171" s="13"/>
      <c r="K1171" s="13"/>
      <c r="L1171" s="10"/>
      <c r="M1171" s="10"/>
      <c r="S1171" s="8" t="str">
        <f>IFERROR(VLOOKUP(D1171,[1]peretoe_teenus!$A$2:$L$2000,5,FALSE),"")</f>
        <v/>
      </c>
      <c r="U1171" s="13"/>
      <c r="V1171" s="15" t="str" cm="1">
        <f t="array" ref="V1171">IFERROR(IF(AND(F1171="Tugigrupp",RANK(K1171,$K1171:$K1171)+COUNTIFS($K$2:K1171,K1171,$L$2:L1171,L1171,$M$2:M1171,M1171,$I$2:I1171,I1171,$G$2:G1171,G1171,$F$2:F1171,F1171)-1=1),SUMPRODUCT(($F$2:$F$4154=F1171)*($G$2:$G$4154=G1171)*($K$2:$K$4154=K1171)*($I$2:$I$4154=I1171)*($L$2:$L$4154=L1171)*($M$2:$M$4154=M1171)),""),"")</f>
        <v/>
      </c>
      <c r="W1171" s="15" t="str">
        <f t="shared" si="54"/>
        <v/>
      </c>
      <c r="X1171" s="16" t="str">
        <f>IF(AND(A1171=[2]an!$G$38,F1171=[2]an!$E$40),[2]an!$G$40,IF(AND(A1171=[2]an!$G$38,F1171=[2]an!$E$41),[2]an!$G$41,IF(AND(A1171=[2]an!$G$38,F1171=[2]an!$E$39,H1171&gt;=[2]an!$M$37),[2]an!$G$39,
IF(AND(A1171=[2]an!$G$38,F1171=[2]an!$E$39,H1171&lt;[2]an!$M$37,S1171="kahepoolne vajaduspõhine",U1171=""),[2]an!$M$40,
IF(AND(A1171=[2]an!$G$38,F1171=[2]an!$E$39,H1171&lt;[2]an!$M$37,S1171="kahepoolne vajaduspõhine",U1171&lt;&gt;""),[2]an!$G$39,
IF(AND(A1171=[2]an!$G$38,F1171=[2]an!$E$39,H1171&lt;[2]an!$M$37,S1171&lt;&gt;"kahepoolne vajaduspõhine"),[2]an!$G$39,
IF(AND(A1171=[2]an!$G$38,F1171=[2]an!$E$42),[2]an!$G$42,
IF(AND(A1171=[2]an!$H$38,F1171=[2]an!$E$40),[2]an!$H$40,IF(AND(A1171=[2]an!$H$38,F1171=[2]an!$E$41),[2]an!$H$41,IF(AND(A1171=[2]an!$H$38,F1171=[2]an!$E$39,H1171&gt;=[2]an!$M$37),[2]an!$H$39,
IF(AND(A1171=[2]an!$H$38,F1171=[2]an!$E$39,H1171&lt;[2]an!$M$37,S1171="kahepoolne vajaduspõhine",U1171=""),[2]an!$M$40,
IF(AND(A1171=[2]an!$H$38,F1171=[2]an!$E$39,H1171&lt;[2]an!$M$37,S1171="kahepoolne vajaduspõhine",U1171&lt;&gt;""),[2]an!$H$39,
IF(AND(A1171=[2]an!$H$38,F1171=[2]an!$E$39,H1171&lt;[2]an!$M$37,S1171&lt;&gt;"kahepoolne vajaduspõhine"),[2]an!$H$39,
IF(AND(A1171=[2]an!$H$38,F1171=[2]an!$E$42),[2]an!$H$42,
IF(AND(A1171=[2]an!$I$38,F1171=[2]an!$E$40),[2]an!$I$40,IF(AND(A1171=[2]an!$I$38,F1171=[2]an!$E$41),[2]an!$I$41,IF(AND(A1171=[2]an!$I$38,F1171=[2]an!$E$39,H1171&gt;=[2]an!$M$37),[2]an!$I$39,
IF(AND(A1171=[2]an!$I$38,F1171=[2]an!$E$39,H1171&lt;[2]an!$M$37,S1171="kahepoolne vajaduspõhine",U1171=""),[2]an!$M$40,
IF(AND(A1171=[2]an!$I$38,F1171=[2]an!$E$39,H1171&lt;[2]an!$M$37,S1171="kahepoolne vajaduspõhine",U1171&lt;&gt;""),[2]an!$I$39,
IF(AND(A1171=[2]an!$I$38,F1171=[2]an!$E$39,H1171&lt;[2]an!$M$37,S1171&lt;&gt;"kahepoolne vajaduspõhine"),[2]an!$I$39,
IF(AND(A1171=[2]an!$I$38,F1171=[2]an!$E$42),[2]an!$I$42,
IF(AND(A1171=[2]an!$J$38,F1171=[2]an!$E$40),[2]an!$J$40,IF(AND(A1171=[2]an!$J$38,F1171=[2]an!$E$41),[2]an!$J$41,IF(AND(A1171=[2]an!$J$38,F1171=[2]an!$E$39,H1171&gt;=[2]an!$M$37),[2]an!$J$39,
IF(AND(A1171=[2]an!$J$38,F1171=[2]an!$E$39,H1171&lt;[2]an!$M$37,S1171="kahepoolne vajaduspõhine",U1171=""),[2]an!$M$40,
IF(AND(A1171=[2]an!$J$38,F1171=[2]an!$E$39,H1171&lt;[2]an!$M$37,S1171="kahepoolne vajaduspõhine",U1171&lt;&gt;""),[2]an!$J$39,
IF(AND(A1171=[2]an!$J$38,F1171=[2]an!$E$39,H1171&lt;[2]an!$M$37,S1171&lt;&gt;"kahepoolne vajaduspõhine"),[2]an!$J$39,
IF(AND(A1171=[2]an!$J$38,F1171=[2]an!$E$42),[2]an!$J$42,""))))))))))))))))))))))))))))</f>
        <v/>
      </c>
      <c r="Y1171" s="17" t="str">
        <f>IFERROR(IF(F1171="Tugigrupp",0,
IF(AND(F1171="Peretoe teenus",H1171&gt;=[2]an!$M$37,RANK(D1171,$D1171:$D1171)+COUNTIFS($D$2:D1171,D1171,$F$2:F1171,F1171)-1&gt;1),"",
IF(AND(F1171="Peretoe teenus",H1171&gt;=[2]an!$M$37,RANK(D1171,$D1171:$D1171)+COUNTIFS($D$2:D1171,D1171,$F$2:F1171,F1171)-1=1,MONTH(H1171)=MONTH(K1171)=TRUE,YEAR(H1171)=YEAR(K1171)=TRUE),((EOMONTH(H1171,0)-H1171+1)*X1171)/DAY(EOMONTH(H1171,0)),
IF(AND(F1171="Peretoe teenus",H1171&gt;=[2]an!$M$37,RANK(D1171,$D1171:$D1171)+COUNTIFS($D$2:D1171,D1171,$F$2:F1171,F1171)-1=1),X1171,
IF(AND(F1171="Peretoe teenus",H1171&lt;[2]an!$M$37,S1171&lt;&gt;"kahepoolne vajaduspõhine",RANK(D1171,$D1171:$D1171)+COUNTIFS($D$2:D1171,D1171,$F$2:F1171,F1171)-1=1),X1171,
IF(AND(F1171="Peretoe teenus",H1171&lt;[2]an!$M$37,S1171&lt;&gt;"kahepoolne vajaduspõhine",RANK(D1171,$D1171:$D1171)+COUNTIFS($D$2:D1171,D1171,$F$2:F1171,F1171)-1&gt;1),"",
IF(AND(F1171="Peretoe teenus",H1171&lt;[2]an!$M$37,S1171="kahepoolne vajaduspõhine",U1171="",RANK(D1171,$D1171:$D1171)+COUNTIFS($D$2:D1171,D1171,$F$2:F1171,F1171)-1=1),X1171,
IF(AND(F1171="Peretoe teenus",H1171&lt;[2]an!$M$37,S1171="kahepoolne vajaduspõhine",U1171="",RANK(D1171,$D1171:$D1171)+COUNTIFS($D$2:D1171,D1171,$F$2:F1171,F1171)-1&gt;1),"",
IF(AND(F1171="Peretoe teenus",H1171&lt;[2]an!$M$37,S1171="kahepoolne vajaduspõhine",U1171&lt;[2]an!$M$37,RANK(D1171,$D1171:$D1171)+COUNTIFS($D$2:D1171,D1171,$F$2:F1171,F1171)-1=1),X1171,
IF(AND(F1171="Peretoe teenus",H1171&lt;[2]an!$M$37,S1171="kahepoolne vajaduspõhine",U1171&lt;[2]an!$M$37,RANK(D1171,$D1171:$D1171)+COUNTIFS($D$2:D1171,D1171,$F$2:F1171,F1171)-1&gt;1),"",
IF(AND(F1171="Peretoe teenus",H1171&lt;[2]an!$M$37,S1171="kahepoolne vajaduspõhine",U1171&gt;=[2]an!$M$37,U1171&lt;=[2]an!$M$38,RANK(D1171,$D1171:$D1171)+COUNTIFS($D$2:D1171,D1171,$F$2:F1171,F1171)-1=1),
((EOMONTH(U1171,0)-U1171+1)*X1171)/DAY(EOMONTH(U1171,0))+(DAY(U1171)-1)*100/DAY(EOMONTH(U1171,0)),
IF(AND(F1171="Peretoe teenus",H1171&lt;[2]an!$M$37,S1171="kahepoolne vajaduspõhine",U1171&gt;=[2]an!$M$37,U1171&lt;=[2]an!$M$38,RANK(D1171,$D1171:$D1171)+COUNTIFS($D$2:D1171,D1171,$F$2:F1171,F1171)-1&gt;1),"",
IF(AND(F1171="Peretoe teenus",H1171&lt;[2]an!$M$37,S1171="kahepoolne vajaduspõhine",U1171&gt;[2]an!$M$38,RANK(D1171,$D1171:$D1171)+COUNTIFS($D$2:D1171,D1171,$F$2:F1171,F1171)-1=1),X1171,
IF(AND(F1171="Peretoe teenus",H1171&lt;[2]an!$M$37,S1171="kahepoolne vajaduspõhine",U1171&gt;[2]an!$M$38,RANK(D1171,$D1171:$D1171)+COUNTIFS($D$2:D1171,D1171,$F$2:F1171,F1171)-1&gt;1),"",X1171*W1171)))))))))))))),"")</f>
        <v/>
      </c>
      <c r="Z1171" s="18" t="str">
        <f t="shared" si="55"/>
        <v/>
      </c>
      <c r="AA1171" s="19" t="str">
        <f>IFERROR(VLOOKUP(E1171,[2]an!$A$3:$B$81,2,FALSE),"")</f>
        <v/>
      </c>
      <c r="AB1171" s="19" t="str">
        <f>IFERROR(VLOOKUP(AA1171,[2]an!$C$2:$D$16,2,FALSE),"")</f>
        <v/>
      </c>
      <c r="AC1171" s="20"/>
      <c r="AD1171" s="21" t="str">
        <f>IF(A1171=[2]an!$F$36,VLOOKUP([2]an!$F$36,[2]an!$F$36:$H$36,3,FALSE),IF(A1171=[2]an!$F$35,VLOOKUP([2]an!$F$35,[2]an!$F$35:$H$35,3,FALSE),IF(A1171=[2]an!$F$33,VLOOKUP([2]an!$F$33,[2]an!$F$33:$H$33,3,FALSE),IF(A1171=[2]an!$F$31,VLOOKUP([2]an!$F$31,[2]an!$F$31:$H$31,3,FALSE),""))))</f>
        <v/>
      </c>
    </row>
    <row r="1172" spans="6:30" x14ac:dyDescent="0.2">
      <c r="F1172" s="10"/>
      <c r="G1172" s="8" t="str">
        <f t="shared" si="56"/>
        <v/>
      </c>
      <c r="H1172" s="13"/>
      <c r="K1172" s="13"/>
      <c r="L1172" s="10"/>
      <c r="M1172" s="10"/>
      <c r="S1172" s="8" t="str">
        <f>IFERROR(VLOOKUP(D1172,[1]peretoe_teenus!$A$2:$L$2000,5,FALSE),"")</f>
        <v/>
      </c>
      <c r="U1172" s="13"/>
      <c r="V1172" s="15" t="str" cm="1">
        <f t="array" ref="V1172">IFERROR(IF(AND(F1172="Tugigrupp",RANK(K1172,$K1172:$K1172)+COUNTIFS($K$2:K1172,K1172,$L$2:L1172,L1172,$M$2:M1172,M1172,$I$2:I1172,I1172,$G$2:G1172,G1172,$F$2:F1172,F1172)-1=1),SUMPRODUCT(($F$2:$F$4154=F1172)*($G$2:$G$4154=G1172)*($K$2:$K$4154=K1172)*($I$2:$I$4154=I1172)*($L$2:$L$4154=L1172)*($M$2:$M$4154=M1172)),""),"")</f>
        <v/>
      </c>
      <c r="W1172" s="15" t="str">
        <f t="shared" si="54"/>
        <v/>
      </c>
      <c r="X1172" s="16" t="str">
        <f>IF(AND(A1172=[2]an!$G$38,F1172=[2]an!$E$40),[2]an!$G$40,IF(AND(A1172=[2]an!$G$38,F1172=[2]an!$E$41),[2]an!$G$41,IF(AND(A1172=[2]an!$G$38,F1172=[2]an!$E$39,H1172&gt;=[2]an!$M$37),[2]an!$G$39,
IF(AND(A1172=[2]an!$G$38,F1172=[2]an!$E$39,H1172&lt;[2]an!$M$37,S1172="kahepoolne vajaduspõhine",U1172=""),[2]an!$M$40,
IF(AND(A1172=[2]an!$G$38,F1172=[2]an!$E$39,H1172&lt;[2]an!$M$37,S1172="kahepoolne vajaduspõhine",U1172&lt;&gt;""),[2]an!$G$39,
IF(AND(A1172=[2]an!$G$38,F1172=[2]an!$E$39,H1172&lt;[2]an!$M$37,S1172&lt;&gt;"kahepoolne vajaduspõhine"),[2]an!$G$39,
IF(AND(A1172=[2]an!$G$38,F1172=[2]an!$E$42),[2]an!$G$42,
IF(AND(A1172=[2]an!$H$38,F1172=[2]an!$E$40),[2]an!$H$40,IF(AND(A1172=[2]an!$H$38,F1172=[2]an!$E$41),[2]an!$H$41,IF(AND(A1172=[2]an!$H$38,F1172=[2]an!$E$39,H1172&gt;=[2]an!$M$37),[2]an!$H$39,
IF(AND(A1172=[2]an!$H$38,F1172=[2]an!$E$39,H1172&lt;[2]an!$M$37,S1172="kahepoolne vajaduspõhine",U1172=""),[2]an!$M$40,
IF(AND(A1172=[2]an!$H$38,F1172=[2]an!$E$39,H1172&lt;[2]an!$M$37,S1172="kahepoolne vajaduspõhine",U1172&lt;&gt;""),[2]an!$H$39,
IF(AND(A1172=[2]an!$H$38,F1172=[2]an!$E$39,H1172&lt;[2]an!$M$37,S1172&lt;&gt;"kahepoolne vajaduspõhine"),[2]an!$H$39,
IF(AND(A1172=[2]an!$H$38,F1172=[2]an!$E$42),[2]an!$H$42,
IF(AND(A1172=[2]an!$I$38,F1172=[2]an!$E$40),[2]an!$I$40,IF(AND(A1172=[2]an!$I$38,F1172=[2]an!$E$41),[2]an!$I$41,IF(AND(A1172=[2]an!$I$38,F1172=[2]an!$E$39,H1172&gt;=[2]an!$M$37),[2]an!$I$39,
IF(AND(A1172=[2]an!$I$38,F1172=[2]an!$E$39,H1172&lt;[2]an!$M$37,S1172="kahepoolne vajaduspõhine",U1172=""),[2]an!$M$40,
IF(AND(A1172=[2]an!$I$38,F1172=[2]an!$E$39,H1172&lt;[2]an!$M$37,S1172="kahepoolne vajaduspõhine",U1172&lt;&gt;""),[2]an!$I$39,
IF(AND(A1172=[2]an!$I$38,F1172=[2]an!$E$39,H1172&lt;[2]an!$M$37,S1172&lt;&gt;"kahepoolne vajaduspõhine"),[2]an!$I$39,
IF(AND(A1172=[2]an!$I$38,F1172=[2]an!$E$42),[2]an!$I$42,
IF(AND(A1172=[2]an!$J$38,F1172=[2]an!$E$40),[2]an!$J$40,IF(AND(A1172=[2]an!$J$38,F1172=[2]an!$E$41),[2]an!$J$41,IF(AND(A1172=[2]an!$J$38,F1172=[2]an!$E$39,H1172&gt;=[2]an!$M$37),[2]an!$J$39,
IF(AND(A1172=[2]an!$J$38,F1172=[2]an!$E$39,H1172&lt;[2]an!$M$37,S1172="kahepoolne vajaduspõhine",U1172=""),[2]an!$M$40,
IF(AND(A1172=[2]an!$J$38,F1172=[2]an!$E$39,H1172&lt;[2]an!$M$37,S1172="kahepoolne vajaduspõhine",U1172&lt;&gt;""),[2]an!$J$39,
IF(AND(A1172=[2]an!$J$38,F1172=[2]an!$E$39,H1172&lt;[2]an!$M$37,S1172&lt;&gt;"kahepoolne vajaduspõhine"),[2]an!$J$39,
IF(AND(A1172=[2]an!$J$38,F1172=[2]an!$E$42),[2]an!$J$42,""))))))))))))))))))))))))))))</f>
        <v/>
      </c>
      <c r="Y1172" s="17" t="str">
        <f>IFERROR(IF(F1172="Tugigrupp",0,
IF(AND(F1172="Peretoe teenus",H1172&gt;=[2]an!$M$37,RANK(D1172,$D1172:$D1172)+COUNTIFS($D$2:D1172,D1172,$F$2:F1172,F1172)-1&gt;1),"",
IF(AND(F1172="Peretoe teenus",H1172&gt;=[2]an!$M$37,RANK(D1172,$D1172:$D1172)+COUNTIFS($D$2:D1172,D1172,$F$2:F1172,F1172)-1=1,MONTH(H1172)=MONTH(K1172)=TRUE,YEAR(H1172)=YEAR(K1172)=TRUE),((EOMONTH(H1172,0)-H1172+1)*X1172)/DAY(EOMONTH(H1172,0)),
IF(AND(F1172="Peretoe teenus",H1172&gt;=[2]an!$M$37,RANK(D1172,$D1172:$D1172)+COUNTIFS($D$2:D1172,D1172,$F$2:F1172,F1172)-1=1),X1172,
IF(AND(F1172="Peretoe teenus",H1172&lt;[2]an!$M$37,S1172&lt;&gt;"kahepoolne vajaduspõhine",RANK(D1172,$D1172:$D1172)+COUNTIFS($D$2:D1172,D1172,$F$2:F1172,F1172)-1=1),X1172,
IF(AND(F1172="Peretoe teenus",H1172&lt;[2]an!$M$37,S1172&lt;&gt;"kahepoolne vajaduspõhine",RANK(D1172,$D1172:$D1172)+COUNTIFS($D$2:D1172,D1172,$F$2:F1172,F1172)-1&gt;1),"",
IF(AND(F1172="Peretoe teenus",H1172&lt;[2]an!$M$37,S1172="kahepoolne vajaduspõhine",U1172="",RANK(D1172,$D1172:$D1172)+COUNTIFS($D$2:D1172,D1172,$F$2:F1172,F1172)-1=1),X1172,
IF(AND(F1172="Peretoe teenus",H1172&lt;[2]an!$M$37,S1172="kahepoolne vajaduspõhine",U1172="",RANK(D1172,$D1172:$D1172)+COUNTIFS($D$2:D1172,D1172,$F$2:F1172,F1172)-1&gt;1),"",
IF(AND(F1172="Peretoe teenus",H1172&lt;[2]an!$M$37,S1172="kahepoolne vajaduspõhine",U1172&lt;[2]an!$M$37,RANK(D1172,$D1172:$D1172)+COUNTIFS($D$2:D1172,D1172,$F$2:F1172,F1172)-1=1),X1172,
IF(AND(F1172="Peretoe teenus",H1172&lt;[2]an!$M$37,S1172="kahepoolne vajaduspõhine",U1172&lt;[2]an!$M$37,RANK(D1172,$D1172:$D1172)+COUNTIFS($D$2:D1172,D1172,$F$2:F1172,F1172)-1&gt;1),"",
IF(AND(F1172="Peretoe teenus",H1172&lt;[2]an!$M$37,S1172="kahepoolne vajaduspõhine",U1172&gt;=[2]an!$M$37,U1172&lt;=[2]an!$M$38,RANK(D1172,$D1172:$D1172)+COUNTIFS($D$2:D1172,D1172,$F$2:F1172,F1172)-1=1),
((EOMONTH(U1172,0)-U1172+1)*X1172)/DAY(EOMONTH(U1172,0))+(DAY(U1172)-1)*100/DAY(EOMONTH(U1172,0)),
IF(AND(F1172="Peretoe teenus",H1172&lt;[2]an!$M$37,S1172="kahepoolne vajaduspõhine",U1172&gt;=[2]an!$M$37,U1172&lt;=[2]an!$M$38,RANK(D1172,$D1172:$D1172)+COUNTIFS($D$2:D1172,D1172,$F$2:F1172,F1172)-1&gt;1),"",
IF(AND(F1172="Peretoe teenus",H1172&lt;[2]an!$M$37,S1172="kahepoolne vajaduspõhine",U1172&gt;[2]an!$M$38,RANK(D1172,$D1172:$D1172)+COUNTIFS($D$2:D1172,D1172,$F$2:F1172,F1172)-1=1),X1172,
IF(AND(F1172="Peretoe teenus",H1172&lt;[2]an!$M$37,S1172="kahepoolne vajaduspõhine",U1172&gt;[2]an!$M$38,RANK(D1172,$D1172:$D1172)+COUNTIFS($D$2:D1172,D1172,$F$2:F1172,F1172)-1&gt;1),"",X1172*W1172)))))))))))))),"")</f>
        <v/>
      </c>
      <c r="Z1172" s="18" t="str">
        <f t="shared" si="55"/>
        <v/>
      </c>
      <c r="AA1172" s="19" t="str">
        <f>IFERROR(VLOOKUP(E1172,[2]an!$A$3:$B$81,2,FALSE),"")</f>
        <v/>
      </c>
      <c r="AB1172" s="19" t="str">
        <f>IFERROR(VLOOKUP(AA1172,[2]an!$C$2:$D$16,2,FALSE),"")</f>
        <v/>
      </c>
      <c r="AC1172" s="20"/>
      <c r="AD1172" s="21" t="str">
        <f>IF(A1172=[2]an!$F$36,VLOOKUP([2]an!$F$36,[2]an!$F$36:$H$36,3,FALSE),IF(A1172=[2]an!$F$35,VLOOKUP([2]an!$F$35,[2]an!$F$35:$H$35,3,FALSE),IF(A1172=[2]an!$F$33,VLOOKUP([2]an!$F$33,[2]an!$F$33:$H$33,3,FALSE),IF(A1172=[2]an!$F$31,VLOOKUP([2]an!$F$31,[2]an!$F$31:$H$31,3,FALSE),""))))</f>
        <v/>
      </c>
    </row>
    <row r="1173" spans="6:30" x14ac:dyDescent="0.2">
      <c r="F1173" s="10"/>
      <c r="G1173" s="8" t="str">
        <f t="shared" si="56"/>
        <v/>
      </c>
      <c r="H1173" s="13"/>
      <c r="K1173" s="13"/>
      <c r="L1173" s="10"/>
      <c r="M1173" s="10"/>
      <c r="S1173" s="8" t="str">
        <f>IFERROR(VLOOKUP(D1173,[1]peretoe_teenus!$A$2:$L$2000,5,FALSE),"")</f>
        <v/>
      </c>
      <c r="U1173" s="13"/>
      <c r="V1173" s="15" t="str" cm="1">
        <f t="array" ref="V1173">IFERROR(IF(AND(F1173="Tugigrupp",RANK(K1173,$K1173:$K1173)+COUNTIFS($K$2:K1173,K1173,$L$2:L1173,L1173,$M$2:M1173,M1173,$I$2:I1173,I1173,$G$2:G1173,G1173,$F$2:F1173,F1173)-1=1),SUMPRODUCT(($F$2:$F$4154=F1173)*($G$2:$G$4154=G1173)*($K$2:$K$4154=K1173)*($I$2:$I$4154=I1173)*($L$2:$L$4154=L1173)*($M$2:$M$4154=M1173)),""),"")</f>
        <v/>
      </c>
      <c r="W1173" s="15" t="str">
        <f t="shared" si="54"/>
        <v/>
      </c>
      <c r="X1173" s="16" t="str">
        <f>IF(AND(A1173=[2]an!$G$38,F1173=[2]an!$E$40),[2]an!$G$40,IF(AND(A1173=[2]an!$G$38,F1173=[2]an!$E$41),[2]an!$G$41,IF(AND(A1173=[2]an!$G$38,F1173=[2]an!$E$39,H1173&gt;=[2]an!$M$37),[2]an!$G$39,
IF(AND(A1173=[2]an!$G$38,F1173=[2]an!$E$39,H1173&lt;[2]an!$M$37,S1173="kahepoolne vajaduspõhine",U1173=""),[2]an!$M$40,
IF(AND(A1173=[2]an!$G$38,F1173=[2]an!$E$39,H1173&lt;[2]an!$M$37,S1173="kahepoolne vajaduspõhine",U1173&lt;&gt;""),[2]an!$G$39,
IF(AND(A1173=[2]an!$G$38,F1173=[2]an!$E$39,H1173&lt;[2]an!$M$37,S1173&lt;&gt;"kahepoolne vajaduspõhine"),[2]an!$G$39,
IF(AND(A1173=[2]an!$G$38,F1173=[2]an!$E$42),[2]an!$G$42,
IF(AND(A1173=[2]an!$H$38,F1173=[2]an!$E$40),[2]an!$H$40,IF(AND(A1173=[2]an!$H$38,F1173=[2]an!$E$41),[2]an!$H$41,IF(AND(A1173=[2]an!$H$38,F1173=[2]an!$E$39,H1173&gt;=[2]an!$M$37),[2]an!$H$39,
IF(AND(A1173=[2]an!$H$38,F1173=[2]an!$E$39,H1173&lt;[2]an!$M$37,S1173="kahepoolne vajaduspõhine",U1173=""),[2]an!$M$40,
IF(AND(A1173=[2]an!$H$38,F1173=[2]an!$E$39,H1173&lt;[2]an!$M$37,S1173="kahepoolne vajaduspõhine",U1173&lt;&gt;""),[2]an!$H$39,
IF(AND(A1173=[2]an!$H$38,F1173=[2]an!$E$39,H1173&lt;[2]an!$M$37,S1173&lt;&gt;"kahepoolne vajaduspõhine"),[2]an!$H$39,
IF(AND(A1173=[2]an!$H$38,F1173=[2]an!$E$42),[2]an!$H$42,
IF(AND(A1173=[2]an!$I$38,F1173=[2]an!$E$40),[2]an!$I$40,IF(AND(A1173=[2]an!$I$38,F1173=[2]an!$E$41),[2]an!$I$41,IF(AND(A1173=[2]an!$I$38,F1173=[2]an!$E$39,H1173&gt;=[2]an!$M$37),[2]an!$I$39,
IF(AND(A1173=[2]an!$I$38,F1173=[2]an!$E$39,H1173&lt;[2]an!$M$37,S1173="kahepoolne vajaduspõhine",U1173=""),[2]an!$M$40,
IF(AND(A1173=[2]an!$I$38,F1173=[2]an!$E$39,H1173&lt;[2]an!$M$37,S1173="kahepoolne vajaduspõhine",U1173&lt;&gt;""),[2]an!$I$39,
IF(AND(A1173=[2]an!$I$38,F1173=[2]an!$E$39,H1173&lt;[2]an!$M$37,S1173&lt;&gt;"kahepoolne vajaduspõhine"),[2]an!$I$39,
IF(AND(A1173=[2]an!$I$38,F1173=[2]an!$E$42),[2]an!$I$42,
IF(AND(A1173=[2]an!$J$38,F1173=[2]an!$E$40),[2]an!$J$40,IF(AND(A1173=[2]an!$J$38,F1173=[2]an!$E$41),[2]an!$J$41,IF(AND(A1173=[2]an!$J$38,F1173=[2]an!$E$39,H1173&gt;=[2]an!$M$37),[2]an!$J$39,
IF(AND(A1173=[2]an!$J$38,F1173=[2]an!$E$39,H1173&lt;[2]an!$M$37,S1173="kahepoolne vajaduspõhine",U1173=""),[2]an!$M$40,
IF(AND(A1173=[2]an!$J$38,F1173=[2]an!$E$39,H1173&lt;[2]an!$M$37,S1173="kahepoolne vajaduspõhine",U1173&lt;&gt;""),[2]an!$J$39,
IF(AND(A1173=[2]an!$J$38,F1173=[2]an!$E$39,H1173&lt;[2]an!$M$37,S1173&lt;&gt;"kahepoolne vajaduspõhine"),[2]an!$J$39,
IF(AND(A1173=[2]an!$J$38,F1173=[2]an!$E$42),[2]an!$J$42,""))))))))))))))))))))))))))))</f>
        <v/>
      </c>
      <c r="Y1173" s="17" t="str">
        <f>IFERROR(IF(F1173="Tugigrupp",0,
IF(AND(F1173="Peretoe teenus",H1173&gt;=[2]an!$M$37,RANK(D1173,$D1173:$D1173)+COUNTIFS($D$2:D1173,D1173,$F$2:F1173,F1173)-1&gt;1),"",
IF(AND(F1173="Peretoe teenus",H1173&gt;=[2]an!$M$37,RANK(D1173,$D1173:$D1173)+COUNTIFS($D$2:D1173,D1173,$F$2:F1173,F1173)-1=1,MONTH(H1173)=MONTH(K1173)=TRUE,YEAR(H1173)=YEAR(K1173)=TRUE),((EOMONTH(H1173,0)-H1173+1)*X1173)/DAY(EOMONTH(H1173,0)),
IF(AND(F1173="Peretoe teenus",H1173&gt;=[2]an!$M$37,RANK(D1173,$D1173:$D1173)+COUNTIFS($D$2:D1173,D1173,$F$2:F1173,F1173)-1=1),X1173,
IF(AND(F1173="Peretoe teenus",H1173&lt;[2]an!$M$37,S1173&lt;&gt;"kahepoolne vajaduspõhine",RANK(D1173,$D1173:$D1173)+COUNTIFS($D$2:D1173,D1173,$F$2:F1173,F1173)-1=1),X1173,
IF(AND(F1173="Peretoe teenus",H1173&lt;[2]an!$M$37,S1173&lt;&gt;"kahepoolne vajaduspõhine",RANK(D1173,$D1173:$D1173)+COUNTIFS($D$2:D1173,D1173,$F$2:F1173,F1173)-1&gt;1),"",
IF(AND(F1173="Peretoe teenus",H1173&lt;[2]an!$M$37,S1173="kahepoolne vajaduspõhine",U1173="",RANK(D1173,$D1173:$D1173)+COUNTIFS($D$2:D1173,D1173,$F$2:F1173,F1173)-1=1),X1173,
IF(AND(F1173="Peretoe teenus",H1173&lt;[2]an!$M$37,S1173="kahepoolne vajaduspõhine",U1173="",RANK(D1173,$D1173:$D1173)+COUNTIFS($D$2:D1173,D1173,$F$2:F1173,F1173)-1&gt;1),"",
IF(AND(F1173="Peretoe teenus",H1173&lt;[2]an!$M$37,S1173="kahepoolne vajaduspõhine",U1173&lt;[2]an!$M$37,RANK(D1173,$D1173:$D1173)+COUNTIFS($D$2:D1173,D1173,$F$2:F1173,F1173)-1=1),X1173,
IF(AND(F1173="Peretoe teenus",H1173&lt;[2]an!$M$37,S1173="kahepoolne vajaduspõhine",U1173&lt;[2]an!$M$37,RANK(D1173,$D1173:$D1173)+COUNTIFS($D$2:D1173,D1173,$F$2:F1173,F1173)-1&gt;1),"",
IF(AND(F1173="Peretoe teenus",H1173&lt;[2]an!$M$37,S1173="kahepoolne vajaduspõhine",U1173&gt;=[2]an!$M$37,U1173&lt;=[2]an!$M$38,RANK(D1173,$D1173:$D1173)+COUNTIFS($D$2:D1173,D1173,$F$2:F1173,F1173)-1=1),
((EOMONTH(U1173,0)-U1173+1)*X1173)/DAY(EOMONTH(U1173,0))+(DAY(U1173)-1)*100/DAY(EOMONTH(U1173,0)),
IF(AND(F1173="Peretoe teenus",H1173&lt;[2]an!$M$37,S1173="kahepoolne vajaduspõhine",U1173&gt;=[2]an!$M$37,U1173&lt;=[2]an!$M$38,RANK(D1173,$D1173:$D1173)+COUNTIFS($D$2:D1173,D1173,$F$2:F1173,F1173)-1&gt;1),"",
IF(AND(F1173="Peretoe teenus",H1173&lt;[2]an!$M$37,S1173="kahepoolne vajaduspõhine",U1173&gt;[2]an!$M$38,RANK(D1173,$D1173:$D1173)+COUNTIFS($D$2:D1173,D1173,$F$2:F1173,F1173)-1=1),X1173,
IF(AND(F1173="Peretoe teenus",H1173&lt;[2]an!$M$37,S1173="kahepoolne vajaduspõhine",U1173&gt;[2]an!$M$38,RANK(D1173,$D1173:$D1173)+COUNTIFS($D$2:D1173,D1173,$F$2:F1173,F1173)-1&gt;1),"",X1173*W1173)))))))))))))),"")</f>
        <v/>
      </c>
      <c r="Z1173" s="18" t="str">
        <f t="shared" si="55"/>
        <v/>
      </c>
      <c r="AA1173" s="19" t="str">
        <f>IFERROR(VLOOKUP(E1173,[2]an!$A$3:$B$81,2,FALSE),"")</f>
        <v/>
      </c>
      <c r="AB1173" s="19" t="str">
        <f>IFERROR(VLOOKUP(AA1173,[2]an!$C$2:$D$16,2,FALSE),"")</f>
        <v/>
      </c>
      <c r="AC1173" s="20"/>
      <c r="AD1173" s="21" t="str">
        <f>IF(A1173=[2]an!$F$36,VLOOKUP([2]an!$F$36,[2]an!$F$36:$H$36,3,FALSE),IF(A1173=[2]an!$F$35,VLOOKUP([2]an!$F$35,[2]an!$F$35:$H$35,3,FALSE),IF(A1173=[2]an!$F$33,VLOOKUP([2]an!$F$33,[2]an!$F$33:$H$33,3,FALSE),IF(A1173=[2]an!$F$31,VLOOKUP([2]an!$F$31,[2]an!$F$31:$H$31,3,FALSE),""))))</f>
        <v/>
      </c>
    </row>
    <row r="1174" spans="6:30" x14ac:dyDescent="0.2">
      <c r="F1174" s="10"/>
      <c r="G1174" s="8" t="str">
        <f t="shared" si="56"/>
        <v/>
      </c>
      <c r="H1174" s="13"/>
      <c r="K1174" s="13"/>
      <c r="L1174" s="10"/>
      <c r="M1174" s="10"/>
      <c r="S1174" s="8" t="str">
        <f>IFERROR(VLOOKUP(D1174,[1]peretoe_teenus!$A$2:$L$2000,5,FALSE),"")</f>
        <v/>
      </c>
      <c r="U1174" s="13"/>
      <c r="V1174" s="15" t="str" cm="1">
        <f t="array" ref="V1174">IFERROR(IF(AND(F1174="Tugigrupp",RANK(K1174,$K1174:$K1174)+COUNTIFS($K$2:K1174,K1174,$L$2:L1174,L1174,$M$2:M1174,M1174,$I$2:I1174,I1174,$G$2:G1174,G1174,$F$2:F1174,F1174)-1=1),SUMPRODUCT(($F$2:$F$4154=F1174)*($G$2:$G$4154=G1174)*($K$2:$K$4154=K1174)*($I$2:$I$4154=I1174)*($L$2:$L$4154=L1174)*($M$2:$M$4154=M1174)),""),"")</f>
        <v/>
      </c>
      <c r="W1174" s="15" t="str">
        <f t="shared" si="54"/>
        <v/>
      </c>
      <c r="X1174" s="16" t="str">
        <f>IF(AND(A1174=[2]an!$G$38,F1174=[2]an!$E$40),[2]an!$G$40,IF(AND(A1174=[2]an!$G$38,F1174=[2]an!$E$41),[2]an!$G$41,IF(AND(A1174=[2]an!$G$38,F1174=[2]an!$E$39,H1174&gt;=[2]an!$M$37),[2]an!$G$39,
IF(AND(A1174=[2]an!$G$38,F1174=[2]an!$E$39,H1174&lt;[2]an!$M$37,S1174="kahepoolne vajaduspõhine",U1174=""),[2]an!$M$40,
IF(AND(A1174=[2]an!$G$38,F1174=[2]an!$E$39,H1174&lt;[2]an!$M$37,S1174="kahepoolne vajaduspõhine",U1174&lt;&gt;""),[2]an!$G$39,
IF(AND(A1174=[2]an!$G$38,F1174=[2]an!$E$39,H1174&lt;[2]an!$M$37,S1174&lt;&gt;"kahepoolne vajaduspõhine"),[2]an!$G$39,
IF(AND(A1174=[2]an!$G$38,F1174=[2]an!$E$42),[2]an!$G$42,
IF(AND(A1174=[2]an!$H$38,F1174=[2]an!$E$40),[2]an!$H$40,IF(AND(A1174=[2]an!$H$38,F1174=[2]an!$E$41),[2]an!$H$41,IF(AND(A1174=[2]an!$H$38,F1174=[2]an!$E$39,H1174&gt;=[2]an!$M$37),[2]an!$H$39,
IF(AND(A1174=[2]an!$H$38,F1174=[2]an!$E$39,H1174&lt;[2]an!$M$37,S1174="kahepoolne vajaduspõhine",U1174=""),[2]an!$M$40,
IF(AND(A1174=[2]an!$H$38,F1174=[2]an!$E$39,H1174&lt;[2]an!$M$37,S1174="kahepoolne vajaduspõhine",U1174&lt;&gt;""),[2]an!$H$39,
IF(AND(A1174=[2]an!$H$38,F1174=[2]an!$E$39,H1174&lt;[2]an!$M$37,S1174&lt;&gt;"kahepoolne vajaduspõhine"),[2]an!$H$39,
IF(AND(A1174=[2]an!$H$38,F1174=[2]an!$E$42),[2]an!$H$42,
IF(AND(A1174=[2]an!$I$38,F1174=[2]an!$E$40),[2]an!$I$40,IF(AND(A1174=[2]an!$I$38,F1174=[2]an!$E$41),[2]an!$I$41,IF(AND(A1174=[2]an!$I$38,F1174=[2]an!$E$39,H1174&gt;=[2]an!$M$37),[2]an!$I$39,
IF(AND(A1174=[2]an!$I$38,F1174=[2]an!$E$39,H1174&lt;[2]an!$M$37,S1174="kahepoolne vajaduspõhine",U1174=""),[2]an!$M$40,
IF(AND(A1174=[2]an!$I$38,F1174=[2]an!$E$39,H1174&lt;[2]an!$M$37,S1174="kahepoolne vajaduspõhine",U1174&lt;&gt;""),[2]an!$I$39,
IF(AND(A1174=[2]an!$I$38,F1174=[2]an!$E$39,H1174&lt;[2]an!$M$37,S1174&lt;&gt;"kahepoolne vajaduspõhine"),[2]an!$I$39,
IF(AND(A1174=[2]an!$I$38,F1174=[2]an!$E$42),[2]an!$I$42,
IF(AND(A1174=[2]an!$J$38,F1174=[2]an!$E$40),[2]an!$J$40,IF(AND(A1174=[2]an!$J$38,F1174=[2]an!$E$41),[2]an!$J$41,IF(AND(A1174=[2]an!$J$38,F1174=[2]an!$E$39,H1174&gt;=[2]an!$M$37),[2]an!$J$39,
IF(AND(A1174=[2]an!$J$38,F1174=[2]an!$E$39,H1174&lt;[2]an!$M$37,S1174="kahepoolne vajaduspõhine",U1174=""),[2]an!$M$40,
IF(AND(A1174=[2]an!$J$38,F1174=[2]an!$E$39,H1174&lt;[2]an!$M$37,S1174="kahepoolne vajaduspõhine",U1174&lt;&gt;""),[2]an!$J$39,
IF(AND(A1174=[2]an!$J$38,F1174=[2]an!$E$39,H1174&lt;[2]an!$M$37,S1174&lt;&gt;"kahepoolne vajaduspõhine"),[2]an!$J$39,
IF(AND(A1174=[2]an!$J$38,F1174=[2]an!$E$42),[2]an!$J$42,""))))))))))))))))))))))))))))</f>
        <v/>
      </c>
      <c r="Y1174" s="17" t="str">
        <f>IFERROR(IF(F1174="Tugigrupp",0,
IF(AND(F1174="Peretoe teenus",H1174&gt;=[2]an!$M$37,RANK(D1174,$D1174:$D1174)+COUNTIFS($D$2:D1174,D1174,$F$2:F1174,F1174)-1&gt;1),"",
IF(AND(F1174="Peretoe teenus",H1174&gt;=[2]an!$M$37,RANK(D1174,$D1174:$D1174)+COUNTIFS($D$2:D1174,D1174,$F$2:F1174,F1174)-1=1,MONTH(H1174)=MONTH(K1174)=TRUE,YEAR(H1174)=YEAR(K1174)=TRUE),((EOMONTH(H1174,0)-H1174+1)*X1174)/DAY(EOMONTH(H1174,0)),
IF(AND(F1174="Peretoe teenus",H1174&gt;=[2]an!$M$37,RANK(D1174,$D1174:$D1174)+COUNTIFS($D$2:D1174,D1174,$F$2:F1174,F1174)-1=1),X1174,
IF(AND(F1174="Peretoe teenus",H1174&lt;[2]an!$M$37,S1174&lt;&gt;"kahepoolne vajaduspõhine",RANK(D1174,$D1174:$D1174)+COUNTIFS($D$2:D1174,D1174,$F$2:F1174,F1174)-1=1),X1174,
IF(AND(F1174="Peretoe teenus",H1174&lt;[2]an!$M$37,S1174&lt;&gt;"kahepoolne vajaduspõhine",RANK(D1174,$D1174:$D1174)+COUNTIFS($D$2:D1174,D1174,$F$2:F1174,F1174)-1&gt;1),"",
IF(AND(F1174="Peretoe teenus",H1174&lt;[2]an!$M$37,S1174="kahepoolne vajaduspõhine",U1174="",RANK(D1174,$D1174:$D1174)+COUNTIFS($D$2:D1174,D1174,$F$2:F1174,F1174)-1=1),X1174,
IF(AND(F1174="Peretoe teenus",H1174&lt;[2]an!$M$37,S1174="kahepoolne vajaduspõhine",U1174="",RANK(D1174,$D1174:$D1174)+COUNTIFS($D$2:D1174,D1174,$F$2:F1174,F1174)-1&gt;1),"",
IF(AND(F1174="Peretoe teenus",H1174&lt;[2]an!$M$37,S1174="kahepoolne vajaduspõhine",U1174&lt;[2]an!$M$37,RANK(D1174,$D1174:$D1174)+COUNTIFS($D$2:D1174,D1174,$F$2:F1174,F1174)-1=1),X1174,
IF(AND(F1174="Peretoe teenus",H1174&lt;[2]an!$M$37,S1174="kahepoolne vajaduspõhine",U1174&lt;[2]an!$M$37,RANK(D1174,$D1174:$D1174)+COUNTIFS($D$2:D1174,D1174,$F$2:F1174,F1174)-1&gt;1),"",
IF(AND(F1174="Peretoe teenus",H1174&lt;[2]an!$M$37,S1174="kahepoolne vajaduspõhine",U1174&gt;=[2]an!$M$37,U1174&lt;=[2]an!$M$38,RANK(D1174,$D1174:$D1174)+COUNTIFS($D$2:D1174,D1174,$F$2:F1174,F1174)-1=1),
((EOMONTH(U1174,0)-U1174+1)*X1174)/DAY(EOMONTH(U1174,0))+(DAY(U1174)-1)*100/DAY(EOMONTH(U1174,0)),
IF(AND(F1174="Peretoe teenus",H1174&lt;[2]an!$M$37,S1174="kahepoolne vajaduspõhine",U1174&gt;=[2]an!$M$37,U1174&lt;=[2]an!$M$38,RANK(D1174,$D1174:$D1174)+COUNTIFS($D$2:D1174,D1174,$F$2:F1174,F1174)-1&gt;1),"",
IF(AND(F1174="Peretoe teenus",H1174&lt;[2]an!$M$37,S1174="kahepoolne vajaduspõhine",U1174&gt;[2]an!$M$38,RANK(D1174,$D1174:$D1174)+COUNTIFS($D$2:D1174,D1174,$F$2:F1174,F1174)-1=1),X1174,
IF(AND(F1174="Peretoe teenus",H1174&lt;[2]an!$M$37,S1174="kahepoolne vajaduspõhine",U1174&gt;[2]an!$M$38,RANK(D1174,$D1174:$D1174)+COUNTIFS($D$2:D1174,D1174,$F$2:F1174,F1174)-1&gt;1),"",X1174*W1174)))))))))))))),"")</f>
        <v/>
      </c>
      <c r="Z1174" s="18" t="str">
        <f t="shared" si="55"/>
        <v/>
      </c>
      <c r="AA1174" s="19" t="str">
        <f>IFERROR(VLOOKUP(E1174,[2]an!$A$3:$B$81,2,FALSE),"")</f>
        <v/>
      </c>
      <c r="AB1174" s="19" t="str">
        <f>IFERROR(VLOOKUP(AA1174,[2]an!$C$2:$D$16,2,FALSE),"")</f>
        <v/>
      </c>
      <c r="AC1174" s="20"/>
      <c r="AD1174" s="21" t="str">
        <f>IF(A1174=[2]an!$F$36,VLOOKUP([2]an!$F$36,[2]an!$F$36:$H$36,3,FALSE),IF(A1174=[2]an!$F$35,VLOOKUP([2]an!$F$35,[2]an!$F$35:$H$35,3,FALSE),IF(A1174=[2]an!$F$33,VLOOKUP([2]an!$F$33,[2]an!$F$33:$H$33,3,FALSE),IF(A1174=[2]an!$F$31,VLOOKUP([2]an!$F$31,[2]an!$F$31:$H$31,3,FALSE),""))))</f>
        <v/>
      </c>
    </row>
    <row r="1175" spans="6:30" x14ac:dyDescent="0.2">
      <c r="F1175" s="10"/>
      <c r="G1175" s="8" t="str">
        <f t="shared" si="56"/>
        <v/>
      </c>
      <c r="H1175" s="13"/>
      <c r="K1175" s="13"/>
      <c r="L1175" s="10"/>
      <c r="M1175" s="10"/>
      <c r="S1175" s="8" t="str">
        <f>IFERROR(VLOOKUP(D1175,[1]peretoe_teenus!$A$2:$L$2000,5,FALSE),"")</f>
        <v/>
      </c>
      <c r="U1175" s="13"/>
      <c r="V1175" s="15" t="str" cm="1">
        <f t="array" ref="V1175">IFERROR(IF(AND(F1175="Tugigrupp",RANK(K1175,$K1175:$K1175)+COUNTIFS($K$2:K1175,K1175,$L$2:L1175,L1175,$M$2:M1175,M1175,$I$2:I1175,I1175,$G$2:G1175,G1175,$F$2:F1175,F1175)-1=1),SUMPRODUCT(($F$2:$F$4154=F1175)*($G$2:$G$4154=G1175)*($K$2:$K$4154=K1175)*($I$2:$I$4154=I1175)*($L$2:$L$4154=L1175)*($M$2:$M$4154=M1175)),""),"")</f>
        <v/>
      </c>
      <c r="W1175" s="15" t="str">
        <f t="shared" si="54"/>
        <v/>
      </c>
      <c r="X1175" s="16" t="str">
        <f>IF(AND(A1175=[2]an!$G$38,F1175=[2]an!$E$40),[2]an!$G$40,IF(AND(A1175=[2]an!$G$38,F1175=[2]an!$E$41),[2]an!$G$41,IF(AND(A1175=[2]an!$G$38,F1175=[2]an!$E$39,H1175&gt;=[2]an!$M$37),[2]an!$G$39,
IF(AND(A1175=[2]an!$G$38,F1175=[2]an!$E$39,H1175&lt;[2]an!$M$37,S1175="kahepoolne vajaduspõhine",U1175=""),[2]an!$M$40,
IF(AND(A1175=[2]an!$G$38,F1175=[2]an!$E$39,H1175&lt;[2]an!$M$37,S1175="kahepoolne vajaduspõhine",U1175&lt;&gt;""),[2]an!$G$39,
IF(AND(A1175=[2]an!$G$38,F1175=[2]an!$E$39,H1175&lt;[2]an!$M$37,S1175&lt;&gt;"kahepoolne vajaduspõhine"),[2]an!$G$39,
IF(AND(A1175=[2]an!$G$38,F1175=[2]an!$E$42),[2]an!$G$42,
IF(AND(A1175=[2]an!$H$38,F1175=[2]an!$E$40),[2]an!$H$40,IF(AND(A1175=[2]an!$H$38,F1175=[2]an!$E$41),[2]an!$H$41,IF(AND(A1175=[2]an!$H$38,F1175=[2]an!$E$39,H1175&gt;=[2]an!$M$37),[2]an!$H$39,
IF(AND(A1175=[2]an!$H$38,F1175=[2]an!$E$39,H1175&lt;[2]an!$M$37,S1175="kahepoolne vajaduspõhine",U1175=""),[2]an!$M$40,
IF(AND(A1175=[2]an!$H$38,F1175=[2]an!$E$39,H1175&lt;[2]an!$M$37,S1175="kahepoolne vajaduspõhine",U1175&lt;&gt;""),[2]an!$H$39,
IF(AND(A1175=[2]an!$H$38,F1175=[2]an!$E$39,H1175&lt;[2]an!$M$37,S1175&lt;&gt;"kahepoolne vajaduspõhine"),[2]an!$H$39,
IF(AND(A1175=[2]an!$H$38,F1175=[2]an!$E$42),[2]an!$H$42,
IF(AND(A1175=[2]an!$I$38,F1175=[2]an!$E$40),[2]an!$I$40,IF(AND(A1175=[2]an!$I$38,F1175=[2]an!$E$41),[2]an!$I$41,IF(AND(A1175=[2]an!$I$38,F1175=[2]an!$E$39,H1175&gt;=[2]an!$M$37),[2]an!$I$39,
IF(AND(A1175=[2]an!$I$38,F1175=[2]an!$E$39,H1175&lt;[2]an!$M$37,S1175="kahepoolne vajaduspõhine",U1175=""),[2]an!$M$40,
IF(AND(A1175=[2]an!$I$38,F1175=[2]an!$E$39,H1175&lt;[2]an!$M$37,S1175="kahepoolne vajaduspõhine",U1175&lt;&gt;""),[2]an!$I$39,
IF(AND(A1175=[2]an!$I$38,F1175=[2]an!$E$39,H1175&lt;[2]an!$M$37,S1175&lt;&gt;"kahepoolne vajaduspõhine"),[2]an!$I$39,
IF(AND(A1175=[2]an!$I$38,F1175=[2]an!$E$42),[2]an!$I$42,
IF(AND(A1175=[2]an!$J$38,F1175=[2]an!$E$40),[2]an!$J$40,IF(AND(A1175=[2]an!$J$38,F1175=[2]an!$E$41),[2]an!$J$41,IF(AND(A1175=[2]an!$J$38,F1175=[2]an!$E$39,H1175&gt;=[2]an!$M$37),[2]an!$J$39,
IF(AND(A1175=[2]an!$J$38,F1175=[2]an!$E$39,H1175&lt;[2]an!$M$37,S1175="kahepoolne vajaduspõhine",U1175=""),[2]an!$M$40,
IF(AND(A1175=[2]an!$J$38,F1175=[2]an!$E$39,H1175&lt;[2]an!$M$37,S1175="kahepoolne vajaduspõhine",U1175&lt;&gt;""),[2]an!$J$39,
IF(AND(A1175=[2]an!$J$38,F1175=[2]an!$E$39,H1175&lt;[2]an!$M$37,S1175&lt;&gt;"kahepoolne vajaduspõhine"),[2]an!$J$39,
IF(AND(A1175=[2]an!$J$38,F1175=[2]an!$E$42),[2]an!$J$42,""))))))))))))))))))))))))))))</f>
        <v/>
      </c>
      <c r="Y1175" s="17" t="str">
        <f>IFERROR(IF(F1175="Tugigrupp",0,
IF(AND(F1175="Peretoe teenus",H1175&gt;=[2]an!$M$37,RANK(D1175,$D1175:$D1175)+COUNTIFS($D$2:D1175,D1175,$F$2:F1175,F1175)-1&gt;1),"",
IF(AND(F1175="Peretoe teenus",H1175&gt;=[2]an!$M$37,RANK(D1175,$D1175:$D1175)+COUNTIFS($D$2:D1175,D1175,$F$2:F1175,F1175)-1=1,MONTH(H1175)=MONTH(K1175)=TRUE,YEAR(H1175)=YEAR(K1175)=TRUE),((EOMONTH(H1175,0)-H1175+1)*X1175)/DAY(EOMONTH(H1175,0)),
IF(AND(F1175="Peretoe teenus",H1175&gt;=[2]an!$M$37,RANK(D1175,$D1175:$D1175)+COUNTIFS($D$2:D1175,D1175,$F$2:F1175,F1175)-1=1),X1175,
IF(AND(F1175="Peretoe teenus",H1175&lt;[2]an!$M$37,S1175&lt;&gt;"kahepoolne vajaduspõhine",RANK(D1175,$D1175:$D1175)+COUNTIFS($D$2:D1175,D1175,$F$2:F1175,F1175)-1=1),X1175,
IF(AND(F1175="Peretoe teenus",H1175&lt;[2]an!$M$37,S1175&lt;&gt;"kahepoolne vajaduspõhine",RANK(D1175,$D1175:$D1175)+COUNTIFS($D$2:D1175,D1175,$F$2:F1175,F1175)-1&gt;1),"",
IF(AND(F1175="Peretoe teenus",H1175&lt;[2]an!$M$37,S1175="kahepoolne vajaduspõhine",U1175="",RANK(D1175,$D1175:$D1175)+COUNTIFS($D$2:D1175,D1175,$F$2:F1175,F1175)-1=1),X1175,
IF(AND(F1175="Peretoe teenus",H1175&lt;[2]an!$M$37,S1175="kahepoolne vajaduspõhine",U1175="",RANK(D1175,$D1175:$D1175)+COUNTIFS($D$2:D1175,D1175,$F$2:F1175,F1175)-1&gt;1),"",
IF(AND(F1175="Peretoe teenus",H1175&lt;[2]an!$M$37,S1175="kahepoolne vajaduspõhine",U1175&lt;[2]an!$M$37,RANK(D1175,$D1175:$D1175)+COUNTIFS($D$2:D1175,D1175,$F$2:F1175,F1175)-1=1),X1175,
IF(AND(F1175="Peretoe teenus",H1175&lt;[2]an!$M$37,S1175="kahepoolne vajaduspõhine",U1175&lt;[2]an!$M$37,RANK(D1175,$D1175:$D1175)+COUNTIFS($D$2:D1175,D1175,$F$2:F1175,F1175)-1&gt;1),"",
IF(AND(F1175="Peretoe teenus",H1175&lt;[2]an!$M$37,S1175="kahepoolne vajaduspõhine",U1175&gt;=[2]an!$M$37,U1175&lt;=[2]an!$M$38,RANK(D1175,$D1175:$D1175)+COUNTIFS($D$2:D1175,D1175,$F$2:F1175,F1175)-1=1),
((EOMONTH(U1175,0)-U1175+1)*X1175)/DAY(EOMONTH(U1175,0))+(DAY(U1175)-1)*100/DAY(EOMONTH(U1175,0)),
IF(AND(F1175="Peretoe teenus",H1175&lt;[2]an!$M$37,S1175="kahepoolne vajaduspõhine",U1175&gt;=[2]an!$M$37,U1175&lt;=[2]an!$M$38,RANK(D1175,$D1175:$D1175)+COUNTIFS($D$2:D1175,D1175,$F$2:F1175,F1175)-1&gt;1),"",
IF(AND(F1175="Peretoe teenus",H1175&lt;[2]an!$M$37,S1175="kahepoolne vajaduspõhine",U1175&gt;[2]an!$M$38,RANK(D1175,$D1175:$D1175)+COUNTIFS($D$2:D1175,D1175,$F$2:F1175,F1175)-1=1),X1175,
IF(AND(F1175="Peretoe teenus",H1175&lt;[2]an!$M$37,S1175="kahepoolne vajaduspõhine",U1175&gt;[2]an!$M$38,RANK(D1175,$D1175:$D1175)+COUNTIFS($D$2:D1175,D1175,$F$2:F1175,F1175)-1&gt;1),"",X1175*W1175)))))))))))))),"")</f>
        <v/>
      </c>
      <c r="Z1175" s="18" t="str">
        <f t="shared" si="55"/>
        <v/>
      </c>
      <c r="AA1175" s="19" t="str">
        <f>IFERROR(VLOOKUP(E1175,[2]an!$A$3:$B$81,2,FALSE),"")</f>
        <v/>
      </c>
      <c r="AB1175" s="19" t="str">
        <f>IFERROR(VLOOKUP(AA1175,[2]an!$C$2:$D$16,2,FALSE),"")</f>
        <v/>
      </c>
      <c r="AC1175" s="20"/>
      <c r="AD1175" s="21" t="str">
        <f>IF(A1175=[2]an!$F$36,VLOOKUP([2]an!$F$36,[2]an!$F$36:$H$36,3,FALSE),IF(A1175=[2]an!$F$35,VLOOKUP([2]an!$F$35,[2]an!$F$35:$H$35,3,FALSE),IF(A1175=[2]an!$F$33,VLOOKUP([2]an!$F$33,[2]an!$F$33:$H$33,3,FALSE),IF(A1175=[2]an!$F$31,VLOOKUP([2]an!$F$31,[2]an!$F$31:$H$31,3,FALSE),""))))</f>
        <v/>
      </c>
    </row>
    <row r="1176" spans="6:30" x14ac:dyDescent="0.2">
      <c r="F1176" s="10"/>
      <c r="G1176" s="8" t="str">
        <f t="shared" si="56"/>
        <v/>
      </c>
      <c r="H1176" s="13"/>
      <c r="K1176" s="13"/>
      <c r="L1176" s="10"/>
      <c r="M1176" s="10"/>
      <c r="S1176" s="8" t="str">
        <f>IFERROR(VLOOKUP(D1176,[1]peretoe_teenus!$A$2:$L$2000,5,FALSE),"")</f>
        <v/>
      </c>
      <c r="U1176" s="13"/>
      <c r="V1176" s="15" t="str" cm="1">
        <f t="array" ref="V1176">IFERROR(IF(AND(F1176="Tugigrupp",RANK(K1176,$K1176:$K1176)+COUNTIFS($K$2:K1176,K1176,$L$2:L1176,L1176,$M$2:M1176,M1176,$I$2:I1176,I1176,$G$2:G1176,G1176,$F$2:F1176,F1176)-1=1),SUMPRODUCT(($F$2:$F$4154=F1176)*($G$2:$G$4154=G1176)*($K$2:$K$4154=K1176)*($I$2:$I$4154=I1176)*($L$2:$L$4154=L1176)*($M$2:$M$4154=M1176)),""),"")</f>
        <v/>
      </c>
      <c r="W1176" s="15" t="str">
        <f t="shared" si="54"/>
        <v/>
      </c>
      <c r="X1176" s="16" t="str">
        <f>IF(AND(A1176=[2]an!$G$38,F1176=[2]an!$E$40),[2]an!$G$40,IF(AND(A1176=[2]an!$G$38,F1176=[2]an!$E$41),[2]an!$G$41,IF(AND(A1176=[2]an!$G$38,F1176=[2]an!$E$39,H1176&gt;=[2]an!$M$37),[2]an!$G$39,
IF(AND(A1176=[2]an!$G$38,F1176=[2]an!$E$39,H1176&lt;[2]an!$M$37,S1176="kahepoolne vajaduspõhine",U1176=""),[2]an!$M$40,
IF(AND(A1176=[2]an!$G$38,F1176=[2]an!$E$39,H1176&lt;[2]an!$M$37,S1176="kahepoolne vajaduspõhine",U1176&lt;&gt;""),[2]an!$G$39,
IF(AND(A1176=[2]an!$G$38,F1176=[2]an!$E$39,H1176&lt;[2]an!$M$37,S1176&lt;&gt;"kahepoolne vajaduspõhine"),[2]an!$G$39,
IF(AND(A1176=[2]an!$G$38,F1176=[2]an!$E$42),[2]an!$G$42,
IF(AND(A1176=[2]an!$H$38,F1176=[2]an!$E$40),[2]an!$H$40,IF(AND(A1176=[2]an!$H$38,F1176=[2]an!$E$41),[2]an!$H$41,IF(AND(A1176=[2]an!$H$38,F1176=[2]an!$E$39,H1176&gt;=[2]an!$M$37),[2]an!$H$39,
IF(AND(A1176=[2]an!$H$38,F1176=[2]an!$E$39,H1176&lt;[2]an!$M$37,S1176="kahepoolne vajaduspõhine",U1176=""),[2]an!$M$40,
IF(AND(A1176=[2]an!$H$38,F1176=[2]an!$E$39,H1176&lt;[2]an!$M$37,S1176="kahepoolne vajaduspõhine",U1176&lt;&gt;""),[2]an!$H$39,
IF(AND(A1176=[2]an!$H$38,F1176=[2]an!$E$39,H1176&lt;[2]an!$M$37,S1176&lt;&gt;"kahepoolne vajaduspõhine"),[2]an!$H$39,
IF(AND(A1176=[2]an!$H$38,F1176=[2]an!$E$42),[2]an!$H$42,
IF(AND(A1176=[2]an!$I$38,F1176=[2]an!$E$40),[2]an!$I$40,IF(AND(A1176=[2]an!$I$38,F1176=[2]an!$E$41),[2]an!$I$41,IF(AND(A1176=[2]an!$I$38,F1176=[2]an!$E$39,H1176&gt;=[2]an!$M$37),[2]an!$I$39,
IF(AND(A1176=[2]an!$I$38,F1176=[2]an!$E$39,H1176&lt;[2]an!$M$37,S1176="kahepoolne vajaduspõhine",U1176=""),[2]an!$M$40,
IF(AND(A1176=[2]an!$I$38,F1176=[2]an!$E$39,H1176&lt;[2]an!$M$37,S1176="kahepoolne vajaduspõhine",U1176&lt;&gt;""),[2]an!$I$39,
IF(AND(A1176=[2]an!$I$38,F1176=[2]an!$E$39,H1176&lt;[2]an!$M$37,S1176&lt;&gt;"kahepoolne vajaduspõhine"),[2]an!$I$39,
IF(AND(A1176=[2]an!$I$38,F1176=[2]an!$E$42),[2]an!$I$42,
IF(AND(A1176=[2]an!$J$38,F1176=[2]an!$E$40),[2]an!$J$40,IF(AND(A1176=[2]an!$J$38,F1176=[2]an!$E$41),[2]an!$J$41,IF(AND(A1176=[2]an!$J$38,F1176=[2]an!$E$39,H1176&gt;=[2]an!$M$37),[2]an!$J$39,
IF(AND(A1176=[2]an!$J$38,F1176=[2]an!$E$39,H1176&lt;[2]an!$M$37,S1176="kahepoolne vajaduspõhine",U1176=""),[2]an!$M$40,
IF(AND(A1176=[2]an!$J$38,F1176=[2]an!$E$39,H1176&lt;[2]an!$M$37,S1176="kahepoolne vajaduspõhine",U1176&lt;&gt;""),[2]an!$J$39,
IF(AND(A1176=[2]an!$J$38,F1176=[2]an!$E$39,H1176&lt;[2]an!$M$37,S1176&lt;&gt;"kahepoolne vajaduspõhine"),[2]an!$J$39,
IF(AND(A1176=[2]an!$J$38,F1176=[2]an!$E$42),[2]an!$J$42,""))))))))))))))))))))))))))))</f>
        <v/>
      </c>
      <c r="Y1176" s="17" t="str">
        <f>IFERROR(IF(F1176="Tugigrupp",0,
IF(AND(F1176="Peretoe teenus",H1176&gt;=[2]an!$M$37,RANK(D1176,$D1176:$D1176)+COUNTIFS($D$2:D1176,D1176,$F$2:F1176,F1176)-1&gt;1),"",
IF(AND(F1176="Peretoe teenus",H1176&gt;=[2]an!$M$37,RANK(D1176,$D1176:$D1176)+COUNTIFS($D$2:D1176,D1176,$F$2:F1176,F1176)-1=1,MONTH(H1176)=MONTH(K1176)=TRUE,YEAR(H1176)=YEAR(K1176)=TRUE),((EOMONTH(H1176,0)-H1176+1)*X1176)/DAY(EOMONTH(H1176,0)),
IF(AND(F1176="Peretoe teenus",H1176&gt;=[2]an!$M$37,RANK(D1176,$D1176:$D1176)+COUNTIFS($D$2:D1176,D1176,$F$2:F1176,F1176)-1=1),X1176,
IF(AND(F1176="Peretoe teenus",H1176&lt;[2]an!$M$37,S1176&lt;&gt;"kahepoolne vajaduspõhine",RANK(D1176,$D1176:$D1176)+COUNTIFS($D$2:D1176,D1176,$F$2:F1176,F1176)-1=1),X1176,
IF(AND(F1176="Peretoe teenus",H1176&lt;[2]an!$M$37,S1176&lt;&gt;"kahepoolne vajaduspõhine",RANK(D1176,$D1176:$D1176)+COUNTIFS($D$2:D1176,D1176,$F$2:F1176,F1176)-1&gt;1),"",
IF(AND(F1176="Peretoe teenus",H1176&lt;[2]an!$M$37,S1176="kahepoolne vajaduspõhine",U1176="",RANK(D1176,$D1176:$D1176)+COUNTIFS($D$2:D1176,D1176,$F$2:F1176,F1176)-1=1),X1176,
IF(AND(F1176="Peretoe teenus",H1176&lt;[2]an!$M$37,S1176="kahepoolne vajaduspõhine",U1176="",RANK(D1176,$D1176:$D1176)+COUNTIFS($D$2:D1176,D1176,$F$2:F1176,F1176)-1&gt;1),"",
IF(AND(F1176="Peretoe teenus",H1176&lt;[2]an!$M$37,S1176="kahepoolne vajaduspõhine",U1176&lt;[2]an!$M$37,RANK(D1176,$D1176:$D1176)+COUNTIFS($D$2:D1176,D1176,$F$2:F1176,F1176)-1=1),X1176,
IF(AND(F1176="Peretoe teenus",H1176&lt;[2]an!$M$37,S1176="kahepoolne vajaduspõhine",U1176&lt;[2]an!$M$37,RANK(D1176,$D1176:$D1176)+COUNTIFS($D$2:D1176,D1176,$F$2:F1176,F1176)-1&gt;1),"",
IF(AND(F1176="Peretoe teenus",H1176&lt;[2]an!$M$37,S1176="kahepoolne vajaduspõhine",U1176&gt;=[2]an!$M$37,U1176&lt;=[2]an!$M$38,RANK(D1176,$D1176:$D1176)+COUNTIFS($D$2:D1176,D1176,$F$2:F1176,F1176)-1=1),
((EOMONTH(U1176,0)-U1176+1)*X1176)/DAY(EOMONTH(U1176,0))+(DAY(U1176)-1)*100/DAY(EOMONTH(U1176,0)),
IF(AND(F1176="Peretoe teenus",H1176&lt;[2]an!$M$37,S1176="kahepoolne vajaduspõhine",U1176&gt;=[2]an!$M$37,U1176&lt;=[2]an!$M$38,RANK(D1176,$D1176:$D1176)+COUNTIFS($D$2:D1176,D1176,$F$2:F1176,F1176)-1&gt;1),"",
IF(AND(F1176="Peretoe teenus",H1176&lt;[2]an!$M$37,S1176="kahepoolne vajaduspõhine",U1176&gt;[2]an!$M$38,RANK(D1176,$D1176:$D1176)+COUNTIFS($D$2:D1176,D1176,$F$2:F1176,F1176)-1=1),X1176,
IF(AND(F1176="Peretoe teenus",H1176&lt;[2]an!$M$37,S1176="kahepoolne vajaduspõhine",U1176&gt;[2]an!$M$38,RANK(D1176,$D1176:$D1176)+COUNTIFS($D$2:D1176,D1176,$F$2:F1176,F1176)-1&gt;1),"",X1176*W1176)))))))))))))),"")</f>
        <v/>
      </c>
      <c r="Z1176" s="18" t="str">
        <f t="shared" si="55"/>
        <v/>
      </c>
      <c r="AA1176" s="19" t="str">
        <f>IFERROR(VLOOKUP(E1176,[2]an!$A$3:$B$81,2,FALSE),"")</f>
        <v/>
      </c>
      <c r="AB1176" s="19" t="str">
        <f>IFERROR(VLOOKUP(AA1176,[2]an!$C$2:$D$16,2,FALSE),"")</f>
        <v/>
      </c>
      <c r="AC1176" s="20"/>
      <c r="AD1176" s="21" t="str">
        <f>IF(A1176=[2]an!$F$36,VLOOKUP([2]an!$F$36,[2]an!$F$36:$H$36,3,FALSE),IF(A1176=[2]an!$F$35,VLOOKUP([2]an!$F$35,[2]an!$F$35:$H$35,3,FALSE),IF(A1176=[2]an!$F$33,VLOOKUP([2]an!$F$33,[2]an!$F$33:$H$33,3,FALSE),IF(A1176=[2]an!$F$31,VLOOKUP([2]an!$F$31,[2]an!$F$31:$H$31,3,FALSE),""))))</f>
        <v/>
      </c>
    </row>
    <row r="1177" spans="6:30" x14ac:dyDescent="0.2">
      <c r="F1177" s="10"/>
      <c r="G1177" s="8" t="str">
        <f t="shared" si="56"/>
        <v/>
      </c>
      <c r="H1177" s="13"/>
      <c r="K1177" s="13"/>
      <c r="L1177" s="10"/>
      <c r="M1177" s="10"/>
      <c r="S1177" s="8" t="str">
        <f>IFERROR(VLOOKUP(D1177,[1]peretoe_teenus!$A$2:$L$2000,5,FALSE),"")</f>
        <v/>
      </c>
      <c r="U1177" s="13"/>
      <c r="V1177" s="15" t="str" cm="1">
        <f t="array" ref="V1177">IFERROR(IF(AND(F1177="Tugigrupp",RANK(K1177,$K1177:$K1177)+COUNTIFS($K$2:K1177,K1177,$L$2:L1177,L1177,$M$2:M1177,M1177,$I$2:I1177,I1177,$G$2:G1177,G1177,$F$2:F1177,F1177)-1=1),SUMPRODUCT(($F$2:$F$4154=F1177)*($G$2:$G$4154=G1177)*($K$2:$K$4154=K1177)*($I$2:$I$4154=I1177)*($L$2:$L$4154=L1177)*($M$2:$M$4154=M1177)),""),"")</f>
        <v/>
      </c>
      <c r="W1177" s="15" t="str">
        <f t="shared" si="54"/>
        <v/>
      </c>
      <c r="X1177" s="16" t="str">
        <f>IF(AND(A1177=[2]an!$G$38,F1177=[2]an!$E$40),[2]an!$G$40,IF(AND(A1177=[2]an!$G$38,F1177=[2]an!$E$41),[2]an!$G$41,IF(AND(A1177=[2]an!$G$38,F1177=[2]an!$E$39,H1177&gt;=[2]an!$M$37),[2]an!$G$39,
IF(AND(A1177=[2]an!$G$38,F1177=[2]an!$E$39,H1177&lt;[2]an!$M$37,S1177="kahepoolne vajaduspõhine",U1177=""),[2]an!$M$40,
IF(AND(A1177=[2]an!$G$38,F1177=[2]an!$E$39,H1177&lt;[2]an!$M$37,S1177="kahepoolne vajaduspõhine",U1177&lt;&gt;""),[2]an!$G$39,
IF(AND(A1177=[2]an!$G$38,F1177=[2]an!$E$39,H1177&lt;[2]an!$M$37,S1177&lt;&gt;"kahepoolne vajaduspõhine"),[2]an!$G$39,
IF(AND(A1177=[2]an!$G$38,F1177=[2]an!$E$42),[2]an!$G$42,
IF(AND(A1177=[2]an!$H$38,F1177=[2]an!$E$40),[2]an!$H$40,IF(AND(A1177=[2]an!$H$38,F1177=[2]an!$E$41),[2]an!$H$41,IF(AND(A1177=[2]an!$H$38,F1177=[2]an!$E$39,H1177&gt;=[2]an!$M$37),[2]an!$H$39,
IF(AND(A1177=[2]an!$H$38,F1177=[2]an!$E$39,H1177&lt;[2]an!$M$37,S1177="kahepoolne vajaduspõhine",U1177=""),[2]an!$M$40,
IF(AND(A1177=[2]an!$H$38,F1177=[2]an!$E$39,H1177&lt;[2]an!$M$37,S1177="kahepoolne vajaduspõhine",U1177&lt;&gt;""),[2]an!$H$39,
IF(AND(A1177=[2]an!$H$38,F1177=[2]an!$E$39,H1177&lt;[2]an!$M$37,S1177&lt;&gt;"kahepoolne vajaduspõhine"),[2]an!$H$39,
IF(AND(A1177=[2]an!$H$38,F1177=[2]an!$E$42),[2]an!$H$42,
IF(AND(A1177=[2]an!$I$38,F1177=[2]an!$E$40),[2]an!$I$40,IF(AND(A1177=[2]an!$I$38,F1177=[2]an!$E$41),[2]an!$I$41,IF(AND(A1177=[2]an!$I$38,F1177=[2]an!$E$39,H1177&gt;=[2]an!$M$37),[2]an!$I$39,
IF(AND(A1177=[2]an!$I$38,F1177=[2]an!$E$39,H1177&lt;[2]an!$M$37,S1177="kahepoolne vajaduspõhine",U1177=""),[2]an!$M$40,
IF(AND(A1177=[2]an!$I$38,F1177=[2]an!$E$39,H1177&lt;[2]an!$M$37,S1177="kahepoolne vajaduspõhine",U1177&lt;&gt;""),[2]an!$I$39,
IF(AND(A1177=[2]an!$I$38,F1177=[2]an!$E$39,H1177&lt;[2]an!$M$37,S1177&lt;&gt;"kahepoolne vajaduspõhine"),[2]an!$I$39,
IF(AND(A1177=[2]an!$I$38,F1177=[2]an!$E$42),[2]an!$I$42,
IF(AND(A1177=[2]an!$J$38,F1177=[2]an!$E$40),[2]an!$J$40,IF(AND(A1177=[2]an!$J$38,F1177=[2]an!$E$41),[2]an!$J$41,IF(AND(A1177=[2]an!$J$38,F1177=[2]an!$E$39,H1177&gt;=[2]an!$M$37),[2]an!$J$39,
IF(AND(A1177=[2]an!$J$38,F1177=[2]an!$E$39,H1177&lt;[2]an!$M$37,S1177="kahepoolne vajaduspõhine",U1177=""),[2]an!$M$40,
IF(AND(A1177=[2]an!$J$38,F1177=[2]an!$E$39,H1177&lt;[2]an!$M$37,S1177="kahepoolne vajaduspõhine",U1177&lt;&gt;""),[2]an!$J$39,
IF(AND(A1177=[2]an!$J$38,F1177=[2]an!$E$39,H1177&lt;[2]an!$M$37,S1177&lt;&gt;"kahepoolne vajaduspõhine"),[2]an!$J$39,
IF(AND(A1177=[2]an!$J$38,F1177=[2]an!$E$42),[2]an!$J$42,""))))))))))))))))))))))))))))</f>
        <v/>
      </c>
      <c r="Y1177" s="17" t="str">
        <f>IFERROR(IF(F1177="Tugigrupp",0,
IF(AND(F1177="Peretoe teenus",H1177&gt;=[2]an!$M$37,RANK(D1177,$D1177:$D1177)+COUNTIFS($D$2:D1177,D1177,$F$2:F1177,F1177)-1&gt;1),"",
IF(AND(F1177="Peretoe teenus",H1177&gt;=[2]an!$M$37,RANK(D1177,$D1177:$D1177)+COUNTIFS($D$2:D1177,D1177,$F$2:F1177,F1177)-1=1,MONTH(H1177)=MONTH(K1177)=TRUE,YEAR(H1177)=YEAR(K1177)=TRUE),((EOMONTH(H1177,0)-H1177+1)*X1177)/DAY(EOMONTH(H1177,0)),
IF(AND(F1177="Peretoe teenus",H1177&gt;=[2]an!$M$37,RANK(D1177,$D1177:$D1177)+COUNTIFS($D$2:D1177,D1177,$F$2:F1177,F1177)-1=1),X1177,
IF(AND(F1177="Peretoe teenus",H1177&lt;[2]an!$M$37,S1177&lt;&gt;"kahepoolne vajaduspõhine",RANK(D1177,$D1177:$D1177)+COUNTIFS($D$2:D1177,D1177,$F$2:F1177,F1177)-1=1),X1177,
IF(AND(F1177="Peretoe teenus",H1177&lt;[2]an!$M$37,S1177&lt;&gt;"kahepoolne vajaduspõhine",RANK(D1177,$D1177:$D1177)+COUNTIFS($D$2:D1177,D1177,$F$2:F1177,F1177)-1&gt;1),"",
IF(AND(F1177="Peretoe teenus",H1177&lt;[2]an!$M$37,S1177="kahepoolne vajaduspõhine",U1177="",RANK(D1177,$D1177:$D1177)+COUNTIFS($D$2:D1177,D1177,$F$2:F1177,F1177)-1=1),X1177,
IF(AND(F1177="Peretoe teenus",H1177&lt;[2]an!$M$37,S1177="kahepoolne vajaduspõhine",U1177="",RANK(D1177,$D1177:$D1177)+COUNTIFS($D$2:D1177,D1177,$F$2:F1177,F1177)-1&gt;1),"",
IF(AND(F1177="Peretoe teenus",H1177&lt;[2]an!$M$37,S1177="kahepoolne vajaduspõhine",U1177&lt;[2]an!$M$37,RANK(D1177,$D1177:$D1177)+COUNTIFS($D$2:D1177,D1177,$F$2:F1177,F1177)-1=1),X1177,
IF(AND(F1177="Peretoe teenus",H1177&lt;[2]an!$M$37,S1177="kahepoolne vajaduspõhine",U1177&lt;[2]an!$M$37,RANK(D1177,$D1177:$D1177)+COUNTIFS($D$2:D1177,D1177,$F$2:F1177,F1177)-1&gt;1),"",
IF(AND(F1177="Peretoe teenus",H1177&lt;[2]an!$M$37,S1177="kahepoolne vajaduspõhine",U1177&gt;=[2]an!$M$37,U1177&lt;=[2]an!$M$38,RANK(D1177,$D1177:$D1177)+COUNTIFS($D$2:D1177,D1177,$F$2:F1177,F1177)-1=1),
((EOMONTH(U1177,0)-U1177+1)*X1177)/DAY(EOMONTH(U1177,0))+(DAY(U1177)-1)*100/DAY(EOMONTH(U1177,0)),
IF(AND(F1177="Peretoe teenus",H1177&lt;[2]an!$M$37,S1177="kahepoolne vajaduspõhine",U1177&gt;=[2]an!$M$37,U1177&lt;=[2]an!$M$38,RANK(D1177,$D1177:$D1177)+COUNTIFS($D$2:D1177,D1177,$F$2:F1177,F1177)-1&gt;1),"",
IF(AND(F1177="Peretoe teenus",H1177&lt;[2]an!$M$37,S1177="kahepoolne vajaduspõhine",U1177&gt;[2]an!$M$38,RANK(D1177,$D1177:$D1177)+COUNTIFS($D$2:D1177,D1177,$F$2:F1177,F1177)-1=1),X1177,
IF(AND(F1177="Peretoe teenus",H1177&lt;[2]an!$M$37,S1177="kahepoolne vajaduspõhine",U1177&gt;[2]an!$M$38,RANK(D1177,$D1177:$D1177)+COUNTIFS($D$2:D1177,D1177,$F$2:F1177,F1177)-1&gt;1),"",X1177*W1177)))))))))))))),"")</f>
        <v/>
      </c>
      <c r="Z1177" s="18" t="str">
        <f t="shared" si="55"/>
        <v/>
      </c>
      <c r="AA1177" s="19" t="str">
        <f>IFERROR(VLOOKUP(E1177,[2]an!$A$3:$B$81,2,FALSE),"")</f>
        <v/>
      </c>
      <c r="AB1177" s="19" t="str">
        <f>IFERROR(VLOOKUP(AA1177,[2]an!$C$2:$D$16,2,FALSE),"")</f>
        <v/>
      </c>
      <c r="AC1177" s="20"/>
      <c r="AD1177" s="21" t="str">
        <f>IF(A1177=[2]an!$F$36,VLOOKUP([2]an!$F$36,[2]an!$F$36:$H$36,3,FALSE),IF(A1177=[2]an!$F$35,VLOOKUP([2]an!$F$35,[2]an!$F$35:$H$35,3,FALSE),IF(A1177=[2]an!$F$33,VLOOKUP([2]an!$F$33,[2]an!$F$33:$H$33,3,FALSE),IF(A1177=[2]an!$F$31,VLOOKUP([2]an!$F$31,[2]an!$F$31:$H$31,3,FALSE),""))))</f>
        <v/>
      </c>
    </row>
    <row r="1178" spans="6:30" x14ac:dyDescent="0.2">
      <c r="F1178" s="10"/>
      <c r="G1178" s="8" t="str">
        <f t="shared" si="56"/>
        <v/>
      </c>
      <c r="H1178" s="13"/>
      <c r="K1178" s="13"/>
      <c r="L1178" s="10"/>
      <c r="M1178" s="10"/>
      <c r="S1178" s="8" t="str">
        <f>IFERROR(VLOOKUP(D1178,[1]peretoe_teenus!$A$2:$L$2000,5,FALSE),"")</f>
        <v/>
      </c>
      <c r="U1178" s="13"/>
      <c r="V1178" s="15" t="str" cm="1">
        <f t="array" ref="V1178">IFERROR(IF(AND(F1178="Tugigrupp",RANK(K1178,$K1178:$K1178)+COUNTIFS($K$2:K1178,K1178,$L$2:L1178,L1178,$M$2:M1178,M1178,$I$2:I1178,I1178,$G$2:G1178,G1178,$F$2:F1178,F1178)-1=1),SUMPRODUCT(($F$2:$F$4154=F1178)*($G$2:$G$4154=G1178)*($K$2:$K$4154=K1178)*($I$2:$I$4154=I1178)*($L$2:$L$4154=L1178)*($M$2:$M$4154=M1178)),""),"")</f>
        <v/>
      </c>
      <c r="W1178" s="15" t="str">
        <f t="shared" si="54"/>
        <v/>
      </c>
      <c r="X1178" s="16" t="str">
        <f>IF(AND(A1178=[2]an!$G$38,F1178=[2]an!$E$40),[2]an!$G$40,IF(AND(A1178=[2]an!$G$38,F1178=[2]an!$E$41),[2]an!$G$41,IF(AND(A1178=[2]an!$G$38,F1178=[2]an!$E$39,H1178&gt;=[2]an!$M$37),[2]an!$G$39,
IF(AND(A1178=[2]an!$G$38,F1178=[2]an!$E$39,H1178&lt;[2]an!$M$37,S1178="kahepoolne vajaduspõhine",U1178=""),[2]an!$M$40,
IF(AND(A1178=[2]an!$G$38,F1178=[2]an!$E$39,H1178&lt;[2]an!$M$37,S1178="kahepoolne vajaduspõhine",U1178&lt;&gt;""),[2]an!$G$39,
IF(AND(A1178=[2]an!$G$38,F1178=[2]an!$E$39,H1178&lt;[2]an!$M$37,S1178&lt;&gt;"kahepoolne vajaduspõhine"),[2]an!$G$39,
IF(AND(A1178=[2]an!$G$38,F1178=[2]an!$E$42),[2]an!$G$42,
IF(AND(A1178=[2]an!$H$38,F1178=[2]an!$E$40),[2]an!$H$40,IF(AND(A1178=[2]an!$H$38,F1178=[2]an!$E$41),[2]an!$H$41,IF(AND(A1178=[2]an!$H$38,F1178=[2]an!$E$39,H1178&gt;=[2]an!$M$37),[2]an!$H$39,
IF(AND(A1178=[2]an!$H$38,F1178=[2]an!$E$39,H1178&lt;[2]an!$M$37,S1178="kahepoolne vajaduspõhine",U1178=""),[2]an!$M$40,
IF(AND(A1178=[2]an!$H$38,F1178=[2]an!$E$39,H1178&lt;[2]an!$M$37,S1178="kahepoolne vajaduspõhine",U1178&lt;&gt;""),[2]an!$H$39,
IF(AND(A1178=[2]an!$H$38,F1178=[2]an!$E$39,H1178&lt;[2]an!$M$37,S1178&lt;&gt;"kahepoolne vajaduspõhine"),[2]an!$H$39,
IF(AND(A1178=[2]an!$H$38,F1178=[2]an!$E$42),[2]an!$H$42,
IF(AND(A1178=[2]an!$I$38,F1178=[2]an!$E$40),[2]an!$I$40,IF(AND(A1178=[2]an!$I$38,F1178=[2]an!$E$41),[2]an!$I$41,IF(AND(A1178=[2]an!$I$38,F1178=[2]an!$E$39,H1178&gt;=[2]an!$M$37),[2]an!$I$39,
IF(AND(A1178=[2]an!$I$38,F1178=[2]an!$E$39,H1178&lt;[2]an!$M$37,S1178="kahepoolne vajaduspõhine",U1178=""),[2]an!$M$40,
IF(AND(A1178=[2]an!$I$38,F1178=[2]an!$E$39,H1178&lt;[2]an!$M$37,S1178="kahepoolne vajaduspõhine",U1178&lt;&gt;""),[2]an!$I$39,
IF(AND(A1178=[2]an!$I$38,F1178=[2]an!$E$39,H1178&lt;[2]an!$M$37,S1178&lt;&gt;"kahepoolne vajaduspõhine"),[2]an!$I$39,
IF(AND(A1178=[2]an!$I$38,F1178=[2]an!$E$42),[2]an!$I$42,
IF(AND(A1178=[2]an!$J$38,F1178=[2]an!$E$40),[2]an!$J$40,IF(AND(A1178=[2]an!$J$38,F1178=[2]an!$E$41),[2]an!$J$41,IF(AND(A1178=[2]an!$J$38,F1178=[2]an!$E$39,H1178&gt;=[2]an!$M$37),[2]an!$J$39,
IF(AND(A1178=[2]an!$J$38,F1178=[2]an!$E$39,H1178&lt;[2]an!$M$37,S1178="kahepoolne vajaduspõhine",U1178=""),[2]an!$M$40,
IF(AND(A1178=[2]an!$J$38,F1178=[2]an!$E$39,H1178&lt;[2]an!$M$37,S1178="kahepoolne vajaduspõhine",U1178&lt;&gt;""),[2]an!$J$39,
IF(AND(A1178=[2]an!$J$38,F1178=[2]an!$E$39,H1178&lt;[2]an!$M$37,S1178&lt;&gt;"kahepoolne vajaduspõhine"),[2]an!$J$39,
IF(AND(A1178=[2]an!$J$38,F1178=[2]an!$E$42),[2]an!$J$42,""))))))))))))))))))))))))))))</f>
        <v/>
      </c>
      <c r="Y1178" s="17" t="str">
        <f>IFERROR(IF(F1178="Tugigrupp",0,
IF(AND(F1178="Peretoe teenus",H1178&gt;=[2]an!$M$37,RANK(D1178,$D1178:$D1178)+COUNTIFS($D$2:D1178,D1178,$F$2:F1178,F1178)-1&gt;1),"",
IF(AND(F1178="Peretoe teenus",H1178&gt;=[2]an!$M$37,RANK(D1178,$D1178:$D1178)+COUNTIFS($D$2:D1178,D1178,$F$2:F1178,F1178)-1=1,MONTH(H1178)=MONTH(K1178)=TRUE,YEAR(H1178)=YEAR(K1178)=TRUE),((EOMONTH(H1178,0)-H1178+1)*X1178)/DAY(EOMONTH(H1178,0)),
IF(AND(F1178="Peretoe teenus",H1178&gt;=[2]an!$M$37,RANK(D1178,$D1178:$D1178)+COUNTIFS($D$2:D1178,D1178,$F$2:F1178,F1178)-1=1),X1178,
IF(AND(F1178="Peretoe teenus",H1178&lt;[2]an!$M$37,S1178&lt;&gt;"kahepoolne vajaduspõhine",RANK(D1178,$D1178:$D1178)+COUNTIFS($D$2:D1178,D1178,$F$2:F1178,F1178)-1=1),X1178,
IF(AND(F1178="Peretoe teenus",H1178&lt;[2]an!$M$37,S1178&lt;&gt;"kahepoolne vajaduspõhine",RANK(D1178,$D1178:$D1178)+COUNTIFS($D$2:D1178,D1178,$F$2:F1178,F1178)-1&gt;1),"",
IF(AND(F1178="Peretoe teenus",H1178&lt;[2]an!$M$37,S1178="kahepoolne vajaduspõhine",U1178="",RANK(D1178,$D1178:$D1178)+COUNTIFS($D$2:D1178,D1178,$F$2:F1178,F1178)-1=1),X1178,
IF(AND(F1178="Peretoe teenus",H1178&lt;[2]an!$M$37,S1178="kahepoolne vajaduspõhine",U1178="",RANK(D1178,$D1178:$D1178)+COUNTIFS($D$2:D1178,D1178,$F$2:F1178,F1178)-1&gt;1),"",
IF(AND(F1178="Peretoe teenus",H1178&lt;[2]an!$M$37,S1178="kahepoolne vajaduspõhine",U1178&lt;[2]an!$M$37,RANK(D1178,$D1178:$D1178)+COUNTIFS($D$2:D1178,D1178,$F$2:F1178,F1178)-1=1),X1178,
IF(AND(F1178="Peretoe teenus",H1178&lt;[2]an!$M$37,S1178="kahepoolne vajaduspõhine",U1178&lt;[2]an!$M$37,RANK(D1178,$D1178:$D1178)+COUNTIFS($D$2:D1178,D1178,$F$2:F1178,F1178)-1&gt;1),"",
IF(AND(F1178="Peretoe teenus",H1178&lt;[2]an!$M$37,S1178="kahepoolne vajaduspõhine",U1178&gt;=[2]an!$M$37,U1178&lt;=[2]an!$M$38,RANK(D1178,$D1178:$D1178)+COUNTIFS($D$2:D1178,D1178,$F$2:F1178,F1178)-1=1),
((EOMONTH(U1178,0)-U1178+1)*X1178)/DAY(EOMONTH(U1178,0))+(DAY(U1178)-1)*100/DAY(EOMONTH(U1178,0)),
IF(AND(F1178="Peretoe teenus",H1178&lt;[2]an!$M$37,S1178="kahepoolne vajaduspõhine",U1178&gt;=[2]an!$M$37,U1178&lt;=[2]an!$M$38,RANK(D1178,$D1178:$D1178)+COUNTIFS($D$2:D1178,D1178,$F$2:F1178,F1178)-1&gt;1),"",
IF(AND(F1178="Peretoe teenus",H1178&lt;[2]an!$M$37,S1178="kahepoolne vajaduspõhine",U1178&gt;[2]an!$M$38,RANK(D1178,$D1178:$D1178)+COUNTIFS($D$2:D1178,D1178,$F$2:F1178,F1178)-1=1),X1178,
IF(AND(F1178="Peretoe teenus",H1178&lt;[2]an!$M$37,S1178="kahepoolne vajaduspõhine",U1178&gt;[2]an!$M$38,RANK(D1178,$D1178:$D1178)+COUNTIFS($D$2:D1178,D1178,$F$2:F1178,F1178)-1&gt;1),"",X1178*W1178)))))))))))))),"")</f>
        <v/>
      </c>
      <c r="Z1178" s="18" t="str">
        <f t="shared" si="55"/>
        <v/>
      </c>
      <c r="AA1178" s="19" t="str">
        <f>IFERROR(VLOOKUP(E1178,[2]an!$A$3:$B$81,2,FALSE),"")</f>
        <v/>
      </c>
      <c r="AB1178" s="19" t="str">
        <f>IFERROR(VLOOKUP(AA1178,[2]an!$C$2:$D$16,2,FALSE),"")</f>
        <v/>
      </c>
      <c r="AC1178" s="20"/>
      <c r="AD1178" s="21" t="str">
        <f>IF(A1178=[2]an!$F$36,VLOOKUP([2]an!$F$36,[2]an!$F$36:$H$36,3,FALSE),IF(A1178=[2]an!$F$35,VLOOKUP([2]an!$F$35,[2]an!$F$35:$H$35,3,FALSE),IF(A1178=[2]an!$F$33,VLOOKUP([2]an!$F$33,[2]an!$F$33:$H$33,3,FALSE),IF(A1178=[2]an!$F$31,VLOOKUP([2]an!$F$31,[2]an!$F$31:$H$31,3,FALSE),""))))</f>
        <v/>
      </c>
    </row>
    <row r="1179" spans="6:30" x14ac:dyDescent="0.2">
      <c r="F1179" s="10"/>
      <c r="G1179" s="8" t="str">
        <f t="shared" si="56"/>
        <v/>
      </c>
      <c r="H1179" s="13"/>
      <c r="K1179" s="13"/>
      <c r="L1179" s="10"/>
      <c r="M1179" s="10"/>
      <c r="S1179" s="8" t="str">
        <f>IFERROR(VLOOKUP(D1179,[1]peretoe_teenus!$A$2:$L$2000,5,FALSE),"")</f>
        <v/>
      </c>
      <c r="U1179" s="13"/>
      <c r="V1179" s="15" t="str" cm="1">
        <f t="array" ref="V1179">IFERROR(IF(AND(F1179="Tugigrupp",RANK(K1179,$K1179:$K1179)+COUNTIFS($K$2:K1179,K1179,$L$2:L1179,L1179,$M$2:M1179,M1179,$I$2:I1179,I1179,$G$2:G1179,G1179,$F$2:F1179,F1179)-1=1),SUMPRODUCT(($F$2:$F$4154=F1179)*($G$2:$G$4154=G1179)*($K$2:$K$4154=K1179)*($I$2:$I$4154=I1179)*($L$2:$L$4154=L1179)*($M$2:$M$4154=M1179)),""),"")</f>
        <v/>
      </c>
      <c r="W1179" s="15" t="str">
        <f t="shared" si="54"/>
        <v/>
      </c>
      <c r="X1179" s="16" t="str">
        <f>IF(AND(A1179=[2]an!$G$38,F1179=[2]an!$E$40),[2]an!$G$40,IF(AND(A1179=[2]an!$G$38,F1179=[2]an!$E$41),[2]an!$G$41,IF(AND(A1179=[2]an!$G$38,F1179=[2]an!$E$39,H1179&gt;=[2]an!$M$37),[2]an!$G$39,
IF(AND(A1179=[2]an!$G$38,F1179=[2]an!$E$39,H1179&lt;[2]an!$M$37,S1179="kahepoolne vajaduspõhine",U1179=""),[2]an!$M$40,
IF(AND(A1179=[2]an!$G$38,F1179=[2]an!$E$39,H1179&lt;[2]an!$M$37,S1179="kahepoolne vajaduspõhine",U1179&lt;&gt;""),[2]an!$G$39,
IF(AND(A1179=[2]an!$G$38,F1179=[2]an!$E$39,H1179&lt;[2]an!$M$37,S1179&lt;&gt;"kahepoolne vajaduspõhine"),[2]an!$G$39,
IF(AND(A1179=[2]an!$G$38,F1179=[2]an!$E$42),[2]an!$G$42,
IF(AND(A1179=[2]an!$H$38,F1179=[2]an!$E$40),[2]an!$H$40,IF(AND(A1179=[2]an!$H$38,F1179=[2]an!$E$41),[2]an!$H$41,IF(AND(A1179=[2]an!$H$38,F1179=[2]an!$E$39,H1179&gt;=[2]an!$M$37),[2]an!$H$39,
IF(AND(A1179=[2]an!$H$38,F1179=[2]an!$E$39,H1179&lt;[2]an!$M$37,S1179="kahepoolne vajaduspõhine",U1179=""),[2]an!$M$40,
IF(AND(A1179=[2]an!$H$38,F1179=[2]an!$E$39,H1179&lt;[2]an!$M$37,S1179="kahepoolne vajaduspõhine",U1179&lt;&gt;""),[2]an!$H$39,
IF(AND(A1179=[2]an!$H$38,F1179=[2]an!$E$39,H1179&lt;[2]an!$M$37,S1179&lt;&gt;"kahepoolne vajaduspõhine"),[2]an!$H$39,
IF(AND(A1179=[2]an!$H$38,F1179=[2]an!$E$42),[2]an!$H$42,
IF(AND(A1179=[2]an!$I$38,F1179=[2]an!$E$40),[2]an!$I$40,IF(AND(A1179=[2]an!$I$38,F1179=[2]an!$E$41),[2]an!$I$41,IF(AND(A1179=[2]an!$I$38,F1179=[2]an!$E$39,H1179&gt;=[2]an!$M$37),[2]an!$I$39,
IF(AND(A1179=[2]an!$I$38,F1179=[2]an!$E$39,H1179&lt;[2]an!$M$37,S1179="kahepoolne vajaduspõhine",U1179=""),[2]an!$M$40,
IF(AND(A1179=[2]an!$I$38,F1179=[2]an!$E$39,H1179&lt;[2]an!$M$37,S1179="kahepoolne vajaduspõhine",U1179&lt;&gt;""),[2]an!$I$39,
IF(AND(A1179=[2]an!$I$38,F1179=[2]an!$E$39,H1179&lt;[2]an!$M$37,S1179&lt;&gt;"kahepoolne vajaduspõhine"),[2]an!$I$39,
IF(AND(A1179=[2]an!$I$38,F1179=[2]an!$E$42),[2]an!$I$42,
IF(AND(A1179=[2]an!$J$38,F1179=[2]an!$E$40),[2]an!$J$40,IF(AND(A1179=[2]an!$J$38,F1179=[2]an!$E$41),[2]an!$J$41,IF(AND(A1179=[2]an!$J$38,F1179=[2]an!$E$39,H1179&gt;=[2]an!$M$37),[2]an!$J$39,
IF(AND(A1179=[2]an!$J$38,F1179=[2]an!$E$39,H1179&lt;[2]an!$M$37,S1179="kahepoolne vajaduspõhine",U1179=""),[2]an!$M$40,
IF(AND(A1179=[2]an!$J$38,F1179=[2]an!$E$39,H1179&lt;[2]an!$M$37,S1179="kahepoolne vajaduspõhine",U1179&lt;&gt;""),[2]an!$J$39,
IF(AND(A1179=[2]an!$J$38,F1179=[2]an!$E$39,H1179&lt;[2]an!$M$37,S1179&lt;&gt;"kahepoolne vajaduspõhine"),[2]an!$J$39,
IF(AND(A1179=[2]an!$J$38,F1179=[2]an!$E$42),[2]an!$J$42,""))))))))))))))))))))))))))))</f>
        <v/>
      </c>
      <c r="Y1179" s="17" t="str">
        <f>IFERROR(IF(F1179="Tugigrupp",0,
IF(AND(F1179="Peretoe teenus",H1179&gt;=[2]an!$M$37,RANK(D1179,$D1179:$D1179)+COUNTIFS($D$2:D1179,D1179,$F$2:F1179,F1179)-1&gt;1),"",
IF(AND(F1179="Peretoe teenus",H1179&gt;=[2]an!$M$37,RANK(D1179,$D1179:$D1179)+COUNTIFS($D$2:D1179,D1179,$F$2:F1179,F1179)-1=1,MONTH(H1179)=MONTH(K1179)=TRUE,YEAR(H1179)=YEAR(K1179)=TRUE),((EOMONTH(H1179,0)-H1179+1)*X1179)/DAY(EOMONTH(H1179,0)),
IF(AND(F1179="Peretoe teenus",H1179&gt;=[2]an!$M$37,RANK(D1179,$D1179:$D1179)+COUNTIFS($D$2:D1179,D1179,$F$2:F1179,F1179)-1=1),X1179,
IF(AND(F1179="Peretoe teenus",H1179&lt;[2]an!$M$37,S1179&lt;&gt;"kahepoolne vajaduspõhine",RANK(D1179,$D1179:$D1179)+COUNTIFS($D$2:D1179,D1179,$F$2:F1179,F1179)-1=1),X1179,
IF(AND(F1179="Peretoe teenus",H1179&lt;[2]an!$M$37,S1179&lt;&gt;"kahepoolne vajaduspõhine",RANK(D1179,$D1179:$D1179)+COUNTIFS($D$2:D1179,D1179,$F$2:F1179,F1179)-1&gt;1),"",
IF(AND(F1179="Peretoe teenus",H1179&lt;[2]an!$M$37,S1179="kahepoolne vajaduspõhine",U1179="",RANK(D1179,$D1179:$D1179)+COUNTIFS($D$2:D1179,D1179,$F$2:F1179,F1179)-1=1),X1179,
IF(AND(F1179="Peretoe teenus",H1179&lt;[2]an!$M$37,S1179="kahepoolne vajaduspõhine",U1179="",RANK(D1179,$D1179:$D1179)+COUNTIFS($D$2:D1179,D1179,$F$2:F1179,F1179)-1&gt;1),"",
IF(AND(F1179="Peretoe teenus",H1179&lt;[2]an!$M$37,S1179="kahepoolne vajaduspõhine",U1179&lt;[2]an!$M$37,RANK(D1179,$D1179:$D1179)+COUNTIFS($D$2:D1179,D1179,$F$2:F1179,F1179)-1=1),X1179,
IF(AND(F1179="Peretoe teenus",H1179&lt;[2]an!$M$37,S1179="kahepoolne vajaduspõhine",U1179&lt;[2]an!$M$37,RANK(D1179,$D1179:$D1179)+COUNTIFS($D$2:D1179,D1179,$F$2:F1179,F1179)-1&gt;1),"",
IF(AND(F1179="Peretoe teenus",H1179&lt;[2]an!$M$37,S1179="kahepoolne vajaduspõhine",U1179&gt;=[2]an!$M$37,U1179&lt;=[2]an!$M$38,RANK(D1179,$D1179:$D1179)+COUNTIFS($D$2:D1179,D1179,$F$2:F1179,F1179)-1=1),
((EOMONTH(U1179,0)-U1179+1)*X1179)/DAY(EOMONTH(U1179,0))+(DAY(U1179)-1)*100/DAY(EOMONTH(U1179,0)),
IF(AND(F1179="Peretoe teenus",H1179&lt;[2]an!$M$37,S1179="kahepoolne vajaduspõhine",U1179&gt;=[2]an!$M$37,U1179&lt;=[2]an!$M$38,RANK(D1179,$D1179:$D1179)+COUNTIFS($D$2:D1179,D1179,$F$2:F1179,F1179)-1&gt;1),"",
IF(AND(F1179="Peretoe teenus",H1179&lt;[2]an!$M$37,S1179="kahepoolne vajaduspõhine",U1179&gt;[2]an!$M$38,RANK(D1179,$D1179:$D1179)+COUNTIFS($D$2:D1179,D1179,$F$2:F1179,F1179)-1=1),X1179,
IF(AND(F1179="Peretoe teenus",H1179&lt;[2]an!$M$37,S1179="kahepoolne vajaduspõhine",U1179&gt;[2]an!$M$38,RANK(D1179,$D1179:$D1179)+COUNTIFS($D$2:D1179,D1179,$F$2:F1179,F1179)-1&gt;1),"",X1179*W1179)))))))))))))),"")</f>
        <v/>
      </c>
      <c r="Z1179" s="18" t="str">
        <f t="shared" si="55"/>
        <v/>
      </c>
      <c r="AA1179" s="19" t="str">
        <f>IFERROR(VLOOKUP(E1179,[2]an!$A$3:$B$81,2,FALSE),"")</f>
        <v/>
      </c>
      <c r="AB1179" s="19" t="str">
        <f>IFERROR(VLOOKUP(AA1179,[2]an!$C$2:$D$16,2,FALSE),"")</f>
        <v/>
      </c>
      <c r="AC1179" s="20"/>
      <c r="AD1179" s="21" t="str">
        <f>IF(A1179=[2]an!$F$36,VLOOKUP([2]an!$F$36,[2]an!$F$36:$H$36,3,FALSE),IF(A1179=[2]an!$F$35,VLOOKUP([2]an!$F$35,[2]an!$F$35:$H$35,3,FALSE),IF(A1179=[2]an!$F$33,VLOOKUP([2]an!$F$33,[2]an!$F$33:$H$33,3,FALSE),IF(A1179=[2]an!$F$31,VLOOKUP([2]an!$F$31,[2]an!$F$31:$H$31,3,FALSE),""))))</f>
        <v/>
      </c>
    </row>
    <row r="1180" spans="6:30" x14ac:dyDescent="0.2">
      <c r="F1180" s="10"/>
      <c r="G1180" s="8" t="str">
        <f t="shared" si="56"/>
        <v/>
      </c>
      <c r="H1180" s="13"/>
      <c r="K1180" s="13"/>
      <c r="L1180" s="10"/>
      <c r="M1180" s="10"/>
      <c r="S1180" s="8" t="str">
        <f>IFERROR(VLOOKUP(D1180,[1]peretoe_teenus!$A$2:$L$2000,5,FALSE),"")</f>
        <v/>
      </c>
      <c r="U1180" s="13"/>
      <c r="V1180" s="15" t="str" cm="1">
        <f t="array" ref="V1180">IFERROR(IF(AND(F1180="Tugigrupp",RANK(K1180,$K1180:$K1180)+COUNTIFS($K$2:K1180,K1180,$L$2:L1180,L1180,$M$2:M1180,M1180,$I$2:I1180,I1180,$G$2:G1180,G1180,$F$2:F1180,F1180)-1=1),SUMPRODUCT(($F$2:$F$4154=F1180)*($G$2:$G$4154=G1180)*($K$2:$K$4154=K1180)*($I$2:$I$4154=I1180)*($L$2:$L$4154=L1180)*($M$2:$M$4154=M1180)),""),"")</f>
        <v/>
      </c>
      <c r="W1180" s="15" t="str">
        <f t="shared" si="54"/>
        <v/>
      </c>
      <c r="X1180" s="16" t="str">
        <f>IF(AND(A1180=[2]an!$G$38,F1180=[2]an!$E$40),[2]an!$G$40,IF(AND(A1180=[2]an!$G$38,F1180=[2]an!$E$41),[2]an!$G$41,IF(AND(A1180=[2]an!$G$38,F1180=[2]an!$E$39,H1180&gt;=[2]an!$M$37),[2]an!$G$39,
IF(AND(A1180=[2]an!$G$38,F1180=[2]an!$E$39,H1180&lt;[2]an!$M$37,S1180="kahepoolne vajaduspõhine",U1180=""),[2]an!$M$40,
IF(AND(A1180=[2]an!$G$38,F1180=[2]an!$E$39,H1180&lt;[2]an!$M$37,S1180="kahepoolne vajaduspõhine",U1180&lt;&gt;""),[2]an!$G$39,
IF(AND(A1180=[2]an!$G$38,F1180=[2]an!$E$39,H1180&lt;[2]an!$M$37,S1180&lt;&gt;"kahepoolne vajaduspõhine"),[2]an!$G$39,
IF(AND(A1180=[2]an!$G$38,F1180=[2]an!$E$42),[2]an!$G$42,
IF(AND(A1180=[2]an!$H$38,F1180=[2]an!$E$40),[2]an!$H$40,IF(AND(A1180=[2]an!$H$38,F1180=[2]an!$E$41),[2]an!$H$41,IF(AND(A1180=[2]an!$H$38,F1180=[2]an!$E$39,H1180&gt;=[2]an!$M$37),[2]an!$H$39,
IF(AND(A1180=[2]an!$H$38,F1180=[2]an!$E$39,H1180&lt;[2]an!$M$37,S1180="kahepoolne vajaduspõhine",U1180=""),[2]an!$M$40,
IF(AND(A1180=[2]an!$H$38,F1180=[2]an!$E$39,H1180&lt;[2]an!$M$37,S1180="kahepoolne vajaduspõhine",U1180&lt;&gt;""),[2]an!$H$39,
IF(AND(A1180=[2]an!$H$38,F1180=[2]an!$E$39,H1180&lt;[2]an!$M$37,S1180&lt;&gt;"kahepoolne vajaduspõhine"),[2]an!$H$39,
IF(AND(A1180=[2]an!$H$38,F1180=[2]an!$E$42),[2]an!$H$42,
IF(AND(A1180=[2]an!$I$38,F1180=[2]an!$E$40),[2]an!$I$40,IF(AND(A1180=[2]an!$I$38,F1180=[2]an!$E$41),[2]an!$I$41,IF(AND(A1180=[2]an!$I$38,F1180=[2]an!$E$39,H1180&gt;=[2]an!$M$37),[2]an!$I$39,
IF(AND(A1180=[2]an!$I$38,F1180=[2]an!$E$39,H1180&lt;[2]an!$M$37,S1180="kahepoolne vajaduspõhine",U1180=""),[2]an!$M$40,
IF(AND(A1180=[2]an!$I$38,F1180=[2]an!$E$39,H1180&lt;[2]an!$M$37,S1180="kahepoolne vajaduspõhine",U1180&lt;&gt;""),[2]an!$I$39,
IF(AND(A1180=[2]an!$I$38,F1180=[2]an!$E$39,H1180&lt;[2]an!$M$37,S1180&lt;&gt;"kahepoolne vajaduspõhine"),[2]an!$I$39,
IF(AND(A1180=[2]an!$I$38,F1180=[2]an!$E$42),[2]an!$I$42,
IF(AND(A1180=[2]an!$J$38,F1180=[2]an!$E$40),[2]an!$J$40,IF(AND(A1180=[2]an!$J$38,F1180=[2]an!$E$41),[2]an!$J$41,IF(AND(A1180=[2]an!$J$38,F1180=[2]an!$E$39,H1180&gt;=[2]an!$M$37),[2]an!$J$39,
IF(AND(A1180=[2]an!$J$38,F1180=[2]an!$E$39,H1180&lt;[2]an!$M$37,S1180="kahepoolne vajaduspõhine",U1180=""),[2]an!$M$40,
IF(AND(A1180=[2]an!$J$38,F1180=[2]an!$E$39,H1180&lt;[2]an!$M$37,S1180="kahepoolne vajaduspõhine",U1180&lt;&gt;""),[2]an!$J$39,
IF(AND(A1180=[2]an!$J$38,F1180=[2]an!$E$39,H1180&lt;[2]an!$M$37,S1180&lt;&gt;"kahepoolne vajaduspõhine"),[2]an!$J$39,
IF(AND(A1180=[2]an!$J$38,F1180=[2]an!$E$42),[2]an!$J$42,""))))))))))))))))))))))))))))</f>
        <v/>
      </c>
      <c r="Y1180" s="17" t="str">
        <f>IFERROR(IF(F1180="Tugigrupp",0,
IF(AND(F1180="Peretoe teenus",H1180&gt;=[2]an!$M$37,RANK(D1180,$D1180:$D1180)+COUNTIFS($D$2:D1180,D1180,$F$2:F1180,F1180)-1&gt;1),"",
IF(AND(F1180="Peretoe teenus",H1180&gt;=[2]an!$M$37,RANK(D1180,$D1180:$D1180)+COUNTIFS($D$2:D1180,D1180,$F$2:F1180,F1180)-1=1,MONTH(H1180)=MONTH(K1180)=TRUE,YEAR(H1180)=YEAR(K1180)=TRUE),((EOMONTH(H1180,0)-H1180+1)*X1180)/DAY(EOMONTH(H1180,0)),
IF(AND(F1180="Peretoe teenus",H1180&gt;=[2]an!$M$37,RANK(D1180,$D1180:$D1180)+COUNTIFS($D$2:D1180,D1180,$F$2:F1180,F1180)-1=1),X1180,
IF(AND(F1180="Peretoe teenus",H1180&lt;[2]an!$M$37,S1180&lt;&gt;"kahepoolne vajaduspõhine",RANK(D1180,$D1180:$D1180)+COUNTIFS($D$2:D1180,D1180,$F$2:F1180,F1180)-1=1),X1180,
IF(AND(F1180="Peretoe teenus",H1180&lt;[2]an!$M$37,S1180&lt;&gt;"kahepoolne vajaduspõhine",RANK(D1180,$D1180:$D1180)+COUNTIFS($D$2:D1180,D1180,$F$2:F1180,F1180)-1&gt;1),"",
IF(AND(F1180="Peretoe teenus",H1180&lt;[2]an!$M$37,S1180="kahepoolne vajaduspõhine",U1180="",RANK(D1180,$D1180:$D1180)+COUNTIFS($D$2:D1180,D1180,$F$2:F1180,F1180)-1=1),X1180,
IF(AND(F1180="Peretoe teenus",H1180&lt;[2]an!$M$37,S1180="kahepoolne vajaduspõhine",U1180="",RANK(D1180,$D1180:$D1180)+COUNTIFS($D$2:D1180,D1180,$F$2:F1180,F1180)-1&gt;1),"",
IF(AND(F1180="Peretoe teenus",H1180&lt;[2]an!$M$37,S1180="kahepoolne vajaduspõhine",U1180&lt;[2]an!$M$37,RANK(D1180,$D1180:$D1180)+COUNTIFS($D$2:D1180,D1180,$F$2:F1180,F1180)-1=1),X1180,
IF(AND(F1180="Peretoe teenus",H1180&lt;[2]an!$M$37,S1180="kahepoolne vajaduspõhine",U1180&lt;[2]an!$M$37,RANK(D1180,$D1180:$D1180)+COUNTIFS($D$2:D1180,D1180,$F$2:F1180,F1180)-1&gt;1),"",
IF(AND(F1180="Peretoe teenus",H1180&lt;[2]an!$M$37,S1180="kahepoolne vajaduspõhine",U1180&gt;=[2]an!$M$37,U1180&lt;=[2]an!$M$38,RANK(D1180,$D1180:$D1180)+COUNTIFS($D$2:D1180,D1180,$F$2:F1180,F1180)-1=1),
((EOMONTH(U1180,0)-U1180+1)*X1180)/DAY(EOMONTH(U1180,0))+(DAY(U1180)-1)*100/DAY(EOMONTH(U1180,0)),
IF(AND(F1180="Peretoe teenus",H1180&lt;[2]an!$M$37,S1180="kahepoolne vajaduspõhine",U1180&gt;=[2]an!$M$37,U1180&lt;=[2]an!$M$38,RANK(D1180,$D1180:$D1180)+COUNTIFS($D$2:D1180,D1180,$F$2:F1180,F1180)-1&gt;1),"",
IF(AND(F1180="Peretoe teenus",H1180&lt;[2]an!$M$37,S1180="kahepoolne vajaduspõhine",U1180&gt;[2]an!$M$38,RANK(D1180,$D1180:$D1180)+COUNTIFS($D$2:D1180,D1180,$F$2:F1180,F1180)-1=1),X1180,
IF(AND(F1180="Peretoe teenus",H1180&lt;[2]an!$M$37,S1180="kahepoolne vajaduspõhine",U1180&gt;[2]an!$M$38,RANK(D1180,$D1180:$D1180)+COUNTIFS($D$2:D1180,D1180,$F$2:F1180,F1180)-1&gt;1),"",X1180*W1180)))))))))))))),"")</f>
        <v/>
      </c>
      <c r="Z1180" s="18" t="str">
        <f t="shared" si="55"/>
        <v/>
      </c>
      <c r="AA1180" s="19" t="str">
        <f>IFERROR(VLOOKUP(E1180,[2]an!$A$3:$B$81,2,FALSE),"")</f>
        <v/>
      </c>
      <c r="AB1180" s="19" t="str">
        <f>IFERROR(VLOOKUP(AA1180,[2]an!$C$2:$D$16,2,FALSE),"")</f>
        <v/>
      </c>
      <c r="AC1180" s="20"/>
      <c r="AD1180" s="21" t="str">
        <f>IF(A1180=[2]an!$F$36,VLOOKUP([2]an!$F$36,[2]an!$F$36:$H$36,3,FALSE),IF(A1180=[2]an!$F$35,VLOOKUP([2]an!$F$35,[2]an!$F$35:$H$35,3,FALSE),IF(A1180=[2]an!$F$33,VLOOKUP([2]an!$F$33,[2]an!$F$33:$H$33,3,FALSE),IF(A1180=[2]an!$F$31,VLOOKUP([2]an!$F$31,[2]an!$F$31:$H$31,3,FALSE),""))))</f>
        <v/>
      </c>
    </row>
    <row r="1181" spans="6:30" x14ac:dyDescent="0.2">
      <c r="F1181" s="10"/>
      <c r="G1181" s="8" t="str">
        <f t="shared" si="56"/>
        <v/>
      </c>
      <c r="H1181" s="13"/>
      <c r="K1181" s="13"/>
      <c r="L1181" s="10"/>
      <c r="M1181" s="10"/>
      <c r="S1181" s="8" t="str">
        <f>IFERROR(VLOOKUP(D1181,[1]peretoe_teenus!$A$2:$L$2000,5,FALSE),"")</f>
        <v/>
      </c>
      <c r="U1181" s="13"/>
      <c r="V1181" s="15" t="str" cm="1">
        <f t="array" ref="V1181">IFERROR(IF(AND(F1181="Tugigrupp",RANK(K1181,$K1181:$K1181)+COUNTIFS($K$2:K1181,K1181,$L$2:L1181,L1181,$M$2:M1181,M1181,$I$2:I1181,I1181,$G$2:G1181,G1181,$F$2:F1181,F1181)-1=1),SUMPRODUCT(($F$2:$F$4154=F1181)*($G$2:$G$4154=G1181)*($K$2:$K$4154=K1181)*($I$2:$I$4154=I1181)*($L$2:$L$4154=L1181)*($M$2:$M$4154=M1181)),""),"")</f>
        <v/>
      </c>
      <c r="W1181" s="15" t="str">
        <f t="shared" si="54"/>
        <v/>
      </c>
      <c r="X1181" s="16" t="str">
        <f>IF(AND(A1181=[2]an!$G$38,F1181=[2]an!$E$40),[2]an!$G$40,IF(AND(A1181=[2]an!$G$38,F1181=[2]an!$E$41),[2]an!$G$41,IF(AND(A1181=[2]an!$G$38,F1181=[2]an!$E$39,H1181&gt;=[2]an!$M$37),[2]an!$G$39,
IF(AND(A1181=[2]an!$G$38,F1181=[2]an!$E$39,H1181&lt;[2]an!$M$37,S1181="kahepoolne vajaduspõhine",U1181=""),[2]an!$M$40,
IF(AND(A1181=[2]an!$G$38,F1181=[2]an!$E$39,H1181&lt;[2]an!$M$37,S1181="kahepoolne vajaduspõhine",U1181&lt;&gt;""),[2]an!$G$39,
IF(AND(A1181=[2]an!$G$38,F1181=[2]an!$E$39,H1181&lt;[2]an!$M$37,S1181&lt;&gt;"kahepoolne vajaduspõhine"),[2]an!$G$39,
IF(AND(A1181=[2]an!$G$38,F1181=[2]an!$E$42),[2]an!$G$42,
IF(AND(A1181=[2]an!$H$38,F1181=[2]an!$E$40),[2]an!$H$40,IF(AND(A1181=[2]an!$H$38,F1181=[2]an!$E$41),[2]an!$H$41,IF(AND(A1181=[2]an!$H$38,F1181=[2]an!$E$39,H1181&gt;=[2]an!$M$37),[2]an!$H$39,
IF(AND(A1181=[2]an!$H$38,F1181=[2]an!$E$39,H1181&lt;[2]an!$M$37,S1181="kahepoolne vajaduspõhine",U1181=""),[2]an!$M$40,
IF(AND(A1181=[2]an!$H$38,F1181=[2]an!$E$39,H1181&lt;[2]an!$M$37,S1181="kahepoolne vajaduspõhine",U1181&lt;&gt;""),[2]an!$H$39,
IF(AND(A1181=[2]an!$H$38,F1181=[2]an!$E$39,H1181&lt;[2]an!$M$37,S1181&lt;&gt;"kahepoolne vajaduspõhine"),[2]an!$H$39,
IF(AND(A1181=[2]an!$H$38,F1181=[2]an!$E$42),[2]an!$H$42,
IF(AND(A1181=[2]an!$I$38,F1181=[2]an!$E$40),[2]an!$I$40,IF(AND(A1181=[2]an!$I$38,F1181=[2]an!$E$41),[2]an!$I$41,IF(AND(A1181=[2]an!$I$38,F1181=[2]an!$E$39,H1181&gt;=[2]an!$M$37),[2]an!$I$39,
IF(AND(A1181=[2]an!$I$38,F1181=[2]an!$E$39,H1181&lt;[2]an!$M$37,S1181="kahepoolne vajaduspõhine",U1181=""),[2]an!$M$40,
IF(AND(A1181=[2]an!$I$38,F1181=[2]an!$E$39,H1181&lt;[2]an!$M$37,S1181="kahepoolne vajaduspõhine",U1181&lt;&gt;""),[2]an!$I$39,
IF(AND(A1181=[2]an!$I$38,F1181=[2]an!$E$39,H1181&lt;[2]an!$M$37,S1181&lt;&gt;"kahepoolne vajaduspõhine"),[2]an!$I$39,
IF(AND(A1181=[2]an!$I$38,F1181=[2]an!$E$42),[2]an!$I$42,
IF(AND(A1181=[2]an!$J$38,F1181=[2]an!$E$40),[2]an!$J$40,IF(AND(A1181=[2]an!$J$38,F1181=[2]an!$E$41),[2]an!$J$41,IF(AND(A1181=[2]an!$J$38,F1181=[2]an!$E$39,H1181&gt;=[2]an!$M$37),[2]an!$J$39,
IF(AND(A1181=[2]an!$J$38,F1181=[2]an!$E$39,H1181&lt;[2]an!$M$37,S1181="kahepoolne vajaduspõhine",U1181=""),[2]an!$M$40,
IF(AND(A1181=[2]an!$J$38,F1181=[2]an!$E$39,H1181&lt;[2]an!$M$37,S1181="kahepoolne vajaduspõhine",U1181&lt;&gt;""),[2]an!$J$39,
IF(AND(A1181=[2]an!$J$38,F1181=[2]an!$E$39,H1181&lt;[2]an!$M$37,S1181&lt;&gt;"kahepoolne vajaduspõhine"),[2]an!$J$39,
IF(AND(A1181=[2]an!$J$38,F1181=[2]an!$E$42),[2]an!$J$42,""))))))))))))))))))))))))))))</f>
        <v/>
      </c>
      <c r="Y1181" s="17" t="str">
        <f>IFERROR(IF(F1181="Tugigrupp",0,
IF(AND(F1181="Peretoe teenus",H1181&gt;=[2]an!$M$37,RANK(D1181,$D1181:$D1181)+COUNTIFS($D$2:D1181,D1181,$F$2:F1181,F1181)-1&gt;1),"",
IF(AND(F1181="Peretoe teenus",H1181&gt;=[2]an!$M$37,RANK(D1181,$D1181:$D1181)+COUNTIFS($D$2:D1181,D1181,$F$2:F1181,F1181)-1=1,MONTH(H1181)=MONTH(K1181)=TRUE,YEAR(H1181)=YEAR(K1181)=TRUE),((EOMONTH(H1181,0)-H1181+1)*X1181)/DAY(EOMONTH(H1181,0)),
IF(AND(F1181="Peretoe teenus",H1181&gt;=[2]an!$M$37,RANK(D1181,$D1181:$D1181)+COUNTIFS($D$2:D1181,D1181,$F$2:F1181,F1181)-1=1),X1181,
IF(AND(F1181="Peretoe teenus",H1181&lt;[2]an!$M$37,S1181&lt;&gt;"kahepoolne vajaduspõhine",RANK(D1181,$D1181:$D1181)+COUNTIFS($D$2:D1181,D1181,$F$2:F1181,F1181)-1=1),X1181,
IF(AND(F1181="Peretoe teenus",H1181&lt;[2]an!$M$37,S1181&lt;&gt;"kahepoolne vajaduspõhine",RANK(D1181,$D1181:$D1181)+COUNTIFS($D$2:D1181,D1181,$F$2:F1181,F1181)-1&gt;1),"",
IF(AND(F1181="Peretoe teenus",H1181&lt;[2]an!$M$37,S1181="kahepoolne vajaduspõhine",U1181="",RANK(D1181,$D1181:$D1181)+COUNTIFS($D$2:D1181,D1181,$F$2:F1181,F1181)-1=1),X1181,
IF(AND(F1181="Peretoe teenus",H1181&lt;[2]an!$M$37,S1181="kahepoolne vajaduspõhine",U1181="",RANK(D1181,$D1181:$D1181)+COUNTIFS($D$2:D1181,D1181,$F$2:F1181,F1181)-1&gt;1),"",
IF(AND(F1181="Peretoe teenus",H1181&lt;[2]an!$M$37,S1181="kahepoolne vajaduspõhine",U1181&lt;[2]an!$M$37,RANK(D1181,$D1181:$D1181)+COUNTIFS($D$2:D1181,D1181,$F$2:F1181,F1181)-1=1),X1181,
IF(AND(F1181="Peretoe teenus",H1181&lt;[2]an!$M$37,S1181="kahepoolne vajaduspõhine",U1181&lt;[2]an!$M$37,RANK(D1181,$D1181:$D1181)+COUNTIFS($D$2:D1181,D1181,$F$2:F1181,F1181)-1&gt;1),"",
IF(AND(F1181="Peretoe teenus",H1181&lt;[2]an!$M$37,S1181="kahepoolne vajaduspõhine",U1181&gt;=[2]an!$M$37,U1181&lt;=[2]an!$M$38,RANK(D1181,$D1181:$D1181)+COUNTIFS($D$2:D1181,D1181,$F$2:F1181,F1181)-1=1),
((EOMONTH(U1181,0)-U1181+1)*X1181)/DAY(EOMONTH(U1181,0))+(DAY(U1181)-1)*100/DAY(EOMONTH(U1181,0)),
IF(AND(F1181="Peretoe teenus",H1181&lt;[2]an!$M$37,S1181="kahepoolne vajaduspõhine",U1181&gt;=[2]an!$M$37,U1181&lt;=[2]an!$M$38,RANK(D1181,$D1181:$D1181)+COUNTIFS($D$2:D1181,D1181,$F$2:F1181,F1181)-1&gt;1),"",
IF(AND(F1181="Peretoe teenus",H1181&lt;[2]an!$M$37,S1181="kahepoolne vajaduspõhine",U1181&gt;[2]an!$M$38,RANK(D1181,$D1181:$D1181)+COUNTIFS($D$2:D1181,D1181,$F$2:F1181,F1181)-1=1),X1181,
IF(AND(F1181="Peretoe teenus",H1181&lt;[2]an!$M$37,S1181="kahepoolne vajaduspõhine",U1181&gt;[2]an!$M$38,RANK(D1181,$D1181:$D1181)+COUNTIFS($D$2:D1181,D1181,$F$2:F1181,F1181)-1&gt;1),"",X1181*W1181)))))))))))))),"")</f>
        <v/>
      </c>
      <c r="Z1181" s="18" t="str">
        <f t="shared" si="55"/>
        <v/>
      </c>
      <c r="AA1181" s="19" t="str">
        <f>IFERROR(VLOOKUP(E1181,[2]an!$A$3:$B$81,2,FALSE),"")</f>
        <v/>
      </c>
      <c r="AB1181" s="19" t="str">
        <f>IFERROR(VLOOKUP(AA1181,[2]an!$C$2:$D$16,2,FALSE),"")</f>
        <v/>
      </c>
      <c r="AC1181" s="20"/>
      <c r="AD1181" s="21" t="str">
        <f>IF(A1181=[2]an!$F$36,VLOOKUP([2]an!$F$36,[2]an!$F$36:$H$36,3,FALSE),IF(A1181=[2]an!$F$35,VLOOKUP([2]an!$F$35,[2]an!$F$35:$H$35,3,FALSE),IF(A1181=[2]an!$F$33,VLOOKUP([2]an!$F$33,[2]an!$F$33:$H$33,3,FALSE),IF(A1181=[2]an!$F$31,VLOOKUP([2]an!$F$31,[2]an!$F$31:$H$31,3,FALSE),""))))</f>
        <v/>
      </c>
    </row>
    <row r="1182" spans="6:30" x14ac:dyDescent="0.2">
      <c r="F1182" s="10"/>
      <c r="G1182" s="8" t="str">
        <f t="shared" si="56"/>
        <v/>
      </c>
      <c r="H1182" s="13"/>
      <c r="K1182" s="13"/>
      <c r="L1182" s="10"/>
      <c r="M1182" s="10"/>
      <c r="S1182" s="8" t="str">
        <f>IFERROR(VLOOKUP(D1182,[1]peretoe_teenus!$A$2:$L$2000,5,FALSE),"")</f>
        <v/>
      </c>
      <c r="U1182" s="13"/>
      <c r="V1182" s="15" t="str" cm="1">
        <f t="array" ref="V1182">IFERROR(IF(AND(F1182="Tugigrupp",RANK(K1182,$K1182:$K1182)+COUNTIFS($K$2:K1182,K1182,$L$2:L1182,L1182,$M$2:M1182,M1182,$I$2:I1182,I1182,$G$2:G1182,G1182,$F$2:F1182,F1182)-1=1),SUMPRODUCT(($F$2:$F$4154=F1182)*($G$2:$G$4154=G1182)*($K$2:$K$4154=K1182)*($I$2:$I$4154=I1182)*($L$2:$L$4154=L1182)*($M$2:$M$4154=M1182)),""),"")</f>
        <v/>
      </c>
      <c r="W1182" s="15" t="str">
        <f t="shared" si="54"/>
        <v/>
      </c>
      <c r="X1182" s="16" t="str">
        <f>IF(AND(A1182=[2]an!$G$38,F1182=[2]an!$E$40),[2]an!$G$40,IF(AND(A1182=[2]an!$G$38,F1182=[2]an!$E$41),[2]an!$G$41,IF(AND(A1182=[2]an!$G$38,F1182=[2]an!$E$39,H1182&gt;=[2]an!$M$37),[2]an!$G$39,
IF(AND(A1182=[2]an!$G$38,F1182=[2]an!$E$39,H1182&lt;[2]an!$M$37,S1182="kahepoolne vajaduspõhine",U1182=""),[2]an!$M$40,
IF(AND(A1182=[2]an!$G$38,F1182=[2]an!$E$39,H1182&lt;[2]an!$M$37,S1182="kahepoolne vajaduspõhine",U1182&lt;&gt;""),[2]an!$G$39,
IF(AND(A1182=[2]an!$G$38,F1182=[2]an!$E$39,H1182&lt;[2]an!$M$37,S1182&lt;&gt;"kahepoolne vajaduspõhine"),[2]an!$G$39,
IF(AND(A1182=[2]an!$G$38,F1182=[2]an!$E$42),[2]an!$G$42,
IF(AND(A1182=[2]an!$H$38,F1182=[2]an!$E$40),[2]an!$H$40,IF(AND(A1182=[2]an!$H$38,F1182=[2]an!$E$41),[2]an!$H$41,IF(AND(A1182=[2]an!$H$38,F1182=[2]an!$E$39,H1182&gt;=[2]an!$M$37),[2]an!$H$39,
IF(AND(A1182=[2]an!$H$38,F1182=[2]an!$E$39,H1182&lt;[2]an!$M$37,S1182="kahepoolne vajaduspõhine",U1182=""),[2]an!$M$40,
IF(AND(A1182=[2]an!$H$38,F1182=[2]an!$E$39,H1182&lt;[2]an!$M$37,S1182="kahepoolne vajaduspõhine",U1182&lt;&gt;""),[2]an!$H$39,
IF(AND(A1182=[2]an!$H$38,F1182=[2]an!$E$39,H1182&lt;[2]an!$M$37,S1182&lt;&gt;"kahepoolne vajaduspõhine"),[2]an!$H$39,
IF(AND(A1182=[2]an!$H$38,F1182=[2]an!$E$42),[2]an!$H$42,
IF(AND(A1182=[2]an!$I$38,F1182=[2]an!$E$40),[2]an!$I$40,IF(AND(A1182=[2]an!$I$38,F1182=[2]an!$E$41),[2]an!$I$41,IF(AND(A1182=[2]an!$I$38,F1182=[2]an!$E$39,H1182&gt;=[2]an!$M$37),[2]an!$I$39,
IF(AND(A1182=[2]an!$I$38,F1182=[2]an!$E$39,H1182&lt;[2]an!$M$37,S1182="kahepoolne vajaduspõhine",U1182=""),[2]an!$M$40,
IF(AND(A1182=[2]an!$I$38,F1182=[2]an!$E$39,H1182&lt;[2]an!$M$37,S1182="kahepoolne vajaduspõhine",U1182&lt;&gt;""),[2]an!$I$39,
IF(AND(A1182=[2]an!$I$38,F1182=[2]an!$E$39,H1182&lt;[2]an!$M$37,S1182&lt;&gt;"kahepoolne vajaduspõhine"),[2]an!$I$39,
IF(AND(A1182=[2]an!$I$38,F1182=[2]an!$E$42),[2]an!$I$42,
IF(AND(A1182=[2]an!$J$38,F1182=[2]an!$E$40),[2]an!$J$40,IF(AND(A1182=[2]an!$J$38,F1182=[2]an!$E$41),[2]an!$J$41,IF(AND(A1182=[2]an!$J$38,F1182=[2]an!$E$39,H1182&gt;=[2]an!$M$37),[2]an!$J$39,
IF(AND(A1182=[2]an!$J$38,F1182=[2]an!$E$39,H1182&lt;[2]an!$M$37,S1182="kahepoolne vajaduspõhine",U1182=""),[2]an!$M$40,
IF(AND(A1182=[2]an!$J$38,F1182=[2]an!$E$39,H1182&lt;[2]an!$M$37,S1182="kahepoolne vajaduspõhine",U1182&lt;&gt;""),[2]an!$J$39,
IF(AND(A1182=[2]an!$J$38,F1182=[2]an!$E$39,H1182&lt;[2]an!$M$37,S1182&lt;&gt;"kahepoolne vajaduspõhine"),[2]an!$J$39,
IF(AND(A1182=[2]an!$J$38,F1182=[2]an!$E$42),[2]an!$J$42,""))))))))))))))))))))))))))))</f>
        <v/>
      </c>
      <c r="Y1182" s="17" t="str">
        <f>IFERROR(IF(F1182="Tugigrupp",0,
IF(AND(F1182="Peretoe teenus",H1182&gt;=[2]an!$M$37,RANK(D1182,$D1182:$D1182)+COUNTIFS($D$2:D1182,D1182,$F$2:F1182,F1182)-1&gt;1),"",
IF(AND(F1182="Peretoe teenus",H1182&gt;=[2]an!$M$37,RANK(D1182,$D1182:$D1182)+COUNTIFS($D$2:D1182,D1182,$F$2:F1182,F1182)-1=1,MONTH(H1182)=MONTH(K1182)=TRUE,YEAR(H1182)=YEAR(K1182)=TRUE),((EOMONTH(H1182,0)-H1182+1)*X1182)/DAY(EOMONTH(H1182,0)),
IF(AND(F1182="Peretoe teenus",H1182&gt;=[2]an!$M$37,RANK(D1182,$D1182:$D1182)+COUNTIFS($D$2:D1182,D1182,$F$2:F1182,F1182)-1=1),X1182,
IF(AND(F1182="Peretoe teenus",H1182&lt;[2]an!$M$37,S1182&lt;&gt;"kahepoolne vajaduspõhine",RANK(D1182,$D1182:$D1182)+COUNTIFS($D$2:D1182,D1182,$F$2:F1182,F1182)-1=1),X1182,
IF(AND(F1182="Peretoe teenus",H1182&lt;[2]an!$M$37,S1182&lt;&gt;"kahepoolne vajaduspõhine",RANK(D1182,$D1182:$D1182)+COUNTIFS($D$2:D1182,D1182,$F$2:F1182,F1182)-1&gt;1),"",
IF(AND(F1182="Peretoe teenus",H1182&lt;[2]an!$M$37,S1182="kahepoolne vajaduspõhine",U1182="",RANK(D1182,$D1182:$D1182)+COUNTIFS($D$2:D1182,D1182,$F$2:F1182,F1182)-1=1),X1182,
IF(AND(F1182="Peretoe teenus",H1182&lt;[2]an!$M$37,S1182="kahepoolne vajaduspõhine",U1182="",RANK(D1182,$D1182:$D1182)+COUNTIFS($D$2:D1182,D1182,$F$2:F1182,F1182)-1&gt;1),"",
IF(AND(F1182="Peretoe teenus",H1182&lt;[2]an!$M$37,S1182="kahepoolne vajaduspõhine",U1182&lt;[2]an!$M$37,RANK(D1182,$D1182:$D1182)+COUNTIFS($D$2:D1182,D1182,$F$2:F1182,F1182)-1=1),X1182,
IF(AND(F1182="Peretoe teenus",H1182&lt;[2]an!$M$37,S1182="kahepoolne vajaduspõhine",U1182&lt;[2]an!$M$37,RANK(D1182,$D1182:$D1182)+COUNTIFS($D$2:D1182,D1182,$F$2:F1182,F1182)-1&gt;1),"",
IF(AND(F1182="Peretoe teenus",H1182&lt;[2]an!$M$37,S1182="kahepoolne vajaduspõhine",U1182&gt;=[2]an!$M$37,U1182&lt;=[2]an!$M$38,RANK(D1182,$D1182:$D1182)+COUNTIFS($D$2:D1182,D1182,$F$2:F1182,F1182)-1=1),
((EOMONTH(U1182,0)-U1182+1)*X1182)/DAY(EOMONTH(U1182,0))+(DAY(U1182)-1)*100/DAY(EOMONTH(U1182,0)),
IF(AND(F1182="Peretoe teenus",H1182&lt;[2]an!$M$37,S1182="kahepoolne vajaduspõhine",U1182&gt;=[2]an!$M$37,U1182&lt;=[2]an!$M$38,RANK(D1182,$D1182:$D1182)+COUNTIFS($D$2:D1182,D1182,$F$2:F1182,F1182)-1&gt;1),"",
IF(AND(F1182="Peretoe teenus",H1182&lt;[2]an!$M$37,S1182="kahepoolne vajaduspõhine",U1182&gt;[2]an!$M$38,RANK(D1182,$D1182:$D1182)+COUNTIFS($D$2:D1182,D1182,$F$2:F1182,F1182)-1=1),X1182,
IF(AND(F1182="Peretoe teenus",H1182&lt;[2]an!$M$37,S1182="kahepoolne vajaduspõhine",U1182&gt;[2]an!$M$38,RANK(D1182,$D1182:$D1182)+COUNTIFS($D$2:D1182,D1182,$F$2:F1182,F1182)-1&gt;1),"",X1182*W1182)))))))))))))),"")</f>
        <v/>
      </c>
      <c r="Z1182" s="18" t="str">
        <f t="shared" si="55"/>
        <v/>
      </c>
      <c r="AA1182" s="19" t="str">
        <f>IFERROR(VLOOKUP(E1182,[2]an!$A$3:$B$81,2,FALSE),"")</f>
        <v/>
      </c>
      <c r="AB1182" s="19" t="str">
        <f>IFERROR(VLOOKUP(AA1182,[2]an!$C$2:$D$16,2,FALSE),"")</f>
        <v/>
      </c>
      <c r="AC1182" s="20"/>
      <c r="AD1182" s="21" t="str">
        <f>IF(A1182=[2]an!$F$36,VLOOKUP([2]an!$F$36,[2]an!$F$36:$H$36,3,FALSE),IF(A1182=[2]an!$F$35,VLOOKUP([2]an!$F$35,[2]an!$F$35:$H$35,3,FALSE),IF(A1182=[2]an!$F$33,VLOOKUP([2]an!$F$33,[2]an!$F$33:$H$33,3,FALSE),IF(A1182=[2]an!$F$31,VLOOKUP([2]an!$F$31,[2]an!$F$31:$H$31,3,FALSE),""))))</f>
        <v/>
      </c>
    </row>
    <row r="1183" spans="6:30" x14ac:dyDescent="0.2">
      <c r="F1183" s="10"/>
      <c r="G1183" s="8" t="str">
        <f t="shared" si="56"/>
        <v/>
      </c>
      <c r="H1183" s="13"/>
      <c r="K1183" s="13"/>
      <c r="L1183" s="10"/>
      <c r="M1183" s="10"/>
      <c r="S1183" s="8" t="str">
        <f>IFERROR(VLOOKUP(D1183,[1]peretoe_teenus!$A$2:$L$2000,5,FALSE),"")</f>
        <v/>
      </c>
      <c r="U1183" s="13"/>
      <c r="V1183" s="15" t="str" cm="1">
        <f t="array" ref="V1183">IFERROR(IF(AND(F1183="Tugigrupp",RANK(K1183,$K1183:$K1183)+COUNTIFS($K$2:K1183,K1183,$L$2:L1183,L1183,$M$2:M1183,M1183,$I$2:I1183,I1183,$G$2:G1183,G1183,$F$2:F1183,F1183)-1=1),SUMPRODUCT(($F$2:$F$4154=F1183)*($G$2:$G$4154=G1183)*($K$2:$K$4154=K1183)*($I$2:$I$4154=I1183)*($L$2:$L$4154=L1183)*($M$2:$M$4154=M1183)),""),"")</f>
        <v/>
      </c>
      <c r="W1183" s="15" t="str">
        <f t="shared" si="54"/>
        <v/>
      </c>
      <c r="X1183" s="16" t="str">
        <f>IF(AND(A1183=[2]an!$G$38,F1183=[2]an!$E$40),[2]an!$G$40,IF(AND(A1183=[2]an!$G$38,F1183=[2]an!$E$41),[2]an!$G$41,IF(AND(A1183=[2]an!$G$38,F1183=[2]an!$E$39,H1183&gt;=[2]an!$M$37),[2]an!$G$39,
IF(AND(A1183=[2]an!$G$38,F1183=[2]an!$E$39,H1183&lt;[2]an!$M$37,S1183="kahepoolne vajaduspõhine",U1183=""),[2]an!$M$40,
IF(AND(A1183=[2]an!$G$38,F1183=[2]an!$E$39,H1183&lt;[2]an!$M$37,S1183="kahepoolne vajaduspõhine",U1183&lt;&gt;""),[2]an!$G$39,
IF(AND(A1183=[2]an!$G$38,F1183=[2]an!$E$39,H1183&lt;[2]an!$M$37,S1183&lt;&gt;"kahepoolne vajaduspõhine"),[2]an!$G$39,
IF(AND(A1183=[2]an!$G$38,F1183=[2]an!$E$42),[2]an!$G$42,
IF(AND(A1183=[2]an!$H$38,F1183=[2]an!$E$40),[2]an!$H$40,IF(AND(A1183=[2]an!$H$38,F1183=[2]an!$E$41),[2]an!$H$41,IF(AND(A1183=[2]an!$H$38,F1183=[2]an!$E$39,H1183&gt;=[2]an!$M$37),[2]an!$H$39,
IF(AND(A1183=[2]an!$H$38,F1183=[2]an!$E$39,H1183&lt;[2]an!$M$37,S1183="kahepoolne vajaduspõhine",U1183=""),[2]an!$M$40,
IF(AND(A1183=[2]an!$H$38,F1183=[2]an!$E$39,H1183&lt;[2]an!$M$37,S1183="kahepoolne vajaduspõhine",U1183&lt;&gt;""),[2]an!$H$39,
IF(AND(A1183=[2]an!$H$38,F1183=[2]an!$E$39,H1183&lt;[2]an!$M$37,S1183&lt;&gt;"kahepoolne vajaduspõhine"),[2]an!$H$39,
IF(AND(A1183=[2]an!$H$38,F1183=[2]an!$E$42),[2]an!$H$42,
IF(AND(A1183=[2]an!$I$38,F1183=[2]an!$E$40),[2]an!$I$40,IF(AND(A1183=[2]an!$I$38,F1183=[2]an!$E$41),[2]an!$I$41,IF(AND(A1183=[2]an!$I$38,F1183=[2]an!$E$39,H1183&gt;=[2]an!$M$37),[2]an!$I$39,
IF(AND(A1183=[2]an!$I$38,F1183=[2]an!$E$39,H1183&lt;[2]an!$M$37,S1183="kahepoolne vajaduspõhine",U1183=""),[2]an!$M$40,
IF(AND(A1183=[2]an!$I$38,F1183=[2]an!$E$39,H1183&lt;[2]an!$M$37,S1183="kahepoolne vajaduspõhine",U1183&lt;&gt;""),[2]an!$I$39,
IF(AND(A1183=[2]an!$I$38,F1183=[2]an!$E$39,H1183&lt;[2]an!$M$37,S1183&lt;&gt;"kahepoolne vajaduspõhine"),[2]an!$I$39,
IF(AND(A1183=[2]an!$I$38,F1183=[2]an!$E$42),[2]an!$I$42,
IF(AND(A1183=[2]an!$J$38,F1183=[2]an!$E$40),[2]an!$J$40,IF(AND(A1183=[2]an!$J$38,F1183=[2]an!$E$41),[2]an!$J$41,IF(AND(A1183=[2]an!$J$38,F1183=[2]an!$E$39,H1183&gt;=[2]an!$M$37),[2]an!$J$39,
IF(AND(A1183=[2]an!$J$38,F1183=[2]an!$E$39,H1183&lt;[2]an!$M$37,S1183="kahepoolne vajaduspõhine",U1183=""),[2]an!$M$40,
IF(AND(A1183=[2]an!$J$38,F1183=[2]an!$E$39,H1183&lt;[2]an!$M$37,S1183="kahepoolne vajaduspõhine",U1183&lt;&gt;""),[2]an!$J$39,
IF(AND(A1183=[2]an!$J$38,F1183=[2]an!$E$39,H1183&lt;[2]an!$M$37,S1183&lt;&gt;"kahepoolne vajaduspõhine"),[2]an!$J$39,
IF(AND(A1183=[2]an!$J$38,F1183=[2]an!$E$42),[2]an!$J$42,""))))))))))))))))))))))))))))</f>
        <v/>
      </c>
      <c r="Y1183" s="17" t="str">
        <f>IFERROR(IF(F1183="Tugigrupp",0,
IF(AND(F1183="Peretoe teenus",H1183&gt;=[2]an!$M$37,RANK(D1183,$D1183:$D1183)+COUNTIFS($D$2:D1183,D1183,$F$2:F1183,F1183)-1&gt;1),"",
IF(AND(F1183="Peretoe teenus",H1183&gt;=[2]an!$M$37,RANK(D1183,$D1183:$D1183)+COUNTIFS($D$2:D1183,D1183,$F$2:F1183,F1183)-1=1,MONTH(H1183)=MONTH(K1183)=TRUE,YEAR(H1183)=YEAR(K1183)=TRUE),((EOMONTH(H1183,0)-H1183+1)*X1183)/DAY(EOMONTH(H1183,0)),
IF(AND(F1183="Peretoe teenus",H1183&gt;=[2]an!$M$37,RANK(D1183,$D1183:$D1183)+COUNTIFS($D$2:D1183,D1183,$F$2:F1183,F1183)-1=1),X1183,
IF(AND(F1183="Peretoe teenus",H1183&lt;[2]an!$M$37,S1183&lt;&gt;"kahepoolne vajaduspõhine",RANK(D1183,$D1183:$D1183)+COUNTIFS($D$2:D1183,D1183,$F$2:F1183,F1183)-1=1),X1183,
IF(AND(F1183="Peretoe teenus",H1183&lt;[2]an!$M$37,S1183&lt;&gt;"kahepoolne vajaduspõhine",RANK(D1183,$D1183:$D1183)+COUNTIFS($D$2:D1183,D1183,$F$2:F1183,F1183)-1&gt;1),"",
IF(AND(F1183="Peretoe teenus",H1183&lt;[2]an!$M$37,S1183="kahepoolne vajaduspõhine",U1183="",RANK(D1183,$D1183:$D1183)+COUNTIFS($D$2:D1183,D1183,$F$2:F1183,F1183)-1=1),X1183,
IF(AND(F1183="Peretoe teenus",H1183&lt;[2]an!$M$37,S1183="kahepoolne vajaduspõhine",U1183="",RANK(D1183,$D1183:$D1183)+COUNTIFS($D$2:D1183,D1183,$F$2:F1183,F1183)-1&gt;1),"",
IF(AND(F1183="Peretoe teenus",H1183&lt;[2]an!$M$37,S1183="kahepoolne vajaduspõhine",U1183&lt;[2]an!$M$37,RANK(D1183,$D1183:$D1183)+COUNTIFS($D$2:D1183,D1183,$F$2:F1183,F1183)-1=1),X1183,
IF(AND(F1183="Peretoe teenus",H1183&lt;[2]an!$M$37,S1183="kahepoolne vajaduspõhine",U1183&lt;[2]an!$M$37,RANK(D1183,$D1183:$D1183)+COUNTIFS($D$2:D1183,D1183,$F$2:F1183,F1183)-1&gt;1),"",
IF(AND(F1183="Peretoe teenus",H1183&lt;[2]an!$M$37,S1183="kahepoolne vajaduspõhine",U1183&gt;=[2]an!$M$37,U1183&lt;=[2]an!$M$38,RANK(D1183,$D1183:$D1183)+COUNTIFS($D$2:D1183,D1183,$F$2:F1183,F1183)-1=1),
((EOMONTH(U1183,0)-U1183+1)*X1183)/DAY(EOMONTH(U1183,0))+(DAY(U1183)-1)*100/DAY(EOMONTH(U1183,0)),
IF(AND(F1183="Peretoe teenus",H1183&lt;[2]an!$M$37,S1183="kahepoolne vajaduspõhine",U1183&gt;=[2]an!$M$37,U1183&lt;=[2]an!$M$38,RANK(D1183,$D1183:$D1183)+COUNTIFS($D$2:D1183,D1183,$F$2:F1183,F1183)-1&gt;1),"",
IF(AND(F1183="Peretoe teenus",H1183&lt;[2]an!$M$37,S1183="kahepoolne vajaduspõhine",U1183&gt;[2]an!$M$38,RANK(D1183,$D1183:$D1183)+COUNTIFS($D$2:D1183,D1183,$F$2:F1183,F1183)-1=1),X1183,
IF(AND(F1183="Peretoe teenus",H1183&lt;[2]an!$M$37,S1183="kahepoolne vajaduspõhine",U1183&gt;[2]an!$M$38,RANK(D1183,$D1183:$D1183)+COUNTIFS($D$2:D1183,D1183,$F$2:F1183,F1183)-1&gt;1),"",X1183*W1183)))))))))))))),"")</f>
        <v/>
      </c>
      <c r="Z1183" s="18" t="str">
        <f t="shared" si="55"/>
        <v/>
      </c>
      <c r="AA1183" s="19" t="str">
        <f>IFERROR(VLOOKUP(E1183,[2]an!$A$3:$B$81,2,FALSE),"")</f>
        <v/>
      </c>
      <c r="AB1183" s="19" t="str">
        <f>IFERROR(VLOOKUP(AA1183,[2]an!$C$2:$D$16,2,FALSE),"")</f>
        <v/>
      </c>
      <c r="AC1183" s="20"/>
      <c r="AD1183" s="21" t="str">
        <f>IF(A1183=[2]an!$F$36,VLOOKUP([2]an!$F$36,[2]an!$F$36:$H$36,3,FALSE),IF(A1183=[2]an!$F$35,VLOOKUP([2]an!$F$35,[2]an!$F$35:$H$35,3,FALSE),IF(A1183=[2]an!$F$33,VLOOKUP([2]an!$F$33,[2]an!$F$33:$H$33,3,FALSE),IF(A1183=[2]an!$F$31,VLOOKUP([2]an!$F$31,[2]an!$F$31:$H$31,3,FALSE),""))))</f>
        <v/>
      </c>
    </row>
    <row r="1184" spans="6:30" x14ac:dyDescent="0.2">
      <c r="F1184" s="10"/>
      <c r="G1184" s="8" t="str">
        <f t="shared" si="56"/>
        <v/>
      </c>
      <c r="H1184" s="13"/>
      <c r="K1184" s="13"/>
      <c r="L1184" s="10"/>
      <c r="M1184" s="10"/>
      <c r="S1184" s="8" t="str">
        <f>IFERROR(VLOOKUP(D1184,[1]peretoe_teenus!$A$2:$L$2000,5,FALSE),"")</f>
        <v/>
      </c>
      <c r="U1184" s="13"/>
      <c r="V1184" s="15" t="str" cm="1">
        <f t="array" ref="V1184">IFERROR(IF(AND(F1184="Tugigrupp",RANK(K1184,$K1184:$K1184)+COUNTIFS($K$2:K1184,K1184,$L$2:L1184,L1184,$M$2:M1184,M1184,$I$2:I1184,I1184,$G$2:G1184,G1184,$F$2:F1184,F1184)-1=1),SUMPRODUCT(($F$2:$F$4154=F1184)*($G$2:$G$4154=G1184)*($K$2:$K$4154=K1184)*($I$2:$I$4154=I1184)*($L$2:$L$4154=L1184)*($M$2:$M$4154=M1184)),""),"")</f>
        <v/>
      </c>
      <c r="W1184" s="15" t="str">
        <f t="shared" si="54"/>
        <v/>
      </c>
      <c r="X1184" s="16" t="str">
        <f>IF(AND(A1184=[2]an!$G$38,F1184=[2]an!$E$40),[2]an!$G$40,IF(AND(A1184=[2]an!$G$38,F1184=[2]an!$E$41),[2]an!$G$41,IF(AND(A1184=[2]an!$G$38,F1184=[2]an!$E$39,H1184&gt;=[2]an!$M$37),[2]an!$G$39,
IF(AND(A1184=[2]an!$G$38,F1184=[2]an!$E$39,H1184&lt;[2]an!$M$37,S1184="kahepoolne vajaduspõhine",U1184=""),[2]an!$M$40,
IF(AND(A1184=[2]an!$G$38,F1184=[2]an!$E$39,H1184&lt;[2]an!$M$37,S1184="kahepoolne vajaduspõhine",U1184&lt;&gt;""),[2]an!$G$39,
IF(AND(A1184=[2]an!$G$38,F1184=[2]an!$E$39,H1184&lt;[2]an!$M$37,S1184&lt;&gt;"kahepoolne vajaduspõhine"),[2]an!$G$39,
IF(AND(A1184=[2]an!$G$38,F1184=[2]an!$E$42),[2]an!$G$42,
IF(AND(A1184=[2]an!$H$38,F1184=[2]an!$E$40),[2]an!$H$40,IF(AND(A1184=[2]an!$H$38,F1184=[2]an!$E$41),[2]an!$H$41,IF(AND(A1184=[2]an!$H$38,F1184=[2]an!$E$39,H1184&gt;=[2]an!$M$37),[2]an!$H$39,
IF(AND(A1184=[2]an!$H$38,F1184=[2]an!$E$39,H1184&lt;[2]an!$M$37,S1184="kahepoolne vajaduspõhine",U1184=""),[2]an!$M$40,
IF(AND(A1184=[2]an!$H$38,F1184=[2]an!$E$39,H1184&lt;[2]an!$M$37,S1184="kahepoolne vajaduspõhine",U1184&lt;&gt;""),[2]an!$H$39,
IF(AND(A1184=[2]an!$H$38,F1184=[2]an!$E$39,H1184&lt;[2]an!$M$37,S1184&lt;&gt;"kahepoolne vajaduspõhine"),[2]an!$H$39,
IF(AND(A1184=[2]an!$H$38,F1184=[2]an!$E$42),[2]an!$H$42,
IF(AND(A1184=[2]an!$I$38,F1184=[2]an!$E$40),[2]an!$I$40,IF(AND(A1184=[2]an!$I$38,F1184=[2]an!$E$41),[2]an!$I$41,IF(AND(A1184=[2]an!$I$38,F1184=[2]an!$E$39,H1184&gt;=[2]an!$M$37),[2]an!$I$39,
IF(AND(A1184=[2]an!$I$38,F1184=[2]an!$E$39,H1184&lt;[2]an!$M$37,S1184="kahepoolne vajaduspõhine",U1184=""),[2]an!$M$40,
IF(AND(A1184=[2]an!$I$38,F1184=[2]an!$E$39,H1184&lt;[2]an!$M$37,S1184="kahepoolne vajaduspõhine",U1184&lt;&gt;""),[2]an!$I$39,
IF(AND(A1184=[2]an!$I$38,F1184=[2]an!$E$39,H1184&lt;[2]an!$M$37,S1184&lt;&gt;"kahepoolne vajaduspõhine"),[2]an!$I$39,
IF(AND(A1184=[2]an!$I$38,F1184=[2]an!$E$42),[2]an!$I$42,
IF(AND(A1184=[2]an!$J$38,F1184=[2]an!$E$40),[2]an!$J$40,IF(AND(A1184=[2]an!$J$38,F1184=[2]an!$E$41),[2]an!$J$41,IF(AND(A1184=[2]an!$J$38,F1184=[2]an!$E$39,H1184&gt;=[2]an!$M$37),[2]an!$J$39,
IF(AND(A1184=[2]an!$J$38,F1184=[2]an!$E$39,H1184&lt;[2]an!$M$37,S1184="kahepoolne vajaduspõhine",U1184=""),[2]an!$M$40,
IF(AND(A1184=[2]an!$J$38,F1184=[2]an!$E$39,H1184&lt;[2]an!$M$37,S1184="kahepoolne vajaduspõhine",U1184&lt;&gt;""),[2]an!$J$39,
IF(AND(A1184=[2]an!$J$38,F1184=[2]an!$E$39,H1184&lt;[2]an!$M$37,S1184&lt;&gt;"kahepoolne vajaduspõhine"),[2]an!$J$39,
IF(AND(A1184=[2]an!$J$38,F1184=[2]an!$E$42),[2]an!$J$42,""))))))))))))))))))))))))))))</f>
        <v/>
      </c>
      <c r="Y1184" s="17" t="str">
        <f>IFERROR(IF(F1184="Tugigrupp",0,
IF(AND(F1184="Peretoe teenus",H1184&gt;=[2]an!$M$37,RANK(D1184,$D1184:$D1184)+COUNTIFS($D$2:D1184,D1184,$F$2:F1184,F1184)-1&gt;1),"",
IF(AND(F1184="Peretoe teenus",H1184&gt;=[2]an!$M$37,RANK(D1184,$D1184:$D1184)+COUNTIFS($D$2:D1184,D1184,$F$2:F1184,F1184)-1=1,MONTH(H1184)=MONTH(K1184)=TRUE,YEAR(H1184)=YEAR(K1184)=TRUE),((EOMONTH(H1184,0)-H1184+1)*X1184)/DAY(EOMONTH(H1184,0)),
IF(AND(F1184="Peretoe teenus",H1184&gt;=[2]an!$M$37,RANK(D1184,$D1184:$D1184)+COUNTIFS($D$2:D1184,D1184,$F$2:F1184,F1184)-1=1),X1184,
IF(AND(F1184="Peretoe teenus",H1184&lt;[2]an!$M$37,S1184&lt;&gt;"kahepoolne vajaduspõhine",RANK(D1184,$D1184:$D1184)+COUNTIFS($D$2:D1184,D1184,$F$2:F1184,F1184)-1=1),X1184,
IF(AND(F1184="Peretoe teenus",H1184&lt;[2]an!$M$37,S1184&lt;&gt;"kahepoolne vajaduspõhine",RANK(D1184,$D1184:$D1184)+COUNTIFS($D$2:D1184,D1184,$F$2:F1184,F1184)-1&gt;1),"",
IF(AND(F1184="Peretoe teenus",H1184&lt;[2]an!$M$37,S1184="kahepoolne vajaduspõhine",U1184="",RANK(D1184,$D1184:$D1184)+COUNTIFS($D$2:D1184,D1184,$F$2:F1184,F1184)-1=1),X1184,
IF(AND(F1184="Peretoe teenus",H1184&lt;[2]an!$M$37,S1184="kahepoolne vajaduspõhine",U1184="",RANK(D1184,$D1184:$D1184)+COUNTIFS($D$2:D1184,D1184,$F$2:F1184,F1184)-1&gt;1),"",
IF(AND(F1184="Peretoe teenus",H1184&lt;[2]an!$M$37,S1184="kahepoolne vajaduspõhine",U1184&lt;[2]an!$M$37,RANK(D1184,$D1184:$D1184)+COUNTIFS($D$2:D1184,D1184,$F$2:F1184,F1184)-1=1),X1184,
IF(AND(F1184="Peretoe teenus",H1184&lt;[2]an!$M$37,S1184="kahepoolne vajaduspõhine",U1184&lt;[2]an!$M$37,RANK(D1184,$D1184:$D1184)+COUNTIFS($D$2:D1184,D1184,$F$2:F1184,F1184)-1&gt;1),"",
IF(AND(F1184="Peretoe teenus",H1184&lt;[2]an!$M$37,S1184="kahepoolne vajaduspõhine",U1184&gt;=[2]an!$M$37,U1184&lt;=[2]an!$M$38,RANK(D1184,$D1184:$D1184)+COUNTIFS($D$2:D1184,D1184,$F$2:F1184,F1184)-1=1),
((EOMONTH(U1184,0)-U1184+1)*X1184)/DAY(EOMONTH(U1184,0))+(DAY(U1184)-1)*100/DAY(EOMONTH(U1184,0)),
IF(AND(F1184="Peretoe teenus",H1184&lt;[2]an!$M$37,S1184="kahepoolne vajaduspõhine",U1184&gt;=[2]an!$M$37,U1184&lt;=[2]an!$M$38,RANK(D1184,$D1184:$D1184)+COUNTIFS($D$2:D1184,D1184,$F$2:F1184,F1184)-1&gt;1),"",
IF(AND(F1184="Peretoe teenus",H1184&lt;[2]an!$M$37,S1184="kahepoolne vajaduspõhine",U1184&gt;[2]an!$M$38,RANK(D1184,$D1184:$D1184)+COUNTIFS($D$2:D1184,D1184,$F$2:F1184,F1184)-1=1),X1184,
IF(AND(F1184="Peretoe teenus",H1184&lt;[2]an!$M$37,S1184="kahepoolne vajaduspõhine",U1184&gt;[2]an!$M$38,RANK(D1184,$D1184:$D1184)+COUNTIFS($D$2:D1184,D1184,$F$2:F1184,F1184)-1&gt;1),"",X1184*W1184)))))))))))))),"")</f>
        <v/>
      </c>
      <c r="Z1184" s="18" t="str">
        <f t="shared" si="55"/>
        <v/>
      </c>
      <c r="AA1184" s="19" t="str">
        <f>IFERROR(VLOOKUP(E1184,[2]an!$A$3:$B$81,2,FALSE),"")</f>
        <v/>
      </c>
      <c r="AB1184" s="19" t="str">
        <f>IFERROR(VLOOKUP(AA1184,[2]an!$C$2:$D$16,2,FALSE),"")</f>
        <v/>
      </c>
      <c r="AC1184" s="20"/>
      <c r="AD1184" s="21" t="str">
        <f>IF(A1184=[2]an!$F$36,VLOOKUP([2]an!$F$36,[2]an!$F$36:$H$36,3,FALSE),IF(A1184=[2]an!$F$35,VLOOKUP([2]an!$F$35,[2]an!$F$35:$H$35,3,FALSE),IF(A1184=[2]an!$F$33,VLOOKUP([2]an!$F$33,[2]an!$F$33:$H$33,3,FALSE),IF(A1184=[2]an!$F$31,VLOOKUP([2]an!$F$31,[2]an!$F$31:$H$31,3,FALSE),""))))</f>
        <v/>
      </c>
    </row>
    <row r="1185" spans="6:30" x14ac:dyDescent="0.2">
      <c r="F1185" s="10"/>
      <c r="G1185" s="8" t="str">
        <f t="shared" si="56"/>
        <v/>
      </c>
      <c r="H1185" s="13"/>
      <c r="K1185" s="13"/>
      <c r="L1185" s="10"/>
      <c r="M1185" s="10"/>
      <c r="S1185" s="8" t="str">
        <f>IFERROR(VLOOKUP(D1185,[1]peretoe_teenus!$A$2:$L$2000,5,FALSE),"")</f>
        <v/>
      </c>
      <c r="U1185" s="13"/>
      <c r="V1185" s="15" t="str" cm="1">
        <f t="array" ref="V1185">IFERROR(IF(AND(F1185="Tugigrupp",RANK(K1185,$K1185:$K1185)+COUNTIFS($K$2:K1185,K1185,$L$2:L1185,L1185,$M$2:M1185,M1185,$I$2:I1185,I1185,$G$2:G1185,G1185,$F$2:F1185,F1185)-1=1),SUMPRODUCT(($F$2:$F$4154=F1185)*($G$2:$G$4154=G1185)*($K$2:$K$4154=K1185)*($I$2:$I$4154=I1185)*($L$2:$L$4154=L1185)*($M$2:$M$4154=M1185)),""),"")</f>
        <v/>
      </c>
      <c r="W1185" s="15" t="str">
        <f t="shared" si="54"/>
        <v/>
      </c>
      <c r="X1185" s="16" t="str">
        <f>IF(AND(A1185=[2]an!$G$38,F1185=[2]an!$E$40),[2]an!$G$40,IF(AND(A1185=[2]an!$G$38,F1185=[2]an!$E$41),[2]an!$G$41,IF(AND(A1185=[2]an!$G$38,F1185=[2]an!$E$39,H1185&gt;=[2]an!$M$37),[2]an!$G$39,
IF(AND(A1185=[2]an!$G$38,F1185=[2]an!$E$39,H1185&lt;[2]an!$M$37,S1185="kahepoolne vajaduspõhine",U1185=""),[2]an!$M$40,
IF(AND(A1185=[2]an!$G$38,F1185=[2]an!$E$39,H1185&lt;[2]an!$M$37,S1185="kahepoolne vajaduspõhine",U1185&lt;&gt;""),[2]an!$G$39,
IF(AND(A1185=[2]an!$G$38,F1185=[2]an!$E$39,H1185&lt;[2]an!$M$37,S1185&lt;&gt;"kahepoolne vajaduspõhine"),[2]an!$G$39,
IF(AND(A1185=[2]an!$G$38,F1185=[2]an!$E$42),[2]an!$G$42,
IF(AND(A1185=[2]an!$H$38,F1185=[2]an!$E$40),[2]an!$H$40,IF(AND(A1185=[2]an!$H$38,F1185=[2]an!$E$41),[2]an!$H$41,IF(AND(A1185=[2]an!$H$38,F1185=[2]an!$E$39,H1185&gt;=[2]an!$M$37),[2]an!$H$39,
IF(AND(A1185=[2]an!$H$38,F1185=[2]an!$E$39,H1185&lt;[2]an!$M$37,S1185="kahepoolne vajaduspõhine",U1185=""),[2]an!$M$40,
IF(AND(A1185=[2]an!$H$38,F1185=[2]an!$E$39,H1185&lt;[2]an!$M$37,S1185="kahepoolne vajaduspõhine",U1185&lt;&gt;""),[2]an!$H$39,
IF(AND(A1185=[2]an!$H$38,F1185=[2]an!$E$39,H1185&lt;[2]an!$M$37,S1185&lt;&gt;"kahepoolne vajaduspõhine"),[2]an!$H$39,
IF(AND(A1185=[2]an!$H$38,F1185=[2]an!$E$42),[2]an!$H$42,
IF(AND(A1185=[2]an!$I$38,F1185=[2]an!$E$40),[2]an!$I$40,IF(AND(A1185=[2]an!$I$38,F1185=[2]an!$E$41),[2]an!$I$41,IF(AND(A1185=[2]an!$I$38,F1185=[2]an!$E$39,H1185&gt;=[2]an!$M$37),[2]an!$I$39,
IF(AND(A1185=[2]an!$I$38,F1185=[2]an!$E$39,H1185&lt;[2]an!$M$37,S1185="kahepoolne vajaduspõhine",U1185=""),[2]an!$M$40,
IF(AND(A1185=[2]an!$I$38,F1185=[2]an!$E$39,H1185&lt;[2]an!$M$37,S1185="kahepoolne vajaduspõhine",U1185&lt;&gt;""),[2]an!$I$39,
IF(AND(A1185=[2]an!$I$38,F1185=[2]an!$E$39,H1185&lt;[2]an!$M$37,S1185&lt;&gt;"kahepoolne vajaduspõhine"),[2]an!$I$39,
IF(AND(A1185=[2]an!$I$38,F1185=[2]an!$E$42),[2]an!$I$42,
IF(AND(A1185=[2]an!$J$38,F1185=[2]an!$E$40),[2]an!$J$40,IF(AND(A1185=[2]an!$J$38,F1185=[2]an!$E$41),[2]an!$J$41,IF(AND(A1185=[2]an!$J$38,F1185=[2]an!$E$39,H1185&gt;=[2]an!$M$37),[2]an!$J$39,
IF(AND(A1185=[2]an!$J$38,F1185=[2]an!$E$39,H1185&lt;[2]an!$M$37,S1185="kahepoolne vajaduspõhine",U1185=""),[2]an!$M$40,
IF(AND(A1185=[2]an!$J$38,F1185=[2]an!$E$39,H1185&lt;[2]an!$M$37,S1185="kahepoolne vajaduspõhine",U1185&lt;&gt;""),[2]an!$J$39,
IF(AND(A1185=[2]an!$J$38,F1185=[2]an!$E$39,H1185&lt;[2]an!$M$37,S1185&lt;&gt;"kahepoolne vajaduspõhine"),[2]an!$J$39,
IF(AND(A1185=[2]an!$J$38,F1185=[2]an!$E$42),[2]an!$J$42,""))))))))))))))))))))))))))))</f>
        <v/>
      </c>
      <c r="Y1185" s="17" t="str">
        <f>IFERROR(IF(F1185="Tugigrupp",0,
IF(AND(F1185="Peretoe teenus",H1185&gt;=[2]an!$M$37,RANK(D1185,$D1185:$D1185)+COUNTIFS($D$2:D1185,D1185,$F$2:F1185,F1185)-1&gt;1),"",
IF(AND(F1185="Peretoe teenus",H1185&gt;=[2]an!$M$37,RANK(D1185,$D1185:$D1185)+COUNTIFS($D$2:D1185,D1185,$F$2:F1185,F1185)-1=1,MONTH(H1185)=MONTH(K1185)=TRUE,YEAR(H1185)=YEAR(K1185)=TRUE),((EOMONTH(H1185,0)-H1185+1)*X1185)/DAY(EOMONTH(H1185,0)),
IF(AND(F1185="Peretoe teenus",H1185&gt;=[2]an!$M$37,RANK(D1185,$D1185:$D1185)+COUNTIFS($D$2:D1185,D1185,$F$2:F1185,F1185)-1=1),X1185,
IF(AND(F1185="Peretoe teenus",H1185&lt;[2]an!$M$37,S1185&lt;&gt;"kahepoolne vajaduspõhine",RANK(D1185,$D1185:$D1185)+COUNTIFS($D$2:D1185,D1185,$F$2:F1185,F1185)-1=1),X1185,
IF(AND(F1185="Peretoe teenus",H1185&lt;[2]an!$M$37,S1185&lt;&gt;"kahepoolne vajaduspõhine",RANK(D1185,$D1185:$D1185)+COUNTIFS($D$2:D1185,D1185,$F$2:F1185,F1185)-1&gt;1),"",
IF(AND(F1185="Peretoe teenus",H1185&lt;[2]an!$M$37,S1185="kahepoolne vajaduspõhine",U1185="",RANK(D1185,$D1185:$D1185)+COUNTIFS($D$2:D1185,D1185,$F$2:F1185,F1185)-1=1),X1185,
IF(AND(F1185="Peretoe teenus",H1185&lt;[2]an!$M$37,S1185="kahepoolne vajaduspõhine",U1185="",RANK(D1185,$D1185:$D1185)+COUNTIFS($D$2:D1185,D1185,$F$2:F1185,F1185)-1&gt;1),"",
IF(AND(F1185="Peretoe teenus",H1185&lt;[2]an!$M$37,S1185="kahepoolne vajaduspõhine",U1185&lt;[2]an!$M$37,RANK(D1185,$D1185:$D1185)+COUNTIFS($D$2:D1185,D1185,$F$2:F1185,F1185)-1=1),X1185,
IF(AND(F1185="Peretoe teenus",H1185&lt;[2]an!$M$37,S1185="kahepoolne vajaduspõhine",U1185&lt;[2]an!$M$37,RANK(D1185,$D1185:$D1185)+COUNTIFS($D$2:D1185,D1185,$F$2:F1185,F1185)-1&gt;1),"",
IF(AND(F1185="Peretoe teenus",H1185&lt;[2]an!$M$37,S1185="kahepoolne vajaduspõhine",U1185&gt;=[2]an!$M$37,U1185&lt;=[2]an!$M$38,RANK(D1185,$D1185:$D1185)+COUNTIFS($D$2:D1185,D1185,$F$2:F1185,F1185)-1=1),
((EOMONTH(U1185,0)-U1185+1)*X1185)/DAY(EOMONTH(U1185,0))+(DAY(U1185)-1)*100/DAY(EOMONTH(U1185,0)),
IF(AND(F1185="Peretoe teenus",H1185&lt;[2]an!$M$37,S1185="kahepoolne vajaduspõhine",U1185&gt;=[2]an!$M$37,U1185&lt;=[2]an!$M$38,RANK(D1185,$D1185:$D1185)+COUNTIFS($D$2:D1185,D1185,$F$2:F1185,F1185)-1&gt;1),"",
IF(AND(F1185="Peretoe teenus",H1185&lt;[2]an!$M$37,S1185="kahepoolne vajaduspõhine",U1185&gt;[2]an!$M$38,RANK(D1185,$D1185:$D1185)+COUNTIFS($D$2:D1185,D1185,$F$2:F1185,F1185)-1=1),X1185,
IF(AND(F1185="Peretoe teenus",H1185&lt;[2]an!$M$37,S1185="kahepoolne vajaduspõhine",U1185&gt;[2]an!$M$38,RANK(D1185,$D1185:$D1185)+COUNTIFS($D$2:D1185,D1185,$F$2:F1185,F1185)-1&gt;1),"",X1185*W1185)))))))))))))),"")</f>
        <v/>
      </c>
      <c r="Z1185" s="18" t="str">
        <f t="shared" si="55"/>
        <v/>
      </c>
      <c r="AA1185" s="19" t="str">
        <f>IFERROR(VLOOKUP(E1185,[2]an!$A$3:$B$81,2,FALSE),"")</f>
        <v/>
      </c>
      <c r="AB1185" s="19" t="str">
        <f>IFERROR(VLOOKUP(AA1185,[2]an!$C$2:$D$16,2,FALSE),"")</f>
        <v/>
      </c>
      <c r="AC1185" s="20"/>
      <c r="AD1185" s="21" t="str">
        <f>IF(A1185=[2]an!$F$36,VLOOKUP([2]an!$F$36,[2]an!$F$36:$H$36,3,FALSE),IF(A1185=[2]an!$F$35,VLOOKUP([2]an!$F$35,[2]an!$F$35:$H$35,3,FALSE),IF(A1185=[2]an!$F$33,VLOOKUP([2]an!$F$33,[2]an!$F$33:$H$33,3,FALSE),IF(A1185=[2]an!$F$31,VLOOKUP([2]an!$F$31,[2]an!$F$31:$H$31,3,FALSE),""))))</f>
        <v/>
      </c>
    </row>
    <row r="1186" spans="6:30" x14ac:dyDescent="0.2">
      <c r="F1186" s="10"/>
      <c r="G1186" s="8" t="str">
        <f t="shared" si="56"/>
        <v/>
      </c>
      <c r="H1186" s="13"/>
      <c r="K1186" s="13"/>
      <c r="L1186" s="10"/>
      <c r="M1186" s="10"/>
      <c r="S1186" s="8" t="str">
        <f>IFERROR(VLOOKUP(D1186,[1]peretoe_teenus!$A$2:$L$2000,5,FALSE),"")</f>
        <v/>
      </c>
      <c r="U1186" s="13"/>
      <c r="V1186" s="15" t="str" cm="1">
        <f t="array" ref="V1186">IFERROR(IF(AND(F1186="Tugigrupp",RANK(K1186,$K1186:$K1186)+COUNTIFS($K$2:K1186,K1186,$L$2:L1186,L1186,$M$2:M1186,M1186,$I$2:I1186,I1186,$G$2:G1186,G1186,$F$2:F1186,F1186)-1=1),SUMPRODUCT(($F$2:$F$4154=F1186)*($G$2:$G$4154=G1186)*($K$2:$K$4154=K1186)*($I$2:$I$4154=I1186)*($L$2:$L$4154=L1186)*($M$2:$M$4154=M1186)),""),"")</f>
        <v/>
      </c>
      <c r="W1186" s="15" t="str">
        <f t="shared" si="54"/>
        <v/>
      </c>
      <c r="X1186" s="16" t="str">
        <f>IF(AND(A1186=[2]an!$G$38,F1186=[2]an!$E$40),[2]an!$G$40,IF(AND(A1186=[2]an!$G$38,F1186=[2]an!$E$41),[2]an!$G$41,IF(AND(A1186=[2]an!$G$38,F1186=[2]an!$E$39,H1186&gt;=[2]an!$M$37),[2]an!$G$39,
IF(AND(A1186=[2]an!$G$38,F1186=[2]an!$E$39,H1186&lt;[2]an!$M$37,S1186="kahepoolne vajaduspõhine",U1186=""),[2]an!$M$40,
IF(AND(A1186=[2]an!$G$38,F1186=[2]an!$E$39,H1186&lt;[2]an!$M$37,S1186="kahepoolne vajaduspõhine",U1186&lt;&gt;""),[2]an!$G$39,
IF(AND(A1186=[2]an!$G$38,F1186=[2]an!$E$39,H1186&lt;[2]an!$M$37,S1186&lt;&gt;"kahepoolne vajaduspõhine"),[2]an!$G$39,
IF(AND(A1186=[2]an!$G$38,F1186=[2]an!$E$42),[2]an!$G$42,
IF(AND(A1186=[2]an!$H$38,F1186=[2]an!$E$40),[2]an!$H$40,IF(AND(A1186=[2]an!$H$38,F1186=[2]an!$E$41),[2]an!$H$41,IF(AND(A1186=[2]an!$H$38,F1186=[2]an!$E$39,H1186&gt;=[2]an!$M$37),[2]an!$H$39,
IF(AND(A1186=[2]an!$H$38,F1186=[2]an!$E$39,H1186&lt;[2]an!$M$37,S1186="kahepoolne vajaduspõhine",U1186=""),[2]an!$M$40,
IF(AND(A1186=[2]an!$H$38,F1186=[2]an!$E$39,H1186&lt;[2]an!$M$37,S1186="kahepoolne vajaduspõhine",U1186&lt;&gt;""),[2]an!$H$39,
IF(AND(A1186=[2]an!$H$38,F1186=[2]an!$E$39,H1186&lt;[2]an!$M$37,S1186&lt;&gt;"kahepoolne vajaduspõhine"),[2]an!$H$39,
IF(AND(A1186=[2]an!$H$38,F1186=[2]an!$E$42),[2]an!$H$42,
IF(AND(A1186=[2]an!$I$38,F1186=[2]an!$E$40),[2]an!$I$40,IF(AND(A1186=[2]an!$I$38,F1186=[2]an!$E$41),[2]an!$I$41,IF(AND(A1186=[2]an!$I$38,F1186=[2]an!$E$39,H1186&gt;=[2]an!$M$37),[2]an!$I$39,
IF(AND(A1186=[2]an!$I$38,F1186=[2]an!$E$39,H1186&lt;[2]an!$M$37,S1186="kahepoolne vajaduspõhine",U1186=""),[2]an!$M$40,
IF(AND(A1186=[2]an!$I$38,F1186=[2]an!$E$39,H1186&lt;[2]an!$M$37,S1186="kahepoolne vajaduspõhine",U1186&lt;&gt;""),[2]an!$I$39,
IF(AND(A1186=[2]an!$I$38,F1186=[2]an!$E$39,H1186&lt;[2]an!$M$37,S1186&lt;&gt;"kahepoolne vajaduspõhine"),[2]an!$I$39,
IF(AND(A1186=[2]an!$I$38,F1186=[2]an!$E$42),[2]an!$I$42,
IF(AND(A1186=[2]an!$J$38,F1186=[2]an!$E$40),[2]an!$J$40,IF(AND(A1186=[2]an!$J$38,F1186=[2]an!$E$41),[2]an!$J$41,IF(AND(A1186=[2]an!$J$38,F1186=[2]an!$E$39,H1186&gt;=[2]an!$M$37),[2]an!$J$39,
IF(AND(A1186=[2]an!$J$38,F1186=[2]an!$E$39,H1186&lt;[2]an!$M$37,S1186="kahepoolne vajaduspõhine",U1186=""),[2]an!$M$40,
IF(AND(A1186=[2]an!$J$38,F1186=[2]an!$E$39,H1186&lt;[2]an!$M$37,S1186="kahepoolne vajaduspõhine",U1186&lt;&gt;""),[2]an!$J$39,
IF(AND(A1186=[2]an!$J$38,F1186=[2]an!$E$39,H1186&lt;[2]an!$M$37,S1186&lt;&gt;"kahepoolne vajaduspõhine"),[2]an!$J$39,
IF(AND(A1186=[2]an!$J$38,F1186=[2]an!$E$42),[2]an!$J$42,""))))))))))))))))))))))))))))</f>
        <v/>
      </c>
      <c r="Y1186" s="17" t="str">
        <f>IFERROR(IF(F1186="Tugigrupp",0,
IF(AND(F1186="Peretoe teenus",H1186&gt;=[2]an!$M$37,RANK(D1186,$D1186:$D1186)+COUNTIFS($D$2:D1186,D1186,$F$2:F1186,F1186)-1&gt;1),"",
IF(AND(F1186="Peretoe teenus",H1186&gt;=[2]an!$M$37,RANK(D1186,$D1186:$D1186)+COUNTIFS($D$2:D1186,D1186,$F$2:F1186,F1186)-1=1,MONTH(H1186)=MONTH(K1186)=TRUE,YEAR(H1186)=YEAR(K1186)=TRUE),((EOMONTH(H1186,0)-H1186+1)*X1186)/DAY(EOMONTH(H1186,0)),
IF(AND(F1186="Peretoe teenus",H1186&gt;=[2]an!$M$37,RANK(D1186,$D1186:$D1186)+COUNTIFS($D$2:D1186,D1186,$F$2:F1186,F1186)-1=1),X1186,
IF(AND(F1186="Peretoe teenus",H1186&lt;[2]an!$M$37,S1186&lt;&gt;"kahepoolne vajaduspõhine",RANK(D1186,$D1186:$D1186)+COUNTIFS($D$2:D1186,D1186,$F$2:F1186,F1186)-1=1),X1186,
IF(AND(F1186="Peretoe teenus",H1186&lt;[2]an!$M$37,S1186&lt;&gt;"kahepoolne vajaduspõhine",RANK(D1186,$D1186:$D1186)+COUNTIFS($D$2:D1186,D1186,$F$2:F1186,F1186)-1&gt;1),"",
IF(AND(F1186="Peretoe teenus",H1186&lt;[2]an!$M$37,S1186="kahepoolne vajaduspõhine",U1186="",RANK(D1186,$D1186:$D1186)+COUNTIFS($D$2:D1186,D1186,$F$2:F1186,F1186)-1=1),X1186,
IF(AND(F1186="Peretoe teenus",H1186&lt;[2]an!$M$37,S1186="kahepoolne vajaduspõhine",U1186="",RANK(D1186,$D1186:$D1186)+COUNTIFS($D$2:D1186,D1186,$F$2:F1186,F1186)-1&gt;1),"",
IF(AND(F1186="Peretoe teenus",H1186&lt;[2]an!$M$37,S1186="kahepoolne vajaduspõhine",U1186&lt;[2]an!$M$37,RANK(D1186,$D1186:$D1186)+COUNTIFS($D$2:D1186,D1186,$F$2:F1186,F1186)-1=1),X1186,
IF(AND(F1186="Peretoe teenus",H1186&lt;[2]an!$M$37,S1186="kahepoolne vajaduspõhine",U1186&lt;[2]an!$M$37,RANK(D1186,$D1186:$D1186)+COUNTIFS($D$2:D1186,D1186,$F$2:F1186,F1186)-1&gt;1),"",
IF(AND(F1186="Peretoe teenus",H1186&lt;[2]an!$M$37,S1186="kahepoolne vajaduspõhine",U1186&gt;=[2]an!$M$37,U1186&lt;=[2]an!$M$38,RANK(D1186,$D1186:$D1186)+COUNTIFS($D$2:D1186,D1186,$F$2:F1186,F1186)-1=1),
((EOMONTH(U1186,0)-U1186+1)*X1186)/DAY(EOMONTH(U1186,0))+(DAY(U1186)-1)*100/DAY(EOMONTH(U1186,0)),
IF(AND(F1186="Peretoe teenus",H1186&lt;[2]an!$M$37,S1186="kahepoolne vajaduspõhine",U1186&gt;=[2]an!$M$37,U1186&lt;=[2]an!$M$38,RANK(D1186,$D1186:$D1186)+COUNTIFS($D$2:D1186,D1186,$F$2:F1186,F1186)-1&gt;1),"",
IF(AND(F1186="Peretoe teenus",H1186&lt;[2]an!$M$37,S1186="kahepoolne vajaduspõhine",U1186&gt;[2]an!$M$38,RANK(D1186,$D1186:$D1186)+COUNTIFS($D$2:D1186,D1186,$F$2:F1186,F1186)-1=1),X1186,
IF(AND(F1186="Peretoe teenus",H1186&lt;[2]an!$M$37,S1186="kahepoolne vajaduspõhine",U1186&gt;[2]an!$M$38,RANK(D1186,$D1186:$D1186)+COUNTIFS($D$2:D1186,D1186,$F$2:F1186,F1186)-1&gt;1),"",X1186*W1186)))))))))))))),"")</f>
        <v/>
      </c>
      <c r="Z1186" s="18" t="str">
        <f t="shared" si="55"/>
        <v/>
      </c>
      <c r="AA1186" s="19" t="str">
        <f>IFERROR(VLOOKUP(E1186,[2]an!$A$3:$B$81,2,FALSE),"")</f>
        <v/>
      </c>
      <c r="AB1186" s="19" t="str">
        <f>IFERROR(VLOOKUP(AA1186,[2]an!$C$2:$D$16,2,FALSE),"")</f>
        <v/>
      </c>
      <c r="AC1186" s="20"/>
      <c r="AD1186" s="21" t="str">
        <f>IF(A1186=[2]an!$F$36,VLOOKUP([2]an!$F$36,[2]an!$F$36:$H$36,3,FALSE),IF(A1186=[2]an!$F$35,VLOOKUP([2]an!$F$35,[2]an!$F$35:$H$35,3,FALSE),IF(A1186=[2]an!$F$33,VLOOKUP([2]an!$F$33,[2]an!$F$33:$H$33,3,FALSE),IF(A1186=[2]an!$F$31,VLOOKUP([2]an!$F$31,[2]an!$F$31:$H$31,3,FALSE),""))))</f>
        <v/>
      </c>
    </row>
    <row r="1187" spans="6:30" x14ac:dyDescent="0.2">
      <c r="F1187" s="10"/>
      <c r="G1187" s="8" t="str">
        <f t="shared" si="56"/>
        <v/>
      </c>
      <c r="H1187" s="13"/>
      <c r="K1187" s="13"/>
      <c r="L1187" s="10"/>
      <c r="M1187" s="10"/>
      <c r="S1187" s="8" t="str">
        <f>IFERROR(VLOOKUP(D1187,[1]peretoe_teenus!$A$2:$L$2000,5,FALSE),"")</f>
        <v/>
      </c>
      <c r="U1187" s="13"/>
      <c r="V1187" s="15" t="str" cm="1">
        <f t="array" ref="V1187">IFERROR(IF(AND(F1187="Tugigrupp",RANK(K1187,$K1187:$K1187)+COUNTIFS($K$2:K1187,K1187,$L$2:L1187,L1187,$M$2:M1187,M1187,$I$2:I1187,I1187,$G$2:G1187,G1187,$F$2:F1187,F1187)-1=1),SUMPRODUCT(($F$2:$F$4154=F1187)*($G$2:$G$4154=G1187)*($K$2:$K$4154=K1187)*($I$2:$I$4154=I1187)*($L$2:$L$4154=L1187)*($M$2:$M$4154=M1187)),""),"")</f>
        <v/>
      </c>
      <c r="W1187" s="15" t="str">
        <f t="shared" si="54"/>
        <v/>
      </c>
      <c r="X1187" s="16" t="str">
        <f>IF(AND(A1187=[2]an!$G$38,F1187=[2]an!$E$40),[2]an!$G$40,IF(AND(A1187=[2]an!$G$38,F1187=[2]an!$E$41),[2]an!$G$41,IF(AND(A1187=[2]an!$G$38,F1187=[2]an!$E$39,H1187&gt;=[2]an!$M$37),[2]an!$G$39,
IF(AND(A1187=[2]an!$G$38,F1187=[2]an!$E$39,H1187&lt;[2]an!$M$37,S1187="kahepoolne vajaduspõhine",U1187=""),[2]an!$M$40,
IF(AND(A1187=[2]an!$G$38,F1187=[2]an!$E$39,H1187&lt;[2]an!$M$37,S1187="kahepoolne vajaduspõhine",U1187&lt;&gt;""),[2]an!$G$39,
IF(AND(A1187=[2]an!$G$38,F1187=[2]an!$E$39,H1187&lt;[2]an!$M$37,S1187&lt;&gt;"kahepoolne vajaduspõhine"),[2]an!$G$39,
IF(AND(A1187=[2]an!$G$38,F1187=[2]an!$E$42),[2]an!$G$42,
IF(AND(A1187=[2]an!$H$38,F1187=[2]an!$E$40),[2]an!$H$40,IF(AND(A1187=[2]an!$H$38,F1187=[2]an!$E$41),[2]an!$H$41,IF(AND(A1187=[2]an!$H$38,F1187=[2]an!$E$39,H1187&gt;=[2]an!$M$37),[2]an!$H$39,
IF(AND(A1187=[2]an!$H$38,F1187=[2]an!$E$39,H1187&lt;[2]an!$M$37,S1187="kahepoolne vajaduspõhine",U1187=""),[2]an!$M$40,
IF(AND(A1187=[2]an!$H$38,F1187=[2]an!$E$39,H1187&lt;[2]an!$M$37,S1187="kahepoolne vajaduspõhine",U1187&lt;&gt;""),[2]an!$H$39,
IF(AND(A1187=[2]an!$H$38,F1187=[2]an!$E$39,H1187&lt;[2]an!$M$37,S1187&lt;&gt;"kahepoolne vajaduspõhine"),[2]an!$H$39,
IF(AND(A1187=[2]an!$H$38,F1187=[2]an!$E$42),[2]an!$H$42,
IF(AND(A1187=[2]an!$I$38,F1187=[2]an!$E$40),[2]an!$I$40,IF(AND(A1187=[2]an!$I$38,F1187=[2]an!$E$41),[2]an!$I$41,IF(AND(A1187=[2]an!$I$38,F1187=[2]an!$E$39,H1187&gt;=[2]an!$M$37),[2]an!$I$39,
IF(AND(A1187=[2]an!$I$38,F1187=[2]an!$E$39,H1187&lt;[2]an!$M$37,S1187="kahepoolne vajaduspõhine",U1187=""),[2]an!$M$40,
IF(AND(A1187=[2]an!$I$38,F1187=[2]an!$E$39,H1187&lt;[2]an!$M$37,S1187="kahepoolne vajaduspõhine",U1187&lt;&gt;""),[2]an!$I$39,
IF(AND(A1187=[2]an!$I$38,F1187=[2]an!$E$39,H1187&lt;[2]an!$M$37,S1187&lt;&gt;"kahepoolne vajaduspõhine"),[2]an!$I$39,
IF(AND(A1187=[2]an!$I$38,F1187=[2]an!$E$42),[2]an!$I$42,
IF(AND(A1187=[2]an!$J$38,F1187=[2]an!$E$40),[2]an!$J$40,IF(AND(A1187=[2]an!$J$38,F1187=[2]an!$E$41),[2]an!$J$41,IF(AND(A1187=[2]an!$J$38,F1187=[2]an!$E$39,H1187&gt;=[2]an!$M$37),[2]an!$J$39,
IF(AND(A1187=[2]an!$J$38,F1187=[2]an!$E$39,H1187&lt;[2]an!$M$37,S1187="kahepoolne vajaduspõhine",U1187=""),[2]an!$M$40,
IF(AND(A1187=[2]an!$J$38,F1187=[2]an!$E$39,H1187&lt;[2]an!$M$37,S1187="kahepoolne vajaduspõhine",U1187&lt;&gt;""),[2]an!$J$39,
IF(AND(A1187=[2]an!$J$38,F1187=[2]an!$E$39,H1187&lt;[2]an!$M$37,S1187&lt;&gt;"kahepoolne vajaduspõhine"),[2]an!$J$39,
IF(AND(A1187=[2]an!$J$38,F1187=[2]an!$E$42),[2]an!$J$42,""))))))))))))))))))))))))))))</f>
        <v/>
      </c>
      <c r="Y1187" s="17" t="str">
        <f>IFERROR(IF(F1187="Tugigrupp",0,
IF(AND(F1187="Peretoe teenus",H1187&gt;=[2]an!$M$37,RANK(D1187,$D1187:$D1187)+COUNTIFS($D$2:D1187,D1187,$F$2:F1187,F1187)-1&gt;1),"",
IF(AND(F1187="Peretoe teenus",H1187&gt;=[2]an!$M$37,RANK(D1187,$D1187:$D1187)+COUNTIFS($D$2:D1187,D1187,$F$2:F1187,F1187)-1=1,MONTH(H1187)=MONTH(K1187)=TRUE,YEAR(H1187)=YEAR(K1187)=TRUE),((EOMONTH(H1187,0)-H1187+1)*X1187)/DAY(EOMONTH(H1187,0)),
IF(AND(F1187="Peretoe teenus",H1187&gt;=[2]an!$M$37,RANK(D1187,$D1187:$D1187)+COUNTIFS($D$2:D1187,D1187,$F$2:F1187,F1187)-1=1),X1187,
IF(AND(F1187="Peretoe teenus",H1187&lt;[2]an!$M$37,S1187&lt;&gt;"kahepoolne vajaduspõhine",RANK(D1187,$D1187:$D1187)+COUNTIFS($D$2:D1187,D1187,$F$2:F1187,F1187)-1=1),X1187,
IF(AND(F1187="Peretoe teenus",H1187&lt;[2]an!$M$37,S1187&lt;&gt;"kahepoolne vajaduspõhine",RANK(D1187,$D1187:$D1187)+COUNTIFS($D$2:D1187,D1187,$F$2:F1187,F1187)-1&gt;1),"",
IF(AND(F1187="Peretoe teenus",H1187&lt;[2]an!$M$37,S1187="kahepoolne vajaduspõhine",U1187="",RANK(D1187,$D1187:$D1187)+COUNTIFS($D$2:D1187,D1187,$F$2:F1187,F1187)-1=1),X1187,
IF(AND(F1187="Peretoe teenus",H1187&lt;[2]an!$M$37,S1187="kahepoolne vajaduspõhine",U1187="",RANK(D1187,$D1187:$D1187)+COUNTIFS($D$2:D1187,D1187,$F$2:F1187,F1187)-1&gt;1),"",
IF(AND(F1187="Peretoe teenus",H1187&lt;[2]an!$M$37,S1187="kahepoolne vajaduspõhine",U1187&lt;[2]an!$M$37,RANK(D1187,$D1187:$D1187)+COUNTIFS($D$2:D1187,D1187,$F$2:F1187,F1187)-1=1),X1187,
IF(AND(F1187="Peretoe teenus",H1187&lt;[2]an!$M$37,S1187="kahepoolne vajaduspõhine",U1187&lt;[2]an!$M$37,RANK(D1187,$D1187:$D1187)+COUNTIFS($D$2:D1187,D1187,$F$2:F1187,F1187)-1&gt;1),"",
IF(AND(F1187="Peretoe teenus",H1187&lt;[2]an!$M$37,S1187="kahepoolne vajaduspõhine",U1187&gt;=[2]an!$M$37,U1187&lt;=[2]an!$M$38,RANK(D1187,$D1187:$D1187)+COUNTIFS($D$2:D1187,D1187,$F$2:F1187,F1187)-1=1),
((EOMONTH(U1187,0)-U1187+1)*X1187)/DAY(EOMONTH(U1187,0))+(DAY(U1187)-1)*100/DAY(EOMONTH(U1187,0)),
IF(AND(F1187="Peretoe teenus",H1187&lt;[2]an!$M$37,S1187="kahepoolne vajaduspõhine",U1187&gt;=[2]an!$M$37,U1187&lt;=[2]an!$M$38,RANK(D1187,$D1187:$D1187)+COUNTIFS($D$2:D1187,D1187,$F$2:F1187,F1187)-1&gt;1),"",
IF(AND(F1187="Peretoe teenus",H1187&lt;[2]an!$M$37,S1187="kahepoolne vajaduspõhine",U1187&gt;[2]an!$M$38,RANK(D1187,$D1187:$D1187)+COUNTIFS($D$2:D1187,D1187,$F$2:F1187,F1187)-1=1),X1187,
IF(AND(F1187="Peretoe teenus",H1187&lt;[2]an!$M$37,S1187="kahepoolne vajaduspõhine",U1187&gt;[2]an!$M$38,RANK(D1187,$D1187:$D1187)+COUNTIFS($D$2:D1187,D1187,$F$2:F1187,F1187)-1&gt;1),"",X1187*W1187)))))))))))))),"")</f>
        <v/>
      </c>
      <c r="Z1187" s="18" t="str">
        <f t="shared" si="55"/>
        <v/>
      </c>
      <c r="AA1187" s="19" t="str">
        <f>IFERROR(VLOOKUP(E1187,[2]an!$A$3:$B$81,2,FALSE),"")</f>
        <v/>
      </c>
      <c r="AB1187" s="19" t="str">
        <f>IFERROR(VLOOKUP(AA1187,[2]an!$C$2:$D$16,2,FALSE),"")</f>
        <v/>
      </c>
      <c r="AC1187" s="20"/>
      <c r="AD1187" s="21" t="str">
        <f>IF(A1187=[2]an!$F$36,VLOOKUP([2]an!$F$36,[2]an!$F$36:$H$36,3,FALSE),IF(A1187=[2]an!$F$35,VLOOKUP([2]an!$F$35,[2]an!$F$35:$H$35,3,FALSE),IF(A1187=[2]an!$F$33,VLOOKUP([2]an!$F$33,[2]an!$F$33:$H$33,3,FALSE),IF(A1187=[2]an!$F$31,VLOOKUP([2]an!$F$31,[2]an!$F$31:$H$31,3,FALSE),""))))</f>
        <v/>
      </c>
    </row>
    <row r="1188" spans="6:30" x14ac:dyDescent="0.2">
      <c r="F1188" s="10"/>
      <c r="G1188" s="8" t="str">
        <f t="shared" si="56"/>
        <v/>
      </c>
      <c r="H1188" s="13"/>
      <c r="K1188" s="13"/>
      <c r="L1188" s="10"/>
      <c r="M1188" s="10"/>
      <c r="S1188" s="8" t="str">
        <f>IFERROR(VLOOKUP(D1188,[1]peretoe_teenus!$A$2:$L$2000,5,FALSE),"")</f>
        <v/>
      </c>
      <c r="U1188" s="13"/>
      <c r="V1188" s="15" t="str" cm="1">
        <f t="array" ref="V1188">IFERROR(IF(AND(F1188="Tugigrupp",RANK(K1188,$K1188:$K1188)+COUNTIFS($K$2:K1188,K1188,$L$2:L1188,L1188,$M$2:M1188,M1188,$I$2:I1188,I1188,$G$2:G1188,G1188,$F$2:F1188,F1188)-1=1),SUMPRODUCT(($F$2:$F$4154=F1188)*($G$2:$G$4154=G1188)*($K$2:$K$4154=K1188)*($I$2:$I$4154=I1188)*($L$2:$L$4154=L1188)*($M$2:$M$4154=M1188)),""),"")</f>
        <v/>
      </c>
      <c r="W1188" s="15" t="str">
        <f t="shared" si="54"/>
        <v/>
      </c>
      <c r="X1188" s="16" t="str">
        <f>IF(AND(A1188=[2]an!$G$38,F1188=[2]an!$E$40),[2]an!$G$40,IF(AND(A1188=[2]an!$G$38,F1188=[2]an!$E$41),[2]an!$G$41,IF(AND(A1188=[2]an!$G$38,F1188=[2]an!$E$39,H1188&gt;=[2]an!$M$37),[2]an!$G$39,
IF(AND(A1188=[2]an!$G$38,F1188=[2]an!$E$39,H1188&lt;[2]an!$M$37,S1188="kahepoolne vajaduspõhine",U1188=""),[2]an!$M$40,
IF(AND(A1188=[2]an!$G$38,F1188=[2]an!$E$39,H1188&lt;[2]an!$M$37,S1188="kahepoolne vajaduspõhine",U1188&lt;&gt;""),[2]an!$G$39,
IF(AND(A1188=[2]an!$G$38,F1188=[2]an!$E$39,H1188&lt;[2]an!$M$37,S1188&lt;&gt;"kahepoolne vajaduspõhine"),[2]an!$G$39,
IF(AND(A1188=[2]an!$G$38,F1188=[2]an!$E$42),[2]an!$G$42,
IF(AND(A1188=[2]an!$H$38,F1188=[2]an!$E$40),[2]an!$H$40,IF(AND(A1188=[2]an!$H$38,F1188=[2]an!$E$41),[2]an!$H$41,IF(AND(A1188=[2]an!$H$38,F1188=[2]an!$E$39,H1188&gt;=[2]an!$M$37),[2]an!$H$39,
IF(AND(A1188=[2]an!$H$38,F1188=[2]an!$E$39,H1188&lt;[2]an!$M$37,S1188="kahepoolne vajaduspõhine",U1188=""),[2]an!$M$40,
IF(AND(A1188=[2]an!$H$38,F1188=[2]an!$E$39,H1188&lt;[2]an!$M$37,S1188="kahepoolne vajaduspõhine",U1188&lt;&gt;""),[2]an!$H$39,
IF(AND(A1188=[2]an!$H$38,F1188=[2]an!$E$39,H1188&lt;[2]an!$M$37,S1188&lt;&gt;"kahepoolne vajaduspõhine"),[2]an!$H$39,
IF(AND(A1188=[2]an!$H$38,F1188=[2]an!$E$42),[2]an!$H$42,
IF(AND(A1188=[2]an!$I$38,F1188=[2]an!$E$40),[2]an!$I$40,IF(AND(A1188=[2]an!$I$38,F1188=[2]an!$E$41),[2]an!$I$41,IF(AND(A1188=[2]an!$I$38,F1188=[2]an!$E$39,H1188&gt;=[2]an!$M$37),[2]an!$I$39,
IF(AND(A1188=[2]an!$I$38,F1188=[2]an!$E$39,H1188&lt;[2]an!$M$37,S1188="kahepoolne vajaduspõhine",U1188=""),[2]an!$M$40,
IF(AND(A1188=[2]an!$I$38,F1188=[2]an!$E$39,H1188&lt;[2]an!$M$37,S1188="kahepoolne vajaduspõhine",U1188&lt;&gt;""),[2]an!$I$39,
IF(AND(A1188=[2]an!$I$38,F1188=[2]an!$E$39,H1188&lt;[2]an!$M$37,S1188&lt;&gt;"kahepoolne vajaduspõhine"),[2]an!$I$39,
IF(AND(A1188=[2]an!$I$38,F1188=[2]an!$E$42),[2]an!$I$42,
IF(AND(A1188=[2]an!$J$38,F1188=[2]an!$E$40),[2]an!$J$40,IF(AND(A1188=[2]an!$J$38,F1188=[2]an!$E$41),[2]an!$J$41,IF(AND(A1188=[2]an!$J$38,F1188=[2]an!$E$39,H1188&gt;=[2]an!$M$37),[2]an!$J$39,
IF(AND(A1188=[2]an!$J$38,F1188=[2]an!$E$39,H1188&lt;[2]an!$M$37,S1188="kahepoolne vajaduspõhine",U1188=""),[2]an!$M$40,
IF(AND(A1188=[2]an!$J$38,F1188=[2]an!$E$39,H1188&lt;[2]an!$M$37,S1188="kahepoolne vajaduspõhine",U1188&lt;&gt;""),[2]an!$J$39,
IF(AND(A1188=[2]an!$J$38,F1188=[2]an!$E$39,H1188&lt;[2]an!$M$37,S1188&lt;&gt;"kahepoolne vajaduspõhine"),[2]an!$J$39,
IF(AND(A1188=[2]an!$J$38,F1188=[2]an!$E$42),[2]an!$J$42,""))))))))))))))))))))))))))))</f>
        <v/>
      </c>
      <c r="Y1188" s="17" t="str">
        <f>IFERROR(IF(F1188="Tugigrupp",0,
IF(AND(F1188="Peretoe teenus",H1188&gt;=[2]an!$M$37,RANK(D1188,$D1188:$D1188)+COUNTIFS($D$2:D1188,D1188,$F$2:F1188,F1188)-1&gt;1),"",
IF(AND(F1188="Peretoe teenus",H1188&gt;=[2]an!$M$37,RANK(D1188,$D1188:$D1188)+COUNTIFS($D$2:D1188,D1188,$F$2:F1188,F1188)-1=1,MONTH(H1188)=MONTH(K1188)=TRUE,YEAR(H1188)=YEAR(K1188)=TRUE),((EOMONTH(H1188,0)-H1188+1)*X1188)/DAY(EOMONTH(H1188,0)),
IF(AND(F1188="Peretoe teenus",H1188&gt;=[2]an!$M$37,RANK(D1188,$D1188:$D1188)+COUNTIFS($D$2:D1188,D1188,$F$2:F1188,F1188)-1=1),X1188,
IF(AND(F1188="Peretoe teenus",H1188&lt;[2]an!$M$37,S1188&lt;&gt;"kahepoolne vajaduspõhine",RANK(D1188,$D1188:$D1188)+COUNTIFS($D$2:D1188,D1188,$F$2:F1188,F1188)-1=1),X1188,
IF(AND(F1188="Peretoe teenus",H1188&lt;[2]an!$M$37,S1188&lt;&gt;"kahepoolne vajaduspõhine",RANK(D1188,$D1188:$D1188)+COUNTIFS($D$2:D1188,D1188,$F$2:F1188,F1188)-1&gt;1),"",
IF(AND(F1188="Peretoe teenus",H1188&lt;[2]an!$M$37,S1188="kahepoolne vajaduspõhine",U1188="",RANK(D1188,$D1188:$D1188)+COUNTIFS($D$2:D1188,D1188,$F$2:F1188,F1188)-1=1),X1188,
IF(AND(F1188="Peretoe teenus",H1188&lt;[2]an!$M$37,S1188="kahepoolne vajaduspõhine",U1188="",RANK(D1188,$D1188:$D1188)+COUNTIFS($D$2:D1188,D1188,$F$2:F1188,F1188)-1&gt;1),"",
IF(AND(F1188="Peretoe teenus",H1188&lt;[2]an!$M$37,S1188="kahepoolne vajaduspõhine",U1188&lt;[2]an!$M$37,RANK(D1188,$D1188:$D1188)+COUNTIFS($D$2:D1188,D1188,$F$2:F1188,F1188)-1=1),X1188,
IF(AND(F1188="Peretoe teenus",H1188&lt;[2]an!$M$37,S1188="kahepoolne vajaduspõhine",U1188&lt;[2]an!$M$37,RANK(D1188,$D1188:$D1188)+COUNTIFS($D$2:D1188,D1188,$F$2:F1188,F1188)-1&gt;1),"",
IF(AND(F1188="Peretoe teenus",H1188&lt;[2]an!$M$37,S1188="kahepoolne vajaduspõhine",U1188&gt;=[2]an!$M$37,U1188&lt;=[2]an!$M$38,RANK(D1188,$D1188:$D1188)+COUNTIFS($D$2:D1188,D1188,$F$2:F1188,F1188)-1=1),
((EOMONTH(U1188,0)-U1188+1)*X1188)/DAY(EOMONTH(U1188,0))+(DAY(U1188)-1)*100/DAY(EOMONTH(U1188,0)),
IF(AND(F1188="Peretoe teenus",H1188&lt;[2]an!$M$37,S1188="kahepoolne vajaduspõhine",U1188&gt;=[2]an!$M$37,U1188&lt;=[2]an!$M$38,RANK(D1188,$D1188:$D1188)+COUNTIFS($D$2:D1188,D1188,$F$2:F1188,F1188)-1&gt;1),"",
IF(AND(F1188="Peretoe teenus",H1188&lt;[2]an!$M$37,S1188="kahepoolne vajaduspõhine",U1188&gt;[2]an!$M$38,RANK(D1188,$D1188:$D1188)+COUNTIFS($D$2:D1188,D1188,$F$2:F1188,F1188)-1=1),X1188,
IF(AND(F1188="Peretoe teenus",H1188&lt;[2]an!$M$37,S1188="kahepoolne vajaduspõhine",U1188&gt;[2]an!$M$38,RANK(D1188,$D1188:$D1188)+COUNTIFS($D$2:D1188,D1188,$F$2:F1188,F1188)-1&gt;1),"",X1188*W1188)))))))))))))),"")</f>
        <v/>
      </c>
      <c r="Z1188" s="18" t="str">
        <f t="shared" si="55"/>
        <v/>
      </c>
      <c r="AA1188" s="19" t="str">
        <f>IFERROR(VLOOKUP(E1188,[2]an!$A$3:$B$81,2,FALSE),"")</f>
        <v/>
      </c>
      <c r="AB1188" s="19" t="str">
        <f>IFERROR(VLOOKUP(AA1188,[2]an!$C$2:$D$16,2,FALSE),"")</f>
        <v/>
      </c>
      <c r="AC1188" s="20"/>
      <c r="AD1188" s="21" t="str">
        <f>IF(A1188=[2]an!$F$36,VLOOKUP([2]an!$F$36,[2]an!$F$36:$H$36,3,FALSE),IF(A1188=[2]an!$F$35,VLOOKUP([2]an!$F$35,[2]an!$F$35:$H$35,3,FALSE),IF(A1188=[2]an!$F$33,VLOOKUP([2]an!$F$33,[2]an!$F$33:$H$33,3,FALSE),IF(A1188=[2]an!$F$31,VLOOKUP([2]an!$F$31,[2]an!$F$31:$H$31,3,FALSE),""))))</f>
        <v/>
      </c>
    </row>
    <row r="1189" spans="6:30" x14ac:dyDescent="0.2">
      <c r="F1189" s="10"/>
      <c r="G1189" s="8" t="str">
        <f t="shared" si="56"/>
        <v/>
      </c>
      <c r="H1189" s="13"/>
      <c r="K1189" s="13"/>
      <c r="L1189" s="10"/>
      <c r="M1189" s="10"/>
      <c r="S1189" s="8" t="str">
        <f>IFERROR(VLOOKUP(D1189,[1]peretoe_teenus!$A$2:$L$2000,5,FALSE),"")</f>
        <v/>
      </c>
      <c r="U1189" s="13"/>
      <c r="V1189" s="15" t="str" cm="1">
        <f t="array" ref="V1189">IFERROR(IF(AND(F1189="Tugigrupp",RANK(K1189,$K1189:$K1189)+COUNTIFS($K$2:K1189,K1189,$L$2:L1189,L1189,$M$2:M1189,M1189,$I$2:I1189,I1189,$G$2:G1189,G1189,$F$2:F1189,F1189)-1=1),SUMPRODUCT(($F$2:$F$4154=F1189)*($G$2:$G$4154=G1189)*($K$2:$K$4154=K1189)*($I$2:$I$4154=I1189)*($L$2:$L$4154=L1189)*($M$2:$M$4154=M1189)),""),"")</f>
        <v/>
      </c>
      <c r="W1189" s="15" t="str">
        <f t="shared" si="54"/>
        <v/>
      </c>
      <c r="X1189" s="16" t="str">
        <f>IF(AND(A1189=[2]an!$G$38,F1189=[2]an!$E$40),[2]an!$G$40,IF(AND(A1189=[2]an!$G$38,F1189=[2]an!$E$41),[2]an!$G$41,IF(AND(A1189=[2]an!$G$38,F1189=[2]an!$E$39,H1189&gt;=[2]an!$M$37),[2]an!$G$39,
IF(AND(A1189=[2]an!$G$38,F1189=[2]an!$E$39,H1189&lt;[2]an!$M$37,S1189="kahepoolne vajaduspõhine",U1189=""),[2]an!$M$40,
IF(AND(A1189=[2]an!$G$38,F1189=[2]an!$E$39,H1189&lt;[2]an!$M$37,S1189="kahepoolne vajaduspõhine",U1189&lt;&gt;""),[2]an!$G$39,
IF(AND(A1189=[2]an!$G$38,F1189=[2]an!$E$39,H1189&lt;[2]an!$M$37,S1189&lt;&gt;"kahepoolne vajaduspõhine"),[2]an!$G$39,
IF(AND(A1189=[2]an!$G$38,F1189=[2]an!$E$42),[2]an!$G$42,
IF(AND(A1189=[2]an!$H$38,F1189=[2]an!$E$40),[2]an!$H$40,IF(AND(A1189=[2]an!$H$38,F1189=[2]an!$E$41),[2]an!$H$41,IF(AND(A1189=[2]an!$H$38,F1189=[2]an!$E$39,H1189&gt;=[2]an!$M$37),[2]an!$H$39,
IF(AND(A1189=[2]an!$H$38,F1189=[2]an!$E$39,H1189&lt;[2]an!$M$37,S1189="kahepoolne vajaduspõhine",U1189=""),[2]an!$M$40,
IF(AND(A1189=[2]an!$H$38,F1189=[2]an!$E$39,H1189&lt;[2]an!$M$37,S1189="kahepoolne vajaduspõhine",U1189&lt;&gt;""),[2]an!$H$39,
IF(AND(A1189=[2]an!$H$38,F1189=[2]an!$E$39,H1189&lt;[2]an!$M$37,S1189&lt;&gt;"kahepoolne vajaduspõhine"),[2]an!$H$39,
IF(AND(A1189=[2]an!$H$38,F1189=[2]an!$E$42),[2]an!$H$42,
IF(AND(A1189=[2]an!$I$38,F1189=[2]an!$E$40),[2]an!$I$40,IF(AND(A1189=[2]an!$I$38,F1189=[2]an!$E$41),[2]an!$I$41,IF(AND(A1189=[2]an!$I$38,F1189=[2]an!$E$39,H1189&gt;=[2]an!$M$37),[2]an!$I$39,
IF(AND(A1189=[2]an!$I$38,F1189=[2]an!$E$39,H1189&lt;[2]an!$M$37,S1189="kahepoolne vajaduspõhine",U1189=""),[2]an!$M$40,
IF(AND(A1189=[2]an!$I$38,F1189=[2]an!$E$39,H1189&lt;[2]an!$M$37,S1189="kahepoolne vajaduspõhine",U1189&lt;&gt;""),[2]an!$I$39,
IF(AND(A1189=[2]an!$I$38,F1189=[2]an!$E$39,H1189&lt;[2]an!$M$37,S1189&lt;&gt;"kahepoolne vajaduspõhine"),[2]an!$I$39,
IF(AND(A1189=[2]an!$I$38,F1189=[2]an!$E$42),[2]an!$I$42,
IF(AND(A1189=[2]an!$J$38,F1189=[2]an!$E$40),[2]an!$J$40,IF(AND(A1189=[2]an!$J$38,F1189=[2]an!$E$41),[2]an!$J$41,IF(AND(A1189=[2]an!$J$38,F1189=[2]an!$E$39,H1189&gt;=[2]an!$M$37),[2]an!$J$39,
IF(AND(A1189=[2]an!$J$38,F1189=[2]an!$E$39,H1189&lt;[2]an!$M$37,S1189="kahepoolne vajaduspõhine",U1189=""),[2]an!$M$40,
IF(AND(A1189=[2]an!$J$38,F1189=[2]an!$E$39,H1189&lt;[2]an!$M$37,S1189="kahepoolne vajaduspõhine",U1189&lt;&gt;""),[2]an!$J$39,
IF(AND(A1189=[2]an!$J$38,F1189=[2]an!$E$39,H1189&lt;[2]an!$M$37,S1189&lt;&gt;"kahepoolne vajaduspõhine"),[2]an!$J$39,
IF(AND(A1189=[2]an!$J$38,F1189=[2]an!$E$42),[2]an!$J$42,""))))))))))))))))))))))))))))</f>
        <v/>
      </c>
      <c r="Y1189" s="17" t="str">
        <f>IFERROR(IF(F1189="Tugigrupp",0,
IF(AND(F1189="Peretoe teenus",H1189&gt;=[2]an!$M$37,RANK(D1189,$D1189:$D1189)+COUNTIFS($D$2:D1189,D1189,$F$2:F1189,F1189)-1&gt;1),"",
IF(AND(F1189="Peretoe teenus",H1189&gt;=[2]an!$M$37,RANK(D1189,$D1189:$D1189)+COUNTIFS($D$2:D1189,D1189,$F$2:F1189,F1189)-1=1,MONTH(H1189)=MONTH(K1189)=TRUE,YEAR(H1189)=YEAR(K1189)=TRUE),((EOMONTH(H1189,0)-H1189+1)*X1189)/DAY(EOMONTH(H1189,0)),
IF(AND(F1189="Peretoe teenus",H1189&gt;=[2]an!$M$37,RANK(D1189,$D1189:$D1189)+COUNTIFS($D$2:D1189,D1189,$F$2:F1189,F1189)-1=1),X1189,
IF(AND(F1189="Peretoe teenus",H1189&lt;[2]an!$M$37,S1189&lt;&gt;"kahepoolne vajaduspõhine",RANK(D1189,$D1189:$D1189)+COUNTIFS($D$2:D1189,D1189,$F$2:F1189,F1189)-1=1),X1189,
IF(AND(F1189="Peretoe teenus",H1189&lt;[2]an!$M$37,S1189&lt;&gt;"kahepoolne vajaduspõhine",RANK(D1189,$D1189:$D1189)+COUNTIFS($D$2:D1189,D1189,$F$2:F1189,F1189)-1&gt;1),"",
IF(AND(F1189="Peretoe teenus",H1189&lt;[2]an!$M$37,S1189="kahepoolne vajaduspõhine",U1189="",RANK(D1189,$D1189:$D1189)+COUNTIFS($D$2:D1189,D1189,$F$2:F1189,F1189)-1=1),X1189,
IF(AND(F1189="Peretoe teenus",H1189&lt;[2]an!$M$37,S1189="kahepoolne vajaduspõhine",U1189="",RANK(D1189,$D1189:$D1189)+COUNTIFS($D$2:D1189,D1189,$F$2:F1189,F1189)-1&gt;1),"",
IF(AND(F1189="Peretoe teenus",H1189&lt;[2]an!$M$37,S1189="kahepoolne vajaduspõhine",U1189&lt;[2]an!$M$37,RANK(D1189,$D1189:$D1189)+COUNTIFS($D$2:D1189,D1189,$F$2:F1189,F1189)-1=1),X1189,
IF(AND(F1189="Peretoe teenus",H1189&lt;[2]an!$M$37,S1189="kahepoolne vajaduspõhine",U1189&lt;[2]an!$M$37,RANK(D1189,$D1189:$D1189)+COUNTIFS($D$2:D1189,D1189,$F$2:F1189,F1189)-1&gt;1),"",
IF(AND(F1189="Peretoe teenus",H1189&lt;[2]an!$M$37,S1189="kahepoolne vajaduspõhine",U1189&gt;=[2]an!$M$37,U1189&lt;=[2]an!$M$38,RANK(D1189,$D1189:$D1189)+COUNTIFS($D$2:D1189,D1189,$F$2:F1189,F1189)-1=1),
((EOMONTH(U1189,0)-U1189+1)*X1189)/DAY(EOMONTH(U1189,0))+(DAY(U1189)-1)*100/DAY(EOMONTH(U1189,0)),
IF(AND(F1189="Peretoe teenus",H1189&lt;[2]an!$M$37,S1189="kahepoolne vajaduspõhine",U1189&gt;=[2]an!$M$37,U1189&lt;=[2]an!$M$38,RANK(D1189,$D1189:$D1189)+COUNTIFS($D$2:D1189,D1189,$F$2:F1189,F1189)-1&gt;1),"",
IF(AND(F1189="Peretoe teenus",H1189&lt;[2]an!$M$37,S1189="kahepoolne vajaduspõhine",U1189&gt;[2]an!$M$38,RANK(D1189,$D1189:$D1189)+COUNTIFS($D$2:D1189,D1189,$F$2:F1189,F1189)-1=1),X1189,
IF(AND(F1189="Peretoe teenus",H1189&lt;[2]an!$M$37,S1189="kahepoolne vajaduspõhine",U1189&gt;[2]an!$M$38,RANK(D1189,$D1189:$D1189)+COUNTIFS($D$2:D1189,D1189,$F$2:F1189,F1189)-1&gt;1),"",X1189*W1189)))))))))))))),"")</f>
        <v/>
      </c>
      <c r="Z1189" s="18" t="str">
        <f t="shared" si="55"/>
        <v/>
      </c>
      <c r="AA1189" s="19" t="str">
        <f>IFERROR(VLOOKUP(E1189,[2]an!$A$3:$B$81,2,FALSE),"")</f>
        <v/>
      </c>
      <c r="AB1189" s="19" t="str">
        <f>IFERROR(VLOOKUP(AA1189,[2]an!$C$2:$D$16,2,FALSE),"")</f>
        <v/>
      </c>
      <c r="AC1189" s="20"/>
      <c r="AD1189" s="21" t="str">
        <f>IF(A1189=[2]an!$F$36,VLOOKUP([2]an!$F$36,[2]an!$F$36:$H$36,3,FALSE),IF(A1189=[2]an!$F$35,VLOOKUP([2]an!$F$35,[2]an!$F$35:$H$35,3,FALSE),IF(A1189=[2]an!$F$33,VLOOKUP([2]an!$F$33,[2]an!$F$33:$H$33,3,FALSE),IF(A1189=[2]an!$F$31,VLOOKUP([2]an!$F$31,[2]an!$F$31:$H$31,3,FALSE),""))))</f>
        <v/>
      </c>
    </row>
    <row r="1190" spans="6:30" x14ac:dyDescent="0.2">
      <c r="F1190" s="10"/>
      <c r="G1190" s="8" t="str">
        <f t="shared" si="56"/>
        <v/>
      </c>
      <c r="H1190" s="13"/>
      <c r="K1190" s="13"/>
      <c r="L1190" s="10"/>
      <c r="M1190" s="10"/>
      <c r="S1190" s="8" t="str">
        <f>IFERROR(VLOOKUP(D1190,[1]peretoe_teenus!$A$2:$L$2000,5,FALSE),"")</f>
        <v/>
      </c>
      <c r="U1190" s="13"/>
      <c r="V1190" s="15" t="str" cm="1">
        <f t="array" ref="V1190">IFERROR(IF(AND(F1190="Tugigrupp",RANK(K1190,$K1190:$K1190)+COUNTIFS($K$2:K1190,K1190,$L$2:L1190,L1190,$M$2:M1190,M1190,$I$2:I1190,I1190,$G$2:G1190,G1190,$F$2:F1190,F1190)-1=1),SUMPRODUCT(($F$2:$F$4154=F1190)*($G$2:$G$4154=G1190)*($K$2:$K$4154=K1190)*($I$2:$I$4154=I1190)*($L$2:$L$4154=L1190)*($M$2:$M$4154=M1190)),""),"")</f>
        <v/>
      </c>
      <c r="W1190" s="15" t="str">
        <f t="shared" si="54"/>
        <v/>
      </c>
      <c r="X1190" s="16" t="str">
        <f>IF(AND(A1190=[2]an!$G$38,F1190=[2]an!$E$40),[2]an!$G$40,IF(AND(A1190=[2]an!$G$38,F1190=[2]an!$E$41),[2]an!$G$41,IF(AND(A1190=[2]an!$G$38,F1190=[2]an!$E$39,H1190&gt;=[2]an!$M$37),[2]an!$G$39,
IF(AND(A1190=[2]an!$G$38,F1190=[2]an!$E$39,H1190&lt;[2]an!$M$37,S1190="kahepoolne vajaduspõhine",U1190=""),[2]an!$M$40,
IF(AND(A1190=[2]an!$G$38,F1190=[2]an!$E$39,H1190&lt;[2]an!$M$37,S1190="kahepoolne vajaduspõhine",U1190&lt;&gt;""),[2]an!$G$39,
IF(AND(A1190=[2]an!$G$38,F1190=[2]an!$E$39,H1190&lt;[2]an!$M$37,S1190&lt;&gt;"kahepoolne vajaduspõhine"),[2]an!$G$39,
IF(AND(A1190=[2]an!$G$38,F1190=[2]an!$E$42),[2]an!$G$42,
IF(AND(A1190=[2]an!$H$38,F1190=[2]an!$E$40),[2]an!$H$40,IF(AND(A1190=[2]an!$H$38,F1190=[2]an!$E$41),[2]an!$H$41,IF(AND(A1190=[2]an!$H$38,F1190=[2]an!$E$39,H1190&gt;=[2]an!$M$37),[2]an!$H$39,
IF(AND(A1190=[2]an!$H$38,F1190=[2]an!$E$39,H1190&lt;[2]an!$M$37,S1190="kahepoolne vajaduspõhine",U1190=""),[2]an!$M$40,
IF(AND(A1190=[2]an!$H$38,F1190=[2]an!$E$39,H1190&lt;[2]an!$M$37,S1190="kahepoolne vajaduspõhine",U1190&lt;&gt;""),[2]an!$H$39,
IF(AND(A1190=[2]an!$H$38,F1190=[2]an!$E$39,H1190&lt;[2]an!$M$37,S1190&lt;&gt;"kahepoolne vajaduspõhine"),[2]an!$H$39,
IF(AND(A1190=[2]an!$H$38,F1190=[2]an!$E$42),[2]an!$H$42,
IF(AND(A1190=[2]an!$I$38,F1190=[2]an!$E$40),[2]an!$I$40,IF(AND(A1190=[2]an!$I$38,F1190=[2]an!$E$41),[2]an!$I$41,IF(AND(A1190=[2]an!$I$38,F1190=[2]an!$E$39,H1190&gt;=[2]an!$M$37),[2]an!$I$39,
IF(AND(A1190=[2]an!$I$38,F1190=[2]an!$E$39,H1190&lt;[2]an!$M$37,S1190="kahepoolne vajaduspõhine",U1190=""),[2]an!$M$40,
IF(AND(A1190=[2]an!$I$38,F1190=[2]an!$E$39,H1190&lt;[2]an!$M$37,S1190="kahepoolne vajaduspõhine",U1190&lt;&gt;""),[2]an!$I$39,
IF(AND(A1190=[2]an!$I$38,F1190=[2]an!$E$39,H1190&lt;[2]an!$M$37,S1190&lt;&gt;"kahepoolne vajaduspõhine"),[2]an!$I$39,
IF(AND(A1190=[2]an!$I$38,F1190=[2]an!$E$42),[2]an!$I$42,
IF(AND(A1190=[2]an!$J$38,F1190=[2]an!$E$40),[2]an!$J$40,IF(AND(A1190=[2]an!$J$38,F1190=[2]an!$E$41),[2]an!$J$41,IF(AND(A1190=[2]an!$J$38,F1190=[2]an!$E$39,H1190&gt;=[2]an!$M$37),[2]an!$J$39,
IF(AND(A1190=[2]an!$J$38,F1190=[2]an!$E$39,H1190&lt;[2]an!$M$37,S1190="kahepoolne vajaduspõhine",U1190=""),[2]an!$M$40,
IF(AND(A1190=[2]an!$J$38,F1190=[2]an!$E$39,H1190&lt;[2]an!$M$37,S1190="kahepoolne vajaduspõhine",U1190&lt;&gt;""),[2]an!$J$39,
IF(AND(A1190=[2]an!$J$38,F1190=[2]an!$E$39,H1190&lt;[2]an!$M$37,S1190&lt;&gt;"kahepoolne vajaduspõhine"),[2]an!$J$39,
IF(AND(A1190=[2]an!$J$38,F1190=[2]an!$E$42),[2]an!$J$42,""))))))))))))))))))))))))))))</f>
        <v/>
      </c>
      <c r="Y1190" s="17" t="str">
        <f>IFERROR(IF(F1190="Tugigrupp",0,
IF(AND(F1190="Peretoe teenus",H1190&gt;=[2]an!$M$37,RANK(D1190,$D1190:$D1190)+COUNTIFS($D$2:D1190,D1190,$F$2:F1190,F1190)-1&gt;1),"",
IF(AND(F1190="Peretoe teenus",H1190&gt;=[2]an!$M$37,RANK(D1190,$D1190:$D1190)+COUNTIFS($D$2:D1190,D1190,$F$2:F1190,F1190)-1=1,MONTH(H1190)=MONTH(K1190)=TRUE,YEAR(H1190)=YEAR(K1190)=TRUE),((EOMONTH(H1190,0)-H1190+1)*X1190)/DAY(EOMONTH(H1190,0)),
IF(AND(F1190="Peretoe teenus",H1190&gt;=[2]an!$M$37,RANK(D1190,$D1190:$D1190)+COUNTIFS($D$2:D1190,D1190,$F$2:F1190,F1190)-1=1),X1190,
IF(AND(F1190="Peretoe teenus",H1190&lt;[2]an!$M$37,S1190&lt;&gt;"kahepoolne vajaduspõhine",RANK(D1190,$D1190:$D1190)+COUNTIFS($D$2:D1190,D1190,$F$2:F1190,F1190)-1=1),X1190,
IF(AND(F1190="Peretoe teenus",H1190&lt;[2]an!$M$37,S1190&lt;&gt;"kahepoolne vajaduspõhine",RANK(D1190,$D1190:$D1190)+COUNTIFS($D$2:D1190,D1190,$F$2:F1190,F1190)-1&gt;1),"",
IF(AND(F1190="Peretoe teenus",H1190&lt;[2]an!$M$37,S1190="kahepoolne vajaduspõhine",U1190="",RANK(D1190,$D1190:$D1190)+COUNTIFS($D$2:D1190,D1190,$F$2:F1190,F1190)-1=1),X1190,
IF(AND(F1190="Peretoe teenus",H1190&lt;[2]an!$M$37,S1190="kahepoolne vajaduspõhine",U1190="",RANK(D1190,$D1190:$D1190)+COUNTIFS($D$2:D1190,D1190,$F$2:F1190,F1190)-1&gt;1),"",
IF(AND(F1190="Peretoe teenus",H1190&lt;[2]an!$M$37,S1190="kahepoolne vajaduspõhine",U1190&lt;[2]an!$M$37,RANK(D1190,$D1190:$D1190)+COUNTIFS($D$2:D1190,D1190,$F$2:F1190,F1190)-1=1),X1190,
IF(AND(F1190="Peretoe teenus",H1190&lt;[2]an!$M$37,S1190="kahepoolne vajaduspõhine",U1190&lt;[2]an!$M$37,RANK(D1190,$D1190:$D1190)+COUNTIFS($D$2:D1190,D1190,$F$2:F1190,F1190)-1&gt;1),"",
IF(AND(F1190="Peretoe teenus",H1190&lt;[2]an!$M$37,S1190="kahepoolne vajaduspõhine",U1190&gt;=[2]an!$M$37,U1190&lt;=[2]an!$M$38,RANK(D1190,$D1190:$D1190)+COUNTIFS($D$2:D1190,D1190,$F$2:F1190,F1190)-1=1),
((EOMONTH(U1190,0)-U1190+1)*X1190)/DAY(EOMONTH(U1190,0))+(DAY(U1190)-1)*100/DAY(EOMONTH(U1190,0)),
IF(AND(F1190="Peretoe teenus",H1190&lt;[2]an!$M$37,S1190="kahepoolne vajaduspõhine",U1190&gt;=[2]an!$M$37,U1190&lt;=[2]an!$M$38,RANK(D1190,$D1190:$D1190)+COUNTIFS($D$2:D1190,D1190,$F$2:F1190,F1190)-1&gt;1),"",
IF(AND(F1190="Peretoe teenus",H1190&lt;[2]an!$M$37,S1190="kahepoolne vajaduspõhine",U1190&gt;[2]an!$M$38,RANK(D1190,$D1190:$D1190)+COUNTIFS($D$2:D1190,D1190,$F$2:F1190,F1190)-1=1),X1190,
IF(AND(F1190="Peretoe teenus",H1190&lt;[2]an!$M$37,S1190="kahepoolne vajaduspõhine",U1190&gt;[2]an!$M$38,RANK(D1190,$D1190:$D1190)+COUNTIFS($D$2:D1190,D1190,$F$2:F1190,F1190)-1&gt;1),"",X1190*W1190)))))))))))))),"")</f>
        <v/>
      </c>
      <c r="Z1190" s="18" t="str">
        <f t="shared" si="55"/>
        <v/>
      </c>
      <c r="AA1190" s="19" t="str">
        <f>IFERROR(VLOOKUP(E1190,[2]an!$A$3:$B$81,2,FALSE),"")</f>
        <v/>
      </c>
      <c r="AB1190" s="19" t="str">
        <f>IFERROR(VLOOKUP(AA1190,[2]an!$C$2:$D$16,2,FALSE),"")</f>
        <v/>
      </c>
      <c r="AC1190" s="20"/>
      <c r="AD1190" s="21" t="str">
        <f>IF(A1190=[2]an!$F$36,VLOOKUP([2]an!$F$36,[2]an!$F$36:$H$36,3,FALSE),IF(A1190=[2]an!$F$35,VLOOKUP([2]an!$F$35,[2]an!$F$35:$H$35,3,FALSE),IF(A1190=[2]an!$F$33,VLOOKUP([2]an!$F$33,[2]an!$F$33:$H$33,3,FALSE),IF(A1190=[2]an!$F$31,VLOOKUP([2]an!$F$31,[2]an!$F$31:$H$31,3,FALSE),""))))</f>
        <v/>
      </c>
    </row>
    <row r="1191" spans="6:30" x14ac:dyDescent="0.2">
      <c r="F1191" s="10"/>
      <c r="G1191" s="8" t="str">
        <f t="shared" si="56"/>
        <v/>
      </c>
      <c r="H1191" s="13"/>
      <c r="K1191" s="13"/>
      <c r="L1191" s="10"/>
      <c r="M1191" s="10"/>
      <c r="S1191" s="8" t="str">
        <f>IFERROR(VLOOKUP(D1191,[1]peretoe_teenus!$A$2:$L$2000,5,FALSE),"")</f>
        <v/>
      </c>
      <c r="U1191" s="13"/>
      <c r="V1191" s="15" t="str" cm="1">
        <f t="array" ref="V1191">IFERROR(IF(AND(F1191="Tugigrupp",RANK(K1191,$K1191:$K1191)+COUNTIFS($K$2:K1191,K1191,$L$2:L1191,L1191,$M$2:M1191,M1191,$I$2:I1191,I1191,$G$2:G1191,G1191,$F$2:F1191,F1191)-1=1),SUMPRODUCT(($F$2:$F$4154=F1191)*($G$2:$G$4154=G1191)*($K$2:$K$4154=K1191)*($I$2:$I$4154=I1191)*($L$2:$L$4154=L1191)*($M$2:$M$4154=M1191)),""),"")</f>
        <v/>
      </c>
      <c r="W1191" s="15" t="str">
        <f t="shared" si="54"/>
        <v/>
      </c>
      <c r="X1191" s="16" t="str">
        <f>IF(AND(A1191=[2]an!$G$38,F1191=[2]an!$E$40),[2]an!$G$40,IF(AND(A1191=[2]an!$G$38,F1191=[2]an!$E$41),[2]an!$G$41,IF(AND(A1191=[2]an!$G$38,F1191=[2]an!$E$39,H1191&gt;=[2]an!$M$37),[2]an!$G$39,
IF(AND(A1191=[2]an!$G$38,F1191=[2]an!$E$39,H1191&lt;[2]an!$M$37,S1191="kahepoolne vajaduspõhine",U1191=""),[2]an!$M$40,
IF(AND(A1191=[2]an!$G$38,F1191=[2]an!$E$39,H1191&lt;[2]an!$M$37,S1191="kahepoolne vajaduspõhine",U1191&lt;&gt;""),[2]an!$G$39,
IF(AND(A1191=[2]an!$G$38,F1191=[2]an!$E$39,H1191&lt;[2]an!$M$37,S1191&lt;&gt;"kahepoolne vajaduspõhine"),[2]an!$G$39,
IF(AND(A1191=[2]an!$G$38,F1191=[2]an!$E$42),[2]an!$G$42,
IF(AND(A1191=[2]an!$H$38,F1191=[2]an!$E$40),[2]an!$H$40,IF(AND(A1191=[2]an!$H$38,F1191=[2]an!$E$41),[2]an!$H$41,IF(AND(A1191=[2]an!$H$38,F1191=[2]an!$E$39,H1191&gt;=[2]an!$M$37),[2]an!$H$39,
IF(AND(A1191=[2]an!$H$38,F1191=[2]an!$E$39,H1191&lt;[2]an!$M$37,S1191="kahepoolne vajaduspõhine",U1191=""),[2]an!$M$40,
IF(AND(A1191=[2]an!$H$38,F1191=[2]an!$E$39,H1191&lt;[2]an!$M$37,S1191="kahepoolne vajaduspõhine",U1191&lt;&gt;""),[2]an!$H$39,
IF(AND(A1191=[2]an!$H$38,F1191=[2]an!$E$39,H1191&lt;[2]an!$M$37,S1191&lt;&gt;"kahepoolne vajaduspõhine"),[2]an!$H$39,
IF(AND(A1191=[2]an!$H$38,F1191=[2]an!$E$42),[2]an!$H$42,
IF(AND(A1191=[2]an!$I$38,F1191=[2]an!$E$40),[2]an!$I$40,IF(AND(A1191=[2]an!$I$38,F1191=[2]an!$E$41),[2]an!$I$41,IF(AND(A1191=[2]an!$I$38,F1191=[2]an!$E$39,H1191&gt;=[2]an!$M$37),[2]an!$I$39,
IF(AND(A1191=[2]an!$I$38,F1191=[2]an!$E$39,H1191&lt;[2]an!$M$37,S1191="kahepoolne vajaduspõhine",U1191=""),[2]an!$M$40,
IF(AND(A1191=[2]an!$I$38,F1191=[2]an!$E$39,H1191&lt;[2]an!$M$37,S1191="kahepoolne vajaduspõhine",U1191&lt;&gt;""),[2]an!$I$39,
IF(AND(A1191=[2]an!$I$38,F1191=[2]an!$E$39,H1191&lt;[2]an!$M$37,S1191&lt;&gt;"kahepoolne vajaduspõhine"),[2]an!$I$39,
IF(AND(A1191=[2]an!$I$38,F1191=[2]an!$E$42),[2]an!$I$42,
IF(AND(A1191=[2]an!$J$38,F1191=[2]an!$E$40),[2]an!$J$40,IF(AND(A1191=[2]an!$J$38,F1191=[2]an!$E$41),[2]an!$J$41,IF(AND(A1191=[2]an!$J$38,F1191=[2]an!$E$39,H1191&gt;=[2]an!$M$37),[2]an!$J$39,
IF(AND(A1191=[2]an!$J$38,F1191=[2]an!$E$39,H1191&lt;[2]an!$M$37,S1191="kahepoolne vajaduspõhine",U1191=""),[2]an!$M$40,
IF(AND(A1191=[2]an!$J$38,F1191=[2]an!$E$39,H1191&lt;[2]an!$M$37,S1191="kahepoolne vajaduspõhine",U1191&lt;&gt;""),[2]an!$J$39,
IF(AND(A1191=[2]an!$J$38,F1191=[2]an!$E$39,H1191&lt;[2]an!$M$37,S1191&lt;&gt;"kahepoolne vajaduspõhine"),[2]an!$J$39,
IF(AND(A1191=[2]an!$J$38,F1191=[2]an!$E$42),[2]an!$J$42,""))))))))))))))))))))))))))))</f>
        <v/>
      </c>
      <c r="Y1191" s="17" t="str">
        <f>IFERROR(IF(F1191="Tugigrupp",0,
IF(AND(F1191="Peretoe teenus",H1191&gt;=[2]an!$M$37,RANK(D1191,$D1191:$D1191)+COUNTIFS($D$2:D1191,D1191,$F$2:F1191,F1191)-1&gt;1),"",
IF(AND(F1191="Peretoe teenus",H1191&gt;=[2]an!$M$37,RANK(D1191,$D1191:$D1191)+COUNTIFS($D$2:D1191,D1191,$F$2:F1191,F1191)-1=1,MONTH(H1191)=MONTH(K1191)=TRUE,YEAR(H1191)=YEAR(K1191)=TRUE),((EOMONTH(H1191,0)-H1191+1)*X1191)/DAY(EOMONTH(H1191,0)),
IF(AND(F1191="Peretoe teenus",H1191&gt;=[2]an!$M$37,RANK(D1191,$D1191:$D1191)+COUNTIFS($D$2:D1191,D1191,$F$2:F1191,F1191)-1=1),X1191,
IF(AND(F1191="Peretoe teenus",H1191&lt;[2]an!$M$37,S1191&lt;&gt;"kahepoolne vajaduspõhine",RANK(D1191,$D1191:$D1191)+COUNTIFS($D$2:D1191,D1191,$F$2:F1191,F1191)-1=1),X1191,
IF(AND(F1191="Peretoe teenus",H1191&lt;[2]an!$M$37,S1191&lt;&gt;"kahepoolne vajaduspõhine",RANK(D1191,$D1191:$D1191)+COUNTIFS($D$2:D1191,D1191,$F$2:F1191,F1191)-1&gt;1),"",
IF(AND(F1191="Peretoe teenus",H1191&lt;[2]an!$M$37,S1191="kahepoolne vajaduspõhine",U1191="",RANK(D1191,$D1191:$D1191)+COUNTIFS($D$2:D1191,D1191,$F$2:F1191,F1191)-1=1),X1191,
IF(AND(F1191="Peretoe teenus",H1191&lt;[2]an!$M$37,S1191="kahepoolne vajaduspõhine",U1191="",RANK(D1191,$D1191:$D1191)+COUNTIFS($D$2:D1191,D1191,$F$2:F1191,F1191)-1&gt;1),"",
IF(AND(F1191="Peretoe teenus",H1191&lt;[2]an!$M$37,S1191="kahepoolne vajaduspõhine",U1191&lt;[2]an!$M$37,RANK(D1191,$D1191:$D1191)+COUNTIFS($D$2:D1191,D1191,$F$2:F1191,F1191)-1=1),X1191,
IF(AND(F1191="Peretoe teenus",H1191&lt;[2]an!$M$37,S1191="kahepoolne vajaduspõhine",U1191&lt;[2]an!$M$37,RANK(D1191,$D1191:$D1191)+COUNTIFS($D$2:D1191,D1191,$F$2:F1191,F1191)-1&gt;1),"",
IF(AND(F1191="Peretoe teenus",H1191&lt;[2]an!$M$37,S1191="kahepoolne vajaduspõhine",U1191&gt;=[2]an!$M$37,U1191&lt;=[2]an!$M$38,RANK(D1191,$D1191:$D1191)+COUNTIFS($D$2:D1191,D1191,$F$2:F1191,F1191)-1=1),
((EOMONTH(U1191,0)-U1191+1)*X1191)/DAY(EOMONTH(U1191,0))+(DAY(U1191)-1)*100/DAY(EOMONTH(U1191,0)),
IF(AND(F1191="Peretoe teenus",H1191&lt;[2]an!$M$37,S1191="kahepoolne vajaduspõhine",U1191&gt;=[2]an!$M$37,U1191&lt;=[2]an!$M$38,RANK(D1191,$D1191:$D1191)+COUNTIFS($D$2:D1191,D1191,$F$2:F1191,F1191)-1&gt;1),"",
IF(AND(F1191="Peretoe teenus",H1191&lt;[2]an!$M$37,S1191="kahepoolne vajaduspõhine",U1191&gt;[2]an!$M$38,RANK(D1191,$D1191:$D1191)+COUNTIFS($D$2:D1191,D1191,$F$2:F1191,F1191)-1=1),X1191,
IF(AND(F1191="Peretoe teenus",H1191&lt;[2]an!$M$37,S1191="kahepoolne vajaduspõhine",U1191&gt;[2]an!$M$38,RANK(D1191,$D1191:$D1191)+COUNTIFS($D$2:D1191,D1191,$F$2:F1191,F1191)-1&gt;1),"",X1191*W1191)))))))))))))),"")</f>
        <v/>
      </c>
      <c r="Z1191" s="18" t="str">
        <f t="shared" si="55"/>
        <v/>
      </c>
      <c r="AA1191" s="19" t="str">
        <f>IFERROR(VLOOKUP(E1191,[2]an!$A$3:$B$81,2,FALSE),"")</f>
        <v/>
      </c>
      <c r="AB1191" s="19" t="str">
        <f>IFERROR(VLOOKUP(AA1191,[2]an!$C$2:$D$16,2,FALSE),"")</f>
        <v/>
      </c>
      <c r="AC1191" s="20"/>
      <c r="AD1191" s="21" t="str">
        <f>IF(A1191=[2]an!$F$36,VLOOKUP([2]an!$F$36,[2]an!$F$36:$H$36,3,FALSE),IF(A1191=[2]an!$F$35,VLOOKUP([2]an!$F$35,[2]an!$F$35:$H$35,3,FALSE),IF(A1191=[2]an!$F$33,VLOOKUP([2]an!$F$33,[2]an!$F$33:$H$33,3,FALSE),IF(A1191=[2]an!$F$31,VLOOKUP([2]an!$F$31,[2]an!$F$31:$H$31,3,FALSE),""))))</f>
        <v/>
      </c>
    </row>
    <row r="1192" spans="6:30" x14ac:dyDescent="0.2">
      <c r="F1192" s="10"/>
      <c r="G1192" s="8" t="str">
        <f t="shared" si="56"/>
        <v/>
      </c>
      <c r="H1192" s="13"/>
      <c r="K1192" s="13"/>
      <c r="L1192" s="10"/>
      <c r="M1192" s="10"/>
      <c r="S1192" s="8" t="str">
        <f>IFERROR(VLOOKUP(D1192,[1]peretoe_teenus!$A$2:$L$2000,5,FALSE),"")</f>
        <v/>
      </c>
      <c r="U1192" s="13"/>
      <c r="V1192" s="15" t="str" cm="1">
        <f t="array" ref="V1192">IFERROR(IF(AND(F1192="Tugigrupp",RANK(K1192,$K1192:$K1192)+COUNTIFS($K$2:K1192,K1192,$L$2:L1192,L1192,$M$2:M1192,M1192,$I$2:I1192,I1192,$G$2:G1192,G1192,$F$2:F1192,F1192)-1=1),SUMPRODUCT(($F$2:$F$4154=F1192)*($G$2:$G$4154=G1192)*($K$2:$K$4154=K1192)*($I$2:$I$4154=I1192)*($L$2:$L$4154=L1192)*($M$2:$M$4154=M1192)),""),"")</f>
        <v/>
      </c>
      <c r="W1192" s="15" t="str">
        <f t="shared" si="54"/>
        <v/>
      </c>
      <c r="X1192" s="16" t="str">
        <f>IF(AND(A1192=[2]an!$G$38,F1192=[2]an!$E$40),[2]an!$G$40,IF(AND(A1192=[2]an!$G$38,F1192=[2]an!$E$41),[2]an!$G$41,IF(AND(A1192=[2]an!$G$38,F1192=[2]an!$E$39,H1192&gt;=[2]an!$M$37),[2]an!$G$39,
IF(AND(A1192=[2]an!$G$38,F1192=[2]an!$E$39,H1192&lt;[2]an!$M$37,S1192="kahepoolne vajaduspõhine",U1192=""),[2]an!$M$40,
IF(AND(A1192=[2]an!$G$38,F1192=[2]an!$E$39,H1192&lt;[2]an!$M$37,S1192="kahepoolne vajaduspõhine",U1192&lt;&gt;""),[2]an!$G$39,
IF(AND(A1192=[2]an!$G$38,F1192=[2]an!$E$39,H1192&lt;[2]an!$M$37,S1192&lt;&gt;"kahepoolne vajaduspõhine"),[2]an!$G$39,
IF(AND(A1192=[2]an!$G$38,F1192=[2]an!$E$42),[2]an!$G$42,
IF(AND(A1192=[2]an!$H$38,F1192=[2]an!$E$40),[2]an!$H$40,IF(AND(A1192=[2]an!$H$38,F1192=[2]an!$E$41),[2]an!$H$41,IF(AND(A1192=[2]an!$H$38,F1192=[2]an!$E$39,H1192&gt;=[2]an!$M$37),[2]an!$H$39,
IF(AND(A1192=[2]an!$H$38,F1192=[2]an!$E$39,H1192&lt;[2]an!$M$37,S1192="kahepoolne vajaduspõhine",U1192=""),[2]an!$M$40,
IF(AND(A1192=[2]an!$H$38,F1192=[2]an!$E$39,H1192&lt;[2]an!$M$37,S1192="kahepoolne vajaduspõhine",U1192&lt;&gt;""),[2]an!$H$39,
IF(AND(A1192=[2]an!$H$38,F1192=[2]an!$E$39,H1192&lt;[2]an!$M$37,S1192&lt;&gt;"kahepoolne vajaduspõhine"),[2]an!$H$39,
IF(AND(A1192=[2]an!$H$38,F1192=[2]an!$E$42),[2]an!$H$42,
IF(AND(A1192=[2]an!$I$38,F1192=[2]an!$E$40),[2]an!$I$40,IF(AND(A1192=[2]an!$I$38,F1192=[2]an!$E$41),[2]an!$I$41,IF(AND(A1192=[2]an!$I$38,F1192=[2]an!$E$39,H1192&gt;=[2]an!$M$37),[2]an!$I$39,
IF(AND(A1192=[2]an!$I$38,F1192=[2]an!$E$39,H1192&lt;[2]an!$M$37,S1192="kahepoolne vajaduspõhine",U1192=""),[2]an!$M$40,
IF(AND(A1192=[2]an!$I$38,F1192=[2]an!$E$39,H1192&lt;[2]an!$M$37,S1192="kahepoolne vajaduspõhine",U1192&lt;&gt;""),[2]an!$I$39,
IF(AND(A1192=[2]an!$I$38,F1192=[2]an!$E$39,H1192&lt;[2]an!$M$37,S1192&lt;&gt;"kahepoolne vajaduspõhine"),[2]an!$I$39,
IF(AND(A1192=[2]an!$I$38,F1192=[2]an!$E$42),[2]an!$I$42,
IF(AND(A1192=[2]an!$J$38,F1192=[2]an!$E$40),[2]an!$J$40,IF(AND(A1192=[2]an!$J$38,F1192=[2]an!$E$41),[2]an!$J$41,IF(AND(A1192=[2]an!$J$38,F1192=[2]an!$E$39,H1192&gt;=[2]an!$M$37),[2]an!$J$39,
IF(AND(A1192=[2]an!$J$38,F1192=[2]an!$E$39,H1192&lt;[2]an!$M$37,S1192="kahepoolne vajaduspõhine",U1192=""),[2]an!$M$40,
IF(AND(A1192=[2]an!$J$38,F1192=[2]an!$E$39,H1192&lt;[2]an!$M$37,S1192="kahepoolne vajaduspõhine",U1192&lt;&gt;""),[2]an!$J$39,
IF(AND(A1192=[2]an!$J$38,F1192=[2]an!$E$39,H1192&lt;[2]an!$M$37,S1192&lt;&gt;"kahepoolne vajaduspõhine"),[2]an!$J$39,
IF(AND(A1192=[2]an!$J$38,F1192=[2]an!$E$42),[2]an!$J$42,""))))))))))))))))))))))))))))</f>
        <v/>
      </c>
      <c r="Y1192" s="17" t="str">
        <f>IFERROR(IF(F1192="Tugigrupp",0,
IF(AND(F1192="Peretoe teenus",H1192&gt;=[2]an!$M$37,RANK(D1192,$D1192:$D1192)+COUNTIFS($D$2:D1192,D1192,$F$2:F1192,F1192)-1&gt;1),"",
IF(AND(F1192="Peretoe teenus",H1192&gt;=[2]an!$M$37,RANK(D1192,$D1192:$D1192)+COUNTIFS($D$2:D1192,D1192,$F$2:F1192,F1192)-1=1,MONTH(H1192)=MONTH(K1192)=TRUE,YEAR(H1192)=YEAR(K1192)=TRUE),((EOMONTH(H1192,0)-H1192+1)*X1192)/DAY(EOMONTH(H1192,0)),
IF(AND(F1192="Peretoe teenus",H1192&gt;=[2]an!$M$37,RANK(D1192,$D1192:$D1192)+COUNTIFS($D$2:D1192,D1192,$F$2:F1192,F1192)-1=1),X1192,
IF(AND(F1192="Peretoe teenus",H1192&lt;[2]an!$M$37,S1192&lt;&gt;"kahepoolne vajaduspõhine",RANK(D1192,$D1192:$D1192)+COUNTIFS($D$2:D1192,D1192,$F$2:F1192,F1192)-1=1),X1192,
IF(AND(F1192="Peretoe teenus",H1192&lt;[2]an!$M$37,S1192&lt;&gt;"kahepoolne vajaduspõhine",RANK(D1192,$D1192:$D1192)+COUNTIFS($D$2:D1192,D1192,$F$2:F1192,F1192)-1&gt;1),"",
IF(AND(F1192="Peretoe teenus",H1192&lt;[2]an!$M$37,S1192="kahepoolne vajaduspõhine",U1192="",RANK(D1192,$D1192:$D1192)+COUNTIFS($D$2:D1192,D1192,$F$2:F1192,F1192)-1=1),X1192,
IF(AND(F1192="Peretoe teenus",H1192&lt;[2]an!$M$37,S1192="kahepoolne vajaduspõhine",U1192="",RANK(D1192,$D1192:$D1192)+COUNTIFS($D$2:D1192,D1192,$F$2:F1192,F1192)-1&gt;1),"",
IF(AND(F1192="Peretoe teenus",H1192&lt;[2]an!$M$37,S1192="kahepoolne vajaduspõhine",U1192&lt;[2]an!$M$37,RANK(D1192,$D1192:$D1192)+COUNTIFS($D$2:D1192,D1192,$F$2:F1192,F1192)-1=1),X1192,
IF(AND(F1192="Peretoe teenus",H1192&lt;[2]an!$M$37,S1192="kahepoolne vajaduspõhine",U1192&lt;[2]an!$M$37,RANK(D1192,$D1192:$D1192)+COUNTIFS($D$2:D1192,D1192,$F$2:F1192,F1192)-1&gt;1),"",
IF(AND(F1192="Peretoe teenus",H1192&lt;[2]an!$M$37,S1192="kahepoolne vajaduspõhine",U1192&gt;=[2]an!$M$37,U1192&lt;=[2]an!$M$38,RANK(D1192,$D1192:$D1192)+COUNTIFS($D$2:D1192,D1192,$F$2:F1192,F1192)-1=1),
((EOMONTH(U1192,0)-U1192+1)*X1192)/DAY(EOMONTH(U1192,0))+(DAY(U1192)-1)*100/DAY(EOMONTH(U1192,0)),
IF(AND(F1192="Peretoe teenus",H1192&lt;[2]an!$M$37,S1192="kahepoolne vajaduspõhine",U1192&gt;=[2]an!$M$37,U1192&lt;=[2]an!$M$38,RANK(D1192,$D1192:$D1192)+COUNTIFS($D$2:D1192,D1192,$F$2:F1192,F1192)-1&gt;1),"",
IF(AND(F1192="Peretoe teenus",H1192&lt;[2]an!$M$37,S1192="kahepoolne vajaduspõhine",U1192&gt;[2]an!$M$38,RANK(D1192,$D1192:$D1192)+COUNTIFS($D$2:D1192,D1192,$F$2:F1192,F1192)-1=1),X1192,
IF(AND(F1192="Peretoe teenus",H1192&lt;[2]an!$M$37,S1192="kahepoolne vajaduspõhine",U1192&gt;[2]an!$M$38,RANK(D1192,$D1192:$D1192)+COUNTIFS($D$2:D1192,D1192,$F$2:F1192,F1192)-1&gt;1),"",X1192*W1192)))))))))))))),"")</f>
        <v/>
      </c>
      <c r="Z1192" s="18" t="str">
        <f t="shared" si="55"/>
        <v/>
      </c>
      <c r="AA1192" s="19" t="str">
        <f>IFERROR(VLOOKUP(E1192,[2]an!$A$3:$B$81,2,FALSE),"")</f>
        <v/>
      </c>
      <c r="AB1192" s="19" t="str">
        <f>IFERROR(VLOOKUP(AA1192,[2]an!$C$2:$D$16,2,FALSE),"")</f>
        <v/>
      </c>
      <c r="AC1192" s="20"/>
      <c r="AD1192" s="21" t="str">
        <f>IF(A1192=[2]an!$F$36,VLOOKUP([2]an!$F$36,[2]an!$F$36:$H$36,3,FALSE),IF(A1192=[2]an!$F$35,VLOOKUP([2]an!$F$35,[2]an!$F$35:$H$35,3,FALSE),IF(A1192=[2]an!$F$33,VLOOKUP([2]an!$F$33,[2]an!$F$33:$H$33,3,FALSE),IF(A1192=[2]an!$F$31,VLOOKUP([2]an!$F$31,[2]an!$F$31:$H$31,3,FALSE),""))))</f>
        <v/>
      </c>
    </row>
    <row r="1193" spans="6:30" x14ac:dyDescent="0.2">
      <c r="F1193" s="10"/>
      <c r="G1193" s="8" t="str">
        <f t="shared" si="56"/>
        <v/>
      </c>
      <c r="H1193" s="13"/>
      <c r="K1193" s="13"/>
      <c r="L1193" s="10"/>
      <c r="M1193" s="10"/>
      <c r="S1193" s="8" t="str">
        <f>IFERROR(VLOOKUP(D1193,[1]peretoe_teenus!$A$2:$L$2000,5,FALSE),"")</f>
        <v/>
      </c>
      <c r="U1193" s="13"/>
      <c r="V1193" s="15" t="str" cm="1">
        <f t="array" ref="V1193">IFERROR(IF(AND(F1193="Tugigrupp",RANK(K1193,$K1193:$K1193)+COUNTIFS($K$2:K1193,K1193,$L$2:L1193,L1193,$M$2:M1193,M1193,$I$2:I1193,I1193,$G$2:G1193,G1193,$F$2:F1193,F1193)-1=1),SUMPRODUCT(($F$2:$F$4154=F1193)*($G$2:$G$4154=G1193)*($K$2:$K$4154=K1193)*($I$2:$I$4154=I1193)*($L$2:$L$4154=L1193)*($M$2:$M$4154=M1193)),""),"")</f>
        <v/>
      </c>
      <c r="W1193" s="15" t="str">
        <f t="shared" si="54"/>
        <v/>
      </c>
      <c r="X1193" s="16" t="str">
        <f>IF(AND(A1193=[2]an!$G$38,F1193=[2]an!$E$40),[2]an!$G$40,IF(AND(A1193=[2]an!$G$38,F1193=[2]an!$E$41),[2]an!$G$41,IF(AND(A1193=[2]an!$G$38,F1193=[2]an!$E$39,H1193&gt;=[2]an!$M$37),[2]an!$G$39,
IF(AND(A1193=[2]an!$G$38,F1193=[2]an!$E$39,H1193&lt;[2]an!$M$37,S1193="kahepoolne vajaduspõhine",U1193=""),[2]an!$M$40,
IF(AND(A1193=[2]an!$G$38,F1193=[2]an!$E$39,H1193&lt;[2]an!$M$37,S1193="kahepoolne vajaduspõhine",U1193&lt;&gt;""),[2]an!$G$39,
IF(AND(A1193=[2]an!$G$38,F1193=[2]an!$E$39,H1193&lt;[2]an!$M$37,S1193&lt;&gt;"kahepoolne vajaduspõhine"),[2]an!$G$39,
IF(AND(A1193=[2]an!$G$38,F1193=[2]an!$E$42),[2]an!$G$42,
IF(AND(A1193=[2]an!$H$38,F1193=[2]an!$E$40),[2]an!$H$40,IF(AND(A1193=[2]an!$H$38,F1193=[2]an!$E$41),[2]an!$H$41,IF(AND(A1193=[2]an!$H$38,F1193=[2]an!$E$39,H1193&gt;=[2]an!$M$37),[2]an!$H$39,
IF(AND(A1193=[2]an!$H$38,F1193=[2]an!$E$39,H1193&lt;[2]an!$M$37,S1193="kahepoolne vajaduspõhine",U1193=""),[2]an!$M$40,
IF(AND(A1193=[2]an!$H$38,F1193=[2]an!$E$39,H1193&lt;[2]an!$M$37,S1193="kahepoolne vajaduspõhine",U1193&lt;&gt;""),[2]an!$H$39,
IF(AND(A1193=[2]an!$H$38,F1193=[2]an!$E$39,H1193&lt;[2]an!$M$37,S1193&lt;&gt;"kahepoolne vajaduspõhine"),[2]an!$H$39,
IF(AND(A1193=[2]an!$H$38,F1193=[2]an!$E$42),[2]an!$H$42,
IF(AND(A1193=[2]an!$I$38,F1193=[2]an!$E$40),[2]an!$I$40,IF(AND(A1193=[2]an!$I$38,F1193=[2]an!$E$41),[2]an!$I$41,IF(AND(A1193=[2]an!$I$38,F1193=[2]an!$E$39,H1193&gt;=[2]an!$M$37),[2]an!$I$39,
IF(AND(A1193=[2]an!$I$38,F1193=[2]an!$E$39,H1193&lt;[2]an!$M$37,S1193="kahepoolne vajaduspõhine",U1193=""),[2]an!$M$40,
IF(AND(A1193=[2]an!$I$38,F1193=[2]an!$E$39,H1193&lt;[2]an!$M$37,S1193="kahepoolne vajaduspõhine",U1193&lt;&gt;""),[2]an!$I$39,
IF(AND(A1193=[2]an!$I$38,F1193=[2]an!$E$39,H1193&lt;[2]an!$M$37,S1193&lt;&gt;"kahepoolne vajaduspõhine"),[2]an!$I$39,
IF(AND(A1193=[2]an!$I$38,F1193=[2]an!$E$42),[2]an!$I$42,
IF(AND(A1193=[2]an!$J$38,F1193=[2]an!$E$40),[2]an!$J$40,IF(AND(A1193=[2]an!$J$38,F1193=[2]an!$E$41),[2]an!$J$41,IF(AND(A1193=[2]an!$J$38,F1193=[2]an!$E$39,H1193&gt;=[2]an!$M$37),[2]an!$J$39,
IF(AND(A1193=[2]an!$J$38,F1193=[2]an!$E$39,H1193&lt;[2]an!$M$37,S1193="kahepoolne vajaduspõhine",U1193=""),[2]an!$M$40,
IF(AND(A1193=[2]an!$J$38,F1193=[2]an!$E$39,H1193&lt;[2]an!$M$37,S1193="kahepoolne vajaduspõhine",U1193&lt;&gt;""),[2]an!$J$39,
IF(AND(A1193=[2]an!$J$38,F1193=[2]an!$E$39,H1193&lt;[2]an!$M$37,S1193&lt;&gt;"kahepoolne vajaduspõhine"),[2]an!$J$39,
IF(AND(A1193=[2]an!$J$38,F1193=[2]an!$E$42),[2]an!$J$42,""))))))))))))))))))))))))))))</f>
        <v/>
      </c>
      <c r="Y1193" s="17" t="str">
        <f>IFERROR(IF(F1193="Tugigrupp",0,
IF(AND(F1193="Peretoe teenus",H1193&gt;=[2]an!$M$37,RANK(D1193,$D1193:$D1193)+COUNTIFS($D$2:D1193,D1193,$F$2:F1193,F1193)-1&gt;1),"",
IF(AND(F1193="Peretoe teenus",H1193&gt;=[2]an!$M$37,RANK(D1193,$D1193:$D1193)+COUNTIFS($D$2:D1193,D1193,$F$2:F1193,F1193)-1=1,MONTH(H1193)=MONTH(K1193)=TRUE,YEAR(H1193)=YEAR(K1193)=TRUE),((EOMONTH(H1193,0)-H1193+1)*X1193)/DAY(EOMONTH(H1193,0)),
IF(AND(F1193="Peretoe teenus",H1193&gt;=[2]an!$M$37,RANK(D1193,$D1193:$D1193)+COUNTIFS($D$2:D1193,D1193,$F$2:F1193,F1193)-1=1),X1193,
IF(AND(F1193="Peretoe teenus",H1193&lt;[2]an!$M$37,S1193&lt;&gt;"kahepoolne vajaduspõhine",RANK(D1193,$D1193:$D1193)+COUNTIFS($D$2:D1193,D1193,$F$2:F1193,F1193)-1=1),X1193,
IF(AND(F1193="Peretoe teenus",H1193&lt;[2]an!$M$37,S1193&lt;&gt;"kahepoolne vajaduspõhine",RANK(D1193,$D1193:$D1193)+COUNTIFS($D$2:D1193,D1193,$F$2:F1193,F1193)-1&gt;1),"",
IF(AND(F1193="Peretoe teenus",H1193&lt;[2]an!$M$37,S1193="kahepoolne vajaduspõhine",U1193="",RANK(D1193,$D1193:$D1193)+COUNTIFS($D$2:D1193,D1193,$F$2:F1193,F1193)-1=1),X1193,
IF(AND(F1193="Peretoe teenus",H1193&lt;[2]an!$M$37,S1193="kahepoolne vajaduspõhine",U1193="",RANK(D1193,$D1193:$D1193)+COUNTIFS($D$2:D1193,D1193,$F$2:F1193,F1193)-1&gt;1),"",
IF(AND(F1193="Peretoe teenus",H1193&lt;[2]an!$M$37,S1193="kahepoolne vajaduspõhine",U1193&lt;[2]an!$M$37,RANK(D1193,$D1193:$D1193)+COUNTIFS($D$2:D1193,D1193,$F$2:F1193,F1193)-1=1),X1193,
IF(AND(F1193="Peretoe teenus",H1193&lt;[2]an!$M$37,S1193="kahepoolne vajaduspõhine",U1193&lt;[2]an!$M$37,RANK(D1193,$D1193:$D1193)+COUNTIFS($D$2:D1193,D1193,$F$2:F1193,F1193)-1&gt;1),"",
IF(AND(F1193="Peretoe teenus",H1193&lt;[2]an!$M$37,S1193="kahepoolne vajaduspõhine",U1193&gt;=[2]an!$M$37,U1193&lt;=[2]an!$M$38,RANK(D1193,$D1193:$D1193)+COUNTIFS($D$2:D1193,D1193,$F$2:F1193,F1193)-1=1),
((EOMONTH(U1193,0)-U1193+1)*X1193)/DAY(EOMONTH(U1193,0))+(DAY(U1193)-1)*100/DAY(EOMONTH(U1193,0)),
IF(AND(F1193="Peretoe teenus",H1193&lt;[2]an!$M$37,S1193="kahepoolne vajaduspõhine",U1193&gt;=[2]an!$M$37,U1193&lt;=[2]an!$M$38,RANK(D1193,$D1193:$D1193)+COUNTIFS($D$2:D1193,D1193,$F$2:F1193,F1193)-1&gt;1),"",
IF(AND(F1193="Peretoe teenus",H1193&lt;[2]an!$M$37,S1193="kahepoolne vajaduspõhine",U1193&gt;[2]an!$M$38,RANK(D1193,$D1193:$D1193)+COUNTIFS($D$2:D1193,D1193,$F$2:F1193,F1193)-1=1),X1193,
IF(AND(F1193="Peretoe teenus",H1193&lt;[2]an!$M$37,S1193="kahepoolne vajaduspõhine",U1193&gt;[2]an!$M$38,RANK(D1193,$D1193:$D1193)+COUNTIFS($D$2:D1193,D1193,$F$2:F1193,F1193)-1&gt;1),"",X1193*W1193)))))))))))))),"")</f>
        <v/>
      </c>
      <c r="Z1193" s="18" t="str">
        <f t="shared" si="55"/>
        <v/>
      </c>
      <c r="AA1193" s="19" t="str">
        <f>IFERROR(VLOOKUP(E1193,[2]an!$A$3:$B$81,2,FALSE),"")</f>
        <v/>
      </c>
      <c r="AB1193" s="19" t="str">
        <f>IFERROR(VLOOKUP(AA1193,[2]an!$C$2:$D$16,2,FALSE),"")</f>
        <v/>
      </c>
      <c r="AC1193" s="20"/>
      <c r="AD1193" s="21" t="str">
        <f>IF(A1193=[2]an!$F$36,VLOOKUP([2]an!$F$36,[2]an!$F$36:$H$36,3,FALSE),IF(A1193=[2]an!$F$35,VLOOKUP([2]an!$F$35,[2]an!$F$35:$H$35,3,FALSE),IF(A1193=[2]an!$F$33,VLOOKUP([2]an!$F$33,[2]an!$F$33:$H$33,3,FALSE),IF(A1193=[2]an!$F$31,VLOOKUP([2]an!$F$31,[2]an!$F$31:$H$31,3,FALSE),""))))</f>
        <v/>
      </c>
    </row>
    <row r="1194" spans="6:30" x14ac:dyDescent="0.2">
      <c r="F1194" s="10"/>
      <c r="G1194" s="8" t="str">
        <f t="shared" si="56"/>
        <v/>
      </c>
      <c r="H1194" s="13"/>
      <c r="K1194" s="13"/>
      <c r="L1194" s="10"/>
      <c r="M1194" s="10"/>
      <c r="S1194" s="8" t="str">
        <f>IFERROR(VLOOKUP(D1194,[1]peretoe_teenus!$A$2:$L$2000,5,FALSE),"")</f>
        <v/>
      </c>
      <c r="U1194" s="13"/>
      <c r="V1194" s="15" t="str" cm="1">
        <f t="array" ref="V1194">IFERROR(IF(AND(F1194="Tugigrupp",RANK(K1194,$K1194:$K1194)+COUNTIFS($K$2:K1194,K1194,$L$2:L1194,L1194,$M$2:M1194,M1194,$I$2:I1194,I1194,$G$2:G1194,G1194,$F$2:F1194,F1194)-1=1),SUMPRODUCT(($F$2:$F$4154=F1194)*($G$2:$G$4154=G1194)*($K$2:$K$4154=K1194)*($I$2:$I$4154=I1194)*($L$2:$L$4154=L1194)*($M$2:$M$4154=M1194)),""),"")</f>
        <v/>
      </c>
      <c r="W1194" s="15" t="str">
        <f t="shared" si="54"/>
        <v/>
      </c>
      <c r="X1194" s="16" t="str">
        <f>IF(AND(A1194=[2]an!$G$38,F1194=[2]an!$E$40),[2]an!$G$40,IF(AND(A1194=[2]an!$G$38,F1194=[2]an!$E$41),[2]an!$G$41,IF(AND(A1194=[2]an!$G$38,F1194=[2]an!$E$39,H1194&gt;=[2]an!$M$37),[2]an!$G$39,
IF(AND(A1194=[2]an!$G$38,F1194=[2]an!$E$39,H1194&lt;[2]an!$M$37,S1194="kahepoolne vajaduspõhine",U1194=""),[2]an!$M$40,
IF(AND(A1194=[2]an!$G$38,F1194=[2]an!$E$39,H1194&lt;[2]an!$M$37,S1194="kahepoolne vajaduspõhine",U1194&lt;&gt;""),[2]an!$G$39,
IF(AND(A1194=[2]an!$G$38,F1194=[2]an!$E$39,H1194&lt;[2]an!$M$37,S1194&lt;&gt;"kahepoolne vajaduspõhine"),[2]an!$G$39,
IF(AND(A1194=[2]an!$G$38,F1194=[2]an!$E$42),[2]an!$G$42,
IF(AND(A1194=[2]an!$H$38,F1194=[2]an!$E$40),[2]an!$H$40,IF(AND(A1194=[2]an!$H$38,F1194=[2]an!$E$41),[2]an!$H$41,IF(AND(A1194=[2]an!$H$38,F1194=[2]an!$E$39,H1194&gt;=[2]an!$M$37),[2]an!$H$39,
IF(AND(A1194=[2]an!$H$38,F1194=[2]an!$E$39,H1194&lt;[2]an!$M$37,S1194="kahepoolne vajaduspõhine",U1194=""),[2]an!$M$40,
IF(AND(A1194=[2]an!$H$38,F1194=[2]an!$E$39,H1194&lt;[2]an!$M$37,S1194="kahepoolne vajaduspõhine",U1194&lt;&gt;""),[2]an!$H$39,
IF(AND(A1194=[2]an!$H$38,F1194=[2]an!$E$39,H1194&lt;[2]an!$M$37,S1194&lt;&gt;"kahepoolne vajaduspõhine"),[2]an!$H$39,
IF(AND(A1194=[2]an!$H$38,F1194=[2]an!$E$42),[2]an!$H$42,
IF(AND(A1194=[2]an!$I$38,F1194=[2]an!$E$40),[2]an!$I$40,IF(AND(A1194=[2]an!$I$38,F1194=[2]an!$E$41),[2]an!$I$41,IF(AND(A1194=[2]an!$I$38,F1194=[2]an!$E$39,H1194&gt;=[2]an!$M$37),[2]an!$I$39,
IF(AND(A1194=[2]an!$I$38,F1194=[2]an!$E$39,H1194&lt;[2]an!$M$37,S1194="kahepoolne vajaduspõhine",U1194=""),[2]an!$M$40,
IF(AND(A1194=[2]an!$I$38,F1194=[2]an!$E$39,H1194&lt;[2]an!$M$37,S1194="kahepoolne vajaduspõhine",U1194&lt;&gt;""),[2]an!$I$39,
IF(AND(A1194=[2]an!$I$38,F1194=[2]an!$E$39,H1194&lt;[2]an!$M$37,S1194&lt;&gt;"kahepoolne vajaduspõhine"),[2]an!$I$39,
IF(AND(A1194=[2]an!$I$38,F1194=[2]an!$E$42),[2]an!$I$42,
IF(AND(A1194=[2]an!$J$38,F1194=[2]an!$E$40),[2]an!$J$40,IF(AND(A1194=[2]an!$J$38,F1194=[2]an!$E$41),[2]an!$J$41,IF(AND(A1194=[2]an!$J$38,F1194=[2]an!$E$39,H1194&gt;=[2]an!$M$37),[2]an!$J$39,
IF(AND(A1194=[2]an!$J$38,F1194=[2]an!$E$39,H1194&lt;[2]an!$M$37,S1194="kahepoolne vajaduspõhine",U1194=""),[2]an!$M$40,
IF(AND(A1194=[2]an!$J$38,F1194=[2]an!$E$39,H1194&lt;[2]an!$M$37,S1194="kahepoolne vajaduspõhine",U1194&lt;&gt;""),[2]an!$J$39,
IF(AND(A1194=[2]an!$J$38,F1194=[2]an!$E$39,H1194&lt;[2]an!$M$37,S1194&lt;&gt;"kahepoolne vajaduspõhine"),[2]an!$J$39,
IF(AND(A1194=[2]an!$J$38,F1194=[2]an!$E$42),[2]an!$J$42,""))))))))))))))))))))))))))))</f>
        <v/>
      </c>
      <c r="Y1194" s="17" t="str">
        <f>IFERROR(IF(F1194="Tugigrupp",0,
IF(AND(F1194="Peretoe teenus",H1194&gt;=[2]an!$M$37,RANK(D1194,$D1194:$D1194)+COUNTIFS($D$2:D1194,D1194,$F$2:F1194,F1194)-1&gt;1),"",
IF(AND(F1194="Peretoe teenus",H1194&gt;=[2]an!$M$37,RANK(D1194,$D1194:$D1194)+COUNTIFS($D$2:D1194,D1194,$F$2:F1194,F1194)-1=1,MONTH(H1194)=MONTH(K1194)=TRUE,YEAR(H1194)=YEAR(K1194)=TRUE),((EOMONTH(H1194,0)-H1194+1)*X1194)/DAY(EOMONTH(H1194,0)),
IF(AND(F1194="Peretoe teenus",H1194&gt;=[2]an!$M$37,RANK(D1194,$D1194:$D1194)+COUNTIFS($D$2:D1194,D1194,$F$2:F1194,F1194)-1=1),X1194,
IF(AND(F1194="Peretoe teenus",H1194&lt;[2]an!$M$37,S1194&lt;&gt;"kahepoolne vajaduspõhine",RANK(D1194,$D1194:$D1194)+COUNTIFS($D$2:D1194,D1194,$F$2:F1194,F1194)-1=1),X1194,
IF(AND(F1194="Peretoe teenus",H1194&lt;[2]an!$M$37,S1194&lt;&gt;"kahepoolne vajaduspõhine",RANK(D1194,$D1194:$D1194)+COUNTIFS($D$2:D1194,D1194,$F$2:F1194,F1194)-1&gt;1),"",
IF(AND(F1194="Peretoe teenus",H1194&lt;[2]an!$M$37,S1194="kahepoolne vajaduspõhine",U1194="",RANK(D1194,$D1194:$D1194)+COUNTIFS($D$2:D1194,D1194,$F$2:F1194,F1194)-1=1),X1194,
IF(AND(F1194="Peretoe teenus",H1194&lt;[2]an!$M$37,S1194="kahepoolne vajaduspõhine",U1194="",RANK(D1194,$D1194:$D1194)+COUNTIFS($D$2:D1194,D1194,$F$2:F1194,F1194)-1&gt;1),"",
IF(AND(F1194="Peretoe teenus",H1194&lt;[2]an!$M$37,S1194="kahepoolne vajaduspõhine",U1194&lt;[2]an!$M$37,RANK(D1194,$D1194:$D1194)+COUNTIFS($D$2:D1194,D1194,$F$2:F1194,F1194)-1=1),X1194,
IF(AND(F1194="Peretoe teenus",H1194&lt;[2]an!$M$37,S1194="kahepoolne vajaduspõhine",U1194&lt;[2]an!$M$37,RANK(D1194,$D1194:$D1194)+COUNTIFS($D$2:D1194,D1194,$F$2:F1194,F1194)-1&gt;1),"",
IF(AND(F1194="Peretoe teenus",H1194&lt;[2]an!$M$37,S1194="kahepoolne vajaduspõhine",U1194&gt;=[2]an!$M$37,U1194&lt;=[2]an!$M$38,RANK(D1194,$D1194:$D1194)+COUNTIFS($D$2:D1194,D1194,$F$2:F1194,F1194)-1=1),
((EOMONTH(U1194,0)-U1194+1)*X1194)/DAY(EOMONTH(U1194,0))+(DAY(U1194)-1)*100/DAY(EOMONTH(U1194,0)),
IF(AND(F1194="Peretoe teenus",H1194&lt;[2]an!$M$37,S1194="kahepoolne vajaduspõhine",U1194&gt;=[2]an!$M$37,U1194&lt;=[2]an!$M$38,RANK(D1194,$D1194:$D1194)+COUNTIFS($D$2:D1194,D1194,$F$2:F1194,F1194)-1&gt;1),"",
IF(AND(F1194="Peretoe teenus",H1194&lt;[2]an!$M$37,S1194="kahepoolne vajaduspõhine",U1194&gt;[2]an!$M$38,RANK(D1194,$D1194:$D1194)+COUNTIFS($D$2:D1194,D1194,$F$2:F1194,F1194)-1=1),X1194,
IF(AND(F1194="Peretoe teenus",H1194&lt;[2]an!$M$37,S1194="kahepoolne vajaduspõhine",U1194&gt;[2]an!$M$38,RANK(D1194,$D1194:$D1194)+COUNTIFS($D$2:D1194,D1194,$F$2:F1194,F1194)-1&gt;1),"",X1194*W1194)))))))))))))),"")</f>
        <v/>
      </c>
      <c r="Z1194" s="18" t="str">
        <f t="shared" si="55"/>
        <v/>
      </c>
      <c r="AA1194" s="19" t="str">
        <f>IFERROR(VLOOKUP(E1194,[2]an!$A$3:$B$81,2,FALSE),"")</f>
        <v/>
      </c>
      <c r="AB1194" s="19" t="str">
        <f>IFERROR(VLOOKUP(AA1194,[2]an!$C$2:$D$16,2,FALSE),"")</f>
        <v/>
      </c>
      <c r="AC1194" s="20"/>
      <c r="AD1194" s="21" t="str">
        <f>IF(A1194=[2]an!$F$36,VLOOKUP([2]an!$F$36,[2]an!$F$36:$H$36,3,FALSE),IF(A1194=[2]an!$F$35,VLOOKUP([2]an!$F$35,[2]an!$F$35:$H$35,3,FALSE),IF(A1194=[2]an!$F$33,VLOOKUP([2]an!$F$33,[2]an!$F$33:$H$33,3,FALSE),IF(A1194=[2]an!$F$31,VLOOKUP([2]an!$F$31,[2]an!$F$31:$H$31,3,FALSE),""))))</f>
        <v/>
      </c>
    </row>
    <row r="1195" spans="6:30" x14ac:dyDescent="0.2">
      <c r="F1195" s="10"/>
      <c r="G1195" s="8" t="str">
        <f t="shared" si="56"/>
        <v/>
      </c>
      <c r="H1195" s="13"/>
      <c r="K1195" s="13"/>
      <c r="L1195" s="10"/>
      <c r="M1195" s="10"/>
      <c r="S1195" s="8" t="str">
        <f>IFERROR(VLOOKUP(D1195,[1]peretoe_teenus!$A$2:$L$2000,5,FALSE),"")</f>
        <v/>
      </c>
      <c r="U1195" s="13"/>
      <c r="V1195" s="15" t="str" cm="1">
        <f t="array" ref="V1195">IFERROR(IF(AND(F1195="Tugigrupp",RANK(K1195,$K1195:$K1195)+COUNTIFS($K$2:K1195,K1195,$L$2:L1195,L1195,$M$2:M1195,M1195,$I$2:I1195,I1195,$G$2:G1195,G1195,$F$2:F1195,F1195)-1=1),SUMPRODUCT(($F$2:$F$4154=F1195)*($G$2:$G$4154=G1195)*($K$2:$K$4154=K1195)*($I$2:$I$4154=I1195)*($L$2:$L$4154=L1195)*($M$2:$M$4154=M1195)),""),"")</f>
        <v/>
      </c>
      <c r="W1195" s="15" t="str">
        <f t="shared" si="54"/>
        <v/>
      </c>
      <c r="X1195" s="16" t="str">
        <f>IF(AND(A1195=[2]an!$G$38,F1195=[2]an!$E$40),[2]an!$G$40,IF(AND(A1195=[2]an!$G$38,F1195=[2]an!$E$41),[2]an!$G$41,IF(AND(A1195=[2]an!$G$38,F1195=[2]an!$E$39,H1195&gt;=[2]an!$M$37),[2]an!$G$39,
IF(AND(A1195=[2]an!$G$38,F1195=[2]an!$E$39,H1195&lt;[2]an!$M$37,S1195="kahepoolne vajaduspõhine",U1195=""),[2]an!$M$40,
IF(AND(A1195=[2]an!$G$38,F1195=[2]an!$E$39,H1195&lt;[2]an!$M$37,S1195="kahepoolne vajaduspõhine",U1195&lt;&gt;""),[2]an!$G$39,
IF(AND(A1195=[2]an!$G$38,F1195=[2]an!$E$39,H1195&lt;[2]an!$M$37,S1195&lt;&gt;"kahepoolne vajaduspõhine"),[2]an!$G$39,
IF(AND(A1195=[2]an!$G$38,F1195=[2]an!$E$42),[2]an!$G$42,
IF(AND(A1195=[2]an!$H$38,F1195=[2]an!$E$40),[2]an!$H$40,IF(AND(A1195=[2]an!$H$38,F1195=[2]an!$E$41),[2]an!$H$41,IF(AND(A1195=[2]an!$H$38,F1195=[2]an!$E$39,H1195&gt;=[2]an!$M$37),[2]an!$H$39,
IF(AND(A1195=[2]an!$H$38,F1195=[2]an!$E$39,H1195&lt;[2]an!$M$37,S1195="kahepoolne vajaduspõhine",U1195=""),[2]an!$M$40,
IF(AND(A1195=[2]an!$H$38,F1195=[2]an!$E$39,H1195&lt;[2]an!$M$37,S1195="kahepoolne vajaduspõhine",U1195&lt;&gt;""),[2]an!$H$39,
IF(AND(A1195=[2]an!$H$38,F1195=[2]an!$E$39,H1195&lt;[2]an!$M$37,S1195&lt;&gt;"kahepoolne vajaduspõhine"),[2]an!$H$39,
IF(AND(A1195=[2]an!$H$38,F1195=[2]an!$E$42),[2]an!$H$42,
IF(AND(A1195=[2]an!$I$38,F1195=[2]an!$E$40),[2]an!$I$40,IF(AND(A1195=[2]an!$I$38,F1195=[2]an!$E$41),[2]an!$I$41,IF(AND(A1195=[2]an!$I$38,F1195=[2]an!$E$39,H1195&gt;=[2]an!$M$37),[2]an!$I$39,
IF(AND(A1195=[2]an!$I$38,F1195=[2]an!$E$39,H1195&lt;[2]an!$M$37,S1195="kahepoolne vajaduspõhine",U1195=""),[2]an!$M$40,
IF(AND(A1195=[2]an!$I$38,F1195=[2]an!$E$39,H1195&lt;[2]an!$M$37,S1195="kahepoolne vajaduspõhine",U1195&lt;&gt;""),[2]an!$I$39,
IF(AND(A1195=[2]an!$I$38,F1195=[2]an!$E$39,H1195&lt;[2]an!$M$37,S1195&lt;&gt;"kahepoolne vajaduspõhine"),[2]an!$I$39,
IF(AND(A1195=[2]an!$I$38,F1195=[2]an!$E$42),[2]an!$I$42,
IF(AND(A1195=[2]an!$J$38,F1195=[2]an!$E$40),[2]an!$J$40,IF(AND(A1195=[2]an!$J$38,F1195=[2]an!$E$41),[2]an!$J$41,IF(AND(A1195=[2]an!$J$38,F1195=[2]an!$E$39,H1195&gt;=[2]an!$M$37),[2]an!$J$39,
IF(AND(A1195=[2]an!$J$38,F1195=[2]an!$E$39,H1195&lt;[2]an!$M$37,S1195="kahepoolne vajaduspõhine",U1195=""),[2]an!$M$40,
IF(AND(A1195=[2]an!$J$38,F1195=[2]an!$E$39,H1195&lt;[2]an!$M$37,S1195="kahepoolne vajaduspõhine",U1195&lt;&gt;""),[2]an!$J$39,
IF(AND(A1195=[2]an!$J$38,F1195=[2]an!$E$39,H1195&lt;[2]an!$M$37,S1195&lt;&gt;"kahepoolne vajaduspõhine"),[2]an!$J$39,
IF(AND(A1195=[2]an!$J$38,F1195=[2]an!$E$42),[2]an!$J$42,""))))))))))))))))))))))))))))</f>
        <v/>
      </c>
      <c r="Y1195" s="17" t="str">
        <f>IFERROR(IF(F1195="Tugigrupp",0,
IF(AND(F1195="Peretoe teenus",H1195&gt;=[2]an!$M$37,RANK(D1195,$D1195:$D1195)+COUNTIFS($D$2:D1195,D1195,$F$2:F1195,F1195)-1&gt;1),"",
IF(AND(F1195="Peretoe teenus",H1195&gt;=[2]an!$M$37,RANK(D1195,$D1195:$D1195)+COUNTIFS($D$2:D1195,D1195,$F$2:F1195,F1195)-1=1,MONTH(H1195)=MONTH(K1195)=TRUE,YEAR(H1195)=YEAR(K1195)=TRUE),((EOMONTH(H1195,0)-H1195+1)*X1195)/DAY(EOMONTH(H1195,0)),
IF(AND(F1195="Peretoe teenus",H1195&gt;=[2]an!$M$37,RANK(D1195,$D1195:$D1195)+COUNTIFS($D$2:D1195,D1195,$F$2:F1195,F1195)-1=1),X1195,
IF(AND(F1195="Peretoe teenus",H1195&lt;[2]an!$M$37,S1195&lt;&gt;"kahepoolne vajaduspõhine",RANK(D1195,$D1195:$D1195)+COUNTIFS($D$2:D1195,D1195,$F$2:F1195,F1195)-1=1),X1195,
IF(AND(F1195="Peretoe teenus",H1195&lt;[2]an!$M$37,S1195&lt;&gt;"kahepoolne vajaduspõhine",RANK(D1195,$D1195:$D1195)+COUNTIFS($D$2:D1195,D1195,$F$2:F1195,F1195)-1&gt;1),"",
IF(AND(F1195="Peretoe teenus",H1195&lt;[2]an!$M$37,S1195="kahepoolne vajaduspõhine",U1195="",RANK(D1195,$D1195:$D1195)+COUNTIFS($D$2:D1195,D1195,$F$2:F1195,F1195)-1=1),X1195,
IF(AND(F1195="Peretoe teenus",H1195&lt;[2]an!$M$37,S1195="kahepoolne vajaduspõhine",U1195="",RANK(D1195,$D1195:$D1195)+COUNTIFS($D$2:D1195,D1195,$F$2:F1195,F1195)-1&gt;1),"",
IF(AND(F1195="Peretoe teenus",H1195&lt;[2]an!$M$37,S1195="kahepoolne vajaduspõhine",U1195&lt;[2]an!$M$37,RANK(D1195,$D1195:$D1195)+COUNTIFS($D$2:D1195,D1195,$F$2:F1195,F1195)-1=1),X1195,
IF(AND(F1195="Peretoe teenus",H1195&lt;[2]an!$M$37,S1195="kahepoolne vajaduspõhine",U1195&lt;[2]an!$M$37,RANK(D1195,$D1195:$D1195)+COUNTIFS($D$2:D1195,D1195,$F$2:F1195,F1195)-1&gt;1),"",
IF(AND(F1195="Peretoe teenus",H1195&lt;[2]an!$M$37,S1195="kahepoolne vajaduspõhine",U1195&gt;=[2]an!$M$37,U1195&lt;=[2]an!$M$38,RANK(D1195,$D1195:$D1195)+COUNTIFS($D$2:D1195,D1195,$F$2:F1195,F1195)-1=1),
((EOMONTH(U1195,0)-U1195+1)*X1195)/DAY(EOMONTH(U1195,0))+(DAY(U1195)-1)*100/DAY(EOMONTH(U1195,0)),
IF(AND(F1195="Peretoe teenus",H1195&lt;[2]an!$M$37,S1195="kahepoolne vajaduspõhine",U1195&gt;=[2]an!$M$37,U1195&lt;=[2]an!$M$38,RANK(D1195,$D1195:$D1195)+COUNTIFS($D$2:D1195,D1195,$F$2:F1195,F1195)-1&gt;1),"",
IF(AND(F1195="Peretoe teenus",H1195&lt;[2]an!$M$37,S1195="kahepoolne vajaduspõhine",U1195&gt;[2]an!$M$38,RANK(D1195,$D1195:$D1195)+COUNTIFS($D$2:D1195,D1195,$F$2:F1195,F1195)-1=1),X1195,
IF(AND(F1195="Peretoe teenus",H1195&lt;[2]an!$M$37,S1195="kahepoolne vajaduspõhine",U1195&gt;[2]an!$M$38,RANK(D1195,$D1195:$D1195)+COUNTIFS($D$2:D1195,D1195,$F$2:F1195,F1195)-1&gt;1),"",X1195*W1195)))))))))))))),"")</f>
        <v/>
      </c>
      <c r="Z1195" s="18" t="str">
        <f t="shared" si="55"/>
        <v/>
      </c>
      <c r="AA1195" s="19" t="str">
        <f>IFERROR(VLOOKUP(E1195,[2]an!$A$3:$B$81,2,FALSE),"")</f>
        <v/>
      </c>
      <c r="AB1195" s="19" t="str">
        <f>IFERROR(VLOOKUP(AA1195,[2]an!$C$2:$D$16,2,FALSE),"")</f>
        <v/>
      </c>
      <c r="AC1195" s="20"/>
      <c r="AD1195" s="21" t="str">
        <f>IF(A1195=[2]an!$F$36,VLOOKUP([2]an!$F$36,[2]an!$F$36:$H$36,3,FALSE),IF(A1195=[2]an!$F$35,VLOOKUP([2]an!$F$35,[2]an!$F$35:$H$35,3,FALSE),IF(A1195=[2]an!$F$33,VLOOKUP([2]an!$F$33,[2]an!$F$33:$H$33,3,FALSE),IF(A1195=[2]an!$F$31,VLOOKUP([2]an!$F$31,[2]an!$F$31:$H$31,3,FALSE),""))))</f>
        <v/>
      </c>
    </row>
    <row r="1196" spans="6:30" x14ac:dyDescent="0.2">
      <c r="F1196" s="10"/>
      <c r="G1196" s="8" t="str">
        <f t="shared" si="56"/>
        <v/>
      </c>
      <c r="H1196" s="13"/>
      <c r="K1196" s="13"/>
      <c r="L1196" s="10"/>
      <c r="M1196" s="10"/>
      <c r="S1196" s="8" t="str">
        <f>IFERROR(VLOOKUP(D1196,[1]peretoe_teenus!$A$2:$L$2000,5,FALSE),"")</f>
        <v/>
      </c>
      <c r="U1196" s="13"/>
      <c r="V1196" s="15" t="str" cm="1">
        <f t="array" ref="V1196">IFERROR(IF(AND(F1196="Tugigrupp",RANK(K1196,$K1196:$K1196)+COUNTIFS($K$2:K1196,K1196,$L$2:L1196,L1196,$M$2:M1196,M1196,$I$2:I1196,I1196,$G$2:G1196,G1196,$F$2:F1196,F1196)-1=1),SUMPRODUCT(($F$2:$F$4154=F1196)*($G$2:$G$4154=G1196)*($K$2:$K$4154=K1196)*($I$2:$I$4154=I1196)*($L$2:$L$4154=L1196)*($M$2:$M$4154=M1196)),""),"")</f>
        <v/>
      </c>
      <c r="W1196" s="15" t="str">
        <f t="shared" si="54"/>
        <v/>
      </c>
      <c r="X1196" s="16" t="str">
        <f>IF(AND(A1196=[2]an!$G$38,F1196=[2]an!$E$40),[2]an!$G$40,IF(AND(A1196=[2]an!$G$38,F1196=[2]an!$E$41),[2]an!$G$41,IF(AND(A1196=[2]an!$G$38,F1196=[2]an!$E$39,H1196&gt;=[2]an!$M$37),[2]an!$G$39,
IF(AND(A1196=[2]an!$G$38,F1196=[2]an!$E$39,H1196&lt;[2]an!$M$37,S1196="kahepoolne vajaduspõhine",U1196=""),[2]an!$M$40,
IF(AND(A1196=[2]an!$G$38,F1196=[2]an!$E$39,H1196&lt;[2]an!$M$37,S1196="kahepoolne vajaduspõhine",U1196&lt;&gt;""),[2]an!$G$39,
IF(AND(A1196=[2]an!$G$38,F1196=[2]an!$E$39,H1196&lt;[2]an!$M$37,S1196&lt;&gt;"kahepoolne vajaduspõhine"),[2]an!$G$39,
IF(AND(A1196=[2]an!$G$38,F1196=[2]an!$E$42),[2]an!$G$42,
IF(AND(A1196=[2]an!$H$38,F1196=[2]an!$E$40),[2]an!$H$40,IF(AND(A1196=[2]an!$H$38,F1196=[2]an!$E$41),[2]an!$H$41,IF(AND(A1196=[2]an!$H$38,F1196=[2]an!$E$39,H1196&gt;=[2]an!$M$37),[2]an!$H$39,
IF(AND(A1196=[2]an!$H$38,F1196=[2]an!$E$39,H1196&lt;[2]an!$M$37,S1196="kahepoolne vajaduspõhine",U1196=""),[2]an!$M$40,
IF(AND(A1196=[2]an!$H$38,F1196=[2]an!$E$39,H1196&lt;[2]an!$M$37,S1196="kahepoolne vajaduspõhine",U1196&lt;&gt;""),[2]an!$H$39,
IF(AND(A1196=[2]an!$H$38,F1196=[2]an!$E$39,H1196&lt;[2]an!$M$37,S1196&lt;&gt;"kahepoolne vajaduspõhine"),[2]an!$H$39,
IF(AND(A1196=[2]an!$H$38,F1196=[2]an!$E$42),[2]an!$H$42,
IF(AND(A1196=[2]an!$I$38,F1196=[2]an!$E$40),[2]an!$I$40,IF(AND(A1196=[2]an!$I$38,F1196=[2]an!$E$41),[2]an!$I$41,IF(AND(A1196=[2]an!$I$38,F1196=[2]an!$E$39,H1196&gt;=[2]an!$M$37),[2]an!$I$39,
IF(AND(A1196=[2]an!$I$38,F1196=[2]an!$E$39,H1196&lt;[2]an!$M$37,S1196="kahepoolne vajaduspõhine",U1196=""),[2]an!$M$40,
IF(AND(A1196=[2]an!$I$38,F1196=[2]an!$E$39,H1196&lt;[2]an!$M$37,S1196="kahepoolne vajaduspõhine",U1196&lt;&gt;""),[2]an!$I$39,
IF(AND(A1196=[2]an!$I$38,F1196=[2]an!$E$39,H1196&lt;[2]an!$M$37,S1196&lt;&gt;"kahepoolne vajaduspõhine"),[2]an!$I$39,
IF(AND(A1196=[2]an!$I$38,F1196=[2]an!$E$42),[2]an!$I$42,
IF(AND(A1196=[2]an!$J$38,F1196=[2]an!$E$40),[2]an!$J$40,IF(AND(A1196=[2]an!$J$38,F1196=[2]an!$E$41),[2]an!$J$41,IF(AND(A1196=[2]an!$J$38,F1196=[2]an!$E$39,H1196&gt;=[2]an!$M$37),[2]an!$J$39,
IF(AND(A1196=[2]an!$J$38,F1196=[2]an!$E$39,H1196&lt;[2]an!$M$37,S1196="kahepoolne vajaduspõhine",U1196=""),[2]an!$M$40,
IF(AND(A1196=[2]an!$J$38,F1196=[2]an!$E$39,H1196&lt;[2]an!$M$37,S1196="kahepoolne vajaduspõhine",U1196&lt;&gt;""),[2]an!$J$39,
IF(AND(A1196=[2]an!$J$38,F1196=[2]an!$E$39,H1196&lt;[2]an!$M$37,S1196&lt;&gt;"kahepoolne vajaduspõhine"),[2]an!$J$39,
IF(AND(A1196=[2]an!$J$38,F1196=[2]an!$E$42),[2]an!$J$42,""))))))))))))))))))))))))))))</f>
        <v/>
      </c>
      <c r="Y1196" s="17" t="str">
        <f>IFERROR(IF(F1196="Tugigrupp",0,
IF(AND(F1196="Peretoe teenus",H1196&gt;=[2]an!$M$37,RANK(D1196,$D1196:$D1196)+COUNTIFS($D$2:D1196,D1196,$F$2:F1196,F1196)-1&gt;1),"",
IF(AND(F1196="Peretoe teenus",H1196&gt;=[2]an!$M$37,RANK(D1196,$D1196:$D1196)+COUNTIFS($D$2:D1196,D1196,$F$2:F1196,F1196)-1=1,MONTH(H1196)=MONTH(K1196)=TRUE,YEAR(H1196)=YEAR(K1196)=TRUE),((EOMONTH(H1196,0)-H1196+1)*X1196)/DAY(EOMONTH(H1196,0)),
IF(AND(F1196="Peretoe teenus",H1196&gt;=[2]an!$M$37,RANK(D1196,$D1196:$D1196)+COUNTIFS($D$2:D1196,D1196,$F$2:F1196,F1196)-1=1),X1196,
IF(AND(F1196="Peretoe teenus",H1196&lt;[2]an!$M$37,S1196&lt;&gt;"kahepoolne vajaduspõhine",RANK(D1196,$D1196:$D1196)+COUNTIFS($D$2:D1196,D1196,$F$2:F1196,F1196)-1=1),X1196,
IF(AND(F1196="Peretoe teenus",H1196&lt;[2]an!$M$37,S1196&lt;&gt;"kahepoolne vajaduspõhine",RANK(D1196,$D1196:$D1196)+COUNTIFS($D$2:D1196,D1196,$F$2:F1196,F1196)-1&gt;1),"",
IF(AND(F1196="Peretoe teenus",H1196&lt;[2]an!$M$37,S1196="kahepoolne vajaduspõhine",U1196="",RANK(D1196,$D1196:$D1196)+COUNTIFS($D$2:D1196,D1196,$F$2:F1196,F1196)-1=1),X1196,
IF(AND(F1196="Peretoe teenus",H1196&lt;[2]an!$M$37,S1196="kahepoolne vajaduspõhine",U1196="",RANK(D1196,$D1196:$D1196)+COUNTIFS($D$2:D1196,D1196,$F$2:F1196,F1196)-1&gt;1),"",
IF(AND(F1196="Peretoe teenus",H1196&lt;[2]an!$M$37,S1196="kahepoolne vajaduspõhine",U1196&lt;[2]an!$M$37,RANK(D1196,$D1196:$D1196)+COUNTIFS($D$2:D1196,D1196,$F$2:F1196,F1196)-1=1),X1196,
IF(AND(F1196="Peretoe teenus",H1196&lt;[2]an!$M$37,S1196="kahepoolne vajaduspõhine",U1196&lt;[2]an!$M$37,RANK(D1196,$D1196:$D1196)+COUNTIFS($D$2:D1196,D1196,$F$2:F1196,F1196)-1&gt;1),"",
IF(AND(F1196="Peretoe teenus",H1196&lt;[2]an!$M$37,S1196="kahepoolne vajaduspõhine",U1196&gt;=[2]an!$M$37,U1196&lt;=[2]an!$M$38,RANK(D1196,$D1196:$D1196)+COUNTIFS($D$2:D1196,D1196,$F$2:F1196,F1196)-1=1),
((EOMONTH(U1196,0)-U1196+1)*X1196)/DAY(EOMONTH(U1196,0))+(DAY(U1196)-1)*100/DAY(EOMONTH(U1196,0)),
IF(AND(F1196="Peretoe teenus",H1196&lt;[2]an!$M$37,S1196="kahepoolne vajaduspõhine",U1196&gt;=[2]an!$M$37,U1196&lt;=[2]an!$M$38,RANK(D1196,$D1196:$D1196)+COUNTIFS($D$2:D1196,D1196,$F$2:F1196,F1196)-1&gt;1),"",
IF(AND(F1196="Peretoe teenus",H1196&lt;[2]an!$M$37,S1196="kahepoolne vajaduspõhine",U1196&gt;[2]an!$M$38,RANK(D1196,$D1196:$D1196)+COUNTIFS($D$2:D1196,D1196,$F$2:F1196,F1196)-1=1),X1196,
IF(AND(F1196="Peretoe teenus",H1196&lt;[2]an!$M$37,S1196="kahepoolne vajaduspõhine",U1196&gt;[2]an!$M$38,RANK(D1196,$D1196:$D1196)+COUNTIFS($D$2:D1196,D1196,$F$2:F1196,F1196)-1&gt;1),"",X1196*W1196)))))))))))))),"")</f>
        <v/>
      </c>
      <c r="Z1196" s="18" t="str">
        <f t="shared" si="55"/>
        <v/>
      </c>
      <c r="AA1196" s="19" t="str">
        <f>IFERROR(VLOOKUP(E1196,[2]an!$A$3:$B$81,2,FALSE),"")</f>
        <v/>
      </c>
      <c r="AB1196" s="19" t="str">
        <f>IFERROR(VLOOKUP(AA1196,[2]an!$C$2:$D$16,2,FALSE),"")</f>
        <v/>
      </c>
      <c r="AC1196" s="20"/>
      <c r="AD1196" s="21" t="str">
        <f>IF(A1196=[2]an!$F$36,VLOOKUP([2]an!$F$36,[2]an!$F$36:$H$36,3,FALSE),IF(A1196=[2]an!$F$35,VLOOKUP([2]an!$F$35,[2]an!$F$35:$H$35,3,FALSE),IF(A1196=[2]an!$F$33,VLOOKUP([2]an!$F$33,[2]an!$F$33:$H$33,3,FALSE),IF(A1196=[2]an!$F$31,VLOOKUP([2]an!$F$31,[2]an!$F$31:$H$31,3,FALSE),""))))</f>
        <v/>
      </c>
    </row>
    <row r="1197" spans="6:30" x14ac:dyDescent="0.2">
      <c r="F1197" s="10"/>
      <c r="G1197" s="8" t="str">
        <f t="shared" si="56"/>
        <v/>
      </c>
      <c r="H1197" s="13"/>
      <c r="K1197" s="13"/>
      <c r="L1197" s="10"/>
      <c r="M1197" s="10"/>
      <c r="S1197" s="8" t="str">
        <f>IFERROR(VLOOKUP(D1197,[1]peretoe_teenus!$A$2:$L$2000,5,FALSE),"")</f>
        <v/>
      </c>
      <c r="U1197" s="13"/>
      <c r="V1197" s="15" t="str" cm="1">
        <f t="array" ref="V1197">IFERROR(IF(AND(F1197="Tugigrupp",RANK(K1197,$K1197:$K1197)+COUNTIFS($K$2:K1197,K1197,$L$2:L1197,L1197,$M$2:M1197,M1197,$I$2:I1197,I1197,$G$2:G1197,G1197,$F$2:F1197,F1197)-1=1),SUMPRODUCT(($F$2:$F$4154=F1197)*($G$2:$G$4154=G1197)*($K$2:$K$4154=K1197)*($I$2:$I$4154=I1197)*($L$2:$L$4154=L1197)*($M$2:$M$4154=M1197)),""),"")</f>
        <v/>
      </c>
      <c r="W1197" s="15" t="str">
        <f t="shared" si="54"/>
        <v/>
      </c>
      <c r="X1197" s="16" t="str">
        <f>IF(AND(A1197=[2]an!$G$38,F1197=[2]an!$E$40),[2]an!$G$40,IF(AND(A1197=[2]an!$G$38,F1197=[2]an!$E$41),[2]an!$G$41,IF(AND(A1197=[2]an!$G$38,F1197=[2]an!$E$39,H1197&gt;=[2]an!$M$37),[2]an!$G$39,
IF(AND(A1197=[2]an!$G$38,F1197=[2]an!$E$39,H1197&lt;[2]an!$M$37,S1197="kahepoolne vajaduspõhine",U1197=""),[2]an!$M$40,
IF(AND(A1197=[2]an!$G$38,F1197=[2]an!$E$39,H1197&lt;[2]an!$M$37,S1197="kahepoolne vajaduspõhine",U1197&lt;&gt;""),[2]an!$G$39,
IF(AND(A1197=[2]an!$G$38,F1197=[2]an!$E$39,H1197&lt;[2]an!$M$37,S1197&lt;&gt;"kahepoolne vajaduspõhine"),[2]an!$G$39,
IF(AND(A1197=[2]an!$G$38,F1197=[2]an!$E$42),[2]an!$G$42,
IF(AND(A1197=[2]an!$H$38,F1197=[2]an!$E$40),[2]an!$H$40,IF(AND(A1197=[2]an!$H$38,F1197=[2]an!$E$41),[2]an!$H$41,IF(AND(A1197=[2]an!$H$38,F1197=[2]an!$E$39,H1197&gt;=[2]an!$M$37),[2]an!$H$39,
IF(AND(A1197=[2]an!$H$38,F1197=[2]an!$E$39,H1197&lt;[2]an!$M$37,S1197="kahepoolne vajaduspõhine",U1197=""),[2]an!$M$40,
IF(AND(A1197=[2]an!$H$38,F1197=[2]an!$E$39,H1197&lt;[2]an!$M$37,S1197="kahepoolne vajaduspõhine",U1197&lt;&gt;""),[2]an!$H$39,
IF(AND(A1197=[2]an!$H$38,F1197=[2]an!$E$39,H1197&lt;[2]an!$M$37,S1197&lt;&gt;"kahepoolne vajaduspõhine"),[2]an!$H$39,
IF(AND(A1197=[2]an!$H$38,F1197=[2]an!$E$42),[2]an!$H$42,
IF(AND(A1197=[2]an!$I$38,F1197=[2]an!$E$40),[2]an!$I$40,IF(AND(A1197=[2]an!$I$38,F1197=[2]an!$E$41),[2]an!$I$41,IF(AND(A1197=[2]an!$I$38,F1197=[2]an!$E$39,H1197&gt;=[2]an!$M$37),[2]an!$I$39,
IF(AND(A1197=[2]an!$I$38,F1197=[2]an!$E$39,H1197&lt;[2]an!$M$37,S1197="kahepoolne vajaduspõhine",U1197=""),[2]an!$M$40,
IF(AND(A1197=[2]an!$I$38,F1197=[2]an!$E$39,H1197&lt;[2]an!$M$37,S1197="kahepoolne vajaduspõhine",U1197&lt;&gt;""),[2]an!$I$39,
IF(AND(A1197=[2]an!$I$38,F1197=[2]an!$E$39,H1197&lt;[2]an!$M$37,S1197&lt;&gt;"kahepoolne vajaduspõhine"),[2]an!$I$39,
IF(AND(A1197=[2]an!$I$38,F1197=[2]an!$E$42),[2]an!$I$42,
IF(AND(A1197=[2]an!$J$38,F1197=[2]an!$E$40),[2]an!$J$40,IF(AND(A1197=[2]an!$J$38,F1197=[2]an!$E$41),[2]an!$J$41,IF(AND(A1197=[2]an!$J$38,F1197=[2]an!$E$39,H1197&gt;=[2]an!$M$37),[2]an!$J$39,
IF(AND(A1197=[2]an!$J$38,F1197=[2]an!$E$39,H1197&lt;[2]an!$M$37,S1197="kahepoolne vajaduspõhine",U1197=""),[2]an!$M$40,
IF(AND(A1197=[2]an!$J$38,F1197=[2]an!$E$39,H1197&lt;[2]an!$M$37,S1197="kahepoolne vajaduspõhine",U1197&lt;&gt;""),[2]an!$J$39,
IF(AND(A1197=[2]an!$J$38,F1197=[2]an!$E$39,H1197&lt;[2]an!$M$37,S1197&lt;&gt;"kahepoolne vajaduspõhine"),[2]an!$J$39,
IF(AND(A1197=[2]an!$J$38,F1197=[2]an!$E$42),[2]an!$J$42,""))))))))))))))))))))))))))))</f>
        <v/>
      </c>
      <c r="Y1197" s="17" t="str">
        <f>IFERROR(IF(F1197="Tugigrupp",0,
IF(AND(F1197="Peretoe teenus",H1197&gt;=[2]an!$M$37,RANK(D1197,$D1197:$D1197)+COUNTIFS($D$2:D1197,D1197,$F$2:F1197,F1197)-1&gt;1),"",
IF(AND(F1197="Peretoe teenus",H1197&gt;=[2]an!$M$37,RANK(D1197,$D1197:$D1197)+COUNTIFS($D$2:D1197,D1197,$F$2:F1197,F1197)-1=1,MONTH(H1197)=MONTH(K1197)=TRUE,YEAR(H1197)=YEAR(K1197)=TRUE),((EOMONTH(H1197,0)-H1197+1)*X1197)/DAY(EOMONTH(H1197,0)),
IF(AND(F1197="Peretoe teenus",H1197&gt;=[2]an!$M$37,RANK(D1197,$D1197:$D1197)+COUNTIFS($D$2:D1197,D1197,$F$2:F1197,F1197)-1=1),X1197,
IF(AND(F1197="Peretoe teenus",H1197&lt;[2]an!$M$37,S1197&lt;&gt;"kahepoolne vajaduspõhine",RANK(D1197,$D1197:$D1197)+COUNTIFS($D$2:D1197,D1197,$F$2:F1197,F1197)-1=1),X1197,
IF(AND(F1197="Peretoe teenus",H1197&lt;[2]an!$M$37,S1197&lt;&gt;"kahepoolne vajaduspõhine",RANK(D1197,$D1197:$D1197)+COUNTIFS($D$2:D1197,D1197,$F$2:F1197,F1197)-1&gt;1),"",
IF(AND(F1197="Peretoe teenus",H1197&lt;[2]an!$M$37,S1197="kahepoolne vajaduspõhine",U1197="",RANK(D1197,$D1197:$D1197)+COUNTIFS($D$2:D1197,D1197,$F$2:F1197,F1197)-1=1),X1197,
IF(AND(F1197="Peretoe teenus",H1197&lt;[2]an!$M$37,S1197="kahepoolne vajaduspõhine",U1197="",RANK(D1197,$D1197:$D1197)+COUNTIFS($D$2:D1197,D1197,$F$2:F1197,F1197)-1&gt;1),"",
IF(AND(F1197="Peretoe teenus",H1197&lt;[2]an!$M$37,S1197="kahepoolne vajaduspõhine",U1197&lt;[2]an!$M$37,RANK(D1197,$D1197:$D1197)+COUNTIFS($D$2:D1197,D1197,$F$2:F1197,F1197)-1=1),X1197,
IF(AND(F1197="Peretoe teenus",H1197&lt;[2]an!$M$37,S1197="kahepoolne vajaduspõhine",U1197&lt;[2]an!$M$37,RANK(D1197,$D1197:$D1197)+COUNTIFS($D$2:D1197,D1197,$F$2:F1197,F1197)-1&gt;1),"",
IF(AND(F1197="Peretoe teenus",H1197&lt;[2]an!$M$37,S1197="kahepoolne vajaduspõhine",U1197&gt;=[2]an!$M$37,U1197&lt;=[2]an!$M$38,RANK(D1197,$D1197:$D1197)+COUNTIFS($D$2:D1197,D1197,$F$2:F1197,F1197)-1=1),
((EOMONTH(U1197,0)-U1197+1)*X1197)/DAY(EOMONTH(U1197,0))+(DAY(U1197)-1)*100/DAY(EOMONTH(U1197,0)),
IF(AND(F1197="Peretoe teenus",H1197&lt;[2]an!$M$37,S1197="kahepoolne vajaduspõhine",U1197&gt;=[2]an!$M$37,U1197&lt;=[2]an!$M$38,RANK(D1197,$D1197:$D1197)+COUNTIFS($D$2:D1197,D1197,$F$2:F1197,F1197)-1&gt;1),"",
IF(AND(F1197="Peretoe teenus",H1197&lt;[2]an!$M$37,S1197="kahepoolne vajaduspõhine",U1197&gt;[2]an!$M$38,RANK(D1197,$D1197:$D1197)+COUNTIFS($D$2:D1197,D1197,$F$2:F1197,F1197)-1=1),X1197,
IF(AND(F1197="Peretoe teenus",H1197&lt;[2]an!$M$37,S1197="kahepoolne vajaduspõhine",U1197&gt;[2]an!$M$38,RANK(D1197,$D1197:$D1197)+COUNTIFS($D$2:D1197,D1197,$F$2:F1197,F1197)-1&gt;1),"",X1197*W1197)))))))))))))),"")</f>
        <v/>
      </c>
      <c r="Z1197" s="18" t="str">
        <f t="shared" si="55"/>
        <v/>
      </c>
      <c r="AA1197" s="19" t="str">
        <f>IFERROR(VLOOKUP(E1197,[2]an!$A$3:$B$81,2,FALSE),"")</f>
        <v/>
      </c>
      <c r="AB1197" s="19" t="str">
        <f>IFERROR(VLOOKUP(AA1197,[2]an!$C$2:$D$16,2,FALSE),"")</f>
        <v/>
      </c>
      <c r="AC1197" s="20"/>
      <c r="AD1197" s="21" t="str">
        <f>IF(A1197=[2]an!$F$36,VLOOKUP([2]an!$F$36,[2]an!$F$36:$H$36,3,FALSE),IF(A1197=[2]an!$F$35,VLOOKUP([2]an!$F$35,[2]an!$F$35:$H$35,3,FALSE),IF(A1197=[2]an!$F$33,VLOOKUP([2]an!$F$33,[2]an!$F$33:$H$33,3,FALSE),IF(A1197=[2]an!$F$31,VLOOKUP([2]an!$F$31,[2]an!$F$31:$H$31,3,FALSE),""))))</f>
        <v/>
      </c>
    </row>
    <row r="1198" spans="6:30" x14ac:dyDescent="0.2">
      <c r="F1198" s="10"/>
      <c r="G1198" s="8" t="str">
        <f t="shared" si="56"/>
        <v/>
      </c>
      <c r="H1198" s="13"/>
      <c r="K1198" s="13"/>
      <c r="L1198" s="10"/>
      <c r="M1198" s="10"/>
      <c r="S1198" s="8" t="str">
        <f>IFERROR(VLOOKUP(D1198,[1]peretoe_teenus!$A$2:$L$2000,5,FALSE),"")</f>
        <v/>
      </c>
      <c r="U1198" s="13"/>
      <c r="V1198" s="15" t="str" cm="1">
        <f t="array" ref="V1198">IFERROR(IF(AND(F1198="Tugigrupp",RANK(K1198,$K1198:$K1198)+COUNTIFS($K$2:K1198,K1198,$L$2:L1198,L1198,$M$2:M1198,M1198,$I$2:I1198,I1198,$G$2:G1198,G1198,$F$2:F1198,F1198)-1=1),SUMPRODUCT(($F$2:$F$4154=F1198)*($G$2:$G$4154=G1198)*($K$2:$K$4154=K1198)*($I$2:$I$4154=I1198)*($L$2:$L$4154=L1198)*($M$2:$M$4154=M1198)),""),"")</f>
        <v/>
      </c>
      <c r="W1198" s="15" t="str">
        <f t="shared" si="54"/>
        <v/>
      </c>
      <c r="X1198" s="16" t="str">
        <f>IF(AND(A1198=[2]an!$G$38,F1198=[2]an!$E$40),[2]an!$G$40,IF(AND(A1198=[2]an!$G$38,F1198=[2]an!$E$41),[2]an!$G$41,IF(AND(A1198=[2]an!$G$38,F1198=[2]an!$E$39,H1198&gt;=[2]an!$M$37),[2]an!$G$39,
IF(AND(A1198=[2]an!$G$38,F1198=[2]an!$E$39,H1198&lt;[2]an!$M$37,S1198="kahepoolne vajaduspõhine",U1198=""),[2]an!$M$40,
IF(AND(A1198=[2]an!$G$38,F1198=[2]an!$E$39,H1198&lt;[2]an!$M$37,S1198="kahepoolne vajaduspõhine",U1198&lt;&gt;""),[2]an!$G$39,
IF(AND(A1198=[2]an!$G$38,F1198=[2]an!$E$39,H1198&lt;[2]an!$M$37,S1198&lt;&gt;"kahepoolne vajaduspõhine"),[2]an!$G$39,
IF(AND(A1198=[2]an!$G$38,F1198=[2]an!$E$42),[2]an!$G$42,
IF(AND(A1198=[2]an!$H$38,F1198=[2]an!$E$40),[2]an!$H$40,IF(AND(A1198=[2]an!$H$38,F1198=[2]an!$E$41),[2]an!$H$41,IF(AND(A1198=[2]an!$H$38,F1198=[2]an!$E$39,H1198&gt;=[2]an!$M$37),[2]an!$H$39,
IF(AND(A1198=[2]an!$H$38,F1198=[2]an!$E$39,H1198&lt;[2]an!$M$37,S1198="kahepoolne vajaduspõhine",U1198=""),[2]an!$M$40,
IF(AND(A1198=[2]an!$H$38,F1198=[2]an!$E$39,H1198&lt;[2]an!$M$37,S1198="kahepoolne vajaduspõhine",U1198&lt;&gt;""),[2]an!$H$39,
IF(AND(A1198=[2]an!$H$38,F1198=[2]an!$E$39,H1198&lt;[2]an!$M$37,S1198&lt;&gt;"kahepoolne vajaduspõhine"),[2]an!$H$39,
IF(AND(A1198=[2]an!$H$38,F1198=[2]an!$E$42),[2]an!$H$42,
IF(AND(A1198=[2]an!$I$38,F1198=[2]an!$E$40),[2]an!$I$40,IF(AND(A1198=[2]an!$I$38,F1198=[2]an!$E$41),[2]an!$I$41,IF(AND(A1198=[2]an!$I$38,F1198=[2]an!$E$39,H1198&gt;=[2]an!$M$37),[2]an!$I$39,
IF(AND(A1198=[2]an!$I$38,F1198=[2]an!$E$39,H1198&lt;[2]an!$M$37,S1198="kahepoolne vajaduspõhine",U1198=""),[2]an!$M$40,
IF(AND(A1198=[2]an!$I$38,F1198=[2]an!$E$39,H1198&lt;[2]an!$M$37,S1198="kahepoolne vajaduspõhine",U1198&lt;&gt;""),[2]an!$I$39,
IF(AND(A1198=[2]an!$I$38,F1198=[2]an!$E$39,H1198&lt;[2]an!$M$37,S1198&lt;&gt;"kahepoolne vajaduspõhine"),[2]an!$I$39,
IF(AND(A1198=[2]an!$I$38,F1198=[2]an!$E$42),[2]an!$I$42,
IF(AND(A1198=[2]an!$J$38,F1198=[2]an!$E$40),[2]an!$J$40,IF(AND(A1198=[2]an!$J$38,F1198=[2]an!$E$41),[2]an!$J$41,IF(AND(A1198=[2]an!$J$38,F1198=[2]an!$E$39,H1198&gt;=[2]an!$M$37),[2]an!$J$39,
IF(AND(A1198=[2]an!$J$38,F1198=[2]an!$E$39,H1198&lt;[2]an!$M$37,S1198="kahepoolne vajaduspõhine",U1198=""),[2]an!$M$40,
IF(AND(A1198=[2]an!$J$38,F1198=[2]an!$E$39,H1198&lt;[2]an!$M$37,S1198="kahepoolne vajaduspõhine",U1198&lt;&gt;""),[2]an!$J$39,
IF(AND(A1198=[2]an!$J$38,F1198=[2]an!$E$39,H1198&lt;[2]an!$M$37,S1198&lt;&gt;"kahepoolne vajaduspõhine"),[2]an!$J$39,
IF(AND(A1198=[2]an!$J$38,F1198=[2]an!$E$42),[2]an!$J$42,""))))))))))))))))))))))))))))</f>
        <v/>
      </c>
      <c r="Y1198" s="17" t="str">
        <f>IFERROR(IF(F1198="Tugigrupp",0,
IF(AND(F1198="Peretoe teenus",H1198&gt;=[2]an!$M$37,RANK(D1198,$D1198:$D1198)+COUNTIFS($D$2:D1198,D1198,$F$2:F1198,F1198)-1&gt;1),"",
IF(AND(F1198="Peretoe teenus",H1198&gt;=[2]an!$M$37,RANK(D1198,$D1198:$D1198)+COUNTIFS($D$2:D1198,D1198,$F$2:F1198,F1198)-1=1,MONTH(H1198)=MONTH(K1198)=TRUE,YEAR(H1198)=YEAR(K1198)=TRUE),((EOMONTH(H1198,0)-H1198+1)*X1198)/DAY(EOMONTH(H1198,0)),
IF(AND(F1198="Peretoe teenus",H1198&gt;=[2]an!$M$37,RANK(D1198,$D1198:$D1198)+COUNTIFS($D$2:D1198,D1198,$F$2:F1198,F1198)-1=1),X1198,
IF(AND(F1198="Peretoe teenus",H1198&lt;[2]an!$M$37,S1198&lt;&gt;"kahepoolne vajaduspõhine",RANK(D1198,$D1198:$D1198)+COUNTIFS($D$2:D1198,D1198,$F$2:F1198,F1198)-1=1),X1198,
IF(AND(F1198="Peretoe teenus",H1198&lt;[2]an!$M$37,S1198&lt;&gt;"kahepoolne vajaduspõhine",RANK(D1198,$D1198:$D1198)+COUNTIFS($D$2:D1198,D1198,$F$2:F1198,F1198)-1&gt;1),"",
IF(AND(F1198="Peretoe teenus",H1198&lt;[2]an!$M$37,S1198="kahepoolne vajaduspõhine",U1198="",RANK(D1198,$D1198:$D1198)+COUNTIFS($D$2:D1198,D1198,$F$2:F1198,F1198)-1=1),X1198,
IF(AND(F1198="Peretoe teenus",H1198&lt;[2]an!$M$37,S1198="kahepoolne vajaduspõhine",U1198="",RANK(D1198,$D1198:$D1198)+COUNTIFS($D$2:D1198,D1198,$F$2:F1198,F1198)-1&gt;1),"",
IF(AND(F1198="Peretoe teenus",H1198&lt;[2]an!$M$37,S1198="kahepoolne vajaduspõhine",U1198&lt;[2]an!$M$37,RANK(D1198,$D1198:$D1198)+COUNTIFS($D$2:D1198,D1198,$F$2:F1198,F1198)-1=1),X1198,
IF(AND(F1198="Peretoe teenus",H1198&lt;[2]an!$M$37,S1198="kahepoolne vajaduspõhine",U1198&lt;[2]an!$M$37,RANK(D1198,$D1198:$D1198)+COUNTIFS($D$2:D1198,D1198,$F$2:F1198,F1198)-1&gt;1),"",
IF(AND(F1198="Peretoe teenus",H1198&lt;[2]an!$M$37,S1198="kahepoolne vajaduspõhine",U1198&gt;=[2]an!$M$37,U1198&lt;=[2]an!$M$38,RANK(D1198,$D1198:$D1198)+COUNTIFS($D$2:D1198,D1198,$F$2:F1198,F1198)-1=1),
((EOMONTH(U1198,0)-U1198+1)*X1198)/DAY(EOMONTH(U1198,0))+(DAY(U1198)-1)*100/DAY(EOMONTH(U1198,0)),
IF(AND(F1198="Peretoe teenus",H1198&lt;[2]an!$M$37,S1198="kahepoolne vajaduspõhine",U1198&gt;=[2]an!$M$37,U1198&lt;=[2]an!$M$38,RANK(D1198,$D1198:$D1198)+COUNTIFS($D$2:D1198,D1198,$F$2:F1198,F1198)-1&gt;1),"",
IF(AND(F1198="Peretoe teenus",H1198&lt;[2]an!$M$37,S1198="kahepoolne vajaduspõhine",U1198&gt;[2]an!$M$38,RANK(D1198,$D1198:$D1198)+COUNTIFS($D$2:D1198,D1198,$F$2:F1198,F1198)-1=1),X1198,
IF(AND(F1198="Peretoe teenus",H1198&lt;[2]an!$M$37,S1198="kahepoolne vajaduspõhine",U1198&gt;[2]an!$M$38,RANK(D1198,$D1198:$D1198)+COUNTIFS($D$2:D1198,D1198,$F$2:F1198,F1198)-1&gt;1),"",X1198*W1198)))))))))))))),"")</f>
        <v/>
      </c>
      <c r="Z1198" s="18" t="str">
        <f t="shared" si="55"/>
        <v/>
      </c>
      <c r="AA1198" s="19" t="str">
        <f>IFERROR(VLOOKUP(E1198,[2]an!$A$3:$B$81,2,FALSE),"")</f>
        <v/>
      </c>
      <c r="AB1198" s="19" t="str">
        <f>IFERROR(VLOOKUP(AA1198,[2]an!$C$2:$D$16,2,FALSE),"")</f>
        <v/>
      </c>
      <c r="AC1198" s="20"/>
      <c r="AD1198" s="21" t="str">
        <f>IF(A1198=[2]an!$F$36,VLOOKUP([2]an!$F$36,[2]an!$F$36:$H$36,3,FALSE),IF(A1198=[2]an!$F$35,VLOOKUP([2]an!$F$35,[2]an!$F$35:$H$35,3,FALSE),IF(A1198=[2]an!$F$33,VLOOKUP([2]an!$F$33,[2]an!$F$33:$H$33,3,FALSE),IF(A1198=[2]an!$F$31,VLOOKUP([2]an!$F$31,[2]an!$F$31:$H$31,3,FALSE),""))))</f>
        <v/>
      </c>
    </row>
    <row r="1199" spans="6:30" x14ac:dyDescent="0.2">
      <c r="F1199" s="10"/>
      <c r="G1199" s="8" t="str">
        <f t="shared" si="56"/>
        <v/>
      </c>
      <c r="H1199" s="13"/>
      <c r="K1199" s="13"/>
      <c r="L1199" s="10"/>
      <c r="M1199" s="10"/>
      <c r="S1199" s="8" t="str">
        <f>IFERROR(VLOOKUP(D1199,[1]peretoe_teenus!$A$2:$L$2000,5,FALSE),"")</f>
        <v/>
      </c>
      <c r="U1199" s="13"/>
      <c r="V1199" s="15" t="str" cm="1">
        <f t="array" ref="V1199">IFERROR(IF(AND(F1199="Tugigrupp",RANK(K1199,$K1199:$K1199)+COUNTIFS($K$2:K1199,K1199,$L$2:L1199,L1199,$M$2:M1199,M1199,$I$2:I1199,I1199,$G$2:G1199,G1199,$F$2:F1199,F1199)-1=1),SUMPRODUCT(($F$2:$F$4154=F1199)*($G$2:$G$4154=G1199)*($K$2:$K$4154=K1199)*($I$2:$I$4154=I1199)*($L$2:$L$4154=L1199)*($M$2:$M$4154=M1199)),""),"")</f>
        <v/>
      </c>
      <c r="W1199" s="15" t="str">
        <f t="shared" si="54"/>
        <v/>
      </c>
      <c r="X1199" s="16" t="str">
        <f>IF(AND(A1199=[2]an!$G$38,F1199=[2]an!$E$40),[2]an!$G$40,IF(AND(A1199=[2]an!$G$38,F1199=[2]an!$E$41),[2]an!$G$41,IF(AND(A1199=[2]an!$G$38,F1199=[2]an!$E$39,H1199&gt;=[2]an!$M$37),[2]an!$G$39,
IF(AND(A1199=[2]an!$G$38,F1199=[2]an!$E$39,H1199&lt;[2]an!$M$37,S1199="kahepoolne vajaduspõhine",U1199=""),[2]an!$M$40,
IF(AND(A1199=[2]an!$G$38,F1199=[2]an!$E$39,H1199&lt;[2]an!$M$37,S1199="kahepoolne vajaduspõhine",U1199&lt;&gt;""),[2]an!$G$39,
IF(AND(A1199=[2]an!$G$38,F1199=[2]an!$E$39,H1199&lt;[2]an!$M$37,S1199&lt;&gt;"kahepoolne vajaduspõhine"),[2]an!$G$39,
IF(AND(A1199=[2]an!$G$38,F1199=[2]an!$E$42),[2]an!$G$42,
IF(AND(A1199=[2]an!$H$38,F1199=[2]an!$E$40),[2]an!$H$40,IF(AND(A1199=[2]an!$H$38,F1199=[2]an!$E$41),[2]an!$H$41,IF(AND(A1199=[2]an!$H$38,F1199=[2]an!$E$39,H1199&gt;=[2]an!$M$37),[2]an!$H$39,
IF(AND(A1199=[2]an!$H$38,F1199=[2]an!$E$39,H1199&lt;[2]an!$M$37,S1199="kahepoolne vajaduspõhine",U1199=""),[2]an!$M$40,
IF(AND(A1199=[2]an!$H$38,F1199=[2]an!$E$39,H1199&lt;[2]an!$M$37,S1199="kahepoolne vajaduspõhine",U1199&lt;&gt;""),[2]an!$H$39,
IF(AND(A1199=[2]an!$H$38,F1199=[2]an!$E$39,H1199&lt;[2]an!$M$37,S1199&lt;&gt;"kahepoolne vajaduspõhine"),[2]an!$H$39,
IF(AND(A1199=[2]an!$H$38,F1199=[2]an!$E$42),[2]an!$H$42,
IF(AND(A1199=[2]an!$I$38,F1199=[2]an!$E$40),[2]an!$I$40,IF(AND(A1199=[2]an!$I$38,F1199=[2]an!$E$41),[2]an!$I$41,IF(AND(A1199=[2]an!$I$38,F1199=[2]an!$E$39,H1199&gt;=[2]an!$M$37),[2]an!$I$39,
IF(AND(A1199=[2]an!$I$38,F1199=[2]an!$E$39,H1199&lt;[2]an!$M$37,S1199="kahepoolne vajaduspõhine",U1199=""),[2]an!$M$40,
IF(AND(A1199=[2]an!$I$38,F1199=[2]an!$E$39,H1199&lt;[2]an!$M$37,S1199="kahepoolne vajaduspõhine",U1199&lt;&gt;""),[2]an!$I$39,
IF(AND(A1199=[2]an!$I$38,F1199=[2]an!$E$39,H1199&lt;[2]an!$M$37,S1199&lt;&gt;"kahepoolne vajaduspõhine"),[2]an!$I$39,
IF(AND(A1199=[2]an!$I$38,F1199=[2]an!$E$42),[2]an!$I$42,
IF(AND(A1199=[2]an!$J$38,F1199=[2]an!$E$40),[2]an!$J$40,IF(AND(A1199=[2]an!$J$38,F1199=[2]an!$E$41),[2]an!$J$41,IF(AND(A1199=[2]an!$J$38,F1199=[2]an!$E$39,H1199&gt;=[2]an!$M$37),[2]an!$J$39,
IF(AND(A1199=[2]an!$J$38,F1199=[2]an!$E$39,H1199&lt;[2]an!$M$37,S1199="kahepoolne vajaduspõhine",U1199=""),[2]an!$M$40,
IF(AND(A1199=[2]an!$J$38,F1199=[2]an!$E$39,H1199&lt;[2]an!$M$37,S1199="kahepoolne vajaduspõhine",U1199&lt;&gt;""),[2]an!$J$39,
IF(AND(A1199=[2]an!$J$38,F1199=[2]an!$E$39,H1199&lt;[2]an!$M$37,S1199&lt;&gt;"kahepoolne vajaduspõhine"),[2]an!$J$39,
IF(AND(A1199=[2]an!$J$38,F1199=[2]an!$E$42),[2]an!$J$42,""))))))))))))))))))))))))))))</f>
        <v/>
      </c>
      <c r="Y1199" s="17" t="str">
        <f>IFERROR(IF(F1199="Tugigrupp",0,
IF(AND(F1199="Peretoe teenus",H1199&gt;=[2]an!$M$37,RANK(D1199,$D1199:$D1199)+COUNTIFS($D$2:D1199,D1199,$F$2:F1199,F1199)-1&gt;1),"",
IF(AND(F1199="Peretoe teenus",H1199&gt;=[2]an!$M$37,RANK(D1199,$D1199:$D1199)+COUNTIFS($D$2:D1199,D1199,$F$2:F1199,F1199)-1=1,MONTH(H1199)=MONTH(K1199)=TRUE,YEAR(H1199)=YEAR(K1199)=TRUE),((EOMONTH(H1199,0)-H1199+1)*X1199)/DAY(EOMONTH(H1199,0)),
IF(AND(F1199="Peretoe teenus",H1199&gt;=[2]an!$M$37,RANK(D1199,$D1199:$D1199)+COUNTIFS($D$2:D1199,D1199,$F$2:F1199,F1199)-1=1),X1199,
IF(AND(F1199="Peretoe teenus",H1199&lt;[2]an!$M$37,S1199&lt;&gt;"kahepoolne vajaduspõhine",RANK(D1199,$D1199:$D1199)+COUNTIFS($D$2:D1199,D1199,$F$2:F1199,F1199)-1=1),X1199,
IF(AND(F1199="Peretoe teenus",H1199&lt;[2]an!$M$37,S1199&lt;&gt;"kahepoolne vajaduspõhine",RANK(D1199,$D1199:$D1199)+COUNTIFS($D$2:D1199,D1199,$F$2:F1199,F1199)-1&gt;1),"",
IF(AND(F1199="Peretoe teenus",H1199&lt;[2]an!$M$37,S1199="kahepoolne vajaduspõhine",U1199="",RANK(D1199,$D1199:$D1199)+COUNTIFS($D$2:D1199,D1199,$F$2:F1199,F1199)-1=1),X1199,
IF(AND(F1199="Peretoe teenus",H1199&lt;[2]an!$M$37,S1199="kahepoolne vajaduspõhine",U1199="",RANK(D1199,$D1199:$D1199)+COUNTIFS($D$2:D1199,D1199,$F$2:F1199,F1199)-1&gt;1),"",
IF(AND(F1199="Peretoe teenus",H1199&lt;[2]an!$M$37,S1199="kahepoolne vajaduspõhine",U1199&lt;[2]an!$M$37,RANK(D1199,$D1199:$D1199)+COUNTIFS($D$2:D1199,D1199,$F$2:F1199,F1199)-1=1),X1199,
IF(AND(F1199="Peretoe teenus",H1199&lt;[2]an!$M$37,S1199="kahepoolne vajaduspõhine",U1199&lt;[2]an!$M$37,RANK(D1199,$D1199:$D1199)+COUNTIFS($D$2:D1199,D1199,$F$2:F1199,F1199)-1&gt;1),"",
IF(AND(F1199="Peretoe teenus",H1199&lt;[2]an!$M$37,S1199="kahepoolne vajaduspõhine",U1199&gt;=[2]an!$M$37,U1199&lt;=[2]an!$M$38,RANK(D1199,$D1199:$D1199)+COUNTIFS($D$2:D1199,D1199,$F$2:F1199,F1199)-1=1),
((EOMONTH(U1199,0)-U1199+1)*X1199)/DAY(EOMONTH(U1199,0))+(DAY(U1199)-1)*100/DAY(EOMONTH(U1199,0)),
IF(AND(F1199="Peretoe teenus",H1199&lt;[2]an!$M$37,S1199="kahepoolne vajaduspõhine",U1199&gt;=[2]an!$M$37,U1199&lt;=[2]an!$M$38,RANK(D1199,$D1199:$D1199)+COUNTIFS($D$2:D1199,D1199,$F$2:F1199,F1199)-1&gt;1),"",
IF(AND(F1199="Peretoe teenus",H1199&lt;[2]an!$M$37,S1199="kahepoolne vajaduspõhine",U1199&gt;[2]an!$M$38,RANK(D1199,$D1199:$D1199)+COUNTIFS($D$2:D1199,D1199,$F$2:F1199,F1199)-1=1),X1199,
IF(AND(F1199="Peretoe teenus",H1199&lt;[2]an!$M$37,S1199="kahepoolne vajaduspõhine",U1199&gt;[2]an!$M$38,RANK(D1199,$D1199:$D1199)+COUNTIFS($D$2:D1199,D1199,$F$2:F1199,F1199)-1&gt;1),"",X1199*W1199)))))))))))))),"")</f>
        <v/>
      </c>
      <c r="Z1199" s="18" t="str">
        <f t="shared" si="55"/>
        <v/>
      </c>
      <c r="AA1199" s="19" t="str">
        <f>IFERROR(VLOOKUP(E1199,[2]an!$A$3:$B$81,2,FALSE),"")</f>
        <v/>
      </c>
      <c r="AB1199" s="19" t="str">
        <f>IFERROR(VLOOKUP(AA1199,[2]an!$C$2:$D$16,2,FALSE),"")</f>
        <v/>
      </c>
      <c r="AC1199" s="20"/>
      <c r="AD1199" s="21" t="str">
        <f>IF(A1199=[2]an!$F$36,VLOOKUP([2]an!$F$36,[2]an!$F$36:$H$36,3,FALSE),IF(A1199=[2]an!$F$35,VLOOKUP([2]an!$F$35,[2]an!$F$35:$H$35,3,FALSE),IF(A1199=[2]an!$F$33,VLOOKUP([2]an!$F$33,[2]an!$F$33:$H$33,3,FALSE),IF(A1199=[2]an!$F$31,VLOOKUP([2]an!$F$31,[2]an!$F$31:$H$31,3,FALSE),""))))</f>
        <v/>
      </c>
    </row>
    <row r="1200" spans="6:30" x14ac:dyDescent="0.2">
      <c r="F1200" s="10"/>
      <c r="G1200" s="8" t="str">
        <f t="shared" si="56"/>
        <v/>
      </c>
      <c r="H1200" s="13"/>
      <c r="K1200" s="13"/>
      <c r="L1200" s="10"/>
      <c r="M1200" s="10"/>
      <c r="S1200" s="8" t="str">
        <f>IFERROR(VLOOKUP(D1200,[1]peretoe_teenus!$A$2:$L$2000,5,FALSE),"")</f>
        <v/>
      </c>
      <c r="U1200" s="13"/>
      <c r="V1200" s="15" t="str" cm="1">
        <f t="array" ref="V1200">IFERROR(IF(AND(F1200="Tugigrupp",RANK(K1200,$K1200:$K1200)+COUNTIFS($K$2:K1200,K1200,$L$2:L1200,L1200,$M$2:M1200,M1200,$I$2:I1200,I1200,$G$2:G1200,G1200,$F$2:F1200,F1200)-1=1),SUMPRODUCT(($F$2:$F$4154=F1200)*($G$2:$G$4154=G1200)*($K$2:$K$4154=K1200)*($I$2:$I$4154=I1200)*($L$2:$L$4154=L1200)*($M$2:$M$4154=M1200)),""),"")</f>
        <v/>
      </c>
      <c r="W1200" s="15" t="str">
        <f t="shared" si="54"/>
        <v/>
      </c>
      <c r="X1200" s="16" t="str">
        <f>IF(AND(A1200=[2]an!$G$38,F1200=[2]an!$E$40),[2]an!$G$40,IF(AND(A1200=[2]an!$G$38,F1200=[2]an!$E$41),[2]an!$G$41,IF(AND(A1200=[2]an!$G$38,F1200=[2]an!$E$39,H1200&gt;=[2]an!$M$37),[2]an!$G$39,
IF(AND(A1200=[2]an!$G$38,F1200=[2]an!$E$39,H1200&lt;[2]an!$M$37,S1200="kahepoolne vajaduspõhine",U1200=""),[2]an!$M$40,
IF(AND(A1200=[2]an!$G$38,F1200=[2]an!$E$39,H1200&lt;[2]an!$M$37,S1200="kahepoolne vajaduspõhine",U1200&lt;&gt;""),[2]an!$G$39,
IF(AND(A1200=[2]an!$G$38,F1200=[2]an!$E$39,H1200&lt;[2]an!$M$37,S1200&lt;&gt;"kahepoolne vajaduspõhine"),[2]an!$G$39,
IF(AND(A1200=[2]an!$G$38,F1200=[2]an!$E$42),[2]an!$G$42,
IF(AND(A1200=[2]an!$H$38,F1200=[2]an!$E$40),[2]an!$H$40,IF(AND(A1200=[2]an!$H$38,F1200=[2]an!$E$41),[2]an!$H$41,IF(AND(A1200=[2]an!$H$38,F1200=[2]an!$E$39,H1200&gt;=[2]an!$M$37),[2]an!$H$39,
IF(AND(A1200=[2]an!$H$38,F1200=[2]an!$E$39,H1200&lt;[2]an!$M$37,S1200="kahepoolne vajaduspõhine",U1200=""),[2]an!$M$40,
IF(AND(A1200=[2]an!$H$38,F1200=[2]an!$E$39,H1200&lt;[2]an!$M$37,S1200="kahepoolne vajaduspõhine",U1200&lt;&gt;""),[2]an!$H$39,
IF(AND(A1200=[2]an!$H$38,F1200=[2]an!$E$39,H1200&lt;[2]an!$M$37,S1200&lt;&gt;"kahepoolne vajaduspõhine"),[2]an!$H$39,
IF(AND(A1200=[2]an!$H$38,F1200=[2]an!$E$42),[2]an!$H$42,
IF(AND(A1200=[2]an!$I$38,F1200=[2]an!$E$40),[2]an!$I$40,IF(AND(A1200=[2]an!$I$38,F1200=[2]an!$E$41),[2]an!$I$41,IF(AND(A1200=[2]an!$I$38,F1200=[2]an!$E$39,H1200&gt;=[2]an!$M$37),[2]an!$I$39,
IF(AND(A1200=[2]an!$I$38,F1200=[2]an!$E$39,H1200&lt;[2]an!$M$37,S1200="kahepoolne vajaduspõhine",U1200=""),[2]an!$M$40,
IF(AND(A1200=[2]an!$I$38,F1200=[2]an!$E$39,H1200&lt;[2]an!$M$37,S1200="kahepoolne vajaduspõhine",U1200&lt;&gt;""),[2]an!$I$39,
IF(AND(A1200=[2]an!$I$38,F1200=[2]an!$E$39,H1200&lt;[2]an!$M$37,S1200&lt;&gt;"kahepoolne vajaduspõhine"),[2]an!$I$39,
IF(AND(A1200=[2]an!$I$38,F1200=[2]an!$E$42),[2]an!$I$42,
IF(AND(A1200=[2]an!$J$38,F1200=[2]an!$E$40),[2]an!$J$40,IF(AND(A1200=[2]an!$J$38,F1200=[2]an!$E$41),[2]an!$J$41,IF(AND(A1200=[2]an!$J$38,F1200=[2]an!$E$39,H1200&gt;=[2]an!$M$37),[2]an!$J$39,
IF(AND(A1200=[2]an!$J$38,F1200=[2]an!$E$39,H1200&lt;[2]an!$M$37,S1200="kahepoolne vajaduspõhine",U1200=""),[2]an!$M$40,
IF(AND(A1200=[2]an!$J$38,F1200=[2]an!$E$39,H1200&lt;[2]an!$M$37,S1200="kahepoolne vajaduspõhine",U1200&lt;&gt;""),[2]an!$J$39,
IF(AND(A1200=[2]an!$J$38,F1200=[2]an!$E$39,H1200&lt;[2]an!$M$37,S1200&lt;&gt;"kahepoolne vajaduspõhine"),[2]an!$J$39,
IF(AND(A1200=[2]an!$J$38,F1200=[2]an!$E$42),[2]an!$J$42,""))))))))))))))))))))))))))))</f>
        <v/>
      </c>
      <c r="Y1200" s="17" t="str">
        <f>IFERROR(IF(F1200="Tugigrupp",0,
IF(AND(F1200="Peretoe teenus",H1200&gt;=[2]an!$M$37,RANK(D1200,$D1200:$D1200)+COUNTIFS($D$2:D1200,D1200,$F$2:F1200,F1200)-1&gt;1),"",
IF(AND(F1200="Peretoe teenus",H1200&gt;=[2]an!$M$37,RANK(D1200,$D1200:$D1200)+COUNTIFS($D$2:D1200,D1200,$F$2:F1200,F1200)-1=1,MONTH(H1200)=MONTH(K1200)=TRUE,YEAR(H1200)=YEAR(K1200)=TRUE),((EOMONTH(H1200,0)-H1200+1)*X1200)/DAY(EOMONTH(H1200,0)),
IF(AND(F1200="Peretoe teenus",H1200&gt;=[2]an!$M$37,RANK(D1200,$D1200:$D1200)+COUNTIFS($D$2:D1200,D1200,$F$2:F1200,F1200)-1=1),X1200,
IF(AND(F1200="Peretoe teenus",H1200&lt;[2]an!$M$37,S1200&lt;&gt;"kahepoolne vajaduspõhine",RANK(D1200,$D1200:$D1200)+COUNTIFS($D$2:D1200,D1200,$F$2:F1200,F1200)-1=1),X1200,
IF(AND(F1200="Peretoe teenus",H1200&lt;[2]an!$M$37,S1200&lt;&gt;"kahepoolne vajaduspõhine",RANK(D1200,$D1200:$D1200)+COUNTIFS($D$2:D1200,D1200,$F$2:F1200,F1200)-1&gt;1),"",
IF(AND(F1200="Peretoe teenus",H1200&lt;[2]an!$M$37,S1200="kahepoolne vajaduspõhine",U1200="",RANK(D1200,$D1200:$D1200)+COUNTIFS($D$2:D1200,D1200,$F$2:F1200,F1200)-1=1),X1200,
IF(AND(F1200="Peretoe teenus",H1200&lt;[2]an!$M$37,S1200="kahepoolne vajaduspõhine",U1200="",RANK(D1200,$D1200:$D1200)+COUNTIFS($D$2:D1200,D1200,$F$2:F1200,F1200)-1&gt;1),"",
IF(AND(F1200="Peretoe teenus",H1200&lt;[2]an!$M$37,S1200="kahepoolne vajaduspõhine",U1200&lt;[2]an!$M$37,RANK(D1200,$D1200:$D1200)+COUNTIFS($D$2:D1200,D1200,$F$2:F1200,F1200)-1=1),X1200,
IF(AND(F1200="Peretoe teenus",H1200&lt;[2]an!$M$37,S1200="kahepoolne vajaduspõhine",U1200&lt;[2]an!$M$37,RANK(D1200,$D1200:$D1200)+COUNTIFS($D$2:D1200,D1200,$F$2:F1200,F1200)-1&gt;1),"",
IF(AND(F1200="Peretoe teenus",H1200&lt;[2]an!$M$37,S1200="kahepoolne vajaduspõhine",U1200&gt;=[2]an!$M$37,U1200&lt;=[2]an!$M$38,RANK(D1200,$D1200:$D1200)+COUNTIFS($D$2:D1200,D1200,$F$2:F1200,F1200)-1=1),
((EOMONTH(U1200,0)-U1200+1)*X1200)/DAY(EOMONTH(U1200,0))+(DAY(U1200)-1)*100/DAY(EOMONTH(U1200,0)),
IF(AND(F1200="Peretoe teenus",H1200&lt;[2]an!$M$37,S1200="kahepoolne vajaduspõhine",U1200&gt;=[2]an!$M$37,U1200&lt;=[2]an!$M$38,RANK(D1200,$D1200:$D1200)+COUNTIFS($D$2:D1200,D1200,$F$2:F1200,F1200)-1&gt;1),"",
IF(AND(F1200="Peretoe teenus",H1200&lt;[2]an!$M$37,S1200="kahepoolne vajaduspõhine",U1200&gt;[2]an!$M$38,RANK(D1200,$D1200:$D1200)+COUNTIFS($D$2:D1200,D1200,$F$2:F1200,F1200)-1=1),X1200,
IF(AND(F1200="Peretoe teenus",H1200&lt;[2]an!$M$37,S1200="kahepoolne vajaduspõhine",U1200&gt;[2]an!$M$38,RANK(D1200,$D1200:$D1200)+COUNTIFS($D$2:D1200,D1200,$F$2:F1200,F1200)-1&gt;1),"",X1200*W1200)))))))))))))),"")</f>
        <v/>
      </c>
      <c r="Z1200" s="18" t="str">
        <f t="shared" si="55"/>
        <v/>
      </c>
      <c r="AA1200" s="19" t="str">
        <f>IFERROR(VLOOKUP(E1200,[2]an!$A$3:$B$81,2,FALSE),"")</f>
        <v/>
      </c>
      <c r="AB1200" s="19" t="str">
        <f>IFERROR(VLOOKUP(AA1200,[2]an!$C$2:$D$16,2,FALSE),"")</f>
        <v/>
      </c>
      <c r="AC1200" s="20"/>
      <c r="AD1200" s="21" t="str">
        <f>IF(A1200=[2]an!$F$36,VLOOKUP([2]an!$F$36,[2]an!$F$36:$H$36,3,FALSE),IF(A1200=[2]an!$F$35,VLOOKUP([2]an!$F$35,[2]an!$F$35:$H$35,3,FALSE),IF(A1200=[2]an!$F$33,VLOOKUP([2]an!$F$33,[2]an!$F$33:$H$33,3,FALSE),IF(A1200=[2]an!$F$31,VLOOKUP([2]an!$F$31,[2]an!$F$31:$H$31,3,FALSE),""))))</f>
        <v/>
      </c>
    </row>
    <row r="1201" spans="6:30" x14ac:dyDescent="0.2">
      <c r="F1201" s="10"/>
      <c r="G1201" s="8" t="str">
        <f t="shared" si="56"/>
        <v/>
      </c>
      <c r="H1201" s="13"/>
      <c r="K1201" s="13"/>
      <c r="L1201" s="10"/>
      <c r="M1201" s="10"/>
      <c r="S1201" s="8" t="str">
        <f>IFERROR(VLOOKUP(D1201,[1]peretoe_teenus!$A$2:$L$2000,5,FALSE),"")</f>
        <v/>
      </c>
      <c r="U1201" s="13"/>
      <c r="V1201" s="15" t="str" cm="1">
        <f t="array" ref="V1201">IFERROR(IF(AND(F1201="Tugigrupp",RANK(K1201,$K1201:$K1201)+COUNTIFS($K$2:K1201,K1201,$L$2:L1201,L1201,$M$2:M1201,M1201,$I$2:I1201,I1201,$G$2:G1201,G1201,$F$2:F1201,F1201)-1=1),SUMPRODUCT(($F$2:$F$4154=F1201)*($G$2:$G$4154=G1201)*($K$2:$K$4154=K1201)*($I$2:$I$4154=I1201)*($L$2:$L$4154=L1201)*($M$2:$M$4154=M1201)),""),"")</f>
        <v/>
      </c>
      <c r="W1201" s="15" t="str">
        <f t="shared" si="54"/>
        <v/>
      </c>
      <c r="X1201" s="16" t="str">
        <f>IF(AND(A1201=[2]an!$G$38,F1201=[2]an!$E$40),[2]an!$G$40,IF(AND(A1201=[2]an!$G$38,F1201=[2]an!$E$41),[2]an!$G$41,IF(AND(A1201=[2]an!$G$38,F1201=[2]an!$E$39,H1201&gt;=[2]an!$M$37),[2]an!$G$39,
IF(AND(A1201=[2]an!$G$38,F1201=[2]an!$E$39,H1201&lt;[2]an!$M$37,S1201="kahepoolne vajaduspõhine",U1201=""),[2]an!$M$40,
IF(AND(A1201=[2]an!$G$38,F1201=[2]an!$E$39,H1201&lt;[2]an!$M$37,S1201="kahepoolne vajaduspõhine",U1201&lt;&gt;""),[2]an!$G$39,
IF(AND(A1201=[2]an!$G$38,F1201=[2]an!$E$39,H1201&lt;[2]an!$M$37,S1201&lt;&gt;"kahepoolne vajaduspõhine"),[2]an!$G$39,
IF(AND(A1201=[2]an!$G$38,F1201=[2]an!$E$42),[2]an!$G$42,
IF(AND(A1201=[2]an!$H$38,F1201=[2]an!$E$40),[2]an!$H$40,IF(AND(A1201=[2]an!$H$38,F1201=[2]an!$E$41),[2]an!$H$41,IF(AND(A1201=[2]an!$H$38,F1201=[2]an!$E$39,H1201&gt;=[2]an!$M$37),[2]an!$H$39,
IF(AND(A1201=[2]an!$H$38,F1201=[2]an!$E$39,H1201&lt;[2]an!$M$37,S1201="kahepoolne vajaduspõhine",U1201=""),[2]an!$M$40,
IF(AND(A1201=[2]an!$H$38,F1201=[2]an!$E$39,H1201&lt;[2]an!$M$37,S1201="kahepoolne vajaduspõhine",U1201&lt;&gt;""),[2]an!$H$39,
IF(AND(A1201=[2]an!$H$38,F1201=[2]an!$E$39,H1201&lt;[2]an!$M$37,S1201&lt;&gt;"kahepoolne vajaduspõhine"),[2]an!$H$39,
IF(AND(A1201=[2]an!$H$38,F1201=[2]an!$E$42),[2]an!$H$42,
IF(AND(A1201=[2]an!$I$38,F1201=[2]an!$E$40),[2]an!$I$40,IF(AND(A1201=[2]an!$I$38,F1201=[2]an!$E$41),[2]an!$I$41,IF(AND(A1201=[2]an!$I$38,F1201=[2]an!$E$39,H1201&gt;=[2]an!$M$37),[2]an!$I$39,
IF(AND(A1201=[2]an!$I$38,F1201=[2]an!$E$39,H1201&lt;[2]an!$M$37,S1201="kahepoolne vajaduspõhine",U1201=""),[2]an!$M$40,
IF(AND(A1201=[2]an!$I$38,F1201=[2]an!$E$39,H1201&lt;[2]an!$M$37,S1201="kahepoolne vajaduspõhine",U1201&lt;&gt;""),[2]an!$I$39,
IF(AND(A1201=[2]an!$I$38,F1201=[2]an!$E$39,H1201&lt;[2]an!$M$37,S1201&lt;&gt;"kahepoolne vajaduspõhine"),[2]an!$I$39,
IF(AND(A1201=[2]an!$I$38,F1201=[2]an!$E$42),[2]an!$I$42,
IF(AND(A1201=[2]an!$J$38,F1201=[2]an!$E$40),[2]an!$J$40,IF(AND(A1201=[2]an!$J$38,F1201=[2]an!$E$41),[2]an!$J$41,IF(AND(A1201=[2]an!$J$38,F1201=[2]an!$E$39,H1201&gt;=[2]an!$M$37),[2]an!$J$39,
IF(AND(A1201=[2]an!$J$38,F1201=[2]an!$E$39,H1201&lt;[2]an!$M$37,S1201="kahepoolne vajaduspõhine",U1201=""),[2]an!$M$40,
IF(AND(A1201=[2]an!$J$38,F1201=[2]an!$E$39,H1201&lt;[2]an!$M$37,S1201="kahepoolne vajaduspõhine",U1201&lt;&gt;""),[2]an!$J$39,
IF(AND(A1201=[2]an!$J$38,F1201=[2]an!$E$39,H1201&lt;[2]an!$M$37,S1201&lt;&gt;"kahepoolne vajaduspõhine"),[2]an!$J$39,
IF(AND(A1201=[2]an!$J$38,F1201=[2]an!$E$42),[2]an!$J$42,""))))))))))))))))))))))))))))</f>
        <v/>
      </c>
      <c r="Y1201" s="17" t="str">
        <f>IFERROR(IF(F1201="Tugigrupp",0,
IF(AND(F1201="Peretoe teenus",H1201&gt;=[2]an!$M$37,RANK(D1201,$D1201:$D1201)+COUNTIFS($D$2:D1201,D1201,$F$2:F1201,F1201)-1&gt;1),"",
IF(AND(F1201="Peretoe teenus",H1201&gt;=[2]an!$M$37,RANK(D1201,$D1201:$D1201)+COUNTIFS($D$2:D1201,D1201,$F$2:F1201,F1201)-1=1,MONTH(H1201)=MONTH(K1201)=TRUE,YEAR(H1201)=YEAR(K1201)=TRUE),((EOMONTH(H1201,0)-H1201+1)*X1201)/DAY(EOMONTH(H1201,0)),
IF(AND(F1201="Peretoe teenus",H1201&gt;=[2]an!$M$37,RANK(D1201,$D1201:$D1201)+COUNTIFS($D$2:D1201,D1201,$F$2:F1201,F1201)-1=1),X1201,
IF(AND(F1201="Peretoe teenus",H1201&lt;[2]an!$M$37,S1201&lt;&gt;"kahepoolne vajaduspõhine",RANK(D1201,$D1201:$D1201)+COUNTIFS($D$2:D1201,D1201,$F$2:F1201,F1201)-1=1),X1201,
IF(AND(F1201="Peretoe teenus",H1201&lt;[2]an!$M$37,S1201&lt;&gt;"kahepoolne vajaduspõhine",RANK(D1201,$D1201:$D1201)+COUNTIFS($D$2:D1201,D1201,$F$2:F1201,F1201)-1&gt;1),"",
IF(AND(F1201="Peretoe teenus",H1201&lt;[2]an!$M$37,S1201="kahepoolne vajaduspõhine",U1201="",RANK(D1201,$D1201:$D1201)+COUNTIFS($D$2:D1201,D1201,$F$2:F1201,F1201)-1=1),X1201,
IF(AND(F1201="Peretoe teenus",H1201&lt;[2]an!$M$37,S1201="kahepoolne vajaduspõhine",U1201="",RANK(D1201,$D1201:$D1201)+COUNTIFS($D$2:D1201,D1201,$F$2:F1201,F1201)-1&gt;1),"",
IF(AND(F1201="Peretoe teenus",H1201&lt;[2]an!$M$37,S1201="kahepoolne vajaduspõhine",U1201&lt;[2]an!$M$37,RANK(D1201,$D1201:$D1201)+COUNTIFS($D$2:D1201,D1201,$F$2:F1201,F1201)-1=1),X1201,
IF(AND(F1201="Peretoe teenus",H1201&lt;[2]an!$M$37,S1201="kahepoolne vajaduspõhine",U1201&lt;[2]an!$M$37,RANK(D1201,$D1201:$D1201)+COUNTIFS($D$2:D1201,D1201,$F$2:F1201,F1201)-1&gt;1),"",
IF(AND(F1201="Peretoe teenus",H1201&lt;[2]an!$M$37,S1201="kahepoolne vajaduspõhine",U1201&gt;=[2]an!$M$37,U1201&lt;=[2]an!$M$38,RANK(D1201,$D1201:$D1201)+COUNTIFS($D$2:D1201,D1201,$F$2:F1201,F1201)-1=1),
((EOMONTH(U1201,0)-U1201+1)*X1201)/DAY(EOMONTH(U1201,0))+(DAY(U1201)-1)*100/DAY(EOMONTH(U1201,0)),
IF(AND(F1201="Peretoe teenus",H1201&lt;[2]an!$M$37,S1201="kahepoolne vajaduspõhine",U1201&gt;=[2]an!$M$37,U1201&lt;=[2]an!$M$38,RANK(D1201,$D1201:$D1201)+COUNTIFS($D$2:D1201,D1201,$F$2:F1201,F1201)-1&gt;1),"",
IF(AND(F1201="Peretoe teenus",H1201&lt;[2]an!$M$37,S1201="kahepoolne vajaduspõhine",U1201&gt;[2]an!$M$38,RANK(D1201,$D1201:$D1201)+COUNTIFS($D$2:D1201,D1201,$F$2:F1201,F1201)-1=1),X1201,
IF(AND(F1201="Peretoe teenus",H1201&lt;[2]an!$M$37,S1201="kahepoolne vajaduspõhine",U1201&gt;[2]an!$M$38,RANK(D1201,$D1201:$D1201)+COUNTIFS($D$2:D1201,D1201,$F$2:F1201,F1201)-1&gt;1),"",X1201*W1201)))))))))))))),"")</f>
        <v/>
      </c>
      <c r="Z1201" s="18" t="str">
        <f t="shared" si="55"/>
        <v/>
      </c>
      <c r="AA1201" s="19" t="str">
        <f>IFERROR(VLOOKUP(E1201,[2]an!$A$3:$B$81,2,FALSE),"")</f>
        <v/>
      </c>
      <c r="AB1201" s="19" t="str">
        <f>IFERROR(VLOOKUP(AA1201,[2]an!$C$2:$D$16,2,FALSE),"")</f>
        <v/>
      </c>
      <c r="AC1201" s="20"/>
      <c r="AD1201" s="21" t="str">
        <f>IF(A1201=[2]an!$F$36,VLOOKUP([2]an!$F$36,[2]an!$F$36:$H$36,3,FALSE),IF(A1201=[2]an!$F$35,VLOOKUP([2]an!$F$35,[2]an!$F$35:$H$35,3,FALSE),IF(A1201=[2]an!$F$33,VLOOKUP([2]an!$F$33,[2]an!$F$33:$H$33,3,FALSE),IF(A1201=[2]an!$F$31,VLOOKUP([2]an!$F$31,[2]an!$F$31:$H$31,3,FALSE),""))))</f>
        <v/>
      </c>
    </row>
    <row r="1202" spans="6:30" x14ac:dyDescent="0.2">
      <c r="F1202" s="10"/>
      <c r="G1202" s="8" t="str">
        <f t="shared" si="56"/>
        <v/>
      </c>
      <c r="H1202" s="13"/>
      <c r="K1202" s="13"/>
      <c r="L1202" s="10"/>
      <c r="M1202" s="10"/>
      <c r="S1202" s="8" t="str">
        <f>IFERROR(VLOOKUP(D1202,[1]peretoe_teenus!$A$2:$L$2000,5,FALSE),"")</f>
        <v/>
      </c>
      <c r="U1202" s="13"/>
      <c r="V1202" s="15" t="str" cm="1">
        <f t="array" ref="V1202">IFERROR(IF(AND(F1202="Tugigrupp",RANK(K1202,$K1202:$K1202)+COUNTIFS($K$2:K1202,K1202,$L$2:L1202,L1202,$M$2:M1202,M1202,$I$2:I1202,I1202,$G$2:G1202,G1202,$F$2:F1202,F1202)-1=1),SUMPRODUCT(($F$2:$F$4154=F1202)*($G$2:$G$4154=G1202)*($K$2:$K$4154=K1202)*($I$2:$I$4154=I1202)*($L$2:$L$4154=L1202)*($M$2:$M$4154=M1202)),""),"")</f>
        <v/>
      </c>
      <c r="W1202" s="15" t="str">
        <f t="shared" si="54"/>
        <v/>
      </c>
      <c r="X1202" s="16" t="str">
        <f>IF(AND(A1202=[2]an!$G$38,F1202=[2]an!$E$40),[2]an!$G$40,IF(AND(A1202=[2]an!$G$38,F1202=[2]an!$E$41),[2]an!$G$41,IF(AND(A1202=[2]an!$G$38,F1202=[2]an!$E$39,H1202&gt;=[2]an!$M$37),[2]an!$G$39,
IF(AND(A1202=[2]an!$G$38,F1202=[2]an!$E$39,H1202&lt;[2]an!$M$37,S1202="kahepoolne vajaduspõhine",U1202=""),[2]an!$M$40,
IF(AND(A1202=[2]an!$G$38,F1202=[2]an!$E$39,H1202&lt;[2]an!$M$37,S1202="kahepoolne vajaduspõhine",U1202&lt;&gt;""),[2]an!$G$39,
IF(AND(A1202=[2]an!$G$38,F1202=[2]an!$E$39,H1202&lt;[2]an!$M$37,S1202&lt;&gt;"kahepoolne vajaduspõhine"),[2]an!$G$39,
IF(AND(A1202=[2]an!$G$38,F1202=[2]an!$E$42),[2]an!$G$42,
IF(AND(A1202=[2]an!$H$38,F1202=[2]an!$E$40),[2]an!$H$40,IF(AND(A1202=[2]an!$H$38,F1202=[2]an!$E$41),[2]an!$H$41,IF(AND(A1202=[2]an!$H$38,F1202=[2]an!$E$39,H1202&gt;=[2]an!$M$37),[2]an!$H$39,
IF(AND(A1202=[2]an!$H$38,F1202=[2]an!$E$39,H1202&lt;[2]an!$M$37,S1202="kahepoolne vajaduspõhine",U1202=""),[2]an!$M$40,
IF(AND(A1202=[2]an!$H$38,F1202=[2]an!$E$39,H1202&lt;[2]an!$M$37,S1202="kahepoolne vajaduspõhine",U1202&lt;&gt;""),[2]an!$H$39,
IF(AND(A1202=[2]an!$H$38,F1202=[2]an!$E$39,H1202&lt;[2]an!$M$37,S1202&lt;&gt;"kahepoolne vajaduspõhine"),[2]an!$H$39,
IF(AND(A1202=[2]an!$H$38,F1202=[2]an!$E$42),[2]an!$H$42,
IF(AND(A1202=[2]an!$I$38,F1202=[2]an!$E$40),[2]an!$I$40,IF(AND(A1202=[2]an!$I$38,F1202=[2]an!$E$41),[2]an!$I$41,IF(AND(A1202=[2]an!$I$38,F1202=[2]an!$E$39,H1202&gt;=[2]an!$M$37),[2]an!$I$39,
IF(AND(A1202=[2]an!$I$38,F1202=[2]an!$E$39,H1202&lt;[2]an!$M$37,S1202="kahepoolne vajaduspõhine",U1202=""),[2]an!$M$40,
IF(AND(A1202=[2]an!$I$38,F1202=[2]an!$E$39,H1202&lt;[2]an!$M$37,S1202="kahepoolne vajaduspõhine",U1202&lt;&gt;""),[2]an!$I$39,
IF(AND(A1202=[2]an!$I$38,F1202=[2]an!$E$39,H1202&lt;[2]an!$M$37,S1202&lt;&gt;"kahepoolne vajaduspõhine"),[2]an!$I$39,
IF(AND(A1202=[2]an!$I$38,F1202=[2]an!$E$42),[2]an!$I$42,
IF(AND(A1202=[2]an!$J$38,F1202=[2]an!$E$40),[2]an!$J$40,IF(AND(A1202=[2]an!$J$38,F1202=[2]an!$E$41),[2]an!$J$41,IF(AND(A1202=[2]an!$J$38,F1202=[2]an!$E$39,H1202&gt;=[2]an!$M$37),[2]an!$J$39,
IF(AND(A1202=[2]an!$J$38,F1202=[2]an!$E$39,H1202&lt;[2]an!$M$37,S1202="kahepoolne vajaduspõhine",U1202=""),[2]an!$M$40,
IF(AND(A1202=[2]an!$J$38,F1202=[2]an!$E$39,H1202&lt;[2]an!$M$37,S1202="kahepoolne vajaduspõhine",U1202&lt;&gt;""),[2]an!$J$39,
IF(AND(A1202=[2]an!$J$38,F1202=[2]an!$E$39,H1202&lt;[2]an!$M$37,S1202&lt;&gt;"kahepoolne vajaduspõhine"),[2]an!$J$39,
IF(AND(A1202=[2]an!$J$38,F1202=[2]an!$E$42),[2]an!$J$42,""))))))))))))))))))))))))))))</f>
        <v/>
      </c>
      <c r="Y1202" s="17" t="str">
        <f>IFERROR(IF(F1202="Tugigrupp",0,
IF(AND(F1202="Peretoe teenus",H1202&gt;=[2]an!$M$37,RANK(D1202,$D1202:$D1202)+COUNTIFS($D$2:D1202,D1202,$F$2:F1202,F1202)-1&gt;1),"",
IF(AND(F1202="Peretoe teenus",H1202&gt;=[2]an!$M$37,RANK(D1202,$D1202:$D1202)+COUNTIFS($D$2:D1202,D1202,$F$2:F1202,F1202)-1=1,MONTH(H1202)=MONTH(K1202)=TRUE,YEAR(H1202)=YEAR(K1202)=TRUE),((EOMONTH(H1202,0)-H1202+1)*X1202)/DAY(EOMONTH(H1202,0)),
IF(AND(F1202="Peretoe teenus",H1202&gt;=[2]an!$M$37,RANK(D1202,$D1202:$D1202)+COUNTIFS($D$2:D1202,D1202,$F$2:F1202,F1202)-1=1),X1202,
IF(AND(F1202="Peretoe teenus",H1202&lt;[2]an!$M$37,S1202&lt;&gt;"kahepoolne vajaduspõhine",RANK(D1202,$D1202:$D1202)+COUNTIFS($D$2:D1202,D1202,$F$2:F1202,F1202)-1=1),X1202,
IF(AND(F1202="Peretoe teenus",H1202&lt;[2]an!$M$37,S1202&lt;&gt;"kahepoolne vajaduspõhine",RANK(D1202,$D1202:$D1202)+COUNTIFS($D$2:D1202,D1202,$F$2:F1202,F1202)-1&gt;1),"",
IF(AND(F1202="Peretoe teenus",H1202&lt;[2]an!$M$37,S1202="kahepoolne vajaduspõhine",U1202="",RANK(D1202,$D1202:$D1202)+COUNTIFS($D$2:D1202,D1202,$F$2:F1202,F1202)-1=1),X1202,
IF(AND(F1202="Peretoe teenus",H1202&lt;[2]an!$M$37,S1202="kahepoolne vajaduspõhine",U1202="",RANK(D1202,$D1202:$D1202)+COUNTIFS($D$2:D1202,D1202,$F$2:F1202,F1202)-1&gt;1),"",
IF(AND(F1202="Peretoe teenus",H1202&lt;[2]an!$M$37,S1202="kahepoolne vajaduspõhine",U1202&lt;[2]an!$M$37,RANK(D1202,$D1202:$D1202)+COUNTIFS($D$2:D1202,D1202,$F$2:F1202,F1202)-1=1),X1202,
IF(AND(F1202="Peretoe teenus",H1202&lt;[2]an!$M$37,S1202="kahepoolne vajaduspõhine",U1202&lt;[2]an!$M$37,RANK(D1202,$D1202:$D1202)+COUNTIFS($D$2:D1202,D1202,$F$2:F1202,F1202)-1&gt;1),"",
IF(AND(F1202="Peretoe teenus",H1202&lt;[2]an!$M$37,S1202="kahepoolne vajaduspõhine",U1202&gt;=[2]an!$M$37,U1202&lt;=[2]an!$M$38,RANK(D1202,$D1202:$D1202)+COUNTIFS($D$2:D1202,D1202,$F$2:F1202,F1202)-1=1),
((EOMONTH(U1202,0)-U1202+1)*X1202)/DAY(EOMONTH(U1202,0))+(DAY(U1202)-1)*100/DAY(EOMONTH(U1202,0)),
IF(AND(F1202="Peretoe teenus",H1202&lt;[2]an!$M$37,S1202="kahepoolne vajaduspõhine",U1202&gt;=[2]an!$M$37,U1202&lt;=[2]an!$M$38,RANK(D1202,$D1202:$D1202)+COUNTIFS($D$2:D1202,D1202,$F$2:F1202,F1202)-1&gt;1),"",
IF(AND(F1202="Peretoe teenus",H1202&lt;[2]an!$M$37,S1202="kahepoolne vajaduspõhine",U1202&gt;[2]an!$M$38,RANK(D1202,$D1202:$D1202)+COUNTIFS($D$2:D1202,D1202,$F$2:F1202,F1202)-1=1),X1202,
IF(AND(F1202="Peretoe teenus",H1202&lt;[2]an!$M$37,S1202="kahepoolne vajaduspõhine",U1202&gt;[2]an!$M$38,RANK(D1202,$D1202:$D1202)+COUNTIFS($D$2:D1202,D1202,$F$2:F1202,F1202)-1&gt;1),"",X1202*W1202)))))))))))))),"")</f>
        <v/>
      </c>
      <c r="Z1202" s="18" t="str">
        <f t="shared" si="55"/>
        <v/>
      </c>
      <c r="AA1202" s="19" t="str">
        <f>IFERROR(VLOOKUP(E1202,[2]an!$A$3:$B$81,2,FALSE),"")</f>
        <v/>
      </c>
      <c r="AB1202" s="19" t="str">
        <f>IFERROR(VLOOKUP(AA1202,[2]an!$C$2:$D$16,2,FALSE),"")</f>
        <v/>
      </c>
      <c r="AC1202" s="20"/>
      <c r="AD1202" s="21" t="str">
        <f>IF(A1202=[2]an!$F$36,VLOOKUP([2]an!$F$36,[2]an!$F$36:$H$36,3,FALSE),IF(A1202=[2]an!$F$35,VLOOKUP([2]an!$F$35,[2]an!$F$35:$H$35,3,FALSE),IF(A1202=[2]an!$F$33,VLOOKUP([2]an!$F$33,[2]an!$F$33:$H$33,3,FALSE),IF(A1202=[2]an!$F$31,VLOOKUP([2]an!$F$31,[2]an!$F$31:$H$31,3,FALSE),""))))</f>
        <v/>
      </c>
    </row>
    <row r="1203" spans="6:30" x14ac:dyDescent="0.2">
      <c r="F1203" s="10"/>
      <c r="G1203" s="8" t="str">
        <f t="shared" si="56"/>
        <v/>
      </c>
      <c r="H1203" s="13"/>
      <c r="K1203" s="13"/>
      <c r="L1203" s="10"/>
      <c r="M1203" s="10"/>
      <c r="S1203" s="8" t="str">
        <f>IFERROR(VLOOKUP(D1203,[1]peretoe_teenus!$A$2:$L$2000,5,FALSE),"")</f>
        <v/>
      </c>
      <c r="U1203" s="13"/>
      <c r="V1203" s="15" t="str" cm="1">
        <f t="array" ref="V1203">IFERROR(IF(AND(F1203="Tugigrupp",RANK(K1203,$K1203:$K1203)+COUNTIFS($K$2:K1203,K1203,$L$2:L1203,L1203,$M$2:M1203,M1203,$I$2:I1203,I1203,$G$2:G1203,G1203,$F$2:F1203,F1203)-1=1),SUMPRODUCT(($F$2:$F$4154=F1203)*($G$2:$G$4154=G1203)*($K$2:$K$4154=K1203)*($I$2:$I$4154=I1203)*($L$2:$L$4154=L1203)*($M$2:$M$4154=M1203)),""),"")</f>
        <v/>
      </c>
      <c r="W1203" s="15" t="str">
        <f t="shared" si="54"/>
        <v/>
      </c>
      <c r="X1203" s="16" t="str">
        <f>IF(AND(A1203=[2]an!$G$38,F1203=[2]an!$E$40),[2]an!$G$40,IF(AND(A1203=[2]an!$G$38,F1203=[2]an!$E$41),[2]an!$G$41,IF(AND(A1203=[2]an!$G$38,F1203=[2]an!$E$39,H1203&gt;=[2]an!$M$37),[2]an!$G$39,
IF(AND(A1203=[2]an!$G$38,F1203=[2]an!$E$39,H1203&lt;[2]an!$M$37,S1203="kahepoolne vajaduspõhine",U1203=""),[2]an!$M$40,
IF(AND(A1203=[2]an!$G$38,F1203=[2]an!$E$39,H1203&lt;[2]an!$M$37,S1203="kahepoolne vajaduspõhine",U1203&lt;&gt;""),[2]an!$G$39,
IF(AND(A1203=[2]an!$G$38,F1203=[2]an!$E$39,H1203&lt;[2]an!$M$37,S1203&lt;&gt;"kahepoolne vajaduspõhine"),[2]an!$G$39,
IF(AND(A1203=[2]an!$G$38,F1203=[2]an!$E$42),[2]an!$G$42,
IF(AND(A1203=[2]an!$H$38,F1203=[2]an!$E$40),[2]an!$H$40,IF(AND(A1203=[2]an!$H$38,F1203=[2]an!$E$41),[2]an!$H$41,IF(AND(A1203=[2]an!$H$38,F1203=[2]an!$E$39,H1203&gt;=[2]an!$M$37),[2]an!$H$39,
IF(AND(A1203=[2]an!$H$38,F1203=[2]an!$E$39,H1203&lt;[2]an!$M$37,S1203="kahepoolne vajaduspõhine",U1203=""),[2]an!$M$40,
IF(AND(A1203=[2]an!$H$38,F1203=[2]an!$E$39,H1203&lt;[2]an!$M$37,S1203="kahepoolne vajaduspõhine",U1203&lt;&gt;""),[2]an!$H$39,
IF(AND(A1203=[2]an!$H$38,F1203=[2]an!$E$39,H1203&lt;[2]an!$M$37,S1203&lt;&gt;"kahepoolne vajaduspõhine"),[2]an!$H$39,
IF(AND(A1203=[2]an!$H$38,F1203=[2]an!$E$42),[2]an!$H$42,
IF(AND(A1203=[2]an!$I$38,F1203=[2]an!$E$40),[2]an!$I$40,IF(AND(A1203=[2]an!$I$38,F1203=[2]an!$E$41),[2]an!$I$41,IF(AND(A1203=[2]an!$I$38,F1203=[2]an!$E$39,H1203&gt;=[2]an!$M$37),[2]an!$I$39,
IF(AND(A1203=[2]an!$I$38,F1203=[2]an!$E$39,H1203&lt;[2]an!$M$37,S1203="kahepoolne vajaduspõhine",U1203=""),[2]an!$M$40,
IF(AND(A1203=[2]an!$I$38,F1203=[2]an!$E$39,H1203&lt;[2]an!$M$37,S1203="kahepoolne vajaduspõhine",U1203&lt;&gt;""),[2]an!$I$39,
IF(AND(A1203=[2]an!$I$38,F1203=[2]an!$E$39,H1203&lt;[2]an!$M$37,S1203&lt;&gt;"kahepoolne vajaduspõhine"),[2]an!$I$39,
IF(AND(A1203=[2]an!$I$38,F1203=[2]an!$E$42),[2]an!$I$42,
IF(AND(A1203=[2]an!$J$38,F1203=[2]an!$E$40),[2]an!$J$40,IF(AND(A1203=[2]an!$J$38,F1203=[2]an!$E$41),[2]an!$J$41,IF(AND(A1203=[2]an!$J$38,F1203=[2]an!$E$39,H1203&gt;=[2]an!$M$37),[2]an!$J$39,
IF(AND(A1203=[2]an!$J$38,F1203=[2]an!$E$39,H1203&lt;[2]an!$M$37,S1203="kahepoolne vajaduspõhine",U1203=""),[2]an!$M$40,
IF(AND(A1203=[2]an!$J$38,F1203=[2]an!$E$39,H1203&lt;[2]an!$M$37,S1203="kahepoolne vajaduspõhine",U1203&lt;&gt;""),[2]an!$J$39,
IF(AND(A1203=[2]an!$J$38,F1203=[2]an!$E$39,H1203&lt;[2]an!$M$37,S1203&lt;&gt;"kahepoolne vajaduspõhine"),[2]an!$J$39,
IF(AND(A1203=[2]an!$J$38,F1203=[2]an!$E$42),[2]an!$J$42,""))))))))))))))))))))))))))))</f>
        <v/>
      </c>
      <c r="Y1203" s="17" t="str">
        <f>IFERROR(IF(F1203="Tugigrupp",0,
IF(AND(F1203="Peretoe teenus",H1203&gt;=[2]an!$M$37,RANK(D1203,$D1203:$D1203)+COUNTIFS($D$2:D1203,D1203,$F$2:F1203,F1203)-1&gt;1),"",
IF(AND(F1203="Peretoe teenus",H1203&gt;=[2]an!$M$37,RANK(D1203,$D1203:$D1203)+COUNTIFS($D$2:D1203,D1203,$F$2:F1203,F1203)-1=1,MONTH(H1203)=MONTH(K1203)=TRUE,YEAR(H1203)=YEAR(K1203)=TRUE),((EOMONTH(H1203,0)-H1203+1)*X1203)/DAY(EOMONTH(H1203,0)),
IF(AND(F1203="Peretoe teenus",H1203&gt;=[2]an!$M$37,RANK(D1203,$D1203:$D1203)+COUNTIFS($D$2:D1203,D1203,$F$2:F1203,F1203)-1=1),X1203,
IF(AND(F1203="Peretoe teenus",H1203&lt;[2]an!$M$37,S1203&lt;&gt;"kahepoolne vajaduspõhine",RANK(D1203,$D1203:$D1203)+COUNTIFS($D$2:D1203,D1203,$F$2:F1203,F1203)-1=1),X1203,
IF(AND(F1203="Peretoe teenus",H1203&lt;[2]an!$M$37,S1203&lt;&gt;"kahepoolne vajaduspõhine",RANK(D1203,$D1203:$D1203)+COUNTIFS($D$2:D1203,D1203,$F$2:F1203,F1203)-1&gt;1),"",
IF(AND(F1203="Peretoe teenus",H1203&lt;[2]an!$M$37,S1203="kahepoolne vajaduspõhine",U1203="",RANK(D1203,$D1203:$D1203)+COUNTIFS($D$2:D1203,D1203,$F$2:F1203,F1203)-1=1),X1203,
IF(AND(F1203="Peretoe teenus",H1203&lt;[2]an!$M$37,S1203="kahepoolne vajaduspõhine",U1203="",RANK(D1203,$D1203:$D1203)+COUNTIFS($D$2:D1203,D1203,$F$2:F1203,F1203)-1&gt;1),"",
IF(AND(F1203="Peretoe teenus",H1203&lt;[2]an!$M$37,S1203="kahepoolne vajaduspõhine",U1203&lt;[2]an!$M$37,RANK(D1203,$D1203:$D1203)+COUNTIFS($D$2:D1203,D1203,$F$2:F1203,F1203)-1=1),X1203,
IF(AND(F1203="Peretoe teenus",H1203&lt;[2]an!$M$37,S1203="kahepoolne vajaduspõhine",U1203&lt;[2]an!$M$37,RANK(D1203,$D1203:$D1203)+COUNTIFS($D$2:D1203,D1203,$F$2:F1203,F1203)-1&gt;1),"",
IF(AND(F1203="Peretoe teenus",H1203&lt;[2]an!$M$37,S1203="kahepoolne vajaduspõhine",U1203&gt;=[2]an!$M$37,U1203&lt;=[2]an!$M$38,RANK(D1203,$D1203:$D1203)+COUNTIFS($D$2:D1203,D1203,$F$2:F1203,F1203)-1=1),
((EOMONTH(U1203,0)-U1203+1)*X1203)/DAY(EOMONTH(U1203,0))+(DAY(U1203)-1)*100/DAY(EOMONTH(U1203,0)),
IF(AND(F1203="Peretoe teenus",H1203&lt;[2]an!$M$37,S1203="kahepoolne vajaduspõhine",U1203&gt;=[2]an!$M$37,U1203&lt;=[2]an!$M$38,RANK(D1203,$D1203:$D1203)+COUNTIFS($D$2:D1203,D1203,$F$2:F1203,F1203)-1&gt;1),"",
IF(AND(F1203="Peretoe teenus",H1203&lt;[2]an!$M$37,S1203="kahepoolne vajaduspõhine",U1203&gt;[2]an!$M$38,RANK(D1203,$D1203:$D1203)+COUNTIFS($D$2:D1203,D1203,$F$2:F1203,F1203)-1=1),X1203,
IF(AND(F1203="Peretoe teenus",H1203&lt;[2]an!$M$37,S1203="kahepoolne vajaduspõhine",U1203&gt;[2]an!$M$38,RANK(D1203,$D1203:$D1203)+COUNTIFS($D$2:D1203,D1203,$F$2:F1203,F1203)-1&gt;1),"",X1203*W1203)))))))))))))),"")</f>
        <v/>
      </c>
      <c r="Z1203" s="18" t="str">
        <f t="shared" si="55"/>
        <v/>
      </c>
      <c r="AA1203" s="19" t="str">
        <f>IFERROR(VLOOKUP(E1203,[2]an!$A$3:$B$81,2,FALSE),"")</f>
        <v/>
      </c>
      <c r="AB1203" s="19" t="str">
        <f>IFERROR(VLOOKUP(AA1203,[2]an!$C$2:$D$16,2,FALSE),"")</f>
        <v/>
      </c>
      <c r="AC1203" s="20"/>
      <c r="AD1203" s="21" t="str">
        <f>IF(A1203=[2]an!$F$36,VLOOKUP([2]an!$F$36,[2]an!$F$36:$H$36,3,FALSE),IF(A1203=[2]an!$F$35,VLOOKUP([2]an!$F$35,[2]an!$F$35:$H$35,3,FALSE),IF(A1203=[2]an!$F$33,VLOOKUP([2]an!$F$33,[2]an!$F$33:$H$33,3,FALSE),IF(A1203=[2]an!$F$31,VLOOKUP([2]an!$F$31,[2]an!$F$31:$H$31,3,FALSE),""))))</f>
        <v/>
      </c>
    </row>
    <row r="1204" spans="6:30" x14ac:dyDescent="0.2">
      <c r="F1204" s="10"/>
      <c r="G1204" s="8" t="str">
        <f t="shared" si="56"/>
        <v/>
      </c>
      <c r="H1204" s="13"/>
      <c r="K1204" s="13"/>
      <c r="L1204" s="10"/>
      <c r="M1204" s="10"/>
      <c r="S1204" s="8" t="str">
        <f>IFERROR(VLOOKUP(D1204,[1]peretoe_teenus!$A$2:$L$2000,5,FALSE),"")</f>
        <v/>
      </c>
      <c r="U1204" s="13"/>
      <c r="V1204" s="15" t="str" cm="1">
        <f t="array" ref="V1204">IFERROR(IF(AND(F1204="Tugigrupp",RANK(K1204,$K1204:$K1204)+COUNTIFS($K$2:K1204,K1204,$L$2:L1204,L1204,$M$2:M1204,M1204,$I$2:I1204,I1204,$G$2:G1204,G1204,$F$2:F1204,F1204)-1=1),SUMPRODUCT(($F$2:$F$4154=F1204)*($G$2:$G$4154=G1204)*($K$2:$K$4154=K1204)*($I$2:$I$4154=I1204)*($L$2:$L$4154=L1204)*($M$2:$M$4154=M1204)),""),"")</f>
        <v/>
      </c>
      <c r="W1204" s="15" t="str">
        <f t="shared" si="54"/>
        <v/>
      </c>
      <c r="X1204" s="16" t="str">
        <f>IF(AND(A1204=[2]an!$G$38,F1204=[2]an!$E$40),[2]an!$G$40,IF(AND(A1204=[2]an!$G$38,F1204=[2]an!$E$41),[2]an!$G$41,IF(AND(A1204=[2]an!$G$38,F1204=[2]an!$E$39,H1204&gt;=[2]an!$M$37),[2]an!$G$39,
IF(AND(A1204=[2]an!$G$38,F1204=[2]an!$E$39,H1204&lt;[2]an!$M$37,S1204="kahepoolne vajaduspõhine",U1204=""),[2]an!$M$40,
IF(AND(A1204=[2]an!$G$38,F1204=[2]an!$E$39,H1204&lt;[2]an!$M$37,S1204="kahepoolne vajaduspõhine",U1204&lt;&gt;""),[2]an!$G$39,
IF(AND(A1204=[2]an!$G$38,F1204=[2]an!$E$39,H1204&lt;[2]an!$M$37,S1204&lt;&gt;"kahepoolne vajaduspõhine"),[2]an!$G$39,
IF(AND(A1204=[2]an!$G$38,F1204=[2]an!$E$42),[2]an!$G$42,
IF(AND(A1204=[2]an!$H$38,F1204=[2]an!$E$40),[2]an!$H$40,IF(AND(A1204=[2]an!$H$38,F1204=[2]an!$E$41),[2]an!$H$41,IF(AND(A1204=[2]an!$H$38,F1204=[2]an!$E$39,H1204&gt;=[2]an!$M$37),[2]an!$H$39,
IF(AND(A1204=[2]an!$H$38,F1204=[2]an!$E$39,H1204&lt;[2]an!$M$37,S1204="kahepoolne vajaduspõhine",U1204=""),[2]an!$M$40,
IF(AND(A1204=[2]an!$H$38,F1204=[2]an!$E$39,H1204&lt;[2]an!$M$37,S1204="kahepoolne vajaduspõhine",U1204&lt;&gt;""),[2]an!$H$39,
IF(AND(A1204=[2]an!$H$38,F1204=[2]an!$E$39,H1204&lt;[2]an!$M$37,S1204&lt;&gt;"kahepoolne vajaduspõhine"),[2]an!$H$39,
IF(AND(A1204=[2]an!$H$38,F1204=[2]an!$E$42),[2]an!$H$42,
IF(AND(A1204=[2]an!$I$38,F1204=[2]an!$E$40),[2]an!$I$40,IF(AND(A1204=[2]an!$I$38,F1204=[2]an!$E$41),[2]an!$I$41,IF(AND(A1204=[2]an!$I$38,F1204=[2]an!$E$39,H1204&gt;=[2]an!$M$37),[2]an!$I$39,
IF(AND(A1204=[2]an!$I$38,F1204=[2]an!$E$39,H1204&lt;[2]an!$M$37,S1204="kahepoolne vajaduspõhine",U1204=""),[2]an!$M$40,
IF(AND(A1204=[2]an!$I$38,F1204=[2]an!$E$39,H1204&lt;[2]an!$M$37,S1204="kahepoolne vajaduspõhine",U1204&lt;&gt;""),[2]an!$I$39,
IF(AND(A1204=[2]an!$I$38,F1204=[2]an!$E$39,H1204&lt;[2]an!$M$37,S1204&lt;&gt;"kahepoolne vajaduspõhine"),[2]an!$I$39,
IF(AND(A1204=[2]an!$I$38,F1204=[2]an!$E$42),[2]an!$I$42,
IF(AND(A1204=[2]an!$J$38,F1204=[2]an!$E$40),[2]an!$J$40,IF(AND(A1204=[2]an!$J$38,F1204=[2]an!$E$41),[2]an!$J$41,IF(AND(A1204=[2]an!$J$38,F1204=[2]an!$E$39,H1204&gt;=[2]an!$M$37),[2]an!$J$39,
IF(AND(A1204=[2]an!$J$38,F1204=[2]an!$E$39,H1204&lt;[2]an!$M$37,S1204="kahepoolne vajaduspõhine",U1204=""),[2]an!$M$40,
IF(AND(A1204=[2]an!$J$38,F1204=[2]an!$E$39,H1204&lt;[2]an!$M$37,S1204="kahepoolne vajaduspõhine",U1204&lt;&gt;""),[2]an!$J$39,
IF(AND(A1204=[2]an!$J$38,F1204=[2]an!$E$39,H1204&lt;[2]an!$M$37,S1204&lt;&gt;"kahepoolne vajaduspõhine"),[2]an!$J$39,
IF(AND(A1204=[2]an!$J$38,F1204=[2]an!$E$42),[2]an!$J$42,""))))))))))))))))))))))))))))</f>
        <v/>
      </c>
      <c r="Y1204" s="17" t="str">
        <f>IFERROR(IF(F1204="Tugigrupp",0,
IF(AND(F1204="Peretoe teenus",H1204&gt;=[2]an!$M$37,RANK(D1204,$D1204:$D1204)+COUNTIFS($D$2:D1204,D1204,$F$2:F1204,F1204)-1&gt;1),"",
IF(AND(F1204="Peretoe teenus",H1204&gt;=[2]an!$M$37,RANK(D1204,$D1204:$D1204)+COUNTIFS($D$2:D1204,D1204,$F$2:F1204,F1204)-1=1,MONTH(H1204)=MONTH(K1204)=TRUE,YEAR(H1204)=YEAR(K1204)=TRUE),((EOMONTH(H1204,0)-H1204+1)*X1204)/DAY(EOMONTH(H1204,0)),
IF(AND(F1204="Peretoe teenus",H1204&gt;=[2]an!$M$37,RANK(D1204,$D1204:$D1204)+COUNTIFS($D$2:D1204,D1204,$F$2:F1204,F1204)-1=1),X1204,
IF(AND(F1204="Peretoe teenus",H1204&lt;[2]an!$M$37,S1204&lt;&gt;"kahepoolne vajaduspõhine",RANK(D1204,$D1204:$D1204)+COUNTIFS($D$2:D1204,D1204,$F$2:F1204,F1204)-1=1),X1204,
IF(AND(F1204="Peretoe teenus",H1204&lt;[2]an!$M$37,S1204&lt;&gt;"kahepoolne vajaduspõhine",RANK(D1204,$D1204:$D1204)+COUNTIFS($D$2:D1204,D1204,$F$2:F1204,F1204)-1&gt;1),"",
IF(AND(F1204="Peretoe teenus",H1204&lt;[2]an!$M$37,S1204="kahepoolne vajaduspõhine",U1204="",RANK(D1204,$D1204:$D1204)+COUNTIFS($D$2:D1204,D1204,$F$2:F1204,F1204)-1=1),X1204,
IF(AND(F1204="Peretoe teenus",H1204&lt;[2]an!$M$37,S1204="kahepoolne vajaduspõhine",U1204="",RANK(D1204,$D1204:$D1204)+COUNTIFS($D$2:D1204,D1204,$F$2:F1204,F1204)-1&gt;1),"",
IF(AND(F1204="Peretoe teenus",H1204&lt;[2]an!$M$37,S1204="kahepoolne vajaduspõhine",U1204&lt;[2]an!$M$37,RANK(D1204,$D1204:$D1204)+COUNTIFS($D$2:D1204,D1204,$F$2:F1204,F1204)-1=1),X1204,
IF(AND(F1204="Peretoe teenus",H1204&lt;[2]an!$M$37,S1204="kahepoolne vajaduspõhine",U1204&lt;[2]an!$M$37,RANK(D1204,$D1204:$D1204)+COUNTIFS($D$2:D1204,D1204,$F$2:F1204,F1204)-1&gt;1),"",
IF(AND(F1204="Peretoe teenus",H1204&lt;[2]an!$M$37,S1204="kahepoolne vajaduspõhine",U1204&gt;=[2]an!$M$37,U1204&lt;=[2]an!$M$38,RANK(D1204,$D1204:$D1204)+COUNTIFS($D$2:D1204,D1204,$F$2:F1204,F1204)-1=1),
((EOMONTH(U1204,0)-U1204+1)*X1204)/DAY(EOMONTH(U1204,0))+(DAY(U1204)-1)*100/DAY(EOMONTH(U1204,0)),
IF(AND(F1204="Peretoe teenus",H1204&lt;[2]an!$M$37,S1204="kahepoolne vajaduspõhine",U1204&gt;=[2]an!$M$37,U1204&lt;=[2]an!$M$38,RANK(D1204,$D1204:$D1204)+COUNTIFS($D$2:D1204,D1204,$F$2:F1204,F1204)-1&gt;1),"",
IF(AND(F1204="Peretoe teenus",H1204&lt;[2]an!$M$37,S1204="kahepoolne vajaduspõhine",U1204&gt;[2]an!$M$38,RANK(D1204,$D1204:$D1204)+COUNTIFS($D$2:D1204,D1204,$F$2:F1204,F1204)-1=1),X1204,
IF(AND(F1204="Peretoe teenus",H1204&lt;[2]an!$M$37,S1204="kahepoolne vajaduspõhine",U1204&gt;[2]an!$M$38,RANK(D1204,$D1204:$D1204)+COUNTIFS($D$2:D1204,D1204,$F$2:F1204,F1204)-1&gt;1),"",X1204*W1204)))))))))))))),"")</f>
        <v/>
      </c>
      <c r="Z1204" s="18" t="str">
        <f t="shared" si="55"/>
        <v/>
      </c>
      <c r="AA1204" s="19" t="str">
        <f>IFERROR(VLOOKUP(E1204,[2]an!$A$3:$B$81,2,FALSE),"")</f>
        <v/>
      </c>
      <c r="AB1204" s="19" t="str">
        <f>IFERROR(VLOOKUP(AA1204,[2]an!$C$2:$D$16,2,FALSE),"")</f>
        <v/>
      </c>
      <c r="AC1204" s="20"/>
      <c r="AD1204" s="21" t="str">
        <f>IF(A1204=[2]an!$F$36,VLOOKUP([2]an!$F$36,[2]an!$F$36:$H$36,3,FALSE),IF(A1204=[2]an!$F$35,VLOOKUP([2]an!$F$35,[2]an!$F$35:$H$35,3,FALSE),IF(A1204=[2]an!$F$33,VLOOKUP([2]an!$F$33,[2]an!$F$33:$H$33,3,FALSE),IF(A1204=[2]an!$F$31,VLOOKUP([2]an!$F$31,[2]an!$F$31:$H$31,3,FALSE),""))))</f>
        <v/>
      </c>
    </row>
    <row r="1205" spans="6:30" x14ac:dyDescent="0.2">
      <c r="F1205" s="10"/>
      <c r="G1205" s="8" t="str">
        <f t="shared" si="56"/>
        <v/>
      </c>
      <c r="H1205" s="13"/>
      <c r="K1205" s="13"/>
      <c r="L1205" s="10"/>
      <c r="M1205" s="10"/>
      <c r="S1205" s="8" t="str">
        <f>IFERROR(VLOOKUP(D1205,[1]peretoe_teenus!$A$2:$L$2000,5,FALSE),"")</f>
        <v/>
      </c>
      <c r="U1205" s="13"/>
      <c r="V1205" s="15" t="str" cm="1">
        <f t="array" ref="V1205">IFERROR(IF(AND(F1205="Tugigrupp",RANK(K1205,$K1205:$K1205)+COUNTIFS($K$2:K1205,K1205,$L$2:L1205,L1205,$M$2:M1205,M1205,$I$2:I1205,I1205,$G$2:G1205,G1205,$F$2:F1205,F1205)-1=1),SUMPRODUCT(($F$2:$F$4154=F1205)*($G$2:$G$4154=G1205)*($K$2:$K$4154=K1205)*($I$2:$I$4154=I1205)*($L$2:$L$4154=L1205)*($M$2:$M$4154=M1205)),""),"")</f>
        <v/>
      </c>
      <c r="W1205" s="15" t="str">
        <f t="shared" si="54"/>
        <v/>
      </c>
      <c r="X1205" s="16" t="str">
        <f>IF(AND(A1205=[2]an!$G$38,F1205=[2]an!$E$40),[2]an!$G$40,IF(AND(A1205=[2]an!$G$38,F1205=[2]an!$E$41),[2]an!$G$41,IF(AND(A1205=[2]an!$G$38,F1205=[2]an!$E$39,H1205&gt;=[2]an!$M$37),[2]an!$G$39,
IF(AND(A1205=[2]an!$G$38,F1205=[2]an!$E$39,H1205&lt;[2]an!$M$37,S1205="kahepoolne vajaduspõhine",U1205=""),[2]an!$M$40,
IF(AND(A1205=[2]an!$G$38,F1205=[2]an!$E$39,H1205&lt;[2]an!$M$37,S1205="kahepoolne vajaduspõhine",U1205&lt;&gt;""),[2]an!$G$39,
IF(AND(A1205=[2]an!$G$38,F1205=[2]an!$E$39,H1205&lt;[2]an!$M$37,S1205&lt;&gt;"kahepoolne vajaduspõhine"),[2]an!$G$39,
IF(AND(A1205=[2]an!$G$38,F1205=[2]an!$E$42),[2]an!$G$42,
IF(AND(A1205=[2]an!$H$38,F1205=[2]an!$E$40),[2]an!$H$40,IF(AND(A1205=[2]an!$H$38,F1205=[2]an!$E$41),[2]an!$H$41,IF(AND(A1205=[2]an!$H$38,F1205=[2]an!$E$39,H1205&gt;=[2]an!$M$37),[2]an!$H$39,
IF(AND(A1205=[2]an!$H$38,F1205=[2]an!$E$39,H1205&lt;[2]an!$M$37,S1205="kahepoolne vajaduspõhine",U1205=""),[2]an!$M$40,
IF(AND(A1205=[2]an!$H$38,F1205=[2]an!$E$39,H1205&lt;[2]an!$M$37,S1205="kahepoolne vajaduspõhine",U1205&lt;&gt;""),[2]an!$H$39,
IF(AND(A1205=[2]an!$H$38,F1205=[2]an!$E$39,H1205&lt;[2]an!$M$37,S1205&lt;&gt;"kahepoolne vajaduspõhine"),[2]an!$H$39,
IF(AND(A1205=[2]an!$H$38,F1205=[2]an!$E$42),[2]an!$H$42,
IF(AND(A1205=[2]an!$I$38,F1205=[2]an!$E$40),[2]an!$I$40,IF(AND(A1205=[2]an!$I$38,F1205=[2]an!$E$41),[2]an!$I$41,IF(AND(A1205=[2]an!$I$38,F1205=[2]an!$E$39,H1205&gt;=[2]an!$M$37),[2]an!$I$39,
IF(AND(A1205=[2]an!$I$38,F1205=[2]an!$E$39,H1205&lt;[2]an!$M$37,S1205="kahepoolne vajaduspõhine",U1205=""),[2]an!$M$40,
IF(AND(A1205=[2]an!$I$38,F1205=[2]an!$E$39,H1205&lt;[2]an!$M$37,S1205="kahepoolne vajaduspõhine",U1205&lt;&gt;""),[2]an!$I$39,
IF(AND(A1205=[2]an!$I$38,F1205=[2]an!$E$39,H1205&lt;[2]an!$M$37,S1205&lt;&gt;"kahepoolne vajaduspõhine"),[2]an!$I$39,
IF(AND(A1205=[2]an!$I$38,F1205=[2]an!$E$42),[2]an!$I$42,
IF(AND(A1205=[2]an!$J$38,F1205=[2]an!$E$40),[2]an!$J$40,IF(AND(A1205=[2]an!$J$38,F1205=[2]an!$E$41),[2]an!$J$41,IF(AND(A1205=[2]an!$J$38,F1205=[2]an!$E$39,H1205&gt;=[2]an!$M$37),[2]an!$J$39,
IF(AND(A1205=[2]an!$J$38,F1205=[2]an!$E$39,H1205&lt;[2]an!$M$37,S1205="kahepoolne vajaduspõhine",U1205=""),[2]an!$M$40,
IF(AND(A1205=[2]an!$J$38,F1205=[2]an!$E$39,H1205&lt;[2]an!$M$37,S1205="kahepoolne vajaduspõhine",U1205&lt;&gt;""),[2]an!$J$39,
IF(AND(A1205=[2]an!$J$38,F1205=[2]an!$E$39,H1205&lt;[2]an!$M$37,S1205&lt;&gt;"kahepoolne vajaduspõhine"),[2]an!$J$39,
IF(AND(A1205=[2]an!$J$38,F1205=[2]an!$E$42),[2]an!$J$42,""))))))))))))))))))))))))))))</f>
        <v/>
      </c>
      <c r="Y1205" s="17" t="str">
        <f>IFERROR(IF(F1205="Tugigrupp",0,
IF(AND(F1205="Peretoe teenus",H1205&gt;=[2]an!$M$37,RANK(D1205,$D1205:$D1205)+COUNTIFS($D$2:D1205,D1205,$F$2:F1205,F1205)-1&gt;1),"",
IF(AND(F1205="Peretoe teenus",H1205&gt;=[2]an!$M$37,RANK(D1205,$D1205:$D1205)+COUNTIFS($D$2:D1205,D1205,$F$2:F1205,F1205)-1=1,MONTH(H1205)=MONTH(K1205)=TRUE,YEAR(H1205)=YEAR(K1205)=TRUE),((EOMONTH(H1205,0)-H1205+1)*X1205)/DAY(EOMONTH(H1205,0)),
IF(AND(F1205="Peretoe teenus",H1205&gt;=[2]an!$M$37,RANK(D1205,$D1205:$D1205)+COUNTIFS($D$2:D1205,D1205,$F$2:F1205,F1205)-1=1),X1205,
IF(AND(F1205="Peretoe teenus",H1205&lt;[2]an!$M$37,S1205&lt;&gt;"kahepoolne vajaduspõhine",RANK(D1205,$D1205:$D1205)+COUNTIFS($D$2:D1205,D1205,$F$2:F1205,F1205)-1=1),X1205,
IF(AND(F1205="Peretoe teenus",H1205&lt;[2]an!$M$37,S1205&lt;&gt;"kahepoolne vajaduspõhine",RANK(D1205,$D1205:$D1205)+COUNTIFS($D$2:D1205,D1205,$F$2:F1205,F1205)-1&gt;1),"",
IF(AND(F1205="Peretoe teenus",H1205&lt;[2]an!$M$37,S1205="kahepoolne vajaduspõhine",U1205="",RANK(D1205,$D1205:$D1205)+COUNTIFS($D$2:D1205,D1205,$F$2:F1205,F1205)-1=1),X1205,
IF(AND(F1205="Peretoe teenus",H1205&lt;[2]an!$M$37,S1205="kahepoolne vajaduspõhine",U1205="",RANK(D1205,$D1205:$D1205)+COUNTIFS($D$2:D1205,D1205,$F$2:F1205,F1205)-1&gt;1),"",
IF(AND(F1205="Peretoe teenus",H1205&lt;[2]an!$M$37,S1205="kahepoolne vajaduspõhine",U1205&lt;[2]an!$M$37,RANK(D1205,$D1205:$D1205)+COUNTIFS($D$2:D1205,D1205,$F$2:F1205,F1205)-1=1),X1205,
IF(AND(F1205="Peretoe teenus",H1205&lt;[2]an!$M$37,S1205="kahepoolne vajaduspõhine",U1205&lt;[2]an!$M$37,RANK(D1205,$D1205:$D1205)+COUNTIFS($D$2:D1205,D1205,$F$2:F1205,F1205)-1&gt;1),"",
IF(AND(F1205="Peretoe teenus",H1205&lt;[2]an!$M$37,S1205="kahepoolne vajaduspõhine",U1205&gt;=[2]an!$M$37,U1205&lt;=[2]an!$M$38,RANK(D1205,$D1205:$D1205)+COUNTIFS($D$2:D1205,D1205,$F$2:F1205,F1205)-1=1),
((EOMONTH(U1205,0)-U1205+1)*X1205)/DAY(EOMONTH(U1205,0))+(DAY(U1205)-1)*100/DAY(EOMONTH(U1205,0)),
IF(AND(F1205="Peretoe teenus",H1205&lt;[2]an!$M$37,S1205="kahepoolne vajaduspõhine",U1205&gt;=[2]an!$M$37,U1205&lt;=[2]an!$M$38,RANK(D1205,$D1205:$D1205)+COUNTIFS($D$2:D1205,D1205,$F$2:F1205,F1205)-1&gt;1),"",
IF(AND(F1205="Peretoe teenus",H1205&lt;[2]an!$M$37,S1205="kahepoolne vajaduspõhine",U1205&gt;[2]an!$M$38,RANK(D1205,$D1205:$D1205)+COUNTIFS($D$2:D1205,D1205,$F$2:F1205,F1205)-1=1),X1205,
IF(AND(F1205="Peretoe teenus",H1205&lt;[2]an!$M$37,S1205="kahepoolne vajaduspõhine",U1205&gt;[2]an!$M$38,RANK(D1205,$D1205:$D1205)+COUNTIFS($D$2:D1205,D1205,$F$2:F1205,F1205)-1&gt;1),"",X1205*W1205)))))))))))))),"")</f>
        <v/>
      </c>
      <c r="Z1205" s="18" t="str">
        <f t="shared" si="55"/>
        <v/>
      </c>
      <c r="AA1205" s="19" t="str">
        <f>IFERROR(VLOOKUP(E1205,[2]an!$A$3:$B$81,2,FALSE),"")</f>
        <v/>
      </c>
      <c r="AB1205" s="19" t="str">
        <f>IFERROR(VLOOKUP(AA1205,[2]an!$C$2:$D$16,2,FALSE),"")</f>
        <v/>
      </c>
      <c r="AC1205" s="20"/>
      <c r="AD1205" s="21" t="str">
        <f>IF(A1205=[2]an!$F$36,VLOOKUP([2]an!$F$36,[2]an!$F$36:$H$36,3,FALSE),IF(A1205=[2]an!$F$35,VLOOKUP([2]an!$F$35,[2]an!$F$35:$H$35,3,FALSE),IF(A1205=[2]an!$F$33,VLOOKUP([2]an!$F$33,[2]an!$F$33:$H$33,3,FALSE),IF(A1205=[2]an!$F$31,VLOOKUP([2]an!$F$31,[2]an!$F$31:$H$31,3,FALSE),""))))</f>
        <v/>
      </c>
    </row>
    <row r="1206" spans="6:30" x14ac:dyDescent="0.2">
      <c r="F1206" s="10"/>
      <c r="G1206" s="8" t="str">
        <f t="shared" si="56"/>
        <v/>
      </c>
      <c r="H1206" s="13"/>
      <c r="K1206" s="13"/>
      <c r="L1206" s="10"/>
      <c r="M1206" s="10"/>
      <c r="S1206" s="8" t="str">
        <f>IFERROR(VLOOKUP(D1206,[1]peretoe_teenus!$A$2:$L$2000,5,FALSE),"")</f>
        <v/>
      </c>
      <c r="U1206" s="13"/>
      <c r="V1206" s="15" t="str" cm="1">
        <f t="array" ref="V1206">IFERROR(IF(AND(F1206="Tugigrupp",RANK(K1206,$K1206:$K1206)+COUNTIFS($K$2:K1206,K1206,$L$2:L1206,L1206,$M$2:M1206,M1206,$I$2:I1206,I1206,$G$2:G1206,G1206,$F$2:F1206,F1206)-1=1),SUMPRODUCT(($F$2:$F$4154=F1206)*($G$2:$G$4154=G1206)*($K$2:$K$4154=K1206)*($I$2:$I$4154=I1206)*($L$2:$L$4154=L1206)*($M$2:$M$4154=M1206)),""),"")</f>
        <v/>
      </c>
      <c r="W1206" s="15" t="str">
        <f t="shared" si="54"/>
        <v/>
      </c>
      <c r="X1206" s="16" t="str">
        <f>IF(AND(A1206=[2]an!$G$38,F1206=[2]an!$E$40),[2]an!$G$40,IF(AND(A1206=[2]an!$G$38,F1206=[2]an!$E$41),[2]an!$G$41,IF(AND(A1206=[2]an!$G$38,F1206=[2]an!$E$39,H1206&gt;=[2]an!$M$37),[2]an!$G$39,
IF(AND(A1206=[2]an!$G$38,F1206=[2]an!$E$39,H1206&lt;[2]an!$M$37,S1206="kahepoolne vajaduspõhine",U1206=""),[2]an!$M$40,
IF(AND(A1206=[2]an!$G$38,F1206=[2]an!$E$39,H1206&lt;[2]an!$M$37,S1206="kahepoolne vajaduspõhine",U1206&lt;&gt;""),[2]an!$G$39,
IF(AND(A1206=[2]an!$G$38,F1206=[2]an!$E$39,H1206&lt;[2]an!$M$37,S1206&lt;&gt;"kahepoolne vajaduspõhine"),[2]an!$G$39,
IF(AND(A1206=[2]an!$G$38,F1206=[2]an!$E$42),[2]an!$G$42,
IF(AND(A1206=[2]an!$H$38,F1206=[2]an!$E$40),[2]an!$H$40,IF(AND(A1206=[2]an!$H$38,F1206=[2]an!$E$41),[2]an!$H$41,IF(AND(A1206=[2]an!$H$38,F1206=[2]an!$E$39,H1206&gt;=[2]an!$M$37),[2]an!$H$39,
IF(AND(A1206=[2]an!$H$38,F1206=[2]an!$E$39,H1206&lt;[2]an!$M$37,S1206="kahepoolne vajaduspõhine",U1206=""),[2]an!$M$40,
IF(AND(A1206=[2]an!$H$38,F1206=[2]an!$E$39,H1206&lt;[2]an!$M$37,S1206="kahepoolne vajaduspõhine",U1206&lt;&gt;""),[2]an!$H$39,
IF(AND(A1206=[2]an!$H$38,F1206=[2]an!$E$39,H1206&lt;[2]an!$M$37,S1206&lt;&gt;"kahepoolne vajaduspõhine"),[2]an!$H$39,
IF(AND(A1206=[2]an!$H$38,F1206=[2]an!$E$42),[2]an!$H$42,
IF(AND(A1206=[2]an!$I$38,F1206=[2]an!$E$40),[2]an!$I$40,IF(AND(A1206=[2]an!$I$38,F1206=[2]an!$E$41),[2]an!$I$41,IF(AND(A1206=[2]an!$I$38,F1206=[2]an!$E$39,H1206&gt;=[2]an!$M$37),[2]an!$I$39,
IF(AND(A1206=[2]an!$I$38,F1206=[2]an!$E$39,H1206&lt;[2]an!$M$37,S1206="kahepoolne vajaduspõhine",U1206=""),[2]an!$M$40,
IF(AND(A1206=[2]an!$I$38,F1206=[2]an!$E$39,H1206&lt;[2]an!$M$37,S1206="kahepoolne vajaduspõhine",U1206&lt;&gt;""),[2]an!$I$39,
IF(AND(A1206=[2]an!$I$38,F1206=[2]an!$E$39,H1206&lt;[2]an!$M$37,S1206&lt;&gt;"kahepoolne vajaduspõhine"),[2]an!$I$39,
IF(AND(A1206=[2]an!$I$38,F1206=[2]an!$E$42),[2]an!$I$42,
IF(AND(A1206=[2]an!$J$38,F1206=[2]an!$E$40),[2]an!$J$40,IF(AND(A1206=[2]an!$J$38,F1206=[2]an!$E$41),[2]an!$J$41,IF(AND(A1206=[2]an!$J$38,F1206=[2]an!$E$39,H1206&gt;=[2]an!$M$37),[2]an!$J$39,
IF(AND(A1206=[2]an!$J$38,F1206=[2]an!$E$39,H1206&lt;[2]an!$M$37,S1206="kahepoolne vajaduspõhine",U1206=""),[2]an!$M$40,
IF(AND(A1206=[2]an!$J$38,F1206=[2]an!$E$39,H1206&lt;[2]an!$M$37,S1206="kahepoolne vajaduspõhine",U1206&lt;&gt;""),[2]an!$J$39,
IF(AND(A1206=[2]an!$J$38,F1206=[2]an!$E$39,H1206&lt;[2]an!$M$37,S1206&lt;&gt;"kahepoolne vajaduspõhine"),[2]an!$J$39,
IF(AND(A1206=[2]an!$J$38,F1206=[2]an!$E$42),[2]an!$J$42,""))))))))))))))))))))))))))))</f>
        <v/>
      </c>
      <c r="Y1206" s="17" t="str">
        <f>IFERROR(IF(F1206="Tugigrupp",0,
IF(AND(F1206="Peretoe teenus",H1206&gt;=[2]an!$M$37,RANK(D1206,$D1206:$D1206)+COUNTIFS($D$2:D1206,D1206,$F$2:F1206,F1206)-1&gt;1),"",
IF(AND(F1206="Peretoe teenus",H1206&gt;=[2]an!$M$37,RANK(D1206,$D1206:$D1206)+COUNTIFS($D$2:D1206,D1206,$F$2:F1206,F1206)-1=1,MONTH(H1206)=MONTH(K1206)=TRUE,YEAR(H1206)=YEAR(K1206)=TRUE),((EOMONTH(H1206,0)-H1206+1)*X1206)/DAY(EOMONTH(H1206,0)),
IF(AND(F1206="Peretoe teenus",H1206&gt;=[2]an!$M$37,RANK(D1206,$D1206:$D1206)+COUNTIFS($D$2:D1206,D1206,$F$2:F1206,F1206)-1=1),X1206,
IF(AND(F1206="Peretoe teenus",H1206&lt;[2]an!$M$37,S1206&lt;&gt;"kahepoolne vajaduspõhine",RANK(D1206,$D1206:$D1206)+COUNTIFS($D$2:D1206,D1206,$F$2:F1206,F1206)-1=1),X1206,
IF(AND(F1206="Peretoe teenus",H1206&lt;[2]an!$M$37,S1206&lt;&gt;"kahepoolne vajaduspõhine",RANK(D1206,$D1206:$D1206)+COUNTIFS($D$2:D1206,D1206,$F$2:F1206,F1206)-1&gt;1),"",
IF(AND(F1206="Peretoe teenus",H1206&lt;[2]an!$M$37,S1206="kahepoolne vajaduspõhine",U1206="",RANK(D1206,$D1206:$D1206)+COUNTIFS($D$2:D1206,D1206,$F$2:F1206,F1206)-1=1),X1206,
IF(AND(F1206="Peretoe teenus",H1206&lt;[2]an!$M$37,S1206="kahepoolne vajaduspõhine",U1206="",RANK(D1206,$D1206:$D1206)+COUNTIFS($D$2:D1206,D1206,$F$2:F1206,F1206)-1&gt;1),"",
IF(AND(F1206="Peretoe teenus",H1206&lt;[2]an!$M$37,S1206="kahepoolne vajaduspõhine",U1206&lt;[2]an!$M$37,RANK(D1206,$D1206:$D1206)+COUNTIFS($D$2:D1206,D1206,$F$2:F1206,F1206)-1=1),X1206,
IF(AND(F1206="Peretoe teenus",H1206&lt;[2]an!$M$37,S1206="kahepoolne vajaduspõhine",U1206&lt;[2]an!$M$37,RANK(D1206,$D1206:$D1206)+COUNTIFS($D$2:D1206,D1206,$F$2:F1206,F1206)-1&gt;1),"",
IF(AND(F1206="Peretoe teenus",H1206&lt;[2]an!$M$37,S1206="kahepoolne vajaduspõhine",U1206&gt;=[2]an!$M$37,U1206&lt;=[2]an!$M$38,RANK(D1206,$D1206:$D1206)+COUNTIFS($D$2:D1206,D1206,$F$2:F1206,F1206)-1=1),
((EOMONTH(U1206,0)-U1206+1)*X1206)/DAY(EOMONTH(U1206,0))+(DAY(U1206)-1)*100/DAY(EOMONTH(U1206,0)),
IF(AND(F1206="Peretoe teenus",H1206&lt;[2]an!$M$37,S1206="kahepoolne vajaduspõhine",U1206&gt;=[2]an!$M$37,U1206&lt;=[2]an!$M$38,RANK(D1206,$D1206:$D1206)+COUNTIFS($D$2:D1206,D1206,$F$2:F1206,F1206)-1&gt;1),"",
IF(AND(F1206="Peretoe teenus",H1206&lt;[2]an!$M$37,S1206="kahepoolne vajaduspõhine",U1206&gt;[2]an!$M$38,RANK(D1206,$D1206:$D1206)+COUNTIFS($D$2:D1206,D1206,$F$2:F1206,F1206)-1=1),X1206,
IF(AND(F1206="Peretoe teenus",H1206&lt;[2]an!$M$37,S1206="kahepoolne vajaduspõhine",U1206&gt;[2]an!$M$38,RANK(D1206,$D1206:$D1206)+COUNTIFS($D$2:D1206,D1206,$F$2:F1206,F1206)-1&gt;1),"",X1206*W1206)))))))))))))),"")</f>
        <v/>
      </c>
      <c r="Z1206" s="18" t="str">
        <f t="shared" si="55"/>
        <v/>
      </c>
      <c r="AA1206" s="19" t="str">
        <f>IFERROR(VLOOKUP(E1206,[2]an!$A$3:$B$81,2,FALSE),"")</f>
        <v/>
      </c>
      <c r="AB1206" s="19" t="str">
        <f>IFERROR(VLOOKUP(AA1206,[2]an!$C$2:$D$16,2,FALSE),"")</f>
        <v/>
      </c>
      <c r="AC1206" s="20"/>
      <c r="AD1206" s="21" t="str">
        <f>IF(A1206=[2]an!$F$36,VLOOKUP([2]an!$F$36,[2]an!$F$36:$H$36,3,FALSE),IF(A1206=[2]an!$F$35,VLOOKUP([2]an!$F$35,[2]an!$F$35:$H$35,3,FALSE),IF(A1206=[2]an!$F$33,VLOOKUP([2]an!$F$33,[2]an!$F$33:$H$33,3,FALSE),IF(A1206=[2]an!$F$31,VLOOKUP([2]an!$F$31,[2]an!$F$31:$H$31,3,FALSE),""))))</f>
        <v/>
      </c>
    </row>
    <row r="1207" spans="6:30" x14ac:dyDescent="0.2">
      <c r="F1207" s="10"/>
      <c r="G1207" s="8" t="str">
        <f t="shared" si="56"/>
        <v/>
      </c>
      <c r="H1207" s="13"/>
      <c r="K1207" s="13"/>
      <c r="L1207" s="10"/>
      <c r="M1207" s="10"/>
      <c r="S1207" s="8" t="str">
        <f>IFERROR(VLOOKUP(D1207,[1]peretoe_teenus!$A$2:$L$2000,5,FALSE),"")</f>
        <v/>
      </c>
      <c r="U1207" s="13"/>
      <c r="V1207" s="15" t="str" cm="1">
        <f t="array" ref="V1207">IFERROR(IF(AND(F1207="Tugigrupp",RANK(K1207,$K1207:$K1207)+COUNTIFS($K$2:K1207,K1207,$L$2:L1207,L1207,$M$2:M1207,M1207,$I$2:I1207,I1207,$G$2:G1207,G1207,$F$2:F1207,F1207)-1=1),SUMPRODUCT(($F$2:$F$4154=F1207)*($G$2:$G$4154=G1207)*($K$2:$K$4154=K1207)*($I$2:$I$4154=I1207)*($L$2:$L$4154=L1207)*($M$2:$M$4154=M1207)),""),"")</f>
        <v/>
      </c>
      <c r="W1207" s="15" t="str">
        <f t="shared" si="54"/>
        <v/>
      </c>
      <c r="X1207" s="16" t="str">
        <f>IF(AND(A1207=[2]an!$G$38,F1207=[2]an!$E$40),[2]an!$G$40,IF(AND(A1207=[2]an!$G$38,F1207=[2]an!$E$41),[2]an!$G$41,IF(AND(A1207=[2]an!$G$38,F1207=[2]an!$E$39,H1207&gt;=[2]an!$M$37),[2]an!$G$39,
IF(AND(A1207=[2]an!$G$38,F1207=[2]an!$E$39,H1207&lt;[2]an!$M$37,S1207="kahepoolne vajaduspõhine",U1207=""),[2]an!$M$40,
IF(AND(A1207=[2]an!$G$38,F1207=[2]an!$E$39,H1207&lt;[2]an!$M$37,S1207="kahepoolne vajaduspõhine",U1207&lt;&gt;""),[2]an!$G$39,
IF(AND(A1207=[2]an!$G$38,F1207=[2]an!$E$39,H1207&lt;[2]an!$M$37,S1207&lt;&gt;"kahepoolne vajaduspõhine"),[2]an!$G$39,
IF(AND(A1207=[2]an!$G$38,F1207=[2]an!$E$42),[2]an!$G$42,
IF(AND(A1207=[2]an!$H$38,F1207=[2]an!$E$40),[2]an!$H$40,IF(AND(A1207=[2]an!$H$38,F1207=[2]an!$E$41),[2]an!$H$41,IF(AND(A1207=[2]an!$H$38,F1207=[2]an!$E$39,H1207&gt;=[2]an!$M$37),[2]an!$H$39,
IF(AND(A1207=[2]an!$H$38,F1207=[2]an!$E$39,H1207&lt;[2]an!$M$37,S1207="kahepoolne vajaduspõhine",U1207=""),[2]an!$M$40,
IF(AND(A1207=[2]an!$H$38,F1207=[2]an!$E$39,H1207&lt;[2]an!$M$37,S1207="kahepoolne vajaduspõhine",U1207&lt;&gt;""),[2]an!$H$39,
IF(AND(A1207=[2]an!$H$38,F1207=[2]an!$E$39,H1207&lt;[2]an!$M$37,S1207&lt;&gt;"kahepoolne vajaduspõhine"),[2]an!$H$39,
IF(AND(A1207=[2]an!$H$38,F1207=[2]an!$E$42),[2]an!$H$42,
IF(AND(A1207=[2]an!$I$38,F1207=[2]an!$E$40),[2]an!$I$40,IF(AND(A1207=[2]an!$I$38,F1207=[2]an!$E$41),[2]an!$I$41,IF(AND(A1207=[2]an!$I$38,F1207=[2]an!$E$39,H1207&gt;=[2]an!$M$37),[2]an!$I$39,
IF(AND(A1207=[2]an!$I$38,F1207=[2]an!$E$39,H1207&lt;[2]an!$M$37,S1207="kahepoolne vajaduspõhine",U1207=""),[2]an!$M$40,
IF(AND(A1207=[2]an!$I$38,F1207=[2]an!$E$39,H1207&lt;[2]an!$M$37,S1207="kahepoolne vajaduspõhine",U1207&lt;&gt;""),[2]an!$I$39,
IF(AND(A1207=[2]an!$I$38,F1207=[2]an!$E$39,H1207&lt;[2]an!$M$37,S1207&lt;&gt;"kahepoolne vajaduspõhine"),[2]an!$I$39,
IF(AND(A1207=[2]an!$I$38,F1207=[2]an!$E$42),[2]an!$I$42,
IF(AND(A1207=[2]an!$J$38,F1207=[2]an!$E$40),[2]an!$J$40,IF(AND(A1207=[2]an!$J$38,F1207=[2]an!$E$41),[2]an!$J$41,IF(AND(A1207=[2]an!$J$38,F1207=[2]an!$E$39,H1207&gt;=[2]an!$M$37),[2]an!$J$39,
IF(AND(A1207=[2]an!$J$38,F1207=[2]an!$E$39,H1207&lt;[2]an!$M$37,S1207="kahepoolne vajaduspõhine",U1207=""),[2]an!$M$40,
IF(AND(A1207=[2]an!$J$38,F1207=[2]an!$E$39,H1207&lt;[2]an!$M$37,S1207="kahepoolne vajaduspõhine",U1207&lt;&gt;""),[2]an!$J$39,
IF(AND(A1207=[2]an!$J$38,F1207=[2]an!$E$39,H1207&lt;[2]an!$M$37,S1207&lt;&gt;"kahepoolne vajaduspõhine"),[2]an!$J$39,
IF(AND(A1207=[2]an!$J$38,F1207=[2]an!$E$42),[2]an!$J$42,""))))))))))))))))))))))))))))</f>
        <v/>
      </c>
      <c r="Y1207" s="17" t="str">
        <f>IFERROR(IF(F1207="Tugigrupp",0,
IF(AND(F1207="Peretoe teenus",H1207&gt;=[2]an!$M$37,RANK(D1207,$D1207:$D1207)+COUNTIFS($D$2:D1207,D1207,$F$2:F1207,F1207)-1&gt;1),"",
IF(AND(F1207="Peretoe teenus",H1207&gt;=[2]an!$M$37,RANK(D1207,$D1207:$D1207)+COUNTIFS($D$2:D1207,D1207,$F$2:F1207,F1207)-1=1,MONTH(H1207)=MONTH(K1207)=TRUE,YEAR(H1207)=YEAR(K1207)=TRUE),((EOMONTH(H1207,0)-H1207+1)*X1207)/DAY(EOMONTH(H1207,0)),
IF(AND(F1207="Peretoe teenus",H1207&gt;=[2]an!$M$37,RANK(D1207,$D1207:$D1207)+COUNTIFS($D$2:D1207,D1207,$F$2:F1207,F1207)-1=1),X1207,
IF(AND(F1207="Peretoe teenus",H1207&lt;[2]an!$M$37,S1207&lt;&gt;"kahepoolne vajaduspõhine",RANK(D1207,$D1207:$D1207)+COUNTIFS($D$2:D1207,D1207,$F$2:F1207,F1207)-1=1),X1207,
IF(AND(F1207="Peretoe teenus",H1207&lt;[2]an!$M$37,S1207&lt;&gt;"kahepoolne vajaduspõhine",RANK(D1207,$D1207:$D1207)+COUNTIFS($D$2:D1207,D1207,$F$2:F1207,F1207)-1&gt;1),"",
IF(AND(F1207="Peretoe teenus",H1207&lt;[2]an!$M$37,S1207="kahepoolne vajaduspõhine",U1207="",RANK(D1207,$D1207:$D1207)+COUNTIFS($D$2:D1207,D1207,$F$2:F1207,F1207)-1=1),X1207,
IF(AND(F1207="Peretoe teenus",H1207&lt;[2]an!$M$37,S1207="kahepoolne vajaduspõhine",U1207="",RANK(D1207,$D1207:$D1207)+COUNTIFS($D$2:D1207,D1207,$F$2:F1207,F1207)-1&gt;1),"",
IF(AND(F1207="Peretoe teenus",H1207&lt;[2]an!$M$37,S1207="kahepoolne vajaduspõhine",U1207&lt;[2]an!$M$37,RANK(D1207,$D1207:$D1207)+COUNTIFS($D$2:D1207,D1207,$F$2:F1207,F1207)-1=1),X1207,
IF(AND(F1207="Peretoe teenus",H1207&lt;[2]an!$M$37,S1207="kahepoolne vajaduspõhine",U1207&lt;[2]an!$M$37,RANK(D1207,$D1207:$D1207)+COUNTIFS($D$2:D1207,D1207,$F$2:F1207,F1207)-1&gt;1),"",
IF(AND(F1207="Peretoe teenus",H1207&lt;[2]an!$M$37,S1207="kahepoolne vajaduspõhine",U1207&gt;=[2]an!$M$37,U1207&lt;=[2]an!$M$38,RANK(D1207,$D1207:$D1207)+COUNTIFS($D$2:D1207,D1207,$F$2:F1207,F1207)-1=1),
((EOMONTH(U1207,0)-U1207+1)*X1207)/DAY(EOMONTH(U1207,0))+(DAY(U1207)-1)*100/DAY(EOMONTH(U1207,0)),
IF(AND(F1207="Peretoe teenus",H1207&lt;[2]an!$M$37,S1207="kahepoolne vajaduspõhine",U1207&gt;=[2]an!$M$37,U1207&lt;=[2]an!$M$38,RANK(D1207,$D1207:$D1207)+COUNTIFS($D$2:D1207,D1207,$F$2:F1207,F1207)-1&gt;1),"",
IF(AND(F1207="Peretoe teenus",H1207&lt;[2]an!$M$37,S1207="kahepoolne vajaduspõhine",U1207&gt;[2]an!$M$38,RANK(D1207,$D1207:$D1207)+COUNTIFS($D$2:D1207,D1207,$F$2:F1207,F1207)-1=1),X1207,
IF(AND(F1207="Peretoe teenus",H1207&lt;[2]an!$M$37,S1207="kahepoolne vajaduspõhine",U1207&gt;[2]an!$M$38,RANK(D1207,$D1207:$D1207)+COUNTIFS($D$2:D1207,D1207,$F$2:F1207,F1207)-1&gt;1),"",X1207*W1207)))))))))))))),"")</f>
        <v/>
      </c>
      <c r="Z1207" s="18" t="str">
        <f t="shared" si="55"/>
        <v/>
      </c>
      <c r="AA1207" s="19" t="str">
        <f>IFERROR(VLOOKUP(E1207,[2]an!$A$3:$B$81,2,FALSE),"")</f>
        <v/>
      </c>
      <c r="AB1207" s="19" t="str">
        <f>IFERROR(VLOOKUP(AA1207,[2]an!$C$2:$D$16,2,FALSE),"")</f>
        <v/>
      </c>
      <c r="AC1207" s="20"/>
      <c r="AD1207" s="21" t="str">
        <f>IF(A1207=[2]an!$F$36,VLOOKUP([2]an!$F$36,[2]an!$F$36:$H$36,3,FALSE),IF(A1207=[2]an!$F$35,VLOOKUP([2]an!$F$35,[2]an!$F$35:$H$35,3,FALSE),IF(A1207=[2]an!$F$33,VLOOKUP([2]an!$F$33,[2]an!$F$33:$H$33,3,FALSE),IF(A1207=[2]an!$F$31,VLOOKUP([2]an!$F$31,[2]an!$F$31:$H$31,3,FALSE),""))))</f>
        <v/>
      </c>
    </row>
    <row r="1208" spans="6:30" x14ac:dyDescent="0.2">
      <c r="F1208" s="10"/>
      <c r="G1208" s="8" t="str">
        <f t="shared" si="56"/>
        <v/>
      </c>
      <c r="H1208" s="13"/>
      <c r="K1208" s="13"/>
      <c r="L1208" s="10"/>
      <c r="M1208" s="10"/>
      <c r="S1208" s="8" t="str">
        <f>IFERROR(VLOOKUP(D1208,[1]peretoe_teenus!$A$2:$L$2000,5,FALSE),"")</f>
        <v/>
      </c>
      <c r="U1208" s="13"/>
      <c r="V1208" s="15" t="str" cm="1">
        <f t="array" ref="V1208">IFERROR(IF(AND(F1208="Tugigrupp",RANK(K1208,$K1208:$K1208)+COUNTIFS($K$2:K1208,K1208,$L$2:L1208,L1208,$M$2:M1208,M1208,$I$2:I1208,I1208,$G$2:G1208,G1208,$F$2:F1208,F1208)-1=1),SUMPRODUCT(($F$2:$F$4154=F1208)*($G$2:$G$4154=G1208)*($K$2:$K$4154=K1208)*($I$2:$I$4154=I1208)*($L$2:$L$4154=L1208)*($M$2:$M$4154=M1208)),""),"")</f>
        <v/>
      </c>
      <c r="W1208" s="15" t="str">
        <f t="shared" si="54"/>
        <v/>
      </c>
      <c r="X1208" s="16" t="str">
        <f>IF(AND(A1208=[2]an!$G$38,F1208=[2]an!$E$40),[2]an!$G$40,IF(AND(A1208=[2]an!$G$38,F1208=[2]an!$E$41),[2]an!$G$41,IF(AND(A1208=[2]an!$G$38,F1208=[2]an!$E$39,H1208&gt;=[2]an!$M$37),[2]an!$G$39,
IF(AND(A1208=[2]an!$G$38,F1208=[2]an!$E$39,H1208&lt;[2]an!$M$37,S1208="kahepoolne vajaduspõhine",U1208=""),[2]an!$M$40,
IF(AND(A1208=[2]an!$G$38,F1208=[2]an!$E$39,H1208&lt;[2]an!$M$37,S1208="kahepoolne vajaduspõhine",U1208&lt;&gt;""),[2]an!$G$39,
IF(AND(A1208=[2]an!$G$38,F1208=[2]an!$E$39,H1208&lt;[2]an!$M$37,S1208&lt;&gt;"kahepoolne vajaduspõhine"),[2]an!$G$39,
IF(AND(A1208=[2]an!$G$38,F1208=[2]an!$E$42),[2]an!$G$42,
IF(AND(A1208=[2]an!$H$38,F1208=[2]an!$E$40),[2]an!$H$40,IF(AND(A1208=[2]an!$H$38,F1208=[2]an!$E$41),[2]an!$H$41,IF(AND(A1208=[2]an!$H$38,F1208=[2]an!$E$39,H1208&gt;=[2]an!$M$37),[2]an!$H$39,
IF(AND(A1208=[2]an!$H$38,F1208=[2]an!$E$39,H1208&lt;[2]an!$M$37,S1208="kahepoolne vajaduspõhine",U1208=""),[2]an!$M$40,
IF(AND(A1208=[2]an!$H$38,F1208=[2]an!$E$39,H1208&lt;[2]an!$M$37,S1208="kahepoolne vajaduspõhine",U1208&lt;&gt;""),[2]an!$H$39,
IF(AND(A1208=[2]an!$H$38,F1208=[2]an!$E$39,H1208&lt;[2]an!$M$37,S1208&lt;&gt;"kahepoolne vajaduspõhine"),[2]an!$H$39,
IF(AND(A1208=[2]an!$H$38,F1208=[2]an!$E$42),[2]an!$H$42,
IF(AND(A1208=[2]an!$I$38,F1208=[2]an!$E$40),[2]an!$I$40,IF(AND(A1208=[2]an!$I$38,F1208=[2]an!$E$41),[2]an!$I$41,IF(AND(A1208=[2]an!$I$38,F1208=[2]an!$E$39,H1208&gt;=[2]an!$M$37),[2]an!$I$39,
IF(AND(A1208=[2]an!$I$38,F1208=[2]an!$E$39,H1208&lt;[2]an!$M$37,S1208="kahepoolne vajaduspõhine",U1208=""),[2]an!$M$40,
IF(AND(A1208=[2]an!$I$38,F1208=[2]an!$E$39,H1208&lt;[2]an!$M$37,S1208="kahepoolne vajaduspõhine",U1208&lt;&gt;""),[2]an!$I$39,
IF(AND(A1208=[2]an!$I$38,F1208=[2]an!$E$39,H1208&lt;[2]an!$M$37,S1208&lt;&gt;"kahepoolne vajaduspõhine"),[2]an!$I$39,
IF(AND(A1208=[2]an!$I$38,F1208=[2]an!$E$42),[2]an!$I$42,
IF(AND(A1208=[2]an!$J$38,F1208=[2]an!$E$40),[2]an!$J$40,IF(AND(A1208=[2]an!$J$38,F1208=[2]an!$E$41),[2]an!$J$41,IF(AND(A1208=[2]an!$J$38,F1208=[2]an!$E$39,H1208&gt;=[2]an!$M$37),[2]an!$J$39,
IF(AND(A1208=[2]an!$J$38,F1208=[2]an!$E$39,H1208&lt;[2]an!$M$37,S1208="kahepoolne vajaduspõhine",U1208=""),[2]an!$M$40,
IF(AND(A1208=[2]an!$J$38,F1208=[2]an!$E$39,H1208&lt;[2]an!$M$37,S1208="kahepoolne vajaduspõhine",U1208&lt;&gt;""),[2]an!$J$39,
IF(AND(A1208=[2]an!$J$38,F1208=[2]an!$E$39,H1208&lt;[2]an!$M$37,S1208&lt;&gt;"kahepoolne vajaduspõhine"),[2]an!$J$39,
IF(AND(A1208=[2]an!$J$38,F1208=[2]an!$E$42),[2]an!$J$42,""))))))))))))))))))))))))))))</f>
        <v/>
      </c>
      <c r="Y1208" s="17" t="str">
        <f>IFERROR(IF(F1208="Tugigrupp",0,
IF(AND(F1208="Peretoe teenus",H1208&gt;=[2]an!$M$37,RANK(D1208,$D1208:$D1208)+COUNTIFS($D$2:D1208,D1208,$F$2:F1208,F1208)-1&gt;1),"",
IF(AND(F1208="Peretoe teenus",H1208&gt;=[2]an!$M$37,RANK(D1208,$D1208:$D1208)+COUNTIFS($D$2:D1208,D1208,$F$2:F1208,F1208)-1=1,MONTH(H1208)=MONTH(K1208)=TRUE,YEAR(H1208)=YEAR(K1208)=TRUE),((EOMONTH(H1208,0)-H1208+1)*X1208)/DAY(EOMONTH(H1208,0)),
IF(AND(F1208="Peretoe teenus",H1208&gt;=[2]an!$M$37,RANK(D1208,$D1208:$D1208)+COUNTIFS($D$2:D1208,D1208,$F$2:F1208,F1208)-1=1),X1208,
IF(AND(F1208="Peretoe teenus",H1208&lt;[2]an!$M$37,S1208&lt;&gt;"kahepoolne vajaduspõhine",RANK(D1208,$D1208:$D1208)+COUNTIFS($D$2:D1208,D1208,$F$2:F1208,F1208)-1=1),X1208,
IF(AND(F1208="Peretoe teenus",H1208&lt;[2]an!$M$37,S1208&lt;&gt;"kahepoolne vajaduspõhine",RANK(D1208,$D1208:$D1208)+COUNTIFS($D$2:D1208,D1208,$F$2:F1208,F1208)-1&gt;1),"",
IF(AND(F1208="Peretoe teenus",H1208&lt;[2]an!$M$37,S1208="kahepoolne vajaduspõhine",U1208="",RANK(D1208,$D1208:$D1208)+COUNTIFS($D$2:D1208,D1208,$F$2:F1208,F1208)-1=1),X1208,
IF(AND(F1208="Peretoe teenus",H1208&lt;[2]an!$M$37,S1208="kahepoolne vajaduspõhine",U1208="",RANK(D1208,$D1208:$D1208)+COUNTIFS($D$2:D1208,D1208,$F$2:F1208,F1208)-1&gt;1),"",
IF(AND(F1208="Peretoe teenus",H1208&lt;[2]an!$M$37,S1208="kahepoolne vajaduspõhine",U1208&lt;[2]an!$M$37,RANK(D1208,$D1208:$D1208)+COUNTIFS($D$2:D1208,D1208,$F$2:F1208,F1208)-1=1),X1208,
IF(AND(F1208="Peretoe teenus",H1208&lt;[2]an!$M$37,S1208="kahepoolne vajaduspõhine",U1208&lt;[2]an!$M$37,RANK(D1208,$D1208:$D1208)+COUNTIFS($D$2:D1208,D1208,$F$2:F1208,F1208)-1&gt;1),"",
IF(AND(F1208="Peretoe teenus",H1208&lt;[2]an!$M$37,S1208="kahepoolne vajaduspõhine",U1208&gt;=[2]an!$M$37,U1208&lt;=[2]an!$M$38,RANK(D1208,$D1208:$D1208)+COUNTIFS($D$2:D1208,D1208,$F$2:F1208,F1208)-1=1),
((EOMONTH(U1208,0)-U1208+1)*X1208)/DAY(EOMONTH(U1208,0))+(DAY(U1208)-1)*100/DAY(EOMONTH(U1208,0)),
IF(AND(F1208="Peretoe teenus",H1208&lt;[2]an!$M$37,S1208="kahepoolne vajaduspõhine",U1208&gt;=[2]an!$M$37,U1208&lt;=[2]an!$M$38,RANK(D1208,$D1208:$D1208)+COUNTIFS($D$2:D1208,D1208,$F$2:F1208,F1208)-1&gt;1),"",
IF(AND(F1208="Peretoe teenus",H1208&lt;[2]an!$M$37,S1208="kahepoolne vajaduspõhine",U1208&gt;[2]an!$M$38,RANK(D1208,$D1208:$D1208)+COUNTIFS($D$2:D1208,D1208,$F$2:F1208,F1208)-1=1),X1208,
IF(AND(F1208="Peretoe teenus",H1208&lt;[2]an!$M$37,S1208="kahepoolne vajaduspõhine",U1208&gt;[2]an!$M$38,RANK(D1208,$D1208:$D1208)+COUNTIFS($D$2:D1208,D1208,$F$2:F1208,F1208)-1&gt;1),"",X1208*W1208)))))))))))))),"")</f>
        <v/>
      </c>
      <c r="Z1208" s="18" t="str">
        <f t="shared" si="55"/>
        <v/>
      </c>
      <c r="AA1208" s="19" t="str">
        <f>IFERROR(VLOOKUP(E1208,[2]an!$A$3:$B$81,2,FALSE),"")</f>
        <v/>
      </c>
      <c r="AB1208" s="19" t="str">
        <f>IFERROR(VLOOKUP(AA1208,[2]an!$C$2:$D$16,2,FALSE),"")</f>
        <v/>
      </c>
      <c r="AC1208" s="20"/>
      <c r="AD1208" s="21" t="str">
        <f>IF(A1208=[2]an!$F$36,VLOOKUP([2]an!$F$36,[2]an!$F$36:$H$36,3,FALSE),IF(A1208=[2]an!$F$35,VLOOKUP([2]an!$F$35,[2]an!$F$35:$H$35,3,FALSE),IF(A1208=[2]an!$F$33,VLOOKUP([2]an!$F$33,[2]an!$F$33:$H$33,3,FALSE),IF(A1208=[2]an!$F$31,VLOOKUP([2]an!$F$31,[2]an!$F$31:$H$31,3,FALSE),""))))</f>
        <v/>
      </c>
    </row>
    <row r="1209" spans="6:30" x14ac:dyDescent="0.2">
      <c r="F1209" s="10"/>
      <c r="G1209" s="8" t="str">
        <f t="shared" si="56"/>
        <v/>
      </c>
      <c r="H1209" s="13"/>
      <c r="K1209" s="13"/>
      <c r="L1209" s="10"/>
      <c r="M1209" s="10"/>
      <c r="S1209" s="8" t="str">
        <f>IFERROR(VLOOKUP(D1209,[1]peretoe_teenus!$A$2:$L$2000,5,FALSE),"")</f>
        <v/>
      </c>
      <c r="U1209" s="13"/>
      <c r="V1209" s="15" t="str" cm="1">
        <f t="array" ref="V1209">IFERROR(IF(AND(F1209="Tugigrupp",RANK(K1209,$K1209:$K1209)+COUNTIFS($K$2:K1209,K1209,$L$2:L1209,L1209,$M$2:M1209,M1209,$I$2:I1209,I1209,$G$2:G1209,G1209,$F$2:F1209,F1209)-1=1),SUMPRODUCT(($F$2:$F$4154=F1209)*($G$2:$G$4154=G1209)*($K$2:$K$4154=K1209)*($I$2:$I$4154=I1209)*($L$2:$L$4154=L1209)*($M$2:$M$4154=M1209)),""),"")</f>
        <v/>
      </c>
      <c r="W1209" s="15" t="str">
        <f t="shared" si="54"/>
        <v/>
      </c>
      <c r="X1209" s="16" t="str">
        <f>IF(AND(A1209=[2]an!$G$38,F1209=[2]an!$E$40),[2]an!$G$40,IF(AND(A1209=[2]an!$G$38,F1209=[2]an!$E$41),[2]an!$G$41,IF(AND(A1209=[2]an!$G$38,F1209=[2]an!$E$39,H1209&gt;=[2]an!$M$37),[2]an!$G$39,
IF(AND(A1209=[2]an!$G$38,F1209=[2]an!$E$39,H1209&lt;[2]an!$M$37,S1209="kahepoolne vajaduspõhine",U1209=""),[2]an!$M$40,
IF(AND(A1209=[2]an!$G$38,F1209=[2]an!$E$39,H1209&lt;[2]an!$M$37,S1209="kahepoolne vajaduspõhine",U1209&lt;&gt;""),[2]an!$G$39,
IF(AND(A1209=[2]an!$G$38,F1209=[2]an!$E$39,H1209&lt;[2]an!$M$37,S1209&lt;&gt;"kahepoolne vajaduspõhine"),[2]an!$G$39,
IF(AND(A1209=[2]an!$G$38,F1209=[2]an!$E$42),[2]an!$G$42,
IF(AND(A1209=[2]an!$H$38,F1209=[2]an!$E$40),[2]an!$H$40,IF(AND(A1209=[2]an!$H$38,F1209=[2]an!$E$41),[2]an!$H$41,IF(AND(A1209=[2]an!$H$38,F1209=[2]an!$E$39,H1209&gt;=[2]an!$M$37),[2]an!$H$39,
IF(AND(A1209=[2]an!$H$38,F1209=[2]an!$E$39,H1209&lt;[2]an!$M$37,S1209="kahepoolne vajaduspõhine",U1209=""),[2]an!$M$40,
IF(AND(A1209=[2]an!$H$38,F1209=[2]an!$E$39,H1209&lt;[2]an!$M$37,S1209="kahepoolne vajaduspõhine",U1209&lt;&gt;""),[2]an!$H$39,
IF(AND(A1209=[2]an!$H$38,F1209=[2]an!$E$39,H1209&lt;[2]an!$M$37,S1209&lt;&gt;"kahepoolne vajaduspõhine"),[2]an!$H$39,
IF(AND(A1209=[2]an!$H$38,F1209=[2]an!$E$42),[2]an!$H$42,
IF(AND(A1209=[2]an!$I$38,F1209=[2]an!$E$40),[2]an!$I$40,IF(AND(A1209=[2]an!$I$38,F1209=[2]an!$E$41),[2]an!$I$41,IF(AND(A1209=[2]an!$I$38,F1209=[2]an!$E$39,H1209&gt;=[2]an!$M$37),[2]an!$I$39,
IF(AND(A1209=[2]an!$I$38,F1209=[2]an!$E$39,H1209&lt;[2]an!$M$37,S1209="kahepoolne vajaduspõhine",U1209=""),[2]an!$M$40,
IF(AND(A1209=[2]an!$I$38,F1209=[2]an!$E$39,H1209&lt;[2]an!$M$37,S1209="kahepoolne vajaduspõhine",U1209&lt;&gt;""),[2]an!$I$39,
IF(AND(A1209=[2]an!$I$38,F1209=[2]an!$E$39,H1209&lt;[2]an!$M$37,S1209&lt;&gt;"kahepoolne vajaduspõhine"),[2]an!$I$39,
IF(AND(A1209=[2]an!$I$38,F1209=[2]an!$E$42),[2]an!$I$42,
IF(AND(A1209=[2]an!$J$38,F1209=[2]an!$E$40),[2]an!$J$40,IF(AND(A1209=[2]an!$J$38,F1209=[2]an!$E$41),[2]an!$J$41,IF(AND(A1209=[2]an!$J$38,F1209=[2]an!$E$39,H1209&gt;=[2]an!$M$37),[2]an!$J$39,
IF(AND(A1209=[2]an!$J$38,F1209=[2]an!$E$39,H1209&lt;[2]an!$M$37,S1209="kahepoolne vajaduspõhine",U1209=""),[2]an!$M$40,
IF(AND(A1209=[2]an!$J$38,F1209=[2]an!$E$39,H1209&lt;[2]an!$M$37,S1209="kahepoolne vajaduspõhine",U1209&lt;&gt;""),[2]an!$J$39,
IF(AND(A1209=[2]an!$J$38,F1209=[2]an!$E$39,H1209&lt;[2]an!$M$37,S1209&lt;&gt;"kahepoolne vajaduspõhine"),[2]an!$J$39,
IF(AND(A1209=[2]an!$J$38,F1209=[2]an!$E$42),[2]an!$J$42,""))))))))))))))))))))))))))))</f>
        <v/>
      </c>
      <c r="Y1209" s="17" t="str">
        <f>IFERROR(IF(F1209="Tugigrupp",0,
IF(AND(F1209="Peretoe teenus",H1209&gt;=[2]an!$M$37,RANK(D1209,$D1209:$D1209)+COUNTIFS($D$2:D1209,D1209,$F$2:F1209,F1209)-1&gt;1),"",
IF(AND(F1209="Peretoe teenus",H1209&gt;=[2]an!$M$37,RANK(D1209,$D1209:$D1209)+COUNTIFS($D$2:D1209,D1209,$F$2:F1209,F1209)-1=1,MONTH(H1209)=MONTH(K1209)=TRUE,YEAR(H1209)=YEAR(K1209)=TRUE),((EOMONTH(H1209,0)-H1209+1)*X1209)/DAY(EOMONTH(H1209,0)),
IF(AND(F1209="Peretoe teenus",H1209&gt;=[2]an!$M$37,RANK(D1209,$D1209:$D1209)+COUNTIFS($D$2:D1209,D1209,$F$2:F1209,F1209)-1=1),X1209,
IF(AND(F1209="Peretoe teenus",H1209&lt;[2]an!$M$37,S1209&lt;&gt;"kahepoolne vajaduspõhine",RANK(D1209,$D1209:$D1209)+COUNTIFS($D$2:D1209,D1209,$F$2:F1209,F1209)-1=1),X1209,
IF(AND(F1209="Peretoe teenus",H1209&lt;[2]an!$M$37,S1209&lt;&gt;"kahepoolne vajaduspõhine",RANK(D1209,$D1209:$D1209)+COUNTIFS($D$2:D1209,D1209,$F$2:F1209,F1209)-1&gt;1),"",
IF(AND(F1209="Peretoe teenus",H1209&lt;[2]an!$M$37,S1209="kahepoolne vajaduspõhine",U1209="",RANK(D1209,$D1209:$D1209)+COUNTIFS($D$2:D1209,D1209,$F$2:F1209,F1209)-1=1),X1209,
IF(AND(F1209="Peretoe teenus",H1209&lt;[2]an!$M$37,S1209="kahepoolne vajaduspõhine",U1209="",RANK(D1209,$D1209:$D1209)+COUNTIFS($D$2:D1209,D1209,$F$2:F1209,F1209)-1&gt;1),"",
IF(AND(F1209="Peretoe teenus",H1209&lt;[2]an!$M$37,S1209="kahepoolne vajaduspõhine",U1209&lt;[2]an!$M$37,RANK(D1209,$D1209:$D1209)+COUNTIFS($D$2:D1209,D1209,$F$2:F1209,F1209)-1=1),X1209,
IF(AND(F1209="Peretoe teenus",H1209&lt;[2]an!$M$37,S1209="kahepoolne vajaduspõhine",U1209&lt;[2]an!$M$37,RANK(D1209,$D1209:$D1209)+COUNTIFS($D$2:D1209,D1209,$F$2:F1209,F1209)-1&gt;1),"",
IF(AND(F1209="Peretoe teenus",H1209&lt;[2]an!$M$37,S1209="kahepoolne vajaduspõhine",U1209&gt;=[2]an!$M$37,U1209&lt;=[2]an!$M$38,RANK(D1209,$D1209:$D1209)+COUNTIFS($D$2:D1209,D1209,$F$2:F1209,F1209)-1=1),
((EOMONTH(U1209,0)-U1209+1)*X1209)/DAY(EOMONTH(U1209,0))+(DAY(U1209)-1)*100/DAY(EOMONTH(U1209,0)),
IF(AND(F1209="Peretoe teenus",H1209&lt;[2]an!$M$37,S1209="kahepoolne vajaduspõhine",U1209&gt;=[2]an!$M$37,U1209&lt;=[2]an!$M$38,RANK(D1209,$D1209:$D1209)+COUNTIFS($D$2:D1209,D1209,$F$2:F1209,F1209)-1&gt;1),"",
IF(AND(F1209="Peretoe teenus",H1209&lt;[2]an!$M$37,S1209="kahepoolne vajaduspõhine",U1209&gt;[2]an!$M$38,RANK(D1209,$D1209:$D1209)+COUNTIFS($D$2:D1209,D1209,$F$2:F1209,F1209)-1=1),X1209,
IF(AND(F1209="Peretoe teenus",H1209&lt;[2]an!$M$37,S1209="kahepoolne vajaduspõhine",U1209&gt;[2]an!$M$38,RANK(D1209,$D1209:$D1209)+COUNTIFS($D$2:D1209,D1209,$F$2:F1209,F1209)-1&gt;1),"",X1209*W1209)))))))))))))),"")</f>
        <v/>
      </c>
      <c r="Z1209" s="18" t="str">
        <f t="shared" si="55"/>
        <v/>
      </c>
      <c r="AA1209" s="19" t="str">
        <f>IFERROR(VLOOKUP(E1209,[2]an!$A$3:$B$81,2,FALSE),"")</f>
        <v/>
      </c>
      <c r="AB1209" s="19" t="str">
        <f>IFERROR(VLOOKUP(AA1209,[2]an!$C$2:$D$16,2,FALSE),"")</f>
        <v/>
      </c>
      <c r="AC1209" s="20"/>
      <c r="AD1209" s="21" t="str">
        <f>IF(A1209=[2]an!$F$36,VLOOKUP([2]an!$F$36,[2]an!$F$36:$H$36,3,FALSE),IF(A1209=[2]an!$F$35,VLOOKUP([2]an!$F$35,[2]an!$F$35:$H$35,3,FALSE),IF(A1209=[2]an!$F$33,VLOOKUP([2]an!$F$33,[2]an!$F$33:$H$33,3,FALSE),IF(A1209=[2]an!$F$31,VLOOKUP([2]an!$F$31,[2]an!$F$31:$H$31,3,FALSE),""))))</f>
        <v/>
      </c>
    </row>
    <row r="1210" spans="6:30" x14ac:dyDescent="0.2">
      <c r="F1210" s="10"/>
      <c r="G1210" s="8" t="str">
        <f t="shared" si="56"/>
        <v/>
      </c>
      <c r="H1210" s="13"/>
      <c r="K1210" s="13"/>
      <c r="L1210" s="10"/>
      <c r="M1210" s="10"/>
      <c r="S1210" s="8" t="str">
        <f>IFERROR(VLOOKUP(D1210,[1]peretoe_teenus!$A$2:$L$2000,5,FALSE),"")</f>
        <v/>
      </c>
      <c r="U1210" s="13"/>
      <c r="V1210" s="15" t="str" cm="1">
        <f t="array" ref="V1210">IFERROR(IF(AND(F1210="Tugigrupp",RANK(K1210,$K1210:$K1210)+COUNTIFS($K$2:K1210,K1210,$L$2:L1210,L1210,$M$2:M1210,M1210,$I$2:I1210,I1210,$G$2:G1210,G1210,$F$2:F1210,F1210)-1=1),SUMPRODUCT(($F$2:$F$4154=F1210)*($G$2:$G$4154=G1210)*($K$2:$K$4154=K1210)*($I$2:$I$4154=I1210)*($L$2:$L$4154=L1210)*($M$2:$M$4154=M1210)),""),"")</f>
        <v/>
      </c>
      <c r="W1210" s="15" t="str">
        <f t="shared" si="54"/>
        <v/>
      </c>
      <c r="X1210" s="16" t="str">
        <f>IF(AND(A1210=[2]an!$G$38,F1210=[2]an!$E$40),[2]an!$G$40,IF(AND(A1210=[2]an!$G$38,F1210=[2]an!$E$41),[2]an!$G$41,IF(AND(A1210=[2]an!$G$38,F1210=[2]an!$E$39,H1210&gt;=[2]an!$M$37),[2]an!$G$39,
IF(AND(A1210=[2]an!$G$38,F1210=[2]an!$E$39,H1210&lt;[2]an!$M$37,S1210="kahepoolne vajaduspõhine",U1210=""),[2]an!$M$40,
IF(AND(A1210=[2]an!$G$38,F1210=[2]an!$E$39,H1210&lt;[2]an!$M$37,S1210="kahepoolne vajaduspõhine",U1210&lt;&gt;""),[2]an!$G$39,
IF(AND(A1210=[2]an!$G$38,F1210=[2]an!$E$39,H1210&lt;[2]an!$M$37,S1210&lt;&gt;"kahepoolne vajaduspõhine"),[2]an!$G$39,
IF(AND(A1210=[2]an!$G$38,F1210=[2]an!$E$42),[2]an!$G$42,
IF(AND(A1210=[2]an!$H$38,F1210=[2]an!$E$40),[2]an!$H$40,IF(AND(A1210=[2]an!$H$38,F1210=[2]an!$E$41),[2]an!$H$41,IF(AND(A1210=[2]an!$H$38,F1210=[2]an!$E$39,H1210&gt;=[2]an!$M$37),[2]an!$H$39,
IF(AND(A1210=[2]an!$H$38,F1210=[2]an!$E$39,H1210&lt;[2]an!$M$37,S1210="kahepoolne vajaduspõhine",U1210=""),[2]an!$M$40,
IF(AND(A1210=[2]an!$H$38,F1210=[2]an!$E$39,H1210&lt;[2]an!$M$37,S1210="kahepoolne vajaduspõhine",U1210&lt;&gt;""),[2]an!$H$39,
IF(AND(A1210=[2]an!$H$38,F1210=[2]an!$E$39,H1210&lt;[2]an!$M$37,S1210&lt;&gt;"kahepoolne vajaduspõhine"),[2]an!$H$39,
IF(AND(A1210=[2]an!$H$38,F1210=[2]an!$E$42),[2]an!$H$42,
IF(AND(A1210=[2]an!$I$38,F1210=[2]an!$E$40),[2]an!$I$40,IF(AND(A1210=[2]an!$I$38,F1210=[2]an!$E$41),[2]an!$I$41,IF(AND(A1210=[2]an!$I$38,F1210=[2]an!$E$39,H1210&gt;=[2]an!$M$37),[2]an!$I$39,
IF(AND(A1210=[2]an!$I$38,F1210=[2]an!$E$39,H1210&lt;[2]an!$M$37,S1210="kahepoolne vajaduspõhine",U1210=""),[2]an!$M$40,
IF(AND(A1210=[2]an!$I$38,F1210=[2]an!$E$39,H1210&lt;[2]an!$M$37,S1210="kahepoolne vajaduspõhine",U1210&lt;&gt;""),[2]an!$I$39,
IF(AND(A1210=[2]an!$I$38,F1210=[2]an!$E$39,H1210&lt;[2]an!$M$37,S1210&lt;&gt;"kahepoolne vajaduspõhine"),[2]an!$I$39,
IF(AND(A1210=[2]an!$I$38,F1210=[2]an!$E$42),[2]an!$I$42,
IF(AND(A1210=[2]an!$J$38,F1210=[2]an!$E$40),[2]an!$J$40,IF(AND(A1210=[2]an!$J$38,F1210=[2]an!$E$41),[2]an!$J$41,IF(AND(A1210=[2]an!$J$38,F1210=[2]an!$E$39,H1210&gt;=[2]an!$M$37),[2]an!$J$39,
IF(AND(A1210=[2]an!$J$38,F1210=[2]an!$E$39,H1210&lt;[2]an!$M$37,S1210="kahepoolne vajaduspõhine",U1210=""),[2]an!$M$40,
IF(AND(A1210=[2]an!$J$38,F1210=[2]an!$E$39,H1210&lt;[2]an!$M$37,S1210="kahepoolne vajaduspõhine",U1210&lt;&gt;""),[2]an!$J$39,
IF(AND(A1210=[2]an!$J$38,F1210=[2]an!$E$39,H1210&lt;[2]an!$M$37,S1210&lt;&gt;"kahepoolne vajaduspõhine"),[2]an!$J$39,
IF(AND(A1210=[2]an!$J$38,F1210=[2]an!$E$42),[2]an!$J$42,""))))))))))))))))))))))))))))</f>
        <v/>
      </c>
      <c r="Y1210" s="17" t="str">
        <f>IFERROR(IF(F1210="Tugigrupp",0,
IF(AND(F1210="Peretoe teenus",H1210&gt;=[2]an!$M$37,RANK(D1210,$D1210:$D1210)+COUNTIFS($D$2:D1210,D1210,$F$2:F1210,F1210)-1&gt;1),"",
IF(AND(F1210="Peretoe teenus",H1210&gt;=[2]an!$M$37,RANK(D1210,$D1210:$D1210)+COUNTIFS($D$2:D1210,D1210,$F$2:F1210,F1210)-1=1,MONTH(H1210)=MONTH(K1210)=TRUE,YEAR(H1210)=YEAR(K1210)=TRUE),((EOMONTH(H1210,0)-H1210+1)*X1210)/DAY(EOMONTH(H1210,0)),
IF(AND(F1210="Peretoe teenus",H1210&gt;=[2]an!$M$37,RANK(D1210,$D1210:$D1210)+COUNTIFS($D$2:D1210,D1210,$F$2:F1210,F1210)-1=1),X1210,
IF(AND(F1210="Peretoe teenus",H1210&lt;[2]an!$M$37,S1210&lt;&gt;"kahepoolne vajaduspõhine",RANK(D1210,$D1210:$D1210)+COUNTIFS($D$2:D1210,D1210,$F$2:F1210,F1210)-1=1),X1210,
IF(AND(F1210="Peretoe teenus",H1210&lt;[2]an!$M$37,S1210&lt;&gt;"kahepoolne vajaduspõhine",RANK(D1210,$D1210:$D1210)+COUNTIFS($D$2:D1210,D1210,$F$2:F1210,F1210)-1&gt;1),"",
IF(AND(F1210="Peretoe teenus",H1210&lt;[2]an!$M$37,S1210="kahepoolne vajaduspõhine",U1210="",RANK(D1210,$D1210:$D1210)+COUNTIFS($D$2:D1210,D1210,$F$2:F1210,F1210)-1=1),X1210,
IF(AND(F1210="Peretoe teenus",H1210&lt;[2]an!$M$37,S1210="kahepoolne vajaduspõhine",U1210="",RANK(D1210,$D1210:$D1210)+COUNTIFS($D$2:D1210,D1210,$F$2:F1210,F1210)-1&gt;1),"",
IF(AND(F1210="Peretoe teenus",H1210&lt;[2]an!$M$37,S1210="kahepoolne vajaduspõhine",U1210&lt;[2]an!$M$37,RANK(D1210,$D1210:$D1210)+COUNTIFS($D$2:D1210,D1210,$F$2:F1210,F1210)-1=1),X1210,
IF(AND(F1210="Peretoe teenus",H1210&lt;[2]an!$M$37,S1210="kahepoolne vajaduspõhine",U1210&lt;[2]an!$M$37,RANK(D1210,$D1210:$D1210)+COUNTIFS($D$2:D1210,D1210,$F$2:F1210,F1210)-1&gt;1),"",
IF(AND(F1210="Peretoe teenus",H1210&lt;[2]an!$M$37,S1210="kahepoolne vajaduspõhine",U1210&gt;=[2]an!$M$37,U1210&lt;=[2]an!$M$38,RANK(D1210,$D1210:$D1210)+COUNTIFS($D$2:D1210,D1210,$F$2:F1210,F1210)-1=1),
((EOMONTH(U1210,0)-U1210+1)*X1210)/DAY(EOMONTH(U1210,0))+(DAY(U1210)-1)*100/DAY(EOMONTH(U1210,0)),
IF(AND(F1210="Peretoe teenus",H1210&lt;[2]an!$M$37,S1210="kahepoolne vajaduspõhine",U1210&gt;=[2]an!$M$37,U1210&lt;=[2]an!$M$38,RANK(D1210,$D1210:$D1210)+COUNTIFS($D$2:D1210,D1210,$F$2:F1210,F1210)-1&gt;1),"",
IF(AND(F1210="Peretoe teenus",H1210&lt;[2]an!$M$37,S1210="kahepoolne vajaduspõhine",U1210&gt;[2]an!$M$38,RANK(D1210,$D1210:$D1210)+COUNTIFS($D$2:D1210,D1210,$F$2:F1210,F1210)-1=1),X1210,
IF(AND(F1210="Peretoe teenus",H1210&lt;[2]an!$M$37,S1210="kahepoolne vajaduspõhine",U1210&gt;[2]an!$M$38,RANK(D1210,$D1210:$D1210)+COUNTIFS($D$2:D1210,D1210,$F$2:F1210,F1210)-1&gt;1),"",X1210*W1210)))))))))))))),"")</f>
        <v/>
      </c>
      <c r="Z1210" s="18" t="str">
        <f t="shared" si="55"/>
        <v/>
      </c>
      <c r="AA1210" s="19" t="str">
        <f>IFERROR(VLOOKUP(E1210,[2]an!$A$3:$B$81,2,FALSE),"")</f>
        <v/>
      </c>
      <c r="AB1210" s="19" t="str">
        <f>IFERROR(VLOOKUP(AA1210,[2]an!$C$2:$D$16,2,FALSE),"")</f>
        <v/>
      </c>
      <c r="AC1210" s="20"/>
      <c r="AD1210" s="21" t="str">
        <f>IF(A1210=[2]an!$F$36,VLOOKUP([2]an!$F$36,[2]an!$F$36:$H$36,3,FALSE),IF(A1210=[2]an!$F$35,VLOOKUP([2]an!$F$35,[2]an!$F$35:$H$35,3,FALSE),IF(A1210=[2]an!$F$33,VLOOKUP([2]an!$F$33,[2]an!$F$33:$H$33,3,FALSE),IF(A1210=[2]an!$F$31,VLOOKUP([2]an!$F$31,[2]an!$F$31:$H$31,3,FALSE),""))))</f>
        <v/>
      </c>
    </row>
    <row r="1211" spans="6:30" x14ac:dyDescent="0.2">
      <c r="F1211" s="10"/>
      <c r="G1211" s="8" t="str">
        <f t="shared" si="56"/>
        <v/>
      </c>
      <c r="H1211" s="13"/>
      <c r="K1211" s="13"/>
      <c r="L1211" s="10"/>
      <c r="M1211" s="10"/>
      <c r="S1211" s="8" t="str">
        <f>IFERROR(VLOOKUP(D1211,[1]peretoe_teenus!$A$2:$L$2000,5,FALSE),"")</f>
        <v/>
      </c>
      <c r="U1211" s="13"/>
      <c r="V1211" s="15" t="str" cm="1">
        <f t="array" ref="V1211">IFERROR(IF(AND(F1211="Tugigrupp",RANK(K1211,$K1211:$K1211)+COUNTIFS($K$2:K1211,K1211,$L$2:L1211,L1211,$M$2:M1211,M1211,$I$2:I1211,I1211,$G$2:G1211,G1211,$F$2:F1211,F1211)-1=1),SUMPRODUCT(($F$2:$F$4154=F1211)*($G$2:$G$4154=G1211)*($K$2:$K$4154=K1211)*($I$2:$I$4154=I1211)*($L$2:$L$4154=L1211)*($M$2:$M$4154=M1211)),""),"")</f>
        <v/>
      </c>
      <c r="W1211" s="15" t="str">
        <f t="shared" si="54"/>
        <v/>
      </c>
      <c r="X1211" s="16" t="str">
        <f>IF(AND(A1211=[2]an!$G$38,F1211=[2]an!$E$40),[2]an!$G$40,IF(AND(A1211=[2]an!$G$38,F1211=[2]an!$E$41),[2]an!$G$41,IF(AND(A1211=[2]an!$G$38,F1211=[2]an!$E$39,H1211&gt;=[2]an!$M$37),[2]an!$G$39,
IF(AND(A1211=[2]an!$G$38,F1211=[2]an!$E$39,H1211&lt;[2]an!$M$37,S1211="kahepoolne vajaduspõhine",U1211=""),[2]an!$M$40,
IF(AND(A1211=[2]an!$G$38,F1211=[2]an!$E$39,H1211&lt;[2]an!$M$37,S1211="kahepoolne vajaduspõhine",U1211&lt;&gt;""),[2]an!$G$39,
IF(AND(A1211=[2]an!$G$38,F1211=[2]an!$E$39,H1211&lt;[2]an!$M$37,S1211&lt;&gt;"kahepoolne vajaduspõhine"),[2]an!$G$39,
IF(AND(A1211=[2]an!$G$38,F1211=[2]an!$E$42),[2]an!$G$42,
IF(AND(A1211=[2]an!$H$38,F1211=[2]an!$E$40),[2]an!$H$40,IF(AND(A1211=[2]an!$H$38,F1211=[2]an!$E$41),[2]an!$H$41,IF(AND(A1211=[2]an!$H$38,F1211=[2]an!$E$39,H1211&gt;=[2]an!$M$37),[2]an!$H$39,
IF(AND(A1211=[2]an!$H$38,F1211=[2]an!$E$39,H1211&lt;[2]an!$M$37,S1211="kahepoolne vajaduspõhine",U1211=""),[2]an!$M$40,
IF(AND(A1211=[2]an!$H$38,F1211=[2]an!$E$39,H1211&lt;[2]an!$M$37,S1211="kahepoolne vajaduspõhine",U1211&lt;&gt;""),[2]an!$H$39,
IF(AND(A1211=[2]an!$H$38,F1211=[2]an!$E$39,H1211&lt;[2]an!$M$37,S1211&lt;&gt;"kahepoolne vajaduspõhine"),[2]an!$H$39,
IF(AND(A1211=[2]an!$H$38,F1211=[2]an!$E$42),[2]an!$H$42,
IF(AND(A1211=[2]an!$I$38,F1211=[2]an!$E$40),[2]an!$I$40,IF(AND(A1211=[2]an!$I$38,F1211=[2]an!$E$41),[2]an!$I$41,IF(AND(A1211=[2]an!$I$38,F1211=[2]an!$E$39,H1211&gt;=[2]an!$M$37),[2]an!$I$39,
IF(AND(A1211=[2]an!$I$38,F1211=[2]an!$E$39,H1211&lt;[2]an!$M$37,S1211="kahepoolne vajaduspõhine",U1211=""),[2]an!$M$40,
IF(AND(A1211=[2]an!$I$38,F1211=[2]an!$E$39,H1211&lt;[2]an!$M$37,S1211="kahepoolne vajaduspõhine",U1211&lt;&gt;""),[2]an!$I$39,
IF(AND(A1211=[2]an!$I$38,F1211=[2]an!$E$39,H1211&lt;[2]an!$M$37,S1211&lt;&gt;"kahepoolne vajaduspõhine"),[2]an!$I$39,
IF(AND(A1211=[2]an!$I$38,F1211=[2]an!$E$42),[2]an!$I$42,
IF(AND(A1211=[2]an!$J$38,F1211=[2]an!$E$40),[2]an!$J$40,IF(AND(A1211=[2]an!$J$38,F1211=[2]an!$E$41),[2]an!$J$41,IF(AND(A1211=[2]an!$J$38,F1211=[2]an!$E$39,H1211&gt;=[2]an!$M$37),[2]an!$J$39,
IF(AND(A1211=[2]an!$J$38,F1211=[2]an!$E$39,H1211&lt;[2]an!$M$37,S1211="kahepoolne vajaduspõhine",U1211=""),[2]an!$M$40,
IF(AND(A1211=[2]an!$J$38,F1211=[2]an!$E$39,H1211&lt;[2]an!$M$37,S1211="kahepoolne vajaduspõhine",U1211&lt;&gt;""),[2]an!$J$39,
IF(AND(A1211=[2]an!$J$38,F1211=[2]an!$E$39,H1211&lt;[2]an!$M$37,S1211&lt;&gt;"kahepoolne vajaduspõhine"),[2]an!$J$39,
IF(AND(A1211=[2]an!$J$38,F1211=[2]an!$E$42),[2]an!$J$42,""))))))))))))))))))))))))))))</f>
        <v/>
      </c>
      <c r="Y1211" s="17" t="str">
        <f>IFERROR(IF(F1211="Tugigrupp",0,
IF(AND(F1211="Peretoe teenus",H1211&gt;=[2]an!$M$37,RANK(D1211,$D1211:$D1211)+COUNTIFS($D$2:D1211,D1211,$F$2:F1211,F1211)-1&gt;1),"",
IF(AND(F1211="Peretoe teenus",H1211&gt;=[2]an!$M$37,RANK(D1211,$D1211:$D1211)+COUNTIFS($D$2:D1211,D1211,$F$2:F1211,F1211)-1=1,MONTH(H1211)=MONTH(K1211)=TRUE,YEAR(H1211)=YEAR(K1211)=TRUE),((EOMONTH(H1211,0)-H1211+1)*X1211)/DAY(EOMONTH(H1211,0)),
IF(AND(F1211="Peretoe teenus",H1211&gt;=[2]an!$M$37,RANK(D1211,$D1211:$D1211)+COUNTIFS($D$2:D1211,D1211,$F$2:F1211,F1211)-1=1),X1211,
IF(AND(F1211="Peretoe teenus",H1211&lt;[2]an!$M$37,S1211&lt;&gt;"kahepoolne vajaduspõhine",RANK(D1211,$D1211:$D1211)+COUNTIFS($D$2:D1211,D1211,$F$2:F1211,F1211)-1=1),X1211,
IF(AND(F1211="Peretoe teenus",H1211&lt;[2]an!$M$37,S1211&lt;&gt;"kahepoolne vajaduspõhine",RANK(D1211,$D1211:$D1211)+COUNTIFS($D$2:D1211,D1211,$F$2:F1211,F1211)-1&gt;1),"",
IF(AND(F1211="Peretoe teenus",H1211&lt;[2]an!$M$37,S1211="kahepoolne vajaduspõhine",U1211="",RANK(D1211,$D1211:$D1211)+COUNTIFS($D$2:D1211,D1211,$F$2:F1211,F1211)-1=1),X1211,
IF(AND(F1211="Peretoe teenus",H1211&lt;[2]an!$M$37,S1211="kahepoolne vajaduspõhine",U1211="",RANK(D1211,$D1211:$D1211)+COUNTIFS($D$2:D1211,D1211,$F$2:F1211,F1211)-1&gt;1),"",
IF(AND(F1211="Peretoe teenus",H1211&lt;[2]an!$M$37,S1211="kahepoolne vajaduspõhine",U1211&lt;[2]an!$M$37,RANK(D1211,$D1211:$D1211)+COUNTIFS($D$2:D1211,D1211,$F$2:F1211,F1211)-1=1),X1211,
IF(AND(F1211="Peretoe teenus",H1211&lt;[2]an!$M$37,S1211="kahepoolne vajaduspõhine",U1211&lt;[2]an!$M$37,RANK(D1211,$D1211:$D1211)+COUNTIFS($D$2:D1211,D1211,$F$2:F1211,F1211)-1&gt;1),"",
IF(AND(F1211="Peretoe teenus",H1211&lt;[2]an!$M$37,S1211="kahepoolne vajaduspõhine",U1211&gt;=[2]an!$M$37,U1211&lt;=[2]an!$M$38,RANK(D1211,$D1211:$D1211)+COUNTIFS($D$2:D1211,D1211,$F$2:F1211,F1211)-1=1),
((EOMONTH(U1211,0)-U1211+1)*X1211)/DAY(EOMONTH(U1211,0))+(DAY(U1211)-1)*100/DAY(EOMONTH(U1211,0)),
IF(AND(F1211="Peretoe teenus",H1211&lt;[2]an!$M$37,S1211="kahepoolne vajaduspõhine",U1211&gt;=[2]an!$M$37,U1211&lt;=[2]an!$M$38,RANK(D1211,$D1211:$D1211)+COUNTIFS($D$2:D1211,D1211,$F$2:F1211,F1211)-1&gt;1),"",
IF(AND(F1211="Peretoe teenus",H1211&lt;[2]an!$M$37,S1211="kahepoolne vajaduspõhine",U1211&gt;[2]an!$M$38,RANK(D1211,$D1211:$D1211)+COUNTIFS($D$2:D1211,D1211,$F$2:F1211,F1211)-1=1),X1211,
IF(AND(F1211="Peretoe teenus",H1211&lt;[2]an!$M$37,S1211="kahepoolne vajaduspõhine",U1211&gt;[2]an!$M$38,RANK(D1211,$D1211:$D1211)+COUNTIFS($D$2:D1211,D1211,$F$2:F1211,F1211)-1&gt;1),"",X1211*W1211)))))))))))))),"")</f>
        <v/>
      </c>
      <c r="Z1211" s="18" t="str">
        <f t="shared" si="55"/>
        <v/>
      </c>
      <c r="AA1211" s="19" t="str">
        <f>IFERROR(VLOOKUP(E1211,[2]an!$A$3:$B$81,2,FALSE),"")</f>
        <v/>
      </c>
      <c r="AB1211" s="19" t="str">
        <f>IFERROR(VLOOKUP(AA1211,[2]an!$C$2:$D$16,2,FALSE),"")</f>
        <v/>
      </c>
      <c r="AC1211" s="20"/>
      <c r="AD1211" s="21" t="str">
        <f>IF(A1211=[2]an!$F$36,VLOOKUP([2]an!$F$36,[2]an!$F$36:$H$36,3,FALSE),IF(A1211=[2]an!$F$35,VLOOKUP([2]an!$F$35,[2]an!$F$35:$H$35,3,FALSE),IF(A1211=[2]an!$F$33,VLOOKUP([2]an!$F$33,[2]an!$F$33:$H$33,3,FALSE),IF(A1211=[2]an!$F$31,VLOOKUP([2]an!$F$31,[2]an!$F$31:$H$31,3,FALSE),""))))</f>
        <v/>
      </c>
    </row>
    <row r="1212" spans="6:30" x14ac:dyDescent="0.2">
      <c r="F1212" s="10"/>
      <c r="G1212" s="8" t="str">
        <f t="shared" si="56"/>
        <v/>
      </c>
      <c r="H1212" s="13"/>
      <c r="K1212" s="13"/>
      <c r="L1212" s="10"/>
      <c r="M1212" s="10"/>
      <c r="S1212" s="8" t="str">
        <f>IFERROR(VLOOKUP(D1212,[1]peretoe_teenus!$A$2:$L$2000,5,FALSE),"")</f>
        <v/>
      </c>
      <c r="U1212" s="13"/>
      <c r="V1212" s="15" t="str" cm="1">
        <f t="array" ref="V1212">IFERROR(IF(AND(F1212="Tugigrupp",RANK(K1212,$K1212:$K1212)+COUNTIFS($K$2:K1212,K1212,$L$2:L1212,L1212,$M$2:M1212,M1212,$I$2:I1212,I1212,$G$2:G1212,G1212,$F$2:F1212,F1212)-1=1),SUMPRODUCT(($F$2:$F$4154=F1212)*($G$2:$G$4154=G1212)*($K$2:$K$4154=K1212)*($I$2:$I$4154=I1212)*($L$2:$L$4154=L1212)*($M$2:$M$4154=M1212)),""),"")</f>
        <v/>
      </c>
      <c r="W1212" s="15" t="str">
        <f t="shared" si="54"/>
        <v/>
      </c>
      <c r="X1212" s="16" t="str">
        <f>IF(AND(A1212=[2]an!$G$38,F1212=[2]an!$E$40),[2]an!$G$40,IF(AND(A1212=[2]an!$G$38,F1212=[2]an!$E$41),[2]an!$G$41,IF(AND(A1212=[2]an!$G$38,F1212=[2]an!$E$39,H1212&gt;=[2]an!$M$37),[2]an!$G$39,
IF(AND(A1212=[2]an!$G$38,F1212=[2]an!$E$39,H1212&lt;[2]an!$M$37,S1212="kahepoolne vajaduspõhine",U1212=""),[2]an!$M$40,
IF(AND(A1212=[2]an!$G$38,F1212=[2]an!$E$39,H1212&lt;[2]an!$M$37,S1212="kahepoolne vajaduspõhine",U1212&lt;&gt;""),[2]an!$G$39,
IF(AND(A1212=[2]an!$G$38,F1212=[2]an!$E$39,H1212&lt;[2]an!$M$37,S1212&lt;&gt;"kahepoolne vajaduspõhine"),[2]an!$G$39,
IF(AND(A1212=[2]an!$G$38,F1212=[2]an!$E$42),[2]an!$G$42,
IF(AND(A1212=[2]an!$H$38,F1212=[2]an!$E$40),[2]an!$H$40,IF(AND(A1212=[2]an!$H$38,F1212=[2]an!$E$41),[2]an!$H$41,IF(AND(A1212=[2]an!$H$38,F1212=[2]an!$E$39,H1212&gt;=[2]an!$M$37),[2]an!$H$39,
IF(AND(A1212=[2]an!$H$38,F1212=[2]an!$E$39,H1212&lt;[2]an!$M$37,S1212="kahepoolne vajaduspõhine",U1212=""),[2]an!$M$40,
IF(AND(A1212=[2]an!$H$38,F1212=[2]an!$E$39,H1212&lt;[2]an!$M$37,S1212="kahepoolne vajaduspõhine",U1212&lt;&gt;""),[2]an!$H$39,
IF(AND(A1212=[2]an!$H$38,F1212=[2]an!$E$39,H1212&lt;[2]an!$M$37,S1212&lt;&gt;"kahepoolne vajaduspõhine"),[2]an!$H$39,
IF(AND(A1212=[2]an!$H$38,F1212=[2]an!$E$42),[2]an!$H$42,
IF(AND(A1212=[2]an!$I$38,F1212=[2]an!$E$40),[2]an!$I$40,IF(AND(A1212=[2]an!$I$38,F1212=[2]an!$E$41),[2]an!$I$41,IF(AND(A1212=[2]an!$I$38,F1212=[2]an!$E$39,H1212&gt;=[2]an!$M$37),[2]an!$I$39,
IF(AND(A1212=[2]an!$I$38,F1212=[2]an!$E$39,H1212&lt;[2]an!$M$37,S1212="kahepoolne vajaduspõhine",U1212=""),[2]an!$M$40,
IF(AND(A1212=[2]an!$I$38,F1212=[2]an!$E$39,H1212&lt;[2]an!$M$37,S1212="kahepoolne vajaduspõhine",U1212&lt;&gt;""),[2]an!$I$39,
IF(AND(A1212=[2]an!$I$38,F1212=[2]an!$E$39,H1212&lt;[2]an!$M$37,S1212&lt;&gt;"kahepoolne vajaduspõhine"),[2]an!$I$39,
IF(AND(A1212=[2]an!$I$38,F1212=[2]an!$E$42),[2]an!$I$42,
IF(AND(A1212=[2]an!$J$38,F1212=[2]an!$E$40),[2]an!$J$40,IF(AND(A1212=[2]an!$J$38,F1212=[2]an!$E$41),[2]an!$J$41,IF(AND(A1212=[2]an!$J$38,F1212=[2]an!$E$39,H1212&gt;=[2]an!$M$37),[2]an!$J$39,
IF(AND(A1212=[2]an!$J$38,F1212=[2]an!$E$39,H1212&lt;[2]an!$M$37,S1212="kahepoolne vajaduspõhine",U1212=""),[2]an!$M$40,
IF(AND(A1212=[2]an!$J$38,F1212=[2]an!$E$39,H1212&lt;[2]an!$M$37,S1212="kahepoolne vajaduspõhine",U1212&lt;&gt;""),[2]an!$J$39,
IF(AND(A1212=[2]an!$J$38,F1212=[2]an!$E$39,H1212&lt;[2]an!$M$37,S1212&lt;&gt;"kahepoolne vajaduspõhine"),[2]an!$J$39,
IF(AND(A1212=[2]an!$J$38,F1212=[2]an!$E$42),[2]an!$J$42,""))))))))))))))))))))))))))))</f>
        <v/>
      </c>
      <c r="Y1212" s="17" t="str">
        <f>IFERROR(IF(F1212="Tugigrupp",0,
IF(AND(F1212="Peretoe teenus",H1212&gt;=[2]an!$M$37,RANK(D1212,$D1212:$D1212)+COUNTIFS($D$2:D1212,D1212,$F$2:F1212,F1212)-1&gt;1),"",
IF(AND(F1212="Peretoe teenus",H1212&gt;=[2]an!$M$37,RANK(D1212,$D1212:$D1212)+COUNTIFS($D$2:D1212,D1212,$F$2:F1212,F1212)-1=1,MONTH(H1212)=MONTH(K1212)=TRUE,YEAR(H1212)=YEAR(K1212)=TRUE),((EOMONTH(H1212,0)-H1212+1)*X1212)/DAY(EOMONTH(H1212,0)),
IF(AND(F1212="Peretoe teenus",H1212&gt;=[2]an!$M$37,RANK(D1212,$D1212:$D1212)+COUNTIFS($D$2:D1212,D1212,$F$2:F1212,F1212)-1=1),X1212,
IF(AND(F1212="Peretoe teenus",H1212&lt;[2]an!$M$37,S1212&lt;&gt;"kahepoolne vajaduspõhine",RANK(D1212,$D1212:$D1212)+COUNTIFS($D$2:D1212,D1212,$F$2:F1212,F1212)-1=1),X1212,
IF(AND(F1212="Peretoe teenus",H1212&lt;[2]an!$M$37,S1212&lt;&gt;"kahepoolne vajaduspõhine",RANK(D1212,$D1212:$D1212)+COUNTIFS($D$2:D1212,D1212,$F$2:F1212,F1212)-1&gt;1),"",
IF(AND(F1212="Peretoe teenus",H1212&lt;[2]an!$M$37,S1212="kahepoolne vajaduspõhine",U1212="",RANK(D1212,$D1212:$D1212)+COUNTIFS($D$2:D1212,D1212,$F$2:F1212,F1212)-1=1),X1212,
IF(AND(F1212="Peretoe teenus",H1212&lt;[2]an!$M$37,S1212="kahepoolne vajaduspõhine",U1212="",RANK(D1212,$D1212:$D1212)+COUNTIFS($D$2:D1212,D1212,$F$2:F1212,F1212)-1&gt;1),"",
IF(AND(F1212="Peretoe teenus",H1212&lt;[2]an!$M$37,S1212="kahepoolne vajaduspõhine",U1212&lt;[2]an!$M$37,RANK(D1212,$D1212:$D1212)+COUNTIFS($D$2:D1212,D1212,$F$2:F1212,F1212)-1=1),X1212,
IF(AND(F1212="Peretoe teenus",H1212&lt;[2]an!$M$37,S1212="kahepoolne vajaduspõhine",U1212&lt;[2]an!$M$37,RANK(D1212,$D1212:$D1212)+COUNTIFS($D$2:D1212,D1212,$F$2:F1212,F1212)-1&gt;1),"",
IF(AND(F1212="Peretoe teenus",H1212&lt;[2]an!$M$37,S1212="kahepoolne vajaduspõhine",U1212&gt;=[2]an!$M$37,U1212&lt;=[2]an!$M$38,RANK(D1212,$D1212:$D1212)+COUNTIFS($D$2:D1212,D1212,$F$2:F1212,F1212)-1=1),
((EOMONTH(U1212,0)-U1212+1)*X1212)/DAY(EOMONTH(U1212,0))+(DAY(U1212)-1)*100/DAY(EOMONTH(U1212,0)),
IF(AND(F1212="Peretoe teenus",H1212&lt;[2]an!$M$37,S1212="kahepoolne vajaduspõhine",U1212&gt;=[2]an!$M$37,U1212&lt;=[2]an!$M$38,RANK(D1212,$D1212:$D1212)+COUNTIFS($D$2:D1212,D1212,$F$2:F1212,F1212)-1&gt;1),"",
IF(AND(F1212="Peretoe teenus",H1212&lt;[2]an!$M$37,S1212="kahepoolne vajaduspõhine",U1212&gt;[2]an!$M$38,RANK(D1212,$D1212:$D1212)+COUNTIFS($D$2:D1212,D1212,$F$2:F1212,F1212)-1=1),X1212,
IF(AND(F1212="Peretoe teenus",H1212&lt;[2]an!$M$37,S1212="kahepoolne vajaduspõhine",U1212&gt;[2]an!$M$38,RANK(D1212,$D1212:$D1212)+COUNTIFS($D$2:D1212,D1212,$F$2:F1212,F1212)-1&gt;1),"",X1212*W1212)))))))))))))),"")</f>
        <v/>
      </c>
      <c r="Z1212" s="18" t="str">
        <f t="shared" si="55"/>
        <v/>
      </c>
      <c r="AA1212" s="19" t="str">
        <f>IFERROR(VLOOKUP(E1212,[2]an!$A$3:$B$81,2,FALSE),"")</f>
        <v/>
      </c>
      <c r="AB1212" s="19" t="str">
        <f>IFERROR(VLOOKUP(AA1212,[2]an!$C$2:$D$16,2,FALSE),"")</f>
        <v/>
      </c>
      <c r="AC1212" s="20"/>
      <c r="AD1212" s="21" t="str">
        <f>IF(A1212=[2]an!$F$36,VLOOKUP([2]an!$F$36,[2]an!$F$36:$H$36,3,FALSE),IF(A1212=[2]an!$F$35,VLOOKUP([2]an!$F$35,[2]an!$F$35:$H$35,3,FALSE),IF(A1212=[2]an!$F$33,VLOOKUP([2]an!$F$33,[2]an!$F$33:$H$33,3,FALSE),IF(A1212=[2]an!$F$31,VLOOKUP([2]an!$F$31,[2]an!$F$31:$H$31,3,FALSE),""))))</f>
        <v/>
      </c>
    </row>
    <row r="1213" spans="6:30" x14ac:dyDescent="0.2">
      <c r="F1213" s="10"/>
      <c r="G1213" s="8" t="str">
        <f t="shared" si="56"/>
        <v/>
      </c>
      <c r="H1213" s="13"/>
      <c r="K1213" s="13"/>
      <c r="L1213" s="10"/>
      <c r="M1213" s="10"/>
      <c r="S1213" s="8" t="str">
        <f>IFERROR(VLOOKUP(D1213,[1]peretoe_teenus!$A$2:$L$2000,5,FALSE),"")</f>
        <v/>
      </c>
      <c r="U1213" s="13"/>
      <c r="V1213" s="15" t="str" cm="1">
        <f t="array" ref="V1213">IFERROR(IF(AND(F1213="Tugigrupp",RANK(K1213,$K1213:$K1213)+COUNTIFS($K$2:K1213,K1213,$L$2:L1213,L1213,$M$2:M1213,M1213,$I$2:I1213,I1213,$G$2:G1213,G1213,$F$2:F1213,F1213)-1=1),SUMPRODUCT(($F$2:$F$4154=F1213)*($G$2:$G$4154=G1213)*($K$2:$K$4154=K1213)*($I$2:$I$4154=I1213)*($L$2:$L$4154=L1213)*($M$2:$M$4154=M1213)),""),"")</f>
        <v/>
      </c>
      <c r="W1213" s="15" t="str">
        <f t="shared" si="54"/>
        <v/>
      </c>
      <c r="X1213" s="16" t="str">
        <f>IF(AND(A1213=[2]an!$G$38,F1213=[2]an!$E$40),[2]an!$G$40,IF(AND(A1213=[2]an!$G$38,F1213=[2]an!$E$41),[2]an!$G$41,IF(AND(A1213=[2]an!$G$38,F1213=[2]an!$E$39,H1213&gt;=[2]an!$M$37),[2]an!$G$39,
IF(AND(A1213=[2]an!$G$38,F1213=[2]an!$E$39,H1213&lt;[2]an!$M$37,S1213="kahepoolne vajaduspõhine",U1213=""),[2]an!$M$40,
IF(AND(A1213=[2]an!$G$38,F1213=[2]an!$E$39,H1213&lt;[2]an!$M$37,S1213="kahepoolne vajaduspõhine",U1213&lt;&gt;""),[2]an!$G$39,
IF(AND(A1213=[2]an!$G$38,F1213=[2]an!$E$39,H1213&lt;[2]an!$M$37,S1213&lt;&gt;"kahepoolne vajaduspõhine"),[2]an!$G$39,
IF(AND(A1213=[2]an!$G$38,F1213=[2]an!$E$42),[2]an!$G$42,
IF(AND(A1213=[2]an!$H$38,F1213=[2]an!$E$40),[2]an!$H$40,IF(AND(A1213=[2]an!$H$38,F1213=[2]an!$E$41),[2]an!$H$41,IF(AND(A1213=[2]an!$H$38,F1213=[2]an!$E$39,H1213&gt;=[2]an!$M$37),[2]an!$H$39,
IF(AND(A1213=[2]an!$H$38,F1213=[2]an!$E$39,H1213&lt;[2]an!$M$37,S1213="kahepoolne vajaduspõhine",U1213=""),[2]an!$M$40,
IF(AND(A1213=[2]an!$H$38,F1213=[2]an!$E$39,H1213&lt;[2]an!$M$37,S1213="kahepoolne vajaduspõhine",U1213&lt;&gt;""),[2]an!$H$39,
IF(AND(A1213=[2]an!$H$38,F1213=[2]an!$E$39,H1213&lt;[2]an!$M$37,S1213&lt;&gt;"kahepoolne vajaduspõhine"),[2]an!$H$39,
IF(AND(A1213=[2]an!$H$38,F1213=[2]an!$E$42),[2]an!$H$42,
IF(AND(A1213=[2]an!$I$38,F1213=[2]an!$E$40),[2]an!$I$40,IF(AND(A1213=[2]an!$I$38,F1213=[2]an!$E$41),[2]an!$I$41,IF(AND(A1213=[2]an!$I$38,F1213=[2]an!$E$39,H1213&gt;=[2]an!$M$37),[2]an!$I$39,
IF(AND(A1213=[2]an!$I$38,F1213=[2]an!$E$39,H1213&lt;[2]an!$M$37,S1213="kahepoolne vajaduspõhine",U1213=""),[2]an!$M$40,
IF(AND(A1213=[2]an!$I$38,F1213=[2]an!$E$39,H1213&lt;[2]an!$M$37,S1213="kahepoolne vajaduspõhine",U1213&lt;&gt;""),[2]an!$I$39,
IF(AND(A1213=[2]an!$I$38,F1213=[2]an!$E$39,H1213&lt;[2]an!$M$37,S1213&lt;&gt;"kahepoolne vajaduspõhine"),[2]an!$I$39,
IF(AND(A1213=[2]an!$I$38,F1213=[2]an!$E$42),[2]an!$I$42,
IF(AND(A1213=[2]an!$J$38,F1213=[2]an!$E$40),[2]an!$J$40,IF(AND(A1213=[2]an!$J$38,F1213=[2]an!$E$41),[2]an!$J$41,IF(AND(A1213=[2]an!$J$38,F1213=[2]an!$E$39,H1213&gt;=[2]an!$M$37),[2]an!$J$39,
IF(AND(A1213=[2]an!$J$38,F1213=[2]an!$E$39,H1213&lt;[2]an!$M$37,S1213="kahepoolne vajaduspõhine",U1213=""),[2]an!$M$40,
IF(AND(A1213=[2]an!$J$38,F1213=[2]an!$E$39,H1213&lt;[2]an!$M$37,S1213="kahepoolne vajaduspõhine",U1213&lt;&gt;""),[2]an!$J$39,
IF(AND(A1213=[2]an!$J$38,F1213=[2]an!$E$39,H1213&lt;[2]an!$M$37,S1213&lt;&gt;"kahepoolne vajaduspõhine"),[2]an!$J$39,
IF(AND(A1213=[2]an!$J$38,F1213=[2]an!$E$42),[2]an!$J$42,""))))))))))))))))))))))))))))</f>
        <v/>
      </c>
      <c r="Y1213" s="17" t="str">
        <f>IFERROR(IF(F1213="Tugigrupp",0,
IF(AND(F1213="Peretoe teenus",H1213&gt;=[2]an!$M$37,RANK(D1213,$D1213:$D1213)+COUNTIFS($D$2:D1213,D1213,$F$2:F1213,F1213)-1&gt;1),"",
IF(AND(F1213="Peretoe teenus",H1213&gt;=[2]an!$M$37,RANK(D1213,$D1213:$D1213)+COUNTIFS($D$2:D1213,D1213,$F$2:F1213,F1213)-1=1,MONTH(H1213)=MONTH(K1213)=TRUE,YEAR(H1213)=YEAR(K1213)=TRUE),((EOMONTH(H1213,0)-H1213+1)*X1213)/DAY(EOMONTH(H1213,0)),
IF(AND(F1213="Peretoe teenus",H1213&gt;=[2]an!$M$37,RANK(D1213,$D1213:$D1213)+COUNTIFS($D$2:D1213,D1213,$F$2:F1213,F1213)-1=1),X1213,
IF(AND(F1213="Peretoe teenus",H1213&lt;[2]an!$M$37,S1213&lt;&gt;"kahepoolne vajaduspõhine",RANK(D1213,$D1213:$D1213)+COUNTIFS($D$2:D1213,D1213,$F$2:F1213,F1213)-1=1),X1213,
IF(AND(F1213="Peretoe teenus",H1213&lt;[2]an!$M$37,S1213&lt;&gt;"kahepoolne vajaduspõhine",RANK(D1213,$D1213:$D1213)+COUNTIFS($D$2:D1213,D1213,$F$2:F1213,F1213)-1&gt;1),"",
IF(AND(F1213="Peretoe teenus",H1213&lt;[2]an!$M$37,S1213="kahepoolne vajaduspõhine",U1213="",RANK(D1213,$D1213:$D1213)+COUNTIFS($D$2:D1213,D1213,$F$2:F1213,F1213)-1=1),X1213,
IF(AND(F1213="Peretoe teenus",H1213&lt;[2]an!$M$37,S1213="kahepoolne vajaduspõhine",U1213="",RANK(D1213,$D1213:$D1213)+COUNTIFS($D$2:D1213,D1213,$F$2:F1213,F1213)-1&gt;1),"",
IF(AND(F1213="Peretoe teenus",H1213&lt;[2]an!$M$37,S1213="kahepoolne vajaduspõhine",U1213&lt;[2]an!$M$37,RANK(D1213,$D1213:$D1213)+COUNTIFS($D$2:D1213,D1213,$F$2:F1213,F1213)-1=1),X1213,
IF(AND(F1213="Peretoe teenus",H1213&lt;[2]an!$M$37,S1213="kahepoolne vajaduspõhine",U1213&lt;[2]an!$M$37,RANK(D1213,$D1213:$D1213)+COUNTIFS($D$2:D1213,D1213,$F$2:F1213,F1213)-1&gt;1),"",
IF(AND(F1213="Peretoe teenus",H1213&lt;[2]an!$M$37,S1213="kahepoolne vajaduspõhine",U1213&gt;=[2]an!$M$37,U1213&lt;=[2]an!$M$38,RANK(D1213,$D1213:$D1213)+COUNTIFS($D$2:D1213,D1213,$F$2:F1213,F1213)-1=1),
((EOMONTH(U1213,0)-U1213+1)*X1213)/DAY(EOMONTH(U1213,0))+(DAY(U1213)-1)*100/DAY(EOMONTH(U1213,0)),
IF(AND(F1213="Peretoe teenus",H1213&lt;[2]an!$M$37,S1213="kahepoolne vajaduspõhine",U1213&gt;=[2]an!$M$37,U1213&lt;=[2]an!$M$38,RANK(D1213,$D1213:$D1213)+COUNTIFS($D$2:D1213,D1213,$F$2:F1213,F1213)-1&gt;1),"",
IF(AND(F1213="Peretoe teenus",H1213&lt;[2]an!$M$37,S1213="kahepoolne vajaduspõhine",U1213&gt;[2]an!$M$38,RANK(D1213,$D1213:$D1213)+COUNTIFS($D$2:D1213,D1213,$F$2:F1213,F1213)-1=1),X1213,
IF(AND(F1213="Peretoe teenus",H1213&lt;[2]an!$M$37,S1213="kahepoolne vajaduspõhine",U1213&gt;[2]an!$M$38,RANK(D1213,$D1213:$D1213)+COUNTIFS($D$2:D1213,D1213,$F$2:F1213,F1213)-1&gt;1),"",X1213*W1213)))))))))))))),"")</f>
        <v/>
      </c>
      <c r="Z1213" s="18" t="str">
        <f t="shared" si="55"/>
        <v/>
      </c>
      <c r="AA1213" s="19" t="str">
        <f>IFERROR(VLOOKUP(E1213,[2]an!$A$3:$B$81,2,FALSE),"")</f>
        <v/>
      </c>
      <c r="AB1213" s="19" t="str">
        <f>IFERROR(VLOOKUP(AA1213,[2]an!$C$2:$D$16,2,FALSE),"")</f>
        <v/>
      </c>
      <c r="AC1213" s="20"/>
      <c r="AD1213" s="21" t="str">
        <f>IF(A1213=[2]an!$F$36,VLOOKUP([2]an!$F$36,[2]an!$F$36:$H$36,3,FALSE),IF(A1213=[2]an!$F$35,VLOOKUP([2]an!$F$35,[2]an!$F$35:$H$35,3,FALSE),IF(A1213=[2]an!$F$33,VLOOKUP([2]an!$F$33,[2]an!$F$33:$H$33,3,FALSE),IF(A1213=[2]an!$F$31,VLOOKUP([2]an!$F$31,[2]an!$F$31:$H$31,3,FALSE),""))))</f>
        <v/>
      </c>
    </row>
    <row r="1214" spans="6:30" x14ac:dyDescent="0.2">
      <c r="F1214" s="10"/>
      <c r="G1214" s="8" t="str">
        <f t="shared" si="56"/>
        <v/>
      </c>
      <c r="H1214" s="13"/>
      <c r="K1214" s="13"/>
      <c r="L1214" s="10"/>
      <c r="M1214" s="10"/>
      <c r="S1214" s="8" t="str">
        <f>IFERROR(VLOOKUP(D1214,[1]peretoe_teenus!$A$2:$L$2000,5,FALSE),"")</f>
        <v/>
      </c>
      <c r="U1214" s="13"/>
      <c r="V1214" s="15" t="str" cm="1">
        <f t="array" ref="V1214">IFERROR(IF(AND(F1214="Tugigrupp",RANK(K1214,$K1214:$K1214)+COUNTIFS($K$2:K1214,K1214,$L$2:L1214,L1214,$M$2:M1214,M1214,$I$2:I1214,I1214,$G$2:G1214,G1214,$F$2:F1214,F1214)-1=1),SUMPRODUCT(($F$2:$F$4154=F1214)*($G$2:$G$4154=G1214)*($K$2:$K$4154=K1214)*($I$2:$I$4154=I1214)*($L$2:$L$4154=L1214)*($M$2:$M$4154=M1214)),""),"")</f>
        <v/>
      </c>
      <c r="W1214" s="15" t="str">
        <f t="shared" si="54"/>
        <v/>
      </c>
      <c r="X1214" s="16" t="str">
        <f>IF(AND(A1214=[2]an!$G$38,F1214=[2]an!$E$40),[2]an!$G$40,IF(AND(A1214=[2]an!$G$38,F1214=[2]an!$E$41),[2]an!$G$41,IF(AND(A1214=[2]an!$G$38,F1214=[2]an!$E$39,H1214&gt;=[2]an!$M$37),[2]an!$G$39,
IF(AND(A1214=[2]an!$G$38,F1214=[2]an!$E$39,H1214&lt;[2]an!$M$37,S1214="kahepoolne vajaduspõhine",U1214=""),[2]an!$M$40,
IF(AND(A1214=[2]an!$G$38,F1214=[2]an!$E$39,H1214&lt;[2]an!$M$37,S1214="kahepoolne vajaduspõhine",U1214&lt;&gt;""),[2]an!$G$39,
IF(AND(A1214=[2]an!$G$38,F1214=[2]an!$E$39,H1214&lt;[2]an!$M$37,S1214&lt;&gt;"kahepoolne vajaduspõhine"),[2]an!$G$39,
IF(AND(A1214=[2]an!$G$38,F1214=[2]an!$E$42),[2]an!$G$42,
IF(AND(A1214=[2]an!$H$38,F1214=[2]an!$E$40),[2]an!$H$40,IF(AND(A1214=[2]an!$H$38,F1214=[2]an!$E$41),[2]an!$H$41,IF(AND(A1214=[2]an!$H$38,F1214=[2]an!$E$39,H1214&gt;=[2]an!$M$37),[2]an!$H$39,
IF(AND(A1214=[2]an!$H$38,F1214=[2]an!$E$39,H1214&lt;[2]an!$M$37,S1214="kahepoolne vajaduspõhine",U1214=""),[2]an!$M$40,
IF(AND(A1214=[2]an!$H$38,F1214=[2]an!$E$39,H1214&lt;[2]an!$M$37,S1214="kahepoolne vajaduspõhine",U1214&lt;&gt;""),[2]an!$H$39,
IF(AND(A1214=[2]an!$H$38,F1214=[2]an!$E$39,H1214&lt;[2]an!$M$37,S1214&lt;&gt;"kahepoolne vajaduspõhine"),[2]an!$H$39,
IF(AND(A1214=[2]an!$H$38,F1214=[2]an!$E$42),[2]an!$H$42,
IF(AND(A1214=[2]an!$I$38,F1214=[2]an!$E$40),[2]an!$I$40,IF(AND(A1214=[2]an!$I$38,F1214=[2]an!$E$41),[2]an!$I$41,IF(AND(A1214=[2]an!$I$38,F1214=[2]an!$E$39,H1214&gt;=[2]an!$M$37),[2]an!$I$39,
IF(AND(A1214=[2]an!$I$38,F1214=[2]an!$E$39,H1214&lt;[2]an!$M$37,S1214="kahepoolne vajaduspõhine",U1214=""),[2]an!$M$40,
IF(AND(A1214=[2]an!$I$38,F1214=[2]an!$E$39,H1214&lt;[2]an!$M$37,S1214="kahepoolne vajaduspõhine",U1214&lt;&gt;""),[2]an!$I$39,
IF(AND(A1214=[2]an!$I$38,F1214=[2]an!$E$39,H1214&lt;[2]an!$M$37,S1214&lt;&gt;"kahepoolne vajaduspõhine"),[2]an!$I$39,
IF(AND(A1214=[2]an!$I$38,F1214=[2]an!$E$42),[2]an!$I$42,
IF(AND(A1214=[2]an!$J$38,F1214=[2]an!$E$40),[2]an!$J$40,IF(AND(A1214=[2]an!$J$38,F1214=[2]an!$E$41),[2]an!$J$41,IF(AND(A1214=[2]an!$J$38,F1214=[2]an!$E$39,H1214&gt;=[2]an!$M$37),[2]an!$J$39,
IF(AND(A1214=[2]an!$J$38,F1214=[2]an!$E$39,H1214&lt;[2]an!$M$37,S1214="kahepoolne vajaduspõhine",U1214=""),[2]an!$M$40,
IF(AND(A1214=[2]an!$J$38,F1214=[2]an!$E$39,H1214&lt;[2]an!$M$37,S1214="kahepoolne vajaduspõhine",U1214&lt;&gt;""),[2]an!$J$39,
IF(AND(A1214=[2]an!$J$38,F1214=[2]an!$E$39,H1214&lt;[2]an!$M$37,S1214&lt;&gt;"kahepoolne vajaduspõhine"),[2]an!$J$39,
IF(AND(A1214=[2]an!$J$38,F1214=[2]an!$E$42),[2]an!$J$42,""))))))))))))))))))))))))))))</f>
        <v/>
      </c>
      <c r="Y1214" s="17" t="str">
        <f>IFERROR(IF(F1214="Tugigrupp",0,
IF(AND(F1214="Peretoe teenus",H1214&gt;=[2]an!$M$37,RANK(D1214,$D1214:$D1214)+COUNTIFS($D$2:D1214,D1214,$F$2:F1214,F1214)-1&gt;1),"",
IF(AND(F1214="Peretoe teenus",H1214&gt;=[2]an!$M$37,RANK(D1214,$D1214:$D1214)+COUNTIFS($D$2:D1214,D1214,$F$2:F1214,F1214)-1=1,MONTH(H1214)=MONTH(K1214)=TRUE,YEAR(H1214)=YEAR(K1214)=TRUE),((EOMONTH(H1214,0)-H1214+1)*X1214)/DAY(EOMONTH(H1214,0)),
IF(AND(F1214="Peretoe teenus",H1214&gt;=[2]an!$M$37,RANK(D1214,$D1214:$D1214)+COUNTIFS($D$2:D1214,D1214,$F$2:F1214,F1214)-1=1),X1214,
IF(AND(F1214="Peretoe teenus",H1214&lt;[2]an!$M$37,S1214&lt;&gt;"kahepoolne vajaduspõhine",RANK(D1214,$D1214:$D1214)+COUNTIFS($D$2:D1214,D1214,$F$2:F1214,F1214)-1=1),X1214,
IF(AND(F1214="Peretoe teenus",H1214&lt;[2]an!$M$37,S1214&lt;&gt;"kahepoolne vajaduspõhine",RANK(D1214,$D1214:$D1214)+COUNTIFS($D$2:D1214,D1214,$F$2:F1214,F1214)-1&gt;1),"",
IF(AND(F1214="Peretoe teenus",H1214&lt;[2]an!$M$37,S1214="kahepoolne vajaduspõhine",U1214="",RANK(D1214,$D1214:$D1214)+COUNTIFS($D$2:D1214,D1214,$F$2:F1214,F1214)-1=1),X1214,
IF(AND(F1214="Peretoe teenus",H1214&lt;[2]an!$M$37,S1214="kahepoolne vajaduspõhine",U1214="",RANK(D1214,$D1214:$D1214)+COUNTIFS($D$2:D1214,D1214,$F$2:F1214,F1214)-1&gt;1),"",
IF(AND(F1214="Peretoe teenus",H1214&lt;[2]an!$M$37,S1214="kahepoolne vajaduspõhine",U1214&lt;[2]an!$M$37,RANK(D1214,$D1214:$D1214)+COUNTIFS($D$2:D1214,D1214,$F$2:F1214,F1214)-1=1),X1214,
IF(AND(F1214="Peretoe teenus",H1214&lt;[2]an!$M$37,S1214="kahepoolne vajaduspõhine",U1214&lt;[2]an!$M$37,RANK(D1214,$D1214:$D1214)+COUNTIFS($D$2:D1214,D1214,$F$2:F1214,F1214)-1&gt;1),"",
IF(AND(F1214="Peretoe teenus",H1214&lt;[2]an!$M$37,S1214="kahepoolne vajaduspõhine",U1214&gt;=[2]an!$M$37,U1214&lt;=[2]an!$M$38,RANK(D1214,$D1214:$D1214)+COUNTIFS($D$2:D1214,D1214,$F$2:F1214,F1214)-1=1),
((EOMONTH(U1214,0)-U1214+1)*X1214)/DAY(EOMONTH(U1214,0))+(DAY(U1214)-1)*100/DAY(EOMONTH(U1214,0)),
IF(AND(F1214="Peretoe teenus",H1214&lt;[2]an!$M$37,S1214="kahepoolne vajaduspõhine",U1214&gt;=[2]an!$M$37,U1214&lt;=[2]an!$M$38,RANK(D1214,$D1214:$D1214)+COUNTIFS($D$2:D1214,D1214,$F$2:F1214,F1214)-1&gt;1),"",
IF(AND(F1214="Peretoe teenus",H1214&lt;[2]an!$M$37,S1214="kahepoolne vajaduspõhine",U1214&gt;[2]an!$M$38,RANK(D1214,$D1214:$D1214)+COUNTIFS($D$2:D1214,D1214,$F$2:F1214,F1214)-1=1),X1214,
IF(AND(F1214="Peretoe teenus",H1214&lt;[2]an!$M$37,S1214="kahepoolne vajaduspõhine",U1214&gt;[2]an!$M$38,RANK(D1214,$D1214:$D1214)+COUNTIFS($D$2:D1214,D1214,$F$2:F1214,F1214)-1&gt;1),"",X1214*W1214)))))))))))))),"")</f>
        <v/>
      </c>
      <c r="Z1214" s="18" t="str">
        <f t="shared" si="55"/>
        <v/>
      </c>
      <c r="AA1214" s="19" t="str">
        <f>IFERROR(VLOOKUP(E1214,[2]an!$A$3:$B$81,2,FALSE),"")</f>
        <v/>
      </c>
      <c r="AB1214" s="19" t="str">
        <f>IFERROR(VLOOKUP(AA1214,[2]an!$C$2:$D$16,2,FALSE),"")</f>
        <v/>
      </c>
      <c r="AC1214" s="20"/>
      <c r="AD1214" s="21" t="str">
        <f>IF(A1214=[2]an!$F$36,VLOOKUP([2]an!$F$36,[2]an!$F$36:$H$36,3,FALSE),IF(A1214=[2]an!$F$35,VLOOKUP([2]an!$F$35,[2]an!$F$35:$H$35,3,FALSE),IF(A1214=[2]an!$F$33,VLOOKUP([2]an!$F$33,[2]an!$F$33:$H$33,3,FALSE),IF(A1214=[2]an!$F$31,VLOOKUP([2]an!$F$31,[2]an!$F$31:$H$31,3,FALSE),""))))</f>
        <v/>
      </c>
    </row>
    <row r="1215" spans="6:30" x14ac:dyDescent="0.2">
      <c r="F1215" s="10"/>
      <c r="G1215" s="8" t="str">
        <f t="shared" si="56"/>
        <v/>
      </c>
      <c r="H1215" s="13"/>
      <c r="K1215" s="13"/>
      <c r="L1215" s="10"/>
      <c r="M1215" s="10"/>
      <c r="S1215" s="8" t="str">
        <f>IFERROR(VLOOKUP(D1215,[1]peretoe_teenus!$A$2:$L$2000,5,FALSE),"")</f>
        <v/>
      </c>
      <c r="U1215" s="13"/>
      <c r="V1215" s="15" t="str" cm="1">
        <f t="array" ref="V1215">IFERROR(IF(AND(F1215="Tugigrupp",RANK(K1215,$K1215:$K1215)+COUNTIFS($K$2:K1215,K1215,$L$2:L1215,L1215,$M$2:M1215,M1215,$I$2:I1215,I1215,$G$2:G1215,G1215,$F$2:F1215,F1215)-1=1),SUMPRODUCT(($F$2:$F$4154=F1215)*($G$2:$G$4154=G1215)*($K$2:$K$4154=K1215)*($I$2:$I$4154=I1215)*($L$2:$L$4154=L1215)*($M$2:$M$4154=M1215)),""),"")</f>
        <v/>
      </c>
      <c r="W1215" s="15" t="str">
        <f t="shared" si="54"/>
        <v/>
      </c>
      <c r="X1215" s="16" t="str">
        <f>IF(AND(A1215=[2]an!$G$38,F1215=[2]an!$E$40),[2]an!$G$40,IF(AND(A1215=[2]an!$G$38,F1215=[2]an!$E$41),[2]an!$G$41,IF(AND(A1215=[2]an!$G$38,F1215=[2]an!$E$39,H1215&gt;=[2]an!$M$37),[2]an!$G$39,
IF(AND(A1215=[2]an!$G$38,F1215=[2]an!$E$39,H1215&lt;[2]an!$M$37,S1215="kahepoolne vajaduspõhine",U1215=""),[2]an!$M$40,
IF(AND(A1215=[2]an!$G$38,F1215=[2]an!$E$39,H1215&lt;[2]an!$M$37,S1215="kahepoolne vajaduspõhine",U1215&lt;&gt;""),[2]an!$G$39,
IF(AND(A1215=[2]an!$G$38,F1215=[2]an!$E$39,H1215&lt;[2]an!$M$37,S1215&lt;&gt;"kahepoolne vajaduspõhine"),[2]an!$G$39,
IF(AND(A1215=[2]an!$G$38,F1215=[2]an!$E$42),[2]an!$G$42,
IF(AND(A1215=[2]an!$H$38,F1215=[2]an!$E$40),[2]an!$H$40,IF(AND(A1215=[2]an!$H$38,F1215=[2]an!$E$41),[2]an!$H$41,IF(AND(A1215=[2]an!$H$38,F1215=[2]an!$E$39,H1215&gt;=[2]an!$M$37),[2]an!$H$39,
IF(AND(A1215=[2]an!$H$38,F1215=[2]an!$E$39,H1215&lt;[2]an!$M$37,S1215="kahepoolne vajaduspõhine",U1215=""),[2]an!$M$40,
IF(AND(A1215=[2]an!$H$38,F1215=[2]an!$E$39,H1215&lt;[2]an!$M$37,S1215="kahepoolne vajaduspõhine",U1215&lt;&gt;""),[2]an!$H$39,
IF(AND(A1215=[2]an!$H$38,F1215=[2]an!$E$39,H1215&lt;[2]an!$M$37,S1215&lt;&gt;"kahepoolne vajaduspõhine"),[2]an!$H$39,
IF(AND(A1215=[2]an!$H$38,F1215=[2]an!$E$42),[2]an!$H$42,
IF(AND(A1215=[2]an!$I$38,F1215=[2]an!$E$40),[2]an!$I$40,IF(AND(A1215=[2]an!$I$38,F1215=[2]an!$E$41),[2]an!$I$41,IF(AND(A1215=[2]an!$I$38,F1215=[2]an!$E$39,H1215&gt;=[2]an!$M$37),[2]an!$I$39,
IF(AND(A1215=[2]an!$I$38,F1215=[2]an!$E$39,H1215&lt;[2]an!$M$37,S1215="kahepoolne vajaduspõhine",U1215=""),[2]an!$M$40,
IF(AND(A1215=[2]an!$I$38,F1215=[2]an!$E$39,H1215&lt;[2]an!$M$37,S1215="kahepoolne vajaduspõhine",U1215&lt;&gt;""),[2]an!$I$39,
IF(AND(A1215=[2]an!$I$38,F1215=[2]an!$E$39,H1215&lt;[2]an!$M$37,S1215&lt;&gt;"kahepoolne vajaduspõhine"),[2]an!$I$39,
IF(AND(A1215=[2]an!$I$38,F1215=[2]an!$E$42),[2]an!$I$42,
IF(AND(A1215=[2]an!$J$38,F1215=[2]an!$E$40),[2]an!$J$40,IF(AND(A1215=[2]an!$J$38,F1215=[2]an!$E$41),[2]an!$J$41,IF(AND(A1215=[2]an!$J$38,F1215=[2]an!$E$39,H1215&gt;=[2]an!$M$37),[2]an!$J$39,
IF(AND(A1215=[2]an!$J$38,F1215=[2]an!$E$39,H1215&lt;[2]an!$M$37,S1215="kahepoolne vajaduspõhine",U1215=""),[2]an!$M$40,
IF(AND(A1215=[2]an!$J$38,F1215=[2]an!$E$39,H1215&lt;[2]an!$M$37,S1215="kahepoolne vajaduspõhine",U1215&lt;&gt;""),[2]an!$J$39,
IF(AND(A1215=[2]an!$J$38,F1215=[2]an!$E$39,H1215&lt;[2]an!$M$37,S1215&lt;&gt;"kahepoolne vajaduspõhine"),[2]an!$J$39,
IF(AND(A1215=[2]an!$J$38,F1215=[2]an!$E$42),[2]an!$J$42,""))))))))))))))))))))))))))))</f>
        <v/>
      </c>
      <c r="Y1215" s="17" t="str">
        <f>IFERROR(IF(F1215="Tugigrupp",0,
IF(AND(F1215="Peretoe teenus",H1215&gt;=[2]an!$M$37,RANK(D1215,$D1215:$D1215)+COUNTIFS($D$2:D1215,D1215,$F$2:F1215,F1215)-1&gt;1),"",
IF(AND(F1215="Peretoe teenus",H1215&gt;=[2]an!$M$37,RANK(D1215,$D1215:$D1215)+COUNTIFS($D$2:D1215,D1215,$F$2:F1215,F1215)-1=1,MONTH(H1215)=MONTH(K1215)=TRUE,YEAR(H1215)=YEAR(K1215)=TRUE),((EOMONTH(H1215,0)-H1215+1)*X1215)/DAY(EOMONTH(H1215,0)),
IF(AND(F1215="Peretoe teenus",H1215&gt;=[2]an!$M$37,RANK(D1215,$D1215:$D1215)+COUNTIFS($D$2:D1215,D1215,$F$2:F1215,F1215)-1=1),X1215,
IF(AND(F1215="Peretoe teenus",H1215&lt;[2]an!$M$37,S1215&lt;&gt;"kahepoolne vajaduspõhine",RANK(D1215,$D1215:$D1215)+COUNTIFS($D$2:D1215,D1215,$F$2:F1215,F1215)-1=1),X1215,
IF(AND(F1215="Peretoe teenus",H1215&lt;[2]an!$M$37,S1215&lt;&gt;"kahepoolne vajaduspõhine",RANK(D1215,$D1215:$D1215)+COUNTIFS($D$2:D1215,D1215,$F$2:F1215,F1215)-1&gt;1),"",
IF(AND(F1215="Peretoe teenus",H1215&lt;[2]an!$M$37,S1215="kahepoolne vajaduspõhine",U1215="",RANK(D1215,$D1215:$D1215)+COUNTIFS($D$2:D1215,D1215,$F$2:F1215,F1215)-1=1),X1215,
IF(AND(F1215="Peretoe teenus",H1215&lt;[2]an!$M$37,S1215="kahepoolne vajaduspõhine",U1215="",RANK(D1215,$D1215:$D1215)+COUNTIFS($D$2:D1215,D1215,$F$2:F1215,F1215)-1&gt;1),"",
IF(AND(F1215="Peretoe teenus",H1215&lt;[2]an!$M$37,S1215="kahepoolne vajaduspõhine",U1215&lt;[2]an!$M$37,RANK(D1215,$D1215:$D1215)+COUNTIFS($D$2:D1215,D1215,$F$2:F1215,F1215)-1=1),X1215,
IF(AND(F1215="Peretoe teenus",H1215&lt;[2]an!$M$37,S1215="kahepoolne vajaduspõhine",U1215&lt;[2]an!$M$37,RANK(D1215,$D1215:$D1215)+COUNTIFS($D$2:D1215,D1215,$F$2:F1215,F1215)-1&gt;1),"",
IF(AND(F1215="Peretoe teenus",H1215&lt;[2]an!$M$37,S1215="kahepoolne vajaduspõhine",U1215&gt;=[2]an!$M$37,U1215&lt;=[2]an!$M$38,RANK(D1215,$D1215:$D1215)+COUNTIFS($D$2:D1215,D1215,$F$2:F1215,F1215)-1=1),
((EOMONTH(U1215,0)-U1215+1)*X1215)/DAY(EOMONTH(U1215,0))+(DAY(U1215)-1)*100/DAY(EOMONTH(U1215,0)),
IF(AND(F1215="Peretoe teenus",H1215&lt;[2]an!$M$37,S1215="kahepoolne vajaduspõhine",U1215&gt;=[2]an!$M$37,U1215&lt;=[2]an!$M$38,RANK(D1215,$D1215:$D1215)+COUNTIFS($D$2:D1215,D1215,$F$2:F1215,F1215)-1&gt;1),"",
IF(AND(F1215="Peretoe teenus",H1215&lt;[2]an!$M$37,S1215="kahepoolne vajaduspõhine",U1215&gt;[2]an!$M$38,RANK(D1215,$D1215:$D1215)+COUNTIFS($D$2:D1215,D1215,$F$2:F1215,F1215)-1=1),X1215,
IF(AND(F1215="Peretoe teenus",H1215&lt;[2]an!$M$37,S1215="kahepoolne vajaduspõhine",U1215&gt;[2]an!$M$38,RANK(D1215,$D1215:$D1215)+COUNTIFS($D$2:D1215,D1215,$F$2:F1215,F1215)-1&gt;1),"",X1215*W1215)))))))))))))),"")</f>
        <v/>
      </c>
      <c r="Z1215" s="18" t="str">
        <f t="shared" si="55"/>
        <v/>
      </c>
      <c r="AA1215" s="19" t="str">
        <f>IFERROR(VLOOKUP(E1215,[2]an!$A$3:$B$81,2,FALSE),"")</f>
        <v/>
      </c>
      <c r="AB1215" s="19" t="str">
        <f>IFERROR(VLOOKUP(AA1215,[2]an!$C$2:$D$16,2,FALSE),"")</f>
        <v/>
      </c>
      <c r="AC1215" s="20"/>
      <c r="AD1215" s="21" t="str">
        <f>IF(A1215=[2]an!$F$36,VLOOKUP([2]an!$F$36,[2]an!$F$36:$H$36,3,FALSE),IF(A1215=[2]an!$F$35,VLOOKUP([2]an!$F$35,[2]an!$F$35:$H$35,3,FALSE),IF(A1215=[2]an!$F$33,VLOOKUP([2]an!$F$33,[2]an!$F$33:$H$33,3,FALSE),IF(A1215=[2]an!$F$31,VLOOKUP([2]an!$F$31,[2]an!$F$31:$H$31,3,FALSE),""))))</f>
        <v/>
      </c>
    </row>
    <row r="1216" spans="6:30" x14ac:dyDescent="0.2">
      <c r="F1216" s="10"/>
      <c r="G1216" s="8" t="str">
        <f t="shared" si="56"/>
        <v/>
      </c>
      <c r="H1216" s="13"/>
      <c r="K1216" s="13"/>
      <c r="L1216" s="10"/>
      <c r="M1216" s="10"/>
      <c r="S1216" s="8" t="str">
        <f>IFERROR(VLOOKUP(D1216,[1]peretoe_teenus!$A$2:$L$2000,5,FALSE),"")</f>
        <v/>
      </c>
      <c r="U1216" s="13"/>
      <c r="V1216" s="15" t="str" cm="1">
        <f t="array" ref="V1216">IFERROR(IF(AND(F1216="Tugigrupp",RANK(K1216,$K1216:$K1216)+COUNTIFS($K$2:K1216,K1216,$L$2:L1216,L1216,$M$2:M1216,M1216,$I$2:I1216,I1216,$G$2:G1216,G1216,$F$2:F1216,F1216)-1=1),SUMPRODUCT(($F$2:$F$4154=F1216)*($G$2:$G$4154=G1216)*($K$2:$K$4154=K1216)*($I$2:$I$4154=I1216)*($L$2:$L$4154=L1216)*($M$2:$M$4154=M1216)),""),"")</f>
        <v/>
      </c>
      <c r="W1216" s="15" t="str">
        <f t="shared" si="54"/>
        <v/>
      </c>
      <c r="X1216" s="16" t="str">
        <f>IF(AND(A1216=[2]an!$G$38,F1216=[2]an!$E$40),[2]an!$G$40,IF(AND(A1216=[2]an!$G$38,F1216=[2]an!$E$41),[2]an!$G$41,IF(AND(A1216=[2]an!$G$38,F1216=[2]an!$E$39,H1216&gt;=[2]an!$M$37),[2]an!$G$39,
IF(AND(A1216=[2]an!$G$38,F1216=[2]an!$E$39,H1216&lt;[2]an!$M$37,S1216="kahepoolne vajaduspõhine",U1216=""),[2]an!$M$40,
IF(AND(A1216=[2]an!$G$38,F1216=[2]an!$E$39,H1216&lt;[2]an!$M$37,S1216="kahepoolne vajaduspõhine",U1216&lt;&gt;""),[2]an!$G$39,
IF(AND(A1216=[2]an!$G$38,F1216=[2]an!$E$39,H1216&lt;[2]an!$M$37,S1216&lt;&gt;"kahepoolne vajaduspõhine"),[2]an!$G$39,
IF(AND(A1216=[2]an!$G$38,F1216=[2]an!$E$42),[2]an!$G$42,
IF(AND(A1216=[2]an!$H$38,F1216=[2]an!$E$40),[2]an!$H$40,IF(AND(A1216=[2]an!$H$38,F1216=[2]an!$E$41),[2]an!$H$41,IF(AND(A1216=[2]an!$H$38,F1216=[2]an!$E$39,H1216&gt;=[2]an!$M$37),[2]an!$H$39,
IF(AND(A1216=[2]an!$H$38,F1216=[2]an!$E$39,H1216&lt;[2]an!$M$37,S1216="kahepoolne vajaduspõhine",U1216=""),[2]an!$M$40,
IF(AND(A1216=[2]an!$H$38,F1216=[2]an!$E$39,H1216&lt;[2]an!$M$37,S1216="kahepoolne vajaduspõhine",U1216&lt;&gt;""),[2]an!$H$39,
IF(AND(A1216=[2]an!$H$38,F1216=[2]an!$E$39,H1216&lt;[2]an!$M$37,S1216&lt;&gt;"kahepoolne vajaduspõhine"),[2]an!$H$39,
IF(AND(A1216=[2]an!$H$38,F1216=[2]an!$E$42),[2]an!$H$42,
IF(AND(A1216=[2]an!$I$38,F1216=[2]an!$E$40),[2]an!$I$40,IF(AND(A1216=[2]an!$I$38,F1216=[2]an!$E$41),[2]an!$I$41,IF(AND(A1216=[2]an!$I$38,F1216=[2]an!$E$39,H1216&gt;=[2]an!$M$37),[2]an!$I$39,
IF(AND(A1216=[2]an!$I$38,F1216=[2]an!$E$39,H1216&lt;[2]an!$M$37,S1216="kahepoolne vajaduspõhine",U1216=""),[2]an!$M$40,
IF(AND(A1216=[2]an!$I$38,F1216=[2]an!$E$39,H1216&lt;[2]an!$M$37,S1216="kahepoolne vajaduspõhine",U1216&lt;&gt;""),[2]an!$I$39,
IF(AND(A1216=[2]an!$I$38,F1216=[2]an!$E$39,H1216&lt;[2]an!$M$37,S1216&lt;&gt;"kahepoolne vajaduspõhine"),[2]an!$I$39,
IF(AND(A1216=[2]an!$I$38,F1216=[2]an!$E$42),[2]an!$I$42,
IF(AND(A1216=[2]an!$J$38,F1216=[2]an!$E$40),[2]an!$J$40,IF(AND(A1216=[2]an!$J$38,F1216=[2]an!$E$41),[2]an!$J$41,IF(AND(A1216=[2]an!$J$38,F1216=[2]an!$E$39,H1216&gt;=[2]an!$M$37),[2]an!$J$39,
IF(AND(A1216=[2]an!$J$38,F1216=[2]an!$E$39,H1216&lt;[2]an!$M$37,S1216="kahepoolne vajaduspõhine",U1216=""),[2]an!$M$40,
IF(AND(A1216=[2]an!$J$38,F1216=[2]an!$E$39,H1216&lt;[2]an!$M$37,S1216="kahepoolne vajaduspõhine",U1216&lt;&gt;""),[2]an!$J$39,
IF(AND(A1216=[2]an!$J$38,F1216=[2]an!$E$39,H1216&lt;[2]an!$M$37,S1216&lt;&gt;"kahepoolne vajaduspõhine"),[2]an!$J$39,
IF(AND(A1216=[2]an!$J$38,F1216=[2]an!$E$42),[2]an!$J$42,""))))))))))))))))))))))))))))</f>
        <v/>
      </c>
      <c r="Y1216" s="17" t="str">
        <f>IFERROR(IF(F1216="Tugigrupp",0,
IF(AND(F1216="Peretoe teenus",H1216&gt;=[2]an!$M$37,RANK(D1216,$D1216:$D1216)+COUNTIFS($D$2:D1216,D1216,$F$2:F1216,F1216)-1&gt;1),"",
IF(AND(F1216="Peretoe teenus",H1216&gt;=[2]an!$M$37,RANK(D1216,$D1216:$D1216)+COUNTIFS($D$2:D1216,D1216,$F$2:F1216,F1216)-1=1,MONTH(H1216)=MONTH(K1216)=TRUE,YEAR(H1216)=YEAR(K1216)=TRUE),((EOMONTH(H1216,0)-H1216+1)*X1216)/DAY(EOMONTH(H1216,0)),
IF(AND(F1216="Peretoe teenus",H1216&gt;=[2]an!$M$37,RANK(D1216,$D1216:$D1216)+COUNTIFS($D$2:D1216,D1216,$F$2:F1216,F1216)-1=1),X1216,
IF(AND(F1216="Peretoe teenus",H1216&lt;[2]an!$M$37,S1216&lt;&gt;"kahepoolne vajaduspõhine",RANK(D1216,$D1216:$D1216)+COUNTIFS($D$2:D1216,D1216,$F$2:F1216,F1216)-1=1),X1216,
IF(AND(F1216="Peretoe teenus",H1216&lt;[2]an!$M$37,S1216&lt;&gt;"kahepoolne vajaduspõhine",RANK(D1216,$D1216:$D1216)+COUNTIFS($D$2:D1216,D1216,$F$2:F1216,F1216)-1&gt;1),"",
IF(AND(F1216="Peretoe teenus",H1216&lt;[2]an!$M$37,S1216="kahepoolne vajaduspõhine",U1216="",RANK(D1216,$D1216:$D1216)+COUNTIFS($D$2:D1216,D1216,$F$2:F1216,F1216)-1=1),X1216,
IF(AND(F1216="Peretoe teenus",H1216&lt;[2]an!$M$37,S1216="kahepoolne vajaduspõhine",U1216="",RANK(D1216,$D1216:$D1216)+COUNTIFS($D$2:D1216,D1216,$F$2:F1216,F1216)-1&gt;1),"",
IF(AND(F1216="Peretoe teenus",H1216&lt;[2]an!$M$37,S1216="kahepoolne vajaduspõhine",U1216&lt;[2]an!$M$37,RANK(D1216,$D1216:$D1216)+COUNTIFS($D$2:D1216,D1216,$F$2:F1216,F1216)-1=1),X1216,
IF(AND(F1216="Peretoe teenus",H1216&lt;[2]an!$M$37,S1216="kahepoolne vajaduspõhine",U1216&lt;[2]an!$M$37,RANK(D1216,$D1216:$D1216)+COUNTIFS($D$2:D1216,D1216,$F$2:F1216,F1216)-1&gt;1),"",
IF(AND(F1216="Peretoe teenus",H1216&lt;[2]an!$M$37,S1216="kahepoolne vajaduspõhine",U1216&gt;=[2]an!$M$37,U1216&lt;=[2]an!$M$38,RANK(D1216,$D1216:$D1216)+COUNTIFS($D$2:D1216,D1216,$F$2:F1216,F1216)-1=1),
((EOMONTH(U1216,0)-U1216+1)*X1216)/DAY(EOMONTH(U1216,0))+(DAY(U1216)-1)*100/DAY(EOMONTH(U1216,0)),
IF(AND(F1216="Peretoe teenus",H1216&lt;[2]an!$M$37,S1216="kahepoolne vajaduspõhine",U1216&gt;=[2]an!$M$37,U1216&lt;=[2]an!$M$38,RANK(D1216,$D1216:$D1216)+COUNTIFS($D$2:D1216,D1216,$F$2:F1216,F1216)-1&gt;1),"",
IF(AND(F1216="Peretoe teenus",H1216&lt;[2]an!$M$37,S1216="kahepoolne vajaduspõhine",U1216&gt;[2]an!$M$38,RANK(D1216,$D1216:$D1216)+COUNTIFS($D$2:D1216,D1216,$F$2:F1216,F1216)-1=1),X1216,
IF(AND(F1216="Peretoe teenus",H1216&lt;[2]an!$M$37,S1216="kahepoolne vajaduspõhine",U1216&gt;[2]an!$M$38,RANK(D1216,$D1216:$D1216)+COUNTIFS($D$2:D1216,D1216,$F$2:F1216,F1216)-1&gt;1),"",X1216*W1216)))))))))))))),"")</f>
        <v/>
      </c>
      <c r="Z1216" s="18" t="str">
        <f t="shared" si="55"/>
        <v/>
      </c>
      <c r="AA1216" s="19" t="str">
        <f>IFERROR(VLOOKUP(E1216,[2]an!$A$3:$B$81,2,FALSE),"")</f>
        <v/>
      </c>
      <c r="AB1216" s="19" t="str">
        <f>IFERROR(VLOOKUP(AA1216,[2]an!$C$2:$D$16,2,FALSE),"")</f>
        <v/>
      </c>
      <c r="AC1216" s="20"/>
      <c r="AD1216" s="21" t="str">
        <f>IF(A1216=[2]an!$F$36,VLOOKUP([2]an!$F$36,[2]an!$F$36:$H$36,3,FALSE),IF(A1216=[2]an!$F$35,VLOOKUP([2]an!$F$35,[2]an!$F$35:$H$35,3,FALSE),IF(A1216=[2]an!$F$33,VLOOKUP([2]an!$F$33,[2]an!$F$33:$H$33,3,FALSE),IF(A1216=[2]an!$F$31,VLOOKUP([2]an!$F$31,[2]an!$F$31:$H$31,3,FALSE),""))))</f>
        <v/>
      </c>
    </row>
    <row r="1217" spans="6:30" x14ac:dyDescent="0.2">
      <c r="F1217" s="10"/>
      <c r="G1217" s="8" t="str">
        <f t="shared" si="56"/>
        <v/>
      </c>
      <c r="H1217" s="13"/>
      <c r="K1217" s="13"/>
      <c r="L1217" s="10"/>
      <c r="M1217" s="10"/>
      <c r="S1217" s="8" t="str">
        <f>IFERROR(VLOOKUP(D1217,[1]peretoe_teenus!$A$2:$L$2000,5,FALSE),"")</f>
        <v/>
      </c>
      <c r="U1217" s="13"/>
      <c r="V1217" s="15" t="str" cm="1">
        <f t="array" ref="V1217">IFERROR(IF(AND(F1217="Tugigrupp",RANK(K1217,$K1217:$K1217)+COUNTIFS($K$2:K1217,K1217,$L$2:L1217,L1217,$M$2:M1217,M1217,$I$2:I1217,I1217,$G$2:G1217,G1217,$F$2:F1217,F1217)-1=1),SUMPRODUCT(($F$2:$F$4154=F1217)*($G$2:$G$4154=G1217)*($K$2:$K$4154=K1217)*($I$2:$I$4154=I1217)*($L$2:$L$4154=L1217)*($M$2:$M$4154=M1217)),""),"")</f>
        <v/>
      </c>
      <c r="W1217" s="15" t="str">
        <f t="shared" si="54"/>
        <v/>
      </c>
      <c r="X1217" s="16" t="str">
        <f>IF(AND(A1217=[2]an!$G$38,F1217=[2]an!$E$40),[2]an!$G$40,IF(AND(A1217=[2]an!$G$38,F1217=[2]an!$E$41),[2]an!$G$41,IF(AND(A1217=[2]an!$G$38,F1217=[2]an!$E$39,H1217&gt;=[2]an!$M$37),[2]an!$G$39,
IF(AND(A1217=[2]an!$G$38,F1217=[2]an!$E$39,H1217&lt;[2]an!$M$37,S1217="kahepoolne vajaduspõhine",U1217=""),[2]an!$M$40,
IF(AND(A1217=[2]an!$G$38,F1217=[2]an!$E$39,H1217&lt;[2]an!$M$37,S1217="kahepoolne vajaduspõhine",U1217&lt;&gt;""),[2]an!$G$39,
IF(AND(A1217=[2]an!$G$38,F1217=[2]an!$E$39,H1217&lt;[2]an!$M$37,S1217&lt;&gt;"kahepoolne vajaduspõhine"),[2]an!$G$39,
IF(AND(A1217=[2]an!$G$38,F1217=[2]an!$E$42),[2]an!$G$42,
IF(AND(A1217=[2]an!$H$38,F1217=[2]an!$E$40),[2]an!$H$40,IF(AND(A1217=[2]an!$H$38,F1217=[2]an!$E$41),[2]an!$H$41,IF(AND(A1217=[2]an!$H$38,F1217=[2]an!$E$39,H1217&gt;=[2]an!$M$37),[2]an!$H$39,
IF(AND(A1217=[2]an!$H$38,F1217=[2]an!$E$39,H1217&lt;[2]an!$M$37,S1217="kahepoolne vajaduspõhine",U1217=""),[2]an!$M$40,
IF(AND(A1217=[2]an!$H$38,F1217=[2]an!$E$39,H1217&lt;[2]an!$M$37,S1217="kahepoolne vajaduspõhine",U1217&lt;&gt;""),[2]an!$H$39,
IF(AND(A1217=[2]an!$H$38,F1217=[2]an!$E$39,H1217&lt;[2]an!$M$37,S1217&lt;&gt;"kahepoolne vajaduspõhine"),[2]an!$H$39,
IF(AND(A1217=[2]an!$H$38,F1217=[2]an!$E$42),[2]an!$H$42,
IF(AND(A1217=[2]an!$I$38,F1217=[2]an!$E$40),[2]an!$I$40,IF(AND(A1217=[2]an!$I$38,F1217=[2]an!$E$41),[2]an!$I$41,IF(AND(A1217=[2]an!$I$38,F1217=[2]an!$E$39,H1217&gt;=[2]an!$M$37),[2]an!$I$39,
IF(AND(A1217=[2]an!$I$38,F1217=[2]an!$E$39,H1217&lt;[2]an!$M$37,S1217="kahepoolne vajaduspõhine",U1217=""),[2]an!$M$40,
IF(AND(A1217=[2]an!$I$38,F1217=[2]an!$E$39,H1217&lt;[2]an!$M$37,S1217="kahepoolne vajaduspõhine",U1217&lt;&gt;""),[2]an!$I$39,
IF(AND(A1217=[2]an!$I$38,F1217=[2]an!$E$39,H1217&lt;[2]an!$M$37,S1217&lt;&gt;"kahepoolne vajaduspõhine"),[2]an!$I$39,
IF(AND(A1217=[2]an!$I$38,F1217=[2]an!$E$42),[2]an!$I$42,
IF(AND(A1217=[2]an!$J$38,F1217=[2]an!$E$40),[2]an!$J$40,IF(AND(A1217=[2]an!$J$38,F1217=[2]an!$E$41),[2]an!$J$41,IF(AND(A1217=[2]an!$J$38,F1217=[2]an!$E$39,H1217&gt;=[2]an!$M$37),[2]an!$J$39,
IF(AND(A1217=[2]an!$J$38,F1217=[2]an!$E$39,H1217&lt;[2]an!$M$37,S1217="kahepoolne vajaduspõhine",U1217=""),[2]an!$M$40,
IF(AND(A1217=[2]an!$J$38,F1217=[2]an!$E$39,H1217&lt;[2]an!$M$37,S1217="kahepoolne vajaduspõhine",U1217&lt;&gt;""),[2]an!$J$39,
IF(AND(A1217=[2]an!$J$38,F1217=[2]an!$E$39,H1217&lt;[2]an!$M$37,S1217&lt;&gt;"kahepoolne vajaduspõhine"),[2]an!$J$39,
IF(AND(A1217=[2]an!$J$38,F1217=[2]an!$E$42),[2]an!$J$42,""))))))))))))))))))))))))))))</f>
        <v/>
      </c>
      <c r="Y1217" s="17" t="str">
        <f>IFERROR(IF(F1217="Tugigrupp",0,
IF(AND(F1217="Peretoe teenus",H1217&gt;=[2]an!$M$37,RANK(D1217,$D1217:$D1217)+COUNTIFS($D$2:D1217,D1217,$F$2:F1217,F1217)-1&gt;1),"",
IF(AND(F1217="Peretoe teenus",H1217&gt;=[2]an!$M$37,RANK(D1217,$D1217:$D1217)+COUNTIFS($D$2:D1217,D1217,$F$2:F1217,F1217)-1=1,MONTH(H1217)=MONTH(K1217)=TRUE,YEAR(H1217)=YEAR(K1217)=TRUE),((EOMONTH(H1217,0)-H1217+1)*X1217)/DAY(EOMONTH(H1217,0)),
IF(AND(F1217="Peretoe teenus",H1217&gt;=[2]an!$M$37,RANK(D1217,$D1217:$D1217)+COUNTIFS($D$2:D1217,D1217,$F$2:F1217,F1217)-1=1),X1217,
IF(AND(F1217="Peretoe teenus",H1217&lt;[2]an!$M$37,S1217&lt;&gt;"kahepoolne vajaduspõhine",RANK(D1217,$D1217:$D1217)+COUNTIFS($D$2:D1217,D1217,$F$2:F1217,F1217)-1=1),X1217,
IF(AND(F1217="Peretoe teenus",H1217&lt;[2]an!$M$37,S1217&lt;&gt;"kahepoolne vajaduspõhine",RANK(D1217,$D1217:$D1217)+COUNTIFS($D$2:D1217,D1217,$F$2:F1217,F1217)-1&gt;1),"",
IF(AND(F1217="Peretoe teenus",H1217&lt;[2]an!$M$37,S1217="kahepoolne vajaduspõhine",U1217="",RANK(D1217,$D1217:$D1217)+COUNTIFS($D$2:D1217,D1217,$F$2:F1217,F1217)-1=1),X1217,
IF(AND(F1217="Peretoe teenus",H1217&lt;[2]an!$M$37,S1217="kahepoolne vajaduspõhine",U1217="",RANK(D1217,$D1217:$D1217)+COUNTIFS($D$2:D1217,D1217,$F$2:F1217,F1217)-1&gt;1),"",
IF(AND(F1217="Peretoe teenus",H1217&lt;[2]an!$M$37,S1217="kahepoolne vajaduspõhine",U1217&lt;[2]an!$M$37,RANK(D1217,$D1217:$D1217)+COUNTIFS($D$2:D1217,D1217,$F$2:F1217,F1217)-1=1),X1217,
IF(AND(F1217="Peretoe teenus",H1217&lt;[2]an!$M$37,S1217="kahepoolne vajaduspõhine",U1217&lt;[2]an!$M$37,RANK(D1217,$D1217:$D1217)+COUNTIFS($D$2:D1217,D1217,$F$2:F1217,F1217)-1&gt;1),"",
IF(AND(F1217="Peretoe teenus",H1217&lt;[2]an!$M$37,S1217="kahepoolne vajaduspõhine",U1217&gt;=[2]an!$M$37,U1217&lt;=[2]an!$M$38,RANK(D1217,$D1217:$D1217)+COUNTIFS($D$2:D1217,D1217,$F$2:F1217,F1217)-1=1),
((EOMONTH(U1217,0)-U1217+1)*X1217)/DAY(EOMONTH(U1217,0))+(DAY(U1217)-1)*100/DAY(EOMONTH(U1217,0)),
IF(AND(F1217="Peretoe teenus",H1217&lt;[2]an!$M$37,S1217="kahepoolne vajaduspõhine",U1217&gt;=[2]an!$M$37,U1217&lt;=[2]an!$M$38,RANK(D1217,$D1217:$D1217)+COUNTIFS($D$2:D1217,D1217,$F$2:F1217,F1217)-1&gt;1),"",
IF(AND(F1217="Peretoe teenus",H1217&lt;[2]an!$M$37,S1217="kahepoolne vajaduspõhine",U1217&gt;[2]an!$M$38,RANK(D1217,$D1217:$D1217)+COUNTIFS($D$2:D1217,D1217,$F$2:F1217,F1217)-1=1),X1217,
IF(AND(F1217="Peretoe teenus",H1217&lt;[2]an!$M$37,S1217="kahepoolne vajaduspõhine",U1217&gt;[2]an!$M$38,RANK(D1217,$D1217:$D1217)+COUNTIFS($D$2:D1217,D1217,$F$2:F1217,F1217)-1&gt;1),"",X1217*W1217)))))))))))))),"")</f>
        <v/>
      </c>
      <c r="Z1217" s="18" t="str">
        <f t="shared" si="55"/>
        <v/>
      </c>
      <c r="AA1217" s="19" t="str">
        <f>IFERROR(VLOOKUP(E1217,[2]an!$A$3:$B$81,2,FALSE),"")</f>
        <v/>
      </c>
      <c r="AB1217" s="19" t="str">
        <f>IFERROR(VLOOKUP(AA1217,[2]an!$C$2:$D$16,2,FALSE),"")</f>
        <v/>
      </c>
      <c r="AC1217" s="20"/>
      <c r="AD1217" s="21" t="str">
        <f>IF(A1217=[2]an!$F$36,VLOOKUP([2]an!$F$36,[2]an!$F$36:$H$36,3,FALSE),IF(A1217=[2]an!$F$35,VLOOKUP([2]an!$F$35,[2]an!$F$35:$H$35,3,FALSE),IF(A1217=[2]an!$F$33,VLOOKUP([2]an!$F$33,[2]an!$F$33:$H$33,3,FALSE),IF(A1217=[2]an!$F$31,VLOOKUP([2]an!$F$31,[2]an!$F$31:$H$31,3,FALSE),""))))</f>
        <v/>
      </c>
    </row>
    <row r="1218" spans="6:30" x14ac:dyDescent="0.2">
      <c r="F1218" s="10"/>
      <c r="G1218" s="8" t="str">
        <f t="shared" si="56"/>
        <v/>
      </c>
      <c r="H1218" s="13"/>
      <c r="K1218" s="13"/>
      <c r="L1218" s="10"/>
      <c r="M1218" s="10"/>
      <c r="S1218" s="8" t="str">
        <f>IFERROR(VLOOKUP(D1218,[1]peretoe_teenus!$A$2:$L$2000,5,FALSE),"")</f>
        <v/>
      </c>
      <c r="U1218" s="13"/>
      <c r="V1218" s="15" t="str" cm="1">
        <f t="array" ref="V1218">IFERROR(IF(AND(F1218="Tugigrupp",RANK(K1218,$K1218:$K1218)+COUNTIFS($K$2:K1218,K1218,$L$2:L1218,L1218,$M$2:M1218,M1218,$I$2:I1218,I1218,$G$2:G1218,G1218,$F$2:F1218,F1218)-1=1),SUMPRODUCT(($F$2:$F$4154=F1218)*($G$2:$G$4154=G1218)*($K$2:$K$4154=K1218)*($I$2:$I$4154=I1218)*($L$2:$L$4154=L1218)*($M$2:$M$4154=M1218)),""),"")</f>
        <v/>
      </c>
      <c r="W1218" s="15" t="str">
        <f t="shared" ref="W1218:W1281" si="57">IF(A1218="","",(M1218-L1218)*1440/45)</f>
        <v/>
      </c>
      <c r="X1218" s="16" t="str">
        <f>IF(AND(A1218=[2]an!$G$38,F1218=[2]an!$E$40),[2]an!$G$40,IF(AND(A1218=[2]an!$G$38,F1218=[2]an!$E$41),[2]an!$G$41,IF(AND(A1218=[2]an!$G$38,F1218=[2]an!$E$39,H1218&gt;=[2]an!$M$37),[2]an!$G$39,
IF(AND(A1218=[2]an!$G$38,F1218=[2]an!$E$39,H1218&lt;[2]an!$M$37,S1218="kahepoolne vajaduspõhine",U1218=""),[2]an!$M$40,
IF(AND(A1218=[2]an!$G$38,F1218=[2]an!$E$39,H1218&lt;[2]an!$M$37,S1218="kahepoolne vajaduspõhine",U1218&lt;&gt;""),[2]an!$G$39,
IF(AND(A1218=[2]an!$G$38,F1218=[2]an!$E$39,H1218&lt;[2]an!$M$37,S1218&lt;&gt;"kahepoolne vajaduspõhine"),[2]an!$G$39,
IF(AND(A1218=[2]an!$G$38,F1218=[2]an!$E$42),[2]an!$G$42,
IF(AND(A1218=[2]an!$H$38,F1218=[2]an!$E$40),[2]an!$H$40,IF(AND(A1218=[2]an!$H$38,F1218=[2]an!$E$41),[2]an!$H$41,IF(AND(A1218=[2]an!$H$38,F1218=[2]an!$E$39,H1218&gt;=[2]an!$M$37),[2]an!$H$39,
IF(AND(A1218=[2]an!$H$38,F1218=[2]an!$E$39,H1218&lt;[2]an!$M$37,S1218="kahepoolne vajaduspõhine",U1218=""),[2]an!$M$40,
IF(AND(A1218=[2]an!$H$38,F1218=[2]an!$E$39,H1218&lt;[2]an!$M$37,S1218="kahepoolne vajaduspõhine",U1218&lt;&gt;""),[2]an!$H$39,
IF(AND(A1218=[2]an!$H$38,F1218=[2]an!$E$39,H1218&lt;[2]an!$M$37,S1218&lt;&gt;"kahepoolne vajaduspõhine"),[2]an!$H$39,
IF(AND(A1218=[2]an!$H$38,F1218=[2]an!$E$42),[2]an!$H$42,
IF(AND(A1218=[2]an!$I$38,F1218=[2]an!$E$40),[2]an!$I$40,IF(AND(A1218=[2]an!$I$38,F1218=[2]an!$E$41),[2]an!$I$41,IF(AND(A1218=[2]an!$I$38,F1218=[2]an!$E$39,H1218&gt;=[2]an!$M$37),[2]an!$I$39,
IF(AND(A1218=[2]an!$I$38,F1218=[2]an!$E$39,H1218&lt;[2]an!$M$37,S1218="kahepoolne vajaduspõhine",U1218=""),[2]an!$M$40,
IF(AND(A1218=[2]an!$I$38,F1218=[2]an!$E$39,H1218&lt;[2]an!$M$37,S1218="kahepoolne vajaduspõhine",U1218&lt;&gt;""),[2]an!$I$39,
IF(AND(A1218=[2]an!$I$38,F1218=[2]an!$E$39,H1218&lt;[2]an!$M$37,S1218&lt;&gt;"kahepoolne vajaduspõhine"),[2]an!$I$39,
IF(AND(A1218=[2]an!$I$38,F1218=[2]an!$E$42),[2]an!$I$42,
IF(AND(A1218=[2]an!$J$38,F1218=[2]an!$E$40),[2]an!$J$40,IF(AND(A1218=[2]an!$J$38,F1218=[2]an!$E$41),[2]an!$J$41,IF(AND(A1218=[2]an!$J$38,F1218=[2]an!$E$39,H1218&gt;=[2]an!$M$37),[2]an!$J$39,
IF(AND(A1218=[2]an!$J$38,F1218=[2]an!$E$39,H1218&lt;[2]an!$M$37,S1218="kahepoolne vajaduspõhine",U1218=""),[2]an!$M$40,
IF(AND(A1218=[2]an!$J$38,F1218=[2]an!$E$39,H1218&lt;[2]an!$M$37,S1218="kahepoolne vajaduspõhine",U1218&lt;&gt;""),[2]an!$J$39,
IF(AND(A1218=[2]an!$J$38,F1218=[2]an!$E$39,H1218&lt;[2]an!$M$37,S1218&lt;&gt;"kahepoolne vajaduspõhine"),[2]an!$J$39,
IF(AND(A1218=[2]an!$J$38,F1218=[2]an!$E$42),[2]an!$J$42,""))))))))))))))))))))))))))))</f>
        <v/>
      </c>
      <c r="Y1218" s="17" t="str">
        <f>IFERROR(IF(F1218="Tugigrupp",0,
IF(AND(F1218="Peretoe teenus",H1218&gt;=[2]an!$M$37,RANK(D1218,$D1218:$D1218)+COUNTIFS($D$2:D1218,D1218,$F$2:F1218,F1218)-1&gt;1),"",
IF(AND(F1218="Peretoe teenus",H1218&gt;=[2]an!$M$37,RANK(D1218,$D1218:$D1218)+COUNTIFS($D$2:D1218,D1218,$F$2:F1218,F1218)-1=1,MONTH(H1218)=MONTH(K1218)=TRUE,YEAR(H1218)=YEAR(K1218)=TRUE),((EOMONTH(H1218,0)-H1218+1)*X1218)/DAY(EOMONTH(H1218,0)),
IF(AND(F1218="Peretoe teenus",H1218&gt;=[2]an!$M$37,RANK(D1218,$D1218:$D1218)+COUNTIFS($D$2:D1218,D1218,$F$2:F1218,F1218)-1=1),X1218,
IF(AND(F1218="Peretoe teenus",H1218&lt;[2]an!$M$37,S1218&lt;&gt;"kahepoolne vajaduspõhine",RANK(D1218,$D1218:$D1218)+COUNTIFS($D$2:D1218,D1218,$F$2:F1218,F1218)-1=1),X1218,
IF(AND(F1218="Peretoe teenus",H1218&lt;[2]an!$M$37,S1218&lt;&gt;"kahepoolne vajaduspõhine",RANK(D1218,$D1218:$D1218)+COUNTIFS($D$2:D1218,D1218,$F$2:F1218,F1218)-1&gt;1),"",
IF(AND(F1218="Peretoe teenus",H1218&lt;[2]an!$M$37,S1218="kahepoolne vajaduspõhine",U1218="",RANK(D1218,$D1218:$D1218)+COUNTIFS($D$2:D1218,D1218,$F$2:F1218,F1218)-1=1),X1218,
IF(AND(F1218="Peretoe teenus",H1218&lt;[2]an!$M$37,S1218="kahepoolne vajaduspõhine",U1218="",RANK(D1218,$D1218:$D1218)+COUNTIFS($D$2:D1218,D1218,$F$2:F1218,F1218)-1&gt;1),"",
IF(AND(F1218="Peretoe teenus",H1218&lt;[2]an!$M$37,S1218="kahepoolne vajaduspõhine",U1218&lt;[2]an!$M$37,RANK(D1218,$D1218:$D1218)+COUNTIFS($D$2:D1218,D1218,$F$2:F1218,F1218)-1=1),X1218,
IF(AND(F1218="Peretoe teenus",H1218&lt;[2]an!$M$37,S1218="kahepoolne vajaduspõhine",U1218&lt;[2]an!$M$37,RANK(D1218,$D1218:$D1218)+COUNTIFS($D$2:D1218,D1218,$F$2:F1218,F1218)-1&gt;1),"",
IF(AND(F1218="Peretoe teenus",H1218&lt;[2]an!$M$37,S1218="kahepoolne vajaduspõhine",U1218&gt;=[2]an!$M$37,U1218&lt;=[2]an!$M$38,RANK(D1218,$D1218:$D1218)+COUNTIFS($D$2:D1218,D1218,$F$2:F1218,F1218)-1=1),
((EOMONTH(U1218,0)-U1218+1)*X1218)/DAY(EOMONTH(U1218,0))+(DAY(U1218)-1)*100/DAY(EOMONTH(U1218,0)),
IF(AND(F1218="Peretoe teenus",H1218&lt;[2]an!$M$37,S1218="kahepoolne vajaduspõhine",U1218&gt;=[2]an!$M$37,U1218&lt;=[2]an!$M$38,RANK(D1218,$D1218:$D1218)+COUNTIFS($D$2:D1218,D1218,$F$2:F1218,F1218)-1&gt;1),"",
IF(AND(F1218="Peretoe teenus",H1218&lt;[2]an!$M$37,S1218="kahepoolne vajaduspõhine",U1218&gt;[2]an!$M$38,RANK(D1218,$D1218:$D1218)+COUNTIFS($D$2:D1218,D1218,$F$2:F1218,F1218)-1=1),X1218,
IF(AND(F1218="Peretoe teenus",H1218&lt;[2]an!$M$37,S1218="kahepoolne vajaduspõhine",U1218&gt;[2]an!$M$38,RANK(D1218,$D1218:$D1218)+COUNTIFS($D$2:D1218,D1218,$F$2:F1218,F1218)-1&gt;1),"",X1218*W1218)))))))))))))),"")</f>
        <v/>
      </c>
      <c r="Z1218" s="18" t="str">
        <f t="shared" ref="Z1218:Z1281" si="58">IF(F1218="Tugigrupp",SUMPRODUCT(($F$2:$F$4154=F1218)*($G$2:$G$4154=G1218)*($K$2:$K$4154=K1218)*($I$2:$I$4154=I1218)*($L$2:$L$4154=L1218)*($M$2:$M$4154=M1218)),"")</f>
        <v/>
      </c>
      <c r="AA1218" s="19" t="str">
        <f>IFERROR(VLOOKUP(E1218,[2]an!$A$3:$B$81,2,FALSE),"")</f>
        <v/>
      </c>
      <c r="AB1218" s="19" t="str">
        <f>IFERROR(VLOOKUP(AA1218,[2]an!$C$2:$D$16,2,FALSE),"")</f>
        <v/>
      </c>
      <c r="AC1218" s="20"/>
      <c r="AD1218" s="21" t="str">
        <f>IF(A1218=[2]an!$F$36,VLOOKUP([2]an!$F$36,[2]an!$F$36:$H$36,3,FALSE),IF(A1218=[2]an!$F$35,VLOOKUP([2]an!$F$35,[2]an!$F$35:$H$35,3,FALSE),IF(A1218=[2]an!$F$33,VLOOKUP([2]an!$F$33,[2]an!$F$33:$H$33,3,FALSE),IF(A1218=[2]an!$F$31,VLOOKUP([2]an!$F$31,[2]an!$F$31:$H$31,3,FALSE),""))))</f>
        <v/>
      </c>
    </row>
    <row r="1219" spans="6:30" x14ac:dyDescent="0.2">
      <c r="F1219" s="10"/>
      <c r="G1219" s="8" t="str">
        <f t="shared" ref="G1219:G1282" si="59">IF(F1219="","",IF(F1219&lt;&gt;"Tugigrupp","pole",""))</f>
        <v/>
      </c>
      <c r="H1219" s="13"/>
      <c r="K1219" s="13"/>
      <c r="L1219" s="10"/>
      <c r="M1219" s="10"/>
      <c r="S1219" s="8" t="str">
        <f>IFERROR(VLOOKUP(D1219,[1]peretoe_teenus!$A$2:$L$2000,5,FALSE),"")</f>
        <v/>
      </c>
      <c r="U1219" s="13"/>
      <c r="V1219" s="15" t="str" cm="1">
        <f t="array" ref="V1219">IFERROR(IF(AND(F1219="Tugigrupp",RANK(K1219,$K1219:$K1219)+COUNTIFS($K$2:K1219,K1219,$L$2:L1219,L1219,$M$2:M1219,M1219,$I$2:I1219,I1219,$G$2:G1219,G1219,$F$2:F1219,F1219)-1=1),SUMPRODUCT(($F$2:$F$4154=F1219)*($G$2:$G$4154=G1219)*($K$2:$K$4154=K1219)*($I$2:$I$4154=I1219)*($L$2:$L$4154=L1219)*($M$2:$M$4154=M1219)),""),"")</f>
        <v/>
      </c>
      <c r="W1219" s="15" t="str">
        <f t="shared" si="57"/>
        <v/>
      </c>
      <c r="X1219" s="16" t="str">
        <f>IF(AND(A1219=[2]an!$G$38,F1219=[2]an!$E$40),[2]an!$G$40,IF(AND(A1219=[2]an!$G$38,F1219=[2]an!$E$41),[2]an!$G$41,IF(AND(A1219=[2]an!$G$38,F1219=[2]an!$E$39,H1219&gt;=[2]an!$M$37),[2]an!$G$39,
IF(AND(A1219=[2]an!$G$38,F1219=[2]an!$E$39,H1219&lt;[2]an!$M$37,S1219="kahepoolne vajaduspõhine",U1219=""),[2]an!$M$40,
IF(AND(A1219=[2]an!$G$38,F1219=[2]an!$E$39,H1219&lt;[2]an!$M$37,S1219="kahepoolne vajaduspõhine",U1219&lt;&gt;""),[2]an!$G$39,
IF(AND(A1219=[2]an!$G$38,F1219=[2]an!$E$39,H1219&lt;[2]an!$M$37,S1219&lt;&gt;"kahepoolne vajaduspõhine"),[2]an!$G$39,
IF(AND(A1219=[2]an!$G$38,F1219=[2]an!$E$42),[2]an!$G$42,
IF(AND(A1219=[2]an!$H$38,F1219=[2]an!$E$40),[2]an!$H$40,IF(AND(A1219=[2]an!$H$38,F1219=[2]an!$E$41),[2]an!$H$41,IF(AND(A1219=[2]an!$H$38,F1219=[2]an!$E$39,H1219&gt;=[2]an!$M$37),[2]an!$H$39,
IF(AND(A1219=[2]an!$H$38,F1219=[2]an!$E$39,H1219&lt;[2]an!$M$37,S1219="kahepoolne vajaduspõhine",U1219=""),[2]an!$M$40,
IF(AND(A1219=[2]an!$H$38,F1219=[2]an!$E$39,H1219&lt;[2]an!$M$37,S1219="kahepoolne vajaduspõhine",U1219&lt;&gt;""),[2]an!$H$39,
IF(AND(A1219=[2]an!$H$38,F1219=[2]an!$E$39,H1219&lt;[2]an!$M$37,S1219&lt;&gt;"kahepoolne vajaduspõhine"),[2]an!$H$39,
IF(AND(A1219=[2]an!$H$38,F1219=[2]an!$E$42),[2]an!$H$42,
IF(AND(A1219=[2]an!$I$38,F1219=[2]an!$E$40),[2]an!$I$40,IF(AND(A1219=[2]an!$I$38,F1219=[2]an!$E$41),[2]an!$I$41,IF(AND(A1219=[2]an!$I$38,F1219=[2]an!$E$39,H1219&gt;=[2]an!$M$37),[2]an!$I$39,
IF(AND(A1219=[2]an!$I$38,F1219=[2]an!$E$39,H1219&lt;[2]an!$M$37,S1219="kahepoolne vajaduspõhine",U1219=""),[2]an!$M$40,
IF(AND(A1219=[2]an!$I$38,F1219=[2]an!$E$39,H1219&lt;[2]an!$M$37,S1219="kahepoolne vajaduspõhine",U1219&lt;&gt;""),[2]an!$I$39,
IF(AND(A1219=[2]an!$I$38,F1219=[2]an!$E$39,H1219&lt;[2]an!$M$37,S1219&lt;&gt;"kahepoolne vajaduspõhine"),[2]an!$I$39,
IF(AND(A1219=[2]an!$I$38,F1219=[2]an!$E$42),[2]an!$I$42,
IF(AND(A1219=[2]an!$J$38,F1219=[2]an!$E$40),[2]an!$J$40,IF(AND(A1219=[2]an!$J$38,F1219=[2]an!$E$41),[2]an!$J$41,IF(AND(A1219=[2]an!$J$38,F1219=[2]an!$E$39,H1219&gt;=[2]an!$M$37),[2]an!$J$39,
IF(AND(A1219=[2]an!$J$38,F1219=[2]an!$E$39,H1219&lt;[2]an!$M$37,S1219="kahepoolne vajaduspõhine",U1219=""),[2]an!$M$40,
IF(AND(A1219=[2]an!$J$38,F1219=[2]an!$E$39,H1219&lt;[2]an!$M$37,S1219="kahepoolne vajaduspõhine",U1219&lt;&gt;""),[2]an!$J$39,
IF(AND(A1219=[2]an!$J$38,F1219=[2]an!$E$39,H1219&lt;[2]an!$M$37,S1219&lt;&gt;"kahepoolne vajaduspõhine"),[2]an!$J$39,
IF(AND(A1219=[2]an!$J$38,F1219=[2]an!$E$42),[2]an!$J$42,""))))))))))))))))))))))))))))</f>
        <v/>
      </c>
      <c r="Y1219" s="17" t="str">
        <f>IFERROR(IF(F1219="Tugigrupp",0,
IF(AND(F1219="Peretoe teenus",H1219&gt;=[2]an!$M$37,RANK(D1219,$D1219:$D1219)+COUNTIFS($D$2:D1219,D1219,$F$2:F1219,F1219)-1&gt;1),"",
IF(AND(F1219="Peretoe teenus",H1219&gt;=[2]an!$M$37,RANK(D1219,$D1219:$D1219)+COUNTIFS($D$2:D1219,D1219,$F$2:F1219,F1219)-1=1,MONTH(H1219)=MONTH(K1219)=TRUE,YEAR(H1219)=YEAR(K1219)=TRUE),((EOMONTH(H1219,0)-H1219+1)*X1219)/DAY(EOMONTH(H1219,0)),
IF(AND(F1219="Peretoe teenus",H1219&gt;=[2]an!$M$37,RANK(D1219,$D1219:$D1219)+COUNTIFS($D$2:D1219,D1219,$F$2:F1219,F1219)-1=1),X1219,
IF(AND(F1219="Peretoe teenus",H1219&lt;[2]an!$M$37,S1219&lt;&gt;"kahepoolne vajaduspõhine",RANK(D1219,$D1219:$D1219)+COUNTIFS($D$2:D1219,D1219,$F$2:F1219,F1219)-1=1),X1219,
IF(AND(F1219="Peretoe teenus",H1219&lt;[2]an!$M$37,S1219&lt;&gt;"kahepoolne vajaduspõhine",RANK(D1219,$D1219:$D1219)+COUNTIFS($D$2:D1219,D1219,$F$2:F1219,F1219)-1&gt;1),"",
IF(AND(F1219="Peretoe teenus",H1219&lt;[2]an!$M$37,S1219="kahepoolne vajaduspõhine",U1219="",RANK(D1219,$D1219:$D1219)+COUNTIFS($D$2:D1219,D1219,$F$2:F1219,F1219)-1=1),X1219,
IF(AND(F1219="Peretoe teenus",H1219&lt;[2]an!$M$37,S1219="kahepoolne vajaduspõhine",U1219="",RANK(D1219,$D1219:$D1219)+COUNTIFS($D$2:D1219,D1219,$F$2:F1219,F1219)-1&gt;1),"",
IF(AND(F1219="Peretoe teenus",H1219&lt;[2]an!$M$37,S1219="kahepoolne vajaduspõhine",U1219&lt;[2]an!$M$37,RANK(D1219,$D1219:$D1219)+COUNTIFS($D$2:D1219,D1219,$F$2:F1219,F1219)-1=1),X1219,
IF(AND(F1219="Peretoe teenus",H1219&lt;[2]an!$M$37,S1219="kahepoolne vajaduspõhine",U1219&lt;[2]an!$M$37,RANK(D1219,$D1219:$D1219)+COUNTIFS($D$2:D1219,D1219,$F$2:F1219,F1219)-1&gt;1),"",
IF(AND(F1219="Peretoe teenus",H1219&lt;[2]an!$M$37,S1219="kahepoolne vajaduspõhine",U1219&gt;=[2]an!$M$37,U1219&lt;=[2]an!$M$38,RANK(D1219,$D1219:$D1219)+COUNTIFS($D$2:D1219,D1219,$F$2:F1219,F1219)-1=1),
((EOMONTH(U1219,0)-U1219+1)*X1219)/DAY(EOMONTH(U1219,0))+(DAY(U1219)-1)*100/DAY(EOMONTH(U1219,0)),
IF(AND(F1219="Peretoe teenus",H1219&lt;[2]an!$M$37,S1219="kahepoolne vajaduspõhine",U1219&gt;=[2]an!$M$37,U1219&lt;=[2]an!$M$38,RANK(D1219,$D1219:$D1219)+COUNTIFS($D$2:D1219,D1219,$F$2:F1219,F1219)-1&gt;1),"",
IF(AND(F1219="Peretoe teenus",H1219&lt;[2]an!$M$37,S1219="kahepoolne vajaduspõhine",U1219&gt;[2]an!$M$38,RANK(D1219,$D1219:$D1219)+COUNTIFS($D$2:D1219,D1219,$F$2:F1219,F1219)-1=1),X1219,
IF(AND(F1219="Peretoe teenus",H1219&lt;[2]an!$M$37,S1219="kahepoolne vajaduspõhine",U1219&gt;[2]an!$M$38,RANK(D1219,$D1219:$D1219)+COUNTIFS($D$2:D1219,D1219,$F$2:F1219,F1219)-1&gt;1),"",X1219*W1219)))))))))))))),"")</f>
        <v/>
      </c>
      <c r="Z1219" s="18" t="str">
        <f t="shared" si="58"/>
        <v/>
      </c>
      <c r="AA1219" s="19" t="str">
        <f>IFERROR(VLOOKUP(E1219,[2]an!$A$3:$B$81,2,FALSE),"")</f>
        <v/>
      </c>
      <c r="AB1219" s="19" t="str">
        <f>IFERROR(VLOOKUP(AA1219,[2]an!$C$2:$D$16,2,FALSE),"")</f>
        <v/>
      </c>
      <c r="AC1219" s="20"/>
      <c r="AD1219" s="21" t="str">
        <f>IF(A1219=[2]an!$F$36,VLOOKUP([2]an!$F$36,[2]an!$F$36:$H$36,3,FALSE),IF(A1219=[2]an!$F$35,VLOOKUP([2]an!$F$35,[2]an!$F$35:$H$35,3,FALSE),IF(A1219=[2]an!$F$33,VLOOKUP([2]an!$F$33,[2]an!$F$33:$H$33,3,FALSE),IF(A1219=[2]an!$F$31,VLOOKUP([2]an!$F$31,[2]an!$F$31:$H$31,3,FALSE),""))))</f>
        <v/>
      </c>
    </row>
    <row r="1220" spans="6:30" x14ac:dyDescent="0.2">
      <c r="F1220" s="10"/>
      <c r="G1220" s="8" t="str">
        <f t="shared" si="59"/>
        <v/>
      </c>
      <c r="H1220" s="13"/>
      <c r="K1220" s="13"/>
      <c r="L1220" s="10"/>
      <c r="M1220" s="10"/>
      <c r="S1220" s="8" t="str">
        <f>IFERROR(VLOOKUP(D1220,[1]peretoe_teenus!$A$2:$L$2000,5,FALSE),"")</f>
        <v/>
      </c>
      <c r="U1220" s="13"/>
      <c r="V1220" s="15" t="str" cm="1">
        <f t="array" ref="V1220">IFERROR(IF(AND(F1220="Tugigrupp",RANK(K1220,$K1220:$K1220)+COUNTIFS($K$2:K1220,K1220,$L$2:L1220,L1220,$M$2:M1220,M1220,$I$2:I1220,I1220,$G$2:G1220,G1220,$F$2:F1220,F1220)-1=1),SUMPRODUCT(($F$2:$F$4154=F1220)*($G$2:$G$4154=G1220)*($K$2:$K$4154=K1220)*($I$2:$I$4154=I1220)*($L$2:$L$4154=L1220)*($M$2:$M$4154=M1220)),""),"")</f>
        <v/>
      </c>
      <c r="W1220" s="15" t="str">
        <f t="shared" si="57"/>
        <v/>
      </c>
      <c r="X1220" s="16" t="str">
        <f>IF(AND(A1220=[2]an!$G$38,F1220=[2]an!$E$40),[2]an!$G$40,IF(AND(A1220=[2]an!$G$38,F1220=[2]an!$E$41),[2]an!$G$41,IF(AND(A1220=[2]an!$G$38,F1220=[2]an!$E$39,H1220&gt;=[2]an!$M$37),[2]an!$G$39,
IF(AND(A1220=[2]an!$G$38,F1220=[2]an!$E$39,H1220&lt;[2]an!$M$37,S1220="kahepoolne vajaduspõhine",U1220=""),[2]an!$M$40,
IF(AND(A1220=[2]an!$G$38,F1220=[2]an!$E$39,H1220&lt;[2]an!$M$37,S1220="kahepoolne vajaduspõhine",U1220&lt;&gt;""),[2]an!$G$39,
IF(AND(A1220=[2]an!$G$38,F1220=[2]an!$E$39,H1220&lt;[2]an!$M$37,S1220&lt;&gt;"kahepoolne vajaduspõhine"),[2]an!$G$39,
IF(AND(A1220=[2]an!$G$38,F1220=[2]an!$E$42),[2]an!$G$42,
IF(AND(A1220=[2]an!$H$38,F1220=[2]an!$E$40),[2]an!$H$40,IF(AND(A1220=[2]an!$H$38,F1220=[2]an!$E$41),[2]an!$H$41,IF(AND(A1220=[2]an!$H$38,F1220=[2]an!$E$39,H1220&gt;=[2]an!$M$37),[2]an!$H$39,
IF(AND(A1220=[2]an!$H$38,F1220=[2]an!$E$39,H1220&lt;[2]an!$M$37,S1220="kahepoolne vajaduspõhine",U1220=""),[2]an!$M$40,
IF(AND(A1220=[2]an!$H$38,F1220=[2]an!$E$39,H1220&lt;[2]an!$M$37,S1220="kahepoolne vajaduspõhine",U1220&lt;&gt;""),[2]an!$H$39,
IF(AND(A1220=[2]an!$H$38,F1220=[2]an!$E$39,H1220&lt;[2]an!$M$37,S1220&lt;&gt;"kahepoolne vajaduspõhine"),[2]an!$H$39,
IF(AND(A1220=[2]an!$H$38,F1220=[2]an!$E$42),[2]an!$H$42,
IF(AND(A1220=[2]an!$I$38,F1220=[2]an!$E$40),[2]an!$I$40,IF(AND(A1220=[2]an!$I$38,F1220=[2]an!$E$41),[2]an!$I$41,IF(AND(A1220=[2]an!$I$38,F1220=[2]an!$E$39,H1220&gt;=[2]an!$M$37),[2]an!$I$39,
IF(AND(A1220=[2]an!$I$38,F1220=[2]an!$E$39,H1220&lt;[2]an!$M$37,S1220="kahepoolne vajaduspõhine",U1220=""),[2]an!$M$40,
IF(AND(A1220=[2]an!$I$38,F1220=[2]an!$E$39,H1220&lt;[2]an!$M$37,S1220="kahepoolne vajaduspõhine",U1220&lt;&gt;""),[2]an!$I$39,
IF(AND(A1220=[2]an!$I$38,F1220=[2]an!$E$39,H1220&lt;[2]an!$M$37,S1220&lt;&gt;"kahepoolne vajaduspõhine"),[2]an!$I$39,
IF(AND(A1220=[2]an!$I$38,F1220=[2]an!$E$42),[2]an!$I$42,
IF(AND(A1220=[2]an!$J$38,F1220=[2]an!$E$40),[2]an!$J$40,IF(AND(A1220=[2]an!$J$38,F1220=[2]an!$E$41),[2]an!$J$41,IF(AND(A1220=[2]an!$J$38,F1220=[2]an!$E$39,H1220&gt;=[2]an!$M$37),[2]an!$J$39,
IF(AND(A1220=[2]an!$J$38,F1220=[2]an!$E$39,H1220&lt;[2]an!$M$37,S1220="kahepoolne vajaduspõhine",U1220=""),[2]an!$M$40,
IF(AND(A1220=[2]an!$J$38,F1220=[2]an!$E$39,H1220&lt;[2]an!$M$37,S1220="kahepoolne vajaduspõhine",U1220&lt;&gt;""),[2]an!$J$39,
IF(AND(A1220=[2]an!$J$38,F1220=[2]an!$E$39,H1220&lt;[2]an!$M$37,S1220&lt;&gt;"kahepoolne vajaduspõhine"),[2]an!$J$39,
IF(AND(A1220=[2]an!$J$38,F1220=[2]an!$E$42),[2]an!$J$42,""))))))))))))))))))))))))))))</f>
        <v/>
      </c>
      <c r="Y1220" s="17" t="str">
        <f>IFERROR(IF(F1220="Tugigrupp",0,
IF(AND(F1220="Peretoe teenus",H1220&gt;=[2]an!$M$37,RANK(D1220,$D1220:$D1220)+COUNTIFS($D$2:D1220,D1220,$F$2:F1220,F1220)-1&gt;1),"",
IF(AND(F1220="Peretoe teenus",H1220&gt;=[2]an!$M$37,RANK(D1220,$D1220:$D1220)+COUNTIFS($D$2:D1220,D1220,$F$2:F1220,F1220)-1=1,MONTH(H1220)=MONTH(K1220)=TRUE,YEAR(H1220)=YEAR(K1220)=TRUE),((EOMONTH(H1220,0)-H1220+1)*X1220)/DAY(EOMONTH(H1220,0)),
IF(AND(F1220="Peretoe teenus",H1220&gt;=[2]an!$M$37,RANK(D1220,$D1220:$D1220)+COUNTIFS($D$2:D1220,D1220,$F$2:F1220,F1220)-1=1),X1220,
IF(AND(F1220="Peretoe teenus",H1220&lt;[2]an!$M$37,S1220&lt;&gt;"kahepoolne vajaduspõhine",RANK(D1220,$D1220:$D1220)+COUNTIFS($D$2:D1220,D1220,$F$2:F1220,F1220)-1=1),X1220,
IF(AND(F1220="Peretoe teenus",H1220&lt;[2]an!$M$37,S1220&lt;&gt;"kahepoolne vajaduspõhine",RANK(D1220,$D1220:$D1220)+COUNTIFS($D$2:D1220,D1220,$F$2:F1220,F1220)-1&gt;1),"",
IF(AND(F1220="Peretoe teenus",H1220&lt;[2]an!$M$37,S1220="kahepoolne vajaduspõhine",U1220="",RANK(D1220,$D1220:$D1220)+COUNTIFS($D$2:D1220,D1220,$F$2:F1220,F1220)-1=1),X1220,
IF(AND(F1220="Peretoe teenus",H1220&lt;[2]an!$M$37,S1220="kahepoolne vajaduspõhine",U1220="",RANK(D1220,$D1220:$D1220)+COUNTIFS($D$2:D1220,D1220,$F$2:F1220,F1220)-1&gt;1),"",
IF(AND(F1220="Peretoe teenus",H1220&lt;[2]an!$M$37,S1220="kahepoolne vajaduspõhine",U1220&lt;[2]an!$M$37,RANK(D1220,$D1220:$D1220)+COUNTIFS($D$2:D1220,D1220,$F$2:F1220,F1220)-1=1),X1220,
IF(AND(F1220="Peretoe teenus",H1220&lt;[2]an!$M$37,S1220="kahepoolne vajaduspõhine",U1220&lt;[2]an!$M$37,RANK(D1220,$D1220:$D1220)+COUNTIFS($D$2:D1220,D1220,$F$2:F1220,F1220)-1&gt;1),"",
IF(AND(F1220="Peretoe teenus",H1220&lt;[2]an!$M$37,S1220="kahepoolne vajaduspõhine",U1220&gt;=[2]an!$M$37,U1220&lt;=[2]an!$M$38,RANK(D1220,$D1220:$D1220)+COUNTIFS($D$2:D1220,D1220,$F$2:F1220,F1220)-1=1),
((EOMONTH(U1220,0)-U1220+1)*X1220)/DAY(EOMONTH(U1220,0))+(DAY(U1220)-1)*100/DAY(EOMONTH(U1220,0)),
IF(AND(F1220="Peretoe teenus",H1220&lt;[2]an!$M$37,S1220="kahepoolne vajaduspõhine",U1220&gt;=[2]an!$M$37,U1220&lt;=[2]an!$M$38,RANK(D1220,$D1220:$D1220)+COUNTIFS($D$2:D1220,D1220,$F$2:F1220,F1220)-1&gt;1),"",
IF(AND(F1220="Peretoe teenus",H1220&lt;[2]an!$M$37,S1220="kahepoolne vajaduspõhine",U1220&gt;[2]an!$M$38,RANK(D1220,$D1220:$D1220)+COUNTIFS($D$2:D1220,D1220,$F$2:F1220,F1220)-1=1),X1220,
IF(AND(F1220="Peretoe teenus",H1220&lt;[2]an!$M$37,S1220="kahepoolne vajaduspõhine",U1220&gt;[2]an!$M$38,RANK(D1220,$D1220:$D1220)+COUNTIFS($D$2:D1220,D1220,$F$2:F1220,F1220)-1&gt;1),"",X1220*W1220)))))))))))))),"")</f>
        <v/>
      </c>
      <c r="Z1220" s="18" t="str">
        <f t="shared" si="58"/>
        <v/>
      </c>
      <c r="AA1220" s="19" t="str">
        <f>IFERROR(VLOOKUP(E1220,[2]an!$A$3:$B$81,2,FALSE),"")</f>
        <v/>
      </c>
      <c r="AB1220" s="19" t="str">
        <f>IFERROR(VLOOKUP(AA1220,[2]an!$C$2:$D$16,2,FALSE),"")</f>
        <v/>
      </c>
      <c r="AC1220" s="20"/>
      <c r="AD1220" s="21" t="str">
        <f>IF(A1220=[2]an!$F$36,VLOOKUP([2]an!$F$36,[2]an!$F$36:$H$36,3,FALSE),IF(A1220=[2]an!$F$35,VLOOKUP([2]an!$F$35,[2]an!$F$35:$H$35,3,FALSE),IF(A1220=[2]an!$F$33,VLOOKUP([2]an!$F$33,[2]an!$F$33:$H$33,3,FALSE),IF(A1220=[2]an!$F$31,VLOOKUP([2]an!$F$31,[2]an!$F$31:$H$31,3,FALSE),""))))</f>
        <v/>
      </c>
    </row>
    <row r="1221" spans="6:30" x14ac:dyDescent="0.2">
      <c r="F1221" s="10"/>
      <c r="G1221" s="8" t="str">
        <f t="shared" si="59"/>
        <v/>
      </c>
      <c r="H1221" s="13"/>
      <c r="K1221" s="13"/>
      <c r="L1221" s="10"/>
      <c r="M1221" s="10"/>
      <c r="S1221" s="8" t="str">
        <f>IFERROR(VLOOKUP(D1221,[1]peretoe_teenus!$A$2:$L$2000,5,FALSE),"")</f>
        <v/>
      </c>
      <c r="U1221" s="13"/>
      <c r="V1221" s="15" t="str" cm="1">
        <f t="array" ref="V1221">IFERROR(IF(AND(F1221="Tugigrupp",RANK(K1221,$K1221:$K1221)+COUNTIFS($K$2:K1221,K1221,$L$2:L1221,L1221,$M$2:M1221,M1221,$I$2:I1221,I1221,$G$2:G1221,G1221,$F$2:F1221,F1221)-1=1),SUMPRODUCT(($F$2:$F$4154=F1221)*($G$2:$G$4154=G1221)*($K$2:$K$4154=K1221)*($I$2:$I$4154=I1221)*($L$2:$L$4154=L1221)*($M$2:$M$4154=M1221)),""),"")</f>
        <v/>
      </c>
      <c r="W1221" s="15" t="str">
        <f t="shared" si="57"/>
        <v/>
      </c>
      <c r="X1221" s="16" t="str">
        <f>IF(AND(A1221=[2]an!$G$38,F1221=[2]an!$E$40),[2]an!$G$40,IF(AND(A1221=[2]an!$G$38,F1221=[2]an!$E$41),[2]an!$G$41,IF(AND(A1221=[2]an!$G$38,F1221=[2]an!$E$39,H1221&gt;=[2]an!$M$37),[2]an!$G$39,
IF(AND(A1221=[2]an!$G$38,F1221=[2]an!$E$39,H1221&lt;[2]an!$M$37,S1221="kahepoolne vajaduspõhine",U1221=""),[2]an!$M$40,
IF(AND(A1221=[2]an!$G$38,F1221=[2]an!$E$39,H1221&lt;[2]an!$M$37,S1221="kahepoolne vajaduspõhine",U1221&lt;&gt;""),[2]an!$G$39,
IF(AND(A1221=[2]an!$G$38,F1221=[2]an!$E$39,H1221&lt;[2]an!$M$37,S1221&lt;&gt;"kahepoolne vajaduspõhine"),[2]an!$G$39,
IF(AND(A1221=[2]an!$G$38,F1221=[2]an!$E$42),[2]an!$G$42,
IF(AND(A1221=[2]an!$H$38,F1221=[2]an!$E$40),[2]an!$H$40,IF(AND(A1221=[2]an!$H$38,F1221=[2]an!$E$41),[2]an!$H$41,IF(AND(A1221=[2]an!$H$38,F1221=[2]an!$E$39,H1221&gt;=[2]an!$M$37),[2]an!$H$39,
IF(AND(A1221=[2]an!$H$38,F1221=[2]an!$E$39,H1221&lt;[2]an!$M$37,S1221="kahepoolne vajaduspõhine",U1221=""),[2]an!$M$40,
IF(AND(A1221=[2]an!$H$38,F1221=[2]an!$E$39,H1221&lt;[2]an!$M$37,S1221="kahepoolne vajaduspõhine",U1221&lt;&gt;""),[2]an!$H$39,
IF(AND(A1221=[2]an!$H$38,F1221=[2]an!$E$39,H1221&lt;[2]an!$M$37,S1221&lt;&gt;"kahepoolne vajaduspõhine"),[2]an!$H$39,
IF(AND(A1221=[2]an!$H$38,F1221=[2]an!$E$42),[2]an!$H$42,
IF(AND(A1221=[2]an!$I$38,F1221=[2]an!$E$40),[2]an!$I$40,IF(AND(A1221=[2]an!$I$38,F1221=[2]an!$E$41),[2]an!$I$41,IF(AND(A1221=[2]an!$I$38,F1221=[2]an!$E$39,H1221&gt;=[2]an!$M$37),[2]an!$I$39,
IF(AND(A1221=[2]an!$I$38,F1221=[2]an!$E$39,H1221&lt;[2]an!$M$37,S1221="kahepoolne vajaduspõhine",U1221=""),[2]an!$M$40,
IF(AND(A1221=[2]an!$I$38,F1221=[2]an!$E$39,H1221&lt;[2]an!$M$37,S1221="kahepoolne vajaduspõhine",U1221&lt;&gt;""),[2]an!$I$39,
IF(AND(A1221=[2]an!$I$38,F1221=[2]an!$E$39,H1221&lt;[2]an!$M$37,S1221&lt;&gt;"kahepoolne vajaduspõhine"),[2]an!$I$39,
IF(AND(A1221=[2]an!$I$38,F1221=[2]an!$E$42),[2]an!$I$42,
IF(AND(A1221=[2]an!$J$38,F1221=[2]an!$E$40),[2]an!$J$40,IF(AND(A1221=[2]an!$J$38,F1221=[2]an!$E$41),[2]an!$J$41,IF(AND(A1221=[2]an!$J$38,F1221=[2]an!$E$39,H1221&gt;=[2]an!$M$37),[2]an!$J$39,
IF(AND(A1221=[2]an!$J$38,F1221=[2]an!$E$39,H1221&lt;[2]an!$M$37,S1221="kahepoolne vajaduspõhine",U1221=""),[2]an!$M$40,
IF(AND(A1221=[2]an!$J$38,F1221=[2]an!$E$39,H1221&lt;[2]an!$M$37,S1221="kahepoolne vajaduspõhine",U1221&lt;&gt;""),[2]an!$J$39,
IF(AND(A1221=[2]an!$J$38,F1221=[2]an!$E$39,H1221&lt;[2]an!$M$37,S1221&lt;&gt;"kahepoolne vajaduspõhine"),[2]an!$J$39,
IF(AND(A1221=[2]an!$J$38,F1221=[2]an!$E$42),[2]an!$J$42,""))))))))))))))))))))))))))))</f>
        <v/>
      </c>
      <c r="Y1221" s="17" t="str">
        <f>IFERROR(IF(F1221="Tugigrupp",0,
IF(AND(F1221="Peretoe teenus",H1221&gt;=[2]an!$M$37,RANK(D1221,$D1221:$D1221)+COUNTIFS($D$2:D1221,D1221,$F$2:F1221,F1221)-1&gt;1),"",
IF(AND(F1221="Peretoe teenus",H1221&gt;=[2]an!$M$37,RANK(D1221,$D1221:$D1221)+COUNTIFS($D$2:D1221,D1221,$F$2:F1221,F1221)-1=1,MONTH(H1221)=MONTH(K1221)=TRUE,YEAR(H1221)=YEAR(K1221)=TRUE),((EOMONTH(H1221,0)-H1221+1)*X1221)/DAY(EOMONTH(H1221,0)),
IF(AND(F1221="Peretoe teenus",H1221&gt;=[2]an!$M$37,RANK(D1221,$D1221:$D1221)+COUNTIFS($D$2:D1221,D1221,$F$2:F1221,F1221)-1=1),X1221,
IF(AND(F1221="Peretoe teenus",H1221&lt;[2]an!$M$37,S1221&lt;&gt;"kahepoolne vajaduspõhine",RANK(D1221,$D1221:$D1221)+COUNTIFS($D$2:D1221,D1221,$F$2:F1221,F1221)-1=1),X1221,
IF(AND(F1221="Peretoe teenus",H1221&lt;[2]an!$M$37,S1221&lt;&gt;"kahepoolne vajaduspõhine",RANK(D1221,$D1221:$D1221)+COUNTIFS($D$2:D1221,D1221,$F$2:F1221,F1221)-1&gt;1),"",
IF(AND(F1221="Peretoe teenus",H1221&lt;[2]an!$M$37,S1221="kahepoolne vajaduspõhine",U1221="",RANK(D1221,$D1221:$D1221)+COUNTIFS($D$2:D1221,D1221,$F$2:F1221,F1221)-1=1),X1221,
IF(AND(F1221="Peretoe teenus",H1221&lt;[2]an!$M$37,S1221="kahepoolne vajaduspõhine",U1221="",RANK(D1221,$D1221:$D1221)+COUNTIFS($D$2:D1221,D1221,$F$2:F1221,F1221)-1&gt;1),"",
IF(AND(F1221="Peretoe teenus",H1221&lt;[2]an!$M$37,S1221="kahepoolne vajaduspõhine",U1221&lt;[2]an!$M$37,RANK(D1221,$D1221:$D1221)+COUNTIFS($D$2:D1221,D1221,$F$2:F1221,F1221)-1=1),X1221,
IF(AND(F1221="Peretoe teenus",H1221&lt;[2]an!$M$37,S1221="kahepoolne vajaduspõhine",U1221&lt;[2]an!$M$37,RANK(D1221,$D1221:$D1221)+COUNTIFS($D$2:D1221,D1221,$F$2:F1221,F1221)-1&gt;1),"",
IF(AND(F1221="Peretoe teenus",H1221&lt;[2]an!$M$37,S1221="kahepoolne vajaduspõhine",U1221&gt;=[2]an!$M$37,U1221&lt;=[2]an!$M$38,RANK(D1221,$D1221:$D1221)+COUNTIFS($D$2:D1221,D1221,$F$2:F1221,F1221)-1=1),
((EOMONTH(U1221,0)-U1221+1)*X1221)/DAY(EOMONTH(U1221,0))+(DAY(U1221)-1)*100/DAY(EOMONTH(U1221,0)),
IF(AND(F1221="Peretoe teenus",H1221&lt;[2]an!$M$37,S1221="kahepoolne vajaduspõhine",U1221&gt;=[2]an!$M$37,U1221&lt;=[2]an!$M$38,RANK(D1221,$D1221:$D1221)+COUNTIFS($D$2:D1221,D1221,$F$2:F1221,F1221)-1&gt;1),"",
IF(AND(F1221="Peretoe teenus",H1221&lt;[2]an!$M$37,S1221="kahepoolne vajaduspõhine",U1221&gt;[2]an!$M$38,RANK(D1221,$D1221:$D1221)+COUNTIFS($D$2:D1221,D1221,$F$2:F1221,F1221)-1=1),X1221,
IF(AND(F1221="Peretoe teenus",H1221&lt;[2]an!$M$37,S1221="kahepoolne vajaduspõhine",U1221&gt;[2]an!$M$38,RANK(D1221,$D1221:$D1221)+COUNTIFS($D$2:D1221,D1221,$F$2:F1221,F1221)-1&gt;1),"",X1221*W1221)))))))))))))),"")</f>
        <v/>
      </c>
      <c r="Z1221" s="18" t="str">
        <f t="shared" si="58"/>
        <v/>
      </c>
      <c r="AA1221" s="19" t="str">
        <f>IFERROR(VLOOKUP(E1221,[2]an!$A$3:$B$81,2,FALSE),"")</f>
        <v/>
      </c>
      <c r="AB1221" s="19" t="str">
        <f>IFERROR(VLOOKUP(AA1221,[2]an!$C$2:$D$16,2,FALSE),"")</f>
        <v/>
      </c>
      <c r="AC1221" s="20"/>
      <c r="AD1221" s="21" t="str">
        <f>IF(A1221=[2]an!$F$36,VLOOKUP([2]an!$F$36,[2]an!$F$36:$H$36,3,FALSE),IF(A1221=[2]an!$F$35,VLOOKUP([2]an!$F$35,[2]an!$F$35:$H$35,3,FALSE),IF(A1221=[2]an!$F$33,VLOOKUP([2]an!$F$33,[2]an!$F$33:$H$33,3,FALSE),IF(A1221=[2]an!$F$31,VLOOKUP([2]an!$F$31,[2]an!$F$31:$H$31,3,FALSE),""))))</f>
        <v/>
      </c>
    </row>
    <row r="1222" spans="6:30" x14ac:dyDescent="0.2">
      <c r="F1222" s="10"/>
      <c r="G1222" s="8" t="str">
        <f t="shared" si="59"/>
        <v/>
      </c>
      <c r="H1222" s="13"/>
      <c r="K1222" s="13"/>
      <c r="L1222" s="10"/>
      <c r="M1222" s="10"/>
      <c r="S1222" s="8" t="str">
        <f>IFERROR(VLOOKUP(D1222,[1]peretoe_teenus!$A$2:$L$2000,5,FALSE),"")</f>
        <v/>
      </c>
      <c r="U1222" s="13"/>
      <c r="V1222" s="15" t="str" cm="1">
        <f t="array" ref="V1222">IFERROR(IF(AND(F1222="Tugigrupp",RANK(K1222,$K1222:$K1222)+COUNTIFS($K$2:K1222,K1222,$L$2:L1222,L1222,$M$2:M1222,M1222,$I$2:I1222,I1222,$G$2:G1222,G1222,$F$2:F1222,F1222)-1=1),SUMPRODUCT(($F$2:$F$4154=F1222)*($G$2:$G$4154=G1222)*($K$2:$K$4154=K1222)*($I$2:$I$4154=I1222)*($L$2:$L$4154=L1222)*($M$2:$M$4154=M1222)),""),"")</f>
        <v/>
      </c>
      <c r="W1222" s="15" t="str">
        <f t="shared" si="57"/>
        <v/>
      </c>
      <c r="X1222" s="16" t="str">
        <f>IF(AND(A1222=[2]an!$G$38,F1222=[2]an!$E$40),[2]an!$G$40,IF(AND(A1222=[2]an!$G$38,F1222=[2]an!$E$41),[2]an!$G$41,IF(AND(A1222=[2]an!$G$38,F1222=[2]an!$E$39,H1222&gt;=[2]an!$M$37),[2]an!$G$39,
IF(AND(A1222=[2]an!$G$38,F1222=[2]an!$E$39,H1222&lt;[2]an!$M$37,S1222="kahepoolne vajaduspõhine",U1222=""),[2]an!$M$40,
IF(AND(A1222=[2]an!$G$38,F1222=[2]an!$E$39,H1222&lt;[2]an!$M$37,S1222="kahepoolne vajaduspõhine",U1222&lt;&gt;""),[2]an!$G$39,
IF(AND(A1222=[2]an!$G$38,F1222=[2]an!$E$39,H1222&lt;[2]an!$M$37,S1222&lt;&gt;"kahepoolne vajaduspõhine"),[2]an!$G$39,
IF(AND(A1222=[2]an!$G$38,F1222=[2]an!$E$42),[2]an!$G$42,
IF(AND(A1222=[2]an!$H$38,F1222=[2]an!$E$40),[2]an!$H$40,IF(AND(A1222=[2]an!$H$38,F1222=[2]an!$E$41),[2]an!$H$41,IF(AND(A1222=[2]an!$H$38,F1222=[2]an!$E$39,H1222&gt;=[2]an!$M$37),[2]an!$H$39,
IF(AND(A1222=[2]an!$H$38,F1222=[2]an!$E$39,H1222&lt;[2]an!$M$37,S1222="kahepoolne vajaduspõhine",U1222=""),[2]an!$M$40,
IF(AND(A1222=[2]an!$H$38,F1222=[2]an!$E$39,H1222&lt;[2]an!$M$37,S1222="kahepoolne vajaduspõhine",U1222&lt;&gt;""),[2]an!$H$39,
IF(AND(A1222=[2]an!$H$38,F1222=[2]an!$E$39,H1222&lt;[2]an!$M$37,S1222&lt;&gt;"kahepoolne vajaduspõhine"),[2]an!$H$39,
IF(AND(A1222=[2]an!$H$38,F1222=[2]an!$E$42),[2]an!$H$42,
IF(AND(A1222=[2]an!$I$38,F1222=[2]an!$E$40),[2]an!$I$40,IF(AND(A1222=[2]an!$I$38,F1222=[2]an!$E$41),[2]an!$I$41,IF(AND(A1222=[2]an!$I$38,F1222=[2]an!$E$39,H1222&gt;=[2]an!$M$37),[2]an!$I$39,
IF(AND(A1222=[2]an!$I$38,F1222=[2]an!$E$39,H1222&lt;[2]an!$M$37,S1222="kahepoolne vajaduspõhine",U1222=""),[2]an!$M$40,
IF(AND(A1222=[2]an!$I$38,F1222=[2]an!$E$39,H1222&lt;[2]an!$M$37,S1222="kahepoolne vajaduspõhine",U1222&lt;&gt;""),[2]an!$I$39,
IF(AND(A1222=[2]an!$I$38,F1222=[2]an!$E$39,H1222&lt;[2]an!$M$37,S1222&lt;&gt;"kahepoolne vajaduspõhine"),[2]an!$I$39,
IF(AND(A1222=[2]an!$I$38,F1222=[2]an!$E$42),[2]an!$I$42,
IF(AND(A1222=[2]an!$J$38,F1222=[2]an!$E$40),[2]an!$J$40,IF(AND(A1222=[2]an!$J$38,F1222=[2]an!$E$41),[2]an!$J$41,IF(AND(A1222=[2]an!$J$38,F1222=[2]an!$E$39,H1222&gt;=[2]an!$M$37),[2]an!$J$39,
IF(AND(A1222=[2]an!$J$38,F1222=[2]an!$E$39,H1222&lt;[2]an!$M$37,S1222="kahepoolne vajaduspõhine",U1222=""),[2]an!$M$40,
IF(AND(A1222=[2]an!$J$38,F1222=[2]an!$E$39,H1222&lt;[2]an!$M$37,S1222="kahepoolne vajaduspõhine",U1222&lt;&gt;""),[2]an!$J$39,
IF(AND(A1222=[2]an!$J$38,F1222=[2]an!$E$39,H1222&lt;[2]an!$M$37,S1222&lt;&gt;"kahepoolne vajaduspõhine"),[2]an!$J$39,
IF(AND(A1222=[2]an!$J$38,F1222=[2]an!$E$42),[2]an!$J$42,""))))))))))))))))))))))))))))</f>
        <v/>
      </c>
      <c r="Y1222" s="17" t="str">
        <f>IFERROR(IF(F1222="Tugigrupp",0,
IF(AND(F1222="Peretoe teenus",H1222&gt;=[2]an!$M$37,RANK(D1222,$D1222:$D1222)+COUNTIFS($D$2:D1222,D1222,$F$2:F1222,F1222)-1&gt;1),"",
IF(AND(F1222="Peretoe teenus",H1222&gt;=[2]an!$M$37,RANK(D1222,$D1222:$D1222)+COUNTIFS($D$2:D1222,D1222,$F$2:F1222,F1222)-1=1,MONTH(H1222)=MONTH(K1222)=TRUE,YEAR(H1222)=YEAR(K1222)=TRUE),((EOMONTH(H1222,0)-H1222+1)*X1222)/DAY(EOMONTH(H1222,0)),
IF(AND(F1222="Peretoe teenus",H1222&gt;=[2]an!$M$37,RANK(D1222,$D1222:$D1222)+COUNTIFS($D$2:D1222,D1222,$F$2:F1222,F1222)-1=1),X1222,
IF(AND(F1222="Peretoe teenus",H1222&lt;[2]an!$M$37,S1222&lt;&gt;"kahepoolne vajaduspõhine",RANK(D1222,$D1222:$D1222)+COUNTIFS($D$2:D1222,D1222,$F$2:F1222,F1222)-1=1),X1222,
IF(AND(F1222="Peretoe teenus",H1222&lt;[2]an!$M$37,S1222&lt;&gt;"kahepoolne vajaduspõhine",RANK(D1222,$D1222:$D1222)+COUNTIFS($D$2:D1222,D1222,$F$2:F1222,F1222)-1&gt;1),"",
IF(AND(F1222="Peretoe teenus",H1222&lt;[2]an!$M$37,S1222="kahepoolne vajaduspõhine",U1222="",RANK(D1222,$D1222:$D1222)+COUNTIFS($D$2:D1222,D1222,$F$2:F1222,F1222)-1=1),X1222,
IF(AND(F1222="Peretoe teenus",H1222&lt;[2]an!$M$37,S1222="kahepoolne vajaduspõhine",U1222="",RANK(D1222,$D1222:$D1222)+COUNTIFS($D$2:D1222,D1222,$F$2:F1222,F1222)-1&gt;1),"",
IF(AND(F1222="Peretoe teenus",H1222&lt;[2]an!$M$37,S1222="kahepoolne vajaduspõhine",U1222&lt;[2]an!$M$37,RANK(D1222,$D1222:$D1222)+COUNTIFS($D$2:D1222,D1222,$F$2:F1222,F1222)-1=1),X1222,
IF(AND(F1222="Peretoe teenus",H1222&lt;[2]an!$M$37,S1222="kahepoolne vajaduspõhine",U1222&lt;[2]an!$M$37,RANK(D1222,$D1222:$D1222)+COUNTIFS($D$2:D1222,D1222,$F$2:F1222,F1222)-1&gt;1),"",
IF(AND(F1222="Peretoe teenus",H1222&lt;[2]an!$M$37,S1222="kahepoolne vajaduspõhine",U1222&gt;=[2]an!$M$37,U1222&lt;=[2]an!$M$38,RANK(D1222,$D1222:$D1222)+COUNTIFS($D$2:D1222,D1222,$F$2:F1222,F1222)-1=1),
((EOMONTH(U1222,0)-U1222+1)*X1222)/DAY(EOMONTH(U1222,0))+(DAY(U1222)-1)*100/DAY(EOMONTH(U1222,0)),
IF(AND(F1222="Peretoe teenus",H1222&lt;[2]an!$M$37,S1222="kahepoolne vajaduspõhine",U1222&gt;=[2]an!$M$37,U1222&lt;=[2]an!$M$38,RANK(D1222,$D1222:$D1222)+COUNTIFS($D$2:D1222,D1222,$F$2:F1222,F1222)-1&gt;1),"",
IF(AND(F1222="Peretoe teenus",H1222&lt;[2]an!$M$37,S1222="kahepoolne vajaduspõhine",U1222&gt;[2]an!$M$38,RANK(D1222,$D1222:$D1222)+COUNTIFS($D$2:D1222,D1222,$F$2:F1222,F1222)-1=1),X1222,
IF(AND(F1222="Peretoe teenus",H1222&lt;[2]an!$M$37,S1222="kahepoolne vajaduspõhine",U1222&gt;[2]an!$M$38,RANK(D1222,$D1222:$D1222)+COUNTIFS($D$2:D1222,D1222,$F$2:F1222,F1222)-1&gt;1),"",X1222*W1222)))))))))))))),"")</f>
        <v/>
      </c>
      <c r="Z1222" s="18" t="str">
        <f t="shared" si="58"/>
        <v/>
      </c>
      <c r="AA1222" s="19" t="str">
        <f>IFERROR(VLOOKUP(E1222,[2]an!$A$3:$B$81,2,FALSE),"")</f>
        <v/>
      </c>
      <c r="AB1222" s="19" t="str">
        <f>IFERROR(VLOOKUP(AA1222,[2]an!$C$2:$D$16,2,FALSE),"")</f>
        <v/>
      </c>
      <c r="AC1222" s="20"/>
      <c r="AD1222" s="21" t="str">
        <f>IF(A1222=[2]an!$F$36,VLOOKUP([2]an!$F$36,[2]an!$F$36:$H$36,3,FALSE),IF(A1222=[2]an!$F$35,VLOOKUP([2]an!$F$35,[2]an!$F$35:$H$35,3,FALSE),IF(A1222=[2]an!$F$33,VLOOKUP([2]an!$F$33,[2]an!$F$33:$H$33,3,FALSE),IF(A1222=[2]an!$F$31,VLOOKUP([2]an!$F$31,[2]an!$F$31:$H$31,3,FALSE),""))))</f>
        <v/>
      </c>
    </row>
    <row r="1223" spans="6:30" x14ac:dyDescent="0.2">
      <c r="F1223" s="10"/>
      <c r="G1223" s="8" t="str">
        <f t="shared" si="59"/>
        <v/>
      </c>
      <c r="H1223" s="13"/>
      <c r="K1223" s="13"/>
      <c r="L1223" s="10"/>
      <c r="M1223" s="10"/>
      <c r="S1223" s="8" t="str">
        <f>IFERROR(VLOOKUP(D1223,[1]peretoe_teenus!$A$2:$L$2000,5,FALSE),"")</f>
        <v/>
      </c>
      <c r="U1223" s="13"/>
      <c r="V1223" s="15" t="str" cm="1">
        <f t="array" ref="V1223">IFERROR(IF(AND(F1223="Tugigrupp",RANK(K1223,$K1223:$K1223)+COUNTIFS($K$2:K1223,K1223,$L$2:L1223,L1223,$M$2:M1223,M1223,$I$2:I1223,I1223,$G$2:G1223,G1223,$F$2:F1223,F1223)-1=1),SUMPRODUCT(($F$2:$F$4154=F1223)*($G$2:$G$4154=G1223)*($K$2:$K$4154=K1223)*($I$2:$I$4154=I1223)*($L$2:$L$4154=L1223)*($M$2:$M$4154=M1223)),""),"")</f>
        <v/>
      </c>
      <c r="W1223" s="15" t="str">
        <f t="shared" si="57"/>
        <v/>
      </c>
      <c r="X1223" s="16" t="str">
        <f>IF(AND(A1223=[2]an!$G$38,F1223=[2]an!$E$40),[2]an!$G$40,IF(AND(A1223=[2]an!$G$38,F1223=[2]an!$E$41),[2]an!$G$41,IF(AND(A1223=[2]an!$G$38,F1223=[2]an!$E$39,H1223&gt;=[2]an!$M$37),[2]an!$G$39,
IF(AND(A1223=[2]an!$G$38,F1223=[2]an!$E$39,H1223&lt;[2]an!$M$37,S1223="kahepoolne vajaduspõhine",U1223=""),[2]an!$M$40,
IF(AND(A1223=[2]an!$G$38,F1223=[2]an!$E$39,H1223&lt;[2]an!$M$37,S1223="kahepoolne vajaduspõhine",U1223&lt;&gt;""),[2]an!$G$39,
IF(AND(A1223=[2]an!$G$38,F1223=[2]an!$E$39,H1223&lt;[2]an!$M$37,S1223&lt;&gt;"kahepoolne vajaduspõhine"),[2]an!$G$39,
IF(AND(A1223=[2]an!$G$38,F1223=[2]an!$E$42),[2]an!$G$42,
IF(AND(A1223=[2]an!$H$38,F1223=[2]an!$E$40),[2]an!$H$40,IF(AND(A1223=[2]an!$H$38,F1223=[2]an!$E$41),[2]an!$H$41,IF(AND(A1223=[2]an!$H$38,F1223=[2]an!$E$39,H1223&gt;=[2]an!$M$37),[2]an!$H$39,
IF(AND(A1223=[2]an!$H$38,F1223=[2]an!$E$39,H1223&lt;[2]an!$M$37,S1223="kahepoolne vajaduspõhine",U1223=""),[2]an!$M$40,
IF(AND(A1223=[2]an!$H$38,F1223=[2]an!$E$39,H1223&lt;[2]an!$M$37,S1223="kahepoolne vajaduspõhine",U1223&lt;&gt;""),[2]an!$H$39,
IF(AND(A1223=[2]an!$H$38,F1223=[2]an!$E$39,H1223&lt;[2]an!$M$37,S1223&lt;&gt;"kahepoolne vajaduspõhine"),[2]an!$H$39,
IF(AND(A1223=[2]an!$H$38,F1223=[2]an!$E$42),[2]an!$H$42,
IF(AND(A1223=[2]an!$I$38,F1223=[2]an!$E$40),[2]an!$I$40,IF(AND(A1223=[2]an!$I$38,F1223=[2]an!$E$41),[2]an!$I$41,IF(AND(A1223=[2]an!$I$38,F1223=[2]an!$E$39,H1223&gt;=[2]an!$M$37),[2]an!$I$39,
IF(AND(A1223=[2]an!$I$38,F1223=[2]an!$E$39,H1223&lt;[2]an!$M$37,S1223="kahepoolne vajaduspõhine",U1223=""),[2]an!$M$40,
IF(AND(A1223=[2]an!$I$38,F1223=[2]an!$E$39,H1223&lt;[2]an!$M$37,S1223="kahepoolne vajaduspõhine",U1223&lt;&gt;""),[2]an!$I$39,
IF(AND(A1223=[2]an!$I$38,F1223=[2]an!$E$39,H1223&lt;[2]an!$M$37,S1223&lt;&gt;"kahepoolne vajaduspõhine"),[2]an!$I$39,
IF(AND(A1223=[2]an!$I$38,F1223=[2]an!$E$42),[2]an!$I$42,
IF(AND(A1223=[2]an!$J$38,F1223=[2]an!$E$40),[2]an!$J$40,IF(AND(A1223=[2]an!$J$38,F1223=[2]an!$E$41),[2]an!$J$41,IF(AND(A1223=[2]an!$J$38,F1223=[2]an!$E$39,H1223&gt;=[2]an!$M$37),[2]an!$J$39,
IF(AND(A1223=[2]an!$J$38,F1223=[2]an!$E$39,H1223&lt;[2]an!$M$37,S1223="kahepoolne vajaduspõhine",U1223=""),[2]an!$M$40,
IF(AND(A1223=[2]an!$J$38,F1223=[2]an!$E$39,H1223&lt;[2]an!$M$37,S1223="kahepoolne vajaduspõhine",U1223&lt;&gt;""),[2]an!$J$39,
IF(AND(A1223=[2]an!$J$38,F1223=[2]an!$E$39,H1223&lt;[2]an!$M$37,S1223&lt;&gt;"kahepoolne vajaduspõhine"),[2]an!$J$39,
IF(AND(A1223=[2]an!$J$38,F1223=[2]an!$E$42),[2]an!$J$42,""))))))))))))))))))))))))))))</f>
        <v/>
      </c>
      <c r="Y1223" s="17" t="str">
        <f>IFERROR(IF(F1223="Tugigrupp",0,
IF(AND(F1223="Peretoe teenus",H1223&gt;=[2]an!$M$37,RANK(D1223,$D1223:$D1223)+COUNTIFS($D$2:D1223,D1223,$F$2:F1223,F1223)-1&gt;1),"",
IF(AND(F1223="Peretoe teenus",H1223&gt;=[2]an!$M$37,RANK(D1223,$D1223:$D1223)+COUNTIFS($D$2:D1223,D1223,$F$2:F1223,F1223)-1=1,MONTH(H1223)=MONTH(K1223)=TRUE,YEAR(H1223)=YEAR(K1223)=TRUE),((EOMONTH(H1223,0)-H1223+1)*X1223)/DAY(EOMONTH(H1223,0)),
IF(AND(F1223="Peretoe teenus",H1223&gt;=[2]an!$M$37,RANK(D1223,$D1223:$D1223)+COUNTIFS($D$2:D1223,D1223,$F$2:F1223,F1223)-1=1),X1223,
IF(AND(F1223="Peretoe teenus",H1223&lt;[2]an!$M$37,S1223&lt;&gt;"kahepoolne vajaduspõhine",RANK(D1223,$D1223:$D1223)+COUNTIFS($D$2:D1223,D1223,$F$2:F1223,F1223)-1=1),X1223,
IF(AND(F1223="Peretoe teenus",H1223&lt;[2]an!$M$37,S1223&lt;&gt;"kahepoolne vajaduspõhine",RANK(D1223,$D1223:$D1223)+COUNTIFS($D$2:D1223,D1223,$F$2:F1223,F1223)-1&gt;1),"",
IF(AND(F1223="Peretoe teenus",H1223&lt;[2]an!$M$37,S1223="kahepoolne vajaduspõhine",U1223="",RANK(D1223,$D1223:$D1223)+COUNTIFS($D$2:D1223,D1223,$F$2:F1223,F1223)-1=1),X1223,
IF(AND(F1223="Peretoe teenus",H1223&lt;[2]an!$M$37,S1223="kahepoolne vajaduspõhine",U1223="",RANK(D1223,$D1223:$D1223)+COUNTIFS($D$2:D1223,D1223,$F$2:F1223,F1223)-1&gt;1),"",
IF(AND(F1223="Peretoe teenus",H1223&lt;[2]an!$M$37,S1223="kahepoolne vajaduspõhine",U1223&lt;[2]an!$M$37,RANK(D1223,$D1223:$D1223)+COUNTIFS($D$2:D1223,D1223,$F$2:F1223,F1223)-1=1),X1223,
IF(AND(F1223="Peretoe teenus",H1223&lt;[2]an!$M$37,S1223="kahepoolne vajaduspõhine",U1223&lt;[2]an!$M$37,RANK(D1223,$D1223:$D1223)+COUNTIFS($D$2:D1223,D1223,$F$2:F1223,F1223)-1&gt;1),"",
IF(AND(F1223="Peretoe teenus",H1223&lt;[2]an!$M$37,S1223="kahepoolne vajaduspõhine",U1223&gt;=[2]an!$M$37,U1223&lt;=[2]an!$M$38,RANK(D1223,$D1223:$D1223)+COUNTIFS($D$2:D1223,D1223,$F$2:F1223,F1223)-1=1),
((EOMONTH(U1223,0)-U1223+1)*X1223)/DAY(EOMONTH(U1223,0))+(DAY(U1223)-1)*100/DAY(EOMONTH(U1223,0)),
IF(AND(F1223="Peretoe teenus",H1223&lt;[2]an!$M$37,S1223="kahepoolne vajaduspõhine",U1223&gt;=[2]an!$M$37,U1223&lt;=[2]an!$M$38,RANK(D1223,$D1223:$D1223)+COUNTIFS($D$2:D1223,D1223,$F$2:F1223,F1223)-1&gt;1),"",
IF(AND(F1223="Peretoe teenus",H1223&lt;[2]an!$M$37,S1223="kahepoolne vajaduspõhine",U1223&gt;[2]an!$M$38,RANK(D1223,$D1223:$D1223)+COUNTIFS($D$2:D1223,D1223,$F$2:F1223,F1223)-1=1),X1223,
IF(AND(F1223="Peretoe teenus",H1223&lt;[2]an!$M$37,S1223="kahepoolne vajaduspõhine",U1223&gt;[2]an!$M$38,RANK(D1223,$D1223:$D1223)+COUNTIFS($D$2:D1223,D1223,$F$2:F1223,F1223)-1&gt;1),"",X1223*W1223)))))))))))))),"")</f>
        <v/>
      </c>
      <c r="Z1223" s="18" t="str">
        <f t="shared" si="58"/>
        <v/>
      </c>
      <c r="AA1223" s="19" t="str">
        <f>IFERROR(VLOOKUP(E1223,[2]an!$A$3:$B$81,2,FALSE),"")</f>
        <v/>
      </c>
      <c r="AB1223" s="19" t="str">
        <f>IFERROR(VLOOKUP(AA1223,[2]an!$C$2:$D$16,2,FALSE),"")</f>
        <v/>
      </c>
      <c r="AC1223" s="20"/>
      <c r="AD1223" s="21" t="str">
        <f>IF(A1223=[2]an!$F$36,VLOOKUP([2]an!$F$36,[2]an!$F$36:$H$36,3,FALSE),IF(A1223=[2]an!$F$35,VLOOKUP([2]an!$F$35,[2]an!$F$35:$H$35,3,FALSE),IF(A1223=[2]an!$F$33,VLOOKUP([2]an!$F$33,[2]an!$F$33:$H$33,3,FALSE),IF(A1223=[2]an!$F$31,VLOOKUP([2]an!$F$31,[2]an!$F$31:$H$31,3,FALSE),""))))</f>
        <v/>
      </c>
    </row>
    <row r="1224" spans="6:30" x14ac:dyDescent="0.2">
      <c r="F1224" s="10"/>
      <c r="G1224" s="8" t="str">
        <f t="shared" si="59"/>
        <v/>
      </c>
      <c r="H1224" s="13"/>
      <c r="K1224" s="13"/>
      <c r="L1224" s="10"/>
      <c r="M1224" s="10"/>
      <c r="S1224" s="8" t="str">
        <f>IFERROR(VLOOKUP(D1224,[1]peretoe_teenus!$A$2:$L$2000,5,FALSE),"")</f>
        <v/>
      </c>
      <c r="U1224" s="13"/>
      <c r="V1224" s="15" t="str" cm="1">
        <f t="array" ref="V1224">IFERROR(IF(AND(F1224="Tugigrupp",RANK(K1224,$K1224:$K1224)+COUNTIFS($K$2:K1224,K1224,$L$2:L1224,L1224,$M$2:M1224,M1224,$I$2:I1224,I1224,$G$2:G1224,G1224,$F$2:F1224,F1224)-1=1),SUMPRODUCT(($F$2:$F$4154=F1224)*($G$2:$G$4154=G1224)*($K$2:$K$4154=K1224)*($I$2:$I$4154=I1224)*($L$2:$L$4154=L1224)*($M$2:$M$4154=M1224)),""),"")</f>
        <v/>
      </c>
      <c r="W1224" s="15" t="str">
        <f t="shared" si="57"/>
        <v/>
      </c>
      <c r="X1224" s="16" t="str">
        <f>IF(AND(A1224=[2]an!$G$38,F1224=[2]an!$E$40),[2]an!$G$40,IF(AND(A1224=[2]an!$G$38,F1224=[2]an!$E$41),[2]an!$G$41,IF(AND(A1224=[2]an!$G$38,F1224=[2]an!$E$39,H1224&gt;=[2]an!$M$37),[2]an!$G$39,
IF(AND(A1224=[2]an!$G$38,F1224=[2]an!$E$39,H1224&lt;[2]an!$M$37,S1224="kahepoolne vajaduspõhine",U1224=""),[2]an!$M$40,
IF(AND(A1224=[2]an!$G$38,F1224=[2]an!$E$39,H1224&lt;[2]an!$M$37,S1224="kahepoolne vajaduspõhine",U1224&lt;&gt;""),[2]an!$G$39,
IF(AND(A1224=[2]an!$G$38,F1224=[2]an!$E$39,H1224&lt;[2]an!$M$37,S1224&lt;&gt;"kahepoolne vajaduspõhine"),[2]an!$G$39,
IF(AND(A1224=[2]an!$G$38,F1224=[2]an!$E$42),[2]an!$G$42,
IF(AND(A1224=[2]an!$H$38,F1224=[2]an!$E$40),[2]an!$H$40,IF(AND(A1224=[2]an!$H$38,F1224=[2]an!$E$41),[2]an!$H$41,IF(AND(A1224=[2]an!$H$38,F1224=[2]an!$E$39,H1224&gt;=[2]an!$M$37),[2]an!$H$39,
IF(AND(A1224=[2]an!$H$38,F1224=[2]an!$E$39,H1224&lt;[2]an!$M$37,S1224="kahepoolne vajaduspõhine",U1224=""),[2]an!$M$40,
IF(AND(A1224=[2]an!$H$38,F1224=[2]an!$E$39,H1224&lt;[2]an!$M$37,S1224="kahepoolne vajaduspõhine",U1224&lt;&gt;""),[2]an!$H$39,
IF(AND(A1224=[2]an!$H$38,F1224=[2]an!$E$39,H1224&lt;[2]an!$M$37,S1224&lt;&gt;"kahepoolne vajaduspõhine"),[2]an!$H$39,
IF(AND(A1224=[2]an!$H$38,F1224=[2]an!$E$42),[2]an!$H$42,
IF(AND(A1224=[2]an!$I$38,F1224=[2]an!$E$40),[2]an!$I$40,IF(AND(A1224=[2]an!$I$38,F1224=[2]an!$E$41),[2]an!$I$41,IF(AND(A1224=[2]an!$I$38,F1224=[2]an!$E$39,H1224&gt;=[2]an!$M$37),[2]an!$I$39,
IF(AND(A1224=[2]an!$I$38,F1224=[2]an!$E$39,H1224&lt;[2]an!$M$37,S1224="kahepoolne vajaduspõhine",U1224=""),[2]an!$M$40,
IF(AND(A1224=[2]an!$I$38,F1224=[2]an!$E$39,H1224&lt;[2]an!$M$37,S1224="kahepoolne vajaduspõhine",U1224&lt;&gt;""),[2]an!$I$39,
IF(AND(A1224=[2]an!$I$38,F1224=[2]an!$E$39,H1224&lt;[2]an!$M$37,S1224&lt;&gt;"kahepoolne vajaduspõhine"),[2]an!$I$39,
IF(AND(A1224=[2]an!$I$38,F1224=[2]an!$E$42),[2]an!$I$42,
IF(AND(A1224=[2]an!$J$38,F1224=[2]an!$E$40),[2]an!$J$40,IF(AND(A1224=[2]an!$J$38,F1224=[2]an!$E$41),[2]an!$J$41,IF(AND(A1224=[2]an!$J$38,F1224=[2]an!$E$39,H1224&gt;=[2]an!$M$37),[2]an!$J$39,
IF(AND(A1224=[2]an!$J$38,F1224=[2]an!$E$39,H1224&lt;[2]an!$M$37,S1224="kahepoolne vajaduspõhine",U1224=""),[2]an!$M$40,
IF(AND(A1224=[2]an!$J$38,F1224=[2]an!$E$39,H1224&lt;[2]an!$M$37,S1224="kahepoolne vajaduspõhine",U1224&lt;&gt;""),[2]an!$J$39,
IF(AND(A1224=[2]an!$J$38,F1224=[2]an!$E$39,H1224&lt;[2]an!$M$37,S1224&lt;&gt;"kahepoolne vajaduspõhine"),[2]an!$J$39,
IF(AND(A1224=[2]an!$J$38,F1224=[2]an!$E$42),[2]an!$J$42,""))))))))))))))))))))))))))))</f>
        <v/>
      </c>
      <c r="Y1224" s="17" t="str">
        <f>IFERROR(IF(F1224="Tugigrupp",0,
IF(AND(F1224="Peretoe teenus",H1224&gt;=[2]an!$M$37,RANK(D1224,$D1224:$D1224)+COUNTIFS($D$2:D1224,D1224,$F$2:F1224,F1224)-1&gt;1),"",
IF(AND(F1224="Peretoe teenus",H1224&gt;=[2]an!$M$37,RANK(D1224,$D1224:$D1224)+COUNTIFS($D$2:D1224,D1224,$F$2:F1224,F1224)-1=1,MONTH(H1224)=MONTH(K1224)=TRUE,YEAR(H1224)=YEAR(K1224)=TRUE),((EOMONTH(H1224,0)-H1224+1)*X1224)/DAY(EOMONTH(H1224,0)),
IF(AND(F1224="Peretoe teenus",H1224&gt;=[2]an!$M$37,RANK(D1224,$D1224:$D1224)+COUNTIFS($D$2:D1224,D1224,$F$2:F1224,F1224)-1=1),X1224,
IF(AND(F1224="Peretoe teenus",H1224&lt;[2]an!$M$37,S1224&lt;&gt;"kahepoolne vajaduspõhine",RANK(D1224,$D1224:$D1224)+COUNTIFS($D$2:D1224,D1224,$F$2:F1224,F1224)-1=1),X1224,
IF(AND(F1224="Peretoe teenus",H1224&lt;[2]an!$M$37,S1224&lt;&gt;"kahepoolne vajaduspõhine",RANK(D1224,$D1224:$D1224)+COUNTIFS($D$2:D1224,D1224,$F$2:F1224,F1224)-1&gt;1),"",
IF(AND(F1224="Peretoe teenus",H1224&lt;[2]an!$M$37,S1224="kahepoolne vajaduspõhine",U1224="",RANK(D1224,$D1224:$D1224)+COUNTIFS($D$2:D1224,D1224,$F$2:F1224,F1224)-1=1),X1224,
IF(AND(F1224="Peretoe teenus",H1224&lt;[2]an!$M$37,S1224="kahepoolne vajaduspõhine",U1224="",RANK(D1224,$D1224:$D1224)+COUNTIFS($D$2:D1224,D1224,$F$2:F1224,F1224)-1&gt;1),"",
IF(AND(F1224="Peretoe teenus",H1224&lt;[2]an!$M$37,S1224="kahepoolne vajaduspõhine",U1224&lt;[2]an!$M$37,RANK(D1224,$D1224:$D1224)+COUNTIFS($D$2:D1224,D1224,$F$2:F1224,F1224)-1=1),X1224,
IF(AND(F1224="Peretoe teenus",H1224&lt;[2]an!$M$37,S1224="kahepoolne vajaduspõhine",U1224&lt;[2]an!$M$37,RANK(D1224,$D1224:$D1224)+COUNTIFS($D$2:D1224,D1224,$F$2:F1224,F1224)-1&gt;1),"",
IF(AND(F1224="Peretoe teenus",H1224&lt;[2]an!$M$37,S1224="kahepoolne vajaduspõhine",U1224&gt;=[2]an!$M$37,U1224&lt;=[2]an!$M$38,RANK(D1224,$D1224:$D1224)+COUNTIFS($D$2:D1224,D1224,$F$2:F1224,F1224)-1=1),
((EOMONTH(U1224,0)-U1224+1)*X1224)/DAY(EOMONTH(U1224,0))+(DAY(U1224)-1)*100/DAY(EOMONTH(U1224,0)),
IF(AND(F1224="Peretoe teenus",H1224&lt;[2]an!$M$37,S1224="kahepoolne vajaduspõhine",U1224&gt;=[2]an!$M$37,U1224&lt;=[2]an!$M$38,RANK(D1224,$D1224:$D1224)+COUNTIFS($D$2:D1224,D1224,$F$2:F1224,F1224)-1&gt;1),"",
IF(AND(F1224="Peretoe teenus",H1224&lt;[2]an!$M$37,S1224="kahepoolne vajaduspõhine",U1224&gt;[2]an!$M$38,RANK(D1224,$D1224:$D1224)+COUNTIFS($D$2:D1224,D1224,$F$2:F1224,F1224)-1=1),X1224,
IF(AND(F1224="Peretoe teenus",H1224&lt;[2]an!$M$37,S1224="kahepoolne vajaduspõhine",U1224&gt;[2]an!$M$38,RANK(D1224,$D1224:$D1224)+COUNTIFS($D$2:D1224,D1224,$F$2:F1224,F1224)-1&gt;1),"",X1224*W1224)))))))))))))),"")</f>
        <v/>
      </c>
      <c r="Z1224" s="18" t="str">
        <f t="shared" si="58"/>
        <v/>
      </c>
      <c r="AA1224" s="19" t="str">
        <f>IFERROR(VLOOKUP(E1224,[2]an!$A$3:$B$81,2,FALSE),"")</f>
        <v/>
      </c>
      <c r="AB1224" s="19" t="str">
        <f>IFERROR(VLOOKUP(AA1224,[2]an!$C$2:$D$16,2,FALSE),"")</f>
        <v/>
      </c>
      <c r="AC1224" s="20"/>
      <c r="AD1224" s="21" t="str">
        <f>IF(A1224=[2]an!$F$36,VLOOKUP([2]an!$F$36,[2]an!$F$36:$H$36,3,FALSE),IF(A1224=[2]an!$F$35,VLOOKUP([2]an!$F$35,[2]an!$F$35:$H$35,3,FALSE),IF(A1224=[2]an!$F$33,VLOOKUP([2]an!$F$33,[2]an!$F$33:$H$33,3,FALSE),IF(A1224=[2]an!$F$31,VLOOKUP([2]an!$F$31,[2]an!$F$31:$H$31,3,FALSE),""))))</f>
        <v/>
      </c>
    </row>
    <row r="1225" spans="6:30" x14ac:dyDescent="0.2">
      <c r="F1225" s="10"/>
      <c r="G1225" s="8" t="str">
        <f t="shared" si="59"/>
        <v/>
      </c>
      <c r="H1225" s="13"/>
      <c r="K1225" s="13"/>
      <c r="L1225" s="10"/>
      <c r="M1225" s="10"/>
      <c r="S1225" s="8" t="str">
        <f>IFERROR(VLOOKUP(D1225,[1]peretoe_teenus!$A$2:$L$2000,5,FALSE),"")</f>
        <v/>
      </c>
      <c r="U1225" s="13"/>
      <c r="V1225" s="15" t="str" cm="1">
        <f t="array" ref="V1225">IFERROR(IF(AND(F1225="Tugigrupp",RANK(K1225,$K1225:$K1225)+COUNTIFS($K$2:K1225,K1225,$L$2:L1225,L1225,$M$2:M1225,M1225,$I$2:I1225,I1225,$G$2:G1225,G1225,$F$2:F1225,F1225)-1=1),SUMPRODUCT(($F$2:$F$4154=F1225)*($G$2:$G$4154=G1225)*($K$2:$K$4154=K1225)*($I$2:$I$4154=I1225)*($L$2:$L$4154=L1225)*($M$2:$M$4154=M1225)),""),"")</f>
        <v/>
      </c>
      <c r="W1225" s="15" t="str">
        <f t="shared" si="57"/>
        <v/>
      </c>
      <c r="X1225" s="16" t="str">
        <f>IF(AND(A1225=[2]an!$G$38,F1225=[2]an!$E$40),[2]an!$G$40,IF(AND(A1225=[2]an!$G$38,F1225=[2]an!$E$41),[2]an!$G$41,IF(AND(A1225=[2]an!$G$38,F1225=[2]an!$E$39,H1225&gt;=[2]an!$M$37),[2]an!$G$39,
IF(AND(A1225=[2]an!$G$38,F1225=[2]an!$E$39,H1225&lt;[2]an!$M$37,S1225="kahepoolne vajaduspõhine",U1225=""),[2]an!$M$40,
IF(AND(A1225=[2]an!$G$38,F1225=[2]an!$E$39,H1225&lt;[2]an!$M$37,S1225="kahepoolne vajaduspõhine",U1225&lt;&gt;""),[2]an!$G$39,
IF(AND(A1225=[2]an!$G$38,F1225=[2]an!$E$39,H1225&lt;[2]an!$M$37,S1225&lt;&gt;"kahepoolne vajaduspõhine"),[2]an!$G$39,
IF(AND(A1225=[2]an!$G$38,F1225=[2]an!$E$42),[2]an!$G$42,
IF(AND(A1225=[2]an!$H$38,F1225=[2]an!$E$40),[2]an!$H$40,IF(AND(A1225=[2]an!$H$38,F1225=[2]an!$E$41),[2]an!$H$41,IF(AND(A1225=[2]an!$H$38,F1225=[2]an!$E$39,H1225&gt;=[2]an!$M$37),[2]an!$H$39,
IF(AND(A1225=[2]an!$H$38,F1225=[2]an!$E$39,H1225&lt;[2]an!$M$37,S1225="kahepoolne vajaduspõhine",U1225=""),[2]an!$M$40,
IF(AND(A1225=[2]an!$H$38,F1225=[2]an!$E$39,H1225&lt;[2]an!$M$37,S1225="kahepoolne vajaduspõhine",U1225&lt;&gt;""),[2]an!$H$39,
IF(AND(A1225=[2]an!$H$38,F1225=[2]an!$E$39,H1225&lt;[2]an!$M$37,S1225&lt;&gt;"kahepoolne vajaduspõhine"),[2]an!$H$39,
IF(AND(A1225=[2]an!$H$38,F1225=[2]an!$E$42),[2]an!$H$42,
IF(AND(A1225=[2]an!$I$38,F1225=[2]an!$E$40),[2]an!$I$40,IF(AND(A1225=[2]an!$I$38,F1225=[2]an!$E$41),[2]an!$I$41,IF(AND(A1225=[2]an!$I$38,F1225=[2]an!$E$39,H1225&gt;=[2]an!$M$37),[2]an!$I$39,
IF(AND(A1225=[2]an!$I$38,F1225=[2]an!$E$39,H1225&lt;[2]an!$M$37,S1225="kahepoolne vajaduspõhine",U1225=""),[2]an!$M$40,
IF(AND(A1225=[2]an!$I$38,F1225=[2]an!$E$39,H1225&lt;[2]an!$M$37,S1225="kahepoolne vajaduspõhine",U1225&lt;&gt;""),[2]an!$I$39,
IF(AND(A1225=[2]an!$I$38,F1225=[2]an!$E$39,H1225&lt;[2]an!$M$37,S1225&lt;&gt;"kahepoolne vajaduspõhine"),[2]an!$I$39,
IF(AND(A1225=[2]an!$I$38,F1225=[2]an!$E$42),[2]an!$I$42,
IF(AND(A1225=[2]an!$J$38,F1225=[2]an!$E$40),[2]an!$J$40,IF(AND(A1225=[2]an!$J$38,F1225=[2]an!$E$41),[2]an!$J$41,IF(AND(A1225=[2]an!$J$38,F1225=[2]an!$E$39,H1225&gt;=[2]an!$M$37),[2]an!$J$39,
IF(AND(A1225=[2]an!$J$38,F1225=[2]an!$E$39,H1225&lt;[2]an!$M$37,S1225="kahepoolne vajaduspõhine",U1225=""),[2]an!$M$40,
IF(AND(A1225=[2]an!$J$38,F1225=[2]an!$E$39,H1225&lt;[2]an!$M$37,S1225="kahepoolne vajaduspõhine",U1225&lt;&gt;""),[2]an!$J$39,
IF(AND(A1225=[2]an!$J$38,F1225=[2]an!$E$39,H1225&lt;[2]an!$M$37,S1225&lt;&gt;"kahepoolne vajaduspõhine"),[2]an!$J$39,
IF(AND(A1225=[2]an!$J$38,F1225=[2]an!$E$42),[2]an!$J$42,""))))))))))))))))))))))))))))</f>
        <v/>
      </c>
      <c r="Y1225" s="17" t="str">
        <f>IFERROR(IF(F1225="Tugigrupp",0,
IF(AND(F1225="Peretoe teenus",H1225&gt;=[2]an!$M$37,RANK(D1225,$D1225:$D1225)+COUNTIFS($D$2:D1225,D1225,$F$2:F1225,F1225)-1&gt;1),"",
IF(AND(F1225="Peretoe teenus",H1225&gt;=[2]an!$M$37,RANK(D1225,$D1225:$D1225)+COUNTIFS($D$2:D1225,D1225,$F$2:F1225,F1225)-1=1,MONTH(H1225)=MONTH(K1225)=TRUE,YEAR(H1225)=YEAR(K1225)=TRUE),((EOMONTH(H1225,0)-H1225+1)*X1225)/DAY(EOMONTH(H1225,0)),
IF(AND(F1225="Peretoe teenus",H1225&gt;=[2]an!$M$37,RANK(D1225,$D1225:$D1225)+COUNTIFS($D$2:D1225,D1225,$F$2:F1225,F1225)-1=1),X1225,
IF(AND(F1225="Peretoe teenus",H1225&lt;[2]an!$M$37,S1225&lt;&gt;"kahepoolne vajaduspõhine",RANK(D1225,$D1225:$D1225)+COUNTIFS($D$2:D1225,D1225,$F$2:F1225,F1225)-1=1),X1225,
IF(AND(F1225="Peretoe teenus",H1225&lt;[2]an!$M$37,S1225&lt;&gt;"kahepoolne vajaduspõhine",RANK(D1225,$D1225:$D1225)+COUNTIFS($D$2:D1225,D1225,$F$2:F1225,F1225)-1&gt;1),"",
IF(AND(F1225="Peretoe teenus",H1225&lt;[2]an!$M$37,S1225="kahepoolne vajaduspõhine",U1225="",RANK(D1225,$D1225:$D1225)+COUNTIFS($D$2:D1225,D1225,$F$2:F1225,F1225)-1=1),X1225,
IF(AND(F1225="Peretoe teenus",H1225&lt;[2]an!$M$37,S1225="kahepoolne vajaduspõhine",U1225="",RANK(D1225,$D1225:$D1225)+COUNTIFS($D$2:D1225,D1225,$F$2:F1225,F1225)-1&gt;1),"",
IF(AND(F1225="Peretoe teenus",H1225&lt;[2]an!$M$37,S1225="kahepoolne vajaduspõhine",U1225&lt;[2]an!$M$37,RANK(D1225,$D1225:$D1225)+COUNTIFS($D$2:D1225,D1225,$F$2:F1225,F1225)-1=1),X1225,
IF(AND(F1225="Peretoe teenus",H1225&lt;[2]an!$M$37,S1225="kahepoolne vajaduspõhine",U1225&lt;[2]an!$M$37,RANK(D1225,$D1225:$D1225)+COUNTIFS($D$2:D1225,D1225,$F$2:F1225,F1225)-1&gt;1),"",
IF(AND(F1225="Peretoe teenus",H1225&lt;[2]an!$M$37,S1225="kahepoolne vajaduspõhine",U1225&gt;=[2]an!$M$37,U1225&lt;=[2]an!$M$38,RANK(D1225,$D1225:$D1225)+COUNTIFS($D$2:D1225,D1225,$F$2:F1225,F1225)-1=1),
((EOMONTH(U1225,0)-U1225+1)*X1225)/DAY(EOMONTH(U1225,0))+(DAY(U1225)-1)*100/DAY(EOMONTH(U1225,0)),
IF(AND(F1225="Peretoe teenus",H1225&lt;[2]an!$M$37,S1225="kahepoolne vajaduspõhine",U1225&gt;=[2]an!$M$37,U1225&lt;=[2]an!$M$38,RANK(D1225,$D1225:$D1225)+COUNTIFS($D$2:D1225,D1225,$F$2:F1225,F1225)-1&gt;1),"",
IF(AND(F1225="Peretoe teenus",H1225&lt;[2]an!$M$37,S1225="kahepoolne vajaduspõhine",U1225&gt;[2]an!$M$38,RANK(D1225,$D1225:$D1225)+COUNTIFS($D$2:D1225,D1225,$F$2:F1225,F1225)-1=1),X1225,
IF(AND(F1225="Peretoe teenus",H1225&lt;[2]an!$M$37,S1225="kahepoolne vajaduspõhine",U1225&gt;[2]an!$M$38,RANK(D1225,$D1225:$D1225)+COUNTIFS($D$2:D1225,D1225,$F$2:F1225,F1225)-1&gt;1),"",X1225*W1225)))))))))))))),"")</f>
        <v/>
      </c>
      <c r="Z1225" s="18" t="str">
        <f t="shared" si="58"/>
        <v/>
      </c>
      <c r="AA1225" s="19" t="str">
        <f>IFERROR(VLOOKUP(E1225,[2]an!$A$3:$B$81,2,FALSE),"")</f>
        <v/>
      </c>
      <c r="AB1225" s="19" t="str">
        <f>IFERROR(VLOOKUP(AA1225,[2]an!$C$2:$D$16,2,FALSE),"")</f>
        <v/>
      </c>
      <c r="AC1225" s="20"/>
      <c r="AD1225" s="21" t="str">
        <f>IF(A1225=[2]an!$F$36,VLOOKUP([2]an!$F$36,[2]an!$F$36:$H$36,3,FALSE),IF(A1225=[2]an!$F$35,VLOOKUP([2]an!$F$35,[2]an!$F$35:$H$35,3,FALSE),IF(A1225=[2]an!$F$33,VLOOKUP([2]an!$F$33,[2]an!$F$33:$H$33,3,FALSE),IF(A1225=[2]an!$F$31,VLOOKUP([2]an!$F$31,[2]an!$F$31:$H$31,3,FALSE),""))))</f>
        <v/>
      </c>
    </row>
    <row r="1226" spans="6:30" x14ac:dyDescent="0.2">
      <c r="F1226" s="10"/>
      <c r="G1226" s="8" t="str">
        <f t="shared" si="59"/>
        <v/>
      </c>
      <c r="H1226" s="13"/>
      <c r="K1226" s="13"/>
      <c r="L1226" s="10"/>
      <c r="M1226" s="10"/>
      <c r="S1226" s="8" t="str">
        <f>IFERROR(VLOOKUP(D1226,[1]peretoe_teenus!$A$2:$L$2000,5,FALSE),"")</f>
        <v/>
      </c>
      <c r="U1226" s="13"/>
      <c r="V1226" s="15" t="str" cm="1">
        <f t="array" ref="V1226">IFERROR(IF(AND(F1226="Tugigrupp",RANK(K1226,$K1226:$K1226)+COUNTIFS($K$2:K1226,K1226,$L$2:L1226,L1226,$M$2:M1226,M1226,$I$2:I1226,I1226,$G$2:G1226,G1226,$F$2:F1226,F1226)-1=1),SUMPRODUCT(($F$2:$F$4154=F1226)*($G$2:$G$4154=G1226)*($K$2:$K$4154=K1226)*($I$2:$I$4154=I1226)*($L$2:$L$4154=L1226)*($M$2:$M$4154=M1226)),""),"")</f>
        <v/>
      </c>
      <c r="W1226" s="15" t="str">
        <f t="shared" si="57"/>
        <v/>
      </c>
      <c r="X1226" s="16" t="str">
        <f>IF(AND(A1226=[2]an!$G$38,F1226=[2]an!$E$40),[2]an!$G$40,IF(AND(A1226=[2]an!$G$38,F1226=[2]an!$E$41),[2]an!$G$41,IF(AND(A1226=[2]an!$G$38,F1226=[2]an!$E$39,H1226&gt;=[2]an!$M$37),[2]an!$G$39,
IF(AND(A1226=[2]an!$G$38,F1226=[2]an!$E$39,H1226&lt;[2]an!$M$37,S1226="kahepoolne vajaduspõhine",U1226=""),[2]an!$M$40,
IF(AND(A1226=[2]an!$G$38,F1226=[2]an!$E$39,H1226&lt;[2]an!$M$37,S1226="kahepoolne vajaduspõhine",U1226&lt;&gt;""),[2]an!$G$39,
IF(AND(A1226=[2]an!$G$38,F1226=[2]an!$E$39,H1226&lt;[2]an!$M$37,S1226&lt;&gt;"kahepoolne vajaduspõhine"),[2]an!$G$39,
IF(AND(A1226=[2]an!$G$38,F1226=[2]an!$E$42),[2]an!$G$42,
IF(AND(A1226=[2]an!$H$38,F1226=[2]an!$E$40),[2]an!$H$40,IF(AND(A1226=[2]an!$H$38,F1226=[2]an!$E$41),[2]an!$H$41,IF(AND(A1226=[2]an!$H$38,F1226=[2]an!$E$39,H1226&gt;=[2]an!$M$37),[2]an!$H$39,
IF(AND(A1226=[2]an!$H$38,F1226=[2]an!$E$39,H1226&lt;[2]an!$M$37,S1226="kahepoolne vajaduspõhine",U1226=""),[2]an!$M$40,
IF(AND(A1226=[2]an!$H$38,F1226=[2]an!$E$39,H1226&lt;[2]an!$M$37,S1226="kahepoolne vajaduspõhine",U1226&lt;&gt;""),[2]an!$H$39,
IF(AND(A1226=[2]an!$H$38,F1226=[2]an!$E$39,H1226&lt;[2]an!$M$37,S1226&lt;&gt;"kahepoolne vajaduspõhine"),[2]an!$H$39,
IF(AND(A1226=[2]an!$H$38,F1226=[2]an!$E$42),[2]an!$H$42,
IF(AND(A1226=[2]an!$I$38,F1226=[2]an!$E$40),[2]an!$I$40,IF(AND(A1226=[2]an!$I$38,F1226=[2]an!$E$41),[2]an!$I$41,IF(AND(A1226=[2]an!$I$38,F1226=[2]an!$E$39,H1226&gt;=[2]an!$M$37),[2]an!$I$39,
IF(AND(A1226=[2]an!$I$38,F1226=[2]an!$E$39,H1226&lt;[2]an!$M$37,S1226="kahepoolne vajaduspõhine",U1226=""),[2]an!$M$40,
IF(AND(A1226=[2]an!$I$38,F1226=[2]an!$E$39,H1226&lt;[2]an!$M$37,S1226="kahepoolne vajaduspõhine",U1226&lt;&gt;""),[2]an!$I$39,
IF(AND(A1226=[2]an!$I$38,F1226=[2]an!$E$39,H1226&lt;[2]an!$M$37,S1226&lt;&gt;"kahepoolne vajaduspõhine"),[2]an!$I$39,
IF(AND(A1226=[2]an!$I$38,F1226=[2]an!$E$42),[2]an!$I$42,
IF(AND(A1226=[2]an!$J$38,F1226=[2]an!$E$40),[2]an!$J$40,IF(AND(A1226=[2]an!$J$38,F1226=[2]an!$E$41),[2]an!$J$41,IF(AND(A1226=[2]an!$J$38,F1226=[2]an!$E$39,H1226&gt;=[2]an!$M$37),[2]an!$J$39,
IF(AND(A1226=[2]an!$J$38,F1226=[2]an!$E$39,H1226&lt;[2]an!$M$37,S1226="kahepoolne vajaduspõhine",U1226=""),[2]an!$M$40,
IF(AND(A1226=[2]an!$J$38,F1226=[2]an!$E$39,H1226&lt;[2]an!$M$37,S1226="kahepoolne vajaduspõhine",U1226&lt;&gt;""),[2]an!$J$39,
IF(AND(A1226=[2]an!$J$38,F1226=[2]an!$E$39,H1226&lt;[2]an!$M$37,S1226&lt;&gt;"kahepoolne vajaduspõhine"),[2]an!$J$39,
IF(AND(A1226=[2]an!$J$38,F1226=[2]an!$E$42),[2]an!$J$42,""))))))))))))))))))))))))))))</f>
        <v/>
      </c>
      <c r="Y1226" s="17" t="str">
        <f>IFERROR(IF(F1226="Tugigrupp",0,
IF(AND(F1226="Peretoe teenus",H1226&gt;=[2]an!$M$37,RANK(D1226,$D1226:$D1226)+COUNTIFS($D$2:D1226,D1226,$F$2:F1226,F1226)-1&gt;1),"",
IF(AND(F1226="Peretoe teenus",H1226&gt;=[2]an!$M$37,RANK(D1226,$D1226:$D1226)+COUNTIFS($D$2:D1226,D1226,$F$2:F1226,F1226)-1=1,MONTH(H1226)=MONTH(K1226)=TRUE,YEAR(H1226)=YEAR(K1226)=TRUE),((EOMONTH(H1226,0)-H1226+1)*X1226)/DAY(EOMONTH(H1226,0)),
IF(AND(F1226="Peretoe teenus",H1226&gt;=[2]an!$M$37,RANK(D1226,$D1226:$D1226)+COUNTIFS($D$2:D1226,D1226,$F$2:F1226,F1226)-1=1),X1226,
IF(AND(F1226="Peretoe teenus",H1226&lt;[2]an!$M$37,S1226&lt;&gt;"kahepoolne vajaduspõhine",RANK(D1226,$D1226:$D1226)+COUNTIFS($D$2:D1226,D1226,$F$2:F1226,F1226)-1=1),X1226,
IF(AND(F1226="Peretoe teenus",H1226&lt;[2]an!$M$37,S1226&lt;&gt;"kahepoolne vajaduspõhine",RANK(D1226,$D1226:$D1226)+COUNTIFS($D$2:D1226,D1226,$F$2:F1226,F1226)-1&gt;1),"",
IF(AND(F1226="Peretoe teenus",H1226&lt;[2]an!$M$37,S1226="kahepoolne vajaduspõhine",U1226="",RANK(D1226,$D1226:$D1226)+COUNTIFS($D$2:D1226,D1226,$F$2:F1226,F1226)-1=1),X1226,
IF(AND(F1226="Peretoe teenus",H1226&lt;[2]an!$M$37,S1226="kahepoolne vajaduspõhine",U1226="",RANK(D1226,$D1226:$D1226)+COUNTIFS($D$2:D1226,D1226,$F$2:F1226,F1226)-1&gt;1),"",
IF(AND(F1226="Peretoe teenus",H1226&lt;[2]an!$M$37,S1226="kahepoolne vajaduspõhine",U1226&lt;[2]an!$M$37,RANK(D1226,$D1226:$D1226)+COUNTIFS($D$2:D1226,D1226,$F$2:F1226,F1226)-1=1),X1226,
IF(AND(F1226="Peretoe teenus",H1226&lt;[2]an!$M$37,S1226="kahepoolne vajaduspõhine",U1226&lt;[2]an!$M$37,RANK(D1226,$D1226:$D1226)+COUNTIFS($D$2:D1226,D1226,$F$2:F1226,F1226)-1&gt;1),"",
IF(AND(F1226="Peretoe teenus",H1226&lt;[2]an!$M$37,S1226="kahepoolne vajaduspõhine",U1226&gt;=[2]an!$M$37,U1226&lt;=[2]an!$M$38,RANK(D1226,$D1226:$D1226)+COUNTIFS($D$2:D1226,D1226,$F$2:F1226,F1226)-1=1),
((EOMONTH(U1226,0)-U1226+1)*X1226)/DAY(EOMONTH(U1226,0))+(DAY(U1226)-1)*100/DAY(EOMONTH(U1226,0)),
IF(AND(F1226="Peretoe teenus",H1226&lt;[2]an!$M$37,S1226="kahepoolne vajaduspõhine",U1226&gt;=[2]an!$M$37,U1226&lt;=[2]an!$M$38,RANK(D1226,$D1226:$D1226)+COUNTIFS($D$2:D1226,D1226,$F$2:F1226,F1226)-1&gt;1),"",
IF(AND(F1226="Peretoe teenus",H1226&lt;[2]an!$M$37,S1226="kahepoolne vajaduspõhine",U1226&gt;[2]an!$M$38,RANK(D1226,$D1226:$D1226)+COUNTIFS($D$2:D1226,D1226,$F$2:F1226,F1226)-1=1),X1226,
IF(AND(F1226="Peretoe teenus",H1226&lt;[2]an!$M$37,S1226="kahepoolne vajaduspõhine",U1226&gt;[2]an!$M$38,RANK(D1226,$D1226:$D1226)+COUNTIFS($D$2:D1226,D1226,$F$2:F1226,F1226)-1&gt;1),"",X1226*W1226)))))))))))))),"")</f>
        <v/>
      </c>
      <c r="Z1226" s="18" t="str">
        <f t="shared" si="58"/>
        <v/>
      </c>
      <c r="AA1226" s="19" t="str">
        <f>IFERROR(VLOOKUP(E1226,[2]an!$A$3:$B$81,2,FALSE),"")</f>
        <v/>
      </c>
      <c r="AB1226" s="19" t="str">
        <f>IFERROR(VLOOKUP(AA1226,[2]an!$C$2:$D$16,2,FALSE),"")</f>
        <v/>
      </c>
      <c r="AC1226" s="20"/>
      <c r="AD1226" s="21" t="str">
        <f>IF(A1226=[2]an!$F$36,VLOOKUP([2]an!$F$36,[2]an!$F$36:$H$36,3,FALSE),IF(A1226=[2]an!$F$35,VLOOKUP([2]an!$F$35,[2]an!$F$35:$H$35,3,FALSE),IF(A1226=[2]an!$F$33,VLOOKUP([2]an!$F$33,[2]an!$F$33:$H$33,3,FALSE),IF(A1226=[2]an!$F$31,VLOOKUP([2]an!$F$31,[2]an!$F$31:$H$31,3,FALSE),""))))</f>
        <v/>
      </c>
    </row>
    <row r="1227" spans="6:30" x14ac:dyDescent="0.2">
      <c r="F1227" s="10"/>
      <c r="G1227" s="8" t="str">
        <f t="shared" si="59"/>
        <v/>
      </c>
      <c r="H1227" s="13"/>
      <c r="K1227" s="13"/>
      <c r="L1227" s="10"/>
      <c r="M1227" s="10"/>
      <c r="S1227" s="8" t="str">
        <f>IFERROR(VLOOKUP(D1227,[1]peretoe_teenus!$A$2:$L$2000,5,FALSE),"")</f>
        <v/>
      </c>
      <c r="U1227" s="13"/>
      <c r="V1227" s="15" t="str" cm="1">
        <f t="array" ref="V1227">IFERROR(IF(AND(F1227="Tugigrupp",RANK(K1227,$K1227:$K1227)+COUNTIFS($K$2:K1227,K1227,$L$2:L1227,L1227,$M$2:M1227,M1227,$I$2:I1227,I1227,$G$2:G1227,G1227,$F$2:F1227,F1227)-1=1),SUMPRODUCT(($F$2:$F$4154=F1227)*($G$2:$G$4154=G1227)*($K$2:$K$4154=K1227)*($I$2:$I$4154=I1227)*($L$2:$L$4154=L1227)*($M$2:$M$4154=M1227)),""),"")</f>
        <v/>
      </c>
      <c r="W1227" s="15" t="str">
        <f t="shared" si="57"/>
        <v/>
      </c>
      <c r="X1227" s="16" t="str">
        <f>IF(AND(A1227=[2]an!$G$38,F1227=[2]an!$E$40),[2]an!$G$40,IF(AND(A1227=[2]an!$G$38,F1227=[2]an!$E$41),[2]an!$G$41,IF(AND(A1227=[2]an!$G$38,F1227=[2]an!$E$39,H1227&gt;=[2]an!$M$37),[2]an!$G$39,
IF(AND(A1227=[2]an!$G$38,F1227=[2]an!$E$39,H1227&lt;[2]an!$M$37,S1227="kahepoolne vajaduspõhine",U1227=""),[2]an!$M$40,
IF(AND(A1227=[2]an!$G$38,F1227=[2]an!$E$39,H1227&lt;[2]an!$M$37,S1227="kahepoolne vajaduspõhine",U1227&lt;&gt;""),[2]an!$G$39,
IF(AND(A1227=[2]an!$G$38,F1227=[2]an!$E$39,H1227&lt;[2]an!$M$37,S1227&lt;&gt;"kahepoolne vajaduspõhine"),[2]an!$G$39,
IF(AND(A1227=[2]an!$G$38,F1227=[2]an!$E$42),[2]an!$G$42,
IF(AND(A1227=[2]an!$H$38,F1227=[2]an!$E$40),[2]an!$H$40,IF(AND(A1227=[2]an!$H$38,F1227=[2]an!$E$41),[2]an!$H$41,IF(AND(A1227=[2]an!$H$38,F1227=[2]an!$E$39,H1227&gt;=[2]an!$M$37),[2]an!$H$39,
IF(AND(A1227=[2]an!$H$38,F1227=[2]an!$E$39,H1227&lt;[2]an!$M$37,S1227="kahepoolne vajaduspõhine",U1227=""),[2]an!$M$40,
IF(AND(A1227=[2]an!$H$38,F1227=[2]an!$E$39,H1227&lt;[2]an!$M$37,S1227="kahepoolne vajaduspõhine",U1227&lt;&gt;""),[2]an!$H$39,
IF(AND(A1227=[2]an!$H$38,F1227=[2]an!$E$39,H1227&lt;[2]an!$M$37,S1227&lt;&gt;"kahepoolne vajaduspõhine"),[2]an!$H$39,
IF(AND(A1227=[2]an!$H$38,F1227=[2]an!$E$42),[2]an!$H$42,
IF(AND(A1227=[2]an!$I$38,F1227=[2]an!$E$40),[2]an!$I$40,IF(AND(A1227=[2]an!$I$38,F1227=[2]an!$E$41),[2]an!$I$41,IF(AND(A1227=[2]an!$I$38,F1227=[2]an!$E$39,H1227&gt;=[2]an!$M$37),[2]an!$I$39,
IF(AND(A1227=[2]an!$I$38,F1227=[2]an!$E$39,H1227&lt;[2]an!$M$37,S1227="kahepoolne vajaduspõhine",U1227=""),[2]an!$M$40,
IF(AND(A1227=[2]an!$I$38,F1227=[2]an!$E$39,H1227&lt;[2]an!$M$37,S1227="kahepoolne vajaduspõhine",U1227&lt;&gt;""),[2]an!$I$39,
IF(AND(A1227=[2]an!$I$38,F1227=[2]an!$E$39,H1227&lt;[2]an!$M$37,S1227&lt;&gt;"kahepoolne vajaduspõhine"),[2]an!$I$39,
IF(AND(A1227=[2]an!$I$38,F1227=[2]an!$E$42),[2]an!$I$42,
IF(AND(A1227=[2]an!$J$38,F1227=[2]an!$E$40),[2]an!$J$40,IF(AND(A1227=[2]an!$J$38,F1227=[2]an!$E$41),[2]an!$J$41,IF(AND(A1227=[2]an!$J$38,F1227=[2]an!$E$39,H1227&gt;=[2]an!$M$37),[2]an!$J$39,
IF(AND(A1227=[2]an!$J$38,F1227=[2]an!$E$39,H1227&lt;[2]an!$M$37,S1227="kahepoolne vajaduspõhine",U1227=""),[2]an!$M$40,
IF(AND(A1227=[2]an!$J$38,F1227=[2]an!$E$39,H1227&lt;[2]an!$M$37,S1227="kahepoolne vajaduspõhine",U1227&lt;&gt;""),[2]an!$J$39,
IF(AND(A1227=[2]an!$J$38,F1227=[2]an!$E$39,H1227&lt;[2]an!$M$37,S1227&lt;&gt;"kahepoolne vajaduspõhine"),[2]an!$J$39,
IF(AND(A1227=[2]an!$J$38,F1227=[2]an!$E$42),[2]an!$J$42,""))))))))))))))))))))))))))))</f>
        <v/>
      </c>
      <c r="Y1227" s="17" t="str">
        <f>IFERROR(IF(F1227="Tugigrupp",0,
IF(AND(F1227="Peretoe teenus",H1227&gt;=[2]an!$M$37,RANK(D1227,$D1227:$D1227)+COUNTIFS($D$2:D1227,D1227,$F$2:F1227,F1227)-1&gt;1),"",
IF(AND(F1227="Peretoe teenus",H1227&gt;=[2]an!$M$37,RANK(D1227,$D1227:$D1227)+COUNTIFS($D$2:D1227,D1227,$F$2:F1227,F1227)-1=1,MONTH(H1227)=MONTH(K1227)=TRUE,YEAR(H1227)=YEAR(K1227)=TRUE),((EOMONTH(H1227,0)-H1227+1)*X1227)/DAY(EOMONTH(H1227,0)),
IF(AND(F1227="Peretoe teenus",H1227&gt;=[2]an!$M$37,RANK(D1227,$D1227:$D1227)+COUNTIFS($D$2:D1227,D1227,$F$2:F1227,F1227)-1=1),X1227,
IF(AND(F1227="Peretoe teenus",H1227&lt;[2]an!$M$37,S1227&lt;&gt;"kahepoolne vajaduspõhine",RANK(D1227,$D1227:$D1227)+COUNTIFS($D$2:D1227,D1227,$F$2:F1227,F1227)-1=1),X1227,
IF(AND(F1227="Peretoe teenus",H1227&lt;[2]an!$M$37,S1227&lt;&gt;"kahepoolne vajaduspõhine",RANK(D1227,$D1227:$D1227)+COUNTIFS($D$2:D1227,D1227,$F$2:F1227,F1227)-1&gt;1),"",
IF(AND(F1227="Peretoe teenus",H1227&lt;[2]an!$M$37,S1227="kahepoolne vajaduspõhine",U1227="",RANK(D1227,$D1227:$D1227)+COUNTIFS($D$2:D1227,D1227,$F$2:F1227,F1227)-1=1),X1227,
IF(AND(F1227="Peretoe teenus",H1227&lt;[2]an!$M$37,S1227="kahepoolne vajaduspõhine",U1227="",RANK(D1227,$D1227:$D1227)+COUNTIFS($D$2:D1227,D1227,$F$2:F1227,F1227)-1&gt;1),"",
IF(AND(F1227="Peretoe teenus",H1227&lt;[2]an!$M$37,S1227="kahepoolne vajaduspõhine",U1227&lt;[2]an!$M$37,RANK(D1227,$D1227:$D1227)+COUNTIFS($D$2:D1227,D1227,$F$2:F1227,F1227)-1=1),X1227,
IF(AND(F1227="Peretoe teenus",H1227&lt;[2]an!$M$37,S1227="kahepoolne vajaduspõhine",U1227&lt;[2]an!$M$37,RANK(D1227,$D1227:$D1227)+COUNTIFS($D$2:D1227,D1227,$F$2:F1227,F1227)-1&gt;1),"",
IF(AND(F1227="Peretoe teenus",H1227&lt;[2]an!$M$37,S1227="kahepoolne vajaduspõhine",U1227&gt;=[2]an!$M$37,U1227&lt;=[2]an!$M$38,RANK(D1227,$D1227:$D1227)+COUNTIFS($D$2:D1227,D1227,$F$2:F1227,F1227)-1=1),
((EOMONTH(U1227,0)-U1227+1)*X1227)/DAY(EOMONTH(U1227,0))+(DAY(U1227)-1)*100/DAY(EOMONTH(U1227,0)),
IF(AND(F1227="Peretoe teenus",H1227&lt;[2]an!$M$37,S1227="kahepoolne vajaduspõhine",U1227&gt;=[2]an!$M$37,U1227&lt;=[2]an!$M$38,RANK(D1227,$D1227:$D1227)+COUNTIFS($D$2:D1227,D1227,$F$2:F1227,F1227)-1&gt;1),"",
IF(AND(F1227="Peretoe teenus",H1227&lt;[2]an!$M$37,S1227="kahepoolne vajaduspõhine",U1227&gt;[2]an!$M$38,RANK(D1227,$D1227:$D1227)+COUNTIFS($D$2:D1227,D1227,$F$2:F1227,F1227)-1=1),X1227,
IF(AND(F1227="Peretoe teenus",H1227&lt;[2]an!$M$37,S1227="kahepoolne vajaduspõhine",U1227&gt;[2]an!$M$38,RANK(D1227,$D1227:$D1227)+COUNTIFS($D$2:D1227,D1227,$F$2:F1227,F1227)-1&gt;1),"",X1227*W1227)))))))))))))),"")</f>
        <v/>
      </c>
      <c r="Z1227" s="18" t="str">
        <f t="shared" si="58"/>
        <v/>
      </c>
      <c r="AA1227" s="19" t="str">
        <f>IFERROR(VLOOKUP(E1227,[2]an!$A$3:$B$81,2,FALSE),"")</f>
        <v/>
      </c>
      <c r="AB1227" s="19" t="str">
        <f>IFERROR(VLOOKUP(AA1227,[2]an!$C$2:$D$16,2,FALSE),"")</f>
        <v/>
      </c>
      <c r="AC1227" s="20"/>
      <c r="AD1227" s="21" t="str">
        <f>IF(A1227=[2]an!$F$36,VLOOKUP([2]an!$F$36,[2]an!$F$36:$H$36,3,FALSE),IF(A1227=[2]an!$F$35,VLOOKUP([2]an!$F$35,[2]an!$F$35:$H$35,3,FALSE),IF(A1227=[2]an!$F$33,VLOOKUP([2]an!$F$33,[2]an!$F$33:$H$33,3,FALSE),IF(A1227=[2]an!$F$31,VLOOKUP([2]an!$F$31,[2]an!$F$31:$H$31,3,FALSE),""))))</f>
        <v/>
      </c>
    </row>
    <row r="1228" spans="6:30" x14ac:dyDescent="0.2">
      <c r="F1228" s="10"/>
      <c r="G1228" s="8" t="str">
        <f t="shared" si="59"/>
        <v/>
      </c>
      <c r="H1228" s="13"/>
      <c r="K1228" s="13"/>
      <c r="L1228" s="10"/>
      <c r="M1228" s="10"/>
      <c r="S1228" s="8" t="str">
        <f>IFERROR(VLOOKUP(D1228,[1]peretoe_teenus!$A$2:$L$2000,5,FALSE),"")</f>
        <v/>
      </c>
      <c r="U1228" s="13"/>
      <c r="V1228" s="15" t="str" cm="1">
        <f t="array" ref="V1228">IFERROR(IF(AND(F1228="Tugigrupp",RANK(K1228,$K1228:$K1228)+COUNTIFS($K$2:K1228,K1228,$L$2:L1228,L1228,$M$2:M1228,M1228,$I$2:I1228,I1228,$G$2:G1228,G1228,$F$2:F1228,F1228)-1=1),SUMPRODUCT(($F$2:$F$4154=F1228)*($G$2:$G$4154=G1228)*($K$2:$K$4154=K1228)*($I$2:$I$4154=I1228)*($L$2:$L$4154=L1228)*($M$2:$M$4154=M1228)),""),"")</f>
        <v/>
      </c>
      <c r="W1228" s="15" t="str">
        <f t="shared" si="57"/>
        <v/>
      </c>
      <c r="X1228" s="16" t="str">
        <f>IF(AND(A1228=[2]an!$G$38,F1228=[2]an!$E$40),[2]an!$G$40,IF(AND(A1228=[2]an!$G$38,F1228=[2]an!$E$41),[2]an!$G$41,IF(AND(A1228=[2]an!$G$38,F1228=[2]an!$E$39,H1228&gt;=[2]an!$M$37),[2]an!$G$39,
IF(AND(A1228=[2]an!$G$38,F1228=[2]an!$E$39,H1228&lt;[2]an!$M$37,S1228="kahepoolne vajaduspõhine",U1228=""),[2]an!$M$40,
IF(AND(A1228=[2]an!$G$38,F1228=[2]an!$E$39,H1228&lt;[2]an!$M$37,S1228="kahepoolne vajaduspõhine",U1228&lt;&gt;""),[2]an!$G$39,
IF(AND(A1228=[2]an!$G$38,F1228=[2]an!$E$39,H1228&lt;[2]an!$M$37,S1228&lt;&gt;"kahepoolne vajaduspõhine"),[2]an!$G$39,
IF(AND(A1228=[2]an!$G$38,F1228=[2]an!$E$42),[2]an!$G$42,
IF(AND(A1228=[2]an!$H$38,F1228=[2]an!$E$40),[2]an!$H$40,IF(AND(A1228=[2]an!$H$38,F1228=[2]an!$E$41),[2]an!$H$41,IF(AND(A1228=[2]an!$H$38,F1228=[2]an!$E$39,H1228&gt;=[2]an!$M$37),[2]an!$H$39,
IF(AND(A1228=[2]an!$H$38,F1228=[2]an!$E$39,H1228&lt;[2]an!$M$37,S1228="kahepoolne vajaduspõhine",U1228=""),[2]an!$M$40,
IF(AND(A1228=[2]an!$H$38,F1228=[2]an!$E$39,H1228&lt;[2]an!$M$37,S1228="kahepoolne vajaduspõhine",U1228&lt;&gt;""),[2]an!$H$39,
IF(AND(A1228=[2]an!$H$38,F1228=[2]an!$E$39,H1228&lt;[2]an!$M$37,S1228&lt;&gt;"kahepoolne vajaduspõhine"),[2]an!$H$39,
IF(AND(A1228=[2]an!$H$38,F1228=[2]an!$E$42),[2]an!$H$42,
IF(AND(A1228=[2]an!$I$38,F1228=[2]an!$E$40),[2]an!$I$40,IF(AND(A1228=[2]an!$I$38,F1228=[2]an!$E$41),[2]an!$I$41,IF(AND(A1228=[2]an!$I$38,F1228=[2]an!$E$39,H1228&gt;=[2]an!$M$37),[2]an!$I$39,
IF(AND(A1228=[2]an!$I$38,F1228=[2]an!$E$39,H1228&lt;[2]an!$M$37,S1228="kahepoolne vajaduspõhine",U1228=""),[2]an!$M$40,
IF(AND(A1228=[2]an!$I$38,F1228=[2]an!$E$39,H1228&lt;[2]an!$M$37,S1228="kahepoolne vajaduspõhine",U1228&lt;&gt;""),[2]an!$I$39,
IF(AND(A1228=[2]an!$I$38,F1228=[2]an!$E$39,H1228&lt;[2]an!$M$37,S1228&lt;&gt;"kahepoolne vajaduspõhine"),[2]an!$I$39,
IF(AND(A1228=[2]an!$I$38,F1228=[2]an!$E$42),[2]an!$I$42,
IF(AND(A1228=[2]an!$J$38,F1228=[2]an!$E$40),[2]an!$J$40,IF(AND(A1228=[2]an!$J$38,F1228=[2]an!$E$41),[2]an!$J$41,IF(AND(A1228=[2]an!$J$38,F1228=[2]an!$E$39,H1228&gt;=[2]an!$M$37),[2]an!$J$39,
IF(AND(A1228=[2]an!$J$38,F1228=[2]an!$E$39,H1228&lt;[2]an!$M$37,S1228="kahepoolne vajaduspõhine",U1228=""),[2]an!$M$40,
IF(AND(A1228=[2]an!$J$38,F1228=[2]an!$E$39,H1228&lt;[2]an!$M$37,S1228="kahepoolne vajaduspõhine",U1228&lt;&gt;""),[2]an!$J$39,
IF(AND(A1228=[2]an!$J$38,F1228=[2]an!$E$39,H1228&lt;[2]an!$M$37,S1228&lt;&gt;"kahepoolne vajaduspõhine"),[2]an!$J$39,
IF(AND(A1228=[2]an!$J$38,F1228=[2]an!$E$42),[2]an!$J$42,""))))))))))))))))))))))))))))</f>
        <v/>
      </c>
      <c r="Y1228" s="17" t="str">
        <f>IFERROR(IF(F1228="Tugigrupp",0,
IF(AND(F1228="Peretoe teenus",H1228&gt;=[2]an!$M$37,RANK(D1228,$D1228:$D1228)+COUNTIFS($D$2:D1228,D1228,$F$2:F1228,F1228)-1&gt;1),"",
IF(AND(F1228="Peretoe teenus",H1228&gt;=[2]an!$M$37,RANK(D1228,$D1228:$D1228)+COUNTIFS($D$2:D1228,D1228,$F$2:F1228,F1228)-1=1,MONTH(H1228)=MONTH(K1228)=TRUE,YEAR(H1228)=YEAR(K1228)=TRUE),((EOMONTH(H1228,0)-H1228+1)*X1228)/DAY(EOMONTH(H1228,0)),
IF(AND(F1228="Peretoe teenus",H1228&gt;=[2]an!$M$37,RANK(D1228,$D1228:$D1228)+COUNTIFS($D$2:D1228,D1228,$F$2:F1228,F1228)-1=1),X1228,
IF(AND(F1228="Peretoe teenus",H1228&lt;[2]an!$M$37,S1228&lt;&gt;"kahepoolne vajaduspõhine",RANK(D1228,$D1228:$D1228)+COUNTIFS($D$2:D1228,D1228,$F$2:F1228,F1228)-1=1),X1228,
IF(AND(F1228="Peretoe teenus",H1228&lt;[2]an!$M$37,S1228&lt;&gt;"kahepoolne vajaduspõhine",RANK(D1228,$D1228:$D1228)+COUNTIFS($D$2:D1228,D1228,$F$2:F1228,F1228)-1&gt;1),"",
IF(AND(F1228="Peretoe teenus",H1228&lt;[2]an!$M$37,S1228="kahepoolne vajaduspõhine",U1228="",RANK(D1228,$D1228:$D1228)+COUNTIFS($D$2:D1228,D1228,$F$2:F1228,F1228)-1=1),X1228,
IF(AND(F1228="Peretoe teenus",H1228&lt;[2]an!$M$37,S1228="kahepoolne vajaduspõhine",U1228="",RANK(D1228,$D1228:$D1228)+COUNTIFS($D$2:D1228,D1228,$F$2:F1228,F1228)-1&gt;1),"",
IF(AND(F1228="Peretoe teenus",H1228&lt;[2]an!$M$37,S1228="kahepoolne vajaduspõhine",U1228&lt;[2]an!$M$37,RANK(D1228,$D1228:$D1228)+COUNTIFS($D$2:D1228,D1228,$F$2:F1228,F1228)-1=1),X1228,
IF(AND(F1228="Peretoe teenus",H1228&lt;[2]an!$M$37,S1228="kahepoolne vajaduspõhine",U1228&lt;[2]an!$M$37,RANK(D1228,$D1228:$D1228)+COUNTIFS($D$2:D1228,D1228,$F$2:F1228,F1228)-1&gt;1),"",
IF(AND(F1228="Peretoe teenus",H1228&lt;[2]an!$M$37,S1228="kahepoolne vajaduspõhine",U1228&gt;=[2]an!$M$37,U1228&lt;=[2]an!$M$38,RANK(D1228,$D1228:$D1228)+COUNTIFS($D$2:D1228,D1228,$F$2:F1228,F1228)-1=1),
((EOMONTH(U1228,0)-U1228+1)*X1228)/DAY(EOMONTH(U1228,0))+(DAY(U1228)-1)*100/DAY(EOMONTH(U1228,0)),
IF(AND(F1228="Peretoe teenus",H1228&lt;[2]an!$M$37,S1228="kahepoolne vajaduspõhine",U1228&gt;=[2]an!$M$37,U1228&lt;=[2]an!$M$38,RANK(D1228,$D1228:$D1228)+COUNTIFS($D$2:D1228,D1228,$F$2:F1228,F1228)-1&gt;1),"",
IF(AND(F1228="Peretoe teenus",H1228&lt;[2]an!$M$37,S1228="kahepoolne vajaduspõhine",U1228&gt;[2]an!$M$38,RANK(D1228,$D1228:$D1228)+COUNTIFS($D$2:D1228,D1228,$F$2:F1228,F1228)-1=1),X1228,
IF(AND(F1228="Peretoe teenus",H1228&lt;[2]an!$M$37,S1228="kahepoolne vajaduspõhine",U1228&gt;[2]an!$M$38,RANK(D1228,$D1228:$D1228)+COUNTIFS($D$2:D1228,D1228,$F$2:F1228,F1228)-1&gt;1),"",X1228*W1228)))))))))))))),"")</f>
        <v/>
      </c>
      <c r="Z1228" s="18" t="str">
        <f t="shared" si="58"/>
        <v/>
      </c>
      <c r="AA1228" s="19" t="str">
        <f>IFERROR(VLOOKUP(E1228,[2]an!$A$3:$B$81,2,FALSE),"")</f>
        <v/>
      </c>
      <c r="AB1228" s="19" t="str">
        <f>IFERROR(VLOOKUP(AA1228,[2]an!$C$2:$D$16,2,FALSE),"")</f>
        <v/>
      </c>
      <c r="AC1228" s="20"/>
      <c r="AD1228" s="21" t="str">
        <f>IF(A1228=[2]an!$F$36,VLOOKUP([2]an!$F$36,[2]an!$F$36:$H$36,3,FALSE),IF(A1228=[2]an!$F$35,VLOOKUP([2]an!$F$35,[2]an!$F$35:$H$35,3,FALSE),IF(A1228=[2]an!$F$33,VLOOKUP([2]an!$F$33,[2]an!$F$33:$H$33,3,FALSE),IF(A1228=[2]an!$F$31,VLOOKUP([2]an!$F$31,[2]an!$F$31:$H$31,3,FALSE),""))))</f>
        <v/>
      </c>
    </row>
    <row r="1229" spans="6:30" x14ac:dyDescent="0.2">
      <c r="F1229" s="10"/>
      <c r="G1229" s="8" t="str">
        <f t="shared" si="59"/>
        <v/>
      </c>
      <c r="H1229" s="13"/>
      <c r="K1229" s="13"/>
      <c r="L1229" s="10"/>
      <c r="M1229" s="10"/>
      <c r="S1229" s="8" t="str">
        <f>IFERROR(VLOOKUP(D1229,[1]peretoe_teenus!$A$2:$L$2000,5,FALSE),"")</f>
        <v/>
      </c>
      <c r="U1229" s="13"/>
      <c r="V1229" s="15" t="str" cm="1">
        <f t="array" ref="V1229">IFERROR(IF(AND(F1229="Tugigrupp",RANK(K1229,$K1229:$K1229)+COUNTIFS($K$2:K1229,K1229,$L$2:L1229,L1229,$M$2:M1229,M1229,$I$2:I1229,I1229,$G$2:G1229,G1229,$F$2:F1229,F1229)-1=1),SUMPRODUCT(($F$2:$F$4154=F1229)*($G$2:$G$4154=G1229)*($K$2:$K$4154=K1229)*($I$2:$I$4154=I1229)*($L$2:$L$4154=L1229)*($M$2:$M$4154=M1229)),""),"")</f>
        <v/>
      </c>
      <c r="W1229" s="15" t="str">
        <f t="shared" si="57"/>
        <v/>
      </c>
      <c r="X1229" s="16" t="str">
        <f>IF(AND(A1229=[2]an!$G$38,F1229=[2]an!$E$40),[2]an!$G$40,IF(AND(A1229=[2]an!$G$38,F1229=[2]an!$E$41),[2]an!$G$41,IF(AND(A1229=[2]an!$G$38,F1229=[2]an!$E$39,H1229&gt;=[2]an!$M$37),[2]an!$G$39,
IF(AND(A1229=[2]an!$G$38,F1229=[2]an!$E$39,H1229&lt;[2]an!$M$37,S1229="kahepoolne vajaduspõhine",U1229=""),[2]an!$M$40,
IF(AND(A1229=[2]an!$G$38,F1229=[2]an!$E$39,H1229&lt;[2]an!$M$37,S1229="kahepoolne vajaduspõhine",U1229&lt;&gt;""),[2]an!$G$39,
IF(AND(A1229=[2]an!$G$38,F1229=[2]an!$E$39,H1229&lt;[2]an!$M$37,S1229&lt;&gt;"kahepoolne vajaduspõhine"),[2]an!$G$39,
IF(AND(A1229=[2]an!$G$38,F1229=[2]an!$E$42),[2]an!$G$42,
IF(AND(A1229=[2]an!$H$38,F1229=[2]an!$E$40),[2]an!$H$40,IF(AND(A1229=[2]an!$H$38,F1229=[2]an!$E$41),[2]an!$H$41,IF(AND(A1229=[2]an!$H$38,F1229=[2]an!$E$39,H1229&gt;=[2]an!$M$37),[2]an!$H$39,
IF(AND(A1229=[2]an!$H$38,F1229=[2]an!$E$39,H1229&lt;[2]an!$M$37,S1229="kahepoolne vajaduspõhine",U1229=""),[2]an!$M$40,
IF(AND(A1229=[2]an!$H$38,F1229=[2]an!$E$39,H1229&lt;[2]an!$M$37,S1229="kahepoolne vajaduspõhine",U1229&lt;&gt;""),[2]an!$H$39,
IF(AND(A1229=[2]an!$H$38,F1229=[2]an!$E$39,H1229&lt;[2]an!$M$37,S1229&lt;&gt;"kahepoolne vajaduspõhine"),[2]an!$H$39,
IF(AND(A1229=[2]an!$H$38,F1229=[2]an!$E$42),[2]an!$H$42,
IF(AND(A1229=[2]an!$I$38,F1229=[2]an!$E$40),[2]an!$I$40,IF(AND(A1229=[2]an!$I$38,F1229=[2]an!$E$41),[2]an!$I$41,IF(AND(A1229=[2]an!$I$38,F1229=[2]an!$E$39,H1229&gt;=[2]an!$M$37),[2]an!$I$39,
IF(AND(A1229=[2]an!$I$38,F1229=[2]an!$E$39,H1229&lt;[2]an!$M$37,S1229="kahepoolne vajaduspõhine",U1229=""),[2]an!$M$40,
IF(AND(A1229=[2]an!$I$38,F1229=[2]an!$E$39,H1229&lt;[2]an!$M$37,S1229="kahepoolne vajaduspõhine",U1229&lt;&gt;""),[2]an!$I$39,
IF(AND(A1229=[2]an!$I$38,F1229=[2]an!$E$39,H1229&lt;[2]an!$M$37,S1229&lt;&gt;"kahepoolne vajaduspõhine"),[2]an!$I$39,
IF(AND(A1229=[2]an!$I$38,F1229=[2]an!$E$42),[2]an!$I$42,
IF(AND(A1229=[2]an!$J$38,F1229=[2]an!$E$40),[2]an!$J$40,IF(AND(A1229=[2]an!$J$38,F1229=[2]an!$E$41),[2]an!$J$41,IF(AND(A1229=[2]an!$J$38,F1229=[2]an!$E$39,H1229&gt;=[2]an!$M$37),[2]an!$J$39,
IF(AND(A1229=[2]an!$J$38,F1229=[2]an!$E$39,H1229&lt;[2]an!$M$37,S1229="kahepoolne vajaduspõhine",U1229=""),[2]an!$M$40,
IF(AND(A1229=[2]an!$J$38,F1229=[2]an!$E$39,H1229&lt;[2]an!$M$37,S1229="kahepoolne vajaduspõhine",U1229&lt;&gt;""),[2]an!$J$39,
IF(AND(A1229=[2]an!$J$38,F1229=[2]an!$E$39,H1229&lt;[2]an!$M$37,S1229&lt;&gt;"kahepoolne vajaduspõhine"),[2]an!$J$39,
IF(AND(A1229=[2]an!$J$38,F1229=[2]an!$E$42),[2]an!$J$42,""))))))))))))))))))))))))))))</f>
        <v/>
      </c>
      <c r="Y1229" s="17" t="str">
        <f>IFERROR(IF(F1229="Tugigrupp",0,
IF(AND(F1229="Peretoe teenus",H1229&gt;=[2]an!$M$37,RANK(D1229,$D1229:$D1229)+COUNTIFS($D$2:D1229,D1229,$F$2:F1229,F1229)-1&gt;1),"",
IF(AND(F1229="Peretoe teenus",H1229&gt;=[2]an!$M$37,RANK(D1229,$D1229:$D1229)+COUNTIFS($D$2:D1229,D1229,$F$2:F1229,F1229)-1=1,MONTH(H1229)=MONTH(K1229)=TRUE,YEAR(H1229)=YEAR(K1229)=TRUE),((EOMONTH(H1229,0)-H1229+1)*X1229)/DAY(EOMONTH(H1229,0)),
IF(AND(F1229="Peretoe teenus",H1229&gt;=[2]an!$M$37,RANK(D1229,$D1229:$D1229)+COUNTIFS($D$2:D1229,D1229,$F$2:F1229,F1229)-1=1),X1229,
IF(AND(F1229="Peretoe teenus",H1229&lt;[2]an!$M$37,S1229&lt;&gt;"kahepoolne vajaduspõhine",RANK(D1229,$D1229:$D1229)+COUNTIFS($D$2:D1229,D1229,$F$2:F1229,F1229)-1=1),X1229,
IF(AND(F1229="Peretoe teenus",H1229&lt;[2]an!$M$37,S1229&lt;&gt;"kahepoolne vajaduspõhine",RANK(D1229,$D1229:$D1229)+COUNTIFS($D$2:D1229,D1229,$F$2:F1229,F1229)-1&gt;1),"",
IF(AND(F1229="Peretoe teenus",H1229&lt;[2]an!$M$37,S1229="kahepoolne vajaduspõhine",U1229="",RANK(D1229,$D1229:$D1229)+COUNTIFS($D$2:D1229,D1229,$F$2:F1229,F1229)-1=1),X1229,
IF(AND(F1229="Peretoe teenus",H1229&lt;[2]an!$M$37,S1229="kahepoolne vajaduspõhine",U1229="",RANK(D1229,$D1229:$D1229)+COUNTIFS($D$2:D1229,D1229,$F$2:F1229,F1229)-1&gt;1),"",
IF(AND(F1229="Peretoe teenus",H1229&lt;[2]an!$M$37,S1229="kahepoolne vajaduspõhine",U1229&lt;[2]an!$M$37,RANK(D1229,$D1229:$D1229)+COUNTIFS($D$2:D1229,D1229,$F$2:F1229,F1229)-1=1),X1229,
IF(AND(F1229="Peretoe teenus",H1229&lt;[2]an!$M$37,S1229="kahepoolne vajaduspõhine",U1229&lt;[2]an!$M$37,RANK(D1229,$D1229:$D1229)+COUNTIFS($D$2:D1229,D1229,$F$2:F1229,F1229)-1&gt;1),"",
IF(AND(F1229="Peretoe teenus",H1229&lt;[2]an!$M$37,S1229="kahepoolne vajaduspõhine",U1229&gt;=[2]an!$M$37,U1229&lt;=[2]an!$M$38,RANK(D1229,$D1229:$D1229)+COUNTIFS($D$2:D1229,D1229,$F$2:F1229,F1229)-1=1),
((EOMONTH(U1229,0)-U1229+1)*X1229)/DAY(EOMONTH(U1229,0))+(DAY(U1229)-1)*100/DAY(EOMONTH(U1229,0)),
IF(AND(F1229="Peretoe teenus",H1229&lt;[2]an!$M$37,S1229="kahepoolne vajaduspõhine",U1229&gt;=[2]an!$M$37,U1229&lt;=[2]an!$M$38,RANK(D1229,$D1229:$D1229)+COUNTIFS($D$2:D1229,D1229,$F$2:F1229,F1229)-1&gt;1),"",
IF(AND(F1229="Peretoe teenus",H1229&lt;[2]an!$M$37,S1229="kahepoolne vajaduspõhine",U1229&gt;[2]an!$M$38,RANK(D1229,$D1229:$D1229)+COUNTIFS($D$2:D1229,D1229,$F$2:F1229,F1229)-1=1),X1229,
IF(AND(F1229="Peretoe teenus",H1229&lt;[2]an!$M$37,S1229="kahepoolne vajaduspõhine",U1229&gt;[2]an!$M$38,RANK(D1229,$D1229:$D1229)+COUNTIFS($D$2:D1229,D1229,$F$2:F1229,F1229)-1&gt;1),"",X1229*W1229)))))))))))))),"")</f>
        <v/>
      </c>
      <c r="Z1229" s="18" t="str">
        <f t="shared" si="58"/>
        <v/>
      </c>
      <c r="AA1229" s="19" t="str">
        <f>IFERROR(VLOOKUP(E1229,[2]an!$A$3:$B$81,2,FALSE),"")</f>
        <v/>
      </c>
      <c r="AB1229" s="19" t="str">
        <f>IFERROR(VLOOKUP(AA1229,[2]an!$C$2:$D$16,2,FALSE),"")</f>
        <v/>
      </c>
      <c r="AC1229" s="20"/>
      <c r="AD1229" s="21" t="str">
        <f>IF(A1229=[2]an!$F$36,VLOOKUP([2]an!$F$36,[2]an!$F$36:$H$36,3,FALSE),IF(A1229=[2]an!$F$35,VLOOKUP([2]an!$F$35,[2]an!$F$35:$H$35,3,FALSE),IF(A1229=[2]an!$F$33,VLOOKUP([2]an!$F$33,[2]an!$F$33:$H$33,3,FALSE),IF(A1229=[2]an!$F$31,VLOOKUP([2]an!$F$31,[2]an!$F$31:$H$31,3,FALSE),""))))</f>
        <v/>
      </c>
    </row>
    <row r="1230" spans="6:30" x14ac:dyDescent="0.2">
      <c r="F1230" s="10"/>
      <c r="G1230" s="8" t="str">
        <f t="shared" si="59"/>
        <v/>
      </c>
      <c r="H1230" s="13"/>
      <c r="K1230" s="13"/>
      <c r="L1230" s="10"/>
      <c r="M1230" s="10"/>
      <c r="S1230" s="8" t="str">
        <f>IFERROR(VLOOKUP(D1230,[1]peretoe_teenus!$A$2:$L$2000,5,FALSE),"")</f>
        <v/>
      </c>
      <c r="U1230" s="13"/>
      <c r="V1230" s="15" t="str" cm="1">
        <f t="array" ref="V1230">IFERROR(IF(AND(F1230="Tugigrupp",RANK(K1230,$K1230:$K1230)+COUNTIFS($K$2:K1230,K1230,$L$2:L1230,L1230,$M$2:M1230,M1230,$I$2:I1230,I1230,$G$2:G1230,G1230,$F$2:F1230,F1230)-1=1),SUMPRODUCT(($F$2:$F$4154=F1230)*($G$2:$G$4154=G1230)*($K$2:$K$4154=K1230)*($I$2:$I$4154=I1230)*($L$2:$L$4154=L1230)*($M$2:$M$4154=M1230)),""),"")</f>
        <v/>
      </c>
      <c r="W1230" s="15" t="str">
        <f t="shared" si="57"/>
        <v/>
      </c>
      <c r="X1230" s="16" t="str">
        <f>IF(AND(A1230=[2]an!$G$38,F1230=[2]an!$E$40),[2]an!$G$40,IF(AND(A1230=[2]an!$G$38,F1230=[2]an!$E$41),[2]an!$G$41,IF(AND(A1230=[2]an!$G$38,F1230=[2]an!$E$39,H1230&gt;=[2]an!$M$37),[2]an!$G$39,
IF(AND(A1230=[2]an!$G$38,F1230=[2]an!$E$39,H1230&lt;[2]an!$M$37,S1230="kahepoolne vajaduspõhine",U1230=""),[2]an!$M$40,
IF(AND(A1230=[2]an!$G$38,F1230=[2]an!$E$39,H1230&lt;[2]an!$M$37,S1230="kahepoolne vajaduspõhine",U1230&lt;&gt;""),[2]an!$G$39,
IF(AND(A1230=[2]an!$G$38,F1230=[2]an!$E$39,H1230&lt;[2]an!$M$37,S1230&lt;&gt;"kahepoolne vajaduspõhine"),[2]an!$G$39,
IF(AND(A1230=[2]an!$G$38,F1230=[2]an!$E$42),[2]an!$G$42,
IF(AND(A1230=[2]an!$H$38,F1230=[2]an!$E$40),[2]an!$H$40,IF(AND(A1230=[2]an!$H$38,F1230=[2]an!$E$41),[2]an!$H$41,IF(AND(A1230=[2]an!$H$38,F1230=[2]an!$E$39,H1230&gt;=[2]an!$M$37),[2]an!$H$39,
IF(AND(A1230=[2]an!$H$38,F1230=[2]an!$E$39,H1230&lt;[2]an!$M$37,S1230="kahepoolne vajaduspõhine",U1230=""),[2]an!$M$40,
IF(AND(A1230=[2]an!$H$38,F1230=[2]an!$E$39,H1230&lt;[2]an!$M$37,S1230="kahepoolne vajaduspõhine",U1230&lt;&gt;""),[2]an!$H$39,
IF(AND(A1230=[2]an!$H$38,F1230=[2]an!$E$39,H1230&lt;[2]an!$M$37,S1230&lt;&gt;"kahepoolne vajaduspõhine"),[2]an!$H$39,
IF(AND(A1230=[2]an!$H$38,F1230=[2]an!$E$42),[2]an!$H$42,
IF(AND(A1230=[2]an!$I$38,F1230=[2]an!$E$40),[2]an!$I$40,IF(AND(A1230=[2]an!$I$38,F1230=[2]an!$E$41),[2]an!$I$41,IF(AND(A1230=[2]an!$I$38,F1230=[2]an!$E$39,H1230&gt;=[2]an!$M$37),[2]an!$I$39,
IF(AND(A1230=[2]an!$I$38,F1230=[2]an!$E$39,H1230&lt;[2]an!$M$37,S1230="kahepoolne vajaduspõhine",U1230=""),[2]an!$M$40,
IF(AND(A1230=[2]an!$I$38,F1230=[2]an!$E$39,H1230&lt;[2]an!$M$37,S1230="kahepoolne vajaduspõhine",U1230&lt;&gt;""),[2]an!$I$39,
IF(AND(A1230=[2]an!$I$38,F1230=[2]an!$E$39,H1230&lt;[2]an!$M$37,S1230&lt;&gt;"kahepoolne vajaduspõhine"),[2]an!$I$39,
IF(AND(A1230=[2]an!$I$38,F1230=[2]an!$E$42),[2]an!$I$42,
IF(AND(A1230=[2]an!$J$38,F1230=[2]an!$E$40),[2]an!$J$40,IF(AND(A1230=[2]an!$J$38,F1230=[2]an!$E$41),[2]an!$J$41,IF(AND(A1230=[2]an!$J$38,F1230=[2]an!$E$39,H1230&gt;=[2]an!$M$37),[2]an!$J$39,
IF(AND(A1230=[2]an!$J$38,F1230=[2]an!$E$39,H1230&lt;[2]an!$M$37,S1230="kahepoolne vajaduspõhine",U1230=""),[2]an!$M$40,
IF(AND(A1230=[2]an!$J$38,F1230=[2]an!$E$39,H1230&lt;[2]an!$M$37,S1230="kahepoolne vajaduspõhine",U1230&lt;&gt;""),[2]an!$J$39,
IF(AND(A1230=[2]an!$J$38,F1230=[2]an!$E$39,H1230&lt;[2]an!$M$37,S1230&lt;&gt;"kahepoolne vajaduspõhine"),[2]an!$J$39,
IF(AND(A1230=[2]an!$J$38,F1230=[2]an!$E$42),[2]an!$J$42,""))))))))))))))))))))))))))))</f>
        <v/>
      </c>
      <c r="Y1230" s="17" t="str">
        <f>IFERROR(IF(F1230="Tugigrupp",0,
IF(AND(F1230="Peretoe teenus",H1230&gt;=[2]an!$M$37,RANK(D1230,$D1230:$D1230)+COUNTIFS($D$2:D1230,D1230,$F$2:F1230,F1230)-1&gt;1),"",
IF(AND(F1230="Peretoe teenus",H1230&gt;=[2]an!$M$37,RANK(D1230,$D1230:$D1230)+COUNTIFS($D$2:D1230,D1230,$F$2:F1230,F1230)-1=1,MONTH(H1230)=MONTH(K1230)=TRUE,YEAR(H1230)=YEAR(K1230)=TRUE),((EOMONTH(H1230,0)-H1230+1)*X1230)/DAY(EOMONTH(H1230,0)),
IF(AND(F1230="Peretoe teenus",H1230&gt;=[2]an!$M$37,RANK(D1230,$D1230:$D1230)+COUNTIFS($D$2:D1230,D1230,$F$2:F1230,F1230)-1=1),X1230,
IF(AND(F1230="Peretoe teenus",H1230&lt;[2]an!$M$37,S1230&lt;&gt;"kahepoolne vajaduspõhine",RANK(D1230,$D1230:$D1230)+COUNTIFS($D$2:D1230,D1230,$F$2:F1230,F1230)-1=1),X1230,
IF(AND(F1230="Peretoe teenus",H1230&lt;[2]an!$M$37,S1230&lt;&gt;"kahepoolne vajaduspõhine",RANK(D1230,$D1230:$D1230)+COUNTIFS($D$2:D1230,D1230,$F$2:F1230,F1230)-1&gt;1),"",
IF(AND(F1230="Peretoe teenus",H1230&lt;[2]an!$M$37,S1230="kahepoolne vajaduspõhine",U1230="",RANK(D1230,$D1230:$D1230)+COUNTIFS($D$2:D1230,D1230,$F$2:F1230,F1230)-1=1),X1230,
IF(AND(F1230="Peretoe teenus",H1230&lt;[2]an!$M$37,S1230="kahepoolne vajaduspõhine",U1230="",RANK(D1230,$D1230:$D1230)+COUNTIFS($D$2:D1230,D1230,$F$2:F1230,F1230)-1&gt;1),"",
IF(AND(F1230="Peretoe teenus",H1230&lt;[2]an!$M$37,S1230="kahepoolne vajaduspõhine",U1230&lt;[2]an!$M$37,RANK(D1230,$D1230:$D1230)+COUNTIFS($D$2:D1230,D1230,$F$2:F1230,F1230)-1=1),X1230,
IF(AND(F1230="Peretoe teenus",H1230&lt;[2]an!$M$37,S1230="kahepoolne vajaduspõhine",U1230&lt;[2]an!$M$37,RANK(D1230,$D1230:$D1230)+COUNTIFS($D$2:D1230,D1230,$F$2:F1230,F1230)-1&gt;1),"",
IF(AND(F1230="Peretoe teenus",H1230&lt;[2]an!$M$37,S1230="kahepoolne vajaduspõhine",U1230&gt;=[2]an!$M$37,U1230&lt;=[2]an!$M$38,RANK(D1230,$D1230:$D1230)+COUNTIFS($D$2:D1230,D1230,$F$2:F1230,F1230)-1=1),
((EOMONTH(U1230,0)-U1230+1)*X1230)/DAY(EOMONTH(U1230,0))+(DAY(U1230)-1)*100/DAY(EOMONTH(U1230,0)),
IF(AND(F1230="Peretoe teenus",H1230&lt;[2]an!$M$37,S1230="kahepoolne vajaduspõhine",U1230&gt;=[2]an!$M$37,U1230&lt;=[2]an!$M$38,RANK(D1230,$D1230:$D1230)+COUNTIFS($D$2:D1230,D1230,$F$2:F1230,F1230)-1&gt;1),"",
IF(AND(F1230="Peretoe teenus",H1230&lt;[2]an!$M$37,S1230="kahepoolne vajaduspõhine",U1230&gt;[2]an!$M$38,RANK(D1230,$D1230:$D1230)+COUNTIFS($D$2:D1230,D1230,$F$2:F1230,F1230)-1=1),X1230,
IF(AND(F1230="Peretoe teenus",H1230&lt;[2]an!$M$37,S1230="kahepoolne vajaduspõhine",U1230&gt;[2]an!$M$38,RANK(D1230,$D1230:$D1230)+COUNTIFS($D$2:D1230,D1230,$F$2:F1230,F1230)-1&gt;1),"",X1230*W1230)))))))))))))),"")</f>
        <v/>
      </c>
      <c r="Z1230" s="18" t="str">
        <f t="shared" si="58"/>
        <v/>
      </c>
      <c r="AA1230" s="19" t="str">
        <f>IFERROR(VLOOKUP(E1230,[2]an!$A$3:$B$81,2,FALSE),"")</f>
        <v/>
      </c>
      <c r="AB1230" s="19" t="str">
        <f>IFERROR(VLOOKUP(AA1230,[2]an!$C$2:$D$16,2,FALSE),"")</f>
        <v/>
      </c>
      <c r="AC1230" s="20"/>
      <c r="AD1230" s="21" t="str">
        <f>IF(A1230=[2]an!$F$36,VLOOKUP([2]an!$F$36,[2]an!$F$36:$H$36,3,FALSE),IF(A1230=[2]an!$F$35,VLOOKUP([2]an!$F$35,[2]an!$F$35:$H$35,3,FALSE),IF(A1230=[2]an!$F$33,VLOOKUP([2]an!$F$33,[2]an!$F$33:$H$33,3,FALSE),IF(A1230=[2]an!$F$31,VLOOKUP([2]an!$F$31,[2]an!$F$31:$H$31,3,FALSE),""))))</f>
        <v/>
      </c>
    </row>
    <row r="1231" spans="6:30" x14ac:dyDescent="0.2">
      <c r="F1231" s="10"/>
      <c r="G1231" s="8" t="str">
        <f t="shared" si="59"/>
        <v/>
      </c>
      <c r="H1231" s="13"/>
      <c r="K1231" s="13"/>
      <c r="L1231" s="10"/>
      <c r="M1231" s="10"/>
      <c r="S1231" s="8" t="str">
        <f>IFERROR(VLOOKUP(D1231,[1]peretoe_teenus!$A$2:$L$2000,5,FALSE),"")</f>
        <v/>
      </c>
      <c r="U1231" s="13"/>
      <c r="V1231" s="15" t="str" cm="1">
        <f t="array" ref="V1231">IFERROR(IF(AND(F1231="Tugigrupp",RANK(K1231,$K1231:$K1231)+COUNTIFS($K$2:K1231,K1231,$L$2:L1231,L1231,$M$2:M1231,M1231,$I$2:I1231,I1231,$G$2:G1231,G1231,$F$2:F1231,F1231)-1=1),SUMPRODUCT(($F$2:$F$4154=F1231)*($G$2:$G$4154=G1231)*($K$2:$K$4154=K1231)*($I$2:$I$4154=I1231)*($L$2:$L$4154=L1231)*($M$2:$M$4154=M1231)),""),"")</f>
        <v/>
      </c>
      <c r="W1231" s="15" t="str">
        <f t="shared" si="57"/>
        <v/>
      </c>
      <c r="X1231" s="16" t="str">
        <f>IF(AND(A1231=[2]an!$G$38,F1231=[2]an!$E$40),[2]an!$G$40,IF(AND(A1231=[2]an!$G$38,F1231=[2]an!$E$41),[2]an!$G$41,IF(AND(A1231=[2]an!$G$38,F1231=[2]an!$E$39,H1231&gt;=[2]an!$M$37),[2]an!$G$39,
IF(AND(A1231=[2]an!$G$38,F1231=[2]an!$E$39,H1231&lt;[2]an!$M$37,S1231="kahepoolne vajaduspõhine",U1231=""),[2]an!$M$40,
IF(AND(A1231=[2]an!$G$38,F1231=[2]an!$E$39,H1231&lt;[2]an!$M$37,S1231="kahepoolne vajaduspõhine",U1231&lt;&gt;""),[2]an!$G$39,
IF(AND(A1231=[2]an!$G$38,F1231=[2]an!$E$39,H1231&lt;[2]an!$M$37,S1231&lt;&gt;"kahepoolne vajaduspõhine"),[2]an!$G$39,
IF(AND(A1231=[2]an!$G$38,F1231=[2]an!$E$42),[2]an!$G$42,
IF(AND(A1231=[2]an!$H$38,F1231=[2]an!$E$40),[2]an!$H$40,IF(AND(A1231=[2]an!$H$38,F1231=[2]an!$E$41),[2]an!$H$41,IF(AND(A1231=[2]an!$H$38,F1231=[2]an!$E$39,H1231&gt;=[2]an!$M$37),[2]an!$H$39,
IF(AND(A1231=[2]an!$H$38,F1231=[2]an!$E$39,H1231&lt;[2]an!$M$37,S1231="kahepoolne vajaduspõhine",U1231=""),[2]an!$M$40,
IF(AND(A1231=[2]an!$H$38,F1231=[2]an!$E$39,H1231&lt;[2]an!$M$37,S1231="kahepoolne vajaduspõhine",U1231&lt;&gt;""),[2]an!$H$39,
IF(AND(A1231=[2]an!$H$38,F1231=[2]an!$E$39,H1231&lt;[2]an!$M$37,S1231&lt;&gt;"kahepoolne vajaduspõhine"),[2]an!$H$39,
IF(AND(A1231=[2]an!$H$38,F1231=[2]an!$E$42),[2]an!$H$42,
IF(AND(A1231=[2]an!$I$38,F1231=[2]an!$E$40),[2]an!$I$40,IF(AND(A1231=[2]an!$I$38,F1231=[2]an!$E$41),[2]an!$I$41,IF(AND(A1231=[2]an!$I$38,F1231=[2]an!$E$39,H1231&gt;=[2]an!$M$37),[2]an!$I$39,
IF(AND(A1231=[2]an!$I$38,F1231=[2]an!$E$39,H1231&lt;[2]an!$M$37,S1231="kahepoolne vajaduspõhine",U1231=""),[2]an!$M$40,
IF(AND(A1231=[2]an!$I$38,F1231=[2]an!$E$39,H1231&lt;[2]an!$M$37,S1231="kahepoolne vajaduspõhine",U1231&lt;&gt;""),[2]an!$I$39,
IF(AND(A1231=[2]an!$I$38,F1231=[2]an!$E$39,H1231&lt;[2]an!$M$37,S1231&lt;&gt;"kahepoolne vajaduspõhine"),[2]an!$I$39,
IF(AND(A1231=[2]an!$I$38,F1231=[2]an!$E$42),[2]an!$I$42,
IF(AND(A1231=[2]an!$J$38,F1231=[2]an!$E$40),[2]an!$J$40,IF(AND(A1231=[2]an!$J$38,F1231=[2]an!$E$41),[2]an!$J$41,IF(AND(A1231=[2]an!$J$38,F1231=[2]an!$E$39,H1231&gt;=[2]an!$M$37),[2]an!$J$39,
IF(AND(A1231=[2]an!$J$38,F1231=[2]an!$E$39,H1231&lt;[2]an!$M$37,S1231="kahepoolne vajaduspõhine",U1231=""),[2]an!$M$40,
IF(AND(A1231=[2]an!$J$38,F1231=[2]an!$E$39,H1231&lt;[2]an!$M$37,S1231="kahepoolne vajaduspõhine",U1231&lt;&gt;""),[2]an!$J$39,
IF(AND(A1231=[2]an!$J$38,F1231=[2]an!$E$39,H1231&lt;[2]an!$M$37,S1231&lt;&gt;"kahepoolne vajaduspõhine"),[2]an!$J$39,
IF(AND(A1231=[2]an!$J$38,F1231=[2]an!$E$42),[2]an!$J$42,""))))))))))))))))))))))))))))</f>
        <v/>
      </c>
      <c r="Y1231" s="17" t="str">
        <f>IFERROR(IF(F1231="Tugigrupp",0,
IF(AND(F1231="Peretoe teenus",H1231&gt;=[2]an!$M$37,RANK(D1231,$D1231:$D1231)+COUNTIFS($D$2:D1231,D1231,$F$2:F1231,F1231)-1&gt;1),"",
IF(AND(F1231="Peretoe teenus",H1231&gt;=[2]an!$M$37,RANK(D1231,$D1231:$D1231)+COUNTIFS($D$2:D1231,D1231,$F$2:F1231,F1231)-1=1,MONTH(H1231)=MONTH(K1231)=TRUE,YEAR(H1231)=YEAR(K1231)=TRUE),((EOMONTH(H1231,0)-H1231+1)*X1231)/DAY(EOMONTH(H1231,0)),
IF(AND(F1231="Peretoe teenus",H1231&gt;=[2]an!$M$37,RANK(D1231,$D1231:$D1231)+COUNTIFS($D$2:D1231,D1231,$F$2:F1231,F1231)-1=1),X1231,
IF(AND(F1231="Peretoe teenus",H1231&lt;[2]an!$M$37,S1231&lt;&gt;"kahepoolne vajaduspõhine",RANK(D1231,$D1231:$D1231)+COUNTIFS($D$2:D1231,D1231,$F$2:F1231,F1231)-1=1),X1231,
IF(AND(F1231="Peretoe teenus",H1231&lt;[2]an!$M$37,S1231&lt;&gt;"kahepoolne vajaduspõhine",RANK(D1231,$D1231:$D1231)+COUNTIFS($D$2:D1231,D1231,$F$2:F1231,F1231)-1&gt;1),"",
IF(AND(F1231="Peretoe teenus",H1231&lt;[2]an!$M$37,S1231="kahepoolne vajaduspõhine",U1231="",RANK(D1231,$D1231:$D1231)+COUNTIFS($D$2:D1231,D1231,$F$2:F1231,F1231)-1=1),X1231,
IF(AND(F1231="Peretoe teenus",H1231&lt;[2]an!$M$37,S1231="kahepoolne vajaduspõhine",U1231="",RANK(D1231,$D1231:$D1231)+COUNTIFS($D$2:D1231,D1231,$F$2:F1231,F1231)-1&gt;1),"",
IF(AND(F1231="Peretoe teenus",H1231&lt;[2]an!$M$37,S1231="kahepoolne vajaduspõhine",U1231&lt;[2]an!$M$37,RANK(D1231,$D1231:$D1231)+COUNTIFS($D$2:D1231,D1231,$F$2:F1231,F1231)-1=1),X1231,
IF(AND(F1231="Peretoe teenus",H1231&lt;[2]an!$M$37,S1231="kahepoolne vajaduspõhine",U1231&lt;[2]an!$M$37,RANK(D1231,$D1231:$D1231)+COUNTIFS($D$2:D1231,D1231,$F$2:F1231,F1231)-1&gt;1),"",
IF(AND(F1231="Peretoe teenus",H1231&lt;[2]an!$M$37,S1231="kahepoolne vajaduspõhine",U1231&gt;=[2]an!$M$37,U1231&lt;=[2]an!$M$38,RANK(D1231,$D1231:$D1231)+COUNTIFS($D$2:D1231,D1231,$F$2:F1231,F1231)-1=1),
((EOMONTH(U1231,0)-U1231+1)*X1231)/DAY(EOMONTH(U1231,0))+(DAY(U1231)-1)*100/DAY(EOMONTH(U1231,0)),
IF(AND(F1231="Peretoe teenus",H1231&lt;[2]an!$M$37,S1231="kahepoolne vajaduspõhine",U1231&gt;=[2]an!$M$37,U1231&lt;=[2]an!$M$38,RANK(D1231,$D1231:$D1231)+COUNTIFS($D$2:D1231,D1231,$F$2:F1231,F1231)-1&gt;1),"",
IF(AND(F1231="Peretoe teenus",H1231&lt;[2]an!$M$37,S1231="kahepoolne vajaduspõhine",U1231&gt;[2]an!$M$38,RANK(D1231,$D1231:$D1231)+COUNTIFS($D$2:D1231,D1231,$F$2:F1231,F1231)-1=1),X1231,
IF(AND(F1231="Peretoe teenus",H1231&lt;[2]an!$M$37,S1231="kahepoolne vajaduspõhine",U1231&gt;[2]an!$M$38,RANK(D1231,$D1231:$D1231)+COUNTIFS($D$2:D1231,D1231,$F$2:F1231,F1231)-1&gt;1),"",X1231*W1231)))))))))))))),"")</f>
        <v/>
      </c>
      <c r="Z1231" s="18" t="str">
        <f t="shared" si="58"/>
        <v/>
      </c>
      <c r="AA1231" s="19" t="str">
        <f>IFERROR(VLOOKUP(E1231,[2]an!$A$3:$B$81,2,FALSE),"")</f>
        <v/>
      </c>
      <c r="AB1231" s="19" t="str">
        <f>IFERROR(VLOOKUP(AA1231,[2]an!$C$2:$D$16,2,FALSE),"")</f>
        <v/>
      </c>
      <c r="AC1231" s="20"/>
      <c r="AD1231" s="21" t="str">
        <f>IF(A1231=[2]an!$F$36,VLOOKUP([2]an!$F$36,[2]an!$F$36:$H$36,3,FALSE),IF(A1231=[2]an!$F$35,VLOOKUP([2]an!$F$35,[2]an!$F$35:$H$35,3,FALSE),IF(A1231=[2]an!$F$33,VLOOKUP([2]an!$F$33,[2]an!$F$33:$H$33,3,FALSE),IF(A1231=[2]an!$F$31,VLOOKUP([2]an!$F$31,[2]an!$F$31:$H$31,3,FALSE),""))))</f>
        <v/>
      </c>
    </row>
    <row r="1232" spans="6:30" x14ac:dyDescent="0.2">
      <c r="F1232" s="10"/>
      <c r="G1232" s="8" t="str">
        <f t="shared" si="59"/>
        <v/>
      </c>
      <c r="H1232" s="13"/>
      <c r="K1232" s="13"/>
      <c r="L1232" s="10"/>
      <c r="M1232" s="10"/>
      <c r="S1232" s="8" t="str">
        <f>IFERROR(VLOOKUP(D1232,[1]peretoe_teenus!$A$2:$L$2000,5,FALSE),"")</f>
        <v/>
      </c>
      <c r="U1232" s="13"/>
      <c r="V1232" s="15" t="str" cm="1">
        <f t="array" ref="V1232">IFERROR(IF(AND(F1232="Tugigrupp",RANK(K1232,$K1232:$K1232)+COUNTIFS($K$2:K1232,K1232,$L$2:L1232,L1232,$M$2:M1232,M1232,$I$2:I1232,I1232,$G$2:G1232,G1232,$F$2:F1232,F1232)-1=1),SUMPRODUCT(($F$2:$F$4154=F1232)*($G$2:$G$4154=G1232)*($K$2:$K$4154=K1232)*($I$2:$I$4154=I1232)*($L$2:$L$4154=L1232)*($M$2:$M$4154=M1232)),""),"")</f>
        <v/>
      </c>
      <c r="W1232" s="15" t="str">
        <f t="shared" si="57"/>
        <v/>
      </c>
      <c r="X1232" s="16" t="str">
        <f>IF(AND(A1232=[2]an!$G$38,F1232=[2]an!$E$40),[2]an!$G$40,IF(AND(A1232=[2]an!$G$38,F1232=[2]an!$E$41),[2]an!$G$41,IF(AND(A1232=[2]an!$G$38,F1232=[2]an!$E$39,H1232&gt;=[2]an!$M$37),[2]an!$G$39,
IF(AND(A1232=[2]an!$G$38,F1232=[2]an!$E$39,H1232&lt;[2]an!$M$37,S1232="kahepoolne vajaduspõhine",U1232=""),[2]an!$M$40,
IF(AND(A1232=[2]an!$G$38,F1232=[2]an!$E$39,H1232&lt;[2]an!$M$37,S1232="kahepoolne vajaduspõhine",U1232&lt;&gt;""),[2]an!$G$39,
IF(AND(A1232=[2]an!$G$38,F1232=[2]an!$E$39,H1232&lt;[2]an!$M$37,S1232&lt;&gt;"kahepoolne vajaduspõhine"),[2]an!$G$39,
IF(AND(A1232=[2]an!$G$38,F1232=[2]an!$E$42),[2]an!$G$42,
IF(AND(A1232=[2]an!$H$38,F1232=[2]an!$E$40),[2]an!$H$40,IF(AND(A1232=[2]an!$H$38,F1232=[2]an!$E$41),[2]an!$H$41,IF(AND(A1232=[2]an!$H$38,F1232=[2]an!$E$39,H1232&gt;=[2]an!$M$37),[2]an!$H$39,
IF(AND(A1232=[2]an!$H$38,F1232=[2]an!$E$39,H1232&lt;[2]an!$M$37,S1232="kahepoolne vajaduspõhine",U1232=""),[2]an!$M$40,
IF(AND(A1232=[2]an!$H$38,F1232=[2]an!$E$39,H1232&lt;[2]an!$M$37,S1232="kahepoolne vajaduspõhine",U1232&lt;&gt;""),[2]an!$H$39,
IF(AND(A1232=[2]an!$H$38,F1232=[2]an!$E$39,H1232&lt;[2]an!$M$37,S1232&lt;&gt;"kahepoolne vajaduspõhine"),[2]an!$H$39,
IF(AND(A1232=[2]an!$H$38,F1232=[2]an!$E$42),[2]an!$H$42,
IF(AND(A1232=[2]an!$I$38,F1232=[2]an!$E$40),[2]an!$I$40,IF(AND(A1232=[2]an!$I$38,F1232=[2]an!$E$41),[2]an!$I$41,IF(AND(A1232=[2]an!$I$38,F1232=[2]an!$E$39,H1232&gt;=[2]an!$M$37),[2]an!$I$39,
IF(AND(A1232=[2]an!$I$38,F1232=[2]an!$E$39,H1232&lt;[2]an!$M$37,S1232="kahepoolne vajaduspõhine",U1232=""),[2]an!$M$40,
IF(AND(A1232=[2]an!$I$38,F1232=[2]an!$E$39,H1232&lt;[2]an!$M$37,S1232="kahepoolne vajaduspõhine",U1232&lt;&gt;""),[2]an!$I$39,
IF(AND(A1232=[2]an!$I$38,F1232=[2]an!$E$39,H1232&lt;[2]an!$M$37,S1232&lt;&gt;"kahepoolne vajaduspõhine"),[2]an!$I$39,
IF(AND(A1232=[2]an!$I$38,F1232=[2]an!$E$42),[2]an!$I$42,
IF(AND(A1232=[2]an!$J$38,F1232=[2]an!$E$40),[2]an!$J$40,IF(AND(A1232=[2]an!$J$38,F1232=[2]an!$E$41),[2]an!$J$41,IF(AND(A1232=[2]an!$J$38,F1232=[2]an!$E$39,H1232&gt;=[2]an!$M$37),[2]an!$J$39,
IF(AND(A1232=[2]an!$J$38,F1232=[2]an!$E$39,H1232&lt;[2]an!$M$37,S1232="kahepoolne vajaduspõhine",U1232=""),[2]an!$M$40,
IF(AND(A1232=[2]an!$J$38,F1232=[2]an!$E$39,H1232&lt;[2]an!$M$37,S1232="kahepoolne vajaduspõhine",U1232&lt;&gt;""),[2]an!$J$39,
IF(AND(A1232=[2]an!$J$38,F1232=[2]an!$E$39,H1232&lt;[2]an!$M$37,S1232&lt;&gt;"kahepoolne vajaduspõhine"),[2]an!$J$39,
IF(AND(A1232=[2]an!$J$38,F1232=[2]an!$E$42),[2]an!$J$42,""))))))))))))))))))))))))))))</f>
        <v/>
      </c>
      <c r="Y1232" s="17" t="str">
        <f>IFERROR(IF(F1232="Tugigrupp",0,
IF(AND(F1232="Peretoe teenus",H1232&gt;=[2]an!$M$37,RANK(D1232,$D1232:$D1232)+COUNTIFS($D$2:D1232,D1232,$F$2:F1232,F1232)-1&gt;1),"",
IF(AND(F1232="Peretoe teenus",H1232&gt;=[2]an!$M$37,RANK(D1232,$D1232:$D1232)+COUNTIFS($D$2:D1232,D1232,$F$2:F1232,F1232)-1=1,MONTH(H1232)=MONTH(K1232)=TRUE,YEAR(H1232)=YEAR(K1232)=TRUE),((EOMONTH(H1232,0)-H1232+1)*X1232)/DAY(EOMONTH(H1232,0)),
IF(AND(F1232="Peretoe teenus",H1232&gt;=[2]an!$M$37,RANK(D1232,$D1232:$D1232)+COUNTIFS($D$2:D1232,D1232,$F$2:F1232,F1232)-1=1),X1232,
IF(AND(F1232="Peretoe teenus",H1232&lt;[2]an!$M$37,S1232&lt;&gt;"kahepoolne vajaduspõhine",RANK(D1232,$D1232:$D1232)+COUNTIFS($D$2:D1232,D1232,$F$2:F1232,F1232)-1=1),X1232,
IF(AND(F1232="Peretoe teenus",H1232&lt;[2]an!$M$37,S1232&lt;&gt;"kahepoolne vajaduspõhine",RANK(D1232,$D1232:$D1232)+COUNTIFS($D$2:D1232,D1232,$F$2:F1232,F1232)-1&gt;1),"",
IF(AND(F1232="Peretoe teenus",H1232&lt;[2]an!$M$37,S1232="kahepoolne vajaduspõhine",U1232="",RANK(D1232,$D1232:$D1232)+COUNTIFS($D$2:D1232,D1232,$F$2:F1232,F1232)-1=1),X1232,
IF(AND(F1232="Peretoe teenus",H1232&lt;[2]an!$M$37,S1232="kahepoolne vajaduspõhine",U1232="",RANK(D1232,$D1232:$D1232)+COUNTIFS($D$2:D1232,D1232,$F$2:F1232,F1232)-1&gt;1),"",
IF(AND(F1232="Peretoe teenus",H1232&lt;[2]an!$M$37,S1232="kahepoolne vajaduspõhine",U1232&lt;[2]an!$M$37,RANK(D1232,$D1232:$D1232)+COUNTIFS($D$2:D1232,D1232,$F$2:F1232,F1232)-1=1),X1232,
IF(AND(F1232="Peretoe teenus",H1232&lt;[2]an!$M$37,S1232="kahepoolne vajaduspõhine",U1232&lt;[2]an!$M$37,RANK(D1232,$D1232:$D1232)+COUNTIFS($D$2:D1232,D1232,$F$2:F1232,F1232)-1&gt;1),"",
IF(AND(F1232="Peretoe teenus",H1232&lt;[2]an!$M$37,S1232="kahepoolne vajaduspõhine",U1232&gt;=[2]an!$M$37,U1232&lt;=[2]an!$M$38,RANK(D1232,$D1232:$D1232)+COUNTIFS($D$2:D1232,D1232,$F$2:F1232,F1232)-1=1),
((EOMONTH(U1232,0)-U1232+1)*X1232)/DAY(EOMONTH(U1232,0))+(DAY(U1232)-1)*100/DAY(EOMONTH(U1232,0)),
IF(AND(F1232="Peretoe teenus",H1232&lt;[2]an!$M$37,S1232="kahepoolne vajaduspõhine",U1232&gt;=[2]an!$M$37,U1232&lt;=[2]an!$M$38,RANK(D1232,$D1232:$D1232)+COUNTIFS($D$2:D1232,D1232,$F$2:F1232,F1232)-1&gt;1),"",
IF(AND(F1232="Peretoe teenus",H1232&lt;[2]an!$M$37,S1232="kahepoolne vajaduspõhine",U1232&gt;[2]an!$M$38,RANK(D1232,$D1232:$D1232)+COUNTIFS($D$2:D1232,D1232,$F$2:F1232,F1232)-1=1),X1232,
IF(AND(F1232="Peretoe teenus",H1232&lt;[2]an!$M$37,S1232="kahepoolne vajaduspõhine",U1232&gt;[2]an!$M$38,RANK(D1232,$D1232:$D1232)+COUNTIFS($D$2:D1232,D1232,$F$2:F1232,F1232)-1&gt;1),"",X1232*W1232)))))))))))))),"")</f>
        <v/>
      </c>
      <c r="Z1232" s="18" t="str">
        <f t="shared" si="58"/>
        <v/>
      </c>
      <c r="AA1232" s="19" t="str">
        <f>IFERROR(VLOOKUP(E1232,[2]an!$A$3:$B$81,2,FALSE),"")</f>
        <v/>
      </c>
      <c r="AB1232" s="19" t="str">
        <f>IFERROR(VLOOKUP(AA1232,[2]an!$C$2:$D$16,2,FALSE),"")</f>
        <v/>
      </c>
      <c r="AC1232" s="20"/>
      <c r="AD1232" s="21" t="str">
        <f>IF(A1232=[2]an!$F$36,VLOOKUP([2]an!$F$36,[2]an!$F$36:$H$36,3,FALSE),IF(A1232=[2]an!$F$35,VLOOKUP([2]an!$F$35,[2]an!$F$35:$H$35,3,FALSE),IF(A1232=[2]an!$F$33,VLOOKUP([2]an!$F$33,[2]an!$F$33:$H$33,3,FALSE),IF(A1232=[2]an!$F$31,VLOOKUP([2]an!$F$31,[2]an!$F$31:$H$31,3,FALSE),""))))</f>
        <v/>
      </c>
    </row>
    <row r="1233" spans="6:30" x14ac:dyDescent="0.2">
      <c r="F1233" s="10"/>
      <c r="G1233" s="8" t="str">
        <f t="shared" si="59"/>
        <v/>
      </c>
      <c r="H1233" s="13"/>
      <c r="K1233" s="13"/>
      <c r="L1233" s="10"/>
      <c r="M1233" s="10"/>
      <c r="S1233" s="8" t="str">
        <f>IFERROR(VLOOKUP(D1233,[1]peretoe_teenus!$A$2:$L$2000,5,FALSE),"")</f>
        <v/>
      </c>
      <c r="U1233" s="13"/>
      <c r="V1233" s="15" t="str" cm="1">
        <f t="array" ref="V1233">IFERROR(IF(AND(F1233="Tugigrupp",RANK(K1233,$K1233:$K1233)+COUNTIFS($K$2:K1233,K1233,$L$2:L1233,L1233,$M$2:M1233,M1233,$I$2:I1233,I1233,$G$2:G1233,G1233,$F$2:F1233,F1233)-1=1),SUMPRODUCT(($F$2:$F$4154=F1233)*($G$2:$G$4154=G1233)*($K$2:$K$4154=K1233)*($I$2:$I$4154=I1233)*($L$2:$L$4154=L1233)*($M$2:$M$4154=M1233)),""),"")</f>
        <v/>
      </c>
      <c r="W1233" s="15" t="str">
        <f t="shared" si="57"/>
        <v/>
      </c>
      <c r="X1233" s="16" t="str">
        <f>IF(AND(A1233=[2]an!$G$38,F1233=[2]an!$E$40),[2]an!$G$40,IF(AND(A1233=[2]an!$G$38,F1233=[2]an!$E$41),[2]an!$G$41,IF(AND(A1233=[2]an!$G$38,F1233=[2]an!$E$39,H1233&gt;=[2]an!$M$37),[2]an!$G$39,
IF(AND(A1233=[2]an!$G$38,F1233=[2]an!$E$39,H1233&lt;[2]an!$M$37,S1233="kahepoolne vajaduspõhine",U1233=""),[2]an!$M$40,
IF(AND(A1233=[2]an!$G$38,F1233=[2]an!$E$39,H1233&lt;[2]an!$M$37,S1233="kahepoolne vajaduspõhine",U1233&lt;&gt;""),[2]an!$G$39,
IF(AND(A1233=[2]an!$G$38,F1233=[2]an!$E$39,H1233&lt;[2]an!$M$37,S1233&lt;&gt;"kahepoolne vajaduspõhine"),[2]an!$G$39,
IF(AND(A1233=[2]an!$G$38,F1233=[2]an!$E$42),[2]an!$G$42,
IF(AND(A1233=[2]an!$H$38,F1233=[2]an!$E$40),[2]an!$H$40,IF(AND(A1233=[2]an!$H$38,F1233=[2]an!$E$41),[2]an!$H$41,IF(AND(A1233=[2]an!$H$38,F1233=[2]an!$E$39,H1233&gt;=[2]an!$M$37),[2]an!$H$39,
IF(AND(A1233=[2]an!$H$38,F1233=[2]an!$E$39,H1233&lt;[2]an!$M$37,S1233="kahepoolne vajaduspõhine",U1233=""),[2]an!$M$40,
IF(AND(A1233=[2]an!$H$38,F1233=[2]an!$E$39,H1233&lt;[2]an!$M$37,S1233="kahepoolne vajaduspõhine",U1233&lt;&gt;""),[2]an!$H$39,
IF(AND(A1233=[2]an!$H$38,F1233=[2]an!$E$39,H1233&lt;[2]an!$M$37,S1233&lt;&gt;"kahepoolne vajaduspõhine"),[2]an!$H$39,
IF(AND(A1233=[2]an!$H$38,F1233=[2]an!$E$42),[2]an!$H$42,
IF(AND(A1233=[2]an!$I$38,F1233=[2]an!$E$40),[2]an!$I$40,IF(AND(A1233=[2]an!$I$38,F1233=[2]an!$E$41),[2]an!$I$41,IF(AND(A1233=[2]an!$I$38,F1233=[2]an!$E$39,H1233&gt;=[2]an!$M$37),[2]an!$I$39,
IF(AND(A1233=[2]an!$I$38,F1233=[2]an!$E$39,H1233&lt;[2]an!$M$37,S1233="kahepoolne vajaduspõhine",U1233=""),[2]an!$M$40,
IF(AND(A1233=[2]an!$I$38,F1233=[2]an!$E$39,H1233&lt;[2]an!$M$37,S1233="kahepoolne vajaduspõhine",U1233&lt;&gt;""),[2]an!$I$39,
IF(AND(A1233=[2]an!$I$38,F1233=[2]an!$E$39,H1233&lt;[2]an!$M$37,S1233&lt;&gt;"kahepoolne vajaduspõhine"),[2]an!$I$39,
IF(AND(A1233=[2]an!$I$38,F1233=[2]an!$E$42),[2]an!$I$42,
IF(AND(A1233=[2]an!$J$38,F1233=[2]an!$E$40),[2]an!$J$40,IF(AND(A1233=[2]an!$J$38,F1233=[2]an!$E$41),[2]an!$J$41,IF(AND(A1233=[2]an!$J$38,F1233=[2]an!$E$39,H1233&gt;=[2]an!$M$37),[2]an!$J$39,
IF(AND(A1233=[2]an!$J$38,F1233=[2]an!$E$39,H1233&lt;[2]an!$M$37,S1233="kahepoolne vajaduspõhine",U1233=""),[2]an!$M$40,
IF(AND(A1233=[2]an!$J$38,F1233=[2]an!$E$39,H1233&lt;[2]an!$M$37,S1233="kahepoolne vajaduspõhine",U1233&lt;&gt;""),[2]an!$J$39,
IF(AND(A1233=[2]an!$J$38,F1233=[2]an!$E$39,H1233&lt;[2]an!$M$37,S1233&lt;&gt;"kahepoolne vajaduspõhine"),[2]an!$J$39,
IF(AND(A1233=[2]an!$J$38,F1233=[2]an!$E$42),[2]an!$J$42,""))))))))))))))))))))))))))))</f>
        <v/>
      </c>
      <c r="Y1233" s="17" t="str">
        <f>IFERROR(IF(F1233="Tugigrupp",0,
IF(AND(F1233="Peretoe teenus",H1233&gt;=[2]an!$M$37,RANK(D1233,$D1233:$D1233)+COUNTIFS($D$2:D1233,D1233,$F$2:F1233,F1233)-1&gt;1),"",
IF(AND(F1233="Peretoe teenus",H1233&gt;=[2]an!$M$37,RANK(D1233,$D1233:$D1233)+COUNTIFS($D$2:D1233,D1233,$F$2:F1233,F1233)-1=1,MONTH(H1233)=MONTH(K1233)=TRUE,YEAR(H1233)=YEAR(K1233)=TRUE),((EOMONTH(H1233,0)-H1233+1)*X1233)/DAY(EOMONTH(H1233,0)),
IF(AND(F1233="Peretoe teenus",H1233&gt;=[2]an!$M$37,RANK(D1233,$D1233:$D1233)+COUNTIFS($D$2:D1233,D1233,$F$2:F1233,F1233)-1=1),X1233,
IF(AND(F1233="Peretoe teenus",H1233&lt;[2]an!$M$37,S1233&lt;&gt;"kahepoolne vajaduspõhine",RANK(D1233,$D1233:$D1233)+COUNTIFS($D$2:D1233,D1233,$F$2:F1233,F1233)-1=1),X1233,
IF(AND(F1233="Peretoe teenus",H1233&lt;[2]an!$M$37,S1233&lt;&gt;"kahepoolne vajaduspõhine",RANK(D1233,$D1233:$D1233)+COUNTIFS($D$2:D1233,D1233,$F$2:F1233,F1233)-1&gt;1),"",
IF(AND(F1233="Peretoe teenus",H1233&lt;[2]an!$M$37,S1233="kahepoolne vajaduspõhine",U1233="",RANK(D1233,$D1233:$D1233)+COUNTIFS($D$2:D1233,D1233,$F$2:F1233,F1233)-1=1),X1233,
IF(AND(F1233="Peretoe teenus",H1233&lt;[2]an!$M$37,S1233="kahepoolne vajaduspõhine",U1233="",RANK(D1233,$D1233:$D1233)+COUNTIFS($D$2:D1233,D1233,$F$2:F1233,F1233)-1&gt;1),"",
IF(AND(F1233="Peretoe teenus",H1233&lt;[2]an!$M$37,S1233="kahepoolne vajaduspõhine",U1233&lt;[2]an!$M$37,RANK(D1233,$D1233:$D1233)+COUNTIFS($D$2:D1233,D1233,$F$2:F1233,F1233)-1=1),X1233,
IF(AND(F1233="Peretoe teenus",H1233&lt;[2]an!$M$37,S1233="kahepoolne vajaduspõhine",U1233&lt;[2]an!$M$37,RANK(D1233,$D1233:$D1233)+COUNTIFS($D$2:D1233,D1233,$F$2:F1233,F1233)-1&gt;1),"",
IF(AND(F1233="Peretoe teenus",H1233&lt;[2]an!$M$37,S1233="kahepoolne vajaduspõhine",U1233&gt;=[2]an!$M$37,U1233&lt;=[2]an!$M$38,RANK(D1233,$D1233:$D1233)+COUNTIFS($D$2:D1233,D1233,$F$2:F1233,F1233)-1=1),
((EOMONTH(U1233,0)-U1233+1)*X1233)/DAY(EOMONTH(U1233,0))+(DAY(U1233)-1)*100/DAY(EOMONTH(U1233,0)),
IF(AND(F1233="Peretoe teenus",H1233&lt;[2]an!$M$37,S1233="kahepoolne vajaduspõhine",U1233&gt;=[2]an!$M$37,U1233&lt;=[2]an!$M$38,RANK(D1233,$D1233:$D1233)+COUNTIFS($D$2:D1233,D1233,$F$2:F1233,F1233)-1&gt;1),"",
IF(AND(F1233="Peretoe teenus",H1233&lt;[2]an!$M$37,S1233="kahepoolne vajaduspõhine",U1233&gt;[2]an!$M$38,RANK(D1233,$D1233:$D1233)+COUNTIFS($D$2:D1233,D1233,$F$2:F1233,F1233)-1=1),X1233,
IF(AND(F1233="Peretoe teenus",H1233&lt;[2]an!$M$37,S1233="kahepoolne vajaduspõhine",U1233&gt;[2]an!$M$38,RANK(D1233,$D1233:$D1233)+COUNTIFS($D$2:D1233,D1233,$F$2:F1233,F1233)-1&gt;1),"",X1233*W1233)))))))))))))),"")</f>
        <v/>
      </c>
      <c r="Z1233" s="18" t="str">
        <f t="shared" si="58"/>
        <v/>
      </c>
      <c r="AA1233" s="19" t="str">
        <f>IFERROR(VLOOKUP(E1233,[2]an!$A$3:$B$81,2,FALSE),"")</f>
        <v/>
      </c>
      <c r="AB1233" s="19" t="str">
        <f>IFERROR(VLOOKUP(AA1233,[2]an!$C$2:$D$16,2,FALSE),"")</f>
        <v/>
      </c>
      <c r="AC1233" s="20"/>
      <c r="AD1233" s="21" t="str">
        <f>IF(A1233=[2]an!$F$36,VLOOKUP([2]an!$F$36,[2]an!$F$36:$H$36,3,FALSE),IF(A1233=[2]an!$F$35,VLOOKUP([2]an!$F$35,[2]an!$F$35:$H$35,3,FALSE),IF(A1233=[2]an!$F$33,VLOOKUP([2]an!$F$33,[2]an!$F$33:$H$33,3,FALSE),IF(A1233=[2]an!$F$31,VLOOKUP([2]an!$F$31,[2]an!$F$31:$H$31,3,FALSE),""))))</f>
        <v/>
      </c>
    </row>
    <row r="1234" spans="6:30" x14ac:dyDescent="0.2">
      <c r="F1234" s="10"/>
      <c r="G1234" s="8" t="str">
        <f t="shared" si="59"/>
        <v/>
      </c>
      <c r="H1234" s="13"/>
      <c r="K1234" s="13"/>
      <c r="L1234" s="10"/>
      <c r="M1234" s="10"/>
      <c r="S1234" s="8" t="str">
        <f>IFERROR(VLOOKUP(D1234,[1]peretoe_teenus!$A$2:$L$2000,5,FALSE),"")</f>
        <v/>
      </c>
      <c r="U1234" s="13"/>
      <c r="V1234" s="15" t="str" cm="1">
        <f t="array" ref="V1234">IFERROR(IF(AND(F1234="Tugigrupp",RANK(K1234,$K1234:$K1234)+COUNTIFS($K$2:K1234,K1234,$L$2:L1234,L1234,$M$2:M1234,M1234,$I$2:I1234,I1234,$G$2:G1234,G1234,$F$2:F1234,F1234)-1=1),SUMPRODUCT(($F$2:$F$4154=F1234)*($G$2:$G$4154=G1234)*($K$2:$K$4154=K1234)*($I$2:$I$4154=I1234)*($L$2:$L$4154=L1234)*($M$2:$M$4154=M1234)),""),"")</f>
        <v/>
      </c>
      <c r="W1234" s="15" t="str">
        <f t="shared" si="57"/>
        <v/>
      </c>
      <c r="X1234" s="16" t="str">
        <f>IF(AND(A1234=[2]an!$G$38,F1234=[2]an!$E$40),[2]an!$G$40,IF(AND(A1234=[2]an!$G$38,F1234=[2]an!$E$41),[2]an!$G$41,IF(AND(A1234=[2]an!$G$38,F1234=[2]an!$E$39,H1234&gt;=[2]an!$M$37),[2]an!$G$39,
IF(AND(A1234=[2]an!$G$38,F1234=[2]an!$E$39,H1234&lt;[2]an!$M$37,S1234="kahepoolne vajaduspõhine",U1234=""),[2]an!$M$40,
IF(AND(A1234=[2]an!$G$38,F1234=[2]an!$E$39,H1234&lt;[2]an!$M$37,S1234="kahepoolne vajaduspõhine",U1234&lt;&gt;""),[2]an!$G$39,
IF(AND(A1234=[2]an!$G$38,F1234=[2]an!$E$39,H1234&lt;[2]an!$M$37,S1234&lt;&gt;"kahepoolne vajaduspõhine"),[2]an!$G$39,
IF(AND(A1234=[2]an!$G$38,F1234=[2]an!$E$42),[2]an!$G$42,
IF(AND(A1234=[2]an!$H$38,F1234=[2]an!$E$40),[2]an!$H$40,IF(AND(A1234=[2]an!$H$38,F1234=[2]an!$E$41),[2]an!$H$41,IF(AND(A1234=[2]an!$H$38,F1234=[2]an!$E$39,H1234&gt;=[2]an!$M$37),[2]an!$H$39,
IF(AND(A1234=[2]an!$H$38,F1234=[2]an!$E$39,H1234&lt;[2]an!$M$37,S1234="kahepoolne vajaduspõhine",U1234=""),[2]an!$M$40,
IF(AND(A1234=[2]an!$H$38,F1234=[2]an!$E$39,H1234&lt;[2]an!$M$37,S1234="kahepoolne vajaduspõhine",U1234&lt;&gt;""),[2]an!$H$39,
IF(AND(A1234=[2]an!$H$38,F1234=[2]an!$E$39,H1234&lt;[2]an!$M$37,S1234&lt;&gt;"kahepoolne vajaduspõhine"),[2]an!$H$39,
IF(AND(A1234=[2]an!$H$38,F1234=[2]an!$E$42),[2]an!$H$42,
IF(AND(A1234=[2]an!$I$38,F1234=[2]an!$E$40),[2]an!$I$40,IF(AND(A1234=[2]an!$I$38,F1234=[2]an!$E$41),[2]an!$I$41,IF(AND(A1234=[2]an!$I$38,F1234=[2]an!$E$39,H1234&gt;=[2]an!$M$37),[2]an!$I$39,
IF(AND(A1234=[2]an!$I$38,F1234=[2]an!$E$39,H1234&lt;[2]an!$M$37,S1234="kahepoolne vajaduspõhine",U1234=""),[2]an!$M$40,
IF(AND(A1234=[2]an!$I$38,F1234=[2]an!$E$39,H1234&lt;[2]an!$M$37,S1234="kahepoolne vajaduspõhine",U1234&lt;&gt;""),[2]an!$I$39,
IF(AND(A1234=[2]an!$I$38,F1234=[2]an!$E$39,H1234&lt;[2]an!$M$37,S1234&lt;&gt;"kahepoolne vajaduspõhine"),[2]an!$I$39,
IF(AND(A1234=[2]an!$I$38,F1234=[2]an!$E$42),[2]an!$I$42,
IF(AND(A1234=[2]an!$J$38,F1234=[2]an!$E$40),[2]an!$J$40,IF(AND(A1234=[2]an!$J$38,F1234=[2]an!$E$41),[2]an!$J$41,IF(AND(A1234=[2]an!$J$38,F1234=[2]an!$E$39,H1234&gt;=[2]an!$M$37),[2]an!$J$39,
IF(AND(A1234=[2]an!$J$38,F1234=[2]an!$E$39,H1234&lt;[2]an!$M$37,S1234="kahepoolne vajaduspõhine",U1234=""),[2]an!$M$40,
IF(AND(A1234=[2]an!$J$38,F1234=[2]an!$E$39,H1234&lt;[2]an!$M$37,S1234="kahepoolne vajaduspõhine",U1234&lt;&gt;""),[2]an!$J$39,
IF(AND(A1234=[2]an!$J$38,F1234=[2]an!$E$39,H1234&lt;[2]an!$M$37,S1234&lt;&gt;"kahepoolne vajaduspõhine"),[2]an!$J$39,
IF(AND(A1234=[2]an!$J$38,F1234=[2]an!$E$42),[2]an!$J$42,""))))))))))))))))))))))))))))</f>
        <v/>
      </c>
      <c r="Y1234" s="17" t="str">
        <f>IFERROR(IF(F1234="Tugigrupp",0,
IF(AND(F1234="Peretoe teenus",H1234&gt;=[2]an!$M$37,RANK(D1234,$D1234:$D1234)+COUNTIFS($D$2:D1234,D1234,$F$2:F1234,F1234)-1&gt;1),"",
IF(AND(F1234="Peretoe teenus",H1234&gt;=[2]an!$M$37,RANK(D1234,$D1234:$D1234)+COUNTIFS($D$2:D1234,D1234,$F$2:F1234,F1234)-1=1,MONTH(H1234)=MONTH(K1234)=TRUE,YEAR(H1234)=YEAR(K1234)=TRUE),((EOMONTH(H1234,0)-H1234+1)*X1234)/DAY(EOMONTH(H1234,0)),
IF(AND(F1234="Peretoe teenus",H1234&gt;=[2]an!$M$37,RANK(D1234,$D1234:$D1234)+COUNTIFS($D$2:D1234,D1234,$F$2:F1234,F1234)-1=1),X1234,
IF(AND(F1234="Peretoe teenus",H1234&lt;[2]an!$M$37,S1234&lt;&gt;"kahepoolne vajaduspõhine",RANK(D1234,$D1234:$D1234)+COUNTIFS($D$2:D1234,D1234,$F$2:F1234,F1234)-1=1),X1234,
IF(AND(F1234="Peretoe teenus",H1234&lt;[2]an!$M$37,S1234&lt;&gt;"kahepoolne vajaduspõhine",RANK(D1234,$D1234:$D1234)+COUNTIFS($D$2:D1234,D1234,$F$2:F1234,F1234)-1&gt;1),"",
IF(AND(F1234="Peretoe teenus",H1234&lt;[2]an!$M$37,S1234="kahepoolne vajaduspõhine",U1234="",RANK(D1234,$D1234:$D1234)+COUNTIFS($D$2:D1234,D1234,$F$2:F1234,F1234)-1=1),X1234,
IF(AND(F1234="Peretoe teenus",H1234&lt;[2]an!$M$37,S1234="kahepoolne vajaduspõhine",U1234="",RANK(D1234,$D1234:$D1234)+COUNTIFS($D$2:D1234,D1234,$F$2:F1234,F1234)-1&gt;1),"",
IF(AND(F1234="Peretoe teenus",H1234&lt;[2]an!$M$37,S1234="kahepoolne vajaduspõhine",U1234&lt;[2]an!$M$37,RANK(D1234,$D1234:$D1234)+COUNTIFS($D$2:D1234,D1234,$F$2:F1234,F1234)-1=1),X1234,
IF(AND(F1234="Peretoe teenus",H1234&lt;[2]an!$M$37,S1234="kahepoolne vajaduspõhine",U1234&lt;[2]an!$M$37,RANK(D1234,$D1234:$D1234)+COUNTIFS($D$2:D1234,D1234,$F$2:F1234,F1234)-1&gt;1),"",
IF(AND(F1234="Peretoe teenus",H1234&lt;[2]an!$M$37,S1234="kahepoolne vajaduspõhine",U1234&gt;=[2]an!$M$37,U1234&lt;=[2]an!$M$38,RANK(D1234,$D1234:$D1234)+COUNTIFS($D$2:D1234,D1234,$F$2:F1234,F1234)-1=1),
((EOMONTH(U1234,0)-U1234+1)*X1234)/DAY(EOMONTH(U1234,0))+(DAY(U1234)-1)*100/DAY(EOMONTH(U1234,0)),
IF(AND(F1234="Peretoe teenus",H1234&lt;[2]an!$M$37,S1234="kahepoolne vajaduspõhine",U1234&gt;=[2]an!$M$37,U1234&lt;=[2]an!$M$38,RANK(D1234,$D1234:$D1234)+COUNTIFS($D$2:D1234,D1234,$F$2:F1234,F1234)-1&gt;1),"",
IF(AND(F1234="Peretoe teenus",H1234&lt;[2]an!$M$37,S1234="kahepoolne vajaduspõhine",U1234&gt;[2]an!$M$38,RANK(D1234,$D1234:$D1234)+COUNTIFS($D$2:D1234,D1234,$F$2:F1234,F1234)-1=1),X1234,
IF(AND(F1234="Peretoe teenus",H1234&lt;[2]an!$M$37,S1234="kahepoolne vajaduspõhine",U1234&gt;[2]an!$M$38,RANK(D1234,$D1234:$D1234)+COUNTIFS($D$2:D1234,D1234,$F$2:F1234,F1234)-1&gt;1),"",X1234*W1234)))))))))))))),"")</f>
        <v/>
      </c>
      <c r="Z1234" s="18" t="str">
        <f t="shared" si="58"/>
        <v/>
      </c>
      <c r="AA1234" s="19" t="str">
        <f>IFERROR(VLOOKUP(E1234,[2]an!$A$3:$B$81,2,FALSE),"")</f>
        <v/>
      </c>
      <c r="AB1234" s="19" t="str">
        <f>IFERROR(VLOOKUP(AA1234,[2]an!$C$2:$D$16,2,FALSE),"")</f>
        <v/>
      </c>
      <c r="AC1234" s="20"/>
      <c r="AD1234" s="21" t="str">
        <f>IF(A1234=[2]an!$F$36,VLOOKUP([2]an!$F$36,[2]an!$F$36:$H$36,3,FALSE),IF(A1234=[2]an!$F$35,VLOOKUP([2]an!$F$35,[2]an!$F$35:$H$35,3,FALSE),IF(A1234=[2]an!$F$33,VLOOKUP([2]an!$F$33,[2]an!$F$33:$H$33,3,FALSE),IF(A1234=[2]an!$F$31,VLOOKUP([2]an!$F$31,[2]an!$F$31:$H$31,3,FALSE),""))))</f>
        <v/>
      </c>
    </row>
    <row r="1235" spans="6:30" x14ac:dyDescent="0.2">
      <c r="F1235" s="10"/>
      <c r="G1235" s="8" t="str">
        <f t="shared" si="59"/>
        <v/>
      </c>
      <c r="H1235" s="13"/>
      <c r="K1235" s="13"/>
      <c r="L1235" s="10"/>
      <c r="M1235" s="10"/>
      <c r="S1235" s="8" t="str">
        <f>IFERROR(VLOOKUP(D1235,[1]peretoe_teenus!$A$2:$L$2000,5,FALSE),"")</f>
        <v/>
      </c>
      <c r="U1235" s="13"/>
      <c r="V1235" s="15" t="str" cm="1">
        <f t="array" ref="V1235">IFERROR(IF(AND(F1235="Tugigrupp",RANK(K1235,$K1235:$K1235)+COUNTIFS($K$2:K1235,K1235,$L$2:L1235,L1235,$M$2:M1235,M1235,$I$2:I1235,I1235,$G$2:G1235,G1235,$F$2:F1235,F1235)-1=1),SUMPRODUCT(($F$2:$F$4154=F1235)*($G$2:$G$4154=G1235)*($K$2:$K$4154=K1235)*($I$2:$I$4154=I1235)*($L$2:$L$4154=L1235)*($M$2:$M$4154=M1235)),""),"")</f>
        <v/>
      </c>
      <c r="W1235" s="15" t="str">
        <f t="shared" si="57"/>
        <v/>
      </c>
      <c r="X1235" s="16" t="str">
        <f>IF(AND(A1235=[2]an!$G$38,F1235=[2]an!$E$40),[2]an!$G$40,IF(AND(A1235=[2]an!$G$38,F1235=[2]an!$E$41),[2]an!$G$41,IF(AND(A1235=[2]an!$G$38,F1235=[2]an!$E$39,H1235&gt;=[2]an!$M$37),[2]an!$G$39,
IF(AND(A1235=[2]an!$G$38,F1235=[2]an!$E$39,H1235&lt;[2]an!$M$37,S1235="kahepoolne vajaduspõhine",U1235=""),[2]an!$M$40,
IF(AND(A1235=[2]an!$G$38,F1235=[2]an!$E$39,H1235&lt;[2]an!$M$37,S1235="kahepoolne vajaduspõhine",U1235&lt;&gt;""),[2]an!$G$39,
IF(AND(A1235=[2]an!$G$38,F1235=[2]an!$E$39,H1235&lt;[2]an!$M$37,S1235&lt;&gt;"kahepoolne vajaduspõhine"),[2]an!$G$39,
IF(AND(A1235=[2]an!$G$38,F1235=[2]an!$E$42),[2]an!$G$42,
IF(AND(A1235=[2]an!$H$38,F1235=[2]an!$E$40),[2]an!$H$40,IF(AND(A1235=[2]an!$H$38,F1235=[2]an!$E$41),[2]an!$H$41,IF(AND(A1235=[2]an!$H$38,F1235=[2]an!$E$39,H1235&gt;=[2]an!$M$37),[2]an!$H$39,
IF(AND(A1235=[2]an!$H$38,F1235=[2]an!$E$39,H1235&lt;[2]an!$M$37,S1235="kahepoolne vajaduspõhine",U1235=""),[2]an!$M$40,
IF(AND(A1235=[2]an!$H$38,F1235=[2]an!$E$39,H1235&lt;[2]an!$M$37,S1235="kahepoolne vajaduspõhine",U1235&lt;&gt;""),[2]an!$H$39,
IF(AND(A1235=[2]an!$H$38,F1235=[2]an!$E$39,H1235&lt;[2]an!$M$37,S1235&lt;&gt;"kahepoolne vajaduspõhine"),[2]an!$H$39,
IF(AND(A1235=[2]an!$H$38,F1235=[2]an!$E$42),[2]an!$H$42,
IF(AND(A1235=[2]an!$I$38,F1235=[2]an!$E$40),[2]an!$I$40,IF(AND(A1235=[2]an!$I$38,F1235=[2]an!$E$41),[2]an!$I$41,IF(AND(A1235=[2]an!$I$38,F1235=[2]an!$E$39,H1235&gt;=[2]an!$M$37),[2]an!$I$39,
IF(AND(A1235=[2]an!$I$38,F1235=[2]an!$E$39,H1235&lt;[2]an!$M$37,S1235="kahepoolne vajaduspõhine",U1235=""),[2]an!$M$40,
IF(AND(A1235=[2]an!$I$38,F1235=[2]an!$E$39,H1235&lt;[2]an!$M$37,S1235="kahepoolne vajaduspõhine",U1235&lt;&gt;""),[2]an!$I$39,
IF(AND(A1235=[2]an!$I$38,F1235=[2]an!$E$39,H1235&lt;[2]an!$M$37,S1235&lt;&gt;"kahepoolne vajaduspõhine"),[2]an!$I$39,
IF(AND(A1235=[2]an!$I$38,F1235=[2]an!$E$42),[2]an!$I$42,
IF(AND(A1235=[2]an!$J$38,F1235=[2]an!$E$40),[2]an!$J$40,IF(AND(A1235=[2]an!$J$38,F1235=[2]an!$E$41),[2]an!$J$41,IF(AND(A1235=[2]an!$J$38,F1235=[2]an!$E$39,H1235&gt;=[2]an!$M$37),[2]an!$J$39,
IF(AND(A1235=[2]an!$J$38,F1235=[2]an!$E$39,H1235&lt;[2]an!$M$37,S1235="kahepoolne vajaduspõhine",U1235=""),[2]an!$M$40,
IF(AND(A1235=[2]an!$J$38,F1235=[2]an!$E$39,H1235&lt;[2]an!$M$37,S1235="kahepoolne vajaduspõhine",U1235&lt;&gt;""),[2]an!$J$39,
IF(AND(A1235=[2]an!$J$38,F1235=[2]an!$E$39,H1235&lt;[2]an!$M$37,S1235&lt;&gt;"kahepoolne vajaduspõhine"),[2]an!$J$39,
IF(AND(A1235=[2]an!$J$38,F1235=[2]an!$E$42),[2]an!$J$42,""))))))))))))))))))))))))))))</f>
        <v/>
      </c>
      <c r="Y1235" s="17" t="str">
        <f>IFERROR(IF(F1235="Tugigrupp",0,
IF(AND(F1235="Peretoe teenus",H1235&gt;=[2]an!$M$37,RANK(D1235,$D1235:$D1235)+COUNTIFS($D$2:D1235,D1235,$F$2:F1235,F1235)-1&gt;1),"",
IF(AND(F1235="Peretoe teenus",H1235&gt;=[2]an!$M$37,RANK(D1235,$D1235:$D1235)+COUNTIFS($D$2:D1235,D1235,$F$2:F1235,F1235)-1=1,MONTH(H1235)=MONTH(K1235)=TRUE,YEAR(H1235)=YEAR(K1235)=TRUE),((EOMONTH(H1235,0)-H1235+1)*X1235)/DAY(EOMONTH(H1235,0)),
IF(AND(F1235="Peretoe teenus",H1235&gt;=[2]an!$M$37,RANK(D1235,$D1235:$D1235)+COUNTIFS($D$2:D1235,D1235,$F$2:F1235,F1235)-1=1),X1235,
IF(AND(F1235="Peretoe teenus",H1235&lt;[2]an!$M$37,S1235&lt;&gt;"kahepoolne vajaduspõhine",RANK(D1235,$D1235:$D1235)+COUNTIFS($D$2:D1235,D1235,$F$2:F1235,F1235)-1=1),X1235,
IF(AND(F1235="Peretoe teenus",H1235&lt;[2]an!$M$37,S1235&lt;&gt;"kahepoolne vajaduspõhine",RANK(D1235,$D1235:$D1235)+COUNTIFS($D$2:D1235,D1235,$F$2:F1235,F1235)-1&gt;1),"",
IF(AND(F1235="Peretoe teenus",H1235&lt;[2]an!$M$37,S1235="kahepoolne vajaduspõhine",U1235="",RANK(D1235,$D1235:$D1235)+COUNTIFS($D$2:D1235,D1235,$F$2:F1235,F1235)-1=1),X1235,
IF(AND(F1235="Peretoe teenus",H1235&lt;[2]an!$M$37,S1235="kahepoolne vajaduspõhine",U1235="",RANK(D1235,$D1235:$D1235)+COUNTIFS($D$2:D1235,D1235,$F$2:F1235,F1235)-1&gt;1),"",
IF(AND(F1235="Peretoe teenus",H1235&lt;[2]an!$M$37,S1235="kahepoolne vajaduspõhine",U1235&lt;[2]an!$M$37,RANK(D1235,$D1235:$D1235)+COUNTIFS($D$2:D1235,D1235,$F$2:F1235,F1235)-1=1),X1235,
IF(AND(F1235="Peretoe teenus",H1235&lt;[2]an!$M$37,S1235="kahepoolne vajaduspõhine",U1235&lt;[2]an!$M$37,RANK(D1235,$D1235:$D1235)+COUNTIFS($D$2:D1235,D1235,$F$2:F1235,F1235)-1&gt;1),"",
IF(AND(F1235="Peretoe teenus",H1235&lt;[2]an!$M$37,S1235="kahepoolne vajaduspõhine",U1235&gt;=[2]an!$M$37,U1235&lt;=[2]an!$M$38,RANK(D1235,$D1235:$D1235)+COUNTIFS($D$2:D1235,D1235,$F$2:F1235,F1235)-1=1),
((EOMONTH(U1235,0)-U1235+1)*X1235)/DAY(EOMONTH(U1235,0))+(DAY(U1235)-1)*100/DAY(EOMONTH(U1235,0)),
IF(AND(F1235="Peretoe teenus",H1235&lt;[2]an!$M$37,S1235="kahepoolne vajaduspõhine",U1235&gt;=[2]an!$M$37,U1235&lt;=[2]an!$M$38,RANK(D1235,$D1235:$D1235)+COUNTIFS($D$2:D1235,D1235,$F$2:F1235,F1235)-1&gt;1),"",
IF(AND(F1235="Peretoe teenus",H1235&lt;[2]an!$M$37,S1235="kahepoolne vajaduspõhine",U1235&gt;[2]an!$M$38,RANK(D1235,$D1235:$D1235)+COUNTIFS($D$2:D1235,D1235,$F$2:F1235,F1235)-1=1),X1235,
IF(AND(F1235="Peretoe teenus",H1235&lt;[2]an!$M$37,S1235="kahepoolne vajaduspõhine",U1235&gt;[2]an!$M$38,RANK(D1235,$D1235:$D1235)+COUNTIFS($D$2:D1235,D1235,$F$2:F1235,F1235)-1&gt;1),"",X1235*W1235)))))))))))))),"")</f>
        <v/>
      </c>
      <c r="Z1235" s="18" t="str">
        <f t="shared" si="58"/>
        <v/>
      </c>
      <c r="AA1235" s="19" t="str">
        <f>IFERROR(VLOOKUP(E1235,[2]an!$A$3:$B$81,2,FALSE),"")</f>
        <v/>
      </c>
      <c r="AB1235" s="19" t="str">
        <f>IFERROR(VLOOKUP(AA1235,[2]an!$C$2:$D$16,2,FALSE),"")</f>
        <v/>
      </c>
      <c r="AC1235" s="20"/>
      <c r="AD1235" s="21" t="str">
        <f>IF(A1235=[2]an!$F$36,VLOOKUP([2]an!$F$36,[2]an!$F$36:$H$36,3,FALSE),IF(A1235=[2]an!$F$35,VLOOKUP([2]an!$F$35,[2]an!$F$35:$H$35,3,FALSE),IF(A1235=[2]an!$F$33,VLOOKUP([2]an!$F$33,[2]an!$F$33:$H$33,3,FALSE),IF(A1235=[2]an!$F$31,VLOOKUP([2]an!$F$31,[2]an!$F$31:$H$31,3,FALSE),""))))</f>
        <v/>
      </c>
    </row>
    <row r="1236" spans="6:30" x14ac:dyDescent="0.2">
      <c r="F1236" s="10"/>
      <c r="G1236" s="8" t="str">
        <f t="shared" si="59"/>
        <v/>
      </c>
      <c r="H1236" s="13"/>
      <c r="K1236" s="13"/>
      <c r="L1236" s="10"/>
      <c r="M1236" s="10"/>
      <c r="S1236" s="8" t="str">
        <f>IFERROR(VLOOKUP(D1236,[1]peretoe_teenus!$A$2:$L$2000,5,FALSE),"")</f>
        <v/>
      </c>
      <c r="U1236" s="13"/>
      <c r="V1236" s="15" t="str" cm="1">
        <f t="array" ref="V1236">IFERROR(IF(AND(F1236="Tugigrupp",RANK(K1236,$K1236:$K1236)+COUNTIFS($K$2:K1236,K1236,$L$2:L1236,L1236,$M$2:M1236,M1236,$I$2:I1236,I1236,$G$2:G1236,G1236,$F$2:F1236,F1236)-1=1),SUMPRODUCT(($F$2:$F$4154=F1236)*($G$2:$G$4154=G1236)*($K$2:$K$4154=K1236)*($I$2:$I$4154=I1236)*($L$2:$L$4154=L1236)*($M$2:$M$4154=M1236)),""),"")</f>
        <v/>
      </c>
      <c r="W1236" s="15" t="str">
        <f t="shared" si="57"/>
        <v/>
      </c>
      <c r="X1236" s="16" t="str">
        <f>IF(AND(A1236=[2]an!$G$38,F1236=[2]an!$E$40),[2]an!$G$40,IF(AND(A1236=[2]an!$G$38,F1236=[2]an!$E$41),[2]an!$G$41,IF(AND(A1236=[2]an!$G$38,F1236=[2]an!$E$39,H1236&gt;=[2]an!$M$37),[2]an!$G$39,
IF(AND(A1236=[2]an!$G$38,F1236=[2]an!$E$39,H1236&lt;[2]an!$M$37,S1236="kahepoolne vajaduspõhine",U1236=""),[2]an!$M$40,
IF(AND(A1236=[2]an!$G$38,F1236=[2]an!$E$39,H1236&lt;[2]an!$M$37,S1236="kahepoolne vajaduspõhine",U1236&lt;&gt;""),[2]an!$G$39,
IF(AND(A1236=[2]an!$G$38,F1236=[2]an!$E$39,H1236&lt;[2]an!$M$37,S1236&lt;&gt;"kahepoolne vajaduspõhine"),[2]an!$G$39,
IF(AND(A1236=[2]an!$G$38,F1236=[2]an!$E$42),[2]an!$G$42,
IF(AND(A1236=[2]an!$H$38,F1236=[2]an!$E$40),[2]an!$H$40,IF(AND(A1236=[2]an!$H$38,F1236=[2]an!$E$41),[2]an!$H$41,IF(AND(A1236=[2]an!$H$38,F1236=[2]an!$E$39,H1236&gt;=[2]an!$M$37),[2]an!$H$39,
IF(AND(A1236=[2]an!$H$38,F1236=[2]an!$E$39,H1236&lt;[2]an!$M$37,S1236="kahepoolne vajaduspõhine",U1236=""),[2]an!$M$40,
IF(AND(A1236=[2]an!$H$38,F1236=[2]an!$E$39,H1236&lt;[2]an!$M$37,S1236="kahepoolne vajaduspõhine",U1236&lt;&gt;""),[2]an!$H$39,
IF(AND(A1236=[2]an!$H$38,F1236=[2]an!$E$39,H1236&lt;[2]an!$M$37,S1236&lt;&gt;"kahepoolne vajaduspõhine"),[2]an!$H$39,
IF(AND(A1236=[2]an!$H$38,F1236=[2]an!$E$42),[2]an!$H$42,
IF(AND(A1236=[2]an!$I$38,F1236=[2]an!$E$40),[2]an!$I$40,IF(AND(A1236=[2]an!$I$38,F1236=[2]an!$E$41),[2]an!$I$41,IF(AND(A1236=[2]an!$I$38,F1236=[2]an!$E$39,H1236&gt;=[2]an!$M$37),[2]an!$I$39,
IF(AND(A1236=[2]an!$I$38,F1236=[2]an!$E$39,H1236&lt;[2]an!$M$37,S1236="kahepoolne vajaduspõhine",U1236=""),[2]an!$M$40,
IF(AND(A1236=[2]an!$I$38,F1236=[2]an!$E$39,H1236&lt;[2]an!$M$37,S1236="kahepoolne vajaduspõhine",U1236&lt;&gt;""),[2]an!$I$39,
IF(AND(A1236=[2]an!$I$38,F1236=[2]an!$E$39,H1236&lt;[2]an!$M$37,S1236&lt;&gt;"kahepoolne vajaduspõhine"),[2]an!$I$39,
IF(AND(A1236=[2]an!$I$38,F1236=[2]an!$E$42),[2]an!$I$42,
IF(AND(A1236=[2]an!$J$38,F1236=[2]an!$E$40),[2]an!$J$40,IF(AND(A1236=[2]an!$J$38,F1236=[2]an!$E$41),[2]an!$J$41,IF(AND(A1236=[2]an!$J$38,F1236=[2]an!$E$39,H1236&gt;=[2]an!$M$37),[2]an!$J$39,
IF(AND(A1236=[2]an!$J$38,F1236=[2]an!$E$39,H1236&lt;[2]an!$M$37,S1236="kahepoolne vajaduspõhine",U1236=""),[2]an!$M$40,
IF(AND(A1236=[2]an!$J$38,F1236=[2]an!$E$39,H1236&lt;[2]an!$M$37,S1236="kahepoolne vajaduspõhine",U1236&lt;&gt;""),[2]an!$J$39,
IF(AND(A1236=[2]an!$J$38,F1236=[2]an!$E$39,H1236&lt;[2]an!$M$37,S1236&lt;&gt;"kahepoolne vajaduspõhine"),[2]an!$J$39,
IF(AND(A1236=[2]an!$J$38,F1236=[2]an!$E$42),[2]an!$J$42,""))))))))))))))))))))))))))))</f>
        <v/>
      </c>
      <c r="Y1236" s="17" t="str">
        <f>IFERROR(IF(F1236="Tugigrupp",0,
IF(AND(F1236="Peretoe teenus",H1236&gt;=[2]an!$M$37,RANK(D1236,$D1236:$D1236)+COUNTIFS($D$2:D1236,D1236,$F$2:F1236,F1236)-1&gt;1),"",
IF(AND(F1236="Peretoe teenus",H1236&gt;=[2]an!$M$37,RANK(D1236,$D1236:$D1236)+COUNTIFS($D$2:D1236,D1236,$F$2:F1236,F1236)-1=1,MONTH(H1236)=MONTH(K1236)=TRUE,YEAR(H1236)=YEAR(K1236)=TRUE),((EOMONTH(H1236,0)-H1236+1)*X1236)/DAY(EOMONTH(H1236,0)),
IF(AND(F1236="Peretoe teenus",H1236&gt;=[2]an!$M$37,RANK(D1236,$D1236:$D1236)+COUNTIFS($D$2:D1236,D1236,$F$2:F1236,F1236)-1=1),X1236,
IF(AND(F1236="Peretoe teenus",H1236&lt;[2]an!$M$37,S1236&lt;&gt;"kahepoolne vajaduspõhine",RANK(D1236,$D1236:$D1236)+COUNTIFS($D$2:D1236,D1236,$F$2:F1236,F1236)-1=1),X1236,
IF(AND(F1236="Peretoe teenus",H1236&lt;[2]an!$M$37,S1236&lt;&gt;"kahepoolne vajaduspõhine",RANK(D1236,$D1236:$D1236)+COUNTIFS($D$2:D1236,D1236,$F$2:F1236,F1236)-1&gt;1),"",
IF(AND(F1236="Peretoe teenus",H1236&lt;[2]an!$M$37,S1236="kahepoolne vajaduspõhine",U1236="",RANK(D1236,$D1236:$D1236)+COUNTIFS($D$2:D1236,D1236,$F$2:F1236,F1236)-1=1),X1236,
IF(AND(F1236="Peretoe teenus",H1236&lt;[2]an!$M$37,S1236="kahepoolne vajaduspõhine",U1236="",RANK(D1236,$D1236:$D1236)+COUNTIFS($D$2:D1236,D1236,$F$2:F1236,F1236)-1&gt;1),"",
IF(AND(F1236="Peretoe teenus",H1236&lt;[2]an!$M$37,S1236="kahepoolne vajaduspõhine",U1236&lt;[2]an!$M$37,RANK(D1236,$D1236:$D1236)+COUNTIFS($D$2:D1236,D1236,$F$2:F1236,F1236)-1=1),X1236,
IF(AND(F1236="Peretoe teenus",H1236&lt;[2]an!$M$37,S1236="kahepoolne vajaduspõhine",U1236&lt;[2]an!$M$37,RANK(D1236,$D1236:$D1236)+COUNTIFS($D$2:D1236,D1236,$F$2:F1236,F1236)-1&gt;1),"",
IF(AND(F1236="Peretoe teenus",H1236&lt;[2]an!$M$37,S1236="kahepoolne vajaduspõhine",U1236&gt;=[2]an!$M$37,U1236&lt;=[2]an!$M$38,RANK(D1236,$D1236:$D1236)+COUNTIFS($D$2:D1236,D1236,$F$2:F1236,F1236)-1=1),
((EOMONTH(U1236,0)-U1236+1)*X1236)/DAY(EOMONTH(U1236,0))+(DAY(U1236)-1)*100/DAY(EOMONTH(U1236,0)),
IF(AND(F1236="Peretoe teenus",H1236&lt;[2]an!$M$37,S1236="kahepoolne vajaduspõhine",U1236&gt;=[2]an!$M$37,U1236&lt;=[2]an!$M$38,RANK(D1236,$D1236:$D1236)+COUNTIFS($D$2:D1236,D1236,$F$2:F1236,F1236)-1&gt;1),"",
IF(AND(F1236="Peretoe teenus",H1236&lt;[2]an!$M$37,S1236="kahepoolne vajaduspõhine",U1236&gt;[2]an!$M$38,RANK(D1236,$D1236:$D1236)+COUNTIFS($D$2:D1236,D1236,$F$2:F1236,F1236)-1=1),X1236,
IF(AND(F1236="Peretoe teenus",H1236&lt;[2]an!$M$37,S1236="kahepoolne vajaduspõhine",U1236&gt;[2]an!$M$38,RANK(D1236,$D1236:$D1236)+COUNTIFS($D$2:D1236,D1236,$F$2:F1236,F1236)-1&gt;1),"",X1236*W1236)))))))))))))),"")</f>
        <v/>
      </c>
      <c r="Z1236" s="18" t="str">
        <f t="shared" si="58"/>
        <v/>
      </c>
      <c r="AA1236" s="19" t="str">
        <f>IFERROR(VLOOKUP(E1236,[2]an!$A$3:$B$81,2,FALSE),"")</f>
        <v/>
      </c>
      <c r="AB1236" s="19" t="str">
        <f>IFERROR(VLOOKUP(AA1236,[2]an!$C$2:$D$16,2,FALSE),"")</f>
        <v/>
      </c>
      <c r="AC1236" s="20"/>
      <c r="AD1236" s="21" t="str">
        <f>IF(A1236=[2]an!$F$36,VLOOKUP([2]an!$F$36,[2]an!$F$36:$H$36,3,FALSE),IF(A1236=[2]an!$F$35,VLOOKUP([2]an!$F$35,[2]an!$F$35:$H$35,3,FALSE),IF(A1236=[2]an!$F$33,VLOOKUP([2]an!$F$33,[2]an!$F$33:$H$33,3,FALSE),IF(A1236=[2]an!$F$31,VLOOKUP([2]an!$F$31,[2]an!$F$31:$H$31,3,FALSE),""))))</f>
        <v/>
      </c>
    </row>
    <row r="1237" spans="6:30" x14ac:dyDescent="0.2">
      <c r="F1237" s="10"/>
      <c r="G1237" s="8" t="str">
        <f t="shared" si="59"/>
        <v/>
      </c>
      <c r="H1237" s="13"/>
      <c r="K1237" s="13"/>
      <c r="L1237" s="10"/>
      <c r="M1237" s="10"/>
      <c r="S1237" s="8" t="str">
        <f>IFERROR(VLOOKUP(D1237,[1]peretoe_teenus!$A$2:$L$2000,5,FALSE),"")</f>
        <v/>
      </c>
      <c r="U1237" s="13"/>
      <c r="V1237" s="15" t="str" cm="1">
        <f t="array" ref="V1237">IFERROR(IF(AND(F1237="Tugigrupp",RANK(K1237,$K1237:$K1237)+COUNTIFS($K$2:K1237,K1237,$L$2:L1237,L1237,$M$2:M1237,M1237,$I$2:I1237,I1237,$G$2:G1237,G1237,$F$2:F1237,F1237)-1=1),SUMPRODUCT(($F$2:$F$4154=F1237)*($G$2:$G$4154=G1237)*($K$2:$K$4154=K1237)*($I$2:$I$4154=I1237)*($L$2:$L$4154=L1237)*($M$2:$M$4154=M1237)),""),"")</f>
        <v/>
      </c>
      <c r="W1237" s="15" t="str">
        <f t="shared" si="57"/>
        <v/>
      </c>
      <c r="X1237" s="16" t="str">
        <f>IF(AND(A1237=[2]an!$G$38,F1237=[2]an!$E$40),[2]an!$G$40,IF(AND(A1237=[2]an!$G$38,F1237=[2]an!$E$41),[2]an!$G$41,IF(AND(A1237=[2]an!$G$38,F1237=[2]an!$E$39,H1237&gt;=[2]an!$M$37),[2]an!$G$39,
IF(AND(A1237=[2]an!$G$38,F1237=[2]an!$E$39,H1237&lt;[2]an!$M$37,S1237="kahepoolne vajaduspõhine",U1237=""),[2]an!$M$40,
IF(AND(A1237=[2]an!$G$38,F1237=[2]an!$E$39,H1237&lt;[2]an!$M$37,S1237="kahepoolne vajaduspõhine",U1237&lt;&gt;""),[2]an!$G$39,
IF(AND(A1237=[2]an!$G$38,F1237=[2]an!$E$39,H1237&lt;[2]an!$M$37,S1237&lt;&gt;"kahepoolne vajaduspõhine"),[2]an!$G$39,
IF(AND(A1237=[2]an!$G$38,F1237=[2]an!$E$42),[2]an!$G$42,
IF(AND(A1237=[2]an!$H$38,F1237=[2]an!$E$40),[2]an!$H$40,IF(AND(A1237=[2]an!$H$38,F1237=[2]an!$E$41),[2]an!$H$41,IF(AND(A1237=[2]an!$H$38,F1237=[2]an!$E$39,H1237&gt;=[2]an!$M$37),[2]an!$H$39,
IF(AND(A1237=[2]an!$H$38,F1237=[2]an!$E$39,H1237&lt;[2]an!$M$37,S1237="kahepoolne vajaduspõhine",U1237=""),[2]an!$M$40,
IF(AND(A1237=[2]an!$H$38,F1237=[2]an!$E$39,H1237&lt;[2]an!$M$37,S1237="kahepoolne vajaduspõhine",U1237&lt;&gt;""),[2]an!$H$39,
IF(AND(A1237=[2]an!$H$38,F1237=[2]an!$E$39,H1237&lt;[2]an!$M$37,S1237&lt;&gt;"kahepoolne vajaduspõhine"),[2]an!$H$39,
IF(AND(A1237=[2]an!$H$38,F1237=[2]an!$E$42),[2]an!$H$42,
IF(AND(A1237=[2]an!$I$38,F1237=[2]an!$E$40),[2]an!$I$40,IF(AND(A1237=[2]an!$I$38,F1237=[2]an!$E$41),[2]an!$I$41,IF(AND(A1237=[2]an!$I$38,F1237=[2]an!$E$39,H1237&gt;=[2]an!$M$37),[2]an!$I$39,
IF(AND(A1237=[2]an!$I$38,F1237=[2]an!$E$39,H1237&lt;[2]an!$M$37,S1237="kahepoolne vajaduspõhine",U1237=""),[2]an!$M$40,
IF(AND(A1237=[2]an!$I$38,F1237=[2]an!$E$39,H1237&lt;[2]an!$M$37,S1237="kahepoolne vajaduspõhine",U1237&lt;&gt;""),[2]an!$I$39,
IF(AND(A1237=[2]an!$I$38,F1237=[2]an!$E$39,H1237&lt;[2]an!$M$37,S1237&lt;&gt;"kahepoolne vajaduspõhine"),[2]an!$I$39,
IF(AND(A1237=[2]an!$I$38,F1237=[2]an!$E$42),[2]an!$I$42,
IF(AND(A1237=[2]an!$J$38,F1237=[2]an!$E$40),[2]an!$J$40,IF(AND(A1237=[2]an!$J$38,F1237=[2]an!$E$41),[2]an!$J$41,IF(AND(A1237=[2]an!$J$38,F1237=[2]an!$E$39,H1237&gt;=[2]an!$M$37),[2]an!$J$39,
IF(AND(A1237=[2]an!$J$38,F1237=[2]an!$E$39,H1237&lt;[2]an!$M$37,S1237="kahepoolne vajaduspõhine",U1237=""),[2]an!$M$40,
IF(AND(A1237=[2]an!$J$38,F1237=[2]an!$E$39,H1237&lt;[2]an!$M$37,S1237="kahepoolne vajaduspõhine",U1237&lt;&gt;""),[2]an!$J$39,
IF(AND(A1237=[2]an!$J$38,F1237=[2]an!$E$39,H1237&lt;[2]an!$M$37,S1237&lt;&gt;"kahepoolne vajaduspõhine"),[2]an!$J$39,
IF(AND(A1237=[2]an!$J$38,F1237=[2]an!$E$42),[2]an!$J$42,""))))))))))))))))))))))))))))</f>
        <v/>
      </c>
      <c r="Y1237" s="17" t="str">
        <f>IFERROR(IF(F1237="Tugigrupp",0,
IF(AND(F1237="Peretoe teenus",H1237&gt;=[2]an!$M$37,RANK(D1237,$D1237:$D1237)+COUNTIFS($D$2:D1237,D1237,$F$2:F1237,F1237)-1&gt;1),"",
IF(AND(F1237="Peretoe teenus",H1237&gt;=[2]an!$M$37,RANK(D1237,$D1237:$D1237)+COUNTIFS($D$2:D1237,D1237,$F$2:F1237,F1237)-1=1,MONTH(H1237)=MONTH(K1237)=TRUE,YEAR(H1237)=YEAR(K1237)=TRUE),((EOMONTH(H1237,0)-H1237+1)*X1237)/DAY(EOMONTH(H1237,0)),
IF(AND(F1237="Peretoe teenus",H1237&gt;=[2]an!$M$37,RANK(D1237,$D1237:$D1237)+COUNTIFS($D$2:D1237,D1237,$F$2:F1237,F1237)-1=1),X1237,
IF(AND(F1237="Peretoe teenus",H1237&lt;[2]an!$M$37,S1237&lt;&gt;"kahepoolne vajaduspõhine",RANK(D1237,$D1237:$D1237)+COUNTIFS($D$2:D1237,D1237,$F$2:F1237,F1237)-1=1),X1237,
IF(AND(F1237="Peretoe teenus",H1237&lt;[2]an!$M$37,S1237&lt;&gt;"kahepoolne vajaduspõhine",RANK(D1237,$D1237:$D1237)+COUNTIFS($D$2:D1237,D1237,$F$2:F1237,F1237)-1&gt;1),"",
IF(AND(F1237="Peretoe teenus",H1237&lt;[2]an!$M$37,S1237="kahepoolne vajaduspõhine",U1237="",RANK(D1237,$D1237:$D1237)+COUNTIFS($D$2:D1237,D1237,$F$2:F1237,F1237)-1=1),X1237,
IF(AND(F1237="Peretoe teenus",H1237&lt;[2]an!$M$37,S1237="kahepoolne vajaduspõhine",U1237="",RANK(D1237,$D1237:$D1237)+COUNTIFS($D$2:D1237,D1237,$F$2:F1237,F1237)-1&gt;1),"",
IF(AND(F1237="Peretoe teenus",H1237&lt;[2]an!$M$37,S1237="kahepoolne vajaduspõhine",U1237&lt;[2]an!$M$37,RANK(D1237,$D1237:$D1237)+COUNTIFS($D$2:D1237,D1237,$F$2:F1237,F1237)-1=1),X1237,
IF(AND(F1237="Peretoe teenus",H1237&lt;[2]an!$M$37,S1237="kahepoolne vajaduspõhine",U1237&lt;[2]an!$M$37,RANK(D1237,$D1237:$D1237)+COUNTIFS($D$2:D1237,D1237,$F$2:F1237,F1237)-1&gt;1),"",
IF(AND(F1237="Peretoe teenus",H1237&lt;[2]an!$M$37,S1237="kahepoolne vajaduspõhine",U1237&gt;=[2]an!$M$37,U1237&lt;=[2]an!$M$38,RANK(D1237,$D1237:$D1237)+COUNTIFS($D$2:D1237,D1237,$F$2:F1237,F1237)-1=1),
((EOMONTH(U1237,0)-U1237+1)*X1237)/DAY(EOMONTH(U1237,0))+(DAY(U1237)-1)*100/DAY(EOMONTH(U1237,0)),
IF(AND(F1237="Peretoe teenus",H1237&lt;[2]an!$M$37,S1237="kahepoolne vajaduspõhine",U1237&gt;=[2]an!$M$37,U1237&lt;=[2]an!$M$38,RANK(D1237,$D1237:$D1237)+COUNTIFS($D$2:D1237,D1237,$F$2:F1237,F1237)-1&gt;1),"",
IF(AND(F1237="Peretoe teenus",H1237&lt;[2]an!$M$37,S1237="kahepoolne vajaduspõhine",U1237&gt;[2]an!$M$38,RANK(D1237,$D1237:$D1237)+COUNTIFS($D$2:D1237,D1237,$F$2:F1237,F1237)-1=1),X1237,
IF(AND(F1237="Peretoe teenus",H1237&lt;[2]an!$M$37,S1237="kahepoolne vajaduspõhine",U1237&gt;[2]an!$M$38,RANK(D1237,$D1237:$D1237)+COUNTIFS($D$2:D1237,D1237,$F$2:F1237,F1237)-1&gt;1),"",X1237*W1237)))))))))))))),"")</f>
        <v/>
      </c>
      <c r="Z1237" s="18" t="str">
        <f t="shared" si="58"/>
        <v/>
      </c>
      <c r="AA1237" s="19" t="str">
        <f>IFERROR(VLOOKUP(E1237,[2]an!$A$3:$B$81,2,FALSE),"")</f>
        <v/>
      </c>
      <c r="AB1237" s="19" t="str">
        <f>IFERROR(VLOOKUP(AA1237,[2]an!$C$2:$D$16,2,FALSE),"")</f>
        <v/>
      </c>
      <c r="AC1237" s="20"/>
      <c r="AD1237" s="21" t="str">
        <f>IF(A1237=[2]an!$F$36,VLOOKUP([2]an!$F$36,[2]an!$F$36:$H$36,3,FALSE),IF(A1237=[2]an!$F$35,VLOOKUP([2]an!$F$35,[2]an!$F$35:$H$35,3,FALSE),IF(A1237=[2]an!$F$33,VLOOKUP([2]an!$F$33,[2]an!$F$33:$H$33,3,FALSE),IF(A1237=[2]an!$F$31,VLOOKUP([2]an!$F$31,[2]an!$F$31:$H$31,3,FALSE),""))))</f>
        <v/>
      </c>
    </row>
    <row r="1238" spans="6:30" x14ac:dyDescent="0.2">
      <c r="F1238" s="10"/>
      <c r="G1238" s="8" t="str">
        <f t="shared" si="59"/>
        <v/>
      </c>
      <c r="H1238" s="13"/>
      <c r="K1238" s="13"/>
      <c r="L1238" s="10"/>
      <c r="M1238" s="10"/>
      <c r="S1238" s="8" t="str">
        <f>IFERROR(VLOOKUP(D1238,[1]peretoe_teenus!$A$2:$L$2000,5,FALSE),"")</f>
        <v/>
      </c>
      <c r="U1238" s="13"/>
      <c r="V1238" s="15" t="str" cm="1">
        <f t="array" ref="V1238">IFERROR(IF(AND(F1238="Tugigrupp",RANK(K1238,$K1238:$K1238)+COUNTIFS($K$2:K1238,K1238,$L$2:L1238,L1238,$M$2:M1238,M1238,$I$2:I1238,I1238,$G$2:G1238,G1238,$F$2:F1238,F1238)-1=1),SUMPRODUCT(($F$2:$F$4154=F1238)*($G$2:$G$4154=G1238)*($K$2:$K$4154=K1238)*($I$2:$I$4154=I1238)*($L$2:$L$4154=L1238)*($M$2:$M$4154=M1238)),""),"")</f>
        <v/>
      </c>
      <c r="W1238" s="15" t="str">
        <f t="shared" si="57"/>
        <v/>
      </c>
      <c r="X1238" s="16" t="str">
        <f>IF(AND(A1238=[2]an!$G$38,F1238=[2]an!$E$40),[2]an!$G$40,IF(AND(A1238=[2]an!$G$38,F1238=[2]an!$E$41),[2]an!$G$41,IF(AND(A1238=[2]an!$G$38,F1238=[2]an!$E$39,H1238&gt;=[2]an!$M$37),[2]an!$G$39,
IF(AND(A1238=[2]an!$G$38,F1238=[2]an!$E$39,H1238&lt;[2]an!$M$37,S1238="kahepoolne vajaduspõhine",U1238=""),[2]an!$M$40,
IF(AND(A1238=[2]an!$G$38,F1238=[2]an!$E$39,H1238&lt;[2]an!$M$37,S1238="kahepoolne vajaduspõhine",U1238&lt;&gt;""),[2]an!$G$39,
IF(AND(A1238=[2]an!$G$38,F1238=[2]an!$E$39,H1238&lt;[2]an!$M$37,S1238&lt;&gt;"kahepoolne vajaduspõhine"),[2]an!$G$39,
IF(AND(A1238=[2]an!$G$38,F1238=[2]an!$E$42),[2]an!$G$42,
IF(AND(A1238=[2]an!$H$38,F1238=[2]an!$E$40),[2]an!$H$40,IF(AND(A1238=[2]an!$H$38,F1238=[2]an!$E$41),[2]an!$H$41,IF(AND(A1238=[2]an!$H$38,F1238=[2]an!$E$39,H1238&gt;=[2]an!$M$37),[2]an!$H$39,
IF(AND(A1238=[2]an!$H$38,F1238=[2]an!$E$39,H1238&lt;[2]an!$M$37,S1238="kahepoolne vajaduspõhine",U1238=""),[2]an!$M$40,
IF(AND(A1238=[2]an!$H$38,F1238=[2]an!$E$39,H1238&lt;[2]an!$M$37,S1238="kahepoolne vajaduspõhine",U1238&lt;&gt;""),[2]an!$H$39,
IF(AND(A1238=[2]an!$H$38,F1238=[2]an!$E$39,H1238&lt;[2]an!$M$37,S1238&lt;&gt;"kahepoolne vajaduspõhine"),[2]an!$H$39,
IF(AND(A1238=[2]an!$H$38,F1238=[2]an!$E$42),[2]an!$H$42,
IF(AND(A1238=[2]an!$I$38,F1238=[2]an!$E$40),[2]an!$I$40,IF(AND(A1238=[2]an!$I$38,F1238=[2]an!$E$41),[2]an!$I$41,IF(AND(A1238=[2]an!$I$38,F1238=[2]an!$E$39,H1238&gt;=[2]an!$M$37),[2]an!$I$39,
IF(AND(A1238=[2]an!$I$38,F1238=[2]an!$E$39,H1238&lt;[2]an!$M$37,S1238="kahepoolne vajaduspõhine",U1238=""),[2]an!$M$40,
IF(AND(A1238=[2]an!$I$38,F1238=[2]an!$E$39,H1238&lt;[2]an!$M$37,S1238="kahepoolne vajaduspõhine",U1238&lt;&gt;""),[2]an!$I$39,
IF(AND(A1238=[2]an!$I$38,F1238=[2]an!$E$39,H1238&lt;[2]an!$M$37,S1238&lt;&gt;"kahepoolne vajaduspõhine"),[2]an!$I$39,
IF(AND(A1238=[2]an!$I$38,F1238=[2]an!$E$42),[2]an!$I$42,
IF(AND(A1238=[2]an!$J$38,F1238=[2]an!$E$40),[2]an!$J$40,IF(AND(A1238=[2]an!$J$38,F1238=[2]an!$E$41),[2]an!$J$41,IF(AND(A1238=[2]an!$J$38,F1238=[2]an!$E$39,H1238&gt;=[2]an!$M$37),[2]an!$J$39,
IF(AND(A1238=[2]an!$J$38,F1238=[2]an!$E$39,H1238&lt;[2]an!$M$37,S1238="kahepoolne vajaduspõhine",U1238=""),[2]an!$M$40,
IF(AND(A1238=[2]an!$J$38,F1238=[2]an!$E$39,H1238&lt;[2]an!$M$37,S1238="kahepoolne vajaduspõhine",U1238&lt;&gt;""),[2]an!$J$39,
IF(AND(A1238=[2]an!$J$38,F1238=[2]an!$E$39,H1238&lt;[2]an!$M$37,S1238&lt;&gt;"kahepoolne vajaduspõhine"),[2]an!$J$39,
IF(AND(A1238=[2]an!$J$38,F1238=[2]an!$E$42),[2]an!$J$42,""))))))))))))))))))))))))))))</f>
        <v/>
      </c>
      <c r="Y1238" s="17" t="str">
        <f>IFERROR(IF(F1238="Tugigrupp",0,
IF(AND(F1238="Peretoe teenus",H1238&gt;=[2]an!$M$37,RANK(D1238,$D1238:$D1238)+COUNTIFS($D$2:D1238,D1238,$F$2:F1238,F1238)-1&gt;1),"",
IF(AND(F1238="Peretoe teenus",H1238&gt;=[2]an!$M$37,RANK(D1238,$D1238:$D1238)+COUNTIFS($D$2:D1238,D1238,$F$2:F1238,F1238)-1=1,MONTH(H1238)=MONTH(K1238)=TRUE,YEAR(H1238)=YEAR(K1238)=TRUE),((EOMONTH(H1238,0)-H1238+1)*X1238)/DAY(EOMONTH(H1238,0)),
IF(AND(F1238="Peretoe teenus",H1238&gt;=[2]an!$M$37,RANK(D1238,$D1238:$D1238)+COUNTIFS($D$2:D1238,D1238,$F$2:F1238,F1238)-1=1),X1238,
IF(AND(F1238="Peretoe teenus",H1238&lt;[2]an!$M$37,S1238&lt;&gt;"kahepoolne vajaduspõhine",RANK(D1238,$D1238:$D1238)+COUNTIFS($D$2:D1238,D1238,$F$2:F1238,F1238)-1=1),X1238,
IF(AND(F1238="Peretoe teenus",H1238&lt;[2]an!$M$37,S1238&lt;&gt;"kahepoolne vajaduspõhine",RANK(D1238,$D1238:$D1238)+COUNTIFS($D$2:D1238,D1238,$F$2:F1238,F1238)-1&gt;1),"",
IF(AND(F1238="Peretoe teenus",H1238&lt;[2]an!$M$37,S1238="kahepoolne vajaduspõhine",U1238="",RANK(D1238,$D1238:$D1238)+COUNTIFS($D$2:D1238,D1238,$F$2:F1238,F1238)-1=1),X1238,
IF(AND(F1238="Peretoe teenus",H1238&lt;[2]an!$M$37,S1238="kahepoolne vajaduspõhine",U1238="",RANK(D1238,$D1238:$D1238)+COUNTIFS($D$2:D1238,D1238,$F$2:F1238,F1238)-1&gt;1),"",
IF(AND(F1238="Peretoe teenus",H1238&lt;[2]an!$M$37,S1238="kahepoolne vajaduspõhine",U1238&lt;[2]an!$M$37,RANK(D1238,$D1238:$D1238)+COUNTIFS($D$2:D1238,D1238,$F$2:F1238,F1238)-1=1),X1238,
IF(AND(F1238="Peretoe teenus",H1238&lt;[2]an!$M$37,S1238="kahepoolne vajaduspõhine",U1238&lt;[2]an!$M$37,RANK(D1238,$D1238:$D1238)+COUNTIFS($D$2:D1238,D1238,$F$2:F1238,F1238)-1&gt;1),"",
IF(AND(F1238="Peretoe teenus",H1238&lt;[2]an!$M$37,S1238="kahepoolne vajaduspõhine",U1238&gt;=[2]an!$M$37,U1238&lt;=[2]an!$M$38,RANK(D1238,$D1238:$D1238)+COUNTIFS($D$2:D1238,D1238,$F$2:F1238,F1238)-1=1),
((EOMONTH(U1238,0)-U1238+1)*X1238)/DAY(EOMONTH(U1238,0))+(DAY(U1238)-1)*100/DAY(EOMONTH(U1238,0)),
IF(AND(F1238="Peretoe teenus",H1238&lt;[2]an!$M$37,S1238="kahepoolne vajaduspõhine",U1238&gt;=[2]an!$M$37,U1238&lt;=[2]an!$M$38,RANK(D1238,$D1238:$D1238)+COUNTIFS($D$2:D1238,D1238,$F$2:F1238,F1238)-1&gt;1),"",
IF(AND(F1238="Peretoe teenus",H1238&lt;[2]an!$M$37,S1238="kahepoolne vajaduspõhine",U1238&gt;[2]an!$M$38,RANK(D1238,$D1238:$D1238)+COUNTIFS($D$2:D1238,D1238,$F$2:F1238,F1238)-1=1),X1238,
IF(AND(F1238="Peretoe teenus",H1238&lt;[2]an!$M$37,S1238="kahepoolne vajaduspõhine",U1238&gt;[2]an!$M$38,RANK(D1238,$D1238:$D1238)+COUNTIFS($D$2:D1238,D1238,$F$2:F1238,F1238)-1&gt;1),"",X1238*W1238)))))))))))))),"")</f>
        <v/>
      </c>
      <c r="Z1238" s="18" t="str">
        <f t="shared" si="58"/>
        <v/>
      </c>
      <c r="AA1238" s="19" t="str">
        <f>IFERROR(VLOOKUP(E1238,[2]an!$A$3:$B$81,2,FALSE),"")</f>
        <v/>
      </c>
      <c r="AB1238" s="19" t="str">
        <f>IFERROR(VLOOKUP(AA1238,[2]an!$C$2:$D$16,2,FALSE),"")</f>
        <v/>
      </c>
      <c r="AC1238" s="20"/>
      <c r="AD1238" s="21" t="str">
        <f>IF(A1238=[2]an!$F$36,VLOOKUP([2]an!$F$36,[2]an!$F$36:$H$36,3,FALSE),IF(A1238=[2]an!$F$35,VLOOKUP([2]an!$F$35,[2]an!$F$35:$H$35,3,FALSE),IF(A1238=[2]an!$F$33,VLOOKUP([2]an!$F$33,[2]an!$F$33:$H$33,3,FALSE),IF(A1238=[2]an!$F$31,VLOOKUP([2]an!$F$31,[2]an!$F$31:$H$31,3,FALSE),""))))</f>
        <v/>
      </c>
    </row>
    <row r="1239" spans="6:30" x14ac:dyDescent="0.2">
      <c r="F1239" s="10"/>
      <c r="G1239" s="8" t="str">
        <f t="shared" si="59"/>
        <v/>
      </c>
      <c r="H1239" s="13"/>
      <c r="K1239" s="13"/>
      <c r="L1239" s="10"/>
      <c r="M1239" s="10"/>
      <c r="S1239" s="8" t="str">
        <f>IFERROR(VLOOKUP(D1239,[1]peretoe_teenus!$A$2:$L$2000,5,FALSE),"")</f>
        <v/>
      </c>
      <c r="U1239" s="13"/>
      <c r="V1239" s="15" t="str" cm="1">
        <f t="array" ref="V1239">IFERROR(IF(AND(F1239="Tugigrupp",RANK(K1239,$K1239:$K1239)+COUNTIFS($K$2:K1239,K1239,$L$2:L1239,L1239,$M$2:M1239,M1239,$I$2:I1239,I1239,$G$2:G1239,G1239,$F$2:F1239,F1239)-1=1),SUMPRODUCT(($F$2:$F$4154=F1239)*($G$2:$G$4154=G1239)*($K$2:$K$4154=K1239)*($I$2:$I$4154=I1239)*($L$2:$L$4154=L1239)*($M$2:$M$4154=M1239)),""),"")</f>
        <v/>
      </c>
      <c r="W1239" s="15" t="str">
        <f t="shared" si="57"/>
        <v/>
      </c>
      <c r="X1239" s="16" t="str">
        <f>IF(AND(A1239=[2]an!$G$38,F1239=[2]an!$E$40),[2]an!$G$40,IF(AND(A1239=[2]an!$G$38,F1239=[2]an!$E$41),[2]an!$G$41,IF(AND(A1239=[2]an!$G$38,F1239=[2]an!$E$39,H1239&gt;=[2]an!$M$37),[2]an!$G$39,
IF(AND(A1239=[2]an!$G$38,F1239=[2]an!$E$39,H1239&lt;[2]an!$M$37,S1239="kahepoolne vajaduspõhine",U1239=""),[2]an!$M$40,
IF(AND(A1239=[2]an!$G$38,F1239=[2]an!$E$39,H1239&lt;[2]an!$M$37,S1239="kahepoolne vajaduspõhine",U1239&lt;&gt;""),[2]an!$G$39,
IF(AND(A1239=[2]an!$G$38,F1239=[2]an!$E$39,H1239&lt;[2]an!$M$37,S1239&lt;&gt;"kahepoolne vajaduspõhine"),[2]an!$G$39,
IF(AND(A1239=[2]an!$G$38,F1239=[2]an!$E$42),[2]an!$G$42,
IF(AND(A1239=[2]an!$H$38,F1239=[2]an!$E$40),[2]an!$H$40,IF(AND(A1239=[2]an!$H$38,F1239=[2]an!$E$41),[2]an!$H$41,IF(AND(A1239=[2]an!$H$38,F1239=[2]an!$E$39,H1239&gt;=[2]an!$M$37),[2]an!$H$39,
IF(AND(A1239=[2]an!$H$38,F1239=[2]an!$E$39,H1239&lt;[2]an!$M$37,S1239="kahepoolne vajaduspõhine",U1239=""),[2]an!$M$40,
IF(AND(A1239=[2]an!$H$38,F1239=[2]an!$E$39,H1239&lt;[2]an!$M$37,S1239="kahepoolne vajaduspõhine",U1239&lt;&gt;""),[2]an!$H$39,
IF(AND(A1239=[2]an!$H$38,F1239=[2]an!$E$39,H1239&lt;[2]an!$M$37,S1239&lt;&gt;"kahepoolne vajaduspõhine"),[2]an!$H$39,
IF(AND(A1239=[2]an!$H$38,F1239=[2]an!$E$42),[2]an!$H$42,
IF(AND(A1239=[2]an!$I$38,F1239=[2]an!$E$40),[2]an!$I$40,IF(AND(A1239=[2]an!$I$38,F1239=[2]an!$E$41),[2]an!$I$41,IF(AND(A1239=[2]an!$I$38,F1239=[2]an!$E$39,H1239&gt;=[2]an!$M$37),[2]an!$I$39,
IF(AND(A1239=[2]an!$I$38,F1239=[2]an!$E$39,H1239&lt;[2]an!$M$37,S1239="kahepoolne vajaduspõhine",U1239=""),[2]an!$M$40,
IF(AND(A1239=[2]an!$I$38,F1239=[2]an!$E$39,H1239&lt;[2]an!$M$37,S1239="kahepoolne vajaduspõhine",U1239&lt;&gt;""),[2]an!$I$39,
IF(AND(A1239=[2]an!$I$38,F1239=[2]an!$E$39,H1239&lt;[2]an!$M$37,S1239&lt;&gt;"kahepoolne vajaduspõhine"),[2]an!$I$39,
IF(AND(A1239=[2]an!$I$38,F1239=[2]an!$E$42),[2]an!$I$42,
IF(AND(A1239=[2]an!$J$38,F1239=[2]an!$E$40),[2]an!$J$40,IF(AND(A1239=[2]an!$J$38,F1239=[2]an!$E$41),[2]an!$J$41,IF(AND(A1239=[2]an!$J$38,F1239=[2]an!$E$39,H1239&gt;=[2]an!$M$37),[2]an!$J$39,
IF(AND(A1239=[2]an!$J$38,F1239=[2]an!$E$39,H1239&lt;[2]an!$M$37,S1239="kahepoolne vajaduspõhine",U1239=""),[2]an!$M$40,
IF(AND(A1239=[2]an!$J$38,F1239=[2]an!$E$39,H1239&lt;[2]an!$M$37,S1239="kahepoolne vajaduspõhine",U1239&lt;&gt;""),[2]an!$J$39,
IF(AND(A1239=[2]an!$J$38,F1239=[2]an!$E$39,H1239&lt;[2]an!$M$37,S1239&lt;&gt;"kahepoolne vajaduspõhine"),[2]an!$J$39,
IF(AND(A1239=[2]an!$J$38,F1239=[2]an!$E$42),[2]an!$J$42,""))))))))))))))))))))))))))))</f>
        <v/>
      </c>
      <c r="Y1239" s="17" t="str">
        <f>IFERROR(IF(F1239="Tugigrupp",0,
IF(AND(F1239="Peretoe teenus",H1239&gt;=[2]an!$M$37,RANK(D1239,$D1239:$D1239)+COUNTIFS($D$2:D1239,D1239,$F$2:F1239,F1239)-1&gt;1),"",
IF(AND(F1239="Peretoe teenus",H1239&gt;=[2]an!$M$37,RANK(D1239,$D1239:$D1239)+COUNTIFS($D$2:D1239,D1239,$F$2:F1239,F1239)-1=1,MONTH(H1239)=MONTH(K1239)=TRUE,YEAR(H1239)=YEAR(K1239)=TRUE),((EOMONTH(H1239,0)-H1239+1)*X1239)/DAY(EOMONTH(H1239,0)),
IF(AND(F1239="Peretoe teenus",H1239&gt;=[2]an!$M$37,RANK(D1239,$D1239:$D1239)+COUNTIFS($D$2:D1239,D1239,$F$2:F1239,F1239)-1=1),X1239,
IF(AND(F1239="Peretoe teenus",H1239&lt;[2]an!$M$37,S1239&lt;&gt;"kahepoolne vajaduspõhine",RANK(D1239,$D1239:$D1239)+COUNTIFS($D$2:D1239,D1239,$F$2:F1239,F1239)-1=1),X1239,
IF(AND(F1239="Peretoe teenus",H1239&lt;[2]an!$M$37,S1239&lt;&gt;"kahepoolne vajaduspõhine",RANK(D1239,$D1239:$D1239)+COUNTIFS($D$2:D1239,D1239,$F$2:F1239,F1239)-1&gt;1),"",
IF(AND(F1239="Peretoe teenus",H1239&lt;[2]an!$M$37,S1239="kahepoolne vajaduspõhine",U1239="",RANK(D1239,$D1239:$D1239)+COUNTIFS($D$2:D1239,D1239,$F$2:F1239,F1239)-1=1),X1239,
IF(AND(F1239="Peretoe teenus",H1239&lt;[2]an!$M$37,S1239="kahepoolne vajaduspõhine",U1239="",RANK(D1239,$D1239:$D1239)+COUNTIFS($D$2:D1239,D1239,$F$2:F1239,F1239)-1&gt;1),"",
IF(AND(F1239="Peretoe teenus",H1239&lt;[2]an!$M$37,S1239="kahepoolne vajaduspõhine",U1239&lt;[2]an!$M$37,RANK(D1239,$D1239:$D1239)+COUNTIFS($D$2:D1239,D1239,$F$2:F1239,F1239)-1=1),X1239,
IF(AND(F1239="Peretoe teenus",H1239&lt;[2]an!$M$37,S1239="kahepoolne vajaduspõhine",U1239&lt;[2]an!$M$37,RANK(D1239,$D1239:$D1239)+COUNTIFS($D$2:D1239,D1239,$F$2:F1239,F1239)-1&gt;1),"",
IF(AND(F1239="Peretoe teenus",H1239&lt;[2]an!$M$37,S1239="kahepoolne vajaduspõhine",U1239&gt;=[2]an!$M$37,U1239&lt;=[2]an!$M$38,RANK(D1239,$D1239:$D1239)+COUNTIFS($D$2:D1239,D1239,$F$2:F1239,F1239)-1=1),
((EOMONTH(U1239,0)-U1239+1)*X1239)/DAY(EOMONTH(U1239,0))+(DAY(U1239)-1)*100/DAY(EOMONTH(U1239,0)),
IF(AND(F1239="Peretoe teenus",H1239&lt;[2]an!$M$37,S1239="kahepoolne vajaduspõhine",U1239&gt;=[2]an!$M$37,U1239&lt;=[2]an!$M$38,RANK(D1239,$D1239:$D1239)+COUNTIFS($D$2:D1239,D1239,$F$2:F1239,F1239)-1&gt;1),"",
IF(AND(F1239="Peretoe teenus",H1239&lt;[2]an!$M$37,S1239="kahepoolne vajaduspõhine",U1239&gt;[2]an!$M$38,RANK(D1239,$D1239:$D1239)+COUNTIFS($D$2:D1239,D1239,$F$2:F1239,F1239)-1=1),X1239,
IF(AND(F1239="Peretoe teenus",H1239&lt;[2]an!$M$37,S1239="kahepoolne vajaduspõhine",U1239&gt;[2]an!$M$38,RANK(D1239,$D1239:$D1239)+COUNTIFS($D$2:D1239,D1239,$F$2:F1239,F1239)-1&gt;1),"",X1239*W1239)))))))))))))),"")</f>
        <v/>
      </c>
      <c r="Z1239" s="18" t="str">
        <f t="shared" si="58"/>
        <v/>
      </c>
      <c r="AA1239" s="19" t="str">
        <f>IFERROR(VLOOKUP(E1239,[2]an!$A$3:$B$81,2,FALSE),"")</f>
        <v/>
      </c>
      <c r="AB1239" s="19" t="str">
        <f>IFERROR(VLOOKUP(AA1239,[2]an!$C$2:$D$16,2,FALSE),"")</f>
        <v/>
      </c>
      <c r="AC1239" s="20"/>
      <c r="AD1239" s="21" t="str">
        <f>IF(A1239=[2]an!$F$36,VLOOKUP([2]an!$F$36,[2]an!$F$36:$H$36,3,FALSE),IF(A1239=[2]an!$F$35,VLOOKUP([2]an!$F$35,[2]an!$F$35:$H$35,3,FALSE),IF(A1239=[2]an!$F$33,VLOOKUP([2]an!$F$33,[2]an!$F$33:$H$33,3,FALSE),IF(A1239=[2]an!$F$31,VLOOKUP([2]an!$F$31,[2]an!$F$31:$H$31,3,FALSE),""))))</f>
        <v/>
      </c>
    </row>
    <row r="1240" spans="6:30" x14ac:dyDescent="0.2">
      <c r="F1240" s="10"/>
      <c r="G1240" s="8" t="str">
        <f t="shared" si="59"/>
        <v/>
      </c>
      <c r="H1240" s="13"/>
      <c r="K1240" s="13"/>
      <c r="L1240" s="10"/>
      <c r="M1240" s="10"/>
      <c r="S1240" s="8" t="str">
        <f>IFERROR(VLOOKUP(D1240,[1]peretoe_teenus!$A$2:$L$2000,5,FALSE),"")</f>
        <v/>
      </c>
      <c r="U1240" s="13"/>
      <c r="V1240" s="15" t="str" cm="1">
        <f t="array" ref="V1240">IFERROR(IF(AND(F1240="Tugigrupp",RANK(K1240,$K1240:$K1240)+COUNTIFS($K$2:K1240,K1240,$L$2:L1240,L1240,$M$2:M1240,M1240,$I$2:I1240,I1240,$G$2:G1240,G1240,$F$2:F1240,F1240)-1=1),SUMPRODUCT(($F$2:$F$4154=F1240)*($G$2:$G$4154=G1240)*($K$2:$K$4154=K1240)*($I$2:$I$4154=I1240)*($L$2:$L$4154=L1240)*($M$2:$M$4154=M1240)),""),"")</f>
        <v/>
      </c>
      <c r="W1240" s="15" t="str">
        <f t="shared" si="57"/>
        <v/>
      </c>
      <c r="X1240" s="16" t="str">
        <f>IF(AND(A1240=[2]an!$G$38,F1240=[2]an!$E$40),[2]an!$G$40,IF(AND(A1240=[2]an!$G$38,F1240=[2]an!$E$41),[2]an!$G$41,IF(AND(A1240=[2]an!$G$38,F1240=[2]an!$E$39,H1240&gt;=[2]an!$M$37),[2]an!$G$39,
IF(AND(A1240=[2]an!$G$38,F1240=[2]an!$E$39,H1240&lt;[2]an!$M$37,S1240="kahepoolne vajaduspõhine",U1240=""),[2]an!$M$40,
IF(AND(A1240=[2]an!$G$38,F1240=[2]an!$E$39,H1240&lt;[2]an!$M$37,S1240="kahepoolne vajaduspõhine",U1240&lt;&gt;""),[2]an!$G$39,
IF(AND(A1240=[2]an!$G$38,F1240=[2]an!$E$39,H1240&lt;[2]an!$M$37,S1240&lt;&gt;"kahepoolne vajaduspõhine"),[2]an!$G$39,
IF(AND(A1240=[2]an!$G$38,F1240=[2]an!$E$42),[2]an!$G$42,
IF(AND(A1240=[2]an!$H$38,F1240=[2]an!$E$40),[2]an!$H$40,IF(AND(A1240=[2]an!$H$38,F1240=[2]an!$E$41),[2]an!$H$41,IF(AND(A1240=[2]an!$H$38,F1240=[2]an!$E$39,H1240&gt;=[2]an!$M$37),[2]an!$H$39,
IF(AND(A1240=[2]an!$H$38,F1240=[2]an!$E$39,H1240&lt;[2]an!$M$37,S1240="kahepoolne vajaduspõhine",U1240=""),[2]an!$M$40,
IF(AND(A1240=[2]an!$H$38,F1240=[2]an!$E$39,H1240&lt;[2]an!$M$37,S1240="kahepoolne vajaduspõhine",U1240&lt;&gt;""),[2]an!$H$39,
IF(AND(A1240=[2]an!$H$38,F1240=[2]an!$E$39,H1240&lt;[2]an!$M$37,S1240&lt;&gt;"kahepoolne vajaduspõhine"),[2]an!$H$39,
IF(AND(A1240=[2]an!$H$38,F1240=[2]an!$E$42),[2]an!$H$42,
IF(AND(A1240=[2]an!$I$38,F1240=[2]an!$E$40),[2]an!$I$40,IF(AND(A1240=[2]an!$I$38,F1240=[2]an!$E$41),[2]an!$I$41,IF(AND(A1240=[2]an!$I$38,F1240=[2]an!$E$39,H1240&gt;=[2]an!$M$37),[2]an!$I$39,
IF(AND(A1240=[2]an!$I$38,F1240=[2]an!$E$39,H1240&lt;[2]an!$M$37,S1240="kahepoolne vajaduspõhine",U1240=""),[2]an!$M$40,
IF(AND(A1240=[2]an!$I$38,F1240=[2]an!$E$39,H1240&lt;[2]an!$M$37,S1240="kahepoolne vajaduspõhine",U1240&lt;&gt;""),[2]an!$I$39,
IF(AND(A1240=[2]an!$I$38,F1240=[2]an!$E$39,H1240&lt;[2]an!$M$37,S1240&lt;&gt;"kahepoolne vajaduspõhine"),[2]an!$I$39,
IF(AND(A1240=[2]an!$I$38,F1240=[2]an!$E$42),[2]an!$I$42,
IF(AND(A1240=[2]an!$J$38,F1240=[2]an!$E$40),[2]an!$J$40,IF(AND(A1240=[2]an!$J$38,F1240=[2]an!$E$41),[2]an!$J$41,IF(AND(A1240=[2]an!$J$38,F1240=[2]an!$E$39,H1240&gt;=[2]an!$M$37),[2]an!$J$39,
IF(AND(A1240=[2]an!$J$38,F1240=[2]an!$E$39,H1240&lt;[2]an!$M$37,S1240="kahepoolne vajaduspõhine",U1240=""),[2]an!$M$40,
IF(AND(A1240=[2]an!$J$38,F1240=[2]an!$E$39,H1240&lt;[2]an!$M$37,S1240="kahepoolne vajaduspõhine",U1240&lt;&gt;""),[2]an!$J$39,
IF(AND(A1240=[2]an!$J$38,F1240=[2]an!$E$39,H1240&lt;[2]an!$M$37,S1240&lt;&gt;"kahepoolne vajaduspõhine"),[2]an!$J$39,
IF(AND(A1240=[2]an!$J$38,F1240=[2]an!$E$42),[2]an!$J$42,""))))))))))))))))))))))))))))</f>
        <v/>
      </c>
      <c r="Y1240" s="17" t="str">
        <f>IFERROR(IF(F1240="Tugigrupp",0,
IF(AND(F1240="Peretoe teenus",H1240&gt;=[2]an!$M$37,RANK(D1240,$D1240:$D1240)+COUNTIFS($D$2:D1240,D1240,$F$2:F1240,F1240)-1&gt;1),"",
IF(AND(F1240="Peretoe teenus",H1240&gt;=[2]an!$M$37,RANK(D1240,$D1240:$D1240)+COUNTIFS($D$2:D1240,D1240,$F$2:F1240,F1240)-1=1,MONTH(H1240)=MONTH(K1240)=TRUE,YEAR(H1240)=YEAR(K1240)=TRUE),((EOMONTH(H1240,0)-H1240+1)*X1240)/DAY(EOMONTH(H1240,0)),
IF(AND(F1240="Peretoe teenus",H1240&gt;=[2]an!$M$37,RANK(D1240,$D1240:$D1240)+COUNTIFS($D$2:D1240,D1240,$F$2:F1240,F1240)-1=1),X1240,
IF(AND(F1240="Peretoe teenus",H1240&lt;[2]an!$M$37,S1240&lt;&gt;"kahepoolne vajaduspõhine",RANK(D1240,$D1240:$D1240)+COUNTIFS($D$2:D1240,D1240,$F$2:F1240,F1240)-1=1),X1240,
IF(AND(F1240="Peretoe teenus",H1240&lt;[2]an!$M$37,S1240&lt;&gt;"kahepoolne vajaduspõhine",RANK(D1240,$D1240:$D1240)+COUNTIFS($D$2:D1240,D1240,$F$2:F1240,F1240)-1&gt;1),"",
IF(AND(F1240="Peretoe teenus",H1240&lt;[2]an!$M$37,S1240="kahepoolne vajaduspõhine",U1240="",RANK(D1240,$D1240:$D1240)+COUNTIFS($D$2:D1240,D1240,$F$2:F1240,F1240)-1=1),X1240,
IF(AND(F1240="Peretoe teenus",H1240&lt;[2]an!$M$37,S1240="kahepoolne vajaduspõhine",U1240="",RANK(D1240,$D1240:$D1240)+COUNTIFS($D$2:D1240,D1240,$F$2:F1240,F1240)-1&gt;1),"",
IF(AND(F1240="Peretoe teenus",H1240&lt;[2]an!$M$37,S1240="kahepoolne vajaduspõhine",U1240&lt;[2]an!$M$37,RANK(D1240,$D1240:$D1240)+COUNTIFS($D$2:D1240,D1240,$F$2:F1240,F1240)-1=1),X1240,
IF(AND(F1240="Peretoe teenus",H1240&lt;[2]an!$M$37,S1240="kahepoolne vajaduspõhine",U1240&lt;[2]an!$M$37,RANK(D1240,$D1240:$D1240)+COUNTIFS($D$2:D1240,D1240,$F$2:F1240,F1240)-1&gt;1),"",
IF(AND(F1240="Peretoe teenus",H1240&lt;[2]an!$M$37,S1240="kahepoolne vajaduspõhine",U1240&gt;=[2]an!$M$37,U1240&lt;=[2]an!$M$38,RANK(D1240,$D1240:$D1240)+COUNTIFS($D$2:D1240,D1240,$F$2:F1240,F1240)-1=1),
((EOMONTH(U1240,0)-U1240+1)*X1240)/DAY(EOMONTH(U1240,0))+(DAY(U1240)-1)*100/DAY(EOMONTH(U1240,0)),
IF(AND(F1240="Peretoe teenus",H1240&lt;[2]an!$M$37,S1240="kahepoolne vajaduspõhine",U1240&gt;=[2]an!$M$37,U1240&lt;=[2]an!$M$38,RANK(D1240,$D1240:$D1240)+COUNTIFS($D$2:D1240,D1240,$F$2:F1240,F1240)-1&gt;1),"",
IF(AND(F1240="Peretoe teenus",H1240&lt;[2]an!$M$37,S1240="kahepoolne vajaduspõhine",U1240&gt;[2]an!$M$38,RANK(D1240,$D1240:$D1240)+COUNTIFS($D$2:D1240,D1240,$F$2:F1240,F1240)-1=1),X1240,
IF(AND(F1240="Peretoe teenus",H1240&lt;[2]an!$M$37,S1240="kahepoolne vajaduspõhine",U1240&gt;[2]an!$M$38,RANK(D1240,$D1240:$D1240)+COUNTIFS($D$2:D1240,D1240,$F$2:F1240,F1240)-1&gt;1),"",X1240*W1240)))))))))))))),"")</f>
        <v/>
      </c>
      <c r="Z1240" s="18" t="str">
        <f t="shared" si="58"/>
        <v/>
      </c>
      <c r="AA1240" s="19" t="str">
        <f>IFERROR(VLOOKUP(E1240,[2]an!$A$3:$B$81,2,FALSE),"")</f>
        <v/>
      </c>
      <c r="AB1240" s="19" t="str">
        <f>IFERROR(VLOOKUP(AA1240,[2]an!$C$2:$D$16,2,FALSE),"")</f>
        <v/>
      </c>
      <c r="AC1240" s="20"/>
      <c r="AD1240" s="21" t="str">
        <f>IF(A1240=[2]an!$F$36,VLOOKUP([2]an!$F$36,[2]an!$F$36:$H$36,3,FALSE),IF(A1240=[2]an!$F$35,VLOOKUP([2]an!$F$35,[2]an!$F$35:$H$35,3,FALSE),IF(A1240=[2]an!$F$33,VLOOKUP([2]an!$F$33,[2]an!$F$33:$H$33,3,FALSE),IF(A1240=[2]an!$F$31,VLOOKUP([2]an!$F$31,[2]an!$F$31:$H$31,3,FALSE),""))))</f>
        <v/>
      </c>
    </row>
    <row r="1241" spans="6:30" x14ac:dyDescent="0.2">
      <c r="F1241" s="10"/>
      <c r="G1241" s="8" t="str">
        <f t="shared" si="59"/>
        <v/>
      </c>
      <c r="H1241" s="13"/>
      <c r="K1241" s="13"/>
      <c r="L1241" s="10"/>
      <c r="M1241" s="10"/>
      <c r="S1241" s="8" t="str">
        <f>IFERROR(VLOOKUP(D1241,[1]peretoe_teenus!$A$2:$L$2000,5,FALSE),"")</f>
        <v/>
      </c>
      <c r="U1241" s="13"/>
      <c r="V1241" s="15" t="str" cm="1">
        <f t="array" ref="V1241">IFERROR(IF(AND(F1241="Tugigrupp",RANK(K1241,$K1241:$K1241)+COUNTIFS($K$2:K1241,K1241,$L$2:L1241,L1241,$M$2:M1241,M1241,$I$2:I1241,I1241,$G$2:G1241,G1241,$F$2:F1241,F1241)-1=1),SUMPRODUCT(($F$2:$F$4154=F1241)*($G$2:$G$4154=G1241)*($K$2:$K$4154=K1241)*($I$2:$I$4154=I1241)*($L$2:$L$4154=L1241)*($M$2:$M$4154=M1241)),""),"")</f>
        <v/>
      </c>
      <c r="W1241" s="15" t="str">
        <f t="shared" si="57"/>
        <v/>
      </c>
      <c r="X1241" s="16" t="str">
        <f>IF(AND(A1241=[2]an!$G$38,F1241=[2]an!$E$40),[2]an!$G$40,IF(AND(A1241=[2]an!$G$38,F1241=[2]an!$E$41),[2]an!$G$41,IF(AND(A1241=[2]an!$G$38,F1241=[2]an!$E$39,H1241&gt;=[2]an!$M$37),[2]an!$G$39,
IF(AND(A1241=[2]an!$G$38,F1241=[2]an!$E$39,H1241&lt;[2]an!$M$37,S1241="kahepoolne vajaduspõhine",U1241=""),[2]an!$M$40,
IF(AND(A1241=[2]an!$G$38,F1241=[2]an!$E$39,H1241&lt;[2]an!$M$37,S1241="kahepoolne vajaduspõhine",U1241&lt;&gt;""),[2]an!$G$39,
IF(AND(A1241=[2]an!$G$38,F1241=[2]an!$E$39,H1241&lt;[2]an!$M$37,S1241&lt;&gt;"kahepoolne vajaduspõhine"),[2]an!$G$39,
IF(AND(A1241=[2]an!$G$38,F1241=[2]an!$E$42),[2]an!$G$42,
IF(AND(A1241=[2]an!$H$38,F1241=[2]an!$E$40),[2]an!$H$40,IF(AND(A1241=[2]an!$H$38,F1241=[2]an!$E$41),[2]an!$H$41,IF(AND(A1241=[2]an!$H$38,F1241=[2]an!$E$39,H1241&gt;=[2]an!$M$37),[2]an!$H$39,
IF(AND(A1241=[2]an!$H$38,F1241=[2]an!$E$39,H1241&lt;[2]an!$M$37,S1241="kahepoolne vajaduspõhine",U1241=""),[2]an!$M$40,
IF(AND(A1241=[2]an!$H$38,F1241=[2]an!$E$39,H1241&lt;[2]an!$M$37,S1241="kahepoolne vajaduspõhine",U1241&lt;&gt;""),[2]an!$H$39,
IF(AND(A1241=[2]an!$H$38,F1241=[2]an!$E$39,H1241&lt;[2]an!$M$37,S1241&lt;&gt;"kahepoolne vajaduspõhine"),[2]an!$H$39,
IF(AND(A1241=[2]an!$H$38,F1241=[2]an!$E$42),[2]an!$H$42,
IF(AND(A1241=[2]an!$I$38,F1241=[2]an!$E$40),[2]an!$I$40,IF(AND(A1241=[2]an!$I$38,F1241=[2]an!$E$41),[2]an!$I$41,IF(AND(A1241=[2]an!$I$38,F1241=[2]an!$E$39,H1241&gt;=[2]an!$M$37),[2]an!$I$39,
IF(AND(A1241=[2]an!$I$38,F1241=[2]an!$E$39,H1241&lt;[2]an!$M$37,S1241="kahepoolne vajaduspõhine",U1241=""),[2]an!$M$40,
IF(AND(A1241=[2]an!$I$38,F1241=[2]an!$E$39,H1241&lt;[2]an!$M$37,S1241="kahepoolne vajaduspõhine",U1241&lt;&gt;""),[2]an!$I$39,
IF(AND(A1241=[2]an!$I$38,F1241=[2]an!$E$39,H1241&lt;[2]an!$M$37,S1241&lt;&gt;"kahepoolne vajaduspõhine"),[2]an!$I$39,
IF(AND(A1241=[2]an!$I$38,F1241=[2]an!$E$42),[2]an!$I$42,
IF(AND(A1241=[2]an!$J$38,F1241=[2]an!$E$40),[2]an!$J$40,IF(AND(A1241=[2]an!$J$38,F1241=[2]an!$E$41),[2]an!$J$41,IF(AND(A1241=[2]an!$J$38,F1241=[2]an!$E$39,H1241&gt;=[2]an!$M$37),[2]an!$J$39,
IF(AND(A1241=[2]an!$J$38,F1241=[2]an!$E$39,H1241&lt;[2]an!$M$37,S1241="kahepoolne vajaduspõhine",U1241=""),[2]an!$M$40,
IF(AND(A1241=[2]an!$J$38,F1241=[2]an!$E$39,H1241&lt;[2]an!$M$37,S1241="kahepoolne vajaduspõhine",U1241&lt;&gt;""),[2]an!$J$39,
IF(AND(A1241=[2]an!$J$38,F1241=[2]an!$E$39,H1241&lt;[2]an!$M$37,S1241&lt;&gt;"kahepoolne vajaduspõhine"),[2]an!$J$39,
IF(AND(A1241=[2]an!$J$38,F1241=[2]an!$E$42),[2]an!$J$42,""))))))))))))))))))))))))))))</f>
        <v/>
      </c>
      <c r="Y1241" s="17" t="str">
        <f>IFERROR(IF(F1241="Tugigrupp",0,
IF(AND(F1241="Peretoe teenus",H1241&gt;=[2]an!$M$37,RANK(D1241,$D1241:$D1241)+COUNTIFS($D$2:D1241,D1241,$F$2:F1241,F1241)-1&gt;1),"",
IF(AND(F1241="Peretoe teenus",H1241&gt;=[2]an!$M$37,RANK(D1241,$D1241:$D1241)+COUNTIFS($D$2:D1241,D1241,$F$2:F1241,F1241)-1=1,MONTH(H1241)=MONTH(K1241)=TRUE,YEAR(H1241)=YEAR(K1241)=TRUE),((EOMONTH(H1241,0)-H1241+1)*X1241)/DAY(EOMONTH(H1241,0)),
IF(AND(F1241="Peretoe teenus",H1241&gt;=[2]an!$M$37,RANK(D1241,$D1241:$D1241)+COUNTIFS($D$2:D1241,D1241,$F$2:F1241,F1241)-1=1),X1241,
IF(AND(F1241="Peretoe teenus",H1241&lt;[2]an!$M$37,S1241&lt;&gt;"kahepoolne vajaduspõhine",RANK(D1241,$D1241:$D1241)+COUNTIFS($D$2:D1241,D1241,$F$2:F1241,F1241)-1=1),X1241,
IF(AND(F1241="Peretoe teenus",H1241&lt;[2]an!$M$37,S1241&lt;&gt;"kahepoolne vajaduspõhine",RANK(D1241,$D1241:$D1241)+COUNTIFS($D$2:D1241,D1241,$F$2:F1241,F1241)-1&gt;1),"",
IF(AND(F1241="Peretoe teenus",H1241&lt;[2]an!$M$37,S1241="kahepoolne vajaduspõhine",U1241="",RANK(D1241,$D1241:$D1241)+COUNTIFS($D$2:D1241,D1241,$F$2:F1241,F1241)-1=1),X1241,
IF(AND(F1241="Peretoe teenus",H1241&lt;[2]an!$M$37,S1241="kahepoolne vajaduspõhine",U1241="",RANK(D1241,$D1241:$D1241)+COUNTIFS($D$2:D1241,D1241,$F$2:F1241,F1241)-1&gt;1),"",
IF(AND(F1241="Peretoe teenus",H1241&lt;[2]an!$M$37,S1241="kahepoolne vajaduspõhine",U1241&lt;[2]an!$M$37,RANK(D1241,$D1241:$D1241)+COUNTIFS($D$2:D1241,D1241,$F$2:F1241,F1241)-1=1),X1241,
IF(AND(F1241="Peretoe teenus",H1241&lt;[2]an!$M$37,S1241="kahepoolne vajaduspõhine",U1241&lt;[2]an!$M$37,RANK(D1241,$D1241:$D1241)+COUNTIFS($D$2:D1241,D1241,$F$2:F1241,F1241)-1&gt;1),"",
IF(AND(F1241="Peretoe teenus",H1241&lt;[2]an!$M$37,S1241="kahepoolne vajaduspõhine",U1241&gt;=[2]an!$M$37,U1241&lt;=[2]an!$M$38,RANK(D1241,$D1241:$D1241)+COUNTIFS($D$2:D1241,D1241,$F$2:F1241,F1241)-1=1),
((EOMONTH(U1241,0)-U1241+1)*X1241)/DAY(EOMONTH(U1241,0))+(DAY(U1241)-1)*100/DAY(EOMONTH(U1241,0)),
IF(AND(F1241="Peretoe teenus",H1241&lt;[2]an!$M$37,S1241="kahepoolne vajaduspõhine",U1241&gt;=[2]an!$M$37,U1241&lt;=[2]an!$M$38,RANK(D1241,$D1241:$D1241)+COUNTIFS($D$2:D1241,D1241,$F$2:F1241,F1241)-1&gt;1),"",
IF(AND(F1241="Peretoe teenus",H1241&lt;[2]an!$M$37,S1241="kahepoolne vajaduspõhine",U1241&gt;[2]an!$M$38,RANK(D1241,$D1241:$D1241)+COUNTIFS($D$2:D1241,D1241,$F$2:F1241,F1241)-1=1),X1241,
IF(AND(F1241="Peretoe teenus",H1241&lt;[2]an!$M$37,S1241="kahepoolne vajaduspõhine",U1241&gt;[2]an!$M$38,RANK(D1241,$D1241:$D1241)+COUNTIFS($D$2:D1241,D1241,$F$2:F1241,F1241)-1&gt;1),"",X1241*W1241)))))))))))))),"")</f>
        <v/>
      </c>
      <c r="Z1241" s="18" t="str">
        <f t="shared" si="58"/>
        <v/>
      </c>
      <c r="AA1241" s="19" t="str">
        <f>IFERROR(VLOOKUP(E1241,[2]an!$A$3:$B$81,2,FALSE),"")</f>
        <v/>
      </c>
      <c r="AB1241" s="19" t="str">
        <f>IFERROR(VLOOKUP(AA1241,[2]an!$C$2:$D$16,2,FALSE),"")</f>
        <v/>
      </c>
      <c r="AC1241" s="20"/>
      <c r="AD1241" s="21" t="str">
        <f>IF(A1241=[2]an!$F$36,VLOOKUP([2]an!$F$36,[2]an!$F$36:$H$36,3,FALSE),IF(A1241=[2]an!$F$35,VLOOKUP([2]an!$F$35,[2]an!$F$35:$H$35,3,FALSE),IF(A1241=[2]an!$F$33,VLOOKUP([2]an!$F$33,[2]an!$F$33:$H$33,3,FALSE),IF(A1241=[2]an!$F$31,VLOOKUP([2]an!$F$31,[2]an!$F$31:$H$31,3,FALSE),""))))</f>
        <v/>
      </c>
    </row>
    <row r="1242" spans="6:30" x14ac:dyDescent="0.2">
      <c r="F1242" s="10"/>
      <c r="G1242" s="8" t="str">
        <f t="shared" si="59"/>
        <v/>
      </c>
      <c r="H1242" s="13"/>
      <c r="K1242" s="13"/>
      <c r="L1242" s="10"/>
      <c r="M1242" s="10"/>
      <c r="S1242" s="8" t="str">
        <f>IFERROR(VLOOKUP(D1242,[1]peretoe_teenus!$A$2:$L$2000,5,FALSE),"")</f>
        <v/>
      </c>
      <c r="U1242" s="13"/>
      <c r="V1242" s="15" t="str" cm="1">
        <f t="array" ref="V1242">IFERROR(IF(AND(F1242="Tugigrupp",RANK(K1242,$K1242:$K1242)+COUNTIFS($K$2:K1242,K1242,$L$2:L1242,L1242,$M$2:M1242,M1242,$I$2:I1242,I1242,$G$2:G1242,G1242,$F$2:F1242,F1242)-1=1),SUMPRODUCT(($F$2:$F$4154=F1242)*($G$2:$G$4154=G1242)*($K$2:$K$4154=K1242)*($I$2:$I$4154=I1242)*($L$2:$L$4154=L1242)*($M$2:$M$4154=M1242)),""),"")</f>
        <v/>
      </c>
      <c r="W1242" s="15" t="str">
        <f t="shared" si="57"/>
        <v/>
      </c>
      <c r="X1242" s="16" t="str">
        <f>IF(AND(A1242=[2]an!$G$38,F1242=[2]an!$E$40),[2]an!$G$40,IF(AND(A1242=[2]an!$G$38,F1242=[2]an!$E$41),[2]an!$G$41,IF(AND(A1242=[2]an!$G$38,F1242=[2]an!$E$39,H1242&gt;=[2]an!$M$37),[2]an!$G$39,
IF(AND(A1242=[2]an!$G$38,F1242=[2]an!$E$39,H1242&lt;[2]an!$M$37,S1242="kahepoolne vajaduspõhine",U1242=""),[2]an!$M$40,
IF(AND(A1242=[2]an!$G$38,F1242=[2]an!$E$39,H1242&lt;[2]an!$M$37,S1242="kahepoolne vajaduspõhine",U1242&lt;&gt;""),[2]an!$G$39,
IF(AND(A1242=[2]an!$G$38,F1242=[2]an!$E$39,H1242&lt;[2]an!$M$37,S1242&lt;&gt;"kahepoolne vajaduspõhine"),[2]an!$G$39,
IF(AND(A1242=[2]an!$G$38,F1242=[2]an!$E$42),[2]an!$G$42,
IF(AND(A1242=[2]an!$H$38,F1242=[2]an!$E$40),[2]an!$H$40,IF(AND(A1242=[2]an!$H$38,F1242=[2]an!$E$41),[2]an!$H$41,IF(AND(A1242=[2]an!$H$38,F1242=[2]an!$E$39,H1242&gt;=[2]an!$M$37),[2]an!$H$39,
IF(AND(A1242=[2]an!$H$38,F1242=[2]an!$E$39,H1242&lt;[2]an!$M$37,S1242="kahepoolne vajaduspõhine",U1242=""),[2]an!$M$40,
IF(AND(A1242=[2]an!$H$38,F1242=[2]an!$E$39,H1242&lt;[2]an!$M$37,S1242="kahepoolne vajaduspõhine",U1242&lt;&gt;""),[2]an!$H$39,
IF(AND(A1242=[2]an!$H$38,F1242=[2]an!$E$39,H1242&lt;[2]an!$M$37,S1242&lt;&gt;"kahepoolne vajaduspõhine"),[2]an!$H$39,
IF(AND(A1242=[2]an!$H$38,F1242=[2]an!$E$42),[2]an!$H$42,
IF(AND(A1242=[2]an!$I$38,F1242=[2]an!$E$40),[2]an!$I$40,IF(AND(A1242=[2]an!$I$38,F1242=[2]an!$E$41),[2]an!$I$41,IF(AND(A1242=[2]an!$I$38,F1242=[2]an!$E$39,H1242&gt;=[2]an!$M$37),[2]an!$I$39,
IF(AND(A1242=[2]an!$I$38,F1242=[2]an!$E$39,H1242&lt;[2]an!$M$37,S1242="kahepoolne vajaduspõhine",U1242=""),[2]an!$M$40,
IF(AND(A1242=[2]an!$I$38,F1242=[2]an!$E$39,H1242&lt;[2]an!$M$37,S1242="kahepoolne vajaduspõhine",U1242&lt;&gt;""),[2]an!$I$39,
IF(AND(A1242=[2]an!$I$38,F1242=[2]an!$E$39,H1242&lt;[2]an!$M$37,S1242&lt;&gt;"kahepoolne vajaduspõhine"),[2]an!$I$39,
IF(AND(A1242=[2]an!$I$38,F1242=[2]an!$E$42),[2]an!$I$42,
IF(AND(A1242=[2]an!$J$38,F1242=[2]an!$E$40),[2]an!$J$40,IF(AND(A1242=[2]an!$J$38,F1242=[2]an!$E$41),[2]an!$J$41,IF(AND(A1242=[2]an!$J$38,F1242=[2]an!$E$39,H1242&gt;=[2]an!$M$37),[2]an!$J$39,
IF(AND(A1242=[2]an!$J$38,F1242=[2]an!$E$39,H1242&lt;[2]an!$M$37,S1242="kahepoolne vajaduspõhine",U1242=""),[2]an!$M$40,
IF(AND(A1242=[2]an!$J$38,F1242=[2]an!$E$39,H1242&lt;[2]an!$M$37,S1242="kahepoolne vajaduspõhine",U1242&lt;&gt;""),[2]an!$J$39,
IF(AND(A1242=[2]an!$J$38,F1242=[2]an!$E$39,H1242&lt;[2]an!$M$37,S1242&lt;&gt;"kahepoolne vajaduspõhine"),[2]an!$J$39,
IF(AND(A1242=[2]an!$J$38,F1242=[2]an!$E$42),[2]an!$J$42,""))))))))))))))))))))))))))))</f>
        <v/>
      </c>
      <c r="Y1242" s="17" t="str">
        <f>IFERROR(IF(F1242="Tugigrupp",0,
IF(AND(F1242="Peretoe teenus",H1242&gt;=[2]an!$M$37,RANK(D1242,$D1242:$D1242)+COUNTIFS($D$2:D1242,D1242,$F$2:F1242,F1242)-1&gt;1),"",
IF(AND(F1242="Peretoe teenus",H1242&gt;=[2]an!$M$37,RANK(D1242,$D1242:$D1242)+COUNTIFS($D$2:D1242,D1242,$F$2:F1242,F1242)-1=1,MONTH(H1242)=MONTH(K1242)=TRUE,YEAR(H1242)=YEAR(K1242)=TRUE),((EOMONTH(H1242,0)-H1242+1)*X1242)/DAY(EOMONTH(H1242,0)),
IF(AND(F1242="Peretoe teenus",H1242&gt;=[2]an!$M$37,RANK(D1242,$D1242:$D1242)+COUNTIFS($D$2:D1242,D1242,$F$2:F1242,F1242)-1=1),X1242,
IF(AND(F1242="Peretoe teenus",H1242&lt;[2]an!$M$37,S1242&lt;&gt;"kahepoolne vajaduspõhine",RANK(D1242,$D1242:$D1242)+COUNTIFS($D$2:D1242,D1242,$F$2:F1242,F1242)-1=1),X1242,
IF(AND(F1242="Peretoe teenus",H1242&lt;[2]an!$M$37,S1242&lt;&gt;"kahepoolne vajaduspõhine",RANK(D1242,$D1242:$D1242)+COUNTIFS($D$2:D1242,D1242,$F$2:F1242,F1242)-1&gt;1),"",
IF(AND(F1242="Peretoe teenus",H1242&lt;[2]an!$M$37,S1242="kahepoolne vajaduspõhine",U1242="",RANK(D1242,$D1242:$D1242)+COUNTIFS($D$2:D1242,D1242,$F$2:F1242,F1242)-1=1),X1242,
IF(AND(F1242="Peretoe teenus",H1242&lt;[2]an!$M$37,S1242="kahepoolne vajaduspõhine",U1242="",RANK(D1242,$D1242:$D1242)+COUNTIFS($D$2:D1242,D1242,$F$2:F1242,F1242)-1&gt;1),"",
IF(AND(F1242="Peretoe teenus",H1242&lt;[2]an!$M$37,S1242="kahepoolne vajaduspõhine",U1242&lt;[2]an!$M$37,RANK(D1242,$D1242:$D1242)+COUNTIFS($D$2:D1242,D1242,$F$2:F1242,F1242)-1=1),X1242,
IF(AND(F1242="Peretoe teenus",H1242&lt;[2]an!$M$37,S1242="kahepoolne vajaduspõhine",U1242&lt;[2]an!$M$37,RANK(D1242,$D1242:$D1242)+COUNTIFS($D$2:D1242,D1242,$F$2:F1242,F1242)-1&gt;1),"",
IF(AND(F1242="Peretoe teenus",H1242&lt;[2]an!$M$37,S1242="kahepoolne vajaduspõhine",U1242&gt;=[2]an!$M$37,U1242&lt;=[2]an!$M$38,RANK(D1242,$D1242:$D1242)+COUNTIFS($D$2:D1242,D1242,$F$2:F1242,F1242)-1=1),
((EOMONTH(U1242,0)-U1242+1)*X1242)/DAY(EOMONTH(U1242,0))+(DAY(U1242)-1)*100/DAY(EOMONTH(U1242,0)),
IF(AND(F1242="Peretoe teenus",H1242&lt;[2]an!$M$37,S1242="kahepoolne vajaduspõhine",U1242&gt;=[2]an!$M$37,U1242&lt;=[2]an!$M$38,RANK(D1242,$D1242:$D1242)+COUNTIFS($D$2:D1242,D1242,$F$2:F1242,F1242)-1&gt;1),"",
IF(AND(F1242="Peretoe teenus",H1242&lt;[2]an!$M$37,S1242="kahepoolne vajaduspõhine",U1242&gt;[2]an!$M$38,RANK(D1242,$D1242:$D1242)+COUNTIFS($D$2:D1242,D1242,$F$2:F1242,F1242)-1=1),X1242,
IF(AND(F1242="Peretoe teenus",H1242&lt;[2]an!$M$37,S1242="kahepoolne vajaduspõhine",U1242&gt;[2]an!$M$38,RANK(D1242,$D1242:$D1242)+COUNTIFS($D$2:D1242,D1242,$F$2:F1242,F1242)-1&gt;1),"",X1242*W1242)))))))))))))),"")</f>
        <v/>
      </c>
      <c r="Z1242" s="18" t="str">
        <f t="shared" si="58"/>
        <v/>
      </c>
      <c r="AA1242" s="19" t="str">
        <f>IFERROR(VLOOKUP(E1242,[2]an!$A$3:$B$81,2,FALSE),"")</f>
        <v/>
      </c>
      <c r="AB1242" s="19" t="str">
        <f>IFERROR(VLOOKUP(AA1242,[2]an!$C$2:$D$16,2,FALSE),"")</f>
        <v/>
      </c>
      <c r="AC1242" s="20"/>
      <c r="AD1242" s="21" t="str">
        <f>IF(A1242=[2]an!$F$36,VLOOKUP([2]an!$F$36,[2]an!$F$36:$H$36,3,FALSE),IF(A1242=[2]an!$F$35,VLOOKUP([2]an!$F$35,[2]an!$F$35:$H$35,3,FALSE),IF(A1242=[2]an!$F$33,VLOOKUP([2]an!$F$33,[2]an!$F$33:$H$33,3,FALSE),IF(A1242=[2]an!$F$31,VLOOKUP([2]an!$F$31,[2]an!$F$31:$H$31,3,FALSE),""))))</f>
        <v/>
      </c>
    </row>
    <row r="1243" spans="6:30" x14ac:dyDescent="0.2">
      <c r="F1243" s="10"/>
      <c r="G1243" s="8" t="str">
        <f t="shared" si="59"/>
        <v/>
      </c>
      <c r="H1243" s="13"/>
      <c r="K1243" s="13"/>
      <c r="L1243" s="10"/>
      <c r="M1243" s="10"/>
      <c r="S1243" s="8" t="str">
        <f>IFERROR(VLOOKUP(D1243,[1]peretoe_teenus!$A$2:$L$2000,5,FALSE),"")</f>
        <v/>
      </c>
      <c r="U1243" s="13"/>
      <c r="V1243" s="15" t="str" cm="1">
        <f t="array" ref="V1243">IFERROR(IF(AND(F1243="Tugigrupp",RANK(K1243,$K1243:$K1243)+COUNTIFS($K$2:K1243,K1243,$L$2:L1243,L1243,$M$2:M1243,M1243,$I$2:I1243,I1243,$G$2:G1243,G1243,$F$2:F1243,F1243)-1=1),SUMPRODUCT(($F$2:$F$4154=F1243)*($G$2:$G$4154=G1243)*($K$2:$K$4154=K1243)*($I$2:$I$4154=I1243)*($L$2:$L$4154=L1243)*($M$2:$M$4154=M1243)),""),"")</f>
        <v/>
      </c>
      <c r="W1243" s="15" t="str">
        <f t="shared" si="57"/>
        <v/>
      </c>
      <c r="X1243" s="16" t="str">
        <f>IF(AND(A1243=[2]an!$G$38,F1243=[2]an!$E$40),[2]an!$G$40,IF(AND(A1243=[2]an!$G$38,F1243=[2]an!$E$41),[2]an!$G$41,IF(AND(A1243=[2]an!$G$38,F1243=[2]an!$E$39,H1243&gt;=[2]an!$M$37),[2]an!$G$39,
IF(AND(A1243=[2]an!$G$38,F1243=[2]an!$E$39,H1243&lt;[2]an!$M$37,S1243="kahepoolne vajaduspõhine",U1243=""),[2]an!$M$40,
IF(AND(A1243=[2]an!$G$38,F1243=[2]an!$E$39,H1243&lt;[2]an!$M$37,S1243="kahepoolne vajaduspõhine",U1243&lt;&gt;""),[2]an!$G$39,
IF(AND(A1243=[2]an!$G$38,F1243=[2]an!$E$39,H1243&lt;[2]an!$M$37,S1243&lt;&gt;"kahepoolne vajaduspõhine"),[2]an!$G$39,
IF(AND(A1243=[2]an!$G$38,F1243=[2]an!$E$42),[2]an!$G$42,
IF(AND(A1243=[2]an!$H$38,F1243=[2]an!$E$40),[2]an!$H$40,IF(AND(A1243=[2]an!$H$38,F1243=[2]an!$E$41),[2]an!$H$41,IF(AND(A1243=[2]an!$H$38,F1243=[2]an!$E$39,H1243&gt;=[2]an!$M$37),[2]an!$H$39,
IF(AND(A1243=[2]an!$H$38,F1243=[2]an!$E$39,H1243&lt;[2]an!$M$37,S1243="kahepoolne vajaduspõhine",U1243=""),[2]an!$M$40,
IF(AND(A1243=[2]an!$H$38,F1243=[2]an!$E$39,H1243&lt;[2]an!$M$37,S1243="kahepoolne vajaduspõhine",U1243&lt;&gt;""),[2]an!$H$39,
IF(AND(A1243=[2]an!$H$38,F1243=[2]an!$E$39,H1243&lt;[2]an!$M$37,S1243&lt;&gt;"kahepoolne vajaduspõhine"),[2]an!$H$39,
IF(AND(A1243=[2]an!$H$38,F1243=[2]an!$E$42),[2]an!$H$42,
IF(AND(A1243=[2]an!$I$38,F1243=[2]an!$E$40),[2]an!$I$40,IF(AND(A1243=[2]an!$I$38,F1243=[2]an!$E$41),[2]an!$I$41,IF(AND(A1243=[2]an!$I$38,F1243=[2]an!$E$39,H1243&gt;=[2]an!$M$37),[2]an!$I$39,
IF(AND(A1243=[2]an!$I$38,F1243=[2]an!$E$39,H1243&lt;[2]an!$M$37,S1243="kahepoolne vajaduspõhine",U1243=""),[2]an!$M$40,
IF(AND(A1243=[2]an!$I$38,F1243=[2]an!$E$39,H1243&lt;[2]an!$M$37,S1243="kahepoolne vajaduspõhine",U1243&lt;&gt;""),[2]an!$I$39,
IF(AND(A1243=[2]an!$I$38,F1243=[2]an!$E$39,H1243&lt;[2]an!$M$37,S1243&lt;&gt;"kahepoolne vajaduspõhine"),[2]an!$I$39,
IF(AND(A1243=[2]an!$I$38,F1243=[2]an!$E$42),[2]an!$I$42,
IF(AND(A1243=[2]an!$J$38,F1243=[2]an!$E$40),[2]an!$J$40,IF(AND(A1243=[2]an!$J$38,F1243=[2]an!$E$41),[2]an!$J$41,IF(AND(A1243=[2]an!$J$38,F1243=[2]an!$E$39,H1243&gt;=[2]an!$M$37),[2]an!$J$39,
IF(AND(A1243=[2]an!$J$38,F1243=[2]an!$E$39,H1243&lt;[2]an!$M$37,S1243="kahepoolne vajaduspõhine",U1243=""),[2]an!$M$40,
IF(AND(A1243=[2]an!$J$38,F1243=[2]an!$E$39,H1243&lt;[2]an!$M$37,S1243="kahepoolne vajaduspõhine",U1243&lt;&gt;""),[2]an!$J$39,
IF(AND(A1243=[2]an!$J$38,F1243=[2]an!$E$39,H1243&lt;[2]an!$M$37,S1243&lt;&gt;"kahepoolne vajaduspõhine"),[2]an!$J$39,
IF(AND(A1243=[2]an!$J$38,F1243=[2]an!$E$42),[2]an!$J$42,""))))))))))))))))))))))))))))</f>
        <v/>
      </c>
      <c r="Y1243" s="17" t="str">
        <f>IFERROR(IF(F1243="Tugigrupp",0,
IF(AND(F1243="Peretoe teenus",H1243&gt;=[2]an!$M$37,RANK(D1243,$D1243:$D1243)+COUNTIFS($D$2:D1243,D1243,$F$2:F1243,F1243)-1&gt;1),"",
IF(AND(F1243="Peretoe teenus",H1243&gt;=[2]an!$M$37,RANK(D1243,$D1243:$D1243)+COUNTIFS($D$2:D1243,D1243,$F$2:F1243,F1243)-1=1,MONTH(H1243)=MONTH(K1243)=TRUE,YEAR(H1243)=YEAR(K1243)=TRUE),((EOMONTH(H1243,0)-H1243+1)*X1243)/DAY(EOMONTH(H1243,0)),
IF(AND(F1243="Peretoe teenus",H1243&gt;=[2]an!$M$37,RANK(D1243,$D1243:$D1243)+COUNTIFS($D$2:D1243,D1243,$F$2:F1243,F1243)-1=1),X1243,
IF(AND(F1243="Peretoe teenus",H1243&lt;[2]an!$M$37,S1243&lt;&gt;"kahepoolne vajaduspõhine",RANK(D1243,$D1243:$D1243)+COUNTIFS($D$2:D1243,D1243,$F$2:F1243,F1243)-1=1),X1243,
IF(AND(F1243="Peretoe teenus",H1243&lt;[2]an!$M$37,S1243&lt;&gt;"kahepoolne vajaduspõhine",RANK(D1243,$D1243:$D1243)+COUNTIFS($D$2:D1243,D1243,$F$2:F1243,F1243)-1&gt;1),"",
IF(AND(F1243="Peretoe teenus",H1243&lt;[2]an!$M$37,S1243="kahepoolne vajaduspõhine",U1243="",RANK(D1243,$D1243:$D1243)+COUNTIFS($D$2:D1243,D1243,$F$2:F1243,F1243)-1=1),X1243,
IF(AND(F1243="Peretoe teenus",H1243&lt;[2]an!$M$37,S1243="kahepoolne vajaduspõhine",U1243="",RANK(D1243,$D1243:$D1243)+COUNTIFS($D$2:D1243,D1243,$F$2:F1243,F1243)-1&gt;1),"",
IF(AND(F1243="Peretoe teenus",H1243&lt;[2]an!$M$37,S1243="kahepoolne vajaduspõhine",U1243&lt;[2]an!$M$37,RANK(D1243,$D1243:$D1243)+COUNTIFS($D$2:D1243,D1243,$F$2:F1243,F1243)-1=1),X1243,
IF(AND(F1243="Peretoe teenus",H1243&lt;[2]an!$M$37,S1243="kahepoolne vajaduspõhine",U1243&lt;[2]an!$M$37,RANK(D1243,$D1243:$D1243)+COUNTIFS($D$2:D1243,D1243,$F$2:F1243,F1243)-1&gt;1),"",
IF(AND(F1243="Peretoe teenus",H1243&lt;[2]an!$M$37,S1243="kahepoolne vajaduspõhine",U1243&gt;=[2]an!$M$37,U1243&lt;=[2]an!$M$38,RANK(D1243,$D1243:$D1243)+COUNTIFS($D$2:D1243,D1243,$F$2:F1243,F1243)-1=1),
((EOMONTH(U1243,0)-U1243+1)*X1243)/DAY(EOMONTH(U1243,0))+(DAY(U1243)-1)*100/DAY(EOMONTH(U1243,0)),
IF(AND(F1243="Peretoe teenus",H1243&lt;[2]an!$M$37,S1243="kahepoolne vajaduspõhine",U1243&gt;=[2]an!$M$37,U1243&lt;=[2]an!$M$38,RANK(D1243,$D1243:$D1243)+COUNTIFS($D$2:D1243,D1243,$F$2:F1243,F1243)-1&gt;1),"",
IF(AND(F1243="Peretoe teenus",H1243&lt;[2]an!$M$37,S1243="kahepoolne vajaduspõhine",U1243&gt;[2]an!$M$38,RANK(D1243,$D1243:$D1243)+COUNTIFS($D$2:D1243,D1243,$F$2:F1243,F1243)-1=1),X1243,
IF(AND(F1243="Peretoe teenus",H1243&lt;[2]an!$M$37,S1243="kahepoolne vajaduspõhine",U1243&gt;[2]an!$M$38,RANK(D1243,$D1243:$D1243)+COUNTIFS($D$2:D1243,D1243,$F$2:F1243,F1243)-1&gt;1),"",X1243*W1243)))))))))))))),"")</f>
        <v/>
      </c>
      <c r="Z1243" s="18" t="str">
        <f t="shared" si="58"/>
        <v/>
      </c>
      <c r="AA1243" s="19" t="str">
        <f>IFERROR(VLOOKUP(E1243,[2]an!$A$3:$B$81,2,FALSE),"")</f>
        <v/>
      </c>
      <c r="AB1243" s="19" t="str">
        <f>IFERROR(VLOOKUP(AA1243,[2]an!$C$2:$D$16,2,FALSE),"")</f>
        <v/>
      </c>
      <c r="AC1243" s="20"/>
      <c r="AD1243" s="21" t="str">
        <f>IF(A1243=[2]an!$F$36,VLOOKUP([2]an!$F$36,[2]an!$F$36:$H$36,3,FALSE),IF(A1243=[2]an!$F$35,VLOOKUP([2]an!$F$35,[2]an!$F$35:$H$35,3,FALSE),IF(A1243=[2]an!$F$33,VLOOKUP([2]an!$F$33,[2]an!$F$33:$H$33,3,FALSE),IF(A1243=[2]an!$F$31,VLOOKUP([2]an!$F$31,[2]an!$F$31:$H$31,3,FALSE),""))))</f>
        <v/>
      </c>
    </row>
    <row r="1244" spans="6:30" x14ac:dyDescent="0.2">
      <c r="F1244" s="10"/>
      <c r="G1244" s="8" t="str">
        <f t="shared" si="59"/>
        <v/>
      </c>
      <c r="H1244" s="13"/>
      <c r="K1244" s="13"/>
      <c r="L1244" s="10"/>
      <c r="M1244" s="10"/>
      <c r="S1244" s="8" t="str">
        <f>IFERROR(VLOOKUP(D1244,[1]peretoe_teenus!$A$2:$L$2000,5,FALSE),"")</f>
        <v/>
      </c>
      <c r="U1244" s="13"/>
      <c r="V1244" s="15" t="str" cm="1">
        <f t="array" ref="V1244">IFERROR(IF(AND(F1244="Tugigrupp",RANK(K1244,$K1244:$K1244)+COUNTIFS($K$2:K1244,K1244,$L$2:L1244,L1244,$M$2:M1244,M1244,$I$2:I1244,I1244,$G$2:G1244,G1244,$F$2:F1244,F1244)-1=1),SUMPRODUCT(($F$2:$F$4154=F1244)*($G$2:$G$4154=G1244)*($K$2:$K$4154=K1244)*($I$2:$I$4154=I1244)*($L$2:$L$4154=L1244)*($M$2:$M$4154=M1244)),""),"")</f>
        <v/>
      </c>
      <c r="W1244" s="15" t="str">
        <f t="shared" si="57"/>
        <v/>
      </c>
      <c r="X1244" s="16" t="str">
        <f>IF(AND(A1244=[2]an!$G$38,F1244=[2]an!$E$40),[2]an!$G$40,IF(AND(A1244=[2]an!$G$38,F1244=[2]an!$E$41),[2]an!$G$41,IF(AND(A1244=[2]an!$G$38,F1244=[2]an!$E$39,H1244&gt;=[2]an!$M$37),[2]an!$G$39,
IF(AND(A1244=[2]an!$G$38,F1244=[2]an!$E$39,H1244&lt;[2]an!$M$37,S1244="kahepoolne vajaduspõhine",U1244=""),[2]an!$M$40,
IF(AND(A1244=[2]an!$G$38,F1244=[2]an!$E$39,H1244&lt;[2]an!$M$37,S1244="kahepoolne vajaduspõhine",U1244&lt;&gt;""),[2]an!$G$39,
IF(AND(A1244=[2]an!$G$38,F1244=[2]an!$E$39,H1244&lt;[2]an!$M$37,S1244&lt;&gt;"kahepoolne vajaduspõhine"),[2]an!$G$39,
IF(AND(A1244=[2]an!$G$38,F1244=[2]an!$E$42),[2]an!$G$42,
IF(AND(A1244=[2]an!$H$38,F1244=[2]an!$E$40),[2]an!$H$40,IF(AND(A1244=[2]an!$H$38,F1244=[2]an!$E$41),[2]an!$H$41,IF(AND(A1244=[2]an!$H$38,F1244=[2]an!$E$39,H1244&gt;=[2]an!$M$37),[2]an!$H$39,
IF(AND(A1244=[2]an!$H$38,F1244=[2]an!$E$39,H1244&lt;[2]an!$M$37,S1244="kahepoolne vajaduspõhine",U1244=""),[2]an!$M$40,
IF(AND(A1244=[2]an!$H$38,F1244=[2]an!$E$39,H1244&lt;[2]an!$M$37,S1244="kahepoolne vajaduspõhine",U1244&lt;&gt;""),[2]an!$H$39,
IF(AND(A1244=[2]an!$H$38,F1244=[2]an!$E$39,H1244&lt;[2]an!$M$37,S1244&lt;&gt;"kahepoolne vajaduspõhine"),[2]an!$H$39,
IF(AND(A1244=[2]an!$H$38,F1244=[2]an!$E$42),[2]an!$H$42,
IF(AND(A1244=[2]an!$I$38,F1244=[2]an!$E$40),[2]an!$I$40,IF(AND(A1244=[2]an!$I$38,F1244=[2]an!$E$41),[2]an!$I$41,IF(AND(A1244=[2]an!$I$38,F1244=[2]an!$E$39,H1244&gt;=[2]an!$M$37),[2]an!$I$39,
IF(AND(A1244=[2]an!$I$38,F1244=[2]an!$E$39,H1244&lt;[2]an!$M$37,S1244="kahepoolne vajaduspõhine",U1244=""),[2]an!$M$40,
IF(AND(A1244=[2]an!$I$38,F1244=[2]an!$E$39,H1244&lt;[2]an!$M$37,S1244="kahepoolne vajaduspõhine",U1244&lt;&gt;""),[2]an!$I$39,
IF(AND(A1244=[2]an!$I$38,F1244=[2]an!$E$39,H1244&lt;[2]an!$M$37,S1244&lt;&gt;"kahepoolne vajaduspõhine"),[2]an!$I$39,
IF(AND(A1244=[2]an!$I$38,F1244=[2]an!$E$42),[2]an!$I$42,
IF(AND(A1244=[2]an!$J$38,F1244=[2]an!$E$40),[2]an!$J$40,IF(AND(A1244=[2]an!$J$38,F1244=[2]an!$E$41),[2]an!$J$41,IF(AND(A1244=[2]an!$J$38,F1244=[2]an!$E$39,H1244&gt;=[2]an!$M$37),[2]an!$J$39,
IF(AND(A1244=[2]an!$J$38,F1244=[2]an!$E$39,H1244&lt;[2]an!$M$37,S1244="kahepoolne vajaduspõhine",U1244=""),[2]an!$M$40,
IF(AND(A1244=[2]an!$J$38,F1244=[2]an!$E$39,H1244&lt;[2]an!$M$37,S1244="kahepoolne vajaduspõhine",U1244&lt;&gt;""),[2]an!$J$39,
IF(AND(A1244=[2]an!$J$38,F1244=[2]an!$E$39,H1244&lt;[2]an!$M$37,S1244&lt;&gt;"kahepoolne vajaduspõhine"),[2]an!$J$39,
IF(AND(A1244=[2]an!$J$38,F1244=[2]an!$E$42),[2]an!$J$42,""))))))))))))))))))))))))))))</f>
        <v/>
      </c>
      <c r="Y1244" s="17" t="str">
        <f>IFERROR(IF(F1244="Tugigrupp",0,
IF(AND(F1244="Peretoe teenus",H1244&gt;=[2]an!$M$37,RANK(D1244,$D1244:$D1244)+COUNTIFS($D$2:D1244,D1244,$F$2:F1244,F1244)-1&gt;1),"",
IF(AND(F1244="Peretoe teenus",H1244&gt;=[2]an!$M$37,RANK(D1244,$D1244:$D1244)+COUNTIFS($D$2:D1244,D1244,$F$2:F1244,F1244)-1=1,MONTH(H1244)=MONTH(K1244)=TRUE,YEAR(H1244)=YEAR(K1244)=TRUE),((EOMONTH(H1244,0)-H1244+1)*X1244)/DAY(EOMONTH(H1244,0)),
IF(AND(F1244="Peretoe teenus",H1244&gt;=[2]an!$M$37,RANK(D1244,$D1244:$D1244)+COUNTIFS($D$2:D1244,D1244,$F$2:F1244,F1244)-1=1),X1244,
IF(AND(F1244="Peretoe teenus",H1244&lt;[2]an!$M$37,S1244&lt;&gt;"kahepoolne vajaduspõhine",RANK(D1244,$D1244:$D1244)+COUNTIFS($D$2:D1244,D1244,$F$2:F1244,F1244)-1=1),X1244,
IF(AND(F1244="Peretoe teenus",H1244&lt;[2]an!$M$37,S1244&lt;&gt;"kahepoolne vajaduspõhine",RANK(D1244,$D1244:$D1244)+COUNTIFS($D$2:D1244,D1244,$F$2:F1244,F1244)-1&gt;1),"",
IF(AND(F1244="Peretoe teenus",H1244&lt;[2]an!$M$37,S1244="kahepoolne vajaduspõhine",U1244="",RANK(D1244,$D1244:$D1244)+COUNTIFS($D$2:D1244,D1244,$F$2:F1244,F1244)-1=1),X1244,
IF(AND(F1244="Peretoe teenus",H1244&lt;[2]an!$M$37,S1244="kahepoolne vajaduspõhine",U1244="",RANK(D1244,$D1244:$D1244)+COUNTIFS($D$2:D1244,D1244,$F$2:F1244,F1244)-1&gt;1),"",
IF(AND(F1244="Peretoe teenus",H1244&lt;[2]an!$M$37,S1244="kahepoolne vajaduspõhine",U1244&lt;[2]an!$M$37,RANK(D1244,$D1244:$D1244)+COUNTIFS($D$2:D1244,D1244,$F$2:F1244,F1244)-1=1),X1244,
IF(AND(F1244="Peretoe teenus",H1244&lt;[2]an!$M$37,S1244="kahepoolne vajaduspõhine",U1244&lt;[2]an!$M$37,RANK(D1244,$D1244:$D1244)+COUNTIFS($D$2:D1244,D1244,$F$2:F1244,F1244)-1&gt;1),"",
IF(AND(F1244="Peretoe teenus",H1244&lt;[2]an!$M$37,S1244="kahepoolne vajaduspõhine",U1244&gt;=[2]an!$M$37,U1244&lt;=[2]an!$M$38,RANK(D1244,$D1244:$D1244)+COUNTIFS($D$2:D1244,D1244,$F$2:F1244,F1244)-1=1),
((EOMONTH(U1244,0)-U1244+1)*X1244)/DAY(EOMONTH(U1244,0))+(DAY(U1244)-1)*100/DAY(EOMONTH(U1244,0)),
IF(AND(F1244="Peretoe teenus",H1244&lt;[2]an!$M$37,S1244="kahepoolne vajaduspõhine",U1244&gt;=[2]an!$M$37,U1244&lt;=[2]an!$M$38,RANK(D1244,$D1244:$D1244)+COUNTIFS($D$2:D1244,D1244,$F$2:F1244,F1244)-1&gt;1),"",
IF(AND(F1244="Peretoe teenus",H1244&lt;[2]an!$M$37,S1244="kahepoolne vajaduspõhine",U1244&gt;[2]an!$M$38,RANK(D1244,$D1244:$D1244)+COUNTIFS($D$2:D1244,D1244,$F$2:F1244,F1244)-1=1),X1244,
IF(AND(F1244="Peretoe teenus",H1244&lt;[2]an!$M$37,S1244="kahepoolne vajaduspõhine",U1244&gt;[2]an!$M$38,RANK(D1244,$D1244:$D1244)+COUNTIFS($D$2:D1244,D1244,$F$2:F1244,F1244)-1&gt;1),"",X1244*W1244)))))))))))))),"")</f>
        <v/>
      </c>
      <c r="Z1244" s="18" t="str">
        <f t="shared" si="58"/>
        <v/>
      </c>
      <c r="AA1244" s="19" t="str">
        <f>IFERROR(VLOOKUP(E1244,[2]an!$A$3:$B$81,2,FALSE),"")</f>
        <v/>
      </c>
      <c r="AB1244" s="19" t="str">
        <f>IFERROR(VLOOKUP(AA1244,[2]an!$C$2:$D$16,2,FALSE),"")</f>
        <v/>
      </c>
      <c r="AC1244" s="20"/>
      <c r="AD1244" s="21" t="str">
        <f>IF(A1244=[2]an!$F$36,VLOOKUP([2]an!$F$36,[2]an!$F$36:$H$36,3,FALSE),IF(A1244=[2]an!$F$35,VLOOKUP([2]an!$F$35,[2]an!$F$35:$H$35,3,FALSE),IF(A1244=[2]an!$F$33,VLOOKUP([2]an!$F$33,[2]an!$F$33:$H$33,3,FALSE),IF(A1244=[2]an!$F$31,VLOOKUP([2]an!$F$31,[2]an!$F$31:$H$31,3,FALSE),""))))</f>
        <v/>
      </c>
    </row>
    <row r="1245" spans="6:30" x14ac:dyDescent="0.2">
      <c r="F1245" s="10"/>
      <c r="G1245" s="8" t="str">
        <f t="shared" si="59"/>
        <v/>
      </c>
      <c r="H1245" s="13"/>
      <c r="K1245" s="13"/>
      <c r="L1245" s="10"/>
      <c r="M1245" s="10"/>
      <c r="S1245" s="8" t="str">
        <f>IFERROR(VLOOKUP(D1245,[1]peretoe_teenus!$A$2:$L$2000,5,FALSE),"")</f>
        <v/>
      </c>
      <c r="U1245" s="13"/>
      <c r="V1245" s="15" t="str" cm="1">
        <f t="array" ref="V1245">IFERROR(IF(AND(F1245="Tugigrupp",RANK(K1245,$K1245:$K1245)+COUNTIFS($K$2:K1245,K1245,$L$2:L1245,L1245,$M$2:M1245,M1245,$I$2:I1245,I1245,$G$2:G1245,G1245,$F$2:F1245,F1245)-1=1),SUMPRODUCT(($F$2:$F$4154=F1245)*($G$2:$G$4154=G1245)*($K$2:$K$4154=K1245)*($I$2:$I$4154=I1245)*($L$2:$L$4154=L1245)*($M$2:$M$4154=M1245)),""),"")</f>
        <v/>
      </c>
      <c r="W1245" s="15" t="str">
        <f t="shared" si="57"/>
        <v/>
      </c>
      <c r="X1245" s="16" t="str">
        <f>IF(AND(A1245=[2]an!$G$38,F1245=[2]an!$E$40),[2]an!$G$40,IF(AND(A1245=[2]an!$G$38,F1245=[2]an!$E$41),[2]an!$G$41,IF(AND(A1245=[2]an!$G$38,F1245=[2]an!$E$39,H1245&gt;=[2]an!$M$37),[2]an!$G$39,
IF(AND(A1245=[2]an!$G$38,F1245=[2]an!$E$39,H1245&lt;[2]an!$M$37,S1245="kahepoolne vajaduspõhine",U1245=""),[2]an!$M$40,
IF(AND(A1245=[2]an!$G$38,F1245=[2]an!$E$39,H1245&lt;[2]an!$M$37,S1245="kahepoolne vajaduspõhine",U1245&lt;&gt;""),[2]an!$G$39,
IF(AND(A1245=[2]an!$G$38,F1245=[2]an!$E$39,H1245&lt;[2]an!$M$37,S1245&lt;&gt;"kahepoolne vajaduspõhine"),[2]an!$G$39,
IF(AND(A1245=[2]an!$G$38,F1245=[2]an!$E$42),[2]an!$G$42,
IF(AND(A1245=[2]an!$H$38,F1245=[2]an!$E$40),[2]an!$H$40,IF(AND(A1245=[2]an!$H$38,F1245=[2]an!$E$41),[2]an!$H$41,IF(AND(A1245=[2]an!$H$38,F1245=[2]an!$E$39,H1245&gt;=[2]an!$M$37),[2]an!$H$39,
IF(AND(A1245=[2]an!$H$38,F1245=[2]an!$E$39,H1245&lt;[2]an!$M$37,S1245="kahepoolne vajaduspõhine",U1245=""),[2]an!$M$40,
IF(AND(A1245=[2]an!$H$38,F1245=[2]an!$E$39,H1245&lt;[2]an!$M$37,S1245="kahepoolne vajaduspõhine",U1245&lt;&gt;""),[2]an!$H$39,
IF(AND(A1245=[2]an!$H$38,F1245=[2]an!$E$39,H1245&lt;[2]an!$M$37,S1245&lt;&gt;"kahepoolne vajaduspõhine"),[2]an!$H$39,
IF(AND(A1245=[2]an!$H$38,F1245=[2]an!$E$42),[2]an!$H$42,
IF(AND(A1245=[2]an!$I$38,F1245=[2]an!$E$40),[2]an!$I$40,IF(AND(A1245=[2]an!$I$38,F1245=[2]an!$E$41),[2]an!$I$41,IF(AND(A1245=[2]an!$I$38,F1245=[2]an!$E$39,H1245&gt;=[2]an!$M$37),[2]an!$I$39,
IF(AND(A1245=[2]an!$I$38,F1245=[2]an!$E$39,H1245&lt;[2]an!$M$37,S1245="kahepoolne vajaduspõhine",U1245=""),[2]an!$M$40,
IF(AND(A1245=[2]an!$I$38,F1245=[2]an!$E$39,H1245&lt;[2]an!$M$37,S1245="kahepoolne vajaduspõhine",U1245&lt;&gt;""),[2]an!$I$39,
IF(AND(A1245=[2]an!$I$38,F1245=[2]an!$E$39,H1245&lt;[2]an!$M$37,S1245&lt;&gt;"kahepoolne vajaduspõhine"),[2]an!$I$39,
IF(AND(A1245=[2]an!$I$38,F1245=[2]an!$E$42),[2]an!$I$42,
IF(AND(A1245=[2]an!$J$38,F1245=[2]an!$E$40),[2]an!$J$40,IF(AND(A1245=[2]an!$J$38,F1245=[2]an!$E$41),[2]an!$J$41,IF(AND(A1245=[2]an!$J$38,F1245=[2]an!$E$39,H1245&gt;=[2]an!$M$37),[2]an!$J$39,
IF(AND(A1245=[2]an!$J$38,F1245=[2]an!$E$39,H1245&lt;[2]an!$M$37,S1245="kahepoolne vajaduspõhine",U1245=""),[2]an!$M$40,
IF(AND(A1245=[2]an!$J$38,F1245=[2]an!$E$39,H1245&lt;[2]an!$M$37,S1245="kahepoolne vajaduspõhine",U1245&lt;&gt;""),[2]an!$J$39,
IF(AND(A1245=[2]an!$J$38,F1245=[2]an!$E$39,H1245&lt;[2]an!$M$37,S1245&lt;&gt;"kahepoolne vajaduspõhine"),[2]an!$J$39,
IF(AND(A1245=[2]an!$J$38,F1245=[2]an!$E$42),[2]an!$J$42,""))))))))))))))))))))))))))))</f>
        <v/>
      </c>
      <c r="Y1245" s="17" t="str">
        <f>IFERROR(IF(F1245="Tugigrupp",0,
IF(AND(F1245="Peretoe teenus",H1245&gt;=[2]an!$M$37,RANK(D1245,$D1245:$D1245)+COUNTIFS($D$2:D1245,D1245,$F$2:F1245,F1245)-1&gt;1),"",
IF(AND(F1245="Peretoe teenus",H1245&gt;=[2]an!$M$37,RANK(D1245,$D1245:$D1245)+COUNTIFS($D$2:D1245,D1245,$F$2:F1245,F1245)-1=1,MONTH(H1245)=MONTH(K1245)=TRUE,YEAR(H1245)=YEAR(K1245)=TRUE),((EOMONTH(H1245,0)-H1245+1)*X1245)/DAY(EOMONTH(H1245,0)),
IF(AND(F1245="Peretoe teenus",H1245&gt;=[2]an!$M$37,RANK(D1245,$D1245:$D1245)+COUNTIFS($D$2:D1245,D1245,$F$2:F1245,F1245)-1=1),X1245,
IF(AND(F1245="Peretoe teenus",H1245&lt;[2]an!$M$37,S1245&lt;&gt;"kahepoolne vajaduspõhine",RANK(D1245,$D1245:$D1245)+COUNTIFS($D$2:D1245,D1245,$F$2:F1245,F1245)-1=1),X1245,
IF(AND(F1245="Peretoe teenus",H1245&lt;[2]an!$M$37,S1245&lt;&gt;"kahepoolne vajaduspõhine",RANK(D1245,$D1245:$D1245)+COUNTIFS($D$2:D1245,D1245,$F$2:F1245,F1245)-1&gt;1),"",
IF(AND(F1245="Peretoe teenus",H1245&lt;[2]an!$M$37,S1245="kahepoolne vajaduspõhine",U1245="",RANK(D1245,$D1245:$D1245)+COUNTIFS($D$2:D1245,D1245,$F$2:F1245,F1245)-1=1),X1245,
IF(AND(F1245="Peretoe teenus",H1245&lt;[2]an!$M$37,S1245="kahepoolne vajaduspõhine",U1245="",RANK(D1245,$D1245:$D1245)+COUNTIFS($D$2:D1245,D1245,$F$2:F1245,F1245)-1&gt;1),"",
IF(AND(F1245="Peretoe teenus",H1245&lt;[2]an!$M$37,S1245="kahepoolne vajaduspõhine",U1245&lt;[2]an!$M$37,RANK(D1245,$D1245:$D1245)+COUNTIFS($D$2:D1245,D1245,$F$2:F1245,F1245)-1=1),X1245,
IF(AND(F1245="Peretoe teenus",H1245&lt;[2]an!$M$37,S1245="kahepoolne vajaduspõhine",U1245&lt;[2]an!$M$37,RANK(D1245,$D1245:$D1245)+COUNTIFS($D$2:D1245,D1245,$F$2:F1245,F1245)-1&gt;1),"",
IF(AND(F1245="Peretoe teenus",H1245&lt;[2]an!$M$37,S1245="kahepoolne vajaduspõhine",U1245&gt;=[2]an!$M$37,U1245&lt;=[2]an!$M$38,RANK(D1245,$D1245:$D1245)+COUNTIFS($D$2:D1245,D1245,$F$2:F1245,F1245)-1=1),
((EOMONTH(U1245,0)-U1245+1)*X1245)/DAY(EOMONTH(U1245,0))+(DAY(U1245)-1)*100/DAY(EOMONTH(U1245,0)),
IF(AND(F1245="Peretoe teenus",H1245&lt;[2]an!$M$37,S1245="kahepoolne vajaduspõhine",U1245&gt;=[2]an!$M$37,U1245&lt;=[2]an!$M$38,RANK(D1245,$D1245:$D1245)+COUNTIFS($D$2:D1245,D1245,$F$2:F1245,F1245)-1&gt;1),"",
IF(AND(F1245="Peretoe teenus",H1245&lt;[2]an!$M$37,S1245="kahepoolne vajaduspõhine",U1245&gt;[2]an!$M$38,RANK(D1245,$D1245:$D1245)+COUNTIFS($D$2:D1245,D1245,$F$2:F1245,F1245)-1=1),X1245,
IF(AND(F1245="Peretoe teenus",H1245&lt;[2]an!$M$37,S1245="kahepoolne vajaduspõhine",U1245&gt;[2]an!$M$38,RANK(D1245,$D1245:$D1245)+COUNTIFS($D$2:D1245,D1245,$F$2:F1245,F1245)-1&gt;1),"",X1245*W1245)))))))))))))),"")</f>
        <v/>
      </c>
      <c r="Z1245" s="18" t="str">
        <f t="shared" si="58"/>
        <v/>
      </c>
      <c r="AA1245" s="19" t="str">
        <f>IFERROR(VLOOKUP(E1245,[2]an!$A$3:$B$81,2,FALSE),"")</f>
        <v/>
      </c>
      <c r="AB1245" s="19" t="str">
        <f>IFERROR(VLOOKUP(AA1245,[2]an!$C$2:$D$16,2,FALSE),"")</f>
        <v/>
      </c>
      <c r="AC1245" s="20"/>
      <c r="AD1245" s="21" t="str">
        <f>IF(A1245=[2]an!$F$36,VLOOKUP([2]an!$F$36,[2]an!$F$36:$H$36,3,FALSE),IF(A1245=[2]an!$F$35,VLOOKUP([2]an!$F$35,[2]an!$F$35:$H$35,3,FALSE),IF(A1245=[2]an!$F$33,VLOOKUP([2]an!$F$33,[2]an!$F$33:$H$33,3,FALSE),IF(A1245=[2]an!$F$31,VLOOKUP([2]an!$F$31,[2]an!$F$31:$H$31,3,FALSE),""))))</f>
        <v/>
      </c>
    </row>
    <row r="1246" spans="6:30" x14ac:dyDescent="0.2">
      <c r="F1246" s="10"/>
      <c r="G1246" s="8" t="str">
        <f t="shared" si="59"/>
        <v/>
      </c>
      <c r="H1246" s="13"/>
      <c r="K1246" s="13"/>
      <c r="L1246" s="10"/>
      <c r="M1246" s="10"/>
      <c r="S1246" s="8" t="str">
        <f>IFERROR(VLOOKUP(D1246,[1]peretoe_teenus!$A$2:$L$2000,5,FALSE),"")</f>
        <v/>
      </c>
      <c r="U1246" s="13"/>
      <c r="V1246" s="15" t="str" cm="1">
        <f t="array" ref="V1246">IFERROR(IF(AND(F1246="Tugigrupp",RANK(K1246,$K1246:$K1246)+COUNTIFS($K$2:K1246,K1246,$L$2:L1246,L1246,$M$2:M1246,M1246,$I$2:I1246,I1246,$G$2:G1246,G1246,$F$2:F1246,F1246)-1=1),SUMPRODUCT(($F$2:$F$4154=F1246)*($G$2:$G$4154=G1246)*($K$2:$K$4154=K1246)*($I$2:$I$4154=I1246)*($L$2:$L$4154=L1246)*($M$2:$M$4154=M1246)),""),"")</f>
        <v/>
      </c>
      <c r="W1246" s="15" t="str">
        <f t="shared" si="57"/>
        <v/>
      </c>
      <c r="X1246" s="16" t="str">
        <f>IF(AND(A1246=[2]an!$G$38,F1246=[2]an!$E$40),[2]an!$G$40,IF(AND(A1246=[2]an!$G$38,F1246=[2]an!$E$41),[2]an!$G$41,IF(AND(A1246=[2]an!$G$38,F1246=[2]an!$E$39,H1246&gt;=[2]an!$M$37),[2]an!$G$39,
IF(AND(A1246=[2]an!$G$38,F1246=[2]an!$E$39,H1246&lt;[2]an!$M$37,S1246="kahepoolne vajaduspõhine",U1246=""),[2]an!$M$40,
IF(AND(A1246=[2]an!$G$38,F1246=[2]an!$E$39,H1246&lt;[2]an!$M$37,S1246="kahepoolne vajaduspõhine",U1246&lt;&gt;""),[2]an!$G$39,
IF(AND(A1246=[2]an!$G$38,F1246=[2]an!$E$39,H1246&lt;[2]an!$M$37,S1246&lt;&gt;"kahepoolne vajaduspõhine"),[2]an!$G$39,
IF(AND(A1246=[2]an!$G$38,F1246=[2]an!$E$42),[2]an!$G$42,
IF(AND(A1246=[2]an!$H$38,F1246=[2]an!$E$40),[2]an!$H$40,IF(AND(A1246=[2]an!$H$38,F1246=[2]an!$E$41),[2]an!$H$41,IF(AND(A1246=[2]an!$H$38,F1246=[2]an!$E$39,H1246&gt;=[2]an!$M$37),[2]an!$H$39,
IF(AND(A1246=[2]an!$H$38,F1246=[2]an!$E$39,H1246&lt;[2]an!$M$37,S1246="kahepoolne vajaduspõhine",U1246=""),[2]an!$M$40,
IF(AND(A1246=[2]an!$H$38,F1246=[2]an!$E$39,H1246&lt;[2]an!$M$37,S1246="kahepoolne vajaduspõhine",U1246&lt;&gt;""),[2]an!$H$39,
IF(AND(A1246=[2]an!$H$38,F1246=[2]an!$E$39,H1246&lt;[2]an!$M$37,S1246&lt;&gt;"kahepoolne vajaduspõhine"),[2]an!$H$39,
IF(AND(A1246=[2]an!$H$38,F1246=[2]an!$E$42),[2]an!$H$42,
IF(AND(A1246=[2]an!$I$38,F1246=[2]an!$E$40),[2]an!$I$40,IF(AND(A1246=[2]an!$I$38,F1246=[2]an!$E$41),[2]an!$I$41,IF(AND(A1246=[2]an!$I$38,F1246=[2]an!$E$39,H1246&gt;=[2]an!$M$37),[2]an!$I$39,
IF(AND(A1246=[2]an!$I$38,F1246=[2]an!$E$39,H1246&lt;[2]an!$M$37,S1246="kahepoolne vajaduspõhine",U1246=""),[2]an!$M$40,
IF(AND(A1246=[2]an!$I$38,F1246=[2]an!$E$39,H1246&lt;[2]an!$M$37,S1246="kahepoolne vajaduspõhine",U1246&lt;&gt;""),[2]an!$I$39,
IF(AND(A1246=[2]an!$I$38,F1246=[2]an!$E$39,H1246&lt;[2]an!$M$37,S1246&lt;&gt;"kahepoolne vajaduspõhine"),[2]an!$I$39,
IF(AND(A1246=[2]an!$I$38,F1246=[2]an!$E$42),[2]an!$I$42,
IF(AND(A1246=[2]an!$J$38,F1246=[2]an!$E$40),[2]an!$J$40,IF(AND(A1246=[2]an!$J$38,F1246=[2]an!$E$41),[2]an!$J$41,IF(AND(A1246=[2]an!$J$38,F1246=[2]an!$E$39,H1246&gt;=[2]an!$M$37),[2]an!$J$39,
IF(AND(A1246=[2]an!$J$38,F1246=[2]an!$E$39,H1246&lt;[2]an!$M$37,S1246="kahepoolne vajaduspõhine",U1246=""),[2]an!$M$40,
IF(AND(A1246=[2]an!$J$38,F1246=[2]an!$E$39,H1246&lt;[2]an!$M$37,S1246="kahepoolne vajaduspõhine",U1246&lt;&gt;""),[2]an!$J$39,
IF(AND(A1246=[2]an!$J$38,F1246=[2]an!$E$39,H1246&lt;[2]an!$M$37,S1246&lt;&gt;"kahepoolne vajaduspõhine"),[2]an!$J$39,
IF(AND(A1246=[2]an!$J$38,F1246=[2]an!$E$42),[2]an!$J$42,""))))))))))))))))))))))))))))</f>
        <v/>
      </c>
      <c r="Y1246" s="17" t="str">
        <f>IFERROR(IF(F1246="Tugigrupp",0,
IF(AND(F1246="Peretoe teenus",H1246&gt;=[2]an!$M$37,RANK(D1246,$D1246:$D1246)+COUNTIFS($D$2:D1246,D1246,$F$2:F1246,F1246)-1&gt;1),"",
IF(AND(F1246="Peretoe teenus",H1246&gt;=[2]an!$M$37,RANK(D1246,$D1246:$D1246)+COUNTIFS($D$2:D1246,D1246,$F$2:F1246,F1246)-1=1,MONTH(H1246)=MONTH(K1246)=TRUE,YEAR(H1246)=YEAR(K1246)=TRUE),((EOMONTH(H1246,0)-H1246+1)*X1246)/DAY(EOMONTH(H1246,0)),
IF(AND(F1246="Peretoe teenus",H1246&gt;=[2]an!$M$37,RANK(D1246,$D1246:$D1246)+COUNTIFS($D$2:D1246,D1246,$F$2:F1246,F1246)-1=1),X1246,
IF(AND(F1246="Peretoe teenus",H1246&lt;[2]an!$M$37,S1246&lt;&gt;"kahepoolne vajaduspõhine",RANK(D1246,$D1246:$D1246)+COUNTIFS($D$2:D1246,D1246,$F$2:F1246,F1246)-1=1),X1246,
IF(AND(F1246="Peretoe teenus",H1246&lt;[2]an!$M$37,S1246&lt;&gt;"kahepoolne vajaduspõhine",RANK(D1246,$D1246:$D1246)+COUNTIFS($D$2:D1246,D1246,$F$2:F1246,F1246)-1&gt;1),"",
IF(AND(F1246="Peretoe teenus",H1246&lt;[2]an!$M$37,S1246="kahepoolne vajaduspõhine",U1246="",RANK(D1246,$D1246:$D1246)+COUNTIFS($D$2:D1246,D1246,$F$2:F1246,F1246)-1=1),X1246,
IF(AND(F1246="Peretoe teenus",H1246&lt;[2]an!$M$37,S1246="kahepoolne vajaduspõhine",U1246="",RANK(D1246,$D1246:$D1246)+COUNTIFS($D$2:D1246,D1246,$F$2:F1246,F1246)-1&gt;1),"",
IF(AND(F1246="Peretoe teenus",H1246&lt;[2]an!$M$37,S1246="kahepoolne vajaduspõhine",U1246&lt;[2]an!$M$37,RANK(D1246,$D1246:$D1246)+COUNTIFS($D$2:D1246,D1246,$F$2:F1246,F1246)-1=1),X1246,
IF(AND(F1246="Peretoe teenus",H1246&lt;[2]an!$M$37,S1246="kahepoolne vajaduspõhine",U1246&lt;[2]an!$M$37,RANK(D1246,$D1246:$D1246)+COUNTIFS($D$2:D1246,D1246,$F$2:F1246,F1246)-1&gt;1),"",
IF(AND(F1246="Peretoe teenus",H1246&lt;[2]an!$M$37,S1246="kahepoolne vajaduspõhine",U1246&gt;=[2]an!$M$37,U1246&lt;=[2]an!$M$38,RANK(D1246,$D1246:$D1246)+COUNTIFS($D$2:D1246,D1246,$F$2:F1246,F1246)-1=1),
((EOMONTH(U1246,0)-U1246+1)*X1246)/DAY(EOMONTH(U1246,0))+(DAY(U1246)-1)*100/DAY(EOMONTH(U1246,0)),
IF(AND(F1246="Peretoe teenus",H1246&lt;[2]an!$M$37,S1246="kahepoolne vajaduspõhine",U1246&gt;=[2]an!$M$37,U1246&lt;=[2]an!$M$38,RANK(D1246,$D1246:$D1246)+COUNTIFS($D$2:D1246,D1246,$F$2:F1246,F1246)-1&gt;1),"",
IF(AND(F1246="Peretoe teenus",H1246&lt;[2]an!$M$37,S1246="kahepoolne vajaduspõhine",U1246&gt;[2]an!$M$38,RANK(D1246,$D1246:$D1246)+COUNTIFS($D$2:D1246,D1246,$F$2:F1246,F1246)-1=1),X1246,
IF(AND(F1246="Peretoe teenus",H1246&lt;[2]an!$M$37,S1246="kahepoolne vajaduspõhine",U1246&gt;[2]an!$M$38,RANK(D1246,$D1246:$D1246)+COUNTIFS($D$2:D1246,D1246,$F$2:F1246,F1246)-1&gt;1),"",X1246*W1246)))))))))))))),"")</f>
        <v/>
      </c>
      <c r="Z1246" s="18" t="str">
        <f t="shared" si="58"/>
        <v/>
      </c>
      <c r="AA1246" s="19" t="str">
        <f>IFERROR(VLOOKUP(E1246,[2]an!$A$3:$B$81,2,FALSE),"")</f>
        <v/>
      </c>
      <c r="AB1246" s="19" t="str">
        <f>IFERROR(VLOOKUP(AA1246,[2]an!$C$2:$D$16,2,FALSE),"")</f>
        <v/>
      </c>
      <c r="AC1246" s="20"/>
      <c r="AD1246" s="21" t="str">
        <f>IF(A1246=[2]an!$F$36,VLOOKUP([2]an!$F$36,[2]an!$F$36:$H$36,3,FALSE),IF(A1246=[2]an!$F$35,VLOOKUP([2]an!$F$35,[2]an!$F$35:$H$35,3,FALSE),IF(A1246=[2]an!$F$33,VLOOKUP([2]an!$F$33,[2]an!$F$33:$H$33,3,FALSE),IF(A1246=[2]an!$F$31,VLOOKUP([2]an!$F$31,[2]an!$F$31:$H$31,3,FALSE),""))))</f>
        <v/>
      </c>
    </row>
    <row r="1247" spans="6:30" x14ac:dyDescent="0.2">
      <c r="F1247" s="10"/>
      <c r="G1247" s="8" t="str">
        <f t="shared" si="59"/>
        <v/>
      </c>
      <c r="H1247" s="13"/>
      <c r="K1247" s="13"/>
      <c r="L1247" s="10"/>
      <c r="M1247" s="10"/>
      <c r="S1247" s="8" t="str">
        <f>IFERROR(VLOOKUP(D1247,[1]peretoe_teenus!$A$2:$L$2000,5,FALSE),"")</f>
        <v/>
      </c>
      <c r="U1247" s="13"/>
      <c r="V1247" s="15" t="str" cm="1">
        <f t="array" ref="V1247">IFERROR(IF(AND(F1247="Tugigrupp",RANK(K1247,$K1247:$K1247)+COUNTIFS($K$2:K1247,K1247,$L$2:L1247,L1247,$M$2:M1247,M1247,$I$2:I1247,I1247,$G$2:G1247,G1247,$F$2:F1247,F1247)-1=1),SUMPRODUCT(($F$2:$F$4154=F1247)*($G$2:$G$4154=G1247)*($K$2:$K$4154=K1247)*($I$2:$I$4154=I1247)*($L$2:$L$4154=L1247)*($M$2:$M$4154=M1247)),""),"")</f>
        <v/>
      </c>
      <c r="W1247" s="15" t="str">
        <f t="shared" si="57"/>
        <v/>
      </c>
      <c r="X1247" s="16" t="str">
        <f>IF(AND(A1247=[2]an!$G$38,F1247=[2]an!$E$40),[2]an!$G$40,IF(AND(A1247=[2]an!$G$38,F1247=[2]an!$E$41),[2]an!$G$41,IF(AND(A1247=[2]an!$G$38,F1247=[2]an!$E$39,H1247&gt;=[2]an!$M$37),[2]an!$G$39,
IF(AND(A1247=[2]an!$G$38,F1247=[2]an!$E$39,H1247&lt;[2]an!$M$37,S1247="kahepoolne vajaduspõhine",U1247=""),[2]an!$M$40,
IF(AND(A1247=[2]an!$G$38,F1247=[2]an!$E$39,H1247&lt;[2]an!$M$37,S1247="kahepoolne vajaduspõhine",U1247&lt;&gt;""),[2]an!$G$39,
IF(AND(A1247=[2]an!$G$38,F1247=[2]an!$E$39,H1247&lt;[2]an!$M$37,S1247&lt;&gt;"kahepoolne vajaduspõhine"),[2]an!$G$39,
IF(AND(A1247=[2]an!$G$38,F1247=[2]an!$E$42),[2]an!$G$42,
IF(AND(A1247=[2]an!$H$38,F1247=[2]an!$E$40),[2]an!$H$40,IF(AND(A1247=[2]an!$H$38,F1247=[2]an!$E$41),[2]an!$H$41,IF(AND(A1247=[2]an!$H$38,F1247=[2]an!$E$39,H1247&gt;=[2]an!$M$37),[2]an!$H$39,
IF(AND(A1247=[2]an!$H$38,F1247=[2]an!$E$39,H1247&lt;[2]an!$M$37,S1247="kahepoolne vajaduspõhine",U1247=""),[2]an!$M$40,
IF(AND(A1247=[2]an!$H$38,F1247=[2]an!$E$39,H1247&lt;[2]an!$M$37,S1247="kahepoolne vajaduspõhine",U1247&lt;&gt;""),[2]an!$H$39,
IF(AND(A1247=[2]an!$H$38,F1247=[2]an!$E$39,H1247&lt;[2]an!$M$37,S1247&lt;&gt;"kahepoolne vajaduspõhine"),[2]an!$H$39,
IF(AND(A1247=[2]an!$H$38,F1247=[2]an!$E$42),[2]an!$H$42,
IF(AND(A1247=[2]an!$I$38,F1247=[2]an!$E$40),[2]an!$I$40,IF(AND(A1247=[2]an!$I$38,F1247=[2]an!$E$41),[2]an!$I$41,IF(AND(A1247=[2]an!$I$38,F1247=[2]an!$E$39,H1247&gt;=[2]an!$M$37),[2]an!$I$39,
IF(AND(A1247=[2]an!$I$38,F1247=[2]an!$E$39,H1247&lt;[2]an!$M$37,S1247="kahepoolne vajaduspõhine",U1247=""),[2]an!$M$40,
IF(AND(A1247=[2]an!$I$38,F1247=[2]an!$E$39,H1247&lt;[2]an!$M$37,S1247="kahepoolne vajaduspõhine",U1247&lt;&gt;""),[2]an!$I$39,
IF(AND(A1247=[2]an!$I$38,F1247=[2]an!$E$39,H1247&lt;[2]an!$M$37,S1247&lt;&gt;"kahepoolne vajaduspõhine"),[2]an!$I$39,
IF(AND(A1247=[2]an!$I$38,F1247=[2]an!$E$42),[2]an!$I$42,
IF(AND(A1247=[2]an!$J$38,F1247=[2]an!$E$40),[2]an!$J$40,IF(AND(A1247=[2]an!$J$38,F1247=[2]an!$E$41),[2]an!$J$41,IF(AND(A1247=[2]an!$J$38,F1247=[2]an!$E$39,H1247&gt;=[2]an!$M$37),[2]an!$J$39,
IF(AND(A1247=[2]an!$J$38,F1247=[2]an!$E$39,H1247&lt;[2]an!$M$37,S1247="kahepoolne vajaduspõhine",U1247=""),[2]an!$M$40,
IF(AND(A1247=[2]an!$J$38,F1247=[2]an!$E$39,H1247&lt;[2]an!$M$37,S1247="kahepoolne vajaduspõhine",U1247&lt;&gt;""),[2]an!$J$39,
IF(AND(A1247=[2]an!$J$38,F1247=[2]an!$E$39,H1247&lt;[2]an!$M$37,S1247&lt;&gt;"kahepoolne vajaduspõhine"),[2]an!$J$39,
IF(AND(A1247=[2]an!$J$38,F1247=[2]an!$E$42),[2]an!$J$42,""))))))))))))))))))))))))))))</f>
        <v/>
      </c>
      <c r="Y1247" s="17" t="str">
        <f>IFERROR(IF(F1247="Tugigrupp",0,
IF(AND(F1247="Peretoe teenus",H1247&gt;=[2]an!$M$37,RANK(D1247,$D1247:$D1247)+COUNTIFS($D$2:D1247,D1247,$F$2:F1247,F1247)-1&gt;1),"",
IF(AND(F1247="Peretoe teenus",H1247&gt;=[2]an!$M$37,RANK(D1247,$D1247:$D1247)+COUNTIFS($D$2:D1247,D1247,$F$2:F1247,F1247)-1=1,MONTH(H1247)=MONTH(K1247)=TRUE,YEAR(H1247)=YEAR(K1247)=TRUE),((EOMONTH(H1247,0)-H1247+1)*X1247)/DAY(EOMONTH(H1247,0)),
IF(AND(F1247="Peretoe teenus",H1247&gt;=[2]an!$M$37,RANK(D1247,$D1247:$D1247)+COUNTIFS($D$2:D1247,D1247,$F$2:F1247,F1247)-1=1),X1247,
IF(AND(F1247="Peretoe teenus",H1247&lt;[2]an!$M$37,S1247&lt;&gt;"kahepoolne vajaduspõhine",RANK(D1247,$D1247:$D1247)+COUNTIFS($D$2:D1247,D1247,$F$2:F1247,F1247)-1=1),X1247,
IF(AND(F1247="Peretoe teenus",H1247&lt;[2]an!$M$37,S1247&lt;&gt;"kahepoolne vajaduspõhine",RANK(D1247,$D1247:$D1247)+COUNTIFS($D$2:D1247,D1247,$F$2:F1247,F1247)-1&gt;1),"",
IF(AND(F1247="Peretoe teenus",H1247&lt;[2]an!$M$37,S1247="kahepoolne vajaduspõhine",U1247="",RANK(D1247,$D1247:$D1247)+COUNTIFS($D$2:D1247,D1247,$F$2:F1247,F1247)-1=1),X1247,
IF(AND(F1247="Peretoe teenus",H1247&lt;[2]an!$M$37,S1247="kahepoolne vajaduspõhine",U1247="",RANK(D1247,$D1247:$D1247)+COUNTIFS($D$2:D1247,D1247,$F$2:F1247,F1247)-1&gt;1),"",
IF(AND(F1247="Peretoe teenus",H1247&lt;[2]an!$M$37,S1247="kahepoolne vajaduspõhine",U1247&lt;[2]an!$M$37,RANK(D1247,$D1247:$D1247)+COUNTIFS($D$2:D1247,D1247,$F$2:F1247,F1247)-1=1),X1247,
IF(AND(F1247="Peretoe teenus",H1247&lt;[2]an!$M$37,S1247="kahepoolne vajaduspõhine",U1247&lt;[2]an!$M$37,RANK(D1247,$D1247:$D1247)+COUNTIFS($D$2:D1247,D1247,$F$2:F1247,F1247)-1&gt;1),"",
IF(AND(F1247="Peretoe teenus",H1247&lt;[2]an!$M$37,S1247="kahepoolne vajaduspõhine",U1247&gt;=[2]an!$M$37,U1247&lt;=[2]an!$M$38,RANK(D1247,$D1247:$D1247)+COUNTIFS($D$2:D1247,D1247,$F$2:F1247,F1247)-1=1),
((EOMONTH(U1247,0)-U1247+1)*X1247)/DAY(EOMONTH(U1247,0))+(DAY(U1247)-1)*100/DAY(EOMONTH(U1247,0)),
IF(AND(F1247="Peretoe teenus",H1247&lt;[2]an!$M$37,S1247="kahepoolne vajaduspõhine",U1247&gt;=[2]an!$M$37,U1247&lt;=[2]an!$M$38,RANK(D1247,$D1247:$D1247)+COUNTIFS($D$2:D1247,D1247,$F$2:F1247,F1247)-1&gt;1),"",
IF(AND(F1247="Peretoe teenus",H1247&lt;[2]an!$M$37,S1247="kahepoolne vajaduspõhine",U1247&gt;[2]an!$M$38,RANK(D1247,$D1247:$D1247)+COUNTIFS($D$2:D1247,D1247,$F$2:F1247,F1247)-1=1),X1247,
IF(AND(F1247="Peretoe teenus",H1247&lt;[2]an!$M$37,S1247="kahepoolne vajaduspõhine",U1247&gt;[2]an!$M$38,RANK(D1247,$D1247:$D1247)+COUNTIFS($D$2:D1247,D1247,$F$2:F1247,F1247)-1&gt;1),"",X1247*W1247)))))))))))))),"")</f>
        <v/>
      </c>
      <c r="Z1247" s="18" t="str">
        <f t="shared" si="58"/>
        <v/>
      </c>
      <c r="AA1247" s="19" t="str">
        <f>IFERROR(VLOOKUP(E1247,[2]an!$A$3:$B$81,2,FALSE),"")</f>
        <v/>
      </c>
      <c r="AB1247" s="19" t="str">
        <f>IFERROR(VLOOKUP(AA1247,[2]an!$C$2:$D$16,2,FALSE),"")</f>
        <v/>
      </c>
      <c r="AC1247" s="20"/>
      <c r="AD1247" s="21" t="str">
        <f>IF(A1247=[2]an!$F$36,VLOOKUP([2]an!$F$36,[2]an!$F$36:$H$36,3,FALSE),IF(A1247=[2]an!$F$35,VLOOKUP([2]an!$F$35,[2]an!$F$35:$H$35,3,FALSE),IF(A1247=[2]an!$F$33,VLOOKUP([2]an!$F$33,[2]an!$F$33:$H$33,3,FALSE),IF(A1247=[2]an!$F$31,VLOOKUP([2]an!$F$31,[2]an!$F$31:$H$31,3,FALSE),""))))</f>
        <v/>
      </c>
    </row>
    <row r="1248" spans="6:30" x14ac:dyDescent="0.2">
      <c r="F1248" s="10"/>
      <c r="G1248" s="8" t="str">
        <f t="shared" si="59"/>
        <v/>
      </c>
      <c r="H1248" s="13"/>
      <c r="K1248" s="13"/>
      <c r="L1248" s="10"/>
      <c r="M1248" s="10"/>
      <c r="S1248" s="8" t="str">
        <f>IFERROR(VLOOKUP(D1248,[1]peretoe_teenus!$A$2:$L$2000,5,FALSE),"")</f>
        <v/>
      </c>
      <c r="U1248" s="13"/>
      <c r="V1248" s="15" t="str" cm="1">
        <f t="array" ref="V1248">IFERROR(IF(AND(F1248="Tugigrupp",RANK(K1248,$K1248:$K1248)+COUNTIFS($K$2:K1248,K1248,$L$2:L1248,L1248,$M$2:M1248,M1248,$I$2:I1248,I1248,$G$2:G1248,G1248,$F$2:F1248,F1248)-1=1),SUMPRODUCT(($F$2:$F$4154=F1248)*($G$2:$G$4154=G1248)*($K$2:$K$4154=K1248)*($I$2:$I$4154=I1248)*($L$2:$L$4154=L1248)*($M$2:$M$4154=M1248)),""),"")</f>
        <v/>
      </c>
      <c r="W1248" s="15" t="str">
        <f t="shared" si="57"/>
        <v/>
      </c>
      <c r="X1248" s="16" t="str">
        <f>IF(AND(A1248=[2]an!$G$38,F1248=[2]an!$E$40),[2]an!$G$40,IF(AND(A1248=[2]an!$G$38,F1248=[2]an!$E$41),[2]an!$G$41,IF(AND(A1248=[2]an!$G$38,F1248=[2]an!$E$39,H1248&gt;=[2]an!$M$37),[2]an!$G$39,
IF(AND(A1248=[2]an!$G$38,F1248=[2]an!$E$39,H1248&lt;[2]an!$M$37,S1248="kahepoolne vajaduspõhine",U1248=""),[2]an!$M$40,
IF(AND(A1248=[2]an!$G$38,F1248=[2]an!$E$39,H1248&lt;[2]an!$M$37,S1248="kahepoolne vajaduspõhine",U1248&lt;&gt;""),[2]an!$G$39,
IF(AND(A1248=[2]an!$G$38,F1248=[2]an!$E$39,H1248&lt;[2]an!$M$37,S1248&lt;&gt;"kahepoolne vajaduspõhine"),[2]an!$G$39,
IF(AND(A1248=[2]an!$G$38,F1248=[2]an!$E$42),[2]an!$G$42,
IF(AND(A1248=[2]an!$H$38,F1248=[2]an!$E$40),[2]an!$H$40,IF(AND(A1248=[2]an!$H$38,F1248=[2]an!$E$41),[2]an!$H$41,IF(AND(A1248=[2]an!$H$38,F1248=[2]an!$E$39,H1248&gt;=[2]an!$M$37),[2]an!$H$39,
IF(AND(A1248=[2]an!$H$38,F1248=[2]an!$E$39,H1248&lt;[2]an!$M$37,S1248="kahepoolne vajaduspõhine",U1248=""),[2]an!$M$40,
IF(AND(A1248=[2]an!$H$38,F1248=[2]an!$E$39,H1248&lt;[2]an!$M$37,S1248="kahepoolne vajaduspõhine",U1248&lt;&gt;""),[2]an!$H$39,
IF(AND(A1248=[2]an!$H$38,F1248=[2]an!$E$39,H1248&lt;[2]an!$M$37,S1248&lt;&gt;"kahepoolne vajaduspõhine"),[2]an!$H$39,
IF(AND(A1248=[2]an!$H$38,F1248=[2]an!$E$42),[2]an!$H$42,
IF(AND(A1248=[2]an!$I$38,F1248=[2]an!$E$40),[2]an!$I$40,IF(AND(A1248=[2]an!$I$38,F1248=[2]an!$E$41),[2]an!$I$41,IF(AND(A1248=[2]an!$I$38,F1248=[2]an!$E$39,H1248&gt;=[2]an!$M$37),[2]an!$I$39,
IF(AND(A1248=[2]an!$I$38,F1248=[2]an!$E$39,H1248&lt;[2]an!$M$37,S1248="kahepoolne vajaduspõhine",U1248=""),[2]an!$M$40,
IF(AND(A1248=[2]an!$I$38,F1248=[2]an!$E$39,H1248&lt;[2]an!$M$37,S1248="kahepoolne vajaduspõhine",U1248&lt;&gt;""),[2]an!$I$39,
IF(AND(A1248=[2]an!$I$38,F1248=[2]an!$E$39,H1248&lt;[2]an!$M$37,S1248&lt;&gt;"kahepoolne vajaduspõhine"),[2]an!$I$39,
IF(AND(A1248=[2]an!$I$38,F1248=[2]an!$E$42),[2]an!$I$42,
IF(AND(A1248=[2]an!$J$38,F1248=[2]an!$E$40),[2]an!$J$40,IF(AND(A1248=[2]an!$J$38,F1248=[2]an!$E$41),[2]an!$J$41,IF(AND(A1248=[2]an!$J$38,F1248=[2]an!$E$39,H1248&gt;=[2]an!$M$37),[2]an!$J$39,
IF(AND(A1248=[2]an!$J$38,F1248=[2]an!$E$39,H1248&lt;[2]an!$M$37,S1248="kahepoolne vajaduspõhine",U1248=""),[2]an!$M$40,
IF(AND(A1248=[2]an!$J$38,F1248=[2]an!$E$39,H1248&lt;[2]an!$M$37,S1248="kahepoolne vajaduspõhine",U1248&lt;&gt;""),[2]an!$J$39,
IF(AND(A1248=[2]an!$J$38,F1248=[2]an!$E$39,H1248&lt;[2]an!$M$37,S1248&lt;&gt;"kahepoolne vajaduspõhine"),[2]an!$J$39,
IF(AND(A1248=[2]an!$J$38,F1248=[2]an!$E$42),[2]an!$J$42,""))))))))))))))))))))))))))))</f>
        <v/>
      </c>
      <c r="Y1248" s="17" t="str">
        <f>IFERROR(IF(F1248="Tugigrupp",0,
IF(AND(F1248="Peretoe teenus",H1248&gt;=[2]an!$M$37,RANK(D1248,$D1248:$D1248)+COUNTIFS($D$2:D1248,D1248,$F$2:F1248,F1248)-1&gt;1),"",
IF(AND(F1248="Peretoe teenus",H1248&gt;=[2]an!$M$37,RANK(D1248,$D1248:$D1248)+COUNTIFS($D$2:D1248,D1248,$F$2:F1248,F1248)-1=1,MONTH(H1248)=MONTH(K1248)=TRUE,YEAR(H1248)=YEAR(K1248)=TRUE),((EOMONTH(H1248,0)-H1248+1)*X1248)/DAY(EOMONTH(H1248,0)),
IF(AND(F1248="Peretoe teenus",H1248&gt;=[2]an!$M$37,RANK(D1248,$D1248:$D1248)+COUNTIFS($D$2:D1248,D1248,$F$2:F1248,F1248)-1=1),X1248,
IF(AND(F1248="Peretoe teenus",H1248&lt;[2]an!$M$37,S1248&lt;&gt;"kahepoolne vajaduspõhine",RANK(D1248,$D1248:$D1248)+COUNTIFS($D$2:D1248,D1248,$F$2:F1248,F1248)-1=1),X1248,
IF(AND(F1248="Peretoe teenus",H1248&lt;[2]an!$M$37,S1248&lt;&gt;"kahepoolne vajaduspõhine",RANK(D1248,$D1248:$D1248)+COUNTIFS($D$2:D1248,D1248,$F$2:F1248,F1248)-1&gt;1),"",
IF(AND(F1248="Peretoe teenus",H1248&lt;[2]an!$M$37,S1248="kahepoolne vajaduspõhine",U1248="",RANK(D1248,$D1248:$D1248)+COUNTIFS($D$2:D1248,D1248,$F$2:F1248,F1248)-1=1),X1248,
IF(AND(F1248="Peretoe teenus",H1248&lt;[2]an!$M$37,S1248="kahepoolne vajaduspõhine",U1248="",RANK(D1248,$D1248:$D1248)+COUNTIFS($D$2:D1248,D1248,$F$2:F1248,F1248)-1&gt;1),"",
IF(AND(F1248="Peretoe teenus",H1248&lt;[2]an!$M$37,S1248="kahepoolne vajaduspõhine",U1248&lt;[2]an!$M$37,RANK(D1248,$D1248:$D1248)+COUNTIFS($D$2:D1248,D1248,$F$2:F1248,F1248)-1=1),X1248,
IF(AND(F1248="Peretoe teenus",H1248&lt;[2]an!$M$37,S1248="kahepoolne vajaduspõhine",U1248&lt;[2]an!$M$37,RANK(D1248,$D1248:$D1248)+COUNTIFS($D$2:D1248,D1248,$F$2:F1248,F1248)-1&gt;1),"",
IF(AND(F1248="Peretoe teenus",H1248&lt;[2]an!$M$37,S1248="kahepoolne vajaduspõhine",U1248&gt;=[2]an!$M$37,U1248&lt;=[2]an!$M$38,RANK(D1248,$D1248:$D1248)+COUNTIFS($D$2:D1248,D1248,$F$2:F1248,F1248)-1=1),
((EOMONTH(U1248,0)-U1248+1)*X1248)/DAY(EOMONTH(U1248,0))+(DAY(U1248)-1)*100/DAY(EOMONTH(U1248,0)),
IF(AND(F1248="Peretoe teenus",H1248&lt;[2]an!$M$37,S1248="kahepoolne vajaduspõhine",U1248&gt;=[2]an!$M$37,U1248&lt;=[2]an!$M$38,RANK(D1248,$D1248:$D1248)+COUNTIFS($D$2:D1248,D1248,$F$2:F1248,F1248)-1&gt;1),"",
IF(AND(F1248="Peretoe teenus",H1248&lt;[2]an!$M$37,S1248="kahepoolne vajaduspõhine",U1248&gt;[2]an!$M$38,RANK(D1248,$D1248:$D1248)+COUNTIFS($D$2:D1248,D1248,$F$2:F1248,F1248)-1=1),X1248,
IF(AND(F1248="Peretoe teenus",H1248&lt;[2]an!$M$37,S1248="kahepoolne vajaduspõhine",U1248&gt;[2]an!$M$38,RANK(D1248,$D1248:$D1248)+COUNTIFS($D$2:D1248,D1248,$F$2:F1248,F1248)-1&gt;1),"",X1248*W1248)))))))))))))),"")</f>
        <v/>
      </c>
      <c r="Z1248" s="18" t="str">
        <f t="shared" si="58"/>
        <v/>
      </c>
      <c r="AA1248" s="19" t="str">
        <f>IFERROR(VLOOKUP(E1248,[2]an!$A$3:$B$81,2,FALSE),"")</f>
        <v/>
      </c>
      <c r="AB1248" s="19" t="str">
        <f>IFERROR(VLOOKUP(AA1248,[2]an!$C$2:$D$16,2,FALSE),"")</f>
        <v/>
      </c>
      <c r="AC1248" s="20"/>
      <c r="AD1248" s="21" t="str">
        <f>IF(A1248=[2]an!$F$36,VLOOKUP([2]an!$F$36,[2]an!$F$36:$H$36,3,FALSE),IF(A1248=[2]an!$F$35,VLOOKUP([2]an!$F$35,[2]an!$F$35:$H$35,3,FALSE),IF(A1248=[2]an!$F$33,VLOOKUP([2]an!$F$33,[2]an!$F$33:$H$33,3,FALSE),IF(A1248=[2]an!$F$31,VLOOKUP([2]an!$F$31,[2]an!$F$31:$H$31,3,FALSE),""))))</f>
        <v/>
      </c>
    </row>
    <row r="1249" spans="6:30" x14ac:dyDescent="0.2">
      <c r="F1249" s="10"/>
      <c r="G1249" s="8" t="str">
        <f t="shared" si="59"/>
        <v/>
      </c>
      <c r="H1249" s="13"/>
      <c r="K1249" s="13"/>
      <c r="L1249" s="10"/>
      <c r="M1249" s="10"/>
      <c r="S1249" s="8" t="str">
        <f>IFERROR(VLOOKUP(D1249,[1]peretoe_teenus!$A$2:$L$2000,5,FALSE),"")</f>
        <v/>
      </c>
      <c r="U1249" s="13"/>
      <c r="V1249" s="15" t="str" cm="1">
        <f t="array" ref="V1249">IFERROR(IF(AND(F1249="Tugigrupp",RANK(K1249,$K1249:$K1249)+COUNTIFS($K$2:K1249,K1249,$L$2:L1249,L1249,$M$2:M1249,M1249,$I$2:I1249,I1249,$G$2:G1249,G1249,$F$2:F1249,F1249)-1=1),SUMPRODUCT(($F$2:$F$4154=F1249)*($G$2:$G$4154=G1249)*($K$2:$K$4154=K1249)*($I$2:$I$4154=I1249)*($L$2:$L$4154=L1249)*($M$2:$M$4154=M1249)),""),"")</f>
        <v/>
      </c>
      <c r="W1249" s="15" t="str">
        <f t="shared" si="57"/>
        <v/>
      </c>
      <c r="X1249" s="16" t="str">
        <f>IF(AND(A1249=[2]an!$G$38,F1249=[2]an!$E$40),[2]an!$G$40,IF(AND(A1249=[2]an!$G$38,F1249=[2]an!$E$41),[2]an!$G$41,IF(AND(A1249=[2]an!$G$38,F1249=[2]an!$E$39,H1249&gt;=[2]an!$M$37),[2]an!$G$39,
IF(AND(A1249=[2]an!$G$38,F1249=[2]an!$E$39,H1249&lt;[2]an!$M$37,S1249="kahepoolne vajaduspõhine",U1249=""),[2]an!$M$40,
IF(AND(A1249=[2]an!$G$38,F1249=[2]an!$E$39,H1249&lt;[2]an!$M$37,S1249="kahepoolne vajaduspõhine",U1249&lt;&gt;""),[2]an!$G$39,
IF(AND(A1249=[2]an!$G$38,F1249=[2]an!$E$39,H1249&lt;[2]an!$M$37,S1249&lt;&gt;"kahepoolne vajaduspõhine"),[2]an!$G$39,
IF(AND(A1249=[2]an!$G$38,F1249=[2]an!$E$42),[2]an!$G$42,
IF(AND(A1249=[2]an!$H$38,F1249=[2]an!$E$40),[2]an!$H$40,IF(AND(A1249=[2]an!$H$38,F1249=[2]an!$E$41),[2]an!$H$41,IF(AND(A1249=[2]an!$H$38,F1249=[2]an!$E$39,H1249&gt;=[2]an!$M$37),[2]an!$H$39,
IF(AND(A1249=[2]an!$H$38,F1249=[2]an!$E$39,H1249&lt;[2]an!$M$37,S1249="kahepoolne vajaduspõhine",U1249=""),[2]an!$M$40,
IF(AND(A1249=[2]an!$H$38,F1249=[2]an!$E$39,H1249&lt;[2]an!$M$37,S1249="kahepoolne vajaduspõhine",U1249&lt;&gt;""),[2]an!$H$39,
IF(AND(A1249=[2]an!$H$38,F1249=[2]an!$E$39,H1249&lt;[2]an!$M$37,S1249&lt;&gt;"kahepoolne vajaduspõhine"),[2]an!$H$39,
IF(AND(A1249=[2]an!$H$38,F1249=[2]an!$E$42),[2]an!$H$42,
IF(AND(A1249=[2]an!$I$38,F1249=[2]an!$E$40),[2]an!$I$40,IF(AND(A1249=[2]an!$I$38,F1249=[2]an!$E$41),[2]an!$I$41,IF(AND(A1249=[2]an!$I$38,F1249=[2]an!$E$39,H1249&gt;=[2]an!$M$37),[2]an!$I$39,
IF(AND(A1249=[2]an!$I$38,F1249=[2]an!$E$39,H1249&lt;[2]an!$M$37,S1249="kahepoolne vajaduspõhine",U1249=""),[2]an!$M$40,
IF(AND(A1249=[2]an!$I$38,F1249=[2]an!$E$39,H1249&lt;[2]an!$M$37,S1249="kahepoolne vajaduspõhine",U1249&lt;&gt;""),[2]an!$I$39,
IF(AND(A1249=[2]an!$I$38,F1249=[2]an!$E$39,H1249&lt;[2]an!$M$37,S1249&lt;&gt;"kahepoolne vajaduspõhine"),[2]an!$I$39,
IF(AND(A1249=[2]an!$I$38,F1249=[2]an!$E$42),[2]an!$I$42,
IF(AND(A1249=[2]an!$J$38,F1249=[2]an!$E$40),[2]an!$J$40,IF(AND(A1249=[2]an!$J$38,F1249=[2]an!$E$41),[2]an!$J$41,IF(AND(A1249=[2]an!$J$38,F1249=[2]an!$E$39,H1249&gt;=[2]an!$M$37),[2]an!$J$39,
IF(AND(A1249=[2]an!$J$38,F1249=[2]an!$E$39,H1249&lt;[2]an!$M$37,S1249="kahepoolne vajaduspõhine",U1249=""),[2]an!$M$40,
IF(AND(A1249=[2]an!$J$38,F1249=[2]an!$E$39,H1249&lt;[2]an!$M$37,S1249="kahepoolne vajaduspõhine",U1249&lt;&gt;""),[2]an!$J$39,
IF(AND(A1249=[2]an!$J$38,F1249=[2]an!$E$39,H1249&lt;[2]an!$M$37,S1249&lt;&gt;"kahepoolne vajaduspõhine"),[2]an!$J$39,
IF(AND(A1249=[2]an!$J$38,F1249=[2]an!$E$42),[2]an!$J$42,""))))))))))))))))))))))))))))</f>
        <v/>
      </c>
      <c r="Y1249" s="17" t="str">
        <f>IFERROR(IF(F1249="Tugigrupp",0,
IF(AND(F1249="Peretoe teenus",H1249&gt;=[2]an!$M$37,RANK(D1249,$D1249:$D1249)+COUNTIFS($D$2:D1249,D1249,$F$2:F1249,F1249)-1&gt;1),"",
IF(AND(F1249="Peretoe teenus",H1249&gt;=[2]an!$M$37,RANK(D1249,$D1249:$D1249)+COUNTIFS($D$2:D1249,D1249,$F$2:F1249,F1249)-1=1,MONTH(H1249)=MONTH(K1249)=TRUE,YEAR(H1249)=YEAR(K1249)=TRUE),((EOMONTH(H1249,0)-H1249+1)*X1249)/DAY(EOMONTH(H1249,0)),
IF(AND(F1249="Peretoe teenus",H1249&gt;=[2]an!$M$37,RANK(D1249,$D1249:$D1249)+COUNTIFS($D$2:D1249,D1249,$F$2:F1249,F1249)-1=1),X1249,
IF(AND(F1249="Peretoe teenus",H1249&lt;[2]an!$M$37,S1249&lt;&gt;"kahepoolne vajaduspõhine",RANK(D1249,$D1249:$D1249)+COUNTIFS($D$2:D1249,D1249,$F$2:F1249,F1249)-1=1),X1249,
IF(AND(F1249="Peretoe teenus",H1249&lt;[2]an!$M$37,S1249&lt;&gt;"kahepoolne vajaduspõhine",RANK(D1249,$D1249:$D1249)+COUNTIFS($D$2:D1249,D1249,$F$2:F1249,F1249)-1&gt;1),"",
IF(AND(F1249="Peretoe teenus",H1249&lt;[2]an!$M$37,S1249="kahepoolne vajaduspõhine",U1249="",RANK(D1249,$D1249:$D1249)+COUNTIFS($D$2:D1249,D1249,$F$2:F1249,F1249)-1=1),X1249,
IF(AND(F1249="Peretoe teenus",H1249&lt;[2]an!$M$37,S1249="kahepoolne vajaduspõhine",U1249="",RANK(D1249,$D1249:$D1249)+COUNTIFS($D$2:D1249,D1249,$F$2:F1249,F1249)-1&gt;1),"",
IF(AND(F1249="Peretoe teenus",H1249&lt;[2]an!$M$37,S1249="kahepoolne vajaduspõhine",U1249&lt;[2]an!$M$37,RANK(D1249,$D1249:$D1249)+COUNTIFS($D$2:D1249,D1249,$F$2:F1249,F1249)-1=1),X1249,
IF(AND(F1249="Peretoe teenus",H1249&lt;[2]an!$M$37,S1249="kahepoolne vajaduspõhine",U1249&lt;[2]an!$M$37,RANK(D1249,$D1249:$D1249)+COUNTIFS($D$2:D1249,D1249,$F$2:F1249,F1249)-1&gt;1),"",
IF(AND(F1249="Peretoe teenus",H1249&lt;[2]an!$M$37,S1249="kahepoolne vajaduspõhine",U1249&gt;=[2]an!$M$37,U1249&lt;=[2]an!$M$38,RANK(D1249,$D1249:$D1249)+COUNTIFS($D$2:D1249,D1249,$F$2:F1249,F1249)-1=1),
((EOMONTH(U1249,0)-U1249+1)*X1249)/DAY(EOMONTH(U1249,0))+(DAY(U1249)-1)*100/DAY(EOMONTH(U1249,0)),
IF(AND(F1249="Peretoe teenus",H1249&lt;[2]an!$M$37,S1249="kahepoolne vajaduspõhine",U1249&gt;=[2]an!$M$37,U1249&lt;=[2]an!$M$38,RANK(D1249,$D1249:$D1249)+COUNTIFS($D$2:D1249,D1249,$F$2:F1249,F1249)-1&gt;1),"",
IF(AND(F1249="Peretoe teenus",H1249&lt;[2]an!$M$37,S1249="kahepoolne vajaduspõhine",U1249&gt;[2]an!$M$38,RANK(D1249,$D1249:$D1249)+COUNTIFS($D$2:D1249,D1249,$F$2:F1249,F1249)-1=1),X1249,
IF(AND(F1249="Peretoe teenus",H1249&lt;[2]an!$M$37,S1249="kahepoolne vajaduspõhine",U1249&gt;[2]an!$M$38,RANK(D1249,$D1249:$D1249)+COUNTIFS($D$2:D1249,D1249,$F$2:F1249,F1249)-1&gt;1),"",X1249*W1249)))))))))))))),"")</f>
        <v/>
      </c>
      <c r="Z1249" s="18" t="str">
        <f t="shared" si="58"/>
        <v/>
      </c>
      <c r="AA1249" s="19" t="str">
        <f>IFERROR(VLOOKUP(E1249,[2]an!$A$3:$B$81,2,FALSE),"")</f>
        <v/>
      </c>
      <c r="AB1249" s="19" t="str">
        <f>IFERROR(VLOOKUP(AA1249,[2]an!$C$2:$D$16,2,FALSE),"")</f>
        <v/>
      </c>
      <c r="AC1249" s="20"/>
      <c r="AD1249" s="21" t="str">
        <f>IF(A1249=[2]an!$F$36,VLOOKUP([2]an!$F$36,[2]an!$F$36:$H$36,3,FALSE),IF(A1249=[2]an!$F$35,VLOOKUP([2]an!$F$35,[2]an!$F$35:$H$35,3,FALSE),IF(A1249=[2]an!$F$33,VLOOKUP([2]an!$F$33,[2]an!$F$33:$H$33,3,FALSE),IF(A1249=[2]an!$F$31,VLOOKUP([2]an!$F$31,[2]an!$F$31:$H$31,3,FALSE),""))))</f>
        <v/>
      </c>
    </row>
    <row r="1250" spans="6:30" x14ac:dyDescent="0.2">
      <c r="F1250" s="10"/>
      <c r="G1250" s="8" t="str">
        <f t="shared" si="59"/>
        <v/>
      </c>
      <c r="H1250" s="13"/>
      <c r="K1250" s="13"/>
      <c r="L1250" s="10"/>
      <c r="M1250" s="10"/>
      <c r="S1250" s="8" t="str">
        <f>IFERROR(VLOOKUP(D1250,[1]peretoe_teenus!$A$2:$L$2000,5,FALSE),"")</f>
        <v/>
      </c>
      <c r="U1250" s="13"/>
      <c r="V1250" s="15" t="str" cm="1">
        <f t="array" ref="V1250">IFERROR(IF(AND(F1250="Tugigrupp",RANK(K1250,$K1250:$K1250)+COUNTIFS($K$2:K1250,K1250,$L$2:L1250,L1250,$M$2:M1250,M1250,$I$2:I1250,I1250,$G$2:G1250,G1250,$F$2:F1250,F1250)-1=1),SUMPRODUCT(($F$2:$F$4154=F1250)*($G$2:$G$4154=G1250)*($K$2:$K$4154=K1250)*($I$2:$I$4154=I1250)*($L$2:$L$4154=L1250)*($M$2:$M$4154=M1250)),""),"")</f>
        <v/>
      </c>
      <c r="W1250" s="15" t="str">
        <f t="shared" si="57"/>
        <v/>
      </c>
      <c r="X1250" s="16" t="str">
        <f>IF(AND(A1250=[2]an!$G$38,F1250=[2]an!$E$40),[2]an!$G$40,IF(AND(A1250=[2]an!$G$38,F1250=[2]an!$E$41),[2]an!$G$41,IF(AND(A1250=[2]an!$G$38,F1250=[2]an!$E$39,H1250&gt;=[2]an!$M$37),[2]an!$G$39,
IF(AND(A1250=[2]an!$G$38,F1250=[2]an!$E$39,H1250&lt;[2]an!$M$37,S1250="kahepoolne vajaduspõhine",U1250=""),[2]an!$M$40,
IF(AND(A1250=[2]an!$G$38,F1250=[2]an!$E$39,H1250&lt;[2]an!$M$37,S1250="kahepoolne vajaduspõhine",U1250&lt;&gt;""),[2]an!$G$39,
IF(AND(A1250=[2]an!$G$38,F1250=[2]an!$E$39,H1250&lt;[2]an!$M$37,S1250&lt;&gt;"kahepoolne vajaduspõhine"),[2]an!$G$39,
IF(AND(A1250=[2]an!$G$38,F1250=[2]an!$E$42),[2]an!$G$42,
IF(AND(A1250=[2]an!$H$38,F1250=[2]an!$E$40),[2]an!$H$40,IF(AND(A1250=[2]an!$H$38,F1250=[2]an!$E$41),[2]an!$H$41,IF(AND(A1250=[2]an!$H$38,F1250=[2]an!$E$39,H1250&gt;=[2]an!$M$37),[2]an!$H$39,
IF(AND(A1250=[2]an!$H$38,F1250=[2]an!$E$39,H1250&lt;[2]an!$M$37,S1250="kahepoolne vajaduspõhine",U1250=""),[2]an!$M$40,
IF(AND(A1250=[2]an!$H$38,F1250=[2]an!$E$39,H1250&lt;[2]an!$M$37,S1250="kahepoolne vajaduspõhine",U1250&lt;&gt;""),[2]an!$H$39,
IF(AND(A1250=[2]an!$H$38,F1250=[2]an!$E$39,H1250&lt;[2]an!$M$37,S1250&lt;&gt;"kahepoolne vajaduspõhine"),[2]an!$H$39,
IF(AND(A1250=[2]an!$H$38,F1250=[2]an!$E$42),[2]an!$H$42,
IF(AND(A1250=[2]an!$I$38,F1250=[2]an!$E$40),[2]an!$I$40,IF(AND(A1250=[2]an!$I$38,F1250=[2]an!$E$41),[2]an!$I$41,IF(AND(A1250=[2]an!$I$38,F1250=[2]an!$E$39,H1250&gt;=[2]an!$M$37),[2]an!$I$39,
IF(AND(A1250=[2]an!$I$38,F1250=[2]an!$E$39,H1250&lt;[2]an!$M$37,S1250="kahepoolne vajaduspõhine",U1250=""),[2]an!$M$40,
IF(AND(A1250=[2]an!$I$38,F1250=[2]an!$E$39,H1250&lt;[2]an!$M$37,S1250="kahepoolne vajaduspõhine",U1250&lt;&gt;""),[2]an!$I$39,
IF(AND(A1250=[2]an!$I$38,F1250=[2]an!$E$39,H1250&lt;[2]an!$M$37,S1250&lt;&gt;"kahepoolne vajaduspõhine"),[2]an!$I$39,
IF(AND(A1250=[2]an!$I$38,F1250=[2]an!$E$42),[2]an!$I$42,
IF(AND(A1250=[2]an!$J$38,F1250=[2]an!$E$40),[2]an!$J$40,IF(AND(A1250=[2]an!$J$38,F1250=[2]an!$E$41),[2]an!$J$41,IF(AND(A1250=[2]an!$J$38,F1250=[2]an!$E$39,H1250&gt;=[2]an!$M$37),[2]an!$J$39,
IF(AND(A1250=[2]an!$J$38,F1250=[2]an!$E$39,H1250&lt;[2]an!$M$37,S1250="kahepoolne vajaduspõhine",U1250=""),[2]an!$M$40,
IF(AND(A1250=[2]an!$J$38,F1250=[2]an!$E$39,H1250&lt;[2]an!$M$37,S1250="kahepoolne vajaduspõhine",U1250&lt;&gt;""),[2]an!$J$39,
IF(AND(A1250=[2]an!$J$38,F1250=[2]an!$E$39,H1250&lt;[2]an!$M$37,S1250&lt;&gt;"kahepoolne vajaduspõhine"),[2]an!$J$39,
IF(AND(A1250=[2]an!$J$38,F1250=[2]an!$E$42),[2]an!$J$42,""))))))))))))))))))))))))))))</f>
        <v/>
      </c>
      <c r="Y1250" s="17" t="str">
        <f>IFERROR(IF(F1250="Tugigrupp",0,
IF(AND(F1250="Peretoe teenus",H1250&gt;=[2]an!$M$37,RANK(D1250,$D1250:$D1250)+COUNTIFS($D$2:D1250,D1250,$F$2:F1250,F1250)-1&gt;1),"",
IF(AND(F1250="Peretoe teenus",H1250&gt;=[2]an!$M$37,RANK(D1250,$D1250:$D1250)+COUNTIFS($D$2:D1250,D1250,$F$2:F1250,F1250)-1=1,MONTH(H1250)=MONTH(K1250)=TRUE,YEAR(H1250)=YEAR(K1250)=TRUE),((EOMONTH(H1250,0)-H1250+1)*X1250)/DAY(EOMONTH(H1250,0)),
IF(AND(F1250="Peretoe teenus",H1250&gt;=[2]an!$M$37,RANK(D1250,$D1250:$D1250)+COUNTIFS($D$2:D1250,D1250,$F$2:F1250,F1250)-1=1),X1250,
IF(AND(F1250="Peretoe teenus",H1250&lt;[2]an!$M$37,S1250&lt;&gt;"kahepoolne vajaduspõhine",RANK(D1250,$D1250:$D1250)+COUNTIFS($D$2:D1250,D1250,$F$2:F1250,F1250)-1=1),X1250,
IF(AND(F1250="Peretoe teenus",H1250&lt;[2]an!$M$37,S1250&lt;&gt;"kahepoolne vajaduspõhine",RANK(D1250,$D1250:$D1250)+COUNTIFS($D$2:D1250,D1250,$F$2:F1250,F1250)-1&gt;1),"",
IF(AND(F1250="Peretoe teenus",H1250&lt;[2]an!$M$37,S1250="kahepoolne vajaduspõhine",U1250="",RANK(D1250,$D1250:$D1250)+COUNTIFS($D$2:D1250,D1250,$F$2:F1250,F1250)-1=1),X1250,
IF(AND(F1250="Peretoe teenus",H1250&lt;[2]an!$M$37,S1250="kahepoolne vajaduspõhine",U1250="",RANK(D1250,$D1250:$D1250)+COUNTIFS($D$2:D1250,D1250,$F$2:F1250,F1250)-1&gt;1),"",
IF(AND(F1250="Peretoe teenus",H1250&lt;[2]an!$M$37,S1250="kahepoolne vajaduspõhine",U1250&lt;[2]an!$M$37,RANK(D1250,$D1250:$D1250)+COUNTIFS($D$2:D1250,D1250,$F$2:F1250,F1250)-1=1),X1250,
IF(AND(F1250="Peretoe teenus",H1250&lt;[2]an!$M$37,S1250="kahepoolne vajaduspõhine",U1250&lt;[2]an!$M$37,RANK(D1250,$D1250:$D1250)+COUNTIFS($D$2:D1250,D1250,$F$2:F1250,F1250)-1&gt;1),"",
IF(AND(F1250="Peretoe teenus",H1250&lt;[2]an!$M$37,S1250="kahepoolne vajaduspõhine",U1250&gt;=[2]an!$M$37,U1250&lt;=[2]an!$M$38,RANK(D1250,$D1250:$D1250)+COUNTIFS($D$2:D1250,D1250,$F$2:F1250,F1250)-1=1),
((EOMONTH(U1250,0)-U1250+1)*X1250)/DAY(EOMONTH(U1250,0))+(DAY(U1250)-1)*100/DAY(EOMONTH(U1250,0)),
IF(AND(F1250="Peretoe teenus",H1250&lt;[2]an!$M$37,S1250="kahepoolne vajaduspõhine",U1250&gt;=[2]an!$M$37,U1250&lt;=[2]an!$M$38,RANK(D1250,$D1250:$D1250)+COUNTIFS($D$2:D1250,D1250,$F$2:F1250,F1250)-1&gt;1),"",
IF(AND(F1250="Peretoe teenus",H1250&lt;[2]an!$M$37,S1250="kahepoolne vajaduspõhine",U1250&gt;[2]an!$M$38,RANK(D1250,$D1250:$D1250)+COUNTIFS($D$2:D1250,D1250,$F$2:F1250,F1250)-1=1),X1250,
IF(AND(F1250="Peretoe teenus",H1250&lt;[2]an!$M$37,S1250="kahepoolne vajaduspõhine",U1250&gt;[2]an!$M$38,RANK(D1250,$D1250:$D1250)+COUNTIFS($D$2:D1250,D1250,$F$2:F1250,F1250)-1&gt;1),"",X1250*W1250)))))))))))))),"")</f>
        <v/>
      </c>
      <c r="Z1250" s="18" t="str">
        <f t="shared" si="58"/>
        <v/>
      </c>
      <c r="AA1250" s="19" t="str">
        <f>IFERROR(VLOOKUP(E1250,[2]an!$A$3:$B$81,2,FALSE),"")</f>
        <v/>
      </c>
      <c r="AB1250" s="19" t="str">
        <f>IFERROR(VLOOKUP(AA1250,[2]an!$C$2:$D$16,2,FALSE),"")</f>
        <v/>
      </c>
      <c r="AC1250" s="20"/>
      <c r="AD1250" s="21" t="str">
        <f>IF(A1250=[2]an!$F$36,VLOOKUP([2]an!$F$36,[2]an!$F$36:$H$36,3,FALSE),IF(A1250=[2]an!$F$35,VLOOKUP([2]an!$F$35,[2]an!$F$35:$H$35,3,FALSE),IF(A1250=[2]an!$F$33,VLOOKUP([2]an!$F$33,[2]an!$F$33:$H$33,3,FALSE),IF(A1250=[2]an!$F$31,VLOOKUP([2]an!$F$31,[2]an!$F$31:$H$31,3,FALSE),""))))</f>
        <v/>
      </c>
    </row>
    <row r="1251" spans="6:30" x14ac:dyDescent="0.2">
      <c r="F1251" s="10"/>
      <c r="G1251" s="8" t="str">
        <f t="shared" si="59"/>
        <v/>
      </c>
      <c r="H1251" s="13"/>
      <c r="K1251" s="13"/>
      <c r="L1251" s="10"/>
      <c r="M1251" s="10"/>
      <c r="S1251" s="8" t="str">
        <f>IFERROR(VLOOKUP(D1251,[1]peretoe_teenus!$A$2:$L$2000,5,FALSE),"")</f>
        <v/>
      </c>
      <c r="U1251" s="13"/>
      <c r="V1251" s="15" t="str" cm="1">
        <f t="array" ref="V1251">IFERROR(IF(AND(F1251="Tugigrupp",RANK(K1251,$K1251:$K1251)+COUNTIFS($K$2:K1251,K1251,$L$2:L1251,L1251,$M$2:M1251,M1251,$I$2:I1251,I1251,$G$2:G1251,G1251,$F$2:F1251,F1251)-1=1),SUMPRODUCT(($F$2:$F$4154=F1251)*($G$2:$G$4154=G1251)*($K$2:$K$4154=K1251)*($I$2:$I$4154=I1251)*($L$2:$L$4154=L1251)*($M$2:$M$4154=M1251)),""),"")</f>
        <v/>
      </c>
      <c r="W1251" s="15" t="str">
        <f t="shared" si="57"/>
        <v/>
      </c>
      <c r="X1251" s="16" t="str">
        <f>IF(AND(A1251=[2]an!$G$38,F1251=[2]an!$E$40),[2]an!$G$40,IF(AND(A1251=[2]an!$G$38,F1251=[2]an!$E$41),[2]an!$G$41,IF(AND(A1251=[2]an!$G$38,F1251=[2]an!$E$39,H1251&gt;=[2]an!$M$37),[2]an!$G$39,
IF(AND(A1251=[2]an!$G$38,F1251=[2]an!$E$39,H1251&lt;[2]an!$M$37,S1251="kahepoolne vajaduspõhine",U1251=""),[2]an!$M$40,
IF(AND(A1251=[2]an!$G$38,F1251=[2]an!$E$39,H1251&lt;[2]an!$M$37,S1251="kahepoolne vajaduspõhine",U1251&lt;&gt;""),[2]an!$G$39,
IF(AND(A1251=[2]an!$G$38,F1251=[2]an!$E$39,H1251&lt;[2]an!$M$37,S1251&lt;&gt;"kahepoolne vajaduspõhine"),[2]an!$G$39,
IF(AND(A1251=[2]an!$G$38,F1251=[2]an!$E$42),[2]an!$G$42,
IF(AND(A1251=[2]an!$H$38,F1251=[2]an!$E$40),[2]an!$H$40,IF(AND(A1251=[2]an!$H$38,F1251=[2]an!$E$41),[2]an!$H$41,IF(AND(A1251=[2]an!$H$38,F1251=[2]an!$E$39,H1251&gt;=[2]an!$M$37),[2]an!$H$39,
IF(AND(A1251=[2]an!$H$38,F1251=[2]an!$E$39,H1251&lt;[2]an!$M$37,S1251="kahepoolne vajaduspõhine",U1251=""),[2]an!$M$40,
IF(AND(A1251=[2]an!$H$38,F1251=[2]an!$E$39,H1251&lt;[2]an!$M$37,S1251="kahepoolne vajaduspõhine",U1251&lt;&gt;""),[2]an!$H$39,
IF(AND(A1251=[2]an!$H$38,F1251=[2]an!$E$39,H1251&lt;[2]an!$M$37,S1251&lt;&gt;"kahepoolne vajaduspõhine"),[2]an!$H$39,
IF(AND(A1251=[2]an!$H$38,F1251=[2]an!$E$42),[2]an!$H$42,
IF(AND(A1251=[2]an!$I$38,F1251=[2]an!$E$40),[2]an!$I$40,IF(AND(A1251=[2]an!$I$38,F1251=[2]an!$E$41),[2]an!$I$41,IF(AND(A1251=[2]an!$I$38,F1251=[2]an!$E$39,H1251&gt;=[2]an!$M$37),[2]an!$I$39,
IF(AND(A1251=[2]an!$I$38,F1251=[2]an!$E$39,H1251&lt;[2]an!$M$37,S1251="kahepoolne vajaduspõhine",U1251=""),[2]an!$M$40,
IF(AND(A1251=[2]an!$I$38,F1251=[2]an!$E$39,H1251&lt;[2]an!$M$37,S1251="kahepoolne vajaduspõhine",U1251&lt;&gt;""),[2]an!$I$39,
IF(AND(A1251=[2]an!$I$38,F1251=[2]an!$E$39,H1251&lt;[2]an!$M$37,S1251&lt;&gt;"kahepoolne vajaduspõhine"),[2]an!$I$39,
IF(AND(A1251=[2]an!$I$38,F1251=[2]an!$E$42),[2]an!$I$42,
IF(AND(A1251=[2]an!$J$38,F1251=[2]an!$E$40),[2]an!$J$40,IF(AND(A1251=[2]an!$J$38,F1251=[2]an!$E$41),[2]an!$J$41,IF(AND(A1251=[2]an!$J$38,F1251=[2]an!$E$39,H1251&gt;=[2]an!$M$37),[2]an!$J$39,
IF(AND(A1251=[2]an!$J$38,F1251=[2]an!$E$39,H1251&lt;[2]an!$M$37,S1251="kahepoolne vajaduspõhine",U1251=""),[2]an!$M$40,
IF(AND(A1251=[2]an!$J$38,F1251=[2]an!$E$39,H1251&lt;[2]an!$M$37,S1251="kahepoolne vajaduspõhine",U1251&lt;&gt;""),[2]an!$J$39,
IF(AND(A1251=[2]an!$J$38,F1251=[2]an!$E$39,H1251&lt;[2]an!$M$37,S1251&lt;&gt;"kahepoolne vajaduspõhine"),[2]an!$J$39,
IF(AND(A1251=[2]an!$J$38,F1251=[2]an!$E$42),[2]an!$J$42,""))))))))))))))))))))))))))))</f>
        <v/>
      </c>
      <c r="Y1251" s="17" t="str">
        <f>IFERROR(IF(F1251="Tugigrupp",0,
IF(AND(F1251="Peretoe teenus",H1251&gt;=[2]an!$M$37,RANK(D1251,$D1251:$D1251)+COUNTIFS($D$2:D1251,D1251,$F$2:F1251,F1251)-1&gt;1),"",
IF(AND(F1251="Peretoe teenus",H1251&gt;=[2]an!$M$37,RANK(D1251,$D1251:$D1251)+COUNTIFS($D$2:D1251,D1251,$F$2:F1251,F1251)-1=1,MONTH(H1251)=MONTH(K1251)=TRUE,YEAR(H1251)=YEAR(K1251)=TRUE),((EOMONTH(H1251,0)-H1251+1)*X1251)/DAY(EOMONTH(H1251,0)),
IF(AND(F1251="Peretoe teenus",H1251&gt;=[2]an!$M$37,RANK(D1251,$D1251:$D1251)+COUNTIFS($D$2:D1251,D1251,$F$2:F1251,F1251)-1=1),X1251,
IF(AND(F1251="Peretoe teenus",H1251&lt;[2]an!$M$37,S1251&lt;&gt;"kahepoolne vajaduspõhine",RANK(D1251,$D1251:$D1251)+COUNTIFS($D$2:D1251,D1251,$F$2:F1251,F1251)-1=1),X1251,
IF(AND(F1251="Peretoe teenus",H1251&lt;[2]an!$M$37,S1251&lt;&gt;"kahepoolne vajaduspõhine",RANK(D1251,$D1251:$D1251)+COUNTIFS($D$2:D1251,D1251,$F$2:F1251,F1251)-1&gt;1),"",
IF(AND(F1251="Peretoe teenus",H1251&lt;[2]an!$M$37,S1251="kahepoolne vajaduspõhine",U1251="",RANK(D1251,$D1251:$D1251)+COUNTIFS($D$2:D1251,D1251,$F$2:F1251,F1251)-1=1),X1251,
IF(AND(F1251="Peretoe teenus",H1251&lt;[2]an!$M$37,S1251="kahepoolne vajaduspõhine",U1251="",RANK(D1251,$D1251:$D1251)+COUNTIFS($D$2:D1251,D1251,$F$2:F1251,F1251)-1&gt;1),"",
IF(AND(F1251="Peretoe teenus",H1251&lt;[2]an!$M$37,S1251="kahepoolne vajaduspõhine",U1251&lt;[2]an!$M$37,RANK(D1251,$D1251:$D1251)+COUNTIFS($D$2:D1251,D1251,$F$2:F1251,F1251)-1=1),X1251,
IF(AND(F1251="Peretoe teenus",H1251&lt;[2]an!$M$37,S1251="kahepoolne vajaduspõhine",U1251&lt;[2]an!$M$37,RANK(D1251,$D1251:$D1251)+COUNTIFS($D$2:D1251,D1251,$F$2:F1251,F1251)-1&gt;1),"",
IF(AND(F1251="Peretoe teenus",H1251&lt;[2]an!$M$37,S1251="kahepoolne vajaduspõhine",U1251&gt;=[2]an!$M$37,U1251&lt;=[2]an!$M$38,RANK(D1251,$D1251:$D1251)+COUNTIFS($D$2:D1251,D1251,$F$2:F1251,F1251)-1=1),
((EOMONTH(U1251,0)-U1251+1)*X1251)/DAY(EOMONTH(U1251,0))+(DAY(U1251)-1)*100/DAY(EOMONTH(U1251,0)),
IF(AND(F1251="Peretoe teenus",H1251&lt;[2]an!$M$37,S1251="kahepoolne vajaduspõhine",U1251&gt;=[2]an!$M$37,U1251&lt;=[2]an!$M$38,RANK(D1251,$D1251:$D1251)+COUNTIFS($D$2:D1251,D1251,$F$2:F1251,F1251)-1&gt;1),"",
IF(AND(F1251="Peretoe teenus",H1251&lt;[2]an!$M$37,S1251="kahepoolne vajaduspõhine",U1251&gt;[2]an!$M$38,RANK(D1251,$D1251:$D1251)+COUNTIFS($D$2:D1251,D1251,$F$2:F1251,F1251)-1=1),X1251,
IF(AND(F1251="Peretoe teenus",H1251&lt;[2]an!$M$37,S1251="kahepoolne vajaduspõhine",U1251&gt;[2]an!$M$38,RANK(D1251,$D1251:$D1251)+COUNTIFS($D$2:D1251,D1251,$F$2:F1251,F1251)-1&gt;1),"",X1251*W1251)))))))))))))),"")</f>
        <v/>
      </c>
      <c r="Z1251" s="18" t="str">
        <f t="shared" si="58"/>
        <v/>
      </c>
      <c r="AA1251" s="19" t="str">
        <f>IFERROR(VLOOKUP(E1251,[2]an!$A$3:$B$81,2,FALSE),"")</f>
        <v/>
      </c>
      <c r="AB1251" s="19" t="str">
        <f>IFERROR(VLOOKUP(AA1251,[2]an!$C$2:$D$16,2,FALSE),"")</f>
        <v/>
      </c>
      <c r="AC1251" s="20"/>
      <c r="AD1251" s="21" t="str">
        <f>IF(A1251=[2]an!$F$36,VLOOKUP([2]an!$F$36,[2]an!$F$36:$H$36,3,FALSE),IF(A1251=[2]an!$F$35,VLOOKUP([2]an!$F$35,[2]an!$F$35:$H$35,3,FALSE),IF(A1251=[2]an!$F$33,VLOOKUP([2]an!$F$33,[2]an!$F$33:$H$33,3,FALSE),IF(A1251=[2]an!$F$31,VLOOKUP([2]an!$F$31,[2]an!$F$31:$H$31,3,FALSE),""))))</f>
        <v/>
      </c>
    </row>
    <row r="1252" spans="6:30" x14ac:dyDescent="0.2">
      <c r="F1252" s="10"/>
      <c r="G1252" s="8" t="str">
        <f t="shared" si="59"/>
        <v/>
      </c>
      <c r="H1252" s="13"/>
      <c r="K1252" s="13"/>
      <c r="L1252" s="10"/>
      <c r="M1252" s="10"/>
      <c r="S1252" s="8" t="str">
        <f>IFERROR(VLOOKUP(D1252,[1]peretoe_teenus!$A$2:$L$2000,5,FALSE),"")</f>
        <v/>
      </c>
      <c r="U1252" s="13"/>
      <c r="V1252" s="15" t="str" cm="1">
        <f t="array" ref="V1252">IFERROR(IF(AND(F1252="Tugigrupp",RANK(K1252,$K1252:$K1252)+COUNTIFS($K$2:K1252,K1252,$L$2:L1252,L1252,$M$2:M1252,M1252,$I$2:I1252,I1252,$G$2:G1252,G1252,$F$2:F1252,F1252)-1=1),SUMPRODUCT(($F$2:$F$4154=F1252)*($G$2:$G$4154=G1252)*($K$2:$K$4154=K1252)*($I$2:$I$4154=I1252)*($L$2:$L$4154=L1252)*($M$2:$M$4154=M1252)),""),"")</f>
        <v/>
      </c>
      <c r="W1252" s="15" t="str">
        <f t="shared" si="57"/>
        <v/>
      </c>
      <c r="X1252" s="16" t="str">
        <f>IF(AND(A1252=[2]an!$G$38,F1252=[2]an!$E$40),[2]an!$G$40,IF(AND(A1252=[2]an!$G$38,F1252=[2]an!$E$41),[2]an!$G$41,IF(AND(A1252=[2]an!$G$38,F1252=[2]an!$E$39,H1252&gt;=[2]an!$M$37),[2]an!$G$39,
IF(AND(A1252=[2]an!$G$38,F1252=[2]an!$E$39,H1252&lt;[2]an!$M$37,S1252="kahepoolne vajaduspõhine",U1252=""),[2]an!$M$40,
IF(AND(A1252=[2]an!$G$38,F1252=[2]an!$E$39,H1252&lt;[2]an!$M$37,S1252="kahepoolne vajaduspõhine",U1252&lt;&gt;""),[2]an!$G$39,
IF(AND(A1252=[2]an!$G$38,F1252=[2]an!$E$39,H1252&lt;[2]an!$M$37,S1252&lt;&gt;"kahepoolne vajaduspõhine"),[2]an!$G$39,
IF(AND(A1252=[2]an!$G$38,F1252=[2]an!$E$42),[2]an!$G$42,
IF(AND(A1252=[2]an!$H$38,F1252=[2]an!$E$40),[2]an!$H$40,IF(AND(A1252=[2]an!$H$38,F1252=[2]an!$E$41),[2]an!$H$41,IF(AND(A1252=[2]an!$H$38,F1252=[2]an!$E$39,H1252&gt;=[2]an!$M$37),[2]an!$H$39,
IF(AND(A1252=[2]an!$H$38,F1252=[2]an!$E$39,H1252&lt;[2]an!$M$37,S1252="kahepoolne vajaduspõhine",U1252=""),[2]an!$M$40,
IF(AND(A1252=[2]an!$H$38,F1252=[2]an!$E$39,H1252&lt;[2]an!$M$37,S1252="kahepoolne vajaduspõhine",U1252&lt;&gt;""),[2]an!$H$39,
IF(AND(A1252=[2]an!$H$38,F1252=[2]an!$E$39,H1252&lt;[2]an!$M$37,S1252&lt;&gt;"kahepoolne vajaduspõhine"),[2]an!$H$39,
IF(AND(A1252=[2]an!$H$38,F1252=[2]an!$E$42),[2]an!$H$42,
IF(AND(A1252=[2]an!$I$38,F1252=[2]an!$E$40),[2]an!$I$40,IF(AND(A1252=[2]an!$I$38,F1252=[2]an!$E$41),[2]an!$I$41,IF(AND(A1252=[2]an!$I$38,F1252=[2]an!$E$39,H1252&gt;=[2]an!$M$37),[2]an!$I$39,
IF(AND(A1252=[2]an!$I$38,F1252=[2]an!$E$39,H1252&lt;[2]an!$M$37,S1252="kahepoolne vajaduspõhine",U1252=""),[2]an!$M$40,
IF(AND(A1252=[2]an!$I$38,F1252=[2]an!$E$39,H1252&lt;[2]an!$M$37,S1252="kahepoolne vajaduspõhine",U1252&lt;&gt;""),[2]an!$I$39,
IF(AND(A1252=[2]an!$I$38,F1252=[2]an!$E$39,H1252&lt;[2]an!$M$37,S1252&lt;&gt;"kahepoolne vajaduspõhine"),[2]an!$I$39,
IF(AND(A1252=[2]an!$I$38,F1252=[2]an!$E$42),[2]an!$I$42,
IF(AND(A1252=[2]an!$J$38,F1252=[2]an!$E$40),[2]an!$J$40,IF(AND(A1252=[2]an!$J$38,F1252=[2]an!$E$41),[2]an!$J$41,IF(AND(A1252=[2]an!$J$38,F1252=[2]an!$E$39,H1252&gt;=[2]an!$M$37),[2]an!$J$39,
IF(AND(A1252=[2]an!$J$38,F1252=[2]an!$E$39,H1252&lt;[2]an!$M$37,S1252="kahepoolne vajaduspõhine",U1252=""),[2]an!$M$40,
IF(AND(A1252=[2]an!$J$38,F1252=[2]an!$E$39,H1252&lt;[2]an!$M$37,S1252="kahepoolne vajaduspõhine",U1252&lt;&gt;""),[2]an!$J$39,
IF(AND(A1252=[2]an!$J$38,F1252=[2]an!$E$39,H1252&lt;[2]an!$M$37,S1252&lt;&gt;"kahepoolne vajaduspõhine"),[2]an!$J$39,
IF(AND(A1252=[2]an!$J$38,F1252=[2]an!$E$42),[2]an!$J$42,""))))))))))))))))))))))))))))</f>
        <v/>
      </c>
      <c r="Y1252" s="17" t="str">
        <f>IFERROR(IF(F1252="Tugigrupp",0,
IF(AND(F1252="Peretoe teenus",H1252&gt;=[2]an!$M$37,RANK(D1252,$D1252:$D1252)+COUNTIFS($D$2:D1252,D1252,$F$2:F1252,F1252)-1&gt;1),"",
IF(AND(F1252="Peretoe teenus",H1252&gt;=[2]an!$M$37,RANK(D1252,$D1252:$D1252)+COUNTIFS($D$2:D1252,D1252,$F$2:F1252,F1252)-1=1,MONTH(H1252)=MONTH(K1252)=TRUE,YEAR(H1252)=YEAR(K1252)=TRUE),((EOMONTH(H1252,0)-H1252+1)*X1252)/DAY(EOMONTH(H1252,0)),
IF(AND(F1252="Peretoe teenus",H1252&gt;=[2]an!$M$37,RANK(D1252,$D1252:$D1252)+COUNTIFS($D$2:D1252,D1252,$F$2:F1252,F1252)-1=1),X1252,
IF(AND(F1252="Peretoe teenus",H1252&lt;[2]an!$M$37,S1252&lt;&gt;"kahepoolne vajaduspõhine",RANK(D1252,$D1252:$D1252)+COUNTIFS($D$2:D1252,D1252,$F$2:F1252,F1252)-1=1),X1252,
IF(AND(F1252="Peretoe teenus",H1252&lt;[2]an!$M$37,S1252&lt;&gt;"kahepoolne vajaduspõhine",RANK(D1252,$D1252:$D1252)+COUNTIFS($D$2:D1252,D1252,$F$2:F1252,F1252)-1&gt;1),"",
IF(AND(F1252="Peretoe teenus",H1252&lt;[2]an!$M$37,S1252="kahepoolne vajaduspõhine",U1252="",RANK(D1252,$D1252:$D1252)+COUNTIFS($D$2:D1252,D1252,$F$2:F1252,F1252)-1=1),X1252,
IF(AND(F1252="Peretoe teenus",H1252&lt;[2]an!$M$37,S1252="kahepoolne vajaduspõhine",U1252="",RANK(D1252,$D1252:$D1252)+COUNTIFS($D$2:D1252,D1252,$F$2:F1252,F1252)-1&gt;1),"",
IF(AND(F1252="Peretoe teenus",H1252&lt;[2]an!$M$37,S1252="kahepoolne vajaduspõhine",U1252&lt;[2]an!$M$37,RANK(D1252,$D1252:$D1252)+COUNTIFS($D$2:D1252,D1252,$F$2:F1252,F1252)-1=1),X1252,
IF(AND(F1252="Peretoe teenus",H1252&lt;[2]an!$M$37,S1252="kahepoolne vajaduspõhine",U1252&lt;[2]an!$M$37,RANK(D1252,$D1252:$D1252)+COUNTIFS($D$2:D1252,D1252,$F$2:F1252,F1252)-1&gt;1),"",
IF(AND(F1252="Peretoe teenus",H1252&lt;[2]an!$M$37,S1252="kahepoolne vajaduspõhine",U1252&gt;=[2]an!$M$37,U1252&lt;=[2]an!$M$38,RANK(D1252,$D1252:$D1252)+COUNTIFS($D$2:D1252,D1252,$F$2:F1252,F1252)-1=1),
((EOMONTH(U1252,0)-U1252+1)*X1252)/DAY(EOMONTH(U1252,0))+(DAY(U1252)-1)*100/DAY(EOMONTH(U1252,0)),
IF(AND(F1252="Peretoe teenus",H1252&lt;[2]an!$M$37,S1252="kahepoolne vajaduspõhine",U1252&gt;=[2]an!$M$37,U1252&lt;=[2]an!$M$38,RANK(D1252,$D1252:$D1252)+COUNTIFS($D$2:D1252,D1252,$F$2:F1252,F1252)-1&gt;1),"",
IF(AND(F1252="Peretoe teenus",H1252&lt;[2]an!$M$37,S1252="kahepoolne vajaduspõhine",U1252&gt;[2]an!$M$38,RANK(D1252,$D1252:$D1252)+COUNTIFS($D$2:D1252,D1252,$F$2:F1252,F1252)-1=1),X1252,
IF(AND(F1252="Peretoe teenus",H1252&lt;[2]an!$M$37,S1252="kahepoolne vajaduspõhine",U1252&gt;[2]an!$M$38,RANK(D1252,$D1252:$D1252)+COUNTIFS($D$2:D1252,D1252,$F$2:F1252,F1252)-1&gt;1),"",X1252*W1252)))))))))))))),"")</f>
        <v/>
      </c>
      <c r="Z1252" s="18" t="str">
        <f t="shared" si="58"/>
        <v/>
      </c>
      <c r="AA1252" s="19" t="str">
        <f>IFERROR(VLOOKUP(E1252,[2]an!$A$3:$B$81,2,FALSE),"")</f>
        <v/>
      </c>
      <c r="AB1252" s="19" t="str">
        <f>IFERROR(VLOOKUP(AA1252,[2]an!$C$2:$D$16,2,FALSE),"")</f>
        <v/>
      </c>
      <c r="AC1252" s="20"/>
      <c r="AD1252" s="21" t="str">
        <f>IF(A1252=[2]an!$F$36,VLOOKUP([2]an!$F$36,[2]an!$F$36:$H$36,3,FALSE),IF(A1252=[2]an!$F$35,VLOOKUP([2]an!$F$35,[2]an!$F$35:$H$35,3,FALSE),IF(A1252=[2]an!$F$33,VLOOKUP([2]an!$F$33,[2]an!$F$33:$H$33,3,FALSE),IF(A1252=[2]an!$F$31,VLOOKUP([2]an!$F$31,[2]an!$F$31:$H$31,3,FALSE),""))))</f>
        <v/>
      </c>
    </row>
    <row r="1253" spans="6:30" x14ac:dyDescent="0.2">
      <c r="F1253" s="10"/>
      <c r="G1253" s="8" t="str">
        <f t="shared" si="59"/>
        <v/>
      </c>
      <c r="H1253" s="13"/>
      <c r="K1253" s="13"/>
      <c r="L1253" s="10"/>
      <c r="M1253" s="10"/>
      <c r="S1253" s="8" t="str">
        <f>IFERROR(VLOOKUP(D1253,[1]peretoe_teenus!$A$2:$L$2000,5,FALSE),"")</f>
        <v/>
      </c>
      <c r="U1253" s="13"/>
      <c r="V1253" s="15" t="str" cm="1">
        <f t="array" ref="V1253">IFERROR(IF(AND(F1253="Tugigrupp",RANK(K1253,$K1253:$K1253)+COUNTIFS($K$2:K1253,K1253,$L$2:L1253,L1253,$M$2:M1253,M1253,$I$2:I1253,I1253,$G$2:G1253,G1253,$F$2:F1253,F1253)-1=1),SUMPRODUCT(($F$2:$F$4154=F1253)*($G$2:$G$4154=G1253)*($K$2:$K$4154=K1253)*($I$2:$I$4154=I1253)*($L$2:$L$4154=L1253)*($M$2:$M$4154=M1253)),""),"")</f>
        <v/>
      </c>
      <c r="W1253" s="15" t="str">
        <f t="shared" si="57"/>
        <v/>
      </c>
      <c r="X1253" s="16" t="str">
        <f>IF(AND(A1253=[2]an!$G$38,F1253=[2]an!$E$40),[2]an!$G$40,IF(AND(A1253=[2]an!$G$38,F1253=[2]an!$E$41),[2]an!$G$41,IF(AND(A1253=[2]an!$G$38,F1253=[2]an!$E$39,H1253&gt;=[2]an!$M$37),[2]an!$G$39,
IF(AND(A1253=[2]an!$G$38,F1253=[2]an!$E$39,H1253&lt;[2]an!$M$37,S1253="kahepoolne vajaduspõhine",U1253=""),[2]an!$M$40,
IF(AND(A1253=[2]an!$G$38,F1253=[2]an!$E$39,H1253&lt;[2]an!$M$37,S1253="kahepoolne vajaduspõhine",U1253&lt;&gt;""),[2]an!$G$39,
IF(AND(A1253=[2]an!$G$38,F1253=[2]an!$E$39,H1253&lt;[2]an!$M$37,S1253&lt;&gt;"kahepoolne vajaduspõhine"),[2]an!$G$39,
IF(AND(A1253=[2]an!$G$38,F1253=[2]an!$E$42),[2]an!$G$42,
IF(AND(A1253=[2]an!$H$38,F1253=[2]an!$E$40),[2]an!$H$40,IF(AND(A1253=[2]an!$H$38,F1253=[2]an!$E$41),[2]an!$H$41,IF(AND(A1253=[2]an!$H$38,F1253=[2]an!$E$39,H1253&gt;=[2]an!$M$37),[2]an!$H$39,
IF(AND(A1253=[2]an!$H$38,F1253=[2]an!$E$39,H1253&lt;[2]an!$M$37,S1253="kahepoolne vajaduspõhine",U1253=""),[2]an!$M$40,
IF(AND(A1253=[2]an!$H$38,F1253=[2]an!$E$39,H1253&lt;[2]an!$M$37,S1253="kahepoolne vajaduspõhine",U1253&lt;&gt;""),[2]an!$H$39,
IF(AND(A1253=[2]an!$H$38,F1253=[2]an!$E$39,H1253&lt;[2]an!$M$37,S1253&lt;&gt;"kahepoolne vajaduspõhine"),[2]an!$H$39,
IF(AND(A1253=[2]an!$H$38,F1253=[2]an!$E$42),[2]an!$H$42,
IF(AND(A1253=[2]an!$I$38,F1253=[2]an!$E$40),[2]an!$I$40,IF(AND(A1253=[2]an!$I$38,F1253=[2]an!$E$41),[2]an!$I$41,IF(AND(A1253=[2]an!$I$38,F1253=[2]an!$E$39,H1253&gt;=[2]an!$M$37),[2]an!$I$39,
IF(AND(A1253=[2]an!$I$38,F1253=[2]an!$E$39,H1253&lt;[2]an!$M$37,S1253="kahepoolne vajaduspõhine",U1253=""),[2]an!$M$40,
IF(AND(A1253=[2]an!$I$38,F1253=[2]an!$E$39,H1253&lt;[2]an!$M$37,S1253="kahepoolne vajaduspõhine",U1253&lt;&gt;""),[2]an!$I$39,
IF(AND(A1253=[2]an!$I$38,F1253=[2]an!$E$39,H1253&lt;[2]an!$M$37,S1253&lt;&gt;"kahepoolne vajaduspõhine"),[2]an!$I$39,
IF(AND(A1253=[2]an!$I$38,F1253=[2]an!$E$42),[2]an!$I$42,
IF(AND(A1253=[2]an!$J$38,F1253=[2]an!$E$40),[2]an!$J$40,IF(AND(A1253=[2]an!$J$38,F1253=[2]an!$E$41),[2]an!$J$41,IF(AND(A1253=[2]an!$J$38,F1253=[2]an!$E$39,H1253&gt;=[2]an!$M$37),[2]an!$J$39,
IF(AND(A1253=[2]an!$J$38,F1253=[2]an!$E$39,H1253&lt;[2]an!$M$37,S1253="kahepoolne vajaduspõhine",U1253=""),[2]an!$M$40,
IF(AND(A1253=[2]an!$J$38,F1253=[2]an!$E$39,H1253&lt;[2]an!$M$37,S1253="kahepoolne vajaduspõhine",U1253&lt;&gt;""),[2]an!$J$39,
IF(AND(A1253=[2]an!$J$38,F1253=[2]an!$E$39,H1253&lt;[2]an!$M$37,S1253&lt;&gt;"kahepoolne vajaduspõhine"),[2]an!$J$39,
IF(AND(A1253=[2]an!$J$38,F1253=[2]an!$E$42),[2]an!$J$42,""))))))))))))))))))))))))))))</f>
        <v/>
      </c>
      <c r="Y1253" s="17" t="str">
        <f>IFERROR(IF(F1253="Tugigrupp",0,
IF(AND(F1253="Peretoe teenus",H1253&gt;=[2]an!$M$37,RANK(D1253,$D1253:$D1253)+COUNTIFS($D$2:D1253,D1253,$F$2:F1253,F1253)-1&gt;1),"",
IF(AND(F1253="Peretoe teenus",H1253&gt;=[2]an!$M$37,RANK(D1253,$D1253:$D1253)+COUNTIFS($D$2:D1253,D1253,$F$2:F1253,F1253)-1=1,MONTH(H1253)=MONTH(K1253)=TRUE,YEAR(H1253)=YEAR(K1253)=TRUE),((EOMONTH(H1253,0)-H1253+1)*X1253)/DAY(EOMONTH(H1253,0)),
IF(AND(F1253="Peretoe teenus",H1253&gt;=[2]an!$M$37,RANK(D1253,$D1253:$D1253)+COUNTIFS($D$2:D1253,D1253,$F$2:F1253,F1253)-1=1),X1253,
IF(AND(F1253="Peretoe teenus",H1253&lt;[2]an!$M$37,S1253&lt;&gt;"kahepoolne vajaduspõhine",RANK(D1253,$D1253:$D1253)+COUNTIFS($D$2:D1253,D1253,$F$2:F1253,F1253)-1=1),X1253,
IF(AND(F1253="Peretoe teenus",H1253&lt;[2]an!$M$37,S1253&lt;&gt;"kahepoolne vajaduspõhine",RANK(D1253,$D1253:$D1253)+COUNTIFS($D$2:D1253,D1253,$F$2:F1253,F1253)-1&gt;1),"",
IF(AND(F1253="Peretoe teenus",H1253&lt;[2]an!$M$37,S1253="kahepoolne vajaduspõhine",U1253="",RANK(D1253,$D1253:$D1253)+COUNTIFS($D$2:D1253,D1253,$F$2:F1253,F1253)-1=1),X1253,
IF(AND(F1253="Peretoe teenus",H1253&lt;[2]an!$M$37,S1253="kahepoolne vajaduspõhine",U1253="",RANK(D1253,$D1253:$D1253)+COUNTIFS($D$2:D1253,D1253,$F$2:F1253,F1253)-1&gt;1),"",
IF(AND(F1253="Peretoe teenus",H1253&lt;[2]an!$M$37,S1253="kahepoolne vajaduspõhine",U1253&lt;[2]an!$M$37,RANK(D1253,$D1253:$D1253)+COUNTIFS($D$2:D1253,D1253,$F$2:F1253,F1253)-1=1),X1253,
IF(AND(F1253="Peretoe teenus",H1253&lt;[2]an!$M$37,S1253="kahepoolne vajaduspõhine",U1253&lt;[2]an!$M$37,RANK(D1253,$D1253:$D1253)+COUNTIFS($D$2:D1253,D1253,$F$2:F1253,F1253)-1&gt;1),"",
IF(AND(F1253="Peretoe teenus",H1253&lt;[2]an!$M$37,S1253="kahepoolne vajaduspõhine",U1253&gt;=[2]an!$M$37,U1253&lt;=[2]an!$M$38,RANK(D1253,$D1253:$D1253)+COUNTIFS($D$2:D1253,D1253,$F$2:F1253,F1253)-1=1),
((EOMONTH(U1253,0)-U1253+1)*X1253)/DAY(EOMONTH(U1253,0))+(DAY(U1253)-1)*100/DAY(EOMONTH(U1253,0)),
IF(AND(F1253="Peretoe teenus",H1253&lt;[2]an!$M$37,S1253="kahepoolne vajaduspõhine",U1253&gt;=[2]an!$M$37,U1253&lt;=[2]an!$M$38,RANK(D1253,$D1253:$D1253)+COUNTIFS($D$2:D1253,D1253,$F$2:F1253,F1253)-1&gt;1),"",
IF(AND(F1253="Peretoe teenus",H1253&lt;[2]an!$M$37,S1253="kahepoolne vajaduspõhine",U1253&gt;[2]an!$M$38,RANK(D1253,$D1253:$D1253)+COUNTIFS($D$2:D1253,D1253,$F$2:F1253,F1253)-1=1),X1253,
IF(AND(F1253="Peretoe teenus",H1253&lt;[2]an!$M$37,S1253="kahepoolne vajaduspõhine",U1253&gt;[2]an!$M$38,RANK(D1253,$D1253:$D1253)+COUNTIFS($D$2:D1253,D1253,$F$2:F1253,F1253)-1&gt;1),"",X1253*W1253)))))))))))))),"")</f>
        <v/>
      </c>
      <c r="Z1253" s="18" t="str">
        <f t="shared" si="58"/>
        <v/>
      </c>
      <c r="AA1253" s="19" t="str">
        <f>IFERROR(VLOOKUP(E1253,[2]an!$A$3:$B$81,2,FALSE),"")</f>
        <v/>
      </c>
      <c r="AB1253" s="19" t="str">
        <f>IFERROR(VLOOKUP(AA1253,[2]an!$C$2:$D$16,2,FALSE),"")</f>
        <v/>
      </c>
      <c r="AC1253" s="20"/>
      <c r="AD1253" s="21" t="str">
        <f>IF(A1253=[2]an!$F$36,VLOOKUP([2]an!$F$36,[2]an!$F$36:$H$36,3,FALSE),IF(A1253=[2]an!$F$35,VLOOKUP([2]an!$F$35,[2]an!$F$35:$H$35,3,FALSE),IF(A1253=[2]an!$F$33,VLOOKUP([2]an!$F$33,[2]an!$F$33:$H$33,3,FALSE),IF(A1253=[2]an!$F$31,VLOOKUP([2]an!$F$31,[2]an!$F$31:$H$31,3,FALSE),""))))</f>
        <v/>
      </c>
    </row>
    <row r="1254" spans="6:30" x14ac:dyDescent="0.2">
      <c r="F1254" s="10"/>
      <c r="G1254" s="8" t="str">
        <f t="shared" si="59"/>
        <v/>
      </c>
      <c r="H1254" s="13"/>
      <c r="K1254" s="13"/>
      <c r="L1254" s="10"/>
      <c r="M1254" s="10"/>
      <c r="S1254" s="8" t="str">
        <f>IFERROR(VLOOKUP(D1254,[1]peretoe_teenus!$A$2:$L$2000,5,FALSE),"")</f>
        <v/>
      </c>
      <c r="U1254" s="13"/>
      <c r="V1254" s="15" t="str" cm="1">
        <f t="array" ref="V1254">IFERROR(IF(AND(F1254="Tugigrupp",RANK(K1254,$K1254:$K1254)+COUNTIFS($K$2:K1254,K1254,$L$2:L1254,L1254,$M$2:M1254,M1254,$I$2:I1254,I1254,$G$2:G1254,G1254,$F$2:F1254,F1254)-1=1),SUMPRODUCT(($F$2:$F$4154=F1254)*($G$2:$G$4154=G1254)*($K$2:$K$4154=K1254)*($I$2:$I$4154=I1254)*($L$2:$L$4154=L1254)*($M$2:$M$4154=M1254)),""),"")</f>
        <v/>
      </c>
      <c r="W1254" s="15" t="str">
        <f t="shared" si="57"/>
        <v/>
      </c>
      <c r="X1254" s="16" t="str">
        <f>IF(AND(A1254=[2]an!$G$38,F1254=[2]an!$E$40),[2]an!$G$40,IF(AND(A1254=[2]an!$G$38,F1254=[2]an!$E$41),[2]an!$G$41,IF(AND(A1254=[2]an!$G$38,F1254=[2]an!$E$39,H1254&gt;=[2]an!$M$37),[2]an!$G$39,
IF(AND(A1254=[2]an!$G$38,F1254=[2]an!$E$39,H1254&lt;[2]an!$M$37,S1254="kahepoolne vajaduspõhine",U1254=""),[2]an!$M$40,
IF(AND(A1254=[2]an!$G$38,F1254=[2]an!$E$39,H1254&lt;[2]an!$M$37,S1254="kahepoolne vajaduspõhine",U1254&lt;&gt;""),[2]an!$G$39,
IF(AND(A1254=[2]an!$G$38,F1254=[2]an!$E$39,H1254&lt;[2]an!$M$37,S1254&lt;&gt;"kahepoolne vajaduspõhine"),[2]an!$G$39,
IF(AND(A1254=[2]an!$G$38,F1254=[2]an!$E$42),[2]an!$G$42,
IF(AND(A1254=[2]an!$H$38,F1254=[2]an!$E$40),[2]an!$H$40,IF(AND(A1254=[2]an!$H$38,F1254=[2]an!$E$41),[2]an!$H$41,IF(AND(A1254=[2]an!$H$38,F1254=[2]an!$E$39,H1254&gt;=[2]an!$M$37),[2]an!$H$39,
IF(AND(A1254=[2]an!$H$38,F1254=[2]an!$E$39,H1254&lt;[2]an!$M$37,S1254="kahepoolne vajaduspõhine",U1254=""),[2]an!$M$40,
IF(AND(A1254=[2]an!$H$38,F1254=[2]an!$E$39,H1254&lt;[2]an!$M$37,S1254="kahepoolne vajaduspõhine",U1254&lt;&gt;""),[2]an!$H$39,
IF(AND(A1254=[2]an!$H$38,F1254=[2]an!$E$39,H1254&lt;[2]an!$M$37,S1254&lt;&gt;"kahepoolne vajaduspõhine"),[2]an!$H$39,
IF(AND(A1254=[2]an!$H$38,F1254=[2]an!$E$42),[2]an!$H$42,
IF(AND(A1254=[2]an!$I$38,F1254=[2]an!$E$40),[2]an!$I$40,IF(AND(A1254=[2]an!$I$38,F1254=[2]an!$E$41),[2]an!$I$41,IF(AND(A1254=[2]an!$I$38,F1254=[2]an!$E$39,H1254&gt;=[2]an!$M$37),[2]an!$I$39,
IF(AND(A1254=[2]an!$I$38,F1254=[2]an!$E$39,H1254&lt;[2]an!$M$37,S1254="kahepoolne vajaduspõhine",U1254=""),[2]an!$M$40,
IF(AND(A1254=[2]an!$I$38,F1254=[2]an!$E$39,H1254&lt;[2]an!$M$37,S1254="kahepoolne vajaduspõhine",U1254&lt;&gt;""),[2]an!$I$39,
IF(AND(A1254=[2]an!$I$38,F1254=[2]an!$E$39,H1254&lt;[2]an!$M$37,S1254&lt;&gt;"kahepoolne vajaduspõhine"),[2]an!$I$39,
IF(AND(A1254=[2]an!$I$38,F1254=[2]an!$E$42),[2]an!$I$42,
IF(AND(A1254=[2]an!$J$38,F1254=[2]an!$E$40),[2]an!$J$40,IF(AND(A1254=[2]an!$J$38,F1254=[2]an!$E$41),[2]an!$J$41,IF(AND(A1254=[2]an!$J$38,F1254=[2]an!$E$39,H1254&gt;=[2]an!$M$37),[2]an!$J$39,
IF(AND(A1254=[2]an!$J$38,F1254=[2]an!$E$39,H1254&lt;[2]an!$M$37,S1254="kahepoolne vajaduspõhine",U1254=""),[2]an!$M$40,
IF(AND(A1254=[2]an!$J$38,F1254=[2]an!$E$39,H1254&lt;[2]an!$M$37,S1254="kahepoolne vajaduspõhine",U1254&lt;&gt;""),[2]an!$J$39,
IF(AND(A1254=[2]an!$J$38,F1254=[2]an!$E$39,H1254&lt;[2]an!$M$37,S1254&lt;&gt;"kahepoolne vajaduspõhine"),[2]an!$J$39,
IF(AND(A1254=[2]an!$J$38,F1254=[2]an!$E$42),[2]an!$J$42,""))))))))))))))))))))))))))))</f>
        <v/>
      </c>
      <c r="Y1254" s="17" t="str">
        <f>IFERROR(IF(F1254="Tugigrupp",0,
IF(AND(F1254="Peretoe teenus",H1254&gt;=[2]an!$M$37,RANK(D1254,$D1254:$D1254)+COUNTIFS($D$2:D1254,D1254,$F$2:F1254,F1254)-1&gt;1),"",
IF(AND(F1254="Peretoe teenus",H1254&gt;=[2]an!$M$37,RANK(D1254,$D1254:$D1254)+COUNTIFS($D$2:D1254,D1254,$F$2:F1254,F1254)-1=1,MONTH(H1254)=MONTH(K1254)=TRUE,YEAR(H1254)=YEAR(K1254)=TRUE),((EOMONTH(H1254,0)-H1254+1)*X1254)/DAY(EOMONTH(H1254,0)),
IF(AND(F1254="Peretoe teenus",H1254&gt;=[2]an!$M$37,RANK(D1254,$D1254:$D1254)+COUNTIFS($D$2:D1254,D1254,$F$2:F1254,F1254)-1=1),X1254,
IF(AND(F1254="Peretoe teenus",H1254&lt;[2]an!$M$37,S1254&lt;&gt;"kahepoolne vajaduspõhine",RANK(D1254,$D1254:$D1254)+COUNTIFS($D$2:D1254,D1254,$F$2:F1254,F1254)-1=1),X1254,
IF(AND(F1254="Peretoe teenus",H1254&lt;[2]an!$M$37,S1254&lt;&gt;"kahepoolne vajaduspõhine",RANK(D1254,$D1254:$D1254)+COUNTIFS($D$2:D1254,D1254,$F$2:F1254,F1254)-1&gt;1),"",
IF(AND(F1254="Peretoe teenus",H1254&lt;[2]an!$M$37,S1254="kahepoolne vajaduspõhine",U1254="",RANK(D1254,$D1254:$D1254)+COUNTIFS($D$2:D1254,D1254,$F$2:F1254,F1254)-1=1),X1254,
IF(AND(F1254="Peretoe teenus",H1254&lt;[2]an!$M$37,S1254="kahepoolne vajaduspõhine",U1254="",RANK(D1254,$D1254:$D1254)+COUNTIFS($D$2:D1254,D1254,$F$2:F1254,F1254)-1&gt;1),"",
IF(AND(F1254="Peretoe teenus",H1254&lt;[2]an!$M$37,S1254="kahepoolne vajaduspõhine",U1254&lt;[2]an!$M$37,RANK(D1254,$D1254:$D1254)+COUNTIFS($D$2:D1254,D1254,$F$2:F1254,F1254)-1=1),X1254,
IF(AND(F1254="Peretoe teenus",H1254&lt;[2]an!$M$37,S1254="kahepoolne vajaduspõhine",U1254&lt;[2]an!$M$37,RANK(D1254,$D1254:$D1254)+COUNTIFS($D$2:D1254,D1254,$F$2:F1254,F1254)-1&gt;1),"",
IF(AND(F1254="Peretoe teenus",H1254&lt;[2]an!$M$37,S1254="kahepoolne vajaduspõhine",U1254&gt;=[2]an!$M$37,U1254&lt;=[2]an!$M$38,RANK(D1254,$D1254:$D1254)+COUNTIFS($D$2:D1254,D1254,$F$2:F1254,F1254)-1=1),
((EOMONTH(U1254,0)-U1254+1)*X1254)/DAY(EOMONTH(U1254,0))+(DAY(U1254)-1)*100/DAY(EOMONTH(U1254,0)),
IF(AND(F1254="Peretoe teenus",H1254&lt;[2]an!$M$37,S1254="kahepoolne vajaduspõhine",U1254&gt;=[2]an!$M$37,U1254&lt;=[2]an!$M$38,RANK(D1254,$D1254:$D1254)+COUNTIFS($D$2:D1254,D1254,$F$2:F1254,F1254)-1&gt;1),"",
IF(AND(F1254="Peretoe teenus",H1254&lt;[2]an!$M$37,S1254="kahepoolne vajaduspõhine",U1254&gt;[2]an!$M$38,RANK(D1254,$D1254:$D1254)+COUNTIFS($D$2:D1254,D1254,$F$2:F1254,F1254)-1=1),X1254,
IF(AND(F1254="Peretoe teenus",H1254&lt;[2]an!$M$37,S1254="kahepoolne vajaduspõhine",U1254&gt;[2]an!$M$38,RANK(D1254,$D1254:$D1254)+COUNTIFS($D$2:D1254,D1254,$F$2:F1254,F1254)-1&gt;1),"",X1254*W1254)))))))))))))),"")</f>
        <v/>
      </c>
      <c r="Z1254" s="18" t="str">
        <f t="shared" si="58"/>
        <v/>
      </c>
      <c r="AA1254" s="19" t="str">
        <f>IFERROR(VLOOKUP(E1254,[2]an!$A$3:$B$81,2,FALSE),"")</f>
        <v/>
      </c>
      <c r="AB1254" s="19" t="str">
        <f>IFERROR(VLOOKUP(AA1254,[2]an!$C$2:$D$16,2,FALSE),"")</f>
        <v/>
      </c>
      <c r="AC1254" s="20"/>
      <c r="AD1254" s="21" t="str">
        <f>IF(A1254=[2]an!$F$36,VLOOKUP([2]an!$F$36,[2]an!$F$36:$H$36,3,FALSE),IF(A1254=[2]an!$F$35,VLOOKUP([2]an!$F$35,[2]an!$F$35:$H$35,3,FALSE),IF(A1254=[2]an!$F$33,VLOOKUP([2]an!$F$33,[2]an!$F$33:$H$33,3,FALSE),IF(A1254=[2]an!$F$31,VLOOKUP([2]an!$F$31,[2]an!$F$31:$H$31,3,FALSE),""))))</f>
        <v/>
      </c>
    </row>
    <row r="1255" spans="6:30" x14ac:dyDescent="0.2">
      <c r="F1255" s="10"/>
      <c r="G1255" s="8" t="str">
        <f t="shared" si="59"/>
        <v/>
      </c>
      <c r="H1255" s="13"/>
      <c r="K1255" s="13"/>
      <c r="L1255" s="10"/>
      <c r="M1255" s="10"/>
      <c r="S1255" s="8" t="str">
        <f>IFERROR(VLOOKUP(D1255,[1]peretoe_teenus!$A$2:$L$2000,5,FALSE),"")</f>
        <v/>
      </c>
      <c r="U1255" s="13"/>
      <c r="V1255" s="15" t="str" cm="1">
        <f t="array" ref="V1255">IFERROR(IF(AND(F1255="Tugigrupp",RANK(K1255,$K1255:$K1255)+COUNTIFS($K$2:K1255,K1255,$L$2:L1255,L1255,$M$2:M1255,M1255,$I$2:I1255,I1255,$G$2:G1255,G1255,$F$2:F1255,F1255)-1=1),SUMPRODUCT(($F$2:$F$4154=F1255)*($G$2:$G$4154=G1255)*($K$2:$K$4154=K1255)*($I$2:$I$4154=I1255)*($L$2:$L$4154=L1255)*($M$2:$M$4154=M1255)),""),"")</f>
        <v/>
      </c>
      <c r="W1255" s="15" t="str">
        <f t="shared" si="57"/>
        <v/>
      </c>
      <c r="X1255" s="16" t="str">
        <f>IF(AND(A1255=[2]an!$G$38,F1255=[2]an!$E$40),[2]an!$G$40,IF(AND(A1255=[2]an!$G$38,F1255=[2]an!$E$41),[2]an!$G$41,IF(AND(A1255=[2]an!$G$38,F1255=[2]an!$E$39,H1255&gt;=[2]an!$M$37),[2]an!$G$39,
IF(AND(A1255=[2]an!$G$38,F1255=[2]an!$E$39,H1255&lt;[2]an!$M$37,S1255="kahepoolne vajaduspõhine",U1255=""),[2]an!$M$40,
IF(AND(A1255=[2]an!$G$38,F1255=[2]an!$E$39,H1255&lt;[2]an!$M$37,S1255="kahepoolne vajaduspõhine",U1255&lt;&gt;""),[2]an!$G$39,
IF(AND(A1255=[2]an!$G$38,F1255=[2]an!$E$39,H1255&lt;[2]an!$M$37,S1255&lt;&gt;"kahepoolne vajaduspõhine"),[2]an!$G$39,
IF(AND(A1255=[2]an!$G$38,F1255=[2]an!$E$42),[2]an!$G$42,
IF(AND(A1255=[2]an!$H$38,F1255=[2]an!$E$40),[2]an!$H$40,IF(AND(A1255=[2]an!$H$38,F1255=[2]an!$E$41),[2]an!$H$41,IF(AND(A1255=[2]an!$H$38,F1255=[2]an!$E$39,H1255&gt;=[2]an!$M$37),[2]an!$H$39,
IF(AND(A1255=[2]an!$H$38,F1255=[2]an!$E$39,H1255&lt;[2]an!$M$37,S1255="kahepoolne vajaduspõhine",U1255=""),[2]an!$M$40,
IF(AND(A1255=[2]an!$H$38,F1255=[2]an!$E$39,H1255&lt;[2]an!$M$37,S1255="kahepoolne vajaduspõhine",U1255&lt;&gt;""),[2]an!$H$39,
IF(AND(A1255=[2]an!$H$38,F1255=[2]an!$E$39,H1255&lt;[2]an!$M$37,S1255&lt;&gt;"kahepoolne vajaduspõhine"),[2]an!$H$39,
IF(AND(A1255=[2]an!$H$38,F1255=[2]an!$E$42),[2]an!$H$42,
IF(AND(A1255=[2]an!$I$38,F1255=[2]an!$E$40),[2]an!$I$40,IF(AND(A1255=[2]an!$I$38,F1255=[2]an!$E$41),[2]an!$I$41,IF(AND(A1255=[2]an!$I$38,F1255=[2]an!$E$39,H1255&gt;=[2]an!$M$37),[2]an!$I$39,
IF(AND(A1255=[2]an!$I$38,F1255=[2]an!$E$39,H1255&lt;[2]an!$M$37,S1255="kahepoolne vajaduspõhine",U1255=""),[2]an!$M$40,
IF(AND(A1255=[2]an!$I$38,F1255=[2]an!$E$39,H1255&lt;[2]an!$M$37,S1255="kahepoolne vajaduspõhine",U1255&lt;&gt;""),[2]an!$I$39,
IF(AND(A1255=[2]an!$I$38,F1255=[2]an!$E$39,H1255&lt;[2]an!$M$37,S1255&lt;&gt;"kahepoolne vajaduspõhine"),[2]an!$I$39,
IF(AND(A1255=[2]an!$I$38,F1255=[2]an!$E$42),[2]an!$I$42,
IF(AND(A1255=[2]an!$J$38,F1255=[2]an!$E$40),[2]an!$J$40,IF(AND(A1255=[2]an!$J$38,F1255=[2]an!$E$41),[2]an!$J$41,IF(AND(A1255=[2]an!$J$38,F1255=[2]an!$E$39,H1255&gt;=[2]an!$M$37),[2]an!$J$39,
IF(AND(A1255=[2]an!$J$38,F1255=[2]an!$E$39,H1255&lt;[2]an!$M$37,S1255="kahepoolne vajaduspõhine",U1255=""),[2]an!$M$40,
IF(AND(A1255=[2]an!$J$38,F1255=[2]an!$E$39,H1255&lt;[2]an!$M$37,S1255="kahepoolne vajaduspõhine",U1255&lt;&gt;""),[2]an!$J$39,
IF(AND(A1255=[2]an!$J$38,F1255=[2]an!$E$39,H1255&lt;[2]an!$M$37,S1255&lt;&gt;"kahepoolne vajaduspõhine"),[2]an!$J$39,
IF(AND(A1255=[2]an!$J$38,F1255=[2]an!$E$42),[2]an!$J$42,""))))))))))))))))))))))))))))</f>
        <v/>
      </c>
      <c r="Y1255" s="17" t="str">
        <f>IFERROR(IF(F1255="Tugigrupp",0,
IF(AND(F1255="Peretoe teenus",H1255&gt;=[2]an!$M$37,RANK(D1255,$D1255:$D1255)+COUNTIFS($D$2:D1255,D1255,$F$2:F1255,F1255)-1&gt;1),"",
IF(AND(F1255="Peretoe teenus",H1255&gt;=[2]an!$M$37,RANK(D1255,$D1255:$D1255)+COUNTIFS($D$2:D1255,D1255,$F$2:F1255,F1255)-1=1,MONTH(H1255)=MONTH(K1255)=TRUE,YEAR(H1255)=YEAR(K1255)=TRUE),((EOMONTH(H1255,0)-H1255+1)*X1255)/DAY(EOMONTH(H1255,0)),
IF(AND(F1255="Peretoe teenus",H1255&gt;=[2]an!$M$37,RANK(D1255,$D1255:$D1255)+COUNTIFS($D$2:D1255,D1255,$F$2:F1255,F1255)-1=1),X1255,
IF(AND(F1255="Peretoe teenus",H1255&lt;[2]an!$M$37,S1255&lt;&gt;"kahepoolne vajaduspõhine",RANK(D1255,$D1255:$D1255)+COUNTIFS($D$2:D1255,D1255,$F$2:F1255,F1255)-1=1),X1255,
IF(AND(F1255="Peretoe teenus",H1255&lt;[2]an!$M$37,S1255&lt;&gt;"kahepoolne vajaduspõhine",RANK(D1255,$D1255:$D1255)+COUNTIFS($D$2:D1255,D1255,$F$2:F1255,F1255)-1&gt;1),"",
IF(AND(F1255="Peretoe teenus",H1255&lt;[2]an!$M$37,S1255="kahepoolne vajaduspõhine",U1255="",RANK(D1255,$D1255:$D1255)+COUNTIFS($D$2:D1255,D1255,$F$2:F1255,F1255)-1=1),X1255,
IF(AND(F1255="Peretoe teenus",H1255&lt;[2]an!$M$37,S1255="kahepoolne vajaduspõhine",U1255="",RANK(D1255,$D1255:$D1255)+COUNTIFS($D$2:D1255,D1255,$F$2:F1255,F1255)-1&gt;1),"",
IF(AND(F1255="Peretoe teenus",H1255&lt;[2]an!$M$37,S1255="kahepoolne vajaduspõhine",U1255&lt;[2]an!$M$37,RANK(D1255,$D1255:$D1255)+COUNTIFS($D$2:D1255,D1255,$F$2:F1255,F1255)-1=1),X1255,
IF(AND(F1255="Peretoe teenus",H1255&lt;[2]an!$M$37,S1255="kahepoolne vajaduspõhine",U1255&lt;[2]an!$M$37,RANK(D1255,$D1255:$D1255)+COUNTIFS($D$2:D1255,D1255,$F$2:F1255,F1255)-1&gt;1),"",
IF(AND(F1255="Peretoe teenus",H1255&lt;[2]an!$M$37,S1255="kahepoolne vajaduspõhine",U1255&gt;=[2]an!$M$37,U1255&lt;=[2]an!$M$38,RANK(D1255,$D1255:$D1255)+COUNTIFS($D$2:D1255,D1255,$F$2:F1255,F1255)-1=1),
((EOMONTH(U1255,0)-U1255+1)*X1255)/DAY(EOMONTH(U1255,0))+(DAY(U1255)-1)*100/DAY(EOMONTH(U1255,0)),
IF(AND(F1255="Peretoe teenus",H1255&lt;[2]an!$M$37,S1255="kahepoolne vajaduspõhine",U1255&gt;=[2]an!$M$37,U1255&lt;=[2]an!$M$38,RANK(D1255,$D1255:$D1255)+COUNTIFS($D$2:D1255,D1255,$F$2:F1255,F1255)-1&gt;1),"",
IF(AND(F1255="Peretoe teenus",H1255&lt;[2]an!$M$37,S1255="kahepoolne vajaduspõhine",U1255&gt;[2]an!$M$38,RANK(D1255,$D1255:$D1255)+COUNTIFS($D$2:D1255,D1255,$F$2:F1255,F1255)-1=1),X1255,
IF(AND(F1255="Peretoe teenus",H1255&lt;[2]an!$M$37,S1255="kahepoolne vajaduspõhine",U1255&gt;[2]an!$M$38,RANK(D1255,$D1255:$D1255)+COUNTIFS($D$2:D1255,D1255,$F$2:F1255,F1255)-1&gt;1),"",X1255*W1255)))))))))))))),"")</f>
        <v/>
      </c>
      <c r="Z1255" s="18" t="str">
        <f t="shared" si="58"/>
        <v/>
      </c>
      <c r="AA1255" s="19" t="str">
        <f>IFERROR(VLOOKUP(E1255,[2]an!$A$3:$B$81,2,FALSE),"")</f>
        <v/>
      </c>
      <c r="AB1255" s="19" t="str">
        <f>IFERROR(VLOOKUP(AA1255,[2]an!$C$2:$D$16,2,FALSE),"")</f>
        <v/>
      </c>
      <c r="AC1255" s="20"/>
      <c r="AD1255" s="21" t="str">
        <f>IF(A1255=[2]an!$F$36,VLOOKUP([2]an!$F$36,[2]an!$F$36:$H$36,3,FALSE),IF(A1255=[2]an!$F$35,VLOOKUP([2]an!$F$35,[2]an!$F$35:$H$35,3,FALSE),IF(A1255=[2]an!$F$33,VLOOKUP([2]an!$F$33,[2]an!$F$33:$H$33,3,FALSE),IF(A1255=[2]an!$F$31,VLOOKUP([2]an!$F$31,[2]an!$F$31:$H$31,3,FALSE),""))))</f>
        <v/>
      </c>
    </row>
    <row r="1256" spans="6:30" x14ac:dyDescent="0.2">
      <c r="F1256" s="10"/>
      <c r="G1256" s="8" t="str">
        <f t="shared" si="59"/>
        <v/>
      </c>
      <c r="H1256" s="13"/>
      <c r="K1256" s="13"/>
      <c r="L1256" s="10"/>
      <c r="M1256" s="10"/>
      <c r="S1256" s="8" t="str">
        <f>IFERROR(VLOOKUP(D1256,[1]peretoe_teenus!$A$2:$L$2000,5,FALSE),"")</f>
        <v/>
      </c>
      <c r="U1256" s="13"/>
      <c r="V1256" s="15" t="str" cm="1">
        <f t="array" ref="V1256">IFERROR(IF(AND(F1256="Tugigrupp",RANK(K1256,$K1256:$K1256)+COUNTIFS($K$2:K1256,K1256,$L$2:L1256,L1256,$M$2:M1256,M1256,$I$2:I1256,I1256,$G$2:G1256,G1256,$F$2:F1256,F1256)-1=1),SUMPRODUCT(($F$2:$F$4154=F1256)*($G$2:$G$4154=G1256)*($K$2:$K$4154=K1256)*($I$2:$I$4154=I1256)*($L$2:$L$4154=L1256)*($M$2:$M$4154=M1256)),""),"")</f>
        <v/>
      </c>
      <c r="W1256" s="15" t="str">
        <f t="shared" si="57"/>
        <v/>
      </c>
      <c r="X1256" s="16" t="str">
        <f>IF(AND(A1256=[2]an!$G$38,F1256=[2]an!$E$40),[2]an!$G$40,IF(AND(A1256=[2]an!$G$38,F1256=[2]an!$E$41),[2]an!$G$41,IF(AND(A1256=[2]an!$G$38,F1256=[2]an!$E$39,H1256&gt;=[2]an!$M$37),[2]an!$G$39,
IF(AND(A1256=[2]an!$G$38,F1256=[2]an!$E$39,H1256&lt;[2]an!$M$37,S1256="kahepoolne vajaduspõhine",U1256=""),[2]an!$M$40,
IF(AND(A1256=[2]an!$G$38,F1256=[2]an!$E$39,H1256&lt;[2]an!$M$37,S1256="kahepoolne vajaduspõhine",U1256&lt;&gt;""),[2]an!$G$39,
IF(AND(A1256=[2]an!$G$38,F1256=[2]an!$E$39,H1256&lt;[2]an!$M$37,S1256&lt;&gt;"kahepoolne vajaduspõhine"),[2]an!$G$39,
IF(AND(A1256=[2]an!$G$38,F1256=[2]an!$E$42),[2]an!$G$42,
IF(AND(A1256=[2]an!$H$38,F1256=[2]an!$E$40),[2]an!$H$40,IF(AND(A1256=[2]an!$H$38,F1256=[2]an!$E$41),[2]an!$H$41,IF(AND(A1256=[2]an!$H$38,F1256=[2]an!$E$39,H1256&gt;=[2]an!$M$37),[2]an!$H$39,
IF(AND(A1256=[2]an!$H$38,F1256=[2]an!$E$39,H1256&lt;[2]an!$M$37,S1256="kahepoolne vajaduspõhine",U1256=""),[2]an!$M$40,
IF(AND(A1256=[2]an!$H$38,F1256=[2]an!$E$39,H1256&lt;[2]an!$M$37,S1256="kahepoolne vajaduspõhine",U1256&lt;&gt;""),[2]an!$H$39,
IF(AND(A1256=[2]an!$H$38,F1256=[2]an!$E$39,H1256&lt;[2]an!$M$37,S1256&lt;&gt;"kahepoolne vajaduspõhine"),[2]an!$H$39,
IF(AND(A1256=[2]an!$H$38,F1256=[2]an!$E$42),[2]an!$H$42,
IF(AND(A1256=[2]an!$I$38,F1256=[2]an!$E$40),[2]an!$I$40,IF(AND(A1256=[2]an!$I$38,F1256=[2]an!$E$41),[2]an!$I$41,IF(AND(A1256=[2]an!$I$38,F1256=[2]an!$E$39,H1256&gt;=[2]an!$M$37),[2]an!$I$39,
IF(AND(A1256=[2]an!$I$38,F1256=[2]an!$E$39,H1256&lt;[2]an!$M$37,S1256="kahepoolne vajaduspõhine",U1256=""),[2]an!$M$40,
IF(AND(A1256=[2]an!$I$38,F1256=[2]an!$E$39,H1256&lt;[2]an!$M$37,S1256="kahepoolne vajaduspõhine",U1256&lt;&gt;""),[2]an!$I$39,
IF(AND(A1256=[2]an!$I$38,F1256=[2]an!$E$39,H1256&lt;[2]an!$M$37,S1256&lt;&gt;"kahepoolne vajaduspõhine"),[2]an!$I$39,
IF(AND(A1256=[2]an!$I$38,F1256=[2]an!$E$42),[2]an!$I$42,
IF(AND(A1256=[2]an!$J$38,F1256=[2]an!$E$40),[2]an!$J$40,IF(AND(A1256=[2]an!$J$38,F1256=[2]an!$E$41),[2]an!$J$41,IF(AND(A1256=[2]an!$J$38,F1256=[2]an!$E$39,H1256&gt;=[2]an!$M$37),[2]an!$J$39,
IF(AND(A1256=[2]an!$J$38,F1256=[2]an!$E$39,H1256&lt;[2]an!$M$37,S1256="kahepoolne vajaduspõhine",U1256=""),[2]an!$M$40,
IF(AND(A1256=[2]an!$J$38,F1256=[2]an!$E$39,H1256&lt;[2]an!$M$37,S1256="kahepoolne vajaduspõhine",U1256&lt;&gt;""),[2]an!$J$39,
IF(AND(A1256=[2]an!$J$38,F1256=[2]an!$E$39,H1256&lt;[2]an!$M$37,S1256&lt;&gt;"kahepoolne vajaduspõhine"),[2]an!$J$39,
IF(AND(A1256=[2]an!$J$38,F1256=[2]an!$E$42),[2]an!$J$42,""))))))))))))))))))))))))))))</f>
        <v/>
      </c>
      <c r="Y1256" s="17" t="str">
        <f>IFERROR(IF(F1256="Tugigrupp",0,
IF(AND(F1256="Peretoe teenus",H1256&gt;=[2]an!$M$37,RANK(D1256,$D1256:$D1256)+COUNTIFS($D$2:D1256,D1256,$F$2:F1256,F1256)-1&gt;1),"",
IF(AND(F1256="Peretoe teenus",H1256&gt;=[2]an!$M$37,RANK(D1256,$D1256:$D1256)+COUNTIFS($D$2:D1256,D1256,$F$2:F1256,F1256)-1=1,MONTH(H1256)=MONTH(K1256)=TRUE,YEAR(H1256)=YEAR(K1256)=TRUE),((EOMONTH(H1256,0)-H1256+1)*X1256)/DAY(EOMONTH(H1256,0)),
IF(AND(F1256="Peretoe teenus",H1256&gt;=[2]an!$M$37,RANK(D1256,$D1256:$D1256)+COUNTIFS($D$2:D1256,D1256,$F$2:F1256,F1256)-1=1),X1256,
IF(AND(F1256="Peretoe teenus",H1256&lt;[2]an!$M$37,S1256&lt;&gt;"kahepoolne vajaduspõhine",RANK(D1256,$D1256:$D1256)+COUNTIFS($D$2:D1256,D1256,$F$2:F1256,F1256)-1=1),X1256,
IF(AND(F1256="Peretoe teenus",H1256&lt;[2]an!$M$37,S1256&lt;&gt;"kahepoolne vajaduspõhine",RANK(D1256,$D1256:$D1256)+COUNTIFS($D$2:D1256,D1256,$F$2:F1256,F1256)-1&gt;1),"",
IF(AND(F1256="Peretoe teenus",H1256&lt;[2]an!$M$37,S1256="kahepoolne vajaduspõhine",U1256="",RANK(D1256,$D1256:$D1256)+COUNTIFS($D$2:D1256,D1256,$F$2:F1256,F1256)-1=1),X1256,
IF(AND(F1256="Peretoe teenus",H1256&lt;[2]an!$M$37,S1256="kahepoolne vajaduspõhine",U1256="",RANK(D1256,$D1256:$D1256)+COUNTIFS($D$2:D1256,D1256,$F$2:F1256,F1256)-1&gt;1),"",
IF(AND(F1256="Peretoe teenus",H1256&lt;[2]an!$M$37,S1256="kahepoolne vajaduspõhine",U1256&lt;[2]an!$M$37,RANK(D1256,$D1256:$D1256)+COUNTIFS($D$2:D1256,D1256,$F$2:F1256,F1256)-1=1),X1256,
IF(AND(F1256="Peretoe teenus",H1256&lt;[2]an!$M$37,S1256="kahepoolne vajaduspõhine",U1256&lt;[2]an!$M$37,RANK(D1256,$D1256:$D1256)+COUNTIFS($D$2:D1256,D1256,$F$2:F1256,F1256)-1&gt;1),"",
IF(AND(F1256="Peretoe teenus",H1256&lt;[2]an!$M$37,S1256="kahepoolne vajaduspõhine",U1256&gt;=[2]an!$M$37,U1256&lt;=[2]an!$M$38,RANK(D1256,$D1256:$D1256)+COUNTIFS($D$2:D1256,D1256,$F$2:F1256,F1256)-1=1),
((EOMONTH(U1256,0)-U1256+1)*X1256)/DAY(EOMONTH(U1256,0))+(DAY(U1256)-1)*100/DAY(EOMONTH(U1256,0)),
IF(AND(F1256="Peretoe teenus",H1256&lt;[2]an!$M$37,S1256="kahepoolne vajaduspõhine",U1256&gt;=[2]an!$M$37,U1256&lt;=[2]an!$M$38,RANK(D1256,$D1256:$D1256)+COUNTIFS($D$2:D1256,D1256,$F$2:F1256,F1256)-1&gt;1),"",
IF(AND(F1256="Peretoe teenus",H1256&lt;[2]an!$M$37,S1256="kahepoolne vajaduspõhine",U1256&gt;[2]an!$M$38,RANK(D1256,$D1256:$D1256)+COUNTIFS($D$2:D1256,D1256,$F$2:F1256,F1256)-1=1),X1256,
IF(AND(F1256="Peretoe teenus",H1256&lt;[2]an!$M$37,S1256="kahepoolne vajaduspõhine",U1256&gt;[2]an!$M$38,RANK(D1256,$D1256:$D1256)+COUNTIFS($D$2:D1256,D1256,$F$2:F1256,F1256)-1&gt;1),"",X1256*W1256)))))))))))))),"")</f>
        <v/>
      </c>
      <c r="Z1256" s="18" t="str">
        <f t="shared" si="58"/>
        <v/>
      </c>
      <c r="AA1256" s="19" t="str">
        <f>IFERROR(VLOOKUP(E1256,[2]an!$A$3:$B$81,2,FALSE),"")</f>
        <v/>
      </c>
      <c r="AB1256" s="19" t="str">
        <f>IFERROR(VLOOKUP(AA1256,[2]an!$C$2:$D$16,2,FALSE),"")</f>
        <v/>
      </c>
      <c r="AC1256" s="20"/>
      <c r="AD1256" s="21" t="str">
        <f>IF(A1256=[2]an!$F$36,VLOOKUP([2]an!$F$36,[2]an!$F$36:$H$36,3,FALSE),IF(A1256=[2]an!$F$35,VLOOKUP([2]an!$F$35,[2]an!$F$35:$H$35,3,FALSE),IF(A1256=[2]an!$F$33,VLOOKUP([2]an!$F$33,[2]an!$F$33:$H$33,3,FALSE),IF(A1256=[2]an!$F$31,VLOOKUP([2]an!$F$31,[2]an!$F$31:$H$31,3,FALSE),""))))</f>
        <v/>
      </c>
    </row>
    <row r="1257" spans="6:30" x14ac:dyDescent="0.2">
      <c r="F1257" s="10"/>
      <c r="G1257" s="8" t="str">
        <f t="shared" si="59"/>
        <v/>
      </c>
      <c r="H1257" s="13"/>
      <c r="K1257" s="13"/>
      <c r="L1257" s="10"/>
      <c r="M1257" s="10"/>
      <c r="S1257" s="8" t="str">
        <f>IFERROR(VLOOKUP(D1257,[1]peretoe_teenus!$A$2:$L$2000,5,FALSE),"")</f>
        <v/>
      </c>
      <c r="U1257" s="13"/>
      <c r="V1257" s="15" t="str" cm="1">
        <f t="array" ref="V1257">IFERROR(IF(AND(F1257="Tugigrupp",RANK(K1257,$K1257:$K1257)+COUNTIFS($K$2:K1257,K1257,$L$2:L1257,L1257,$M$2:M1257,M1257,$I$2:I1257,I1257,$G$2:G1257,G1257,$F$2:F1257,F1257)-1=1),SUMPRODUCT(($F$2:$F$4154=F1257)*($G$2:$G$4154=G1257)*($K$2:$K$4154=K1257)*($I$2:$I$4154=I1257)*($L$2:$L$4154=L1257)*($M$2:$M$4154=M1257)),""),"")</f>
        <v/>
      </c>
      <c r="W1257" s="15" t="str">
        <f t="shared" si="57"/>
        <v/>
      </c>
      <c r="X1257" s="16" t="str">
        <f>IF(AND(A1257=[2]an!$G$38,F1257=[2]an!$E$40),[2]an!$G$40,IF(AND(A1257=[2]an!$G$38,F1257=[2]an!$E$41),[2]an!$G$41,IF(AND(A1257=[2]an!$G$38,F1257=[2]an!$E$39,H1257&gt;=[2]an!$M$37),[2]an!$G$39,
IF(AND(A1257=[2]an!$G$38,F1257=[2]an!$E$39,H1257&lt;[2]an!$M$37,S1257="kahepoolne vajaduspõhine",U1257=""),[2]an!$M$40,
IF(AND(A1257=[2]an!$G$38,F1257=[2]an!$E$39,H1257&lt;[2]an!$M$37,S1257="kahepoolne vajaduspõhine",U1257&lt;&gt;""),[2]an!$G$39,
IF(AND(A1257=[2]an!$G$38,F1257=[2]an!$E$39,H1257&lt;[2]an!$M$37,S1257&lt;&gt;"kahepoolne vajaduspõhine"),[2]an!$G$39,
IF(AND(A1257=[2]an!$G$38,F1257=[2]an!$E$42),[2]an!$G$42,
IF(AND(A1257=[2]an!$H$38,F1257=[2]an!$E$40),[2]an!$H$40,IF(AND(A1257=[2]an!$H$38,F1257=[2]an!$E$41),[2]an!$H$41,IF(AND(A1257=[2]an!$H$38,F1257=[2]an!$E$39,H1257&gt;=[2]an!$M$37),[2]an!$H$39,
IF(AND(A1257=[2]an!$H$38,F1257=[2]an!$E$39,H1257&lt;[2]an!$M$37,S1257="kahepoolne vajaduspõhine",U1257=""),[2]an!$M$40,
IF(AND(A1257=[2]an!$H$38,F1257=[2]an!$E$39,H1257&lt;[2]an!$M$37,S1257="kahepoolne vajaduspõhine",U1257&lt;&gt;""),[2]an!$H$39,
IF(AND(A1257=[2]an!$H$38,F1257=[2]an!$E$39,H1257&lt;[2]an!$M$37,S1257&lt;&gt;"kahepoolne vajaduspõhine"),[2]an!$H$39,
IF(AND(A1257=[2]an!$H$38,F1257=[2]an!$E$42),[2]an!$H$42,
IF(AND(A1257=[2]an!$I$38,F1257=[2]an!$E$40),[2]an!$I$40,IF(AND(A1257=[2]an!$I$38,F1257=[2]an!$E$41),[2]an!$I$41,IF(AND(A1257=[2]an!$I$38,F1257=[2]an!$E$39,H1257&gt;=[2]an!$M$37),[2]an!$I$39,
IF(AND(A1257=[2]an!$I$38,F1257=[2]an!$E$39,H1257&lt;[2]an!$M$37,S1257="kahepoolne vajaduspõhine",U1257=""),[2]an!$M$40,
IF(AND(A1257=[2]an!$I$38,F1257=[2]an!$E$39,H1257&lt;[2]an!$M$37,S1257="kahepoolne vajaduspõhine",U1257&lt;&gt;""),[2]an!$I$39,
IF(AND(A1257=[2]an!$I$38,F1257=[2]an!$E$39,H1257&lt;[2]an!$M$37,S1257&lt;&gt;"kahepoolne vajaduspõhine"),[2]an!$I$39,
IF(AND(A1257=[2]an!$I$38,F1257=[2]an!$E$42),[2]an!$I$42,
IF(AND(A1257=[2]an!$J$38,F1257=[2]an!$E$40),[2]an!$J$40,IF(AND(A1257=[2]an!$J$38,F1257=[2]an!$E$41),[2]an!$J$41,IF(AND(A1257=[2]an!$J$38,F1257=[2]an!$E$39,H1257&gt;=[2]an!$M$37),[2]an!$J$39,
IF(AND(A1257=[2]an!$J$38,F1257=[2]an!$E$39,H1257&lt;[2]an!$M$37,S1257="kahepoolne vajaduspõhine",U1257=""),[2]an!$M$40,
IF(AND(A1257=[2]an!$J$38,F1257=[2]an!$E$39,H1257&lt;[2]an!$M$37,S1257="kahepoolne vajaduspõhine",U1257&lt;&gt;""),[2]an!$J$39,
IF(AND(A1257=[2]an!$J$38,F1257=[2]an!$E$39,H1257&lt;[2]an!$M$37,S1257&lt;&gt;"kahepoolne vajaduspõhine"),[2]an!$J$39,
IF(AND(A1257=[2]an!$J$38,F1257=[2]an!$E$42),[2]an!$J$42,""))))))))))))))))))))))))))))</f>
        <v/>
      </c>
      <c r="Y1257" s="17" t="str">
        <f>IFERROR(IF(F1257="Tugigrupp",0,
IF(AND(F1257="Peretoe teenus",H1257&gt;=[2]an!$M$37,RANK(D1257,$D1257:$D1257)+COUNTIFS($D$2:D1257,D1257,$F$2:F1257,F1257)-1&gt;1),"",
IF(AND(F1257="Peretoe teenus",H1257&gt;=[2]an!$M$37,RANK(D1257,$D1257:$D1257)+COUNTIFS($D$2:D1257,D1257,$F$2:F1257,F1257)-1=1,MONTH(H1257)=MONTH(K1257)=TRUE,YEAR(H1257)=YEAR(K1257)=TRUE),((EOMONTH(H1257,0)-H1257+1)*X1257)/DAY(EOMONTH(H1257,0)),
IF(AND(F1257="Peretoe teenus",H1257&gt;=[2]an!$M$37,RANK(D1257,$D1257:$D1257)+COUNTIFS($D$2:D1257,D1257,$F$2:F1257,F1257)-1=1),X1257,
IF(AND(F1257="Peretoe teenus",H1257&lt;[2]an!$M$37,S1257&lt;&gt;"kahepoolne vajaduspõhine",RANK(D1257,$D1257:$D1257)+COUNTIFS($D$2:D1257,D1257,$F$2:F1257,F1257)-1=1),X1257,
IF(AND(F1257="Peretoe teenus",H1257&lt;[2]an!$M$37,S1257&lt;&gt;"kahepoolne vajaduspõhine",RANK(D1257,$D1257:$D1257)+COUNTIFS($D$2:D1257,D1257,$F$2:F1257,F1257)-1&gt;1),"",
IF(AND(F1257="Peretoe teenus",H1257&lt;[2]an!$M$37,S1257="kahepoolne vajaduspõhine",U1257="",RANK(D1257,$D1257:$D1257)+COUNTIFS($D$2:D1257,D1257,$F$2:F1257,F1257)-1=1),X1257,
IF(AND(F1257="Peretoe teenus",H1257&lt;[2]an!$M$37,S1257="kahepoolne vajaduspõhine",U1257="",RANK(D1257,$D1257:$D1257)+COUNTIFS($D$2:D1257,D1257,$F$2:F1257,F1257)-1&gt;1),"",
IF(AND(F1257="Peretoe teenus",H1257&lt;[2]an!$M$37,S1257="kahepoolne vajaduspõhine",U1257&lt;[2]an!$M$37,RANK(D1257,$D1257:$D1257)+COUNTIFS($D$2:D1257,D1257,$F$2:F1257,F1257)-1=1),X1257,
IF(AND(F1257="Peretoe teenus",H1257&lt;[2]an!$M$37,S1257="kahepoolne vajaduspõhine",U1257&lt;[2]an!$M$37,RANK(D1257,$D1257:$D1257)+COUNTIFS($D$2:D1257,D1257,$F$2:F1257,F1257)-1&gt;1),"",
IF(AND(F1257="Peretoe teenus",H1257&lt;[2]an!$M$37,S1257="kahepoolne vajaduspõhine",U1257&gt;=[2]an!$M$37,U1257&lt;=[2]an!$M$38,RANK(D1257,$D1257:$D1257)+COUNTIFS($D$2:D1257,D1257,$F$2:F1257,F1257)-1=1),
((EOMONTH(U1257,0)-U1257+1)*X1257)/DAY(EOMONTH(U1257,0))+(DAY(U1257)-1)*100/DAY(EOMONTH(U1257,0)),
IF(AND(F1257="Peretoe teenus",H1257&lt;[2]an!$M$37,S1257="kahepoolne vajaduspõhine",U1257&gt;=[2]an!$M$37,U1257&lt;=[2]an!$M$38,RANK(D1257,$D1257:$D1257)+COUNTIFS($D$2:D1257,D1257,$F$2:F1257,F1257)-1&gt;1),"",
IF(AND(F1257="Peretoe teenus",H1257&lt;[2]an!$M$37,S1257="kahepoolne vajaduspõhine",U1257&gt;[2]an!$M$38,RANK(D1257,$D1257:$D1257)+COUNTIFS($D$2:D1257,D1257,$F$2:F1257,F1257)-1=1),X1257,
IF(AND(F1257="Peretoe teenus",H1257&lt;[2]an!$M$37,S1257="kahepoolne vajaduspõhine",U1257&gt;[2]an!$M$38,RANK(D1257,$D1257:$D1257)+COUNTIFS($D$2:D1257,D1257,$F$2:F1257,F1257)-1&gt;1),"",X1257*W1257)))))))))))))),"")</f>
        <v/>
      </c>
      <c r="Z1257" s="18" t="str">
        <f t="shared" si="58"/>
        <v/>
      </c>
      <c r="AA1257" s="19" t="str">
        <f>IFERROR(VLOOKUP(E1257,[2]an!$A$3:$B$81,2,FALSE),"")</f>
        <v/>
      </c>
      <c r="AB1257" s="19" t="str">
        <f>IFERROR(VLOOKUP(AA1257,[2]an!$C$2:$D$16,2,FALSE),"")</f>
        <v/>
      </c>
      <c r="AC1257" s="20"/>
      <c r="AD1257" s="21" t="str">
        <f>IF(A1257=[2]an!$F$36,VLOOKUP([2]an!$F$36,[2]an!$F$36:$H$36,3,FALSE),IF(A1257=[2]an!$F$35,VLOOKUP([2]an!$F$35,[2]an!$F$35:$H$35,3,FALSE),IF(A1257=[2]an!$F$33,VLOOKUP([2]an!$F$33,[2]an!$F$33:$H$33,3,FALSE),IF(A1257=[2]an!$F$31,VLOOKUP([2]an!$F$31,[2]an!$F$31:$H$31,3,FALSE),""))))</f>
        <v/>
      </c>
    </row>
    <row r="1258" spans="6:30" x14ac:dyDescent="0.2">
      <c r="F1258" s="10"/>
      <c r="G1258" s="8" t="str">
        <f t="shared" si="59"/>
        <v/>
      </c>
      <c r="H1258" s="13"/>
      <c r="K1258" s="13"/>
      <c r="L1258" s="10"/>
      <c r="M1258" s="10"/>
      <c r="S1258" s="8" t="str">
        <f>IFERROR(VLOOKUP(D1258,[1]peretoe_teenus!$A$2:$L$2000,5,FALSE),"")</f>
        <v/>
      </c>
      <c r="U1258" s="13"/>
      <c r="V1258" s="15" t="str" cm="1">
        <f t="array" ref="V1258">IFERROR(IF(AND(F1258="Tugigrupp",RANK(K1258,$K1258:$K1258)+COUNTIFS($K$2:K1258,K1258,$L$2:L1258,L1258,$M$2:M1258,M1258,$I$2:I1258,I1258,$G$2:G1258,G1258,$F$2:F1258,F1258)-1=1),SUMPRODUCT(($F$2:$F$4154=F1258)*($G$2:$G$4154=G1258)*($K$2:$K$4154=K1258)*($I$2:$I$4154=I1258)*($L$2:$L$4154=L1258)*($M$2:$M$4154=M1258)),""),"")</f>
        <v/>
      </c>
      <c r="W1258" s="15" t="str">
        <f t="shared" si="57"/>
        <v/>
      </c>
      <c r="X1258" s="16" t="str">
        <f>IF(AND(A1258=[2]an!$G$38,F1258=[2]an!$E$40),[2]an!$G$40,IF(AND(A1258=[2]an!$G$38,F1258=[2]an!$E$41),[2]an!$G$41,IF(AND(A1258=[2]an!$G$38,F1258=[2]an!$E$39,H1258&gt;=[2]an!$M$37),[2]an!$G$39,
IF(AND(A1258=[2]an!$G$38,F1258=[2]an!$E$39,H1258&lt;[2]an!$M$37,S1258="kahepoolne vajaduspõhine",U1258=""),[2]an!$M$40,
IF(AND(A1258=[2]an!$G$38,F1258=[2]an!$E$39,H1258&lt;[2]an!$M$37,S1258="kahepoolne vajaduspõhine",U1258&lt;&gt;""),[2]an!$G$39,
IF(AND(A1258=[2]an!$G$38,F1258=[2]an!$E$39,H1258&lt;[2]an!$M$37,S1258&lt;&gt;"kahepoolne vajaduspõhine"),[2]an!$G$39,
IF(AND(A1258=[2]an!$G$38,F1258=[2]an!$E$42),[2]an!$G$42,
IF(AND(A1258=[2]an!$H$38,F1258=[2]an!$E$40),[2]an!$H$40,IF(AND(A1258=[2]an!$H$38,F1258=[2]an!$E$41),[2]an!$H$41,IF(AND(A1258=[2]an!$H$38,F1258=[2]an!$E$39,H1258&gt;=[2]an!$M$37),[2]an!$H$39,
IF(AND(A1258=[2]an!$H$38,F1258=[2]an!$E$39,H1258&lt;[2]an!$M$37,S1258="kahepoolne vajaduspõhine",U1258=""),[2]an!$M$40,
IF(AND(A1258=[2]an!$H$38,F1258=[2]an!$E$39,H1258&lt;[2]an!$M$37,S1258="kahepoolne vajaduspõhine",U1258&lt;&gt;""),[2]an!$H$39,
IF(AND(A1258=[2]an!$H$38,F1258=[2]an!$E$39,H1258&lt;[2]an!$M$37,S1258&lt;&gt;"kahepoolne vajaduspõhine"),[2]an!$H$39,
IF(AND(A1258=[2]an!$H$38,F1258=[2]an!$E$42),[2]an!$H$42,
IF(AND(A1258=[2]an!$I$38,F1258=[2]an!$E$40),[2]an!$I$40,IF(AND(A1258=[2]an!$I$38,F1258=[2]an!$E$41),[2]an!$I$41,IF(AND(A1258=[2]an!$I$38,F1258=[2]an!$E$39,H1258&gt;=[2]an!$M$37),[2]an!$I$39,
IF(AND(A1258=[2]an!$I$38,F1258=[2]an!$E$39,H1258&lt;[2]an!$M$37,S1258="kahepoolne vajaduspõhine",U1258=""),[2]an!$M$40,
IF(AND(A1258=[2]an!$I$38,F1258=[2]an!$E$39,H1258&lt;[2]an!$M$37,S1258="kahepoolne vajaduspõhine",U1258&lt;&gt;""),[2]an!$I$39,
IF(AND(A1258=[2]an!$I$38,F1258=[2]an!$E$39,H1258&lt;[2]an!$M$37,S1258&lt;&gt;"kahepoolne vajaduspõhine"),[2]an!$I$39,
IF(AND(A1258=[2]an!$I$38,F1258=[2]an!$E$42),[2]an!$I$42,
IF(AND(A1258=[2]an!$J$38,F1258=[2]an!$E$40),[2]an!$J$40,IF(AND(A1258=[2]an!$J$38,F1258=[2]an!$E$41),[2]an!$J$41,IF(AND(A1258=[2]an!$J$38,F1258=[2]an!$E$39,H1258&gt;=[2]an!$M$37),[2]an!$J$39,
IF(AND(A1258=[2]an!$J$38,F1258=[2]an!$E$39,H1258&lt;[2]an!$M$37,S1258="kahepoolne vajaduspõhine",U1258=""),[2]an!$M$40,
IF(AND(A1258=[2]an!$J$38,F1258=[2]an!$E$39,H1258&lt;[2]an!$M$37,S1258="kahepoolne vajaduspõhine",U1258&lt;&gt;""),[2]an!$J$39,
IF(AND(A1258=[2]an!$J$38,F1258=[2]an!$E$39,H1258&lt;[2]an!$M$37,S1258&lt;&gt;"kahepoolne vajaduspõhine"),[2]an!$J$39,
IF(AND(A1258=[2]an!$J$38,F1258=[2]an!$E$42),[2]an!$J$42,""))))))))))))))))))))))))))))</f>
        <v/>
      </c>
      <c r="Y1258" s="17" t="str">
        <f>IFERROR(IF(F1258="Tugigrupp",0,
IF(AND(F1258="Peretoe teenus",H1258&gt;=[2]an!$M$37,RANK(D1258,$D1258:$D1258)+COUNTIFS($D$2:D1258,D1258,$F$2:F1258,F1258)-1&gt;1),"",
IF(AND(F1258="Peretoe teenus",H1258&gt;=[2]an!$M$37,RANK(D1258,$D1258:$D1258)+COUNTIFS($D$2:D1258,D1258,$F$2:F1258,F1258)-1=1,MONTH(H1258)=MONTH(K1258)=TRUE,YEAR(H1258)=YEAR(K1258)=TRUE),((EOMONTH(H1258,0)-H1258+1)*X1258)/DAY(EOMONTH(H1258,0)),
IF(AND(F1258="Peretoe teenus",H1258&gt;=[2]an!$M$37,RANK(D1258,$D1258:$D1258)+COUNTIFS($D$2:D1258,D1258,$F$2:F1258,F1258)-1=1),X1258,
IF(AND(F1258="Peretoe teenus",H1258&lt;[2]an!$M$37,S1258&lt;&gt;"kahepoolne vajaduspõhine",RANK(D1258,$D1258:$D1258)+COUNTIFS($D$2:D1258,D1258,$F$2:F1258,F1258)-1=1),X1258,
IF(AND(F1258="Peretoe teenus",H1258&lt;[2]an!$M$37,S1258&lt;&gt;"kahepoolne vajaduspõhine",RANK(D1258,$D1258:$D1258)+COUNTIFS($D$2:D1258,D1258,$F$2:F1258,F1258)-1&gt;1),"",
IF(AND(F1258="Peretoe teenus",H1258&lt;[2]an!$M$37,S1258="kahepoolne vajaduspõhine",U1258="",RANK(D1258,$D1258:$D1258)+COUNTIFS($D$2:D1258,D1258,$F$2:F1258,F1258)-1=1),X1258,
IF(AND(F1258="Peretoe teenus",H1258&lt;[2]an!$M$37,S1258="kahepoolne vajaduspõhine",U1258="",RANK(D1258,$D1258:$D1258)+COUNTIFS($D$2:D1258,D1258,$F$2:F1258,F1258)-1&gt;1),"",
IF(AND(F1258="Peretoe teenus",H1258&lt;[2]an!$M$37,S1258="kahepoolne vajaduspõhine",U1258&lt;[2]an!$M$37,RANK(D1258,$D1258:$D1258)+COUNTIFS($D$2:D1258,D1258,$F$2:F1258,F1258)-1=1),X1258,
IF(AND(F1258="Peretoe teenus",H1258&lt;[2]an!$M$37,S1258="kahepoolne vajaduspõhine",U1258&lt;[2]an!$M$37,RANK(D1258,$D1258:$D1258)+COUNTIFS($D$2:D1258,D1258,$F$2:F1258,F1258)-1&gt;1),"",
IF(AND(F1258="Peretoe teenus",H1258&lt;[2]an!$M$37,S1258="kahepoolne vajaduspõhine",U1258&gt;=[2]an!$M$37,U1258&lt;=[2]an!$M$38,RANK(D1258,$D1258:$D1258)+COUNTIFS($D$2:D1258,D1258,$F$2:F1258,F1258)-1=1),
((EOMONTH(U1258,0)-U1258+1)*X1258)/DAY(EOMONTH(U1258,0))+(DAY(U1258)-1)*100/DAY(EOMONTH(U1258,0)),
IF(AND(F1258="Peretoe teenus",H1258&lt;[2]an!$M$37,S1258="kahepoolne vajaduspõhine",U1258&gt;=[2]an!$M$37,U1258&lt;=[2]an!$M$38,RANK(D1258,$D1258:$D1258)+COUNTIFS($D$2:D1258,D1258,$F$2:F1258,F1258)-1&gt;1),"",
IF(AND(F1258="Peretoe teenus",H1258&lt;[2]an!$M$37,S1258="kahepoolne vajaduspõhine",U1258&gt;[2]an!$M$38,RANK(D1258,$D1258:$D1258)+COUNTIFS($D$2:D1258,D1258,$F$2:F1258,F1258)-1=1),X1258,
IF(AND(F1258="Peretoe teenus",H1258&lt;[2]an!$M$37,S1258="kahepoolne vajaduspõhine",U1258&gt;[2]an!$M$38,RANK(D1258,$D1258:$D1258)+COUNTIFS($D$2:D1258,D1258,$F$2:F1258,F1258)-1&gt;1),"",X1258*W1258)))))))))))))),"")</f>
        <v/>
      </c>
      <c r="Z1258" s="18" t="str">
        <f t="shared" si="58"/>
        <v/>
      </c>
      <c r="AA1258" s="19" t="str">
        <f>IFERROR(VLOOKUP(E1258,[2]an!$A$3:$B$81,2,FALSE),"")</f>
        <v/>
      </c>
      <c r="AB1258" s="19" t="str">
        <f>IFERROR(VLOOKUP(AA1258,[2]an!$C$2:$D$16,2,FALSE),"")</f>
        <v/>
      </c>
      <c r="AC1258" s="20"/>
      <c r="AD1258" s="21" t="str">
        <f>IF(A1258=[2]an!$F$36,VLOOKUP([2]an!$F$36,[2]an!$F$36:$H$36,3,FALSE),IF(A1258=[2]an!$F$35,VLOOKUP([2]an!$F$35,[2]an!$F$35:$H$35,3,FALSE),IF(A1258=[2]an!$F$33,VLOOKUP([2]an!$F$33,[2]an!$F$33:$H$33,3,FALSE),IF(A1258=[2]an!$F$31,VLOOKUP([2]an!$F$31,[2]an!$F$31:$H$31,3,FALSE),""))))</f>
        <v/>
      </c>
    </row>
    <row r="1259" spans="6:30" x14ac:dyDescent="0.2">
      <c r="F1259" s="10"/>
      <c r="G1259" s="8" t="str">
        <f t="shared" si="59"/>
        <v/>
      </c>
      <c r="H1259" s="13"/>
      <c r="K1259" s="13"/>
      <c r="L1259" s="10"/>
      <c r="M1259" s="10"/>
      <c r="S1259" s="8" t="str">
        <f>IFERROR(VLOOKUP(D1259,[1]peretoe_teenus!$A$2:$L$2000,5,FALSE),"")</f>
        <v/>
      </c>
      <c r="U1259" s="13"/>
      <c r="V1259" s="15" t="str" cm="1">
        <f t="array" ref="V1259">IFERROR(IF(AND(F1259="Tugigrupp",RANK(K1259,$K1259:$K1259)+COUNTIFS($K$2:K1259,K1259,$L$2:L1259,L1259,$M$2:M1259,M1259,$I$2:I1259,I1259,$G$2:G1259,G1259,$F$2:F1259,F1259)-1=1),SUMPRODUCT(($F$2:$F$4154=F1259)*($G$2:$G$4154=G1259)*($K$2:$K$4154=K1259)*($I$2:$I$4154=I1259)*($L$2:$L$4154=L1259)*($M$2:$M$4154=M1259)),""),"")</f>
        <v/>
      </c>
      <c r="W1259" s="15" t="str">
        <f t="shared" si="57"/>
        <v/>
      </c>
      <c r="X1259" s="16" t="str">
        <f>IF(AND(A1259=[2]an!$G$38,F1259=[2]an!$E$40),[2]an!$G$40,IF(AND(A1259=[2]an!$G$38,F1259=[2]an!$E$41),[2]an!$G$41,IF(AND(A1259=[2]an!$G$38,F1259=[2]an!$E$39,H1259&gt;=[2]an!$M$37),[2]an!$G$39,
IF(AND(A1259=[2]an!$G$38,F1259=[2]an!$E$39,H1259&lt;[2]an!$M$37,S1259="kahepoolne vajaduspõhine",U1259=""),[2]an!$M$40,
IF(AND(A1259=[2]an!$G$38,F1259=[2]an!$E$39,H1259&lt;[2]an!$M$37,S1259="kahepoolne vajaduspõhine",U1259&lt;&gt;""),[2]an!$G$39,
IF(AND(A1259=[2]an!$G$38,F1259=[2]an!$E$39,H1259&lt;[2]an!$M$37,S1259&lt;&gt;"kahepoolne vajaduspõhine"),[2]an!$G$39,
IF(AND(A1259=[2]an!$G$38,F1259=[2]an!$E$42),[2]an!$G$42,
IF(AND(A1259=[2]an!$H$38,F1259=[2]an!$E$40),[2]an!$H$40,IF(AND(A1259=[2]an!$H$38,F1259=[2]an!$E$41),[2]an!$H$41,IF(AND(A1259=[2]an!$H$38,F1259=[2]an!$E$39,H1259&gt;=[2]an!$M$37),[2]an!$H$39,
IF(AND(A1259=[2]an!$H$38,F1259=[2]an!$E$39,H1259&lt;[2]an!$M$37,S1259="kahepoolne vajaduspõhine",U1259=""),[2]an!$M$40,
IF(AND(A1259=[2]an!$H$38,F1259=[2]an!$E$39,H1259&lt;[2]an!$M$37,S1259="kahepoolne vajaduspõhine",U1259&lt;&gt;""),[2]an!$H$39,
IF(AND(A1259=[2]an!$H$38,F1259=[2]an!$E$39,H1259&lt;[2]an!$M$37,S1259&lt;&gt;"kahepoolne vajaduspõhine"),[2]an!$H$39,
IF(AND(A1259=[2]an!$H$38,F1259=[2]an!$E$42),[2]an!$H$42,
IF(AND(A1259=[2]an!$I$38,F1259=[2]an!$E$40),[2]an!$I$40,IF(AND(A1259=[2]an!$I$38,F1259=[2]an!$E$41),[2]an!$I$41,IF(AND(A1259=[2]an!$I$38,F1259=[2]an!$E$39,H1259&gt;=[2]an!$M$37),[2]an!$I$39,
IF(AND(A1259=[2]an!$I$38,F1259=[2]an!$E$39,H1259&lt;[2]an!$M$37,S1259="kahepoolne vajaduspõhine",U1259=""),[2]an!$M$40,
IF(AND(A1259=[2]an!$I$38,F1259=[2]an!$E$39,H1259&lt;[2]an!$M$37,S1259="kahepoolne vajaduspõhine",U1259&lt;&gt;""),[2]an!$I$39,
IF(AND(A1259=[2]an!$I$38,F1259=[2]an!$E$39,H1259&lt;[2]an!$M$37,S1259&lt;&gt;"kahepoolne vajaduspõhine"),[2]an!$I$39,
IF(AND(A1259=[2]an!$I$38,F1259=[2]an!$E$42),[2]an!$I$42,
IF(AND(A1259=[2]an!$J$38,F1259=[2]an!$E$40),[2]an!$J$40,IF(AND(A1259=[2]an!$J$38,F1259=[2]an!$E$41),[2]an!$J$41,IF(AND(A1259=[2]an!$J$38,F1259=[2]an!$E$39,H1259&gt;=[2]an!$M$37),[2]an!$J$39,
IF(AND(A1259=[2]an!$J$38,F1259=[2]an!$E$39,H1259&lt;[2]an!$M$37,S1259="kahepoolne vajaduspõhine",U1259=""),[2]an!$M$40,
IF(AND(A1259=[2]an!$J$38,F1259=[2]an!$E$39,H1259&lt;[2]an!$M$37,S1259="kahepoolne vajaduspõhine",U1259&lt;&gt;""),[2]an!$J$39,
IF(AND(A1259=[2]an!$J$38,F1259=[2]an!$E$39,H1259&lt;[2]an!$M$37,S1259&lt;&gt;"kahepoolne vajaduspõhine"),[2]an!$J$39,
IF(AND(A1259=[2]an!$J$38,F1259=[2]an!$E$42),[2]an!$J$42,""))))))))))))))))))))))))))))</f>
        <v/>
      </c>
      <c r="Y1259" s="17" t="str">
        <f>IFERROR(IF(F1259="Tugigrupp",0,
IF(AND(F1259="Peretoe teenus",H1259&gt;=[2]an!$M$37,RANK(D1259,$D1259:$D1259)+COUNTIFS($D$2:D1259,D1259,$F$2:F1259,F1259)-1&gt;1),"",
IF(AND(F1259="Peretoe teenus",H1259&gt;=[2]an!$M$37,RANK(D1259,$D1259:$D1259)+COUNTIFS($D$2:D1259,D1259,$F$2:F1259,F1259)-1=1,MONTH(H1259)=MONTH(K1259)=TRUE,YEAR(H1259)=YEAR(K1259)=TRUE),((EOMONTH(H1259,0)-H1259+1)*X1259)/DAY(EOMONTH(H1259,0)),
IF(AND(F1259="Peretoe teenus",H1259&gt;=[2]an!$M$37,RANK(D1259,$D1259:$D1259)+COUNTIFS($D$2:D1259,D1259,$F$2:F1259,F1259)-1=1),X1259,
IF(AND(F1259="Peretoe teenus",H1259&lt;[2]an!$M$37,S1259&lt;&gt;"kahepoolne vajaduspõhine",RANK(D1259,$D1259:$D1259)+COUNTIFS($D$2:D1259,D1259,$F$2:F1259,F1259)-1=1),X1259,
IF(AND(F1259="Peretoe teenus",H1259&lt;[2]an!$M$37,S1259&lt;&gt;"kahepoolne vajaduspõhine",RANK(D1259,$D1259:$D1259)+COUNTIFS($D$2:D1259,D1259,$F$2:F1259,F1259)-1&gt;1),"",
IF(AND(F1259="Peretoe teenus",H1259&lt;[2]an!$M$37,S1259="kahepoolne vajaduspõhine",U1259="",RANK(D1259,$D1259:$D1259)+COUNTIFS($D$2:D1259,D1259,$F$2:F1259,F1259)-1=1),X1259,
IF(AND(F1259="Peretoe teenus",H1259&lt;[2]an!$M$37,S1259="kahepoolne vajaduspõhine",U1259="",RANK(D1259,$D1259:$D1259)+COUNTIFS($D$2:D1259,D1259,$F$2:F1259,F1259)-1&gt;1),"",
IF(AND(F1259="Peretoe teenus",H1259&lt;[2]an!$M$37,S1259="kahepoolne vajaduspõhine",U1259&lt;[2]an!$M$37,RANK(D1259,$D1259:$D1259)+COUNTIFS($D$2:D1259,D1259,$F$2:F1259,F1259)-1=1),X1259,
IF(AND(F1259="Peretoe teenus",H1259&lt;[2]an!$M$37,S1259="kahepoolne vajaduspõhine",U1259&lt;[2]an!$M$37,RANK(D1259,$D1259:$D1259)+COUNTIFS($D$2:D1259,D1259,$F$2:F1259,F1259)-1&gt;1),"",
IF(AND(F1259="Peretoe teenus",H1259&lt;[2]an!$M$37,S1259="kahepoolne vajaduspõhine",U1259&gt;=[2]an!$M$37,U1259&lt;=[2]an!$M$38,RANK(D1259,$D1259:$D1259)+COUNTIFS($D$2:D1259,D1259,$F$2:F1259,F1259)-1=1),
((EOMONTH(U1259,0)-U1259+1)*X1259)/DAY(EOMONTH(U1259,0))+(DAY(U1259)-1)*100/DAY(EOMONTH(U1259,0)),
IF(AND(F1259="Peretoe teenus",H1259&lt;[2]an!$M$37,S1259="kahepoolne vajaduspõhine",U1259&gt;=[2]an!$M$37,U1259&lt;=[2]an!$M$38,RANK(D1259,$D1259:$D1259)+COUNTIFS($D$2:D1259,D1259,$F$2:F1259,F1259)-1&gt;1),"",
IF(AND(F1259="Peretoe teenus",H1259&lt;[2]an!$M$37,S1259="kahepoolne vajaduspõhine",U1259&gt;[2]an!$M$38,RANK(D1259,$D1259:$D1259)+COUNTIFS($D$2:D1259,D1259,$F$2:F1259,F1259)-1=1),X1259,
IF(AND(F1259="Peretoe teenus",H1259&lt;[2]an!$M$37,S1259="kahepoolne vajaduspõhine",U1259&gt;[2]an!$M$38,RANK(D1259,$D1259:$D1259)+COUNTIFS($D$2:D1259,D1259,$F$2:F1259,F1259)-1&gt;1),"",X1259*W1259)))))))))))))),"")</f>
        <v/>
      </c>
      <c r="Z1259" s="18" t="str">
        <f t="shared" si="58"/>
        <v/>
      </c>
      <c r="AA1259" s="19" t="str">
        <f>IFERROR(VLOOKUP(E1259,[2]an!$A$3:$B$81,2,FALSE),"")</f>
        <v/>
      </c>
      <c r="AB1259" s="19" t="str">
        <f>IFERROR(VLOOKUP(AA1259,[2]an!$C$2:$D$16,2,FALSE),"")</f>
        <v/>
      </c>
      <c r="AC1259" s="20"/>
      <c r="AD1259" s="21" t="str">
        <f>IF(A1259=[2]an!$F$36,VLOOKUP([2]an!$F$36,[2]an!$F$36:$H$36,3,FALSE),IF(A1259=[2]an!$F$35,VLOOKUP([2]an!$F$35,[2]an!$F$35:$H$35,3,FALSE),IF(A1259=[2]an!$F$33,VLOOKUP([2]an!$F$33,[2]an!$F$33:$H$33,3,FALSE),IF(A1259=[2]an!$F$31,VLOOKUP([2]an!$F$31,[2]an!$F$31:$H$31,3,FALSE),""))))</f>
        <v/>
      </c>
    </row>
    <row r="1260" spans="6:30" x14ac:dyDescent="0.2">
      <c r="F1260" s="10"/>
      <c r="G1260" s="8" t="str">
        <f t="shared" si="59"/>
        <v/>
      </c>
      <c r="H1260" s="13"/>
      <c r="K1260" s="13"/>
      <c r="L1260" s="10"/>
      <c r="M1260" s="10"/>
      <c r="S1260" s="8" t="str">
        <f>IFERROR(VLOOKUP(D1260,[1]peretoe_teenus!$A$2:$L$2000,5,FALSE),"")</f>
        <v/>
      </c>
      <c r="U1260" s="13"/>
      <c r="V1260" s="15" t="str" cm="1">
        <f t="array" ref="V1260">IFERROR(IF(AND(F1260="Tugigrupp",RANK(K1260,$K1260:$K1260)+COUNTIFS($K$2:K1260,K1260,$L$2:L1260,L1260,$M$2:M1260,M1260,$I$2:I1260,I1260,$G$2:G1260,G1260,$F$2:F1260,F1260)-1=1),SUMPRODUCT(($F$2:$F$4154=F1260)*($G$2:$G$4154=G1260)*($K$2:$K$4154=K1260)*($I$2:$I$4154=I1260)*($L$2:$L$4154=L1260)*($M$2:$M$4154=M1260)),""),"")</f>
        <v/>
      </c>
      <c r="W1260" s="15" t="str">
        <f t="shared" si="57"/>
        <v/>
      </c>
      <c r="X1260" s="16" t="str">
        <f>IF(AND(A1260=[2]an!$G$38,F1260=[2]an!$E$40),[2]an!$G$40,IF(AND(A1260=[2]an!$G$38,F1260=[2]an!$E$41),[2]an!$G$41,IF(AND(A1260=[2]an!$G$38,F1260=[2]an!$E$39,H1260&gt;=[2]an!$M$37),[2]an!$G$39,
IF(AND(A1260=[2]an!$G$38,F1260=[2]an!$E$39,H1260&lt;[2]an!$M$37,S1260="kahepoolne vajaduspõhine",U1260=""),[2]an!$M$40,
IF(AND(A1260=[2]an!$G$38,F1260=[2]an!$E$39,H1260&lt;[2]an!$M$37,S1260="kahepoolne vajaduspõhine",U1260&lt;&gt;""),[2]an!$G$39,
IF(AND(A1260=[2]an!$G$38,F1260=[2]an!$E$39,H1260&lt;[2]an!$M$37,S1260&lt;&gt;"kahepoolne vajaduspõhine"),[2]an!$G$39,
IF(AND(A1260=[2]an!$G$38,F1260=[2]an!$E$42),[2]an!$G$42,
IF(AND(A1260=[2]an!$H$38,F1260=[2]an!$E$40),[2]an!$H$40,IF(AND(A1260=[2]an!$H$38,F1260=[2]an!$E$41),[2]an!$H$41,IF(AND(A1260=[2]an!$H$38,F1260=[2]an!$E$39,H1260&gt;=[2]an!$M$37),[2]an!$H$39,
IF(AND(A1260=[2]an!$H$38,F1260=[2]an!$E$39,H1260&lt;[2]an!$M$37,S1260="kahepoolne vajaduspõhine",U1260=""),[2]an!$M$40,
IF(AND(A1260=[2]an!$H$38,F1260=[2]an!$E$39,H1260&lt;[2]an!$M$37,S1260="kahepoolne vajaduspõhine",U1260&lt;&gt;""),[2]an!$H$39,
IF(AND(A1260=[2]an!$H$38,F1260=[2]an!$E$39,H1260&lt;[2]an!$M$37,S1260&lt;&gt;"kahepoolne vajaduspõhine"),[2]an!$H$39,
IF(AND(A1260=[2]an!$H$38,F1260=[2]an!$E$42),[2]an!$H$42,
IF(AND(A1260=[2]an!$I$38,F1260=[2]an!$E$40),[2]an!$I$40,IF(AND(A1260=[2]an!$I$38,F1260=[2]an!$E$41),[2]an!$I$41,IF(AND(A1260=[2]an!$I$38,F1260=[2]an!$E$39,H1260&gt;=[2]an!$M$37),[2]an!$I$39,
IF(AND(A1260=[2]an!$I$38,F1260=[2]an!$E$39,H1260&lt;[2]an!$M$37,S1260="kahepoolne vajaduspõhine",U1260=""),[2]an!$M$40,
IF(AND(A1260=[2]an!$I$38,F1260=[2]an!$E$39,H1260&lt;[2]an!$M$37,S1260="kahepoolne vajaduspõhine",U1260&lt;&gt;""),[2]an!$I$39,
IF(AND(A1260=[2]an!$I$38,F1260=[2]an!$E$39,H1260&lt;[2]an!$M$37,S1260&lt;&gt;"kahepoolne vajaduspõhine"),[2]an!$I$39,
IF(AND(A1260=[2]an!$I$38,F1260=[2]an!$E$42),[2]an!$I$42,
IF(AND(A1260=[2]an!$J$38,F1260=[2]an!$E$40),[2]an!$J$40,IF(AND(A1260=[2]an!$J$38,F1260=[2]an!$E$41),[2]an!$J$41,IF(AND(A1260=[2]an!$J$38,F1260=[2]an!$E$39,H1260&gt;=[2]an!$M$37),[2]an!$J$39,
IF(AND(A1260=[2]an!$J$38,F1260=[2]an!$E$39,H1260&lt;[2]an!$M$37,S1260="kahepoolne vajaduspõhine",U1260=""),[2]an!$M$40,
IF(AND(A1260=[2]an!$J$38,F1260=[2]an!$E$39,H1260&lt;[2]an!$M$37,S1260="kahepoolne vajaduspõhine",U1260&lt;&gt;""),[2]an!$J$39,
IF(AND(A1260=[2]an!$J$38,F1260=[2]an!$E$39,H1260&lt;[2]an!$M$37,S1260&lt;&gt;"kahepoolne vajaduspõhine"),[2]an!$J$39,
IF(AND(A1260=[2]an!$J$38,F1260=[2]an!$E$42),[2]an!$J$42,""))))))))))))))))))))))))))))</f>
        <v/>
      </c>
      <c r="Y1260" s="17" t="str">
        <f>IFERROR(IF(F1260="Tugigrupp",0,
IF(AND(F1260="Peretoe teenus",H1260&gt;=[2]an!$M$37,RANK(D1260,$D1260:$D1260)+COUNTIFS($D$2:D1260,D1260,$F$2:F1260,F1260)-1&gt;1),"",
IF(AND(F1260="Peretoe teenus",H1260&gt;=[2]an!$M$37,RANK(D1260,$D1260:$D1260)+COUNTIFS($D$2:D1260,D1260,$F$2:F1260,F1260)-1=1,MONTH(H1260)=MONTH(K1260)=TRUE,YEAR(H1260)=YEAR(K1260)=TRUE),((EOMONTH(H1260,0)-H1260+1)*X1260)/DAY(EOMONTH(H1260,0)),
IF(AND(F1260="Peretoe teenus",H1260&gt;=[2]an!$M$37,RANK(D1260,$D1260:$D1260)+COUNTIFS($D$2:D1260,D1260,$F$2:F1260,F1260)-1=1),X1260,
IF(AND(F1260="Peretoe teenus",H1260&lt;[2]an!$M$37,S1260&lt;&gt;"kahepoolne vajaduspõhine",RANK(D1260,$D1260:$D1260)+COUNTIFS($D$2:D1260,D1260,$F$2:F1260,F1260)-1=1),X1260,
IF(AND(F1260="Peretoe teenus",H1260&lt;[2]an!$M$37,S1260&lt;&gt;"kahepoolne vajaduspõhine",RANK(D1260,$D1260:$D1260)+COUNTIFS($D$2:D1260,D1260,$F$2:F1260,F1260)-1&gt;1),"",
IF(AND(F1260="Peretoe teenus",H1260&lt;[2]an!$M$37,S1260="kahepoolne vajaduspõhine",U1260="",RANK(D1260,$D1260:$D1260)+COUNTIFS($D$2:D1260,D1260,$F$2:F1260,F1260)-1=1),X1260,
IF(AND(F1260="Peretoe teenus",H1260&lt;[2]an!$M$37,S1260="kahepoolne vajaduspõhine",U1260="",RANK(D1260,$D1260:$D1260)+COUNTIFS($D$2:D1260,D1260,$F$2:F1260,F1260)-1&gt;1),"",
IF(AND(F1260="Peretoe teenus",H1260&lt;[2]an!$M$37,S1260="kahepoolne vajaduspõhine",U1260&lt;[2]an!$M$37,RANK(D1260,$D1260:$D1260)+COUNTIFS($D$2:D1260,D1260,$F$2:F1260,F1260)-1=1),X1260,
IF(AND(F1260="Peretoe teenus",H1260&lt;[2]an!$M$37,S1260="kahepoolne vajaduspõhine",U1260&lt;[2]an!$M$37,RANK(D1260,$D1260:$D1260)+COUNTIFS($D$2:D1260,D1260,$F$2:F1260,F1260)-1&gt;1),"",
IF(AND(F1260="Peretoe teenus",H1260&lt;[2]an!$M$37,S1260="kahepoolne vajaduspõhine",U1260&gt;=[2]an!$M$37,U1260&lt;=[2]an!$M$38,RANK(D1260,$D1260:$D1260)+COUNTIFS($D$2:D1260,D1260,$F$2:F1260,F1260)-1=1),
((EOMONTH(U1260,0)-U1260+1)*X1260)/DAY(EOMONTH(U1260,0))+(DAY(U1260)-1)*100/DAY(EOMONTH(U1260,0)),
IF(AND(F1260="Peretoe teenus",H1260&lt;[2]an!$M$37,S1260="kahepoolne vajaduspõhine",U1260&gt;=[2]an!$M$37,U1260&lt;=[2]an!$M$38,RANK(D1260,$D1260:$D1260)+COUNTIFS($D$2:D1260,D1260,$F$2:F1260,F1260)-1&gt;1),"",
IF(AND(F1260="Peretoe teenus",H1260&lt;[2]an!$M$37,S1260="kahepoolne vajaduspõhine",U1260&gt;[2]an!$M$38,RANK(D1260,$D1260:$D1260)+COUNTIFS($D$2:D1260,D1260,$F$2:F1260,F1260)-1=1),X1260,
IF(AND(F1260="Peretoe teenus",H1260&lt;[2]an!$M$37,S1260="kahepoolne vajaduspõhine",U1260&gt;[2]an!$M$38,RANK(D1260,$D1260:$D1260)+COUNTIFS($D$2:D1260,D1260,$F$2:F1260,F1260)-1&gt;1),"",X1260*W1260)))))))))))))),"")</f>
        <v/>
      </c>
      <c r="Z1260" s="18" t="str">
        <f t="shared" si="58"/>
        <v/>
      </c>
      <c r="AA1260" s="19" t="str">
        <f>IFERROR(VLOOKUP(E1260,[2]an!$A$3:$B$81,2,FALSE),"")</f>
        <v/>
      </c>
      <c r="AB1260" s="19" t="str">
        <f>IFERROR(VLOOKUP(AA1260,[2]an!$C$2:$D$16,2,FALSE),"")</f>
        <v/>
      </c>
      <c r="AC1260" s="20"/>
      <c r="AD1260" s="21" t="str">
        <f>IF(A1260=[2]an!$F$36,VLOOKUP([2]an!$F$36,[2]an!$F$36:$H$36,3,FALSE),IF(A1260=[2]an!$F$35,VLOOKUP([2]an!$F$35,[2]an!$F$35:$H$35,3,FALSE),IF(A1260=[2]an!$F$33,VLOOKUP([2]an!$F$33,[2]an!$F$33:$H$33,3,FALSE),IF(A1260=[2]an!$F$31,VLOOKUP([2]an!$F$31,[2]an!$F$31:$H$31,3,FALSE),""))))</f>
        <v/>
      </c>
    </row>
    <row r="1261" spans="6:30" x14ac:dyDescent="0.2">
      <c r="F1261" s="10"/>
      <c r="G1261" s="8" t="str">
        <f t="shared" si="59"/>
        <v/>
      </c>
      <c r="H1261" s="13"/>
      <c r="K1261" s="13"/>
      <c r="L1261" s="10"/>
      <c r="M1261" s="10"/>
      <c r="S1261" s="8" t="str">
        <f>IFERROR(VLOOKUP(D1261,[1]peretoe_teenus!$A$2:$L$2000,5,FALSE),"")</f>
        <v/>
      </c>
      <c r="U1261" s="13"/>
      <c r="V1261" s="15" t="str" cm="1">
        <f t="array" ref="V1261">IFERROR(IF(AND(F1261="Tugigrupp",RANK(K1261,$K1261:$K1261)+COUNTIFS($K$2:K1261,K1261,$L$2:L1261,L1261,$M$2:M1261,M1261,$I$2:I1261,I1261,$G$2:G1261,G1261,$F$2:F1261,F1261)-1=1),SUMPRODUCT(($F$2:$F$4154=F1261)*($G$2:$G$4154=G1261)*($K$2:$K$4154=K1261)*($I$2:$I$4154=I1261)*($L$2:$L$4154=L1261)*($M$2:$M$4154=M1261)),""),"")</f>
        <v/>
      </c>
      <c r="W1261" s="15" t="str">
        <f t="shared" si="57"/>
        <v/>
      </c>
      <c r="X1261" s="16" t="str">
        <f>IF(AND(A1261=[2]an!$G$38,F1261=[2]an!$E$40),[2]an!$G$40,IF(AND(A1261=[2]an!$G$38,F1261=[2]an!$E$41),[2]an!$G$41,IF(AND(A1261=[2]an!$G$38,F1261=[2]an!$E$39,H1261&gt;=[2]an!$M$37),[2]an!$G$39,
IF(AND(A1261=[2]an!$G$38,F1261=[2]an!$E$39,H1261&lt;[2]an!$M$37,S1261="kahepoolne vajaduspõhine",U1261=""),[2]an!$M$40,
IF(AND(A1261=[2]an!$G$38,F1261=[2]an!$E$39,H1261&lt;[2]an!$M$37,S1261="kahepoolne vajaduspõhine",U1261&lt;&gt;""),[2]an!$G$39,
IF(AND(A1261=[2]an!$G$38,F1261=[2]an!$E$39,H1261&lt;[2]an!$M$37,S1261&lt;&gt;"kahepoolne vajaduspõhine"),[2]an!$G$39,
IF(AND(A1261=[2]an!$G$38,F1261=[2]an!$E$42),[2]an!$G$42,
IF(AND(A1261=[2]an!$H$38,F1261=[2]an!$E$40),[2]an!$H$40,IF(AND(A1261=[2]an!$H$38,F1261=[2]an!$E$41),[2]an!$H$41,IF(AND(A1261=[2]an!$H$38,F1261=[2]an!$E$39,H1261&gt;=[2]an!$M$37),[2]an!$H$39,
IF(AND(A1261=[2]an!$H$38,F1261=[2]an!$E$39,H1261&lt;[2]an!$M$37,S1261="kahepoolne vajaduspõhine",U1261=""),[2]an!$M$40,
IF(AND(A1261=[2]an!$H$38,F1261=[2]an!$E$39,H1261&lt;[2]an!$M$37,S1261="kahepoolne vajaduspõhine",U1261&lt;&gt;""),[2]an!$H$39,
IF(AND(A1261=[2]an!$H$38,F1261=[2]an!$E$39,H1261&lt;[2]an!$M$37,S1261&lt;&gt;"kahepoolne vajaduspõhine"),[2]an!$H$39,
IF(AND(A1261=[2]an!$H$38,F1261=[2]an!$E$42),[2]an!$H$42,
IF(AND(A1261=[2]an!$I$38,F1261=[2]an!$E$40),[2]an!$I$40,IF(AND(A1261=[2]an!$I$38,F1261=[2]an!$E$41),[2]an!$I$41,IF(AND(A1261=[2]an!$I$38,F1261=[2]an!$E$39,H1261&gt;=[2]an!$M$37),[2]an!$I$39,
IF(AND(A1261=[2]an!$I$38,F1261=[2]an!$E$39,H1261&lt;[2]an!$M$37,S1261="kahepoolne vajaduspõhine",U1261=""),[2]an!$M$40,
IF(AND(A1261=[2]an!$I$38,F1261=[2]an!$E$39,H1261&lt;[2]an!$M$37,S1261="kahepoolne vajaduspõhine",U1261&lt;&gt;""),[2]an!$I$39,
IF(AND(A1261=[2]an!$I$38,F1261=[2]an!$E$39,H1261&lt;[2]an!$M$37,S1261&lt;&gt;"kahepoolne vajaduspõhine"),[2]an!$I$39,
IF(AND(A1261=[2]an!$I$38,F1261=[2]an!$E$42),[2]an!$I$42,
IF(AND(A1261=[2]an!$J$38,F1261=[2]an!$E$40),[2]an!$J$40,IF(AND(A1261=[2]an!$J$38,F1261=[2]an!$E$41),[2]an!$J$41,IF(AND(A1261=[2]an!$J$38,F1261=[2]an!$E$39,H1261&gt;=[2]an!$M$37),[2]an!$J$39,
IF(AND(A1261=[2]an!$J$38,F1261=[2]an!$E$39,H1261&lt;[2]an!$M$37,S1261="kahepoolne vajaduspõhine",U1261=""),[2]an!$M$40,
IF(AND(A1261=[2]an!$J$38,F1261=[2]an!$E$39,H1261&lt;[2]an!$M$37,S1261="kahepoolne vajaduspõhine",U1261&lt;&gt;""),[2]an!$J$39,
IF(AND(A1261=[2]an!$J$38,F1261=[2]an!$E$39,H1261&lt;[2]an!$M$37,S1261&lt;&gt;"kahepoolne vajaduspõhine"),[2]an!$J$39,
IF(AND(A1261=[2]an!$J$38,F1261=[2]an!$E$42),[2]an!$J$42,""))))))))))))))))))))))))))))</f>
        <v/>
      </c>
      <c r="Y1261" s="17" t="str">
        <f>IFERROR(IF(F1261="Tugigrupp",0,
IF(AND(F1261="Peretoe teenus",H1261&gt;=[2]an!$M$37,RANK(D1261,$D1261:$D1261)+COUNTIFS($D$2:D1261,D1261,$F$2:F1261,F1261)-1&gt;1),"",
IF(AND(F1261="Peretoe teenus",H1261&gt;=[2]an!$M$37,RANK(D1261,$D1261:$D1261)+COUNTIFS($D$2:D1261,D1261,$F$2:F1261,F1261)-1=1,MONTH(H1261)=MONTH(K1261)=TRUE,YEAR(H1261)=YEAR(K1261)=TRUE),((EOMONTH(H1261,0)-H1261+1)*X1261)/DAY(EOMONTH(H1261,0)),
IF(AND(F1261="Peretoe teenus",H1261&gt;=[2]an!$M$37,RANK(D1261,$D1261:$D1261)+COUNTIFS($D$2:D1261,D1261,$F$2:F1261,F1261)-1=1),X1261,
IF(AND(F1261="Peretoe teenus",H1261&lt;[2]an!$M$37,S1261&lt;&gt;"kahepoolne vajaduspõhine",RANK(D1261,$D1261:$D1261)+COUNTIFS($D$2:D1261,D1261,$F$2:F1261,F1261)-1=1),X1261,
IF(AND(F1261="Peretoe teenus",H1261&lt;[2]an!$M$37,S1261&lt;&gt;"kahepoolne vajaduspõhine",RANK(D1261,$D1261:$D1261)+COUNTIFS($D$2:D1261,D1261,$F$2:F1261,F1261)-1&gt;1),"",
IF(AND(F1261="Peretoe teenus",H1261&lt;[2]an!$M$37,S1261="kahepoolne vajaduspõhine",U1261="",RANK(D1261,$D1261:$D1261)+COUNTIFS($D$2:D1261,D1261,$F$2:F1261,F1261)-1=1),X1261,
IF(AND(F1261="Peretoe teenus",H1261&lt;[2]an!$M$37,S1261="kahepoolne vajaduspõhine",U1261="",RANK(D1261,$D1261:$D1261)+COUNTIFS($D$2:D1261,D1261,$F$2:F1261,F1261)-1&gt;1),"",
IF(AND(F1261="Peretoe teenus",H1261&lt;[2]an!$M$37,S1261="kahepoolne vajaduspõhine",U1261&lt;[2]an!$M$37,RANK(D1261,$D1261:$D1261)+COUNTIFS($D$2:D1261,D1261,$F$2:F1261,F1261)-1=1),X1261,
IF(AND(F1261="Peretoe teenus",H1261&lt;[2]an!$M$37,S1261="kahepoolne vajaduspõhine",U1261&lt;[2]an!$M$37,RANK(D1261,$D1261:$D1261)+COUNTIFS($D$2:D1261,D1261,$F$2:F1261,F1261)-1&gt;1),"",
IF(AND(F1261="Peretoe teenus",H1261&lt;[2]an!$M$37,S1261="kahepoolne vajaduspõhine",U1261&gt;=[2]an!$M$37,U1261&lt;=[2]an!$M$38,RANK(D1261,$D1261:$D1261)+COUNTIFS($D$2:D1261,D1261,$F$2:F1261,F1261)-1=1),
((EOMONTH(U1261,0)-U1261+1)*X1261)/DAY(EOMONTH(U1261,0))+(DAY(U1261)-1)*100/DAY(EOMONTH(U1261,0)),
IF(AND(F1261="Peretoe teenus",H1261&lt;[2]an!$M$37,S1261="kahepoolne vajaduspõhine",U1261&gt;=[2]an!$M$37,U1261&lt;=[2]an!$M$38,RANK(D1261,$D1261:$D1261)+COUNTIFS($D$2:D1261,D1261,$F$2:F1261,F1261)-1&gt;1),"",
IF(AND(F1261="Peretoe teenus",H1261&lt;[2]an!$M$37,S1261="kahepoolne vajaduspõhine",U1261&gt;[2]an!$M$38,RANK(D1261,$D1261:$D1261)+COUNTIFS($D$2:D1261,D1261,$F$2:F1261,F1261)-1=1),X1261,
IF(AND(F1261="Peretoe teenus",H1261&lt;[2]an!$M$37,S1261="kahepoolne vajaduspõhine",U1261&gt;[2]an!$M$38,RANK(D1261,$D1261:$D1261)+COUNTIFS($D$2:D1261,D1261,$F$2:F1261,F1261)-1&gt;1),"",X1261*W1261)))))))))))))),"")</f>
        <v/>
      </c>
      <c r="Z1261" s="18" t="str">
        <f t="shared" si="58"/>
        <v/>
      </c>
      <c r="AA1261" s="19" t="str">
        <f>IFERROR(VLOOKUP(E1261,[2]an!$A$3:$B$81,2,FALSE),"")</f>
        <v/>
      </c>
      <c r="AB1261" s="19" t="str">
        <f>IFERROR(VLOOKUP(AA1261,[2]an!$C$2:$D$16,2,FALSE),"")</f>
        <v/>
      </c>
      <c r="AC1261" s="20"/>
      <c r="AD1261" s="21" t="str">
        <f>IF(A1261=[2]an!$F$36,VLOOKUP([2]an!$F$36,[2]an!$F$36:$H$36,3,FALSE),IF(A1261=[2]an!$F$35,VLOOKUP([2]an!$F$35,[2]an!$F$35:$H$35,3,FALSE),IF(A1261=[2]an!$F$33,VLOOKUP([2]an!$F$33,[2]an!$F$33:$H$33,3,FALSE),IF(A1261=[2]an!$F$31,VLOOKUP([2]an!$F$31,[2]an!$F$31:$H$31,3,FALSE),""))))</f>
        <v/>
      </c>
    </row>
    <row r="1262" spans="6:30" x14ac:dyDescent="0.2">
      <c r="F1262" s="10"/>
      <c r="G1262" s="8" t="str">
        <f t="shared" si="59"/>
        <v/>
      </c>
      <c r="H1262" s="13"/>
      <c r="K1262" s="13"/>
      <c r="L1262" s="10"/>
      <c r="M1262" s="10"/>
      <c r="S1262" s="8" t="str">
        <f>IFERROR(VLOOKUP(D1262,[1]peretoe_teenus!$A$2:$L$2000,5,FALSE),"")</f>
        <v/>
      </c>
      <c r="U1262" s="13"/>
      <c r="V1262" s="15" t="str" cm="1">
        <f t="array" ref="V1262">IFERROR(IF(AND(F1262="Tugigrupp",RANK(K1262,$K1262:$K1262)+COUNTIFS($K$2:K1262,K1262,$L$2:L1262,L1262,$M$2:M1262,M1262,$I$2:I1262,I1262,$G$2:G1262,G1262,$F$2:F1262,F1262)-1=1),SUMPRODUCT(($F$2:$F$4154=F1262)*($G$2:$G$4154=G1262)*($K$2:$K$4154=K1262)*($I$2:$I$4154=I1262)*($L$2:$L$4154=L1262)*($M$2:$M$4154=M1262)),""),"")</f>
        <v/>
      </c>
      <c r="W1262" s="15" t="str">
        <f t="shared" si="57"/>
        <v/>
      </c>
      <c r="X1262" s="16" t="str">
        <f>IF(AND(A1262=[2]an!$G$38,F1262=[2]an!$E$40),[2]an!$G$40,IF(AND(A1262=[2]an!$G$38,F1262=[2]an!$E$41),[2]an!$G$41,IF(AND(A1262=[2]an!$G$38,F1262=[2]an!$E$39,H1262&gt;=[2]an!$M$37),[2]an!$G$39,
IF(AND(A1262=[2]an!$G$38,F1262=[2]an!$E$39,H1262&lt;[2]an!$M$37,S1262="kahepoolne vajaduspõhine",U1262=""),[2]an!$M$40,
IF(AND(A1262=[2]an!$G$38,F1262=[2]an!$E$39,H1262&lt;[2]an!$M$37,S1262="kahepoolne vajaduspõhine",U1262&lt;&gt;""),[2]an!$G$39,
IF(AND(A1262=[2]an!$G$38,F1262=[2]an!$E$39,H1262&lt;[2]an!$M$37,S1262&lt;&gt;"kahepoolne vajaduspõhine"),[2]an!$G$39,
IF(AND(A1262=[2]an!$G$38,F1262=[2]an!$E$42),[2]an!$G$42,
IF(AND(A1262=[2]an!$H$38,F1262=[2]an!$E$40),[2]an!$H$40,IF(AND(A1262=[2]an!$H$38,F1262=[2]an!$E$41),[2]an!$H$41,IF(AND(A1262=[2]an!$H$38,F1262=[2]an!$E$39,H1262&gt;=[2]an!$M$37),[2]an!$H$39,
IF(AND(A1262=[2]an!$H$38,F1262=[2]an!$E$39,H1262&lt;[2]an!$M$37,S1262="kahepoolne vajaduspõhine",U1262=""),[2]an!$M$40,
IF(AND(A1262=[2]an!$H$38,F1262=[2]an!$E$39,H1262&lt;[2]an!$M$37,S1262="kahepoolne vajaduspõhine",U1262&lt;&gt;""),[2]an!$H$39,
IF(AND(A1262=[2]an!$H$38,F1262=[2]an!$E$39,H1262&lt;[2]an!$M$37,S1262&lt;&gt;"kahepoolne vajaduspõhine"),[2]an!$H$39,
IF(AND(A1262=[2]an!$H$38,F1262=[2]an!$E$42),[2]an!$H$42,
IF(AND(A1262=[2]an!$I$38,F1262=[2]an!$E$40),[2]an!$I$40,IF(AND(A1262=[2]an!$I$38,F1262=[2]an!$E$41),[2]an!$I$41,IF(AND(A1262=[2]an!$I$38,F1262=[2]an!$E$39,H1262&gt;=[2]an!$M$37),[2]an!$I$39,
IF(AND(A1262=[2]an!$I$38,F1262=[2]an!$E$39,H1262&lt;[2]an!$M$37,S1262="kahepoolne vajaduspõhine",U1262=""),[2]an!$M$40,
IF(AND(A1262=[2]an!$I$38,F1262=[2]an!$E$39,H1262&lt;[2]an!$M$37,S1262="kahepoolne vajaduspõhine",U1262&lt;&gt;""),[2]an!$I$39,
IF(AND(A1262=[2]an!$I$38,F1262=[2]an!$E$39,H1262&lt;[2]an!$M$37,S1262&lt;&gt;"kahepoolne vajaduspõhine"),[2]an!$I$39,
IF(AND(A1262=[2]an!$I$38,F1262=[2]an!$E$42),[2]an!$I$42,
IF(AND(A1262=[2]an!$J$38,F1262=[2]an!$E$40),[2]an!$J$40,IF(AND(A1262=[2]an!$J$38,F1262=[2]an!$E$41),[2]an!$J$41,IF(AND(A1262=[2]an!$J$38,F1262=[2]an!$E$39,H1262&gt;=[2]an!$M$37),[2]an!$J$39,
IF(AND(A1262=[2]an!$J$38,F1262=[2]an!$E$39,H1262&lt;[2]an!$M$37,S1262="kahepoolne vajaduspõhine",U1262=""),[2]an!$M$40,
IF(AND(A1262=[2]an!$J$38,F1262=[2]an!$E$39,H1262&lt;[2]an!$M$37,S1262="kahepoolne vajaduspõhine",U1262&lt;&gt;""),[2]an!$J$39,
IF(AND(A1262=[2]an!$J$38,F1262=[2]an!$E$39,H1262&lt;[2]an!$M$37,S1262&lt;&gt;"kahepoolne vajaduspõhine"),[2]an!$J$39,
IF(AND(A1262=[2]an!$J$38,F1262=[2]an!$E$42),[2]an!$J$42,""))))))))))))))))))))))))))))</f>
        <v/>
      </c>
      <c r="Y1262" s="17" t="str">
        <f>IFERROR(IF(F1262="Tugigrupp",0,
IF(AND(F1262="Peretoe teenus",H1262&gt;=[2]an!$M$37,RANK(D1262,$D1262:$D1262)+COUNTIFS($D$2:D1262,D1262,$F$2:F1262,F1262)-1&gt;1),"",
IF(AND(F1262="Peretoe teenus",H1262&gt;=[2]an!$M$37,RANK(D1262,$D1262:$D1262)+COUNTIFS($D$2:D1262,D1262,$F$2:F1262,F1262)-1=1,MONTH(H1262)=MONTH(K1262)=TRUE,YEAR(H1262)=YEAR(K1262)=TRUE),((EOMONTH(H1262,0)-H1262+1)*X1262)/DAY(EOMONTH(H1262,0)),
IF(AND(F1262="Peretoe teenus",H1262&gt;=[2]an!$M$37,RANK(D1262,$D1262:$D1262)+COUNTIFS($D$2:D1262,D1262,$F$2:F1262,F1262)-1=1),X1262,
IF(AND(F1262="Peretoe teenus",H1262&lt;[2]an!$M$37,S1262&lt;&gt;"kahepoolne vajaduspõhine",RANK(D1262,$D1262:$D1262)+COUNTIFS($D$2:D1262,D1262,$F$2:F1262,F1262)-1=1),X1262,
IF(AND(F1262="Peretoe teenus",H1262&lt;[2]an!$M$37,S1262&lt;&gt;"kahepoolne vajaduspõhine",RANK(D1262,$D1262:$D1262)+COUNTIFS($D$2:D1262,D1262,$F$2:F1262,F1262)-1&gt;1),"",
IF(AND(F1262="Peretoe teenus",H1262&lt;[2]an!$M$37,S1262="kahepoolne vajaduspõhine",U1262="",RANK(D1262,$D1262:$D1262)+COUNTIFS($D$2:D1262,D1262,$F$2:F1262,F1262)-1=1),X1262,
IF(AND(F1262="Peretoe teenus",H1262&lt;[2]an!$M$37,S1262="kahepoolne vajaduspõhine",U1262="",RANK(D1262,$D1262:$D1262)+COUNTIFS($D$2:D1262,D1262,$F$2:F1262,F1262)-1&gt;1),"",
IF(AND(F1262="Peretoe teenus",H1262&lt;[2]an!$M$37,S1262="kahepoolne vajaduspõhine",U1262&lt;[2]an!$M$37,RANK(D1262,$D1262:$D1262)+COUNTIFS($D$2:D1262,D1262,$F$2:F1262,F1262)-1=1),X1262,
IF(AND(F1262="Peretoe teenus",H1262&lt;[2]an!$M$37,S1262="kahepoolne vajaduspõhine",U1262&lt;[2]an!$M$37,RANK(D1262,$D1262:$D1262)+COUNTIFS($D$2:D1262,D1262,$F$2:F1262,F1262)-1&gt;1),"",
IF(AND(F1262="Peretoe teenus",H1262&lt;[2]an!$M$37,S1262="kahepoolne vajaduspõhine",U1262&gt;=[2]an!$M$37,U1262&lt;=[2]an!$M$38,RANK(D1262,$D1262:$D1262)+COUNTIFS($D$2:D1262,D1262,$F$2:F1262,F1262)-1=1),
((EOMONTH(U1262,0)-U1262+1)*X1262)/DAY(EOMONTH(U1262,0))+(DAY(U1262)-1)*100/DAY(EOMONTH(U1262,0)),
IF(AND(F1262="Peretoe teenus",H1262&lt;[2]an!$M$37,S1262="kahepoolne vajaduspõhine",U1262&gt;=[2]an!$M$37,U1262&lt;=[2]an!$M$38,RANK(D1262,$D1262:$D1262)+COUNTIFS($D$2:D1262,D1262,$F$2:F1262,F1262)-1&gt;1),"",
IF(AND(F1262="Peretoe teenus",H1262&lt;[2]an!$M$37,S1262="kahepoolne vajaduspõhine",U1262&gt;[2]an!$M$38,RANK(D1262,$D1262:$D1262)+COUNTIFS($D$2:D1262,D1262,$F$2:F1262,F1262)-1=1),X1262,
IF(AND(F1262="Peretoe teenus",H1262&lt;[2]an!$M$37,S1262="kahepoolne vajaduspõhine",U1262&gt;[2]an!$M$38,RANK(D1262,$D1262:$D1262)+COUNTIFS($D$2:D1262,D1262,$F$2:F1262,F1262)-1&gt;1),"",X1262*W1262)))))))))))))),"")</f>
        <v/>
      </c>
      <c r="Z1262" s="18" t="str">
        <f t="shared" si="58"/>
        <v/>
      </c>
      <c r="AA1262" s="19" t="str">
        <f>IFERROR(VLOOKUP(E1262,[2]an!$A$3:$B$81,2,FALSE),"")</f>
        <v/>
      </c>
      <c r="AB1262" s="19" t="str">
        <f>IFERROR(VLOOKUP(AA1262,[2]an!$C$2:$D$16,2,FALSE),"")</f>
        <v/>
      </c>
      <c r="AC1262" s="20"/>
      <c r="AD1262" s="21" t="str">
        <f>IF(A1262=[2]an!$F$36,VLOOKUP([2]an!$F$36,[2]an!$F$36:$H$36,3,FALSE),IF(A1262=[2]an!$F$35,VLOOKUP([2]an!$F$35,[2]an!$F$35:$H$35,3,FALSE),IF(A1262=[2]an!$F$33,VLOOKUP([2]an!$F$33,[2]an!$F$33:$H$33,3,FALSE),IF(A1262=[2]an!$F$31,VLOOKUP([2]an!$F$31,[2]an!$F$31:$H$31,3,FALSE),""))))</f>
        <v/>
      </c>
    </row>
    <row r="1263" spans="6:30" x14ac:dyDescent="0.2">
      <c r="F1263" s="10"/>
      <c r="G1263" s="8" t="str">
        <f t="shared" si="59"/>
        <v/>
      </c>
      <c r="H1263" s="13"/>
      <c r="K1263" s="13"/>
      <c r="L1263" s="10"/>
      <c r="M1263" s="10"/>
      <c r="S1263" s="8" t="str">
        <f>IFERROR(VLOOKUP(D1263,[1]peretoe_teenus!$A$2:$L$2000,5,FALSE),"")</f>
        <v/>
      </c>
      <c r="U1263" s="13"/>
      <c r="V1263" s="15" t="str" cm="1">
        <f t="array" ref="V1263">IFERROR(IF(AND(F1263="Tugigrupp",RANK(K1263,$K1263:$K1263)+COUNTIFS($K$2:K1263,K1263,$L$2:L1263,L1263,$M$2:M1263,M1263,$I$2:I1263,I1263,$G$2:G1263,G1263,$F$2:F1263,F1263)-1=1),SUMPRODUCT(($F$2:$F$4154=F1263)*($G$2:$G$4154=G1263)*($K$2:$K$4154=K1263)*($I$2:$I$4154=I1263)*($L$2:$L$4154=L1263)*($M$2:$M$4154=M1263)),""),"")</f>
        <v/>
      </c>
      <c r="W1263" s="15" t="str">
        <f t="shared" si="57"/>
        <v/>
      </c>
      <c r="X1263" s="16" t="str">
        <f>IF(AND(A1263=[2]an!$G$38,F1263=[2]an!$E$40),[2]an!$G$40,IF(AND(A1263=[2]an!$G$38,F1263=[2]an!$E$41),[2]an!$G$41,IF(AND(A1263=[2]an!$G$38,F1263=[2]an!$E$39,H1263&gt;=[2]an!$M$37),[2]an!$G$39,
IF(AND(A1263=[2]an!$G$38,F1263=[2]an!$E$39,H1263&lt;[2]an!$M$37,S1263="kahepoolne vajaduspõhine",U1263=""),[2]an!$M$40,
IF(AND(A1263=[2]an!$G$38,F1263=[2]an!$E$39,H1263&lt;[2]an!$M$37,S1263="kahepoolne vajaduspõhine",U1263&lt;&gt;""),[2]an!$G$39,
IF(AND(A1263=[2]an!$G$38,F1263=[2]an!$E$39,H1263&lt;[2]an!$M$37,S1263&lt;&gt;"kahepoolne vajaduspõhine"),[2]an!$G$39,
IF(AND(A1263=[2]an!$G$38,F1263=[2]an!$E$42),[2]an!$G$42,
IF(AND(A1263=[2]an!$H$38,F1263=[2]an!$E$40),[2]an!$H$40,IF(AND(A1263=[2]an!$H$38,F1263=[2]an!$E$41),[2]an!$H$41,IF(AND(A1263=[2]an!$H$38,F1263=[2]an!$E$39,H1263&gt;=[2]an!$M$37),[2]an!$H$39,
IF(AND(A1263=[2]an!$H$38,F1263=[2]an!$E$39,H1263&lt;[2]an!$M$37,S1263="kahepoolne vajaduspõhine",U1263=""),[2]an!$M$40,
IF(AND(A1263=[2]an!$H$38,F1263=[2]an!$E$39,H1263&lt;[2]an!$M$37,S1263="kahepoolne vajaduspõhine",U1263&lt;&gt;""),[2]an!$H$39,
IF(AND(A1263=[2]an!$H$38,F1263=[2]an!$E$39,H1263&lt;[2]an!$M$37,S1263&lt;&gt;"kahepoolne vajaduspõhine"),[2]an!$H$39,
IF(AND(A1263=[2]an!$H$38,F1263=[2]an!$E$42),[2]an!$H$42,
IF(AND(A1263=[2]an!$I$38,F1263=[2]an!$E$40),[2]an!$I$40,IF(AND(A1263=[2]an!$I$38,F1263=[2]an!$E$41),[2]an!$I$41,IF(AND(A1263=[2]an!$I$38,F1263=[2]an!$E$39,H1263&gt;=[2]an!$M$37),[2]an!$I$39,
IF(AND(A1263=[2]an!$I$38,F1263=[2]an!$E$39,H1263&lt;[2]an!$M$37,S1263="kahepoolne vajaduspõhine",U1263=""),[2]an!$M$40,
IF(AND(A1263=[2]an!$I$38,F1263=[2]an!$E$39,H1263&lt;[2]an!$M$37,S1263="kahepoolne vajaduspõhine",U1263&lt;&gt;""),[2]an!$I$39,
IF(AND(A1263=[2]an!$I$38,F1263=[2]an!$E$39,H1263&lt;[2]an!$M$37,S1263&lt;&gt;"kahepoolne vajaduspõhine"),[2]an!$I$39,
IF(AND(A1263=[2]an!$I$38,F1263=[2]an!$E$42),[2]an!$I$42,
IF(AND(A1263=[2]an!$J$38,F1263=[2]an!$E$40),[2]an!$J$40,IF(AND(A1263=[2]an!$J$38,F1263=[2]an!$E$41),[2]an!$J$41,IF(AND(A1263=[2]an!$J$38,F1263=[2]an!$E$39,H1263&gt;=[2]an!$M$37),[2]an!$J$39,
IF(AND(A1263=[2]an!$J$38,F1263=[2]an!$E$39,H1263&lt;[2]an!$M$37,S1263="kahepoolne vajaduspõhine",U1263=""),[2]an!$M$40,
IF(AND(A1263=[2]an!$J$38,F1263=[2]an!$E$39,H1263&lt;[2]an!$M$37,S1263="kahepoolne vajaduspõhine",U1263&lt;&gt;""),[2]an!$J$39,
IF(AND(A1263=[2]an!$J$38,F1263=[2]an!$E$39,H1263&lt;[2]an!$M$37,S1263&lt;&gt;"kahepoolne vajaduspõhine"),[2]an!$J$39,
IF(AND(A1263=[2]an!$J$38,F1263=[2]an!$E$42),[2]an!$J$42,""))))))))))))))))))))))))))))</f>
        <v/>
      </c>
      <c r="Y1263" s="17" t="str">
        <f>IFERROR(IF(F1263="Tugigrupp",0,
IF(AND(F1263="Peretoe teenus",H1263&gt;=[2]an!$M$37,RANK(D1263,$D1263:$D1263)+COUNTIFS($D$2:D1263,D1263,$F$2:F1263,F1263)-1&gt;1),"",
IF(AND(F1263="Peretoe teenus",H1263&gt;=[2]an!$M$37,RANK(D1263,$D1263:$D1263)+COUNTIFS($D$2:D1263,D1263,$F$2:F1263,F1263)-1=1,MONTH(H1263)=MONTH(K1263)=TRUE,YEAR(H1263)=YEAR(K1263)=TRUE),((EOMONTH(H1263,0)-H1263+1)*X1263)/DAY(EOMONTH(H1263,0)),
IF(AND(F1263="Peretoe teenus",H1263&gt;=[2]an!$M$37,RANK(D1263,$D1263:$D1263)+COUNTIFS($D$2:D1263,D1263,$F$2:F1263,F1263)-1=1),X1263,
IF(AND(F1263="Peretoe teenus",H1263&lt;[2]an!$M$37,S1263&lt;&gt;"kahepoolne vajaduspõhine",RANK(D1263,$D1263:$D1263)+COUNTIFS($D$2:D1263,D1263,$F$2:F1263,F1263)-1=1),X1263,
IF(AND(F1263="Peretoe teenus",H1263&lt;[2]an!$M$37,S1263&lt;&gt;"kahepoolne vajaduspõhine",RANK(D1263,$D1263:$D1263)+COUNTIFS($D$2:D1263,D1263,$F$2:F1263,F1263)-1&gt;1),"",
IF(AND(F1263="Peretoe teenus",H1263&lt;[2]an!$M$37,S1263="kahepoolne vajaduspõhine",U1263="",RANK(D1263,$D1263:$D1263)+COUNTIFS($D$2:D1263,D1263,$F$2:F1263,F1263)-1=1),X1263,
IF(AND(F1263="Peretoe teenus",H1263&lt;[2]an!$M$37,S1263="kahepoolne vajaduspõhine",U1263="",RANK(D1263,$D1263:$D1263)+COUNTIFS($D$2:D1263,D1263,$F$2:F1263,F1263)-1&gt;1),"",
IF(AND(F1263="Peretoe teenus",H1263&lt;[2]an!$M$37,S1263="kahepoolne vajaduspõhine",U1263&lt;[2]an!$M$37,RANK(D1263,$D1263:$D1263)+COUNTIFS($D$2:D1263,D1263,$F$2:F1263,F1263)-1=1),X1263,
IF(AND(F1263="Peretoe teenus",H1263&lt;[2]an!$M$37,S1263="kahepoolne vajaduspõhine",U1263&lt;[2]an!$M$37,RANK(D1263,$D1263:$D1263)+COUNTIFS($D$2:D1263,D1263,$F$2:F1263,F1263)-1&gt;1),"",
IF(AND(F1263="Peretoe teenus",H1263&lt;[2]an!$M$37,S1263="kahepoolne vajaduspõhine",U1263&gt;=[2]an!$M$37,U1263&lt;=[2]an!$M$38,RANK(D1263,$D1263:$D1263)+COUNTIFS($D$2:D1263,D1263,$F$2:F1263,F1263)-1=1),
((EOMONTH(U1263,0)-U1263+1)*X1263)/DAY(EOMONTH(U1263,0))+(DAY(U1263)-1)*100/DAY(EOMONTH(U1263,0)),
IF(AND(F1263="Peretoe teenus",H1263&lt;[2]an!$M$37,S1263="kahepoolne vajaduspõhine",U1263&gt;=[2]an!$M$37,U1263&lt;=[2]an!$M$38,RANK(D1263,$D1263:$D1263)+COUNTIFS($D$2:D1263,D1263,$F$2:F1263,F1263)-1&gt;1),"",
IF(AND(F1263="Peretoe teenus",H1263&lt;[2]an!$M$37,S1263="kahepoolne vajaduspõhine",U1263&gt;[2]an!$M$38,RANK(D1263,$D1263:$D1263)+COUNTIFS($D$2:D1263,D1263,$F$2:F1263,F1263)-1=1),X1263,
IF(AND(F1263="Peretoe teenus",H1263&lt;[2]an!$M$37,S1263="kahepoolne vajaduspõhine",U1263&gt;[2]an!$M$38,RANK(D1263,$D1263:$D1263)+COUNTIFS($D$2:D1263,D1263,$F$2:F1263,F1263)-1&gt;1),"",X1263*W1263)))))))))))))),"")</f>
        <v/>
      </c>
      <c r="Z1263" s="18" t="str">
        <f t="shared" si="58"/>
        <v/>
      </c>
      <c r="AA1263" s="19" t="str">
        <f>IFERROR(VLOOKUP(E1263,[2]an!$A$3:$B$81,2,FALSE),"")</f>
        <v/>
      </c>
      <c r="AB1263" s="19" t="str">
        <f>IFERROR(VLOOKUP(AA1263,[2]an!$C$2:$D$16,2,FALSE),"")</f>
        <v/>
      </c>
      <c r="AC1263" s="20"/>
      <c r="AD1263" s="21" t="str">
        <f>IF(A1263=[2]an!$F$36,VLOOKUP([2]an!$F$36,[2]an!$F$36:$H$36,3,FALSE),IF(A1263=[2]an!$F$35,VLOOKUP([2]an!$F$35,[2]an!$F$35:$H$35,3,FALSE),IF(A1263=[2]an!$F$33,VLOOKUP([2]an!$F$33,[2]an!$F$33:$H$33,3,FALSE),IF(A1263=[2]an!$F$31,VLOOKUP([2]an!$F$31,[2]an!$F$31:$H$31,3,FALSE),""))))</f>
        <v/>
      </c>
    </row>
    <row r="1264" spans="6:30" x14ac:dyDescent="0.2">
      <c r="F1264" s="10"/>
      <c r="G1264" s="8" t="str">
        <f t="shared" si="59"/>
        <v/>
      </c>
      <c r="H1264" s="13"/>
      <c r="K1264" s="13"/>
      <c r="L1264" s="10"/>
      <c r="M1264" s="10"/>
      <c r="S1264" s="8" t="str">
        <f>IFERROR(VLOOKUP(D1264,[1]peretoe_teenus!$A$2:$L$2000,5,FALSE),"")</f>
        <v/>
      </c>
      <c r="U1264" s="13"/>
      <c r="V1264" s="15" t="str" cm="1">
        <f t="array" ref="V1264">IFERROR(IF(AND(F1264="Tugigrupp",RANK(K1264,$K1264:$K1264)+COUNTIFS($K$2:K1264,K1264,$L$2:L1264,L1264,$M$2:M1264,M1264,$I$2:I1264,I1264,$G$2:G1264,G1264,$F$2:F1264,F1264)-1=1),SUMPRODUCT(($F$2:$F$4154=F1264)*($G$2:$G$4154=G1264)*($K$2:$K$4154=K1264)*($I$2:$I$4154=I1264)*($L$2:$L$4154=L1264)*($M$2:$M$4154=M1264)),""),"")</f>
        <v/>
      </c>
      <c r="W1264" s="15" t="str">
        <f t="shared" si="57"/>
        <v/>
      </c>
      <c r="X1264" s="16" t="str">
        <f>IF(AND(A1264=[2]an!$G$38,F1264=[2]an!$E$40),[2]an!$G$40,IF(AND(A1264=[2]an!$G$38,F1264=[2]an!$E$41),[2]an!$G$41,IF(AND(A1264=[2]an!$G$38,F1264=[2]an!$E$39,H1264&gt;=[2]an!$M$37),[2]an!$G$39,
IF(AND(A1264=[2]an!$G$38,F1264=[2]an!$E$39,H1264&lt;[2]an!$M$37,S1264="kahepoolne vajaduspõhine",U1264=""),[2]an!$M$40,
IF(AND(A1264=[2]an!$G$38,F1264=[2]an!$E$39,H1264&lt;[2]an!$M$37,S1264="kahepoolne vajaduspõhine",U1264&lt;&gt;""),[2]an!$G$39,
IF(AND(A1264=[2]an!$G$38,F1264=[2]an!$E$39,H1264&lt;[2]an!$M$37,S1264&lt;&gt;"kahepoolne vajaduspõhine"),[2]an!$G$39,
IF(AND(A1264=[2]an!$G$38,F1264=[2]an!$E$42),[2]an!$G$42,
IF(AND(A1264=[2]an!$H$38,F1264=[2]an!$E$40),[2]an!$H$40,IF(AND(A1264=[2]an!$H$38,F1264=[2]an!$E$41),[2]an!$H$41,IF(AND(A1264=[2]an!$H$38,F1264=[2]an!$E$39,H1264&gt;=[2]an!$M$37),[2]an!$H$39,
IF(AND(A1264=[2]an!$H$38,F1264=[2]an!$E$39,H1264&lt;[2]an!$M$37,S1264="kahepoolne vajaduspõhine",U1264=""),[2]an!$M$40,
IF(AND(A1264=[2]an!$H$38,F1264=[2]an!$E$39,H1264&lt;[2]an!$M$37,S1264="kahepoolne vajaduspõhine",U1264&lt;&gt;""),[2]an!$H$39,
IF(AND(A1264=[2]an!$H$38,F1264=[2]an!$E$39,H1264&lt;[2]an!$M$37,S1264&lt;&gt;"kahepoolne vajaduspõhine"),[2]an!$H$39,
IF(AND(A1264=[2]an!$H$38,F1264=[2]an!$E$42),[2]an!$H$42,
IF(AND(A1264=[2]an!$I$38,F1264=[2]an!$E$40),[2]an!$I$40,IF(AND(A1264=[2]an!$I$38,F1264=[2]an!$E$41),[2]an!$I$41,IF(AND(A1264=[2]an!$I$38,F1264=[2]an!$E$39,H1264&gt;=[2]an!$M$37),[2]an!$I$39,
IF(AND(A1264=[2]an!$I$38,F1264=[2]an!$E$39,H1264&lt;[2]an!$M$37,S1264="kahepoolne vajaduspõhine",U1264=""),[2]an!$M$40,
IF(AND(A1264=[2]an!$I$38,F1264=[2]an!$E$39,H1264&lt;[2]an!$M$37,S1264="kahepoolne vajaduspõhine",U1264&lt;&gt;""),[2]an!$I$39,
IF(AND(A1264=[2]an!$I$38,F1264=[2]an!$E$39,H1264&lt;[2]an!$M$37,S1264&lt;&gt;"kahepoolne vajaduspõhine"),[2]an!$I$39,
IF(AND(A1264=[2]an!$I$38,F1264=[2]an!$E$42),[2]an!$I$42,
IF(AND(A1264=[2]an!$J$38,F1264=[2]an!$E$40),[2]an!$J$40,IF(AND(A1264=[2]an!$J$38,F1264=[2]an!$E$41),[2]an!$J$41,IF(AND(A1264=[2]an!$J$38,F1264=[2]an!$E$39,H1264&gt;=[2]an!$M$37),[2]an!$J$39,
IF(AND(A1264=[2]an!$J$38,F1264=[2]an!$E$39,H1264&lt;[2]an!$M$37,S1264="kahepoolne vajaduspõhine",U1264=""),[2]an!$M$40,
IF(AND(A1264=[2]an!$J$38,F1264=[2]an!$E$39,H1264&lt;[2]an!$M$37,S1264="kahepoolne vajaduspõhine",U1264&lt;&gt;""),[2]an!$J$39,
IF(AND(A1264=[2]an!$J$38,F1264=[2]an!$E$39,H1264&lt;[2]an!$M$37,S1264&lt;&gt;"kahepoolne vajaduspõhine"),[2]an!$J$39,
IF(AND(A1264=[2]an!$J$38,F1264=[2]an!$E$42),[2]an!$J$42,""))))))))))))))))))))))))))))</f>
        <v/>
      </c>
      <c r="Y1264" s="17" t="str">
        <f>IFERROR(IF(F1264="Tugigrupp",0,
IF(AND(F1264="Peretoe teenus",H1264&gt;=[2]an!$M$37,RANK(D1264,$D1264:$D1264)+COUNTIFS($D$2:D1264,D1264,$F$2:F1264,F1264)-1&gt;1),"",
IF(AND(F1264="Peretoe teenus",H1264&gt;=[2]an!$M$37,RANK(D1264,$D1264:$D1264)+COUNTIFS($D$2:D1264,D1264,$F$2:F1264,F1264)-1=1,MONTH(H1264)=MONTH(K1264)=TRUE,YEAR(H1264)=YEAR(K1264)=TRUE),((EOMONTH(H1264,0)-H1264+1)*X1264)/DAY(EOMONTH(H1264,0)),
IF(AND(F1264="Peretoe teenus",H1264&gt;=[2]an!$M$37,RANK(D1264,$D1264:$D1264)+COUNTIFS($D$2:D1264,D1264,$F$2:F1264,F1264)-1=1),X1264,
IF(AND(F1264="Peretoe teenus",H1264&lt;[2]an!$M$37,S1264&lt;&gt;"kahepoolne vajaduspõhine",RANK(D1264,$D1264:$D1264)+COUNTIFS($D$2:D1264,D1264,$F$2:F1264,F1264)-1=1),X1264,
IF(AND(F1264="Peretoe teenus",H1264&lt;[2]an!$M$37,S1264&lt;&gt;"kahepoolne vajaduspõhine",RANK(D1264,$D1264:$D1264)+COUNTIFS($D$2:D1264,D1264,$F$2:F1264,F1264)-1&gt;1),"",
IF(AND(F1264="Peretoe teenus",H1264&lt;[2]an!$M$37,S1264="kahepoolne vajaduspõhine",U1264="",RANK(D1264,$D1264:$D1264)+COUNTIFS($D$2:D1264,D1264,$F$2:F1264,F1264)-1=1),X1264,
IF(AND(F1264="Peretoe teenus",H1264&lt;[2]an!$M$37,S1264="kahepoolne vajaduspõhine",U1264="",RANK(D1264,$D1264:$D1264)+COUNTIFS($D$2:D1264,D1264,$F$2:F1264,F1264)-1&gt;1),"",
IF(AND(F1264="Peretoe teenus",H1264&lt;[2]an!$M$37,S1264="kahepoolne vajaduspõhine",U1264&lt;[2]an!$M$37,RANK(D1264,$D1264:$D1264)+COUNTIFS($D$2:D1264,D1264,$F$2:F1264,F1264)-1=1),X1264,
IF(AND(F1264="Peretoe teenus",H1264&lt;[2]an!$M$37,S1264="kahepoolne vajaduspõhine",U1264&lt;[2]an!$M$37,RANK(D1264,$D1264:$D1264)+COUNTIFS($D$2:D1264,D1264,$F$2:F1264,F1264)-1&gt;1),"",
IF(AND(F1264="Peretoe teenus",H1264&lt;[2]an!$M$37,S1264="kahepoolne vajaduspõhine",U1264&gt;=[2]an!$M$37,U1264&lt;=[2]an!$M$38,RANK(D1264,$D1264:$D1264)+COUNTIFS($D$2:D1264,D1264,$F$2:F1264,F1264)-1=1),
((EOMONTH(U1264,0)-U1264+1)*X1264)/DAY(EOMONTH(U1264,0))+(DAY(U1264)-1)*100/DAY(EOMONTH(U1264,0)),
IF(AND(F1264="Peretoe teenus",H1264&lt;[2]an!$M$37,S1264="kahepoolne vajaduspõhine",U1264&gt;=[2]an!$M$37,U1264&lt;=[2]an!$M$38,RANK(D1264,$D1264:$D1264)+COUNTIFS($D$2:D1264,D1264,$F$2:F1264,F1264)-1&gt;1),"",
IF(AND(F1264="Peretoe teenus",H1264&lt;[2]an!$M$37,S1264="kahepoolne vajaduspõhine",U1264&gt;[2]an!$M$38,RANK(D1264,$D1264:$D1264)+COUNTIFS($D$2:D1264,D1264,$F$2:F1264,F1264)-1=1),X1264,
IF(AND(F1264="Peretoe teenus",H1264&lt;[2]an!$M$37,S1264="kahepoolne vajaduspõhine",U1264&gt;[2]an!$M$38,RANK(D1264,$D1264:$D1264)+COUNTIFS($D$2:D1264,D1264,$F$2:F1264,F1264)-1&gt;1),"",X1264*W1264)))))))))))))),"")</f>
        <v/>
      </c>
      <c r="Z1264" s="18" t="str">
        <f t="shared" si="58"/>
        <v/>
      </c>
      <c r="AA1264" s="19" t="str">
        <f>IFERROR(VLOOKUP(E1264,[2]an!$A$3:$B$81,2,FALSE),"")</f>
        <v/>
      </c>
      <c r="AB1264" s="19" t="str">
        <f>IFERROR(VLOOKUP(AA1264,[2]an!$C$2:$D$16,2,FALSE),"")</f>
        <v/>
      </c>
      <c r="AC1264" s="20"/>
      <c r="AD1264" s="21" t="str">
        <f>IF(A1264=[2]an!$F$36,VLOOKUP([2]an!$F$36,[2]an!$F$36:$H$36,3,FALSE),IF(A1264=[2]an!$F$35,VLOOKUP([2]an!$F$35,[2]an!$F$35:$H$35,3,FALSE),IF(A1264=[2]an!$F$33,VLOOKUP([2]an!$F$33,[2]an!$F$33:$H$33,3,FALSE),IF(A1264=[2]an!$F$31,VLOOKUP([2]an!$F$31,[2]an!$F$31:$H$31,3,FALSE),""))))</f>
        <v/>
      </c>
    </row>
    <row r="1265" spans="6:30" x14ac:dyDescent="0.2">
      <c r="F1265" s="10"/>
      <c r="G1265" s="8" t="str">
        <f t="shared" si="59"/>
        <v/>
      </c>
      <c r="H1265" s="13"/>
      <c r="K1265" s="13"/>
      <c r="L1265" s="10"/>
      <c r="M1265" s="10"/>
      <c r="S1265" s="8" t="str">
        <f>IFERROR(VLOOKUP(D1265,[1]peretoe_teenus!$A$2:$L$2000,5,FALSE),"")</f>
        <v/>
      </c>
      <c r="U1265" s="13"/>
      <c r="V1265" s="15" t="str" cm="1">
        <f t="array" ref="V1265">IFERROR(IF(AND(F1265="Tugigrupp",RANK(K1265,$K1265:$K1265)+COUNTIFS($K$2:K1265,K1265,$L$2:L1265,L1265,$M$2:M1265,M1265,$I$2:I1265,I1265,$G$2:G1265,G1265,$F$2:F1265,F1265)-1=1),SUMPRODUCT(($F$2:$F$4154=F1265)*($G$2:$G$4154=G1265)*($K$2:$K$4154=K1265)*($I$2:$I$4154=I1265)*($L$2:$L$4154=L1265)*($M$2:$M$4154=M1265)),""),"")</f>
        <v/>
      </c>
      <c r="W1265" s="15" t="str">
        <f t="shared" si="57"/>
        <v/>
      </c>
      <c r="X1265" s="16" t="str">
        <f>IF(AND(A1265=[2]an!$G$38,F1265=[2]an!$E$40),[2]an!$G$40,IF(AND(A1265=[2]an!$G$38,F1265=[2]an!$E$41),[2]an!$G$41,IF(AND(A1265=[2]an!$G$38,F1265=[2]an!$E$39,H1265&gt;=[2]an!$M$37),[2]an!$G$39,
IF(AND(A1265=[2]an!$G$38,F1265=[2]an!$E$39,H1265&lt;[2]an!$M$37,S1265="kahepoolne vajaduspõhine",U1265=""),[2]an!$M$40,
IF(AND(A1265=[2]an!$G$38,F1265=[2]an!$E$39,H1265&lt;[2]an!$M$37,S1265="kahepoolne vajaduspõhine",U1265&lt;&gt;""),[2]an!$G$39,
IF(AND(A1265=[2]an!$G$38,F1265=[2]an!$E$39,H1265&lt;[2]an!$M$37,S1265&lt;&gt;"kahepoolne vajaduspõhine"),[2]an!$G$39,
IF(AND(A1265=[2]an!$G$38,F1265=[2]an!$E$42),[2]an!$G$42,
IF(AND(A1265=[2]an!$H$38,F1265=[2]an!$E$40),[2]an!$H$40,IF(AND(A1265=[2]an!$H$38,F1265=[2]an!$E$41),[2]an!$H$41,IF(AND(A1265=[2]an!$H$38,F1265=[2]an!$E$39,H1265&gt;=[2]an!$M$37),[2]an!$H$39,
IF(AND(A1265=[2]an!$H$38,F1265=[2]an!$E$39,H1265&lt;[2]an!$M$37,S1265="kahepoolne vajaduspõhine",U1265=""),[2]an!$M$40,
IF(AND(A1265=[2]an!$H$38,F1265=[2]an!$E$39,H1265&lt;[2]an!$M$37,S1265="kahepoolne vajaduspõhine",U1265&lt;&gt;""),[2]an!$H$39,
IF(AND(A1265=[2]an!$H$38,F1265=[2]an!$E$39,H1265&lt;[2]an!$M$37,S1265&lt;&gt;"kahepoolne vajaduspõhine"),[2]an!$H$39,
IF(AND(A1265=[2]an!$H$38,F1265=[2]an!$E$42),[2]an!$H$42,
IF(AND(A1265=[2]an!$I$38,F1265=[2]an!$E$40),[2]an!$I$40,IF(AND(A1265=[2]an!$I$38,F1265=[2]an!$E$41),[2]an!$I$41,IF(AND(A1265=[2]an!$I$38,F1265=[2]an!$E$39,H1265&gt;=[2]an!$M$37),[2]an!$I$39,
IF(AND(A1265=[2]an!$I$38,F1265=[2]an!$E$39,H1265&lt;[2]an!$M$37,S1265="kahepoolne vajaduspõhine",U1265=""),[2]an!$M$40,
IF(AND(A1265=[2]an!$I$38,F1265=[2]an!$E$39,H1265&lt;[2]an!$M$37,S1265="kahepoolne vajaduspõhine",U1265&lt;&gt;""),[2]an!$I$39,
IF(AND(A1265=[2]an!$I$38,F1265=[2]an!$E$39,H1265&lt;[2]an!$M$37,S1265&lt;&gt;"kahepoolne vajaduspõhine"),[2]an!$I$39,
IF(AND(A1265=[2]an!$I$38,F1265=[2]an!$E$42),[2]an!$I$42,
IF(AND(A1265=[2]an!$J$38,F1265=[2]an!$E$40),[2]an!$J$40,IF(AND(A1265=[2]an!$J$38,F1265=[2]an!$E$41),[2]an!$J$41,IF(AND(A1265=[2]an!$J$38,F1265=[2]an!$E$39,H1265&gt;=[2]an!$M$37),[2]an!$J$39,
IF(AND(A1265=[2]an!$J$38,F1265=[2]an!$E$39,H1265&lt;[2]an!$M$37,S1265="kahepoolne vajaduspõhine",U1265=""),[2]an!$M$40,
IF(AND(A1265=[2]an!$J$38,F1265=[2]an!$E$39,H1265&lt;[2]an!$M$37,S1265="kahepoolne vajaduspõhine",U1265&lt;&gt;""),[2]an!$J$39,
IF(AND(A1265=[2]an!$J$38,F1265=[2]an!$E$39,H1265&lt;[2]an!$M$37,S1265&lt;&gt;"kahepoolne vajaduspõhine"),[2]an!$J$39,
IF(AND(A1265=[2]an!$J$38,F1265=[2]an!$E$42),[2]an!$J$42,""))))))))))))))))))))))))))))</f>
        <v/>
      </c>
      <c r="Y1265" s="17" t="str">
        <f>IFERROR(IF(F1265="Tugigrupp",0,
IF(AND(F1265="Peretoe teenus",H1265&gt;=[2]an!$M$37,RANK(D1265,$D1265:$D1265)+COUNTIFS($D$2:D1265,D1265,$F$2:F1265,F1265)-1&gt;1),"",
IF(AND(F1265="Peretoe teenus",H1265&gt;=[2]an!$M$37,RANK(D1265,$D1265:$D1265)+COUNTIFS($D$2:D1265,D1265,$F$2:F1265,F1265)-1=1,MONTH(H1265)=MONTH(K1265)=TRUE,YEAR(H1265)=YEAR(K1265)=TRUE),((EOMONTH(H1265,0)-H1265+1)*X1265)/DAY(EOMONTH(H1265,0)),
IF(AND(F1265="Peretoe teenus",H1265&gt;=[2]an!$M$37,RANK(D1265,$D1265:$D1265)+COUNTIFS($D$2:D1265,D1265,$F$2:F1265,F1265)-1=1),X1265,
IF(AND(F1265="Peretoe teenus",H1265&lt;[2]an!$M$37,S1265&lt;&gt;"kahepoolne vajaduspõhine",RANK(D1265,$D1265:$D1265)+COUNTIFS($D$2:D1265,D1265,$F$2:F1265,F1265)-1=1),X1265,
IF(AND(F1265="Peretoe teenus",H1265&lt;[2]an!$M$37,S1265&lt;&gt;"kahepoolne vajaduspõhine",RANK(D1265,$D1265:$D1265)+COUNTIFS($D$2:D1265,D1265,$F$2:F1265,F1265)-1&gt;1),"",
IF(AND(F1265="Peretoe teenus",H1265&lt;[2]an!$M$37,S1265="kahepoolne vajaduspõhine",U1265="",RANK(D1265,$D1265:$D1265)+COUNTIFS($D$2:D1265,D1265,$F$2:F1265,F1265)-1=1),X1265,
IF(AND(F1265="Peretoe teenus",H1265&lt;[2]an!$M$37,S1265="kahepoolne vajaduspõhine",U1265="",RANK(D1265,$D1265:$D1265)+COUNTIFS($D$2:D1265,D1265,$F$2:F1265,F1265)-1&gt;1),"",
IF(AND(F1265="Peretoe teenus",H1265&lt;[2]an!$M$37,S1265="kahepoolne vajaduspõhine",U1265&lt;[2]an!$M$37,RANK(D1265,$D1265:$D1265)+COUNTIFS($D$2:D1265,D1265,$F$2:F1265,F1265)-1=1),X1265,
IF(AND(F1265="Peretoe teenus",H1265&lt;[2]an!$M$37,S1265="kahepoolne vajaduspõhine",U1265&lt;[2]an!$M$37,RANK(D1265,$D1265:$D1265)+COUNTIFS($D$2:D1265,D1265,$F$2:F1265,F1265)-1&gt;1),"",
IF(AND(F1265="Peretoe teenus",H1265&lt;[2]an!$M$37,S1265="kahepoolne vajaduspõhine",U1265&gt;=[2]an!$M$37,U1265&lt;=[2]an!$M$38,RANK(D1265,$D1265:$D1265)+COUNTIFS($D$2:D1265,D1265,$F$2:F1265,F1265)-1=1),
((EOMONTH(U1265,0)-U1265+1)*X1265)/DAY(EOMONTH(U1265,0))+(DAY(U1265)-1)*100/DAY(EOMONTH(U1265,0)),
IF(AND(F1265="Peretoe teenus",H1265&lt;[2]an!$M$37,S1265="kahepoolne vajaduspõhine",U1265&gt;=[2]an!$M$37,U1265&lt;=[2]an!$M$38,RANK(D1265,$D1265:$D1265)+COUNTIFS($D$2:D1265,D1265,$F$2:F1265,F1265)-1&gt;1),"",
IF(AND(F1265="Peretoe teenus",H1265&lt;[2]an!$M$37,S1265="kahepoolne vajaduspõhine",U1265&gt;[2]an!$M$38,RANK(D1265,$D1265:$D1265)+COUNTIFS($D$2:D1265,D1265,$F$2:F1265,F1265)-1=1),X1265,
IF(AND(F1265="Peretoe teenus",H1265&lt;[2]an!$M$37,S1265="kahepoolne vajaduspõhine",U1265&gt;[2]an!$M$38,RANK(D1265,$D1265:$D1265)+COUNTIFS($D$2:D1265,D1265,$F$2:F1265,F1265)-1&gt;1),"",X1265*W1265)))))))))))))),"")</f>
        <v/>
      </c>
      <c r="Z1265" s="18" t="str">
        <f t="shared" si="58"/>
        <v/>
      </c>
      <c r="AA1265" s="19" t="str">
        <f>IFERROR(VLOOKUP(E1265,[2]an!$A$3:$B$81,2,FALSE),"")</f>
        <v/>
      </c>
      <c r="AB1265" s="19" t="str">
        <f>IFERROR(VLOOKUP(AA1265,[2]an!$C$2:$D$16,2,FALSE),"")</f>
        <v/>
      </c>
      <c r="AC1265" s="20"/>
      <c r="AD1265" s="21" t="str">
        <f>IF(A1265=[2]an!$F$36,VLOOKUP([2]an!$F$36,[2]an!$F$36:$H$36,3,FALSE),IF(A1265=[2]an!$F$35,VLOOKUP([2]an!$F$35,[2]an!$F$35:$H$35,3,FALSE),IF(A1265=[2]an!$F$33,VLOOKUP([2]an!$F$33,[2]an!$F$33:$H$33,3,FALSE),IF(A1265=[2]an!$F$31,VLOOKUP([2]an!$F$31,[2]an!$F$31:$H$31,3,FALSE),""))))</f>
        <v/>
      </c>
    </row>
    <row r="1266" spans="6:30" x14ac:dyDescent="0.2">
      <c r="F1266" s="10"/>
      <c r="G1266" s="8" t="str">
        <f t="shared" si="59"/>
        <v/>
      </c>
      <c r="H1266" s="13"/>
      <c r="K1266" s="13"/>
      <c r="L1266" s="10"/>
      <c r="M1266" s="10"/>
      <c r="S1266" s="8" t="str">
        <f>IFERROR(VLOOKUP(D1266,[1]peretoe_teenus!$A$2:$L$2000,5,FALSE),"")</f>
        <v/>
      </c>
      <c r="U1266" s="13"/>
      <c r="V1266" s="15" t="str" cm="1">
        <f t="array" ref="V1266">IFERROR(IF(AND(F1266="Tugigrupp",RANK(K1266,$K1266:$K1266)+COUNTIFS($K$2:K1266,K1266,$L$2:L1266,L1266,$M$2:M1266,M1266,$I$2:I1266,I1266,$G$2:G1266,G1266,$F$2:F1266,F1266)-1=1),SUMPRODUCT(($F$2:$F$4154=F1266)*($G$2:$G$4154=G1266)*($K$2:$K$4154=K1266)*($I$2:$I$4154=I1266)*($L$2:$L$4154=L1266)*($M$2:$M$4154=M1266)),""),"")</f>
        <v/>
      </c>
      <c r="W1266" s="15" t="str">
        <f t="shared" si="57"/>
        <v/>
      </c>
      <c r="X1266" s="16" t="str">
        <f>IF(AND(A1266=[2]an!$G$38,F1266=[2]an!$E$40),[2]an!$G$40,IF(AND(A1266=[2]an!$G$38,F1266=[2]an!$E$41),[2]an!$G$41,IF(AND(A1266=[2]an!$G$38,F1266=[2]an!$E$39,H1266&gt;=[2]an!$M$37),[2]an!$G$39,
IF(AND(A1266=[2]an!$G$38,F1266=[2]an!$E$39,H1266&lt;[2]an!$M$37,S1266="kahepoolne vajaduspõhine",U1266=""),[2]an!$M$40,
IF(AND(A1266=[2]an!$G$38,F1266=[2]an!$E$39,H1266&lt;[2]an!$M$37,S1266="kahepoolne vajaduspõhine",U1266&lt;&gt;""),[2]an!$G$39,
IF(AND(A1266=[2]an!$G$38,F1266=[2]an!$E$39,H1266&lt;[2]an!$M$37,S1266&lt;&gt;"kahepoolne vajaduspõhine"),[2]an!$G$39,
IF(AND(A1266=[2]an!$G$38,F1266=[2]an!$E$42),[2]an!$G$42,
IF(AND(A1266=[2]an!$H$38,F1266=[2]an!$E$40),[2]an!$H$40,IF(AND(A1266=[2]an!$H$38,F1266=[2]an!$E$41),[2]an!$H$41,IF(AND(A1266=[2]an!$H$38,F1266=[2]an!$E$39,H1266&gt;=[2]an!$M$37),[2]an!$H$39,
IF(AND(A1266=[2]an!$H$38,F1266=[2]an!$E$39,H1266&lt;[2]an!$M$37,S1266="kahepoolne vajaduspõhine",U1266=""),[2]an!$M$40,
IF(AND(A1266=[2]an!$H$38,F1266=[2]an!$E$39,H1266&lt;[2]an!$M$37,S1266="kahepoolne vajaduspõhine",U1266&lt;&gt;""),[2]an!$H$39,
IF(AND(A1266=[2]an!$H$38,F1266=[2]an!$E$39,H1266&lt;[2]an!$M$37,S1266&lt;&gt;"kahepoolne vajaduspõhine"),[2]an!$H$39,
IF(AND(A1266=[2]an!$H$38,F1266=[2]an!$E$42),[2]an!$H$42,
IF(AND(A1266=[2]an!$I$38,F1266=[2]an!$E$40),[2]an!$I$40,IF(AND(A1266=[2]an!$I$38,F1266=[2]an!$E$41),[2]an!$I$41,IF(AND(A1266=[2]an!$I$38,F1266=[2]an!$E$39,H1266&gt;=[2]an!$M$37),[2]an!$I$39,
IF(AND(A1266=[2]an!$I$38,F1266=[2]an!$E$39,H1266&lt;[2]an!$M$37,S1266="kahepoolne vajaduspõhine",U1266=""),[2]an!$M$40,
IF(AND(A1266=[2]an!$I$38,F1266=[2]an!$E$39,H1266&lt;[2]an!$M$37,S1266="kahepoolne vajaduspõhine",U1266&lt;&gt;""),[2]an!$I$39,
IF(AND(A1266=[2]an!$I$38,F1266=[2]an!$E$39,H1266&lt;[2]an!$M$37,S1266&lt;&gt;"kahepoolne vajaduspõhine"),[2]an!$I$39,
IF(AND(A1266=[2]an!$I$38,F1266=[2]an!$E$42),[2]an!$I$42,
IF(AND(A1266=[2]an!$J$38,F1266=[2]an!$E$40),[2]an!$J$40,IF(AND(A1266=[2]an!$J$38,F1266=[2]an!$E$41),[2]an!$J$41,IF(AND(A1266=[2]an!$J$38,F1266=[2]an!$E$39,H1266&gt;=[2]an!$M$37),[2]an!$J$39,
IF(AND(A1266=[2]an!$J$38,F1266=[2]an!$E$39,H1266&lt;[2]an!$M$37,S1266="kahepoolne vajaduspõhine",U1266=""),[2]an!$M$40,
IF(AND(A1266=[2]an!$J$38,F1266=[2]an!$E$39,H1266&lt;[2]an!$M$37,S1266="kahepoolne vajaduspõhine",U1266&lt;&gt;""),[2]an!$J$39,
IF(AND(A1266=[2]an!$J$38,F1266=[2]an!$E$39,H1266&lt;[2]an!$M$37,S1266&lt;&gt;"kahepoolne vajaduspõhine"),[2]an!$J$39,
IF(AND(A1266=[2]an!$J$38,F1266=[2]an!$E$42),[2]an!$J$42,""))))))))))))))))))))))))))))</f>
        <v/>
      </c>
      <c r="Y1266" s="17" t="str">
        <f>IFERROR(IF(F1266="Tugigrupp",0,
IF(AND(F1266="Peretoe teenus",H1266&gt;=[2]an!$M$37,RANK(D1266,$D1266:$D1266)+COUNTIFS($D$2:D1266,D1266,$F$2:F1266,F1266)-1&gt;1),"",
IF(AND(F1266="Peretoe teenus",H1266&gt;=[2]an!$M$37,RANK(D1266,$D1266:$D1266)+COUNTIFS($D$2:D1266,D1266,$F$2:F1266,F1266)-1=1,MONTH(H1266)=MONTH(K1266)=TRUE,YEAR(H1266)=YEAR(K1266)=TRUE),((EOMONTH(H1266,0)-H1266+1)*X1266)/DAY(EOMONTH(H1266,0)),
IF(AND(F1266="Peretoe teenus",H1266&gt;=[2]an!$M$37,RANK(D1266,$D1266:$D1266)+COUNTIFS($D$2:D1266,D1266,$F$2:F1266,F1266)-1=1),X1266,
IF(AND(F1266="Peretoe teenus",H1266&lt;[2]an!$M$37,S1266&lt;&gt;"kahepoolne vajaduspõhine",RANK(D1266,$D1266:$D1266)+COUNTIFS($D$2:D1266,D1266,$F$2:F1266,F1266)-1=1),X1266,
IF(AND(F1266="Peretoe teenus",H1266&lt;[2]an!$M$37,S1266&lt;&gt;"kahepoolne vajaduspõhine",RANK(D1266,$D1266:$D1266)+COUNTIFS($D$2:D1266,D1266,$F$2:F1266,F1266)-1&gt;1),"",
IF(AND(F1266="Peretoe teenus",H1266&lt;[2]an!$M$37,S1266="kahepoolne vajaduspõhine",U1266="",RANK(D1266,$D1266:$D1266)+COUNTIFS($D$2:D1266,D1266,$F$2:F1266,F1266)-1=1),X1266,
IF(AND(F1266="Peretoe teenus",H1266&lt;[2]an!$M$37,S1266="kahepoolne vajaduspõhine",U1266="",RANK(D1266,$D1266:$D1266)+COUNTIFS($D$2:D1266,D1266,$F$2:F1266,F1266)-1&gt;1),"",
IF(AND(F1266="Peretoe teenus",H1266&lt;[2]an!$M$37,S1266="kahepoolne vajaduspõhine",U1266&lt;[2]an!$M$37,RANK(D1266,$D1266:$D1266)+COUNTIFS($D$2:D1266,D1266,$F$2:F1266,F1266)-1=1),X1266,
IF(AND(F1266="Peretoe teenus",H1266&lt;[2]an!$M$37,S1266="kahepoolne vajaduspõhine",U1266&lt;[2]an!$M$37,RANK(D1266,$D1266:$D1266)+COUNTIFS($D$2:D1266,D1266,$F$2:F1266,F1266)-1&gt;1),"",
IF(AND(F1266="Peretoe teenus",H1266&lt;[2]an!$M$37,S1266="kahepoolne vajaduspõhine",U1266&gt;=[2]an!$M$37,U1266&lt;=[2]an!$M$38,RANK(D1266,$D1266:$D1266)+COUNTIFS($D$2:D1266,D1266,$F$2:F1266,F1266)-1=1),
((EOMONTH(U1266,0)-U1266+1)*X1266)/DAY(EOMONTH(U1266,0))+(DAY(U1266)-1)*100/DAY(EOMONTH(U1266,0)),
IF(AND(F1266="Peretoe teenus",H1266&lt;[2]an!$M$37,S1266="kahepoolne vajaduspõhine",U1266&gt;=[2]an!$M$37,U1266&lt;=[2]an!$M$38,RANK(D1266,$D1266:$D1266)+COUNTIFS($D$2:D1266,D1266,$F$2:F1266,F1266)-1&gt;1),"",
IF(AND(F1266="Peretoe teenus",H1266&lt;[2]an!$M$37,S1266="kahepoolne vajaduspõhine",U1266&gt;[2]an!$M$38,RANK(D1266,$D1266:$D1266)+COUNTIFS($D$2:D1266,D1266,$F$2:F1266,F1266)-1=1),X1266,
IF(AND(F1266="Peretoe teenus",H1266&lt;[2]an!$M$37,S1266="kahepoolne vajaduspõhine",U1266&gt;[2]an!$M$38,RANK(D1266,$D1266:$D1266)+COUNTIFS($D$2:D1266,D1266,$F$2:F1266,F1266)-1&gt;1),"",X1266*W1266)))))))))))))),"")</f>
        <v/>
      </c>
      <c r="Z1266" s="18" t="str">
        <f t="shared" si="58"/>
        <v/>
      </c>
      <c r="AA1266" s="19" t="str">
        <f>IFERROR(VLOOKUP(E1266,[2]an!$A$3:$B$81,2,FALSE),"")</f>
        <v/>
      </c>
      <c r="AB1266" s="19" t="str">
        <f>IFERROR(VLOOKUP(AA1266,[2]an!$C$2:$D$16,2,FALSE),"")</f>
        <v/>
      </c>
      <c r="AC1266" s="20"/>
      <c r="AD1266" s="21" t="str">
        <f>IF(A1266=[2]an!$F$36,VLOOKUP([2]an!$F$36,[2]an!$F$36:$H$36,3,FALSE),IF(A1266=[2]an!$F$35,VLOOKUP([2]an!$F$35,[2]an!$F$35:$H$35,3,FALSE),IF(A1266=[2]an!$F$33,VLOOKUP([2]an!$F$33,[2]an!$F$33:$H$33,3,FALSE),IF(A1266=[2]an!$F$31,VLOOKUP([2]an!$F$31,[2]an!$F$31:$H$31,3,FALSE),""))))</f>
        <v/>
      </c>
    </row>
    <row r="1267" spans="6:30" x14ac:dyDescent="0.2">
      <c r="F1267" s="10"/>
      <c r="G1267" s="8" t="str">
        <f t="shared" si="59"/>
        <v/>
      </c>
      <c r="H1267" s="13"/>
      <c r="K1267" s="13"/>
      <c r="L1267" s="10"/>
      <c r="M1267" s="10"/>
      <c r="S1267" s="8" t="str">
        <f>IFERROR(VLOOKUP(D1267,[1]peretoe_teenus!$A$2:$L$2000,5,FALSE),"")</f>
        <v/>
      </c>
      <c r="U1267" s="13"/>
      <c r="V1267" s="15" t="str" cm="1">
        <f t="array" ref="V1267">IFERROR(IF(AND(F1267="Tugigrupp",RANK(K1267,$K1267:$K1267)+COUNTIFS($K$2:K1267,K1267,$L$2:L1267,L1267,$M$2:M1267,M1267,$I$2:I1267,I1267,$G$2:G1267,G1267,$F$2:F1267,F1267)-1=1),SUMPRODUCT(($F$2:$F$4154=F1267)*($G$2:$G$4154=G1267)*($K$2:$K$4154=K1267)*($I$2:$I$4154=I1267)*($L$2:$L$4154=L1267)*($M$2:$M$4154=M1267)),""),"")</f>
        <v/>
      </c>
      <c r="W1267" s="15" t="str">
        <f t="shared" si="57"/>
        <v/>
      </c>
      <c r="X1267" s="16" t="str">
        <f>IF(AND(A1267=[2]an!$G$38,F1267=[2]an!$E$40),[2]an!$G$40,IF(AND(A1267=[2]an!$G$38,F1267=[2]an!$E$41),[2]an!$G$41,IF(AND(A1267=[2]an!$G$38,F1267=[2]an!$E$39,H1267&gt;=[2]an!$M$37),[2]an!$G$39,
IF(AND(A1267=[2]an!$G$38,F1267=[2]an!$E$39,H1267&lt;[2]an!$M$37,S1267="kahepoolne vajaduspõhine",U1267=""),[2]an!$M$40,
IF(AND(A1267=[2]an!$G$38,F1267=[2]an!$E$39,H1267&lt;[2]an!$M$37,S1267="kahepoolne vajaduspõhine",U1267&lt;&gt;""),[2]an!$G$39,
IF(AND(A1267=[2]an!$G$38,F1267=[2]an!$E$39,H1267&lt;[2]an!$M$37,S1267&lt;&gt;"kahepoolne vajaduspõhine"),[2]an!$G$39,
IF(AND(A1267=[2]an!$G$38,F1267=[2]an!$E$42),[2]an!$G$42,
IF(AND(A1267=[2]an!$H$38,F1267=[2]an!$E$40),[2]an!$H$40,IF(AND(A1267=[2]an!$H$38,F1267=[2]an!$E$41),[2]an!$H$41,IF(AND(A1267=[2]an!$H$38,F1267=[2]an!$E$39,H1267&gt;=[2]an!$M$37),[2]an!$H$39,
IF(AND(A1267=[2]an!$H$38,F1267=[2]an!$E$39,H1267&lt;[2]an!$M$37,S1267="kahepoolne vajaduspõhine",U1267=""),[2]an!$M$40,
IF(AND(A1267=[2]an!$H$38,F1267=[2]an!$E$39,H1267&lt;[2]an!$M$37,S1267="kahepoolne vajaduspõhine",U1267&lt;&gt;""),[2]an!$H$39,
IF(AND(A1267=[2]an!$H$38,F1267=[2]an!$E$39,H1267&lt;[2]an!$M$37,S1267&lt;&gt;"kahepoolne vajaduspõhine"),[2]an!$H$39,
IF(AND(A1267=[2]an!$H$38,F1267=[2]an!$E$42),[2]an!$H$42,
IF(AND(A1267=[2]an!$I$38,F1267=[2]an!$E$40),[2]an!$I$40,IF(AND(A1267=[2]an!$I$38,F1267=[2]an!$E$41),[2]an!$I$41,IF(AND(A1267=[2]an!$I$38,F1267=[2]an!$E$39,H1267&gt;=[2]an!$M$37),[2]an!$I$39,
IF(AND(A1267=[2]an!$I$38,F1267=[2]an!$E$39,H1267&lt;[2]an!$M$37,S1267="kahepoolne vajaduspõhine",U1267=""),[2]an!$M$40,
IF(AND(A1267=[2]an!$I$38,F1267=[2]an!$E$39,H1267&lt;[2]an!$M$37,S1267="kahepoolne vajaduspõhine",U1267&lt;&gt;""),[2]an!$I$39,
IF(AND(A1267=[2]an!$I$38,F1267=[2]an!$E$39,H1267&lt;[2]an!$M$37,S1267&lt;&gt;"kahepoolne vajaduspõhine"),[2]an!$I$39,
IF(AND(A1267=[2]an!$I$38,F1267=[2]an!$E$42),[2]an!$I$42,
IF(AND(A1267=[2]an!$J$38,F1267=[2]an!$E$40),[2]an!$J$40,IF(AND(A1267=[2]an!$J$38,F1267=[2]an!$E$41),[2]an!$J$41,IF(AND(A1267=[2]an!$J$38,F1267=[2]an!$E$39,H1267&gt;=[2]an!$M$37),[2]an!$J$39,
IF(AND(A1267=[2]an!$J$38,F1267=[2]an!$E$39,H1267&lt;[2]an!$M$37,S1267="kahepoolne vajaduspõhine",U1267=""),[2]an!$M$40,
IF(AND(A1267=[2]an!$J$38,F1267=[2]an!$E$39,H1267&lt;[2]an!$M$37,S1267="kahepoolne vajaduspõhine",U1267&lt;&gt;""),[2]an!$J$39,
IF(AND(A1267=[2]an!$J$38,F1267=[2]an!$E$39,H1267&lt;[2]an!$M$37,S1267&lt;&gt;"kahepoolne vajaduspõhine"),[2]an!$J$39,
IF(AND(A1267=[2]an!$J$38,F1267=[2]an!$E$42),[2]an!$J$42,""))))))))))))))))))))))))))))</f>
        <v/>
      </c>
      <c r="Y1267" s="17" t="str">
        <f>IFERROR(IF(F1267="Tugigrupp",0,
IF(AND(F1267="Peretoe teenus",H1267&gt;=[2]an!$M$37,RANK(D1267,$D1267:$D1267)+COUNTIFS($D$2:D1267,D1267,$F$2:F1267,F1267)-1&gt;1),"",
IF(AND(F1267="Peretoe teenus",H1267&gt;=[2]an!$M$37,RANK(D1267,$D1267:$D1267)+COUNTIFS($D$2:D1267,D1267,$F$2:F1267,F1267)-1=1,MONTH(H1267)=MONTH(K1267)=TRUE,YEAR(H1267)=YEAR(K1267)=TRUE),((EOMONTH(H1267,0)-H1267+1)*X1267)/DAY(EOMONTH(H1267,0)),
IF(AND(F1267="Peretoe teenus",H1267&gt;=[2]an!$M$37,RANK(D1267,$D1267:$D1267)+COUNTIFS($D$2:D1267,D1267,$F$2:F1267,F1267)-1=1),X1267,
IF(AND(F1267="Peretoe teenus",H1267&lt;[2]an!$M$37,S1267&lt;&gt;"kahepoolne vajaduspõhine",RANK(D1267,$D1267:$D1267)+COUNTIFS($D$2:D1267,D1267,$F$2:F1267,F1267)-1=1),X1267,
IF(AND(F1267="Peretoe teenus",H1267&lt;[2]an!$M$37,S1267&lt;&gt;"kahepoolne vajaduspõhine",RANK(D1267,$D1267:$D1267)+COUNTIFS($D$2:D1267,D1267,$F$2:F1267,F1267)-1&gt;1),"",
IF(AND(F1267="Peretoe teenus",H1267&lt;[2]an!$M$37,S1267="kahepoolne vajaduspõhine",U1267="",RANK(D1267,$D1267:$D1267)+COUNTIFS($D$2:D1267,D1267,$F$2:F1267,F1267)-1=1),X1267,
IF(AND(F1267="Peretoe teenus",H1267&lt;[2]an!$M$37,S1267="kahepoolne vajaduspõhine",U1267="",RANK(D1267,$D1267:$D1267)+COUNTIFS($D$2:D1267,D1267,$F$2:F1267,F1267)-1&gt;1),"",
IF(AND(F1267="Peretoe teenus",H1267&lt;[2]an!$M$37,S1267="kahepoolne vajaduspõhine",U1267&lt;[2]an!$M$37,RANK(D1267,$D1267:$D1267)+COUNTIFS($D$2:D1267,D1267,$F$2:F1267,F1267)-1=1),X1267,
IF(AND(F1267="Peretoe teenus",H1267&lt;[2]an!$M$37,S1267="kahepoolne vajaduspõhine",U1267&lt;[2]an!$M$37,RANK(D1267,$D1267:$D1267)+COUNTIFS($D$2:D1267,D1267,$F$2:F1267,F1267)-1&gt;1),"",
IF(AND(F1267="Peretoe teenus",H1267&lt;[2]an!$M$37,S1267="kahepoolne vajaduspõhine",U1267&gt;=[2]an!$M$37,U1267&lt;=[2]an!$M$38,RANK(D1267,$D1267:$D1267)+COUNTIFS($D$2:D1267,D1267,$F$2:F1267,F1267)-1=1),
((EOMONTH(U1267,0)-U1267+1)*X1267)/DAY(EOMONTH(U1267,0))+(DAY(U1267)-1)*100/DAY(EOMONTH(U1267,0)),
IF(AND(F1267="Peretoe teenus",H1267&lt;[2]an!$M$37,S1267="kahepoolne vajaduspõhine",U1267&gt;=[2]an!$M$37,U1267&lt;=[2]an!$M$38,RANK(D1267,$D1267:$D1267)+COUNTIFS($D$2:D1267,D1267,$F$2:F1267,F1267)-1&gt;1),"",
IF(AND(F1267="Peretoe teenus",H1267&lt;[2]an!$M$37,S1267="kahepoolne vajaduspõhine",U1267&gt;[2]an!$M$38,RANK(D1267,$D1267:$D1267)+COUNTIFS($D$2:D1267,D1267,$F$2:F1267,F1267)-1=1),X1267,
IF(AND(F1267="Peretoe teenus",H1267&lt;[2]an!$M$37,S1267="kahepoolne vajaduspõhine",U1267&gt;[2]an!$M$38,RANK(D1267,$D1267:$D1267)+COUNTIFS($D$2:D1267,D1267,$F$2:F1267,F1267)-1&gt;1),"",X1267*W1267)))))))))))))),"")</f>
        <v/>
      </c>
      <c r="Z1267" s="18" t="str">
        <f t="shared" si="58"/>
        <v/>
      </c>
      <c r="AA1267" s="19" t="str">
        <f>IFERROR(VLOOKUP(E1267,[2]an!$A$3:$B$81,2,FALSE),"")</f>
        <v/>
      </c>
      <c r="AB1267" s="19" t="str">
        <f>IFERROR(VLOOKUP(AA1267,[2]an!$C$2:$D$16,2,FALSE),"")</f>
        <v/>
      </c>
      <c r="AC1267" s="20"/>
      <c r="AD1267" s="21" t="str">
        <f>IF(A1267=[2]an!$F$36,VLOOKUP([2]an!$F$36,[2]an!$F$36:$H$36,3,FALSE),IF(A1267=[2]an!$F$35,VLOOKUP([2]an!$F$35,[2]an!$F$35:$H$35,3,FALSE),IF(A1267=[2]an!$F$33,VLOOKUP([2]an!$F$33,[2]an!$F$33:$H$33,3,FALSE),IF(A1267=[2]an!$F$31,VLOOKUP([2]an!$F$31,[2]an!$F$31:$H$31,3,FALSE),""))))</f>
        <v/>
      </c>
    </row>
    <row r="1268" spans="6:30" x14ac:dyDescent="0.2">
      <c r="F1268" s="10"/>
      <c r="G1268" s="8" t="str">
        <f t="shared" si="59"/>
        <v/>
      </c>
      <c r="H1268" s="13"/>
      <c r="K1268" s="13"/>
      <c r="L1268" s="10"/>
      <c r="M1268" s="10"/>
      <c r="S1268" s="8" t="str">
        <f>IFERROR(VLOOKUP(D1268,[1]peretoe_teenus!$A$2:$L$2000,5,FALSE),"")</f>
        <v/>
      </c>
      <c r="U1268" s="13"/>
      <c r="V1268" s="15" t="str" cm="1">
        <f t="array" ref="V1268">IFERROR(IF(AND(F1268="Tugigrupp",RANK(K1268,$K1268:$K1268)+COUNTIFS($K$2:K1268,K1268,$L$2:L1268,L1268,$M$2:M1268,M1268,$I$2:I1268,I1268,$G$2:G1268,G1268,$F$2:F1268,F1268)-1=1),SUMPRODUCT(($F$2:$F$4154=F1268)*($G$2:$G$4154=G1268)*($K$2:$K$4154=K1268)*($I$2:$I$4154=I1268)*($L$2:$L$4154=L1268)*($M$2:$M$4154=M1268)),""),"")</f>
        <v/>
      </c>
      <c r="W1268" s="15" t="str">
        <f t="shared" si="57"/>
        <v/>
      </c>
      <c r="X1268" s="16" t="str">
        <f>IF(AND(A1268=[2]an!$G$38,F1268=[2]an!$E$40),[2]an!$G$40,IF(AND(A1268=[2]an!$G$38,F1268=[2]an!$E$41),[2]an!$G$41,IF(AND(A1268=[2]an!$G$38,F1268=[2]an!$E$39,H1268&gt;=[2]an!$M$37),[2]an!$G$39,
IF(AND(A1268=[2]an!$G$38,F1268=[2]an!$E$39,H1268&lt;[2]an!$M$37,S1268="kahepoolne vajaduspõhine",U1268=""),[2]an!$M$40,
IF(AND(A1268=[2]an!$G$38,F1268=[2]an!$E$39,H1268&lt;[2]an!$M$37,S1268="kahepoolne vajaduspõhine",U1268&lt;&gt;""),[2]an!$G$39,
IF(AND(A1268=[2]an!$G$38,F1268=[2]an!$E$39,H1268&lt;[2]an!$M$37,S1268&lt;&gt;"kahepoolne vajaduspõhine"),[2]an!$G$39,
IF(AND(A1268=[2]an!$G$38,F1268=[2]an!$E$42),[2]an!$G$42,
IF(AND(A1268=[2]an!$H$38,F1268=[2]an!$E$40),[2]an!$H$40,IF(AND(A1268=[2]an!$H$38,F1268=[2]an!$E$41),[2]an!$H$41,IF(AND(A1268=[2]an!$H$38,F1268=[2]an!$E$39,H1268&gt;=[2]an!$M$37),[2]an!$H$39,
IF(AND(A1268=[2]an!$H$38,F1268=[2]an!$E$39,H1268&lt;[2]an!$M$37,S1268="kahepoolne vajaduspõhine",U1268=""),[2]an!$M$40,
IF(AND(A1268=[2]an!$H$38,F1268=[2]an!$E$39,H1268&lt;[2]an!$M$37,S1268="kahepoolne vajaduspõhine",U1268&lt;&gt;""),[2]an!$H$39,
IF(AND(A1268=[2]an!$H$38,F1268=[2]an!$E$39,H1268&lt;[2]an!$M$37,S1268&lt;&gt;"kahepoolne vajaduspõhine"),[2]an!$H$39,
IF(AND(A1268=[2]an!$H$38,F1268=[2]an!$E$42),[2]an!$H$42,
IF(AND(A1268=[2]an!$I$38,F1268=[2]an!$E$40),[2]an!$I$40,IF(AND(A1268=[2]an!$I$38,F1268=[2]an!$E$41),[2]an!$I$41,IF(AND(A1268=[2]an!$I$38,F1268=[2]an!$E$39,H1268&gt;=[2]an!$M$37),[2]an!$I$39,
IF(AND(A1268=[2]an!$I$38,F1268=[2]an!$E$39,H1268&lt;[2]an!$M$37,S1268="kahepoolne vajaduspõhine",U1268=""),[2]an!$M$40,
IF(AND(A1268=[2]an!$I$38,F1268=[2]an!$E$39,H1268&lt;[2]an!$M$37,S1268="kahepoolne vajaduspõhine",U1268&lt;&gt;""),[2]an!$I$39,
IF(AND(A1268=[2]an!$I$38,F1268=[2]an!$E$39,H1268&lt;[2]an!$M$37,S1268&lt;&gt;"kahepoolne vajaduspõhine"),[2]an!$I$39,
IF(AND(A1268=[2]an!$I$38,F1268=[2]an!$E$42),[2]an!$I$42,
IF(AND(A1268=[2]an!$J$38,F1268=[2]an!$E$40),[2]an!$J$40,IF(AND(A1268=[2]an!$J$38,F1268=[2]an!$E$41),[2]an!$J$41,IF(AND(A1268=[2]an!$J$38,F1268=[2]an!$E$39,H1268&gt;=[2]an!$M$37),[2]an!$J$39,
IF(AND(A1268=[2]an!$J$38,F1268=[2]an!$E$39,H1268&lt;[2]an!$M$37,S1268="kahepoolne vajaduspõhine",U1268=""),[2]an!$M$40,
IF(AND(A1268=[2]an!$J$38,F1268=[2]an!$E$39,H1268&lt;[2]an!$M$37,S1268="kahepoolne vajaduspõhine",U1268&lt;&gt;""),[2]an!$J$39,
IF(AND(A1268=[2]an!$J$38,F1268=[2]an!$E$39,H1268&lt;[2]an!$M$37,S1268&lt;&gt;"kahepoolne vajaduspõhine"),[2]an!$J$39,
IF(AND(A1268=[2]an!$J$38,F1268=[2]an!$E$42),[2]an!$J$42,""))))))))))))))))))))))))))))</f>
        <v/>
      </c>
      <c r="Y1268" s="17" t="str">
        <f>IFERROR(IF(F1268="Tugigrupp",0,
IF(AND(F1268="Peretoe teenus",H1268&gt;=[2]an!$M$37,RANK(D1268,$D1268:$D1268)+COUNTIFS($D$2:D1268,D1268,$F$2:F1268,F1268)-1&gt;1),"",
IF(AND(F1268="Peretoe teenus",H1268&gt;=[2]an!$M$37,RANK(D1268,$D1268:$D1268)+COUNTIFS($D$2:D1268,D1268,$F$2:F1268,F1268)-1=1,MONTH(H1268)=MONTH(K1268)=TRUE,YEAR(H1268)=YEAR(K1268)=TRUE),((EOMONTH(H1268,0)-H1268+1)*X1268)/DAY(EOMONTH(H1268,0)),
IF(AND(F1268="Peretoe teenus",H1268&gt;=[2]an!$M$37,RANK(D1268,$D1268:$D1268)+COUNTIFS($D$2:D1268,D1268,$F$2:F1268,F1268)-1=1),X1268,
IF(AND(F1268="Peretoe teenus",H1268&lt;[2]an!$M$37,S1268&lt;&gt;"kahepoolne vajaduspõhine",RANK(D1268,$D1268:$D1268)+COUNTIFS($D$2:D1268,D1268,$F$2:F1268,F1268)-1=1),X1268,
IF(AND(F1268="Peretoe teenus",H1268&lt;[2]an!$M$37,S1268&lt;&gt;"kahepoolne vajaduspõhine",RANK(D1268,$D1268:$D1268)+COUNTIFS($D$2:D1268,D1268,$F$2:F1268,F1268)-1&gt;1),"",
IF(AND(F1268="Peretoe teenus",H1268&lt;[2]an!$M$37,S1268="kahepoolne vajaduspõhine",U1268="",RANK(D1268,$D1268:$D1268)+COUNTIFS($D$2:D1268,D1268,$F$2:F1268,F1268)-1=1),X1268,
IF(AND(F1268="Peretoe teenus",H1268&lt;[2]an!$M$37,S1268="kahepoolne vajaduspõhine",U1268="",RANK(D1268,$D1268:$D1268)+COUNTIFS($D$2:D1268,D1268,$F$2:F1268,F1268)-1&gt;1),"",
IF(AND(F1268="Peretoe teenus",H1268&lt;[2]an!$M$37,S1268="kahepoolne vajaduspõhine",U1268&lt;[2]an!$M$37,RANK(D1268,$D1268:$D1268)+COUNTIFS($D$2:D1268,D1268,$F$2:F1268,F1268)-1=1),X1268,
IF(AND(F1268="Peretoe teenus",H1268&lt;[2]an!$M$37,S1268="kahepoolne vajaduspõhine",U1268&lt;[2]an!$M$37,RANK(D1268,$D1268:$D1268)+COUNTIFS($D$2:D1268,D1268,$F$2:F1268,F1268)-1&gt;1),"",
IF(AND(F1268="Peretoe teenus",H1268&lt;[2]an!$M$37,S1268="kahepoolne vajaduspõhine",U1268&gt;=[2]an!$M$37,U1268&lt;=[2]an!$M$38,RANK(D1268,$D1268:$D1268)+COUNTIFS($D$2:D1268,D1268,$F$2:F1268,F1268)-1=1),
((EOMONTH(U1268,0)-U1268+1)*X1268)/DAY(EOMONTH(U1268,0))+(DAY(U1268)-1)*100/DAY(EOMONTH(U1268,0)),
IF(AND(F1268="Peretoe teenus",H1268&lt;[2]an!$M$37,S1268="kahepoolne vajaduspõhine",U1268&gt;=[2]an!$M$37,U1268&lt;=[2]an!$M$38,RANK(D1268,$D1268:$D1268)+COUNTIFS($D$2:D1268,D1268,$F$2:F1268,F1268)-1&gt;1),"",
IF(AND(F1268="Peretoe teenus",H1268&lt;[2]an!$M$37,S1268="kahepoolne vajaduspõhine",U1268&gt;[2]an!$M$38,RANK(D1268,$D1268:$D1268)+COUNTIFS($D$2:D1268,D1268,$F$2:F1268,F1268)-1=1),X1268,
IF(AND(F1268="Peretoe teenus",H1268&lt;[2]an!$M$37,S1268="kahepoolne vajaduspõhine",U1268&gt;[2]an!$M$38,RANK(D1268,$D1268:$D1268)+COUNTIFS($D$2:D1268,D1268,$F$2:F1268,F1268)-1&gt;1),"",X1268*W1268)))))))))))))),"")</f>
        <v/>
      </c>
      <c r="Z1268" s="18" t="str">
        <f t="shared" si="58"/>
        <v/>
      </c>
      <c r="AA1268" s="19" t="str">
        <f>IFERROR(VLOOKUP(E1268,[2]an!$A$3:$B$81,2,FALSE),"")</f>
        <v/>
      </c>
      <c r="AB1268" s="19" t="str">
        <f>IFERROR(VLOOKUP(AA1268,[2]an!$C$2:$D$16,2,FALSE),"")</f>
        <v/>
      </c>
      <c r="AC1268" s="20"/>
      <c r="AD1268" s="21" t="str">
        <f>IF(A1268=[2]an!$F$36,VLOOKUP([2]an!$F$36,[2]an!$F$36:$H$36,3,FALSE),IF(A1268=[2]an!$F$35,VLOOKUP([2]an!$F$35,[2]an!$F$35:$H$35,3,FALSE),IF(A1268=[2]an!$F$33,VLOOKUP([2]an!$F$33,[2]an!$F$33:$H$33,3,FALSE),IF(A1268=[2]an!$F$31,VLOOKUP([2]an!$F$31,[2]an!$F$31:$H$31,3,FALSE),""))))</f>
        <v/>
      </c>
    </row>
    <row r="1269" spans="6:30" x14ac:dyDescent="0.2">
      <c r="F1269" s="10"/>
      <c r="G1269" s="8" t="str">
        <f t="shared" si="59"/>
        <v/>
      </c>
      <c r="H1269" s="13"/>
      <c r="K1269" s="13"/>
      <c r="L1269" s="10"/>
      <c r="M1269" s="10"/>
      <c r="S1269" s="8" t="str">
        <f>IFERROR(VLOOKUP(D1269,[1]peretoe_teenus!$A$2:$L$2000,5,FALSE),"")</f>
        <v/>
      </c>
      <c r="U1269" s="13"/>
      <c r="V1269" s="15" t="str" cm="1">
        <f t="array" ref="V1269">IFERROR(IF(AND(F1269="Tugigrupp",RANK(K1269,$K1269:$K1269)+COUNTIFS($K$2:K1269,K1269,$L$2:L1269,L1269,$M$2:M1269,M1269,$I$2:I1269,I1269,$G$2:G1269,G1269,$F$2:F1269,F1269)-1=1),SUMPRODUCT(($F$2:$F$4154=F1269)*($G$2:$G$4154=G1269)*($K$2:$K$4154=K1269)*($I$2:$I$4154=I1269)*($L$2:$L$4154=L1269)*($M$2:$M$4154=M1269)),""),"")</f>
        <v/>
      </c>
      <c r="W1269" s="15" t="str">
        <f t="shared" si="57"/>
        <v/>
      </c>
      <c r="X1269" s="16" t="str">
        <f>IF(AND(A1269=[2]an!$G$38,F1269=[2]an!$E$40),[2]an!$G$40,IF(AND(A1269=[2]an!$G$38,F1269=[2]an!$E$41),[2]an!$G$41,IF(AND(A1269=[2]an!$G$38,F1269=[2]an!$E$39,H1269&gt;=[2]an!$M$37),[2]an!$G$39,
IF(AND(A1269=[2]an!$G$38,F1269=[2]an!$E$39,H1269&lt;[2]an!$M$37,S1269="kahepoolne vajaduspõhine",U1269=""),[2]an!$M$40,
IF(AND(A1269=[2]an!$G$38,F1269=[2]an!$E$39,H1269&lt;[2]an!$M$37,S1269="kahepoolne vajaduspõhine",U1269&lt;&gt;""),[2]an!$G$39,
IF(AND(A1269=[2]an!$G$38,F1269=[2]an!$E$39,H1269&lt;[2]an!$M$37,S1269&lt;&gt;"kahepoolne vajaduspõhine"),[2]an!$G$39,
IF(AND(A1269=[2]an!$G$38,F1269=[2]an!$E$42),[2]an!$G$42,
IF(AND(A1269=[2]an!$H$38,F1269=[2]an!$E$40),[2]an!$H$40,IF(AND(A1269=[2]an!$H$38,F1269=[2]an!$E$41),[2]an!$H$41,IF(AND(A1269=[2]an!$H$38,F1269=[2]an!$E$39,H1269&gt;=[2]an!$M$37),[2]an!$H$39,
IF(AND(A1269=[2]an!$H$38,F1269=[2]an!$E$39,H1269&lt;[2]an!$M$37,S1269="kahepoolne vajaduspõhine",U1269=""),[2]an!$M$40,
IF(AND(A1269=[2]an!$H$38,F1269=[2]an!$E$39,H1269&lt;[2]an!$M$37,S1269="kahepoolne vajaduspõhine",U1269&lt;&gt;""),[2]an!$H$39,
IF(AND(A1269=[2]an!$H$38,F1269=[2]an!$E$39,H1269&lt;[2]an!$M$37,S1269&lt;&gt;"kahepoolne vajaduspõhine"),[2]an!$H$39,
IF(AND(A1269=[2]an!$H$38,F1269=[2]an!$E$42),[2]an!$H$42,
IF(AND(A1269=[2]an!$I$38,F1269=[2]an!$E$40),[2]an!$I$40,IF(AND(A1269=[2]an!$I$38,F1269=[2]an!$E$41),[2]an!$I$41,IF(AND(A1269=[2]an!$I$38,F1269=[2]an!$E$39,H1269&gt;=[2]an!$M$37),[2]an!$I$39,
IF(AND(A1269=[2]an!$I$38,F1269=[2]an!$E$39,H1269&lt;[2]an!$M$37,S1269="kahepoolne vajaduspõhine",U1269=""),[2]an!$M$40,
IF(AND(A1269=[2]an!$I$38,F1269=[2]an!$E$39,H1269&lt;[2]an!$M$37,S1269="kahepoolne vajaduspõhine",U1269&lt;&gt;""),[2]an!$I$39,
IF(AND(A1269=[2]an!$I$38,F1269=[2]an!$E$39,H1269&lt;[2]an!$M$37,S1269&lt;&gt;"kahepoolne vajaduspõhine"),[2]an!$I$39,
IF(AND(A1269=[2]an!$I$38,F1269=[2]an!$E$42),[2]an!$I$42,
IF(AND(A1269=[2]an!$J$38,F1269=[2]an!$E$40),[2]an!$J$40,IF(AND(A1269=[2]an!$J$38,F1269=[2]an!$E$41),[2]an!$J$41,IF(AND(A1269=[2]an!$J$38,F1269=[2]an!$E$39,H1269&gt;=[2]an!$M$37),[2]an!$J$39,
IF(AND(A1269=[2]an!$J$38,F1269=[2]an!$E$39,H1269&lt;[2]an!$M$37,S1269="kahepoolne vajaduspõhine",U1269=""),[2]an!$M$40,
IF(AND(A1269=[2]an!$J$38,F1269=[2]an!$E$39,H1269&lt;[2]an!$M$37,S1269="kahepoolne vajaduspõhine",U1269&lt;&gt;""),[2]an!$J$39,
IF(AND(A1269=[2]an!$J$38,F1269=[2]an!$E$39,H1269&lt;[2]an!$M$37,S1269&lt;&gt;"kahepoolne vajaduspõhine"),[2]an!$J$39,
IF(AND(A1269=[2]an!$J$38,F1269=[2]an!$E$42),[2]an!$J$42,""))))))))))))))))))))))))))))</f>
        <v/>
      </c>
      <c r="Y1269" s="17" t="str">
        <f>IFERROR(IF(F1269="Tugigrupp",0,
IF(AND(F1269="Peretoe teenus",H1269&gt;=[2]an!$M$37,RANK(D1269,$D1269:$D1269)+COUNTIFS($D$2:D1269,D1269,$F$2:F1269,F1269)-1&gt;1),"",
IF(AND(F1269="Peretoe teenus",H1269&gt;=[2]an!$M$37,RANK(D1269,$D1269:$D1269)+COUNTIFS($D$2:D1269,D1269,$F$2:F1269,F1269)-1=1,MONTH(H1269)=MONTH(K1269)=TRUE,YEAR(H1269)=YEAR(K1269)=TRUE),((EOMONTH(H1269,0)-H1269+1)*X1269)/DAY(EOMONTH(H1269,0)),
IF(AND(F1269="Peretoe teenus",H1269&gt;=[2]an!$M$37,RANK(D1269,$D1269:$D1269)+COUNTIFS($D$2:D1269,D1269,$F$2:F1269,F1269)-1=1),X1269,
IF(AND(F1269="Peretoe teenus",H1269&lt;[2]an!$M$37,S1269&lt;&gt;"kahepoolne vajaduspõhine",RANK(D1269,$D1269:$D1269)+COUNTIFS($D$2:D1269,D1269,$F$2:F1269,F1269)-1=1),X1269,
IF(AND(F1269="Peretoe teenus",H1269&lt;[2]an!$M$37,S1269&lt;&gt;"kahepoolne vajaduspõhine",RANK(D1269,$D1269:$D1269)+COUNTIFS($D$2:D1269,D1269,$F$2:F1269,F1269)-1&gt;1),"",
IF(AND(F1269="Peretoe teenus",H1269&lt;[2]an!$M$37,S1269="kahepoolne vajaduspõhine",U1269="",RANK(D1269,$D1269:$D1269)+COUNTIFS($D$2:D1269,D1269,$F$2:F1269,F1269)-1=1),X1269,
IF(AND(F1269="Peretoe teenus",H1269&lt;[2]an!$M$37,S1269="kahepoolne vajaduspõhine",U1269="",RANK(D1269,$D1269:$D1269)+COUNTIFS($D$2:D1269,D1269,$F$2:F1269,F1269)-1&gt;1),"",
IF(AND(F1269="Peretoe teenus",H1269&lt;[2]an!$M$37,S1269="kahepoolne vajaduspõhine",U1269&lt;[2]an!$M$37,RANK(D1269,$D1269:$D1269)+COUNTIFS($D$2:D1269,D1269,$F$2:F1269,F1269)-1=1),X1269,
IF(AND(F1269="Peretoe teenus",H1269&lt;[2]an!$M$37,S1269="kahepoolne vajaduspõhine",U1269&lt;[2]an!$M$37,RANK(D1269,$D1269:$D1269)+COUNTIFS($D$2:D1269,D1269,$F$2:F1269,F1269)-1&gt;1),"",
IF(AND(F1269="Peretoe teenus",H1269&lt;[2]an!$M$37,S1269="kahepoolne vajaduspõhine",U1269&gt;=[2]an!$M$37,U1269&lt;=[2]an!$M$38,RANK(D1269,$D1269:$D1269)+COUNTIFS($D$2:D1269,D1269,$F$2:F1269,F1269)-1=1),
((EOMONTH(U1269,0)-U1269+1)*X1269)/DAY(EOMONTH(U1269,0))+(DAY(U1269)-1)*100/DAY(EOMONTH(U1269,0)),
IF(AND(F1269="Peretoe teenus",H1269&lt;[2]an!$M$37,S1269="kahepoolne vajaduspõhine",U1269&gt;=[2]an!$M$37,U1269&lt;=[2]an!$M$38,RANK(D1269,$D1269:$D1269)+COUNTIFS($D$2:D1269,D1269,$F$2:F1269,F1269)-1&gt;1),"",
IF(AND(F1269="Peretoe teenus",H1269&lt;[2]an!$M$37,S1269="kahepoolne vajaduspõhine",U1269&gt;[2]an!$M$38,RANK(D1269,$D1269:$D1269)+COUNTIFS($D$2:D1269,D1269,$F$2:F1269,F1269)-1=1),X1269,
IF(AND(F1269="Peretoe teenus",H1269&lt;[2]an!$M$37,S1269="kahepoolne vajaduspõhine",U1269&gt;[2]an!$M$38,RANK(D1269,$D1269:$D1269)+COUNTIFS($D$2:D1269,D1269,$F$2:F1269,F1269)-1&gt;1),"",X1269*W1269)))))))))))))),"")</f>
        <v/>
      </c>
      <c r="Z1269" s="18" t="str">
        <f t="shared" si="58"/>
        <v/>
      </c>
      <c r="AA1269" s="19" t="str">
        <f>IFERROR(VLOOKUP(E1269,[2]an!$A$3:$B$81,2,FALSE),"")</f>
        <v/>
      </c>
      <c r="AB1269" s="19" t="str">
        <f>IFERROR(VLOOKUP(AA1269,[2]an!$C$2:$D$16,2,FALSE),"")</f>
        <v/>
      </c>
      <c r="AC1269" s="20"/>
      <c r="AD1269" s="21" t="str">
        <f>IF(A1269=[2]an!$F$36,VLOOKUP([2]an!$F$36,[2]an!$F$36:$H$36,3,FALSE),IF(A1269=[2]an!$F$35,VLOOKUP([2]an!$F$35,[2]an!$F$35:$H$35,3,FALSE),IF(A1269=[2]an!$F$33,VLOOKUP([2]an!$F$33,[2]an!$F$33:$H$33,3,FALSE),IF(A1269=[2]an!$F$31,VLOOKUP([2]an!$F$31,[2]an!$F$31:$H$31,3,FALSE),""))))</f>
        <v/>
      </c>
    </row>
    <row r="1270" spans="6:30" x14ac:dyDescent="0.2">
      <c r="F1270" s="10"/>
      <c r="G1270" s="8" t="str">
        <f t="shared" si="59"/>
        <v/>
      </c>
      <c r="H1270" s="13"/>
      <c r="K1270" s="13"/>
      <c r="L1270" s="10"/>
      <c r="M1270" s="10"/>
      <c r="S1270" s="8" t="str">
        <f>IFERROR(VLOOKUP(D1270,[1]peretoe_teenus!$A$2:$L$2000,5,FALSE),"")</f>
        <v/>
      </c>
      <c r="U1270" s="13"/>
      <c r="V1270" s="15" t="str" cm="1">
        <f t="array" ref="V1270">IFERROR(IF(AND(F1270="Tugigrupp",RANK(K1270,$K1270:$K1270)+COUNTIFS($K$2:K1270,K1270,$L$2:L1270,L1270,$M$2:M1270,M1270,$I$2:I1270,I1270,$G$2:G1270,G1270,$F$2:F1270,F1270)-1=1),SUMPRODUCT(($F$2:$F$4154=F1270)*($G$2:$G$4154=G1270)*($K$2:$K$4154=K1270)*($I$2:$I$4154=I1270)*($L$2:$L$4154=L1270)*($M$2:$M$4154=M1270)),""),"")</f>
        <v/>
      </c>
      <c r="W1270" s="15" t="str">
        <f t="shared" si="57"/>
        <v/>
      </c>
      <c r="X1270" s="16" t="str">
        <f>IF(AND(A1270=[2]an!$G$38,F1270=[2]an!$E$40),[2]an!$G$40,IF(AND(A1270=[2]an!$G$38,F1270=[2]an!$E$41),[2]an!$G$41,IF(AND(A1270=[2]an!$G$38,F1270=[2]an!$E$39,H1270&gt;=[2]an!$M$37),[2]an!$G$39,
IF(AND(A1270=[2]an!$G$38,F1270=[2]an!$E$39,H1270&lt;[2]an!$M$37,S1270="kahepoolne vajaduspõhine",U1270=""),[2]an!$M$40,
IF(AND(A1270=[2]an!$G$38,F1270=[2]an!$E$39,H1270&lt;[2]an!$M$37,S1270="kahepoolne vajaduspõhine",U1270&lt;&gt;""),[2]an!$G$39,
IF(AND(A1270=[2]an!$G$38,F1270=[2]an!$E$39,H1270&lt;[2]an!$M$37,S1270&lt;&gt;"kahepoolne vajaduspõhine"),[2]an!$G$39,
IF(AND(A1270=[2]an!$G$38,F1270=[2]an!$E$42),[2]an!$G$42,
IF(AND(A1270=[2]an!$H$38,F1270=[2]an!$E$40),[2]an!$H$40,IF(AND(A1270=[2]an!$H$38,F1270=[2]an!$E$41),[2]an!$H$41,IF(AND(A1270=[2]an!$H$38,F1270=[2]an!$E$39,H1270&gt;=[2]an!$M$37),[2]an!$H$39,
IF(AND(A1270=[2]an!$H$38,F1270=[2]an!$E$39,H1270&lt;[2]an!$M$37,S1270="kahepoolne vajaduspõhine",U1270=""),[2]an!$M$40,
IF(AND(A1270=[2]an!$H$38,F1270=[2]an!$E$39,H1270&lt;[2]an!$M$37,S1270="kahepoolne vajaduspõhine",U1270&lt;&gt;""),[2]an!$H$39,
IF(AND(A1270=[2]an!$H$38,F1270=[2]an!$E$39,H1270&lt;[2]an!$M$37,S1270&lt;&gt;"kahepoolne vajaduspõhine"),[2]an!$H$39,
IF(AND(A1270=[2]an!$H$38,F1270=[2]an!$E$42),[2]an!$H$42,
IF(AND(A1270=[2]an!$I$38,F1270=[2]an!$E$40),[2]an!$I$40,IF(AND(A1270=[2]an!$I$38,F1270=[2]an!$E$41),[2]an!$I$41,IF(AND(A1270=[2]an!$I$38,F1270=[2]an!$E$39,H1270&gt;=[2]an!$M$37),[2]an!$I$39,
IF(AND(A1270=[2]an!$I$38,F1270=[2]an!$E$39,H1270&lt;[2]an!$M$37,S1270="kahepoolne vajaduspõhine",U1270=""),[2]an!$M$40,
IF(AND(A1270=[2]an!$I$38,F1270=[2]an!$E$39,H1270&lt;[2]an!$M$37,S1270="kahepoolne vajaduspõhine",U1270&lt;&gt;""),[2]an!$I$39,
IF(AND(A1270=[2]an!$I$38,F1270=[2]an!$E$39,H1270&lt;[2]an!$M$37,S1270&lt;&gt;"kahepoolne vajaduspõhine"),[2]an!$I$39,
IF(AND(A1270=[2]an!$I$38,F1270=[2]an!$E$42),[2]an!$I$42,
IF(AND(A1270=[2]an!$J$38,F1270=[2]an!$E$40),[2]an!$J$40,IF(AND(A1270=[2]an!$J$38,F1270=[2]an!$E$41),[2]an!$J$41,IF(AND(A1270=[2]an!$J$38,F1270=[2]an!$E$39,H1270&gt;=[2]an!$M$37),[2]an!$J$39,
IF(AND(A1270=[2]an!$J$38,F1270=[2]an!$E$39,H1270&lt;[2]an!$M$37,S1270="kahepoolne vajaduspõhine",U1270=""),[2]an!$M$40,
IF(AND(A1270=[2]an!$J$38,F1270=[2]an!$E$39,H1270&lt;[2]an!$M$37,S1270="kahepoolne vajaduspõhine",U1270&lt;&gt;""),[2]an!$J$39,
IF(AND(A1270=[2]an!$J$38,F1270=[2]an!$E$39,H1270&lt;[2]an!$M$37,S1270&lt;&gt;"kahepoolne vajaduspõhine"),[2]an!$J$39,
IF(AND(A1270=[2]an!$J$38,F1270=[2]an!$E$42),[2]an!$J$42,""))))))))))))))))))))))))))))</f>
        <v/>
      </c>
      <c r="Y1270" s="17" t="str">
        <f>IFERROR(IF(F1270="Tugigrupp",0,
IF(AND(F1270="Peretoe teenus",H1270&gt;=[2]an!$M$37,RANK(D1270,$D1270:$D1270)+COUNTIFS($D$2:D1270,D1270,$F$2:F1270,F1270)-1&gt;1),"",
IF(AND(F1270="Peretoe teenus",H1270&gt;=[2]an!$M$37,RANK(D1270,$D1270:$D1270)+COUNTIFS($D$2:D1270,D1270,$F$2:F1270,F1270)-1=1,MONTH(H1270)=MONTH(K1270)=TRUE,YEAR(H1270)=YEAR(K1270)=TRUE),((EOMONTH(H1270,0)-H1270+1)*X1270)/DAY(EOMONTH(H1270,0)),
IF(AND(F1270="Peretoe teenus",H1270&gt;=[2]an!$M$37,RANK(D1270,$D1270:$D1270)+COUNTIFS($D$2:D1270,D1270,$F$2:F1270,F1270)-1=1),X1270,
IF(AND(F1270="Peretoe teenus",H1270&lt;[2]an!$M$37,S1270&lt;&gt;"kahepoolne vajaduspõhine",RANK(D1270,$D1270:$D1270)+COUNTIFS($D$2:D1270,D1270,$F$2:F1270,F1270)-1=1),X1270,
IF(AND(F1270="Peretoe teenus",H1270&lt;[2]an!$M$37,S1270&lt;&gt;"kahepoolne vajaduspõhine",RANK(D1270,$D1270:$D1270)+COUNTIFS($D$2:D1270,D1270,$F$2:F1270,F1270)-1&gt;1),"",
IF(AND(F1270="Peretoe teenus",H1270&lt;[2]an!$M$37,S1270="kahepoolne vajaduspõhine",U1270="",RANK(D1270,$D1270:$D1270)+COUNTIFS($D$2:D1270,D1270,$F$2:F1270,F1270)-1=1),X1270,
IF(AND(F1270="Peretoe teenus",H1270&lt;[2]an!$M$37,S1270="kahepoolne vajaduspõhine",U1270="",RANK(D1270,$D1270:$D1270)+COUNTIFS($D$2:D1270,D1270,$F$2:F1270,F1270)-1&gt;1),"",
IF(AND(F1270="Peretoe teenus",H1270&lt;[2]an!$M$37,S1270="kahepoolne vajaduspõhine",U1270&lt;[2]an!$M$37,RANK(D1270,$D1270:$D1270)+COUNTIFS($D$2:D1270,D1270,$F$2:F1270,F1270)-1=1),X1270,
IF(AND(F1270="Peretoe teenus",H1270&lt;[2]an!$M$37,S1270="kahepoolne vajaduspõhine",U1270&lt;[2]an!$M$37,RANK(D1270,$D1270:$D1270)+COUNTIFS($D$2:D1270,D1270,$F$2:F1270,F1270)-1&gt;1),"",
IF(AND(F1270="Peretoe teenus",H1270&lt;[2]an!$M$37,S1270="kahepoolne vajaduspõhine",U1270&gt;=[2]an!$M$37,U1270&lt;=[2]an!$M$38,RANK(D1270,$D1270:$D1270)+COUNTIFS($D$2:D1270,D1270,$F$2:F1270,F1270)-1=1),
((EOMONTH(U1270,0)-U1270+1)*X1270)/DAY(EOMONTH(U1270,0))+(DAY(U1270)-1)*100/DAY(EOMONTH(U1270,0)),
IF(AND(F1270="Peretoe teenus",H1270&lt;[2]an!$M$37,S1270="kahepoolne vajaduspõhine",U1270&gt;=[2]an!$M$37,U1270&lt;=[2]an!$M$38,RANK(D1270,$D1270:$D1270)+COUNTIFS($D$2:D1270,D1270,$F$2:F1270,F1270)-1&gt;1),"",
IF(AND(F1270="Peretoe teenus",H1270&lt;[2]an!$M$37,S1270="kahepoolne vajaduspõhine",U1270&gt;[2]an!$M$38,RANK(D1270,$D1270:$D1270)+COUNTIFS($D$2:D1270,D1270,$F$2:F1270,F1270)-1=1),X1270,
IF(AND(F1270="Peretoe teenus",H1270&lt;[2]an!$M$37,S1270="kahepoolne vajaduspõhine",U1270&gt;[2]an!$M$38,RANK(D1270,$D1270:$D1270)+COUNTIFS($D$2:D1270,D1270,$F$2:F1270,F1270)-1&gt;1),"",X1270*W1270)))))))))))))),"")</f>
        <v/>
      </c>
      <c r="Z1270" s="18" t="str">
        <f t="shared" si="58"/>
        <v/>
      </c>
      <c r="AA1270" s="19" t="str">
        <f>IFERROR(VLOOKUP(E1270,[2]an!$A$3:$B$81,2,FALSE),"")</f>
        <v/>
      </c>
      <c r="AB1270" s="19" t="str">
        <f>IFERROR(VLOOKUP(AA1270,[2]an!$C$2:$D$16,2,FALSE),"")</f>
        <v/>
      </c>
      <c r="AC1270" s="20"/>
      <c r="AD1270" s="21" t="str">
        <f>IF(A1270=[2]an!$F$36,VLOOKUP([2]an!$F$36,[2]an!$F$36:$H$36,3,FALSE),IF(A1270=[2]an!$F$35,VLOOKUP([2]an!$F$35,[2]an!$F$35:$H$35,3,FALSE),IF(A1270=[2]an!$F$33,VLOOKUP([2]an!$F$33,[2]an!$F$33:$H$33,3,FALSE),IF(A1270=[2]an!$F$31,VLOOKUP([2]an!$F$31,[2]an!$F$31:$H$31,3,FALSE),""))))</f>
        <v/>
      </c>
    </row>
    <row r="1271" spans="6:30" x14ac:dyDescent="0.2">
      <c r="F1271" s="10"/>
      <c r="G1271" s="8" t="str">
        <f t="shared" si="59"/>
        <v/>
      </c>
      <c r="H1271" s="13"/>
      <c r="K1271" s="13"/>
      <c r="L1271" s="10"/>
      <c r="M1271" s="10"/>
      <c r="S1271" s="8" t="str">
        <f>IFERROR(VLOOKUP(D1271,[1]peretoe_teenus!$A$2:$L$2000,5,FALSE),"")</f>
        <v/>
      </c>
      <c r="U1271" s="13"/>
      <c r="V1271" s="15" t="str" cm="1">
        <f t="array" ref="V1271">IFERROR(IF(AND(F1271="Tugigrupp",RANK(K1271,$K1271:$K1271)+COUNTIFS($K$2:K1271,K1271,$L$2:L1271,L1271,$M$2:M1271,M1271,$I$2:I1271,I1271,$G$2:G1271,G1271,$F$2:F1271,F1271)-1=1),SUMPRODUCT(($F$2:$F$4154=F1271)*($G$2:$G$4154=G1271)*($K$2:$K$4154=K1271)*($I$2:$I$4154=I1271)*($L$2:$L$4154=L1271)*($M$2:$M$4154=M1271)),""),"")</f>
        <v/>
      </c>
      <c r="W1271" s="15" t="str">
        <f t="shared" si="57"/>
        <v/>
      </c>
      <c r="X1271" s="16" t="str">
        <f>IF(AND(A1271=[2]an!$G$38,F1271=[2]an!$E$40),[2]an!$G$40,IF(AND(A1271=[2]an!$G$38,F1271=[2]an!$E$41),[2]an!$G$41,IF(AND(A1271=[2]an!$G$38,F1271=[2]an!$E$39,H1271&gt;=[2]an!$M$37),[2]an!$G$39,
IF(AND(A1271=[2]an!$G$38,F1271=[2]an!$E$39,H1271&lt;[2]an!$M$37,S1271="kahepoolne vajaduspõhine",U1271=""),[2]an!$M$40,
IF(AND(A1271=[2]an!$G$38,F1271=[2]an!$E$39,H1271&lt;[2]an!$M$37,S1271="kahepoolne vajaduspõhine",U1271&lt;&gt;""),[2]an!$G$39,
IF(AND(A1271=[2]an!$G$38,F1271=[2]an!$E$39,H1271&lt;[2]an!$M$37,S1271&lt;&gt;"kahepoolne vajaduspõhine"),[2]an!$G$39,
IF(AND(A1271=[2]an!$G$38,F1271=[2]an!$E$42),[2]an!$G$42,
IF(AND(A1271=[2]an!$H$38,F1271=[2]an!$E$40),[2]an!$H$40,IF(AND(A1271=[2]an!$H$38,F1271=[2]an!$E$41),[2]an!$H$41,IF(AND(A1271=[2]an!$H$38,F1271=[2]an!$E$39,H1271&gt;=[2]an!$M$37),[2]an!$H$39,
IF(AND(A1271=[2]an!$H$38,F1271=[2]an!$E$39,H1271&lt;[2]an!$M$37,S1271="kahepoolne vajaduspõhine",U1271=""),[2]an!$M$40,
IF(AND(A1271=[2]an!$H$38,F1271=[2]an!$E$39,H1271&lt;[2]an!$M$37,S1271="kahepoolne vajaduspõhine",U1271&lt;&gt;""),[2]an!$H$39,
IF(AND(A1271=[2]an!$H$38,F1271=[2]an!$E$39,H1271&lt;[2]an!$M$37,S1271&lt;&gt;"kahepoolne vajaduspõhine"),[2]an!$H$39,
IF(AND(A1271=[2]an!$H$38,F1271=[2]an!$E$42),[2]an!$H$42,
IF(AND(A1271=[2]an!$I$38,F1271=[2]an!$E$40),[2]an!$I$40,IF(AND(A1271=[2]an!$I$38,F1271=[2]an!$E$41),[2]an!$I$41,IF(AND(A1271=[2]an!$I$38,F1271=[2]an!$E$39,H1271&gt;=[2]an!$M$37),[2]an!$I$39,
IF(AND(A1271=[2]an!$I$38,F1271=[2]an!$E$39,H1271&lt;[2]an!$M$37,S1271="kahepoolne vajaduspõhine",U1271=""),[2]an!$M$40,
IF(AND(A1271=[2]an!$I$38,F1271=[2]an!$E$39,H1271&lt;[2]an!$M$37,S1271="kahepoolne vajaduspõhine",U1271&lt;&gt;""),[2]an!$I$39,
IF(AND(A1271=[2]an!$I$38,F1271=[2]an!$E$39,H1271&lt;[2]an!$M$37,S1271&lt;&gt;"kahepoolne vajaduspõhine"),[2]an!$I$39,
IF(AND(A1271=[2]an!$I$38,F1271=[2]an!$E$42),[2]an!$I$42,
IF(AND(A1271=[2]an!$J$38,F1271=[2]an!$E$40),[2]an!$J$40,IF(AND(A1271=[2]an!$J$38,F1271=[2]an!$E$41),[2]an!$J$41,IF(AND(A1271=[2]an!$J$38,F1271=[2]an!$E$39,H1271&gt;=[2]an!$M$37),[2]an!$J$39,
IF(AND(A1271=[2]an!$J$38,F1271=[2]an!$E$39,H1271&lt;[2]an!$M$37,S1271="kahepoolne vajaduspõhine",U1271=""),[2]an!$M$40,
IF(AND(A1271=[2]an!$J$38,F1271=[2]an!$E$39,H1271&lt;[2]an!$M$37,S1271="kahepoolne vajaduspõhine",U1271&lt;&gt;""),[2]an!$J$39,
IF(AND(A1271=[2]an!$J$38,F1271=[2]an!$E$39,H1271&lt;[2]an!$M$37,S1271&lt;&gt;"kahepoolne vajaduspõhine"),[2]an!$J$39,
IF(AND(A1271=[2]an!$J$38,F1271=[2]an!$E$42),[2]an!$J$42,""))))))))))))))))))))))))))))</f>
        <v/>
      </c>
      <c r="Y1271" s="17" t="str">
        <f>IFERROR(IF(F1271="Tugigrupp",0,
IF(AND(F1271="Peretoe teenus",H1271&gt;=[2]an!$M$37,RANK(D1271,$D1271:$D1271)+COUNTIFS($D$2:D1271,D1271,$F$2:F1271,F1271)-1&gt;1),"",
IF(AND(F1271="Peretoe teenus",H1271&gt;=[2]an!$M$37,RANK(D1271,$D1271:$D1271)+COUNTIFS($D$2:D1271,D1271,$F$2:F1271,F1271)-1=1,MONTH(H1271)=MONTH(K1271)=TRUE,YEAR(H1271)=YEAR(K1271)=TRUE),((EOMONTH(H1271,0)-H1271+1)*X1271)/DAY(EOMONTH(H1271,0)),
IF(AND(F1271="Peretoe teenus",H1271&gt;=[2]an!$M$37,RANK(D1271,$D1271:$D1271)+COUNTIFS($D$2:D1271,D1271,$F$2:F1271,F1271)-1=1),X1271,
IF(AND(F1271="Peretoe teenus",H1271&lt;[2]an!$M$37,S1271&lt;&gt;"kahepoolne vajaduspõhine",RANK(D1271,$D1271:$D1271)+COUNTIFS($D$2:D1271,D1271,$F$2:F1271,F1271)-1=1),X1271,
IF(AND(F1271="Peretoe teenus",H1271&lt;[2]an!$M$37,S1271&lt;&gt;"kahepoolne vajaduspõhine",RANK(D1271,$D1271:$D1271)+COUNTIFS($D$2:D1271,D1271,$F$2:F1271,F1271)-1&gt;1),"",
IF(AND(F1271="Peretoe teenus",H1271&lt;[2]an!$M$37,S1271="kahepoolne vajaduspõhine",U1271="",RANK(D1271,$D1271:$D1271)+COUNTIFS($D$2:D1271,D1271,$F$2:F1271,F1271)-1=1),X1271,
IF(AND(F1271="Peretoe teenus",H1271&lt;[2]an!$M$37,S1271="kahepoolne vajaduspõhine",U1271="",RANK(D1271,$D1271:$D1271)+COUNTIFS($D$2:D1271,D1271,$F$2:F1271,F1271)-1&gt;1),"",
IF(AND(F1271="Peretoe teenus",H1271&lt;[2]an!$M$37,S1271="kahepoolne vajaduspõhine",U1271&lt;[2]an!$M$37,RANK(D1271,$D1271:$D1271)+COUNTIFS($D$2:D1271,D1271,$F$2:F1271,F1271)-1=1),X1271,
IF(AND(F1271="Peretoe teenus",H1271&lt;[2]an!$M$37,S1271="kahepoolne vajaduspõhine",U1271&lt;[2]an!$M$37,RANK(D1271,$D1271:$D1271)+COUNTIFS($D$2:D1271,D1271,$F$2:F1271,F1271)-1&gt;1),"",
IF(AND(F1271="Peretoe teenus",H1271&lt;[2]an!$M$37,S1271="kahepoolne vajaduspõhine",U1271&gt;=[2]an!$M$37,U1271&lt;=[2]an!$M$38,RANK(D1271,$D1271:$D1271)+COUNTIFS($D$2:D1271,D1271,$F$2:F1271,F1271)-1=1),
((EOMONTH(U1271,0)-U1271+1)*X1271)/DAY(EOMONTH(U1271,0))+(DAY(U1271)-1)*100/DAY(EOMONTH(U1271,0)),
IF(AND(F1271="Peretoe teenus",H1271&lt;[2]an!$M$37,S1271="kahepoolne vajaduspõhine",U1271&gt;=[2]an!$M$37,U1271&lt;=[2]an!$M$38,RANK(D1271,$D1271:$D1271)+COUNTIFS($D$2:D1271,D1271,$F$2:F1271,F1271)-1&gt;1),"",
IF(AND(F1271="Peretoe teenus",H1271&lt;[2]an!$M$37,S1271="kahepoolne vajaduspõhine",U1271&gt;[2]an!$M$38,RANK(D1271,$D1271:$D1271)+COUNTIFS($D$2:D1271,D1271,$F$2:F1271,F1271)-1=1),X1271,
IF(AND(F1271="Peretoe teenus",H1271&lt;[2]an!$M$37,S1271="kahepoolne vajaduspõhine",U1271&gt;[2]an!$M$38,RANK(D1271,$D1271:$D1271)+COUNTIFS($D$2:D1271,D1271,$F$2:F1271,F1271)-1&gt;1),"",X1271*W1271)))))))))))))),"")</f>
        <v/>
      </c>
      <c r="Z1271" s="18" t="str">
        <f t="shared" si="58"/>
        <v/>
      </c>
      <c r="AA1271" s="19" t="str">
        <f>IFERROR(VLOOKUP(E1271,[2]an!$A$3:$B$81,2,FALSE),"")</f>
        <v/>
      </c>
      <c r="AB1271" s="19" t="str">
        <f>IFERROR(VLOOKUP(AA1271,[2]an!$C$2:$D$16,2,FALSE),"")</f>
        <v/>
      </c>
      <c r="AC1271" s="20"/>
      <c r="AD1271" s="21" t="str">
        <f>IF(A1271=[2]an!$F$36,VLOOKUP([2]an!$F$36,[2]an!$F$36:$H$36,3,FALSE),IF(A1271=[2]an!$F$35,VLOOKUP([2]an!$F$35,[2]an!$F$35:$H$35,3,FALSE),IF(A1271=[2]an!$F$33,VLOOKUP([2]an!$F$33,[2]an!$F$33:$H$33,3,FALSE),IF(A1271=[2]an!$F$31,VLOOKUP([2]an!$F$31,[2]an!$F$31:$H$31,3,FALSE),""))))</f>
        <v/>
      </c>
    </row>
    <row r="1272" spans="6:30" x14ac:dyDescent="0.2">
      <c r="F1272" s="10"/>
      <c r="G1272" s="8" t="str">
        <f t="shared" si="59"/>
        <v/>
      </c>
      <c r="H1272" s="13"/>
      <c r="K1272" s="13"/>
      <c r="L1272" s="10"/>
      <c r="M1272" s="10"/>
      <c r="S1272" s="8" t="str">
        <f>IFERROR(VLOOKUP(D1272,[1]peretoe_teenus!$A$2:$L$2000,5,FALSE),"")</f>
        <v/>
      </c>
      <c r="U1272" s="13"/>
      <c r="V1272" s="15" t="str" cm="1">
        <f t="array" ref="V1272">IFERROR(IF(AND(F1272="Tugigrupp",RANK(K1272,$K1272:$K1272)+COUNTIFS($K$2:K1272,K1272,$L$2:L1272,L1272,$M$2:M1272,M1272,$I$2:I1272,I1272,$G$2:G1272,G1272,$F$2:F1272,F1272)-1=1),SUMPRODUCT(($F$2:$F$4154=F1272)*($G$2:$G$4154=G1272)*($K$2:$K$4154=K1272)*($I$2:$I$4154=I1272)*($L$2:$L$4154=L1272)*($M$2:$M$4154=M1272)),""),"")</f>
        <v/>
      </c>
      <c r="W1272" s="15" t="str">
        <f t="shared" si="57"/>
        <v/>
      </c>
      <c r="X1272" s="16" t="str">
        <f>IF(AND(A1272=[2]an!$G$38,F1272=[2]an!$E$40),[2]an!$G$40,IF(AND(A1272=[2]an!$G$38,F1272=[2]an!$E$41),[2]an!$G$41,IF(AND(A1272=[2]an!$G$38,F1272=[2]an!$E$39,H1272&gt;=[2]an!$M$37),[2]an!$G$39,
IF(AND(A1272=[2]an!$G$38,F1272=[2]an!$E$39,H1272&lt;[2]an!$M$37,S1272="kahepoolne vajaduspõhine",U1272=""),[2]an!$M$40,
IF(AND(A1272=[2]an!$G$38,F1272=[2]an!$E$39,H1272&lt;[2]an!$M$37,S1272="kahepoolne vajaduspõhine",U1272&lt;&gt;""),[2]an!$G$39,
IF(AND(A1272=[2]an!$G$38,F1272=[2]an!$E$39,H1272&lt;[2]an!$M$37,S1272&lt;&gt;"kahepoolne vajaduspõhine"),[2]an!$G$39,
IF(AND(A1272=[2]an!$G$38,F1272=[2]an!$E$42),[2]an!$G$42,
IF(AND(A1272=[2]an!$H$38,F1272=[2]an!$E$40),[2]an!$H$40,IF(AND(A1272=[2]an!$H$38,F1272=[2]an!$E$41),[2]an!$H$41,IF(AND(A1272=[2]an!$H$38,F1272=[2]an!$E$39,H1272&gt;=[2]an!$M$37),[2]an!$H$39,
IF(AND(A1272=[2]an!$H$38,F1272=[2]an!$E$39,H1272&lt;[2]an!$M$37,S1272="kahepoolne vajaduspõhine",U1272=""),[2]an!$M$40,
IF(AND(A1272=[2]an!$H$38,F1272=[2]an!$E$39,H1272&lt;[2]an!$M$37,S1272="kahepoolne vajaduspõhine",U1272&lt;&gt;""),[2]an!$H$39,
IF(AND(A1272=[2]an!$H$38,F1272=[2]an!$E$39,H1272&lt;[2]an!$M$37,S1272&lt;&gt;"kahepoolne vajaduspõhine"),[2]an!$H$39,
IF(AND(A1272=[2]an!$H$38,F1272=[2]an!$E$42),[2]an!$H$42,
IF(AND(A1272=[2]an!$I$38,F1272=[2]an!$E$40),[2]an!$I$40,IF(AND(A1272=[2]an!$I$38,F1272=[2]an!$E$41),[2]an!$I$41,IF(AND(A1272=[2]an!$I$38,F1272=[2]an!$E$39,H1272&gt;=[2]an!$M$37),[2]an!$I$39,
IF(AND(A1272=[2]an!$I$38,F1272=[2]an!$E$39,H1272&lt;[2]an!$M$37,S1272="kahepoolne vajaduspõhine",U1272=""),[2]an!$M$40,
IF(AND(A1272=[2]an!$I$38,F1272=[2]an!$E$39,H1272&lt;[2]an!$M$37,S1272="kahepoolne vajaduspõhine",U1272&lt;&gt;""),[2]an!$I$39,
IF(AND(A1272=[2]an!$I$38,F1272=[2]an!$E$39,H1272&lt;[2]an!$M$37,S1272&lt;&gt;"kahepoolne vajaduspõhine"),[2]an!$I$39,
IF(AND(A1272=[2]an!$I$38,F1272=[2]an!$E$42),[2]an!$I$42,
IF(AND(A1272=[2]an!$J$38,F1272=[2]an!$E$40),[2]an!$J$40,IF(AND(A1272=[2]an!$J$38,F1272=[2]an!$E$41),[2]an!$J$41,IF(AND(A1272=[2]an!$J$38,F1272=[2]an!$E$39,H1272&gt;=[2]an!$M$37),[2]an!$J$39,
IF(AND(A1272=[2]an!$J$38,F1272=[2]an!$E$39,H1272&lt;[2]an!$M$37,S1272="kahepoolne vajaduspõhine",U1272=""),[2]an!$M$40,
IF(AND(A1272=[2]an!$J$38,F1272=[2]an!$E$39,H1272&lt;[2]an!$M$37,S1272="kahepoolne vajaduspõhine",U1272&lt;&gt;""),[2]an!$J$39,
IF(AND(A1272=[2]an!$J$38,F1272=[2]an!$E$39,H1272&lt;[2]an!$M$37,S1272&lt;&gt;"kahepoolne vajaduspõhine"),[2]an!$J$39,
IF(AND(A1272=[2]an!$J$38,F1272=[2]an!$E$42),[2]an!$J$42,""))))))))))))))))))))))))))))</f>
        <v/>
      </c>
      <c r="Y1272" s="17" t="str">
        <f>IFERROR(IF(F1272="Tugigrupp",0,
IF(AND(F1272="Peretoe teenus",H1272&gt;=[2]an!$M$37,RANK(D1272,$D1272:$D1272)+COUNTIFS($D$2:D1272,D1272,$F$2:F1272,F1272)-1&gt;1),"",
IF(AND(F1272="Peretoe teenus",H1272&gt;=[2]an!$M$37,RANK(D1272,$D1272:$D1272)+COUNTIFS($D$2:D1272,D1272,$F$2:F1272,F1272)-1=1,MONTH(H1272)=MONTH(K1272)=TRUE,YEAR(H1272)=YEAR(K1272)=TRUE),((EOMONTH(H1272,0)-H1272+1)*X1272)/DAY(EOMONTH(H1272,0)),
IF(AND(F1272="Peretoe teenus",H1272&gt;=[2]an!$M$37,RANK(D1272,$D1272:$D1272)+COUNTIFS($D$2:D1272,D1272,$F$2:F1272,F1272)-1=1),X1272,
IF(AND(F1272="Peretoe teenus",H1272&lt;[2]an!$M$37,S1272&lt;&gt;"kahepoolne vajaduspõhine",RANK(D1272,$D1272:$D1272)+COUNTIFS($D$2:D1272,D1272,$F$2:F1272,F1272)-1=1),X1272,
IF(AND(F1272="Peretoe teenus",H1272&lt;[2]an!$M$37,S1272&lt;&gt;"kahepoolne vajaduspõhine",RANK(D1272,$D1272:$D1272)+COUNTIFS($D$2:D1272,D1272,$F$2:F1272,F1272)-1&gt;1),"",
IF(AND(F1272="Peretoe teenus",H1272&lt;[2]an!$M$37,S1272="kahepoolne vajaduspõhine",U1272="",RANK(D1272,$D1272:$D1272)+COUNTIFS($D$2:D1272,D1272,$F$2:F1272,F1272)-1=1),X1272,
IF(AND(F1272="Peretoe teenus",H1272&lt;[2]an!$M$37,S1272="kahepoolne vajaduspõhine",U1272="",RANK(D1272,$D1272:$D1272)+COUNTIFS($D$2:D1272,D1272,$F$2:F1272,F1272)-1&gt;1),"",
IF(AND(F1272="Peretoe teenus",H1272&lt;[2]an!$M$37,S1272="kahepoolne vajaduspõhine",U1272&lt;[2]an!$M$37,RANK(D1272,$D1272:$D1272)+COUNTIFS($D$2:D1272,D1272,$F$2:F1272,F1272)-1=1),X1272,
IF(AND(F1272="Peretoe teenus",H1272&lt;[2]an!$M$37,S1272="kahepoolne vajaduspõhine",U1272&lt;[2]an!$M$37,RANK(D1272,$D1272:$D1272)+COUNTIFS($D$2:D1272,D1272,$F$2:F1272,F1272)-1&gt;1),"",
IF(AND(F1272="Peretoe teenus",H1272&lt;[2]an!$M$37,S1272="kahepoolne vajaduspõhine",U1272&gt;=[2]an!$M$37,U1272&lt;=[2]an!$M$38,RANK(D1272,$D1272:$D1272)+COUNTIFS($D$2:D1272,D1272,$F$2:F1272,F1272)-1=1),
((EOMONTH(U1272,0)-U1272+1)*X1272)/DAY(EOMONTH(U1272,0))+(DAY(U1272)-1)*100/DAY(EOMONTH(U1272,0)),
IF(AND(F1272="Peretoe teenus",H1272&lt;[2]an!$M$37,S1272="kahepoolne vajaduspõhine",U1272&gt;=[2]an!$M$37,U1272&lt;=[2]an!$M$38,RANK(D1272,$D1272:$D1272)+COUNTIFS($D$2:D1272,D1272,$F$2:F1272,F1272)-1&gt;1),"",
IF(AND(F1272="Peretoe teenus",H1272&lt;[2]an!$M$37,S1272="kahepoolne vajaduspõhine",U1272&gt;[2]an!$M$38,RANK(D1272,$D1272:$D1272)+COUNTIFS($D$2:D1272,D1272,$F$2:F1272,F1272)-1=1),X1272,
IF(AND(F1272="Peretoe teenus",H1272&lt;[2]an!$M$37,S1272="kahepoolne vajaduspõhine",U1272&gt;[2]an!$M$38,RANK(D1272,$D1272:$D1272)+COUNTIFS($D$2:D1272,D1272,$F$2:F1272,F1272)-1&gt;1),"",X1272*W1272)))))))))))))),"")</f>
        <v/>
      </c>
      <c r="Z1272" s="18" t="str">
        <f t="shared" si="58"/>
        <v/>
      </c>
      <c r="AA1272" s="19" t="str">
        <f>IFERROR(VLOOKUP(E1272,[2]an!$A$3:$B$81,2,FALSE),"")</f>
        <v/>
      </c>
      <c r="AB1272" s="19" t="str">
        <f>IFERROR(VLOOKUP(AA1272,[2]an!$C$2:$D$16,2,FALSE),"")</f>
        <v/>
      </c>
      <c r="AC1272" s="20"/>
      <c r="AD1272" s="21" t="str">
        <f>IF(A1272=[2]an!$F$36,VLOOKUP([2]an!$F$36,[2]an!$F$36:$H$36,3,FALSE),IF(A1272=[2]an!$F$35,VLOOKUP([2]an!$F$35,[2]an!$F$35:$H$35,3,FALSE),IF(A1272=[2]an!$F$33,VLOOKUP([2]an!$F$33,[2]an!$F$33:$H$33,3,FALSE),IF(A1272=[2]an!$F$31,VLOOKUP([2]an!$F$31,[2]an!$F$31:$H$31,3,FALSE),""))))</f>
        <v/>
      </c>
    </row>
    <row r="1273" spans="6:30" x14ac:dyDescent="0.2">
      <c r="F1273" s="10"/>
      <c r="G1273" s="8" t="str">
        <f t="shared" si="59"/>
        <v/>
      </c>
      <c r="H1273" s="13"/>
      <c r="K1273" s="13"/>
      <c r="L1273" s="10"/>
      <c r="M1273" s="10"/>
      <c r="S1273" s="8" t="str">
        <f>IFERROR(VLOOKUP(D1273,[1]peretoe_teenus!$A$2:$L$2000,5,FALSE),"")</f>
        <v/>
      </c>
      <c r="U1273" s="13"/>
      <c r="V1273" s="15" t="str" cm="1">
        <f t="array" ref="V1273">IFERROR(IF(AND(F1273="Tugigrupp",RANK(K1273,$K1273:$K1273)+COUNTIFS($K$2:K1273,K1273,$L$2:L1273,L1273,$M$2:M1273,M1273,$I$2:I1273,I1273,$G$2:G1273,G1273,$F$2:F1273,F1273)-1=1),SUMPRODUCT(($F$2:$F$4154=F1273)*($G$2:$G$4154=G1273)*($K$2:$K$4154=K1273)*($I$2:$I$4154=I1273)*($L$2:$L$4154=L1273)*($M$2:$M$4154=M1273)),""),"")</f>
        <v/>
      </c>
      <c r="W1273" s="15" t="str">
        <f t="shared" si="57"/>
        <v/>
      </c>
      <c r="X1273" s="16" t="str">
        <f>IF(AND(A1273=[2]an!$G$38,F1273=[2]an!$E$40),[2]an!$G$40,IF(AND(A1273=[2]an!$G$38,F1273=[2]an!$E$41),[2]an!$G$41,IF(AND(A1273=[2]an!$G$38,F1273=[2]an!$E$39,H1273&gt;=[2]an!$M$37),[2]an!$G$39,
IF(AND(A1273=[2]an!$G$38,F1273=[2]an!$E$39,H1273&lt;[2]an!$M$37,S1273="kahepoolne vajaduspõhine",U1273=""),[2]an!$M$40,
IF(AND(A1273=[2]an!$G$38,F1273=[2]an!$E$39,H1273&lt;[2]an!$M$37,S1273="kahepoolne vajaduspõhine",U1273&lt;&gt;""),[2]an!$G$39,
IF(AND(A1273=[2]an!$G$38,F1273=[2]an!$E$39,H1273&lt;[2]an!$M$37,S1273&lt;&gt;"kahepoolne vajaduspõhine"),[2]an!$G$39,
IF(AND(A1273=[2]an!$G$38,F1273=[2]an!$E$42),[2]an!$G$42,
IF(AND(A1273=[2]an!$H$38,F1273=[2]an!$E$40),[2]an!$H$40,IF(AND(A1273=[2]an!$H$38,F1273=[2]an!$E$41),[2]an!$H$41,IF(AND(A1273=[2]an!$H$38,F1273=[2]an!$E$39,H1273&gt;=[2]an!$M$37),[2]an!$H$39,
IF(AND(A1273=[2]an!$H$38,F1273=[2]an!$E$39,H1273&lt;[2]an!$M$37,S1273="kahepoolne vajaduspõhine",U1273=""),[2]an!$M$40,
IF(AND(A1273=[2]an!$H$38,F1273=[2]an!$E$39,H1273&lt;[2]an!$M$37,S1273="kahepoolne vajaduspõhine",U1273&lt;&gt;""),[2]an!$H$39,
IF(AND(A1273=[2]an!$H$38,F1273=[2]an!$E$39,H1273&lt;[2]an!$M$37,S1273&lt;&gt;"kahepoolne vajaduspõhine"),[2]an!$H$39,
IF(AND(A1273=[2]an!$H$38,F1273=[2]an!$E$42),[2]an!$H$42,
IF(AND(A1273=[2]an!$I$38,F1273=[2]an!$E$40),[2]an!$I$40,IF(AND(A1273=[2]an!$I$38,F1273=[2]an!$E$41),[2]an!$I$41,IF(AND(A1273=[2]an!$I$38,F1273=[2]an!$E$39,H1273&gt;=[2]an!$M$37),[2]an!$I$39,
IF(AND(A1273=[2]an!$I$38,F1273=[2]an!$E$39,H1273&lt;[2]an!$M$37,S1273="kahepoolne vajaduspõhine",U1273=""),[2]an!$M$40,
IF(AND(A1273=[2]an!$I$38,F1273=[2]an!$E$39,H1273&lt;[2]an!$M$37,S1273="kahepoolne vajaduspõhine",U1273&lt;&gt;""),[2]an!$I$39,
IF(AND(A1273=[2]an!$I$38,F1273=[2]an!$E$39,H1273&lt;[2]an!$M$37,S1273&lt;&gt;"kahepoolne vajaduspõhine"),[2]an!$I$39,
IF(AND(A1273=[2]an!$I$38,F1273=[2]an!$E$42),[2]an!$I$42,
IF(AND(A1273=[2]an!$J$38,F1273=[2]an!$E$40),[2]an!$J$40,IF(AND(A1273=[2]an!$J$38,F1273=[2]an!$E$41),[2]an!$J$41,IF(AND(A1273=[2]an!$J$38,F1273=[2]an!$E$39,H1273&gt;=[2]an!$M$37),[2]an!$J$39,
IF(AND(A1273=[2]an!$J$38,F1273=[2]an!$E$39,H1273&lt;[2]an!$M$37,S1273="kahepoolne vajaduspõhine",U1273=""),[2]an!$M$40,
IF(AND(A1273=[2]an!$J$38,F1273=[2]an!$E$39,H1273&lt;[2]an!$M$37,S1273="kahepoolne vajaduspõhine",U1273&lt;&gt;""),[2]an!$J$39,
IF(AND(A1273=[2]an!$J$38,F1273=[2]an!$E$39,H1273&lt;[2]an!$M$37,S1273&lt;&gt;"kahepoolne vajaduspõhine"),[2]an!$J$39,
IF(AND(A1273=[2]an!$J$38,F1273=[2]an!$E$42),[2]an!$J$42,""))))))))))))))))))))))))))))</f>
        <v/>
      </c>
      <c r="Y1273" s="17" t="str">
        <f>IFERROR(IF(F1273="Tugigrupp",0,
IF(AND(F1273="Peretoe teenus",H1273&gt;=[2]an!$M$37,RANK(D1273,$D1273:$D1273)+COUNTIFS($D$2:D1273,D1273,$F$2:F1273,F1273)-1&gt;1),"",
IF(AND(F1273="Peretoe teenus",H1273&gt;=[2]an!$M$37,RANK(D1273,$D1273:$D1273)+COUNTIFS($D$2:D1273,D1273,$F$2:F1273,F1273)-1=1,MONTH(H1273)=MONTH(K1273)=TRUE,YEAR(H1273)=YEAR(K1273)=TRUE),((EOMONTH(H1273,0)-H1273+1)*X1273)/DAY(EOMONTH(H1273,0)),
IF(AND(F1273="Peretoe teenus",H1273&gt;=[2]an!$M$37,RANK(D1273,$D1273:$D1273)+COUNTIFS($D$2:D1273,D1273,$F$2:F1273,F1273)-1=1),X1273,
IF(AND(F1273="Peretoe teenus",H1273&lt;[2]an!$M$37,S1273&lt;&gt;"kahepoolne vajaduspõhine",RANK(D1273,$D1273:$D1273)+COUNTIFS($D$2:D1273,D1273,$F$2:F1273,F1273)-1=1),X1273,
IF(AND(F1273="Peretoe teenus",H1273&lt;[2]an!$M$37,S1273&lt;&gt;"kahepoolne vajaduspõhine",RANK(D1273,$D1273:$D1273)+COUNTIFS($D$2:D1273,D1273,$F$2:F1273,F1273)-1&gt;1),"",
IF(AND(F1273="Peretoe teenus",H1273&lt;[2]an!$M$37,S1273="kahepoolne vajaduspõhine",U1273="",RANK(D1273,$D1273:$D1273)+COUNTIFS($D$2:D1273,D1273,$F$2:F1273,F1273)-1=1),X1273,
IF(AND(F1273="Peretoe teenus",H1273&lt;[2]an!$M$37,S1273="kahepoolne vajaduspõhine",U1273="",RANK(D1273,$D1273:$D1273)+COUNTIFS($D$2:D1273,D1273,$F$2:F1273,F1273)-1&gt;1),"",
IF(AND(F1273="Peretoe teenus",H1273&lt;[2]an!$M$37,S1273="kahepoolne vajaduspõhine",U1273&lt;[2]an!$M$37,RANK(D1273,$D1273:$D1273)+COUNTIFS($D$2:D1273,D1273,$F$2:F1273,F1273)-1=1),X1273,
IF(AND(F1273="Peretoe teenus",H1273&lt;[2]an!$M$37,S1273="kahepoolne vajaduspõhine",U1273&lt;[2]an!$M$37,RANK(D1273,$D1273:$D1273)+COUNTIFS($D$2:D1273,D1273,$F$2:F1273,F1273)-1&gt;1),"",
IF(AND(F1273="Peretoe teenus",H1273&lt;[2]an!$M$37,S1273="kahepoolne vajaduspõhine",U1273&gt;=[2]an!$M$37,U1273&lt;=[2]an!$M$38,RANK(D1273,$D1273:$D1273)+COUNTIFS($D$2:D1273,D1273,$F$2:F1273,F1273)-1=1),
((EOMONTH(U1273,0)-U1273+1)*X1273)/DAY(EOMONTH(U1273,0))+(DAY(U1273)-1)*100/DAY(EOMONTH(U1273,0)),
IF(AND(F1273="Peretoe teenus",H1273&lt;[2]an!$M$37,S1273="kahepoolne vajaduspõhine",U1273&gt;=[2]an!$M$37,U1273&lt;=[2]an!$M$38,RANK(D1273,$D1273:$D1273)+COUNTIFS($D$2:D1273,D1273,$F$2:F1273,F1273)-1&gt;1),"",
IF(AND(F1273="Peretoe teenus",H1273&lt;[2]an!$M$37,S1273="kahepoolne vajaduspõhine",U1273&gt;[2]an!$M$38,RANK(D1273,$D1273:$D1273)+COUNTIFS($D$2:D1273,D1273,$F$2:F1273,F1273)-1=1),X1273,
IF(AND(F1273="Peretoe teenus",H1273&lt;[2]an!$M$37,S1273="kahepoolne vajaduspõhine",U1273&gt;[2]an!$M$38,RANK(D1273,$D1273:$D1273)+COUNTIFS($D$2:D1273,D1273,$F$2:F1273,F1273)-1&gt;1),"",X1273*W1273)))))))))))))),"")</f>
        <v/>
      </c>
      <c r="Z1273" s="18" t="str">
        <f t="shared" si="58"/>
        <v/>
      </c>
      <c r="AA1273" s="19" t="str">
        <f>IFERROR(VLOOKUP(E1273,[2]an!$A$3:$B$81,2,FALSE),"")</f>
        <v/>
      </c>
      <c r="AB1273" s="19" t="str">
        <f>IFERROR(VLOOKUP(AA1273,[2]an!$C$2:$D$16,2,FALSE),"")</f>
        <v/>
      </c>
      <c r="AC1273" s="20"/>
      <c r="AD1273" s="21" t="str">
        <f>IF(A1273=[2]an!$F$36,VLOOKUP([2]an!$F$36,[2]an!$F$36:$H$36,3,FALSE),IF(A1273=[2]an!$F$35,VLOOKUP([2]an!$F$35,[2]an!$F$35:$H$35,3,FALSE),IF(A1273=[2]an!$F$33,VLOOKUP([2]an!$F$33,[2]an!$F$33:$H$33,3,FALSE),IF(A1273=[2]an!$F$31,VLOOKUP([2]an!$F$31,[2]an!$F$31:$H$31,3,FALSE),""))))</f>
        <v/>
      </c>
    </row>
    <row r="1274" spans="6:30" x14ac:dyDescent="0.2">
      <c r="F1274" s="10"/>
      <c r="G1274" s="8" t="str">
        <f t="shared" si="59"/>
        <v/>
      </c>
      <c r="H1274" s="13"/>
      <c r="K1274" s="13"/>
      <c r="L1274" s="10"/>
      <c r="M1274" s="10"/>
      <c r="S1274" s="8" t="str">
        <f>IFERROR(VLOOKUP(D1274,[1]peretoe_teenus!$A$2:$L$2000,5,FALSE),"")</f>
        <v/>
      </c>
      <c r="U1274" s="13"/>
      <c r="V1274" s="15" t="str" cm="1">
        <f t="array" ref="V1274">IFERROR(IF(AND(F1274="Tugigrupp",RANK(K1274,$K1274:$K1274)+COUNTIFS($K$2:K1274,K1274,$L$2:L1274,L1274,$M$2:M1274,M1274,$I$2:I1274,I1274,$G$2:G1274,G1274,$F$2:F1274,F1274)-1=1),SUMPRODUCT(($F$2:$F$4154=F1274)*($G$2:$G$4154=G1274)*($K$2:$K$4154=K1274)*($I$2:$I$4154=I1274)*($L$2:$L$4154=L1274)*($M$2:$M$4154=M1274)),""),"")</f>
        <v/>
      </c>
      <c r="W1274" s="15" t="str">
        <f t="shared" si="57"/>
        <v/>
      </c>
      <c r="X1274" s="16" t="str">
        <f>IF(AND(A1274=[2]an!$G$38,F1274=[2]an!$E$40),[2]an!$G$40,IF(AND(A1274=[2]an!$G$38,F1274=[2]an!$E$41),[2]an!$G$41,IF(AND(A1274=[2]an!$G$38,F1274=[2]an!$E$39,H1274&gt;=[2]an!$M$37),[2]an!$G$39,
IF(AND(A1274=[2]an!$G$38,F1274=[2]an!$E$39,H1274&lt;[2]an!$M$37,S1274="kahepoolne vajaduspõhine",U1274=""),[2]an!$M$40,
IF(AND(A1274=[2]an!$G$38,F1274=[2]an!$E$39,H1274&lt;[2]an!$M$37,S1274="kahepoolne vajaduspõhine",U1274&lt;&gt;""),[2]an!$G$39,
IF(AND(A1274=[2]an!$G$38,F1274=[2]an!$E$39,H1274&lt;[2]an!$M$37,S1274&lt;&gt;"kahepoolne vajaduspõhine"),[2]an!$G$39,
IF(AND(A1274=[2]an!$G$38,F1274=[2]an!$E$42),[2]an!$G$42,
IF(AND(A1274=[2]an!$H$38,F1274=[2]an!$E$40),[2]an!$H$40,IF(AND(A1274=[2]an!$H$38,F1274=[2]an!$E$41),[2]an!$H$41,IF(AND(A1274=[2]an!$H$38,F1274=[2]an!$E$39,H1274&gt;=[2]an!$M$37),[2]an!$H$39,
IF(AND(A1274=[2]an!$H$38,F1274=[2]an!$E$39,H1274&lt;[2]an!$M$37,S1274="kahepoolne vajaduspõhine",U1274=""),[2]an!$M$40,
IF(AND(A1274=[2]an!$H$38,F1274=[2]an!$E$39,H1274&lt;[2]an!$M$37,S1274="kahepoolne vajaduspõhine",U1274&lt;&gt;""),[2]an!$H$39,
IF(AND(A1274=[2]an!$H$38,F1274=[2]an!$E$39,H1274&lt;[2]an!$M$37,S1274&lt;&gt;"kahepoolne vajaduspõhine"),[2]an!$H$39,
IF(AND(A1274=[2]an!$H$38,F1274=[2]an!$E$42),[2]an!$H$42,
IF(AND(A1274=[2]an!$I$38,F1274=[2]an!$E$40),[2]an!$I$40,IF(AND(A1274=[2]an!$I$38,F1274=[2]an!$E$41),[2]an!$I$41,IF(AND(A1274=[2]an!$I$38,F1274=[2]an!$E$39,H1274&gt;=[2]an!$M$37),[2]an!$I$39,
IF(AND(A1274=[2]an!$I$38,F1274=[2]an!$E$39,H1274&lt;[2]an!$M$37,S1274="kahepoolne vajaduspõhine",U1274=""),[2]an!$M$40,
IF(AND(A1274=[2]an!$I$38,F1274=[2]an!$E$39,H1274&lt;[2]an!$M$37,S1274="kahepoolne vajaduspõhine",U1274&lt;&gt;""),[2]an!$I$39,
IF(AND(A1274=[2]an!$I$38,F1274=[2]an!$E$39,H1274&lt;[2]an!$M$37,S1274&lt;&gt;"kahepoolne vajaduspõhine"),[2]an!$I$39,
IF(AND(A1274=[2]an!$I$38,F1274=[2]an!$E$42),[2]an!$I$42,
IF(AND(A1274=[2]an!$J$38,F1274=[2]an!$E$40),[2]an!$J$40,IF(AND(A1274=[2]an!$J$38,F1274=[2]an!$E$41),[2]an!$J$41,IF(AND(A1274=[2]an!$J$38,F1274=[2]an!$E$39,H1274&gt;=[2]an!$M$37),[2]an!$J$39,
IF(AND(A1274=[2]an!$J$38,F1274=[2]an!$E$39,H1274&lt;[2]an!$M$37,S1274="kahepoolne vajaduspõhine",U1274=""),[2]an!$M$40,
IF(AND(A1274=[2]an!$J$38,F1274=[2]an!$E$39,H1274&lt;[2]an!$M$37,S1274="kahepoolne vajaduspõhine",U1274&lt;&gt;""),[2]an!$J$39,
IF(AND(A1274=[2]an!$J$38,F1274=[2]an!$E$39,H1274&lt;[2]an!$M$37,S1274&lt;&gt;"kahepoolne vajaduspõhine"),[2]an!$J$39,
IF(AND(A1274=[2]an!$J$38,F1274=[2]an!$E$42),[2]an!$J$42,""))))))))))))))))))))))))))))</f>
        <v/>
      </c>
      <c r="Y1274" s="17" t="str">
        <f>IFERROR(IF(F1274="Tugigrupp",0,
IF(AND(F1274="Peretoe teenus",H1274&gt;=[2]an!$M$37,RANK(D1274,$D1274:$D1274)+COUNTIFS($D$2:D1274,D1274,$F$2:F1274,F1274)-1&gt;1),"",
IF(AND(F1274="Peretoe teenus",H1274&gt;=[2]an!$M$37,RANK(D1274,$D1274:$D1274)+COUNTIFS($D$2:D1274,D1274,$F$2:F1274,F1274)-1=1,MONTH(H1274)=MONTH(K1274)=TRUE,YEAR(H1274)=YEAR(K1274)=TRUE),((EOMONTH(H1274,0)-H1274+1)*X1274)/DAY(EOMONTH(H1274,0)),
IF(AND(F1274="Peretoe teenus",H1274&gt;=[2]an!$M$37,RANK(D1274,$D1274:$D1274)+COUNTIFS($D$2:D1274,D1274,$F$2:F1274,F1274)-1=1),X1274,
IF(AND(F1274="Peretoe teenus",H1274&lt;[2]an!$M$37,S1274&lt;&gt;"kahepoolne vajaduspõhine",RANK(D1274,$D1274:$D1274)+COUNTIFS($D$2:D1274,D1274,$F$2:F1274,F1274)-1=1),X1274,
IF(AND(F1274="Peretoe teenus",H1274&lt;[2]an!$M$37,S1274&lt;&gt;"kahepoolne vajaduspõhine",RANK(D1274,$D1274:$D1274)+COUNTIFS($D$2:D1274,D1274,$F$2:F1274,F1274)-1&gt;1),"",
IF(AND(F1274="Peretoe teenus",H1274&lt;[2]an!$M$37,S1274="kahepoolne vajaduspõhine",U1274="",RANK(D1274,$D1274:$D1274)+COUNTIFS($D$2:D1274,D1274,$F$2:F1274,F1274)-1=1),X1274,
IF(AND(F1274="Peretoe teenus",H1274&lt;[2]an!$M$37,S1274="kahepoolne vajaduspõhine",U1274="",RANK(D1274,$D1274:$D1274)+COUNTIFS($D$2:D1274,D1274,$F$2:F1274,F1274)-1&gt;1),"",
IF(AND(F1274="Peretoe teenus",H1274&lt;[2]an!$M$37,S1274="kahepoolne vajaduspõhine",U1274&lt;[2]an!$M$37,RANK(D1274,$D1274:$D1274)+COUNTIFS($D$2:D1274,D1274,$F$2:F1274,F1274)-1=1),X1274,
IF(AND(F1274="Peretoe teenus",H1274&lt;[2]an!$M$37,S1274="kahepoolne vajaduspõhine",U1274&lt;[2]an!$M$37,RANK(D1274,$D1274:$D1274)+COUNTIFS($D$2:D1274,D1274,$F$2:F1274,F1274)-1&gt;1),"",
IF(AND(F1274="Peretoe teenus",H1274&lt;[2]an!$M$37,S1274="kahepoolne vajaduspõhine",U1274&gt;=[2]an!$M$37,U1274&lt;=[2]an!$M$38,RANK(D1274,$D1274:$D1274)+COUNTIFS($D$2:D1274,D1274,$F$2:F1274,F1274)-1=1),
((EOMONTH(U1274,0)-U1274+1)*X1274)/DAY(EOMONTH(U1274,0))+(DAY(U1274)-1)*100/DAY(EOMONTH(U1274,0)),
IF(AND(F1274="Peretoe teenus",H1274&lt;[2]an!$M$37,S1274="kahepoolne vajaduspõhine",U1274&gt;=[2]an!$M$37,U1274&lt;=[2]an!$M$38,RANK(D1274,$D1274:$D1274)+COUNTIFS($D$2:D1274,D1274,$F$2:F1274,F1274)-1&gt;1),"",
IF(AND(F1274="Peretoe teenus",H1274&lt;[2]an!$M$37,S1274="kahepoolne vajaduspõhine",U1274&gt;[2]an!$M$38,RANK(D1274,$D1274:$D1274)+COUNTIFS($D$2:D1274,D1274,$F$2:F1274,F1274)-1=1),X1274,
IF(AND(F1274="Peretoe teenus",H1274&lt;[2]an!$M$37,S1274="kahepoolne vajaduspõhine",U1274&gt;[2]an!$M$38,RANK(D1274,$D1274:$D1274)+COUNTIFS($D$2:D1274,D1274,$F$2:F1274,F1274)-1&gt;1),"",X1274*W1274)))))))))))))),"")</f>
        <v/>
      </c>
      <c r="Z1274" s="18" t="str">
        <f t="shared" si="58"/>
        <v/>
      </c>
      <c r="AA1274" s="19" t="str">
        <f>IFERROR(VLOOKUP(E1274,[2]an!$A$3:$B$81,2,FALSE),"")</f>
        <v/>
      </c>
      <c r="AB1274" s="19" t="str">
        <f>IFERROR(VLOOKUP(AA1274,[2]an!$C$2:$D$16,2,FALSE),"")</f>
        <v/>
      </c>
      <c r="AC1274" s="20"/>
      <c r="AD1274" s="21" t="str">
        <f>IF(A1274=[2]an!$F$36,VLOOKUP([2]an!$F$36,[2]an!$F$36:$H$36,3,FALSE),IF(A1274=[2]an!$F$35,VLOOKUP([2]an!$F$35,[2]an!$F$35:$H$35,3,FALSE),IF(A1274=[2]an!$F$33,VLOOKUP([2]an!$F$33,[2]an!$F$33:$H$33,3,FALSE),IF(A1274=[2]an!$F$31,VLOOKUP([2]an!$F$31,[2]an!$F$31:$H$31,3,FALSE),""))))</f>
        <v/>
      </c>
    </row>
    <row r="1275" spans="6:30" x14ac:dyDescent="0.2">
      <c r="F1275" s="10"/>
      <c r="G1275" s="8" t="str">
        <f t="shared" si="59"/>
        <v/>
      </c>
      <c r="H1275" s="13"/>
      <c r="K1275" s="13"/>
      <c r="L1275" s="10"/>
      <c r="M1275" s="10"/>
      <c r="S1275" s="8" t="str">
        <f>IFERROR(VLOOKUP(D1275,[1]peretoe_teenus!$A$2:$L$2000,5,FALSE),"")</f>
        <v/>
      </c>
      <c r="U1275" s="13"/>
      <c r="V1275" s="15" t="str" cm="1">
        <f t="array" ref="V1275">IFERROR(IF(AND(F1275="Tugigrupp",RANK(K1275,$K1275:$K1275)+COUNTIFS($K$2:K1275,K1275,$L$2:L1275,L1275,$M$2:M1275,M1275,$I$2:I1275,I1275,$G$2:G1275,G1275,$F$2:F1275,F1275)-1=1),SUMPRODUCT(($F$2:$F$4154=F1275)*($G$2:$G$4154=G1275)*($K$2:$K$4154=K1275)*($I$2:$I$4154=I1275)*($L$2:$L$4154=L1275)*($M$2:$M$4154=M1275)),""),"")</f>
        <v/>
      </c>
      <c r="W1275" s="15" t="str">
        <f t="shared" si="57"/>
        <v/>
      </c>
      <c r="X1275" s="16" t="str">
        <f>IF(AND(A1275=[2]an!$G$38,F1275=[2]an!$E$40),[2]an!$G$40,IF(AND(A1275=[2]an!$G$38,F1275=[2]an!$E$41),[2]an!$G$41,IF(AND(A1275=[2]an!$G$38,F1275=[2]an!$E$39,H1275&gt;=[2]an!$M$37),[2]an!$G$39,
IF(AND(A1275=[2]an!$G$38,F1275=[2]an!$E$39,H1275&lt;[2]an!$M$37,S1275="kahepoolne vajaduspõhine",U1275=""),[2]an!$M$40,
IF(AND(A1275=[2]an!$G$38,F1275=[2]an!$E$39,H1275&lt;[2]an!$M$37,S1275="kahepoolne vajaduspõhine",U1275&lt;&gt;""),[2]an!$G$39,
IF(AND(A1275=[2]an!$G$38,F1275=[2]an!$E$39,H1275&lt;[2]an!$M$37,S1275&lt;&gt;"kahepoolne vajaduspõhine"),[2]an!$G$39,
IF(AND(A1275=[2]an!$G$38,F1275=[2]an!$E$42),[2]an!$G$42,
IF(AND(A1275=[2]an!$H$38,F1275=[2]an!$E$40),[2]an!$H$40,IF(AND(A1275=[2]an!$H$38,F1275=[2]an!$E$41),[2]an!$H$41,IF(AND(A1275=[2]an!$H$38,F1275=[2]an!$E$39,H1275&gt;=[2]an!$M$37),[2]an!$H$39,
IF(AND(A1275=[2]an!$H$38,F1275=[2]an!$E$39,H1275&lt;[2]an!$M$37,S1275="kahepoolne vajaduspõhine",U1275=""),[2]an!$M$40,
IF(AND(A1275=[2]an!$H$38,F1275=[2]an!$E$39,H1275&lt;[2]an!$M$37,S1275="kahepoolne vajaduspõhine",U1275&lt;&gt;""),[2]an!$H$39,
IF(AND(A1275=[2]an!$H$38,F1275=[2]an!$E$39,H1275&lt;[2]an!$M$37,S1275&lt;&gt;"kahepoolne vajaduspõhine"),[2]an!$H$39,
IF(AND(A1275=[2]an!$H$38,F1275=[2]an!$E$42),[2]an!$H$42,
IF(AND(A1275=[2]an!$I$38,F1275=[2]an!$E$40),[2]an!$I$40,IF(AND(A1275=[2]an!$I$38,F1275=[2]an!$E$41),[2]an!$I$41,IF(AND(A1275=[2]an!$I$38,F1275=[2]an!$E$39,H1275&gt;=[2]an!$M$37),[2]an!$I$39,
IF(AND(A1275=[2]an!$I$38,F1275=[2]an!$E$39,H1275&lt;[2]an!$M$37,S1275="kahepoolne vajaduspõhine",U1275=""),[2]an!$M$40,
IF(AND(A1275=[2]an!$I$38,F1275=[2]an!$E$39,H1275&lt;[2]an!$M$37,S1275="kahepoolne vajaduspõhine",U1275&lt;&gt;""),[2]an!$I$39,
IF(AND(A1275=[2]an!$I$38,F1275=[2]an!$E$39,H1275&lt;[2]an!$M$37,S1275&lt;&gt;"kahepoolne vajaduspõhine"),[2]an!$I$39,
IF(AND(A1275=[2]an!$I$38,F1275=[2]an!$E$42),[2]an!$I$42,
IF(AND(A1275=[2]an!$J$38,F1275=[2]an!$E$40),[2]an!$J$40,IF(AND(A1275=[2]an!$J$38,F1275=[2]an!$E$41),[2]an!$J$41,IF(AND(A1275=[2]an!$J$38,F1275=[2]an!$E$39,H1275&gt;=[2]an!$M$37),[2]an!$J$39,
IF(AND(A1275=[2]an!$J$38,F1275=[2]an!$E$39,H1275&lt;[2]an!$M$37,S1275="kahepoolne vajaduspõhine",U1275=""),[2]an!$M$40,
IF(AND(A1275=[2]an!$J$38,F1275=[2]an!$E$39,H1275&lt;[2]an!$M$37,S1275="kahepoolne vajaduspõhine",U1275&lt;&gt;""),[2]an!$J$39,
IF(AND(A1275=[2]an!$J$38,F1275=[2]an!$E$39,H1275&lt;[2]an!$M$37,S1275&lt;&gt;"kahepoolne vajaduspõhine"),[2]an!$J$39,
IF(AND(A1275=[2]an!$J$38,F1275=[2]an!$E$42),[2]an!$J$42,""))))))))))))))))))))))))))))</f>
        <v/>
      </c>
      <c r="Y1275" s="17" t="str">
        <f>IFERROR(IF(F1275="Tugigrupp",0,
IF(AND(F1275="Peretoe teenus",H1275&gt;=[2]an!$M$37,RANK(D1275,$D1275:$D1275)+COUNTIFS($D$2:D1275,D1275,$F$2:F1275,F1275)-1&gt;1),"",
IF(AND(F1275="Peretoe teenus",H1275&gt;=[2]an!$M$37,RANK(D1275,$D1275:$D1275)+COUNTIFS($D$2:D1275,D1275,$F$2:F1275,F1275)-1=1,MONTH(H1275)=MONTH(K1275)=TRUE,YEAR(H1275)=YEAR(K1275)=TRUE),((EOMONTH(H1275,0)-H1275+1)*X1275)/DAY(EOMONTH(H1275,0)),
IF(AND(F1275="Peretoe teenus",H1275&gt;=[2]an!$M$37,RANK(D1275,$D1275:$D1275)+COUNTIFS($D$2:D1275,D1275,$F$2:F1275,F1275)-1=1),X1275,
IF(AND(F1275="Peretoe teenus",H1275&lt;[2]an!$M$37,S1275&lt;&gt;"kahepoolne vajaduspõhine",RANK(D1275,$D1275:$D1275)+COUNTIFS($D$2:D1275,D1275,$F$2:F1275,F1275)-1=1),X1275,
IF(AND(F1275="Peretoe teenus",H1275&lt;[2]an!$M$37,S1275&lt;&gt;"kahepoolne vajaduspõhine",RANK(D1275,$D1275:$D1275)+COUNTIFS($D$2:D1275,D1275,$F$2:F1275,F1275)-1&gt;1),"",
IF(AND(F1275="Peretoe teenus",H1275&lt;[2]an!$M$37,S1275="kahepoolne vajaduspõhine",U1275="",RANK(D1275,$D1275:$D1275)+COUNTIFS($D$2:D1275,D1275,$F$2:F1275,F1275)-1=1),X1275,
IF(AND(F1275="Peretoe teenus",H1275&lt;[2]an!$M$37,S1275="kahepoolne vajaduspõhine",U1275="",RANK(D1275,$D1275:$D1275)+COUNTIFS($D$2:D1275,D1275,$F$2:F1275,F1275)-1&gt;1),"",
IF(AND(F1275="Peretoe teenus",H1275&lt;[2]an!$M$37,S1275="kahepoolne vajaduspõhine",U1275&lt;[2]an!$M$37,RANK(D1275,$D1275:$D1275)+COUNTIFS($D$2:D1275,D1275,$F$2:F1275,F1275)-1=1),X1275,
IF(AND(F1275="Peretoe teenus",H1275&lt;[2]an!$M$37,S1275="kahepoolne vajaduspõhine",U1275&lt;[2]an!$M$37,RANK(D1275,$D1275:$D1275)+COUNTIFS($D$2:D1275,D1275,$F$2:F1275,F1275)-1&gt;1),"",
IF(AND(F1275="Peretoe teenus",H1275&lt;[2]an!$M$37,S1275="kahepoolne vajaduspõhine",U1275&gt;=[2]an!$M$37,U1275&lt;=[2]an!$M$38,RANK(D1275,$D1275:$D1275)+COUNTIFS($D$2:D1275,D1275,$F$2:F1275,F1275)-1=1),
((EOMONTH(U1275,0)-U1275+1)*X1275)/DAY(EOMONTH(U1275,0))+(DAY(U1275)-1)*100/DAY(EOMONTH(U1275,0)),
IF(AND(F1275="Peretoe teenus",H1275&lt;[2]an!$M$37,S1275="kahepoolne vajaduspõhine",U1275&gt;=[2]an!$M$37,U1275&lt;=[2]an!$M$38,RANK(D1275,$D1275:$D1275)+COUNTIFS($D$2:D1275,D1275,$F$2:F1275,F1275)-1&gt;1),"",
IF(AND(F1275="Peretoe teenus",H1275&lt;[2]an!$M$37,S1275="kahepoolne vajaduspõhine",U1275&gt;[2]an!$M$38,RANK(D1275,$D1275:$D1275)+COUNTIFS($D$2:D1275,D1275,$F$2:F1275,F1275)-1=1),X1275,
IF(AND(F1275="Peretoe teenus",H1275&lt;[2]an!$M$37,S1275="kahepoolne vajaduspõhine",U1275&gt;[2]an!$M$38,RANK(D1275,$D1275:$D1275)+COUNTIFS($D$2:D1275,D1275,$F$2:F1275,F1275)-1&gt;1),"",X1275*W1275)))))))))))))),"")</f>
        <v/>
      </c>
      <c r="Z1275" s="18" t="str">
        <f t="shared" si="58"/>
        <v/>
      </c>
      <c r="AA1275" s="19" t="str">
        <f>IFERROR(VLOOKUP(E1275,[2]an!$A$3:$B$81,2,FALSE),"")</f>
        <v/>
      </c>
      <c r="AB1275" s="19" t="str">
        <f>IFERROR(VLOOKUP(AA1275,[2]an!$C$2:$D$16,2,FALSE),"")</f>
        <v/>
      </c>
      <c r="AC1275" s="20"/>
      <c r="AD1275" s="21" t="str">
        <f>IF(A1275=[2]an!$F$36,VLOOKUP([2]an!$F$36,[2]an!$F$36:$H$36,3,FALSE),IF(A1275=[2]an!$F$35,VLOOKUP([2]an!$F$35,[2]an!$F$35:$H$35,3,FALSE),IF(A1275=[2]an!$F$33,VLOOKUP([2]an!$F$33,[2]an!$F$33:$H$33,3,FALSE),IF(A1275=[2]an!$F$31,VLOOKUP([2]an!$F$31,[2]an!$F$31:$H$31,3,FALSE),""))))</f>
        <v/>
      </c>
    </row>
    <row r="1276" spans="6:30" x14ac:dyDescent="0.2">
      <c r="F1276" s="10"/>
      <c r="G1276" s="8" t="str">
        <f t="shared" si="59"/>
        <v/>
      </c>
      <c r="H1276" s="13"/>
      <c r="K1276" s="13"/>
      <c r="L1276" s="10"/>
      <c r="M1276" s="10"/>
      <c r="S1276" s="8" t="str">
        <f>IFERROR(VLOOKUP(D1276,[1]peretoe_teenus!$A$2:$L$2000,5,FALSE),"")</f>
        <v/>
      </c>
      <c r="U1276" s="13"/>
      <c r="V1276" s="15" t="str" cm="1">
        <f t="array" ref="V1276">IFERROR(IF(AND(F1276="Tugigrupp",RANK(K1276,$K1276:$K1276)+COUNTIFS($K$2:K1276,K1276,$L$2:L1276,L1276,$M$2:M1276,M1276,$I$2:I1276,I1276,$G$2:G1276,G1276,$F$2:F1276,F1276)-1=1),SUMPRODUCT(($F$2:$F$4154=F1276)*($G$2:$G$4154=G1276)*($K$2:$K$4154=K1276)*($I$2:$I$4154=I1276)*($L$2:$L$4154=L1276)*($M$2:$M$4154=M1276)),""),"")</f>
        <v/>
      </c>
      <c r="W1276" s="15" t="str">
        <f t="shared" si="57"/>
        <v/>
      </c>
      <c r="X1276" s="16" t="str">
        <f>IF(AND(A1276=[2]an!$G$38,F1276=[2]an!$E$40),[2]an!$G$40,IF(AND(A1276=[2]an!$G$38,F1276=[2]an!$E$41),[2]an!$G$41,IF(AND(A1276=[2]an!$G$38,F1276=[2]an!$E$39,H1276&gt;=[2]an!$M$37),[2]an!$G$39,
IF(AND(A1276=[2]an!$G$38,F1276=[2]an!$E$39,H1276&lt;[2]an!$M$37,S1276="kahepoolne vajaduspõhine",U1276=""),[2]an!$M$40,
IF(AND(A1276=[2]an!$G$38,F1276=[2]an!$E$39,H1276&lt;[2]an!$M$37,S1276="kahepoolne vajaduspõhine",U1276&lt;&gt;""),[2]an!$G$39,
IF(AND(A1276=[2]an!$G$38,F1276=[2]an!$E$39,H1276&lt;[2]an!$M$37,S1276&lt;&gt;"kahepoolne vajaduspõhine"),[2]an!$G$39,
IF(AND(A1276=[2]an!$G$38,F1276=[2]an!$E$42),[2]an!$G$42,
IF(AND(A1276=[2]an!$H$38,F1276=[2]an!$E$40),[2]an!$H$40,IF(AND(A1276=[2]an!$H$38,F1276=[2]an!$E$41),[2]an!$H$41,IF(AND(A1276=[2]an!$H$38,F1276=[2]an!$E$39,H1276&gt;=[2]an!$M$37),[2]an!$H$39,
IF(AND(A1276=[2]an!$H$38,F1276=[2]an!$E$39,H1276&lt;[2]an!$M$37,S1276="kahepoolne vajaduspõhine",U1276=""),[2]an!$M$40,
IF(AND(A1276=[2]an!$H$38,F1276=[2]an!$E$39,H1276&lt;[2]an!$M$37,S1276="kahepoolne vajaduspõhine",U1276&lt;&gt;""),[2]an!$H$39,
IF(AND(A1276=[2]an!$H$38,F1276=[2]an!$E$39,H1276&lt;[2]an!$M$37,S1276&lt;&gt;"kahepoolne vajaduspõhine"),[2]an!$H$39,
IF(AND(A1276=[2]an!$H$38,F1276=[2]an!$E$42),[2]an!$H$42,
IF(AND(A1276=[2]an!$I$38,F1276=[2]an!$E$40),[2]an!$I$40,IF(AND(A1276=[2]an!$I$38,F1276=[2]an!$E$41),[2]an!$I$41,IF(AND(A1276=[2]an!$I$38,F1276=[2]an!$E$39,H1276&gt;=[2]an!$M$37),[2]an!$I$39,
IF(AND(A1276=[2]an!$I$38,F1276=[2]an!$E$39,H1276&lt;[2]an!$M$37,S1276="kahepoolne vajaduspõhine",U1276=""),[2]an!$M$40,
IF(AND(A1276=[2]an!$I$38,F1276=[2]an!$E$39,H1276&lt;[2]an!$M$37,S1276="kahepoolne vajaduspõhine",U1276&lt;&gt;""),[2]an!$I$39,
IF(AND(A1276=[2]an!$I$38,F1276=[2]an!$E$39,H1276&lt;[2]an!$M$37,S1276&lt;&gt;"kahepoolne vajaduspõhine"),[2]an!$I$39,
IF(AND(A1276=[2]an!$I$38,F1276=[2]an!$E$42),[2]an!$I$42,
IF(AND(A1276=[2]an!$J$38,F1276=[2]an!$E$40),[2]an!$J$40,IF(AND(A1276=[2]an!$J$38,F1276=[2]an!$E$41),[2]an!$J$41,IF(AND(A1276=[2]an!$J$38,F1276=[2]an!$E$39,H1276&gt;=[2]an!$M$37),[2]an!$J$39,
IF(AND(A1276=[2]an!$J$38,F1276=[2]an!$E$39,H1276&lt;[2]an!$M$37,S1276="kahepoolne vajaduspõhine",U1276=""),[2]an!$M$40,
IF(AND(A1276=[2]an!$J$38,F1276=[2]an!$E$39,H1276&lt;[2]an!$M$37,S1276="kahepoolne vajaduspõhine",U1276&lt;&gt;""),[2]an!$J$39,
IF(AND(A1276=[2]an!$J$38,F1276=[2]an!$E$39,H1276&lt;[2]an!$M$37,S1276&lt;&gt;"kahepoolne vajaduspõhine"),[2]an!$J$39,
IF(AND(A1276=[2]an!$J$38,F1276=[2]an!$E$42),[2]an!$J$42,""))))))))))))))))))))))))))))</f>
        <v/>
      </c>
      <c r="Y1276" s="17" t="str">
        <f>IFERROR(IF(F1276="Tugigrupp",0,
IF(AND(F1276="Peretoe teenus",H1276&gt;=[2]an!$M$37,RANK(D1276,$D1276:$D1276)+COUNTIFS($D$2:D1276,D1276,$F$2:F1276,F1276)-1&gt;1),"",
IF(AND(F1276="Peretoe teenus",H1276&gt;=[2]an!$M$37,RANK(D1276,$D1276:$D1276)+COUNTIFS($D$2:D1276,D1276,$F$2:F1276,F1276)-1=1,MONTH(H1276)=MONTH(K1276)=TRUE,YEAR(H1276)=YEAR(K1276)=TRUE),((EOMONTH(H1276,0)-H1276+1)*X1276)/DAY(EOMONTH(H1276,0)),
IF(AND(F1276="Peretoe teenus",H1276&gt;=[2]an!$M$37,RANK(D1276,$D1276:$D1276)+COUNTIFS($D$2:D1276,D1276,$F$2:F1276,F1276)-1=1),X1276,
IF(AND(F1276="Peretoe teenus",H1276&lt;[2]an!$M$37,S1276&lt;&gt;"kahepoolne vajaduspõhine",RANK(D1276,$D1276:$D1276)+COUNTIFS($D$2:D1276,D1276,$F$2:F1276,F1276)-1=1),X1276,
IF(AND(F1276="Peretoe teenus",H1276&lt;[2]an!$M$37,S1276&lt;&gt;"kahepoolne vajaduspõhine",RANK(D1276,$D1276:$D1276)+COUNTIFS($D$2:D1276,D1276,$F$2:F1276,F1276)-1&gt;1),"",
IF(AND(F1276="Peretoe teenus",H1276&lt;[2]an!$M$37,S1276="kahepoolne vajaduspõhine",U1276="",RANK(D1276,$D1276:$D1276)+COUNTIFS($D$2:D1276,D1276,$F$2:F1276,F1276)-1=1),X1276,
IF(AND(F1276="Peretoe teenus",H1276&lt;[2]an!$M$37,S1276="kahepoolne vajaduspõhine",U1276="",RANK(D1276,$D1276:$D1276)+COUNTIFS($D$2:D1276,D1276,$F$2:F1276,F1276)-1&gt;1),"",
IF(AND(F1276="Peretoe teenus",H1276&lt;[2]an!$M$37,S1276="kahepoolne vajaduspõhine",U1276&lt;[2]an!$M$37,RANK(D1276,$D1276:$D1276)+COUNTIFS($D$2:D1276,D1276,$F$2:F1276,F1276)-1=1),X1276,
IF(AND(F1276="Peretoe teenus",H1276&lt;[2]an!$M$37,S1276="kahepoolne vajaduspõhine",U1276&lt;[2]an!$M$37,RANK(D1276,$D1276:$D1276)+COUNTIFS($D$2:D1276,D1276,$F$2:F1276,F1276)-1&gt;1),"",
IF(AND(F1276="Peretoe teenus",H1276&lt;[2]an!$M$37,S1276="kahepoolne vajaduspõhine",U1276&gt;=[2]an!$M$37,U1276&lt;=[2]an!$M$38,RANK(D1276,$D1276:$D1276)+COUNTIFS($D$2:D1276,D1276,$F$2:F1276,F1276)-1=1),
((EOMONTH(U1276,0)-U1276+1)*X1276)/DAY(EOMONTH(U1276,0))+(DAY(U1276)-1)*100/DAY(EOMONTH(U1276,0)),
IF(AND(F1276="Peretoe teenus",H1276&lt;[2]an!$M$37,S1276="kahepoolne vajaduspõhine",U1276&gt;=[2]an!$M$37,U1276&lt;=[2]an!$M$38,RANK(D1276,$D1276:$D1276)+COUNTIFS($D$2:D1276,D1276,$F$2:F1276,F1276)-1&gt;1),"",
IF(AND(F1276="Peretoe teenus",H1276&lt;[2]an!$M$37,S1276="kahepoolne vajaduspõhine",U1276&gt;[2]an!$M$38,RANK(D1276,$D1276:$D1276)+COUNTIFS($D$2:D1276,D1276,$F$2:F1276,F1276)-1=1),X1276,
IF(AND(F1276="Peretoe teenus",H1276&lt;[2]an!$M$37,S1276="kahepoolne vajaduspõhine",U1276&gt;[2]an!$M$38,RANK(D1276,$D1276:$D1276)+COUNTIFS($D$2:D1276,D1276,$F$2:F1276,F1276)-1&gt;1),"",X1276*W1276)))))))))))))),"")</f>
        <v/>
      </c>
      <c r="Z1276" s="18" t="str">
        <f t="shared" si="58"/>
        <v/>
      </c>
      <c r="AA1276" s="19" t="str">
        <f>IFERROR(VLOOKUP(E1276,[2]an!$A$3:$B$81,2,FALSE),"")</f>
        <v/>
      </c>
      <c r="AB1276" s="19" t="str">
        <f>IFERROR(VLOOKUP(AA1276,[2]an!$C$2:$D$16,2,FALSE),"")</f>
        <v/>
      </c>
      <c r="AC1276" s="20"/>
      <c r="AD1276" s="21" t="str">
        <f>IF(A1276=[2]an!$F$36,VLOOKUP([2]an!$F$36,[2]an!$F$36:$H$36,3,FALSE),IF(A1276=[2]an!$F$35,VLOOKUP([2]an!$F$35,[2]an!$F$35:$H$35,3,FALSE),IF(A1276=[2]an!$F$33,VLOOKUP([2]an!$F$33,[2]an!$F$33:$H$33,3,FALSE),IF(A1276=[2]an!$F$31,VLOOKUP([2]an!$F$31,[2]an!$F$31:$H$31,3,FALSE),""))))</f>
        <v/>
      </c>
    </row>
    <row r="1277" spans="6:30" x14ac:dyDescent="0.2">
      <c r="F1277" s="10"/>
      <c r="G1277" s="8" t="str">
        <f t="shared" si="59"/>
        <v/>
      </c>
      <c r="H1277" s="13"/>
      <c r="K1277" s="13"/>
      <c r="L1277" s="10"/>
      <c r="M1277" s="10"/>
      <c r="S1277" s="8" t="str">
        <f>IFERROR(VLOOKUP(D1277,[1]peretoe_teenus!$A$2:$L$2000,5,FALSE),"")</f>
        <v/>
      </c>
      <c r="U1277" s="13"/>
      <c r="V1277" s="15" t="str" cm="1">
        <f t="array" ref="V1277">IFERROR(IF(AND(F1277="Tugigrupp",RANK(K1277,$K1277:$K1277)+COUNTIFS($K$2:K1277,K1277,$L$2:L1277,L1277,$M$2:M1277,M1277,$I$2:I1277,I1277,$G$2:G1277,G1277,$F$2:F1277,F1277)-1=1),SUMPRODUCT(($F$2:$F$4154=F1277)*($G$2:$G$4154=G1277)*($K$2:$K$4154=K1277)*($I$2:$I$4154=I1277)*($L$2:$L$4154=L1277)*($M$2:$M$4154=M1277)),""),"")</f>
        <v/>
      </c>
      <c r="W1277" s="15" t="str">
        <f t="shared" si="57"/>
        <v/>
      </c>
      <c r="X1277" s="16" t="str">
        <f>IF(AND(A1277=[2]an!$G$38,F1277=[2]an!$E$40),[2]an!$G$40,IF(AND(A1277=[2]an!$G$38,F1277=[2]an!$E$41),[2]an!$G$41,IF(AND(A1277=[2]an!$G$38,F1277=[2]an!$E$39,H1277&gt;=[2]an!$M$37),[2]an!$G$39,
IF(AND(A1277=[2]an!$G$38,F1277=[2]an!$E$39,H1277&lt;[2]an!$M$37,S1277="kahepoolne vajaduspõhine",U1277=""),[2]an!$M$40,
IF(AND(A1277=[2]an!$G$38,F1277=[2]an!$E$39,H1277&lt;[2]an!$M$37,S1277="kahepoolne vajaduspõhine",U1277&lt;&gt;""),[2]an!$G$39,
IF(AND(A1277=[2]an!$G$38,F1277=[2]an!$E$39,H1277&lt;[2]an!$M$37,S1277&lt;&gt;"kahepoolne vajaduspõhine"),[2]an!$G$39,
IF(AND(A1277=[2]an!$G$38,F1277=[2]an!$E$42),[2]an!$G$42,
IF(AND(A1277=[2]an!$H$38,F1277=[2]an!$E$40),[2]an!$H$40,IF(AND(A1277=[2]an!$H$38,F1277=[2]an!$E$41),[2]an!$H$41,IF(AND(A1277=[2]an!$H$38,F1277=[2]an!$E$39,H1277&gt;=[2]an!$M$37),[2]an!$H$39,
IF(AND(A1277=[2]an!$H$38,F1277=[2]an!$E$39,H1277&lt;[2]an!$M$37,S1277="kahepoolne vajaduspõhine",U1277=""),[2]an!$M$40,
IF(AND(A1277=[2]an!$H$38,F1277=[2]an!$E$39,H1277&lt;[2]an!$M$37,S1277="kahepoolne vajaduspõhine",U1277&lt;&gt;""),[2]an!$H$39,
IF(AND(A1277=[2]an!$H$38,F1277=[2]an!$E$39,H1277&lt;[2]an!$M$37,S1277&lt;&gt;"kahepoolne vajaduspõhine"),[2]an!$H$39,
IF(AND(A1277=[2]an!$H$38,F1277=[2]an!$E$42),[2]an!$H$42,
IF(AND(A1277=[2]an!$I$38,F1277=[2]an!$E$40),[2]an!$I$40,IF(AND(A1277=[2]an!$I$38,F1277=[2]an!$E$41),[2]an!$I$41,IF(AND(A1277=[2]an!$I$38,F1277=[2]an!$E$39,H1277&gt;=[2]an!$M$37),[2]an!$I$39,
IF(AND(A1277=[2]an!$I$38,F1277=[2]an!$E$39,H1277&lt;[2]an!$M$37,S1277="kahepoolne vajaduspõhine",U1277=""),[2]an!$M$40,
IF(AND(A1277=[2]an!$I$38,F1277=[2]an!$E$39,H1277&lt;[2]an!$M$37,S1277="kahepoolne vajaduspõhine",U1277&lt;&gt;""),[2]an!$I$39,
IF(AND(A1277=[2]an!$I$38,F1277=[2]an!$E$39,H1277&lt;[2]an!$M$37,S1277&lt;&gt;"kahepoolne vajaduspõhine"),[2]an!$I$39,
IF(AND(A1277=[2]an!$I$38,F1277=[2]an!$E$42),[2]an!$I$42,
IF(AND(A1277=[2]an!$J$38,F1277=[2]an!$E$40),[2]an!$J$40,IF(AND(A1277=[2]an!$J$38,F1277=[2]an!$E$41),[2]an!$J$41,IF(AND(A1277=[2]an!$J$38,F1277=[2]an!$E$39,H1277&gt;=[2]an!$M$37),[2]an!$J$39,
IF(AND(A1277=[2]an!$J$38,F1277=[2]an!$E$39,H1277&lt;[2]an!$M$37,S1277="kahepoolne vajaduspõhine",U1277=""),[2]an!$M$40,
IF(AND(A1277=[2]an!$J$38,F1277=[2]an!$E$39,H1277&lt;[2]an!$M$37,S1277="kahepoolne vajaduspõhine",U1277&lt;&gt;""),[2]an!$J$39,
IF(AND(A1277=[2]an!$J$38,F1277=[2]an!$E$39,H1277&lt;[2]an!$M$37,S1277&lt;&gt;"kahepoolne vajaduspõhine"),[2]an!$J$39,
IF(AND(A1277=[2]an!$J$38,F1277=[2]an!$E$42),[2]an!$J$42,""))))))))))))))))))))))))))))</f>
        <v/>
      </c>
      <c r="Y1277" s="17" t="str">
        <f>IFERROR(IF(F1277="Tugigrupp",0,
IF(AND(F1277="Peretoe teenus",H1277&gt;=[2]an!$M$37,RANK(D1277,$D1277:$D1277)+COUNTIFS($D$2:D1277,D1277,$F$2:F1277,F1277)-1&gt;1),"",
IF(AND(F1277="Peretoe teenus",H1277&gt;=[2]an!$M$37,RANK(D1277,$D1277:$D1277)+COUNTIFS($D$2:D1277,D1277,$F$2:F1277,F1277)-1=1,MONTH(H1277)=MONTH(K1277)=TRUE,YEAR(H1277)=YEAR(K1277)=TRUE),((EOMONTH(H1277,0)-H1277+1)*X1277)/DAY(EOMONTH(H1277,0)),
IF(AND(F1277="Peretoe teenus",H1277&gt;=[2]an!$M$37,RANK(D1277,$D1277:$D1277)+COUNTIFS($D$2:D1277,D1277,$F$2:F1277,F1277)-1=1),X1277,
IF(AND(F1277="Peretoe teenus",H1277&lt;[2]an!$M$37,S1277&lt;&gt;"kahepoolne vajaduspõhine",RANK(D1277,$D1277:$D1277)+COUNTIFS($D$2:D1277,D1277,$F$2:F1277,F1277)-1=1),X1277,
IF(AND(F1277="Peretoe teenus",H1277&lt;[2]an!$M$37,S1277&lt;&gt;"kahepoolne vajaduspõhine",RANK(D1277,$D1277:$D1277)+COUNTIFS($D$2:D1277,D1277,$F$2:F1277,F1277)-1&gt;1),"",
IF(AND(F1277="Peretoe teenus",H1277&lt;[2]an!$M$37,S1277="kahepoolne vajaduspõhine",U1277="",RANK(D1277,$D1277:$D1277)+COUNTIFS($D$2:D1277,D1277,$F$2:F1277,F1277)-1=1),X1277,
IF(AND(F1277="Peretoe teenus",H1277&lt;[2]an!$M$37,S1277="kahepoolne vajaduspõhine",U1277="",RANK(D1277,$D1277:$D1277)+COUNTIFS($D$2:D1277,D1277,$F$2:F1277,F1277)-1&gt;1),"",
IF(AND(F1277="Peretoe teenus",H1277&lt;[2]an!$M$37,S1277="kahepoolne vajaduspõhine",U1277&lt;[2]an!$M$37,RANK(D1277,$D1277:$D1277)+COUNTIFS($D$2:D1277,D1277,$F$2:F1277,F1277)-1=1),X1277,
IF(AND(F1277="Peretoe teenus",H1277&lt;[2]an!$M$37,S1277="kahepoolne vajaduspõhine",U1277&lt;[2]an!$M$37,RANK(D1277,$D1277:$D1277)+COUNTIFS($D$2:D1277,D1277,$F$2:F1277,F1277)-1&gt;1),"",
IF(AND(F1277="Peretoe teenus",H1277&lt;[2]an!$M$37,S1277="kahepoolne vajaduspõhine",U1277&gt;=[2]an!$M$37,U1277&lt;=[2]an!$M$38,RANK(D1277,$D1277:$D1277)+COUNTIFS($D$2:D1277,D1277,$F$2:F1277,F1277)-1=1),
((EOMONTH(U1277,0)-U1277+1)*X1277)/DAY(EOMONTH(U1277,0))+(DAY(U1277)-1)*100/DAY(EOMONTH(U1277,0)),
IF(AND(F1277="Peretoe teenus",H1277&lt;[2]an!$M$37,S1277="kahepoolne vajaduspõhine",U1277&gt;=[2]an!$M$37,U1277&lt;=[2]an!$M$38,RANK(D1277,$D1277:$D1277)+COUNTIFS($D$2:D1277,D1277,$F$2:F1277,F1277)-1&gt;1),"",
IF(AND(F1277="Peretoe teenus",H1277&lt;[2]an!$M$37,S1277="kahepoolne vajaduspõhine",U1277&gt;[2]an!$M$38,RANK(D1277,$D1277:$D1277)+COUNTIFS($D$2:D1277,D1277,$F$2:F1277,F1277)-1=1),X1277,
IF(AND(F1277="Peretoe teenus",H1277&lt;[2]an!$M$37,S1277="kahepoolne vajaduspõhine",U1277&gt;[2]an!$M$38,RANK(D1277,$D1277:$D1277)+COUNTIFS($D$2:D1277,D1277,$F$2:F1277,F1277)-1&gt;1),"",X1277*W1277)))))))))))))),"")</f>
        <v/>
      </c>
      <c r="Z1277" s="18" t="str">
        <f t="shared" si="58"/>
        <v/>
      </c>
      <c r="AA1277" s="19" t="str">
        <f>IFERROR(VLOOKUP(E1277,[2]an!$A$3:$B$81,2,FALSE),"")</f>
        <v/>
      </c>
      <c r="AB1277" s="19" t="str">
        <f>IFERROR(VLOOKUP(AA1277,[2]an!$C$2:$D$16,2,FALSE),"")</f>
        <v/>
      </c>
      <c r="AC1277" s="20"/>
      <c r="AD1277" s="21" t="str">
        <f>IF(A1277=[2]an!$F$36,VLOOKUP([2]an!$F$36,[2]an!$F$36:$H$36,3,FALSE),IF(A1277=[2]an!$F$35,VLOOKUP([2]an!$F$35,[2]an!$F$35:$H$35,3,FALSE),IF(A1277=[2]an!$F$33,VLOOKUP([2]an!$F$33,[2]an!$F$33:$H$33,3,FALSE),IF(A1277=[2]an!$F$31,VLOOKUP([2]an!$F$31,[2]an!$F$31:$H$31,3,FALSE),""))))</f>
        <v/>
      </c>
    </row>
    <row r="1278" spans="6:30" x14ac:dyDescent="0.2">
      <c r="F1278" s="10"/>
      <c r="G1278" s="8" t="str">
        <f t="shared" si="59"/>
        <v/>
      </c>
      <c r="H1278" s="13"/>
      <c r="K1278" s="13"/>
      <c r="L1278" s="10"/>
      <c r="M1278" s="10"/>
      <c r="S1278" s="8" t="str">
        <f>IFERROR(VLOOKUP(D1278,[1]peretoe_teenus!$A$2:$L$2000,5,FALSE),"")</f>
        <v/>
      </c>
      <c r="U1278" s="13"/>
      <c r="V1278" s="15" t="str" cm="1">
        <f t="array" ref="V1278">IFERROR(IF(AND(F1278="Tugigrupp",RANK(K1278,$K1278:$K1278)+COUNTIFS($K$2:K1278,K1278,$L$2:L1278,L1278,$M$2:M1278,M1278,$I$2:I1278,I1278,$G$2:G1278,G1278,$F$2:F1278,F1278)-1=1),SUMPRODUCT(($F$2:$F$4154=F1278)*($G$2:$G$4154=G1278)*($K$2:$K$4154=K1278)*($I$2:$I$4154=I1278)*($L$2:$L$4154=L1278)*($M$2:$M$4154=M1278)),""),"")</f>
        <v/>
      </c>
      <c r="W1278" s="15" t="str">
        <f t="shared" si="57"/>
        <v/>
      </c>
      <c r="X1278" s="16" t="str">
        <f>IF(AND(A1278=[2]an!$G$38,F1278=[2]an!$E$40),[2]an!$G$40,IF(AND(A1278=[2]an!$G$38,F1278=[2]an!$E$41),[2]an!$G$41,IF(AND(A1278=[2]an!$G$38,F1278=[2]an!$E$39,H1278&gt;=[2]an!$M$37),[2]an!$G$39,
IF(AND(A1278=[2]an!$G$38,F1278=[2]an!$E$39,H1278&lt;[2]an!$M$37,S1278="kahepoolne vajaduspõhine",U1278=""),[2]an!$M$40,
IF(AND(A1278=[2]an!$G$38,F1278=[2]an!$E$39,H1278&lt;[2]an!$M$37,S1278="kahepoolne vajaduspõhine",U1278&lt;&gt;""),[2]an!$G$39,
IF(AND(A1278=[2]an!$G$38,F1278=[2]an!$E$39,H1278&lt;[2]an!$M$37,S1278&lt;&gt;"kahepoolne vajaduspõhine"),[2]an!$G$39,
IF(AND(A1278=[2]an!$G$38,F1278=[2]an!$E$42),[2]an!$G$42,
IF(AND(A1278=[2]an!$H$38,F1278=[2]an!$E$40),[2]an!$H$40,IF(AND(A1278=[2]an!$H$38,F1278=[2]an!$E$41),[2]an!$H$41,IF(AND(A1278=[2]an!$H$38,F1278=[2]an!$E$39,H1278&gt;=[2]an!$M$37),[2]an!$H$39,
IF(AND(A1278=[2]an!$H$38,F1278=[2]an!$E$39,H1278&lt;[2]an!$M$37,S1278="kahepoolne vajaduspõhine",U1278=""),[2]an!$M$40,
IF(AND(A1278=[2]an!$H$38,F1278=[2]an!$E$39,H1278&lt;[2]an!$M$37,S1278="kahepoolne vajaduspõhine",U1278&lt;&gt;""),[2]an!$H$39,
IF(AND(A1278=[2]an!$H$38,F1278=[2]an!$E$39,H1278&lt;[2]an!$M$37,S1278&lt;&gt;"kahepoolne vajaduspõhine"),[2]an!$H$39,
IF(AND(A1278=[2]an!$H$38,F1278=[2]an!$E$42),[2]an!$H$42,
IF(AND(A1278=[2]an!$I$38,F1278=[2]an!$E$40),[2]an!$I$40,IF(AND(A1278=[2]an!$I$38,F1278=[2]an!$E$41),[2]an!$I$41,IF(AND(A1278=[2]an!$I$38,F1278=[2]an!$E$39,H1278&gt;=[2]an!$M$37),[2]an!$I$39,
IF(AND(A1278=[2]an!$I$38,F1278=[2]an!$E$39,H1278&lt;[2]an!$M$37,S1278="kahepoolne vajaduspõhine",U1278=""),[2]an!$M$40,
IF(AND(A1278=[2]an!$I$38,F1278=[2]an!$E$39,H1278&lt;[2]an!$M$37,S1278="kahepoolne vajaduspõhine",U1278&lt;&gt;""),[2]an!$I$39,
IF(AND(A1278=[2]an!$I$38,F1278=[2]an!$E$39,H1278&lt;[2]an!$M$37,S1278&lt;&gt;"kahepoolne vajaduspõhine"),[2]an!$I$39,
IF(AND(A1278=[2]an!$I$38,F1278=[2]an!$E$42),[2]an!$I$42,
IF(AND(A1278=[2]an!$J$38,F1278=[2]an!$E$40),[2]an!$J$40,IF(AND(A1278=[2]an!$J$38,F1278=[2]an!$E$41),[2]an!$J$41,IF(AND(A1278=[2]an!$J$38,F1278=[2]an!$E$39,H1278&gt;=[2]an!$M$37),[2]an!$J$39,
IF(AND(A1278=[2]an!$J$38,F1278=[2]an!$E$39,H1278&lt;[2]an!$M$37,S1278="kahepoolne vajaduspõhine",U1278=""),[2]an!$M$40,
IF(AND(A1278=[2]an!$J$38,F1278=[2]an!$E$39,H1278&lt;[2]an!$M$37,S1278="kahepoolne vajaduspõhine",U1278&lt;&gt;""),[2]an!$J$39,
IF(AND(A1278=[2]an!$J$38,F1278=[2]an!$E$39,H1278&lt;[2]an!$M$37,S1278&lt;&gt;"kahepoolne vajaduspõhine"),[2]an!$J$39,
IF(AND(A1278=[2]an!$J$38,F1278=[2]an!$E$42),[2]an!$J$42,""))))))))))))))))))))))))))))</f>
        <v/>
      </c>
      <c r="Y1278" s="17" t="str">
        <f>IFERROR(IF(F1278="Tugigrupp",0,
IF(AND(F1278="Peretoe teenus",H1278&gt;=[2]an!$M$37,RANK(D1278,$D1278:$D1278)+COUNTIFS($D$2:D1278,D1278,$F$2:F1278,F1278)-1&gt;1),"",
IF(AND(F1278="Peretoe teenus",H1278&gt;=[2]an!$M$37,RANK(D1278,$D1278:$D1278)+COUNTIFS($D$2:D1278,D1278,$F$2:F1278,F1278)-1=1,MONTH(H1278)=MONTH(K1278)=TRUE,YEAR(H1278)=YEAR(K1278)=TRUE),((EOMONTH(H1278,0)-H1278+1)*X1278)/DAY(EOMONTH(H1278,0)),
IF(AND(F1278="Peretoe teenus",H1278&gt;=[2]an!$M$37,RANK(D1278,$D1278:$D1278)+COUNTIFS($D$2:D1278,D1278,$F$2:F1278,F1278)-1=1),X1278,
IF(AND(F1278="Peretoe teenus",H1278&lt;[2]an!$M$37,S1278&lt;&gt;"kahepoolne vajaduspõhine",RANK(D1278,$D1278:$D1278)+COUNTIFS($D$2:D1278,D1278,$F$2:F1278,F1278)-1=1),X1278,
IF(AND(F1278="Peretoe teenus",H1278&lt;[2]an!$M$37,S1278&lt;&gt;"kahepoolne vajaduspõhine",RANK(D1278,$D1278:$D1278)+COUNTIFS($D$2:D1278,D1278,$F$2:F1278,F1278)-1&gt;1),"",
IF(AND(F1278="Peretoe teenus",H1278&lt;[2]an!$M$37,S1278="kahepoolne vajaduspõhine",U1278="",RANK(D1278,$D1278:$D1278)+COUNTIFS($D$2:D1278,D1278,$F$2:F1278,F1278)-1=1),X1278,
IF(AND(F1278="Peretoe teenus",H1278&lt;[2]an!$M$37,S1278="kahepoolne vajaduspõhine",U1278="",RANK(D1278,$D1278:$D1278)+COUNTIFS($D$2:D1278,D1278,$F$2:F1278,F1278)-1&gt;1),"",
IF(AND(F1278="Peretoe teenus",H1278&lt;[2]an!$M$37,S1278="kahepoolne vajaduspõhine",U1278&lt;[2]an!$M$37,RANK(D1278,$D1278:$D1278)+COUNTIFS($D$2:D1278,D1278,$F$2:F1278,F1278)-1=1),X1278,
IF(AND(F1278="Peretoe teenus",H1278&lt;[2]an!$M$37,S1278="kahepoolne vajaduspõhine",U1278&lt;[2]an!$M$37,RANK(D1278,$D1278:$D1278)+COUNTIFS($D$2:D1278,D1278,$F$2:F1278,F1278)-1&gt;1),"",
IF(AND(F1278="Peretoe teenus",H1278&lt;[2]an!$M$37,S1278="kahepoolne vajaduspõhine",U1278&gt;=[2]an!$M$37,U1278&lt;=[2]an!$M$38,RANK(D1278,$D1278:$D1278)+COUNTIFS($D$2:D1278,D1278,$F$2:F1278,F1278)-1=1),
((EOMONTH(U1278,0)-U1278+1)*X1278)/DAY(EOMONTH(U1278,0))+(DAY(U1278)-1)*100/DAY(EOMONTH(U1278,0)),
IF(AND(F1278="Peretoe teenus",H1278&lt;[2]an!$M$37,S1278="kahepoolne vajaduspõhine",U1278&gt;=[2]an!$M$37,U1278&lt;=[2]an!$M$38,RANK(D1278,$D1278:$D1278)+COUNTIFS($D$2:D1278,D1278,$F$2:F1278,F1278)-1&gt;1),"",
IF(AND(F1278="Peretoe teenus",H1278&lt;[2]an!$M$37,S1278="kahepoolne vajaduspõhine",U1278&gt;[2]an!$M$38,RANK(D1278,$D1278:$D1278)+COUNTIFS($D$2:D1278,D1278,$F$2:F1278,F1278)-1=1),X1278,
IF(AND(F1278="Peretoe teenus",H1278&lt;[2]an!$M$37,S1278="kahepoolne vajaduspõhine",U1278&gt;[2]an!$M$38,RANK(D1278,$D1278:$D1278)+COUNTIFS($D$2:D1278,D1278,$F$2:F1278,F1278)-1&gt;1),"",X1278*W1278)))))))))))))),"")</f>
        <v/>
      </c>
      <c r="Z1278" s="18" t="str">
        <f t="shared" si="58"/>
        <v/>
      </c>
      <c r="AA1278" s="19" t="str">
        <f>IFERROR(VLOOKUP(E1278,[2]an!$A$3:$B$81,2,FALSE),"")</f>
        <v/>
      </c>
      <c r="AB1278" s="19" t="str">
        <f>IFERROR(VLOOKUP(AA1278,[2]an!$C$2:$D$16,2,FALSE),"")</f>
        <v/>
      </c>
      <c r="AC1278" s="20"/>
      <c r="AD1278" s="21" t="str">
        <f>IF(A1278=[2]an!$F$36,VLOOKUP([2]an!$F$36,[2]an!$F$36:$H$36,3,FALSE),IF(A1278=[2]an!$F$35,VLOOKUP([2]an!$F$35,[2]an!$F$35:$H$35,3,FALSE),IF(A1278=[2]an!$F$33,VLOOKUP([2]an!$F$33,[2]an!$F$33:$H$33,3,FALSE),IF(A1278=[2]an!$F$31,VLOOKUP([2]an!$F$31,[2]an!$F$31:$H$31,3,FALSE),""))))</f>
        <v/>
      </c>
    </row>
    <row r="1279" spans="6:30" x14ac:dyDescent="0.2">
      <c r="F1279" s="10"/>
      <c r="G1279" s="8" t="str">
        <f t="shared" si="59"/>
        <v/>
      </c>
      <c r="H1279" s="13"/>
      <c r="K1279" s="13"/>
      <c r="L1279" s="10"/>
      <c r="M1279" s="10"/>
      <c r="S1279" s="8" t="str">
        <f>IFERROR(VLOOKUP(D1279,[1]peretoe_teenus!$A$2:$L$2000,5,FALSE),"")</f>
        <v/>
      </c>
      <c r="U1279" s="13"/>
      <c r="V1279" s="15" t="str" cm="1">
        <f t="array" ref="V1279">IFERROR(IF(AND(F1279="Tugigrupp",RANK(K1279,$K1279:$K1279)+COUNTIFS($K$2:K1279,K1279,$L$2:L1279,L1279,$M$2:M1279,M1279,$I$2:I1279,I1279,$G$2:G1279,G1279,$F$2:F1279,F1279)-1=1),SUMPRODUCT(($F$2:$F$4154=F1279)*($G$2:$G$4154=G1279)*($K$2:$K$4154=K1279)*($I$2:$I$4154=I1279)*($L$2:$L$4154=L1279)*($M$2:$M$4154=M1279)),""),"")</f>
        <v/>
      </c>
      <c r="W1279" s="15" t="str">
        <f t="shared" si="57"/>
        <v/>
      </c>
      <c r="X1279" s="16" t="str">
        <f>IF(AND(A1279=[2]an!$G$38,F1279=[2]an!$E$40),[2]an!$G$40,IF(AND(A1279=[2]an!$G$38,F1279=[2]an!$E$41),[2]an!$G$41,IF(AND(A1279=[2]an!$G$38,F1279=[2]an!$E$39,H1279&gt;=[2]an!$M$37),[2]an!$G$39,
IF(AND(A1279=[2]an!$G$38,F1279=[2]an!$E$39,H1279&lt;[2]an!$M$37,S1279="kahepoolne vajaduspõhine",U1279=""),[2]an!$M$40,
IF(AND(A1279=[2]an!$G$38,F1279=[2]an!$E$39,H1279&lt;[2]an!$M$37,S1279="kahepoolne vajaduspõhine",U1279&lt;&gt;""),[2]an!$G$39,
IF(AND(A1279=[2]an!$G$38,F1279=[2]an!$E$39,H1279&lt;[2]an!$M$37,S1279&lt;&gt;"kahepoolne vajaduspõhine"),[2]an!$G$39,
IF(AND(A1279=[2]an!$G$38,F1279=[2]an!$E$42),[2]an!$G$42,
IF(AND(A1279=[2]an!$H$38,F1279=[2]an!$E$40),[2]an!$H$40,IF(AND(A1279=[2]an!$H$38,F1279=[2]an!$E$41),[2]an!$H$41,IF(AND(A1279=[2]an!$H$38,F1279=[2]an!$E$39,H1279&gt;=[2]an!$M$37),[2]an!$H$39,
IF(AND(A1279=[2]an!$H$38,F1279=[2]an!$E$39,H1279&lt;[2]an!$M$37,S1279="kahepoolne vajaduspõhine",U1279=""),[2]an!$M$40,
IF(AND(A1279=[2]an!$H$38,F1279=[2]an!$E$39,H1279&lt;[2]an!$M$37,S1279="kahepoolne vajaduspõhine",U1279&lt;&gt;""),[2]an!$H$39,
IF(AND(A1279=[2]an!$H$38,F1279=[2]an!$E$39,H1279&lt;[2]an!$M$37,S1279&lt;&gt;"kahepoolne vajaduspõhine"),[2]an!$H$39,
IF(AND(A1279=[2]an!$H$38,F1279=[2]an!$E$42),[2]an!$H$42,
IF(AND(A1279=[2]an!$I$38,F1279=[2]an!$E$40),[2]an!$I$40,IF(AND(A1279=[2]an!$I$38,F1279=[2]an!$E$41),[2]an!$I$41,IF(AND(A1279=[2]an!$I$38,F1279=[2]an!$E$39,H1279&gt;=[2]an!$M$37),[2]an!$I$39,
IF(AND(A1279=[2]an!$I$38,F1279=[2]an!$E$39,H1279&lt;[2]an!$M$37,S1279="kahepoolne vajaduspõhine",U1279=""),[2]an!$M$40,
IF(AND(A1279=[2]an!$I$38,F1279=[2]an!$E$39,H1279&lt;[2]an!$M$37,S1279="kahepoolne vajaduspõhine",U1279&lt;&gt;""),[2]an!$I$39,
IF(AND(A1279=[2]an!$I$38,F1279=[2]an!$E$39,H1279&lt;[2]an!$M$37,S1279&lt;&gt;"kahepoolne vajaduspõhine"),[2]an!$I$39,
IF(AND(A1279=[2]an!$I$38,F1279=[2]an!$E$42),[2]an!$I$42,
IF(AND(A1279=[2]an!$J$38,F1279=[2]an!$E$40),[2]an!$J$40,IF(AND(A1279=[2]an!$J$38,F1279=[2]an!$E$41),[2]an!$J$41,IF(AND(A1279=[2]an!$J$38,F1279=[2]an!$E$39,H1279&gt;=[2]an!$M$37),[2]an!$J$39,
IF(AND(A1279=[2]an!$J$38,F1279=[2]an!$E$39,H1279&lt;[2]an!$M$37,S1279="kahepoolne vajaduspõhine",U1279=""),[2]an!$M$40,
IF(AND(A1279=[2]an!$J$38,F1279=[2]an!$E$39,H1279&lt;[2]an!$M$37,S1279="kahepoolne vajaduspõhine",U1279&lt;&gt;""),[2]an!$J$39,
IF(AND(A1279=[2]an!$J$38,F1279=[2]an!$E$39,H1279&lt;[2]an!$M$37,S1279&lt;&gt;"kahepoolne vajaduspõhine"),[2]an!$J$39,
IF(AND(A1279=[2]an!$J$38,F1279=[2]an!$E$42),[2]an!$J$42,""))))))))))))))))))))))))))))</f>
        <v/>
      </c>
      <c r="Y1279" s="17" t="str">
        <f>IFERROR(IF(F1279="Tugigrupp",0,
IF(AND(F1279="Peretoe teenus",H1279&gt;=[2]an!$M$37,RANK(D1279,$D1279:$D1279)+COUNTIFS($D$2:D1279,D1279,$F$2:F1279,F1279)-1&gt;1),"",
IF(AND(F1279="Peretoe teenus",H1279&gt;=[2]an!$M$37,RANK(D1279,$D1279:$D1279)+COUNTIFS($D$2:D1279,D1279,$F$2:F1279,F1279)-1=1,MONTH(H1279)=MONTH(K1279)=TRUE,YEAR(H1279)=YEAR(K1279)=TRUE),((EOMONTH(H1279,0)-H1279+1)*X1279)/DAY(EOMONTH(H1279,0)),
IF(AND(F1279="Peretoe teenus",H1279&gt;=[2]an!$M$37,RANK(D1279,$D1279:$D1279)+COUNTIFS($D$2:D1279,D1279,$F$2:F1279,F1279)-1=1),X1279,
IF(AND(F1279="Peretoe teenus",H1279&lt;[2]an!$M$37,S1279&lt;&gt;"kahepoolne vajaduspõhine",RANK(D1279,$D1279:$D1279)+COUNTIFS($D$2:D1279,D1279,$F$2:F1279,F1279)-1=1),X1279,
IF(AND(F1279="Peretoe teenus",H1279&lt;[2]an!$M$37,S1279&lt;&gt;"kahepoolne vajaduspõhine",RANK(D1279,$D1279:$D1279)+COUNTIFS($D$2:D1279,D1279,$F$2:F1279,F1279)-1&gt;1),"",
IF(AND(F1279="Peretoe teenus",H1279&lt;[2]an!$M$37,S1279="kahepoolne vajaduspõhine",U1279="",RANK(D1279,$D1279:$D1279)+COUNTIFS($D$2:D1279,D1279,$F$2:F1279,F1279)-1=1),X1279,
IF(AND(F1279="Peretoe teenus",H1279&lt;[2]an!$M$37,S1279="kahepoolne vajaduspõhine",U1279="",RANK(D1279,$D1279:$D1279)+COUNTIFS($D$2:D1279,D1279,$F$2:F1279,F1279)-1&gt;1),"",
IF(AND(F1279="Peretoe teenus",H1279&lt;[2]an!$M$37,S1279="kahepoolne vajaduspõhine",U1279&lt;[2]an!$M$37,RANK(D1279,$D1279:$D1279)+COUNTIFS($D$2:D1279,D1279,$F$2:F1279,F1279)-1=1),X1279,
IF(AND(F1279="Peretoe teenus",H1279&lt;[2]an!$M$37,S1279="kahepoolne vajaduspõhine",U1279&lt;[2]an!$M$37,RANK(D1279,$D1279:$D1279)+COUNTIFS($D$2:D1279,D1279,$F$2:F1279,F1279)-1&gt;1),"",
IF(AND(F1279="Peretoe teenus",H1279&lt;[2]an!$M$37,S1279="kahepoolne vajaduspõhine",U1279&gt;=[2]an!$M$37,U1279&lt;=[2]an!$M$38,RANK(D1279,$D1279:$D1279)+COUNTIFS($D$2:D1279,D1279,$F$2:F1279,F1279)-1=1),
((EOMONTH(U1279,0)-U1279+1)*X1279)/DAY(EOMONTH(U1279,0))+(DAY(U1279)-1)*100/DAY(EOMONTH(U1279,0)),
IF(AND(F1279="Peretoe teenus",H1279&lt;[2]an!$M$37,S1279="kahepoolne vajaduspõhine",U1279&gt;=[2]an!$M$37,U1279&lt;=[2]an!$M$38,RANK(D1279,$D1279:$D1279)+COUNTIFS($D$2:D1279,D1279,$F$2:F1279,F1279)-1&gt;1),"",
IF(AND(F1279="Peretoe teenus",H1279&lt;[2]an!$M$37,S1279="kahepoolne vajaduspõhine",U1279&gt;[2]an!$M$38,RANK(D1279,$D1279:$D1279)+COUNTIFS($D$2:D1279,D1279,$F$2:F1279,F1279)-1=1),X1279,
IF(AND(F1279="Peretoe teenus",H1279&lt;[2]an!$M$37,S1279="kahepoolne vajaduspõhine",U1279&gt;[2]an!$M$38,RANK(D1279,$D1279:$D1279)+COUNTIFS($D$2:D1279,D1279,$F$2:F1279,F1279)-1&gt;1),"",X1279*W1279)))))))))))))),"")</f>
        <v/>
      </c>
      <c r="Z1279" s="18" t="str">
        <f t="shared" si="58"/>
        <v/>
      </c>
      <c r="AA1279" s="19" t="str">
        <f>IFERROR(VLOOKUP(E1279,[2]an!$A$3:$B$81,2,FALSE),"")</f>
        <v/>
      </c>
      <c r="AB1279" s="19" t="str">
        <f>IFERROR(VLOOKUP(AA1279,[2]an!$C$2:$D$16,2,FALSE),"")</f>
        <v/>
      </c>
      <c r="AC1279" s="20"/>
      <c r="AD1279" s="21" t="str">
        <f>IF(A1279=[2]an!$F$36,VLOOKUP([2]an!$F$36,[2]an!$F$36:$H$36,3,FALSE),IF(A1279=[2]an!$F$35,VLOOKUP([2]an!$F$35,[2]an!$F$35:$H$35,3,FALSE),IF(A1279=[2]an!$F$33,VLOOKUP([2]an!$F$33,[2]an!$F$33:$H$33,3,FALSE),IF(A1279=[2]an!$F$31,VLOOKUP([2]an!$F$31,[2]an!$F$31:$H$31,3,FALSE),""))))</f>
        <v/>
      </c>
    </row>
    <row r="1280" spans="6:30" x14ac:dyDescent="0.2">
      <c r="F1280" s="10"/>
      <c r="G1280" s="8" t="str">
        <f t="shared" si="59"/>
        <v/>
      </c>
      <c r="H1280" s="13"/>
      <c r="K1280" s="13"/>
      <c r="L1280" s="10"/>
      <c r="M1280" s="10"/>
      <c r="S1280" s="8" t="str">
        <f>IFERROR(VLOOKUP(D1280,[1]peretoe_teenus!$A$2:$L$2000,5,FALSE),"")</f>
        <v/>
      </c>
      <c r="U1280" s="13"/>
      <c r="V1280" s="15" t="str" cm="1">
        <f t="array" ref="V1280">IFERROR(IF(AND(F1280="Tugigrupp",RANK(K1280,$K1280:$K1280)+COUNTIFS($K$2:K1280,K1280,$L$2:L1280,L1280,$M$2:M1280,M1280,$I$2:I1280,I1280,$G$2:G1280,G1280,$F$2:F1280,F1280)-1=1),SUMPRODUCT(($F$2:$F$4154=F1280)*($G$2:$G$4154=G1280)*($K$2:$K$4154=K1280)*($I$2:$I$4154=I1280)*($L$2:$L$4154=L1280)*($M$2:$M$4154=M1280)),""),"")</f>
        <v/>
      </c>
      <c r="W1280" s="15" t="str">
        <f t="shared" si="57"/>
        <v/>
      </c>
      <c r="X1280" s="16" t="str">
        <f>IF(AND(A1280=[2]an!$G$38,F1280=[2]an!$E$40),[2]an!$G$40,IF(AND(A1280=[2]an!$G$38,F1280=[2]an!$E$41),[2]an!$G$41,IF(AND(A1280=[2]an!$G$38,F1280=[2]an!$E$39,H1280&gt;=[2]an!$M$37),[2]an!$G$39,
IF(AND(A1280=[2]an!$G$38,F1280=[2]an!$E$39,H1280&lt;[2]an!$M$37,S1280="kahepoolne vajaduspõhine",U1280=""),[2]an!$M$40,
IF(AND(A1280=[2]an!$G$38,F1280=[2]an!$E$39,H1280&lt;[2]an!$M$37,S1280="kahepoolne vajaduspõhine",U1280&lt;&gt;""),[2]an!$G$39,
IF(AND(A1280=[2]an!$G$38,F1280=[2]an!$E$39,H1280&lt;[2]an!$M$37,S1280&lt;&gt;"kahepoolne vajaduspõhine"),[2]an!$G$39,
IF(AND(A1280=[2]an!$G$38,F1280=[2]an!$E$42),[2]an!$G$42,
IF(AND(A1280=[2]an!$H$38,F1280=[2]an!$E$40),[2]an!$H$40,IF(AND(A1280=[2]an!$H$38,F1280=[2]an!$E$41),[2]an!$H$41,IF(AND(A1280=[2]an!$H$38,F1280=[2]an!$E$39,H1280&gt;=[2]an!$M$37),[2]an!$H$39,
IF(AND(A1280=[2]an!$H$38,F1280=[2]an!$E$39,H1280&lt;[2]an!$M$37,S1280="kahepoolne vajaduspõhine",U1280=""),[2]an!$M$40,
IF(AND(A1280=[2]an!$H$38,F1280=[2]an!$E$39,H1280&lt;[2]an!$M$37,S1280="kahepoolne vajaduspõhine",U1280&lt;&gt;""),[2]an!$H$39,
IF(AND(A1280=[2]an!$H$38,F1280=[2]an!$E$39,H1280&lt;[2]an!$M$37,S1280&lt;&gt;"kahepoolne vajaduspõhine"),[2]an!$H$39,
IF(AND(A1280=[2]an!$H$38,F1280=[2]an!$E$42),[2]an!$H$42,
IF(AND(A1280=[2]an!$I$38,F1280=[2]an!$E$40),[2]an!$I$40,IF(AND(A1280=[2]an!$I$38,F1280=[2]an!$E$41),[2]an!$I$41,IF(AND(A1280=[2]an!$I$38,F1280=[2]an!$E$39,H1280&gt;=[2]an!$M$37),[2]an!$I$39,
IF(AND(A1280=[2]an!$I$38,F1280=[2]an!$E$39,H1280&lt;[2]an!$M$37,S1280="kahepoolne vajaduspõhine",U1280=""),[2]an!$M$40,
IF(AND(A1280=[2]an!$I$38,F1280=[2]an!$E$39,H1280&lt;[2]an!$M$37,S1280="kahepoolne vajaduspõhine",U1280&lt;&gt;""),[2]an!$I$39,
IF(AND(A1280=[2]an!$I$38,F1280=[2]an!$E$39,H1280&lt;[2]an!$M$37,S1280&lt;&gt;"kahepoolne vajaduspõhine"),[2]an!$I$39,
IF(AND(A1280=[2]an!$I$38,F1280=[2]an!$E$42),[2]an!$I$42,
IF(AND(A1280=[2]an!$J$38,F1280=[2]an!$E$40),[2]an!$J$40,IF(AND(A1280=[2]an!$J$38,F1280=[2]an!$E$41),[2]an!$J$41,IF(AND(A1280=[2]an!$J$38,F1280=[2]an!$E$39,H1280&gt;=[2]an!$M$37),[2]an!$J$39,
IF(AND(A1280=[2]an!$J$38,F1280=[2]an!$E$39,H1280&lt;[2]an!$M$37,S1280="kahepoolne vajaduspõhine",U1280=""),[2]an!$M$40,
IF(AND(A1280=[2]an!$J$38,F1280=[2]an!$E$39,H1280&lt;[2]an!$M$37,S1280="kahepoolne vajaduspõhine",U1280&lt;&gt;""),[2]an!$J$39,
IF(AND(A1280=[2]an!$J$38,F1280=[2]an!$E$39,H1280&lt;[2]an!$M$37,S1280&lt;&gt;"kahepoolne vajaduspõhine"),[2]an!$J$39,
IF(AND(A1280=[2]an!$J$38,F1280=[2]an!$E$42),[2]an!$J$42,""))))))))))))))))))))))))))))</f>
        <v/>
      </c>
      <c r="Y1280" s="17" t="str">
        <f>IFERROR(IF(F1280="Tugigrupp",0,
IF(AND(F1280="Peretoe teenus",H1280&gt;=[2]an!$M$37,RANK(D1280,$D1280:$D1280)+COUNTIFS($D$2:D1280,D1280,$F$2:F1280,F1280)-1&gt;1),"",
IF(AND(F1280="Peretoe teenus",H1280&gt;=[2]an!$M$37,RANK(D1280,$D1280:$D1280)+COUNTIFS($D$2:D1280,D1280,$F$2:F1280,F1280)-1=1,MONTH(H1280)=MONTH(K1280)=TRUE,YEAR(H1280)=YEAR(K1280)=TRUE),((EOMONTH(H1280,0)-H1280+1)*X1280)/DAY(EOMONTH(H1280,0)),
IF(AND(F1280="Peretoe teenus",H1280&gt;=[2]an!$M$37,RANK(D1280,$D1280:$D1280)+COUNTIFS($D$2:D1280,D1280,$F$2:F1280,F1280)-1=1),X1280,
IF(AND(F1280="Peretoe teenus",H1280&lt;[2]an!$M$37,S1280&lt;&gt;"kahepoolne vajaduspõhine",RANK(D1280,$D1280:$D1280)+COUNTIFS($D$2:D1280,D1280,$F$2:F1280,F1280)-1=1),X1280,
IF(AND(F1280="Peretoe teenus",H1280&lt;[2]an!$M$37,S1280&lt;&gt;"kahepoolne vajaduspõhine",RANK(D1280,$D1280:$D1280)+COUNTIFS($D$2:D1280,D1280,$F$2:F1280,F1280)-1&gt;1),"",
IF(AND(F1280="Peretoe teenus",H1280&lt;[2]an!$M$37,S1280="kahepoolne vajaduspõhine",U1280="",RANK(D1280,$D1280:$D1280)+COUNTIFS($D$2:D1280,D1280,$F$2:F1280,F1280)-1=1),X1280,
IF(AND(F1280="Peretoe teenus",H1280&lt;[2]an!$M$37,S1280="kahepoolne vajaduspõhine",U1280="",RANK(D1280,$D1280:$D1280)+COUNTIFS($D$2:D1280,D1280,$F$2:F1280,F1280)-1&gt;1),"",
IF(AND(F1280="Peretoe teenus",H1280&lt;[2]an!$M$37,S1280="kahepoolne vajaduspõhine",U1280&lt;[2]an!$M$37,RANK(D1280,$D1280:$D1280)+COUNTIFS($D$2:D1280,D1280,$F$2:F1280,F1280)-1=1),X1280,
IF(AND(F1280="Peretoe teenus",H1280&lt;[2]an!$M$37,S1280="kahepoolne vajaduspõhine",U1280&lt;[2]an!$M$37,RANK(D1280,$D1280:$D1280)+COUNTIFS($D$2:D1280,D1280,$F$2:F1280,F1280)-1&gt;1),"",
IF(AND(F1280="Peretoe teenus",H1280&lt;[2]an!$M$37,S1280="kahepoolne vajaduspõhine",U1280&gt;=[2]an!$M$37,U1280&lt;=[2]an!$M$38,RANK(D1280,$D1280:$D1280)+COUNTIFS($D$2:D1280,D1280,$F$2:F1280,F1280)-1=1),
((EOMONTH(U1280,0)-U1280+1)*X1280)/DAY(EOMONTH(U1280,0))+(DAY(U1280)-1)*100/DAY(EOMONTH(U1280,0)),
IF(AND(F1280="Peretoe teenus",H1280&lt;[2]an!$M$37,S1280="kahepoolne vajaduspõhine",U1280&gt;=[2]an!$M$37,U1280&lt;=[2]an!$M$38,RANK(D1280,$D1280:$D1280)+COUNTIFS($D$2:D1280,D1280,$F$2:F1280,F1280)-1&gt;1),"",
IF(AND(F1280="Peretoe teenus",H1280&lt;[2]an!$M$37,S1280="kahepoolne vajaduspõhine",U1280&gt;[2]an!$M$38,RANK(D1280,$D1280:$D1280)+COUNTIFS($D$2:D1280,D1280,$F$2:F1280,F1280)-1=1),X1280,
IF(AND(F1280="Peretoe teenus",H1280&lt;[2]an!$M$37,S1280="kahepoolne vajaduspõhine",U1280&gt;[2]an!$M$38,RANK(D1280,$D1280:$D1280)+COUNTIFS($D$2:D1280,D1280,$F$2:F1280,F1280)-1&gt;1),"",X1280*W1280)))))))))))))),"")</f>
        <v/>
      </c>
      <c r="Z1280" s="18" t="str">
        <f t="shared" si="58"/>
        <v/>
      </c>
      <c r="AA1280" s="19" t="str">
        <f>IFERROR(VLOOKUP(E1280,[2]an!$A$3:$B$81,2,FALSE),"")</f>
        <v/>
      </c>
      <c r="AB1280" s="19" t="str">
        <f>IFERROR(VLOOKUP(AA1280,[2]an!$C$2:$D$16,2,FALSE),"")</f>
        <v/>
      </c>
      <c r="AC1280" s="20"/>
      <c r="AD1280" s="21" t="str">
        <f>IF(A1280=[2]an!$F$36,VLOOKUP([2]an!$F$36,[2]an!$F$36:$H$36,3,FALSE),IF(A1280=[2]an!$F$35,VLOOKUP([2]an!$F$35,[2]an!$F$35:$H$35,3,FALSE),IF(A1280=[2]an!$F$33,VLOOKUP([2]an!$F$33,[2]an!$F$33:$H$33,3,FALSE),IF(A1280=[2]an!$F$31,VLOOKUP([2]an!$F$31,[2]an!$F$31:$H$31,3,FALSE),""))))</f>
        <v/>
      </c>
    </row>
    <row r="1281" spans="6:30" x14ac:dyDescent="0.2">
      <c r="F1281" s="10"/>
      <c r="G1281" s="8" t="str">
        <f t="shared" si="59"/>
        <v/>
      </c>
      <c r="H1281" s="13"/>
      <c r="K1281" s="13"/>
      <c r="L1281" s="10"/>
      <c r="M1281" s="10"/>
      <c r="S1281" s="8" t="str">
        <f>IFERROR(VLOOKUP(D1281,[1]peretoe_teenus!$A$2:$L$2000,5,FALSE),"")</f>
        <v/>
      </c>
      <c r="U1281" s="13"/>
      <c r="V1281" s="15" t="str" cm="1">
        <f t="array" ref="V1281">IFERROR(IF(AND(F1281="Tugigrupp",RANK(K1281,$K1281:$K1281)+COUNTIFS($K$2:K1281,K1281,$L$2:L1281,L1281,$M$2:M1281,M1281,$I$2:I1281,I1281,$G$2:G1281,G1281,$F$2:F1281,F1281)-1=1),SUMPRODUCT(($F$2:$F$4154=F1281)*($G$2:$G$4154=G1281)*($K$2:$K$4154=K1281)*($I$2:$I$4154=I1281)*($L$2:$L$4154=L1281)*($M$2:$M$4154=M1281)),""),"")</f>
        <v/>
      </c>
      <c r="W1281" s="15" t="str">
        <f t="shared" si="57"/>
        <v/>
      </c>
      <c r="X1281" s="16" t="str">
        <f>IF(AND(A1281=[2]an!$G$38,F1281=[2]an!$E$40),[2]an!$G$40,IF(AND(A1281=[2]an!$G$38,F1281=[2]an!$E$41),[2]an!$G$41,IF(AND(A1281=[2]an!$G$38,F1281=[2]an!$E$39,H1281&gt;=[2]an!$M$37),[2]an!$G$39,
IF(AND(A1281=[2]an!$G$38,F1281=[2]an!$E$39,H1281&lt;[2]an!$M$37,S1281="kahepoolne vajaduspõhine",U1281=""),[2]an!$M$40,
IF(AND(A1281=[2]an!$G$38,F1281=[2]an!$E$39,H1281&lt;[2]an!$M$37,S1281="kahepoolne vajaduspõhine",U1281&lt;&gt;""),[2]an!$G$39,
IF(AND(A1281=[2]an!$G$38,F1281=[2]an!$E$39,H1281&lt;[2]an!$M$37,S1281&lt;&gt;"kahepoolne vajaduspõhine"),[2]an!$G$39,
IF(AND(A1281=[2]an!$G$38,F1281=[2]an!$E$42),[2]an!$G$42,
IF(AND(A1281=[2]an!$H$38,F1281=[2]an!$E$40),[2]an!$H$40,IF(AND(A1281=[2]an!$H$38,F1281=[2]an!$E$41),[2]an!$H$41,IF(AND(A1281=[2]an!$H$38,F1281=[2]an!$E$39,H1281&gt;=[2]an!$M$37),[2]an!$H$39,
IF(AND(A1281=[2]an!$H$38,F1281=[2]an!$E$39,H1281&lt;[2]an!$M$37,S1281="kahepoolne vajaduspõhine",U1281=""),[2]an!$M$40,
IF(AND(A1281=[2]an!$H$38,F1281=[2]an!$E$39,H1281&lt;[2]an!$M$37,S1281="kahepoolne vajaduspõhine",U1281&lt;&gt;""),[2]an!$H$39,
IF(AND(A1281=[2]an!$H$38,F1281=[2]an!$E$39,H1281&lt;[2]an!$M$37,S1281&lt;&gt;"kahepoolne vajaduspõhine"),[2]an!$H$39,
IF(AND(A1281=[2]an!$H$38,F1281=[2]an!$E$42),[2]an!$H$42,
IF(AND(A1281=[2]an!$I$38,F1281=[2]an!$E$40),[2]an!$I$40,IF(AND(A1281=[2]an!$I$38,F1281=[2]an!$E$41),[2]an!$I$41,IF(AND(A1281=[2]an!$I$38,F1281=[2]an!$E$39,H1281&gt;=[2]an!$M$37),[2]an!$I$39,
IF(AND(A1281=[2]an!$I$38,F1281=[2]an!$E$39,H1281&lt;[2]an!$M$37,S1281="kahepoolne vajaduspõhine",U1281=""),[2]an!$M$40,
IF(AND(A1281=[2]an!$I$38,F1281=[2]an!$E$39,H1281&lt;[2]an!$M$37,S1281="kahepoolne vajaduspõhine",U1281&lt;&gt;""),[2]an!$I$39,
IF(AND(A1281=[2]an!$I$38,F1281=[2]an!$E$39,H1281&lt;[2]an!$M$37,S1281&lt;&gt;"kahepoolne vajaduspõhine"),[2]an!$I$39,
IF(AND(A1281=[2]an!$I$38,F1281=[2]an!$E$42),[2]an!$I$42,
IF(AND(A1281=[2]an!$J$38,F1281=[2]an!$E$40),[2]an!$J$40,IF(AND(A1281=[2]an!$J$38,F1281=[2]an!$E$41),[2]an!$J$41,IF(AND(A1281=[2]an!$J$38,F1281=[2]an!$E$39,H1281&gt;=[2]an!$M$37),[2]an!$J$39,
IF(AND(A1281=[2]an!$J$38,F1281=[2]an!$E$39,H1281&lt;[2]an!$M$37,S1281="kahepoolne vajaduspõhine",U1281=""),[2]an!$M$40,
IF(AND(A1281=[2]an!$J$38,F1281=[2]an!$E$39,H1281&lt;[2]an!$M$37,S1281="kahepoolne vajaduspõhine",U1281&lt;&gt;""),[2]an!$J$39,
IF(AND(A1281=[2]an!$J$38,F1281=[2]an!$E$39,H1281&lt;[2]an!$M$37,S1281&lt;&gt;"kahepoolne vajaduspõhine"),[2]an!$J$39,
IF(AND(A1281=[2]an!$J$38,F1281=[2]an!$E$42),[2]an!$J$42,""))))))))))))))))))))))))))))</f>
        <v/>
      </c>
      <c r="Y1281" s="17" t="str">
        <f>IFERROR(IF(F1281="Tugigrupp",0,
IF(AND(F1281="Peretoe teenus",H1281&gt;=[2]an!$M$37,RANK(D1281,$D1281:$D1281)+COUNTIFS($D$2:D1281,D1281,$F$2:F1281,F1281)-1&gt;1),"",
IF(AND(F1281="Peretoe teenus",H1281&gt;=[2]an!$M$37,RANK(D1281,$D1281:$D1281)+COUNTIFS($D$2:D1281,D1281,$F$2:F1281,F1281)-1=1,MONTH(H1281)=MONTH(K1281)=TRUE,YEAR(H1281)=YEAR(K1281)=TRUE),((EOMONTH(H1281,0)-H1281+1)*X1281)/DAY(EOMONTH(H1281,0)),
IF(AND(F1281="Peretoe teenus",H1281&gt;=[2]an!$M$37,RANK(D1281,$D1281:$D1281)+COUNTIFS($D$2:D1281,D1281,$F$2:F1281,F1281)-1=1),X1281,
IF(AND(F1281="Peretoe teenus",H1281&lt;[2]an!$M$37,S1281&lt;&gt;"kahepoolne vajaduspõhine",RANK(D1281,$D1281:$D1281)+COUNTIFS($D$2:D1281,D1281,$F$2:F1281,F1281)-1=1),X1281,
IF(AND(F1281="Peretoe teenus",H1281&lt;[2]an!$M$37,S1281&lt;&gt;"kahepoolne vajaduspõhine",RANK(D1281,$D1281:$D1281)+COUNTIFS($D$2:D1281,D1281,$F$2:F1281,F1281)-1&gt;1),"",
IF(AND(F1281="Peretoe teenus",H1281&lt;[2]an!$M$37,S1281="kahepoolne vajaduspõhine",U1281="",RANK(D1281,$D1281:$D1281)+COUNTIFS($D$2:D1281,D1281,$F$2:F1281,F1281)-1=1),X1281,
IF(AND(F1281="Peretoe teenus",H1281&lt;[2]an!$M$37,S1281="kahepoolne vajaduspõhine",U1281="",RANK(D1281,$D1281:$D1281)+COUNTIFS($D$2:D1281,D1281,$F$2:F1281,F1281)-1&gt;1),"",
IF(AND(F1281="Peretoe teenus",H1281&lt;[2]an!$M$37,S1281="kahepoolne vajaduspõhine",U1281&lt;[2]an!$M$37,RANK(D1281,$D1281:$D1281)+COUNTIFS($D$2:D1281,D1281,$F$2:F1281,F1281)-1=1),X1281,
IF(AND(F1281="Peretoe teenus",H1281&lt;[2]an!$M$37,S1281="kahepoolne vajaduspõhine",U1281&lt;[2]an!$M$37,RANK(D1281,$D1281:$D1281)+COUNTIFS($D$2:D1281,D1281,$F$2:F1281,F1281)-1&gt;1),"",
IF(AND(F1281="Peretoe teenus",H1281&lt;[2]an!$M$37,S1281="kahepoolne vajaduspõhine",U1281&gt;=[2]an!$M$37,U1281&lt;=[2]an!$M$38,RANK(D1281,$D1281:$D1281)+COUNTIFS($D$2:D1281,D1281,$F$2:F1281,F1281)-1=1),
((EOMONTH(U1281,0)-U1281+1)*X1281)/DAY(EOMONTH(U1281,0))+(DAY(U1281)-1)*100/DAY(EOMONTH(U1281,0)),
IF(AND(F1281="Peretoe teenus",H1281&lt;[2]an!$M$37,S1281="kahepoolne vajaduspõhine",U1281&gt;=[2]an!$M$37,U1281&lt;=[2]an!$M$38,RANK(D1281,$D1281:$D1281)+COUNTIFS($D$2:D1281,D1281,$F$2:F1281,F1281)-1&gt;1),"",
IF(AND(F1281="Peretoe teenus",H1281&lt;[2]an!$M$37,S1281="kahepoolne vajaduspõhine",U1281&gt;[2]an!$M$38,RANK(D1281,$D1281:$D1281)+COUNTIFS($D$2:D1281,D1281,$F$2:F1281,F1281)-1=1),X1281,
IF(AND(F1281="Peretoe teenus",H1281&lt;[2]an!$M$37,S1281="kahepoolne vajaduspõhine",U1281&gt;[2]an!$M$38,RANK(D1281,$D1281:$D1281)+COUNTIFS($D$2:D1281,D1281,$F$2:F1281,F1281)-1&gt;1),"",X1281*W1281)))))))))))))),"")</f>
        <v/>
      </c>
      <c r="Z1281" s="18" t="str">
        <f t="shared" si="58"/>
        <v/>
      </c>
      <c r="AA1281" s="19" t="str">
        <f>IFERROR(VLOOKUP(E1281,[2]an!$A$3:$B$81,2,FALSE),"")</f>
        <v/>
      </c>
      <c r="AB1281" s="19" t="str">
        <f>IFERROR(VLOOKUP(AA1281,[2]an!$C$2:$D$16,2,FALSE),"")</f>
        <v/>
      </c>
      <c r="AC1281" s="20"/>
      <c r="AD1281" s="21" t="str">
        <f>IF(A1281=[2]an!$F$36,VLOOKUP([2]an!$F$36,[2]an!$F$36:$H$36,3,FALSE),IF(A1281=[2]an!$F$35,VLOOKUP([2]an!$F$35,[2]an!$F$35:$H$35,3,FALSE),IF(A1281=[2]an!$F$33,VLOOKUP([2]an!$F$33,[2]an!$F$33:$H$33,3,FALSE),IF(A1281=[2]an!$F$31,VLOOKUP([2]an!$F$31,[2]an!$F$31:$H$31,3,FALSE),""))))</f>
        <v/>
      </c>
    </row>
    <row r="1282" spans="6:30" x14ac:dyDescent="0.2">
      <c r="F1282" s="10"/>
      <c r="G1282" s="8" t="str">
        <f t="shared" si="59"/>
        <v/>
      </c>
      <c r="H1282" s="13"/>
      <c r="K1282" s="13"/>
      <c r="L1282" s="10"/>
      <c r="M1282" s="10"/>
      <c r="S1282" s="8" t="str">
        <f>IFERROR(VLOOKUP(D1282,[1]peretoe_teenus!$A$2:$L$2000,5,FALSE),"")</f>
        <v/>
      </c>
      <c r="U1282" s="13"/>
      <c r="V1282" s="15" t="str" cm="1">
        <f t="array" ref="V1282">IFERROR(IF(AND(F1282="Tugigrupp",RANK(K1282,$K1282:$K1282)+COUNTIFS($K$2:K1282,K1282,$L$2:L1282,L1282,$M$2:M1282,M1282,$I$2:I1282,I1282,$G$2:G1282,G1282,$F$2:F1282,F1282)-1=1),SUMPRODUCT(($F$2:$F$4154=F1282)*($G$2:$G$4154=G1282)*($K$2:$K$4154=K1282)*($I$2:$I$4154=I1282)*($L$2:$L$4154=L1282)*($M$2:$M$4154=M1282)),""),"")</f>
        <v/>
      </c>
      <c r="W1282" s="15" t="str">
        <f t="shared" ref="W1282:W1345" si="60">IF(A1282="","",(M1282-L1282)*1440/45)</f>
        <v/>
      </c>
      <c r="X1282" s="16" t="str">
        <f>IF(AND(A1282=[2]an!$G$38,F1282=[2]an!$E$40),[2]an!$G$40,IF(AND(A1282=[2]an!$G$38,F1282=[2]an!$E$41),[2]an!$G$41,IF(AND(A1282=[2]an!$G$38,F1282=[2]an!$E$39,H1282&gt;=[2]an!$M$37),[2]an!$G$39,
IF(AND(A1282=[2]an!$G$38,F1282=[2]an!$E$39,H1282&lt;[2]an!$M$37,S1282="kahepoolne vajaduspõhine",U1282=""),[2]an!$M$40,
IF(AND(A1282=[2]an!$G$38,F1282=[2]an!$E$39,H1282&lt;[2]an!$M$37,S1282="kahepoolne vajaduspõhine",U1282&lt;&gt;""),[2]an!$G$39,
IF(AND(A1282=[2]an!$G$38,F1282=[2]an!$E$39,H1282&lt;[2]an!$M$37,S1282&lt;&gt;"kahepoolne vajaduspõhine"),[2]an!$G$39,
IF(AND(A1282=[2]an!$G$38,F1282=[2]an!$E$42),[2]an!$G$42,
IF(AND(A1282=[2]an!$H$38,F1282=[2]an!$E$40),[2]an!$H$40,IF(AND(A1282=[2]an!$H$38,F1282=[2]an!$E$41),[2]an!$H$41,IF(AND(A1282=[2]an!$H$38,F1282=[2]an!$E$39,H1282&gt;=[2]an!$M$37),[2]an!$H$39,
IF(AND(A1282=[2]an!$H$38,F1282=[2]an!$E$39,H1282&lt;[2]an!$M$37,S1282="kahepoolne vajaduspõhine",U1282=""),[2]an!$M$40,
IF(AND(A1282=[2]an!$H$38,F1282=[2]an!$E$39,H1282&lt;[2]an!$M$37,S1282="kahepoolne vajaduspõhine",U1282&lt;&gt;""),[2]an!$H$39,
IF(AND(A1282=[2]an!$H$38,F1282=[2]an!$E$39,H1282&lt;[2]an!$M$37,S1282&lt;&gt;"kahepoolne vajaduspõhine"),[2]an!$H$39,
IF(AND(A1282=[2]an!$H$38,F1282=[2]an!$E$42),[2]an!$H$42,
IF(AND(A1282=[2]an!$I$38,F1282=[2]an!$E$40),[2]an!$I$40,IF(AND(A1282=[2]an!$I$38,F1282=[2]an!$E$41),[2]an!$I$41,IF(AND(A1282=[2]an!$I$38,F1282=[2]an!$E$39,H1282&gt;=[2]an!$M$37),[2]an!$I$39,
IF(AND(A1282=[2]an!$I$38,F1282=[2]an!$E$39,H1282&lt;[2]an!$M$37,S1282="kahepoolne vajaduspõhine",U1282=""),[2]an!$M$40,
IF(AND(A1282=[2]an!$I$38,F1282=[2]an!$E$39,H1282&lt;[2]an!$M$37,S1282="kahepoolne vajaduspõhine",U1282&lt;&gt;""),[2]an!$I$39,
IF(AND(A1282=[2]an!$I$38,F1282=[2]an!$E$39,H1282&lt;[2]an!$M$37,S1282&lt;&gt;"kahepoolne vajaduspõhine"),[2]an!$I$39,
IF(AND(A1282=[2]an!$I$38,F1282=[2]an!$E$42),[2]an!$I$42,
IF(AND(A1282=[2]an!$J$38,F1282=[2]an!$E$40),[2]an!$J$40,IF(AND(A1282=[2]an!$J$38,F1282=[2]an!$E$41),[2]an!$J$41,IF(AND(A1282=[2]an!$J$38,F1282=[2]an!$E$39,H1282&gt;=[2]an!$M$37),[2]an!$J$39,
IF(AND(A1282=[2]an!$J$38,F1282=[2]an!$E$39,H1282&lt;[2]an!$M$37,S1282="kahepoolne vajaduspõhine",U1282=""),[2]an!$M$40,
IF(AND(A1282=[2]an!$J$38,F1282=[2]an!$E$39,H1282&lt;[2]an!$M$37,S1282="kahepoolne vajaduspõhine",U1282&lt;&gt;""),[2]an!$J$39,
IF(AND(A1282=[2]an!$J$38,F1282=[2]an!$E$39,H1282&lt;[2]an!$M$37,S1282&lt;&gt;"kahepoolne vajaduspõhine"),[2]an!$J$39,
IF(AND(A1282=[2]an!$J$38,F1282=[2]an!$E$42),[2]an!$J$42,""))))))))))))))))))))))))))))</f>
        <v/>
      </c>
      <c r="Y1282" s="17" t="str">
        <f>IFERROR(IF(F1282="Tugigrupp",0,
IF(AND(F1282="Peretoe teenus",H1282&gt;=[2]an!$M$37,RANK(D1282,$D1282:$D1282)+COUNTIFS($D$2:D1282,D1282,$F$2:F1282,F1282)-1&gt;1),"",
IF(AND(F1282="Peretoe teenus",H1282&gt;=[2]an!$M$37,RANK(D1282,$D1282:$D1282)+COUNTIFS($D$2:D1282,D1282,$F$2:F1282,F1282)-1=1,MONTH(H1282)=MONTH(K1282)=TRUE,YEAR(H1282)=YEAR(K1282)=TRUE),((EOMONTH(H1282,0)-H1282+1)*X1282)/DAY(EOMONTH(H1282,0)),
IF(AND(F1282="Peretoe teenus",H1282&gt;=[2]an!$M$37,RANK(D1282,$D1282:$D1282)+COUNTIFS($D$2:D1282,D1282,$F$2:F1282,F1282)-1=1),X1282,
IF(AND(F1282="Peretoe teenus",H1282&lt;[2]an!$M$37,S1282&lt;&gt;"kahepoolne vajaduspõhine",RANK(D1282,$D1282:$D1282)+COUNTIFS($D$2:D1282,D1282,$F$2:F1282,F1282)-1=1),X1282,
IF(AND(F1282="Peretoe teenus",H1282&lt;[2]an!$M$37,S1282&lt;&gt;"kahepoolne vajaduspõhine",RANK(D1282,$D1282:$D1282)+COUNTIFS($D$2:D1282,D1282,$F$2:F1282,F1282)-1&gt;1),"",
IF(AND(F1282="Peretoe teenus",H1282&lt;[2]an!$M$37,S1282="kahepoolne vajaduspõhine",U1282="",RANK(D1282,$D1282:$D1282)+COUNTIFS($D$2:D1282,D1282,$F$2:F1282,F1282)-1=1),X1282,
IF(AND(F1282="Peretoe teenus",H1282&lt;[2]an!$M$37,S1282="kahepoolne vajaduspõhine",U1282="",RANK(D1282,$D1282:$D1282)+COUNTIFS($D$2:D1282,D1282,$F$2:F1282,F1282)-1&gt;1),"",
IF(AND(F1282="Peretoe teenus",H1282&lt;[2]an!$M$37,S1282="kahepoolne vajaduspõhine",U1282&lt;[2]an!$M$37,RANK(D1282,$D1282:$D1282)+COUNTIFS($D$2:D1282,D1282,$F$2:F1282,F1282)-1=1),X1282,
IF(AND(F1282="Peretoe teenus",H1282&lt;[2]an!$M$37,S1282="kahepoolne vajaduspõhine",U1282&lt;[2]an!$M$37,RANK(D1282,$D1282:$D1282)+COUNTIFS($D$2:D1282,D1282,$F$2:F1282,F1282)-1&gt;1),"",
IF(AND(F1282="Peretoe teenus",H1282&lt;[2]an!$M$37,S1282="kahepoolne vajaduspõhine",U1282&gt;=[2]an!$M$37,U1282&lt;=[2]an!$M$38,RANK(D1282,$D1282:$D1282)+COUNTIFS($D$2:D1282,D1282,$F$2:F1282,F1282)-1=1),
((EOMONTH(U1282,0)-U1282+1)*X1282)/DAY(EOMONTH(U1282,0))+(DAY(U1282)-1)*100/DAY(EOMONTH(U1282,0)),
IF(AND(F1282="Peretoe teenus",H1282&lt;[2]an!$M$37,S1282="kahepoolne vajaduspõhine",U1282&gt;=[2]an!$M$37,U1282&lt;=[2]an!$M$38,RANK(D1282,$D1282:$D1282)+COUNTIFS($D$2:D1282,D1282,$F$2:F1282,F1282)-1&gt;1),"",
IF(AND(F1282="Peretoe teenus",H1282&lt;[2]an!$M$37,S1282="kahepoolne vajaduspõhine",U1282&gt;[2]an!$M$38,RANK(D1282,$D1282:$D1282)+COUNTIFS($D$2:D1282,D1282,$F$2:F1282,F1282)-1=1),X1282,
IF(AND(F1282="Peretoe teenus",H1282&lt;[2]an!$M$37,S1282="kahepoolne vajaduspõhine",U1282&gt;[2]an!$M$38,RANK(D1282,$D1282:$D1282)+COUNTIFS($D$2:D1282,D1282,$F$2:F1282,F1282)-1&gt;1),"",X1282*W1282)))))))))))))),"")</f>
        <v/>
      </c>
      <c r="Z1282" s="18" t="str">
        <f t="shared" ref="Z1282:Z1345" si="61">IF(F1282="Tugigrupp",SUMPRODUCT(($F$2:$F$4154=F1282)*($G$2:$G$4154=G1282)*($K$2:$K$4154=K1282)*($I$2:$I$4154=I1282)*($L$2:$L$4154=L1282)*($M$2:$M$4154=M1282)),"")</f>
        <v/>
      </c>
      <c r="AA1282" s="19" t="str">
        <f>IFERROR(VLOOKUP(E1282,[2]an!$A$3:$B$81,2,FALSE),"")</f>
        <v/>
      </c>
      <c r="AB1282" s="19" t="str">
        <f>IFERROR(VLOOKUP(AA1282,[2]an!$C$2:$D$16,2,FALSE),"")</f>
        <v/>
      </c>
      <c r="AC1282" s="20"/>
      <c r="AD1282" s="21" t="str">
        <f>IF(A1282=[2]an!$F$36,VLOOKUP([2]an!$F$36,[2]an!$F$36:$H$36,3,FALSE),IF(A1282=[2]an!$F$35,VLOOKUP([2]an!$F$35,[2]an!$F$35:$H$35,3,FALSE),IF(A1282=[2]an!$F$33,VLOOKUP([2]an!$F$33,[2]an!$F$33:$H$33,3,FALSE),IF(A1282=[2]an!$F$31,VLOOKUP([2]an!$F$31,[2]an!$F$31:$H$31,3,FALSE),""))))</f>
        <v/>
      </c>
    </row>
    <row r="1283" spans="6:30" x14ac:dyDescent="0.2">
      <c r="F1283" s="10"/>
      <c r="G1283" s="8" t="str">
        <f t="shared" ref="G1283:G1346" si="62">IF(F1283="","",IF(F1283&lt;&gt;"Tugigrupp","pole",""))</f>
        <v/>
      </c>
      <c r="H1283" s="13"/>
      <c r="K1283" s="13"/>
      <c r="L1283" s="10"/>
      <c r="M1283" s="10"/>
      <c r="S1283" s="8" t="str">
        <f>IFERROR(VLOOKUP(D1283,[1]peretoe_teenus!$A$2:$L$2000,5,FALSE),"")</f>
        <v/>
      </c>
      <c r="U1283" s="13"/>
      <c r="V1283" s="15" t="str" cm="1">
        <f t="array" ref="V1283">IFERROR(IF(AND(F1283="Tugigrupp",RANK(K1283,$K1283:$K1283)+COUNTIFS($K$2:K1283,K1283,$L$2:L1283,L1283,$M$2:M1283,M1283,$I$2:I1283,I1283,$G$2:G1283,G1283,$F$2:F1283,F1283)-1=1),SUMPRODUCT(($F$2:$F$4154=F1283)*($G$2:$G$4154=G1283)*($K$2:$K$4154=K1283)*($I$2:$I$4154=I1283)*($L$2:$L$4154=L1283)*($M$2:$M$4154=M1283)),""),"")</f>
        <v/>
      </c>
      <c r="W1283" s="15" t="str">
        <f t="shared" si="60"/>
        <v/>
      </c>
      <c r="X1283" s="16" t="str">
        <f>IF(AND(A1283=[2]an!$G$38,F1283=[2]an!$E$40),[2]an!$G$40,IF(AND(A1283=[2]an!$G$38,F1283=[2]an!$E$41),[2]an!$G$41,IF(AND(A1283=[2]an!$G$38,F1283=[2]an!$E$39,H1283&gt;=[2]an!$M$37),[2]an!$G$39,
IF(AND(A1283=[2]an!$G$38,F1283=[2]an!$E$39,H1283&lt;[2]an!$M$37,S1283="kahepoolne vajaduspõhine",U1283=""),[2]an!$M$40,
IF(AND(A1283=[2]an!$G$38,F1283=[2]an!$E$39,H1283&lt;[2]an!$M$37,S1283="kahepoolne vajaduspõhine",U1283&lt;&gt;""),[2]an!$G$39,
IF(AND(A1283=[2]an!$G$38,F1283=[2]an!$E$39,H1283&lt;[2]an!$M$37,S1283&lt;&gt;"kahepoolne vajaduspõhine"),[2]an!$G$39,
IF(AND(A1283=[2]an!$G$38,F1283=[2]an!$E$42),[2]an!$G$42,
IF(AND(A1283=[2]an!$H$38,F1283=[2]an!$E$40),[2]an!$H$40,IF(AND(A1283=[2]an!$H$38,F1283=[2]an!$E$41),[2]an!$H$41,IF(AND(A1283=[2]an!$H$38,F1283=[2]an!$E$39,H1283&gt;=[2]an!$M$37),[2]an!$H$39,
IF(AND(A1283=[2]an!$H$38,F1283=[2]an!$E$39,H1283&lt;[2]an!$M$37,S1283="kahepoolne vajaduspõhine",U1283=""),[2]an!$M$40,
IF(AND(A1283=[2]an!$H$38,F1283=[2]an!$E$39,H1283&lt;[2]an!$M$37,S1283="kahepoolne vajaduspõhine",U1283&lt;&gt;""),[2]an!$H$39,
IF(AND(A1283=[2]an!$H$38,F1283=[2]an!$E$39,H1283&lt;[2]an!$M$37,S1283&lt;&gt;"kahepoolne vajaduspõhine"),[2]an!$H$39,
IF(AND(A1283=[2]an!$H$38,F1283=[2]an!$E$42),[2]an!$H$42,
IF(AND(A1283=[2]an!$I$38,F1283=[2]an!$E$40),[2]an!$I$40,IF(AND(A1283=[2]an!$I$38,F1283=[2]an!$E$41),[2]an!$I$41,IF(AND(A1283=[2]an!$I$38,F1283=[2]an!$E$39,H1283&gt;=[2]an!$M$37),[2]an!$I$39,
IF(AND(A1283=[2]an!$I$38,F1283=[2]an!$E$39,H1283&lt;[2]an!$M$37,S1283="kahepoolne vajaduspõhine",U1283=""),[2]an!$M$40,
IF(AND(A1283=[2]an!$I$38,F1283=[2]an!$E$39,H1283&lt;[2]an!$M$37,S1283="kahepoolne vajaduspõhine",U1283&lt;&gt;""),[2]an!$I$39,
IF(AND(A1283=[2]an!$I$38,F1283=[2]an!$E$39,H1283&lt;[2]an!$M$37,S1283&lt;&gt;"kahepoolne vajaduspõhine"),[2]an!$I$39,
IF(AND(A1283=[2]an!$I$38,F1283=[2]an!$E$42),[2]an!$I$42,
IF(AND(A1283=[2]an!$J$38,F1283=[2]an!$E$40),[2]an!$J$40,IF(AND(A1283=[2]an!$J$38,F1283=[2]an!$E$41),[2]an!$J$41,IF(AND(A1283=[2]an!$J$38,F1283=[2]an!$E$39,H1283&gt;=[2]an!$M$37),[2]an!$J$39,
IF(AND(A1283=[2]an!$J$38,F1283=[2]an!$E$39,H1283&lt;[2]an!$M$37,S1283="kahepoolne vajaduspõhine",U1283=""),[2]an!$M$40,
IF(AND(A1283=[2]an!$J$38,F1283=[2]an!$E$39,H1283&lt;[2]an!$M$37,S1283="kahepoolne vajaduspõhine",U1283&lt;&gt;""),[2]an!$J$39,
IF(AND(A1283=[2]an!$J$38,F1283=[2]an!$E$39,H1283&lt;[2]an!$M$37,S1283&lt;&gt;"kahepoolne vajaduspõhine"),[2]an!$J$39,
IF(AND(A1283=[2]an!$J$38,F1283=[2]an!$E$42),[2]an!$J$42,""))))))))))))))))))))))))))))</f>
        <v/>
      </c>
      <c r="Y1283" s="17" t="str">
        <f>IFERROR(IF(F1283="Tugigrupp",0,
IF(AND(F1283="Peretoe teenus",H1283&gt;=[2]an!$M$37,RANK(D1283,$D1283:$D1283)+COUNTIFS($D$2:D1283,D1283,$F$2:F1283,F1283)-1&gt;1),"",
IF(AND(F1283="Peretoe teenus",H1283&gt;=[2]an!$M$37,RANK(D1283,$D1283:$D1283)+COUNTIFS($D$2:D1283,D1283,$F$2:F1283,F1283)-1=1,MONTH(H1283)=MONTH(K1283)=TRUE,YEAR(H1283)=YEAR(K1283)=TRUE),((EOMONTH(H1283,0)-H1283+1)*X1283)/DAY(EOMONTH(H1283,0)),
IF(AND(F1283="Peretoe teenus",H1283&gt;=[2]an!$M$37,RANK(D1283,$D1283:$D1283)+COUNTIFS($D$2:D1283,D1283,$F$2:F1283,F1283)-1=1),X1283,
IF(AND(F1283="Peretoe teenus",H1283&lt;[2]an!$M$37,S1283&lt;&gt;"kahepoolne vajaduspõhine",RANK(D1283,$D1283:$D1283)+COUNTIFS($D$2:D1283,D1283,$F$2:F1283,F1283)-1=1),X1283,
IF(AND(F1283="Peretoe teenus",H1283&lt;[2]an!$M$37,S1283&lt;&gt;"kahepoolne vajaduspõhine",RANK(D1283,$D1283:$D1283)+COUNTIFS($D$2:D1283,D1283,$F$2:F1283,F1283)-1&gt;1),"",
IF(AND(F1283="Peretoe teenus",H1283&lt;[2]an!$M$37,S1283="kahepoolne vajaduspõhine",U1283="",RANK(D1283,$D1283:$D1283)+COUNTIFS($D$2:D1283,D1283,$F$2:F1283,F1283)-1=1),X1283,
IF(AND(F1283="Peretoe teenus",H1283&lt;[2]an!$M$37,S1283="kahepoolne vajaduspõhine",U1283="",RANK(D1283,$D1283:$D1283)+COUNTIFS($D$2:D1283,D1283,$F$2:F1283,F1283)-1&gt;1),"",
IF(AND(F1283="Peretoe teenus",H1283&lt;[2]an!$M$37,S1283="kahepoolne vajaduspõhine",U1283&lt;[2]an!$M$37,RANK(D1283,$D1283:$D1283)+COUNTIFS($D$2:D1283,D1283,$F$2:F1283,F1283)-1=1),X1283,
IF(AND(F1283="Peretoe teenus",H1283&lt;[2]an!$M$37,S1283="kahepoolne vajaduspõhine",U1283&lt;[2]an!$M$37,RANK(D1283,$D1283:$D1283)+COUNTIFS($D$2:D1283,D1283,$F$2:F1283,F1283)-1&gt;1),"",
IF(AND(F1283="Peretoe teenus",H1283&lt;[2]an!$M$37,S1283="kahepoolne vajaduspõhine",U1283&gt;=[2]an!$M$37,U1283&lt;=[2]an!$M$38,RANK(D1283,$D1283:$D1283)+COUNTIFS($D$2:D1283,D1283,$F$2:F1283,F1283)-1=1),
((EOMONTH(U1283,0)-U1283+1)*X1283)/DAY(EOMONTH(U1283,0))+(DAY(U1283)-1)*100/DAY(EOMONTH(U1283,0)),
IF(AND(F1283="Peretoe teenus",H1283&lt;[2]an!$M$37,S1283="kahepoolne vajaduspõhine",U1283&gt;=[2]an!$M$37,U1283&lt;=[2]an!$M$38,RANK(D1283,$D1283:$D1283)+COUNTIFS($D$2:D1283,D1283,$F$2:F1283,F1283)-1&gt;1),"",
IF(AND(F1283="Peretoe teenus",H1283&lt;[2]an!$M$37,S1283="kahepoolne vajaduspõhine",U1283&gt;[2]an!$M$38,RANK(D1283,$D1283:$D1283)+COUNTIFS($D$2:D1283,D1283,$F$2:F1283,F1283)-1=1),X1283,
IF(AND(F1283="Peretoe teenus",H1283&lt;[2]an!$M$37,S1283="kahepoolne vajaduspõhine",U1283&gt;[2]an!$M$38,RANK(D1283,$D1283:$D1283)+COUNTIFS($D$2:D1283,D1283,$F$2:F1283,F1283)-1&gt;1),"",X1283*W1283)))))))))))))),"")</f>
        <v/>
      </c>
      <c r="Z1283" s="18" t="str">
        <f t="shared" si="61"/>
        <v/>
      </c>
      <c r="AA1283" s="19" t="str">
        <f>IFERROR(VLOOKUP(E1283,[2]an!$A$3:$B$81,2,FALSE),"")</f>
        <v/>
      </c>
      <c r="AB1283" s="19" t="str">
        <f>IFERROR(VLOOKUP(AA1283,[2]an!$C$2:$D$16,2,FALSE),"")</f>
        <v/>
      </c>
      <c r="AC1283" s="20"/>
      <c r="AD1283" s="21" t="str">
        <f>IF(A1283=[2]an!$F$36,VLOOKUP([2]an!$F$36,[2]an!$F$36:$H$36,3,FALSE),IF(A1283=[2]an!$F$35,VLOOKUP([2]an!$F$35,[2]an!$F$35:$H$35,3,FALSE),IF(A1283=[2]an!$F$33,VLOOKUP([2]an!$F$33,[2]an!$F$33:$H$33,3,FALSE),IF(A1283=[2]an!$F$31,VLOOKUP([2]an!$F$31,[2]an!$F$31:$H$31,3,FALSE),""))))</f>
        <v/>
      </c>
    </row>
    <row r="1284" spans="6:30" x14ac:dyDescent="0.2">
      <c r="F1284" s="10"/>
      <c r="G1284" s="8" t="str">
        <f t="shared" si="62"/>
        <v/>
      </c>
      <c r="H1284" s="13"/>
      <c r="K1284" s="13"/>
      <c r="L1284" s="10"/>
      <c r="M1284" s="10"/>
      <c r="S1284" s="8" t="str">
        <f>IFERROR(VLOOKUP(D1284,[1]peretoe_teenus!$A$2:$L$2000,5,FALSE),"")</f>
        <v/>
      </c>
      <c r="U1284" s="13"/>
      <c r="V1284" s="15" t="str" cm="1">
        <f t="array" ref="V1284">IFERROR(IF(AND(F1284="Tugigrupp",RANK(K1284,$K1284:$K1284)+COUNTIFS($K$2:K1284,K1284,$L$2:L1284,L1284,$M$2:M1284,M1284,$I$2:I1284,I1284,$G$2:G1284,G1284,$F$2:F1284,F1284)-1=1),SUMPRODUCT(($F$2:$F$4154=F1284)*($G$2:$G$4154=G1284)*($K$2:$K$4154=K1284)*($I$2:$I$4154=I1284)*($L$2:$L$4154=L1284)*($M$2:$M$4154=M1284)),""),"")</f>
        <v/>
      </c>
      <c r="W1284" s="15" t="str">
        <f t="shared" si="60"/>
        <v/>
      </c>
      <c r="X1284" s="16" t="str">
        <f>IF(AND(A1284=[2]an!$G$38,F1284=[2]an!$E$40),[2]an!$G$40,IF(AND(A1284=[2]an!$G$38,F1284=[2]an!$E$41),[2]an!$G$41,IF(AND(A1284=[2]an!$G$38,F1284=[2]an!$E$39,H1284&gt;=[2]an!$M$37),[2]an!$G$39,
IF(AND(A1284=[2]an!$G$38,F1284=[2]an!$E$39,H1284&lt;[2]an!$M$37,S1284="kahepoolne vajaduspõhine",U1284=""),[2]an!$M$40,
IF(AND(A1284=[2]an!$G$38,F1284=[2]an!$E$39,H1284&lt;[2]an!$M$37,S1284="kahepoolne vajaduspõhine",U1284&lt;&gt;""),[2]an!$G$39,
IF(AND(A1284=[2]an!$G$38,F1284=[2]an!$E$39,H1284&lt;[2]an!$M$37,S1284&lt;&gt;"kahepoolne vajaduspõhine"),[2]an!$G$39,
IF(AND(A1284=[2]an!$G$38,F1284=[2]an!$E$42),[2]an!$G$42,
IF(AND(A1284=[2]an!$H$38,F1284=[2]an!$E$40),[2]an!$H$40,IF(AND(A1284=[2]an!$H$38,F1284=[2]an!$E$41),[2]an!$H$41,IF(AND(A1284=[2]an!$H$38,F1284=[2]an!$E$39,H1284&gt;=[2]an!$M$37),[2]an!$H$39,
IF(AND(A1284=[2]an!$H$38,F1284=[2]an!$E$39,H1284&lt;[2]an!$M$37,S1284="kahepoolne vajaduspõhine",U1284=""),[2]an!$M$40,
IF(AND(A1284=[2]an!$H$38,F1284=[2]an!$E$39,H1284&lt;[2]an!$M$37,S1284="kahepoolne vajaduspõhine",U1284&lt;&gt;""),[2]an!$H$39,
IF(AND(A1284=[2]an!$H$38,F1284=[2]an!$E$39,H1284&lt;[2]an!$M$37,S1284&lt;&gt;"kahepoolne vajaduspõhine"),[2]an!$H$39,
IF(AND(A1284=[2]an!$H$38,F1284=[2]an!$E$42),[2]an!$H$42,
IF(AND(A1284=[2]an!$I$38,F1284=[2]an!$E$40),[2]an!$I$40,IF(AND(A1284=[2]an!$I$38,F1284=[2]an!$E$41),[2]an!$I$41,IF(AND(A1284=[2]an!$I$38,F1284=[2]an!$E$39,H1284&gt;=[2]an!$M$37),[2]an!$I$39,
IF(AND(A1284=[2]an!$I$38,F1284=[2]an!$E$39,H1284&lt;[2]an!$M$37,S1284="kahepoolne vajaduspõhine",U1284=""),[2]an!$M$40,
IF(AND(A1284=[2]an!$I$38,F1284=[2]an!$E$39,H1284&lt;[2]an!$M$37,S1284="kahepoolne vajaduspõhine",U1284&lt;&gt;""),[2]an!$I$39,
IF(AND(A1284=[2]an!$I$38,F1284=[2]an!$E$39,H1284&lt;[2]an!$M$37,S1284&lt;&gt;"kahepoolne vajaduspõhine"),[2]an!$I$39,
IF(AND(A1284=[2]an!$I$38,F1284=[2]an!$E$42),[2]an!$I$42,
IF(AND(A1284=[2]an!$J$38,F1284=[2]an!$E$40),[2]an!$J$40,IF(AND(A1284=[2]an!$J$38,F1284=[2]an!$E$41),[2]an!$J$41,IF(AND(A1284=[2]an!$J$38,F1284=[2]an!$E$39,H1284&gt;=[2]an!$M$37),[2]an!$J$39,
IF(AND(A1284=[2]an!$J$38,F1284=[2]an!$E$39,H1284&lt;[2]an!$M$37,S1284="kahepoolne vajaduspõhine",U1284=""),[2]an!$M$40,
IF(AND(A1284=[2]an!$J$38,F1284=[2]an!$E$39,H1284&lt;[2]an!$M$37,S1284="kahepoolne vajaduspõhine",U1284&lt;&gt;""),[2]an!$J$39,
IF(AND(A1284=[2]an!$J$38,F1284=[2]an!$E$39,H1284&lt;[2]an!$M$37,S1284&lt;&gt;"kahepoolne vajaduspõhine"),[2]an!$J$39,
IF(AND(A1284=[2]an!$J$38,F1284=[2]an!$E$42),[2]an!$J$42,""))))))))))))))))))))))))))))</f>
        <v/>
      </c>
      <c r="Y1284" s="17" t="str">
        <f>IFERROR(IF(F1284="Tugigrupp",0,
IF(AND(F1284="Peretoe teenus",H1284&gt;=[2]an!$M$37,RANK(D1284,$D1284:$D1284)+COUNTIFS($D$2:D1284,D1284,$F$2:F1284,F1284)-1&gt;1),"",
IF(AND(F1284="Peretoe teenus",H1284&gt;=[2]an!$M$37,RANK(D1284,$D1284:$D1284)+COUNTIFS($D$2:D1284,D1284,$F$2:F1284,F1284)-1=1,MONTH(H1284)=MONTH(K1284)=TRUE,YEAR(H1284)=YEAR(K1284)=TRUE),((EOMONTH(H1284,0)-H1284+1)*X1284)/DAY(EOMONTH(H1284,0)),
IF(AND(F1284="Peretoe teenus",H1284&gt;=[2]an!$M$37,RANK(D1284,$D1284:$D1284)+COUNTIFS($D$2:D1284,D1284,$F$2:F1284,F1284)-1=1),X1284,
IF(AND(F1284="Peretoe teenus",H1284&lt;[2]an!$M$37,S1284&lt;&gt;"kahepoolne vajaduspõhine",RANK(D1284,$D1284:$D1284)+COUNTIFS($D$2:D1284,D1284,$F$2:F1284,F1284)-1=1),X1284,
IF(AND(F1284="Peretoe teenus",H1284&lt;[2]an!$M$37,S1284&lt;&gt;"kahepoolne vajaduspõhine",RANK(D1284,$D1284:$D1284)+COUNTIFS($D$2:D1284,D1284,$F$2:F1284,F1284)-1&gt;1),"",
IF(AND(F1284="Peretoe teenus",H1284&lt;[2]an!$M$37,S1284="kahepoolne vajaduspõhine",U1284="",RANK(D1284,$D1284:$D1284)+COUNTIFS($D$2:D1284,D1284,$F$2:F1284,F1284)-1=1),X1284,
IF(AND(F1284="Peretoe teenus",H1284&lt;[2]an!$M$37,S1284="kahepoolne vajaduspõhine",U1284="",RANK(D1284,$D1284:$D1284)+COUNTIFS($D$2:D1284,D1284,$F$2:F1284,F1284)-1&gt;1),"",
IF(AND(F1284="Peretoe teenus",H1284&lt;[2]an!$M$37,S1284="kahepoolne vajaduspõhine",U1284&lt;[2]an!$M$37,RANK(D1284,$D1284:$D1284)+COUNTIFS($D$2:D1284,D1284,$F$2:F1284,F1284)-1=1),X1284,
IF(AND(F1284="Peretoe teenus",H1284&lt;[2]an!$M$37,S1284="kahepoolne vajaduspõhine",U1284&lt;[2]an!$M$37,RANK(D1284,$D1284:$D1284)+COUNTIFS($D$2:D1284,D1284,$F$2:F1284,F1284)-1&gt;1),"",
IF(AND(F1284="Peretoe teenus",H1284&lt;[2]an!$M$37,S1284="kahepoolne vajaduspõhine",U1284&gt;=[2]an!$M$37,U1284&lt;=[2]an!$M$38,RANK(D1284,$D1284:$D1284)+COUNTIFS($D$2:D1284,D1284,$F$2:F1284,F1284)-1=1),
((EOMONTH(U1284,0)-U1284+1)*X1284)/DAY(EOMONTH(U1284,0))+(DAY(U1284)-1)*100/DAY(EOMONTH(U1284,0)),
IF(AND(F1284="Peretoe teenus",H1284&lt;[2]an!$M$37,S1284="kahepoolne vajaduspõhine",U1284&gt;=[2]an!$M$37,U1284&lt;=[2]an!$M$38,RANK(D1284,$D1284:$D1284)+COUNTIFS($D$2:D1284,D1284,$F$2:F1284,F1284)-1&gt;1),"",
IF(AND(F1284="Peretoe teenus",H1284&lt;[2]an!$M$37,S1284="kahepoolne vajaduspõhine",U1284&gt;[2]an!$M$38,RANK(D1284,$D1284:$D1284)+COUNTIFS($D$2:D1284,D1284,$F$2:F1284,F1284)-1=1),X1284,
IF(AND(F1284="Peretoe teenus",H1284&lt;[2]an!$M$37,S1284="kahepoolne vajaduspõhine",U1284&gt;[2]an!$M$38,RANK(D1284,$D1284:$D1284)+COUNTIFS($D$2:D1284,D1284,$F$2:F1284,F1284)-1&gt;1),"",X1284*W1284)))))))))))))),"")</f>
        <v/>
      </c>
      <c r="Z1284" s="18" t="str">
        <f t="shared" si="61"/>
        <v/>
      </c>
      <c r="AA1284" s="19" t="str">
        <f>IFERROR(VLOOKUP(E1284,[2]an!$A$3:$B$81,2,FALSE),"")</f>
        <v/>
      </c>
      <c r="AB1284" s="19" t="str">
        <f>IFERROR(VLOOKUP(AA1284,[2]an!$C$2:$D$16,2,FALSE),"")</f>
        <v/>
      </c>
      <c r="AC1284" s="20"/>
      <c r="AD1284" s="21" t="str">
        <f>IF(A1284=[2]an!$F$36,VLOOKUP([2]an!$F$36,[2]an!$F$36:$H$36,3,FALSE),IF(A1284=[2]an!$F$35,VLOOKUP([2]an!$F$35,[2]an!$F$35:$H$35,3,FALSE),IF(A1284=[2]an!$F$33,VLOOKUP([2]an!$F$33,[2]an!$F$33:$H$33,3,FALSE),IF(A1284=[2]an!$F$31,VLOOKUP([2]an!$F$31,[2]an!$F$31:$H$31,3,FALSE),""))))</f>
        <v/>
      </c>
    </row>
    <row r="1285" spans="6:30" x14ac:dyDescent="0.2">
      <c r="F1285" s="10"/>
      <c r="G1285" s="8" t="str">
        <f t="shared" si="62"/>
        <v/>
      </c>
      <c r="H1285" s="13"/>
      <c r="K1285" s="13"/>
      <c r="L1285" s="10"/>
      <c r="M1285" s="10"/>
      <c r="S1285" s="8" t="str">
        <f>IFERROR(VLOOKUP(D1285,[1]peretoe_teenus!$A$2:$L$2000,5,FALSE),"")</f>
        <v/>
      </c>
      <c r="U1285" s="13"/>
      <c r="V1285" s="15" t="str" cm="1">
        <f t="array" ref="V1285">IFERROR(IF(AND(F1285="Tugigrupp",RANK(K1285,$K1285:$K1285)+COUNTIFS($K$2:K1285,K1285,$L$2:L1285,L1285,$M$2:M1285,M1285,$I$2:I1285,I1285,$G$2:G1285,G1285,$F$2:F1285,F1285)-1=1),SUMPRODUCT(($F$2:$F$4154=F1285)*($G$2:$G$4154=G1285)*($K$2:$K$4154=K1285)*($I$2:$I$4154=I1285)*($L$2:$L$4154=L1285)*($M$2:$M$4154=M1285)),""),"")</f>
        <v/>
      </c>
      <c r="W1285" s="15" t="str">
        <f t="shared" si="60"/>
        <v/>
      </c>
      <c r="X1285" s="16" t="str">
        <f>IF(AND(A1285=[2]an!$G$38,F1285=[2]an!$E$40),[2]an!$G$40,IF(AND(A1285=[2]an!$G$38,F1285=[2]an!$E$41),[2]an!$G$41,IF(AND(A1285=[2]an!$G$38,F1285=[2]an!$E$39,H1285&gt;=[2]an!$M$37),[2]an!$G$39,
IF(AND(A1285=[2]an!$G$38,F1285=[2]an!$E$39,H1285&lt;[2]an!$M$37,S1285="kahepoolne vajaduspõhine",U1285=""),[2]an!$M$40,
IF(AND(A1285=[2]an!$G$38,F1285=[2]an!$E$39,H1285&lt;[2]an!$M$37,S1285="kahepoolne vajaduspõhine",U1285&lt;&gt;""),[2]an!$G$39,
IF(AND(A1285=[2]an!$G$38,F1285=[2]an!$E$39,H1285&lt;[2]an!$M$37,S1285&lt;&gt;"kahepoolne vajaduspõhine"),[2]an!$G$39,
IF(AND(A1285=[2]an!$G$38,F1285=[2]an!$E$42),[2]an!$G$42,
IF(AND(A1285=[2]an!$H$38,F1285=[2]an!$E$40),[2]an!$H$40,IF(AND(A1285=[2]an!$H$38,F1285=[2]an!$E$41),[2]an!$H$41,IF(AND(A1285=[2]an!$H$38,F1285=[2]an!$E$39,H1285&gt;=[2]an!$M$37),[2]an!$H$39,
IF(AND(A1285=[2]an!$H$38,F1285=[2]an!$E$39,H1285&lt;[2]an!$M$37,S1285="kahepoolne vajaduspõhine",U1285=""),[2]an!$M$40,
IF(AND(A1285=[2]an!$H$38,F1285=[2]an!$E$39,H1285&lt;[2]an!$M$37,S1285="kahepoolne vajaduspõhine",U1285&lt;&gt;""),[2]an!$H$39,
IF(AND(A1285=[2]an!$H$38,F1285=[2]an!$E$39,H1285&lt;[2]an!$M$37,S1285&lt;&gt;"kahepoolne vajaduspõhine"),[2]an!$H$39,
IF(AND(A1285=[2]an!$H$38,F1285=[2]an!$E$42),[2]an!$H$42,
IF(AND(A1285=[2]an!$I$38,F1285=[2]an!$E$40),[2]an!$I$40,IF(AND(A1285=[2]an!$I$38,F1285=[2]an!$E$41),[2]an!$I$41,IF(AND(A1285=[2]an!$I$38,F1285=[2]an!$E$39,H1285&gt;=[2]an!$M$37),[2]an!$I$39,
IF(AND(A1285=[2]an!$I$38,F1285=[2]an!$E$39,H1285&lt;[2]an!$M$37,S1285="kahepoolne vajaduspõhine",U1285=""),[2]an!$M$40,
IF(AND(A1285=[2]an!$I$38,F1285=[2]an!$E$39,H1285&lt;[2]an!$M$37,S1285="kahepoolne vajaduspõhine",U1285&lt;&gt;""),[2]an!$I$39,
IF(AND(A1285=[2]an!$I$38,F1285=[2]an!$E$39,H1285&lt;[2]an!$M$37,S1285&lt;&gt;"kahepoolne vajaduspõhine"),[2]an!$I$39,
IF(AND(A1285=[2]an!$I$38,F1285=[2]an!$E$42),[2]an!$I$42,
IF(AND(A1285=[2]an!$J$38,F1285=[2]an!$E$40),[2]an!$J$40,IF(AND(A1285=[2]an!$J$38,F1285=[2]an!$E$41),[2]an!$J$41,IF(AND(A1285=[2]an!$J$38,F1285=[2]an!$E$39,H1285&gt;=[2]an!$M$37),[2]an!$J$39,
IF(AND(A1285=[2]an!$J$38,F1285=[2]an!$E$39,H1285&lt;[2]an!$M$37,S1285="kahepoolne vajaduspõhine",U1285=""),[2]an!$M$40,
IF(AND(A1285=[2]an!$J$38,F1285=[2]an!$E$39,H1285&lt;[2]an!$M$37,S1285="kahepoolne vajaduspõhine",U1285&lt;&gt;""),[2]an!$J$39,
IF(AND(A1285=[2]an!$J$38,F1285=[2]an!$E$39,H1285&lt;[2]an!$M$37,S1285&lt;&gt;"kahepoolne vajaduspõhine"),[2]an!$J$39,
IF(AND(A1285=[2]an!$J$38,F1285=[2]an!$E$42),[2]an!$J$42,""))))))))))))))))))))))))))))</f>
        <v/>
      </c>
      <c r="Y1285" s="17" t="str">
        <f>IFERROR(IF(F1285="Tugigrupp",0,
IF(AND(F1285="Peretoe teenus",H1285&gt;=[2]an!$M$37,RANK(D1285,$D1285:$D1285)+COUNTIFS($D$2:D1285,D1285,$F$2:F1285,F1285)-1&gt;1),"",
IF(AND(F1285="Peretoe teenus",H1285&gt;=[2]an!$M$37,RANK(D1285,$D1285:$D1285)+COUNTIFS($D$2:D1285,D1285,$F$2:F1285,F1285)-1=1,MONTH(H1285)=MONTH(K1285)=TRUE,YEAR(H1285)=YEAR(K1285)=TRUE),((EOMONTH(H1285,0)-H1285+1)*X1285)/DAY(EOMONTH(H1285,0)),
IF(AND(F1285="Peretoe teenus",H1285&gt;=[2]an!$M$37,RANK(D1285,$D1285:$D1285)+COUNTIFS($D$2:D1285,D1285,$F$2:F1285,F1285)-1=1),X1285,
IF(AND(F1285="Peretoe teenus",H1285&lt;[2]an!$M$37,S1285&lt;&gt;"kahepoolne vajaduspõhine",RANK(D1285,$D1285:$D1285)+COUNTIFS($D$2:D1285,D1285,$F$2:F1285,F1285)-1=1),X1285,
IF(AND(F1285="Peretoe teenus",H1285&lt;[2]an!$M$37,S1285&lt;&gt;"kahepoolne vajaduspõhine",RANK(D1285,$D1285:$D1285)+COUNTIFS($D$2:D1285,D1285,$F$2:F1285,F1285)-1&gt;1),"",
IF(AND(F1285="Peretoe teenus",H1285&lt;[2]an!$M$37,S1285="kahepoolne vajaduspõhine",U1285="",RANK(D1285,$D1285:$D1285)+COUNTIFS($D$2:D1285,D1285,$F$2:F1285,F1285)-1=1),X1285,
IF(AND(F1285="Peretoe teenus",H1285&lt;[2]an!$M$37,S1285="kahepoolne vajaduspõhine",U1285="",RANK(D1285,$D1285:$D1285)+COUNTIFS($D$2:D1285,D1285,$F$2:F1285,F1285)-1&gt;1),"",
IF(AND(F1285="Peretoe teenus",H1285&lt;[2]an!$M$37,S1285="kahepoolne vajaduspõhine",U1285&lt;[2]an!$M$37,RANK(D1285,$D1285:$D1285)+COUNTIFS($D$2:D1285,D1285,$F$2:F1285,F1285)-1=1),X1285,
IF(AND(F1285="Peretoe teenus",H1285&lt;[2]an!$M$37,S1285="kahepoolne vajaduspõhine",U1285&lt;[2]an!$M$37,RANK(D1285,$D1285:$D1285)+COUNTIFS($D$2:D1285,D1285,$F$2:F1285,F1285)-1&gt;1),"",
IF(AND(F1285="Peretoe teenus",H1285&lt;[2]an!$M$37,S1285="kahepoolne vajaduspõhine",U1285&gt;=[2]an!$M$37,U1285&lt;=[2]an!$M$38,RANK(D1285,$D1285:$D1285)+COUNTIFS($D$2:D1285,D1285,$F$2:F1285,F1285)-1=1),
((EOMONTH(U1285,0)-U1285+1)*X1285)/DAY(EOMONTH(U1285,0))+(DAY(U1285)-1)*100/DAY(EOMONTH(U1285,0)),
IF(AND(F1285="Peretoe teenus",H1285&lt;[2]an!$M$37,S1285="kahepoolne vajaduspõhine",U1285&gt;=[2]an!$M$37,U1285&lt;=[2]an!$M$38,RANK(D1285,$D1285:$D1285)+COUNTIFS($D$2:D1285,D1285,$F$2:F1285,F1285)-1&gt;1),"",
IF(AND(F1285="Peretoe teenus",H1285&lt;[2]an!$M$37,S1285="kahepoolne vajaduspõhine",U1285&gt;[2]an!$M$38,RANK(D1285,$D1285:$D1285)+COUNTIFS($D$2:D1285,D1285,$F$2:F1285,F1285)-1=1),X1285,
IF(AND(F1285="Peretoe teenus",H1285&lt;[2]an!$M$37,S1285="kahepoolne vajaduspõhine",U1285&gt;[2]an!$M$38,RANK(D1285,$D1285:$D1285)+COUNTIFS($D$2:D1285,D1285,$F$2:F1285,F1285)-1&gt;1),"",X1285*W1285)))))))))))))),"")</f>
        <v/>
      </c>
      <c r="Z1285" s="18" t="str">
        <f t="shared" si="61"/>
        <v/>
      </c>
      <c r="AA1285" s="19" t="str">
        <f>IFERROR(VLOOKUP(E1285,[2]an!$A$3:$B$81,2,FALSE),"")</f>
        <v/>
      </c>
      <c r="AB1285" s="19" t="str">
        <f>IFERROR(VLOOKUP(AA1285,[2]an!$C$2:$D$16,2,FALSE),"")</f>
        <v/>
      </c>
      <c r="AC1285" s="20"/>
      <c r="AD1285" s="21" t="str">
        <f>IF(A1285=[2]an!$F$36,VLOOKUP([2]an!$F$36,[2]an!$F$36:$H$36,3,FALSE),IF(A1285=[2]an!$F$35,VLOOKUP([2]an!$F$35,[2]an!$F$35:$H$35,3,FALSE),IF(A1285=[2]an!$F$33,VLOOKUP([2]an!$F$33,[2]an!$F$33:$H$33,3,FALSE),IF(A1285=[2]an!$F$31,VLOOKUP([2]an!$F$31,[2]an!$F$31:$H$31,3,FALSE),""))))</f>
        <v/>
      </c>
    </row>
    <row r="1286" spans="6:30" x14ac:dyDescent="0.2">
      <c r="F1286" s="10"/>
      <c r="G1286" s="8" t="str">
        <f t="shared" si="62"/>
        <v/>
      </c>
      <c r="H1286" s="13"/>
      <c r="K1286" s="13"/>
      <c r="L1286" s="10"/>
      <c r="M1286" s="10"/>
      <c r="S1286" s="8" t="str">
        <f>IFERROR(VLOOKUP(D1286,[1]peretoe_teenus!$A$2:$L$2000,5,FALSE),"")</f>
        <v/>
      </c>
      <c r="U1286" s="13"/>
      <c r="V1286" s="15" t="str" cm="1">
        <f t="array" ref="V1286">IFERROR(IF(AND(F1286="Tugigrupp",RANK(K1286,$K1286:$K1286)+COUNTIFS($K$2:K1286,K1286,$L$2:L1286,L1286,$M$2:M1286,M1286,$I$2:I1286,I1286,$G$2:G1286,G1286,$F$2:F1286,F1286)-1=1),SUMPRODUCT(($F$2:$F$4154=F1286)*($G$2:$G$4154=G1286)*($K$2:$K$4154=K1286)*($I$2:$I$4154=I1286)*($L$2:$L$4154=L1286)*($M$2:$M$4154=M1286)),""),"")</f>
        <v/>
      </c>
      <c r="W1286" s="15" t="str">
        <f t="shared" si="60"/>
        <v/>
      </c>
      <c r="X1286" s="16" t="str">
        <f>IF(AND(A1286=[2]an!$G$38,F1286=[2]an!$E$40),[2]an!$G$40,IF(AND(A1286=[2]an!$G$38,F1286=[2]an!$E$41),[2]an!$G$41,IF(AND(A1286=[2]an!$G$38,F1286=[2]an!$E$39,H1286&gt;=[2]an!$M$37),[2]an!$G$39,
IF(AND(A1286=[2]an!$G$38,F1286=[2]an!$E$39,H1286&lt;[2]an!$M$37,S1286="kahepoolne vajaduspõhine",U1286=""),[2]an!$M$40,
IF(AND(A1286=[2]an!$G$38,F1286=[2]an!$E$39,H1286&lt;[2]an!$M$37,S1286="kahepoolne vajaduspõhine",U1286&lt;&gt;""),[2]an!$G$39,
IF(AND(A1286=[2]an!$G$38,F1286=[2]an!$E$39,H1286&lt;[2]an!$M$37,S1286&lt;&gt;"kahepoolne vajaduspõhine"),[2]an!$G$39,
IF(AND(A1286=[2]an!$G$38,F1286=[2]an!$E$42),[2]an!$G$42,
IF(AND(A1286=[2]an!$H$38,F1286=[2]an!$E$40),[2]an!$H$40,IF(AND(A1286=[2]an!$H$38,F1286=[2]an!$E$41),[2]an!$H$41,IF(AND(A1286=[2]an!$H$38,F1286=[2]an!$E$39,H1286&gt;=[2]an!$M$37),[2]an!$H$39,
IF(AND(A1286=[2]an!$H$38,F1286=[2]an!$E$39,H1286&lt;[2]an!$M$37,S1286="kahepoolne vajaduspõhine",U1286=""),[2]an!$M$40,
IF(AND(A1286=[2]an!$H$38,F1286=[2]an!$E$39,H1286&lt;[2]an!$M$37,S1286="kahepoolne vajaduspõhine",U1286&lt;&gt;""),[2]an!$H$39,
IF(AND(A1286=[2]an!$H$38,F1286=[2]an!$E$39,H1286&lt;[2]an!$M$37,S1286&lt;&gt;"kahepoolne vajaduspõhine"),[2]an!$H$39,
IF(AND(A1286=[2]an!$H$38,F1286=[2]an!$E$42),[2]an!$H$42,
IF(AND(A1286=[2]an!$I$38,F1286=[2]an!$E$40),[2]an!$I$40,IF(AND(A1286=[2]an!$I$38,F1286=[2]an!$E$41),[2]an!$I$41,IF(AND(A1286=[2]an!$I$38,F1286=[2]an!$E$39,H1286&gt;=[2]an!$M$37),[2]an!$I$39,
IF(AND(A1286=[2]an!$I$38,F1286=[2]an!$E$39,H1286&lt;[2]an!$M$37,S1286="kahepoolne vajaduspõhine",U1286=""),[2]an!$M$40,
IF(AND(A1286=[2]an!$I$38,F1286=[2]an!$E$39,H1286&lt;[2]an!$M$37,S1286="kahepoolne vajaduspõhine",U1286&lt;&gt;""),[2]an!$I$39,
IF(AND(A1286=[2]an!$I$38,F1286=[2]an!$E$39,H1286&lt;[2]an!$M$37,S1286&lt;&gt;"kahepoolne vajaduspõhine"),[2]an!$I$39,
IF(AND(A1286=[2]an!$I$38,F1286=[2]an!$E$42),[2]an!$I$42,
IF(AND(A1286=[2]an!$J$38,F1286=[2]an!$E$40),[2]an!$J$40,IF(AND(A1286=[2]an!$J$38,F1286=[2]an!$E$41),[2]an!$J$41,IF(AND(A1286=[2]an!$J$38,F1286=[2]an!$E$39,H1286&gt;=[2]an!$M$37),[2]an!$J$39,
IF(AND(A1286=[2]an!$J$38,F1286=[2]an!$E$39,H1286&lt;[2]an!$M$37,S1286="kahepoolne vajaduspõhine",U1286=""),[2]an!$M$40,
IF(AND(A1286=[2]an!$J$38,F1286=[2]an!$E$39,H1286&lt;[2]an!$M$37,S1286="kahepoolne vajaduspõhine",U1286&lt;&gt;""),[2]an!$J$39,
IF(AND(A1286=[2]an!$J$38,F1286=[2]an!$E$39,H1286&lt;[2]an!$M$37,S1286&lt;&gt;"kahepoolne vajaduspõhine"),[2]an!$J$39,
IF(AND(A1286=[2]an!$J$38,F1286=[2]an!$E$42),[2]an!$J$42,""))))))))))))))))))))))))))))</f>
        <v/>
      </c>
      <c r="Y1286" s="17" t="str">
        <f>IFERROR(IF(F1286="Tugigrupp",0,
IF(AND(F1286="Peretoe teenus",H1286&gt;=[2]an!$M$37,RANK(D1286,$D1286:$D1286)+COUNTIFS($D$2:D1286,D1286,$F$2:F1286,F1286)-1&gt;1),"",
IF(AND(F1286="Peretoe teenus",H1286&gt;=[2]an!$M$37,RANK(D1286,$D1286:$D1286)+COUNTIFS($D$2:D1286,D1286,$F$2:F1286,F1286)-1=1,MONTH(H1286)=MONTH(K1286)=TRUE,YEAR(H1286)=YEAR(K1286)=TRUE),((EOMONTH(H1286,0)-H1286+1)*X1286)/DAY(EOMONTH(H1286,0)),
IF(AND(F1286="Peretoe teenus",H1286&gt;=[2]an!$M$37,RANK(D1286,$D1286:$D1286)+COUNTIFS($D$2:D1286,D1286,$F$2:F1286,F1286)-1=1),X1286,
IF(AND(F1286="Peretoe teenus",H1286&lt;[2]an!$M$37,S1286&lt;&gt;"kahepoolne vajaduspõhine",RANK(D1286,$D1286:$D1286)+COUNTIFS($D$2:D1286,D1286,$F$2:F1286,F1286)-1=1),X1286,
IF(AND(F1286="Peretoe teenus",H1286&lt;[2]an!$M$37,S1286&lt;&gt;"kahepoolne vajaduspõhine",RANK(D1286,$D1286:$D1286)+COUNTIFS($D$2:D1286,D1286,$F$2:F1286,F1286)-1&gt;1),"",
IF(AND(F1286="Peretoe teenus",H1286&lt;[2]an!$M$37,S1286="kahepoolne vajaduspõhine",U1286="",RANK(D1286,$D1286:$D1286)+COUNTIFS($D$2:D1286,D1286,$F$2:F1286,F1286)-1=1),X1286,
IF(AND(F1286="Peretoe teenus",H1286&lt;[2]an!$M$37,S1286="kahepoolne vajaduspõhine",U1286="",RANK(D1286,$D1286:$D1286)+COUNTIFS($D$2:D1286,D1286,$F$2:F1286,F1286)-1&gt;1),"",
IF(AND(F1286="Peretoe teenus",H1286&lt;[2]an!$M$37,S1286="kahepoolne vajaduspõhine",U1286&lt;[2]an!$M$37,RANK(D1286,$D1286:$D1286)+COUNTIFS($D$2:D1286,D1286,$F$2:F1286,F1286)-1=1),X1286,
IF(AND(F1286="Peretoe teenus",H1286&lt;[2]an!$M$37,S1286="kahepoolne vajaduspõhine",U1286&lt;[2]an!$M$37,RANK(D1286,$D1286:$D1286)+COUNTIFS($D$2:D1286,D1286,$F$2:F1286,F1286)-1&gt;1),"",
IF(AND(F1286="Peretoe teenus",H1286&lt;[2]an!$M$37,S1286="kahepoolne vajaduspõhine",U1286&gt;=[2]an!$M$37,U1286&lt;=[2]an!$M$38,RANK(D1286,$D1286:$D1286)+COUNTIFS($D$2:D1286,D1286,$F$2:F1286,F1286)-1=1),
((EOMONTH(U1286,0)-U1286+1)*X1286)/DAY(EOMONTH(U1286,0))+(DAY(U1286)-1)*100/DAY(EOMONTH(U1286,0)),
IF(AND(F1286="Peretoe teenus",H1286&lt;[2]an!$M$37,S1286="kahepoolne vajaduspõhine",U1286&gt;=[2]an!$M$37,U1286&lt;=[2]an!$M$38,RANK(D1286,$D1286:$D1286)+COUNTIFS($D$2:D1286,D1286,$F$2:F1286,F1286)-1&gt;1),"",
IF(AND(F1286="Peretoe teenus",H1286&lt;[2]an!$M$37,S1286="kahepoolne vajaduspõhine",U1286&gt;[2]an!$M$38,RANK(D1286,$D1286:$D1286)+COUNTIFS($D$2:D1286,D1286,$F$2:F1286,F1286)-1=1),X1286,
IF(AND(F1286="Peretoe teenus",H1286&lt;[2]an!$M$37,S1286="kahepoolne vajaduspõhine",U1286&gt;[2]an!$M$38,RANK(D1286,$D1286:$D1286)+COUNTIFS($D$2:D1286,D1286,$F$2:F1286,F1286)-1&gt;1),"",X1286*W1286)))))))))))))),"")</f>
        <v/>
      </c>
      <c r="Z1286" s="18" t="str">
        <f t="shared" si="61"/>
        <v/>
      </c>
      <c r="AA1286" s="19" t="str">
        <f>IFERROR(VLOOKUP(E1286,[2]an!$A$3:$B$81,2,FALSE),"")</f>
        <v/>
      </c>
      <c r="AB1286" s="19" t="str">
        <f>IFERROR(VLOOKUP(AA1286,[2]an!$C$2:$D$16,2,FALSE),"")</f>
        <v/>
      </c>
      <c r="AC1286" s="20"/>
      <c r="AD1286" s="21" t="str">
        <f>IF(A1286=[2]an!$F$36,VLOOKUP([2]an!$F$36,[2]an!$F$36:$H$36,3,FALSE),IF(A1286=[2]an!$F$35,VLOOKUP([2]an!$F$35,[2]an!$F$35:$H$35,3,FALSE),IF(A1286=[2]an!$F$33,VLOOKUP([2]an!$F$33,[2]an!$F$33:$H$33,3,FALSE),IF(A1286=[2]an!$F$31,VLOOKUP([2]an!$F$31,[2]an!$F$31:$H$31,3,FALSE),""))))</f>
        <v/>
      </c>
    </row>
    <row r="1287" spans="6:30" x14ac:dyDescent="0.2">
      <c r="F1287" s="10"/>
      <c r="G1287" s="8" t="str">
        <f t="shared" si="62"/>
        <v/>
      </c>
      <c r="H1287" s="13"/>
      <c r="K1287" s="13"/>
      <c r="L1287" s="10"/>
      <c r="M1287" s="10"/>
      <c r="S1287" s="8" t="str">
        <f>IFERROR(VLOOKUP(D1287,[1]peretoe_teenus!$A$2:$L$2000,5,FALSE),"")</f>
        <v/>
      </c>
      <c r="U1287" s="13"/>
      <c r="V1287" s="15" t="str" cm="1">
        <f t="array" ref="V1287">IFERROR(IF(AND(F1287="Tugigrupp",RANK(K1287,$K1287:$K1287)+COUNTIFS($K$2:K1287,K1287,$L$2:L1287,L1287,$M$2:M1287,M1287,$I$2:I1287,I1287,$G$2:G1287,G1287,$F$2:F1287,F1287)-1=1),SUMPRODUCT(($F$2:$F$4154=F1287)*($G$2:$G$4154=G1287)*($K$2:$K$4154=K1287)*($I$2:$I$4154=I1287)*($L$2:$L$4154=L1287)*($M$2:$M$4154=M1287)),""),"")</f>
        <v/>
      </c>
      <c r="W1287" s="15" t="str">
        <f t="shared" si="60"/>
        <v/>
      </c>
      <c r="X1287" s="16" t="str">
        <f>IF(AND(A1287=[2]an!$G$38,F1287=[2]an!$E$40),[2]an!$G$40,IF(AND(A1287=[2]an!$G$38,F1287=[2]an!$E$41),[2]an!$G$41,IF(AND(A1287=[2]an!$G$38,F1287=[2]an!$E$39,H1287&gt;=[2]an!$M$37),[2]an!$G$39,
IF(AND(A1287=[2]an!$G$38,F1287=[2]an!$E$39,H1287&lt;[2]an!$M$37,S1287="kahepoolne vajaduspõhine",U1287=""),[2]an!$M$40,
IF(AND(A1287=[2]an!$G$38,F1287=[2]an!$E$39,H1287&lt;[2]an!$M$37,S1287="kahepoolne vajaduspõhine",U1287&lt;&gt;""),[2]an!$G$39,
IF(AND(A1287=[2]an!$G$38,F1287=[2]an!$E$39,H1287&lt;[2]an!$M$37,S1287&lt;&gt;"kahepoolne vajaduspõhine"),[2]an!$G$39,
IF(AND(A1287=[2]an!$G$38,F1287=[2]an!$E$42),[2]an!$G$42,
IF(AND(A1287=[2]an!$H$38,F1287=[2]an!$E$40),[2]an!$H$40,IF(AND(A1287=[2]an!$H$38,F1287=[2]an!$E$41),[2]an!$H$41,IF(AND(A1287=[2]an!$H$38,F1287=[2]an!$E$39,H1287&gt;=[2]an!$M$37),[2]an!$H$39,
IF(AND(A1287=[2]an!$H$38,F1287=[2]an!$E$39,H1287&lt;[2]an!$M$37,S1287="kahepoolne vajaduspõhine",U1287=""),[2]an!$M$40,
IF(AND(A1287=[2]an!$H$38,F1287=[2]an!$E$39,H1287&lt;[2]an!$M$37,S1287="kahepoolne vajaduspõhine",U1287&lt;&gt;""),[2]an!$H$39,
IF(AND(A1287=[2]an!$H$38,F1287=[2]an!$E$39,H1287&lt;[2]an!$M$37,S1287&lt;&gt;"kahepoolne vajaduspõhine"),[2]an!$H$39,
IF(AND(A1287=[2]an!$H$38,F1287=[2]an!$E$42),[2]an!$H$42,
IF(AND(A1287=[2]an!$I$38,F1287=[2]an!$E$40),[2]an!$I$40,IF(AND(A1287=[2]an!$I$38,F1287=[2]an!$E$41),[2]an!$I$41,IF(AND(A1287=[2]an!$I$38,F1287=[2]an!$E$39,H1287&gt;=[2]an!$M$37),[2]an!$I$39,
IF(AND(A1287=[2]an!$I$38,F1287=[2]an!$E$39,H1287&lt;[2]an!$M$37,S1287="kahepoolne vajaduspõhine",U1287=""),[2]an!$M$40,
IF(AND(A1287=[2]an!$I$38,F1287=[2]an!$E$39,H1287&lt;[2]an!$M$37,S1287="kahepoolne vajaduspõhine",U1287&lt;&gt;""),[2]an!$I$39,
IF(AND(A1287=[2]an!$I$38,F1287=[2]an!$E$39,H1287&lt;[2]an!$M$37,S1287&lt;&gt;"kahepoolne vajaduspõhine"),[2]an!$I$39,
IF(AND(A1287=[2]an!$I$38,F1287=[2]an!$E$42),[2]an!$I$42,
IF(AND(A1287=[2]an!$J$38,F1287=[2]an!$E$40),[2]an!$J$40,IF(AND(A1287=[2]an!$J$38,F1287=[2]an!$E$41),[2]an!$J$41,IF(AND(A1287=[2]an!$J$38,F1287=[2]an!$E$39,H1287&gt;=[2]an!$M$37),[2]an!$J$39,
IF(AND(A1287=[2]an!$J$38,F1287=[2]an!$E$39,H1287&lt;[2]an!$M$37,S1287="kahepoolne vajaduspõhine",U1287=""),[2]an!$M$40,
IF(AND(A1287=[2]an!$J$38,F1287=[2]an!$E$39,H1287&lt;[2]an!$M$37,S1287="kahepoolne vajaduspõhine",U1287&lt;&gt;""),[2]an!$J$39,
IF(AND(A1287=[2]an!$J$38,F1287=[2]an!$E$39,H1287&lt;[2]an!$M$37,S1287&lt;&gt;"kahepoolne vajaduspõhine"),[2]an!$J$39,
IF(AND(A1287=[2]an!$J$38,F1287=[2]an!$E$42),[2]an!$J$42,""))))))))))))))))))))))))))))</f>
        <v/>
      </c>
      <c r="Y1287" s="17" t="str">
        <f>IFERROR(IF(F1287="Tugigrupp",0,
IF(AND(F1287="Peretoe teenus",H1287&gt;=[2]an!$M$37,RANK(D1287,$D1287:$D1287)+COUNTIFS($D$2:D1287,D1287,$F$2:F1287,F1287)-1&gt;1),"",
IF(AND(F1287="Peretoe teenus",H1287&gt;=[2]an!$M$37,RANK(D1287,$D1287:$D1287)+COUNTIFS($D$2:D1287,D1287,$F$2:F1287,F1287)-1=1,MONTH(H1287)=MONTH(K1287)=TRUE,YEAR(H1287)=YEAR(K1287)=TRUE),((EOMONTH(H1287,0)-H1287+1)*X1287)/DAY(EOMONTH(H1287,0)),
IF(AND(F1287="Peretoe teenus",H1287&gt;=[2]an!$M$37,RANK(D1287,$D1287:$D1287)+COUNTIFS($D$2:D1287,D1287,$F$2:F1287,F1287)-1=1),X1287,
IF(AND(F1287="Peretoe teenus",H1287&lt;[2]an!$M$37,S1287&lt;&gt;"kahepoolne vajaduspõhine",RANK(D1287,$D1287:$D1287)+COUNTIFS($D$2:D1287,D1287,$F$2:F1287,F1287)-1=1),X1287,
IF(AND(F1287="Peretoe teenus",H1287&lt;[2]an!$M$37,S1287&lt;&gt;"kahepoolne vajaduspõhine",RANK(D1287,$D1287:$D1287)+COUNTIFS($D$2:D1287,D1287,$F$2:F1287,F1287)-1&gt;1),"",
IF(AND(F1287="Peretoe teenus",H1287&lt;[2]an!$M$37,S1287="kahepoolne vajaduspõhine",U1287="",RANK(D1287,$D1287:$D1287)+COUNTIFS($D$2:D1287,D1287,$F$2:F1287,F1287)-1=1),X1287,
IF(AND(F1287="Peretoe teenus",H1287&lt;[2]an!$M$37,S1287="kahepoolne vajaduspõhine",U1287="",RANK(D1287,$D1287:$D1287)+COUNTIFS($D$2:D1287,D1287,$F$2:F1287,F1287)-1&gt;1),"",
IF(AND(F1287="Peretoe teenus",H1287&lt;[2]an!$M$37,S1287="kahepoolne vajaduspõhine",U1287&lt;[2]an!$M$37,RANK(D1287,$D1287:$D1287)+COUNTIFS($D$2:D1287,D1287,$F$2:F1287,F1287)-1=1),X1287,
IF(AND(F1287="Peretoe teenus",H1287&lt;[2]an!$M$37,S1287="kahepoolne vajaduspõhine",U1287&lt;[2]an!$M$37,RANK(D1287,$D1287:$D1287)+COUNTIFS($D$2:D1287,D1287,$F$2:F1287,F1287)-1&gt;1),"",
IF(AND(F1287="Peretoe teenus",H1287&lt;[2]an!$M$37,S1287="kahepoolne vajaduspõhine",U1287&gt;=[2]an!$M$37,U1287&lt;=[2]an!$M$38,RANK(D1287,$D1287:$D1287)+COUNTIFS($D$2:D1287,D1287,$F$2:F1287,F1287)-1=1),
((EOMONTH(U1287,0)-U1287+1)*X1287)/DAY(EOMONTH(U1287,0))+(DAY(U1287)-1)*100/DAY(EOMONTH(U1287,0)),
IF(AND(F1287="Peretoe teenus",H1287&lt;[2]an!$M$37,S1287="kahepoolne vajaduspõhine",U1287&gt;=[2]an!$M$37,U1287&lt;=[2]an!$M$38,RANK(D1287,$D1287:$D1287)+COUNTIFS($D$2:D1287,D1287,$F$2:F1287,F1287)-1&gt;1),"",
IF(AND(F1287="Peretoe teenus",H1287&lt;[2]an!$M$37,S1287="kahepoolne vajaduspõhine",U1287&gt;[2]an!$M$38,RANK(D1287,$D1287:$D1287)+COUNTIFS($D$2:D1287,D1287,$F$2:F1287,F1287)-1=1),X1287,
IF(AND(F1287="Peretoe teenus",H1287&lt;[2]an!$M$37,S1287="kahepoolne vajaduspõhine",U1287&gt;[2]an!$M$38,RANK(D1287,$D1287:$D1287)+COUNTIFS($D$2:D1287,D1287,$F$2:F1287,F1287)-1&gt;1),"",X1287*W1287)))))))))))))),"")</f>
        <v/>
      </c>
      <c r="Z1287" s="18" t="str">
        <f t="shared" si="61"/>
        <v/>
      </c>
      <c r="AA1287" s="19" t="str">
        <f>IFERROR(VLOOKUP(E1287,[2]an!$A$3:$B$81,2,FALSE),"")</f>
        <v/>
      </c>
      <c r="AB1287" s="19" t="str">
        <f>IFERROR(VLOOKUP(AA1287,[2]an!$C$2:$D$16,2,FALSE),"")</f>
        <v/>
      </c>
      <c r="AC1287" s="20"/>
      <c r="AD1287" s="21" t="str">
        <f>IF(A1287=[2]an!$F$36,VLOOKUP([2]an!$F$36,[2]an!$F$36:$H$36,3,FALSE),IF(A1287=[2]an!$F$35,VLOOKUP([2]an!$F$35,[2]an!$F$35:$H$35,3,FALSE),IF(A1287=[2]an!$F$33,VLOOKUP([2]an!$F$33,[2]an!$F$33:$H$33,3,FALSE),IF(A1287=[2]an!$F$31,VLOOKUP([2]an!$F$31,[2]an!$F$31:$H$31,3,FALSE),""))))</f>
        <v/>
      </c>
    </row>
    <row r="1288" spans="6:30" x14ac:dyDescent="0.2">
      <c r="F1288" s="10"/>
      <c r="G1288" s="8" t="str">
        <f t="shared" si="62"/>
        <v/>
      </c>
      <c r="H1288" s="13"/>
      <c r="K1288" s="13"/>
      <c r="L1288" s="10"/>
      <c r="M1288" s="10"/>
      <c r="S1288" s="8" t="str">
        <f>IFERROR(VLOOKUP(D1288,[1]peretoe_teenus!$A$2:$L$2000,5,FALSE),"")</f>
        <v/>
      </c>
      <c r="U1288" s="13"/>
      <c r="V1288" s="15" t="str" cm="1">
        <f t="array" ref="V1288">IFERROR(IF(AND(F1288="Tugigrupp",RANK(K1288,$K1288:$K1288)+COUNTIFS($K$2:K1288,K1288,$L$2:L1288,L1288,$M$2:M1288,M1288,$I$2:I1288,I1288,$G$2:G1288,G1288,$F$2:F1288,F1288)-1=1),SUMPRODUCT(($F$2:$F$4154=F1288)*($G$2:$G$4154=G1288)*($K$2:$K$4154=K1288)*($I$2:$I$4154=I1288)*($L$2:$L$4154=L1288)*($M$2:$M$4154=M1288)),""),"")</f>
        <v/>
      </c>
      <c r="W1288" s="15" t="str">
        <f t="shared" si="60"/>
        <v/>
      </c>
      <c r="X1288" s="16" t="str">
        <f>IF(AND(A1288=[2]an!$G$38,F1288=[2]an!$E$40),[2]an!$G$40,IF(AND(A1288=[2]an!$G$38,F1288=[2]an!$E$41),[2]an!$G$41,IF(AND(A1288=[2]an!$G$38,F1288=[2]an!$E$39,H1288&gt;=[2]an!$M$37),[2]an!$G$39,
IF(AND(A1288=[2]an!$G$38,F1288=[2]an!$E$39,H1288&lt;[2]an!$M$37,S1288="kahepoolne vajaduspõhine",U1288=""),[2]an!$M$40,
IF(AND(A1288=[2]an!$G$38,F1288=[2]an!$E$39,H1288&lt;[2]an!$M$37,S1288="kahepoolne vajaduspõhine",U1288&lt;&gt;""),[2]an!$G$39,
IF(AND(A1288=[2]an!$G$38,F1288=[2]an!$E$39,H1288&lt;[2]an!$M$37,S1288&lt;&gt;"kahepoolne vajaduspõhine"),[2]an!$G$39,
IF(AND(A1288=[2]an!$G$38,F1288=[2]an!$E$42),[2]an!$G$42,
IF(AND(A1288=[2]an!$H$38,F1288=[2]an!$E$40),[2]an!$H$40,IF(AND(A1288=[2]an!$H$38,F1288=[2]an!$E$41),[2]an!$H$41,IF(AND(A1288=[2]an!$H$38,F1288=[2]an!$E$39,H1288&gt;=[2]an!$M$37),[2]an!$H$39,
IF(AND(A1288=[2]an!$H$38,F1288=[2]an!$E$39,H1288&lt;[2]an!$M$37,S1288="kahepoolne vajaduspõhine",U1288=""),[2]an!$M$40,
IF(AND(A1288=[2]an!$H$38,F1288=[2]an!$E$39,H1288&lt;[2]an!$M$37,S1288="kahepoolne vajaduspõhine",U1288&lt;&gt;""),[2]an!$H$39,
IF(AND(A1288=[2]an!$H$38,F1288=[2]an!$E$39,H1288&lt;[2]an!$M$37,S1288&lt;&gt;"kahepoolne vajaduspõhine"),[2]an!$H$39,
IF(AND(A1288=[2]an!$H$38,F1288=[2]an!$E$42),[2]an!$H$42,
IF(AND(A1288=[2]an!$I$38,F1288=[2]an!$E$40),[2]an!$I$40,IF(AND(A1288=[2]an!$I$38,F1288=[2]an!$E$41),[2]an!$I$41,IF(AND(A1288=[2]an!$I$38,F1288=[2]an!$E$39,H1288&gt;=[2]an!$M$37),[2]an!$I$39,
IF(AND(A1288=[2]an!$I$38,F1288=[2]an!$E$39,H1288&lt;[2]an!$M$37,S1288="kahepoolne vajaduspõhine",U1288=""),[2]an!$M$40,
IF(AND(A1288=[2]an!$I$38,F1288=[2]an!$E$39,H1288&lt;[2]an!$M$37,S1288="kahepoolne vajaduspõhine",U1288&lt;&gt;""),[2]an!$I$39,
IF(AND(A1288=[2]an!$I$38,F1288=[2]an!$E$39,H1288&lt;[2]an!$M$37,S1288&lt;&gt;"kahepoolne vajaduspõhine"),[2]an!$I$39,
IF(AND(A1288=[2]an!$I$38,F1288=[2]an!$E$42),[2]an!$I$42,
IF(AND(A1288=[2]an!$J$38,F1288=[2]an!$E$40),[2]an!$J$40,IF(AND(A1288=[2]an!$J$38,F1288=[2]an!$E$41),[2]an!$J$41,IF(AND(A1288=[2]an!$J$38,F1288=[2]an!$E$39,H1288&gt;=[2]an!$M$37),[2]an!$J$39,
IF(AND(A1288=[2]an!$J$38,F1288=[2]an!$E$39,H1288&lt;[2]an!$M$37,S1288="kahepoolne vajaduspõhine",U1288=""),[2]an!$M$40,
IF(AND(A1288=[2]an!$J$38,F1288=[2]an!$E$39,H1288&lt;[2]an!$M$37,S1288="kahepoolne vajaduspõhine",U1288&lt;&gt;""),[2]an!$J$39,
IF(AND(A1288=[2]an!$J$38,F1288=[2]an!$E$39,H1288&lt;[2]an!$M$37,S1288&lt;&gt;"kahepoolne vajaduspõhine"),[2]an!$J$39,
IF(AND(A1288=[2]an!$J$38,F1288=[2]an!$E$42),[2]an!$J$42,""))))))))))))))))))))))))))))</f>
        <v/>
      </c>
      <c r="Y1288" s="17" t="str">
        <f>IFERROR(IF(F1288="Tugigrupp",0,
IF(AND(F1288="Peretoe teenus",H1288&gt;=[2]an!$M$37,RANK(D1288,$D1288:$D1288)+COUNTIFS($D$2:D1288,D1288,$F$2:F1288,F1288)-1&gt;1),"",
IF(AND(F1288="Peretoe teenus",H1288&gt;=[2]an!$M$37,RANK(D1288,$D1288:$D1288)+COUNTIFS($D$2:D1288,D1288,$F$2:F1288,F1288)-1=1,MONTH(H1288)=MONTH(K1288)=TRUE,YEAR(H1288)=YEAR(K1288)=TRUE),((EOMONTH(H1288,0)-H1288+1)*X1288)/DAY(EOMONTH(H1288,0)),
IF(AND(F1288="Peretoe teenus",H1288&gt;=[2]an!$M$37,RANK(D1288,$D1288:$D1288)+COUNTIFS($D$2:D1288,D1288,$F$2:F1288,F1288)-1=1),X1288,
IF(AND(F1288="Peretoe teenus",H1288&lt;[2]an!$M$37,S1288&lt;&gt;"kahepoolne vajaduspõhine",RANK(D1288,$D1288:$D1288)+COUNTIFS($D$2:D1288,D1288,$F$2:F1288,F1288)-1=1),X1288,
IF(AND(F1288="Peretoe teenus",H1288&lt;[2]an!$M$37,S1288&lt;&gt;"kahepoolne vajaduspõhine",RANK(D1288,$D1288:$D1288)+COUNTIFS($D$2:D1288,D1288,$F$2:F1288,F1288)-1&gt;1),"",
IF(AND(F1288="Peretoe teenus",H1288&lt;[2]an!$M$37,S1288="kahepoolne vajaduspõhine",U1288="",RANK(D1288,$D1288:$D1288)+COUNTIFS($D$2:D1288,D1288,$F$2:F1288,F1288)-1=1),X1288,
IF(AND(F1288="Peretoe teenus",H1288&lt;[2]an!$M$37,S1288="kahepoolne vajaduspõhine",U1288="",RANK(D1288,$D1288:$D1288)+COUNTIFS($D$2:D1288,D1288,$F$2:F1288,F1288)-1&gt;1),"",
IF(AND(F1288="Peretoe teenus",H1288&lt;[2]an!$M$37,S1288="kahepoolne vajaduspõhine",U1288&lt;[2]an!$M$37,RANK(D1288,$D1288:$D1288)+COUNTIFS($D$2:D1288,D1288,$F$2:F1288,F1288)-1=1),X1288,
IF(AND(F1288="Peretoe teenus",H1288&lt;[2]an!$M$37,S1288="kahepoolne vajaduspõhine",U1288&lt;[2]an!$M$37,RANK(D1288,$D1288:$D1288)+COUNTIFS($D$2:D1288,D1288,$F$2:F1288,F1288)-1&gt;1),"",
IF(AND(F1288="Peretoe teenus",H1288&lt;[2]an!$M$37,S1288="kahepoolne vajaduspõhine",U1288&gt;=[2]an!$M$37,U1288&lt;=[2]an!$M$38,RANK(D1288,$D1288:$D1288)+COUNTIFS($D$2:D1288,D1288,$F$2:F1288,F1288)-1=1),
((EOMONTH(U1288,0)-U1288+1)*X1288)/DAY(EOMONTH(U1288,0))+(DAY(U1288)-1)*100/DAY(EOMONTH(U1288,0)),
IF(AND(F1288="Peretoe teenus",H1288&lt;[2]an!$M$37,S1288="kahepoolne vajaduspõhine",U1288&gt;=[2]an!$M$37,U1288&lt;=[2]an!$M$38,RANK(D1288,$D1288:$D1288)+COUNTIFS($D$2:D1288,D1288,$F$2:F1288,F1288)-1&gt;1),"",
IF(AND(F1288="Peretoe teenus",H1288&lt;[2]an!$M$37,S1288="kahepoolne vajaduspõhine",U1288&gt;[2]an!$M$38,RANK(D1288,$D1288:$D1288)+COUNTIFS($D$2:D1288,D1288,$F$2:F1288,F1288)-1=1),X1288,
IF(AND(F1288="Peretoe teenus",H1288&lt;[2]an!$M$37,S1288="kahepoolne vajaduspõhine",U1288&gt;[2]an!$M$38,RANK(D1288,$D1288:$D1288)+COUNTIFS($D$2:D1288,D1288,$F$2:F1288,F1288)-1&gt;1),"",X1288*W1288)))))))))))))),"")</f>
        <v/>
      </c>
      <c r="Z1288" s="18" t="str">
        <f t="shared" si="61"/>
        <v/>
      </c>
      <c r="AA1288" s="19" t="str">
        <f>IFERROR(VLOOKUP(E1288,[2]an!$A$3:$B$81,2,FALSE),"")</f>
        <v/>
      </c>
      <c r="AB1288" s="19" t="str">
        <f>IFERROR(VLOOKUP(AA1288,[2]an!$C$2:$D$16,2,FALSE),"")</f>
        <v/>
      </c>
      <c r="AC1288" s="20"/>
      <c r="AD1288" s="21" t="str">
        <f>IF(A1288=[2]an!$F$36,VLOOKUP([2]an!$F$36,[2]an!$F$36:$H$36,3,FALSE),IF(A1288=[2]an!$F$35,VLOOKUP([2]an!$F$35,[2]an!$F$35:$H$35,3,FALSE),IF(A1288=[2]an!$F$33,VLOOKUP([2]an!$F$33,[2]an!$F$33:$H$33,3,FALSE),IF(A1288=[2]an!$F$31,VLOOKUP([2]an!$F$31,[2]an!$F$31:$H$31,3,FALSE),""))))</f>
        <v/>
      </c>
    </row>
    <row r="1289" spans="6:30" x14ac:dyDescent="0.2">
      <c r="F1289" s="10"/>
      <c r="G1289" s="8" t="str">
        <f t="shared" si="62"/>
        <v/>
      </c>
      <c r="H1289" s="13"/>
      <c r="K1289" s="13"/>
      <c r="L1289" s="10"/>
      <c r="M1289" s="10"/>
      <c r="S1289" s="8" t="str">
        <f>IFERROR(VLOOKUP(D1289,[1]peretoe_teenus!$A$2:$L$2000,5,FALSE),"")</f>
        <v/>
      </c>
      <c r="U1289" s="13"/>
      <c r="V1289" s="15" t="str" cm="1">
        <f t="array" ref="V1289">IFERROR(IF(AND(F1289="Tugigrupp",RANK(K1289,$K1289:$K1289)+COUNTIFS($K$2:K1289,K1289,$L$2:L1289,L1289,$M$2:M1289,M1289,$I$2:I1289,I1289,$G$2:G1289,G1289,$F$2:F1289,F1289)-1=1),SUMPRODUCT(($F$2:$F$4154=F1289)*($G$2:$G$4154=G1289)*($K$2:$K$4154=K1289)*($I$2:$I$4154=I1289)*($L$2:$L$4154=L1289)*($M$2:$M$4154=M1289)),""),"")</f>
        <v/>
      </c>
      <c r="W1289" s="15" t="str">
        <f t="shared" si="60"/>
        <v/>
      </c>
      <c r="X1289" s="16" t="str">
        <f>IF(AND(A1289=[2]an!$G$38,F1289=[2]an!$E$40),[2]an!$G$40,IF(AND(A1289=[2]an!$G$38,F1289=[2]an!$E$41),[2]an!$G$41,IF(AND(A1289=[2]an!$G$38,F1289=[2]an!$E$39,H1289&gt;=[2]an!$M$37),[2]an!$G$39,
IF(AND(A1289=[2]an!$G$38,F1289=[2]an!$E$39,H1289&lt;[2]an!$M$37,S1289="kahepoolne vajaduspõhine",U1289=""),[2]an!$M$40,
IF(AND(A1289=[2]an!$G$38,F1289=[2]an!$E$39,H1289&lt;[2]an!$M$37,S1289="kahepoolne vajaduspõhine",U1289&lt;&gt;""),[2]an!$G$39,
IF(AND(A1289=[2]an!$G$38,F1289=[2]an!$E$39,H1289&lt;[2]an!$M$37,S1289&lt;&gt;"kahepoolne vajaduspõhine"),[2]an!$G$39,
IF(AND(A1289=[2]an!$G$38,F1289=[2]an!$E$42),[2]an!$G$42,
IF(AND(A1289=[2]an!$H$38,F1289=[2]an!$E$40),[2]an!$H$40,IF(AND(A1289=[2]an!$H$38,F1289=[2]an!$E$41),[2]an!$H$41,IF(AND(A1289=[2]an!$H$38,F1289=[2]an!$E$39,H1289&gt;=[2]an!$M$37),[2]an!$H$39,
IF(AND(A1289=[2]an!$H$38,F1289=[2]an!$E$39,H1289&lt;[2]an!$M$37,S1289="kahepoolne vajaduspõhine",U1289=""),[2]an!$M$40,
IF(AND(A1289=[2]an!$H$38,F1289=[2]an!$E$39,H1289&lt;[2]an!$M$37,S1289="kahepoolne vajaduspõhine",U1289&lt;&gt;""),[2]an!$H$39,
IF(AND(A1289=[2]an!$H$38,F1289=[2]an!$E$39,H1289&lt;[2]an!$M$37,S1289&lt;&gt;"kahepoolne vajaduspõhine"),[2]an!$H$39,
IF(AND(A1289=[2]an!$H$38,F1289=[2]an!$E$42),[2]an!$H$42,
IF(AND(A1289=[2]an!$I$38,F1289=[2]an!$E$40),[2]an!$I$40,IF(AND(A1289=[2]an!$I$38,F1289=[2]an!$E$41),[2]an!$I$41,IF(AND(A1289=[2]an!$I$38,F1289=[2]an!$E$39,H1289&gt;=[2]an!$M$37),[2]an!$I$39,
IF(AND(A1289=[2]an!$I$38,F1289=[2]an!$E$39,H1289&lt;[2]an!$M$37,S1289="kahepoolne vajaduspõhine",U1289=""),[2]an!$M$40,
IF(AND(A1289=[2]an!$I$38,F1289=[2]an!$E$39,H1289&lt;[2]an!$M$37,S1289="kahepoolne vajaduspõhine",U1289&lt;&gt;""),[2]an!$I$39,
IF(AND(A1289=[2]an!$I$38,F1289=[2]an!$E$39,H1289&lt;[2]an!$M$37,S1289&lt;&gt;"kahepoolne vajaduspõhine"),[2]an!$I$39,
IF(AND(A1289=[2]an!$I$38,F1289=[2]an!$E$42),[2]an!$I$42,
IF(AND(A1289=[2]an!$J$38,F1289=[2]an!$E$40),[2]an!$J$40,IF(AND(A1289=[2]an!$J$38,F1289=[2]an!$E$41),[2]an!$J$41,IF(AND(A1289=[2]an!$J$38,F1289=[2]an!$E$39,H1289&gt;=[2]an!$M$37),[2]an!$J$39,
IF(AND(A1289=[2]an!$J$38,F1289=[2]an!$E$39,H1289&lt;[2]an!$M$37,S1289="kahepoolne vajaduspõhine",U1289=""),[2]an!$M$40,
IF(AND(A1289=[2]an!$J$38,F1289=[2]an!$E$39,H1289&lt;[2]an!$M$37,S1289="kahepoolne vajaduspõhine",U1289&lt;&gt;""),[2]an!$J$39,
IF(AND(A1289=[2]an!$J$38,F1289=[2]an!$E$39,H1289&lt;[2]an!$M$37,S1289&lt;&gt;"kahepoolne vajaduspõhine"),[2]an!$J$39,
IF(AND(A1289=[2]an!$J$38,F1289=[2]an!$E$42),[2]an!$J$42,""))))))))))))))))))))))))))))</f>
        <v/>
      </c>
      <c r="Y1289" s="17" t="str">
        <f>IFERROR(IF(F1289="Tugigrupp",0,
IF(AND(F1289="Peretoe teenus",H1289&gt;=[2]an!$M$37,RANK(D1289,$D1289:$D1289)+COUNTIFS($D$2:D1289,D1289,$F$2:F1289,F1289)-1&gt;1),"",
IF(AND(F1289="Peretoe teenus",H1289&gt;=[2]an!$M$37,RANK(D1289,$D1289:$D1289)+COUNTIFS($D$2:D1289,D1289,$F$2:F1289,F1289)-1=1,MONTH(H1289)=MONTH(K1289)=TRUE,YEAR(H1289)=YEAR(K1289)=TRUE),((EOMONTH(H1289,0)-H1289+1)*X1289)/DAY(EOMONTH(H1289,0)),
IF(AND(F1289="Peretoe teenus",H1289&gt;=[2]an!$M$37,RANK(D1289,$D1289:$D1289)+COUNTIFS($D$2:D1289,D1289,$F$2:F1289,F1289)-1=1),X1289,
IF(AND(F1289="Peretoe teenus",H1289&lt;[2]an!$M$37,S1289&lt;&gt;"kahepoolne vajaduspõhine",RANK(D1289,$D1289:$D1289)+COUNTIFS($D$2:D1289,D1289,$F$2:F1289,F1289)-1=1),X1289,
IF(AND(F1289="Peretoe teenus",H1289&lt;[2]an!$M$37,S1289&lt;&gt;"kahepoolne vajaduspõhine",RANK(D1289,$D1289:$D1289)+COUNTIFS($D$2:D1289,D1289,$F$2:F1289,F1289)-1&gt;1),"",
IF(AND(F1289="Peretoe teenus",H1289&lt;[2]an!$M$37,S1289="kahepoolne vajaduspõhine",U1289="",RANK(D1289,$D1289:$D1289)+COUNTIFS($D$2:D1289,D1289,$F$2:F1289,F1289)-1=1),X1289,
IF(AND(F1289="Peretoe teenus",H1289&lt;[2]an!$M$37,S1289="kahepoolne vajaduspõhine",U1289="",RANK(D1289,$D1289:$D1289)+COUNTIFS($D$2:D1289,D1289,$F$2:F1289,F1289)-1&gt;1),"",
IF(AND(F1289="Peretoe teenus",H1289&lt;[2]an!$M$37,S1289="kahepoolne vajaduspõhine",U1289&lt;[2]an!$M$37,RANK(D1289,$D1289:$D1289)+COUNTIFS($D$2:D1289,D1289,$F$2:F1289,F1289)-1=1),X1289,
IF(AND(F1289="Peretoe teenus",H1289&lt;[2]an!$M$37,S1289="kahepoolne vajaduspõhine",U1289&lt;[2]an!$M$37,RANK(D1289,$D1289:$D1289)+COUNTIFS($D$2:D1289,D1289,$F$2:F1289,F1289)-1&gt;1),"",
IF(AND(F1289="Peretoe teenus",H1289&lt;[2]an!$M$37,S1289="kahepoolne vajaduspõhine",U1289&gt;=[2]an!$M$37,U1289&lt;=[2]an!$M$38,RANK(D1289,$D1289:$D1289)+COUNTIFS($D$2:D1289,D1289,$F$2:F1289,F1289)-1=1),
((EOMONTH(U1289,0)-U1289+1)*X1289)/DAY(EOMONTH(U1289,0))+(DAY(U1289)-1)*100/DAY(EOMONTH(U1289,0)),
IF(AND(F1289="Peretoe teenus",H1289&lt;[2]an!$M$37,S1289="kahepoolne vajaduspõhine",U1289&gt;=[2]an!$M$37,U1289&lt;=[2]an!$M$38,RANK(D1289,$D1289:$D1289)+COUNTIFS($D$2:D1289,D1289,$F$2:F1289,F1289)-1&gt;1),"",
IF(AND(F1289="Peretoe teenus",H1289&lt;[2]an!$M$37,S1289="kahepoolne vajaduspõhine",U1289&gt;[2]an!$M$38,RANK(D1289,$D1289:$D1289)+COUNTIFS($D$2:D1289,D1289,$F$2:F1289,F1289)-1=1),X1289,
IF(AND(F1289="Peretoe teenus",H1289&lt;[2]an!$M$37,S1289="kahepoolne vajaduspõhine",U1289&gt;[2]an!$M$38,RANK(D1289,$D1289:$D1289)+COUNTIFS($D$2:D1289,D1289,$F$2:F1289,F1289)-1&gt;1),"",X1289*W1289)))))))))))))),"")</f>
        <v/>
      </c>
      <c r="Z1289" s="18" t="str">
        <f t="shared" si="61"/>
        <v/>
      </c>
      <c r="AA1289" s="19" t="str">
        <f>IFERROR(VLOOKUP(E1289,[2]an!$A$3:$B$81,2,FALSE),"")</f>
        <v/>
      </c>
      <c r="AB1289" s="19" t="str">
        <f>IFERROR(VLOOKUP(AA1289,[2]an!$C$2:$D$16,2,FALSE),"")</f>
        <v/>
      </c>
      <c r="AC1289" s="20"/>
      <c r="AD1289" s="21" t="str">
        <f>IF(A1289=[2]an!$F$36,VLOOKUP([2]an!$F$36,[2]an!$F$36:$H$36,3,FALSE),IF(A1289=[2]an!$F$35,VLOOKUP([2]an!$F$35,[2]an!$F$35:$H$35,3,FALSE),IF(A1289=[2]an!$F$33,VLOOKUP([2]an!$F$33,[2]an!$F$33:$H$33,3,FALSE),IF(A1289=[2]an!$F$31,VLOOKUP([2]an!$F$31,[2]an!$F$31:$H$31,3,FALSE),""))))</f>
        <v/>
      </c>
    </row>
    <row r="1290" spans="6:30" x14ac:dyDescent="0.2">
      <c r="F1290" s="10"/>
      <c r="G1290" s="8" t="str">
        <f t="shared" si="62"/>
        <v/>
      </c>
      <c r="H1290" s="13"/>
      <c r="K1290" s="13"/>
      <c r="L1290" s="10"/>
      <c r="M1290" s="10"/>
      <c r="S1290" s="8" t="str">
        <f>IFERROR(VLOOKUP(D1290,[1]peretoe_teenus!$A$2:$L$2000,5,FALSE),"")</f>
        <v/>
      </c>
      <c r="U1290" s="13"/>
      <c r="V1290" s="15" t="str" cm="1">
        <f t="array" ref="V1290">IFERROR(IF(AND(F1290="Tugigrupp",RANK(K1290,$K1290:$K1290)+COUNTIFS($K$2:K1290,K1290,$L$2:L1290,L1290,$M$2:M1290,M1290,$I$2:I1290,I1290,$G$2:G1290,G1290,$F$2:F1290,F1290)-1=1),SUMPRODUCT(($F$2:$F$4154=F1290)*($G$2:$G$4154=G1290)*($K$2:$K$4154=K1290)*($I$2:$I$4154=I1290)*($L$2:$L$4154=L1290)*($M$2:$M$4154=M1290)),""),"")</f>
        <v/>
      </c>
      <c r="W1290" s="15" t="str">
        <f t="shared" si="60"/>
        <v/>
      </c>
      <c r="X1290" s="16" t="str">
        <f>IF(AND(A1290=[2]an!$G$38,F1290=[2]an!$E$40),[2]an!$G$40,IF(AND(A1290=[2]an!$G$38,F1290=[2]an!$E$41),[2]an!$G$41,IF(AND(A1290=[2]an!$G$38,F1290=[2]an!$E$39,H1290&gt;=[2]an!$M$37),[2]an!$G$39,
IF(AND(A1290=[2]an!$G$38,F1290=[2]an!$E$39,H1290&lt;[2]an!$M$37,S1290="kahepoolne vajaduspõhine",U1290=""),[2]an!$M$40,
IF(AND(A1290=[2]an!$G$38,F1290=[2]an!$E$39,H1290&lt;[2]an!$M$37,S1290="kahepoolne vajaduspõhine",U1290&lt;&gt;""),[2]an!$G$39,
IF(AND(A1290=[2]an!$G$38,F1290=[2]an!$E$39,H1290&lt;[2]an!$M$37,S1290&lt;&gt;"kahepoolne vajaduspõhine"),[2]an!$G$39,
IF(AND(A1290=[2]an!$G$38,F1290=[2]an!$E$42),[2]an!$G$42,
IF(AND(A1290=[2]an!$H$38,F1290=[2]an!$E$40),[2]an!$H$40,IF(AND(A1290=[2]an!$H$38,F1290=[2]an!$E$41),[2]an!$H$41,IF(AND(A1290=[2]an!$H$38,F1290=[2]an!$E$39,H1290&gt;=[2]an!$M$37),[2]an!$H$39,
IF(AND(A1290=[2]an!$H$38,F1290=[2]an!$E$39,H1290&lt;[2]an!$M$37,S1290="kahepoolne vajaduspõhine",U1290=""),[2]an!$M$40,
IF(AND(A1290=[2]an!$H$38,F1290=[2]an!$E$39,H1290&lt;[2]an!$M$37,S1290="kahepoolne vajaduspõhine",U1290&lt;&gt;""),[2]an!$H$39,
IF(AND(A1290=[2]an!$H$38,F1290=[2]an!$E$39,H1290&lt;[2]an!$M$37,S1290&lt;&gt;"kahepoolne vajaduspõhine"),[2]an!$H$39,
IF(AND(A1290=[2]an!$H$38,F1290=[2]an!$E$42),[2]an!$H$42,
IF(AND(A1290=[2]an!$I$38,F1290=[2]an!$E$40),[2]an!$I$40,IF(AND(A1290=[2]an!$I$38,F1290=[2]an!$E$41),[2]an!$I$41,IF(AND(A1290=[2]an!$I$38,F1290=[2]an!$E$39,H1290&gt;=[2]an!$M$37),[2]an!$I$39,
IF(AND(A1290=[2]an!$I$38,F1290=[2]an!$E$39,H1290&lt;[2]an!$M$37,S1290="kahepoolne vajaduspõhine",U1290=""),[2]an!$M$40,
IF(AND(A1290=[2]an!$I$38,F1290=[2]an!$E$39,H1290&lt;[2]an!$M$37,S1290="kahepoolne vajaduspõhine",U1290&lt;&gt;""),[2]an!$I$39,
IF(AND(A1290=[2]an!$I$38,F1290=[2]an!$E$39,H1290&lt;[2]an!$M$37,S1290&lt;&gt;"kahepoolne vajaduspõhine"),[2]an!$I$39,
IF(AND(A1290=[2]an!$I$38,F1290=[2]an!$E$42),[2]an!$I$42,
IF(AND(A1290=[2]an!$J$38,F1290=[2]an!$E$40),[2]an!$J$40,IF(AND(A1290=[2]an!$J$38,F1290=[2]an!$E$41),[2]an!$J$41,IF(AND(A1290=[2]an!$J$38,F1290=[2]an!$E$39,H1290&gt;=[2]an!$M$37),[2]an!$J$39,
IF(AND(A1290=[2]an!$J$38,F1290=[2]an!$E$39,H1290&lt;[2]an!$M$37,S1290="kahepoolne vajaduspõhine",U1290=""),[2]an!$M$40,
IF(AND(A1290=[2]an!$J$38,F1290=[2]an!$E$39,H1290&lt;[2]an!$M$37,S1290="kahepoolne vajaduspõhine",U1290&lt;&gt;""),[2]an!$J$39,
IF(AND(A1290=[2]an!$J$38,F1290=[2]an!$E$39,H1290&lt;[2]an!$M$37,S1290&lt;&gt;"kahepoolne vajaduspõhine"),[2]an!$J$39,
IF(AND(A1290=[2]an!$J$38,F1290=[2]an!$E$42),[2]an!$J$42,""))))))))))))))))))))))))))))</f>
        <v/>
      </c>
      <c r="Y1290" s="17" t="str">
        <f>IFERROR(IF(F1290="Tugigrupp",0,
IF(AND(F1290="Peretoe teenus",H1290&gt;=[2]an!$M$37,RANK(D1290,$D1290:$D1290)+COUNTIFS($D$2:D1290,D1290,$F$2:F1290,F1290)-1&gt;1),"",
IF(AND(F1290="Peretoe teenus",H1290&gt;=[2]an!$M$37,RANK(D1290,$D1290:$D1290)+COUNTIFS($D$2:D1290,D1290,$F$2:F1290,F1290)-1=1,MONTH(H1290)=MONTH(K1290)=TRUE,YEAR(H1290)=YEAR(K1290)=TRUE),((EOMONTH(H1290,0)-H1290+1)*X1290)/DAY(EOMONTH(H1290,0)),
IF(AND(F1290="Peretoe teenus",H1290&gt;=[2]an!$M$37,RANK(D1290,$D1290:$D1290)+COUNTIFS($D$2:D1290,D1290,$F$2:F1290,F1290)-1=1),X1290,
IF(AND(F1290="Peretoe teenus",H1290&lt;[2]an!$M$37,S1290&lt;&gt;"kahepoolne vajaduspõhine",RANK(D1290,$D1290:$D1290)+COUNTIFS($D$2:D1290,D1290,$F$2:F1290,F1290)-1=1),X1290,
IF(AND(F1290="Peretoe teenus",H1290&lt;[2]an!$M$37,S1290&lt;&gt;"kahepoolne vajaduspõhine",RANK(D1290,$D1290:$D1290)+COUNTIFS($D$2:D1290,D1290,$F$2:F1290,F1290)-1&gt;1),"",
IF(AND(F1290="Peretoe teenus",H1290&lt;[2]an!$M$37,S1290="kahepoolne vajaduspõhine",U1290="",RANK(D1290,$D1290:$D1290)+COUNTIFS($D$2:D1290,D1290,$F$2:F1290,F1290)-1=1),X1290,
IF(AND(F1290="Peretoe teenus",H1290&lt;[2]an!$M$37,S1290="kahepoolne vajaduspõhine",U1290="",RANK(D1290,$D1290:$D1290)+COUNTIFS($D$2:D1290,D1290,$F$2:F1290,F1290)-1&gt;1),"",
IF(AND(F1290="Peretoe teenus",H1290&lt;[2]an!$M$37,S1290="kahepoolne vajaduspõhine",U1290&lt;[2]an!$M$37,RANK(D1290,$D1290:$D1290)+COUNTIFS($D$2:D1290,D1290,$F$2:F1290,F1290)-1=1),X1290,
IF(AND(F1290="Peretoe teenus",H1290&lt;[2]an!$M$37,S1290="kahepoolne vajaduspõhine",U1290&lt;[2]an!$M$37,RANK(D1290,$D1290:$D1290)+COUNTIFS($D$2:D1290,D1290,$F$2:F1290,F1290)-1&gt;1),"",
IF(AND(F1290="Peretoe teenus",H1290&lt;[2]an!$M$37,S1290="kahepoolne vajaduspõhine",U1290&gt;=[2]an!$M$37,U1290&lt;=[2]an!$M$38,RANK(D1290,$D1290:$D1290)+COUNTIFS($D$2:D1290,D1290,$F$2:F1290,F1290)-1=1),
((EOMONTH(U1290,0)-U1290+1)*X1290)/DAY(EOMONTH(U1290,0))+(DAY(U1290)-1)*100/DAY(EOMONTH(U1290,0)),
IF(AND(F1290="Peretoe teenus",H1290&lt;[2]an!$M$37,S1290="kahepoolne vajaduspõhine",U1290&gt;=[2]an!$M$37,U1290&lt;=[2]an!$M$38,RANK(D1290,$D1290:$D1290)+COUNTIFS($D$2:D1290,D1290,$F$2:F1290,F1290)-1&gt;1),"",
IF(AND(F1290="Peretoe teenus",H1290&lt;[2]an!$M$37,S1290="kahepoolne vajaduspõhine",U1290&gt;[2]an!$M$38,RANK(D1290,$D1290:$D1290)+COUNTIFS($D$2:D1290,D1290,$F$2:F1290,F1290)-1=1),X1290,
IF(AND(F1290="Peretoe teenus",H1290&lt;[2]an!$M$37,S1290="kahepoolne vajaduspõhine",U1290&gt;[2]an!$M$38,RANK(D1290,$D1290:$D1290)+COUNTIFS($D$2:D1290,D1290,$F$2:F1290,F1290)-1&gt;1),"",X1290*W1290)))))))))))))),"")</f>
        <v/>
      </c>
      <c r="Z1290" s="18" t="str">
        <f t="shared" si="61"/>
        <v/>
      </c>
      <c r="AA1290" s="19" t="str">
        <f>IFERROR(VLOOKUP(E1290,[2]an!$A$3:$B$81,2,FALSE),"")</f>
        <v/>
      </c>
      <c r="AB1290" s="19" t="str">
        <f>IFERROR(VLOOKUP(AA1290,[2]an!$C$2:$D$16,2,FALSE),"")</f>
        <v/>
      </c>
      <c r="AC1290" s="20"/>
      <c r="AD1290" s="21" t="str">
        <f>IF(A1290=[2]an!$F$36,VLOOKUP([2]an!$F$36,[2]an!$F$36:$H$36,3,FALSE),IF(A1290=[2]an!$F$35,VLOOKUP([2]an!$F$35,[2]an!$F$35:$H$35,3,FALSE),IF(A1290=[2]an!$F$33,VLOOKUP([2]an!$F$33,[2]an!$F$33:$H$33,3,FALSE),IF(A1290=[2]an!$F$31,VLOOKUP([2]an!$F$31,[2]an!$F$31:$H$31,3,FALSE),""))))</f>
        <v/>
      </c>
    </row>
    <row r="1291" spans="6:30" x14ac:dyDescent="0.2">
      <c r="F1291" s="10"/>
      <c r="G1291" s="8" t="str">
        <f t="shared" si="62"/>
        <v/>
      </c>
      <c r="H1291" s="13"/>
      <c r="K1291" s="13"/>
      <c r="L1291" s="10"/>
      <c r="M1291" s="10"/>
      <c r="S1291" s="8" t="str">
        <f>IFERROR(VLOOKUP(D1291,[1]peretoe_teenus!$A$2:$L$2000,5,FALSE),"")</f>
        <v/>
      </c>
      <c r="U1291" s="13"/>
      <c r="V1291" s="15" t="str" cm="1">
        <f t="array" ref="V1291">IFERROR(IF(AND(F1291="Tugigrupp",RANK(K1291,$K1291:$K1291)+COUNTIFS($K$2:K1291,K1291,$L$2:L1291,L1291,$M$2:M1291,M1291,$I$2:I1291,I1291,$G$2:G1291,G1291,$F$2:F1291,F1291)-1=1),SUMPRODUCT(($F$2:$F$4154=F1291)*($G$2:$G$4154=G1291)*($K$2:$K$4154=K1291)*($I$2:$I$4154=I1291)*($L$2:$L$4154=L1291)*($M$2:$M$4154=M1291)),""),"")</f>
        <v/>
      </c>
      <c r="W1291" s="15" t="str">
        <f t="shared" si="60"/>
        <v/>
      </c>
      <c r="X1291" s="16" t="str">
        <f>IF(AND(A1291=[2]an!$G$38,F1291=[2]an!$E$40),[2]an!$G$40,IF(AND(A1291=[2]an!$G$38,F1291=[2]an!$E$41),[2]an!$G$41,IF(AND(A1291=[2]an!$G$38,F1291=[2]an!$E$39,H1291&gt;=[2]an!$M$37),[2]an!$G$39,
IF(AND(A1291=[2]an!$G$38,F1291=[2]an!$E$39,H1291&lt;[2]an!$M$37,S1291="kahepoolne vajaduspõhine",U1291=""),[2]an!$M$40,
IF(AND(A1291=[2]an!$G$38,F1291=[2]an!$E$39,H1291&lt;[2]an!$M$37,S1291="kahepoolne vajaduspõhine",U1291&lt;&gt;""),[2]an!$G$39,
IF(AND(A1291=[2]an!$G$38,F1291=[2]an!$E$39,H1291&lt;[2]an!$M$37,S1291&lt;&gt;"kahepoolne vajaduspõhine"),[2]an!$G$39,
IF(AND(A1291=[2]an!$G$38,F1291=[2]an!$E$42),[2]an!$G$42,
IF(AND(A1291=[2]an!$H$38,F1291=[2]an!$E$40),[2]an!$H$40,IF(AND(A1291=[2]an!$H$38,F1291=[2]an!$E$41),[2]an!$H$41,IF(AND(A1291=[2]an!$H$38,F1291=[2]an!$E$39,H1291&gt;=[2]an!$M$37),[2]an!$H$39,
IF(AND(A1291=[2]an!$H$38,F1291=[2]an!$E$39,H1291&lt;[2]an!$M$37,S1291="kahepoolne vajaduspõhine",U1291=""),[2]an!$M$40,
IF(AND(A1291=[2]an!$H$38,F1291=[2]an!$E$39,H1291&lt;[2]an!$M$37,S1291="kahepoolne vajaduspõhine",U1291&lt;&gt;""),[2]an!$H$39,
IF(AND(A1291=[2]an!$H$38,F1291=[2]an!$E$39,H1291&lt;[2]an!$M$37,S1291&lt;&gt;"kahepoolne vajaduspõhine"),[2]an!$H$39,
IF(AND(A1291=[2]an!$H$38,F1291=[2]an!$E$42),[2]an!$H$42,
IF(AND(A1291=[2]an!$I$38,F1291=[2]an!$E$40),[2]an!$I$40,IF(AND(A1291=[2]an!$I$38,F1291=[2]an!$E$41),[2]an!$I$41,IF(AND(A1291=[2]an!$I$38,F1291=[2]an!$E$39,H1291&gt;=[2]an!$M$37),[2]an!$I$39,
IF(AND(A1291=[2]an!$I$38,F1291=[2]an!$E$39,H1291&lt;[2]an!$M$37,S1291="kahepoolne vajaduspõhine",U1291=""),[2]an!$M$40,
IF(AND(A1291=[2]an!$I$38,F1291=[2]an!$E$39,H1291&lt;[2]an!$M$37,S1291="kahepoolne vajaduspõhine",U1291&lt;&gt;""),[2]an!$I$39,
IF(AND(A1291=[2]an!$I$38,F1291=[2]an!$E$39,H1291&lt;[2]an!$M$37,S1291&lt;&gt;"kahepoolne vajaduspõhine"),[2]an!$I$39,
IF(AND(A1291=[2]an!$I$38,F1291=[2]an!$E$42),[2]an!$I$42,
IF(AND(A1291=[2]an!$J$38,F1291=[2]an!$E$40),[2]an!$J$40,IF(AND(A1291=[2]an!$J$38,F1291=[2]an!$E$41),[2]an!$J$41,IF(AND(A1291=[2]an!$J$38,F1291=[2]an!$E$39,H1291&gt;=[2]an!$M$37),[2]an!$J$39,
IF(AND(A1291=[2]an!$J$38,F1291=[2]an!$E$39,H1291&lt;[2]an!$M$37,S1291="kahepoolne vajaduspõhine",U1291=""),[2]an!$M$40,
IF(AND(A1291=[2]an!$J$38,F1291=[2]an!$E$39,H1291&lt;[2]an!$M$37,S1291="kahepoolne vajaduspõhine",U1291&lt;&gt;""),[2]an!$J$39,
IF(AND(A1291=[2]an!$J$38,F1291=[2]an!$E$39,H1291&lt;[2]an!$M$37,S1291&lt;&gt;"kahepoolne vajaduspõhine"),[2]an!$J$39,
IF(AND(A1291=[2]an!$J$38,F1291=[2]an!$E$42),[2]an!$J$42,""))))))))))))))))))))))))))))</f>
        <v/>
      </c>
      <c r="Y1291" s="17" t="str">
        <f>IFERROR(IF(F1291="Tugigrupp",0,
IF(AND(F1291="Peretoe teenus",H1291&gt;=[2]an!$M$37,RANK(D1291,$D1291:$D1291)+COUNTIFS($D$2:D1291,D1291,$F$2:F1291,F1291)-1&gt;1),"",
IF(AND(F1291="Peretoe teenus",H1291&gt;=[2]an!$M$37,RANK(D1291,$D1291:$D1291)+COUNTIFS($D$2:D1291,D1291,$F$2:F1291,F1291)-1=1,MONTH(H1291)=MONTH(K1291)=TRUE,YEAR(H1291)=YEAR(K1291)=TRUE),((EOMONTH(H1291,0)-H1291+1)*X1291)/DAY(EOMONTH(H1291,0)),
IF(AND(F1291="Peretoe teenus",H1291&gt;=[2]an!$M$37,RANK(D1291,$D1291:$D1291)+COUNTIFS($D$2:D1291,D1291,$F$2:F1291,F1291)-1=1),X1291,
IF(AND(F1291="Peretoe teenus",H1291&lt;[2]an!$M$37,S1291&lt;&gt;"kahepoolne vajaduspõhine",RANK(D1291,$D1291:$D1291)+COUNTIFS($D$2:D1291,D1291,$F$2:F1291,F1291)-1=1),X1291,
IF(AND(F1291="Peretoe teenus",H1291&lt;[2]an!$M$37,S1291&lt;&gt;"kahepoolne vajaduspõhine",RANK(D1291,$D1291:$D1291)+COUNTIFS($D$2:D1291,D1291,$F$2:F1291,F1291)-1&gt;1),"",
IF(AND(F1291="Peretoe teenus",H1291&lt;[2]an!$M$37,S1291="kahepoolne vajaduspõhine",U1291="",RANK(D1291,$D1291:$D1291)+COUNTIFS($D$2:D1291,D1291,$F$2:F1291,F1291)-1=1),X1291,
IF(AND(F1291="Peretoe teenus",H1291&lt;[2]an!$M$37,S1291="kahepoolne vajaduspõhine",U1291="",RANK(D1291,$D1291:$D1291)+COUNTIFS($D$2:D1291,D1291,$F$2:F1291,F1291)-1&gt;1),"",
IF(AND(F1291="Peretoe teenus",H1291&lt;[2]an!$M$37,S1291="kahepoolne vajaduspõhine",U1291&lt;[2]an!$M$37,RANK(D1291,$D1291:$D1291)+COUNTIFS($D$2:D1291,D1291,$F$2:F1291,F1291)-1=1),X1291,
IF(AND(F1291="Peretoe teenus",H1291&lt;[2]an!$M$37,S1291="kahepoolne vajaduspõhine",U1291&lt;[2]an!$M$37,RANK(D1291,$D1291:$D1291)+COUNTIFS($D$2:D1291,D1291,$F$2:F1291,F1291)-1&gt;1),"",
IF(AND(F1291="Peretoe teenus",H1291&lt;[2]an!$M$37,S1291="kahepoolne vajaduspõhine",U1291&gt;=[2]an!$M$37,U1291&lt;=[2]an!$M$38,RANK(D1291,$D1291:$D1291)+COUNTIFS($D$2:D1291,D1291,$F$2:F1291,F1291)-1=1),
((EOMONTH(U1291,0)-U1291+1)*X1291)/DAY(EOMONTH(U1291,0))+(DAY(U1291)-1)*100/DAY(EOMONTH(U1291,0)),
IF(AND(F1291="Peretoe teenus",H1291&lt;[2]an!$M$37,S1291="kahepoolne vajaduspõhine",U1291&gt;=[2]an!$M$37,U1291&lt;=[2]an!$M$38,RANK(D1291,$D1291:$D1291)+COUNTIFS($D$2:D1291,D1291,$F$2:F1291,F1291)-1&gt;1),"",
IF(AND(F1291="Peretoe teenus",H1291&lt;[2]an!$M$37,S1291="kahepoolne vajaduspõhine",U1291&gt;[2]an!$M$38,RANK(D1291,$D1291:$D1291)+COUNTIFS($D$2:D1291,D1291,$F$2:F1291,F1291)-1=1),X1291,
IF(AND(F1291="Peretoe teenus",H1291&lt;[2]an!$M$37,S1291="kahepoolne vajaduspõhine",U1291&gt;[2]an!$M$38,RANK(D1291,$D1291:$D1291)+COUNTIFS($D$2:D1291,D1291,$F$2:F1291,F1291)-1&gt;1),"",X1291*W1291)))))))))))))),"")</f>
        <v/>
      </c>
      <c r="Z1291" s="18" t="str">
        <f t="shared" si="61"/>
        <v/>
      </c>
      <c r="AA1291" s="19" t="str">
        <f>IFERROR(VLOOKUP(E1291,[2]an!$A$3:$B$81,2,FALSE),"")</f>
        <v/>
      </c>
      <c r="AB1291" s="19" t="str">
        <f>IFERROR(VLOOKUP(AA1291,[2]an!$C$2:$D$16,2,FALSE),"")</f>
        <v/>
      </c>
      <c r="AC1291" s="20"/>
      <c r="AD1291" s="21" t="str">
        <f>IF(A1291=[2]an!$F$36,VLOOKUP([2]an!$F$36,[2]an!$F$36:$H$36,3,FALSE),IF(A1291=[2]an!$F$35,VLOOKUP([2]an!$F$35,[2]an!$F$35:$H$35,3,FALSE),IF(A1291=[2]an!$F$33,VLOOKUP([2]an!$F$33,[2]an!$F$33:$H$33,3,FALSE),IF(A1291=[2]an!$F$31,VLOOKUP([2]an!$F$31,[2]an!$F$31:$H$31,3,FALSE),""))))</f>
        <v/>
      </c>
    </row>
    <row r="1292" spans="6:30" x14ac:dyDescent="0.2">
      <c r="F1292" s="10"/>
      <c r="G1292" s="8" t="str">
        <f t="shared" si="62"/>
        <v/>
      </c>
      <c r="H1292" s="13"/>
      <c r="K1292" s="13"/>
      <c r="L1292" s="10"/>
      <c r="M1292" s="10"/>
      <c r="S1292" s="8" t="str">
        <f>IFERROR(VLOOKUP(D1292,[1]peretoe_teenus!$A$2:$L$2000,5,FALSE),"")</f>
        <v/>
      </c>
      <c r="U1292" s="13"/>
      <c r="V1292" s="15" t="str" cm="1">
        <f t="array" ref="V1292">IFERROR(IF(AND(F1292="Tugigrupp",RANK(K1292,$K1292:$K1292)+COUNTIFS($K$2:K1292,K1292,$L$2:L1292,L1292,$M$2:M1292,M1292,$I$2:I1292,I1292,$G$2:G1292,G1292,$F$2:F1292,F1292)-1=1),SUMPRODUCT(($F$2:$F$4154=F1292)*($G$2:$G$4154=G1292)*($K$2:$K$4154=K1292)*($I$2:$I$4154=I1292)*($L$2:$L$4154=L1292)*($M$2:$M$4154=M1292)),""),"")</f>
        <v/>
      </c>
      <c r="W1292" s="15" t="str">
        <f t="shared" si="60"/>
        <v/>
      </c>
      <c r="X1292" s="16" t="str">
        <f>IF(AND(A1292=[2]an!$G$38,F1292=[2]an!$E$40),[2]an!$G$40,IF(AND(A1292=[2]an!$G$38,F1292=[2]an!$E$41),[2]an!$G$41,IF(AND(A1292=[2]an!$G$38,F1292=[2]an!$E$39,H1292&gt;=[2]an!$M$37),[2]an!$G$39,
IF(AND(A1292=[2]an!$G$38,F1292=[2]an!$E$39,H1292&lt;[2]an!$M$37,S1292="kahepoolne vajaduspõhine",U1292=""),[2]an!$M$40,
IF(AND(A1292=[2]an!$G$38,F1292=[2]an!$E$39,H1292&lt;[2]an!$M$37,S1292="kahepoolne vajaduspõhine",U1292&lt;&gt;""),[2]an!$G$39,
IF(AND(A1292=[2]an!$G$38,F1292=[2]an!$E$39,H1292&lt;[2]an!$M$37,S1292&lt;&gt;"kahepoolne vajaduspõhine"),[2]an!$G$39,
IF(AND(A1292=[2]an!$G$38,F1292=[2]an!$E$42),[2]an!$G$42,
IF(AND(A1292=[2]an!$H$38,F1292=[2]an!$E$40),[2]an!$H$40,IF(AND(A1292=[2]an!$H$38,F1292=[2]an!$E$41),[2]an!$H$41,IF(AND(A1292=[2]an!$H$38,F1292=[2]an!$E$39,H1292&gt;=[2]an!$M$37),[2]an!$H$39,
IF(AND(A1292=[2]an!$H$38,F1292=[2]an!$E$39,H1292&lt;[2]an!$M$37,S1292="kahepoolne vajaduspõhine",U1292=""),[2]an!$M$40,
IF(AND(A1292=[2]an!$H$38,F1292=[2]an!$E$39,H1292&lt;[2]an!$M$37,S1292="kahepoolne vajaduspõhine",U1292&lt;&gt;""),[2]an!$H$39,
IF(AND(A1292=[2]an!$H$38,F1292=[2]an!$E$39,H1292&lt;[2]an!$M$37,S1292&lt;&gt;"kahepoolne vajaduspõhine"),[2]an!$H$39,
IF(AND(A1292=[2]an!$H$38,F1292=[2]an!$E$42),[2]an!$H$42,
IF(AND(A1292=[2]an!$I$38,F1292=[2]an!$E$40),[2]an!$I$40,IF(AND(A1292=[2]an!$I$38,F1292=[2]an!$E$41),[2]an!$I$41,IF(AND(A1292=[2]an!$I$38,F1292=[2]an!$E$39,H1292&gt;=[2]an!$M$37),[2]an!$I$39,
IF(AND(A1292=[2]an!$I$38,F1292=[2]an!$E$39,H1292&lt;[2]an!$M$37,S1292="kahepoolne vajaduspõhine",U1292=""),[2]an!$M$40,
IF(AND(A1292=[2]an!$I$38,F1292=[2]an!$E$39,H1292&lt;[2]an!$M$37,S1292="kahepoolne vajaduspõhine",U1292&lt;&gt;""),[2]an!$I$39,
IF(AND(A1292=[2]an!$I$38,F1292=[2]an!$E$39,H1292&lt;[2]an!$M$37,S1292&lt;&gt;"kahepoolne vajaduspõhine"),[2]an!$I$39,
IF(AND(A1292=[2]an!$I$38,F1292=[2]an!$E$42),[2]an!$I$42,
IF(AND(A1292=[2]an!$J$38,F1292=[2]an!$E$40),[2]an!$J$40,IF(AND(A1292=[2]an!$J$38,F1292=[2]an!$E$41),[2]an!$J$41,IF(AND(A1292=[2]an!$J$38,F1292=[2]an!$E$39,H1292&gt;=[2]an!$M$37),[2]an!$J$39,
IF(AND(A1292=[2]an!$J$38,F1292=[2]an!$E$39,H1292&lt;[2]an!$M$37,S1292="kahepoolne vajaduspõhine",U1292=""),[2]an!$M$40,
IF(AND(A1292=[2]an!$J$38,F1292=[2]an!$E$39,H1292&lt;[2]an!$M$37,S1292="kahepoolne vajaduspõhine",U1292&lt;&gt;""),[2]an!$J$39,
IF(AND(A1292=[2]an!$J$38,F1292=[2]an!$E$39,H1292&lt;[2]an!$M$37,S1292&lt;&gt;"kahepoolne vajaduspõhine"),[2]an!$J$39,
IF(AND(A1292=[2]an!$J$38,F1292=[2]an!$E$42),[2]an!$J$42,""))))))))))))))))))))))))))))</f>
        <v/>
      </c>
      <c r="Y1292" s="17" t="str">
        <f>IFERROR(IF(F1292="Tugigrupp",0,
IF(AND(F1292="Peretoe teenus",H1292&gt;=[2]an!$M$37,RANK(D1292,$D1292:$D1292)+COUNTIFS($D$2:D1292,D1292,$F$2:F1292,F1292)-1&gt;1),"",
IF(AND(F1292="Peretoe teenus",H1292&gt;=[2]an!$M$37,RANK(D1292,$D1292:$D1292)+COUNTIFS($D$2:D1292,D1292,$F$2:F1292,F1292)-1=1,MONTH(H1292)=MONTH(K1292)=TRUE,YEAR(H1292)=YEAR(K1292)=TRUE),((EOMONTH(H1292,0)-H1292+1)*X1292)/DAY(EOMONTH(H1292,0)),
IF(AND(F1292="Peretoe teenus",H1292&gt;=[2]an!$M$37,RANK(D1292,$D1292:$D1292)+COUNTIFS($D$2:D1292,D1292,$F$2:F1292,F1292)-1=1),X1292,
IF(AND(F1292="Peretoe teenus",H1292&lt;[2]an!$M$37,S1292&lt;&gt;"kahepoolne vajaduspõhine",RANK(D1292,$D1292:$D1292)+COUNTIFS($D$2:D1292,D1292,$F$2:F1292,F1292)-1=1),X1292,
IF(AND(F1292="Peretoe teenus",H1292&lt;[2]an!$M$37,S1292&lt;&gt;"kahepoolne vajaduspõhine",RANK(D1292,$D1292:$D1292)+COUNTIFS($D$2:D1292,D1292,$F$2:F1292,F1292)-1&gt;1),"",
IF(AND(F1292="Peretoe teenus",H1292&lt;[2]an!$M$37,S1292="kahepoolne vajaduspõhine",U1292="",RANK(D1292,$D1292:$D1292)+COUNTIFS($D$2:D1292,D1292,$F$2:F1292,F1292)-1=1),X1292,
IF(AND(F1292="Peretoe teenus",H1292&lt;[2]an!$M$37,S1292="kahepoolne vajaduspõhine",U1292="",RANK(D1292,$D1292:$D1292)+COUNTIFS($D$2:D1292,D1292,$F$2:F1292,F1292)-1&gt;1),"",
IF(AND(F1292="Peretoe teenus",H1292&lt;[2]an!$M$37,S1292="kahepoolne vajaduspõhine",U1292&lt;[2]an!$M$37,RANK(D1292,$D1292:$D1292)+COUNTIFS($D$2:D1292,D1292,$F$2:F1292,F1292)-1=1),X1292,
IF(AND(F1292="Peretoe teenus",H1292&lt;[2]an!$M$37,S1292="kahepoolne vajaduspõhine",U1292&lt;[2]an!$M$37,RANK(D1292,$D1292:$D1292)+COUNTIFS($D$2:D1292,D1292,$F$2:F1292,F1292)-1&gt;1),"",
IF(AND(F1292="Peretoe teenus",H1292&lt;[2]an!$M$37,S1292="kahepoolne vajaduspõhine",U1292&gt;=[2]an!$M$37,U1292&lt;=[2]an!$M$38,RANK(D1292,$D1292:$D1292)+COUNTIFS($D$2:D1292,D1292,$F$2:F1292,F1292)-1=1),
((EOMONTH(U1292,0)-U1292+1)*X1292)/DAY(EOMONTH(U1292,0))+(DAY(U1292)-1)*100/DAY(EOMONTH(U1292,0)),
IF(AND(F1292="Peretoe teenus",H1292&lt;[2]an!$M$37,S1292="kahepoolne vajaduspõhine",U1292&gt;=[2]an!$M$37,U1292&lt;=[2]an!$M$38,RANK(D1292,$D1292:$D1292)+COUNTIFS($D$2:D1292,D1292,$F$2:F1292,F1292)-1&gt;1),"",
IF(AND(F1292="Peretoe teenus",H1292&lt;[2]an!$M$37,S1292="kahepoolne vajaduspõhine",U1292&gt;[2]an!$M$38,RANK(D1292,$D1292:$D1292)+COUNTIFS($D$2:D1292,D1292,$F$2:F1292,F1292)-1=1),X1292,
IF(AND(F1292="Peretoe teenus",H1292&lt;[2]an!$M$37,S1292="kahepoolne vajaduspõhine",U1292&gt;[2]an!$M$38,RANK(D1292,$D1292:$D1292)+COUNTIFS($D$2:D1292,D1292,$F$2:F1292,F1292)-1&gt;1),"",X1292*W1292)))))))))))))),"")</f>
        <v/>
      </c>
      <c r="Z1292" s="18" t="str">
        <f t="shared" si="61"/>
        <v/>
      </c>
      <c r="AA1292" s="19" t="str">
        <f>IFERROR(VLOOKUP(E1292,[2]an!$A$3:$B$81,2,FALSE),"")</f>
        <v/>
      </c>
      <c r="AB1292" s="19" t="str">
        <f>IFERROR(VLOOKUP(AA1292,[2]an!$C$2:$D$16,2,FALSE),"")</f>
        <v/>
      </c>
      <c r="AC1292" s="20"/>
      <c r="AD1292" s="21" t="str">
        <f>IF(A1292=[2]an!$F$36,VLOOKUP([2]an!$F$36,[2]an!$F$36:$H$36,3,FALSE),IF(A1292=[2]an!$F$35,VLOOKUP([2]an!$F$35,[2]an!$F$35:$H$35,3,FALSE),IF(A1292=[2]an!$F$33,VLOOKUP([2]an!$F$33,[2]an!$F$33:$H$33,3,FALSE),IF(A1292=[2]an!$F$31,VLOOKUP([2]an!$F$31,[2]an!$F$31:$H$31,3,FALSE),""))))</f>
        <v/>
      </c>
    </row>
    <row r="1293" spans="6:30" x14ac:dyDescent="0.2">
      <c r="F1293" s="10"/>
      <c r="G1293" s="8" t="str">
        <f t="shared" si="62"/>
        <v/>
      </c>
      <c r="H1293" s="13"/>
      <c r="K1293" s="13"/>
      <c r="L1293" s="10"/>
      <c r="M1293" s="10"/>
      <c r="S1293" s="8" t="str">
        <f>IFERROR(VLOOKUP(D1293,[1]peretoe_teenus!$A$2:$L$2000,5,FALSE),"")</f>
        <v/>
      </c>
      <c r="U1293" s="13"/>
      <c r="V1293" s="15" t="str" cm="1">
        <f t="array" ref="V1293">IFERROR(IF(AND(F1293="Tugigrupp",RANK(K1293,$K1293:$K1293)+COUNTIFS($K$2:K1293,K1293,$L$2:L1293,L1293,$M$2:M1293,M1293,$I$2:I1293,I1293,$G$2:G1293,G1293,$F$2:F1293,F1293)-1=1),SUMPRODUCT(($F$2:$F$4154=F1293)*($G$2:$G$4154=G1293)*($K$2:$K$4154=K1293)*($I$2:$I$4154=I1293)*($L$2:$L$4154=L1293)*($M$2:$M$4154=M1293)),""),"")</f>
        <v/>
      </c>
      <c r="W1293" s="15" t="str">
        <f t="shared" si="60"/>
        <v/>
      </c>
      <c r="X1293" s="16" t="str">
        <f>IF(AND(A1293=[2]an!$G$38,F1293=[2]an!$E$40),[2]an!$G$40,IF(AND(A1293=[2]an!$G$38,F1293=[2]an!$E$41),[2]an!$G$41,IF(AND(A1293=[2]an!$G$38,F1293=[2]an!$E$39,H1293&gt;=[2]an!$M$37),[2]an!$G$39,
IF(AND(A1293=[2]an!$G$38,F1293=[2]an!$E$39,H1293&lt;[2]an!$M$37,S1293="kahepoolne vajaduspõhine",U1293=""),[2]an!$M$40,
IF(AND(A1293=[2]an!$G$38,F1293=[2]an!$E$39,H1293&lt;[2]an!$M$37,S1293="kahepoolne vajaduspõhine",U1293&lt;&gt;""),[2]an!$G$39,
IF(AND(A1293=[2]an!$G$38,F1293=[2]an!$E$39,H1293&lt;[2]an!$M$37,S1293&lt;&gt;"kahepoolne vajaduspõhine"),[2]an!$G$39,
IF(AND(A1293=[2]an!$G$38,F1293=[2]an!$E$42),[2]an!$G$42,
IF(AND(A1293=[2]an!$H$38,F1293=[2]an!$E$40),[2]an!$H$40,IF(AND(A1293=[2]an!$H$38,F1293=[2]an!$E$41),[2]an!$H$41,IF(AND(A1293=[2]an!$H$38,F1293=[2]an!$E$39,H1293&gt;=[2]an!$M$37),[2]an!$H$39,
IF(AND(A1293=[2]an!$H$38,F1293=[2]an!$E$39,H1293&lt;[2]an!$M$37,S1293="kahepoolne vajaduspõhine",U1293=""),[2]an!$M$40,
IF(AND(A1293=[2]an!$H$38,F1293=[2]an!$E$39,H1293&lt;[2]an!$M$37,S1293="kahepoolne vajaduspõhine",U1293&lt;&gt;""),[2]an!$H$39,
IF(AND(A1293=[2]an!$H$38,F1293=[2]an!$E$39,H1293&lt;[2]an!$M$37,S1293&lt;&gt;"kahepoolne vajaduspõhine"),[2]an!$H$39,
IF(AND(A1293=[2]an!$H$38,F1293=[2]an!$E$42),[2]an!$H$42,
IF(AND(A1293=[2]an!$I$38,F1293=[2]an!$E$40),[2]an!$I$40,IF(AND(A1293=[2]an!$I$38,F1293=[2]an!$E$41),[2]an!$I$41,IF(AND(A1293=[2]an!$I$38,F1293=[2]an!$E$39,H1293&gt;=[2]an!$M$37),[2]an!$I$39,
IF(AND(A1293=[2]an!$I$38,F1293=[2]an!$E$39,H1293&lt;[2]an!$M$37,S1293="kahepoolne vajaduspõhine",U1293=""),[2]an!$M$40,
IF(AND(A1293=[2]an!$I$38,F1293=[2]an!$E$39,H1293&lt;[2]an!$M$37,S1293="kahepoolne vajaduspõhine",U1293&lt;&gt;""),[2]an!$I$39,
IF(AND(A1293=[2]an!$I$38,F1293=[2]an!$E$39,H1293&lt;[2]an!$M$37,S1293&lt;&gt;"kahepoolne vajaduspõhine"),[2]an!$I$39,
IF(AND(A1293=[2]an!$I$38,F1293=[2]an!$E$42),[2]an!$I$42,
IF(AND(A1293=[2]an!$J$38,F1293=[2]an!$E$40),[2]an!$J$40,IF(AND(A1293=[2]an!$J$38,F1293=[2]an!$E$41),[2]an!$J$41,IF(AND(A1293=[2]an!$J$38,F1293=[2]an!$E$39,H1293&gt;=[2]an!$M$37),[2]an!$J$39,
IF(AND(A1293=[2]an!$J$38,F1293=[2]an!$E$39,H1293&lt;[2]an!$M$37,S1293="kahepoolne vajaduspõhine",U1293=""),[2]an!$M$40,
IF(AND(A1293=[2]an!$J$38,F1293=[2]an!$E$39,H1293&lt;[2]an!$M$37,S1293="kahepoolne vajaduspõhine",U1293&lt;&gt;""),[2]an!$J$39,
IF(AND(A1293=[2]an!$J$38,F1293=[2]an!$E$39,H1293&lt;[2]an!$M$37,S1293&lt;&gt;"kahepoolne vajaduspõhine"),[2]an!$J$39,
IF(AND(A1293=[2]an!$J$38,F1293=[2]an!$E$42),[2]an!$J$42,""))))))))))))))))))))))))))))</f>
        <v/>
      </c>
      <c r="Y1293" s="17" t="str">
        <f>IFERROR(IF(F1293="Tugigrupp",0,
IF(AND(F1293="Peretoe teenus",H1293&gt;=[2]an!$M$37,RANK(D1293,$D1293:$D1293)+COUNTIFS($D$2:D1293,D1293,$F$2:F1293,F1293)-1&gt;1),"",
IF(AND(F1293="Peretoe teenus",H1293&gt;=[2]an!$M$37,RANK(D1293,$D1293:$D1293)+COUNTIFS($D$2:D1293,D1293,$F$2:F1293,F1293)-1=1,MONTH(H1293)=MONTH(K1293)=TRUE,YEAR(H1293)=YEAR(K1293)=TRUE),((EOMONTH(H1293,0)-H1293+1)*X1293)/DAY(EOMONTH(H1293,0)),
IF(AND(F1293="Peretoe teenus",H1293&gt;=[2]an!$M$37,RANK(D1293,$D1293:$D1293)+COUNTIFS($D$2:D1293,D1293,$F$2:F1293,F1293)-1=1),X1293,
IF(AND(F1293="Peretoe teenus",H1293&lt;[2]an!$M$37,S1293&lt;&gt;"kahepoolne vajaduspõhine",RANK(D1293,$D1293:$D1293)+COUNTIFS($D$2:D1293,D1293,$F$2:F1293,F1293)-1=1),X1293,
IF(AND(F1293="Peretoe teenus",H1293&lt;[2]an!$M$37,S1293&lt;&gt;"kahepoolne vajaduspõhine",RANK(D1293,$D1293:$D1293)+COUNTIFS($D$2:D1293,D1293,$F$2:F1293,F1293)-1&gt;1),"",
IF(AND(F1293="Peretoe teenus",H1293&lt;[2]an!$M$37,S1293="kahepoolne vajaduspõhine",U1293="",RANK(D1293,$D1293:$D1293)+COUNTIFS($D$2:D1293,D1293,$F$2:F1293,F1293)-1=1),X1293,
IF(AND(F1293="Peretoe teenus",H1293&lt;[2]an!$M$37,S1293="kahepoolne vajaduspõhine",U1293="",RANK(D1293,$D1293:$D1293)+COUNTIFS($D$2:D1293,D1293,$F$2:F1293,F1293)-1&gt;1),"",
IF(AND(F1293="Peretoe teenus",H1293&lt;[2]an!$M$37,S1293="kahepoolne vajaduspõhine",U1293&lt;[2]an!$M$37,RANK(D1293,$D1293:$D1293)+COUNTIFS($D$2:D1293,D1293,$F$2:F1293,F1293)-1=1),X1293,
IF(AND(F1293="Peretoe teenus",H1293&lt;[2]an!$M$37,S1293="kahepoolne vajaduspõhine",U1293&lt;[2]an!$M$37,RANK(D1293,$D1293:$D1293)+COUNTIFS($D$2:D1293,D1293,$F$2:F1293,F1293)-1&gt;1),"",
IF(AND(F1293="Peretoe teenus",H1293&lt;[2]an!$M$37,S1293="kahepoolne vajaduspõhine",U1293&gt;=[2]an!$M$37,U1293&lt;=[2]an!$M$38,RANK(D1293,$D1293:$D1293)+COUNTIFS($D$2:D1293,D1293,$F$2:F1293,F1293)-1=1),
((EOMONTH(U1293,0)-U1293+1)*X1293)/DAY(EOMONTH(U1293,0))+(DAY(U1293)-1)*100/DAY(EOMONTH(U1293,0)),
IF(AND(F1293="Peretoe teenus",H1293&lt;[2]an!$M$37,S1293="kahepoolne vajaduspõhine",U1293&gt;=[2]an!$M$37,U1293&lt;=[2]an!$M$38,RANK(D1293,$D1293:$D1293)+COUNTIFS($D$2:D1293,D1293,$F$2:F1293,F1293)-1&gt;1),"",
IF(AND(F1293="Peretoe teenus",H1293&lt;[2]an!$M$37,S1293="kahepoolne vajaduspõhine",U1293&gt;[2]an!$M$38,RANK(D1293,$D1293:$D1293)+COUNTIFS($D$2:D1293,D1293,$F$2:F1293,F1293)-1=1),X1293,
IF(AND(F1293="Peretoe teenus",H1293&lt;[2]an!$M$37,S1293="kahepoolne vajaduspõhine",U1293&gt;[2]an!$M$38,RANK(D1293,$D1293:$D1293)+COUNTIFS($D$2:D1293,D1293,$F$2:F1293,F1293)-1&gt;1),"",X1293*W1293)))))))))))))),"")</f>
        <v/>
      </c>
      <c r="Z1293" s="18" t="str">
        <f t="shared" si="61"/>
        <v/>
      </c>
      <c r="AA1293" s="19" t="str">
        <f>IFERROR(VLOOKUP(E1293,[2]an!$A$3:$B$81,2,FALSE),"")</f>
        <v/>
      </c>
      <c r="AB1293" s="19" t="str">
        <f>IFERROR(VLOOKUP(AA1293,[2]an!$C$2:$D$16,2,FALSE),"")</f>
        <v/>
      </c>
      <c r="AC1293" s="20"/>
      <c r="AD1293" s="21" t="str">
        <f>IF(A1293=[2]an!$F$36,VLOOKUP([2]an!$F$36,[2]an!$F$36:$H$36,3,FALSE),IF(A1293=[2]an!$F$35,VLOOKUP([2]an!$F$35,[2]an!$F$35:$H$35,3,FALSE),IF(A1293=[2]an!$F$33,VLOOKUP([2]an!$F$33,[2]an!$F$33:$H$33,3,FALSE),IF(A1293=[2]an!$F$31,VLOOKUP([2]an!$F$31,[2]an!$F$31:$H$31,3,FALSE),""))))</f>
        <v/>
      </c>
    </row>
    <row r="1294" spans="6:30" x14ac:dyDescent="0.2">
      <c r="F1294" s="10"/>
      <c r="G1294" s="8" t="str">
        <f t="shared" si="62"/>
        <v/>
      </c>
      <c r="H1294" s="13"/>
      <c r="K1294" s="13"/>
      <c r="L1294" s="10"/>
      <c r="M1294" s="10"/>
      <c r="S1294" s="8" t="str">
        <f>IFERROR(VLOOKUP(D1294,[1]peretoe_teenus!$A$2:$L$2000,5,FALSE),"")</f>
        <v/>
      </c>
      <c r="U1294" s="13"/>
      <c r="V1294" s="15" t="str" cm="1">
        <f t="array" ref="V1294">IFERROR(IF(AND(F1294="Tugigrupp",RANK(K1294,$K1294:$K1294)+COUNTIFS($K$2:K1294,K1294,$L$2:L1294,L1294,$M$2:M1294,M1294,$I$2:I1294,I1294,$G$2:G1294,G1294,$F$2:F1294,F1294)-1=1),SUMPRODUCT(($F$2:$F$4154=F1294)*($G$2:$G$4154=G1294)*($K$2:$K$4154=K1294)*($I$2:$I$4154=I1294)*($L$2:$L$4154=L1294)*($M$2:$M$4154=M1294)),""),"")</f>
        <v/>
      </c>
      <c r="W1294" s="15" t="str">
        <f t="shared" si="60"/>
        <v/>
      </c>
      <c r="X1294" s="16" t="str">
        <f>IF(AND(A1294=[2]an!$G$38,F1294=[2]an!$E$40),[2]an!$G$40,IF(AND(A1294=[2]an!$G$38,F1294=[2]an!$E$41),[2]an!$G$41,IF(AND(A1294=[2]an!$G$38,F1294=[2]an!$E$39,H1294&gt;=[2]an!$M$37),[2]an!$G$39,
IF(AND(A1294=[2]an!$G$38,F1294=[2]an!$E$39,H1294&lt;[2]an!$M$37,S1294="kahepoolne vajaduspõhine",U1294=""),[2]an!$M$40,
IF(AND(A1294=[2]an!$G$38,F1294=[2]an!$E$39,H1294&lt;[2]an!$M$37,S1294="kahepoolne vajaduspõhine",U1294&lt;&gt;""),[2]an!$G$39,
IF(AND(A1294=[2]an!$G$38,F1294=[2]an!$E$39,H1294&lt;[2]an!$M$37,S1294&lt;&gt;"kahepoolne vajaduspõhine"),[2]an!$G$39,
IF(AND(A1294=[2]an!$G$38,F1294=[2]an!$E$42),[2]an!$G$42,
IF(AND(A1294=[2]an!$H$38,F1294=[2]an!$E$40),[2]an!$H$40,IF(AND(A1294=[2]an!$H$38,F1294=[2]an!$E$41),[2]an!$H$41,IF(AND(A1294=[2]an!$H$38,F1294=[2]an!$E$39,H1294&gt;=[2]an!$M$37),[2]an!$H$39,
IF(AND(A1294=[2]an!$H$38,F1294=[2]an!$E$39,H1294&lt;[2]an!$M$37,S1294="kahepoolne vajaduspõhine",U1294=""),[2]an!$M$40,
IF(AND(A1294=[2]an!$H$38,F1294=[2]an!$E$39,H1294&lt;[2]an!$M$37,S1294="kahepoolne vajaduspõhine",U1294&lt;&gt;""),[2]an!$H$39,
IF(AND(A1294=[2]an!$H$38,F1294=[2]an!$E$39,H1294&lt;[2]an!$M$37,S1294&lt;&gt;"kahepoolne vajaduspõhine"),[2]an!$H$39,
IF(AND(A1294=[2]an!$H$38,F1294=[2]an!$E$42),[2]an!$H$42,
IF(AND(A1294=[2]an!$I$38,F1294=[2]an!$E$40),[2]an!$I$40,IF(AND(A1294=[2]an!$I$38,F1294=[2]an!$E$41),[2]an!$I$41,IF(AND(A1294=[2]an!$I$38,F1294=[2]an!$E$39,H1294&gt;=[2]an!$M$37),[2]an!$I$39,
IF(AND(A1294=[2]an!$I$38,F1294=[2]an!$E$39,H1294&lt;[2]an!$M$37,S1294="kahepoolne vajaduspõhine",U1294=""),[2]an!$M$40,
IF(AND(A1294=[2]an!$I$38,F1294=[2]an!$E$39,H1294&lt;[2]an!$M$37,S1294="kahepoolne vajaduspõhine",U1294&lt;&gt;""),[2]an!$I$39,
IF(AND(A1294=[2]an!$I$38,F1294=[2]an!$E$39,H1294&lt;[2]an!$M$37,S1294&lt;&gt;"kahepoolne vajaduspõhine"),[2]an!$I$39,
IF(AND(A1294=[2]an!$I$38,F1294=[2]an!$E$42),[2]an!$I$42,
IF(AND(A1294=[2]an!$J$38,F1294=[2]an!$E$40),[2]an!$J$40,IF(AND(A1294=[2]an!$J$38,F1294=[2]an!$E$41),[2]an!$J$41,IF(AND(A1294=[2]an!$J$38,F1294=[2]an!$E$39,H1294&gt;=[2]an!$M$37),[2]an!$J$39,
IF(AND(A1294=[2]an!$J$38,F1294=[2]an!$E$39,H1294&lt;[2]an!$M$37,S1294="kahepoolne vajaduspõhine",U1294=""),[2]an!$M$40,
IF(AND(A1294=[2]an!$J$38,F1294=[2]an!$E$39,H1294&lt;[2]an!$M$37,S1294="kahepoolne vajaduspõhine",U1294&lt;&gt;""),[2]an!$J$39,
IF(AND(A1294=[2]an!$J$38,F1294=[2]an!$E$39,H1294&lt;[2]an!$M$37,S1294&lt;&gt;"kahepoolne vajaduspõhine"),[2]an!$J$39,
IF(AND(A1294=[2]an!$J$38,F1294=[2]an!$E$42),[2]an!$J$42,""))))))))))))))))))))))))))))</f>
        <v/>
      </c>
      <c r="Y1294" s="17" t="str">
        <f>IFERROR(IF(F1294="Tugigrupp",0,
IF(AND(F1294="Peretoe teenus",H1294&gt;=[2]an!$M$37,RANK(D1294,$D1294:$D1294)+COUNTIFS($D$2:D1294,D1294,$F$2:F1294,F1294)-1&gt;1),"",
IF(AND(F1294="Peretoe teenus",H1294&gt;=[2]an!$M$37,RANK(D1294,$D1294:$D1294)+COUNTIFS($D$2:D1294,D1294,$F$2:F1294,F1294)-1=1,MONTH(H1294)=MONTH(K1294)=TRUE,YEAR(H1294)=YEAR(K1294)=TRUE),((EOMONTH(H1294,0)-H1294+1)*X1294)/DAY(EOMONTH(H1294,0)),
IF(AND(F1294="Peretoe teenus",H1294&gt;=[2]an!$M$37,RANK(D1294,$D1294:$D1294)+COUNTIFS($D$2:D1294,D1294,$F$2:F1294,F1294)-1=1),X1294,
IF(AND(F1294="Peretoe teenus",H1294&lt;[2]an!$M$37,S1294&lt;&gt;"kahepoolne vajaduspõhine",RANK(D1294,$D1294:$D1294)+COUNTIFS($D$2:D1294,D1294,$F$2:F1294,F1294)-1=1),X1294,
IF(AND(F1294="Peretoe teenus",H1294&lt;[2]an!$M$37,S1294&lt;&gt;"kahepoolne vajaduspõhine",RANK(D1294,$D1294:$D1294)+COUNTIFS($D$2:D1294,D1294,$F$2:F1294,F1294)-1&gt;1),"",
IF(AND(F1294="Peretoe teenus",H1294&lt;[2]an!$M$37,S1294="kahepoolne vajaduspõhine",U1294="",RANK(D1294,$D1294:$D1294)+COUNTIFS($D$2:D1294,D1294,$F$2:F1294,F1294)-1=1),X1294,
IF(AND(F1294="Peretoe teenus",H1294&lt;[2]an!$M$37,S1294="kahepoolne vajaduspõhine",U1294="",RANK(D1294,$D1294:$D1294)+COUNTIFS($D$2:D1294,D1294,$F$2:F1294,F1294)-1&gt;1),"",
IF(AND(F1294="Peretoe teenus",H1294&lt;[2]an!$M$37,S1294="kahepoolne vajaduspõhine",U1294&lt;[2]an!$M$37,RANK(D1294,$D1294:$D1294)+COUNTIFS($D$2:D1294,D1294,$F$2:F1294,F1294)-1=1),X1294,
IF(AND(F1294="Peretoe teenus",H1294&lt;[2]an!$M$37,S1294="kahepoolne vajaduspõhine",U1294&lt;[2]an!$M$37,RANK(D1294,$D1294:$D1294)+COUNTIFS($D$2:D1294,D1294,$F$2:F1294,F1294)-1&gt;1),"",
IF(AND(F1294="Peretoe teenus",H1294&lt;[2]an!$M$37,S1294="kahepoolne vajaduspõhine",U1294&gt;=[2]an!$M$37,U1294&lt;=[2]an!$M$38,RANK(D1294,$D1294:$D1294)+COUNTIFS($D$2:D1294,D1294,$F$2:F1294,F1294)-1=1),
((EOMONTH(U1294,0)-U1294+1)*X1294)/DAY(EOMONTH(U1294,0))+(DAY(U1294)-1)*100/DAY(EOMONTH(U1294,0)),
IF(AND(F1294="Peretoe teenus",H1294&lt;[2]an!$M$37,S1294="kahepoolne vajaduspõhine",U1294&gt;=[2]an!$M$37,U1294&lt;=[2]an!$M$38,RANK(D1294,$D1294:$D1294)+COUNTIFS($D$2:D1294,D1294,$F$2:F1294,F1294)-1&gt;1),"",
IF(AND(F1294="Peretoe teenus",H1294&lt;[2]an!$M$37,S1294="kahepoolne vajaduspõhine",U1294&gt;[2]an!$M$38,RANK(D1294,$D1294:$D1294)+COUNTIFS($D$2:D1294,D1294,$F$2:F1294,F1294)-1=1),X1294,
IF(AND(F1294="Peretoe teenus",H1294&lt;[2]an!$M$37,S1294="kahepoolne vajaduspõhine",U1294&gt;[2]an!$M$38,RANK(D1294,$D1294:$D1294)+COUNTIFS($D$2:D1294,D1294,$F$2:F1294,F1294)-1&gt;1),"",X1294*W1294)))))))))))))),"")</f>
        <v/>
      </c>
      <c r="Z1294" s="18" t="str">
        <f t="shared" si="61"/>
        <v/>
      </c>
      <c r="AA1294" s="19" t="str">
        <f>IFERROR(VLOOKUP(E1294,[2]an!$A$3:$B$81,2,FALSE),"")</f>
        <v/>
      </c>
      <c r="AB1294" s="19" t="str">
        <f>IFERROR(VLOOKUP(AA1294,[2]an!$C$2:$D$16,2,FALSE),"")</f>
        <v/>
      </c>
      <c r="AC1294" s="20"/>
      <c r="AD1294" s="21" t="str">
        <f>IF(A1294=[2]an!$F$36,VLOOKUP([2]an!$F$36,[2]an!$F$36:$H$36,3,FALSE),IF(A1294=[2]an!$F$35,VLOOKUP([2]an!$F$35,[2]an!$F$35:$H$35,3,FALSE),IF(A1294=[2]an!$F$33,VLOOKUP([2]an!$F$33,[2]an!$F$33:$H$33,3,FALSE),IF(A1294=[2]an!$F$31,VLOOKUP([2]an!$F$31,[2]an!$F$31:$H$31,3,FALSE),""))))</f>
        <v/>
      </c>
    </row>
    <row r="1295" spans="6:30" x14ac:dyDescent="0.2">
      <c r="F1295" s="10"/>
      <c r="G1295" s="8" t="str">
        <f t="shared" si="62"/>
        <v/>
      </c>
      <c r="H1295" s="13"/>
      <c r="K1295" s="13"/>
      <c r="L1295" s="10"/>
      <c r="M1295" s="10"/>
      <c r="S1295" s="8" t="str">
        <f>IFERROR(VLOOKUP(D1295,[1]peretoe_teenus!$A$2:$L$2000,5,FALSE),"")</f>
        <v/>
      </c>
      <c r="U1295" s="13"/>
      <c r="V1295" s="15" t="str" cm="1">
        <f t="array" ref="V1295">IFERROR(IF(AND(F1295="Tugigrupp",RANK(K1295,$K1295:$K1295)+COUNTIFS($K$2:K1295,K1295,$L$2:L1295,L1295,$M$2:M1295,M1295,$I$2:I1295,I1295,$G$2:G1295,G1295,$F$2:F1295,F1295)-1=1),SUMPRODUCT(($F$2:$F$4154=F1295)*($G$2:$G$4154=G1295)*($K$2:$K$4154=K1295)*($I$2:$I$4154=I1295)*($L$2:$L$4154=L1295)*($M$2:$M$4154=M1295)),""),"")</f>
        <v/>
      </c>
      <c r="W1295" s="15" t="str">
        <f t="shared" si="60"/>
        <v/>
      </c>
      <c r="X1295" s="16" t="str">
        <f>IF(AND(A1295=[2]an!$G$38,F1295=[2]an!$E$40),[2]an!$G$40,IF(AND(A1295=[2]an!$G$38,F1295=[2]an!$E$41),[2]an!$G$41,IF(AND(A1295=[2]an!$G$38,F1295=[2]an!$E$39,H1295&gt;=[2]an!$M$37),[2]an!$G$39,
IF(AND(A1295=[2]an!$G$38,F1295=[2]an!$E$39,H1295&lt;[2]an!$M$37,S1295="kahepoolne vajaduspõhine",U1295=""),[2]an!$M$40,
IF(AND(A1295=[2]an!$G$38,F1295=[2]an!$E$39,H1295&lt;[2]an!$M$37,S1295="kahepoolne vajaduspõhine",U1295&lt;&gt;""),[2]an!$G$39,
IF(AND(A1295=[2]an!$G$38,F1295=[2]an!$E$39,H1295&lt;[2]an!$M$37,S1295&lt;&gt;"kahepoolne vajaduspõhine"),[2]an!$G$39,
IF(AND(A1295=[2]an!$G$38,F1295=[2]an!$E$42),[2]an!$G$42,
IF(AND(A1295=[2]an!$H$38,F1295=[2]an!$E$40),[2]an!$H$40,IF(AND(A1295=[2]an!$H$38,F1295=[2]an!$E$41),[2]an!$H$41,IF(AND(A1295=[2]an!$H$38,F1295=[2]an!$E$39,H1295&gt;=[2]an!$M$37),[2]an!$H$39,
IF(AND(A1295=[2]an!$H$38,F1295=[2]an!$E$39,H1295&lt;[2]an!$M$37,S1295="kahepoolne vajaduspõhine",U1295=""),[2]an!$M$40,
IF(AND(A1295=[2]an!$H$38,F1295=[2]an!$E$39,H1295&lt;[2]an!$M$37,S1295="kahepoolne vajaduspõhine",U1295&lt;&gt;""),[2]an!$H$39,
IF(AND(A1295=[2]an!$H$38,F1295=[2]an!$E$39,H1295&lt;[2]an!$M$37,S1295&lt;&gt;"kahepoolne vajaduspõhine"),[2]an!$H$39,
IF(AND(A1295=[2]an!$H$38,F1295=[2]an!$E$42),[2]an!$H$42,
IF(AND(A1295=[2]an!$I$38,F1295=[2]an!$E$40),[2]an!$I$40,IF(AND(A1295=[2]an!$I$38,F1295=[2]an!$E$41),[2]an!$I$41,IF(AND(A1295=[2]an!$I$38,F1295=[2]an!$E$39,H1295&gt;=[2]an!$M$37),[2]an!$I$39,
IF(AND(A1295=[2]an!$I$38,F1295=[2]an!$E$39,H1295&lt;[2]an!$M$37,S1295="kahepoolne vajaduspõhine",U1295=""),[2]an!$M$40,
IF(AND(A1295=[2]an!$I$38,F1295=[2]an!$E$39,H1295&lt;[2]an!$M$37,S1295="kahepoolne vajaduspõhine",U1295&lt;&gt;""),[2]an!$I$39,
IF(AND(A1295=[2]an!$I$38,F1295=[2]an!$E$39,H1295&lt;[2]an!$M$37,S1295&lt;&gt;"kahepoolne vajaduspõhine"),[2]an!$I$39,
IF(AND(A1295=[2]an!$I$38,F1295=[2]an!$E$42),[2]an!$I$42,
IF(AND(A1295=[2]an!$J$38,F1295=[2]an!$E$40),[2]an!$J$40,IF(AND(A1295=[2]an!$J$38,F1295=[2]an!$E$41),[2]an!$J$41,IF(AND(A1295=[2]an!$J$38,F1295=[2]an!$E$39,H1295&gt;=[2]an!$M$37),[2]an!$J$39,
IF(AND(A1295=[2]an!$J$38,F1295=[2]an!$E$39,H1295&lt;[2]an!$M$37,S1295="kahepoolne vajaduspõhine",U1295=""),[2]an!$M$40,
IF(AND(A1295=[2]an!$J$38,F1295=[2]an!$E$39,H1295&lt;[2]an!$M$37,S1295="kahepoolne vajaduspõhine",U1295&lt;&gt;""),[2]an!$J$39,
IF(AND(A1295=[2]an!$J$38,F1295=[2]an!$E$39,H1295&lt;[2]an!$M$37,S1295&lt;&gt;"kahepoolne vajaduspõhine"),[2]an!$J$39,
IF(AND(A1295=[2]an!$J$38,F1295=[2]an!$E$42),[2]an!$J$42,""))))))))))))))))))))))))))))</f>
        <v/>
      </c>
      <c r="Y1295" s="17" t="str">
        <f>IFERROR(IF(F1295="Tugigrupp",0,
IF(AND(F1295="Peretoe teenus",H1295&gt;=[2]an!$M$37,RANK(D1295,$D1295:$D1295)+COUNTIFS($D$2:D1295,D1295,$F$2:F1295,F1295)-1&gt;1),"",
IF(AND(F1295="Peretoe teenus",H1295&gt;=[2]an!$M$37,RANK(D1295,$D1295:$D1295)+COUNTIFS($D$2:D1295,D1295,$F$2:F1295,F1295)-1=1,MONTH(H1295)=MONTH(K1295)=TRUE,YEAR(H1295)=YEAR(K1295)=TRUE),((EOMONTH(H1295,0)-H1295+1)*X1295)/DAY(EOMONTH(H1295,0)),
IF(AND(F1295="Peretoe teenus",H1295&gt;=[2]an!$M$37,RANK(D1295,$D1295:$D1295)+COUNTIFS($D$2:D1295,D1295,$F$2:F1295,F1295)-1=1),X1295,
IF(AND(F1295="Peretoe teenus",H1295&lt;[2]an!$M$37,S1295&lt;&gt;"kahepoolne vajaduspõhine",RANK(D1295,$D1295:$D1295)+COUNTIFS($D$2:D1295,D1295,$F$2:F1295,F1295)-1=1),X1295,
IF(AND(F1295="Peretoe teenus",H1295&lt;[2]an!$M$37,S1295&lt;&gt;"kahepoolne vajaduspõhine",RANK(D1295,$D1295:$D1295)+COUNTIFS($D$2:D1295,D1295,$F$2:F1295,F1295)-1&gt;1),"",
IF(AND(F1295="Peretoe teenus",H1295&lt;[2]an!$M$37,S1295="kahepoolne vajaduspõhine",U1295="",RANK(D1295,$D1295:$D1295)+COUNTIFS($D$2:D1295,D1295,$F$2:F1295,F1295)-1=1),X1295,
IF(AND(F1295="Peretoe teenus",H1295&lt;[2]an!$M$37,S1295="kahepoolne vajaduspõhine",U1295="",RANK(D1295,$D1295:$D1295)+COUNTIFS($D$2:D1295,D1295,$F$2:F1295,F1295)-1&gt;1),"",
IF(AND(F1295="Peretoe teenus",H1295&lt;[2]an!$M$37,S1295="kahepoolne vajaduspõhine",U1295&lt;[2]an!$M$37,RANK(D1295,$D1295:$D1295)+COUNTIFS($D$2:D1295,D1295,$F$2:F1295,F1295)-1=1),X1295,
IF(AND(F1295="Peretoe teenus",H1295&lt;[2]an!$M$37,S1295="kahepoolne vajaduspõhine",U1295&lt;[2]an!$M$37,RANK(D1295,$D1295:$D1295)+COUNTIFS($D$2:D1295,D1295,$F$2:F1295,F1295)-1&gt;1),"",
IF(AND(F1295="Peretoe teenus",H1295&lt;[2]an!$M$37,S1295="kahepoolne vajaduspõhine",U1295&gt;=[2]an!$M$37,U1295&lt;=[2]an!$M$38,RANK(D1295,$D1295:$D1295)+COUNTIFS($D$2:D1295,D1295,$F$2:F1295,F1295)-1=1),
((EOMONTH(U1295,0)-U1295+1)*X1295)/DAY(EOMONTH(U1295,0))+(DAY(U1295)-1)*100/DAY(EOMONTH(U1295,0)),
IF(AND(F1295="Peretoe teenus",H1295&lt;[2]an!$M$37,S1295="kahepoolne vajaduspõhine",U1295&gt;=[2]an!$M$37,U1295&lt;=[2]an!$M$38,RANK(D1295,$D1295:$D1295)+COUNTIFS($D$2:D1295,D1295,$F$2:F1295,F1295)-1&gt;1),"",
IF(AND(F1295="Peretoe teenus",H1295&lt;[2]an!$M$37,S1295="kahepoolne vajaduspõhine",U1295&gt;[2]an!$M$38,RANK(D1295,$D1295:$D1295)+COUNTIFS($D$2:D1295,D1295,$F$2:F1295,F1295)-1=1),X1295,
IF(AND(F1295="Peretoe teenus",H1295&lt;[2]an!$M$37,S1295="kahepoolne vajaduspõhine",U1295&gt;[2]an!$M$38,RANK(D1295,$D1295:$D1295)+COUNTIFS($D$2:D1295,D1295,$F$2:F1295,F1295)-1&gt;1),"",X1295*W1295)))))))))))))),"")</f>
        <v/>
      </c>
      <c r="Z1295" s="18" t="str">
        <f t="shared" si="61"/>
        <v/>
      </c>
      <c r="AA1295" s="19" t="str">
        <f>IFERROR(VLOOKUP(E1295,[2]an!$A$3:$B$81,2,FALSE),"")</f>
        <v/>
      </c>
      <c r="AB1295" s="19" t="str">
        <f>IFERROR(VLOOKUP(AA1295,[2]an!$C$2:$D$16,2,FALSE),"")</f>
        <v/>
      </c>
      <c r="AC1295" s="20"/>
      <c r="AD1295" s="21" t="str">
        <f>IF(A1295=[2]an!$F$36,VLOOKUP([2]an!$F$36,[2]an!$F$36:$H$36,3,FALSE),IF(A1295=[2]an!$F$35,VLOOKUP([2]an!$F$35,[2]an!$F$35:$H$35,3,FALSE),IF(A1295=[2]an!$F$33,VLOOKUP([2]an!$F$33,[2]an!$F$33:$H$33,3,FALSE),IF(A1295=[2]an!$F$31,VLOOKUP([2]an!$F$31,[2]an!$F$31:$H$31,3,FALSE),""))))</f>
        <v/>
      </c>
    </row>
    <row r="1296" spans="6:30" x14ac:dyDescent="0.2">
      <c r="F1296" s="10"/>
      <c r="G1296" s="8" t="str">
        <f t="shared" si="62"/>
        <v/>
      </c>
      <c r="H1296" s="13"/>
      <c r="K1296" s="13"/>
      <c r="L1296" s="10"/>
      <c r="M1296" s="10"/>
      <c r="S1296" s="8" t="str">
        <f>IFERROR(VLOOKUP(D1296,[1]peretoe_teenus!$A$2:$L$2000,5,FALSE),"")</f>
        <v/>
      </c>
      <c r="U1296" s="13"/>
      <c r="V1296" s="15" t="str" cm="1">
        <f t="array" ref="V1296">IFERROR(IF(AND(F1296="Tugigrupp",RANK(K1296,$K1296:$K1296)+COUNTIFS($K$2:K1296,K1296,$L$2:L1296,L1296,$M$2:M1296,M1296,$I$2:I1296,I1296,$G$2:G1296,G1296,$F$2:F1296,F1296)-1=1),SUMPRODUCT(($F$2:$F$4154=F1296)*($G$2:$G$4154=G1296)*($K$2:$K$4154=K1296)*($I$2:$I$4154=I1296)*($L$2:$L$4154=L1296)*($M$2:$M$4154=M1296)),""),"")</f>
        <v/>
      </c>
      <c r="W1296" s="15" t="str">
        <f t="shared" si="60"/>
        <v/>
      </c>
      <c r="X1296" s="16" t="str">
        <f>IF(AND(A1296=[2]an!$G$38,F1296=[2]an!$E$40),[2]an!$G$40,IF(AND(A1296=[2]an!$G$38,F1296=[2]an!$E$41),[2]an!$G$41,IF(AND(A1296=[2]an!$G$38,F1296=[2]an!$E$39,H1296&gt;=[2]an!$M$37),[2]an!$G$39,
IF(AND(A1296=[2]an!$G$38,F1296=[2]an!$E$39,H1296&lt;[2]an!$M$37,S1296="kahepoolne vajaduspõhine",U1296=""),[2]an!$M$40,
IF(AND(A1296=[2]an!$G$38,F1296=[2]an!$E$39,H1296&lt;[2]an!$M$37,S1296="kahepoolne vajaduspõhine",U1296&lt;&gt;""),[2]an!$G$39,
IF(AND(A1296=[2]an!$G$38,F1296=[2]an!$E$39,H1296&lt;[2]an!$M$37,S1296&lt;&gt;"kahepoolne vajaduspõhine"),[2]an!$G$39,
IF(AND(A1296=[2]an!$G$38,F1296=[2]an!$E$42),[2]an!$G$42,
IF(AND(A1296=[2]an!$H$38,F1296=[2]an!$E$40),[2]an!$H$40,IF(AND(A1296=[2]an!$H$38,F1296=[2]an!$E$41),[2]an!$H$41,IF(AND(A1296=[2]an!$H$38,F1296=[2]an!$E$39,H1296&gt;=[2]an!$M$37),[2]an!$H$39,
IF(AND(A1296=[2]an!$H$38,F1296=[2]an!$E$39,H1296&lt;[2]an!$M$37,S1296="kahepoolne vajaduspõhine",U1296=""),[2]an!$M$40,
IF(AND(A1296=[2]an!$H$38,F1296=[2]an!$E$39,H1296&lt;[2]an!$M$37,S1296="kahepoolne vajaduspõhine",U1296&lt;&gt;""),[2]an!$H$39,
IF(AND(A1296=[2]an!$H$38,F1296=[2]an!$E$39,H1296&lt;[2]an!$M$37,S1296&lt;&gt;"kahepoolne vajaduspõhine"),[2]an!$H$39,
IF(AND(A1296=[2]an!$H$38,F1296=[2]an!$E$42),[2]an!$H$42,
IF(AND(A1296=[2]an!$I$38,F1296=[2]an!$E$40),[2]an!$I$40,IF(AND(A1296=[2]an!$I$38,F1296=[2]an!$E$41),[2]an!$I$41,IF(AND(A1296=[2]an!$I$38,F1296=[2]an!$E$39,H1296&gt;=[2]an!$M$37),[2]an!$I$39,
IF(AND(A1296=[2]an!$I$38,F1296=[2]an!$E$39,H1296&lt;[2]an!$M$37,S1296="kahepoolne vajaduspõhine",U1296=""),[2]an!$M$40,
IF(AND(A1296=[2]an!$I$38,F1296=[2]an!$E$39,H1296&lt;[2]an!$M$37,S1296="kahepoolne vajaduspõhine",U1296&lt;&gt;""),[2]an!$I$39,
IF(AND(A1296=[2]an!$I$38,F1296=[2]an!$E$39,H1296&lt;[2]an!$M$37,S1296&lt;&gt;"kahepoolne vajaduspõhine"),[2]an!$I$39,
IF(AND(A1296=[2]an!$I$38,F1296=[2]an!$E$42),[2]an!$I$42,
IF(AND(A1296=[2]an!$J$38,F1296=[2]an!$E$40),[2]an!$J$40,IF(AND(A1296=[2]an!$J$38,F1296=[2]an!$E$41),[2]an!$J$41,IF(AND(A1296=[2]an!$J$38,F1296=[2]an!$E$39,H1296&gt;=[2]an!$M$37),[2]an!$J$39,
IF(AND(A1296=[2]an!$J$38,F1296=[2]an!$E$39,H1296&lt;[2]an!$M$37,S1296="kahepoolne vajaduspõhine",U1296=""),[2]an!$M$40,
IF(AND(A1296=[2]an!$J$38,F1296=[2]an!$E$39,H1296&lt;[2]an!$M$37,S1296="kahepoolne vajaduspõhine",U1296&lt;&gt;""),[2]an!$J$39,
IF(AND(A1296=[2]an!$J$38,F1296=[2]an!$E$39,H1296&lt;[2]an!$M$37,S1296&lt;&gt;"kahepoolne vajaduspõhine"),[2]an!$J$39,
IF(AND(A1296=[2]an!$J$38,F1296=[2]an!$E$42),[2]an!$J$42,""))))))))))))))))))))))))))))</f>
        <v/>
      </c>
      <c r="Y1296" s="17" t="str">
        <f>IFERROR(IF(F1296="Tugigrupp",0,
IF(AND(F1296="Peretoe teenus",H1296&gt;=[2]an!$M$37,RANK(D1296,$D1296:$D1296)+COUNTIFS($D$2:D1296,D1296,$F$2:F1296,F1296)-1&gt;1),"",
IF(AND(F1296="Peretoe teenus",H1296&gt;=[2]an!$M$37,RANK(D1296,$D1296:$D1296)+COUNTIFS($D$2:D1296,D1296,$F$2:F1296,F1296)-1=1,MONTH(H1296)=MONTH(K1296)=TRUE,YEAR(H1296)=YEAR(K1296)=TRUE),((EOMONTH(H1296,0)-H1296+1)*X1296)/DAY(EOMONTH(H1296,0)),
IF(AND(F1296="Peretoe teenus",H1296&gt;=[2]an!$M$37,RANK(D1296,$D1296:$D1296)+COUNTIFS($D$2:D1296,D1296,$F$2:F1296,F1296)-1=1),X1296,
IF(AND(F1296="Peretoe teenus",H1296&lt;[2]an!$M$37,S1296&lt;&gt;"kahepoolne vajaduspõhine",RANK(D1296,$D1296:$D1296)+COUNTIFS($D$2:D1296,D1296,$F$2:F1296,F1296)-1=1),X1296,
IF(AND(F1296="Peretoe teenus",H1296&lt;[2]an!$M$37,S1296&lt;&gt;"kahepoolne vajaduspõhine",RANK(D1296,$D1296:$D1296)+COUNTIFS($D$2:D1296,D1296,$F$2:F1296,F1296)-1&gt;1),"",
IF(AND(F1296="Peretoe teenus",H1296&lt;[2]an!$M$37,S1296="kahepoolne vajaduspõhine",U1296="",RANK(D1296,$D1296:$D1296)+COUNTIFS($D$2:D1296,D1296,$F$2:F1296,F1296)-1=1),X1296,
IF(AND(F1296="Peretoe teenus",H1296&lt;[2]an!$M$37,S1296="kahepoolne vajaduspõhine",U1296="",RANK(D1296,$D1296:$D1296)+COUNTIFS($D$2:D1296,D1296,$F$2:F1296,F1296)-1&gt;1),"",
IF(AND(F1296="Peretoe teenus",H1296&lt;[2]an!$M$37,S1296="kahepoolne vajaduspõhine",U1296&lt;[2]an!$M$37,RANK(D1296,$D1296:$D1296)+COUNTIFS($D$2:D1296,D1296,$F$2:F1296,F1296)-1=1),X1296,
IF(AND(F1296="Peretoe teenus",H1296&lt;[2]an!$M$37,S1296="kahepoolne vajaduspõhine",U1296&lt;[2]an!$M$37,RANK(D1296,$D1296:$D1296)+COUNTIFS($D$2:D1296,D1296,$F$2:F1296,F1296)-1&gt;1),"",
IF(AND(F1296="Peretoe teenus",H1296&lt;[2]an!$M$37,S1296="kahepoolne vajaduspõhine",U1296&gt;=[2]an!$M$37,U1296&lt;=[2]an!$M$38,RANK(D1296,$D1296:$D1296)+COUNTIFS($D$2:D1296,D1296,$F$2:F1296,F1296)-1=1),
((EOMONTH(U1296,0)-U1296+1)*X1296)/DAY(EOMONTH(U1296,0))+(DAY(U1296)-1)*100/DAY(EOMONTH(U1296,0)),
IF(AND(F1296="Peretoe teenus",H1296&lt;[2]an!$M$37,S1296="kahepoolne vajaduspõhine",U1296&gt;=[2]an!$M$37,U1296&lt;=[2]an!$M$38,RANK(D1296,$D1296:$D1296)+COUNTIFS($D$2:D1296,D1296,$F$2:F1296,F1296)-1&gt;1),"",
IF(AND(F1296="Peretoe teenus",H1296&lt;[2]an!$M$37,S1296="kahepoolne vajaduspõhine",U1296&gt;[2]an!$M$38,RANK(D1296,$D1296:$D1296)+COUNTIFS($D$2:D1296,D1296,$F$2:F1296,F1296)-1=1),X1296,
IF(AND(F1296="Peretoe teenus",H1296&lt;[2]an!$M$37,S1296="kahepoolne vajaduspõhine",U1296&gt;[2]an!$M$38,RANK(D1296,$D1296:$D1296)+COUNTIFS($D$2:D1296,D1296,$F$2:F1296,F1296)-1&gt;1),"",X1296*W1296)))))))))))))),"")</f>
        <v/>
      </c>
      <c r="Z1296" s="18" t="str">
        <f t="shared" si="61"/>
        <v/>
      </c>
      <c r="AA1296" s="19" t="str">
        <f>IFERROR(VLOOKUP(E1296,[2]an!$A$3:$B$81,2,FALSE),"")</f>
        <v/>
      </c>
      <c r="AB1296" s="19" t="str">
        <f>IFERROR(VLOOKUP(AA1296,[2]an!$C$2:$D$16,2,FALSE),"")</f>
        <v/>
      </c>
      <c r="AC1296" s="20"/>
      <c r="AD1296" s="21" t="str">
        <f>IF(A1296=[2]an!$F$36,VLOOKUP([2]an!$F$36,[2]an!$F$36:$H$36,3,FALSE),IF(A1296=[2]an!$F$35,VLOOKUP([2]an!$F$35,[2]an!$F$35:$H$35,3,FALSE),IF(A1296=[2]an!$F$33,VLOOKUP([2]an!$F$33,[2]an!$F$33:$H$33,3,FALSE),IF(A1296=[2]an!$F$31,VLOOKUP([2]an!$F$31,[2]an!$F$31:$H$31,3,FALSE),""))))</f>
        <v/>
      </c>
    </row>
    <row r="1297" spans="6:30" x14ac:dyDescent="0.2">
      <c r="F1297" s="10"/>
      <c r="G1297" s="8" t="str">
        <f t="shared" si="62"/>
        <v/>
      </c>
      <c r="H1297" s="13"/>
      <c r="K1297" s="13"/>
      <c r="L1297" s="10"/>
      <c r="M1297" s="10"/>
      <c r="S1297" s="8" t="str">
        <f>IFERROR(VLOOKUP(D1297,[1]peretoe_teenus!$A$2:$L$2000,5,FALSE),"")</f>
        <v/>
      </c>
      <c r="U1297" s="13"/>
      <c r="V1297" s="15" t="str" cm="1">
        <f t="array" ref="V1297">IFERROR(IF(AND(F1297="Tugigrupp",RANK(K1297,$K1297:$K1297)+COUNTIFS($K$2:K1297,K1297,$L$2:L1297,L1297,$M$2:M1297,M1297,$I$2:I1297,I1297,$G$2:G1297,G1297,$F$2:F1297,F1297)-1=1),SUMPRODUCT(($F$2:$F$4154=F1297)*($G$2:$G$4154=G1297)*($K$2:$K$4154=K1297)*($I$2:$I$4154=I1297)*($L$2:$L$4154=L1297)*($M$2:$M$4154=M1297)),""),"")</f>
        <v/>
      </c>
      <c r="W1297" s="15" t="str">
        <f t="shared" si="60"/>
        <v/>
      </c>
      <c r="X1297" s="16" t="str">
        <f>IF(AND(A1297=[2]an!$G$38,F1297=[2]an!$E$40),[2]an!$G$40,IF(AND(A1297=[2]an!$G$38,F1297=[2]an!$E$41),[2]an!$G$41,IF(AND(A1297=[2]an!$G$38,F1297=[2]an!$E$39,H1297&gt;=[2]an!$M$37),[2]an!$G$39,
IF(AND(A1297=[2]an!$G$38,F1297=[2]an!$E$39,H1297&lt;[2]an!$M$37,S1297="kahepoolne vajaduspõhine",U1297=""),[2]an!$M$40,
IF(AND(A1297=[2]an!$G$38,F1297=[2]an!$E$39,H1297&lt;[2]an!$M$37,S1297="kahepoolne vajaduspõhine",U1297&lt;&gt;""),[2]an!$G$39,
IF(AND(A1297=[2]an!$G$38,F1297=[2]an!$E$39,H1297&lt;[2]an!$M$37,S1297&lt;&gt;"kahepoolne vajaduspõhine"),[2]an!$G$39,
IF(AND(A1297=[2]an!$G$38,F1297=[2]an!$E$42),[2]an!$G$42,
IF(AND(A1297=[2]an!$H$38,F1297=[2]an!$E$40),[2]an!$H$40,IF(AND(A1297=[2]an!$H$38,F1297=[2]an!$E$41),[2]an!$H$41,IF(AND(A1297=[2]an!$H$38,F1297=[2]an!$E$39,H1297&gt;=[2]an!$M$37),[2]an!$H$39,
IF(AND(A1297=[2]an!$H$38,F1297=[2]an!$E$39,H1297&lt;[2]an!$M$37,S1297="kahepoolne vajaduspõhine",U1297=""),[2]an!$M$40,
IF(AND(A1297=[2]an!$H$38,F1297=[2]an!$E$39,H1297&lt;[2]an!$M$37,S1297="kahepoolne vajaduspõhine",U1297&lt;&gt;""),[2]an!$H$39,
IF(AND(A1297=[2]an!$H$38,F1297=[2]an!$E$39,H1297&lt;[2]an!$M$37,S1297&lt;&gt;"kahepoolne vajaduspõhine"),[2]an!$H$39,
IF(AND(A1297=[2]an!$H$38,F1297=[2]an!$E$42),[2]an!$H$42,
IF(AND(A1297=[2]an!$I$38,F1297=[2]an!$E$40),[2]an!$I$40,IF(AND(A1297=[2]an!$I$38,F1297=[2]an!$E$41),[2]an!$I$41,IF(AND(A1297=[2]an!$I$38,F1297=[2]an!$E$39,H1297&gt;=[2]an!$M$37),[2]an!$I$39,
IF(AND(A1297=[2]an!$I$38,F1297=[2]an!$E$39,H1297&lt;[2]an!$M$37,S1297="kahepoolne vajaduspõhine",U1297=""),[2]an!$M$40,
IF(AND(A1297=[2]an!$I$38,F1297=[2]an!$E$39,H1297&lt;[2]an!$M$37,S1297="kahepoolne vajaduspõhine",U1297&lt;&gt;""),[2]an!$I$39,
IF(AND(A1297=[2]an!$I$38,F1297=[2]an!$E$39,H1297&lt;[2]an!$M$37,S1297&lt;&gt;"kahepoolne vajaduspõhine"),[2]an!$I$39,
IF(AND(A1297=[2]an!$I$38,F1297=[2]an!$E$42),[2]an!$I$42,
IF(AND(A1297=[2]an!$J$38,F1297=[2]an!$E$40),[2]an!$J$40,IF(AND(A1297=[2]an!$J$38,F1297=[2]an!$E$41),[2]an!$J$41,IF(AND(A1297=[2]an!$J$38,F1297=[2]an!$E$39,H1297&gt;=[2]an!$M$37),[2]an!$J$39,
IF(AND(A1297=[2]an!$J$38,F1297=[2]an!$E$39,H1297&lt;[2]an!$M$37,S1297="kahepoolne vajaduspõhine",U1297=""),[2]an!$M$40,
IF(AND(A1297=[2]an!$J$38,F1297=[2]an!$E$39,H1297&lt;[2]an!$M$37,S1297="kahepoolne vajaduspõhine",U1297&lt;&gt;""),[2]an!$J$39,
IF(AND(A1297=[2]an!$J$38,F1297=[2]an!$E$39,H1297&lt;[2]an!$M$37,S1297&lt;&gt;"kahepoolne vajaduspõhine"),[2]an!$J$39,
IF(AND(A1297=[2]an!$J$38,F1297=[2]an!$E$42),[2]an!$J$42,""))))))))))))))))))))))))))))</f>
        <v/>
      </c>
      <c r="Y1297" s="17" t="str">
        <f>IFERROR(IF(F1297="Tugigrupp",0,
IF(AND(F1297="Peretoe teenus",H1297&gt;=[2]an!$M$37,RANK(D1297,$D1297:$D1297)+COUNTIFS($D$2:D1297,D1297,$F$2:F1297,F1297)-1&gt;1),"",
IF(AND(F1297="Peretoe teenus",H1297&gt;=[2]an!$M$37,RANK(D1297,$D1297:$D1297)+COUNTIFS($D$2:D1297,D1297,$F$2:F1297,F1297)-1=1,MONTH(H1297)=MONTH(K1297)=TRUE,YEAR(H1297)=YEAR(K1297)=TRUE),((EOMONTH(H1297,0)-H1297+1)*X1297)/DAY(EOMONTH(H1297,0)),
IF(AND(F1297="Peretoe teenus",H1297&gt;=[2]an!$M$37,RANK(D1297,$D1297:$D1297)+COUNTIFS($D$2:D1297,D1297,$F$2:F1297,F1297)-1=1),X1297,
IF(AND(F1297="Peretoe teenus",H1297&lt;[2]an!$M$37,S1297&lt;&gt;"kahepoolne vajaduspõhine",RANK(D1297,$D1297:$D1297)+COUNTIFS($D$2:D1297,D1297,$F$2:F1297,F1297)-1=1),X1297,
IF(AND(F1297="Peretoe teenus",H1297&lt;[2]an!$M$37,S1297&lt;&gt;"kahepoolne vajaduspõhine",RANK(D1297,$D1297:$D1297)+COUNTIFS($D$2:D1297,D1297,$F$2:F1297,F1297)-1&gt;1),"",
IF(AND(F1297="Peretoe teenus",H1297&lt;[2]an!$M$37,S1297="kahepoolne vajaduspõhine",U1297="",RANK(D1297,$D1297:$D1297)+COUNTIFS($D$2:D1297,D1297,$F$2:F1297,F1297)-1=1),X1297,
IF(AND(F1297="Peretoe teenus",H1297&lt;[2]an!$M$37,S1297="kahepoolne vajaduspõhine",U1297="",RANK(D1297,$D1297:$D1297)+COUNTIFS($D$2:D1297,D1297,$F$2:F1297,F1297)-1&gt;1),"",
IF(AND(F1297="Peretoe teenus",H1297&lt;[2]an!$M$37,S1297="kahepoolne vajaduspõhine",U1297&lt;[2]an!$M$37,RANK(D1297,$D1297:$D1297)+COUNTIFS($D$2:D1297,D1297,$F$2:F1297,F1297)-1=1),X1297,
IF(AND(F1297="Peretoe teenus",H1297&lt;[2]an!$M$37,S1297="kahepoolne vajaduspõhine",U1297&lt;[2]an!$M$37,RANK(D1297,$D1297:$D1297)+COUNTIFS($D$2:D1297,D1297,$F$2:F1297,F1297)-1&gt;1),"",
IF(AND(F1297="Peretoe teenus",H1297&lt;[2]an!$M$37,S1297="kahepoolne vajaduspõhine",U1297&gt;=[2]an!$M$37,U1297&lt;=[2]an!$M$38,RANK(D1297,$D1297:$D1297)+COUNTIFS($D$2:D1297,D1297,$F$2:F1297,F1297)-1=1),
((EOMONTH(U1297,0)-U1297+1)*X1297)/DAY(EOMONTH(U1297,0))+(DAY(U1297)-1)*100/DAY(EOMONTH(U1297,0)),
IF(AND(F1297="Peretoe teenus",H1297&lt;[2]an!$M$37,S1297="kahepoolne vajaduspõhine",U1297&gt;=[2]an!$M$37,U1297&lt;=[2]an!$M$38,RANK(D1297,$D1297:$D1297)+COUNTIFS($D$2:D1297,D1297,$F$2:F1297,F1297)-1&gt;1),"",
IF(AND(F1297="Peretoe teenus",H1297&lt;[2]an!$M$37,S1297="kahepoolne vajaduspõhine",U1297&gt;[2]an!$M$38,RANK(D1297,$D1297:$D1297)+COUNTIFS($D$2:D1297,D1297,$F$2:F1297,F1297)-1=1),X1297,
IF(AND(F1297="Peretoe teenus",H1297&lt;[2]an!$M$37,S1297="kahepoolne vajaduspõhine",U1297&gt;[2]an!$M$38,RANK(D1297,$D1297:$D1297)+COUNTIFS($D$2:D1297,D1297,$F$2:F1297,F1297)-1&gt;1),"",X1297*W1297)))))))))))))),"")</f>
        <v/>
      </c>
      <c r="Z1297" s="18" t="str">
        <f t="shared" si="61"/>
        <v/>
      </c>
      <c r="AA1297" s="19" t="str">
        <f>IFERROR(VLOOKUP(E1297,[2]an!$A$3:$B$81,2,FALSE),"")</f>
        <v/>
      </c>
      <c r="AB1297" s="19" t="str">
        <f>IFERROR(VLOOKUP(AA1297,[2]an!$C$2:$D$16,2,FALSE),"")</f>
        <v/>
      </c>
      <c r="AC1297" s="20"/>
      <c r="AD1297" s="21" t="str">
        <f>IF(A1297=[2]an!$F$36,VLOOKUP([2]an!$F$36,[2]an!$F$36:$H$36,3,FALSE),IF(A1297=[2]an!$F$35,VLOOKUP([2]an!$F$35,[2]an!$F$35:$H$35,3,FALSE),IF(A1297=[2]an!$F$33,VLOOKUP([2]an!$F$33,[2]an!$F$33:$H$33,3,FALSE),IF(A1297=[2]an!$F$31,VLOOKUP([2]an!$F$31,[2]an!$F$31:$H$31,3,FALSE),""))))</f>
        <v/>
      </c>
    </row>
    <row r="1298" spans="6:30" x14ac:dyDescent="0.2">
      <c r="F1298" s="10"/>
      <c r="G1298" s="8" t="str">
        <f t="shared" si="62"/>
        <v/>
      </c>
      <c r="H1298" s="13"/>
      <c r="K1298" s="13"/>
      <c r="L1298" s="10"/>
      <c r="M1298" s="10"/>
      <c r="S1298" s="8" t="str">
        <f>IFERROR(VLOOKUP(D1298,[1]peretoe_teenus!$A$2:$L$2000,5,FALSE),"")</f>
        <v/>
      </c>
      <c r="U1298" s="13"/>
      <c r="V1298" s="15" t="str" cm="1">
        <f t="array" ref="V1298">IFERROR(IF(AND(F1298="Tugigrupp",RANK(K1298,$K1298:$K1298)+COUNTIFS($K$2:K1298,K1298,$L$2:L1298,L1298,$M$2:M1298,M1298,$I$2:I1298,I1298,$G$2:G1298,G1298,$F$2:F1298,F1298)-1=1),SUMPRODUCT(($F$2:$F$4154=F1298)*($G$2:$G$4154=G1298)*($K$2:$K$4154=K1298)*($I$2:$I$4154=I1298)*($L$2:$L$4154=L1298)*($M$2:$M$4154=M1298)),""),"")</f>
        <v/>
      </c>
      <c r="W1298" s="15" t="str">
        <f t="shared" si="60"/>
        <v/>
      </c>
      <c r="X1298" s="16" t="str">
        <f>IF(AND(A1298=[2]an!$G$38,F1298=[2]an!$E$40),[2]an!$G$40,IF(AND(A1298=[2]an!$G$38,F1298=[2]an!$E$41),[2]an!$G$41,IF(AND(A1298=[2]an!$G$38,F1298=[2]an!$E$39,H1298&gt;=[2]an!$M$37),[2]an!$G$39,
IF(AND(A1298=[2]an!$G$38,F1298=[2]an!$E$39,H1298&lt;[2]an!$M$37,S1298="kahepoolne vajaduspõhine",U1298=""),[2]an!$M$40,
IF(AND(A1298=[2]an!$G$38,F1298=[2]an!$E$39,H1298&lt;[2]an!$M$37,S1298="kahepoolne vajaduspõhine",U1298&lt;&gt;""),[2]an!$G$39,
IF(AND(A1298=[2]an!$G$38,F1298=[2]an!$E$39,H1298&lt;[2]an!$M$37,S1298&lt;&gt;"kahepoolne vajaduspõhine"),[2]an!$G$39,
IF(AND(A1298=[2]an!$G$38,F1298=[2]an!$E$42),[2]an!$G$42,
IF(AND(A1298=[2]an!$H$38,F1298=[2]an!$E$40),[2]an!$H$40,IF(AND(A1298=[2]an!$H$38,F1298=[2]an!$E$41),[2]an!$H$41,IF(AND(A1298=[2]an!$H$38,F1298=[2]an!$E$39,H1298&gt;=[2]an!$M$37),[2]an!$H$39,
IF(AND(A1298=[2]an!$H$38,F1298=[2]an!$E$39,H1298&lt;[2]an!$M$37,S1298="kahepoolne vajaduspõhine",U1298=""),[2]an!$M$40,
IF(AND(A1298=[2]an!$H$38,F1298=[2]an!$E$39,H1298&lt;[2]an!$M$37,S1298="kahepoolne vajaduspõhine",U1298&lt;&gt;""),[2]an!$H$39,
IF(AND(A1298=[2]an!$H$38,F1298=[2]an!$E$39,H1298&lt;[2]an!$M$37,S1298&lt;&gt;"kahepoolne vajaduspõhine"),[2]an!$H$39,
IF(AND(A1298=[2]an!$H$38,F1298=[2]an!$E$42),[2]an!$H$42,
IF(AND(A1298=[2]an!$I$38,F1298=[2]an!$E$40),[2]an!$I$40,IF(AND(A1298=[2]an!$I$38,F1298=[2]an!$E$41),[2]an!$I$41,IF(AND(A1298=[2]an!$I$38,F1298=[2]an!$E$39,H1298&gt;=[2]an!$M$37),[2]an!$I$39,
IF(AND(A1298=[2]an!$I$38,F1298=[2]an!$E$39,H1298&lt;[2]an!$M$37,S1298="kahepoolne vajaduspõhine",U1298=""),[2]an!$M$40,
IF(AND(A1298=[2]an!$I$38,F1298=[2]an!$E$39,H1298&lt;[2]an!$M$37,S1298="kahepoolne vajaduspõhine",U1298&lt;&gt;""),[2]an!$I$39,
IF(AND(A1298=[2]an!$I$38,F1298=[2]an!$E$39,H1298&lt;[2]an!$M$37,S1298&lt;&gt;"kahepoolne vajaduspõhine"),[2]an!$I$39,
IF(AND(A1298=[2]an!$I$38,F1298=[2]an!$E$42),[2]an!$I$42,
IF(AND(A1298=[2]an!$J$38,F1298=[2]an!$E$40),[2]an!$J$40,IF(AND(A1298=[2]an!$J$38,F1298=[2]an!$E$41),[2]an!$J$41,IF(AND(A1298=[2]an!$J$38,F1298=[2]an!$E$39,H1298&gt;=[2]an!$M$37),[2]an!$J$39,
IF(AND(A1298=[2]an!$J$38,F1298=[2]an!$E$39,H1298&lt;[2]an!$M$37,S1298="kahepoolne vajaduspõhine",U1298=""),[2]an!$M$40,
IF(AND(A1298=[2]an!$J$38,F1298=[2]an!$E$39,H1298&lt;[2]an!$M$37,S1298="kahepoolne vajaduspõhine",U1298&lt;&gt;""),[2]an!$J$39,
IF(AND(A1298=[2]an!$J$38,F1298=[2]an!$E$39,H1298&lt;[2]an!$M$37,S1298&lt;&gt;"kahepoolne vajaduspõhine"),[2]an!$J$39,
IF(AND(A1298=[2]an!$J$38,F1298=[2]an!$E$42),[2]an!$J$42,""))))))))))))))))))))))))))))</f>
        <v/>
      </c>
      <c r="Y1298" s="17" t="str">
        <f>IFERROR(IF(F1298="Tugigrupp",0,
IF(AND(F1298="Peretoe teenus",H1298&gt;=[2]an!$M$37,RANK(D1298,$D1298:$D1298)+COUNTIFS($D$2:D1298,D1298,$F$2:F1298,F1298)-1&gt;1),"",
IF(AND(F1298="Peretoe teenus",H1298&gt;=[2]an!$M$37,RANK(D1298,$D1298:$D1298)+COUNTIFS($D$2:D1298,D1298,$F$2:F1298,F1298)-1=1,MONTH(H1298)=MONTH(K1298)=TRUE,YEAR(H1298)=YEAR(K1298)=TRUE),((EOMONTH(H1298,0)-H1298+1)*X1298)/DAY(EOMONTH(H1298,0)),
IF(AND(F1298="Peretoe teenus",H1298&gt;=[2]an!$M$37,RANK(D1298,$D1298:$D1298)+COUNTIFS($D$2:D1298,D1298,$F$2:F1298,F1298)-1=1),X1298,
IF(AND(F1298="Peretoe teenus",H1298&lt;[2]an!$M$37,S1298&lt;&gt;"kahepoolne vajaduspõhine",RANK(D1298,$D1298:$D1298)+COUNTIFS($D$2:D1298,D1298,$F$2:F1298,F1298)-1=1),X1298,
IF(AND(F1298="Peretoe teenus",H1298&lt;[2]an!$M$37,S1298&lt;&gt;"kahepoolne vajaduspõhine",RANK(D1298,$D1298:$D1298)+COUNTIFS($D$2:D1298,D1298,$F$2:F1298,F1298)-1&gt;1),"",
IF(AND(F1298="Peretoe teenus",H1298&lt;[2]an!$M$37,S1298="kahepoolne vajaduspõhine",U1298="",RANK(D1298,$D1298:$D1298)+COUNTIFS($D$2:D1298,D1298,$F$2:F1298,F1298)-1=1),X1298,
IF(AND(F1298="Peretoe teenus",H1298&lt;[2]an!$M$37,S1298="kahepoolne vajaduspõhine",U1298="",RANK(D1298,$D1298:$D1298)+COUNTIFS($D$2:D1298,D1298,$F$2:F1298,F1298)-1&gt;1),"",
IF(AND(F1298="Peretoe teenus",H1298&lt;[2]an!$M$37,S1298="kahepoolne vajaduspõhine",U1298&lt;[2]an!$M$37,RANK(D1298,$D1298:$D1298)+COUNTIFS($D$2:D1298,D1298,$F$2:F1298,F1298)-1=1),X1298,
IF(AND(F1298="Peretoe teenus",H1298&lt;[2]an!$M$37,S1298="kahepoolne vajaduspõhine",U1298&lt;[2]an!$M$37,RANK(D1298,$D1298:$D1298)+COUNTIFS($D$2:D1298,D1298,$F$2:F1298,F1298)-1&gt;1),"",
IF(AND(F1298="Peretoe teenus",H1298&lt;[2]an!$M$37,S1298="kahepoolne vajaduspõhine",U1298&gt;=[2]an!$M$37,U1298&lt;=[2]an!$M$38,RANK(D1298,$D1298:$D1298)+COUNTIFS($D$2:D1298,D1298,$F$2:F1298,F1298)-1=1),
((EOMONTH(U1298,0)-U1298+1)*X1298)/DAY(EOMONTH(U1298,0))+(DAY(U1298)-1)*100/DAY(EOMONTH(U1298,0)),
IF(AND(F1298="Peretoe teenus",H1298&lt;[2]an!$M$37,S1298="kahepoolne vajaduspõhine",U1298&gt;=[2]an!$M$37,U1298&lt;=[2]an!$M$38,RANK(D1298,$D1298:$D1298)+COUNTIFS($D$2:D1298,D1298,$F$2:F1298,F1298)-1&gt;1),"",
IF(AND(F1298="Peretoe teenus",H1298&lt;[2]an!$M$37,S1298="kahepoolne vajaduspõhine",U1298&gt;[2]an!$M$38,RANK(D1298,$D1298:$D1298)+COUNTIFS($D$2:D1298,D1298,$F$2:F1298,F1298)-1=1),X1298,
IF(AND(F1298="Peretoe teenus",H1298&lt;[2]an!$M$37,S1298="kahepoolne vajaduspõhine",U1298&gt;[2]an!$M$38,RANK(D1298,$D1298:$D1298)+COUNTIFS($D$2:D1298,D1298,$F$2:F1298,F1298)-1&gt;1),"",X1298*W1298)))))))))))))),"")</f>
        <v/>
      </c>
      <c r="Z1298" s="18" t="str">
        <f t="shared" si="61"/>
        <v/>
      </c>
      <c r="AA1298" s="19" t="str">
        <f>IFERROR(VLOOKUP(E1298,[2]an!$A$3:$B$81,2,FALSE),"")</f>
        <v/>
      </c>
      <c r="AB1298" s="19" t="str">
        <f>IFERROR(VLOOKUP(AA1298,[2]an!$C$2:$D$16,2,FALSE),"")</f>
        <v/>
      </c>
      <c r="AC1298" s="20"/>
      <c r="AD1298" s="21" t="str">
        <f>IF(A1298=[2]an!$F$36,VLOOKUP([2]an!$F$36,[2]an!$F$36:$H$36,3,FALSE),IF(A1298=[2]an!$F$35,VLOOKUP([2]an!$F$35,[2]an!$F$35:$H$35,3,FALSE),IF(A1298=[2]an!$F$33,VLOOKUP([2]an!$F$33,[2]an!$F$33:$H$33,3,FALSE),IF(A1298=[2]an!$F$31,VLOOKUP([2]an!$F$31,[2]an!$F$31:$H$31,3,FALSE),""))))</f>
        <v/>
      </c>
    </row>
    <row r="1299" spans="6:30" x14ac:dyDescent="0.2">
      <c r="F1299" s="10"/>
      <c r="G1299" s="8" t="str">
        <f t="shared" si="62"/>
        <v/>
      </c>
      <c r="H1299" s="13"/>
      <c r="K1299" s="13"/>
      <c r="L1299" s="10"/>
      <c r="M1299" s="10"/>
      <c r="S1299" s="8" t="str">
        <f>IFERROR(VLOOKUP(D1299,[1]peretoe_teenus!$A$2:$L$2000,5,FALSE),"")</f>
        <v/>
      </c>
      <c r="U1299" s="13"/>
      <c r="V1299" s="15" t="str" cm="1">
        <f t="array" ref="V1299">IFERROR(IF(AND(F1299="Tugigrupp",RANK(K1299,$K1299:$K1299)+COUNTIFS($K$2:K1299,K1299,$L$2:L1299,L1299,$M$2:M1299,M1299,$I$2:I1299,I1299,$G$2:G1299,G1299,$F$2:F1299,F1299)-1=1),SUMPRODUCT(($F$2:$F$4154=F1299)*($G$2:$G$4154=G1299)*($K$2:$K$4154=K1299)*($I$2:$I$4154=I1299)*($L$2:$L$4154=L1299)*($M$2:$M$4154=M1299)),""),"")</f>
        <v/>
      </c>
      <c r="W1299" s="15" t="str">
        <f t="shared" si="60"/>
        <v/>
      </c>
      <c r="X1299" s="16" t="str">
        <f>IF(AND(A1299=[2]an!$G$38,F1299=[2]an!$E$40),[2]an!$G$40,IF(AND(A1299=[2]an!$G$38,F1299=[2]an!$E$41),[2]an!$G$41,IF(AND(A1299=[2]an!$G$38,F1299=[2]an!$E$39,H1299&gt;=[2]an!$M$37),[2]an!$G$39,
IF(AND(A1299=[2]an!$G$38,F1299=[2]an!$E$39,H1299&lt;[2]an!$M$37,S1299="kahepoolne vajaduspõhine",U1299=""),[2]an!$M$40,
IF(AND(A1299=[2]an!$G$38,F1299=[2]an!$E$39,H1299&lt;[2]an!$M$37,S1299="kahepoolne vajaduspõhine",U1299&lt;&gt;""),[2]an!$G$39,
IF(AND(A1299=[2]an!$G$38,F1299=[2]an!$E$39,H1299&lt;[2]an!$M$37,S1299&lt;&gt;"kahepoolne vajaduspõhine"),[2]an!$G$39,
IF(AND(A1299=[2]an!$G$38,F1299=[2]an!$E$42),[2]an!$G$42,
IF(AND(A1299=[2]an!$H$38,F1299=[2]an!$E$40),[2]an!$H$40,IF(AND(A1299=[2]an!$H$38,F1299=[2]an!$E$41),[2]an!$H$41,IF(AND(A1299=[2]an!$H$38,F1299=[2]an!$E$39,H1299&gt;=[2]an!$M$37),[2]an!$H$39,
IF(AND(A1299=[2]an!$H$38,F1299=[2]an!$E$39,H1299&lt;[2]an!$M$37,S1299="kahepoolne vajaduspõhine",U1299=""),[2]an!$M$40,
IF(AND(A1299=[2]an!$H$38,F1299=[2]an!$E$39,H1299&lt;[2]an!$M$37,S1299="kahepoolne vajaduspõhine",U1299&lt;&gt;""),[2]an!$H$39,
IF(AND(A1299=[2]an!$H$38,F1299=[2]an!$E$39,H1299&lt;[2]an!$M$37,S1299&lt;&gt;"kahepoolne vajaduspõhine"),[2]an!$H$39,
IF(AND(A1299=[2]an!$H$38,F1299=[2]an!$E$42),[2]an!$H$42,
IF(AND(A1299=[2]an!$I$38,F1299=[2]an!$E$40),[2]an!$I$40,IF(AND(A1299=[2]an!$I$38,F1299=[2]an!$E$41),[2]an!$I$41,IF(AND(A1299=[2]an!$I$38,F1299=[2]an!$E$39,H1299&gt;=[2]an!$M$37),[2]an!$I$39,
IF(AND(A1299=[2]an!$I$38,F1299=[2]an!$E$39,H1299&lt;[2]an!$M$37,S1299="kahepoolne vajaduspõhine",U1299=""),[2]an!$M$40,
IF(AND(A1299=[2]an!$I$38,F1299=[2]an!$E$39,H1299&lt;[2]an!$M$37,S1299="kahepoolne vajaduspõhine",U1299&lt;&gt;""),[2]an!$I$39,
IF(AND(A1299=[2]an!$I$38,F1299=[2]an!$E$39,H1299&lt;[2]an!$M$37,S1299&lt;&gt;"kahepoolne vajaduspõhine"),[2]an!$I$39,
IF(AND(A1299=[2]an!$I$38,F1299=[2]an!$E$42),[2]an!$I$42,
IF(AND(A1299=[2]an!$J$38,F1299=[2]an!$E$40),[2]an!$J$40,IF(AND(A1299=[2]an!$J$38,F1299=[2]an!$E$41),[2]an!$J$41,IF(AND(A1299=[2]an!$J$38,F1299=[2]an!$E$39,H1299&gt;=[2]an!$M$37),[2]an!$J$39,
IF(AND(A1299=[2]an!$J$38,F1299=[2]an!$E$39,H1299&lt;[2]an!$M$37,S1299="kahepoolne vajaduspõhine",U1299=""),[2]an!$M$40,
IF(AND(A1299=[2]an!$J$38,F1299=[2]an!$E$39,H1299&lt;[2]an!$M$37,S1299="kahepoolne vajaduspõhine",U1299&lt;&gt;""),[2]an!$J$39,
IF(AND(A1299=[2]an!$J$38,F1299=[2]an!$E$39,H1299&lt;[2]an!$M$37,S1299&lt;&gt;"kahepoolne vajaduspõhine"),[2]an!$J$39,
IF(AND(A1299=[2]an!$J$38,F1299=[2]an!$E$42),[2]an!$J$42,""))))))))))))))))))))))))))))</f>
        <v/>
      </c>
      <c r="Y1299" s="17" t="str">
        <f>IFERROR(IF(F1299="Tugigrupp",0,
IF(AND(F1299="Peretoe teenus",H1299&gt;=[2]an!$M$37,RANK(D1299,$D1299:$D1299)+COUNTIFS($D$2:D1299,D1299,$F$2:F1299,F1299)-1&gt;1),"",
IF(AND(F1299="Peretoe teenus",H1299&gt;=[2]an!$M$37,RANK(D1299,$D1299:$D1299)+COUNTIFS($D$2:D1299,D1299,$F$2:F1299,F1299)-1=1,MONTH(H1299)=MONTH(K1299)=TRUE,YEAR(H1299)=YEAR(K1299)=TRUE),((EOMONTH(H1299,0)-H1299+1)*X1299)/DAY(EOMONTH(H1299,0)),
IF(AND(F1299="Peretoe teenus",H1299&gt;=[2]an!$M$37,RANK(D1299,$D1299:$D1299)+COUNTIFS($D$2:D1299,D1299,$F$2:F1299,F1299)-1=1),X1299,
IF(AND(F1299="Peretoe teenus",H1299&lt;[2]an!$M$37,S1299&lt;&gt;"kahepoolne vajaduspõhine",RANK(D1299,$D1299:$D1299)+COUNTIFS($D$2:D1299,D1299,$F$2:F1299,F1299)-1=1),X1299,
IF(AND(F1299="Peretoe teenus",H1299&lt;[2]an!$M$37,S1299&lt;&gt;"kahepoolne vajaduspõhine",RANK(D1299,$D1299:$D1299)+COUNTIFS($D$2:D1299,D1299,$F$2:F1299,F1299)-1&gt;1),"",
IF(AND(F1299="Peretoe teenus",H1299&lt;[2]an!$M$37,S1299="kahepoolne vajaduspõhine",U1299="",RANK(D1299,$D1299:$D1299)+COUNTIFS($D$2:D1299,D1299,$F$2:F1299,F1299)-1=1),X1299,
IF(AND(F1299="Peretoe teenus",H1299&lt;[2]an!$M$37,S1299="kahepoolne vajaduspõhine",U1299="",RANK(D1299,$D1299:$D1299)+COUNTIFS($D$2:D1299,D1299,$F$2:F1299,F1299)-1&gt;1),"",
IF(AND(F1299="Peretoe teenus",H1299&lt;[2]an!$M$37,S1299="kahepoolne vajaduspõhine",U1299&lt;[2]an!$M$37,RANK(D1299,$D1299:$D1299)+COUNTIFS($D$2:D1299,D1299,$F$2:F1299,F1299)-1=1),X1299,
IF(AND(F1299="Peretoe teenus",H1299&lt;[2]an!$M$37,S1299="kahepoolne vajaduspõhine",U1299&lt;[2]an!$M$37,RANK(D1299,$D1299:$D1299)+COUNTIFS($D$2:D1299,D1299,$F$2:F1299,F1299)-1&gt;1),"",
IF(AND(F1299="Peretoe teenus",H1299&lt;[2]an!$M$37,S1299="kahepoolne vajaduspõhine",U1299&gt;=[2]an!$M$37,U1299&lt;=[2]an!$M$38,RANK(D1299,$D1299:$D1299)+COUNTIFS($D$2:D1299,D1299,$F$2:F1299,F1299)-1=1),
((EOMONTH(U1299,0)-U1299+1)*X1299)/DAY(EOMONTH(U1299,0))+(DAY(U1299)-1)*100/DAY(EOMONTH(U1299,0)),
IF(AND(F1299="Peretoe teenus",H1299&lt;[2]an!$M$37,S1299="kahepoolne vajaduspõhine",U1299&gt;=[2]an!$M$37,U1299&lt;=[2]an!$M$38,RANK(D1299,$D1299:$D1299)+COUNTIFS($D$2:D1299,D1299,$F$2:F1299,F1299)-1&gt;1),"",
IF(AND(F1299="Peretoe teenus",H1299&lt;[2]an!$M$37,S1299="kahepoolne vajaduspõhine",U1299&gt;[2]an!$M$38,RANK(D1299,$D1299:$D1299)+COUNTIFS($D$2:D1299,D1299,$F$2:F1299,F1299)-1=1),X1299,
IF(AND(F1299="Peretoe teenus",H1299&lt;[2]an!$M$37,S1299="kahepoolne vajaduspõhine",U1299&gt;[2]an!$M$38,RANK(D1299,$D1299:$D1299)+COUNTIFS($D$2:D1299,D1299,$F$2:F1299,F1299)-1&gt;1),"",X1299*W1299)))))))))))))),"")</f>
        <v/>
      </c>
      <c r="Z1299" s="18" t="str">
        <f t="shared" si="61"/>
        <v/>
      </c>
      <c r="AA1299" s="19" t="str">
        <f>IFERROR(VLOOKUP(E1299,[2]an!$A$3:$B$81,2,FALSE),"")</f>
        <v/>
      </c>
      <c r="AB1299" s="19" t="str">
        <f>IFERROR(VLOOKUP(AA1299,[2]an!$C$2:$D$16,2,FALSE),"")</f>
        <v/>
      </c>
      <c r="AC1299" s="20"/>
      <c r="AD1299" s="21" t="str">
        <f>IF(A1299=[2]an!$F$36,VLOOKUP([2]an!$F$36,[2]an!$F$36:$H$36,3,FALSE),IF(A1299=[2]an!$F$35,VLOOKUP([2]an!$F$35,[2]an!$F$35:$H$35,3,FALSE),IF(A1299=[2]an!$F$33,VLOOKUP([2]an!$F$33,[2]an!$F$33:$H$33,3,FALSE),IF(A1299=[2]an!$F$31,VLOOKUP([2]an!$F$31,[2]an!$F$31:$H$31,3,FALSE),""))))</f>
        <v/>
      </c>
    </row>
    <row r="1300" spans="6:30" x14ac:dyDescent="0.2">
      <c r="F1300" s="10"/>
      <c r="G1300" s="8" t="str">
        <f t="shared" si="62"/>
        <v/>
      </c>
      <c r="H1300" s="13"/>
      <c r="K1300" s="13"/>
      <c r="L1300" s="10"/>
      <c r="M1300" s="10"/>
      <c r="S1300" s="8" t="str">
        <f>IFERROR(VLOOKUP(D1300,[1]peretoe_teenus!$A$2:$L$2000,5,FALSE),"")</f>
        <v/>
      </c>
      <c r="U1300" s="13"/>
      <c r="V1300" s="15" t="str" cm="1">
        <f t="array" ref="V1300">IFERROR(IF(AND(F1300="Tugigrupp",RANK(K1300,$K1300:$K1300)+COUNTIFS($K$2:K1300,K1300,$L$2:L1300,L1300,$M$2:M1300,M1300,$I$2:I1300,I1300,$G$2:G1300,G1300,$F$2:F1300,F1300)-1=1),SUMPRODUCT(($F$2:$F$4154=F1300)*($G$2:$G$4154=G1300)*($K$2:$K$4154=K1300)*($I$2:$I$4154=I1300)*($L$2:$L$4154=L1300)*($M$2:$M$4154=M1300)),""),"")</f>
        <v/>
      </c>
      <c r="W1300" s="15" t="str">
        <f t="shared" si="60"/>
        <v/>
      </c>
      <c r="X1300" s="16" t="str">
        <f>IF(AND(A1300=[2]an!$G$38,F1300=[2]an!$E$40),[2]an!$G$40,IF(AND(A1300=[2]an!$G$38,F1300=[2]an!$E$41),[2]an!$G$41,IF(AND(A1300=[2]an!$G$38,F1300=[2]an!$E$39,H1300&gt;=[2]an!$M$37),[2]an!$G$39,
IF(AND(A1300=[2]an!$G$38,F1300=[2]an!$E$39,H1300&lt;[2]an!$M$37,S1300="kahepoolne vajaduspõhine",U1300=""),[2]an!$M$40,
IF(AND(A1300=[2]an!$G$38,F1300=[2]an!$E$39,H1300&lt;[2]an!$M$37,S1300="kahepoolne vajaduspõhine",U1300&lt;&gt;""),[2]an!$G$39,
IF(AND(A1300=[2]an!$G$38,F1300=[2]an!$E$39,H1300&lt;[2]an!$M$37,S1300&lt;&gt;"kahepoolne vajaduspõhine"),[2]an!$G$39,
IF(AND(A1300=[2]an!$G$38,F1300=[2]an!$E$42),[2]an!$G$42,
IF(AND(A1300=[2]an!$H$38,F1300=[2]an!$E$40),[2]an!$H$40,IF(AND(A1300=[2]an!$H$38,F1300=[2]an!$E$41),[2]an!$H$41,IF(AND(A1300=[2]an!$H$38,F1300=[2]an!$E$39,H1300&gt;=[2]an!$M$37),[2]an!$H$39,
IF(AND(A1300=[2]an!$H$38,F1300=[2]an!$E$39,H1300&lt;[2]an!$M$37,S1300="kahepoolne vajaduspõhine",U1300=""),[2]an!$M$40,
IF(AND(A1300=[2]an!$H$38,F1300=[2]an!$E$39,H1300&lt;[2]an!$M$37,S1300="kahepoolne vajaduspõhine",U1300&lt;&gt;""),[2]an!$H$39,
IF(AND(A1300=[2]an!$H$38,F1300=[2]an!$E$39,H1300&lt;[2]an!$M$37,S1300&lt;&gt;"kahepoolne vajaduspõhine"),[2]an!$H$39,
IF(AND(A1300=[2]an!$H$38,F1300=[2]an!$E$42),[2]an!$H$42,
IF(AND(A1300=[2]an!$I$38,F1300=[2]an!$E$40),[2]an!$I$40,IF(AND(A1300=[2]an!$I$38,F1300=[2]an!$E$41),[2]an!$I$41,IF(AND(A1300=[2]an!$I$38,F1300=[2]an!$E$39,H1300&gt;=[2]an!$M$37),[2]an!$I$39,
IF(AND(A1300=[2]an!$I$38,F1300=[2]an!$E$39,H1300&lt;[2]an!$M$37,S1300="kahepoolne vajaduspõhine",U1300=""),[2]an!$M$40,
IF(AND(A1300=[2]an!$I$38,F1300=[2]an!$E$39,H1300&lt;[2]an!$M$37,S1300="kahepoolne vajaduspõhine",U1300&lt;&gt;""),[2]an!$I$39,
IF(AND(A1300=[2]an!$I$38,F1300=[2]an!$E$39,H1300&lt;[2]an!$M$37,S1300&lt;&gt;"kahepoolne vajaduspõhine"),[2]an!$I$39,
IF(AND(A1300=[2]an!$I$38,F1300=[2]an!$E$42),[2]an!$I$42,
IF(AND(A1300=[2]an!$J$38,F1300=[2]an!$E$40),[2]an!$J$40,IF(AND(A1300=[2]an!$J$38,F1300=[2]an!$E$41),[2]an!$J$41,IF(AND(A1300=[2]an!$J$38,F1300=[2]an!$E$39,H1300&gt;=[2]an!$M$37),[2]an!$J$39,
IF(AND(A1300=[2]an!$J$38,F1300=[2]an!$E$39,H1300&lt;[2]an!$M$37,S1300="kahepoolne vajaduspõhine",U1300=""),[2]an!$M$40,
IF(AND(A1300=[2]an!$J$38,F1300=[2]an!$E$39,H1300&lt;[2]an!$M$37,S1300="kahepoolne vajaduspõhine",U1300&lt;&gt;""),[2]an!$J$39,
IF(AND(A1300=[2]an!$J$38,F1300=[2]an!$E$39,H1300&lt;[2]an!$M$37,S1300&lt;&gt;"kahepoolne vajaduspõhine"),[2]an!$J$39,
IF(AND(A1300=[2]an!$J$38,F1300=[2]an!$E$42),[2]an!$J$42,""))))))))))))))))))))))))))))</f>
        <v/>
      </c>
      <c r="Y1300" s="17" t="str">
        <f>IFERROR(IF(F1300="Tugigrupp",0,
IF(AND(F1300="Peretoe teenus",H1300&gt;=[2]an!$M$37,RANK(D1300,$D1300:$D1300)+COUNTIFS($D$2:D1300,D1300,$F$2:F1300,F1300)-1&gt;1),"",
IF(AND(F1300="Peretoe teenus",H1300&gt;=[2]an!$M$37,RANK(D1300,$D1300:$D1300)+COUNTIFS($D$2:D1300,D1300,$F$2:F1300,F1300)-1=1,MONTH(H1300)=MONTH(K1300)=TRUE,YEAR(H1300)=YEAR(K1300)=TRUE),((EOMONTH(H1300,0)-H1300+1)*X1300)/DAY(EOMONTH(H1300,0)),
IF(AND(F1300="Peretoe teenus",H1300&gt;=[2]an!$M$37,RANK(D1300,$D1300:$D1300)+COUNTIFS($D$2:D1300,D1300,$F$2:F1300,F1300)-1=1),X1300,
IF(AND(F1300="Peretoe teenus",H1300&lt;[2]an!$M$37,S1300&lt;&gt;"kahepoolne vajaduspõhine",RANK(D1300,$D1300:$D1300)+COUNTIFS($D$2:D1300,D1300,$F$2:F1300,F1300)-1=1),X1300,
IF(AND(F1300="Peretoe teenus",H1300&lt;[2]an!$M$37,S1300&lt;&gt;"kahepoolne vajaduspõhine",RANK(D1300,$D1300:$D1300)+COUNTIFS($D$2:D1300,D1300,$F$2:F1300,F1300)-1&gt;1),"",
IF(AND(F1300="Peretoe teenus",H1300&lt;[2]an!$M$37,S1300="kahepoolne vajaduspõhine",U1300="",RANK(D1300,$D1300:$D1300)+COUNTIFS($D$2:D1300,D1300,$F$2:F1300,F1300)-1=1),X1300,
IF(AND(F1300="Peretoe teenus",H1300&lt;[2]an!$M$37,S1300="kahepoolne vajaduspõhine",U1300="",RANK(D1300,$D1300:$D1300)+COUNTIFS($D$2:D1300,D1300,$F$2:F1300,F1300)-1&gt;1),"",
IF(AND(F1300="Peretoe teenus",H1300&lt;[2]an!$M$37,S1300="kahepoolne vajaduspõhine",U1300&lt;[2]an!$M$37,RANK(D1300,$D1300:$D1300)+COUNTIFS($D$2:D1300,D1300,$F$2:F1300,F1300)-1=1),X1300,
IF(AND(F1300="Peretoe teenus",H1300&lt;[2]an!$M$37,S1300="kahepoolne vajaduspõhine",U1300&lt;[2]an!$M$37,RANK(D1300,$D1300:$D1300)+COUNTIFS($D$2:D1300,D1300,$F$2:F1300,F1300)-1&gt;1),"",
IF(AND(F1300="Peretoe teenus",H1300&lt;[2]an!$M$37,S1300="kahepoolne vajaduspõhine",U1300&gt;=[2]an!$M$37,U1300&lt;=[2]an!$M$38,RANK(D1300,$D1300:$D1300)+COUNTIFS($D$2:D1300,D1300,$F$2:F1300,F1300)-1=1),
((EOMONTH(U1300,0)-U1300+1)*X1300)/DAY(EOMONTH(U1300,0))+(DAY(U1300)-1)*100/DAY(EOMONTH(U1300,0)),
IF(AND(F1300="Peretoe teenus",H1300&lt;[2]an!$M$37,S1300="kahepoolne vajaduspõhine",U1300&gt;=[2]an!$M$37,U1300&lt;=[2]an!$M$38,RANK(D1300,$D1300:$D1300)+COUNTIFS($D$2:D1300,D1300,$F$2:F1300,F1300)-1&gt;1),"",
IF(AND(F1300="Peretoe teenus",H1300&lt;[2]an!$M$37,S1300="kahepoolne vajaduspõhine",U1300&gt;[2]an!$M$38,RANK(D1300,$D1300:$D1300)+COUNTIFS($D$2:D1300,D1300,$F$2:F1300,F1300)-1=1),X1300,
IF(AND(F1300="Peretoe teenus",H1300&lt;[2]an!$M$37,S1300="kahepoolne vajaduspõhine",U1300&gt;[2]an!$M$38,RANK(D1300,$D1300:$D1300)+COUNTIFS($D$2:D1300,D1300,$F$2:F1300,F1300)-1&gt;1),"",X1300*W1300)))))))))))))),"")</f>
        <v/>
      </c>
      <c r="Z1300" s="18" t="str">
        <f t="shared" si="61"/>
        <v/>
      </c>
      <c r="AA1300" s="19" t="str">
        <f>IFERROR(VLOOKUP(E1300,[2]an!$A$3:$B$81,2,FALSE),"")</f>
        <v/>
      </c>
      <c r="AB1300" s="19" t="str">
        <f>IFERROR(VLOOKUP(AA1300,[2]an!$C$2:$D$16,2,FALSE),"")</f>
        <v/>
      </c>
      <c r="AC1300" s="20"/>
      <c r="AD1300" s="21" t="str">
        <f>IF(A1300=[2]an!$F$36,VLOOKUP([2]an!$F$36,[2]an!$F$36:$H$36,3,FALSE),IF(A1300=[2]an!$F$35,VLOOKUP([2]an!$F$35,[2]an!$F$35:$H$35,3,FALSE),IF(A1300=[2]an!$F$33,VLOOKUP([2]an!$F$33,[2]an!$F$33:$H$33,3,FALSE),IF(A1300=[2]an!$F$31,VLOOKUP([2]an!$F$31,[2]an!$F$31:$H$31,3,FALSE),""))))</f>
        <v/>
      </c>
    </row>
    <row r="1301" spans="6:30" x14ac:dyDescent="0.2">
      <c r="F1301" s="10"/>
      <c r="G1301" s="8" t="str">
        <f t="shared" si="62"/>
        <v/>
      </c>
      <c r="H1301" s="13"/>
      <c r="K1301" s="13"/>
      <c r="L1301" s="10"/>
      <c r="M1301" s="10"/>
      <c r="S1301" s="8" t="str">
        <f>IFERROR(VLOOKUP(D1301,[1]peretoe_teenus!$A$2:$L$2000,5,FALSE),"")</f>
        <v/>
      </c>
      <c r="U1301" s="13"/>
      <c r="V1301" s="15" t="str" cm="1">
        <f t="array" ref="V1301">IFERROR(IF(AND(F1301="Tugigrupp",RANK(K1301,$K1301:$K1301)+COUNTIFS($K$2:K1301,K1301,$L$2:L1301,L1301,$M$2:M1301,M1301,$I$2:I1301,I1301,$G$2:G1301,G1301,$F$2:F1301,F1301)-1=1),SUMPRODUCT(($F$2:$F$4154=F1301)*($G$2:$G$4154=G1301)*($K$2:$K$4154=K1301)*($I$2:$I$4154=I1301)*($L$2:$L$4154=L1301)*($M$2:$M$4154=M1301)),""),"")</f>
        <v/>
      </c>
      <c r="W1301" s="15" t="str">
        <f t="shared" si="60"/>
        <v/>
      </c>
      <c r="X1301" s="16" t="str">
        <f>IF(AND(A1301=[2]an!$G$38,F1301=[2]an!$E$40),[2]an!$G$40,IF(AND(A1301=[2]an!$G$38,F1301=[2]an!$E$41),[2]an!$G$41,IF(AND(A1301=[2]an!$G$38,F1301=[2]an!$E$39,H1301&gt;=[2]an!$M$37),[2]an!$G$39,
IF(AND(A1301=[2]an!$G$38,F1301=[2]an!$E$39,H1301&lt;[2]an!$M$37,S1301="kahepoolne vajaduspõhine",U1301=""),[2]an!$M$40,
IF(AND(A1301=[2]an!$G$38,F1301=[2]an!$E$39,H1301&lt;[2]an!$M$37,S1301="kahepoolne vajaduspõhine",U1301&lt;&gt;""),[2]an!$G$39,
IF(AND(A1301=[2]an!$G$38,F1301=[2]an!$E$39,H1301&lt;[2]an!$M$37,S1301&lt;&gt;"kahepoolne vajaduspõhine"),[2]an!$G$39,
IF(AND(A1301=[2]an!$G$38,F1301=[2]an!$E$42),[2]an!$G$42,
IF(AND(A1301=[2]an!$H$38,F1301=[2]an!$E$40),[2]an!$H$40,IF(AND(A1301=[2]an!$H$38,F1301=[2]an!$E$41),[2]an!$H$41,IF(AND(A1301=[2]an!$H$38,F1301=[2]an!$E$39,H1301&gt;=[2]an!$M$37),[2]an!$H$39,
IF(AND(A1301=[2]an!$H$38,F1301=[2]an!$E$39,H1301&lt;[2]an!$M$37,S1301="kahepoolne vajaduspõhine",U1301=""),[2]an!$M$40,
IF(AND(A1301=[2]an!$H$38,F1301=[2]an!$E$39,H1301&lt;[2]an!$M$37,S1301="kahepoolne vajaduspõhine",U1301&lt;&gt;""),[2]an!$H$39,
IF(AND(A1301=[2]an!$H$38,F1301=[2]an!$E$39,H1301&lt;[2]an!$M$37,S1301&lt;&gt;"kahepoolne vajaduspõhine"),[2]an!$H$39,
IF(AND(A1301=[2]an!$H$38,F1301=[2]an!$E$42),[2]an!$H$42,
IF(AND(A1301=[2]an!$I$38,F1301=[2]an!$E$40),[2]an!$I$40,IF(AND(A1301=[2]an!$I$38,F1301=[2]an!$E$41),[2]an!$I$41,IF(AND(A1301=[2]an!$I$38,F1301=[2]an!$E$39,H1301&gt;=[2]an!$M$37),[2]an!$I$39,
IF(AND(A1301=[2]an!$I$38,F1301=[2]an!$E$39,H1301&lt;[2]an!$M$37,S1301="kahepoolne vajaduspõhine",U1301=""),[2]an!$M$40,
IF(AND(A1301=[2]an!$I$38,F1301=[2]an!$E$39,H1301&lt;[2]an!$M$37,S1301="kahepoolne vajaduspõhine",U1301&lt;&gt;""),[2]an!$I$39,
IF(AND(A1301=[2]an!$I$38,F1301=[2]an!$E$39,H1301&lt;[2]an!$M$37,S1301&lt;&gt;"kahepoolne vajaduspõhine"),[2]an!$I$39,
IF(AND(A1301=[2]an!$I$38,F1301=[2]an!$E$42),[2]an!$I$42,
IF(AND(A1301=[2]an!$J$38,F1301=[2]an!$E$40),[2]an!$J$40,IF(AND(A1301=[2]an!$J$38,F1301=[2]an!$E$41),[2]an!$J$41,IF(AND(A1301=[2]an!$J$38,F1301=[2]an!$E$39,H1301&gt;=[2]an!$M$37),[2]an!$J$39,
IF(AND(A1301=[2]an!$J$38,F1301=[2]an!$E$39,H1301&lt;[2]an!$M$37,S1301="kahepoolne vajaduspõhine",U1301=""),[2]an!$M$40,
IF(AND(A1301=[2]an!$J$38,F1301=[2]an!$E$39,H1301&lt;[2]an!$M$37,S1301="kahepoolne vajaduspõhine",U1301&lt;&gt;""),[2]an!$J$39,
IF(AND(A1301=[2]an!$J$38,F1301=[2]an!$E$39,H1301&lt;[2]an!$M$37,S1301&lt;&gt;"kahepoolne vajaduspõhine"),[2]an!$J$39,
IF(AND(A1301=[2]an!$J$38,F1301=[2]an!$E$42),[2]an!$J$42,""))))))))))))))))))))))))))))</f>
        <v/>
      </c>
      <c r="Y1301" s="17" t="str">
        <f>IFERROR(IF(F1301="Tugigrupp",0,
IF(AND(F1301="Peretoe teenus",H1301&gt;=[2]an!$M$37,RANK(D1301,$D1301:$D1301)+COUNTIFS($D$2:D1301,D1301,$F$2:F1301,F1301)-1&gt;1),"",
IF(AND(F1301="Peretoe teenus",H1301&gt;=[2]an!$M$37,RANK(D1301,$D1301:$D1301)+COUNTIFS($D$2:D1301,D1301,$F$2:F1301,F1301)-1=1,MONTH(H1301)=MONTH(K1301)=TRUE,YEAR(H1301)=YEAR(K1301)=TRUE),((EOMONTH(H1301,0)-H1301+1)*X1301)/DAY(EOMONTH(H1301,0)),
IF(AND(F1301="Peretoe teenus",H1301&gt;=[2]an!$M$37,RANK(D1301,$D1301:$D1301)+COUNTIFS($D$2:D1301,D1301,$F$2:F1301,F1301)-1=1),X1301,
IF(AND(F1301="Peretoe teenus",H1301&lt;[2]an!$M$37,S1301&lt;&gt;"kahepoolne vajaduspõhine",RANK(D1301,$D1301:$D1301)+COUNTIFS($D$2:D1301,D1301,$F$2:F1301,F1301)-1=1),X1301,
IF(AND(F1301="Peretoe teenus",H1301&lt;[2]an!$M$37,S1301&lt;&gt;"kahepoolne vajaduspõhine",RANK(D1301,$D1301:$D1301)+COUNTIFS($D$2:D1301,D1301,$F$2:F1301,F1301)-1&gt;1),"",
IF(AND(F1301="Peretoe teenus",H1301&lt;[2]an!$M$37,S1301="kahepoolne vajaduspõhine",U1301="",RANK(D1301,$D1301:$D1301)+COUNTIFS($D$2:D1301,D1301,$F$2:F1301,F1301)-1=1),X1301,
IF(AND(F1301="Peretoe teenus",H1301&lt;[2]an!$M$37,S1301="kahepoolne vajaduspõhine",U1301="",RANK(D1301,$D1301:$D1301)+COUNTIFS($D$2:D1301,D1301,$F$2:F1301,F1301)-1&gt;1),"",
IF(AND(F1301="Peretoe teenus",H1301&lt;[2]an!$M$37,S1301="kahepoolne vajaduspõhine",U1301&lt;[2]an!$M$37,RANK(D1301,$D1301:$D1301)+COUNTIFS($D$2:D1301,D1301,$F$2:F1301,F1301)-1=1),X1301,
IF(AND(F1301="Peretoe teenus",H1301&lt;[2]an!$M$37,S1301="kahepoolne vajaduspõhine",U1301&lt;[2]an!$M$37,RANK(D1301,$D1301:$D1301)+COUNTIFS($D$2:D1301,D1301,$F$2:F1301,F1301)-1&gt;1),"",
IF(AND(F1301="Peretoe teenus",H1301&lt;[2]an!$M$37,S1301="kahepoolne vajaduspõhine",U1301&gt;=[2]an!$M$37,U1301&lt;=[2]an!$M$38,RANK(D1301,$D1301:$D1301)+COUNTIFS($D$2:D1301,D1301,$F$2:F1301,F1301)-1=1),
((EOMONTH(U1301,0)-U1301+1)*X1301)/DAY(EOMONTH(U1301,0))+(DAY(U1301)-1)*100/DAY(EOMONTH(U1301,0)),
IF(AND(F1301="Peretoe teenus",H1301&lt;[2]an!$M$37,S1301="kahepoolne vajaduspõhine",U1301&gt;=[2]an!$M$37,U1301&lt;=[2]an!$M$38,RANK(D1301,$D1301:$D1301)+COUNTIFS($D$2:D1301,D1301,$F$2:F1301,F1301)-1&gt;1),"",
IF(AND(F1301="Peretoe teenus",H1301&lt;[2]an!$M$37,S1301="kahepoolne vajaduspõhine",U1301&gt;[2]an!$M$38,RANK(D1301,$D1301:$D1301)+COUNTIFS($D$2:D1301,D1301,$F$2:F1301,F1301)-1=1),X1301,
IF(AND(F1301="Peretoe teenus",H1301&lt;[2]an!$M$37,S1301="kahepoolne vajaduspõhine",U1301&gt;[2]an!$M$38,RANK(D1301,$D1301:$D1301)+COUNTIFS($D$2:D1301,D1301,$F$2:F1301,F1301)-1&gt;1),"",X1301*W1301)))))))))))))),"")</f>
        <v/>
      </c>
      <c r="Z1301" s="18" t="str">
        <f t="shared" si="61"/>
        <v/>
      </c>
      <c r="AA1301" s="19" t="str">
        <f>IFERROR(VLOOKUP(E1301,[2]an!$A$3:$B$81,2,FALSE),"")</f>
        <v/>
      </c>
      <c r="AB1301" s="19" t="str">
        <f>IFERROR(VLOOKUP(AA1301,[2]an!$C$2:$D$16,2,FALSE),"")</f>
        <v/>
      </c>
      <c r="AC1301" s="20"/>
      <c r="AD1301" s="21" t="str">
        <f>IF(A1301=[2]an!$F$36,VLOOKUP([2]an!$F$36,[2]an!$F$36:$H$36,3,FALSE),IF(A1301=[2]an!$F$35,VLOOKUP([2]an!$F$35,[2]an!$F$35:$H$35,3,FALSE),IF(A1301=[2]an!$F$33,VLOOKUP([2]an!$F$33,[2]an!$F$33:$H$33,3,FALSE),IF(A1301=[2]an!$F$31,VLOOKUP([2]an!$F$31,[2]an!$F$31:$H$31,3,FALSE),""))))</f>
        <v/>
      </c>
    </row>
    <row r="1302" spans="6:30" x14ac:dyDescent="0.2">
      <c r="F1302" s="10"/>
      <c r="G1302" s="8" t="str">
        <f t="shared" si="62"/>
        <v/>
      </c>
      <c r="H1302" s="13"/>
      <c r="K1302" s="13"/>
      <c r="L1302" s="10"/>
      <c r="M1302" s="10"/>
      <c r="S1302" s="8" t="str">
        <f>IFERROR(VLOOKUP(D1302,[1]peretoe_teenus!$A$2:$L$2000,5,FALSE),"")</f>
        <v/>
      </c>
      <c r="U1302" s="13"/>
      <c r="V1302" s="15" t="str" cm="1">
        <f t="array" ref="V1302">IFERROR(IF(AND(F1302="Tugigrupp",RANK(K1302,$K1302:$K1302)+COUNTIFS($K$2:K1302,K1302,$L$2:L1302,L1302,$M$2:M1302,M1302,$I$2:I1302,I1302,$G$2:G1302,G1302,$F$2:F1302,F1302)-1=1),SUMPRODUCT(($F$2:$F$4154=F1302)*($G$2:$G$4154=G1302)*($K$2:$K$4154=K1302)*($I$2:$I$4154=I1302)*($L$2:$L$4154=L1302)*($M$2:$M$4154=M1302)),""),"")</f>
        <v/>
      </c>
      <c r="W1302" s="15" t="str">
        <f t="shared" si="60"/>
        <v/>
      </c>
      <c r="X1302" s="16" t="str">
        <f>IF(AND(A1302=[2]an!$G$38,F1302=[2]an!$E$40),[2]an!$G$40,IF(AND(A1302=[2]an!$G$38,F1302=[2]an!$E$41),[2]an!$G$41,IF(AND(A1302=[2]an!$G$38,F1302=[2]an!$E$39,H1302&gt;=[2]an!$M$37),[2]an!$G$39,
IF(AND(A1302=[2]an!$G$38,F1302=[2]an!$E$39,H1302&lt;[2]an!$M$37,S1302="kahepoolne vajaduspõhine",U1302=""),[2]an!$M$40,
IF(AND(A1302=[2]an!$G$38,F1302=[2]an!$E$39,H1302&lt;[2]an!$M$37,S1302="kahepoolne vajaduspõhine",U1302&lt;&gt;""),[2]an!$G$39,
IF(AND(A1302=[2]an!$G$38,F1302=[2]an!$E$39,H1302&lt;[2]an!$M$37,S1302&lt;&gt;"kahepoolne vajaduspõhine"),[2]an!$G$39,
IF(AND(A1302=[2]an!$G$38,F1302=[2]an!$E$42),[2]an!$G$42,
IF(AND(A1302=[2]an!$H$38,F1302=[2]an!$E$40),[2]an!$H$40,IF(AND(A1302=[2]an!$H$38,F1302=[2]an!$E$41),[2]an!$H$41,IF(AND(A1302=[2]an!$H$38,F1302=[2]an!$E$39,H1302&gt;=[2]an!$M$37),[2]an!$H$39,
IF(AND(A1302=[2]an!$H$38,F1302=[2]an!$E$39,H1302&lt;[2]an!$M$37,S1302="kahepoolne vajaduspõhine",U1302=""),[2]an!$M$40,
IF(AND(A1302=[2]an!$H$38,F1302=[2]an!$E$39,H1302&lt;[2]an!$M$37,S1302="kahepoolne vajaduspõhine",U1302&lt;&gt;""),[2]an!$H$39,
IF(AND(A1302=[2]an!$H$38,F1302=[2]an!$E$39,H1302&lt;[2]an!$M$37,S1302&lt;&gt;"kahepoolne vajaduspõhine"),[2]an!$H$39,
IF(AND(A1302=[2]an!$H$38,F1302=[2]an!$E$42),[2]an!$H$42,
IF(AND(A1302=[2]an!$I$38,F1302=[2]an!$E$40),[2]an!$I$40,IF(AND(A1302=[2]an!$I$38,F1302=[2]an!$E$41),[2]an!$I$41,IF(AND(A1302=[2]an!$I$38,F1302=[2]an!$E$39,H1302&gt;=[2]an!$M$37),[2]an!$I$39,
IF(AND(A1302=[2]an!$I$38,F1302=[2]an!$E$39,H1302&lt;[2]an!$M$37,S1302="kahepoolne vajaduspõhine",U1302=""),[2]an!$M$40,
IF(AND(A1302=[2]an!$I$38,F1302=[2]an!$E$39,H1302&lt;[2]an!$M$37,S1302="kahepoolne vajaduspõhine",U1302&lt;&gt;""),[2]an!$I$39,
IF(AND(A1302=[2]an!$I$38,F1302=[2]an!$E$39,H1302&lt;[2]an!$M$37,S1302&lt;&gt;"kahepoolne vajaduspõhine"),[2]an!$I$39,
IF(AND(A1302=[2]an!$I$38,F1302=[2]an!$E$42),[2]an!$I$42,
IF(AND(A1302=[2]an!$J$38,F1302=[2]an!$E$40),[2]an!$J$40,IF(AND(A1302=[2]an!$J$38,F1302=[2]an!$E$41),[2]an!$J$41,IF(AND(A1302=[2]an!$J$38,F1302=[2]an!$E$39,H1302&gt;=[2]an!$M$37),[2]an!$J$39,
IF(AND(A1302=[2]an!$J$38,F1302=[2]an!$E$39,H1302&lt;[2]an!$M$37,S1302="kahepoolne vajaduspõhine",U1302=""),[2]an!$M$40,
IF(AND(A1302=[2]an!$J$38,F1302=[2]an!$E$39,H1302&lt;[2]an!$M$37,S1302="kahepoolne vajaduspõhine",U1302&lt;&gt;""),[2]an!$J$39,
IF(AND(A1302=[2]an!$J$38,F1302=[2]an!$E$39,H1302&lt;[2]an!$M$37,S1302&lt;&gt;"kahepoolne vajaduspõhine"),[2]an!$J$39,
IF(AND(A1302=[2]an!$J$38,F1302=[2]an!$E$42),[2]an!$J$42,""))))))))))))))))))))))))))))</f>
        <v/>
      </c>
      <c r="Y1302" s="17" t="str">
        <f>IFERROR(IF(F1302="Tugigrupp",0,
IF(AND(F1302="Peretoe teenus",H1302&gt;=[2]an!$M$37,RANK(D1302,$D1302:$D1302)+COUNTIFS($D$2:D1302,D1302,$F$2:F1302,F1302)-1&gt;1),"",
IF(AND(F1302="Peretoe teenus",H1302&gt;=[2]an!$M$37,RANK(D1302,$D1302:$D1302)+COUNTIFS($D$2:D1302,D1302,$F$2:F1302,F1302)-1=1,MONTH(H1302)=MONTH(K1302)=TRUE,YEAR(H1302)=YEAR(K1302)=TRUE),((EOMONTH(H1302,0)-H1302+1)*X1302)/DAY(EOMONTH(H1302,0)),
IF(AND(F1302="Peretoe teenus",H1302&gt;=[2]an!$M$37,RANK(D1302,$D1302:$D1302)+COUNTIFS($D$2:D1302,D1302,$F$2:F1302,F1302)-1=1),X1302,
IF(AND(F1302="Peretoe teenus",H1302&lt;[2]an!$M$37,S1302&lt;&gt;"kahepoolne vajaduspõhine",RANK(D1302,$D1302:$D1302)+COUNTIFS($D$2:D1302,D1302,$F$2:F1302,F1302)-1=1),X1302,
IF(AND(F1302="Peretoe teenus",H1302&lt;[2]an!$M$37,S1302&lt;&gt;"kahepoolne vajaduspõhine",RANK(D1302,$D1302:$D1302)+COUNTIFS($D$2:D1302,D1302,$F$2:F1302,F1302)-1&gt;1),"",
IF(AND(F1302="Peretoe teenus",H1302&lt;[2]an!$M$37,S1302="kahepoolne vajaduspõhine",U1302="",RANK(D1302,$D1302:$D1302)+COUNTIFS($D$2:D1302,D1302,$F$2:F1302,F1302)-1=1),X1302,
IF(AND(F1302="Peretoe teenus",H1302&lt;[2]an!$M$37,S1302="kahepoolne vajaduspõhine",U1302="",RANK(D1302,$D1302:$D1302)+COUNTIFS($D$2:D1302,D1302,$F$2:F1302,F1302)-1&gt;1),"",
IF(AND(F1302="Peretoe teenus",H1302&lt;[2]an!$M$37,S1302="kahepoolne vajaduspõhine",U1302&lt;[2]an!$M$37,RANK(D1302,$D1302:$D1302)+COUNTIFS($D$2:D1302,D1302,$F$2:F1302,F1302)-1=1),X1302,
IF(AND(F1302="Peretoe teenus",H1302&lt;[2]an!$M$37,S1302="kahepoolne vajaduspõhine",U1302&lt;[2]an!$M$37,RANK(D1302,$D1302:$D1302)+COUNTIFS($D$2:D1302,D1302,$F$2:F1302,F1302)-1&gt;1),"",
IF(AND(F1302="Peretoe teenus",H1302&lt;[2]an!$M$37,S1302="kahepoolne vajaduspõhine",U1302&gt;=[2]an!$M$37,U1302&lt;=[2]an!$M$38,RANK(D1302,$D1302:$D1302)+COUNTIFS($D$2:D1302,D1302,$F$2:F1302,F1302)-1=1),
((EOMONTH(U1302,0)-U1302+1)*X1302)/DAY(EOMONTH(U1302,0))+(DAY(U1302)-1)*100/DAY(EOMONTH(U1302,0)),
IF(AND(F1302="Peretoe teenus",H1302&lt;[2]an!$M$37,S1302="kahepoolne vajaduspõhine",U1302&gt;=[2]an!$M$37,U1302&lt;=[2]an!$M$38,RANK(D1302,$D1302:$D1302)+COUNTIFS($D$2:D1302,D1302,$F$2:F1302,F1302)-1&gt;1),"",
IF(AND(F1302="Peretoe teenus",H1302&lt;[2]an!$M$37,S1302="kahepoolne vajaduspõhine",U1302&gt;[2]an!$M$38,RANK(D1302,$D1302:$D1302)+COUNTIFS($D$2:D1302,D1302,$F$2:F1302,F1302)-1=1),X1302,
IF(AND(F1302="Peretoe teenus",H1302&lt;[2]an!$M$37,S1302="kahepoolne vajaduspõhine",U1302&gt;[2]an!$M$38,RANK(D1302,$D1302:$D1302)+COUNTIFS($D$2:D1302,D1302,$F$2:F1302,F1302)-1&gt;1),"",X1302*W1302)))))))))))))),"")</f>
        <v/>
      </c>
      <c r="Z1302" s="18" t="str">
        <f t="shared" si="61"/>
        <v/>
      </c>
      <c r="AA1302" s="19" t="str">
        <f>IFERROR(VLOOKUP(E1302,[2]an!$A$3:$B$81,2,FALSE),"")</f>
        <v/>
      </c>
      <c r="AB1302" s="19" t="str">
        <f>IFERROR(VLOOKUP(AA1302,[2]an!$C$2:$D$16,2,FALSE),"")</f>
        <v/>
      </c>
      <c r="AC1302" s="20"/>
      <c r="AD1302" s="21" t="str">
        <f>IF(A1302=[2]an!$F$36,VLOOKUP([2]an!$F$36,[2]an!$F$36:$H$36,3,FALSE),IF(A1302=[2]an!$F$35,VLOOKUP([2]an!$F$35,[2]an!$F$35:$H$35,3,FALSE),IF(A1302=[2]an!$F$33,VLOOKUP([2]an!$F$33,[2]an!$F$33:$H$33,3,FALSE),IF(A1302=[2]an!$F$31,VLOOKUP([2]an!$F$31,[2]an!$F$31:$H$31,3,FALSE),""))))</f>
        <v/>
      </c>
    </row>
    <row r="1303" spans="6:30" x14ac:dyDescent="0.2">
      <c r="F1303" s="10"/>
      <c r="G1303" s="8" t="str">
        <f t="shared" si="62"/>
        <v/>
      </c>
      <c r="H1303" s="13"/>
      <c r="K1303" s="13"/>
      <c r="L1303" s="10"/>
      <c r="M1303" s="10"/>
      <c r="S1303" s="8" t="str">
        <f>IFERROR(VLOOKUP(D1303,[1]peretoe_teenus!$A$2:$L$2000,5,FALSE),"")</f>
        <v/>
      </c>
      <c r="U1303" s="13"/>
      <c r="V1303" s="15" t="str" cm="1">
        <f t="array" ref="V1303">IFERROR(IF(AND(F1303="Tugigrupp",RANK(K1303,$K1303:$K1303)+COUNTIFS($K$2:K1303,K1303,$L$2:L1303,L1303,$M$2:M1303,M1303,$I$2:I1303,I1303,$G$2:G1303,G1303,$F$2:F1303,F1303)-1=1),SUMPRODUCT(($F$2:$F$4154=F1303)*($G$2:$G$4154=G1303)*($K$2:$K$4154=K1303)*($I$2:$I$4154=I1303)*($L$2:$L$4154=L1303)*($M$2:$M$4154=M1303)),""),"")</f>
        <v/>
      </c>
      <c r="W1303" s="15" t="str">
        <f t="shared" si="60"/>
        <v/>
      </c>
      <c r="X1303" s="16" t="str">
        <f>IF(AND(A1303=[2]an!$G$38,F1303=[2]an!$E$40),[2]an!$G$40,IF(AND(A1303=[2]an!$G$38,F1303=[2]an!$E$41),[2]an!$G$41,IF(AND(A1303=[2]an!$G$38,F1303=[2]an!$E$39,H1303&gt;=[2]an!$M$37),[2]an!$G$39,
IF(AND(A1303=[2]an!$G$38,F1303=[2]an!$E$39,H1303&lt;[2]an!$M$37,S1303="kahepoolne vajaduspõhine",U1303=""),[2]an!$M$40,
IF(AND(A1303=[2]an!$G$38,F1303=[2]an!$E$39,H1303&lt;[2]an!$M$37,S1303="kahepoolne vajaduspõhine",U1303&lt;&gt;""),[2]an!$G$39,
IF(AND(A1303=[2]an!$G$38,F1303=[2]an!$E$39,H1303&lt;[2]an!$M$37,S1303&lt;&gt;"kahepoolne vajaduspõhine"),[2]an!$G$39,
IF(AND(A1303=[2]an!$G$38,F1303=[2]an!$E$42),[2]an!$G$42,
IF(AND(A1303=[2]an!$H$38,F1303=[2]an!$E$40),[2]an!$H$40,IF(AND(A1303=[2]an!$H$38,F1303=[2]an!$E$41),[2]an!$H$41,IF(AND(A1303=[2]an!$H$38,F1303=[2]an!$E$39,H1303&gt;=[2]an!$M$37),[2]an!$H$39,
IF(AND(A1303=[2]an!$H$38,F1303=[2]an!$E$39,H1303&lt;[2]an!$M$37,S1303="kahepoolne vajaduspõhine",U1303=""),[2]an!$M$40,
IF(AND(A1303=[2]an!$H$38,F1303=[2]an!$E$39,H1303&lt;[2]an!$M$37,S1303="kahepoolne vajaduspõhine",U1303&lt;&gt;""),[2]an!$H$39,
IF(AND(A1303=[2]an!$H$38,F1303=[2]an!$E$39,H1303&lt;[2]an!$M$37,S1303&lt;&gt;"kahepoolne vajaduspõhine"),[2]an!$H$39,
IF(AND(A1303=[2]an!$H$38,F1303=[2]an!$E$42),[2]an!$H$42,
IF(AND(A1303=[2]an!$I$38,F1303=[2]an!$E$40),[2]an!$I$40,IF(AND(A1303=[2]an!$I$38,F1303=[2]an!$E$41),[2]an!$I$41,IF(AND(A1303=[2]an!$I$38,F1303=[2]an!$E$39,H1303&gt;=[2]an!$M$37),[2]an!$I$39,
IF(AND(A1303=[2]an!$I$38,F1303=[2]an!$E$39,H1303&lt;[2]an!$M$37,S1303="kahepoolne vajaduspõhine",U1303=""),[2]an!$M$40,
IF(AND(A1303=[2]an!$I$38,F1303=[2]an!$E$39,H1303&lt;[2]an!$M$37,S1303="kahepoolne vajaduspõhine",U1303&lt;&gt;""),[2]an!$I$39,
IF(AND(A1303=[2]an!$I$38,F1303=[2]an!$E$39,H1303&lt;[2]an!$M$37,S1303&lt;&gt;"kahepoolne vajaduspõhine"),[2]an!$I$39,
IF(AND(A1303=[2]an!$I$38,F1303=[2]an!$E$42),[2]an!$I$42,
IF(AND(A1303=[2]an!$J$38,F1303=[2]an!$E$40),[2]an!$J$40,IF(AND(A1303=[2]an!$J$38,F1303=[2]an!$E$41),[2]an!$J$41,IF(AND(A1303=[2]an!$J$38,F1303=[2]an!$E$39,H1303&gt;=[2]an!$M$37),[2]an!$J$39,
IF(AND(A1303=[2]an!$J$38,F1303=[2]an!$E$39,H1303&lt;[2]an!$M$37,S1303="kahepoolne vajaduspõhine",U1303=""),[2]an!$M$40,
IF(AND(A1303=[2]an!$J$38,F1303=[2]an!$E$39,H1303&lt;[2]an!$M$37,S1303="kahepoolne vajaduspõhine",U1303&lt;&gt;""),[2]an!$J$39,
IF(AND(A1303=[2]an!$J$38,F1303=[2]an!$E$39,H1303&lt;[2]an!$M$37,S1303&lt;&gt;"kahepoolne vajaduspõhine"),[2]an!$J$39,
IF(AND(A1303=[2]an!$J$38,F1303=[2]an!$E$42),[2]an!$J$42,""))))))))))))))))))))))))))))</f>
        <v/>
      </c>
      <c r="Y1303" s="17" t="str">
        <f>IFERROR(IF(F1303="Tugigrupp",0,
IF(AND(F1303="Peretoe teenus",H1303&gt;=[2]an!$M$37,RANK(D1303,$D1303:$D1303)+COUNTIFS($D$2:D1303,D1303,$F$2:F1303,F1303)-1&gt;1),"",
IF(AND(F1303="Peretoe teenus",H1303&gt;=[2]an!$M$37,RANK(D1303,$D1303:$D1303)+COUNTIFS($D$2:D1303,D1303,$F$2:F1303,F1303)-1=1,MONTH(H1303)=MONTH(K1303)=TRUE,YEAR(H1303)=YEAR(K1303)=TRUE),((EOMONTH(H1303,0)-H1303+1)*X1303)/DAY(EOMONTH(H1303,0)),
IF(AND(F1303="Peretoe teenus",H1303&gt;=[2]an!$M$37,RANK(D1303,$D1303:$D1303)+COUNTIFS($D$2:D1303,D1303,$F$2:F1303,F1303)-1=1),X1303,
IF(AND(F1303="Peretoe teenus",H1303&lt;[2]an!$M$37,S1303&lt;&gt;"kahepoolne vajaduspõhine",RANK(D1303,$D1303:$D1303)+COUNTIFS($D$2:D1303,D1303,$F$2:F1303,F1303)-1=1),X1303,
IF(AND(F1303="Peretoe teenus",H1303&lt;[2]an!$M$37,S1303&lt;&gt;"kahepoolne vajaduspõhine",RANK(D1303,$D1303:$D1303)+COUNTIFS($D$2:D1303,D1303,$F$2:F1303,F1303)-1&gt;1),"",
IF(AND(F1303="Peretoe teenus",H1303&lt;[2]an!$M$37,S1303="kahepoolne vajaduspõhine",U1303="",RANK(D1303,$D1303:$D1303)+COUNTIFS($D$2:D1303,D1303,$F$2:F1303,F1303)-1=1),X1303,
IF(AND(F1303="Peretoe teenus",H1303&lt;[2]an!$M$37,S1303="kahepoolne vajaduspõhine",U1303="",RANK(D1303,$D1303:$D1303)+COUNTIFS($D$2:D1303,D1303,$F$2:F1303,F1303)-1&gt;1),"",
IF(AND(F1303="Peretoe teenus",H1303&lt;[2]an!$M$37,S1303="kahepoolne vajaduspõhine",U1303&lt;[2]an!$M$37,RANK(D1303,$D1303:$D1303)+COUNTIFS($D$2:D1303,D1303,$F$2:F1303,F1303)-1=1),X1303,
IF(AND(F1303="Peretoe teenus",H1303&lt;[2]an!$M$37,S1303="kahepoolne vajaduspõhine",U1303&lt;[2]an!$M$37,RANK(D1303,$D1303:$D1303)+COUNTIFS($D$2:D1303,D1303,$F$2:F1303,F1303)-1&gt;1),"",
IF(AND(F1303="Peretoe teenus",H1303&lt;[2]an!$M$37,S1303="kahepoolne vajaduspõhine",U1303&gt;=[2]an!$M$37,U1303&lt;=[2]an!$M$38,RANK(D1303,$D1303:$D1303)+COUNTIFS($D$2:D1303,D1303,$F$2:F1303,F1303)-1=1),
((EOMONTH(U1303,0)-U1303+1)*X1303)/DAY(EOMONTH(U1303,0))+(DAY(U1303)-1)*100/DAY(EOMONTH(U1303,0)),
IF(AND(F1303="Peretoe teenus",H1303&lt;[2]an!$M$37,S1303="kahepoolne vajaduspõhine",U1303&gt;=[2]an!$M$37,U1303&lt;=[2]an!$M$38,RANK(D1303,$D1303:$D1303)+COUNTIFS($D$2:D1303,D1303,$F$2:F1303,F1303)-1&gt;1),"",
IF(AND(F1303="Peretoe teenus",H1303&lt;[2]an!$M$37,S1303="kahepoolne vajaduspõhine",U1303&gt;[2]an!$M$38,RANK(D1303,$D1303:$D1303)+COUNTIFS($D$2:D1303,D1303,$F$2:F1303,F1303)-1=1),X1303,
IF(AND(F1303="Peretoe teenus",H1303&lt;[2]an!$M$37,S1303="kahepoolne vajaduspõhine",U1303&gt;[2]an!$M$38,RANK(D1303,$D1303:$D1303)+COUNTIFS($D$2:D1303,D1303,$F$2:F1303,F1303)-1&gt;1),"",X1303*W1303)))))))))))))),"")</f>
        <v/>
      </c>
      <c r="Z1303" s="18" t="str">
        <f t="shared" si="61"/>
        <v/>
      </c>
      <c r="AA1303" s="19" t="str">
        <f>IFERROR(VLOOKUP(E1303,[2]an!$A$3:$B$81,2,FALSE),"")</f>
        <v/>
      </c>
      <c r="AB1303" s="19" t="str">
        <f>IFERROR(VLOOKUP(AA1303,[2]an!$C$2:$D$16,2,FALSE),"")</f>
        <v/>
      </c>
      <c r="AC1303" s="20"/>
      <c r="AD1303" s="21" t="str">
        <f>IF(A1303=[2]an!$F$36,VLOOKUP([2]an!$F$36,[2]an!$F$36:$H$36,3,FALSE),IF(A1303=[2]an!$F$35,VLOOKUP([2]an!$F$35,[2]an!$F$35:$H$35,3,FALSE),IF(A1303=[2]an!$F$33,VLOOKUP([2]an!$F$33,[2]an!$F$33:$H$33,3,FALSE),IF(A1303=[2]an!$F$31,VLOOKUP([2]an!$F$31,[2]an!$F$31:$H$31,3,FALSE),""))))</f>
        <v/>
      </c>
    </row>
    <row r="1304" spans="6:30" x14ac:dyDescent="0.2">
      <c r="F1304" s="10"/>
      <c r="G1304" s="8" t="str">
        <f t="shared" si="62"/>
        <v/>
      </c>
      <c r="H1304" s="13"/>
      <c r="K1304" s="13"/>
      <c r="L1304" s="10"/>
      <c r="M1304" s="10"/>
      <c r="S1304" s="8" t="str">
        <f>IFERROR(VLOOKUP(D1304,[1]peretoe_teenus!$A$2:$L$2000,5,FALSE),"")</f>
        <v/>
      </c>
      <c r="U1304" s="13"/>
      <c r="V1304" s="15" t="str" cm="1">
        <f t="array" ref="V1304">IFERROR(IF(AND(F1304="Tugigrupp",RANK(K1304,$K1304:$K1304)+COUNTIFS($K$2:K1304,K1304,$L$2:L1304,L1304,$M$2:M1304,M1304,$I$2:I1304,I1304,$G$2:G1304,G1304,$F$2:F1304,F1304)-1=1),SUMPRODUCT(($F$2:$F$4154=F1304)*($G$2:$G$4154=G1304)*($K$2:$K$4154=K1304)*($I$2:$I$4154=I1304)*($L$2:$L$4154=L1304)*($M$2:$M$4154=M1304)),""),"")</f>
        <v/>
      </c>
      <c r="W1304" s="15" t="str">
        <f t="shared" si="60"/>
        <v/>
      </c>
      <c r="X1304" s="16" t="str">
        <f>IF(AND(A1304=[2]an!$G$38,F1304=[2]an!$E$40),[2]an!$G$40,IF(AND(A1304=[2]an!$G$38,F1304=[2]an!$E$41),[2]an!$G$41,IF(AND(A1304=[2]an!$G$38,F1304=[2]an!$E$39,H1304&gt;=[2]an!$M$37),[2]an!$G$39,
IF(AND(A1304=[2]an!$G$38,F1304=[2]an!$E$39,H1304&lt;[2]an!$M$37,S1304="kahepoolne vajaduspõhine",U1304=""),[2]an!$M$40,
IF(AND(A1304=[2]an!$G$38,F1304=[2]an!$E$39,H1304&lt;[2]an!$M$37,S1304="kahepoolne vajaduspõhine",U1304&lt;&gt;""),[2]an!$G$39,
IF(AND(A1304=[2]an!$G$38,F1304=[2]an!$E$39,H1304&lt;[2]an!$M$37,S1304&lt;&gt;"kahepoolne vajaduspõhine"),[2]an!$G$39,
IF(AND(A1304=[2]an!$G$38,F1304=[2]an!$E$42),[2]an!$G$42,
IF(AND(A1304=[2]an!$H$38,F1304=[2]an!$E$40),[2]an!$H$40,IF(AND(A1304=[2]an!$H$38,F1304=[2]an!$E$41),[2]an!$H$41,IF(AND(A1304=[2]an!$H$38,F1304=[2]an!$E$39,H1304&gt;=[2]an!$M$37),[2]an!$H$39,
IF(AND(A1304=[2]an!$H$38,F1304=[2]an!$E$39,H1304&lt;[2]an!$M$37,S1304="kahepoolne vajaduspõhine",U1304=""),[2]an!$M$40,
IF(AND(A1304=[2]an!$H$38,F1304=[2]an!$E$39,H1304&lt;[2]an!$M$37,S1304="kahepoolne vajaduspõhine",U1304&lt;&gt;""),[2]an!$H$39,
IF(AND(A1304=[2]an!$H$38,F1304=[2]an!$E$39,H1304&lt;[2]an!$M$37,S1304&lt;&gt;"kahepoolne vajaduspõhine"),[2]an!$H$39,
IF(AND(A1304=[2]an!$H$38,F1304=[2]an!$E$42),[2]an!$H$42,
IF(AND(A1304=[2]an!$I$38,F1304=[2]an!$E$40),[2]an!$I$40,IF(AND(A1304=[2]an!$I$38,F1304=[2]an!$E$41),[2]an!$I$41,IF(AND(A1304=[2]an!$I$38,F1304=[2]an!$E$39,H1304&gt;=[2]an!$M$37),[2]an!$I$39,
IF(AND(A1304=[2]an!$I$38,F1304=[2]an!$E$39,H1304&lt;[2]an!$M$37,S1304="kahepoolne vajaduspõhine",U1304=""),[2]an!$M$40,
IF(AND(A1304=[2]an!$I$38,F1304=[2]an!$E$39,H1304&lt;[2]an!$M$37,S1304="kahepoolne vajaduspõhine",U1304&lt;&gt;""),[2]an!$I$39,
IF(AND(A1304=[2]an!$I$38,F1304=[2]an!$E$39,H1304&lt;[2]an!$M$37,S1304&lt;&gt;"kahepoolne vajaduspõhine"),[2]an!$I$39,
IF(AND(A1304=[2]an!$I$38,F1304=[2]an!$E$42),[2]an!$I$42,
IF(AND(A1304=[2]an!$J$38,F1304=[2]an!$E$40),[2]an!$J$40,IF(AND(A1304=[2]an!$J$38,F1304=[2]an!$E$41),[2]an!$J$41,IF(AND(A1304=[2]an!$J$38,F1304=[2]an!$E$39,H1304&gt;=[2]an!$M$37),[2]an!$J$39,
IF(AND(A1304=[2]an!$J$38,F1304=[2]an!$E$39,H1304&lt;[2]an!$M$37,S1304="kahepoolne vajaduspõhine",U1304=""),[2]an!$M$40,
IF(AND(A1304=[2]an!$J$38,F1304=[2]an!$E$39,H1304&lt;[2]an!$M$37,S1304="kahepoolne vajaduspõhine",U1304&lt;&gt;""),[2]an!$J$39,
IF(AND(A1304=[2]an!$J$38,F1304=[2]an!$E$39,H1304&lt;[2]an!$M$37,S1304&lt;&gt;"kahepoolne vajaduspõhine"),[2]an!$J$39,
IF(AND(A1304=[2]an!$J$38,F1304=[2]an!$E$42),[2]an!$J$42,""))))))))))))))))))))))))))))</f>
        <v/>
      </c>
      <c r="Y1304" s="17" t="str">
        <f>IFERROR(IF(F1304="Tugigrupp",0,
IF(AND(F1304="Peretoe teenus",H1304&gt;=[2]an!$M$37,RANK(D1304,$D1304:$D1304)+COUNTIFS($D$2:D1304,D1304,$F$2:F1304,F1304)-1&gt;1),"",
IF(AND(F1304="Peretoe teenus",H1304&gt;=[2]an!$M$37,RANK(D1304,$D1304:$D1304)+COUNTIFS($D$2:D1304,D1304,$F$2:F1304,F1304)-1=1,MONTH(H1304)=MONTH(K1304)=TRUE,YEAR(H1304)=YEAR(K1304)=TRUE),((EOMONTH(H1304,0)-H1304+1)*X1304)/DAY(EOMONTH(H1304,0)),
IF(AND(F1304="Peretoe teenus",H1304&gt;=[2]an!$M$37,RANK(D1304,$D1304:$D1304)+COUNTIFS($D$2:D1304,D1304,$F$2:F1304,F1304)-1=1),X1304,
IF(AND(F1304="Peretoe teenus",H1304&lt;[2]an!$M$37,S1304&lt;&gt;"kahepoolne vajaduspõhine",RANK(D1304,$D1304:$D1304)+COUNTIFS($D$2:D1304,D1304,$F$2:F1304,F1304)-1=1),X1304,
IF(AND(F1304="Peretoe teenus",H1304&lt;[2]an!$M$37,S1304&lt;&gt;"kahepoolne vajaduspõhine",RANK(D1304,$D1304:$D1304)+COUNTIFS($D$2:D1304,D1304,$F$2:F1304,F1304)-1&gt;1),"",
IF(AND(F1304="Peretoe teenus",H1304&lt;[2]an!$M$37,S1304="kahepoolne vajaduspõhine",U1304="",RANK(D1304,$D1304:$D1304)+COUNTIFS($D$2:D1304,D1304,$F$2:F1304,F1304)-1=1),X1304,
IF(AND(F1304="Peretoe teenus",H1304&lt;[2]an!$M$37,S1304="kahepoolne vajaduspõhine",U1304="",RANK(D1304,$D1304:$D1304)+COUNTIFS($D$2:D1304,D1304,$F$2:F1304,F1304)-1&gt;1),"",
IF(AND(F1304="Peretoe teenus",H1304&lt;[2]an!$M$37,S1304="kahepoolne vajaduspõhine",U1304&lt;[2]an!$M$37,RANK(D1304,$D1304:$D1304)+COUNTIFS($D$2:D1304,D1304,$F$2:F1304,F1304)-1=1),X1304,
IF(AND(F1304="Peretoe teenus",H1304&lt;[2]an!$M$37,S1304="kahepoolne vajaduspõhine",U1304&lt;[2]an!$M$37,RANK(D1304,$D1304:$D1304)+COUNTIFS($D$2:D1304,D1304,$F$2:F1304,F1304)-1&gt;1),"",
IF(AND(F1304="Peretoe teenus",H1304&lt;[2]an!$M$37,S1304="kahepoolne vajaduspõhine",U1304&gt;=[2]an!$M$37,U1304&lt;=[2]an!$M$38,RANK(D1304,$D1304:$D1304)+COUNTIFS($D$2:D1304,D1304,$F$2:F1304,F1304)-1=1),
((EOMONTH(U1304,0)-U1304+1)*X1304)/DAY(EOMONTH(U1304,0))+(DAY(U1304)-1)*100/DAY(EOMONTH(U1304,0)),
IF(AND(F1304="Peretoe teenus",H1304&lt;[2]an!$M$37,S1304="kahepoolne vajaduspõhine",U1304&gt;=[2]an!$M$37,U1304&lt;=[2]an!$M$38,RANK(D1304,$D1304:$D1304)+COUNTIFS($D$2:D1304,D1304,$F$2:F1304,F1304)-1&gt;1),"",
IF(AND(F1304="Peretoe teenus",H1304&lt;[2]an!$M$37,S1304="kahepoolne vajaduspõhine",U1304&gt;[2]an!$M$38,RANK(D1304,$D1304:$D1304)+COUNTIFS($D$2:D1304,D1304,$F$2:F1304,F1304)-1=1),X1304,
IF(AND(F1304="Peretoe teenus",H1304&lt;[2]an!$M$37,S1304="kahepoolne vajaduspõhine",U1304&gt;[2]an!$M$38,RANK(D1304,$D1304:$D1304)+COUNTIFS($D$2:D1304,D1304,$F$2:F1304,F1304)-1&gt;1),"",X1304*W1304)))))))))))))),"")</f>
        <v/>
      </c>
      <c r="Z1304" s="18" t="str">
        <f t="shared" si="61"/>
        <v/>
      </c>
      <c r="AA1304" s="19" t="str">
        <f>IFERROR(VLOOKUP(E1304,[2]an!$A$3:$B$81,2,FALSE),"")</f>
        <v/>
      </c>
      <c r="AB1304" s="19" t="str">
        <f>IFERROR(VLOOKUP(AA1304,[2]an!$C$2:$D$16,2,FALSE),"")</f>
        <v/>
      </c>
      <c r="AC1304" s="20"/>
      <c r="AD1304" s="21" t="str">
        <f>IF(A1304=[2]an!$F$36,VLOOKUP([2]an!$F$36,[2]an!$F$36:$H$36,3,FALSE),IF(A1304=[2]an!$F$35,VLOOKUP([2]an!$F$35,[2]an!$F$35:$H$35,3,FALSE),IF(A1304=[2]an!$F$33,VLOOKUP([2]an!$F$33,[2]an!$F$33:$H$33,3,FALSE),IF(A1304=[2]an!$F$31,VLOOKUP([2]an!$F$31,[2]an!$F$31:$H$31,3,FALSE),""))))</f>
        <v/>
      </c>
    </row>
    <row r="1305" spans="6:30" x14ac:dyDescent="0.2">
      <c r="F1305" s="10"/>
      <c r="G1305" s="8" t="str">
        <f t="shared" si="62"/>
        <v/>
      </c>
      <c r="H1305" s="13"/>
      <c r="K1305" s="13"/>
      <c r="L1305" s="10"/>
      <c r="M1305" s="10"/>
      <c r="S1305" s="8" t="str">
        <f>IFERROR(VLOOKUP(D1305,[1]peretoe_teenus!$A$2:$L$2000,5,FALSE),"")</f>
        <v/>
      </c>
      <c r="U1305" s="13"/>
      <c r="V1305" s="15" t="str" cm="1">
        <f t="array" ref="V1305">IFERROR(IF(AND(F1305="Tugigrupp",RANK(K1305,$K1305:$K1305)+COUNTIFS($K$2:K1305,K1305,$L$2:L1305,L1305,$M$2:M1305,M1305,$I$2:I1305,I1305,$G$2:G1305,G1305,$F$2:F1305,F1305)-1=1),SUMPRODUCT(($F$2:$F$4154=F1305)*($G$2:$G$4154=G1305)*($K$2:$K$4154=K1305)*($I$2:$I$4154=I1305)*($L$2:$L$4154=L1305)*($M$2:$M$4154=M1305)),""),"")</f>
        <v/>
      </c>
      <c r="W1305" s="15" t="str">
        <f t="shared" si="60"/>
        <v/>
      </c>
      <c r="X1305" s="16" t="str">
        <f>IF(AND(A1305=[2]an!$G$38,F1305=[2]an!$E$40),[2]an!$G$40,IF(AND(A1305=[2]an!$G$38,F1305=[2]an!$E$41),[2]an!$G$41,IF(AND(A1305=[2]an!$G$38,F1305=[2]an!$E$39,H1305&gt;=[2]an!$M$37),[2]an!$G$39,
IF(AND(A1305=[2]an!$G$38,F1305=[2]an!$E$39,H1305&lt;[2]an!$M$37,S1305="kahepoolne vajaduspõhine",U1305=""),[2]an!$M$40,
IF(AND(A1305=[2]an!$G$38,F1305=[2]an!$E$39,H1305&lt;[2]an!$M$37,S1305="kahepoolne vajaduspõhine",U1305&lt;&gt;""),[2]an!$G$39,
IF(AND(A1305=[2]an!$G$38,F1305=[2]an!$E$39,H1305&lt;[2]an!$M$37,S1305&lt;&gt;"kahepoolne vajaduspõhine"),[2]an!$G$39,
IF(AND(A1305=[2]an!$G$38,F1305=[2]an!$E$42),[2]an!$G$42,
IF(AND(A1305=[2]an!$H$38,F1305=[2]an!$E$40),[2]an!$H$40,IF(AND(A1305=[2]an!$H$38,F1305=[2]an!$E$41),[2]an!$H$41,IF(AND(A1305=[2]an!$H$38,F1305=[2]an!$E$39,H1305&gt;=[2]an!$M$37),[2]an!$H$39,
IF(AND(A1305=[2]an!$H$38,F1305=[2]an!$E$39,H1305&lt;[2]an!$M$37,S1305="kahepoolne vajaduspõhine",U1305=""),[2]an!$M$40,
IF(AND(A1305=[2]an!$H$38,F1305=[2]an!$E$39,H1305&lt;[2]an!$M$37,S1305="kahepoolne vajaduspõhine",U1305&lt;&gt;""),[2]an!$H$39,
IF(AND(A1305=[2]an!$H$38,F1305=[2]an!$E$39,H1305&lt;[2]an!$M$37,S1305&lt;&gt;"kahepoolne vajaduspõhine"),[2]an!$H$39,
IF(AND(A1305=[2]an!$H$38,F1305=[2]an!$E$42),[2]an!$H$42,
IF(AND(A1305=[2]an!$I$38,F1305=[2]an!$E$40),[2]an!$I$40,IF(AND(A1305=[2]an!$I$38,F1305=[2]an!$E$41),[2]an!$I$41,IF(AND(A1305=[2]an!$I$38,F1305=[2]an!$E$39,H1305&gt;=[2]an!$M$37),[2]an!$I$39,
IF(AND(A1305=[2]an!$I$38,F1305=[2]an!$E$39,H1305&lt;[2]an!$M$37,S1305="kahepoolne vajaduspõhine",U1305=""),[2]an!$M$40,
IF(AND(A1305=[2]an!$I$38,F1305=[2]an!$E$39,H1305&lt;[2]an!$M$37,S1305="kahepoolne vajaduspõhine",U1305&lt;&gt;""),[2]an!$I$39,
IF(AND(A1305=[2]an!$I$38,F1305=[2]an!$E$39,H1305&lt;[2]an!$M$37,S1305&lt;&gt;"kahepoolne vajaduspõhine"),[2]an!$I$39,
IF(AND(A1305=[2]an!$I$38,F1305=[2]an!$E$42),[2]an!$I$42,
IF(AND(A1305=[2]an!$J$38,F1305=[2]an!$E$40),[2]an!$J$40,IF(AND(A1305=[2]an!$J$38,F1305=[2]an!$E$41),[2]an!$J$41,IF(AND(A1305=[2]an!$J$38,F1305=[2]an!$E$39,H1305&gt;=[2]an!$M$37),[2]an!$J$39,
IF(AND(A1305=[2]an!$J$38,F1305=[2]an!$E$39,H1305&lt;[2]an!$M$37,S1305="kahepoolne vajaduspõhine",U1305=""),[2]an!$M$40,
IF(AND(A1305=[2]an!$J$38,F1305=[2]an!$E$39,H1305&lt;[2]an!$M$37,S1305="kahepoolne vajaduspõhine",U1305&lt;&gt;""),[2]an!$J$39,
IF(AND(A1305=[2]an!$J$38,F1305=[2]an!$E$39,H1305&lt;[2]an!$M$37,S1305&lt;&gt;"kahepoolne vajaduspõhine"),[2]an!$J$39,
IF(AND(A1305=[2]an!$J$38,F1305=[2]an!$E$42),[2]an!$J$42,""))))))))))))))))))))))))))))</f>
        <v/>
      </c>
      <c r="Y1305" s="17" t="str">
        <f>IFERROR(IF(F1305="Tugigrupp",0,
IF(AND(F1305="Peretoe teenus",H1305&gt;=[2]an!$M$37,RANK(D1305,$D1305:$D1305)+COUNTIFS($D$2:D1305,D1305,$F$2:F1305,F1305)-1&gt;1),"",
IF(AND(F1305="Peretoe teenus",H1305&gt;=[2]an!$M$37,RANK(D1305,$D1305:$D1305)+COUNTIFS($D$2:D1305,D1305,$F$2:F1305,F1305)-1=1,MONTH(H1305)=MONTH(K1305)=TRUE,YEAR(H1305)=YEAR(K1305)=TRUE),((EOMONTH(H1305,0)-H1305+1)*X1305)/DAY(EOMONTH(H1305,0)),
IF(AND(F1305="Peretoe teenus",H1305&gt;=[2]an!$M$37,RANK(D1305,$D1305:$D1305)+COUNTIFS($D$2:D1305,D1305,$F$2:F1305,F1305)-1=1),X1305,
IF(AND(F1305="Peretoe teenus",H1305&lt;[2]an!$M$37,S1305&lt;&gt;"kahepoolne vajaduspõhine",RANK(D1305,$D1305:$D1305)+COUNTIFS($D$2:D1305,D1305,$F$2:F1305,F1305)-1=1),X1305,
IF(AND(F1305="Peretoe teenus",H1305&lt;[2]an!$M$37,S1305&lt;&gt;"kahepoolne vajaduspõhine",RANK(D1305,$D1305:$D1305)+COUNTIFS($D$2:D1305,D1305,$F$2:F1305,F1305)-1&gt;1),"",
IF(AND(F1305="Peretoe teenus",H1305&lt;[2]an!$M$37,S1305="kahepoolne vajaduspõhine",U1305="",RANK(D1305,$D1305:$D1305)+COUNTIFS($D$2:D1305,D1305,$F$2:F1305,F1305)-1=1),X1305,
IF(AND(F1305="Peretoe teenus",H1305&lt;[2]an!$M$37,S1305="kahepoolne vajaduspõhine",U1305="",RANK(D1305,$D1305:$D1305)+COUNTIFS($D$2:D1305,D1305,$F$2:F1305,F1305)-1&gt;1),"",
IF(AND(F1305="Peretoe teenus",H1305&lt;[2]an!$M$37,S1305="kahepoolne vajaduspõhine",U1305&lt;[2]an!$M$37,RANK(D1305,$D1305:$D1305)+COUNTIFS($D$2:D1305,D1305,$F$2:F1305,F1305)-1=1),X1305,
IF(AND(F1305="Peretoe teenus",H1305&lt;[2]an!$M$37,S1305="kahepoolne vajaduspõhine",U1305&lt;[2]an!$M$37,RANK(D1305,$D1305:$D1305)+COUNTIFS($D$2:D1305,D1305,$F$2:F1305,F1305)-1&gt;1),"",
IF(AND(F1305="Peretoe teenus",H1305&lt;[2]an!$M$37,S1305="kahepoolne vajaduspõhine",U1305&gt;=[2]an!$M$37,U1305&lt;=[2]an!$M$38,RANK(D1305,$D1305:$D1305)+COUNTIFS($D$2:D1305,D1305,$F$2:F1305,F1305)-1=1),
((EOMONTH(U1305,0)-U1305+1)*X1305)/DAY(EOMONTH(U1305,0))+(DAY(U1305)-1)*100/DAY(EOMONTH(U1305,0)),
IF(AND(F1305="Peretoe teenus",H1305&lt;[2]an!$M$37,S1305="kahepoolne vajaduspõhine",U1305&gt;=[2]an!$M$37,U1305&lt;=[2]an!$M$38,RANK(D1305,$D1305:$D1305)+COUNTIFS($D$2:D1305,D1305,$F$2:F1305,F1305)-1&gt;1),"",
IF(AND(F1305="Peretoe teenus",H1305&lt;[2]an!$M$37,S1305="kahepoolne vajaduspõhine",U1305&gt;[2]an!$M$38,RANK(D1305,$D1305:$D1305)+COUNTIFS($D$2:D1305,D1305,$F$2:F1305,F1305)-1=1),X1305,
IF(AND(F1305="Peretoe teenus",H1305&lt;[2]an!$M$37,S1305="kahepoolne vajaduspõhine",U1305&gt;[2]an!$M$38,RANK(D1305,$D1305:$D1305)+COUNTIFS($D$2:D1305,D1305,$F$2:F1305,F1305)-1&gt;1),"",X1305*W1305)))))))))))))),"")</f>
        <v/>
      </c>
      <c r="Z1305" s="18" t="str">
        <f t="shared" si="61"/>
        <v/>
      </c>
      <c r="AA1305" s="19" t="str">
        <f>IFERROR(VLOOKUP(E1305,[2]an!$A$3:$B$81,2,FALSE),"")</f>
        <v/>
      </c>
      <c r="AB1305" s="19" t="str">
        <f>IFERROR(VLOOKUP(AA1305,[2]an!$C$2:$D$16,2,FALSE),"")</f>
        <v/>
      </c>
      <c r="AC1305" s="20"/>
      <c r="AD1305" s="21" t="str">
        <f>IF(A1305=[2]an!$F$36,VLOOKUP([2]an!$F$36,[2]an!$F$36:$H$36,3,FALSE),IF(A1305=[2]an!$F$35,VLOOKUP([2]an!$F$35,[2]an!$F$35:$H$35,3,FALSE),IF(A1305=[2]an!$F$33,VLOOKUP([2]an!$F$33,[2]an!$F$33:$H$33,3,FALSE),IF(A1305=[2]an!$F$31,VLOOKUP([2]an!$F$31,[2]an!$F$31:$H$31,3,FALSE),""))))</f>
        <v/>
      </c>
    </row>
    <row r="1306" spans="6:30" x14ac:dyDescent="0.2">
      <c r="F1306" s="10"/>
      <c r="G1306" s="8" t="str">
        <f t="shared" si="62"/>
        <v/>
      </c>
      <c r="H1306" s="13"/>
      <c r="K1306" s="13"/>
      <c r="L1306" s="10"/>
      <c r="M1306" s="10"/>
      <c r="S1306" s="8" t="str">
        <f>IFERROR(VLOOKUP(D1306,[1]peretoe_teenus!$A$2:$L$2000,5,FALSE),"")</f>
        <v/>
      </c>
      <c r="U1306" s="13"/>
      <c r="V1306" s="15" t="str" cm="1">
        <f t="array" ref="V1306">IFERROR(IF(AND(F1306="Tugigrupp",RANK(K1306,$K1306:$K1306)+COUNTIFS($K$2:K1306,K1306,$L$2:L1306,L1306,$M$2:M1306,M1306,$I$2:I1306,I1306,$G$2:G1306,G1306,$F$2:F1306,F1306)-1=1),SUMPRODUCT(($F$2:$F$4154=F1306)*($G$2:$G$4154=G1306)*($K$2:$K$4154=K1306)*($I$2:$I$4154=I1306)*($L$2:$L$4154=L1306)*($M$2:$M$4154=M1306)),""),"")</f>
        <v/>
      </c>
      <c r="W1306" s="15" t="str">
        <f t="shared" si="60"/>
        <v/>
      </c>
      <c r="X1306" s="16" t="str">
        <f>IF(AND(A1306=[2]an!$G$38,F1306=[2]an!$E$40),[2]an!$G$40,IF(AND(A1306=[2]an!$G$38,F1306=[2]an!$E$41),[2]an!$G$41,IF(AND(A1306=[2]an!$G$38,F1306=[2]an!$E$39,H1306&gt;=[2]an!$M$37),[2]an!$G$39,
IF(AND(A1306=[2]an!$G$38,F1306=[2]an!$E$39,H1306&lt;[2]an!$M$37,S1306="kahepoolne vajaduspõhine",U1306=""),[2]an!$M$40,
IF(AND(A1306=[2]an!$G$38,F1306=[2]an!$E$39,H1306&lt;[2]an!$M$37,S1306="kahepoolne vajaduspõhine",U1306&lt;&gt;""),[2]an!$G$39,
IF(AND(A1306=[2]an!$G$38,F1306=[2]an!$E$39,H1306&lt;[2]an!$M$37,S1306&lt;&gt;"kahepoolne vajaduspõhine"),[2]an!$G$39,
IF(AND(A1306=[2]an!$G$38,F1306=[2]an!$E$42),[2]an!$G$42,
IF(AND(A1306=[2]an!$H$38,F1306=[2]an!$E$40),[2]an!$H$40,IF(AND(A1306=[2]an!$H$38,F1306=[2]an!$E$41),[2]an!$H$41,IF(AND(A1306=[2]an!$H$38,F1306=[2]an!$E$39,H1306&gt;=[2]an!$M$37),[2]an!$H$39,
IF(AND(A1306=[2]an!$H$38,F1306=[2]an!$E$39,H1306&lt;[2]an!$M$37,S1306="kahepoolne vajaduspõhine",U1306=""),[2]an!$M$40,
IF(AND(A1306=[2]an!$H$38,F1306=[2]an!$E$39,H1306&lt;[2]an!$M$37,S1306="kahepoolne vajaduspõhine",U1306&lt;&gt;""),[2]an!$H$39,
IF(AND(A1306=[2]an!$H$38,F1306=[2]an!$E$39,H1306&lt;[2]an!$M$37,S1306&lt;&gt;"kahepoolne vajaduspõhine"),[2]an!$H$39,
IF(AND(A1306=[2]an!$H$38,F1306=[2]an!$E$42),[2]an!$H$42,
IF(AND(A1306=[2]an!$I$38,F1306=[2]an!$E$40),[2]an!$I$40,IF(AND(A1306=[2]an!$I$38,F1306=[2]an!$E$41),[2]an!$I$41,IF(AND(A1306=[2]an!$I$38,F1306=[2]an!$E$39,H1306&gt;=[2]an!$M$37),[2]an!$I$39,
IF(AND(A1306=[2]an!$I$38,F1306=[2]an!$E$39,H1306&lt;[2]an!$M$37,S1306="kahepoolne vajaduspõhine",U1306=""),[2]an!$M$40,
IF(AND(A1306=[2]an!$I$38,F1306=[2]an!$E$39,H1306&lt;[2]an!$M$37,S1306="kahepoolne vajaduspõhine",U1306&lt;&gt;""),[2]an!$I$39,
IF(AND(A1306=[2]an!$I$38,F1306=[2]an!$E$39,H1306&lt;[2]an!$M$37,S1306&lt;&gt;"kahepoolne vajaduspõhine"),[2]an!$I$39,
IF(AND(A1306=[2]an!$I$38,F1306=[2]an!$E$42),[2]an!$I$42,
IF(AND(A1306=[2]an!$J$38,F1306=[2]an!$E$40),[2]an!$J$40,IF(AND(A1306=[2]an!$J$38,F1306=[2]an!$E$41),[2]an!$J$41,IF(AND(A1306=[2]an!$J$38,F1306=[2]an!$E$39,H1306&gt;=[2]an!$M$37),[2]an!$J$39,
IF(AND(A1306=[2]an!$J$38,F1306=[2]an!$E$39,H1306&lt;[2]an!$M$37,S1306="kahepoolne vajaduspõhine",U1306=""),[2]an!$M$40,
IF(AND(A1306=[2]an!$J$38,F1306=[2]an!$E$39,H1306&lt;[2]an!$M$37,S1306="kahepoolne vajaduspõhine",U1306&lt;&gt;""),[2]an!$J$39,
IF(AND(A1306=[2]an!$J$38,F1306=[2]an!$E$39,H1306&lt;[2]an!$M$37,S1306&lt;&gt;"kahepoolne vajaduspõhine"),[2]an!$J$39,
IF(AND(A1306=[2]an!$J$38,F1306=[2]an!$E$42),[2]an!$J$42,""))))))))))))))))))))))))))))</f>
        <v/>
      </c>
      <c r="Y1306" s="17" t="str">
        <f>IFERROR(IF(F1306="Tugigrupp",0,
IF(AND(F1306="Peretoe teenus",H1306&gt;=[2]an!$M$37,RANK(D1306,$D1306:$D1306)+COUNTIFS($D$2:D1306,D1306,$F$2:F1306,F1306)-1&gt;1),"",
IF(AND(F1306="Peretoe teenus",H1306&gt;=[2]an!$M$37,RANK(D1306,$D1306:$D1306)+COUNTIFS($D$2:D1306,D1306,$F$2:F1306,F1306)-1=1,MONTH(H1306)=MONTH(K1306)=TRUE,YEAR(H1306)=YEAR(K1306)=TRUE),((EOMONTH(H1306,0)-H1306+1)*X1306)/DAY(EOMONTH(H1306,0)),
IF(AND(F1306="Peretoe teenus",H1306&gt;=[2]an!$M$37,RANK(D1306,$D1306:$D1306)+COUNTIFS($D$2:D1306,D1306,$F$2:F1306,F1306)-1=1),X1306,
IF(AND(F1306="Peretoe teenus",H1306&lt;[2]an!$M$37,S1306&lt;&gt;"kahepoolne vajaduspõhine",RANK(D1306,$D1306:$D1306)+COUNTIFS($D$2:D1306,D1306,$F$2:F1306,F1306)-1=1),X1306,
IF(AND(F1306="Peretoe teenus",H1306&lt;[2]an!$M$37,S1306&lt;&gt;"kahepoolne vajaduspõhine",RANK(D1306,$D1306:$D1306)+COUNTIFS($D$2:D1306,D1306,$F$2:F1306,F1306)-1&gt;1),"",
IF(AND(F1306="Peretoe teenus",H1306&lt;[2]an!$M$37,S1306="kahepoolne vajaduspõhine",U1306="",RANK(D1306,$D1306:$D1306)+COUNTIFS($D$2:D1306,D1306,$F$2:F1306,F1306)-1=1),X1306,
IF(AND(F1306="Peretoe teenus",H1306&lt;[2]an!$M$37,S1306="kahepoolne vajaduspõhine",U1306="",RANK(D1306,$D1306:$D1306)+COUNTIFS($D$2:D1306,D1306,$F$2:F1306,F1306)-1&gt;1),"",
IF(AND(F1306="Peretoe teenus",H1306&lt;[2]an!$M$37,S1306="kahepoolne vajaduspõhine",U1306&lt;[2]an!$M$37,RANK(D1306,$D1306:$D1306)+COUNTIFS($D$2:D1306,D1306,$F$2:F1306,F1306)-1=1),X1306,
IF(AND(F1306="Peretoe teenus",H1306&lt;[2]an!$M$37,S1306="kahepoolne vajaduspõhine",U1306&lt;[2]an!$M$37,RANK(D1306,$D1306:$D1306)+COUNTIFS($D$2:D1306,D1306,$F$2:F1306,F1306)-1&gt;1),"",
IF(AND(F1306="Peretoe teenus",H1306&lt;[2]an!$M$37,S1306="kahepoolne vajaduspõhine",U1306&gt;=[2]an!$M$37,U1306&lt;=[2]an!$M$38,RANK(D1306,$D1306:$D1306)+COUNTIFS($D$2:D1306,D1306,$F$2:F1306,F1306)-1=1),
((EOMONTH(U1306,0)-U1306+1)*X1306)/DAY(EOMONTH(U1306,0))+(DAY(U1306)-1)*100/DAY(EOMONTH(U1306,0)),
IF(AND(F1306="Peretoe teenus",H1306&lt;[2]an!$M$37,S1306="kahepoolne vajaduspõhine",U1306&gt;=[2]an!$M$37,U1306&lt;=[2]an!$M$38,RANK(D1306,$D1306:$D1306)+COUNTIFS($D$2:D1306,D1306,$F$2:F1306,F1306)-1&gt;1),"",
IF(AND(F1306="Peretoe teenus",H1306&lt;[2]an!$M$37,S1306="kahepoolne vajaduspõhine",U1306&gt;[2]an!$M$38,RANK(D1306,$D1306:$D1306)+COUNTIFS($D$2:D1306,D1306,$F$2:F1306,F1306)-1=1),X1306,
IF(AND(F1306="Peretoe teenus",H1306&lt;[2]an!$M$37,S1306="kahepoolne vajaduspõhine",U1306&gt;[2]an!$M$38,RANK(D1306,$D1306:$D1306)+COUNTIFS($D$2:D1306,D1306,$F$2:F1306,F1306)-1&gt;1),"",X1306*W1306)))))))))))))),"")</f>
        <v/>
      </c>
      <c r="Z1306" s="18" t="str">
        <f t="shared" si="61"/>
        <v/>
      </c>
      <c r="AA1306" s="19" t="str">
        <f>IFERROR(VLOOKUP(E1306,[2]an!$A$3:$B$81,2,FALSE),"")</f>
        <v/>
      </c>
      <c r="AB1306" s="19" t="str">
        <f>IFERROR(VLOOKUP(AA1306,[2]an!$C$2:$D$16,2,FALSE),"")</f>
        <v/>
      </c>
      <c r="AC1306" s="20"/>
      <c r="AD1306" s="21" t="str">
        <f>IF(A1306=[2]an!$F$36,VLOOKUP([2]an!$F$36,[2]an!$F$36:$H$36,3,FALSE),IF(A1306=[2]an!$F$35,VLOOKUP([2]an!$F$35,[2]an!$F$35:$H$35,3,FALSE),IF(A1306=[2]an!$F$33,VLOOKUP([2]an!$F$33,[2]an!$F$33:$H$33,3,FALSE),IF(A1306=[2]an!$F$31,VLOOKUP([2]an!$F$31,[2]an!$F$31:$H$31,3,FALSE),""))))</f>
        <v/>
      </c>
    </row>
    <row r="1307" spans="6:30" x14ac:dyDescent="0.2">
      <c r="F1307" s="10"/>
      <c r="G1307" s="8" t="str">
        <f t="shared" si="62"/>
        <v/>
      </c>
      <c r="H1307" s="13"/>
      <c r="K1307" s="13"/>
      <c r="L1307" s="10"/>
      <c r="M1307" s="10"/>
      <c r="S1307" s="8" t="str">
        <f>IFERROR(VLOOKUP(D1307,[1]peretoe_teenus!$A$2:$L$2000,5,FALSE),"")</f>
        <v/>
      </c>
      <c r="U1307" s="13"/>
      <c r="V1307" s="15" t="str" cm="1">
        <f t="array" ref="V1307">IFERROR(IF(AND(F1307="Tugigrupp",RANK(K1307,$K1307:$K1307)+COUNTIFS($K$2:K1307,K1307,$L$2:L1307,L1307,$M$2:M1307,M1307,$I$2:I1307,I1307,$G$2:G1307,G1307,$F$2:F1307,F1307)-1=1),SUMPRODUCT(($F$2:$F$4154=F1307)*($G$2:$G$4154=G1307)*($K$2:$K$4154=K1307)*($I$2:$I$4154=I1307)*($L$2:$L$4154=L1307)*($M$2:$M$4154=M1307)),""),"")</f>
        <v/>
      </c>
      <c r="W1307" s="15" t="str">
        <f t="shared" si="60"/>
        <v/>
      </c>
      <c r="X1307" s="16" t="str">
        <f>IF(AND(A1307=[2]an!$G$38,F1307=[2]an!$E$40),[2]an!$G$40,IF(AND(A1307=[2]an!$G$38,F1307=[2]an!$E$41),[2]an!$G$41,IF(AND(A1307=[2]an!$G$38,F1307=[2]an!$E$39,H1307&gt;=[2]an!$M$37),[2]an!$G$39,
IF(AND(A1307=[2]an!$G$38,F1307=[2]an!$E$39,H1307&lt;[2]an!$M$37,S1307="kahepoolne vajaduspõhine",U1307=""),[2]an!$M$40,
IF(AND(A1307=[2]an!$G$38,F1307=[2]an!$E$39,H1307&lt;[2]an!$M$37,S1307="kahepoolne vajaduspõhine",U1307&lt;&gt;""),[2]an!$G$39,
IF(AND(A1307=[2]an!$G$38,F1307=[2]an!$E$39,H1307&lt;[2]an!$M$37,S1307&lt;&gt;"kahepoolne vajaduspõhine"),[2]an!$G$39,
IF(AND(A1307=[2]an!$G$38,F1307=[2]an!$E$42),[2]an!$G$42,
IF(AND(A1307=[2]an!$H$38,F1307=[2]an!$E$40),[2]an!$H$40,IF(AND(A1307=[2]an!$H$38,F1307=[2]an!$E$41),[2]an!$H$41,IF(AND(A1307=[2]an!$H$38,F1307=[2]an!$E$39,H1307&gt;=[2]an!$M$37),[2]an!$H$39,
IF(AND(A1307=[2]an!$H$38,F1307=[2]an!$E$39,H1307&lt;[2]an!$M$37,S1307="kahepoolne vajaduspõhine",U1307=""),[2]an!$M$40,
IF(AND(A1307=[2]an!$H$38,F1307=[2]an!$E$39,H1307&lt;[2]an!$M$37,S1307="kahepoolne vajaduspõhine",U1307&lt;&gt;""),[2]an!$H$39,
IF(AND(A1307=[2]an!$H$38,F1307=[2]an!$E$39,H1307&lt;[2]an!$M$37,S1307&lt;&gt;"kahepoolne vajaduspõhine"),[2]an!$H$39,
IF(AND(A1307=[2]an!$H$38,F1307=[2]an!$E$42),[2]an!$H$42,
IF(AND(A1307=[2]an!$I$38,F1307=[2]an!$E$40),[2]an!$I$40,IF(AND(A1307=[2]an!$I$38,F1307=[2]an!$E$41),[2]an!$I$41,IF(AND(A1307=[2]an!$I$38,F1307=[2]an!$E$39,H1307&gt;=[2]an!$M$37),[2]an!$I$39,
IF(AND(A1307=[2]an!$I$38,F1307=[2]an!$E$39,H1307&lt;[2]an!$M$37,S1307="kahepoolne vajaduspõhine",U1307=""),[2]an!$M$40,
IF(AND(A1307=[2]an!$I$38,F1307=[2]an!$E$39,H1307&lt;[2]an!$M$37,S1307="kahepoolne vajaduspõhine",U1307&lt;&gt;""),[2]an!$I$39,
IF(AND(A1307=[2]an!$I$38,F1307=[2]an!$E$39,H1307&lt;[2]an!$M$37,S1307&lt;&gt;"kahepoolne vajaduspõhine"),[2]an!$I$39,
IF(AND(A1307=[2]an!$I$38,F1307=[2]an!$E$42),[2]an!$I$42,
IF(AND(A1307=[2]an!$J$38,F1307=[2]an!$E$40),[2]an!$J$40,IF(AND(A1307=[2]an!$J$38,F1307=[2]an!$E$41),[2]an!$J$41,IF(AND(A1307=[2]an!$J$38,F1307=[2]an!$E$39,H1307&gt;=[2]an!$M$37),[2]an!$J$39,
IF(AND(A1307=[2]an!$J$38,F1307=[2]an!$E$39,H1307&lt;[2]an!$M$37,S1307="kahepoolne vajaduspõhine",U1307=""),[2]an!$M$40,
IF(AND(A1307=[2]an!$J$38,F1307=[2]an!$E$39,H1307&lt;[2]an!$M$37,S1307="kahepoolne vajaduspõhine",U1307&lt;&gt;""),[2]an!$J$39,
IF(AND(A1307=[2]an!$J$38,F1307=[2]an!$E$39,H1307&lt;[2]an!$M$37,S1307&lt;&gt;"kahepoolne vajaduspõhine"),[2]an!$J$39,
IF(AND(A1307=[2]an!$J$38,F1307=[2]an!$E$42),[2]an!$J$42,""))))))))))))))))))))))))))))</f>
        <v/>
      </c>
      <c r="Y1307" s="17" t="str">
        <f>IFERROR(IF(F1307="Tugigrupp",0,
IF(AND(F1307="Peretoe teenus",H1307&gt;=[2]an!$M$37,RANK(D1307,$D1307:$D1307)+COUNTIFS($D$2:D1307,D1307,$F$2:F1307,F1307)-1&gt;1),"",
IF(AND(F1307="Peretoe teenus",H1307&gt;=[2]an!$M$37,RANK(D1307,$D1307:$D1307)+COUNTIFS($D$2:D1307,D1307,$F$2:F1307,F1307)-1=1,MONTH(H1307)=MONTH(K1307)=TRUE,YEAR(H1307)=YEAR(K1307)=TRUE),((EOMONTH(H1307,0)-H1307+1)*X1307)/DAY(EOMONTH(H1307,0)),
IF(AND(F1307="Peretoe teenus",H1307&gt;=[2]an!$M$37,RANK(D1307,$D1307:$D1307)+COUNTIFS($D$2:D1307,D1307,$F$2:F1307,F1307)-1=1),X1307,
IF(AND(F1307="Peretoe teenus",H1307&lt;[2]an!$M$37,S1307&lt;&gt;"kahepoolne vajaduspõhine",RANK(D1307,$D1307:$D1307)+COUNTIFS($D$2:D1307,D1307,$F$2:F1307,F1307)-1=1),X1307,
IF(AND(F1307="Peretoe teenus",H1307&lt;[2]an!$M$37,S1307&lt;&gt;"kahepoolne vajaduspõhine",RANK(D1307,$D1307:$D1307)+COUNTIFS($D$2:D1307,D1307,$F$2:F1307,F1307)-1&gt;1),"",
IF(AND(F1307="Peretoe teenus",H1307&lt;[2]an!$M$37,S1307="kahepoolne vajaduspõhine",U1307="",RANK(D1307,$D1307:$D1307)+COUNTIFS($D$2:D1307,D1307,$F$2:F1307,F1307)-1=1),X1307,
IF(AND(F1307="Peretoe teenus",H1307&lt;[2]an!$M$37,S1307="kahepoolne vajaduspõhine",U1307="",RANK(D1307,$D1307:$D1307)+COUNTIFS($D$2:D1307,D1307,$F$2:F1307,F1307)-1&gt;1),"",
IF(AND(F1307="Peretoe teenus",H1307&lt;[2]an!$M$37,S1307="kahepoolne vajaduspõhine",U1307&lt;[2]an!$M$37,RANK(D1307,$D1307:$D1307)+COUNTIFS($D$2:D1307,D1307,$F$2:F1307,F1307)-1=1),X1307,
IF(AND(F1307="Peretoe teenus",H1307&lt;[2]an!$M$37,S1307="kahepoolne vajaduspõhine",U1307&lt;[2]an!$M$37,RANK(D1307,$D1307:$D1307)+COUNTIFS($D$2:D1307,D1307,$F$2:F1307,F1307)-1&gt;1),"",
IF(AND(F1307="Peretoe teenus",H1307&lt;[2]an!$M$37,S1307="kahepoolne vajaduspõhine",U1307&gt;=[2]an!$M$37,U1307&lt;=[2]an!$M$38,RANK(D1307,$D1307:$D1307)+COUNTIFS($D$2:D1307,D1307,$F$2:F1307,F1307)-1=1),
((EOMONTH(U1307,0)-U1307+1)*X1307)/DAY(EOMONTH(U1307,0))+(DAY(U1307)-1)*100/DAY(EOMONTH(U1307,0)),
IF(AND(F1307="Peretoe teenus",H1307&lt;[2]an!$M$37,S1307="kahepoolne vajaduspõhine",U1307&gt;=[2]an!$M$37,U1307&lt;=[2]an!$M$38,RANK(D1307,$D1307:$D1307)+COUNTIFS($D$2:D1307,D1307,$F$2:F1307,F1307)-1&gt;1),"",
IF(AND(F1307="Peretoe teenus",H1307&lt;[2]an!$M$37,S1307="kahepoolne vajaduspõhine",U1307&gt;[2]an!$M$38,RANK(D1307,$D1307:$D1307)+COUNTIFS($D$2:D1307,D1307,$F$2:F1307,F1307)-1=1),X1307,
IF(AND(F1307="Peretoe teenus",H1307&lt;[2]an!$M$37,S1307="kahepoolne vajaduspõhine",U1307&gt;[2]an!$M$38,RANK(D1307,$D1307:$D1307)+COUNTIFS($D$2:D1307,D1307,$F$2:F1307,F1307)-1&gt;1),"",X1307*W1307)))))))))))))),"")</f>
        <v/>
      </c>
      <c r="Z1307" s="18" t="str">
        <f t="shared" si="61"/>
        <v/>
      </c>
      <c r="AA1307" s="19" t="str">
        <f>IFERROR(VLOOKUP(E1307,[2]an!$A$3:$B$81,2,FALSE),"")</f>
        <v/>
      </c>
      <c r="AB1307" s="19" t="str">
        <f>IFERROR(VLOOKUP(AA1307,[2]an!$C$2:$D$16,2,FALSE),"")</f>
        <v/>
      </c>
      <c r="AC1307" s="20"/>
      <c r="AD1307" s="21" t="str">
        <f>IF(A1307=[2]an!$F$36,VLOOKUP([2]an!$F$36,[2]an!$F$36:$H$36,3,FALSE),IF(A1307=[2]an!$F$35,VLOOKUP([2]an!$F$35,[2]an!$F$35:$H$35,3,FALSE),IF(A1307=[2]an!$F$33,VLOOKUP([2]an!$F$33,[2]an!$F$33:$H$33,3,FALSE),IF(A1307=[2]an!$F$31,VLOOKUP([2]an!$F$31,[2]an!$F$31:$H$31,3,FALSE),""))))</f>
        <v/>
      </c>
    </row>
    <row r="1308" spans="6:30" x14ac:dyDescent="0.2">
      <c r="F1308" s="10"/>
      <c r="G1308" s="8" t="str">
        <f t="shared" si="62"/>
        <v/>
      </c>
      <c r="H1308" s="13"/>
      <c r="K1308" s="13"/>
      <c r="L1308" s="10"/>
      <c r="M1308" s="10"/>
      <c r="S1308" s="8" t="str">
        <f>IFERROR(VLOOKUP(D1308,[1]peretoe_teenus!$A$2:$L$2000,5,FALSE),"")</f>
        <v/>
      </c>
      <c r="U1308" s="13"/>
      <c r="V1308" s="15" t="str" cm="1">
        <f t="array" ref="V1308">IFERROR(IF(AND(F1308="Tugigrupp",RANK(K1308,$K1308:$K1308)+COUNTIFS($K$2:K1308,K1308,$L$2:L1308,L1308,$M$2:M1308,M1308,$I$2:I1308,I1308,$G$2:G1308,G1308,$F$2:F1308,F1308)-1=1),SUMPRODUCT(($F$2:$F$4154=F1308)*($G$2:$G$4154=G1308)*($K$2:$K$4154=K1308)*($I$2:$I$4154=I1308)*($L$2:$L$4154=L1308)*($M$2:$M$4154=M1308)),""),"")</f>
        <v/>
      </c>
      <c r="W1308" s="15" t="str">
        <f t="shared" si="60"/>
        <v/>
      </c>
      <c r="X1308" s="16" t="str">
        <f>IF(AND(A1308=[2]an!$G$38,F1308=[2]an!$E$40),[2]an!$G$40,IF(AND(A1308=[2]an!$G$38,F1308=[2]an!$E$41),[2]an!$G$41,IF(AND(A1308=[2]an!$G$38,F1308=[2]an!$E$39,H1308&gt;=[2]an!$M$37),[2]an!$G$39,
IF(AND(A1308=[2]an!$G$38,F1308=[2]an!$E$39,H1308&lt;[2]an!$M$37,S1308="kahepoolne vajaduspõhine",U1308=""),[2]an!$M$40,
IF(AND(A1308=[2]an!$G$38,F1308=[2]an!$E$39,H1308&lt;[2]an!$M$37,S1308="kahepoolne vajaduspõhine",U1308&lt;&gt;""),[2]an!$G$39,
IF(AND(A1308=[2]an!$G$38,F1308=[2]an!$E$39,H1308&lt;[2]an!$M$37,S1308&lt;&gt;"kahepoolne vajaduspõhine"),[2]an!$G$39,
IF(AND(A1308=[2]an!$G$38,F1308=[2]an!$E$42),[2]an!$G$42,
IF(AND(A1308=[2]an!$H$38,F1308=[2]an!$E$40),[2]an!$H$40,IF(AND(A1308=[2]an!$H$38,F1308=[2]an!$E$41),[2]an!$H$41,IF(AND(A1308=[2]an!$H$38,F1308=[2]an!$E$39,H1308&gt;=[2]an!$M$37),[2]an!$H$39,
IF(AND(A1308=[2]an!$H$38,F1308=[2]an!$E$39,H1308&lt;[2]an!$M$37,S1308="kahepoolne vajaduspõhine",U1308=""),[2]an!$M$40,
IF(AND(A1308=[2]an!$H$38,F1308=[2]an!$E$39,H1308&lt;[2]an!$M$37,S1308="kahepoolne vajaduspõhine",U1308&lt;&gt;""),[2]an!$H$39,
IF(AND(A1308=[2]an!$H$38,F1308=[2]an!$E$39,H1308&lt;[2]an!$M$37,S1308&lt;&gt;"kahepoolne vajaduspõhine"),[2]an!$H$39,
IF(AND(A1308=[2]an!$H$38,F1308=[2]an!$E$42),[2]an!$H$42,
IF(AND(A1308=[2]an!$I$38,F1308=[2]an!$E$40),[2]an!$I$40,IF(AND(A1308=[2]an!$I$38,F1308=[2]an!$E$41),[2]an!$I$41,IF(AND(A1308=[2]an!$I$38,F1308=[2]an!$E$39,H1308&gt;=[2]an!$M$37),[2]an!$I$39,
IF(AND(A1308=[2]an!$I$38,F1308=[2]an!$E$39,H1308&lt;[2]an!$M$37,S1308="kahepoolne vajaduspõhine",U1308=""),[2]an!$M$40,
IF(AND(A1308=[2]an!$I$38,F1308=[2]an!$E$39,H1308&lt;[2]an!$M$37,S1308="kahepoolne vajaduspõhine",U1308&lt;&gt;""),[2]an!$I$39,
IF(AND(A1308=[2]an!$I$38,F1308=[2]an!$E$39,H1308&lt;[2]an!$M$37,S1308&lt;&gt;"kahepoolne vajaduspõhine"),[2]an!$I$39,
IF(AND(A1308=[2]an!$I$38,F1308=[2]an!$E$42),[2]an!$I$42,
IF(AND(A1308=[2]an!$J$38,F1308=[2]an!$E$40),[2]an!$J$40,IF(AND(A1308=[2]an!$J$38,F1308=[2]an!$E$41),[2]an!$J$41,IF(AND(A1308=[2]an!$J$38,F1308=[2]an!$E$39,H1308&gt;=[2]an!$M$37),[2]an!$J$39,
IF(AND(A1308=[2]an!$J$38,F1308=[2]an!$E$39,H1308&lt;[2]an!$M$37,S1308="kahepoolne vajaduspõhine",U1308=""),[2]an!$M$40,
IF(AND(A1308=[2]an!$J$38,F1308=[2]an!$E$39,H1308&lt;[2]an!$M$37,S1308="kahepoolne vajaduspõhine",U1308&lt;&gt;""),[2]an!$J$39,
IF(AND(A1308=[2]an!$J$38,F1308=[2]an!$E$39,H1308&lt;[2]an!$M$37,S1308&lt;&gt;"kahepoolne vajaduspõhine"),[2]an!$J$39,
IF(AND(A1308=[2]an!$J$38,F1308=[2]an!$E$42),[2]an!$J$42,""))))))))))))))))))))))))))))</f>
        <v/>
      </c>
      <c r="Y1308" s="17" t="str">
        <f>IFERROR(IF(F1308="Tugigrupp",0,
IF(AND(F1308="Peretoe teenus",H1308&gt;=[2]an!$M$37,RANK(D1308,$D1308:$D1308)+COUNTIFS($D$2:D1308,D1308,$F$2:F1308,F1308)-1&gt;1),"",
IF(AND(F1308="Peretoe teenus",H1308&gt;=[2]an!$M$37,RANK(D1308,$D1308:$D1308)+COUNTIFS($D$2:D1308,D1308,$F$2:F1308,F1308)-1=1,MONTH(H1308)=MONTH(K1308)=TRUE,YEAR(H1308)=YEAR(K1308)=TRUE),((EOMONTH(H1308,0)-H1308+1)*X1308)/DAY(EOMONTH(H1308,0)),
IF(AND(F1308="Peretoe teenus",H1308&gt;=[2]an!$M$37,RANK(D1308,$D1308:$D1308)+COUNTIFS($D$2:D1308,D1308,$F$2:F1308,F1308)-1=1),X1308,
IF(AND(F1308="Peretoe teenus",H1308&lt;[2]an!$M$37,S1308&lt;&gt;"kahepoolne vajaduspõhine",RANK(D1308,$D1308:$D1308)+COUNTIFS($D$2:D1308,D1308,$F$2:F1308,F1308)-1=1),X1308,
IF(AND(F1308="Peretoe teenus",H1308&lt;[2]an!$M$37,S1308&lt;&gt;"kahepoolne vajaduspõhine",RANK(D1308,$D1308:$D1308)+COUNTIFS($D$2:D1308,D1308,$F$2:F1308,F1308)-1&gt;1),"",
IF(AND(F1308="Peretoe teenus",H1308&lt;[2]an!$M$37,S1308="kahepoolne vajaduspõhine",U1308="",RANK(D1308,$D1308:$D1308)+COUNTIFS($D$2:D1308,D1308,$F$2:F1308,F1308)-1=1),X1308,
IF(AND(F1308="Peretoe teenus",H1308&lt;[2]an!$M$37,S1308="kahepoolne vajaduspõhine",U1308="",RANK(D1308,$D1308:$D1308)+COUNTIFS($D$2:D1308,D1308,$F$2:F1308,F1308)-1&gt;1),"",
IF(AND(F1308="Peretoe teenus",H1308&lt;[2]an!$M$37,S1308="kahepoolne vajaduspõhine",U1308&lt;[2]an!$M$37,RANK(D1308,$D1308:$D1308)+COUNTIFS($D$2:D1308,D1308,$F$2:F1308,F1308)-1=1),X1308,
IF(AND(F1308="Peretoe teenus",H1308&lt;[2]an!$M$37,S1308="kahepoolne vajaduspõhine",U1308&lt;[2]an!$M$37,RANK(D1308,$D1308:$D1308)+COUNTIFS($D$2:D1308,D1308,$F$2:F1308,F1308)-1&gt;1),"",
IF(AND(F1308="Peretoe teenus",H1308&lt;[2]an!$M$37,S1308="kahepoolne vajaduspõhine",U1308&gt;=[2]an!$M$37,U1308&lt;=[2]an!$M$38,RANK(D1308,$D1308:$D1308)+COUNTIFS($D$2:D1308,D1308,$F$2:F1308,F1308)-1=1),
((EOMONTH(U1308,0)-U1308+1)*X1308)/DAY(EOMONTH(U1308,0))+(DAY(U1308)-1)*100/DAY(EOMONTH(U1308,0)),
IF(AND(F1308="Peretoe teenus",H1308&lt;[2]an!$M$37,S1308="kahepoolne vajaduspõhine",U1308&gt;=[2]an!$M$37,U1308&lt;=[2]an!$M$38,RANK(D1308,$D1308:$D1308)+COUNTIFS($D$2:D1308,D1308,$F$2:F1308,F1308)-1&gt;1),"",
IF(AND(F1308="Peretoe teenus",H1308&lt;[2]an!$M$37,S1308="kahepoolne vajaduspõhine",U1308&gt;[2]an!$M$38,RANK(D1308,$D1308:$D1308)+COUNTIFS($D$2:D1308,D1308,$F$2:F1308,F1308)-1=1),X1308,
IF(AND(F1308="Peretoe teenus",H1308&lt;[2]an!$M$37,S1308="kahepoolne vajaduspõhine",U1308&gt;[2]an!$M$38,RANK(D1308,$D1308:$D1308)+COUNTIFS($D$2:D1308,D1308,$F$2:F1308,F1308)-1&gt;1),"",X1308*W1308)))))))))))))),"")</f>
        <v/>
      </c>
      <c r="Z1308" s="18" t="str">
        <f t="shared" si="61"/>
        <v/>
      </c>
      <c r="AA1308" s="19" t="str">
        <f>IFERROR(VLOOKUP(E1308,[2]an!$A$3:$B$81,2,FALSE),"")</f>
        <v/>
      </c>
      <c r="AB1308" s="19" t="str">
        <f>IFERROR(VLOOKUP(AA1308,[2]an!$C$2:$D$16,2,FALSE),"")</f>
        <v/>
      </c>
      <c r="AC1308" s="20"/>
      <c r="AD1308" s="21" t="str">
        <f>IF(A1308=[2]an!$F$36,VLOOKUP([2]an!$F$36,[2]an!$F$36:$H$36,3,FALSE),IF(A1308=[2]an!$F$35,VLOOKUP([2]an!$F$35,[2]an!$F$35:$H$35,3,FALSE),IF(A1308=[2]an!$F$33,VLOOKUP([2]an!$F$33,[2]an!$F$33:$H$33,3,FALSE),IF(A1308=[2]an!$F$31,VLOOKUP([2]an!$F$31,[2]an!$F$31:$H$31,3,FALSE),""))))</f>
        <v/>
      </c>
    </row>
    <row r="1309" spans="6:30" x14ac:dyDescent="0.2">
      <c r="F1309" s="10"/>
      <c r="G1309" s="8" t="str">
        <f t="shared" si="62"/>
        <v/>
      </c>
      <c r="H1309" s="13"/>
      <c r="K1309" s="13"/>
      <c r="L1309" s="10"/>
      <c r="M1309" s="10"/>
      <c r="S1309" s="8" t="str">
        <f>IFERROR(VLOOKUP(D1309,[1]peretoe_teenus!$A$2:$L$2000,5,FALSE),"")</f>
        <v/>
      </c>
      <c r="U1309" s="13"/>
      <c r="V1309" s="15" t="str" cm="1">
        <f t="array" ref="V1309">IFERROR(IF(AND(F1309="Tugigrupp",RANK(K1309,$K1309:$K1309)+COUNTIFS($K$2:K1309,K1309,$L$2:L1309,L1309,$M$2:M1309,M1309,$I$2:I1309,I1309,$G$2:G1309,G1309,$F$2:F1309,F1309)-1=1),SUMPRODUCT(($F$2:$F$4154=F1309)*($G$2:$G$4154=G1309)*($K$2:$K$4154=K1309)*($I$2:$I$4154=I1309)*($L$2:$L$4154=L1309)*($M$2:$M$4154=M1309)),""),"")</f>
        <v/>
      </c>
      <c r="W1309" s="15" t="str">
        <f t="shared" si="60"/>
        <v/>
      </c>
      <c r="X1309" s="16" t="str">
        <f>IF(AND(A1309=[2]an!$G$38,F1309=[2]an!$E$40),[2]an!$G$40,IF(AND(A1309=[2]an!$G$38,F1309=[2]an!$E$41),[2]an!$G$41,IF(AND(A1309=[2]an!$G$38,F1309=[2]an!$E$39,H1309&gt;=[2]an!$M$37),[2]an!$G$39,
IF(AND(A1309=[2]an!$G$38,F1309=[2]an!$E$39,H1309&lt;[2]an!$M$37,S1309="kahepoolne vajaduspõhine",U1309=""),[2]an!$M$40,
IF(AND(A1309=[2]an!$G$38,F1309=[2]an!$E$39,H1309&lt;[2]an!$M$37,S1309="kahepoolne vajaduspõhine",U1309&lt;&gt;""),[2]an!$G$39,
IF(AND(A1309=[2]an!$G$38,F1309=[2]an!$E$39,H1309&lt;[2]an!$M$37,S1309&lt;&gt;"kahepoolne vajaduspõhine"),[2]an!$G$39,
IF(AND(A1309=[2]an!$G$38,F1309=[2]an!$E$42),[2]an!$G$42,
IF(AND(A1309=[2]an!$H$38,F1309=[2]an!$E$40),[2]an!$H$40,IF(AND(A1309=[2]an!$H$38,F1309=[2]an!$E$41),[2]an!$H$41,IF(AND(A1309=[2]an!$H$38,F1309=[2]an!$E$39,H1309&gt;=[2]an!$M$37),[2]an!$H$39,
IF(AND(A1309=[2]an!$H$38,F1309=[2]an!$E$39,H1309&lt;[2]an!$M$37,S1309="kahepoolne vajaduspõhine",U1309=""),[2]an!$M$40,
IF(AND(A1309=[2]an!$H$38,F1309=[2]an!$E$39,H1309&lt;[2]an!$M$37,S1309="kahepoolne vajaduspõhine",U1309&lt;&gt;""),[2]an!$H$39,
IF(AND(A1309=[2]an!$H$38,F1309=[2]an!$E$39,H1309&lt;[2]an!$M$37,S1309&lt;&gt;"kahepoolne vajaduspõhine"),[2]an!$H$39,
IF(AND(A1309=[2]an!$H$38,F1309=[2]an!$E$42),[2]an!$H$42,
IF(AND(A1309=[2]an!$I$38,F1309=[2]an!$E$40),[2]an!$I$40,IF(AND(A1309=[2]an!$I$38,F1309=[2]an!$E$41),[2]an!$I$41,IF(AND(A1309=[2]an!$I$38,F1309=[2]an!$E$39,H1309&gt;=[2]an!$M$37),[2]an!$I$39,
IF(AND(A1309=[2]an!$I$38,F1309=[2]an!$E$39,H1309&lt;[2]an!$M$37,S1309="kahepoolne vajaduspõhine",U1309=""),[2]an!$M$40,
IF(AND(A1309=[2]an!$I$38,F1309=[2]an!$E$39,H1309&lt;[2]an!$M$37,S1309="kahepoolne vajaduspõhine",U1309&lt;&gt;""),[2]an!$I$39,
IF(AND(A1309=[2]an!$I$38,F1309=[2]an!$E$39,H1309&lt;[2]an!$M$37,S1309&lt;&gt;"kahepoolne vajaduspõhine"),[2]an!$I$39,
IF(AND(A1309=[2]an!$I$38,F1309=[2]an!$E$42),[2]an!$I$42,
IF(AND(A1309=[2]an!$J$38,F1309=[2]an!$E$40),[2]an!$J$40,IF(AND(A1309=[2]an!$J$38,F1309=[2]an!$E$41),[2]an!$J$41,IF(AND(A1309=[2]an!$J$38,F1309=[2]an!$E$39,H1309&gt;=[2]an!$M$37),[2]an!$J$39,
IF(AND(A1309=[2]an!$J$38,F1309=[2]an!$E$39,H1309&lt;[2]an!$M$37,S1309="kahepoolne vajaduspõhine",U1309=""),[2]an!$M$40,
IF(AND(A1309=[2]an!$J$38,F1309=[2]an!$E$39,H1309&lt;[2]an!$M$37,S1309="kahepoolne vajaduspõhine",U1309&lt;&gt;""),[2]an!$J$39,
IF(AND(A1309=[2]an!$J$38,F1309=[2]an!$E$39,H1309&lt;[2]an!$M$37,S1309&lt;&gt;"kahepoolne vajaduspõhine"),[2]an!$J$39,
IF(AND(A1309=[2]an!$J$38,F1309=[2]an!$E$42),[2]an!$J$42,""))))))))))))))))))))))))))))</f>
        <v/>
      </c>
      <c r="Y1309" s="17" t="str">
        <f>IFERROR(IF(F1309="Tugigrupp",0,
IF(AND(F1309="Peretoe teenus",H1309&gt;=[2]an!$M$37,RANK(D1309,$D1309:$D1309)+COUNTIFS($D$2:D1309,D1309,$F$2:F1309,F1309)-1&gt;1),"",
IF(AND(F1309="Peretoe teenus",H1309&gt;=[2]an!$M$37,RANK(D1309,$D1309:$D1309)+COUNTIFS($D$2:D1309,D1309,$F$2:F1309,F1309)-1=1,MONTH(H1309)=MONTH(K1309)=TRUE,YEAR(H1309)=YEAR(K1309)=TRUE),((EOMONTH(H1309,0)-H1309+1)*X1309)/DAY(EOMONTH(H1309,0)),
IF(AND(F1309="Peretoe teenus",H1309&gt;=[2]an!$M$37,RANK(D1309,$D1309:$D1309)+COUNTIFS($D$2:D1309,D1309,$F$2:F1309,F1309)-1=1),X1309,
IF(AND(F1309="Peretoe teenus",H1309&lt;[2]an!$M$37,S1309&lt;&gt;"kahepoolne vajaduspõhine",RANK(D1309,$D1309:$D1309)+COUNTIFS($D$2:D1309,D1309,$F$2:F1309,F1309)-1=1),X1309,
IF(AND(F1309="Peretoe teenus",H1309&lt;[2]an!$M$37,S1309&lt;&gt;"kahepoolne vajaduspõhine",RANK(D1309,$D1309:$D1309)+COUNTIFS($D$2:D1309,D1309,$F$2:F1309,F1309)-1&gt;1),"",
IF(AND(F1309="Peretoe teenus",H1309&lt;[2]an!$M$37,S1309="kahepoolne vajaduspõhine",U1309="",RANK(D1309,$D1309:$D1309)+COUNTIFS($D$2:D1309,D1309,$F$2:F1309,F1309)-1=1),X1309,
IF(AND(F1309="Peretoe teenus",H1309&lt;[2]an!$M$37,S1309="kahepoolne vajaduspõhine",U1309="",RANK(D1309,$D1309:$D1309)+COUNTIFS($D$2:D1309,D1309,$F$2:F1309,F1309)-1&gt;1),"",
IF(AND(F1309="Peretoe teenus",H1309&lt;[2]an!$M$37,S1309="kahepoolne vajaduspõhine",U1309&lt;[2]an!$M$37,RANK(D1309,$D1309:$D1309)+COUNTIFS($D$2:D1309,D1309,$F$2:F1309,F1309)-1=1),X1309,
IF(AND(F1309="Peretoe teenus",H1309&lt;[2]an!$M$37,S1309="kahepoolne vajaduspõhine",U1309&lt;[2]an!$M$37,RANK(D1309,$D1309:$D1309)+COUNTIFS($D$2:D1309,D1309,$F$2:F1309,F1309)-1&gt;1),"",
IF(AND(F1309="Peretoe teenus",H1309&lt;[2]an!$M$37,S1309="kahepoolne vajaduspõhine",U1309&gt;=[2]an!$M$37,U1309&lt;=[2]an!$M$38,RANK(D1309,$D1309:$D1309)+COUNTIFS($D$2:D1309,D1309,$F$2:F1309,F1309)-1=1),
((EOMONTH(U1309,0)-U1309+1)*X1309)/DAY(EOMONTH(U1309,0))+(DAY(U1309)-1)*100/DAY(EOMONTH(U1309,0)),
IF(AND(F1309="Peretoe teenus",H1309&lt;[2]an!$M$37,S1309="kahepoolne vajaduspõhine",U1309&gt;=[2]an!$M$37,U1309&lt;=[2]an!$M$38,RANK(D1309,$D1309:$D1309)+COUNTIFS($D$2:D1309,D1309,$F$2:F1309,F1309)-1&gt;1),"",
IF(AND(F1309="Peretoe teenus",H1309&lt;[2]an!$M$37,S1309="kahepoolne vajaduspõhine",U1309&gt;[2]an!$M$38,RANK(D1309,$D1309:$D1309)+COUNTIFS($D$2:D1309,D1309,$F$2:F1309,F1309)-1=1),X1309,
IF(AND(F1309="Peretoe teenus",H1309&lt;[2]an!$M$37,S1309="kahepoolne vajaduspõhine",U1309&gt;[2]an!$M$38,RANK(D1309,$D1309:$D1309)+COUNTIFS($D$2:D1309,D1309,$F$2:F1309,F1309)-1&gt;1),"",X1309*W1309)))))))))))))),"")</f>
        <v/>
      </c>
      <c r="Z1309" s="18" t="str">
        <f t="shared" si="61"/>
        <v/>
      </c>
      <c r="AA1309" s="19" t="str">
        <f>IFERROR(VLOOKUP(E1309,[2]an!$A$3:$B$81,2,FALSE),"")</f>
        <v/>
      </c>
      <c r="AB1309" s="19" t="str">
        <f>IFERROR(VLOOKUP(AA1309,[2]an!$C$2:$D$16,2,FALSE),"")</f>
        <v/>
      </c>
      <c r="AC1309" s="20"/>
      <c r="AD1309" s="21" t="str">
        <f>IF(A1309=[2]an!$F$36,VLOOKUP([2]an!$F$36,[2]an!$F$36:$H$36,3,FALSE),IF(A1309=[2]an!$F$35,VLOOKUP([2]an!$F$35,[2]an!$F$35:$H$35,3,FALSE),IF(A1309=[2]an!$F$33,VLOOKUP([2]an!$F$33,[2]an!$F$33:$H$33,3,FALSE),IF(A1309=[2]an!$F$31,VLOOKUP([2]an!$F$31,[2]an!$F$31:$H$31,3,FALSE),""))))</f>
        <v/>
      </c>
    </row>
    <row r="1310" spans="6:30" x14ac:dyDescent="0.2">
      <c r="F1310" s="10"/>
      <c r="G1310" s="8" t="str">
        <f t="shared" si="62"/>
        <v/>
      </c>
      <c r="H1310" s="13"/>
      <c r="K1310" s="13"/>
      <c r="L1310" s="10"/>
      <c r="M1310" s="10"/>
      <c r="S1310" s="8" t="str">
        <f>IFERROR(VLOOKUP(D1310,[1]peretoe_teenus!$A$2:$L$2000,5,FALSE),"")</f>
        <v/>
      </c>
      <c r="U1310" s="13"/>
      <c r="V1310" s="15" t="str" cm="1">
        <f t="array" ref="V1310">IFERROR(IF(AND(F1310="Tugigrupp",RANK(K1310,$K1310:$K1310)+COUNTIFS($K$2:K1310,K1310,$L$2:L1310,L1310,$M$2:M1310,M1310,$I$2:I1310,I1310,$G$2:G1310,G1310,$F$2:F1310,F1310)-1=1),SUMPRODUCT(($F$2:$F$4154=F1310)*($G$2:$G$4154=G1310)*($K$2:$K$4154=K1310)*($I$2:$I$4154=I1310)*($L$2:$L$4154=L1310)*($M$2:$M$4154=M1310)),""),"")</f>
        <v/>
      </c>
      <c r="W1310" s="15" t="str">
        <f t="shared" si="60"/>
        <v/>
      </c>
      <c r="X1310" s="16" t="str">
        <f>IF(AND(A1310=[2]an!$G$38,F1310=[2]an!$E$40),[2]an!$G$40,IF(AND(A1310=[2]an!$G$38,F1310=[2]an!$E$41),[2]an!$G$41,IF(AND(A1310=[2]an!$G$38,F1310=[2]an!$E$39,H1310&gt;=[2]an!$M$37),[2]an!$G$39,
IF(AND(A1310=[2]an!$G$38,F1310=[2]an!$E$39,H1310&lt;[2]an!$M$37,S1310="kahepoolne vajaduspõhine",U1310=""),[2]an!$M$40,
IF(AND(A1310=[2]an!$G$38,F1310=[2]an!$E$39,H1310&lt;[2]an!$M$37,S1310="kahepoolne vajaduspõhine",U1310&lt;&gt;""),[2]an!$G$39,
IF(AND(A1310=[2]an!$G$38,F1310=[2]an!$E$39,H1310&lt;[2]an!$M$37,S1310&lt;&gt;"kahepoolne vajaduspõhine"),[2]an!$G$39,
IF(AND(A1310=[2]an!$G$38,F1310=[2]an!$E$42),[2]an!$G$42,
IF(AND(A1310=[2]an!$H$38,F1310=[2]an!$E$40),[2]an!$H$40,IF(AND(A1310=[2]an!$H$38,F1310=[2]an!$E$41),[2]an!$H$41,IF(AND(A1310=[2]an!$H$38,F1310=[2]an!$E$39,H1310&gt;=[2]an!$M$37),[2]an!$H$39,
IF(AND(A1310=[2]an!$H$38,F1310=[2]an!$E$39,H1310&lt;[2]an!$M$37,S1310="kahepoolne vajaduspõhine",U1310=""),[2]an!$M$40,
IF(AND(A1310=[2]an!$H$38,F1310=[2]an!$E$39,H1310&lt;[2]an!$M$37,S1310="kahepoolne vajaduspõhine",U1310&lt;&gt;""),[2]an!$H$39,
IF(AND(A1310=[2]an!$H$38,F1310=[2]an!$E$39,H1310&lt;[2]an!$M$37,S1310&lt;&gt;"kahepoolne vajaduspõhine"),[2]an!$H$39,
IF(AND(A1310=[2]an!$H$38,F1310=[2]an!$E$42),[2]an!$H$42,
IF(AND(A1310=[2]an!$I$38,F1310=[2]an!$E$40),[2]an!$I$40,IF(AND(A1310=[2]an!$I$38,F1310=[2]an!$E$41),[2]an!$I$41,IF(AND(A1310=[2]an!$I$38,F1310=[2]an!$E$39,H1310&gt;=[2]an!$M$37),[2]an!$I$39,
IF(AND(A1310=[2]an!$I$38,F1310=[2]an!$E$39,H1310&lt;[2]an!$M$37,S1310="kahepoolne vajaduspõhine",U1310=""),[2]an!$M$40,
IF(AND(A1310=[2]an!$I$38,F1310=[2]an!$E$39,H1310&lt;[2]an!$M$37,S1310="kahepoolne vajaduspõhine",U1310&lt;&gt;""),[2]an!$I$39,
IF(AND(A1310=[2]an!$I$38,F1310=[2]an!$E$39,H1310&lt;[2]an!$M$37,S1310&lt;&gt;"kahepoolne vajaduspõhine"),[2]an!$I$39,
IF(AND(A1310=[2]an!$I$38,F1310=[2]an!$E$42),[2]an!$I$42,
IF(AND(A1310=[2]an!$J$38,F1310=[2]an!$E$40),[2]an!$J$40,IF(AND(A1310=[2]an!$J$38,F1310=[2]an!$E$41),[2]an!$J$41,IF(AND(A1310=[2]an!$J$38,F1310=[2]an!$E$39,H1310&gt;=[2]an!$M$37),[2]an!$J$39,
IF(AND(A1310=[2]an!$J$38,F1310=[2]an!$E$39,H1310&lt;[2]an!$M$37,S1310="kahepoolne vajaduspõhine",U1310=""),[2]an!$M$40,
IF(AND(A1310=[2]an!$J$38,F1310=[2]an!$E$39,H1310&lt;[2]an!$M$37,S1310="kahepoolne vajaduspõhine",U1310&lt;&gt;""),[2]an!$J$39,
IF(AND(A1310=[2]an!$J$38,F1310=[2]an!$E$39,H1310&lt;[2]an!$M$37,S1310&lt;&gt;"kahepoolne vajaduspõhine"),[2]an!$J$39,
IF(AND(A1310=[2]an!$J$38,F1310=[2]an!$E$42),[2]an!$J$42,""))))))))))))))))))))))))))))</f>
        <v/>
      </c>
      <c r="Y1310" s="17" t="str">
        <f>IFERROR(IF(F1310="Tugigrupp",0,
IF(AND(F1310="Peretoe teenus",H1310&gt;=[2]an!$M$37,RANK(D1310,$D1310:$D1310)+COUNTIFS($D$2:D1310,D1310,$F$2:F1310,F1310)-1&gt;1),"",
IF(AND(F1310="Peretoe teenus",H1310&gt;=[2]an!$M$37,RANK(D1310,$D1310:$D1310)+COUNTIFS($D$2:D1310,D1310,$F$2:F1310,F1310)-1=1,MONTH(H1310)=MONTH(K1310)=TRUE,YEAR(H1310)=YEAR(K1310)=TRUE),((EOMONTH(H1310,0)-H1310+1)*X1310)/DAY(EOMONTH(H1310,0)),
IF(AND(F1310="Peretoe teenus",H1310&gt;=[2]an!$M$37,RANK(D1310,$D1310:$D1310)+COUNTIFS($D$2:D1310,D1310,$F$2:F1310,F1310)-1=1),X1310,
IF(AND(F1310="Peretoe teenus",H1310&lt;[2]an!$M$37,S1310&lt;&gt;"kahepoolne vajaduspõhine",RANK(D1310,$D1310:$D1310)+COUNTIFS($D$2:D1310,D1310,$F$2:F1310,F1310)-1=1),X1310,
IF(AND(F1310="Peretoe teenus",H1310&lt;[2]an!$M$37,S1310&lt;&gt;"kahepoolne vajaduspõhine",RANK(D1310,$D1310:$D1310)+COUNTIFS($D$2:D1310,D1310,$F$2:F1310,F1310)-1&gt;1),"",
IF(AND(F1310="Peretoe teenus",H1310&lt;[2]an!$M$37,S1310="kahepoolne vajaduspõhine",U1310="",RANK(D1310,$D1310:$D1310)+COUNTIFS($D$2:D1310,D1310,$F$2:F1310,F1310)-1=1),X1310,
IF(AND(F1310="Peretoe teenus",H1310&lt;[2]an!$M$37,S1310="kahepoolne vajaduspõhine",U1310="",RANK(D1310,$D1310:$D1310)+COUNTIFS($D$2:D1310,D1310,$F$2:F1310,F1310)-1&gt;1),"",
IF(AND(F1310="Peretoe teenus",H1310&lt;[2]an!$M$37,S1310="kahepoolne vajaduspõhine",U1310&lt;[2]an!$M$37,RANK(D1310,$D1310:$D1310)+COUNTIFS($D$2:D1310,D1310,$F$2:F1310,F1310)-1=1),X1310,
IF(AND(F1310="Peretoe teenus",H1310&lt;[2]an!$M$37,S1310="kahepoolne vajaduspõhine",U1310&lt;[2]an!$M$37,RANK(D1310,$D1310:$D1310)+COUNTIFS($D$2:D1310,D1310,$F$2:F1310,F1310)-1&gt;1),"",
IF(AND(F1310="Peretoe teenus",H1310&lt;[2]an!$M$37,S1310="kahepoolne vajaduspõhine",U1310&gt;=[2]an!$M$37,U1310&lt;=[2]an!$M$38,RANK(D1310,$D1310:$D1310)+COUNTIFS($D$2:D1310,D1310,$F$2:F1310,F1310)-1=1),
((EOMONTH(U1310,0)-U1310+1)*X1310)/DAY(EOMONTH(U1310,0))+(DAY(U1310)-1)*100/DAY(EOMONTH(U1310,0)),
IF(AND(F1310="Peretoe teenus",H1310&lt;[2]an!$M$37,S1310="kahepoolne vajaduspõhine",U1310&gt;=[2]an!$M$37,U1310&lt;=[2]an!$M$38,RANK(D1310,$D1310:$D1310)+COUNTIFS($D$2:D1310,D1310,$F$2:F1310,F1310)-1&gt;1),"",
IF(AND(F1310="Peretoe teenus",H1310&lt;[2]an!$M$37,S1310="kahepoolne vajaduspõhine",U1310&gt;[2]an!$M$38,RANK(D1310,$D1310:$D1310)+COUNTIFS($D$2:D1310,D1310,$F$2:F1310,F1310)-1=1),X1310,
IF(AND(F1310="Peretoe teenus",H1310&lt;[2]an!$M$37,S1310="kahepoolne vajaduspõhine",U1310&gt;[2]an!$M$38,RANK(D1310,$D1310:$D1310)+COUNTIFS($D$2:D1310,D1310,$F$2:F1310,F1310)-1&gt;1),"",X1310*W1310)))))))))))))),"")</f>
        <v/>
      </c>
      <c r="Z1310" s="18" t="str">
        <f t="shared" si="61"/>
        <v/>
      </c>
      <c r="AA1310" s="19" t="str">
        <f>IFERROR(VLOOKUP(E1310,[2]an!$A$3:$B$81,2,FALSE),"")</f>
        <v/>
      </c>
      <c r="AB1310" s="19" t="str">
        <f>IFERROR(VLOOKUP(AA1310,[2]an!$C$2:$D$16,2,FALSE),"")</f>
        <v/>
      </c>
      <c r="AC1310" s="20"/>
      <c r="AD1310" s="21" t="str">
        <f>IF(A1310=[2]an!$F$36,VLOOKUP([2]an!$F$36,[2]an!$F$36:$H$36,3,FALSE),IF(A1310=[2]an!$F$35,VLOOKUP([2]an!$F$35,[2]an!$F$35:$H$35,3,FALSE),IF(A1310=[2]an!$F$33,VLOOKUP([2]an!$F$33,[2]an!$F$33:$H$33,3,FALSE),IF(A1310=[2]an!$F$31,VLOOKUP([2]an!$F$31,[2]an!$F$31:$H$31,3,FALSE),""))))</f>
        <v/>
      </c>
    </row>
    <row r="1311" spans="6:30" x14ac:dyDescent="0.2">
      <c r="F1311" s="10"/>
      <c r="G1311" s="8" t="str">
        <f t="shared" si="62"/>
        <v/>
      </c>
      <c r="H1311" s="13"/>
      <c r="K1311" s="13"/>
      <c r="L1311" s="10"/>
      <c r="M1311" s="10"/>
      <c r="S1311" s="8" t="str">
        <f>IFERROR(VLOOKUP(D1311,[1]peretoe_teenus!$A$2:$L$2000,5,FALSE),"")</f>
        <v/>
      </c>
      <c r="U1311" s="13"/>
      <c r="V1311" s="15" t="str" cm="1">
        <f t="array" ref="V1311">IFERROR(IF(AND(F1311="Tugigrupp",RANK(K1311,$K1311:$K1311)+COUNTIFS($K$2:K1311,K1311,$L$2:L1311,L1311,$M$2:M1311,M1311,$I$2:I1311,I1311,$G$2:G1311,G1311,$F$2:F1311,F1311)-1=1),SUMPRODUCT(($F$2:$F$4154=F1311)*($G$2:$G$4154=G1311)*($K$2:$K$4154=K1311)*($I$2:$I$4154=I1311)*($L$2:$L$4154=L1311)*($M$2:$M$4154=M1311)),""),"")</f>
        <v/>
      </c>
      <c r="W1311" s="15" t="str">
        <f t="shared" si="60"/>
        <v/>
      </c>
      <c r="X1311" s="16" t="str">
        <f>IF(AND(A1311=[2]an!$G$38,F1311=[2]an!$E$40),[2]an!$G$40,IF(AND(A1311=[2]an!$G$38,F1311=[2]an!$E$41),[2]an!$G$41,IF(AND(A1311=[2]an!$G$38,F1311=[2]an!$E$39,H1311&gt;=[2]an!$M$37),[2]an!$G$39,
IF(AND(A1311=[2]an!$G$38,F1311=[2]an!$E$39,H1311&lt;[2]an!$M$37,S1311="kahepoolne vajaduspõhine",U1311=""),[2]an!$M$40,
IF(AND(A1311=[2]an!$G$38,F1311=[2]an!$E$39,H1311&lt;[2]an!$M$37,S1311="kahepoolne vajaduspõhine",U1311&lt;&gt;""),[2]an!$G$39,
IF(AND(A1311=[2]an!$G$38,F1311=[2]an!$E$39,H1311&lt;[2]an!$M$37,S1311&lt;&gt;"kahepoolne vajaduspõhine"),[2]an!$G$39,
IF(AND(A1311=[2]an!$G$38,F1311=[2]an!$E$42),[2]an!$G$42,
IF(AND(A1311=[2]an!$H$38,F1311=[2]an!$E$40),[2]an!$H$40,IF(AND(A1311=[2]an!$H$38,F1311=[2]an!$E$41),[2]an!$H$41,IF(AND(A1311=[2]an!$H$38,F1311=[2]an!$E$39,H1311&gt;=[2]an!$M$37),[2]an!$H$39,
IF(AND(A1311=[2]an!$H$38,F1311=[2]an!$E$39,H1311&lt;[2]an!$M$37,S1311="kahepoolne vajaduspõhine",U1311=""),[2]an!$M$40,
IF(AND(A1311=[2]an!$H$38,F1311=[2]an!$E$39,H1311&lt;[2]an!$M$37,S1311="kahepoolne vajaduspõhine",U1311&lt;&gt;""),[2]an!$H$39,
IF(AND(A1311=[2]an!$H$38,F1311=[2]an!$E$39,H1311&lt;[2]an!$M$37,S1311&lt;&gt;"kahepoolne vajaduspõhine"),[2]an!$H$39,
IF(AND(A1311=[2]an!$H$38,F1311=[2]an!$E$42),[2]an!$H$42,
IF(AND(A1311=[2]an!$I$38,F1311=[2]an!$E$40),[2]an!$I$40,IF(AND(A1311=[2]an!$I$38,F1311=[2]an!$E$41),[2]an!$I$41,IF(AND(A1311=[2]an!$I$38,F1311=[2]an!$E$39,H1311&gt;=[2]an!$M$37),[2]an!$I$39,
IF(AND(A1311=[2]an!$I$38,F1311=[2]an!$E$39,H1311&lt;[2]an!$M$37,S1311="kahepoolne vajaduspõhine",U1311=""),[2]an!$M$40,
IF(AND(A1311=[2]an!$I$38,F1311=[2]an!$E$39,H1311&lt;[2]an!$M$37,S1311="kahepoolne vajaduspõhine",U1311&lt;&gt;""),[2]an!$I$39,
IF(AND(A1311=[2]an!$I$38,F1311=[2]an!$E$39,H1311&lt;[2]an!$M$37,S1311&lt;&gt;"kahepoolne vajaduspõhine"),[2]an!$I$39,
IF(AND(A1311=[2]an!$I$38,F1311=[2]an!$E$42),[2]an!$I$42,
IF(AND(A1311=[2]an!$J$38,F1311=[2]an!$E$40),[2]an!$J$40,IF(AND(A1311=[2]an!$J$38,F1311=[2]an!$E$41),[2]an!$J$41,IF(AND(A1311=[2]an!$J$38,F1311=[2]an!$E$39,H1311&gt;=[2]an!$M$37),[2]an!$J$39,
IF(AND(A1311=[2]an!$J$38,F1311=[2]an!$E$39,H1311&lt;[2]an!$M$37,S1311="kahepoolne vajaduspõhine",U1311=""),[2]an!$M$40,
IF(AND(A1311=[2]an!$J$38,F1311=[2]an!$E$39,H1311&lt;[2]an!$M$37,S1311="kahepoolne vajaduspõhine",U1311&lt;&gt;""),[2]an!$J$39,
IF(AND(A1311=[2]an!$J$38,F1311=[2]an!$E$39,H1311&lt;[2]an!$M$37,S1311&lt;&gt;"kahepoolne vajaduspõhine"),[2]an!$J$39,
IF(AND(A1311=[2]an!$J$38,F1311=[2]an!$E$42),[2]an!$J$42,""))))))))))))))))))))))))))))</f>
        <v/>
      </c>
      <c r="Y1311" s="17" t="str">
        <f>IFERROR(IF(F1311="Tugigrupp",0,
IF(AND(F1311="Peretoe teenus",H1311&gt;=[2]an!$M$37,RANK(D1311,$D1311:$D1311)+COUNTIFS($D$2:D1311,D1311,$F$2:F1311,F1311)-1&gt;1),"",
IF(AND(F1311="Peretoe teenus",H1311&gt;=[2]an!$M$37,RANK(D1311,$D1311:$D1311)+COUNTIFS($D$2:D1311,D1311,$F$2:F1311,F1311)-1=1,MONTH(H1311)=MONTH(K1311)=TRUE,YEAR(H1311)=YEAR(K1311)=TRUE),((EOMONTH(H1311,0)-H1311+1)*X1311)/DAY(EOMONTH(H1311,0)),
IF(AND(F1311="Peretoe teenus",H1311&gt;=[2]an!$M$37,RANK(D1311,$D1311:$D1311)+COUNTIFS($D$2:D1311,D1311,$F$2:F1311,F1311)-1=1),X1311,
IF(AND(F1311="Peretoe teenus",H1311&lt;[2]an!$M$37,S1311&lt;&gt;"kahepoolne vajaduspõhine",RANK(D1311,$D1311:$D1311)+COUNTIFS($D$2:D1311,D1311,$F$2:F1311,F1311)-1=1),X1311,
IF(AND(F1311="Peretoe teenus",H1311&lt;[2]an!$M$37,S1311&lt;&gt;"kahepoolne vajaduspõhine",RANK(D1311,$D1311:$D1311)+COUNTIFS($D$2:D1311,D1311,$F$2:F1311,F1311)-1&gt;1),"",
IF(AND(F1311="Peretoe teenus",H1311&lt;[2]an!$M$37,S1311="kahepoolne vajaduspõhine",U1311="",RANK(D1311,$D1311:$D1311)+COUNTIFS($D$2:D1311,D1311,$F$2:F1311,F1311)-1=1),X1311,
IF(AND(F1311="Peretoe teenus",H1311&lt;[2]an!$M$37,S1311="kahepoolne vajaduspõhine",U1311="",RANK(D1311,$D1311:$D1311)+COUNTIFS($D$2:D1311,D1311,$F$2:F1311,F1311)-1&gt;1),"",
IF(AND(F1311="Peretoe teenus",H1311&lt;[2]an!$M$37,S1311="kahepoolne vajaduspõhine",U1311&lt;[2]an!$M$37,RANK(D1311,$D1311:$D1311)+COUNTIFS($D$2:D1311,D1311,$F$2:F1311,F1311)-1=1),X1311,
IF(AND(F1311="Peretoe teenus",H1311&lt;[2]an!$M$37,S1311="kahepoolne vajaduspõhine",U1311&lt;[2]an!$M$37,RANK(D1311,$D1311:$D1311)+COUNTIFS($D$2:D1311,D1311,$F$2:F1311,F1311)-1&gt;1),"",
IF(AND(F1311="Peretoe teenus",H1311&lt;[2]an!$M$37,S1311="kahepoolne vajaduspõhine",U1311&gt;=[2]an!$M$37,U1311&lt;=[2]an!$M$38,RANK(D1311,$D1311:$D1311)+COUNTIFS($D$2:D1311,D1311,$F$2:F1311,F1311)-1=1),
((EOMONTH(U1311,0)-U1311+1)*X1311)/DAY(EOMONTH(U1311,0))+(DAY(U1311)-1)*100/DAY(EOMONTH(U1311,0)),
IF(AND(F1311="Peretoe teenus",H1311&lt;[2]an!$M$37,S1311="kahepoolne vajaduspõhine",U1311&gt;=[2]an!$M$37,U1311&lt;=[2]an!$M$38,RANK(D1311,$D1311:$D1311)+COUNTIFS($D$2:D1311,D1311,$F$2:F1311,F1311)-1&gt;1),"",
IF(AND(F1311="Peretoe teenus",H1311&lt;[2]an!$M$37,S1311="kahepoolne vajaduspõhine",U1311&gt;[2]an!$M$38,RANK(D1311,$D1311:$D1311)+COUNTIFS($D$2:D1311,D1311,$F$2:F1311,F1311)-1=1),X1311,
IF(AND(F1311="Peretoe teenus",H1311&lt;[2]an!$M$37,S1311="kahepoolne vajaduspõhine",U1311&gt;[2]an!$M$38,RANK(D1311,$D1311:$D1311)+COUNTIFS($D$2:D1311,D1311,$F$2:F1311,F1311)-1&gt;1),"",X1311*W1311)))))))))))))),"")</f>
        <v/>
      </c>
      <c r="Z1311" s="18" t="str">
        <f t="shared" si="61"/>
        <v/>
      </c>
      <c r="AA1311" s="19" t="str">
        <f>IFERROR(VLOOKUP(E1311,[2]an!$A$3:$B$81,2,FALSE),"")</f>
        <v/>
      </c>
      <c r="AB1311" s="19" t="str">
        <f>IFERROR(VLOOKUP(AA1311,[2]an!$C$2:$D$16,2,FALSE),"")</f>
        <v/>
      </c>
      <c r="AC1311" s="20"/>
      <c r="AD1311" s="21" t="str">
        <f>IF(A1311=[2]an!$F$36,VLOOKUP([2]an!$F$36,[2]an!$F$36:$H$36,3,FALSE),IF(A1311=[2]an!$F$35,VLOOKUP([2]an!$F$35,[2]an!$F$35:$H$35,3,FALSE),IF(A1311=[2]an!$F$33,VLOOKUP([2]an!$F$33,[2]an!$F$33:$H$33,3,FALSE),IF(A1311=[2]an!$F$31,VLOOKUP([2]an!$F$31,[2]an!$F$31:$H$31,3,FALSE),""))))</f>
        <v/>
      </c>
    </row>
    <row r="1312" spans="6:30" x14ac:dyDescent="0.2">
      <c r="F1312" s="10"/>
      <c r="G1312" s="8" t="str">
        <f t="shared" si="62"/>
        <v/>
      </c>
      <c r="H1312" s="13"/>
      <c r="K1312" s="13"/>
      <c r="L1312" s="10"/>
      <c r="M1312" s="10"/>
      <c r="S1312" s="8" t="str">
        <f>IFERROR(VLOOKUP(D1312,[1]peretoe_teenus!$A$2:$L$2000,5,FALSE),"")</f>
        <v/>
      </c>
      <c r="U1312" s="13"/>
      <c r="V1312" s="15" t="str" cm="1">
        <f t="array" ref="V1312">IFERROR(IF(AND(F1312="Tugigrupp",RANK(K1312,$K1312:$K1312)+COUNTIFS($K$2:K1312,K1312,$L$2:L1312,L1312,$M$2:M1312,M1312,$I$2:I1312,I1312,$G$2:G1312,G1312,$F$2:F1312,F1312)-1=1),SUMPRODUCT(($F$2:$F$4154=F1312)*($G$2:$G$4154=G1312)*($K$2:$K$4154=K1312)*($I$2:$I$4154=I1312)*($L$2:$L$4154=L1312)*($M$2:$M$4154=M1312)),""),"")</f>
        <v/>
      </c>
      <c r="W1312" s="15" t="str">
        <f t="shared" si="60"/>
        <v/>
      </c>
      <c r="X1312" s="16" t="str">
        <f>IF(AND(A1312=[2]an!$G$38,F1312=[2]an!$E$40),[2]an!$G$40,IF(AND(A1312=[2]an!$G$38,F1312=[2]an!$E$41),[2]an!$G$41,IF(AND(A1312=[2]an!$G$38,F1312=[2]an!$E$39,H1312&gt;=[2]an!$M$37),[2]an!$G$39,
IF(AND(A1312=[2]an!$G$38,F1312=[2]an!$E$39,H1312&lt;[2]an!$M$37,S1312="kahepoolne vajaduspõhine",U1312=""),[2]an!$M$40,
IF(AND(A1312=[2]an!$G$38,F1312=[2]an!$E$39,H1312&lt;[2]an!$M$37,S1312="kahepoolne vajaduspõhine",U1312&lt;&gt;""),[2]an!$G$39,
IF(AND(A1312=[2]an!$G$38,F1312=[2]an!$E$39,H1312&lt;[2]an!$M$37,S1312&lt;&gt;"kahepoolne vajaduspõhine"),[2]an!$G$39,
IF(AND(A1312=[2]an!$G$38,F1312=[2]an!$E$42),[2]an!$G$42,
IF(AND(A1312=[2]an!$H$38,F1312=[2]an!$E$40),[2]an!$H$40,IF(AND(A1312=[2]an!$H$38,F1312=[2]an!$E$41),[2]an!$H$41,IF(AND(A1312=[2]an!$H$38,F1312=[2]an!$E$39,H1312&gt;=[2]an!$M$37),[2]an!$H$39,
IF(AND(A1312=[2]an!$H$38,F1312=[2]an!$E$39,H1312&lt;[2]an!$M$37,S1312="kahepoolne vajaduspõhine",U1312=""),[2]an!$M$40,
IF(AND(A1312=[2]an!$H$38,F1312=[2]an!$E$39,H1312&lt;[2]an!$M$37,S1312="kahepoolne vajaduspõhine",U1312&lt;&gt;""),[2]an!$H$39,
IF(AND(A1312=[2]an!$H$38,F1312=[2]an!$E$39,H1312&lt;[2]an!$M$37,S1312&lt;&gt;"kahepoolne vajaduspõhine"),[2]an!$H$39,
IF(AND(A1312=[2]an!$H$38,F1312=[2]an!$E$42),[2]an!$H$42,
IF(AND(A1312=[2]an!$I$38,F1312=[2]an!$E$40),[2]an!$I$40,IF(AND(A1312=[2]an!$I$38,F1312=[2]an!$E$41),[2]an!$I$41,IF(AND(A1312=[2]an!$I$38,F1312=[2]an!$E$39,H1312&gt;=[2]an!$M$37),[2]an!$I$39,
IF(AND(A1312=[2]an!$I$38,F1312=[2]an!$E$39,H1312&lt;[2]an!$M$37,S1312="kahepoolne vajaduspõhine",U1312=""),[2]an!$M$40,
IF(AND(A1312=[2]an!$I$38,F1312=[2]an!$E$39,H1312&lt;[2]an!$M$37,S1312="kahepoolne vajaduspõhine",U1312&lt;&gt;""),[2]an!$I$39,
IF(AND(A1312=[2]an!$I$38,F1312=[2]an!$E$39,H1312&lt;[2]an!$M$37,S1312&lt;&gt;"kahepoolne vajaduspõhine"),[2]an!$I$39,
IF(AND(A1312=[2]an!$I$38,F1312=[2]an!$E$42),[2]an!$I$42,
IF(AND(A1312=[2]an!$J$38,F1312=[2]an!$E$40),[2]an!$J$40,IF(AND(A1312=[2]an!$J$38,F1312=[2]an!$E$41),[2]an!$J$41,IF(AND(A1312=[2]an!$J$38,F1312=[2]an!$E$39,H1312&gt;=[2]an!$M$37),[2]an!$J$39,
IF(AND(A1312=[2]an!$J$38,F1312=[2]an!$E$39,H1312&lt;[2]an!$M$37,S1312="kahepoolne vajaduspõhine",U1312=""),[2]an!$M$40,
IF(AND(A1312=[2]an!$J$38,F1312=[2]an!$E$39,H1312&lt;[2]an!$M$37,S1312="kahepoolne vajaduspõhine",U1312&lt;&gt;""),[2]an!$J$39,
IF(AND(A1312=[2]an!$J$38,F1312=[2]an!$E$39,H1312&lt;[2]an!$M$37,S1312&lt;&gt;"kahepoolne vajaduspõhine"),[2]an!$J$39,
IF(AND(A1312=[2]an!$J$38,F1312=[2]an!$E$42),[2]an!$J$42,""))))))))))))))))))))))))))))</f>
        <v/>
      </c>
      <c r="Y1312" s="17" t="str">
        <f>IFERROR(IF(F1312="Tugigrupp",0,
IF(AND(F1312="Peretoe teenus",H1312&gt;=[2]an!$M$37,RANK(D1312,$D1312:$D1312)+COUNTIFS($D$2:D1312,D1312,$F$2:F1312,F1312)-1&gt;1),"",
IF(AND(F1312="Peretoe teenus",H1312&gt;=[2]an!$M$37,RANK(D1312,$D1312:$D1312)+COUNTIFS($D$2:D1312,D1312,$F$2:F1312,F1312)-1=1,MONTH(H1312)=MONTH(K1312)=TRUE,YEAR(H1312)=YEAR(K1312)=TRUE),((EOMONTH(H1312,0)-H1312+1)*X1312)/DAY(EOMONTH(H1312,0)),
IF(AND(F1312="Peretoe teenus",H1312&gt;=[2]an!$M$37,RANK(D1312,$D1312:$D1312)+COUNTIFS($D$2:D1312,D1312,$F$2:F1312,F1312)-1=1),X1312,
IF(AND(F1312="Peretoe teenus",H1312&lt;[2]an!$M$37,S1312&lt;&gt;"kahepoolne vajaduspõhine",RANK(D1312,$D1312:$D1312)+COUNTIFS($D$2:D1312,D1312,$F$2:F1312,F1312)-1=1),X1312,
IF(AND(F1312="Peretoe teenus",H1312&lt;[2]an!$M$37,S1312&lt;&gt;"kahepoolne vajaduspõhine",RANK(D1312,$D1312:$D1312)+COUNTIFS($D$2:D1312,D1312,$F$2:F1312,F1312)-1&gt;1),"",
IF(AND(F1312="Peretoe teenus",H1312&lt;[2]an!$M$37,S1312="kahepoolne vajaduspõhine",U1312="",RANK(D1312,$D1312:$D1312)+COUNTIFS($D$2:D1312,D1312,$F$2:F1312,F1312)-1=1),X1312,
IF(AND(F1312="Peretoe teenus",H1312&lt;[2]an!$M$37,S1312="kahepoolne vajaduspõhine",U1312="",RANK(D1312,$D1312:$D1312)+COUNTIFS($D$2:D1312,D1312,$F$2:F1312,F1312)-1&gt;1),"",
IF(AND(F1312="Peretoe teenus",H1312&lt;[2]an!$M$37,S1312="kahepoolne vajaduspõhine",U1312&lt;[2]an!$M$37,RANK(D1312,$D1312:$D1312)+COUNTIFS($D$2:D1312,D1312,$F$2:F1312,F1312)-1=1),X1312,
IF(AND(F1312="Peretoe teenus",H1312&lt;[2]an!$M$37,S1312="kahepoolne vajaduspõhine",U1312&lt;[2]an!$M$37,RANK(D1312,$D1312:$D1312)+COUNTIFS($D$2:D1312,D1312,$F$2:F1312,F1312)-1&gt;1),"",
IF(AND(F1312="Peretoe teenus",H1312&lt;[2]an!$M$37,S1312="kahepoolne vajaduspõhine",U1312&gt;=[2]an!$M$37,U1312&lt;=[2]an!$M$38,RANK(D1312,$D1312:$D1312)+COUNTIFS($D$2:D1312,D1312,$F$2:F1312,F1312)-1=1),
((EOMONTH(U1312,0)-U1312+1)*X1312)/DAY(EOMONTH(U1312,0))+(DAY(U1312)-1)*100/DAY(EOMONTH(U1312,0)),
IF(AND(F1312="Peretoe teenus",H1312&lt;[2]an!$M$37,S1312="kahepoolne vajaduspõhine",U1312&gt;=[2]an!$M$37,U1312&lt;=[2]an!$M$38,RANK(D1312,$D1312:$D1312)+COUNTIFS($D$2:D1312,D1312,$F$2:F1312,F1312)-1&gt;1),"",
IF(AND(F1312="Peretoe teenus",H1312&lt;[2]an!$M$37,S1312="kahepoolne vajaduspõhine",U1312&gt;[2]an!$M$38,RANK(D1312,$D1312:$D1312)+COUNTIFS($D$2:D1312,D1312,$F$2:F1312,F1312)-1=1),X1312,
IF(AND(F1312="Peretoe teenus",H1312&lt;[2]an!$M$37,S1312="kahepoolne vajaduspõhine",U1312&gt;[2]an!$M$38,RANK(D1312,$D1312:$D1312)+COUNTIFS($D$2:D1312,D1312,$F$2:F1312,F1312)-1&gt;1),"",X1312*W1312)))))))))))))),"")</f>
        <v/>
      </c>
      <c r="Z1312" s="18" t="str">
        <f t="shared" si="61"/>
        <v/>
      </c>
      <c r="AA1312" s="19" t="str">
        <f>IFERROR(VLOOKUP(E1312,[2]an!$A$3:$B$81,2,FALSE),"")</f>
        <v/>
      </c>
      <c r="AB1312" s="19" t="str">
        <f>IFERROR(VLOOKUP(AA1312,[2]an!$C$2:$D$16,2,FALSE),"")</f>
        <v/>
      </c>
      <c r="AC1312" s="20"/>
      <c r="AD1312" s="21" t="str">
        <f>IF(A1312=[2]an!$F$36,VLOOKUP([2]an!$F$36,[2]an!$F$36:$H$36,3,FALSE),IF(A1312=[2]an!$F$35,VLOOKUP([2]an!$F$35,[2]an!$F$35:$H$35,3,FALSE),IF(A1312=[2]an!$F$33,VLOOKUP([2]an!$F$33,[2]an!$F$33:$H$33,3,FALSE),IF(A1312=[2]an!$F$31,VLOOKUP([2]an!$F$31,[2]an!$F$31:$H$31,3,FALSE),""))))</f>
        <v/>
      </c>
    </row>
    <row r="1313" spans="6:30" x14ac:dyDescent="0.2">
      <c r="F1313" s="10"/>
      <c r="G1313" s="8" t="str">
        <f t="shared" si="62"/>
        <v/>
      </c>
      <c r="H1313" s="13"/>
      <c r="K1313" s="13"/>
      <c r="L1313" s="10"/>
      <c r="M1313" s="10"/>
      <c r="S1313" s="8" t="str">
        <f>IFERROR(VLOOKUP(D1313,[1]peretoe_teenus!$A$2:$L$2000,5,FALSE),"")</f>
        <v/>
      </c>
      <c r="U1313" s="13"/>
      <c r="V1313" s="15" t="str" cm="1">
        <f t="array" ref="V1313">IFERROR(IF(AND(F1313="Tugigrupp",RANK(K1313,$K1313:$K1313)+COUNTIFS($K$2:K1313,K1313,$L$2:L1313,L1313,$M$2:M1313,M1313,$I$2:I1313,I1313,$G$2:G1313,G1313,$F$2:F1313,F1313)-1=1),SUMPRODUCT(($F$2:$F$4154=F1313)*($G$2:$G$4154=G1313)*($K$2:$K$4154=K1313)*($I$2:$I$4154=I1313)*($L$2:$L$4154=L1313)*($M$2:$M$4154=M1313)),""),"")</f>
        <v/>
      </c>
      <c r="W1313" s="15" t="str">
        <f t="shared" si="60"/>
        <v/>
      </c>
      <c r="X1313" s="16" t="str">
        <f>IF(AND(A1313=[2]an!$G$38,F1313=[2]an!$E$40),[2]an!$G$40,IF(AND(A1313=[2]an!$G$38,F1313=[2]an!$E$41),[2]an!$G$41,IF(AND(A1313=[2]an!$G$38,F1313=[2]an!$E$39,H1313&gt;=[2]an!$M$37),[2]an!$G$39,
IF(AND(A1313=[2]an!$G$38,F1313=[2]an!$E$39,H1313&lt;[2]an!$M$37,S1313="kahepoolne vajaduspõhine",U1313=""),[2]an!$M$40,
IF(AND(A1313=[2]an!$G$38,F1313=[2]an!$E$39,H1313&lt;[2]an!$M$37,S1313="kahepoolne vajaduspõhine",U1313&lt;&gt;""),[2]an!$G$39,
IF(AND(A1313=[2]an!$G$38,F1313=[2]an!$E$39,H1313&lt;[2]an!$M$37,S1313&lt;&gt;"kahepoolne vajaduspõhine"),[2]an!$G$39,
IF(AND(A1313=[2]an!$G$38,F1313=[2]an!$E$42),[2]an!$G$42,
IF(AND(A1313=[2]an!$H$38,F1313=[2]an!$E$40),[2]an!$H$40,IF(AND(A1313=[2]an!$H$38,F1313=[2]an!$E$41),[2]an!$H$41,IF(AND(A1313=[2]an!$H$38,F1313=[2]an!$E$39,H1313&gt;=[2]an!$M$37),[2]an!$H$39,
IF(AND(A1313=[2]an!$H$38,F1313=[2]an!$E$39,H1313&lt;[2]an!$M$37,S1313="kahepoolne vajaduspõhine",U1313=""),[2]an!$M$40,
IF(AND(A1313=[2]an!$H$38,F1313=[2]an!$E$39,H1313&lt;[2]an!$M$37,S1313="kahepoolne vajaduspõhine",U1313&lt;&gt;""),[2]an!$H$39,
IF(AND(A1313=[2]an!$H$38,F1313=[2]an!$E$39,H1313&lt;[2]an!$M$37,S1313&lt;&gt;"kahepoolne vajaduspõhine"),[2]an!$H$39,
IF(AND(A1313=[2]an!$H$38,F1313=[2]an!$E$42),[2]an!$H$42,
IF(AND(A1313=[2]an!$I$38,F1313=[2]an!$E$40),[2]an!$I$40,IF(AND(A1313=[2]an!$I$38,F1313=[2]an!$E$41),[2]an!$I$41,IF(AND(A1313=[2]an!$I$38,F1313=[2]an!$E$39,H1313&gt;=[2]an!$M$37),[2]an!$I$39,
IF(AND(A1313=[2]an!$I$38,F1313=[2]an!$E$39,H1313&lt;[2]an!$M$37,S1313="kahepoolne vajaduspõhine",U1313=""),[2]an!$M$40,
IF(AND(A1313=[2]an!$I$38,F1313=[2]an!$E$39,H1313&lt;[2]an!$M$37,S1313="kahepoolne vajaduspõhine",U1313&lt;&gt;""),[2]an!$I$39,
IF(AND(A1313=[2]an!$I$38,F1313=[2]an!$E$39,H1313&lt;[2]an!$M$37,S1313&lt;&gt;"kahepoolne vajaduspõhine"),[2]an!$I$39,
IF(AND(A1313=[2]an!$I$38,F1313=[2]an!$E$42),[2]an!$I$42,
IF(AND(A1313=[2]an!$J$38,F1313=[2]an!$E$40),[2]an!$J$40,IF(AND(A1313=[2]an!$J$38,F1313=[2]an!$E$41),[2]an!$J$41,IF(AND(A1313=[2]an!$J$38,F1313=[2]an!$E$39,H1313&gt;=[2]an!$M$37),[2]an!$J$39,
IF(AND(A1313=[2]an!$J$38,F1313=[2]an!$E$39,H1313&lt;[2]an!$M$37,S1313="kahepoolne vajaduspõhine",U1313=""),[2]an!$M$40,
IF(AND(A1313=[2]an!$J$38,F1313=[2]an!$E$39,H1313&lt;[2]an!$M$37,S1313="kahepoolne vajaduspõhine",U1313&lt;&gt;""),[2]an!$J$39,
IF(AND(A1313=[2]an!$J$38,F1313=[2]an!$E$39,H1313&lt;[2]an!$M$37,S1313&lt;&gt;"kahepoolne vajaduspõhine"),[2]an!$J$39,
IF(AND(A1313=[2]an!$J$38,F1313=[2]an!$E$42),[2]an!$J$42,""))))))))))))))))))))))))))))</f>
        <v/>
      </c>
      <c r="Y1313" s="17" t="str">
        <f>IFERROR(IF(F1313="Tugigrupp",0,
IF(AND(F1313="Peretoe teenus",H1313&gt;=[2]an!$M$37,RANK(D1313,$D1313:$D1313)+COUNTIFS($D$2:D1313,D1313,$F$2:F1313,F1313)-1&gt;1),"",
IF(AND(F1313="Peretoe teenus",H1313&gt;=[2]an!$M$37,RANK(D1313,$D1313:$D1313)+COUNTIFS($D$2:D1313,D1313,$F$2:F1313,F1313)-1=1,MONTH(H1313)=MONTH(K1313)=TRUE,YEAR(H1313)=YEAR(K1313)=TRUE),((EOMONTH(H1313,0)-H1313+1)*X1313)/DAY(EOMONTH(H1313,0)),
IF(AND(F1313="Peretoe teenus",H1313&gt;=[2]an!$M$37,RANK(D1313,$D1313:$D1313)+COUNTIFS($D$2:D1313,D1313,$F$2:F1313,F1313)-1=1),X1313,
IF(AND(F1313="Peretoe teenus",H1313&lt;[2]an!$M$37,S1313&lt;&gt;"kahepoolne vajaduspõhine",RANK(D1313,$D1313:$D1313)+COUNTIFS($D$2:D1313,D1313,$F$2:F1313,F1313)-1=1),X1313,
IF(AND(F1313="Peretoe teenus",H1313&lt;[2]an!$M$37,S1313&lt;&gt;"kahepoolne vajaduspõhine",RANK(D1313,$D1313:$D1313)+COUNTIFS($D$2:D1313,D1313,$F$2:F1313,F1313)-1&gt;1),"",
IF(AND(F1313="Peretoe teenus",H1313&lt;[2]an!$M$37,S1313="kahepoolne vajaduspõhine",U1313="",RANK(D1313,$D1313:$D1313)+COUNTIFS($D$2:D1313,D1313,$F$2:F1313,F1313)-1=1),X1313,
IF(AND(F1313="Peretoe teenus",H1313&lt;[2]an!$M$37,S1313="kahepoolne vajaduspõhine",U1313="",RANK(D1313,$D1313:$D1313)+COUNTIFS($D$2:D1313,D1313,$F$2:F1313,F1313)-1&gt;1),"",
IF(AND(F1313="Peretoe teenus",H1313&lt;[2]an!$M$37,S1313="kahepoolne vajaduspõhine",U1313&lt;[2]an!$M$37,RANK(D1313,$D1313:$D1313)+COUNTIFS($D$2:D1313,D1313,$F$2:F1313,F1313)-1=1),X1313,
IF(AND(F1313="Peretoe teenus",H1313&lt;[2]an!$M$37,S1313="kahepoolne vajaduspõhine",U1313&lt;[2]an!$M$37,RANK(D1313,$D1313:$D1313)+COUNTIFS($D$2:D1313,D1313,$F$2:F1313,F1313)-1&gt;1),"",
IF(AND(F1313="Peretoe teenus",H1313&lt;[2]an!$M$37,S1313="kahepoolne vajaduspõhine",U1313&gt;=[2]an!$M$37,U1313&lt;=[2]an!$M$38,RANK(D1313,$D1313:$D1313)+COUNTIFS($D$2:D1313,D1313,$F$2:F1313,F1313)-1=1),
((EOMONTH(U1313,0)-U1313+1)*X1313)/DAY(EOMONTH(U1313,0))+(DAY(U1313)-1)*100/DAY(EOMONTH(U1313,0)),
IF(AND(F1313="Peretoe teenus",H1313&lt;[2]an!$M$37,S1313="kahepoolne vajaduspõhine",U1313&gt;=[2]an!$M$37,U1313&lt;=[2]an!$M$38,RANK(D1313,$D1313:$D1313)+COUNTIFS($D$2:D1313,D1313,$F$2:F1313,F1313)-1&gt;1),"",
IF(AND(F1313="Peretoe teenus",H1313&lt;[2]an!$M$37,S1313="kahepoolne vajaduspõhine",U1313&gt;[2]an!$M$38,RANK(D1313,$D1313:$D1313)+COUNTIFS($D$2:D1313,D1313,$F$2:F1313,F1313)-1=1),X1313,
IF(AND(F1313="Peretoe teenus",H1313&lt;[2]an!$M$37,S1313="kahepoolne vajaduspõhine",U1313&gt;[2]an!$M$38,RANK(D1313,$D1313:$D1313)+COUNTIFS($D$2:D1313,D1313,$F$2:F1313,F1313)-1&gt;1),"",X1313*W1313)))))))))))))),"")</f>
        <v/>
      </c>
      <c r="Z1313" s="18" t="str">
        <f t="shared" si="61"/>
        <v/>
      </c>
      <c r="AA1313" s="19" t="str">
        <f>IFERROR(VLOOKUP(E1313,[2]an!$A$3:$B$81,2,FALSE),"")</f>
        <v/>
      </c>
      <c r="AB1313" s="19" t="str">
        <f>IFERROR(VLOOKUP(AA1313,[2]an!$C$2:$D$16,2,FALSE),"")</f>
        <v/>
      </c>
      <c r="AC1313" s="20"/>
      <c r="AD1313" s="21" t="str">
        <f>IF(A1313=[2]an!$F$36,VLOOKUP([2]an!$F$36,[2]an!$F$36:$H$36,3,FALSE),IF(A1313=[2]an!$F$35,VLOOKUP([2]an!$F$35,[2]an!$F$35:$H$35,3,FALSE),IF(A1313=[2]an!$F$33,VLOOKUP([2]an!$F$33,[2]an!$F$33:$H$33,3,FALSE),IF(A1313=[2]an!$F$31,VLOOKUP([2]an!$F$31,[2]an!$F$31:$H$31,3,FALSE),""))))</f>
        <v/>
      </c>
    </row>
    <row r="1314" spans="6:30" x14ac:dyDescent="0.2">
      <c r="F1314" s="10"/>
      <c r="G1314" s="8" t="str">
        <f t="shared" si="62"/>
        <v/>
      </c>
      <c r="H1314" s="13"/>
      <c r="K1314" s="13"/>
      <c r="L1314" s="10"/>
      <c r="M1314" s="10"/>
      <c r="S1314" s="8" t="str">
        <f>IFERROR(VLOOKUP(D1314,[1]peretoe_teenus!$A$2:$L$2000,5,FALSE),"")</f>
        <v/>
      </c>
      <c r="U1314" s="13"/>
      <c r="V1314" s="15" t="str" cm="1">
        <f t="array" ref="V1314">IFERROR(IF(AND(F1314="Tugigrupp",RANK(K1314,$K1314:$K1314)+COUNTIFS($K$2:K1314,K1314,$L$2:L1314,L1314,$M$2:M1314,M1314,$I$2:I1314,I1314,$G$2:G1314,G1314,$F$2:F1314,F1314)-1=1),SUMPRODUCT(($F$2:$F$4154=F1314)*($G$2:$G$4154=G1314)*($K$2:$K$4154=K1314)*($I$2:$I$4154=I1314)*($L$2:$L$4154=L1314)*($M$2:$M$4154=M1314)),""),"")</f>
        <v/>
      </c>
      <c r="W1314" s="15" t="str">
        <f t="shared" si="60"/>
        <v/>
      </c>
      <c r="X1314" s="16" t="str">
        <f>IF(AND(A1314=[2]an!$G$38,F1314=[2]an!$E$40),[2]an!$G$40,IF(AND(A1314=[2]an!$G$38,F1314=[2]an!$E$41),[2]an!$G$41,IF(AND(A1314=[2]an!$G$38,F1314=[2]an!$E$39,H1314&gt;=[2]an!$M$37),[2]an!$G$39,
IF(AND(A1314=[2]an!$G$38,F1314=[2]an!$E$39,H1314&lt;[2]an!$M$37,S1314="kahepoolne vajaduspõhine",U1314=""),[2]an!$M$40,
IF(AND(A1314=[2]an!$G$38,F1314=[2]an!$E$39,H1314&lt;[2]an!$M$37,S1314="kahepoolne vajaduspõhine",U1314&lt;&gt;""),[2]an!$G$39,
IF(AND(A1314=[2]an!$G$38,F1314=[2]an!$E$39,H1314&lt;[2]an!$M$37,S1314&lt;&gt;"kahepoolne vajaduspõhine"),[2]an!$G$39,
IF(AND(A1314=[2]an!$G$38,F1314=[2]an!$E$42),[2]an!$G$42,
IF(AND(A1314=[2]an!$H$38,F1314=[2]an!$E$40),[2]an!$H$40,IF(AND(A1314=[2]an!$H$38,F1314=[2]an!$E$41),[2]an!$H$41,IF(AND(A1314=[2]an!$H$38,F1314=[2]an!$E$39,H1314&gt;=[2]an!$M$37),[2]an!$H$39,
IF(AND(A1314=[2]an!$H$38,F1314=[2]an!$E$39,H1314&lt;[2]an!$M$37,S1314="kahepoolne vajaduspõhine",U1314=""),[2]an!$M$40,
IF(AND(A1314=[2]an!$H$38,F1314=[2]an!$E$39,H1314&lt;[2]an!$M$37,S1314="kahepoolne vajaduspõhine",U1314&lt;&gt;""),[2]an!$H$39,
IF(AND(A1314=[2]an!$H$38,F1314=[2]an!$E$39,H1314&lt;[2]an!$M$37,S1314&lt;&gt;"kahepoolne vajaduspõhine"),[2]an!$H$39,
IF(AND(A1314=[2]an!$H$38,F1314=[2]an!$E$42),[2]an!$H$42,
IF(AND(A1314=[2]an!$I$38,F1314=[2]an!$E$40),[2]an!$I$40,IF(AND(A1314=[2]an!$I$38,F1314=[2]an!$E$41),[2]an!$I$41,IF(AND(A1314=[2]an!$I$38,F1314=[2]an!$E$39,H1314&gt;=[2]an!$M$37),[2]an!$I$39,
IF(AND(A1314=[2]an!$I$38,F1314=[2]an!$E$39,H1314&lt;[2]an!$M$37,S1314="kahepoolne vajaduspõhine",U1314=""),[2]an!$M$40,
IF(AND(A1314=[2]an!$I$38,F1314=[2]an!$E$39,H1314&lt;[2]an!$M$37,S1314="kahepoolne vajaduspõhine",U1314&lt;&gt;""),[2]an!$I$39,
IF(AND(A1314=[2]an!$I$38,F1314=[2]an!$E$39,H1314&lt;[2]an!$M$37,S1314&lt;&gt;"kahepoolne vajaduspõhine"),[2]an!$I$39,
IF(AND(A1314=[2]an!$I$38,F1314=[2]an!$E$42),[2]an!$I$42,
IF(AND(A1314=[2]an!$J$38,F1314=[2]an!$E$40),[2]an!$J$40,IF(AND(A1314=[2]an!$J$38,F1314=[2]an!$E$41),[2]an!$J$41,IF(AND(A1314=[2]an!$J$38,F1314=[2]an!$E$39,H1314&gt;=[2]an!$M$37),[2]an!$J$39,
IF(AND(A1314=[2]an!$J$38,F1314=[2]an!$E$39,H1314&lt;[2]an!$M$37,S1314="kahepoolne vajaduspõhine",U1314=""),[2]an!$M$40,
IF(AND(A1314=[2]an!$J$38,F1314=[2]an!$E$39,H1314&lt;[2]an!$M$37,S1314="kahepoolne vajaduspõhine",U1314&lt;&gt;""),[2]an!$J$39,
IF(AND(A1314=[2]an!$J$38,F1314=[2]an!$E$39,H1314&lt;[2]an!$M$37,S1314&lt;&gt;"kahepoolne vajaduspõhine"),[2]an!$J$39,
IF(AND(A1314=[2]an!$J$38,F1314=[2]an!$E$42),[2]an!$J$42,""))))))))))))))))))))))))))))</f>
        <v/>
      </c>
      <c r="Y1314" s="17" t="str">
        <f>IFERROR(IF(F1314="Tugigrupp",0,
IF(AND(F1314="Peretoe teenus",H1314&gt;=[2]an!$M$37,RANK(D1314,$D1314:$D1314)+COUNTIFS($D$2:D1314,D1314,$F$2:F1314,F1314)-1&gt;1),"",
IF(AND(F1314="Peretoe teenus",H1314&gt;=[2]an!$M$37,RANK(D1314,$D1314:$D1314)+COUNTIFS($D$2:D1314,D1314,$F$2:F1314,F1314)-1=1,MONTH(H1314)=MONTH(K1314)=TRUE,YEAR(H1314)=YEAR(K1314)=TRUE),((EOMONTH(H1314,0)-H1314+1)*X1314)/DAY(EOMONTH(H1314,0)),
IF(AND(F1314="Peretoe teenus",H1314&gt;=[2]an!$M$37,RANK(D1314,$D1314:$D1314)+COUNTIFS($D$2:D1314,D1314,$F$2:F1314,F1314)-1=1),X1314,
IF(AND(F1314="Peretoe teenus",H1314&lt;[2]an!$M$37,S1314&lt;&gt;"kahepoolne vajaduspõhine",RANK(D1314,$D1314:$D1314)+COUNTIFS($D$2:D1314,D1314,$F$2:F1314,F1314)-1=1),X1314,
IF(AND(F1314="Peretoe teenus",H1314&lt;[2]an!$M$37,S1314&lt;&gt;"kahepoolne vajaduspõhine",RANK(D1314,$D1314:$D1314)+COUNTIFS($D$2:D1314,D1314,$F$2:F1314,F1314)-1&gt;1),"",
IF(AND(F1314="Peretoe teenus",H1314&lt;[2]an!$M$37,S1314="kahepoolne vajaduspõhine",U1314="",RANK(D1314,$D1314:$D1314)+COUNTIFS($D$2:D1314,D1314,$F$2:F1314,F1314)-1=1),X1314,
IF(AND(F1314="Peretoe teenus",H1314&lt;[2]an!$M$37,S1314="kahepoolne vajaduspõhine",U1314="",RANK(D1314,$D1314:$D1314)+COUNTIFS($D$2:D1314,D1314,$F$2:F1314,F1314)-1&gt;1),"",
IF(AND(F1314="Peretoe teenus",H1314&lt;[2]an!$M$37,S1314="kahepoolne vajaduspõhine",U1314&lt;[2]an!$M$37,RANK(D1314,$D1314:$D1314)+COUNTIFS($D$2:D1314,D1314,$F$2:F1314,F1314)-1=1),X1314,
IF(AND(F1314="Peretoe teenus",H1314&lt;[2]an!$M$37,S1314="kahepoolne vajaduspõhine",U1314&lt;[2]an!$M$37,RANK(D1314,$D1314:$D1314)+COUNTIFS($D$2:D1314,D1314,$F$2:F1314,F1314)-1&gt;1),"",
IF(AND(F1314="Peretoe teenus",H1314&lt;[2]an!$M$37,S1314="kahepoolne vajaduspõhine",U1314&gt;=[2]an!$M$37,U1314&lt;=[2]an!$M$38,RANK(D1314,$D1314:$D1314)+COUNTIFS($D$2:D1314,D1314,$F$2:F1314,F1314)-1=1),
((EOMONTH(U1314,0)-U1314+1)*X1314)/DAY(EOMONTH(U1314,0))+(DAY(U1314)-1)*100/DAY(EOMONTH(U1314,0)),
IF(AND(F1314="Peretoe teenus",H1314&lt;[2]an!$M$37,S1314="kahepoolne vajaduspõhine",U1314&gt;=[2]an!$M$37,U1314&lt;=[2]an!$M$38,RANK(D1314,$D1314:$D1314)+COUNTIFS($D$2:D1314,D1314,$F$2:F1314,F1314)-1&gt;1),"",
IF(AND(F1314="Peretoe teenus",H1314&lt;[2]an!$M$37,S1314="kahepoolne vajaduspõhine",U1314&gt;[2]an!$M$38,RANK(D1314,$D1314:$D1314)+COUNTIFS($D$2:D1314,D1314,$F$2:F1314,F1314)-1=1),X1314,
IF(AND(F1314="Peretoe teenus",H1314&lt;[2]an!$M$37,S1314="kahepoolne vajaduspõhine",U1314&gt;[2]an!$M$38,RANK(D1314,$D1314:$D1314)+COUNTIFS($D$2:D1314,D1314,$F$2:F1314,F1314)-1&gt;1),"",X1314*W1314)))))))))))))),"")</f>
        <v/>
      </c>
      <c r="Z1314" s="18" t="str">
        <f t="shared" si="61"/>
        <v/>
      </c>
      <c r="AA1314" s="19" t="str">
        <f>IFERROR(VLOOKUP(E1314,[2]an!$A$3:$B$81,2,FALSE),"")</f>
        <v/>
      </c>
      <c r="AB1314" s="19" t="str">
        <f>IFERROR(VLOOKUP(AA1314,[2]an!$C$2:$D$16,2,FALSE),"")</f>
        <v/>
      </c>
      <c r="AC1314" s="20"/>
      <c r="AD1314" s="21" t="str">
        <f>IF(A1314=[2]an!$F$36,VLOOKUP([2]an!$F$36,[2]an!$F$36:$H$36,3,FALSE),IF(A1314=[2]an!$F$35,VLOOKUP([2]an!$F$35,[2]an!$F$35:$H$35,3,FALSE),IF(A1314=[2]an!$F$33,VLOOKUP([2]an!$F$33,[2]an!$F$33:$H$33,3,FALSE),IF(A1314=[2]an!$F$31,VLOOKUP([2]an!$F$31,[2]an!$F$31:$H$31,3,FALSE),""))))</f>
        <v/>
      </c>
    </row>
    <row r="1315" spans="6:30" x14ac:dyDescent="0.2">
      <c r="F1315" s="10"/>
      <c r="G1315" s="8" t="str">
        <f t="shared" si="62"/>
        <v/>
      </c>
      <c r="H1315" s="13"/>
      <c r="K1315" s="13"/>
      <c r="L1315" s="10"/>
      <c r="M1315" s="10"/>
      <c r="S1315" s="8" t="str">
        <f>IFERROR(VLOOKUP(D1315,[1]peretoe_teenus!$A$2:$L$2000,5,FALSE),"")</f>
        <v/>
      </c>
      <c r="U1315" s="13"/>
      <c r="V1315" s="15" t="str" cm="1">
        <f t="array" ref="V1315">IFERROR(IF(AND(F1315="Tugigrupp",RANK(K1315,$K1315:$K1315)+COUNTIFS($K$2:K1315,K1315,$L$2:L1315,L1315,$M$2:M1315,M1315,$I$2:I1315,I1315,$G$2:G1315,G1315,$F$2:F1315,F1315)-1=1),SUMPRODUCT(($F$2:$F$4154=F1315)*($G$2:$G$4154=G1315)*($K$2:$K$4154=K1315)*($I$2:$I$4154=I1315)*($L$2:$L$4154=L1315)*($M$2:$M$4154=M1315)),""),"")</f>
        <v/>
      </c>
      <c r="W1315" s="15" t="str">
        <f t="shared" si="60"/>
        <v/>
      </c>
      <c r="X1315" s="16" t="str">
        <f>IF(AND(A1315=[2]an!$G$38,F1315=[2]an!$E$40),[2]an!$G$40,IF(AND(A1315=[2]an!$G$38,F1315=[2]an!$E$41),[2]an!$G$41,IF(AND(A1315=[2]an!$G$38,F1315=[2]an!$E$39,H1315&gt;=[2]an!$M$37),[2]an!$G$39,
IF(AND(A1315=[2]an!$G$38,F1315=[2]an!$E$39,H1315&lt;[2]an!$M$37,S1315="kahepoolne vajaduspõhine",U1315=""),[2]an!$M$40,
IF(AND(A1315=[2]an!$G$38,F1315=[2]an!$E$39,H1315&lt;[2]an!$M$37,S1315="kahepoolne vajaduspõhine",U1315&lt;&gt;""),[2]an!$G$39,
IF(AND(A1315=[2]an!$G$38,F1315=[2]an!$E$39,H1315&lt;[2]an!$M$37,S1315&lt;&gt;"kahepoolne vajaduspõhine"),[2]an!$G$39,
IF(AND(A1315=[2]an!$G$38,F1315=[2]an!$E$42),[2]an!$G$42,
IF(AND(A1315=[2]an!$H$38,F1315=[2]an!$E$40),[2]an!$H$40,IF(AND(A1315=[2]an!$H$38,F1315=[2]an!$E$41),[2]an!$H$41,IF(AND(A1315=[2]an!$H$38,F1315=[2]an!$E$39,H1315&gt;=[2]an!$M$37),[2]an!$H$39,
IF(AND(A1315=[2]an!$H$38,F1315=[2]an!$E$39,H1315&lt;[2]an!$M$37,S1315="kahepoolne vajaduspõhine",U1315=""),[2]an!$M$40,
IF(AND(A1315=[2]an!$H$38,F1315=[2]an!$E$39,H1315&lt;[2]an!$M$37,S1315="kahepoolne vajaduspõhine",U1315&lt;&gt;""),[2]an!$H$39,
IF(AND(A1315=[2]an!$H$38,F1315=[2]an!$E$39,H1315&lt;[2]an!$M$37,S1315&lt;&gt;"kahepoolne vajaduspõhine"),[2]an!$H$39,
IF(AND(A1315=[2]an!$H$38,F1315=[2]an!$E$42),[2]an!$H$42,
IF(AND(A1315=[2]an!$I$38,F1315=[2]an!$E$40),[2]an!$I$40,IF(AND(A1315=[2]an!$I$38,F1315=[2]an!$E$41),[2]an!$I$41,IF(AND(A1315=[2]an!$I$38,F1315=[2]an!$E$39,H1315&gt;=[2]an!$M$37),[2]an!$I$39,
IF(AND(A1315=[2]an!$I$38,F1315=[2]an!$E$39,H1315&lt;[2]an!$M$37,S1315="kahepoolne vajaduspõhine",U1315=""),[2]an!$M$40,
IF(AND(A1315=[2]an!$I$38,F1315=[2]an!$E$39,H1315&lt;[2]an!$M$37,S1315="kahepoolne vajaduspõhine",U1315&lt;&gt;""),[2]an!$I$39,
IF(AND(A1315=[2]an!$I$38,F1315=[2]an!$E$39,H1315&lt;[2]an!$M$37,S1315&lt;&gt;"kahepoolne vajaduspõhine"),[2]an!$I$39,
IF(AND(A1315=[2]an!$I$38,F1315=[2]an!$E$42),[2]an!$I$42,
IF(AND(A1315=[2]an!$J$38,F1315=[2]an!$E$40),[2]an!$J$40,IF(AND(A1315=[2]an!$J$38,F1315=[2]an!$E$41),[2]an!$J$41,IF(AND(A1315=[2]an!$J$38,F1315=[2]an!$E$39,H1315&gt;=[2]an!$M$37),[2]an!$J$39,
IF(AND(A1315=[2]an!$J$38,F1315=[2]an!$E$39,H1315&lt;[2]an!$M$37,S1315="kahepoolne vajaduspõhine",U1315=""),[2]an!$M$40,
IF(AND(A1315=[2]an!$J$38,F1315=[2]an!$E$39,H1315&lt;[2]an!$M$37,S1315="kahepoolne vajaduspõhine",U1315&lt;&gt;""),[2]an!$J$39,
IF(AND(A1315=[2]an!$J$38,F1315=[2]an!$E$39,H1315&lt;[2]an!$M$37,S1315&lt;&gt;"kahepoolne vajaduspõhine"),[2]an!$J$39,
IF(AND(A1315=[2]an!$J$38,F1315=[2]an!$E$42),[2]an!$J$42,""))))))))))))))))))))))))))))</f>
        <v/>
      </c>
      <c r="Y1315" s="17" t="str">
        <f>IFERROR(IF(F1315="Tugigrupp",0,
IF(AND(F1315="Peretoe teenus",H1315&gt;=[2]an!$M$37,RANK(D1315,$D1315:$D1315)+COUNTIFS($D$2:D1315,D1315,$F$2:F1315,F1315)-1&gt;1),"",
IF(AND(F1315="Peretoe teenus",H1315&gt;=[2]an!$M$37,RANK(D1315,$D1315:$D1315)+COUNTIFS($D$2:D1315,D1315,$F$2:F1315,F1315)-1=1,MONTH(H1315)=MONTH(K1315)=TRUE,YEAR(H1315)=YEAR(K1315)=TRUE),((EOMONTH(H1315,0)-H1315+1)*X1315)/DAY(EOMONTH(H1315,0)),
IF(AND(F1315="Peretoe teenus",H1315&gt;=[2]an!$M$37,RANK(D1315,$D1315:$D1315)+COUNTIFS($D$2:D1315,D1315,$F$2:F1315,F1315)-1=1),X1315,
IF(AND(F1315="Peretoe teenus",H1315&lt;[2]an!$M$37,S1315&lt;&gt;"kahepoolne vajaduspõhine",RANK(D1315,$D1315:$D1315)+COUNTIFS($D$2:D1315,D1315,$F$2:F1315,F1315)-1=1),X1315,
IF(AND(F1315="Peretoe teenus",H1315&lt;[2]an!$M$37,S1315&lt;&gt;"kahepoolne vajaduspõhine",RANK(D1315,$D1315:$D1315)+COUNTIFS($D$2:D1315,D1315,$F$2:F1315,F1315)-1&gt;1),"",
IF(AND(F1315="Peretoe teenus",H1315&lt;[2]an!$M$37,S1315="kahepoolne vajaduspõhine",U1315="",RANK(D1315,$D1315:$D1315)+COUNTIFS($D$2:D1315,D1315,$F$2:F1315,F1315)-1=1),X1315,
IF(AND(F1315="Peretoe teenus",H1315&lt;[2]an!$M$37,S1315="kahepoolne vajaduspõhine",U1315="",RANK(D1315,$D1315:$D1315)+COUNTIFS($D$2:D1315,D1315,$F$2:F1315,F1315)-1&gt;1),"",
IF(AND(F1315="Peretoe teenus",H1315&lt;[2]an!$M$37,S1315="kahepoolne vajaduspõhine",U1315&lt;[2]an!$M$37,RANK(D1315,$D1315:$D1315)+COUNTIFS($D$2:D1315,D1315,$F$2:F1315,F1315)-1=1),X1315,
IF(AND(F1315="Peretoe teenus",H1315&lt;[2]an!$M$37,S1315="kahepoolne vajaduspõhine",U1315&lt;[2]an!$M$37,RANK(D1315,$D1315:$D1315)+COUNTIFS($D$2:D1315,D1315,$F$2:F1315,F1315)-1&gt;1),"",
IF(AND(F1315="Peretoe teenus",H1315&lt;[2]an!$M$37,S1315="kahepoolne vajaduspõhine",U1315&gt;=[2]an!$M$37,U1315&lt;=[2]an!$M$38,RANK(D1315,$D1315:$D1315)+COUNTIFS($D$2:D1315,D1315,$F$2:F1315,F1315)-1=1),
((EOMONTH(U1315,0)-U1315+1)*X1315)/DAY(EOMONTH(U1315,0))+(DAY(U1315)-1)*100/DAY(EOMONTH(U1315,0)),
IF(AND(F1315="Peretoe teenus",H1315&lt;[2]an!$M$37,S1315="kahepoolne vajaduspõhine",U1315&gt;=[2]an!$M$37,U1315&lt;=[2]an!$M$38,RANK(D1315,$D1315:$D1315)+COUNTIFS($D$2:D1315,D1315,$F$2:F1315,F1315)-1&gt;1),"",
IF(AND(F1315="Peretoe teenus",H1315&lt;[2]an!$M$37,S1315="kahepoolne vajaduspõhine",U1315&gt;[2]an!$M$38,RANK(D1315,$D1315:$D1315)+COUNTIFS($D$2:D1315,D1315,$F$2:F1315,F1315)-1=1),X1315,
IF(AND(F1315="Peretoe teenus",H1315&lt;[2]an!$M$37,S1315="kahepoolne vajaduspõhine",U1315&gt;[2]an!$M$38,RANK(D1315,$D1315:$D1315)+COUNTIFS($D$2:D1315,D1315,$F$2:F1315,F1315)-1&gt;1),"",X1315*W1315)))))))))))))),"")</f>
        <v/>
      </c>
      <c r="Z1315" s="18" t="str">
        <f t="shared" si="61"/>
        <v/>
      </c>
      <c r="AA1315" s="19" t="str">
        <f>IFERROR(VLOOKUP(E1315,[2]an!$A$3:$B$81,2,FALSE),"")</f>
        <v/>
      </c>
      <c r="AB1315" s="19" t="str">
        <f>IFERROR(VLOOKUP(AA1315,[2]an!$C$2:$D$16,2,FALSE),"")</f>
        <v/>
      </c>
      <c r="AC1315" s="20"/>
      <c r="AD1315" s="21" t="str">
        <f>IF(A1315=[2]an!$F$36,VLOOKUP([2]an!$F$36,[2]an!$F$36:$H$36,3,FALSE),IF(A1315=[2]an!$F$35,VLOOKUP([2]an!$F$35,[2]an!$F$35:$H$35,3,FALSE),IF(A1315=[2]an!$F$33,VLOOKUP([2]an!$F$33,[2]an!$F$33:$H$33,3,FALSE),IF(A1315=[2]an!$F$31,VLOOKUP([2]an!$F$31,[2]an!$F$31:$H$31,3,FALSE),""))))</f>
        <v/>
      </c>
    </row>
    <row r="1316" spans="6:30" x14ac:dyDescent="0.2">
      <c r="F1316" s="10"/>
      <c r="G1316" s="8" t="str">
        <f t="shared" si="62"/>
        <v/>
      </c>
      <c r="H1316" s="13"/>
      <c r="K1316" s="13"/>
      <c r="L1316" s="10"/>
      <c r="M1316" s="10"/>
      <c r="S1316" s="8" t="str">
        <f>IFERROR(VLOOKUP(D1316,[1]peretoe_teenus!$A$2:$L$2000,5,FALSE),"")</f>
        <v/>
      </c>
      <c r="U1316" s="13"/>
      <c r="V1316" s="15" t="str" cm="1">
        <f t="array" ref="V1316">IFERROR(IF(AND(F1316="Tugigrupp",RANK(K1316,$K1316:$K1316)+COUNTIFS($K$2:K1316,K1316,$L$2:L1316,L1316,$M$2:M1316,M1316,$I$2:I1316,I1316,$G$2:G1316,G1316,$F$2:F1316,F1316)-1=1),SUMPRODUCT(($F$2:$F$4154=F1316)*($G$2:$G$4154=G1316)*($K$2:$K$4154=K1316)*($I$2:$I$4154=I1316)*($L$2:$L$4154=L1316)*($M$2:$M$4154=M1316)),""),"")</f>
        <v/>
      </c>
      <c r="W1316" s="15" t="str">
        <f t="shared" si="60"/>
        <v/>
      </c>
      <c r="X1316" s="16" t="str">
        <f>IF(AND(A1316=[2]an!$G$38,F1316=[2]an!$E$40),[2]an!$G$40,IF(AND(A1316=[2]an!$G$38,F1316=[2]an!$E$41),[2]an!$G$41,IF(AND(A1316=[2]an!$G$38,F1316=[2]an!$E$39,H1316&gt;=[2]an!$M$37),[2]an!$G$39,
IF(AND(A1316=[2]an!$G$38,F1316=[2]an!$E$39,H1316&lt;[2]an!$M$37,S1316="kahepoolne vajaduspõhine",U1316=""),[2]an!$M$40,
IF(AND(A1316=[2]an!$G$38,F1316=[2]an!$E$39,H1316&lt;[2]an!$M$37,S1316="kahepoolne vajaduspõhine",U1316&lt;&gt;""),[2]an!$G$39,
IF(AND(A1316=[2]an!$G$38,F1316=[2]an!$E$39,H1316&lt;[2]an!$M$37,S1316&lt;&gt;"kahepoolne vajaduspõhine"),[2]an!$G$39,
IF(AND(A1316=[2]an!$G$38,F1316=[2]an!$E$42),[2]an!$G$42,
IF(AND(A1316=[2]an!$H$38,F1316=[2]an!$E$40),[2]an!$H$40,IF(AND(A1316=[2]an!$H$38,F1316=[2]an!$E$41),[2]an!$H$41,IF(AND(A1316=[2]an!$H$38,F1316=[2]an!$E$39,H1316&gt;=[2]an!$M$37),[2]an!$H$39,
IF(AND(A1316=[2]an!$H$38,F1316=[2]an!$E$39,H1316&lt;[2]an!$M$37,S1316="kahepoolne vajaduspõhine",U1316=""),[2]an!$M$40,
IF(AND(A1316=[2]an!$H$38,F1316=[2]an!$E$39,H1316&lt;[2]an!$M$37,S1316="kahepoolne vajaduspõhine",U1316&lt;&gt;""),[2]an!$H$39,
IF(AND(A1316=[2]an!$H$38,F1316=[2]an!$E$39,H1316&lt;[2]an!$M$37,S1316&lt;&gt;"kahepoolne vajaduspõhine"),[2]an!$H$39,
IF(AND(A1316=[2]an!$H$38,F1316=[2]an!$E$42),[2]an!$H$42,
IF(AND(A1316=[2]an!$I$38,F1316=[2]an!$E$40),[2]an!$I$40,IF(AND(A1316=[2]an!$I$38,F1316=[2]an!$E$41),[2]an!$I$41,IF(AND(A1316=[2]an!$I$38,F1316=[2]an!$E$39,H1316&gt;=[2]an!$M$37),[2]an!$I$39,
IF(AND(A1316=[2]an!$I$38,F1316=[2]an!$E$39,H1316&lt;[2]an!$M$37,S1316="kahepoolne vajaduspõhine",U1316=""),[2]an!$M$40,
IF(AND(A1316=[2]an!$I$38,F1316=[2]an!$E$39,H1316&lt;[2]an!$M$37,S1316="kahepoolne vajaduspõhine",U1316&lt;&gt;""),[2]an!$I$39,
IF(AND(A1316=[2]an!$I$38,F1316=[2]an!$E$39,H1316&lt;[2]an!$M$37,S1316&lt;&gt;"kahepoolne vajaduspõhine"),[2]an!$I$39,
IF(AND(A1316=[2]an!$I$38,F1316=[2]an!$E$42),[2]an!$I$42,
IF(AND(A1316=[2]an!$J$38,F1316=[2]an!$E$40),[2]an!$J$40,IF(AND(A1316=[2]an!$J$38,F1316=[2]an!$E$41),[2]an!$J$41,IF(AND(A1316=[2]an!$J$38,F1316=[2]an!$E$39,H1316&gt;=[2]an!$M$37),[2]an!$J$39,
IF(AND(A1316=[2]an!$J$38,F1316=[2]an!$E$39,H1316&lt;[2]an!$M$37,S1316="kahepoolne vajaduspõhine",U1316=""),[2]an!$M$40,
IF(AND(A1316=[2]an!$J$38,F1316=[2]an!$E$39,H1316&lt;[2]an!$M$37,S1316="kahepoolne vajaduspõhine",U1316&lt;&gt;""),[2]an!$J$39,
IF(AND(A1316=[2]an!$J$38,F1316=[2]an!$E$39,H1316&lt;[2]an!$M$37,S1316&lt;&gt;"kahepoolne vajaduspõhine"),[2]an!$J$39,
IF(AND(A1316=[2]an!$J$38,F1316=[2]an!$E$42),[2]an!$J$42,""))))))))))))))))))))))))))))</f>
        <v/>
      </c>
      <c r="Y1316" s="17" t="str">
        <f>IFERROR(IF(F1316="Tugigrupp",0,
IF(AND(F1316="Peretoe teenus",H1316&gt;=[2]an!$M$37,RANK(D1316,$D1316:$D1316)+COUNTIFS($D$2:D1316,D1316,$F$2:F1316,F1316)-1&gt;1),"",
IF(AND(F1316="Peretoe teenus",H1316&gt;=[2]an!$M$37,RANK(D1316,$D1316:$D1316)+COUNTIFS($D$2:D1316,D1316,$F$2:F1316,F1316)-1=1,MONTH(H1316)=MONTH(K1316)=TRUE,YEAR(H1316)=YEAR(K1316)=TRUE),((EOMONTH(H1316,0)-H1316+1)*X1316)/DAY(EOMONTH(H1316,0)),
IF(AND(F1316="Peretoe teenus",H1316&gt;=[2]an!$M$37,RANK(D1316,$D1316:$D1316)+COUNTIFS($D$2:D1316,D1316,$F$2:F1316,F1316)-1=1),X1316,
IF(AND(F1316="Peretoe teenus",H1316&lt;[2]an!$M$37,S1316&lt;&gt;"kahepoolne vajaduspõhine",RANK(D1316,$D1316:$D1316)+COUNTIFS($D$2:D1316,D1316,$F$2:F1316,F1316)-1=1),X1316,
IF(AND(F1316="Peretoe teenus",H1316&lt;[2]an!$M$37,S1316&lt;&gt;"kahepoolne vajaduspõhine",RANK(D1316,$D1316:$D1316)+COUNTIFS($D$2:D1316,D1316,$F$2:F1316,F1316)-1&gt;1),"",
IF(AND(F1316="Peretoe teenus",H1316&lt;[2]an!$M$37,S1316="kahepoolne vajaduspõhine",U1316="",RANK(D1316,$D1316:$D1316)+COUNTIFS($D$2:D1316,D1316,$F$2:F1316,F1316)-1=1),X1316,
IF(AND(F1316="Peretoe teenus",H1316&lt;[2]an!$M$37,S1316="kahepoolne vajaduspõhine",U1316="",RANK(D1316,$D1316:$D1316)+COUNTIFS($D$2:D1316,D1316,$F$2:F1316,F1316)-1&gt;1),"",
IF(AND(F1316="Peretoe teenus",H1316&lt;[2]an!$M$37,S1316="kahepoolne vajaduspõhine",U1316&lt;[2]an!$M$37,RANK(D1316,$D1316:$D1316)+COUNTIFS($D$2:D1316,D1316,$F$2:F1316,F1316)-1=1),X1316,
IF(AND(F1316="Peretoe teenus",H1316&lt;[2]an!$M$37,S1316="kahepoolne vajaduspõhine",U1316&lt;[2]an!$M$37,RANK(D1316,$D1316:$D1316)+COUNTIFS($D$2:D1316,D1316,$F$2:F1316,F1316)-1&gt;1),"",
IF(AND(F1316="Peretoe teenus",H1316&lt;[2]an!$M$37,S1316="kahepoolne vajaduspõhine",U1316&gt;=[2]an!$M$37,U1316&lt;=[2]an!$M$38,RANK(D1316,$D1316:$D1316)+COUNTIFS($D$2:D1316,D1316,$F$2:F1316,F1316)-1=1),
((EOMONTH(U1316,0)-U1316+1)*X1316)/DAY(EOMONTH(U1316,0))+(DAY(U1316)-1)*100/DAY(EOMONTH(U1316,0)),
IF(AND(F1316="Peretoe teenus",H1316&lt;[2]an!$M$37,S1316="kahepoolne vajaduspõhine",U1316&gt;=[2]an!$M$37,U1316&lt;=[2]an!$M$38,RANK(D1316,$D1316:$D1316)+COUNTIFS($D$2:D1316,D1316,$F$2:F1316,F1316)-1&gt;1),"",
IF(AND(F1316="Peretoe teenus",H1316&lt;[2]an!$M$37,S1316="kahepoolne vajaduspõhine",U1316&gt;[2]an!$M$38,RANK(D1316,$D1316:$D1316)+COUNTIFS($D$2:D1316,D1316,$F$2:F1316,F1316)-1=1),X1316,
IF(AND(F1316="Peretoe teenus",H1316&lt;[2]an!$M$37,S1316="kahepoolne vajaduspõhine",U1316&gt;[2]an!$M$38,RANK(D1316,$D1316:$D1316)+COUNTIFS($D$2:D1316,D1316,$F$2:F1316,F1316)-1&gt;1),"",X1316*W1316)))))))))))))),"")</f>
        <v/>
      </c>
      <c r="Z1316" s="18" t="str">
        <f t="shared" si="61"/>
        <v/>
      </c>
      <c r="AA1316" s="19" t="str">
        <f>IFERROR(VLOOKUP(E1316,[2]an!$A$3:$B$81,2,FALSE),"")</f>
        <v/>
      </c>
      <c r="AB1316" s="19" t="str">
        <f>IFERROR(VLOOKUP(AA1316,[2]an!$C$2:$D$16,2,FALSE),"")</f>
        <v/>
      </c>
      <c r="AC1316" s="20"/>
      <c r="AD1316" s="21" t="str">
        <f>IF(A1316=[2]an!$F$36,VLOOKUP([2]an!$F$36,[2]an!$F$36:$H$36,3,FALSE),IF(A1316=[2]an!$F$35,VLOOKUP([2]an!$F$35,[2]an!$F$35:$H$35,3,FALSE),IF(A1316=[2]an!$F$33,VLOOKUP([2]an!$F$33,[2]an!$F$33:$H$33,3,FALSE),IF(A1316=[2]an!$F$31,VLOOKUP([2]an!$F$31,[2]an!$F$31:$H$31,3,FALSE),""))))</f>
        <v/>
      </c>
    </row>
    <row r="1317" spans="6:30" x14ac:dyDescent="0.2">
      <c r="F1317" s="10"/>
      <c r="G1317" s="8" t="str">
        <f t="shared" si="62"/>
        <v/>
      </c>
      <c r="H1317" s="13"/>
      <c r="K1317" s="13"/>
      <c r="L1317" s="10"/>
      <c r="M1317" s="10"/>
      <c r="S1317" s="8" t="str">
        <f>IFERROR(VLOOKUP(D1317,[1]peretoe_teenus!$A$2:$L$2000,5,FALSE),"")</f>
        <v/>
      </c>
      <c r="U1317" s="13"/>
      <c r="V1317" s="15" t="str" cm="1">
        <f t="array" ref="V1317">IFERROR(IF(AND(F1317="Tugigrupp",RANK(K1317,$K1317:$K1317)+COUNTIFS($K$2:K1317,K1317,$L$2:L1317,L1317,$M$2:M1317,M1317,$I$2:I1317,I1317,$G$2:G1317,G1317,$F$2:F1317,F1317)-1=1),SUMPRODUCT(($F$2:$F$4154=F1317)*($G$2:$G$4154=G1317)*($K$2:$K$4154=K1317)*($I$2:$I$4154=I1317)*($L$2:$L$4154=L1317)*($M$2:$M$4154=M1317)),""),"")</f>
        <v/>
      </c>
      <c r="W1317" s="15" t="str">
        <f t="shared" si="60"/>
        <v/>
      </c>
      <c r="X1317" s="16" t="str">
        <f>IF(AND(A1317=[2]an!$G$38,F1317=[2]an!$E$40),[2]an!$G$40,IF(AND(A1317=[2]an!$G$38,F1317=[2]an!$E$41),[2]an!$G$41,IF(AND(A1317=[2]an!$G$38,F1317=[2]an!$E$39,H1317&gt;=[2]an!$M$37),[2]an!$G$39,
IF(AND(A1317=[2]an!$G$38,F1317=[2]an!$E$39,H1317&lt;[2]an!$M$37,S1317="kahepoolne vajaduspõhine",U1317=""),[2]an!$M$40,
IF(AND(A1317=[2]an!$G$38,F1317=[2]an!$E$39,H1317&lt;[2]an!$M$37,S1317="kahepoolne vajaduspõhine",U1317&lt;&gt;""),[2]an!$G$39,
IF(AND(A1317=[2]an!$G$38,F1317=[2]an!$E$39,H1317&lt;[2]an!$M$37,S1317&lt;&gt;"kahepoolne vajaduspõhine"),[2]an!$G$39,
IF(AND(A1317=[2]an!$G$38,F1317=[2]an!$E$42),[2]an!$G$42,
IF(AND(A1317=[2]an!$H$38,F1317=[2]an!$E$40),[2]an!$H$40,IF(AND(A1317=[2]an!$H$38,F1317=[2]an!$E$41),[2]an!$H$41,IF(AND(A1317=[2]an!$H$38,F1317=[2]an!$E$39,H1317&gt;=[2]an!$M$37),[2]an!$H$39,
IF(AND(A1317=[2]an!$H$38,F1317=[2]an!$E$39,H1317&lt;[2]an!$M$37,S1317="kahepoolne vajaduspõhine",U1317=""),[2]an!$M$40,
IF(AND(A1317=[2]an!$H$38,F1317=[2]an!$E$39,H1317&lt;[2]an!$M$37,S1317="kahepoolne vajaduspõhine",U1317&lt;&gt;""),[2]an!$H$39,
IF(AND(A1317=[2]an!$H$38,F1317=[2]an!$E$39,H1317&lt;[2]an!$M$37,S1317&lt;&gt;"kahepoolne vajaduspõhine"),[2]an!$H$39,
IF(AND(A1317=[2]an!$H$38,F1317=[2]an!$E$42),[2]an!$H$42,
IF(AND(A1317=[2]an!$I$38,F1317=[2]an!$E$40),[2]an!$I$40,IF(AND(A1317=[2]an!$I$38,F1317=[2]an!$E$41),[2]an!$I$41,IF(AND(A1317=[2]an!$I$38,F1317=[2]an!$E$39,H1317&gt;=[2]an!$M$37),[2]an!$I$39,
IF(AND(A1317=[2]an!$I$38,F1317=[2]an!$E$39,H1317&lt;[2]an!$M$37,S1317="kahepoolne vajaduspõhine",U1317=""),[2]an!$M$40,
IF(AND(A1317=[2]an!$I$38,F1317=[2]an!$E$39,H1317&lt;[2]an!$M$37,S1317="kahepoolne vajaduspõhine",U1317&lt;&gt;""),[2]an!$I$39,
IF(AND(A1317=[2]an!$I$38,F1317=[2]an!$E$39,H1317&lt;[2]an!$M$37,S1317&lt;&gt;"kahepoolne vajaduspõhine"),[2]an!$I$39,
IF(AND(A1317=[2]an!$I$38,F1317=[2]an!$E$42),[2]an!$I$42,
IF(AND(A1317=[2]an!$J$38,F1317=[2]an!$E$40),[2]an!$J$40,IF(AND(A1317=[2]an!$J$38,F1317=[2]an!$E$41),[2]an!$J$41,IF(AND(A1317=[2]an!$J$38,F1317=[2]an!$E$39,H1317&gt;=[2]an!$M$37),[2]an!$J$39,
IF(AND(A1317=[2]an!$J$38,F1317=[2]an!$E$39,H1317&lt;[2]an!$M$37,S1317="kahepoolne vajaduspõhine",U1317=""),[2]an!$M$40,
IF(AND(A1317=[2]an!$J$38,F1317=[2]an!$E$39,H1317&lt;[2]an!$M$37,S1317="kahepoolne vajaduspõhine",U1317&lt;&gt;""),[2]an!$J$39,
IF(AND(A1317=[2]an!$J$38,F1317=[2]an!$E$39,H1317&lt;[2]an!$M$37,S1317&lt;&gt;"kahepoolne vajaduspõhine"),[2]an!$J$39,
IF(AND(A1317=[2]an!$J$38,F1317=[2]an!$E$42),[2]an!$J$42,""))))))))))))))))))))))))))))</f>
        <v/>
      </c>
      <c r="Y1317" s="17" t="str">
        <f>IFERROR(IF(F1317="Tugigrupp",0,
IF(AND(F1317="Peretoe teenus",H1317&gt;=[2]an!$M$37,RANK(D1317,$D1317:$D1317)+COUNTIFS($D$2:D1317,D1317,$F$2:F1317,F1317)-1&gt;1),"",
IF(AND(F1317="Peretoe teenus",H1317&gt;=[2]an!$M$37,RANK(D1317,$D1317:$D1317)+COUNTIFS($D$2:D1317,D1317,$F$2:F1317,F1317)-1=1,MONTH(H1317)=MONTH(K1317)=TRUE,YEAR(H1317)=YEAR(K1317)=TRUE),((EOMONTH(H1317,0)-H1317+1)*X1317)/DAY(EOMONTH(H1317,0)),
IF(AND(F1317="Peretoe teenus",H1317&gt;=[2]an!$M$37,RANK(D1317,$D1317:$D1317)+COUNTIFS($D$2:D1317,D1317,$F$2:F1317,F1317)-1=1),X1317,
IF(AND(F1317="Peretoe teenus",H1317&lt;[2]an!$M$37,S1317&lt;&gt;"kahepoolne vajaduspõhine",RANK(D1317,$D1317:$D1317)+COUNTIFS($D$2:D1317,D1317,$F$2:F1317,F1317)-1=1),X1317,
IF(AND(F1317="Peretoe teenus",H1317&lt;[2]an!$M$37,S1317&lt;&gt;"kahepoolne vajaduspõhine",RANK(D1317,$D1317:$D1317)+COUNTIFS($D$2:D1317,D1317,$F$2:F1317,F1317)-1&gt;1),"",
IF(AND(F1317="Peretoe teenus",H1317&lt;[2]an!$M$37,S1317="kahepoolne vajaduspõhine",U1317="",RANK(D1317,$D1317:$D1317)+COUNTIFS($D$2:D1317,D1317,$F$2:F1317,F1317)-1=1),X1317,
IF(AND(F1317="Peretoe teenus",H1317&lt;[2]an!$M$37,S1317="kahepoolne vajaduspõhine",U1317="",RANK(D1317,$D1317:$D1317)+COUNTIFS($D$2:D1317,D1317,$F$2:F1317,F1317)-1&gt;1),"",
IF(AND(F1317="Peretoe teenus",H1317&lt;[2]an!$M$37,S1317="kahepoolne vajaduspõhine",U1317&lt;[2]an!$M$37,RANK(D1317,$D1317:$D1317)+COUNTIFS($D$2:D1317,D1317,$F$2:F1317,F1317)-1=1),X1317,
IF(AND(F1317="Peretoe teenus",H1317&lt;[2]an!$M$37,S1317="kahepoolne vajaduspõhine",U1317&lt;[2]an!$M$37,RANK(D1317,$D1317:$D1317)+COUNTIFS($D$2:D1317,D1317,$F$2:F1317,F1317)-1&gt;1),"",
IF(AND(F1317="Peretoe teenus",H1317&lt;[2]an!$M$37,S1317="kahepoolne vajaduspõhine",U1317&gt;=[2]an!$M$37,U1317&lt;=[2]an!$M$38,RANK(D1317,$D1317:$D1317)+COUNTIFS($D$2:D1317,D1317,$F$2:F1317,F1317)-1=1),
((EOMONTH(U1317,0)-U1317+1)*X1317)/DAY(EOMONTH(U1317,0))+(DAY(U1317)-1)*100/DAY(EOMONTH(U1317,0)),
IF(AND(F1317="Peretoe teenus",H1317&lt;[2]an!$M$37,S1317="kahepoolne vajaduspõhine",U1317&gt;=[2]an!$M$37,U1317&lt;=[2]an!$M$38,RANK(D1317,$D1317:$D1317)+COUNTIFS($D$2:D1317,D1317,$F$2:F1317,F1317)-1&gt;1),"",
IF(AND(F1317="Peretoe teenus",H1317&lt;[2]an!$M$37,S1317="kahepoolne vajaduspõhine",U1317&gt;[2]an!$M$38,RANK(D1317,$D1317:$D1317)+COUNTIFS($D$2:D1317,D1317,$F$2:F1317,F1317)-1=1),X1317,
IF(AND(F1317="Peretoe teenus",H1317&lt;[2]an!$M$37,S1317="kahepoolne vajaduspõhine",U1317&gt;[2]an!$M$38,RANK(D1317,$D1317:$D1317)+COUNTIFS($D$2:D1317,D1317,$F$2:F1317,F1317)-1&gt;1),"",X1317*W1317)))))))))))))),"")</f>
        <v/>
      </c>
      <c r="Z1317" s="18" t="str">
        <f t="shared" si="61"/>
        <v/>
      </c>
      <c r="AA1317" s="19" t="str">
        <f>IFERROR(VLOOKUP(E1317,[2]an!$A$3:$B$81,2,FALSE),"")</f>
        <v/>
      </c>
      <c r="AB1317" s="19" t="str">
        <f>IFERROR(VLOOKUP(AA1317,[2]an!$C$2:$D$16,2,FALSE),"")</f>
        <v/>
      </c>
      <c r="AC1317" s="20"/>
      <c r="AD1317" s="21" t="str">
        <f>IF(A1317=[2]an!$F$36,VLOOKUP([2]an!$F$36,[2]an!$F$36:$H$36,3,FALSE),IF(A1317=[2]an!$F$35,VLOOKUP([2]an!$F$35,[2]an!$F$35:$H$35,3,FALSE),IF(A1317=[2]an!$F$33,VLOOKUP([2]an!$F$33,[2]an!$F$33:$H$33,3,FALSE),IF(A1317=[2]an!$F$31,VLOOKUP([2]an!$F$31,[2]an!$F$31:$H$31,3,FALSE),""))))</f>
        <v/>
      </c>
    </row>
    <row r="1318" spans="6:30" x14ac:dyDescent="0.2">
      <c r="F1318" s="10"/>
      <c r="G1318" s="8" t="str">
        <f t="shared" si="62"/>
        <v/>
      </c>
      <c r="H1318" s="13"/>
      <c r="K1318" s="13"/>
      <c r="L1318" s="10"/>
      <c r="M1318" s="10"/>
      <c r="S1318" s="8" t="str">
        <f>IFERROR(VLOOKUP(D1318,[1]peretoe_teenus!$A$2:$L$2000,5,FALSE),"")</f>
        <v/>
      </c>
      <c r="U1318" s="13"/>
      <c r="V1318" s="15" t="str" cm="1">
        <f t="array" ref="V1318">IFERROR(IF(AND(F1318="Tugigrupp",RANK(K1318,$K1318:$K1318)+COUNTIFS($K$2:K1318,K1318,$L$2:L1318,L1318,$M$2:M1318,M1318,$I$2:I1318,I1318,$G$2:G1318,G1318,$F$2:F1318,F1318)-1=1),SUMPRODUCT(($F$2:$F$4154=F1318)*($G$2:$G$4154=G1318)*($K$2:$K$4154=K1318)*($I$2:$I$4154=I1318)*($L$2:$L$4154=L1318)*($M$2:$M$4154=M1318)),""),"")</f>
        <v/>
      </c>
      <c r="W1318" s="15" t="str">
        <f t="shared" si="60"/>
        <v/>
      </c>
      <c r="X1318" s="16" t="str">
        <f>IF(AND(A1318=[2]an!$G$38,F1318=[2]an!$E$40),[2]an!$G$40,IF(AND(A1318=[2]an!$G$38,F1318=[2]an!$E$41),[2]an!$G$41,IF(AND(A1318=[2]an!$G$38,F1318=[2]an!$E$39,H1318&gt;=[2]an!$M$37),[2]an!$G$39,
IF(AND(A1318=[2]an!$G$38,F1318=[2]an!$E$39,H1318&lt;[2]an!$M$37,S1318="kahepoolne vajaduspõhine",U1318=""),[2]an!$M$40,
IF(AND(A1318=[2]an!$G$38,F1318=[2]an!$E$39,H1318&lt;[2]an!$M$37,S1318="kahepoolne vajaduspõhine",U1318&lt;&gt;""),[2]an!$G$39,
IF(AND(A1318=[2]an!$G$38,F1318=[2]an!$E$39,H1318&lt;[2]an!$M$37,S1318&lt;&gt;"kahepoolne vajaduspõhine"),[2]an!$G$39,
IF(AND(A1318=[2]an!$G$38,F1318=[2]an!$E$42),[2]an!$G$42,
IF(AND(A1318=[2]an!$H$38,F1318=[2]an!$E$40),[2]an!$H$40,IF(AND(A1318=[2]an!$H$38,F1318=[2]an!$E$41),[2]an!$H$41,IF(AND(A1318=[2]an!$H$38,F1318=[2]an!$E$39,H1318&gt;=[2]an!$M$37),[2]an!$H$39,
IF(AND(A1318=[2]an!$H$38,F1318=[2]an!$E$39,H1318&lt;[2]an!$M$37,S1318="kahepoolne vajaduspõhine",U1318=""),[2]an!$M$40,
IF(AND(A1318=[2]an!$H$38,F1318=[2]an!$E$39,H1318&lt;[2]an!$M$37,S1318="kahepoolne vajaduspõhine",U1318&lt;&gt;""),[2]an!$H$39,
IF(AND(A1318=[2]an!$H$38,F1318=[2]an!$E$39,H1318&lt;[2]an!$M$37,S1318&lt;&gt;"kahepoolne vajaduspõhine"),[2]an!$H$39,
IF(AND(A1318=[2]an!$H$38,F1318=[2]an!$E$42),[2]an!$H$42,
IF(AND(A1318=[2]an!$I$38,F1318=[2]an!$E$40),[2]an!$I$40,IF(AND(A1318=[2]an!$I$38,F1318=[2]an!$E$41),[2]an!$I$41,IF(AND(A1318=[2]an!$I$38,F1318=[2]an!$E$39,H1318&gt;=[2]an!$M$37),[2]an!$I$39,
IF(AND(A1318=[2]an!$I$38,F1318=[2]an!$E$39,H1318&lt;[2]an!$M$37,S1318="kahepoolne vajaduspõhine",U1318=""),[2]an!$M$40,
IF(AND(A1318=[2]an!$I$38,F1318=[2]an!$E$39,H1318&lt;[2]an!$M$37,S1318="kahepoolne vajaduspõhine",U1318&lt;&gt;""),[2]an!$I$39,
IF(AND(A1318=[2]an!$I$38,F1318=[2]an!$E$39,H1318&lt;[2]an!$M$37,S1318&lt;&gt;"kahepoolne vajaduspõhine"),[2]an!$I$39,
IF(AND(A1318=[2]an!$I$38,F1318=[2]an!$E$42),[2]an!$I$42,
IF(AND(A1318=[2]an!$J$38,F1318=[2]an!$E$40),[2]an!$J$40,IF(AND(A1318=[2]an!$J$38,F1318=[2]an!$E$41),[2]an!$J$41,IF(AND(A1318=[2]an!$J$38,F1318=[2]an!$E$39,H1318&gt;=[2]an!$M$37),[2]an!$J$39,
IF(AND(A1318=[2]an!$J$38,F1318=[2]an!$E$39,H1318&lt;[2]an!$M$37,S1318="kahepoolne vajaduspõhine",U1318=""),[2]an!$M$40,
IF(AND(A1318=[2]an!$J$38,F1318=[2]an!$E$39,H1318&lt;[2]an!$M$37,S1318="kahepoolne vajaduspõhine",U1318&lt;&gt;""),[2]an!$J$39,
IF(AND(A1318=[2]an!$J$38,F1318=[2]an!$E$39,H1318&lt;[2]an!$M$37,S1318&lt;&gt;"kahepoolne vajaduspõhine"),[2]an!$J$39,
IF(AND(A1318=[2]an!$J$38,F1318=[2]an!$E$42),[2]an!$J$42,""))))))))))))))))))))))))))))</f>
        <v/>
      </c>
      <c r="Y1318" s="17" t="str">
        <f>IFERROR(IF(F1318="Tugigrupp",0,
IF(AND(F1318="Peretoe teenus",H1318&gt;=[2]an!$M$37,RANK(D1318,$D1318:$D1318)+COUNTIFS($D$2:D1318,D1318,$F$2:F1318,F1318)-1&gt;1),"",
IF(AND(F1318="Peretoe teenus",H1318&gt;=[2]an!$M$37,RANK(D1318,$D1318:$D1318)+COUNTIFS($D$2:D1318,D1318,$F$2:F1318,F1318)-1=1,MONTH(H1318)=MONTH(K1318)=TRUE,YEAR(H1318)=YEAR(K1318)=TRUE),((EOMONTH(H1318,0)-H1318+1)*X1318)/DAY(EOMONTH(H1318,0)),
IF(AND(F1318="Peretoe teenus",H1318&gt;=[2]an!$M$37,RANK(D1318,$D1318:$D1318)+COUNTIFS($D$2:D1318,D1318,$F$2:F1318,F1318)-1=1),X1318,
IF(AND(F1318="Peretoe teenus",H1318&lt;[2]an!$M$37,S1318&lt;&gt;"kahepoolne vajaduspõhine",RANK(D1318,$D1318:$D1318)+COUNTIFS($D$2:D1318,D1318,$F$2:F1318,F1318)-1=1),X1318,
IF(AND(F1318="Peretoe teenus",H1318&lt;[2]an!$M$37,S1318&lt;&gt;"kahepoolne vajaduspõhine",RANK(D1318,$D1318:$D1318)+COUNTIFS($D$2:D1318,D1318,$F$2:F1318,F1318)-1&gt;1),"",
IF(AND(F1318="Peretoe teenus",H1318&lt;[2]an!$M$37,S1318="kahepoolne vajaduspõhine",U1318="",RANK(D1318,$D1318:$D1318)+COUNTIFS($D$2:D1318,D1318,$F$2:F1318,F1318)-1=1),X1318,
IF(AND(F1318="Peretoe teenus",H1318&lt;[2]an!$M$37,S1318="kahepoolne vajaduspõhine",U1318="",RANK(D1318,$D1318:$D1318)+COUNTIFS($D$2:D1318,D1318,$F$2:F1318,F1318)-1&gt;1),"",
IF(AND(F1318="Peretoe teenus",H1318&lt;[2]an!$M$37,S1318="kahepoolne vajaduspõhine",U1318&lt;[2]an!$M$37,RANK(D1318,$D1318:$D1318)+COUNTIFS($D$2:D1318,D1318,$F$2:F1318,F1318)-1=1),X1318,
IF(AND(F1318="Peretoe teenus",H1318&lt;[2]an!$M$37,S1318="kahepoolne vajaduspõhine",U1318&lt;[2]an!$M$37,RANK(D1318,$D1318:$D1318)+COUNTIFS($D$2:D1318,D1318,$F$2:F1318,F1318)-1&gt;1),"",
IF(AND(F1318="Peretoe teenus",H1318&lt;[2]an!$M$37,S1318="kahepoolne vajaduspõhine",U1318&gt;=[2]an!$M$37,U1318&lt;=[2]an!$M$38,RANK(D1318,$D1318:$D1318)+COUNTIFS($D$2:D1318,D1318,$F$2:F1318,F1318)-1=1),
((EOMONTH(U1318,0)-U1318+1)*X1318)/DAY(EOMONTH(U1318,0))+(DAY(U1318)-1)*100/DAY(EOMONTH(U1318,0)),
IF(AND(F1318="Peretoe teenus",H1318&lt;[2]an!$M$37,S1318="kahepoolne vajaduspõhine",U1318&gt;=[2]an!$M$37,U1318&lt;=[2]an!$M$38,RANK(D1318,$D1318:$D1318)+COUNTIFS($D$2:D1318,D1318,$F$2:F1318,F1318)-1&gt;1),"",
IF(AND(F1318="Peretoe teenus",H1318&lt;[2]an!$M$37,S1318="kahepoolne vajaduspõhine",U1318&gt;[2]an!$M$38,RANK(D1318,$D1318:$D1318)+COUNTIFS($D$2:D1318,D1318,$F$2:F1318,F1318)-1=1),X1318,
IF(AND(F1318="Peretoe teenus",H1318&lt;[2]an!$M$37,S1318="kahepoolne vajaduspõhine",U1318&gt;[2]an!$M$38,RANK(D1318,$D1318:$D1318)+COUNTIFS($D$2:D1318,D1318,$F$2:F1318,F1318)-1&gt;1),"",X1318*W1318)))))))))))))),"")</f>
        <v/>
      </c>
      <c r="Z1318" s="18" t="str">
        <f t="shared" si="61"/>
        <v/>
      </c>
      <c r="AA1318" s="19" t="str">
        <f>IFERROR(VLOOKUP(E1318,[2]an!$A$3:$B$81,2,FALSE),"")</f>
        <v/>
      </c>
      <c r="AB1318" s="19" t="str">
        <f>IFERROR(VLOOKUP(AA1318,[2]an!$C$2:$D$16,2,FALSE),"")</f>
        <v/>
      </c>
      <c r="AC1318" s="20"/>
      <c r="AD1318" s="21" t="str">
        <f>IF(A1318=[2]an!$F$36,VLOOKUP([2]an!$F$36,[2]an!$F$36:$H$36,3,FALSE),IF(A1318=[2]an!$F$35,VLOOKUP([2]an!$F$35,[2]an!$F$35:$H$35,3,FALSE),IF(A1318=[2]an!$F$33,VLOOKUP([2]an!$F$33,[2]an!$F$33:$H$33,3,FALSE),IF(A1318=[2]an!$F$31,VLOOKUP([2]an!$F$31,[2]an!$F$31:$H$31,3,FALSE),""))))</f>
        <v/>
      </c>
    </row>
    <row r="1319" spans="6:30" x14ac:dyDescent="0.2">
      <c r="F1319" s="10"/>
      <c r="G1319" s="8" t="str">
        <f t="shared" si="62"/>
        <v/>
      </c>
      <c r="H1319" s="13"/>
      <c r="K1319" s="13"/>
      <c r="L1319" s="10"/>
      <c r="M1319" s="10"/>
      <c r="S1319" s="8" t="str">
        <f>IFERROR(VLOOKUP(D1319,[1]peretoe_teenus!$A$2:$L$2000,5,FALSE),"")</f>
        <v/>
      </c>
      <c r="U1319" s="13"/>
      <c r="V1319" s="15" t="str" cm="1">
        <f t="array" ref="V1319">IFERROR(IF(AND(F1319="Tugigrupp",RANK(K1319,$K1319:$K1319)+COUNTIFS($K$2:K1319,K1319,$L$2:L1319,L1319,$M$2:M1319,M1319,$I$2:I1319,I1319,$G$2:G1319,G1319,$F$2:F1319,F1319)-1=1),SUMPRODUCT(($F$2:$F$4154=F1319)*($G$2:$G$4154=G1319)*($K$2:$K$4154=K1319)*($I$2:$I$4154=I1319)*($L$2:$L$4154=L1319)*($M$2:$M$4154=M1319)),""),"")</f>
        <v/>
      </c>
      <c r="W1319" s="15" t="str">
        <f t="shared" si="60"/>
        <v/>
      </c>
      <c r="X1319" s="16" t="str">
        <f>IF(AND(A1319=[2]an!$G$38,F1319=[2]an!$E$40),[2]an!$G$40,IF(AND(A1319=[2]an!$G$38,F1319=[2]an!$E$41),[2]an!$G$41,IF(AND(A1319=[2]an!$G$38,F1319=[2]an!$E$39,H1319&gt;=[2]an!$M$37),[2]an!$G$39,
IF(AND(A1319=[2]an!$G$38,F1319=[2]an!$E$39,H1319&lt;[2]an!$M$37,S1319="kahepoolne vajaduspõhine",U1319=""),[2]an!$M$40,
IF(AND(A1319=[2]an!$G$38,F1319=[2]an!$E$39,H1319&lt;[2]an!$M$37,S1319="kahepoolne vajaduspõhine",U1319&lt;&gt;""),[2]an!$G$39,
IF(AND(A1319=[2]an!$G$38,F1319=[2]an!$E$39,H1319&lt;[2]an!$M$37,S1319&lt;&gt;"kahepoolne vajaduspõhine"),[2]an!$G$39,
IF(AND(A1319=[2]an!$G$38,F1319=[2]an!$E$42),[2]an!$G$42,
IF(AND(A1319=[2]an!$H$38,F1319=[2]an!$E$40),[2]an!$H$40,IF(AND(A1319=[2]an!$H$38,F1319=[2]an!$E$41),[2]an!$H$41,IF(AND(A1319=[2]an!$H$38,F1319=[2]an!$E$39,H1319&gt;=[2]an!$M$37),[2]an!$H$39,
IF(AND(A1319=[2]an!$H$38,F1319=[2]an!$E$39,H1319&lt;[2]an!$M$37,S1319="kahepoolne vajaduspõhine",U1319=""),[2]an!$M$40,
IF(AND(A1319=[2]an!$H$38,F1319=[2]an!$E$39,H1319&lt;[2]an!$M$37,S1319="kahepoolne vajaduspõhine",U1319&lt;&gt;""),[2]an!$H$39,
IF(AND(A1319=[2]an!$H$38,F1319=[2]an!$E$39,H1319&lt;[2]an!$M$37,S1319&lt;&gt;"kahepoolne vajaduspõhine"),[2]an!$H$39,
IF(AND(A1319=[2]an!$H$38,F1319=[2]an!$E$42),[2]an!$H$42,
IF(AND(A1319=[2]an!$I$38,F1319=[2]an!$E$40),[2]an!$I$40,IF(AND(A1319=[2]an!$I$38,F1319=[2]an!$E$41),[2]an!$I$41,IF(AND(A1319=[2]an!$I$38,F1319=[2]an!$E$39,H1319&gt;=[2]an!$M$37),[2]an!$I$39,
IF(AND(A1319=[2]an!$I$38,F1319=[2]an!$E$39,H1319&lt;[2]an!$M$37,S1319="kahepoolne vajaduspõhine",U1319=""),[2]an!$M$40,
IF(AND(A1319=[2]an!$I$38,F1319=[2]an!$E$39,H1319&lt;[2]an!$M$37,S1319="kahepoolne vajaduspõhine",U1319&lt;&gt;""),[2]an!$I$39,
IF(AND(A1319=[2]an!$I$38,F1319=[2]an!$E$39,H1319&lt;[2]an!$M$37,S1319&lt;&gt;"kahepoolne vajaduspõhine"),[2]an!$I$39,
IF(AND(A1319=[2]an!$I$38,F1319=[2]an!$E$42),[2]an!$I$42,
IF(AND(A1319=[2]an!$J$38,F1319=[2]an!$E$40),[2]an!$J$40,IF(AND(A1319=[2]an!$J$38,F1319=[2]an!$E$41),[2]an!$J$41,IF(AND(A1319=[2]an!$J$38,F1319=[2]an!$E$39,H1319&gt;=[2]an!$M$37),[2]an!$J$39,
IF(AND(A1319=[2]an!$J$38,F1319=[2]an!$E$39,H1319&lt;[2]an!$M$37,S1319="kahepoolne vajaduspõhine",U1319=""),[2]an!$M$40,
IF(AND(A1319=[2]an!$J$38,F1319=[2]an!$E$39,H1319&lt;[2]an!$M$37,S1319="kahepoolne vajaduspõhine",U1319&lt;&gt;""),[2]an!$J$39,
IF(AND(A1319=[2]an!$J$38,F1319=[2]an!$E$39,H1319&lt;[2]an!$M$37,S1319&lt;&gt;"kahepoolne vajaduspõhine"),[2]an!$J$39,
IF(AND(A1319=[2]an!$J$38,F1319=[2]an!$E$42),[2]an!$J$42,""))))))))))))))))))))))))))))</f>
        <v/>
      </c>
      <c r="Y1319" s="17" t="str">
        <f>IFERROR(IF(F1319="Tugigrupp",0,
IF(AND(F1319="Peretoe teenus",H1319&gt;=[2]an!$M$37,RANK(D1319,$D1319:$D1319)+COUNTIFS($D$2:D1319,D1319,$F$2:F1319,F1319)-1&gt;1),"",
IF(AND(F1319="Peretoe teenus",H1319&gt;=[2]an!$M$37,RANK(D1319,$D1319:$D1319)+COUNTIFS($D$2:D1319,D1319,$F$2:F1319,F1319)-1=1,MONTH(H1319)=MONTH(K1319)=TRUE,YEAR(H1319)=YEAR(K1319)=TRUE),((EOMONTH(H1319,0)-H1319+1)*X1319)/DAY(EOMONTH(H1319,0)),
IF(AND(F1319="Peretoe teenus",H1319&gt;=[2]an!$M$37,RANK(D1319,$D1319:$D1319)+COUNTIFS($D$2:D1319,D1319,$F$2:F1319,F1319)-1=1),X1319,
IF(AND(F1319="Peretoe teenus",H1319&lt;[2]an!$M$37,S1319&lt;&gt;"kahepoolne vajaduspõhine",RANK(D1319,$D1319:$D1319)+COUNTIFS($D$2:D1319,D1319,$F$2:F1319,F1319)-1=1),X1319,
IF(AND(F1319="Peretoe teenus",H1319&lt;[2]an!$M$37,S1319&lt;&gt;"kahepoolne vajaduspõhine",RANK(D1319,$D1319:$D1319)+COUNTIFS($D$2:D1319,D1319,$F$2:F1319,F1319)-1&gt;1),"",
IF(AND(F1319="Peretoe teenus",H1319&lt;[2]an!$M$37,S1319="kahepoolne vajaduspõhine",U1319="",RANK(D1319,$D1319:$D1319)+COUNTIFS($D$2:D1319,D1319,$F$2:F1319,F1319)-1=1),X1319,
IF(AND(F1319="Peretoe teenus",H1319&lt;[2]an!$M$37,S1319="kahepoolne vajaduspõhine",U1319="",RANK(D1319,$D1319:$D1319)+COUNTIFS($D$2:D1319,D1319,$F$2:F1319,F1319)-1&gt;1),"",
IF(AND(F1319="Peretoe teenus",H1319&lt;[2]an!$M$37,S1319="kahepoolne vajaduspõhine",U1319&lt;[2]an!$M$37,RANK(D1319,$D1319:$D1319)+COUNTIFS($D$2:D1319,D1319,$F$2:F1319,F1319)-1=1),X1319,
IF(AND(F1319="Peretoe teenus",H1319&lt;[2]an!$M$37,S1319="kahepoolne vajaduspõhine",U1319&lt;[2]an!$M$37,RANK(D1319,$D1319:$D1319)+COUNTIFS($D$2:D1319,D1319,$F$2:F1319,F1319)-1&gt;1),"",
IF(AND(F1319="Peretoe teenus",H1319&lt;[2]an!$M$37,S1319="kahepoolne vajaduspõhine",U1319&gt;=[2]an!$M$37,U1319&lt;=[2]an!$M$38,RANK(D1319,$D1319:$D1319)+COUNTIFS($D$2:D1319,D1319,$F$2:F1319,F1319)-1=1),
((EOMONTH(U1319,0)-U1319+1)*X1319)/DAY(EOMONTH(U1319,0))+(DAY(U1319)-1)*100/DAY(EOMONTH(U1319,0)),
IF(AND(F1319="Peretoe teenus",H1319&lt;[2]an!$M$37,S1319="kahepoolne vajaduspõhine",U1319&gt;=[2]an!$M$37,U1319&lt;=[2]an!$M$38,RANK(D1319,$D1319:$D1319)+COUNTIFS($D$2:D1319,D1319,$F$2:F1319,F1319)-1&gt;1),"",
IF(AND(F1319="Peretoe teenus",H1319&lt;[2]an!$M$37,S1319="kahepoolne vajaduspõhine",U1319&gt;[2]an!$M$38,RANK(D1319,$D1319:$D1319)+COUNTIFS($D$2:D1319,D1319,$F$2:F1319,F1319)-1=1),X1319,
IF(AND(F1319="Peretoe teenus",H1319&lt;[2]an!$M$37,S1319="kahepoolne vajaduspõhine",U1319&gt;[2]an!$M$38,RANK(D1319,$D1319:$D1319)+COUNTIFS($D$2:D1319,D1319,$F$2:F1319,F1319)-1&gt;1),"",X1319*W1319)))))))))))))),"")</f>
        <v/>
      </c>
      <c r="Z1319" s="18" t="str">
        <f t="shared" si="61"/>
        <v/>
      </c>
      <c r="AA1319" s="19" t="str">
        <f>IFERROR(VLOOKUP(E1319,[2]an!$A$3:$B$81,2,FALSE),"")</f>
        <v/>
      </c>
      <c r="AB1319" s="19" t="str">
        <f>IFERROR(VLOOKUP(AA1319,[2]an!$C$2:$D$16,2,FALSE),"")</f>
        <v/>
      </c>
      <c r="AC1319" s="20"/>
      <c r="AD1319" s="21" t="str">
        <f>IF(A1319=[2]an!$F$36,VLOOKUP([2]an!$F$36,[2]an!$F$36:$H$36,3,FALSE),IF(A1319=[2]an!$F$35,VLOOKUP([2]an!$F$35,[2]an!$F$35:$H$35,3,FALSE),IF(A1319=[2]an!$F$33,VLOOKUP([2]an!$F$33,[2]an!$F$33:$H$33,3,FALSE),IF(A1319=[2]an!$F$31,VLOOKUP([2]an!$F$31,[2]an!$F$31:$H$31,3,FALSE),""))))</f>
        <v/>
      </c>
    </row>
    <row r="1320" spans="6:30" x14ac:dyDescent="0.2">
      <c r="F1320" s="10"/>
      <c r="G1320" s="8" t="str">
        <f t="shared" si="62"/>
        <v/>
      </c>
      <c r="H1320" s="13"/>
      <c r="K1320" s="13"/>
      <c r="L1320" s="10"/>
      <c r="M1320" s="10"/>
      <c r="S1320" s="8" t="str">
        <f>IFERROR(VLOOKUP(D1320,[1]peretoe_teenus!$A$2:$L$2000,5,FALSE),"")</f>
        <v/>
      </c>
      <c r="U1320" s="13"/>
      <c r="V1320" s="15" t="str" cm="1">
        <f t="array" ref="V1320">IFERROR(IF(AND(F1320="Tugigrupp",RANK(K1320,$K1320:$K1320)+COUNTIFS($K$2:K1320,K1320,$L$2:L1320,L1320,$M$2:M1320,M1320,$I$2:I1320,I1320,$G$2:G1320,G1320,$F$2:F1320,F1320)-1=1),SUMPRODUCT(($F$2:$F$4154=F1320)*($G$2:$G$4154=G1320)*($K$2:$K$4154=K1320)*($I$2:$I$4154=I1320)*($L$2:$L$4154=L1320)*($M$2:$M$4154=M1320)),""),"")</f>
        <v/>
      </c>
      <c r="W1320" s="15" t="str">
        <f t="shared" si="60"/>
        <v/>
      </c>
      <c r="X1320" s="16" t="str">
        <f>IF(AND(A1320=[2]an!$G$38,F1320=[2]an!$E$40),[2]an!$G$40,IF(AND(A1320=[2]an!$G$38,F1320=[2]an!$E$41),[2]an!$G$41,IF(AND(A1320=[2]an!$G$38,F1320=[2]an!$E$39,H1320&gt;=[2]an!$M$37),[2]an!$G$39,
IF(AND(A1320=[2]an!$G$38,F1320=[2]an!$E$39,H1320&lt;[2]an!$M$37,S1320="kahepoolne vajaduspõhine",U1320=""),[2]an!$M$40,
IF(AND(A1320=[2]an!$G$38,F1320=[2]an!$E$39,H1320&lt;[2]an!$M$37,S1320="kahepoolne vajaduspõhine",U1320&lt;&gt;""),[2]an!$G$39,
IF(AND(A1320=[2]an!$G$38,F1320=[2]an!$E$39,H1320&lt;[2]an!$M$37,S1320&lt;&gt;"kahepoolne vajaduspõhine"),[2]an!$G$39,
IF(AND(A1320=[2]an!$G$38,F1320=[2]an!$E$42),[2]an!$G$42,
IF(AND(A1320=[2]an!$H$38,F1320=[2]an!$E$40),[2]an!$H$40,IF(AND(A1320=[2]an!$H$38,F1320=[2]an!$E$41),[2]an!$H$41,IF(AND(A1320=[2]an!$H$38,F1320=[2]an!$E$39,H1320&gt;=[2]an!$M$37),[2]an!$H$39,
IF(AND(A1320=[2]an!$H$38,F1320=[2]an!$E$39,H1320&lt;[2]an!$M$37,S1320="kahepoolne vajaduspõhine",U1320=""),[2]an!$M$40,
IF(AND(A1320=[2]an!$H$38,F1320=[2]an!$E$39,H1320&lt;[2]an!$M$37,S1320="kahepoolne vajaduspõhine",U1320&lt;&gt;""),[2]an!$H$39,
IF(AND(A1320=[2]an!$H$38,F1320=[2]an!$E$39,H1320&lt;[2]an!$M$37,S1320&lt;&gt;"kahepoolne vajaduspõhine"),[2]an!$H$39,
IF(AND(A1320=[2]an!$H$38,F1320=[2]an!$E$42),[2]an!$H$42,
IF(AND(A1320=[2]an!$I$38,F1320=[2]an!$E$40),[2]an!$I$40,IF(AND(A1320=[2]an!$I$38,F1320=[2]an!$E$41),[2]an!$I$41,IF(AND(A1320=[2]an!$I$38,F1320=[2]an!$E$39,H1320&gt;=[2]an!$M$37),[2]an!$I$39,
IF(AND(A1320=[2]an!$I$38,F1320=[2]an!$E$39,H1320&lt;[2]an!$M$37,S1320="kahepoolne vajaduspõhine",U1320=""),[2]an!$M$40,
IF(AND(A1320=[2]an!$I$38,F1320=[2]an!$E$39,H1320&lt;[2]an!$M$37,S1320="kahepoolne vajaduspõhine",U1320&lt;&gt;""),[2]an!$I$39,
IF(AND(A1320=[2]an!$I$38,F1320=[2]an!$E$39,H1320&lt;[2]an!$M$37,S1320&lt;&gt;"kahepoolne vajaduspõhine"),[2]an!$I$39,
IF(AND(A1320=[2]an!$I$38,F1320=[2]an!$E$42),[2]an!$I$42,
IF(AND(A1320=[2]an!$J$38,F1320=[2]an!$E$40),[2]an!$J$40,IF(AND(A1320=[2]an!$J$38,F1320=[2]an!$E$41),[2]an!$J$41,IF(AND(A1320=[2]an!$J$38,F1320=[2]an!$E$39,H1320&gt;=[2]an!$M$37),[2]an!$J$39,
IF(AND(A1320=[2]an!$J$38,F1320=[2]an!$E$39,H1320&lt;[2]an!$M$37,S1320="kahepoolne vajaduspõhine",U1320=""),[2]an!$M$40,
IF(AND(A1320=[2]an!$J$38,F1320=[2]an!$E$39,H1320&lt;[2]an!$M$37,S1320="kahepoolne vajaduspõhine",U1320&lt;&gt;""),[2]an!$J$39,
IF(AND(A1320=[2]an!$J$38,F1320=[2]an!$E$39,H1320&lt;[2]an!$M$37,S1320&lt;&gt;"kahepoolne vajaduspõhine"),[2]an!$J$39,
IF(AND(A1320=[2]an!$J$38,F1320=[2]an!$E$42),[2]an!$J$42,""))))))))))))))))))))))))))))</f>
        <v/>
      </c>
      <c r="Y1320" s="17" t="str">
        <f>IFERROR(IF(F1320="Tugigrupp",0,
IF(AND(F1320="Peretoe teenus",H1320&gt;=[2]an!$M$37,RANK(D1320,$D1320:$D1320)+COUNTIFS($D$2:D1320,D1320,$F$2:F1320,F1320)-1&gt;1),"",
IF(AND(F1320="Peretoe teenus",H1320&gt;=[2]an!$M$37,RANK(D1320,$D1320:$D1320)+COUNTIFS($D$2:D1320,D1320,$F$2:F1320,F1320)-1=1,MONTH(H1320)=MONTH(K1320)=TRUE,YEAR(H1320)=YEAR(K1320)=TRUE),((EOMONTH(H1320,0)-H1320+1)*X1320)/DAY(EOMONTH(H1320,0)),
IF(AND(F1320="Peretoe teenus",H1320&gt;=[2]an!$M$37,RANK(D1320,$D1320:$D1320)+COUNTIFS($D$2:D1320,D1320,$F$2:F1320,F1320)-1=1),X1320,
IF(AND(F1320="Peretoe teenus",H1320&lt;[2]an!$M$37,S1320&lt;&gt;"kahepoolne vajaduspõhine",RANK(D1320,$D1320:$D1320)+COUNTIFS($D$2:D1320,D1320,$F$2:F1320,F1320)-1=1),X1320,
IF(AND(F1320="Peretoe teenus",H1320&lt;[2]an!$M$37,S1320&lt;&gt;"kahepoolne vajaduspõhine",RANK(D1320,$D1320:$D1320)+COUNTIFS($D$2:D1320,D1320,$F$2:F1320,F1320)-1&gt;1),"",
IF(AND(F1320="Peretoe teenus",H1320&lt;[2]an!$M$37,S1320="kahepoolne vajaduspõhine",U1320="",RANK(D1320,$D1320:$D1320)+COUNTIFS($D$2:D1320,D1320,$F$2:F1320,F1320)-1=1),X1320,
IF(AND(F1320="Peretoe teenus",H1320&lt;[2]an!$M$37,S1320="kahepoolne vajaduspõhine",U1320="",RANK(D1320,$D1320:$D1320)+COUNTIFS($D$2:D1320,D1320,$F$2:F1320,F1320)-1&gt;1),"",
IF(AND(F1320="Peretoe teenus",H1320&lt;[2]an!$M$37,S1320="kahepoolne vajaduspõhine",U1320&lt;[2]an!$M$37,RANK(D1320,$D1320:$D1320)+COUNTIFS($D$2:D1320,D1320,$F$2:F1320,F1320)-1=1),X1320,
IF(AND(F1320="Peretoe teenus",H1320&lt;[2]an!$M$37,S1320="kahepoolne vajaduspõhine",U1320&lt;[2]an!$M$37,RANK(D1320,$D1320:$D1320)+COUNTIFS($D$2:D1320,D1320,$F$2:F1320,F1320)-1&gt;1),"",
IF(AND(F1320="Peretoe teenus",H1320&lt;[2]an!$M$37,S1320="kahepoolne vajaduspõhine",U1320&gt;=[2]an!$M$37,U1320&lt;=[2]an!$M$38,RANK(D1320,$D1320:$D1320)+COUNTIFS($D$2:D1320,D1320,$F$2:F1320,F1320)-1=1),
((EOMONTH(U1320,0)-U1320+1)*X1320)/DAY(EOMONTH(U1320,0))+(DAY(U1320)-1)*100/DAY(EOMONTH(U1320,0)),
IF(AND(F1320="Peretoe teenus",H1320&lt;[2]an!$M$37,S1320="kahepoolne vajaduspõhine",U1320&gt;=[2]an!$M$37,U1320&lt;=[2]an!$M$38,RANK(D1320,$D1320:$D1320)+COUNTIFS($D$2:D1320,D1320,$F$2:F1320,F1320)-1&gt;1),"",
IF(AND(F1320="Peretoe teenus",H1320&lt;[2]an!$M$37,S1320="kahepoolne vajaduspõhine",U1320&gt;[2]an!$M$38,RANK(D1320,$D1320:$D1320)+COUNTIFS($D$2:D1320,D1320,$F$2:F1320,F1320)-1=1),X1320,
IF(AND(F1320="Peretoe teenus",H1320&lt;[2]an!$M$37,S1320="kahepoolne vajaduspõhine",U1320&gt;[2]an!$M$38,RANK(D1320,$D1320:$D1320)+COUNTIFS($D$2:D1320,D1320,$F$2:F1320,F1320)-1&gt;1),"",X1320*W1320)))))))))))))),"")</f>
        <v/>
      </c>
      <c r="Z1320" s="18" t="str">
        <f t="shared" si="61"/>
        <v/>
      </c>
      <c r="AA1320" s="19" t="str">
        <f>IFERROR(VLOOKUP(E1320,[2]an!$A$3:$B$81,2,FALSE),"")</f>
        <v/>
      </c>
      <c r="AB1320" s="19" t="str">
        <f>IFERROR(VLOOKUP(AA1320,[2]an!$C$2:$D$16,2,FALSE),"")</f>
        <v/>
      </c>
      <c r="AC1320" s="20"/>
      <c r="AD1320" s="21" t="str">
        <f>IF(A1320=[2]an!$F$36,VLOOKUP([2]an!$F$36,[2]an!$F$36:$H$36,3,FALSE),IF(A1320=[2]an!$F$35,VLOOKUP([2]an!$F$35,[2]an!$F$35:$H$35,3,FALSE),IF(A1320=[2]an!$F$33,VLOOKUP([2]an!$F$33,[2]an!$F$33:$H$33,3,FALSE),IF(A1320=[2]an!$F$31,VLOOKUP([2]an!$F$31,[2]an!$F$31:$H$31,3,FALSE),""))))</f>
        <v/>
      </c>
    </row>
    <row r="1321" spans="6:30" x14ac:dyDescent="0.2">
      <c r="F1321" s="10"/>
      <c r="G1321" s="8" t="str">
        <f t="shared" si="62"/>
        <v/>
      </c>
      <c r="H1321" s="13"/>
      <c r="K1321" s="13"/>
      <c r="L1321" s="10"/>
      <c r="M1321" s="10"/>
      <c r="S1321" s="8" t="str">
        <f>IFERROR(VLOOKUP(D1321,[1]peretoe_teenus!$A$2:$L$2000,5,FALSE),"")</f>
        <v/>
      </c>
      <c r="U1321" s="13"/>
      <c r="V1321" s="15" t="str" cm="1">
        <f t="array" ref="V1321">IFERROR(IF(AND(F1321="Tugigrupp",RANK(K1321,$K1321:$K1321)+COUNTIFS($K$2:K1321,K1321,$L$2:L1321,L1321,$M$2:M1321,M1321,$I$2:I1321,I1321,$G$2:G1321,G1321,$F$2:F1321,F1321)-1=1),SUMPRODUCT(($F$2:$F$4154=F1321)*($G$2:$G$4154=G1321)*($K$2:$K$4154=K1321)*($I$2:$I$4154=I1321)*($L$2:$L$4154=L1321)*($M$2:$M$4154=M1321)),""),"")</f>
        <v/>
      </c>
      <c r="W1321" s="15" t="str">
        <f t="shared" si="60"/>
        <v/>
      </c>
      <c r="X1321" s="16" t="str">
        <f>IF(AND(A1321=[2]an!$G$38,F1321=[2]an!$E$40),[2]an!$G$40,IF(AND(A1321=[2]an!$G$38,F1321=[2]an!$E$41),[2]an!$G$41,IF(AND(A1321=[2]an!$G$38,F1321=[2]an!$E$39,H1321&gt;=[2]an!$M$37),[2]an!$G$39,
IF(AND(A1321=[2]an!$G$38,F1321=[2]an!$E$39,H1321&lt;[2]an!$M$37,S1321="kahepoolne vajaduspõhine",U1321=""),[2]an!$M$40,
IF(AND(A1321=[2]an!$G$38,F1321=[2]an!$E$39,H1321&lt;[2]an!$M$37,S1321="kahepoolne vajaduspõhine",U1321&lt;&gt;""),[2]an!$G$39,
IF(AND(A1321=[2]an!$G$38,F1321=[2]an!$E$39,H1321&lt;[2]an!$M$37,S1321&lt;&gt;"kahepoolne vajaduspõhine"),[2]an!$G$39,
IF(AND(A1321=[2]an!$G$38,F1321=[2]an!$E$42),[2]an!$G$42,
IF(AND(A1321=[2]an!$H$38,F1321=[2]an!$E$40),[2]an!$H$40,IF(AND(A1321=[2]an!$H$38,F1321=[2]an!$E$41),[2]an!$H$41,IF(AND(A1321=[2]an!$H$38,F1321=[2]an!$E$39,H1321&gt;=[2]an!$M$37),[2]an!$H$39,
IF(AND(A1321=[2]an!$H$38,F1321=[2]an!$E$39,H1321&lt;[2]an!$M$37,S1321="kahepoolne vajaduspõhine",U1321=""),[2]an!$M$40,
IF(AND(A1321=[2]an!$H$38,F1321=[2]an!$E$39,H1321&lt;[2]an!$M$37,S1321="kahepoolne vajaduspõhine",U1321&lt;&gt;""),[2]an!$H$39,
IF(AND(A1321=[2]an!$H$38,F1321=[2]an!$E$39,H1321&lt;[2]an!$M$37,S1321&lt;&gt;"kahepoolne vajaduspõhine"),[2]an!$H$39,
IF(AND(A1321=[2]an!$H$38,F1321=[2]an!$E$42),[2]an!$H$42,
IF(AND(A1321=[2]an!$I$38,F1321=[2]an!$E$40),[2]an!$I$40,IF(AND(A1321=[2]an!$I$38,F1321=[2]an!$E$41),[2]an!$I$41,IF(AND(A1321=[2]an!$I$38,F1321=[2]an!$E$39,H1321&gt;=[2]an!$M$37),[2]an!$I$39,
IF(AND(A1321=[2]an!$I$38,F1321=[2]an!$E$39,H1321&lt;[2]an!$M$37,S1321="kahepoolne vajaduspõhine",U1321=""),[2]an!$M$40,
IF(AND(A1321=[2]an!$I$38,F1321=[2]an!$E$39,H1321&lt;[2]an!$M$37,S1321="kahepoolne vajaduspõhine",U1321&lt;&gt;""),[2]an!$I$39,
IF(AND(A1321=[2]an!$I$38,F1321=[2]an!$E$39,H1321&lt;[2]an!$M$37,S1321&lt;&gt;"kahepoolne vajaduspõhine"),[2]an!$I$39,
IF(AND(A1321=[2]an!$I$38,F1321=[2]an!$E$42),[2]an!$I$42,
IF(AND(A1321=[2]an!$J$38,F1321=[2]an!$E$40),[2]an!$J$40,IF(AND(A1321=[2]an!$J$38,F1321=[2]an!$E$41),[2]an!$J$41,IF(AND(A1321=[2]an!$J$38,F1321=[2]an!$E$39,H1321&gt;=[2]an!$M$37),[2]an!$J$39,
IF(AND(A1321=[2]an!$J$38,F1321=[2]an!$E$39,H1321&lt;[2]an!$M$37,S1321="kahepoolne vajaduspõhine",U1321=""),[2]an!$M$40,
IF(AND(A1321=[2]an!$J$38,F1321=[2]an!$E$39,H1321&lt;[2]an!$M$37,S1321="kahepoolne vajaduspõhine",U1321&lt;&gt;""),[2]an!$J$39,
IF(AND(A1321=[2]an!$J$38,F1321=[2]an!$E$39,H1321&lt;[2]an!$M$37,S1321&lt;&gt;"kahepoolne vajaduspõhine"),[2]an!$J$39,
IF(AND(A1321=[2]an!$J$38,F1321=[2]an!$E$42),[2]an!$J$42,""))))))))))))))))))))))))))))</f>
        <v/>
      </c>
      <c r="Y1321" s="17" t="str">
        <f>IFERROR(IF(F1321="Tugigrupp",0,
IF(AND(F1321="Peretoe teenus",H1321&gt;=[2]an!$M$37,RANK(D1321,$D1321:$D1321)+COUNTIFS($D$2:D1321,D1321,$F$2:F1321,F1321)-1&gt;1),"",
IF(AND(F1321="Peretoe teenus",H1321&gt;=[2]an!$M$37,RANK(D1321,$D1321:$D1321)+COUNTIFS($D$2:D1321,D1321,$F$2:F1321,F1321)-1=1,MONTH(H1321)=MONTH(K1321)=TRUE,YEAR(H1321)=YEAR(K1321)=TRUE),((EOMONTH(H1321,0)-H1321+1)*X1321)/DAY(EOMONTH(H1321,0)),
IF(AND(F1321="Peretoe teenus",H1321&gt;=[2]an!$M$37,RANK(D1321,$D1321:$D1321)+COUNTIFS($D$2:D1321,D1321,$F$2:F1321,F1321)-1=1),X1321,
IF(AND(F1321="Peretoe teenus",H1321&lt;[2]an!$M$37,S1321&lt;&gt;"kahepoolne vajaduspõhine",RANK(D1321,$D1321:$D1321)+COUNTIFS($D$2:D1321,D1321,$F$2:F1321,F1321)-1=1),X1321,
IF(AND(F1321="Peretoe teenus",H1321&lt;[2]an!$M$37,S1321&lt;&gt;"kahepoolne vajaduspõhine",RANK(D1321,$D1321:$D1321)+COUNTIFS($D$2:D1321,D1321,$F$2:F1321,F1321)-1&gt;1),"",
IF(AND(F1321="Peretoe teenus",H1321&lt;[2]an!$M$37,S1321="kahepoolne vajaduspõhine",U1321="",RANK(D1321,$D1321:$D1321)+COUNTIFS($D$2:D1321,D1321,$F$2:F1321,F1321)-1=1),X1321,
IF(AND(F1321="Peretoe teenus",H1321&lt;[2]an!$M$37,S1321="kahepoolne vajaduspõhine",U1321="",RANK(D1321,$D1321:$D1321)+COUNTIFS($D$2:D1321,D1321,$F$2:F1321,F1321)-1&gt;1),"",
IF(AND(F1321="Peretoe teenus",H1321&lt;[2]an!$M$37,S1321="kahepoolne vajaduspõhine",U1321&lt;[2]an!$M$37,RANK(D1321,$D1321:$D1321)+COUNTIFS($D$2:D1321,D1321,$F$2:F1321,F1321)-1=1),X1321,
IF(AND(F1321="Peretoe teenus",H1321&lt;[2]an!$M$37,S1321="kahepoolne vajaduspõhine",U1321&lt;[2]an!$M$37,RANK(D1321,$D1321:$D1321)+COUNTIFS($D$2:D1321,D1321,$F$2:F1321,F1321)-1&gt;1),"",
IF(AND(F1321="Peretoe teenus",H1321&lt;[2]an!$M$37,S1321="kahepoolne vajaduspõhine",U1321&gt;=[2]an!$M$37,U1321&lt;=[2]an!$M$38,RANK(D1321,$D1321:$D1321)+COUNTIFS($D$2:D1321,D1321,$F$2:F1321,F1321)-1=1),
((EOMONTH(U1321,0)-U1321+1)*X1321)/DAY(EOMONTH(U1321,0))+(DAY(U1321)-1)*100/DAY(EOMONTH(U1321,0)),
IF(AND(F1321="Peretoe teenus",H1321&lt;[2]an!$M$37,S1321="kahepoolne vajaduspõhine",U1321&gt;=[2]an!$M$37,U1321&lt;=[2]an!$M$38,RANK(D1321,$D1321:$D1321)+COUNTIFS($D$2:D1321,D1321,$F$2:F1321,F1321)-1&gt;1),"",
IF(AND(F1321="Peretoe teenus",H1321&lt;[2]an!$M$37,S1321="kahepoolne vajaduspõhine",U1321&gt;[2]an!$M$38,RANK(D1321,$D1321:$D1321)+COUNTIFS($D$2:D1321,D1321,$F$2:F1321,F1321)-1=1),X1321,
IF(AND(F1321="Peretoe teenus",H1321&lt;[2]an!$M$37,S1321="kahepoolne vajaduspõhine",U1321&gt;[2]an!$M$38,RANK(D1321,$D1321:$D1321)+COUNTIFS($D$2:D1321,D1321,$F$2:F1321,F1321)-1&gt;1),"",X1321*W1321)))))))))))))),"")</f>
        <v/>
      </c>
      <c r="Z1321" s="18" t="str">
        <f t="shared" si="61"/>
        <v/>
      </c>
      <c r="AA1321" s="19" t="str">
        <f>IFERROR(VLOOKUP(E1321,[2]an!$A$3:$B$81,2,FALSE),"")</f>
        <v/>
      </c>
      <c r="AB1321" s="19" t="str">
        <f>IFERROR(VLOOKUP(AA1321,[2]an!$C$2:$D$16,2,FALSE),"")</f>
        <v/>
      </c>
      <c r="AC1321" s="20"/>
      <c r="AD1321" s="21" t="str">
        <f>IF(A1321=[2]an!$F$36,VLOOKUP([2]an!$F$36,[2]an!$F$36:$H$36,3,FALSE),IF(A1321=[2]an!$F$35,VLOOKUP([2]an!$F$35,[2]an!$F$35:$H$35,3,FALSE),IF(A1321=[2]an!$F$33,VLOOKUP([2]an!$F$33,[2]an!$F$33:$H$33,3,FALSE),IF(A1321=[2]an!$F$31,VLOOKUP([2]an!$F$31,[2]an!$F$31:$H$31,3,FALSE),""))))</f>
        <v/>
      </c>
    </row>
    <row r="1322" spans="6:30" x14ac:dyDescent="0.2">
      <c r="F1322" s="10"/>
      <c r="G1322" s="8" t="str">
        <f t="shared" si="62"/>
        <v/>
      </c>
      <c r="H1322" s="13"/>
      <c r="K1322" s="13"/>
      <c r="L1322" s="10"/>
      <c r="M1322" s="10"/>
      <c r="S1322" s="8" t="str">
        <f>IFERROR(VLOOKUP(D1322,[1]peretoe_teenus!$A$2:$L$2000,5,FALSE),"")</f>
        <v/>
      </c>
      <c r="U1322" s="13"/>
      <c r="V1322" s="15" t="str" cm="1">
        <f t="array" ref="V1322">IFERROR(IF(AND(F1322="Tugigrupp",RANK(K1322,$K1322:$K1322)+COUNTIFS($K$2:K1322,K1322,$L$2:L1322,L1322,$M$2:M1322,M1322,$I$2:I1322,I1322,$G$2:G1322,G1322,$F$2:F1322,F1322)-1=1),SUMPRODUCT(($F$2:$F$4154=F1322)*($G$2:$G$4154=G1322)*($K$2:$K$4154=K1322)*($I$2:$I$4154=I1322)*($L$2:$L$4154=L1322)*($M$2:$M$4154=M1322)),""),"")</f>
        <v/>
      </c>
      <c r="W1322" s="15" t="str">
        <f t="shared" si="60"/>
        <v/>
      </c>
      <c r="X1322" s="16" t="str">
        <f>IF(AND(A1322=[2]an!$G$38,F1322=[2]an!$E$40),[2]an!$G$40,IF(AND(A1322=[2]an!$G$38,F1322=[2]an!$E$41),[2]an!$G$41,IF(AND(A1322=[2]an!$G$38,F1322=[2]an!$E$39,H1322&gt;=[2]an!$M$37),[2]an!$G$39,
IF(AND(A1322=[2]an!$G$38,F1322=[2]an!$E$39,H1322&lt;[2]an!$M$37,S1322="kahepoolne vajaduspõhine",U1322=""),[2]an!$M$40,
IF(AND(A1322=[2]an!$G$38,F1322=[2]an!$E$39,H1322&lt;[2]an!$M$37,S1322="kahepoolne vajaduspõhine",U1322&lt;&gt;""),[2]an!$G$39,
IF(AND(A1322=[2]an!$G$38,F1322=[2]an!$E$39,H1322&lt;[2]an!$M$37,S1322&lt;&gt;"kahepoolne vajaduspõhine"),[2]an!$G$39,
IF(AND(A1322=[2]an!$G$38,F1322=[2]an!$E$42),[2]an!$G$42,
IF(AND(A1322=[2]an!$H$38,F1322=[2]an!$E$40),[2]an!$H$40,IF(AND(A1322=[2]an!$H$38,F1322=[2]an!$E$41),[2]an!$H$41,IF(AND(A1322=[2]an!$H$38,F1322=[2]an!$E$39,H1322&gt;=[2]an!$M$37),[2]an!$H$39,
IF(AND(A1322=[2]an!$H$38,F1322=[2]an!$E$39,H1322&lt;[2]an!$M$37,S1322="kahepoolne vajaduspõhine",U1322=""),[2]an!$M$40,
IF(AND(A1322=[2]an!$H$38,F1322=[2]an!$E$39,H1322&lt;[2]an!$M$37,S1322="kahepoolne vajaduspõhine",U1322&lt;&gt;""),[2]an!$H$39,
IF(AND(A1322=[2]an!$H$38,F1322=[2]an!$E$39,H1322&lt;[2]an!$M$37,S1322&lt;&gt;"kahepoolne vajaduspõhine"),[2]an!$H$39,
IF(AND(A1322=[2]an!$H$38,F1322=[2]an!$E$42),[2]an!$H$42,
IF(AND(A1322=[2]an!$I$38,F1322=[2]an!$E$40),[2]an!$I$40,IF(AND(A1322=[2]an!$I$38,F1322=[2]an!$E$41),[2]an!$I$41,IF(AND(A1322=[2]an!$I$38,F1322=[2]an!$E$39,H1322&gt;=[2]an!$M$37),[2]an!$I$39,
IF(AND(A1322=[2]an!$I$38,F1322=[2]an!$E$39,H1322&lt;[2]an!$M$37,S1322="kahepoolne vajaduspõhine",U1322=""),[2]an!$M$40,
IF(AND(A1322=[2]an!$I$38,F1322=[2]an!$E$39,H1322&lt;[2]an!$M$37,S1322="kahepoolne vajaduspõhine",U1322&lt;&gt;""),[2]an!$I$39,
IF(AND(A1322=[2]an!$I$38,F1322=[2]an!$E$39,H1322&lt;[2]an!$M$37,S1322&lt;&gt;"kahepoolne vajaduspõhine"),[2]an!$I$39,
IF(AND(A1322=[2]an!$I$38,F1322=[2]an!$E$42),[2]an!$I$42,
IF(AND(A1322=[2]an!$J$38,F1322=[2]an!$E$40),[2]an!$J$40,IF(AND(A1322=[2]an!$J$38,F1322=[2]an!$E$41),[2]an!$J$41,IF(AND(A1322=[2]an!$J$38,F1322=[2]an!$E$39,H1322&gt;=[2]an!$M$37),[2]an!$J$39,
IF(AND(A1322=[2]an!$J$38,F1322=[2]an!$E$39,H1322&lt;[2]an!$M$37,S1322="kahepoolne vajaduspõhine",U1322=""),[2]an!$M$40,
IF(AND(A1322=[2]an!$J$38,F1322=[2]an!$E$39,H1322&lt;[2]an!$M$37,S1322="kahepoolne vajaduspõhine",U1322&lt;&gt;""),[2]an!$J$39,
IF(AND(A1322=[2]an!$J$38,F1322=[2]an!$E$39,H1322&lt;[2]an!$M$37,S1322&lt;&gt;"kahepoolne vajaduspõhine"),[2]an!$J$39,
IF(AND(A1322=[2]an!$J$38,F1322=[2]an!$E$42),[2]an!$J$42,""))))))))))))))))))))))))))))</f>
        <v/>
      </c>
      <c r="Y1322" s="17" t="str">
        <f>IFERROR(IF(F1322="Tugigrupp",0,
IF(AND(F1322="Peretoe teenus",H1322&gt;=[2]an!$M$37,RANK(D1322,$D1322:$D1322)+COUNTIFS($D$2:D1322,D1322,$F$2:F1322,F1322)-1&gt;1),"",
IF(AND(F1322="Peretoe teenus",H1322&gt;=[2]an!$M$37,RANK(D1322,$D1322:$D1322)+COUNTIFS($D$2:D1322,D1322,$F$2:F1322,F1322)-1=1,MONTH(H1322)=MONTH(K1322)=TRUE,YEAR(H1322)=YEAR(K1322)=TRUE),((EOMONTH(H1322,0)-H1322+1)*X1322)/DAY(EOMONTH(H1322,0)),
IF(AND(F1322="Peretoe teenus",H1322&gt;=[2]an!$M$37,RANK(D1322,$D1322:$D1322)+COUNTIFS($D$2:D1322,D1322,$F$2:F1322,F1322)-1=1),X1322,
IF(AND(F1322="Peretoe teenus",H1322&lt;[2]an!$M$37,S1322&lt;&gt;"kahepoolne vajaduspõhine",RANK(D1322,$D1322:$D1322)+COUNTIFS($D$2:D1322,D1322,$F$2:F1322,F1322)-1=1),X1322,
IF(AND(F1322="Peretoe teenus",H1322&lt;[2]an!$M$37,S1322&lt;&gt;"kahepoolne vajaduspõhine",RANK(D1322,$D1322:$D1322)+COUNTIFS($D$2:D1322,D1322,$F$2:F1322,F1322)-1&gt;1),"",
IF(AND(F1322="Peretoe teenus",H1322&lt;[2]an!$M$37,S1322="kahepoolne vajaduspõhine",U1322="",RANK(D1322,$D1322:$D1322)+COUNTIFS($D$2:D1322,D1322,$F$2:F1322,F1322)-1=1),X1322,
IF(AND(F1322="Peretoe teenus",H1322&lt;[2]an!$M$37,S1322="kahepoolne vajaduspõhine",U1322="",RANK(D1322,$D1322:$D1322)+COUNTIFS($D$2:D1322,D1322,$F$2:F1322,F1322)-1&gt;1),"",
IF(AND(F1322="Peretoe teenus",H1322&lt;[2]an!$M$37,S1322="kahepoolne vajaduspõhine",U1322&lt;[2]an!$M$37,RANK(D1322,$D1322:$D1322)+COUNTIFS($D$2:D1322,D1322,$F$2:F1322,F1322)-1=1),X1322,
IF(AND(F1322="Peretoe teenus",H1322&lt;[2]an!$M$37,S1322="kahepoolne vajaduspõhine",U1322&lt;[2]an!$M$37,RANK(D1322,$D1322:$D1322)+COUNTIFS($D$2:D1322,D1322,$F$2:F1322,F1322)-1&gt;1),"",
IF(AND(F1322="Peretoe teenus",H1322&lt;[2]an!$M$37,S1322="kahepoolne vajaduspõhine",U1322&gt;=[2]an!$M$37,U1322&lt;=[2]an!$M$38,RANK(D1322,$D1322:$D1322)+COUNTIFS($D$2:D1322,D1322,$F$2:F1322,F1322)-1=1),
((EOMONTH(U1322,0)-U1322+1)*X1322)/DAY(EOMONTH(U1322,0))+(DAY(U1322)-1)*100/DAY(EOMONTH(U1322,0)),
IF(AND(F1322="Peretoe teenus",H1322&lt;[2]an!$M$37,S1322="kahepoolne vajaduspõhine",U1322&gt;=[2]an!$M$37,U1322&lt;=[2]an!$M$38,RANK(D1322,$D1322:$D1322)+COUNTIFS($D$2:D1322,D1322,$F$2:F1322,F1322)-1&gt;1),"",
IF(AND(F1322="Peretoe teenus",H1322&lt;[2]an!$M$37,S1322="kahepoolne vajaduspõhine",U1322&gt;[2]an!$M$38,RANK(D1322,$D1322:$D1322)+COUNTIFS($D$2:D1322,D1322,$F$2:F1322,F1322)-1=1),X1322,
IF(AND(F1322="Peretoe teenus",H1322&lt;[2]an!$M$37,S1322="kahepoolne vajaduspõhine",U1322&gt;[2]an!$M$38,RANK(D1322,$D1322:$D1322)+COUNTIFS($D$2:D1322,D1322,$F$2:F1322,F1322)-1&gt;1),"",X1322*W1322)))))))))))))),"")</f>
        <v/>
      </c>
      <c r="Z1322" s="18" t="str">
        <f t="shared" si="61"/>
        <v/>
      </c>
      <c r="AA1322" s="19" t="str">
        <f>IFERROR(VLOOKUP(E1322,[2]an!$A$3:$B$81,2,FALSE),"")</f>
        <v/>
      </c>
      <c r="AB1322" s="19" t="str">
        <f>IFERROR(VLOOKUP(AA1322,[2]an!$C$2:$D$16,2,FALSE),"")</f>
        <v/>
      </c>
      <c r="AC1322" s="20"/>
      <c r="AD1322" s="21" t="str">
        <f>IF(A1322=[2]an!$F$36,VLOOKUP([2]an!$F$36,[2]an!$F$36:$H$36,3,FALSE),IF(A1322=[2]an!$F$35,VLOOKUP([2]an!$F$35,[2]an!$F$35:$H$35,3,FALSE),IF(A1322=[2]an!$F$33,VLOOKUP([2]an!$F$33,[2]an!$F$33:$H$33,3,FALSE),IF(A1322=[2]an!$F$31,VLOOKUP([2]an!$F$31,[2]an!$F$31:$H$31,3,FALSE),""))))</f>
        <v/>
      </c>
    </row>
    <row r="1323" spans="6:30" x14ac:dyDescent="0.2">
      <c r="F1323" s="10"/>
      <c r="G1323" s="8" t="str">
        <f t="shared" si="62"/>
        <v/>
      </c>
      <c r="H1323" s="13"/>
      <c r="K1323" s="13"/>
      <c r="L1323" s="10"/>
      <c r="M1323" s="10"/>
      <c r="S1323" s="8" t="str">
        <f>IFERROR(VLOOKUP(D1323,[1]peretoe_teenus!$A$2:$L$2000,5,FALSE),"")</f>
        <v/>
      </c>
      <c r="U1323" s="13"/>
      <c r="V1323" s="15" t="str" cm="1">
        <f t="array" ref="V1323">IFERROR(IF(AND(F1323="Tugigrupp",RANK(K1323,$K1323:$K1323)+COUNTIFS($K$2:K1323,K1323,$L$2:L1323,L1323,$M$2:M1323,M1323,$I$2:I1323,I1323,$G$2:G1323,G1323,$F$2:F1323,F1323)-1=1),SUMPRODUCT(($F$2:$F$4154=F1323)*($G$2:$G$4154=G1323)*($K$2:$K$4154=K1323)*($I$2:$I$4154=I1323)*($L$2:$L$4154=L1323)*($M$2:$M$4154=M1323)),""),"")</f>
        <v/>
      </c>
      <c r="W1323" s="15" t="str">
        <f t="shared" si="60"/>
        <v/>
      </c>
      <c r="X1323" s="16" t="str">
        <f>IF(AND(A1323=[2]an!$G$38,F1323=[2]an!$E$40),[2]an!$G$40,IF(AND(A1323=[2]an!$G$38,F1323=[2]an!$E$41),[2]an!$G$41,IF(AND(A1323=[2]an!$G$38,F1323=[2]an!$E$39,H1323&gt;=[2]an!$M$37),[2]an!$G$39,
IF(AND(A1323=[2]an!$G$38,F1323=[2]an!$E$39,H1323&lt;[2]an!$M$37,S1323="kahepoolne vajaduspõhine",U1323=""),[2]an!$M$40,
IF(AND(A1323=[2]an!$G$38,F1323=[2]an!$E$39,H1323&lt;[2]an!$M$37,S1323="kahepoolne vajaduspõhine",U1323&lt;&gt;""),[2]an!$G$39,
IF(AND(A1323=[2]an!$G$38,F1323=[2]an!$E$39,H1323&lt;[2]an!$M$37,S1323&lt;&gt;"kahepoolne vajaduspõhine"),[2]an!$G$39,
IF(AND(A1323=[2]an!$G$38,F1323=[2]an!$E$42),[2]an!$G$42,
IF(AND(A1323=[2]an!$H$38,F1323=[2]an!$E$40),[2]an!$H$40,IF(AND(A1323=[2]an!$H$38,F1323=[2]an!$E$41),[2]an!$H$41,IF(AND(A1323=[2]an!$H$38,F1323=[2]an!$E$39,H1323&gt;=[2]an!$M$37),[2]an!$H$39,
IF(AND(A1323=[2]an!$H$38,F1323=[2]an!$E$39,H1323&lt;[2]an!$M$37,S1323="kahepoolne vajaduspõhine",U1323=""),[2]an!$M$40,
IF(AND(A1323=[2]an!$H$38,F1323=[2]an!$E$39,H1323&lt;[2]an!$M$37,S1323="kahepoolne vajaduspõhine",U1323&lt;&gt;""),[2]an!$H$39,
IF(AND(A1323=[2]an!$H$38,F1323=[2]an!$E$39,H1323&lt;[2]an!$M$37,S1323&lt;&gt;"kahepoolne vajaduspõhine"),[2]an!$H$39,
IF(AND(A1323=[2]an!$H$38,F1323=[2]an!$E$42),[2]an!$H$42,
IF(AND(A1323=[2]an!$I$38,F1323=[2]an!$E$40),[2]an!$I$40,IF(AND(A1323=[2]an!$I$38,F1323=[2]an!$E$41),[2]an!$I$41,IF(AND(A1323=[2]an!$I$38,F1323=[2]an!$E$39,H1323&gt;=[2]an!$M$37),[2]an!$I$39,
IF(AND(A1323=[2]an!$I$38,F1323=[2]an!$E$39,H1323&lt;[2]an!$M$37,S1323="kahepoolne vajaduspõhine",U1323=""),[2]an!$M$40,
IF(AND(A1323=[2]an!$I$38,F1323=[2]an!$E$39,H1323&lt;[2]an!$M$37,S1323="kahepoolne vajaduspõhine",U1323&lt;&gt;""),[2]an!$I$39,
IF(AND(A1323=[2]an!$I$38,F1323=[2]an!$E$39,H1323&lt;[2]an!$M$37,S1323&lt;&gt;"kahepoolne vajaduspõhine"),[2]an!$I$39,
IF(AND(A1323=[2]an!$I$38,F1323=[2]an!$E$42),[2]an!$I$42,
IF(AND(A1323=[2]an!$J$38,F1323=[2]an!$E$40),[2]an!$J$40,IF(AND(A1323=[2]an!$J$38,F1323=[2]an!$E$41),[2]an!$J$41,IF(AND(A1323=[2]an!$J$38,F1323=[2]an!$E$39,H1323&gt;=[2]an!$M$37),[2]an!$J$39,
IF(AND(A1323=[2]an!$J$38,F1323=[2]an!$E$39,H1323&lt;[2]an!$M$37,S1323="kahepoolne vajaduspõhine",U1323=""),[2]an!$M$40,
IF(AND(A1323=[2]an!$J$38,F1323=[2]an!$E$39,H1323&lt;[2]an!$M$37,S1323="kahepoolne vajaduspõhine",U1323&lt;&gt;""),[2]an!$J$39,
IF(AND(A1323=[2]an!$J$38,F1323=[2]an!$E$39,H1323&lt;[2]an!$M$37,S1323&lt;&gt;"kahepoolne vajaduspõhine"),[2]an!$J$39,
IF(AND(A1323=[2]an!$J$38,F1323=[2]an!$E$42),[2]an!$J$42,""))))))))))))))))))))))))))))</f>
        <v/>
      </c>
      <c r="Y1323" s="17" t="str">
        <f>IFERROR(IF(F1323="Tugigrupp",0,
IF(AND(F1323="Peretoe teenus",H1323&gt;=[2]an!$M$37,RANK(D1323,$D1323:$D1323)+COUNTIFS($D$2:D1323,D1323,$F$2:F1323,F1323)-1&gt;1),"",
IF(AND(F1323="Peretoe teenus",H1323&gt;=[2]an!$M$37,RANK(D1323,$D1323:$D1323)+COUNTIFS($D$2:D1323,D1323,$F$2:F1323,F1323)-1=1,MONTH(H1323)=MONTH(K1323)=TRUE,YEAR(H1323)=YEAR(K1323)=TRUE),((EOMONTH(H1323,0)-H1323+1)*X1323)/DAY(EOMONTH(H1323,0)),
IF(AND(F1323="Peretoe teenus",H1323&gt;=[2]an!$M$37,RANK(D1323,$D1323:$D1323)+COUNTIFS($D$2:D1323,D1323,$F$2:F1323,F1323)-1=1),X1323,
IF(AND(F1323="Peretoe teenus",H1323&lt;[2]an!$M$37,S1323&lt;&gt;"kahepoolne vajaduspõhine",RANK(D1323,$D1323:$D1323)+COUNTIFS($D$2:D1323,D1323,$F$2:F1323,F1323)-1=1),X1323,
IF(AND(F1323="Peretoe teenus",H1323&lt;[2]an!$M$37,S1323&lt;&gt;"kahepoolne vajaduspõhine",RANK(D1323,$D1323:$D1323)+COUNTIFS($D$2:D1323,D1323,$F$2:F1323,F1323)-1&gt;1),"",
IF(AND(F1323="Peretoe teenus",H1323&lt;[2]an!$M$37,S1323="kahepoolne vajaduspõhine",U1323="",RANK(D1323,$D1323:$D1323)+COUNTIFS($D$2:D1323,D1323,$F$2:F1323,F1323)-1=1),X1323,
IF(AND(F1323="Peretoe teenus",H1323&lt;[2]an!$M$37,S1323="kahepoolne vajaduspõhine",U1323="",RANK(D1323,$D1323:$D1323)+COUNTIFS($D$2:D1323,D1323,$F$2:F1323,F1323)-1&gt;1),"",
IF(AND(F1323="Peretoe teenus",H1323&lt;[2]an!$M$37,S1323="kahepoolne vajaduspõhine",U1323&lt;[2]an!$M$37,RANK(D1323,$D1323:$D1323)+COUNTIFS($D$2:D1323,D1323,$F$2:F1323,F1323)-1=1),X1323,
IF(AND(F1323="Peretoe teenus",H1323&lt;[2]an!$M$37,S1323="kahepoolne vajaduspõhine",U1323&lt;[2]an!$M$37,RANK(D1323,$D1323:$D1323)+COUNTIFS($D$2:D1323,D1323,$F$2:F1323,F1323)-1&gt;1),"",
IF(AND(F1323="Peretoe teenus",H1323&lt;[2]an!$M$37,S1323="kahepoolne vajaduspõhine",U1323&gt;=[2]an!$M$37,U1323&lt;=[2]an!$M$38,RANK(D1323,$D1323:$D1323)+COUNTIFS($D$2:D1323,D1323,$F$2:F1323,F1323)-1=1),
((EOMONTH(U1323,0)-U1323+1)*X1323)/DAY(EOMONTH(U1323,0))+(DAY(U1323)-1)*100/DAY(EOMONTH(U1323,0)),
IF(AND(F1323="Peretoe teenus",H1323&lt;[2]an!$M$37,S1323="kahepoolne vajaduspõhine",U1323&gt;=[2]an!$M$37,U1323&lt;=[2]an!$M$38,RANK(D1323,$D1323:$D1323)+COUNTIFS($D$2:D1323,D1323,$F$2:F1323,F1323)-1&gt;1),"",
IF(AND(F1323="Peretoe teenus",H1323&lt;[2]an!$M$37,S1323="kahepoolne vajaduspõhine",U1323&gt;[2]an!$M$38,RANK(D1323,$D1323:$D1323)+COUNTIFS($D$2:D1323,D1323,$F$2:F1323,F1323)-1=1),X1323,
IF(AND(F1323="Peretoe teenus",H1323&lt;[2]an!$M$37,S1323="kahepoolne vajaduspõhine",U1323&gt;[2]an!$M$38,RANK(D1323,$D1323:$D1323)+COUNTIFS($D$2:D1323,D1323,$F$2:F1323,F1323)-1&gt;1),"",X1323*W1323)))))))))))))),"")</f>
        <v/>
      </c>
      <c r="Z1323" s="18" t="str">
        <f t="shared" si="61"/>
        <v/>
      </c>
      <c r="AA1323" s="19" t="str">
        <f>IFERROR(VLOOKUP(E1323,[2]an!$A$3:$B$81,2,FALSE),"")</f>
        <v/>
      </c>
      <c r="AB1323" s="19" t="str">
        <f>IFERROR(VLOOKUP(AA1323,[2]an!$C$2:$D$16,2,FALSE),"")</f>
        <v/>
      </c>
      <c r="AC1323" s="20"/>
      <c r="AD1323" s="21" t="str">
        <f>IF(A1323=[2]an!$F$36,VLOOKUP([2]an!$F$36,[2]an!$F$36:$H$36,3,FALSE),IF(A1323=[2]an!$F$35,VLOOKUP([2]an!$F$35,[2]an!$F$35:$H$35,3,FALSE),IF(A1323=[2]an!$F$33,VLOOKUP([2]an!$F$33,[2]an!$F$33:$H$33,3,FALSE),IF(A1323=[2]an!$F$31,VLOOKUP([2]an!$F$31,[2]an!$F$31:$H$31,3,FALSE),""))))</f>
        <v/>
      </c>
    </row>
    <row r="1324" spans="6:30" x14ac:dyDescent="0.2">
      <c r="F1324" s="10"/>
      <c r="G1324" s="8" t="str">
        <f t="shared" si="62"/>
        <v/>
      </c>
      <c r="H1324" s="13"/>
      <c r="K1324" s="13"/>
      <c r="L1324" s="10"/>
      <c r="M1324" s="10"/>
      <c r="S1324" s="8" t="str">
        <f>IFERROR(VLOOKUP(D1324,[1]peretoe_teenus!$A$2:$L$2000,5,FALSE),"")</f>
        <v/>
      </c>
      <c r="U1324" s="13"/>
      <c r="V1324" s="15" t="str" cm="1">
        <f t="array" ref="V1324">IFERROR(IF(AND(F1324="Tugigrupp",RANK(K1324,$K1324:$K1324)+COUNTIFS($K$2:K1324,K1324,$L$2:L1324,L1324,$M$2:M1324,M1324,$I$2:I1324,I1324,$G$2:G1324,G1324,$F$2:F1324,F1324)-1=1),SUMPRODUCT(($F$2:$F$4154=F1324)*($G$2:$G$4154=G1324)*($K$2:$K$4154=K1324)*($I$2:$I$4154=I1324)*($L$2:$L$4154=L1324)*($M$2:$M$4154=M1324)),""),"")</f>
        <v/>
      </c>
      <c r="W1324" s="15" t="str">
        <f t="shared" si="60"/>
        <v/>
      </c>
      <c r="X1324" s="16" t="str">
        <f>IF(AND(A1324=[2]an!$G$38,F1324=[2]an!$E$40),[2]an!$G$40,IF(AND(A1324=[2]an!$G$38,F1324=[2]an!$E$41),[2]an!$G$41,IF(AND(A1324=[2]an!$G$38,F1324=[2]an!$E$39,H1324&gt;=[2]an!$M$37),[2]an!$G$39,
IF(AND(A1324=[2]an!$G$38,F1324=[2]an!$E$39,H1324&lt;[2]an!$M$37,S1324="kahepoolne vajaduspõhine",U1324=""),[2]an!$M$40,
IF(AND(A1324=[2]an!$G$38,F1324=[2]an!$E$39,H1324&lt;[2]an!$M$37,S1324="kahepoolne vajaduspõhine",U1324&lt;&gt;""),[2]an!$G$39,
IF(AND(A1324=[2]an!$G$38,F1324=[2]an!$E$39,H1324&lt;[2]an!$M$37,S1324&lt;&gt;"kahepoolne vajaduspõhine"),[2]an!$G$39,
IF(AND(A1324=[2]an!$G$38,F1324=[2]an!$E$42),[2]an!$G$42,
IF(AND(A1324=[2]an!$H$38,F1324=[2]an!$E$40),[2]an!$H$40,IF(AND(A1324=[2]an!$H$38,F1324=[2]an!$E$41),[2]an!$H$41,IF(AND(A1324=[2]an!$H$38,F1324=[2]an!$E$39,H1324&gt;=[2]an!$M$37),[2]an!$H$39,
IF(AND(A1324=[2]an!$H$38,F1324=[2]an!$E$39,H1324&lt;[2]an!$M$37,S1324="kahepoolne vajaduspõhine",U1324=""),[2]an!$M$40,
IF(AND(A1324=[2]an!$H$38,F1324=[2]an!$E$39,H1324&lt;[2]an!$M$37,S1324="kahepoolne vajaduspõhine",U1324&lt;&gt;""),[2]an!$H$39,
IF(AND(A1324=[2]an!$H$38,F1324=[2]an!$E$39,H1324&lt;[2]an!$M$37,S1324&lt;&gt;"kahepoolne vajaduspõhine"),[2]an!$H$39,
IF(AND(A1324=[2]an!$H$38,F1324=[2]an!$E$42),[2]an!$H$42,
IF(AND(A1324=[2]an!$I$38,F1324=[2]an!$E$40),[2]an!$I$40,IF(AND(A1324=[2]an!$I$38,F1324=[2]an!$E$41),[2]an!$I$41,IF(AND(A1324=[2]an!$I$38,F1324=[2]an!$E$39,H1324&gt;=[2]an!$M$37),[2]an!$I$39,
IF(AND(A1324=[2]an!$I$38,F1324=[2]an!$E$39,H1324&lt;[2]an!$M$37,S1324="kahepoolne vajaduspõhine",U1324=""),[2]an!$M$40,
IF(AND(A1324=[2]an!$I$38,F1324=[2]an!$E$39,H1324&lt;[2]an!$M$37,S1324="kahepoolne vajaduspõhine",U1324&lt;&gt;""),[2]an!$I$39,
IF(AND(A1324=[2]an!$I$38,F1324=[2]an!$E$39,H1324&lt;[2]an!$M$37,S1324&lt;&gt;"kahepoolne vajaduspõhine"),[2]an!$I$39,
IF(AND(A1324=[2]an!$I$38,F1324=[2]an!$E$42),[2]an!$I$42,
IF(AND(A1324=[2]an!$J$38,F1324=[2]an!$E$40),[2]an!$J$40,IF(AND(A1324=[2]an!$J$38,F1324=[2]an!$E$41),[2]an!$J$41,IF(AND(A1324=[2]an!$J$38,F1324=[2]an!$E$39,H1324&gt;=[2]an!$M$37),[2]an!$J$39,
IF(AND(A1324=[2]an!$J$38,F1324=[2]an!$E$39,H1324&lt;[2]an!$M$37,S1324="kahepoolne vajaduspõhine",U1324=""),[2]an!$M$40,
IF(AND(A1324=[2]an!$J$38,F1324=[2]an!$E$39,H1324&lt;[2]an!$M$37,S1324="kahepoolne vajaduspõhine",U1324&lt;&gt;""),[2]an!$J$39,
IF(AND(A1324=[2]an!$J$38,F1324=[2]an!$E$39,H1324&lt;[2]an!$M$37,S1324&lt;&gt;"kahepoolne vajaduspõhine"),[2]an!$J$39,
IF(AND(A1324=[2]an!$J$38,F1324=[2]an!$E$42),[2]an!$J$42,""))))))))))))))))))))))))))))</f>
        <v/>
      </c>
      <c r="Y1324" s="17" t="str">
        <f>IFERROR(IF(F1324="Tugigrupp",0,
IF(AND(F1324="Peretoe teenus",H1324&gt;=[2]an!$M$37,RANK(D1324,$D1324:$D1324)+COUNTIFS($D$2:D1324,D1324,$F$2:F1324,F1324)-1&gt;1),"",
IF(AND(F1324="Peretoe teenus",H1324&gt;=[2]an!$M$37,RANK(D1324,$D1324:$D1324)+COUNTIFS($D$2:D1324,D1324,$F$2:F1324,F1324)-1=1,MONTH(H1324)=MONTH(K1324)=TRUE,YEAR(H1324)=YEAR(K1324)=TRUE),((EOMONTH(H1324,0)-H1324+1)*X1324)/DAY(EOMONTH(H1324,0)),
IF(AND(F1324="Peretoe teenus",H1324&gt;=[2]an!$M$37,RANK(D1324,$D1324:$D1324)+COUNTIFS($D$2:D1324,D1324,$F$2:F1324,F1324)-1=1),X1324,
IF(AND(F1324="Peretoe teenus",H1324&lt;[2]an!$M$37,S1324&lt;&gt;"kahepoolne vajaduspõhine",RANK(D1324,$D1324:$D1324)+COUNTIFS($D$2:D1324,D1324,$F$2:F1324,F1324)-1=1),X1324,
IF(AND(F1324="Peretoe teenus",H1324&lt;[2]an!$M$37,S1324&lt;&gt;"kahepoolne vajaduspõhine",RANK(D1324,$D1324:$D1324)+COUNTIFS($D$2:D1324,D1324,$F$2:F1324,F1324)-1&gt;1),"",
IF(AND(F1324="Peretoe teenus",H1324&lt;[2]an!$M$37,S1324="kahepoolne vajaduspõhine",U1324="",RANK(D1324,$D1324:$D1324)+COUNTIFS($D$2:D1324,D1324,$F$2:F1324,F1324)-1=1),X1324,
IF(AND(F1324="Peretoe teenus",H1324&lt;[2]an!$M$37,S1324="kahepoolne vajaduspõhine",U1324="",RANK(D1324,$D1324:$D1324)+COUNTIFS($D$2:D1324,D1324,$F$2:F1324,F1324)-1&gt;1),"",
IF(AND(F1324="Peretoe teenus",H1324&lt;[2]an!$M$37,S1324="kahepoolne vajaduspõhine",U1324&lt;[2]an!$M$37,RANK(D1324,$D1324:$D1324)+COUNTIFS($D$2:D1324,D1324,$F$2:F1324,F1324)-1=1),X1324,
IF(AND(F1324="Peretoe teenus",H1324&lt;[2]an!$M$37,S1324="kahepoolne vajaduspõhine",U1324&lt;[2]an!$M$37,RANK(D1324,$D1324:$D1324)+COUNTIFS($D$2:D1324,D1324,$F$2:F1324,F1324)-1&gt;1),"",
IF(AND(F1324="Peretoe teenus",H1324&lt;[2]an!$M$37,S1324="kahepoolne vajaduspõhine",U1324&gt;=[2]an!$M$37,U1324&lt;=[2]an!$M$38,RANK(D1324,$D1324:$D1324)+COUNTIFS($D$2:D1324,D1324,$F$2:F1324,F1324)-1=1),
((EOMONTH(U1324,0)-U1324+1)*X1324)/DAY(EOMONTH(U1324,0))+(DAY(U1324)-1)*100/DAY(EOMONTH(U1324,0)),
IF(AND(F1324="Peretoe teenus",H1324&lt;[2]an!$M$37,S1324="kahepoolne vajaduspõhine",U1324&gt;=[2]an!$M$37,U1324&lt;=[2]an!$M$38,RANK(D1324,$D1324:$D1324)+COUNTIFS($D$2:D1324,D1324,$F$2:F1324,F1324)-1&gt;1),"",
IF(AND(F1324="Peretoe teenus",H1324&lt;[2]an!$M$37,S1324="kahepoolne vajaduspõhine",U1324&gt;[2]an!$M$38,RANK(D1324,$D1324:$D1324)+COUNTIFS($D$2:D1324,D1324,$F$2:F1324,F1324)-1=1),X1324,
IF(AND(F1324="Peretoe teenus",H1324&lt;[2]an!$M$37,S1324="kahepoolne vajaduspõhine",U1324&gt;[2]an!$M$38,RANK(D1324,$D1324:$D1324)+COUNTIFS($D$2:D1324,D1324,$F$2:F1324,F1324)-1&gt;1),"",X1324*W1324)))))))))))))),"")</f>
        <v/>
      </c>
      <c r="Z1324" s="18" t="str">
        <f t="shared" si="61"/>
        <v/>
      </c>
      <c r="AA1324" s="19" t="str">
        <f>IFERROR(VLOOKUP(E1324,[2]an!$A$3:$B$81,2,FALSE),"")</f>
        <v/>
      </c>
      <c r="AB1324" s="19" t="str">
        <f>IFERROR(VLOOKUP(AA1324,[2]an!$C$2:$D$16,2,FALSE),"")</f>
        <v/>
      </c>
      <c r="AC1324" s="20"/>
      <c r="AD1324" s="21" t="str">
        <f>IF(A1324=[2]an!$F$36,VLOOKUP([2]an!$F$36,[2]an!$F$36:$H$36,3,FALSE),IF(A1324=[2]an!$F$35,VLOOKUP([2]an!$F$35,[2]an!$F$35:$H$35,3,FALSE),IF(A1324=[2]an!$F$33,VLOOKUP([2]an!$F$33,[2]an!$F$33:$H$33,3,FALSE),IF(A1324=[2]an!$F$31,VLOOKUP([2]an!$F$31,[2]an!$F$31:$H$31,3,FALSE),""))))</f>
        <v/>
      </c>
    </row>
    <row r="1325" spans="6:30" x14ac:dyDescent="0.2">
      <c r="F1325" s="10"/>
      <c r="G1325" s="8" t="str">
        <f t="shared" si="62"/>
        <v/>
      </c>
      <c r="H1325" s="13"/>
      <c r="K1325" s="13"/>
      <c r="L1325" s="10"/>
      <c r="M1325" s="10"/>
      <c r="S1325" s="8" t="str">
        <f>IFERROR(VLOOKUP(D1325,[1]peretoe_teenus!$A$2:$L$2000,5,FALSE),"")</f>
        <v/>
      </c>
      <c r="U1325" s="13"/>
      <c r="V1325" s="15" t="str" cm="1">
        <f t="array" ref="V1325">IFERROR(IF(AND(F1325="Tugigrupp",RANK(K1325,$K1325:$K1325)+COUNTIFS($K$2:K1325,K1325,$L$2:L1325,L1325,$M$2:M1325,M1325,$I$2:I1325,I1325,$G$2:G1325,G1325,$F$2:F1325,F1325)-1=1),SUMPRODUCT(($F$2:$F$4154=F1325)*($G$2:$G$4154=G1325)*($K$2:$K$4154=K1325)*($I$2:$I$4154=I1325)*($L$2:$L$4154=L1325)*($M$2:$M$4154=M1325)),""),"")</f>
        <v/>
      </c>
      <c r="W1325" s="15" t="str">
        <f t="shared" si="60"/>
        <v/>
      </c>
      <c r="X1325" s="16" t="str">
        <f>IF(AND(A1325=[2]an!$G$38,F1325=[2]an!$E$40),[2]an!$G$40,IF(AND(A1325=[2]an!$G$38,F1325=[2]an!$E$41),[2]an!$G$41,IF(AND(A1325=[2]an!$G$38,F1325=[2]an!$E$39,H1325&gt;=[2]an!$M$37),[2]an!$G$39,
IF(AND(A1325=[2]an!$G$38,F1325=[2]an!$E$39,H1325&lt;[2]an!$M$37,S1325="kahepoolne vajaduspõhine",U1325=""),[2]an!$M$40,
IF(AND(A1325=[2]an!$G$38,F1325=[2]an!$E$39,H1325&lt;[2]an!$M$37,S1325="kahepoolne vajaduspõhine",U1325&lt;&gt;""),[2]an!$G$39,
IF(AND(A1325=[2]an!$G$38,F1325=[2]an!$E$39,H1325&lt;[2]an!$M$37,S1325&lt;&gt;"kahepoolne vajaduspõhine"),[2]an!$G$39,
IF(AND(A1325=[2]an!$G$38,F1325=[2]an!$E$42),[2]an!$G$42,
IF(AND(A1325=[2]an!$H$38,F1325=[2]an!$E$40),[2]an!$H$40,IF(AND(A1325=[2]an!$H$38,F1325=[2]an!$E$41),[2]an!$H$41,IF(AND(A1325=[2]an!$H$38,F1325=[2]an!$E$39,H1325&gt;=[2]an!$M$37),[2]an!$H$39,
IF(AND(A1325=[2]an!$H$38,F1325=[2]an!$E$39,H1325&lt;[2]an!$M$37,S1325="kahepoolne vajaduspõhine",U1325=""),[2]an!$M$40,
IF(AND(A1325=[2]an!$H$38,F1325=[2]an!$E$39,H1325&lt;[2]an!$M$37,S1325="kahepoolne vajaduspõhine",U1325&lt;&gt;""),[2]an!$H$39,
IF(AND(A1325=[2]an!$H$38,F1325=[2]an!$E$39,H1325&lt;[2]an!$M$37,S1325&lt;&gt;"kahepoolne vajaduspõhine"),[2]an!$H$39,
IF(AND(A1325=[2]an!$H$38,F1325=[2]an!$E$42),[2]an!$H$42,
IF(AND(A1325=[2]an!$I$38,F1325=[2]an!$E$40),[2]an!$I$40,IF(AND(A1325=[2]an!$I$38,F1325=[2]an!$E$41),[2]an!$I$41,IF(AND(A1325=[2]an!$I$38,F1325=[2]an!$E$39,H1325&gt;=[2]an!$M$37),[2]an!$I$39,
IF(AND(A1325=[2]an!$I$38,F1325=[2]an!$E$39,H1325&lt;[2]an!$M$37,S1325="kahepoolne vajaduspõhine",U1325=""),[2]an!$M$40,
IF(AND(A1325=[2]an!$I$38,F1325=[2]an!$E$39,H1325&lt;[2]an!$M$37,S1325="kahepoolne vajaduspõhine",U1325&lt;&gt;""),[2]an!$I$39,
IF(AND(A1325=[2]an!$I$38,F1325=[2]an!$E$39,H1325&lt;[2]an!$M$37,S1325&lt;&gt;"kahepoolne vajaduspõhine"),[2]an!$I$39,
IF(AND(A1325=[2]an!$I$38,F1325=[2]an!$E$42),[2]an!$I$42,
IF(AND(A1325=[2]an!$J$38,F1325=[2]an!$E$40),[2]an!$J$40,IF(AND(A1325=[2]an!$J$38,F1325=[2]an!$E$41),[2]an!$J$41,IF(AND(A1325=[2]an!$J$38,F1325=[2]an!$E$39,H1325&gt;=[2]an!$M$37),[2]an!$J$39,
IF(AND(A1325=[2]an!$J$38,F1325=[2]an!$E$39,H1325&lt;[2]an!$M$37,S1325="kahepoolne vajaduspõhine",U1325=""),[2]an!$M$40,
IF(AND(A1325=[2]an!$J$38,F1325=[2]an!$E$39,H1325&lt;[2]an!$M$37,S1325="kahepoolne vajaduspõhine",U1325&lt;&gt;""),[2]an!$J$39,
IF(AND(A1325=[2]an!$J$38,F1325=[2]an!$E$39,H1325&lt;[2]an!$M$37,S1325&lt;&gt;"kahepoolne vajaduspõhine"),[2]an!$J$39,
IF(AND(A1325=[2]an!$J$38,F1325=[2]an!$E$42),[2]an!$J$42,""))))))))))))))))))))))))))))</f>
        <v/>
      </c>
      <c r="Y1325" s="17" t="str">
        <f>IFERROR(IF(F1325="Tugigrupp",0,
IF(AND(F1325="Peretoe teenus",H1325&gt;=[2]an!$M$37,RANK(D1325,$D1325:$D1325)+COUNTIFS($D$2:D1325,D1325,$F$2:F1325,F1325)-1&gt;1),"",
IF(AND(F1325="Peretoe teenus",H1325&gt;=[2]an!$M$37,RANK(D1325,$D1325:$D1325)+COUNTIFS($D$2:D1325,D1325,$F$2:F1325,F1325)-1=1,MONTH(H1325)=MONTH(K1325)=TRUE,YEAR(H1325)=YEAR(K1325)=TRUE),((EOMONTH(H1325,0)-H1325+1)*X1325)/DAY(EOMONTH(H1325,0)),
IF(AND(F1325="Peretoe teenus",H1325&gt;=[2]an!$M$37,RANK(D1325,$D1325:$D1325)+COUNTIFS($D$2:D1325,D1325,$F$2:F1325,F1325)-1=1),X1325,
IF(AND(F1325="Peretoe teenus",H1325&lt;[2]an!$M$37,S1325&lt;&gt;"kahepoolne vajaduspõhine",RANK(D1325,$D1325:$D1325)+COUNTIFS($D$2:D1325,D1325,$F$2:F1325,F1325)-1=1),X1325,
IF(AND(F1325="Peretoe teenus",H1325&lt;[2]an!$M$37,S1325&lt;&gt;"kahepoolne vajaduspõhine",RANK(D1325,$D1325:$D1325)+COUNTIFS($D$2:D1325,D1325,$F$2:F1325,F1325)-1&gt;1),"",
IF(AND(F1325="Peretoe teenus",H1325&lt;[2]an!$M$37,S1325="kahepoolne vajaduspõhine",U1325="",RANK(D1325,$D1325:$D1325)+COUNTIFS($D$2:D1325,D1325,$F$2:F1325,F1325)-1=1),X1325,
IF(AND(F1325="Peretoe teenus",H1325&lt;[2]an!$M$37,S1325="kahepoolne vajaduspõhine",U1325="",RANK(D1325,$D1325:$D1325)+COUNTIFS($D$2:D1325,D1325,$F$2:F1325,F1325)-1&gt;1),"",
IF(AND(F1325="Peretoe teenus",H1325&lt;[2]an!$M$37,S1325="kahepoolne vajaduspõhine",U1325&lt;[2]an!$M$37,RANK(D1325,$D1325:$D1325)+COUNTIFS($D$2:D1325,D1325,$F$2:F1325,F1325)-1=1),X1325,
IF(AND(F1325="Peretoe teenus",H1325&lt;[2]an!$M$37,S1325="kahepoolne vajaduspõhine",U1325&lt;[2]an!$M$37,RANK(D1325,$D1325:$D1325)+COUNTIFS($D$2:D1325,D1325,$F$2:F1325,F1325)-1&gt;1),"",
IF(AND(F1325="Peretoe teenus",H1325&lt;[2]an!$M$37,S1325="kahepoolne vajaduspõhine",U1325&gt;=[2]an!$M$37,U1325&lt;=[2]an!$M$38,RANK(D1325,$D1325:$D1325)+COUNTIFS($D$2:D1325,D1325,$F$2:F1325,F1325)-1=1),
((EOMONTH(U1325,0)-U1325+1)*X1325)/DAY(EOMONTH(U1325,0))+(DAY(U1325)-1)*100/DAY(EOMONTH(U1325,0)),
IF(AND(F1325="Peretoe teenus",H1325&lt;[2]an!$M$37,S1325="kahepoolne vajaduspõhine",U1325&gt;=[2]an!$M$37,U1325&lt;=[2]an!$M$38,RANK(D1325,$D1325:$D1325)+COUNTIFS($D$2:D1325,D1325,$F$2:F1325,F1325)-1&gt;1),"",
IF(AND(F1325="Peretoe teenus",H1325&lt;[2]an!$M$37,S1325="kahepoolne vajaduspõhine",U1325&gt;[2]an!$M$38,RANK(D1325,$D1325:$D1325)+COUNTIFS($D$2:D1325,D1325,$F$2:F1325,F1325)-1=1),X1325,
IF(AND(F1325="Peretoe teenus",H1325&lt;[2]an!$M$37,S1325="kahepoolne vajaduspõhine",U1325&gt;[2]an!$M$38,RANK(D1325,$D1325:$D1325)+COUNTIFS($D$2:D1325,D1325,$F$2:F1325,F1325)-1&gt;1),"",X1325*W1325)))))))))))))),"")</f>
        <v/>
      </c>
      <c r="Z1325" s="18" t="str">
        <f t="shared" si="61"/>
        <v/>
      </c>
      <c r="AA1325" s="19" t="str">
        <f>IFERROR(VLOOKUP(E1325,[2]an!$A$3:$B$81,2,FALSE),"")</f>
        <v/>
      </c>
      <c r="AB1325" s="19" t="str">
        <f>IFERROR(VLOOKUP(AA1325,[2]an!$C$2:$D$16,2,FALSE),"")</f>
        <v/>
      </c>
      <c r="AC1325" s="20"/>
      <c r="AD1325" s="21" t="str">
        <f>IF(A1325=[2]an!$F$36,VLOOKUP([2]an!$F$36,[2]an!$F$36:$H$36,3,FALSE),IF(A1325=[2]an!$F$35,VLOOKUP([2]an!$F$35,[2]an!$F$35:$H$35,3,FALSE),IF(A1325=[2]an!$F$33,VLOOKUP([2]an!$F$33,[2]an!$F$33:$H$33,3,FALSE),IF(A1325=[2]an!$F$31,VLOOKUP([2]an!$F$31,[2]an!$F$31:$H$31,3,FALSE),""))))</f>
        <v/>
      </c>
    </row>
    <row r="1326" spans="6:30" x14ac:dyDescent="0.2">
      <c r="F1326" s="10"/>
      <c r="G1326" s="8" t="str">
        <f t="shared" si="62"/>
        <v/>
      </c>
      <c r="H1326" s="13"/>
      <c r="K1326" s="13"/>
      <c r="L1326" s="10"/>
      <c r="M1326" s="10"/>
      <c r="S1326" s="8" t="str">
        <f>IFERROR(VLOOKUP(D1326,[1]peretoe_teenus!$A$2:$L$2000,5,FALSE),"")</f>
        <v/>
      </c>
      <c r="U1326" s="13"/>
      <c r="V1326" s="15" t="str" cm="1">
        <f t="array" ref="V1326">IFERROR(IF(AND(F1326="Tugigrupp",RANK(K1326,$K1326:$K1326)+COUNTIFS($K$2:K1326,K1326,$L$2:L1326,L1326,$M$2:M1326,M1326,$I$2:I1326,I1326,$G$2:G1326,G1326,$F$2:F1326,F1326)-1=1),SUMPRODUCT(($F$2:$F$4154=F1326)*($G$2:$G$4154=G1326)*($K$2:$K$4154=K1326)*($I$2:$I$4154=I1326)*($L$2:$L$4154=L1326)*($M$2:$M$4154=M1326)),""),"")</f>
        <v/>
      </c>
      <c r="W1326" s="15" t="str">
        <f t="shared" si="60"/>
        <v/>
      </c>
      <c r="X1326" s="16" t="str">
        <f>IF(AND(A1326=[2]an!$G$38,F1326=[2]an!$E$40),[2]an!$G$40,IF(AND(A1326=[2]an!$G$38,F1326=[2]an!$E$41),[2]an!$G$41,IF(AND(A1326=[2]an!$G$38,F1326=[2]an!$E$39,H1326&gt;=[2]an!$M$37),[2]an!$G$39,
IF(AND(A1326=[2]an!$G$38,F1326=[2]an!$E$39,H1326&lt;[2]an!$M$37,S1326="kahepoolne vajaduspõhine",U1326=""),[2]an!$M$40,
IF(AND(A1326=[2]an!$G$38,F1326=[2]an!$E$39,H1326&lt;[2]an!$M$37,S1326="kahepoolne vajaduspõhine",U1326&lt;&gt;""),[2]an!$G$39,
IF(AND(A1326=[2]an!$G$38,F1326=[2]an!$E$39,H1326&lt;[2]an!$M$37,S1326&lt;&gt;"kahepoolne vajaduspõhine"),[2]an!$G$39,
IF(AND(A1326=[2]an!$G$38,F1326=[2]an!$E$42),[2]an!$G$42,
IF(AND(A1326=[2]an!$H$38,F1326=[2]an!$E$40),[2]an!$H$40,IF(AND(A1326=[2]an!$H$38,F1326=[2]an!$E$41),[2]an!$H$41,IF(AND(A1326=[2]an!$H$38,F1326=[2]an!$E$39,H1326&gt;=[2]an!$M$37),[2]an!$H$39,
IF(AND(A1326=[2]an!$H$38,F1326=[2]an!$E$39,H1326&lt;[2]an!$M$37,S1326="kahepoolne vajaduspõhine",U1326=""),[2]an!$M$40,
IF(AND(A1326=[2]an!$H$38,F1326=[2]an!$E$39,H1326&lt;[2]an!$M$37,S1326="kahepoolne vajaduspõhine",U1326&lt;&gt;""),[2]an!$H$39,
IF(AND(A1326=[2]an!$H$38,F1326=[2]an!$E$39,H1326&lt;[2]an!$M$37,S1326&lt;&gt;"kahepoolne vajaduspõhine"),[2]an!$H$39,
IF(AND(A1326=[2]an!$H$38,F1326=[2]an!$E$42),[2]an!$H$42,
IF(AND(A1326=[2]an!$I$38,F1326=[2]an!$E$40),[2]an!$I$40,IF(AND(A1326=[2]an!$I$38,F1326=[2]an!$E$41),[2]an!$I$41,IF(AND(A1326=[2]an!$I$38,F1326=[2]an!$E$39,H1326&gt;=[2]an!$M$37),[2]an!$I$39,
IF(AND(A1326=[2]an!$I$38,F1326=[2]an!$E$39,H1326&lt;[2]an!$M$37,S1326="kahepoolne vajaduspõhine",U1326=""),[2]an!$M$40,
IF(AND(A1326=[2]an!$I$38,F1326=[2]an!$E$39,H1326&lt;[2]an!$M$37,S1326="kahepoolne vajaduspõhine",U1326&lt;&gt;""),[2]an!$I$39,
IF(AND(A1326=[2]an!$I$38,F1326=[2]an!$E$39,H1326&lt;[2]an!$M$37,S1326&lt;&gt;"kahepoolne vajaduspõhine"),[2]an!$I$39,
IF(AND(A1326=[2]an!$I$38,F1326=[2]an!$E$42),[2]an!$I$42,
IF(AND(A1326=[2]an!$J$38,F1326=[2]an!$E$40),[2]an!$J$40,IF(AND(A1326=[2]an!$J$38,F1326=[2]an!$E$41),[2]an!$J$41,IF(AND(A1326=[2]an!$J$38,F1326=[2]an!$E$39,H1326&gt;=[2]an!$M$37),[2]an!$J$39,
IF(AND(A1326=[2]an!$J$38,F1326=[2]an!$E$39,H1326&lt;[2]an!$M$37,S1326="kahepoolne vajaduspõhine",U1326=""),[2]an!$M$40,
IF(AND(A1326=[2]an!$J$38,F1326=[2]an!$E$39,H1326&lt;[2]an!$M$37,S1326="kahepoolne vajaduspõhine",U1326&lt;&gt;""),[2]an!$J$39,
IF(AND(A1326=[2]an!$J$38,F1326=[2]an!$E$39,H1326&lt;[2]an!$M$37,S1326&lt;&gt;"kahepoolne vajaduspõhine"),[2]an!$J$39,
IF(AND(A1326=[2]an!$J$38,F1326=[2]an!$E$42),[2]an!$J$42,""))))))))))))))))))))))))))))</f>
        <v/>
      </c>
      <c r="Y1326" s="17" t="str">
        <f>IFERROR(IF(F1326="Tugigrupp",0,
IF(AND(F1326="Peretoe teenus",H1326&gt;=[2]an!$M$37,RANK(D1326,$D1326:$D1326)+COUNTIFS($D$2:D1326,D1326,$F$2:F1326,F1326)-1&gt;1),"",
IF(AND(F1326="Peretoe teenus",H1326&gt;=[2]an!$M$37,RANK(D1326,$D1326:$D1326)+COUNTIFS($D$2:D1326,D1326,$F$2:F1326,F1326)-1=1,MONTH(H1326)=MONTH(K1326)=TRUE,YEAR(H1326)=YEAR(K1326)=TRUE),((EOMONTH(H1326,0)-H1326+1)*X1326)/DAY(EOMONTH(H1326,0)),
IF(AND(F1326="Peretoe teenus",H1326&gt;=[2]an!$M$37,RANK(D1326,$D1326:$D1326)+COUNTIFS($D$2:D1326,D1326,$F$2:F1326,F1326)-1=1),X1326,
IF(AND(F1326="Peretoe teenus",H1326&lt;[2]an!$M$37,S1326&lt;&gt;"kahepoolne vajaduspõhine",RANK(D1326,$D1326:$D1326)+COUNTIFS($D$2:D1326,D1326,$F$2:F1326,F1326)-1=1),X1326,
IF(AND(F1326="Peretoe teenus",H1326&lt;[2]an!$M$37,S1326&lt;&gt;"kahepoolne vajaduspõhine",RANK(D1326,$D1326:$D1326)+COUNTIFS($D$2:D1326,D1326,$F$2:F1326,F1326)-1&gt;1),"",
IF(AND(F1326="Peretoe teenus",H1326&lt;[2]an!$M$37,S1326="kahepoolne vajaduspõhine",U1326="",RANK(D1326,$D1326:$D1326)+COUNTIFS($D$2:D1326,D1326,$F$2:F1326,F1326)-1=1),X1326,
IF(AND(F1326="Peretoe teenus",H1326&lt;[2]an!$M$37,S1326="kahepoolne vajaduspõhine",U1326="",RANK(D1326,$D1326:$D1326)+COUNTIFS($D$2:D1326,D1326,$F$2:F1326,F1326)-1&gt;1),"",
IF(AND(F1326="Peretoe teenus",H1326&lt;[2]an!$M$37,S1326="kahepoolne vajaduspõhine",U1326&lt;[2]an!$M$37,RANK(D1326,$D1326:$D1326)+COUNTIFS($D$2:D1326,D1326,$F$2:F1326,F1326)-1=1),X1326,
IF(AND(F1326="Peretoe teenus",H1326&lt;[2]an!$M$37,S1326="kahepoolne vajaduspõhine",U1326&lt;[2]an!$M$37,RANK(D1326,$D1326:$D1326)+COUNTIFS($D$2:D1326,D1326,$F$2:F1326,F1326)-1&gt;1),"",
IF(AND(F1326="Peretoe teenus",H1326&lt;[2]an!$M$37,S1326="kahepoolne vajaduspõhine",U1326&gt;=[2]an!$M$37,U1326&lt;=[2]an!$M$38,RANK(D1326,$D1326:$D1326)+COUNTIFS($D$2:D1326,D1326,$F$2:F1326,F1326)-1=1),
((EOMONTH(U1326,0)-U1326+1)*X1326)/DAY(EOMONTH(U1326,0))+(DAY(U1326)-1)*100/DAY(EOMONTH(U1326,0)),
IF(AND(F1326="Peretoe teenus",H1326&lt;[2]an!$M$37,S1326="kahepoolne vajaduspõhine",U1326&gt;=[2]an!$M$37,U1326&lt;=[2]an!$M$38,RANK(D1326,$D1326:$D1326)+COUNTIFS($D$2:D1326,D1326,$F$2:F1326,F1326)-1&gt;1),"",
IF(AND(F1326="Peretoe teenus",H1326&lt;[2]an!$M$37,S1326="kahepoolne vajaduspõhine",U1326&gt;[2]an!$M$38,RANK(D1326,$D1326:$D1326)+COUNTIFS($D$2:D1326,D1326,$F$2:F1326,F1326)-1=1),X1326,
IF(AND(F1326="Peretoe teenus",H1326&lt;[2]an!$M$37,S1326="kahepoolne vajaduspõhine",U1326&gt;[2]an!$M$38,RANK(D1326,$D1326:$D1326)+COUNTIFS($D$2:D1326,D1326,$F$2:F1326,F1326)-1&gt;1),"",X1326*W1326)))))))))))))),"")</f>
        <v/>
      </c>
      <c r="Z1326" s="18" t="str">
        <f t="shared" si="61"/>
        <v/>
      </c>
      <c r="AA1326" s="19" t="str">
        <f>IFERROR(VLOOKUP(E1326,[2]an!$A$3:$B$81,2,FALSE),"")</f>
        <v/>
      </c>
      <c r="AB1326" s="19" t="str">
        <f>IFERROR(VLOOKUP(AA1326,[2]an!$C$2:$D$16,2,FALSE),"")</f>
        <v/>
      </c>
      <c r="AC1326" s="20"/>
      <c r="AD1326" s="21" t="str">
        <f>IF(A1326=[2]an!$F$36,VLOOKUP([2]an!$F$36,[2]an!$F$36:$H$36,3,FALSE),IF(A1326=[2]an!$F$35,VLOOKUP([2]an!$F$35,[2]an!$F$35:$H$35,3,FALSE),IF(A1326=[2]an!$F$33,VLOOKUP([2]an!$F$33,[2]an!$F$33:$H$33,3,FALSE),IF(A1326=[2]an!$F$31,VLOOKUP([2]an!$F$31,[2]an!$F$31:$H$31,3,FALSE),""))))</f>
        <v/>
      </c>
    </row>
    <row r="1327" spans="6:30" x14ac:dyDescent="0.2">
      <c r="F1327" s="10"/>
      <c r="G1327" s="8" t="str">
        <f t="shared" si="62"/>
        <v/>
      </c>
      <c r="H1327" s="13"/>
      <c r="K1327" s="13"/>
      <c r="L1327" s="10"/>
      <c r="M1327" s="10"/>
      <c r="S1327" s="8" t="str">
        <f>IFERROR(VLOOKUP(D1327,[1]peretoe_teenus!$A$2:$L$2000,5,FALSE),"")</f>
        <v/>
      </c>
      <c r="U1327" s="13"/>
      <c r="V1327" s="15" t="str" cm="1">
        <f t="array" ref="V1327">IFERROR(IF(AND(F1327="Tugigrupp",RANK(K1327,$K1327:$K1327)+COUNTIFS($K$2:K1327,K1327,$L$2:L1327,L1327,$M$2:M1327,M1327,$I$2:I1327,I1327,$G$2:G1327,G1327,$F$2:F1327,F1327)-1=1),SUMPRODUCT(($F$2:$F$4154=F1327)*($G$2:$G$4154=G1327)*($K$2:$K$4154=K1327)*($I$2:$I$4154=I1327)*($L$2:$L$4154=L1327)*($M$2:$M$4154=M1327)),""),"")</f>
        <v/>
      </c>
      <c r="W1327" s="15" t="str">
        <f t="shared" si="60"/>
        <v/>
      </c>
      <c r="X1327" s="16" t="str">
        <f>IF(AND(A1327=[2]an!$G$38,F1327=[2]an!$E$40),[2]an!$G$40,IF(AND(A1327=[2]an!$G$38,F1327=[2]an!$E$41),[2]an!$G$41,IF(AND(A1327=[2]an!$G$38,F1327=[2]an!$E$39,H1327&gt;=[2]an!$M$37),[2]an!$G$39,
IF(AND(A1327=[2]an!$G$38,F1327=[2]an!$E$39,H1327&lt;[2]an!$M$37,S1327="kahepoolne vajaduspõhine",U1327=""),[2]an!$M$40,
IF(AND(A1327=[2]an!$G$38,F1327=[2]an!$E$39,H1327&lt;[2]an!$M$37,S1327="kahepoolne vajaduspõhine",U1327&lt;&gt;""),[2]an!$G$39,
IF(AND(A1327=[2]an!$G$38,F1327=[2]an!$E$39,H1327&lt;[2]an!$M$37,S1327&lt;&gt;"kahepoolne vajaduspõhine"),[2]an!$G$39,
IF(AND(A1327=[2]an!$G$38,F1327=[2]an!$E$42),[2]an!$G$42,
IF(AND(A1327=[2]an!$H$38,F1327=[2]an!$E$40),[2]an!$H$40,IF(AND(A1327=[2]an!$H$38,F1327=[2]an!$E$41),[2]an!$H$41,IF(AND(A1327=[2]an!$H$38,F1327=[2]an!$E$39,H1327&gt;=[2]an!$M$37),[2]an!$H$39,
IF(AND(A1327=[2]an!$H$38,F1327=[2]an!$E$39,H1327&lt;[2]an!$M$37,S1327="kahepoolne vajaduspõhine",U1327=""),[2]an!$M$40,
IF(AND(A1327=[2]an!$H$38,F1327=[2]an!$E$39,H1327&lt;[2]an!$M$37,S1327="kahepoolne vajaduspõhine",U1327&lt;&gt;""),[2]an!$H$39,
IF(AND(A1327=[2]an!$H$38,F1327=[2]an!$E$39,H1327&lt;[2]an!$M$37,S1327&lt;&gt;"kahepoolne vajaduspõhine"),[2]an!$H$39,
IF(AND(A1327=[2]an!$H$38,F1327=[2]an!$E$42),[2]an!$H$42,
IF(AND(A1327=[2]an!$I$38,F1327=[2]an!$E$40),[2]an!$I$40,IF(AND(A1327=[2]an!$I$38,F1327=[2]an!$E$41),[2]an!$I$41,IF(AND(A1327=[2]an!$I$38,F1327=[2]an!$E$39,H1327&gt;=[2]an!$M$37),[2]an!$I$39,
IF(AND(A1327=[2]an!$I$38,F1327=[2]an!$E$39,H1327&lt;[2]an!$M$37,S1327="kahepoolne vajaduspõhine",U1327=""),[2]an!$M$40,
IF(AND(A1327=[2]an!$I$38,F1327=[2]an!$E$39,H1327&lt;[2]an!$M$37,S1327="kahepoolne vajaduspõhine",U1327&lt;&gt;""),[2]an!$I$39,
IF(AND(A1327=[2]an!$I$38,F1327=[2]an!$E$39,H1327&lt;[2]an!$M$37,S1327&lt;&gt;"kahepoolne vajaduspõhine"),[2]an!$I$39,
IF(AND(A1327=[2]an!$I$38,F1327=[2]an!$E$42),[2]an!$I$42,
IF(AND(A1327=[2]an!$J$38,F1327=[2]an!$E$40),[2]an!$J$40,IF(AND(A1327=[2]an!$J$38,F1327=[2]an!$E$41),[2]an!$J$41,IF(AND(A1327=[2]an!$J$38,F1327=[2]an!$E$39,H1327&gt;=[2]an!$M$37),[2]an!$J$39,
IF(AND(A1327=[2]an!$J$38,F1327=[2]an!$E$39,H1327&lt;[2]an!$M$37,S1327="kahepoolne vajaduspõhine",U1327=""),[2]an!$M$40,
IF(AND(A1327=[2]an!$J$38,F1327=[2]an!$E$39,H1327&lt;[2]an!$M$37,S1327="kahepoolne vajaduspõhine",U1327&lt;&gt;""),[2]an!$J$39,
IF(AND(A1327=[2]an!$J$38,F1327=[2]an!$E$39,H1327&lt;[2]an!$M$37,S1327&lt;&gt;"kahepoolne vajaduspõhine"),[2]an!$J$39,
IF(AND(A1327=[2]an!$J$38,F1327=[2]an!$E$42),[2]an!$J$42,""))))))))))))))))))))))))))))</f>
        <v/>
      </c>
      <c r="Y1327" s="17" t="str">
        <f>IFERROR(IF(F1327="Tugigrupp",0,
IF(AND(F1327="Peretoe teenus",H1327&gt;=[2]an!$M$37,RANK(D1327,$D1327:$D1327)+COUNTIFS($D$2:D1327,D1327,$F$2:F1327,F1327)-1&gt;1),"",
IF(AND(F1327="Peretoe teenus",H1327&gt;=[2]an!$M$37,RANK(D1327,$D1327:$D1327)+COUNTIFS($D$2:D1327,D1327,$F$2:F1327,F1327)-1=1,MONTH(H1327)=MONTH(K1327)=TRUE,YEAR(H1327)=YEAR(K1327)=TRUE),((EOMONTH(H1327,0)-H1327+1)*X1327)/DAY(EOMONTH(H1327,0)),
IF(AND(F1327="Peretoe teenus",H1327&gt;=[2]an!$M$37,RANK(D1327,$D1327:$D1327)+COUNTIFS($D$2:D1327,D1327,$F$2:F1327,F1327)-1=1),X1327,
IF(AND(F1327="Peretoe teenus",H1327&lt;[2]an!$M$37,S1327&lt;&gt;"kahepoolne vajaduspõhine",RANK(D1327,$D1327:$D1327)+COUNTIFS($D$2:D1327,D1327,$F$2:F1327,F1327)-1=1),X1327,
IF(AND(F1327="Peretoe teenus",H1327&lt;[2]an!$M$37,S1327&lt;&gt;"kahepoolne vajaduspõhine",RANK(D1327,$D1327:$D1327)+COUNTIFS($D$2:D1327,D1327,$F$2:F1327,F1327)-1&gt;1),"",
IF(AND(F1327="Peretoe teenus",H1327&lt;[2]an!$M$37,S1327="kahepoolne vajaduspõhine",U1327="",RANK(D1327,$D1327:$D1327)+COUNTIFS($D$2:D1327,D1327,$F$2:F1327,F1327)-1=1),X1327,
IF(AND(F1327="Peretoe teenus",H1327&lt;[2]an!$M$37,S1327="kahepoolne vajaduspõhine",U1327="",RANK(D1327,$D1327:$D1327)+COUNTIFS($D$2:D1327,D1327,$F$2:F1327,F1327)-1&gt;1),"",
IF(AND(F1327="Peretoe teenus",H1327&lt;[2]an!$M$37,S1327="kahepoolne vajaduspõhine",U1327&lt;[2]an!$M$37,RANK(D1327,$D1327:$D1327)+COUNTIFS($D$2:D1327,D1327,$F$2:F1327,F1327)-1=1),X1327,
IF(AND(F1327="Peretoe teenus",H1327&lt;[2]an!$M$37,S1327="kahepoolne vajaduspõhine",U1327&lt;[2]an!$M$37,RANK(D1327,$D1327:$D1327)+COUNTIFS($D$2:D1327,D1327,$F$2:F1327,F1327)-1&gt;1),"",
IF(AND(F1327="Peretoe teenus",H1327&lt;[2]an!$M$37,S1327="kahepoolne vajaduspõhine",U1327&gt;=[2]an!$M$37,U1327&lt;=[2]an!$M$38,RANK(D1327,$D1327:$D1327)+COUNTIFS($D$2:D1327,D1327,$F$2:F1327,F1327)-1=1),
((EOMONTH(U1327,0)-U1327+1)*X1327)/DAY(EOMONTH(U1327,0))+(DAY(U1327)-1)*100/DAY(EOMONTH(U1327,0)),
IF(AND(F1327="Peretoe teenus",H1327&lt;[2]an!$M$37,S1327="kahepoolne vajaduspõhine",U1327&gt;=[2]an!$M$37,U1327&lt;=[2]an!$M$38,RANK(D1327,$D1327:$D1327)+COUNTIFS($D$2:D1327,D1327,$F$2:F1327,F1327)-1&gt;1),"",
IF(AND(F1327="Peretoe teenus",H1327&lt;[2]an!$M$37,S1327="kahepoolne vajaduspõhine",U1327&gt;[2]an!$M$38,RANK(D1327,$D1327:$D1327)+COUNTIFS($D$2:D1327,D1327,$F$2:F1327,F1327)-1=1),X1327,
IF(AND(F1327="Peretoe teenus",H1327&lt;[2]an!$M$37,S1327="kahepoolne vajaduspõhine",U1327&gt;[2]an!$M$38,RANK(D1327,$D1327:$D1327)+COUNTIFS($D$2:D1327,D1327,$F$2:F1327,F1327)-1&gt;1),"",X1327*W1327)))))))))))))),"")</f>
        <v/>
      </c>
      <c r="Z1327" s="18" t="str">
        <f t="shared" si="61"/>
        <v/>
      </c>
      <c r="AA1327" s="19" t="str">
        <f>IFERROR(VLOOKUP(E1327,[2]an!$A$3:$B$81,2,FALSE),"")</f>
        <v/>
      </c>
      <c r="AB1327" s="19" t="str">
        <f>IFERROR(VLOOKUP(AA1327,[2]an!$C$2:$D$16,2,FALSE),"")</f>
        <v/>
      </c>
      <c r="AC1327" s="20"/>
      <c r="AD1327" s="21" t="str">
        <f>IF(A1327=[2]an!$F$36,VLOOKUP([2]an!$F$36,[2]an!$F$36:$H$36,3,FALSE),IF(A1327=[2]an!$F$35,VLOOKUP([2]an!$F$35,[2]an!$F$35:$H$35,3,FALSE),IF(A1327=[2]an!$F$33,VLOOKUP([2]an!$F$33,[2]an!$F$33:$H$33,3,FALSE),IF(A1327=[2]an!$F$31,VLOOKUP([2]an!$F$31,[2]an!$F$31:$H$31,3,FALSE),""))))</f>
        <v/>
      </c>
    </row>
    <row r="1328" spans="6:30" x14ac:dyDescent="0.2">
      <c r="F1328" s="10"/>
      <c r="G1328" s="8" t="str">
        <f t="shared" si="62"/>
        <v/>
      </c>
      <c r="H1328" s="13"/>
      <c r="K1328" s="13"/>
      <c r="L1328" s="10"/>
      <c r="M1328" s="10"/>
      <c r="S1328" s="8" t="str">
        <f>IFERROR(VLOOKUP(D1328,[1]peretoe_teenus!$A$2:$L$2000,5,FALSE),"")</f>
        <v/>
      </c>
      <c r="U1328" s="13"/>
      <c r="V1328" s="15" t="str" cm="1">
        <f t="array" ref="V1328">IFERROR(IF(AND(F1328="Tugigrupp",RANK(K1328,$K1328:$K1328)+COUNTIFS($K$2:K1328,K1328,$L$2:L1328,L1328,$M$2:M1328,M1328,$I$2:I1328,I1328,$G$2:G1328,G1328,$F$2:F1328,F1328)-1=1),SUMPRODUCT(($F$2:$F$4154=F1328)*($G$2:$G$4154=G1328)*($K$2:$K$4154=K1328)*($I$2:$I$4154=I1328)*($L$2:$L$4154=L1328)*($M$2:$M$4154=M1328)),""),"")</f>
        <v/>
      </c>
      <c r="W1328" s="15" t="str">
        <f t="shared" si="60"/>
        <v/>
      </c>
      <c r="X1328" s="16" t="str">
        <f>IF(AND(A1328=[2]an!$G$38,F1328=[2]an!$E$40),[2]an!$G$40,IF(AND(A1328=[2]an!$G$38,F1328=[2]an!$E$41),[2]an!$G$41,IF(AND(A1328=[2]an!$G$38,F1328=[2]an!$E$39,H1328&gt;=[2]an!$M$37),[2]an!$G$39,
IF(AND(A1328=[2]an!$G$38,F1328=[2]an!$E$39,H1328&lt;[2]an!$M$37,S1328="kahepoolne vajaduspõhine",U1328=""),[2]an!$M$40,
IF(AND(A1328=[2]an!$G$38,F1328=[2]an!$E$39,H1328&lt;[2]an!$M$37,S1328="kahepoolne vajaduspõhine",U1328&lt;&gt;""),[2]an!$G$39,
IF(AND(A1328=[2]an!$G$38,F1328=[2]an!$E$39,H1328&lt;[2]an!$M$37,S1328&lt;&gt;"kahepoolne vajaduspõhine"),[2]an!$G$39,
IF(AND(A1328=[2]an!$G$38,F1328=[2]an!$E$42),[2]an!$G$42,
IF(AND(A1328=[2]an!$H$38,F1328=[2]an!$E$40),[2]an!$H$40,IF(AND(A1328=[2]an!$H$38,F1328=[2]an!$E$41),[2]an!$H$41,IF(AND(A1328=[2]an!$H$38,F1328=[2]an!$E$39,H1328&gt;=[2]an!$M$37),[2]an!$H$39,
IF(AND(A1328=[2]an!$H$38,F1328=[2]an!$E$39,H1328&lt;[2]an!$M$37,S1328="kahepoolne vajaduspõhine",U1328=""),[2]an!$M$40,
IF(AND(A1328=[2]an!$H$38,F1328=[2]an!$E$39,H1328&lt;[2]an!$M$37,S1328="kahepoolne vajaduspõhine",U1328&lt;&gt;""),[2]an!$H$39,
IF(AND(A1328=[2]an!$H$38,F1328=[2]an!$E$39,H1328&lt;[2]an!$M$37,S1328&lt;&gt;"kahepoolne vajaduspõhine"),[2]an!$H$39,
IF(AND(A1328=[2]an!$H$38,F1328=[2]an!$E$42),[2]an!$H$42,
IF(AND(A1328=[2]an!$I$38,F1328=[2]an!$E$40),[2]an!$I$40,IF(AND(A1328=[2]an!$I$38,F1328=[2]an!$E$41),[2]an!$I$41,IF(AND(A1328=[2]an!$I$38,F1328=[2]an!$E$39,H1328&gt;=[2]an!$M$37),[2]an!$I$39,
IF(AND(A1328=[2]an!$I$38,F1328=[2]an!$E$39,H1328&lt;[2]an!$M$37,S1328="kahepoolne vajaduspõhine",U1328=""),[2]an!$M$40,
IF(AND(A1328=[2]an!$I$38,F1328=[2]an!$E$39,H1328&lt;[2]an!$M$37,S1328="kahepoolne vajaduspõhine",U1328&lt;&gt;""),[2]an!$I$39,
IF(AND(A1328=[2]an!$I$38,F1328=[2]an!$E$39,H1328&lt;[2]an!$M$37,S1328&lt;&gt;"kahepoolne vajaduspõhine"),[2]an!$I$39,
IF(AND(A1328=[2]an!$I$38,F1328=[2]an!$E$42),[2]an!$I$42,
IF(AND(A1328=[2]an!$J$38,F1328=[2]an!$E$40),[2]an!$J$40,IF(AND(A1328=[2]an!$J$38,F1328=[2]an!$E$41),[2]an!$J$41,IF(AND(A1328=[2]an!$J$38,F1328=[2]an!$E$39,H1328&gt;=[2]an!$M$37),[2]an!$J$39,
IF(AND(A1328=[2]an!$J$38,F1328=[2]an!$E$39,H1328&lt;[2]an!$M$37,S1328="kahepoolne vajaduspõhine",U1328=""),[2]an!$M$40,
IF(AND(A1328=[2]an!$J$38,F1328=[2]an!$E$39,H1328&lt;[2]an!$M$37,S1328="kahepoolne vajaduspõhine",U1328&lt;&gt;""),[2]an!$J$39,
IF(AND(A1328=[2]an!$J$38,F1328=[2]an!$E$39,H1328&lt;[2]an!$M$37,S1328&lt;&gt;"kahepoolne vajaduspõhine"),[2]an!$J$39,
IF(AND(A1328=[2]an!$J$38,F1328=[2]an!$E$42),[2]an!$J$42,""))))))))))))))))))))))))))))</f>
        <v/>
      </c>
      <c r="Y1328" s="17" t="str">
        <f>IFERROR(IF(F1328="Tugigrupp",0,
IF(AND(F1328="Peretoe teenus",H1328&gt;=[2]an!$M$37,RANK(D1328,$D1328:$D1328)+COUNTIFS($D$2:D1328,D1328,$F$2:F1328,F1328)-1&gt;1),"",
IF(AND(F1328="Peretoe teenus",H1328&gt;=[2]an!$M$37,RANK(D1328,$D1328:$D1328)+COUNTIFS($D$2:D1328,D1328,$F$2:F1328,F1328)-1=1,MONTH(H1328)=MONTH(K1328)=TRUE,YEAR(H1328)=YEAR(K1328)=TRUE),((EOMONTH(H1328,0)-H1328+1)*X1328)/DAY(EOMONTH(H1328,0)),
IF(AND(F1328="Peretoe teenus",H1328&gt;=[2]an!$M$37,RANK(D1328,$D1328:$D1328)+COUNTIFS($D$2:D1328,D1328,$F$2:F1328,F1328)-1=1),X1328,
IF(AND(F1328="Peretoe teenus",H1328&lt;[2]an!$M$37,S1328&lt;&gt;"kahepoolne vajaduspõhine",RANK(D1328,$D1328:$D1328)+COUNTIFS($D$2:D1328,D1328,$F$2:F1328,F1328)-1=1),X1328,
IF(AND(F1328="Peretoe teenus",H1328&lt;[2]an!$M$37,S1328&lt;&gt;"kahepoolne vajaduspõhine",RANK(D1328,$D1328:$D1328)+COUNTIFS($D$2:D1328,D1328,$F$2:F1328,F1328)-1&gt;1),"",
IF(AND(F1328="Peretoe teenus",H1328&lt;[2]an!$M$37,S1328="kahepoolne vajaduspõhine",U1328="",RANK(D1328,$D1328:$D1328)+COUNTIFS($D$2:D1328,D1328,$F$2:F1328,F1328)-1=1),X1328,
IF(AND(F1328="Peretoe teenus",H1328&lt;[2]an!$M$37,S1328="kahepoolne vajaduspõhine",U1328="",RANK(D1328,$D1328:$D1328)+COUNTIFS($D$2:D1328,D1328,$F$2:F1328,F1328)-1&gt;1),"",
IF(AND(F1328="Peretoe teenus",H1328&lt;[2]an!$M$37,S1328="kahepoolne vajaduspõhine",U1328&lt;[2]an!$M$37,RANK(D1328,$D1328:$D1328)+COUNTIFS($D$2:D1328,D1328,$F$2:F1328,F1328)-1=1),X1328,
IF(AND(F1328="Peretoe teenus",H1328&lt;[2]an!$M$37,S1328="kahepoolne vajaduspõhine",U1328&lt;[2]an!$M$37,RANK(D1328,$D1328:$D1328)+COUNTIFS($D$2:D1328,D1328,$F$2:F1328,F1328)-1&gt;1),"",
IF(AND(F1328="Peretoe teenus",H1328&lt;[2]an!$M$37,S1328="kahepoolne vajaduspõhine",U1328&gt;=[2]an!$M$37,U1328&lt;=[2]an!$M$38,RANK(D1328,$D1328:$D1328)+COUNTIFS($D$2:D1328,D1328,$F$2:F1328,F1328)-1=1),
((EOMONTH(U1328,0)-U1328+1)*X1328)/DAY(EOMONTH(U1328,0))+(DAY(U1328)-1)*100/DAY(EOMONTH(U1328,0)),
IF(AND(F1328="Peretoe teenus",H1328&lt;[2]an!$M$37,S1328="kahepoolne vajaduspõhine",U1328&gt;=[2]an!$M$37,U1328&lt;=[2]an!$M$38,RANK(D1328,$D1328:$D1328)+COUNTIFS($D$2:D1328,D1328,$F$2:F1328,F1328)-1&gt;1),"",
IF(AND(F1328="Peretoe teenus",H1328&lt;[2]an!$M$37,S1328="kahepoolne vajaduspõhine",U1328&gt;[2]an!$M$38,RANK(D1328,$D1328:$D1328)+COUNTIFS($D$2:D1328,D1328,$F$2:F1328,F1328)-1=1),X1328,
IF(AND(F1328="Peretoe teenus",H1328&lt;[2]an!$M$37,S1328="kahepoolne vajaduspõhine",U1328&gt;[2]an!$M$38,RANK(D1328,$D1328:$D1328)+COUNTIFS($D$2:D1328,D1328,$F$2:F1328,F1328)-1&gt;1),"",X1328*W1328)))))))))))))),"")</f>
        <v/>
      </c>
      <c r="Z1328" s="18" t="str">
        <f t="shared" si="61"/>
        <v/>
      </c>
      <c r="AA1328" s="19" t="str">
        <f>IFERROR(VLOOKUP(E1328,[2]an!$A$3:$B$81,2,FALSE),"")</f>
        <v/>
      </c>
      <c r="AB1328" s="19" t="str">
        <f>IFERROR(VLOOKUP(AA1328,[2]an!$C$2:$D$16,2,FALSE),"")</f>
        <v/>
      </c>
      <c r="AC1328" s="20"/>
      <c r="AD1328" s="21" t="str">
        <f>IF(A1328=[2]an!$F$36,VLOOKUP([2]an!$F$36,[2]an!$F$36:$H$36,3,FALSE),IF(A1328=[2]an!$F$35,VLOOKUP([2]an!$F$35,[2]an!$F$35:$H$35,3,FALSE),IF(A1328=[2]an!$F$33,VLOOKUP([2]an!$F$33,[2]an!$F$33:$H$33,3,FALSE),IF(A1328=[2]an!$F$31,VLOOKUP([2]an!$F$31,[2]an!$F$31:$H$31,3,FALSE),""))))</f>
        <v/>
      </c>
    </row>
    <row r="1329" spans="6:30" x14ac:dyDescent="0.2">
      <c r="F1329" s="10"/>
      <c r="G1329" s="8" t="str">
        <f t="shared" si="62"/>
        <v/>
      </c>
      <c r="H1329" s="13"/>
      <c r="K1329" s="13"/>
      <c r="L1329" s="10"/>
      <c r="M1329" s="10"/>
      <c r="S1329" s="8" t="str">
        <f>IFERROR(VLOOKUP(D1329,[1]peretoe_teenus!$A$2:$L$2000,5,FALSE),"")</f>
        <v/>
      </c>
      <c r="U1329" s="13"/>
      <c r="V1329" s="15" t="str" cm="1">
        <f t="array" ref="V1329">IFERROR(IF(AND(F1329="Tugigrupp",RANK(K1329,$K1329:$K1329)+COUNTIFS($K$2:K1329,K1329,$L$2:L1329,L1329,$M$2:M1329,M1329,$I$2:I1329,I1329,$G$2:G1329,G1329,$F$2:F1329,F1329)-1=1),SUMPRODUCT(($F$2:$F$4154=F1329)*($G$2:$G$4154=G1329)*($K$2:$K$4154=K1329)*($I$2:$I$4154=I1329)*($L$2:$L$4154=L1329)*($M$2:$M$4154=M1329)),""),"")</f>
        <v/>
      </c>
      <c r="W1329" s="15" t="str">
        <f t="shared" si="60"/>
        <v/>
      </c>
      <c r="X1329" s="16" t="str">
        <f>IF(AND(A1329=[2]an!$G$38,F1329=[2]an!$E$40),[2]an!$G$40,IF(AND(A1329=[2]an!$G$38,F1329=[2]an!$E$41),[2]an!$G$41,IF(AND(A1329=[2]an!$G$38,F1329=[2]an!$E$39,H1329&gt;=[2]an!$M$37),[2]an!$G$39,
IF(AND(A1329=[2]an!$G$38,F1329=[2]an!$E$39,H1329&lt;[2]an!$M$37,S1329="kahepoolne vajaduspõhine",U1329=""),[2]an!$M$40,
IF(AND(A1329=[2]an!$G$38,F1329=[2]an!$E$39,H1329&lt;[2]an!$M$37,S1329="kahepoolne vajaduspõhine",U1329&lt;&gt;""),[2]an!$G$39,
IF(AND(A1329=[2]an!$G$38,F1329=[2]an!$E$39,H1329&lt;[2]an!$M$37,S1329&lt;&gt;"kahepoolne vajaduspõhine"),[2]an!$G$39,
IF(AND(A1329=[2]an!$G$38,F1329=[2]an!$E$42),[2]an!$G$42,
IF(AND(A1329=[2]an!$H$38,F1329=[2]an!$E$40),[2]an!$H$40,IF(AND(A1329=[2]an!$H$38,F1329=[2]an!$E$41),[2]an!$H$41,IF(AND(A1329=[2]an!$H$38,F1329=[2]an!$E$39,H1329&gt;=[2]an!$M$37),[2]an!$H$39,
IF(AND(A1329=[2]an!$H$38,F1329=[2]an!$E$39,H1329&lt;[2]an!$M$37,S1329="kahepoolne vajaduspõhine",U1329=""),[2]an!$M$40,
IF(AND(A1329=[2]an!$H$38,F1329=[2]an!$E$39,H1329&lt;[2]an!$M$37,S1329="kahepoolne vajaduspõhine",U1329&lt;&gt;""),[2]an!$H$39,
IF(AND(A1329=[2]an!$H$38,F1329=[2]an!$E$39,H1329&lt;[2]an!$M$37,S1329&lt;&gt;"kahepoolne vajaduspõhine"),[2]an!$H$39,
IF(AND(A1329=[2]an!$H$38,F1329=[2]an!$E$42),[2]an!$H$42,
IF(AND(A1329=[2]an!$I$38,F1329=[2]an!$E$40),[2]an!$I$40,IF(AND(A1329=[2]an!$I$38,F1329=[2]an!$E$41),[2]an!$I$41,IF(AND(A1329=[2]an!$I$38,F1329=[2]an!$E$39,H1329&gt;=[2]an!$M$37),[2]an!$I$39,
IF(AND(A1329=[2]an!$I$38,F1329=[2]an!$E$39,H1329&lt;[2]an!$M$37,S1329="kahepoolne vajaduspõhine",U1329=""),[2]an!$M$40,
IF(AND(A1329=[2]an!$I$38,F1329=[2]an!$E$39,H1329&lt;[2]an!$M$37,S1329="kahepoolne vajaduspõhine",U1329&lt;&gt;""),[2]an!$I$39,
IF(AND(A1329=[2]an!$I$38,F1329=[2]an!$E$39,H1329&lt;[2]an!$M$37,S1329&lt;&gt;"kahepoolne vajaduspõhine"),[2]an!$I$39,
IF(AND(A1329=[2]an!$I$38,F1329=[2]an!$E$42),[2]an!$I$42,
IF(AND(A1329=[2]an!$J$38,F1329=[2]an!$E$40),[2]an!$J$40,IF(AND(A1329=[2]an!$J$38,F1329=[2]an!$E$41),[2]an!$J$41,IF(AND(A1329=[2]an!$J$38,F1329=[2]an!$E$39,H1329&gt;=[2]an!$M$37),[2]an!$J$39,
IF(AND(A1329=[2]an!$J$38,F1329=[2]an!$E$39,H1329&lt;[2]an!$M$37,S1329="kahepoolne vajaduspõhine",U1329=""),[2]an!$M$40,
IF(AND(A1329=[2]an!$J$38,F1329=[2]an!$E$39,H1329&lt;[2]an!$M$37,S1329="kahepoolne vajaduspõhine",U1329&lt;&gt;""),[2]an!$J$39,
IF(AND(A1329=[2]an!$J$38,F1329=[2]an!$E$39,H1329&lt;[2]an!$M$37,S1329&lt;&gt;"kahepoolne vajaduspõhine"),[2]an!$J$39,
IF(AND(A1329=[2]an!$J$38,F1329=[2]an!$E$42),[2]an!$J$42,""))))))))))))))))))))))))))))</f>
        <v/>
      </c>
      <c r="Y1329" s="17" t="str">
        <f>IFERROR(IF(F1329="Tugigrupp",0,
IF(AND(F1329="Peretoe teenus",H1329&gt;=[2]an!$M$37,RANK(D1329,$D1329:$D1329)+COUNTIFS($D$2:D1329,D1329,$F$2:F1329,F1329)-1&gt;1),"",
IF(AND(F1329="Peretoe teenus",H1329&gt;=[2]an!$M$37,RANK(D1329,$D1329:$D1329)+COUNTIFS($D$2:D1329,D1329,$F$2:F1329,F1329)-1=1,MONTH(H1329)=MONTH(K1329)=TRUE,YEAR(H1329)=YEAR(K1329)=TRUE),((EOMONTH(H1329,0)-H1329+1)*X1329)/DAY(EOMONTH(H1329,0)),
IF(AND(F1329="Peretoe teenus",H1329&gt;=[2]an!$M$37,RANK(D1329,$D1329:$D1329)+COUNTIFS($D$2:D1329,D1329,$F$2:F1329,F1329)-1=1),X1329,
IF(AND(F1329="Peretoe teenus",H1329&lt;[2]an!$M$37,S1329&lt;&gt;"kahepoolne vajaduspõhine",RANK(D1329,$D1329:$D1329)+COUNTIFS($D$2:D1329,D1329,$F$2:F1329,F1329)-1=1),X1329,
IF(AND(F1329="Peretoe teenus",H1329&lt;[2]an!$M$37,S1329&lt;&gt;"kahepoolne vajaduspõhine",RANK(D1329,$D1329:$D1329)+COUNTIFS($D$2:D1329,D1329,$F$2:F1329,F1329)-1&gt;1),"",
IF(AND(F1329="Peretoe teenus",H1329&lt;[2]an!$M$37,S1329="kahepoolne vajaduspõhine",U1329="",RANK(D1329,$D1329:$D1329)+COUNTIFS($D$2:D1329,D1329,$F$2:F1329,F1329)-1=1),X1329,
IF(AND(F1329="Peretoe teenus",H1329&lt;[2]an!$M$37,S1329="kahepoolne vajaduspõhine",U1329="",RANK(D1329,$D1329:$D1329)+COUNTIFS($D$2:D1329,D1329,$F$2:F1329,F1329)-1&gt;1),"",
IF(AND(F1329="Peretoe teenus",H1329&lt;[2]an!$M$37,S1329="kahepoolne vajaduspõhine",U1329&lt;[2]an!$M$37,RANK(D1329,$D1329:$D1329)+COUNTIFS($D$2:D1329,D1329,$F$2:F1329,F1329)-1=1),X1329,
IF(AND(F1329="Peretoe teenus",H1329&lt;[2]an!$M$37,S1329="kahepoolne vajaduspõhine",U1329&lt;[2]an!$M$37,RANK(D1329,$D1329:$D1329)+COUNTIFS($D$2:D1329,D1329,$F$2:F1329,F1329)-1&gt;1),"",
IF(AND(F1329="Peretoe teenus",H1329&lt;[2]an!$M$37,S1329="kahepoolne vajaduspõhine",U1329&gt;=[2]an!$M$37,U1329&lt;=[2]an!$M$38,RANK(D1329,$D1329:$D1329)+COUNTIFS($D$2:D1329,D1329,$F$2:F1329,F1329)-1=1),
((EOMONTH(U1329,0)-U1329+1)*X1329)/DAY(EOMONTH(U1329,0))+(DAY(U1329)-1)*100/DAY(EOMONTH(U1329,0)),
IF(AND(F1329="Peretoe teenus",H1329&lt;[2]an!$M$37,S1329="kahepoolne vajaduspõhine",U1329&gt;=[2]an!$M$37,U1329&lt;=[2]an!$M$38,RANK(D1329,$D1329:$D1329)+COUNTIFS($D$2:D1329,D1329,$F$2:F1329,F1329)-1&gt;1),"",
IF(AND(F1329="Peretoe teenus",H1329&lt;[2]an!$M$37,S1329="kahepoolne vajaduspõhine",U1329&gt;[2]an!$M$38,RANK(D1329,$D1329:$D1329)+COUNTIFS($D$2:D1329,D1329,$F$2:F1329,F1329)-1=1),X1329,
IF(AND(F1329="Peretoe teenus",H1329&lt;[2]an!$M$37,S1329="kahepoolne vajaduspõhine",U1329&gt;[2]an!$M$38,RANK(D1329,$D1329:$D1329)+COUNTIFS($D$2:D1329,D1329,$F$2:F1329,F1329)-1&gt;1),"",X1329*W1329)))))))))))))),"")</f>
        <v/>
      </c>
      <c r="Z1329" s="18" t="str">
        <f t="shared" si="61"/>
        <v/>
      </c>
      <c r="AA1329" s="19" t="str">
        <f>IFERROR(VLOOKUP(E1329,[2]an!$A$3:$B$81,2,FALSE),"")</f>
        <v/>
      </c>
      <c r="AB1329" s="19" t="str">
        <f>IFERROR(VLOOKUP(AA1329,[2]an!$C$2:$D$16,2,FALSE),"")</f>
        <v/>
      </c>
      <c r="AC1329" s="20"/>
      <c r="AD1329" s="21" t="str">
        <f>IF(A1329=[2]an!$F$36,VLOOKUP([2]an!$F$36,[2]an!$F$36:$H$36,3,FALSE),IF(A1329=[2]an!$F$35,VLOOKUP([2]an!$F$35,[2]an!$F$35:$H$35,3,FALSE),IF(A1329=[2]an!$F$33,VLOOKUP([2]an!$F$33,[2]an!$F$33:$H$33,3,FALSE),IF(A1329=[2]an!$F$31,VLOOKUP([2]an!$F$31,[2]an!$F$31:$H$31,3,FALSE),""))))</f>
        <v/>
      </c>
    </row>
    <row r="1330" spans="6:30" x14ac:dyDescent="0.2">
      <c r="F1330" s="10"/>
      <c r="G1330" s="8" t="str">
        <f t="shared" si="62"/>
        <v/>
      </c>
      <c r="H1330" s="13"/>
      <c r="K1330" s="13"/>
      <c r="L1330" s="10"/>
      <c r="M1330" s="10"/>
      <c r="S1330" s="8" t="str">
        <f>IFERROR(VLOOKUP(D1330,[1]peretoe_teenus!$A$2:$L$2000,5,FALSE),"")</f>
        <v/>
      </c>
      <c r="U1330" s="13"/>
      <c r="V1330" s="15" t="str" cm="1">
        <f t="array" ref="V1330">IFERROR(IF(AND(F1330="Tugigrupp",RANK(K1330,$K1330:$K1330)+COUNTIFS($K$2:K1330,K1330,$L$2:L1330,L1330,$M$2:M1330,M1330,$I$2:I1330,I1330,$G$2:G1330,G1330,$F$2:F1330,F1330)-1=1),SUMPRODUCT(($F$2:$F$4154=F1330)*($G$2:$G$4154=G1330)*($K$2:$K$4154=K1330)*($I$2:$I$4154=I1330)*($L$2:$L$4154=L1330)*($M$2:$M$4154=M1330)),""),"")</f>
        <v/>
      </c>
      <c r="W1330" s="15" t="str">
        <f t="shared" si="60"/>
        <v/>
      </c>
      <c r="X1330" s="16" t="str">
        <f>IF(AND(A1330=[2]an!$G$38,F1330=[2]an!$E$40),[2]an!$G$40,IF(AND(A1330=[2]an!$G$38,F1330=[2]an!$E$41),[2]an!$G$41,IF(AND(A1330=[2]an!$G$38,F1330=[2]an!$E$39,H1330&gt;=[2]an!$M$37),[2]an!$G$39,
IF(AND(A1330=[2]an!$G$38,F1330=[2]an!$E$39,H1330&lt;[2]an!$M$37,S1330="kahepoolne vajaduspõhine",U1330=""),[2]an!$M$40,
IF(AND(A1330=[2]an!$G$38,F1330=[2]an!$E$39,H1330&lt;[2]an!$M$37,S1330="kahepoolne vajaduspõhine",U1330&lt;&gt;""),[2]an!$G$39,
IF(AND(A1330=[2]an!$G$38,F1330=[2]an!$E$39,H1330&lt;[2]an!$M$37,S1330&lt;&gt;"kahepoolne vajaduspõhine"),[2]an!$G$39,
IF(AND(A1330=[2]an!$G$38,F1330=[2]an!$E$42),[2]an!$G$42,
IF(AND(A1330=[2]an!$H$38,F1330=[2]an!$E$40),[2]an!$H$40,IF(AND(A1330=[2]an!$H$38,F1330=[2]an!$E$41),[2]an!$H$41,IF(AND(A1330=[2]an!$H$38,F1330=[2]an!$E$39,H1330&gt;=[2]an!$M$37),[2]an!$H$39,
IF(AND(A1330=[2]an!$H$38,F1330=[2]an!$E$39,H1330&lt;[2]an!$M$37,S1330="kahepoolne vajaduspõhine",U1330=""),[2]an!$M$40,
IF(AND(A1330=[2]an!$H$38,F1330=[2]an!$E$39,H1330&lt;[2]an!$M$37,S1330="kahepoolne vajaduspõhine",U1330&lt;&gt;""),[2]an!$H$39,
IF(AND(A1330=[2]an!$H$38,F1330=[2]an!$E$39,H1330&lt;[2]an!$M$37,S1330&lt;&gt;"kahepoolne vajaduspõhine"),[2]an!$H$39,
IF(AND(A1330=[2]an!$H$38,F1330=[2]an!$E$42),[2]an!$H$42,
IF(AND(A1330=[2]an!$I$38,F1330=[2]an!$E$40),[2]an!$I$40,IF(AND(A1330=[2]an!$I$38,F1330=[2]an!$E$41),[2]an!$I$41,IF(AND(A1330=[2]an!$I$38,F1330=[2]an!$E$39,H1330&gt;=[2]an!$M$37),[2]an!$I$39,
IF(AND(A1330=[2]an!$I$38,F1330=[2]an!$E$39,H1330&lt;[2]an!$M$37,S1330="kahepoolne vajaduspõhine",U1330=""),[2]an!$M$40,
IF(AND(A1330=[2]an!$I$38,F1330=[2]an!$E$39,H1330&lt;[2]an!$M$37,S1330="kahepoolne vajaduspõhine",U1330&lt;&gt;""),[2]an!$I$39,
IF(AND(A1330=[2]an!$I$38,F1330=[2]an!$E$39,H1330&lt;[2]an!$M$37,S1330&lt;&gt;"kahepoolne vajaduspõhine"),[2]an!$I$39,
IF(AND(A1330=[2]an!$I$38,F1330=[2]an!$E$42),[2]an!$I$42,
IF(AND(A1330=[2]an!$J$38,F1330=[2]an!$E$40),[2]an!$J$40,IF(AND(A1330=[2]an!$J$38,F1330=[2]an!$E$41),[2]an!$J$41,IF(AND(A1330=[2]an!$J$38,F1330=[2]an!$E$39,H1330&gt;=[2]an!$M$37),[2]an!$J$39,
IF(AND(A1330=[2]an!$J$38,F1330=[2]an!$E$39,H1330&lt;[2]an!$M$37,S1330="kahepoolne vajaduspõhine",U1330=""),[2]an!$M$40,
IF(AND(A1330=[2]an!$J$38,F1330=[2]an!$E$39,H1330&lt;[2]an!$M$37,S1330="kahepoolne vajaduspõhine",U1330&lt;&gt;""),[2]an!$J$39,
IF(AND(A1330=[2]an!$J$38,F1330=[2]an!$E$39,H1330&lt;[2]an!$M$37,S1330&lt;&gt;"kahepoolne vajaduspõhine"),[2]an!$J$39,
IF(AND(A1330=[2]an!$J$38,F1330=[2]an!$E$42),[2]an!$J$42,""))))))))))))))))))))))))))))</f>
        <v/>
      </c>
      <c r="Y1330" s="17" t="str">
        <f>IFERROR(IF(F1330="Tugigrupp",0,
IF(AND(F1330="Peretoe teenus",H1330&gt;=[2]an!$M$37,RANK(D1330,$D1330:$D1330)+COUNTIFS($D$2:D1330,D1330,$F$2:F1330,F1330)-1&gt;1),"",
IF(AND(F1330="Peretoe teenus",H1330&gt;=[2]an!$M$37,RANK(D1330,$D1330:$D1330)+COUNTIFS($D$2:D1330,D1330,$F$2:F1330,F1330)-1=1,MONTH(H1330)=MONTH(K1330)=TRUE,YEAR(H1330)=YEAR(K1330)=TRUE),((EOMONTH(H1330,0)-H1330+1)*X1330)/DAY(EOMONTH(H1330,0)),
IF(AND(F1330="Peretoe teenus",H1330&gt;=[2]an!$M$37,RANK(D1330,$D1330:$D1330)+COUNTIFS($D$2:D1330,D1330,$F$2:F1330,F1330)-1=1),X1330,
IF(AND(F1330="Peretoe teenus",H1330&lt;[2]an!$M$37,S1330&lt;&gt;"kahepoolne vajaduspõhine",RANK(D1330,$D1330:$D1330)+COUNTIFS($D$2:D1330,D1330,$F$2:F1330,F1330)-1=1),X1330,
IF(AND(F1330="Peretoe teenus",H1330&lt;[2]an!$M$37,S1330&lt;&gt;"kahepoolne vajaduspõhine",RANK(D1330,$D1330:$D1330)+COUNTIFS($D$2:D1330,D1330,$F$2:F1330,F1330)-1&gt;1),"",
IF(AND(F1330="Peretoe teenus",H1330&lt;[2]an!$M$37,S1330="kahepoolne vajaduspõhine",U1330="",RANK(D1330,$D1330:$D1330)+COUNTIFS($D$2:D1330,D1330,$F$2:F1330,F1330)-1=1),X1330,
IF(AND(F1330="Peretoe teenus",H1330&lt;[2]an!$M$37,S1330="kahepoolne vajaduspõhine",U1330="",RANK(D1330,$D1330:$D1330)+COUNTIFS($D$2:D1330,D1330,$F$2:F1330,F1330)-1&gt;1),"",
IF(AND(F1330="Peretoe teenus",H1330&lt;[2]an!$M$37,S1330="kahepoolne vajaduspõhine",U1330&lt;[2]an!$M$37,RANK(D1330,$D1330:$D1330)+COUNTIFS($D$2:D1330,D1330,$F$2:F1330,F1330)-1=1),X1330,
IF(AND(F1330="Peretoe teenus",H1330&lt;[2]an!$M$37,S1330="kahepoolne vajaduspõhine",U1330&lt;[2]an!$M$37,RANK(D1330,$D1330:$D1330)+COUNTIFS($D$2:D1330,D1330,$F$2:F1330,F1330)-1&gt;1),"",
IF(AND(F1330="Peretoe teenus",H1330&lt;[2]an!$M$37,S1330="kahepoolne vajaduspõhine",U1330&gt;=[2]an!$M$37,U1330&lt;=[2]an!$M$38,RANK(D1330,$D1330:$D1330)+COUNTIFS($D$2:D1330,D1330,$F$2:F1330,F1330)-1=1),
((EOMONTH(U1330,0)-U1330+1)*X1330)/DAY(EOMONTH(U1330,0))+(DAY(U1330)-1)*100/DAY(EOMONTH(U1330,0)),
IF(AND(F1330="Peretoe teenus",H1330&lt;[2]an!$M$37,S1330="kahepoolne vajaduspõhine",U1330&gt;=[2]an!$M$37,U1330&lt;=[2]an!$M$38,RANK(D1330,$D1330:$D1330)+COUNTIFS($D$2:D1330,D1330,$F$2:F1330,F1330)-1&gt;1),"",
IF(AND(F1330="Peretoe teenus",H1330&lt;[2]an!$M$37,S1330="kahepoolne vajaduspõhine",U1330&gt;[2]an!$M$38,RANK(D1330,$D1330:$D1330)+COUNTIFS($D$2:D1330,D1330,$F$2:F1330,F1330)-1=1),X1330,
IF(AND(F1330="Peretoe teenus",H1330&lt;[2]an!$M$37,S1330="kahepoolne vajaduspõhine",U1330&gt;[2]an!$M$38,RANK(D1330,$D1330:$D1330)+COUNTIFS($D$2:D1330,D1330,$F$2:F1330,F1330)-1&gt;1),"",X1330*W1330)))))))))))))),"")</f>
        <v/>
      </c>
      <c r="Z1330" s="18" t="str">
        <f t="shared" si="61"/>
        <v/>
      </c>
      <c r="AA1330" s="19" t="str">
        <f>IFERROR(VLOOKUP(E1330,[2]an!$A$3:$B$81,2,FALSE),"")</f>
        <v/>
      </c>
      <c r="AB1330" s="19" t="str">
        <f>IFERROR(VLOOKUP(AA1330,[2]an!$C$2:$D$16,2,FALSE),"")</f>
        <v/>
      </c>
      <c r="AC1330" s="20"/>
      <c r="AD1330" s="21" t="str">
        <f>IF(A1330=[2]an!$F$36,VLOOKUP([2]an!$F$36,[2]an!$F$36:$H$36,3,FALSE),IF(A1330=[2]an!$F$35,VLOOKUP([2]an!$F$35,[2]an!$F$35:$H$35,3,FALSE),IF(A1330=[2]an!$F$33,VLOOKUP([2]an!$F$33,[2]an!$F$33:$H$33,3,FALSE),IF(A1330=[2]an!$F$31,VLOOKUP([2]an!$F$31,[2]an!$F$31:$H$31,3,FALSE),""))))</f>
        <v/>
      </c>
    </row>
    <row r="1331" spans="6:30" x14ac:dyDescent="0.2">
      <c r="F1331" s="10"/>
      <c r="G1331" s="8" t="str">
        <f t="shared" si="62"/>
        <v/>
      </c>
      <c r="H1331" s="13"/>
      <c r="K1331" s="13"/>
      <c r="L1331" s="10"/>
      <c r="M1331" s="10"/>
      <c r="S1331" s="8" t="str">
        <f>IFERROR(VLOOKUP(D1331,[1]peretoe_teenus!$A$2:$L$2000,5,FALSE),"")</f>
        <v/>
      </c>
      <c r="U1331" s="13"/>
      <c r="V1331" s="15" t="str" cm="1">
        <f t="array" ref="V1331">IFERROR(IF(AND(F1331="Tugigrupp",RANK(K1331,$K1331:$K1331)+COUNTIFS($K$2:K1331,K1331,$L$2:L1331,L1331,$M$2:M1331,M1331,$I$2:I1331,I1331,$G$2:G1331,G1331,$F$2:F1331,F1331)-1=1),SUMPRODUCT(($F$2:$F$4154=F1331)*($G$2:$G$4154=G1331)*($K$2:$K$4154=K1331)*($I$2:$I$4154=I1331)*($L$2:$L$4154=L1331)*($M$2:$M$4154=M1331)),""),"")</f>
        <v/>
      </c>
      <c r="W1331" s="15" t="str">
        <f t="shared" si="60"/>
        <v/>
      </c>
      <c r="X1331" s="16" t="str">
        <f>IF(AND(A1331=[2]an!$G$38,F1331=[2]an!$E$40),[2]an!$G$40,IF(AND(A1331=[2]an!$G$38,F1331=[2]an!$E$41),[2]an!$G$41,IF(AND(A1331=[2]an!$G$38,F1331=[2]an!$E$39,H1331&gt;=[2]an!$M$37),[2]an!$G$39,
IF(AND(A1331=[2]an!$G$38,F1331=[2]an!$E$39,H1331&lt;[2]an!$M$37,S1331="kahepoolne vajaduspõhine",U1331=""),[2]an!$M$40,
IF(AND(A1331=[2]an!$G$38,F1331=[2]an!$E$39,H1331&lt;[2]an!$M$37,S1331="kahepoolne vajaduspõhine",U1331&lt;&gt;""),[2]an!$G$39,
IF(AND(A1331=[2]an!$G$38,F1331=[2]an!$E$39,H1331&lt;[2]an!$M$37,S1331&lt;&gt;"kahepoolne vajaduspõhine"),[2]an!$G$39,
IF(AND(A1331=[2]an!$G$38,F1331=[2]an!$E$42),[2]an!$G$42,
IF(AND(A1331=[2]an!$H$38,F1331=[2]an!$E$40),[2]an!$H$40,IF(AND(A1331=[2]an!$H$38,F1331=[2]an!$E$41),[2]an!$H$41,IF(AND(A1331=[2]an!$H$38,F1331=[2]an!$E$39,H1331&gt;=[2]an!$M$37),[2]an!$H$39,
IF(AND(A1331=[2]an!$H$38,F1331=[2]an!$E$39,H1331&lt;[2]an!$M$37,S1331="kahepoolne vajaduspõhine",U1331=""),[2]an!$M$40,
IF(AND(A1331=[2]an!$H$38,F1331=[2]an!$E$39,H1331&lt;[2]an!$M$37,S1331="kahepoolne vajaduspõhine",U1331&lt;&gt;""),[2]an!$H$39,
IF(AND(A1331=[2]an!$H$38,F1331=[2]an!$E$39,H1331&lt;[2]an!$M$37,S1331&lt;&gt;"kahepoolne vajaduspõhine"),[2]an!$H$39,
IF(AND(A1331=[2]an!$H$38,F1331=[2]an!$E$42),[2]an!$H$42,
IF(AND(A1331=[2]an!$I$38,F1331=[2]an!$E$40),[2]an!$I$40,IF(AND(A1331=[2]an!$I$38,F1331=[2]an!$E$41),[2]an!$I$41,IF(AND(A1331=[2]an!$I$38,F1331=[2]an!$E$39,H1331&gt;=[2]an!$M$37),[2]an!$I$39,
IF(AND(A1331=[2]an!$I$38,F1331=[2]an!$E$39,H1331&lt;[2]an!$M$37,S1331="kahepoolne vajaduspõhine",U1331=""),[2]an!$M$40,
IF(AND(A1331=[2]an!$I$38,F1331=[2]an!$E$39,H1331&lt;[2]an!$M$37,S1331="kahepoolne vajaduspõhine",U1331&lt;&gt;""),[2]an!$I$39,
IF(AND(A1331=[2]an!$I$38,F1331=[2]an!$E$39,H1331&lt;[2]an!$M$37,S1331&lt;&gt;"kahepoolne vajaduspõhine"),[2]an!$I$39,
IF(AND(A1331=[2]an!$I$38,F1331=[2]an!$E$42),[2]an!$I$42,
IF(AND(A1331=[2]an!$J$38,F1331=[2]an!$E$40),[2]an!$J$40,IF(AND(A1331=[2]an!$J$38,F1331=[2]an!$E$41),[2]an!$J$41,IF(AND(A1331=[2]an!$J$38,F1331=[2]an!$E$39,H1331&gt;=[2]an!$M$37),[2]an!$J$39,
IF(AND(A1331=[2]an!$J$38,F1331=[2]an!$E$39,H1331&lt;[2]an!$M$37,S1331="kahepoolne vajaduspõhine",U1331=""),[2]an!$M$40,
IF(AND(A1331=[2]an!$J$38,F1331=[2]an!$E$39,H1331&lt;[2]an!$M$37,S1331="kahepoolne vajaduspõhine",U1331&lt;&gt;""),[2]an!$J$39,
IF(AND(A1331=[2]an!$J$38,F1331=[2]an!$E$39,H1331&lt;[2]an!$M$37,S1331&lt;&gt;"kahepoolne vajaduspõhine"),[2]an!$J$39,
IF(AND(A1331=[2]an!$J$38,F1331=[2]an!$E$42),[2]an!$J$42,""))))))))))))))))))))))))))))</f>
        <v/>
      </c>
      <c r="Y1331" s="17" t="str">
        <f>IFERROR(IF(F1331="Tugigrupp",0,
IF(AND(F1331="Peretoe teenus",H1331&gt;=[2]an!$M$37,RANK(D1331,$D1331:$D1331)+COUNTIFS($D$2:D1331,D1331,$F$2:F1331,F1331)-1&gt;1),"",
IF(AND(F1331="Peretoe teenus",H1331&gt;=[2]an!$M$37,RANK(D1331,$D1331:$D1331)+COUNTIFS($D$2:D1331,D1331,$F$2:F1331,F1331)-1=1,MONTH(H1331)=MONTH(K1331)=TRUE,YEAR(H1331)=YEAR(K1331)=TRUE),((EOMONTH(H1331,0)-H1331+1)*X1331)/DAY(EOMONTH(H1331,0)),
IF(AND(F1331="Peretoe teenus",H1331&gt;=[2]an!$M$37,RANK(D1331,$D1331:$D1331)+COUNTIFS($D$2:D1331,D1331,$F$2:F1331,F1331)-1=1),X1331,
IF(AND(F1331="Peretoe teenus",H1331&lt;[2]an!$M$37,S1331&lt;&gt;"kahepoolne vajaduspõhine",RANK(D1331,$D1331:$D1331)+COUNTIFS($D$2:D1331,D1331,$F$2:F1331,F1331)-1=1),X1331,
IF(AND(F1331="Peretoe teenus",H1331&lt;[2]an!$M$37,S1331&lt;&gt;"kahepoolne vajaduspõhine",RANK(D1331,$D1331:$D1331)+COUNTIFS($D$2:D1331,D1331,$F$2:F1331,F1331)-1&gt;1),"",
IF(AND(F1331="Peretoe teenus",H1331&lt;[2]an!$M$37,S1331="kahepoolne vajaduspõhine",U1331="",RANK(D1331,$D1331:$D1331)+COUNTIFS($D$2:D1331,D1331,$F$2:F1331,F1331)-1=1),X1331,
IF(AND(F1331="Peretoe teenus",H1331&lt;[2]an!$M$37,S1331="kahepoolne vajaduspõhine",U1331="",RANK(D1331,$D1331:$D1331)+COUNTIFS($D$2:D1331,D1331,$F$2:F1331,F1331)-1&gt;1),"",
IF(AND(F1331="Peretoe teenus",H1331&lt;[2]an!$M$37,S1331="kahepoolne vajaduspõhine",U1331&lt;[2]an!$M$37,RANK(D1331,$D1331:$D1331)+COUNTIFS($D$2:D1331,D1331,$F$2:F1331,F1331)-1=1),X1331,
IF(AND(F1331="Peretoe teenus",H1331&lt;[2]an!$M$37,S1331="kahepoolne vajaduspõhine",U1331&lt;[2]an!$M$37,RANK(D1331,$D1331:$D1331)+COUNTIFS($D$2:D1331,D1331,$F$2:F1331,F1331)-1&gt;1),"",
IF(AND(F1331="Peretoe teenus",H1331&lt;[2]an!$M$37,S1331="kahepoolne vajaduspõhine",U1331&gt;=[2]an!$M$37,U1331&lt;=[2]an!$M$38,RANK(D1331,$D1331:$D1331)+COUNTIFS($D$2:D1331,D1331,$F$2:F1331,F1331)-1=1),
((EOMONTH(U1331,0)-U1331+1)*X1331)/DAY(EOMONTH(U1331,0))+(DAY(U1331)-1)*100/DAY(EOMONTH(U1331,0)),
IF(AND(F1331="Peretoe teenus",H1331&lt;[2]an!$M$37,S1331="kahepoolne vajaduspõhine",U1331&gt;=[2]an!$M$37,U1331&lt;=[2]an!$M$38,RANK(D1331,$D1331:$D1331)+COUNTIFS($D$2:D1331,D1331,$F$2:F1331,F1331)-1&gt;1),"",
IF(AND(F1331="Peretoe teenus",H1331&lt;[2]an!$M$37,S1331="kahepoolne vajaduspõhine",U1331&gt;[2]an!$M$38,RANK(D1331,$D1331:$D1331)+COUNTIFS($D$2:D1331,D1331,$F$2:F1331,F1331)-1=1),X1331,
IF(AND(F1331="Peretoe teenus",H1331&lt;[2]an!$M$37,S1331="kahepoolne vajaduspõhine",U1331&gt;[2]an!$M$38,RANK(D1331,$D1331:$D1331)+COUNTIFS($D$2:D1331,D1331,$F$2:F1331,F1331)-1&gt;1),"",X1331*W1331)))))))))))))),"")</f>
        <v/>
      </c>
      <c r="Z1331" s="18" t="str">
        <f t="shared" si="61"/>
        <v/>
      </c>
      <c r="AA1331" s="19" t="str">
        <f>IFERROR(VLOOKUP(E1331,[2]an!$A$3:$B$81,2,FALSE),"")</f>
        <v/>
      </c>
      <c r="AB1331" s="19" t="str">
        <f>IFERROR(VLOOKUP(AA1331,[2]an!$C$2:$D$16,2,FALSE),"")</f>
        <v/>
      </c>
      <c r="AC1331" s="20"/>
      <c r="AD1331" s="21" t="str">
        <f>IF(A1331=[2]an!$F$36,VLOOKUP([2]an!$F$36,[2]an!$F$36:$H$36,3,FALSE),IF(A1331=[2]an!$F$35,VLOOKUP([2]an!$F$35,[2]an!$F$35:$H$35,3,FALSE),IF(A1331=[2]an!$F$33,VLOOKUP([2]an!$F$33,[2]an!$F$33:$H$33,3,FALSE),IF(A1331=[2]an!$F$31,VLOOKUP([2]an!$F$31,[2]an!$F$31:$H$31,3,FALSE),""))))</f>
        <v/>
      </c>
    </row>
    <row r="1332" spans="6:30" x14ac:dyDescent="0.2">
      <c r="F1332" s="10"/>
      <c r="G1332" s="8" t="str">
        <f t="shared" si="62"/>
        <v/>
      </c>
      <c r="H1332" s="13"/>
      <c r="K1332" s="13"/>
      <c r="L1332" s="10"/>
      <c r="M1332" s="10"/>
      <c r="S1332" s="8" t="str">
        <f>IFERROR(VLOOKUP(D1332,[1]peretoe_teenus!$A$2:$L$2000,5,FALSE),"")</f>
        <v/>
      </c>
      <c r="U1332" s="13"/>
      <c r="V1332" s="15" t="str" cm="1">
        <f t="array" ref="V1332">IFERROR(IF(AND(F1332="Tugigrupp",RANK(K1332,$K1332:$K1332)+COUNTIFS($K$2:K1332,K1332,$L$2:L1332,L1332,$M$2:M1332,M1332,$I$2:I1332,I1332,$G$2:G1332,G1332,$F$2:F1332,F1332)-1=1),SUMPRODUCT(($F$2:$F$4154=F1332)*($G$2:$G$4154=G1332)*($K$2:$K$4154=K1332)*($I$2:$I$4154=I1332)*($L$2:$L$4154=L1332)*($M$2:$M$4154=M1332)),""),"")</f>
        <v/>
      </c>
      <c r="W1332" s="15" t="str">
        <f t="shared" si="60"/>
        <v/>
      </c>
      <c r="X1332" s="16" t="str">
        <f>IF(AND(A1332=[2]an!$G$38,F1332=[2]an!$E$40),[2]an!$G$40,IF(AND(A1332=[2]an!$G$38,F1332=[2]an!$E$41),[2]an!$G$41,IF(AND(A1332=[2]an!$G$38,F1332=[2]an!$E$39,H1332&gt;=[2]an!$M$37),[2]an!$G$39,
IF(AND(A1332=[2]an!$G$38,F1332=[2]an!$E$39,H1332&lt;[2]an!$M$37,S1332="kahepoolne vajaduspõhine",U1332=""),[2]an!$M$40,
IF(AND(A1332=[2]an!$G$38,F1332=[2]an!$E$39,H1332&lt;[2]an!$M$37,S1332="kahepoolne vajaduspõhine",U1332&lt;&gt;""),[2]an!$G$39,
IF(AND(A1332=[2]an!$G$38,F1332=[2]an!$E$39,H1332&lt;[2]an!$M$37,S1332&lt;&gt;"kahepoolne vajaduspõhine"),[2]an!$G$39,
IF(AND(A1332=[2]an!$G$38,F1332=[2]an!$E$42),[2]an!$G$42,
IF(AND(A1332=[2]an!$H$38,F1332=[2]an!$E$40),[2]an!$H$40,IF(AND(A1332=[2]an!$H$38,F1332=[2]an!$E$41),[2]an!$H$41,IF(AND(A1332=[2]an!$H$38,F1332=[2]an!$E$39,H1332&gt;=[2]an!$M$37),[2]an!$H$39,
IF(AND(A1332=[2]an!$H$38,F1332=[2]an!$E$39,H1332&lt;[2]an!$M$37,S1332="kahepoolne vajaduspõhine",U1332=""),[2]an!$M$40,
IF(AND(A1332=[2]an!$H$38,F1332=[2]an!$E$39,H1332&lt;[2]an!$M$37,S1332="kahepoolne vajaduspõhine",U1332&lt;&gt;""),[2]an!$H$39,
IF(AND(A1332=[2]an!$H$38,F1332=[2]an!$E$39,H1332&lt;[2]an!$M$37,S1332&lt;&gt;"kahepoolne vajaduspõhine"),[2]an!$H$39,
IF(AND(A1332=[2]an!$H$38,F1332=[2]an!$E$42),[2]an!$H$42,
IF(AND(A1332=[2]an!$I$38,F1332=[2]an!$E$40),[2]an!$I$40,IF(AND(A1332=[2]an!$I$38,F1332=[2]an!$E$41),[2]an!$I$41,IF(AND(A1332=[2]an!$I$38,F1332=[2]an!$E$39,H1332&gt;=[2]an!$M$37),[2]an!$I$39,
IF(AND(A1332=[2]an!$I$38,F1332=[2]an!$E$39,H1332&lt;[2]an!$M$37,S1332="kahepoolne vajaduspõhine",U1332=""),[2]an!$M$40,
IF(AND(A1332=[2]an!$I$38,F1332=[2]an!$E$39,H1332&lt;[2]an!$M$37,S1332="kahepoolne vajaduspõhine",U1332&lt;&gt;""),[2]an!$I$39,
IF(AND(A1332=[2]an!$I$38,F1332=[2]an!$E$39,H1332&lt;[2]an!$M$37,S1332&lt;&gt;"kahepoolne vajaduspõhine"),[2]an!$I$39,
IF(AND(A1332=[2]an!$I$38,F1332=[2]an!$E$42),[2]an!$I$42,
IF(AND(A1332=[2]an!$J$38,F1332=[2]an!$E$40),[2]an!$J$40,IF(AND(A1332=[2]an!$J$38,F1332=[2]an!$E$41),[2]an!$J$41,IF(AND(A1332=[2]an!$J$38,F1332=[2]an!$E$39,H1332&gt;=[2]an!$M$37),[2]an!$J$39,
IF(AND(A1332=[2]an!$J$38,F1332=[2]an!$E$39,H1332&lt;[2]an!$M$37,S1332="kahepoolne vajaduspõhine",U1332=""),[2]an!$M$40,
IF(AND(A1332=[2]an!$J$38,F1332=[2]an!$E$39,H1332&lt;[2]an!$M$37,S1332="kahepoolne vajaduspõhine",U1332&lt;&gt;""),[2]an!$J$39,
IF(AND(A1332=[2]an!$J$38,F1332=[2]an!$E$39,H1332&lt;[2]an!$M$37,S1332&lt;&gt;"kahepoolne vajaduspõhine"),[2]an!$J$39,
IF(AND(A1332=[2]an!$J$38,F1332=[2]an!$E$42),[2]an!$J$42,""))))))))))))))))))))))))))))</f>
        <v/>
      </c>
      <c r="Y1332" s="17" t="str">
        <f>IFERROR(IF(F1332="Tugigrupp",0,
IF(AND(F1332="Peretoe teenus",H1332&gt;=[2]an!$M$37,RANK(D1332,$D1332:$D1332)+COUNTIFS($D$2:D1332,D1332,$F$2:F1332,F1332)-1&gt;1),"",
IF(AND(F1332="Peretoe teenus",H1332&gt;=[2]an!$M$37,RANK(D1332,$D1332:$D1332)+COUNTIFS($D$2:D1332,D1332,$F$2:F1332,F1332)-1=1,MONTH(H1332)=MONTH(K1332)=TRUE,YEAR(H1332)=YEAR(K1332)=TRUE),((EOMONTH(H1332,0)-H1332+1)*X1332)/DAY(EOMONTH(H1332,0)),
IF(AND(F1332="Peretoe teenus",H1332&gt;=[2]an!$M$37,RANK(D1332,$D1332:$D1332)+COUNTIFS($D$2:D1332,D1332,$F$2:F1332,F1332)-1=1),X1332,
IF(AND(F1332="Peretoe teenus",H1332&lt;[2]an!$M$37,S1332&lt;&gt;"kahepoolne vajaduspõhine",RANK(D1332,$D1332:$D1332)+COUNTIFS($D$2:D1332,D1332,$F$2:F1332,F1332)-1=1),X1332,
IF(AND(F1332="Peretoe teenus",H1332&lt;[2]an!$M$37,S1332&lt;&gt;"kahepoolne vajaduspõhine",RANK(D1332,$D1332:$D1332)+COUNTIFS($D$2:D1332,D1332,$F$2:F1332,F1332)-1&gt;1),"",
IF(AND(F1332="Peretoe teenus",H1332&lt;[2]an!$M$37,S1332="kahepoolne vajaduspõhine",U1332="",RANK(D1332,$D1332:$D1332)+COUNTIFS($D$2:D1332,D1332,$F$2:F1332,F1332)-1=1),X1332,
IF(AND(F1332="Peretoe teenus",H1332&lt;[2]an!$M$37,S1332="kahepoolne vajaduspõhine",U1332="",RANK(D1332,$D1332:$D1332)+COUNTIFS($D$2:D1332,D1332,$F$2:F1332,F1332)-1&gt;1),"",
IF(AND(F1332="Peretoe teenus",H1332&lt;[2]an!$M$37,S1332="kahepoolne vajaduspõhine",U1332&lt;[2]an!$M$37,RANK(D1332,$D1332:$D1332)+COUNTIFS($D$2:D1332,D1332,$F$2:F1332,F1332)-1=1),X1332,
IF(AND(F1332="Peretoe teenus",H1332&lt;[2]an!$M$37,S1332="kahepoolne vajaduspõhine",U1332&lt;[2]an!$M$37,RANK(D1332,$D1332:$D1332)+COUNTIFS($D$2:D1332,D1332,$F$2:F1332,F1332)-1&gt;1),"",
IF(AND(F1332="Peretoe teenus",H1332&lt;[2]an!$M$37,S1332="kahepoolne vajaduspõhine",U1332&gt;=[2]an!$M$37,U1332&lt;=[2]an!$M$38,RANK(D1332,$D1332:$D1332)+COUNTIFS($D$2:D1332,D1332,$F$2:F1332,F1332)-1=1),
((EOMONTH(U1332,0)-U1332+1)*X1332)/DAY(EOMONTH(U1332,0))+(DAY(U1332)-1)*100/DAY(EOMONTH(U1332,0)),
IF(AND(F1332="Peretoe teenus",H1332&lt;[2]an!$M$37,S1332="kahepoolne vajaduspõhine",U1332&gt;=[2]an!$M$37,U1332&lt;=[2]an!$M$38,RANK(D1332,$D1332:$D1332)+COUNTIFS($D$2:D1332,D1332,$F$2:F1332,F1332)-1&gt;1),"",
IF(AND(F1332="Peretoe teenus",H1332&lt;[2]an!$M$37,S1332="kahepoolne vajaduspõhine",U1332&gt;[2]an!$M$38,RANK(D1332,$D1332:$D1332)+COUNTIFS($D$2:D1332,D1332,$F$2:F1332,F1332)-1=1),X1332,
IF(AND(F1332="Peretoe teenus",H1332&lt;[2]an!$M$37,S1332="kahepoolne vajaduspõhine",U1332&gt;[2]an!$M$38,RANK(D1332,$D1332:$D1332)+COUNTIFS($D$2:D1332,D1332,$F$2:F1332,F1332)-1&gt;1),"",X1332*W1332)))))))))))))),"")</f>
        <v/>
      </c>
      <c r="Z1332" s="18" t="str">
        <f t="shared" si="61"/>
        <v/>
      </c>
      <c r="AA1332" s="19" t="str">
        <f>IFERROR(VLOOKUP(E1332,[2]an!$A$3:$B$81,2,FALSE),"")</f>
        <v/>
      </c>
      <c r="AB1332" s="19" t="str">
        <f>IFERROR(VLOOKUP(AA1332,[2]an!$C$2:$D$16,2,FALSE),"")</f>
        <v/>
      </c>
      <c r="AC1332" s="20"/>
      <c r="AD1332" s="21" t="str">
        <f>IF(A1332=[2]an!$F$36,VLOOKUP([2]an!$F$36,[2]an!$F$36:$H$36,3,FALSE),IF(A1332=[2]an!$F$35,VLOOKUP([2]an!$F$35,[2]an!$F$35:$H$35,3,FALSE),IF(A1332=[2]an!$F$33,VLOOKUP([2]an!$F$33,[2]an!$F$33:$H$33,3,FALSE),IF(A1332=[2]an!$F$31,VLOOKUP([2]an!$F$31,[2]an!$F$31:$H$31,3,FALSE),""))))</f>
        <v/>
      </c>
    </row>
    <row r="1333" spans="6:30" x14ac:dyDescent="0.2">
      <c r="F1333" s="10"/>
      <c r="G1333" s="8" t="str">
        <f t="shared" si="62"/>
        <v/>
      </c>
      <c r="H1333" s="13"/>
      <c r="K1333" s="13"/>
      <c r="L1333" s="10"/>
      <c r="M1333" s="10"/>
      <c r="S1333" s="8" t="str">
        <f>IFERROR(VLOOKUP(D1333,[1]peretoe_teenus!$A$2:$L$2000,5,FALSE),"")</f>
        <v/>
      </c>
      <c r="U1333" s="13"/>
      <c r="V1333" s="15" t="str" cm="1">
        <f t="array" ref="V1333">IFERROR(IF(AND(F1333="Tugigrupp",RANK(K1333,$K1333:$K1333)+COUNTIFS($K$2:K1333,K1333,$L$2:L1333,L1333,$M$2:M1333,M1333,$I$2:I1333,I1333,$G$2:G1333,G1333,$F$2:F1333,F1333)-1=1),SUMPRODUCT(($F$2:$F$4154=F1333)*($G$2:$G$4154=G1333)*($K$2:$K$4154=K1333)*($I$2:$I$4154=I1333)*($L$2:$L$4154=L1333)*($M$2:$M$4154=M1333)),""),"")</f>
        <v/>
      </c>
      <c r="W1333" s="15" t="str">
        <f t="shared" si="60"/>
        <v/>
      </c>
      <c r="X1333" s="16" t="str">
        <f>IF(AND(A1333=[2]an!$G$38,F1333=[2]an!$E$40),[2]an!$G$40,IF(AND(A1333=[2]an!$G$38,F1333=[2]an!$E$41),[2]an!$G$41,IF(AND(A1333=[2]an!$G$38,F1333=[2]an!$E$39,H1333&gt;=[2]an!$M$37),[2]an!$G$39,
IF(AND(A1333=[2]an!$G$38,F1333=[2]an!$E$39,H1333&lt;[2]an!$M$37,S1333="kahepoolne vajaduspõhine",U1333=""),[2]an!$M$40,
IF(AND(A1333=[2]an!$G$38,F1333=[2]an!$E$39,H1333&lt;[2]an!$M$37,S1333="kahepoolne vajaduspõhine",U1333&lt;&gt;""),[2]an!$G$39,
IF(AND(A1333=[2]an!$G$38,F1333=[2]an!$E$39,H1333&lt;[2]an!$M$37,S1333&lt;&gt;"kahepoolne vajaduspõhine"),[2]an!$G$39,
IF(AND(A1333=[2]an!$G$38,F1333=[2]an!$E$42),[2]an!$G$42,
IF(AND(A1333=[2]an!$H$38,F1333=[2]an!$E$40),[2]an!$H$40,IF(AND(A1333=[2]an!$H$38,F1333=[2]an!$E$41),[2]an!$H$41,IF(AND(A1333=[2]an!$H$38,F1333=[2]an!$E$39,H1333&gt;=[2]an!$M$37),[2]an!$H$39,
IF(AND(A1333=[2]an!$H$38,F1333=[2]an!$E$39,H1333&lt;[2]an!$M$37,S1333="kahepoolne vajaduspõhine",U1333=""),[2]an!$M$40,
IF(AND(A1333=[2]an!$H$38,F1333=[2]an!$E$39,H1333&lt;[2]an!$M$37,S1333="kahepoolne vajaduspõhine",U1333&lt;&gt;""),[2]an!$H$39,
IF(AND(A1333=[2]an!$H$38,F1333=[2]an!$E$39,H1333&lt;[2]an!$M$37,S1333&lt;&gt;"kahepoolne vajaduspõhine"),[2]an!$H$39,
IF(AND(A1333=[2]an!$H$38,F1333=[2]an!$E$42),[2]an!$H$42,
IF(AND(A1333=[2]an!$I$38,F1333=[2]an!$E$40),[2]an!$I$40,IF(AND(A1333=[2]an!$I$38,F1333=[2]an!$E$41),[2]an!$I$41,IF(AND(A1333=[2]an!$I$38,F1333=[2]an!$E$39,H1333&gt;=[2]an!$M$37),[2]an!$I$39,
IF(AND(A1333=[2]an!$I$38,F1333=[2]an!$E$39,H1333&lt;[2]an!$M$37,S1333="kahepoolne vajaduspõhine",U1333=""),[2]an!$M$40,
IF(AND(A1333=[2]an!$I$38,F1333=[2]an!$E$39,H1333&lt;[2]an!$M$37,S1333="kahepoolne vajaduspõhine",U1333&lt;&gt;""),[2]an!$I$39,
IF(AND(A1333=[2]an!$I$38,F1333=[2]an!$E$39,H1333&lt;[2]an!$M$37,S1333&lt;&gt;"kahepoolne vajaduspõhine"),[2]an!$I$39,
IF(AND(A1333=[2]an!$I$38,F1333=[2]an!$E$42),[2]an!$I$42,
IF(AND(A1333=[2]an!$J$38,F1333=[2]an!$E$40),[2]an!$J$40,IF(AND(A1333=[2]an!$J$38,F1333=[2]an!$E$41),[2]an!$J$41,IF(AND(A1333=[2]an!$J$38,F1333=[2]an!$E$39,H1333&gt;=[2]an!$M$37),[2]an!$J$39,
IF(AND(A1333=[2]an!$J$38,F1333=[2]an!$E$39,H1333&lt;[2]an!$M$37,S1333="kahepoolne vajaduspõhine",U1333=""),[2]an!$M$40,
IF(AND(A1333=[2]an!$J$38,F1333=[2]an!$E$39,H1333&lt;[2]an!$M$37,S1333="kahepoolne vajaduspõhine",U1333&lt;&gt;""),[2]an!$J$39,
IF(AND(A1333=[2]an!$J$38,F1333=[2]an!$E$39,H1333&lt;[2]an!$M$37,S1333&lt;&gt;"kahepoolne vajaduspõhine"),[2]an!$J$39,
IF(AND(A1333=[2]an!$J$38,F1333=[2]an!$E$42),[2]an!$J$42,""))))))))))))))))))))))))))))</f>
        <v/>
      </c>
      <c r="Y1333" s="17" t="str">
        <f>IFERROR(IF(F1333="Tugigrupp",0,
IF(AND(F1333="Peretoe teenus",H1333&gt;=[2]an!$M$37,RANK(D1333,$D1333:$D1333)+COUNTIFS($D$2:D1333,D1333,$F$2:F1333,F1333)-1&gt;1),"",
IF(AND(F1333="Peretoe teenus",H1333&gt;=[2]an!$M$37,RANK(D1333,$D1333:$D1333)+COUNTIFS($D$2:D1333,D1333,$F$2:F1333,F1333)-1=1,MONTH(H1333)=MONTH(K1333)=TRUE,YEAR(H1333)=YEAR(K1333)=TRUE),((EOMONTH(H1333,0)-H1333+1)*X1333)/DAY(EOMONTH(H1333,0)),
IF(AND(F1333="Peretoe teenus",H1333&gt;=[2]an!$M$37,RANK(D1333,$D1333:$D1333)+COUNTIFS($D$2:D1333,D1333,$F$2:F1333,F1333)-1=1),X1333,
IF(AND(F1333="Peretoe teenus",H1333&lt;[2]an!$M$37,S1333&lt;&gt;"kahepoolne vajaduspõhine",RANK(D1333,$D1333:$D1333)+COUNTIFS($D$2:D1333,D1333,$F$2:F1333,F1333)-1=1),X1333,
IF(AND(F1333="Peretoe teenus",H1333&lt;[2]an!$M$37,S1333&lt;&gt;"kahepoolne vajaduspõhine",RANK(D1333,$D1333:$D1333)+COUNTIFS($D$2:D1333,D1333,$F$2:F1333,F1333)-1&gt;1),"",
IF(AND(F1333="Peretoe teenus",H1333&lt;[2]an!$M$37,S1333="kahepoolne vajaduspõhine",U1333="",RANK(D1333,$D1333:$D1333)+COUNTIFS($D$2:D1333,D1333,$F$2:F1333,F1333)-1=1),X1333,
IF(AND(F1333="Peretoe teenus",H1333&lt;[2]an!$M$37,S1333="kahepoolne vajaduspõhine",U1333="",RANK(D1333,$D1333:$D1333)+COUNTIFS($D$2:D1333,D1333,$F$2:F1333,F1333)-1&gt;1),"",
IF(AND(F1333="Peretoe teenus",H1333&lt;[2]an!$M$37,S1333="kahepoolne vajaduspõhine",U1333&lt;[2]an!$M$37,RANK(D1333,$D1333:$D1333)+COUNTIFS($D$2:D1333,D1333,$F$2:F1333,F1333)-1=1),X1333,
IF(AND(F1333="Peretoe teenus",H1333&lt;[2]an!$M$37,S1333="kahepoolne vajaduspõhine",U1333&lt;[2]an!$M$37,RANK(D1333,$D1333:$D1333)+COUNTIFS($D$2:D1333,D1333,$F$2:F1333,F1333)-1&gt;1),"",
IF(AND(F1333="Peretoe teenus",H1333&lt;[2]an!$M$37,S1333="kahepoolne vajaduspõhine",U1333&gt;=[2]an!$M$37,U1333&lt;=[2]an!$M$38,RANK(D1333,$D1333:$D1333)+COUNTIFS($D$2:D1333,D1333,$F$2:F1333,F1333)-1=1),
((EOMONTH(U1333,0)-U1333+1)*X1333)/DAY(EOMONTH(U1333,0))+(DAY(U1333)-1)*100/DAY(EOMONTH(U1333,0)),
IF(AND(F1333="Peretoe teenus",H1333&lt;[2]an!$M$37,S1333="kahepoolne vajaduspõhine",U1333&gt;=[2]an!$M$37,U1333&lt;=[2]an!$M$38,RANK(D1333,$D1333:$D1333)+COUNTIFS($D$2:D1333,D1333,$F$2:F1333,F1333)-1&gt;1),"",
IF(AND(F1333="Peretoe teenus",H1333&lt;[2]an!$M$37,S1333="kahepoolne vajaduspõhine",U1333&gt;[2]an!$M$38,RANK(D1333,$D1333:$D1333)+COUNTIFS($D$2:D1333,D1333,$F$2:F1333,F1333)-1=1),X1333,
IF(AND(F1333="Peretoe teenus",H1333&lt;[2]an!$M$37,S1333="kahepoolne vajaduspõhine",U1333&gt;[2]an!$M$38,RANK(D1333,$D1333:$D1333)+COUNTIFS($D$2:D1333,D1333,$F$2:F1333,F1333)-1&gt;1),"",X1333*W1333)))))))))))))),"")</f>
        <v/>
      </c>
      <c r="Z1333" s="18" t="str">
        <f t="shared" si="61"/>
        <v/>
      </c>
      <c r="AA1333" s="19" t="str">
        <f>IFERROR(VLOOKUP(E1333,[2]an!$A$3:$B$81,2,FALSE),"")</f>
        <v/>
      </c>
      <c r="AB1333" s="19" t="str">
        <f>IFERROR(VLOOKUP(AA1333,[2]an!$C$2:$D$16,2,FALSE),"")</f>
        <v/>
      </c>
      <c r="AC1333" s="20"/>
      <c r="AD1333" s="21" t="str">
        <f>IF(A1333=[2]an!$F$36,VLOOKUP([2]an!$F$36,[2]an!$F$36:$H$36,3,FALSE),IF(A1333=[2]an!$F$35,VLOOKUP([2]an!$F$35,[2]an!$F$35:$H$35,3,FALSE),IF(A1333=[2]an!$F$33,VLOOKUP([2]an!$F$33,[2]an!$F$33:$H$33,3,FALSE),IF(A1333=[2]an!$F$31,VLOOKUP([2]an!$F$31,[2]an!$F$31:$H$31,3,FALSE),""))))</f>
        <v/>
      </c>
    </row>
    <row r="1334" spans="6:30" x14ac:dyDescent="0.2">
      <c r="F1334" s="10"/>
      <c r="G1334" s="8" t="str">
        <f t="shared" si="62"/>
        <v/>
      </c>
      <c r="H1334" s="13"/>
      <c r="K1334" s="13"/>
      <c r="L1334" s="10"/>
      <c r="M1334" s="10"/>
      <c r="S1334" s="8" t="str">
        <f>IFERROR(VLOOKUP(D1334,[1]peretoe_teenus!$A$2:$L$2000,5,FALSE),"")</f>
        <v/>
      </c>
      <c r="U1334" s="13"/>
      <c r="V1334" s="15" t="str" cm="1">
        <f t="array" ref="V1334">IFERROR(IF(AND(F1334="Tugigrupp",RANK(K1334,$K1334:$K1334)+COUNTIFS($K$2:K1334,K1334,$L$2:L1334,L1334,$M$2:M1334,M1334,$I$2:I1334,I1334,$G$2:G1334,G1334,$F$2:F1334,F1334)-1=1),SUMPRODUCT(($F$2:$F$4154=F1334)*($G$2:$G$4154=G1334)*($K$2:$K$4154=K1334)*($I$2:$I$4154=I1334)*($L$2:$L$4154=L1334)*($M$2:$M$4154=M1334)),""),"")</f>
        <v/>
      </c>
      <c r="W1334" s="15" t="str">
        <f t="shared" si="60"/>
        <v/>
      </c>
      <c r="X1334" s="16" t="str">
        <f>IF(AND(A1334=[2]an!$G$38,F1334=[2]an!$E$40),[2]an!$G$40,IF(AND(A1334=[2]an!$G$38,F1334=[2]an!$E$41),[2]an!$G$41,IF(AND(A1334=[2]an!$G$38,F1334=[2]an!$E$39,H1334&gt;=[2]an!$M$37),[2]an!$G$39,
IF(AND(A1334=[2]an!$G$38,F1334=[2]an!$E$39,H1334&lt;[2]an!$M$37,S1334="kahepoolne vajaduspõhine",U1334=""),[2]an!$M$40,
IF(AND(A1334=[2]an!$G$38,F1334=[2]an!$E$39,H1334&lt;[2]an!$M$37,S1334="kahepoolne vajaduspõhine",U1334&lt;&gt;""),[2]an!$G$39,
IF(AND(A1334=[2]an!$G$38,F1334=[2]an!$E$39,H1334&lt;[2]an!$M$37,S1334&lt;&gt;"kahepoolne vajaduspõhine"),[2]an!$G$39,
IF(AND(A1334=[2]an!$G$38,F1334=[2]an!$E$42),[2]an!$G$42,
IF(AND(A1334=[2]an!$H$38,F1334=[2]an!$E$40),[2]an!$H$40,IF(AND(A1334=[2]an!$H$38,F1334=[2]an!$E$41),[2]an!$H$41,IF(AND(A1334=[2]an!$H$38,F1334=[2]an!$E$39,H1334&gt;=[2]an!$M$37),[2]an!$H$39,
IF(AND(A1334=[2]an!$H$38,F1334=[2]an!$E$39,H1334&lt;[2]an!$M$37,S1334="kahepoolne vajaduspõhine",U1334=""),[2]an!$M$40,
IF(AND(A1334=[2]an!$H$38,F1334=[2]an!$E$39,H1334&lt;[2]an!$M$37,S1334="kahepoolne vajaduspõhine",U1334&lt;&gt;""),[2]an!$H$39,
IF(AND(A1334=[2]an!$H$38,F1334=[2]an!$E$39,H1334&lt;[2]an!$M$37,S1334&lt;&gt;"kahepoolne vajaduspõhine"),[2]an!$H$39,
IF(AND(A1334=[2]an!$H$38,F1334=[2]an!$E$42),[2]an!$H$42,
IF(AND(A1334=[2]an!$I$38,F1334=[2]an!$E$40),[2]an!$I$40,IF(AND(A1334=[2]an!$I$38,F1334=[2]an!$E$41),[2]an!$I$41,IF(AND(A1334=[2]an!$I$38,F1334=[2]an!$E$39,H1334&gt;=[2]an!$M$37),[2]an!$I$39,
IF(AND(A1334=[2]an!$I$38,F1334=[2]an!$E$39,H1334&lt;[2]an!$M$37,S1334="kahepoolne vajaduspõhine",U1334=""),[2]an!$M$40,
IF(AND(A1334=[2]an!$I$38,F1334=[2]an!$E$39,H1334&lt;[2]an!$M$37,S1334="kahepoolne vajaduspõhine",U1334&lt;&gt;""),[2]an!$I$39,
IF(AND(A1334=[2]an!$I$38,F1334=[2]an!$E$39,H1334&lt;[2]an!$M$37,S1334&lt;&gt;"kahepoolne vajaduspõhine"),[2]an!$I$39,
IF(AND(A1334=[2]an!$I$38,F1334=[2]an!$E$42),[2]an!$I$42,
IF(AND(A1334=[2]an!$J$38,F1334=[2]an!$E$40),[2]an!$J$40,IF(AND(A1334=[2]an!$J$38,F1334=[2]an!$E$41),[2]an!$J$41,IF(AND(A1334=[2]an!$J$38,F1334=[2]an!$E$39,H1334&gt;=[2]an!$M$37),[2]an!$J$39,
IF(AND(A1334=[2]an!$J$38,F1334=[2]an!$E$39,H1334&lt;[2]an!$M$37,S1334="kahepoolne vajaduspõhine",U1334=""),[2]an!$M$40,
IF(AND(A1334=[2]an!$J$38,F1334=[2]an!$E$39,H1334&lt;[2]an!$M$37,S1334="kahepoolne vajaduspõhine",U1334&lt;&gt;""),[2]an!$J$39,
IF(AND(A1334=[2]an!$J$38,F1334=[2]an!$E$39,H1334&lt;[2]an!$M$37,S1334&lt;&gt;"kahepoolne vajaduspõhine"),[2]an!$J$39,
IF(AND(A1334=[2]an!$J$38,F1334=[2]an!$E$42),[2]an!$J$42,""))))))))))))))))))))))))))))</f>
        <v/>
      </c>
      <c r="Y1334" s="17" t="str">
        <f>IFERROR(IF(F1334="Tugigrupp",0,
IF(AND(F1334="Peretoe teenus",H1334&gt;=[2]an!$M$37,RANK(D1334,$D1334:$D1334)+COUNTIFS($D$2:D1334,D1334,$F$2:F1334,F1334)-1&gt;1),"",
IF(AND(F1334="Peretoe teenus",H1334&gt;=[2]an!$M$37,RANK(D1334,$D1334:$D1334)+COUNTIFS($D$2:D1334,D1334,$F$2:F1334,F1334)-1=1,MONTH(H1334)=MONTH(K1334)=TRUE,YEAR(H1334)=YEAR(K1334)=TRUE),((EOMONTH(H1334,0)-H1334+1)*X1334)/DAY(EOMONTH(H1334,0)),
IF(AND(F1334="Peretoe teenus",H1334&gt;=[2]an!$M$37,RANK(D1334,$D1334:$D1334)+COUNTIFS($D$2:D1334,D1334,$F$2:F1334,F1334)-1=1),X1334,
IF(AND(F1334="Peretoe teenus",H1334&lt;[2]an!$M$37,S1334&lt;&gt;"kahepoolne vajaduspõhine",RANK(D1334,$D1334:$D1334)+COUNTIFS($D$2:D1334,D1334,$F$2:F1334,F1334)-1=1),X1334,
IF(AND(F1334="Peretoe teenus",H1334&lt;[2]an!$M$37,S1334&lt;&gt;"kahepoolne vajaduspõhine",RANK(D1334,$D1334:$D1334)+COUNTIFS($D$2:D1334,D1334,$F$2:F1334,F1334)-1&gt;1),"",
IF(AND(F1334="Peretoe teenus",H1334&lt;[2]an!$M$37,S1334="kahepoolne vajaduspõhine",U1334="",RANK(D1334,$D1334:$D1334)+COUNTIFS($D$2:D1334,D1334,$F$2:F1334,F1334)-1=1),X1334,
IF(AND(F1334="Peretoe teenus",H1334&lt;[2]an!$M$37,S1334="kahepoolne vajaduspõhine",U1334="",RANK(D1334,$D1334:$D1334)+COUNTIFS($D$2:D1334,D1334,$F$2:F1334,F1334)-1&gt;1),"",
IF(AND(F1334="Peretoe teenus",H1334&lt;[2]an!$M$37,S1334="kahepoolne vajaduspõhine",U1334&lt;[2]an!$M$37,RANK(D1334,$D1334:$D1334)+COUNTIFS($D$2:D1334,D1334,$F$2:F1334,F1334)-1=1),X1334,
IF(AND(F1334="Peretoe teenus",H1334&lt;[2]an!$M$37,S1334="kahepoolne vajaduspõhine",U1334&lt;[2]an!$M$37,RANK(D1334,$D1334:$D1334)+COUNTIFS($D$2:D1334,D1334,$F$2:F1334,F1334)-1&gt;1),"",
IF(AND(F1334="Peretoe teenus",H1334&lt;[2]an!$M$37,S1334="kahepoolne vajaduspõhine",U1334&gt;=[2]an!$M$37,U1334&lt;=[2]an!$M$38,RANK(D1334,$D1334:$D1334)+COUNTIFS($D$2:D1334,D1334,$F$2:F1334,F1334)-1=1),
((EOMONTH(U1334,0)-U1334+1)*X1334)/DAY(EOMONTH(U1334,0))+(DAY(U1334)-1)*100/DAY(EOMONTH(U1334,0)),
IF(AND(F1334="Peretoe teenus",H1334&lt;[2]an!$M$37,S1334="kahepoolne vajaduspõhine",U1334&gt;=[2]an!$M$37,U1334&lt;=[2]an!$M$38,RANK(D1334,$D1334:$D1334)+COUNTIFS($D$2:D1334,D1334,$F$2:F1334,F1334)-1&gt;1),"",
IF(AND(F1334="Peretoe teenus",H1334&lt;[2]an!$M$37,S1334="kahepoolne vajaduspõhine",U1334&gt;[2]an!$M$38,RANK(D1334,$D1334:$D1334)+COUNTIFS($D$2:D1334,D1334,$F$2:F1334,F1334)-1=1),X1334,
IF(AND(F1334="Peretoe teenus",H1334&lt;[2]an!$M$37,S1334="kahepoolne vajaduspõhine",U1334&gt;[2]an!$M$38,RANK(D1334,$D1334:$D1334)+COUNTIFS($D$2:D1334,D1334,$F$2:F1334,F1334)-1&gt;1),"",X1334*W1334)))))))))))))),"")</f>
        <v/>
      </c>
      <c r="Z1334" s="18" t="str">
        <f t="shared" si="61"/>
        <v/>
      </c>
      <c r="AA1334" s="19" t="str">
        <f>IFERROR(VLOOKUP(E1334,[2]an!$A$3:$B$81,2,FALSE),"")</f>
        <v/>
      </c>
      <c r="AB1334" s="19" t="str">
        <f>IFERROR(VLOOKUP(AA1334,[2]an!$C$2:$D$16,2,FALSE),"")</f>
        <v/>
      </c>
      <c r="AC1334" s="20"/>
      <c r="AD1334" s="21" t="str">
        <f>IF(A1334=[2]an!$F$36,VLOOKUP([2]an!$F$36,[2]an!$F$36:$H$36,3,FALSE),IF(A1334=[2]an!$F$35,VLOOKUP([2]an!$F$35,[2]an!$F$35:$H$35,3,FALSE),IF(A1334=[2]an!$F$33,VLOOKUP([2]an!$F$33,[2]an!$F$33:$H$33,3,FALSE),IF(A1334=[2]an!$F$31,VLOOKUP([2]an!$F$31,[2]an!$F$31:$H$31,3,FALSE),""))))</f>
        <v/>
      </c>
    </row>
    <row r="1335" spans="6:30" x14ac:dyDescent="0.2">
      <c r="F1335" s="10"/>
      <c r="G1335" s="8" t="str">
        <f t="shared" si="62"/>
        <v/>
      </c>
      <c r="H1335" s="13"/>
      <c r="K1335" s="13"/>
      <c r="L1335" s="10"/>
      <c r="M1335" s="10"/>
      <c r="S1335" s="8" t="str">
        <f>IFERROR(VLOOKUP(D1335,[1]peretoe_teenus!$A$2:$L$2000,5,FALSE),"")</f>
        <v/>
      </c>
      <c r="U1335" s="13"/>
      <c r="V1335" s="15" t="str" cm="1">
        <f t="array" ref="V1335">IFERROR(IF(AND(F1335="Tugigrupp",RANK(K1335,$K1335:$K1335)+COUNTIFS($K$2:K1335,K1335,$L$2:L1335,L1335,$M$2:M1335,M1335,$I$2:I1335,I1335,$G$2:G1335,G1335,$F$2:F1335,F1335)-1=1),SUMPRODUCT(($F$2:$F$4154=F1335)*($G$2:$G$4154=G1335)*($K$2:$K$4154=K1335)*($I$2:$I$4154=I1335)*($L$2:$L$4154=L1335)*($M$2:$M$4154=M1335)),""),"")</f>
        <v/>
      </c>
      <c r="W1335" s="15" t="str">
        <f t="shared" si="60"/>
        <v/>
      </c>
      <c r="X1335" s="16" t="str">
        <f>IF(AND(A1335=[2]an!$G$38,F1335=[2]an!$E$40),[2]an!$G$40,IF(AND(A1335=[2]an!$G$38,F1335=[2]an!$E$41),[2]an!$G$41,IF(AND(A1335=[2]an!$G$38,F1335=[2]an!$E$39,H1335&gt;=[2]an!$M$37),[2]an!$G$39,
IF(AND(A1335=[2]an!$G$38,F1335=[2]an!$E$39,H1335&lt;[2]an!$M$37,S1335="kahepoolne vajaduspõhine",U1335=""),[2]an!$M$40,
IF(AND(A1335=[2]an!$G$38,F1335=[2]an!$E$39,H1335&lt;[2]an!$M$37,S1335="kahepoolne vajaduspõhine",U1335&lt;&gt;""),[2]an!$G$39,
IF(AND(A1335=[2]an!$G$38,F1335=[2]an!$E$39,H1335&lt;[2]an!$M$37,S1335&lt;&gt;"kahepoolne vajaduspõhine"),[2]an!$G$39,
IF(AND(A1335=[2]an!$G$38,F1335=[2]an!$E$42),[2]an!$G$42,
IF(AND(A1335=[2]an!$H$38,F1335=[2]an!$E$40),[2]an!$H$40,IF(AND(A1335=[2]an!$H$38,F1335=[2]an!$E$41),[2]an!$H$41,IF(AND(A1335=[2]an!$H$38,F1335=[2]an!$E$39,H1335&gt;=[2]an!$M$37),[2]an!$H$39,
IF(AND(A1335=[2]an!$H$38,F1335=[2]an!$E$39,H1335&lt;[2]an!$M$37,S1335="kahepoolne vajaduspõhine",U1335=""),[2]an!$M$40,
IF(AND(A1335=[2]an!$H$38,F1335=[2]an!$E$39,H1335&lt;[2]an!$M$37,S1335="kahepoolne vajaduspõhine",U1335&lt;&gt;""),[2]an!$H$39,
IF(AND(A1335=[2]an!$H$38,F1335=[2]an!$E$39,H1335&lt;[2]an!$M$37,S1335&lt;&gt;"kahepoolne vajaduspõhine"),[2]an!$H$39,
IF(AND(A1335=[2]an!$H$38,F1335=[2]an!$E$42),[2]an!$H$42,
IF(AND(A1335=[2]an!$I$38,F1335=[2]an!$E$40),[2]an!$I$40,IF(AND(A1335=[2]an!$I$38,F1335=[2]an!$E$41),[2]an!$I$41,IF(AND(A1335=[2]an!$I$38,F1335=[2]an!$E$39,H1335&gt;=[2]an!$M$37),[2]an!$I$39,
IF(AND(A1335=[2]an!$I$38,F1335=[2]an!$E$39,H1335&lt;[2]an!$M$37,S1335="kahepoolne vajaduspõhine",U1335=""),[2]an!$M$40,
IF(AND(A1335=[2]an!$I$38,F1335=[2]an!$E$39,H1335&lt;[2]an!$M$37,S1335="kahepoolne vajaduspõhine",U1335&lt;&gt;""),[2]an!$I$39,
IF(AND(A1335=[2]an!$I$38,F1335=[2]an!$E$39,H1335&lt;[2]an!$M$37,S1335&lt;&gt;"kahepoolne vajaduspõhine"),[2]an!$I$39,
IF(AND(A1335=[2]an!$I$38,F1335=[2]an!$E$42),[2]an!$I$42,
IF(AND(A1335=[2]an!$J$38,F1335=[2]an!$E$40),[2]an!$J$40,IF(AND(A1335=[2]an!$J$38,F1335=[2]an!$E$41),[2]an!$J$41,IF(AND(A1335=[2]an!$J$38,F1335=[2]an!$E$39,H1335&gt;=[2]an!$M$37),[2]an!$J$39,
IF(AND(A1335=[2]an!$J$38,F1335=[2]an!$E$39,H1335&lt;[2]an!$M$37,S1335="kahepoolne vajaduspõhine",U1335=""),[2]an!$M$40,
IF(AND(A1335=[2]an!$J$38,F1335=[2]an!$E$39,H1335&lt;[2]an!$M$37,S1335="kahepoolne vajaduspõhine",U1335&lt;&gt;""),[2]an!$J$39,
IF(AND(A1335=[2]an!$J$38,F1335=[2]an!$E$39,H1335&lt;[2]an!$M$37,S1335&lt;&gt;"kahepoolne vajaduspõhine"),[2]an!$J$39,
IF(AND(A1335=[2]an!$J$38,F1335=[2]an!$E$42),[2]an!$J$42,""))))))))))))))))))))))))))))</f>
        <v/>
      </c>
      <c r="Y1335" s="17" t="str">
        <f>IFERROR(IF(F1335="Tugigrupp",0,
IF(AND(F1335="Peretoe teenus",H1335&gt;=[2]an!$M$37,RANK(D1335,$D1335:$D1335)+COUNTIFS($D$2:D1335,D1335,$F$2:F1335,F1335)-1&gt;1),"",
IF(AND(F1335="Peretoe teenus",H1335&gt;=[2]an!$M$37,RANK(D1335,$D1335:$D1335)+COUNTIFS($D$2:D1335,D1335,$F$2:F1335,F1335)-1=1,MONTH(H1335)=MONTH(K1335)=TRUE,YEAR(H1335)=YEAR(K1335)=TRUE),((EOMONTH(H1335,0)-H1335+1)*X1335)/DAY(EOMONTH(H1335,0)),
IF(AND(F1335="Peretoe teenus",H1335&gt;=[2]an!$M$37,RANK(D1335,$D1335:$D1335)+COUNTIFS($D$2:D1335,D1335,$F$2:F1335,F1335)-1=1),X1335,
IF(AND(F1335="Peretoe teenus",H1335&lt;[2]an!$M$37,S1335&lt;&gt;"kahepoolne vajaduspõhine",RANK(D1335,$D1335:$D1335)+COUNTIFS($D$2:D1335,D1335,$F$2:F1335,F1335)-1=1),X1335,
IF(AND(F1335="Peretoe teenus",H1335&lt;[2]an!$M$37,S1335&lt;&gt;"kahepoolne vajaduspõhine",RANK(D1335,$D1335:$D1335)+COUNTIFS($D$2:D1335,D1335,$F$2:F1335,F1335)-1&gt;1),"",
IF(AND(F1335="Peretoe teenus",H1335&lt;[2]an!$M$37,S1335="kahepoolne vajaduspõhine",U1335="",RANK(D1335,$D1335:$D1335)+COUNTIFS($D$2:D1335,D1335,$F$2:F1335,F1335)-1=1),X1335,
IF(AND(F1335="Peretoe teenus",H1335&lt;[2]an!$M$37,S1335="kahepoolne vajaduspõhine",U1335="",RANK(D1335,$D1335:$D1335)+COUNTIFS($D$2:D1335,D1335,$F$2:F1335,F1335)-1&gt;1),"",
IF(AND(F1335="Peretoe teenus",H1335&lt;[2]an!$M$37,S1335="kahepoolne vajaduspõhine",U1335&lt;[2]an!$M$37,RANK(D1335,$D1335:$D1335)+COUNTIFS($D$2:D1335,D1335,$F$2:F1335,F1335)-1=1),X1335,
IF(AND(F1335="Peretoe teenus",H1335&lt;[2]an!$M$37,S1335="kahepoolne vajaduspõhine",U1335&lt;[2]an!$M$37,RANK(D1335,$D1335:$D1335)+COUNTIFS($D$2:D1335,D1335,$F$2:F1335,F1335)-1&gt;1),"",
IF(AND(F1335="Peretoe teenus",H1335&lt;[2]an!$M$37,S1335="kahepoolne vajaduspõhine",U1335&gt;=[2]an!$M$37,U1335&lt;=[2]an!$M$38,RANK(D1335,$D1335:$D1335)+COUNTIFS($D$2:D1335,D1335,$F$2:F1335,F1335)-1=1),
((EOMONTH(U1335,0)-U1335+1)*X1335)/DAY(EOMONTH(U1335,0))+(DAY(U1335)-1)*100/DAY(EOMONTH(U1335,0)),
IF(AND(F1335="Peretoe teenus",H1335&lt;[2]an!$M$37,S1335="kahepoolne vajaduspõhine",U1335&gt;=[2]an!$M$37,U1335&lt;=[2]an!$M$38,RANK(D1335,$D1335:$D1335)+COUNTIFS($D$2:D1335,D1335,$F$2:F1335,F1335)-1&gt;1),"",
IF(AND(F1335="Peretoe teenus",H1335&lt;[2]an!$M$37,S1335="kahepoolne vajaduspõhine",U1335&gt;[2]an!$M$38,RANK(D1335,$D1335:$D1335)+COUNTIFS($D$2:D1335,D1335,$F$2:F1335,F1335)-1=1),X1335,
IF(AND(F1335="Peretoe teenus",H1335&lt;[2]an!$M$37,S1335="kahepoolne vajaduspõhine",U1335&gt;[2]an!$M$38,RANK(D1335,$D1335:$D1335)+COUNTIFS($D$2:D1335,D1335,$F$2:F1335,F1335)-1&gt;1),"",X1335*W1335)))))))))))))),"")</f>
        <v/>
      </c>
      <c r="Z1335" s="18" t="str">
        <f t="shared" si="61"/>
        <v/>
      </c>
      <c r="AA1335" s="19" t="str">
        <f>IFERROR(VLOOKUP(E1335,[2]an!$A$3:$B$81,2,FALSE),"")</f>
        <v/>
      </c>
      <c r="AB1335" s="19" t="str">
        <f>IFERROR(VLOOKUP(AA1335,[2]an!$C$2:$D$16,2,FALSE),"")</f>
        <v/>
      </c>
      <c r="AC1335" s="20"/>
      <c r="AD1335" s="21" t="str">
        <f>IF(A1335=[2]an!$F$36,VLOOKUP([2]an!$F$36,[2]an!$F$36:$H$36,3,FALSE),IF(A1335=[2]an!$F$35,VLOOKUP([2]an!$F$35,[2]an!$F$35:$H$35,3,FALSE),IF(A1335=[2]an!$F$33,VLOOKUP([2]an!$F$33,[2]an!$F$33:$H$33,3,FALSE),IF(A1335=[2]an!$F$31,VLOOKUP([2]an!$F$31,[2]an!$F$31:$H$31,3,FALSE),""))))</f>
        <v/>
      </c>
    </row>
    <row r="1336" spans="6:30" x14ac:dyDescent="0.2">
      <c r="F1336" s="10"/>
      <c r="G1336" s="8" t="str">
        <f t="shared" si="62"/>
        <v/>
      </c>
      <c r="H1336" s="13"/>
      <c r="K1336" s="13"/>
      <c r="L1336" s="10"/>
      <c r="M1336" s="10"/>
      <c r="S1336" s="8" t="str">
        <f>IFERROR(VLOOKUP(D1336,[1]peretoe_teenus!$A$2:$L$2000,5,FALSE),"")</f>
        <v/>
      </c>
      <c r="U1336" s="13"/>
      <c r="V1336" s="15" t="str" cm="1">
        <f t="array" ref="V1336">IFERROR(IF(AND(F1336="Tugigrupp",RANK(K1336,$K1336:$K1336)+COUNTIFS($K$2:K1336,K1336,$L$2:L1336,L1336,$M$2:M1336,M1336,$I$2:I1336,I1336,$G$2:G1336,G1336,$F$2:F1336,F1336)-1=1),SUMPRODUCT(($F$2:$F$4154=F1336)*($G$2:$G$4154=G1336)*($K$2:$K$4154=K1336)*($I$2:$I$4154=I1336)*($L$2:$L$4154=L1336)*($M$2:$M$4154=M1336)),""),"")</f>
        <v/>
      </c>
      <c r="W1336" s="15" t="str">
        <f t="shared" si="60"/>
        <v/>
      </c>
      <c r="X1336" s="16" t="str">
        <f>IF(AND(A1336=[2]an!$G$38,F1336=[2]an!$E$40),[2]an!$G$40,IF(AND(A1336=[2]an!$G$38,F1336=[2]an!$E$41),[2]an!$G$41,IF(AND(A1336=[2]an!$G$38,F1336=[2]an!$E$39,H1336&gt;=[2]an!$M$37),[2]an!$G$39,
IF(AND(A1336=[2]an!$G$38,F1336=[2]an!$E$39,H1336&lt;[2]an!$M$37,S1336="kahepoolne vajaduspõhine",U1336=""),[2]an!$M$40,
IF(AND(A1336=[2]an!$G$38,F1336=[2]an!$E$39,H1336&lt;[2]an!$M$37,S1336="kahepoolne vajaduspõhine",U1336&lt;&gt;""),[2]an!$G$39,
IF(AND(A1336=[2]an!$G$38,F1336=[2]an!$E$39,H1336&lt;[2]an!$M$37,S1336&lt;&gt;"kahepoolne vajaduspõhine"),[2]an!$G$39,
IF(AND(A1336=[2]an!$G$38,F1336=[2]an!$E$42),[2]an!$G$42,
IF(AND(A1336=[2]an!$H$38,F1336=[2]an!$E$40),[2]an!$H$40,IF(AND(A1336=[2]an!$H$38,F1336=[2]an!$E$41),[2]an!$H$41,IF(AND(A1336=[2]an!$H$38,F1336=[2]an!$E$39,H1336&gt;=[2]an!$M$37),[2]an!$H$39,
IF(AND(A1336=[2]an!$H$38,F1336=[2]an!$E$39,H1336&lt;[2]an!$M$37,S1336="kahepoolne vajaduspõhine",U1336=""),[2]an!$M$40,
IF(AND(A1336=[2]an!$H$38,F1336=[2]an!$E$39,H1336&lt;[2]an!$M$37,S1336="kahepoolne vajaduspõhine",U1336&lt;&gt;""),[2]an!$H$39,
IF(AND(A1336=[2]an!$H$38,F1336=[2]an!$E$39,H1336&lt;[2]an!$M$37,S1336&lt;&gt;"kahepoolne vajaduspõhine"),[2]an!$H$39,
IF(AND(A1336=[2]an!$H$38,F1336=[2]an!$E$42),[2]an!$H$42,
IF(AND(A1336=[2]an!$I$38,F1336=[2]an!$E$40),[2]an!$I$40,IF(AND(A1336=[2]an!$I$38,F1336=[2]an!$E$41),[2]an!$I$41,IF(AND(A1336=[2]an!$I$38,F1336=[2]an!$E$39,H1336&gt;=[2]an!$M$37),[2]an!$I$39,
IF(AND(A1336=[2]an!$I$38,F1336=[2]an!$E$39,H1336&lt;[2]an!$M$37,S1336="kahepoolne vajaduspõhine",U1336=""),[2]an!$M$40,
IF(AND(A1336=[2]an!$I$38,F1336=[2]an!$E$39,H1336&lt;[2]an!$M$37,S1336="kahepoolne vajaduspõhine",U1336&lt;&gt;""),[2]an!$I$39,
IF(AND(A1336=[2]an!$I$38,F1336=[2]an!$E$39,H1336&lt;[2]an!$M$37,S1336&lt;&gt;"kahepoolne vajaduspõhine"),[2]an!$I$39,
IF(AND(A1336=[2]an!$I$38,F1336=[2]an!$E$42),[2]an!$I$42,
IF(AND(A1336=[2]an!$J$38,F1336=[2]an!$E$40),[2]an!$J$40,IF(AND(A1336=[2]an!$J$38,F1336=[2]an!$E$41),[2]an!$J$41,IF(AND(A1336=[2]an!$J$38,F1336=[2]an!$E$39,H1336&gt;=[2]an!$M$37),[2]an!$J$39,
IF(AND(A1336=[2]an!$J$38,F1336=[2]an!$E$39,H1336&lt;[2]an!$M$37,S1336="kahepoolne vajaduspõhine",U1336=""),[2]an!$M$40,
IF(AND(A1336=[2]an!$J$38,F1336=[2]an!$E$39,H1336&lt;[2]an!$M$37,S1336="kahepoolne vajaduspõhine",U1336&lt;&gt;""),[2]an!$J$39,
IF(AND(A1336=[2]an!$J$38,F1336=[2]an!$E$39,H1336&lt;[2]an!$M$37,S1336&lt;&gt;"kahepoolne vajaduspõhine"),[2]an!$J$39,
IF(AND(A1336=[2]an!$J$38,F1336=[2]an!$E$42),[2]an!$J$42,""))))))))))))))))))))))))))))</f>
        <v/>
      </c>
      <c r="Y1336" s="17" t="str">
        <f>IFERROR(IF(F1336="Tugigrupp",0,
IF(AND(F1336="Peretoe teenus",H1336&gt;=[2]an!$M$37,RANK(D1336,$D1336:$D1336)+COUNTIFS($D$2:D1336,D1336,$F$2:F1336,F1336)-1&gt;1),"",
IF(AND(F1336="Peretoe teenus",H1336&gt;=[2]an!$M$37,RANK(D1336,$D1336:$D1336)+COUNTIFS($D$2:D1336,D1336,$F$2:F1336,F1336)-1=1,MONTH(H1336)=MONTH(K1336)=TRUE,YEAR(H1336)=YEAR(K1336)=TRUE),((EOMONTH(H1336,0)-H1336+1)*X1336)/DAY(EOMONTH(H1336,0)),
IF(AND(F1336="Peretoe teenus",H1336&gt;=[2]an!$M$37,RANK(D1336,$D1336:$D1336)+COUNTIFS($D$2:D1336,D1336,$F$2:F1336,F1336)-1=1),X1336,
IF(AND(F1336="Peretoe teenus",H1336&lt;[2]an!$M$37,S1336&lt;&gt;"kahepoolne vajaduspõhine",RANK(D1336,$D1336:$D1336)+COUNTIFS($D$2:D1336,D1336,$F$2:F1336,F1336)-1=1),X1336,
IF(AND(F1336="Peretoe teenus",H1336&lt;[2]an!$M$37,S1336&lt;&gt;"kahepoolne vajaduspõhine",RANK(D1336,$D1336:$D1336)+COUNTIFS($D$2:D1336,D1336,$F$2:F1336,F1336)-1&gt;1),"",
IF(AND(F1336="Peretoe teenus",H1336&lt;[2]an!$M$37,S1336="kahepoolne vajaduspõhine",U1336="",RANK(D1336,$D1336:$D1336)+COUNTIFS($D$2:D1336,D1336,$F$2:F1336,F1336)-1=1),X1336,
IF(AND(F1336="Peretoe teenus",H1336&lt;[2]an!$M$37,S1336="kahepoolne vajaduspõhine",U1336="",RANK(D1336,$D1336:$D1336)+COUNTIFS($D$2:D1336,D1336,$F$2:F1336,F1336)-1&gt;1),"",
IF(AND(F1336="Peretoe teenus",H1336&lt;[2]an!$M$37,S1336="kahepoolne vajaduspõhine",U1336&lt;[2]an!$M$37,RANK(D1336,$D1336:$D1336)+COUNTIFS($D$2:D1336,D1336,$F$2:F1336,F1336)-1=1),X1336,
IF(AND(F1336="Peretoe teenus",H1336&lt;[2]an!$M$37,S1336="kahepoolne vajaduspõhine",U1336&lt;[2]an!$M$37,RANK(D1336,$D1336:$D1336)+COUNTIFS($D$2:D1336,D1336,$F$2:F1336,F1336)-1&gt;1),"",
IF(AND(F1336="Peretoe teenus",H1336&lt;[2]an!$M$37,S1336="kahepoolne vajaduspõhine",U1336&gt;=[2]an!$M$37,U1336&lt;=[2]an!$M$38,RANK(D1336,$D1336:$D1336)+COUNTIFS($D$2:D1336,D1336,$F$2:F1336,F1336)-1=1),
((EOMONTH(U1336,0)-U1336+1)*X1336)/DAY(EOMONTH(U1336,0))+(DAY(U1336)-1)*100/DAY(EOMONTH(U1336,0)),
IF(AND(F1336="Peretoe teenus",H1336&lt;[2]an!$M$37,S1336="kahepoolne vajaduspõhine",U1336&gt;=[2]an!$M$37,U1336&lt;=[2]an!$M$38,RANK(D1336,$D1336:$D1336)+COUNTIFS($D$2:D1336,D1336,$F$2:F1336,F1336)-1&gt;1),"",
IF(AND(F1336="Peretoe teenus",H1336&lt;[2]an!$M$37,S1336="kahepoolne vajaduspõhine",U1336&gt;[2]an!$M$38,RANK(D1336,$D1336:$D1336)+COUNTIFS($D$2:D1336,D1336,$F$2:F1336,F1336)-1=1),X1336,
IF(AND(F1336="Peretoe teenus",H1336&lt;[2]an!$M$37,S1336="kahepoolne vajaduspõhine",U1336&gt;[2]an!$M$38,RANK(D1336,$D1336:$D1336)+COUNTIFS($D$2:D1336,D1336,$F$2:F1336,F1336)-1&gt;1),"",X1336*W1336)))))))))))))),"")</f>
        <v/>
      </c>
      <c r="Z1336" s="18" t="str">
        <f t="shared" si="61"/>
        <v/>
      </c>
      <c r="AA1336" s="19" t="str">
        <f>IFERROR(VLOOKUP(E1336,[2]an!$A$3:$B$81,2,FALSE),"")</f>
        <v/>
      </c>
      <c r="AB1336" s="19" t="str">
        <f>IFERROR(VLOOKUP(AA1336,[2]an!$C$2:$D$16,2,FALSE),"")</f>
        <v/>
      </c>
      <c r="AC1336" s="20"/>
      <c r="AD1336" s="21" t="str">
        <f>IF(A1336=[2]an!$F$36,VLOOKUP([2]an!$F$36,[2]an!$F$36:$H$36,3,FALSE),IF(A1336=[2]an!$F$35,VLOOKUP([2]an!$F$35,[2]an!$F$35:$H$35,3,FALSE),IF(A1336=[2]an!$F$33,VLOOKUP([2]an!$F$33,[2]an!$F$33:$H$33,3,FALSE),IF(A1336=[2]an!$F$31,VLOOKUP([2]an!$F$31,[2]an!$F$31:$H$31,3,FALSE),""))))</f>
        <v/>
      </c>
    </row>
    <row r="1337" spans="6:30" x14ac:dyDescent="0.2">
      <c r="F1337" s="10"/>
      <c r="G1337" s="8" t="str">
        <f t="shared" si="62"/>
        <v/>
      </c>
      <c r="H1337" s="13"/>
      <c r="K1337" s="13"/>
      <c r="L1337" s="10"/>
      <c r="M1337" s="10"/>
      <c r="S1337" s="8" t="str">
        <f>IFERROR(VLOOKUP(D1337,[1]peretoe_teenus!$A$2:$L$2000,5,FALSE),"")</f>
        <v/>
      </c>
      <c r="U1337" s="13"/>
      <c r="V1337" s="15" t="str" cm="1">
        <f t="array" ref="V1337">IFERROR(IF(AND(F1337="Tugigrupp",RANK(K1337,$K1337:$K1337)+COUNTIFS($K$2:K1337,K1337,$L$2:L1337,L1337,$M$2:M1337,M1337,$I$2:I1337,I1337,$G$2:G1337,G1337,$F$2:F1337,F1337)-1=1),SUMPRODUCT(($F$2:$F$4154=F1337)*($G$2:$G$4154=G1337)*($K$2:$K$4154=K1337)*($I$2:$I$4154=I1337)*($L$2:$L$4154=L1337)*($M$2:$M$4154=M1337)),""),"")</f>
        <v/>
      </c>
      <c r="W1337" s="15" t="str">
        <f t="shared" si="60"/>
        <v/>
      </c>
      <c r="X1337" s="16" t="str">
        <f>IF(AND(A1337=[2]an!$G$38,F1337=[2]an!$E$40),[2]an!$G$40,IF(AND(A1337=[2]an!$G$38,F1337=[2]an!$E$41),[2]an!$G$41,IF(AND(A1337=[2]an!$G$38,F1337=[2]an!$E$39,H1337&gt;=[2]an!$M$37),[2]an!$G$39,
IF(AND(A1337=[2]an!$G$38,F1337=[2]an!$E$39,H1337&lt;[2]an!$M$37,S1337="kahepoolne vajaduspõhine",U1337=""),[2]an!$M$40,
IF(AND(A1337=[2]an!$G$38,F1337=[2]an!$E$39,H1337&lt;[2]an!$M$37,S1337="kahepoolne vajaduspõhine",U1337&lt;&gt;""),[2]an!$G$39,
IF(AND(A1337=[2]an!$G$38,F1337=[2]an!$E$39,H1337&lt;[2]an!$M$37,S1337&lt;&gt;"kahepoolne vajaduspõhine"),[2]an!$G$39,
IF(AND(A1337=[2]an!$G$38,F1337=[2]an!$E$42),[2]an!$G$42,
IF(AND(A1337=[2]an!$H$38,F1337=[2]an!$E$40),[2]an!$H$40,IF(AND(A1337=[2]an!$H$38,F1337=[2]an!$E$41),[2]an!$H$41,IF(AND(A1337=[2]an!$H$38,F1337=[2]an!$E$39,H1337&gt;=[2]an!$M$37),[2]an!$H$39,
IF(AND(A1337=[2]an!$H$38,F1337=[2]an!$E$39,H1337&lt;[2]an!$M$37,S1337="kahepoolne vajaduspõhine",U1337=""),[2]an!$M$40,
IF(AND(A1337=[2]an!$H$38,F1337=[2]an!$E$39,H1337&lt;[2]an!$M$37,S1337="kahepoolne vajaduspõhine",U1337&lt;&gt;""),[2]an!$H$39,
IF(AND(A1337=[2]an!$H$38,F1337=[2]an!$E$39,H1337&lt;[2]an!$M$37,S1337&lt;&gt;"kahepoolne vajaduspõhine"),[2]an!$H$39,
IF(AND(A1337=[2]an!$H$38,F1337=[2]an!$E$42),[2]an!$H$42,
IF(AND(A1337=[2]an!$I$38,F1337=[2]an!$E$40),[2]an!$I$40,IF(AND(A1337=[2]an!$I$38,F1337=[2]an!$E$41),[2]an!$I$41,IF(AND(A1337=[2]an!$I$38,F1337=[2]an!$E$39,H1337&gt;=[2]an!$M$37),[2]an!$I$39,
IF(AND(A1337=[2]an!$I$38,F1337=[2]an!$E$39,H1337&lt;[2]an!$M$37,S1337="kahepoolne vajaduspõhine",U1337=""),[2]an!$M$40,
IF(AND(A1337=[2]an!$I$38,F1337=[2]an!$E$39,H1337&lt;[2]an!$M$37,S1337="kahepoolne vajaduspõhine",U1337&lt;&gt;""),[2]an!$I$39,
IF(AND(A1337=[2]an!$I$38,F1337=[2]an!$E$39,H1337&lt;[2]an!$M$37,S1337&lt;&gt;"kahepoolne vajaduspõhine"),[2]an!$I$39,
IF(AND(A1337=[2]an!$I$38,F1337=[2]an!$E$42),[2]an!$I$42,
IF(AND(A1337=[2]an!$J$38,F1337=[2]an!$E$40),[2]an!$J$40,IF(AND(A1337=[2]an!$J$38,F1337=[2]an!$E$41),[2]an!$J$41,IF(AND(A1337=[2]an!$J$38,F1337=[2]an!$E$39,H1337&gt;=[2]an!$M$37),[2]an!$J$39,
IF(AND(A1337=[2]an!$J$38,F1337=[2]an!$E$39,H1337&lt;[2]an!$M$37,S1337="kahepoolne vajaduspõhine",U1337=""),[2]an!$M$40,
IF(AND(A1337=[2]an!$J$38,F1337=[2]an!$E$39,H1337&lt;[2]an!$M$37,S1337="kahepoolne vajaduspõhine",U1337&lt;&gt;""),[2]an!$J$39,
IF(AND(A1337=[2]an!$J$38,F1337=[2]an!$E$39,H1337&lt;[2]an!$M$37,S1337&lt;&gt;"kahepoolne vajaduspõhine"),[2]an!$J$39,
IF(AND(A1337=[2]an!$J$38,F1337=[2]an!$E$42),[2]an!$J$42,""))))))))))))))))))))))))))))</f>
        <v/>
      </c>
      <c r="Y1337" s="17" t="str">
        <f>IFERROR(IF(F1337="Tugigrupp",0,
IF(AND(F1337="Peretoe teenus",H1337&gt;=[2]an!$M$37,RANK(D1337,$D1337:$D1337)+COUNTIFS($D$2:D1337,D1337,$F$2:F1337,F1337)-1&gt;1),"",
IF(AND(F1337="Peretoe teenus",H1337&gt;=[2]an!$M$37,RANK(D1337,$D1337:$D1337)+COUNTIFS($D$2:D1337,D1337,$F$2:F1337,F1337)-1=1,MONTH(H1337)=MONTH(K1337)=TRUE,YEAR(H1337)=YEAR(K1337)=TRUE),((EOMONTH(H1337,0)-H1337+1)*X1337)/DAY(EOMONTH(H1337,0)),
IF(AND(F1337="Peretoe teenus",H1337&gt;=[2]an!$M$37,RANK(D1337,$D1337:$D1337)+COUNTIFS($D$2:D1337,D1337,$F$2:F1337,F1337)-1=1),X1337,
IF(AND(F1337="Peretoe teenus",H1337&lt;[2]an!$M$37,S1337&lt;&gt;"kahepoolne vajaduspõhine",RANK(D1337,$D1337:$D1337)+COUNTIFS($D$2:D1337,D1337,$F$2:F1337,F1337)-1=1),X1337,
IF(AND(F1337="Peretoe teenus",H1337&lt;[2]an!$M$37,S1337&lt;&gt;"kahepoolne vajaduspõhine",RANK(D1337,$D1337:$D1337)+COUNTIFS($D$2:D1337,D1337,$F$2:F1337,F1337)-1&gt;1),"",
IF(AND(F1337="Peretoe teenus",H1337&lt;[2]an!$M$37,S1337="kahepoolne vajaduspõhine",U1337="",RANK(D1337,$D1337:$D1337)+COUNTIFS($D$2:D1337,D1337,$F$2:F1337,F1337)-1=1),X1337,
IF(AND(F1337="Peretoe teenus",H1337&lt;[2]an!$M$37,S1337="kahepoolne vajaduspõhine",U1337="",RANK(D1337,$D1337:$D1337)+COUNTIFS($D$2:D1337,D1337,$F$2:F1337,F1337)-1&gt;1),"",
IF(AND(F1337="Peretoe teenus",H1337&lt;[2]an!$M$37,S1337="kahepoolne vajaduspõhine",U1337&lt;[2]an!$M$37,RANK(D1337,$D1337:$D1337)+COUNTIFS($D$2:D1337,D1337,$F$2:F1337,F1337)-1=1),X1337,
IF(AND(F1337="Peretoe teenus",H1337&lt;[2]an!$M$37,S1337="kahepoolne vajaduspõhine",U1337&lt;[2]an!$M$37,RANK(D1337,$D1337:$D1337)+COUNTIFS($D$2:D1337,D1337,$F$2:F1337,F1337)-1&gt;1),"",
IF(AND(F1337="Peretoe teenus",H1337&lt;[2]an!$M$37,S1337="kahepoolne vajaduspõhine",U1337&gt;=[2]an!$M$37,U1337&lt;=[2]an!$M$38,RANK(D1337,$D1337:$D1337)+COUNTIFS($D$2:D1337,D1337,$F$2:F1337,F1337)-1=1),
((EOMONTH(U1337,0)-U1337+1)*X1337)/DAY(EOMONTH(U1337,0))+(DAY(U1337)-1)*100/DAY(EOMONTH(U1337,0)),
IF(AND(F1337="Peretoe teenus",H1337&lt;[2]an!$M$37,S1337="kahepoolne vajaduspõhine",U1337&gt;=[2]an!$M$37,U1337&lt;=[2]an!$M$38,RANK(D1337,$D1337:$D1337)+COUNTIFS($D$2:D1337,D1337,$F$2:F1337,F1337)-1&gt;1),"",
IF(AND(F1337="Peretoe teenus",H1337&lt;[2]an!$M$37,S1337="kahepoolne vajaduspõhine",U1337&gt;[2]an!$M$38,RANK(D1337,$D1337:$D1337)+COUNTIFS($D$2:D1337,D1337,$F$2:F1337,F1337)-1=1),X1337,
IF(AND(F1337="Peretoe teenus",H1337&lt;[2]an!$M$37,S1337="kahepoolne vajaduspõhine",U1337&gt;[2]an!$M$38,RANK(D1337,$D1337:$D1337)+COUNTIFS($D$2:D1337,D1337,$F$2:F1337,F1337)-1&gt;1),"",X1337*W1337)))))))))))))),"")</f>
        <v/>
      </c>
      <c r="Z1337" s="18" t="str">
        <f t="shared" si="61"/>
        <v/>
      </c>
      <c r="AA1337" s="19" t="str">
        <f>IFERROR(VLOOKUP(E1337,[2]an!$A$3:$B$81,2,FALSE),"")</f>
        <v/>
      </c>
      <c r="AB1337" s="19" t="str">
        <f>IFERROR(VLOOKUP(AA1337,[2]an!$C$2:$D$16,2,FALSE),"")</f>
        <v/>
      </c>
      <c r="AC1337" s="20"/>
      <c r="AD1337" s="21" t="str">
        <f>IF(A1337=[2]an!$F$36,VLOOKUP([2]an!$F$36,[2]an!$F$36:$H$36,3,FALSE),IF(A1337=[2]an!$F$35,VLOOKUP([2]an!$F$35,[2]an!$F$35:$H$35,3,FALSE),IF(A1337=[2]an!$F$33,VLOOKUP([2]an!$F$33,[2]an!$F$33:$H$33,3,FALSE),IF(A1337=[2]an!$F$31,VLOOKUP([2]an!$F$31,[2]an!$F$31:$H$31,3,FALSE),""))))</f>
        <v/>
      </c>
    </row>
    <row r="1338" spans="6:30" x14ac:dyDescent="0.2">
      <c r="F1338" s="10"/>
      <c r="G1338" s="8" t="str">
        <f t="shared" si="62"/>
        <v/>
      </c>
      <c r="H1338" s="13"/>
      <c r="K1338" s="13"/>
      <c r="L1338" s="10"/>
      <c r="M1338" s="10"/>
      <c r="S1338" s="8" t="str">
        <f>IFERROR(VLOOKUP(D1338,[1]peretoe_teenus!$A$2:$L$2000,5,FALSE),"")</f>
        <v/>
      </c>
      <c r="U1338" s="13"/>
      <c r="V1338" s="15" t="str" cm="1">
        <f t="array" ref="V1338">IFERROR(IF(AND(F1338="Tugigrupp",RANK(K1338,$K1338:$K1338)+COUNTIFS($K$2:K1338,K1338,$L$2:L1338,L1338,$M$2:M1338,M1338,$I$2:I1338,I1338,$G$2:G1338,G1338,$F$2:F1338,F1338)-1=1),SUMPRODUCT(($F$2:$F$4154=F1338)*($G$2:$G$4154=G1338)*($K$2:$K$4154=K1338)*($I$2:$I$4154=I1338)*($L$2:$L$4154=L1338)*($M$2:$M$4154=M1338)),""),"")</f>
        <v/>
      </c>
      <c r="W1338" s="15" t="str">
        <f t="shared" si="60"/>
        <v/>
      </c>
      <c r="X1338" s="16" t="str">
        <f>IF(AND(A1338=[2]an!$G$38,F1338=[2]an!$E$40),[2]an!$G$40,IF(AND(A1338=[2]an!$G$38,F1338=[2]an!$E$41),[2]an!$G$41,IF(AND(A1338=[2]an!$G$38,F1338=[2]an!$E$39,H1338&gt;=[2]an!$M$37),[2]an!$G$39,
IF(AND(A1338=[2]an!$G$38,F1338=[2]an!$E$39,H1338&lt;[2]an!$M$37,S1338="kahepoolne vajaduspõhine",U1338=""),[2]an!$M$40,
IF(AND(A1338=[2]an!$G$38,F1338=[2]an!$E$39,H1338&lt;[2]an!$M$37,S1338="kahepoolne vajaduspõhine",U1338&lt;&gt;""),[2]an!$G$39,
IF(AND(A1338=[2]an!$G$38,F1338=[2]an!$E$39,H1338&lt;[2]an!$M$37,S1338&lt;&gt;"kahepoolne vajaduspõhine"),[2]an!$G$39,
IF(AND(A1338=[2]an!$G$38,F1338=[2]an!$E$42),[2]an!$G$42,
IF(AND(A1338=[2]an!$H$38,F1338=[2]an!$E$40),[2]an!$H$40,IF(AND(A1338=[2]an!$H$38,F1338=[2]an!$E$41),[2]an!$H$41,IF(AND(A1338=[2]an!$H$38,F1338=[2]an!$E$39,H1338&gt;=[2]an!$M$37),[2]an!$H$39,
IF(AND(A1338=[2]an!$H$38,F1338=[2]an!$E$39,H1338&lt;[2]an!$M$37,S1338="kahepoolne vajaduspõhine",U1338=""),[2]an!$M$40,
IF(AND(A1338=[2]an!$H$38,F1338=[2]an!$E$39,H1338&lt;[2]an!$M$37,S1338="kahepoolne vajaduspõhine",U1338&lt;&gt;""),[2]an!$H$39,
IF(AND(A1338=[2]an!$H$38,F1338=[2]an!$E$39,H1338&lt;[2]an!$M$37,S1338&lt;&gt;"kahepoolne vajaduspõhine"),[2]an!$H$39,
IF(AND(A1338=[2]an!$H$38,F1338=[2]an!$E$42),[2]an!$H$42,
IF(AND(A1338=[2]an!$I$38,F1338=[2]an!$E$40),[2]an!$I$40,IF(AND(A1338=[2]an!$I$38,F1338=[2]an!$E$41),[2]an!$I$41,IF(AND(A1338=[2]an!$I$38,F1338=[2]an!$E$39,H1338&gt;=[2]an!$M$37),[2]an!$I$39,
IF(AND(A1338=[2]an!$I$38,F1338=[2]an!$E$39,H1338&lt;[2]an!$M$37,S1338="kahepoolne vajaduspõhine",U1338=""),[2]an!$M$40,
IF(AND(A1338=[2]an!$I$38,F1338=[2]an!$E$39,H1338&lt;[2]an!$M$37,S1338="kahepoolne vajaduspõhine",U1338&lt;&gt;""),[2]an!$I$39,
IF(AND(A1338=[2]an!$I$38,F1338=[2]an!$E$39,H1338&lt;[2]an!$M$37,S1338&lt;&gt;"kahepoolne vajaduspõhine"),[2]an!$I$39,
IF(AND(A1338=[2]an!$I$38,F1338=[2]an!$E$42),[2]an!$I$42,
IF(AND(A1338=[2]an!$J$38,F1338=[2]an!$E$40),[2]an!$J$40,IF(AND(A1338=[2]an!$J$38,F1338=[2]an!$E$41),[2]an!$J$41,IF(AND(A1338=[2]an!$J$38,F1338=[2]an!$E$39,H1338&gt;=[2]an!$M$37),[2]an!$J$39,
IF(AND(A1338=[2]an!$J$38,F1338=[2]an!$E$39,H1338&lt;[2]an!$M$37,S1338="kahepoolne vajaduspõhine",U1338=""),[2]an!$M$40,
IF(AND(A1338=[2]an!$J$38,F1338=[2]an!$E$39,H1338&lt;[2]an!$M$37,S1338="kahepoolne vajaduspõhine",U1338&lt;&gt;""),[2]an!$J$39,
IF(AND(A1338=[2]an!$J$38,F1338=[2]an!$E$39,H1338&lt;[2]an!$M$37,S1338&lt;&gt;"kahepoolne vajaduspõhine"),[2]an!$J$39,
IF(AND(A1338=[2]an!$J$38,F1338=[2]an!$E$42),[2]an!$J$42,""))))))))))))))))))))))))))))</f>
        <v/>
      </c>
      <c r="Y1338" s="17" t="str">
        <f>IFERROR(IF(F1338="Tugigrupp",0,
IF(AND(F1338="Peretoe teenus",H1338&gt;=[2]an!$M$37,RANK(D1338,$D1338:$D1338)+COUNTIFS($D$2:D1338,D1338,$F$2:F1338,F1338)-1&gt;1),"",
IF(AND(F1338="Peretoe teenus",H1338&gt;=[2]an!$M$37,RANK(D1338,$D1338:$D1338)+COUNTIFS($D$2:D1338,D1338,$F$2:F1338,F1338)-1=1,MONTH(H1338)=MONTH(K1338)=TRUE,YEAR(H1338)=YEAR(K1338)=TRUE),((EOMONTH(H1338,0)-H1338+1)*X1338)/DAY(EOMONTH(H1338,0)),
IF(AND(F1338="Peretoe teenus",H1338&gt;=[2]an!$M$37,RANK(D1338,$D1338:$D1338)+COUNTIFS($D$2:D1338,D1338,$F$2:F1338,F1338)-1=1),X1338,
IF(AND(F1338="Peretoe teenus",H1338&lt;[2]an!$M$37,S1338&lt;&gt;"kahepoolne vajaduspõhine",RANK(D1338,$D1338:$D1338)+COUNTIFS($D$2:D1338,D1338,$F$2:F1338,F1338)-1=1),X1338,
IF(AND(F1338="Peretoe teenus",H1338&lt;[2]an!$M$37,S1338&lt;&gt;"kahepoolne vajaduspõhine",RANK(D1338,$D1338:$D1338)+COUNTIFS($D$2:D1338,D1338,$F$2:F1338,F1338)-1&gt;1),"",
IF(AND(F1338="Peretoe teenus",H1338&lt;[2]an!$M$37,S1338="kahepoolne vajaduspõhine",U1338="",RANK(D1338,$D1338:$D1338)+COUNTIFS($D$2:D1338,D1338,$F$2:F1338,F1338)-1=1),X1338,
IF(AND(F1338="Peretoe teenus",H1338&lt;[2]an!$M$37,S1338="kahepoolne vajaduspõhine",U1338="",RANK(D1338,$D1338:$D1338)+COUNTIFS($D$2:D1338,D1338,$F$2:F1338,F1338)-1&gt;1),"",
IF(AND(F1338="Peretoe teenus",H1338&lt;[2]an!$M$37,S1338="kahepoolne vajaduspõhine",U1338&lt;[2]an!$M$37,RANK(D1338,$D1338:$D1338)+COUNTIFS($D$2:D1338,D1338,$F$2:F1338,F1338)-1=1),X1338,
IF(AND(F1338="Peretoe teenus",H1338&lt;[2]an!$M$37,S1338="kahepoolne vajaduspõhine",U1338&lt;[2]an!$M$37,RANK(D1338,$D1338:$D1338)+COUNTIFS($D$2:D1338,D1338,$F$2:F1338,F1338)-1&gt;1),"",
IF(AND(F1338="Peretoe teenus",H1338&lt;[2]an!$M$37,S1338="kahepoolne vajaduspõhine",U1338&gt;=[2]an!$M$37,U1338&lt;=[2]an!$M$38,RANK(D1338,$D1338:$D1338)+COUNTIFS($D$2:D1338,D1338,$F$2:F1338,F1338)-1=1),
((EOMONTH(U1338,0)-U1338+1)*X1338)/DAY(EOMONTH(U1338,0))+(DAY(U1338)-1)*100/DAY(EOMONTH(U1338,0)),
IF(AND(F1338="Peretoe teenus",H1338&lt;[2]an!$M$37,S1338="kahepoolne vajaduspõhine",U1338&gt;=[2]an!$M$37,U1338&lt;=[2]an!$M$38,RANK(D1338,$D1338:$D1338)+COUNTIFS($D$2:D1338,D1338,$F$2:F1338,F1338)-1&gt;1),"",
IF(AND(F1338="Peretoe teenus",H1338&lt;[2]an!$M$37,S1338="kahepoolne vajaduspõhine",U1338&gt;[2]an!$M$38,RANK(D1338,$D1338:$D1338)+COUNTIFS($D$2:D1338,D1338,$F$2:F1338,F1338)-1=1),X1338,
IF(AND(F1338="Peretoe teenus",H1338&lt;[2]an!$M$37,S1338="kahepoolne vajaduspõhine",U1338&gt;[2]an!$M$38,RANK(D1338,$D1338:$D1338)+COUNTIFS($D$2:D1338,D1338,$F$2:F1338,F1338)-1&gt;1),"",X1338*W1338)))))))))))))),"")</f>
        <v/>
      </c>
      <c r="Z1338" s="18" t="str">
        <f t="shared" si="61"/>
        <v/>
      </c>
      <c r="AA1338" s="19" t="str">
        <f>IFERROR(VLOOKUP(E1338,[2]an!$A$3:$B$81,2,FALSE),"")</f>
        <v/>
      </c>
      <c r="AB1338" s="19" t="str">
        <f>IFERROR(VLOOKUP(AA1338,[2]an!$C$2:$D$16,2,FALSE),"")</f>
        <v/>
      </c>
      <c r="AC1338" s="20"/>
      <c r="AD1338" s="21" t="str">
        <f>IF(A1338=[2]an!$F$36,VLOOKUP([2]an!$F$36,[2]an!$F$36:$H$36,3,FALSE),IF(A1338=[2]an!$F$35,VLOOKUP([2]an!$F$35,[2]an!$F$35:$H$35,3,FALSE),IF(A1338=[2]an!$F$33,VLOOKUP([2]an!$F$33,[2]an!$F$33:$H$33,3,FALSE),IF(A1338=[2]an!$F$31,VLOOKUP([2]an!$F$31,[2]an!$F$31:$H$31,3,FALSE),""))))</f>
        <v/>
      </c>
    </row>
    <row r="1339" spans="6:30" x14ac:dyDescent="0.2">
      <c r="F1339" s="10"/>
      <c r="G1339" s="8" t="str">
        <f t="shared" si="62"/>
        <v/>
      </c>
      <c r="H1339" s="13"/>
      <c r="K1339" s="13"/>
      <c r="L1339" s="10"/>
      <c r="M1339" s="10"/>
      <c r="S1339" s="8" t="str">
        <f>IFERROR(VLOOKUP(D1339,[1]peretoe_teenus!$A$2:$L$2000,5,FALSE),"")</f>
        <v/>
      </c>
      <c r="U1339" s="13"/>
      <c r="V1339" s="15" t="str" cm="1">
        <f t="array" ref="V1339">IFERROR(IF(AND(F1339="Tugigrupp",RANK(K1339,$K1339:$K1339)+COUNTIFS($K$2:K1339,K1339,$L$2:L1339,L1339,$M$2:M1339,M1339,$I$2:I1339,I1339,$G$2:G1339,G1339,$F$2:F1339,F1339)-1=1),SUMPRODUCT(($F$2:$F$4154=F1339)*($G$2:$G$4154=G1339)*($K$2:$K$4154=K1339)*($I$2:$I$4154=I1339)*($L$2:$L$4154=L1339)*($M$2:$M$4154=M1339)),""),"")</f>
        <v/>
      </c>
      <c r="W1339" s="15" t="str">
        <f t="shared" si="60"/>
        <v/>
      </c>
      <c r="X1339" s="16" t="str">
        <f>IF(AND(A1339=[2]an!$G$38,F1339=[2]an!$E$40),[2]an!$G$40,IF(AND(A1339=[2]an!$G$38,F1339=[2]an!$E$41),[2]an!$G$41,IF(AND(A1339=[2]an!$G$38,F1339=[2]an!$E$39,H1339&gt;=[2]an!$M$37),[2]an!$G$39,
IF(AND(A1339=[2]an!$G$38,F1339=[2]an!$E$39,H1339&lt;[2]an!$M$37,S1339="kahepoolne vajaduspõhine",U1339=""),[2]an!$M$40,
IF(AND(A1339=[2]an!$G$38,F1339=[2]an!$E$39,H1339&lt;[2]an!$M$37,S1339="kahepoolne vajaduspõhine",U1339&lt;&gt;""),[2]an!$G$39,
IF(AND(A1339=[2]an!$G$38,F1339=[2]an!$E$39,H1339&lt;[2]an!$M$37,S1339&lt;&gt;"kahepoolne vajaduspõhine"),[2]an!$G$39,
IF(AND(A1339=[2]an!$G$38,F1339=[2]an!$E$42),[2]an!$G$42,
IF(AND(A1339=[2]an!$H$38,F1339=[2]an!$E$40),[2]an!$H$40,IF(AND(A1339=[2]an!$H$38,F1339=[2]an!$E$41),[2]an!$H$41,IF(AND(A1339=[2]an!$H$38,F1339=[2]an!$E$39,H1339&gt;=[2]an!$M$37),[2]an!$H$39,
IF(AND(A1339=[2]an!$H$38,F1339=[2]an!$E$39,H1339&lt;[2]an!$M$37,S1339="kahepoolne vajaduspõhine",U1339=""),[2]an!$M$40,
IF(AND(A1339=[2]an!$H$38,F1339=[2]an!$E$39,H1339&lt;[2]an!$M$37,S1339="kahepoolne vajaduspõhine",U1339&lt;&gt;""),[2]an!$H$39,
IF(AND(A1339=[2]an!$H$38,F1339=[2]an!$E$39,H1339&lt;[2]an!$M$37,S1339&lt;&gt;"kahepoolne vajaduspõhine"),[2]an!$H$39,
IF(AND(A1339=[2]an!$H$38,F1339=[2]an!$E$42),[2]an!$H$42,
IF(AND(A1339=[2]an!$I$38,F1339=[2]an!$E$40),[2]an!$I$40,IF(AND(A1339=[2]an!$I$38,F1339=[2]an!$E$41),[2]an!$I$41,IF(AND(A1339=[2]an!$I$38,F1339=[2]an!$E$39,H1339&gt;=[2]an!$M$37),[2]an!$I$39,
IF(AND(A1339=[2]an!$I$38,F1339=[2]an!$E$39,H1339&lt;[2]an!$M$37,S1339="kahepoolne vajaduspõhine",U1339=""),[2]an!$M$40,
IF(AND(A1339=[2]an!$I$38,F1339=[2]an!$E$39,H1339&lt;[2]an!$M$37,S1339="kahepoolne vajaduspõhine",U1339&lt;&gt;""),[2]an!$I$39,
IF(AND(A1339=[2]an!$I$38,F1339=[2]an!$E$39,H1339&lt;[2]an!$M$37,S1339&lt;&gt;"kahepoolne vajaduspõhine"),[2]an!$I$39,
IF(AND(A1339=[2]an!$I$38,F1339=[2]an!$E$42),[2]an!$I$42,
IF(AND(A1339=[2]an!$J$38,F1339=[2]an!$E$40),[2]an!$J$40,IF(AND(A1339=[2]an!$J$38,F1339=[2]an!$E$41),[2]an!$J$41,IF(AND(A1339=[2]an!$J$38,F1339=[2]an!$E$39,H1339&gt;=[2]an!$M$37),[2]an!$J$39,
IF(AND(A1339=[2]an!$J$38,F1339=[2]an!$E$39,H1339&lt;[2]an!$M$37,S1339="kahepoolne vajaduspõhine",U1339=""),[2]an!$M$40,
IF(AND(A1339=[2]an!$J$38,F1339=[2]an!$E$39,H1339&lt;[2]an!$M$37,S1339="kahepoolne vajaduspõhine",U1339&lt;&gt;""),[2]an!$J$39,
IF(AND(A1339=[2]an!$J$38,F1339=[2]an!$E$39,H1339&lt;[2]an!$M$37,S1339&lt;&gt;"kahepoolne vajaduspõhine"),[2]an!$J$39,
IF(AND(A1339=[2]an!$J$38,F1339=[2]an!$E$42),[2]an!$J$42,""))))))))))))))))))))))))))))</f>
        <v/>
      </c>
      <c r="Y1339" s="17" t="str">
        <f>IFERROR(IF(F1339="Tugigrupp",0,
IF(AND(F1339="Peretoe teenus",H1339&gt;=[2]an!$M$37,RANK(D1339,$D1339:$D1339)+COUNTIFS($D$2:D1339,D1339,$F$2:F1339,F1339)-1&gt;1),"",
IF(AND(F1339="Peretoe teenus",H1339&gt;=[2]an!$M$37,RANK(D1339,$D1339:$D1339)+COUNTIFS($D$2:D1339,D1339,$F$2:F1339,F1339)-1=1,MONTH(H1339)=MONTH(K1339)=TRUE,YEAR(H1339)=YEAR(K1339)=TRUE),((EOMONTH(H1339,0)-H1339+1)*X1339)/DAY(EOMONTH(H1339,0)),
IF(AND(F1339="Peretoe teenus",H1339&gt;=[2]an!$M$37,RANK(D1339,$D1339:$D1339)+COUNTIFS($D$2:D1339,D1339,$F$2:F1339,F1339)-1=1),X1339,
IF(AND(F1339="Peretoe teenus",H1339&lt;[2]an!$M$37,S1339&lt;&gt;"kahepoolne vajaduspõhine",RANK(D1339,$D1339:$D1339)+COUNTIFS($D$2:D1339,D1339,$F$2:F1339,F1339)-1=1),X1339,
IF(AND(F1339="Peretoe teenus",H1339&lt;[2]an!$M$37,S1339&lt;&gt;"kahepoolne vajaduspõhine",RANK(D1339,$D1339:$D1339)+COUNTIFS($D$2:D1339,D1339,$F$2:F1339,F1339)-1&gt;1),"",
IF(AND(F1339="Peretoe teenus",H1339&lt;[2]an!$M$37,S1339="kahepoolne vajaduspõhine",U1339="",RANK(D1339,$D1339:$D1339)+COUNTIFS($D$2:D1339,D1339,$F$2:F1339,F1339)-1=1),X1339,
IF(AND(F1339="Peretoe teenus",H1339&lt;[2]an!$M$37,S1339="kahepoolne vajaduspõhine",U1339="",RANK(D1339,$D1339:$D1339)+COUNTIFS($D$2:D1339,D1339,$F$2:F1339,F1339)-1&gt;1),"",
IF(AND(F1339="Peretoe teenus",H1339&lt;[2]an!$M$37,S1339="kahepoolne vajaduspõhine",U1339&lt;[2]an!$M$37,RANK(D1339,$D1339:$D1339)+COUNTIFS($D$2:D1339,D1339,$F$2:F1339,F1339)-1=1),X1339,
IF(AND(F1339="Peretoe teenus",H1339&lt;[2]an!$M$37,S1339="kahepoolne vajaduspõhine",U1339&lt;[2]an!$M$37,RANK(D1339,$D1339:$D1339)+COUNTIFS($D$2:D1339,D1339,$F$2:F1339,F1339)-1&gt;1),"",
IF(AND(F1339="Peretoe teenus",H1339&lt;[2]an!$M$37,S1339="kahepoolne vajaduspõhine",U1339&gt;=[2]an!$M$37,U1339&lt;=[2]an!$M$38,RANK(D1339,$D1339:$D1339)+COUNTIFS($D$2:D1339,D1339,$F$2:F1339,F1339)-1=1),
((EOMONTH(U1339,0)-U1339+1)*X1339)/DAY(EOMONTH(U1339,0))+(DAY(U1339)-1)*100/DAY(EOMONTH(U1339,0)),
IF(AND(F1339="Peretoe teenus",H1339&lt;[2]an!$M$37,S1339="kahepoolne vajaduspõhine",U1339&gt;=[2]an!$M$37,U1339&lt;=[2]an!$M$38,RANK(D1339,$D1339:$D1339)+COUNTIFS($D$2:D1339,D1339,$F$2:F1339,F1339)-1&gt;1),"",
IF(AND(F1339="Peretoe teenus",H1339&lt;[2]an!$M$37,S1339="kahepoolne vajaduspõhine",U1339&gt;[2]an!$M$38,RANK(D1339,$D1339:$D1339)+COUNTIFS($D$2:D1339,D1339,$F$2:F1339,F1339)-1=1),X1339,
IF(AND(F1339="Peretoe teenus",H1339&lt;[2]an!$M$37,S1339="kahepoolne vajaduspõhine",U1339&gt;[2]an!$M$38,RANK(D1339,$D1339:$D1339)+COUNTIFS($D$2:D1339,D1339,$F$2:F1339,F1339)-1&gt;1),"",X1339*W1339)))))))))))))),"")</f>
        <v/>
      </c>
      <c r="Z1339" s="18" t="str">
        <f t="shared" si="61"/>
        <v/>
      </c>
      <c r="AA1339" s="19" t="str">
        <f>IFERROR(VLOOKUP(E1339,[2]an!$A$3:$B$81,2,FALSE),"")</f>
        <v/>
      </c>
      <c r="AB1339" s="19" t="str">
        <f>IFERROR(VLOOKUP(AA1339,[2]an!$C$2:$D$16,2,FALSE),"")</f>
        <v/>
      </c>
      <c r="AC1339" s="20"/>
      <c r="AD1339" s="21" t="str">
        <f>IF(A1339=[2]an!$F$36,VLOOKUP([2]an!$F$36,[2]an!$F$36:$H$36,3,FALSE),IF(A1339=[2]an!$F$35,VLOOKUP([2]an!$F$35,[2]an!$F$35:$H$35,3,FALSE),IF(A1339=[2]an!$F$33,VLOOKUP([2]an!$F$33,[2]an!$F$33:$H$33,3,FALSE),IF(A1339=[2]an!$F$31,VLOOKUP([2]an!$F$31,[2]an!$F$31:$H$31,3,FALSE),""))))</f>
        <v/>
      </c>
    </row>
    <row r="1340" spans="6:30" x14ac:dyDescent="0.2">
      <c r="F1340" s="10"/>
      <c r="G1340" s="8" t="str">
        <f t="shared" si="62"/>
        <v/>
      </c>
      <c r="H1340" s="13"/>
      <c r="K1340" s="13"/>
      <c r="L1340" s="10"/>
      <c r="M1340" s="10"/>
      <c r="S1340" s="8" t="str">
        <f>IFERROR(VLOOKUP(D1340,[1]peretoe_teenus!$A$2:$L$2000,5,FALSE),"")</f>
        <v/>
      </c>
      <c r="U1340" s="13"/>
      <c r="V1340" s="15" t="str" cm="1">
        <f t="array" ref="V1340">IFERROR(IF(AND(F1340="Tugigrupp",RANK(K1340,$K1340:$K1340)+COUNTIFS($K$2:K1340,K1340,$L$2:L1340,L1340,$M$2:M1340,M1340,$I$2:I1340,I1340,$G$2:G1340,G1340,$F$2:F1340,F1340)-1=1),SUMPRODUCT(($F$2:$F$4154=F1340)*($G$2:$G$4154=G1340)*($K$2:$K$4154=K1340)*($I$2:$I$4154=I1340)*($L$2:$L$4154=L1340)*($M$2:$M$4154=M1340)),""),"")</f>
        <v/>
      </c>
      <c r="W1340" s="15" t="str">
        <f t="shared" si="60"/>
        <v/>
      </c>
      <c r="X1340" s="16" t="str">
        <f>IF(AND(A1340=[2]an!$G$38,F1340=[2]an!$E$40),[2]an!$G$40,IF(AND(A1340=[2]an!$G$38,F1340=[2]an!$E$41),[2]an!$G$41,IF(AND(A1340=[2]an!$G$38,F1340=[2]an!$E$39,H1340&gt;=[2]an!$M$37),[2]an!$G$39,
IF(AND(A1340=[2]an!$G$38,F1340=[2]an!$E$39,H1340&lt;[2]an!$M$37,S1340="kahepoolne vajaduspõhine",U1340=""),[2]an!$M$40,
IF(AND(A1340=[2]an!$G$38,F1340=[2]an!$E$39,H1340&lt;[2]an!$M$37,S1340="kahepoolne vajaduspõhine",U1340&lt;&gt;""),[2]an!$G$39,
IF(AND(A1340=[2]an!$G$38,F1340=[2]an!$E$39,H1340&lt;[2]an!$M$37,S1340&lt;&gt;"kahepoolne vajaduspõhine"),[2]an!$G$39,
IF(AND(A1340=[2]an!$G$38,F1340=[2]an!$E$42),[2]an!$G$42,
IF(AND(A1340=[2]an!$H$38,F1340=[2]an!$E$40),[2]an!$H$40,IF(AND(A1340=[2]an!$H$38,F1340=[2]an!$E$41),[2]an!$H$41,IF(AND(A1340=[2]an!$H$38,F1340=[2]an!$E$39,H1340&gt;=[2]an!$M$37),[2]an!$H$39,
IF(AND(A1340=[2]an!$H$38,F1340=[2]an!$E$39,H1340&lt;[2]an!$M$37,S1340="kahepoolne vajaduspõhine",U1340=""),[2]an!$M$40,
IF(AND(A1340=[2]an!$H$38,F1340=[2]an!$E$39,H1340&lt;[2]an!$M$37,S1340="kahepoolne vajaduspõhine",U1340&lt;&gt;""),[2]an!$H$39,
IF(AND(A1340=[2]an!$H$38,F1340=[2]an!$E$39,H1340&lt;[2]an!$M$37,S1340&lt;&gt;"kahepoolne vajaduspõhine"),[2]an!$H$39,
IF(AND(A1340=[2]an!$H$38,F1340=[2]an!$E$42),[2]an!$H$42,
IF(AND(A1340=[2]an!$I$38,F1340=[2]an!$E$40),[2]an!$I$40,IF(AND(A1340=[2]an!$I$38,F1340=[2]an!$E$41),[2]an!$I$41,IF(AND(A1340=[2]an!$I$38,F1340=[2]an!$E$39,H1340&gt;=[2]an!$M$37),[2]an!$I$39,
IF(AND(A1340=[2]an!$I$38,F1340=[2]an!$E$39,H1340&lt;[2]an!$M$37,S1340="kahepoolne vajaduspõhine",U1340=""),[2]an!$M$40,
IF(AND(A1340=[2]an!$I$38,F1340=[2]an!$E$39,H1340&lt;[2]an!$M$37,S1340="kahepoolne vajaduspõhine",U1340&lt;&gt;""),[2]an!$I$39,
IF(AND(A1340=[2]an!$I$38,F1340=[2]an!$E$39,H1340&lt;[2]an!$M$37,S1340&lt;&gt;"kahepoolne vajaduspõhine"),[2]an!$I$39,
IF(AND(A1340=[2]an!$I$38,F1340=[2]an!$E$42),[2]an!$I$42,
IF(AND(A1340=[2]an!$J$38,F1340=[2]an!$E$40),[2]an!$J$40,IF(AND(A1340=[2]an!$J$38,F1340=[2]an!$E$41),[2]an!$J$41,IF(AND(A1340=[2]an!$J$38,F1340=[2]an!$E$39,H1340&gt;=[2]an!$M$37),[2]an!$J$39,
IF(AND(A1340=[2]an!$J$38,F1340=[2]an!$E$39,H1340&lt;[2]an!$M$37,S1340="kahepoolne vajaduspõhine",U1340=""),[2]an!$M$40,
IF(AND(A1340=[2]an!$J$38,F1340=[2]an!$E$39,H1340&lt;[2]an!$M$37,S1340="kahepoolne vajaduspõhine",U1340&lt;&gt;""),[2]an!$J$39,
IF(AND(A1340=[2]an!$J$38,F1340=[2]an!$E$39,H1340&lt;[2]an!$M$37,S1340&lt;&gt;"kahepoolne vajaduspõhine"),[2]an!$J$39,
IF(AND(A1340=[2]an!$J$38,F1340=[2]an!$E$42),[2]an!$J$42,""))))))))))))))))))))))))))))</f>
        <v/>
      </c>
      <c r="Y1340" s="17" t="str">
        <f>IFERROR(IF(F1340="Tugigrupp",0,
IF(AND(F1340="Peretoe teenus",H1340&gt;=[2]an!$M$37,RANK(D1340,$D1340:$D1340)+COUNTIFS($D$2:D1340,D1340,$F$2:F1340,F1340)-1&gt;1),"",
IF(AND(F1340="Peretoe teenus",H1340&gt;=[2]an!$M$37,RANK(D1340,$D1340:$D1340)+COUNTIFS($D$2:D1340,D1340,$F$2:F1340,F1340)-1=1,MONTH(H1340)=MONTH(K1340)=TRUE,YEAR(H1340)=YEAR(K1340)=TRUE),((EOMONTH(H1340,0)-H1340+1)*X1340)/DAY(EOMONTH(H1340,0)),
IF(AND(F1340="Peretoe teenus",H1340&gt;=[2]an!$M$37,RANK(D1340,$D1340:$D1340)+COUNTIFS($D$2:D1340,D1340,$F$2:F1340,F1340)-1=1),X1340,
IF(AND(F1340="Peretoe teenus",H1340&lt;[2]an!$M$37,S1340&lt;&gt;"kahepoolne vajaduspõhine",RANK(D1340,$D1340:$D1340)+COUNTIFS($D$2:D1340,D1340,$F$2:F1340,F1340)-1=1),X1340,
IF(AND(F1340="Peretoe teenus",H1340&lt;[2]an!$M$37,S1340&lt;&gt;"kahepoolne vajaduspõhine",RANK(D1340,$D1340:$D1340)+COUNTIFS($D$2:D1340,D1340,$F$2:F1340,F1340)-1&gt;1),"",
IF(AND(F1340="Peretoe teenus",H1340&lt;[2]an!$M$37,S1340="kahepoolne vajaduspõhine",U1340="",RANK(D1340,$D1340:$D1340)+COUNTIFS($D$2:D1340,D1340,$F$2:F1340,F1340)-1=1),X1340,
IF(AND(F1340="Peretoe teenus",H1340&lt;[2]an!$M$37,S1340="kahepoolne vajaduspõhine",U1340="",RANK(D1340,$D1340:$D1340)+COUNTIFS($D$2:D1340,D1340,$F$2:F1340,F1340)-1&gt;1),"",
IF(AND(F1340="Peretoe teenus",H1340&lt;[2]an!$M$37,S1340="kahepoolne vajaduspõhine",U1340&lt;[2]an!$M$37,RANK(D1340,$D1340:$D1340)+COUNTIFS($D$2:D1340,D1340,$F$2:F1340,F1340)-1=1),X1340,
IF(AND(F1340="Peretoe teenus",H1340&lt;[2]an!$M$37,S1340="kahepoolne vajaduspõhine",U1340&lt;[2]an!$M$37,RANK(D1340,$D1340:$D1340)+COUNTIFS($D$2:D1340,D1340,$F$2:F1340,F1340)-1&gt;1),"",
IF(AND(F1340="Peretoe teenus",H1340&lt;[2]an!$M$37,S1340="kahepoolne vajaduspõhine",U1340&gt;=[2]an!$M$37,U1340&lt;=[2]an!$M$38,RANK(D1340,$D1340:$D1340)+COUNTIFS($D$2:D1340,D1340,$F$2:F1340,F1340)-1=1),
((EOMONTH(U1340,0)-U1340+1)*X1340)/DAY(EOMONTH(U1340,0))+(DAY(U1340)-1)*100/DAY(EOMONTH(U1340,0)),
IF(AND(F1340="Peretoe teenus",H1340&lt;[2]an!$M$37,S1340="kahepoolne vajaduspõhine",U1340&gt;=[2]an!$M$37,U1340&lt;=[2]an!$M$38,RANK(D1340,$D1340:$D1340)+COUNTIFS($D$2:D1340,D1340,$F$2:F1340,F1340)-1&gt;1),"",
IF(AND(F1340="Peretoe teenus",H1340&lt;[2]an!$M$37,S1340="kahepoolne vajaduspõhine",U1340&gt;[2]an!$M$38,RANK(D1340,$D1340:$D1340)+COUNTIFS($D$2:D1340,D1340,$F$2:F1340,F1340)-1=1),X1340,
IF(AND(F1340="Peretoe teenus",H1340&lt;[2]an!$M$37,S1340="kahepoolne vajaduspõhine",U1340&gt;[2]an!$M$38,RANK(D1340,$D1340:$D1340)+COUNTIFS($D$2:D1340,D1340,$F$2:F1340,F1340)-1&gt;1),"",X1340*W1340)))))))))))))),"")</f>
        <v/>
      </c>
      <c r="Z1340" s="18" t="str">
        <f t="shared" si="61"/>
        <v/>
      </c>
      <c r="AA1340" s="19" t="str">
        <f>IFERROR(VLOOKUP(E1340,[2]an!$A$3:$B$81,2,FALSE),"")</f>
        <v/>
      </c>
      <c r="AB1340" s="19" t="str">
        <f>IFERROR(VLOOKUP(AA1340,[2]an!$C$2:$D$16,2,FALSE),"")</f>
        <v/>
      </c>
      <c r="AC1340" s="20"/>
      <c r="AD1340" s="21" t="str">
        <f>IF(A1340=[2]an!$F$36,VLOOKUP([2]an!$F$36,[2]an!$F$36:$H$36,3,FALSE),IF(A1340=[2]an!$F$35,VLOOKUP([2]an!$F$35,[2]an!$F$35:$H$35,3,FALSE),IF(A1340=[2]an!$F$33,VLOOKUP([2]an!$F$33,[2]an!$F$33:$H$33,3,FALSE),IF(A1340=[2]an!$F$31,VLOOKUP([2]an!$F$31,[2]an!$F$31:$H$31,3,FALSE),""))))</f>
        <v/>
      </c>
    </row>
    <row r="1341" spans="6:30" x14ac:dyDescent="0.2">
      <c r="F1341" s="10"/>
      <c r="G1341" s="8" t="str">
        <f t="shared" si="62"/>
        <v/>
      </c>
      <c r="H1341" s="13"/>
      <c r="K1341" s="13"/>
      <c r="L1341" s="10"/>
      <c r="M1341" s="10"/>
      <c r="S1341" s="8" t="str">
        <f>IFERROR(VLOOKUP(D1341,[1]peretoe_teenus!$A$2:$L$2000,5,FALSE),"")</f>
        <v/>
      </c>
      <c r="U1341" s="13"/>
      <c r="V1341" s="15" t="str" cm="1">
        <f t="array" ref="V1341">IFERROR(IF(AND(F1341="Tugigrupp",RANK(K1341,$K1341:$K1341)+COUNTIFS($K$2:K1341,K1341,$L$2:L1341,L1341,$M$2:M1341,M1341,$I$2:I1341,I1341,$G$2:G1341,G1341,$F$2:F1341,F1341)-1=1),SUMPRODUCT(($F$2:$F$4154=F1341)*($G$2:$G$4154=G1341)*($K$2:$K$4154=K1341)*($I$2:$I$4154=I1341)*($L$2:$L$4154=L1341)*($M$2:$M$4154=M1341)),""),"")</f>
        <v/>
      </c>
      <c r="W1341" s="15" t="str">
        <f t="shared" si="60"/>
        <v/>
      </c>
      <c r="X1341" s="16" t="str">
        <f>IF(AND(A1341=[2]an!$G$38,F1341=[2]an!$E$40),[2]an!$G$40,IF(AND(A1341=[2]an!$G$38,F1341=[2]an!$E$41),[2]an!$G$41,IF(AND(A1341=[2]an!$G$38,F1341=[2]an!$E$39,H1341&gt;=[2]an!$M$37),[2]an!$G$39,
IF(AND(A1341=[2]an!$G$38,F1341=[2]an!$E$39,H1341&lt;[2]an!$M$37,S1341="kahepoolne vajaduspõhine",U1341=""),[2]an!$M$40,
IF(AND(A1341=[2]an!$G$38,F1341=[2]an!$E$39,H1341&lt;[2]an!$M$37,S1341="kahepoolne vajaduspõhine",U1341&lt;&gt;""),[2]an!$G$39,
IF(AND(A1341=[2]an!$G$38,F1341=[2]an!$E$39,H1341&lt;[2]an!$M$37,S1341&lt;&gt;"kahepoolne vajaduspõhine"),[2]an!$G$39,
IF(AND(A1341=[2]an!$G$38,F1341=[2]an!$E$42),[2]an!$G$42,
IF(AND(A1341=[2]an!$H$38,F1341=[2]an!$E$40),[2]an!$H$40,IF(AND(A1341=[2]an!$H$38,F1341=[2]an!$E$41),[2]an!$H$41,IF(AND(A1341=[2]an!$H$38,F1341=[2]an!$E$39,H1341&gt;=[2]an!$M$37),[2]an!$H$39,
IF(AND(A1341=[2]an!$H$38,F1341=[2]an!$E$39,H1341&lt;[2]an!$M$37,S1341="kahepoolne vajaduspõhine",U1341=""),[2]an!$M$40,
IF(AND(A1341=[2]an!$H$38,F1341=[2]an!$E$39,H1341&lt;[2]an!$M$37,S1341="kahepoolne vajaduspõhine",U1341&lt;&gt;""),[2]an!$H$39,
IF(AND(A1341=[2]an!$H$38,F1341=[2]an!$E$39,H1341&lt;[2]an!$M$37,S1341&lt;&gt;"kahepoolne vajaduspõhine"),[2]an!$H$39,
IF(AND(A1341=[2]an!$H$38,F1341=[2]an!$E$42),[2]an!$H$42,
IF(AND(A1341=[2]an!$I$38,F1341=[2]an!$E$40),[2]an!$I$40,IF(AND(A1341=[2]an!$I$38,F1341=[2]an!$E$41),[2]an!$I$41,IF(AND(A1341=[2]an!$I$38,F1341=[2]an!$E$39,H1341&gt;=[2]an!$M$37),[2]an!$I$39,
IF(AND(A1341=[2]an!$I$38,F1341=[2]an!$E$39,H1341&lt;[2]an!$M$37,S1341="kahepoolne vajaduspõhine",U1341=""),[2]an!$M$40,
IF(AND(A1341=[2]an!$I$38,F1341=[2]an!$E$39,H1341&lt;[2]an!$M$37,S1341="kahepoolne vajaduspõhine",U1341&lt;&gt;""),[2]an!$I$39,
IF(AND(A1341=[2]an!$I$38,F1341=[2]an!$E$39,H1341&lt;[2]an!$M$37,S1341&lt;&gt;"kahepoolne vajaduspõhine"),[2]an!$I$39,
IF(AND(A1341=[2]an!$I$38,F1341=[2]an!$E$42),[2]an!$I$42,
IF(AND(A1341=[2]an!$J$38,F1341=[2]an!$E$40),[2]an!$J$40,IF(AND(A1341=[2]an!$J$38,F1341=[2]an!$E$41),[2]an!$J$41,IF(AND(A1341=[2]an!$J$38,F1341=[2]an!$E$39,H1341&gt;=[2]an!$M$37),[2]an!$J$39,
IF(AND(A1341=[2]an!$J$38,F1341=[2]an!$E$39,H1341&lt;[2]an!$M$37,S1341="kahepoolne vajaduspõhine",U1341=""),[2]an!$M$40,
IF(AND(A1341=[2]an!$J$38,F1341=[2]an!$E$39,H1341&lt;[2]an!$M$37,S1341="kahepoolne vajaduspõhine",U1341&lt;&gt;""),[2]an!$J$39,
IF(AND(A1341=[2]an!$J$38,F1341=[2]an!$E$39,H1341&lt;[2]an!$M$37,S1341&lt;&gt;"kahepoolne vajaduspõhine"),[2]an!$J$39,
IF(AND(A1341=[2]an!$J$38,F1341=[2]an!$E$42),[2]an!$J$42,""))))))))))))))))))))))))))))</f>
        <v/>
      </c>
      <c r="Y1341" s="17" t="str">
        <f>IFERROR(IF(F1341="Tugigrupp",0,
IF(AND(F1341="Peretoe teenus",H1341&gt;=[2]an!$M$37,RANK(D1341,$D1341:$D1341)+COUNTIFS($D$2:D1341,D1341,$F$2:F1341,F1341)-1&gt;1),"",
IF(AND(F1341="Peretoe teenus",H1341&gt;=[2]an!$M$37,RANK(D1341,$D1341:$D1341)+COUNTIFS($D$2:D1341,D1341,$F$2:F1341,F1341)-1=1,MONTH(H1341)=MONTH(K1341)=TRUE,YEAR(H1341)=YEAR(K1341)=TRUE),((EOMONTH(H1341,0)-H1341+1)*X1341)/DAY(EOMONTH(H1341,0)),
IF(AND(F1341="Peretoe teenus",H1341&gt;=[2]an!$M$37,RANK(D1341,$D1341:$D1341)+COUNTIFS($D$2:D1341,D1341,$F$2:F1341,F1341)-1=1),X1341,
IF(AND(F1341="Peretoe teenus",H1341&lt;[2]an!$M$37,S1341&lt;&gt;"kahepoolne vajaduspõhine",RANK(D1341,$D1341:$D1341)+COUNTIFS($D$2:D1341,D1341,$F$2:F1341,F1341)-1=1),X1341,
IF(AND(F1341="Peretoe teenus",H1341&lt;[2]an!$M$37,S1341&lt;&gt;"kahepoolne vajaduspõhine",RANK(D1341,$D1341:$D1341)+COUNTIFS($D$2:D1341,D1341,$F$2:F1341,F1341)-1&gt;1),"",
IF(AND(F1341="Peretoe teenus",H1341&lt;[2]an!$M$37,S1341="kahepoolne vajaduspõhine",U1341="",RANK(D1341,$D1341:$D1341)+COUNTIFS($D$2:D1341,D1341,$F$2:F1341,F1341)-1=1),X1341,
IF(AND(F1341="Peretoe teenus",H1341&lt;[2]an!$M$37,S1341="kahepoolne vajaduspõhine",U1341="",RANK(D1341,$D1341:$D1341)+COUNTIFS($D$2:D1341,D1341,$F$2:F1341,F1341)-1&gt;1),"",
IF(AND(F1341="Peretoe teenus",H1341&lt;[2]an!$M$37,S1341="kahepoolne vajaduspõhine",U1341&lt;[2]an!$M$37,RANK(D1341,$D1341:$D1341)+COUNTIFS($D$2:D1341,D1341,$F$2:F1341,F1341)-1=1),X1341,
IF(AND(F1341="Peretoe teenus",H1341&lt;[2]an!$M$37,S1341="kahepoolne vajaduspõhine",U1341&lt;[2]an!$M$37,RANK(D1341,$D1341:$D1341)+COUNTIFS($D$2:D1341,D1341,$F$2:F1341,F1341)-1&gt;1),"",
IF(AND(F1341="Peretoe teenus",H1341&lt;[2]an!$M$37,S1341="kahepoolne vajaduspõhine",U1341&gt;=[2]an!$M$37,U1341&lt;=[2]an!$M$38,RANK(D1341,$D1341:$D1341)+COUNTIFS($D$2:D1341,D1341,$F$2:F1341,F1341)-1=1),
((EOMONTH(U1341,0)-U1341+1)*X1341)/DAY(EOMONTH(U1341,0))+(DAY(U1341)-1)*100/DAY(EOMONTH(U1341,0)),
IF(AND(F1341="Peretoe teenus",H1341&lt;[2]an!$M$37,S1341="kahepoolne vajaduspõhine",U1341&gt;=[2]an!$M$37,U1341&lt;=[2]an!$M$38,RANK(D1341,$D1341:$D1341)+COUNTIFS($D$2:D1341,D1341,$F$2:F1341,F1341)-1&gt;1),"",
IF(AND(F1341="Peretoe teenus",H1341&lt;[2]an!$M$37,S1341="kahepoolne vajaduspõhine",U1341&gt;[2]an!$M$38,RANK(D1341,$D1341:$D1341)+COUNTIFS($D$2:D1341,D1341,$F$2:F1341,F1341)-1=1),X1341,
IF(AND(F1341="Peretoe teenus",H1341&lt;[2]an!$M$37,S1341="kahepoolne vajaduspõhine",U1341&gt;[2]an!$M$38,RANK(D1341,$D1341:$D1341)+COUNTIFS($D$2:D1341,D1341,$F$2:F1341,F1341)-1&gt;1),"",X1341*W1341)))))))))))))),"")</f>
        <v/>
      </c>
      <c r="Z1341" s="18" t="str">
        <f t="shared" si="61"/>
        <v/>
      </c>
      <c r="AA1341" s="19" t="str">
        <f>IFERROR(VLOOKUP(E1341,[2]an!$A$3:$B$81,2,FALSE),"")</f>
        <v/>
      </c>
      <c r="AB1341" s="19" t="str">
        <f>IFERROR(VLOOKUP(AA1341,[2]an!$C$2:$D$16,2,FALSE),"")</f>
        <v/>
      </c>
      <c r="AC1341" s="20"/>
      <c r="AD1341" s="21" t="str">
        <f>IF(A1341=[2]an!$F$36,VLOOKUP([2]an!$F$36,[2]an!$F$36:$H$36,3,FALSE),IF(A1341=[2]an!$F$35,VLOOKUP([2]an!$F$35,[2]an!$F$35:$H$35,3,FALSE),IF(A1341=[2]an!$F$33,VLOOKUP([2]an!$F$33,[2]an!$F$33:$H$33,3,FALSE),IF(A1341=[2]an!$F$31,VLOOKUP([2]an!$F$31,[2]an!$F$31:$H$31,3,FALSE),""))))</f>
        <v/>
      </c>
    </row>
    <row r="1342" spans="6:30" x14ac:dyDescent="0.2">
      <c r="F1342" s="10"/>
      <c r="G1342" s="8" t="str">
        <f t="shared" si="62"/>
        <v/>
      </c>
      <c r="H1342" s="13"/>
      <c r="K1342" s="13"/>
      <c r="L1342" s="10"/>
      <c r="M1342" s="10"/>
      <c r="S1342" s="8" t="str">
        <f>IFERROR(VLOOKUP(D1342,[1]peretoe_teenus!$A$2:$L$2000,5,FALSE),"")</f>
        <v/>
      </c>
      <c r="U1342" s="13"/>
      <c r="V1342" s="15" t="str" cm="1">
        <f t="array" ref="V1342">IFERROR(IF(AND(F1342="Tugigrupp",RANK(K1342,$K1342:$K1342)+COUNTIFS($K$2:K1342,K1342,$L$2:L1342,L1342,$M$2:M1342,M1342,$I$2:I1342,I1342,$G$2:G1342,G1342,$F$2:F1342,F1342)-1=1),SUMPRODUCT(($F$2:$F$4154=F1342)*($G$2:$G$4154=G1342)*($K$2:$K$4154=K1342)*($I$2:$I$4154=I1342)*($L$2:$L$4154=L1342)*($M$2:$M$4154=M1342)),""),"")</f>
        <v/>
      </c>
      <c r="W1342" s="15" t="str">
        <f t="shared" si="60"/>
        <v/>
      </c>
      <c r="X1342" s="16" t="str">
        <f>IF(AND(A1342=[2]an!$G$38,F1342=[2]an!$E$40),[2]an!$G$40,IF(AND(A1342=[2]an!$G$38,F1342=[2]an!$E$41),[2]an!$G$41,IF(AND(A1342=[2]an!$G$38,F1342=[2]an!$E$39,H1342&gt;=[2]an!$M$37),[2]an!$G$39,
IF(AND(A1342=[2]an!$G$38,F1342=[2]an!$E$39,H1342&lt;[2]an!$M$37,S1342="kahepoolne vajaduspõhine",U1342=""),[2]an!$M$40,
IF(AND(A1342=[2]an!$G$38,F1342=[2]an!$E$39,H1342&lt;[2]an!$M$37,S1342="kahepoolne vajaduspõhine",U1342&lt;&gt;""),[2]an!$G$39,
IF(AND(A1342=[2]an!$G$38,F1342=[2]an!$E$39,H1342&lt;[2]an!$M$37,S1342&lt;&gt;"kahepoolne vajaduspõhine"),[2]an!$G$39,
IF(AND(A1342=[2]an!$G$38,F1342=[2]an!$E$42),[2]an!$G$42,
IF(AND(A1342=[2]an!$H$38,F1342=[2]an!$E$40),[2]an!$H$40,IF(AND(A1342=[2]an!$H$38,F1342=[2]an!$E$41),[2]an!$H$41,IF(AND(A1342=[2]an!$H$38,F1342=[2]an!$E$39,H1342&gt;=[2]an!$M$37),[2]an!$H$39,
IF(AND(A1342=[2]an!$H$38,F1342=[2]an!$E$39,H1342&lt;[2]an!$M$37,S1342="kahepoolne vajaduspõhine",U1342=""),[2]an!$M$40,
IF(AND(A1342=[2]an!$H$38,F1342=[2]an!$E$39,H1342&lt;[2]an!$M$37,S1342="kahepoolne vajaduspõhine",U1342&lt;&gt;""),[2]an!$H$39,
IF(AND(A1342=[2]an!$H$38,F1342=[2]an!$E$39,H1342&lt;[2]an!$M$37,S1342&lt;&gt;"kahepoolne vajaduspõhine"),[2]an!$H$39,
IF(AND(A1342=[2]an!$H$38,F1342=[2]an!$E$42),[2]an!$H$42,
IF(AND(A1342=[2]an!$I$38,F1342=[2]an!$E$40),[2]an!$I$40,IF(AND(A1342=[2]an!$I$38,F1342=[2]an!$E$41),[2]an!$I$41,IF(AND(A1342=[2]an!$I$38,F1342=[2]an!$E$39,H1342&gt;=[2]an!$M$37),[2]an!$I$39,
IF(AND(A1342=[2]an!$I$38,F1342=[2]an!$E$39,H1342&lt;[2]an!$M$37,S1342="kahepoolne vajaduspõhine",U1342=""),[2]an!$M$40,
IF(AND(A1342=[2]an!$I$38,F1342=[2]an!$E$39,H1342&lt;[2]an!$M$37,S1342="kahepoolne vajaduspõhine",U1342&lt;&gt;""),[2]an!$I$39,
IF(AND(A1342=[2]an!$I$38,F1342=[2]an!$E$39,H1342&lt;[2]an!$M$37,S1342&lt;&gt;"kahepoolne vajaduspõhine"),[2]an!$I$39,
IF(AND(A1342=[2]an!$I$38,F1342=[2]an!$E$42),[2]an!$I$42,
IF(AND(A1342=[2]an!$J$38,F1342=[2]an!$E$40),[2]an!$J$40,IF(AND(A1342=[2]an!$J$38,F1342=[2]an!$E$41),[2]an!$J$41,IF(AND(A1342=[2]an!$J$38,F1342=[2]an!$E$39,H1342&gt;=[2]an!$M$37),[2]an!$J$39,
IF(AND(A1342=[2]an!$J$38,F1342=[2]an!$E$39,H1342&lt;[2]an!$M$37,S1342="kahepoolne vajaduspõhine",U1342=""),[2]an!$M$40,
IF(AND(A1342=[2]an!$J$38,F1342=[2]an!$E$39,H1342&lt;[2]an!$M$37,S1342="kahepoolne vajaduspõhine",U1342&lt;&gt;""),[2]an!$J$39,
IF(AND(A1342=[2]an!$J$38,F1342=[2]an!$E$39,H1342&lt;[2]an!$M$37,S1342&lt;&gt;"kahepoolne vajaduspõhine"),[2]an!$J$39,
IF(AND(A1342=[2]an!$J$38,F1342=[2]an!$E$42),[2]an!$J$42,""))))))))))))))))))))))))))))</f>
        <v/>
      </c>
      <c r="Y1342" s="17" t="str">
        <f>IFERROR(IF(F1342="Tugigrupp",0,
IF(AND(F1342="Peretoe teenus",H1342&gt;=[2]an!$M$37,RANK(D1342,$D1342:$D1342)+COUNTIFS($D$2:D1342,D1342,$F$2:F1342,F1342)-1&gt;1),"",
IF(AND(F1342="Peretoe teenus",H1342&gt;=[2]an!$M$37,RANK(D1342,$D1342:$D1342)+COUNTIFS($D$2:D1342,D1342,$F$2:F1342,F1342)-1=1,MONTH(H1342)=MONTH(K1342)=TRUE,YEAR(H1342)=YEAR(K1342)=TRUE),((EOMONTH(H1342,0)-H1342+1)*X1342)/DAY(EOMONTH(H1342,0)),
IF(AND(F1342="Peretoe teenus",H1342&gt;=[2]an!$M$37,RANK(D1342,$D1342:$D1342)+COUNTIFS($D$2:D1342,D1342,$F$2:F1342,F1342)-1=1),X1342,
IF(AND(F1342="Peretoe teenus",H1342&lt;[2]an!$M$37,S1342&lt;&gt;"kahepoolne vajaduspõhine",RANK(D1342,$D1342:$D1342)+COUNTIFS($D$2:D1342,D1342,$F$2:F1342,F1342)-1=1),X1342,
IF(AND(F1342="Peretoe teenus",H1342&lt;[2]an!$M$37,S1342&lt;&gt;"kahepoolne vajaduspõhine",RANK(D1342,$D1342:$D1342)+COUNTIFS($D$2:D1342,D1342,$F$2:F1342,F1342)-1&gt;1),"",
IF(AND(F1342="Peretoe teenus",H1342&lt;[2]an!$M$37,S1342="kahepoolne vajaduspõhine",U1342="",RANK(D1342,$D1342:$D1342)+COUNTIFS($D$2:D1342,D1342,$F$2:F1342,F1342)-1=1),X1342,
IF(AND(F1342="Peretoe teenus",H1342&lt;[2]an!$M$37,S1342="kahepoolne vajaduspõhine",U1342="",RANK(D1342,$D1342:$D1342)+COUNTIFS($D$2:D1342,D1342,$F$2:F1342,F1342)-1&gt;1),"",
IF(AND(F1342="Peretoe teenus",H1342&lt;[2]an!$M$37,S1342="kahepoolne vajaduspõhine",U1342&lt;[2]an!$M$37,RANK(D1342,$D1342:$D1342)+COUNTIFS($D$2:D1342,D1342,$F$2:F1342,F1342)-1=1),X1342,
IF(AND(F1342="Peretoe teenus",H1342&lt;[2]an!$M$37,S1342="kahepoolne vajaduspõhine",U1342&lt;[2]an!$M$37,RANK(D1342,$D1342:$D1342)+COUNTIFS($D$2:D1342,D1342,$F$2:F1342,F1342)-1&gt;1),"",
IF(AND(F1342="Peretoe teenus",H1342&lt;[2]an!$M$37,S1342="kahepoolne vajaduspõhine",U1342&gt;=[2]an!$M$37,U1342&lt;=[2]an!$M$38,RANK(D1342,$D1342:$D1342)+COUNTIFS($D$2:D1342,D1342,$F$2:F1342,F1342)-1=1),
((EOMONTH(U1342,0)-U1342+1)*X1342)/DAY(EOMONTH(U1342,0))+(DAY(U1342)-1)*100/DAY(EOMONTH(U1342,0)),
IF(AND(F1342="Peretoe teenus",H1342&lt;[2]an!$M$37,S1342="kahepoolne vajaduspõhine",U1342&gt;=[2]an!$M$37,U1342&lt;=[2]an!$M$38,RANK(D1342,$D1342:$D1342)+COUNTIFS($D$2:D1342,D1342,$F$2:F1342,F1342)-1&gt;1),"",
IF(AND(F1342="Peretoe teenus",H1342&lt;[2]an!$M$37,S1342="kahepoolne vajaduspõhine",U1342&gt;[2]an!$M$38,RANK(D1342,$D1342:$D1342)+COUNTIFS($D$2:D1342,D1342,$F$2:F1342,F1342)-1=1),X1342,
IF(AND(F1342="Peretoe teenus",H1342&lt;[2]an!$M$37,S1342="kahepoolne vajaduspõhine",U1342&gt;[2]an!$M$38,RANK(D1342,$D1342:$D1342)+COUNTIFS($D$2:D1342,D1342,$F$2:F1342,F1342)-1&gt;1),"",X1342*W1342)))))))))))))),"")</f>
        <v/>
      </c>
      <c r="Z1342" s="18" t="str">
        <f t="shared" si="61"/>
        <v/>
      </c>
      <c r="AA1342" s="19" t="str">
        <f>IFERROR(VLOOKUP(E1342,[2]an!$A$3:$B$81,2,FALSE),"")</f>
        <v/>
      </c>
      <c r="AB1342" s="19" t="str">
        <f>IFERROR(VLOOKUP(AA1342,[2]an!$C$2:$D$16,2,FALSE),"")</f>
        <v/>
      </c>
      <c r="AC1342" s="20"/>
      <c r="AD1342" s="21" t="str">
        <f>IF(A1342=[2]an!$F$36,VLOOKUP([2]an!$F$36,[2]an!$F$36:$H$36,3,FALSE),IF(A1342=[2]an!$F$35,VLOOKUP([2]an!$F$35,[2]an!$F$35:$H$35,3,FALSE),IF(A1342=[2]an!$F$33,VLOOKUP([2]an!$F$33,[2]an!$F$33:$H$33,3,FALSE),IF(A1342=[2]an!$F$31,VLOOKUP([2]an!$F$31,[2]an!$F$31:$H$31,3,FALSE),""))))</f>
        <v/>
      </c>
    </row>
    <row r="1343" spans="6:30" x14ac:dyDescent="0.2">
      <c r="F1343" s="10"/>
      <c r="G1343" s="8" t="str">
        <f t="shared" si="62"/>
        <v/>
      </c>
      <c r="H1343" s="13"/>
      <c r="K1343" s="13"/>
      <c r="L1343" s="10"/>
      <c r="M1343" s="10"/>
      <c r="S1343" s="8" t="str">
        <f>IFERROR(VLOOKUP(D1343,[1]peretoe_teenus!$A$2:$L$2000,5,FALSE),"")</f>
        <v/>
      </c>
      <c r="U1343" s="13"/>
      <c r="V1343" s="15" t="str" cm="1">
        <f t="array" ref="V1343">IFERROR(IF(AND(F1343="Tugigrupp",RANK(K1343,$K1343:$K1343)+COUNTIFS($K$2:K1343,K1343,$L$2:L1343,L1343,$M$2:M1343,M1343,$I$2:I1343,I1343,$G$2:G1343,G1343,$F$2:F1343,F1343)-1=1),SUMPRODUCT(($F$2:$F$4154=F1343)*($G$2:$G$4154=G1343)*($K$2:$K$4154=K1343)*($I$2:$I$4154=I1343)*($L$2:$L$4154=L1343)*($M$2:$M$4154=M1343)),""),"")</f>
        <v/>
      </c>
      <c r="W1343" s="15" t="str">
        <f t="shared" si="60"/>
        <v/>
      </c>
      <c r="X1343" s="16" t="str">
        <f>IF(AND(A1343=[2]an!$G$38,F1343=[2]an!$E$40),[2]an!$G$40,IF(AND(A1343=[2]an!$G$38,F1343=[2]an!$E$41),[2]an!$G$41,IF(AND(A1343=[2]an!$G$38,F1343=[2]an!$E$39,H1343&gt;=[2]an!$M$37),[2]an!$G$39,
IF(AND(A1343=[2]an!$G$38,F1343=[2]an!$E$39,H1343&lt;[2]an!$M$37,S1343="kahepoolne vajaduspõhine",U1343=""),[2]an!$M$40,
IF(AND(A1343=[2]an!$G$38,F1343=[2]an!$E$39,H1343&lt;[2]an!$M$37,S1343="kahepoolne vajaduspõhine",U1343&lt;&gt;""),[2]an!$G$39,
IF(AND(A1343=[2]an!$G$38,F1343=[2]an!$E$39,H1343&lt;[2]an!$M$37,S1343&lt;&gt;"kahepoolne vajaduspõhine"),[2]an!$G$39,
IF(AND(A1343=[2]an!$G$38,F1343=[2]an!$E$42),[2]an!$G$42,
IF(AND(A1343=[2]an!$H$38,F1343=[2]an!$E$40),[2]an!$H$40,IF(AND(A1343=[2]an!$H$38,F1343=[2]an!$E$41),[2]an!$H$41,IF(AND(A1343=[2]an!$H$38,F1343=[2]an!$E$39,H1343&gt;=[2]an!$M$37),[2]an!$H$39,
IF(AND(A1343=[2]an!$H$38,F1343=[2]an!$E$39,H1343&lt;[2]an!$M$37,S1343="kahepoolne vajaduspõhine",U1343=""),[2]an!$M$40,
IF(AND(A1343=[2]an!$H$38,F1343=[2]an!$E$39,H1343&lt;[2]an!$M$37,S1343="kahepoolne vajaduspõhine",U1343&lt;&gt;""),[2]an!$H$39,
IF(AND(A1343=[2]an!$H$38,F1343=[2]an!$E$39,H1343&lt;[2]an!$M$37,S1343&lt;&gt;"kahepoolne vajaduspõhine"),[2]an!$H$39,
IF(AND(A1343=[2]an!$H$38,F1343=[2]an!$E$42),[2]an!$H$42,
IF(AND(A1343=[2]an!$I$38,F1343=[2]an!$E$40),[2]an!$I$40,IF(AND(A1343=[2]an!$I$38,F1343=[2]an!$E$41),[2]an!$I$41,IF(AND(A1343=[2]an!$I$38,F1343=[2]an!$E$39,H1343&gt;=[2]an!$M$37),[2]an!$I$39,
IF(AND(A1343=[2]an!$I$38,F1343=[2]an!$E$39,H1343&lt;[2]an!$M$37,S1343="kahepoolne vajaduspõhine",U1343=""),[2]an!$M$40,
IF(AND(A1343=[2]an!$I$38,F1343=[2]an!$E$39,H1343&lt;[2]an!$M$37,S1343="kahepoolne vajaduspõhine",U1343&lt;&gt;""),[2]an!$I$39,
IF(AND(A1343=[2]an!$I$38,F1343=[2]an!$E$39,H1343&lt;[2]an!$M$37,S1343&lt;&gt;"kahepoolne vajaduspõhine"),[2]an!$I$39,
IF(AND(A1343=[2]an!$I$38,F1343=[2]an!$E$42),[2]an!$I$42,
IF(AND(A1343=[2]an!$J$38,F1343=[2]an!$E$40),[2]an!$J$40,IF(AND(A1343=[2]an!$J$38,F1343=[2]an!$E$41),[2]an!$J$41,IF(AND(A1343=[2]an!$J$38,F1343=[2]an!$E$39,H1343&gt;=[2]an!$M$37),[2]an!$J$39,
IF(AND(A1343=[2]an!$J$38,F1343=[2]an!$E$39,H1343&lt;[2]an!$M$37,S1343="kahepoolne vajaduspõhine",U1343=""),[2]an!$M$40,
IF(AND(A1343=[2]an!$J$38,F1343=[2]an!$E$39,H1343&lt;[2]an!$M$37,S1343="kahepoolne vajaduspõhine",U1343&lt;&gt;""),[2]an!$J$39,
IF(AND(A1343=[2]an!$J$38,F1343=[2]an!$E$39,H1343&lt;[2]an!$M$37,S1343&lt;&gt;"kahepoolne vajaduspõhine"),[2]an!$J$39,
IF(AND(A1343=[2]an!$J$38,F1343=[2]an!$E$42),[2]an!$J$42,""))))))))))))))))))))))))))))</f>
        <v/>
      </c>
      <c r="Y1343" s="17" t="str">
        <f>IFERROR(IF(F1343="Tugigrupp",0,
IF(AND(F1343="Peretoe teenus",H1343&gt;=[2]an!$M$37,RANK(D1343,$D1343:$D1343)+COUNTIFS($D$2:D1343,D1343,$F$2:F1343,F1343)-1&gt;1),"",
IF(AND(F1343="Peretoe teenus",H1343&gt;=[2]an!$M$37,RANK(D1343,$D1343:$D1343)+COUNTIFS($D$2:D1343,D1343,$F$2:F1343,F1343)-1=1,MONTH(H1343)=MONTH(K1343)=TRUE,YEAR(H1343)=YEAR(K1343)=TRUE),((EOMONTH(H1343,0)-H1343+1)*X1343)/DAY(EOMONTH(H1343,0)),
IF(AND(F1343="Peretoe teenus",H1343&gt;=[2]an!$M$37,RANK(D1343,$D1343:$D1343)+COUNTIFS($D$2:D1343,D1343,$F$2:F1343,F1343)-1=1),X1343,
IF(AND(F1343="Peretoe teenus",H1343&lt;[2]an!$M$37,S1343&lt;&gt;"kahepoolne vajaduspõhine",RANK(D1343,$D1343:$D1343)+COUNTIFS($D$2:D1343,D1343,$F$2:F1343,F1343)-1=1),X1343,
IF(AND(F1343="Peretoe teenus",H1343&lt;[2]an!$M$37,S1343&lt;&gt;"kahepoolne vajaduspõhine",RANK(D1343,$D1343:$D1343)+COUNTIFS($D$2:D1343,D1343,$F$2:F1343,F1343)-1&gt;1),"",
IF(AND(F1343="Peretoe teenus",H1343&lt;[2]an!$M$37,S1343="kahepoolne vajaduspõhine",U1343="",RANK(D1343,$D1343:$D1343)+COUNTIFS($D$2:D1343,D1343,$F$2:F1343,F1343)-1=1),X1343,
IF(AND(F1343="Peretoe teenus",H1343&lt;[2]an!$M$37,S1343="kahepoolne vajaduspõhine",U1343="",RANK(D1343,$D1343:$D1343)+COUNTIFS($D$2:D1343,D1343,$F$2:F1343,F1343)-1&gt;1),"",
IF(AND(F1343="Peretoe teenus",H1343&lt;[2]an!$M$37,S1343="kahepoolne vajaduspõhine",U1343&lt;[2]an!$M$37,RANK(D1343,$D1343:$D1343)+COUNTIFS($D$2:D1343,D1343,$F$2:F1343,F1343)-1=1),X1343,
IF(AND(F1343="Peretoe teenus",H1343&lt;[2]an!$M$37,S1343="kahepoolne vajaduspõhine",U1343&lt;[2]an!$M$37,RANK(D1343,$D1343:$D1343)+COUNTIFS($D$2:D1343,D1343,$F$2:F1343,F1343)-1&gt;1),"",
IF(AND(F1343="Peretoe teenus",H1343&lt;[2]an!$M$37,S1343="kahepoolne vajaduspõhine",U1343&gt;=[2]an!$M$37,U1343&lt;=[2]an!$M$38,RANK(D1343,$D1343:$D1343)+COUNTIFS($D$2:D1343,D1343,$F$2:F1343,F1343)-1=1),
((EOMONTH(U1343,0)-U1343+1)*X1343)/DAY(EOMONTH(U1343,0))+(DAY(U1343)-1)*100/DAY(EOMONTH(U1343,0)),
IF(AND(F1343="Peretoe teenus",H1343&lt;[2]an!$M$37,S1343="kahepoolne vajaduspõhine",U1343&gt;=[2]an!$M$37,U1343&lt;=[2]an!$M$38,RANK(D1343,$D1343:$D1343)+COUNTIFS($D$2:D1343,D1343,$F$2:F1343,F1343)-1&gt;1),"",
IF(AND(F1343="Peretoe teenus",H1343&lt;[2]an!$M$37,S1343="kahepoolne vajaduspõhine",U1343&gt;[2]an!$M$38,RANK(D1343,$D1343:$D1343)+COUNTIFS($D$2:D1343,D1343,$F$2:F1343,F1343)-1=1),X1343,
IF(AND(F1343="Peretoe teenus",H1343&lt;[2]an!$M$37,S1343="kahepoolne vajaduspõhine",U1343&gt;[2]an!$M$38,RANK(D1343,$D1343:$D1343)+COUNTIFS($D$2:D1343,D1343,$F$2:F1343,F1343)-1&gt;1),"",X1343*W1343)))))))))))))),"")</f>
        <v/>
      </c>
      <c r="Z1343" s="18" t="str">
        <f t="shared" si="61"/>
        <v/>
      </c>
      <c r="AA1343" s="19" t="str">
        <f>IFERROR(VLOOKUP(E1343,[2]an!$A$3:$B$81,2,FALSE),"")</f>
        <v/>
      </c>
      <c r="AB1343" s="19" t="str">
        <f>IFERROR(VLOOKUP(AA1343,[2]an!$C$2:$D$16,2,FALSE),"")</f>
        <v/>
      </c>
      <c r="AC1343" s="20"/>
      <c r="AD1343" s="21" t="str">
        <f>IF(A1343=[2]an!$F$36,VLOOKUP([2]an!$F$36,[2]an!$F$36:$H$36,3,FALSE),IF(A1343=[2]an!$F$35,VLOOKUP([2]an!$F$35,[2]an!$F$35:$H$35,3,FALSE),IF(A1343=[2]an!$F$33,VLOOKUP([2]an!$F$33,[2]an!$F$33:$H$33,3,FALSE),IF(A1343=[2]an!$F$31,VLOOKUP([2]an!$F$31,[2]an!$F$31:$H$31,3,FALSE),""))))</f>
        <v/>
      </c>
    </row>
    <row r="1344" spans="6:30" x14ac:dyDescent="0.2">
      <c r="F1344" s="10"/>
      <c r="G1344" s="8" t="str">
        <f t="shared" si="62"/>
        <v/>
      </c>
      <c r="H1344" s="13"/>
      <c r="K1344" s="13"/>
      <c r="L1344" s="10"/>
      <c r="M1344" s="10"/>
      <c r="S1344" s="8" t="str">
        <f>IFERROR(VLOOKUP(D1344,[1]peretoe_teenus!$A$2:$L$2000,5,FALSE),"")</f>
        <v/>
      </c>
      <c r="U1344" s="13"/>
      <c r="V1344" s="15" t="str" cm="1">
        <f t="array" ref="V1344">IFERROR(IF(AND(F1344="Tugigrupp",RANK(K1344,$K1344:$K1344)+COUNTIFS($K$2:K1344,K1344,$L$2:L1344,L1344,$M$2:M1344,M1344,$I$2:I1344,I1344,$G$2:G1344,G1344,$F$2:F1344,F1344)-1=1),SUMPRODUCT(($F$2:$F$4154=F1344)*($G$2:$G$4154=G1344)*($K$2:$K$4154=K1344)*($I$2:$I$4154=I1344)*($L$2:$L$4154=L1344)*($M$2:$M$4154=M1344)),""),"")</f>
        <v/>
      </c>
      <c r="W1344" s="15" t="str">
        <f t="shared" si="60"/>
        <v/>
      </c>
      <c r="X1344" s="16" t="str">
        <f>IF(AND(A1344=[2]an!$G$38,F1344=[2]an!$E$40),[2]an!$G$40,IF(AND(A1344=[2]an!$G$38,F1344=[2]an!$E$41),[2]an!$G$41,IF(AND(A1344=[2]an!$G$38,F1344=[2]an!$E$39,H1344&gt;=[2]an!$M$37),[2]an!$G$39,
IF(AND(A1344=[2]an!$G$38,F1344=[2]an!$E$39,H1344&lt;[2]an!$M$37,S1344="kahepoolne vajaduspõhine",U1344=""),[2]an!$M$40,
IF(AND(A1344=[2]an!$G$38,F1344=[2]an!$E$39,H1344&lt;[2]an!$M$37,S1344="kahepoolne vajaduspõhine",U1344&lt;&gt;""),[2]an!$G$39,
IF(AND(A1344=[2]an!$G$38,F1344=[2]an!$E$39,H1344&lt;[2]an!$M$37,S1344&lt;&gt;"kahepoolne vajaduspõhine"),[2]an!$G$39,
IF(AND(A1344=[2]an!$G$38,F1344=[2]an!$E$42),[2]an!$G$42,
IF(AND(A1344=[2]an!$H$38,F1344=[2]an!$E$40),[2]an!$H$40,IF(AND(A1344=[2]an!$H$38,F1344=[2]an!$E$41),[2]an!$H$41,IF(AND(A1344=[2]an!$H$38,F1344=[2]an!$E$39,H1344&gt;=[2]an!$M$37),[2]an!$H$39,
IF(AND(A1344=[2]an!$H$38,F1344=[2]an!$E$39,H1344&lt;[2]an!$M$37,S1344="kahepoolne vajaduspõhine",U1344=""),[2]an!$M$40,
IF(AND(A1344=[2]an!$H$38,F1344=[2]an!$E$39,H1344&lt;[2]an!$M$37,S1344="kahepoolne vajaduspõhine",U1344&lt;&gt;""),[2]an!$H$39,
IF(AND(A1344=[2]an!$H$38,F1344=[2]an!$E$39,H1344&lt;[2]an!$M$37,S1344&lt;&gt;"kahepoolne vajaduspõhine"),[2]an!$H$39,
IF(AND(A1344=[2]an!$H$38,F1344=[2]an!$E$42),[2]an!$H$42,
IF(AND(A1344=[2]an!$I$38,F1344=[2]an!$E$40),[2]an!$I$40,IF(AND(A1344=[2]an!$I$38,F1344=[2]an!$E$41),[2]an!$I$41,IF(AND(A1344=[2]an!$I$38,F1344=[2]an!$E$39,H1344&gt;=[2]an!$M$37),[2]an!$I$39,
IF(AND(A1344=[2]an!$I$38,F1344=[2]an!$E$39,H1344&lt;[2]an!$M$37,S1344="kahepoolne vajaduspõhine",U1344=""),[2]an!$M$40,
IF(AND(A1344=[2]an!$I$38,F1344=[2]an!$E$39,H1344&lt;[2]an!$M$37,S1344="kahepoolne vajaduspõhine",U1344&lt;&gt;""),[2]an!$I$39,
IF(AND(A1344=[2]an!$I$38,F1344=[2]an!$E$39,H1344&lt;[2]an!$M$37,S1344&lt;&gt;"kahepoolne vajaduspõhine"),[2]an!$I$39,
IF(AND(A1344=[2]an!$I$38,F1344=[2]an!$E$42),[2]an!$I$42,
IF(AND(A1344=[2]an!$J$38,F1344=[2]an!$E$40),[2]an!$J$40,IF(AND(A1344=[2]an!$J$38,F1344=[2]an!$E$41),[2]an!$J$41,IF(AND(A1344=[2]an!$J$38,F1344=[2]an!$E$39,H1344&gt;=[2]an!$M$37),[2]an!$J$39,
IF(AND(A1344=[2]an!$J$38,F1344=[2]an!$E$39,H1344&lt;[2]an!$M$37,S1344="kahepoolne vajaduspõhine",U1344=""),[2]an!$M$40,
IF(AND(A1344=[2]an!$J$38,F1344=[2]an!$E$39,H1344&lt;[2]an!$M$37,S1344="kahepoolne vajaduspõhine",U1344&lt;&gt;""),[2]an!$J$39,
IF(AND(A1344=[2]an!$J$38,F1344=[2]an!$E$39,H1344&lt;[2]an!$M$37,S1344&lt;&gt;"kahepoolne vajaduspõhine"),[2]an!$J$39,
IF(AND(A1344=[2]an!$J$38,F1344=[2]an!$E$42),[2]an!$J$42,""))))))))))))))))))))))))))))</f>
        <v/>
      </c>
      <c r="Y1344" s="17" t="str">
        <f>IFERROR(IF(F1344="Tugigrupp",0,
IF(AND(F1344="Peretoe teenus",H1344&gt;=[2]an!$M$37,RANK(D1344,$D1344:$D1344)+COUNTIFS($D$2:D1344,D1344,$F$2:F1344,F1344)-1&gt;1),"",
IF(AND(F1344="Peretoe teenus",H1344&gt;=[2]an!$M$37,RANK(D1344,$D1344:$D1344)+COUNTIFS($D$2:D1344,D1344,$F$2:F1344,F1344)-1=1,MONTH(H1344)=MONTH(K1344)=TRUE,YEAR(H1344)=YEAR(K1344)=TRUE),((EOMONTH(H1344,0)-H1344+1)*X1344)/DAY(EOMONTH(H1344,0)),
IF(AND(F1344="Peretoe teenus",H1344&gt;=[2]an!$M$37,RANK(D1344,$D1344:$D1344)+COUNTIFS($D$2:D1344,D1344,$F$2:F1344,F1344)-1=1),X1344,
IF(AND(F1344="Peretoe teenus",H1344&lt;[2]an!$M$37,S1344&lt;&gt;"kahepoolne vajaduspõhine",RANK(D1344,$D1344:$D1344)+COUNTIFS($D$2:D1344,D1344,$F$2:F1344,F1344)-1=1),X1344,
IF(AND(F1344="Peretoe teenus",H1344&lt;[2]an!$M$37,S1344&lt;&gt;"kahepoolne vajaduspõhine",RANK(D1344,$D1344:$D1344)+COUNTIFS($D$2:D1344,D1344,$F$2:F1344,F1344)-1&gt;1),"",
IF(AND(F1344="Peretoe teenus",H1344&lt;[2]an!$M$37,S1344="kahepoolne vajaduspõhine",U1344="",RANK(D1344,$D1344:$D1344)+COUNTIFS($D$2:D1344,D1344,$F$2:F1344,F1344)-1=1),X1344,
IF(AND(F1344="Peretoe teenus",H1344&lt;[2]an!$M$37,S1344="kahepoolne vajaduspõhine",U1344="",RANK(D1344,$D1344:$D1344)+COUNTIFS($D$2:D1344,D1344,$F$2:F1344,F1344)-1&gt;1),"",
IF(AND(F1344="Peretoe teenus",H1344&lt;[2]an!$M$37,S1344="kahepoolne vajaduspõhine",U1344&lt;[2]an!$M$37,RANK(D1344,$D1344:$D1344)+COUNTIFS($D$2:D1344,D1344,$F$2:F1344,F1344)-1=1),X1344,
IF(AND(F1344="Peretoe teenus",H1344&lt;[2]an!$M$37,S1344="kahepoolne vajaduspõhine",U1344&lt;[2]an!$M$37,RANK(D1344,$D1344:$D1344)+COUNTIFS($D$2:D1344,D1344,$F$2:F1344,F1344)-1&gt;1),"",
IF(AND(F1344="Peretoe teenus",H1344&lt;[2]an!$M$37,S1344="kahepoolne vajaduspõhine",U1344&gt;=[2]an!$M$37,U1344&lt;=[2]an!$M$38,RANK(D1344,$D1344:$D1344)+COUNTIFS($D$2:D1344,D1344,$F$2:F1344,F1344)-1=1),
((EOMONTH(U1344,0)-U1344+1)*X1344)/DAY(EOMONTH(U1344,0))+(DAY(U1344)-1)*100/DAY(EOMONTH(U1344,0)),
IF(AND(F1344="Peretoe teenus",H1344&lt;[2]an!$M$37,S1344="kahepoolne vajaduspõhine",U1344&gt;=[2]an!$M$37,U1344&lt;=[2]an!$M$38,RANK(D1344,$D1344:$D1344)+COUNTIFS($D$2:D1344,D1344,$F$2:F1344,F1344)-1&gt;1),"",
IF(AND(F1344="Peretoe teenus",H1344&lt;[2]an!$M$37,S1344="kahepoolne vajaduspõhine",U1344&gt;[2]an!$M$38,RANK(D1344,$D1344:$D1344)+COUNTIFS($D$2:D1344,D1344,$F$2:F1344,F1344)-1=1),X1344,
IF(AND(F1344="Peretoe teenus",H1344&lt;[2]an!$M$37,S1344="kahepoolne vajaduspõhine",U1344&gt;[2]an!$M$38,RANK(D1344,$D1344:$D1344)+COUNTIFS($D$2:D1344,D1344,$F$2:F1344,F1344)-1&gt;1),"",X1344*W1344)))))))))))))),"")</f>
        <v/>
      </c>
      <c r="Z1344" s="18" t="str">
        <f t="shared" si="61"/>
        <v/>
      </c>
      <c r="AA1344" s="19" t="str">
        <f>IFERROR(VLOOKUP(E1344,[2]an!$A$3:$B$81,2,FALSE),"")</f>
        <v/>
      </c>
      <c r="AB1344" s="19" t="str">
        <f>IFERROR(VLOOKUP(AA1344,[2]an!$C$2:$D$16,2,FALSE),"")</f>
        <v/>
      </c>
      <c r="AC1344" s="20"/>
      <c r="AD1344" s="21" t="str">
        <f>IF(A1344=[2]an!$F$36,VLOOKUP([2]an!$F$36,[2]an!$F$36:$H$36,3,FALSE),IF(A1344=[2]an!$F$35,VLOOKUP([2]an!$F$35,[2]an!$F$35:$H$35,3,FALSE),IF(A1344=[2]an!$F$33,VLOOKUP([2]an!$F$33,[2]an!$F$33:$H$33,3,FALSE),IF(A1344=[2]an!$F$31,VLOOKUP([2]an!$F$31,[2]an!$F$31:$H$31,3,FALSE),""))))</f>
        <v/>
      </c>
    </row>
    <row r="1345" spans="6:30" x14ac:dyDescent="0.2">
      <c r="F1345" s="10"/>
      <c r="G1345" s="8" t="str">
        <f t="shared" si="62"/>
        <v/>
      </c>
      <c r="H1345" s="13"/>
      <c r="K1345" s="13"/>
      <c r="L1345" s="10"/>
      <c r="M1345" s="10"/>
      <c r="S1345" s="8" t="str">
        <f>IFERROR(VLOOKUP(D1345,[1]peretoe_teenus!$A$2:$L$2000,5,FALSE),"")</f>
        <v/>
      </c>
      <c r="U1345" s="13"/>
      <c r="V1345" s="15" t="str" cm="1">
        <f t="array" ref="V1345">IFERROR(IF(AND(F1345="Tugigrupp",RANK(K1345,$K1345:$K1345)+COUNTIFS($K$2:K1345,K1345,$L$2:L1345,L1345,$M$2:M1345,M1345,$I$2:I1345,I1345,$G$2:G1345,G1345,$F$2:F1345,F1345)-1=1),SUMPRODUCT(($F$2:$F$4154=F1345)*($G$2:$G$4154=G1345)*($K$2:$K$4154=K1345)*($I$2:$I$4154=I1345)*($L$2:$L$4154=L1345)*($M$2:$M$4154=M1345)),""),"")</f>
        <v/>
      </c>
      <c r="W1345" s="15" t="str">
        <f t="shared" si="60"/>
        <v/>
      </c>
      <c r="X1345" s="16" t="str">
        <f>IF(AND(A1345=[2]an!$G$38,F1345=[2]an!$E$40),[2]an!$G$40,IF(AND(A1345=[2]an!$G$38,F1345=[2]an!$E$41),[2]an!$G$41,IF(AND(A1345=[2]an!$G$38,F1345=[2]an!$E$39,H1345&gt;=[2]an!$M$37),[2]an!$G$39,
IF(AND(A1345=[2]an!$G$38,F1345=[2]an!$E$39,H1345&lt;[2]an!$M$37,S1345="kahepoolne vajaduspõhine",U1345=""),[2]an!$M$40,
IF(AND(A1345=[2]an!$G$38,F1345=[2]an!$E$39,H1345&lt;[2]an!$M$37,S1345="kahepoolne vajaduspõhine",U1345&lt;&gt;""),[2]an!$G$39,
IF(AND(A1345=[2]an!$G$38,F1345=[2]an!$E$39,H1345&lt;[2]an!$M$37,S1345&lt;&gt;"kahepoolne vajaduspõhine"),[2]an!$G$39,
IF(AND(A1345=[2]an!$G$38,F1345=[2]an!$E$42),[2]an!$G$42,
IF(AND(A1345=[2]an!$H$38,F1345=[2]an!$E$40),[2]an!$H$40,IF(AND(A1345=[2]an!$H$38,F1345=[2]an!$E$41),[2]an!$H$41,IF(AND(A1345=[2]an!$H$38,F1345=[2]an!$E$39,H1345&gt;=[2]an!$M$37),[2]an!$H$39,
IF(AND(A1345=[2]an!$H$38,F1345=[2]an!$E$39,H1345&lt;[2]an!$M$37,S1345="kahepoolne vajaduspõhine",U1345=""),[2]an!$M$40,
IF(AND(A1345=[2]an!$H$38,F1345=[2]an!$E$39,H1345&lt;[2]an!$M$37,S1345="kahepoolne vajaduspõhine",U1345&lt;&gt;""),[2]an!$H$39,
IF(AND(A1345=[2]an!$H$38,F1345=[2]an!$E$39,H1345&lt;[2]an!$M$37,S1345&lt;&gt;"kahepoolne vajaduspõhine"),[2]an!$H$39,
IF(AND(A1345=[2]an!$H$38,F1345=[2]an!$E$42),[2]an!$H$42,
IF(AND(A1345=[2]an!$I$38,F1345=[2]an!$E$40),[2]an!$I$40,IF(AND(A1345=[2]an!$I$38,F1345=[2]an!$E$41),[2]an!$I$41,IF(AND(A1345=[2]an!$I$38,F1345=[2]an!$E$39,H1345&gt;=[2]an!$M$37),[2]an!$I$39,
IF(AND(A1345=[2]an!$I$38,F1345=[2]an!$E$39,H1345&lt;[2]an!$M$37,S1345="kahepoolne vajaduspõhine",U1345=""),[2]an!$M$40,
IF(AND(A1345=[2]an!$I$38,F1345=[2]an!$E$39,H1345&lt;[2]an!$M$37,S1345="kahepoolne vajaduspõhine",U1345&lt;&gt;""),[2]an!$I$39,
IF(AND(A1345=[2]an!$I$38,F1345=[2]an!$E$39,H1345&lt;[2]an!$M$37,S1345&lt;&gt;"kahepoolne vajaduspõhine"),[2]an!$I$39,
IF(AND(A1345=[2]an!$I$38,F1345=[2]an!$E$42),[2]an!$I$42,
IF(AND(A1345=[2]an!$J$38,F1345=[2]an!$E$40),[2]an!$J$40,IF(AND(A1345=[2]an!$J$38,F1345=[2]an!$E$41),[2]an!$J$41,IF(AND(A1345=[2]an!$J$38,F1345=[2]an!$E$39,H1345&gt;=[2]an!$M$37),[2]an!$J$39,
IF(AND(A1345=[2]an!$J$38,F1345=[2]an!$E$39,H1345&lt;[2]an!$M$37,S1345="kahepoolne vajaduspõhine",U1345=""),[2]an!$M$40,
IF(AND(A1345=[2]an!$J$38,F1345=[2]an!$E$39,H1345&lt;[2]an!$M$37,S1345="kahepoolne vajaduspõhine",U1345&lt;&gt;""),[2]an!$J$39,
IF(AND(A1345=[2]an!$J$38,F1345=[2]an!$E$39,H1345&lt;[2]an!$M$37,S1345&lt;&gt;"kahepoolne vajaduspõhine"),[2]an!$J$39,
IF(AND(A1345=[2]an!$J$38,F1345=[2]an!$E$42),[2]an!$J$42,""))))))))))))))))))))))))))))</f>
        <v/>
      </c>
      <c r="Y1345" s="17" t="str">
        <f>IFERROR(IF(F1345="Tugigrupp",0,
IF(AND(F1345="Peretoe teenus",H1345&gt;=[2]an!$M$37,RANK(D1345,$D1345:$D1345)+COUNTIFS($D$2:D1345,D1345,$F$2:F1345,F1345)-1&gt;1),"",
IF(AND(F1345="Peretoe teenus",H1345&gt;=[2]an!$M$37,RANK(D1345,$D1345:$D1345)+COUNTIFS($D$2:D1345,D1345,$F$2:F1345,F1345)-1=1,MONTH(H1345)=MONTH(K1345)=TRUE,YEAR(H1345)=YEAR(K1345)=TRUE),((EOMONTH(H1345,0)-H1345+1)*X1345)/DAY(EOMONTH(H1345,0)),
IF(AND(F1345="Peretoe teenus",H1345&gt;=[2]an!$M$37,RANK(D1345,$D1345:$D1345)+COUNTIFS($D$2:D1345,D1345,$F$2:F1345,F1345)-1=1),X1345,
IF(AND(F1345="Peretoe teenus",H1345&lt;[2]an!$M$37,S1345&lt;&gt;"kahepoolne vajaduspõhine",RANK(D1345,$D1345:$D1345)+COUNTIFS($D$2:D1345,D1345,$F$2:F1345,F1345)-1=1),X1345,
IF(AND(F1345="Peretoe teenus",H1345&lt;[2]an!$M$37,S1345&lt;&gt;"kahepoolne vajaduspõhine",RANK(D1345,$D1345:$D1345)+COUNTIFS($D$2:D1345,D1345,$F$2:F1345,F1345)-1&gt;1),"",
IF(AND(F1345="Peretoe teenus",H1345&lt;[2]an!$M$37,S1345="kahepoolne vajaduspõhine",U1345="",RANK(D1345,$D1345:$D1345)+COUNTIFS($D$2:D1345,D1345,$F$2:F1345,F1345)-1=1),X1345,
IF(AND(F1345="Peretoe teenus",H1345&lt;[2]an!$M$37,S1345="kahepoolne vajaduspõhine",U1345="",RANK(D1345,$D1345:$D1345)+COUNTIFS($D$2:D1345,D1345,$F$2:F1345,F1345)-1&gt;1),"",
IF(AND(F1345="Peretoe teenus",H1345&lt;[2]an!$M$37,S1345="kahepoolne vajaduspõhine",U1345&lt;[2]an!$M$37,RANK(D1345,$D1345:$D1345)+COUNTIFS($D$2:D1345,D1345,$F$2:F1345,F1345)-1=1),X1345,
IF(AND(F1345="Peretoe teenus",H1345&lt;[2]an!$M$37,S1345="kahepoolne vajaduspõhine",U1345&lt;[2]an!$M$37,RANK(D1345,$D1345:$D1345)+COUNTIFS($D$2:D1345,D1345,$F$2:F1345,F1345)-1&gt;1),"",
IF(AND(F1345="Peretoe teenus",H1345&lt;[2]an!$M$37,S1345="kahepoolne vajaduspõhine",U1345&gt;=[2]an!$M$37,U1345&lt;=[2]an!$M$38,RANK(D1345,$D1345:$D1345)+COUNTIFS($D$2:D1345,D1345,$F$2:F1345,F1345)-1=1),
((EOMONTH(U1345,0)-U1345+1)*X1345)/DAY(EOMONTH(U1345,0))+(DAY(U1345)-1)*100/DAY(EOMONTH(U1345,0)),
IF(AND(F1345="Peretoe teenus",H1345&lt;[2]an!$M$37,S1345="kahepoolne vajaduspõhine",U1345&gt;=[2]an!$M$37,U1345&lt;=[2]an!$M$38,RANK(D1345,$D1345:$D1345)+COUNTIFS($D$2:D1345,D1345,$F$2:F1345,F1345)-1&gt;1),"",
IF(AND(F1345="Peretoe teenus",H1345&lt;[2]an!$M$37,S1345="kahepoolne vajaduspõhine",U1345&gt;[2]an!$M$38,RANK(D1345,$D1345:$D1345)+COUNTIFS($D$2:D1345,D1345,$F$2:F1345,F1345)-1=1),X1345,
IF(AND(F1345="Peretoe teenus",H1345&lt;[2]an!$M$37,S1345="kahepoolne vajaduspõhine",U1345&gt;[2]an!$M$38,RANK(D1345,$D1345:$D1345)+COUNTIFS($D$2:D1345,D1345,$F$2:F1345,F1345)-1&gt;1),"",X1345*W1345)))))))))))))),"")</f>
        <v/>
      </c>
      <c r="Z1345" s="18" t="str">
        <f t="shared" si="61"/>
        <v/>
      </c>
      <c r="AA1345" s="19" t="str">
        <f>IFERROR(VLOOKUP(E1345,[2]an!$A$3:$B$81,2,FALSE),"")</f>
        <v/>
      </c>
      <c r="AB1345" s="19" t="str">
        <f>IFERROR(VLOOKUP(AA1345,[2]an!$C$2:$D$16,2,FALSE),"")</f>
        <v/>
      </c>
      <c r="AC1345" s="20"/>
      <c r="AD1345" s="21" t="str">
        <f>IF(A1345=[2]an!$F$36,VLOOKUP([2]an!$F$36,[2]an!$F$36:$H$36,3,FALSE),IF(A1345=[2]an!$F$35,VLOOKUP([2]an!$F$35,[2]an!$F$35:$H$35,3,FALSE),IF(A1345=[2]an!$F$33,VLOOKUP([2]an!$F$33,[2]an!$F$33:$H$33,3,FALSE),IF(A1345=[2]an!$F$31,VLOOKUP([2]an!$F$31,[2]an!$F$31:$H$31,3,FALSE),""))))</f>
        <v/>
      </c>
    </row>
    <row r="1346" spans="6:30" x14ac:dyDescent="0.2">
      <c r="F1346" s="10"/>
      <c r="G1346" s="8" t="str">
        <f t="shared" si="62"/>
        <v/>
      </c>
      <c r="H1346" s="13"/>
      <c r="K1346" s="13"/>
      <c r="L1346" s="10"/>
      <c r="M1346" s="10"/>
      <c r="S1346" s="8" t="str">
        <f>IFERROR(VLOOKUP(D1346,[1]peretoe_teenus!$A$2:$L$2000,5,FALSE),"")</f>
        <v/>
      </c>
      <c r="U1346" s="13"/>
      <c r="V1346" s="15" t="str" cm="1">
        <f t="array" ref="V1346">IFERROR(IF(AND(F1346="Tugigrupp",RANK(K1346,$K1346:$K1346)+COUNTIFS($K$2:K1346,K1346,$L$2:L1346,L1346,$M$2:M1346,M1346,$I$2:I1346,I1346,$G$2:G1346,G1346,$F$2:F1346,F1346)-1=1),SUMPRODUCT(($F$2:$F$4154=F1346)*($G$2:$G$4154=G1346)*($K$2:$K$4154=K1346)*($I$2:$I$4154=I1346)*($L$2:$L$4154=L1346)*($M$2:$M$4154=M1346)),""),"")</f>
        <v/>
      </c>
      <c r="W1346" s="15" t="str">
        <f t="shared" ref="W1346:W1409" si="63">IF(A1346="","",(M1346-L1346)*1440/45)</f>
        <v/>
      </c>
      <c r="X1346" s="16" t="str">
        <f>IF(AND(A1346=[2]an!$G$38,F1346=[2]an!$E$40),[2]an!$G$40,IF(AND(A1346=[2]an!$G$38,F1346=[2]an!$E$41),[2]an!$G$41,IF(AND(A1346=[2]an!$G$38,F1346=[2]an!$E$39,H1346&gt;=[2]an!$M$37),[2]an!$G$39,
IF(AND(A1346=[2]an!$G$38,F1346=[2]an!$E$39,H1346&lt;[2]an!$M$37,S1346="kahepoolne vajaduspõhine",U1346=""),[2]an!$M$40,
IF(AND(A1346=[2]an!$G$38,F1346=[2]an!$E$39,H1346&lt;[2]an!$M$37,S1346="kahepoolne vajaduspõhine",U1346&lt;&gt;""),[2]an!$G$39,
IF(AND(A1346=[2]an!$G$38,F1346=[2]an!$E$39,H1346&lt;[2]an!$M$37,S1346&lt;&gt;"kahepoolne vajaduspõhine"),[2]an!$G$39,
IF(AND(A1346=[2]an!$G$38,F1346=[2]an!$E$42),[2]an!$G$42,
IF(AND(A1346=[2]an!$H$38,F1346=[2]an!$E$40),[2]an!$H$40,IF(AND(A1346=[2]an!$H$38,F1346=[2]an!$E$41),[2]an!$H$41,IF(AND(A1346=[2]an!$H$38,F1346=[2]an!$E$39,H1346&gt;=[2]an!$M$37),[2]an!$H$39,
IF(AND(A1346=[2]an!$H$38,F1346=[2]an!$E$39,H1346&lt;[2]an!$M$37,S1346="kahepoolne vajaduspõhine",U1346=""),[2]an!$M$40,
IF(AND(A1346=[2]an!$H$38,F1346=[2]an!$E$39,H1346&lt;[2]an!$M$37,S1346="kahepoolne vajaduspõhine",U1346&lt;&gt;""),[2]an!$H$39,
IF(AND(A1346=[2]an!$H$38,F1346=[2]an!$E$39,H1346&lt;[2]an!$M$37,S1346&lt;&gt;"kahepoolne vajaduspõhine"),[2]an!$H$39,
IF(AND(A1346=[2]an!$H$38,F1346=[2]an!$E$42),[2]an!$H$42,
IF(AND(A1346=[2]an!$I$38,F1346=[2]an!$E$40),[2]an!$I$40,IF(AND(A1346=[2]an!$I$38,F1346=[2]an!$E$41),[2]an!$I$41,IF(AND(A1346=[2]an!$I$38,F1346=[2]an!$E$39,H1346&gt;=[2]an!$M$37),[2]an!$I$39,
IF(AND(A1346=[2]an!$I$38,F1346=[2]an!$E$39,H1346&lt;[2]an!$M$37,S1346="kahepoolne vajaduspõhine",U1346=""),[2]an!$M$40,
IF(AND(A1346=[2]an!$I$38,F1346=[2]an!$E$39,H1346&lt;[2]an!$M$37,S1346="kahepoolne vajaduspõhine",U1346&lt;&gt;""),[2]an!$I$39,
IF(AND(A1346=[2]an!$I$38,F1346=[2]an!$E$39,H1346&lt;[2]an!$M$37,S1346&lt;&gt;"kahepoolne vajaduspõhine"),[2]an!$I$39,
IF(AND(A1346=[2]an!$I$38,F1346=[2]an!$E$42),[2]an!$I$42,
IF(AND(A1346=[2]an!$J$38,F1346=[2]an!$E$40),[2]an!$J$40,IF(AND(A1346=[2]an!$J$38,F1346=[2]an!$E$41),[2]an!$J$41,IF(AND(A1346=[2]an!$J$38,F1346=[2]an!$E$39,H1346&gt;=[2]an!$M$37),[2]an!$J$39,
IF(AND(A1346=[2]an!$J$38,F1346=[2]an!$E$39,H1346&lt;[2]an!$M$37,S1346="kahepoolne vajaduspõhine",U1346=""),[2]an!$M$40,
IF(AND(A1346=[2]an!$J$38,F1346=[2]an!$E$39,H1346&lt;[2]an!$M$37,S1346="kahepoolne vajaduspõhine",U1346&lt;&gt;""),[2]an!$J$39,
IF(AND(A1346=[2]an!$J$38,F1346=[2]an!$E$39,H1346&lt;[2]an!$M$37,S1346&lt;&gt;"kahepoolne vajaduspõhine"),[2]an!$J$39,
IF(AND(A1346=[2]an!$J$38,F1346=[2]an!$E$42),[2]an!$J$42,""))))))))))))))))))))))))))))</f>
        <v/>
      </c>
      <c r="Y1346" s="17" t="str">
        <f>IFERROR(IF(F1346="Tugigrupp",0,
IF(AND(F1346="Peretoe teenus",H1346&gt;=[2]an!$M$37,RANK(D1346,$D1346:$D1346)+COUNTIFS($D$2:D1346,D1346,$F$2:F1346,F1346)-1&gt;1),"",
IF(AND(F1346="Peretoe teenus",H1346&gt;=[2]an!$M$37,RANK(D1346,$D1346:$D1346)+COUNTIFS($D$2:D1346,D1346,$F$2:F1346,F1346)-1=1,MONTH(H1346)=MONTH(K1346)=TRUE,YEAR(H1346)=YEAR(K1346)=TRUE),((EOMONTH(H1346,0)-H1346+1)*X1346)/DAY(EOMONTH(H1346,0)),
IF(AND(F1346="Peretoe teenus",H1346&gt;=[2]an!$M$37,RANK(D1346,$D1346:$D1346)+COUNTIFS($D$2:D1346,D1346,$F$2:F1346,F1346)-1=1),X1346,
IF(AND(F1346="Peretoe teenus",H1346&lt;[2]an!$M$37,S1346&lt;&gt;"kahepoolne vajaduspõhine",RANK(D1346,$D1346:$D1346)+COUNTIFS($D$2:D1346,D1346,$F$2:F1346,F1346)-1=1),X1346,
IF(AND(F1346="Peretoe teenus",H1346&lt;[2]an!$M$37,S1346&lt;&gt;"kahepoolne vajaduspõhine",RANK(D1346,$D1346:$D1346)+COUNTIFS($D$2:D1346,D1346,$F$2:F1346,F1346)-1&gt;1),"",
IF(AND(F1346="Peretoe teenus",H1346&lt;[2]an!$M$37,S1346="kahepoolne vajaduspõhine",U1346="",RANK(D1346,$D1346:$D1346)+COUNTIFS($D$2:D1346,D1346,$F$2:F1346,F1346)-1=1),X1346,
IF(AND(F1346="Peretoe teenus",H1346&lt;[2]an!$M$37,S1346="kahepoolne vajaduspõhine",U1346="",RANK(D1346,$D1346:$D1346)+COUNTIFS($D$2:D1346,D1346,$F$2:F1346,F1346)-1&gt;1),"",
IF(AND(F1346="Peretoe teenus",H1346&lt;[2]an!$M$37,S1346="kahepoolne vajaduspõhine",U1346&lt;[2]an!$M$37,RANK(D1346,$D1346:$D1346)+COUNTIFS($D$2:D1346,D1346,$F$2:F1346,F1346)-1=1),X1346,
IF(AND(F1346="Peretoe teenus",H1346&lt;[2]an!$M$37,S1346="kahepoolne vajaduspõhine",U1346&lt;[2]an!$M$37,RANK(D1346,$D1346:$D1346)+COUNTIFS($D$2:D1346,D1346,$F$2:F1346,F1346)-1&gt;1),"",
IF(AND(F1346="Peretoe teenus",H1346&lt;[2]an!$M$37,S1346="kahepoolne vajaduspõhine",U1346&gt;=[2]an!$M$37,U1346&lt;=[2]an!$M$38,RANK(D1346,$D1346:$D1346)+COUNTIFS($D$2:D1346,D1346,$F$2:F1346,F1346)-1=1),
((EOMONTH(U1346,0)-U1346+1)*X1346)/DAY(EOMONTH(U1346,0))+(DAY(U1346)-1)*100/DAY(EOMONTH(U1346,0)),
IF(AND(F1346="Peretoe teenus",H1346&lt;[2]an!$M$37,S1346="kahepoolne vajaduspõhine",U1346&gt;=[2]an!$M$37,U1346&lt;=[2]an!$M$38,RANK(D1346,$D1346:$D1346)+COUNTIFS($D$2:D1346,D1346,$F$2:F1346,F1346)-1&gt;1),"",
IF(AND(F1346="Peretoe teenus",H1346&lt;[2]an!$M$37,S1346="kahepoolne vajaduspõhine",U1346&gt;[2]an!$M$38,RANK(D1346,$D1346:$D1346)+COUNTIFS($D$2:D1346,D1346,$F$2:F1346,F1346)-1=1),X1346,
IF(AND(F1346="Peretoe teenus",H1346&lt;[2]an!$M$37,S1346="kahepoolne vajaduspõhine",U1346&gt;[2]an!$M$38,RANK(D1346,$D1346:$D1346)+COUNTIFS($D$2:D1346,D1346,$F$2:F1346,F1346)-1&gt;1),"",X1346*W1346)))))))))))))),"")</f>
        <v/>
      </c>
      <c r="Z1346" s="18" t="str">
        <f t="shared" ref="Z1346:Z1409" si="64">IF(F1346="Tugigrupp",SUMPRODUCT(($F$2:$F$4154=F1346)*($G$2:$G$4154=G1346)*($K$2:$K$4154=K1346)*($I$2:$I$4154=I1346)*($L$2:$L$4154=L1346)*($M$2:$M$4154=M1346)),"")</f>
        <v/>
      </c>
      <c r="AA1346" s="19" t="str">
        <f>IFERROR(VLOOKUP(E1346,[2]an!$A$3:$B$81,2,FALSE),"")</f>
        <v/>
      </c>
      <c r="AB1346" s="19" t="str">
        <f>IFERROR(VLOOKUP(AA1346,[2]an!$C$2:$D$16,2,FALSE),"")</f>
        <v/>
      </c>
      <c r="AC1346" s="20"/>
      <c r="AD1346" s="21" t="str">
        <f>IF(A1346=[2]an!$F$36,VLOOKUP([2]an!$F$36,[2]an!$F$36:$H$36,3,FALSE),IF(A1346=[2]an!$F$35,VLOOKUP([2]an!$F$35,[2]an!$F$35:$H$35,3,FALSE),IF(A1346=[2]an!$F$33,VLOOKUP([2]an!$F$33,[2]an!$F$33:$H$33,3,FALSE),IF(A1346=[2]an!$F$31,VLOOKUP([2]an!$F$31,[2]an!$F$31:$H$31,3,FALSE),""))))</f>
        <v/>
      </c>
    </row>
    <row r="1347" spans="6:30" x14ac:dyDescent="0.2">
      <c r="F1347" s="10"/>
      <c r="G1347" s="8" t="str">
        <f t="shared" ref="G1347:G1410" si="65">IF(F1347="","",IF(F1347&lt;&gt;"Tugigrupp","pole",""))</f>
        <v/>
      </c>
      <c r="H1347" s="13"/>
      <c r="K1347" s="13"/>
      <c r="L1347" s="10"/>
      <c r="M1347" s="10"/>
      <c r="S1347" s="8" t="str">
        <f>IFERROR(VLOOKUP(D1347,[1]peretoe_teenus!$A$2:$L$2000,5,FALSE),"")</f>
        <v/>
      </c>
      <c r="U1347" s="13"/>
      <c r="V1347" s="15" t="str" cm="1">
        <f t="array" ref="V1347">IFERROR(IF(AND(F1347="Tugigrupp",RANK(K1347,$K1347:$K1347)+COUNTIFS($K$2:K1347,K1347,$L$2:L1347,L1347,$M$2:M1347,M1347,$I$2:I1347,I1347,$G$2:G1347,G1347,$F$2:F1347,F1347)-1=1),SUMPRODUCT(($F$2:$F$4154=F1347)*($G$2:$G$4154=G1347)*($K$2:$K$4154=K1347)*($I$2:$I$4154=I1347)*($L$2:$L$4154=L1347)*($M$2:$M$4154=M1347)),""),"")</f>
        <v/>
      </c>
      <c r="W1347" s="15" t="str">
        <f t="shared" si="63"/>
        <v/>
      </c>
      <c r="X1347" s="16" t="str">
        <f>IF(AND(A1347=[2]an!$G$38,F1347=[2]an!$E$40),[2]an!$G$40,IF(AND(A1347=[2]an!$G$38,F1347=[2]an!$E$41),[2]an!$G$41,IF(AND(A1347=[2]an!$G$38,F1347=[2]an!$E$39,H1347&gt;=[2]an!$M$37),[2]an!$G$39,
IF(AND(A1347=[2]an!$G$38,F1347=[2]an!$E$39,H1347&lt;[2]an!$M$37,S1347="kahepoolne vajaduspõhine",U1347=""),[2]an!$M$40,
IF(AND(A1347=[2]an!$G$38,F1347=[2]an!$E$39,H1347&lt;[2]an!$M$37,S1347="kahepoolne vajaduspõhine",U1347&lt;&gt;""),[2]an!$G$39,
IF(AND(A1347=[2]an!$G$38,F1347=[2]an!$E$39,H1347&lt;[2]an!$M$37,S1347&lt;&gt;"kahepoolne vajaduspõhine"),[2]an!$G$39,
IF(AND(A1347=[2]an!$G$38,F1347=[2]an!$E$42),[2]an!$G$42,
IF(AND(A1347=[2]an!$H$38,F1347=[2]an!$E$40),[2]an!$H$40,IF(AND(A1347=[2]an!$H$38,F1347=[2]an!$E$41),[2]an!$H$41,IF(AND(A1347=[2]an!$H$38,F1347=[2]an!$E$39,H1347&gt;=[2]an!$M$37),[2]an!$H$39,
IF(AND(A1347=[2]an!$H$38,F1347=[2]an!$E$39,H1347&lt;[2]an!$M$37,S1347="kahepoolne vajaduspõhine",U1347=""),[2]an!$M$40,
IF(AND(A1347=[2]an!$H$38,F1347=[2]an!$E$39,H1347&lt;[2]an!$M$37,S1347="kahepoolne vajaduspõhine",U1347&lt;&gt;""),[2]an!$H$39,
IF(AND(A1347=[2]an!$H$38,F1347=[2]an!$E$39,H1347&lt;[2]an!$M$37,S1347&lt;&gt;"kahepoolne vajaduspõhine"),[2]an!$H$39,
IF(AND(A1347=[2]an!$H$38,F1347=[2]an!$E$42),[2]an!$H$42,
IF(AND(A1347=[2]an!$I$38,F1347=[2]an!$E$40),[2]an!$I$40,IF(AND(A1347=[2]an!$I$38,F1347=[2]an!$E$41),[2]an!$I$41,IF(AND(A1347=[2]an!$I$38,F1347=[2]an!$E$39,H1347&gt;=[2]an!$M$37),[2]an!$I$39,
IF(AND(A1347=[2]an!$I$38,F1347=[2]an!$E$39,H1347&lt;[2]an!$M$37,S1347="kahepoolne vajaduspõhine",U1347=""),[2]an!$M$40,
IF(AND(A1347=[2]an!$I$38,F1347=[2]an!$E$39,H1347&lt;[2]an!$M$37,S1347="kahepoolne vajaduspõhine",U1347&lt;&gt;""),[2]an!$I$39,
IF(AND(A1347=[2]an!$I$38,F1347=[2]an!$E$39,H1347&lt;[2]an!$M$37,S1347&lt;&gt;"kahepoolne vajaduspõhine"),[2]an!$I$39,
IF(AND(A1347=[2]an!$I$38,F1347=[2]an!$E$42),[2]an!$I$42,
IF(AND(A1347=[2]an!$J$38,F1347=[2]an!$E$40),[2]an!$J$40,IF(AND(A1347=[2]an!$J$38,F1347=[2]an!$E$41),[2]an!$J$41,IF(AND(A1347=[2]an!$J$38,F1347=[2]an!$E$39,H1347&gt;=[2]an!$M$37),[2]an!$J$39,
IF(AND(A1347=[2]an!$J$38,F1347=[2]an!$E$39,H1347&lt;[2]an!$M$37,S1347="kahepoolne vajaduspõhine",U1347=""),[2]an!$M$40,
IF(AND(A1347=[2]an!$J$38,F1347=[2]an!$E$39,H1347&lt;[2]an!$M$37,S1347="kahepoolne vajaduspõhine",U1347&lt;&gt;""),[2]an!$J$39,
IF(AND(A1347=[2]an!$J$38,F1347=[2]an!$E$39,H1347&lt;[2]an!$M$37,S1347&lt;&gt;"kahepoolne vajaduspõhine"),[2]an!$J$39,
IF(AND(A1347=[2]an!$J$38,F1347=[2]an!$E$42),[2]an!$J$42,""))))))))))))))))))))))))))))</f>
        <v/>
      </c>
      <c r="Y1347" s="17" t="str">
        <f>IFERROR(IF(F1347="Tugigrupp",0,
IF(AND(F1347="Peretoe teenus",H1347&gt;=[2]an!$M$37,RANK(D1347,$D1347:$D1347)+COUNTIFS($D$2:D1347,D1347,$F$2:F1347,F1347)-1&gt;1),"",
IF(AND(F1347="Peretoe teenus",H1347&gt;=[2]an!$M$37,RANK(D1347,$D1347:$D1347)+COUNTIFS($D$2:D1347,D1347,$F$2:F1347,F1347)-1=1,MONTH(H1347)=MONTH(K1347)=TRUE,YEAR(H1347)=YEAR(K1347)=TRUE),((EOMONTH(H1347,0)-H1347+1)*X1347)/DAY(EOMONTH(H1347,0)),
IF(AND(F1347="Peretoe teenus",H1347&gt;=[2]an!$M$37,RANK(D1347,$D1347:$D1347)+COUNTIFS($D$2:D1347,D1347,$F$2:F1347,F1347)-1=1),X1347,
IF(AND(F1347="Peretoe teenus",H1347&lt;[2]an!$M$37,S1347&lt;&gt;"kahepoolne vajaduspõhine",RANK(D1347,$D1347:$D1347)+COUNTIFS($D$2:D1347,D1347,$F$2:F1347,F1347)-1=1),X1347,
IF(AND(F1347="Peretoe teenus",H1347&lt;[2]an!$M$37,S1347&lt;&gt;"kahepoolne vajaduspõhine",RANK(D1347,$D1347:$D1347)+COUNTIFS($D$2:D1347,D1347,$F$2:F1347,F1347)-1&gt;1),"",
IF(AND(F1347="Peretoe teenus",H1347&lt;[2]an!$M$37,S1347="kahepoolne vajaduspõhine",U1347="",RANK(D1347,$D1347:$D1347)+COUNTIFS($D$2:D1347,D1347,$F$2:F1347,F1347)-1=1),X1347,
IF(AND(F1347="Peretoe teenus",H1347&lt;[2]an!$M$37,S1347="kahepoolne vajaduspõhine",U1347="",RANK(D1347,$D1347:$D1347)+COUNTIFS($D$2:D1347,D1347,$F$2:F1347,F1347)-1&gt;1),"",
IF(AND(F1347="Peretoe teenus",H1347&lt;[2]an!$M$37,S1347="kahepoolne vajaduspõhine",U1347&lt;[2]an!$M$37,RANK(D1347,$D1347:$D1347)+COUNTIFS($D$2:D1347,D1347,$F$2:F1347,F1347)-1=1),X1347,
IF(AND(F1347="Peretoe teenus",H1347&lt;[2]an!$M$37,S1347="kahepoolne vajaduspõhine",U1347&lt;[2]an!$M$37,RANK(D1347,$D1347:$D1347)+COUNTIFS($D$2:D1347,D1347,$F$2:F1347,F1347)-1&gt;1),"",
IF(AND(F1347="Peretoe teenus",H1347&lt;[2]an!$M$37,S1347="kahepoolne vajaduspõhine",U1347&gt;=[2]an!$M$37,U1347&lt;=[2]an!$M$38,RANK(D1347,$D1347:$D1347)+COUNTIFS($D$2:D1347,D1347,$F$2:F1347,F1347)-1=1),
((EOMONTH(U1347,0)-U1347+1)*X1347)/DAY(EOMONTH(U1347,0))+(DAY(U1347)-1)*100/DAY(EOMONTH(U1347,0)),
IF(AND(F1347="Peretoe teenus",H1347&lt;[2]an!$M$37,S1347="kahepoolne vajaduspõhine",U1347&gt;=[2]an!$M$37,U1347&lt;=[2]an!$M$38,RANK(D1347,$D1347:$D1347)+COUNTIFS($D$2:D1347,D1347,$F$2:F1347,F1347)-1&gt;1),"",
IF(AND(F1347="Peretoe teenus",H1347&lt;[2]an!$M$37,S1347="kahepoolne vajaduspõhine",U1347&gt;[2]an!$M$38,RANK(D1347,$D1347:$D1347)+COUNTIFS($D$2:D1347,D1347,$F$2:F1347,F1347)-1=1),X1347,
IF(AND(F1347="Peretoe teenus",H1347&lt;[2]an!$M$37,S1347="kahepoolne vajaduspõhine",U1347&gt;[2]an!$M$38,RANK(D1347,$D1347:$D1347)+COUNTIFS($D$2:D1347,D1347,$F$2:F1347,F1347)-1&gt;1),"",X1347*W1347)))))))))))))),"")</f>
        <v/>
      </c>
      <c r="Z1347" s="18" t="str">
        <f t="shared" si="64"/>
        <v/>
      </c>
      <c r="AA1347" s="19" t="str">
        <f>IFERROR(VLOOKUP(E1347,[2]an!$A$3:$B$81,2,FALSE),"")</f>
        <v/>
      </c>
      <c r="AB1347" s="19" t="str">
        <f>IFERROR(VLOOKUP(AA1347,[2]an!$C$2:$D$16,2,FALSE),"")</f>
        <v/>
      </c>
      <c r="AC1347" s="20"/>
      <c r="AD1347" s="21" t="str">
        <f>IF(A1347=[2]an!$F$36,VLOOKUP([2]an!$F$36,[2]an!$F$36:$H$36,3,FALSE),IF(A1347=[2]an!$F$35,VLOOKUP([2]an!$F$35,[2]an!$F$35:$H$35,3,FALSE),IF(A1347=[2]an!$F$33,VLOOKUP([2]an!$F$33,[2]an!$F$33:$H$33,3,FALSE),IF(A1347=[2]an!$F$31,VLOOKUP([2]an!$F$31,[2]an!$F$31:$H$31,3,FALSE),""))))</f>
        <v/>
      </c>
    </row>
    <row r="1348" spans="6:30" x14ac:dyDescent="0.2">
      <c r="F1348" s="10"/>
      <c r="G1348" s="8" t="str">
        <f t="shared" si="65"/>
        <v/>
      </c>
      <c r="H1348" s="13"/>
      <c r="K1348" s="13"/>
      <c r="L1348" s="10"/>
      <c r="M1348" s="10"/>
      <c r="S1348" s="8" t="str">
        <f>IFERROR(VLOOKUP(D1348,[1]peretoe_teenus!$A$2:$L$2000,5,FALSE),"")</f>
        <v/>
      </c>
      <c r="U1348" s="13"/>
      <c r="V1348" s="15" t="str" cm="1">
        <f t="array" ref="V1348">IFERROR(IF(AND(F1348="Tugigrupp",RANK(K1348,$K1348:$K1348)+COUNTIFS($K$2:K1348,K1348,$L$2:L1348,L1348,$M$2:M1348,M1348,$I$2:I1348,I1348,$G$2:G1348,G1348,$F$2:F1348,F1348)-1=1),SUMPRODUCT(($F$2:$F$4154=F1348)*($G$2:$G$4154=G1348)*($K$2:$K$4154=K1348)*($I$2:$I$4154=I1348)*($L$2:$L$4154=L1348)*($M$2:$M$4154=M1348)),""),"")</f>
        <v/>
      </c>
      <c r="W1348" s="15" t="str">
        <f t="shared" si="63"/>
        <v/>
      </c>
      <c r="X1348" s="16" t="str">
        <f>IF(AND(A1348=[2]an!$G$38,F1348=[2]an!$E$40),[2]an!$G$40,IF(AND(A1348=[2]an!$G$38,F1348=[2]an!$E$41),[2]an!$G$41,IF(AND(A1348=[2]an!$G$38,F1348=[2]an!$E$39,H1348&gt;=[2]an!$M$37),[2]an!$G$39,
IF(AND(A1348=[2]an!$G$38,F1348=[2]an!$E$39,H1348&lt;[2]an!$M$37,S1348="kahepoolne vajaduspõhine",U1348=""),[2]an!$M$40,
IF(AND(A1348=[2]an!$G$38,F1348=[2]an!$E$39,H1348&lt;[2]an!$M$37,S1348="kahepoolne vajaduspõhine",U1348&lt;&gt;""),[2]an!$G$39,
IF(AND(A1348=[2]an!$G$38,F1348=[2]an!$E$39,H1348&lt;[2]an!$M$37,S1348&lt;&gt;"kahepoolne vajaduspõhine"),[2]an!$G$39,
IF(AND(A1348=[2]an!$G$38,F1348=[2]an!$E$42),[2]an!$G$42,
IF(AND(A1348=[2]an!$H$38,F1348=[2]an!$E$40),[2]an!$H$40,IF(AND(A1348=[2]an!$H$38,F1348=[2]an!$E$41),[2]an!$H$41,IF(AND(A1348=[2]an!$H$38,F1348=[2]an!$E$39,H1348&gt;=[2]an!$M$37),[2]an!$H$39,
IF(AND(A1348=[2]an!$H$38,F1348=[2]an!$E$39,H1348&lt;[2]an!$M$37,S1348="kahepoolne vajaduspõhine",U1348=""),[2]an!$M$40,
IF(AND(A1348=[2]an!$H$38,F1348=[2]an!$E$39,H1348&lt;[2]an!$M$37,S1348="kahepoolne vajaduspõhine",U1348&lt;&gt;""),[2]an!$H$39,
IF(AND(A1348=[2]an!$H$38,F1348=[2]an!$E$39,H1348&lt;[2]an!$M$37,S1348&lt;&gt;"kahepoolne vajaduspõhine"),[2]an!$H$39,
IF(AND(A1348=[2]an!$H$38,F1348=[2]an!$E$42),[2]an!$H$42,
IF(AND(A1348=[2]an!$I$38,F1348=[2]an!$E$40),[2]an!$I$40,IF(AND(A1348=[2]an!$I$38,F1348=[2]an!$E$41),[2]an!$I$41,IF(AND(A1348=[2]an!$I$38,F1348=[2]an!$E$39,H1348&gt;=[2]an!$M$37),[2]an!$I$39,
IF(AND(A1348=[2]an!$I$38,F1348=[2]an!$E$39,H1348&lt;[2]an!$M$37,S1348="kahepoolne vajaduspõhine",U1348=""),[2]an!$M$40,
IF(AND(A1348=[2]an!$I$38,F1348=[2]an!$E$39,H1348&lt;[2]an!$M$37,S1348="kahepoolne vajaduspõhine",U1348&lt;&gt;""),[2]an!$I$39,
IF(AND(A1348=[2]an!$I$38,F1348=[2]an!$E$39,H1348&lt;[2]an!$M$37,S1348&lt;&gt;"kahepoolne vajaduspõhine"),[2]an!$I$39,
IF(AND(A1348=[2]an!$I$38,F1348=[2]an!$E$42),[2]an!$I$42,
IF(AND(A1348=[2]an!$J$38,F1348=[2]an!$E$40),[2]an!$J$40,IF(AND(A1348=[2]an!$J$38,F1348=[2]an!$E$41),[2]an!$J$41,IF(AND(A1348=[2]an!$J$38,F1348=[2]an!$E$39,H1348&gt;=[2]an!$M$37),[2]an!$J$39,
IF(AND(A1348=[2]an!$J$38,F1348=[2]an!$E$39,H1348&lt;[2]an!$M$37,S1348="kahepoolne vajaduspõhine",U1348=""),[2]an!$M$40,
IF(AND(A1348=[2]an!$J$38,F1348=[2]an!$E$39,H1348&lt;[2]an!$M$37,S1348="kahepoolne vajaduspõhine",U1348&lt;&gt;""),[2]an!$J$39,
IF(AND(A1348=[2]an!$J$38,F1348=[2]an!$E$39,H1348&lt;[2]an!$M$37,S1348&lt;&gt;"kahepoolne vajaduspõhine"),[2]an!$J$39,
IF(AND(A1348=[2]an!$J$38,F1348=[2]an!$E$42),[2]an!$J$42,""))))))))))))))))))))))))))))</f>
        <v/>
      </c>
      <c r="Y1348" s="17" t="str">
        <f>IFERROR(IF(F1348="Tugigrupp",0,
IF(AND(F1348="Peretoe teenus",H1348&gt;=[2]an!$M$37,RANK(D1348,$D1348:$D1348)+COUNTIFS($D$2:D1348,D1348,$F$2:F1348,F1348)-1&gt;1),"",
IF(AND(F1348="Peretoe teenus",H1348&gt;=[2]an!$M$37,RANK(D1348,$D1348:$D1348)+COUNTIFS($D$2:D1348,D1348,$F$2:F1348,F1348)-1=1,MONTH(H1348)=MONTH(K1348)=TRUE,YEAR(H1348)=YEAR(K1348)=TRUE),((EOMONTH(H1348,0)-H1348+1)*X1348)/DAY(EOMONTH(H1348,0)),
IF(AND(F1348="Peretoe teenus",H1348&gt;=[2]an!$M$37,RANK(D1348,$D1348:$D1348)+COUNTIFS($D$2:D1348,D1348,$F$2:F1348,F1348)-1=1),X1348,
IF(AND(F1348="Peretoe teenus",H1348&lt;[2]an!$M$37,S1348&lt;&gt;"kahepoolne vajaduspõhine",RANK(D1348,$D1348:$D1348)+COUNTIFS($D$2:D1348,D1348,$F$2:F1348,F1348)-1=1),X1348,
IF(AND(F1348="Peretoe teenus",H1348&lt;[2]an!$M$37,S1348&lt;&gt;"kahepoolne vajaduspõhine",RANK(D1348,$D1348:$D1348)+COUNTIFS($D$2:D1348,D1348,$F$2:F1348,F1348)-1&gt;1),"",
IF(AND(F1348="Peretoe teenus",H1348&lt;[2]an!$M$37,S1348="kahepoolne vajaduspõhine",U1348="",RANK(D1348,$D1348:$D1348)+COUNTIFS($D$2:D1348,D1348,$F$2:F1348,F1348)-1=1),X1348,
IF(AND(F1348="Peretoe teenus",H1348&lt;[2]an!$M$37,S1348="kahepoolne vajaduspõhine",U1348="",RANK(D1348,$D1348:$D1348)+COUNTIFS($D$2:D1348,D1348,$F$2:F1348,F1348)-1&gt;1),"",
IF(AND(F1348="Peretoe teenus",H1348&lt;[2]an!$M$37,S1348="kahepoolne vajaduspõhine",U1348&lt;[2]an!$M$37,RANK(D1348,$D1348:$D1348)+COUNTIFS($D$2:D1348,D1348,$F$2:F1348,F1348)-1=1),X1348,
IF(AND(F1348="Peretoe teenus",H1348&lt;[2]an!$M$37,S1348="kahepoolne vajaduspõhine",U1348&lt;[2]an!$M$37,RANK(D1348,$D1348:$D1348)+COUNTIFS($D$2:D1348,D1348,$F$2:F1348,F1348)-1&gt;1),"",
IF(AND(F1348="Peretoe teenus",H1348&lt;[2]an!$M$37,S1348="kahepoolne vajaduspõhine",U1348&gt;=[2]an!$M$37,U1348&lt;=[2]an!$M$38,RANK(D1348,$D1348:$D1348)+COUNTIFS($D$2:D1348,D1348,$F$2:F1348,F1348)-1=1),
((EOMONTH(U1348,0)-U1348+1)*X1348)/DAY(EOMONTH(U1348,0))+(DAY(U1348)-1)*100/DAY(EOMONTH(U1348,0)),
IF(AND(F1348="Peretoe teenus",H1348&lt;[2]an!$M$37,S1348="kahepoolne vajaduspõhine",U1348&gt;=[2]an!$M$37,U1348&lt;=[2]an!$M$38,RANK(D1348,$D1348:$D1348)+COUNTIFS($D$2:D1348,D1348,$F$2:F1348,F1348)-1&gt;1),"",
IF(AND(F1348="Peretoe teenus",H1348&lt;[2]an!$M$37,S1348="kahepoolne vajaduspõhine",U1348&gt;[2]an!$M$38,RANK(D1348,$D1348:$D1348)+COUNTIFS($D$2:D1348,D1348,$F$2:F1348,F1348)-1=1),X1348,
IF(AND(F1348="Peretoe teenus",H1348&lt;[2]an!$M$37,S1348="kahepoolne vajaduspõhine",U1348&gt;[2]an!$M$38,RANK(D1348,$D1348:$D1348)+COUNTIFS($D$2:D1348,D1348,$F$2:F1348,F1348)-1&gt;1),"",X1348*W1348)))))))))))))),"")</f>
        <v/>
      </c>
      <c r="Z1348" s="18" t="str">
        <f t="shared" si="64"/>
        <v/>
      </c>
      <c r="AA1348" s="19" t="str">
        <f>IFERROR(VLOOKUP(E1348,[2]an!$A$3:$B$81,2,FALSE),"")</f>
        <v/>
      </c>
      <c r="AB1348" s="19" t="str">
        <f>IFERROR(VLOOKUP(AA1348,[2]an!$C$2:$D$16,2,FALSE),"")</f>
        <v/>
      </c>
      <c r="AC1348" s="20"/>
      <c r="AD1348" s="21" t="str">
        <f>IF(A1348=[2]an!$F$36,VLOOKUP([2]an!$F$36,[2]an!$F$36:$H$36,3,FALSE),IF(A1348=[2]an!$F$35,VLOOKUP([2]an!$F$35,[2]an!$F$35:$H$35,3,FALSE),IF(A1348=[2]an!$F$33,VLOOKUP([2]an!$F$33,[2]an!$F$33:$H$33,3,FALSE),IF(A1348=[2]an!$F$31,VLOOKUP([2]an!$F$31,[2]an!$F$31:$H$31,3,FALSE),""))))</f>
        <v/>
      </c>
    </row>
    <row r="1349" spans="6:30" x14ac:dyDescent="0.2">
      <c r="F1349" s="10"/>
      <c r="G1349" s="8" t="str">
        <f t="shared" si="65"/>
        <v/>
      </c>
      <c r="H1349" s="13"/>
      <c r="K1349" s="13"/>
      <c r="L1349" s="10"/>
      <c r="M1349" s="10"/>
      <c r="S1349" s="8" t="str">
        <f>IFERROR(VLOOKUP(D1349,[1]peretoe_teenus!$A$2:$L$2000,5,FALSE),"")</f>
        <v/>
      </c>
      <c r="U1349" s="13"/>
      <c r="V1349" s="15" t="str" cm="1">
        <f t="array" ref="V1349">IFERROR(IF(AND(F1349="Tugigrupp",RANK(K1349,$K1349:$K1349)+COUNTIFS($K$2:K1349,K1349,$L$2:L1349,L1349,$M$2:M1349,M1349,$I$2:I1349,I1349,$G$2:G1349,G1349,$F$2:F1349,F1349)-1=1),SUMPRODUCT(($F$2:$F$4154=F1349)*($G$2:$G$4154=G1349)*($K$2:$K$4154=K1349)*($I$2:$I$4154=I1349)*($L$2:$L$4154=L1349)*($M$2:$M$4154=M1349)),""),"")</f>
        <v/>
      </c>
      <c r="W1349" s="15" t="str">
        <f t="shared" si="63"/>
        <v/>
      </c>
      <c r="X1349" s="16" t="str">
        <f>IF(AND(A1349=[2]an!$G$38,F1349=[2]an!$E$40),[2]an!$G$40,IF(AND(A1349=[2]an!$G$38,F1349=[2]an!$E$41),[2]an!$G$41,IF(AND(A1349=[2]an!$G$38,F1349=[2]an!$E$39,H1349&gt;=[2]an!$M$37),[2]an!$G$39,
IF(AND(A1349=[2]an!$G$38,F1349=[2]an!$E$39,H1349&lt;[2]an!$M$37,S1349="kahepoolne vajaduspõhine",U1349=""),[2]an!$M$40,
IF(AND(A1349=[2]an!$G$38,F1349=[2]an!$E$39,H1349&lt;[2]an!$M$37,S1349="kahepoolne vajaduspõhine",U1349&lt;&gt;""),[2]an!$G$39,
IF(AND(A1349=[2]an!$G$38,F1349=[2]an!$E$39,H1349&lt;[2]an!$M$37,S1349&lt;&gt;"kahepoolne vajaduspõhine"),[2]an!$G$39,
IF(AND(A1349=[2]an!$G$38,F1349=[2]an!$E$42),[2]an!$G$42,
IF(AND(A1349=[2]an!$H$38,F1349=[2]an!$E$40),[2]an!$H$40,IF(AND(A1349=[2]an!$H$38,F1349=[2]an!$E$41),[2]an!$H$41,IF(AND(A1349=[2]an!$H$38,F1349=[2]an!$E$39,H1349&gt;=[2]an!$M$37),[2]an!$H$39,
IF(AND(A1349=[2]an!$H$38,F1349=[2]an!$E$39,H1349&lt;[2]an!$M$37,S1349="kahepoolne vajaduspõhine",U1349=""),[2]an!$M$40,
IF(AND(A1349=[2]an!$H$38,F1349=[2]an!$E$39,H1349&lt;[2]an!$M$37,S1349="kahepoolne vajaduspõhine",U1349&lt;&gt;""),[2]an!$H$39,
IF(AND(A1349=[2]an!$H$38,F1349=[2]an!$E$39,H1349&lt;[2]an!$M$37,S1349&lt;&gt;"kahepoolne vajaduspõhine"),[2]an!$H$39,
IF(AND(A1349=[2]an!$H$38,F1349=[2]an!$E$42),[2]an!$H$42,
IF(AND(A1349=[2]an!$I$38,F1349=[2]an!$E$40),[2]an!$I$40,IF(AND(A1349=[2]an!$I$38,F1349=[2]an!$E$41),[2]an!$I$41,IF(AND(A1349=[2]an!$I$38,F1349=[2]an!$E$39,H1349&gt;=[2]an!$M$37),[2]an!$I$39,
IF(AND(A1349=[2]an!$I$38,F1349=[2]an!$E$39,H1349&lt;[2]an!$M$37,S1349="kahepoolne vajaduspõhine",U1349=""),[2]an!$M$40,
IF(AND(A1349=[2]an!$I$38,F1349=[2]an!$E$39,H1349&lt;[2]an!$M$37,S1349="kahepoolne vajaduspõhine",U1349&lt;&gt;""),[2]an!$I$39,
IF(AND(A1349=[2]an!$I$38,F1349=[2]an!$E$39,H1349&lt;[2]an!$M$37,S1349&lt;&gt;"kahepoolne vajaduspõhine"),[2]an!$I$39,
IF(AND(A1349=[2]an!$I$38,F1349=[2]an!$E$42),[2]an!$I$42,
IF(AND(A1349=[2]an!$J$38,F1349=[2]an!$E$40),[2]an!$J$40,IF(AND(A1349=[2]an!$J$38,F1349=[2]an!$E$41),[2]an!$J$41,IF(AND(A1349=[2]an!$J$38,F1349=[2]an!$E$39,H1349&gt;=[2]an!$M$37),[2]an!$J$39,
IF(AND(A1349=[2]an!$J$38,F1349=[2]an!$E$39,H1349&lt;[2]an!$M$37,S1349="kahepoolne vajaduspõhine",U1349=""),[2]an!$M$40,
IF(AND(A1349=[2]an!$J$38,F1349=[2]an!$E$39,H1349&lt;[2]an!$M$37,S1349="kahepoolne vajaduspõhine",U1349&lt;&gt;""),[2]an!$J$39,
IF(AND(A1349=[2]an!$J$38,F1349=[2]an!$E$39,H1349&lt;[2]an!$M$37,S1349&lt;&gt;"kahepoolne vajaduspõhine"),[2]an!$J$39,
IF(AND(A1349=[2]an!$J$38,F1349=[2]an!$E$42),[2]an!$J$42,""))))))))))))))))))))))))))))</f>
        <v/>
      </c>
      <c r="Y1349" s="17" t="str">
        <f>IFERROR(IF(F1349="Tugigrupp",0,
IF(AND(F1349="Peretoe teenus",H1349&gt;=[2]an!$M$37,RANK(D1349,$D1349:$D1349)+COUNTIFS($D$2:D1349,D1349,$F$2:F1349,F1349)-1&gt;1),"",
IF(AND(F1349="Peretoe teenus",H1349&gt;=[2]an!$M$37,RANK(D1349,$D1349:$D1349)+COUNTIFS($D$2:D1349,D1349,$F$2:F1349,F1349)-1=1,MONTH(H1349)=MONTH(K1349)=TRUE,YEAR(H1349)=YEAR(K1349)=TRUE),((EOMONTH(H1349,0)-H1349+1)*X1349)/DAY(EOMONTH(H1349,0)),
IF(AND(F1349="Peretoe teenus",H1349&gt;=[2]an!$M$37,RANK(D1349,$D1349:$D1349)+COUNTIFS($D$2:D1349,D1349,$F$2:F1349,F1349)-1=1),X1349,
IF(AND(F1349="Peretoe teenus",H1349&lt;[2]an!$M$37,S1349&lt;&gt;"kahepoolne vajaduspõhine",RANK(D1349,$D1349:$D1349)+COUNTIFS($D$2:D1349,D1349,$F$2:F1349,F1349)-1=1),X1349,
IF(AND(F1349="Peretoe teenus",H1349&lt;[2]an!$M$37,S1349&lt;&gt;"kahepoolne vajaduspõhine",RANK(D1349,$D1349:$D1349)+COUNTIFS($D$2:D1349,D1349,$F$2:F1349,F1349)-1&gt;1),"",
IF(AND(F1349="Peretoe teenus",H1349&lt;[2]an!$M$37,S1349="kahepoolne vajaduspõhine",U1349="",RANK(D1349,$D1349:$D1349)+COUNTIFS($D$2:D1349,D1349,$F$2:F1349,F1349)-1=1),X1349,
IF(AND(F1349="Peretoe teenus",H1349&lt;[2]an!$M$37,S1349="kahepoolne vajaduspõhine",U1349="",RANK(D1349,$D1349:$D1349)+COUNTIFS($D$2:D1349,D1349,$F$2:F1349,F1349)-1&gt;1),"",
IF(AND(F1349="Peretoe teenus",H1349&lt;[2]an!$M$37,S1349="kahepoolne vajaduspõhine",U1349&lt;[2]an!$M$37,RANK(D1349,$D1349:$D1349)+COUNTIFS($D$2:D1349,D1349,$F$2:F1349,F1349)-1=1),X1349,
IF(AND(F1349="Peretoe teenus",H1349&lt;[2]an!$M$37,S1349="kahepoolne vajaduspõhine",U1349&lt;[2]an!$M$37,RANK(D1349,$D1349:$D1349)+COUNTIFS($D$2:D1349,D1349,$F$2:F1349,F1349)-1&gt;1),"",
IF(AND(F1349="Peretoe teenus",H1349&lt;[2]an!$M$37,S1349="kahepoolne vajaduspõhine",U1349&gt;=[2]an!$M$37,U1349&lt;=[2]an!$M$38,RANK(D1349,$D1349:$D1349)+COUNTIFS($D$2:D1349,D1349,$F$2:F1349,F1349)-1=1),
((EOMONTH(U1349,0)-U1349+1)*X1349)/DAY(EOMONTH(U1349,0))+(DAY(U1349)-1)*100/DAY(EOMONTH(U1349,0)),
IF(AND(F1349="Peretoe teenus",H1349&lt;[2]an!$M$37,S1349="kahepoolne vajaduspõhine",U1349&gt;=[2]an!$M$37,U1349&lt;=[2]an!$M$38,RANK(D1349,$D1349:$D1349)+COUNTIFS($D$2:D1349,D1349,$F$2:F1349,F1349)-1&gt;1),"",
IF(AND(F1349="Peretoe teenus",H1349&lt;[2]an!$M$37,S1349="kahepoolne vajaduspõhine",U1349&gt;[2]an!$M$38,RANK(D1349,$D1349:$D1349)+COUNTIFS($D$2:D1349,D1349,$F$2:F1349,F1349)-1=1),X1349,
IF(AND(F1349="Peretoe teenus",H1349&lt;[2]an!$M$37,S1349="kahepoolne vajaduspõhine",U1349&gt;[2]an!$M$38,RANK(D1349,$D1349:$D1349)+COUNTIFS($D$2:D1349,D1349,$F$2:F1349,F1349)-1&gt;1),"",X1349*W1349)))))))))))))),"")</f>
        <v/>
      </c>
      <c r="Z1349" s="18" t="str">
        <f t="shared" si="64"/>
        <v/>
      </c>
      <c r="AA1349" s="19" t="str">
        <f>IFERROR(VLOOKUP(E1349,[2]an!$A$3:$B$81,2,FALSE),"")</f>
        <v/>
      </c>
      <c r="AB1349" s="19" t="str">
        <f>IFERROR(VLOOKUP(AA1349,[2]an!$C$2:$D$16,2,FALSE),"")</f>
        <v/>
      </c>
      <c r="AC1349" s="20"/>
      <c r="AD1349" s="21" t="str">
        <f>IF(A1349=[2]an!$F$36,VLOOKUP([2]an!$F$36,[2]an!$F$36:$H$36,3,FALSE),IF(A1349=[2]an!$F$35,VLOOKUP([2]an!$F$35,[2]an!$F$35:$H$35,3,FALSE),IF(A1349=[2]an!$F$33,VLOOKUP([2]an!$F$33,[2]an!$F$33:$H$33,3,FALSE),IF(A1349=[2]an!$F$31,VLOOKUP([2]an!$F$31,[2]an!$F$31:$H$31,3,FALSE),""))))</f>
        <v/>
      </c>
    </row>
    <row r="1350" spans="6:30" x14ac:dyDescent="0.2">
      <c r="F1350" s="10"/>
      <c r="G1350" s="8" t="str">
        <f t="shared" si="65"/>
        <v/>
      </c>
      <c r="H1350" s="13"/>
      <c r="K1350" s="13"/>
      <c r="L1350" s="10"/>
      <c r="M1350" s="10"/>
      <c r="S1350" s="8" t="str">
        <f>IFERROR(VLOOKUP(D1350,[1]peretoe_teenus!$A$2:$L$2000,5,FALSE),"")</f>
        <v/>
      </c>
      <c r="U1350" s="13"/>
      <c r="V1350" s="15" t="str" cm="1">
        <f t="array" ref="V1350">IFERROR(IF(AND(F1350="Tugigrupp",RANK(K1350,$K1350:$K1350)+COUNTIFS($K$2:K1350,K1350,$L$2:L1350,L1350,$M$2:M1350,M1350,$I$2:I1350,I1350,$G$2:G1350,G1350,$F$2:F1350,F1350)-1=1),SUMPRODUCT(($F$2:$F$4154=F1350)*($G$2:$G$4154=G1350)*($K$2:$K$4154=K1350)*($I$2:$I$4154=I1350)*($L$2:$L$4154=L1350)*($M$2:$M$4154=M1350)),""),"")</f>
        <v/>
      </c>
      <c r="W1350" s="15" t="str">
        <f t="shared" si="63"/>
        <v/>
      </c>
      <c r="X1350" s="16" t="str">
        <f>IF(AND(A1350=[2]an!$G$38,F1350=[2]an!$E$40),[2]an!$G$40,IF(AND(A1350=[2]an!$G$38,F1350=[2]an!$E$41),[2]an!$G$41,IF(AND(A1350=[2]an!$G$38,F1350=[2]an!$E$39,H1350&gt;=[2]an!$M$37),[2]an!$G$39,
IF(AND(A1350=[2]an!$G$38,F1350=[2]an!$E$39,H1350&lt;[2]an!$M$37,S1350="kahepoolne vajaduspõhine",U1350=""),[2]an!$M$40,
IF(AND(A1350=[2]an!$G$38,F1350=[2]an!$E$39,H1350&lt;[2]an!$M$37,S1350="kahepoolne vajaduspõhine",U1350&lt;&gt;""),[2]an!$G$39,
IF(AND(A1350=[2]an!$G$38,F1350=[2]an!$E$39,H1350&lt;[2]an!$M$37,S1350&lt;&gt;"kahepoolne vajaduspõhine"),[2]an!$G$39,
IF(AND(A1350=[2]an!$G$38,F1350=[2]an!$E$42),[2]an!$G$42,
IF(AND(A1350=[2]an!$H$38,F1350=[2]an!$E$40),[2]an!$H$40,IF(AND(A1350=[2]an!$H$38,F1350=[2]an!$E$41),[2]an!$H$41,IF(AND(A1350=[2]an!$H$38,F1350=[2]an!$E$39,H1350&gt;=[2]an!$M$37),[2]an!$H$39,
IF(AND(A1350=[2]an!$H$38,F1350=[2]an!$E$39,H1350&lt;[2]an!$M$37,S1350="kahepoolne vajaduspõhine",U1350=""),[2]an!$M$40,
IF(AND(A1350=[2]an!$H$38,F1350=[2]an!$E$39,H1350&lt;[2]an!$M$37,S1350="kahepoolne vajaduspõhine",U1350&lt;&gt;""),[2]an!$H$39,
IF(AND(A1350=[2]an!$H$38,F1350=[2]an!$E$39,H1350&lt;[2]an!$M$37,S1350&lt;&gt;"kahepoolne vajaduspõhine"),[2]an!$H$39,
IF(AND(A1350=[2]an!$H$38,F1350=[2]an!$E$42),[2]an!$H$42,
IF(AND(A1350=[2]an!$I$38,F1350=[2]an!$E$40),[2]an!$I$40,IF(AND(A1350=[2]an!$I$38,F1350=[2]an!$E$41),[2]an!$I$41,IF(AND(A1350=[2]an!$I$38,F1350=[2]an!$E$39,H1350&gt;=[2]an!$M$37),[2]an!$I$39,
IF(AND(A1350=[2]an!$I$38,F1350=[2]an!$E$39,H1350&lt;[2]an!$M$37,S1350="kahepoolne vajaduspõhine",U1350=""),[2]an!$M$40,
IF(AND(A1350=[2]an!$I$38,F1350=[2]an!$E$39,H1350&lt;[2]an!$M$37,S1350="kahepoolne vajaduspõhine",U1350&lt;&gt;""),[2]an!$I$39,
IF(AND(A1350=[2]an!$I$38,F1350=[2]an!$E$39,H1350&lt;[2]an!$M$37,S1350&lt;&gt;"kahepoolne vajaduspõhine"),[2]an!$I$39,
IF(AND(A1350=[2]an!$I$38,F1350=[2]an!$E$42),[2]an!$I$42,
IF(AND(A1350=[2]an!$J$38,F1350=[2]an!$E$40),[2]an!$J$40,IF(AND(A1350=[2]an!$J$38,F1350=[2]an!$E$41),[2]an!$J$41,IF(AND(A1350=[2]an!$J$38,F1350=[2]an!$E$39,H1350&gt;=[2]an!$M$37),[2]an!$J$39,
IF(AND(A1350=[2]an!$J$38,F1350=[2]an!$E$39,H1350&lt;[2]an!$M$37,S1350="kahepoolne vajaduspõhine",U1350=""),[2]an!$M$40,
IF(AND(A1350=[2]an!$J$38,F1350=[2]an!$E$39,H1350&lt;[2]an!$M$37,S1350="kahepoolne vajaduspõhine",U1350&lt;&gt;""),[2]an!$J$39,
IF(AND(A1350=[2]an!$J$38,F1350=[2]an!$E$39,H1350&lt;[2]an!$M$37,S1350&lt;&gt;"kahepoolne vajaduspõhine"),[2]an!$J$39,
IF(AND(A1350=[2]an!$J$38,F1350=[2]an!$E$42),[2]an!$J$42,""))))))))))))))))))))))))))))</f>
        <v/>
      </c>
      <c r="Y1350" s="17" t="str">
        <f>IFERROR(IF(F1350="Tugigrupp",0,
IF(AND(F1350="Peretoe teenus",H1350&gt;=[2]an!$M$37,RANK(D1350,$D1350:$D1350)+COUNTIFS($D$2:D1350,D1350,$F$2:F1350,F1350)-1&gt;1),"",
IF(AND(F1350="Peretoe teenus",H1350&gt;=[2]an!$M$37,RANK(D1350,$D1350:$D1350)+COUNTIFS($D$2:D1350,D1350,$F$2:F1350,F1350)-1=1,MONTH(H1350)=MONTH(K1350)=TRUE,YEAR(H1350)=YEAR(K1350)=TRUE),((EOMONTH(H1350,0)-H1350+1)*X1350)/DAY(EOMONTH(H1350,0)),
IF(AND(F1350="Peretoe teenus",H1350&gt;=[2]an!$M$37,RANK(D1350,$D1350:$D1350)+COUNTIFS($D$2:D1350,D1350,$F$2:F1350,F1350)-1=1),X1350,
IF(AND(F1350="Peretoe teenus",H1350&lt;[2]an!$M$37,S1350&lt;&gt;"kahepoolne vajaduspõhine",RANK(D1350,$D1350:$D1350)+COUNTIFS($D$2:D1350,D1350,$F$2:F1350,F1350)-1=1),X1350,
IF(AND(F1350="Peretoe teenus",H1350&lt;[2]an!$M$37,S1350&lt;&gt;"kahepoolne vajaduspõhine",RANK(D1350,$D1350:$D1350)+COUNTIFS($D$2:D1350,D1350,$F$2:F1350,F1350)-1&gt;1),"",
IF(AND(F1350="Peretoe teenus",H1350&lt;[2]an!$M$37,S1350="kahepoolne vajaduspõhine",U1350="",RANK(D1350,$D1350:$D1350)+COUNTIFS($D$2:D1350,D1350,$F$2:F1350,F1350)-1=1),X1350,
IF(AND(F1350="Peretoe teenus",H1350&lt;[2]an!$M$37,S1350="kahepoolne vajaduspõhine",U1350="",RANK(D1350,$D1350:$D1350)+COUNTIFS($D$2:D1350,D1350,$F$2:F1350,F1350)-1&gt;1),"",
IF(AND(F1350="Peretoe teenus",H1350&lt;[2]an!$M$37,S1350="kahepoolne vajaduspõhine",U1350&lt;[2]an!$M$37,RANK(D1350,$D1350:$D1350)+COUNTIFS($D$2:D1350,D1350,$F$2:F1350,F1350)-1=1),X1350,
IF(AND(F1350="Peretoe teenus",H1350&lt;[2]an!$M$37,S1350="kahepoolne vajaduspõhine",U1350&lt;[2]an!$M$37,RANK(D1350,$D1350:$D1350)+COUNTIFS($D$2:D1350,D1350,$F$2:F1350,F1350)-1&gt;1),"",
IF(AND(F1350="Peretoe teenus",H1350&lt;[2]an!$M$37,S1350="kahepoolne vajaduspõhine",U1350&gt;=[2]an!$M$37,U1350&lt;=[2]an!$M$38,RANK(D1350,$D1350:$D1350)+COUNTIFS($D$2:D1350,D1350,$F$2:F1350,F1350)-1=1),
((EOMONTH(U1350,0)-U1350+1)*X1350)/DAY(EOMONTH(U1350,0))+(DAY(U1350)-1)*100/DAY(EOMONTH(U1350,0)),
IF(AND(F1350="Peretoe teenus",H1350&lt;[2]an!$M$37,S1350="kahepoolne vajaduspõhine",U1350&gt;=[2]an!$M$37,U1350&lt;=[2]an!$M$38,RANK(D1350,$D1350:$D1350)+COUNTIFS($D$2:D1350,D1350,$F$2:F1350,F1350)-1&gt;1),"",
IF(AND(F1350="Peretoe teenus",H1350&lt;[2]an!$M$37,S1350="kahepoolne vajaduspõhine",U1350&gt;[2]an!$M$38,RANK(D1350,$D1350:$D1350)+COUNTIFS($D$2:D1350,D1350,$F$2:F1350,F1350)-1=1),X1350,
IF(AND(F1350="Peretoe teenus",H1350&lt;[2]an!$M$37,S1350="kahepoolne vajaduspõhine",U1350&gt;[2]an!$M$38,RANK(D1350,$D1350:$D1350)+COUNTIFS($D$2:D1350,D1350,$F$2:F1350,F1350)-1&gt;1),"",X1350*W1350)))))))))))))),"")</f>
        <v/>
      </c>
      <c r="Z1350" s="18" t="str">
        <f t="shared" si="64"/>
        <v/>
      </c>
      <c r="AA1350" s="19" t="str">
        <f>IFERROR(VLOOKUP(E1350,[2]an!$A$3:$B$81,2,FALSE),"")</f>
        <v/>
      </c>
      <c r="AB1350" s="19" t="str">
        <f>IFERROR(VLOOKUP(AA1350,[2]an!$C$2:$D$16,2,FALSE),"")</f>
        <v/>
      </c>
      <c r="AC1350" s="20"/>
      <c r="AD1350" s="21" t="str">
        <f>IF(A1350=[2]an!$F$36,VLOOKUP([2]an!$F$36,[2]an!$F$36:$H$36,3,FALSE),IF(A1350=[2]an!$F$35,VLOOKUP([2]an!$F$35,[2]an!$F$35:$H$35,3,FALSE),IF(A1350=[2]an!$F$33,VLOOKUP([2]an!$F$33,[2]an!$F$33:$H$33,3,FALSE),IF(A1350=[2]an!$F$31,VLOOKUP([2]an!$F$31,[2]an!$F$31:$H$31,3,FALSE),""))))</f>
        <v/>
      </c>
    </row>
    <row r="1351" spans="6:30" x14ac:dyDescent="0.2">
      <c r="F1351" s="10"/>
      <c r="G1351" s="8" t="str">
        <f t="shared" si="65"/>
        <v/>
      </c>
      <c r="H1351" s="13"/>
      <c r="K1351" s="13"/>
      <c r="L1351" s="10"/>
      <c r="M1351" s="10"/>
      <c r="S1351" s="8" t="str">
        <f>IFERROR(VLOOKUP(D1351,[1]peretoe_teenus!$A$2:$L$2000,5,FALSE),"")</f>
        <v/>
      </c>
      <c r="U1351" s="13"/>
      <c r="V1351" s="15" t="str" cm="1">
        <f t="array" ref="V1351">IFERROR(IF(AND(F1351="Tugigrupp",RANK(K1351,$K1351:$K1351)+COUNTIFS($K$2:K1351,K1351,$L$2:L1351,L1351,$M$2:M1351,M1351,$I$2:I1351,I1351,$G$2:G1351,G1351,$F$2:F1351,F1351)-1=1),SUMPRODUCT(($F$2:$F$4154=F1351)*($G$2:$G$4154=G1351)*($K$2:$K$4154=K1351)*($I$2:$I$4154=I1351)*($L$2:$L$4154=L1351)*($M$2:$M$4154=M1351)),""),"")</f>
        <v/>
      </c>
      <c r="W1351" s="15" t="str">
        <f t="shared" si="63"/>
        <v/>
      </c>
      <c r="X1351" s="16" t="str">
        <f>IF(AND(A1351=[2]an!$G$38,F1351=[2]an!$E$40),[2]an!$G$40,IF(AND(A1351=[2]an!$G$38,F1351=[2]an!$E$41),[2]an!$G$41,IF(AND(A1351=[2]an!$G$38,F1351=[2]an!$E$39,H1351&gt;=[2]an!$M$37),[2]an!$G$39,
IF(AND(A1351=[2]an!$G$38,F1351=[2]an!$E$39,H1351&lt;[2]an!$M$37,S1351="kahepoolne vajaduspõhine",U1351=""),[2]an!$M$40,
IF(AND(A1351=[2]an!$G$38,F1351=[2]an!$E$39,H1351&lt;[2]an!$M$37,S1351="kahepoolne vajaduspõhine",U1351&lt;&gt;""),[2]an!$G$39,
IF(AND(A1351=[2]an!$G$38,F1351=[2]an!$E$39,H1351&lt;[2]an!$M$37,S1351&lt;&gt;"kahepoolne vajaduspõhine"),[2]an!$G$39,
IF(AND(A1351=[2]an!$G$38,F1351=[2]an!$E$42),[2]an!$G$42,
IF(AND(A1351=[2]an!$H$38,F1351=[2]an!$E$40),[2]an!$H$40,IF(AND(A1351=[2]an!$H$38,F1351=[2]an!$E$41),[2]an!$H$41,IF(AND(A1351=[2]an!$H$38,F1351=[2]an!$E$39,H1351&gt;=[2]an!$M$37),[2]an!$H$39,
IF(AND(A1351=[2]an!$H$38,F1351=[2]an!$E$39,H1351&lt;[2]an!$M$37,S1351="kahepoolne vajaduspõhine",U1351=""),[2]an!$M$40,
IF(AND(A1351=[2]an!$H$38,F1351=[2]an!$E$39,H1351&lt;[2]an!$M$37,S1351="kahepoolne vajaduspõhine",U1351&lt;&gt;""),[2]an!$H$39,
IF(AND(A1351=[2]an!$H$38,F1351=[2]an!$E$39,H1351&lt;[2]an!$M$37,S1351&lt;&gt;"kahepoolne vajaduspõhine"),[2]an!$H$39,
IF(AND(A1351=[2]an!$H$38,F1351=[2]an!$E$42),[2]an!$H$42,
IF(AND(A1351=[2]an!$I$38,F1351=[2]an!$E$40),[2]an!$I$40,IF(AND(A1351=[2]an!$I$38,F1351=[2]an!$E$41),[2]an!$I$41,IF(AND(A1351=[2]an!$I$38,F1351=[2]an!$E$39,H1351&gt;=[2]an!$M$37),[2]an!$I$39,
IF(AND(A1351=[2]an!$I$38,F1351=[2]an!$E$39,H1351&lt;[2]an!$M$37,S1351="kahepoolne vajaduspõhine",U1351=""),[2]an!$M$40,
IF(AND(A1351=[2]an!$I$38,F1351=[2]an!$E$39,H1351&lt;[2]an!$M$37,S1351="kahepoolne vajaduspõhine",U1351&lt;&gt;""),[2]an!$I$39,
IF(AND(A1351=[2]an!$I$38,F1351=[2]an!$E$39,H1351&lt;[2]an!$M$37,S1351&lt;&gt;"kahepoolne vajaduspõhine"),[2]an!$I$39,
IF(AND(A1351=[2]an!$I$38,F1351=[2]an!$E$42),[2]an!$I$42,
IF(AND(A1351=[2]an!$J$38,F1351=[2]an!$E$40),[2]an!$J$40,IF(AND(A1351=[2]an!$J$38,F1351=[2]an!$E$41),[2]an!$J$41,IF(AND(A1351=[2]an!$J$38,F1351=[2]an!$E$39,H1351&gt;=[2]an!$M$37),[2]an!$J$39,
IF(AND(A1351=[2]an!$J$38,F1351=[2]an!$E$39,H1351&lt;[2]an!$M$37,S1351="kahepoolne vajaduspõhine",U1351=""),[2]an!$M$40,
IF(AND(A1351=[2]an!$J$38,F1351=[2]an!$E$39,H1351&lt;[2]an!$M$37,S1351="kahepoolne vajaduspõhine",U1351&lt;&gt;""),[2]an!$J$39,
IF(AND(A1351=[2]an!$J$38,F1351=[2]an!$E$39,H1351&lt;[2]an!$M$37,S1351&lt;&gt;"kahepoolne vajaduspõhine"),[2]an!$J$39,
IF(AND(A1351=[2]an!$J$38,F1351=[2]an!$E$42),[2]an!$J$42,""))))))))))))))))))))))))))))</f>
        <v/>
      </c>
      <c r="Y1351" s="17" t="str">
        <f>IFERROR(IF(F1351="Tugigrupp",0,
IF(AND(F1351="Peretoe teenus",H1351&gt;=[2]an!$M$37,RANK(D1351,$D1351:$D1351)+COUNTIFS($D$2:D1351,D1351,$F$2:F1351,F1351)-1&gt;1),"",
IF(AND(F1351="Peretoe teenus",H1351&gt;=[2]an!$M$37,RANK(D1351,$D1351:$D1351)+COUNTIFS($D$2:D1351,D1351,$F$2:F1351,F1351)-1=1,MONTH(H1351)=MONTH(K1351)=TRUE,YEAR(H1351)=YEAR(K1351)=TRUE),((EOMONTH(H1351,0)-H1351+1)*X1351)/DAY(EOMONTH(H1351,0)),
IF(AND(F1351="Peretoe teenus",H1351&gt;=[2]an!$M$37,RANK(D1351,$D1351:$D1351)+COUNTIFS($D$2:D1351,D1351,$F$2:F1351,F1351)-1=1),X1351,
IF(AND(F1351="Peretoe teenus",H1351&lt;[2]an!$M$37,S1351&lt;&gt;"kahepoolne vajaduspõhine",RANK(D1351,$D1351:$D1351)+COUNTIFS($D$2:D1351,D1351,$F$2:F1351,F1351)-1=1),X1351,
IF(AND(F1351="Peretoe teenus",H1351&lt;[2]an!$M$37,S1351&lt;&gt;"kahepoolne vajaduspõhine",RANK(D1351,$D1351:$D1351)+COUNTIFS($D$2:D1351,D1351,$F$2:F1351,F1351)-1&gt;1),"",
IF(AND(F1351="Peretoe teenus",H1351&lt;[2]an!$M$37,S1351="kahepoolne vajaduspõhine",U1351="",RANK(D1351,$D1351:$D1351)+COUNTIFS($D$2:D1351,D1351,$F$2:F1351,F1351)-1=1),X1351,
IF(AND(F1351="Peretoe teenus",H1351&lt;[2]an!$M$37,S1351="kahepoolne vajaduspõhine",U1351="",RANK(D1351,$D1351:$D1351)+COUNTIFS($D$2:D1351,D1351,$F$2:F1351,F1351)-1&gt;1),"",
IF(AND(F1351="Peretoe teenus",H1351&lt;[2]an!$M$37,S1351="kahepoolne vajaduspõhine",U1351&lt;[2]an!$M$37,RANK(D1351,$D1351:$D1351)+COUNTIFS($D$2:D1351,D1351,$F$2:F1351,F1351)-1=1),X1351,
IF(AND(F1351="Peretoe teenus",H1351&lt;[2]an!$M$37,S1351="kahepoolne vajaduspõhine",U1351&lt;[2]an!$M$37,RANK(D1351,$D1351:$D1351)+COUNTIFS($D$2:D1351,D1351,$F$2:F1351,F1351)-1&gt;1),"",
IF(AND(F1351="Peretoe teenus",H1351&lt;[2]an!$M$37,S1351="kahepoolne vajaduspõhine",U1351&gt;=[2]an!$M$37,U1351&lt;=[2]an!$M$38,RANK(D1351,$D1351:$D1351)+COUNTIFS($D$2:D1351,D1351,$F$2:F1351,F1351)-1=1),
((EOMONTH(U1351,0)-U1351+1)*X1351)/DAY(EOMONTH(U1351,0))+(DAY(U1351)-1)*100/DAY(EOMONTH(U1351,0)),
IF(AND(F1351="Peretoe teenus",H1351&lt;[2]an!$M$37,S1351="kahepoolne vajaduspõhine",U1351&gt;=[2]an!$M$37,U1351&lt;=[2]an!$M$38,RANK(D1351,$D1351:$D1351)+COUNTIFS($D$2:D1351,D1351,$F$2:F1351,F1351)-1&gt;1),"",
IF(AND(F1351="Peretoe teenus",H1351&lt;[2]an!$M$37,S1351="kahepoolne vajaduspõhine",U1351&gt;[2]an!$M$38,RANK(D1351,$D1351:$D1351)+COUNTIFS($D$2:D1351,D1351,$F$2:F1351,F1351)-1=1),X1351,
IF(AND(F1351="Peretoe teenus",H1351&lt;[2]an!$M$37,S1351="kahepoolne vajaduspõhine",U1351&gt;[2]an!$M$38,RANK(D1351,$D1351:$D1351)+COUNTIFS($D$2:D1351,D1351,$F$2:F1351,F1351)-1&gt;1),"",X1351*W1351)))))))))))))),"")</f>
        <v/>
      </c>
      <c r="Z1351" s="18" t="str">
        <f t="shared" si="64"/>
        <v/>
      </c>
      <c r="AA1351" s="19" t="str">
        <f>IFERROR(VLOOKUP(E1351,[2]an!$A$3:$B$81,2,FALSE),"")</f>
        <v/>
      </c>
      <c r="AB1351" s="19" t="str">
        <f>IFERROR(VLOOKUP(AA1351,[2]an!$C$2:$D$16,2,FALSE),"")</f>
        <v/>
      </c>
      <c r="AC1351" s="20"/>
      <c r="AD1351" s="21" t="str">
        <f>IF(A1351=[2]an!$F$36,VLOOKUP([2]an!$F$36,[2]an!$F$36:$H$36,3,FALSE),IF(A1351=[2]an!$F$35,VLOOKUP([2]an!$F$35,[2]an!$F$35:$H$35,3,FALSE),IF(A1351=[2]an!$F$33,VLOOKUP([2]an!$F$33,[2]an!$F$33:$H$33,3,FALSE),IF(A1351=[2]an!$F$31,VLOOKUP([2]an!$F$31,[2]an!$F$31:$H$31,3,FALSE),""))))</f>
        <v/>
      </c>
    </row>
    <row r="1352" spans="6:30" x14ac:dyDescent="0.2">
      <c r="F1352" s="10"/>
      <c r="G1352" s="8" t="str">
        <f t="shared" si="65"/>
        <v/>
      </c>
      <c r="H1352" s="13"/>
      <c r="K1352" s="13"/>
      <c r="L1352" s="10"/>
      <c r="M1352" s="10"/>
      <c r="S1352" s="8" t="str">
        <f>IFERROR(VLOOKUP(D1352,[1]peretoe_teenus!$A$2:$L$2000,5,FALSE),"")</f>
        <v/>
      </c>
      <c r="U1352" s="13"/>
      <c r="V1352" s="15" t="str" cm="1">
        <f t="array" ref="V1352">IFERROR(IF(AND(F1352="Tugigrupp",RANK(K1352,$K1352:$K1352)+COUNTIFS($K$2:K1352,K1352,$L$2:L1352,L1352,$M$2:M1352,M1352,$I$2:I1352,I1352,$G$2:G1352,G1352,$F$2:F1352,F1352)-1=1),SUMPRODUCT(($F$2:$F$4154=F1352)*($G$2:$G$4154=G1352)*($K$2:$K$4154=K1352)*($I$2:$I$4154=I1352)*($L$2:$L$4154=L1352)*($M$2:$M$4154=M1352)),""),"")</f>
        <v/>
      </c>
      <c r="W1352" s="15" t="str">
        <f t="shared" si="63"/>
        <v/>
      </c>
      <c r="X1352" s="16" t="str">
        <f>IF(AND(A1352=[2]an!$G$38,F1352=[2]an!$E$40),[2]an!$G$40,IF(AND(A1352=[2]an!$G$38,F1352=[2]an!$E$41),[2]an!$G$41,IF(AND(A1352=[2]an!$G$38,F1352=[2]an!$E$39,H1352&gt;=[2]an!$M$37),[2]an!$G$39,
IF(AND(A1352=[2]an!$G$38,F1352=[2]an!$E$39,H1352&lt;[2]an!$M$37,S1352="kahepoolne vajaduspõhine",U1352=""),[2]an!$M$40,
IF(AND(A1352=[2]an!$G$38,F1352=[2]an!$E$39,H1352&lt;[2]an!$M$37,S1352="kahepoolne vajaduspõhine",U1352&lt;&gt;""),[2]an!$G$39,
IF(AND(A1352=[2]an!$G$38,F1352=[2]an!$E$39,H1352&lt;[2]an!$M$37,S1352&lt;&gt;"kahepoolne vajaduspõhine"),[2]an!$G$39,
IF(AND(A1352=[2]an!$G$38,F1352=[2]an!$E$42),[2]an!$G$42,
IF(AND(A1352=[2]an!$H$38,F1352=[2]an!$E$40),[2]an!$H$40,IF(AND(A1352=[2]an!$H$38,F1352=[2]an!$E$41),[2]an!$H$41,IF(AND(A1352=[2]an!$H$38,F1352=[2]an!$E$39,H1352&gt;=[2]an!$M$37),[2]an!$H$39,
IF(AND(A1352=[2]an!$H$38,F1352=[2]an!$E$39,H1352&lt;[2]an!$M$37,S1352="kahepoolne vajaduspõhine",U1352=""),[2]an!$M$40,
IF(AND(A1352=[2]an!$H$38,F1352=[2]an!$E$39,H1352&lt;[2]an!$M$37,S1352="kahepoolne vajaduspõhine",U1352&lt;&gt;""),[2]an!$H$39,
IF(AND(A1352=[2]an!$H$38,F1352=[2]an!$E$39,H1352&lt;[2]an!$M$37,S1352&lt;&gt;"kahepoolne vajaduspõhine"),[2]an!$H$39,
IF(AND(A1352=[2]an!$H$38,F1352=[2]an!$E$42),[2]an!$H$42,
IF(AND(A1352=[2]an!$I$38,F1352=[2]an!$E$40),[2]an!$I$40,IF(AND(A1352=[2]an!$I$38,F1352=[2]an!$E$41),[2]an!$I$41,IF(AND(A1352=[2]an!$I$38,F1352=[2]an!$E$39,H1352&gt;=[2]an!$M$37),[2]an!$I$39,
IF(AND(A1352=[2]an!$I$38,F1352=[2]an!$E$39,H1352&lt;[2]an!$M$37,S1352="kahepoolne vajaduspõhine",U1352=""),[2]an!$M$40,
IF(AND(A1352=[2]an!$I$38,F1352=[2]an!$E$39,H1352&lt;[2]an!$M$37,S1352="kahepoolne vajaduspõhine",U1352&lt;&gt;""),[2]an!$I$39,
IF(AND(A1352=[2]an!$I$38,F1352=[2]an!$E$39,H1352&lt;[2]an!$M$37,S1352&lt;&gt;"kahepoolne vajaduspõhine"),[2]an!$I$39,
IF(AND(A1352=[2]an!$I$38,F1352=[2]an!$E$42),[2]an!$I$42,
IF(AND(A1352=[2]an!$J$38,F1352=[2]an!$E$40),[2]an!$J$40,IF(AND(A1352=[2]an!$J$38,F1352=[2]an!$E$41),[2]an!$J$41,IF(AND(A1352=[2]an!$J$38,F1352=[2]an!$E$39,H1352&gt;=[2]an!$M$37),[2]an!$J$39,
IF(AND(A1352=[2]an!$J$38,F1352=[2]an!$E$39,H1352&lt;[2]an!$M$37,S1352="kahepoolne vajaduspõhine",U1352=""),[2]an!$M$40,
IF(AND(A1352=[2]an!$J$38,F1352=[2]an!$E$39,H1352&lt;[2]an!$M$37,S1352="kahepoolne vajaduspõhine",U1352&lt;&gt;""),[2]an!$J$39,
IF(AND(A1352=[2]an!$J$38,F1352=[2]an!$E$39,H1352&lt;[2]an!$M$37,S1352&lt;&gt;"kahepoolne vajaduspõhine"),[2]an!$J$39,
IF(AND(A1352=[2]an!$J$38,F1352=[2]an!$E$42),[2]an!$J$42,""))))))))))))))))))))))))))))</f>
        <v/>
      </c>
      <c r="Y1352" s="17" t="str">
        <f>IFERROR(IF(F1352="Tugigrupp",0,
IF(AND(F1352="Peretoe teenus",H1352&gt;=[2]an!$M$37,RANK(D1352,$D1352:$D1352)+COUNTIFS($D$2:D1352,D1352,$F$2:F1352,F1352)-1&gt;1),"",
IF(AND(F1352="Peretoe teenus",H1352&gt;=[2]an!$M$37,RANK(D1352,$D1352:$D1352)+COUNTIFS($D$2:D1352,D1352,$F$2:F1352,F1352)-1=1,MONTH(H1352)=MONTH(K1352)=TRUE,YEAR(H1352)=YEAR(K1352)=TRUE),((EOMONTH(H1352,0)-H1352+1)*X1352)/DAY(EOMONTH(H1352,0)),
IF(AND(F1352="Peretoe teenus",H1352&gt;=[2]an!$M$37,RANK(D1352,$D1352:$D1352)+COUNTIFS($D$2:D1352,D1352,$F$2:F1352,F1352)-1=1),X1352,
IF(AND(F1352="Peretoe teenus",H1352&lt;[2]an!$M$37,S1352&lt;&gt;"kahepoolne vajaduspõhine",RANK(D1352,$D1352:$D1352)+COUNTIFS($D$2:D1352,D1352,$F$2:F1352,F1352)-1=1),X1352,
IF(AND(F1352="Peretoe teenus",H1352&lt;[2]an!$M$37,S1352&lt;&gt;"kahepoolne vajaduspõhine",RANK(D1352,$D1352:$D1352)+COUNTIFS($D$2:D1352,D1352,$F$2:F1352,F1352)-1&gt;1),"",
IF(AND(F1352="Peretoe teenus",H1352&lt;[2]an!$M$37,S1352="kahepoolne vajaduspõhine",U1352="",RANK(D1352,$D1352:$D1352)+COUNTIFS($D$2:D1352,D1352,$F$2:F1352,F1352)-1=1),X1352,
IF(AND(F1352="Peretoe teenus",H1352&lt;[2]an!$M$37,S1352="kahepoolne vajaduspõhine",U1352="",RANK(D1352,$D1352:$D1352)+COUNTIFS($D$2:D1352,D1352,$F$2:F1352,F1352)-1&gt;1),"",
IF(AND(F1352="Peretoe teenus",H1352&lt;[2]an!$M$37,S1352="kahepoolne vajaduspõhine",U1352&lt;[2]an!$M$37,RANK(D1352,$D1352:$D1352)+COUNTIFS($D$2:D1352,D1352,$F$2:F1352,F1352)-1=1),X1352,
IF(AND(F1352="Peretoe teenus",H1352&lt;[2]an!$M$37,S1352="kahepoolne vajaduspõhine",U1352&lt;[2]an!$M$37,RANK(D1352,$D1352:$D1352)+COUNTIFS($D$2:D1352,D1352,$F$2:F1352,F1352)-1&gt;1),"",
IF(AND(F1352="Peretoe teenus",H1352&lt;[2]an!$M$37,S1352="kahepoolne vajaduspõhine",U1352&gt;=[2]an!$M$37,U1352&lt;=[2]an!$M$38,RANK(D1352,$D1352:$D1352)+COUNTIFS($D$2:D1352,D1352,$F$2:F1352,F1352)-1=1),
((EOMONTH(U1352,0)-U1352+1)*X1352)/DAY(EOMONTH(U1352,0))+(DAY(U1352)-1)*100/DAY(EOMONTH(U1352,0)),
IF(AND(F1352="Peretoe teenus",H1352&lt;[2]an!$M$37,S1352="kahepoolne vajaduspõhine",U1352&gt;=[2]an!$M$37,U1352&lt;=[2]an!$M$38,RANK(D1352,$D1352:$D1352)+COUNTIFS($D$2:D1352,D1352,$F$2:F1352,F1352)-1&gt;1),"",
IF(AND(F1352="Peretoe teenus",H1352&lt;[2]an!$M$37,S1352="kahepoolne vajaduspõhine",U1352&gt;[2]an!$M$38,RANK(D1352,$D1352:$D1352)+COUNTIFS($D$2:D1352,D1352,$F$2:F1352,F1352)-1=1),X1352,
IF(AND(F1352="Peretoe teenus",H1352&lt;[2]an!$M$37,S1352="kahepoolne vajaduspõhine",U1352&gt;[2]an!$M$38,RANK(D1352,$D1352:$D1352)+COUNTIFS($D$2:D1352,D1352,$F$2:F1352,F1352)-1&gt;1),"",X1352*W1352)))))))))))))),"")</f>
        <v/>
      </c>
      <c r="Z1352" s="18" t="str">
        <f t="shared" si="64"/>
        <v/>
      </c>
      <c r="AA1352" s="19" t="str">
        <f>IFERROR(VLOOKUP(E1352,[2]an!$A$3:$B$81,2,FALSE),"")</f>
        <v/>
      </c>
      <c r="AB1352" s="19" t="str">
        <f>IFERROR(VLOOKUP(AA1352,[2]an!$C$2:$D$16,2,FALSE),"")</f>
        <v/>
      </c>
      <c r="AC1352" s="20"/>
      <c r="AD1352" s="21" t="str">
        <f>IF(A1352=[2]an!$F$36,VLOOKUP([2]an!$F$36,[2]an!$F$36:$H$36,3,FALSE),IF(A1352=[2]an!$F$35,VLOOKUP([2]an!$F$35,[2]an!$F$35:$H$35,3,FALSE),IF(A1352=[2]an!$F$33,VLOOKUP([2]an!$F$33,[2]an!$F$33:$H$33,3,FALSE),IF(A1352=[2]an!$F$31,VLOOKUP([2]an!$F$31,[2]an!$F$31:$H$31,3,FALSE),""))))</f>
        <v/>
      </c>
    </row>
    <row r="1353" spans="6:30" x14ac:dyDescent="0.2">
      <c r="F1353" s="10"/>
      <c r="G1353" s="8" t="str">
        <f t="shared" si="65"/>
        <v/>
      </c>
      <c r="H1353" s="13"/>
      <c r="K1353" s="13"/>
      <c r="L1353" s="10"/>
      <c r="M1353" s="10"/>
      <c r="S1353" s="8" t="str">
        <f>IFERROR(VLOOKUP(D1353,[1]peretoe_teenus!$A$2:$L$2000,5,FALSE),"")</f>
        <v/>
      </c>
      <c r="U1353" s="13"/>
      <c r="V1353" s="15" t="str" cm="1">
        <f t="array" ref="V1353">IFERROR(IF(AND(F1353="Tugigrupp",RANK(K1353,$K1353:$K1353)+COUNTIFS($K$2:K1353,K1353,$L$2:L1353,L1353,$M$2:M1353,M1353,$I$2:I1353,I1353,$G$2:G1353,G1353,$F$2:F1353,F1353)-1=1),SUMPRODUCT(($F$2:$F$4154=F1353)*($G$2:$G$4154=G1353)*($K$2:$K$4154=K1353)*($I$2:$I$4154=I1353)*($L$2:$L$4154=L1353)*($M$2:$M$4154=M1353)),""),"")</f>
        <v/>
      </c>
      <c r="W1353" s="15" t="str">
        <f t="shared" si="63"/>
        <v/>
      </c>
      <c r="X1353" s="16" t="str">
        <f>IF(AND(A1353=[2]an!$G$38,F1353=[2]an!$E$40),[2]an!$G$40,IF(AND(A1353=[2]an!$G$38,F1353=[2]an!$E$41),[2]an!$G$41,IF(AND(A1353=[2]an!$G$38,F1353=[2]an!$E$39,H1353&gt;=[2]an!$M$37),[2]an!$G$39,
IF(AND(A1353=[2]an!$G$38,F1353=[2]an!$E$39,H1353&lt;[2]an!$M$37,S1353="kahepoolne vajaduspõhine",U1353=""),[2]an!$M$40,
IF(AND(A1353=[2]an!$G$38,F1353=[2]an!$E$39,H1353&lt;[2]an!$M$37,S1353="kahepoolne vajaduspõhine",U1353&lt;&gt;""),[2]an!$G$39,
IF(AND(A1353=[2]an!$G$38,F1353=[2]an!$E$39,H1353&lt;[2]an!$M$37,S1353&lt;&gt;"kahepoolne vajaduspõhine"),[2]an!$G$39,
IF(AND(A1353=[2]an!$G$38,F1353=[2]an!$E$42),[2]an!$G$42,
IF(AND(A1353=[2]an!$H$38,F1353=[2]an!$E$40),[2]an!$H$40,IF(AND(A1353=[2]an!$H$38,F1353=[2]an!$E$41),[2]an!$H$41,IF(AND(A1353=[2]an!$H$38,F1353=[2]an!$E$39,H1353&gt;=[2]an!$M$37),[2]an!$H$39,
IF(AND(A1353=[2]an!$H$38,F1353=[2]an!$E$39,H1353&lt;[2]an!$M$37,S1353="kahepoolne vajaduspõhine",U1353=""),[2]an!$M$40,
IF(AND(A1353=[2]an!$H$38,F1353=[2]an!$E$39,H1353&lt;[2]an!$M$37,S1353="kahepoolne vajaduspõhine",U1353&lt;&gt;""),[2]an!$H$39,
IF(AND(A1353=[2]an!$H$38,F1353=[2]an!$E$39,H1353&lt;[2]an!$M$37,S1353&lt;&gt;"kahepoolne vajaduspõhine"),[2]an!$H$39,
IF(AND(A1353=[2]an!$H$38,F1353=[2]an!$E$42),[2]an!$H$42,
IF(AND(A1353=[2]an!$I$38,F1353=[2]an!$E$40),[2]an!$I$40,IF(AND(A1353=[2]an!$I$38,F1353=[2]an!$E$41),[2]an!$I$41,IF(AND(A1353=[2]an!$I$38,F1353=[2]an!$E$39,H1353&gt;=[2]an!$M$37),[2]an!$I$39,
IF(AND(A1353=[2]an!$I$38,F1353=[2]an!$E$39,H1353&lt;[2]an!$M$37,S1353="kahepoolne vajaduspõhine",U1353=""),[2]an!$M$40,
IF(AND(A1353=[2]an!$I$38,F1353=[2]an!$E$39,H1353&lt;[2]an!$M$37,S1353="kahepoolne vajaduspõhine",U1353&lt;&gt;""),[2]an!$I$39,
IF(AND(A1353=[2]an!$I$38,F1353=[2]an!$E$39,H1353&lt;[2]an!$M$37,S1353&lt;&gt;"kahepoolne vajaduspõhine"),[2]an!$I$39,
IF(AND(A1353=[2]an!$I$38,F1353=[2]an!$E$42),[2]an!$I$42,
IF(AND(A1353=[2]an!$J$38,F1353=[2]an!$E$40),[2]an!$J$40,IF(AND(A1353=[2]an!$J$38,F1353=[2]an!$E$41),[2]an!$J$41,IF(AND(A1353=[2]an!$J$38,F1353=[2]an!$E$39,H1353&gt;=[2]an!$M$37),[2]an!$J$39,
IF(AND(A1353=[2]an!$J$38,F1353=[2]an!$E$39,H1353&lt;[2]an!$M$37,S1353="kahepoolne vajaduspõhine",U1353=""),[2]an!$M$40,
IF(AND(A1353=[2]an!$J$38,F1353=[2]an!$E$39,H1353&lt;[2]an!$M$37,S1353="kahepoolne vajaduspõhine",U1353&lt;&gt;""),[2]an!$J$39,
IF(AND(A1353=[2]an!$J$38,F1353=[2]an!$E$39,H1353&lt;[2]an!$M$37,S1353&lt;&gt;"kahepoolne vajaduspõhine"),[2]an!$J$39,
IF(AND(A1353=[2]an!$J$38,F1353=[2]an!$E$42),[2]an!$J$42,""))))))))))))))))))))))))))))</f>
        <v/>
      </c>
      <c r="Y1353" s="17" t="str">
        <f>IFERROR(IF(F1353="Tugigrupp",0,
IF(AND(F1353="Peretoe teenus",H1353&gt;=[2]an!$M$37,RANK(D1353,$D1353:$D1353)+COUNTIFS($D$2:D1353,D1353,$F$2:F1353,F1353)-1&gt;1),"",
IF(AND(F1353="Peretoe teenus",H1353&gt;=[2]an!$M$37,RANK(D1353,$D1353:$D1353)+COUNTIFS($D$2:D1353,D1353,$F$2:F1353,F1353)-1=1,MONTH(H1353)=MONTH(K1353)=TRUE,YEAR(H1353)=YEAR(K1353)=TRUE),((EOMONTH(H1353,0)-H1353+1)*X1353)/DAY(EOMONTH(H1353,0)),
IF(AND(F1353="Peretoe teenus",H1353&gt;=[2]an!$M$37,RANK(D1353,$D1353:$D1353)+COUNTIFS($D$2:D1353,D1353,$F$2:F1353,F1353)-1=1),X1353,
IF(AND(F1353="Peretoe teenus",H1353&lt;[2]an!$M$37,S1353&lt;&gt;"kahepoolne vajaduspõhine",RANK(D1353,$D1353:$D1353)+COUNTIFS($D$2:D1353,D1353,$F$2:F1353,F1353)-1=1),X1353,
IF(AND(F1353="Peretoe teenus",H1353&lt;[2]an!$M$37,S1353&lt;&gt;"kahepoolne vajaduspõhine",RANK(D1353,$D1353:$D1353)+COUNTIFS($D$2:D1353,D1353,$F$2:F1353,F1353)-1&gt;1),"",
IF(AND(F1353="Peretoe teenus",H1353&lt;[2]an!$M$37,S1353="kahepoolne vajaduspõhine",U1353="",RANK(D1353,$D1353:$D1353)+COUNTIFS($D$2:D1353,D1353,$F$2:F1353,F1353)-1=1),X1353,
IF(AND(F1353="Peretoe teenus",H1353&lt;[2]an!$M$37,S1353="kahepoolne vajaduspõhine",U1353="",RANK(D1353,$D1353:$D1353)+COUNTIFS($D$2:D1353,D1353,$F$2:F1353,F1353)-1&gt;1),"",
IF(AND(F1353="Peretoe teenus",H1353&lt;[2]an!$M$37,S1353="kahepoolne vajaduspõhine",U1353&lt;[2]an!$M$37,RANK(D1353,$D1353:$D1353)+COUNTIFS($D$2:D1353,D1353,$F$2:F1353,F1353)-1=1),X1353,
IF(AND(F1353="Peretoe teenus",H1353&lt;[2]an!$M$37,S1353="kahepoolne vajaduspõhine",U1353&lt;[2]an!$M$37,RANK(D1353,$D1353:$D1353)+COUNTIFS($D$2:D1353,D1353,$F$2:F1353,F1353)-1&gt;1),"",
IF(AND(F1353="Peretoe teenus",H1353&lt;[2]an!$M$37,S1353="kahepoolne vajaduspõhine",U1353&gt;=[2]an!$M$37,U1353&lt;=[2]an!$M$38,RANK(D1353,$D1353:$D1353)+COUNTIFS($D$2:D1353,D1353,$F$2:F1353,F1353)-1=1),
((EOMONTH(U1353,0)-U1353+1)*X1353)/DAY(EOMONTH(U1353,0))+(DAY(U1353)-1)*100/DAY(EOMONTH(U1353,0)),
IF(AND(F1353="Peretoe teenus",H1353&lt;[2]an!$M$37,S1353="kahepoolne vajaduspõhine",U1353&gt;=[2]an!$M$37,U1353&lt;=[2]an!$M$38,RANK(D1353,$D1353:$D1353)+COUNTIFS($D$2:D1353,D1353,$F$2:F1353,F1353)-1&gt;1),"",
IF(AND(F1353="Peretoe teenus",H1353&lt;[2]an!$M$37,S1353="kahepoolne vajaduspõhine",U1353&gt;[2]an!$M$38,RANK(D1353,$D1353:$D1353)+COUNTIFS($D$2:D1353,D1353,$F$2:F1353,F1353)-1=1),X1353,
IF(AND(F1353="Peretoe teenus",H1353&lt;[2]an!$M$37,S1353="kahepoolne vajaduspõhine",U1353&gt;[2]an!$M$38,RANK(D1353,$D1353:$D1353)+COUNTIFS($D$2:D1353,D1353,$F$2:F1353,F1353)-1&gt;1),"",X1353*W1353)))))))))))))),"")</f>
        <v/>
      </c>
      <c r="Z1353" s="18" t="str">
        <f t="shared" si="64"/>
        <v/>
      </c>
      <c r="AA1353" s="19" t="str">
        <f>IFERROR(VLOOKUP(E1353,[2]an!$A$3:$B$81,2,FALSE),"")</f>
        <v/>
      </c>
      <c r="AB1353" s="19" t="str">
        <f>IFERROR(VLOOKUP(AA1353,[2]an!$C$2:$D$16,2,FALSE),"")</f>
        <v/>
      </c>
      <c r="AC1353" s="20"/>
      <c r="AD1353" s="21" t="str">
        <f>IF(A1353=[2]an!$F$36,VLOOKUP([2]an!$F$36,[2]an!$F$36:$H$36,3,FALSE),IF(A1353=[2]an!$F$35,VLOOKUP([2]an!$F$35,[2]an!$F$35:$H$35,3,FALSE),IF(A1353=[2]an!$F$33,VLOOKUP([2]an!$F$33,[2]an!$F$33:$H$33,3,FALSE),IF(A1353=[2]an!$F$31,VLOOKUP([2]an!$F$31,[2]an!$F$31:$H$31,3,FALSE),""))))</f>
        <v/>
      </c>
    </row>
    <row r="1354" spans="6:30" x14ac:dyDescent="0.2">
      <c r="F1354" s="10"/>
      <c r="G1354" s="8" t="str">
        <f t="shared" si="65"/>
        <v/>
      </c>
      <c r="H1354" s="13"/>
      <c r="K1354" s="13"/>
      <c r="L1354" s="10"/>
      <c r="M1354" s="10"/>
      <c r="S1354" s="8" t="str">
        <f>IFERROR(VLOOKUP(D1354,[1]peretoe_teenus!$A$2:$L$2000,5,FALSE),"")</f>
        <v/>
      </c>
      <c r="U1354" s="13"/>
      <c r="V1354" s="15" t="str" cm="1">
        <f t="array" ref="V1354">IFERROR(IF(AND(F1354="Tugigrupp",RANK(K1354,$K1354:$K1354)+COUNTIFS($K$2:K1354,K1354,$L$2:L1354,L1354,$M$2:M1354,M1354,$I$2:I1354,I1354,$G$2:G1354,G1354,$F$2:F1354,F1354)-1=1),SUMPRODUCT(($F$2:$F$4154=F1354)*($G$2:$G$4154=G1354)*($K$2:$K$4154=K1354)*($I$2:$I$4154=I1354)*($L$2:$L$4154=L1354)*($M$2:$M$4154=M1354)),""),"")</f>
        <v/>
      </c>
      <c r="W1354" s="15" t="str">
        <f t="shared" si="63"/>
        <v/>
      </c>
      <c r="X1354" s="16" t="str">
        <f>IF(AND(A1354=[2]an!$G$38,F1354=[2]an!$E$40),[2]an!$G$40,IF(AND(A1354=[2]an!$G$38,F1354=[2]an!$E$41),[2]an!$G$41,IF(AND(A1354=[2]an!$G$38,F1354=[2]an!$E$39,H1354&gt;=[2]an!$M$37),[2]an!$G$39,
IF(AND(A1354=[2]an!$G$38,F1354=[2]an!$E$39,H1354&lt;[2]an!$M$37,S1354="kahepoolne vajaduspõhine",U1354=""),[2]an!$M$40,
IF(AND(A1354=[2]an!$G$38,F1354=[2]an!$E$39,H1354&lt;[2]an!$M$37,S1354="kahepoolne vajaduspõhine",U1354&lt;&gt;""),[2]an!$G$39,
IF(AND(A1354=[2]an!$G$38,F1354=[2]an!$E$39,H1354&lt;[2]an!$M$37,S1354&lt;&gt;"kahepoolne vajaduspõhine"),[2]an!$G$39,
IF(AND(A1354=[2]an!$G$38,F1354=[2]an!$E$42),[2]an!$G$42,
IF(AND(A1354=[2]an!$H$38,F1354=[2]an!$E$40),[2]an!$H$40,IF(AND(A1354=[2]an!$H$38,F1354=[2]an!$E$41),[2]an!$H$41,IF(AND(A1354=[2]an!$H$38,F1354=[2]an!$E$39,H1354&gt;=[2]an!$M$37),[2]an!$H$39,
IF(AND(A1354=[2]an!$H$38,F1354=[2]an!$E$39,H1354&lt;[2]an!$M$37,S1354="kahepoolne vajaduspõhine",U1354=""),[2]an!$M$40,
IF(AND(A1354=[2]an!$H$38,F1354=[2]an!$E$39,H1354&lt;[2]an!$M$37,S1354="kahepoolne vajaduspõhine",U1354&lt;&gt;""),[2]an!$H$39,
IF(AND(A1354=[2]an!$H$38,F1354=[2]an!$E$39,H1354&lt;[2]an!$M$37,S1354&lt;&gt;"kahepoolne vajaduspõhine"),[2]an!$H$39,
IF(AND(A1354=[2]an!$H$38,F1354=[2]an!$E$42),[2]an!$H$42,
IF(AND(A1354=[2]an!$I$38,F1354=[2]an!$E$40),[2]an!$I$40,IF(AND(A1354=[2]an!$I$38,F1354=[2]an!$E$41),[2]an!$I$41,IF(AND(A1354=[2]an!$I$38,F1354=[2]an!$E$39,H1354&gt;=[2]an!$M$37),[2]an!$I$39,
IF(AND(A1354=[2]an!$I$38,F1354=[2]an!$E$39,H1354&lt;[2]an!$M$37,S1354="kahepoolne vajaduspõhine",U1354=""),[2]an!$M$40,
IF(AND(A1354=[2]an!$I$38,F1354=[2]an!$E$39,H1354&lt;[2]an!$M$37,S1354="kahepoolne vajaduspõhine",U1354&lt;&gt;""),[2]an!$I$39,
IF(AND(A1354=[2]an!$I$38,F1354=[2]an!$E$39,H1354&lt;[2]an!$M$37,S1354&lt;&gt;"kahepoolne vajaduspõhine"),[2]an!$I$39,
IF(AND(A1354=[2]an!$I$38,F1354=[2]an!$E$42),[2]an!$I$42,
IF(AND(A1354=[2]an!$J$38,F1354=[2]an!$E$40),[2]an!$J$40,IF(AND(A1354=[2]an!$J$38,F1354=[2]an!$E$41),[2]an!$J$41,IF(AND(A1354=[2]an!$J$38,F1354=[2]an!$E$39,H1354&gt;=[2]an!$M$37),[2]an!$J$39,
IF(AND(A1354=[2]an!$J$38,F1354=[2]an!$E$39,H1354&lt;[2]an!$M$37,S1354="kahepoolne vajaduspõhine",U1354=""),[2]an!$M$40,
IF(AND(A1354=[2]an!$J$38,F1354=[2]an!$E$39,H1354&lt;[2]an!$M$37,S1354="kahepoolne vajaduspõhine",U1354&lt;&gt;""),[2]an!$J$39,
IF(AND(A1354=[2]an!$J$38,F1354=[2]an!$E$39,H1354&lt;[2]an!$M$37,S1354&lt;&gt;"kahepoolne vajaduspõhine"),[2]an!$J$39,
IF(AND(A1354=[2]an!$J$38,F1354=[2]an!$E$42),[2]an!$J$42,""))))))))))))))))))))))))))))</f>
        <v/>
      </c>
      <c r="Y1354" s="17" t="str">
        <f>IFERROR(IF(F1354="Tugigrupp",0,
IF(AND(F1354="Peretoe teenus",H1354&gt;=[2]an!$M$37,RANK(D1354,$D1354:$D1354)+COUNTIFS($D$2:D1354,D1354,$F$2:F1354,F1354)-1&gt;1),"",
IF(AND(F1354="Peretoe teenus",H1354&gt;=[2]an!$M$37,RANK(D1354,$D1354:$D1354)+COUNTIFS($D$2:D1354,D1354,$F$2:F1354,F1354)-1=1,MONTH(H1354)=MONTH(K1354)=TRUE,YEAR(H1354)=YEAR(K1354)=TRUE),((EOMONTH(H1354,0)-H1354+1)*X1354)/DAY(EOMONTH(H1354,0)),
IF(AND(F1354="Peretoe teenus",H1354&gt;=[2]an!$M$37,RANK(D1354,$D1354:$D1354)+COUNTIFS($D$2:D1354,D1354,$F$2:F1354,F1354)-1=1),X1354,
IF(AND(F1354="Peretoe teenus",H1354&lt;[2]an!$M$37,S1354&lt;&gt;"kahepoolne vajaduspõhine",RANK(D1354,$D1354:$D1354)+COUNTIFS($D$2:D1354,D1354,$F$2:F1354,F1354)-1=1),X1354,
IF(AND(F1354="Peretoe teenus",H1354&lt;[2]an!$M$37,S1354&lt;&gt;"kahepoolne vajaduspõhine",RANK(D1354,$D1354:$D1354)+COUNTIFS($D$2:D1354,D1354,$F$2:F1354,F1354)-1&gt;1),"",
IF(AND(F1354="Peretoe teenus",H1354&lt;[2]an!$M$37,S1354="kahepoolne vajaduspõhine",U1354="",RANK(D1354,$D1354:$D1354)+COUNTIFS($D$2:D1354,D1354,$F$2:F1354,F1354)-1=1),X1354,
IF(AND(F1354="Peretoe teenus",H1354&lt;[2]an!$M$37,S1354="kahepoolne vajaduspõhine",U1354="",RANK(D1354,$D1354:$D1354)+COUNTIFS($D$2:D1354,D1354,$F$2:F1354,F1354)-1&gt;1),"",
IF(AND(F1354="Peretoe teenus",H1354&lt;[2]an!$M$37,S1354="kahepoolne vajaduspõhine",U1354&lt;[2]an!$M$37,RANK(D1354,$D1354:$D1354)+COUNTIFS($D$2:D1354,D1354,$F$2:F1354,F1354)-1=1),X1354,
IF(AND(F1354="Peretoe teenus",H1354&lt;[2]an!$M$37,S1354="kahepoolne vajaduspõhine",U1354&lt;[2]an!$M$37,RANK(D1354,$D1354:$D1354)+COUNTIFS($D$2:D1354,D1354,$F$2:F1354,F1354)-1&gt;1),"",
IF(AND(F1354="Peretoe teenus",H1354&lt;[2]an!$M$37,S1354="kahepoolne vajaduspõhine",U1354&gt;=[2]an!$M$37,U1354&lt;=[2]an!$M$38,RANK(D1354,$D1354:$D1354)+COUNTIFS($D$2:D1354,D1354,$F$2:F1354,F1354)-1=1),
((EOMONTH(U1354,0)-U1354+1)*X1354)/DAY(EOMONTH(U1354,0))+(DAY(U1354)-1)*100/DAY(EOMONTH(U1354,0)),
IF(AND(F1354="Peretoe teenus",H1354&lt;[2]an!$M$37,S1354="kahepoolne vajaduspõhine",U1354&gt;=[2]an!$M$37,U1354&lt;=[2]an!$M$38,RANK(D1354,$D1354:$D1354)+COUNTIFS($D$2:D1354,D1354,$F$2:F1354,F1354)-1&gt;1),"",
IF(AND(F1354="Peretoe teenus",H1354&lt;[2]an!$M$37,S1354="kahepoolne vajaduspõhine",U1354&gt;[2]an!$M$38,RANK(D1354,$D1354:$D1354)+COUNTIFS($D$2:D1354,D1354,$F$2:F1354,F1354)-1=1),X1354,
IF(AND(F1354="Peretoe teenus",H1354&lt;[2]an!$M$37,S1354="kahepoolne vajaduspõhine",U1354&gt;[2]an!$M$38,RANK(D1354,$D1354:$D1354)+COUNTIFS($D$2:D1354,D1354,$F$2:F1354,F1354)-1&gt;1),"",X1354*W1354)))))))))))))),"")</f>
        <v/>
      </c>
      <c r="Z1354" s="18" t="str">
        <f t="shared" si="64"/>
        <v/>
      </c>
      <c r="AA1354" s="19" t="str">
        <f>IFERROR(VLOOKUP(E1354,[2]an!$A$3:$B$81,2,FALSE),"")</f>
        <v/>
      </c>
      <c r="AB1354" s="19" t="str">
        <f>IFERROR(VLOOKUP(AA1354,[2]an!$C$2:$D$16,2,FALSE),"")</f>
        <v/>
      </c>
      <c r="AC1354" s="20"/>
      <c r="AD1354" s="21" t="str">
        <f>IF(A1354=[2]an!$F$36,VLOOKUP([2]an!$F$36,[2]an!$F$36:$H$36,3,FALSE),IF(A1354=[2]an!$F$35,VLOOKUP([2]an!$F$35,[2]an!$F$35:$H$35,3,FALSE),IF(A1354=[2]an!$F$33,VLOOKUP([2]an!$F$33,[2]an!$F$33:$H$33,3,FALSE),IF(A1354=[2]an!$F$31,VLOOKUP([2]an!$F$31,[2]an!$F$31:$H$31,3,FALSE),""))))</f>
        <v/>
      </c>
    </row>
    <row r="1355" spans="6:30" x14ac:dyDescent="0.2">
      <c r="F1355" s="10"/>
      <c r="G1355" s="8" t="str">
        <f t="shared" si="65"/>
        <v/>
      </c>
      <c r="H1355" s="13"/>
      <c r="K1355" s="13"/>
      <c r="L1355" s="10"/>
      <c r="M1355" s="10"/>
      <c r="S1355" s="8" t="str">
        <f>IFERROR(VLOOKUP(D1355,[1]peretoe_teenus!$A$2:$L$2000,5,FALSE),"")</f>
        <v/>
      </c>
      <c r="U1355" s="13"/>
      <c r="V1355" s="15" t="str" cm="1">
        <f t="array" ref="V1355">IFERROR(IF(AND(F1355="Tugigrupp",RANK(K1355,$K1355:$K1355)+COUNTIFS($K$2:K1355,K1355,$L$2:L1355,L1355,$M$2:M1355,M1355,$I$2:I1355,I1355,$G$2:G1355,G1355,$F$2:F1355,F1355)-1=1),SUMPRODUCT(($F$2:$F$4154=F1355)*($G$2:$G$4154=G1355)*($K$2:$K$4154=K1355)*($I$2:$I$4154=I1355)*($L$2:$L$4154=L1355)*($M$2:$M$4154=M1355)),""),"")</f>
        <v/>
      </c>
      <c r="W1355" s="15" t="str">
        <f t="shared" si="63"/>
        <v/>
      </c>
      <c r="X1355" s="16" t="str">
        <f>IF(AND(A1355=[2]an!$G$38,F1355=[2]an!$E$40),[2]an!$G$40,IF(AND(A1355=[2]an!$G$38,F1355=[2]an!$E$41),[2]an!$G$41,IF(AND(A1355=[2]an!$G$38,F1355=[2]an!$E$39,H1355&gt;=[2]an!$M$37),[2]an!$G$39,
IF(AND(A1355=[2]an!$G$38,F1355=[2]an!$E$39,H1355&lt;[2]an!$M$37,S1355="kahepoolne vajaduspõhine",U1355=""),[2]an!$M$40,
IF(AND(A1355=[2]an!$G$38,F1355=[2]an!$E$39,H1355&lt;[2]an!$M$37,S1355="kahepoolne vajaduspõhine",U1355&lt;&gt;""),[2]an!$G$39,
IF(AND(A1355=[2]an!$G$38,F1355=[2]an!$E$39,H1355&lt;[2]an!$M$37,S1355&lt;&gt;"kahepoolne vajaduspõhine"),[2]an!$G$39,
IF(AND(A1355=[2]an!$G$38,F1355=[2]an!$E$42),[2]an!$G$42,
IF(AND(A1355=[2]an!$H$38,F1355=[2]an!$E$40),[2]an!$H$40,IF(AND(A1355=[2]an!$H$38,F1355=[2]an!$E$41),[2]an!$H$41,IF(AND(A1355=[2]an!$H$38,F1355=[2]an!$E$39,H1355&gt;=[2]an!$M$37),[2]an!$H$39,
IF(AND(A1355=[2]an!$H$38,F1355=[2]an!$E$39,H1355&lt;[2]an!$M$37,S1355="kahepoolne vajaduspõhine",U1355=""),[2]an!$M$40,
IF(AND(A1355=[2]an!$H$38,F1355=[2]an!$E$39,H1355&lt;[2]an!$M$37,S1355="kahepoolne vajaduspõhine",U1355&lt;&gt;""),[2]an!$H$39,
IF(AND(A1355=[2]an!$H$38,F1355=[2]an!$E$39,H1355&lt;[2]an!$M$37,S1355&lt;&gt;"kahepoolne vajaduspõhine"),[2]an!$H$39,
IF(AND(A1355=[2]an!$H$38,F1355=[2]an!$E$42),[2]an!$H$42,
IF(AND(A1355=[2]an!$I$38,F1355=[2]an!$E$40),[2]an!$I$40,IF(AND(A1355=[2]an!$I$38,F1355=[2]an!$E$41),[2]an!$I$41,IF(AND(A1355=[2]an!$I$38,F1355=[2]an!$E$39,H1355&gt;=[2]an!$M$37),[2]an!$I$39,
IF(AND(A1355=[2]an!$I$38,F1355=[2]an!$E$39,H1355&lt;[2]an!$M$37,S1355="kahepoolne vajaduspõhine",U1355=""),[2]an!$M$40,
IF(AND(A1355=[2]an!$I$38,F1355=[2]an!$E$39,H1355&lt;[2]an!$M$37,S1355="kahepoolne vajaduspõhine",U1355&lt;&gt;""),[2]an!$I$39,
IF(AND(A1355=[2]an!$I$38,F1355=[2]an!$E$39,H1355&lt;[2]an!$M$37,S1355&lt;&gt;"kahepoolne vajaduspõhine"),[2]an!$I$39,
IF(AND(A1355=[2]an!$I$38,F1355=[2]an!$E$42),[2]an!$I$42,
IF(AND(A1355=[2]an!$J$38,F1355=[2]an!$E$40),[2]an!$J$40,IF(AND(A1355=[2]an!$J$38,F1355=[2]an!$E$41),[2]an!$J$41,IF(AND(A1355=[2]an!$J$38,F1355=[2]an!$E$39,H1355&gt;=[2]an!$M$37),[2]an!$J$39,
IF(AND(A1355=[2]an!$J$38,F1355=[2]an!$E$39,H1355&lt;[2]an!$M$37,S1355="kahepoolne vajaduspõhine",U1355=""),[2]an!$M$40,
IF(AND(A1355=[2]an!$J$38,F1355=[2]an!$E$39,H1355&lt;[2]an!$M$37,S1355="kahepoolne vajaduspõhine",U1355&lt;&gt;""),[2]an!$J$39,
IF(AND(A1355=[2]an!$J$38,F1355=[2]an!$E$39,H1355&lt;[2]an!$M$37,S1355&lt;&gt;"kahepoolne vajaduspõhine"),[2]an!$J$39,
IF(AND(A1355=[2]an!$J$38,F1355=[2]an!$E$42),[2]an!$J$42,""))))))))))))))))))))))))))))</f>
        <v/>
      </c>
      <c r="Y1355" s="17" t="str">
        <f>IFERROR(IF(F1355="Tugigrupp",0,
IF(AND(F1355="Peretoe teenus",H1355&gt;=[2]an!$M$37,RANK(D1355,$D1355:$D1355)+COUNTIFS($D$2:D1355,D1355,$F$2:F1355,F1355)-1&gt;1),"",
IF(AND(F1355="Peretoe teenus",H1355&gt;=[2]an!$M$37,RANK(D1355,$D1355:$D1355)+COUNTIFS($D$2:D1355,D1355,$F$2:F1355,F1355)-1=1,MONTH(H1355)=MONTH(K1355)=TRUE,YEAR(H1355)=YEAR(K1355)=TRUE),((EOMONTH(H1355,0)-H1355+1)*X1355)/DAY(EOMONTH(H1355,0)),
IF(AND(F1355="Peretoe teenus",H1355&gt;=[2]an!$M$37,RANK(D1355,$D1355:$D1355)+COUNTIFS($D$2:D1355,D1355,$F$2:F1355,F1355)-1=1),X1355,
IF(AND(F1355="Peretoe teenus",H1355&lt;[2]an!$M$37,S1355&lt;&gt;"kahepoolne vajaduspõhine",RANK(D1355,$D1355:$D1355)+COUNTIFS($D$2:D1355,D1355,$F$2:F1355,F1355)-1=1),X1355,
IF(AND(F1355="Peretoe teenus",H1355&lt;[2]an!$M$37,S1355&lt;&gt;"kahepoolne vajaduspõhine",RANK(D1355,$D1355:$D1355)+COUNTIFS($D$2:D1355,D1355,$F$2:F1355,F1355)-1&gt;1),"",
IF(AND(F1355="Peretoe teenus",H1355&lt;[2]an!$M$37,S1355="kahepoolne vajaduspõhine",U1355="",RANK(D1355,$D1355:$D1355)+COUNTIFS($D$2:D1355,D1355,$F$2:F1355,F1355)-1=1),X1355,
IF(AND(F1355="Peretoe teenus",H1355&lt;[2]an!$M$37,S1355="kahepoolne vajaduspõhine",U1355="",RANK(D1355,$D1355:$D1355)+COUNTIFS($D$2:D1355,D1355,$F$2:F1355,F1355)-1&gt;1),"",
IF(AND(F1355="Peretoe teenus",H1355&lt;[2]an!$M$37,S1355="kahepoolne vajaduspõhine",U1355&lt;[2]an!$M$37,RANK(D1355,$D1355:$D1355)+COUNTIFS($D$2:D1355,D1355,$F$2:F1355,F1355)-1=1),X1355,
IF(AND(F1355="Peretoe teenus",H1355&lt;[2]an!$M$37,S1355="kahepoolne vajaduspõhine",U1355&lt;[2]an!$M$37,RANK(D1355,$D1355:$D1355)+COUNTIFS($D$2:D1355,D1355,$F$2:F1355,F1355)-1&gt;1),"",
IF(AND(F1355="Peretoe teenus",H1355&lt;[2]an!$M$37,S1355="kahepoolne vajaduspõhine",U1355&gt;=[2]an!$M$37,U1355&lt;=[2]an!$M$38,RANK(D1355,$D1355:$D1355)+COUNTIFS($D$2:D1355,D1355,$F$2:F1355,F1355)-1=1),
((EOMONTH(U1355,0)-U1355+1)*X1355)/DAY(EOMONTH(U1355,0))+(DAY(U1355)-1)*100/DAY(EOMONTH(U1355,0)),
IF(AND(F1355="Peretoe teenus",H1355&lt;[2]an!$M$37,S1355="kahepoolne vajaduspõhine",U1355&gt;=[2]an!$M$37,U1355&lt;=[2]an!$M$38,RANK(D1355,$D1355:$D1355)+COUNTIFS($D$2:D1355,D1355,$F$2:F1355,F1355)-1&gt;1),"",
IF(AND(F1355="Peretoe teenus",H1355&lt;[2]an!$M$37,S1355="kahepoolne vajaduspõhine",U1355&gt;[2]an!$M$38,RANK(D1355,$D1355:$D1355)+COUNTIFS($D$2:D1355,D1355,$F$2:F1355,F1355)-1=1),X1355,
IF(AND(F1355="Peretoe teenus",H1355&lt;[2]an!$M$37,S1355="kahepoolne vajaduspõhine",U1355&gt;[2]an!$M$38,RANK(D1355,$D1355:$D1355)+COUNTIFS($D$2:D1355,D1355,$F$2:F1355,F1355)-1&gt;1),"",X1355*W1355)))))))))))))),"")</f>
        <v/>
      </c>
      <c r="Z1355" s="18" t="str">
        <f t="shared" si="64"/>
        <v/>
      </c>
      <c r="AA1355" s="19" t="str">
        <f>IFERROR(VLOOKUP(E1355,[2]an!$A$3:$B$81,2,FALSE),"")</f>
        <v/>
      </c>
      <c r="AB1355" s="19" t="str">
        <f>IFERROR(VLOOKUP(AA1355,[2]an!$C$2:$D$16,2,FALSE),"")</f>
        <v/>
      </c>
      <c r="AC1355" s="20"/>
      <c r="AD1355" s="21" t="str">
        <f>IF(A1355=[2]an!$F$36,VLOOKUP([2]an!$F$36,[2]an!$F$36:$H$36,3,FALSE),IF(A1355=[2]an!$F$35,VLOOKUP([2]an!$F$35,[2]an!$F$35:$H$35,3,FALSE),IF(A1355=[2]an!$F$33,VLOOKUP([2]an!$F$33,[2]an!$F$33:$H$33,3,FALSE),IF(A1355=[2]an!$F$31,VLOOKUP([2]an!$F$31,[2]an!$F$31:$H$31,3,FALSE),""))))</f>
        <v/>
      </c>
    </row>
    <row r="1356" spans="6:30" x14ac:dyDescent="0.2">
      <c r="F1356" s="10"/>
      <c r="G1356" s="8" t="str">
        <f t="shared" si="65"/>
        <v/>
      </c>
      <c r="H1356" s="13"/>
      <c r="K1356" s="13"/>
      <c r="L1356" s="10"/>
      <c r="M1356" s="10"/>
      <c r="S1356" s="8" t="str">
        <f>IFERROR(VLOOKUP(D1356,[1]peretoe_teenus!$A$2:$L$2000,5,FALSE),"")</f>
        <v/>
      </c>
      <c r="U1356" s="13"/>
      <c r="V1356" s="15" t="str" cm="1">
        <f t="array" ref="V1356">IFERROR(IF(AND(F1356="Tugigrupp",RANK(K1356,$K1356:$K1356)+COUNTIFS($K$2:K1356,K1356,$L$2:L1356,L1356,$M$2:M1356,M1356,$I$2:I1356,I1356,$G$2:G1356,G1356,$F$2:F1356,F1356)-1=1),SUMPRODUCT(($F$2:$F$4154=F1356)*($G$2:$G$4154=G1356)*($K$2:$K$4154=K1356)*($I$2:$I$4154=I1356)*($L$2:$L$4154=L1356)*($M$2:$M$4154=M1356)),""),"")</f>
        <v/>
      </c>
      <c r="W1356" s="15" t="str">
        <f t="shared" si="63"/>
        <v/>
      </c>
      <c r="X1356" s="16" t="str">
        <f>IF(AND(A1356=[2]an!$G$38,F1356=[2]an!$E$40),[2]an!$G$40,IF(AND(A1356=[2]an!$G$38,F1356=[2]an!$E$41),[2]an!$G$41,IF(AND(A1356=[2]an!$G$38,F1356=[2]an!$E$39,H1356&gt;=[2]an!$M$37),[2]an!$G$39,
IF(AND(A1356=[2]an!$G$38,F1356=[2]an!$E$39,H1356&lt;[2]an!$M$37,S1356="kahepoolne vajaduspõhine",U1356=""),[2]an!$M$40,
IF(AND(A1356=[2]an!$G$38,F1356=[2]an!$E$39,H1356&lt;[2]an!$M$37,S1356="kahepoolne vajaduspõhine",U1356&lt;&gt;""),[2]an!$G$39,
IF(AND(A1356=[2]an!$G$38,F1356=[2]an!$E$39,H1356&lt;[2]an!$M$37,S1356&lt;&gt;"kahepoolne vajaduspõhine"),[2]an!$G$39,
IF(AND(A1356=[2]an!$G$38,F1356=[2]an!$E$42),[2]an!$G$42,
IF(AND(A1356=[2]an!$H$38,F1356=[2]an!$E$40),[2]an!$H$40,IF(AND(A1356=[2]an!$H$38,F1356=[2]an!$E$41),[2]an!$H$41,IF(AND(A1356=[2]an!$H$38,F1356=[2]an!$E$39,H1356&gt;=[2]an!$M$37),[2]an!$H$39,
IF(AND(A1356=[2]an!$H$38,F1356=[2]an!$E$39,H1356&lt;[2]an!$M$37,S1356="kahepoolne vajaduspõhine",U1356=""),[2]an!$M$40,
IF(AND(A1356=[2]an!$H$38,F1356=[2]an!$E$39,H1356&lt;[2]an!$M$37,S1356="kahepoolne vajaduspõhine",U1356&lt;&gt;""),[2]an!$H$39,
IF(AND(A1356=[2]an!$H$38,F1356=[2]an!$E$39,H1356&lt;[2]an!$M$37,S1356&lt;&gt;"kahepoolne vajaduspõhine"),[2]an!$H$39,
IF(AND(A1356=[2]an!$H$38,F1356=[2]an!$E$42),[2]an!$H$42,
IF(AND(A1356=[2]an!$I$38,F1356=[2]an!$E$40),[2]an!$I$40,IF(AND(A1356=[2]an!$I$38,F1356=[2]an!$E$41),[2]an!$I$41,IF(AND(A1356=[2]an!$I$38,F1356=[2]an!$E$39,H1356&gt;=[2]an!$M$37),[2]an!$I$39,
IF(AND(A1356=[2]an!$I$38,F1356=[2]an!$E$39,H1356&lt;[2]an!$M$37,S1356="kahepoolne vajaduspõhine",U1356=""),[2]an!$M$40,
IF(AND(A1356=[2]an!$I$38,F1356=[2]an!$E$39,H1356&lt;[2]an!$M$37,S1356="kahepoolne vajaduspõhine",U1356&lt;&gt;""),[2]an!$I$39,
IF(AND(A1356=[2]an!$I$38,F1356=[2]an!$E$39,H1356&lt;[2]an!$M$37,S1356&lt;&gt;"kahepoolne vajaduspõhine"),[2]an!$I$39,
IF(AND(A1356=[2]an!$I$38,F1356=[2]an!$E$42),[2]an!$I$42,
IF(AND(A1356=[2]an!$J$38,F1356=[2]an!$E$40),[2]an!$J$40,IF(AND(A1356=[2]an!$J$38,F1356=[2]an!$E$41),[2]an!$J$41,IF(AND(A1356=[2]an!$J$38,F1356=[2]an!$E$39,H1356&gt;=[2]an!$M$37),[2]an!$J$39,
IF(AND(A1356=[2]an!$J$38,F1356=[2]an!$E$39,H1356&lt;[2]an!$M$37,S1356="kahepoolne vajaduspõhine",U1356=""),[2]an!$M$40,
IF(AND(A1356=[2]an!$J$38,F1356=[2]an!$E$39,H1356&lt;[2]an!$M$37,S1356="kahepoolne vajaduspõhine",U1356&lt;&gt;""),[2]an!$J$39,
IF(AND(A1356=[2]an!$J$38,F1356=[2]an!$E$39,H1356&lt;[2]an!$M$37,S1356&lt;&gt;"kahepoolne vajaduspõhine"),[2]an!$J$39,
IF(AND(A1356=[2]an!$J$38,F1356=[2]an!$E$42),[2]an!$J$42,""))))))))))))))))))))))))))))</f>
        <v/>
      </c>
      <c r="Y1356" s="17" t="str">
        <f>IFERROR(IF(F1356="Tugigrupp",0,
IF(AND(F1356="Peretoe teenus",H1356&gt;=[2]an!$M$37,RANK(D1356,$D1356:$D1356)+COUNTIFS($D$2:D1356,D1356,$F$2:F1356,F1356)-1&gt;1),"",
IF(AND(F1356="Peretoe teenus",H1356&gt;=[2]an!$M$37,RANK(D1356,$D1356:$D1356)+COUNTIFS($D$2:D1356,D1356,$F$2:F1356,F1356)-1=1,MONTH(H1356)=MONTH(K1356)=TRUE,YEAR(H1356)=YEAR(K1356)=TRUE),((EOMONTH(H1356,0)-H1356+1)*X1356)/DAY(EOMONTH(H1356,0)),
IF(AND(F1356="Peretoe teenus",H1356&gt;=[2]an!$M$37,RANK(D1356,$D1356:$D1356)+COUNTIFS($D$2:D1356,D1356,$F$2:F1356,F1356)-1=1),X1356,
IF(AND(F1356="Peretoe teenus",H1356&lt;[2]an!$M$37,S1356&lt;&gt;"kahepoolne vajaduspõhine",RANK(D1356,$D1356:$D1356)+COUNTIFS($D$2:D1356,D1356,$F$2:F1356,F1356)-1=1),X1356,
IF(AND(F1356="Peretoe teenus",H1356&lt;[2]an!$M$37,S1356&lt;&gt;"kahepoolne vajaduspõhine",RANK(D1356,$D1356:$D1356)+COUNTIFS($D$2:D1356,D1356,$F$2:F1356,F1356)-1&gt;1),"",
IF(AND(F1356="Peretoe teenus",H1356&lt;[2]an!$M$37,S1356="kahepoolne vajaduspõhine",U1356="",RANK(D1356,$D1356:$D1356)+COUNTIFS($D$2:D1356,D1356,$F$2:F1356,F1356)-1=1),X1356,
IF(AND(F1356="Peretoe teenus",H1356&lt;[2]an!$M$37,S1356="kahepoolne vajaduspõhine",U1356="",RANK(D1356,$D1356:$D1356)+COUNTIFS($D$2:D1356,D1356,$F$2:F1356,F1356)-1&gt;1),"",
IF(AND(F1356="Peretoe teenus",H1356&lt;[2]an!$M$37,S1356="kahepoolne vajaduspõhine",U1356&lt;[2]an!$M$37,RANK(D1356,$D1356:$D1356)+COUNTIFS($D$2:D1356,D1356,$F$2:F1356,F1356)-1=1),X1356,
IF(AND(F1356="Peretoe teenus",H1356&lt;[2]an!$M$37,S1356="kahepoolne vajaduspõhine",U1356&lt;[2]an!$M$37,RANK(D1356,$D1356:$D1356)+COUNTIFS($D$2:D1356,D1356,$F$2:F1356,F1356)-1&gt;1),"",
IF(AND(F1356="Peretoe teenus",H1356&lt;[2]an!$M$37,S1356="kahepoolne vajaduspõhine",U1356&gt;=[2]an!$M$37,U1356&lt;=[2]an!$M$38,RANK(D1356,$D1356:$D1356)+COUNTIFS($D$2:D1356,D1356,$F$2:F1356,F1356)-1=1),
((EOMONTH(U1356,0)-U1356+1)*X1356)/DAY(EOMONTH(U1356,0))+(DAY(U1356)-1)*100/DAY(EOMONTH(U1356,0)),
IF(AND(F1356="Peretoe teenus",H1356&lt;[2]an!$M$37,S1356="kahepoolne vajaduspõhine",U1356&gt;=[2]an!$M$37,U1356&lt;=[2]an!$M$38,RANK(D1356,$D1356:$D1356)+COUNTIFS($D$2:D1356,D1356,$F$2:F1356,F1356)-1&gt;1),"",
IF(AND(F1356="Peretoe teenus",H1356&lt;[2]an!$M$37,S1356="kahepoolne vajaduspõhine",U1356&gt;[2]an!$M$38,RANK(D1356,$D1356:$D1356)+COUNTIFS($D$2:D1356,D1356,$F$2:F1356,F1356)-1=1),X1356,
IF(AND(F1356="Peretoe teenus",H1356&lt;[2]an!$M$37,S1356="kahepoolne vajaduspõhine",U1356&gt;[2]an!$M$38,RANK(D1356,$D1356:$D1356)+COUNTIFS($D$2:D1356,D1356,$F$2:F1356,F1356)-1&gt;1),"",X1356*W1356)))))))))))))),"")</f>
        <v/>
      </c>
      <c r="Z1356" s="18" t="str">
        <f t="shared" si="64"/>
        <v/>
      </c>
      <c r="AA1356" s="19" t="str">
        <f>IFERROR(VLOOKUP(E1356,[2]an!$A$3:$B$81,2,FALSE),"")</f>
        <v/>
      </c>
      <c r="AB1356" s="19" t="str">
        <f>IFERROR(VLOOKUP(AA1356,[2]an!$C$2:$D$16,2,FALSE),"")</f>
        <v/>
      </c>
      <c r="AC1356" s="20"/>
      <c r="AD1356" s="21" t="str">
        <f>IF(A1356=[2]an!$F$36,VLOOKUP([2]an!$F$36,[2]an!$F$36:$H$36,3,FALSE),IF(A1356=[2]an!$F$35,VLOOKUP([2]an!$F$35,[2]an!$F$35:$H$35,3,FALSE),IF(A1356=[2]an!$F$33,VLOOKUP([2]an!$F$33,[2]an!$F$33:$H$33,3,FALSE),IF(A1356=[2]an!$F$31,VLOOKUP([2]an!$F$31,[2]an!$F$31:$H$31,3,FALSE),""))))</f>
        <v/>
      </c>
    </row>
    <row r="1357" spans="6:30" x14ac:dyDescent="0.2">
      <c r="F1357" s="10"/>
      <c r="G1357" s="8" t="str">
        <f t="shared" si="65"/>
        <v/>
      </c>
      <c r="H1357" s="13"/>
      <c r="K1357" s="13"/>
      <c r="L1357" s="10"/>
      <c r="M1357" s="10"/>
      <c r="S1357" s="8" t="str">
        <f>IFERROR(VLOOKUP(D1357,[1]peretoe_teenus!$A$2:$L$2000,5,FALSE),"")</f>
        <v/>
      </c>
      <c r="U1357" s="13"/>
      <c r="V1357" s="15" t="str" cm="1">
        <f t="array" ref="V1357">IFERROR(IF(AND(F1357="Tugigrupp",RANK(K1357,$K1357:$K1357)+COUNTIFS($K$2:K1357,K1357,$L$2:L1357,L1357,$M$2:M1357,M1357,$I$2:I1357,I1357,$G$2:G1357,G1357,$F$2:F1357,F1357)-1=1),SUMPRODUCT(($F$2:$F$4154=F1357)*($G$2:$G$4154=G1357)*($K$2:$K$4154=K1357)*($I$2:$I$4154=I1357)*($L$2:$L$4154=L1357)*($M$2:$M$4154=M1357)),""),"")</f>
        <v/>
      </c>
      <c r="W1357" s="15" t="str">
        <f t="shared" si="63"/>
        <v/>
      </c>
      <c r="X1357" s="16" t="str">
        <f>IF(AND(A1357=[2]an!$G$38,F1357=[2]an!$E$40),[2]an!$G$40,IF(AND(A1357=[2]an!$G$38,F1357=[2]an!$E$41),[2]an!$G$41,IF(AND(A1357=[2]an!$G$38,F1357=[2]an!$E$39,H1357&gt;=[2]an!$M$37),[2]an!$G$39,
IF(AND(A1357=[2]an!$G$38,F1357=[2]an!$E$39,H1357&lt;[2]an!$M$37,S1357="kahepoolne vajaduspõhine",U1357=""),[2]an!$M$40,
IF(AND(A1357=[2]an!$G$38,F1357=[2]an!$E$39,H1357&lt;[2]an!$M$37,S1357="kahepoolne vajaduspõhine",U1357&lt;&gt;""),[2]an!$G$39,
IF(AND(A1357=[2]an!$G$38,F1357=[2]an!$E$39,H1357&lt;[2]an!$M$37,S1357&lt;&gt;"kahepoolne vajaduspõhine"),[2]an!$G$39,
IF(AND(A1357=[2]an!$G$38,F1357=[2]an!$E$42),[2]an!$G$42,
IF(AND(A1357=[2]an!$H$38,F1357=[2]an!$E$40),[2]an!$H$40,IF(AND(A1357=[2]an!$H$38,F1357=[2]an!$E$41),[2]an!$H$41,IF(AND(A1357=[2]an!$H$38,F1357=[2]an!$E$39,H1357&gt;=[2]an!$M$37),[2]an!$H$39,
IF(AND(A1357=[2]an!$H$38,F1357=[2]an!$E$39,H1357&lt;[2]an!$M$37,S1357="kahepoolne vajaduspõhine",U1357=""),[2]an!$M$40,
IF(AND(A1357=[2]an!$H$38,F1357=[2]an!$E$39,H1357&lt;[2]an!$M$37,S1357="kahepoolne vajaduspõhine",U1357&lt;&gt;""),[2]an!$H$39,
IF(AND(A1357=[2]an!$H$38,F1357=[2]an!$E$39,H1357&lt;[2]an!$M$37,S1357&lt;&gt;"kahepoolne vajaduspõhine"),[2]an!$H$39,
IF(AND(A1357=[2]an!$H$38,F1357=[2]an!$E$42),[2]an!$H$42,
IF(AND(A1357=[2]an!$I$38,F1357=[2]an!$E$40),[2]an!$I$40,IF(AND(A1357=[2]an!$I$38,F1357=[2]an!$E$41),[2]an!$I$41,IF(AND(A1357=[2]an!$I$38,F1357=[2]an!$E$39,H1357&gt;=[2]an!$M$37),[2]an!$I$39,
IF(AND(A1357=[2]an!$I$38,F1357=[2]an!$E$39,H1357&lt;[2]an!$M$37,S1357="kahepoolne vajaduspõhine",U1357=""),[2]an!$M$40,
IF(AND(A1357=[2]an!$I$38,F1357=[2]an!$E$39,H1357&lt;[2]an!$M$37,S1357="kahepoolne vajaduspõhine",U1357&lt;&gt;""),[2]an!$I$39,
IF(AND(A1357=[2]an!$I$38,F1357=[2]an!$E$39,H1357&lt;[2]an!$M$37,S1357&lt;&gt;"kahepoolne vajaduspõhine"),[2]an!$I$39,
IF(AND(A1357=[2]an!$I$38,F1357=[2]an!$E$42),[2]an!$I$42,
IF(AND(A1357=[2]an!$J$38,F1357=[2]an!$E$40),[2]an!$J$40,IF(AND(A1357=[2]an!$J$38,F1357=[2]an!$E$41),[2]an!$J$41,IF(AND(A1357=[2]an!$J$38,F1357=[2]an!$E$39,H1357&gt;=[2]an!$M$37),[2]an!$J$39,
IF(AND(A1357=[2]an!$J$38,F1357=[2]an!$E$39,H1357&lt;[2]an!$M$37,S1357="kahepoolne vajaduspõhine",U1357=""),[2]an!$M$40,
IF(AND(A1357=[2]an!$J$38,F1357=[2]an!$E$39,H1357&lt;[2]an!$M$37,S1357="kahepoolne vajaduspõhine",U1357&lt;&gt;""),[2]an!$J$39,
IF(AND(A1357=[2]an!$J$38,F1357=[2]an!$E$39,H1357&lt;[2]an!$M$37,S1357&lt;&gt;"kahepoolne vajaduspõhine"),[2]an!$J$39,
IF(AND(A1357=[2]an!$J$38,F1357=[2]an!$E$42),[2]an!$J$42,""))))))))))))))))))))))))))))</f>
        <v/>
      </c>
      <c r="Y1357" s="17" t="str">
        <f>IFERROR(IF(F1357="Tugigrupp",0,
IF(AND(F1357="Peretoe teenus",H1357&gt;=[2]an!$M$37,RANK(D1357,$D1357:$D1357)+COUNTIFS($D$2:D1357,D1357,$F$2:F1357,F1357)-1&gt;1),"",
IF(AND(F1357="Peretoe teenus",H1357&gt;=[2]an!$M$37,RANK(D1357,$D1357:$D1357)+COUNTIFS($D$2:D1357,D1357,$F$2:F1357,F1357)-1=1,MONTH(H1357)=MONTH(K1357)=TRUE,YEAR(H1357)=YEAR(K1357)=TRUE),((EOMONTH(H1357,0)-H1357+1)*X1357)/DAY(EOMONTH(H1357,0)),
IF(AND(F1357="Peretoe teenus",H1357&gt;=[2]an!$M$37,RANK(D1357,$D1357:$D1357)+COUNTIFS($D$2:D1357,D1357,$F$2:F1357,F1357)-1=1),X1357,
IF(AND(F1357="Peretoe teenus",H1357&lt;[2]an!$M$37,S1357&lt;&gt;"kahepoolne vajaduspõhine",RANK(D1357,$D1357:$D1357)+COUNTIFS($D$2:D1357,D1357,$F$2:F1357,F1357)-1=1),X1357,
IF(AND(F1357="Peretoe teenus",H1357&lt;[2]an!$M$37,S1357&lt;&gt;"kahepoolne vajaduspõhine",RANK(D1357,$D1357:$D1357)+COUNTIFS($D$2:D1357,D1357,$F$2:F1357,F1357)-1&gt;1),"",
IF(AND(F1357="Peretoe teenus",H1357&lt;[2]an!$M$37,S1357="kahepoolne vajaduspõhine",U1357="",RANK(D1357,$D1357:$D1357)+COUNTIFS($D$2:D1357,D1357,$F$2:F1357,F1357)-1=1),X1357,
IF(AND(F1357="Peretoe teenus",H1357&lt;[2]an!$M$37,S1357="kahepoolne vajaduspõhine",U1357="",RANK(D1357,$D1357:$D1357)+COUNTIFS($D$2:D1357,D1357,$F$2:F1357,F1357)-1&gt;1),"",
IF(AND(F1357="Peretoe teenus",H1357&lt;[2]an!$M$37,S1357="kahepoolne vajaduspõhine",U1357&lt;[2]an!$M$37,RANK(D1357,$D1357:$D1357)+COUNTIFS($D$2:D1357,D1357,$F$2:F1357,F1357)-1=1),X1357,
IF(AND(F1357="Peretoe teenus",H1357&lt;[2]an!$M$37,S1357="kahepoolne vajaduspõhine",U1357&lt;[2]an!$M$37,RANK(D1357,$D1357:$D1357)+COUNTIFS($D$2:D1357,D1357,$F$2:F1357,F1357)-1&gt;1),"",
IF(AND(F1357="Peretoe teenus",H1357&lt;[2]an!$M$37,S1357="kahepoolne vajaduspõhine",U1357&gt;=[2]an!$M$37,U1357&lt;=[2]an!$M$38,RANK(D1357,$D1357:$D1357)+COUNTIFS($D$2:D1357,D1357,$F$2:F1357,F1357)-1=1),
((EOMONTH(U1357,0)-U1357+1)*X1357)/DAY(EOMONTH(U1357,0))+(DAY(U1357)-1)*100/DAY(EOMONTH(U1357,0)),
IF(AND(F1357="Peretoe teenus",H1357&lt;[2]an!$M$37,S1357="kahepoolne vajaduspõhine",U1357&gt;=[2]an!$M$37,U1357&lt;=[2]an!$M$38,RANK(D1357,$D1357:$D1357)+COUNTIFS($D$2:D1357,D1357,$F$2:F1357,F1357)-1&gt;1),"",
IF(AND(F1357="Peretoe teenus",H1357&lt;[2]an!$M$37,S1357="kahepoolne vajaduspõhine",U1357&gt;[2]an!$M$38,RANK(D1357,$D1357:$D1357)+COUNTIFS($D$2:D1357,D1357,$F$2:F1357,F1357)-1=1),X1357,
IF(AND(F1357="Peretoe teenus",H1357&lt;[2]an!$M$37,S1357="kahepoolne vajaduspõhine",U1357&gt;[2]an!$M$38,RANK(D1357,$D1357:$D1357)+COUNTIFS($D$2:D1357,D1357,$F$2:F1357,F1357)-1&gt;1),"",X1357*W1357)))))))))))))),"")</f>
        <v/>
      </c>
      <c r="Z1357" s="18" t="str">
        <f t="shared" si="64"/>
        <v/>
      </c>
      <c r="AA1357" s="19" t="str">
        <f>IFERROR(VLOOKUP(E1357,[2]an!$A$3:$B$81,2,FALSE),"")</f>
        <v/>
      </c>
      <c r="AB1357" s="19" t="str">
        <f>IFERROR(VLOOKUP(AA1357,[2]an!$C$2:$D$16,2,FALSE),"")</f>
        <v/>
      </c>
      <c r="AC1357" s="20"/>
      <c r="AD1357" s="21" t="str">
        <f>IF(A1357=[2]an!$F$36,VLOOKUP([2]an!$F$36,[2]an!$F$36:$H$36,3,FALSE),IF(A1357=[2]an!$F$35,VLOOKUP([2]an!$F$35,[2]an!$F$35:$H$35,3,FALSE),IF(A1357=[2]an!$F$33,VLOOKUP([2]an!$F$33,[2]an!$F$33:$H$33,3,FALSE),IF(A1357=[2]an!$F$31,VLOOKUP([2]an!$F$31,[2]an!$F$31:$H$31,3,FALSE),""))))</f>
        <v/>
      </c>
    </row>
    <row r="1358" spans="6:30" x14ac:dyDescent="0.2">
      <c r="F1358" s="10"/>
      <c r="G1358" s="8" t="str">
        <f t="shared" si="65"/>
        <v/>
      </c>
      <c r="H1358" s="13"/>
      <c r="K1358" s="13"/>
      <c r="L1358" s="10"/>
      <c r="M1358" s="10"/>
      <c r="S1358" s="8" t="str">
        <f>IFERROR(VLOOKUP(D1358,[1]peretoe_teenus!$A$2:$L$2000,5,FALSE),"")</f>
        <v/>
      </c>
      <c r="U1358" s="13"/>
      <c r="V1358" s="15" t="str" cm="1">
        <f t="array" ref="V1358">IFERROR(IF(AND(F1358="Tugigrupp",RANK(K1358,$K1358:$K1358)+COUNTIFS($K$2:K1358,K1358,$L$2:L1358,L1358,$M$2:M1358,M1358,$I$2:I1358,I1358,$G$2:G1358,G1358,$F$2:F1358,F1358)-1=1),SUMPRODUCT(($F$2:$F$4154=F1358)*($G$2:$G$4154=G1358)*($K$2:$K$4154=K1358)*($I$2:$I$4154=I1358)*($L$2:$L$4154=L1358)*($M$2:$M$4154=M1358)),""),"")</f>
        <v/>
      </c>
      <c r="W1358" s="15" t="str">
        <f t="shared" si="63"/>
        <v/>
      </c>
      <c r="X1358" s="16" t="str">
        <f>IF(AND(A1358=[2]an!$G$38,F1358=[2]an!$E$40),[2]an!$G$40,IF(AND(A1358=[2]an!$G$38,F1358=[2]an!$E$41),[2]an!$G$41,IF(AND(A1358=[2]an!$G$38,F1358=[2]an!$E$39,H1358&gt;=[2]an!$M$37),[2]an!$G$39,
IF(AND(A1358=[2]an!$G$38,F1358=[2]an!$E$39,H1358&lt;[2]an!$M$37,S1358="kahepoolne vajaduspõhine",U1358=""),[2]an!$M$40,
IF(AND(A1358=[2]an!$G$38,F1358=[2]an!$E$39,H1358&lt;[2]an!$M$37,S1358="kahepoolne vajaduspõhine",U1358&lt;&gt;""),[2]an!$G$39,
IF(AND(A1358=[2]an!$G$38,F1358=[2]an!$E$39,H1358&lt;[2]an!$M$37,S1358&lt;&gt;"kahepoolne vajaduspõhine"),[2]an!$G$39,
IF(AND(A1358=[2]an!$G$38,F1358=[2]an!$E$42),[2]an!$G$42,
IF(AND(A1358=[2]an!$H$38,F1358=[2]an!$E$40),[2]an!$H$40,IF(AND(A1358=[2]an!$H$38,F1358=[2]an!$E$41),[2]an!$H$41,IF(AND(A1358=[2]an!$H$38,F1358=[2]an!$E$39,H1358&gt;=[2]an!$M$37),[2]an!$H$39,
IF(AND(A1358=[2]an!$H$38,F1358=[2]an!$E$39,H1358&lt;[2]an!$M$37,S1358="kahepoolne vajaduspõhine",U1358=""),[2]an!$M$40,
IF(AND(A1358=[2]an!$H$38,F1358=[2]an!$E$39,H1358&lt;[2]an!$M$37,S1358="kahepoolne vajaduspõhine",U1358&lt;&gt;""),[2]an!$H$39,
IF(AND(A1358=[2]an!$H$38,F1358=[2]an!$E$39,H1358&lt;[2]an!$M$37,S1358&lt;&gt;"kahepoolne vajaduspõhine"),[2]an!$H$39,
IF(AND(A1358=[2]an!$H$38,F1358=[2]an!$E$42),[2]an!$H$42,
IF(AND(A1358=[2]an!$I$38,F1358=[2]an!$E$40),[2]an!$I$40,IF(AND(A1358=[2]an!$I$38,F1358=[2]an!$E$41),[2]an!$I$41,IF(AND(A1358=[2]an!$I$38,F1358=[2]an!$E$39,H1358&gt;=[2]an!$M$37),[2]an!$I$39,
IF(AND(A1358=[2]an!$I$38,F1358=[2]an!$E$39,H1358&lt;[2]an!$M$37,S1358="kahepoolne vajaduspõhine",U1358=""),[2]an!$M$40,
IF(AND(A1358=[2]an!$I$38,F1358=[2]an!$E$39,H1358&lt;[2]an!$M$37,S1358="kahepoolne vajaduspõhine",U1358&lt;&gt;""),[2]an!$I$39,
IF(AND(A1358=[2]an!$I$38,F1358=[2]an!$E$39,H1358&lt;[2]an!$M$37,S1358&lt;&gt;"kahepoolne vajaduspõhine"),[2]an!$I$39,
IF(AND(A1358=[2]an!$I$38,F1358=[2]an!$E$42),[2]an!$I$42,
IF(AND(A1358=[2]an!$J$38,F1358=[2]an!$E$40),[2]an!$J$40,IF(AND(A1358=[2]an!$J$38,F1358=[2]an!$E$41),[2]an!$J$41,IF(AND(A1358=[2]an!$J$38,F1358=[2]an!$E$39,H1358&gt;=[2]an!$M$37),[2]an!$J$39,
IF(AND(A1358=[2]an!$J$38,F1358=[2]an!$E$39,H1358&lt;[2]an!$M$37,S1358="kahepoolne vajaduspõhine",U1358=""),[2]an!$M$40,
IF(AND(A1358=[2]an!$J$38,F1358=[2]an!$E$39,H1358&lt;[2]an!$M$37,S1358="kahepoolne vajaduspõhine",U1358&lt;&gt;""),[2]an!$J$39,
IF(AND(A1358=[2]an!$J$38,F1358=[2]an!$E$39,H1358&lt;[2]an!$M$37,S1358&lt;&gt;"kahepoolne vajaduspõhine"),[2]an!$J$39,
IF(AND(A1358=[2]an!$J$38,F1358=[2]an!$E$42),[2]an!$J$42,""))))))))))))))))))))))))))))</f>
        <v/>
      </c>
      <c r="Y1358" s="17" t="str">
        <f>IFERROR(IF(F1358="Tugigrupp",0,
IF(AND(F1358="Peretoe teenus",H1358&gt;=[2]an!$M$37,RANK(D1358,$D1358:$D1358)+COUNTIFS($D$2:D1358,D1358,$F$2:F1358,F1358)-1&gt;1),"",
IF(AND(F1358="Peretoe teenus",H1358&gt;=[2]an!$M$37,RANK(D1358,$D1358:$D1358)+COUNTIFS($D$2:D1358,D1358,$F$2:F1358,F1358)-1=1,MONTH(H1358)=MONTH(K1358)=TRUE,YEAR(H1358)=YEAR(K1358)=TRUE),((EOMONTH(H1358,0)-H1358+1)*X1358)/DAY(EOMONTH(H1358,0)),
IF(AND(F1358="Peretoe teenus",H1358&gt;=[2]an!$M$37,RANK(D1358,$D1358:$D1358)+COUNTIFS($D$2:D1358,D1358,$F$2:F1358,F1358)-1=1),X1358,
IF(AND(F1358="Peretoe teenus",H1358&lt;[2]an!$M$37,S1358&lt;&gt;"kahepoolne vajaduspõhine",RANK(D1358,$D1358:$D1358)+COUNTIFS($D$2:D1358,D1358,$F$2:F1358,F1358)-1=1),X1358,
IF(AND(F1358="Peretoe teenus",H1358&lt;[2]an!$M$37,S1358&lt;&gt;"kahepoolne vajaduspõhine",RANK(D1358,$D1358:$D1358)+COUNTIFS($D$2:D1358,D1358,$F$2:F1358,F1358)-1&gt;1),"",
IF(AND(F1358="Peretoe teenus",H1358&lt;[2]an!$M$37,S1358="kahepoolne vajaduspõhine",U1358="",RANK(D1358,$D1358:$D1358)+COUNTIFS($D$2:D1358,D1358,$F$2:F1358,F1358)-1=1),X1358,
IF(AND(F1358="Peretoe teenus",H1358&lt;[2]an!$M$37,S1358="kahepoolne vajaduspõhine",U1358="",RANK(D1358,$D1358:$D1358)+COUNTIFS($D$2:D1358,D1358,$F$2:F1358,F1358)-1&gt;1),"",
IF(AND(F1358="Peretoe teenus",H1358&lt;[2]an!$M$37,S1358="kahepoolne vajaduspõhine",U1358&lt;[2]an!$M$37,RANK(D1358,$D1358:$D1358)+COUNTIFS($D$2:D1358,D1358,$F$2:F1358,F1358)-1=1),X1358,
IF(AND(F1358="Peretoe teenus",H1358&lt;[2]an!$M$37,S1358="kahepoolne vajaduspõhine",U1358&lt;[2]an!$M$37,RANK(D1358,$D1358:$D1358)+COUNTIFS($D$2:D1358,D1358,$F$2:F1358,F1358)-1&gt;1),"",
IF(AND(F1358="Peretoe teenus",H1358&lt;[2]an!$M$37,S1358="kahepoolne vajaduspõhine",U1358&gt;=[2]an!$M$37,U1358&lt;=[2]an!$M$38,RANK(D1358,$D1358:$D1358)+COUNTIFS($D$2:D1358,D1358,$F$2:F1358,F1358)-1=1),
((EOMONTH(U1358,0)-U1358+1)*X1358)/DAY(EOMONTH(U1358,0))+(DAY(U1358)-1)*100/DAY(EOMONTH(U1358,0)),
IF(AND(F1358="Peretoe teenus",H1358&lt;[2]an!$M$37,S1358="kahepoolne vajaduspõhine",U1358&gt;=[2]an!$M$37,U1358&lt;=[2]an!$M$38,RANK(D1358,$D1358:$D1358)+COUNTIFS($D$2:D1358,D1358,$F$2:F1358,F1358)-1&gt;1),"",
IF(AND(F1358="Peretoe teenus",H1358&lt;[2]an!$M$37,S1358="kahepoolne vajaduspõhine",U1358&gt;[2]an!$M$38,RANK(D1358,$D1358:$D1358)+COUNTIFS($D$2:D1358,D1358,$F$2:F1358,F1358)-1=1),X1358,
IF(AND(F1358="Peretoe teenus",H1358&lt;[2]an!$M$37,S1358="kahepoolne vajaduspõhine",U1358&gt;[2]an!$M$38,RANK(D1358,$D1358:$D1358)+COUNTIFS($D$2:D1358,D1358,$F$2:F1358,F1358)-1&gt;1),"",X1358*W1358)))))))))))))),"")</f>
        <v/>
      </c>
      <c r="Z1358" s="18" t="str">
        <f t="shared" si="64"/>
        <v/>
      </c>
      <c r="AA1358" s="19" t="str">
        <f>IFERROR(VLOOKUP(E1358,[2]an!$A$3:$B$81,2,FALSE),"")</f>
        <v/>
      </c>
      <c r="AB1358" s="19" t="str">
        <f>IFERROR(VLOOKUP(AA1358,[2]an!$C$2:$D$16,2,FALSE),"")</f>
        <v/>
      </c>
      <c r="AC1358" s="20"/>
      <c r="AD1358" s="21" t="str">
        <f>IF(A1358=[2]an!$F$36,VLOOKUP([2]an!$F$36,[2]an!$F$36:$H$36,3,FALSE),IF(A1358=[2]an!$F$35,VLOOKUP([2]an!$F$35,[2]an!$F$35:$H$35,3,FALSE),IF(A1358=[2]an!$F$33,VLOOKUP([2]an!$F$33,[2]an!$F$33:$H$33,3,FALSE),IF(A1358=[2]an!$F$31,VLOOKUP([2]an!$F$31,[2]an!$F$31:$H$31,3,FALSE),""))))</f>
        <v/>
      </c>
    </row>
    <row r="1359" spans="6:30" x14ac:dyDescent="0.2">
      <c r="F1359" s="10"/>
      <c r="G1359" s="8" t="str">
        <f t="shared" si="65"/>
        <v/>
      </c>
      <c r="H1359" s="13"/>
      <c r="K1359" s="13"/>
      <c r="L1359" s="10"/>
      <c r="M1359" s="10"/>
      <c r="S1359" s="8" t="str">
        <f>IFERROR(VLOOKUP(D1359,[1]peretoe_teenus!$A$2:$L$2000,5,FALSE),"")</f>
        <v/>
      </c>
      <c r="U1359" s="13"/>
      <c r="V1359" s="15" t="str" cm="1">
        <f t="array" ref="V1359">IFERROR(IF(AND(F1359="Tugigrupp",RANK(K1359,$K1359:$K1359)+COUNTIFS($K$2:K1359,K1359,$L$2:L1359,L1359,$M$2:M1359,M1359,$I$2:I1359,I1359,$G$2:G1359,G1359,$F$2:F1359,F1359)-1=1),SUMPRODUCT(($F$2:$F$4154=F1359)*($G$2:$G$4154=G1359)*($K$2:$K$4154=K1359)*($I$2:$I$4154=I1359)*($L$2:$L$4154=L1359)*($M$2:$M$4154=M1359)),""),"")</f>
        <v/>
      </c>
      <c r="W1359" s="15" t="str">
        <f t="shared" si="63"/>
        <v/>
      </c>
      <c r="X1359" s="16" t="str">
        <f>IF(AND(A1359=[2]an!$G$38,F1359=[2]an!$E$40),[2]an!$G$40,IF(AND(A1359=[2]an!$G$38,F1359=[2]an!$E$41),[2]an!$G$41,IF(AND(A1359=[2]an!$G$38,F1359=[2]an!$E$39,H1359&gt;=[2]an!$M$37),[2]an!$G$39,
IF(AND(A1359=[2]an!$G$38,F1359=[2]an!$E$39,H1359&lt;[2]an!$M$37,S1359="kahepoolne vajaduspõhine",U1359=""),[2]an!$M$40,
IF(AND(A1359=[2]an!$G$38,F1359=[2]an!$E$39,H1359&lt;[2]an!$M$37,S1359="kahepoolne vajaduspõhine",U1359&lt;&gt;""),[2]an!$G$39,
IF(AND(A1359=[2]an!$G$38,F1359=[2]an!$E$39,H1359&lt;[2]an!$M$37,S1359&lt;&gt;"kahepoolne vajaduspõhine"),[2]an!$G$39,
IF(AND(A1359=[2]an!$G$38,F1359=[2]an!$E$42),[2]an!$G$42,
IF(AND(A1359=[2]an!$H$38,F1359=[2]an!$E$40),[2]an!$H$40,IF(AND(A1359=[2]an!$H$38,F1359=[2]an!$E$41),[2]an!$H$41,IF(AND(A1359=[2]an!$H$38,F1359=[2]an!$E$39,H1359&gt;=[2]an!$M$37),[2]an!$H$39,
IF(AND(A1359=[2]an!$H$38,F1359=[2]an!$E$39,H1359&lt;[2]an!$M$37,S1359="kahepoolne vajaduspõhine",U1359=""),[2]an!$M$40,
IF(AND(A1359=[2]an!$H$38,F1359=[2]an!$E$39,H1359&lt;[2]an!$M$37,S1359="kahepoolne vajaduspõhine",U1359&lt;&gt;""),[2]an!$H$39,
IF(AND(A1359=[2]an!$H$38,F1359=[2]an!$E$39,H1359&lt;[2]an!$M$37,S1359&lt;&gt;"kahepoolne vajaduspõhine"),[2]an!$H$39,
IF(AND(A1359=[2]an!$H$38,F1359=[2]an!$E$42),[2]an!$H$42,
IF(AND(A1359=[2]an!$I$38,F1359=[2]an!$E$40),[2]an!$I$40,IF(AND(A1359=[2]an!$I$38,F1359=[2]an!$E$41),[2]an!$I$41,IF(AND(A1359=[2]an!$I$38,F1359=[2]an!$E$39,H1359&gt;=[2]an!$M$37),[2]an!$I$39,
IF(AND(A1359=[2]an!$I$38,F1359=[2]an!$E$39,H1359&lt;[2]an!$M$37,S1359="kahepoolne vajaduspõhine",U1359=""),[2]an!$M$40,
IF(AND(A1359=[2]an!$I$38,F1359=[2]an!$E$39,H1359&lt;[2]an!$M$37,S1359="kahepoolne vajaduspõhine",U1359&lt;&gt;""),[2]an!$I$39,
IF(AND(A1359=[2]an!$I$38,F1359=[2]an!$E$39,H1359&lt;[2]an!$M$37,S1359&lt;&gt;"kahepoolne vajaduspõhine"),[2]an!$I$39,
IF(AND(A1359=[2]an!$I$38,F1359=[2]an!$E$42),[2]an!$I$42,
IF(AND(A1359=[2]an!$J$38,F1359=[2]an!$E$40),[2]an!$J$40,IF(AND(A1359=[2]an!$J$38,F1359=[2]an!$E$41),[2]an!$J$41,IF(AND(A1359=[2]an!$J$38,F1359=[2]an!$E$39,H1359&gt;=[2]an!$M$37),[2]an!$J$39,
IF(AND(A1359=[2]an!$J$38,F1359=[2]an!$E$39,H1359&lt;[2]an!$M$37,S1359="kahepoolne vajaduspõhine",U1359=""),[2]an!$M$40,
IF(AND(A1359=[2]an!$J$38,F1359=[2]an!$E$39,H1359&lt;[2]an!$M$37,S1359="kahepoolne vajaduspõhine",U1359&lt;&gt;""),[2]an!$J$39,
IF(AND(A1359=[2]an!$J$38,F1359=[2]an!$E$39,H1359&lt;[2]an!$M$37,S1359&lt;&gt;"kahepoolne vajaduspõhine"),[2]an!$J$39,
IF(AND(A1359=[2]an!$J$38,F1359=[2]an!$E$42),[2]an!$J$42,""))))))))))))))))))))))))))))</f>
        <v/>
      </c>
      <c r="Y1359" s="17" t="str">
        <f>IFERROR(IF(F1359="Tugigrupp",0,
IF(AND(F1359="Peretoe teenus",H1359&gt;=[2]an!$M$37,RANK(D1359,$D1359:$D1359)+COUNTIFS($D$2:D1359,D1359,$F$2:F1359,F1359)-1&gt;1),"",
IF(AND(F1359="Peretoe teenus",H1359&gt;=[2]an!$M$37,RANK(D1359,$D1359:$D1359)+COUNTIFS($D$2:D1359,D1359,$F$2:F1359,F1359)-1=1,MONTH(H1359)=MONTH(K1359)=TRUE,YEAR(H1359)=YEAR(K1359)=TRUE),((EOMONTH(H1359,0)-H1359+1)*X1359)/DAY(EOMONTH(H1359,0)),
IF(AND(F1359="Peretoe teenus",H1359&gt;=[2]an!$M$37,RANK(D1359,$D1359:$D1359)+COUNTIFS($D$2:D1359,D1359,$F$2:F1359,F1359)-1=1),X1359,
IF(AND(F1359="Peretoe teenus",H1359&lt;[2]an!$M$37,S1359&lt;&gt;"kahepoolne vajaduspõhine",RANK(D1359,$D1359:$D1359)+COUNTIFS($D$2:D1359,D1359,$F$2:F1359,F1359)-1=1),X1359,
IF(AND(F1359="Peretoe teenus",H1359&lt;[2]an!$M$37,S1359&lt;&gt;"kahepoolne vajaduspõhine",RANK(D1359,$D1359:$D1359)+COUNTIFS($D$2:D1359,D1359,$F$2:F1359,F1359)-1&gt;1),"",
IF(AND(F1359="Peretoe teenus",H1359&lt;[2]an!$M$37,S1359="kahepoolne vajaduspõhine",U1359="",RANK(D1359,$D1359:$D1359)+COUNTIFS($D$2:D1359,D1359,$F$2:F1359,F1359)-1=1),X1359,
IF(AND(F1359="Peretoe teenus",H1359&lt;[2]an!$M$37,S1359="kahepoolne vajaduspõhine",U1359="",RANK(D1359,$D1359:$D1359)+COUNTIFS($D$2:D1359,D1359,$F$2:F1359,F1359)-1&gt;1),"",
IF(AND(F1359="Peretoe teenus",H1359&lt;[2]an!$M$37,S1359="kahepoolne vajaduspõhine",U1359&lt;[2]an!$M$37,RANK(D1359,$D1359:$D1359)+COUNTIFS($D$2:D1359,D1359,$F$2:F1359,F1359)-1=1),X1359,
IF(AND(F1359="Peretoe teenus",H1359&lt;[2]an!$M$37,S1359="kahepoolne vajaduspõhine",U1359&lt;[2]an!$M$37,RANK(D1359,$D1359:$D1359)+COUNTIFS($D$2:D1359,D1359,$F$2:F1359,F1359)-1&gt;1),"",
IF(AND(F1359="Peretoe teenus",H1359&lt;[2]an!$M$37,S1359="kahepoolne vajaduspõhine",U1359&gt;=[2]an!$M$37,U1359&lt;=[2]an!$M$38,RANK(D1359,$D1359:$D1359)+COUNTIFS($D$2:D1359,D1359,$F$2:F1359,F1359)-1=1),
((EOMONTH(U1359,0)-U1359+1)*X1359)/DAY(EOMONTH(U1359,0))+(DAY(U1359)-1)*100/DAY(EOMONTH(U1359,0)),
IF(AND(F1359="Peretoe teenus",H1359&lt;[2]an!$M$37,S1359="kahepoolne vajaduspõhine",U1359&gt;=[2]an!$M$37,U1359&lt;=[2]an!$M$38,RANK(D1359,$D1359:$D1359)+COUNTIFS($D$2:D1359,D1359,$F$2:F1359,F1359)-1&gt;1),"",
IF(AND(F1359="Peretoe teenus",H1359&lt;[2]an!$M$37,S1359="kahepoolne vajaduspõhine",U1359&gt;[2]an!$M$38,RANK(D1359,$D1359:$D1359)+COUNTIFS($D$2:D1359,D1359,$F$2:F1359,F1359)-1=1),X1359,
IF(AND(F1359="Peretoe teenus",H1359&lt;[2]an!$M$37,S1359="kahepoolne vajaduspõhine",U1359&gt;[2]an!$M$38,RANK(D1359,$D1359:$D1359)+COUNTIFS($D$2:D1359,D1359,$F$2:F1359,F1359)-1&gt;1),"",X1359*W1359)))))))))))))),"")</f>
        <v/>
      </c>
      <c r="Z1359" s="18" t="str">
        <f t="shared" si="64"/>
        <v/>
      </c>
      <c r="AA1359" s="19" t="str">
        <f>IFERROR(VLOOKUP(E1359,[2]an!$A$3:$B$81,2,FALSE),"")</f>
        <v/>
      </c>
      <c r="AB1359" s="19" t="str">
        <f>IFERROR(VLOOKUP(AA1359,[2]an!$C$2:$D$16,2,FALSE),"")</f>
        <v/>
      </c>
      <c r="AC1359" s="20"/>
      <c r="AD1359" s="21" t="str">
        <f>IF(A1359=[2]an!$F$36,VLOOKUP([2]an!$F$36,[2]an!$F$36:$H$36,3,FALSE),IF(A1359=[2]an!$F$35,VLOOKUP([2]an!$F$35,[2]an!$F$35:$H$35,3,FALSE),IF(A1359=[2]an!$F$33,VLOOKUP([2]an!$F$33,[2]an!$F$33:$H$33,3,FALSE),IF(A1359=[2]an!$F$31,VLOOKUP([2]an!$F$31,[2]an!$F$31:$H$31,3,FALSE),""))))</f>
        <v/>
      </c>
    </row>
    <row r="1360" spans="6:30" x14ac:dyDescent="0.2">
      <c r="F1360" s="10"/>
      <c r="G1360" s="8" t="str">
        <f t="shared" si="65"/>
        <v/>
      </c>
      <c r="H1360" s="13"/>
      <c r="K1360" s="13"/>
      <c r="L1360" s="10"/>
      <c r="M1360" s="10"/>
      <c r="S1360" s="8" t="str">
        <f>IFERROR(VLOOKUP(D1360,[1]peretoe_teenus!$A$2:$L$2000,5,FALSE),"")</f>
        <v/>
      </c>
      <c r="U1360" s="13"/>
      <c r="V1360" s="15" t="str" cm="1">
        <f t="array" ref="V1360">IFERROR(IF(AND(F1360="Tugigrupp",RANK(K1360,$K1360:$K1360)+COUNTIFS($K$2:K1360,K1360,$L$2:L1360,L1360,$M$2:M1360,M1360,$I$2:I1360,I1360,$G$2:G1360,G1360,$F$2:F1360,F1360)-1=1),SUMPRODUCT(($F$2:$F$4154=F1360)*($G$2:$G$4154=G1360)*($K$2:$K$4154=K1360)*($I$2:$I$4154=I1360)*($L$2:$L$4154=L1360)*($M$2:$M$4154=M1360)),""),"")</f>
        <v/>
      </c>
      <c r="W1360" s="15" t="str">
        <f t="shared" si="63"/>
        <v/>
      </c>
      <c r="X1360" s="16" t="str">
        <f>IF(AND(A1360=[2]an!$G$38,F1360=[2]an!$E$40),[2]an!$G$40,IF(AND(A1360=[2]an!$G$38,F1360=[2]an!$E$41),[2]an!$G$41,IF(AND(A1360=[2]an!$G$38,F1360=[2]an!$E$39,H1360&gt;=[2]an!$M$37),[2]an!$G$39,
IF(AND(A1360=[2]an!$G$38,F1360=[2]an!$E$39,H1360&lt;[2]an!$M$37,S1360="kahepoolne vajaduspõhine",U1360=""),[2]an!$M$40,
IF(AND(A1360=[2]an!$G$38,F1360=[2]an!$E$39,H1360&lt;[2]an!$M$37,S1360="kahepoolne vajaduspõhine",U1360&lt;&gt;""),[2]an!$G$39,
IF(AND(A1360=[2]an!$G$38,F1360=[2]an!$E$39,H1360&lt;[2]an!$M$37,S1360&lt;&gt;"kahepoolne vajaduspõhine"),[2]an!$G$39,
IF(AND(A1360=[2]an!$G$38,F1360=[2]an!$E$42),[2]an!$G$42,
IF(AND(A1360=[2]an!$H$38,F1360=[2]an!$E$40),[2]an!$H$40,IF(AND(A1360=[2]an!$H$38,F1360=[2]an!$E$41),[2]an!$H$41,IF(AND(A1360=[2]an!$H$38,F1360=[2]an!$E$39,H1360&gt;=[2]an!$M$37),[2]an!$H$39,
IF(AND(A1360=[2]an!$H$38,F1360=[2]an!$E$39,H1360&lt;[2]an!$M$37,S1360="kahepoolne vajaduspõhine",U1360=""),[2]an!$M$40,
IF(AND(A1360=[2]an!$H$38,F1360=[2]an!$E$39,H1360&lt;[2]an!$M$37,S1360="kahepoolne vajaduspõhine",U1360&lt;&gt;""),[2]an!$H$39,
IF(AND(A1360=[2]an!$H$38,F1360=[2]an!$E$39,H1360&lt;[2]an!$M$37,S1360&lt;&gt;"kahepoolne vajaduspõhine"),[2]an!$H$39,
IF(AND(A1360=[2]an!$H$38,F1360=[2]an!$E$42),[2]an!$H$42,
IF(AND(A1360=[2]an!$I$38,F1360=[2]an!$E$40),[2]an!$I$40,IF(AND(A1360=[2]an!$I$38,F1360=[2]an!$E$41),[2]an!$I$41,IF(AND(A1360=[2]an!$I$38,F1360=[2]an!$E$39,H1360&gt;=[2]an!$M$37),[2]an!$I$39,
IF(AND(A1360=[2]an!$I$38,F1360=[2]an!$E$39,H1360&lt;[2]an!$M$37,S1360="kahepoolne vajaduspõhine",U1360=""),[2]an!$M$40,
IF(AND(A1360=[2]an!$I$38,F1360=[2]an!$E$39,H1360&lt;[2]an!$M$37,S1360="kahepoolne vajaduspõhine",U1360&lt;&gt;""),[2]an!$I$39,
IF(AND(A1360=[2]an!$I$38,F1360=[2]an!$E$39,H1360&lt;[2]an!$M$37,S1360&lt;&gt;"kahepoolne vajaduspõhine"),[2]an!$I$39,
IF(AND(A1360=[2]an!$I$38,F1360=[2]an!$E$42),[2]an!$I$42,
IF(AND(A1360=[2]an!$J$38,F1360=[2]an!$E$40),[2]an!$J$40,IF(AND(A1360=[2]an!$J$38,F1360=[2]an!$E$41),[2]an!$J$41,IF(AND(A1360=[2]an!$J$38,F1360=[2]an!$E$39,H1360&gt;=[2]an!$M$37),[2]an!$J$39,
IF(AND(A1360=[2]an!$J$38,F1360=[2]an!$E$39,H1360&lt;[2]an!$M$37,S1360="kahepoolne vajaduspõhine",U1360=""),[2]an!$M$40,
IF(AND(A1360=[2]an!$J$38,F1360=[2]an!$E$39,H1360&lt;[2]an!$M$37,S1360="kahepoolne vajaduspõhine",U1360&lt;&gt;""),[2]an!$J$39,
IF(AND(A1360=[2]an!$J$38,F1360=[2]an!$E$39,H1360&lt;[2]an!$M$37,S1360&lt;&gt;"kahepoolne vajaduspõhine"),[2]an!$J$39,
IF(AND(A1360=[2]an!$J$38,F1360=[2]an!$E$42),[2]an!$J$42,""))))))))))))))))))))))))))))</f>
        <v/>
      </c>
      <c r="Y1360" s="17" t="str">
        <f>IFERROR(IF(F1360="Tugigrupp",0,
IF(AND(F1360="Peretoe teenus",H1360&gt;=[2]an!$M$37,RANK(D1360,$D1360:$D1360)+COUNTIFS($D$2:D1360,D1360,$F$2:F1360,F1360)-1&gt;1),"",
IF(AND(F1360="Peretoe teenus",H1360&gt;=[2]an!$M$37,RANK(D1360,$D1360:$D1360)+COUNTIFS($D$2:D1360,D1360,$F$2:F1360,F1360)-1=1,MONTH(H1360)=MONTH(K1360)=TRUE,YEAR(H1360)=YEAR(K1360)=TRUE),((EOMONTH(H1360,0)-H1360+1)*X1360)/DAY(EOMONTH(H1360,0)),
IF(AND(F1360="Peretoe teenus",H1360&gt;=[2]an!$M$37,RANK(D1360,$D1360:$D1360)+COUNTIFS($D$2:D1360,D1360,$F$2:F1360,F1360)-1=1),X1360,
IF(AND(F1360="Peretoe teenus",H1360&lt;[2]an!$M$37,S1360&lt;&gt;"kahepoolne vajaduspõhine",RANK(D1360,$D1360:$D1360)+COUNTIFS($D$2:D1360,D1360,$F$2:F1360,F1360)-1=1),X1360,
IF(AND(F1360="Peretoe teenus",H1360&lt;[2]an!$M$37,S1360&lt;&gt;"kahepoolne vajaduspõhine",RANK(D1360,$D1360:$D1360)+COUNTIFS($D$2:D1360,D1360,$F$2:F1360,F1360)-1&gt;1),"",
IF(AND(F1360="Peretoe teenus",H1360&lt;[2]an!$M$37,S1360="kahepoolne vajaduspõhine",U1360="",RANK(D1360,$D1360:$D1360)+COUNTIFS($D$2:D1360,D1360,$F$2:F1360,F1360)-1=1),X1360,
IF(AND(F1360="Peretoe teenus",H1360&lt;[2]an!$M$37,S1360="kahepoolne vajaduspõhine",U1360="",RANK(D1360,$D1360:$D1360)+COUNTIFS($D$2:D1360,D1360,$F$2:F1360,F1360)-1&gt;1),"",
IF(AND(F1360="Peretoe teenus",H1360&lt;[2]an!$M$37,S1360="kahepoolne vajaduspõhine",U1360&lt;[2]an!$M$37,RANK(D1360,$D1360:$D1360)+COUNTIFS($D$2:D1360,D1360,$F$2:F1360,F1360)-1=1),X1360,
IF(AND(F1360="Peretoe teenus",H1360&lt;[2]an!$M$37,S1360="kahepoolne vajaduspõhine",U1360&lt;[2]an!$M$37,RANK(D1360,$D1360:$D1360)+COUNTIFS($D$2:D1360,D1360,$F$2:F1360,F1360)-1&gt;1),"",
IF(AND(F1360="Peretoe teenus",H1360&lt;[2]an!$M$37,S1360="kahepoolne vajaduspõhine",U1360&gt;=[2]an!$M$37,U1360&lt;=[2]an!$M$38,RANK(D1360,$D1360:$D1360)+COUNTIFS($D$2:D1360,D1360,$F$2:F1360,F1360)-1=1),
((EOMONTH(U1360,0)-U1360+1)*X1360)/DAY(EOMONTH(U1360,0))+(DAY(U1360)-1)*100/DAY(EOMONTH(U1360,0)),
IF(AND(F1360="Peretoe teenus",H1360&lt;[2]an!$M$37,S1360="kahepoolne vajaduspõhine",U1360&gt;=[2]an!$M$37,U1360&lt;=[2]an!$M$38,RANK(D1360,$D1360:$D1360)+COUNTIFS($D$2:D1360,D1360,$F$2:F1360,F1360)-1&gt;1),"",
IF(AND(F1360="Peretoe teenus",H1360&lt;[2]an!$M$37,S1360="kahepoolne vajaduspõhine",U1360&gt;[2]an!$M$38,RANK(D1360,$D1360:$D1360)+COUNTIFS($D$2:D1360,D1360,$F$2:F1360,F1360)-1=1),X1360,
IF(AND(F1360="Peretoe teenus",H1360&lt;[2]an!$M$37,S1360="kahepoolne vajaduspõhine",U1360&gt;[2]an!$M$38,RANK(D1360,$D1360:$D1360)+COUNTIFS($D$2:D1360,D1360,$F$2:F1360,F1360)-1&gt;1),"",X1360*W1360)))))))))))))),"")</f>
        <v/>
      </c>
      <c r="Z1360" s="18" t="str">
        <f t="shared" si="64"/>
        <v/>
      </c>
      <c r="AA1360" s="19" t="str">
        <f>IFERROR(VLOOKUP(E1360,[2]an!$A$3:$B$81,2,FALSE),"")</f>
        <v/>
      </c>
      <c r="AB1360" s="19" t="str">
        <f>IFERROR(VLOOKUP(AA1360,[2]an!$C$2:$D$16,2,FALSE),"")</f>
        <v/>
      </c>
      <c r="AC1360" s="20"/>
      <c r="AD1360" s="21" t="str">
        <f>IF(A1360=[2]an!$F$36,VLOOKUP([2]an!$F$36,[2]an!$F$36:$H$36,3,FALSE),IF(A1360=[2]an!$F$35,VLOOKUP([2]an!$F$35,[2]an!$F$35:$H$35,3,FALSE),IF(A1360=[2]an!$F$33,VLOOKUP([2]an!$F$33,[2]an!$F$33:$H$33,3,FALSE),IF(A1360=[2]an!$F$31,VLOOKUP([2]an!$F$31,[2]an!$F$31:$H$31,3,FALSE),""))))</f>
        <v/>
      </c>
    </row>
    <row r="1361" spans="6:30" x14ac:dyDescent="0.2">
      <c r="F1361" s="10"/>
      <c r="G1361" s="8" t="str">
        <f t="shared" si="65"/>
        <v/>
      </c>
      <c r="H1361" s="13"/>
      <c r="K1361" s="13"/>
      <c r="L1361" s="10"/>
      <c r="M1361" s="10"/>
      <c r="S1361" s="8" t="str">
        <f>IFERROR(VLOOKUP(D1361,[1]peretoe_teenus!$A$2:$L$2000,5,FALSE),"")</f>
        <v/>
      </c>
      <c r="U1361" s="13"/>
      <c r="V1361" s="15" t="str" cm="1">
        <f t="array" ref="V1361">IFERROR(IF(AND(F1361="Tugigrupp",RANK(K1361,$K1361:$K1361)+COUNTIFS($K$2:K1361,K1361,$L$2:L1361,L1361,$M$2:M1361,M1361,$I$2:I1361,I1361,$G$2:G1361,G1361,$F$2:F1361,F1361)-1=1),SUMPRODUCT(($F$2:$F$4154=F1361)*($G$2:$G$4154=G1361)*($K$2:$K$4154=K1361)*($I$2:$I$4154=I1361)*($L$2:$L$4154=L1361)*($M$2:$M$4154=M1361)),""),"")</f>
        <v/>
      </c>
      <c r="W1361" s="15" t="str">
        <f t="shared" si="63"/>
        <v/>
      </c>
      <c r="X1361" s="16" t="str">
        <f>IF(AND(A1361=[2]an!$G$38,F1361=[2]an!$E$40),[2]an!$G$40,IF(AND(A1361=[2]an!$G$38,F1361=[2]an!$E$41),[2]an!$G$41,IF(AND(A1361=[2]an!$G$38,F1361=[2]an!$E$39,H1361&gt;=[2]an!$M$37),[2]an!$G$39,
IF(AND(A1361=[2]an!$G$38,F1361=[2]an!$E$39,H1361&lt;[2]an!$M$37,S1361="kahepoolne vajaduspõhine",U1361=""),[2]an!$M$40,
IF(AND(A1361=[2]an!$G$38,F1361=[2]an!$E$39,H1361&lt;[2]an!$M$37,S1361="kahepoolne vajaduspõhine",U1361&lt;&gt;""),[2]an!$G$39,
IF(AND(A1361=[2]an!$G$38,F1361=[2]an!$E$39,H1361&lt;[2]an!$M$37,S1361&lt;&gt;"kahepoolne vajaduspõhine"),[2]an!$G$39,
IF(AND(A1361=[2]an!$G$38,F1361=[2]an!$E$42),[2]an!$G$42,
IF(AND(A1361=[2]an!$H$38,F1361=[2]an!$E$40),[2]an!$H$40,IF(AND(A1361=[2]an!$H$38,F1361=[2]an!$E$41),[2]an!$H$41,IF(AND(A1361=[2]an!$H$38,F1361=[2]an!$E$39,H1361&gt;=[2]an!$M$37),[2]an!$H$39,
IF(AND(A1361=[2]an!$H$38,F1361=[2]an!$E$39,H1361&lt;[2]an!$M$37,S1361="kahepoolne vajaduspõhine",U1361=""),[2]an!$M$40,
IF(AND(A1361=[2]an!$H$38,F1361=[2]an!$E$39,H1361&lt;[2]an!$M$37,S1361="kahepoolne vajaduspõhine",U1361&lt;&gt;""),[2]an!$H$39,
IF(AND(A1361=[2]an!$H$38,F1361=[2]an!$E$39,H1361&lt;[2]an!$M$37,S1361&lt;&gt;"kahepoolne vajaduspõhine"),[2]an!$H$39,
IF(AND(A1361=[2]an!$H$38,F1361=[2]an!$E$42),[2]an!$H$42,
IF(AND(A1361=[2]an!$I$38,F1361=[2]an!$E$40),[2]an!$I$40,IF(AND(A1361=[2]an!$I$38,F1361=[2]an!$E$41),[2]an!$I$41,IF(AND(A1361=[2]an!$I$38,F1361=[2]an!$E$39,H1361&gt;=[2]an!$M$37),[2]an!$I$39,
IF(AND(A1361=[2]an!$I$38,F1361=[2]an!$E$39,H1361&lt;[2]an!$M$37,S1361="kahepoolne vajaduspõhine",U1361=""),[2]an!$M$40,
IF(AND(A1361=[2]an!$I$38,F1361=[2]an!$E$39,H1361&lt;[2]an!$M$37,S1361="kahepoolne vajaduspõhine",U1361&lt;&gt;""),[2]an!$I$39,
IF(AND(A1361=[2]an!$I$38,F1361=[2]an!$E$39,H1361&lt;[2]an!$M$37,S1361&lt;&gt;"kahepoolne vajaduspõhine"),[2]an!$I$39,
IF(AND(A1361=[2]an!$I$38,F1361=[2]an!$E$42),[2]an!$I$42,
IF(AND(A1361=[2]an!$J$38,F1361=[2]an!$E$40),[2]an!$J$40,IF(AND(A1361=[2]an!$J$38,F1361=[2]an!$E$41),[2]an!$J$41,IF(AND(A1361=[2]an!$J$38,F1361=[2]an!$E$39,H1361&gt;=[2]an!$M$37),[2]an!$J$39,
IF(AND(A1361=[2]an!$J$38,F1361=[2]an!$E$39,H1361&lt;[2]an!$M$37,S1361="kahepoolne vajaduspõhine",U1361=""),[2]an!$M$40,
IF(AND(A1361=[2]an!$J$38,F1361=[2]an!$E$39,H1361&lt;[2]an!$M$37,S1361="kahepoolne vajaduspõhine",U1361&lt;&gt;""),[2]an!$J$39,
IF(AND(A1361=[2]an!$J$38,F1361=[2]an!$E$39,H1361&lt;[2]an!$M$37,S1361&lt;&gt;"kahepoolne vajaduspõhine"),[2]an!$J$39,
IF(AND(A1361=[2]an!$J$38,F1361=[2]an!$E$42),[2]an!$J$42,""))))))))))))))))))))))))))))</f>
        <v/>
      </c>
      <c r="Y1361" s="17" t="str">
        <f>IFERROR(IF(F1361="Tugigrupp",0,
IF(AND(F1361="Peretoe teenus",H1361&gt;=[2]an!$M$37,RANK(D1361,$D1361:$D1361)+COUNTIFS($D$2:D1361,D1361,$F$2:F1361,F1361)-1&gt;1),"",
IF(AND(F1361="Peretoe teenus",H1361&gt;=[2]an!$M$37,RANK(D1361,$D1361:$D1361)+COUNTIFS($D$2:D1361,D1361,$F$2:F1361,F1361)-1=1,MONTH(H1361)=MONTH(K1361)=TRUE,YEAR(H1361)=YEAR(K1361)=TRUE),((EOMONTH(H1361,0)-H1361+1)*X1361)/DAY(EOMONTH(H1361,0)),
IF(AND(F1361="Peretoe teenus",H1361&gt;=[2]an!$M$37,RANK(D1361,$D1361:$D1361)+COUNTIFS($D$2:D1361,D1361,$F$2:F1361,F1361)-1=1),X1361,
IF(AND(F1361="Peretoe teenus",H1361&lt;[2]an!$M$37,S1361&lt;&gt;"kahepoolne vajaduspõhine",RANK(D1361,$D1361:$D1361)+COUNTIFS($D$2:D1361,D1361,$F$2:F1361,F1361)-1=1),X1361,
IF(AND(F1361="Peretoe teenus",H1361&lt;[2]an!$M$37,S1361&lt;&gt;"kahepoolne vajaduspõhine",RANK(D1361,$D1361:$D1361)+COUNTIFS($D$2:D1361,D1361,$F$2:F1361,F1361)-1&gt;1),"",
IF(AND(F1361="Peretoe teenus",H1361&lt;[2]an!$M$37,S1361="kahepoolne vajaduspõhine",U1361="",RANK(D1361,$D1361:$D1361)+COUNTIFS($D$2:D1361,D1361,$F$2:F1361,F1361)-1=1),X1361,
IF(AND(F1361="Peretoe teenus",H1361&lt;[2]an!$M$37,S1361="kahepoolne vajaduspõhine",U1361="",RANK(D1361,$D1361:$D1361)+COUNTIFS($D$2:D1361,D1361,$F$2:F1361,F1361)-1&gt;1),"",
IF(AND(F1361="Peretoe teenus",H1361&lt;[2]an!$M$37,S1361="kahepoolne vajaduspõhine",U1361&lt;[2]an!$M$37,RANK(D1361,$D1361:$D1361)+COUNTIFS($D$2:D1361,D1361,$F$2:F1361,F1361)-1=1),X1361,
IF(AND(F1361="Peretoe teenus",H1361&lt;[2]an!$M$37,S1361="kahepoolne vajaduspõhine",U1361&lt;[2]an!$M$37,RANK(D1361,$D1361:$D1361)+COUNTIFS($D$2:D1361,D1361,$F$2:F1361,F1361)-1&gt;1),"",
IF(AND(F1361="Peretoe teenus",H1361&lt;[2]an!$M$37,S1361="kahepoolne vajaduspõhine",U1361&gt;=[2]an!$M$37,U1361&lt;=[2]an!$M$38,RANK(D1361,$D1361:$D1361)+COUNTIFS($D$2:D1361,D1361,$F$2:F1361,F1361)-1=1),
((EOMONTH(U1361,0)-U1361+1)*X1361)/DAY(EOMONTH(U1361,0))+(DAY(U1361)-1)*100/DAY(EOMONTH(U1361,0)),
IF(AND(F1361="Peretoe teenus",H1361&lt;[2]an!$M$37,S1361="kahepoolne vajaduspõhine",U1361&gt;=[2]an!$M$37,U1361&lt;=[2]an!$M$38,RANK(D1361,$D1361:$D1361)+COUNTIFS($D$2:D1361,D1361,$F$2:F1361,F1361)-1&gt;1),"",
IF(AND(F1361="Peretoe teenus",H1361&lt;[2]an!$M$37,S1361="kahepoolne vajaduspõhine",U1361&gt;[2]an!$M$38,RANK(D1361,$D1361:$D1361)+COUNTIFS($D$2:D1361,D1361,$F$2:F1361,F1361)-1=1),X1361,
IF(AND(F1361="Peretoe teenus",H1361&lt;[2]an!$M$37,S1361="kahepoolne vajaduspõhine",U1361&gt;[2]an!$M$38,RANK(D1361,$D1361:$D1361)+COUNTIFS($D$2:D1361,D1361,$F$2:F1361,F1361)-1&gt;1),"",X1361*W1361)))))))))))))),"")</f>
        <v/>
      </c>
      <c r="Z1361" s="18" t="str">
        <f t="shared" si="64"/>
        <v/>
      </c>
      <c r="AA1361" s="19" t="str">
        <f>IFERROR(VLOOKUP(E1361,[2]an!$A$3:$B$81,2,FALSE),"")</f>
        <v/>
      </c>
      <c r="AB1361" s="19" t="str">
        <f>IFERROR(VLOOKUP(AA1361,[2]an!$C$2:$D$16,2,FALSE),"")</f>
        <v/>
      </c>
      <c r="AC1361" s="20"/>
      <c r="AD1361" s="21" t="str">
        <f>IF(A1361=[2]an!$F$36,VLOOKUP([2]an!$F$36,[2]an!$F$36:$H$36,3,FALSE),IF(A1361=[2]an!$F$35,VLOOKUP([2]an!$F$35,[2]an!$F$35:$H$35,3,FALSE),IF(A1361=[2]an!$F$33,VLOOKUP([2]an!$F$33,[2]an!$F$33:$H$33,3,FALSE),IF(A1361=[2]an!$F$31,VLOOKUP([2]an!$F$31,[2]an!$F$31:$H$31,3,FALSE),""))))</f>
        <v/>
      </c>
    </row>
    <row r="1362" spans="6:30" x14ac:dyDescent="0.2">
      <c r="F1362" s="10"/>
      <c r="G1362" s="8" t="str">
        <f t="shared" si="65"/>
        <v/>
      </c>
      <c r="H1362" s="13"/>
      <c r="K1362" s="13"/>
      <c r="L1362" s="10"/>
      <c r="M1362" s="10"/>
      <c r="S1362" s="8" t="str">
        <f>IFERROR(VLOOKUP(D1362,[1]peretoe_teenus!$A$2:$L$2000,5,FALSE),"")</f>
        <v/>
      </c>
      <c r="U1362" s="13"/>
      <c r="V1362" s="15" t="str" cm="1">
        <f t="array" ref="V1362">IFERROR(IF(AND(F1362="Tugigrupp",RANK(K1362,$K1362:$K1362)+COUNTIFS($K$2:K1362,K1362,$L$2:L1362,L1362,$M$2:M1362,M1362,$I$2:I1362,I1362,$G$2:G1362,G1362,$F$2:F1362,F1362)-1=1),SUMPRODUCT(($F$2:$F$4154=F1362)*($G$2:$G$4154=G1362)*($K$2:$K$4154=K1362)*($I$2:$I$4154=I1362)*($L$2:$L$4154=L1362)*($M$2:$M$4154=M1362)),""),"")</f>
        <v/>
      </c>
      <c r="W1362" s="15" t="str">
        <f t="shared" si="63"/>
        <v/>
      </c>
      <c r="X1362" s="16" t="str">
        <f>IF(AND(A1362=[2]an!$G$38,F1362=[2]an!$E$40),[2]an!$G$40,IF(AND(A1362=[2]an!$G$38,F1362=[2]an!$E$41),[2]an!$G$41,IF(AND(A1362=[2]an!$G$38,F1362=[2]an!$E$39,H1362&gt;=[2]an!$M$37),[2]an!$G$39,
IF(AND(A1362=[2]an!$G$38,F1362=[2]an!$E$39,H1362&lt;[2]an!$M$37,S1362="kahepoolne vajaduspõhine",U1362=""),[2]an!$M$40,
IF(AND(A1362=[2]an!$G$38,F1362=[2]an!$E$39,H1362&lt;[2]an!$M$37,S1362="kahepoolne vajaduspõhine",U1362&lt;&gt;""),[2]an!$G$39,
IF(AND(A1362=[2]an!$G$38,F1362=[2]an!$E$39,H1362&lt;[2]an!$M$37,S1362&lt;&gt;"kahepoolne vajaduspõhine"),[2]an!$G$39,
IF(AND(A1362=[2]an!$G$38,F1362=[2]an!$E$42),[2]an!$G$42,
IF(AND(A1362=[2]an!$H$38,F1362=[2]an!$E$40),[2]an!$H$40,IF(AND(A1362=[2]an!$H$38,F1362=[2]an!$E$41),[2]an!$H$41,IF(AND(A1362=[2]an!$H$38,F1362=[2]an!$E$39,H1362&gt;=[2]an!$M$37),[2]an!$H$39,
IF(AND(A1362=[2]an!$H$38,F1362=[2]an!$E$39,H1362&lt;[2]an!$M$37,S1362="kahepoolne vajaduspõhine",U1362=""),[2]an!$M$40,
IF(AND(A1362=[2]an!$H$38,F1362=[2]an!$E$39,H1362&lt;[2]an!$M$37,S1362="kahepoolne vajaduspõhine",U1362&lt;&gt;""),[2]an!$H$39,
IF(AND(A1362=[2]an!$H$38,F1362=[2]an!$E$39,H1362&lt;[2]an!$M$37,S1362&lt;&gt;"kahepoolne vajaduspõhine"),[2]an!$H$39,
IF(AND(A1362=[2]an!$H$38,F1362=[2]an!$E$42),[2]an!$H$42,
IF(AND(A1362=[2]an!$I$38,F1362=[2]an!$E$40),[2]an!$I$40,IF(AND(A1362=[2]an!$I$38,F1362=[2]an!$E$41),[2]an!$I$41,IF(AND(A1362=[2]an!$I$38,F1362=[2]an!$E$39,H1362&gt;=[2]an!$M$37),[2]an!$I$39,
IF(AND(A1362=[2]an!$I$38,F1362=[2]an!$E$39,H1362&lt;[2]an!$M$37,S1362="kahepoolne vajaduspõhine",U1362=""),[2]an!$M$40,
IF(AND(A1362=[2]an!$I$38,F1362=[2]an!$E$39,H1362&lt;[2]an!$M$37,S1362="kahepoolne vajaduspõhine",U1362&lt;&gt;""),[2]an!$I$39,
IF(AND(A1362=[2]an!$I$38,F1362=[2]an!$E$39,H1362&lt;[2]an!$M$37,S1362&lt;&gt;"kahepoolne vajaduspõhine"),[2]an!$I$39,
IF(AND(A1362=[2]an!$I$38,F1362=[2]an!$E$42),[2]an!$I$42,
IF(AND(A1362=[2]an!$J$38,F1362=[2]an!$E$40),[2]an!$J$40,IF(AND(A1362=[2]an!$J$38,F1362=[2]an!$E$41),[2]an!$J$41,IF(AND(A1362=[2]an!$J$38,F1362=[2]an!$E$39,H1362&gt;=[2]an!$M$37),[2]an!$J$39,
IF(AND(A1362=[2]an!$J$38,F1362=[2]an!$E$39,H1362&lt;[2]an!$M$37,S1362="kahepoolne vajaduspõhine",U1362=""),[2]an!$M$40,
IF(AND(A1362=[2]an!$J$38,F1362=[2]an!$E$39,H1362&lt;[2]an!$M$37,S1362="kahepoolne vajaduspõhine",U1362&lt;&gt;""),[2]an!$J$39,
IF(AND(A1362=[2]an!$J$38,F1362=[2]an!$E$39,H1362&lt;[2]an!$M$37,S1362&lt;&gt;"kahepoolne vajaduspõhine"),[2]an!$J$39,
IF(AND(A1362=[2]an!$J$38,F1362=[2]an!$E$42),[2]an!$J$42,""))))))))))))))))))))))))))))</f>
        <v/>
      </c>
      <c r="Y1362" s="17" t="str">
        <f>IFERROR(IF(F1362="Tugigrupp",0,
IF(AND(F1362="Peretoe teenus",H1362&gt;=[2]an!$M$37,RANK(D1362,$D1362:$D1362)+COUNTIFS($D$2:D1362,D1362,$F$2:F1362,F1362)-1&gt;1),"",
IF(AND(F1362="Peretoe teenus",H1362&gt;=[2]an!$M$37,RANK(D1362,$D1362:$D1362)+COUNTIFS($D$2:D1362,D1362,$F$2:F1362,F1362)-1=1,MONTH(H1362)=MONTH(K1362)=TRUE,YEAR(H1362)=YEAR(K1362)=TRUE),((EOMONTH(H1362,0)-H1362+1)*X1362)/DAY(EOMONTH(H1362,0)),
IF(AND(F1362="Peretoe teenus",H1362&gt;=[2]an!$M$37,RANK(D1362,$D1362:$D1362)+COUNTIFS($D$2:D1362,D1362,$F$2:F1362,F1362)-1=1),X1362,
IF(AND(F1362="Peretoe teenus",H1362&lt;[2]an!$M$37,S1362&lt;&gt;"kahepoolne vajaduspõhine",RANK(D1362,$D1362:$D1362)+COUNTIFS($D$2:D1362,D1362,$F$2:F1362,F1362)-1=1),X1362,
IF(AND(F1362="Peretoe teenus",H1362&lt;[2]an!$M$37,S1362&lt;&gt;"kahepoolne vajaduspõhine",RANK(D1362,$D1362:$D1362)+COUNTIFS($D$2:D1362,D1362,$F$2:F1362,F1362)-1&gt;1),"",
IF(AND(F1362="Peretoe teenus",H1362&lt;[2]an!$M$37,S1362="kahepoolne vajaduspõhine",U1362="",RANK(D1362,$D1362:$D1362)+COUNTIFS($D$2:D1362,D1362,$F$2:F1362,F1362)-1=1),X1362,
IF(AND(F1362="Peretoe teenus",H1362&lt;[2]an!$M$37,S1362="kahepoolne vajaduspõhine",U1362="",RANK(D1362,$D1362:$D1362)+COUNTIFS($D$2:D1362,D1362,$F$2:F1362,F1362)-1&gt;1),"",
IF(AND(F1362="Peretoe teenus",H1362&lt;[2]an!$M$37,S1362="kahepoolne vajaduspõhine",U1362&lt;[2]an!$M$37,RANK(D1362,$D1362:$D1362)+COUNTIFS($D$2:D1362,D1362,$F$2:F1362,F1362)-1=1),X1362,
IF(AND(F1362="Peretoe teenus",H1362&lt;[2]an!$M$37,S1362="kahepoolne vajaduspõhine",U1362&lt;[2]an!$M$37,RANK(D1362,$D1362:$D1362)+COUNTIFS($D$2:D1362,D1362,$F$2:F1362,F1362)-1&gt;1),"",
IF(AND(F1362="Peretoe teenus",H1362&lt;[2]an!$M$37,S1362="kahepoolne vajaduspõhine",U1362&gt;=[2]an!$M$37,U1362&lt;=[2]an!$M$38,RANK(D1362,$D1362:$D1362)+COUNTIFS($D$2:D1362,D1362,$F$2:F1362,F1362)-1=1),
((EOMONTH(U1362,0)-U1362+1)*X1362)/DAY(EOMONTH(U1362,0))+(DAY(U1362)-1)*100/DAY(EOMONTH(U1362,0)),
IF(AND(F1362="Peretoe teenus",H1362&lt;[2]an!$M$37,S1362="kahepoolne vajaduspõhine",U1362&gt;=[2]an!$M$37,U1362&lt;=[2]an!$M$38,RANK(D1362,$D1362:$D1362)+COUNTIFS($D$2:D1362,D1362,$F$2:F1362,F1362)-1&gt;1),"",
IF(AND(F1362="Peretoe teenus",H1362&lt;[2]an!$M$37,S1362="kahepoolne vajaduspõhine",U1362&gt;[2]an!$M$38,RANK(D1362,$D1362:$D1362)+COUNTIFS($D$2:D1362,D1362,$F$2:F1362,F1362)-1=1),X1362,
IF(AND(F1362="Peretoe teenus",H1362&lt;[2]an!$M$37,S1362="kahepoolne vajaduspõhine",U1362&gt;[2]an!$M$38,RANK(D1362,$D1362:$D1362)+COUNTIFS($D$2:D1362,D1362,$F$2:F1362,F1362)-1&gt;1),"",X1362*W1362)))))))))))))),"")</f>
        <v/>
      </c>
      <c r="Z1362" s="18" t="str">
        <f t="shared" si="64"/>
        <v/>
      </c>
      <c r="AA1362" s="19" t="str">
        <f>IFERROR(VLOOKUP(E1362,[2]an!$A$3:$B$81,2,FALSE),"")</f>
        <v/>
      </c>
      <c r="AB1362" s="19" t="str">
        <f>IFERROR(VLOOKUP(AA1362,[2]an!$C$2:$D$16,2,FALSE),"")</f>
        <v/>
      </c>
      <c r="AC1362" s="20"/>
      <c r="AD1362" s="21" t="str">
        <f>IF(A1362=[2]an!$F$36,VLOOKUP([2]an!$F$36,[2]an!$F$36:$H$36,3,FALSE),IF(A1362=[2]an!$F$35,VLOOKUP([2]an!$F$35,[2]an!$F$35:$H$35,3,FALSE),IF(A1362=[2]an!$F$33,VLOOKUP([2]an!$F$33,[2]an!$F$33:$H$33,3,FALSE),IF(A1362=[2]an!$F$31,VLOOKUP([2]an!$F$31,[2]an!$F$31:$H$31,3,FALSE),""))))</f>
        <v/>
      </c>
    </row>
    <row r="1363" spans="6:30" x14ac:dyDescent="0.2">
      <c r="F1363" s="10"/>
      <c r="G1363" s="8" t="str">
        <f t="shared" si="65"/>
        <v/>
      </c>
      <c r="H1363" s="13"/>
      <c r="K1363" s="13"/>
      <c r="L1363" s="10"/>
      <c r="M1363" s="10"/>
      <c r="S1363" s="8" t="str">
        <f>IFERROR(VLOOKUP(D1363,[1]peretoe_teenus!$A$2:$L$2000,5,FALSE),"")</f>
        <v/>
      </c>
      <c r="U1363" s="13"/>
      <c r="V1363" s="15" t="str" cm="1">
        <f t="array" ref="V1363">IFERROR(IF(AND(F1363="Tugigrupp",RANK(K1363,$K1363:$K1363)+COUNTIFS($K$2:K1363,K1363,$L$2:L1363,L1363,$M$2:M1363,M1363,$I$2:I1363,I1363,$G$2:G1363,G1363,$F$2:F1363,F1363)-1=1),SUMPRODUCT(($F$2:$F$4154=F1363)*($G$2:$G$4154=G1363)*($K$2:$K$4154=K1363)*($I$2:$I$4154=I1363)*($L$2:$L$4154=L1363)*($M$2:$M$4154=M1363)),""),"")</f>
        <v/>
      </c>
      <c r="W1363" s="15" t="str">
        <f t="shared" si="63"/>
        <v/>
      </c>
      <c r="X1363" s="16" t="str">
        <f>IF(AND(A1363=[2]an!$G$38,F1363=[2]an!$E$40),[2]an!$G$40,IF(AND(A1363=[2]an!$G$38,F1363=[2]an!$E$41),[2]an!$G$41,IF(AND(A1363=[2]an!$G$38,F1363=[2]an!$E$39,H1363&gt;=[2]an!$M$37),[2]an!$G$39,
IF(AND(A1363=[2]an!$G$38,F1363=[2]an!$E$39,H1363&lt;[2]an!$M$37,S1363="kahepoolne vajaduspõhine",U1363=""),[2]an!$M$40,
IF(AND(A1363=[2]an!$G$38,F1363=[2]an!$E$39,H1363&lt;[2]an!$M$37,S1363="kahepoolne vajaduspõhine",U1363&lt;&gt;""),[2]an!$G$39,
IF(AND(A1363=[2]an!$G$38,F1363=[2]an!$E$39,H1363&lt;[2]an!$M$37,S1363&lt;&gt;"kahepoolne vajaduspõhine"),[2]an!$G$39,
IF(AND(A1363=[2]an!$G$38,F1363=[2]an!$E$42),[2]an!$G$42,
IF(AND(A1363=[2]an!$H$38,F1363=[2]an!$E$40),[2]an!$H$40,IF(AND(A1363=[2]an!$H$38,F1363=[2]an!$E$41),[2]an!$H$41,IF(AND(A1363=[2]an!$H$38,F1363=[2]an!$E$39,H1363&gt;=[2]an!$M$37),[2]an!$H$39,
IF(AND(A1363=[2]an!$H$38,F1363=[2]an!$E$39,H1363&lt;[2]an!$M$37,S1363="kahepoolne vajaduspõhine",U1363=""),[2]an!$M$40,
IF(AND(A1363=[2]an!$H$38,F1363=[2]an!$E$39,H1363&lt;[2]an!$M$37,S1363="kahepoolne vajaduspõhine",U1363&lt;&gt;""),[2]an!$H$39,
IF(AND(A1363=[2]an!$H$38,F1363=[2]an!$E$39,H1363&lt;[2]an!$M$37,S1363&lt;&gt;"kahepoolne vajaduspõhine"),[2]an!$H$39,
IF(AND(A1363=[2]an!$H$38,F1363=[2]an!$E$42),[2]an!$H$42,
IF(AND(A1363=[2]an!$I$38,F1363=[2]an!$E$40),[2]an!$I$40,IF(AND(A1363=[2]an!$I$38,F1363=[2]an!$E$41),[2]an!$I$41,IF(AND(A1363=[2]an!$I$38,F1363=[2]an!$E$39,H1363&gt;=[2]an!$M$37),[2]an!$I$39,
IF(AND(A1363=[2]an!$I$38,F1363=[2]an!$E$39,H1363&lt;[2]an!$M$37,S1363="kahepoolne vajaduspõhine",U1363=""),[2]an!$M$40,
IF(AND(A1363=[2]an!$I$38,F1363=[2]an!$E$39,H1363&lt;[2]an!$M$37,S1363="kahepoolne vajaduspõhine",U1363&lt;&gt;""),[2]an!$I$39,
IF(AND(A1363=[2]an!$I$38,F1363=[2]an!$E$39,H1363&lt;[2]an!$M$37,S1363&lt;&gt;"kahepoolne vajaduspõhine"),[2]an!$I$39,
IF(AND(A1363=[2]an!$I$38,F1363=[2]an!$E$42),[2]an!$I$42,
IF(AND(A1363=[2]an!$J$38,F1363=[2]an!$E$40),[2]an!$J$40,IF(AND(A1363=[2]an!$J$38,F1363=[2]an!$E$41),[2]an!$J$41,IF(AND(A1363=[2]an!$J$38,F1363=[2]an!$E$39,H1363&gt;=[2]an!$M$37),[2]an!$J$39,
IF(AND(A1363=[2]an!$J$38,F1363=[2]an!$E$39,H1363&lt;[2]an!$M$37,S1363="kahepoolne vajaduspõhine",U1363=""),[2]an!$M$40,
IF(AND(A1363=[2]an!$J$38,F1363=[2]an!$E$39,H1363&lt;[2]an!$M$37,S1363="kahepoolne vajaduspõhine",U1363&lt;&gt;""),[2]an!$J$39,
IF(AND(A1363=[2]an!$J$38,F1363=[2]an!$E$39,H1363&lt;[2]an!$M$37,S1363&lt;&gt;"kahepoolne vajaduspõhine"),[2]an!$J$39,
IF(AND(A1363=[2]an!$J$38,F1363=[2]an!$E$42),[2]an!$J$42,""))))))))))))))))))))))))))))</f>
        <v/>
      </c>
      <c r="Y1363" s="17" t="str">
        <f>IFERROR(IF(F1363="Tugigrupp",0,
IF(AND(F1363="Peretoe teenus",H1363&gt;=[2]an!$M$37,RANK(D1363,$D1363:$D1363)+COUNTIFS($D$2:D1363,D1363,$F$2:F1363,F1363)-1&gt;1),"",
IF(AND(F1363="Peretoe teenus",H1363&gt;=[2]an!$M$37,RANK(D1363,$D1363:$D1363)+COUNTIFS($D$2:D1363,D1363,$F$2:F1363,F1363)-1=1,MONTH(H1363)=MONTH(K1363)=TRUE,YEAR(H1363)=YEAR(K1363)=TRUE),((EOMONTH(H1363,0)-H1363+1)*X1363)/DAY(EOMONTH(H1363,0)),
IF(AND(F1363="Peretoe teenus",H1363&gt;=[2]an!$M$37,RANK(D1363,$D1363:$D1363)+COUNTIFS($D$2:D1363,D1363,$F$2:F1363,F1363)-1=1),X1363,
IF(AND(F1363="Peretoe teenus",H1363&lt;[2]an!$M$37,S1363&lt;&gt;"kahepoolne vajaduspõhine",RANK(D1363,$D1363:$D1363)+COUNTIFS($D$2:D1363,D1363,$F$2:F1363,F1363)-1=1),X1363,
IF(AND(F1363="Peretoe teenus",H1363&lt;[2]an!$M$37,S1363&lt;&gt;"kahepoolne vajaduspõhine",RANK(D1363,$D1363:$D1363)+COUNTIFS($D$2:D1363,D1363,$F$2:F1363,F1363)-1&gt;1),"",
IF(AND(F1363="Peretoe teenus",H1363&lt;[2]an!$M$37,S1363="kahepoolne vajaduspõhine",U1363="",RANK(D1363,$D1363:$D1363)+COUNTIFS($D$2:D1363,D1363,$F$2:F1363,F1363)-1=1),X1363,
IF(AND(F1363="Peretoe teenus",H1363&lt;[2]an!$M$37,S1363="kahepoolne vajaduspõhine",U1363="",RANK(D1363,$D1363:$D1363)+COUNTIFS($D$2:D1363,D1363,$F$2:F1363,F1363)-1&gt;1),"",
IF(AND(F1363="Peretoe teenus",H1363&lt;[2]an!$M$37,S1363="kahepoolne vajaduspõhine",U1363&lt;[2]an!$M$37,RANK(D1363,$D1363:$D1363)+COUNTIFS($D$2:D1363,D1363,$F$2:F1363,F1363)-1=1),X1363,
IF(AND(F1363="Peretoe teenus",H1363&lt;[2]an!$M$37,S1363="kahepoolne vajaduspõhine",U1363&lt;[2]an!$M$37,RANK(D1363,$D1363:$D1363)+COUNTIFS($D$2:D1363,D1363,$F$2:F1363,F1363)-1&gt;1),"",
IF(AND(F1363="Peretoe teenus",H1363&lt;[2]an!$M$37,S1363="kahepoolne vajaduspõhine",U1363&gt;=[2]an!$M$37,U1363&lt;=[2]an!$M$38,RANK(D1363,$D1363:$D1363)+COUNTIFS($D$2:D1363,D1363,$F$2:F1363,F1363)-1=1),
((EOMONTH(U1363,0)-U1363+1)*X1363)/DAY(EOMONTH(U1363,0))+(DAY(U1363)-1)*100/DAY(EOMONTH(U1363,0)),
IF(AND(F1363="Peretoe teenus",H1363&lt;[2]an!$M$37,S1363="kahepoolne vajaduspõhine",U1363&gt;=[2]an!$M$37,U1363&lt;=[2]an!$M$38,RANK(D1363,$D1363:$D1363)+COUNTIFS($D$2:D1363,D1363,$F$2:F1363,F1363)-1&gt;1),"",
IF(AND(F1363="Peretoe teenus",H1363&lt;[2]an!$M$37,S1363="kahepoolne vajaduspõhine",U1363&gt;[2]an!$M$38,RANK(D1363,$D1363:$D1363)+COUNTIFS($D$2:D1363,D1363,$F$2:F1363,F1363)-1=1),X1363,
IF(AND(F1363="Peretoe teenus",H1363&lt;[2]an!$M$37,S1363="kahepoolne vajaduspõhine",U1363&gt;[2]an!$M$38,RANK(D1363,$D1363:$D1363)+COUNTIFS($D$2:D1363,D1363,$F$2:F1363,F1363)-1&gt;1),"",X1363*W1363)))))))))))))),"")</f>
        <v/>
      </c>
      <c r="Z1363" s="18" t="str">
        <f t="shared" si="64"/>
        <v/>
      </c>
      <c r="AA1363" s="19" t="str">
        <f>IFERROR(VLOOKUP(E1363,[2]an!$A$3:$B$81,2,FALSE),"")</f>
        <v/>
      </c>
      <c r="AB1363" s="19" t="str">
        <f>IFERROR(VLOOKUP(AA1363,[2]an!$C$2:$D$16,2,FALSE),"")</f>
        <v/>
      </c>
      <c r="AC1363" s="20"/>
      <c r="AD1363" s="21" t="str">
        <f>IF(A1363=[2]an!$F$36,VLOOKUP([2]an!$F$36,[2]an!$F$36:$H$36,3,FALSE),IF(A1363=[2]an!$F$35,VLOOKUP([2]an!$F$35,[2]an!$F$35:$H$35,3,FALSE),IF(A1363=[2]an!$F$33,VLOOKUP([2]an!$F$33,[2]an!$F$33:$H$33,3,FALSE),IF(A1363=[2]an!$F$31,VLOOKUP([2]an!$F$31,[2]an!$F$31:$H$31,3,FALSE),""))))</f>
        <v/>
      </c>
    </row>
    <row r="1364" spans="6:30" x14ac:dyDescent="0.2">
      <c r="F1364" s="10"/>
      <c r="G1364" s="8" t="str">
        <f t="shared" si="65"/>
        <v/>
      </c>
      <c r="H1364" s="13"/>
      <c r="K1364" s="13"/>
      <c r="L1364" s="10"/>
      <c r="M1364" s="10"/>
      <c r="S1364" s="8" t="str">
        <f>IFERROR(VLOOKUP(D1364,[1]peretoe_teenus!$A$2:$L$2000,5,FALSE),"")</f>
        <v/>
      </c>
      <c r="U1364" s="13"/>
      <c r="V1364" s="15" t="str" cm="1">
        <f t="array" ref="V1364">IFERROR(IF(AND(F1364="Tugigrupp",RANK(K1364,$K1364:$K1364)+COUNTIFS($K$2:K1364,K1364,$L$2:L1364,L1364,$M$2:M1364,M1364,$I$2:I1364,I1364,$G$2:G1364,G1364,$F$2:F1364,F1364)-1=1),SUMPRODUCT(($F$2:$F$4154=F1364)*($G$2:$G$4154=G1364)*($K$2:$K$4154=K1364)*($I$2:$I$4154=I1364)*($L$2:$L$4154=L1364)*($M$2:$M$4154=M1364)),""),"")</f>
        <v/>
      </c>
      <c r="W1364" s="15" t="str">
        <f t="shared" si="63"/>
        <v/>
      </c>
      <c r="X1364" s="16" t="str">
        <f>IF(AND(A1364=[2]an!$G$38,F1364=[2]an!$E$40),[2]an!$G$40,IF(AND(A1364=[2]an!$G$38,F1364=[2]an!$E$41),[2]an!$G$41,IF(AND(A1364=[2]an!$G$38,F1364=[2]an!$E$39,H1364&gt;=[2]an!$M$37),[2]an!$G$39,
IF(AND(A1364=[2]an!$G$38,F1364=[2]an!$E$39,H1364&lt;[2]an!$M$37,S1364="kahepoolne vajaduspõhine",U1364=""),[2]an!$M$40,
IF(AND(A1364=[2]an!$G$38,F1364=[2]an!$E$39,H1364&lt;[2]an!$M$37,S1364="kahepoolne vajaduspõhine",U1364&lt;&gt;""),[2]an!$G$39,
IF(AND(A1364=[2]an!$G$38,F1364=[2]an!$E$39,H1364&lt;[2]an!$M$37,S1364&lt;&gt;"kahepoolne vajaduspõhine"),[2]an!$G$39,
IF(AND(A1364=[2]an!$G$38,F1364=[2]an!$E$42),[2]an!$G$42,
IF(AND(A1364=[2]an!$H$38,F1364=[2]an!$E$40),[2]an!$H$40,IF(AND(A1364=[2]an!$H$38,F1364=[2]an!$E$41),[2]an!$H$41,IF(AND(A1364=[2]an!$H$38,F1364=[2]an!$E$39,H1364&gt;=[2]an!$M$37),[2]an!$H$39,
IF(AND(A1364=[2]an!$H$38,F1364=[2]an!$E$39,H1364&lt;[2]an!$M$37,S1364="kahepoolne vajaduspõhine",U1364=""),[2]an!$M$40,
IF(AND(A1364=[2]an!$H$38,F1364=[2]an!$E$39,H1364&lt;[2]an!$M$37,S1364="kahepoolne vajaduspõhine",U1364&lt;&gt;""),[2]an!$H$39,
IF(AND(A1364=[2]an!$H$38,F1364=[2]an!$E$39,H1364&lt;[2]an!$M$37,S1364&lt;&gt;"kahepoolne vajaduspõhine"),[2]an!$H$39,
IF(AND(A1364=[2]an!$H$38,F1364=[2]an!$E$42),[2]an!$H$42,
IF(AND(A1364=[2]an!$I$38,F1364=[2]an!$E$40),[2]an!$I$40,IF(AND(A1364=[2]an!$I$38,F1364=[2]an!$E$41),[2]an!$I$41,IF(AND(A1364=[2]an!$I$38,F1364=[2]an!$E$39,H1364&gt;=[2]an!$M$37),[2]an!$I$39,
IF(AND(A1364=[2]an!$I$38,F1364=[2]an!$E$39,H1364&lt;[2]an!$M$37,S1364="kahepoolne vajaduspõhine",U1364=""),[2]an!$M$40,
IF(AND(A1364=[2]an!$I$38,F1364=[2]an!$E$39,H1364&lt;[2]an!$M$37,S1364="kahepoolne vajaduspõhine",U1364&lt;&gt;""),[2]an!$I$39,
IF(AND(A1364=[2]an!$I$38,F1364=[2]an!$E$39,H1364&lt;[2]an!$M$37,S1364&lt;&gt;"kahepoolne vajaduspõhine"),[2]an!$I$39,
IF(AND(A1364=[2]an!$I$38,F1364=[2]an!$E$42),[2]an!$I$42,
IF(AND(A1364=[2]an!$J$38,F1364=[2]an!$E$40),[2]an!$J$40,IF(AND(A1364=[2]an!$J$38,F1364=[2]an!$E$41),[2]an!$J$41,IF(AND(A1364=[2]an!$J$38,F1364=[2]an!$E$39,H1364&gt;=[2]an!$M$37),[2]an!$J$39,
IF(AND(A1364=[2]an!$J$38,F1364=[2]an!$E$39,H1364&lt;[2]an!$M$37,S1364="kahepoolne vajaduspõhine",U1364=""),[2]an!$M$40,
IF(AND(A1364=[2]an!$J$38,F1364=[2]an!$E$39,H1364&lt;[2]an!$M$37,S1364="kahepoolne vajaduspõhine",U1364&lt;&gt;""),[2]an!$J$39,
IF(AND(A1364=[2]an!$J$38,F1364=[2]an!$E$39,H1364&lt;[2]an!$M$37,S1364&lt;&gt;"kahepoolne vajaduspõhine"),[2]an!$J$39,
IF(AND(A1364=[2]an!$J$38,F1364=[2]an!$E$42),[2]an!$J$42,""))))))))))))))))))))))))))))</f>
        <v/>
      </c>
      <c r="Y1364" s="17" t="str">
        <f>IFERROR(IF(F1364="Tugigrupp",0,
IF(AND(F1364="Peretoe teenus",H1364&gt;=[2]an!$M$37,RANK(D1364,$D1364:$D1364)+COUNTIFS($D$2:D1364,D1364,$F$2:F1364,F1364)-1&gt;1),"",
IF(AND(F1364="Peretoe teenus",H1364&gt;=[2]an!$M$37,RANK(D1364,$D1364:$D1364)+COUNTIFS($D$2:D1364,D1364,$F$2:F1364,F1364)-1=1,MONTH(H1364)=MONTH(K1364)=TRUE,YEAR(H1364)=YEAR(K1364)=TRUE),((EOMONTH(H1364,0)-H1364+1)*X1364)/DAY(EOMONTH(H1364,0)),
IF(AND(F1364="Peretoe teenus",H1364&gt;=[2]an!$M$37,RANK(D1364,$D1364:$D1364)+COUNTIFS($D$2:D1364,D1364,$F$2:F1364,F1364)-1=1),X1364,
IF(AND(F1364="Peretoe teenus",H1364&lt;[2]an!$M$37,S1364&lt;&gt;"kahepoolne vajaduspõhine",RANK(D1364,$D1364:$D1364)+COUNTIFS($D$2:D1364,D1364,$F$2:F1364,F1364)-1=1),X1364,
IF(AND(F1364="Peretoe teenus",H1364&lt;[2]an!$M$37,S1364&lt;&gt;"kahepoolne vajaduspõhine",RANK(D1364,$D1364:$D1364)+COUNTIFS($D$2:D1364,D1364,$F$2:F1364,F1364)-1&gt;1),"",
IF(AND(F1364="Peretoe teenus",H1364&lt;[2]an!$M$37,S1364="kahepoolne vajaduspõhine",U1364="",RANK(D1364,$D1364:$D1364)+COUNTIFS($D$2:D1364,D1364,$F$2:F1364,F1364)-1=1),X1364,
IF(AND(F1364="Peretoe teenus",H1364&lt;[2]an!$M$37,S1364="kahepoolne vajaduspõhine",U1364="",RANK(D1364,$D1364:$D1364)+COUNTIFS($D$2:D1364,D1364,$F$2:F1364,F1364)-1&gt;1),"",
IF(AND(F1364="Peretoe teenus",H1364&lt;[2]an!$M$37,S1364="kahepoolne vajaduspõhine",U1364&lt;[2]an!$M$37,RANK(D1364,$D1364:$D1364)+COUNTIFS($D$2:D1364,D1364,$F$2:F1364,F1364)-1=1),X1364,
IF(AND(F1364="Peretoe teenus",H1364&lt;[2]an!$M$37,S1364="kahepoolne vajaduspõhine",U1364&lt;[2]an!$M$37,RANK(D1364,$D1364:$D1364)+COUNTIFS($D$2:D1364,D1364,$F$2:F1364,F1364)-1&gt;1),"",
IF(AND(F1364="Peretoe teenus",H1364&lt;[2]an!$M$37,S1364="kahepoolne vajaduspõhine",U1364&gt;=[2]an!$M$37,U1364&lt;=[2]an!$M$38,RANK(D1364,$D1364:$D1364)+COUNTIFS($D$2:D1364,D1364,$F$2:F1364,F1364)-1=1),
((EOMONTH(U1364,0)-U1364+1)*X1364)/DAY(EOMONTH(U1364,0))+(DAY(U1364)-1)*100/DAY(EOMONTH(U1364,0)),
IF(AND(F1364="Peretoe teenus",H1364&lt;[2]an!$M$37,S1364="kahepoolne vajaduspõhine",U1364&gt;=[2]an!$M$37,U1364&lt;=[2]an!$M$38,RANK(D1364,$D1364:$D1364)+COUNTIFS($D$2:D1364,D1364,$F$2:F1364,F1364)-1&gt;1),"",
IF(AND(F1364="Peretoe teenus",H1364&lt;[2]an!$M$37,S1364="kahepoolne vajaduspõhine",U1364&gt;[2]an!$M$38,RANK(D1364,$D1364:$D1364)+COUNTIFS($D$2:D1364,D1364,$F$2:F1364,F1364)-1=1),X1364,
IF(AND(F1364="Peretoe teenus",H1364&lt;[2]an!$M$37,S1364="kahepoolne vajaduspõhine",U1364&gt;[2]an!$M$38,RANK(D1364,$D1364:$D1364)+COUNTIFS($D$2:D1364,D1364,$F$2:F1364,F1364)-1&gt;1),"",X1364*W1364)))))))))))))),"")</f>
        <v/>
      </c>
      <c r="Z1364" s="18" t="str">
        <f t="shared" si="64"/>
        <v/>
      </c>
      <c r="AA1364" s="19" t="str">
        <f>IFERROR(VLOOKUP(E1364,[2]an!$A$3:$B$81,2,FALSE),"")</f>
        <v/>
      </c>
      <c r="AB1364" s="19" t="str">
        <f>IFERROR(VLOOKUP(AA1364,[2]an!$C$2:$D$16,2,FALSE),"")</f>
        <v/>
      </c>
      <c r="AC1364" s="20"/>
      <c r="AD1364" s="21" t="str">
        <f>IF(A1364=[2]an!$F$36,VLOOKUP([2]an!$F$36,[2]an!$F$36:$H$36,3,FALSE),IF(A1364=[2]an!$F$35,VLOOKUP([2]an!$F$35,[2]an!$F$35:$H$35,3,FALSE),IF(A1364=[2]an!$F$33,VLOOKUP([2]an!$F$33,[2]an!$F$33:$H$33,3,FALSE),IF(A1364=[2]an!$F$31,VLOOKUP([2]an!$F$31,[2]an!$F$31:$H$31,3,FALSE),""))))</f>
        <v/>
      </c>
    </row>
    <row r="1365" spans="6:30" x14ac:dyDescent="0.2">
      <c r="F1365" s="10"/>
      <c r="G1365" s="8" t="str">
        <f t="shared" si="65"/>
        <v/>
      </c>
      <c r="H1365" s="13"/>
      <c r="K1365" s="13"/>
      <c r="L1365" s="10"/>
      <c r="M1365" s="10"/>
      <c r="S1365" s="8" t="str">
        <f>IFERROR(VLOOKUP(D1365,[1]peretoe_teenus!$A$2:$L$2000,5,FALSE),"")</f>
        <v/>
      </c>
      <c r="U1365" s="13"/>
      <c r="V1365" s="15" t="str" cm="1">
        <f t="array" ref="V1365">IFERROR(IF(AND(F1365="Tugigrupp",RANK(K1365,$K1365:$K1365)+COUNTIFS($K$2:K1365,K1365,$L$2:L1365,L1365,$M$2:M1365,M1365,$I$2:I1365,I1365,$G$2:G1365,G1365,$F$2:F1365,F1365)-1=1),SUMPRODUCT(($F$2:$F$4154=F1365)*($G$2:$G$4154=G1365)*($K$2:$K$4154=K1365)*($I$2:$I$4154=I1365)*($L$2:$L$4154=L1365)*($M$2:$M$4154=M1365)),""),"")</f>
        <v/>
      </c>
      <c r="W1365" s="15" t="str">
        <f t="shared" si="63"/>
        <v/>
      </c>
      <c r="X1365" s="16" t="str">
        <f>IF(AND(A1365=[2]an!$G$38,F1365=[2]an!$E$40),[2]an!$G$40,IF(AND(A1365=[2]an!$G$38,F1365=[2]an!$E$41),[2]an!$G$41,IF(AND(A1365=[2]an!$G$38,F1365=[2]an!$E$39,H1365&gt;=[2]an!$M$37),[2]an!$G$39,
IF(AND(A1365=[2]an!$G$38,F1365=[2]an!$E$39,H1365&lt;[2]an!$M$37,S1365="kahepoolne vajaduspõhine",U1365=""),[2]an!$M$40,
IF(AND(A1365=[2]an!$G$38,F1365=[2]an!$E$39,H1365&lt;[2]an!$M$37,S1365="kahepoolne vajaduspõhine",U1365&lt;&gt;""),[2]an!$G$39,
IF(AND(A1365=[2]an!$G$38,F1365=[2]an!$E$39,H1365&lt;[2]an!$M$37,S1365&lt;&gt;"kahepoolne vajaduspõhine"),[2]an!$G$39,
IF(AND(A1365=[2]an!$G$38,F1365=[2]an!$E$42),[2]an!$G$42,
IF(AND(A1365=[2]an!$H$38,F1365=[2]an!$E$40),[2]an!$H$40,IF(AND(A1365=[2]an!$H$38,F1365=[2]an!$E$41),[2]an!$H$41,IF(AND(A1365=[2]an!$H$38,F1365=[2]an!$E$39,H1365&gt;=[2]an!$M$37),[2]an!$H$39,
IF(AND(A1365=[2]an!$H$38,F1365=[2]an!$E$39,H1365&lt;[2]an!$M$37,S1365="kahepoolne vajaduspõhine",U1365=""),[2]an!$M$40,
IF(AND(A1365=[2]an!$H$38,F1365=[2]an!$E$39,H1365&lt;[2]an!$M$37,S1365="kahepoolne vajaduspõhine",U1365&lt;&gt;""),[2]an!$H$39,
IF(AND(A1365=[2]an!$H$38,F1365=[2]an!$E$39,H1365&lt;[2]an!$M$37,S1365&lt;&gt;"kahepoolne vajaduspõhine"),[2]an!$H$39,
IF(AND(A1365=[2]an!$H$38,F1365=[2]an!$E$42),[2]an!$H$42,
IF(AND(A1365=[2]an!$I$38,F1365=[2]an!$E$40),[2]an!$I$40,IF(AND(A1365=[2]an!$I$38,F1365=[2]an!$E$41),[2]an!$I$41,IF(AND(A1365=[2]an!$I$38,F1365=[2]an!$E$39,H1365&gt;=[2]an!$M$37),[2]an!$I$39,
IF(AND(A1365=[2]an!$I$38,F1365=[2]an!$E$39,H1365&lt;[2]an!$M$37,S1365="kahepoolne vajaduspõhine",U1365=""),[2]an!$M$40,
IF(AND(A1365=[2]an!$I$38,F1365=[2]an!$E$39,H1365&lt;[2]an!$M$37,S1365="kahepoolne vajaduspõhine",U1365&lt;&gt;""),[2]an!$I$39,
IF(AND(A1365=[2]an!$I$38,F1365=[2]an!$E$39,H1365&lt;[2]an!$M$37,S1365&lt;&gt;"kahepoolne vajaduspõhine"),[2]an!$I$39,
IF(AND(A1365=[2]an!$I$38,F1365=[2]an!$E$42),[2]an!$I$42,
IF(AND(A1365=[2]an!$J$38,F1365=[2]an!$E$40),[2]an!$J$40,IF(AND(A1365=[2]an!$J$38,F1365=[2]an!$E$41),[2]an!$J$41,IF(AND(A1365=[2]an!$J$38,F1365=[2]an!$E$39,H1365&gt;=[2]an!$M$37),[2]an!$J$39,
IF(AND(A1365=[2]an!$J$38,F1365=[2]an!$E$39,H1365&lt;[2]an!$M$37,S1365="kahepoolne vajaduspõhine",U1365=""),[2]an!$M$40,
IF(AND(A1365=[2]an!$J$38,F1365=[2]an!$E$39,H1365&lt;[2]an!$M$37,S1365="kahepoolne vajaduspõhine",U1365&lt;&gt;""),[2]an!$J$39,
IF(AND(A1365=[2]an!$J$38,F1365=[2]an!$E$39,H1365&lt;[2]an!$M$37,S1365&lt;&gt;"kahepoolne vajaduspõhine"),[2]an!$J$39,
IF(AND(A1365=[2]an!$J$38,F1365=[2]an!$E$42),[2]an!$J$42,""))))))))))))))))))))))))))))</f>
        <v/>
      </c>
      <c r="Y1365" s="17" t="str">
        <f>IFERROR(IF(F1365="Tugigrupp",0,
IF(AND(F1365="Peretoe teenus",H1365&gt;=[2]an!$M$37,RANK(D1365,$D1365:$D1365)+COUNTIFS($D$2:D1365,D1365,$F$2:F1365,F1365)-1&gt;1),"",
IF(AND(F1365="Peretoe teenus",H1365&gt;=[2]an!$M$37,RANK(D1365,$D1365:$D1365)+COUNTIFS($D$2:D1365,D1365,$F$2:F1365,F1365)-1=1,MONTH(H1365)=MONTH(K1365)=TRUE,YEAR(H1365)=YEAR(K1365)=TRUE),((EOMONTH(H1365,0)-H1365+1)*X1365)/DAY(EOMONTH(H1365,0)),
IF(AND(F1365="Peretoe teenus",H1365&gt;=[2]an!$M$37,RANK(D1365,$D1365:$D1365)+COUNTIFS($D$2:D1365,D1365,$F$2:F1365,F1365)-1=1),X1365,
IF(AND(F1365="Peretoe teenus",H1365&lt;[2]an!$M$37,S1365&lt;&gt;"kahepoolne vajaduspõhine",RANK(D1365,$D1365:$D1365)+COUNTIFS($D$2:D1365,D1365,$F$2:F1365,F1365)-1=1),X1365,
IF(AND(F1365="Peretoe teenus",H1365&lt;[2]an!$M$37,S1365&lt;&gt;"kahepoolne vajaduspõhine",RANK(D1365,$D1365:$D1365)+COUNTIFS($D$2:D1365,D1365,$F$2:F1365,F1365)-1&gt;1),"",
IF(AND(F1365="Peretoe teenus",H1365&lt;[2]an!$M$37,S1365="kahepoolne vajaduspõhine",U1365="",RANK(D1365,$D1365:$D1365)+COUNTIFS($D$2:D1365,D1365,$F$2:F1365,F1365)-1=1),X1365,
IF(AND(F1365="Peretoe teenus",H1365&lt;[2]an!$M$37,S1365="kahepoolne vajaduspõhine",U1365="",RANK(D1365,$D1365:$D1365)+COUNTIFS($D$2:D1365,D1365,$F$2:F1365,F1365)-1&gt;1),"",
IF(AND(F1365="Peretoe teenus",H1365&lt;[2]an!$M$37,S1365="kahepoolne vajaduspõhine",U1365&lt;[2]an!$M$37,RANK(D1365,$D1365:$D1365)+COUNTIFS($D$2:D1365,D1365,$F$2:F1365,F1365)-1=1),X1365,
IF(AND(F1365="Peretoe teenus",H1365&lt;[2]an!$M$37,S1365="kahepoolne vajaduspõhine",U1365&lt;[2]an!$M$37,RANK(D1365,$D1365:$D1365)+COUNTIFS($D$2:D1365,D1365,$F$2:F1365,F1365)-1&gt;1),"",
IF(AND(F1365="Peretoe teenus",H1365&lt;[2]an!$M$37,S1365="kahepoolne vajaduspõhine",U1365&gt;=[2]an!$M$37,U1365&lt;=[2]an!$M$38,RANK(D1365,$D1365:$D1365)+COUNTIFS($D$2:D1365,D1365,$F$2:F1365,F1365)-1=1),
((EOMONTH(U1365,0)-U1365+1)*X1365)/DAY(EOMONTH(U1365,0))+(DAY(U1365)-1)*100/DAY(EOMONTH(U1365,0)),
IF(AND(F1365="Peretoe teenus",H1365&lt;[2]an!$M$37,S1365="kahepoolne vajaduspõhine",U1365&gt;=[2]an!$M$37,U1365&lt;=[2]an!$M$38,RANK(D1365,$D1365:$D1365)+COUNTIFS($D$2:D1365,D1365,$F$2:F1365,F1365)-1&gt;1),"",
IF(AND(F1365="Peretoe teenus",H1365&lt;[2]an!$M$37,S1365="kahepoolne vajaduspõhine",U1365&gt;[2]an!$M$38,RANK(D1365,$D1365:$D1365)+COUNTIFS($D$2:D1365,D1365,$F$2:F1365,F1365)-1=1),X1365,
IF(AND(F1365="Peretoe teenus",H1365&lt;[2]an!$M$37,S1365="kahepoolne vajaduspõhine",U1365&gt;[2]an!$M$38,RANK(D1365,$D1365:$D1365)+COUNTIFS($D$2:D1365,D1365,$F$2:F1365,F1365)-1&gt;1),"",X1365*W1365)))))))))))))),"")</f>
        <v/>
      </c>
      <c r="Z1365" s="18" t="str">
        <f t="shared" si="64"/>
        <v/>
      </c>
      <c r="AA1365" s="19" t="str">
        <f>IFERROR(VLOOKUP(E1365,[2]an!$A$3:$B$81,2,FALSE),"")</f>
        <v/>
      </c>
      <c r="AB1365" s="19" t="str">
        <f>IFERROR(VLOOKUP(AA1365,[2]an!$C$2:$D$16,2,FALSE),"")</f>
        <v/>
      </c>
      <c r="AC1365" s="20"/>
      <c r="AD1365" s="21" t="str">
        <f>IF(A1365=[2]an!$F$36,VLOOKUP([2]an!$F$36,[2]an!$F$36:$H$36,3,FALSE),IF(A1365=[2]an!$F$35,VLOOKUP([2]an!$F$35,[2]an!$F$35:$H$35,3,FALSE),IF(A1365=[2]an!$F$33,VLOOKUP([2]an!$F$33,[2]an!$F$33:$H$33,3,FALSE),IF(A1365=[2]an!$F$31,VLOOKUP([2]an!$F$31,[2]an!$F$31:$H$31,3,FALSE),""))))</f>
        <v/>
      </c>
    </row>
    <row r="1366" spans="6:30" x14ac:dyDescent="0.2">
      <c r="F1366" s="10"/>
      <c r="G1366" s="8" t="str">
        <f t="shared" si="65"/>
        <v/>
      </c>
      <c r="H1366" s="13"/>
      <c r="K1366" s="13"/>
      <c r="L1366" s="10"/>
      <c r="M1366" s="10"/>
      <c r="S1366" s="8" t="str">
        <f>IFERROR(VLOOKUP(D1366,[1]peretoe_teenus!$A$2:$L$2000,5,FALSE),"")</f>
        <v/>
      </c>
      <c r="U1366" s="13"/>
      <c r="V1366" s="15" t="str" cm="1">
        <f t="array" ref="V1366">IFERROR(IF(AND(F1366="Tugigrupp",RANK(K1366,$K1366:$K1366)+COUNTIFS($K$2:K1366,K1366,$L$2:L1366,L1366,$M$2:M1366,M1366,$I$2:I1366,I1366,$G$2:G1366,G1366,$F$2:F1366,F1366)-1=1),SUMPRODUCT(($F$2:$F$4154=F1366)*($G$2:$G$4154=G1366)*($K$2:$K$4154=K1366)*($I$2:$I$4154=I1366)*($L$2:$L$4154=L1366)*($M$2:$M$4154=M1366)),""),"")</f>
        <v/>
      </c>
      <c r="W1366" s="15" t="str">
        <f t="shared" si="63"/>
        <v/>
      </c>
      <c r="X1366" s="16" t="str">
        <f>IF(AND(A1366=[2]an!$G$38,F1366=[2]an!$E$40),[2]an!$G$40,IF(AND(A1366=[2]an!$G$38,F1366=[2]an!$E$41),[2]an!$G$41,IF(AND(A1366=[2]an!$G$38,F1366=[2]an!$E$39,H1366&gt;=[2]an!$M$37),[2]an!$G$39,
IF(AND(A1366=[2]an!$G$38,F1366=[2]an!$E$39,H1366&lt;[2]an!$M$37,S1366="kahepoolne vajaduspõhine",U1366=""),[2]an!$M$40,
IF(AND(A1366=[2]an!$G$38,F1366=[2]an!$E$39,H1366&lt;[2]an!$M$37,S1366="kahepoolne vajaduspõhine",U1366&lt;&gt;""),[2]an!$G$39,
IF(AND(A1366=[2]an!$G$38,F1366=[2]an!$E$39,H1366&lt;[2]an!$M$37,S1366&lt;&gt;"kahepoolne vajaduspõhine"),[2]an!$G$39,
IF(AND(A1366=[2]an!$G$38,F1366=[2]an!$E$42),[2]an!$G$42,
IF(AND(A1366=[2]an!$H$38,F1366=[2]an!$E$40),[2]an!$H$40,IF(AND(A1366=[2]an!$H$38,F1366=[2]an!$E$41),[2]an!$H$41,IF(AND(A1366=[2]an!$H$38,F1366=[2]an!$E$39,H1366&gt;=[2]an!$M$37),[2]an!$H$39,
IF(AND(A1366=[2]an!$H$38,F1366=[2]an!$E$39,H1366&lt;[2]an!$M$37,S1366="kahepoolne vajaduspõhine",U1366=""),[2]an!$M$40,
IF(AND(A1366=[2]an!$H$38,F1366=[2]an!$E$39,H1366&lt;[2]an!$M$37,S1366="kahepoolne vajaduspõhine",U1366&lt;&gt;""),[2]an!$H$39,
IF(AND(A1366=[2]an!$H$38,F1366=[2]an!$E$39,H1366&lt;[2]an!$M$37,S1366&lt;&gt;"kahepoolne vajaduspõhine"),[2]an!$H$39,
IF(AND(A1366=[2]an!$H$38,F1366=[2]an!$E$42),[2]an!$H$42,
IF(AND(A1366=[2]an!$I$38,F1366=[2]an!$E$40),[2]an!$I$40,IF(AND(A1366=[2]an!$I$38,F1366=[2]an!$E$41),[2]an!$I$41,IF(AND(A1366=[2]an!$I$38,F1366=[2]an!$E$39,H1366&gt;=[2]an!$M$37),[2]an!$I$39,
IF(AND(A1366=[2]an!$I$38,F1366=[2]an!$E$39,H1366&lt;[2]an!$M$37,S1366="kahepoolne vajaduspõhine",U1366=""),[2]an!$M$40,
IF(AND(A1366=[2]an!$I$38,F1366=[2]an!$E$39,H1366&lt;[2]an!$M$37,S1366="kahepoolne vajaduspõhine",U1366&lt;&gt;""),[2]an!$I$39,
IF(AND(A1366=[2]an!$I$38,F1366=[2]an!$E$39,H1366&lt;[2]an!$M$37,S1366&lt;&gt;"kahepoolne vajaduspõhine"),[2]an!$I$39,
IF(AND(A1366=[2]an!$I$38,F1366=[2]an!$E$42),[2]an!$I$42,
IF(AND(A1366=[2]an!$J$38,F1366=[2]an!$E$40),[2]an!$J$40,IF(AND(A1366=[2]an!$J$38,F1366=[2]an!$E$41),[2]an!$J$41,IF(AND(A1366=[2]an!$J$38,F1366=[2]an!$E$39,H1366&gt;=[2]an!$M$37),[2]an!$J$39,
IF(AND(A1366=[2]an!$J$38,F1366=[2]an!$E$39,H1366&lt;[2]an!$M$37,S1366="kahepoolne vajaduspõhine",U1366=""),[2]an!$M$40,
IF(AND(A1366=[2]an!$J$38,F1366=[2]an!$E$39,H1366&lt;[2]an!$M$37,S1366="kahepoolne vajaduspõhine",U1366&lt;&gt;""),[2]an!$J$39,
IF(AND(A1366=[2]an!$J$38,F1366=[2]an!$E$39,H1366&lt;[2]an!$M$37,S1366&lt;&gt;"kahepoolne vajaduspõhine"),[2]an!$J$39,
IF(AND(A1366=[2]an!$J$38,F1366=[2]an!$E$42),[2]an!$J$42,""))))))))))))))))))))))))))))</f>
        <v/>
      </c>
      <c r="Y1366" s="17" t="str">
        <f>IFERROR(IF(F1366="Tugigrupp",0,
IF(AND(F1366="Peretoe teenus",H1366&gt;=[2]an!$M$37,RANK(D1366,$D1366:$D1366)+COUNTIFS($D$2:D1366,D1366,$F$2:F1366,F1366)-1&gt;1),"",
IF(AND(F1366="Peretoe teenus",H1366&gt;=[2]an!$M$37,RANK(D1366,$D1366:$D1366)+COUNTIFS($D$2:D1366,D1366,$F$2:F1366,F1366)-1=1,MONTH(H1366)=MONTH(K1366)=TRUE,YEAR(H1366)=YEAR(K1366)=TRUE),((EOMONTH(H1366,0)-H1366+1)*X1366)/DAY(EOMONTH(H1366,0)),
IF(AND(F1366="Peretoe teenus",H1366&gt;=[2]an!$M$37,RANK(D1366,$D1366:$D1366)+COUNTIFS($D$2:D1366,D1366,$F$2:F1366,F1366)-1=1),X1366,
IF(AND(F1366="Peretoe teenus",H1366&lt;[2]an!$M$37,S1366&lt;&gt;"kahepoolne vajaduspõhine",RANK(D1366,$D1366:$D1366)+COUNTIFS($D$2:D1366,D1366,$F$2:F1366,F1366)-1=1),X1366,
IF(AND(F1366="Peretoe teenus",H1366&lt;[2]an!$M$37,S1366&lt;&gt;"kahepoolne vajaduspõhine",RANK(D1366,$D1366:$D1366)+COUNTIFS($D$2:D1366,D1366,$F$2:F1366,F1366)-1&gt;1),"",
IF(AND(F1366="Peretoe teenus",H1366&lt;[2]an!$M$37,S1366="kahepoolne vajaduspõhine",U1366="",RANK(D1366,$D1366:$D1366)+COUNTIFS($D$2:D1366,D1366,$F$2:F1366,F1366)-1=1),X1366,
IF(AND(F1366="Peretoe teenus",H1366&lt;[2]an!$M$37,S1366="kahepoolne vajaduspõhine",U1366="",RANK(D1366,$D1366:$D1366)+COUNTIFS($D$2:D1366,D1366,$F$2:F1366,F1366)-1&gt;1),"",
IF(AND(F1366="Peretoe teenus",H1366&lt;[2]an!$M$37,S1366="kahepoolne vajaduspõhine",U1366&lt;[2]an!$M$37,RANK(D1366,$D1366:$D1366)+COUNTIFS($D$2:D1366,D1366,$F$2:F1366,F1366)-1=1),X1366,
IF(AND(F1366="Peretoe teenus",H1366&lt;[2]an!$M$37,S1366="kahepoolne vajaduspõhine",U1366&lt;[2]an!$M$37,RANK(D1366,$D1366:$D1366)+COUNTIFS($D$2:D1366,D1366,$F$2:F1366,F1366)-1&gt;1),"",
IF(AND(F1366="Peretoe teenus",H1366&lt;[2]an!$M$37,S1366="kahepoolne vajaduspõhine",U1366&gt;=[2]an!$M$37,U1366&lt;=[2]an!$M$38,RANK(D1366,$D1366:$D1366)+COUNTIFS($D$2:D1366,D1366,$F$2:F1366,F1366)-1=1),
((EOMONTH(U1366,0)-U1366+1)*X1366)/DAY(EOMONTH(U1366,0))+(DAY(U1366)-1)*100/DAY(EOMONTH(U1366,0)),
IF(AND(F1366="Peretoe teenus",H1366&lt;[2]an!$M$37,S1366="kahepoolne vajaduspõhine",U1366&gt;=[2]an!$M$37,U1366&lt;=[2]an!$M$38,RANK(D1366,$D1366:$D1366)+COUNTIFS($D$2:D1366,D1366,$F$2:F1366,F1366)-1&gt;1),"",
IF(AND(F1366="Peretoe teenus",H1366&lt;[2]an!$M$37,S1366="kahepoolne vajaduspõhine",U1366&gt;[2]an!$M$38,RANK(D1366,$D1366:$D1366)+COUNTIFS($D$2:D1366,D1366,$F$2:F1366,F1366)-1=1),X1366,
IF(AND(F1366="Peretoe teenus",H1366&lt;[2]an!$M$37,S1366="kahepoolne vajaduspõhine",U1366&gt;[2]an!$M$38,RANK(D1366,$D1366:$D1366)+COUNTIFS($D$2:D1366,D1366,$F$2:F1366,F1366)-1&gt;1),"",X1366*W1366)))))))))))))),"")</f>
        <v/>
      </c>
      <c r="Z1366" s="18" t="str">
        <f t="shared" si="64"/>
        <v/>
      </c>
      <c r="AA1366" s="19" t="str">
        <f>IFERROR(VLOOKUP(E1366,[2]an!$A$3:$B$81,2,FALSE),"")</f>
        <v/>
      </c>
      <c r="AB1366" s="19" t="str">
        <f>IFERROR(VLOOKUP(AA1366,[2]an!$C$2:$D$16,2,FALSE),"")</f>
        <v/>
      </c>
      <c r="AC1366" s="20"/>
      <c r="AD1366" s="21" t="str">
        <f>IF(A1366=[2]an!$F$36,VLOOKUP([2]an!$F$36,[2]an!$F$36:$H$36,3,FALSE),IF(A1366=[2]an!$F$35,VLOOKUP([2]an!$F$35,[2]an!$F$35:$H$35,3,FALSE),IF(A1366=[2]an!$F$33,VLOOKUP([2]an!$F$33,[2]an!$F$33:$H$33,3,FALSE),IF(A1366=[2]an!$F$31,VLOOKUP([2]an!$F$31,[2]an!$F$31:$H$31,3,FALSE),""))))</f>
        <v/>
      </c>
    </row>
    <row r="1367" spans="6:30" x14ac:dyDescent="0.2">
      <c r="F1367" s="10"/>
      <c r="G1367" s="8" t="str">
        <f t="shared" si="65"/>
        <v/>
      </c>
      <c r="H1367" s="13"/>
      <c r="K1367" s="13"/>
      <c r="L1367" s="10"/>
      <c r="M1367" s="10"/>
      <c r="S1367" s="8" t="str">
        <f>IFERROR(VLOOKUP(D1367,[1]peretoe_teenus!$A$2:$L$2000,5,FALSE),"")</f>
        <v/>
      </c>
      <c r="U1367" s="13"/>
      <c r="V1367" s="15" t="str" cm="1">
        <f t="array" ref="V1367">IFERROR(IF(AND(F1367="Tugigrupp",RANK(K1367,$K1367:$K1367)+COUNTIFS($K$2:K1367,K1367,$L$2:L1367,L1367,$M$2:M1367,M1367,$I$2:I1367,I1367,$G$2:G1367,G1367,$F$2:F1367,F1367)-1=1),SUMPRODUCT(($F$2:$F$4154=F1367)*($G$2:$G$4154=G1367)*($K$2:$K$4154=K1367)*($I$2:$I$4154=I1367)*($L$2:$L$4154=L1367)*($M$2:$M$4154=M1367)),""),"")</f>
        <v/>
      </c>
      <c r="W1367" s="15" t="str">
        <f t="shared" si="63"/>
        <v/>
      </c>
      <c r="X1367" s="16" t="str">
        <f>IF(AND(A1367=[2]an!$G$38,F1367=[2]an!$E$40),[2]an!$G$40,IF(AND(A1367=[2]an!$G$38,F1367=[2]an!$E$41),[2]an!$G$41,IF(AND(A1367=[2]an!$G$38,F1367=[2]an!$E$39,H1367&gt;=[2]an!$M$37),[2]an!$G$39,
IF(AND(A1367=[2]an!$G$38,F1367=[2]an!$E$39,H1367&lt;[2]an!$M$37,S1367="kahepoolne vajaduspõhine",U1367=""),[2]an!$M$40,
IF(AND(A1367=[2]an!$G$38,F1367=[2]an!$E$39,H1367&lt;[2]an!$M$37,S1367="kahepoolne vajaduspõhine",U1367&lt;&gt;""),[2]an!$G$39,
IF(AND(A1367=[2]an!$G$38,F1367=[2]an!$E$39,H1367&lt;[2]an!$M$37,S1367&lt;&gt;"kahepoolne vajaduspõhine"),[2]an!$G$39,
IF(AND(A1367=[2]an!$G$38,F1367=[2]an!$E$42),[2]an!$G$42,
IF(AND(A1367=[2]an!$H$38,F1367=[2]an!$E$40),[2]an!$H$40,IF(AND(A1367=[2]an!$H$38,F1367=[2]an!$E$41),[2]an!$H$41,IF(AND(A1367=[2]an!$H$38,F1367=[2]an!$E$39,H1367&gt;=[2]an!$M$37),[2]an!$H$39,
IF(AND(A1367=[2]an!$H$38,F1367=[2]an!$E$39,H1367&lt;[2]an!$M$37,S1367="kahepoolne vajaduspõhine",U1367=""),[2]an!$M$40,
IF(AND(A1367=[2]an!$H$38,F1367=[2]an!$E$39,H1367&lt;[2]an!$M$37,S1367="kahepoolne vajaduspõhine",U1367&lt;&gt;""),[2]an!$H$39,
IF(AND(A1367=[2]an!$H$38,F1367=[2]an!$E$39,H1367&lt;[2]an!$M$37,S1367&lt;&gt;"kahepoolne vajaduspõhine"),[2]an!$H$39,
IF(AND(A1367=[2]an!$H$38,F1367=[2]an!$E$42),[2]an!$H$42,
IF(AND(A1367=[2]an!$I$38,F1367=[2]an!$E$40),[2]an!$I$40,IF(AND(A1367=[2]an!$I$38,F1367=[2]an!$E$41),[2]an!$I$41,IF(AND(A1367=[2]an!$I$38,F1367=[2]an!$E$39,H1367&gt;=[2]an!$M$37),[2]an!$I$39,
IF(AND(A1367=[2]an!$I$38,F1367=[2]an!$E$39,H1367&lt;[2]an!$M$37,S1367="kahepoolne vajaduspõhine",U1367=""),[2]an!$M$40,
IF(AND(A1367=[2]an!$I$38,F1367=[2]an!$E$39,H1367&lt;[2]an!$M$37,S1367="kahepoolne vajaduspõhine",U1367&lt;&gt;""),[2]an!$I$39,
IF(AND(A1367=[2]an!$I$38,F1367=[2]an!$E$39,H1367&lt;[2]an!$M$37,S1367&lt;&gt;"kahepoolne vajaduspõhine"),[2]an!$I$39,
IF(AND(A1367=[2]an!$I$38,F1367=[2]an!$E$42),[2]an!$I$42,
IF(AND(A1367=[2]an!$J$38,F1367=[2]an!$E$40),[2]an!$J$40,IF(AND(A1367=[2]an!$J$38,F1367=[2]an!$E$41),[2]an!$J$41,IF(AND(A1367=[2]an!$J$38,F1367=[2]an!$E$39,H1367&gt;=[2]an!$M$37),[2]an!$J$39,
IF(AND(A1367=[2]an!$J$38,F1367=[2]an!$E$39,H1367&lt;[2]an!$M$37,S1367="kahepoolne vajaduspõhine",U1367=""),[2]an!$M$40,
IF(AND(A1367=[2]an!$J$38,F1367=[2]an!$E$39,H1367&lt;[2]an!$M$37,S1367="kahepoolne vajaduspõhine",U1367&lt;&gt;""),[2]an!$J$39,
IF(AND(A1367=[2]an!$J$38,F1367=[2]an!$E$39,H1367&lt;[2]an!$M$37,S1367&lt;&gt;"kahepoolne vajaduspõhine"),[2]an!$J$39,
IF(AND(A1367=[2]an!$J$38,F1367=[2]an!$E$42),[2]an!$J$42,""))))))))))))))))))))))))))))</f>
        <v/>
      </c>
      <c r="Y1367" s="17" t="str">
        <f>IFERROR(IF(F1367="Tugigrupp",0,
IF(AND(F1367="Peretoe teenus",H1367&gt;=[2]an!$M$37,RANK(D1367,$D1367:$D1367)+COUNTIFS($D$2:D1367,D1367,$F$2:F1367,F1367)-1&gt;1),"",
IF(AND(F1367="Peretoe teenus",H1367&gt;=[2]an!$M$37,RANK(D1367,$D1367:$D1367)+COUNTIFS($D$2:D1367,D1367,$F$2:F1367,F1367)-1=1,MONTH(H1367)=MONTH(K1367)=TRUE,YEAR(H1367)=YEAR(K1367)=TRUE),((EOMONTH(H1367,0)-H1367+1)*X1367)/DAY(EOMONTH(H1367,0)),
IF(AND(F1367="Peretoe teenus",H1367&gt;=[2]an!$M$37,RANK(D1367,$D1367:$D1367)+COUNTIFS($D$2:D1367,D1367,$F$2:F1367,F1367)-1=1),X1367,
IF(AND(F1367="Peretoe teenus",H1367&lt;[2]an!$M$37,S1367&lt;&gt;"kahepoolne vajaduspõhine",RANK(D1367,$D1367:$D1367)+COUNTIFS($D$2:D1367,D1367,$F$2:F1367,F1367)-1=1),X1367,
IF(AND(F1367="Peretoe teenus",H1367&lt;[2]an!$M$37,S1367&lt;&gt;"kahepoolne vajaduspõhine",RANK(D1367,$D1367:$D1367)+COUNTIFS($D$2:D1367,D1367,$F$2:F1367,F1367)-1&gt;1),"",
IF(AND(F1367="Peretoe teenus",H1367&lt;[2]an!$M$37,S1367="kahepoolne vajaduspõhine",U1367="",RANK(D1367,$D1367:$D1367)+COUNTIFS($D$2:D1367,D1367,$F$2:F1367,F1367)-1=1),X1367,
IF(AND(F1367="Peretoe teenus",H1367&lt;[2]an!$M$37,S1367="kahepoolne vajaduspõhine",U1367="",RANK(D1367,$D1367:$D1367)+COUNTIFS($D$2:D1367,D1367,$F$2:F1367,F1367)-1&gt;1),"",
IF(AND(F1367="Peretoe teenus",H1367&lt;[2]an!$M$37,S1367="kahepoolne vajaduspõhine",U1367&lt;[2]an!$M$37,RANK(D1367,$D1367:$D1367)+COUNTIFS($D$2:D1367,D1367,$F$2:F1367,F1367)-1=1),X1367,
IF(AND(F1367="Peretoe teenus",H1367&lt;[2]an!$M$37,S1367="kahepoolne vajaduspõhine",U1367&lt;[2]an!$M$37,RANK(D1367,$D1367:$D1367)+COUNTIFS($D$2:D1367,D1367,$F$2:F1367,F1367)-1&gt;1),"",
IF(AND(F1367="Peretoe teenus",H1367&lt;[2]an!$M$37,S1367="kahepoolne vajaduspõhine",U1367&gt;=[2]an!$M$37,U1367&lt;=[2]an!$M$38,RANK(D1367,$D1367:$D1367)+COUNTIFS($D$2:D1367,D1367,$F$2:F1367,F1367)-1=1),
((EOMONTH(U1367,0)-U1367+1)*X1367)/DAY(EOMONTH(U1367,0))+(DAY(U1367)-1)*100/DAY(EOMONTH(U1367,0)),
IF(AND(F1367="Peretoe teenus",H1367&lt;[2]an!$M$37,S1367="kahepoolne vajaduspõhine",U1367&gt;=[2]an!$M$37,U1367&lt;=[2]an!$M$38,RANK(D1367,$D1367:$D1367)+COUNTIFS($D$2:D1367,D1367,$F$2:F1367,F1367)-1&gt;1),"",
IF(AND(F1367="Peretoe teenus",H1367&lt;[2]an!$M$37,S1367="kahepoolne vajaduspõhine",U1367&gt;[2]an!$M$38,RANK(D1367,$D1367:$D1367)+COUNTIFS($D$2:D1367,D1367,$F$2:F1367,F1367)-1=1),X1367,
IF(AND(F1367="Peretoe teenus",H1367&lt;[2]an!$M$37,S1367="kahepoolne vajaduspõhine",U1367&gt;[2]an!$M$38,RANK(D1367,$D1367:$D1367)+COUNTIFS($D$2:D1367,D1367,$F$2:F1367,F1367)-1&gt;1),"",X1367*W1367)))))))))))))),"")</f>
        <v/>
      </c>
      <c r="Z1367" s="18" t="str">
        <f t="shared" si="64"/>
        <v/>
      </c>
      <c r="AA1367" s="19" t="str">
        <f>IFERROR(VLOOKUP(E1367,[2]an!$A$3:$B$81,2,FALSE),"")</f>
        <v/>
      </c>
      <c r="AB1367" s="19" t="str">
        <f>IFERROR(VLOOKUP(AA1367,[2]an!$C$2:$D$16,2,FALSE),"")</f>
        <v/>
      </c>
      <c r="AC1367" s="20"/>
      <c r="AD1367" s="21" t="str">
        <f>IF(A1367=[2]an!$F$36,VLOOKUP([2]an!$F$36,[2]an!$F$36:$H$36,3,FALSE),IF(A1367=[2]an!$F$35,VLOOKUP([2]an!$F$35,[2]an!$F$35:$H$35,3,FALSE),IF(A1367=[2]an!$F$33,VLOOKUP([2]an!$F$33,[2]an!$F$33:$H$33,3,FALSE),IF(A1367=[2]an!$F$31,VLOOKUP([2]an!$F$31,[2]an!$F$31:$H$31,3,FALSE),""))))</f>
        <v/>
      </c>
    </row>
    <row r="1368" spans="6:30" x14ac:dyDescent="0.2">
      <c r="F1368" s="10"/>
      <c r="G1368" s="8" t="str">
        <f t="shared" si="65"/>
        <v/>
      </c>
      <c r="H1368" s="13"/>
      <c r="K1368" s="13"/>
      <c r="L1368" s="10"/>
      <c r="M1368" s="10"/>
      <c r="S1368" s="8" t="str">
        <f>IFERROR(VLOOKUP(D1368,[1]peretoe_teenus!$A$2:$L$2000,5,FALSE),"")</f>
        <v/>
      </c>
      <c r="U1368" s="13"/>
      <c r="V1368" s="15" t="str" cm="1">
        <f t="array" ref="V1368">IFERROR(IF(AND(F1368="Tugigrupp",RANK(K1368,$K1368:$K1368)+COUNTIFS($K$2:K1368,K1368,$L$2:L1368,L1368,$M$2:M1368,M1368,$I$2:I1368,I1368,$G$2:G1368,G1368,$F$2:F1368,F1368)-1=1),SUMPRODUCT(($F$2:$F$4154=F1368)*($G$2:$G$4154=G1368)*($K$2:$K$4154=K1368)*($I$2:$I$4154=I1368)*($L$2:$L$4154=L1368)*($M$2:$M$4154=M1368)),""),"")</f>
        <v/>
      </c>
      <c r="W1368" s="15" t="str">
        <f t="shared" si="63"/>
        <v/>
      </c>
      <c r="X1368" s="16" t="str">
        <f>IF(AND(A1368=[2]an!$G$38,F1368=[2]an!$E$40),[2]an!$G$40,IF(AND(A1368=[2]an!$G$38,F1368=[2]an!$E$41),[2]an!$G$41,IF(AND(A1368=[2]an!$G$38,F1368=[2]an!$E$39,H1368&gt;=[2]an!$M$37),[2]an!$G$39,
IF(AND(A1368=[2]an!$G$38,F1368=[2]an!$E$39,H1368&lt;[2]an!$M$37,S1368="kahepoolne vajaduspõhine",U1368=""),[2]an!$M$40,
IF(AND(A1368=[2]an!$G$38,F1368=[2]an!$E$39,H1368&lt;[2]an!$M$37,S1368="kahepoolne vajaduspõhine",U1368&lt;&gt;""),[2]an!$G$39,
IF(AND(A1368=[2]an!$G$38,F1368=[2]an!$E$39,H1368&lt;[2]an!$M$37,S1368&lt;&gt;"kahepoolne vajaduspõhine"),[2]an!$G$39,
IF(AND(A1368=[2]an!$G$38,F1368=[2]an!$E$42),[2]an!$G$42,
IF(AND(A1368=[2]an!$H$38,F1368=[2]an!$E$40),[2]an!$H$40,IF(AND(A1368=[2]an!$H$38,F1368=[2]an!$E$41),[2]an!$H$41,IF(AND(A1368=[2]an!$H$38,F1368=[2]an!$E$39,H1368&gt;=[2]an!$M$37),[2]an!$H$39,
IF(AND(A1368=[2]an!$H$38,F1368=[2]an!$E$39,H1368&lt;[2]an!$M$37,S1368="kahepoolne vajaduspõhine",U1368=""),[2]an!$M$40,
IF(AND(A1368=[2]an!$H$38,F1368=[2]an!$E$39,H1368&lt;[2]an!$M$37,S1368="kahepoolne vajaduspõhine",U1368&lt;&gt;""),[2]an!$H$39,
IF(AND(A1368=[2]an!$H$38,F1368=[2]an!$E$39,H1368&lt;[2]an!$M$37,S1368&lt;&gt;"kahepoolne vajaduspõhine"),[2]an!$H$39,
IF(AND(A1368=[2]an!$H$38,F1368=[2]an!$E$42),[2]an!$H$42,
IF(AND(A1368=[2]an!$I$38,F1368=[2]an!$E$40),[2]an!$I$40,IF(AND(A1368=[2]an!$I$38,F1368=[2]an!$E$41),[2]an!$I$41,IF(AND(A1368=[2]an!$I$38,F1368=[2]an!$E$39,H1368&gt;=[2]an!$M$37),[2]an!$I$39,
IF(AND(A1368=[2]an!$I$38,F1368=[2]an!$E$39,H1368&lt;[2]an!$M$37,S1368="kahepoolne vajaduspõhine",U1368=""),[2]an!$M$40,
IF(AND(A1368=[2]an!$I$38,F1368=[2]an!$E$39,H1368&lt;[2]an!$M$37,S1368="kahepoolne vajaduspõhine",U1368&lt;&gt;""),[2]an!$I$39,
IF(AND(A1368=[2]an!$I$38,F1368=[2]an!$E$39,H1368&lt;[2]an!$M$37,S1368&lt;&gt;"kahepoolne vajaduspõhine"),[2]an!$I$39,
IF(AND(A1368=[2]an!$I$38,F1368=[2]an!$E$42),[2]an!$I$42,
IF(AND(A1368=[2]an!$J$38,F1368=[2]an!$E$40),[2]an!$J$40,IF(AND(A1368=[2]an!$J$38,F1368=[2]an!$E$41),[2]an!$J$41,IF(AND(A1368=[2]an!$J$38,F1368=[2]an!$E$39,H1368&gt;=[2]an!$M$37),[2]an!$J$39,
IF(AND(A1368=[2]an!$J$38,F1368=[2]an!$E$39,H1368&lt;[2]an!$M$37,S1368="kahepoolne vajaduspõhine",U1368=""),[2]an!$M$40,
IF(AND(A1368=[2]an!$J$38,F1368=[2]an!$E$39,H1368&lt;[2]an!$M$37,S1368="kahepoolne vajaduspõhine",U1368&lt;&gt;""),[2]an!$J$39,
IF(AND(A1368=[2]an!$J$38,F1368=[2]an!$E$39,H1368&lt;[2]an!$M$37,S1368&lt;&gt;"kahepoolne vajaduspõhine"),[2]an!$J$39,
IF(AND(A1368=[2]an!$J$38,F1368=[2]an!$E$42),[2]an!$J$42,""))))))))))))))))))))))))))))</f>
        <v/>
      </c>
      <c r="Y1368" s="17" t="str">
        <f>IFERROR(IF(F1368="Tugigrupp",0,
IF(AND(F1368="Peretoe teenus",H1368&gt;=[2]an!$M$37,RANK(D1368,$D1368:$D1368)+COUNTIFS($D$2:D1368,D1368,$F$2:F1368,F1368)-1&gt;1),"",
IF(AND(F1368="Peretoe teenus",H1368&gt;=[2]an!$M$37,RANK(D1368,$D1368:$D1368)+COUNTIFS($D$2:D1368,D1368,$F$2:F1368,F1368)-1=1,MONTH(H1368)=MONTH(K1368)=TRUE,YEAR(H1368)=YEAR(K1368)=TRUE),((EOMONTH(H1368,0)-H1368+1)*X1368)/DAY(EOMONTH(H1368,0)),
IF(AND(F1368="Peretoe teenus",H1368&gt;=[2]an!$M$37,RANK(D1368,$D1368:$D1368)+COUNTIFS($D$2:D1368,D1368,$F$2:F1368,F1368)-1=1),X1368,
IF(AND(F1368="Peretoe teenus",H1368&lt;[2]an!$M$37,S1368&lt;&gt;"kahepoolne vajaduspõhine",RANK(D1368,$D1368:$D1368)+COUNTIFS($D$2:D1368,D1368,$F$2:F1368,F1368)-1=1),X1368,
IF(AND(F1368="Peretoe teenus",H1368&lt;[2]an!$M$37,S1368&lt;&gt;"kahepoolne vajaduspõhine",RANK(D1368,$D1368:$D1368)+COUNTIFS($D$2:D1368,D1368,$F$2:F1368,F1368)-1&gt;1),"",
IF(AND(F1368="Peretoe teenus",H1368&lt;[2]an!$M$37,S1368="kahepoolne vajaduspõhine",U1368="",RANK(D1368,$D1368:$D1368)+COUNTIFS($D$2:D1368,D1368,$F$2:F1368,F1368)-1=1),X1368,
IF(AND(F1368="Peretoe teenus",H1368&lt;[2]an!$M$37,S1368="kahepoolne vajaduspõhine",U1368="",RANK(D1368,$D1368:$D1368)+COUNTIFS($D$2:D1368,D1368,$F$2:F1368,F1368)-1&gt;1),"",
IF(AND(F1368="Peretoe teenus",H1368&lt;[2]an!$M$37,S1368="kahepoolne vajaduspõhine",U1368&lt;[2]an!$M$37,RANK(D1368,$D1368:$D1368)+COUNTIFS($D$2:D1368,D1368,$F$2:F1368,F1368)-1=1),X1368,
IF(AND(F1368="Peretoe teenus",H1368&lt;[2]an!$M$37,S1368="kahepoolne vajaduspõhine",U1368&lt;[2]an!$M$37,RANK(D1368,$D1368:$D1368)+COUNTIFS($D$2:D1368,D1368,$F$2:F1368,F1368)-1&gt;1),"",
IF(AND(F1368="Peretoe teenus",H1368&lt;[2]an!$M$37,S1368="kahepoolne vajaduspõhine",U1368&gt;=[2]an!$M$37,U1368&lt;=[2]an!$M$38,RANK(D1368,$D1368:$D1368)+COUNTIFS($D$2:D1368,D1368,$F$2:F1368,F1368)-1=1),
((EOMONTH(U1368,0)-U1368+1)*X1368)/DAY(EOMONTH(U1368,0))+(DAY(U1368)-1)*100/DAY(EOMONTH(U1368,0)),
IF(AND(F1368="Peretoe teenus",H1368&lt;[2]an!$M$37,S1368="kahepoolne vajaduspõhine",U1368&gt;=[2]an!$M$37,U1368&lt;=[2]an!$M$38,RANK(D1368,$D1368:$D1368)+COUNTIFS($D$2:D1368,D1368,$F$2:F1368,F1368)-1&gt;1),"",
IF(AND(F1368="Peretoe teenus",H1368&lt;[2]an!$M$37,S1368="kahepoolne vajaduspõhine",U1368&gt;[2]an!$M$38,RANK(D1368,$D1368:$D1368)+COUNTIFS($D$2:D1368,D1368,$F$2:F1368,F1368)-1=1),X1368,
IF(AND(F1368="Peretoe teenus",H1368&lt;[2]an!$M$37,S1368="kahepoolne vajaduspõhine",U1368&gt;[2]an!$M$38,RANK(D1368,$D1368:$D1368)+COUNTIFS($D$2:D1368,D1368,$F$2:F1368,F1368)-1&gt;1),"",X1368*W1368)))))))))))))),"")</f>
        <v/>
      </c>
      <c r="Z1368" s="18" t="str">
        <f t="shared" si="64"/>
        <v/>
      </c>
      <c r="AA1368" s="19" t="str">
        <f>IFERROR(VLOOKUP(E1368,[2]an!$A$3:$B$81,2,FALSE),"")</f>
        <v/>
      </c>
      <c r="AB1368" s="19" t="str">
        <f>IFERROR(VLOOKUP(AA1368,[2]an!$C$2:$D$16,2,FALSE),"")</f>
        <v/>
      </c>
      <c r="AC1368" s="20"/>
      <c r="AD1368" s="21" t="str">
        <f>IF(A1368=[2]an!$F$36,VLOOKUP([2]an!$F$36,[2]an!$F$36:$H$36,3,FALSE),IF(A1368=[2]an!$F$35,VLOOKUP([2]an!$F$35,[2]an!$F$35:$H$35,3,FALSE),IF(A1368=[2]an!$F$33,VLOOKUP([2]an!$F$33,[2]an!$F$33:$H$33,3,FALSE),IF(A1368=[2]an!$F$31,VLOOKUP([2]an!$F$31,[2]an!$F$31:$H$31,3,FALSE),""))))</f>
        <v/>
      </c>
    </row>
    <row r="1369" spans="6:30" x14ac:dyDescent="0.2">
      <c r="F1369" s="10"/>
      <c r="G1369" s="8" t="str">
        <f t="shared" si="65"/>
        <v/>
      </c>
      <c r="H1369" s="13"/>
      <c r="K1369" s="13"/>
      <c r="L1369" s="10"/>
      <c r="M1369" s="10"/>
      <c r="S1369" s="8" t="str">
        <f>IFERROR(VLOOKUP(D1369,[1]peretoe_teenus!$A$2:$L$2000,5,FALSE),"")</f>
        <v/>
      </c>
      <c r="U1369" s="13"/>
      <c r="V1369" s="15" t="str" cm="1">
        <f t="array" ref="V1369">IFERROR(IF(AND(F1369="Tugigrupp",RANK(K1369,$K1369:$K1369)+COUNTIFS($K$2:K1369,K1369,$L$2:L1369,L1369,$M$2:M1369,M1369,$I$2:I1369,I1369,$G$2:G1369,G1369,$F$2:F1369,F1369)-1=1),SUMPRODUCT(($F$2:$F$4154=F1369)*($G$2:$G$4154=G1369)*($K$2:$K$4154=K1369)*($I$2:$I$4154=I1369)*($L$2:$L$4154=L1369)*($M$2:$M$4154=M1369)),""),"")</f>
        <v/>
      </c>
      <c r="W1369" s="15" t="str">
        <f t="shared" si="63"/>
        <v/>
      </c>
      <c r="X1369" s="16" t="str">
        <f>IF(AND(A1369=[2]an!$G$38,F1369=[2]an!$E$40),[2]an!$G$40,IF(AND(A1369=[2]an!$G$38,F1369=[2]an!$E$41),[2]an!$G$41,IF(AND(A1369=[2]an!$G$38,F1369=[2]an!$E$39,H1369&gt;=[2]an!$M$37),[2]an!$G$39,
IF(AND(A1369=[2]an!$G$38,F1369=[2]an!$E$39,H1369&lt;[2]an!$M$37,S1369="kahepoolne vajaduspõhine",U1369=""),[2]an!$M$40,
IF(AND(A1369=[2]an!$G$38,F1369=[2]an!$E$39,H1369&lt;[2]an!$M$37,S1369="kahepoolne vajaduspõhine",U1369&lt;&gt;""),[2]an!$G$39,
IF(AND(A1369=[2]an!$G$38,F1369=[2]an!$E$39,H1369&lt;[2]an!$M$37,S1369&lt;&gt;"kahepoolne vajaduspõhine"),[2]an!$G$39,
IF(AND(A1369=[2]an!$G$38,F1369=[2]an!$E$42),[2]an!$G$42,
IF(AND(A1369=[2]an!$H$38,F1369=[2]an!$E$40),[2]an!$H$40,IF(AND(A1369=[2]an!$H$38,F1369=[2]an!$E$41),[2]an!$H$41,IF(AND(A1369=[2]an!$H$38,F1369=[2]an!$E$39,H1369&gt;=[2]an!$M$37),[2]an!$H$39,
IF(AND(A1369=[2]an!$H$38,F1369=[2]an!$E$39,H1369&lt;[2]an!$M$37,S1369="kahepoolne vajaduspõhine",U1369=""),[2]an!$M$40,
IF(AND(A1369=[2]an!$H$38,F1369=[2]an!$E$39,H1369&lt;[2]an!$M$37,S1369="kahepoolne vajaduspõhine",U1369&lt;&gt;""),[2]an!$H$39,
IF(AND(A1369=[2]an!$H$38,F1369=[2]an!$E$39,H1369&lt;[2]an!$M$37,S1369&lt;&gt;"kahepoolne vajaduspõhine"),[2]an!$H$39,
IF(AND(A1369=[2]an!$H$38,F1369=[2]an!$E$42),[2]an!$H$42,
IF(AND(A1369=[2]an!$I$38,F1369=[2]an!$E$40),[2]an!$I$40,IF(AND(A1369=[2]an!$I$38,F1369=[2]an!$E$41),[2]an!$I$41,IF(AND(A1369=[2]an!$I$38,F1369=[2]an!$E$39,H1369&gt;=[2]an!$M$37),[2]an!$I$39,
IF(AND(A1369=[2]an!$I$38,F1369=[2]an!$E$39,H1369&lt;[2]an!$M$37,S1369="kahepoolne vajaduspõhine",U1369=""),[2]an!$M$40,
IF(AND(A1369=[2]an!$I$38,F1369=[2]an!$E$39,H1369&lt;[2]an!$M$37,S1369="kahepoolne vajaduspõhine",U1369&lt;&gt;""),[2]an!$I$39,
IF(AND(A1369=[2]an!$I$38,F1369=[2]an!$E$39,H1369&lt;[2]an!$M$37,S1369&lt;&gt;"kahepoolne vajaduspõhine"),[2]an!$I$39,
IF(AND(A1369=[2]an!$I$38,F1369=[2]an!$E$42),[2]an!$I$42,
IF(AND(A1369=[2]an!$J$38,F1369=[2]an!$E$40),[2]an!$J$40,IF(AND(A1369=[2]an!$J$38,F1369=[2]an!$E$41),[2]an!$J$41,IF(AND(A1369=[2]an!$J$38,F1369=[2]an!$E$39,H1369&gt;=[2]an!$M$37),[2]an!$J$39,
IF(AND(A1369=[2]an!$J$38,F1369=[2]an!$E$39,H1369&lt;[2]an!$M$37,S1369="kahepoolne vajaduspõhine",U1369=""),[2]an!$M$40,
IF(AND(A1369=[2]an!$J$38,F1369=[2]an!$E$39,H1369&lt;[2]an!$M$37,S1369="kahepoolne vajaduspõhine",U1369&lt;&gt;""),[2]an!$J$39,
IF(AND(A1369=[2]an!$J$38,F1369=[2]an!$E$39,H1369&lt;[2]an!$M$37,S1369&lt;&gt;"kahepoolne vajaduspõhine"),[2]an!$J$39,
IF(AND(A1369=[2]an!$J$38,F1369=[2]an!$E$42),[2]an!$J$42,""))))))))))))))))))))))))))))</f>
        <v/>
      </c>
      <c r="Y1369" s="17" t="str">
        <f>IFERROR(IF(F1369="Tugigrupp",0,
IF(AND(F1369="Peretoe teenus",H1369&gt;=[2]an!$M$37,RANK(D1369,$D1369:$D1369)+COUNTIFS($D$2:D1369,D1369,$F$2:F1369,F1369)-1&gt;1),"",
IF(AND(F1369="Peretoe teenus",H1369&gt;=[2]an!$M$37,RANK(D1369,$D1369:$D1369)+COUNTIFS($D$2:D1369,D1369,$F$2:F1369,F1369)-1=1,MONTH(H1369)=MONTH(K1369)=TRUE,YEAR(H1369)=YEAR(K1369)=TRUE),((EOMONTH(H1369,0)-H1369+1)*X1369)/DAY(EOMONTH(H1369,0)),
IF(AND(F1369="Peretoe teenus",H1369&gt;=[2]an!$M$37,RANK(D1369,$D1369:$D1369)+COUNTIFS($D$2:D1369,D1369,$F$2:F1369,F1369)-1=1),X1369,
IF(AND(F1369="Peretoe teenus",H1369&lt;[2]an!$M$37,S1369&lt;&gt;"kahepoolne vajaduspõhine",RANK(D1369,$D1369:$D1369)+COUNTIFS($D$2:D1369,D1369,$F$2:F1369,F1369)-1=1),X1369,
IF(AND(F1369="Peretoe teenus",H1369&lt;[2]an!$M$37,S1369&lt;&gt;"kahepoolne vajaduspõhine",RANK(D1369,$D1369:$D1369)+COUNTIFS($D$2:D1369,D1369,$F$2:F1369,F1369)-1&gt;1),"",
IF(AND(F1369="Peretoe teenus",H1369&lt;[2]an!$M$37,S1369="kahepoolne vajaduspõhine",U1369="",RANK(D1369,$D1369:$D1369)+COUNTIFS($D$2:D1369,D1369,$F$2:F1369,F1369)-1=1),X1369,
IF(AND(F1369="Peretoe teenus",H1369&lt;[2]an!$M$37,S1369="kahepoolne vajaduspõhine",U1369="",RANK(D1369,$D1369:$D1369)+COUNTIFS($D$2:D1369,D1369,$F$2:F1369,F1369)-1&gt;1),"",
IF(AND(F1369="Peretoe teenus",H1369&lt;[2]an!$M$37,S1369="kahepoolne vajaduspõhine",U1369&lt;[2]an!$M$37,RANK(D1369,$D1369:$D1369)+COUNTIFS($D$2:D1369,D1369,$F$2:F1369,F1369)-1=1),X1369,
IF(AND(F1369="Peretoe teenus",H1369&lt;[2]an!$M$37,S1369="kahepoolne vajaduspõhine",U1369&lt;[2]an!$M$37,RANK(D1369,$D1369:$D1369)+COUNTIFS($D$2:D1369,D1369,$F$2:F1369,F1369)-1&gt;1),"",
IF(AND(F1369="Peretoe teenus",H1369&lt;[2]an!$M$37,S1369="kahepoolne vajaduspõhine",U1369&gt;=[2]an!$M$37,U1369&lt;=[2]an!$M$38,RANK(D1369,$D1369:$D1369)+COUNTIFS($D$2:D1369,D1369,$F$2:F1369,F1369)-1=1),
((EOMONTH(U1369,0)-U1369+1)*X1369)/DAY(EOMONTH(U1369,0))+(DAY(U1369)-1)*100/DAY(EOMONTH(U1369,0)),
IF(AND(F1369="Peretoe teenus",H1369&lt;[2]an!$M$37,S1369="kahepoolne vajaduspõhine",U1369&gt;=[2]an!$M$37,U1369&lt;=[2]an!$M$38,RANK(D1369,$D1369:$D1369)+COUNTIFS($D$2:D1369,D1369,$F$2:F1369,F1369)-1&gt;1),"",
IF(AND(F1369="Peretoe teenus",H1369&lt;[2]an!$M$37,S1369="kahepoolne vajaduspõhine",U1369&gt;[2]an!$M$38,RANK(D1369,$D1369:$D1369)+COUNTIFS($D$2:D1369,D1369,$F$2:F1369,F1369)-1=1),X1369,
IF(AND(F1369="Peretoe teenus",H1369&lt;[2]an!$M$37,S1369="kahepoolne vajaduspõhine",U1369&gt;[2]an!$M$38,RANK(D1369,$D1369:$D1369)+COUNTIFS($D$2:D1369,D1369,$F$2:F1369,F1369)-1&gt;1),"",X1369*W1369)))))))))))))),"")</f>
        <v/>
      </c>
      <c r="Z1369" s="18" t="str">
        <f t="shared" si="64"/>
        <v/>
      </c>
      <c r="AA1369" s="19" t="str">
        <f>IFERROR(VLOOKUP(E1369,[2]an!$A$3:$B$81,2,FALSE),"")</f>
        <v/>
      </c>
      <c r="AB1369" s="19" t="str">
        <f>IFERROR(VLOOKUP(AA1369,[2]an!$C$2:$D$16,2,FALSE),"")</f>
        <v/>
      </c>
      <c r="AC1369" s="20"/>
      <c r="AD1369" s="21" t="str">
        <f>IF(A1369=[2]an!$F$36,VLOOKUP([2]an!$F$36,[2]an!$F$36:$H$36,3,FALSE),IF(A1369=[2]an!$F$35,VLOOKUP([2]an!$F$35,[2]an!$F$35:$H$35,3,FALSE),IF(A1369=[2]an!$F$33,VLOOKUP([2]an!$F$33,[2]an!$F$33:$H$33,3,FALSE),IF(A1369=[2]an!$F$31,VLOOKUP([2]an!$F$31,[2]an!$F$31:$H$31,3,FALSE),""))))</f>
        <v/>
      </c>
    </row>
    <row r="1370" spans="6:30" x14ac:dyDescent="0.2">
      <c r="F1370" s="10"/>
      <c r="G1370" s="8" t="str">
        <f t="shared" si="65"/>
        <v/>
      </c>
      <c r="H1370" s="13"/>
      <c r="K1370" s="13"/>
      <c r="L1370" s="10"/>
      <c r="M1370" s="10"/>
      <c r="S1370" s="8" t="str">
        <f>IFERROR(VLOOKUP(D1370,[1]peretoe_teenus!$A$2:$L$2000,5,FALSE),"")</f>
        <v/>
      </c>
      <c r="U1370" s="13"/>
      <c r="V1370" s="15" t="str" cm="1">
        <f t="array" ref="V1370">IFERROR(IF(AND(F1370="Tugigrupp",RANK(K1370,$K1370:$K1370)+COUNTIFS($K$2:K1370,K1370,$L$2:L1370,L1370,$M$2:M1370,M1370,$I$2:I1370,I1370,$G$2:G1370,G1370,$F$2:F1370,F1370)-1=1),SUMPRODUCT(($F$2:$F$4154=F1370)*($G$2:$G$4154=G1370)*($K$2:$K$4154=K1370)*($I$2:$I$4154=I1370)*($L$2:$L$4154=L1370)*($M$2:$M$4154=M1370)),""),"")</f>
        <v/>
      </c>
      <c r="W1370" s="15" t="str">
        <f t="shared" si="63"/>
        <v/>
      </c>
      <c r="X1370" s="16" t="str">
        <f>IF(AND(A1370=[2]an!$G$38,F1370=[2]an!$E$40),[2]an!$G$40,IF(AND(A1370=[2]an!$G$38,F1370=[2]an!$E$41),[2]an!$G$41,IF(AND(A1370=[2]an!$G$38,F1370=[2]an!$E$39,H1370&gt;=[2]an!$M$37),[2]an!$G$39,
IF(AND(A1370=[2]an!$G$38,F1370=[2]an!$E$39,H1370&lt;[2]an!$M$37,S1370="kahepoolne vajaduspõhine",U1370=""),[2]an!$M$40,
IF(AND(A1370=[2]an!$G$38,F1370=[2]an!$E$39,H1370&lt;[2]an!$M$37,S1370="kahepoolne vajaduspõhine",U1370&lt;&gt;""),[2]an!$G$39,
IF(AND(A1370=[2]an!$G$38,F1370=[2]an!$E$39,H1370&lt;[2]an!$M$37,S1370&lt;&gt;"kahepoolne vajaduspõhine"),[2]an!$G$39,
IF(AND(A1370=[2]an!$G$38,F1370=[2]an!$E$42),[2]an!$G$42,
IF(AND(A1370=[2]an!$H$38,F1370=[2]an!$E$40),[2]an!$H$40,IF(AND(A1370=[2]an!$H$38,F1370=[2]an!$E$41),[2]an!$H$41,IF(AND(A1370=[2]an!$H$38,F1370=[2]an!$E$39,H1370&gt;=[2]an!$M$37),[2]an!$H$39,
IF(AND(A1370=[2]an!$H$38,F1370=[2]an!$E$39,H1370&lt;[2]an!$M$37,S1370="kahepoolne vajaduspõhine",U1370=""),[2]an!$M$40,
IF(AND(A1370=[2]an!$H$38,F1370=[2]an!$E$39,H1370&lt;[2]an!$M$37,S1370="kahepoolne vajaduspõhine",U1370&lt;&gt;""),[2]an!$H$39,
IF(AND(A1370=[2]an!$H$38,F1370=[2]an!$E$39,H1370&lt;[2]an!$M$37,S1370&lt;&gt;"kahepoolne vajaduspõhine"),[2]an!$H$39,
IF(AND(A1370=[2]an!$H$38,F1370=[2]an!$E$42),[2]an!$H$42,
IF(AND(A1370=[2]an!$I$38,F1370=[2]an!$E$40),[2]an!$I$40,IF(AND(A1370=[2]an!$I$38,F1370=[2]an!$E$41),[2]an!$I$41,IF(AND(A1370=[2]an!$I$38,F1370=[2]an!$E$39,H1370&gt;=[2]an!$M$37),[2]an!$I$39,
IF(AND(A1370=[2]an!$I$38,F1370=[2]an!$E$39,H1370&lt;[2]an!$M$37,S1370="kahepoolne vajaduspõhine",U1370=""),[2]an!$M$40,
IF(AND(A1370=[2]an!$I$38,F1370=[2]an!$E$39,H1370&lt;[2]an!$M$37,S1370="kahepoolne vajaduspõhine",U1370&lt;&gt;""),[2]an!$I$39,
IF(AND(A1370=[2]an!$I$38,F1370=[2]an!$E$39,H1370&lt;[2]an!$M$37,S1370&lt;&gt;"kahepoolne vajaduspõhine"),[2]an!$I$39,
IF(AND(A1370=[2]an!$I$38,F1370=[2]an!$E$42),[2]an!$I$42,
IF(AND(A1370=[2]an!$J$38,F1370=[2]an!$E$40),[2]an!$J$40,IF(AND(A1370=[2]an!$J$38,F1370=[2]an!$E$41),[2]an!$J$41,IF(AND(A1370=[2]an!$J$38,F1370=[2]an!$E$39,H1370&gt;=[2]an!$M$37),[2]an!$J$39,
IF(AND(A1370=[2]an!$J$38,F1370=[2]an!$E$39,H1370&lt;[2]an!$M$37,S1370="kahepoolne vajaduspõhine",U1370=""),[2]an!$M$40,
IF(AND(A1370=[2]an!$J$38,F1370=[2]an!$E$39,H1370&lt;[2]an!$M$37,S1370="kahepoolne vajaduspõhine",U1370&lt;&gt;""),[2]an!$J$39,
IF(AND(A1370=[2]an!$J$38,F1370=[2]an!$E$39,H1370&lt;[2]an!$M$37,S1370&lt;&gt;"kahepoolne vajaduspõhine"),[2]an!$J$39,
IF(AND(A1370=[2]an!$J$38,F1370=[2]an!$E$42),[2]an!$J$42,""))))))))))))))))))))))))))))</f>
        <v/>
      </c>
      <c r="Y1370" s="17" t="str">
        <f>IFERROR(IF(F1370="Tugigrupp",0,
IF(AND(F1370="Peretoe teenus",H1370&gt;=[2]an!$M$37,RANK(D1370,$D1370:$D1370)+COUNTIFS($D$2:D1370,D1370,$F$2:F1370,F1370)-1&gt;1),"",
IF(AND(F1370="Peretoe teenus",H1370&gt;=[2]an!$M$37,RANK(D1370,$D1370:$D1370)+COUNTIFS($D$2:D1370,D1370,$F$2:F1370,F1370)-1=1,MONTH(H1370)=MONTH(K1370)=TRUE,YEAR(H1370)=YEAR(K1370)=TRUE),((EOMONTH(H1370,0)-H1370+1)*X1370)/DAY(EOMONTH(H1370,0)),
IF(AND(F1370="Peretoe teenus",H1370&gt;=[2]an!$M$37,RANK(D1370,$D1370:$D1370)+COUNTIFS($D$2:D1370,D1370,$F$2:F1370,F1370)-1=1),X1370,
IF(AND(F1370="Peretoe teenus",H1370&lt;[2]an!$M$37,S1370&lt;&gt;"kahepoolne vajaduspõhine",RANK(D1370,$D1370:$D1370)+COUNTIFS($D$2:D1370,D1370,$F$2:F1370,F1370)-1=1),X1370,
IF(AND(F1370="Peretoe teenus",H1370&lt;[2]an!$M$37,S1370&lt;&gt;"kahepoolne vajaduspõhine",RANK(D1370,$D1370:$D1370)+COUNTIFS($D$2:D1370,D1370,$F$2:F1370,F1370)-1&gt;1),"",
IF(AND(F1370="Peretoe teenus",H1370&lt;[2]an!$M$37,S1370="kahepoolne vajaduspõhine",U1370="",RANK(D1370,$D1370:$D1370)+COUNTIFS($D$2:D1370,D1370,$F$2:F1370,F1370)-1=1),X1370,
IF(AND(F1370="Peretoe teenus",H1370&lt;[2]an!$M$37,S1370="kahepoolne vajaduspõhine",U1370="",RANK(D1370,$D1370:$D1370)+COUNTIFS($D$2:D1370,D1370,$F$2:F1370,F1370)-1&gt;1),"",
IF(AND(F1370="Peretoe teenus",H1370&lt;[2]an!$M$37,S1370="kahepoolne vajaduspõhine",U1370&lt;[2]an!$M$37,RANK(D1370,$D1370:$D1370)+COUNTIFS($D$2:D1370,D1370,$F$2:F1370,F1370)-1=1),X1370,
IF(AND(F1370="Peretoe teenus",H1370&lt;[2]an!$M$37,S1370="kahepoolne vajaduspõhine",U1370&lt;[2]an!$M$37,RANK(D1370,$D1370:$D1370)+COUNTIFS($D$2:D1370,D1370,$F$2:F1370,F1370)-1&gt;1),"",
IF(AND(F1370="Peretoe teenus",H1370&lt;[2]an!$M$37,S1370="kahepoolne vajaduspõhine",U1370&gt;=[2]an!$M$37,U1370&lt;=[2]an!$M$38,RANK(D1370,$D1370:$D1370)+COUNTIFS($D$2:D1370,D1370,$F$2:F1370,F1370)-1=1),
((EOMONTH(U1370,0)-U1370+1)*X1370)/DAY(EOMONTH(U1370,0))+(DAY(U1370)-1)*100/DAY(EOMONTH(U1370,0)),
IF(AND(F1370="Peretoe teenus",H1370&lt;[2]an!$M$37,S1370="kahepoolne vajaduspõhine",U1370&gt;=[2]an!$M$37,U1370&lt;=[2]an!$M$38,RANK(D1370,$D1370:$D1370)+COUNTIFS($D$2:D1370,D1370,$F$2:F1370,F1370)-1&gt;1),"",
IF(AND(F1370="Peretoe teenus",H1370&lt;[2]an!$M$37,S1370="kahepoolne vajaduspõhine",U1370&gt;[2]an!$M$38,RANK(D1370,$D1370:$D1370)+COUNTIFS($D$2:D1370,D1370,$F$2:F1370,F1370)-1=1),X1370,
IF(AND(F1370="Peretoe teenus",H1370&lt;[2]an!$M$37,S1370="kahepoolne vajaduspõhine",U1370&gt;[2]an!$M$38,RANK(D1370,$D1370:$D1370)+COUNTIFS($D$2:D1370,D1370,$F$2:F1370,F1370)-1&gt;1),"",X1370*W1370)))))))))))))),"")</f>
        <v/>
      </c>
      <c r="Z1370" s="18" t="str">
        <f t="shared" si="64"/>
        <v/>
      </c>
      <c r="AA1370" s="19" t="str">
        <f>IFERROR(VLOOKUP(E1370,[2]an!$A$3:$B$81,2,FALSE),"")</f>
        <v/>
      </c>
      <c r="AB1370" s="19" t="str">
        <f>IFERROR(VLOOKUP(AA1370,[2]an!$C$2:$D$16,2,FALSE),"")</f>
        <v/>
      </c>
      <c r="AC1370" s="20"/>
      <c r="AD1370" s="21" t="str">
        <f>IF(A1370=[2]an!$F$36,VLOOKUP([2]an!$F$36,[2]an!$F$36:$H$36,3,FALSE),IF(A1370=[2]an!$F$35,VLOOKUP([2]an!$F$35,[2]an!$F$35:$H$35,3,FALSE),IF(A1370=[2]an!$F$33,VLOOKUP([2]an!$F$33,[2]an!$F$33:$H$33,3,FALSE),IF(A1370=[2]an!$F$31,VLOOKUP([2]an!$F$31,[2]an!$F$31:$H$31,3,FALSE),""))))</f>
        <v/>
      </c>
    </row>
    <row r="1371" spans="6:30" x14ac:dyDescent="0.2">
      <c r="F1371" s="10"/>
      <c r="G1371" s="8" t="str">
        <f t="shared" si="65"/>
        <v/>
      </c>
      <c r="H1371" s="13"/>
      <c r="K1371" s="13"/>
      <c r="L1371" s="10"/>
      <c r="M1371" s="10"/>
      <c r="S1371" s="8" t="str">
        <f>IFERROR(VLOOKUP(D1371,[1]peretoe_teenus!$A$2:$L$2000,5,FALSE),"")</f>
        <v/>
      </c>
      <c r="U1371" s="13"/>
      <c r="V1371" s="15" t="str" cm="1">
        <f t="array" ref="V1371">IFERROR(IF(AND(F1371="Tugigrupp",RANK(K1371,$K1371:$K1371)+COUNTIFS($K$2:K1371,K1371,$L$2:L1371,L1371,$M$2:M1371,M1371,$I$2:I1371,I1371,$G$2:G1371,G1371,$F$2:F1371,F1371)-1=1),SUMPRODUCT(($F$2:$F$4154=F1371)*($G$2:$G$4154=G1371)*($K$2:$K$4154=K1371)*($I$2:$I$4154=I1371)*($L$2:$L$4154=L1371)*($M$2:$M$4154=M1371)),""),"")</f>
        <v/>
      </c>
      <c r="W1371" s="15" t="str">
        <f t="shared" si="63"/>
        <v/>
      </c>
      <c r="X1371" s="16" t="str">
        <f>IF(AND(A1371=[2]an!$G$38,F1371=[2]an!$E$40),[2]an!$G$40,IF(AND(A1371=[2]an!$G$38,F1371=[2]an!$E$41),[2]an!$G$41,IF(AND(A1371=[2]an!$G$38,F1371=[2]an!$E$39,H1371&gt;=[2]an!$M$37),[2]an!$G$39,
IF(AND(A1371=[2]an!$G$38,F1371=[2]an!$E$39,H1371&lt;[2]an!$M$37,S1371="kahepoolne vajaduspõhine",U1371=""),[2]an!$M$40,
IF(AND(A1371=[2]an!$G$38,F1371=[2]an!$E$39,H1371&lt;[2]an!$M$37,S1371="kahepoolne vajaduspõhine",U1371&lt;&gt;""),[2]an!$G$39,
IF(AND(A1371=[2]an!$G$38,F1371=[2]an!$E$39,H1371&lt;[2]an!$M$37,S1371&lt;&gt;"kahepoolne vajaduspõhine"),[2]an!$G$39,
IF(AND(A1371=[2]an!$G$38,F1371=[2]an!$E$42),[2]an!$G$42,
IF(AND(A1371=[2]an!$H$38,F1371=[2]an!$E$40),[2]an!$H$40,IF(AND(A1371=[2]an!$H$38,F1371=[2]an!$E$41),[2]an!$H$41,IF(AND(A1371=[2]an!$H$38,F1371=[2]an!$E$39,H1371&gt;=[2]an!$M$37),[2]an!$H$39,
IF(AND(A1371=[2]an!$H$38,F1371=[2]an!$E$39,H1371&lt;[2]an!$M$37,S1371="kahepoolne vajaduspõhine",U1371=""),[2]an!$M$40,
IF(AND(A1371=[2]an!$H$38,F1371=[2]an!$E$39,H1371&lt;[2]an!$M$37,S1371="kahepoolne vajaduspõhine",U1371&lt;&gt;""),[2]an!$H$39,
IF(AND(A1371=[2]an!$H$38,F1371=[2]an!$E$39,H1371&lt;[2]an!$M$37,S1371&lt;&gt;"kahepoolne vajaduspõhine"),[2]an!$H$39,
IF(AND(A1371=[2]an!$H$38,F1371=[2]an!$E$42),[2]an!$H$42,
IF(AND(A1371=[2]an!$I$38,F1371=[2]an!$E$40),[2]an!$I$40,IF(AND(A1371=[2]an!$I$38,F1371=[2]an!$E$41),[2]an!$I$41,IF(AND(A1371=[2]an!$I$38,F1371=[2]an!$E$39,H1371&gt;=[2]an!$M$37),[2]an!$I$39,
IF(AND(A1371=[2]an!$I$38,F1371=[2]an!$E$39,H1371&lt;[2]an!$M$37,S1371="kahepoolne vajaduspõhine",U1371=""),[2]an!$M$40,
IF(AND(A1371=[2]an!$I$38,F1371=[2]an!$E$39,H1371&lt;[2]an!$M$37,S1371="kahepoolne vajaduspõhine",U1371&lt;&gt;""),[2]an!$I$39,
IF(AND(A1371=[2]an!$I$38,F1371=[2]an!$E$39,H1371&lt;[2]an!$M$37,S1371&lt;&gt;"kahepoolne vajaduspõhine"),[2]an!$I$39,
IF(AND(A1371=[2]an!$I$38,F1371=[2]an!$E$42),[2]an!$I$42,
IF(AND(A1371=[2]an!$J$38,F1371=[2]an!$E$40),[2]an!$J$40,IF(AND(A1371=[2]an!$J$38,F1371=[2]an!$E$41),[2]an!$J$41,IF(AND(A1371=[2]an!$J$38,F1371=[2]an!$E$39,H1371&gt;=[2]an!$M$37),[2]an!$J$39,
IF(AND(A1371=[2]an!$J$38,F1371=[2]an!$E$39,H1371&lt;[2]an!$M$37,S1371="kahepoolne vajaduspõhine",U1371=""),[2]an!$M$40,
IF(AND(A1371=[2]an!$J$38,F1371=[2]an!$E$39,H1371&lt;[2]an!$M$37,S1371="kahepoolne vajaduspõhine",U1371&lt;&gt;""),[2]an!$J$39,
IF(AND(A1371=[2]an!$J$38,F1371=[2]an!$E$39,H1371&lt;[2]an!$M$37,S1371&lt;&gt;"kahepoolne vajaduspõhine"),[2]an!$J$39,
IF(AND(A1371=[2]an!$J$38,F1371=[2]an!$E$42),[2]an!$J$42,""))))))))))))))))))))))))))))</f>
        <v/>
      </c>
      <c r="Y1371" s="17" t="str">
        <f>IFERROR(IF(F1371="Tugigrupp",0,
IF(AND(F1371="Peretoe teenus",H1371&gt;=[2]an!$M$37,RANK(D1371,$D1371:$D1371)+COUNTIFS($D$2:D1371,D1371,$F$2:F1371,F1371)-1&gt;1),"",
IF(AND(F1371="Peretoe teenus",H1371&gt;=[2]an!$M$37,RANK(D1371,$D1371:$D1371)+COUNTIFS($D$2:D1371,D1371,$F$2:F1371,F1371)-1=1,MONTH(H1371)=MONTH(K1371)=TRUE,YEAR(H1371)=YEAR(K1371)=TRUE),((EOMONTH(H1371,0)-H1371+1)*X1371)/DAY(EOMONTH(H1371,0)),
IF(AND(F1371="Peretoe teenus",H1371&gt;=[2]an!$M$37,RANK(D1371,$D1371:$D1371)+COUNTIFS($D$2:D1371,D1371,$F$2:F1371,F1371)-1=1),X1371,
IF(AND(F1371="Peretoe teenus",H1371&lt;[2]an!$M$37,S1371&lt;&gt;"kahepoolne vajaduspõhine",RANK(D1371,$D1371:$D1371)+COUNTIFS($D$2:D1371,D1371,$F$2:F1371,F1371)-1=1),X1371,
IF(AND(F1371="Peretoe teenus",H1371&lt;[2]an!$M$37,S1371&lt;&gt;"kahepoolne vajaduspõhine",RANK(D1371,$D1371:$D1371)+COUNTIFS($D$2:D1371,D1371,$F$2:F1371,F1371)-1&gt;1),"",
IF(AND(F1371="Peretoe teenus",H1371&lt;[2]an!$M$37,S1371="kahepoolne vajaduspõhine",U1371="",RANK(D1371,$D1371:$D1371)+COUNTIFS($D$2:D1371,D1371,$F$2:F1371,F1371)-1=1),X1371,
IF(AND(F1371="Peretoe teenus",H1371&lt;[2]an!$M$37,S1371="kahepoolne vajaduspõhine",U1371="",RANK(D1371,$D1371:$D1371)+COUNTIFS($D$2:D1371,D1371,$F$2:F1371,F1371)-1&gt;1),"",
IF(AND(F1371="Peretoe teenus",H1371&lt;[2]an!$M$37,S1371="kahepoolne vajaduspõhine",U1371&lt;[2]an!$M$37,RANK(D1371,$D1371:$D1371)+COUNTIFS($D$2:D1371,D1371,$F$2:F1371,F1371)-1=1),X1371,
IF(AND(F1371="Peretoe teenus",H1371&lt;[2]an!$M$37,S1371="kahepoolne vajaduspõhine",U1371&lt;[2]an!$M$37,RANK(D1371,$D1371:$D1371)+COUNTIFS($D$2:D1371,D1371,$F$2:F1371,F1371)-1&gt;1),"",
IF(AND(F1371="Peretoe teenus",H1371&lt;[2]an!$M$37,S1371="kahepoolne vajaduspõhine",U1371&gt;=[2]an!$M$37,U1371&lt;=[2]an!$M$38,RANK(D1371,$D1371:$D1371)+COUNTIFS($D$2:D1371,D1371,$F$2:F1371,F1371)-1=1),
((EOMONTH(U1371,0)-U1371+1)*X1371)/DAY(EOMONTH(U1371,0))+(DAY(U1371)-1)*100/DAY(EOMONTH(U1371,0)),
IF(AND(F1371="Peretoe teenus",H1371&lt;[2]an!$M$37,S1371="kahepoolne vajaduspõhine",U1371&gt;=[2]an!$M$37,U1371&lt;=[2]an!$M$38,RANK(D1371,$D1371:$D1371)+COUNTIFS($D$2:D1371,D1371,$F$2:F1371,F1371)-1&gt;1),"",
IF(AND(F1371="Peretoe teenus",H1371&lt;[2]an!$M$37,S1371="kahepoolne vajaduspõhine",U1371&gt;[2]an!$M$38,RANK(D1371,$D1371:$D1371)+COUNTIFS($D$2:D1371,D1371,$F$2:F1371,F1371)-1=1),X1371,
IF(AND(F1371="Peretoe teenus",H1371&lt;[2]an!$M$37,S1371="kahepoolne vajaduspõhine",U1371&gt;[2]an!$M$38,RANK(D1371,$D1371:$D1371)+COUNTIFS($D$2:D1371,D1371,$F$2:F1371,F1371)-1&gt;1),"",X1371*W1371)))))))))))))),"")</f>
        <v/>
      </c>
      <c r="Z1371" s="18" t="str">
        <f t="shared" si="64"/>
        <v/>
      </c>
      <c r="AA1371" s="19" t="str">
        <f>IFERROR(VLOOKUP(E1371,[2]an!$A$3:$B$81,2,FALSE),"")</f>
        <v/>
      </c>
      <c r="AB1371" s="19" t="str">
        <f>IFERROR(VLOOKUP(AA1371,[2]an!$C$2:$D$16,2,FALSE),"")</f>
        <v/>
      </c>
      <c r="AC1371" s="20"/>
      <c r="AD1371" s="21" t="str">
        <f>IF(A1371=[2]an!$F$36,VLOOKUP([2]an!$F$36,[2]an!$F$36:$H$36,3,FALSE),IF(A1371=[2]an!$F$35,VLOOKUP([2]an!$F$35,[2]an!$F$35:$H$35,3,FALSE),IF(A1371=[2]an!$F$33,VLOOKUP([2]an!$F$33,[2]an!$F$33:$H$33,3,FALSE),IF(A1371=[2]an!$F$31,VLOOKUP([2]an!$F$31,[2]an!$F$31:$H$31,3,FALSE),""))))</f>
        <v/>
      </c>
    </row>
    <row r="1372" spans="6:30" x14ac:dyDescent="0.2">
      <c r="F1372" s="10"/>
      <c r="G1372" s="8" t="str">
        <f t="shared" si="65"/>
        <v/>
      </c>
      <c r="H1372" s="13"/>
      <c r="K1372" s="13"/>
      <c r="L1372" s="10"/>
      <c r="M1372" s="10"/>
      <c r="S1372" s="8" t="str">
        <f>IFERROR(VLOOKUP(D1372,[1]peretoe_teenus!$A$2:$L$2000,5,FALSE),"")</f>
        <v/>
      </c>
      <c r="U1372" s="13"/>
      <c r="V1372" s="15" t="str" cm="1">
        <f t="array" ref="V1372">IFERROR(IF(AND(F1372="Tugigrupp",RANK(K1372,$K1372:$K1372)+COUNTIFS($K$2:K1372,K1372,$L$2:L1372,L1372,$M$2:M1372,M1372,$I$2:I1372,I1372,$G$2:G1372,G1372,$F$2:F1372,F1372)-1=1),SUMPRODUCT(($F$2:$F$4154=F1372)*($G$2:$G$4154=G1372)*($K$2:$K$4154=K1372)*($I$2:$I$4154=I1372)*($L$2:$L$4154=L1372)*($M$2:$M$4154=M1372)),""),"")</f>
        <v/>
      </c>
      <c r="W1372" s="15" t="str">
        <f t="shared" si="63"/>
        <v/>
      </c>
      <c r="X1372" s="16" t="str">
        <f>IF(AND(A1372=[2]an!$G$38,F1372=[2]an!$E$40),[2]an!$G$40,IF(AND(A1372=[2]an!$G$38,F1372=[2]an!$E$41),[2]an!$G$41,IF(AND(A1372=[2]an!$G$38,F1372=[2]an!$E$39,H1372&gt;=[2]an!$M$37),[2]an!$G$39,
IF(AND(A1372=[2]an!$G$38,F1372=[2]an!$E$39,H1372&lt;[2]an!$M$37,S1372="kahepoolne vajaduspõhine",U1372=""),[2]an!$M$40,
IF(AND(A1372=[2]an!$G$38,F1372=[2]an!$E$39,H1372&lt;[2]an!$M$37,S1372="kahepoolne vajaduspõhine",U1372&lt;&gt;""),[2]an!$G$39,
IF(AND(A1372=[2]an!$G$38,F1372=[2]an!$E$39,H1372&lt;[2]an!$M$37,S1372&lt;&gt;"kahepoolne vajaduspõhine"),[2]an!$G$39,
IF(AND(A1372=[2]an!$G$38,F1372=[2]an!$E$42),[2]an!$G$42,
IF(AND(A1372=[2]an!$H$38,F1372=[2]an!$E$40),[2]an!$H$40,IF(AND(A1372=[2]an!$H$38,F1372=[2]an!$E$41),[2]an!$H$41,IF(AND(A1372=[2]an!$H$38,F1372=[2]an!$E$39,H1372&gt;=[2]an!$M$37),[2]an!$H$39,
IF(AND(A1372=[2]an!$H$38,F1372=[2]an!$E$39,H1372&lt;[2]an!$M$37,S1372="kahepoolne vajaduspõhine",U1372=""),[2]an!$M$40,
IF(AND(A1372=[2]an!$H$38,F1372=[2]an!$E$39,H1372&lt;[2]an!$M$37,S1372="kahepoolne vajaduspõhine",U1372&lt;&gt;""),[2]an!$H$39,
IF(AND(A1372=[2]an!$H$38,F1372=[2]an!$E$39,H1372&lt;[2]an!$M$37,S1372&lt;&gt;"kahepoolne vajaduspõhine"),[2]an!$H$39,
IF(AND(A1372=[2]an!$H$38,F1372=[2]an!$E$42),[2]an!$H$42,
IF(AND(A1372=[2]an!$I$38,F1372=[2]an!$E$40),[2]an!$I$40,IF(AND(A1372=[2]an!$I$38,F1372=[2]an!$E$41),[2]an!$I$41,IF(AND(A1372=[2]an!$I$38,F1372=[2]an!$E$39,H1372&gt;=[2]an!$M$37),[2]an!$I$39,
IF(AND(A1372=[2]an!$I$38,F1372=[2]an!$E$39,H1372&lt;[2]an!$M$37,S1372="kahepoolne vajaduspõhine",U1372=""),[2]an!$M$40,
IF(AND(A1372=[2]an!$I$38,F1372=[2]an!$E$39,H1372&lt;[2]an!$M$37,S1372="kahepoolne vajaduspõhine",U1372&lt;&gt;""),[2]an!$I$39,
IF(AND(A1372=[2]an!$I$38,F1372=[2]an!$E$39,H1372&lt;[2]an!$M$37,S1372&lt;&gt;"kahepoolne vajaduspõhine"),[2]an!$I$39,
IF(AND(A1372=[2]an!$I$38,F1372=[2]an!$E$42),[2]an!$I$42,
IF(AND(A1372=[2]an!$J$38,F1372=[2]an!$E$40),[2]an!$J$40,IF(AND(A1372=[2]an!$J$38,F1372=[2]an!$E$41),[2]an!$J$41,IF(AND(A1372=[2]an!$J$38,F1372=[2]an!$E$39,H1372&gt;=[2]an!$M$37),[2]an!$J$39,
IF(AND(A1372=[2]an!$J$38,F1372=[2]an!$E$39,H1372&lt;[2]an!$M$37,S1372="kahepoolne vajaduspõhine",U1372=""),[2]an!$M$40,
IF(AND(A1372=[2]an!$J$38,F1372=[2]an!$E$39,H1372&lt;[2]an!$M$37,S1372="kahepoolne vajaduspõhine",U1372&lt;&gt;""),[2]an!$J$39,
IF(AND(A1372=[2]an!$J$38,F1372=[2]an!$E$39,H1372&lt;[2]an!$M$37,S1372&lt;&gt;"kahepoolne vajaduspõhine"),[2]an!$J$39,
IF(AND(A1372=[2]an!$J$38,F1372=[2]an!$E$42),[2]an!$J$42,""))))))))))))))))))))))))))))</f>
        <v/>
      </c>
      <c r="Y1372" s="17" t="str">
        <f>IFERROR(IF(F1372="Tugigrupp",0,
IF(AND(F1372="Peretoe teenus",H1372&gt;=[2]an!$M$37,RANK(D1372,$D1372:$D1372)+COUNTIFS($D$2:D1372,D1372,$F$2:F1372,F1372)-1&gt;1),"",
IF(AND(F1372="Peretoe teenus",H1372&gt;=[2]an!$M$37,RANK(D1372,$D1372:$D1372)+COUNTIFS($D$2:D1372,D1372,$F$2:F1372,F1372)-1=1,MONTH(H1372)=MONTH(K1372)=TRUE,YEAR(H1372)=YEAR(K1372)=TRUE),((EOMONTH(H1372,0)-H1372+1)*X1372)/DAY(EOMONTH(H1372,0)),
IF(AND(F1372="Peretoe teenus",H1372&gt;=[2]an!$M$37,RANK(D1372,$D1372:$D1372)+COUNTIFS($D$2:D1372,D1372,$F$2:F1372,F1372)-1=1),X1372,
IF(AND(F1372="Peretoe teenus",H1372&lt;[2]an!$M$37,S1372&lt;&gt;"kahepoolne vajaduspõhine",RANK(D1372,$D1372:$D1372)+COUNTIFS($D$2:D1372,D1372,$F$2:F1372,F1372)-1=1),X1372,
IF(AND(F1372="Peretoe teenus",H1372&lt;[2]an!$M$37,S1372&lt;&gt;"kahepoolne vajaduspõhine",RANK(D1372,$D1372:$D1372)+COUNTIFS($D$2:D1372,D1372,$F$2:F1372,F1372)-1&gt;1),"",
IF(AND(F1372="Peretoe teenus",H1372&lt;[2]an!$M$37,S1372="kahepoolne vajaduspõhine",U1372="",RANK(D1372,$D1372:$D1372)+COUNTIFS($D$2:D1372,D1372,$F$2:F1372,F1372)-1=1),X1372,
IF(AND(F1372="Peretoe teenus",H1372&lt;[2]an!$M$37,S1372="kahepoolne vajaduspõhine",U1372="",RANK(D1372,$D1372:$D1372)+COUNTIFS($D$2:D1372,D1372,$F$2:F1372,F1372)-1&gt;1),"",
IF(AND(F1372="Peretoe teenus",H1372&lt;[2]an!$M$37,S1372="kahepoolne vajaduspõhine",U1372&lt;[2]an!$M$37,RANK(D1372,$D1372:$D1372)+COUNTIFS($D$2:D1372,D1372,$F$2:F1372,F1372)-1=1),X1372,
IF(AND(F1372="Peretoe teenus",H1372&lt;[2]an!$M$37,S1372="kahepoolne vajaduspõhine",U1372&lt;[2]an!$M$37,RANK(D1372,$D1372:$D1372)+COUNTIFS($D$2:D1372,D1372,$F$2:F1372,F1372)-1&gt;1),"",
IF(AND(F1372="Peretoe teenus",H1372&lt;[2]an!$M$37,S1372="kahepoolne vajaduspõhine",U1372&gt;=[2]an!$M$37,U1372&lt;=[2]an!$M$38,RANK(D1372,$D1372:$D1372)+COUNTIFS($D$2:D1372,D1372,$F$2:F1372,F1372)-1=1),
((EOMONTH(U1372,0)-U1372+1)*X1372)/DAY(EOMONTH(U1372,0))+(DAY(U1372)-1)*100/DAY(EOMONTH(U1372,0)),
IF(AND(F1372="Peretoe teenus",H1372&lt;[2]an!$M$37,S1372="kahepoolne vajaduspõhine",U1372&gt;=[2]an!$M$37,U1372&lt;=[2]an!$M$38,RANK(D1372,$D1372:$D1372)+COUNTIFS($D$2:D1372,D1372,$F$2:F1372,F1372)-1&gt;1),"",
IF(AND(F1372="Peretoe teenus",H1372&lt;[2]an!$M$37,S1372="kahepoolne vajaduspõhine",U1372&gt;[2]an!$M$38,RANK(D1372,$D1372:$D1372)+COUNTIFS($D$2:D1372,D1372,$F$2:F1372,F1372)-1=1),X1372,
IF(AND(F1372="Peretoe teenus",H1372&lt;[2]an!$M$37,S1372="kahepoolne vajaduspõhine",U1372&gt;[2]an!$M$38,RANK(D1372,$D1372:$D1372)+COUNTIFS($D$2:D1372,D1372,$F$2:F1372,F1372)-1&gt;1),"",X1372*W1372)))))))))))))),"")</f>
        <v/>
      </c>
      <c r="Z1372" s="18" t="str">
        <f t="shared" si="64"/>
        <v/>
      </c>
      <c r="AA1372" s="19" t="str">
        <f>IFERROR(VLOOKUP(E1372,[2]an!$A$3:$B$81,2,FALSE),"")</f>
        <v/>
      </c>
      <c r="AB1372" s="19" t="str">
        <f>IFERROR(VLOOKUP(AA1372,[2]an!$C$2:$D$16,2,FALSE),"")</f>
        <v/>
      </c>
      <c r="AC1372" s="20"/>
      <c r="AD1372" s="21" t="str">
        <f>IF(A1372=[2]an!$F$36,VLOOKUP([2]an!$F$36,[2]an!$F$36:$H$36,3,FALSE),IF(A1372=[2]an!$F$35,VLOOKUP([2]an!$F$35,[2]an!$F$35:$H$35,3,FALSE),IF(A1372=[2]an!$F$33,VLOOKUP([2]an!$F$33,[2]an!$F$33:$H$33,3,FALSE),IF(A1372=[2]an!$F$31,VLOOKUP([2]an!$F$31,[2]an!$F$31:$H$31,3,FALSE),""))))</f>
        <v/>
      </c>
    </row>
    <row r="1373" spans="6:30" x14ac:dyDescent="0.2">
      <c r="F1373" s="10"/>
      <c r="G1373" s="8" t="str">
        <f t="shared" si="65"/>
        <v/>
      </c>
      <c r="H1373" s="13"/>
      <c r="K1373" s="13"/>
      <c r="L1373" s="10"/>
      <c r="M1373" s="10"/>
      <c r="S1373" s="8" t="str">
        <f>IFERROR(VLOOKUP(D1373,[1]peretoe_teenus!$A$2:$L$2000,5,FALSE),"")</f>
        <v/>
      </c>
      <c r="U1373" s="13"/>
      <c r="V1373" s="15" t="str" cm="1">
        <f t="array" ref="V1373">IFERROR(IF(AND(F1373="Tugigrupp",RANK(K1373,$K1373:$K1373)+COUNTIFS($K$2:K1373,K1373,$L$2:L1373,L1373,$M$2:M1373,M1373,$I$2:I1373,I1373,$G$2:G1373,G1373,$F$2:F1373,F1373)-1=1),SUMPRODUCT(($F$2:$F$4154=F1373)*($G$2:$G$4154=G1373)*($K$2:$K$4154=K1373)*($I$2:$I$4154=I1373)*($L$2:$L$4154=L1373)*($M$2:$M$4154=M1373)),""),"")</f>
        <v/>
      </c>
      <c r="W1373" s="15" t="str">
        <f t="shared" si="63"/>
        <v/>
      </c>
      <c r="X1373" s="16" t="str">
        <f>IF(AND(A1373=[2]an!$G$38,F1373=[2]an!$E$40),[2]an!$G$40,IF(AND(A1373=[2]an!$G$38,F1373=[2]an!$E$41),[2]an!$G$41,IF(AND(A1373=[2]an!$G$38,F1373=[2]an!$E$39,H1373&gt;=[2]an!$M$37),[2]an!$G$39,
IF(AND(A1373=[2]an!$G$38,F1373=[2]an!$E$39,H1373&lt;[2]an!$M$37,S1373="kahepoolne vajaduspõhine",U1373=""),[2]an!$M$40,
IF(AND(A1373=[2]an!$G$38,F1373=[2]an!$E$39,H1373&lt;[2]an!$M$37,S1373="kahepoolne vajaduspõhine",U1373&lt;&gt;""),[2]an!$G$39,
IF(AND(A1373=[2]an!$G$38,F1373=[2]an!$E$39,H1373&lt;[2]an!$M$37,S1373&lt;&gt;"kahepoolne vajaduspõhine"),[2]an!$G$39,
IF(AND(A1373=[2]an!$G$38,F1373=[2]an!$E$42),[2]an!$G$42,
IF(AND(A1373=[2]an!$H$38,F1373=[2]an!$E$40),[2]an!$H$40,IF(AND(A1373=[2]an!$H$38,F1373=[2]an!$E$41),[2]an!$H$41,IF(AND(A1373=[2]an!$H$38,F1373=[2]an!$E$39,H1373&gt;=[2]an!$M$37),[2]an!$H$39,
IF(AND(A1373=[2]an!$H$38,F1373=[2]an!$E$39,H1373&lt;[2]an!$M$37,S1373="kahepoolne vajaduspõhine",U1373=""),[2]an!$M$40,
IF(AND(A1373=[2]an!$H$38,F1373=[2]an!$E$39,H1373&lt;[2]an!$M$37,S1373="kahepoolne vajaduspõhine",U1373&lt;&gt;""),[2]an!$H$39,
IF(AND(A1373=[2]an!$H$38,F1373=[2]an!$E$39,H1373&lt;[2]an!$M$37,S1373&lt;&gt;"kahepoolne vajaduspõhine"),[2]an!$H$39,
IF(AND(A1373=[2]an!$H$38,F1373=[2]an!$E$42),[2]an!$H$42,
IF(AND(A1373=[2]an!$I$38,F1373=[2]an!$E$40),[2]an!$I$40,IF(AND(A1373=[2]an!$I$38,F1373=[2]an!$E$41),[2]an!$I$41,IF(AND(A1373=[2]an!$I$38,F1373=[2]an!$E$39,H1373&gt;=[2]an!$M$37),[2]an!$I$39,
IF(AND(A1373=[2]an!$I$38,F1373=[2]an!$E$39,H1373&lt;[2]an!$M$37,S1373="kahepoolne vajaduspõhine",U1373=""),[2]an!$M$40,
IF(AND(A1373=[2]an!$I$38,F1373=[2]an!$E$39,H1373&lt;[2]an!$M$37,S1373="kahepoolne vajaduspõhine",U1373&lt;&gt;""),[2]an!$I$39,
IF(AND(A1373=[2]an!$I$38,F1373=[2]an!$E$39,H1373&lt;[2]an!$M$37,S1373&lt;&gt;"kahepoolne vajaduspõhine"),[2]an!$I$39,
IF(AND(A1373=[2]an!$I$38,F1373=[2]an!$E$42),[2]an!$I$42,
IF(AND(A1373=[2]an!$J$38,F1373=[2]an!$E$40),[2]an!$J$40,IF(AND(A1373=[2]an!$J$38,F1373=[2]an!$E$41),[2]an!$J$41,IF(AND(A1373=[2]an!$J$38,F1373=[2]an!$E$39,H1373&gt;=[2]an!$M$37),[2]an!$J$39,
IF(AND(A1373=[2]an!$J$38,F1373=[2]an!$E$39,H1373&lt;[2]an!$M$37,S1373="kahepoolne vajaduspõhine",U1373=""),[2]an!$M$40,
IF(AND(A1373=[2]an!$J$38,F1373=[2]an!$E$39,H1373&lt;[2]an!$M$37,S1373="kahepoolne vajaduspõhine",U1373&lt;&gt;""),[2]an!$J$39,
IF(AND(A1373=[2]an!$J$38,F1373=[2]an!$E$39,H1373&lt;[2]an!$M$37,S1373&lt;&gt;"kahepoolne vajaduspõhine"),[2]an!$J$39,
IF(AND(A1373=[2]an!$J$38,F1373=[2]an!$E$42),[2]an!$J$42,""))))))))))))))))))))))))))))</f>
        <v/>
      </c>
      <c r="Y1373" s="17" t="str">
        <f>IFERROR(IF(F1373="Tugigrupp",0,
IF(AND(F1373="Peretoe teenus",H1373&gt;=[2]an!$M$37,RANK(D1373,$D1373:$D1373)+COUNTIFS($D$2:D1373,D1373,$F$2:F1373,F1373)-1&gt;1),"",
IF(AND(F1373="Peretoe teenus",H1373&gt;=[2]an!$M$37,RANK(D1373,$D1373:$D1373)+COUNTIFS($D$2:D1373,D1373,$F$2:F1373,F1373)-1=1,MONTH(H1373)=MONTH(K1373)=TRUE,YEAR(H1373)=YEAR(K1373)=TRUE),((EOMONTH(H1373,0)-H1373+1)*X1373)/DAY(EOMONTH(H1373,0)),
IF(AND(F1373="Peretoe teenus",H1373&gt;=[2]an!$M$37,RANK(D1373,$D1373:$D1373)+COUNTIFS($D$2:D1373,D1373,$F$2:F1373,F1373)-1=1),X1373,
IF(AND(F1373="Peretoe teenus",H1373&lt;[2]an!$M$37,S1373&lt;&gt;"kahepoolne vajaduspõhine",RANK(D1373,$D1373:$D1373)+COUNTIFS($D$2:D1373,D1373,$F$2:F1373,F1373)-1=1),X1373,
IF(AND(F1373="Peretoe teenus",H1373&lt;[2]an!$M$37,S1373&lt;&gt;"kahepoolne vajaduspõhine",RANK(D1373,$D1373:$D1373)+COUNTIFS($D$2:D1373,D1373,$F$2:F1373,F1373)-1&gt;1),"",
IF(AND(F1373="Peretoe teenus",H1373&lt;[2]an!$M$37,S1373="kahepoolne vajaduspõhine",U1373="",RANK(D1373,$D1373:$D1373)+COUNTIFS($D$2:D1373,D1373,$F$2:F1373,F1373)-1=1),X1373,
IF(AND(F1373="Peretoe teenus",H1373&lt;[2]an!$M$37,S1373="kahepoolne vajaduspõhine",U1373="",RANK(D1373,$D1373:$D1373)+COUNTIFS($D$2:D1373,D1373,$F$2:F1373,F1373)-1&gt;1),"",
IF(AND(F1373="Peretoe teenus",H1373&lt;[2]an!$M$37,S1373="kahepoolne vajaduspõhine",U1373&lt;[2]an!$M$37,RANK(D1373,$D1373:$D1373)+COUNTIFS($D$2:D1373,D1373,$F$2:F1373,F1373)-1=1),X1373,
IF(AND(F1373="Peretoe teenus",H1373&lt;[2]an!$M$37,S1373="kahepoolne vajaduspõhine",U1373&lt;[2]an!$M$37,RANK(D1373,$D1373:$D1373)+COUNTIFS($D$2:D1373,D1373,$F$2:F1373,F1373)-1&gt;1),"",
IF(AND(F1373="Peretoe teenus",H1373&lt;[2]an!$M$37,S1373="kahepoolne vajaduspõhine",U1373&gt;=[2]an!$M$37,U1373&lt;=[2]an!$M$38,RANK(D1373,$D1373:$D1373)+COUNTIFS($D$2:D1373,D1373,$F$2:F1373,F1373)-1=1),
((EOMONTH(U1373,0)-U1373+1)*X1373)/DAY(EOMONTH(U1373,0))+(DAY(U1373)-1)*100/DAY(EOMONTH(U1373,0)),
IF(AND(F1373="Peretoe teenus",H1373&lt;[2]an!$M$37,S1373="kahepoolne vajaduspõhine",U1373&gt;=[2]an!$M$37,U1373&lt;=[2]an!$M$38,RANK(D1373,$D1373:$D1373)+COUNTIFS($D$2:D1373,D1373,$F$2:F1373,F1373)-1&gt;1),"",
IF(AND(F1373="Peretoe teenus",H1373&lt;[2]an!$M$37,S1373="kahepoolne vajaduspõhine",U1373&gt;[2]an!$M$38,RANK(D1373,$D1373:$D1373)+COUNTIFS($D$2:D1373,D1373,$F$2:F1373,F1373)-1=1),X1373,
IF(AND(F1373="Peretoe teenus",H1373&lt;[2]an!$M$37,S1373="kahepoolne vajaduspõhine",U1373&gt;[2]an!$M$38,RANK(D1373,$D1373:$D1373)+COUNTIFS($D$2:D1373,D1373,$F$2:F1373,F1373)-1&gt;1),"",X1373*W1373)))))))))))))),"")</f>
        <v/>
      </c>
      <c r="Z1373" s="18" t="str">
        <f t="shared" si="64"/>
        <v/>
      </c>
      <c r="AA1373" s="19" t="str">
        <f>IFERROR(VLOOKUP(E1373,[2]an!$A$3:$B$81,2,FALSE),"")</f>
        <v/>
      </c>
      <c r="AB1373" s="19" t="str">
        <f>IFERROR(VLOOKUP(AA1373,[2]an!$C$2:$D$16,2,FALSE),"")</f>
        <v/>
      </c>
      <c r="AC1373" s="20"/>
      <c r="AD1373" s="21" t="str">
        <f>IF(A1373=[2]an!$F$36,VLOOKUP([2]an!$F$36,[2]an!$F$36:$H$36,3,FALSE),IF(A1373=[2]an!$F$35,VLOOKUP([2]an!$F$35,[2]an!$F$35:$H$35,3,FALSE),IF(A1373=[2]an!$F$33,VLOOKUP([2]an!$F$33,[2]an!$F$33:$H$33,3,FALSE),IF(A1373=[2]an!$F$31,VLOOKUP([2]an!$F$31,[2]an!$F$31:$H$31,3,FALSE),""))))</f>
        <v/>
      </c>
    </row>
    <row r="1374" spans="6:30" x14ac:dyDescent="0.2">
      <c r="F1374" s="10"/>
      <c r="G1374" s="8" t="str">
        <f t="shared" si="65"/>
        <v/>
      </c>
      <c r="H1374" s="13"/>
      <c r="K1374" s="13"/>
      <c r="L1374" s="10"/>
      <c r="M1374" s="10"/>
      <c r="S1374" s="8" t="str">
        <f>IFERROR(VLOOKUP(D1374,[1]peretoe_teenus!$A$2:$L$2000,5,FALSE),"")</f>
        <v/>
      </c>
      <c r="U1374" s="13"/>
      <c r="V1374" s="15" t="str" cm="1">
        <f t="array" ref="V1374">IFERROR(IF(AND(F1374="Tugigrupp",RANK(K1374,$K1374:$K1374)+COUNTIFS($K$2:K1374,K1374,$L$2:L1374,L1374,$M$2:M1374,M1374,$I$2:I1374,I1374,$G$2:G1374,G1374,$F$2:F1374,F1374)-1=1),SUMPRODUCT(($F$2:$F$4154=F1374)*($G$2:$G$4154=G1374)*($K$2:$K$4154=K1374)*($I$2:$I$4154=I1374)*($L$2:$L$4154=L1374)*($M$2:$M$4154=M1374)),""),"")</f>
        <v/>
      </c>
      <c r="W1374" s="15" t="str">
        <f t="shared" si="63"/>
        <v/>
      </c>
      <c r="X1374" s="16" t="str">
        <f>IF(AND(A1374=[2]an!$G$38,F1374=[2]an!$E$40),[2]an!$G$40,IF(AND(A1374=[2]an!$G$38,F1374=[2]an!$E$41),[2]an!$G$41,IF(AND(A1374=[2]an!$G$38,F1374=[2]an!$E$39,H1374&gt;=[2]an!$M$37),[2]an!$G$39,
IF(AND(A1374=[2]an!$G$38,F1374=[2]an!$E$39,H1374&lt;[2]an!$M$37,S1374="kahepoolne vajaduspõhine",U1374=""),[2]an!$M$40,
IF(AND(A1374=[2]an!$G$38,F1374=[2]an!$E$39,H1374&lt;[2]an!$M$37,S1374="kahepoolne vajaduspõhine",U1374&lt;&gt;""),[2]an!$G$39,
IF(AND(A1374=[2]an!$G$38,F1374=[2]an!$E$39,H1374&lt;[2]an!$M$37,S1374&lt;&gt;"kahepoolne vajaduspõhine"),[2]an!$G$39,
IF(AND(A1374=[2]an!$G$38,F1374=[2]an!$E$42),[2]an!$G$42,
IF(AND(A1374=[2]an!$H$38,F1374=[2]an!$E$40),[2]an!$H$40,IF(AND(A1374=[2]an!$H$38,F1374=[2]an!$E$41),[2]an!$H$41,IF(AND(A1374=[2]an!$H$38,F1374=[2]an!$E$39,H1374&gt;=[2]an!$M$37),[2]an!$H$39,
IF(AND(A1374=[2]an!$H$38,F1374=[2]an!$E$39,H1374&lt;[2]an!$M$37,S1374="kahepoolne vajaduspõhine",U1374=""),[2]an!$M$40,
IF(AND(A1374=[2]an!$H$38,F1374=[2]an!$E$39,H1374&lt;[2]an!$M$37,S1374="kahepoolne vajaduspõhine",U1374&lt;&gt;""),[2]an!$H$39,
IF(AND(A1374=[2]an!$H$38,F1374=[2]an!$E$39,H1374&lt;[2]an!$M$37,S1374&lt;&gt;"kahepoolne vajaduspõhine"),[2]an!$H$39,
IF(AND(A1374=[2]an!$H$38,F1374=[2]an!$E$42),[2]an!$H$42,
IF(AND(A1374=[2]an!$I$38,F1374=[2]an!$E$40),[2]an!$I$40,IF(AND(A1374=[2]an!$I$38,F1374=[2]an!$E$41),[2]an!$I$41,IF(AND(A1374=[2]an!$I$38,F1374=[2]an!$E$39,H1374&gt;=[2]an!$M$37),[2]an!$I$39,
IF(AND(A1374=[2]an!$I$38,F1374=[2]an!$E$39,H1374&lt;[2]an!$M$37,S1374="kahepoolne vajaduspõhine",U1374=""),[2]an!$M$40,
IF(AND(A1374=[2]an!$I$38,F1374=[2]an!$E$39,H1374&lt;[2]an!$M$37,S1374="kahepoolne vajaduspõhine",U1374&lt;&gt;""),[2]an!$I$39,
IF(AND(A1374=[2]an!$I$38,F1374=[2]an!$E$39,H1374&lt;[2]an!$M$37,S1374&lt;&gt;"kahepoolne vajaduspõhine"),[2]an!$I$39,
IF(AND(A1374=[2]an!$I$38,F1374=[2]an!$E$42),[2]an!$I$42,
IF(AND(A1374=[2]an!$J$38,F1374=[2]an!$E$40),[2]an!$J$40,IF(AND(A1374=[2]an!$J$38,F1374=[2]an!$E$41),[2]an!$J$41,IF(AND(A1374=[2]an!$J$38,F1374=[2]an!$E$39,H1374&gt;=[2]an!$M$37),[2]an!$J$39,
IF(AND(A1374=[2]an!$J$38,F1374=[2]an!$E$39,H1374&lt;[2]an!$M$37,S1374="kahepoolne vajaduspõhine",U1374=""),[2]an!$M$40,
IF(AND(A1374=[2]an!$J$38,F1374=[2]an!$E$39,H1374&lt;[2]an!$M$37,S1374="kahepoolne vajaduspõhine",U1374&lt;&gt;""),[2]an!$J$39,
IF(AND(A1374=[2]an!$J$38,F1374=[2]an!$E$39,H1374&lt;[2]an!$M$37,S1374&lt;&gt;"kahepoolne vajaduspõhine"),[2]an!$J$39,
IF(AND(A1374=[2]an!$J$38,F1374=[2]an!$E$42),[2]an!$J$42,""))))))))))))))))))))))))))))</f>
        <v/>
      </c>
      <c r="Y1374" s="17" t="str">
        <f>IFERROR(IF(F1374="Tugigrupp",0,
IF(AND(F1374="Peretoe teenus",H1374&gt;=[2]an!$M$37,RANK(D1374,$D1374:$D1374)+COUNTIFS($D$2:D1374,D1374,$F$2:F1374,F1374)-1&gt;1),"",
IF(AND(F1374="Peretoe teenus",H1374&gt;=[2]an!$M$37,RANK(D1374,$D1374:$D1374)+COUNTIFS($D$2:D1374,D1374,$F$2:F1374,F1374)-1=1,MONTH(H1374)=MONTH(K1374)=TRUE,YEAR(H1374)=YEAR(K1374)=TRUE),((EOMONTH(H1374,0)-H1374+1)*X1374)/DAY(EOMONTH(H1374,0)),
IF(AND(F1374="Peretoe teenus",H1374&gt;=[2]an!$M$37,RANK(D1374,$D1374:$D1374)+COUNTIFS($D$2:D1374,D1374,$F$2:F1374,F1374)-1=1),X1374,
IF(AND(F1374="Peretoe teenus",H1374&lt;[2]an!$M$37,S1374&lt;&gt;"kahepoolne vajaduspõhine",RANK(D1374,$D1374:$D1374)+COUNTIFS($D$2:D1374,D1374,$F$2:F1374,F1374)-1=1),X1374,
IF(AND(F1374="Peretoe teenus",H1374&lt;[2]an!$M$37,S1374&lt;&gt;"kahepoolne vajaduspõhine",RANK(D1374,$D1374:$D1374)+COUNTIFS($D$2:D1374,D1374,$F$2:F1374,F1374)-1&gt;1),"",
IF(AND(F1374="Peretoe teenus",H1374&lt;[2]an!$M$37,S1374="kahepoolne vajaduspõhine",U1374="",RANK(D1374,$D1374:$D1374)+COUNTIFS($D$2:D1374,D1374,$F$2:F1374,F1374)-1=1),X1374,
IF(AND(F1374="Peretoe teenus",H1374&lt;[2]an!$M$37,S1374="kahepoolne vajaduspõhine",U1374="",RANK(D1374,$D1374:$D1374)+COUNTIFS($D$2:D1374,D1374,$F$2:F1374,F1374)-1&gt;1),"",
IF(AND(F1374="Peretoe teenus",H1374&lt;[2]an!$M$37,S1374="kahepoolne vajaduspõhine",U1374&lt;[2]an!$M$37,RANK(D1374,$D1374:$D1374)+COUNTIFS($D$2:D1374,D1374,$F$2:F1374,F1374)-1=1),X1374,
IF(AND(F1374="Peretoe teenus",H1374&lt;[2]an!$M$37,S1374="kahepoolne vajaduspõhine",U1374&lt;[2]an!$M$37,RANK(D1374,$D1374:$D1374)+COUNTIFS($D$2:D1374,D1374,$F$2:F1374,F1374)-1&gt;1),"",
IF(AND(F1374="Peretoe teenus",H1374&lt;[2]an!$M$37,S1374="kahepoolne vajaduspõhine",U1374&gt;=[2]an!$M$37,U1374&lt;=[2]an!$M$38,RANK(D1374,$D1374:$D1374)+COUNTIFS($D$2:D1374,D1374,$F$2:F1374,F1374)-1=1),
((EOMONTH(U1374,0)-U1374+1)*X1374)/DAY(EOMONTH(U1374,0))+(DAY(U1374)-1)*100/DAY(EOMONTH(U1374,0)),
IF(AND(F1374="Peretoe teenus",H1374&lt;[2]an!$M$37,S1374="kahepoolne vajaduspõhine",U1374&gt;=[2]an!$M$37,U1374&lt;=[2]an!$M$38,RANK(D1374,$D1374:$D1374)+COUNTIFS($D$2:D1374,D1374,$F$2:F1374,F1374)-1&gt;1),"",
IF(AND(F1374="Peretoe teenus",H1374&lt;[2]an!$M$37,S1374="kahepoolne vajaduspõhine",U1374&gt;[2]an!$M$38,RANK(D1374,$D1374:$D1374)+COUNTIFS($D$2:D1374,D1374,$F$2:F1374,F1374)-1=1),X1374,
IF(AND(F1374="Peretoe teenus",H1374&lt;[2]an!$M$37,S1374="kahepoolne vajaduspõhine",U1374&gt;[2]an!$M$38,RANK(D1374,$D1374:$D1374)+COUNTIFS($D$2:D1374,D1374,$F$2:F1374,F1374)-1&gt;1),"",X1374*W1374)))))))))))))),"")</f>
        <v/>
      </c>
      <c r="Z1374" s="18" t="str">
        <f t="shared" si="64"/>
        <v/>
      </c>
      <c r="AA1374" s="19" t="str">
        <f>IFERROR(VLOOKUP(E1374,[2]an!$A$3:$B$81,2,FALSE),"")</f>
        <v/>
      </c>
      <c r="AB1374" s="19" t="str">
        <f>IFERROR(VLOOKUP(AA1374,[2]an!$C$2:$D$16,2,FALSE),"")</f>
        <v/>
      </c>
      <c r="AC1374" s="20"/>
      <c r="AD1374" s="21" t="str">
        <f>IF(A1374=[2]an!$F$36,VLOOKUP([2]an!$F$36,[2]an!$F$36:$H$36,3,FALSE),IF(A1374=[2]an!$F$35,VLOOKUP([2]an!$F$35,[2]an!$F$35:$H$35,3,FALSE),IF(A1374=[2]an!$F$33,VLOOKUP([2]an!$F$33,[2]an!$F$33:$H$33,3,FALSE),IF(A1374=[2]an!$F$31,VLOOKUP([2]an!$F$31,[2]an!$F$31:$H$31,3,FALSE),""))))</f>
        <v/>
      </c>
    </row>
    <row r="1375" spans="6:30" x14ac:dyDescent="0.2">
      <c r="F1375" s="10"/>
      <c r="G1375" s="8" t="str">
        <f t="shared" si="65"/>
        <v/>
      </c>
      <c r="H1375" s="13"/>
      <c r="K1375" s="13"/>
      <c r="L1375" s="10"/>
      <c r="M1375" s="10"/>
      <c r="S1375" s="8" t="str">
        <f>IFERROR(VLOOKUP(D1375,[1]peretoe_teenus!$A$2:$L$2000,5,FALSE),"")</f>
        <v/>
      </c>
      <c r="U1375" s="13"/>
      <c r="V1375" s="15" t="str" cm="1">
        <f t="array" ref="V1375">IFERROR(IF(AND(F1375="Tugigrupp",RANK(K1375,$K1375:$K1375)+COUNTIFS($K$2:K1375,K1375,$L$2:L1375,L1375,$M$2:M1375,M1375,$I$2:I1375,I1375,$G$2:G1375,G1375,$F$2:F1375,F1375)-1=1),SUMPRODUCT(($F$2:$F$4154=F1375)*($G$2:$G$4154=G1375)*($K$2:$K$4154=K1375)*($I$2:$I$4154=I1375)*($L$2:$L$4154=L1375)*($M$2:$M$4154=M1375)),""),"")</f>
        <v/>
      </c>
      <c r="W1375" s="15" t="str">
        <f t="shared" si="63"/>
        <v/>
      </c>
      <c r="X1375" s="16" t="str">
        <f>IF(AND(A1375=[2]an!$G$38,F1375=[2]an!$E$40),[2]an!$G$40,IF(AND(A1375=[2]an!$G$38,F1375=[2]an!$E$41),[2]an!$G$41,IF(AND(A1375=[2]an!$G$38,F1375=[2]an!$E$39,H1375&gt;=[2]an!$M$37),[2]an!$G$39,
IF(AND(A1375=[2]an!$G$38,F1375=[2]an!$E$39,H1375&lt;[2]an!$M$37,S1375="kahepoolne vajaduspõhine",U1375=""),[2]an!$M$40,
IF(AND(A1375=[2]an!$G$38,F1375=[2]an!$E$39,H1375&lt;[2]an!$M$37,S1375="kahepoolne vajaduspõhine",U1375&lt;&gt;""),[2]an!$G$39,
IF(AND(A1375=[2]an!$G$38,F1375=[2]an!$E$39,H1375&lt;[2]an!$M$37,S1375&lt;&gt;"kahepoolne vajaduspõhine"),[2]an!$G$39,
IF(AND(A1375=[2]an!$G$38,F1375=[2]an!$E$42),[2]an!$G$42,
IF(AND(A1375=[2]an!$H$38,F1375=[2]an!$E$40),[2]an!$H$40,IF(AND(A1375=[2]an!$H$38,F1375=[2]an!$E$41),[2]an!$H$41,IF(AND(A1375=[2]an!$H$38,F1375=[2]an!$E$39,H1375&gt;=[2]an!$M$37),[2]an!$H$39,
IF(AND(A1375=[2]an!$H$38,F1375=[2]an!$E$39,H1375&lt;[2]an!$M$37,S1375="kahepoolne vajaduspõhine",U1375=""),[2]an!$M$40,
IF(AND(A1375=[2]an!$H$38,F1375=[2]an!$E$39,H1375&lt;[2]an!$M$37,S1375="kahepoolne vajaduspõhine",U1375&lt;&gt;""),[2]an!$H$39,
IF(AND(A1375=[2]an!$H$38,F1375=[2]an!$E$39,H1375&lt;[2]an!$M$37,S1375&lt;&gt;"kahepoolne vajaduspõhine"),[2]an!$H$39,
IF(AND(A1375=[2]an!$H$38,F1375=[2]an!$E$42),[2]an!$H$42,
IF(AND(A1375=[2]an!$I$38,F1375=[2]an!$E$40),[2]an!$I$40,IF(AND(A1375=[2]an!$I$38,F1375=[2]an!$E$41),[2]an!$I$41,IF(AND(A1375=[2]an!$I$38,F1375=[2]an!$E$39,H1375&gt;=[2]an!$M$37),[2]an!$I$39,
IF(AND(A1375=[2]an!$I$38,F1375=[2]an!$E$39,H1375&lt;[2]an!$M$37,S1375="kahepoolne vajaduspõhine",U1375=""),[2]an!$M$40,
IF(AND(A1375=[2]an!$I$38,F1375=[2]an!$E$39,H1375&lt;[2]an!$M$37,S1375="kahepoolne vajaduspõhine",U1375&lt;&gt;""),[2]an!$I$39,
IF(AND(A1375=[2]an!$I$38,F1375=[2]an!$E$39,H1375&lt;[2]an!$M$37,S1375&lt;&gt;"kahepoolne vajaduspõhine"),[2]an!$I$39,
IF(AND(A1375=[2]an!$I$38,F1375=[2]an!$E$42),[2]an!$I$42,
IF(AND(A1375=[2]an!$J$38,F1375=[2]an!$E$40),[2]an!$J$40,IF(AND(A1375=[2]an!$J$38,F1375=[2]an!$E$41),[2]an!$J$41,IF(AND(A1375=[2]an!$J$38,F1375=[2]an!$E$39,H1375&gt;=[2]an!$M$37),[2]an!$J$39,
IF(AND(A1375=[2]an!$J$38,F1375=[2]an!$E$39,H1375&lt;[2]an!$M$37,S1375="kahepoolne vajaduspõhine",U1375=""),[2]an!$M$40,
IF(AND(A1375=[2]an!$J$38,F1375=[2]an!$E$39,H1375&lt;[2]an!$M$37,S1375="kahepoolne vajaduspõhine",U1375&lt;&gt;""),[2]an!$J$39,
IF(AND(A1375=[2]an!$J$38,F1375=[2]an!$E$39,H1375&lt;[2]an!$M$37,S1375&lt;&gt;"kahepoolne vajaduspõhine"),[2]an!$J$39,
IF(AND(A1375=[2]an!$J$38,F1375=[2]an!$E$42),[2]an!$J$42,""))))))))))))))))))))))))))))</f>
        <v/>
      </c>
      <c r="Y1375" s="17" t="str">
        <f>IFERROR(IF(F1375="Tugigrupp",0,
IF(AND(F1375="Peretoe teenus",H1375&gt;=[2]an!$M$37,RANK(D1375,$D1375:$D1375)+COUNTIFS($D$2:D1375,D1375,$F$2:F1375,F1375)-1&gt;1),"",
IF(AND(F1375="Peretoe teenus",H1375&gt;=[2]an!$M$37,RANK(D1375,$D1375:$D1375)+COUNTIFS($D$2:D1375,D1375,$F$2:F1375,F1375)-1=1,MONTH(H1375)=MONTH(K1375)=TRUE,YEAR(H1375)=YEAR(K1375)=TRUE),((EOMONTH(H1375,0)-H1375+1)*X1375)/DAY(EOMONTH(H1375,0)),
IF(AND(F1375="Peretoe teenus",H1375&gt;=[2]an!$M$37,RANK(D1375,$D1375:$D1375)+COUNTIFS($D$2:D1375,D1375,$F$2:F1375,F1375)-1=1),X1375,
IF(AND(F1375="Peretoe teenus",H1375&lt;[2]an!$M$37,S1375&lt;&gt;"kahepoolne vajaduspõhine",RANK(D1375,$D1375:$D1375)+COUNTIFS($D$2:D1375,D1375,$F$2:F1375,F1375)-1=1),X1375,
IF(AND(F1375="Peretoe teenus",H1375&lt;[2]an!$M$37,S1375&lt;&gt;"kahepoolne vajaduspõhine",RANK(D1375,$D1375:$D1375)+COUNTIFS($D$2:D1375,D1375,$F$2:F1375,F1375)-1&gt;1),"",
IF(AND(F1375="Peretoe teenus",H1375&lt;[2]an!$M$37,S1375="kahepoolne vajaduspõhine",U1375="",RANK(D1375,$D1375:$D1375)+COUNTIFS($D$2:D1375,D1375,$F$2:F1375,F1375)-1=1),X1375,
IF(AND(F1375="Peretoe teenus",H1375&lt;[2]an!$M$37,S1375="kahepoolne vajaduspõhine",U1375="",RANK(D1375,$D1375:$D1375)+COUNTIFS($D$2:D1375,D1375,$F$2:F1375,F1375)-1&gt;1),"",
IF(AND(F1375="Peretoe teenus",H1375&lt;[2]an!$M$37,S1375="kahepoolne vajaduspõhine",U1375&lt;[2]an!$M$37,RANK(D1375,$D1375:$D1375)+COUNTIFS($D$2:D1375,D1375,$F$2:F1375,F1375)-1=1),X1375,
IF(AND(F1375="Peretoe teenus",H1375&lt;[2]an!$M$37,S1375="kahepoolne vajaduspõhine",U1375&lt;[2]an!$M$37,RANK(D1375,$D1375:$D1375)+COUNTIFS($D$2:D1375,D1375,$F$2:F1375,F1375)-1&gt;1),"",
IF(AND(F1375="Peretoe teenus",H1375&lt;[2]an!$M$37,S1375="kahepoolne vajaduspõhine",U1375&gt;=[2]an!$M$37,U1375&lt;=[2]an!$M$38,RANK(D1375,$D1375:$D1375)+COUNTIFS($D$2:D1375,D1375,$F$2:F1375,F1375)-1=1),
((EOMONTH(U1375,0)-U1375+1)*X1375)/DAY(EOMONTH(U1375,0))+(DAY(U1375)-1)*100/DAY(EOMONTH(U1375,0)),
IF(AND(F1375="Peretoe teenus",H1375&lt;[2]an!$M$37,S1375="kahepoolne vajaduspõhine",U1375&gt;=[2]an!$M$37,U1375&lt;=[2]an!$M$38,RANK(D1375,$D1375:$D1375)+COUNTIFS($D$2:D1375,D1375,$F$2:F1375,F1375)-1&gt;1),"",
IF(AND(F1375="Peretoe teenus",H1375&lt;[2]an!$M$37,S1375="kahepoolne vajaduspõhine",U1375&gt;[2]an!$M$38,RANK(D1375,$D1375:$D1375)+COUNTIFS($D$2:D1375,D1375,$F$2:F1375,F1375)-1=1),X1375,
IF(AND(F1375="Peretoe teenus",H1375&lt;[2]an!$M$37,S1375="kahepoolne vajaduspõhine",U1375&gt;[2]an!$M$38,RANK(D1375,$D1375:$D1375)+COUNTIFS($D$2:D1375,D1375,$F$2:F1375,F1375)-1&gt;1),"",X1375*W1375)))))))))))))),"")</f>
        <v/>
      </c>
      <c r="Z1375" s="18" t="str">
        <f t="shared" si="64"/>
        <v/>
      </c>
      <c r="AA1375" s="19" t="str">
        <f>IFERROR(VLOOKUP(E1375,[2]an!$A$3:$B$81,2,FALSE),"")</f>
        <v/>
      </c>
      <c r="AB1375" s="19" t="str">
        <f>IFERROR(VLOOKUP(AA1375,[2]an!$C$2:$D$16,2,FALSE),"")</f>
        <v/>
      </c>
      <c r="AC1375" s="20"/>
      <c r="AD1375" s="21" t="str">
        <f>IF(A1375=[2]an!$F$36,VLOOKUP([2]an!$F$36,[2]an!$F$36:$H$36,3,FALSE),IF(A1375=[2]an!$F$35,VLOOKUP([2]an!$F$35,[2]an!$F$35:$H$35,3,FALSE),IF(A1375=[2]an!$F$33,VLOOKUP([2]an!$F$33,[2]an!$F$33:$H$33,3,FALSE),IF(A1375=[2]an!$F$31,VLOOKUP([2]an!$F$31,[2]an!$F$31:$H$31,3,FALSE),""))))</f>
        <v/>
      </c>
    </row>
    <row r="1376" spans="6:30" x14ac:dyDescent="0.2">
      <c r="F1376" s="10"/>
      <c r="G1376" s="8" t="str">
        <f t="shared" si="65"/>
        <v/>
      </c>
      <c r="H1376" s="13"/>
      <c r="K1376" s="13"/>
      <c r="L1376" s="10"/>
      <c r="M1376" s="10"/>
      <c r="S1376" s="8" t="str">
        <f>IFERROR(VLOOKUP(D1376,[1]peretoe_teenus!$A$2:$L$2000,5,FALSE),"")</f>
        <v/>
      </c>
      <c r="U1376" s="13"/>
      <c r="V1376" s="15" t="str" cm="1">
        <f t="array" ref="V1376">IFERROR(IF(AND(F1376="Tugigrupp",RANK(K1376,$K1376:$K1376)+COUNTIFS($K$2:K1376,K1376,$L$2:L1376,L1376,$M$2:M1376,M1376,$I$2:I1376,I1376,$G$2:G1376,G1376,$F$2:F1376,F1376)-1=1),SUMPRODUCT(($F$2:$F$4154=F1376)*($G$2:$G$4154=G1376)*($K$2:$K$4154=K1376)*($I$2:$I$4154=I1376)*($L$2:$L$4154=L1376)*($M$2:$M$4154=M1376)),""),"")</f>
        <v/>
      </c>
      <c r="W1376" s="15" t="str">
        <f t="shared" si="63"/>
        <v/>
      </c>
      <c r="X1376" s="16" t="str">
        <f>IF(AND(A1376=[2]an!$G$38,F1376=[2]an!$E$40),[2]an!$G$40,IF(AND(A1376=[2]an!$G$38,F1376=[2]an!$E$41),[2]an!$G$41,IF(AND(A1376=[2]an!$G$38,F1376=[2]an!$E$39,H1376&gt;=[2]an!$M$37),[2]an!$G$39,
IF(AND(A1376=[2]an!$G$38,F1376=[2]an!$E$39,H1376&lt;[2]an!$M$37,S1376="kahepoolne vajaduspõhine",U1376=""),[2]an!$M$40,
IF(AND(A1376=[2]an!$G$38,F1376=[2]an!$E$39,H1376&lt;[2]an!$M$37,S1376="kahepoolne vajaduspõhine",U1376&lt;&gt;""),[2]an!$G$39,
IF(AND(A1376=[2]an!$G$38,F1376=[2]an!$E$39,H1376&lt;[2]an!$M$37,S1376&lt;&gt;"kahepoolne vajaduspõhine"),[2]an!$G$39,
IF(AND(A1376=[2]an!$G$38,F1376=[2]an!$E$42),[2]an!$G$42,
IF(AND(A1376=[2]an!$H$38,F1376=[2]an!$E$40),[2]an!$H$40,IF(AND(A1376=[2]an!$H$38,F1376=[2]an!$E$41),[2]an!$H$41,IF(AND(A1376=[2]an!$H$38,F1376=[2]an!$E$39,H1376&gt;=[2]an!$M$37),[2]an!$H$39,
IF(AND(A1376=[2]an!$H$38,F1376=[2]an!$E$39,H1376&lt;[2]an!$M$37,S1376="kahepoolne vajaduspõhine",U1376=""),[2]an!$M$40,
IF(AND(A1376=[2]an!$H$38,F1376=[2]an!$E$39,H1376&lt;[2]an!$M$37,S1376="kahepoolne vajaduspõhine",U1376&lt;&gt;""),[2]an!$H$39,
IF(AND(A1376=[2]an!$H$38,F1376=[2]an!$E$39,H1376&lt;[2]an!$M$37,S1376&lt;&gt;"kahepoolne vajaduspõhine"),[2]an!$H$39,
IF(AND(A1376=[2]an!$H$38,F1376=[2]an!$E$42),[2]an!$H$42,
IF(AND(A1376=[2]an!$I$38,F1376=[2]an!$E$40),[2]an!$I$40,IF(AND(A1376=[2]an!$I$38,F1376=[2]an!$E$41),[2]an!$I$41,IF(AND(A1376=[2]an!$I$38,F1376=[2]an!$E$39,H1376&gt;=[2]an!$M$37),[2]an!$I$39,
IF(AND(A1376=[2]an!$I$38,F1376=[2]an!$E$39,H1376&lt;[2]an!$M$37,S1376="kahepoolne vajaduspõhine",U1376=""),[2]an!$M$40,
IF(AND(A1376=[2]an!$I$38,F1376=[2]an!$E$39,H1376&lt;[2]an!$M$37,S1376="kahepoolne vajaduspõhine",U1376&lt;&gt;""),[2]an!$I$39,
IF(AND(A1376=[2]an!$I$38,F1376=[2]an!$E$39,H1376&lt;[2]an!$M$37,S1376&lt;&gt;"kahepoolne vajaduspõhine"),[2]an!$I$39,
IF(AND(A1376=[2]an!$I$38,F1376=[2]an!$E$42),[2]an!$I$42,
IF(AND(A1376=[2]an!$J$38,F1376=[2]an!$E$40),[2]an!$J$40,IF(AND(A1376=[2]an!$J$38,F1376=[2]an!$E$41),[2]an!$J$41,IF(AND(A1376=[2]an!$J$38,F1376=[2]an!$E$39,H1376&gt;=[2]an!$M$37),[2]an!$J$39,
IF(AND(A1376=[2]an!$J$38,F1376=[2]an!$E$39,H1376&lt;[2]an!$M$37,S1376="kahepoolne vajaduspõhine",U1376=""),[2]an!$M$40,
IF(AND(A1376=[2]an!$J$38,F1376=[2]an!$E$39,H1376&lt;[2]an!$M$37,S1376="kahepoolne vajaduspõhine",U1376&lt;&gt;""),[2]an!$J$39,
IF(AND(A1376=[2]an!$J$38,F1376=[2]an!$E$39,H1376&lt;[2]an!$M$37,S1376&lt;&gt;"kahepoolne vajaduspõhine"),[2]an!$J$39,
IF(AND(A1376=[2]an!$J$38,F1376=[2]an!$E$42),[2]an!$J$42,""))))))))))))))))))))))))))))</f>
        <v/>
      </c>
      <c r="Y1376" s="17" t="str">
        <f>IFERROR(IF(F1376="Tugigrupp",0,
IF(AND(F1376="Peretoe teenus",H1376&gt;=[2]an!$M$37,RANK(D1376,$D1376:$D1376)+COUNTIFS($D$2:D1376,D1376,$F$2:F1376,F1376)-1&gt;1),"",
IF(AND(F1376="Peretoe teenus",H1376&gt;=[2]an!$M$37,RANK(D1376,$D1376:$D1376)+COUNTIFS($D$2:D1376,D1376,$F$2:F1376,F1376)-1=1,MONTH(H1376)=MONTH(K1376)=TRUE,YEAR(H1376)=YEAR(K1376)=TRUE),((EOMONTH(H1376,0)-H1376+1)*X1376)/DAY(EOMONTH(H1376,0)),
IF(AND(F1376="Peretoe teenus",H1376&gt;=[2]an!$M$37,RANK(D1376,$D1376:$D1376)+COUNTIFS($D$2:D1376,D1376,$F$2:F1376,F1376)-1=1),X1376,
IF(AND(F1376="Peretoe teenus",H1376&lt;[2]an!$M$37,S1376&lt;&gt;"kahepoolne vajaduspõhine",RANK(D1376,$D1376:$D1376)+COUNTIFS($D$2:D1376,D1376,$F$2:F1376,F1376)-1=1),X1376,
IF(AND(F1376="Peretoe teenus",H1376&lt;[2]an!$M$37,S1376&lt;&gt;"kahepoolne vajaduspõhine",RANK(D1376,$D1376:$D1376)+COUNTIFS($D$2:D1376,D1376,$F$2:F1376,F1376)-1&gt;1),"",
IF(AND(F1376="Peretoe teenus",H1376&lt;[2]an!$M$37,S1376="kahepoolne vajaduspõhine",U1376="",RANK(D1376,$D1376:$D1376)+COUNTIFS($D$2:D1376,D1376,$F$2:F1376,F1376)-1=1),X1376,
IF(AND(F1376="Peretoe teenus",H1376&lt;[2]an!$M$37,S1376="kahepoolne vajaduspõhine",U1376="",RANK(D1376,$D1376:$D1376)+COUNTIFS($D$2:D1376,D1376,$F$2:F1376,F1376)-1&gt;1),"",
IF(AND(F1376="Peretoe teenus",H1376&lt;[2]an!$M$37,S1376="kahepoolne vajaduspõhine",U1376&lt;[2]an!$M$37,RANK(D1376,$D1376:$D1376)+COUNTIFS($D$2:D1376,D1376,$F$2:F1376,F1376)-1=1),X1376,
IF(AND(F1376="Peretoe teenus",H1376&lt;[2]an!$M$37,S1376="kahepoolne vajaduspõhine",U1376&lt;[2]an!$M$37,RANK(D1376,$D1376:$D1376)+COUNTIFS($D$2:D1376,D1376,$F$2:F1376,F1376)-1&gt;1),"",
IF(AND(F1376="Peretoe teenus",H1376&lt;[2]an!$M$37,S1376="kahepoolne vajaduspõhine",U1376&gt;=[2]an!$M$37,U1376&lt;=[2]an!$M$38,RANK(D1376,$D1376:$D1376)+COUNTIFS($D$2:D1376,D1376,$F$2:F1376,F1376)-1=1),
((EOMONTH(U1376,0)-U1376+1)*X1376)/DAY(EOMONTH(U1376,0))+(DAY(U1376)-1)*100/DAY(EOMONTH(U1376,0)),
IF(AND(F1376="Peretoe teenus",H1376&lt;[2]an!$M$37,S1376="kahepoolne vajaduspõhine",U1376&gt;=[2]an!$M$37,U1376&lt;=[2]an!$M$38,RANK(D1376,$D1376:$D1376)+COUNTIFS($D$2:D1376,D1376,$F$2:F1376,F1376)-1&gt;1),"",
IF(AND(F1376="Peretoe teenus",H1376&lt;[2]an!$M$37,S1376="kahepoolne vajaduspõhine",U1376&gt;[2]an!$M$38,RANK(D1376,$D1376:$D1376)+COUNTIFS($D$2:D1376,D1376,$F$2:F1376,F1376)-1=1),X1376,
IF(AND(F1376="Peretoe teenus",H1376&lt;[2]an!$M$37,S1376="kahepoolne vajaduspõhine",U1376&gt;[2]an!$M$38,RANK(D1376,$D1376:$D1376)+COUNTIFS($D$2:D1376,D1376,$F$2:F1376,F1376)-1&gt;1),"",X1376*W1376)))))))))))))),"")</f>
        <v/>
      </c>
      <c r="Z1376" s="18" t="str">
        <f t="shared" si="64"/>
        <v/>
      </c>
      <c r="AA1376" s="19" t="str">
        <f>IFERROR(VLOOKUP(E1376,[2]an!$A$3:$B$81,2,FALSE),"")</f>
        <v/>
      </c>
      <c r="AB1376" s="19" t="str">
        <f>IFERROR(VLOOKUP(AA1376,[2]an!$C$2:$D$16,2,FALSE),"")</f>
        <v/>
      </c>
      <c r="AC1376" s="20"/>
      <c r="AD1376" s="21" t="str">
        <f>IF(A1376=[2]an!$F$36,VLOOKUP([2]an!$F$36,[2]an!$F$36:$H$36,3,FALSE),IF(A1376=[2]an!$F$35,VLOOKUP([2]an!$F$35,[2]an!$F$35:$H$35,3,FALSE),IF(A1376=[2]an!$F$33,VLOOKUP([2]an!$F$33,[2]an!$F$33:$H$33,3,FALSE),IF(A1376=[2]an!$F$31,VLOOKUP([2]an!$F$31,[2]an!$F$31:$H$31,3,FALSE),""))))</f>
        <v/>
      </c>
    </row>
    <row r="1377" spans="6:30" x14ac:dyDescent="0.2">
      <c r="F1377" s="10"/>
      <c r="G1377" s="8" t="str">
        <f t="shared" si="65"/>
        <v/>
      </c>
      <c r="H1377" s="13"/>
      <c r="K1377" s="13"/>
      <c r="L1377" s="10"/>
      <c r="M1377" s="10"/>
      <c r="S1377" s="8" t="str">
        <f>IFERROR(VLOOKUP(D1377,[1]peretoe_teenus!$A$2:$L$2000,5,FALSE),"")</f>
        <v/>
      </c>
      <c r="U1377" s="13"/>
      <c r="V1377" s="15" t="str" cm="1">
        <f t="array" ref="V1377">IFERROR(IF(AND(F1377="Tugigrupp",RANK(K1377,$K1377:$K1377)+COUNTIFS($K$2:K1377,K1377,$L$2:L1377,L1377,$M$2:M1377,M1377,$I$2:I1377,I1377,$G$2:G1377,G1377,$F$2:F1377,F1377)-1=1),SUMPRODUCT(($F$2:$F$4154=F1377)*($G$2:$G$4154=G1377)*($K$2:$K$4154=K1377)*($I$2:$I$4154=I1377)*($L$2:$L$4154=L1377)*($M$2:$M$4154=M1377)),""),"")</f>
        <v/>
      </c>
      <c r="W1377" s="15" t="str">
        <f t="shared" si="63"/>
        <v/>
      </c>
      <c r="X1377" s="16" t="str">
        <f>IF(AND(A1377=[2]an!$G$38,F1377=[2]an!$E$40),[2]an!$G$40,IF(AND(A1377=[2]an!$G$38,F1377=[2]an!$E$41),[2]an!$G$41,IF(AND(A1377=[2]an!$G$38,F1377=[2]an!$E$39,H1377&gt;=[2]an!$M$37),[2]an!$G$39,
IF(AND(A1377=[2]an!$G$38,F1377=[2]an!$E$39,H1377&lt;[2]an!$M$37,S1377="kahepoolne vajaduspõhine",U1377=""),[2]an!$M$40,
IF(AND(A1377=[2]an!$G$38,F1377=[2]an!$E$39,H1377&lt;[2]an!$M$37,S1377="kahepoolne vajaduspõhine",U1377&lt;&gt;""),[2]an!$G$39,
IF(AND(A1377=[2]an!$G$38,F1377=[2]an!$E$39,H1377&lt;[2]an!$M$37,S1377&lt;&gt;"kahepoolne vajaduspõhine"),[2]an!$G$39,
IF(AND(A1377=[2]an!$G$38,F1377=[2]an!$E$42),[2]an!$G$42,
IF(AND(A1377=[2]an!$H$38,F1377=[2]an!$E$40),[2]an!$H$40,IF(AND(A1377=[2]an!$H$38,F1377=[2]an!$E$41),[2]an!$H$41,IF(AND(A1377=[2]an!$H$38,F1377=[2]an!$E$39,H1377&gt;=[2]an!$M$37),[2]an!$H$39,
IF(AND(A1377=[2]an!$H$38,F1377=[2]an!$E$39,H1377&lt;[2]an!$M$37,S1377="kahepoolne vajaduspõhine",U1377=""),[2]an!$M$40,
IF(AND(A1377=[2]an!$H$38,F1377=[2]an!$E$39,H1377&lt;[2]an!$M$37,S1377="kahepoolne vajaduspõhine",U1377&lt;&gt;""),[2]an!$H$39,
IF(AND(A1377=[2]an!$H$38,F1377=[2]an!$E$39,H1377&lt;[2]an!$M$37,S1377&lt;&gt;"kahepoolne vajaduspõhine"),[2]an!$H$39,
IF(AND(A1377=[2]an!$H$38,F1377=[2]an!$E$42),[2]an!$H$42,
IF(AND(A1377=[2]an!$I$38,F1377=[2]an!$E$40),[2]an!$I$40,IF(AND(A1377=[2]an!$I$38,F1377=[2]an!$E$41),[2]an!$I$41,IF(AND(A1377=[2]an!$I$38,F1377=[2]an!$E$39,H1377&gt;=[2]an!$M$37),[2]an!$I$39,
IF(AND(A1377=[2]an!$I$38,F1377=[2]an!$E$39,H1377&lt;[2]an!$M$37,S1377="kahepoolne vajaduspõhine",U1377=""),[2]an!$M$40,
IF(AND(A1377=[2]an!$I$38,F1377=[2]an!$E$39,H1377&lt;[2]an!$M$37,S1377="kahepoolne vajaduspõhine",U1377&lt;&gt;""),[2]an!$I$39,
IF(AND(A1377=[2]an!$I$38,F1377=[2]an!$E$39,H1377&lt;[2]an!$M$37,S1377&lt;&gt;"kahepoolne vajaduspõhine"),[2]an!$I$39,
IF(AND(A1377=[2]an!$I$38,F1377=[2]an!$E$42),[2]an!$I$42,
IF(AND(A1377=[2]an!$J$38,F1377=[2]an!$E$40),[2]an!$J$40,IF(AND(A1377=[2]an!$J$38,F1377=[2]an!$E$41),[2]an!$J$41,IF(AND(A1377=[2]an!$J$38,F1377=[2]an!$E$39,H1377&gt;=[2]an!$M$37),[2]an!$J$39,
IF(AND(A1377=[2]an!$J$38,F1377=[2]an!$E$39,H1377&lt;[2]an!$M$37,S1377="kahepoolne vajaduspõhine",U1377=""),[2]an!$M$40,
IF(AND(A1377=[2]an!$J$38,F1377=[2]an!$E$39,H1377&lt;[2]an!$M$37,S1377="kahepoolne vajaduspõhine",U1377&lt;&gt;""),[2]an!$J$39,
IF(AND(A1377=[2]an!$J$38,F1377=[2]an!$E$39,H1377&lt;[2]an!$M$37,S1377&lt;&gt;"kahepoolne vajaduspõhine"),[2]an!$J$39,
IF(AND(A1377=[2]an!$J$38,F1377=[2]an!$E$42),[2]an!$J$42,""))))))))))))))))))))))))))))</f>
        <v/>
      </c>
      <c r="Y1377" s="17" t="str">
        <f>IFERROR(IF(F1377="Tugigrupp",0,
IF(AND(F1377="Peretoe teenus",H1377&gt;=[2]an!$M$37,RANK(D1377,$D1377:$D1377)+COUNTIFS($D$2:D1377,D1377,$F$2:F1377,F1377)-1&gt;1),"",
IF(AND(F1377="Peretoe teenus",H1377&gt;=[2]an!$M$37,RANK(D1377,$D1377:$D1377)+COUNTIFS($D$2:D1377,D1377,$F$2:F1377,F1377)-1=1,MONTH(H1377)=MONTH(K1377)=TRUE,YEAR(H1377)=YEAR(K1377)=TRUE),((EOMONTH(H1377,0)-H1377+1)*X1377)/DAY(EOMONTH(H1377,0)),
IF(AND(F1377="Peretoe teenus",H1377&gt;=[2]an!$M$37,RANK(D1377,$D1377:$D1377)+COUNTIFS($D$2:D1377,D1377,$F$2:F1377,F1377)-1=1),X1377,
IF(AND(F1377="Peretoe teenus",H1377&lt;[2]an!$M$37,S1377&lt;&gt;"kahepoolne vajaduspõhine",RANK(D1377,$D1377:$D1377)+COUNTIFS($D$2:D1377,D1377,$F$2:F1377,F1377)-1=1),X1377,
IF(AND(F1377="Peretoe teenus",H1377&lt;[2]an!$M$37,S1377&lt;&gt;"kahepoolne vajaduspõhine",RANK(D1377,$D1377:$D1377)+COUNTIFS($D$2:D1377,D1377,$F$2:F1377,F1377)-1&gt;1),"",
IF(AND(F1377="Peretoe teenus",H1377&lt;[2]an!$M$37,S1377="kahepoolne vajaduspõhine",U1377="",RANK(D1377,$D1377:$D1377)+COUNTIFS($D$2:D1377,D1377,$F$2:F1377,F1377)-1=1),X1377,
IF(AND(F1377="Peretoe teenus",H1377&lt;[2]an!$M$37,S1377="kahepoolne vajaduspõhine",U1377="",RANK(D1377,$D1377:$D1377)+COUNTIFS($D$2:D1377,D1377,$F$2:F1377,F1377)-1&gt;1),"",
IF(AND(F1377="Peretoe teenus",H1377&lt;[2]an!$M$37,S1377="kahepoolne vajaduspõhine",U1377&lt;[2]an!$M$37,RANK(D1377,$D1377:$D1377)+COUNTIFS($D$2:D1377,D1377,$F$2:F1377,F1377)-1=1),X1377,
IF(AND(F1377="Peretoe teenus",H1377&lt;[2]an!$M$37,S1377="kahepoolne vajaduspõhine",U1377&lt;[2]an!$M$37,RANK(D1377,$D1377:$D1377)+COUNTIFS($D$2:D1377,D1377,$F$2:F1377,F1377)-1&gt;1),"",
IF(AND(F1377="Peretoe teenus",H1377&lt;[2]an!$M$37,S1377="kahepoolne vajaduspõhine",U1377&gt;=[2]an!$M$37,U1377&lt;=[2]an!$M$38,RANK(D1377,$D1377:$D1377)+COUNTIFS($D$2:D1377,D1377,$F$2:F1377,F1377)-1=1),
((EOMONTH(U1377,0)-U1377+1)*X1377)/DAY(EOMONTH(U1377,0))+(DAY(U1377)-1)*100/DAY(EOMONTH(U1377,0)),
IF(AND(F1377="Peretoe teenus",H1377&lt;[2]an!$M$37,S1377="kahepoolne vajaduspõhine",U1377&gt;=[2]an!$M$37,U1377&lt;=[2]an!$M$38,RANK(D1377,$D1377:$D1377)+COUNTIFS($D$2:D1377,D1377,$F$2:F1377,F1377)-1&gt;1),"",
IF(AND(F1377="Peretoe teenus",H1377&lt;[2]an!$M$37,S1377="kahepoolne vajaduspõhine",U1377&gt;[2]an!$M$38,RANK(D1377,$D1377:$D1377)+COUNTIFS($D$2:D1377,D1377,$F$2:F1377,F1377)-1=1),X1377,
IF(AND(F1377="Peretoe teenus",H1377&lt;[2]an!$M$37,S1377="kahepoolne vajaduspõhine",U1377&gt;[2]an!$M$38,RANK(D1377,$D1377:$D1377)+COUNTIFS($D$2:D1377,D1377,$F$2:F1377,F1377)-1&gt;1),"",X1377*W1377)))))))))))))),"")</f>
        <v/>
      </c>
      <c r="Z1377" s="18" t="str">
        <f t="shared" si="64"/>
        <v/>
      </c>
      <c r="AA1377" s="19" t="str">
        <f>IFERROR(VLOOKUP(E1377,[2]an!$A$3:$B$81,2,FALSE),"")</f>
        <v/>
      </c>
      <c r="AB1377" s="19" t="str">
        <f>IFERROR(VLOOKUP(AA1377,[2]an!$C$2:$D$16,2,FALSE),"")</f>
        <v/>
      </c>
      <c r="AC1377" s="20"/>
      <c r="AD1377" s="21" t="str">
        <f>IF(A1377=[2]an!$F$36,VLOOKUP([2]an!$F$36,[2]an!$F$36:$H$36,3,FALSE),IF(A1377=[2]an!$F$35,VLOOKUP([2]an!$F$35,[2]an!$F$35:$H$35,3,FALSE),IF(A1377=[2]an!$F$33,VLOOKUP([2]an!$F$33,[2]an!$F$33:$H$33,3,FALSE),IF(A1377=[2]an!$F$31,VLOOKUP([2]an!$F$31,[2]an!$F$31:$H$31,3,FALSE),""))))</f>
        <v/>
      </c>
    </row>
    <row r="1378" spans="6:30" x14ac:dyDescent="0.2">
      <c r="F1378" s="10"/>
      <c r="G1378" s="8" t="str">
        <f t="shared" si="65"/>
        <v/>
      </c>
      <c r="H1378" s="13"/>
      <c r="K1378" s="13"/>
      <c r="L1378" s="10"/>
      <c r="M1378" s="10"/>
      <c r="S1378" s="8" t="str">
        <f>IFERROR(VLOOKUP(D1378,[1]peretoe_teenus!$A$2:$L$2000,5,FALSE),"")</f>
        <v/>
      </c>
      <c r="U1378" s="13"/>
      <c r="V1378" s="15" t="str" cm="1">
        <f t="array" ref="V1378">IFERROR(IF(AND(F1378="Tugigrupp",RANK(K1378,$K1378:$K1378)+COUNTIFS($K$2:K1378,K1378,$L$2:L1378,L1378,$M$2:M1378,M1378,$I$2:I1378,I1378,$G$2:G1378,G1378,$F$2:F1378,F1378)-1=1),SUMPRODUCT(($F$2:$F$4154=F1378)*($G$2:$G$4154=G1378)*($K$2:$K$4154=K1378)*($I$2:$I$4154=I1378)*($L$2:$L$4154=L1378)*($M$2:$M$4154=M1378)),""),"")</f>
        <v/>
      </c>
      <c r="W1378" s="15" t="str">
        <f t="shared" si="63"/>
        <v/>
      </c>
      <c r="X1378" s="16" t="str">
        <f>IF(AND(A1378=[2]an!$G$38,F1378=[2]an!$E$40),[2]an!$G$40,IF(AND(A1378=[2]an!$G$38,F1378=[2]an!$E$41),[2]an!$G$41,IF(AND(A1378=[2]an!$G$38,F1378=[2]an!$E$39,H1378&gt;=[2]an!$M$37),[2]an!$G$39,
IF(AND(A1378=[2]an!$G$38,F1378=[2]an!$E$39,H1378&lt;[2]an!$M$37,S1378="kahepoolne vajaduspõhine",U1378=""),[2]an!$M$40,
IF(AND(A1378=[2]an!$G$38,F1378=[2]an!$E$39,H1378&lt;[2]an!$M$37,S1378="kahepoolne vajaduspõhine",U1378&lt;&gt;""),[2]an!$G$39,
IF(AND(A1378=[2]an!$G$38,F1378=[2]an!$E$39,H1378&lt;[2]an!$M$37,S1378&lt;&gt;"kahepoolne vajaduspõhine"),[2]an!$G$39,
IF(AND(A1378=[2]an!$G$38,F1378=[2]an!$E$42),[2]an!$G$42,
IF(AND(A1378=[2]an!$H$38,F1378=[2]an!$E$40),[2]an!$H$40,IF(AND(A1378=[2]an!$H$38,F1378=[2]an!$E$41),[2]an!$H$41,IF(AND(A1378=[2]an!$H$38,F1378=[2]an!$E$39,H1378&gt;=[2]an!$M$37),[2]an!$H$39,
IF(AND(A1378=[2]an!$H$38,F1378=[2]an!$E$39,H1378&lt;[2]an!$M$37,S1378="kahepoolne vajaduspõhine",U1378=""),[2]an!$M$40,
IF(AND(A1378=[2]an!$H$38,F1378=[2]an!$E$39,H1378&lt;[2]an!$M$37,S1378="kahepoolne vajaduspõhine",U1378&lt;&gt;""),[2]an!$H$39,
IF(AND(A1378=[2]an!$H$38,F1378=[2]an!$E$39,H1378&lt;[2]an!$M$37,S1378&lt;&gt;"kahepoolne vajaduspõhine"),[2]an!$H$39,
IF(AND(A1378=[2]an!$H$38,F1378=[2]an!$E$42),[2]an!$H$42,
IF(AND(A1378=[2]an!$I$38,F1378=[2]an!$E$40),[2]an!$I$40,IF(AND(A1378=[2]an!$I$38,F1378=[2]an!$E$41),[2]an!$I$41,IF(AND(A1378=[2]an!$I$38,F1378=[2]an!$E$39,H1378&gt;=[2]an!$M$37),[2]an!$I$39,
IF(AND(A1378=[2]an!$I$38,F1378=[2]an!$E$39,H1378&lt;[2]an!$M$37,S1378="kahepoolne vajaduspõhine",U1378=""),[2]an!$M$40,
IF(AND(A1378=[2]an!$I$38,F1378=[2]an!$E$39,H1378&lt;[2]an!$M$37,S1378="kahepoolne vajaduspõhine",U1378&lt;&gt;""),[2]an!$I$39,
IF(AND(A1378=[2]an!$I$38,F1378=[2]an!$E$39,H1378&lt;[2]an!$M$37,S1378&lt;&gt;"kahepoolne vajaduspõhine"),[2]an!$I$39,
IF(AND(A1378=[2]an!$I$38,F1378=[2]an!$E$42),[2]an!$I$42,
IF(AND(A1378=[2]an!$J$38,F1378=[2]an!$E$40),[2]an!$J$40,IF(AND(A1378=[2]an!$J$38,F1378=[2]an!$E$41),[2]an!$J$41,IF(AND(A1378=[2]an!$J$38,F1378=[2]an!$E$39,H1378&gt;=[2]an!$M$37),[2]an!$J$39,
IF(AND(A1378=[2]an!$J$38,F1378=[2]an!$E$39,H1378&lt;[2]an!$M$37,S1378="kahepoolne vajaduspõhine",U1378=""),[2]an!$M$40,
IF(AND(A1378=[2]an!$J$38,F1378=[2]an!$E$39,H1378&lt;[2]an!$M$37,S1378="kahepoolne vajaduspõhine",U1378&lt;&gt;""),[2]an!$J$39,
IF(AND(A1378=[2]an!$J$38,F1378=[2]an!$E$39,H1378&lt;[2]an!$M$37,S1378&lt;&gt;"kahepoolne vajaduspõhine"),[2]an!$J$39,
IF(AND(A1378=[2]an!$J$38,F1378=[2]an!$E$42),[2]an!$J$42,""))))))))))))))))))))))))))))</f>
        <v/>
      </c>
      <c r="Y1378" s="17" t="str">
        <f>IFERROR(IF(F1378="Tugigrupp",0,
IF(AND(F1378="Peretoe teenus",H1378&gt;=[2]an!$M$37,RANK(D1378,$D1378:$D1378)+COUNTIFS($D$2:D1378,D1378,$F$2:F1378,F1378)-1&gt;1),"",
IF(AND(F1378="Peretoe teenus",H1378&gt;=[2]an!$M$37,RANK(D1378,$D1378:$D1378)+COUNTIFS($D$2:D1378,D1378,$F$2:F1378,F1378)-1=1,MONTH(H1378)=MONTH(K1378)=TRUE,YEAR(H1378)=YEAR(K1378)=TRUE),((EOMONTH(H1378,0)-H1378+1)*X1378)/DAY(EOMONTH(H1378,0)),
IF(AND(F1378="Peretoe teenus",H1378&gt;=[2]an!$M$37,RANK(D1378,$D1378:$D1378)+COUNTIFS($D$2:D1378,D1378,$F$2:F1378,F1378)-1=1),X1378,
IF(AND(F1378="Peretoe teenus",H1378&lt;[2]an!$M$37,S1378&lt;&gt;"kahepoolne vajaduspõhine",RANK(D1378,$D1378:$D1378)+COUNTIFS($D$2:D1378,D1378,$F$2:F1378,F1378)-1=1),X1378,
IF(AND(F1378="Peretoe teenus",H1378&lt;[2]an!$M$37,S1378&lt;&gt;"kahepoolne vajaduspõhine",RANK(D1378,$D1378:$D1378)+COUNTIFS($D$2:D1378,D1378,$F$2:F1378,F1378)-1&gt;1),"",
IF(AND(F1378="Peretoe teenus",H1378&lt;[2]an!$M$37,S1378="kahepoolne vajaduspõhine",U1378="",RANK(D1378,$D1378:$D1378)+COUNTIFS($D$2:D1378,D1378,$F$2:F1378,F1378)-1=1),X1378,
IF(AND(F1378="Peretoe teenus",H1378&lt;[2]an!$M$37,S1378="kahepoolne vajaduspõhine",U1378="",RANK(D1378,$D1378:$D1378)+COUNTIFS($D$2:D1378,D1378,$F$2:F1378,F1378)-1&gt;1),"",
IF(AND(F1378="Peretoe teenus",H1378&lt;[2]an!$M$37,S1378="kahepoolne vajaduspõhine",U1378&lt;[2]an!$M$37,RANK(D1378,$D1378:$D1378)+COUNTIFS($D$2:D1378,D1378,$F$2:F1378,F1378)-1=1),X1378,
IF(AND(F1378="Peretoe teenus",H1378&lt;[2]an!$M$37,S1378="kahepoolne vajaduspõhine",U1378&lt;[2]an!$M$37,RANK(D1378,$D1378:$D1378)+COUNTIFS($D$2:D1378,D1378,$F$2:F1378,F1378)-1&gt;1),"",
IF(AND(F1378="Peretoe teenus",H1378&lt;[2]an!$M$37,S1378="kahepoolne vajaduspõhine",U1378&gt;=[2]an!$M$37,U1378&lt;=[2]an!$M$38,RANK(D1378,$D1378:$D1378)+COUNTIFS($D$2:D1378,D1378,$F$2:F1378,F1378)-1=1),
((EOMONTH(U1378,0)-U1378+1)*X1378)/DAY(EOMONTH(U1378,0))+(DAY(U1378)-1)*100/DAY(EOMONTH(U1378,0)),
IF(AND(F1378="Peretoe teenus",H1378&lt;[2]an!$M$37,S1378="kahepoolne vajaduspõhine",U1378&gt;=[2]an!$M$37,U1378&lt;=[2]an!$M$38,RANK(D1378,$D1378:$D1378)+COUNTIFS($D$2:D1378,D1378,$F$2:F1378,F1378)-1&gt;1),"",
IF(AND(F1378="Peretoe teenus",H1378&lt;[2]an!$M$37,S1378="kahepoolne vajaduspõhine",U1378&gt;[2]an!$M$38,RANK(D1378,$D1378:$D1378)+COUNTIFS($D$2:D1378,D1378,$F$2:F1378,F1378)-1=1),X1378,
IF(AND(F1378="Peretoe teenus",H1378&lt;[2]an!$M$37,S1378="kahepoolne vajaduspõhine",U1378&gt;[2]an!$M$38,RANK(D1378,$D1378:$D1378)+COUNTIFS($D$2:D1378,D1378,$F$2:F1378,F1378)-1&gt;1),"",X1378*W1378)))))))))))))),"")</f>
        <v/>
      </c>
      <c r="Z1378" s="18" t="str">
        <f t="shared" si="64"/>
        <v/>
      </c>
      <c r="AA1378" s="19" t="str">
        <f>IFERROR(VLOOKUP(E1378,[2]an!$A$3:$B$81,2,FALSE),"")</f>
        <v/>
      </c>
      <c r="AB1378" s="19" t="str">
        <f>IFERROR(VLOOKUP(AA1378,[2]an!$C$2:$D$16,2,FALSE),"")</f>
        <v/>
      </c>
      <c r="AC1378" s="20"/>
      <c r="AD1378" s="21" t="str">
        <f>IF(A1378=[2]an!$F$36,VLOOKUP([2]an!$F$36,[2]an!$F$36:$H$36,3,FALSE),IF(A1378=[2]an!$F$35,VLOOKUP([2]an!$F$35,[2]an!$F$35:$H$35,3,FALSE),IF(A1378=[2]an!$F$33,VLOOKUP([2]an!$F$33,[2]an!$F$33:$H$33,3,FALSE),IF(A1378=[2]an!$F$31,VLOOKUP([2]an!$F$31,[2]an!$F$31:$H$31,3,FALSE),""))))</f>
        <v/>
      </c>
    </row>
    <row r="1379" spans="6:30" x14ac:dyDescent="0.2">
      <c r="F1379" s="10"/>
      <c r="G1379" s="8" t="str">
        <f t="shared" si="65"/>
        <v/>
      </c>
      <c r="H1379" s="13"/>
      <c r="K1379" s="13"/>
      <c r="L1379" s="10"/>
      <c r="M1379" s="10"/>
      <c r="S1379" s="8" t="str">
        <f>IFERROR(VLOOKUP(D1379,[1]peretoe_teenus!$A$2:$L$2000,5,FALSE),"")</f>
        <v/>
      </c>
      <c r="U1379" s="13"/>
      <c r="V1379" s="15" t="str" cm="1">
        <f t="array" ref="V1379">IFERROR(IF(AND(F1379="Tugigrupp",RANK(K1379,$K1379:$K1379)+COUNTIFS($K$2:K1379,K1379,$L$2:L1379,L1379,$M$2:M1379,M1379,$I$2:I1379,I1379,$G$2:G1379,G1379,$F$2:F1379,F1379)-1=1),SUMPRODUCT(($F$2:$F$4154=F1379)*($G$2:$G$4154=G1379)*($K$2:$K$4154=K1379)*($I$2:$I$4154=I1379)*($L$2:$L$4154=L1379)*($M$2:$M$4154=M1379)),""),"")</f>
        <v/>
      </c>
      <c r="W1379" s="15" t="str">
        <f t="shared" si="63"/>
        <v/>
      </c>
      <c r="X1379" s="16" t="str">
        <f>IF(AND(A1379=[2]an!$G$38,F1379=[2]an!$E$40),[2]an!$G$40,IF(AND(A1379=[2]an!$G$38,F1379=[2]an!$E$41),[2]an!$G$41,IF(AND(A1379=[2]an!$G$38,F1379=[2]an!$E$39,H1379&gt;=[2]an!$M$37),[2]an!$G$39,
IF(AND(A1379=[2]an!$G$38,F1379=[2]an!$E$39,H1379&lt;[2]an!$M$37,S1379="kahepoolne vajaduspõhine",U1379=""),[2]an!$M$40,
IF(AND(A1379=[2]an!$G$38,F1379=[2]an!$E$39,H1379&lt;[2]an!$M$37,S1379="kahepoolne vajaduspõhine",U1379&lt;&gt;""),[2]an!$G$39,
IF(AND(A1379=[2]an!$G$38,F1379=[2]an!$E$39,H1379&lt;[2]an!$M$37,S1379&lt;&gt;"kahepoolne vajaduspõhine"),[2]an!$G$39,
IF(AND(A1379=[2]an!$G$38,F1379=[2]an!$E$42),[2]an!$G$42,
IF(AND(A1379=[2]an!$H$38,F1379=[2]an!$E$40),[2]an!$H$40,IF(AND(A1379=[2]an!$H$38,F1379=[2]an!$E$41),[2]an!$H$41,IF(AND(A1379=[2]an!$H$38,F1379=[2]an!$E$39,H1379&gt;=[2]an!$M$37),[2]an!$H$39,
IF(AND(A1379=[2]an!$H$38,F1379=[2]an!$E$39,H1379&lt;[2]an!$M$37,S1379="kahepoolne vajaduspõhine",U1379=""),[2]an!$M$40,
IF(AND(A1379=[2]an!$H$38,F1379=[2]an!$E$39,H1379&lt;[2]an!$M$37,S1379="kahepoolne vajaduspõhine",U1379&lt;&gt;""),[2]an!$H$39,
IF(AND(A1379=[2]an!$H$38,F1379=[2]an!$E$39,H1379&lt;[2]an!$M$37,S1379&lt;&gt;"kahepoolne vajaduspõhine"),[2]an!$H$39,
IF(AND(A1379=[2]an!$H$38,F1379=[2]an!$E$42),[2]an!$H$42,
IF(AND(A1379=[2]an!$I$38,F1379=[2]an!$E$40),[2]an!$I$40,IF(AND(A1379=[2]an!$I$38,F1379=[2]an!$E$41),[2]an!$I$41,IF(AND(A1379=[2]an!$I$38,F1379=[2]an!$E$39,H1379&gt;=[2]an!$M$37),[2]an!$I$39,
IF(AND(A1379=[2]an!$I$38,F1379=[2]an!$E$39,H1379&lt;[2]an!$M$37,S1379="kahepoolne vajaduspõhine",U1379=""),[2]an!$M$40,
IF(AND(A1379=[2]an!$I$38,F1379=[2]an!$E$39,H1379&lt;[2]an!$M$37,S1379="kahepoolne vajaduspõhine",U1379&lt;&gt;""),[2]an!$I$39,
IF(AND(A1379=[2]an!$I$38,F1379=[2]an!$E$39,H1379&lt;[2]an!$M$37,S1379&lt;&gt;"kahepoolne vajaduspõhine"),[2]an!$I$39,
IF(AND(A1379=[2]an!$I$38,F1379=[2]an!$E$42),[2]an!$I$42,
IF(AND(A1379=[2]an!$J$38,F1379=[2]an!$E$40),[2]an!$J$40,IF(AND(A1379=[2]an!$J$38,F1379=[2]an!$E$41),[2]an!$J$41,IF(AND(A1379=[2]an!$J$38,F1379=[2]an!$E$39,H1379&gt;=[2]an!$M$37),[2]an!$J$39,
IF(AND(A1379=[2]an!$J$38,F1379=[2]an!$E$39,H1379&lt;[2]an!$M$37,S1379="kahepoolne vajaduspõhine",U1379=""),[2]an!$M$40,
IF(AND(A1379=[2]an!$J$38,F1379=[2]an!$E$39,H1379&lt;[2]an!$M$37,S1379="kahepoolne vajaduspõhine",U1379&lt;&gt;""),[2]an!$J$39,
IF(AND(A1379=[2]an!$J$38,F1379=[2]an!$E$39,H1379&lt;[2]an!$M$37,S1379&lt;&gt;"kahepoolne vajaduspõhine"),[2]an!$J$39,
IF(AND(A1379=[2]an!$J$38,F1379=[2]an!$E$42),[2]an!$J$42,""))))))))))))))))))))))))))))</f>
        <v/>
      </c>
      <c r="Y1379" s="17" t="str">
        <f>IFERROR(IF(F1379="Tugigrupp",0,
IF(AND(F1379="Peretoe teenus",H1379&gt;=[2]an!$M$37,RANK(D1379,$D1379:$D1379)+COUNTIFS($D$2:D1379,D1379,$F$2:F1379,F1379)-1&gt;1),"",
IF(AND(F1379="Peretoe teenus",H1379&gt;=[2]an!$M$37,RANK(D1379,$D1379:$D1379)+COUNTIFS($D$2:D1379,D1379,$F$2:F1379,F1379)-1=1,MONTH(H1379)=MONTH(K1379)=TRUE,YEAR(H1379)=YEAR(K1379)=TRUE),((EOMONTH(H1379,0)-H1379+1)*X1379)/DAY(EOMONTH(H1379,0)),
IF(AND(F1379="Peretoe teenus",H1379&gt;=[2]an!$M$37,RANK(D1379,$D1379:$D1379)+COUNTIFS($D$2:D1379,D1379,$F$2:F1379,F1379)-1=1),X1379,
IF(AND(F1379="Peretoe teenus",H1379&lt;[2]an!$M$37,S1379&lt;&gt;"kahepoolne vajaduspõhine",RANK(D1379,$D1379:$D1379)+COUNTIFS($D$2:D1379,D1379,$F$2:F1379,F1379)-1=1),X1379,
IF(AND(F1379="Peretoe teenus",H1379&lt;[2]an!$M$37,S1379&lt;&gt;"kahepoolne vajaduspõhine",RANK(D1379,$D1379:$D1379)+COUNTIFS($D$2:D1379,D1379,$F$2:F1379,F1379)-1&gt;1),"",
IF(AND(F1379="Peretoe teenus",H1379&lt;[2]an!$M$37,S1379="kahepoolne vajaduspõhine",U1379="",RANK(D1379,$D1379:$D1379)+COUNTIFS($D$2:D1379,D1379,$F$2:F1379,F1379)-1=1),X1379,
IF(AND(F1379="Peretoe teenus",H1379&lt;[2]an!$M$37,S1379="kahepoolne vajaduspõhine",U1379="",RANK(D1379,$D1379:$D1379)+COUNTIFS($D$2:D1379,D1379,$F$2:F1379,F1379)-1&gt;1),"",
IF(AND(F1379="Peretoe teenus",H1379&lt;[2]an!$M$37,S1379="kahepoolne vajaduspõhine",U1379&lt;[2]an!$M$37,RANK(D1379,$D1379:$D1379)+COUNTIFS($D$2:D1379,D1379,$F$2:F1379,F1379)-1=1),X1379,
IF(AND(F1379="Peretoe teenus",H1379&lt;[2]an!$M$37,S1379="kahepoolne vajaduspõhine",U1379&lt;[2]an!$M$37,RANK(D1379,$D1379:$D1379)+COUNTIFS($D$2:D1379,D1379,$F$2:F1379,F1379)-1&gt;1),"",
IF(AND(F1379="Peretoe teenus",H1379&lt;[2]an!$M$37,S1379="kahepoolne vajaduspõhine",U1379&gt;=[2]an!$M$37,U1379&lt;=[2]an!$M$38,RANK(D1379,$D1379:$D1379)+COUNTIFS($D$2:D1379,D1379,$F$2:F1379,F1379)-1=1),
((EOMONTH(U1379,0)-U1379+1)*X1379)/DAY(EOMONTH(U1379,0))+(DAY(U1379)-1)*100/DAY(EOMONTH(U1379,0)),
IF(AND(F1379="Peretoe teenus",H1379&lt;[2]an!$M$37,S1379="kahepoolne vajaduspõhine",U1379&gt;=[2]an!$M$37,U1379&lt;=[2]an!$M$38,RANK(D1379,$D1379:$D1379)+COUNTIFS($D$2:D1379,D1379,$F$2:F1379,F1379)-1&gt;1),"",
IF(AND(F1379="Peretoe teenus",H1379&lt;[2]an!$M$37,S1379="kahepoolne vajaduspõhine",U1379&gt;[2]an!$M$38,RANK(D1379,$D1379:$D1379)+COUNTIFS($D$2:D1379,D1379,$F$2:F1379,F1379)-1=1),X1379,
IF(AND(F1379="Peretoe teenus",H1379&lt;[2]an!$M$37,S1379="kahepoolne vajaduspõhine",U1379&gt;[2]an!$M$38,RANK(D1379,$D1379:$D1379)+COUNTIFS($D$2:D1379,D1379,$F$2:F1379,F1379)-1&gt;1),"",X1379*W1379)))))))))))))),"")</f>
        <v/>
      </c>
      <c r="Z1379" s="18" t="str">
        <f t="shared" si="64"/>
        <v/>
      </c>
      <c r="AA1379" s="19" t="str">
        <f>IFERROR(VLOOKUP(E1379,[2]an!$A$3:$B$81,2,FALSE),"")</f>
        <v/>
      </c>
      <c r="AB1379" s="19" t="str">
        <f>IFERROR(VLOOKUP(AA1379,[2]an!$C$2:$D$16,2,FALSE),"")</f>
        <v/>
      </c>
      <c r="AC1379" s="20"/>
      <c r="AD1379" s="21" t="str">
        <f>IF(A1379=[2]an!$F$36,VLOOKUP([2]an!$F$36,[2]an!$F$36:$H$36,3,FALSE),IF(A1379=[2]an!$F$35,VLOOKUP([2]an!$F$35,[2]an!$F$35:$H$35,3,FALSE),IF(A1379=[2]an!$F$33,VLOOKUP([2]an!$F$33,[2]an!$F$33:$H$33,3,FALSE),IF(A1379=[2]an!$F$31,VLOOKUP([2]an!$F$31,[2]an!$F$31:$H$31,3,FALSE),""))))</f>
        <v/>
      </c>
    </row>
    <row r="1380" spans="6:30" x14ac:dyDescent="0.2">
      <c r="F1380" s="10"/>
      <c r="G1380" s="8" t="str">
        <f t="shared" si="65"/>
        <v/>
      </c>
      <c r="H1380" s="13"/>
      <c r="K1380" s="13"/>
      <c r="L1380" s="10"/>
      <c r="M1380" s="10"/>
      <c r="S1380" s="8" t="str">
        <f>IFERROR(VLOOKUP(D1380,[1]peretoe_teenus!$A$2:$L$2000,5,FALSE),"")</f>
        <v/>
      </c>
      <c r="U1380" s="13"/>
      <c r="V1380" s="15" t="str" cm="1">
        <f t="array" ref="V1380">IFERROR(IF(AND(F1380="Tugigrupp",RANK(K1380,$K1380:$K1380)+COUNTIFS($K$2:K1380,K1380,$L$2:L1380,L1380,$M$2:M1380,M1380,$I$2:I1380,I1380,$G$2:G1380,G1380,$F$2:F1380,F1380)-1=1),SUMPRODUCT(($F$2:$F$4154=F1380)*($G$2:$G$4154=G1380)*($K$2:$K$4154=K1380)*($I$2:$I$4154=I1380)*($L$2:$L$4154=L1380)*($M$2:$M$4154=M1380)),""),"")</f>
        <v/>
      </c>
      <c r="W1380" s="15" t="str">
        <f t="shared" si="63"/>
        <v/>
      </c>
      <c r="X1380" s="16" t="str">
        <f>IF(AND(A1380=[2]an!$G$38,F1380=[2]an!$E$40),[2]an!$G$40,IF(AND(A1380=[2]an!$G$38,F1380=[2]an!$E$41),[2]an!$G$41,IF(AND(A1380=[2]an!$G$38,F1380=[2]an!$E$39,H1380&gt;=[2]an!$M$37),[2]an!$G$39,
IF(AND(A1380=[2]an!$G$38,F1380=[2]an!$E$39,H1380&lt;[2]an!$M$37,S1380="kahepoolne vajaduspõhine",U1380=""),[2]an!$M$40,
IF(AND(A1380=[2]an!$G$38,F1380=[2]an!$E$39,H1380&lt;[2]an!$M$37,S1380="kahepoolne vajaduspõhine",U1380&lt;&gt;""),[2]an!$G$39,
IF(AND(A1380=[2]an!$G$38,F1380=[2]an!$E$39,H1380&lt;[2]an!$M$37,S1380&lt;&gt;"kahepoolne vajaduspõhine"),[2]an!$G$39,
IF(AND(A1380=[2]an!$G$38,F1380=[2]an!$E$42),[2]an!$G$42,
IF(AND(A1380=[2]an!$H$38,F1380=[2]an!$E$40),[2]an!$H$40,IF(AND(A1380=[2]an!$H$38,F1380=[2]an!$E$41),[2]an!$H$41,IF(AND(A1380=[2]an!$H$38,F1380=[2]an!$E$39,H1380&gt;=[2]an!$M$37),[2]an!$H$39,
IF(AND(A1380=[2]an!$H$38,F1380=[2]an!$E$39,H1380&lt;[2]an!$M$37,S1380="kahepoolne vajaduspõhine",U1380=""),[2]an!$M$40,
IF(AND(A1380=[2]an!$H$38,F1380=[2]an!$E$39,H1380&lt;[2]an!$M$37,S1380="kahepoolne vajaduspõhine",U1380&lt;&gt;""),[2]an!$H$39,
IF(AND(A1380=[2]an!$H$38,F1380=[2]an!$E$39,H1380&lt;[2]an!$M$37,S1380&lt;&gt;"kahepoolne vajaduspõhine"),[2]an!$H$39,
IF(AND(A1380=[2]an!$H$38,F1380=[2]an!$E$42),[2]an!$H$42,
IF(AND(A1380=[2]an!$I$38,F1380=[2]an!$E$40),[2]an!$I$40,IF(AND(A1380=[2]an!$I$38,F1380=[2]an!$E$41),[2]an!$I$41,IF(AND(A1380=[2]an!$I$38,F1380=[2]an!$E$39,H1380&gt;=[2]an!$M$37),[2]an!$I$39,
IF(AND(A1380=[2]an!$I$38,F1380=[2]an!$E$39,H1380&lt;[2]an!$M$37,S1380="kahepoolne vajaduspõhine",U1380=""),[2]an!$M$40,
IF(AND(A1380=[2]an!$I$38,F1380=[2]an!$E$39,H1380&lt;[2]an!$M$37,S1380="kahepoolne vajaduspõhine",U1380&lt;&gt;""),[2]an!$I$39,
IF(AND(A1380=[2]an!$I$38,F1380=[2]an!$E$39,H1380&lt;[2]an!$M$37,S1380&lt;&gt;"kahepoolne vajaduspõhine"),[2]an!$I$39,
IF(AND(A1380=[2]an!$I$38,F1380=[2]an!$E$42),[2]an!$I$42,
IF(AND(A1380=[2]an!$J$38,F1380=[2]an!$E$40),[2]an!$J$40,IF(AND(A1380=[2]an!$J$38,F1380=[2]an!$E$41),[2]an!$J$41,IF(AND(A1380=[2]an!$J$38,F1380=[2]an!$E$39,H1380&gt;=[2]an!$M$37),[2]an!$J$39,
IF(AND(A1380=[2]an!$J$38,F1380=[2]an!$E$39,H1380&lt;[2]an!$M$37,S1380="kahepoolne vajaduspõhine",U1380=""),[2]an!$M$40,
IF(AND(A1380=[2]an!$J$38,F1380=[2]an!$E$39,H1380&lt;[2]an!$M$37,S1380="kahepoolne vajaduspõhine",U1380&lt;&gt;""),[2]an!$J$39,
IF(AND(A1380=[2]an!$J$38,F1380=[2]an!$E$39,H1380&lt;[2]an!$M$37,S1380&lt;&gt;"kahepoolne vajaduspõhine"),[2]an!$J$39,
IF(AND(A1380=[2]an!$J$38,F1380=[2]an!$E$42),[2]an!$J$42,""))))))))))))))))))))))))))))</f>
        <v/>
      </c>
      <c r="Y1380" s="17" t="str">
        <f>IFERROR(IF(F1380="Tugigrupp",0,
IF(AND(F1380="Peretoe teenus",H1380&gt;=[2]an!$M$37,RANK(D1380,$D1380:$D1380)+COUNTIFS($D$2:D1380,D1380,$F$2:F1380,F1380)-1&gt;1),"",
IF(AND(F1380="Peretoe teenus",H1380&gt;=[2]an!$M$37,RANK(D1380,$D1380:$D1380)+COUNTIFS($D$2:D1380,D1380,$F$2:F1380,F1380)-1=1,MONTH(H1380)=MONTH(K1380)=TRUE,YEAR(H1380)=YEAR(K1380)=TRUE),((EOMONTH(H1380,0)-H1380+1)*X1380)/DAY(EOMONTH(H1380,0)),
IF(AND(F1380="Peretoe teenus",H1380&gt;=[2]an!$M$37,RANK(D1380,$D1380:$D1380)+COUNTIFS($D$2:D1380,D1380,$F$2:F1380,F1380)-1=1),X1380,
IF(AND(F1380="Peretoe teenus",H1380&lt;[2]an!$M$37,S1380&lt;&gt;"kahepoolne vajaduspõhine",RANK(D1380,$D1380:$D1380)+COUNTIFS($D$2:D1380,D1380,$F$2:F1380,F1380)-1=1),X1380,
IF(AND(F1380="Peretoe teenus",H1380&lt;[2]an!$M$37,S1380&lt;&gt;"kahepoolne vajaduspõhine",RANK(D1380,$D1380:$D1380)+COUNTIFS($D$2:D1380,D1380,$F$2:F1380,F1380)-1&gt;1),"",
IF(AND(F1380="Peretoe teenus",H1380&lt;[2]an!$M$37,S1380="kahepoolne vajaduspõhine",U1380="",RANK(D1380,$D1380:$D1380)+COUNTIFS($D$2:D1380,D1380,$F$2:F1380,F1380)-1=1),X1380,
IF(AND(F1380="Peretoe teenus",H1380&lt;[2]an!$M$37,S1380="kahepoolne vajaduspõhine",U1380="",RANK(D1380,$D1380:$D1380)+COUNTIFS($D$2:D1380,D1380,$F$2:F1380,F1380)-1&gt;1),"",
IF(AND(F1380="Peretoe teenus",H1380&lt;[2]an!$M$37,S1380="kahepoolne vajaduspõhine",U1380&lt;[2]an!$M$37,RANK(D1380,$D1380:$D1380)+COUNTIFS($D$2:D1380,D1380,$F$2:F1380,F1380)-1=1),X1380,
IF(AND(F1380="Peretoe teenus",H1380&lt;[2]an!$M$37,S1380="kahepoolne vajaduspõhine",U1380&lt;[2]an!$M$37,RANK(D1380,$D1380:$D1380)+COUNTIFS($D$2:D1380,D1380,$F$2:F1380,F1380)-1&gt;1),"",
IF(AND(F1380="Peretoe teenus",H1380&lt;[2]an!$M$37,S1380="kahepoolne vajaduspõhine",U1380&gt;=[2]an!$M$37,U1380&lt;=[2]an!$M$38,RANK(D1380,$D1380:$D1380)+COUNTIFS($D$2:D1380,D1380,$F$2:F1380,F1380)-1=1),
((EOMONTH(U1380,0)-U1380+1)*X1380)/DAY(EOMONTH(U1380,0))+(DAY(U1380)-1)*100/DAY(EOMONTH(U1380,0)),
IF(AND(F1380="Peretoe teenus",H1380&lt;[2]an!$M$37,S1380="kahepoolne vajaduspõhine",U1380&gt;=[2]an!$M$37,U1380&lt;=[2]an!$M$38,RANK(D1380,$D1380:$D1380)+COUNTIFS($D$2:D1380,D1380,$F$2:F1380,F1380)-1&gt;1),"",
IF(AND(F1380="Peretoe teenus",H1380&lt;[2]an!$M$37,S1380="kahepoolne vajaduspõhine",U1380&gt;[2]an!$M$38,RANK(D1380,$D1380:$D1380)+COUNTIFS($D$2:D1380,D1380,$F$2:F1380,F1380)-1=1),X1380,
IF(AND(F1380="Peretoe teenus",H1380&lt;[2]an!$M$37,S1380="kahepoolne vajaduspõhine",U1380&gt;[2]an!$M$38,RANK(D1380,$D1380:$D1380)+COUNTIFS($D$2:D1380,D1380,$F$2:F1380,F1380)-1&gt;1),"",X1380*W1380)))))))))))))),"")</f>
        <v/>
      </c>
      <c r="Z1380" s="18" t="str">
        <f t="shared" si="64"/>
        <v/>
      </c>
      <c r="AA1380" s="19" t="str">
        <f>IFERROR(VLOOKUP(E1380,[2]an!$A$3:$B$81,2,FALSE),"")</f>
        <v/>
      </c>
      <c r="AB1380" s="19" t="str">
        <f>IFERROR(VLOOKUP(AA1380,[2]an!$C$2:$D$16,2,FALSE),"")</f>
        <v/>
      </c>
      <c r="AC1380" s="20"/>
      <c r="AD1380" s="21" t="str">
        <f>IF(A1380=[2]an!$F$36,VLOOKUP([2]an!$F$36,[2]an!$F$36:$H$36,3,FALSE),IF(A1380=[2]an!$F$35,VLOOKUP([2]an!$F$35,[2]an!$F$35:$H$35,3,FALSE),IF(A1380=[2]an!$F$33,VLOOKUP([2]an!$F$33,[2]an!$F$33:$H$33,3,FALSE),IF(A1380=[2]an!$F$31,VLOOKUP([2]an!$F$31,[2]an!$F$31:$H$31,3,FALSE),""))))</f>
        <v/>
      </c>
    </row>
    <row r="1381" spans="6:30" x14ac:dyDescent="0.2">
      <c r="F1381" s="10"/>
      <c r="G1381" s="8" t="str">
        <f t="shared" si="65"/>
        <v/>
      </c>
      <c r="H1381" s="13"/>
      <c r="K1381" s="13"/>
      <c r="L1381" s="10"/>
      <c r="M1381" s="10"/>
      <c r="S1381" s="8" t="str">
        <f>IFERROR(VLOOKUP(D1381,[1]peretoe_teenus!$A$2:$L$2000,5,FALSE),"")</f>
        <v/>
      </c>
      <c r="U1381" s="13"/>
      <c r="V1381" s="15" t="str" cm="1">
        <f t="array" ref="V1381">IFERROR(IF(AND(F1381="Tugigrupp",RANK(K1381,$K1381:$K1381)+COUNTIFS($K$2:K1381,K1381,$L$2:L1381,L1381,$M$2:M1381,M1381,$I$2:I1381,I1381,$G$2:G1381,G1381,$F$2:F1381,F1381)-1=1),SUMPRODUCT(($F$2:$F$4154=F1381)*($G$2:$G$4154=G1381)*($K$2:$K$4154=K1381)*($I$2:$I$4154=I1381)*($L$2:$L$4154=L1381)*($M$2:$M$4154=M1381)),""),"")</f>
        <v/>
      </c>
      <c r="W1381" s="15" t="str">
        <f t="shared" si="63"/>
        <v/>
      </c>
      <c r="X1381" s="16" t="str">
        <f>IF(AND(A1381=[2]an!$G$38,F1381=[2]an!$E$40),[2]an!$G$40,IF(AND(A1381=[2]an!$G$38,F1381=[2]an!$E$41),[2]an!$G$41,IF(AND(A1381=[2]an!$G$38,F1381=[2]an!$E$39,H1381&gt;=[2]an!$M$37),[2]an!$G$39,
IF(AND(A1381=[2]an!$G$38,F1381=[2]an!$E$39,H1381&lt;[2]an!$M$37,S1381="kahepoolne vajaduspõhine",U1381=""),[2]an!$M$40,
IF(AND(A1381=[2]an!$G$38,F1381=[2]an!$E$39,H1381&lt;[2]an!$M$37,S1381="kahepoolne vajaduspõhine",U1381&lt;&gt;""),[2]an!$G$39,
IF(AND(A1381=[2]an!$G$38,F1381=[2]an!$E$39,H1381&lt;[2]an!$M$37,S1381&lt;&gt;"kahepoolne vajaduspõhine"),[2]an!$G$39,
IF(AND(A1381=[2]an!$G$38,F1381=[2]an!$E$42),[2]an!$G$42,
IF(AND(A1381=[2]an!$H$38,F1381=[2]an!$E$40),[2]an!$H$40,IF(AND(A1381=[2]an!$H$38,F1381=[2]an!$E$41),[2]an!$H$41,IF(AND(A1381=[2]an!$H$38,F1381=[2]an!$E$39,H1381&gt;=[2]an!$M$37),[2]an!$H$39,
IF(AND(A1381=[2]an!$H$38,F1381=[2]an!$E$39,H1381&lt;[2]an!$M$37,S1381="kahepoolne vajaduspõhine",U1381=""),[2]an!$M$40,
IF(AND(A1381=[2]an!$H$38,F1381=[2]an!$E$39,H1381&lt;[2]an!$M$37,S1381="kahepoolne vajaduspõhine",U1381&lt;&gt;""),[2]an!$H$39,
IF(AND(A1381=[2]an!$H$38,F1381=[2]an!$E$39,H1381&lt;[2]an!$M$37,S1381&lt;&gt;"kahepoolne vajaduspõhine"),[2]an!$H$39,
IF(AND(A1381=[2]an!$H$38,F1381=[2]an!$E$42),[2]an!$H$42,
IF(AND(A1381=[2]an!$I$38,F1381=[2]an!$E$40),[2]an!$I$40,IF(AND(A1381=[2]an!$I$38,F1381=[2]an!$E$41),[2]an!$I$41,IF(AND(A1381=[2]an!$I$38,F1381=[2]an!$E$39,H1381&gt;=[2]an!$M$37),[2]an!$I$39,
IF(AND(A1381=[2]an!$I$38,F1381=[2]an!$E$39,H1381&lt;[2]an!$M$37,S1381="kahepoolne vajaduspõhine",U1381=""),[2]an!$M$40,
IF(AND(A1381=[2]an!$I$38,F1381=[2]an!$E$39,H1381&lt;[2]an!$M$37,S1381="kahepoolne vajaduspõhine",U1381&lt;&gt;""),[2]an!$I$39,
IF(AND(A1381=[2]an!$I$38,F1381=[2]an!$E$39,H1381&lt;[2]an!$M$37,S1381&lt;&gt;"kahepoolne vajaduspõhine"),[2]an!$I$39,
IF(AND(A1381=[2]an!$I$38,F1381=[2]an!$E$42),[2]an!$I$42,
IF(AND(A1381=[2]an!$J$38,F1381=[2]an!$E$40),[2]an!$J$40,IF(AND(A1381=[2]an!$J$38,F1381=[2]an!$E$41),[2]an!$J$41,IF(AND(A1381=[2]an!$J$38,F1381=[2]an!$E$39,H1381&gt;=[2]an!$M$37),[2]an!$J$39,
IF(AND(A1381=[2]an!$J$38,F1381=[2]an!$E$39,H1381&lt;[2]an!$M$37,S1381="kahepoolne vajaduspõhine",U1381=""),[2]an!$M$40,
IF(AND(A1381=[2]an!$J$38,F1381=[2]an!$E$39,H1381&lt;[2]an!$M$37,S1381="kahepoolne vajaduspõhine",U1381&lt;&gt;""),[2]an!$J$39,
IF(AND(A1381=[2]an!$J$38,F1381=[2]an!$E$39,H1381&lt;[2]an!$M$37,S1381&lt;&gt;"kahepoolne vajaduspõhine"),[2]an!$J$39,
IF(AND(A1381=[2]an!$J$38,F1381=[2]an!$E$42),[2]an!$J$42,""))))))))))))))))))))))))))))</f>
        <v/>
      </c>
      <c r="Y1381" s="17" t="str">
        <f>IFERROR(IF(F1381="Tugigrupp",0,
IF(AND(F1381="Peretoe teenus",H1381&gt;=[2]an!$M$37,RANK(D1381,$D1381:$D1381)+COUNTIFS($D$2:D1381,D1381,$F$2:F1381,F1381)-1&gt;1),"",
IF(AND(F1381="Peretoe teenus",H1381&gt;=[2]an!$M$37,RANK(D1381,$D1381:$D1381)+COUNTIFS($D$2:D1381,D1381,$F$2:F1381,F1381)-1=1,MONTH(H1381)=MONTH(K1381)=TRUE,YEAR(H1381)=YEAR(K1381)=TRUE),((EOMONTH(H1381,0)-H1381+1)*X1381)/DAY(EOMONTH(H1381,0)),
IF(AND(F1381="Peretoe teenus",H1381&gt;=[2]an!$M$37,RANK(D1381,$D1381:$D1381)+COUNTIFS($D$2:D1381,D1381,$F$2:F1381,F1381)-1=1),X1381,
IF(AND(F1381="Peretoe teenus",H1381&lt;[2]an!$M$37,S1381&lt;&gt;"kahepoolne vajaduspõhine",RANK(D1381,$D1381:$D1381)+COUNTIFS($D$2:D1381,D1381,$F$2:F1381,F1381)-1=1),X1381,
IF(AND(F1381="Peretoe teenus",H1381&lt;[2]an!$M$37,S1381&lt;&gt;"kahepoolne vajaduspõhine",RANK(D1381,$D1381:$D1381)+COUNTIFS($D$2:D1381,D1381,$F$2:F1381,F1381)-1&gt;1),"",
IF(AND(F1381="Peretoe teenus",H1381&lt;[2]an!$M$37,S1381="kahepoolne vajaduspõhine",U1381="",RANK(D1381,$D1381:$D1381)+COUNTIFS($D$2:D1381,D1381,$F$2:F1381,F1381)-1=1),X1381,
IF(AND(F1381="Peretoe teenus",H1381&lt;[2]an!$M$37,S1381="kahepoolne vajaduspõhine",U1381="",RANK(D1381,$D1381:$D1381)+COUNTIFS($D$2:D1381,D1381,$F$2:F1381,F1381)-1&gt;1),"",
IF(AND(F1381="Peretoe teenus",H1381&lt;[2]an!$M$37,S1381="kahepoolne vajaduspõhine",U1381&lt;[2]an!$M$37,RANK(D1381,$D1381:$D1381)+COUNTIFS($D$2:D1381,D1381,$F$2:F1381,F1381)-1=1),X1381,
IF(AND(F1381="Peretoe teenus",H1381&lt;[2]an!$M$37,S1381="kahepoolne vajaduspõhine",U1381&lt;[2]an!$M$37,RANK(D1381,$D1381:$D1381)+COUNTIFS($D$2:D1381,D1381,$F$2:F1381,F1381)-1&gt;1),"",
IF(AND(F1381="Peretoe teenus",H1381&lt;[2]an!$M$37,S1381="kahepoolne vajaduspõhine",U1381&gt;=[2]an!$M$37,U1381&lt;=[2]an!$M$38,RANK(D1381,$D1381:$D1381)+COUNTIFS($D$2:D1381,D1381,$F$2:F1381,F1381)-1=1),
((EOMONTH(U1381,0)-U1381+1)*X1381)/DAY(EOMONTH(U1381,0))+(DAY(U1381)-1)*100/DAY(EOMONTH(U1381,0)),
IF(AND(F1381="Peretoe teenus",H1381&lt;[2]an!$M$37,S1381="kahepoolne vajaduspõhine",U1381&gt;=[2]an!$M$37,U1381&lt;=[2]an!$M$38,RANK(D1381,$D1381:$D1381)+COUNTIFS($D$2:D1381,D1381,$F$2:F1381,F1381)-1&gt;1),"",
IF(AND(F1381="Peretoe teenus",H1381&lt;[2]an!$M$37,S1381="kahepoolne vajaduspõhine",U1381&gt;[2]an!$M$38,RANK(D1381,$D1381:$D1381)+COUNTIFS($D$2:D1381,D1381,$F$2:F1381,F1381)-1=1),X1381,
IF(AND(F1381="Peretoe teenus",H1381&lt;[2]an!$M$37,S1381="kahepoolne vajaduspõhine",U1381&gt;[2]an!$M$38,RANK(D1381,$D1381:$D1381)+COUNTIFS($D$2:D1381,D1381,$F$2:F1381,F1381)-1&gt;1),"",X1381*W1381)))))))))))))),"")</f>
        <v/>
      </c>
      <c r="Z1381" s="18" t="str">
        <f t="shared" si="64"/>
        <v/>
      </c>
      <c r="AA1381" s="19" t="str">
        <f>IFERROR(VLOOKUP(E1381,[2]an!$A$3:$B$81,2,FALSE),"")</f>
        <v/>
      </c>
      <c r="AB1381" s="19" t="str">
        <f>IFERROR(VLOOKUP(AA1381,[2]an!$C$2:$D$16,2,FALSE),"")</f>
        <v/>
      </c>
      <c r="AC1381" s="20"/>
      <c r="AD1381" s="21" t="str">
        <f>IF(A1381=[2]an!$F$36,VLOOKUP([2]an!$F$36,[2]an!$F$36:$H$36,3,FALSE),IF(A1381=[2]an!$F$35,VLOOKUP([2]an!$F$35,[2]an!$F$35:$H$35,3,FALSE),IF(A1381=[2]an!$F$33,VLOOKUP([2]an!$F$33,[2]an!$F$33:$H$33,3,FALSE),IF(A1381=[2]an!$F$31,VLOOKUP([2]an!$F$31,[2]an!$F$31:$H$31,3,FALSE),""))))</f>
        <v/>
      </c>
    </row>
    <row r="1382" spans="6:30" x14ac:dyDescent="0.2">
      <c r="F1382" s="10"/>
      <c r="G1382" s="8" t="str">
        <f t="shared" si="65"/>
        <v/>
      </c>
      <c r="H1382" s="13"/>
      <c r="K1382" s="13"/>
      <c r="L1382" s="10"/>
      <c r="M1382" s="10"/>
      <c r="S1382" s="8" t="str">
        <f>IFERROR(VLOOKUP(D1382,[1]peretoe_teenus!$A$2:$L$2000,5,FALSE),"")</f>
        <v/>
      </c>
      <c r="U1382" s="13"/>
      <c r="V1382" s="15" t="str" cm="1">
        <f t="array" ref="V1382">IFERROR(IF(AND(F1382="Tugigrupp",RANK(K1382,$K1382:$K1382)+COUNTIFS($K$2:K1382,K1382,$L$2:L1382,L1382,$M$2:M1382,M1382,$I$2:I1382,I1382,$G$2:G1382,G1382,$F$2:F1382,F1382)-1=1),SUMPRODUCT(($F$2:$F$4154=F1382)*($G$2:$G$4154=G1382)*($K$2:$K$4154=K1382)*($I$2:$I$4154=I1382)*($L$2:$L$4154=L1382)*($M$2:$M$4154=M1382)),""),"")</f>
        <v/>
      </c>
      <c r="W1382" s="15" t="str">
        <f t="shared" si="63"/>
        <v/>
      </c>
      <c r="X1382" s="16" t="str">
        <f>IF(AND(A1382=[2]an!$G$38,F1382=[2]an!$E$40),[2]an!$G$40,IF(AND(A1382=[2]an!$G$38,F1382=[2]an!$E$41),[2]an!$G$41,IF(AND(A1382=[2]an!$G$38,F1382=[2]an!$E$39,H1382&gt;=[2]an!$M$37),[2]an!$G$39,
IF(AND(A1382=[2]an!$G$38,F1382=[2]an!$E$39,H1382&lt;[2]an!$M$37,S1382="kahepoolne vajaduspõhine",U1382=""),[2]an!$M$40,
IF(AND(A1382=[2]an!$G$38,F1382=[2]an!$E$39,H1382&lt;[2]an!$M$37,S1382="kahepoolne vajaduspõhine",U1382&lt;&gt;""),[2]an!$G$39,
IF(AND(A1382=[2]an!$G$38,F1382=[2]an!$E$39,H1382&lt;[2]an!$M$37,S1382&lt;&gt;"kahepoolne vajaduspõhine"),[2]an!$G$39,
IF(AND(A1382=[2]an!$G$38,F1382=[2]an!$E$42),[2]an!$G$42,
IF(AND(A1382=[2]an!$H$38,F1382=[2]an!$E$40),[2]an!$H$40,IF(AND(A1382=[2]an!$H$38,F1382=[2]an!$E$41),[2]an!$H$41,IF(AND(A1382=[2]an!$H$38,F1382=[2]an!$E$39,H1382&gt;=[2]an!$M$37),[2]an!$H$39,
IF(AND(A1382=[2]an!$H$38,F1382=[2]an!$E$39,H1382&lt;[2]an!$M$37,S1382="kahepoolne vajaduspõhine",U1382=""),[2]an!$M$40,
IF(AND(A1382=[2]an!$H$38,F1382=[2]an!$E$39,H1382&lt;[2]an!$M$37,S1382="kahepoolne vajaduspõhine",U1382&lt;&gt;""),[2]an!$H$39,
IF(AND(A1382=[2]an!$H$38,F1382=[2]an!$E$39,H1382&lt;[2]an!$M$37,S1382&lt;&gt;"kahepoolne vajaduspõhine"),[2]an!$H$39,
IF(AND(A1382=[2]an!$H$38,F1382=[2]an!$E$42),[2]an!$H$42,
IF(AND(A1382=[2]an!$I$38,F1382=[2]an!$E$40),[2]an!$I$40,IF(AND(A1382=[2]an!$I$38,F1382=[2]an!$E$41),[2]an!$I$41,IF(AND(A1382=[2]an!$I$38,F1382=[2]an!$E$39,H1382&gt;=[2]an!$M$37),[2]an!$I$39,
IF(AND(A1382=[2]an!$I$38,F1382=[2]an!$E$39,H1382&lt;[2]an!$M$37,S1382="kahepoolne vajaduspõhine",U1382=""),[2]an!$M$40,
IF(AND(A1382=[2]an!$I$38,F1382=[2]an!$E$39,H1382&lt;[2]an!$M$37,S1382="kahepoolne vajaduspõhine",U1382&lt;&gt;""),[2]an!$I$39,
IF(AND(A1382=[2]an!$I$38,F1382=[2]an!$E$39,H1382&lt;[2]an!$M$37,S1382&lt;&gt;"kahepoolne vajaduspõhine"),[2]an!$I$39,
IF(AND(A1382=[2]an!$I$38,F1382=[2]an!$E$42),[2]an!$I$42,
IF(AND(A1382=[2]an!$J$38,F1382=[2]an!$E$40),[2]an!$J$40,IF(AND(A1382=[2]an!$J$38,F1382=[2]an!$E$41),[2]an!$J$41,IF(AND(A1382=[2]an!$J$38,F1382=[2]an!$E$39,H1382&gt;=[2]an!$M$37),[2]an!$J$39,
IF(AND(A1382=[2]an!$J$38,F1382=[2]an!$E$39,H1382&lt;[2]an!$M$37,S1382="kahepoolne vajaduspõhine",U1382=""),[2]an!$M$40,
IF(AND(A1382=[2]an!$J$38,F1382=[2]an!$E$39,H1382&lt;[2]an!$M$37,S1382="kahepoolne vajaduspõhine",U1382&lt;&gt;""),[2]an!$J$39,
IF(AND(A1382=[2]an!$J$38,F1382=[2]an!$E$39,H1382&lt;[2]an!$M$37,S1382&lt;&gt;"kahepoolne vajaduspõhine"),[2]an!$J$39,
IF(AND(A1382=[2]an!$J$38,F1382=[2]an!$E$42),[2]an!$J$42,""))))))))))))))))))))))))))))</f>
        <v/>
      </c>
      <c r="Y1382" s="17" t="str">
        <f>IFERROR(IF(F1382="Tugigrupp",0,
IF(AND(F1382="Peretoe teenus",H1382&gt;=[2]an!$M$37,RANK(D1382,$D1382:$D1382)+COUNTIFS($D$2:D1382,D1382,$F$2:F1382,F1382)-1&gt;1),"",
IF(AND(F1382="Peretoe teenus",H1382&gt;=[2]an!$M$37,RANK(D1382,$D1382:$D1382)+COUNTIFS($D$2:D1382,D1382,$F$2:F1382,F1382)-1=1,MONTH(H1382)=MONTH(K1382)=TRUE,YEAR(H1382)=YEAR(K1382)=TRUE),((EOMONTH(H1382,0)-H1382+1)*X1382)/DAY(EOMONTH(H1382,0)),
IF(AND(F1382="Peretoe teenus",H1382&gt;=[2]an!$M$37,RANK(D1382,$D1382:$D1382)+COUNTIFS($D$2:D1382,D1382,$F$2:F1382,F1382)-1=1),X1382,
IF(AND(F1382="Peretoe teenus",H1382&lt;[2]an!$M$37,S1382&lt;&gt;"kahepoolne vajaduspõhine",RANK(D1382,$D1382:$D1382)+COUNTIFS($D$2:D1382,D1382,$F$2:F1382,F1382)-1=1),X1382,
IF(AND(F1382="Peretoe teenus",H1382&lt;[2]an!$M$37,S1382&lt;&gt;"kahepoolne vajaduspõhine",RANK(D1382,$D1382:$D1382)+COUNTIFS($D$2:D1382,D1382,$F$2:F1382,F1382)-1&gt;1),"",
IF(AND(F1382="Peretoe teenus",H1382&lt;[2]an!$M$37,S1382="kahepoolne vajaduspõhine",U1382="",RANK(D1382,$D1382:$D1382)+COUNTIFS($D$2:D1382,D1382,$F$2:F1382,F1382)-1=1),X1382,
IF(AND(F1382="Peretoe teenus",H1382&lt;[2]an!$M$37,S1382="kahepoolne vajaduspõhine",U1382="",RANK(D1382,$D1382:$D1382)+COUNTIFS($D$2:D1382,D1382,$F$2:F1382,F1382)-1&gt;1),"",
IF(AND(F1382="Peretoe teenus",H1382&lt;[2]an!$M$37,S1382="kahepoolne vajaduspõhine",U1382&lt;[2]an!$M$37,RANK(D1382,$D1382:$D1382)+COUNTIFS($D$2:D1382,D1382,$F$2:F1382,F1382)-1=1),X1382,
IF(AND(F1382="Peretoe teenus",H1382&lt;[2]an!$M$37,S1382="kahepoolne vajaduspõhine",U1382&lt;[2]an!$M$37,RANK(D1382,$D1382:$D1382)+COUNTIFS($D$2:D1382,D1382,$F$2:F1382,F1382)-1&gt;1),"",
IF(AND(F1382="Peretoe teenus",H1382&lt;[2]an!$M$37,S1382="kahepoolne vajaduspõhine",U1382&gt;=[2]an!$M$37,U1382&lt;=[2]an!$M$38,RANK(D1382,$D1382:$D1382)+COUNTIFS($D$2:D1382,D1382,$F$2:F1382,F1382)-1=1),
((EOMONTH(U1382,0)-U1382+1)*X1382)/DAY(EOMONTH(U1382,0))+(DAY(U1382)-1)*100/DAY(EOMONTH(U1382,0)),
IF(AND(F1382="Peretoe teenus",H1382&lt;[2]an!$M$37,S1382="kahepoolne vajaduspõhine",U1382&gt;=[2]an!$M$37,U1382&lt;=[2]an!$M$38,RANK(D1382,$D1382:$D1382)+COUNTIFS($D$2:D1382,D1382,$F$2:F1382,F1382)-1&gt;1),"",
IF(AND(F1382="Peretoe teenus",H1382&lt;[2]an!$M$37,S1382="kahepoolne vajaduspõhine",U1382&gt;[2]an!$M$38,RANK(D1382,$D1382:$D1382)+COUNTIFS($D$2:D1382,D1382,$F$2:F1382,F1382)-1=1),X1382,
IF(AND(F1382="Peretoe teenus",H1382&lt;[2]an!$M$37,S1382="kahepoolne vajaduspõhine",U1382&gt;[2]an!$M$38,RANK(D1382,$D1382:$D1382)+COUNTIFS($D$2:D1382,D1382,$F$2:F1382,F1382)-1&gt;1),"",X1382*W1382)))))))))))))),"")</f>
        <v/>
      </c>
      <c r="Z1382" s="18" t="str">
        <f t="shared" si="64"/>
        <v/>
      </c>
      <c r="AA1382" s="19" t="str">
        <f>IFERROR(VLOOKUP(E1382,[2]an!$A$3:$B$81,2,FALSE),"")</f>
        <v/>
      </c>
      <c r="AB1382" s="19" t="str">
        <f>IFERROR(VLOOKUP(AA1382,[2]an!$C$2:$D$16,2,FALSE),"")</f>
        <v/>
      </c>
      <c r="AC1382" s="20"/>
      <c r="AD1382" s="21" t="str">
        <f>IF(A1382=[2]an!$F$36,VLOOKUP([2]an!$F$36,[2]an!$F$36:$H$36,3,FALSE),IF(A1382=[2]an!$F$35,VLOOKUP([2]an!$F$35,[2]an!$F$35:$H$35,3,FALSE),IF(A1382=[2]an!$F$33,VLOOKUP([2]an!$F$33,[2]an!$F$33:$H$33,3,FALSE),IF(A1382=[2]an!$F$31,VLOOKUP([2]an!$F$31,[2]an!$F$31:$H$31,3,FALSE),""))))</f>
        <v/>
      </c>
    </row>
    <row r="1383" spans="6:30" x14ac:dyDescent="0.2">
      <c r="F1383" s="10"/>
      <c r="G1383" s="8" t="str">
        <f t="shared" si="65"/>
        <v/>
      </c>
      <c r="H1383" s="13"/>
      <c r="K1383" s="13"/>
      <c r="L1383" s="10"/>
      <c r="M1383" s="10"/>
      <c r="S1383" s="8" t="str">
        <f>IFERROR(VLOOKUP(D1383,[1]peretoe_teenus!$A$2:$L$2000,5,FALSE),"")</f>
        <v/>
      </c>
      <c r="U1383" s="13"/>
      <c r="V1383" s="15" t="str" cm="1">
        <f t="array" ref="V1383">IFERROR(IF(AND(F1383="Tugigrupp",RANK(K1383,$K1383:$K1383)+COUNTIFS($K$2:K1383,K1383,$L$2:L1383,L1383,$M$2:M1383,M1383,$I$2:I1383,I1383,$G$2:G1383,G1383,$F$2:F1383,F1383)-1=1),SUMPRODUCT(($F$2:$F$4154=F1383)*($G$2:$G$4154=G1383)*($K$2:$K$4154=K1383)*($I$2:$I$4154=I1383)*($L$2:$L$4154=L1383)*($M$2:$M$4154=M1383)),""),"")</f>
        <v/>
      </c>
      <c r="W1383" s="15" t="str">
        <f t="shared" si="63"/>
        <v/>
      </c>
      <c r="X1383" s="16" t="str">
        <f>IF(AND(A1383=[2]an!$G$38,F1383=[2]an!$E$40),[2]an!$G$40,IF(AND(A1383=[2]an!$G$38,F1383=[2]an!$E$41),[2]an!$G$41,IF(AND(A1383=[2]an!$G$38,F1383=[2]an!$E$39,H1383&gt;=[2]an!$M$37),[2]an!$G$39,
IF(AND(A1383=[2]an!$G$38,F1383=[2]an!$E$39,H1383&lt;[2]an!$M$37,S1383="kahepoolne vajaduspõhine",U1383=""),[2]an!$M$40,
IF(AND(A1383=[2]an!$G$38,F1383=[2]an!$E$39,H1383&lt;[2]an!$M$37,S1383="kahepoolne vajaduspõhine",U1383&lt;&gt;""),[2]an!$G$39,
IF(AND(A1383=[2]an!$G$38,F1383=[2]an!$E$39,H1383&lt;[2]an!$M$37,S1383&lt;&gt;"kahepoolne vajaduspõhine"),[2]an!$G$39,
IF(AND(A1383=[2]an!$G$38,F1383=[2]an!$E$42),[2]an!$G$42,
IF(AND(A1383=[2]an!$H$38,F1383=[2]an!$E$40),[2]an!$H$40,IF(AND(A1383=[2]an!$H$38,F1383=[2]an!$E$41),[2]an!$H$41,IF(AND(A1383=[2]an!$H$38,F1383=[2]an!$E$39,H1383&gt;=[2]an!$M$37),[2]an!$H$39,
IF(AND(A1383=[2]an!$H$38,F1383=[2]an!$E$39,H1383&lt;[2]an!$M$37,S1383="kahepoolne vajaduspõhine",U1383=""),[2]an!$M$40,
IF(AND(A1383=[2]an!$H$38,F1383=[2]an!$E$39,H1383&lt;[2]an!$M$37,S1383="kahepoolne vajaduspõhine",U1383&lt;&gt;""),[2]an!$H$39,
IF(AND(A1383=[2]an!$H$38,F1383=[2]an!$E$39,H1383&lt;[2]an!$M$37,S1383&lt;&gt;"kahepoolne vajaduspõhine"),[2]an!$H$39,
IF(AND(A1383=[2]an!$H$38,F1383=[2]an!$E$42),[2]an!$H$42,
IF(AND(A1383=[2]an!$I$38,F1383=[2]an!$E$40),[2]an!$I$40,IF(AND(A1383=[2]an!$I$38,F1383=[2]an!$E$41),[2]an!$I$41,IF(AND(A1383=[2]an!$I$38,F1383=[2]an!$E$39,H1383&gt;=[2]an!$M$37),[2]an!$I$39,
IF(AND(A1383=[2]an!$I$38,F1383=[2]an!$E$39,H1383&lt;[2]an!$M$37,S1383="kahepoolne vajaduspõhine",U1383=""),[2]an!$M$40,
IF(AND(A1383=[2]an!$I$38,F1383=[2]an!$E$39,H1383&lt;[2]an!$M$37,S1383="kahepoolne vajaduspõhine",U1383&lt;&gt;""),[2]an!$I$39,
IF(AND(A1383=[2]an!$I$38,F1383=[2]an!$E$39,H1383&lt;[2]an!$M$37,S1383&lt;&gt;"kahepoolne vajaduspõhine"),[2]an!$I$39,
IF(AND(A1383=[2]an!$I$38,F1383=[2]an!$E$42),[2]an!$I$42,
IF(AND(A1383=[2]an!$J$38,F1383=[2]an!$E$40),[2]an!$J$40,IF(AND(A1383=[2]an!$J$38,F1383=[2]an!$E$41),[2]an!$J$41,IF(AND(A1383=[2]an!$J$38,F1383=[2]an!$E$39,H1383&gt;=[2]an!$M$37),[2]an!$J$39,
IF(AND(A1383=[2]an!$J$38,F1383=[2]an!$E$39,H1383&lt;[2]an!$M$37,S1383="kahepoolne vajaduspõhine",U1383=""),[2]an!$M$40,
IF(AND(A1383=[2]an!$J$38,F1383=[2]an!$E$39,H1383&lt;[2]an!$M$37,S1383="kahepoolne vajaduspõhine",U1383&lt;&gt;""),[2]an!$J$39,
IF(AND(A1383=[2]an!$J$38,F1383=[2]an!$E$39,H1383&lt;[2]an!$M$37,S1383&lt;&gt;"kahepoolne vajaduspõhine"),[2]an!$J$39,
IF(AND(A1383=[2]an!$J$38,F1383=[2]an!$E$42),[2]an!$J$42,""))))))))))))))))))))))))))))</f>
        <v/>
      </c>
      <c r="Y1383" s="17" t="str">
        <f>IFERROR(IF(F1383="Tugigrupp",0,
IF(AND(F1383="Peretoe teenus",H1383&gt;=[2]an!$M$37,RANK(D1383,$D1383:$D1383)+COUNTIFS($D$2:D1383,D1383,$F$2:F1383,F1383)-1&gt;1),"",
IF(AND(F1383="Peretoe teenus",H1383&gt;=[2]an!$M$37,RANK(D1383,$D1383:$D1383)+COUNTIFS($D$2:D1383,D1383,$F$2:F1383,F1383)-1=1,MONTH(H1383)=MONTH(K1383)=TRUE,YEAR(H1383)=YEAR(K1383)=TRUE),((EOMONTH(H1383,0)-H1383+1)*X1383)/DAY(EOMONTH(H1383,0)),
IF(AND(F1383="Peretoe teenus",H1383&gt;=[2]an!$M$37,RANK(D1383,$D1383:$D1383)+COUNTIFS($D$2:D1383,D1383,$F$2:F1383,F1383)-1=1),X1383,
IF(AND(F1383="Peretoe teenus",H1383&lt;[2]an!$M$37,S1383&lt;&gt;"kahepoolne vajaduspõhine",RANK(D1383,$D1383:$D1383)+COUNTIFS($D$2:D1383,D1383,$F$2:F1383,F1383)-1=1),X1383,
IF(AND(F1383="Peretoe teenus",H1383&lt;[2]an!$M$37,S1383&lt;&gt;"kahepoolne vajaduspõhine",RANK(D1383,$D1383:$D1383)+COUNTIFS($D$2:D1383,D1383,$F$2:F1383,F1383)-1&gt;1),"",
IF(AND(F1383="Peretoe teenus",H1383&lt;[2]an!$M$37,S1383="kahepoolne vajaduspõhine",U1383="",RANK(D1383,$D1383:$D1383)+COUNTIFS($D$2:D1383,D1383,$F$2:F1383,F1383)-1=1),X1383,
IF(AND(F1383="Peretoe teenus",H1383&lt;[2]an!$M$37,S1383="kahepoolne vajaduspõhine",U1383="",RANK(D1383,$D1383:$D1383)+COUNTIFS($D$2:D1383,D1383,$F$2:F1383,F1383)-1&gt;1),"",
IF(AND(F1383="Peretoe teenus",H1383&lt;[2]an!$M$37,S1383="kahepoolne vajaduspõhine",U1383&lt;[2]an!$M$37,RANK(D1383,$D1383:$D1383)+COUNTIFS($D$2:D1383,D1383,$F$2:F1383,F1383)-1=1),X1383,
IF(AND(F1383="Peretoe teenus",H1383&lt;[2]an!$M$37,S1383="kahepoolne vajaduspõhine",U1383&lt;[2]an!$M$37,RANK(D1383,$D1383:$D1383)+COUNTIFS($D$2:D1383,D1383,$F$2:F1383,F1383)-1&gt;1),"",
IF(AND(F1383="Peretoe teenus",H1383&lt;[2]an!$M$37,S1383="kahepoolne vajaduspõhine",U1383&gt;=[2]an!$M$37,U1383&lt;=[2]an!$M$38,RANK(D1383,$D1383:$D1383)+COUNTIFS($D$2:D1383,D1383,$F$2:F1383,F1383)-1=1),
((EOMONTH(U1383,0)-U1383+1)*X1383)/DAY(EOMONTH(U1383,0))+(DAY(U1383)-1)*100/DAY(EOMONTH(U1383,0)),
IF(AND(F1383="Peretoe teenus",H1383&lt;[2]an!$M$37,S1383="kahepoolne vajaduspõhine",U1383&gt;=[2]an!$M$37,U1383&lt;=[2]an!$M$38,RANK(D1383,$D1383:$D1383)+COUNTIFS($D$2:D1383,D1383,$F$2:F1383,F1383)-1&gt;1),"",
IF(AND(F1383="Peretoe teenus",H1383&lt;[2]an!$M$37,S1383="kahepoolne vajaduspõhine",U1383&gt;[2]an!$M$38,RANK(D1383,$D1383:$D1383)+COUNTIFS($D$2:D1383,D1383,$F$2:F1383,F1383)-1=1),X1383,
IF(AND(F1383="Peretoe teenus",H1383&lt;[2]an!$M$37,S1383="kahepoolne vajaduspõhine",U1383&gt;[2]an!$M$38,RANK(D1383,$D1383:$D1383)+COUNTIFS($D$2:D1383,D1383,$F$2:F1383,F1383)-1&gt;1),"",X1383*W1383)))))))))))))),"")</f>
        <v/>
      </c>
      <c r="Z1383" s="18" t="str">
        <f t="shared" si="64"/>
        <v/>
      </c>
      <c r="AA1383" s="19" t="str">
        <f>IFERROR(VLOOKUP(E1383,[2]an!$A$3:$B$81,2,FALSE),"")</f>
        <v/>
      </c>
      <c r="AB1383" s="19" t="str">
        <f>IFERROR(VLOOKUP(AA1383,[2]an!$C$2:$D$16,2,FALSE),"")</f>
        <v/>
      </c>
      <c r="AC1383" s="20"/>
      <c r="AD1383" s="21" t="str">
        <f>IF(A1383=[2]an!$F$36,VLOOKUP([2]an!$F$36,[2]an!$F$36:$H$36,3,FALSE),IF(A1383=[2]an!$F$35,VLOOKUP([2]an!$F$35,[2]an!$F$35:$H$35,3,FALSE),IF(A1383=[2]an!$F$33,VLOOKUP([2]an!$F$33,[2]an!$F$33:$H$33,3,FALSE),IF(A1383=[2]an!$F$31,VLOOKUP([2]an!$F$31,[2]an!$F$31:$H$31,3,FALSE),""))))</f>
        <v/>
      </c>
    </row>
    <row r="1384" spans="6:30" x14ac:dyDescent="0.2">
      <c r="F1384" s="10"/>
      <c r="G1384" s="8" t="str">
        <f t="shared" si="65"/>
        <v/>
      </c>
      <c r="H1384" s="13"/>
      <c r="K1384" s="13"/>
      <c r="L1384" s="10"/>
      <c r="M1384" s="10"/>
      <c r="S1384" s="8" t="str">
        <f>IFERROR(VLOOKUP(D1384,[1]peretoe_teenus!$A$2:$L$2000,5,FALSE),"")</f>
        <v/>
      </c>
      <c r="U1384" s="13"/>
      <c r="V1384" s="15" t="str" cm="1">
        <f t="array" ref="V1384">IFERROR(IF(AND(F1384="Tugigrupp",RANK(K1384,$K1384:$K1384)+COUNTIFS($K$2:K1384,K1384,$L$2:L1384,L1384,$M$2:M1384,M1384,$I$2:I1384,I1384,$G$2:G1384,G1384,$F$2:F1384,F1384)-1=1),SUMPRODUCT(($F$2:$F$4154=F1384)*($G$2:$G$4154=G1384)*($K$2:$K$4154=K1384)*($I$2:$I$4154=I1384)*($L$2:$L$4154=L1384)*($M$2:$M$4154=M1384)),""),"")</f>
        <v/>
      </c>
      <c r="W1384" s="15" t="str">
        <f t="shared" si="63"/>
        <v/>
      </c>
      <c r="X1384" s="16" t="str">
        <f>IF(AND(A1384=[2]an!$G$38,F1384=[2]an!$E$40),[2]an!$G$40,IF(AND(A1384=[2]an!$G$38,F1384=[2]an!$E$41),[2]an!$G$41,IF(AND(A1384=[2]an!$G$38,F1384=[2]an!$E$39,H1384&gt;=[2]an!$M$37),[2]an!$G$39,
IF(AND(A1384=[2]an!$G$38,F1384=[2]an!$E$39,H1384&lt;[2]an!$M$37,S1384="kahepoolne vajaduspõhine",U1384=""),[2]an!$M$40,
IF(AND(A1384=[2]an!$G$38,F1384=[2]an!$E$39,H1384&lt;[2]an!$M$37,S1384="kahepoolne vajaduspõhine",U1384&lt;&gt;""),[2]an!$G$39,
IF(AND(A1384=[2]an!$G$38,F1384=[2]an!$E$39,H1384&lt;[2]an!$M$37,S1384&lt;&gt;"kahepoolne vajaduspõhine"),[2]an!$G$39,
IF(AND(A1384=[2]an!$G$38,F1384=[2]an!$E$42),[2]an!$G$42,
IF(AND(A1384=[2]an!$H$38,F1384=[2]an!$E$40),[2]an!$H$40,IF(AND(A1384=[2]an!$H$38,F1384=[2]an!$E$41),[2]an!$H$41,IF(AND(A1384=[2]an!$H$38,F1384=[2]an!$E$39,H1384&gt;=[2]an!$M$37),[2]an!$H$39,
IF(AND(A1384=[2]an!$H$38,F1384=[2]an!$E$39,H1384&lt;[2]an!$M$37,S1384="kahepoolne vajaduspõhine",U1384=""),[2]an!$M$40,
IF(AND(A1384=[2]an!$H$38,F1384=[2]an!$E$39,H1384&lt;[2]an!$M$37,S1384="kahepoolne vajaduspõhine",U1384&lt;&gt;""),[2]an!$H$39,
IF(AND(A1384=[2]an!$H$38,F1384=[2]an!$E$39,H1384&lt;[2]an!$M$37,S1384&lt;&gt;"kahepoolne vajaduspõhine"),[2]an!$H$39,
IF(AND(A1384=[2]an!$H$38,F1384=[2]an!$E$42),[2]an!$H$42,
IF(AND(A1384=[2]an!$I$38,F1384=[2]an!$E$40),[2]an!$I$40,IF(AND(A1384=[2]an!$I$38,F1384=[2]an!$E$41),[2]an!$I$41,IF(AND(A1384=[2]an!$I$38,F1384=[2]an!$E$39,H1384&gt;=[2]an!$M$37),[2]an!$I$39,
IF(AND(A1384=[2]an!$I$38,F1384=[2]an!$E$39,H1384&lt;[2]an!$M$37,S1384="kahepoolne vajaduspõhine",U1384=""),[2]an!$M$40,
IF(AND(A1384=[2]an!$I$38,F1384=[2]an!$E$39,H1384&lt;[2]an!$M$37,S1384="kahepoolne vajaduspõhine",U1384&lt;&gt;""),[2]an!$I$39,
IF(AND(A1384=[2]an!$I$38,F1384=[2]an!$E$39,H1384&lt;[2]an!$M$37,S1384&lt;&gt;"kahepoolne vajaduspõhine"),[2]an!$I$39,
IF(AND(A1384=[2]an!$I$38,F1384=[2]an!$E$42),[2]an!$I$42,
IF(AND(A1384=[2]an!$J$38,F1384=[2]an!$E$40),[2]an!$J$40,IF(AND(A1384=[2]an!$J$38,F1384=[2]an!$E$41),[2]an!$J$41,IF(AND(A1384=[2]an!$J$38,F1384=[2]an!$E$39,H1384&gt;=[2]an!$M$37),[2]an!$J$39,
IF(AND(A1384=[2]an!$J$38,F1384=[2]an!$E$39,H1384&lt;[2]an!$M$37,S1384="kahepoolne vajaduspõhine",U1384=""),[2]an!$M$40,
IF(AND(A1384=[2]an!$J$38,F1384=[2]an!$E$39,H1384&lt;[2]an!$M$37,S1384="kahepoolne vajaduspõhine",U1384&lt;&gt;""),[2]an!$J$39,
IF(AND(A1384=[2]an!$J$38,F1384=[2]an!$E$39,H1384&lt;[2]an!$M$37,S1384&lt;&gt;"kahepoolne vajaduspõhine"),[2]an!$J$39,
IF(AND(A1384=[2]an!$J$38,F1384=[2]an!$E$42),[2]an!$J$42,""))))))))))))))))))))))))))))</f>
        <v/>
      </c>
      <c r="Y1384" s="17" t="str">
        <f>IFERROR(IF(F1384="Tugigrupp",0,
IF(AND(F1384="Peretoe teenus",H1384&gt;=[2]an!$M$37,RANK(D1384,$D1384:$D1384)+COUNTIFS($D$2:D1384,D1384,$F$2:F1384,F1384)-1&gt;1),"",
IF(AND(F1384="Peretoe teenus",H1384&gt;=[2]an!$M$37,RANK(D1384,$D1384:$D1384)+COUNTIFS($D$2:D1384,D1384,$F$2:F1384,F1384)-1=1,MONTH(H1384)=MONTH(K1384)=TRUE,YEAR(H1384)=YEAR(K1384)=TRUE),((EOMONTH(H1384,0)-H1384+1)*X1384)/DAY(EOMONTH(H1384,0)),
IF(AND(F1384="Peretoe teenus",H1384&gt;=[2]an!$M$37,RANK(D1384,$D1384:$D1384)+COUNTIFS($D$2:D1384,D1384,$F$2:F1384,F1384)-1=1),X1384,
IF(AND(F1384="Peretoe teenus",H1384&lt;[2]an!$M$37,S1384&lt;&gt;"kahepoolne vajaduspõhine",RANK(D1384,$D1384:$D1384)+COUNTIFS($D$2:D1384,D1384,$F$2:F1384,F1384)-1=1),X1384,
IF(AND(F1384="Peretoe teenus",H1384&lt;[2]an!$M$37,S1384&lt;&gt;"kahepoolne vajaduspõhine",RANK(D1384,$D1384:$D1384)+COUNTIFS($D$2:D1384,D1384,$F$2:F1384,F1384)-1&gt;1),"",
IF(AND(F1384="Peretoe teenus",H1384&lt;[2]an!$M$37,S1384="kahepoolne vajaduspõhine",U1384="",RANK(D1384,$D1384:$D1384)+COUNTIFS($D$2:D1384,D1384,$F$2:F1384,F1384)-1=1),X1384,
IF(AND(F1384="Peretoe teenus",H1384&lt;[2]an!$M$37,S1384="kahepoolne vajaduspõhine",U1384="",RANK(D1384,$D1384:$D1384)+COUNTIFS($D$2:D1384,D1384,$F$2:F1384,F1384)-1&gt;1),"",
IF(AND(F1384="Peretoe teenus",H1384&lt;[2]an!$M$37,S1384="kahepoolne vajaduspõhine",U1384&lt;[2]an!$M$37,RANK(D1384,$D1384:$D1384)+COUNTIFS($D$2:D1384,D1384,$F$2:F1384,F1384)-1=1),X1384,
IF(AND(F1384="Peretoe teenus",H1384&lt;[2]an!$M$37,S1384="kahepoolne vajaduspõhine",U1384&lt;[2]an!$M$37,RANK(D1384,$D1384:$D1384)+COUNTIFS($D$2:D1384,D1384,$F$2:F1384,F1384)-1&gt;1),"",
IF(AND(F1384="Peretoe teenus",H1384&lt;[2]an!$M$37,S1384="kahepoolne vajaduspõhine",U1384&gt;=[2]an!$M$37,U1384&lt;=[2]an!$M$38,RANK(D1384,$D1384:$D1384)+COUNTIFS($D$2:D1384,D1384,$F$2:F1384,F1384)-1=1),
((EOMONTH(U1384,0)-U1384+1)*X1384)/DAY(EOMONTH(U1384,0))+(DAY(U1384)-1)*100/DAY(EOMONTH(U1384,0)),
IF(AND(F1384="Peretoe teenus",H1384&lt;[2]an!$M$37,S1384="kahepoolne vajaduspõhine",U1384&gt;=[2]an!$M$37,U1384&lt;=[2]an!$M$38,RANK(D1384,$D1384:$D1384)+COUNTIFS($D$2:D1384,D1384,$F$2:F1384,F1384)-1&gt;1),"",
IF(AND(F1384="Peretoe teenus",H1384&lt;[2]an!$M$37,S1384="kahepoolne vajaduspõhine",U1384&gt;[2]an!$M$38,RANK(D1384,$D1384:$D1384)+COUNTIFS($D$2:D1384,D1384,$F$2:F1384,F1384)-1=1),X1384,
IF(AND(F1384="Peretoe teenus",H1384&lt;[2]an!$M$37,S1384="kahepoolne vajaduspõhine",U1384&gt;[2]an!$M$38,RANK(D1384,$D1384:$D1384)+COUNTIFS($D$2:D1384,D1384,$F$2:F1384,F1384)-1&gt;1),"",X1384*W1384)))))))))))))),"")</f>
        <v/>
      </c>
      <c r="Z1384" s="18" t="str">
        <f t="shared" si="64"/>
        <v/>
      </c>
      <c r="AA1384" s="19" t="str">
        <f>IFERROR(VLOOKUP(E1384,[2]an!$A$3:$B$81,2,FALSE),"")</f>
        <v/>
      </c>
      <c r="AB1384" s="19" t="str">
        <f>IFERROR(VLOOKUP(AA1384,[2]an!$C$2:$D$16,2,FALSE),"")</f>
        <v/>
      </c>
      <c r="AC1384" s="20"/>
      <c r="AD1384" s="21" t="str">
        <f>IF(A1384=[2]an!$F$36,VLOOKUP([2]an!$F$36,[2]an!$F$36:$H$36,3,FALSE),IF(A1384=[2]an!$F$35,VLOOKUP([2]an!$F$35,[2]an!$F$35:$H$35,3,FALSE),IF(A1384=[2]an!$F$33,VLOOKUP([2]an!$F$33,[2]an!$F$33:$H$33,3,FALSE),IF(A1384=[2]an!$F$31,VLOOKUP([2]an!$F$31,[2]an!$F$31:$H$31,3,FALSE),""))))</f>
        <v/>
      </c>
    </row>
    <row r="1385" spans="6:30" x14ac:dyDescent="0.2">
      <c r="F1385" s="10"/>
      <c r="G1385" s="8" t="str">
        <f t="shared" si="65"/>
        <v/>
      </c>
      <c r="H1385" s="13"/>
      <c r="K1385" s="13"/>
      <c r="L1385" s="10"/>
      <c r="M1385" s="10"/>
      <c r="S1385" s="8" t="str">
        <f>IFERROR(VLOOKUP(D1385,[1]peretoe_teenus!$A$2:$L$2000,5,FALSE),"")</f>
        <v/>
      </c>
      <c r="U1385" s="13"/>
      <c r="V1385" s="15" t="str" cm="1">
        <f t="array" ref="V1385">IFERROR(IF(AND(F1385="Tugigrupp",RANK(K1385,$K1385:$K1385)+COUNTIFS($K$2:K1385,K1385,$L$2:L1385,L1385,$M$2:M1385,M1385,$I$2:I1385,I1385,$G$2:G1385,G1385,$F$2:F1385,F1385)-1=1),SUMPRODUCT(($F$2:$F$4154=F1385)*($G$2:$G$4154=G1385)*($K$2:$K$4154=K1385)*($I$2:$I$4154=I1385)*($L$2:$L$4154=L1385)*($M$2:$M$4154=M1385)),""),"")</f>
        <v/>
      </c>
      <c r="W1385" s="15" t="str">
        <f t="shared" si="63"/>
        <v/>
      </c>
      <c r="X1385" s="16" t="str">
        <f>IF(AND(A1385=[2]an!$G$38,F1385=[2]an!$E$40),[2]an!$G$40,IF(AND(A1385=[2]an!$G$38,F1385=[2]an!$E$41),[2]an!$G$41,IF(AND(A1385=[2]an!$G$38,F1385=[2]an!$E$39,H1385&gt;=[2]an!$M$37),[2]an!$G$39,
IF(AND(A1385=[2]an!$G$38,F1385=[2]an!$E$39,H1385&lt;[2]an!$M$37,S1385="kahepoolne vajaduspõhine",U1385=""),[2]an!$M$40,
IF(AND(A1385=[2]an!$G$38,F1385=[2]an!$E$39,H1385&lt;[2]an!$M$37,S1385="kahepoolne vajaduspõhine",U1385&lt;&gt;""),[2]an!$G$39,
IF(AND(A1385=[2]an!$G$38,F1385=[2]an!$E$39,H1385&lt;[2]an!$M$37,S1385&lt;&gt;"kahepoolne vajaduspõhine"),[2]an!$G$39,
IF(AND(A1385=[2]an!$G$38,F1385=[2]an!$E$42),[2]an!$G$42,
IF(AND(A1385=[2]an!$H$38,F1385=[2]an!$E$40),[2]an!$H$40,IF(AND(A1385=[2]an!$H$38,F1385=[2]an!$E$41),[2]an!$H$41,IF(AND(A1385=[2]an!$H$38,F1385=[2]an!$E$39,H1385&gt;=[2]an!$M$37),[2]an!$H$39,
IF(AND(A1385=[2]an!$H$38,F1385=[2]an!$E$39,H1385&lt;[2]an!$M$37,S1385="kahepoolne vajaduspõhine",U1385=""),[2]an!$M$40,
IF(AND(A1385=[2]an!$H$38,F1385=[2]an!$E$39,H1385&lt;[2]an!$M$37,S1385="kahepoolne vajaduspõhine",U1385&lt;&gt;""),[2]an!$H$39,
IF(AND(A1385=[2]an!$H$38,F1385=[2]an!$E$39,H1385&lt;[2]an!$M$37,S1385&lt;&gt;"kahepoolne vajaduspõhine"),[2]an!$H$39,
IF(AND(A1385=[2]an!$H$38,F1385=[2]an!$E$42),[2]an!$H$42,
IF(AND(A1385=[2]an!$I$38,F1385=[2]an!$E$40),[2]an!$I$40,IF(AND(A1385=[2]an!$I$38,F1385=[2]an!$E$41),[2]an!$I$41,IF(AND(A1385=[2]an!$I$38,F1385=[2]an!$E$39,H1385&gt;=[2]an!$M$37),[2]an!$I$39,
IF(AND(A1385=[2]an!$I$38,F1385=[2]an!$E$39,H1385&lt;[2]an!$M$37,S1385="kahepoolne vajaduspõhine",U1385=""),[2]an!$M$40,
IF(AND(A1385=[2]an!$I$38,F1385=[2]an!$E$39,H1385&lt;[2]an!$M$37,S1385="kahepoolne vajaduspõhine",U1385&lt;&gt;""),[2]an!$I$39,
IF(AND(A1385=[2]an!$I$38,F1385=[2]an!$E$39,H1385&lt;[2]an!$M$37,S1385&lt;&gt;"kahepoolne vajaduspõhine"),[2]an!$I$39,
IF(AND(A1385=[2]an!$I$38,F1385=[2]an!$E$42),[2]an!$I$42,
IF(AND(A1385=[2]an!$J$38,F1385=[2]an!$E$40),[2]an!$J$40,IF(AND(A1385=[2]an!$J$38,F1385=[2]an!$E$41),[2]an!$J$41,IF(AND(A1385=[2]an!$J$38,F1385=[2]an!$E$39,H1385&gt;=[2]an!$M$37),[2]an!$J$39,
IF(AND(A1385=[2]an!$J$38,F1385=[2]an!$E$39,H1385&lt;[2]an!$M$37,S1385="kahepoolne vajaduspõhine",U1385=""),[2]an!$M$40,
IF(AND(A1385=[2]an!$J$38,F1385=[2]an!$E$39,H1385&lt;[2]an!$M$37,S1385="kahepoolne vajaduspõhine",U1385&lt;&gt;""),[2]an!$J$39,
IF(AND(A1385=[2]an!$J$38,F1385=[2]an!$E$39,H1385&lt;[2]an!$M$37,S1385&lt;&gt;"kahepoolne vajaduspõhine"),[2]an!$J$39,
IF(AND(A1385=[2]an!$J$38,F1385=[2]an!$E$42),[2]an!$J$42,""))))))))))))))))))))))))))))</f>
        <v/>
      </c>
      <c r="Y1385" s="17" t="str">
        <f>IFERROR(IF(F1385="Tugigrupp",0,
IF(AND(F1385="Peretoe teenus",H1385&gt;=[2]an!$M$37,RANK(D1385,$D1385:$D1385)+COUNTIFS($D$2:D1385,D1385,$F$2:F1385,F1385)-1&gt;1),"",
IF(AND(F1385="Peretoe teenus",H1385&gt;=[2]an!$M$37,RANK(D1385,$D1385:$D1385)+COUNTIFS($D$2:D1385,D1385,$F$2:F1385,F1385)-1=1,MONTH(H1385)=MONTH(K1385)=TRUE,YEAR(H1385)=YEAR(K1385)=TRUE),((EOMONTH(H1385,0)-H1385+1)*X1385)/DAY(EOMONTH(H1385,0)),
IF(AND(F1385="Peretoe teenus",H1385&gt;=[2]an!$M$37,RANK(D1385,$D1385:$D1385)+COUNTIFS($D$2:D1385,D1385,$F$2:F1385,F1385)-1=1),X1385,
IF(AND(F1385="Peretoe teenus",H1385&lt;[2]an!$M$37,S1385&lt;&gt;"kahepoolne vajaduspõhine",RANK(D1385,$D1385:$D1385)+COUNTIFS($D$2:D1385,D1385,$F$2:F1385,F1385)-1=1),X1385,
IF(AND(F1385="Peretoe teenus",H1385&lt;[2]an!$M$37,S1385&lt;&gt;"kahepoolne vajaduspõhine",RANK(D1385,$D1385:$D1385)+COUNTIFS($D$2:D1385,D1385,$F$2:F1385,F1385)-1&gt;1),"",
IF(AND(F1385="Peretoe teenus",H1385&lt;[2]an!$M$37,S1385="kahepoolne vajaduspõhine",U1385="",RANK(D1385,$D1385:$D1385)+COUNTIFS($D$2:D1385,D1385,$F$2:F1385,F1385)-1=1),X1385,
IF(AND(F1385="Peretoe teenus",H1385&lt;[2]an!$M$37,S1385="kahepoolne vajaduspõhine",U1385="",RANK(D1385,$D1385:$D1385)+COUNTIFS($D$2:D1385,D1385,$F$2:F1385,F1385)-1&gt;1),"",
IF(AND(F1385="Peretoe teenus",H1385&lt;[2]an!$M$37,S1385="kahepoolne vajaduspõhine",U1385&lt;[2]an!$M$37,RANK(D1385,$D1385:$D1385)+COUNTIFS($D$2:D1385,D1385,$F$2:F1385,F1385)-1=1),X1385,
IF(AND(F1385="Peretoe teenus",H1385&lt;[2]an!$M$37,S1385="kahepoolne vajaduspõhine",U1385&lt;[2]an!$M$37,RANK(D1385,$D1385:$D1385)+COUNTIFS($D$2:D1385,D1385,$F$2:F1385,F1385)-1&gt;1),"",
IF(AND(F1385="Peretoe teenus",H1385&lt;[2]an!$M$37,S1385="kahepoolne vajaduspõhine",U1385&gt;=[2]an!$M$37,U1385&lt;=[2]an!$M$38,RANK(D1385,$D1385:$D1385)+COUNTIFS($D$2:D1385,D1385,$F$2:F1385,F1385)-1=1),
((EOMONTH(U1385,0)-U1385+1)*X1385)/DAY(EOMONTH(U1385,0))+(DAY(U1385)-1)*100/DAY(EOMONTH(U1385,0)),
IF(AND(F1385="Peretoe teenus",H1385&lt;[2]an!$M$37,S1385="kahepoolne vajaduspõhine",U1385&gt;=[2]an!$M$37,U1385&lt;=[2]an!$M$38,RANK(D1385,$D1385:$D1385)+COUNTIFS($D$2:D1385,D1385,$F$2:F1385,F1385)-1&gt;1),"",
IF(AND(F1385="Peretoe teenus",H1385&lt;[2]an!$M$37,S1385="kahepoolne vajaduspõhine",U1385&gt;[2]an!$M$38,RANK(D1385,$D1385:$D1385)+COUNTIFS($D$2:D1385,D1385,$F$2:F1385,F1385)-1=1),X1385,
IF(AND(F1385="Peretoe teenus",H1385&lt;[2]an!$M$37,S1385="kahepoolne vajaduspõhine",U1385&gt;[2]an!$M$38,RANK(D1385,$D1385:$D1385)+COUNTIFS($D$2:D1385,D1385,$F$2:F1385,F1385)-1&gt;1),"",X1385*W1385)))))))))))))),"")</f>
        <v/>
      </c>
      <c r="Z1385" s="18" t="str">
        <f t="shared" si="64"/>
        <v/>
      </c>
      <c r="AA1385" s="19" t="str">
        <f>IFERROR(VLOOKUP(E1385,[2]an!$A$3:$B$81,2,FALSE),"")</f>
        <v/>
      </c>
      <c r="AB1385" s="19" t="str">
        <f>IFERROR(VLOOKUP(AA1385,[2]an!$C$2:$D$16,2,FALSE),"")</f>
        <v/>
      </c>
      <c r="AC1385" s="20"/>
      <c r="AD1385" s="21" t="str">
        <f>IF(A1385=[2]an!$F$36,VLOOKUP([2]an!$F$36,[2]an!$F$36:$H$36,3,FALSE),IF(A1385=[2]an!$F$35,VLOOKUP([2]an!$F$35,[2]an!$F$35:$H$35,3,FALSE),IF(A1385=[2]an!$F$33,VLOOKUP([2]an!$F$33,[2]an!$F$33:$H$33,3,FALSE),IF(A1385=[2]an!$F$31,VLOOKUP([2]an!$F$31,[2]an!$F$31:$H$31,3,FALSE),""))))</f>
        <v/>
      </c>
    </row>
    <row r="1386" spans="6:30" x14ac:dyDescent="0.2">
      <c r="F1386" s="10"/>
      <c r="G1386" s="8" t="str">
        <f t="shared" si="65"/>
        <v/>
      </c>
      <c r="H1386" s="13"/>
      <c r="K1386" s="13"/>
      <c r="L1386" s="10"/>
      <c r="M1386" s="10"/>
      <c r="S1386" s="8" t="str">
        <f>IFERROR(VLOOKUP(D1386,[1]peretoe_teenus!$A$2:$L$2000,5,FALSE),"")</f>
        <v/>
      </c>
      <c r="U1386" s="13"/>
      <c r="V1386" s="15" t="str" cm="1">
        <f t="array" ref="V1386">IFERROR(IF(AND(F1386="Tugigrupp",RANK(K1386,$K1386:$K1386)+COUNTIFS($K$2:K1386,K1386,$L$2:L1386,L1386,$M$2:M1386,M1386,$I$2:I1386,I1386,$G$2:G1386,G1386,$F$2:F1386,F1386)-1=1),SUMPRODUCT(($F$2:$F$4154=F1386)*($G$2:$G$4154=G1386)*($K$2:$K$4154=K1386)*($I$2:$I$4154=I1386)*($L$2:$L$4154=L1386)*($M$2:$M$4154=M1386)),""),"")</f>
        <v/>
      </c>
      <c r="W1386" s="15" t="str">
        <f t="shared" si="63"/>
        <v/>
      </c>
      <c r="X1386" s="16" t="str">
        <f>IF(AND(A1386=[2]an!$G$38,F1386=[2]an!$E$40),[2]an!$G$40,IF(AND(A1386=[2]an!$G$38,F1386=[2]an!$E$41),[2]an!$G$41,IF(AND(A1386=[2]an!$G$38,F1386=[2]an!$E$39,H1386&gt;=[2]an!$M$37),[2]an!$G$39,
IF(AND(A1386=[2]an!$G$38,F1386=[2]an!$E$39,H1386&lt;[2]an!$M$37,S1386="kahepoolne vajaduspõhine",U1386=""),[2]an!$M$40,
IF(AND(A1386=[2]an!$G$38,F1386=[2]an!$E$39,H1386&lt;[2]an!$M$37,S1386="kahepoolne vajaduspõhine",U1386&lt;&gt;""),[2]an!$G$39,
IF(AND(A1386=[2]an!$G$38,F1386=[2]an!$E$39,H1386&lt;[2]an!$M$37,S1386&lt;&gt;"kahepoolne vajaduspõhine"),[2]an!$G$39,
IF(AND(A1386=[2]an!$G$38,F1386=[2]an!$E$42),[2]an!$G$42,
IF(AND(A1386=[2]an!$H$38,F1386=[2]an!$E$40),[2]an!$H$40,IF(AND(A1386=[2]an!$H$38,F1386=[2]an!$E$41),[2]an!$H$41,IF(AND(A1386=[2]an!$H$38,F1386=[2]an!$E$39,H1386&gt;=[2]an!$M$37),[2]an!$H$39,
IF(AND(A1386=[2]an!$H$38,F1386=[2]an!$E$39,H1386&lt;[2]an!$M$37,S1386="kahepoolne vajaduspõhine",U1386=""),[2]an!$M$40,
IF(AND(A1386=[2]an!$H$38,F1386=[2]an!$E$39,H1386&lt;[2]an!$M$37,S1386="kahepoolne vajaduspõhine",U1386&lt;&gt;""),[2]an!$H$39,
IF(AND(A1386=[2]an!$H$38,F1386=[2]an!$E$39,H1386&lt;[2]an!$M$37,S1386&lt;&gt;"kahepoolne vajaduspõhine"),[2]an!$H$39,
IF(AND(A1386=[2]an!$H$38,F1386=[2]an!$E$42),[2]an!$H$42,
IF(AND(A1386=[2]an!$I$38,F1386=[2]an!$E$40),[2]an!$I$40,IF(AND(A1386=[2]an!$I$38,F1386=[2]an!$E$41),[2]an!$I$41,IF(AND(A1386=[2]an!$I$38,F1386=[2]an!$E$39,H1386&gt;=[2]an!$M$37),[2]an!$I$39,
IF(AND(A1386=[2]an!$I$38,F1386=[2]an!$E$39,H1386&lt;[2]an!$M$37,S1386="kahepoolne vajaduspõhine",U1386=""),[2]an!$M$40,
IF(AND(A1386=[2]an!$I$38,F1386=[2]an!$E$39,H1386&lt;[2]an!$M$37,S1386="kahepoolne vajaduspõhine",U1386&lt;&gt;""),[2]an!$I$39,
IF(AND(A1386=[2]an!$I$38,F1386=[2]an!$E$39,H1386&lt;[2]an!$M$37,S1386&lt;&gt;"kahepoolne vajaduspõhine"),[2]an!$I$39,
IF(AND(A1386=[2]an!$I$38,F1386=[2]an!$E$42),[2]an!$I$42,
IF(AND(A1386=[2]an!$J$38,F1386=[2]an!$E$40),[2]an!$J$40,IF(AND(A1386=[2]an!$J$38,F1386=[2]an!$E$41),[2]an!$J$41,IF(AND(A1386=[2]an!$J$38,F1386=[2]an!$E$39,H1386&gt;=[2]an!$M$37),[2]an!$J$39,
IF(AND(A1386=[2]an!$J$38,F1386=[2]an!$E$39,H1386&lt;[2]an!$M$37,S1386="kahepoolne vajaduspõhine",U1386=""),[2]an!$M$40,
IF(AND(A1386=[2]an!$J$38,F1386=[2]an!$E$39,H1386&lt;[2]an!$M$37,S1386="kahepoolne vajaduspõhine",U1386&lt;&gt;""),[2]an!$J$39,
IF(AND(A1386=[2]an!$J$38,F1386=[2]an!$E$39,H1386&lt;[2]an!$M$37,S1386&lt;&gt;"kahepoolne vajaduspõhine"),[2]an!$J$39,
IF(AND(A1386=[2]an!$J$38,F1386=[2]an!$E$42),[2]an!$J$42,""))))))))))))))))))))))))))))</f>
        <v/>
      </c>
      <c r="Y1386" s="17" t="str">
        <f>IFERROR(IF(F1386="Tugigrupp",0,
IF(AND(F1386="Peretoe teenus",H1386&gt;=[2]an!$M$37,RANK(D1386,$D1386:$D1386)+COUNTIFS($D$2:D1386,D1386,$F$2:F1386,F1386)-1&gt;1),"",
IF(AND(F1386="Peretoe teenus",H1386&gt;=[2]an!$M$37,RANK(D1386,$D1386:$D1386)+COUNTIFS($D$2:D1386,D1386,$F$2:F1386,F1386)-1=1,MONTH(H1386)=MONTH(K1386)=TRUE,YEAR(H1386)=YEAR(K1386)=TRUE),((EOMONTH(H1386,0)-H1386+1)*X1386)/DAY(EOMONTH(H1386,0)),
IF(AND(F1386="Peretoe teenus",H1386&gt;=[2]an!$M$37,RANK(D1386,$D1386:$D1386)+COUNTIFS($D$2:D1386,D1386,$F$2:F1386,F1386)-1=1),X1386,
IF(AND(F1386="Peretoe teenus",H1386&lt;[2]an!$M$37,S1386&lt;&gt;"kahepoolne vajaduspõhine",RANK(D1386,$D1386:$D1386)+COUNTIFS($D$2:D1386,D1386,$F$2:F1386,F1386)-1=1),X1386,
IF(AND(F1386="Peretoe teenus",H1386&lt;[2]an!$M$37,S1386&lt;&gt;"kahepoolne vajaduspõhine",RANK(D1386,$D1386:$D1386)+COUNTIFS($D$2:D1386,D1386,$F$2:F1386,F1386)-1&gt;1),"",
IF(AND(F1386="Peretoe teenus",H1386&lt;[2]an!$M$37,S1386="kahepoolne vajaduspõhine",U1386="",RANK(D1386,$D1386:$D1386)+COUNTIFS($D$2:D1386,D1386,$F$2:F1386,F1386)-1=1),X1386,
IF(AND(F1386="Peretoe teenus",H1386&lt;[2]an!$M$37,S1386="kahepoolne vajaduspõhine",U1386="",RANK(D1386,$D1386:$D1386)+COUNTIFS($D$2:D1386,D1386,$F$2:F1386,F1386)-1&gt;1),"",
IF(AND(F1386="Peretoe teenus",H1386&lt;[2]an!$M$37,S1386="kahepoolne vajaduspõhine",U1386&lt;[2]an!$M$37,RANK(D1386,$D1386:$D1386)+COUNTIFS($D$2:D1386,D1386,$F$2:F1386,F1386)-1=1),X1386,
IF(AND(F1386="Peretoe teenus",H1386&lt;[2]an!$M$37,S1386="kahepoolne vajaduspõhine",U1386&lt;[2]an!$M$37,RANK(D1386,$D1386:$D1386)+COUNTIFS($D$2:D1386,D1386,$F$2:F1386,F1386)-1&gt;1),"",
IF(AND(F1386="Peretoe teenus",H1386&lt;[2]an!$M$37,S1386="kahepoolne vajaduspõhine",U1386&gt;=[2]an!$M$37,U1386&lt;=[2]an!$M$38,RANK(D1386,$D1386:$D1386)+COUNTIFS($D$2:D1386,D1386,$F$2:F1386,F1386)-1=1),
((EOMONTH(U1386,0)-U1386+1)*X1386)/DAY(EOMONTH(U1386,0))+(DAY(U1386)-1)*100/DAY(EOMONTH(U1386,0)),
IF(AND(F1386="Peretoe teenus",H1386&lt;[2]an!$M$37,S1386="kahepoolne vajaduspõhine",U1386&gt;=[2]an!$M$37,U1386&lt;=[2]an!$M$38,RANK(D1386,$D1386:$D1386)+COUNTIFS($D$2:D1386,D1386,$F$2:F1386,F1386)-1&gt;1),"",
IF(AND(F1386="Peretoe teenus",H1386&lt;[2]an!$M$37,S1386="kahepoolne vajaduspõhine",U1386&gt;[2]an!$M$38,RANK(D1386,$D1386:$D1386)+COUNTIFS($D$2:D1386,D1386,$F$2:F1386,F1386)-1=1),X1386,
IF(AND(F1386="Peretoe teenus",H1386&lt;[2]an!$M$37,S1386="kahepoolne vajaduspõhine",U1386&gt;[2]an!$M$38,RANK(D1386,$D1386:$D1386)+COUNTIFS($D$2:D1386,D1386,$F$2:F1386,F1386)-1&gt;1),"",X1386*W1386)))))))))))))),"")</f>
        <v/>
      </c>
      <c r="Z1386" s="18" t="str">
        <f t="shared" si="64"/>
        <v/>
      </c>
      <c r="AA1386" s="19" t="str">
        <f>IFERROR(VLOOKUP(E1386,[2]an!$A$3:$B$81,2,FALSE),"")</f>
        <v/>
      </c>
      <c r="AB1386" s="19" t="str">
        <f>IFERROR(VLOOKUP(AA1386,[2]an!$C$2:$D$16,2,FALSE),"")</f>
        <v/>
      </c>
      <c r="AC1386" s="20"/>
      <c r="AD1386" s="21" t="str">
        <f>IF(A1386=[2]an!$F$36,VLOOKUP([2]an!$F$36,[2]an!$F$36:$H$36,3,FALSE),IF(A1386=[2]an!$F$35,VLOOKUP([2]an!$F$35,[2]an!$F$35:$H$35,3,FALSE),IF(A1386=[2]an!$F$33,VLOOKUP([2]an!$F$33,[2]an!$F$33:$H$33,3,FALSE),IF(A1386=[2]an!$F$31,VLOOKUP([2]an!$F$31,[2]an!$F$31:$H$31,3,FALSE),""))))</f>
        <v/>
      </c>
    </row>
    <row r="1387" spans="6:30" x14ac:dyDescent="0.2">
      <c r="F1387" s="10"/>
      <c r="G1387" s="8" t="str">
        <f t="shared" si="65"/>
        <v/>
      </c>
      <c r="H1387" s="13"/>
      <c r="K1387" s="13"/>
      <c r="L1387" s="10"/>
      <c r="M1387" s="10"/>
      <c r="S1387" s="8" t="str">
        <f>IFERROR(VLOOKUP(D1387,[1]peretoe_teenus!$A$2:$L$2000,5,FALSE),"")</f>
        <v/>
      </c>
      <c r="U1387" s="13"/>
      <c r="V1387" s="15" t="str" cm="1">
        <f t="array" ref="V1387">IFERROR(IF(AND(F1387="Tugigrupp",RANK(K1387,$K1387:$K1387)+COUNTIFS($K$2:K1387,K1387,$L$2:L1387,L1387,$M$2:M1387,M1387,$I$2:I1387,I1387,$G$2:G1387,G1387,$F$2:F1387,F1387)-1=1),SUMPRODUCT(($F$2:$F$4154=F1387)*($G$2:$G$4154=G1387)*($K$2:$K$4154=K1387)*($I$2:$I$4154=I1387)*($L$2:$L$4154=L1387)*($M$2:$M$4154=M1387)),""),"")</f>
        <v/>
      </c>
      <c r="W1387" s="15" t="str">
        <f t="shared" si="63"/>
        <v/>
      </c>
      <c r="X1387" s="16" t="str">
        <f>IF(AND(A1387=[2]an!$G$38,F1387=[2]an!$E$40),[2]an!$G$40,IF(AND(A1387=[2]an!$G$38,F1387=[2]an!$E$41),[2]an!$G$41,IF(AND(A1387=[2]an!$G$38,F1387=[2]an!$E$39,H1387&gt;=[2]an!$M$37),[2]an!$G$39,
IF(AND(A1387=[2]an!$G$38,F1387=[2]an!$E$39,H1387&lt;[2]an!$M$37,S1387="kahepoolne vajaduspõhine",U1387=""),[2]an!$M$40,
IF(AND(A1387=[2]an!$G$38,F1387=[2]an!$E$39,H1387&lt;[2]an!$M$37,S1387="kahepoolne vajaduspõhine",U1387&lt;&gt;""),[2]an!$G$39,
IF(AND(A1387=[2]an!$G$38,F1387=[2]an!$E$39,H1387&lt;[2]an!$M$37,S1387&lt;&gt;"kahepoolne vajaduspõhine"),[2]an!$G$39,
IF(AND(A1387=[2]an!$G$38,F1387=[2]an!$E$42),[2]an!$G$42,
IF(AND(A1387=[2]an!$H$38,F1387=[2]an!$E$40),[2]an!$H$40,IF(AND(A1387=[2]an!$H$38,F1387=[2]an!$E$41),[2]an!$H$41,IF(AND(A1387=[2]an!$H$38,F1387=[2]an!$E$39,H1387&gt;=[2]an!$M$37),[2]an!$H$39,
IF(AND(A1387=[2]an!$H$38,F1387=[2]an!$E$39,H1387&lt;[2]an!$M$37,S1387="kahepoolne vajaduspõhine",U1387=""),[2]an!$M$40,
IF(AND(A1387=[2]an!$H$38,F1387=[2]an!$E$39,H1387&lt;[2]an!$M$37,S1387="kahepoolne vajaduspõhine",U1387&lt;&gt;""),[2]an!$H$39,
IF(AND(A1387=[2]an!$H$38,F1387=[2]an!$E$39,H1387&lt;[2]an!$M$37,S1387&lt;&gt;"kahepoolne vajaduspõhine"),[2]an!$H$39,
IF(AND(A1387=[2]an!$H$38,F1387=[2]an!$E$42),[2]an!$H$42,
IF(AND(A1387=[2]an!$I$38,F1387=[2]an!$E$40),[2]an!$I$40,IF(AND(A1387=[2]an!$I$38,F1387=[2]an!$E$41),[2]an!$I$41,IF(AND(A1387=[2]an!$I$38,F1387=[2]an!$E$39,H1387&gt;=[2]an!$M$37),[2]an!$I$39,
IF(AND(A1387=[2]an!$I$38,F1387=[2]an!$E$39,H1387&lt;[2]an!$M$37,S1387="kahepoolne vajaduspõhine",U1387=""),[2]an!$M$40,
IF(AND(A1387=[2]an!$I$38,F1387=[2]an!$E$39,H1387&lt;[2]an!$M$37,S1387="kahepoolne vajaduspõhine",U1387&lt;&gt;""),[2]an!$I$39,
IF(AND(A1387=[2]an!$I$38,F1387=[2]an!$E$39,H1387&lt;[2]an!$M$37,S1387&lt;&gt;"kahepoolne vajaduspõhine"),[2]an!$I$39,
IF(AND(A1387=[2]an!$I$38,F1387=[2]an!$E$42),[2]an!$I$42,
IF(AND(A1387=[2]an!$J$38,F1387=[2]an!$E$40),[2]an!$J$40,IF(AND(A1387=[2]an!$J$38,F1387=[2]an!$E$41),[2]an!$J$41,IF(AND(A1387=[2]an!$J$38,F1387=[2]an!$E$39,H1387&gt;=[2]an!$M$37),[2]an!$J$39,
IF(AND(A1387=[2]an!$J$38,F1387=[2]an!$E$39,H1387&lt;[2]an!$M$37,S1387="kahepoolne vajaduspõhine",U1387=""),[2]an!$M$40,
IF(AND(A1387=[2]an!$J$38,F1387=[2]an!$E$39,H1387&lt;[2]an!$M$37,S1387="kahepoolne vajaduspõhine",U1387&lt;&gt;""),[2]an!$J$39,
IF(AND(A1387=[2]an!$J$38,F1387=[2]an!$E$39,H1387&lt;[2]an!$M$37,S1387&lt;&gt;"kahepoolne vajaduspõhine"),[2]an!$J$39,
IF(AND(A1387=[2]an!$J$38,F1387=[2]an!$E$42),[2]an!$J$42,""))))))))))))))))))))))))))))</f>
        <v/>
      </c>
      <c r="Y1387" s="17" t="str">
        <f>IFERROR(IF(F1387="Tugigrupp",0,
IF(AND(F1387="Peretoe teenus",H1387&gt;=[2]an!$M$37,RANK(D1387,$D1387:$D1387)+COUNTIFS($D$2:D1387,D1387,$F$2:F1387,F1387)-1&gt;1),"",
IF(AND(F1387="Peretoe teenus",H1387&gt;=[2]an!$M$37,RANK(D1387,$D1387:$D1387)+COUNTIFS($D$2:D1387,D1387,$F$2:F1387,F1387)-1=1,MONTH(H1387)=MONTH(K1387)=TRUE,YEAR(H1387)=YEAR(K1387)=TRUE),((EOMONTH(H1387,0)-H1387+1)*X1387)/DAY(EOMONTH(H1387,0)),
IF(AND(F1387="Peretoe teenus",H1387&gt;=[2]an!$M$37,RANK(D1387,$D1387:$D1387)+COUNTIFS($D$2:D1387,D1387,$F$2:F1387,F1387)-1=1),X1387,
IF(AND(F1387="Peretoe teenus",H1387&lt;[2]an!$M$37,S1387&lt;&gt;"kahepoolne vajaduspõhine",RANK(D1387,$D1387:$D1387)+COUNTIFS($D$2:D1387,D1387,$F$2:F1387,F1387)-1=1),X1387,
IF(AND(F1387="Peretoe teenus",H1387&lt;[2]an!$M$37,S1387&lt;&gt;"kahepoolne vajaduspõhine",RANK(D1387,$D1387:$D1387)+COUNTIFS($D$2:D1387,D1387,$F$2:F1387,F1387)-1&gt;1),"",
IF(AND(F1387="Peretoe teenus",H1387&lt;[2]an!$M$37,S1387="kahepoolne vajaduspõhine",U1387="",RANK(D1387,$D1387:$D1387)+COUNTIFS($D$2:D1387,D1387,$F$2:F1387,F1387)-1=1),X1387,
IF(AND(F1387="Peretoe teenus",H1387&lt;[2]an!$M$37,S1387="kahepoolne vajaduspõhine",U1387="",RANK(D1387,$D1387:$D1387)+COUNTIFS($D$2:D1387,D1387,$F$2:F1387,F1387)-1&gt;1),"",
IF(AND(F1387="Peretoe teenus",H1387&lt;[2]an!$M$37,S1387="kahepoolne vajaduspõhine",U1387&lt;[2]an!$M$37,RANK(D1387,$D1387:$D1387)+COUNTIFS($D$2:D1387,D1387,$F$2:F1387,F1387)-1=1),X1387,
IF(AND(F1387="Peretoe teenus",H1387&lt;[2]an!$M$37,S1387="kahepoolne vajaduspõhine",U1387&lt;[2]an!$M$37,RANK(D1387,$D1387:$D1387)+COUNTIFS($D$2:D1387,D1387,$F$2:F1387,F1387)-1&gt;1),"",
IF(AND(F1387="Peretoe teenus",H1387&lt;[2]an!$M$37,S1387="kahepoolne vajaduspõhine",U1387&gt;=[2]an!$M$37,U1387&lt;=[2]an!$M$38,RANK(D1387,$D1387:$D1387)+COUNTIFS($D$2:D1387,D1387,$F$2:F1387,F1387)-1=1),
((EOMONTH(U1387,0)-U1387+1)*X1387)/DAY(EOMONTH(U1387,0))+(DAY(U1387)-1)*100/DAY(EOMONTH(U1387,0)),
IF(AND(F1387="Peretoe teenus",H1387&lt;[2]an!$M$37,S1387="kahepoolne vajaduspõhine",U1387&gt;=[2]an!$M$37,U1387&lt;=[2]an!$M$38,RANK(D1387,$D1387:$D1387)+COUNTIFS($D$2:D1387,D1387,$F$2:F1387,F1387)-1&gt;1),"",
IF(AND(F1387="Peretoe teenus",H1387&lt;[2]an!$M$37,S1387="kahepoolne vajaduspõhine",U1387&gt;[2]an!$M$38,RANK(D1387,$D1387:$D1387)+COUNTIFS($D$2:D1387,D1387,$F$2:F1387,F1387)-1=1),X1387,
IF(AND(F1387="Peretoe teenus",H1387&lt;[2]an!$M$37,S1387="kahepoolne vajaduspõhine",U1387&gt;[2]an!$M$38,RANK(D1387,$D1387:$D1387)+COUNTIFS($D$2:D1387,D1387,$F$2:F1387,F1387)-1&gt;1),"",X1387*W1387)))))))))))))),"")</f>
        <v/>
      </c>
      <c r="Z1387" s="18" t="str">
        <f t="shared" si="64"/>
        <v/>
      </c>
      <c r="AA1387" s="19" t="str">
        <f>IFERROR(VLOOKUP(E1387,[2]an!$A$3:$B$81,2,FALSE),"")</f>
        <v/>
      </c>
      <c r="AB1387" s="19" t="str">
        <f>IFERROR(VLOOKUP(AA1387,[2]an!$C$2:$D$16,2,FALSE),"")</f>
        <v/>
      </c>
      <c r="AC1387" s="20"/>
      <c r="AD1387" s="21" t="str">
        <f>IF(A1387=[2]an!$F$36,VLOOKUP([2]an!$F$36,[2]an!$F$36:$H$36,3,FALSE),IF(A1387=[2]an!$F$35,VLOOKUP([2]an!$F$35,[2]an!$F$35:$H$35,3,FALSE),IF(A1387=[2]an!$F$33,VLOOKUP([2]an!$F$33,[2]an!$F$33:$H$33,3,FALSE),IF(A1387=[2]an!$F$31,VLOOKUP([2]an!$F$31,[2]an!$F$31:$H$31,3,FALSE),""))))</f>
        <v/>
      </c>
    </row>
    <row r="1388" spans="6:30" x14ac:dyDescent="0.2">
      <c r="F1388" s="10"/>
      <c r="G1388" s="8" t="str">
        <f t="shared" si="65"/>
        <v/>
      </c>
      <c r="H1388" s="13"/>
      <c r="K1388" s="13"/>
      <c r="L1388" s="10"/>
      <c r="M1388" s="10"/>
      <c r="S1388" s="8" t="str">
        <f>IFERROR(VLOOKUP(D1388,[1]peretoe_teenus!$A$2:$L$2000,5,FALSE),"")</f>
        <v/>
      </c>
      <c r="U1388" s="13"/>
      <c r="V1388" s="15" t="str" cm="1">
        <f t="array" ref="V1388">IFERROR(IF(AND(F1388="Tugigrupp",RANK(K1388,$K1388:$K1388)+COUNTIFS($K$2:K1388,K1388,$L$2:L1388,L1388,$M$2:M1388,M1388,$I$2:I1388,I1388,$G$2:G1388,G1388,$F$2:F1388,F1388)-1=1),SUMPRODUCT(($F$2:$F$4154=F1388)*($G$2:$G$4154=G1388)*($K$2:$K$4154=K1388)*($I$2:$I$4154=I1388)*($L$2:$L$4154=L1388)*($M$2:$M$4154=M1388)),""),"")</f>
        <v/>
      </c>
      <c r="W1388" s="15" t="str">
        <f t="shared" si="63"/>
        <v/>
      </c>
      <c r="X1388" s="16" t="str">
        <f>IF(AND(A1388=[2]an!$G$38,F1388=[2]an!$E$40),[2]an!$G$40,IF(AND(A1388=[2]an!$G$38,F1388=[2]an!$E$41),[2]an!$G$41,IF(AND(A1388=[2]an!$G$38,F1388=[2]an!$E$39,H1388&gt;=[2]an!$M$37),[2]an!$G$39,
IF(AND(A1388=[2]an!$G$38,F1388=[2]an!$E$39,H1388&lt;[2]an!$M$37,S1388="kahepoolne vajaduspõhine",U1388=""),[2]an!$M$40,
IF(AND(A1388=[2]an!$G$38,F1388=[2]an!$E$39,H1388&lt;[2]an!$M$37,S1388="kahepoolne vajaduspõhine",U1388&lt;&gt;""),[2]an!$G$39,
IF(AND(A1388=[2]an!$G$38,F1388=[2]an!$E$39,H1388&lt;[2]an!$M$37,S1388&lt;&gt;"kahepoolne vajaduspõhine"),[2]an!$G$39,
IF(AND(A1388=[2]an!$G$38,F1388=[2]an!$E$42),[2]an!$G$42,
IF(AND(A1388=[2]an!$H$38,F1388=[2]an!$E$40),[2]an!$H$40,IF(AND(A1388=[2]an!$H$38,F1388=[2]an!$E$41),[2]an!$H$41,IF(AND(A1388=[2]an!$H$38,F1388=[2]an!$E$39,H1388&gt;=[2]an!$M$37),[2]an!$H$39,
IF(AND(A1388=[2]an!$H$38,F1388=[2]an!$E$39,H1388&lt;[2]an!$M$37,S1388="kahepoolne vajaduspõhine",U1388=""),[2]an!$M$40,
IF(AND(A1388=[2]an!$H$38,F1388=[2]an!$E$39,H1388&lt;[2]an!$M$37,S1388="kahepoolne vajaduspõhine",U1388&lt;&gt;""),[2]an!$H$39,
IF(AND(A1388=[2]an!$H$38,F1388=[2]an!$E$39,H1388&lt;[2]an!$M$37,S1388&lt;&gt;"kahepoolne vajaduspõhine"),[2]an!$H$39,
IF(AND(A1388=[2]an!$H$38,F1388=[2]an!$E$42),[2]an!$H$42,
IF(AND(A1388=[2]an!$I$38,F1388=[2]an!$E$40),[2]an!$I$40,IF(AND(A1388=[2]an!$I$38,F1388=[2]an!$E$41),[2]an!$I$41,IF(AND(A1388=[2]an!$I$38,F1388=[2]an!$E$39,H1388&gt;=[2]an!$M$37),[2]an!$I$39,
IF(AND(A1388=[2]an!$I$38,F1388=[2]an!$E$39,H1388&lt;[2]an!$M$37,S1388="kahepoolne vajaduspõhine",U1388=""),[2]an!$M$40,
IF(AND(A1388=[2]an!$I$38,F1388=[2]an!$E$39,H1388&lt;[2]an!$M$37,S1388="kahepoolne vajaduspõhine",U1388&lt;&gt;""),[2]an!$I$39,
IF(AND(A1388=[2]an!$I$38,F1388=[2]an!$E$39,H1388&lt;[2]an!$M$37,S1388&lt;&gt;"kahepoolne vajaduspõhine"),[2]an!$I$39,
IF(AND(A1388=[2]an!$I$38,F1388=[2]an!$E$42),[2]an!$I$42,
IF(AND(A1388=[2]an!$J$38,F1388=[2]an!$E$40),[2]an!$J$40,IF(AND(A1388=[2]an!$J$38,F1388=[2]an!$E$41),[2]an!$J$41,IF(AND(A1388=[2]an!$J$38,F1388=[2]an!$E$39,H1388&gt;=[2]an!$M$37),[2]an!$J$39,
IF(AND(A1388=[2]an!$J$38,F1388=[2]an!$E$39,H1388&lt;[2]an!$M$37,S1388="kahepoolne vajaduspõhine",U1388=""),[2]an!$M$40,
IF(AND(A1388=[2]an!$J$38,F1388=[2]an!$E$39,H1388&lt;[2]an!$M$37,S1388="kahepoolne vajaduspõhine",U1388&lt;&gt;""),[2]an!$J$39,
IF(AND(A1388=[2]an!$J$38,F1388=[2]an!$E$39,H1388&lt;[2]an!$M$37,S1388&lt;&gt;"kahepoolne vajaduspõhine"),[2]an!$J$39,
IF(AND(A1388=[2]an!$J$38,F1388=[2]an!$E$42),[2]an!$J$42,""))))))))))))))))))))))))))))</f>
        <v/>
      </c>
      <c r="Y1388" s="17" t="str">
        <f>IFERROR(IF(F1388="Tugigrupp",0,
IF(AND(F1388="Peretoe teenus",H1388&gt;=[2]an!$M$37,RANK(D1388,$D1388:$D1388)+COUNTIFS($D$2:D1388,D1388,$F$2:F1388,F1388)-1&gt;1),"",
IF(AND(F1388="Peretoe teenus",H1388&gt;=[2]an!$M$37,RANK(D1388,$D1388:$D1388)+COUNTIFS($D$2:D1388,D1388,$F$2:F1388,F1388)-1=1,MONTH(H1388)=MONTH(K1388)=TRUE,YEAR(H1388)=YEAR(K1388)=TRUE),((EOMONTH(H1388,0)-H1388+1)*X1388)/DAY(EOMONTH(H1388,0)),
IF(AND(F1388="Peretoe teenus",H1388&gt;=[2]an!$M$37,RANK(D1388,$D1388:$D1388)+COUNTIFS($D$2:D1388,D1388,$F$2:F1388,F1388)-1=1),X1388,
IF(AND(F1388="Peretoe teenus",H1388&lt;[2]an!$M$37,S1388&lt;&gt;"kahepoolne vajaduspõhine",RANK(D1388,$D1388:$D1388)+COUNTIFS($D$2:D1388,D1388,$F$2:F1388,F1388)-1=1),X1388,
IF(AND(F1388="Peretoe teenus",H1388&lt;[2]an!$M$37,S1388&lt;&gt;"kahepoolne vajaduspõhine",RANK(D1388,$D1388:$D1388)+COUNTIFS($D$2:D1388,D1388,$F$2:F1388,F1388)-1&gt;1),"",
IF(AND(F1388="Peretoe teenus",H1388&lt;[2]an!$M$37,S1388="kahepoolne vajaduspõhine",U1388="",RANK(D1388,$D1388:$D1388)+COUNTIFS($D$2:D1388,D1388,$F$2:F1388,F1388)-1=1),X1388,
IF(AND(F1388="Peretoe teenus",H1388&lt;[2]an!$M$37,S1388="kahepoolne vajaduspõhine",U1388="",RANK(D1388,$D1388:$D1388)+COUNTIFS($D$2:D1388,D1388,$F$2:F1388,F1388)-1&gt;1),"",
IF(AND(F1388="Peretoe teenus",H1388&lt;[2]an!$M$37,S1388="kahepoolne vajaduspõhine",U1388&lt;[2]an!$M$37,RANK(D1388,$D1388:$D1388)+COUNTIFS($D$2:D1388,D1388,$F$2:F1388,F1388)-1=1),X1388,
IF(AND(F1388="Peretoe teenus",H1388&lt;[2]an!$M$37,S1388="kahepoolne vajaduspõhine",U1388&lt;[2]an!$M$37,RANK(D1388,$D1388:$D1388)+COUNTIFS($D$2:D1388,D1388,$F$2:F1388,F1388)-1&gt;1),"",
IF(AND(F1388="Peretoe teenus",H1388&lt;[2]an!$M$37,S1388="kahepoolne vajaduspõhine",U1388&gt;=[2]an!$M$37,U1388&lt;=[2]an!$M$38,RANK(D1388,$D1388:$D1388)+COUNTIFS($D$2:D1388,D1388,$F$2:F1388,F1388)-1=1),
((EOMONTH(U1388,0)-U1388+1)*X1388)/DAY(EOMONTH(U1388,0))+(DAY(U1388)-1)*100/DAY(EOMONTH(U1388,0)),
IF(AND(F1388="Peretoe teenus",H1388&lt;[2]an!$M$37,S1388="kahepoolne vajaduspõhine",U1388&gt;=[2]an!$M$37,U1388&lt;=[2]an!$M$38,RANK(D1388,$D1388:$D1388)+COUNTIFS($D$2:D1388,D1388,$F$2:F1388,F1388)-1&gt;1),"",
IF(AND(F1388="Peretoe teenus",H1388&lt;[2]an!$M$37,S1388="kahepoolne vajaduspõhine",U1388&gt;[2]an!$M$38,RANK(D1388,$D1388:$D1388)+COUNTIFS($D$2:D1388,D1388,$F$2:F1388,F1388)-1=1),X1388,
IF(AND(F1388="Peretoe teenus",H1388&lt;[2]an!$M$37,S1388="kahepoolne vajaduspõhine",U1388&gt;[2]an!$M$38,RANK(D1388,$D1388:$D1388)+COUNTIFS($D$2:D1388,D1388,$F$2:F1388,F1388)-1&gt;1),"",X1388*W1388)))))))))))))),"")</f>
        <v/>
      </c>
      <c r="Z1388" s="18" t="str">
        <f t="shared" si="64"/>
        <v/>
      </c>
      <c r="AA1388" s="19" t="str">
        <f>IFERROR(VLOOKUP(E1388,[2]an!$A$3:$B$81,2,FALSE),"")</f>
        <v/>
      </c>
      <c r="AB1388" s="19" t="str">
        <f>IFERROR(VLOOKUP(AA1388,[2]an!$C$2:$D$16,2,FALSE),"")</f>
        <v/>
      </c>
      <c r="AC1388" s="20"/>
      <c r="AD1388" s="21" t="str">
        <f>IF(A1388=[2]an!$F$36,VLOOKUP([2]an!$F$36,[2]an!$F$36:$H$36,3,FALSE),IF(A1388=[2]an!$F$35,VLOOKUP([2]an!$F$35,[2]an!$F$35:$H$35,3,FALSE),IF(A1388=[2]an!$F$33,VLOOKUP([2]an!$F$33,[2]an!$F$33:$H$33,3,FALSE),IF(A1388=[2]an!$F$31,VLOOKUP([2]an!$F$31,[2]an!$F$31:$H$31,3,FALSE),""))))</f>
        <v/>
      </c>
    </row>
    <row r="1389" spans="6:30" x14ac:dyDescent="0.2">
      <c r="F1389" s="10"/>
      <c r="G1389" s="8" t="str">
        <f t="shared" si="65"/>
        <v/>
      </c>
      <c r="H1389" s="13"/>
      <c r="K1389" s="13"/>
      <c r="L1389" s="10"/>
      <c r="M1389" s="10"/>
      <c r="S1389" s="8" t="str">
        <f>IFERROR(VLOOKUP(D1389,[1]peretoe_teenus!$A$2:$L$2000,5,FALSE),"")</f>
        <v/>
      </c>
      <c r="U1389" s="13"/>
      <c r="V1389" s="15" t="str" cm="1">
        <f t="array" ref="V1389">IFERROR(IF(AND(F1389="Tugigrupp",RANK(K1389,$K1389:$K1389)+COUNTIFS($K$2:K1389,K1389,$L$2:L1389,L1389,$M$2:M1389,M1389,$I$2:I1389,I1389,$G$2:G1389,G1389,$F$2:F1389,F1389)-1=1),SUMPRODUCT(($F$2:$F$4154=F1389)*($G$2:$G$4154=G1389)*($K$2:$K$4154=K1389)*($I$2:$I$4154=I1389)*($L$2:$L$4154=L1389)*($M$2:$M$4154=M1389)),""),"")</f>
        <v/>
      </c>
      <c r="W1389" s="15" t="str">
        <f t="shared" si="63"/>
        <v/>
      </c>
      <c r="X1389" s="16" t="str">
        <f>IF(AND(A1389=[2]an!$G$38,F1389=[2]an!$E$40),[2]an!$G$40,IF(AND(A1389=[2]an!$G$38,F1389=[2]an!$E$41),[2]an!$G$41,IF(AND(A1389=[2]an!$G$38,F1389=[2]an!$E$39,H1389&gt;=[2]an!$M$37),[2]an!$G$39,
IF(AND(A1389=[2]an!$G$38,F1389=[2]an!$E$39,H1389&lt;[2]an!$M$37,S1389="kahepoolne vajaduspõhine",U1389=""),[2]an!$M$40,
IF(AND(A1389=[2]an!$G$38,F1389=[2]an!$E$39,H1389&lt;[2]an!$M$37,S1389="kahepoolne vajaduspõhine",U1389&lt;&gt;""),[2]an!$G$39,
IF(AND(A1389=[2]an!$G$38,F1389=[2]an!$E$39,H1389&lt;[2]an!$M$37,S1389&lt;&gt;"kahepoolne vajaduspõhine"),[2]an!$G$39,
IF(AND(A1389=[2]an!$G$38,F1389=[2]an!$E$42),[2]an!$G$42,
IF(AND(A1389=[2]an!$H$38,F1389=[2]an!$E$40),[2]an!$H$40,IF(AND(A1389=[2]an!$H$38,F1389=[2]an!$E$41),[2]an!$H$41,IF(AND(A1389=[2]an!$H$38,F1389=[2]an!$E$39,H1389&gt;=[2]an!$M$37),[2]an!$H$39,
IF(AND(A1389=[2]an!$H$38,F1389=[2]an!$E$39,H1389&lt;[2]an!$M$37,S1389="kahepoolne vajaduspõhine",U1389=""),[2]an!$M$40,
IF(AND(A1389=[2]an!$H$38,F1389=[2]an!$E$39,H1389&lt;[2]an!$M$37,S1389="kahepoolne vajaduspõhine",U1389&lt;&gt;""),[2]an!$H$39,
IF(AND(A1389=[2]an!$H$38,F1389=[2]an!$E$39,H1389&lt;[2]an!$M$37,S1389&lt;&gt;"kahepoolne vajaduspõhine"),[2]an!$H$39,
IF(AND(A1389=[2]an!$H$38,F1389=[2]an!$E$42),[2]an!$H$42,
IF(AND(A1389=[2]an!$I$38,F1389=[2]an!$E$40),[2]an!$I$40,IF(AND(A1389=[2]an!$I$38,F1389=[2]an!$E$41),[2]an!$I$41,IF(AND(A1389=[2]an!$I$38,F1389=[2]an!$E$39,H1389&gt;=[2]an!$M$37),[2]an!$I$39,
IF(AND(A1389=[2]an!$I$38,F1389=[2]an!$E$39,H1389&lt;[2]an!$M$37,S1389="kahepoolne vajaduspõhine",U1389=""),[2]an!$M$40,
IF(AND(A1389=[2]an!$I$38,F1389=[2]an!$E$39,H1389&lt;[2]an!$M$37,S1389="kahepoolne vajaduspõhine",U1389&lt;&gt;""),[2]an!$I$39,
IF(AND(A1389=[2]an!$I$38,F1389=[2]an!$E$39,H1389&lt;[2]an!$M$37,S1389&lt;&gt;"kahepoolne vajaduspõhine"),[2]an!$I$39,
IF(AND(A1389=[2]an!$I$38,F1389=[2]an!$E$42),[2]an!$I$42,
IF(AND(A1389=[2]an!$J$38,F1389=[2]an!$E$40),[2]an!$J$40,IF(AND(A1389=[2]an!$J$38,F1389=[2]an!$E$41),[2]an!$J$41,IF(AND(A1389=[2]an!$J$38,F1389=[2]an!$E$39,H1389&gt;=[2]an!$M$37),[2]an!$J$39,
IF(AND(A1389=[2]an!$J$38,F1389=[2]an!$E$39,H1389&lt;[2]an!$M$37,S1389="kahepoolne vajaduspõhine",U1389=""),[2]an!$M$40,
IF(AND(A1389=[2]an!$J$38,F1389=[2]an!$E$39,H1389&lt;[2]an!$M$37,S1389="kahepoolne vajaduspõhine",U1389&lt;&gt;""),[2]an!$J$39,
IF(AND(A1389=[2]an!$J$38,F1389=[2]an!$E$39,H1389&lt;[2]an!$M$37,S1389&lt;&gt;"kahepoolne vajaduspõhine"),[2]an!$J$39,
IF(AND(A1389=[2]an!$J$38,F1389=[2]an!$E$42),[2]an!$J$42,""))))))))))))))))))))))))))))</f>
        <v/>
      </c>
      <c r="Y1389" s="17" t="str">
        <f>IFERROR(IF(F1389="Tugigrupp",0,
IF(AND(F1389="Peretoe teenus",H1389&gt;=[2]an!$M$37,RANK(D1389,$D1389:$D1389)+COUNTIFS($D$2:D1389,D1389,$F$2:F1389,F1389)-1&gt;1),"",
IF(AND(F1389="Peretoe teenus",H1389&gt;=[2]an!$M$37,RANK(D1389,$D1389:$D1389)+COUNTIFS($D$2:D1389,D1389,$F$2:F1389,F1389)-1=1,MONTH(H1389)=MONTH(K1389)=TRUE,YEAR(H1389)=YEAR(K1389)=TRUE),((EOMONTH(H1389,0)-H1389+1)*X1389)/DAY(EOMONTH(H1389,0)),
IF(AND(F1389="Peretoe teenus",H1389&gt;=[2]an!$M$37,RANK(D1389,$D1389:$D1389)+COUNTIFS($D$2:D1389,D1389,$F$2:F1389,F1389)-1=1),X1389,
IF(AND(F1389="Peretoe teenus",H1389&lt;[2]an!$M$37,S1389&lt;&gt;"kahepoolne vajaduspõhine",RANK(D1389,$D1389:$D1389)+COUNTIFS($D$2:D1389,D1389,$F$2:F1389,F1389)-1=1),X1389,
IF(AND(F1389="Peretoe teenus",H1389&lt;[2]an!$M$37,S1389&lt;&gt;"kahepoolne vajaduspõhine",RANK(D1389,$D1389:$D1389)+COUNTIFS($D$2:D1389,D1389,$F$2:F1389,F1389)-1&gt;1),"",
IF(AND(F1389="Peretoe teenus",H1389&lt;[2]an!$M$37,S1389="kahepoolne vajaduspõhine",U1389="",RANK(D1389,$D1389:$D1389)+COUNTIFS($D$2:D1389,D1389,$F$2:F1389,F1389)-1=1),X1389,
IF(AND(F1389="Peretoe teenus",H1389&lt;[2]an!$M$37,S1389="kahepoolne vajaduspõhine",U1389="",RANK(D1389,$D1389:$D1389)+COUNTIFS($D$2:D1389,D1389,$F$2:F1389,F1389)-1&gt;1),"",
IF(AND(F1389="Peretoe teenus",H1389&lt;[2]an!$M$37,S1389="kahepoolne vajaduspõhine",U1389&lt;[2]an!$M$37,RANK(D1389,$D1389:$D1389)+COUNTIFS($D$2:D1389,D1389,$F$2:F1389,F1389)-1=1),X1389,
IF(AND(F1389="Peretoe teenus",H1389&lt;[2]an!$M$37,S1389="kahepoolne vajaduspõhine",U1389&lt;[2]an!$M$37,RANK(D1389,$D1389:$D1389)+COUNTIFS($D$2:D1389,D1389,$F$2:F1389,F1389)-1&gt;1),"",
IF(AND(F1389="Peretoe teenus",H1389&lt;[2]an!$M$37,S1389="kahepoolne vajaduspõhine",U1389&gt;=[2]an!$M$37,U1389&lt;=[2]an!$M$38,RANK(D1389,$D1389:$D1389)+COUNTIFS($D$2:D1389,D1389,$F$2:F1389,F1389)-1=1),
((EOMONTH(U1389,0)-U1389+1)*X1389)/DAY(EOMONTH(U1389,0))+(DAY(U1389)-1)*100/DAY(EOMONTH(U1389,0)),
IF(AND(F1389="Peretoe teenus",H1389&lt;[2]an!$M$37,S1389="kahepoolne vajaduspõhine",U1389&gt;=[2]an!$M$37,U1389&lt;=[2]an!$M$38,RANK(D1389,$D1389:$D1389)+COUNTIFS($D$2:D1389,D1389,$F$2:F1389,F1389)-1&gt;1),"",
IF(AND(F1389="Peretoe teenus",H1389&lt;[2]an!$M$37,S1389="kahepoolne vajaduspõhine",U1389&gt;[2]an!$M$38,RANK(D1389,$D1389:$D1389)+COUNTIFS($D$2:D1389,D1389,$F$2:F1389,F1389)-1=1),X1389,
IF(AND(F1389="Peretoe teenus",H1389&lt;[2]an!$M$37,S1389="kahepoolne vajaduspõhine",U1389&gt;[2]an!$M$38,RANK(D1389,$D1389:$D1389)+COUNTIFS($D$2:D1389,D1389,$F$2:F1389,F1389)-1&gt;1),"",X1389*W1389)))))))))))))),"")</f>
        <v/>
      </c>
      <c r="Z1389" s="18" t="str">
        <f t="shared" si="64"/>
        <v/>
      </c>
      <c r="AA1389" s="19" t="str">
        <f>IFERROR(VLOOKUP(E1389,[2]an!$A$3:$B$81,2,FALSE),"")</f>
        <v/>
      </c>
      <c r="AB1389" s="19" t="str">
        <f>IFERROR(VLOOKUP(AA1389,[2]an!$C$2:$D$16,2,FALSE),"")</f>
        <v/>
      </c>
      <c r="AC1389" s="20"/>
      <c r="AD1389" s="21" t="str">
        <f>IF(A1389=[2]an!$F$36,VLOOKUP([2]an!$F$36,[2]an!$F$36:$H$36,3,FALSE),IF(A1389=[2]an!$F$35,VLOOKUP([2]an!$F$35,[2]an!$F$35:$H$35,3,FALSE),IF(A1389=[2]an!$F$33,VLOOKUP([2]an!$F$33,[2]an!$F$33:$H$33,3,FALSE),IF(A1389=[2]an!$F$31,VLOOKUP([2]an!$F$31,[2]an!$F$31:$H$31,3,FALSE),""))))</f>
        <v/>
      </c>
    </row>
    <row r="1390" spans="6:30" x14ac:dyDescent="0.2">
      <c r="F1390" s="10"/>
      <c r="G1390" s="8" t="str">
        <f t="shared" si="65"/>
        <v/>
      </c>
      <c r="H1390" s="13"/>
      <c r="K1390" s="13"/>
      <c r="L1390" s="10"/>
      <c r="M1390" s="10"/>
      <c r="S1390" s="8" t="str">
        <f>IFERROR(VLOOKUP(D1390,[1]peretoe_teenus!$A$2:$L$2000,5,FALSE),"")</f>
        <v/>
      </c>
      <c r="U1390" s="13"/>
      <c r="V1390" s="15" t="str" cm="1">
        <f t="array" ref="V1390">IFERROR(IF(AND(F1390="Tugigrupp",RANK(K1390,$K1390:$K1390)+COUNTIFS($K$2:K1390,K1390,$L$2:L1390,L1390,$M$2:M1390,M1390,$I$2:I1390,I1390,$G$2:G1390,G1390,$F$2:F1390,F1390)-1=1),SUMPRODUCT(($F$2:$F$4154=F1390)*($G$2:$G$4154=G1390)*($K$2:$K$4154=K1390)*($I$2:$I$4154=I1390)*($L$2:$L$4154=L1390)*($M$2:$M$4154=M1390)),""),"")</f>
        <v/>
      </c>
      <c r="W1390" s="15" t="str">
        <f t="shared" si="63"/>
        <v/>
      </c>
      <c r="X1390" s="16" t="str">
        <f>IF(AND(A1390=[2]an!$G$38,F1390=[2]an!$E$40),[2]an!$G$40,IF(AND(A1390=[2]an!$G$38,F1390=[2]an!$E$41),[2]an!$G$41,IF(AND(A1390=[2]an!$G$38,F1390=[2]an!$E$39,H1390&gt;=[2]an!$M$37),[2]an!$G$39,
IF(AND(A1390=[2]an!$G$38,F1390=[2]an!$E$39,H1390&lt;[2]an!$M$37,S1390="kahepoolne vajaduspõhine",U1390=""),[2]an!$M$40,
IF(AND(A1390=[2]an!$G$38,F1390=[2]an!$E$39,H1390&lt;[2]an!$M$37,S1390="kahepoolne vajaduspõhine",U1390&lt;&gt;""),[2]an!$G$39,
IF(AND(A1390=[2]an!$G$38,F1390=[2]an!$E$39,H1390&lt;[2]an!$M$37,S1390&lt;&gt;"kahepoolne vajaduspõhine"),[2]an!$G$39,
IF(AND(A1390=[2]an!$G$38,F1390=[2]an!$E$42),[2]an!$G$42,
IF(AND(A1390=[2]an!$H$38,F1390=[2]an!$E$40),[2]an!$H$40,IF(AND(A1390=[2]an!$H$38,F1390=[2]an!$E$41),[2]an!$H$41,IF(AND(A1390=[2]an!$H$38,F1390=[2]an!$E$39,H1390&gt;=[2]an!$M$37),[2]an!$H$39,
IF(AND(A1390=[2]an!$H$38,F1390=[2]an!$E$39,H1390&lt;[2]an!$M$37,S1390="kahepoolne vajaduspõhine",U1390=""),[2]an!$M$40,
IF(AND(A1390=[2]an!$H$38,F1390=[2]an!$E$39,H1390&lt;[2]an!$M$37,S1390="kahepoolne vajaduspõhine",U1390&lt;&gt;""),[2]an!$H$39,
IF(AND(A1390=[2]an!$H$38,F1390=[2]an!$E$39,H1390&lt;[2]an!$M$37,S1390&lt;&gt;"kahepoolne vajaduspõhine"),[2]an!$H$39,
IF(AND(A1390=[2]an!$H$38,F1390=[2]an!$E$42),[2]an!$H$42,
IF(AND(A1390=[2]an!$I$38,F1390=[2]an!$E$40),[2]an!$I$40,IF(AND(A1390=[2]an!$I$38,F1390=[2]an!$E$41),[2]an!$I$41,IF(AND(A1390=[2]an!$I$38,F1390=[2]an!$E$39,H1390&gt;=[2]an!$M$37),[2]an!$I$39,
IF(AND(A1390=[2]an!$I$38,F1390=[2]an!$E$39,H1390&lt;[2]an!$M$37,S1390="kahepoolne vajaduspõhine",U1390=""),[2]an!$M$40,
IF(AND(A1390=[2]an!$I$38,F1390=[2]an!$E$39,H1390&lt;[2]an!$M$37,S1390="kahepoolne vajaduspõhine",U1390&lt;&gt;""),[2]an!$I$39,
IF(AND(A1390=[2]an!$I$38,F1390=[2]an!$E$39,H1390&lt;[2]an!$M$37,S1390&lt;&gt;"kahepoolne vajaduspõhine"),[2]an!$I$39,
IF(AND(A1390=[2]an!$I$38,F1390=[2]an!$E$42),[2]an!$I$42,
IF(AND(A1390=[2]an!$J$38,F1390=[2]an!$E$40),[2]an!$J$40,IF(AND(A1390=[2]an!$J$38,F1390=[2]an!$E$41),[2]an!$J$41,IF(AND(A1390=[2]an!$J$38,F1390=[2]an!$E$39,H1390&gt;=[2]an!$M$37),[2]an!$J$39,
IF(AND(A1390=[2]an!$J$38,F1390=[2]an!$E$39,H1390&lt;[2]an!$M$37,S1390="kahepoolne vajaduspõhine",U1390=""),[2]an!$M$40,
IF(AND(A1390=[2]an!$J$38,F1390=[2]an!$E$39,H1390&lt;[2]an!$M$37,S1390="kahepoolne vajaduspõhine",U1390&lt;&gt;""),[2]an!$J$39,
IF(AND(A1390=[2]an!$J$38,F1390=[2]an!$E$39,H1390&lt;[2]an!$M$37,S1390&lt;&gt;"kahepoolne vajaduspõhine"),[2]an!$J$39,
IF(AND(A1390=[2]an!$J$38,F1390=[2]an!$E$42),[2]an!$J$42,""))))))))))))))))))))))))))))</f>
        <v/>
      </c>
      <c r="Y1390" s="17" t="str">
        <f>IFERROR(IF(F1390="Tugigrupp",0,
IF(AND(F1390="Peretoe teenus",H1390&gt;=[2]an!$M$37,RANK(D1390,$D1390:$D1390)+COUNTIFS($D$2:D1390,D1390,$F$2:F1390,F1390)-1&gt;1),"",
IF(AND(F1390="Peretoe teenus",H1390&gt;=[2]an!$M$37,RANK(D1390,$D1390:$D1390)+COUNTIFS($D$2:D1390,D1390,$F$2:F1390,F1390)-1=1,MONTH(H1390)=MONTH(K1390)=TRUE,YEAR(H1390)=YEAR(K1390)=TRUE),((EOMONTH(H1390,0)-H1390+1)*X1390)/DAY(EOMONTH(H1390,0)),
IF(AND(F1390="Peretoe teenus",H1390&gt;=[2]an!$M$37,RANK(D1390,$D1390:$D1390)+COUNTIFS($D$2:D1390,D1390,$F$2:F1390,F1390)-1=1),X1390,
IF(AND(F1390="Peretoe teenus",H1390&lt;[2]an!$M$37,S1390&lt;&gt;"kahepoolne vajaduspõhine",RANK(D1390,$D1390:$D1390)+COUNTIFS($D$2:D1390,D1390,$F$2:F1390,F1390)-1=1),X1390,
IF(AND(F1390="Peretoe teenus",H1390&lt;[2]an!$M$37,S1390&lt;&gt;"kahepoolne vajaduspõhine",RANK(D1390,$D1390:$D1390)+COUNTIFS($D$2:D1390,D1390,$F$2:F1390,F1390)-1&gt;1),"",
IF(AND(F1390="Peretoe teenus",H1390&lt;[2]an!$M$37,S1390="kahepoolne vajaduspõhine",U1390="",RANK(D1390,$D1390:$D1390)+COUNTIFS($D$2:D1390,D1390,$F$2:F1390,F1390)-1=1),X1390,
IF(AND(F1390="Peretoe teenus",H1390&lt;[2]an!$M$37,S1390="kahepoolne vajaduspõhine",U1390="",RANK(D1390,$D1390:$D1390)+COUNTIFS($D$2:D1390,D1390,$F$2:F1390,F1390)-1&gt;1),"",
IF(AND(F1390="Peretoe teenus",H1390&lt;[2]an!$M$37,S1390="kahepoolne vajaduspõhine",U1390&lt;[2]an!$M$37,RANK(D1390,$D1390:$D1390)+COUNTIFS($D$2:D1390,D1390,$F$2:F1390,F1390)-1=1),X1390,
IF(AND(F1390="Peretoe teenus",H1390&lt;[2]an!$M$37,S1390="kahepoolne vajaduspõhine",U1390&lt;[2]an!$M$37,RANK(D1390,$D1390:$D1390)+COUNTIFS($D$2:D1390,D1390,$F$2:F1390,F1390)-1&gt;1),"",
IF(AND(F1390="Peretoe teenus",H1390&lt;[2]an!$M$37,S1390="kahepoolne vajaduspõhine",U1390&gt;=[2]an!$M$37,U1390&lt;=[2]an!$M$38,RANK(D1390,$D1390:$D1390)+COUNTIFS($D$2:D1390,D1390,$F$2:F1390,F1390)-1=1),
((EOMONTH(U1390,0)-U1390+1)*X1390)/DAY(EOMONTH(U1390,0))+(DAY(U1390)-1)*100/DAY(EOMONTH(U1390,0)),
IF(AND(F1390="Peretoe teenus",H1390&lt;[2]an!$M$37,S1390="kahepoolne vajaduspõhine",U1390&gt;=[2]an!$M$37,U1390&lt;=[2]an!$M$38,RANK(D1390,$D1390:$D1390)+COUNTIFS($D$2:D1390,D1390,$F$2:F1390,F1390)-1&gt;1),"",
IF(AND(F1390="Peretoe teenus",H1390&lt;[2]an!$M$37,S1390="kahepoolne vajaduspõhine",U1390&gt;[2]an!$M$38,RANK(D1390,$D1390:$D1390)+COUNTIFS($D$2:D1390,D1390,$F$2:F1390,F1390)-1=1),X1390,
IF(AND(F1390="Peretoe teenus",H1390&lt;[2]an!$M$37,S1390="kahepoolne vajaduspõhine",U1390&gt;[2]an!$M$38,RANK(D1390,$D1390:$D1390)+COUNTIFS($D$2:D1390,D1390,$F$2:F1390,F1390)-1&gt;1),"",X1390*W1390)))))))))))))),"")</f>
        <v/>
      </c>
      <c r="Z1390" s="18" t="str">
        <f t="shared" si="64"/>
        <v/>
      </c>
      <c r="AA1390" s="19" t="str">
        <f>IFERROR(VLOOKUP(E1390,[2]an!$A$3:$B$81,2,FALSE),"")</f>
        <v/>
      </c>
      <c r="AB1390" s="19" t="str">
        <f>IFERROR(VLOOKUP(AA1390,[2]an!$C$2:$D$16,2,FALSE),"")</f>
        <v/>
      </c>
      <c r="AC1390" s="20"/>
      <c r="AD1390" s="21" t="str">
        <f>IF(A1390=[2]an!$F$36,VLOOKUP([2]an!$F$36,[2]an!$F$36:$H$36,3,FALSE),IF(A1390=[2]an!$F$35,VLOOKUP([2]an!$F$35,[2]an!$F$35:$H$35,3,FALSE),IF(A1390=[2]an!$F$33,VLOOKUP([2]an!$F$33,[2]an!$F$33:$H$33,3,FALSE),IF(A1390=[2]an!$F$31,VLOOKUP([2]an!$F$31,[2]an!$F$31:$H$31,3,FALSE),""))))</f>
        <v/>
      </c>
    </row>
    <row r="1391" spans="6:30" x14ac:dyDescent="0.2">
      <c r="F1391" s="10"/>
      <c r="G1391" s="8" t="str">
        <f t="shared" si="65"/>
        <v/>
      </c>
      <c r="H1391" s="13"/>
      <c r="K1391" s="13"/>
      <c r="L1391" s="10"/>
      <c r="M1391" s="10"/>
      <c r="S1391" s="8" t="str">
        <f>IFERROR(VLOOKUP(D1391,[1]peretoe_teenus!$A$2:$L$2000,5,FALSE),"")</f>
        <v/>
      </c>
      <c r="U1391" s="13"/>
      <c r="V1391" s="15" t="str" cm="1">
        <f t="array" ref="V1391">IFERROR(IF(AND(F1391="Tugigrupp",RANK(K1391,$K1391:$K1391)+COUNTIFS($K$2:K1391,K1391,$L$2:L1391,L1391,$M$2:M1391,M1391,$I$2:I1391,I1391,$G$2:G1391,G1391,$F$2:F1391,F1391)-1=1),SUMPRODUCT(($F$2:$F$4154=F1391)*($G$2:$G$4154=G1391)*($K$2:$K$4154=K1391)*($I$2:$I$4154=I1391)*($L$2:$L$4154=L1391)*($M$2:$M$4154=M1391)),""),"")</f>
        <v/>
      </c>
      <c r="W1391" s="15" t="str">
        <f t="shared" si="63"/>
        <v/>
      </c>
      <c r="X1391" s="16" t="str">
        <f>IF(AND(A1391=[2]an!$G$38,F1391=[2]an!$E$40),[2]an!$G$40,IF(AND(A1391=[2]an!$G$38,F1391=[2]an!$E$41),[2]an!$G$41,IF(AND(A1391=[2]an!$G$38,F1391=[2]an!$E$39,H1391&gt;=[2]an!$M$37),[2]an!$G$39,
IF(AND(A1391=[2]an!$G$38,F1391=[2]an!$E$39,H1391&lt;[2]an!$M$37,S1391="kahepoolne vajaduspõhine",U1391=""),[2]an!$M$40,
IF(AND(A1391=[2]an!$G$38,F1391=[2]an!$E$39,H1391&lt;[2]an!$M$37,S1391="kahepoolne vajaduspõhine",U1391&lt;&gt;""),[2]an!$G$39,
IF(AND(A1391=[2]an!$G$38,F1391=[2]an!$E$39,H1391&lt;[2]an!$M$37,S1391&lt;&gt;"kahepoolne vajaduspõhine"),[2]an!$G$39,
IF(AND(A1391=[2]an!$G$38,F1391=[2]an!$E$42),[2]an!$G$42,
IF(AND(A1391=[2]an!$H$38,F1391=[2]an!$E$40),[2]an!$H$40,IF(AND(A1391=[2]an!$H$38,F1391=[2]an!$E$41),[2]an!$H$41,IF(AND(A1391=[2]an!$H$38,F1391=[2]an!$E$39,H1391&gt;=[2]an!$M$37),[2]an!$H$39,
IF(AND(A1391=[2]an!$H$38,F1391=[2]an!$E$39,H1391&lt;[2]an!$M$37,S1391="kahepoolne vajaduspõhine",U1391=""),[2]an!$M$40,
IF(AND(A1391=[2]an!$H$38,F1391=[2]an!$E$39,H1391&lt;[2]an!$M$37,S1391="kahepoolne vajaduspõhine",U1391&lt;&gt;""),[2]an!$H$39,
IF(AND(A1391=[2]an!$H$38,F1391=[2]an!$E$39,H1391&lt;[2]an!$M$37,S1391&lt;&gt;"kahepoolne vajaduspõhine"),[2]an!$H$39,
IF(AND(A1391=[2]an!$H$38,F1391=[2]an!$E$42),[2]an!$H$42,
IF(AND(A1391=[2]an!$I$38,F1391=[2]an!$E$40),[2]an!$I$40,IF(AND(A1391=[2]an!$I$38,F1391=[2]an!$E$41),[2]an!$I$41,IF(AND(A1391=[2]an!$I$38,F1391=[2]an!$E$39,H1391&gt;=[2]an!$M$37),[2]an!$I$39,
IF(AND(A1391=[2]an!$I$38,F1391=[2]an!$E$39,H1391&lt;[2]an!$M$37,S1391="kahepoolne vajaduspõhine",U1391=""),[2]an!$M$40,
IF(AND(A1391=[2]an!$I$38,F1391=[2]an!$E$39,H1391&lt;[2]an!$M$37,S1391="kahepoolne vajaduspõhine",U1391&lt;&gt;""),[2]an!$I$39,
IF(AND(A1391=[2]an!$I$38,F1391=[2]an!$E$39,H1391&lt;[2]an!$M$37,S1391&lt;&gt;"kahepoolne vajaduspõhine"),[2]an!$I$39,
IF(AND(A1391=[2]an!$I$38,F1391=[2]an!$E$42),[2]an!$I$42,
IF(AND(A1391=[2]an!$J$38,F1391=[2]an!$E$40),[2]an!$J$40,IF(AND(A1391=[2]an!$J$38,F1391=[2]an!$E$41),[2]an!$J$41,IF(AND(A1391=[2]an!$J$38,F1391=[2]an!$E$39,H1391&gt;=[2]an!$M$37),[2]an!$J$39,
IF(AND(A1391=[2]an!$J$38,F1391=[2]an!$E$39,H1391&lt;[2]an!$M$37,S1391="kahepoolne vajaduspõhine",U1391=""),[2]an!$M$40,
IF(AND(A1391=[2]an!$J$38,F1391=[2]an!$E$39,H1391&lt;[2]an!$M$37,S1391="kahepoolne vajaduspõhine",U1391&lt;&gt;""),[2]an!$J$39,
IF(AND(A1391=[2]an!$J$38,F1391=[2]an!$E$39,H1391&lt;[2]an!$M$37,S1391&lt;&gt;"kahepoolne vajaduspõhine"),[2]an!$J$39,
IF(AND(A1391=[2]an!$J$38,F1391=[2]an!$E$42),[2]an!$J$42,""))))))))))))))))))))))))))))</f>
        <v/>
      </c>
      <c r="Y1391" s="17" t="str">
        <f>IFERROR(IF(F1391="Tugigrupp",0,
IF(AND(F1391="Peretoe teenus",H1391&gt;=[2]an!$M$37,RANK(D1391,$D1391:$D1391)+COUNTIFS($D$2:D1391,D1391,$F$2:F1391,F1391)-1&gt;1),"",
IF(AND(F1391="Peretoe teenus",H1391&gt;=[2]an!$M$37,RANK(D1391,$D1391:$D1391)+COUNTIFS($D$2:D1391,D1391,$F$2:F1391,F1391)-1=1,MONTH(H1391)=MONTH(K1391)=TRUE,YEAR(H1391)=YEAR(K1391)=TRUE),((EOMONTH(H1391,0)-H1391+1)*X1391)/DAY(EOMONTH(H1391,0)),
IF(AND(F1391="Peretoe teenus",H1391&gt;=[2]an!$M$37,RANK(D1391,$D1391:$D1391)+COUNTIFS($D$2:D1391,D1391,$F$2:F1391,F1391)-1=1),X1391,
IF(AND(F1391="Peretoe teenus",H1391&lt;[2]an!$M$37,S1391&lt;&gt;"kahepoolne vajaduspõhine",RANK(D1391,$D1391:$D1391)+COUNTIFS($D$2:D1391,D1391,$F$2:F1391,F1391)-1=1),X1391,
IF(AND(F1391="Peretoe teenus",H1391&lt;[2]an!$M$37,S1391&lt;&gt;"kahepoolne vajaduspõhine",RANK(D1391,$D1391:$D1391)+COUNTIFS($D$2:D1391,D1391,$F$2:F1391,F1391)-1&gt;1),"",
IF(AND(F1391="Peretoe teenus",H1391&lt;[2]an!$M$37,S1391="kahepoolne vajaduspõhine",U1391="",RANK(D1391,$D1391:$D1391)+COUNTIFS($D$2:D1391,D1391,$F$2:F1391,F1391)-1=1),X1391,
IF(AND(F1391="Peretoe teenus",H1391&lt;[2]an!$M$37,S1391="kahepoolne vajaduspõhine",U1391="",RANK(D1391,$D1391:$D1391)+COUNTIFS($D$2:D1391,D1391,$F$2:F1391,F1391)-1&gt;1),"",
IF(AND(F1391="Peretoe teenus",H1391&lt;[2]an!$M$37,S1391="kahepoolne vajaduspõhine",U1391&lt;[2]an!$M$37,RANK(D1391,$D1391:$D1391)+COUNTIFS($D$2:D1391,D1391,$F$2:F1391,F1391)-1=1),X1391,
IF(AND(F1391="Peretoe teenus",H1391&lt;[2]an!$M$37,S1391="kahepoolne vajaduspõhine",U1391&lt;[2]an!$M$37,RANK(D1391,$D1391:$D1391)+COUNTIFS($D$2:D1391,D1391,$F$2:F1391,F1391)-1&gt;1),"",
IF(AND(F1391="Peretoe teenus",H1391&lt;[2]an!$M$37,S1391="kahepoolne vajaduspõhine",U1391&gt;=[2]an!$M$37,U1391&lt;=[2]an!$M$38,RANK(D1391,$D1391:$D1391)+COUNTIFS($D$2:D1391,D1391,$F$2:F1391,F1391)-1=1),
((EOMONTH(U1391,0)-U1391+1)*X1391)/DAY(EOMONTH(U1391,0))+(DAY(U1391)-1)*100/DAY(EOMONTH(U1391,0)),
IF(AND(F1391="Peretoe teenus",H1391&lt;[2]an!$M$37,S1391="kahepoolne vajaduspõhine",U1391&gt;=[2]an!$M$37,U1391&lt;=[2]an!$M$38,RANK(D1391,$D1391:$D1391)+COUNTIFS($D$2:D1391,D1391,$F$2:F1391,F1391)-1&gt;1),"",
IF(AND(F1391="Peretoe teenus",H1391&lt;[2]an!$M$37,S1391="kahepoolne vajaduspõhine",U1391&gt;[2]an!$M$38,RANK(D1391,$D1391:$D1391)+COUNTIFS($D$2:D1391,D1391,$F$2:F1391,F1391)-1=1),X1391,
IF(AND(F1391="Peretoe teenus",H1391&lt;[2]an!$M$37,S1391="kahepoolne vajaduspõhine",U1391&gt;[2]an!$M$38,RANK(D1391,$D1391:$D1391)+COUNTIFS($D$2:D1391,D1391,$F$2:F1391,F1391)-1&gt;1),"",X1391*W1391)))))))))))))),"")</f>
        <v/>
      </c>
      <c r="Z1391" s="18" t="str">
        <f t="shared" si="64"/>
        <v/>
      </c>
      <c r="AA1391" s="19" t="str">
        <f>IFERROR(VLOOKUP(E1391,[2]an!$A$3:$B$81,2,FALSE),"")</f>
        <v/>
      </c>
      <c r="AB1391" s="19" t="str">
        <f>IFERROR(VLOOKUP(AA1391,[2]an!$C$2:$D$16,2,FALSE),"")</f>
        <v/>
      </c>
      <c r="AC1391" s="20"/>
      <c r="AD1391" s="21" t="str">
        <f>IF(A1391=[2]an!$F$36,VLOOKUP([2]an!$F$36,[2]an!$F$36:$H$36,3,FALSE),IF(A1391=[2]an!$F$35,VLOOKUP([2]an!$F$35,[2]an!$F$35:$H$35,3,FALSE),IF(A1391=[2]an!$F$33,VLOOKUP([2]an!$F$33,[2]an!$F$33:$H$33,3,FALSE),IF(A1391=[2]an!$F$31,VLOOKUP([2]an!$F$31,[2]an!$F$31:$H$31,3,FALSE),""))))</f>
        <v/>
      </c>
    </row>
    <row r="1392" spans="6:30" x14ac:dyDescent="0.2">
      <c r="F1392" s="10"/>
      <c r="G1392" s="8" t="str">
        <f t="shared" si="65"/>
        <v/>
      </c>
      <c r="H1392" s="13"/>
      <c r="K1392" s="13"/>
      <c r="L1392" s="10"/>
      <c r="M1392" s="10"/>
      <c r="S1392" s="8" t="str">
        <f>IFERROR(VLOOKUP(D1392,[1]peretoe_teenus!$A$2:$L$2000,5,FALSE),"")</f>
        <v/>
      </c>
      <c r="U1392" s="13"/>
      <c r="V1392" s="15" t="str" cm="1">
        <f t="array" ref="V1392">IFERROR(IF(AND(F1392="Tugigrupp",RANK(K1392,$K1392:$K1392)+COUNTIFS($K$2:K1392,K1392,$L$2:L1392,L1392,$M$2:M1392,M1392,$I$2:I1392,I1392,$G$2:G1392,G1392,$F$2:F1392,F1392)-1=1),SUMPRODUCT(($F$2:$F$4154=F1392)*($G$2:$G$4154=G1392)*($K$2:$K$4154=K1392)*($I$2:$I$4154=I1392)*($L$2:$L$4154=L1392)*($M$2:$M$4154=M1392)),""),"")</f>
        <v/>
      </c>
      <c r="W1392" s="15" t="str">
        <f t="shared" si="63"/>
        <v/>
      </c>
      <c r="X1392" s="16" t="str">
        <f>IF(AND(A1392=[2]an!$G$38,F1392=[2]an!$E$40),[2]an!$G$40,IF(AND(A1392=[2]an!$G$38,F1392=[2]an!$E$41),[2]an!$G$41,IF(AND(A1392=[2]an!$G$38,F1392=[2]an!$E$39,H1392&gt;=[2]an!$M$37),[2]an!$G$39,
IF(AND(A1392=[2]an!$G$38,F1392=[2]an!$E$39,H1392&lt;[2]an!$M$37,S1392="kahepoolne vajaduspõhine",U1392=""),[2]an!$M$40,
IF(AND(A1392=[2]an!$G$38,F1392=[2]an!$E$39,H1392&lt;[2]an!$M$37,S1392="kahepoolne vajaduspõhine",U1392&lt;&gt;""),[2]an!$G$39,
IF(AND(A1392=[2]an!$G$38,F1392=[2]an!$E$39,H1392&lt;[2]an!$M$37,S1392&lt;&gt;"kahepoolne vajaduspõhine"),[2]an!$G$39,
IF(AND(A1392=[2]an!$G$38,F1392=[2]an!$E$42),[2]an!$G$42,
IF(AND(A1392=[2]an!$H$38,F1392=[2]an!$E$40),[2]an!$H$40,IF(AND(A1392=[2]an!$H$38,F1392=[2]an!$E$41),[2]an!$H$41,IF(AND(A1392=[2]an!$H$38,F1392=[2]an!$E$39,H1392&gt;=[2]an!$M$37),[2]an!$H$39,
IF(AND(A1392=[2]an!$H$38,F1392=[2]an!$E$39,H1392&lt;[2]an!$M$37,S1392="kahepoolne vajaduspõhine",U1392=""),[2]an!$M$40,
IF(AND(A1392=[2]an!$H$38,F1392=[2]an!$E$39,H1392&lt;[2]an!$M$37,S1392="kahepoolne vajaduspõhine",U1392&lt;&gt;""),[2]an!$H$39,
IF(AND(A1392=[2]an!$H$38,F1392=[2]an!$E$39,H1392&lt;[2]an!$M$37,S1392&lt;&gt;"kahepoolne vajaduspõhine"),[2]an!$H$39,
IF(AND(A1392=[2]an!$H$38,F1392=[2]an!$E$42),[2]an!$H$42,
IF(AND(A1392=[2]an!$I$38,F1392=[2]an!$E$40),[2]an!$I$40,IF(AND(A1392=[2]an!$I$38,F1392=[2]an!$E$41),[2]an!$I$41,IF(AND(A1392=[2]an!$I$38,F1392=[2]an!$E$39,H1392&gt;=[2]an!$M$37),[2]an!$I$39,
IF(AND(A1392=[2]an!$I$38,F1392=[2]an!$E$39,H1392&lt;[2]an!$M$37,S1392="kahepoolne vajaduspõhine",U1392=""),[2]an!$M$40,
IF(AND(A1392=[2]an!$I$38,F1392=[2]an!$E$39,H1392&lt;[2]an!$M$37,S1392="kahepoolne vajaduspõhine",U1392&lt;&gt;""),[2]an!$I$39,
IF(AND(A1392=[2]an!$I$38,F1392=[2]an!$E$39,H1392&lt;[2]an!$M$37,S1392&lt;&gt;"kahepoolne vajaduspõhine"),[2]an!$I$39,
IF(AND(A1392=[2]an!$I$38,F1392=[2]an!$E$42),[2]an!$I$42,
IF(AND(A1392=[2]an!$J$38,F1392=[2]an!$E$40),[2]an!$J$40,IF(AND(A1392=[2]an!$J$38,F1392=[2]an!$E$41),[2]an!$J$41,IF(AND(A1392=[2]an!$J$38,F1392=[2]an!$E$39,H1392&gt;=[2]an!$M$37),[2]an!$J$39,
IF(AND(A1392=[2]an!$J$38,F1392=[2]an!$E$39,H1392&lt;[2]an!$M$37,S1392="kahepoolne vajaduspõhine",U1392=""),[2]an!$M$40,
IF(AND(A1392=[2]an!$J$38,F1392=[2]an!$E$39,H1392&lt;[2]an!$M$37,S1392="kahepoolne vajaduspõhine",U1392&lt;&gt;""),[2]an!$J$39,
IF(AND(A1392=[2]an!$J$38,F1392=[2]an!$E$39,H1392&lt;[2]an!$M$37,S1392&lt;&gt;"kahepoolne vajaduspõhine"),[2]an!$J$39,
IF(AND(A1392=[2]an!$J$38,F1392=[2]an!$E$42),[2]an!$J$42,""))))))))))))))))))))))))))))</f>
        <v/>
      </c>
      <c r="Y1392" s="17" t="str">
        <f>IFERROR(IF(F1392="Tugigrupp",0,
IF(AND(F1392="Peretoe teenus",H1392&gt;=[2]an!$M$37,RANK(D1392,$D1392:$D1392)+COUNTIFS($D$2:D1392,D1392,$F$2:F1392,F1392)-1&gt;1),"",
IF(AND(F1392="Peretoe teenus",H1392&gt;=[2]an!$M$37,RANK(D1392,$D1392:$D1392)+COUNTIFS($D$2:D1392,D1392,$F$2:F1392,F1392)-1=1,MONTH(H1392)=MONTH(K1392)=TRUE,YEAR(H1392)=YEAR(K1392)=TRUE),((EOMONTH(H1392,0)-H1392+1)*X1392)/DAY(EOMONTH(H1392,0)),
IF(AND(F1392="Peretoe teenus",H1392&gt;=[2]an!$M$37,RANK(D1392,$D1392:$D1392)+COUNTIFS($D$2:D1392,D1392,$F$2:F1392,F1392)-1=1),X1392,
IF(AND(F1392="Peretoe teenus",H1392&lt;[2]an!$M$37,S1392&lt;&gt;"kahepoolne vajaduspõhine",RANK(D1392,$D1392:$D1392)+COUNTIFS($D$2:D1392,D1392,$F$2:F1392,F1392)-1=1),X1392,
IF(AND(F1392="Peretoe teenus",H1392&lt;[2]an!$M$37,S1392&lt;&gt;"kahepoolne vajaduspõhine",RANK(D1392,$D1392:$D1392)+COUNTIFS($D$2:D1392,D1392,$F$2:F1392,F1392)-1&gt;1),"",
IF(AND(F1392="Peretoe teenus",H1392&lt;[2]an!$M$37,S1392="kahepoolne vajaduspõhine",U1392="",RANK(D1392,$D1392:$D1392)+COUNTIFS($D$2:D1392,D1392,$F$2:F1392,F1392)-1=1),X1392,
IF(AND(F1392="Peretoe teenus",H1392&lt;[2]an!$M$37,S1392="kahepoolne vajaduspõhine",U1392="",RANK(D1392,$D1392:$D1392)+COUNTIFS($D$2:D1392,D1392,$F$2:F1392,F1392)-1&gt;1),"",
IF(AND(F1392="Peretoe teenus",H1392&lt;[2]an!$M$37,S1392="kahepoolne vajaduspõhine",U1392&lt;[2]an!$M$37,RANK(D1392,$D1392:$D1392)+COUNTIFS($D$2:D1392,D1392,$F$2:F1392,F1392)-1=1),X1392,
IF(AND(F1392="Peretoe teenus",H1392&lt;[2]an!$M$37,S1392="kahepoolne vajaduspõhine",U1392&lt;[2]an!$M$37,RANK(D1392,$D1392:$D1392)+COUNTIFS($D$2:D1392,D1392,$F$2:F1392,F1392)-1&gt;1),"",
IF(AND(F1392="Peretoe teenus",H1392&lt;[2]an!$M$37,S1392="kahepoolne vajaduspõhine",U1392&gt;=[2]an!$M$37,U1392&lt;=[2]an!$M$38,RANK(D1392,$D1392:$D1392)+COUNTIFS($D$2:D1392,D1392,$F$2:F1392,F1392)-1=1),
((EOMONTH(U1392,0)-U1392+1)*X1392)/DAY(EOMONTH(U1392,0))+(DAY(U1392)-1)*100/DAY(EOMONTH(U1392,0)),
IF(AND(F1392="Peretoe teenus",H1392&lt;[2]an!$M$37,S1392="kahepoolne vajaduspõhine",U1392&gt;=[2]an!$M$37,U1392&lt;=[2]an!$M$38,RANK(D1392,$D1392:$D1392)+COUNTIFS($D$2:D1392,D1392,$F$2:F1392,F1392)-1&gt;1),"",
IF(AND(F1392="Peretoe teenus",H1392&lt;[2]an!$M$37,S1392="kahepoolne vajaduspõhine",U1392&gt;[2]an!$M$38,RANK(D1392,$D1392:$D1392)+COUNTIFS($D$2:D1392,D1392,$F$2:F1392,F1392)-1=1),X1392,
IF(AND(F1392="Peretoe teenus",H1392&lt;[2]an!$M$37,S1392="kahepoolne vajaduspõhine",U1392&gt;[2]an!$M$38,RANK(D1392,$D1392:$D1392)+COUNTIFS($D$2:D1392,D1392,$F$2:F1392,F1392)-1&gt;1),"",X1392*W1392)))))))))))))),"")</f>
        <v/>
      </c>
      <c r="Z1392" s="18" t="str">
        <f t="shared" si="64"/>
        <v/>
      </c>
      <c r="AA1392" s="19" t="str">
        <f>IFERROR(VLOOKUP(E1392,[2]an!$A$3:$B$81,2,FALSE),"")</f>
        <v/>
      </c>
      <c r="AB1392" s="19" t="str">
        <f>IFERROR(VLOOKUP(AA1392,[2]an!$C$2:$D$16,2,FALSE),"")</f>
        <v/>
      </c>
      <c r="AC1392" s="20"/>
      <c r="AD1392" s="21" t="str">
        <f>IF(A1392=[2]an!$F$36,VLOOKUP([2]an!$F$36,[2]an!$F$36:$H$36,3,FALSE),IF(A1392=[2]an!$F$35,VLOOKUP([2]an!$F$35,[2]an!$F$35:$H$35,3,FALSE),IF(A1392=[2]an!$F$33,VLOOKUP([2]an!$F$33,[2]an!$F$33:$H$33,3,FALSE),IF(A1392=[2]an!$F$31,VLOOKUP([2]an!$F$31,[2]an!$F$31:$H$31,3,FALSE),""))))</f>
        <v/>
      </c>
    </row>
    <row r="1393" spans="6:30" x14ac:dyDescent="0.2">
      <c r="F1393" s="10"/>
      <c r="G1393" s="8" t="str">
        <f t="shared" si="65"/>
        <v/>
      </c>
      <c r="H1393" s="13"/>
      <c r="K1393" s="13"/>
      <c r="L1393" s="10"/>
      <c r="M1393" s="10"/>
      <c r="S1393" s="8" t="str">
        <f>IFERROR(VLOOKUP(D1393,[1]peretoe_teenus!$A$2:$L$2000,5,FALSE),"")</f>
        <v/>
      </c>
      <c r="U1393" s="13"/>
      <c r="V1393" s="15" t="str" cm="1">
        <f t="array" ref="V1393">IFERROR(IF(AND(F1393="Tugigrupp",RANK(K1393,$K1393:$K1393)+COUNTIFS($K$2:K1393,K1393,$L$2:L1393,L1393,$M$2:M1393,M1393,$I$2:I1393,I1393,$G$2:G1393,G1393,$F$2:F1393,F1393)-1=1),SUMPRODUCT(($F$2:$F$4154=F1393)*($G$2:$G$4154=G1393)*($K$2:$K$4154=K1393)*($I$2:$I$4154=I1393)*($L$2:$L$4154=L1393)*($M$2:$M$4154=M1393)),""),"")</f>
        <v/>
      </c>
      <c r="W1393" s="15" t="str">
        <f t="shared" si="63"/>
        <v/>
      </c>
      <c r="X1393" s="16" t="str">
        <f>IF(AND(A1393=[2]an!$G$38,F1393=[2]an!$E$40),[2]an!$G$40,IF(AND(A1393=[2]an!$G$38,F1393=[2]an!$E$41),[2]an!$G$41,IF(AND(A1393=[2]an!$G$38,F1393=[2]an!$E$39,H1393&gt;=[2]an!$M$37),[2]an!$G$39,
IF(AND(A1393=[2]an!$G$38,F1393=[2]an!$E$39,H1393&lt;[2]an!$M$37,S1393="kahepoolne vajaduspõhine",U1393=""),[2]an!$M$40,
IF(AND(A1393=[2]an!$G$38,F1393=[2]an!$E$39,H1393&lt;[2]an!$M$37,S1393="kahepoolne vajaduspõhine",U1393&lt;&gt;""),[2]an!$G$39,
IF(AND(A1393=[2]an!$G$38,F1393=[2]an!$E$39,H1393&lt;[2]an!$M$37,S1393&lt;&gt;"kahepoolne vajaduspõhine"),[2]an!$G$39,
IF(AND(A1393=[2]an!$G$38,F1393=[2]an!$E$42),[2]an!$G$42,
IF(AND(A1393=[2]an!$H$38,F1393=[2]an!$E$40),[2]an!$H$40,IF(AND(A1393=[2]an!$H$38,F1393=[2]an!$E$41),[2]an!$H$41,IF(AND(A1393=[2]an!$H$38,F1393=[2]an!$E$39,H1393&gt;=[2]an!$M$37),[2]an!$H$39,
IF(AND(A1393=[2]an!$H$38,F1393=[2]an!$E$39,H1393&lt;[2]an!$M$37,S1393="kahepoolne vajaduspõhine",U1393=""),[2]an!$M$40,
IF(AND(A1393=[2]an!$H$38,F1393=[2]an!$E$39,H1393&lt;[2]an!$M$37,S1393="kahepoolne vajaduspõhine",U1393&lt;&gt;""),[2]an!$H$39,
IF(AND(A1393=[2]an!$H$38,F1393=[2]an!$E$39,H1393&lt;[2]an!$M$37,S1393&lt;&gt;"kahepoolne vajaduspõhine"),[2]an!$H$39,
IF(AND(A1393=[2]an!$H$38,F1393=[2]an!$E$42),[2]an!$H$42,
IF(AND(A1393=[2]an!$I$38,F1393=[2]an!$E$40),[2]an!$I$40,IF(AND(A1393=[2]an!$I$38,F1393=[2]an!$E$41),[2]an!$I$41,IF(AND(A1393=[2]an!$I$38,F1393=[2]an!$E$39,H1393&gt;=[2]an!$M$37),[2]an!$I$39,
IF(AND(A1393=[2]an!$I$38,F1393=[2]an!$E$39,H1393&lt;[2]an!$M$37,S1393="kahepoolne vajaduspõhine",U1393=""),[2]an!$M$40,
IF(AND(A1393=[2]an!$I$38,F1393=[2]an!$E$39,H1393&lt;[2]an!$M$37,S1393="kahepoolne vajaduspõhine",U1393&lt;&gt;""),[2]an!$I$39,
IF(AND(A1393=[2]an!$I$38,F1393=[2]an!$E$39,H1393&lt;[2]an!$M$37,S1393&lt;&gt;"kahepoolne vajaduspõhine"),[2]an!$I$39,
IF(AND(A1393=[2]an!$I$38,F1393=[2]an!$E$42),[2]an!$I$42,
IF(AND(A1393=[2]an!$J$38,F1393=[2]an!$E$40),[2]an!$J$40,IF(AND(A1393=[2]an!$J$38,F1393=[2]an!$E$41),[2]an!$J$41,IF(AND(A1393=[2]an!$J$38,F1393=[2]an!$E$39,H1393&gt;=[2]an!$M$37),[2]an!$J$39,
IF(AND(A1393=[2]an!$J$38,F1393=[2]an!$E$39,H1393&lt;[2]an!$M$37,S1393="kahepoolne vajaduspõhine",U1393=""),[2]an!$M$40,
IF(AND(A1393=[2]an!$J$38,F1393=[2]an!$E$39,H1393&lt;[2]an!$M$37,S1393="kahepoolne vajaduspõhine",U1393&lt;&gt;""),[2]an!$J$39,
IF(AND(A1393=[2]an!$J$38,F1393=[2]an!$E$39,H1393&lt;[2]an!$M$37,S1393&lt;&gt;"kahepoolne vajaduspõhine"),[2]an!$J$39,
IF(AND(A1393=[2]an!$J$38,F1393=[2]an!$E$42),[2]an!$J$42,""))))))))))))))))))))))))))))</f>
        <v/>
      </c>
      <c r="Y1393" s="17" t="str">
        <f>IFERROR(IF(F1393="Tugigrupp",0,
IF(AND(F1393="Peretoe teenus",H1393&gt;=[2]an!$M$37,RANK(D1393,$D1393:$D1393)+COUNTIFS($D$2:D1393,D1393,$F$2:F1393,F1393)-1&gt;1),"",
IF(AND(F1393="Peretoe teenus",H1393&gt;=[2]an!$M$37,RANK(D1393,$D1393:$D1393)+COUNTIFS($D$2:D1393,D1393,$F$2:F1393,F1393)-1=1,MONTH(H1393)=MONTH(K1393)=TRUE,YEAR(H1393)=YEAR(K1393)=TRUE),((EOMONTH(H1393,0)-H1393+1)*X1393)/DAY(EOMONTH(H1393,0)),
IF(AND(F1393="Peretoe teenus",H1393&gt;=[2]an!$M$37,RANK(D1393,$D1393:$D1393)+COUNTIFS($D$2:D1393,D1393,$F$2:F1393,F1393)-1=1),X1393,
IF(AND(F1393="Peretoe teenus",H1393&lt;[2]an!$M$37,S1393&lt;&gt;"kahepoolne vajaduspõhine",RANK(D1393,$D1393:$D1393)+COUNTIFS($D$2:D1393,D1393,$F$2:F1393,F1393)-1=1),X1393,
IF(AND(F1393="Peretoe teenus",H1393&lt;[2]an!$M$37,S1393&lt;&gt;"kahepoolne vajaduspõhine",RANK(D1393,$D1393:$D1393)+COUNTIFS($D$2:D1393,D1393,$F$2:F1393,F1393)-1&gt;1),"",
IF(AND(F1393="Peretoe teenus",H1393&lt;[2]an!$M$37,S1393="kahepoolne vajaduspõhine",U1393="",RANK(D1393,$D1393:$D1393)+COUNTIFS($D$2:D1393,D1393,$F$2:F1393,F1393)-1=1),X1393,
IF(AND(F1393="Peretoe teenus",H1393&lt;[2]an!$M$37,S1393="kahepoolne vajaduspõhine",U1393="",RANK(D1393,$D1393:$D1393)+COUNTIFS($D$2:D1393,D1393,$F$2:F1393,F1393)-1&gt;1),"",
IF(AND(F1393="Peretoe teenus",H1393&lt;[2]an!$M$37,S1393="kahepoolne vajaduspõhine",U1393&lt;[2]an!$M$37,RANK(D1393,$D1393:$D1393)+COUNTIFS($D$2:D1393,D1393,$F$2:F1393,F1393)-1=1),X1393,
IF(AND(F1393="Peretoe teenus",H1393&lt;[2]an!$M$37,S1393="kahepoolne vajaduspõhine",U1393&lt;[2]an!$M$37,RANK(D1393,$D1393:$D1393)+COUNTIFS($D$2:D1393,D1393,$F$2:F1393,F1393)-1&gt;1),"",
IF(AND(F1393="Peretoe teenus",H1393&lt;[2]an!$M$37,S1393="kahepoolne vajaduspõhine",U1393&gt;=[2]an!$M$37,U1393&lt;=[2]an!$M$38,RANK(D1393,$D1393:$D1393)+COUNTIFS($D$2:D1393,D1393,$F$2:F1393,F1393)-1=1),
((EOMONTH(U1393,0)-U1393+1)*X1393)/DAY(EOMONTH(U1393,0))+(DAY(U1393)-1)*100/DAY(EOMONTH(U1393,0)),
IF(AND(F1393="Peretoe teenus",H1393&lt;[2]an!$M$37,S1393="kahepoolne vajaduspõhine",U1393&gt;=[2]an!$M$37,U1393&lt;=[2]an!$M$38,RANK(D1393,$D1393:$D1393)+COUNTIFS($D$2:D1393,D1393,$F$2:F1393,F1393)-1&gt;1),"",
IF(AND(F1393="Peretoe teenus",H1393&lt;[2]an!$M$37,S1393="kahepoolne vajaduspõhine",U1393&gt;[2]an!$M$38,RANK(D1393,$D1393:$D1393)+COUNTIFS($D$2:D1393,D1393,$F$2:F1393,F1393)-1=1),X1393,
IF(AND(F1393="Peretoe teenus",H1393&lt;[2]an!$M$37,S1393="kahepoolne vajaduspõhine",U1393&gt;[2]an!$M$38,RANK(D1393,$D1393:$D1393)+COUNTIFS($D$2:D1393,D1393,$F$2:F1393,F1393)-1&gt;1),"",X1393*W1393)))))))))))))),"")</f>
        <v/>
      </c>
      <c r="Z1393" s="18" t="str">
        <f t="shared" si="64"/>
        <v/>
      </c>
      <c r="AA1393" s="19" t="str">
        <f>IFERROR(VLOOKUP(E1393,[2]an!$A$3:$B$81,2,FALSE),"")</f>
        <v/>
      </c>
      <c r="AB1393" s="19" t="str">
        <f>IFERROR(VLOOKUP(AA1393,[2]an!$C$2:$D$16,2,FALSE),"")</f>
        <v/>
      </c>
      <c r="AC1393" s="20"/>
      <c r="AD1393" s="21" t="str">
        <f>IF(A1393=[2]an!$F$36,VLOOKUP([2]an!$F$36,[2]an!$F$36:$H$36,3,FALSE),IF(A1393=[2]an!$F$35,VLOOKUP([2]an!$F$35,[2]an!$F$35:$H$35,3,FALSE),IF(A1393=[2]an!$F$33,VLOOKUP([2]an!$F$33,[2]an!$F$33:$H$33,3,FALSE),IF(A1393=[2]an!$F$31,VLOOKUP([2]an!$F$31,[2]an!$F$31:$H$31,3,FALSE),""))))</f>
        <v/>
      </c>
    </row>
    <row r="1394" spans="6:30" x14ac:dyDescent="0.2">
      <c r="F1394" s="10"/>
      <c r="G1394" s="8" t="str">
        <f t="shared" si="65"/>
        <v/>
      </c>
      <c r="H1394" s="13"/>
      <c r="K1394" s="13"/>
      <c r="L1394" s="10"/>
      <c r="M1394" s="10"/>
      <c r="S1394" s="8" t="str">
        <f>IFERROR(VLOOKUP(D1394,[1]peretoe_teenus!$A$2:$L$2000,5,FALSE),"")</f>
        <v/>
      </c>
      <c r="U1394" s="13"/>
      <c r="V1394" s="15" t="str" cm="1">
        <f t="array" ref="V1394">IFERROR(IF(AND(F1394="Tugigrupp",RANK(K1394,$K1394:$K1394)+COUNTIFS($K$2:K1394,K1394,$L$2:L1394,L1394,$M$2:M1394,M1394,$I$2:I1394,I1394,$G$2:G1394,G1394,$F$2:F1394,F1394)-1=1),SUMPRODUCT(($F$2:$F$4154=F1394)*($G$2:$G$4154=G1394)*($K$2:$K$4154=K1394)*($I$2:$I$4154=I1394)*($L$2:$L$4154=L1394)*($M$2:$M$4154=M1394)),""),"")</f>
        <v/>
      </c>
      <c r="W1394" s="15" t="str">
        <f t="shared" si="63"/>
        <v/>
      </c>
      <c r="X1394" s="16" t="str">
        <f>IF(AND(A1394=[2]an!$G$38,F1394=[2]an!$E$40),[2]an!$G$40,IF(AND(A1394=[2]an!$G$38,F1394=[2]an!$E$41),[2]an!$G$41,IF(AND(A1394=[2]an!$G$38,F1394=[2]an!$E$39,H1394&gt;=[2]an!$M$37),[2]an!$G$39,
IF(AND(A1394=[2]an!$G$38,F1394=[2]an!$E$39,H1394&lt;[2]an!$M$37,S1394="kahepoolne vajaduspõhine",U1394=""),[2]an!$M$40,
IF(AND(A1394=[2]an!$G$38,F1394=[2]an!$E$39,H1394&lt;[2]an!$M$37,S1394="kahepoolne vajaduspõhine",U1394&lt;&gt;""),[2]an!$G$39,
IF(AND(A1394=[2]an!$G$38,F1394=[2]an!$E$39,H1394&lt;[2]an!$M$37,S1394&lt;&gt;"kahepoolne vajaduspõhine"),[2]an!$G$39,
IF(AND(A1394=[2]an!$G$38,F1394=[2]an!$E$42),[2]an!$G$42,
IF(AND(A1394=[2]an!$H$38,F1394=[2]an!$E$40),[2]an!$H$40,IF(AND(A1394=[2]an!$H$38,F1394=[2]an!$E$41),[2]an!$H$41,IF(AND(A1394=[2]an!$H$38,F1394=[2]an!$E$39,H1394&gt;=[2]an!$M$37),[2]an!$H$39,
IF(AND(A1394=[2]an!$H$38,F1394=[2]an!$E$39,H1394&lt;[2]an!$M$37,S1394="kahepoolne vajaduspõhine",U1394=""),[2]an!$M$40,
IF(AND(A1394=[2]an!$H$38,F1394=[2]an!$E$39,H1394&lt;[2]an!$M$37,S1394="kahepoolne vajaduspõhine",U1394&lt;&gt;""),[2]an!$H$39,
IF(AND(A1394=[2]an!$H$38,F1394=[2]an!$E$39,H1394&lt;[2]an!$M$37,S1394&lt;&gt;"kahepoolne vajaduspõhine"),[2]an!$H$39,
IF(AND(A1394=[2]an!$H$38,F1394=[2]an!$E$42),[2]an!$H$42,
IF(AND(A1394=[2]an!$I$38,F1394=[2]an!$E$40),[2]an!$I$40,IF(AND(A1394=[2]an!$I$38,F1394=[2]an!$E$41),[2]an!$I$41,IF(AND(A1394=[2]an!$I$38,F1394=[2]an!$E$39,H1394&gt;=[2]an!$M$37),[2]an!$I$39,
IF(AND(A1394=[2]an!$I$38,F1394=[2]an!$E$39,H1394&lt;[2]an!$M$37,S1394="kahepoolne vajaduspõhine",U1394=""),[2]an!$M$40,
IF(AND(A1394=[2]an!$I$38,F1394=[2]an!$E$39,H1394&lt;[2]an!$M$37,S1394="kahepoolne vajaduspõhine",U1394&lt;&gt;""),[2]an!$I$39,
IF(AND(A1394=[2]an!$I$38,F1394=[2]an!$E$39,H1394&lt;[2]an!$M$37,S1394&lt;&gt;"kahepoolne vajaduspõhine"),[2]an!$I$39,
IF(AND(A1394=[2]an!$I$38,F1394=[2]an!$E$42),[2]an!$I$42,
IF(AND(A1394=[2]an!$J$38,F1394=[2]an!$E$40),[2]an!$J$40,IF(AND(A1394=[2]an!$J$38,F1394=[2]an!$E$41),[2]an!$J$41,IF(AND(A1394=[2]an!$J$38,F1394=[2]an!$E$39,H1394&gt;=[2]an!$M$37),[2]an!$J$39,
IF(AND(A1394=[2]an!$J$38,F1394=[2]an!$E$39,H1394&lt;[2]an!$M$37,S1394="kahepoolne vajaduspõhine",U1394=""),[2]an!$M$40,
IF(AND(A1394=[2]an!$J$38,F1394=[2]an!$E$39,H1394&lt;[2]an!$M$37,S1394="kahepoolne vajaduspõhine",U1394&lt;&gt;""),[2]an!$J$39,
IF(AND(A1394=[2]an!$J$38,F1394=[2]an!$E$39,H1394&lt;[2]an!$M$37,S1394&lt;&gt;"kahepoolne vajaduspõhine"),[2]an!$J$39,
IF(AND(A1394=[2]an!$J$38,F1394=[2]an!$E$42),[2]an!$J$42,""))))))))))))))))))))))))))))</f>
        <v/>
      </c>
      <c r="Y1394" s="17" t="str">
        <f>IFERROR(IF(F1394="Tugigrupp",0,
IF(AND(F1394="Peretoe teenus",H1394&gt;=[2]an!$M$37,RANK(D1394,$D1394:$D1394)+COUNTIFS($D$2:D1394,D1394,$F$2:F1394,F1394)-1&gt;1),"",
IF(AND(F1394="Peretoe teenus",H1394&gt;=[2]an!$M$37,RANK(D1394,$D1394:$D1394)+COUNTIFS($D$2:D1394,D1394,$F$2:F1394,F1394)-1=1,MONTH(H1394)=MONTH(K1394)=TRUE,YEAR(H1394)=YEAR(K1394)=TRUE),((EOMONTH(H1394,0)-H1394+1)*X1394)/DAY(EOMONTH(H1394,0)),
IF(AND(F1394="Peretoe teenus",H1394&gt;=[2]an!$M$37,RANK(D1394,$D1394:$D1394)+COUNTIFS($D$2:D1394,D1394,$F$2:F1394,F1394)-1=1),X1394,
IF(AND(F1394="Peretoe teenus",H1394&lt;[2]an!$M$37,S1394&lt;&gt;"kahepoolne vajaduspõhine",RANK(D1394,$D1394:$D1394)+COUNTIFS($D$2:D1394,D1394,$F$2:F1394,F1394)-1=1),X1394,
IF(AND(F1394="Peretoe teenus",H1394&lt;[2]an!$M$37,S1394&lt;&gt;"kahepoolne vajaduspõhine",RANK(D1394,$D1394:$D1394)+COUNTIFS($D$2:D1394,D1394,$F$2:F1394,F1394)-1&gt;1),"",
IF(AND(F1394="Peretoe teenus",H1394&lt;[2]an!$M$37,S1394="kahepoolne vajaduspõhine",U1394="",RANK(D1394,$D1394:$D1394)+COUNTIFS($D$2:D1394,D1394,$F$2:F1394,F1394)-1=1),X1394,
IF(AND(F1394="Peretoe teenus",H1394&lt;[2]an!$M$37,S1394="kahepoolne vajaduspõhine",U1394="",RANK(D1394,$D1394:$D1394)+COUNTIFS($D$2:D1394,D1394,$F$2:F1394,F1394)-1&gt;1),"",
IF(AND(F1394="Peretoe teenus",H1394&lt;[2]an!$M$37,S1394="kahepoolne vajaduspõhine",U1394&lt;[2]an!$M$37,RANK(D1394,$D1394:$D1394)+COUNTIFS($D$2:D1394,D1394,$F$2:F1394,F1394)-1=1),X1394,
IF(AND(F1394="Peretoe teenus",H1394&lt;[2]an!$M$37,S1394="kahepoolne vajaduspõhine",U1394&lt;[2]an!$M$37,RANK(D1394,$D1394:$D1394)+COUNTIFS($D$2:D1394,D1394,$F$2:F1394,F1394)-1&gt;1),"",
IF(AND(F1394="Peretoe teenus",H1394&lt;[2]an!$M$37,S1394="kahepoolne vajaduspõhine",U1394&gt;=[2]an!$M$37,U1394&lt;=[2]an!$M$38,RANK(D1394,$D1394:$D1394)+COUNTIFS($D$2:D1394,D1394,$F$2:F1394,F1394)-1=1),
((EOMONTH(U1394,0)-U1394+1)*X1394)/DAY(EOMONTH(U1394,0))+(DAY(U1394)-1)*100/DAY(EOMONTH(U1394,0)),
IF(AND(F1394="Peretoe teenus",H1394&lt;[2]an!$M$37,S1394="kahepoolne vajaduspõhine",U1394&gt;=[2]an!$M$37,U1394&lt;=[2]an!$M$38,RANK(D1394,$D1394:$D1394)+COUNTIFS($D$2:D1394,D1394,$F$2:F1394,F1394)-1&gt;1),"",
IF(AND(F1394="Peretoe teenus",H1394&lt;[2]an!$M$37,S1394="kahepoolne vajaduspõhine",U1394&gt;[2]an!$M$38,RANK(D1394,$D1394:$D1394)+COUNTIFS($D$2:D1394,D1394,$F$2:F1394,F1394)-1=1),X1394,
IF(AND(F1394="Peretoe teenus",H1394&lt;[2]an!$M$37,S1394="kahepoolne vajaduspõhine",U1394&gt;[2]an!$M$38,RANK(D1394,$D1394:$D1394)+COUNTIFS($D$2:D1394,D1394,$F$2:F1394,F1394)-1&gt;1),"",X1394*W1394)))))))))))))),"")</f>
        <v/>
      </c>
      <c r="Z1394" s="18" t="str">
        <f t="shared" si="64"/>
        <v/>
      </c>
      <c r="AA1394" s="19" t="str">
        <f>IFERROR(VLOOKUP(E1394,[2]an!$A$3:$B$81,2,FALSE),"")</f>
        <v/>
      </c>
      <c r="AB1394" s="19" t="str">
        <f>IFERROR(VLOOKUP(AA1394,[2]an!$C$2:$D$16,2,FALSE),"")</f>
        <v/>
      </c>
      <c r="AC1394" s="20"/>
      <c r="AD1394" s="21" t="str">
        <f>IF(A1394=[2]an!$F$36,VLOOKUP([2]an!$F$36,[2]an!$F$36:$H$36,3,FALSE),IF(A1394=[2]an!$F$35,VLOOKUP([2]an!$F$35,[2]an!$F$35:$H$35,3,FALSE),IF(A1394=[2]an!$F$33,VLOOKUP([2]an!$F$33,[2]an!$F$33:$H$33,3,FALSE),IF(A1394=[2]an!$F$31,VLOOKUP([2]an!$F$31,[2]an!$F$31:$H$31,3,FALSE),""))))</f>
        <v/>
      </c>
    </row>
    <row r="1395" spans="6:30" x14ac:dyDescent="0.2">
      <c r="F1395" s="10"/>
      <c r="G1395" s="8" t="str">
        <f t="shared" si="65"/>
        <v/>
      </c>
      <c r="H1395" s="13"/>
      <c r="K1395" s="13"/>
      <c r="L1395" s="10"/>
      <c r="M1395" s="10"/>
      <c r="S1395" s="8" t="str">
        <f>IFERROR(VLOOKUP(D1395,[1]peretoe_teenus!$A$2:$L$2000,5,FALSE),"")</f>
        <v/>
      </c>
      <c r="U1395" s="13"/>
      <c r="V1395" s="15" t="str" cm="1">
        <f t="array" ref="V1395">IFERROR(IF(AND(F1395="Tugigrupp",RANK(K1395,$K1395:$K1395)+COUNTIFS($K$2:K1395,K1395,$L$2:L1395,L1395,$M$2:M1395,M1395,$I$2:I1395,I1395,$G$2:G1395,G1395,$F$2:F1395,F1395)-1=1),SUMPRODUCT(($F$2:$F$4154=F1395)*($G$2:$G$4154=G1395)*($K$2:$K$4154=K1395)*($I$2:$I$4154=I1395)*($L$2:$L$4154=L1395)*($M$2:$M$4154=M1395)),""),"")</f>
        <v/>
      </c>
      <c r="W1395" s="15" t="str">
        <f t="shared" si="63"/>
        <v/>
      </c>
      <c r="X1395" s="16" t="str">
        <f>IF(AND(A1395=[2]an!$G$38,F1395=[2]an!$E$40),[2]an!$G$40,IF(AND(A1395=[2]an!$G$38,F1395=[2]an!$E$41),[2]an!$G$41,IF(AND(A1395=[2]an!$G$38,F1395=[2]an!$E$39,H1395&gt;=[2]an!$M$37),[2]an!$G$39,
IF(AND(A1395=[2]an!$G$38,F1395=[2]an!$E$39,H1395&lt;[2]an!$M$37,S1395="kahepoolne vajaduspõhine",U1395=""),[2]an!$M$40,
IF(AND(A1395=[2]an!$G$38,F1395=[2]an!$E$39,H1395&lt;[2]an!$M$37,S1395="kahepoolne vajaduspõhine",U1395&lt;&gt;""),[2]an!$G$39,
IF(AND(A1395=[2]an!$G$38,F1395=[2]an!$E$39,H1395&lt;[2]an!$M$37,S1395&lt;&gt;"kahepoolne vajaduspõhine"),[2]an!$G$39,
IF(AND(A1395=[2]an!$G$38,F1395=[2]an!$E$42),[2]an!$G$42,
IF(AND(A1395=[2]an!$H$38,F1395=[2]an!$E$40),[2]an!$H$40,IF(AND(A1395=[2]an!$H$38,F1395=[2]an!$E$41),[2]an!$H$41,IF(AND(A1395=[2]an!$H$38,F1395=[2]an!$E$39,H1395&gt;=[2]an!$M$37),[2]an!$H$39,
IF(AND(A1395=[2]an!$H$38,F1395=[2]an!$E$39,H1395&lt;[2]an!$M$37,S1395="kahepoolne vajaduspõhine",U1395=""),[2]an!$M$40,
IF(AND(A1395=[2]an!$H$38,F1395=[2]an!$E$39,H1395&lt;[2]an!$M$37,S1395="kahepoolne vajaduspõhine",U1395&lt;&gt;""),[2]an!$H$39,
IF(AND(A1395=[2]an!$H$38,F1395=[2]an!$E$39,H1395&lt;[2]an!$M$37,S1395&lt;&gt;"kahepoolne vajaduspõhine"),[2]an!$H$39,
IF(AND(A1395=[2]an!$H$38,F1395=[2]an!$E$42),[2]an!$H$42,
IF(AND(A1395=[2]an!$I$38,F1395=[2]an!$E$40),[2]an!$I$40,IF(AND(A1395=[2]an!$I$38,F1395=[2]an!$E$41),[2]an!$I$41,IF(AND(A1395=[2]an!$I$38,F1395=[2]an!$E$39,H1395&gt;=[2]an!$M$37),[2]an!$I$39,
IF(AND(A1395=[2]an!$I$38,F1395=[2]an!$E$39,H1395&lt;[2]an!$M$37,S1395="kahepoolne vajaduspõhine",U1395=""),[2]an!$M$40,
IF(AND(A1395=[2]an!$I$38,F1395=[2]an!$E$39,H1395&lt;[2]an!$M$37,S1395="kahepoolne vajaduspõhine",U1395&lt;&gt;""),[2]an!$I$39,
IF(AND(A1395=[2]an!$I$38,F1395=[2]an!$E$39,H1395&lt;[2]an!$M$37,S1395&lt;&gt;"kahepoolne vajaduspõhine"),[2]an!$I$39,
IF(AND(A1395=[2]an!$I$38,F1395=[2]an!$E$42),[2]an!$I$42,
IF(AND(A1395=[2]an!$J$38,F1395=[2]an!$E$40),[2]an!$J$40,IF(AND(A1395=[2]an!$J$38,F1395=[2]an!$E$41),[2]an!$J$41,IF(AND(A1395=[2]an!$J$38,F1395=[2]an!$E$39,H1395&gt;=[2]an!$M$37),[2]an!$J$39,
IF(AND(A1395=[2]an!$J$38,F1395=[2]an!$E$39,H1395&lt;[2]an!$M$37,S1395="kahepoolne vajaduspõhine",U1395=""),[2]an!$M$40,
IF(AND(A1395=[2]an!$J$38,F1395=[2]an!$E$39,H1395&lt;[2]an!$M$37,S1395="kahepoolne vajaduspõhine",U1395&lt;&gt;""),[2]an!$J$39,
IF(AND(A1395=[2]an!$J$38,F1395=[2]an!$E$39,H1395&lt;[2]an!$M$37,S1395&lt;&gt;"kahepoolne vajaduspõhine"),[2]an!$J$39,
IF(AND(A1395=[2]an!$J$38,F1395=[2]an!$E$42),[2]an!$J$42,""))))))))))))))))))))))))))))</f>
        <v/>
      </c>
      <c r="Y1395" s="17" t="str">
        <f>IFERROR(IF(F1395="Tugigrupp",0,
IF(AND(F1395="Peretoe teenus",H1395&gt;=[2]an!$M$37,RANK(D1395,$D1395:$D1395)+COUNTIFS($D$2:D1395,D1395,$F$2:F1395,F1395)-1&gt;1),"",
IF(AND(F1395="Peretoe teenus",H1395&gt;=[2]an!$M$37,RANK(D1395,$D1395:$D1395)+COUNTIFS($D$2:D1395,D1395,$F$2:F1395,F1395)-1=1,MONTH(H1395)=MONTH(K1395)=TRUE,YEAR(H1395)=YEAR(K1395)=TRUE),((EOMONTH(H1395,0)-H1395+1)*X1395)/DAY(EOMONTH(H1395,0)),
IF(AND(F1395="Peretoe teenus",H1395&gt;=[2]an!$M$37,RANK(D1395,$D1395:$D1395)+COUNTIFS($D$2:D1395,D1395,$F$2:F1395,F1395)-1=1),X1395,
IF(AND(F1395="Peretoe teenus",H1395&lt;[2]an!$M$37,S1395&lt;&gt;"kahepoolne vajaduspõhine",RANK(D1395,$D1395:$D1395)+COUNTIFS($D$2:D1395,D1395,$F$2:F1395,F1395)-1=1),X1395,
IF(AND(F1395="Peretoe teenus",H1395&lt;[2]an!$M$37,S1395&lt;&gt;"kahepoolne vajaduspõhine",RANK(D1395,$D1395:$D1395)+COUNTIFS($D$2:D1395,D1395,$F$2:F1395,F1395)-1&gt;1),"",
IF(AND(F1395="Peretoe teenus",H1395&lt;[2]an!$M$37,S1395="kahepoolne vajaduspõhine",U1395="",RANK(D1395,$D1395:$D1395)+COUNTIFS($D$2:D1395,D1395,$F$2:F1395,F1395)-1=1),X1395,
IF(AND(F1395="Peretoe teenus",H1395&lt;[2]an!$M$37,S1395="kahepoolne vajaduspõhine",U1395="",RANK(D1395,$D1395:$D1395)+COUNTIFS($D$2:D1395,D1395,$F$2:F1395,F1395)-1&gt;1),"",
IF(AND(F1395="Peretoe teenus",H1395&lt;[2]an!$M$37,S1395="kahepoolne vajaduspõhine",U1395&lt;[2]an!$M$37,RANK(D1395,$D1395:$D1395)+COUNTIFS($D$2:D1395,D1395,$F$2:F1395,F1395)-1=1),X1395,
IF(AND(F1395="Peretoe teenus",H1395&lt;[2]an!$M$37,S1395="kahepoolne vajaduspõhine",U1395&lt;[2]an!$M$37,RANK(D1395,$D1395:$D1395)+COUNTIFS($D$2:D1395,D1395,$F$2:F1395,F1395)-1&gt;1),"",
IF(AND(F1395="Peretoe teenus",H1395&lt;[2]an!$M$37,S1395="kahepoolne vajaduspõhine",U1395&gt;=[2]an!$M$37,U1395&lt;=[2]an!$M$38,RANK(D1395,$D1395:$D1395)+COUNTIFS($D$2:D1395,D1395,$F$2:F1395,F1395)-1=1),
((EOMONTH(U1395,0)-U1395+1)*X1395)/DAY(EOMONTH(U1395,0))+(DAY(U1395)-1)*100/DAY(EOMONTH(U1395,0)),
IF(AND(F1395="Peretoe teenus",H1395&lt;[2]an!$M$37,S1395="kahepoolne vajaduspõhine",U1395&gt;=[2]an!$M$37,U1395&lt;=[2]an!$M$38,RANK(D1395,$D1395:$D1395)+COUNTIFS($D$2:D1395,D1395,$F$2:F1395,F1395)-1&gt;1),"",
IF(AND(F1395="Peretoe teenus",H1395&lt;[2]an!$M$37,S1395="kahepoolne vajaduspõhine",U1395&gt;[2]an!$M$38,RANK(D1395,$D1395:$D1395)+COUNTIFS($D$2:D1395,D1395,$F$2:F1395,F1395)-1=1),X1395,
IF(AND(F1395="Peretoe teenus",H1395&lt;[2]an!$M$37,S1395="kahepoolne vajaduspõhine",U1395&gt;[2]an!$M$38,RANK(D1395,$D1395:$D1395)+COUNTIFS($D$2:D1395,D1395,$F$2:F1395,F1395)-1&gt;1),"",X1395*W1395)))))))))))))),"")</f>
        <v/>
      </c>
      <c r="Z1395" s="18" t="str">
        <f t="shared" si="64"/>
        <v/>
      </c>
      <c r="AA1395" s="19" t="str">
        <f>IFERROR(VLOOKUP(E1395,[2]an!$A$3:$B$81,2,FALSE),"")</f>
        <v/>
      </c>
      <c r="AB1395" s="19" t="str">
        <f>IFERROR(VLOOKUP(AA1395,[2]an!$C$2:$D$16,2,FALSE),"")</f>
        <v/>
      </c>
      <c r="AC1395" s="20"/>
      <c r="AD1395" s="21" t="str">
        <f>IF(A1395=[2]an!$F$36,VLOOKUP([2]an!$F$36,[2]an!$F$36:$H$36,3,FALSE),IF(A1395=[2]an!$F$35,VLOOKUP([2]an!$F$35,[2]an!$F$35:$H$35,3,FALSE),IF(A1395=[2]an!$F$33,VLOOKUP([2]an!$F$33,[2]an!$F$33:$H$33,3,FALSE),IF(A1395=[2]an!$F$31,VLOOKUP([2]an!$F$31,[2]an!$F$31:$H$31,3,FALSE),""))))</f>
        <v/>
      </c>
    </row>
    <row r="1396" spans="6:30" x14ac:dyDescent="0.2">
      <c r="F1396" s="10"/>
      <c r="G1396" s="8" t="str">
        <f t="shared" si="65"/>
        <v/>
      </c>
      <c r="H1396" s="13"/>
      <c r="K1396" s="13"/>
      <c r="L1396" s="10"/>
      <c r="M1396" s="10"/>
      <c r="S1396" s="8" t="str">
        <f>IFERROR(VLOOKUP(D1396,[1]peretoe_teenus!$A$2:$L$2000,5,FALSE),"")</f>
        <v/>
      </c>
      <c r="U1396" s="13"/>
      <c r="V1396" s="15" t="str" cm="1">
        <f t="array" ref="V1396">IFERROR(IF(AND(F1396="Tugigrupp",RANK(K1396,$K1396:$K1396)+COUNTIFS($K$2:K1396,K1396,$L$2:L1396,L1396,$M$2:M1396,M1396,$I$2:I1396,I1396,$G$2:G1396,G1396,$F$2:F1396,F1396)-1=1),SUMPRODUCT(($F$2:$F$4154=F1396)*($G$2:$G$4154=G1396)*($K$2:$K$4154=K1396)*($I$2:$I$4154=I1396)*($L$2:$L$4154=L1396)*($M$2:$M$4154=M1396)),""),"")</f>
        <v/>
      </c>
      <c r="W1396" s="15" t="str">
        <f t="shared" si="63"/>
        <v/>
      </c>
      <c r="X1396" s="16" t="str">
        <f>IF(AND(A1396=[2]an!$G$38,F1396=[2]an!$E$40),[2]an!$G$40,IF(AND(A1396=[2]an!$G$38,F1396=[2]an!$E$41),[2]an!$G$41,IF(AND(A1396=[2]an!$G$38,F1396=[2]an!$E$39,H1396&gt;=[2]an!$M$37),[2]an!$G$39,
IF(AND(A1396=[2]an!$G$38,F1396=[2]an!$E$39,H1396&lt;[2]an!$M$37,S1396="kahepoolne vajaduspõhine",U1396=""),[2]an!$M$40,
IF(AND(A1396=[2]an!$G$38,F1396=[2]an!$E$39,H1396&lt;[2]an!$M$37,S1396="kahepoolne vajaduspõhine",U1396&lt;&gt;""),[2]an!$G$39,
IF(AND(A1396=[2]an!$G$38,F1396=[2]an!$E$39,H1396&lt;[2]an!$M$37,S1396&lt;&gt;"kahepoolne vajaduspõhine"),[2]an!$G$39,
IF(AND(A1396=[2]an!$G$38,F1396=[2]an!$E$42),[2]an!$G$42,
IF(AND(A1396=[2]an!$H$38,F1396=[2]an!$E$40),[2]an!$H$40,IF(AND(A1396=[2]an!$H$38,F1396=[2]an!$E$41),[2]an!$H$41,IF(AND(A1396=[2]an!$H$38,F1396=[2]an!$E$39,H1396&gt;=[2]an!$M$37),[2]an!$H$39,
IF(AND(A1396=[2]an!$H$38,F1396=[2]an!$E$39,H1396&lt;[2]an!$M$37,S1396="kahepoolne vajaduspõhine",U1396=""),[2]an!$M$40,
IF(AND(A1396=[2]an!$H$38,F1396=[2]an!$E$39,H1396&lt;[2]an!$M$37,S1396="kahepoolne vajaduspõhine",U1396&lt;&gt;""),[2]an!$H$39,
IF(AND(A1396=[2]an!$H$38,F1396=[2]an!$E$39,H1396&lt;[2]an!$M$37,S1396&lt;&gt;"kahepoolne vajaduspõhine"),[2]an!$H$39,
IF(AND(A1396=[2]an!$H$38,F1396=[2]an!$E$42),[2]an!$H$42,
IF(AND(A1396=[2]an!$I$38,F1396=[2]an!$E$40),[2]an!$I$40,IF(AND(A1396=[2]an!$I$38,F1396=[2]an!$E$41),[2]an!$I$41,IF(AND(A1396=[2]an!$I$38,F1396=[2]an!$E$39,H1396&gt;=[2]an!$M$37),[2]an!$I$39,
IF(AND(A1396=[2]an!$I$38,F1396=[2]an!$E$39,H1396&lt;[2]an!$M$37,S1396="kahepoolne vajaduspõhine",U1396=""),[2]an!$M$40,
IF(AND(A1396=[2]an!$I$38,F1396=[2]an!$E$39,H1396&lt;[2]an!$M$37,S1396="kahepoolne vajaduspõhine",U1396&lt;&gt;""),[2]an!$I$39,
IF(AND(A1396=[2]an!$I$38,F1396=[2]an!$E$39,H1396&lt;[2]an!$M$37,S1396&lt;&gt;"kahepoolne vajaduspõhine"),[2]an!$I$39,
IF(AND(A1396=[2]an!$I$38,F1396=[2]an!$E$42),[2]an!$I$42,
IF(AND(A1396=[2]an!$J$38,F1396=[2]an!$E$40),[2]an!$J$40,IF(AND(A1396=[2]an!$J$38,F1396=[2]an!$E$41),[2]an!$J$41,IF(AND(A1396=[2]an!$J$38,F1396=[2]an!$E$39,H1396&gt;=[2]an!$M$37),[2]an!$J$39,
IF(AND(A1396=[2]an!$J$38,F1396=[2]an!$E$39,H1396&lt;[2]an!$M$37,S1396="kahepoolne vajaduspõhine",U1396=""),[2]an!$M$40,
IF(AND(A1396=[2]an!$J$38,F1396=[2]an!$E$39,H1396&lt;[2]an!$M$37,S1396="kahepoolne vajaduspõhine",U1396&lt;&gt;""),[2]an!$J$39,
IF(AND(A1396=[2]an!$J$38,F1396=[2]an!$E$39,H1396&lt;[2]an!$M$37,S1396&lt;&gt;"kahepoolne vajaduspõhine"),[2]an!$J$39,
IF(AND(A1396=[2]an!$J$38,F1396=[2]an!$E$42),[2]an!$J$42,""))))))))))))))))))))))))))))</f>
        <v/>
      </c>
      <c r="Y1396" s="17" t="str">
        <f>IFERROR(IF(F1396="Tugigrupp",0,
IF(AND(F1396="Peretoe teenus",H1396&gt;=[2]an!$M$37,RANK(D1396,$D1396:$D1396)+COUNTIFS($D$2:D1396,D1396,$F$2:F1396,F1396)-1&gt;1),"",
IF(AND(F1396="Peretoe teenus",H1396&gt;=[2]an!$M$37,RANK(D1396,$D1396:$D1396)+COUNTIFS($D$2:D1396,D1396,$F$2:F1396,F1396)-1=1,MONTH(H1396)=MONTH(K1396)=TRUE,YEAR(H1396)=YEAR(K1396)=TRUE),((EOMONTH(H1396,0)-H1396+1)*X1396)/DAY(EOMONTH(H1396,0)),
IF(AND(F1396="Peretoe teenus",H1396&gt;=[2]an!$M$37,RANK(D1396,$D1396:$D1396)+COUNTIFS($D$2:D1396,D1396,$F$2:F1396,F1396)-1=1),X1396,
IF(AND(F1396="Peretoe teenus",H1396&lt;[2]an!$M$37,S1396&lt;&gt;"kahepoolne vajaduspõhine",RANK(D1396,$D1396:$D1396)+COUNTIFS($D$2:D1396,D1396,$F$2:F1396,F1396)-1=1),X1396,
IF(AND(F1396="Peretoe teenus",H1396&lt;[2]an!$M$37,S1396&lt;&gt;"kahepoolne vajaduspõhine",RANK(D1396,$D1396:$D1396)+COUNTIFS($D$2:D1396,D1396,$F$2:F1396,F1396)-1&gt;1),"",
IF(AND(F1396="Peretoe teenus",H1396&lt;[2]an!$M$37,S1396="kahepoolne vajaduspõhine",U1396="",RANK(D1396,$D1396:$D1396)+COUNTIFS($D$2:D1396,D1396,$F$2:F1396,F1396)-1=1),X1396,
IF(AND(F1396="Peretoe teenus",H1396&lt;[2]an!$M$37,S1396="kahepoolne vajaduspõhine",U1396="",RANK(D1396,$D1396:$D1396)+COUNTIFS($D$2:D1396,D1396,$F$2:F1396,F1396)-1&gt;1),"",
IF(AND(F1396="Peretoe teenus",H1396&lt;[2]an!$M$37,S1396="kahepoolne vajaduspõhine",U1396&lt;[2]an!$M$37,RANK(D1396,$D1396:$D1396)+COUNTIFS($D$2:D1396,D1396,$F$2:F1396,F1396)-1=1),X1396,
IF(AND(F1396="Peretoe teenus",H1396&lt;[2]an!$M$37,S1396="kahepoolne vajaduspõhine",U1396&lt;[2]an!$M$37,RANK(D1396,$D1396:$D1396)+COUNTIFS($D$2:D1396,D1396,$F$2:F1396,F1396)-1&gt;1),"",
IF(AND(F1396="Peretoe teenus",H1396&lt;[2]an!$M$37,S1396="kahepoolne vajaduspõhine",U1396&gt;=[2]an!$M$37,U1396&lt;=[2]an!$M$38,RANK(D1396,$D1396:$D1396)+COUNTIFS($D$2:D1396,D1396,$F$2:F1396,F1396)-1=1),
((EOMONTH(U1396,0)-U1396+1)*X1396)/DAY(EOMONTH(U1396,0))+(DAY(U1396)-1)*100/DAY(EOMONTH(U1396,0)),
IF(AND(F1396="Peretoe teenus",H1396&lt;[2]an!$M$37,S1396="kahepoolne vajaduspõhine",U1396&gt;=[2]an!$M$37,U1396&lt;=[2]an!$M$38,RANK(D1396,$D1396:$D1396)+COUNTIFS($D$2:D1396,D1396,$F$2:F1396,F1396)-1&gt;1),"",
IF(AND(F1396="Peretoe teenus",H1396&lt;[2]an!$M$37,S1396="kahepoolne vajaduspõhine",U1396&gt;[2]an!$M$38,RANK(D1396,$D1396:$D1396)+COUNTIFS($D$2:D1396,D1396,$F$2:F1396,F1396)-1=1),X1396,
IF(AND(F1396="Peretoe teenus",H1396&lt;[2]an!$M$37,S1396="kahepoolne vajaduspõhine",U1396&gt;[2]an!$M$38,RANK(D1396,$D1396:$D1396)+COUNTIFS($D$2:D1396,D1396,$F$2:F1396,F1396)-1&gt;1),"",X1396*W1396)))))))))))))),"")</f>
        <v/>
      </c>
      <c r="Z1396" s="18" t="str">
        <f t="shared" si="64"/>
        <v/>
      </c>
      <c r="AA1396" s="19" t="str">
        <f>IFERROR(VLOOKUP(E1396,[2]an!$A$3:$B$81,2,FALSE),"")</f>
        <v/>
      </c>
      <c r="AB1396" s="19" t="str">
        <f>IFERROR(VLOOKUP(AA1396,[2]an!$C$2:$D$16,2,FALSE),"")</f>
        <v/>
      </c>
      <c r="AC1396" s="20"/>
      <c r="AD1396" s="21" t="str">
        <f>IF(A1396=[2]an!$F$36,VLOOKUP([2]an!$F$36,[2]an!$F$36:$H$36,3,FALSE),IF(A1396=[2]an!$F$35,VLOOKUP([2]an!$F$35,[2]an!$F$35:$H$35,3,FALSE),IF(A1396=[2]an!$F$33,VLOOKUP([2]an!$F$33,[2]an!$F$33:$H$33,3,FALSE),IF(A1396=[2]an!$F$31,VLOOKUP([2]an!$F$31,[2]an!$F$31:$H$31,3,FALSE),""))))</f>
        <v/>
      </c>
    </row>
    <row r="1397" spans="6:30" x14ac:dyDescent="0.2">
      <c r="F1397" s="10"/>
      <c r="G1397" s="8" t="str">
        <f t="shared" si="65"/>
        <v/>
      </c>
      <c r="H1397" s="13"/>
      <c r="K1397" s="13"/>
      <c r="L1397" s="10"/>
      <c r="M1397" s="10"/>
      <c r="S1397" s="8" t="str">
        <f>IFERROR(VLOOKUP(D1397,[1]peretoe_teenus!$A$2:$L$2000,5,FALSE),"")</f>
        <v/>
      </c>
      <c r="U1397" s="13"/>
      <c r="V1397" s="15" t="str" cm="1">
        <f t="array" ref="V1397">IFERROR(IF(AND(F1397="Tugigrupp",RANK(K1397,$K1397:$K1397)+COUNTIFS($K$2:K1397,K1397,$L$2:L1397,L1397,$M$2:M1397,M1397,$I$2:I1397,I1397,$G$2:G1397,G1397,$F$2:F1397,F1397)-1=1),SUMPRODUCT(($F$2:$F$4154=F1397)*($G$2:$G$4154=G1397)*($K$2:$K$4154=K1397)*($I$2:$I$4154=I1397)*($L$2:$L$4154=L1397)*($M$2:$M$4154=M1397)),""),"")</f>
        <v/>
      </c>
      <c r="W1397" s="15" t="str">
        <f t="shared" si="63"/>
        <v/>
      </c>
      <c r="X1397" s="16" t="str">
        <f>IF(AND(A1397=[2]an!$G$38,F1397=[2]an!$E$40),[2]an!$G$40,IF(AND(A1397=[2]an!$G$38,F1397=[2]an!$E$41),[2]an!$G$41,IF(AND(A1397=[2]an!$G$38,F1397=[2]an!$E$39,H1397&gt;=[2]an!$M$37),[2]an!$G$39,
IF(AND(A1397=[2]an!$G$38,F1397=[2]an!$E$39,H1397&lt;[2]an!$M$37,S1397="kahepoolne vajaduspõhine",U1397=""),[2]an!$M$40,
IF(AND(A1397=[2]an!$G$38,F1397=[2]an!$E$39,H1397&lt;[2]an!$M$37,S1397="kahepoolne vajaduspõhine",U1397&lt;&gt;""),[2]an!$G$39,
IF(AND(A1397=[2]an!$G$38,F1397=[2]an!$E$39,H1397&lt;[2]an!$M$37,S1397&lt;&gt;"kahepoolne vajaduspõhine"),[2]an!$G$39,
IF(AND(A1397=[2]an!$G$38,F1397=[2]an!$E$42),[2]an!$G$42,
IF(AND(A1397=[2]an!$H$38,F1397=[2]an!$E$40),[2]an!$H$40,IF(AND(A1397=[2]an!$H$38,F1397=[2]an!$E$41),[2]an!$H$41,IF(AND(A1397=[2]an!$H$38,F1397=[2]an!$E$39,H1397&gt;=[2]an!$M$37),[2]an!$H$39,
IF(AND(A1397=[2]an!$H$38,F1397=[2]an!$E$39,H1397&lt;[2]an!$M$37,S1397="kahepoolne vajaduspõhine",U1397=""),[2]an!$M$40,
IF(AND(A1397=[2]an!$H$38,F1397=[2]an!$E$39,H1397&lt;[2]an!$M$37,S1397="kahepoolne vajaduspõhine",U1397&lt;&gt;""),[2]an!$H$39,
IF(AND(A1397=[2]an!$H$38,F1397=[2]an!$E$39,H1397&lt;[2]an!$M$37,S1397&lt;&gt;"kahepoolne vajaduspõhine"),[2]an!$H$39,
IF(AND(A1397=[2]an!$H$38,F1397=[2]an!$E$42),[2]an!$H$42,
IF(AND(A1397=[2]an!$I$38,F1397=[2]an!$E$40),[2]an!$I$40,IF(AND(A1397=[2]an!$I$38,F1397=[2]an!$E$41),[2]an!$I$41,IF(AND(A1397=[2]an!$I$38,F1397=[2]an!$E$39,H1397&gt;=[2]an!$M$37),[2]an!$I$39,
IF(AND(A1397=[2]an!$I$38,F1397=[2]an!$E$39,H1397&lt;[2]an!$M$37,S1397="kahepoolne vajaduspõhine",U1397=""),[2]an!$M$40,
IF(AND(A1397=[2]an!$I$38,F1397=[2]an!$E$39,H1397&lt;[2]an!$M$37,S1397="kahepoolne vajaduspõhine",U1397&lt;&gt;""),[2]an!$I$39,
IF(AND(A1397=[2]an!$I$38,F1397=[2]an!$E$39,H1397&lt;[2]an!$M$37,S1397&lt;&gt;"kahepoolne vajaduspõhine"),[2]an!$I$39,
IF(AND(A1397=[2]an!$I$38,F1397=[2]an!$E$42),[2]an!$I$42,
IF(AND(A1397=[2]an!$J$38,F1397=[2]an!$E$40),[2]an!$J$40,IF(AND(A1397=[2]an!$J$38,F1397=[2]an!$E$41),[2]an!$J$41,IF(AND(A1397=[2]an!$J$38,F1397=[2]an!$E$39,H1397&gt;=[2]an!$M$37),[2]an!$J$39,
IF(AND(A1397=[2]an!$J$38,F1397=[2]an!$E$39,H1397&lt;[2]an!$M$37,S1397="kahepoolne vajaduspõhine",U1397=""),[2]an!$M$40,
IF(AND(A1397=[2]an!$J$38,F1397=[2]an!$E$39,H1397&lt;[2]an!$M$37,S1397="kahepoolne vajaduspõhine",U1397&lt;&gt;""),[2]an!$J$39,
IF(AND(A1397=[2]an!$J$38,F1397=[2]an!$E$39,H1397&lt;[2]an!$M$37,S1397&lt;&gt;"kahepoolne vajaduspõhine"),[2]an!$J$39,
IF(AND(A1397=[2]an!$J$38,F1397=[2]an!$E$42),[2]an!$J$42,""))))))))))))))))))))))))))))</f>
        <v/>
      </c>
      <c r="Y1397" s="17" t="str">
        <f>IFERROR(IF(F1397="Tugigrupp",0,
IF(AND(F1397="Peretoe teenus",H1397&gt;=[2]an!$M$37,RANK(D1397,$D1397:$D1397)+COUNTIFS($D$2:D1397,D1397,$F$2:F1397,F1397)-1&gt;1),"",
IF(AND(F1397="Peretoe teenus",H1397&gt;=[2]an!$M$37,RANK(D1397,$D1397:$D1397)+COUNTIFS($D$2:D1397,D1397,$F$2:F1397,F1397)-1=1,MONTH(H1397)=MONTH(K1397)=TRUE,YEAR(H1397)=YEAR(K1397)=TRUE),((EOMONTH(H1397,0)-H1397+1)*X1397)/DAY(EOMONTH(H1397,0)),
IF(AND(F1397="Peretoe teenus",H1397&gt;=[2]an!$M$37,RANK(D1397,$D1397:$D1397)+COUNTIFS($D$2:D1397,D1397,$F$2:F1397,F1397)-1=1),X1397,
IF(AND(F1397="Peretoe teenus",H1397&lt;[2]an!$M$37,S1397&lt;&gt;"kahepoolne vajaduspõhine",RANK(D1397,$D1397:$D1397)+COUNTIFS($D$2:D1397,D1397,$F$2:F1397,F1397)-1=1),X1397,
IF(AND(F1397="Peretoe teenus",H1397&lt;[2]an!$M$37,S1397&lt;&gt;"kahepoolne vajaduspõhine",RANK(D1397,$D1397:$D1397)+COUNTIFS($D$2:D1397,D1397,$F$2:F1397,F1397)-1&gt;1),"",
IF(AND(F1397="Peretoe teenus",H1397&lt;[2]an!$M$37,S1397="kahepoolne vajaduspõhine",U1397="",RANK(D1397,$D1397:$D1397)+COUNTIFS($D$2:D1397,D1397,$F$2:F1397,F1397)-1=1),X1397,
IF(AND(F1397="Peretoe teenus",H1397&lt;[2]an!$M$37,S1397="kahepoolne vajaduspõhine",U1397="",RANK(D1397,$D1397:$D1397)+COUNTIFS($D$2:D1397,D1397,$F$2:F1397,F1397)-1&gt;1),"",
IF(AND(F1397="Peretoe teenus",H1397&lt;[2]an!$M$37,S1397="kahepoolne vajaduspõhine",U1397&lt;[2]an!$M$37,RANK(D1397,$D1397:$D1397)+COUNTIFS($D$2:D1397,D1397,$F$2:F1397,F1397)-1=1),X1397,
IF(AND(F1397="Peretoe teenus",H1397&lt;[2]an!$M$37,S1397="kahepoolne vajaduspõhine",U1397&lt;[2]an!$M$37,RANK(D1397,$D1397:$D1397)+COUNTIFS($D$2:D1397,D1397,$F$2:F1397,F1397)-1&gt;1),"",
IF(AND(F1397="Peretoe teenus",H1397&lt;[2]an!$M$37,S1397="kahepoolne vajaduspõhine",U1397&gt;=[2]an!$M$37,U1397&lt;=[2]an!$M$38,RANK(D1397,$D1397:$D1397)+COUNTIFS($D$2:D1397,D1397,$F$2:F1397,F1397)-1=1),
((EOMONTH(U1397,0)-U1397+1)*X1397)/DAY(EOMONTH(U1397,0))+(DAY(U1397)-1)*100/DAY(EOMONTH(U1397,0)),
IF(AND(F1397="Peretoe teenus",H1397&lt;[2]an!$M$37,S1397="kahepoolne vajaduspõhine",U1397&gt;=[2]an!$M$37,U1397&lt;=[2]an!$M$38,RANK(D1397,$D1397:$D1397)+COUNTIFS($D$2:D1397,D1397,$F$2:F1397,F1397)-1&gt;1),"",
IF(AND(F1397="Peretoe teenus",H1397&lt;[2]an!$M$37,S1397="kahepoolne vajaduspõhine",U1397&gt;[2]an!$M$38,RANK(D1397,$D1397:$D1397)+COUNTIFS($D$2:D1397,D1397,$F$2:F1397,F1397)-1=1),X1397,
IF(AND(F1397="Peretoe teenus",H1397&lt;[2]an!$M$37,S1397="kahepoolne vajaduspõhine",U1397&gt;[2]an!$M$38,RANK(D1397,$D1397:$D1397)+COUNTIFS($D$2:D1397,D1397,$F$2:F1397,F1397)-1&gt;1),"",X1397*W1397)))))))))))))),"")</f>
        <v/>
      </c>
      <c r="Z1397" s="18" t="str">
        <f t="shared" si="64"/>
        <v/>
      </c>
      <c r="AA1397" s="19" t="str">
        <f>IFERROR(VLOOKUP(E1397,[2]an!$A$3:$B$81,2,FALSE),"")</f>
        <v/>
      </c>
      <c r="AB1397" s="19" t="str">
        <f>IFERROR(VLOOKUP(AA1397,[2]an!$C$2:$D$16,2,FALSE),"")</f>
        <v/>
      </c>
      <c r="AC1397" s="20"/>
      <c r="AD1397" s="21" t="str">
        <f>IF(A1397=[2]an!$F$36,VLOOKUP([2]an!$F$36,[2]an!$F$36:$H$36,3,FALSE),IF(A1397=[2]an!$F$35,VLOOKUP([2]an!$F$35,[2]an!$F$35:$H$35,3,FALSE),IF(A1397=[2]an!$F$33,VLOOKUP([2]an!$F$33,[2]an!$F$33:$H$33,3,FALSE),IF(A1397=[2]an!$F$31,VLOOKUP([2]an!$F$31,[2]an!$F$31:$H$31,3,FALSE),""))))</f>
        <v/>
      </c>
    </row>
    <row r="1398" spans="6:30" x14ac:dyDescent="0.2">
      <c r="F1398" s="10"/>
      <c r="G1398" s="8" t="str">
        <f t="shared" si="65"/>
        <v/>
      </c>
      <c r="H1398" s="13"/>
      <c r="K1398" s="13"/>
      <c r="L1398" s="10"/>
      <c r="M1398" s="10"/>
      <c r="S1398" s="8" t="str">
        <f>IFERROR(VLOOKUP(D1398,[1]peretoe_teenus!$A$2:$L$2000,5,FALSE),"")</f>
        <v/>
      </c>
      <c r="U1398" s="13"/>
      <c r="V1398" s="15" t="str" cm="1">
        <f t="array" ref="V1398">IFERROR(IF(AND(F1398="Tugigrupp",RANK(K1398,$K1398:$K1398)+COUNTIFS($K$2:K1398,K1398,$L$2:L1398,L1398,$M$2:M1398,M1398,$I$2:I1398,I1398,$G$2:G1398,G1398,$F$2:F1398,F1398)-1=1),SUMPRODUCT(($F$2:$F$4154=F1398)*($G$2:$G$4154=G1398)*($K$2:$K$4154=K1398)*($I$2:$I$4154=I1398)*($L$2:$L$4154=L1398)*($M$2:$M$4154=M1398)),""),"")</f>
        <v/>
      </c>
      <c r="W1398" s="15" t="str">
        <f t="shared" si="63"/>
        <v/>
      </c>
      <c r="X1398" s="16" t="str">
        <f>IF(AND(A1398=[2]an!$G$38,F1398=[2]an!$E$40),[2]an!$G$40,IF(AND(A1398=[2]an!$G$38,F1398=[2]an!$E$41),[2]an!$G$41,IF(AND(A1398=[2]an!$G$38,F1398=[2]an!$E$39,H1398&gt;=[2]an!$M$37),[2]an!$G$39,
IF(AND(A1398=[2]an!$G$38,F1398=[2]an!$E$39,H1398&lt;[2]an!$M$37,S1398="kahepoolne vajaduspõhine",U1398=""),[2]an!$M$40,
IF(AND(A1398=[2]an!$G$38,F1398=[2]an!$E$39,H1398&lt;[2]an!$M$37,S1398="kahepoolne vajaduspõhine",U1398&lt;&gt;""),[2]an!$G$39,
IF(AND(A1398=[2]an!$G$38,F1398=[2]an!$E$39,H1398&lt;[2]an!$M$37,S1398&lt;&gt;"kahepoolne vajaduspõhine"),[2]an!$G$39,
IF(AND(A1398=[2]an!$G$38,F1398=[2]an!$E$42),[2]an!$G$42,
IF(AND(A1398=[2]an!$H$38,F1398=[2]an!$E$40),[2]an!$H$40,IF(AND(A1398=[2]an!$H$38,F1398=[2]an!$E$41),[2]an!$H$41,IF(AND(A1398=[2]an!$H$38,F1398=[2]an!$E$39,H1398&gt;=[2]an!$M$37),[2]an!$H$39,
IF(AND(A1398=[2]an!$H$38,F1398=[2]an!$E$39,H1398&lt;[2]an!$M$37,S1398="kahepoolne vajaduspõhine",U1398=""),[2]an!$M$40,
IF(AND(A1398=[2]an!$H$38,F1398=[2]an!$E$39,H1398&lt;[2]an!$M$37,S1398="kahepoolne vajaduspõhine",U1398&lt;&gt;""),[2]an!$H$39,
IF(AND(A1398=[2]an!$H$38,F1398=[2]an!$E$39,H1398&lt;[2]an!$M$37,S1398&lt;&gt;"kahepoolne vajaduspõhine"),[2]an!$H$39,
IF(AND(A1398=[2]an!$H$38,F1398=[2]an!$E$42),[2]an!$H$42,
IF(AND(A1398=[2]an!$I$38,F1398=[2]an!$E$40),[2]an!$I$40,IF(AND(A1398=[2]an!$I$38,F1398=[2]an!$E$41),[2]an!$I$41,IF(AND(A1398=[2]an!$I$38,F1398=[2]an!$E$39,H1398&gt;=[2]an!$M$37),[2]an!$I$39,
IF(AND(A1398=[2]an!$I$38,F1398=[2]an!$E$39,H1398&lt;[2]an!$M$37,S1398="kahepoolne vajaduspõhine",U1398=""),[2]an!$M$40,
IF(AND(A1398=[2]an!$I$38,F1398=[2]an!$E$39,H1398&lt;[2]an!$M$37,S1398="kahepoolne vajaduspõhine",U1398&lt;&gt;""),[2]an!$I$39,
IF(AND(A1398=[2]an!$I$38,F1398=[2]an!$E$39,H1398&lt;[2]an!$M$37,S1398&lt;&gt;"kahepoolne vajaduspõhine"),[2]an!$I$39,
IF(AND(A1398=[2]an!$I$38,F1398=[2]an!$E$42),[2]an!$I$42,
IF(AND(A1398=[2]an!$J$38,F1398=[2]an!$E$40),[2]an!$J$40,IF(AND(A1398=[2]an!$J$38,F1398=[2]an!$E$41),[2]an!$J$41,IF(AND(A1398=[2]an!$J$38,F1398=[2]an!$E$39,H1398&gt;=[2]an!$M$37),[2]an!$J$39,
IF(AND(A1398=[2]an!$J$38,F1398=[2]an!$E$39,H1398&lt;[2]an!$M$37,S1398="kahepoolne vajaduspõhine",U1398=""),[2]an!$M$40,
IF(AND(A1398=[2]an!$J$38,F1398=[2]an!$E$39,H1398&lt;[2]an!$M$37,S1398="kahepoolne vajaduspõhine",U1398&lt;&gt;""),[2]an!$J$39,
IF(AND(A1398=[2]an!$J$38,F1398=[2]an!$E$39,H1398&lt;[2]an!$M$37,S1398&lt;&gt;"kahepoolne vajaduspõhine"),[2]an!$J$39,
IF(AND(A1398=[2]an!$J$38,F1398=[2]an!$E$42),[2]an!$J$42,""))))))))))))))))))))))))))))</f>
        <v/>
      </c>
      <c r="Y1398" s="17" t="str">
        <f>IFERROR(IF(F1398="Tugigrupp",0,
IF(AND(F1398="Peretoe teenus",H1398&gt;=[2]an!$M$37,RANK(D1398,$D1398:$D1398)+COUNTIFS($D$2:D1398,D1398,$F$2:F1398,F1398)-1&gt;1),"",
IF(AND(F1398="Peretoe teenus",H1398&gt;=[2]an!$M$37,RANK(D1398,$D1398:$D1398)+COUNTIFS($D$2:D1398,D1398,$F$2:F1398,F1398)-1=1,MONTH(H1398)=MONTH(K1398)=TRUE,YEAR(H1398)=YEAR(K1398)=TRUE),((EOMONTH(H1398,0)-H1398+1)*X1398)/DAY(EOMONTH(H1398,0)),
IF(AND(F1398="Peretoe teenus",H1398&gt;=[2]an!$M$37,RANK(D1398,$D1398:$D1398)+COUNTIFS($D$2:D1398,D1398,$F$2:F1398,F1398)-1=1),X1398,
IF(AND(F1398="Peretoe teenus",H1398&lt;[2]an!$M$37,S1398&lt;&gt;"kahepoolne vajaduspõhine",RANK(D1398,$D1398:$D1398)+COUNTIFS($D$2:D1398,D1398,$F$2:F1398,F1398)-1=1),X1398,
IF(AND(F1398="Peretoe teenus",H1398&lt;[2]an!$M$37,S1398&lt;&gt;"kahepoolne vajaduspõhine",RANK(D1398,$D1398:$D1398)+COUNTIFS($D$2:D1398,D1398,$F$2:F1398,F1398)-1&gt;1),"",
IF(AND(F1398="Peretoe teenus",H1398&lt;[2]an!$M$37,S1398="kahepoolne vajaduspõhine",U1398="",RANK(D1398,$D1398:$D1398)+COUNTIFS($D$2:D1398,D1398,$F$2:F1398,F1398)-1=1),X1398,
IF(AND(F1398="Peretoe teenus",H1398&lt;[2]an!$M$37,S1398="kahepoolne vajaduspõhine",U1398="",RANK(D1398,$D1398:$D1398)+COUNTIFS($D$2:D1398,D1398,$F$2:F1398,F1398)-1&gt;1),"",
IF(AND(F1398="Peretoe teenus",H1398&lt;[2]an!$M$37,S1398="kahepoolne vajaduspõhine",U1398&lt;[2]an!$M$37,RANK(D1398,$D1398:$D1398)+COUNTIFS($D$2:D1398,D1398,$F$2:F1398,F1398)-1=1),X1398,
IF(AND(F1398="Peretoe teenus",H1398&lt;[2]an!$M$37,S1398="kahepoolne vajaduspõhine",U1398&lt;[2]an!$M$37,RANK(D1398,$D1398:$D1398)+COUNTIFS($D$2:D1398,D1398,$F$2:F1398,F1398)-1&gt;1),"",
IF(AND(F1398="Peretoe teenus",H1398&lt;[2]an!$M$37,S1398="kahepoolne vajaduspõhine",U1398&gt;=[2]an!$M$37,U1398&lt;=[2]an!$M$38,RANK(D1398,$D1398:$D1398)+COUNTIFS($D$2:D1398,D1398,$F$2:F1398,F1398)-1=1),
((EOMONTH(U1398,0)-U1398+1)*X1398)/DAY(EOMONTH(U1398,0))+(DAY(U1398)-1)*100/DAY(EOMONTH(U1398,0)),
IF(AND(F1398="Peretoe teenus",H1398&lt;[2]an!$M$37,S1398="kahepoolne vajaduspõhine",U1398&gt;=[2]an!$M$37,U1398&lt;=[2]an!$M$38,RANK(D1398,$D1398:$D1398)+COUNTIFS($D$2:D1398,D1398,$F$2:F1398,F1398)-1&gt;1),"",
IF(AND(F1398="Peretoe teenus",H1398&lt;[2]an!$M$37,S1398="kahepoolne vajaduspõhine",U1398&gt;[2]an!$M$38,RANK(D1398,$D1398:$D1398)+COUNTIFS($D$2:D1398,D1398,$F$2:F1398,F1398)-1=1),X1398,
IF(AND(F1398="Peretoe teenus",H1398&lt;[2]an!$M$37,S1398="kahepoolne vajaduspõhine",U1398&gt;[2]an!$M$38,RANK(D1398,$D1398:$D1398)+COUNTIFS($D$2:D1398,D1398,$F$2:F1398,F1398)-1&gt;1),"",X1398*W1398)))))))))))))),"")</f>
        <v/>
      </c>
      <c r="Z1398" s="18" t="str">
        <f t="shared" si="64"/>
        <v/>
      </c>
      <c r="AA1398" s="19" t="str">
        <f>IFERROR(VLOOKUP(E1398,[2]an!$A$3:$B$81,2,FALSE),"")</f>
        <v/>
      </c>
      <c r="AB1398" s="19" t="str">
        <f>IFERROR(VLOOKUP(AA1398,[2]an!$C$2:$D$16,2,FALSE),"")</f>
        <v/>
      </c>
      <c r="AC1398" s="20"/>
      <c r="AD1398" s="21" t="str">
        <f>IF(A1398=[2]an!$F$36,VLOOKUP([2]an!$F$36,[2]an!$F$36:$H$36,3,FALSE),IF(A1398=[2]an!$F$35,VLOOKUP([2]an!$F$35,[2]an!$F$35:$H$35,3,FALSE),IF(A1398=[2]an!$F$33,VLOOKUP([2]an!$F$33,[2]an!$F$33:$H$33,3,FALSE),IF(A1398=[2]an!$F$31,VLOOKUP([2]an!$F$31,[2]an!$F$31:$H$31,3,FALSE),""))))</f>
        <v/>
      </c>
    </row>
    <row r="1399" spans="6:30" x14ac:dyDescent="0.2">
      <c r="F1399" s="10"/>
      <c r="G1399" s="8" t="str">
        <f t="shared" si="65"/>
        <v/>
      </c>
      <c r="H1399" s="13"/>
      <c r="K1399" s="13"/>
      <c r="L1399" s="10"/>
      <c r="M1399" s="10"/>
      <c r="S1399" s="8" t="str">
        <f>IFERROR(VLOOKUP(D1399,[1]peretoe_teenus!$A$2:$L$2000,5,FALSE),"")</f>
        <v/>
      </c>
      <c r="U1399" s="13"/>
      <c r="V1399" s="15" t="str" cm="1">
        <f t="array" ref="V1399">IFERROR(IF(AND(F1399="Tugigrupp",RANK(K1399,$K1399:$K1399)+COUNTIFS($K$2:K1399,K1399,$L$2:L1399,L1399,$M$2:M1399,M1399,$I$2:I1399,I1399,$G$2:G1399,G1399,$F$2:F1399,F1399)-1=1),SUMPRODUCT(($F$2:$F$4154=F1399)*($G$2:$G$4154=G1399)*($K$2:$K$4154=K1399)*($I$2:$I$4154=I1399)*($L$2:$L$4154=L1399)*($M$2:$M$4154=M1399)),""),"")</f>
        <v/>
      </c>
      <c r="W1399" s="15" t="str">
        <f t="shared" si="63"/>
        <v/>
      </c>
      <c r="X1399" s="16" t="str">
        <f>IF(AND(A1399=[2]an!$G$38,F1399=[2]an!$E$40),[2]an!$G$40,IF(AND(A1399=[2]an!$G$38,F1399=[2]an!$E$41),[2]an!$G$41,IF(AND(A1399=[2]an!$G$38,F1399=[2]an!$E$39,H1399&gt;=[2]an!$M$37),[2]an!$G$39,
IF(AND(A1399=[2]an!$G$38,F1399=[2]an!$E$39,H1399&lt;[2]an!$M$37,S1399="kahepoolne vajaduspõhine",U1399=""),[2]an!$M$40,
IF(AND(A1399=[2]an!$G$38,F1399=[2]an!$E$39,H1399&lt;[2]an!$M$37,S1399="kahepoolne vajaduspõhine",U1399&lt;&gt;""),[2]an!$G$39,
IF(AND(A1399=[2]an!$G$38,F1399=[2]an!$E$39,H1399&lt;[2]an!$M$37,S1399&lt;&gt;"kahepoolne vajaduspõhine"),[2]an!$G$39,
IF(AND(A1399=[2]an!$G$38,F1399=[2]an!$E$42),[2]an!$G$42,
IF(AND(A1399=[2]an!$H$38,F1399=[2]an!$E$40),[2]an!$H$40,IF(AND(A1399=[2]an!$H$38,F1399=[2]an!$E$41),[2]an!$H$41,IF(AND(A1399=[2]an!$H$38,F1399=[2]an!$E$39,H1399&gt;=[2]an!$M$37),[2]an!$H$39,
IF(AND(A1399=[2]an!$H$38,F1399=[2]an!$E$39,H1399&lt;[2]an!$M$37,S1399="kahepoolne vajaduspõhine",U1399=""),[2]an!$M$40,
IF(AND(A1399=[2]an!$H$38,F1399=[2]an!$E$39,H1399&lt;[2]an!$M$37,S1399="kahepoolne vajaduspõhine",U1399&lt;&gt;""),[2]an!$H$39,
IF(AND(A1399=[2]an!$H$38,F1399=[2]an!$E$39,H1399&lt;[2]an!$M$37,S1399&lt;&gt;"kahepoolne vajaduspõhine"),[2]an!$H$39,
IF(AND(A1399=[2]an!$H$38,F1399=[2]an!$E$42),[2]an!$H$42,
IF(AND(A1399=[2]an!$I$38,F1399=[2]an!$E$40),[2]an!$I$40,IF(AND(A1399=[2]an!$I$38,F1399=[2]an!$E$41),[2]an!$I$41,IF(AND(A1399=[2]an!$I$38,F1399=[2]an!$E$39,H1399&gt;=[2]an!$M$37),[2]an!$I$39,
IF(AND(A1399=[2]an!$I$38,F1399=[2]an!$E$39,H1399&lt;[2]an!$M$37,S1399="kahepoolne vajaduspõhine",U1399=""),[2]an!$M$40,
IF(AND(A1399=[2]an!$I$38,F1399=[2]an!$E$39,H1399&lt;[2]an!$M$37,S1399="kahepoolne vajaduspõhine",U1399&lt;&gt;""),[2]an!$I$39,
IF(AND(A1399=[2]an!$I$38,F1399=[2]an!$E$39,H1399&lt;[2]an!$M$37,S1399&lt;&gt;"kahepoolne vajaduspõhine"),[2]an!$I$39,
IF(AND(A1399=[2]an!$I$38,F1399=[2]an!$E$42),[2]an!$I$42,
IF(AND(A1399=[2]an!$J$38,F1399=[2]an!$E$40),[2]an!$J$40,IF(AND(A1399=[2]an!$J$38,F1399=[2]an!$E$41),[2]an!$J$41,IF(AND(A1399=[2]an!$J$38,F1399=[2]an!$E$39,H1399&gt;=[2]an!$M$37),[2]an!$J$39,
IF(AND(A1399=[2]an!$J$38,F1399=[2]an!$E$39,H1399&lt;[2]an!$M$37,S1399="kahepoolne vajaduspõhine",U1399=""),[2]an!$M$40,
IF(AND(A1399=[2]an!$J$38,F1399=[2]an!$E$39,H1399&lt;[2]an!$M$37,S1399="kahepoolne vajaduspõhine",U1399&lt;&gt;""),[2]an!$J$39,
IF(AND(A1399=[2]an!$J$38,F1399=[2]an!$E$39,H1399&lt;[2]an!$M$37,S1399&lt;&gt;"kahepoolne vajaduspõhine"),[2]an!$J$39,
IF(AND(A1399=[2]an!$J$38,F1399=[2]an!$E$42),[2]an!$J$42,""))))))))))))))))))))))))))))</f>
        <v/>
      </c>
      <c r="Y1399" s="17" t="str">
        <f>IFERROR(IF(F1399="Tugigrupp",0,
IF(AND(F1399="Peretoe teenus",H1399&gt;=[2]an!$M$37,RANK(D1399,$D1399:$D1399)+COUNTIFS($D$2:D1399,D1399,$F$2:F1399,F1399)-1&gt;1),"",
IF(AND(F1399="Peretoe teenus",H1399&gt;=[2]an!$M$37,RANK(D1399,$D1399:$D1399)+COUNTIFS($D$2:D1399,D1399,$F$2:F1399,F1399)-1=1,MONTH(H1399)=MONTH(K1399)=TRUE,YEAR(H1399)=YEAR(K1399)=TRUE),((EOMONTH(H1399,0)-H1399+1)*X1399)/DAY(EOMONTH(H1399,0)),
IF(AND(F1399="Peretoe teenus",H1399&gt;=[2]an!$M$37,RANK(D1399,$D1399:$D1399)+COUNTIFS($D$2:D1399,D1399,$F$2:F1399,F1399)-1=1),X1399,
IF(AND(F1399="Peretoe teenus",H1399&lt;[2]an!$M$37,S1399&lt;&gt;"kahepoolne vajaduspõhine",RANK(D1399,$D1399:$D1399)+COUNTIFS($D$2:D1399,D1399,$F$2:F1399,F1399)-1=1),X1399,
IF(AND(F1399="Peretoe teenus",H1399&lt;[2]an!$M$37,S1399&lt;&gt;"kahepoolne vajaduspõhine",RANK(D1399,$D1399:$D1399)+COUNTIFS($D$2:D1399,D1399,$F$2:F1399,F1399)-1&gt;1),"",
IF(AND(F1399="Peretoe teenus",H1399&lt;[2]an!$M$37,S1399="kahepoolne vajaduspõhine",U1399="",RANK(D1399,$D1399:$D1399)+COUNTIFS($D$2:D1399,D1399,$F$2:F1399,F1399)-1=1),X1399,
IF(AND(F1399="Peretoe teenus",H1399&lt;[2]an!$M$37,S1399="kahepoolne vajaduspõhine",U1399="",RANK(D1399,$D1399:$D1399)+COUNTIFS($D$2:D1399,D1399,$F$2:F1399,F1399)-1&gt;1),"",
IF(AND(F1399="Peretoe teenus",H1399&lt;[2]an!$M$37,S1399="kahepoolne vajaduspõhine",U1399&lt;[2]an!$M$37,RANK(D1399,$D1399:$D1399)+COUNTIFS($D$2:D1399,D1399,$F$2:F1399,F1399)-1=1),X1399,
IF(AND(F1399="Peretoe teenus",H1399&lt;[2]an!$M$37,S1399="kahepoolne vajaduspõhine",U1399&lt;[2]an!$M$37,RANK(D1399,$D1399:$D1399)+COUNTIFS($D$2:D1399,D1399,$F$2:F1399,F1399)-1&gt;1),"",
IF(AND(F1399="Peretoe teenus",H1399&lt;[2]an!$M$37,S1399="kahepoolne vajaduspõhine",U1399&gt;=[2]an!$M$37,U1399&lt;=[2]an!$M$38,RANK(D1399,$D1399:$D1399)+COUNTIFS($D$2:D1399,D1399,$F$2:F1399,F1399)-1=1),
((EOMONTH(U1399,0)-U1399+1)*X1399)/DAY(EOMONTH(U1399,0))+(DAY(U1399)-1)*100/DAY(EOMONTH(U1399,0)),
IF(AND(F1399="Peretoe teenus",H1399&lt;[2]an!$M$37,S1399="kahepoolne vajaduspõhine",U1399&gt;=[2]an!$M$37,U1399&lt;=[2]an!$M$38,RANK(D1399,$D1399:$D1399)+COUNTIFS($D$2:D1399,D1399,$F$2:F1399,F1399)-1&gt;1),"",
IF(AND(F1399="Peretoe teenus",H1399&lt;[2]an!$M$37,S1399="kahepoolne vajaduspõhine",U1399&gt;[2]an!$M$38,RANK(D1399,$D1399:$D1399)+COUNTIFS($D$2:D1399,D1399,$F$2:F1399,F1399)-1=1),X1399,
IF(AND(F1399="Peretoe teenus",H1399&lt;[2]an!$M$37,S1399="kahepoolne vajaduspõhine",U1399&gt;[2]an!$M$38,RANK(D1399,$D1399:$D1399)+COUNTIFS($D$2:D1399,D1399,$F$2:F1399,F1399)-1&gt;1),"",X1399*W1399)))))))))))))),"")</f>
        <v/>
      </c>
      <c r="Z1399" s="18" t="str">
        <f t="shared" si="64"/>
        <v/>
      </c>
      <c r="AA1399" s="19" t="str">
        <f>IFERROR(VLOOKUP(E1399,[2]an!$A$3:$B$81,2,FALSE),"")</f>
        <v/>
      </c>
      <c r="AB1399" s="19" t="str">
        <f>IFERROR(VLOOKUP(AA1399,[2]an!$C$2:$D$16,2,FALSE),"")</f>
        <v/>
      </c>
      <c r="AC1399" s="20"/>
      <c r="AD1399" s="21" t="str">
        <f>IF(A1399=[2]an!$F$36,VLOOKUP([2]an!$F$36,[2]an!$F$36:$H$36,3,FALSE),IF(A1399=[2]an!$F$35,VLOOKUP([2]an!$F$35,[2]an!$F$35:$H$35,3,FALSE),IF(A1399=[2]an!$F$33,VLOOKUP([2]an!$F$33,[2]an!$F$33:$H$33,3,FALSE),IF(A1399=[2]an!$F$31,VLOOKUP([2]an!$F$31,[2]an!$F$31:$H$31,3,FALSE),""))))</f>
        <v/>
      </c>
    </row>
    <row r="1400" spans="6:30" x14ac:dyDescent="0.2">
      <c r="F1400" s="10"/>
      <c r="G1400" s="8" t="str">
        <f t="shared" si="65"/>
        <v/>
      </c>
      <c r="H1400" s="13"/>
      <c r="K1400" s="13"/>
      <c r="L1400" s="10"/>
      <c r="M1400" s="10"/>
      <c r="S1400" s="8" t="str">
        <f>IFERROR(VLOOKUP(D1400,[1]peretoe_teenus!$A$2:$L$2000,5,FALSE),"")</f>
        <v/>
      </c>
      <c r="U1400" s="13"/>
      <c r="V1400" s="15" t="str" cm="1">
        <f t="array" ref="V1400">IFERROR(IF(AND(F1400="Tugigrupp",RANK(K1400,$K1400:$K1400)+COUNTIFS($K$2:K1400,K1400,$L$2:L1400,L1400,$M$2:M1400,M1400,$I$2:I1400,I1400,$G$2:G1400,G1400,$F$2:F1400,F1400)-1=1),SUMPRODUCT(($F$2:$F$4154=F1400)*($G$2:$G$4154=G1400)*($K$2:$K$4154=K1400)*($I$2:$I$4154=I1400)*($L$2:$L$4154=L1400)*($M$2:$M$4154=M1400)),""),"")</f>
        <v/>
      </c>
      <c r="W1400" s="15" t="str">
        <f t="shared" si="63"/>
        <v/>
      </c>
      <c r="X1400" s="16" t="str">
        <f>IF(AND(A1400=[2]an!$G$38,F1400=[2]an!$E$40),[2]an!$G$40,IF(AND(A1400=[2]an!$G$38,F1400=[2]an!$E$41),[2]an!$G$41,IF(AND(A1400=[2]an!$G$38,F1400=[2]an!$E$39,H1400&gt;=[2]an!$M$37),[2]an!$G$39,
IF(AND(A1400=[2]an!$G$38,F1400=[2]an!$E$39,H1400&lt;[2]an!$M$37,S1400="kahepoolne vajaduspõhine",U1400=""),[2]an!$M$40,
IF(AND(A1400=[2]an!$G$38,F1400=[2]an!$E$39,H1400&lt;[2]an!$M$37,S1400="kahepoolne vajaduspõhine",U1400&lt;&gt;""),[2]an!$G$39,
IF(AND(A1400=[2]an!$G$38,F1400=[2]an!$E$39,H1400&lt;[2]an!$M$37,S1400&lt;&gt;"kahepoolne vajaduspõhine"),[2]an!$G$39,
IF(AND(A1400=[2]an!$G$38,F1400=[2]an!$E$42),[2]an!$G$42,
IF(AND(A1400=[2]an!$H$38,F1400=[2]an!$E$40),[2]an!$H$40,IF(AND(A1400=[2]an!$H$38,F1400=[2]an!$E$41),[2]an!$H$41,IF(AND(A1400=[2]an!$H$38,F1400=[2]an!$E$39,H1400&gt;=[2]an!$M$37),[2]an!$H$39,
IF(AND(A1400=[2]an!$H$38,F1400=[2]an!$E$39,H1400&lt;[2]an!$M$37,S1400="kahepoolne vajaduspõhine",U1400=""),[2]an!$M$40,
IF(AND(A1400=[2]an!$H$38,F1400=[2]an!$E$39,H1400&lt;[2]an!$M$37,S1400="kahepoolne vajaduspõhine",U1400&lt;&gt;""),[2]an!$H$39,
IF(AND(A1400=[2]an!$H$38,F1400=[2]an!$E$39,H1400&lt;[2]an!$M$37,S1400&lt;&gt;"kahepoolne vajaduspõhine"),[2]an!$H$39,
IF(AND(A1400=[2]an!$H$38,F1400=[2]an!$E$42),[2]an!$H$42,
IF(AND(A1400=[2]an!$I$38,F1400=[2]an!$E$40),[2]an!$I$40,IF(AND(A1400=[2]an!$I$38,F1400=[2]an!$E$41),[2]an!$I$41,IF(AND(A1400=[2]an!$I$38,F1400=[2]an!$E$39,H1400&gt;=[2]an!$M$37),[2]an!$I$39,
IF(AND(A1400=[2]an!$I$38,F1400=[2]an!$E$39,H1400&lt;[2]an!$M$37,S1400="kahepoolne vajaduspõhine",U1400=""),[2]an!$M$40,
IF(AND(A1400=[2]an!$I$38,F1400=[2]an!$E$39,H1400&lt;[2]an!$M$37,S1400="kahepoolne vajaduspõhine",U1400&lt;&gt;""),[2]an!$I$39,
IF(AND(A1400=[2]an!$I$38,F1400=[2]an!$E$39,H1400&lt;[2]an!$M$37,S1400&lt;&gt;"kahepoolne vajaduspõhine"),[2]an!$I$39,
IF(AND(A1400=[2]an!$I$38,F1400=[2]an!$E$42),[2]an!$I$42,
IF(AND(A1400=[2]an!$J$38,F1400=[2]an!$E$40),[2]an!$J$40,IF(AND(A1400=[2]an!$J$38,F1400=[2]an!$E$41),[2]an!$J$41,IF(AND(A1400=[2]an!$J$38,F1400=[2]an!$E$39,H1400&gt;=[2]an!$M$37),[2]an!$J$39,
IF(AND(A1400=[2]an!$J$38,F1400=[2]an!$E$39,H1400&lt;[2]an!$M$37,S1400="kahepoolne vajaduspõhine",U1400=""),[2]an!$M$40,
IF(AND(A1400=[2]an!$J$38,F1400=[2]an!$E$39,H1400&lt;[2]an!$M$37,S1400="kahepoolne vajaduspõhine",U1400&lt;&gt;""),[2]an!$J$39,
IF(AND(A1400=[2]an!$J$38,F1400=[2]an!$E$39,H1400&lt;[2]an!$M$37,S1400&lt;&gt;"kahepoolne vajaduspõhine"),[2]an!$J$39,
IF(AND(A1400=[2]an!$J$38,F1400=[2]an!$E$42),[2]an!$J$42,""))))))))))))))))))))))))))))</f>
        <v/>
      </c>
      <c r="Y1400" s="17" t="str">
        <f>IFERROR(IF(F1400="Tugigrupp",0,
IF(AND(F1400="Peretoe teenus",H1400&gt;=[2]an!$M$37,RANK(D1400,$D1400:$D1400)+COUNTIFS($D$2:D1400,D1400,$F$2:F1400,F1400)-1&gt;1),"",
IF(AND(F1400="Peretoe teenus",H1400&gt;=[2]an!$M$37,RANK(D1400,$D1400:$D1400)+COUNTIFS($D$2:D1400,D1400,$F$2:F1400,F1400)-1=1,MONTH(H1400)=MONTH(K1400)=TRUE,YEAR(H1400)=YEAR(K1400)=TRUE),((EOMONTH(H1400,0)-H1400+1)*X1400)/DAY(EOMONTH(H1400,0)),
IF(AND(F1400="Peretoe teenus",H1400&gt;=[2]an!$M$37,RANK(D1400,$D1400:$D1400)+COUNTIFS($D$2:D1400,D1400,$F$2:F1400,F1400)-1=1),X1400,
IF(AND(F1400="Peretoe teenus",H1400&lt;[2]an!$M$37,S1400&lt;&gt;"kahepoolne vajaduspõhine",RANK(D1400,$D1400:$D1400)+COUNTIFS($D$2:D1400,D1400,$F$2:F1400,F1400)-1=1),X1400,
IF(AND(F1400="Peretoe teenus",H1400&lt;[2]an!$M$37,S1400&lt;&gt;"kahepoolne vajaduspõhine",RANK(D1400,$D1400:$D1400)+COUNTIFS($D$2:D1400,D1400,$F$2:F1400,F1400)-1&gt;1),"",
IF(AND(F1400="Peretoe teenus",H1400&lt;[2]an!$M$37,S1400="kahepoolne vajaduspõhine",U1400="",RANK(D1400,$D1400:$D1400)+COUNTIFS($D$2:D1400,D1400,$F$2:F1400,F1400)-1=1),X1400,
IF(AND(F1400="Peretoe teenus",H1400&lt;[2]an!$M$37,S1400="kahepoolne vajaduspõhine",U1400="",RANK(D1400,$D1400:$D1400)+COUNTIFS($D$2:D1400,D1400,$F$2:F1400,F1400)-1&gt;1),"",
IF(AND(F1400="Peretoe teenus",H1400&lt;[2]an!$M$37,S1400="kahepoolne vajaduspõhine",U1400&lt;[2]an!$M$37,RANK(D1400,$D1400:$D1400)+COUNTIFS($D$2:D1400,D1400,$F$2:F1400,F1400)-1=1),X1400,
IF(AND(F1400="Peretoe teenus",H1400&lt;[2]an!$M$37,S1400="kahepoolne vajaduspõhine",U1400&lt;[2]an!$M$37,RANK(D1400,$D1400:$D1400)+COUNTIFS($D$2:D1400,D1400,$F$2:F1400,F1400)-1&gt;1),"",
IF(AND(F1400="Peretoe teenus",H1400&lt;[2]an!$M$37,S1400="kahepoolne vajaduspõhine",U1400&gt;=[2]an!$M$37,U1400&lt;=[2]an!$M$38,RANK(D1400,$D1400:$D1400)+COUNTIFS($D$2:D1400,D1400,$F$2:F1400,F1400)-1=1),
((EOMONTH(U1400,0)-U1400+1)*X1400)/DAY(EOMONTH(U1400,0))+(DAY(U1400)-1)*100/DAY(EOMONTH(U1400,0)),
IF(AND(F1400="Peretoe teenus",H1400&lt;[2]an!$M$37,S1400="kahepoolne vajaduspõhine",U1400&gt;=[2]an!$M$37,U1400&lt;=[2]an!$M$38,RANK(D1400,$D1400:$D1400)+COUNTIFS($D$2:D1400,D1400,$F$2:F1400,F1400)-1&gt;1),"",
IF(AND(F1400="Peretoe teenus",H1400&lt;[2]an!$M$37,S1400="kahepoolne vajaduspõhine",U1400&gt;[2]an!$M$38,RANK(D1400,$D1400:$D1400)+COUNTIFS($D$2:D1400,D1400,$F$2:F1400,F1400)-1=1),X1400,
IF(AND(F1400="Peretoe teenus",H1400&lt;[2]an!$M$37,S1400="kahepoolne vajaduspõhine",U1400&gt;[2]an!$M$38,RANK(D1400,$D1400:$D1400)+COUNTIFS($D$2:D1400,D1400,$F$2:F1400,F1400)-1&gt;1),"",X1400*W1400)))))))))))))),"")</f>
        <v/>
      </c>
      <c r="Z1400" s="18" t="str">
        <f t="shared" si="64"/>
        <v/>
      </c>
      <c r="AA1400" s="19" t="str">
        <f>IFERROR(VLOOKUP(E1400,[2]an!$A$3:$B$81,2,FALSE),"")</f>
        <v/>
      </c>
      <c r="AB1400" s="19" t="str">
        <f>IFERROR(VLOOKUP(AA1400,[2]an!$C$2:$D$16,2,FALSE),"")</f>
        <v/>
      </c>
      <c r="AC1400" s="20"/>
      <c r="AD1400" s="21" t="str">
        <f>IF(A1400=[2]an!$F$36,VLOOKUP([2]an!$F$36,[2]an!$F$36:$H$36,3,FALSE),IF(A1400=[2]an!$F$35,VLOOKUP([2]an!$F$35,[2]an!$F$35:$H$35,3,FALSE),IF(A1400=[2]an!$F$33,VLOOKUP([2]an!$F$33,[2]an!$F$33:$H$33,3,FALSE),IF(A1400=[2]an!$F$31,VLOOKUP([2]an!$F$31,[2]an!$F$31:$H$31,3,FALSE),""))))</f>
        <v/>
      </c>
    </row>
    <row r="1401" spans="6:30" x14ac:dyDescent="0.2">
      <c r="F1401" s="10"/>
      <c r="G1401" s="8" t="str">
        <f t="shared" si="65"/>
        <v/>
      </c>
      <c r="H1401" s="13"/>
      <c r="K1401" s="13"/>
      <c r="L1401" s="10"/>
      <c r="M1401" s="10"/>
      <c r="S1401" s="8" t="str">
        <f>IFERROR(VLOOKUP(D1401,[1]peretoe_teenus!$A$2:$L$2000,5,FALSE),"")</f>
        <v/>
      </c>
      <c r="U1401" s="13"/>
      <c r="V1401" s="15" t="str" cm="1">
        <f t="array" ref="V1401">IFERROR(IF(AND(F1401="Tugigrupp",RANK(K1401,$K1401:$K1401)+COUNTIFS($K$2:K1401,K1401,$L$2:L1401,L1401,$M$2:M1401,M1401,$I$2:I1401,I1401,$G$2:G1401,G1401,$F$2:F1401,F1401)-1=1),SUMPRODUCT(($F$2:$F$4154=F1401)*($G$2:$G$4154=G1401)*($K$2:$K$4154=K1401)*($I$2:$I$4154=I1401)*($L$2:$L$4154=L1401)*($M$2:$M$4154=M1401)),""),"")</f>
        <v/>
      </c>
      <c r="W1401" s="15" t="str">
        <f t="shared" si="63"/>
        <v/>
      </c>
      <c r="X1401" s="16" t="str">
        <f>IF(AND(A1401=[2]an!$G$38,F1401=[2]an!$E$40),[2]an!$G$40,IF(AND(A1401=[2]an!$G$38,F1401=[2]an!$E$41),[2]an!$G$41,IF(AND(A1401=[2]an!$G$38,F1401=[2]an!$E$39,H1401&gt;=[2]an!$M$37),[2]an!$G$39,
IF(AND(A1401=[2]an!$G$38,F1401=[2]an!$E$39,H1401&lt;[2]an!$M$37,S1401="kahepoolne vajaduspõhine",U1401=""),[2]an!$M$40,
IF(AND(A1401=[2]an!$G$38,F1401=[2]an!$E$39,H1401&lt;[2]an!$M$37,S1401="kahepoolne vajaduspõhine",U1401&lt;&gt;""),[2]an!$G$39,
IF(AND(A1401=[2]an!$G$38,F1401=[2]an!$E$39,H1401&lt;[2]an!$M$37,S1401&lt;&gt;"kahepoolne vajaduspõhine"),[2]an!$G$39,
IF(AND(A1401=[2]an!$G$38,F1401=[2]an!$E$42),[2]an!$G$42,
IF(AND(A1401=[2]an!$H$38,F1401=[2]an!$E$40),[2]an!$H$40,IF(AND(A1401=[2]an!$H$38,F1401=[2]an!$E$41),[2]an!$H$41,IF(AND(A1401=[2]an!$H$38,F1401=[2]an!$E$39,H1401&gt;=[2]an!$M$37),[2]an!$H$39,
IF(AND(A1401=[2]an!$H$38,F1401=[2]an!$E$39,H1401&lt;[2]an!$M$37,S1401="kahepoolne vajaduspõhine",U1401=""),[2]an!$M$40,
IF(AND(A1401=[2]an!$H$38,F1401=[2]an!$E$39,H1401&lt;[2]an!$M$37,S1401="kahepoolne vajaduspõhine",U1401&lt;&gt;""),[2]an!$H$39,
IF(AND(A1401=[2]an!$H$38,F1401=[2]an!$E$39,H1401&lt;[2]an!$M$37,S1401&lt;&gt;"kahepoolne vajaduspõhine"),[2]an!$H$39,
IF(AND(A1401=[2]an!$H$38,F1401=[2]an!$E$42),[2]an!$H$42,
IF(AND(A1401=[2]an!$I$38,F1401=[2]an!$E$40),[2]an!$I$40,IF(AND(A1401=[2]an!$I$38,F1401=[2]an!$E$41),[2]an!$I$41,IF(AND(A1401=[2]an!$I$38,F1401=[2]an!$E$39,H1401&gt;=[2]an!$M$37),[2]an!$I$39,
IF(AND(A1401=[2]an!$I$38,F1401=[2]an!$E$39,H1401&lt;[2]an!$M$37,S1401="kahepoolne vajaduspõhine",U1401=""),[2]an!$M$40,
IF(AND(A1401=[2]an!$I$38,F1401=[2]an!$E$39,H1401&lt;[2]an!$M$37,S1401="kahepoolne vajaduspõhine",U1401&lt;&gt;""),[2]an!$I$39,
IF(AND(A1401=[2]an!$I$38,F1401=[2]an!$E$39,H1401&lt;[2]an!$M$37,S1401&lt;&gt;"kahepoolne vajaduspõhine"),[2]an!$I$39,
IF(AND(A1401=[2]an!$I$38,F1401=[2]an!$E$42),[2]an!$I$42,
IF(AND(A1401=[2]an!$J$38,F1401=[2]an!$E$40),[2]an!$J$40,IF(AND(A1401=[2]an!$J$38,F1401=[2]an!$E$41),[2]an!$J$41,IF(AND(A1401=[2]an!$J$38,F1401=[2]an!$E$39,H1401&gt;=[2]an!$M$37),[2]an!$J$39,
IF(AND(A1401=[2]an!$J$38,F1401=[2]an!$E$39,H1401&lt;[2]an!$M$37,S1401="kahepoolne vajaduspõhine",U1401=""),[2]an!$M$40,
IF(AND(A1401=[2]an!$J$38,F1401=[2]an!$E$39,H1401&lt;[2]an!$M$37,S1401="kahepoolne vajaduspõhine",U1401&lt;&gt;""),[2]an!$J$39,
IF(AND(A1401=[2]an!$J$38,F1401=[2]an!$E$39,H1401&lt;[2]an!$M$37,S1401&lt;&gt;"kahepoolne vajaduspõhine"),[2]an!$J$39,
IF(AND(A1401=[2]an!$J$38,F1401=[2]an!$E$42),[2]an!$J$42,""))))))))))))))))))))))))))))</f>
        <v/>
      </c>
      <c r="Y1401" s="17" t="str">
        <f>IFERROR(IF(F1401="Tugigrupp",0,
IF(AND(F1401="Peretoe teenus",H1401&gt;=[2]an!$M$37,RANK(D1401,$D1401:$D1401)+COUNTIFS($D$2:D1401,D1401,$F$2:F1401,F1401)-1&gt;1),"",
IF(AND(F1401="Peretoe teenus",H1401&gt;=[2]an!$M$37,RANK(D1401,$D1401:$D1401)+COUNTIFS($D$2:D1401,D1401,$F$2:F1401,F1401)-1=1,MONTH(H1401)=MONTH(K1401)=TRUE,YEAR(H1401)=YEAR(K1401)=TRUE),((EOMONTH(H1401,0)-H1401+1)*X1401)/DAY(EOMONTH(H1401,0)),
IF(AND(F1401="Peretoe teenus",H1401&gt;=[2]an!$M$37,RANK(D1401,$D1401:$D1401)+COUNTIFS($D$2:D1401,D1401,$F$2:F1401,F1401)-1=1),X1401,
IF(AND(F1401="Peretoe teenus",H1401&lt;[2]an!$M$37,S1401&lt;&gt;"kahepoolne vajaduspõhine",RANK(D1401,$D1401:$D1401)+COUNTIFS($D$2:D1401,D1401,$F$2:F1401,F1401)-1=1),X1401,
IF(AND(F1401="Peretoe teenus",H1401&lt;[2]an!$M$37,S1401&lt;&gt;"kahepoolne vajaduspõhine",RANK(D1401,$D1401:$D1401)+COUNTIFS($D$2:D1401,D1401,$F$2:F1401,F1401)-1&gt;1),"",
IF(AND(F1401="Peretoe teenus",H1401&lt;[2]an!$M$37,S1401="kahepoolne vajaduspõhine",U1401="",RANK(D1401,$D1401:$D1401)+COUNTIFS($D$2:D1401,D1401,$F$2:F1401,F1401)-1=1),X1401,
IF(AND(F1401="Peretoe teenus",H1401&lt;[2]an!$M$37,S1401="kahepoolne vajaduspõhine",U1401="",RANK(D1401,$D1401:$D1401)+COUNTIFS($D$2:D1401,D1401,$F$2:F1401,F1401)-1&gt;1),"",
IF(AND(F1401="Peretoe teenus",H1401&lt;[2]an!$M$37,S1401="kahepoolne vajaduspõhine",U1401&lt;[2]an!$M$37,RANK(D1401,$D1401:$D1401)+COUNTIFS($D$2:D1401,D1401,$F$2:F1401,F1401)-1=1),X1401,
IF(AND(F1401="Peretoe teenus",H1401&lt;[2]an!$M$37,S1401="kahepoolne vajaduspõhine",U1401&lt;[2]an!$M$37,RANK(D1401,$D1401:$D1401)+COUNTIFS($D$2:D1401,D1401,$F$2:F1401,F1401)-1&gt;1),"",
IF(AND(F1401="Peretoe teenus",H1401&lt;[2]an!$M$37,S1401="kahepoolne vajaduspõhine",U1401&gt;=[2]an!$M$37,U1401&lt;=[2]an!$M$38,RANK(D1401,$D1401:$D1401)+COUNTIFS($D$2:D1401,D1401,$F$2:F1401,F1401)-1=1),
((EOMONTH(U1401,0)-U1401+1)*X1401)/DAY(EOMONTH(U1401,0))+(DAY(U1401)-1)*100/DAY(EOMONTH(U1401,0)),
IF(AND(F1401="Peretoe teenus",H1401&lt;[2]an!$M$37,S1401="kahepoolne vajaduspõhine",U1401&gt;=[2]an!$M$37,U1401&lt;=[2]an!$M$38,RANK(D1401,$D1401:$D1401)+COUNTIFS($D$2:D1401,D1401,$F$2:F1401,F1401)-1&gt;1),"",
IF(AND(F1401="Peretoe teenus",H1401&lt;[2]an!$M$37,S1401="kahepoolne vajaduspõhine",U1401&gt;[2]an!$M$38,RANK(D1401,$D1401:$D1401)+COUNTIFS($D$2:D1401,D1401,$F$2:F1401,F1401)-1=1),X1401,
IF(AND(F1401="Peretoe teenus",H1401&lt;[2]an!$M$37,S1401="kahepoolne vajaduspõhine",U1401&gt;[2]an!$M$38,RANK(D1401,$D1401:$D1401)+COUNTIFS($D$2:D1401,D1401,$F$2:F1401,F1401)-1&gt;1),"",X1401*W1401)))))))))))))),"")</f>
        <v/>
      </c>
      <c r="Z1401" s="18" t="str">
        <f t="shared" si="64"/>
        <v/>
      </c>
      <c r="AA1401" s="19" t="str">
        <f>IFERROR(VLOOKUP(E1401,[2]an!$A$3:$B$81,2,FALSE),"")</f>
        <v/>
      </c>
      <c r="AB1401" s="19" t="str">
        <f>IFERROR(VLOOKUP(AA1401,[2]an!$C$2:$D$16,2,FALSE),"")</f>
        <v/>
      </c>
      <c r="AC1401" s="20"/>
      <c r="AD1401" s="21" t="str">
        <f>IF(A1401=[2]an!$F$36,VLOOKUP([2]an!$F$36,[2]an!$F$36:$H$36,3,FALSE),IF(A1401=[2]an!$F$35,VLOOKUP([2]an!$F$35,[2]an!$F$35:$H$35,3,FALSE),IF(A1401=[2]an!$F$33,VLOOKUP([2]an!$F$33,[2]an!$F$33:$H$33,3,FALSE),IF(A1401=[2]an!$F$31,VLOOKUP([2]an!$F$31,[2]an!$F$31:$H$31,3,FALSE),""))))</f>
        <v/>
      </c>
    </row>
    <row r="1402" spans="6:30" x14ac:dyDescent="0.2">
      <c r="F1402" s="10"/>
      <c r="G1402" s="8" t="str">
        <f t="shared" si="65"/>
        <v/>
      </c>
      <c r="H1402" s="13"/>
      <c r="K1402" s="13"/>
      <c r="L1402" s="10"/>
      <c r="M1402" s="10"/>
      <c r="S1402" s="8" t="str">
        <f>IFERROR(VLOOKUP(D1402,[1]peretoe_teenus!$A$2:$L$2000,5,FALSE),"")</f>
        <v/>
      </c>
      <c r="U1402" s="13"/>
      <c r="V1402" s="15" t="str" cm="1">
        <f t="array" ref="V1402">IFERROR(IF(AND(F1402="Tugigrupp",RANK(K1402,$K1402:$K1402)+COUNTIFS($K$2:K1402,K1402,$L$2:L1402,L1402,$M$2:M1402,M1402,$I$2:I1402,I1402,$G$2:G1402,G1402,$F$2:F1402,F1402)-1=1),SUMPRODUCT(($F$2:$F$4154=F1402)*($G$2:$G$4154=G1402)*($K$2:$K$4154=K1402)*($I$2:$I$4154=I1402)*($L$2:$L$4154=L1402)*($M$2:$M$4154=M1402)),""),"")</f>
        <v/>
      </c>
      <c r="W1402" s="15" t="str">
        <f t="shared" si="63"/>
        <v/>
      </c>
      <c r="X1402" s="16" t="str">
        <f>IF(AND(A1402=[2]an!$G$38,F1402=[2]an!$E$40),[2]an!$G$40,IF(AND(A1402=[2]an!$G$38,F1402=[2]an!$E$41),[2]an!$G$41,IF(AND(A1402=[2]an!$G$38,F1402=[2]an!$E$39,H1402&gt;=[2]an!$M$37),[2]an!$G$39,
IF(AND(A1402=[2]an!$G$38,F1402=[2]an!$E$39,H1402&lt;[2]an!$M$37,S1402="kahepoolne vajaduspõhine",U1402=""),[2]an!$M$40,
IF(AND(A1402=[2]an!$G$38,F1402=[2]an!$E$39,H1402&lt;[2]an!$M$37,S1402="kahepoolne vajaduspõhine",U1402&lt;&gt;""),[2]an!$G$39,
IF(AND(A1402=[2]an!$G$38,F1402=[2]an!$E$39,H1402&lt;[2]an!$M$37,S1402&lt;&gt;"kahepoolne vajaduspõhine"),[2]an!$G$39,
IF(AND(A1402=[2]an!$G$38,F1402=[2]an!$E$42),[2]an!$G$42,
IF(AND(A1402=[2]an!$H$38,F1402=[2]an!$E$40),[2]an!$H$40,IF(AND(A1402=[2]an!$H$38,F1402=[2]an!$E$41),[2]an!$H$41,IF(AND(A1402=[2]an!$H$38,F1402=[2]an!$E$39,H1402&gt;=[2]an!$M$37),[2]an!$H$39,
IF(AND(A1402=[2]an!$H$38,F1402=[2]an!$E$39,H1402&lt;[2]an!$M$37,S1402="kahepoolne vajaduspõhine",U1402=""),[2]an!$M$40,
IF(AND(A1402=[2]an!$H$38,F1402=[2]an!$E$39,H1402&lt;[2]an!$M$37,S1402="kahepoolne vajaduspõhine",U1402&lt;&gt;""),[2]an!$H$39,
IF(AND(A1402=[2]an!$H$38,F1402=[2]an!$E$39,H1402&lt;[2]an!$M$37,S1402&lt;&gt;"kahepoolne vajaduspõhine"),[2]an!$H$39,
IF(AND(A1402=[2]an!$H$38,F1402=[2]an!$E$42),[2]an!$H$42,
IF(AND(A1402=[2]an!$I$38,F1402=[2]an!$E$40),[2]an!$I$40,IF(AND(A1402=[2]an!$I$38,F1402=[2]an!$E$41),[2]an!$I$41,IF(AND(A1402=[2]an!$I$38,F1402=[2]an!$E$39,H1402&gt;=[2]an!$M$37),[2]an!$I$39,
IF(AND(A1402=[2]an!$I$38,F1402=[2]an!$E$39,H1402&lt;[2]an!$M$37,S1402="kahepoolne vajaduspõhine",U1402=""),[2]an!$M$40,
IF(AND(A1402=[2]an!$I$38,F1402=[2]an!$E$39,H1402&lt;[2]an!$M$37,S1402="kahepoolne vajaduspõhine",U1402&lt;&gt;""),[2]an!$I$39,
IF(AND(A1402=[2]an!$I$38,F1402=[2]an!$E$39,H1402&lt;[2]an!$M$37,S1402&lt;&gt;"kahepoolne vajaduspõhine"),[2]an!$I$39,
IF(AND(A1402=[2]an!$I$38,F1402=[2]an!$E$42),[2]an!$I$42,
IF(AND(A1402=[2]an!$J$38,F1402=[2]an!$E$40),[2]an!$J$40,IF(AND(A1402=[2]an!$J$38,F1402=[2]an!$E$41),[2]an!$J$41,IF(AND(A1402=[2]an!$J$38,F1402=[2]an!$E$39,H1402&gt;=[2]an!$M$37),[2]an!$J$39,
IF(AND(A1402=[2]an!$J$38,F1402=[2]an!$E$39,H1402&lt;[2]an!$M$37,S1402="kahepoolne vajaduspõhine",U1402=""),[2]an!$M$40,
IF(AND(A1402=[2]an!$J$38,F1402=[2]an!$E$39,H1402&lt;[2]an!$M$37,S1402="kahepoolne vajaduspõhine",U1402&lt;&gt;""),[2]an!$J$39,
IF(AND(A1402=[2]an!$J$38,F1402=[2]an!$E$39,H1402&lt;[2]an!$M$37,S1402&lt;&gt;"kahepoolne vajaduspõhine"),[2]an!$J$39,
IF(AND(A1402=[2]an!$J$38,F1402=[2]an!$E$42),[2]an!$J$42,""))))))))))))))))))))))))))))</f>
        <v/>
      </c>
      <c r="Y1402" s="17" t="str">
        <f>IFERROR(IF(F1402="Tugigrupp",0,
IF(AND(F1402="Peretoe teenus",H1402&gt;=[2]an!$M$37,RANK(D1402,$D1402:$D1402)+COUNTIFS($D$2:D1402,D1402,$F$2:F1402,F1402)-1&gt;1),"",
IF(AND(F1402="Peretoe teenus",H1402&gt;=[2]an!$M$37,RANK(D1402,$D1402:$D1402)+COUNTIFS($D$2:D1402,D1402,$F$2:F1402,F1402)-1=1,MONTH(H1402)=MONTH(K1402)=TRUE,YEAR(H1402)=YEAR(K1402)=TRUE),((EOMONTH(H1402,0)-H1402+1)*X1402)/DAY(EOMONTH(H1402,0)),
IF(AND(F1402="Peretoe teenus",H1402&gt;=[2]an!$M$37,RANK(D1402,$D1402:$D1402)+COUNTIFS($D$2:D1402,D1402,$F$2:F1402,F1402)-1=1),X1402,
IF(AND(F1402="Peretoe teenus",H1402&lt;[2]an!$M$37,S1402&lt;&gt;"kahepoolne vajaduspõhine",RANK(D1402,$D1402:$D1402)+COUNTIFS($D$2:D1402,D1402,$F$2:F1402,F1402)-1=1),X1402,
IF(AND(F1402="Peretoe teenus",H1402&lt;[2]an!$M$37,S1402&lt;&gt;"kahepoolne vajaduspõhine",RANK(D1402,$D1402:$D1402)+COUNTIFS($D$2:D1402,D1402,$F$2:F1402,F1402)-1&gt;1),"",
IF(AND(F1402="Peretoe teenus",H1402&lt;[2]an!$M$37,S1402="kahepoolne vajaduspõhine",U1402="",RANK(D1402,$D1402:$D1402)+COUNTIFS($D$2:D1402,D1402,$F$2:F1402,F1402)-1=1),X1402,
IF(AND(F1402="Peretoe teenus",H1402&lt;[2]an!$M$37,S1402="kahepoolne vajaduspõhine",U1402="",RANK(D1402,$D1402:$D1402)+COUNTIFS($D$2:D1402,D1402,$F$2:F1402,F1402)-1&gt;1),"",
IF(AND(F1402="Peretoe teenus",H1402&lt;[2]an!$M$37,S1402="kahepoolne vajaduspõhine",U1402&lt;[2]an!$M$37,RANK(D1402,$D1402:$D1402)+COUNTIFS($D$2:D1402,D1402,$F$2:F1402,F1402)-1=1),X1402,
IF(AND(F1402="Peretoe teenus",H1402&lt;[2]an!$M$37,S1402="kahepoolne vajaduspõhine",U1402&lt;[2]an!$M$37,RANK(D1402,$D1402:$D1402)+COUNTIFS($D$2:D1402,D1402,$F$2:F1402,F1402)-1&gt;1),"",
IF(AND(F1402="Peretoe teenus",H1402&lt;[2]an!$M$37,S1402="kahepoolne vajaduspõhine",U1402&gt;=[2]an!$M$37,U1402&lt;=[2]an!$M$38,RANK(D1402,$D1402:$D1402)+COUNTIFS($D$2:D1402,D1402,$F$2:F1402,F1402)-1=1),
((EOMONTH(U1402,0)-U1402+1)*X1402)/DAY(EOMONTH(U1402,0))+(DAY(U1402)-1)*100/DAY(EOMONTH(U1402,0)),
IF(AND(F1402="Peretoe teenus",H1402&lt;[2]an!$M$37,S1402="kahepoolne vajaduspõhine",U1402&gt;=[2]an!$M$37,U1402&lt;=[2]an!$M$38,RANK(D1402,$D1402:$D1402)+COUNTIFS($D$2:D1402,D1402,$F$2:F1402,F1402)-1&gt;1),"",
IF(AND(F1402="Peretoe teenus",H1402&lt;[2]an!$M$37,S1402="kahepoolne vajaduspõhine",U1402&gt;[2]an!$M$38,RANK(D1402,$D1402:$D1402)+COUNTIFS($D$2:D1402,D1402,$F$2:F1402,F1402)-1=1),X1402,
IF(AND(F1402="Peretoe teenus",H1402&lt;[2]an!$M$37,S1402="kahepoolne vajaduspõhine",U1402&gt;[2]an!$M$38,RANK(D1402,$D1402:$D1402)+COUNTIFS($D$2:D1402,D1402,$F$2:F1402,F1402)-1&gt;1),"",X1402*W1402)))))))))))))),"")</f>
        <v/>
      </c>
      <c r="Z1402" s="18" t="str">
        <f t="shared" si="64"/>
        <v/>
      </c>
      <c r="AA1402" s="19" t="str">
        <f>IFERROR(VLOOKUP(E1402,[2]an!$A$3:$B$81,2,FALSE),"")</f>
        <v/>
      </c>
      <c r="AB1402" s="19" t="str">
        <f>IFERROR(VLOOKUP(AA1402,[2]an!$C$2:$D$16,2,FALSE),"")</f>
        <v/>
      </c>
      <c r="AC1402" s="20"/>
      <c r="AD1402" s="21" t="str">
        <f>IF(A1402=[2]an!$F$36,VLOOKUP([2]an!$F$36,[2]an!$F$36:$H$36,3,FALSE),IF(A1402=[2]an!$F$35,VLOOKUP([2]an!$F$35,[2]an!$F$35:$H$35,3,FALSE),IF(A1402=[2]an!$F$33,VLOOKUP([2]an!$F$33,[2]an!$F$33:$H$33,3,FALSE),IF(A1402=[2]an!$F$31,VLOOKUP([2]an!$F$31,[2]an!$F$31:$H$31,3,FALSE),""))))</f>
        <v/>
      </c>
    </row>
    <row r="1403" spans="6:30" x14ac:dyDescent="0.2">
      <c r="F1403" s="10"/>
      <c r="G1403" s="8" t="str">
        <f t="shared" si="65"/>
        <v/>
      </c>
      <c r="H1403" s="13"/>
      <c r="K1403" s="13"/>
      <c r="L1403" s="10"/>
      <c r="M1403" s="10"/>
      <c r="S1403" s="8" t="str">
        <f>IFERROR(VLOOKUP(D1403,[1]peretoe_teenus!$A$2:$L$2000,5,FALSE),"")</f>
        <v/>
      </c>
      <c r="U1403" s="13"/>
      <c r="V1403" s="15" t="str" cm="1">
        <f t="array" ref="V1403">IFERROR(IF(AND(F1403="Tugigrupp",RANK(K1403,$K1403:$K1403)+COUNTIFS($K$2:K1403,K1403,$L$2:L1403,L1403,$M$2:M1403,M1403,$I$2:I1403,I1403,$G$2:G1403,G1403,$F$2:F1403,F1403)-1=1),SUMPRODUCT(($F$2:$F$4154=F1403)*($G$2:$G$4154=G1403)*($K$2:$K$4154=K1403)*($I$2:$I$4154=I1403)*($L$2:$L$4154=L1403)*($M$2:$M$4154=M1403)),""),"")</f>
        <v/>
      </c>
      <c r="W1403" s="15" t="str">
        <f t="shared" si="63"/>
        <v/>
      </c>
      <c r="X1403" s="16" t="str">
        <f>IF(AND(A1403=[2]an!$G$38,F1403=[2]an!$E$40),[2]an!$G$40,IF(AND(A1403=[2]an!$G$38,F1403=[2]an!$E$41),[2]an!$G$41,IF(AND(A1403=[2]an!$G$38,F1403=[2]an!$E$39,H1403&gt;=[2]an!$M$37),[2]an!$G$39,
IF(AND(A1403=[2]an!$G$38,F1403=[2]an!$E$39,H1403&lt;[2]an!$M$37,S1403="kahepoolne vajaduspõhine",U1403=""),[2]an!$M$40,
IF(AND(A1403=[2]an!$G$38,F1403=[2]an!$E$39,H1403&lt;[2]an!$M$37,S1403="kahepoolne vajaduspõhine",U1403&lt;&gt;""),[2]an!$G$39,
IF(AND(A1403=[2]an!$G$38,F1403=[2]an!$E$39,H1403&lt;[2]an!$M$37,S1403&lt;&gt;"kahepoolne vajaduspõhine"),[2]an!$G$39,
IF(AND(A1403=[2]an!$G$38,F1403=[2]an!$E$42),[2]an!$G$42,
IF(AND(A1403=[2]an!$H$38,F1403=[2]an!$E$40),[2]an!$H$40,IF(AND(A1403=[2]an!$H$38,F1403=[2]an!$E$41),[2]an!$H$41,IF(AND(A1403=[2]an!$H$38,F1403=[2]an!$E$39,H1403&gt;=[2]an!$M$37),[2]an!$H$39,
IF(AND(A1403=[2]an!$H$38,F1403=[2]an!$E$39,H1403&lt;[2]an!$M$37,S1403="kahepoolne vajaduspõhine",U1403=""),[2]an!$M$40,
IF(AND(A1403=[2]an!$H$38,F1403=[2]an!$E$39,H1403&lt;[2]an!$M$37,S1403="kahepoolne vajaduspõhine",U1403&lt;&gt;""),[2]an!$H$39,
IF(AND(A1403=[2]an!$H$38,F1403=[2]an!$E$39,H1403&lt;[2]an!$M$37,S1403&lt;&gt;"kahepoolne vajaduspõhine"),[2]an!$H$39,
IF(AND(A1403=[2]an!$H$38,F1403=[2]an!$E$42),[2]an!$H$42,
IF(AND(A1403=[2]an!$I$38,F1403=[2]an!$E$40),[2]an!$I$40,IF(AND(A1403=[2]an!$I$38,F1403=[2]an!$E$41),[2]an!$I$41,IF(AND(A1403=[2]an!$I$38,F1403=[2]an!$E$39,H1403&gt;=[2]an!$M$37),[2]an!$I$39,
IF(AND(A1403=[2]an!$I$38,F1403=[2]an!$E$39,H1403&lt;[2]an!$M$37,S1403="kahepoolne vajaduspõhine",U1403=""),[2]an!$M$40,
IF(AND(A1403=[2]an!$I$38,F1403=[2]an!$E$39,H1403&lt;[2]an!$M$37,S1403="kahepoolne vajaduspõhine",U1403&lt;&gt;""),[2]an!$I$39,
IF(AND(A1403=[2]an!$I$38,F1403=[2]an!$E$39,H1403&lt;[2]an!$M$37,S1403&lt;&gt;"kahepoolne vajaduspõhine"),[2]an!$I$39,
IF(AND(A1403=[2]an!$I$38,F1403=[2]an!$E$42),[2]an!$I$42,
IF(AND(A1403=[2]an!$J$38,F1403=[2]an!$E$40),[2]an!$J$40,IF(AND(A1403=[2]an!$J$38,F1403=[2]an!$E$41),[2]an!$J$41,IF(AND(A1403=[2]an!$J$38,F1403=[2]an!$E$39,H1403&gt;=[2]an!$M$37),[2]an!$J$39,
IF(AND(A1403=[2]an!$J$38,F1403=[2]an!$E$39,H1403&lt;[2]an!$M$37,S1403="kahepoolne vajaduspõhine",U1403=""),[2]an!$M$40,
IF(AND(A1403=[2]an!$J$38,F1403=[2]an!$E$39,H1403&lt;[2]an!$M$37,S1403="kahepoolne vajaduspõhine",U1403&lt;&gt;""),[2]an!$J$39,
IF(AND(A1403=[2]an!$J$38,F1403=[2]an!$E$39,H1403&lt;[2]an!$M$37,S1403&lt;&gt;"kahepoolne vajaduspõhine"),[2]an!$J$39,
IF(AND(A1403=[2]an!$J$38,F1403=[2]an!$E$42),[2]an!$J$42,""))))))))))))))))))))))))))))</f>
        <v/>
      </c>
      <c r="Y1403" s="17" t="str">
        <f>IFERROR(IF(F1403="Tugigrupp",0,
IF(AND(F1403="Peretoe teenus",H1403&gt;=[2]an!$M$37,RANK(D1403,$D1403:$D1403)+COUNTIFS($D$2:D1403,D1403,$F$2:F1403,F1403)-1&gt;1),"",
IF(AND(F1403="Peretoe teenus",H1403&gt;=[2]an!$M$37,RANK(D1403,$D1403:$D1403)+COUNTIFS($D$2:D1403,D1403,$F$2:F1403,F1403)-1=1,MONTH(H1403)=MONTH(K1403)=TRUE,YEAR(H1403)=YEAR(K1403)=TRUE),((EOMONTH(H1403,0)-H1403+1)*X1403)/DAY(EOMONTH(H1403,0)),
IF(AND(F1403="Peretoe teenus",H1403&gt;=[2]an!$M$37,RANK(D1403,$D1403:$D1403)+COUNTIFS($D$2:D1403,D1403,$F$2:F1403,F1403)-1=1),X1403,
IF(AND(F1403="Peretoe teenus",H1403&lt;[2]an!$M$37,S1403&lt;&gt;"kahepoolne vajaduspõhine",RANK(D1403,$D1403:$D1403)+COUNTIFS($D$2:D1403,D1403,$F$2:F1403,F1403)-1=1),X1403,
IF(AND(F1403="Peretoe teenus",H1403&lt;[2]an!$M$37,S1403&lt;&gt;"kahepoolne vajaduspõhine",RANK(D1403,$D1403:$D1403)+COUNTIFS($D$2:D1403,D1403,$F$2:F1403,F1403)-1&gt;1),"",
IF(AND(F1403="Peretoe teenus",H1403&lt;[2]an!$M$37,S1403="kahepoolne vajaduspõhine",U1403="",RANK(D1403,$D1403:$D1403)+COUNTIFS($D$2:D1403,D1403,$F$2:F1403,F1403)-1=1),X1403,
IF(AND(F1403="Peretoe teenus",H1403&lt;[2]an!$M$37,S1403="kahepoolne vajaduspõhine",U1403="",RANK(D1403,$D1403:$D1403)+COUNTIFS($D$2:D1403,D1403,$F$2:F1403,F1403)-1&gt;1),"",
IF(AND(F1403="Peretoe teenus",H1403&lt;[2]an!$M$37,S1403="kahepoolne vajaduspõhine",U1403&lt;[2]an!$M$37,RANK(D1403,$D1403:$D1403)+COUNTIFS($D$2:D1403,D1403,$F$2:F1403,F1403)-1=1),X1403,
IF(AND(F1403="Peretoe teenus",H1403&lt;[2]an!$M$37,S1403="kahepoolne vajaduspõhine",U1403&lt;[2]an!$M$37,RANK(D1403,$D1403:$D1403)+COUNTIFS($D$2:D1403,D1403,$F$2:F1403,F1403)-1&gt;1),"",
IF(AND(F1403="Peretoe teenus",H1403&lt;[2]an!$M$37,S1403="kahepoolne vajaduspõhine",U1403&gt;=[2]an!$M$37,U1403&lt;=[2]an!$M$38,RANK(D1403,$D1403:$D1403)+COUNTIFS($D$2:D1403,D1403,$F$2:F1403,F1403)-1=1),
((EOMONTH(U1403,0)-U1403+1)*X1403)/DAY(EOMONTH(U1403,0))+(DAY(U1403)-1)*100/DAY(EOMONTH(U1403,0)),
IF(AND(F1403="Peretoe teenus",H1403&lt;[2]an!$M$37,S1403="kahepoolne vajaduspõhine",U1403&gt;=[2]an!$M$37,U1403&lt;=[2]an!$M$38,RANK(D1403,$D1403:$D1403)+COUNTIFS($D$2:D1403,D1403,$F$2:F1403,F1403)-1&gt;1),"",
IF(AND(F1403="Peretoe teenus",H1403&lt;[2]an!$M$37,S1403="kahepoolne vajaduspõhine",U1403&gt;[2]an!$M$38,RANK(D1403,$D1403:$D1403)+COUNTIFS($D$2:D1403,D1403,$F$2:F1403,F1403)-1=1),X1403,
IF(AND(F1403="Peretoe teenus",H1403&lt;[2]an!$M$37,S1403="kahepoolne vajaduspõhine",U1403&gt;[2]an!$M$38,RANK(D1403,$D1403:$D1403)+COUNTIFS($D$2:D1403,D1403,$F$2:F1403,F1403)-1&gt;1),"",X1403*W1403)))))))))))))),"")</f>
        <v/>
      </c>
      <c r="Z1403" s="18" t="str">
        <f t="shared" si="64"/>
        <v/>
      </c>
      <c r="AA1403" s="19" t="str">
        <f>IFERROR(VLOOKUP(E1403,[2]an!$A$3:$B$81,2,FALSE),"")</f>
        <v/>
      </c>
      <c r="AB1403" s="19" t="str">
        <f>IFERROR(VLOOKUP(AA1403,[2]an!$C$2:$D$16,2,FALSE),"")</f>
        <v/>
      </c>
      <c r="AC1403" s="20"/>
      <c r="AD1403" s="21" t="str">
        <f>IF(A1403=[2]an!$F$36,VLOOKUP([2]an!$F$36,[2]an!$F$36:$H$36,3,FALSE),IF(A1403=[2]an!$F$35,VLOOKUP([2]an!$F$35,[2]an!$F$35:$H$35,3,FALSE),IF(A1403=[2]an!$F$33,VLOOKUP([2]an!$F$33,[2]an!$F$33:$H$33,3,FALSE),IF(A1403=[2]an!$F$31,VLOOKUP([2]an!$F$31,[2]an!$F$31:$H$31,3,FALSE),""))))</f>
        <v/>
      </c>
    </row>
    <row r="1404" spans="6:30" x14ac:dyDescent="0.2">
      <c r="F1404" s="10"/>
      <c r="G1404" s="8" t="str">
        <f t="shared" si="65"/>
        <v/>
      </c>
      <c r="H1404" s="13"/>
      <c r="K1404" s="13"/>
      <c r="L1404" s="10"/>
      <c r="M1404" s="10"/>
      <c r="S1404" s="8" t="str">
        <f>IFERROR(VLOOKUP(D1404,[1]peretoe_teenus!$A$2:$L$2000,5,FALSE),"")</f>
        <v/>
      </c>
      <c r="U1404" s="13"/>
      <c r="V1404" s="15" t="str" cm="1">
        <f t="array" ref="V1404">IFERROR(IF(AND(F1404="Tugigrupp",RANK(K1404,$K1404:$K1404)+COUNTIFS($K$2:K1404,K1404,$L$2:L1404,L1404,$M$2:M1404,M1404,$I$2:I1404,I1404,$G$2:G1404,G1404,$F$2:F1404,F1404)-1=1),SUMPRODUCT(($F$2:$F$4154=F1404)*($G$2:$G$4154=G1404)*($K$2:$K$4154=K1404)*($I$2:$I$4154=I1404)*($L$2:$L$4154=L1404)*($M$2:$M$4154=M1404)),""),"")</f>
        <v/>
      </c>
      <c r="W1404" s="15" t="str">
        <f t="shared" si="63"/>
        <v/>
      </c>
      <c r="X1404" s="16" t="str">
        <f>IF(AND(A1404=[2]an!$G$38,F1404=[2]an!$E$40),[2]an!$G$40,IF(AND(A1404=[2]an!$G$38,F1404=[2]an!$E$41),[2]an!$G$41,IF(AND(A1404=[2]an!$G$38,F1404=[2]an!$E$39,H1404&gt;=[2]an!$M$37),[2]an!$G$39,
IF(AND(A1404=[2]an!$G$38,F1404=[2]an!$E$39,H1404&lt;[2]an!$M$37,S1404="kahepoolne vajaduspõhine",U1404=""),[2]an!$M$40,
IF(AND(A1404=[2]an!$G$38,F1404=[2]an!$E$39,H1404&lt;[2]an!$M$37,S1404="kahepoolne vajaduspõhine",U1404&lt;&gt;""),[2]an!$G$39,
IF(AND(A1404=[2]an!$G$38,F1404=[2]an!$E$39,H1404&lt;[2]an!$M$37,S1404&lt;&gt;"kahepoolne vajaduspõhine"),[2]an!$G$39,
IF(AND(A1404=[2]an!$G$38,F1404=[2]an!$E$42),[2]an!$G$42,
IF(AND(A1404=[2]an!$H$38,F1404=[2]an!$E$40),[2]an!$H$40,IF(AND(A1404=[2]an!$H$38,F1404=[2]an!$E$41),[2]an!$H$41,IF(AND(A1404=[2]an!$H$38,F1404=[2]an!$E$39,H1404&gt;=[2]an!$M$37),[2]an!$H$39,
IF(AND(A1404=[2]an!$H$38,F1404=[2]an!$E$39,H1404&lt;[2]an!$M$37,S1404="kahepoolne vajaduspõhine",U1404=""),[2]an!$M$40,
IF(AND(A1404=[2]an!$H$38,F1404=[2]an!$E$39,H1404&lt;[2]an!$M$37,S1404="kahepoolne vajaduspõhine",U1404&lt;&gt;""),[2]an!$H$39,
IF(AND(A1404=[2]an!$H$38,F1404=[2]an!$E$39,H1404&lt;[2]an!$M$37,S1404&lt;&gt;"kahepoolne vajaduspõhine"),[2]an!$H$39,
IF(AND(A1404=[2]an!$H$38,F1404=[2]an!$E$42),[2]an!$H$42,
IF(AND(A1404=[2]an!$I$38,F1404=[2]an!$E$40),[2]an!$I$40,IF(AND(A1404=[2]an!$I$38,F1404=[2]an!$E$41),[2]an!$I$41,IF(AND(A1404=[2]an!$I$38,F1404=[2]an!$E$39,H1404&gt;=[2]an!$M$37),[2]an!$I$39,
IF(AND(A1404=[2]an!$I$38,F1404=[2]an!$E$39,H1404&lt;[2]an!$M$37,S1404="kahepoolne vajaduspõhine",U1404=""),[2]an!$M$40,
IF(AND(A1404=[2]an!$I$38,F1404=[2]an!$E$39,H1404&lt;[2]an!$M$37,S1404="kahepoolne vajaduspõhine",U1404&lt;&gt;""),[2]an!$I$39,
IF(AND(A1404=[2]an!$I$38,F1404=[2]an!$E$39,H1404&lt;[2]an!$M$37,S1404&lt;&gt;"kahepoolne vajaduspõhine"),[2]an!$I$39,
IF(AND(A1404=[2]an!$I$38,F1404=[2]an!$E$42),[2]an!$I$42,
IF(AND(A1404=[2]an!$J$38,F1404=[2]an!$E$40),[2]an!$J$40,IF(AND(A1404=[2]an!$J$38,F1404=[2]an!$E$41),[2]an!$J$41,IF(AND(A1404=[2]an!$J$38,F1404=[2]an!$E$39,H1404&gt;=[2]an!$M$37),[2]an!$J$39,
IF(AND(A1404=[2]an!$J$38,F1404=[2]an!$E$39,H1404&lt;[2]an!$M$37,S1404="kahepoolne vajaduspõhine",U1404=""),[2]an!$M$40,
IF(AND(A1404=[2]an!$J$38,F1404=[2]an!$E$39,H1404&lt;[2]an!$M$37,S1404="kahepoolne vajaduspõhine",U1404&lt;&gt;""),[2]an!$J$39,
IF(AND(A1404=[2]an!$J$38,F1404=[2]an!$E$39,H1404&lt;[2]an!$M$37,S1404&lt;&gt;"kahepoolne vajaduspõhine"),[2]an!$J$39,
IF(AND(A1404=[2]an!$J$38,F1404=[2]an!$E$42),[2]an!$J$42,""))))))))))))))))))))))))))))</f>
        <v/>
      </c>
      <c r="Y1404" s="17" t="str">
        <f>IFERROR(IF(F1404="Tugigrupp",0,
IF(AND(F1404="Peretoe teenus",H1404&gt;=[2]an!$M$37,RANK(D1404,$D1404:$D1404)+COUNTIFS($D$2:D1404,D1404,$F$2:F1404,F1404)-1&gt;1),"",
IF(AND(F1404="Peretoe teenus",H1404&gt;=[2]an!$M$37,RANK(D1404,$D1404:$D1404)+COUNTIFS($D$2:D1404,D1404,$F$2:F1404,F1404)-1=1,MONTH(H1404)=MONTH(K1404)=TRUE,YEAR(H1404)=YEAR(K1404)=TRUE),((EOMONTH(H1404,0)-H1404+1)*X1404)/DAY(EOMONTH(H1404,0)),
IF(AND(F1404="Peretoe teenus",H1404&gt;=[2]an!$M$37,RANK(D1404,$D1404:$D1404)+COUNTIFS($D$2:D1404,D1404,$F$2:F1404,F1404)-1=1),X1404,
IF(AND(F1404="Peretoe teenus",H1404&lt;[2]an!$M$37,S1404&lt;&gt;"kahepoolne vajaduspõhine",RANK(D1404,$D1404:$D1404)+COUNTIFS($D$2:D1404,D1404,$F$2:F1404,F1404)-1=1),X1404,
IF(AND(F1404="Peretoe teenus",H1404&lt;[2]an!$M$37,S1404&lt;&gt;"kahepoolne vajaduspõhine",RANK(D1404,$D1404:$D1404)+COUNTIFS($D$2:D1404,D1404,$F$2:F1404,F1404)-1&gt;1),"",
IF(AND(F1404="Peretoe teenus",H1404&lt;[2]an!$M$37,S1404="kahepoolne vajaduspõhine",U1404="",RANK(D1404,$D1404:$D1404)+COUNTIFS($D$2:D1404,D1404,$F$2:F1404,F1404)-1=1),X1404,
IF(AND(F1404="Peretoe teenus",H1404&lt;[2]an!$M$37,S1404="kahepoolne vajaduspõhine",U1404="",RANK(D1404,$D1404:$D1404)+COUNTIFS($D$2:D1404,D1404,$F$2:F1404,F1404)-1&gt;1),"",
IF(AND(F1404="Peretoe teenus",H1404&lt;[2]an!$M$37,S1404="kahepoolne vajaduspõhine",U1404&lt;[2]an!$M$37,RANK(D1404,$D1404:$D1404)+COUNTIFS($D$2:D1404,D1404,$F$2:F1404,F1404)-1=1),X1404,
IF(AND(F1404="Peretoe teenus",H1404&lt;[2]an!$M$37,S1404="kahepoolne vajaduspõhine",U1404&lt;[2]an!$M$37,RANK(D1404,$D1404:$D1404)+COUNTIFS($D$2:D1404,D1404,$F$2:F1404,F1404)-1&gt;1),"",
IF(AND(F1404="Peretoe teenus",H1404&lt;[2]an!$M$37,S1404="kahepoolne vajaduspõhine",U1404&gt;=[2]an!$M$37,U1404&lt;=[2]an!$M$38,RANK(D1404,$D1404:$D1404)+COUNTIFS($D$2:D1404,D1404,$F$2:F1404,F1404)-1=1),
((EOMONTH(U1404,0)-U1404+1)*X1404)/DAY(EOMONTH(U1404,0))+(DAY(U1404)-1)*100/DAY(EOMONTH(U1404,0)),
IF(AND(F1404="Peretoe teenus",H1404&lt;[2]an!$M$37,S1404="kahepoolne vajaduspõhine",U1404&gt;=[2]an!$M$37,U1404&lt;=[2]an!$M$38,RANK(D1404,$D1404:$D1404)+COUNTIFS($D$2:D1404,D1404,$F$2:F1404,F1404)-1&gt;1),"",
IF(AND(F1404="Peretoe teenus",H1404&lt;[2]an!$M$37,S1404="kahepoolne vajaduspõhine",U1404&gt;[2]an!$M$38,RANK(D1404,$D1404:$D1404)+COUNTIFS($D$2:D1404,D1404,$F$2:F1404,F1404)-1=1),X1404,
IF(AND(F1404="Peretoe teenus",H1404&lt;[2]an!$M$37,S1404="kahepoolne vajaduspõhine",U1404&gt;[2]an!$M$38,RANK(D1404,$D1404:$D1404)+COUNTIFS($D$2:D1404,D1404,$F$2:F1404,F1404)-1&gt;1),"",X1404*W1404)))))))))))))),"")</f>
        <v/>
      </c>
      <c r="Z1404" s="18" t="str">
        <f t="shared" si="64"/>
        <v/>
      </c>
      <c r="AA1404" s="19" t="str">
        <f>IFERROR(VLOOKUP(E1404,[2]an!$A$3:$B$81,2,FALSE),"")</f>
        <v/>
      </c>
      <c r="AB1404" s="19" t="str">
        <f>IFERROR(VLOOKUP(AA1404,[2]an!$C$2:$D$16,2,FALSE),"")</f>
        <v/>
      </c>
      <c r="AC1404" s="20"/>
      <c r="AD1404" s="21" t="str">
        <f>IF(A1404=[2]an!$F$36,VLOOKUP([2]an!$F$36,[2]an!$F$36:$H$36,3,FALSE),IF(A1404=[2]an!$F$35,VLOOKUP([2]an!$F$35,[2]an!$F$35:$H$35,3,FALSE),IF(A1404=[2]an!$F$33,VLOOKUP([2]an!$F$33,[2]an!$F$33:$H$33,3,FALSE),IF(A1404=[2]an!$F$31,VLOOKUP([2]an!$F$31,[2]an!$F$31:$H$31,3,FALSE),""))))</f>
        <v/>
      </c>
    </row>
    <row r="1405" spans="6:30" x14ac:dyDescent="0.2">
      <c r="F1405" s="10"/>
      <c r="G1405" s="8" t="str">
        <f t="shared" si="65"/>
        <v/>
      </c>
      <c r="H1405" s="13"/>
      <c r="K1405" s="13"/>
      <c r="L1405" s="10"/>
      <c r="M1405" s="10"/>
      <c r="S1405" s="8" t="str">
        <f>IFERROR(VLOOKUP(D1405,[1]peretoe_teenus!$A$2:$L$2000,5,FALSE),"")</f>
        <v/>
      </c>
      <c r="U1405" s="13"/>
      <c r="V1405" s="15" t="str" cm="1">
        <f t="array" ref="V1405">IFERROR(IF(AND(F1405="Tugigrupp",RANK(K1405,$K1405:$K1405)+COUNTIFS($K$2:K1405,K1405,$L$2:L1405,L1405,$M$2:M1405,M1405,$I$2:I1405,I1405,$G$2:G1405,G1405,$F$2:F1405,F1405)-1=1),SUMPRODUCT(($F$2:$F$4154=F1405)*($G$2:$G$4154=G1405)*($K$2:$K$4154=K1405)*($I$2:$I$4154=I1405)*($L$2:$L$4154=L1405)*($M$2:$M$4154=M1405)),""),"")</f>
        <v/>
      </c>
      <c r="W1405" s="15" t="str">
        <f t="shared" si="63"/>
        <v/>
      </c>
      <c r="X1405" s="16" t="str">
        <f>IF(AND(A1405=[2]an!$G$38,F1405=[2]an!$E$40),[2]an!$G$40,IF(AND(A1405=[2]an!$G$38,F1405=[2]an!$E$41),[2]an!$G$41,IF(AND(A1405=[2]an!$G$38,F1405=[2]an!$E$39,H1405&gt;=[2]an!$M$37),[2]an!$G$39,
IF(AND(A1405=[2]an!$G$38,F1405=[2]an!$E$39,H1405&lt;[2]an!$M$37,S1405="kahepoolne vajaduspõhine",U1405=""),[2]an!$M$40,
IF(AND(A1405=[2]an!$G$38,F1405=[2]an!$E$39,H1405&lt;[2]an!$M$37,S1405="kahepoolne vajaduspõhine",U1405&lt;&gt;""),[2]an!$G$39,
IF(AND(A1405=[2]an!$G$38,F1405=[2]an!$E$39,H1405&lt;[2]an!$M$37,S1405&lt;&gt;"kahepoolne vajaduspõhine"),[2]an!$G$39,
IF(AND(A1405=[2]an!$G$38,F1405=[2]an!$E$42),[2]an!$G$42,
IF(AND(A1405=[2]an!$H$38,F1405=[2]an!$E$40),[2]an!$H$40,IF(AND(A1405=[2]an!$H$38,F1405=[2]an!$E$41),[2]an!$H$41,IF(AND(A1405=[2]an!$H$38,F1405=[2]an!$E$39,H1405&gt;=[2]an!$M$37),[2]an!$H$39,
IF(AND(A1405=[2]an!$H$38,F1405=[2]an!$E$39,H1405&lt;[2]an!$M$37,S1405="kahepoolne vajaduspõhine",U1405=""),[2]an!$M$40,
IF(AND(A1405=[2]an!$H$38,F1405=[2]an!$E$39,H1405&lt;[2]an!$M$37,S1405="kahepoolne vajaduspõhine",U1405&lt;&gt;""),[2]an!$H$39,
IF(AND(A1405=[2]an!$H$38,F1405=[2]an!$E$39,H1405&lt;[2]an!$M$37,S1405&lt;&gt;"kahepoolne vajaduspõhine"),[2]an!$H$39,
IF(AND(A1405=[2]an!$H$38,F1405=[2]an!$E$42),[2]an!$H$42,
IF(AND(A1405=[2]an!$I$38,F1405=[2]an!$E$40),[2]an!$I$40,IF(AND(A1405=[2]an!$I$38,F1405=[2]an!$E$41),[2]an!$I$41,IF(AND(A1405=[2]an!$I$38,F1405=[2]an!$E$39,H1405&gt;=[2]an!$M$37),[2]an!$I$39,
IF(AND(A1405=[2]an!$I$38,F1405=[2]an!$E$39,H1405&lt;[2]an!$M$37,S1405="kahepoolne vajaduspõhine",U1405=""),[2]an!$M$40,
IF(AND(A1405=[2]an!$I$38,F1405=[2]an!$E$39,H1405&lt;[2]an!$M$37,S1405="kahepoolne vajaduspõhine",U1405&lt;&gt;""),[2]an!$I$39,
IF(AND(A1405=[2]an!$I$38,F1405=[2]an!$E$39,H1405&lt;[2]an!$M$37,S1405&lt;&gt;"kahepoolne vajaduspõhine"),[2]an!$I$39,
IF(AND(A1405=[2]an!$I$38,F1405=[2]an!$E$42),[2]an!$I$42,
IF(AND(A1405=[2]an!$J$38,F1405=[2]an!$E$40),[2]an!$J$40,IF(AND(A1405=[2]an!$J$38,F1405=[2]an!$E$41),[2]an!$J$41,IF(AND(A1405=[2]an!$J$38,F1405=[2]an!$E$39,H1405&gt;=[2]an!$M$37),[2]an!$J$39,
IF(AND(A1405=[2]an!$J$38,F1405=[2]an!$E$39,H1405&lt;[2]an!$M$37,S1405="kahepoolne vajaduspõhine",U1405=""),[2]an!$M$40,
IF(AND(A1405=[2]an!$J$38,F1405=[2]an!$E$39,H1405&lt;[2]an!$M$37,S1405="kahepoolne vajaduspõhine",U1405&lt;&gt;""),[2]an!$J$39,
IF(AND(A1405=[2]an!$J$38,F1405=[2]an!$E$39,H1405&lt;[2]an!$M$37,S1405&lt;&gt;"kahepoolne vajaduspõhine"),[2]an!$J$39,
IF(AND(A1405=[2]an!$J$38,F1405=[2]an!$E$42),[2]an!$J$42,""))))))))))))))))))))))))))))</f>
        <v/>
      </c>
      <c r="Y1405" s="17" t="str">
        <f>IFERROR(IF(F1405="Tugigrupp",0,
IF(AND(F1405="Peretoe teenus",H1405&gt;=[2]an!$M$37,RANK(D1405,$D1405:$D1405)+COUNTIFS($D$2:D1405,D1405,$F$2:F1405,F1405)-1&gt;1),"",
IF(AND(F1405="Peretoe teenus",H1405&gt;=[2]an!$M$37,RANK(D1405,$D1405:$D1405)+COUNTIFS($D$2:D1405,D1405,$F$2:F1405,F1405)-1=1,MONTH(H1405)=MONTH(K1405)=TRUE,YEAR(H1405)=YEAR(K1405)=TRUE),((EOMONTH(H1405,0)-H1405+1)*X1405)/DAY(EOMONTH(H1405,0)),
IF(AND(F1405="Peretoe teenus",H1405&gt;=[2]an!$M$37,RANK(D1405,$D1405:$D1405)+COUNTIFS($D$2:D1405,D1405,$F$2:F1405,F1405)-1=1),X1405,
IF(AND(F1405="Peretoe teenus",H1405&lt;[2]an!$M$37,S1405&lt;&gt;"kahepoolne vajaduspõhine",RANK(D1405,$D1405:$D1405)+COUNTIFS($D$2:D1405,D1405,$F$2:F1405,F1405)-1=1),X1405,
IF(AND(F1405="Peretoe teenus",H1405&lt;[2]an!$M$37,S1405&lt;&gt;"kahepoolne vajaduspõhine",RANK(D1405,$D1405:$D1405)+COUNTIFS($D$2:D1405,D1405,$F$2:F1405,F1405)-1&gt;1),"",
IF(AND(F1405="Peretoe teenus",H1405&lt;[2]an!$M$37,S1405="kahepoolne vajaduspõhine",U1405="",RANK(D1405,$D1405:$D1405)+COUNTIFS($D$2:D1405,D1405,$F$2:F1405,F1405)-1=1),X1405,
IF(AND(F1405="Peretoe teenus",H1405&lt;[2]an!$M$37,S1405="kahepoolne vajaduspõhine",U1405="",RANK(D1405,$D1405:$D1405)+COUNTIFS($D$2:D1405,D1405,$F$2:F1405,F1405)-1&gt;1),"",
IF(AND(F1405="Peretoe teenus",H1405&lt;[2]an!$M$37,S1405="kahepoolne vajaduspõhine",U1405&lt;[2]an!$M$37,RANK(D1405,$D1405:$D1405)+COUNTIFS($D$2:D1405,D1405,$F$2:F1405,F1405)-1=1),X1405,
IF(AND(F1405="Peretoe teenus",H1405&lt;[2]an!$M$37,S1405="kahepoolne vajaduspõhine",U1405&lt;[2]an!$M$37,RANK(D1405,$D1405:$D1405)+COUNTIFS($D$2:D1405,D1405,$F$2:F1405,F1405)-1&gt;1),"",
IF(AND(F1405="Peretoe teenus",H1405&lt;[2]an!$M$37,S1405="kahepoolne vajaduspõhine",U1405&gt;=[2]an!$M$37,U1405&lt;=[2]an!$M$38,RANK(D1405,$D1405:$D1405)+COUNTIFS($D$2:D1405,D1405,$F$2:F1405,F1405)-1=1),
((EOMONTH(U1405,0)-U1405+1)*X1405)/DAY(EOMONTH(U1405,0))+(DAY(U1405)-1)*100/DAY(EOMONTH(U1405,0)),
IF(AND(F1405="Peretoe teenus",H1405&lt;[2]an!$M$37,S1405="kahepoolne vajaduspõhine",U1405&gt;=[2]an!$M$37,U1405&lt;=[2]an!$M$38,RANK(D1405,$D1405:$D1405)+COUNTIFS($D$2:D1405,D1405,$F$2:F1405,F1405)-1&gt;1),"",
IF(AND(F1405="Peretoe teenus",H1405&lt;[2]an!$M$37,S1405="kahepoolne vajaduspõhine",U1405&gt;[2]an!$M$38,RANK(D1405,$D1405:$D1405)+COUNTIFS($D$2:D1405,D1405,$F$2:F1405,F1405)-1=1),X1405,
IF(AND(F1405="Peretoe teenus",H1405&lt;[2]an!$M$37,S1405="kahepoolne vajaduspõhine",U1405&gt;[2]an!$M$38,RANK(D1405,$D1405:$D1405)+COUNTIFS($D$2:D1405,D1405,$F$2:F1405,F1405)-1&gt;1),"",X1405*W1405)))))))))))))),"")</f>
        <v/>
      </c>
      <c r="Z1405" s="18" t="str">
        <f t="shared" si="64"/>
        <v/>
      </c>
      <c r="AA1405" s="19" t="str">
        <f>IFERROR(VLOOKUP(E1405,[2]an!$A$3:$B$81,2,FALSE),"")</f>
        <v/>
      </c>
      <c r="AB1405" s="19" t="str">
        <f>IFERROR(VLOOKUP(AA1405,[2]an!$C$2:$D$16,2,FALSE),"")</f>
        <v/>
      </c>
      <c r="AC1405" s="20"/>
      <c r="AD1405" s="21" t="str">
        <f>IF(A1405=[2]an!$F$36,VLOOKUP([2]an!$F$36,[2]an!$F$36:$H$36,3,FALSE),IF(A1405=[2]an!$F$35,VLOOKUP([2]an!$F$35,[2]an!$F$35:$H$35,3,FALSE),IF(A1405=[2]an!$F$33,VLOOKUP([2]an!$F$33,[2]an!$F$33:$H$33,3,FALSE),IF(A1405=[2]an!$F$31,VLOOKUP([2]an!$F$31,[2]an!$F$31:$H$31,3,FALSE),""))))</f>
        <v/>
      </c>
    </row>
    <row r="1406" spans="6:30" x14ac:dyDescent="0.2">
      <c r="F1406" s="10"/>
      <c r="G1406" s="8" t="str">
        <f t="shared" si="65"/>
        <v/>
      </c>
      <c r="H1406" s="13"/>
      <c r="K1406" s="13"/>
      <c r="L1406" s="10"/>
      <c r="M1406" s="10"/>
      <c r="S1406" s="8" t="str">
        <f>IFERROR(VLOOKUP(D1406,[1]peretoe_teenus!$A$2:$L$2000,5,FALSE),"")</f>
        <v/>
      </c>
      <c r="U1406" s="13"/>
      <c r="V1406" s="15" t="str" cm="1">
        <f t="array" ref="V1406">IFERROR(IF(AND(F1406="Tugigrupp",RANK(K1406,$K1406:$K1406)+COUNTIFS($K$2:K1406,K1406,$L$2:L1406,L1406,$M$2:M1406,M1406,$I$2:I1406,I1406,$G$2:G1406,G1406,$F$2:F1406,F1406)-1=1),SUMPRODUCT(($F$2:$F$4154=F1406)*($G$2:$G$4154=G1406)*($K$2:$K$4154=K1406)*($I$2:$I$4154=I1406)*($L$2:$L$4154=L1406)*($M$2:$M$4154=M1406)),""),"")</f>
        <v/>
      </c>
      <c r="W1406" s="15" t="str">
        <f t="shared" si="63"/>
        <v/>
      </c>
      <c r="X1406" s="16" t="str">
        <f>IF(AND(A1406=[2]an!$G$38,F1406=[2]an!$E$40),[2]an!$G$40,IF(AND(A1406=[2]an!$G$38,F1406=[2]an!$E$41),[2]an!$G$41,IF(AND(A1406=[2]an!$G$38,F1406=[2]an!$E$39,H1406&gt;=[2]an!$M$37),[2]an!$G$39,
IF(AND(A1406=[2]an!$G$38,F1406=[2]an!$E$39,H1406&lt;[2]an!$M$37,S1406="kahepoolne vajaduspõhine",U1406=""),[2]an!$M$40,
IF(AND(A1406=[2]an!$G$38,F1406=[2]an!$E$39,H1406&lt;[2]an!$M$37,S1406="kahepoolne vajaduspõhine",U1406&lt;&gt;""),[2]an!$G$39,
IF(AND(A1406=[2]an!$G$38,F1406=[2]an!$E$39,H1406&lt;[2]an!$M$37,S1406&lt;&gt;"kahepoolne vajaduspõhine"),[2]an!$G$39,
IF(AND(A1406=[2]an!$G$38,F1406=[2]an!$E$42),[2]an!$G$42,
IF(AND(A1406=[2]an!$H$38,F1406=[2]an!$E$40),[2]an!$H$40,IF(AND(A1406=[2]an!$H$38,F1406=[2]an!$E$41),[2]an!$H$41,IF(AND(A1406=[2]an!$H$38,F1406=[2]an!$E$39,H1406&gt;=[2]an!$M$37),[2]an!$H$39,
IF(AND(A1406=[2]an!$H$38,F1406=[2]an!$E$39,H1406&lt;[2]an!$M$37,S1406="kahepoolne vajaduspõhine",U1406=""),[2]an!$M$40,
IF(AND(A1406=[2]an!$H$38,F1406=[2]an!$E$39,H1406&lt;[2]an!$M$37,S1406="kahepoolne vajaduspõhine",U1406&lt;&gt;""),[2]an!$H$39,
IF(AND(A1406=[2]an!$H$38,F1406=[2]an!$E$39,H1406&lt;[2]an!$M$37,S1406&lt;&gt;"kahepoolne vajaduspõhine"),[2]an!$H$39,
IF(AND(A1406=[2]an!$H$38,F1406=[2]an!$E$42),[2]an!$H$42,
IF(AND(A1406=[2]an!$I$38,F1406=[2]an!$E$40),[2]an!$I$40,IF(AND(A1406=[2]an!$I$38,F1406=[2]an!$E$41),[2]an!$I$41,IF(AND(A1406=[2]an!$I$38,F1406=[2]an!$E$39,H1406&gt;=[2]an!$M$37),[2]an!$I$39,
IF(AND(A1406=[2]an!$I$38,F1406=[2]an!$E$39,H1406&lt;[2]an!$M$37,S1406="kahepoolne vajaduspõhine",U1406=""),[2]an!$M$40,
IF(AND(A1406=[2]an!$I$38,F1406=[2]an!$E$39,H1406&lt;[2]an!$M$37,S1406="kahepoolne vajaduspõhine",U1406&lt;&gt;""),[2]an!$I$39,
IF(AND(A1406=[2]an!$I$38,F1406=[2]an!$E$39,H1406&lt;[2]an!$M$37,S1406&lt;&gt;"kahepoolne vajaduspõhine"),[2]an!$I$39,
IF(AND(A1406=[2]an!$I$38,F1406=[2]an!$E$42),[2]an!$I$42,
IF(AND(A1406=[2]an!$J$38,F1406=[2]an!$E$40),[2]an!$J$40,IF(AND(A1406=[2]an!$J$38,F1406=[2]an!$E$41),[2]an!$J$41,IF(AND(A1406=[2]an!$J$38,F1406=[2]an!$E$39,H1406&gt;=[2]an!$M$37),[2]an!$J$39,
IF(AND(A1406=[2]an!$J$38,F1406=[2]an!$E$39,H1406&lt;[2]an!$M$37,S1406="kahepoolne vajaduspõhine",U1406=""),[2]an!$M$40,
IF(AND(A1406=[2]an!$J$38,F1406=[2]an!$E$39,H1406&lt;[2]an!$M$37,S1406="kahepoolne vajaduspõhine",U1406&lt;&gt;""),[2]an!$J$39,
IF(AND(A1406=[2]an!$J$38,F1406=[2]an!$E$39,H1406&lt;[2]an!$M$37,S1406&lt;&gt;"kahepoolne vajaduspõhine"),[2]an!$J$39,
IF(AND(A1406=[2]an!$J$38,F1406=[2]an!$E$42),[2]an!$J$42,""))))))))))))))))))))))))))))</f>
        <v/>
      </c>
      <c r="Y1406" s="17" t="str">
        <f>IFERROR(IF(F1406="Tugigrupp",0,
IF(AND(F1406="Peretoe teenus",H1406&gt;=[2]an!$M$37,RANK(D1406,$D1406:$D1406)+COUNTIFS($D$2:D1406,D1406,$F$2:F1406,F1406)-1&gt;1),"",
IF(AND(F1406="Peretoe teenus",H1406&gt;=[2]an!$M$37,RANK(D1406,$D1406:$D1406)+COUNTIFS($D$2:D1406,D1406,$F$2:F1406,F1406)-1=1,MONTH(H1406)=MONTH(K1406)=TRUE,YEAR(H1406)=YEAR(K1406)=TRUE),((EOMONTH(H1406,0)-H1406+1)*X1406)/DAY(EOMONTH(H1406,0)),
IF(AND(F1406="Peretoe teenus",H1406&gt;=[2]an!$M$37,RANK(D1406,$D1406:$D1406)+COUNTIFS($D$2:D1406,D1406,$F$2:F1406,F1406)-1=1),X1406,
IF(AND(F1406="Peretoe teenus",H1406&lt;[2]an!$M$37,S1406&lt;&gt;"kahepoolne vajaduspõhine",RANK(D1406,$D1406:$D1406)+COUNTIFS($D$2:D1406,D1406,$F$2:F1406,F1406)-1=1),X1406,
IF(AND(F1406="Peretoe teenus",H1406&lt;[2]an!$M$37,S1406&lt;&gt;"kahepoolne vajaduspõhine",RANK(D1406,$D1406:$D1406)+COUNTIFS($D$2:D1406,D1406,$F$2:F1406,F1406)-1&gt;1),"",
IF(AND(F1406="Peretoe teenus",H1406&lt;[2]an!$M$37,S1406="kahepoolne vajaduspõhine",U1406="",RANK(D1406,$D1406:$D1406)+COUNTIFS($D$2:D1406,D1406,$F$2:F1406,F1406)-1=1),X1406,
IF(AND(F1406="Peretoe teenus",H1406&lt;[2]an!$M$37,S1406="kahepoolne vajaduspõhine",U1406="",RANK(D1406,$D1406:$D1406)+COUNTIFS($D$2:D1406,D1406,$F$2:F1406,F1406)-1&gt;1),"",
IF(AND(F1406="Peretoe teenus",H1406&lt;[2]an!$M$37,S1406="kahepoolne vajaduspõhine",U1406&lt;[2]an!$M$37,RANK(D1406,$D1406:$D1406)+COUNTIFS($D$2:D1406,D1406,$F$2:F1406,F1406)-1=1),X1406,
IF(AND(F1406="Peretoe teenus",H1406&lt;[2]an!$M$37,S1406="kahepoolne vajaduspõhine",U1406&lt;[2]an!$M$37,RANK(D1406,$D1406:$D1406)+COUNTIFS($D$2:D1406,D1406,$F$2:F1406,F1406)-1&gt;1),"",
IF(AND(F1406="Peretoe teenus",H1406&lt;[2]an!$M$37,S1406="kahepoolne vajaduspõhine",U1406&gt;=[2]an!$M$37,U1406&lt;=[2]an!$M$38,RANK(D1406,$D1406:$D1406)+COUNTIFS($D$2:D1406,D1406,$F$2:F1406,F1406)-1=1),
((EOMONTH(U1406,0)-U1406+1)*X1406)/DAY(EOMONTH(U1406,0))+(DAY(U1406)-1)*100/DAY(EOMONTH(U1406,0)),
IF(AND(F1406="Peretoe teenus",H1406&lt;[2]an!$M$37,S1406="kahepoolne vajaduspõhine",U1406&gt;=[2]an!$M$37,U1406&lt;=[2]an!$M$38,RANK(D1406,$D1406:$D1406)+COUNTIFS($D$2:D1406,D1406,$F$2:F1406,F1406)-1&gt;1),"",
IF(AND(F1406="Peretoe teenus",H1406&lt;[2]an!$M$37,S1406="kahepoolne vajaduspõhine",U1406&gt;[2]an!$M$38,RANK(D1406,$D1406:$D1406)+COUNTIFS($D$2:D1406,D1406,$F$2:F1406,F1406)-1=1),X1406,
IF(AND(F1406="Peretoe teenus",H1406&lt;[2]an!$M$37,S1406="kahepoolne vajaduspõhine",U1406&gt;[2]an!$M$38,RANK(D1406,$D1406:$D1406)+COUNTIFS($D$2:D1406,D1406,$F$2:F1406,F1406)-1&gt;1),"",X1406*W1406)))))))))))))),"")</f>
        <v/>
      </c>
      <c r="Z1406" s="18" t="str">
        <f t="shared" si="64"/>
        <v/>
      </c>
      <c r="AA1406" s="19" t="str">
        <f>IFERROR(VLOOKUP(E1406,[2]an!$A$3:$B$81,2,FALSE),"")</f>
        <v/>
      </c>
      <c r="AB1406" s="19" t="str">
        <f>IFERROR(VLOOKUP(AA1406,[2]an!$C$2:$D$16,2,FALSE),"")</f>
        <v/>
      </c>
      <c r="AC1406" s="20"/>
      <c r="AD1406" s="21" t="str">
        <f>IF(A1406=[2]an!$F$36,VLOOKUP([2]an!$F$36,[2]an!$F$36:$H$36,3,FALSE),IF(A1406=[2]an!$F$35,VLOOKUP([2]an!$F$35,[2]an!$F$35:$H$35,3,FALSE),IF(A1406=[2]an!$F$33,VLOOKUP([2]an!$F$33,[2]an!$F$33:$H$33,3,FALSE),IF(A1406=[2]an!$F$31,VLOOKUP([2]an!$F$31,[2]an!$F$31:$H$31,3,FALSE),""))))</f>
        <v/>
      </c>
    </row>
    <row r="1407" spans="6:30" x14ac:dyDescent="0.2">
      <c r="F1407" s="10"/>
      <c r="G1407" s="8" t="str">
        <f t="shared" si="65"/>
        <v/>
      </c>
      <c r="H1407" s="13"/>
      <c r="K1407" s="13"/>
      <c r="L1407" s="10"/>
      <c r="M1407" s="10"/>
      <c r="S1407" s="8" t="str">
        <f>IFERROR(VLOOKUP(D1407,[1]peretoe_teenus!$A$2:$L$2000,5,FALSE),"")</f>
        <v/>
      </c>
      <c r="U1407" s="13"/>
      <c r="V1407" s="15" t="str" cm="1">
        <f t="array" ref="V1407">IFERROR(IF(AND(F1407="Tugigrupp",RANK(K1407,$K1407:$K1407)+COUNTIFS($K$2:K1407,K1407,$L$2:L1407,L1407,$M$2:M1407,M1407,$I$2:I1407,I1407,$G$2:G1407,G1407,$F$2:F1407,F1407)-1=1),SUMPRODUCT(($F$2:$F$4154=F1407)*($G$2:$G$4154=G1407)*($K$2:$K$4154=K1407)*($I$2:$I$4154=I1407)*($L$2:$L$4154=L1407)*($M$2:$M$4154=M1407)),""),"")</f>
        <v/>
      </c>
      <c r="W1407" s="15" t="str">
        <f t="shared" si="63"/>
        <v/>
      </c>
      <c r="X1407" s="16" t="str">
        <f>IF(AND(A1407=[2]an!$G$38,F1407=[2]an!$E$40),[2]an!$G$40,IF(AND(A1407=[2]an!$G$38,F1407=[2]an!$E$41),[2]an!$G$41,IF(AND(A1407=[2]an!$G$38,F1407=[2]an!$E$39,H1407&gt;=[2]an!$M$37),[2]an!$G$39,
IF(AND(A1407=[2]an!$G$38,F1407=[2]an!$E$39,H1407&lt;[2]an!$M$37,S1407="kahepoolne vajaduspõhine",U1407=""),[2]an!$M$40,
IF(AND(A1407=[2]an!$G$38,F1407=[2]an!$E$39,H1407&lt;[2]an!$M$37,S1407="kahepoolne vajaduspõhine",U1407&lt;&gt;""),[2]an!$G$39,
IF(AND(A1407=[2]an!$G$38,F1407=[2]an!$E$39,H1407&lt;[2]an!$M$37,S1407&lt;&gt;"kahepoolne vajaduspõhine"),[2]an!$G$39,
IF(AND(A1407=[2]an!$G$38,F1407=[2]an!$E$42),[2]an!$G$42,
IF(AND(A1407=[2]an!$H$38,F1407=[2]an!$E$40),[2]an!$H$40,IF(AND(A1407=[2]an!$H$38,F1407=[2]an!$E$41),[2]an!$H$41,IF(AND(A1407=[2]an!$H$38,F1407=[2]an!$E$39,H1407&gt;=[2]an!$M$37),[2]an!$H$39,
IF(AND(A1407=[2]an!$H$38,F1407=[2]an!$E$39,H1407&lt;[2]an!$M$37,S1407="kahepoolne vajaduspõhine",U1407=""),[2]an!$M$40,
IF(AND(A1407=[2]an!$H$38,F1407=[2]an!$E$39,H1407&lt;[2]an!$M$37,S1407="kahepoolne vajaduspõhine",U1407&lt;&gt;""),[2]an!$H$39,
IF(AND(A1407=[2]an!$H$38,F1407=[2]an!$E$39,H1407&lt;[2]an!$M$37,S1407&lt;&gt;"kahepoolne vajaduspõhine"),[2]an!$H$39,
IF(AND(A1407=[2]an!$H$38,F1407=[2]an!$E$42),[2]an!$H$42,
IF(AND(A1407=[2]an!$I$38,F1407=[2]an!$E$40),[2]an!$I$40,IF(AND(A1407=[2]an!$I$38,F1407=[2]an!$E$41),[2]an!$I$41,IF(AND(A1407=[2]an!$I$38,F1407=[2]an!$E$39,H1407&gt;=[2]an!$M$37),[2]an!$I$39,
IF(AND(A1407=[2]an!$I$38,F1407=[2]an!$E$39,H1407&lt;[2]an!$M$37,S1407="kahepoolne vajaduspõhine",U1407=""),[2]an!$M$40,
IF(AND(A1407=[2]an!$I$38,F1407=[2]an!$E$39,H1407&lt;[2]an!$M$37,S1407="kahepoolne vajaduspõhine",U1407&lt;&gt;""),[2]an!$I$39,
IF(AND(A1407=[2]an!$I$38,F1407=[2]an!$E$39,H1407&lt;[2]an!$M$37,S1407&lt;&gt;"kahepoolne vajaduspõhine"),[2]an!$I$39,
IF(AND(A1407=[2]an!$I$38,F1407=[2]an!$E$42),[2]an!$I$42,
IF(AND(A1407=[2]an!$J$38,F1407=[2]an!$E$40),[2]an!$J$40,IF(AND(A1407=[2]an!$J$38,F1407=[2]an!$E$41),[2]an!$J$41,IF(AND(A1407=[2]an!$J$38,F1407=[2]an!$E$39,H1407&gt;=[2]an!$M$37),[2]an!$J$39,
IF(AND(A1407=[2]an!$J$38,F1407=[2]an!$E$39,H1407&lt;[2]an!$M$37,S1407="kahepoolne vajaduspõhine",U1407=""),[2]an!$M$40,
IF(AND(A1407=[2]an!$J$38,F1407=[2]an!$E$39,H1407&lt;[2]an!$M$37,S1407="kahepoolne vajaduspõhine",U1407&lt;&gt;""),[2]an!$J$39,
IF(AND(A1407=[2]an!$J$38,F1407=[2]an!$E$39,H1407&lt;[2]an!$M$37,S1407&lt;&gt;"kahepoolne vajaduspõhine"),[2]an!$J$39,
IF(AND(A1407=[2]an!$J$38,F1407=[2]an!$E$42),[2]an!$J$42,""))))))))))))))))))))))))))))</f>
        <v/>
      </c>
      <c r="Y1407" s="17" t="str">
        <f>IFERROR(IF(F1407="Tugigrupp",0,
IF(AND(F1407="Peretoe teenus",H1407&gt;=[2]an!$M$37,RANK(D1407,$D1407:$D1407)+COUNTIFS($D$2:D1407,D1407,$F$2:F1407,F1407)-1&gt;1),"",
IF(AND(F1407="Peretoe teenus",H1407&gt;=[2]an!$M$37,RANK(D1407,$D1407:$D1407)+COUNTIFS($D$2:D1407,D1407,$F$2:F1407,F1407)-1=1,MONTH(H1407)=MONTH(K1407)=TRUE,YEAR(H1407)=YEAR(K1407)=TRUE),((EOMONTH(H1407,0)-H1407+1)*X1407)/DAY(EOMONTH(H1407,0)),
IF(AND(F1407="Peretoe teenus",H1407&gt;=[2]an!$M$37,RANK(D1407,$D1407:$D1407)+COUNTIFS($D$2:D1407,D1407,$F$2:F1407,F1407)-1=1),X1407,
IF(AND(F1407="Peretoe teenus",H1407&lt;[2]an!$M$37,S1407&lt;&gt;"kahepoolne vajaduspõhine",RANK(D1407,$D1407:$D1407)+COUNTIFS($D$2:D1407,D1407,$F$2:F1407,F1407)-1=1),X1407,
IF(AND(F1407="Peretoe teenus",H1407&lt;[2]an!$M$37,S1407&lt;&gt;"kahepoolne vajaduspõhine",RANK(D1407,$D1407:$D1407)+COUNTIFS($D$2:D1407,D1407,$F$2:F1407,F1407)-1&gt;1),"",
IF(AND(F1407="Peretoe teenus",H1407&lt;[2]an!$M$37,S1407="kahepoolne vajaduspõhine",U1407="",RANK(D1407,$D1407:$D1407)+COUNTIFS($D$2:D1407,D1407,$F$2:F1407,F1407)-1=1),X1407,
IF(AND(F1407="Peretoe teenus",H1407&lt;[2]an!$M$37,S1407="kahepoolne vajaduspõhine",U1407="",RANK(D1407,$D1407:$D1407)+COUNTIFS($D$2:D1407,D1407,$F$2:F1407,F1407)-1&gt;1),"",
IF(AND(F1407="Peretoe teenus",H1407&lt;[2]an!$M$37,S1407="kahepoolne vajaduspõhine",U1407&lt;[2]an!$M$37,RANK(D1407,$D1407:$D1407)+COUNTIFS($D$2:D1407,D1407,$F$2:F1407,F1407)-1=1),X1407,
IF(AND(F1407="Peretoe teenus",H1407&lt;[2]an!$M$37,S1407="kahepoolne vajaduspõhine",U1407&lt;[2]an!$M$37,RANK(D1407,$D1407:$D1407)+COUNTIFS($D$2:D1407,D1407,$F$2:F1407,F1407)-1&gt;1),"",
IF(AND(F1407="Peretoe teenus",H1407&lt;[2]an!$M$37,S1407="kahepoolne vajaduspõhine",U1407&gt;=[2]an!$M$37,U1407&lt;=[2]an!$M$38,RANK(D1407,$D1407:$D1407)+COUNTIFS($D$2:D1407,D1407,$F$2:F1407,F1407)-1=1),
((EOMONTH(U1407,0)-U1407+1)*X1407)/DAY(EOMONTH(U1407,0))+(DAY(U1407)-1)*100/DAY(EOMONTH(U1407,0)),
IF(AND(F1407="Peretoe teenus",H1407&lt;[2]an!$M$37,S1407="kahepoolne vajaduspõhine",U1407&gt;=[2]an!$M$37,U1407&lt;=[2]an!$M$38,RANK(D1407,$D1407:$D1407)+COUNTIFS($D$2:D1407,D1407,$F$2:F1407,F1407)-1&gt;1),"",
IF(AND(F1407="Peretoe teenus",H1407&lt;[2]an!$M$37,S1407="kahepoolne vajaduspõhine",U1407&gt;[2]an!$M$38,RANK(D1407,$D1407:$D1407)+COUNTIFS($D$2:D1407,D1407,$F$2:F1407,F1407)-1=1),X1407,
IF(AND(F1407="Peretoe teenus",H1407&lt;[2]an!$M$37,S1407="kahepoolne vajaduspõhine",U1407&gt;[2]an!$M$38,RANK(D1407,$D1407:$D1407)+COUNTIFS($D$2:D1407,D1407,$F$2:F1407,F1407)-1&gt;1),"",X1407*W1407)))))))))))))),"")</f>
        <v/>
      </c>
      <c r="Z1407" s="18" t="str">
        <f t="shared" si="64"/>
        <v/>
      </c>
      <c r="AA1407" s="19" t="str">
        <f>IFERROR(VLOOKUP(E1407,[2]an!$A$3:$B$81,2,FALSE),"")</f>
        <v/>
      </c>
      <c r="AB1407" s="19" t="str">
        <f>IFERROR(VLOOKUP(AA1407,[2]an!$C$2:$D$16,2,FALSE),"")</f>
        <v/>
      </c>
      <c r="AC1407" s="20"/>
      <c r="AD1407" s="21" t="str">
        <f>IF(A1407=[2]an!$F$36,VLOOKUP([2]an!$F$36,[2]an!$F$36:$H$36,3,FALSE),IF(A1407=[2]an!$F$35,VLOOKUP([2]an!$F$35,[2]an!$F$35:$H$35,3,FALSE),IF(A1407=[2]an!$F$33,VLOOKUP([2]an!$F$33,[2]an!$F$33:$H$33,3,FALSE),IF(A1407=[2]an!$F$31,VLOOKUP([2]an!$F$31,[2]an!$F$31:$H$31,3,FALSE),""))))</f>
        <v/>
      </c>
    </row>
    <row r="1408" spans="6:30" x14ac:dyDescent="0.2">
      <c r="F1408" s="10"/>
      <c r="G1408" s="8" t="str">
        <f t="shared" si="65"/>
        <v/>
      </c>
      <c r="H1408" s="13"/>
      <c r="K1408" s="13"/>
      <c r="L1408" s="10"/>
      <c r="M1408" s="10"/>
      <c r="S1408" s="8" t="str">
        <f>IFERROR(VLOOKUP(D1408,[1]peretoe_teenus!$A$2:$L$2000,5,FALSE),"")</f>
        <v/>
      </c>
      <c r="U1408" s="13"/>
      <c r="V1408" s="15" t="str" cm="1">
        <f t="array" ref="V1408">IFERROR(IF(AND(F1408="Tugigrupp",RANK(K1408,$K1408:$K1408)+COUNTIFS($K$2:K1408,K1408,$L$2:L1408,L1408,$M$2:M1408,M1408,$I$2:I1408,I1408,$G$2:G1408,G1408,$F$2:F1408,F1408)-1=1),SUMPRODUCT(($F$2:$F$4154=F1408)*($G$2:$G$4154=G1408)*($K$2:$K$4154=K1408)*($I$2:$I$4154=I1408)*($L$2:$L$4154=L1408)*($M$2:$M$4154=M1408)),""),"")</f>
        <v/>
      </c>
      <c r="W1408" s="15" t="str">
        <f t="shared" si="63"/>
        <v/>
      </c>
      <c r="X1408" s="16" t="str">
        <f>IF(AND(A1408=[2]an!$G$38,F1408=[2]an!$E$40),[2]an!$G$40,IF(AND(A1408=[2]an!$G$38,F1408=[2]an!$E$41),[2]an!$G$41,IF(AND(A1408=[2]an!$G$38,F1408=[2]an!$E$39,H1408&gt;=[2]an!$M$37),[2]an!$G$39,
IF(AND(A1408=[2]an!$G$38,F1408=[2]an!$E$39,H1408&lt;[2]an!$M$37,S1408="kahepoolne vajaduspõhine",U1408=""),[2]an!$M$40,
IF(AND(A1408=[2]an!$G$38,F1408=[2]an!$E$39,H1408&lt;[2]an!$M$37,S1408="kahepoolne vajaduspõhine",U1408&lt;&gt;""),[2]an!$G$39,
IF(AND(A1408=[2]an!$G$38,F1408=[2]an!$E$39,H1408&lt;[2]an!$M$37,S1408&lt;&gt;"kahepoolne vajaduspõhine"),[2]an!$G$39,
IF(AND(A1408=[2]an!$G$38,F1408=[2]an!$E$42),[2]an!$G$42,
IF(AND(A1408=[2]an!$H$38,F1408=[2]an!$E$40),[2]an!$H$40,IF(AND(A1408=[2]an!$H$38,F1408=[2]an!$E$41),[2]an!$H$41,IF(AND(A1408=[2]an!$H$38,F1408=[2]an!$E$39,H1408&gt;=[2]an!$M$37),[2]an!$H$39,
IF(AND(A1408=[2]an!$H$38,F1408=[2]an!$E$39,H1408&lt;[2]an!$M$37,S1408="kahepoolne vajaduspõhine",U1408=""),[2]an!$M$40,
IF(AND(A1408=[2]an!$H$38,F1408=[2]an!$E$39,H1408&lt;[2]an!$M$37,S1408="kahepoolne vajaduspõhine",U1408&lt;&gt;""),[2]an!$H$39,
IF(AND(A1408=[2]an!$H$38,F1408=[2]an!$E$39,H1408&lt;[2]an!$M$37,S1408&lt;&gt;"kahepoolne vajaduspõhine"),[2]an!$H$39,
IF(AND(A1408=[2]an!$H$38,F1408=[2]an!$E$42),[2]an!$H$42,
IF(AND(A1408=[2]an!$I$38,F1408=[2]an!$E$40),[2]an!$I$40,IF(AND(A1408=[2]an!$I$38,F1408=[2]an!$E$41),[2]an!$I$41,IF(AND(A1408=[2]an!$I$38,F1408=[2]an!$E$39,H1408&gt;=[2]an!$M$37),[2]an!$I$39,
IF(AND(A1408=[2]an!$I$38,F1408=[2]an!$E$39,H1408&lt;[2]an!$M$37,S1408="kahepoolne vajaduspõhine",U1408=""),[2]an!$M$40,
IF(AND(A1408=[2]an!$I$38,F1408=[2]an!$E$39,H1408&lt;[2]an!$M$37,S1408="kahepoolne vajaduspõhine",U1408&lt;&gt;""),[2]an!$I$39,
IF(AND(A1408=[2]an!$I$38,F1408=[2]an!$E$39,H1408&lt;[2]an!$M$37,S1408&lt;&gt;"kahepoolne vajaduspõhine"),[2]an!$I$39,
IF(AND(A1408=[2]an!$I$38,F1408=[2]an!$E$42),[2]an!$I$42,
IF(AND(A1408=[2]an!$J$38,F1408=[2]an!$E$40),[2]an!$J$40,IF(AND(A1408=[2]an!$J$38,F1408=[2]an!$E$41),[2]an!$J$41,IF(AND(A1408=[2]an!$J$38,F1408=[2]an!$E$39,H1408&gt;=[2]an!$M$37),[2]an!$J$39,
IF(AND(A1408=[2]an!$J$38,F1408=[2]an!$E$39,H1408&lt;[2]an!$M$37,S1408="kahepoolne vajaduspõhine",U1408=""),[2]an!$M$40,
IF(AND(A1408=[2]an!$J$38,F1408=[2]an!$E$39,H1408&lt;[2]an!$M$37,S1408="kahepoolne vajaduspõhine",U1408&lt;&gt;""),[2]an!$J$39,
IF(AND(A1408=[2]an!$J$38,F1408=[2]an!$E$39,H1408&lt;[2]an!$M$37,S1408&lt;&gt;"kahepoolne vajaduspõhine"),[2]an!$J$39,
IF(AND(A1408=[2]an!$J$38,F1408=[2]an!$E$42),[2]an!$J$42,""))))))))))))))))))))))))))))</f>
        <v/>
      </c>
      <c r="Y1408" s="17" t="str">
        <f>IFERROR(IF(F1408="Tugigrupp",0,
IF(AND(F1408="Peretoe teenus",H1408&gt;=[2]an!$M$37,RANK(D1408,$D1408:$D1408)+COUNTIFS($D$2:D1408,D1408,$F$2:F1408,F1408)-1&gt;1),"",
IF(AND(F1408="Peretoe teenus",H1408&gt;=[2]an!$M$37,RANK(D1408,$D1408:$D1408)+COUNTIFS($D$2:D1408,D1408,$F$2:F1408,F1408)-1=1,MONTH(H1408)=MONTH(K1408)=TRUE,YEAR(H1408)=YEAR(K1408)=TRUE),((EOMONTH(H1408,0)-H1408+1)*X1408)/DAY(EOMONTH(H1408,0)),
IF(AND(F1408="Peretoe teenus",H1408&gt;=[2]an!$M$37,RANK(D1408,$D1408:$D1408)+COUNTIFS($D$2:D1408,D1408,$F$2:F1408,F1408)-1=1),X1408,
IF(AND(F1408="Peretoe teenus",H1408&lt;[2]an!$M$37,S1408&lt;&gt;"kahepoolne vajaduspõhine",RANK(D1408,$D1408:$D1408)+COUNTIFS($D$2:D1408,D1408,$F$2:F1408,F1408)-1=1),X1408,
IF(AND(F1408="Peretoe teenus",H1408&lt;[2]an!$M$37,S1408&lt;&gt;"kahepoolne vajaduspõhine",RANK(D1408,$D1408:$D1408)+COUNTIFS($D$2:D1408,D1408,$F$2:F1408,F1408)-1&gt;1),"",
IF(AND(F1408="Peretoe teenus",H1408&lt;[2]an!$M$37,S1408="kahepoolne vajaduspõhine",U1408="",RANK(D1408,$D1408:$D1408)+COUNTIFS($D$2:D1408,D1408,$F$2:F1408,F1408)-1=1),X1408,
IF(AND(F1408="Peretoe teenus",H1408&lt;[2]an!$M$37,S1408="kahepoolne vajaduspõhine",U1408="",RANK(D1408,$D1408:$D1408)+COUNTIFS($D$2:D1408,D1408,$F$2:F1408,F1408)-1&gt;1),"",
IF(AND(F1408="Peretoe teenus",H1408&lt;[2]an!$M$37,S1408="kahepoolne vajaduspõhine",U1408&lt;[2]an!$M$37,RANK(D1408,$D1408:$D1408)+COUNTIFS($D$2:D1408,D1408,$F$2:F1408,F1408)-1=1),X1408,
IF(AND(F1408="Peretoe teenus",H1408&lt;[2]an!$M$37,S1408="kahepoolne vajaduspõhine",U1408&lt;[2]an!$M$37,RANK(D1408,$D1408:$D1408)+COUNTIFS($D$2:D1408,D1408,$F$2:F1408,F1408)-1&gt;1),"",
IF(AND(F1408="Peretoe teenus",H1408&lt;[2]an!$M$37,S1408="kahepoolne vajaduspõhine",U1408&gt;=[2]an!$M$37,U1408&lt;=[2]an!$M$38,RANK(D1408,$D1408:$D1408)+COUNTIFS($D$2:D1408,D1408,$F$2:F1408,F1408)-1=1),
((EOMONTH(U1408,0)-U1408+1)*X1408)/DAY(EOMONTH(U1408,0))+(DAY(U1408)-1)*100/DAY(EOMONTH(U1408,0)),
IF(AND(F1408="Peretoe teenus",H1408&lt;[2]an!$M$37,S1408="kahepoolne vajaduspõhine",U1408&gt;=[2]an!$M$37,U1408&lt;=[2]an!$M$38,RANK(D1408,$D1408:$D1408)+COUNTIFS($D$2:D1408,D1408,$F$2:F1408,F1408)-1&gt;1),"",
IF(AND(F1408="Peretoe teenus",H1408&lt;[2]an!$M$37,S1408="kahepoolne vajaduspõhine",U1408&gt;[2]an!$M$38,RANK(D1408,$D1408:$D1408)+COUNTIFS($D$2:D1408,D1408,$F$2:F1408,F1408)-1=1),X1408,
IF(AND(F1408="Peretoe teenus",H1408&lt;[2]an!$M$37,S1408="kahepoolne vajaduspõhine",U1408&gt;[2]an!$M$38,RANK(D1408,$D1408:$D1408)+COUNTIFS($D$2:D1408,D1408,$F$2:F1408,F1408)-1&gt;1),"",X1408*W1408)))))))))))))),"")</f>
        <v/>
      </c>
      <c r="Z1408" s="18" t="str">
        <f t="shared" si="64"/>
        <v/>
      </c>
      <c r="AA1408" s="19" t="str">
        <f>IFERROR(VLOOKUP(E1408,[2]an!$A$3:$B$81,2,FALSE),"")</f>
        <v/>
      </c>
      <c r="AB1408" s="19" t="str">
        <f>IFERROR(VLOOKUP(AA1408,[2]an!$C$2:$D$16,2,FALSE),"")</f>
        <v/>
      </c>
      <c r="AC1408" s="20"/>
      <c r="AD1408" s="21" t="str">
        <f>IF(A1408=[2]an!$F$36,VLOOKUP([2]an!$F$36,[2]an!$F$36:$H$36,3,FALSE),IF(A1408=[2]an!$F$35,VLOOKUP([2]an!$F$35,[2]an!$F$35:$H$35,3,FALSE),IF(A1408=[2]an!$F$33,VLOOKUP([2]an!$F$33,[2]an!$F$33:$H$33,3,FALSE),IF(A1408=[2]an!$F$31,VLOOKUP([2]an!$F$31,[2]an!$F$31:$H$31,3,FALSE),""))))</f>
        <v/>
      </c>
    </row>
    <row r="1409" spans="6:30" x14ac:dyDescent="0.2">
      <c r="F1409" s="10"/>
      <c r="G1409" s="8" t="str">
        <f t="shared" si="65"/>
        <v/>
      </c>
      <c r="H1409" s="13"/>
      <c r="K1409" s="13"/>
      <c r="L1409" s="10"/>
      <c r="M1409" s="10"/>
      <c r="S1409" s="8" t="str">
        <f>IFERROR(VLOOKUP(D1409,[1]peretoe_teenus!$A$2:$L$2000,5,FALSE),"")</f>
        <v/>
      </c>
      <c r="U1409" s="13"/>
      <c r="V1409" s="15" t="str" cm="1">
        <f t="array" ref="V1409">IFERROR(IF(AND(F1409="Tugigrupp",RANK(K1409,$K1409:$K1409)+COUNTIFS($K$2:K1409,K1409,$L$2:L1409,L1409,$M$2:M1409,M1409,$I$2:I1409,I1409,$G$2:G1409,G1409,$F$2:F1409,F1409)-1=1),SUMPRODUCT(($F$2:$F$4154=F1409)*($G$2:$G$4154=G1409)*($K$2:$K$4154=K1409)*($I$2:$I$4154=I1409)*($L$2:$L$4154=L1409)*($M$2:$M$4154=M1409)),""),"")</f>
        <v/>
      </c>
      <c r="W1409" s="15" t="str">
        <f t="shared" si="63"/>
        <v/>
      </c>
      <c r="X1409" s="16" t="str">
        <f>IF(AND(A1409=[2]an!$G$38,F1409=[2]an!$E$40),[2]an!$G$40,IF(AND(A1409=[2]an!$G$38,F1409=[2]an!$E$41),[2]an!$G$41,IF(AND(A1409=[2]an!$G$38,F1409=[2]an!$E$39,H1409&gt;=[2]an!$M$37),[2]an!$G$39,
IF(AND(A1409=[2]an!$G$38,F1409=[2]an!$E$39,H1409&lt;[2]an!$M$37,S1409="kahepoolne vajaduspõhine",U1409=""),[2]an!$M$40,
IF(AND(A1409=[2]an!$G$38,F1409=[2]an!$E$39,H1409&lt;[2]an!$M$37,S1409="kahepoolne vajaduspõhine",U1409&lt;&gt;""),[2]an!$G$39,
IF(AND(A1409=[2]an!$G$38,F1409=[2]an!$E$39,H1409&lt;[2]an!$M$37,S1409&lt;&gt;"kahepoolne vajaduspõhine"),[2]an!$G$39,
IF(AND(A1409=[2]an!$G$38,F1409=[2]an!$E$42),[2]an!$G$42,
IF(AND(A1409=[2]an!$H$38,F1409=[2]an!$E$40),[2]an!$H$40,IF(AND(A1409=[2]an!$H$38,F1409=[2]an!$E$41),[2]an!$H$41,IF(AND(A1409=[2]an!$H$38,F1409=[2]an!$E$39,H1409&gt;=[2]an!$M$37),[2]an!$H$39,
IF(AND(A1409=[2]an!$H$38,F1409=[2]an!$E$39,H1409&lt;[2]an!$M$37,S1409="kahepoolne vajaduspõhine",U1409=""),[2]an!$M$40,
IF(AND(A1409=[2]an!$H$38,F1409=[2]an!$E$39,H1409&lt;[2]an!$M$37,S1409="kahepoolne vajaduspõhine",U1409&lt;&gt;""),[2]an!$H$39,
IF(AND(A1409=[2]an!$H$38,F1409=[2]an!$E$39,H1409&lt;[2]an!$M$37,S1409&lt;&gt;"kahepoolne vajaduspõhine"),[2]an!$H$39,
IF(AND(A1409=[2]an!$H$38,F1409=[2]an!$E$42),[2]an!$H$42,
IF(AND(A1409=[2]an!$I$38,F1409=[2]an!$E$40),[2]an!$I$40,IF(AND(A1409=[2]an!$I$38,F1409=[2]an!$E$41),[2]an!$I$41,IF(AND(A1409=[2]an!$I$38,F1409=[2]an!$E$39,H1409&gt;=[2]an!$M$37),[2]an!$I$39,
IF(AND(A1409=[2]an!$I$38,F1409=[2]an!$E$39,H1409&lt;[2]an!$M$37,S1409="kahepoolne vajaduspõhine",U1409=""),[2]an!$M$40,
IF(AND(A1409=[2]an!$I$38,F1409=[2]an!$E$39,H1409&lt;[2]an!$M$37,S1409="kahepoolne vajaduspõhine",U1409&lt;&gt;""),[2]an!$I$39,
IF(AND(A1409=[2]an!$I$38,F1409=[2]an!$E$39,H1409&lt;[2]an!$M$37,S1409&lt;&gt;"kahepoolne vajaduspõhine"),[2]an!$I$39,
IF(AND(A1409=[2]an!$I$38,F1409=[2]an!$E$42),[2]an!$I$42,
IF(AND(A1409=[2]an!$J$38,F1409=[2]an!$E$40),[2]an!$J$40,IF(AND(A1409=[2]an!$J$38,F1409=[2]an!$E$41),[2]an!$J$41,IF(AND(A1409=[2]an!$J$38,F1409=[2]an!$E$39,H1409&gt;=[2]an!$M$37),[2]an!$J$39,
IF(AND(A1409=[2]an!$J$38,F1409=[2]an!$E$39,H1409&lt;[2]an!$M$37,S1409="kahepoolne vajaduspõhine",U1409=""),[2]an!$M$40,
IF(AND(A1409=[2]an!$J$38,F1409=[2]an!$E$39,H1409&lt;[2]an!$M$37,S1409="kahepoolne vajaduspõhine",U1409&lt;&gt;""),[2]an!$J$39,
IF(AND(A1409=[2]an!$J$38,F1409=[2]an!$E$39,H1409&lt;[2]an!$M$37,S1409&lt;&gt;"kahepoolne vajaduspõhine"),[2]an!$J$39,
IF(AND(A1409=[2]an!$J$38,F1409=[2]an!$E$42),[2]an!$J$42,""))))))))))))))))))))))))))))</f>
        <v/>
      </c>
      <c r="Y1409" s="17" t="str">
        <f>IFERROR(IF(F1409="Tugigrupp",0,
IF(AND(F1409="Peretoe teenus",H1409&gt;=[2]an!$M$37,RANK(D1409,$D1409:$D1409)+COUNTIFS($D$2:D1409,D1409,$F$2:F1409,F1409)-1&gt;1),"",
IF(AND(F1409="Peretoe teenus",H1409&gt;=[2]an!$M$37,RANK(D1409,$D1409:$D1409)+COUNTIFS($D$2:D1409,D1409,$F$2:F1409,F1409)-1=1,MONTH(H1409)=MONTH(K1409)=TRUE,YEAR(H1409)=YEAR(K1409)=TRUE),((EOMONTH(H1409,0)-H1409+1)*X1409)/DAY(EOMONTH(H1409,0)),
IF(AND(F1409="Peretoe teenus",H1409&gt;=[2]an!$M$37,RANK(D1409,$D1409:$D1409)+COUNTIFS($D$2:D1409,D1409,$F$2:F1409,F1409)-1=1),X1409,
IF(AND(F1409="Peretoe teenus",H1409&lt;[2]an!$M$37,S1409&lt;&gt;"kahepoolne vajaduspõhine",RANK(D1409,$D1409:$D1409)+COUNTIFS($D$2:D1409,D1409,$F$2:F1409,F1409)-1=1),X1409,
IF(AND(F1409="Peretoe teenus",H1409&lt;[2]an!$M$37,S1409&lt;&gt;"kahepoolne vajaduspõhine",RANK(D1409,$D1409:$D1409)+COUNTIFS($D$2:D1409,D1409,$F$2:F1409,F1409)-1&gt;1),"",
IF(AND(F1409="Peretoe teenus",H1409&lt;[2]an!$M$37,S1409="kahepoolne vajaduspõhine",U1409="",RANK(D1409,$D1409:$D1409)+COUNTIFS($D$2:D1409,D1409,$F$2:F1409,F1409)-1=1),X1409,
IF(AND(F1409="Peretoe teenus",H1409&lt;[2]an!$M$37,S1409="kahepoolne vajaduspõhine",U1409="",RANK(D1409,$D1409:$D1409)+COUNTIFS($D$2:D1409,D1409,$F$2:F1409,F1409)-1&gt;1),"",
IF(AND(F1409="Peretoe teenus",H1409&lt;[2]an!$M$37,S1409="kahepoolne vajaduspõhine",U1409&lt;[2]an!$M$37,RANK(D1409,$D1409:$D1409)+COUNTIFS($D$2:D1409,D1409,$F$2:F1409,F1409)-1=1),X1409,
IF(AND(F1409="Peretoe teenus",H1409&lt;[2]an!$M$37,S1409="kahepoolne vajaduspõhine",U1409&lt;[2]an!$M$37,RANK(D1409,$D1409:$D1409)+COUNTIFS($D$2:D1409,D1409,$F$2:F1409,F1409)-1&gt;1),"",
IF(AND(F1409="Peretoe teenus",H1409&lt;[2]an!$M$37,S1409="kahepoolne vajaduspõhine",U1409&gt;=[2]an!$M$37,U1409&lt;=[2]an!$M$38,RANK(D1409,$D1409:$D1409)+COUNTIFS($D$2:D1409,D1409,$F$2:F1409,F1409)-1=1),
((EOMONTH(U1409,0)-U1409+1)*X1409)/DAY(EOMONTH(U1409,0))+(DAY(U1409)-1)*100/DAY(EOMONTH(U1409,0)),
IF(AND(F1409="Peretoe teenus",H1409&lt;[2]an!$M$37,S1409="kahepoolne vajaduspõhine",U1409&gt;=[2]an!$M$37,U1409&lt;=[2]an!$M$38,RANK(D1409,$D1409:$D1409)+COUNTIFS($D$2:D1409,D1409,$F$2:F1409,F1409)-1&gt;1),"",
IF(AND(F1409="Peretoe teenus",H1409&lt;[2]an!$M$37,S1409="kahepoolne vajaduspõhine",U1409&gt;[2]an!$M$38,RANK(D1409,$D1409:$D1409)+COUNTIFS($D$2:D1409,D1409,$F$2:F1409,F1409)-1=1),X1409,
IF(AND(F1409="Peretoe teenus",H1409&lt;[2]an!$M$37,S1409="kahepoolne vajaduspõhine",U1409&gt;[2]an!$M$38,RANK(D1409,$D1409:$D1409)+COUNTIFS($D$2:D1409,D1409,$F$2:F1409,F1409)-1&gt;1),"",X1409*W1409)))))))))))))),"")</f>
        <v/>
      </c>
      <c r="Z1409" s="18" t="str">
        <f t="shared" si="64"/>
        <v/>
      </c>
      <c r="AA1409" s="19" t="str">
        <f>IFERROR(VLOOKUP(E1409,[2]an!$A$3:$B$81,2,FALSE),"")</f>
        <v/>
      </c>
      <c r="AB1409" s="19" t="str">
        <f>IFERROR(VLOOKUP(AA1409,[2]an!$C$2:$D$16,2,FALSE),"")</f>
        <v/>
      </c>
      <c r="AC1409" s="20"/>
      <c r="AD1409" s="21" t="str">
        <f>IF(A1409=[2]an!$F$36,VLOOKUP([2]an!$F$36,[2]an!$F$36:$H$36,3,FALSE),IF(A1409=[2]an!$F$35,VLOOKUP([2]an!$F$35,[2]an!$F$35:$H$35,3,FALSE),IF(A1409=[2]an!$F$33,VLOOKUP([2]an!$F$33,[2]an!$F$33:$H$33,3,FALSE),IF(A1409=[2]an!$F$31,VLOOKUP([2]an!$F$31,[2]an!$F$31:$H$31,3,FALSE),""))))</f>
        <v/>
      </c>
    </row>
    <row r="1410" spans="6:30" x14ac:dyDescent="0.2">
      <c r="F1410" s="10"/>
      <c r="G1410" s="8" t="str">
        <f t="shared" si="65"/>
        <v/>
      </c>
      <c r="H1410" s="13"/>
      <c r="K1410" s="13"/>
      <c r="L1410" s="10"/>
      <c r="M1410" s="10"/>
      <c r="S1410" s="8" t="str">
        <f>IFERROR(VLOOKUP(D1410,[1]peretoe_teenus!$A$2:$L$2000,5,FALSE),"")</f>
        <v/>
      </c>
      <c r="U1410" s="13"/>
      <c r="V1410" s="15" t="str" cm="1">
        <f t="array" ref="V1410">IFERROR(IF(AND(F1410="Tugigrupp",RANK(K1410,$K1410:$K1410)+COUNTIFS($K$2:K1410,K1410,$L$2:L1410,L1410,$M$2:M1410,M1410,$I$2:I1410,I1410,$G$2:G1410,G1410,$F$2:F1410,F1410)-1=1),SUMPRODUCT(($F$2:$F$4154=F1410)*($G$2:$G$4154=G1410)*($K$2:$K$4154=K1410)*($I$2:$I$4154=I1410)*($L$2:$L$4154=L1410)*($M$2:$M$4154=M1410)),""),"")</f>
        <v/>
      </c>
      <c r="W1410" s="15" t="str">
        <f t="shared" ref="W1410:W1473" si="66">IF(A1410="","",(M1410-L1410)*1440/45)</f>
        <v/>
      </c>
      <c r="X1410" s="16" t="str">
        <f>IF(AND(A1410=[2]an!$G$38,F1410=[2]an!$E$40),[2]an!$G$40,IF(AND(A1410=[2]an!$G$38,F1410=[2]an!$E$41),[2]an!$G$41,IF(AND(A1410=[2]an!$G$38,F1410=[2]an!$E$39,H1410&gt;=[2]an!$M$37),[2]an!$G$39,
IF(AND(A1410=[2]an!$G$38,F1410=[2]an!$E$39,H1410&lt;[2]an!$M$37,S1410="kahepoolne vajaduspõhine",U1410=""),[2]an!$M$40,
IF(AND(A1410=[2]an!$G$38,F1410=[2]an!$E$39,H1410&lt;[2]an!$M$37,S1410="kahepoolne vajaduspõhine",U1410&lt;&gt;""),[2]an!$G$39,
IF(AND(A1410=[2]an!$G$38,F1410=[2]an!$E$39,H1410&lt;[2]an!$M$37,S1410&lt;&gt;"kahepoolne vajaduspõhine"),[2]an!$G$39,
IF(AND(A1410=[2]an!$G$38,F1410=[2]an!$E$42),[2]an!$G$42,
IF(AND(A1410=[2]an!$H$38,F1410=[2]an!$E$40),[2]an!$H$40,IF(AND(A1410=[2]an!$H$38,F1410=[2]an!$E$41),[2]an!$H$41,IF(AND(A1410=[2]an!$H$38,F1410=[2]an!$E$39,H1410&gt;=[2]an!$M$37),[2]an!$H$39,
IF(AND(A1410=[2]an!$H$38,F1410=[2]an!$E$39,H1410&lt;[2]an!$M$37,S1410="kahepoolne vajaduspõhine",U1410=""),[2]an!$M$40,
IF(AND(A1410=[2]an!$H$38,F1410=[2]an!$E$39,H1410&lt;[2]an!$M$37,S1410="kahepoolne vajaduspõhine",U1410&lt;&gt;""),[2]an!$H$39,
IF(AND(A1410=[2]an!$H$38,F1410=[2]an!$E$39,H1410&lt;[2]an!$M$37,S1410&lt;&gt;"kahepoolne vajaduspõhine"),[2]an!$H$39,
IF(AND(A1410=[2]an!$H$38,F1410=[2]an!$E$42),[2]an!$H$42,
IF(AND(A1410=[2]an!$I$38,F1410=[2]an!$E$40),[2]an!$I$40,IF(AND(A1410=[2]an!$I$38,F1410=[2]an!$E$41),[2]an!$I$41,IF(AND(A1410=[2]an!$I$38,F1410=[2]an!$E$39,H1410&gt;=[2]an!$M$37),[2]an!$I$39,
IF(AND(A1410=[2]an!$I$38,F1410=[2]an!$E$39,H1410&lt;[2]an!$M$37,S1410="kahepoolne vajaduspõhine",U1410=""),[2]an!$M$40,
IF(AND(A1410=[2]an!$I$38,F1410=[2]an!$E$39,H1410&lt;[2]an!$M$37,S1410="kahepoolne vajaduspõhine",U1410&lt;&gt;""),[2]an!$I$39,
IF(AND(A1410=[2]an!$I$38,F1410=[2]an!$E$39,H1410&lt;[2]an!$M$37,S1410&lt;&gt;"kahepoolne vajaduspõhine"),[2]an!$I$39,
IF(AND(A1410=[2]an!$I$38,F1410=[2]an!$E$42),[2]an!$I$42,
IF(AND(A1410=[2]an!$J$38,F1410=[2]an!$E$40),[2]an!$J$40,IF(AND(A1410=[2]an!$J$38,F1410=[2]an!$E$41),[2]an!$J$41,IF(AND(A1410=[2]an!$J$38,F1410=[2]an!$E$39,H1410&gt;=[2]an!$M$37),[2]an!$J$39,
IF(AND(A1410=[2]an!$J$38,F1410=[2]an!$E$39,H1410&lt;[2]an!$M$37,S1410="kahepoolne vajaduspõhine",U1410=""),[2]an!$M$40,
IF(AND(A1410=[2]an!$J$38,F1410=[2]an!$E$39,H1410&lt;[2]an!$M$37,S1410="kahepoolne vajaduspõhine",U1410&lt;&gt;""),[2]an!$J$39,
IF(AND(A1410=[2]an!$J$38,F1410=[2]an!$E$39,H1410&lt;[2]an!$M$37,S1410&lt;&gt;"kahepoolne vajaduspõhine"),[2]an!$J$39,
IF(AND(A1410=[2]an!$J$38,F1410=[2]an!$E$42),[2]an!$J$42,""))))))))))))))))))))))))))))</f>
        <v/>
      </c>
      <c r="Y1410" s="17" t="str">
        <f>IFERROR(IF(F1410="Tugigrupp",0,
IF(AND(F1410="Peretoe teenus",H1410&gt;=[2]an!$M$37,RANK(D1410,$D1410:$D1410)+COUNTIFS($D$2:D1410,D1410,$F$2:F1410,F1410)-1&gt;1),"",
IF(AND(F1410="Peretoe teenus",H1410&gt;=[2]an!$M$37,RANK(D1410,$D1410:$D1410)+COUNTIFS($D$2:D1410,D1410,$F$2:F1410,F1410)-1=1,MONTH(H1410)=MONTH(K1410)=TRUE,YEAR(H1410)=YEAR(K1410)=TRUE),((EOMONTH(H1410,0)-H1410+1)*X1410)/DAY(EOMONTH(H1410,0)),
IF(AND(F1410="Peretoe teenus",H1410&gt;=[2]an!$M$37,RANK(D1410,$D1410:$D1410)+COUNTIFS($D$2:D1410,D1410,$F$2:F1410,F1410)-1=1),X1410,
IF(AND(F1410="Peretoe teenus",H1410&lt;[2]an!$M$37,S1410&lt;&gt;"kahepoolne vajaduspõhine",RANK(D1410,$D1410:$D1410)+COUNTIFS($D$2:D1410,D1410,$F$2:F1410,F1410)-1=1),X1410,
IF(AND(F1410="Peretoe teenus",H1410&lt;[2]an!$M$37,S1410&lt;&gt;"kahepoolne vajaduspõhine",RANK(D1410,$D1410:$D1410)+COUNTIFS($D$2:D1410,D1410,$F$2:F1410,F1410)-1&gt;1),"",
IF(AND(F1410="Peretoe teenus",H1410&lt;[2]an!$M$37,S1410="kahepoolne vajaduspõhine",U1410="",RANK(D1410,$D1410:$D1410)+COUNTIFS($D$2:D1410,D1410,$F$2:F1410,F1410)-1=1),X1410,
IF(AND(F1410="Peretoe teenus",H1410&lt;[2]an!$M$37,S1410="kahepoolne vajaduspõhine",U1410="",RANK(D1410,$D1410:$D1410)+COUNTIFS($D$2:D1410,D1410,$F$2:F1410,F1410)-1&gt;1),"",
IF(AND(F1410="Peretoe teenus",H1410&lt;[2]an!$M$37,S1410="kahepoolne vajaduspõhine",U1410&lt;[2]an!$M$37,RANK(D1410,$D1410:$D1410)+COUNTIFS($D$2:D1410,D1410,$F$2:F1410,F1410)-1=1),X1410,
IF(AND(F1410="Peretoe teenus",H1410&lt;[2]an!$M$37,S1410="kahepoolne vajaduspõhine",U1410&lt;[2]an!$M$37,RANK(D1410,$D1410:$D1410)+COUNTIFS($D$2:D1410,D1410,$F$2:F1410,F1410)-1&gt;1),"",
IF(AND(F1410="Peretoe teenus",H1410&lt;[2]an!$M$37,S1410="kahepoolne vajaduspõhine",U1410&gt;=[2]an!$M$37,U1410&lt;=[2]an!$M$38,RANK(D1410,$D1410:$D1410)+COUNTIFS($D$2:D1410,D1410,$F$2:F1410,F1410)-1=1),
((EOMONTH(U1410,0)-U1410+1)*X1410)/DAY(EOMONTH(U1410,0))+(DAY(U1410)-1)*100/DAY(EOMONTH(U1410,0)),
IF(AND(F1410="Peretoe teenus",H1410&lt;[2]an!$M$37,S1410="kahepoolne vajaduspõhine",U1410&gt;=[2]an!$M$37,U1410&lt;=[2]an!$M$38,RANK(D1410,$D1410:$D1410)+COUNTIFS($D$2:D1410,D1410,$F$2:F1410,F1410)-1&gt;1),"",
IF(AND(F1410="Peretoe teenus",H1410&lt;[2]an!$M$37,S1410="kahepoolne vajaduspõhine",U1410&gt;[2]an!$M$38,RANK(D1410,$D1410:$D1410)+COUNTIFS($D$2:D1410,D1410,$F$2:F1410,F1410)-1=1),X1410,
IF(AND(F1410="Peretoe teenus",H1410&lt;[2]an!$M$37,S1410="kahepoolne vajaduspõhine",U1410&gt;[2]an!$M$38,RANK(D1410,$D1410:$D1410)+COUNTIFS($D$2:D1410,D1410,$F$2:F1410,F1410)-1&gt;1),"",X1410*W1410)))))))))))))),"")</f>
        <v/>
      </c>
      <c r="Z1410" s="18" t="str">
        <f t="shared" ref="Z1410:Z1473" si="67">IF(F1410="Tugigrupp",SUMPRODUCT(($F$2:$F$4154=F1410)*($G$2:$G$4154=G1410)*($K$2:$K$4154=K1410)*($I$2:$I$4154=I1410)*($L$2:$L$4154=L1410)*($M$2:$M$4154=M1410)),"")</f>
        <v/>
      </c>
      <c r="AA1410" s="19" t="str">
        <f>IFERROR(VLOOKUP(E1410,[2]an!$A$3:$B$81,2,FALSE),"")</f>
        <v/>
      </c>
      <c r="AB1410" s="19" t="str">
        <f>IFERROR(VLOOKUP(AA1410,[2]an!$C$2:$D$16,2,FALSE),"")</f>
        <v/>
      </c>
      <c r="AC1410" s="20"/>
      <c r="AD1410" s="21" t="str">
        <f>IF(A1410=[2]an!$F$36,VLOOKUP([2]an!$F$36,[2]an!$F$36:$H$36,3,FALSE),IF(A1410=[2]an!$F$35,VLOOKUP([2]an!$F$35,[2]an!$F$35:$H$35,3,FALSE),IF(A1410=[2]an!$F$33,VLOOKUP([2]an!$F$33,[2]an!$F$33:$H$33,3,FALSE),IF(A1410=[2]an!$F$31,VLOOKUP([2]an!$F$31,[2]an!$F$31:$H$31,3,FALSE),""))))</f>
        <v/>
      </c>
    </row>
    <row r="1411" spans="6:30" x14ac:dyDescent="0.2">
      <c r="F1411" s="10"/>
      <c r="G1411" s="8" t="str">
        <f t="shared" ref="G1411:G1474" si="68">IF(F1411="","",IF(F1411&lt;&gt;"Tugigrupp","pole",""))</f>
        <v/>
      </c>
      <c r="H1411" s="13"/>
      <c r="K1411" s="13"/>
      <c r="L1411" s="10"/>
      <c r="M1411" s="10"/>
      <c r="S1411" s="8" t="str">
        <f>IFERROR(VLOOKUP(D1411,[1]peretoe_teenus!$A$2:$L$2000,5,FALSE),"")</f>
        <v/>
      </c>
      <c r="U1411" s="13"/>
      <c r="V1411" s="15" t="str" cm="1">
        <f t="array" ref="V1411">IFERROR(IF(AND(F1411="Tugigrupp",RANK(K1411,$K1411:$K1411)+COUNTIFS($K$2:K1411,K1411,$L$2:L1411,L1411,$M$2:M1411,M1411,$I$2:I1411,I1411,$G$2:G1411,G1411,$F$2:F1411,F1411)-1=1),SUMPRODUCT(($F$2:$F$4154=F1411)*($G$2:$G$4154=G1411)*($K$2:$K$4154=K1411)*($I$2:$I$4154=I1411)*($L$2:$L$4154=L1411)*($M$2:$M$4154=M1411)),""),"")</f>
        <v/>
      </c>
      <c r="W1411" s="15" t="str">
        <f t="shared" si="66"/>
        <v/>
      </c>
      <c r="X1411" s="16" t="str">
        <f>IF(AND(A1411=[2]an!$G$38,F1411=[2]an!$E$40),[2]an!$G$40,IF(AND(A1411=[2]an!$G$38,F1411=[2]an!$E$41),[2]an!$G$41,IF(AND(A1411=[2]an!$G$38,F1411=[2]an!$E$39,H1411&gt;=[2]an!$M$37),[2]an!$G$39,
IF(AND(A1411=[2]an!$G$38,F1411=[2]an!$E$39,H1411&lt;[2]an!$M$37,S1411="kahepoolne vajaduspõhine",U1411=""),[2]an!$M$40,
IF(AND(A1411=[2]an!$G$38,F1411=[2]an!$E$39,H1411&lt;[2]an!$M$37,S1411="kahepoolne vajaduspõhine",U1411&lt;&gt;""),[2]an!$G$39,
IF(AND(A1411=[2]an!$G$38,F1411=[2]an!$E$39,H1411&lt;[2]an!$M$37,S1411&lt;&gt;"kahepoolne vajaduspõhine"),[2]an!$G$39,
IF(AND(A1411=[2]an!$G$38,F1411=[2]an!$E$42),[2]an!$G$42,
IF(AND(A1411=[2]an!$H$38,F1411=[2]an!$E$40),[2]an!$H$40,IF(AND(A1411=[2]an!$H$38,F1411=[2]an!$E$41),[2]an!$H$41,IF(AND(A1411=[2]an!$H$38,F1411=[2]an!$E$39,H1411&gt;=[2]an!$M$37),[2]an!$H$39,
IF(AND(A1411=[2]an!$H$38,F1411=[2]an!$E$39,H1411&lt;[2]an!$M$37,S1411="kahepoolne vajaduspõhine",U1411=""),[2]an!$M$40,
IF(AND(A1411=[2]an!$H$38,F1411=[2]an!$E$39,H1411&lt;[2]an!$M$37,S1411="kahepoolne vajaduspõhine",U1411&lt;&gt;""),[2]an!$H$39,
IF(AND(A1411=[2]an!$H$38,F1411=[2]an!$E$39,H1411&lt;[2]an!$M$37,S1411&lt;&gt;"kahepoolne vajaduspõhine"),[2]an!$H$39,
IF(AND(A1411=[2]an!$H$38,F1411=[2]an!$E$42),[2]an!$H$42,
IF(AND(A1411=[2]an!$I$38,F1411=[2]an!$E$40),[2]an!$I$40,IF(AND(A1411=[2]an!$I$38,F1411=[2]an!$E$41),[2]an!$I$41,IF(AND(A1411=[2]an!$I$38,F1411=[2]an!$E$39,H1411&gt;=[2]an!$M$37),[2]an!$I$39,
IF(AND(A1411=[2]an!$I$38,F1411=[2]an!$E$39,H1411&lt;[2]an!$M$37,S1411="kahepoolne vajaduspõhine",U1411=""),[2]an!$M$40,
IF(AND(A1411=[2]an!$I$38,F1411=[2]an!$E$39,H1411&lt;[2]an!$M$37,S1411="kahepoolne vajaduspõhine",U1411&lt;&gt;""),[2]an!$I$39,
IF(AND(A1411=[2]an!$I$38,F1411=[2]an!$E$39,H1411&lt;[2]an!$M$37,S1411&lt;&gt;"kahepoolne vajaduspõhine"),[2]an!$I$39,
IF(AND(A1411=[2]an!$I$38,F1411=[2]an!$E$42),[2]an!$I$42,
IF(AND(A1411=[2]an!$J$38,F1411=[2]an!$E$40),[2]an!$J$40,IF(AND(A1411=[2]an!$J$38,F1411=[2]an!$E$41),[2]an!$J$41,IF(AND(A1411=[2]an!$J$38,F1411=[2]an!$E$39,H1411&gt;=[2]an!$M$37),[2]an!$J$39,
IF(AND(A1411=[2]an!$J$38,F1411=[2]an!$E$39,H1411&lt;[2]an!$M$37,S1411="kahepoolne vajaduspõhine",U1411=""),[2]an!$M$40,
IF(AND(A1411=[2]an!$J$38,F1411=[2]an!$E$39,H1411&lt;[2]an!$M$37,S1411="kahepoolne vajaduspõhine",U1411&lt;&gt;""),[2]an!$J$39,
IF(AND(A1411=[2]an!$J$38,F1411=[2]an!$E$39,H1411&lt;[2]an!$M$37,S1411&lt;&gt;"kahepoolne vajaduspõhine"),[2]an!$J$39,
IF(AND(A1411=[2]an!$J$38,F1411=[2]an!$E$42),[2]an!$J$42,""))))))))))))))))))))))))))))</f>
        <v/>
      </c>
      <c r="Y1411" s="17" t="str">
        <f>IFERROR(IF(F1411="Tugigrupp",0,
IF(AND(F1411="Peretoe teenus",H1411&gt;=[2]an!$M$37,RANK(D1411,$D1411:$D1411)+COUNTIFS($D$2:D1411,D1411,$F$2:F1411,F1411)-1&gt;1),"",
IF(AND(F1411="Peretoe teenus",H1411&gt;=[2]an!$M$37,RANK(D1411,$D1411:$D1411)+COUNTIFS($D$2:D1411,D1411,$F$2:F1411,F1411)-1=1,MONTH(H1411)=MONTH(K1411)=TRUE,YEAR(H1411)=YEAR(K1411)=TRUE),((EOMONTH(H1411,0)-H1411+1)*X1411)/DAY(EOMONTH(H1411,0)),
IF(AND(F1411="Peretoe teenus",H1411&gt;=[2]an!$M$37,RANK(D1411,$D1411:$D1411)+COUNTIFS($D$2:D1411,D1411,$F$2:F1411,F1411)-1=1),X1411,
IF(AND(F1411="Peretoe teenus",H1411&lt;[2]an!$M$37,S1411&lt;&gt;"kahepoolne vajaduspõhine",RANK(D1411,$D1411:$D1411)+COUNTIFS($D$2:D1411,D1411,$F$2:F1411,F1411)-1=1),X1411,
IF(AND(F1411="Peretoe teenus",H1411&lt;[2]an!$M$37,S1411&lt;&gt;"kahepoolne vajaduspõhine",RANK(D1411,$D1411:$D1411)+COUNTIFS($D$2:D1411,D1411,$F$2:F1411,F1411)-1&gt;1),"",
IF(AND(F1411="Peretoe teenus",H1411&lt;[2]an!$M$37,S1411="kahepoolne vajaduspõhine",U1411="",RANK(D1411,$D1411:$D1411)+COUNTIFS($D$2:D1411,D1411,$F$2:F1411,F1411)-1=1),X1411,
IF(AND(F1411="Peretoe teenus",H1411&lt;[2]an!$M$37,S1411="kahepoolne vajaduspõhine",U1411="",RANK(D1411,$D1411:$D1411)+COUNTIFS($D$2:D1411,D1411,$F$2:F1411,F1411)-1&gt;1),"",
IF(AND(F1411="Peretoe teenus",H1411&lt;[2]an!$M$37,S1411="kahepoolne vajaduspõhine",U1411&lt;[2]an!$M$37,RANK(D1411,$D1411:$D1411)+COUNTIFS($D$2:D1411,D1411,$F$2:F1411,F1411)-1=1),X1411,
IF(AND(F1411="Peretoe teenus",H1411&lt;[2]an!$M$37,S1411="kahepoolne vajaduspõhine",U1411&lt;[2]an!$M$37,RANK(D1411,$D1411:$D1411)+COUNTIFS($D$2:D1411,D1411,$F$2:F1411,F1411)-1&gt;1),"",
IF(AND(F1411="Peretoe teenus",H1411&lt;[2]an!$M$37,S1411="kahepoolne vajaduspõhine",U1411&gt;=[2]an!$M$37,U1411&lt;=[2]an!$M$38,RANK(D1411,$D1411:$D1411)+COUNTIFS($D$2:D1411,D1411,$F$2:F1411,F1411)-1=1),
((EOMONTH(U1411,0)-U1411+1)*X1411)/DAY(EOMONTH(U1411,0))+(DAY(U1411)-1)*100/DAY(EOMONTH(U1411,0)),
IF(AND(F1411="Peretoe teenus",H1411&lt;[2]an!$M$37,S1411="kahepoolne vajaduspõhine",U1411&gt;=[2]an!$M$37,U1411&lt;=[2]an!$M$38,RANK(D1411,$D1411:$D1411)+COUNTIFS($D$2:D1411,D1411,$F$2:F1411,F1411)-1&gt;1),"",
IF(AND(F1411="Peretoe teenus",H1411&lt;[2]an!$M$37,S1411="kahepoolne vajaduspõhine",U1411&gt;[2]an!$M$38,RANK(D1411,$D1411:$D1411)+COUNTIFS($D$2:D1411,D1411,$F$2:F1411,F1411)-1=1),X1411,
IF(AND(F1411="Peretoe teenus",H1411&lt;[2]an!$M$37,S1411="kahepoolne vajaduspõhine",U1411&gt;[2]an!$M$38,RANK(D1411,$D1411:$D1411)+COUNTIFS($D$2:D1411,D1411,$F$2:F1411,F1411)-1&gt;1),"",X1411*W1411)))))))))))))),"")</f>
        <v/>
      </c>
      <c r="Z1411" s="18" t="str">
        <f t="shared" si="67"/>
        <v/>
      </c>
      <c r="AA1411" s="19" t="str">
        <f>IFERROR(VLOOKUP(E1411,[2]an!$A$3:$B$81,2,FALSE),"")</f>
        <v/>
      </c>
      <c r="AB1411" s="19" t="str">
        <f>IFERROR(VLOOKUP(AA1411,[2]an!$C$2:$D$16,2,FALSE),"")</f>
        <v/>
      </c>
      <c r="AC1411" s="20"/>
      <c r="AD1411" s="21" t="str">
        <f>IF(A1411=[2]an!$F$36,VLOOKUP([2]an!$F$36,[2]an!$F$36:$H$36,3,FALSE),IF(A1411=[2]an!$F$35,VLOOKUP([2]an!$F$35,[2]an!$F$35:$H$35,3,FALSE),IF(A1411=[2]an!$F$33,VLOOKUP([2]an!$F$33,[2]an!$F$33:$H$33,3,FALSE),IF(A1411=[2]an!$F$31,VLOOKUP([2]an!$F$31,[2]an!$F$31:$H$31,3,FALSE),""))))</f>
        <v/>
      </c>
    </row>
    <row r="1412" spans="6:30" x14ac:dyDescent="0.2">
      <c r="F1412" s="10"/>
      <c r="G1412" s="8" t="str">
        <f t="shared" si="68"/>
        <v/>
      </c>
      <c r="H1412" s="13"/>
      <c r="K1412" s="13"/>
      <c r="L1412" s="10"/>
      <c r="M1412" s="10"/>
      <c r="S1412" s="8" t="str">
        <f>IFERROR(VLOOKUP(D1412,[1]peretoe_teenus!$A$2:$L$2000,5,FALSE),"")</f>
        <v/>
      </c>
      <c r="U1412" s="13"/>
      <c r="V1412" s="15" t="str" cm="1">
        <f t="array" ref="V1412">IFERROR(IF(AND(F1412="Tugigrupp",RANK(K1412,$K1412:$K1412)+COUNTIFS($K$2:K1412,K1412,$L$2:L1412,L1412,$M$2:M1412,M1412,$I$2:I1412,I1412,$G$2:G1412,G1412,$F$2:F1412,F1412)-1=1),SUMPRODUCT(($F$2:$F$4154=F1412)*($G$2:$G$4154=G1412)*($K$2:$K$4154=K1412)*($I$2:$I$4154=I1412)*($L$2:$L$4154=L1412)*($M$2:$M$4154=M1412)),""),"")</f>
        <v/>
      </c>
      <c r="W1412" s="15" t="str">
        <f t="shared" si="66"/>
        <v/>
      </c>
      <c r="X1412" s="16" t="str">
        <f>IF(AND(A1412=[2]an!$G$38,F1412=[2]an!$E$40),[2]an!$G$40,IF(AND(A1412=[2]an!$G$38,F1412=[2]an!$E$41),[2]an!$G$41,IF(AND(A1412=[2]an!$G$38,F1412=[2]an!$E$39,H1412&gt;=[2]an!$M$37),[2]an!$G$39,
IF(AND(A1412=[2]an!$G$38,F1412=[2]an!$E$39,H1412&lt;[2]an!$M$37,S1412="kahepoolne vajaduspõhine",U1412=""),[2]an!$M$40,
IF(AND(A1412=[2]an!$G$38,F1412=[2]an!$E$39,H1412&lt;[2]an!$M$37,S1412="kahepoolne vajaduspõhine",U1412&lt;&gt;""),[2]an!$G$39,
IF(AND(A1412=[2]an!$G$38,F1412=[2]an!$E$39,H1412&lt;[2]an!$M$37,S1412&lt;&gt;"kahepoolne vajaduspõhine"),[2]an!$G$39,
IF(AND(A1412=[2]an!$G$38,F1412=[2]an!$E$42),[2]an!$G$42,
IF(AND(A1412=[2]an!$H$38,F1412=[2]an!$E$40),[2]an!$H$40,IF(AND(A1412=[2]an!$H$38,F1412=[2]an!$E$41),[2]an!$H$41,IF(AND(A1412=[2]an!$H$38,F1412=[2]an!$E$39,H1412&gt;=[2]an!$M$37),[2]an!$H$39,
IF(AND(A1412=[2]an!$H$38,F1412=[2]an!$E$39,H1412&lt;[2]an!$M$37,S1412="kahepoolne vajaduspõhine",U1412=""),[2]an!$M$40,
IF(AND(A1412=[2]an!$H$38,F1412=[2]an!$E$39,H1412&lt;[2]an!$M$37,S1412="kahepoolne vajaduspõhine",U1412&lt;&gt;""),[2]an!$H$39,
IF(AND(A1412=[2]an!$H$38,F1412=[2]an!$E$39,H1412&lt;[2]an!$M$37,S1412&lt;&gt;"kahepoolne vajaduspõhine"),[2]an!$H$39,
IF(AND(A1412=[2]an!$H$38,F1412=[2]an!$E$42),[2]an!$H$42,
IF(AND(A1412=[2]an!$I$38,F1412=[2]an!$E$40),[2]an!$I$40,IF(AND(A1412=[2]an!$I$38,F1412=[2]an!$E$41),[2]an!$I$41,IF(AND(A1412=[2]an!$I$38,F1412=[2]an!$E$39,H1412&gt;=[2]an!$M$37),[2]an!$I$39,
IF(AND(A1412=[2]an!$I$38,F1412=[2]an!$E$39,H1412&lt;[2]an!$M$37,S1412="kahepoolne vajaduspõhine",U1412=""),[2]an!$M$40,
IF(AND(A1412=[2]an!$I$38,F1412=[2]an!$E$39,H1412&lt;[2]an!$M$37,S1412="kahepoolne vajaduspõhine",U1412&lt;&gt;""),[2]an!$I$39,
IF(AND(A1412=[2]an!$I$38,F1412=[2]an!$E$39,H1412&lt;[2]an!$M$37,S1412&lt;&gt;"kahepoolne vajaduspõhine"),[2]an!$I$39,
IF(AND(A1412=[2]an!$I$38,F1412=[2]an!$E$42),[2]an!$I$42,
IF(AND(A1412=[2]an!$J$38,F1412=[2]an!$E$40),[2]an!$J$40,IF(AND(A1412=[2]an!$J$38,F1412=[2]an!$E$41),[2]an!$J$41,IF(AND(A1412=[2]an!$J$38,F1412=[2]an!$E$39,H1412&gt;=[2]an!$M$37),[2]an!$J$39,
IF(AND(A1412=[2]an!$J$38,F1412=[2]an!$E$39,H1412&lt;[2]an!$M$37,S1412="kahepoolne vajaduspõhine",U1412=""),[2]an!$M$40,
IF(AND(A1412=[2]an!$J$38,F1412=[2]an!$E$39,H1412&lt;[2]an!$M$37,S1412="kahepoolne vajaduspõhine",U1412&lt;&gt;""),[2]an!$J$39,
IF(AND(A1412=[2]an!$J$38,F1412=[2]an!$E$39,H1412&lt;[2]an!$M$37,S1412&lt;&gt;"kahepoolne vajaduspõhine"),[2]an!$J$39,
IF(AND(A1412=[2]an!$J$38,F1412=[2]an!$E$42),[2]an!$J$42,""))))))))))))))))))))))))))))</f>
        <v/>
      </c>
      <c r="Y1412" s="17" t="str">
        <f>IFERROR(IF(F1412="Tugigrupp",0,
IF(AND(F1412="Peretoe teenus",H1412&gt;=[2]an!$M$37,RANK(D1412,$D1412:$D1412)+COUNTIFS($D$2:D1412,D1412,$F$2:F1412,F1412)-1&gt;1),"",
IF(AND(F1412="Peretoe teenus",H1412&gt;=[2]an!$M$37,RANK(D1412,$D1412:$D1412)+COUNTIFS($D$2:D1412,D1412,$F$2:F1412,F1412)-1=1,MONTH(H1412)=MONTH(K1412)=TRUE,YEAR(H1412)=YEAR(K1412)=TRUE),((EOMONTH(H1412,0)-H1412+1)*X1412)/DAY(EOMONTH(H1412,0)),
IF(AND(F1412="Peretoe teenus",H1412&gt;=[2]an!$M$37,RANK(D1412,$D1412:$D1412)+COUNTIFS($D$2:D1412,D1412,$F$2:F1412,F1412)-1=1),X1412,
IF(AND(F1412="Peretoe teenus",H1412&lt;[2]an!$M$37,S1412&lt;&gt;"kahepoolne vajaduspõhine",RANK(D1412,$D1412:$D1412)+COUNTIFS($D$2:D1412,D1412,$F$2:F1412,F1412)-1=1),X1412,
IF(AND(F1412="Peretoe teenus",H1412&lt;[2]an!$M$37,S1412&lt;&gt;"kahepoolne vajaduspõhine",RANK(D1412,$D1412:$D1412)+COUNTIFS($D$2:D1412,D1412,$F$2:F1412,F1412)-1&gt;1),"",
IF(AND(F1412="Peretoe teenus",H1412&lt;[2]an!$M$37,S1412="kahepoolne vajaduspõhine",U1412="",RANK(D1412,$D1412:$D1412)+COUNTIFS($D$2:D1412,D1412,$F$2:F1412,F1412)-1=1),X1412,
IF(AND(F1412="Peretoe teenus",H1412&lt;[2]an!$M$37,S1412="kahepoolne vajaduspõhine",U1412="",RANK(D1412,$D1412:$D1412)+COUNTIFS($D$2:D1412,D1412,$F$2:F1412,F1412)-1&gt;1),"",
IF(AND(F1412="Peretoe teenus",H1412&lt;[2]an!$M$37,S1412="kahepoolne vajaduspõhine",U1412&lt;[2]an!$M$37,RANK(D1412,$D1412:$D1412)+COUNTIFS($D$2:D1412,D1412,$F$2:F1412,F1412)-1=1),X1412,
IF(AND(F1412="Peretoe teenus",H1412&lt;[2]an!$M$37,S1412="kahepoolne vajaduspõhine",U1412&lt;[2]an!$M$37,RANK(D1412,$D1412:$D1412)+COUNTIFS($D$2:D1412,D1412,$F$2:F1412,F1412)-1&gt;1),"",
IF(AND(F1412="Peretoe teenus",H1412&lt;[2]an!$M$37,S1412="kahepoolne vajaduspõhine",U1412&gt;=[2]an!$M$37,U1412&lt;=[2]an!$M$38,RANK(D1412,$D1412:$D1412)+COUNTIFS($D$2:D1412,D1412,$F$2:F1412,F1412)-1=1),
((EOMONTH(U1412,0)-U1412+1)*X1412)/DAY(EOMONTH(U1412,0))+(DAY(U1412)-1)*100/DAY(EOMONTH(U1412,0)),
IF(AND(F1412="Peretoe teenus",H1412&lt;[2]an!$M$37,S1412="kahepoolne vajaduspõhine",U1412&gt;=[2]an!$M$37,U1412&lt;=[2]an!$M$38,RANK(D1412,$D1412:$D1412)+COUNTIFS($D$2:D1412,D1412,$F$2:F1412,F1412)-1&gt;1),"",
IF(AND(F1412="Peretoe teenus",H1412&lt;[2]an!$M$37,S1412="kahepoolne vajaduspõhine",U1412&gt;[2]an!$M$38,RANK(D1412,$D1412:$D1412)+COUNTIFS($D$2:D1412,D1412,$F$2:F1412,F1412)-1=1),X1412,
IF(AND(F1412="Peretoe teenus",H1412&lt;[2]an!$M$37,S1412="kahepoolne vajaduspõhine",U1412&gt;[2]an!$M$38,RANK(D1412,$D1412:$D1412)+COUNTIFS($D$2:D1412,D1412,$F$2:F1412,F1412)-1&gt;1),"",X1412*W1412)))))))))))))),"")</f>
        <v/>
      </c>
      <c r="Z1412" s="18" t="str">
        <f t="shared" si="67"/>
        <v/>
      </c>
      <c r="AA1412" s="19" t="str">
        <f>IFERROR(VLOOKUP(E1412,[2]an!$A$3:$B$81,2,FALSE),"")</f>
        <v/>
      </c>
      <c r="AB1412" s="19" t="str">
        <f>IFERROR(VLOOKUP(AA1412,[2]an!$C$2:$D$16,2,FALSE),"")</f>
        <v/>
      </c>
      <c r="AC1412" s="20"/>
      <c r="AD1412" s="21" t="str">
        <f>IF(A1412=[2]an!$F$36,VLOOKUP([2]an!$F$36,[2]an!$F$36:$H$36,3,FALSE),IF(A1412=[2]an!$F$35,VLOOKUP([2]an!$F$35,[2]an!$F$35:$H$35,3,FALSE),IF(A1412=[2]an!$F$33,VLOOKUP([2]an!$F$33,[2]an!$F$33:$H$33,3,FALSE),IF(A1412=[2]an!$F$31,VLOOKUP([2]an!$F$31,[2]an!$F$31:$H$31,3,FALSE),""))))</f>
        <v/>
      </c>
    </row>
    <row r="1413" spans="6:30" x14ac:dyDescent="0.2">
      <c r="F1413" s="10"/>
      <c r="G1413" s="8" t="str">
        <f t="shared" si="68"/>
        <v/>
      </c>
      <c r="H1413" s="13"/>
      <c r="K1413" s="13"/>
      <c r="L1413" s="10"/>
      <c r="M1413" s="10"/>
      <c r="S1413" s="8" t="str">
        <f>IFERROR(VLOOKUP(D1413,[1]peretoe_teenus!$A$2:$L$2000,5,FALSE),"")</f>
        <v/>
      </c>
      <c r="U1413" s="13"/>
      <c r="V1413" s="15" t="str" cm="1">
        <f t="array" ref="V1413">IFERROR(IF(AND(F1413="Tugigrupp",RANK(K1413,$K1413:$K1413)+COUNTIFS($K$2:K1413,K1413,$L$2:L1413,L1413,$M$2:M1413,M1413,$I$2:I1413,I1413,$G$2:G1413,G1413,$F$2:F1413,F1413)-1=1),SUMPRODUCT(($F$2:$F$4154=F1413)*($G$2:$G$4154=G1413)*($K$2:$K$4154=K1413)*($I$2:$I$4154=I1413)*($L$2:$L$4154=L1413)*($M$2:$M$4154=M1413)),""),"")</f>
        <v/>
      </c>
      <c r="W1413" s="15" t="str">
        <f t="shared" si="66"/>
        <v/>
      </c>
      <c r="X1413" s="16" t="str">
        <f>IF(AND(A1413=[2]an!$G$38,F1413=[2]an!$E$40),[2]an!$G$40,IF(AND(A1413=[2]an!$G$38,F1413=[2]an!$E$41),[2]an!$G$41,IF(AND(A1413=[2]an!$G$38,F1413=[2]an!$E$39,H1413&gt;=[2]an!$M$37),[2]an!$G$39,
IF(AND(A1413=[2]an!$G$38,F1413=[2]an!$E$39,H1413&lt;[2]an!$M$37,S1413="kahepoolne vajaduspõhine",U1413=""),[2]an!$M$40,
IF(AND(A1413=[2]an!$G$38,F1413=[2]an!$E$39,H1413&lt;[2]an!$M$37,S1413="kahepoolne vajaduspõhine",U1413&lt;&gt;""),[2]an!$G$39,
IF(AND(A1413=[2]an!$G$38,F1413=[2]an!$E$39,H1413&lt;[2]an!$M$37,S1413&lt;&gt;"kahepoolne vajaduspõhine"),[2]an!$G$39,
IF(AND(A1413=[2]an!$G$38,F1413=[2]an!$E$42),[2]an!$G$42,
IF(AND(A1413=[2]an!$H$38,F1413=[2]an!$E$40),[2]an!$H$40,IF(AND(A1413=[2]an!$H$38,F1413=[2]an!$E$41),[2]an!$H$41,IF(AND(A1413=[2]an!$H$38,F1413=[2]an!$E$39,H1413&gt;=[2]an!$M$37),[2]an!$H$39,
IF(AND(A1413=[2]an!$H$38,F1413=[2]an!$E$39,H1413&lt;[2]an!$M$37,S1413="kahepoolne vajaduspõhine",U1413=""),[2]an!$M$40,
IF(AND(A1413=[2]an!$H$38,F1413=[2]an!$E$39,H1413&lt;[2]an!$M$37,S1413="kahepoolne vajaduspõhine",U1413&lt;&gt;""),[2]an!$H$39,
IF(AND(A1413=[2]an!$H$38,F1413=[2]an!$E$39,H1413&lt;[2]an!$M$37,S1413&lt;&gt;"kahepoolne vajaduspõhine"),[2]an!$H$39,
IF(AND(A1413=[2]an!$H$38,F1413=[2]an!$E$42),[2]an!$H$42,
IF(AND(A1413=[2]an!$I$38,F1413=[2]an!$E$40),[2]an!$I$40,IF(AND(A1413=[2]an!$I$38,F1413=[2]an!$E$41),[2]an!$I$41,IF(AND(A1413=[2]an!$I$38,F1413=[2]an!$E$39,H1413&gt;=[2]an!$M$37),[2]an!$I$39,
IF(AND(A1413=[2]an!$I$38,F1413=[2]an!$E$39,H1413&lt;[2]an!$M$37,S1413="kahepoolne vajaduspõhine",U1413=""),[2]an!$M$40,
IF(AND(A1413=[2]an!$I$38,F1413=[2]an!$E$39,H1413&lt;[2]an!$M$37,S1413="kahepoolne vajaduspõhine",U1413&lt;&gt;""),[2]an!$I$39,
IF(AND(A1413=[2]an!$I$38,F1413=[2]an!$E$39,H1413&lt;[2]an!$M$37,S1413&lt;&gt;"kahepoolne vajaduspõhine"),[2]an!$I$39,
IF(AND(A1413=[2]an!$I$38,F1413=[2]an!$E$42),[2]an!$I$42,
IF(AND(A1413=[2]an!$J$38,F1413=[2]an!$E$40),[2]an!$J$40,IF(AND(A1413=[2]an!$J$38,F1413=[2]an!$E$41),[2]an!$J$41,IF(AND(A1413=[2]an!$J$38,F1413=[2]an!$E$39,H1413&gt;=[2]an!$M$37),[2]an!$J$39,
IF(AND(A1413=[2]an!$J$38,F1413=[2]an!$E$39,H1413&lt;[2]an!$M$37,S1413="kahepoolne vajaduspõhine",U1413=""),[2]an!$M$40,
IF(AND(A1413=[2]an!$J$38,F1413=[2]an!$E$39,H1413&lt;[2]an!$M$37,S1413="kahepoolne vajaduspõhine",U1413&lt;&gt;""),[2]an!$J$39,
IF(AND(A1413=[2]an!$J$38,F1413=[2]an!$E$39,H1413&lt;[2]an!$M$37,S1413&lt;&gt;"kahepoolne vajaduspõhine"),[2]an!$J$39,
IF(AND(A1413=[2]an!$J$38,F1413=[2]an!$E$42),[2]an!$J$42,""))))))))))))))))))))))))))))</f>
        <v/>
      </c>
      <c r="Y1413" s="17" t="str">
        <f>IFERROR(IF(F1413="Tugigrupp",0,
IF(AND(F1413="Peretoe teenus",H1413&gt;=[2]an!$M$37,RANK(D1413,$D1413:$D1413)+COUNTIFS($D$2:D1413,D1413,$F$2:F1413,F1413)-1&gt;1),"",
IF(AND(F1413="Peretoe teenus",H1413&gt;=[2]an!$M$37,RANK(D1413,$D1413:$D1413)+COUNTIFS($D$2:D1413,D1413,$F$2:F1413,F1413)-1=1,MONTH(H1413)=MONTH(K1413)=TRUE,YEAR(H1413)=YEAR(K1413)=TRUE),((EOMONTH(H1413,0)-H1413+1)*X1413)/DAY(EOMONTH(H1413,0)),
IF(AND(F1413="Peretoe teenus",H1413&gt;=[2]an!$M$37,RANK(D1413,$D1413:$D1413)+COUNTIFS($D$2:D1413,D1413,$F$2:F1413,F1413)-1=1),X1413,
IF(AND(F1413="Peretoe teenus",H1413&lt;[2]an!$M$37,S1413&lt;&gt;"kahepoolne vajaduspõhine",RANK(D1413,$D1413:$D1413)+COUNTIFS($D$2:D1413,D1413,$F$2:F1413,F1413)-1=1),X1413,
IF(AND(F1413="Peretoe teenus",H1413&lt;[2]an!$M$37,S1413&lt;&gt;"kahepoolne vajaduspõhine",RANK(D1413,$D1413:$D1413)+COUNTIFS($D$2:D1413,D1413,$F$2:F1413,F1413)-1&gt;1),"",
IF(AND(F1413="Peretoe teenus",H1413&lt;[2]an!$M$37,S1413="kahepoolne vajaduspõhine",U1413="",RANK(D1413,$D1413:$D1413)+COUNTIFS($D$2:D1413,D1413,$F$2:F1413,F1413)-1=1),X1413,
IF(AND(F1413="Peretoe teenus",H1413&lt;[2]an!$M$37,S1413="kahepoolne vajaduspõhine",U1413="",RANK(D1413,$D1413:$D1413)+COUNTIFS($D$2:D1413,D1413,$F$2:F1413,F1413)-1&gt;1),"",
IF(AND(F1413="Peretoe teenus",H1413&lt;[2]an!$M$37,S1413="kahepoolne vajaduspõhine",U1413&lt;[2]an!$M$37,RANK(D1413,$D1413:$D1413)+COUNTIFS($D$2:D1413,D1413,$F$2:F1413,F1413)-1=1),X1413,
IF(AND(F1413="Peretoe teenus",H1413&lt;[2]an!$M$37,S1413="kahepoolne vajaduspõhine",U1413&lt;[2]an!$M$37,RANK(D1413,$D1413:$D1413)+COUNTIFS($D$2:D1413,D1413,$F$2:F1413,F1413)-1&gt;1),"",
IF(AND(F1413="Peretoe teenus",H1413&lt;[2]an!$M$37,S1413="kahepoolne vajaduspõhine",U1413&gt;=[2]an!$M$37,U1413&lt;=[2]an!$M$38,RANK(D1413,$D1413:$D1413)+COUNTIFS($D$2:D1413,D1413,$F$2:F1413,F1413)-1=1),
((EOMONTH(U1413,0)-U1413+1)*X1413)/DAY(EOMONTH(U1413,0))+(DAY(U1413)-1)*100/DAY(EOMONTH(U1413,0)),
IF(AND(F1413="Peretoe teenus",H1413&lt;[2]an!$M$37,S1413="kahepoolne vajaduspõhine",U1413&gt;=[2]an!$M$37,U1413&lt;=[2]an!$M$38,RANK(D1413,$D1413:$D1413)+COUNTIFS($D$2:D1413,D1413,$F$2:F1413,F1413)-1&gt;1),"",
IF(AND(F1413="Peretoe teenus",H1413&lt;[2]an!$M$37,S1413="kahepoolne vajaduspõhine",U1413&gt;[2]an!$M$38,RANK(D1413,$D1413:$D1413)+COUNTIFS($D$2:D1413,D1413,$F$2:F1413,F1413)-1=1),X1413,
IF(AND(F1413="Peretoe teenus",H1413&lt;[2]an!$M$37,S1413="kahepoolne vajaduspõhine",U1413&gt;[2]an!$M$38,RANK(D1413,$D1413:$D1413)+COUNTIFS($D$2:D1413,D1413,$F$2:F1413,F1413)-1&gt;1),"",X1413*W1413)))))))))))))),"")</f>
        <v/>
      </c>
      <c r="Z1413" s="18" t="str">
        <f t="shared" si="67"/>
        <v/>
      </c>
      <c r="AA1413" s="19" t="str">
        <f>IFERROR(VLOOKUP(E1413,[2]an!$A$3:$B$81,2,FALSE),"")</f>
        <v/>
      </c>
      <c r="AB1413" s="19" t="str">
        <f>IFERROR(VLOOKUP(AA1413,[2]an!$C$2:$D$16,2,FALSE),"")</f>
        <v/>
      </c>
      <c r="AC1413" s="20"/>
      <c r="AD1413" s="21" t="str">
        <f>IF(A1413=[2]an!$F$36,VLOOKUP([2]an!$F$36,[2]an!$F$36:$H$36,3,FALSE),IF(A1413=[2]an!$F$35,VLOOKUP([2]an!$F$35,[2]an!$F$35:$H$35,3,FALSE),IF(A1413=[2]an!$F$33,VLOOKUP([2]an!$F$33,[2]an!$F$33:$H$33,3,FALSE),IF(A1413=[2]an!$F$31,VLOOKUP([2]an!$F$31,[2]an!$F$31:$H$31,3,FALSE),""))))</f>
        <v/>
      </c>
    </row>
    <row r="1414" spans="6:30" x14ac:dyDescent="0.2">
      <c r="F1414" s="10"/>
      <c r="G1414" s="8" t="str">
        <f t="shared" si="68"/>
        <v/>
      </c>
      <c r="H1414" s="13"/>
      <c r="K1414" s="13"/>
      <c r="L1414" s="10"/>
      <c r="M1414" s="10"/>
      <c r="S1414" s="8" t="str">
        <f>IFERROR(VLOOKUP(D1414,[1]peretoe_teenus!$A$2:$L$2000,5,FALSE),"")</f>
        <v/>
      </c>
      <c r="U1414" s="13"/>
      <c r="V1414" s="15" t="str" cm="1">
        <f t="array" ref="V1414">IFERROR(IF(AND(F1414="Tugigrupp",RANK(K1414,$K1414:$K1414)+COUNTIFS($K$2:K1414,K1414,$L$2:L1414,L1414,$M$2:M1414,M1414,$I$2:I1414,I1414,$G$2:G1414,G1414,$F$2:F1414,F1414)-1=1),SUMPRODUCT(($F$2:$F$4154=F1414)*($G$2:$G$4154=G1414)*($K$2:$K$4154=K1414)*($I$2:$I$4154=I1414)*($L$2:$L$4154=L1414)*($M$2:$M$4154=M1414)),""),"")</f>
        <v/>
      </c>
      <c r="W1414" s="15" t="str">
        <f t="shared" si="66"/>
        <v/>
      </c>
      <c r="X1414" s="16" t="str">
        <f>IF(AND(A1414=[2]an!$G$38,F1414=[2]an!$E$40),[2]an!$G$40,IF(AND(A1414=[2]an!$G$38,F1414=[2]an!$E$41),[2]an!$G$41,IF(AND(A1414=[2]an!$G$38,F1414=[2]an!$E$39,H1414&gt;=[2]an!$M$37),[2]an!$G$39,
IF(AND(A1414=[2]an!$G$38,F1414=[2]an!$E$39,H1414&lt;[2]an!$M$37,S1414="kahepoolne vajaduspõhine",U1414=""),[2]an!$M$40,
IF(AND(A1414=[2]an!$G$38,F1414=[2]an!$E$39,H1414&lt;[2]an!$M$37,S1414="kahepoolne vajaduspõhine",U1414&lt;&gt;""),[2]an!$G$39,
IF(AND(A1414=[2]an!$G$38,F1414=[2]an!$E$39,H1414&lt;[2]an!$M$37,S1414&lt;&gt;"kahepoolne vajaduspõhine"),[2]an!$G$39,
IF(AND(A1414=[2]an!$G$38,F1414=[2]an!$E$42),[2]an!$G$42,
IF(AND(A1414=[2]an!$H$38,F1414=[2]an!$E$40),[2]an!$H$40,IF(AND(A1414=[2]an!$H$38,F1414=[2]an!$E$41),[2]an!$H$41,IF(AND(A1414=[2]an!$H$38,F1414=[2]an!$E$39,H1414&gt;=[2]an!$M$37),[2]an!$H$39,
IF(AND(A1414=[2]an!$H$38,F1414=[2]an!$E$39,H1414&lt;[2]an!$M$37,S1414="kahepoolne vajaduspõhine",U1414=""),[2]an!$M$40,
IF(AND(A1414=[2]an!$H$38,F1414=[2]an!$E$39,H1414&lt;[2]an!$M$37,S1414="kahepoolne vajaduspõhine",U1414&lt;&gt;""),[2]an!$H$39,
IF(AND(A1414=[2]an!$H$38,F1414=[2]an!$E$39,H1414&lt;[2]an!$M$37,S1414&lt;&gt;"kahepoolne vajaduspõhine"),[2]an!$H$39,
IF(AND(A1414=[2]an!$H$38,F1414=[2]an!$E$42),[2]an!$H$42,
IF(AND(A1414=[2]an!$I$38,F1414=[2]an!$E$40),[2]an!$I$40,IF(AND(A1414=[2]an!$I$38,F1414=[2]an!$E$41),[2]an!$I$41,IF(AND(A1414=[2]an!$I$38,F1414=[2]an!$E$39,H1414&gt;=[2]an!$M$37),[2]an!$I$39,
IF(AND(A1414=[2]an!$I$38,F1414=[2]an!$E$39,H1414&lt;[2]an!$M$37,S1414="kahepoolne vajaduspõhine",U1414=""),[2]an!$M$40,
IF(AND(A1414=[2]an!$I$38,F1414=[2]an!$E$39,H1414&lt;[2]an!$M$37,S1414="kahepoolne vajaduspõhine",U1414&lt;&gt;""),[2]an!$I$39,
IF(AND(A1414=[2]an!$I$38,F1414=[2]an!$E$39,H1414&lt;[2]an!$M$37,S1414&lt;&gt;"kahepoolne vajaduspõhine"),[2]an!$I$39,
IF(AND(A1414=[2]an!$I$38,F1414=[2]an!$E$42),[2]an!$I$42,
IF(AND(A1414=[2]an!$J$38,F1414=[2]an!$E$40),[2]an!$J$40,IF(AND(A1414=[2]an!$J$38,F1414=[2]an!$E$41),[2]an!$J$41,IF(AND(A1414=[2]an!$J$38,F1414=[2]an!$E$39,H1414&gt;=[2]an!$M$37),[2]an!$J$39,
IF(AND(A1414=[2]an!$J$38,F1414=[2]an!$E$39,H1414&lt;[2]an!$M$37,S1414="kahepoolne vajaduspõhine",U1414=""),[2]an!$M$40,
IF(AND(A1414=[2]an!$J$38,F1414=[2]an!$E$39,H1414&lt;[2]an!$M$37,S1414="kahepoolne vajaduspõhine",U1414&lt;&gt;""),[2]an!$J$39,
IF(AND(A1414=[2]an!$J$38,F1414=[2]an!$E$39,H1414&lt;[2]an!$M$37,S1414&lt;&gt;"kahepoolne vajaduspõhine"),[2]an!$J$39,
IF(AND(A1414=[2]an!$J$38,F1414=[2]an!$E$42),[2]an!$J$42,""))))))))))))))))))))))))))))</f>
        <v/>
      </c>
      <c r="Y1414" s="17" t="str">
        <f>IFERROR(IF(F1414="Tugigrupp",0,
IF(AND(F1414="Peretoe teenus",H1414&gt;=[2]an!$M$37,RANK(D1414,$D1414:$D1414)+COUNTIFS($D$2:D1414,D1414,$F$2:F1414,F1414)-1&gt;1),"",
IF(AND(F1414="Peretoe teenus",H1414&gt;=[2]an!$M$37,RANK(D1414,$D1414:$D1414)+COUNTIFS($D$2:D1414,D1414,$F$2:F1414,F1414)-1=1,MONTH(H1414)=MONTH(K1414)=TRUE,YEAR(H1414)=YEAR(K1414)=TRUE),((EOMONTH(H1414,0)-H1414+1)*X1414)/DAY(EOMONTH(H1414,0)),
IF(AND(F1414="Peretoe teenus",H1414&gt;=[2]an!$M$37,RANK(D1414,$D1414:$D1414)+COUNTIFS($D$2:D1414,D1414,$F$2:F1414,F1414)-1=1),X1414,
IF(AND(F1414="Peretoe teenus",H1414&lt;[2]an!$M$37,S1414&lt;&gt;"kahepoolne vajaduspõhine",RANK(D1414,$D1414:$D1414)+COUNTIFS($D$2:D1414,D1414,$F$2:F1414,F1414)-1=1),X1414,
IF(AND(F1414="Peretoe teenus",H1414&lt;[2]an!$M$37,S1414&lt;&gt;"kahepoolne vajaduspõhine",RANK(D1414,$D1414:$D1414)+COUNTIFS($D$2:D1414,D1414,$F$2:F1414,F1414)-1&gt;1),"",
IF(AND(F1414="Peretoe teenus",H1414&lt;[2]an!$M$37,S1414="kahepoolne vajaduspõhine",U1414="",RANK(D1414,$D1414:$D1414)+COUNTIFS($D$2:D1414,D1414,$F$2:F1414,F1414)-1=1),X1414,
IF(AND(F1414="Peretoe teenus",H1414&lt;[2]an!$M$37,S1414="kahepoolne vajaduspõhine",U1414="",RANK(D1414,$D1414:$D1414)+COUNTIFS($D$2:D1414,D1414,$F$2:F1414,F1414)-1&gt;1),"",
IF(AND(F1414="Peretoe teenus",H1414&lt;[2]an!$M$37,S1414="kahepoolne vajaduspõhine",U1414&lt;[2]an!$M$37,RANK(D1414,$D1414:$D1414)+COUNTIFS($D$2:D1414,D1414,$F$2:F1414,F1414)-1=1),X1414,
IF(AND(F1414="Peretoe teenus",H1414&lt;[2]an!$M$37,S1414="kahepoolne vajaduspõhine",U1414&lt;[2]an!$M$37,RANK(D1414,$D1414:$D1414)+COUNTIFS($D$2:D1414,D1414,$F$2:F1414,F1414)-1&gt;1),"",
IF(AND(F1414="Peretoe teenus",H1414&lt;[2]an!$M$37,S1414="kahepoolne vajaduspõhine",U1414&gt;=[2]an!$M$37,U1414&lt;=[2]an!$M$38,RANK(D1414,$D1414:$D1414)+COUNTIFS($D$2:D1414,D1414,$F$2:F1414,F1414)-1=1),
((EOMONTH(U1414,0)-U1414+1)*X1414)/DAY(EOMONTH(U1414,0))+(DAY(U1414)-1)*100/DAY(EOMONTH(U1414,0)),
IF(AND(F1414="Peretoe teenus",H1414&lt;[2]an!$M$37,S1414="kahepoolne vajaduspõhine",U1414&gt;=[2]an!$M$37,U1414&lt;=[2]an!$M$38,RANK(D1414,$D1414:$D1414)+COUNTIFS($D$2:D1414,D1414,$F$2:F1414,F1414)-1&gt;1),"",
IF(AND(F1414="Peretoe teenus",H1414&lt;[2]an!$M$37,S1414="kahepoolne vajaduspõhine",U1414&gt;[2]an!$M$38,RANK(D1414,$D1414:$D1414)+COUNTIFS($D$2:D1414,D1414,$F$2:F1414,F1414)-1=1),X1414,
IF(AND(F1414="Peretoe teenus",H1414&lt;[2]an!$M$37,S1414="kahepoolne vajaduspõhine",U1414&gt;[2]an!$M$38,RANK(D1414,$D1414:$D1414)+COUNTIFS($D$2:D1414,D1414,$F$2:F1414,F1414)-1&gt;1),"",X1414*W1414)))))))))))))),"")</f>
        <v/>
      </c>
      <c r="Z1414" s="18" t="str">
        <f t="shared" si="67"/>
        <v/>
      </c>
      <c r="AA1414" s="19" t="str">
        <f>IFERROR(VLOOKUP(E1414,[2]an!$A$3:$B$81,2,FALSE),"")</f>
        <v/>
      </c>
      <c r="AB1414" s="19" t="str">
        <f>IFERROR(VLOOKUP(AA1414,[2]an!$C$2:$D$16,2,FALSE),"")</f>
        <v/>
      </c>
      <c r="AC1414" s="20"/>
      <c r="AD1414" s="21" t="str">
        <f>IF(A1414=[2]an!$F$36,VLOOKUP([2]an!$F$36,[2]an!$F$36:$H$36,3,FALSE),IF(A1414=[2]an!$F$35,VLOOKUP([2]an!$F$35,[2]an!$F$35:$H$35,3,FALSE),IF(A1414=[2]an!$F$33,VLOOKUP([2]an!$F$33,[2]an!$F$33:$H$33,3,FALSE),IF(A1414=[2]an!$F$31,VLOOKUP([2]an!$F$31,[2]an!$F$31:$H$31,3,FALSE),""))))</f>
        <v/>
      </c>
    </row>
    <row r="1415" spans="6:30" x14ac:dyDescent="0.2">
      <c r="F1415" s="10"/>
      <c r="G1415" s="8" t="str">
        <f t="shared" si="68"/>
        <v/>
      </c>
      <c r="H1415" s="13"/>
      <c r="K1415" s="13"/>
      <c r="L1415" s="10"/>
      <c r="M1415" s="10"/>
      <c r="S1415" s="8" t="str">
        <f>IFERROR(VLOOKUP(D1415,[1]peretoe_teenus!$A$2:$L$2000,5,FALSE),"")</f>
        <v/>
      </c>
      <c r="U1415" s="13"/>
      <c r="V1415" s="15" t="str" cm="1">
        <f t="array" ref="V1415">IFERROR(IF(AND(F1415="Tugigrupp",RANK(K1415,$K1415:$K1415)+COUNTIFS($K$2:K1415,K1415,$L$2:L1415,L1415,$M$2:M1415,M1415,$I$2:I1415,I1415,$G$2:G1415,G1415,$F$2:F1415,F1415)-1=1),SUMPRODUCT(($F$2:$F$4154=F1415)*($G$2:$G$4154=G1415)*($K$2:$K$4154=K1415)*($I$2:$I$4154=I1415)*($L$2:$L$4154=L1415)*($M$2:$M$4154=M1415)),""),"")</f>
        <v/>
      </c>
      <c r="W1415" s="15" t="str">
        <f t="shared" si="66"/>
        <v/>
      </c>
      <c r="X1415" s="16" t="str">
        <f>IF(AND(A1415=[2]an!$G$38,F1415=[2]an!$E$40),[2]an!$G$40,IF(AND(A1415=[2]an!$G$38,F1415=[2]an!$E$41),[2]an!$G$41,IF(AND(A1415=[2]an!$G$38,F1415=[2]an!$E$39,H1415&gt;=[2]an!$M$37),[2]an!$G$39,
IF(AND(A1415=[2]an!$G$38,F1415=[2]an!$E$39,H1415&lt;[2]an!$M$37,S1415="kahepoolne vajaduspõhine",U1415=""),[2]an!$M$40,
IF(AND(A1415=[2]an!$G$38,F1415=[2]an!$E$39,H1415&lt;[2]an!$M$37,S1415="kahepoolne vajaduspõhine",U1415&lt;&gt;""),[2]an!$G$39,
IF(AND(A1415=[2]an!$G$38,F1415=[2]an!$E$39,H1415&lt;[2]an!$M$37,S1415&lt;&gt;"kahepoolne vajaduspõhine"),[2]an!$G$39,
IF(AND(A1415=[2]an!$G$38,F1415=[2]an!$E$42),[2]an!$G$42,
IF(AND(A1415=[2]an!$H$38,F1415=[2]an!$E$40),[2]an!$H$40,IF(AND(A1415=[2]an!$H$38,F1415=[2]an!$E$41),[2]an!$H$41,IF(AND(A1415=[2]an!$H$38,F1415=[2]an!$E$39,H1415&gt;=[2]an!$M$37),[2]an!$H$39,
IF(AND(A1415=[2]an!$H$38,F1415=[2]an!$E$39,H1415&lt;[2]an!$M$37,S1415="kahepoolne vajaduspõhine",U1415=""),[2]an!$M$40,
IF(AND(A1415=[2]an!$H$38,F1415=[2]an!$E$39,H1415&lt;[2]an!$M$37,S1415="kahepoolne vajaduspõhine",U1415&lt;&gt;""),[2]an!$H$39,
IF(AND(A1415=[2]an!$H$38,F1415=[2]an!$E$39,H1415&lt;[2]an!$M$37,S1415&lt;&gt;"kahepoolne vajaduspõhine"),[2]an!$H$39,
IF(AND(A1415=[2]an!$H$38,F1415=[2]an!$E$42),[2]an!$H$42,
IF(AND(A1415=[2]an!$I$38,F1415=[2]an!$E$40),[2]an!$I$40,IF(AND(A1415=[2]an!$I$38,F1415=[2]an!$E$41),[2]an!$I$41,IF(AND(A1415=[2]an!$I$38,F1415=[2]an!$E$39,H1415&gt;=[2]an!$M$37),[2]an!$I$39,
IF(AND(A1415=[2]an!$I$38,F1415=[2]an!$E$39,H1415&lt;[2]an!$M$37,S1415="kahepoolne vajaduspõhine",U1415=""),[2]an!$M$40,
IF(AND(A1415=[2]an!$I$38,F1415=[2]an!$E$39,H1415&lt;[2]an!$M$37,S1415="kahepoolne vajaduspõhine",U1415&lt;&gt;""),[2]an!$I$39,
IF(AND(A1415=[2]an!$I$38,F1415=[2]an!$E$39,H1415&lt;[2]an!$M$37,S1415&lt;&gt;"kahepoolne vajaduspõhine"),[2]an!$I$39,
IF(AND(A1415=[2]an!$I$38,F1415=[2]an!$E$42),[2]an!$I$42,
IF(AND(A1415=[2]an!$J$38,F1415=[2]an!$E$40),[2]an!$J$40,IF(AND(A1415=[2]an!$J$38,F1415=[2]an!$E$41),[2]an!$J$41,IF(AND(A1415=[2]an!$J$38,F1415=[2]an!$E$39,H1415&gt;=[2]an!$M$37),[2]an!$J$39,
IF(AND(A1415=[2]an!$J$38,F1415=[2]an!$E$39,H1415&lt;[2]an!$M$37,S1415="kahepoolne vajaduspõhine",U1415=""),[2]an!$M$40,
IF(AND(A1415=[2]an!$J$38,F1415=[2]an!$E$39,H1415&lt;[2]an!$M$37,S1415="kahepoolne vajaduspõhine",U1415&lt;&gt;""),[2]an!$J$39,
IF(AND(A1415=[2]an!$J$38,F1415=[2]an!$E$39,H1415&lt;[2]an!$M$37,S1415&lt;&gt;"kahepoolne vajaduspõhine"),[2]an!$J$39,
IF(AND(A1415=[2]an!$J$38,F1415=[2]an!$E$42),[2]an!$J$42,""))))))))))))))))))))))))))))</f>
        <v/>
      </c>
      <c r="Y1415" s="17" t="str">
        <f>IFERROR(IF(F1415="Tugigrupp",0,
IF(AND(F1415="Peretoe teenus",H1415&gt;=[2]an!$M$37,RANK(D1415,$D1415:$D1415)+COUNTIFS($D$2:D1415,D1415,$F$2:F1415,F1415)-1&gt;1),"",
IF(AND(F1415="Peretoe teenus",H1415&gt;=[2]an!$M$37,RANK(D1415,$D1415:$D1415)+COUNTIFS($D$2:D1415,D1415,$F$2:F1415,F1415)-1=1,MONTH(H1415)=MONTH(K1415)=TRUE,YEAR(H1415)=YEAR(K1415)=TRUE),((EOMONTH(H1415,0)-H1415+1)*X1415)/DAY(EOMONTH(H1415,0)),
IF(AND(F1415="Peretoe teenus",H1415&gt;=[2]an!$M$37,RANK(D1415,$D1415:$D1415)+COUNTIFS($D$2:D1415,D1415,$F$2:F1415,F1415)-1=1),X1415,
IF(AND(F1415="Peretoe teenus",H1415&lt;[2]an!$M$37,S1415&lt;&gt;"kahepoolne vajaduspõhine",RANK(D1415,$D1415:$D1415)+COUNTIFS($D$2:D1415,D1415,$F$2:F1415,F1415)-1=1),X1415,
IF(AND(F1415="Peretoe teenus",H1415&lt;[2]an!$M$37,S1415&lt;&gt;"kahepoolne vajaduspõhine",RANK(D1415,$D1415:$D1415)+COUNTIFS($D$2:D1415,D1415,$F$2:F1415,F1415)-1&gt;1),"",
IF(AND(F1415="Peretoe teenus",H1415&lt;[2]an!$M$37,S1415="kahepoolne vajaduspõhine",U1415="",RANK(D1415,$D1415:$D1415)+COUNTIFS($D$2:D1415,D1415,$F$2:F1415,F1415)-1=1),X1415,
IF(AND(F1415="Peretoe teenus",H1415&lt;[2]an!$M$37,S1415="kahepoolne vajaduspõhine",U1415="",RANK(D1415,$D1415:$D1415)+COUNTIFS($D$2:D1415,D1415,$F$2:F1415,F1415)-1&gt;1),"",
IF(AND(F1415="Peretoe teenus",H1415&lt;[2]an!$M$37,S1415="kahepoolne vajaduspõhine",U1415&lt;[2]an!$M$37,RANK(D1415,$D1415:$D1415)+COUNTIFS($D$2:D1415,D1415,$F$2:F1415,F1415)-1=1),X1415,
IF(AND(F1415="Peretoe teenus",H1415&lt;[2]an!$M$37,S1415="kahepoolne vajaduspõhine",U1415&lt;[2]an!$M$37,RANK(D1415,$D1415:$D1415)+COUNTIFS($D$2:D1415,D1415,$F$2:F1415,F1415)-1&gt;1),"",
IF(AND(F1415="Peretoe teenus",H1415&lt;[2]an!$M$37,S1415="kahepoolne vajaduspõhine",U1415&gt;=[2]an!$M$37,U1415&lt;=[2]an!$M$38,RANK(D1415,$D1415:$D1415)+COUNTIFS($D$2:D1415,D1415,$F$2:F1415,F1415)-1=1),
((EOMONTH(U1415,0)-U1415+1)*X1415)/DAY(EOMONTH(U1415,0))+(DAY(U1415)-1)*100/DAY(EOMONTH(U1415,0)),
IF(AND(F1415="Peretoe teenus",H1415&lt;[2]an!$M$37,S1415="kahepoolne vajaduspõhine",U1415&gt;=[2]an!$M$37,U1415&lt;=[2]an!$M$38,RANK(D1415,$D1415:$D1415)+COUNTIFS($D$2:D1415,D1415,$F$2:F1415,F1415)-1&gt;1),"",
IF(AND(F1415="Peretoe teenus",H1415&lt;[2]an!$M$37,S1415="kahepoolne vajaduspõhine",U1415&gt;[2]an!$M$38,RANK(D1415,$D1415:$D1415)+COUNTIFS($D$2:D1415,D1415,$F$2:F1415,F1415)-1=1),X1415,
IF(AND(F1415="Peretoe teenus",H1415&lt;[2]an!$M$37,S1415="kahepoolne vajaduspõhine",U1415&gt;[2]an!$M$38,RANK(D1415,$D1415:$D1415)+COUNTIFS($D$2:D1415,D1415,$F$2:F1415,F1415)-1&gt;1),"",X1415*W1415)))))))))))))),"")</f>
        <v/>
      </c>
      <c r="Z1415" s="18" t="str">
        <f t="shared" si="67"/>
        <v/>
      </c>
      <c r="AA1415" s="19" t="str">
        <f>IFERROR(VLOOKUP(E1415,[2]an!$A$3:$B$81,2,FALSE),"")</f>
        <v/>
      </c>
      <c r="AB1415" s="19" t="str">
        <f>IFERROR(VLOOKUP(AA1415,[2]an!$C$2:$D$16,2,FALSE),"")</f>
        <v/>
      </c>
      <c r="AC1415" s="20"/>
      <c r="AD1415" s="21" t="str">
        <f>IF(A1415=[2]an!$F$36,VLOOKUP([2]an!$F$36,[2]an!$F$36:$H$36,3,FALSE),IF(A1415=[2]an!$F$35,VLOOKUP([2]an!$F$35,[2]an!$F$35:$H$35,3,FALSE),IF(A1415=[2]an!$F$33,VLOOKUP([2]an!$F$33,[2]an!$F$33:$H$33,3,FALSE),IF(A1415=[2]an!$F$31,VLOOKUP([2]an!$F$31,[2]an!$F$31:$H$31,3,FALSE),""))))</f>
        <v/>
      </c>
    </row>
    <row r="1416" spans="6:30" x14ac:dyDescent="0.2">
      <c r="F1416" s="10"/>
      <c r="G1416" s="8" t="str">
        <f t="shared" si="68"/>
        <v/>
      </c>
      <c r="H1416" s="13"/>
      <c r="K1416" s="13"/>
      <c r="L1416" s="10"/>
      <c r="M1416" s="10"/>
      <c r="S1416" s="8" t="str">
        <f>IFERROR(VLOOKUP(D1416,[1]peretoe_teenus!$A$2:$L$2000,5,FALSE),"")</f>
        <v/>
      </c>
      <c r="U1416" s="13"/>
      <c r="V1416" s="15" t="str" cm="1">
        <f t="array" ref="V1416">IFERROR(IF(AND(F1416="Tugigrupp",RANK(K1416,$K1416:$K1416)+COUNTIFS($K$2:K1416,K1416,$L$2:L1416,L1416,$M$2:M1416,M1416,$I$2:I1416,I1416,$G$2:G1416,G1416,$F$2:F1416,F1416)-1=1),SUMPRODUCT(($F$2:$F$4154=F1416)*($G$2:$G$4154=G1416)*($K$2:$K$4154=K1416)*($I$2:$I$4154=I1416)*($L$2:$L$4154=L1416)*($M$2:$M$4154=M1416)),""),"")</f>
        <v/>
      </c>
      <c r="W1416" s="15" t="str">
        <f t="shared" si="66"/>
        <v/>
      </c>
      <c r="X1416" s="16" t="str">
        <f>IF(AND(A1416=[2]an!$G$38,F1416=[2]an!$E$40),[2]an!$G$40,IF(AND(A1416=[2]an!$G$38,F1416=[2]an!$E$41),[2]an!$G$41,IF(AND(A1416=[2]an!$G$38,F1416=[2]an!$E$39,H1416&gt;=[2]an!$M$37),[2]an!$G$39,
IF(AND(A1416=[2]an!$G$38,F1416=[2]an!$E$39,H1416&lt;[2]an!$M$37,S1416="kahepoolne vajaduspõhine",U1416=""),[2]an!$M$40,
IF(AND(A1416=[2]an!$G$38,F1416=[2]an!$E$39,H1416&lt;[2]an!$M$37,S1416="kahepoolne vajaduspõhine",U1416&lt;&gt;""),[2]an!$G$39,
IF(AND(A1416=[2]an!$G$38,F1416=[2]an!$E$39,H1416&lt;[2]an!$M$37,S1416&lt;&gt;"kahepoolne vajaduspõhine"),[2]an!$G$39,
IF(AND(A1416=[2]an!$G$38,F1416=[2]an!$E$42),[2]an!$G$42,
IF(AND(A1416=[2]an!$H$38,F1416=[2]an!$E$40),[2]an!$H$40,IF(AND(A1416=[2]an!$H$38,F1416=[2]an!$E$41),[2]an!$H$41,IF(AND(A1416=[2]an!$H$38,F1416=[2]an!$E$39,H1416&gt;=[2]an!$M$37),[2]an!$H$39,
IF(AND(A1416=[2]an!$H$38,F1416=[2]an!$E$39,H1416&lt;[2]an!$M$37,S1416="kahepoolne vajaduspõhine",U1416=""),[2]an!$M$40,
IF(AND(A1416=[2]an!$H$38,F1416=[2]an!$E$39,H1416&lt;[2]an!$M$37,S1416="kahepoolne vajaduspõhine",U1416&lt;&gt;""),[2]an!$H$39,
IF(AND(A1416=[2]an!$H$38,F1416=[2]an!$E$39,H1416&lt;[2]an!$M$37,S1416&lt;&gt;"kahepoolne vajaduspõhine"),[2]an!$H$39,
IF(AND(A1416=[2]an!$H$38,F1416=[2]an!$E$42),[2]an!$H$42,
IF(AND(A1416=[2]an!$I$38,F1416=[2]an!$E$40),[2]an!$I$40,IF(AND(A1416=[2]an!$I$38,F1416=[2]an!$E$41),[2]an!$I$41,IF(AND(A1416=[2]an!$I$38,F1416=[2]an!$E$39,H1416&gt;=[2]an!$M$37),[2]an!$I$39,
IF(AND(A1416=[2]an!$I$38,F1416=[2]an!$E$39,H1416&lt;[2]an!$M$37,S1416="kahepoolne vajaduspõhine",U1416=""),[2]an!$M$40,
IF(AND(A1416=[2]an!$I$38,F1416=[2]an!$E$39,H1416&lt;[2]an!$M$37,S1416="kahepoolne vajaduspõhine",U1416&lt;&gt;""),[2]an!$I$39,
IF(AND(A1416=[2]an!$I$38,F1416=[2]an!$E$39,H1416&lt;[2]an!$M$37,S1416&lt;&gt;"kahepoolne vajaduspõhine"),[2]an!$I$39,
IF(AND(A1416=[2]an!$I$38,F1416=[2]an!$E$42),[2]an!$I$42,
IF(AND(A1416=[2]an!$J$38,F1416=[2]an!$E$40),[2]an!$J$40,IF(AND(A1416=[2]an!$J$38,F1416=[2]an!$E$41),[2]an!$J$41,IF(AND(A1416=[2]an!$J$38,F1416=[2]an!$E$39,H1416&gt;=[2]an!$M$37),[2]an!$J$39,
IF(AND(A1416=[2]an!$J$38,F1416=[2]an!$E$39,H1416&lt;[2]an!$M$37,S1416="kahepoolne vajaduspõhine",U1416=""),[2]an!$M$40,
IF(AND(A1416=[2]an!$J$38,F1416=[2]an!$E$39,H1416&lt;[2]an!$M$37,S1416="kahepoolne vajaduspõhine",U1416&lt;&gt;""),[2]an!$J$39,
IF(AND(A1416=[2]an!$J$38,F1416=[2]an!$E$39,H1416&lt;[2]an!$M$37,S1416&lt;&gt;"kahepoolne vajaduspõhine"),[2]an!$J$39,
IF(AND(A1416=[2]an!$J$38,F1416=[2]an!$E$42),[2]an!$J$42,""))))))))))))))))))))))))))))</f>
        <v/>
      </c>
      <c r="Y1416" s="17" t="str">
        <f>IFERROR(IF(F1416="Tugigrupp",0,
IF(AND(F1416="Peretoe teenus",H1416&gt;=[2]an!$M$37,RANK(D1416,$D1416:$D1416)+COUNTIFS($D$2:D1416,D1416,$F$2:F1416,F1416)-1&gt;1),"",
IF(AND(F1416="Peretoe teenus",H1416&gt;=[2]an!$M$37,RANK(D1416,$D1416:$D1416)+COUNTIFS($D$2:D1416,D1416,$F$2:F1416,F1416)-1=1,MONTH(H1416)=MONTH(K1416)=TRUE,YEAR(H1416)=YEAR(K1416)=TRUE),((EOMONTH(H1416,0)-H1416+1)*X1416)/DAY(EOMONTH(H1416,0)),
IF(AND(F1416="Peretoe teenus",H1416&gt;=[2]an!$M$37,RANK(D1416,$D1416:$D1416)+COUNTIFS($D$2:D1416,D1416,$F$2:F1416,F1416)-1=1),X1416,
IF(AND(F1416="Peretoe teenus",H1416&lt;[2]an!$M$37,S1416&lt;&gt;"kahepoolne vajaduspõhine",RANK(D1416,$D1416:$D1416)+COUNTIFS($D$2:D1416,D1416,$F$2:F1416,F1416)-1=1),X1416,
IF(AND(F1416="Peretoe teenus",H1416&lt;[2]an!$M$37,S1416&lt;&gt;"kahepoolne vajaduspõhine",RANK(D1416,$D1416:$D1416)+COUNTIFS($D$2:D1416,D1416,$F$2:F1416,F1416)-1&gt;1),"",
IF(AND(F1416="Peretoe teenus",H1416&lt;[2]an!$M$37,S1416="kahepoolne vajaduspõhine",U1416="",RANK(D1416,$D1416:$D1416)+COUNTIFS($D$2:D1416,D1416,$F$2:F1416,F1416)-1=1),X1416,
IF(AND(F1416="Peretoe teenus",H1416&lt;[2]an!$M$37,S1416="kahepoolne vajaduspõhine",U1416="",RANK(D1416,$D1416:$D1416)+COUNTIFS($D$2:D1416,D1416,$F$2:F1416,F1416)-1&gt;1),"",
IF(AND(F1416="Peretoe teenus",H1416&lt;[2]an!$M$37,S1416="kahepoolne vajaduspõhine",U1416&lt;[2]an!$M$37,RANK(D1416,$D1416:$D1416)+COUNTIFS($D$2:D1416,D1416,$F$2:F1416,F1416)-1=1),X1416,
IF(AND(F1416="Peretoe teenus",H1416&lt;[2]an!$M$37,S1416="kahepoolne vajaduspõhine",U1416&lt;[2]an!$M$37,RANK(D1416,$D1416:$D1416)+COUNTIFS($D$2:D1416,D1416,$F$2:F1416,F1416)-1&gt;1),"",
IF(AND(F1416="Peretoe teenus",H1416&lt;[2]an!$M$37,S1416="kahepoolne vajaduspõhine",U1416&gt;=[2]an!$M$37,U1416&lt;=[2]an!$M$38,RANK(D1416,$D1416:$D1416)+COUNTIFS($D$2:D1416,D1416,$F$2:F1416,F1416)-1=1),
((EOMONTH(U1416,0)-U1416+1)*X1416)/DAY(EOMONTH(U1416,0))+(DAY(U1416)-1)*100/DAY(EOMONTH(U1416,0)),
IF(AND(F1416="Peretoe teenus",H1416&lt;[2]an!$M$37,S1416="kahepoolne vajaduspõhine",U1416&gt;=[2]an!$M$37,U1416&lt;=[2]an!$M$38,RANK(D1416,$D1416:$D1416)+COUNTIFS($D$2:D1416,D1416,$F$2:F1416,F1416)-1&gt;1),"",
IF(AND(F1416="Peretoe teenus",H1416&lt;[2]an!$M$37,S1416="kahepoolne vajaduspõhine",U1416&gt;[2]an!$M$38,RANK(D1416,$D1416:$D1416)+COUNTIFS($D$2:D1416,D1416,$F$2:F1416,F1416)-1=1),X1416,
IF(AND(F1416="Peretoe teenus",H1416&lt;[2]an!$M$37,S1416="kahepoolne vajaduspõhine",U1416&gt;[2]an!$M$38,RANK(D1416,$D1416:$D1416)+COUNTIFS($D$2:D1416,D1416,$F$2:F1416,F1416)-1&gt;1),"",X1416*W1416)))))))))))))),"")</f>
        <v/>
      </c>
      <c r="Z1416" s="18" t="str">
        <f t="shared" si="67"/>
        <v/>
      </c>
      <c r="AA1416" s="19" t="str">
        <f>IFERROR(VLOOKUP(E1416,[2]an!$A$3:$B$81,2,FALSE),"")</f>
        <v/>
      </c>
      <c r="AB1416" s="19" t="str">
        <f>IFERROR(VLOOKUP(AA1416,[2]an!$C$2:$D$16,2,FALSE),"")</f>
        <v/>
      </c>
      <c r="AC1416" s="20"/>
      <c r="AD1416" s="21" t="str">
        <f>IF(A1416=[2]an!$F$36,VLOOKUP([2]an!$F$36,[2]an!$F$36:$H$36,3,FALSE),IF(A1416=[2]an!$F$35,VLOOKUP([2]an!$F$35,[2]an!$F$35:$H$35,3,FALSE),IF(A1416=[2]an!$F$33,VLOOKUP([2]an!$F$33,[2]an!$F$33:$H$33,3,FALSE),IF(A1416=[2]an!$F$31,VLOOKUP([2]an!$F$31,[2]an!$F$31:$H$31,3,FALSE),""))))</f>
        <v/>
      </c>
    </row>
    <row r="1417" spans="6:30" x14ac:dyDescent="0.2">
      <c r="F1417" s="10"/>
      <c r="G1417" s="8" t="str">
        <f t="shared" si="68"/>
        <v/>
      </c>
      <c r="H1417" s="13"/>
      <c r="K1417" s="13"/>
      <c r="L1417" s="10"/>
      <c r="M1417" s="10"/>
      <c r="S1417" s="8" t="str">
        <f>IFERROR(VLOOKUP(D1417,[1]peretoe_teenus!$A$2:$L$2000,5,FALSE),"")</f>
        <v/>
      </c>
      <c r="U1417" s="13"/>
      <c r="V1417" s="15" t="str" cm="1">
        <f t="array" ref="V1417">IFERROR(IF(AND(F1417="Tugigrupp",RANK(K1417,$K1417:$K1417)+COUNTIFS($K$2:K1417,K1417,$L$2:L1417,L1417,$M$2:M1417,M1417,$I$2:I1417,I1417,$G$2:G1417,G1417,$F$2:F1417,F1417)-1=1),SUMPRODUCT(($F$2:$F$4154=F1417)*($G$2:$G$4154=G1417)*($K$2:$K$4154=K1417)*($I$2:$I$4154=I1417)*($L$2:$L$4154=L1417)*($M$2:$M$4154=M1417)),""),"")</f>
        <v/>
      </c>
      <c r="W1417" s="15" t="str">
        <f t="shared" si="66"/>
        <v/>
      </c>
      <c r="X1417" s="16" t="str">
        <f>IF(AND(A1417=[2]an!$G$38,F1417=[2]an!$E$40),[2]an!$G$40,IF(AND(A1417=[2]an!$G$38,F1417=[2]an!$E$41),[2]an!$G$41,IF(AND(A1417=[2]an!$G$38,F1417=[2]an!$E$39,H1417&gt;=[2]an!$M$37),[2]an!$G$39,
IF(AND(A1417=[2]an!$G$38,F1417=[2]an!$E$39,H1417&lt;[2]an!$M$37,S1417="kahepoolne vajaduspõhine",U1417=""),[2]an!$M$40,
IF(AND(A1417=[2]an!$G$38,F1417=[2]an!$E$39,H1417&lt;[2]an!$M$37,S1417="kahepoolne vajaduspõhine",U1417&lt;&gt;""),[2]an!$G$39,
IF(AND(A1417=[2]an!$G$38,F1417=[2]an!$E$39,H1417&lt;[2]an!$M$37,S1417&lt;&gt;"kahepoolne vajaduspõhine"),[2]an!$G$39,
IF(AND(A1417=[2]an!$G$38,F1417=[2]an!$E$42),[2]an!$G$42,
IF(AND(A1417=[2]an!$H$38,F1417=[2]an!$E$40),[2]an!$H$40,IF(AND(A1417=[2]an!$H$38,F1417=[2]an!$E$41),[2]an!$H$41,IF(AND(A1417=[2]an!$H$38,F1417=[2]an!$E$39,H1417&gt;=[2]an!$M$37),[2]an!$H$39,
IF(AND(A1417=[2]an!$H$38,F1417=[2]an!$E$39,H1417&lt;[2]an!$M$37,S1417="kahepoolne vajaduspõhine",U1417=""),[2]an!$M$40,
IF(AND(A1417=[2]an!$H$38,F1417=[2]an!$E$39,H1417&lt;[2]an!$M$37,S1417="kahepoolne vajaduspõhine",U1417&lt;&gt;""),[2]an!$H$39,
IF(AND(A1417=[2]an!$H$38,F1417=[2]an!$E$39,H1417&lt;[2]an!$M$37,S1417&lt;&gt;"kahepoolne vajaduspõhine"),[2]an!$H$39,
IF(AND(A1417=[2]an!$H$38,F1417=[2]an!$E$42),[2]an!$H$42,
IF(AND(A1417=[2]an!$I$38,F1417=[2]an!$E$40),[2]an!$I$40,IF(AND(A1417=[2]an!$I$38,F1417=[2]an!$E$41),[2]an!$I$41,IF(AND(A1417=[2]an!$I$38,F1417=[2]an!$E$39,H1417&gt;=[2]an!$M$37),[2]an!$I$39,
IF(AND(A1417=[2]an!$I$38,F1417=[2]an!$E$39,H1417&lt;[2]an!$M$37,S1417="kahepoolne vajaduspõhine",U1417=""),[2]an!$M$40,
IF(AND(A1417=[2]an!$I$38,F1417=[2]an!$E$39,H1417&lt;[2]an!$M$37,S1417="kahepoolne vajaduspõhine",U1417&lt;&gt;""),[2]an!$I$39,
IF(AND(A1417=[2]an!$I$38,F1417=[2]an!$E$39,H1417&lt;[2]an!$M$37,S1417&lt;&gt;"kahepoolne vajaduspõhine"),[2]an!$I$39,
IF(AND(A1417=[2]an!$I$38,F1417=[2]an!$E$42),[2]an!$I$42,
IF(AND(A1417=[2]an!$J$38,F1417=[2]an!$E$40),[2]an!$J$40,IF(AND(A1417=[2]an!$J$38,F1417=[2]an!$E$41),[2]an!$J$41,IF(AND(A1417=[2]an!$J$38,F1417=[2]an!$E$39,H1417&gt;=[2]an!$M$37),[2]an!$J$39,
IF(AND(A1417=[2]an!$J$38,F1417=[2]an!$E$39,H1417&lt;[2]an!$M$37,S1417="kahepoolne vajaduspõhine",U1417=""),[2]an!$M$40,
IF(AND(A1417=[2]an!$J$38,F1417=[2]an!$E$39,H1417&lt;[2]an!$M$37,S1417="kahepoolne vajaduspõhine",U1417&lt;&gt;""),[2]an!$J$39,
IF(AND(A1417=[2]an!$J$38,F1417=[2]an!$E$39,H1417&lt;[2]an!$M$37,S1417&lt;&gt;"kahepoolne vajaduspõhine"),[2]an!$J$39,
IF(AND(A1417=[2]an!$J$38,F1417=[2]an!$E$42),[2]an!$J$42,""))))))))))))))))))))))))))))</f>
        <v/>
      </c>
      <c r="Y1417" s="17" t="str">
        <f>IFERROR(IF(F1417="Tugigrupp",0,
IF(AND(F1417="Peretoe teenus",H1417&gt;=[2]an!$M$37,RANK(D1417,$D1417:$D1417)+COUNTIFS($D$2:D1417,D1417,$F$2:F1417,F1417)-1&gt;1),"",
IF(AND(F1417="Peretoe teenus",H1417&gt;=[2]an!$M$37,RANK(D1417,$D1417:$D1417)+COUNTIFS($D$2:D1417,D1417,$F$2:F1417,F1417)-1=1,MONTH(H1417)=MONTH(K1417)=TRUE,YEAR(H1417)=YEAR(K1417)=TRUE),((EOMONTH(H1417,0)-H1417+1)*X1417)/DAY(EOMONTH(H1417,0)),
IF(AND(F1417="Peretoe teenus",H1417&gt;=[2]an!$M$37,RANK(D1417,$D1417:$D1417)+COUNTIFS($D$2:D1417,D1417,$F$2:F1417,F1417)-1=1),X1417,
IF(AND(F1417="Peretoe teenus",H1417&lt;[2]an!$M$37,S1417&lt;&gt;"kahepoolne vajaduspõhine",RANK(D1417,$D1417:$D1417)+COUNTIFS($D$2:D1417,D1417,$F$2:F1417,F1417)-1=1),X1417,
IF(AND(F1417="Peretoe teenus",H1417&lt;[2]an!$M$37,S1417&lt;&gt;"kahepoolne vajaduspõhine",RANK(D1417,$D1417:$D1417)+COUNTIFS($D$2:D1417,D1417,$F$2:F1417,F1417)-1&gt;1),"",
IF(AND(F1417="Peretoe teenus",H1417&lt;[2]an!$M$37,S1417="kahepoolne vajaduspõhine",U1417="",RANK(D1417,$D1417:$D1417)+COUNTIFS($D$2:D1417,D1417,$F$2:F1417,F1417)-1=1),X1417,
IF(AND(F1417="Peretoe teenus",H1417&lt;[2]an!$M$37,S1417="kahepoolne vajaduspõhine",U1417="",RANK(D1417,$D1417:$D1417)+COUNTIFS($D$2:D1417,D1417,$F$2:F1417,F1417)-1&gt;1),"",
IF(AND(F1417="Peretoe teenus",H1417&lt;[2]an!$M$37,S1417="kahepoolne vajaduspõhine",U1417&lt;[2]an!$M$37,RANK(D1417,$D1417:$D1417)+COUNTIFS($D$2:D1417,D1417,$F$2:F1417,F1417)-1=1),X1417,
IF(AND(F1417="Peretoe teenus",H1417&lt;[2]an!$M$37,S1417="kahepoolne vajaduspõhine",U1417&lt;[2]an!$M$37,RANK(D1417,$D1417:$D1417)+COUNTIFS($D$2:D1417,D1417,$F$2:F1417,F1417)-1&gt;1),"",
IF(AND(F1417="Peretoe teenus",H1417&lt;[2]an!$M$37,S1417="kahepoolne vajaduspõhine",U1417&gt;=[2]an!$M$37,U1417&lt;=[2]an!$M$38,RANK(D1417,$D1417:$D1417)+COUNTIFS($D$2:D1417,D1417,$F$2:F1417,F1417)-1=1),
((EOMONTH(U1417,0)-U1417+1)*X1417)/DAY(EOMONTH(U1417,0))+(DAY(U1417)-1)*100/DAY(EOMONTH(U1417,0)),
IF(AND(F1417="Peretoe teenus",H1417&lt;[2]an!$M$37,S1417="kahepoolne vajaduspõhine",U1417&gt;=[2]an!$M$37,U1417&lt;=[2]an!$M$38,RANK(D1417,$D1417:$D1417)+COUNTIFS($D$2:D1417,D1417,$F$2:F1417,F1417)-1&gt;1),"",
IF(AND(F1417="Peretoe teenus",H1417&lt;[2]an!$M$37,S1417="kahepoolne vajaduspõhine",U1417&gt;[2]an!$M$38,RANK(D1417,$D1417:$D1417)+COUNTIFS($D$2:D1417,D1417,$F$2:F1417,F1417)-1=1),X1417,
IF(AND(F1417="Peretoe teenus",H1417&lt;[2]an!$M$37,S1417="kahepoolne vajaduspõhine",U1417&gt;[2]an!$M$38,RANK(D1417,$D1417:$D1417)+COUNTIFS($D$2:D1417,D1417,$F$2:F1417,F1417)-1&gt;1),"",X1417*W1417)))))))))))))),"")</f>
        <v/>
      </c>
      <c r="Z1417" s="18" t="str">
        <f t="shared" si="67"/>
        <v/>
      </c>
      <c r="AA1417" s="19" t="str">
        <f>IFERROR(VLOOKUP(E1417,[2]an!$A$3:$B$81,2,FALSE),"")</f>
        <v/>
      </c>
      <c r="AB1417" s="19" t="str">
        <f>IFERROR(VLOOKUP(AA1417,[2]an!$C$2:$D$16,2,FALSE),"")</f>
        <v/>
      </c>
      <c r="AC1417" s="20"/>
      <c r="AD1417" s="21" t="str">
        <f>IF(A1417=[2]an!$F$36,VLOOKUP([2]an!$F$36,[2]an!$F$36:$H$36,3,FALSE),IF(A1417=[2]an!$F$35,VLOOKUP([2]an!$F$35,[2]an!$F$35:$H$35,3,FALSE),IF(A1417=[2]an!$F$33,VLOOKUP([2]an!$F$33,[2]an!$F$33:$H$33,3,FALSE),IF(A1417=[2]an!$F$31,VLOOKUP([2]an!$F$31,[2]an!$F$31:$H$31,3,FALSE),""))))</f>
        <v/>
      </c>
    </row>
    <row r="1418" spans="6:30" x14ac:dyDescent="0.2">
      <c r="F1418" s="10"/>
      <c r="G1418" s="8" t="str">
        <f t="shared" si="68"/>
        <v/>
      </c>
      <c r="H1418" s="13"/>
      <c r="K1418" s="13"/>
      <c r="L1418" s="10"/>
      <c r="M1418" s="10"/>
      <c r="S1418" s="8" t="str">
        <f>IFERROR(VLOOKUP(D1418,[1]peretoe_teenus!$A$2:$L$2000,5,FALSE),"")</f>
        <v/>
      </c>
      <c r="U1418" s="13"/>
      <c r="V1418" s="15" t="str" cm="1">
        <f t="array" ref="V1418">IFERROR(IF(AND(F1418="Tugigrupp",RANK(K1418,$K1418:$K1418)+COUNTIFS($K$2:K1418,K1418,$L$2:L1418,L1418,$M$2:M1418,M1418,$I$2:I1418,I1418,$G$2:G1418,G1418,$F$2:F1418,F1418)-1=1),SUMPRODUCT(($F$2:$F$4154=F1418)*($G$2:$G$4154=G1418)*($K$2:$K$4154=K1418)*($I$2:$I$4154=I1418)*($L$2:$L$4154=L1418)*($M$2:$M$4154=M1418)),""),"")</f>
        <v/>
      </c>
      <c r="W1418" s="15" t="str">
        <f t="shared" si="66"/>
        <v/>
      </c>
      <c r="X1418" s="16" t="str">
        <f>IF(AND(A1418=[2]an!$G$38,F1418=[2]an!$E$40),[2]an!$G$40,IF(AND(A1418=[2]an!$G$38,F1418=[2]an!$E$41),[2]an!$G$41,IF(AND(A1418=[2]an!$G$38,F1418=[2]an!$E$39,H1418&gt;=[2]an!$M$37),[2]an!$G$39,
IF(AND(A1418=[2]an!$G$38,F1418=[2]an!$E$39,H1418&lt;[2]an!$M$37,S1418="kahepoolne vajaduspõhine",U1418=""),[2]an!$M$40,
IF(AND(A1418=[2]an!$G$38,F1418=[2]an!$E$39,H1418&lt;[2]an!$M$37,S1418="kahepoolne vajaduspõhine",U1418&lt;&gt;""),[2]an!$G$39,
IF(AND(A1418=[2]an!$G$38,F1418=[2]an!$E$39,H1418&lt;[2]an!$M$37,S1418&lt;&gt;"kahepoolne vajaduspõhine"),[2]an!$G$39,
IF(AND(A1418=[2]an!$G$38,F1418=[2]an!$E$42),[2]an!$G$42,
IF(AND(A1418=[2]an!$H$38,F1418=[2]an!$E$40),[2]an!$H$40,IF(AND(A1418=[2]an!$H$38,F1418=[2]an!$E$41),[2]an!$H$41,IF(AND(A1418=[2]an!$H$38,F1418=[2]an!$E$39,H1418&gt;=[2]an!$M$37),[2]an!$H$39,
IF(AND(A1418=[2]an!$H$38,F1418=[2]an!$E$39,H1418&lt;[2]an!$M$37,S1418="kahepoolne vajaduspõhine",U1418=""),[2]an!$M$40,
IF(AND(A1418=[2]an!$H$38,F1418=[2]an!$E$39,H1418&lt;[2]an!$M$37,S1418="kahepoolne vajaduspõhine",U1418&lt;&gt;""),[2]an!$H$39,
IF(AND(A1418=[2]an!$H$38,F1418=[2]an!$E$39,H1418&lt;[2]an!$M$37,S1418&lt;&gt;"kahepoolne vajaduspõhine"),[2]an!$H$39,
IF(AND(A1418=[2]an!$H$38,F1418=[2]an!$E$42),[2]an!$H$42,
IF(AND(A1418=[2]an!$I$38,F1418=[2]an!$E$40),[2]an!$I$40,IF(AND(A1418=[2]an!$I$38,F1418=[2]an!$E$41),[2]an!$I$41,IF(AND(A1418=[2]an!$I$38,F1418=[2]an!$E$39,H1418&gt;=[2]an!$M$37),[2]an!$I$39,
IF(AND(A1418=[2]an!$I$38,F1418=[2]an!$E$39,H1418&lt;[2]an!$M$37,S1418="kahepoolne vajaduspõhine",U1418=""),[2]an!$M$40,
IF(AND(A1418=[2]an!$I$38,F1418=[2]an!$E$39,H1418&lt;[2]an!$M$37,S1418="kahepoolne vajaduspõhine",U1418&lt;&gt;""),[2]an!$I$39,
IF(AND(A1418=[2]an!$I$38,F1418=[2]an!$E$39,H1418&lt;[2]an!$M$37,S1418&lt;&gt;"kahepoolne vajaduspõhine"),[2]an!$I$39,
IF(AND(A1418=[2]an!$I$38,F1418=[2]an!$E$42),[2]an!$I$42,
IF(AND(A1418=[2]an!$J$38,F1418=[2]an!$E$40),[2]an!$J$40,IF(AND(A1418=[2]an!$J$38,F1418=[2]an!$E$41),[2]an!$J$41,IF(AND(A1418=[2]an!$J$38,F1418=[2]an!$E$39,H1418&gt;=[2]an!$M$37),[2]an!$J$39,
IF(AND(A1418=[2]an!$J$38,F1418=[2]an!$E$39,H1418&lt;[2]an!$M$37,S1418="kahepoolne vajaduspõhine",U1418=""),[2]an!$M$40,
IF(AND(A1418=[2]an!$J$38,F1418=[2]an!$E$39,H1418&lt;[2]an!$M$37,S1418="kahepoolne vajaduspõhine",U1418&lt;&gt;""),[2]an!$J$39,
IF(AND(A1418=[2]an!$J$38,F1418=[2]an!$E$39,H1418&lt;[2]an!$M$37,S1418&lt;&gt;"kahepoolne vajaduspõhine"),[2]an!$J$39,
IF(AND(A1418=[2]an!$J$38,F1418=[2]an!$E$42),[2]an!$J$42,""))))))))))))))))))))))))))))</f>
        <v/>
      </c>
      <c r="Y1418" s="17" t="str">
        <f>IFERROR(IF(F1418="Tugigrupp",0,
IF(AND(F1418="Peretoe teenus",H1418&gt;=[2]an!$M$37,RANK(D1418,$D1418:$D1418)+COUNTIFS($D$2:D1418,D1418,$F$2:F1418,F1418)-1&gt;1),"",
IF(AND(F1418="Peretoe teenus",H1418&gt;=[2]an!$M$37,RANK(D1418,$D1418:$D1418)+COUNTIFS($D$2:D1418,D1418,$F$2:F1418,F1418)-1=1,MONTH(H1418)=MONTH(K1418)=TRUE,YEAR(H1418)=YEAR(K1418)=TRUE),((EOMONTH(H1418,0)-H1418+1)*X1418)/DAY(EOMONTH(H1418,0)),
IF(AND(F1418="Peretoe teenus",H1418&gt;=[2]an!$M$37,RANK(D1418,$D1418:$D1418)+COUNTIFS($D$2:D1418,D1418,$F$2:F1418,F1418)-1=1),X1418,
IF(AND(F1418="Peretoe teenus",H1418&lt;[2]an!$M$37,S1418&lt;&gt;"kahepoolne vajaduspõhine",RANK(D1418,$D1418:$D1418)+COUNTIFS($D$2:D1418,D1418,$F$2:F1418,F1418)-1=1),X1418,
IF(AND(F1418="Peretoe teenus",H1418&lt;[2]an!$M$37,S1418&lt;&gt;"kahepoolne vajaduspõhine",RANK(D1418,$D1418:$D1418)+COUNTIFS($D$2:D1418,D1418,$F$2:F1418,F1418)-1&gt;1),"",
IF(AND(F1418="Peretoe teenus",H1418&lt;[2]an!$M$37,S1418="kahepoolne vajaduspõhine",U1418="",RANK(D1418,$D1418:$D1418)+COUNTIFS($D$2:D1418,D1418,$F$2:F1418,F1418)-1=1),X1418,
IF(AND(F1418="Peretoe teenus",H1418&lt;[2]an!$M$37,S1418="kahepoolne vajaduspõhine",U1418="",RANK(D1418,$D1418:$D1418)+COUNTIFS($D$2:D1418,D1418,$F$2:F1418,F1418)-1&gt;1),"",
IF(AND(F1418="Peretoe teenus",H1418&lt;[2]an!$M$37,S1418="kahepoolne vajaduspõhine",U1418&lt;[2]an!$M$37,RANK(D1418,$D1418:$D1418)+COUNTIFS($D$2:D1418,D1418,$F$2:F1418,F1418)-1=1),X1418,
IF(AND(F1418="Peretoe teenus",H1418&lt;[2]an!$M$37,S1418="kahepoolne vajaduspõhine",U1418&lt;[2]an!$M$37,RANK(D1418,$D1418:$D1418)+COUNTIFS($D$2:D1418,D1418,$F$2:F1418,F1418)-1&gt;1),"",
IF(AND(F1418="Peretoe teenus",H1418&lt;[2]an!$M$37,S1418="kahepoolne vajaduspõhine",U1418&gt;=[2]an!$M$37,U1418&lt;=[2]an!$M$38,RANK(D1418,$D1418:$D1418)+COUNTIFS($D$2:D1418,D1418,$F$2:F1418,F1418)-1=1),
((EOMONTH(U1418,0)-U1418+1)*X1418)/DAY(EOMONTH(U1418,0))+(DAY(U1418)-1)*100/DAY(EOMONTH(U1418,0)),
IF(AND(F1418="Peretoe teenus",H1418&lt;[2]an!$M$37,S1418="kahepoolne vajaduspõhine",U1418&gt;=[2]an!$M$37,U1418&lt;=[2]an!$M$38,RANK(D1418,$D1418:$D1418)+COUNTIFS($D$2:D1418,D1418,$F$2:F1418,F1418)-1&gt;1),"",
IF(AND(F1418="Peretoe teenus",H1418&lt;[2]an!$M$37,S1418="kahepoolne vajaduspõhine",U1418&gt;[2]an!$M$38,RANK(D1418,$D1418:$D1418)+COUNTIFS($D$2:D1418,D1418,$F$2:F1418,F1418)-1=1),X1418,
IF(AND(F1418="Peretoe teenus",H1418&lt;[2]an!$M$37,S1418="kahepoolne vajaduspõhine",U1418&gt;[2]an!$M$38,RANK(D1418,$D1418:$D1418)+COUNTIFS($D$2:D1418,D1418,$F$2:F1418,F1418)-1&gt;1),"",X1418*W1418)))))))))))))),"")</f>
        <v/>
      </c>
      <c r="Z1418" s="18" t="str">
        <f t="shared" si="67"/>
        <v/>
      </c>
      <c r="AA1418" s="19" t="str">
        <f>IFERROR(VLOOKUP(E1418,[2]an!$A$3:$B$81,2,FALSE),"")</f>
        <v/>
      </c>
      <c r="AB1418" s="19" t="str">
        <f>IFERROR(VLOOKUP(AA1418,[2]an!$C$2:$D$16,2,FALSE),"")</f>
        <v/>
      </c>
      <c r="AC1418" s="20"/>
      <c r="AD1418" s="21" t="str">
        <f>IF(A1418=[2]an!$F$36,VLOOKUP([2]an!$F$36,[2]an!$F$36:$H$36,3,FALSE),IF(A1418=[2]an!$F$35,VLOOKUP([2]an!$F$35,[2]an!$F$35:$H$35,3,FALSE),IF(A1418=[2]an!$F$33,VLOOKUP([2]an!$F$33,[2]an!$F$33:$H$33,3,FALSE),IF(A1418=[2]an!$F$31,VLOOKUP([2]an!$F$31,[2]an!$F$31:$H$31,3,FALSE),""))))</f>
        <v/>
      </c>
    </row>
    <row r="1419" spans="6:30" x14ac:dyDescent="0.2">
      <c r="F1419" s="10"/>
      <c r="G1419" s="8" t="str">
        <f t="shared" si="68"/>
        <v/>
      </c>
      <c r="H1419" s="13"/>
      <c r="K1419" s="13"/>
      <c r="L1419" s="10"/>
      <c r="M1419" s="10"/>
      <c r="S1419" s="8" t="str">
        <f>IFERROR(VLOOKUP(D1419,[1]peretoe_teenus!$A$2:$L$2000,5,FALSE),"")</f>
        <v/>
      </c>
      <c r="U1419" s="13"/>
      <c r="V1419" s="15" t="str" cm="1">
        <f t="array" ref="V1419">IFERROR(IF(AND(F1419="Tugigrupp",RANK(K1419,$K1419:$K1419)+COUNTIFS($K$2:K1419,K1419,$L$2:L1419,L1419,$M$2:M1419,M1419,$I$2:I1419,I1419,$G$2:G1419,G1419,$F$2:F1419,F1419)-1=1),SUMPRODUCT(($F$2:$F$4154=F1419)*($G$2:$G$4154=G1419)*($K$2:$K$4154=K1419)*($I$2:$I$4154=I1419)*($L$2:$L$4154=L1419)*($M$2:$M$4154=M1419)),""),"")</f>
        <v/>
      </c>
      <c r="W1419" s="15" t="str">
        <f t="shared" si="66"/>
        <v/>
      </c>
      <c r="X1419" s="16" t="str">
        <f>IF(AND(A1419=[2]an!$G$38,F1419=[2]an!$E$40),[2]an!$G$40,IF(AND(A1419=[2]an!$G$38,F1419=[2]an!$E$41),[2]an!$G$41,IF(AND(A1419=[2]an!$G$38,F1419=[2]an!$E$39,H1419&gt;=[2]an!$M$37),[2]an!$G$39,
IF(AND(A1419=[2]an!$G$38,F1419=[2]an!$E$39,H1419&lt;[2]an!$M$37,S1419="kahepoolne vajaduspõhine",U1419=""),[2]an!$M$40,
IF(AND(A1419=[2]an!$G$38,F1419=[2]an!$E$39,H1419&lt;[2]an!$M$37,S1419="kahepoolne vajaduspõhine",U1419&lt;&gt;""),[2]an!$G$39,
IF(AND(A1419=[2]an!$G$38,F1419=[2]an!$E$39,H1419&lt;[2]an!$M$37,S1419&lt;&gt;"kahepoolne vajaduspõhine"),[2]an!$G$39,
IF(AND(A1419=[2]an!$G$38,F1419=[2]an!$E$42),[2]an!$G$42,
IF(AND(A1419=[2]an!$H$38,F1419=[2]an!$E$40),[2]an!$H$40,IF(AND(A1419=[2]an!$H$38,F1419=[2]an!$E$41),[2]an!$H$41,IF(AND(A1419=[2]an!$H$38,F1419=[2]an!$E$39,H1419&gt;=[2]an!$M$37),[2]an!$H$39,
IF(AND(A1419=[2]an!$H$38,F1419=[2]an!$E$39,H1419&lt;[2]an!$M$37,S1419="kahepoolne vajaduspõhine",U1419=""),[2]an!$M$40,
IF(AND(A1419=[2]an!$H$38,F1419=[2]an!$E$39,H1419&lt;[2]an!$M$37,S1419="kahepoolne vajaduspõhine",U1419&lt;&gt;""),[2]an!$H$39,
IF(AND(A1419=[2]an!$H$38,F1419=[2]an!$E$39,H1419&lt;[2]an!$M$37,S1419&lt;&gt;"kahepoolne vajaduspõhine"),[2]an!$H$39,
IF(AND(A1419=[2]an!$H$38,F1419=[2]an!$E$42),[2]an!$H$42,
IF(AND(A1419=[2]an!$I$38,F1419=[2]an!$E$40),[2]an!$I$40,IF(AND(A1419=[2]an!$I$38,F1419=[2]an!$E$41),[2]an!$I$41,IF(AND(A1419=[2]an!$I$38,F1419=[2]an!$E$39,H1419&gt;=[2]an!$M$37),[2]an!$I$39,
IF(AND(A1419=[2]an!$I$38,F1419=[2]an!$E$39,H1419&lt;[2]an!$M$37,S1419="kahepoolne vajaduspõhine",U1419=""),[2]an!$M$40,
IF(AND(A1419=[2]an!$I$38,F1419=[2]an!$E$39,H1419&lt;[2]an!$M$37,S1419="kahepoolne vajaduspõhine",U1419&lt;&gt;""),[2]an!$I$39,
IF(AND(A1419=[2]an!$I$38,F1419=[2]an!$E$39,H1419&lt;[2]an!$M$37,S1419&lt;&gt;"kahepoolne vajaduspõhine"),[2]an!$I$39,
IF(AND(A1419=[2]an!$I$38,F1419=[2]an!$E$42),[2]an!$I$42,
IF(AND(A1419=[2]an!$J$38,F1419=[2]an!$E$40),[2]an!$J$40,IF(AND(A1419=[2]an!$J$38,F1419=[2]an!$E$41),[2]an!$J$41,IF(AND(A1419=[2]an!$J$38,F1419=[2]an!$E$39,H1419&gt;=[2]an!$M$37),[2]an!$J$39,
IF(AND(A1419=[2]an!$J$38,F1419=[2]an!$E$39,H1419&lt;[2]an!$M$37,S1419="kahepoolne vajaduspõhine",U1419=""),[2]an!$M$40,
IF(AND(A1419=[2]an!$J$38,F1419=[2]an!$E$39,H1419&lt;[2]an!$M$37,S1419="kahepoolne vajaduspõhine",U1419&lt;&gt;""),[2]an!$J$39,
IF(AND(A1419=[2]an!$J$38,F1419=[2]an!$E$39,H1419&lt;[2]an!$M$37,S1419&lt;&gt;"kahepoolne vajaduspõhine"),[2]an!$J$39,
IF(AND(A1419=[2]an!$J$38,F1419=[2]an!$E$42),[2]an!$J$42,""))))))))))))))))))))))))))))</f>
        <v/>
      </c>
      <c r="Y1419" s="17" t="str">
        <f>IFERROR(IF(F1419="Tugigrupp",0,
IF(AND(F1419="Peretoe teenus",H1419&gt;=[2]an!$M$37,RANK(D1419,$D1419:$D1419)+COUNTIFS($D$2:D1419,D1419,$F$2:F1419,F1419)-1&gt;1),"",
IF(AND(F1419="Peretoe teenus",H1419&gt;=[2]an!$M$37,RANK(D1419,$D1419:$D1419)+COUNTIFS($D$2:D1419,D1419,$F$2:F1419,F1419)-1=1,MONTH(H1419)=MONTH(K1419)=TRUE,YEAR(H1419)=YEAR(K1419)=TRUE),((EOMONTH(H1419,0)-H1419+1)*X1419)/DAY(EOMONTH(H1419,0)),
IF(AND(F1419="Peretoe teenus",H1419&gt;=[2]an!$M$37,RANK(D1419,$D1419:$D1419)+COUNTIFS($D$2:D1419,D1419,$F$2:F1419,F1419)-1=1),X1419,
IF(AND(F1419="Peretoe teenus",H1419&lt;[2]an!$M$37,S1419&lt;&gt;"kahepoolne vajaduspõhine",RANK(D1419,$D1419:$D1419)+COUNTIFS($D$2:D1419,D1419,$F$2:F1419,F1419)-1=1),X1419,
IF(AND(F1419="Peretoe teenus",H1419&lt;[2]an!$M$37,S1419&lt;&gt;"kahepoolne vajaduspõhine",RANK(D1419,$D1419:$D1419)+COUNTIFS($D$2:D1419,D1419,$F$2:F1419,F1419)-1&gt;1),"",
IF(AND(F1419="Peretoe teenus",H1419&lt;[2]an!$M$37,S1419="kahepoolne vajaduspõhine",U1419="",RANK(D1419,$D1419:$D1419)+COUNTIFS($D$2:D1419,D1419,$F$2:F1419,F1419)-1=1),X1419,
IF(AND(F1419="Peretoe teenus",H1419&lt;[2]an!$M$37,S1419="kahepoolne vajaduspõhine",U1419="",RANK(D1419,$D1419:$D1419)+COUNTIFS($D$2:D1419,D1419,$F$2:F1419,F1419)-1&gt;1),"",
IF(AND(F1419="Peretoe teenus",H1419&lt;[2]an!$M$37,S1419="kahepoolne vajaduspõhine",U1419&lt;[2]an!$M$37,RANK(D1419,$D1419:$D1419)+COUNTIFS($D$2:D1419,D1419,$F$2:F1419,F1419)-1=1),X1419,
IF(AND(F1419="Peretoe teenus",H1419&lt;[2]an!$M$37,S1419="kahepoolne vajaduspõhine",U1419&lt;[2]an!$M$37,RANK(D1419,$D1419:$D1419)+COUNTIFS($D$2:D1419,D1419,$F$2:F1419,F1419)-1&gt;1),"",
IF(AND(F1419="Peretoe teenus",H1419&lt;[2]an!$M$37,S1419="kahepoolne vajaduspõhine",U1419&gt;=[2]an!$M$37,U1419&lt;=[2]an!$M$38,RANK(D1419,$D1419:$D1419)+COUNTIFS($D$2:D1419,D1419,$F$2:F1419,F1419)-1=1),
((EOMONTH(U1419,0)-U1419+1)*X1419)/DAY(EOMONTH(U1419,0))+(DAY(U1419)-1)*100/DAY(EOMONTH(U1419,0)),
IF(AND(F1419="Peretoe teenus",H1419&lt;[2]an!$M$37,S1419="kahepoolne vajaduspõhine",U1419&gt;=[2]an!$M$37,U1419&lt;=[2]an!$M$38,RANK(D1419,$D1419:$D1419)+COUNTIFS($D$2:D1419,D1419,$F$2:F1419,F1419)-1&gt;1),"",
IF(AND(F1419="Peretoe teenus",H1419&lt;[2]an!$M$37,S1419="kahepoolne vajaduspõhine",U1419&gt;[2]an!$M$38,RANK(D1419,$D1419:$D1419)+COUNTIFS($D$2:D1419,D1419,$F$2:F1419,F1419)-1=1),X1419,
IF(AND(F1419="Peretoe teenus",H1419&lt;[2]an!$M$37,S1419="kahepoolne vajaduspõhine",U1419&gt;[2]an!$M$38,RANK(D1419,$D1419:$D1419)+COUNTIFS($D$2:D1419,D1419,$F$2:F1419,F1419)-1&gt;1),"",X1419*W1419)))))))))))))),"")</f>
        <v/>
      </c>
      <c r="Z1419" s="18" t="str">
        <f t="shared" si="67"/>
        <v/>
      </c>
      <c r="AA1419" s="19" t="str">
        <f>IFERROR(VLOOKUP(E1419,[2]an!$A$3:$B$81,2,FALSE),"")</f>
        <v/>
      </c>
      <c r="AB1419" s="19" t="str">
        <f>IFERROR(VLOOKUP(AA1419,[2]an!$C$2:$D$16,2,FALSE),"")</f>
        <v/>
      </c>
      <c r="AC1419" s="20"/>
      <c r="AD1419" s="21" t="str">
        <f>IF(A1419=[2]an!$F$36,VLOOKUP([2]an!$F$36,[2]an!$F$36:$H$36,3,FALSE),IF(A1419=[2]an!$F$35,VLOOKUP([2]an!$F$35,[2]an!$F$35:$H$35,3,FALSE),IF(A1419=[2]an!$F$33,VLOOKUP([2]an!$F$33,[2]an!$F$33:$H$33,3,FALSE),IF(A1419=[2]an!$F$31,VLOOKUP([2]an!$F$31,[2]an!$F$31:$H$31,3,FALSE),""))))</f>
        <v/>
      </c>
    </row>
    <row r="1420" spans="6:30" x14ac:dyDescent="0.2">
      <c r="F1420" s="10"/>
      <c r="G1420" s="8" t="str">
        <f t="shared" si="68"/>
        <v/>
      </c>
      <c r="H1420" s="13"/>
      <c r="K1420" s="13"/>
      <c r="L1420" s="10"/>
      <c r="M1420" s="10"/>
      <c r="S1420" s="8" t="str">
        <f>IFERROR(VLOOKUP(D1420,[1]peretoe_teenus!$A$2:$L$2000,5,FALSE),"")</f>
        <v/>
      </c>
      <c r="U1420" s="13"/>
      <c r="V1420" s="15" t="str" cm="1">
        <f t="array" ref="V1420">IFERROR(IF(AND(F1420="Tugigrupp",RANK(K1420,$K1420:$K1420)+COUNTIFS($K$2:K1420,K1420,$L$2:L1420,L1420,$M$2:M1420,M1420,$I$2:I1420,I1420,$G$2:G1420,G1420,$F$2:F1420,F1420)-1=1),SUMPRODUCT(($F$2:$F$4154=F1420)*($G$2:$G$4154=G1420)*($K$2:$K$4154=K1420)*($I$2:$I$4154=I1420)*($L$2:$L$4154=L1420)*($M$2:$M$4154=M1420)),""),"")</f>
        <v/>
      </c>
      <c r="W1420" s="15" t="str">
        <f t="shared" si="66"/>
        <v/>
      </c>
      <c r="X1420" s="16" t="str">
        <f>IF(AND(A1420=[2]an!$G$38,F1420=[2]an!$E$40),[2]an!$G$40,IF(AND(A1420=[2]an!$G$38,F1420=[2]an!$E$41),[2]an!$G$41,IF(AND(A1420=[2]an!$G$38,F1420=[2]an!$E$39,H1420&gt;=[2]an!$M$37),[2]an!$G$39,
IF(AND(A1420=[2]an!$G$38,F1420=[2]an!$E$39,H1420&lt;[2]an!$M$37,S1420="kahepoolne vajaduspõhine",U1420=""),[2]an!$M$40,
IF(AND(A1420=[2]an!$G$38,F1420=[2]an!$E$39,H1420&lt;[2]an!$M$37,S1420="kahepoolne vajaduspõhine",U1420&lt;&gt;""),[2]an!$G$39,
IF(AND(A1420=[2]an!$G$38,F1420=[2]an!$E$39,H1420&lt;[2]an!$M$37,S1420&lt;&gt;"kahepoolne vajaduspõhine"),[2]an!$G$39,
IF(AND(A1420=[2]an!$G$38,F1420=[2]an!$E$42),[2]an!$G$42,
IF(AND(A1420=[2]an!$H$38,F1420=[2]an!$E$40),[2]an!$H$40,IF(AND(A1420=[2]an!$H$38,F1420=[2]an!$E$41),[2]an!$H$41,IF(AND(A1420=[2]an!$H$38,F1420=[2]an!$E$39,H1420&gt;=[2]an!$M$37),[2]an!$H$39,
IF(AND(A1420=[2]an!$H$38,F1420=[2]an!$E$39,H1420&lt;[2]an!$M$37,S1420="kahepoolne vajaduspõhine",U1420=""),[2]an!$M$40,
IF(AND(A1420=[2]an!$H$38,F1420=[2]an!$E$39,H1420&lt;[2]an!$M$37,S1420="kahepoolne vajaduspõhine",U1420&lt;&gt;""),[2]an!$H$39,
IF(AND(A1420=[2]an!$H$38,F1420=[2]an!$E$39,H1420&lt;[2]an!$M$37,S1420&lt;&gt;"kahepoolne vajaduspõhine"),[2]an!$H$39,
IF(AND(A1420=[2]an!$H$38,F1420=[2]an!$E$42),[2]an!$H$42,
IF(AND(A1420=[2]an!$I$38,F1420=[2]an!$E$40),[2]an!$I$40,IF(AND(A1420=[2]an!$I$38,F1420=[2]an!$E$41),[2]an!$I$41,IF(AND(A1420=[2]an!$I$38,F1420=[2]an!$E$39,H1420&gt;=[2]an!$M$37),[2]an!$I$39,
IF(AND(A1420=[2]an!$I$38,F1420=[2]an!$E$39,H1420&lt;[2]an!$M$37,S1420="kahepoolne vajaduspõhine",U1420=""),[2]an!$M$40,
IF(AND(A1420=[2]an!$I$38,F1420=[2]an!$E$39,H1420&lt;[2]an!$M$37,S1420="kahepoolne vajaduspõhine",U1420&lt;&gt;""),[2]an!$I$39,
IF(AND(A1420=[2]an!$I$38,F1420=[2]an!$E$39,H1420&lt;[2]an!$M$37,S1420&lt;&gt;"kahepoolne vajaduspõhine"),[2]an!$I$39,
IF(AND(A1420=[2]an!$I$38,F1420=[2]an!$E$42),[2]an!$I$42,
IF(AND(A1420=[2]an!$J$38,F1420=[2]an!$E$40),[2]an!$J$40,IF(AND(A1420=[2]an!$J$38,F1420=[2]an!$E$41),[2]an!$J$41,IF(AND(A1420=[2]an!$J$38,F1420=[2]an!$E$39,H1420&gt;=[2]an!$M$37),[2]an!$J$39,
IF(AND(A1420=[2]an!$J$38,F1420=[2]an!$E$39,H1420&lt;[2]an!$M$37,S1420="kahepoolne vajaduspõhine",U1420=""),[2]an!$M$40,
IF(AND(A1420=[2]an!$J$38,F1420=[2]an!$E$39,H1420&lt;[2]an!$M$37,S1420="kahepoolne vajaduspõhine",U1420&lt;&gt;""),[2]an!$J$39,
IF(AND(A1420=[2]an!$J$38,F1420=[2]an!$E$39,H1420&lt;[2]an!$M$37,S1420&lt;&gt;"kahepoolne vajaduspõhine"),[2]an!$J$39,
IF(AND(A1420=[2]an!$J$38,F1420=[2]an!$E$42),[2]an!$J$42,""))))))))))))))))))))))))))))</f>
        <v/>
      </c>
      <c r="Y1420" s="17" t="str">
        <f>IFERROR(IF(F1420="Tugigrupp",0,
IF(AND(F1420="Peretoe teenus",H1420&gt;=[2]an!$M$37,RANK(D1420,$D1420:$D1420)+COUNTIFS($D$2:D1420,D1420,$F$2:F1420,F1420)-1&gt;1),"",
IF(AND(F1420="Peretoe teenus",H1420&gt;=[2]an!$M$37,RANK(D1420,$D1420:$D1420)+COUNTIFS($D$2:D1420,D1420,$F$2:F1420,F1420)-1=1,MONTH(H1420)=MONTH(K1420)=TRUE,YEAR(H1420)=YEAR(K1420)=TRUE),((EOMONTH(H1420,0)-H1420+1)*X1420)/DAY(EOMONTH(H1420,0)),
IF(AND(F1420="Peretoe teenus",H1420&gt;=[2]an!$M$37,RANK(D1420,$D1420:$D1420)+COUNTIFS($D$2:D1420,D1420,$F$2:F1420,F1420)-1=1),X1420,
IF(AND(F1420="Peretoe teenus",H1420&lt;[2]an!$M$37,S1420&lt;&gt;"kahepoolne vajaduspõhine",RANK(D1420,$D1420:$D1420)+COUNTIFS($D$2:D1420,D1420,$F$2:F1420,F1420)-1=1),X1420,
IF(AND(F1420="Peretoe teenus",H1420&lt;[2]an!$M$37,S1420&lt;&gt;"kahepoolne vajaduspõhine",RANK(D1420,$D1420:$D1420)+COUNTIFS($D$2:D1420,D1420,$F$2:F1420,F1420)-1&gt;1),"",
IF(AND(F1420="Peretoe teenus",H1420&lt;[2]an!$M$37,S1420="kahepoolne vajaduspõhine",U1420="",RANK(D1420,$D1420:$D1420)+COUNTIFS($D$2:D1420,D1420,$F$2:F1420,F1420)-1=1),X1420,
IF(AND(F1420="Peretoe teenus",H1420&lt;[2]an!$M$37,S1420="kahepoolne vajaduspõhine",U1420="",RANK(D1420,$D1420:$D1420)+COUNTIFS($D$2:D1420,D1420,$F$2:F1420,F1420)-1&gt;1),"",
IF(AND(F1420="Peretoe teenus",H1420&lt;[2]an!$M$37,S1420="kahepoolne vajaduspõhine",U1420&lt;[2]an!$M$37,RANK(D1420,$D1420:$D1420)+COUNTIFS($D$2:D1420,D1420,$F$2:F1420,F1420)-1=1),X1420,
IF(AND(F1420="Peretoe teenus",H1420&lt;[2]an!$M$37,S1420="kahepoolne vajaduspõhine",U1420&lt;[2]an!$M$37,RANK(D1420,$D1420:$D1420)+COUNTIFS($D$2:D1420,D1420,$F$2:F1420,F1420)-1&gt;1),"",
IF(AND(F1420="Peretoe teenus",H1420&lt;[2]an!$M$37,S1420="kahepoolne vajaduspõhine",U1420&gt;=[2]an!$M$37,U1420&lt;=[2]an!$M$38,RANK(D1420,$D1420:$D1420)+COUNTIFS($D$2:D1420,D1420,$F$2:F1420,F1420)-1=1),
((EOMONTH(U1420,0)-U1420+1)*X1420)/DAY(EOMONTH(U1420,0))+(DAY(U1420)-1)*100/DAY(EOMONTH(U1420,0)),
IF(AND(F1420="Peretoe teenus",H1420&lt;[2]an!$M$37,S1420="kahepoolne vajaduspõhine",U1420&gt;=[2]an!$M$37,U1420&lt;=[2]an!$M$38,RANK(D1420,$D1420:$D1420)+COUNTIFS($D$2:D1420,D1420,$F$2:F1420,F1420)-1&gt;1),"",
IF(AND(F1420="Peretoe teenus",H1420&lt;[2]an!$M$37,S1420="kahepoolne vajaduspõhine",U1420&gt;[2]an!$M$38,RANK(D1420,$D1420:$D1420)+COUNTIFS($D$2:D1420,D1420,$F$2:F1420,F1420)-1=1),X1420,
IF(AND(F1420="Peretoe teenus",H1420&lt;[2]an!$M$37,S1420="kahepoolne vajaduspõhine",U1420&gt;[2]an!$M$38,RANK(D1420,$D1420:$D1420)+COUNTIFS($D$2:D1420,D1420,$F$2:F1420,F1420)-1&gt;1),"",X1420*W1420)))))))))))))),"")</f>
        <v/>
      </c>
      <c r="Z1420" s="18" t="str">
        <f t="shared" si="67"/>
        <v/>
      </c>
      <c r="AA1420" s="19" t="str">
        <f>IFERROR(VLOOKUP(E1420,[2]an!$A$3:$B$81,2,FALSE),"")</f>
        <v/>
      </c>
      <c r="AB1420" s="19" t="str">
        <f>IFERROR(VLOOKUP(AA1420,[2]an!$C$2:$D$16,2,FALSE),"")</f>
        <v/>
      </c>
      <c r="AC1420" s="20"/>
      <c r="AD1420" s="21" t="str">
        <f>IF(A1420=[2]an!$F$36,VLOOKUP([2]an!$F$36,[2]an!$F$36:$H$36,3,FALSE),IF(A1420=[2]an!$F$35,VLOOKUP([2]an!$F$35,[2]an!$F$35:$H$35,3,FALSE),IF(A1420=[2]an!$F$33,VLOOKUP([2]an!$F$33,[2]an!$F$33:$H$33,3,FALSE),IF(A1420=[2]an!$F$31,VLOOKUP([2]an!$F$31,[2]an!$F$31:$H$31,3,FALSE),""))))</f>
        <v/>
      </c>
    </row>
    <row r="1421" spans="6:30" x14ac:dyDescent="0.2">
      <c r="F1421" s="10"/>
      <c r="G1421" s="8" t="str">
        <f t="shared" si="68"/>
        <v/>
      </c>
      <c r="H1421" s="13"/>
      <c r="K1421" s="13"/>
      <c r="L1421" s="10"/>
      <c r="M1421" s="10"/>
      <c r="S1421" s="8" t="str">
        <f>IFERROR(VLOOKUP(D1421,[1]peretoe_teenus!$A$2:$L$2000,5,FALSE),"")</f>
        <v/>
      </c>
      <c r="U1421" s="13"/>
      <c r="V1421" s="15" t="str" cm="1">
        <f t="array" ref="V1421">IFERROR(IF(AND(F1421="Tugigrupp",RANK(K1421,$K1421:$K1421)+COUNTIFS($K$2:K1421,K1421,$L$2:L1421,L1421,$M$2:M1421,M1421,$I$2:I1421,I1421,$G$2:G1421,G1421,$F$2:F1421,F1421)-1=1),SUMPRODUCT(($F$2:$F$4154=F1421)*($G$2:$G$4154=G1421)*($K$2:$K$4154=K1421)*($I$2:$I$4154=I1421)*($L$2:$L$4154=L1421)*($M$2:$M$4154=M1421)),""),"")</f>
        <v/>
      </c>
      <c r="W1421" s="15" t="str">
        <f t="shared" si="66"/>
        <v/>
      </c>
      <c r="X1421" s="16" t="str">
        <f>IF(AND(A1421=[2]an!$G$38,F1421=[2]an!$E$40),[2]an!$G$40,IF(AND(A1421=[2]an!$G$38,F1421=[2]an!$E$41),[2]an!$G$41,IF(AND(A1421=[2]an!$G$38,F1421=[2]an!$E$39,H1421&gt;=[2]an!$M$37),[2]an!$G$39,
IF(AND(A1421=[2]an!$G$38,F1421=[2]an!$E$39,H1421&lt;[2]an!$M$37,S1421="kahepoolne vajaduspõhine",U1421=""),[2]an!$M$40,
IF(AND(A1421=[2]an!$G$38,F1421=[2]an!$E$39,H1421&lt;[2]an!$M$37,S1421="kahepoolne vajaduspõhine",U1421&lt;&gt;""),[2]an!$G$39,
IF(AND(A1421=[2]an!$G$38,F1421=[2]an!$E$39,H1421&lt;[2]an!$M$37,S1421&lt;&gt;"kahepoolne vajaduspõhine"),[2]an!$G$39,
IF(AND(A1421=[2]an!$G$38,F1421=[2]an!$E$42),[2]an!$G$42,
IF(AND(A1421=[2]an!$H$38,F1421=[2]an!$E$40),[2]an!$H$40,IF(AND(A1421=[2]an!$H$38,F1421=[2]an!$E$41),[2]an!$H$41,IF(AND(A1421=[2]an!$H$38,F1421=[2]an!$E$39,H1421&gt;=[2]an!$M$37),[2]an!$H$39,
IF(AND(A1421=[2]an!$H$38,F1421=[2]an!$E$39,H1421&lt;[2]an!$M$37,S1421="kahepoolne vajaduspõhine",U1421=""),[2]an!$M$40,
IF(AND(A1421=[2]an!$H$38,F1421=[2]an!$E$39,H1421&lt;[2]an!$M$37,S1421="kahepoolne vajaduspõhine",U1421&lt;&gt;""),[2]an!$H$39,
IF(AND(A1421=[2]an!$H$38,F1421=[2]an!$E$39,H1421&lt;[2]an!$M$37,S1421&lt;&gt;"kahepoolne vajaduspõhine"),[2]an!$H$39,
IF(AND(A1421=[2]an!$H$38,F1421=[2]an!$E$42),[2]an!$H$42,
IF(AND(A1421=[2]an!$I$38,F1421=[2]an!$E$40),[2]an!$I$40,IF(AND(A1421=[2]an!$I$38,F1421=[2]an!$E$41),[2]an!$I$41,IF(AND(A1421=[2]an!$I$38,F1421=[2]an!$E$39,H1421&gt;=[2]an!$M$37),[2]an!$I$39,
IF(AND(A1421=[2]an!$I$38,F1421=[2]an!$E$39,H1421&lt;[2]an!$M$37,S1421="kahepoolne vajaduspõhine",U1421=""),[2]an!$M$40,
IF(AND(A1421=[2]an!$I$38,F1421=[2]an!$E$39,H1421&lt;[2]an!$M$37,S1421="kahepoolne vajaduspõhine",U1421&lt;&gt;""),[2]an!$I$39,
IF(AND(A1421=[2]an!$I$38,F1421=[2]an!$E$39,H1421&lt;[2]an!$M$37,S1421&lt;&gt;"kahepoolne vajaduspõhine"),[2]an!$I$39,
IF(AND(A1421=[2]an!$I$38,F1421=[2]an!$E$42),[2]an!$I$42,
IF(AND(A1421=[2]an!$J$38,F1421=[2]an!$E$40),[2]an!$J$40,IF(AND(A1421=[2]an!$J$38,F1421=[2]an!$E$41),[2]an!$J$41,IF(AND(A1421=[2]an!$J$38,F1421=[2]an!$E$39,H1421&gt;=[2]an!$M$37),[2]an!$J$39,
IF(AND(A1421=[2]an!$J$38,F1421=[2]an!$E$39,H1421&lt;[2]an!$M$37,S1421="kahepoolne vajaduspõhine",U1421=""),[2]an!$M$40,
IF(AND(A1421=[2]an!$J$38,F1421=[2]an!$E$39,H1421&lt;[2]an!$M$37,S1421="kahepoolne vajaduspõhine",U1421&lt;&gt;""),[2]an!$J$39,
IF(AND(A1421=[2]an!$J$38,F1421=[2]an!$E$39,H1421&lt;[2]an!$M$37,S1421&lt;&gt;"kahepoolne vajaduspõhine"),[2]an!$J$39,
IF(AND(A1421=[2]an!$J$38,F1421=[2]an!$E$42),[2]an!$J$42,""))))))))))))))))))))))))))))</f>
        <v/>
      </c>
      <c r="Y1421" s="17" t="str">
        <f>IFERROR(IF(F1421="Tugigrupp",0,
IF(AND(F1421="Peretoe teenus",H1421&gt;=[2]an!$M$37,RANK(D1421,$D1421:$D1421)+COUNTIFS($D$2:D1421,D1421,$F$2:F1421,F1421)-1&gt;1),"",
IF(AND(F1421="Peretoe teenus",H1421&gt;=[2]an!$M$37,RANK(D1421,$D1421:$D1421)+COUNTIFS($D$2:D1421,D1421,$F$2:F1421,F1421)-1=1,MONTH(H1421)=MONTH(K1421)=TRUE,YEAR(H1421)=YEAR(K1421)=TRUE),((EOMONTH(H1421,0)-H1421+1)*X1421)/DAY(EOMONTH(H1421,0)),
IF(AND(F1421="Peretoe teenus",H1421&gt;=[2]an!$M$37,RANK(D1421,$D1421:$D1421)+COUNTIFS($D$2:D1421,D1421,$F$2:F1421,F1421)-1=1),X1421,
IF(AND(F1421="Peretoe teenus",H1421&lt;[2]an!$M$37,S1421&lt;&gt;"kahepoolne vajaduspõhine",RANK(D1421,$D1421:$D1421)+COUNTIFS($D$2:D1421,D1421,$F$2:F1421,F1421)-1=1),X1421,
IF(AND(F1421="Peretoe teenus",H1421&lt;[2]an!$M$37,S1421&lt;&gt;"kahepoolne vajaduspõhine",RANK(D1421,$D1421:$D1421)+COUNTIFS($D$2:D1421,D1421,$F$2:F1421,F1421)-1&gt;1),"",
IF(AND(F1421="Peretoe teenus",H1421&lt;[2]an!$M$37,S1421="kahepoolne vajaduspõhine",U1421="",RANK(D1421,$D1421:$D1421)+COUNTIFS($D$2:D1421,D1421,$F$2:F1421,F1421)-1=1),X1421,
IF(AND(F1421="Peretoe teenus",H1421&lt;[2]an!$M$37,S1421="kahepoolne vajaduspõhine",U1421="",RANK(D1421,$D1421:$D1421)+COUNTIFS($D$2:D1421,D1421,$F$2:F1421,F1421)-1&gt;1),"",
IF(AND(F1421="Peretoe teenus",H1421&lt;[2]an!$M$37,S1421="kahepoolne vajaduspõhine",U1421&lt;[2]an!$M$37,RANK(D1421,$D1421:$D1421)+COUNTIFS($D$2:D1421,D1421,$F$2:F1421,F1421)-1=1),X1421,
IF(AND(F1421="Peretoe teenus",H1421&lt;[2]an!$M$37,S1421="kahepoolne vajaduspõhine",U1421&lt;[2]an!$M$37,RANK(D1421,$D1421:$D1421)+COUNTIFS($D$2:D1421,D1421,$F$2:F1421,F1421)-1&gt;1),"",
IF(AND(F1421="Peretoe teenus",H1421&lt;[2]an!$M$37,S1421="kahepoolne vajaduspõhine",U1421&gt;=[2]an!$M$37,U1421&lt;=[2]an!$M$38,RANK(D1421,$D1421:$D1421)+COUNTIFS($D$2:D1421,D1421,$F$2:F1421,F1421)-1=1),
((EOMONTH(U1421,0)-U1421+1)*X1421)/DAY(EOMONTH(U1421,0))+(DAY(U1421)-1)*100/DAY(EOMONTH(U1421,0)),
IF(AND(F1421="Peretoe teenus",H1421&lt;[2]an!$M$37,S1421="kahepoolne vajaduspõhine",U1421&gt;=[2]an!$M$37,U1421&lt;=[2]an!$M$38,RANK(D1421,$D1421:$D1421)+COUNTIFS($D$2:D1421,D1421,$F$2:F1421,F1421)-1&gt;1),"",
IF(AND(F1421="Peretoe teenus",H1421&lt;[2]an!$M$37,S1421="kahepoolne vajaduspõhine",U1421&gt;[2]an!$M$38,RANK(D1421,$D1421:$D1421)+COUNTIFS($D$2:D1421,D1421,$F$2:F1421,F1421)-1=1),X1421,
IF(AND(F1421="Peretoe teenus",H1421&lt;[2]an!$M$37,S1421="kahepoolne vajaduspõhine",U1421&gt;[2]an!$M$38,RANK(D1421,$D1421:$D1421)+COUNTIFS($D$2:D1421,D1421,$F$2:F1421,F1421)-1&gt;1),"",X1421*W1421)))))))))))))),"")</f>
        <v/>
      </c>
      <c r="Z1421" s="18" t="str">
        <f t="shared" si="67"/>
        <v/>
      </c>
      <c r="AA1421" s="19" t="str">
        <f>IFERROR(VLOOKUP(E1421,[2]an!$A$3:$B$81,2,FALSE),"")</f>
        <v/>
      </c>
      <c r="AB1421" s="19" t="str">
        <f>IFERROR(VLOOKUP(AA1421,[2]an!$C$2:$D$16,2,FALSE),"")</f>
        <v/>
      </c>
      <c r="AC1421" s="20"/>
      <c r="AD1421" s="21" t="str">
        <f>IF(A1421=[2]an!$F$36,VLOOKUP([2]an!$F$36,[2]an!$F$36:$H$36,3,FALSE),IF(A1421=[2]an!$F$35,VLOOKUP([2]an!$F$35,[2]an!$F$35:$H$35,3,FALSE),IF(A1421=[2]an!$F$33,VLOOKUP([2]an!$F$33,[2]an!$F$33:$H$33,3,FALSE),IF(A1421=[2]an!$F$31,VLOOKUP([2]an!$F$31,[2]an!$F$31:$H$31,3,FALSE),""))))</f>
        <v/>
      </c>
    </row>
    <row r="1422" spans="6:30" x14ac:dyDescent="0.2">
      <c r="F1422" s="10"/>
      <c r="G1422" s="8" t="str">
        <f t="shared" si="68"/>
        <v/>
      </c>
      <c r="H1422" s="13"/>
      <c r="K1422" s="13"/>
      <c r="L1422" s="10"/>
      <c r="M1422" s="10"/>
      <c r="S1422" s="8" t="str">
        <f>IFERROR(VLOOKUP(D1422,[1]peretoe_teenus!$A$2:$L$2000,5,FALSE),"")</f>
        <v/>
      </c>
      <c r="U1422" s="13"/>
      <c r="V1422" s="15" t="str" cm="1">
        <f t="array" ref="V1422">IFERROR(IF(AND(F1422="Tugigrupp",RANK(K1422,$K1422:$K1422)+COUNTIFS($K$2:K1422,K1422,$L$2:L1422,L1422,$M$2:M1422,M1422,$I$2:I1422,I1422,$G$2:G1422,G1422,$F$2:F1422,F1422)-1=1),SUMPRODUCT(($F$2:$F$4154=F1422)*($G$2:$G$4154=G1422)*($K$2:$K$4154=K1422)*($I$2:$I$4154=I1422)*($L$2:$L$4154=L1422)*($M$2:$M$4154=M1422)),""),"")</f>
        <v/>
      </c>
      <c r="W1422" s="15" t="str">
        <f t="shared" si="66"/>
        <v/>
      </c>
      <c r="X1422" s="16" t="str">
        <f>IF(AND(A1422=[2]an!$G$38,F1422=[2]an!$E$40),[2]an!$G$40,IF(AND(A1422=[2]an!$G$38,F1422=[2]an!$E$41),[2]an!$G$41,IF(AND(A1422=[2]an!$G$38,F1422=[2]an!$E$39,H1422&gt;=[2]an!$M$37),[2]an!$G$39,
IF(AND(A1422=[2]an!$G$38,F1422=[2]an!$E$39,H1422&lt;[2]an!$M$37,S1422="kahepoolne vajaduspõhine",U1422=""),[2]an!$M$40,
IF(AND(A1422=[2]an!$G$38,F1422=[2]an!$E$39,H1422&lt;[2]an!$M$37,S1422="kahepoolne vajaduspõhine",U1422&lt;&gt;""),[2]an!$G$39,
IF(AND(A1422=[2]an!$G$38,F1422=[2]an!$E$39,H1422&lt;[2]an!$M$37,S1422&lt;&gt;"kahepoolne vajaduspõhine"),[2]an!$G$39,
IF(AND(A1422=[2]an!$G$38,F1422=[2]an!$E$42),[2]an!$G$42,
IF(AND(A1422=[2]an!$H$38,F1422=[2]an!$E$40),[2]an!$H$40,IF(AND(A1422=[2]an!$H$38,F1422=[2]an!$E$41),[2]an!$H$41,IF(AND(A1422=[2]an!$H$38,F1422=[2]an!$E$39,H1422&gt;=[2]an!$M$37),[2]an!$H$39,
IF(AND(A1422=[2]an!$H$38,F1422=[2]an!$E$39,H1422&lt;[2]an!$M$37,S1422="kahepoolne vajaduspõhine",U1422=""),[2]an!$M$40,
IF(AND(A1422=[2]an!$H$38,F1422=[2]an!$E$39,H1422&lt;[2]an!$M$37,S1422="kahepoolne vajaduspõhine",U1422&lt;&gt;""),[2]an!$H$39,
IF(AND(A1422=[2]an!$H$38,F1422=[2]an!$E$39,H1422&lt;[2]an!$M$37,S1422&lt;&gt;"kahepoolne vajaduspõhine"),[2]an!$H$39,
IF(AND(A1422=[2]an!$H$38,F1422=[2]an!$E$42),[2]an!$H$42,
IF(AND(A1422=[2]an!$I$38,F1422=[2]an!$E$40),[2]an!$I$40,IF(AND(A1422=[2]an!$I$38,F1422=[2]an!$E$41),[2]an!$I$41,IF(AND(A1422=[2]an!$I$38,F1422=[2]an!$E$39,H1422&gt;=[2]an!$M$37),[2]an!$I$39,
IF(AND(A1422=[2]an!$I$38,F1422=[2]an!$E$39,H1422&lt;[2]an!$M$37,S1422="kahepoolne vajaduspõhine",U1422=""),[2]an!$M$40,
IF(AND(A1422=[2]an!$I$38,F1422=[2]an!$E$39,H1422&lt;[2]an!$M$37,S1422="kahepoolne vajaduspõhine",U1422&lt;&gt;""),[2]an!$I$39,
IF(AND(A1422=[2]an!$I$38,F1422=[2]an!$E$39,H1422&lt;[2]an!$M$37,S1422&lt;&gt;"kahepoolne vajaduspõhine"),[2]an!$I$39,
IF(AND(A1422=[2]an!$I$38,F1422=[2]an!$E$42),[2]an!$I$42,
IF(AND(A1422=[2]an!$J$38,F1422=[2]an!$E$40),[2]an!$J$40,IF(AND(A1422=[2]an!$J$38,F1422=[2]an!$E$41),[2]an!$J$41,IF(AND(A1422=[2]an!$J$38,F1422=[2]an!$E$39,H1422&gt;=[2]an!$M$37),[2]an!$J$39,
IF(AND(A1422=[2]an!$J$38,F1422=[2]an!$E$39,H1422&lt;[2]an!$M$37,S1422="kahepoolne vajaduspõhine",U1422=""),[2]an!$M$40,
IF(AND(A1422=[2]an!$J$38,F1422=[2]an!$E$39,H1422&lt;[2]an!$M$37,S1422="kahepoolne vajaduspõhine",U1422&lt;&gt;""),[2]an!$J$39,
IF(AND(A1422=[2]an!$J$38,F1422=[2]an!$E$39,H1422&lt;[2]an!$M$37,S1422&lt;&gt;"kahepoolne vajaduspõhine"),[2]an!$J$39,
IF(AND(A1422=[2]an!$J$38,F1422=[2]an!$E$42),[2]an!$J$42,""))))))))))))))))))))))))))))</f>
        <v/>
      </c>
      <c r="Y1422" s="17" t="str">
        <f>IFERROR(IF(F1422="Tugigrupp",0,
IF(AND(F1422="Peretoe teenus",H1422&gt;=[2]an!$M$37,RANK(D1422,$D1422:$D1422)+COUNTIFS($D$2:D1422,D1422,$F$2:F1422,F1422)-1&gt;1),"",
IF(AND(F1422="Peretoe teenus",H1422&gt;=[2]an!$M$37,RANK(D1422,$D1422:$D1422)+COUNTIFS($D$2:D1422,D1422,$F$2:F1422,F1422)-1=1,MONTH(H1422)=MONTH(K1422)=TRUE,YEAR(H1422)=YEAR(K1422)=TRUE),((EOMONTH(H1422,0)-H1422+1)*X1422)/DAY(EOMONTH(H1422,0)),
IF(AND(F1422="Peretoe teenus",H1422&gt;=[2]an!$M$37,RANK(D1422,$D1422:$D1422)+COUNTIFS($D$2:D1422,D1422,$F$2:F1422,F1422)-1=1),X1422,
IF(AND(F1422="Peretoe teenus",H1422&lt;[2]an!$M$37,S1422&lt;&gt;"kahepoolne vajaduspõhine",RANK(D1422,$D1422:$D1422)+COUNTIFS($D$2:D1422,D1422,$F$2:F1422,F1422)-1=1),X1422,
IF(AND(F1422="Peretoe teenus",H1422&lt;[2]an!$M$37,S1422&lt;&gt;"kahepoolne vajaduspõhine",RANK(D1422,$D1422:$D1422)+COUNTIFS($D$2:D1422,D1422,$F$2:F1422,F1422)-1&gt;1),"",
IF(AND(F1422="Peretoe teenus",H1422&lt;[2]an!$M$37,S1422="kahepoolne vajaduspõhine",U1422="",RANK(D1422,$D1422:$D1422)+COUNTIFS($D$2:D1422,D1422,$F$2:F1422,F1422)-1=1),X1422,
IF(AND(F1422="Peretoe teenus",H1422&lt;[2]an!$M$37,S1422="kahepoolne vajaduspõhine",U1422="",RANK(D1422,$D1422:$D1422)+COUNTIFS($D$2:D1422,D1422,$F$2:F1422,F1422)-1&gt;1),"",
IF(AND(F1422="Peretoe teenus",H1422&lt;[2]an!$M$37,S1422="kahepoolne vajaduspõhine",U1422&lt;[2]an!$M$37,RANK(D1422,$D1422:$D1422)+COUNTIFS($D$2:D1422,D1422,$F$2:F1422,F1422)-1=1),X1422,
IF(AND(F1422="Peretoe teenus",H1422&lt;[2]an!$M$37,S1422="kahepoolne vajaduspõhine",U1422&lt;[2]an!$M$37,RANK(D1422,$D1422:$D1422)+COUNTIFS($D$2:D1422,D1422,$F$2:F1422,F1422)-1&gt;1),"",
IF(AND(F1422="Peretoe teenus",H1422&lt;[2]an!$M$37,S1422="kahepoolne vajaduspõhine",U1422&gt;=[2]an!$M$37,U1422&lt;=[2]an!$M$38,RANK(D1422,$D1422:$D1422)+COUNTIFS($D$2:D1422,D1422,$F$2:F1422,F1422)-1=1),
((EOMONTH(U1422,0)-U1422+1)*X1422)/DAY(EOMONTH(U1422,0))+(DAY(U1422)-1)*100/DAY(EOMONTH(U1422,0)),
IF(AND(F1422="Peretoe teenus",H1422&lt;[2]an!$M$37,S1422="kahepoolne vajaduspõhine",U1422&gt;=[2]an!$M$37,U1422&lt;=[2]an!$M$38,RANK(D1422,$D1422:$D1422)+COUNTIFS($D$2:D1422,D1422,$F$2:F1422,F1422)-1&gt;1),"",
IF(AND(F1422="Peretoe teenus",H1422&lt;[2]an!$M$37,S1422="kahepoolne vajaduspõhine",U1422&gt;[2]an!$M$38,RANK(D1422,$D1422:$D1422)+COUNTIFS($D$2:D1422,D1422,$F$2:F1422,F1422)-1=1),X1422,
IF(AND(F1422="Peretoe teenus",H1422&lt;[2]an!$M$37,S1422="kahepoolne vajaduspõhine",U1422&gt;[2]an!$M$38,RANK(D1422,$D1422:$D1422)+COUNTIFS($D$2:D1422,D1422,$F$2:F1422,F1422)-1&gt;1),"",X1422*W1422)))))))))))))),"")</f>
        <v/>
      </c>
      <c r="Z1422" s="18" t="str">
        <f t="shared" si="67"/>
        <v/>
      </c>
      <c r="AA1422" s="19" t="str">
        <f>IFERROR(VLOOKUP(E1422,[2]an!$A$3:$B$81,2,FALSE),"")</f>
        <v/>
      </c>
      <c r="AB1422" s="19" t="str">
        <f>IFERROR(VLOOKUP(AA1422,[2]an!$C$2:$D$16,2,FALSE),"")</f>
        <v/>
      </c>
      <c r="AC1422" s="20"/>
      <c r="AD1422" s="21" t="str">
        <f>IF(A1422=[2]an!$F$36,VLOOKUP([2]an!$F$36,[2]an!$F$36:$H$36,3,FALSE),IF(A1422=[2]an!$F$35,VLOOKUP([2]an!$F$35,[2]an!$F$35:$H$35,3,FALSE),IF(A1422=[2]an!$F$33,VLOOKUP([2]an!$F$33,[2]an!$F$33:$H$33,3,FALSE),IF(A1422=[2]an!$F$31,VLOOKUP([2]an!$F$31,[2]an!$F$31:$H$31,3,FALSE),""))))</f>
        <v/>
      </c>
    </row>
    <row r="1423" spans="6:30" x14ac:dyDescent="0.2">
      <c r="F1423" s="10"/>
      <c r="G1423" s="8" t="str">
        <f t="shared" si="68"/>
        <v/>
      </c>
      <c r="H1423" s="13"/>
      <c r="K1423" s="13"/>
      <c r="L1423" s="10"/>
      <c r="M1423" s="10"/>
      <c r="S1423" s="8" t="str">
        <f>IFERROR(VLOOKUP(D1423,[1]peretoe_teenus!$A$2:$L$2000,5,FALSE),"")</f>
        <v/>
      </c>
      <c r="U1423" s="13"/>
      <c r="V1423" s="15" t="str" cm="1">
        <f t="array" ref="V1423">IFERROR(IF(AND(F1423="Tugigrupp",RANK(K1423,$K1423:$K1423)+COUNTIFS($K$2:K1423,K1423,$L$2:L1423,L1423,$M$2:M1423,M1423,$I$2:I1423,I1423,$G$2:G1423,G1423,$F$2:F1423,F1423)-1=1),SUMPRODUCT(($F$2:$F$4154=F1423)*($G$2:$G$4154=G1423)*($K$2:$K$4154=K1423)*($I$2:$I$4154=I1423)*($L$2:$L$4154=L1423)*($M$2:$M$4154=M1423)),""),"")</f>
        <v/>
      </c>
      <c r="W1423" s="15" t="str">
        <f t="shared" si="66"/>
        <v/>
      </c>
      <c r="X1423" s="16" t="str">
        <f>IF(AND(A1423=[2]an!$G$38,F1423=[2]an!$E$40),[2]an!$G$40,IF(AND(A1423=[2]an!$G$38,F1423=[2]an!$E$41),[2]an!$G$41,IF(AND(A1423=[2]an!$G$38,F1423=[2]an!$E$39,H1423&gt;=[2]an!$M$37),[2]an!$G$39,
IF(AND(A1423=[2]an!$G$38,F1423=[2]an!$E$39,H1423&lt;[2]an!$M$37,S1423="kahepoolne vajaduspõhine",U1423=""),[2]an!$M$40,
IF(AND(A1423=[2]an!$G$38,F1423=[2]an!$E$39,H1423&lt;[2]an!$M$37,S1423="kahepoolne vajaduspõhine",U1423&lt;&gt;""),[2]an!$G$39,
IF(AND(A1423=[2]an!$G$38,F1423=[2]an!$E$39,H1423&lt;[2]an!$M$37,S1423&lt;&gt;"kahepoolne vajaduspõhine"),[2]an!$G$39,
IF(AND(A1423=[2]an!$G$38,F1423=[2]an!$E$42),[2]an!$G$42,
IF(AND(A1423=[2]an!$H$38,F1423=[2]an!$E$40),[2]an!$H$40,IF(AND(A1423=[2]an!$H$38,F1423=[2]an!$E$41),[2]an!$H$41,IF(AND(A1423=[2]an!$H$38,F1423=[2]an!$E$39,H1423&gt;=[2]an!$M$37),[2]an!$H$39,
IF(AND(A1423=[2]an!$H$38,F1423=[2]an!$E$39,H1423&lt;[2]an!$M$37,S1423="kahepoolne vajaduspõhine",U1423=""),[2]an!$M$40,
IF(AND(A1423=[2]an!$H$38,F1423=[2]an!$E$39,H1423&lt;[2]an!$M$37,S1423="kahepoolne vajaduspõhine",U1423&lt;&gt;""),[2]an!$H$39,
IF(AND(A1423=[2]an!$H$38,F1423=[2]an!$E$39,H1423&lt;[2]an!$M$37,S1423&lt;&gt;"kahepoolne vajaduspõhine"),[2]an!$H$39,
IF(AND(A1423=[2]an!$H$38,F1423=[2]an!$E$42),[2]an!$H$42,
IF(AND(A1423=[2]an!$I$38,F1423=[2]an!$E$40),[2]an!$I$40,IF(AND(A1423=[2]an!$I$38,F1423=[2]an!$E$41),[2]an!$I$41,IF(AND(A1423=[2]an!$I$38,F1423=[2]an!$E$39,H1423&gt;=[2]an!$M$37),[2]an!$I$39,
IF(AND(A1423=[2]an!$I$38,F1423=[2]an!$E$39,H1423&lt;[2]an!$M$37,S1423="kahepoolne vajaduspõhine",U1423=""),[2]an!$M$40,
IF(AND(A1423=[2]an!$I$38,F1423=[2]an!$E$39,H1423&lt;[2]an!$M$37,S1423="kahepoolne vajaduspõhine",U1423&lt;&gt;""),[2]an!$I$39,
IF(AND(A1423=[2]an!$I$38,F1423=[2]an!$E$39,H1423&lt;[2]an!$M$37,S1423&lt;&gt;"kahepoolne vajaduspõhine"),[2]an!$I$39,
IF(AND(A1423=[2]an!$I$38,F1423=[2]an!$E$42),[2]an!$I$42,
IF(AND(A1423=[2]an!$J$38,F1423=[2]an!$E$40),[2]an!$J$40,IF(AND(A1423=[2]an!$J$38,F1423=[2]an!$E$41),[2]an!$J$41,IF(AND(A1423=[2]an!$J$38,F1423=[2]an!$E$39,H1423&gt;=[2]an!$M$37),[2]an!$J$39,
IF(AND(A1423=[2]an!$J$38,F1423=[2]an!$E$39,H1423&lt;[2]an!$M$37,S1423="kahepoolne vajaduspõhine",U1423=""),[2]an!$M$40,
IF(AND(A1423=[2]an!$J$38,F1423=[2]an!$E$39,H1423&lt;[2]an!$M$37,S1423="kahepoolne vajaduspõhine",U1423&lt;&gt;""),[2]an!$J$39,
IF(AND(A1423=[2]an!$J$38,F1423=[2]an!$E$39,H1423&lt;[2]an!$M$37,S1423&lt;&gt;"kahepoolne vajaduspõhine"),[2]an!$J$39,
IF(AND(A1423=[2]an!$J$38,F1423=[2]an!$E$42),[2]an!$J$42,""))))))))))))))))))))))))))))</f>
        <v/>
      </c>
      <c r="Y1423" s="17" t="str">
        <f>IFERROR(IF(F1423="Tugigrupp",0,
IF(AND(F1423="Peretoe teenus",H1423&gt;=[2]an!$M$37,RANK(D1423,$D1423:$D1423)+COUNTIFS($D$2:D1423,D1423,$F$2:F1423,F1423)-1&gt;1),"",
IF(AND(F1423="Peretoe teenus",H1423&gt;=[2]an!$M$37,RANK(D1423,$D1423:$D1423)+COUNTIFS($D$2:D1423,D1423,$F$2:F1423,F1423)-1=1,MONTH(H1423)=MONTH(K1423)=TRUE,YEAR(H1423)=YEAR(K1423)=TRUE),((EOMONTH(H1423,0)-H1423+1)*X1423)/DAY(EOMONTH(H1423,0)),
IF(AND(F1423="Peretoe teenus",H1423&gt;=[2]an!$M$37,RANK(D1423,$D1423:$D1423)+COUNTIFS($D$2:D1423,D1423,$F$2:F1423,F1423)-1=1),X1423,
IF(AND(F1423="Peretoe teenus",H1423&lt;[2]an!$M$37,S1423&lt;&gt;"kahepoolne vajaduspõhine",RANK(D1423,$D1423:$D1423)+COUNTIFS($D$2:D1423,D1423,$F$2:F1423,F1423)-1=1),X1423,
IF(AND(F1423="Peretoe teenus",H1423&lt;[2]an!$M$37,S1423&lt;&gt;"kahepoolne vajaduspõhine",RANK(D1423,$D1423:$D1423)+COUNTIFS($D$2:D1423,D1423,$F$2:F1423,F1423)-1&gt;1),"",
IF(AND(F1423="Peretoe teenus",H1423&lt;[2]an!$M$37,S1423="kahepoolne vajaduspõhine",U1423="",RANK(D1423,$D1423:$D1423)+COUNTIFS($D$2:D1423,D1423,$F$2:F1423,F1423)-1=1),X1423,
IF(AND(F1423="Peretoe teenus",H1423&lt;[2]an!$M$37,S1423="kahepoolne vajaduspõhine",U1423="",RANK(D1423,$D1423:$D1423)+COUNTIFS($D$2:D1423,D1423,$F$2:F1423,F1423)-1&gt;1),"",
IF(AND(F1423="Peretoe teenus",H1423&lt;[2]an!$M$37,S1423="kahepoolne vajaduspõhine",U1423&lt;[2]an!$M$37,RANK(D1423,$D1423:$D1423)+COUNTIFS($D$2:D1423,D1423,$F$2:F1423,F1423)-1=1),X1423,
IF(AND(F1423="Peretoe teenus",H1423&lt;[2]an!$M$37,S1423="kahepoolne vajaduspõhine",U1423&lt;[2]an!$M$37,RANK(D1423,$D1423:$D1423)+COUNTIFS($D$2:D1423,D1423,$F$2:F1423,F1423)-1&gt;1),"",
IF(AND(F1423="Peretoe teenus",H1423&lt;[2]an!$M$37,S1423="kahepoolne vajaduspõhine",U1423&gt;=[2]an!$M$37,U1423&lt;=[2]an!$M$38,RANK(D1423,$D1423:$D1423)+COUNTIFS($D$2:D1423,D1423,$F$2:F1423,F1423)-1=1),
((EOMONTH(U1423,0)-U1423+1)*X1423)/DAY(EOMONTH(U1423,0))+(DAY(U1423)-1)*100/DAY(EOMONTH(U1423,0)),
IF(AND(F1423="Peretoe teenus",H1423&lt;[2]an!$M$37,S1423="kahepoolne vajaduspõhine",U1423&gt;=[2]an!$M$37,U1423&lt;=[2]an!$M$38,RANK(D1423,$D1423:$D1423)+COUNTIFS($D$2:D1423,D1423,$F$2:F1423,F1423)-1&gt;1),"",
IF(AND(F1423="Peretoe teenus",H1423&lt;[2]an!$M$37,S1423="kahepoolne vajaduspõhine",U1423&gt;[2]an!$M$38,RANK(D1423,$D1423:$D1423)+COUNTIFS($D$2:D1423,D1423,$F$2:F1423,F1423)-1=1),X1423,
IF(AND(F1423="Peretoe teenus",H1423&lt;[2]an!$M$37,S1423="kahepoolne vajaduspõhine",U1423&gt;[2]an!$M$38,RANK(D1423,$D1423:$D1423)+COUNTIFS($D$2:D1423,D1423,$F$2:F1423,F1423)-1&gt;1),"",X1423*W1423)))))))))))))),"")</f>
        <v/>
      </c>
      <c r="Z1423" s="18" t="str">
        <f t="shared" si="67"/>
        <v/>
      </c>
      <c r="AA1423" s="19" t="str">
        <f>IFERROR(VLOOKUP(E1423,[2]an!$A$3:$B$81,2,FALSE),"")</f>
        <v/>
      </c>
      <c r="AB1423" s="19" t="str">
        <f>IFERROR(VLOOKUP(AA1423,[2]an!$C$2:$D$16,2,FALSE),"")</f>
        <v/>
      </c>
      <c r="AC1423" s="20"/>
      <c r="AD1423" s="21" t="str">
        <f>IF(A1423=[2]an!$F$36,VLOOKUP([2]an!$F$36,[2]an!$F$36:$H$36,3,FALSE),IF(A1423=[2]an!$F$35,VLOOKUP([2]an!$F$35,[2]an!$F$35:$H$35,3,FALSE),IF(A1423=[2]an!$F$33,VLOOKUP([2]an!$F$33,[2]an!$F$33:$H$33,3,FALSE),IF(A1423=[2]an!$F$31,VLOOKUP([2]an!$F$31,[2]an!$F$31:$H$31,3,FALSE),""))))</f>
        <v/>
      </c>
    </row>
    <row r="1424" spans="6:30" x14ac:dyDescent="0.2">
      <c r="F1424" s="10"/>
      <c r="G1424" s="8" t="str">
        <f t="shared" si="68"/>
        <v/>
      </c>
      <c r="H1424" s="13"/>
      <c r="K1424" s="13"/>
      <c r="L1424" s="10"/>
      <c r="M1424" s="10"/>
      <c r="S1424" s="8" t="str">
        <f>IFERROR(VLOOKUP(D1424,[1]peretoe_teenus!$A$2:$L$2000,5,FALSE),"")</f>
        <v/>
      </c>
      <c r="U1424" s="13"/>
      <c r="V1424" s="15" t="str" cm="1">
        <f t="array" ref="V1424">IFERROR(IF(AND(F1424="Tugigrupp",RANK(K1424,$K1424:$K1424)+COUNTIFS($K$2:K1424,K1424,$L$2:L1424,L1424,$M$2:M1424,M1424,$I$2:I1424,I1424,$G$2:G1424,G1424,$F$2:F1424,F1424)-1=1),SUMPRODUCT(($F$2:$F$4154=F1424)*($G$2:$G$4154=G1424)*($K$2:$K$4154=K1424)*($I$2:$I$4154=I1424)*($L$2:$L$4154=L1424)*($M$2:$M$4154=M1424)),""),"")</f>
        <v/>
      </c>
      <c r="W1424" s="15" t="str">
        <f t="shared" si="66"/>
        <v/>
      </c>
      <c r="X1424" s="16" t="str">
        <f>IF(AND(A1424=[2]an!$G$38,F1424=[2]an!$E$40),[2]an!$G$40,IF(AND(A1424=[2]an!$G$38,F1424=[2]an!$E$41),[2]an!$G$41,IF(AND(A1424=[2]an!$G$38,F1424=[2]an!$E$39,H1424&gt;=[2]an!$M$37),[2]an!$G$39,
IF(AND(A1424=[2]an!$G$38,F1424=[2]an!$E$39,H1424&lt;[2]an!$M$37,S1424="kahepoolne vajaduspõhine",U1424=""),[2]an!$M$40,
IF(AND(A1424=[2]an!$G$38,F1424=[2]an!$E$39,H1424&lt;[2]an!$M$37,S1424="kahepoolne vajaduspõhine",U1424&lt;&gt;""),[2]an!$G$39,
IF(AND(A1424=[2]an!$G$38,F1424=[2]an!$E$39,H1424&lt;[2]an!$M$37,S1424&lt;&gt;"kahepoolne vajaduspõhine"),[2]an!$G$39,
IF(AND(A1424=[2]an!$G$38,F1424=[2]an!$E$42),[2]an!$G$42,
IF(AND(A1424=[2]an!$H$38,F1424=[2]an!$E$40),[2]an!$H$40,IF(AND(A1424=[2]an!$H$38,F1424=[2]an!$E$41),[2]an!$H$41,IF(AND(A1424=[2]an!$H$38,F1424=[2]an!$E$39,H1424&gt;=[2]an!$M$37),[2]an!$H$39,
IF(AND(A1424=[2]an!$H$38,F1424=[2]an!$E$39,H1424&lt;[2]an!$M$37,S1424="kahepoolne vajaduspõhine",U1424=""),[2]an!$M$40,
IF(AND(A1424=[2]an!$H$38,F1424=[2]an!$E$39,H1424&lt;[2]an!$M$37,S1424="kahepoolne vajaduspõhine",U1424&lt;&gt;""),[2]an!$H$39,
IF(AND(A1424=[2]an!$H$38,F1424=[2]an!$E$39,H1424&lt;[2]an!$M$37,S1424&lt;&gt;"kahepoolne vajaduspõhine"),[2]an!$H$39,
IF(AND(A1424=[2]an!$H$38,F1424=[2]an!$E$42),[2]an!$H$42,
IF(AND(A1424=[2]an!$I$38,F1424=[2]an!$E$40),[2]an!$I$40,IF(AND(A1424=[2]an!$I$38,F1424=[2]an!$E$41),[2]an!$I$41,IF(AND(A1424=[2]an!$I$38,F1424=[2]an!$E$39,H1424&gt;=[2]an!$M$37),[2]an!$I$39,
IF(AND(A1424=[2]an!$I$38,F1424=[2]an!$E$39,H1424&lt;[2]an!$M$37,S1424="kahepoolne vajaduspõhine",U1424=""),[2]an!$M$40,
IF(AND(A1424=[2]an!$I$38,F1424=[2]an!$E$39,H1424&lt;[2]an!$M$37,S1424="kahepoolne vajaduspõhine",U1424&lt;&gt;""),[2]an!$I$39,
IF(AND(A1424=[2]an!$I$38,F1424=[2]an!$E$39,H1424&lt;[2]an!$M$37,S1424&lt;&gt;"kahepoolne vajaduspõhine"),[2]an!$I$39,
IF(AND(A1424=[2]an!$I$38,F1424=[2]an!$E$42),[2]an!$I$42,
IF(AND(A1424=[2]an!$J$38,F1424=[2]an!$E$40),[2]an!$J$40,IF(AND(A1424=[2]an!$J$38,F1424=[2]an!$E$41),[2]an!$J$41,IF(AND(A1424=[2]an!$J$38,F1424=[2]an!$E$39,H1424&gt;=[2]an!$M$37),[2]an!$J$39,
IF(AND(A1424=[2]an!$J$38,F1424=[2]an!$E$39,H1424&lt;[2]an!$M$37,S1424="kahepoolne vajaduspõhine",U1424=""),[2]an!$M$40,
IF(AND(A1424=[2]an!$J$38,F1424=[2]an!$E$39,H1424&lt;[2]an!$M$37,S1424="kahepoolne vajaduspõhine",U1424&lt;&gt;""),[2]an!$J$39,
IF(AND(A1424=[2]an!$J$38,F1424=[2]an!$E$39,H1424&lt;[2]an!$M$37,S1424&lt;&gt;"kahepoolne vajaduspõhine"),[2]an!$J$39,
IF(AND(A1424=[2]an!$J$38,F1424=[2]an!$E$42),[2]an!$J$42,""))))))))))))))))))))))))))))</f>
        <v/>
      </c>
      <c r="Y1424" s="17" t="str">
        <f>IFERROR(IF(F1424="Tugigrupp",0,
IF(AND(F1424="Peretoe teenus",H1424&gt;=[2]an!$M$37,RANK(D1424,$D1424:$D1424)+COUNTIFS($D$2:D1424,D1424,$F$2:F1424,F1424)-1&gt;1),"",
IF(AND(F1424="Peretoe teenus",H1424&gt;=[2]an!$M$37,RANK(D1424,$D1424:$D1424)+COUNTIFS($D$2:D1424,D1424,$F$2:F1424,F1424)-1=1,MONTH(H1424)=MONTH(K1424)=TRUE,YEAR(H1424)=YEAR(K1424)=TRUE),((EOMONTH(H1424,0)-H1424+1)*X1424)/DAY(EOMONTH(H1424,0)),
IF(AND(F1424="Peretoe teenus",H1424&gt;=[2]an!$M$37,RANK(D1424,$D1424:$D1424)+COUNTIFS($D$2:D1424,D1424,$F$2:F1424,F1424)-1=1),X1424,
IF(AND(F1424="Peretoe teenus",H1424&lt;[2]an!$M$37,S1424&lt;&gt;"kahepoolne vajaduspõhine",RANK(D1424,$D1424:$D1424)+COUNTIFS($D$2:D1424,D1424,$F$2:F1424,F1424)-1=1),X1424,
IF(AND(F1424="Peretoe teenus",H1424&lt;[2]an!$M$37,S1424&lt;&gt;"kahepoolne vajaduspõhine",RANK(D1424,$D1424:$D1424)+COUNTIFS($D$2:D1424,D1424,$F$2:F1424,F1424)-1&gt;1),"",
IF(AND(F1424="Peretoe teenus",H1424&lt;[2]an!$M$37,S1424="kahepoolne vajaduspõhine",U1424="",RANK(D1424,$D1424:$D1424)+COUNTIFS($D$2:D1424,D1424,$F$2:F1424,F1424)-1=1),X1424,
IF(AND(F1424="Peretoe teenus",H1424&lt;[2]an!$M$37,S1424="kahepoolne vajaduspõhine",U1424="",RANK(D1424,$D1424:$D1424)+COUNTIFS($D$2:D1424,D1424,$F$2:F1424,F1424)-1&gt;1),"",
IF(AND(F1424="Peretoe teenus",H1424&lt;[2]an!$M$37,S1424="kahepoolne vajaduspõhine",U1424&lt;[2]an!$M$37,RANK(D1424,$D1424:$D1424)+COUNTIFS($D$2:D1424,D1424,$F$2:F1424,F1424)-1=1),X1424,
IF(AND(F1424="Peretoe teenus",H1424&lt;[2]an!$M$37,S1424="kahepoolne vajaduspõhine",U1424&lt;[2]an!$M$37,RANK(D1424,$D1424:$D1424)+COUNTIFS($D$2:D1424,D1424,$F$2:F1424,F1424)-1&gt;1),"",
IF(AND(F1424="Peretoe teenus",H1424&lt;[2]an!$M$37,S1424="kahepoolne vajaduspõhine",U1424&gt;=[2]an!$M$37,U1424&lt;=[2]an!$M$38,RANK(D1424,$D1424:$D1424)+COUNTIFS($D$2:D1424,D1424,$F$2:F1424,F1424)-1=1),
((EOMONTH(U1424,0)-U1424+1)*X1424)/DAY(EOMONTH(U1424,0))+(DAY(U1424)-1)*100/DAY(EOMONTH(U1424,0)),
IF(AND(F1424="Peretoe teenus",H1424&lt;[2]an!$M$37,S1424="kahepoolne vajaduspõhine",U1424&gt;=[2]an!$M$37,U1424&lt;=[2]an!$M$38,RANK(D1424,$D1424:$D1424)+COUNTIFS($D$2:D1424,D1424,$F$2:F1424,F1424)-1&gt;1),"",
IF(AND(F1424="Peretoe teenus",H1424&lt;[2]an!$M$37,S1424="kahepoolne vajaduspõhine",U1424&gt;[2]an!$M$38,RANK(D1424,$D1424:$D1424)+COUNTIFS($D$2:D1424,D1424,$F$2:F1424,F1424)-1=1),X1424,
IF(AND(F1424="Peretoe teenus",H1424&lt;[2]an!$M$37,S1424="kahepoolne vajaduspõhine",U1424&gt;[2]an!$M$38,RANK(D1424,$D1424:$D1424)+COUNTIFS($D$2:D1424,D1424,$F$2:F1424,F1424)-1&gt;1),"",X1424*W1424)))))))))))))),"")</f>
        <v/>
      </c>
      <c r="Z1424" s="18" t="str">
        <f t="shared" si="67"/>
        <v/>
      </c>
      <c r="AA1424" s="19" t="str">
        <f>IFERROR(VLOOKUP(E1424,[2]an!$A$3:$B$81,2,FALSE),"")</f>
        <v/>
      </c>
      <c r="AB1424" s="19" t="str">
        <f>IFERROR(VLOOKUP(AA1424,[2]an!$C$2:$D$16,2,FALSE),"")</f>
        <v/>
      </c>
      <c r="AC1424" s="20"/>
      <c r="AD1424" s="21" t="str">
        <f>IF(A1424=[2]an!$F$36,VLOOKUP([2]an!$F$36,[2]an!$F$36:$H$36,3,FALSE),IF(A1424=[2]an!$F$35,VLOOKUP([2]an!$F$35,[2]an!$F$35:$H$35,3,FALSE),IF(A1424=[2]an!$F$33,VLOOKUP([2]an!$F$33,[2]an!$F$33:$H$33,3,FALSE),IF(A1424=[2]an!$F$31,VLOOKUP([2]an!$F$31,[2]an!$F$31:$H$31,3,FALSE),""))))</f>
        <v/>
      </c>
    </row>
    <row r="1425" spans="6:30" x14ac:dyDescent="0.2">
      <c r="F1425" s="10"/>
      <c r="G1425" s="8" t="str">
        <f t="shared" si="68"/>
        <v/>
      </c>
      <c r="H1425" s="13"/>
      <c r="K1425" s="13"/>
      <c r="L1425" s="10"/>
      <c r="M1425" s="10"/>
      <c r="S1425" s="8" t="str">
        <f>IFERROR(VLOOKUP(D1425,[1]peretoe_teenus!$A$2:$L$2000,5,FALSE),"")</f>
        <v/>
      </c>
      <c r="U1425" s="13"/>
      <c r="V1425" s="15" t="str" cm="1">
        <f t="array" ref="V1425">IFERROR(IF(AND(F1425="Tugigrupp",RANK(K1425,$K1425:$K1425)+COUNTIFS($K$2:K1425,K1425,$L$2:L1425,L1425,$M$2:M1425,M1425,$I$2:I1425,I1425,$G$2:G1425,G1425,$F$2:F1425,F1425)-1=1),SUMPRODUCT(($F$2:$F$4154=F1425)*($G$2:$G$4154=G1425)*($K$2:$K$4154=K1425)*($I$2:$I$4154=I1425)*($L$2:$L$4154=L1425)*($M$2:$M$4154=M1425)),""),"")</f>
        <v/>
      </c>
      <c r="W1425" s="15" t="str">
        <f t="shared" si="66"/>
        <v/>
      </c>
      <c r="X1425" s="16" t="str">
        <f>IF(AND(A1425=[2]an!$G$38,F1425=[2]an!$E$40),[2]an!$G$40,IF(AND(A1425=[2]an!$G$38,F1425=[2]an!$E$41),[2]an!$G$41,IF(AND(A1425=[2]an!$G$38,F1425=[2]an!$E$39,H1425&gt;=[2]an!$M$37),[2]an!$G$39,
IF(AND(A1425=[2]an!$G$38,F1425=[2]an!$E$39,H1425&lt;[2]an!$M$37,S1425="kahepoolne vajaduspõhine",U1425=""),[2]an!$M$40,
IF(AND(A1425=[2]an!$G$38,F1425=[2]an!$E$39,H1425&lt;[2]an!$M$37,S1425="kahepoolne vajaduspõhine",U1425&lt;&gt;""),[2]an!$G$39,
IF(AND(A1425=[2]an!$G$38,F1425=[2]an!$E$39,H1425&lt;[2]an!$M$37,S1425&lt;&gt;"kahepoolne vajaduspõhine"),[2]an!$G$39,
IF(AND(A1425=[2]an!$G$38,F1425=[2]an!$E$42),[2]an!$G$42,
IF(AND(A1425=[2]an!$H$38,F1425=[2]an!$E$40),[2]an!$H$40,IF(AND(A1425=[2]an!$H$38,F1425=[2]an!$E$41),[2]an!$H$41,IF(AND(A1425=[2]an!$H$38,F1425=[2]an!$E$39,H1425&gt;=[2]an!$M$37),[2]an!$H$39,
IF(AND(A1425=[2]an!$H$38,F1425=[2]an!$E$39,H1425&lt;[2]an!$M$37,S1425="kahepoolne vajaduspõhine",U1425=""),[2]an!$M$40,
IF(AND(A1425=[2]an!$H$38,F1425=[2]an!$E$39,H1425&lt;[2]an!$M$37,S1425="kahepoolne vajaduspõhine",U1425&lt;&gt;""),[2]an!$H$39,
IF(AND(A1425=[2]an!$H$38,F1425=[2]an!$E$39,H1425&lt;[2]an!$M$37,S1425&lt;&gt;"kahepoolne vajaduspõhine"),[2]an!$H$39,
IF(AND(A1425=[2]an!$H$38,F1425=[2]an!$E$42),[2]an!$H$42,
IF(AND(A1425=[2]an!$I$38,F1425=[2]an!$E$40),[2]an!$I$40,IF(AND(A1425=[2]an!$I$38,F1425=[2]an!$E$41),[2]an!$I$41,IF(AND(A1425=[2]an!$I$38,F1425=[2]an!$E$39,H1425&gt;=[2]an!$M$37),[2]an!$I$39,
IF(AND(A1425=[2]an!$I$38,F1425=[2]an!$E$39,H1425&lt;[2]an!$M$37,S1425="kahepoolne vajaduspõhine",U1425=""),[2]an!$M$40,
IF(AND(A1425=[2]an!$I$38,F1425=[2]an!$E$39,H1425&lt;[2]an!$M$37,S1425="kahepoolne vajaduspõhine",U1425&lt;&gt;""),[2]an!$I$39,
IF(AND(A1425=[2]an!$I$38,F1425=[2]an!$E$39,H1425&lt;[2]an!$M$37,S1425&lt;&gt;"kahepoolne vajaduspõhine"),[2]an!$I$39,
IF(AND(A1425=[2]an!$I$38,F1425=[2]an!$E$42),[2]an!$I$42,
IF(AND(A1425=[2]an!$J$38,F1425=[2]an!$E$40),[2]an!$J$40,IF(AND(A1425=[2]an!$J$38,F1425=[2]an!$E$41),[2]an!$J$41,IF(AND(A1425=[2]an!$J$38,F1425=[2]an!$E$39,H1425&gt;=[2]an!$M$37),[2]an!$J$39,
IF(AND(A1425=[2]an!$J$38,F1425=[2]an!$E$39,H1425&lt;[2]an!$M$37,S1425="kahepoolne vajaduspõhine",U1425=""),[2]an!$M$40,
IF(AND(A1425=[2]an!$J$38,F1425=[2]an!$E$39,H1425&lt;[2]an!$M$37,S1425="kahepoolne vajaduspõhine",U1425&lt;&gt;""),[2]an!$J$39,
IF(AND(A1425=[2]an!$J$38,F1425=[2]an!$E$39,H1425&lt;[2]an!$M$37,S1425&lt;&gt;"kahepoolne vajaduspõhine"),[2]an!$J$39,
IF(AND(A1425=[2]an!$J$38,F1425=[2]an!$E$42),[2]an!$J$42,""))))))))))))))))))))))))))))</f>
        <v/>
      </c>
      <c r="Y1425" s="17" t="str">
        <f>IFERROR(IF(F1425="Tugigrupp",0,
IF(AND(F1425="Peretoe teenus",H1425&gt;=[2]an!$M$37,RANK(D1425,$D1425:$D1425)+COUNTIFS($D$2:D1425,D1425,$F$2:F1425,F1425)-1&gt;1),"",
IF(AND(F1425="Peretoe teenus",H1425&gt;=[2]an!$M$37,RANK(D1425,$D1425:$D1425)+COUNTIFS($D$2:D1425,D1425,$F$2:F1425,F1425)-1=1,MONTH(H1425)=MONTH(K1425)=TRUE,YEAR(H1425)=YEAR(K1425)=TRUE),((EOMONTH(H1425,0)-H1425+1)*X1425)/DAY(EOMONTH(H1425,0)),
IF(AND(F1425="Peretoe teenus",H1425&gt;=[2]an!$M$37,RANK(D1425,$D1425:$D1425)+COUNTIFS($D$2:D1425,D1425,$F$2:F1425,F1425)-1=1),X1425,
IF(AND(F1425="Peretoe teenus",H1425&lt;[2]an!$M$37,S1425&lt;&gt;"kahepoolne vajaduspõhine",RANK(D1425,$D1425:$D1425)+COUNTIFS($D$2:D1425,D1425,$F$2:F1425,F1425)-1=1),X1425,
IF(AND(F1425="Peretoe teenus",H1425&lt;[2]an!$M$37,S1425&lt;&gt;"kahepoolne vajaduspõhine",RANK(D1425,$D1425:$D1425)+COUNTIFS($D$2:D1425,D1425,$F$2:F1425,F1425)-1&gt;1),"",
IF(AND(F1425="Peretoe teenus",H1425&lt;[2]an!$M$37,S1425="kahepoolne vajaduspõhine",U1425="",RANK(D1425,$D1425:$D1425)+COUNTIFS($D$2:D1425,D1425,$F$2:F1425,F1425)-1=1),X1425,
IF(AND(F1425="Peretoe teenus",H1425&lt;[2]an!$M$37,S1425="kahepoolne vajaduspõhine",U1425="",RANK(D1425,$D1425:$D1425)+COUNTIFS($D$2:D1425,D1425,$F$2:F1425,F1425)-1&gt;1),"",
IF(AND(F1425="Peretoe teenus",H1425&lt;[2]an!$M$37,S1425="kahepoolne vajaduspõhine",U1425&lt;[2]an!$M$37,RANK(D1425,$D1425:$D1425)+COUNTIFS($D$2:D1425,D1425,$F$2:F1425,F1425)-1=1),X1425,
IF(AND(F1425="Peretoe teenus",H1425&lt;[2]an!$M$37,S1425="kahepoolne vajaduspõhine",U1425&lt;[2]an!$M$37,RANK(D1425,$D1425:$D1425)+COUNTIFS($D$2:D1425,D1425,$F$2:F1425,F1425)-1&gt;1),"",
IF(AND(F1425="Peretoe teenus",H1425&lt;[2]an!$M$37,S1425="kahepoolne vajaduspõhine",U1425&gt;=[2]an!$M$37,U1425&lt;=[2]an!$M$38,RANK(D1425,$D1425:$D1425)+COUNTIFS($D$2:D1425,D1425,$F$2:F1425,F1425)-1=1),
((EOMONTH(U1425,0)-U1425+1)*X1425)/DAY(EOMONTH(U1425,0))+(DAY(U1425)-1)*100/DAY(EOMONTH(U1425,0)),
IF(AND(F1425="Peretoe teenus",H1425&lt;[2]an!$M$37,S1425="kahepoolne vajaduspõhine",U1425&gt;=[2]an!$M$37,U1425&lt;=[2]an!$M$38,RANK(D1425,$D1425:$D1425)+COUNTIFS($D$2:D1425,D1425,$F$2:F1425,F1425)-1&gt;1),"",
IF(AND(F1425="Peretoe teenus",H1425&lt;[2]an!$M$37,S1425="kahepoolne vajaduspõhine",U1425&gt;[2]an!$M$38,RANK(D1425,$D1425:$D1425)+COUNTIFS($D$2:D1425,D1425,$F$2:F1425,F1425)-1=1),X1425,
IF(AND(F1425="Peretoe teenus",H1425&lt;[2]an!$M$37,S1425="kahepoolne vajaduspõhine",U1425&gt;[2]an!$M$38,RANK(D1425,$D1425:$D1425)+COUNTIFS($D$2:D1425,D1425,$F$2:F1425,F1425)-1&gt;1),"",X1425*W1425)))))))))))))),"")</f>
        <v/>
      </c>
      <c r="Z1425" s="18" t="str">
        <f t="shared" si="67"/>
        <v/>
      </c>
      <c r="AA1425" s="19" t="str">
        <f>IFERROR(VLOOKUP(E1425,[2]an!$A$3:$B$81,2,FALSE),"")</f>
        <v/>
      </c>
      <c r="AB1425" s="19" t="str">
        <f>IFERROR(VLOOKUP(AA1425,[2]an!$C$2:$D$16,2,FALSE),"")</f>
        <v/>
      </c>
      <c r="AC1425" s="20"/>
      <c r="AD1425" s="21" t="str">
        <f>IF(A1425=[2]an!$F$36,VLOOKUP([2]an!$F$36,[2]an!$F$36:$H$36,3,FALSE),IF(A1425=[2]an!$F$35,VLOOKUP([2]an!$F$35,[2]an!$F$35:$H$35,3,FALSE),IF(A1425=[2]an!$F$33,VLOOKUP([2]an!$F$33,[2]an!$F$33:$H$33,3,FALSE),IF(A1425=[2]an!$F$31,VLOOKUP([2]an!$F$31,[2]an!$F$31:$H$31,3,FALSE),""))))</f>
        <v/>
      </c>
    </row>
    <row r="1426" spans="6:30" x14ac:dyDescent="0.2">
      <c r="F1426" s="10"/>
      <c r="G1426" s="8" t="str">
        <f t="shared" si="68"/>
        <v/>
      </c>
      <c r="H1426" s="13"/>
      <c r="K1426" s="13"/>
      <c r="L1426" s="10"/>
      <c r="M1426" s="10"/>
      <c r="S1426" s="8" t="str">
        <f>IFERROR(VLOOKUP(D1426,[1]peretoe_teenus!$A$2:$L$2000,5,FALSE),"")</f>
        <v/>
      </c>
      <c r="U1426" s="13"/>
      <c r="V1426" s="15" t="str" cm="1">
        <f t="array" ref="V1426">IFERROR(IF(AND(F1426="Tugigrupp",RANK(K1426,$K1426:$K1426)+COUNTIFS($K$2:K1426,K1426,$L$2:L1426,L1426,$M$2:M1426,M1426,$I$2:I1426,I1426,$G$2:G1426,G1426,$F$2:F1426,F1426)-1=1),SUMPRODUCT(($F$2:$F$4154=F1426)*($G$2:$G$4154=G1426)*($K$2:$K$4154=K1426)*($I$2:$I$4154=I1426)*($L$2:$L$4154=L1426)*($M$2:$M$4154=M1426)),""),"")</f>
        <v/>
      </c>
      <c r="W1426" s="15" t="str">
        <f t="shared" si="66"/>
        <v/>
      </c>
      <c r="X1426" s="16" t="str">
        <f>IF(AND(A1426=[2]an!$G$38,F1426=[2]an!$E$40),[2]an!$G$40,IF(AND(A1426=[2]an!$G$38,F1426=[2]an!$E$41),[2]an!$G$41,IF(AND(A1426=[2]an!$G$38,F1426=[2]an!$E$39,H1426&gt;=[2]an!$M$37),[2]an!$G$39,
IF(AND(A1426=[2]an!$G$38,F1426=[2]an!$E$39,H1426&lt;[2]an!$M$37,S1426="kahepoolne vajaduspõhine",U1426=""),[2]an!$M$40,
IF(AND(A1426=[2]an!$G$38,F1426=[2]an!$E$39,H1426&lt;[2]an!$M$37,S1426="kahepoolne vajaduspõhine",U1426&lt;&gt;""),[2]an!$G$39,
IF(AND(A1426=[2]an!$G$38,F1426=[2]an!$E$39,H1426&lt;[2]an!$M$37,S1426&lt;&gt;"kahepoolne vajaduspõhine"),[2]an!$G$39,
IF(AND(A1426=[2]an!$G$38,F1426=[2]an!$E$42),[2]an!$G$42,
IF(AND(A1426=[2]an!$H$38,F1426=[2]an!$E$40),[2]an!$H$40,IF(AND(A1426=[2]an!$H$38,F1426=[2]an!$E$41),[2]an!$H$41,IF(AND(A1426=[2]an!$H$38,F1426=[2]an!$E$39,H1426&gt;=[2]an!$M$37),[2]an!$H$39,
IF(AND(A1426=[2]an!$H$38,F1426=[2]an!$E$39,H1426&lt;[2]an!$M$37,S1426="kahepoolne vajaduspõhine",U1426=""),[2]an!$M$40,
IF(AND(A1426=[2]an!$H$38,F1426=[2]an!$E$39,H1426&lt;[2]an!$M$37,S1426="kahepoolne vajaduspõhine",U1426&lt;&gt;""),[2]an!$H$39,
IF(AND(A1426=[2]an!$H$38,F1426=[2]an!$E$39,H1426&lt;[2]an!$M$37,S1426&lt;&gt;"kahepoolne vajaduspõhine"),[2]an!$H$39,
IF(AND(A1426=[2]an!$H$38,F1426=[2]an!$E$42),[2]an!$H$42,
IF(AND(A1426=[2]an!$I$38,F1426=[2]an!$E$40),[2]an!$I$40,IF(AND(A1426=[2]an!$I$38,F1426=[2]an!$E$41),[2]an!$I$41,IF(AND(A1426=[2]an!$I$38,F1426=[2]an!$E$39,H1426&gt;=[2]an!$M$37),[2]an!$I$39,
IF(AND(A1426=[2]an!$I$38,F1426=[2]an!$E$39,H1426&lt;[2]an!$M$37,S1426="kahepoolne vajaduspõhine",U1426=""),[2]an!$M$40,
IF(AND(A1426=[2]an!$I$38,F1426=[2]an!$E$39,H1426&lt;[2]an!$M$37,S1426="kahepoolne vajaduspõhine",U1426&lt;&gt;""),[2]an!$I$39,
IF(AND(A1426=[2]an!$I$38,F1426=[2]an!$E$39,H1426&lt;[2]an!$M$37,S1426&lt;&gt;"kahepoolne vajaduspõhine"),[2]an!$I$39,
IF(AND(A1426=[2]an!$I$38,F1426=[2]an!$E$42),[2]an!$I$42,
IF(AND(A1426=[2]an!$J$38,F1426=[2]an!$E$40),[2]an!$J$40,IF(AND(A1426=[2]an!$J$38,F1426=[2]an!$E$41),[2]an!$J$41,IF(AND(A1426=[2]an!$J$38,F1426=[2]an!$E$39,H1426&gt;=[2]an!$M$37),[2]an!$J$39,
IF(AND(A1426=[2]an!$J$38,F1426=[2]an!$E$39,H1426&lt;[2]an!$M$37,S1426="kahepoolne vajaduspõhine",U1426=""),[2]an!$M$40,
IF(AND(A1426=[2]an!$J$38,F1426=[2]an!$E$39,H1426&lt;[2]an!$M$37,S1426="kahepoolne vajaduspõhine",U1426&lt;&gt;""),[2]an!$J$39,
IF(AND(A1426=[2]an!$J$38,F1426=[2]an!$E$39,H1426&lt;[2]an!$M$37,S1426&lt;&gt;"kahepoolne vajaduspõhine"),[2]an!$J$39,
IF(AND(A1426=[2]an!$J$38,F1426=[2]an!$E$42),[2]an!$J$42,""))))))))))))))))))))))))))))</f>
        <v/>
      </c>
      <c r="Y1426" s="17" t="str">
        <f>IFERROR(IF(F1426="Tugigrupp",0,
IF(AND(F1426="Peretoe teenus",H1426&gt;=[2]an!$M$37,RANK(D1426,$D1426:$D1426)+COUNTIFS($D$2:D1426,D1426,$F$2:F1426,F1426)-1&gt;1),"",
IF(AND(F1426="Peretoe teenus",H1426&gt;=[2]an!$M$37,RANK(D1426,$D1426:$D1426)+COUNTIFS($D$2:D1426,D1426,$F$2:F1426,F1426)-1=1,MONTH(H1426)=MONTH(K1426)=TRUE,YEAR(H1426)=YEAR(K1426)=TRUE),((EOMONTH(H1426,0)-H1426+1)*X1426)/DAY(EOMONTH(H1426,0)),
IF(AND(F1426="Peretoe teenus",H1426&gt;=[2]an!$M$37,RANK(D1426,$D1426:$D1426)+COUNTIFS($D$2:D1426,D1426,$F$2:F1426,F1426)-1=1),X1426,
IF(AND(F1426="Peretoe teenus",H1426&lt;[2]an!$M$37,S1426&lt;&gt;"kahepoolne vajaduspõhine",RANK(D1426,$D1426:$D1426)+COUNTIFS($D$2:D1426,D1426,$F$2:F1426,F1426)-1=1),X1426,
IF(AND(F1426="Peretoe teenus",H1426&lt;[2]an!$M$37,S1426&lt;&gt;"kahepoolne vajaduspõhine",RANK(D1426,$D1426:$D1426)+COUNTIFS($D$2:D1426,D1426,$F$2:F1426,F1426)-1&gt;1),"",
IF(AND(F1426="Peretoe teenus",H1426&lt;[2]an!$M$37,S1426="kahepoolne vajaduspõhine",U1426="",RANK(D1426,$D1426:$D1426)+COUNTIFS($D$2:D1426,D1426,$F$2:F1426,F1426)-1=1),X1426,
IF(AND(F1426="Peretoe teenus",H1426&lt;[2]an!$M$37,S1426="kahepoolne vajaduspõhine",U1426="",RANK(D1426,$D1426:$D1426)+COUNTIFS($D$2:D1426,D1426,$F$2:F1426,F1426)-1&gt;1),"",
IF(AND(F1426="Peretoe teenus",H1426&lt;[2]an!$M$37,S1426="kahepoolne vajaduspõhine",U1426&lt;[2]an!$M$37,RANK(D1426,$D1426:$D1426)+COUNTIFS($D$2:D1426,D1426,$F$2:F1426,F1426)-1=1),X1426,
IF(AND(F1426="Peretoe teenus",H1426&lt;[2]an!$M$37,S1426="kahepoolne vajaduspõhine",U1426&lt;[2]an!$M$37,RANK(D1426,$D1426:$D1426)+COUNTIFS($D$2:D1426,D1426,$F$2:F1426,F1426)-1&gt;1),"",
IF(AND(F1426="Peretoe teenus",H1426&lt;[2]an!$M$37,S1426="kahepoolne vajaduspõhine",U1426&gt;=[2]an!$M$37,U1426&lt;=[2]an!$M$38,RANK(D1426,$D1426:$D1426)+COUNTIFS($D$2:D1426,D1426,$F$2:F1426,F1426)-1=1),
((EOMONTH(U1426,0)-U1426+1)*X1426)/DAY(EOMONTH(U1426,0))+(DAY(U1426)-1)*100/DAY(EOMONTH(U1426,0)),
IF(AND(F1426="Peretoe teenus",H1426&lt;[2]an!$M$37,S1426="kahepoolne vajaduspõhine",U1426&gt;=[2]an!$M$37,U1426&lt;=[2]an!$M$38,RANK(D1426,$D1426:$D1426)+COUNTIFS($D$2:D1426,D1426,$F$2:F1426,F1426)-1&gt;1),"",
IF(AND(F1426="Peretoe teenus",H1426&lt;[2]an!$M$37,S1426="kahepoolne vajaduspõhine",U1426&gt;[2]an!$M$38,RANK(D1426,$D1426:$D1426)+COUNTIFS($D$2:D1426,D1426,$F$2:F1426,F1426)-1=1),X1426,
IF(AND(F1426="Peretoe teenus",H1426&lt;[2]an!$M$37,S1426="kahepoolne vajaduspõhine",U1426&gt;[2]an!$M$38,RANK(D1426,$D1426:$D1426)+COUNTIFS($D$2:D1426,D1426,$F$2:F1426,F1426)-1&gt;1),"",X1426*W1426)))))))))))))),"")</f>
        <v/>
      </c>
      <c r="Z1426" s="18" t="str">
        <f t="shared" si="67"/>
        <v/>
      </c>
      <c r="AA1426" s="19" t="str">
        <f>IFERROR(VLOOKUP(E1426,[2]an!$A$3:$B$81,2,FALSE),"")</f>
        <v/>
      </c>
      <c r="AB1426" s="19" t="str">
        <f>IFERROR(VLOOKUP(AA1426,[2]an!$C$2:$D$16,2,FALSE),"")</f>
        <v/>
      </c>
      <c r="AC1426" s="20"/>
      <c r="AD1426" s="21" t="str">
        <f>IF(A1426=[2]an!$F$36,VLOOKUP([2]an!$F$36,[2]an!$F$36:$H$36,3,FALSE),IF(A1426=[2]an!$F$35,VLOOKUP([2]an!$F$35,[2]an!$F$35:$H$35,3,FALSE),IF(A1426=[2]an!$F$33,VLOOKUP([2]an!$F$33,[2]an!$F$33:$H$33,3,FALSE),IF(A1426=[2]an!$F$31,VLOOKUP([2]an!$F$31,[2]an!$F$31:$H$31,3,FALSE),""))))</f>
        <v/>
      </c>
    </row>
    <row r="1427" spans="6:30" x14ac:dyDescent="0.2">
      <c r="F1427" s="10"/>
      <c r="G1427" s="8" t="str">
        <f t="shared" si="68"/>
        <v/>
      </c>
      <c r="H1427" s="13"/>
      <c r="K1427" s="13"/>
      <c r="L1427" s="10"/>
      <c r="M1427" s="10"/>
      <c r="S1427" s="8" t="str">
        <f>IFERROR(VLOOKUP(D1427,[1]peretoe_teenus!$A$2:$L$2000,5,FALSE),"")</f>
        <v/>
      </c>
      <c r="U1427" s="13"/>
      <c r="V1427" s="15" t="str" cm="1">
        <f t="array" ref="V1427">IFERROR(IF(AND(F1427="Tugigrupp",RANK(K1427,$K1427:$K1427)+COUNTIFS($K$2:K1427,K1427,$L$2:L1427,L1427,$M$2:M1427,M1427,$I$2:I1427,I1427,$G$2:G1427,G1427,$F$2:F1427,F1427)-1=1),SUMPRODUCT(($F$2:$F$4154=F1427)*($G$2:$G$4154=G1427)*($K$2:$K$4154=K1427)*($I$2:$I$4154=I1427)*($L$2:$L$4154=L1427)*($M$2:$M$4154=M1427)),""),"")</f>
        <v/>
      </c>
      <c r="W1427" s="15" t="str">
        <f t="shared" si="66"/>
        <v/>
      </c>
      <c r="X1427" s="16" t="str">
        <f>IF(AND(A1427=[2]an!$G$38,F1427=[2]an!$E$40),[2]an!$G$40,IF(AND(A1427=[2]an!$G$38,F1427=[2]an!$E$41),[2]an!$G$41,IF(AND(A1427=[2]an!$G$38,F1427=[2]an!$E$39,H1427&gt;=[2]an!$M$37),[2]an!$G$39,
IF(AND(A1427=[2]an!$G$38,F1427=[2]an!$E$39,H1427&lt;[2]an!$M$37,S1427="kahepoolne vajaduspõhine",U1427=""),[2]an!$M$40,
IF(AND(A1427=[2]an!$G$38,F1427=[2]an!$E$39,H1427&lt;[2]an!$M$37,S1427="kahepoolne vajaduspõhine",U1427&lt;&gt;""),[2]an!$G$39,
IF(AND(A1427=[2]an!$G$38,F1427=[2]an!$E$39,H1427&lt;[2]an!$M$37,S1427&lt;&gt;"kahepoolne vajaduspõhine"),[2]an!$G$39,
IF(AND(A1427=[2]an!$G$38,F1427=[2]an!$E$42),[2]an!$G$42,
IF(AND(A1427=[2]an!$H$38,F1427=[2]an!$E$40),[2]an!$H$40,IF(AND(A1427=[2]an!$H$38,F1427=[2]an!$E$41),[2]an!$H$41,IF(AND(A1427=[2]an!$H$38,F1427=[2]an!$E$39,H1427&gt;=[2]an!$M$37),[2]an!$H$39,
IF(AND(A1427=[2]an!$H$38,F1427=[2]an!$E$39,H1427&lt;[2]an!$M$37,S1427="kahepoolne vajaduspõhine",U1427=""),[2]an!$M$40,
IF(AND(A1427=[2]an!$H$38,F1427=[2]an!$E$39,H1427&lt;[2]an!$M$37,S1427="kahepoolne vajaduspõhine",U1427&lt;&gt;""),[2]an!$H$39,
IF(AND(A1427=[2]an!$H$38,F1427=[2]an!$E$39,H1427&lt;[2]an!$M$37,S1427&lt;&gt;"kahepoolne vajaduspõhine"),[2]an!$H$39,
IF(AND(A1427=[2]an!$H$38,F1427=[2]an!$E$42),[2]an!$H$42,
IF(AND(A1427=[2]an!$I$38,F1427=[2]an!$E$40),[2]an!$I$40,IF(AND(A1427=[2]an!$I$38,F1427=[2]an!$E$41),[2]an!$I$41,IF(AND(A1427=[2]an!$I$38,F1427=[2]an!$E$39,H1427&gt;=[2]an!$M$37),[2]an!$I$39,
IF(AND(A1427=[2]an!$I$38,F1427=[2]an!$E$39,H1427&lt;[2]an!$M$37,S1427="kahepoolne vajaduspõhine",U1427=""),[2]an!$M$40,
IF(AND(A1427=[2]an!$I$38,F1427=[2]an!$E$39,H1427&lt;[2]an!$M$37,S1427="kahepoolne vajaduspõhine",U1427&lt;&gt;""),[2]an!$I$39,
IF(AND(A1427=[2]an!$I$38,F1427=[2]an!$E$39,H1427&lt;[2]an!$M$37,S1427&lt;&gt;"kahepoolne vajaduspõhine"),[2]an!$I$39,
IF(AND(A1427=[2]an!$I$38,F1427=[2]an!$E$42),[2]an!$I$42,
IF(AND(A1427=[2]an!$J$38,F1427=[2]an!$E$40),[2]an!$J$40,IF(AND(A1427=[2]an!$J$38,F1427=[2]an!$E$41),[2]an!$J$41,IF(AND(A1427=[2]an!$J$38,F1427=[2]an!$E$39,H1427&gt;=[2]an!$M$37),[2]an!$J$39,
IF(AND(A1427=[2]an!$J$38,F1427=[2]an!$E$39,H1427&lt;[2]an!$M$37,S1427="kahepoolne vajaduspõhine",U1427=""),[2]an!$M$40,
IF(AND(A1427=[2]an!$J$38,F1427=[2]an!$E$39,H1427&lt;[2]an!$M$37,S1427="kahepoolne vajaduspõhine",U1427&lt;&gt;""),[2]an!$J$39,
IF(AND(A1427=[2]an!$J$38,F1427=[2]an!$E$39,H1427&lt;[2]an!$M$37,S1427&lt;&gt;"kahepoolne vajaduspõhine"),[2]an!$J$39,
IF(AND(A1427=[2]an!$J$38,F1427=[2]an!$E$42),[2]an!$J$42,""))))))))))))))))))))))))))))</f>
        <v/>
      </c>
      <c r="Y1427" s="17" t="str">
        <f>IFERROR(IF(F1427="Tugigrupp",0,
IF(AND(F1427="Peretoe teenus",H1427&gt;=[2]an!$M$37,RANK(D1427,$D1427:$D1427)+COUNTIFS($D$2:D1427,D1427,$F$2:F1427,F1427)-1&gt;1),"",
IF(AND(F1427="Peretoe teenus",H1427&gt;=[2]an!$M$37,RANK(D1427,$D1427:$D1427)+COUNTIFS($D$2:D1427,D1427,$F$2:F1427,F1427)-1=1,MONTH(H1427)=MONTH(K1427)=TRUE,YEAR(H1427)=YEAR(K1427)=TRUE),((EOMONTH(H1427,0)-H1427+1)*X1427)/DAY(EOMONTH(H1427,0)),
IF(AND(F1427="Peretoe teenus",H1427&gt;=[2]an!$M$37,RANK(D1427,$D1427:$D1427)+COUNTIFS($D$2:D1427,D1427,$F$2:F1427,F1427)-1=1),X1427,
IF(AND(F1427="Peretoe teenus",H1427&lt;[2]an!$M$37,S1427&lt;&gt;"kahepoolne vajaduspõhine",RANK(D1427,$D1427:$D1427)+COUNTIFS($D$2:D1427,D1427,$F$2:F1427,F1427)-1=1),X1427,
IF(AND(F1427="Peretoe teenus",H1427&lt;[2]an!$M$37,S1427&lt;&gt;"kahepoolne vajaduspõhine",RANK(D1427,$D1427:$D1427)+COUNTIFS($D$2:D1427,D1427,$F$2:F1427,F1427)-1&gt;1),"",
IF(AND(F1427="Peretoe teenus",H1427&lt;[2]an!$M$37,S1427="kahepoolne vajaduspõhine",U1427="",RANK(D1427,$D1427:$D1427)+COUNTIFS($D$2:D1427,D1427,$F$2:F1427,F1427)-1=1),X1427,
IF(AND(F1427="Peretoe teenus",H1427&lt;[2]an!$M$37,S1427="kahepoolne vajaduspõhine",U1427="",RANK(D1427,$D1427:$D1427)+COUNTIFS($D$2:D1427,D1427,$F$2:F1427,F1427)-1&gt;1),"",
IF(AND(F1427="Peretoe teenus",H1427&lt;[2]an!$M$37,S1427="kahepoolne vajaduspõhine",U1427&lt;[2]an!$M$37,RANK(D1427,$D1427:$D1427)+COUNTIFS($D$2:D1427,D1427,$F$2:F1427,F1427)-1=1),X1427,
IF(AND(F1427="Peretoe teenus",H1427&lt;[2]an!$M$37,S1427="kahepoolne vajaduspõhine",U1427&lt;[2]an!$M$37,RANK(D1427,$D1427:$D1427)+COUNTIFS($D$2:D1427,D1427,$F$2:F1427,F1427)-1&gt;1),"",
IF(AND(F1427="Peretoe teenus",H1427&lt;[2]an!$M$37,S1427="kahepoolne vajaduspõhine",U1427&gt;=[2]an!$M$37,U1427&lt;=[2]an!$M$38,RANK(D1427,$D1427:$D1427)+COUNTIFS($D$2:D1427,D1427,$F$2:F1427,F1427)-1=1),
((EOMONTH(U1427,0)-U1427+1)*X1427)/DAY(EOMONTH(U1427,0))+(DAY(U1427)-1)*100/DAY(EOMONTH(U1427,0)),
IF(AND(F1427="Peretoe teenus",H1427&lt;[2]an!$M$37,S1427="kahepoolne vajaduspõhine",U1427&gt;=[2]an!$M$37,U1427&lt;=[2]an!$M$38,RANK(D1427,$D1427:$D1427)+COUNTIFS($D$2:D1427,D1427,$F$2:F1427,F1427)-1&gt;1),"",
IF(AND(F1427="Peretoe teenus",H1427&lt;[2]an!$M$37,S1427="kahepoolne vajaduspõhine",U1427&gt;[2]an!$M$38,RANK(D1427,$D1427:$D1427)+COUNTIFS($D$2:D1427,D1427,$F$2:F1427,F1427)-1=1),X1427,
IF(AND(F1427="Peretoe teenus",H1427&lt;[2]an!$M$37,S1427="kahepoolne vajaduspõhine",U1427&gt;[2]an!$M$38,RANK(D1427,$D1427:$D1427)+COUNTIFS($D$2:D1427,D1427,$F$2:F1427,F1427)-1&gt;1),"",X1427*W1427)))))))))))))),"")</f>
        <v/>
      </c>
      <c r="Z1427" s="18" t="str">
        <f t="shared" si="67"/>
        <v/>
      </c>
      <c r="AA1427" s="19" t="str">
        <f>IFERROR(VLOOKUP(E1427,[2]an!$A$3:$B$81,2,FALSE),"")</f>
        <v/>
      </c>
      <c r="AB1427" s="19" t="str">
        <f>IFERROR(VLOOKUP(AA1427,[2]an!$C$2:$D$16,2,FALSE),"")</f>
        <v/>
      </c>
      <c r="AC1427" s="20"/>
      <c r="AD1427" s="21" t="str">
        <f>IF(A1427=[2]an!$F$36,VLOOKUP([2]an!$F$36,[2]an!$F$36:$H$36,3,FALSE),IF(A1427=[2]an!$F$35,VLOOKUP([2]an!$F$35,[2]an!$F$35:$H$35,3,FALSE),IF(A1427=[2]an!$F$33,VLOOKUP([2]an!$F$33,[2]an!$F$33:$H$33,3,FALSE),IF(A1427=[2]an!$F$31,VLOOKUP([2]an!$F$31,[2]an!$F$31:$H$31,3,FALSE),""))))</f>
        <v/>
      </c>
    </row>
    <row r="1428" spans="6:30" x14ac:dyDescent="0.2">
      <c r="F1428" s="10"/>
      <c r="G1428" s="8" t="str">
        <f t="shared" si="68"/>
        <v/>
      </c>
      <c r="H1428" s="13"/>
      <c r="K1428" s="13"/>
      <c r="L1428" s="10"/>
      <c r="M1428" s="10"/>
      <c r="S1428" s="8" t="str">
        <f>IFERROR(VLOOKUP(D1428,[1]peretoe_teenus!$A$2:$L$2000,5,FALSE),"")</f>
        <v/>
      </c>
      <c r="U1428" s="13"/>
      <c r="V1428" s="15" t="str" cm="1">
        <f t="array" ref="V1428">IFERROR(IF(AND(F1428="Tugigrupp",RANK(K1428,$K1428:$K1428)+COUNTIFS($K$2:K1428,K1428,$L$2:L1428,L1428,$M$2:M1428,M1428,$I$2:I1428,I1428,$G$2:G1428,G1428,$F$2:F1428,F1428)-1=1),SUMPRODUCT(($F$2:$F$4154=F1428)*($G$2:$G$4154=G1428)*($K$2:$K$4154=K1428)*($I$2:$I$4154=I1428)*($L$2:$L$4154=L1428)*($M$2:$M$4154=M1428)),""),"")</f>
        <v/>
      </c>
      <c r="W1428" s="15" t="str">
        <f t="shared" si="66"/>
        <v/>
      </c>
      <c r="X1428" s="16" t="str">
        <f>IF(AND(A1428=[2]an!$G$38,F1428=[2]an!$E$40),[2]an!$G$40,IF(AND(A1428=[2]an!$G$38,F1428=[2]an!$E$41),[2]an!$G$41,IF(AND(A1428=[2]an!$G$38,F1428=[2]an!$E$39,H1428&gt;=[2]an!$M$37),[2]an!$G$39,
IF(AND(A1428=[2]an!$G$38,F1428=[2]an!$E$39,H1428&lt;[2]an!$M$37,S1428="kahepoolne vajaduspõhine",U1428=""),[2]an!$M$40,
IF(AND(A1428=[2]an!$G$38,F1428=[2]an!$E$39,H1428&lt;[2]an!$M$37,S1428="kahepoolne vajaduspõhine",U1428&lt;&gt;""),[2]an!$G$39,
IF(AND(A1428=[2]an!$G$38,F1428=[2]an!$E$39,H1428&lt;[2]an!$M$37,S1428&lt;&gt;"kahepoolne vajaduspõhine"),[2]an!$G$39,
IF(AND(A1428=[2]an!$G$38,F1428=[2]an!$E$42),[2]an!$G$42,
IF(AND(A1428=[2]an!$H$38,F1428=[2]an!$E$40),[2]an!$H$40,IF(AND(A1428=[2]an!$H$38,F1428=[2]an!$E$41),[2]an!$H$41,IF(AND(A1428=[2]an!$H$38,F1428=[2]an!$E$39,H1428&gt;=[2]an!$M$37),[2]an!$H$39,
IF(AND(A1428=[2]an!$H$38,F1428=[2]an!$E$39,H1428&lt;[2]an!$M$37,S1428="kahepoolne vajaduspõhine",U1428=""),[2]an!$M$40,
IF(AND(A1428=[2]an!$H$38,F1428=[2]an!$E$39,H1428&lt;[2]an!$M$37,S1428="kahepoolne vajaduspõhine",U1428&lt;&gt;""),[2]an!$H$39,
IF(AND(A1428=[2]an!$H$38,F1428=[2]an!$E$39,H1428&lt;[2]an!$M$37,S1428&lt;&gt;"kahepoolne vajaduspõhine"),[2]an!$H$39,
IF(AND(A1428=[2]an!$H$38,F1428=[2]an!$E$42),[2]an!$H$42,
IF(AND(A1428=[2]an!$I$38,F1428=[2]an!$E$40),[2]an!$I$40,IF(AND(A1428=[2]an!$I$38,F1428=[2]an!$E$41),[2]an!$I$41,IF(AND(A1428=[2]an!$I$38,F1428=[2]an!$E$39,H1428&gt;=[2]an!$M$37),[2]an!$I$39,
IF(AND(A1428=[2]an!$I$38,F1428=[2]an!$E$39,H1428&lt;[2]an!$M$37,S1428="kahepoolne vajaduspõhine",U1428=""),[2]an!$M$40,
IF(AND(A1428=[2]an!$I$38,F1428=[2]an!$E$39,H1428&lt;[2]an!$M$37,S1428="kahepoolne vajaduspõhine",U1428&lt;&gt;""),[2]an!$I$39,
IF(AND(A1428=[2]an!$I$38,F1428=[2]an!$E$39,H1428&lt;[2]an!$M$37,S1428&lt;&gt;"kahepoolne vajaduspõhine"),[2]an!$I$39,
IF(AND(A1428=[2]an!$I$38,F1428=[2]an!$E$42),[2]an!$I$42,
IF(AND(A1428=[2]an!$J$38,F1428=[2]an!$E$40),[2]an!$J$40,IF(AND(A1428=[2]an!$J$38,F1428=[2]an!$E$41),[2]an!$J$41,IF(AND(A1428=[2]an!$J$38,F1428=[2]an!$E$39,H1428&gt;=[2]an!$M$37),[2]an!$J$39,
IF(AND(A1428=[2]an!$J$38,F1428=[2]an!$E$39,H1428&lt;[2]an!$M$37,S1428="kahepoolne vajaduspõhine",U1428=""),[2]an!$M$40,
IF(AND(A1428=[2]an!$J$38,F1428=[2]an!$E$39,H1428&lt;[2]an!$M$37,S1428="kahepoolne vajaduspõhine",U1428&lt;&gt;""),[2]an!$J$39,
IF(AND(A1428=[2]an!$J$38,F1428=[2]an!$E$39,H1428&lt;[2]an!$M$37,S1428&lt;&gt;"kahepoolne vajaduspõhine"),[2]an!$J$39,
IF(AND(A1428=[2]an!$J$38,F1428=[2]an!$E$42),[2]an!$J$42,""))))))))))))))))))))))))))))</f>
        <v/>
      </c>
      <c r="Y1428" s="17" t="str">
        <f>IFERROR(IF(F1428="Tugigrupp",0,
IF(AND(F1428="Peretoe teenus",H1428&gt;=[2]an!$M$37,RANK(D1428,$D1428:$D1428)+COUNTIFS($D$2:D1428,D1428,$F$2:F1428,F1428)-1&gt;1),"",
IF(AND(F1428="Peretoe teenus",H1428&gt;=[2]an!$M$37,RANK(D1428,$D1428:$D1428)+COUNTIFS($D$2:D1428,D1428,$F$2:F1428,F1428)-1=1,MONTH(H1428)=MONTH(K1428)=TRUE,YEAR(H1428)=YEAR(K1428)=TRUE),((EOMONTH(H1428,0)-H1428+1)*X1428)/DAY(EOMONTH(H1428,0)),
IF(AND(F1428="Peretoe teenus",H1428&gt;=[2]an!$M$37,RANK(D1428,$D1428:$D1428)+COUNTIFS($D$2:D1428,D1428,$F$2:F1428,F1428)-1=1),X1428,
IF(AND(F1428="Peretoe teenus",H1428&lt;[2]an!$M$37,S1428&lt;&gt;"kahepoolne vajaduspõhine",RANK(D1428,$D1428:$D1428)+COUNTIFS($D$2:D1428,D1428,$F$2:F1428,F1428)-1=1),X1428,
IF(AND(F1428="Peretoe teenus",H1428&lt;[2]an!$M$37,S1428&lt;&gt;"kahepoolne vajaduspõhine",RANK(D1428,$D1428:$D1428)+COUNTIFS($D$2:D1428,D1428,$F$2:F1428,F1428)-1&gt;1),"",
IF(AND(F1428="Peretoe teenus",H1428&lt;[2]an!$M$37,S1428="kahepoolne vajaduspõhine",U1428="",RANK(D1428,$D1428:$D1428)+COUNTIFS($D$2:D1428,D1428,$F$2:F1428,F1428)-1=1),X1428,
IF(AND(F1428="Peretoe teenus",H1428&lt;[2]an!$M$37,S1428="kahepoolne vajaduspõhine",U1428="",RANK(D1428,$D1428:$D1428)+COUNTIFS($D$2:D1428,D1428,$F$2:F1428,F1428)-1&gt;1),"",
IF(AND(F1428="Peretoe teenus",H1428&lt;[2]an!$M$37,S1428="kahepoolne vajaduspõhine",U1428&lt;[2]an!$M$37,RANK(D1428,$D1428:$D1428)+COUNTIFS($D$2:D1428,D1428,$F$2:F1428,F1428)-1=1),X1428,
IF(AND(F1428="Peretoe teenus",H1428&lt;[2]an!$M$37,S1428="kahepoolne vajaduspõhine",U1428&lt;[2]an!$M$37,RANK(D1428,$D1428:$D1428)+COUNTIFS($D$2:D1428,D1428,$F$2:F1428,F1428)-1&gt;1),"",
IF(AND(F1428="Peretoe teenus",H1428&lt;[2]an!$M$37,S1428="kahepoolne vajaduspõhine",U1428&gt;=[2]an!$M$37,U1428&lt;=[2]an!$M$38,RANK(D1428,$D1428:$D1428)+COUNTIFS($D$2:D1428,D1428,$F$2:F1428,F1428)-1=1),
((EOMONTH(U1428,0)-U1428+1)*X1428)/DAY(EOMONTH(U1428,0))+(DAY(U1428)-1)*100/DAY(EOMONTH(U1428,0)),
IF(AND(F1428="Peretoe teenus",H1428&lt;[2]an!$M$37,S1428="kahepoolne vajaduspõhine",U1428&gt;=[2]an!$M$37,U1428&lt;=[2]an!$M$38,RANK(D1428,$D1428:$D1428)+COUNTIFS($D$2:D1428,D1428,$F$2:F1428,F1428)-1&gt;1),"",
IF(AND(F1428="Peretoe teenus",H1428&lt;[2]an!$M$37,S1428="kahepoolne vajaduspõhine",U1428&gt;[2]an!$M$38,RANK(D1428,$D1428:$D1428)+COUNTIFS($D$2:D1428,D1428,$F$2:F1428,F1428)-1=1),X1428,
IF(AND(F1428="Peretoe teenus",H1428&lt;[2]an!$M$37,S1428="kahepoolne vajaduspõhine",U1428&gt;[2]an!$M$38,RANK(D1428,$D1428:$D1428)+COUNTIFS($D$2:D1428,D1428,$F$2:F1428,F1428)-1&gt;1),"",X1428*W1428)))))))))))))),"")</f>
        <v/>
      </c>
      <c r="Z1428" s="18" t="str">
        <f t="shared" si="67"/>
        <v/>
      </c>
      <c r="AA1428" s="19" t="str">
        <f>IFERROR(VLOOKUP(E1428,[2]an!$A$3:$B$81,2,FALSE),"")</f>
        <v/>
      </c>
      <c r="AB1428" s="19" t="str">
        <f>IFERROR(VLOOKUP(AA1428,[2]an!$C$2:$D$16,2,FALSE),"")</f>
        <v/>
      </c>
      <c r="AC1428" s="20"/>
      <c r="AD1428" s="21" t="str">
        <f>IF(A1428=[2]an!$F$36,VLOOKUP([2]an!$F$36,[2]an!$F$36:$H$36,3,FALSE),IF(A1428=[2]an!$F$35,VLOOKUP([2]an!$F$35,[2]an!$F$35:$H$35,3,FALSE),IF(A1428=[2]an!$F$33,VLOOKUP([2]an!$F$33,[2]an!$F$33:$H$33,3,FALSE),IF(A1428=[2]an!$F$31,VLOOKUP([2]an!$F$31,[2]an!$F$31:$H$31,3,FALSE),""))))</f>
        <v/>
      </c>
    </row>
    <row r="1429" spans="6:30" x14ac:dyDescent="0.2">
      <c r="F1429" s="10"/>
      <c r="G1429" s="8" t="str">
        <f t="shared" si="68"/>
        <v/>
      </c>
      <c r="H1429" s="13"/>
      <c r="K1429" s="13"/>
      <c r="L1429" s="10"/>
      <c r="M1429" s="10"/>
      <c r="S1429" s="8" t="str">
        <f>IFERROR(VLOOKUP(D1429,[1]peretoe_teenus!$A$2:$L$2000,5,FALSE),"")</f>
        <v/>
      </c>
      <c r="U1429" s="13"/>
      <c r="V1429" s="15" t="str" cm="1">
        <f t="array" ref="V1429">IFERROR(IF(AND(F1429="Tugigrupp",RANK(K1429,$K1429:$K1429)+COUNTIFS($K$2:K1429,K1429,$L$2:L1429,L1429,$M$2:M1429,M1429,$I$2:I1429,I1429,$G$2:G1429,G1429,$F$2:F1429,F1429)-1=1),SUMPRODUCT(($F$2:$F$4154=F1429)*($G$2:$G$4154=G1429)*($K$2:$K$4154=K1429)*($I$2:$I$4154=I1429)*($L$2:$L$4154=L1429)*($M$2:$M$4154=M1429)),""),"")</f>
        <v/>
      </c>
      <c r="W1429" s="15" t="str">
        <f t="shared" si="66"/>
        <v/>
      </c>
      <c r="X1429" s="16" t="str">
        <f>IF(AND(A1429=[2]an!$G$38,F1429=[2]an!$E$40),[2]an!$G$40,IF(AND(A1429=[2]an!$G$38,F1429=[2]an!$E$41),[2]an!$G$41,IF(AND(A1429=[2]an!$G$38,F1429=[2]an!$E$39,H1429&gt;=[2]an!$M$37),[2]an!$G$39,
IF(AND(A1429=[2]an!$G$38,F1429=[2]an!$E$39,H1429&lt;[2]an!$M$37,S1429="kahepoolne vajaduspõhine",U1429=""),[2]an!$M$40,
IF(AND(A1429=[2]an!$G$38,F1429=[2]an!$E$39,H1429&lt;[2]an!$M$37,S1429="kahepoolne vajaduspõhine",U1429&lt;&gt;""),[2]an!$G$39,
IF(AND(A1429=[2]an!$G$38,F1429=[2]an!$E$39,H1429&lt;[2]an!$M$37,S1429&lt;&gt;"kahepoolne vajaduspõhine"),[2]an!$G$39,
IF(AND(A1429=[2]an!$G$38,F1429=[2]an!$E$42),[2]an!$G$42,
IF(AND(A1429=[2]an!$H$38,F1429=[2]an!$E$40),[2]an!$H$40,IF(AND(A1429=[2]an!$H$38,F1429=[2]an!$E$41),[2]an!$H$41,IF(AND(A1429=[2]an!$H$38,F1429=[2]an!$E$39,H1429&gt;=[2]an!$M$37),[2]an!$H$39,
IF(AND(A1429=[2]an!$H$38,F1429=[2]an!$E$39,H1429&lt;[2]an!$M$37,S1429="kahepoolne vajaduspõhine",U1429=""),[2]an!$M$40,
IF(AND(A1429=[2]an!$H$38,F1429=[2]an!$E$39,H1429&lt;[2]an!$M$37,S1429="kahepoolne vajaduspõhine",U1429&lt;&gt;""),[2]an!$H$39,
IF(AND(A1429=[2]an!$H$38,F1429=[2]an!$E$39,H1429&lt;[2]an!$M$37,S1429&lt;&gt;"kahepoolne vajaduspõhine"),[2]an!$H$39,
IF(AND(A1429=[2]an!$H$38,F1429=[2]an!$E$42),[2]an!$H$42,
IF(AND(A1429=[2]an!$I$38,F1429=[2]an!$E$40),[2]an!$I$40,IF(AND(A1429=[2]an!$I$38,F1429=[2]an!$E$41),[2]an!$I$41,IF(AND(A1429=[2]an!$I$38,F1429=[2]an!$E$39,H1429&gt;=[2]an!$M$37),[2]an!$I$39,
IF(AND(A1429=[2]an!$I$38,F1429=[2]an!$E$39,H1429&lt;[2]an!$M$37,S1429="kahepoolne vajaduspõhine",U1429=""),[2]an!$M$40,
IF(AND(A1429=[2]an!$I$38,F1429=[2]an!$E$39,H1429&lt;[2]an!$M$37,S1429="kahepoolne vajaduspõhine",U1429&lt;&gt;""),[2]an!$I$39,
IF(AND(A1429=[2]an!$I$38,F1429=[2]an!$E$39,H1429&lt;[2]an!$M$37,S1429&lt;&gt;"kahepoolne vajaduspõhine"),[2]an!$I$39,
IF(AND(A1429=[2]an!$I$38,F1429=[2]an!$E$42),[2]an!$I$42,
IF(AND(A1429=[2]an!$J$38,F1429=[2]an!$E$40),[2]an!$J$40,IF(AND(A1429=[2]an!$J$38,F1429=[2]an!$E$41),[2]an!$J$41,IF(AND(A1429=[2]an!$J$38,F1429=[2]an!$E$39,H1429&gt;=[2]an!$M$37),[2]an!$J$39,
IF(AND(A1429=[2]an!$J$38,F1429=[2]an!$E$39,H1429&lt;[2]an!$M$37,S1429="kahepoolne vajaduspõhine",U1429=""),[2]an!$M$40,
IF(AND(A1429=[2]an!$J$38,F1429=[2]an!$E$39,H1429&lt;[2]an!$M$37,S1429="kahepoolne vajaduspõhine",U1429&lt;&gt;""),[2]an!$J$39,
IF(AND(A1429=[2]an!$J$38,F1429=[2]an!$E$39,H1429&lt;[2]an!$M$37,S1429&lt;&gt;"kahepoolne vajaduspõhine"),[2]an!$J$39,
IF(AND(A1429=[2]an!$J$38,F1429=[2]an!$E$42),[2]an!$J$42,""))))))))))))))))))))))))))))</f>
        <v/>
      </c>
      <c r="Y1429" s="17" t="str">
        <f>IFERROR(IF(F1429="Tugigrupp",0,
IF(AND(F1429="Peretoe teenus",H1429&gt;=[2]an!$M$37,RANK(D1429,$D1429:$D1429)+COUNTIFS($D$2:D1429,D1429,$F$2:F1429,F1429)-1&gt;1),"",
IF(AND(F1429="Peretoe teenus",H1429&gt;=[2]an!$M$37,RANK(D1429,$D1429:$D1429)+COUNTIFS($D$2:D1429,D1429,$F$2:F1429,F1429)-1=1,MONTH(H1429)=MONTH(K1429)=TRUE,YEAR(H1429)=YEAR(K1429)=TRUE),((EOMONTH(H1429,0)-H1429+1)*X1429)/DAY(EOMONTH(H1429,0)),
IF(AND(F1429="Peretoe teenus",H1429&gt;=[2]an!$M$37,RANK(D1429,$D1429:$D1429)+COUNTIFS($D$2:D1429,D1429,$F$2:F1429,F1429)-1=1),X1429,
IF(AND(F1429="Peretoe teenus",H1429&lt;[2]an!$M$37,S1429&lt;&gt;"kahepoolne vajaduspõhine",RANK(D1429,$D1429:$D1429)+COUNTIFS($D$2:D1429,D1429,$F$2:F1429,F1429)-1=1),X1429,
IF(AND(F1429="Peretoe teenus",H1429&lt;[2]an!$M$37,S1429&lt;&gt;"kahepoolne vajaduspõhine",RANK(D1429,$D1429:$D1429)+COUNTIFS($D$2:D1429,D1429,$F$2:F1429,F1429)-1&gt;1),"",
IF(AND(F1429="Peretoe teenus",H1429&lt;[2]an!$M$37,S1429="kahepoolne vajaduspõhine",U1429="",RANK(D1429,$D1429:$D1429)+COUNTIFS($D$2:D1429,D1429,$F$2:F1429,F1429)-1=1),X1429,
IF(AND(F1429="Peretoe teenus",H1429&lt;[2]an!$M$37,S1429="kahepoolne vajaduspõhine",U1429="",RANK(D1429,$D1429:$D1429)+COUNTIFS($D$2:D1429,D1429,$F$2:F1429,F1429)-1&gt;1),"",
IF(AND(F1429="Peretoe teenus",H1429&lt;[2]an!$M$37,S1429="kahepoolne vajaduspõhine",U1429&lt;[2]an!$M$37,RANK(D1429,$D1429:$D1429)+COUNTIFS($D$2:D1429,D1429,$F$2:F1429,F1429)-1=1),X1429,
IF(AND(F1429="Peretoe teenus",H1429&lt;[2]an!$M$37,S1429="kahepoolne vajaduspõhine",U1429&lt;[2]an!$M$37,RANK(D1429,$D1429:$D1429)+COUNTIFS($D$2:D1429,D1429,$F$2:F1429,F1429)-1&gt;1),"",
IF(AND(F1429="Peretoe teenus",H1429&lt;[2]an!$M$37,S1429="kahepoolne vajaduspõhine",U1429&gt;=[2]an!$M$37,U1429&lt;=[2]an!$M$38,RANK(D1429,$D1429:$D1429)+COUNTIFS($D$2:D1429,D1429,$F$2:F1429,F1429)-1=1),
((EOMONTH(U1429,0)-U1429+1)*X1429)/DAY(EOMONTH(U1429,0))+(DAY(U1429)-1)*100/DAY(EOMONTH(U1429,0)),
IF(AND(F1429="Peretoe teenus",H1429&lt;[2]an!$M$37,S1429="kahepoolne vajaduspõhine",U1429&gt;=[2]an!$M$37,U1429&lt;=[2]an!$M$38,RANK(D1429,$D1429:$D1429)+COUNTIFS($D$2:D1429,D1429,$F$2:F1429,F1429)-1&gt;1),"",
IF(AND(F1429="Peretoe teenus",H1429&lt;[2]an!$M$37,S1429="kahepoolne vajaduspõhine",U1429&gt;[2]an!$M$38,RANK(D1429,$D1429:$D1429)+COUNTIFS($D$2:D1429,D1429,$F$2:F1429,F1429)-1=1),X1429,
IF(AND(F1429="Peretoe teenus",H1429&lt;[2]an!$M$37,S1429="kahepoolne vajaduspõhine",U1429&gt;[2]an!$M$38,RANK(D1429,$D1429:$D1429)+COUNTIFS($D$2:D1429,D1429,$F$2:F1429,F1429)-1&gt;1),"",X1429*W1429)))))))))))))),"")</f>
        <v/>
      </c>
      <c r="Z1429" s="18" t="str">
        <f t="shared" si="67"/>
        <v/>
      </c>
      <c r="AA1429" s="19" t="str">
        <f>IFERROR(VLOOKUP(E1429,[2]an!$A$3:$B$81,2,FALSE),"")</f>
        <v/>
      </c>
      <c r="AB1429" s="19" t="str">
        <f>IFERROR(VLOOKUP(AA1429,[2]an!$C$2:$D$16,2,FALSE),"")</f>
        <v/>
      </c>
      <c r="AC1429" s="20"/>
      <c r="AD1429" s="21" t="str">
        <f>IF(A1429=[2]an!$F$36,VLOOKUP([2]an!$F$36,[2]an!$F$36:$H$36,3,FALSE),IF(A1429=[2]an!$F$35,VLOOKUP([2]an!$F$35,[2]an!$F$35:$H$35,3,FALSE),IF(A1429=[2]an!$F$33,VLOOKUP([2]an!$F$33,[2]an!$F$33:$H$33,3,FALSE),IF(A1429=[2]an!$F$31,VLOOKUP([2]an!$F$31,[2]an!$F$31:$H$31,3,FALSE),""))))</f>
        <v/>
      </c>
    </row>
    <row r="1430" spans="6:30" x14ac:dyDescent="0.2">
      <c r="F1430" s="10"/>
      <c r="G1430" s="8" t="str">
        <f t="shared" si="68"/>
        <v/>
      </c>
      <c r="H1430" s="13"/>
      <c r="K1430" s="13"/>
      <c r="L1430" s="10"/>
      <c r="M1430" s="10"/>
      <c r="S1430" s="8" t="str">
        <f>IFERROR(VLOOKUP(D1430,[1]peretoe_teenus!$A$2:$L$2000,5,FALSE),"")</f>
        <v/>
      </c>
      <c r="U1430" s="13"/>
      <c r="V1430" s="15" t="str" cm="1">
        <f t="array" ref="V1430">IFERROR(IF(AND(F1430="Tugigrupp",RANK(K1430,$K1430:$K1430)+COUNTIFS($K$2:K1430,K1430,$L$2:L1430,L1430,$M$2:M1430,M1430,$I$2:I1430,I1430,$G$2:G1430,G1430,$F$2:F1430,F1430)-1=1),SUMPRODUCT(($F$2:$F$4154=F1430)*($G$2:$G$4154=G1430)*($K$2:$K$4154=K1430)*($I$2:$I$4154=I1430)*($L$2:$L$4154=L1430)*($M$2:$M$4154=M1430)),""),"")</f>
        <v/>
      </c>
      <c r="W1430" s="15" t="str">
        <f t="shared" si="66"/>
        <v/>
      </c>
      <c r="X1430" s="16" t="str">
        <f>IF(AND(A1430=[2]an!$G$38,F1430=[2]an!$E$40),[2]an!$G$40,IF(AND(A1430=[2]an!$G$38,F1430=[2]an!$E$41),[2]an!$G$41,IF(AND(A1430=[2]an!$G$38,F1430=[2]an!$E$39,H1430&gt;=[2]an!$M$37),[2]an!$G$39,
IF(AND(A1430=[2]an!$G$38,F1430=[2]an!$E$39,H1430&lt;[2]an!$M$37,S1430="kahepoolne vajaduspõhine",U1430=""),[2]an!$M$40,
IF(AND(A1430=[2]an!$G$38,F1430=[2]an!$E$39,H1430&lt;[2]an!$M$37,S1430="kahepoolne vajaduspõhine",U1430&lt;&gt;""),[2]an!$G$39,
IF(AND(A1430=[2]an!$G$38,F1430=[2]an!$E$39,H1430&lt;[2]an!$M$37,S1430&lt;&gt;"kahepoolne vajaduspõhine"),[2]an!$G$39,
IF(AND(A1430=[2]an!$G$38,F1430=[2]an!$E$42),[2]an!$G$42,
IF(AND(A1430=[2]an!$H$38,F1430=[2]an!$E$40),[2]an!$H$40,IF(AND(A1430=[2]an!$H$38,F1430=[2]an!$E$41),[2]an!$H$41,IF(AND(A1430=[2]an!$H$38,F1430=[2]an!$E$39,H1430&gt;=[2]an!$M$37),[2]an!$H$39,
IF(AND(A1430=[2]an!$H$38,F1430=[2]an!$E$39,H1430&lt;[2]an!$M$37,S1430="kahepoolne vajaduspõhine",U1430=""),[2]an!$M$40,
IF(AND(A1430=[2]an!$H$38,F1430=[2]an!$E$39,H1430&lt;[2]an!$M$37,S1430="kahepoolne vajaduspõhine",U1430&lt;&gt;""),[2]an!$H$39,
IF(AND(A1430=[2]an!$H$38,F1430=[2]an!$E$39,H1430&lt;[2]an!$M$37,S1430&lt;&gt;"kahepoolne vajaduspõhine"),[2]an!$H$39,
IF(AND(A1430=[2]an!$H$38,F1430=[2]an!$E$42),[2]an!$H$42,
IF(AND(A1430=[2]an!$I$38,F1430=[2]an!$E$40),[2]an!$I$40,IF(AND(A1430=[2]an!$I$38,F1430=[2]an!$E$41),[2]an!$I$41,IF(AND(A1430=[2]an!$I$38,F1430=[2]an!$E$39,H1430&gt;=[2]an!$M$37),[2]an!$I$39,
IF(AND(A1430=[2]an!$I$38,F1430=[2]an!$E$39,H1430&lt;[2]an!$M$37,S1430="kahepoolne vajaduspõhine",U1430=""),[2]an!$M$40,
IF(AND(A1430=[2]an!$I$38,F1430=[2]an!$E$39,H1430&lt;[2]an!$M$37,S1430="kahepoolne vajaduspõhine",U1430&lt;&gt;""),[2]an!$I$39,
IF(AND(A1430=[2]an!$I$38,F1430=[2]an!$E$39,H1430&lt;[2]an!$M$37,S1430&lt;&gt;"kahepoolne vajaduspõhine"),[2]an!$I$39,
IF(AND(A1430=[2]an!$I$38,F1430=[2]an!$E$42),[2]an!$I$42,
IF(AND(A1430=[2]an!$J$38,F1430=[2]an!$E$40),[2]an!$J$40,IF(AND(A1430=[2]an!$J$38,F1430=[2]an!$E$41),[2]an!$J$41,IF(AND(A1430=[2]an!$J$38,F1430=[2]an!$E$39,H1430&gt;=[2]an!$M$37),[2]an!$J$39,
IF(AND(A1430=[2]an!$J$38,F1430=[2]an!$E$39,H1430&lt;[2]an!$M$37,S1430="kahepoolne vajaduspõhine",U1430=""),[2]an!$M$40,
IF(AND(A1430=[2]an!$J$38,F1430=[2]an!$E$39,H1430&lt;[2]an!$M$37,S1430="kahepoolne vajaduspõhine",U1430&lt;&gt;""),[2]an!$J$39,
IF(AND(A1430=[2]an!$J$38,F1430=[2]an!$E$39,H1430&lt;[2]an!$M$37,S1430&lt;&gt;"kahepoolne vajaduspõhine"),[2]an!$J$39,
IF(AND(A1430=[2]an!$J$38,F1430=[2]an!$E$42),[2]an!$J$42,""))))))))))))))))))))))))))))</f>
        <v/>
      </c>
      <c r="Y1430" s="17" t="str">
        <f>IFERROR(IF(F1430="Tugigrupp",0,
IF(AND(F1430="Peretoe teenus",H1430&gt;=[2]an!$M$37,RANK(D1430,$D1430:$D1430)+COUNTIFS($D$2:D1430,D1430,$F$2:F1430,F1430)-1&gt;1),"",
IF(AND(F1430="Peretoe teenus",H1430&gt;=[2]an!$M$37,RANK(D1430,$D1430:$D1430)+COUNTIFS($D$2:D1430,D1430,$F$2:F1430,F1430)-1=1,MONTH(H1430)=MONTH(K1430)=TRUE,YEAR(H1430)=YEAR(K1430)=TRUE),((EOMONTH(H1430,0)-H1430+1)*X1430)/DAY(EOMONTH(H1430,0)),
IF(AND(F1430="Peretoe teenus",H1430&gt;=[2]an!$M$37,RANK(D1430,$D1430:$D1430)+COUNTIFS($D$2:D1430,D1430,$F$2:F1430,F1430)-1=1),X1430,
IF(AND(F1430="Peretoe teenus",H1430&lt;[2]an!$M$37,S1430&lt;&gt;"kahepoolne vajaduspõhine",RANK(D1430,$D1430:$D1430)+COUNTIFS($D$2:D1430,D1430,$F$2:F1430,F1430)-1=1),X1430,
IF(AND(F1430="Peretoe teenus",H1430&lt;[2]an!$M$37,S1430&lt;&gt;"kahepoolne vajaduspõhine",RANK(D1430,$D1430:$D1430)+COUNTIFS($D$2:D1430,D1430,$F$2:F1430,F1430)-1&gt;1),"",
IF(AND(F1430="Peretoe teenus",H1430&lt;[2]an!$M$37,S1430="kahepoolne vajaduspõhine",U1430="",RANK(D1430,$D1430:$D1430)+COUNTIFS($D$2:D1430,D1430,$F$2:F1430,F1430)-1=1),X1430,
IF(AND(F1430="Peretoe teenus",H1430&lt;[2]an!$M$37,S1430="kahepoolne vajaduspõhine",U1430="",RANK(D1430,$D1430:$D1430)+COUNTIFS($D$2:D1430,D1430,$F$2:F1430,F1430)-1&gt;1),"",
IF(AND(F1430="Peretoe teenus",H1430&lt;[2]an!$M$37,S1430="kahepoolne vajaduspõhine",U1430&lt;[2]an!$M$37,RANK(D1430,$D1430:$D1430)+COUNTIFS($D$2:D1430,D1430,$F$2:F1430,F1430)-1=1),X1430,
IF(AND(F1430="Peretoe teenus",H1430&lt;[2]an!$M$37,S1430="kahepoolne vajaduspõhine",U1430&lt;[2]an!$M$37,RANK(D1430,$D1430:$D1430)+COUNTIFS($D$2:D1430,D1430,$F$2:F1430,F1430)-1&gt;1),"",
IF(AND(F1430="Peretoe teenus",H1430&lt;[2]an!$M$37,S1430="kahepoolne vajaduspõhine",U1430&gt;=[2]an!$M$37,U1430&lt;=[2]an!$M$38,RANK(D1430,$D1430:$D1430)+COUNTIFS($D$2:D1430,D1430,$F$2:F1430,F1430)-1=1),
((EOMONTH(U1430,0)-U1430+1)*X1430)/DAY(EOMONTH(U1430,0))+(DAY(U1430)-1)*100/DAY(EOMONTH(U1430,0)),
IF(AND(F1430="Peretoe teenus",H1430&lt;[2]an!$M$37,S1430="kahepoolne vajaduspõhine",U1430&gt;=[2]an!$M$37,U1430&lt;=[2]an!$M$38,RANK(D1430,$D1430:$D1430)+COUNTIFS($D$2:D1430,D1430,$F$2:F1430,F1430)-1&gt;1),"",
IF(AND(F1430="Peretoe teenus",H1430&lt;[2]an!$M$37,S1430="kahepoolne vajaduspõhine",U1430&gt;[2]an!$M$38,RANK(D1430,$D1430:$D1430)+COUNTIFS($D$2:D1430,D1430,$F$2:F1430,F1430)-1=1),X1430,
IF(AND(F1430="Peretoe teenus",H1430&lt;[2]an!$M$37,S1430="kahepoolne vajaduspõhine",U1430&gt;[2]an!$M$38,RANK(D1430,$D1430:$D1430)+COUNTIFS($D$2:D1430,D1430,$F$2:F1430,F1430)-1&gt;1),"",X1430*W1430)))))))))))))),"")</f>
        <v/>
      </c>
      <c r="Z1430" s="18" t="str">
        <f t="shared" si="67"/>
        <v/>
      </c>
      <c r="AA1430" s="19" t="str">
        <f>IFERROR(VLOOKUP(E1430,[2]an!$A$3:$B$81,2,FALSE),"")</f>
        <v/>
      </c>
      <c r="AB1430" s="19" t="str">
        <f>IFERROR(VLOOKUP(AA1430,[2]an!$C$2:$D$16,2,FALSE),"")</f>
        <v/>
      </c>
      <c r="AC1430" s="20"/>
      <c r="AD1430" s="21" t="str">
        <f>IF(A1430=[2]an!$F$36,VLOOKUP([2]an!$F$36,[2]an!$F$36:$H$36,3,FALSE),IF(A1430=[2]an!$F$35,VLOOKUP([2]an!$F$35,[2]an!$F$35:$H$35,3,FALSE),IF(A1430=[2]an!$F$33,VLOOKUP([2]an!$F$33,[2]an!$F$33:$H$33,3,FALSE),IF(A1430=[2]an!$F$31,VLOOKUP([2]an!$F$31,[2]an!$F$31:$H$31,3,FALSE),""))))</f>
        <v/>
      </c>
    </row>
    <row r="1431" spans="6:30" x14ac:dyDescent="0.2">
      <c r="F1431" s="10"/>
      <c r="G1431" s="8" t="str">
        <f t="shared" si="68"/>
        <v/>
      </c>
      <c r="H1431" s="13"/>
      <c r="K1431" s="13"/>
      <c r="L1431" s="10"/>
      <c r="M1431" s="10"/>
      <c r="S1431" s="8" t="str">
        <f>IFERROR(VLOOKUP(D1431,[1]peretoe_teenus!$A$2:$L$2000,5,FALSE),"")</f>
        <v/>
      </c>
      <c r="U1431" s="13"/>
      <c r="V1431" s="15" t="str" cm="1">
        <f t="array" ref="V1431">IFERROR(IF(AND(F1431="Tugigrupp",RANK(K1431,$K1431:$K1431)+COUNTIFS($K$2:K1431,K1431,$L$2:L1431,L1431,$M$2:M1431,M1431,$I$2:I1431,I1431,$G$2:G1431,G1431,$F$2:F1431,F1431)-1=1),SUMPRODUCT(($F$2:$F$4154=F1431)*($G$2:$G$4154=G1431)*($K$2:$K$4154=K1431)*($I$2:$I$4154=I1431)*($L$2:$L$4154=L1431)*($M$2:$M$4154=M1431)),""),"")</f>
        <v/>
      </c>
      <c r="W1431" s="15" t="str">
        <f t="shared" si="66"/>
        <v/>
      </c>
      <c r="X1431" s="16" t="str">
        <f>IF(AND(A1431=[2]an!$G$38,F1431=[2]an!$E$40),[2]an!$G$40,IF(AND(A1431=[2]an!$G$38,F1431=[2]an!$E$41),[2]an!$G$41,IF(AND(A1431=[2]an!$G$38,F1431=[2]an!$E$39,H1431&gt;=[2]an!$M$37),[2]an!$G$39,
IF(AND(A1431=[2]an!$G$38,F1431=[2]an!$E$39,H1431&lt;[2]an!$M$37,S1431="kahepoolne vajaduspõhine",U1431=""),[2]an!$M$40,
IF(AND(A1431=[2]an!$G$38,F1431=[2]an!$E$39,H1431&lt;[2]an!$M$37,S1431="kahepoolne vajaduspõhine",U1431&lt;&gt;""),[2]an!$G$39,
IF(AND(A1431=[2]an!$G$38,F1431=[2]an!$E$39,H1431&lt;[2]an!$M$37,S1431&lt;&gt;"kahepoolne vajaduspõhine"),[2]an!$G$39,
IF(AND(A1431=[2]an!$G$38,F1431=[2]an!$E$42),[2]an!$G$42,
IF(AND(A1431=[2]an!$H$38,F1431=[2]an!$E$40),[2]an!$H$40,IF(AND(A1431=[2]an!$H$38,F1431=[2]an!$E$41),[2]an!$H$41,IF(AND(A1431=[2]an!$H$38,F1431=[2]an!$E$39,H1431&gt;=[2]an!$M$37),[2]an!$H$39,
IF(AND(A1431=[2]an!$H$38,F1431=[2]an!$E$39,H1431&lt;[2]an!$M$37,S1431="kahepoolne vajaduspõhine",U1431=""),[2]an!$M$40,
IF(AND(A1431=[2]an!$H$38,F1431=[2]an!$E$39,H1431&lt;[2]an!$M$37,S1431="kahepoolne vajaduspõhine",U1431&lt;&gt;""),[2]an!$H$39,
IF(AND(A1431=[2]an!$H$38,F1431=[2]an!$E$39,H1431&lt;[2]an!$M$37,S1431&lt;&gt;"kahepoolne vajaduspõhine"),[2]an!$H$39,
IF(AND(A1431=[2]an!$H$38,F1431=[2]an!$E$42),[2]an!$H$42,
IF(AND(A1431=[2]an!$I$38,F1431=[2]an!$E$40),[2]an!$I$40,IF(AND(A1431=[2]an!$I$38,F1431=[2]an!$E$41),[2]an!$I$41,IF(AND(A1431=[2]an!$I$38,F1431=[2]an!$E$39,H1431&gt;=[2]an!$M$37),[2]an!$I$39,
IF(AND(A1431=[2]an!$I$38,F1431=[2]an!$E$39,H1431&lt;[2]an!$M$37,S1431="kahepoolne vajaduspõhine",U1431=""),[2]an!$M$40,
IF(AND(A1431=[2]an!$I$38,F1431=[2]an!$E$39,H1431&lt;[2]an!$M$37,S1431="kahepoolne vajaduspõhine",U1431&lt;&gt;""),[2]an!$I$39,
IF(AND(A1431=[2]an!$I$38,F1431=[2]an!$E$39,H1431&lt;[2]an!$M$37,S1431&lt;&gt;"kahepoolne vajaduspõhine"),[2]an!$I$39,
IF(AND(A1431=[2]an!$I$38,F1431=[2]an!$E$42),[2]an!$I$42,
IF(AND(A1431=[2]an!$J$38,F1431=[2]an!$E$40),[2]an!$J$40,IF(AND(A1431=[2]an!$J$38,F1431=[2]an!$E$41),[2]an!$J$41,IF(AND(A1431=[2]an!$J$38,F1431=[2]an!$E$39,H1431&gt;=[2]an!$M$37),[2]an!$J$39,
IF(AND(A1431=[2]an!$J$38,F1431=[2]an!$E$39,H1431&lt;[2]an!$M$37,S1431="kahepoolne vajaduspõhine",U1431=""),[2]an!$M$40,
IF(AND(A1431=[2]an!$J$38,F1431=[2]an!$E$39,H1431&lt;[2]an!$M$37,S1431="kahepoolne vajaduspõhine",U1431&lt;&gt;""),[2]an!$J$39,
IF(AND(A1431=[2]an!$J$38,F1431=[2]an!$E$39,H1431&lt;[2]an!$M$37,S1431&lt;&gt;"kahepoolne vajaduspõhine"),[2]an!$J$39,
IF(AND(A1431=[2]an!$J$38,F1431=[2]an!$E$42),[2]an!$J$42,""))))))))))))))))))))))))))))</f>
        <v/>
      </c>
      <c r="Y1431" s="17" t="str">
        <f>IFERROR(IF(F1431="Tugigrupp",0,
IF(AND(F1431="Peretoe teenus",H1431&gt;=[2]an!$M$37,RANK(D1431,$D1431:$D1431)+COUNTIFS($D$2:D1431,D1431,$F$2:F1431,F1431)-1&gt;1),"",
IF(AND(F1431="Peretoe teenus",H1431&gt;=[2]an!$M$37,RANK(D1431,$D1431:$D1431)+COUNTIFS($D$2:D1431,D1431,$F$2:F1431,F1431)-1=1,MONTH(H1431)=MONTH(K1431)=TRUE,YEAR(H1431)=YEAR(K1431)=TRUE),((EOMONTH(H1431,0)-H1431+1)*X1431)/DAY(EOMONTH(H1431,0)),
IF(AND(F1431="Peretoe teenus",H1431&gt;=[2]an!$M$37,RANK(D1431,$D1431:$D1431)+COUNTIFS($D$2:D1431,D1431,$F$2:F1431,F1431)-1=1),X1431,
IF(AND(F1431="Peretoe teenus",H1431&lt;[2]an!$M$37,S1431&lt;&gt;"kahepoolne vajaduspõhine",RANK(D1431,$D1431:$D1431)+COUNTIFS($D$2:D1431,D1431,$F$2:F1431,F1431)-1=1),X1431,
IF(AND(F1431="Peretoe teenus",H1431&lt;[2]an!$M$37,S1431&lt;&gt;"kahepoolne vajaduspõhine",RANK(D1431,$D1431:$D1431)+COUNTIFS($D$2:D1431,D1431,$F$2:F1431,F1431)-1&gt;1),"",
IF(AND(F1431="Peretoe teenus",H1431&lt;[2]an!$M$37,S1431="kahepoolne vajaduspõhine",U1431="",RANK(D1431,$D1431:$D1431)+COUNTIFS($D$2:D1431,D1431,$F$2:F1431,F1431)-1=1),X1431,
IF(AND(F1431="Peretoe teenus",H1431&lt;[2]an!$M$37,S1431="kahepoolne vajaduspõhine",U1431="",RANK(D1431,$D1431:$D1431)+COUNTIFS($D$2:D1431,D1431,$F$2:F1431,F1431)-1&gt;1),"",
IF(AND(F1431="Peretoe teenus",H1431&lt;[2]an!$M$37,S1431="kahepoolne vajaduspõhine",U1431&lt;[2]an!$M$37,RANK(D1431,$D1431:$D1431)+COUNTIFS($D$2:D1431,D1431,$F$2:F1431,F1431)-1=1),X1431,
IF(AND(F1431="Peretoe teenus",H1431&lt;[2]an!$M$37,S1431="kahepoolne vajaduspõhine",U1431&lt;[2]an!$M$37,RANK(D1431,$D1431:$D1431)+COUNTIFS($D$2:D1431,D1431,$F$2:F1431,F1431)-1&gt;1),"",
IF(AND(F1431="Peretoe teenus",H1431&lt;[2]an!$M$37,S1431="kahepoolne vajaduspõhine",U1431&gt;=[2]an!$M$37,U1431&lt;=[2]an!$M$38,RANK(D1431,$D1431:$D1431)+COUNTIFS($D$2:D1431,D1431,$F$2:F1431,F1431)-1=1),
((EOMONTH(U1431,0)-U1431+1)*X1431)/DAY(EOMONTH(U1431,0))+(DAY(U1431)-1)*100/DAY(EOMONTH(U1431,0)),
IF(AND(F1431="Peretoe teenus",H1431&lt;[2]an!$M$37,S1431="kahepoolne vajaduspõhine",U1431&gt;=[2]an!$M$37,U1431&lt;=[2]an!$M$38,RANK(D1431,$D1431:$D1431)+COUNTIFS($D$2:D1431,D1431,$F$2:F1431,F1431)-1&gt;1),"",
IF(AND(F1431="Peretoe teenus",H1431&lt;[2]an!$M$37,S1431="kahepoolne vajaduspõhine",U1431&gt;[2]an!$M$38,RANK(D1431,$D1431:$D1431)+COUNTIFS($D$2:D1431,D1431,$F$2:F1431,F1431)-1=1),X1431,
IF(AND(F1431="Peretoe teenus",H1431&lt;[2]an!$M$37,S1431="kahepoolne vajaduspõhine",U1431&gt;[2]an!$M$38,RANK(D1431,$D1431:$D1431)+COUNTIFS($D$2:D1431,D1431,$F$2:F1431,F1431)-1&gt;1),"",X1431*W1431)))))))))))))),"")</f>
        <v/>
      </c>
      <c r="Z1431" s="18" t="str">
        <f t="shared" si="67"/>
        <v/>
      </c>
      <c r="AA1431" s="19" t="str">
        <f>IFERROR(VLOOKUP(E1431,[2]an!$A$3:$B$81,2,FALSE),"")</f>
        <v/>
      </c>
      <c r="AB1431" s="19" t="str">
        <f>IFERROR(VLOOKUP(AA1431,[2]an!$C$2:$D$16,2,FALSE),"")</f>
        <v/>
      </c>
      <c r="AC1431" s="20"/>
      <c r="AD1431" s="21" t="str">
        <f>IF(A1431=[2]an!$F$36,VLOOKUP([2]an!$F$36,[2]an!$F$36:$H$36,3,FALSE),IF(A1431=[2]an!$F$35,VLOOKUP([2]an!$F$35,[2]an!$F$35:$H$35,3,FALSE),IF(A1431=[2]an!$F$33,VLOOKUP([2]an!$F$33,[2]an!$F$33:$H$33,3,FALSE),IF(A1431=[2]an!$F$31,VLOOKUP([2]an!$F$31,[2]an!$F$31:$H$31,3,FALSE),""))))</f>
        <v/>
      </c>
    </row>
    <row r="1432" spans="6:30" x14ac:dyDescent="0.2">
      <c r="F1432" s="10"/>
      <c r="G1432" s="8" t="str">
        <f t="shared" si="68"/>
        <v/>
      </c>
      <c r="H1432" s="13"/>
      <c r="K1432" s="13"/>
      <c r="L1432" s="10"/>
      <c r="M1432" s="10"/>
      <c r="S1432" s="8" t="str">
        <f>IFERROR(VLOOKUP(D1432,[1]peretoe_teenus!$A$2:$L$2000,5,FALSE),"")</f>
        <v/>
      </c>
      <c r="U1432" s="13"/>
      <c r="V1432" s="15" t="str" cm="1">
        <f t="array" ref="V1432">IFERROR(IF(AND(F1432="Tugigrupp",RANK(K1432,$K1432:$K1432)+COUNTIFS($K$2:K1432,K1432,$L$2:L1432,L1432,$M$2:M1432,M1432,$I$2:I1432,I1432,$G$2:G1432,G1432,$F$2:F1432,F1432)-1=1),SUMPRODUCT(($F$2:$F$4154=F1432)*($G$2:$G$4154=G1432)*($K$2:$K$4154=K1432)*($I$2:$I$4154=I1432)*($L$2:$L$4154=L1432)*($M$2:$M$4154=M1432)),""),"")</f>
        <v/>
      </c>
      <c r="W1432" s="15" t="str">
        <f t="shared" si="66"/>
        <v/>
      </c>
      <c r="X1432" s="16" t="str">
        <f>IF(AND(A1432=[2]an!$G$38,F1432=[2]an!$E$40),[2]an!$G$40,IF(AND(A1432=[2]an!$G$38,F1432=[2]an!$E$41),[2]an!$G$41,IF(AND(A1432=[2]an!$G$38,F1432=[2]an!$E$39,H1432&gt;=[2]an!$M$37),[2]an!$G$39,
IF(AND(A1432=[2]an!$G$38,F1432=[2]an!$E$39,H1432&lt;[2]an!$M$37,S1432="kahepoolne vajaduspõhine",U1432=""),[2]an!$M$40,
IF(AND(A1432=[2]an!$G$38,F1432=[2]an!$E$39,H1432&lt;[2]an!$M$37,S1432="kahepoolne vajaduspõhine",U1432&lt;&gt;""),[2]an!$G$39,
IF(AND(A1432=[2]an!$G$38,F1432=[2]an!$E$39,H1432&lt;[2]an!$M$37,S1432&lt;&gt;"kahepoolne vajaduspõhine"),[2]an!$G$39,
IF(AND(A1432=[2]an!$G$38,F1432=[2]an!$E$42),[2]an!$G$42,
IF(AND(A1432=[2]an!$H$38,F1432=[2]an!$E$40),[2]an!$H$40,IF(AND(A1432=[2]an!$H$38,F1432=[2]an!$E$41),[2]an!$H$41,IF(AND(A1432=[2]an!$H$38,F1432=[2]an!$E$39,H1432&gt;=[2]an!$M$37),[2]an!$H$39,
IF(AND(A1432=[2]an!$H$38,F1432=[2]an!$E$39,H1432&lt;[2]an!$M$37,S1432="kahepoolne vajaduspõhine",U1432=""),[2]an!$M$40,
IF(AND(A1432=[2]an!$H$38,F1432=[2]an!$E$39,H1432&lt;[2]an!$M$37,S1432="kahepoolne vajaduspõhine",U1432&lt;&gt;""),[2]an!$H$39,
IF(AND(A1432=[2]an!$H$38,F1432=[2]an!$E$39,H1432&lt;[2]an!$M$37,S1432&lt;&gt;"kahepoolne vajaduspõhine"),[2]an!$H$39,
IF(AND(A1432=[2]an!$H$38,F1432=[2]an!$E$42),[2]an!$H$42,
IF(AND(A1432=[2]an!$I$38,F1432=[2]an!$E$40),[2]an!$I$40,IF(AND(A1432=[2]an!$I$38,F1432=[2]an!$E$41),[2]an!$I$41,IF(AND(A1432=[2]an!$I$38,F1432=[2]an!$E$39,H1432&gt;=[2]an!$M$37),[2]an!$I$39,
IF(AND(A1432=[2]an!$I$38,F1432=[2]an!$E$39,H1432&lt;[2]an!$M$37,S1432="kahepoolne vajaduspõhine",U1432=""),[2]an!$M$40,
IF(AND(A1432=[2]an!$I$38,F1432=[2]an!$E$39,H1432&lt;[2]an!$M$37,S1432="kahepoolne vajaduspõhine",U1432&lt;&gt;""),[2]an!$I$39,
IF(AND(A1432=[2]an!$I$38,F1432=[2]an!$E$39,H1432&lt;[2]an!$M$37,S1432&lt;&gt;"kahepoolne vajaduspõhine"),[2]an!$I$39,
IF(AND(A1432=[2]an!$I$38,F1432=[2]an!$E$42),[2]an!$I$42,
IF(AND(A1432=[2]an!$J$38,F1432=[2]an!$E$40),[2]an!$J$40,IF(AND(A1432=[2]an!$J$38,F1432=[2]an!$E$41),[2]an!$J$41,IF(AND(A1432=[2]an!$J$38,F1432=[2]an!$E$39,H1432&gt;=[2]an!$M$37),[2]an!$J$39,
IF(AND(A1432=[2]an!$J$38,F1432=[2]an!$E$39,H1432&lt;[2]an!$M$37,S1432="kahepoolne vajaduspõhine",U1432=""),[2]an!$M$40,
IF(AND(A1432=[2]an!$J$38,F1432=[2]an!$E$39,H1432&lt;[2]an!$M$37,S1432="kahepoolne vajaduspõhine",U1432&lt;&gt;""),[2]an!$J$39,
IF(AND(A1432=[2]an!$J$38,F1432=[2]an!$E$39,H1432&lt;[2]an!$M$37,S1432&lt;&gt;"kahepoolne vajaduspõhine"),[2]an!$J$39,
IF(AND(A1432=[2]an!$J$38,F1432=[2]an!$E$42),[2]an!$J$42,""))))))))))))))))))))))))))))</f>
        <v/>
      </c>
      <c r="Y1432" s="17" t="str">
        <f>IFERROR(IF(F1432="Tugigrupp",0,
IF(AND(F1432="Peretoe teenus",H1432&gt;=[2]an!$M$37,RANK(D1432,$D1432:$D1432)+COUNTIFS($D$2:D1432,D1432,$F$2:F1432,F1432)-1&gt;1),"",
IF(AND(F1432="Peretoe teenus",H1432&gt;=[2]an!$M$37,RANK(D1432,$D1432:$D1432)+COUNTIFS($D$2:D1432,D1432,$F$2:F1432,F1432)-1=1,MONTH(H1432)=MONTH(K1432)=TRUE,YEAR(H1432)=YEAR(K1432)=TRUE),((EOMONTH(H1432,0)-H1432+1)*X1432)/DAY(EOMONTH(H1432,0)),
IF(AND(F1432="Peretoe teenus",H1432&gt;=[2]an!$M$37,RANK(D1432,$D1432:$D1432)+COUNTIFS($D$2:D1432,D1432,$F$2:F1432,F1432)-1=1),X1432,
IF(AND(F1432="Peretoe teenus",H1432&lt;[2]an!$M$37,S1432&lt;&gt;"kahepoolne vajaduspõhine",RANK(D1432,$D1432:$D1432)+COUNTIFS($D$2:D1432,D1432,$F$2:F1432,F1432)-1=1),X1432,
IF(AND(F1432="Peretoe teenus",H1432&lt;[2]an!$M$37,S1432&lt;&gt;"kahepoolne vajaduspõhine",RANK(D1432,$D1432:$D1432)+COUNTIFS($D$2:D1432,D1432,$F$2:F1432,F1432)-1&gt;1),"",
IF(AND(F1432="Peretoe teenus",H1432&lt;[2]an!$M$37,S1432="kahepoolne vajaduspõhine",U1432="",RANK(D1432,$D1432:$D1432)+COUNTIFS($D$2:D1432,D1432,$F$2:F1432,F1432)-1=1),X1432,
IF(AND(F1432="Peretoe teenus",H1432&lt;[2]an!$M$37,S1432="kahepoolne vajaduspõhine",U1432="",RANK(D1432,$D1432:$D1432)+COUNTIFS($D$2:D1432,D1432,$F$2:F1432,F1432)-1&gt;1),"",
IF(AND(F1432="Peretoe teenus",H1432&lt;[2]an!$M$37,S1432="kahepoolne vajaduspõhine",U1432&lt;[2]an!$M$37,RANK(D1432,$D1432:$D1432)+COUNTIFS($D$2:D1432,D1432,$F$2:F1432,F1432)-1=1),X1432,
IF(AND(F1432="Peretoe teenus",H1432&lt;[2]an!$M$37,S1432="kahepoolne vajaduspõhine",U1432&lt;[2]an!$M$37,RANK(D1432,$D1432:$D1432)+COUNTIFS($D$2:D1432,D1432,$F$2:F1432,F1432)-1&gt;1),"",
IF(AND(F1432="Peretoe teenus",H1432&lt;[2]an!$M$37,S1432="kahepoolne vajaduspõhine",U1432&gt;=[2]an!$M$37,U1432&lt;=[2]an!$M$38,RANK(D1432,$D1432:$D1432)+COUNTIFS($D$2:D1432,D1432,$F$2:F1432,F1432)-1=1),
((EOMONTH(U1432,0)-U1432+1)*X1432)/DAY(EOMONTH(U1432,0))+(DAY(U1432)-1)*100/DAY(EOMONTH(U1432,0)),
IF(AND(F1432="Peretoe teenus",H1432&lt;[2]an!$M$37,S1432="kahepoolne vajaduspõhine",U1432&gt;=[2]an!$M$37,U1432&lt;=[2]an!$M$38,RANK(D1432,$D1432:$D1432)+COUNTIFS($D$2:D1432,D1432,$F$2:F1432,F1432)-1&gt;1),"",
IF(AND(F1432="Peretoe teenus",H1432&lt;[2]an!$M$37,S1432="kahepoolne vajaduspõhine",U1432&gt;[2]an!$M$38,RANK(D1432,$D1432:$D1432)+COUNTIFS($D$2:D1432,D1432,$F$2:F1432,F1432)-1=1),X1432,
IF(AND(F1432="Peretoe teenus",H1432&lt;[2]an!$M$37,S1432="kahepoolne vajaduspõhine",U1432&gt;[2]an!$M$38,RANK(D1432,$D1432:$D1432)+COUNTIFS($D$2:D1432,D1432,$F$2:F1432,F1432)-1&gt;1),"",X1432*W1432)))))))))))))),"")</f>
        <v/>
      </c>
      <c r="Z1432" s="18" t="str">
        <f t="shared" si="67"/>
        <v/>
      </c>
      <c r="AA1432" s="19" t="str">
        <f>IFERROR(VLOOKUP(E1432,[2]an!$A$3:$B$81,2,FALSE),"")</f>
        <v/>
      </c>
      <c r="AB1432" s="19" t="str">
        <f>IFERROR(VLOOKUP(AA1432,[2]an!$C$2:$D$16,2,FALSE),"")</f>
        <v/>
      </c>
      <c r="AC1432" s="20"/>
      <c r="AD1432" s="21" t="str">
        <f>IF(A1432=[2]an!$F$36,VLOOKUP([2]an!$F$36,[2]an!$F$36:$H$36,3,FALSE),IF(A1432=[2]an!$F$35,VLOOKUP([2]an!$F$35,[2]an!$F$35:$H$35,3,FALSE),IF(A1432=[2]an!$F$33,VLOOKUP([2]an!$F$33,[2]an!$F$33:$H$33,3,FALSE),IF(A1432=[2]an!$F$31,VLOOKUP([2]an!$F$31,[2]an!$F$31:$H$31,3,FALSE),""))))</f>
        <v/>
      </c>
    </row>
    <row r="1433" spans="6:30" x14ac:dyDescent="0.2">
      <c r="F1433" s="10"/>
      <c r="G1433" s="8" t="str">
        <f t="shared" si="68"/>
        <v/>
      </c>
      <c r="H1433" s="13"/>
      <c r="K1433" s="13"/>
      <c r="L1433" s="10"/>
      <c r="M1433" s="10"/>
      <c r="S1433" s="8" t="str">
        <f>IFERROR(VLOOKUP(D1433,[1]peretoe_teenus!$A$2:$L$2000,5,FALSE),"")</f>
        <v/>
      </c>
      <c r="U1433" s="13"/>
      <c r="V1433" s="15" t="str" cm="1">
        <f t="array" ref="V1433">IFERROR(IF(AND(F1433="Tugigrupp",RANK(K1433,$K1433:$K1433)+COUNTIFS($K$2:K1433,K1433,$L$2:L1433,L1433,$M$2:M1433,M1433,$I$2:I1433,I1433,$G$2:G1433,G1433,$F$2:F1433,F1433)-1=1),SUMPRODUCT(($F$2:$F$4154=F1433)*($G$2:$G$4154=G1433)*($K$2:$K$4154=K1433)*($I$2:$I$4154=I1433)*($L$2:$L$4154=L1433)*($M$2:$M$4154=M1433)),""),"")</f>
        <v/>
      </c>
      <c r="W1433" s="15" t="str">
        <f t="shared" si="66"/>
        <v/>
      </c>
      <c r="X1433" s="16" t="str">
        <f>IF(AND(A1433=[2]an!$G$38,F1433=[2]an!$E$40),[2]an!$G$40,IF(AND(A1433=[2]an!$G$38,F1433=[2]an!$E$41),[2]an!$G$41,IF(AND(A1433=[2]an!$G$38,F1433=[2]an!$E$39,H1433&gt;=[2]an!$M$37),[2]an!$G$39,
IF(AND(A1433=[2]an!$G$38,F1433=[2]an!$E$39,H1433&lt;[2]an!$M$37,S1433="kahepoolne vajaduspõhine",U1433=""),[2]an!$M$40,
IF(AND(A1433=[2]an!$G$38,F1433=[2]an!$E$39,H1433&lt;[2]an!$M$37,S1433="kahepoolne vajaduspõhine",U1433&lt;&gt;""),[2]an!$G$39,
IF(AND(A1433=[2]an!$G$38,F1433=[2]an!$E$39,H1433&lt;[2]an!$M$37,S1433&lt;&gt;"kahepoolne vajaduspõhine"),[2]an!$G$39,
IF(AND(A1433=[2]an!$G$38,F1433=[2]an!$E$42),[2]an!$G$42,
IF(AND(A1433=[2]an!$H$38,F1433=[2]an!$E$40),[2]an!$H$40,IF(AND(A1433=[2]an!$H$38,F1433=[2]an!$E$41),[2]an!$H$41,IF(AND(A1433=[2]an!$H$38,F1433=[2]an!$E$39,H1433&gt;=[2]an!$M$37),[2]an!$H$39,
IF(AND(A1433=[2]an!$H$38,F1433=[2]an!$E$39,H1433&lt;[2]an!$M$37,S1433="kahepoolne vajaduspõhine",U1433=""),[2]an!$M$40,
IF(AND(A1433=[2]an!$H$38,F1433=[2]an!$E$39,H1433&lt;[2]an!$M$37,S1433="kahepoolne vajaduspõhine",U1433&lt;&gt;""),[2]an!$H$39,
IF(AND(A1433=[2]an!$H$38,F1433=[2]an!$E$39,H1433&lt;[2]an!$M$37,S1433&lt;&gt;"kahepoolne vajaduspõhine"),[2]an!$H$39,
IF(AND(A1433=[2]an!$H$38,F1433=[2]an!$E$42),[2]an!$H$42,
IF(AND(A1433=[2]an!$I$38,F1433=[2]an!$E$40),[2]an!$I$40,IF(AND(A1433=[2]an!$I$38,F1433=[2]an!$E$41),[2]an!$I$41,IF(AND(A1433=[2]an!$I$38,F1433=[2]an!$E$39,H1433&gt;=[2]an!$M$37),[2]an!$I$39,
IF(AND(A1433=[2]an!$I$38,F1433=[2]an!$E$39,H1433&lt;[2]an!$M$37,S1433="kahepoolne vajaduspõhine",U1433=""),[2]an!$M$40,
IF(AND(A1433=[2]an!$I$38,F1433=[2]an!$E$39,H1433&lt;[2]an!$M$37,S1433="kahepoolne vajaduspõhine",U1433&lt;&gt;""),[2]an!$I$39,
IF(AND(A1433=[2]an!$I$38,F1433=[2]an!$E$39,H1433&lt;[2]an!$M$37,S1433&lt;&gt;"kahepoolne vajaduspõhine"),[2]an!$I$39,
IF(AND(A1433=[2]an!$I$38,F1433=[2]an!$E$42),[2]an!$I$42,
IF(AND(A1433=[2]an!$J$38,F1433=[2]an!$E$40),[2]an!$J$40,IF(AND(A1433=[2]an!$J$38,F1433=[2]an!$E$41),[2]an!$J$41,IF(AND(A1433=[2]an!$J$38,F1433=[2]an!$E$39,H1433&gt;=[2]an!$M$37),[2]an!$J$39,
IF(AND(A1433=[2]an!$J$38,F1433=[2]an!$E$39,H1433&lt;[2]an!$M$37,S1433="kahepoolne vajaduspõhine",U1433=""),[2]an!$M$40,
IF(AND(A1433=[2]an!$J$38,F1433=[2]an!$E$39,H1433&lt;[2]an!$M$37,S1433="kahepoolne vajaduspõhine",U1433&lt;&gt;""),[2]an!$J$39,
IF(AND(A1433=[2]an!$J$38,F1433=[2]an!$E$39,H1433&lt;[2]an!$M$37,S1433&lt;&gt;"kahepoolne vajaduspõhine"),[2]an!$J$39,
IF(AND(A1433=[2]an!$J$38,F1433=[2]an!$E$42),[2]an!$J$42,""))))))))))))))))))))))))))))</f>
        <v/>
      </c>
      <c r="Y1433" s="17" t="str">
        <f>IFERROR(IF(F1433="Tugigrupp",0,
IF(AND(F1433="Peretoe teenus",H1433&gt;=[2]an!$M$37,RANK(D1433,$D1433:$D1433)+COUNTIFS($D$2:D1433,D1433,$F$2:F1433,F1433)-1&gt;1),"",
IF(AND(F1433="Peretoe teenus",H1433&gt;=[2]an!$M$37,RANK(D1433,$D1433:$D1433)+COUNTIFS($D$2:D1433,D1433,$F$2:F1433,F1433)-1=1,MONTH(H1433)=MONTH(K1433)=TRUE,YEAR(H1433)=YEAR(K1433)=TRUE),((EOMONTH(H1433,0)-H1433+1)*X1433)/DAY(EOMONTH(H1433,0)),
IF(AND(F1433="Peretoe teenus",H1433&gt;=[2]an!$M$37,RANK(D1433,$D1433:$D1433)+COUNTIFS($D$2:D1433,D1433,$F$2:F1433,F1433)-1=1),X1433,
IF(AND(F1433="Peretoe teenus",H1433&lt;[2]an!$M$37,S1433&lt;&gt;"kahepoolne vajaduspõhine",RANK(D1433,$D1433:$D1433)+COUNTIFS($D$2:D1433,D1433,$F$2:F1433,F1433)-1=1),X1433,
IF(AND(F1433="Peretoe teenus",H1433&lt;[2]an!$M$37,S1433&lt;&gt;"kahepoolne vajaduspõhine",RANK(D1433,$D1433:$D1433)+COUNTIFS($D$2:D1433,D1433,$F$2:F1433,F1433)-1&gt;1),"",
IF(AND(F1433="Peretoe teenus",H1433&lt;[2]an!$M$37,S1433="kahepoolne vajaduspõhine",U1433="",RANK(D1433,$D1433:$D1433)+COUNTIFS($D$2:D1433,D1433,$F$2:F1433,F1433)-1=1),X1433,
IF(AND(F1433="Peretoe teenus",H1433&lt;[2]an!$M$37,S1433="kahepoolne vajaduspõhine",U1433="",RANK(D1433,$D1433:$D1433)+COUNTIFS($D$2:D1433,D1433,$F$2:F1433,F1433)-1&gt;1),"",
IF(AND(F1433="Peretoe teenus",H1433&lt;[2]an!$M$37,S1433="kahepoolne vajaduspõhine",U1433&lt;[2]an!$M$37,RANK(D1433,$D1433:$D1433)+COUNTIFS($D$2:D1433,D1433,$F$2:F1433,F1433)-1=1),X1433,
IF(AND(F1433="Peretoe teenus",H1433&lt;[2]an!$M$37,S1433="kahepoolne vajaduspõhine",U1433&lt;[2]an!$M$37,RANK(D1433,$D1433:$D1433)+COUNTIFS($D$2:D1433,D1433,$F$2:F1433,F1433)-1&gt;1),"",
IF(AND(F1433="Peretoe teenus",H1433&lt;[2]an!$M$37,S1433="kahepoolne vajaduspõhine",U1433&gt;=[2]an!$M$37,U1433&lt;=[2]an!$M$38,RANK(D1433,$D1433:$D1433)+COUNTIFS($D$2:D1433,D1433,$F$2:F1433,F1433)-1=1),
((EOMONTH(U1433,0)-U1433+1)*X1433)/DAY(EOMONTH(U1433,0))+(DAY(U1433)-1)*100/DAY(EOMONTH(U1433,0)),
IF(AND(F1433="Peretoe teenus",H1433&lt;[2]an!$M$37,S1433="kahepoolne vajaduspõhine",U1433&gt;=[2]an!$M$37,U1433&lt;=[2]an!$M$38,RANK(D1433,$D1433:$D1433)+COUNTIFS($D$2:D1433,D1433,$F$2:F1433,F1433)-1&gt;1),"",
IF(AND(F1433="Peretoe teenus",H1433&lt;[2]an!$M$37,S1433="kahepoolne vajaduspõhine",U1433&gt;[2]an!$M$38,RANK(D1433,$D1433:$D1433)+COUNTIFS($D$2:D1433,D1433,$F$2:F1433,F1433)-1=1),X1433,
IF(AND(F1433="Peretoe teenus",H1433&lt;[2]an!$M$37,S1433="kahepoolne vajaduspõhine",U1433&gt;[2]an!$M$38,RANK(D1433,$D1433:$D1433)+COUNTIFS($D$2:D1433,D1433,$F$2:F1433,F1433)-1&gt;1),"",X1433*W1433)))))))))))))),"")</f>
        <v/>
      </c>
      <c r="Z1433" s="18" t="str">
        <f t="shared" si="67"/>
        <v/>
      </c>
      <c r="AA1433" s="19" t="str">
        <f>IFERROR(VLOOKUP(E1433,[2]an!$A$3:$B$81,2,FALSE),"")</f>
        <v/>
      </c>
      <c r="AB1433" s="19" t="str">
        <f>IFERROR(VLOOKUP(AA1433,[2]an!$C$2:$D$16,2,FALSE),"")</f>
        <v/>
      </c>
      <c r="AC1433" s="20"/>
      <c r="AD1433" s="21" t="str">
        <f>IF(A1433=[2]an!$F$36,VLOOKUP([2]an!$F$36,[2]an!$F$36:$H$36,3,FALSE),IF(A1433=[2]an!$F$35,VLOOKUP([2]an!$F$35,[2]an!$F$35:$H$35,3,FALSE),IF(A1433=[2]an!$F$33,VLOOKUP([2]an!$F$33,[2]an!$F$33:$H$33,3,FALSE),IF(A1433=[2]an!$F$31,VLOOKUP([2]an!$F$31,[2]an!$F$31:$H$31,3,FALSE),""))))</f>
        <v/>
      </c>
    </row>
    <row r="1434" spans="6:30" x14ac:dyDescent="0.2">
      <c r="F1434" s="10"/>
      <c r="G1434" s="8" t="str">
        <f t="shared" si="68"/>
        <v/>
      </c>
      <c r="H1434" s="13"/>
      <c r="K1434" s="13"/>
      <c r="L1434" s="10"/>
      <c r="M1434" s="10"/>
      <c r="S1434" s="8" t="str">
        <f>IFERROR(VLOOKUP(D1434,[1]peretoe_teenus!$A$2:$L$2000,5,FALSE),"")</f>
        <v/>
      </c>
      <c r="U1434" s="13"/>
      <c r="V1434" s="15" t="str" cm="1">
        <f t="array" ref="V1434">IFERROR(IF(AND(F1434="Tugigrupp",RANK(K1434,$K1434:$K1434)+COUNTIFS($K$2:K1434,K1434,$L$2:L1434,L1434,$M$2:M1434,M1434,$I$2:I1434,I1434,$G$2:G1434,G1434,$F$2:F1434,F1434)-1=1),SUMPRODUCT(($F$2:$F$4154=F1434)*($G$2:$G$4154=G1434)*($K$2:$K$4154=K1434)*($I$2:$I$4154=I1434)*($L$2:$L$4154=L1434)*($M$2:$M$4154=M1434)),""),"")</f>
        <v/>
      </c>
      <c r="W1434" s="15" t="str">
        <f t="shared" si="66"/>
        <v/>
      </c>
      <c r="X1434" s="16" t="str">
        <f>IF(AND(A1434=[2]an!$G$38,F1434=[2]an!$E$40),[2]an!$G$40,IF(AND(A1434=[2]an!$G$38,F1434=[2]an!$E$41),[2]an!$G$41,IF(AND(A1434=[2]an!$G$38,F1434=[2]an!$E$39,H1434&gt;=[2]an!$M$37),[2]an!$G$39,
IF(AND(A1434=[2]an!$G$38,F1434=[2]an!$E$39,H1434&lt;[2]an!$M$37,S1434="kahepoolne vajaduspõhine",U1434=""),[2]an!$M$40,
IF(AND(A1434=[2]an!$G$38,F1434=[2]an!$E$39,H1434&lt;[2]an!$M$37,S1434="kahepoolne vajaduspõhine",U1434&lt;&gt;""),[2]an!$G$39,
IF(AND(A1434=[2]an!$G$38,F1434=[2]an!$E$39,H1434&lt;[2]an!$M$37,S1434&lt;&gt;"kahepoolne vajaduspõhine"),[2]an!$G$39,
IF(AND(A1434=[2]an!$G$38,F1434=[2]an!$E$42),[2]an!$G$42,
IF(AND(A1434=[2]an!$H$38,F1434=[2]an!$E$40),[2]an!$H$40,IF(AND(A1434=[2]an!$H$38,F1434=[2]an!$E$41),[2]an!$H$41,IF(AND(A1434=[2]an!$H$38,F1434=[2]an!$E$39,H1434&gt;=[2]an!$M$37),[2]an!$H$39,
IF(AND(A1434=[2]an!$H$38,F1434=[2]an!$E$39,H1434&lt;[2]an!$M$37,S1434="kahepoolne vajaduspõhine",U1434=""),[2]an!$M$40,
IF(AND(A1434=[2]an!$H$38,F1434=[2]an!$E$39,H1434&lt;[2]an!$M$37,S1434="kahepoolne vajaduspõhine",U1434&lt;&gt;""),[2]an!$H$39,
IF(AND(A1434=[2]an!$H$38,F1434=[2]an!$E$39,H1434&lt;[2]an!$M$37,S1434&lt;&gt;"kahepoolne vajaduspõhine"),[2]an!$H$39,
IF(AND(A1434=[2]an!$H$38,F1434=[2]an!$E$42),[2]an!$H$42,
IF(AND(A1434=[2]an!$I$38,F1434=[2]an!$E$40),[2]an!$I$40,IF(AND(A1434=[2]an!$I$38,F1434=[2]an!$E$41),[2]an!$I$41,IF(AND(A1434=[2]an!$I$38,F1434=[2]an!$E$39,H1434&gt;=[2]an!$M$37),[2]an!$I$39,
IF(AND(A1434=[2]an!$I$38,F1434=[2]an!$E$39,H1434&lt;[2]an!$M$37,S1434="kahepoolne vajaduspõhine",U1434=""),[2]an!$M$40,
IF(AND(A1434=[2]an!$I$38,F1434=[2]an!$E$39,H1434&lt;[2]an!$M$37,S1434="kahepoolne vajaduspõhine",U1434&lt;&gt;""),[2]an!$I$39,
IF(AND(A1434=[2]an!$I$38,F1434=[2]an!$E$39,H1434&lt;[2]an!$M$37,S1434&lt;&gt;"kahepoolne vajaduspõhine"),[2]an!$I$39,
IF(AND(A1434=[2]an!$I$38,F1434=[2]an!$E$42),[2]an!$I$42,
IF(AND(A1434=[2]an!$J$38,F1434=[2]an!$E$40),[2]an!$J$40,IF(AND(A1434=[2]an!$J$38,F1434=[2]an!$E$41),[2]an!$J$41,IF(AND(A1434=[2]an!$J$38,F1434=[2]an!$E$39,H1434&gt;=[2]an!$M$37),[2]an!$J$39,
IF(AND(A1434=[2]an!$J$38,F1434=[2]an!$E$39,H1434&lt;[2]an!$M$37,S1434="kahepoolne vajaduspõhine",U1434=""),[2]an!$M$40,
IF(AND(A1434=[2]an!$J$38,F1434=[2]an!$E$39,H1434&lt;[2]an!$M$37,S1434="kahepoolne vajaduspõhine",U1434&lt;&gt;""),[2]an!$J$39,
IF(AND(A1434=[2]an!$J$38,F1434=[2]an!$E$39,H1434&lt;[2]an!$M$37,S1434&lt;&gt;"kahepoolne vajaduspõhine"),[2]an!$J$39,
IF(AND(A1434=[2]an!$J$38,F1434=[2]an!$E$42),[2]an!$J$42,""))))))))))))))))))))))))))))</f>
        <v/>
      </c>
      <c r="Y1434" s="17" t="str">
        <f>IFERROR(IF(F1434="Tugigrupp",0,
IF(AND(F1434="Peretoe teenus",H1434&gt;=[2]an!$M$37,RANK(D1434,$D1434:$D1434)+COUNTIFS($D$2:D1434,D1434,$F$2:F1434,F1434)-1&gt;1),"",
IF(AND(F1434="Peretoe teenus",H1434&gt;=[2]an!$M$37,RANK(D1434,$D1434:$D1434)+COUNTIFS($D$2:D1434,D1434,$F$2:F1434,F1434)-1=1,MONTH(H1434)=MONTH(K1434)=TRUE,YEAR(H1434)=YEAR(K1434)=TRUE),((EOMONTH(H1434,0)-H1434+1)*X1434)/DAY(EOMONTH(H1434,0)),
IF(AND(F1434="Peretoe teenus",H1434&gt;=[2]an!$M$37,RANK(D1434,$D1434:$D1434)+COUNTIFS($D$2:D1434,D1434,$F$2:F1434,F1434)-1=1),X1434,
IF(AND(F1434="Peretoe teenus",H1434&lt;[2]an!$M$37,S1434&lt;&gt;"kahepoolne vajaduspõhine",RANK(D1434,$D1434:$D1434)+COUNTIFS($D$2:D1434,D1434,$F$2:F1434,F1434)-1=1),X1434,
IF(AND(F1434="Peretoe teenus",H1434&lt;[2]an!$M$37,S1434&lt;&gt;"kahepoolne vajaduspõhine",RANK(D1434,$D1434:$D1434)+COUNTIFS($D$2:D1434,D1434,$F$2:F1434,F1434)-1&gt;1),"",
IF(AND(F1434="Peretoe teenus",H1434&lt;[2]an!$M$37,S1434="kahepoolne vajaduspõhine",U1434="",RANK(D1434,$D1434:$D1434)+COUNTIFS($D$2:D1434,D1434,$F$2:F1434,F1434)-1=1),X1434,
IF(AND(F1434="Peretoe teenus",H1434&lt;[2]an!$M$37,S1434="kahepoolne vajaduspõhine",U1434="",RANK(D1434,$D1434:$D1434)+COUNTIFS($D$2:D1434,D1434,$F$2:F1434,F1434)-1&gt;1),"",
IF(AND(F1434="Peretoe teenus",H1434&lt;[2]an!$M$37,S1434="kahepoolne vajaduspõhine",U1434&lt;[2]an!$M$37,RANK(D1434,$D1434:$D1434)+COUNTIFS($D$2:D1434,D1434,$F$2:F1434,F1434)-1=1),X1434,
IF(AND(F1434="Peretoe teenus",H1434&lt;[2]an!$M$37,S1434="kahepoolne vajaduspõhine",U1434&lt;[2]an!$M$37,RANK(D1434,$D1434:$D1434)+COUNTIFS($D$2:D1434,D1434,$F$2:F1434,F1434)-1&gt;1),"",
IF(AND(F1434="Peretoe teenus",H1434&lt;[2]an!$M$37,S1434="kahepoolne vajaduspõhine",U1434&gt;=[2]an!$M$37,U1434&lt;=[2]an!$M$38,RANK(D1434,$D1434:$D1434)+COUNTIFS($D$2:D1434,D1434,$F$2:F1434,F1434)-1=1),
((EOMONTH(U1434,0)-U1434+1)*X1434)/DAY(EOMONTH(U1434,0))+(DAY(U1434)-1)*100/DAY(EOMONTH(U1434,0)),
IF(AND(F1434="Peretoe teenus",H1434&lt;[2]an!$M$37,S1434="kahepoolne vajaduspõhine",U1434&gt;=[2]an!$M$37,U1434&lt;=[2]an!$M$38,RANK(D1434,$D1434:$D1434)+COUNTIFS($D$2:D1434,D1434,$F$2:F1434,F1434)-1&gt;1),"",
IF(AND(F1434="Peretoe teenus",H1434&lt;[2]an!$M$37,S1434="kahepoolne vajaduspõhine",U1434&gt;[2]an!$M$38,RANK(D1434,$D1434:$D1434)+COUNTIFS($D$2:D1434,D1434,$F$2:F1434,F1434)-1=1),X1434,
IF(AND(F1434="Peretoe teenus",H1434&lt;[2]an!$M$37,S1434="kahepoolne vajaduspõhine",U1434&gt;[2]an!$M$38,RANK(D1434,$D1434:$D1434)+COUNTIFS($D$2:D1434,D1434,$F$2:F1434,F1434)-1&gt;1),"",X1434*W1434)))))))))))))),"")</f>
        <v/>
      </c>
      <c r="Z1434" s="18" t="str">
        <f t="shared" si="67"/>
        <v/>
      </c>
      <c r="AA1434" s="19" t="str">
        <f>IFERROR(VLOOKUP(E1434,[2]an!$A$3:$B$81,2,FALSE),"")</f>
        <v/>
      </c>
      <c r="AB1434" s="19" t="str">
        <f>IFERROR(VLOOKUP(AA1434,[2]an!$C$2:$D$16,2,FALSE),"")</f>
        <v/>
      </c>
      <c r="AC1434" s="20"/>
      <c r="AD1434" s="21" t="str">
        <f>IF(A1434=[2]an!$F$36,VLOOKUP([2]an!$F$36,[2]an!$F$36:$H$36,3,FALSE),IF(A1434=[2]an!$F$35,VLOOKUP([2]an!$F$35,[2]an!$F$35:$H$35,3,FALSE),IF(A1434=[2]an!$F$33,VLOOKUP([2]an!$F$33,[2]an!$F$33:$H$33,3,FALSE),IF(A1434=[2]an!$F$31,VLOOKUP([2]an!$F$31,[2]an!$F$31:$H$31,3,FALSE),""))))</f>
        <v/>
      </c>
    </row>
    <row r="1435" spans="6:30" x14ac:dyDescent="0.2">
      <c r="F1435" s="10"/>
      <c r="G1435" s="8" t="str">
        <f t="shared" si="68"/>
        <v/>
      </c>
      <c r="H1435" s="13"/>
      <c r="K1435" s="13"/>
      <c r="L1435" s="10"/>
      <c r="M1435" s="10"/>
      <c r="S1435" s="8" t="str">
        <f>IFERROR(VLOOKUP(D1435,[1]peretoe_teenus!$A$2:$L$2000,5,FALSE),"")</f>
        <v/>
      </c>
      <c r="U1435" s="13"/>
      <c r="V1435" s="15" t="str" cm="1">
        <f t="array" ref="V1435">IFERROR(IF(AND(F1435="Tugigrupp",RANK(K1435,$K1435:$K1435)+COUNTIFS($K$2:K1435,K1435,$L$2:L1435,L1435,$M$2:M1435,M1435,$I$2:I1435,I1435,$G$2:G1435,G1435,$F$2:F1435,F1435)-1=1),SUMPRODUCT(($F$2:$F$4154=F1435)*($G$2:$G$4154=G1435)*($K$2:$K$4154=K1435)*($I$2:$I$4154=I1435)*($L$2:$L$4154=L1435)*($M$2:$M$4154=M1435)),""),"")</f>
        <v/>
      </c>
      <c r="W1435" s="15" t="str">
        <f t="shared" si="66"/>
        <v/>
      </c>
      <c r="X1435" s="16" t="str">
        <f>IF(AND(A1435=[2]an!$G$38,F1435=[2]an!$E$40),[2]an!$G$40,IF(AND(A1435=[2]an!$G$38,F1435=[2]an!$E$41),[2]an!$G$41,IF(AND(A1435=[2]an!$G$38,F1435=[2]an!$E$39,H1435&gt;=[2]an!$M$37),[2]an!$G$39,
IF(AND(A1435=[2]an!$G$38,F1435=[2]an!$E$39,H1435&lt;[2]an!$M$37,S1435="kahepoolne vajaduspõhine",U1435=""),[2]an!$M$40,
IF(AND(A1435=[2]an!$G$38,F1435=[2]an!$E$39,H1435&lt;[2]an!$M$37,S1435="kahepoolne vajaduspõhine",U1435&lt;&gt;""),[2]an!$G$39,
IF(AND(A1435=[2]an!$G$38,F1435=[2]an!$E$39,H1435&lt;[2]an!$M$37,S1435&lt;&gt;"kahepoolne vajaduspõhine"),[2]an!$G$39,
IF(AND(A1435=[2]an!$G$38,F1435=[2]an!$E$42),[2]an!$G$42,
IF(AND(A1435=[2]an!$H$38,F1435=[2]an!$E$40),[2]an!$H$40,IF(AND(A1435=[2]an!$H$38,F1435=[2]an!$E$41),[2]an!$H$41,IF(AND(A1435=[2]an!$H$38,F1435=[2]an!$E$39,H1435&gt;=[2]an!$M$37),[2]an!$H$39,
IF(AND(A1435=[2]an!$H$38,F1435=[2]an!$E$39,H1435&lt;[2]an!$M$37,S1435="kahepoolne vajaduspõhine",U1435=""),[2]an!$M$40,
IF(AND(A1435=[2]an!$H$38,F1435=[2]an!$E$39,H1435&lt;[2]an!$M$37,S1435="kahepoolne vajaduspõhine",U1435&lt;&gt;""),[2]an!$H$39,
IF(AND(A1435=[2]an!$H$38,F1435=[2]an!$E$39,H1435&lt;[2]an!$M$37,S1435&lt;&gt;"kahepoolne vajaduspõhine"),[2]an!$H$39,
IF(AND(A1435=[2]an!$H$38,F1435=[2]an!$E$42),[2]an!$H$42,
IF(AND(A1435=[2]an!$I$38,F1435=[2]an!$E$40),[2]an!$I$40,IF(AND(A1435=[2]an!$I$38,F1435=[2]an!$E$41),[2]an!$I$41,IF(AND(A1435=[2]an!$I$38,F1435=[2]an!$E$39,H1435&gt;=[2]an!$M$37),[2]an!$I$39,
IF(AND(A1435=[2]an!$I$38,F1435=[2]an!$E$39,H1435&lt;[2]an!$M$37,S1435="kahepoolne vajaduspõhine",U1435=""),[2]an!$M$40,
IF(AND(A1435=[2]an!$I$38,F1435=[2]an!$E$39,H1435&lt;[2]an!$M$37,S1435="kahepoolne vajaduspõhine",U1435&lt;&gt;""),[2]an!$I$39,
IF(AND(A1435=[2]an!$I$38,F1435=[2]an!$E$39,H1435&lt;[2]an!$M$37,S1435&lt;&gt;"kahepoolne vajaduspõhine"),[2]an!$I$39,
IF(AND(A1435=[2]an!$I$38,F1435=[2]an!$E$42),[2]an!$I$42,
IF(AND(A1435=[2]an!$J$38,F1435=[2]an!$E$40),[2]an!$J$40,IF(AND(A1435=[2]an!$J$38,F1435=[2]an!$E$41),[2]an!$J$41,IF(AND(A1435=[2]an!$J$38,F1435=[2]an!$E$39,H1435&gt;=[2]an!$M$37),[2]an!$J$39,
IF(AND(A1435=[2]an!$J$38,F1435=[2]an!$E$39,H1435&lt;[2]an!$M$37,S1435="kahepoolne vajaduspõhine",U1435=""),[2]an!$M$40,
IF(AND(A1435=[2]an!$J$38,F1435=[2]an!$E$39,H1435&lt;[2]an!$M$37,S1435="kahepoolne vajaduspõhine",U1435&lt;&gt;""),[2]an!$J$39,
IF(AND(A1435=[2]an!$J$38,F1435=[2]an!$E$39,H1435&lt;[2]an!$M$37,S1435&lt;&gt;"kahepoolne vajaduspõhine"),[2]an!$J$39,
IF(AND(A1435=[2]an!$J$38,F1435=[2]an!$E$42),[2]an!$J$42,""))))))))))))))))))))))))))))</f>
        <v/>
      </c>
      <c r="Y1435" s="17" t="str">
        <f>IFERROR(IF(F1435="Tugigrupp",0,
IF(AND(F1435="Peretoe teenus",H1435&gt;=[2]an!$M$37,RANK(D1435,$D1435:$D1435)+COUNTIFS($D$2:D1435,D1435,$F$2:F1435,F1435)-1&gt;1),"",
IF(AND(F1435="Peretoe teenus",H1435&gt;=[2]an!$M$37,RANK(D1435,$D1435:$D1435)+COUNTIFS($D$2:D1435,D1435,$F$2:F1435,F1435)-1=1,MONTH(H1435)=MONTH(K1435)=TRUE,YEAR(H1435)=YEAR(K1435)=TRUE),((EOMONTH(H1435,0)-H1435+1)*X1435)/DAY(EOMONTH(H1435,0)),
IF(AND(F1435="Peretoe teenus",H1435&gt;=[2]an!$M$37,RANK(D1435,$D1435:$D1435)+COUNTIFS($D$2:D1435,D1435,$F$2:F1435,F1435)-1=1),X1435,
IF(AND(F1435="Peretoe teenus",H1435&lt;[2]an!$M$37,S1435&lt;&gt;"kahepoolne vajaduspõhine",RANK(D1435,$D1435:$D1435)+COUNTIFS($D$2:D1435,D1435,$F$2:F1435,F1435)-1=1),X1435,
IF(AND(F1435="Peretoe teenus",H1435&lt;[2]an!$M$37,S1435&lt;&gt;"kahepoolne vajaduspõhine",RANK(D1435,$D1435:$D1435)+COUNTIFS($D$2:D1435,D1435,$F$2:F1435,F1435)-1&gt;1),"",
IF(AND(F1435="Peretoe teenus",H1435&lt;[2]an!$M$37,S1435="kahepoolne vajaduspõhine",U1435="",RANK(D1435,$D1435:$D1435)+COUNTIFS($D$2:D1435,D1435,$F$2:F1435,F1435)-1=1),X1435,
IF(AND(F1435="Peretoe teenus",H1435&lt;[2]an!$M$37,S1435="kahepoolne vajaduspõhine",U1435="",RANK(D1435,$D1435:$D1435)+COUNTIFS($D$2:D1435,D1435,$F$2:F1435,F1435)-1&gt;1),"",
IF(AND(F1435="Peretoe teenus",H1435&lt;[2]an!$M$37,S1435="kahepoolne vajaduspõhine",U1435&lt;[2]an!$M$37,RANK(D1435,$D1435:$D1435)+COUNTIFS($D$2:D1435,D1435,$F$2:F1435,F1435)-1=1),X1435,
IF(AND(F1435="Peretoe teenus",H1435&lt;[2]an!$M$37,S1435="kahepoolne vajaduspõhine",U1435&lt;[2]an!$M$37,RANK(D1435,$D1435:$D1435)+COUNTIFS($D$2:D1435,D1435,$F$2:F1435,F1435)-1&gt;1),"",
IF(AND(F1435="Peretoe teenus",H1435&lt;[2]an!$M$37,S1435="kahepoolne vajaduspõhine",U1435&gt;=[2]an!$M$37,U1435&lt;=[2]an!$M$38,RANK(D1435,$D1435:$D1435)+COUNTIFS($D$2:D1435,D1435,$F$2:F1435,F1435)-1=1),
((EOMONTH(U1435,0)-U1435+1)*X1435)/DAY(EOMONTH(U1435,0))+(DAY(U1435)-1)*100/DAY(EOMONTH(U1435,0)),
IF(AND(F1435="Peretoe teenus",H1435&lt;[2]an!$M$37,S1435="kahepoolne vajaduspõhine",U1435&gt;=[2]an!$M$37,U1435&lt;=[2]an!$M$38,RANK(D1435,$D1435:$D1435)+COUNTIFS($D$2:D1435,D1435,$F$2:F1435,F1435)-1&gt;1),"",
IF(AND(F1435="Peretoe teenus",H1435&lt;[2]an!$M$37,S1435="kahepoolne vajaduspõhine",U1435&gt;[2]an!$M$38,RANK(D1435,$D1435:$D1435)+COUNTIFS($D$2:D1435,D1435,$F$2:F1435,F1435)-1=1),X1435,
IF(AND(F1435="Peretoe teenus",H1435&lt;[2]an!$M$37,S1435="kahepoolne vajaduspõhine",U1435&gt;[2]an!$M$38,RANK(D1435,$D1435:$D1435)+COUNTIFS($D$2:D1435,D1435,$F$2:F1435,F1435)-1&gt;1),"",X1435*W1435)))))))))))))),"")</f>
        <v/>
      </c>
      <c r="Z1435" s="18" t="str">
        <f t="shared" si="67"/>
        <v/>
      </c>
      <c r="AA1435" s="19" t="str">
        <f>IFERROR(VLOOKUP(E1435,[2]an!$A$3:$B$81,2,FALSE),"")</f>
        <v/>
      </c>
      <c r="AB1435" s="19" t="str">
        <f>IFERROR(VLOOKUP(AA1435,[2]an!$C$2:$D$16,2,FALSE),"")</f>
        <v/>
      </c>
      <c r="AC1435" s="20"/>
      <c r="AD1435" s="21" t="str">
        <f>IF(A1435=[2]an!$F$36,VLOOKUP([2]an!$F$36,[2]an!$F$36:$H$36,3,FALSE),IF(A1435=[2]an!$F$35,VLOOKUP([2]an!$F$35,[2]an!$F$35:$H$35,3,FALSE),IF(A1435=[2]an!$F$33,VLOOKUP([2]an!$F$33,[2]an!$F$33:$H$33,3,FALSE),IF(A1435=[2]an!$F$31,VLOOKUP([2]an!$F$31,[2]an!$F$31:$H$31,3,FALSE),""))))</f>
        <v/>
      </c>
    </row>
    <row r="1436" spans="6:30" x14ac:dyDescent="0.2">
      <c r="F1436" s="10"/>
      <c r="G1436" s="8" t="str">
        <f t="shared" si="68"/>
        <v/>
      </c>
      <c r="H1436" s="13"/>
      <c r="K1436" s="13"/>
      <c r="L1436" s="10"/>
      <c r="M1436" s="10"/>
      <c r="S1436" s="8" t="str">
        <f>IFERROR(VLOOKUP(D1436,[1]peretoe_teenus!$A$2:$L$2000,5,FALSE),"")</f>
        <v/>
      </c>
      <c r="U1436" s="13"/>
      <c r="V1436" s="15" t="str" cm="1">
        <f t="array" ref="V1436">IFERROR(IF(AND(F1436="Tugigrupp",RANK(K1436,$K1436:$K1436)+COUNTIFS($K$2:K1436,K1436,$L$2:L1436,L1436,$M$2:M1436,M1436,$I$2:I1436,I1436,$G$2:G1436,G1436,$F$2:F1436,F1436)-1=1),SUMPRODUCT(($F$2:$F$4154=F1436)*($G$2:$G$4154=G1436)*($K$2:$K$4154=K1436)*($I$2:$I$4154=I1436)*($L$2:$L$4154=L1436)*($M$2:$M$4154=M1436)),""),"")</f>
        <v/>
      </c>
      <c r="W1436" s="15" t="str">
        <f t="shared" si="66"/>
        <v/>
      </c>
      <c r="X1436" s="16" t="str">
        <f>IF(AND(A1436=[2]an!$G$38,F1436=[2]an!$E$40),[2]an!$G$40,IF(AND(A1436=[2]an!$G$38,F1436=[2]an!$E$41),[2]an!$G$41,IF(AND(A1436=[2]an!$G$38,F1436=[2]an!$E$39,H1436&gt;=[2]an!$M$37),[2]an!$G$39,
IF(AND(A1436=[2]an!$G$38,F1436=[2]an!$E$39,H1436&lt;[2]an!$M$37,S1436="kahepoolne vajaduspõhine",U1436=""),[2]an!$M$40,
IF(AND(A1436=[2]an!$G$38,F1436=[2]an!$E$39,H1436&lt;[2]an!$M$37,S1436="kahepoolne vajaduspõhine",U1436&lt;&gt;""),[2]an!$G$39,
IF(AND(A1436=[2]an!$G$38,F1436=[2]an!$E$39,H1436&lt;[2]an!$M$37,S1436&lt;&gt;"kahepoolne vajaduspõhine"),[2]an!$G$39,
IF(AND(A1436=[2]an!$G$38,F1436=[2]an!$E$42),[2]an!$G$42,
IF(AND(A1436=[2]an!$H$38,F1436=[2]an!$E$40),[2]an!$H$40,IF(AND(A1436=[2]an!$H$38,F1436=[2]an!$E$41),[2]an!$H$41,IF(AND(A1436=[2]an!$H$38,F1436=[2]an!$E$39,H1436&gt;=[2]an!$M$37),[2]an!$H$39,
IF(AND(A1436=[2]an!$H$38,F1436=[2]an!$E$39,H1436&lt;[2]an!$M$37,S1436="kahepoolne vajaduspõhine",U1436=""),[2]an!$M$40,
IF(AND(A1436=[2]an!$H$38,F1436=[2]an!$E$39,H1436&lt;[2]an!$M$37,S1436="kahepoolne vajaduspõhine",U1436&lt;&gt;""),[2]an!$H$39,
IF(AND(A1436=[2]an!$H$38,F1436=[2]an!$E$39,H1436&lt;[2]an!$M$37,S1436&lt;&gt;"kahepoolne vajaduspõhine"),[2]an!$H$39,
IF(AND(A1436=[2]an!$H$38,F1436=[2]an!$E$42),[2]an!$H$42,
IF(AND(A1436=[2]an!$I$38,F1436=[2]an!$E$40),[2]an!$I$40,IF(AND(A1436=[2]an!$I$38,F1436=[2]an!$E$41),[2]an!$I$41,IF(AND(A1436=[2]an!$I$38,F1436=[2]an!$E$39,H1436&gt;=[2]an!$M$37),[2]an!$I$39,
IF(AND(A1436=[2]an!$I$38,F1436=[2]an!$E$39,H1436&lt;[2]an!$M$37,S1436="kahepoolne vajaduspõhine",U1436=""),[2]an!$M$40,
IF(AND(A1436=[2]an!$I$38,F1436=[2]an!$E$39,H1436&lt;[2]an!$M$37,S1436="kahepoolne vajaduspõhine",U1436&lt;&gt;""),[2]an!$I$39,
IF(AND(A1436=[2]an!$I$38,F1436=[2]an!$E$39,H1436&lt;[2]an!$M$37,S1436&lt;&gt;"kahepoolne vajaduspõhine"),[2]an!$I$39,
IF(AND(A1436=[2]an!$I$38,F1436=[2]an!$E$42),[2]an!$I$42,
IF(AND(A1436=[2]an!$J$38,F1436=[2]an!$E$40),[2]an!$J$40,IF(AND(A1436=[2]an!$J$38,F1436=[2]an!$E$41),[2]an!$J$41,IF(AND(A1436=[2]an!$J$38,F1436=[2]an!$E$39,H1436&gt;=[2]an!$M$37),[2]an!$J$39,
IF(AND(A1436=[2]an!$J$38,F1436=[2]an!$E$39,H1436&lt;[2]an!$M$37,S1436="kahepoolne vajaduspõhine",U1436=""),[2]an!$M$40,
IF(AND(A1436=[2]an!$J$38,F1436=[2]an!$E$39,H1436&lt;[2]an!$M$37,S1436="kahepoolne vajaduspõhine",U1436&lt;&gt;""),[2]an!$J$39,
IF(AND(A1436=[2]an!$J$38,F1436=[2]an!$E$39,H1436&lt;[2]an!$M$37,S1436&lt;&gt;"kahepoolne vajaduspõhine"),[2]an!$J$39,
IF(AND(A1436=[2]an!$J$38,F1436=[2]an!$E$42),[2]an!$J$42,""))))))))))))))))))))))))))))</f>
        <v/>
      </c>
      <c r="Y1436" s="17" t="str">
        <f>IFERROR(IF(F1436="Tugigrupp",0,
IF(AND(F1436="Peretoe teenus",H1436&gt;=[2]an!$M$37,RANK(D1436,$D1436:$D1436)+COUNTIFS($D$2:D1436,D1436,$F$2:F1436,F1436)-1&gt;1),"",
IF(AND(F1436="Peretoe teenus",H1436&gt;=[2]an!$M$37,RANK(D1436,$D1436:$D1436)+COUNTIFS($D$2:D1436,D1436,$F$2:F1436,F1436)-1=1,MONTH(H1436)=MONTH(K1436)=TRUE,YEAR(H1436)=YEAR(K1436)=TRUE),((EOMONTH(H1436,0)-H1436+1)*X1436)/DAY(EOMONTH(H1436,0)),
IF(AND(F1436="Peretoe teenus",H1436&gt;=[2]an!$M$37,RANK(D1436,$D1436:$D1436)+COUNTIFS($D$2:D1436,D1436,$F$2:F1436,F1436)-1=1),X1436,
IF(AND(F1436="Peretoe teenus",H1436&lt;[2]an!$M$37,S1436&lt;&gt;"kahepoolne vajaduspõhine",RANK(D1436,$D1436:$D1436)+COUNTIFS($D$2:D1436,D1436,$F$2:F1436,F1436)-1=1),X1436,
IF(AND(F1436="Peretoe teenus",H1436&lt;[2]an!$M$37,S1436&lt;&gt;"kahepoolne vajaduspõhine",RANK(D1436,$D1436:$D1436)+COUNTIFS($D$2:D1436,D1436,$F$2:F1436,F1436)-1&gt;1),"",
IF(AND(F1436="Peretoe teenus",H1436&lt;[2]an!$M$37,S1436="kahepoolne vajaduspõhine",U1436="",RANK(D1436,$D1436:$D1436)+COUNTIFS($D$2:D1436,D1436,$F$2:F1436,F1436)-1=1),X1436,
IF(AND(F1436="Peretoe teenus",H1436&lt;[2]an!$M$37,S1436="kahepoolne vajaduspõhine",U1436="",RANK(D1436,$D1436:$D1436)+COUNTIFS($D$2:D1436,D1436,$F$2:F1436,F1436)-1&gt;1),"",
IF(AND(F1436="Peretoe teenus",H1436&lt;[2]an!$M$37,S1436="kahepoolne vajaduspõhine",U1436&lt;[2]an!$M$37,RANK(D1436,$D1436:$D1436)+COUNTIFS($D$2:D1436,D1436,$F$2:F1436,F1436)-1=1),X1436,
IF(AND(F1436="Peretoe teenus",H1436&lt;[2]an!$M$37,S1436="kahepoolne vajaduspõhine",U1436&lt;[2]an!$M$37,RANK(D1436,$D1436:$D1436)+COUNTIFS($D$2:D1436,D1436,$F$2:F1436,F1436)-1&gt;1),"",
IF(AND(F1436="Peretoe teenus",H1436&lt;[2]an!$M$37,S1436="kahepoolne vajaduspõhine",U1436&gt;=[2]an!$M$37,U1436&lt;=[2]an!$M$38,RANK(D1436,$D1436:$D1436)+COUNTIFS($D$2:D1436,D1436,$F$2:F1436,F1436)-1=1),
((EOMONTH(U1436,0)-U1436+1)*X1436)/DAY(EOMONTH(U1436,0))+(DAY(U1436)-1)*100/DAY(EOMONTH(U1436,0)),
IF(AND(F1436="Peretoe teenus",H1436&lt;[2]an!$M$37,S1436="kahepoolne vajaduspõhine",U1436&gt;=[2]an!$M$37,U1436&lt;=[2]an!$M$38,RANK(D1436,$D1436:$D1436)+COUNTIFS($D$2:D1436,D1436,$F$2:F1436,F1436)-1&gt;1),"",
IF(AND(F1436="Peretoe teenus",H1436&lt;[2]an!$M$37,S1436="kahepoolne vajaduspõhine",U1436&gt;[2]an!$M$38,RANK(D1436,$D1436:$D1436)+COUNTIFS($D$2:D1436,D1436,$F$2:F1436,F1436)-1=1),X1436,
IF(AND(F1436="Peretoe teenus",H1436&lt;[2]an!$M$37,S1436="kahepoolne vajaduspõhine",U1436&gt;[2]an!$M$38,RANK(D1436,$D1436:$D1436)+COUNTIFS($D$2:D1436,D1436,$F$2:F1436,F1436)-1&gt;1),"",X1436*W1436)))))))))))))),"")</f>
        <v/>
      </c>
      <c r="Z1436" s="18" t="str">
        <f t="shared" si="67"/>
        <v/>
      </c>
      <c r="AA1436" s="19" t="str">
        <f>IFERROR(VLOOKUP(E1436,[2]an!$A$3:$B$81,2,FALSE),"")</f>
        <v/>
      </c>
      <c r="AB1436" s="19" t="str">
        <f>IFERROR(VLOOKUP(AA1436,[2]an!$C$2:$D$16,2,FALSE),"")</f>
        <v/>
      </c>
      <c r="AC1436" s="20"/>
      <c r="AD1436" s="21" t="str">
        <f>IF(A1436=[2]an!$F$36,VLOOKUP([2]an!$F$36,[2]an!$F$36:$H$36,3,FALSE),IF(A1436=[2]an!$F$35,VLOOKUP([2]an!$F$35,[2]an!$F$35:$H$35,3,FALSE),IF(A1436=[2]an!$F$33,VLOOKUP([2]an!$F$33,[2]an!$F$33:$H$33,3,FALSE),IF(A1436=[2]an!$F$31,VLOOKUP([2]an!$F$31,[2]an!$F$31:$H$31,3,FALSE),""))))</f>
        <v/>
      </c>
    </row>
    <row r="1437" spans="6:30" x14ac:dyDescent="0.2">
      <c r="F1437" s="10"/>
      <c r="G1437" s="8" t="str">
        <f t="shared" si="68"/>
        <v/>
      </c>
      <c r="H1437" s="13"/>
      <c r="K1437" s="13"/>
      <c r="L1437" s="10"/>
      <c r="M1437" s="10"/>
      <c r="S1437" s="8" t="str">
        <f>IFERROR(VLOOKUP(D1437,[1]peretoe_teenus!$A$2:$L$2000,5,FALSE),"")</f>
        <v/>
      </c>
      <c r="U1437" s="13"/>
      <c r="V1437" s="15" t="str" cm="1">
        <f t="array" ref="V1437">IFERROR(IF(AND(F1437="Tugigrupp",RANK(K1437,$K1437:$K1437)+COUNTIFS($K$2:K1437,K1437,$L$2:L1437,L1437,$M$2:M1437,M1437,$I$2:I1437,I1437,$G$2:G1437,G1437,$F$2:F1437,F1437)-1=1),SUMPRODUCT(($F$2:$F$4154=F1437)*($G$2:$G$4154=G1437)*($K$2:$K$4154=K1437)*($I$2:$I$4154=I1437)*($L$2:$L$4154=L1437)*($M$2:$M$4154=M1437)),""),"")</f>
        <v/>
      </c>
      <c r="W1437" s="15" t="str">
        <f t="shared" si="66"/>
        <v/>
      </c>
      <c r="X1437" s="16" t="str">
        <f>IF(AND(A1437=[2]an!$G$38,F1437=[2]an!$E$40),[2]an!$G$40,IF(AND(A1437=[2]an!$G$38,F1437=[2]an!$E$41),[2]an!$G$41,IF(AND(A1437=[2]an!$G$38,F1437=[2]an!$E$39,H1437&gt;=[2]an!$M$37),[2]an!$G$39,
IF(AND(A1437=[2]an!$G$38,F1437=[2]an!$E$39,H1437&lt;[2]an!$M$37,S1437="kahepoolne vajaduspõhine",U1437=""),[2]an!$M$40,
IF(AND(A1437=[2]an!$G$38,F1437=[2]an!$E$39,H1437&lt;[2]an!$M$37,S1437="kahepoolne vajaduspõhine",U1437&lt;&gt;""),[2]an!$G$39,
IF(AND(A1437=[2]an!$G$38,F1437=[2]an!$E$39,H1437&lt;[2]an!$M$37,S1437&lt;&gt;"kahepoolne vajaduspõhine"),[2]an!$G$39,
IF(AND(A1437=[2]an!$G$38,F1437=[2]an!$E$42),[2]an!$G$42,
IF(AND(A1437=[2]an!$H$38,F1437=[2]an!$E$40),[2]an!$H$40,IF(AND(A1437=[2]an!$H$38,F1437=[2]an!$E$41),[2]an!$H$41,IF(AND(A1437=[2]an!$H$38,F1437=[2]an!$E$39,H1437&gt;=[2]an!$M$37),[2]an!$H$39,
IF(AND(A1437=[2]an!$H$38,F1437=[2]an!$E$39,H1437&lt;[2]an!$M$37,S1437="kahepoolne vajaduspõhine",U1437=""),[2]an!$M$40,
IF(AND(A1437=[2]an!$H$38,F1437=[2]an!$E$39,H1437&lt;[2]an!$M$37,S1437="kahepoolne vajaduspõhine",U1437&lt;&gt;""),[2]an!$H$39,
IF(AND(A1437=[2]an!$H$38,F1437=[2]an!$E$39,H1437&lt;[2]an!$M$37,S1437&lt;&gt;"kahepoolne vajaduspõhine"),[2]an!$H$39,
IF(AND(A1437=[2]an!$H$38,F1437=[2]an!$E$42),[2]an!$H$42,
IF(AND(A1437=[2]an!$I$38,F1437=[2]an!$E$40),[2]an!$I$40,IF(AND(A1437=[2]an!$I$38,F1437=[2]an!$E$41),[2]an!$I$41,IF(AND(A1437=[2]an!$I$38,F1437=[2]an!$E$39,H1437&gt;=[2]an!$M$37),[2]an!$I$39,
IF(AND(A1437=[2]an!$I$38,F1437=[2]an!$E$39,H1437&lt;[2]an!$M$37,S1437="kahepoolne vajaduspõhine",U1437=""),[2]an!$M$40,
IF(AND(A1437=[2]an!$I$38,F1437=[2]an!$E$39,H1437&lt;[2]an!$M$37,S1437="kahepoolne vajaduspõhine",U1437&lt;&gt;""),[2]an!$I$39,
IF(AND(A1437=[2]an!$I$38,F1437=[2]an!$E$39,H1437&lt;[2]an!$M$37,S1437&lt;&gt;"kahepoolne vajaduspõhine"),[2]an!$I$39,
IF(AND(A1437=[2]an!$I$38,F1437=[2]an!$E$42),[2]an!$I$42,
IF(AND(A1437=[2]an!$J$38,F1437=[2]an!$E$40),[2]an!$J$40,IF(AND(A1437=[2]an!$J$38,F1437=[2]an!$E$41),[2]an!$J$41,IF(AND(A1437=[2]an!$J$38,F1437=[2]an!$E$39,H1437&gt;=[2]an!$M$37),[2]an!$J$39,
IF(AND(A1437=[2]an!$J$38,F1437=[2]an!$E$39,H1437&lt;[2]an!$M$37,S1437="kahepoolne vajaduspõhine",U1437=""),[2]an!$M$40,
IF(AND(A1437=[2]an!$J$38,F1437=[2]an!$E$39,H1437&lt;[2]an!$M$37,S1437="kahepoolne vajaduspõhine",U1437&lt;&gt;""),[2]an!$J$39,
IF(AND(A1437=[2]an!$J$38,F1437=[2]an!$E$39,H1437&lt;[2]an!$M$37,S1437&lt;&gt;"kahepoolne vajaduspõhine"),[2]an!$J$39,
IF(AND(A1437=[2]an!$J$38,F1437=[2]an!$E$42),[2]an!$J$42,""))))))))))))))))))))))))))))</f>
        <v/>
      </c>
      <c r="Y1437" s="17" t="str">
        <f>IFERROR(IF(F1437="Tugigrupp",0,
IF(AND(F1437="Peretoe teenus",H1437&gt;=[2]an!$M$37,RANK(D1437,$D1437:$D1437)+COUNTIFS($D$2:D1437,D1437,$F$2:F1437,F1437)-1&gt;1),"",
IF(AND(F1437="Peretoe teenus",H1437&gt;=[2]an!$M$37,RANK(D1437,$D1437:$D1437)+COUNTIFS($D$2:D1437,D1437,$F$2:F1437,F1437)-1=1,MONTH(H1437)=MONTH(K1437)=TRUE,YEAR(H1437)=YEAR(K1437)=TRUE),((EOMONTH(H1437,0)-H1437+1)*X1437)/DAY(EOMONTH(H1437,0)),
IF(AND(F1437="Peretoe teenus",H1437&gt;=[2]an!$M$37,RANK(D1437,$D1437:$D1437)+COUNTIFS($D$2:D1437,D1437,$F$2:F1437,F1437)-1=1),X1437,
IF(AND(F1437="Peretoe teenus",H1437&lt;[2]an!$M$37,S1437&lt;&gt;"kahepoolne vajaduspõhine",RANK(D1437,$D1437:$D1437)+COUNTIFS($D$2:D1437,D1437,$F$2:F1437,F1437)-1=1),X1437,
IF(AND(F1437="Peretoe teenus",H1437&lt;[2]an!$M$37,S1437&lt;&gt;"kahepoolne vajaduspõhine",RANK(D1437,$D1437:$D1437)+COUNTIFS($D$2:D1437,D1437,$F$2:F1437,F1437)-1&gt;1),"",
IF(AND(F1437="Peretoe teenus",H1437&lt;[2]an!$M$37,S1437="kahepoolne vajaduspõhine",U1437="",RANK(D1437,$D1437:$D1437)+COUNTIFS($D$2:D1437,D1437,$F$2:F1437,F1437)-1=1),X1437,
IF(AND(F1437="Peretoe teenus",H1437&lt;[2]an!$M$37,S1437="kahepoolne vajaduspõhine",U1437="",RANK(D1437,$D1437:$D1437)+COUNTIFS($D$2:D1437,D1437,$F$2:F1437,F1437)-1&gt;1),"",
IF(AND(F1437="Peretoe teenus",H1437&lt;[2]an!$M$37,S1437="kahepoolne vajaduspõhine",U1437&lt;[2]an!$M$37,RANK(D1437,$D1437:$D1437)+COUNTIFS($D$2:D1437,D1437,$F$2:F1437,F1437)-1=1),X1437,
IF(AND(F1437="Peretoe teenus",H1437&lt;[2]an!$M$37,S1437="kahepoolne vajaduspõhine",U1437&lt;[2]an!$M$37,RANK(D1437,$D1437:$D1437)+COUNTIFS($D$2:D1437,D1437,$F$2:F1437,F1437)-1&gt;1),"",
IF(AND(F1437="Peretoe teenus",H1437&lt;[2]an!$M$37,S1437="kahepoolne vajaduspõhine",U1437&gt;=[2]an!$M$37,U1437&lt;=[2]an!$M$38,RANK(D1437,$D1437:$D1437)+COUNTIFS($D$2:D1437,D1437,$F$2:F1437,F1437)-1=1),
((EOMONTH(U1437,0)-U1437+1)*X1437)/DAY(EOMONTH(U1437,0))+(DAY(U1437)-1)*100/DAY(EOMONTH(U1437,0)),
IF(AND(F1437="Peretoe teenus",H1437&lt;[2]an!$M$37,S1437="kahepoolne vajaduspõhine",U1437&gt;=[2]an!$M$37,U1437&lt;=[2]an!$M$38,RANK(D1437,$D1437:$D1437)+COUNTIFS($D$2:D1437,D1437,$F$2:F1437,F1437)-1&gt;1),"",
IF(AND(F1437="Peretoe teenus",H1437&lt;[2]an!$M$37,S1437="kahepoolne vajaduspõhine",U1437&gt;[2]an!$M$38,RANK(D1437,$D1437:$D1437)+COUNTIFS($D$2:D1437,D1437,$F$2:F1437,F1437)-1=1),X1437,
IF(AND(F1437="Peretoe teenus",H1437&lt;[2]an!$M$37,S1437="kahepoolne vajaduspõhine",U1437&gt;[2]an!$M$38,RANK(D1437,$D1437:$D1437)+COUNTIFS($D$2:D1437,D1437,$F$2:F1437,F1437)-1&gt;1),"",X1437*W1437)))))))))))))),"")</f>
        <v/>
      </c>
      <c r="Z1437" s="18" t="str">
        <f t="shared" si="67"/>
        <v/>
      </c>
      <c r="AA1437" s="19" t="str">
        <f>IFERROR(VLOOKUP(E1437,[2]an!$A$3:$B$81,2,FALSE),"")</f>
        <v/>
      </c>
      <c r="AB1437" s="19" t="str">
        <f>IFERROR(VLOOKUP(AA1437,[2]an!$C$2:$D$16,2,FALSE),"")</f>
        <v/>
      </c>
      <c r="AC1437" s="20"/>
      <c r="AD1437" s="21" t="str">
        <f>IF(A1437=[2]an!$F$36,VLOOKUP([2]an!$F$36,[2]an!$F$36:$H$36,3,FALSE),IF(A1437=[2]an!$F$35,VLOOKUP([2]an!$F$35,[2]an!$F$35:$H$35,3,FALSE),IF(A1437=[2]an!$F$33,VLOOKUP([2]an!$F$33,[2]an!$F$33:$H$33,3,FALSE),IF(A1437=[2]an!$F$31,VLOOKUP([2]an!$F$31,[2]an!$F$31:$H$31,3,FALSE),""))))</f>
        <v/>
      </c>
    </row>
    <row r="1438" spans="6:30" x14ac:dyDescent="0.2">
      <c r="F1438" s="10"/>
      <c r="G1438" s="8" t="str">
        <f t="shared" si="68"/>
        <v/>
      </c>
      <c r="H1438" s="13"/>
      <c r="K1438" s="13"/>
      <c r="L1438" s="10"/>
      <c r="M1438" s="10"/>
      <c r="S1438" s="8" t="str">
        <f>IFERROR(VLOOKUP(D1438,[1]peretoe_teenus!$A$2:$L$2000,5,FALSE),"")</f>
        <v/>
      </c>
      <c r="U1438" s="13"/>
      <c r="V1438" s="15" t="str" cm="1">
        <f t="array" ref="V1438">IFERROR(IF(AND(F1438="Tugigrupp",RANK(K1438,$K1438:$K1438)+COUNTIFS($K$2:K1438,K1438,$L$2:L1438,L1438,$M$2:M1438,M1438,$I$2:I1438,I1438,$G$2:G1438,G1438,$F$2:F1438,F1438)-1=1),SUMPRODUCT(($F$2:$F$4154=F1438)*($G$2:$G$4154=G1438)*($K$2:$K$4154=K1438)*($I$2:$I$4154=I1438)*($L$2:$L$4154=L1438)*($M$2:$M$4154=M1438)),""),"")</f>
        <v/>
      </c>
      <c r="W1438" s="15" t="str">
        <f t="shared" si="66"/>
        <v/>
      </c>
      <c r="X1438" s="16" t="str">
        <f>IF(AND(A1438=[2]an!$G$38,F1438=[2]an!$E$40),[2]an!$G$40,IF(AND(A1438=[2]an!$G$38,F1438=[2]an!$E$41),[2]an!$G$41,IF(AND(A1438=[2]an!$G$38,F1438=[2]an!$E$39,H1438&gt;=[2]an!$M$37),[2]an!$G$39,
IF(AND(A1438=[2]an!$G$38,F1438=[2]an!$E$39,H1438&lt;[2]an!$M$37,S1438="kahepoolne vajaduspõhine",U1438=""),[2]an!$M$40,
IF(AND(A1438=[2]an!$G$38,F1438=[2]an!$E$39,H1438&lt;[2]an!$M$37,S1438="kahepoolne vajaduspõhine",U1438&lt;&gt;""),[2]an!$G$39,
IF(AND(A1438=[2]an!$G$38,F1438=[2]an!$E$39,H1438&lt;[2]an!$M$37,S1438&lt;&gt;"kahepoolne vajaduspõhine"),[2]an!$G$39,
IF(AND(A1438=[2]an!$G$38,F1438=[2]an!$E$42),[2]an!$G$42,
IF(AND(A1438=[2]an!$H$38,F1438=[2]an!$E$40),[2]an!$H$40,IF(AND(A1438=[2]an!$H$38,F1438=[2]an!$E$41),[2]an!$H$41,IF(AND(A1438=[2]an!$H$38,F1438=[2]an!$E$39,H1438&gt;=[2]an!$M$37),[2]an!$H$39,
IF(AND(A1438=[2]an!$H$38,F1438=[2]an!$E$39,H1438&lt;[2]an!$M$37,S1438="kahepoolne vajaduspõhine",U1438=""),[2]an!$M$40,
IF(AND(A1438=[2]an!$H$38,F1438=[2]an!$E$39,H1438&lt;[2]an!$M$37,S1438="kahepoolne vajaduspõhine",U1438&lt;&gt;""),[2]an!$H$39,
IF(AND(A1438=[2]an!$H$38,F1438=[2]an!$E$39,H1438&lt;[2]an!$M$37,S1438&lt;&gt;"kahepoolne vajaduspõhine"),[2]an!$H$39,
IF(AND(A1438=[2]an!$H$38,F1438=[2]an!$E$42),[2]an!$H$42,
IF(AND(A1438=[2]an!$I$38,F1438=[2]an!$E$40),[2]an!$I$40,IF(AND(A1438=[2]an!$I$38,F1438=[2]an!$E$41),[2]an!$I$41,IF(AND(A1438=[2]an!$I$38,F1438=[2]an!$E$39,H1438&gt;=[2]an!$M$37),[2]an!$I$39,
IF(AND(A1438=[2]an!$I$38,F1438=[2]an!$E$39,H1438&lt;[2]an!$M$37,S1438="kahepoolne vajaduspõhine",U1438=""),[2]an!$M$40,
IF(AND(A1438=[2]an!$I$38,F1438=[2]an!$E$39,H1438&lt;[2]an!$M$37,S1438="kahepoolne vajaduspõhine",U1438&lt;&gt;""),[2]an!$I$39,
IF(AND(A1438=[2]an!$I$38,F1438=[2]an!$E$39,H1438&lt;[2]an!$M$37,S1438&lt;&gt;"kahepoolne vajaduspõhine"),[2]an!$I$39,
IF(AND(A1438=[2]an!$I$38,F1438=[2]an!$E$42),[2]an!$I$42,
IF(AND(A1438=[2]an!$J$38,F1438=[2]an!$E$40),[2]an!$J$40,IF(AND(A1438=[2]an!$J$38,F1438=[2]an!$E$41),[2]an!$J$41,IF(AND(A1438=[2]an!$J$38,F1438=[2]an!$E$39,H1438&gt;=[2]an!$M$37),[2]an!$J$39,
IF(AND(A1438=[2]an!$J$38,F1438=[2]an!$E$39,H1438&lt;[2]an!$M$37,S1438="kahepoolne vajaduspõhine",U1438=""),[2]an!$M$40,
IF(AND(A1438=[2]an!$J$38,F1438=[2]an!$E$39,H1438&lt;[2]an!$M$37,S1438="kahepoolne vajaduspõhine",U1438&lt;&gt;""),[2]an!$J$39,
IF(AND(A1438=[2]an!$J$38,F1438=[2]an!$E$39,H1438&lt;[2]an!$M$37,S1438&lt;&gt;"kahepoolne vajaduspõhine"),[2]an!$J$39,
IF(AND(A1438=[2]an!$J$38,F1438=[2]an!$E$42),[2]an!$J$42,""))))))))))))))))))))))))))))</f>
        <v/>
      </c>
      <c r="Y1438" s="17" t="str">
        <f>IFERROR(IF(F1438="Tugigrupp",0,
IF(AND(F1438="Peretoe teenus",H1438&gt;=[2]an!$M$37,RANK(D1438,$D1438:$D1438)+COUNTIFS($D$2:D1438,D1438,$F$2:F1438,F1438)-1&gt;1),"",
IF(AND(F1438="Peretoe teenus",H1438&gt;=[2]an!$M$37,RANK(D1438,$D1438:$D1438)+COUNTIFS($D$2:D1438,D1438,$F$2:F1438,F1438)-1=1,MONTH(H1438)=MONTH(K1438)=TRUE,YEAR(H1438)=YEAR(K1438)=TRUE),((EOMONTH(H1438,0)-H1438+1)*X1438)/DAY(EOMONTH(H1438,0)),
IF(AND(F1438="Peretoe teenus",H1438&gt;=[2]an!$M$37,RANK(D1438,$D1438:$D1438)+COUNTIFS($D$2:D1438,D1438,$F$2:F1438,F1438)-1=1),X1438,
IF(AND(F1438="Peretoe teenus",H1438&lt;[2]an!$M$37,S1438&lt;&gt;"kahepoolne vajaduspõhine",RANK(D1438,$D1438:$D1438)+COUNTIFS($D$2:D1438,D1438,$F$2:F1438,F1438)-1=1),X1438,
IF(AND(F1438="Peretoe teenus",H1438&lt;[2]an!$M$37,S1438&lt;&gt;"kahepoolne vajaduspõhine",RANK(D1438,$D1438:$D1438)+COUNTIFS($D$2:D1438,D1438,$F$2:F1438,F1438)-1&gt;1),"",
IF(AND(F1438="Peretoe teenus",H1438&lt;[2]an!$M$37,S1438="kahepoolne vajaduspõhine",U1438="",RANK(D1438,$D1438:$D1438)+COUNTIFS($D$2:D1438,D1438,$F$2:F1438,F1438)-1=1),X1438,
IF(AND(F1438="Peretoe teenus",H1438&lt;[2]an!$M$37,S1438="kahepoolne vajaduspõhine",U1438="",RANK(D1438,$D1438:$D1438)+COUNTIFS($D$2:D1438,D1438,$F$2:F1438,F1438)-1&gt;1),"",
IF(AND(F1438="Peretoe teenus",H1438&lt;[2]an!$M$37,S1438="kahepoolne vajaduspõhine",U1438&lt;[2]an!$M$37,RANK(D1438,$D1438:$D1438)+COUNTIFS($D$2:D1438,D1438,$F$2:F1438,F1438)-1=1),X1438,
IF(AND(F1438="Peretoe teenus",H1438&lt;[2]an!$M$37,S1438="kahepoolne vajaduspõhine",U1438&lt;[2]an!$M$37,RANK(D1438,$D1438:$D1438)+COUNTIFS($D$2:D1438,D1438,$F$2:F1438,F1438)-1&gt;1),"",
IF(AND(F1438="Peretoe teenus",H1438&lt;[2]an!$M$37,S1438="kahepoolne vajaduspõhine",U1438&gt;=[2]an!$M$37,U1438&lt;=[2]an!$M$38,RANK(D1438,$D1438:$D1438)+COUNTIFS($D$2:D1438,D1438,$F$2:F1438,F1438)-1=1),
((EOMONTH(U1438,0)-U1438+1)*X1438)/DAY(EOMONTH(U1438,0))+(DAY(U1438)-1)*100/DAY(EOMONTH(U1438,0)),
IF(AND(F1438="Peretoe teenus",H1438&lt;[2]an!$M$37,S1438="kahepoolne vajaduspõhine",U1438&gt;=[2]an!$M$37,U1438&lt;=[2]an!$M$38,RANK(D1438,$D1438:$D1438)+COUNTIFS($D$2:D1438,D1438,$F$2:F1438,F1438)-1&gt;1),"",
IF(AND(F1438="Peretoe teenus",H1438&lt;[2]an!$M$37,S1438="kahepoolne vajaduspõhine",U1438&gt;[2]an!$M$38,RANK(D1438,$D1438:$D1438)+COUNTIFS($D$2:D1438,D1438,$F$2:F1438,F1438)-1=1),X1438,
IF(AND(F1438="Peretoe teenus",H1438&lt;[2]an!$M$37,S1438="kahepoolne vajaduspõhine",U1438&gt;[2]an!$M$38,RANK(D1438,$D1438:$D1438)+COUNTIFS($D$2:D1438,D1438,$F$2:F1438,F1438)-1&gt;1),"",X1438*W1438)))))))))))))),"")</f>
        <v/>
      </c>
      <c r="Z1438" s="18" t="str">
        <f t="shared" si="67"/>
        <v/>
      </c>
      <c r="AA1438" s="19" t="str">
        <f>IFERROR(VLOOKUP(E1438,[2]an!$A$3:$B$81,2,FALSE),"")</f>
        <v/>
      </c>
      <c r="AB1438" s="19" t="str">
        <f>IFERROR(VLOOKUP(AA1438,[2]an!$C$2:$D$16,2,FALSE),"")</f>
        <v/>
      </c>
      <c r="AC1438" s="20"/>
      <c r="AD1438" s="21" t="str">
        <f>IF(A1438=[2]an!$F$36,VLOOKUP([2]an!$F$36,[2]an!$F$36:$H$36,3,FALSE),IF(A1438=[2]an!$F$35,VLOOKUP([2]an!$F$35,[2]an!$F$35:$H$35,3,FALSE),IF(A1438=[2]an!$F$33,VLOOKUP([2]an!$F$33,[2]an!$F$33:$H$33,3,FALSE),IF(A1438=[2]an!$F$31,VLOOKUP([2]an!$F$31,[2]an!$F$31:$H$31,3,FALSE),""))))</f>
        <v/>
      </c>
    </row>
    <row r="1439" spans="6:30" x14ac:dyDescent="0.2">
      <c r="F1439" s="10"/>
      <c r="G1439" s="8" t="str">
        <f t="shared" si="68"/>
        <v/>
      </c>
      <c r="H1439" s="13"/>
      <c r="K1439" s="13"/>
      <c r="L1439" s="10"/>
      <c r="M1439" s="10"/>
      <c r="S1439" s="8" t="str">
        <f>IFERROR(VLOOKUP(D1439,[1]peretoe_teenus!$A$2:$L$2000,5,FALSE),"")</f>
        <v/>
      </c>
      <c r="U1439" s="13"/>
      <c r="V1439" s="15" t="str" cm="1">
        <f t="array" ref="V1439">IFERROR(IF(AND(F1439="Tugigrupp",RANK(K1439,$K1439:$K1439)+COUNTIFS($K$2:K1439,K1439,$L$2:L1439,L1439,$M$2:M1439,M1439,$I$2:I1439,I1439,$G$2:G1439,G1439,$F$2:F1439,F1439)-1=1),SUMPRODUCT(($F$2:$F$4154=F1439)*($G$2:$G$4154=G1439)*($K$2:$K$4154=K1439)*($I$2:$I$4154=I1439)*($L$2:$L$4154=L1439)*($M$2:$M$4154=M1439)),""),"")</f>
        <v/>
      </c>
      <c r="W1439" s="15" t="str">
        <f t="shared" si="66"/>
        <v/>
      </c>
      <c r="X1439" s="16" t="str">
        <f>IF(AND(A1439=[2]an!$G$38,F1439=[2]an!$E$40),[2]an!$G$40,IF(AND(A1439=[2]an!$G$38,F1439=[2]an!$E$41),[2]an!$G$41,IF(AND(A1439=[2]an!$G$38,F1439=[2]an!$E$39,H1439&gt;=[2]an!$M$37),[2]an!$G$39,
IF(AND(A1439=[2]an!$G$38,F1439=[2]an!$E$39,H1439&lt;[2]an!$M$37,S1439="kahepoolne vajaduspõhine",U1439=""),[2]an!$M$40,
IF(AND(A1439=[2]an!$G$38,F1439=[2]an!$E$39,H1439&lt;[2]an!$M$37,S1439="kahepoolne vajaduspõhine",U1439&lt;&gt;""),[2]an!$G$39,
IF(AND(A1439=[2]an!$G$38,F1439=[2]an!$E$39,H1439&lt;[2]an!$M$37,S1439&lt;&gt;"kahepoolne vajaduspõhine"),[2]an!$G$39,
IF(AND(A1439=[2]an!$G$38,F1439=[2]an!$E$42),[2]an!$G$42,
IF(AND(A1439=[2]an!$H$38,F1439=[2]an!$E$40),[2]an!$H$40,IF(AND(A1439=[2]an!$H$38,F1439=[2]an!$E$41),[2]an!$H$41,IF(AND(A1439=[2]an!$H$38,F1439=[2]an!$E$39,H1439&gt;=[2]an!$M$37),[2]an!$H$39,
IF(AND(A1439=[2]an!$H$38,F1439=[2]an!$E$39,H1439&lt;[2]an!$M$37,S1439="kahepoolne vajaduspõhine",U1439=""),[2]an!$M$40,
IF(AND(A1439=[2]an!$H$38,F1439=[2]an!$E$39,H1439&lt;[2]an!$M$37,S1439="kahepoolne vajaduspõhine",U1439&lt;&gt;""),[2]an!$H$39,
IF(AND(A1439=[2]an!$H$38,F1439=[2]an!$E$39,H1439&lt;[2]an!$M$37,S1439&lt;&gt;"kahepoolne vajaduspõhine"),[2]an!$H$39,
IF(AND(A1439=[2]an!$H$38,F1439=[2]an!$E$42),[2]an!$H$42,
IF(AND(A1439=[2]an!$I$38,F1439=[2]an!$E$40),[2]an!$I$40,IF(AND(A1439=[2]an!$I$38,F1439=[2]an!$E$41),[2]an!$I$41,IF(AND(A1439=[2]an!$I$38,F1439=[2]an!$E$39,H1439&gt;=[2]an!$M$37),[2]an!$I$39,
IF(AND(A1439=[2]an!$I$38,F1439=[2]an!$E$39,H1439&lt;[2]an!$M$37,S1439="kahepoolne vajaduspõhine",U1439=""),[2]an!$M$40,
IF(AND(A1439=[2]an!$I$38,F1439=[2]an!$E$39,H1439&lt;[2]an!$M$37,S1439="kahepoolne vajaduspõhine",U1439&lt;&gt;""),[2]an!$I$39,
IF(AND(A1439=[2]an!$I$38,F1439=[2]an!$E$39,H1439&lt;[2]an!$M$37,S1439&lt;&gt;"kahepoolne vajaduspõhine"),[2]an!$I$39,
IF(AND(A1439=[2]an!$I$38,F1439=[2]an!$E$42),[2]an!$I$42,
IF(AND(A1439=[2]an!$J$38,F1439=[2]an!$E$40),[2]an!$J$40,IF(AND(A1439=[2]an!$J$38,F1439=[2]an!$E$41),[2]an!$J$41,IF(AND(A1439=[2]an!$J$38,F1439=[2]an!$E$39,H1439&gt;=[2]an!$M$37),[2]an!$J$39,
IF(AND(A1439=[2]an!$J$38,F1439=[2]an!$E$39,H1439&lt;[2]an!$M$37,S1439="kahepoolne vajaduspõhine",U1439=""),[2]an!$M$40,
IF(AND(A1439=[2]an!$J$38,F1439=[2]an!$E$39,H1439&lt;[2]an!$M$37,S1439="kahepoolne vajaduspõhine",U1439&lt;&gt;""),[2]an!$J$39,
IF(AND(A1439=[2]an!$J$38,F1439=[2]an!$E$39,H1439&lt;[2]an!$M$37,S1439&lt;&gt;"kahepoolne vajaduspõhine"),[2]an!$J$39,
IF(AND(A1439=[2]an!$J$38,F1439=[2]an!$E$42),[2]an!$J$42,""))))))))))))))))))))))))))))</f>
        <v/>
      </c>
      <c r="Y1439" s="17" t="str">
        <f>IFERROR(IF(F1439="Tugigrupp",0,
IF(AND(F1439="Peretoe teenus",H1439&gt;=[2]an!$M$37,RANK(D1439,$D1439:$D1439)+COUNTIFS($D$2:D1439,D1439,$F$2:F1439,F1439)-1&gt;1),"",
IF(AND(F1439="Peretoe teenus",H1439&gt;=[2]an!$M$37,RANK(D1439,$D1439:$D1439)+COUNTIFS($D$2:D1439,D1439,$F$2:F1439,F1439)-1=1,MONTH(H1439)=MONTH(K1439)=TRUE,YEAR(H1439)=YEAR(K1439)=TRUE),((EOMONTH(H1439,0)-H1439+1)*X1439)/DAY(EOMONTH(H1439,0)),
IF(AND(F1439="Peretoe teenus",H1439&gt;=[2]an!$M$37,RANK(D1439,$D1439:$D1439)+COUNTIFS($D$2:D1439,D1439,$F$2:F1439,F1439)-1=1),X1439,
IF(AND(F1439="Peretoe teenus",H1439&lt;[2]an!$M$37,S1439&lt;&gt;"kahepoolne vajaduspõhine",RANK(D1439,$D1439:$D1439)+COUNTIFS($D$2:D1439,D1439,$F$2:F1439,F1439)-1=1),X1439,
IF(AND(F1439="Peretoe teenus",H1439&lt;[2]an!$M$37,S1439&lt;&gt;"kahepoolne vajaduspõhine",RANK(D1439,$D1439:$D1439)+COUNTIFS($D$2:D1439,D1439,$F$2:F1439,F1439)-1&gt;1),"",
IF(AND(F1439="Peretoe teenus",H1439&lt;[2]an!$M$37,S1439="kahepoolne vajaduspõhine",U1439="",RANK(D1439,$D1439:$D1439)+COUNTIFS($D$2:D1439,D1439,$F$2:F1439,F1439)-1=1),X1439,
IF(AND(F1439="Peretoe teenus",H1439&lt;[2]an!$M$37,S1439="kahepoolne vajaduspõhine",U1439="",RANK(D1439,$D1439:$D1439)+COUNTIFS($D$2:D1439,D1439,$F$2:F1439,F1439)-1&gt;1),"",
IF(AND(F1439="Peretoe teenus",H1439&lt;[2]an!$M$37,S1439="kahepoolne vajaduspõhine",U1439&lt;[2]an!$M$37,RANK(D1439,$D1439:$D1439)+COUNTIFS($D$2:D1439,D1439,$F$2:F1439,F1439)-1=1),X1439,
IF(AND(F1439="Peretoe teenus",H1439&lt;[2]an!$M$37,S1439="kahepoolne vajaduspõhine",U1439&lt;[2]an!$M$37,RANK(D1439,$D1439:$D1439)+COUNTIFS($D$2:D1439,D1439,$F$2:F1439,F1439)-1&gt;1),"",
IF(AND(F1439="Peretoe teenus",H1439&lt;[2]an!$M$37,S1439="kahepoolne vajaduspõhine",U1439&gt;=[2]an!$M$37,U1439&lt;=[2]an!$M$38,RANK(D1439,$D1439:$D1439)+COUNTIFS($D$2:D1439,D1439,$F$2:F1439,F1439)-1=1),
((EOMONTH(U1439,0)-U1439+1)*X1439)/DAY(EOMONTH(U1439,0))+(DAY(U1439)-1)*100/DAY(EOMONTH(U1439,0)),
IF(AND(F1439="Peretoe teenus",H1439&lt;[2]an!$M$37,S1439="kahepoolne vajaduspõhine",U1439&gt;=[2]an!$M$37,U1439&lt;=[2]an!$M$38,RANK(D1439,$D1439:$D1439)+COUNTIFS($D$2:D1439,D1439,$F$2:F1439,F1439)-1&gt;1),"",
IF(AND(F1439="Peretoe teenus",H1439&lt;[2]an!$M$37,S1439="kahepoolne vajaduspõhine",U1439&gt;[2]an!$M$38,RANK(D1439,$D1439:$D1439)+COUNTIFS($D$2:D1439,D1439,$F$2:F1439,F1439)-1=1),X1439,
IF(AND(F1439="Peretoe teenus",H1439&lt;[2]an!$M$37,S1439="kahepoolne vajaduspõhine",U1439&gt;[2]an!$M$38,RANK(D1439,$D1439:$D1439)+COUNTIFS($D$2:D1439,D1439,$F$2:F1439,F1439)-1&gt;1),"",X1439*W1439)))))))))))))),"")</f>
        <v/>
      </c>
      <c r="Z1439" s="18" t="str">
        <f t="shared" si="67"/>
        <v/>
      </c>
      <c r="AA1439" s="19" t="str">
        <f>IFERROR(VLOOKUP(E1439,[2]an!$A$3:$B$81,2,FALSE),"")</f>
        <v/>
      </c>
      <c r="AB1439" s="19" t="str">
        <f>IFERROR(VLOOKUP(AA1439,[2]an!$C$2:$D$16,2,FALSE),"")</f>
        <v/>
      </c>
      <c r="AC1439" s="20"/>
      <c r="AD1439" s="21" t="str">
        <f>IF(A1439=[2]an!$F$36,VLOOKUP([2]an!$F$36,[2]an!$F$36:$H$36,3,FALSE),IF(A1439=[2]an!$F$35,VLOOKUP([2]an!$F$35,[2]an!$F$35:$H$35,3,FALSE),IF(A1439=[2]an!$F$33,VLOOKUP([2]an!$F$33,[2]an!$F$33:$H$33,3,FALSE),IF(A1439=[2]an!$F$31,VLOOKUP([2]an!$F$31,[2]an!$F$31:$H$31,3,FALSE),""))))</f>
        <v/>
      </c>
    </row>
    <row r="1440" spans="6:30" x14ac:dyDescent="0.2">
      <c r="F1440" s="10"/>
      <c r="G1440" s="8" t="str">
        <f t="shared" si="68"/>
        <v/>
      </c>
      <c r="H1440" s="13"/>
      <c r="K1440" s="13"/>
      <c r="L1440" s="10"/>
      <c r="M1440" s="10"/>
      <c r="S1440" s="8" t="str">
        <f>IFERROR(VLOOKUP(D1440,[1]peretoe_teenus!$A$2:$L$2000,5,FALSE),"")</f>
        <v/>
      </c>
      <c r="U1440" s="13"/>
      <c r="V1440" s="15" t="str" cm="1">
        <f t="array" ref="V1440">IFERROR(IF(AND(F1440="Tugigrupp",RANK(K1440,$K1440:$K1440)+COUNTIFS($K$2:K1440,K1440,$L$2:L1440,L1440,$M$2:M1440,M1440,$I$2:I1440,I1440,$G$2:G1440,G1440,$F$2:F1440,F1440)-1=1),SUMPRODUCT(($F$2:$F$4154=F1440)*($G$2:$G$4154=G1440)*($K$2:$K$4154=K1440)*($I$2:$I$4154=I1440)*($L$2:$L$4154=L1440)*($M$2:$M$4154=M1440)),""),"")</f>
        <v/>
      </c>
      <c r="W1440" s="15" t="str">
        <f t="shared" si="66"/>
        <v/>
      </c>
      <c r="X1440" s="16" t="str">
        <f>IF(AND(A1440=[2]an!$G$38,F1440=[2]an!$E$40),[2]an!$G$40,IF(AND(A1440=[2]an!$G$38,F1440=[2]an!$E$41),[2]an!$G$41,IF(AND(A1440=[2]an!$G$38,F1440=[2]an!$E$39,H1440&gt;=[2]an!$M$37),[2]an!$G$39,
IF(AND(A1440=[2]an!$G$38,F1440=[2]an!$E$39,H1440&lt;[2]an!$M$37,S1440="kahepoolne vajaduspõhine",U1440=""),[2]an!$M$40,
IF(AND(A1440=[2]an!$G$38,F1440=[2]an!$E$39,H1440&lt;[2]an!$M$37,S1440="kahepoolne vajaduspõhine",U1440&lt;&gt;""),[2]an!$G$39,
IF(AND(A1440=[2]an!$G$38,F1440=[2]an!$E$39,H1440&lt;[2]an!$M$37,S1440&lt;&gt;"kahepoolne vajaduspõhine"),[2]an!$G$39,
IF(AND(A1440=[2]an!$G$38,F1440=[2]an!$E$42),[2]an!$G$42,
IF(AND(A1440=[2]an!$H$38,F1440=[2]an!$E$40),[2]an!$H$40,IF(AND(A1440=[2]an!$H$38,F1440=[2]an!$E$41),[2]an!$H$41,IF(AND(A1440=[2]an!$H$38,F1440=[2]an!$E$39,H1440&gt;=[2]an!$M$37),[2]an!$H$39,
IF(AND(A1440=[2]an!$H$38,F1440=[2]an!$E$39,H1440&lt;[2]an!$M$37,S1440="kahepoolne vajaduspõhine",U1440=""),[2]an!$M$40,
IF(AND(A1440=[2]an!$H$38,F1440=[2]an!$E$39,H1440&lt;[2]an!$M$37,S1440="kahepoolne vajaduspõhine",U1440&lt;&gt;""),[2]an!$H$39,
IF(AND(A1440=[2]an!$H$38,F1440=[2]an!$E$39,H1440&lt;[2]an!$M$37,S1440&lt;&gt;"kahepoolne vajaduspõhine"),[2]an!$H$39,
IF(AND(A1440=[2]an!$H$38,F1440=[2]an!$E$42),[2]an!$H$42,
IF(AND(A1440=[2]an!$I$38,F1440=[2]an!$E$40),[2]an!$I$40,IF(AND(A1440=[2]an!$I$38,F1440=[2]an!$E$41),[2]an!$I$41,IF(AND(A1440=[2]an!$I$38,F1440=[2]an!$E$39,H1440&gt;=[2]an!$M$37),[2]an!$I$39,
IF(AND(A1440=[2]an!$I$38,F1440=[2]an!$E$39,H1440&lt;[2]an!$M$37,S1440="kahepoolne vajaduspõhine",U1440=""),[2]an!$M$40,
IF(AND(A1440=[2]an!$I$38,F1440=[2]an!$E$39,H1440&lt;[2]an!$M$37,S1440="kahepoolne vajaduspõhine",U1440&lt;&gt;""),[2]an!$I$39,
IF(AND(A1440=[2]an!$I$38,F1440=[2]an!$E$39,H1440&lt;[2]an!$M$37,S1440&lt;&gt;"kahepoolne vajaduspõhine"),[2]an!$I$39,
IF(AND(A1440=[2]an!$I$38,F1440=[2]an!$E$42),[2]an!$I$42,
IF(AND(A1440=[2]an!$J$38,F1440=[2]an!$E$40),[2]an!$J$40,IF(AND(A1440=[2]an!$J$38,F1440=[2]an!$E$41),[2]an!$J$41,IF(AND(A1440=[2]an!$J$38,F1440=[2]an!$E$39,H1440&gt;=[2]an!$M$37),[2]an!$J$39,
IF(AND(A1440=[2]an!$J$38,F1440=[2]an!$E$39,H1440&lt;[2]an!$M$37,S1440="kahepoolne vajaduspõhine",U1440=""),[2]an!$M$40,
IF(AND(A1440=[2]an!$J$38,F1440=[2]an!$E$39,H1440&lt;[2]an!$M$37,S1440="kahepoolne vajaduspõhine",U1440&lt;&gt;""),[2]an!$J$39,
IF(AND(A1440=[2]an!$J$38,F1440=[2]an!$E$39,H1440&lt;[2]an!$M$37,S1440&lt;&gt;"kahepoolne vajaduspõhine"),[2]an!$J$39,
IF(AND(A1440=[2]an!$J$38,F1440=[2]an!$E$42),[2]an!$J$42,""))))))))))))))))))))))))))))</f>
        <v/>
      </c>
      <c r="Y1440" s="17" t="str">
        <f>IFERROR(IF(F1440="Tugigrupp",0,
IF(AND(F1440="Peretoe teenus",H1440&gt;=[2]an!$M$37,RANK(D1440,$D1440:$D1440)+COUNTIFS($D$2:D1440,D1440,$F$2:F1440,F1440)-1&gt;1),"",
IF(AND(F1440="Peretoe teenus",H1440&gt;=[2]an!$M$37,RANK(D1440,$D1440:$D1440)+COUNTIFS($D$2:D1440,D1440,$F$2:F1440,F1440)-1=1,MONTH(H1440)=MONTH(K1440)=TRUE,YEAR(H1440)=YEAR(K1440)=TRUE),((EOMONTH(H1440,0)-H1440+1)*X1440)/DAY(EOMONTH(H1440,0)),
IF(AND(F1440="Peretoe teenus",H1440&gt;=[2]an!$M$37,RANK(D1440,$D1440:$D1440)+COUNTIFS($D$2:D1440,D1440,$F$2:F1440,F1440)-1=1),X1440,
IF(AND(F1440="Peretoe teenus",H1440&lt;[2]an!$M$37,S1440&lt;&gt;"kahepoolne vajaduspõhine",RANK(D1440,$D1440:$D1440)+COUNTIFS($D$2:D1440,D1440,$F$2:F1440,F1440)-1=1),X1440,
IF(AND(F1440="Peretoe teenus",H1440&lt;[2]an!$M$37,S1440&lt;&gt;"kahepoolne vajaduspõhine",RANK(D1440,$D1440:$D1440)+COUNTIFS($D$2:D1440,D1440,$F$2:F1440,F1440)-1&gt;1),"",
IF(AND(F1440="Peretoe teenus",H1440&lt;[2]an!$M$37,S1440="kahepoolne vajaduspõhine",U1440="",RANK(D1440,$D1440:$D1440)+COUNTIFS($D$2:D1440,D1440,$F$2:F1440,F1440)-1=1),X1440,
IF(AND(F1440="Peretoe teenus",H1440&lt;[2]an!$M$37,S1440="kahepoolne vajaduspõhine",U1440="",RANK(D1440,$D1440:$D1440)+COUNTIFS($D$2:D1440,D1440,$F$2:F1440,F1440)-1&gt;1),"",
IF(AND(F1440="Peretoe teenus",H1440&lt;[2]an!$M$37,S1440="kahepoolne vajaduspõhine",U1440&lt;[2]an!$M$37,RANK(D1440,$D1440:$D1440)+COUNTIFS($D$2:D1440,D1440,$F$2:F1440,F1440)-1=1),X1440,
IF(AND(F1440="Peretoe teenus",H1440&lt;[2]an!$M$37,S1440="kahepoolne vajaduspõhine",U1440&lt;[2]an!$M$37,RANK(D1440,$D1440:$D1440)+COUNTIFS($D$2:D1440,D1440,$F$2:F1440,F1440)-1&gt;1),"",
IF(AND(F1440="Peretoe teenus",H1440&lt;[2]an!$M$37,S1440="kahepoolne vajaduspõhine",U1440&gt;=[2]an!$M$37,U1440&lt;=[2]an!$M$38,RANK(D1440,$D1440:$D1440)+COUNTIFS($D$2:D1440,D1440,$F$2:F1440,F1440)-1=1),
((EOMONTH(U1440,0)-U1440+1)*X1440)/DAY(EOMONTH(U1440,0))+(DAY(U1440)-1)*100/DAY(EOMONTH(U1440,0)),
IF(AND(F1440="Peretoe teenus",H1440&lt;[2]an!$M$37,S1440="kahepoolne vajaduspõhine",U1440&gt;=[2]an!$M$37,U1440&lt;=[2]an!$M$38,RANK(D1440,$D1440:$D1440)+COUNTIFS($D$2:D1440,D1440,$F$2:F1440,F1440)-1&gt;1),"",
IF(AND(F1440="Peretoe teenus",H1440&lt;[2]an!$M$37,S1440="kahepoolne vajaduspõhine",U1440&gt;[2]an!$M$38,RANK(D1440,$D1440:$D1440)+COUNTIFS($D$2:D1440,D1440,$F$2:F1440,F1440)-1=1),X1440,
IF(AND(F1440="Peretoe teenus",H1440&lt;[2]an!$M$37,S1440="kahepoolne vajaduspõhine",U1440&gt;[2]an!$M$38,RANK(D1440,$D1440:$D1440)+COUNTIFS($D$2:D1440,D1440,$F$2:F1440,F1440)-1&gt;1),"",X1440*W1440)))))))))))))),"")</f>
        <v/>
      </c>
      <c r="Z1440" s="18" t="str">
        <f t="shared" si="67"/>
        <v/>
      </c>
      <c r="AA1440" s="19" t="str">
        <f>IFERROR(VLOOKUP(E1440,[2]an!$A$3:$B$81,2,FALSE),"")</f>
        <v/>
      </c>
      <c r="AB1440" s="19" t="str">
        <f>IFERROR(VLOOKUP(AA1440,[2]an!$C$2:$D$16,2,FALSE),"")</f>
        <v/>
      </c>
      <c r="AC1440" s="20"/>
      <c r="AD1440" s="21" t="str">
        <f>IF(A1440=[2]an!$F$36,VLOOKUP([2]an!$F$36,[2]an!$F$36:$H$36,3,FALSE),IF(A1440=[2]an!$F$35,VLOOKUP([2]an!$F$35,[2]an!$F$35:$H$35,3,FALSE),IF(A1440=[2]an!$F$33,VLOOKUP([2]an!$F$33,[2]an!$F$33:$H$33,3,FALSE),IF(A1440=[2]an!$F$31,VLOOKUP([2]an!$F$31,[2]an!$F$31:$H$31,3,FALSE),""))))</f>
        <v/>
      </c>
    </row>
    <row r="1441" spans="6:30" x14ac:dyDescent="0.2">
      <c r="F1441" s="10"/>
      <c r="G1441" s="8" t="str">
        <f t="shared" si="68"/>
        <v/>
      </c>
      <c r="H1441" s="13"/>
      <c r="K1441" s="13"/>
      <c r="L1441" s="10"/>
      <c r="M1441" s="10"/>
      <c r="S1441" s="8" t="str">
        <f>IFERROR(VLOOKUP(D1441,[1]peretoe_teenus!$A$2:$L$2000,5,FALSE),"")</f>
        <v/>
      </c>
      <c r="U1441" s="13"/>
      <c r="V1441" s="15" t="str" cm="1">
        <f t="array" ref="V1441">IFERROR(IF(AND(F1441="Tugigrupp",RANK(K1441,$K1441:$K1441)+COUNTIFS($K$2:K1441,K1441,$L$2:L1441,L1441,$M$2:M1441,M1441,$I$2:I1441,I1441,$G$2:G1441,G1441,$F$2:F1441,F1441)-1=1),SUMPRODUCT(($F$2:$F$4154=F1441)*($G$2:$G$4154=G1441)*($K$2:$K$4154=K1441)*($I$2:$I$4154=I1441)*($L$2:$L$4154=L1441)*($M$2:$M$4154=M1441)),""),"")</f>
        <v/>
      </c>
      <c r="W1441" s="15" t="str">
        <f t="shared" si="66"/>
        <v/>
      </c>
      <c r="X1441" s="16" t="str">
        <f>IF(AND(A1441=[2]an!$G$38,F1441=[2]an!$E$40),[2]an!$G$40,IF(AND(A1441=[2]an!$G$38,F1441=[2]an!$E$41),[2]an!$G$41,IF(AND(A1441=[2]an!$G$38,F1441=[2]an!$E$39,H1441&gt;=[2]an!$M$37),[2]an!$G$39,
IF(AND(A1441=[2]an!$G$38,F1441=[2]an!$E$39,H1441&lt;[2]an!$M$37,S1441="kahepoolne vajaduspõhine",U1441=""),[2]an!$M$40,
IF(AND(A1441=[2]an!$G$38,F1441=[2]an!$E$39,H1441&lt;[2]an!$M$37,S1441="kahepoolne vajaduspõhine",U1441&lt;&gt;""),[2]an!$G$39,
IF(AND(A1441=[2]an!$G$38,F1441=[2]an!$E$39,H1441&lt;[2]an!$M$37,S1441&lt;&gt;"kahepoolne vajaduspõhine"),[2]an!$G$39,
IF(AND(A1441=[2]an!$G$38,F1441=[2]an!$E$42),[2]an!$G$42,
IF(AND(A1441=[2]an!$H$38,F1441=[2]an!$E$40),[2]an!$H$40,IF(AND(A1441=[2]an!$H$38,F1441=[2]an!$E$41),[2]an!$H$41,IF(AND(A1441=[2]an!$H$38,F1441=[2]an!$E$39,H1441&gt;=[2]an!$M$37),[2]an!$H$39,
IF(AND(A1441=[2]an!$H$38,F1441=[2]an!$E$39,H1441&lt;[2]an!$M$37,S1441="kahepoolne vajaduspõhine",U1441=""),[2]an!$M$40,
IF(AND(A1441=[2]an!$H$38,F1441=[2]an!$E$39,H1441&lt;[2]an!$M$37,S1441="kahepoolne vajaduspõhine",U1441&lt;&gt;""),[2]an!$H$39,
IF(AND(A1441=[2]an!$H$38,F1441=[2]an!$E$39,H1441&lt;[2]an!$M$37,S1441&lt;&gt;"kahepoolne vajaduspõhine"),[2]an!$H$39,
IF(AND(A1441=[2]an!$H$38,F1441=[2]an!$E$42),[2]an!$H$42,
IF(AND(A1441=[2]an!$I$38,F1441=[2]an!$E$40),[2]an!$I$40,IF(AND(A1441=[2]an!$I$38,F1441=[2]an!$E$41),[2]an!$I$41,IF(AND(A1441=[2]an!$I$38,F1441=[2]an!$E$39,H1441&gt;=[2]an!$M$37),[2]an!$I$39,
IF(AND(A1441=[2]an!$I$38,F1441=[2]an!$E$39,H1441&lt;[2]an!$M$37,S1441="kahepoolne vajaduspõhine",U1441=""),[2]an!$M$40,
IF(AND(A1441=[2]an!$I$38,F1441=[2]an!$E$39,H1441&lt;[2]an!$M$37,S1441="kahepoolne vajaduspõhine",U1441&lt;&gt;""),[2]an!$I$39,
IF(AND(A1441=[2]an!$I$38,F1441=[2]an!$E$39,H1441&lt;[2]an!$M$37,S1441&lt;&gt;"kahepoolne vajaduspõhine"),[2]an!$I$39,
IF(AND(A1441=[2]an!$I$38,F1441=[2]an!$E$42),[2]an!$I$42,
IF(AND(A1441=[2]an!$J$38,F1441=[2]an!$E$40),[2]an!$J$40,IF(AND(A1441=[2]an!$J$38,F1441=[2]an!$E$41),[2]an!$J$41,IF(AND(A1441=[2]an!$J$38,F1441=[2]an!$E$39,H1441&gt;=[2]an!$M$37),[2]an!$J$39,
IF(AND(A1441=[2]an!$J$38,F1441=[2]an!$E$39,H1441&lt;[2]an!$M$37,S1441="kahepoolne vajaduspõhine",U1441=""),[2]an!$M$40,
IF(AND(A1441=[2]an!$J$38,F1441=[2]an!$E$39,H1441&lt;[2]an!$M$37,S1441="kahepoolne vajaduspõhine",U1441&lt;&gt;""),[2]an!$J$39,
IF(AND(A1441=[2]an!$J$38,F1441=[2]an!$E$39,H1441&lt;[2]an!$M$37,S1441&lt;&gt;"kahepoolne vajaduspõhine"),[2]an!$J$39,
IF(AND(A1441=[2]an!$J$38,F1441=[2]an!$E$42),[2]an!$J$42,""))))))))))))))))))))))))))))</f>
        <v/>
      </c>
      <c r="Y1441" s="17" t="str">
        <f>IFERROR(IF(F1441="Tugigrupp",0,
IF(AND(F1441="Peretoe teenus",H1441&gt;=[2]an!$M$37,RANK(D1441,$D1441:$D1441)+COUNTIFS($D$2:D1441,D1441,$F$2:F1441,F1441)-1&gt;1),"",
IF(AND(F1441="Peretoe teenus",H1441&gt;=[2]an!$M$37,RANK(D1441,$D1441:$D1441)+COUNTIFS($D$2:D1441,D1441,$F$2:F1441,F1441)-1=1,MONTH(H1441)=MONTH(K1441)=TRUE,YEAR(H1441)=YEAR(K1441)=TRUE),((EOMONTH(H1441,0)-H1441+1)*X1441)/DAY(EOMONTH(H1441,0)),
IF(AND(F1441="Peretoe teenus",H1441&gt;=[2]an!$M$37,RANK(D1441,$D1441:$D1441)+COUNTIFS($D$2:D1441,D1441,$F$2:F1441,F1441)-1=1),X1441,
IF(AND(F1441="Peretoe teenus",H1441&lt;[2]an!$M$37,S1441&lt;&gt;"kahepoolne vajaduspõhine",RANK(D1441,$D1441:$D1441)+COUNTIFS($D$2:D1441,D1441,$F$2:F1441,F1441)-1=1),X1441,
IF(AND(F1441="Peretoe teenus",H1441&lt;[2]an!$M$37,S1441&lt;&gt;"kahepoolne vajaduspõhine",RANK(D1441,$D1441:$D1441)+COUNTIFS($D$2:D1441,D1441,$F$2:F1441,F1441)-1&gt;1),"",
IF(AND(F1441="Peretoe teenus",H1441&lt;[2]an!$M$37,S1441="kahepoolne vajaduspõhine",U1441="",RANK(D1441,$D1441:$D1441)+COUNTIFS($D$2:D1441,D1441,$F$2:F1441,F1441)-1=1),X1441,
IF(AND(F1441="Peretoe teenus",H1441&lt;[2]an!$M$37,S1441="kahepoolne vajaduspõhine",U1441="",RANK(D1441,$D1441:$D1441)+COUNTIFS($D$2:D1441,D1441,$F$2:F1441,F1441)-1&gt;1),"",
IF(AND(F1441="Peretoe teenus",H1441&lt;[2]an!$M$37,S1441="kahepoolne vajaduspõhine",U1441&lt;[2]an!$M$37,RANK(D1441,$D1441:$D1441)+COUNTIFS($D$2:D1441,D1441,$F$2:F1441,F1441)-1=1),X1441,
IF(AND(F1441="Peretoe teenus",H1441&lt;[2]an!$M$37,S1441="kahepoolne vajaduspõhine",U1441&lt;[2]an!$M$37,RANK(D1441,$D1441:$D1441)+COUNTIFS($D$2:D1441,D1441,$F$2:F1441,F1441)-1&gt;1),"",
IF(AND(F1441="Peretoe teenus",H1441&lt;[2]an!$M$37,S1441="kahepoolne vajaduspõhine",U1441&gt;=[2]an!$M$37,U1441&lt;=[2]an!$M$38,RANK(D1441,$D1441:$D1441)+COUNTIFS($D$2:D1441,D1441,$F$2:F1441,F1441)-1=1),
((EOMONTH(U1441,0)-U1441+1)*X1441)/DAY(EOMONTH(U1441,0))+(DAY(U1441)-1)*100/DAY(EOMONTH(U1441,0)),
IF(AND(F1441="Peretoe teenus",H1441&lt;[2]an!$M$37,S1441="kahepoolne vajaduspõhine",U1441&gt;=[2]an!$M$37,U1441&lt;=[2]an!$M$38,RANK(D1441,$D1441:$D1441)+COUNTIFS($D$2:D1441,D1441,$F$2:F1441,F1441)-1&gt;1),"",
IF(AND(F1441="Peretoe teenus",H1441&lt;[2]an!$M$37,S1441="kahepoolne vajaduspõhine",U1441&gt;[2]an!$M$38,RANK(D1441,$D1441:$D1441)+COUNTIFS($D$2:D1441,D1441,$F$2:F1441,F1441)-1=1),X1441,
IF(AND(F1441="Peretoe teenus",H1441&lt;[2]an!$M$37,S1441="kahepoolne vajaduspõhine",U1441&gt;[2]an!$M$38,RANK(D1441,$D1441:$D1441)+COUNTIFS($D$2:D1441,D1441,$F$2:F1441,F1441)-1&gt;1),"",X1441*W1441)))))))))))))),"")</f>
        <v/>
      </c>
      <c r="Z1441" s="18" t="str">
        <f t="shared" si="67"/>
        <v/>
      </c>
      <c r="AA1441" s="19" t="str">
        <f>IFERROR(VLOOKUP(E1441,[2]an!$A$3:$B$81,2,FALSE),"")</f>
        <v/>
      </c>
      <c r="AB1441" s="19" t="str">
        <f>IFERROR(VLOOKUP(AA1441,[2]an!$C$2:$D$16,2,FALSE),"")</f>
        <v/>
      </c>
      <c r="AC1441" s="20"/>
      <c r="AD1441" s="21" t="str">
        <f>IF(A1441=[2]an!$F$36,VLOOKUP([2]an!$F$36,[2]an!$F$36:$H$36,3,FALSE),IF(A1441=[2]an!$F$35,VLOOKUP([2]an!$F$35,[2]an!$F$35:$H$35,3,FALSE),IF(A1441=[2]an!$F$33,VLOOKUP([2]an!$F$33,[2]an!$F$33:$H$33,3,FALSE),IF(A1441=[2]an!$F$31,VLOOKUP([2]an!$F$31,[2]an!$F$31:$H$31,3,FALSE),""))))</f>
        <v/>
      </c>
    </row>
    <row r="1442" spans="6:30" x14ac:dyDescent="0.2">
      <c r="F1442" s="10"/>
      <c r="G1442" s="8" t="str">
        <f t="shared" si="68"/>
        <v/>
      </c>
      <c r="H1442" s="13"/>
      <c r="K1442" s="13"/>
      <c r="L1442" s="10"/>
      <c r="M1442" s="10"/>
      <c r="S1442" s="8" t="str">
        <f>IFERROR(VLOOKUP(D1442,[1]peretoe_teenus!$A$2:$L$2000,5,FALSE),"")</f>
        <v/>
      </c>
      <c r="U1442" s="13"/>
      <c r="V1442" s="15" t="str" cm="1">
        <f t="array" ref="V1442">IFERROR(IF(AND(F1442="Tugigrupp",RANK(K1442,$K1442:$K1442)+COUNTIFS($K$2:K1442,K1442,$L$2:L1442,L1442,$M$2:M1442,M1442,$I$2:I1442,I1442,$G$2:G1442,G1442,$F$2:F1442,F1442)-1=1),SUMPRODUCT(($F$2:$F$4154=F1442)*($G$2:$G$4154=G1442)*($K$2:$K$4154=K1442)*($I$2:$I$4154=I1442)*($L$2:$L$4154=L1442)*($M$2:$M$4154=M1442)),""),"")</f>
        <v/>
      </c>
      <c r="W1442" s="15" t="str">
        <f t="shared" si="66"/>
        <v/>
      </c>
      <c r="X1442" s="16" t="str">
        <f>IF(AND(A1442=[2]an!$G$38,F1442=[2]an!$E$40),[2]an!$G$40,IF(AND(A1442=[2]an!$G$38,F1442=[2]an!$E$41),[2]an!$G$41,IF(AND(A1442=[2]an!$G$38,F1442=[2]an!$E$39,H1442&gt;=[2]an!$M$37),[2]an!$G$39,
IF(AND(A1442=[2]an!$G$38,F1442=[2]an!$E$39,H1442&lt;[2]an!$M$37,S1442="kahepoolne vajaduspõhine",U1442=""),[2]an!$M$40,
IF(AND(A1442=[2]an!$G$38,F1442=[2]an!$E$39,H1442&lt;[2]an!$M$37,S1442="kahepoolne vajaduspõhine",U1442&lt;&gt;""),[2]an!$G$39,
IF(AND(A1442=[2]an!$G$38,F1442=[2]an!$E$39,H1442&lt;[2]an!$M$37,S1442&lt;&gt;"kahepoolne vajaduspõhine"),[2]an!$G$39,
IF(AND(A1442=[2]an!$G$38,F1442=[2]an!$E$42),[2]an!$G$42,
IF(AND(A1442=[2]an!$H$38,F1442=[2]an!$E$40),[2]an!$H$40,IF(AND(A1442=[2]an!$H$38,F1442=[2]an!$E$41),[2]an!$H$41,IF(AND(A1442=[2]an!$H$38,F1442=[2]an!$E$39,H1442&gt;=[2]an!$M$37),[2]an!$H$39,
IF(AND(A1442=[2]an!$H$38,F1442=[2]an!$E$39,H1442&lt;[2]an!$M$37,S1442="kahepoolne vajaduspõhine",U1442=""),[2]an!$M$40,
IF(AND(A1442=[2]an!$H$38,F1442=[2]an!$E$39,H1442&lt;[2]an!$M$37,S1442="kahepoolne vajaduspõhine",U1442&lt;&gt;""),[2]an!$H$39,
IF(AND(A1442=[2]an!$H$38,F1442=[2]an!$E$39,H1442&lt;[2]an!$M$37,S1442&lt;&gt;"kahepoolne vajaduspõhine"),[2]an!$H$39,
IF(AND(A1442=[2]an!$H$38,F1442=[2]an!$E$42),[2]an!$H$42,
IF(AND(A1442=[2]an!$I$38,F1442=[2]an!$E$40),[2]an!$I$40,IF(AND(A1442=[2]an!$I$38,F1442=[2]an!$E$41),[2]an!$I$41,IF(AND(A1442=[2]an!$I$38,F1442=[2]an!$E$39,H1442&gt;=[2]an!$M$37),[2]an!$I$39,
IF(AND(A1442=[2]an!$I$38,F1442=[2]an!$E$39,H1442&lt;[2]an!$M$37,S1442="kahepoolne vajaduspõhine",U1442=""),[2]an!$M$40,
IF(AND(A1442=[2]an!$I$38,F1442=[2]an!$E$39,H1442&lt;[2]an!$M$37,S1442="kahepoolne vajaduspõhine",U1442&lt;&gt;""),[2]an!$I$39,
IF(AND(A1442=[2]an!$I$38,F1442=[2]an!$E$39,H1442&lt;[2]an!$M$37,S1442&lt;&gt;"kahepoolne vajaduspõhine"),[2]an!$I$39,
IF(AND(A1442=[2]an!$I$38,F1442=[2]an!$E$42),[2]an!$I$42,
IF(AND(A1442=[2]an!$J$38,F1442=[2]an!$E$40),[2]an!$J$40,IF(AND(A1442=[2]an!$J$38,F1442=[2]an!$E$41),[2]an!$J$41,IF(AND(A1442=[2]an!$J$38,F1442=[2]an!$E$39,H1442&gt;=[2]an!$M$37),[2]an!$J$39,
IF(AND(A1442=[2]an!$J$38,F1442=[2]an!$E$39,H1442&lt;[2]an!$M$37,S1442="kahepoolne vajaduspõhine",U1442=""),[2]an!$M$40,
IF(AND(A1442=[2]an!$J$38,F1442=[2]an!$E$39,H1442&lt;[2]an!$M$37,S1442="kahepoolne vajaduspõhine",U1442&lt;&gt;""),[2]an!$J$39,
IF(AND(A1442=[2]an!$J$38,F1442=[2]an!$E$39,H1442&lt;[2]an!$M$37,S1442&lt;&gt;"kahepoolne vajaduspõhine"),[2]an!$J$39,
IF(AND(A1442=[2]an!$J$38,F1442=[2]an!$E$42),[2]an!$J$42,""))))))))))))))))))))))))))))</f>
        <v/>
      </c>
      <c r="Y1442" s="17" t="str">
        <f>IFERROR(IF(F1442="Tugigrupp",0,
IF(AND(F1442="Peretoe teenus",H1442&gt;=[2]an!$M$37,RANK(D1442,$D1442:$D1442)+COUNTIFS($D$2:D1442,D1442,$F$2:F1442,F1442)-1&gt;1),"",
IF(AND(F1442="Peretoe teenus",H1442&gt;=[2]an!$M$37,RANK(D1442,$D1442:$D1442)+COUNTIFS($D$2:D1442,D1442,$F$2:F1442,F1442)-1=1,MONTH(H1442)=MONTH(K1442)=TRUE,YEAR(H1442)=YEAR(K1442)=TRUE),((EOMONTH(H1442,0)-H1442+1)*X1442)/DAY(EOMONTH(H1442,0)),
IF(AND(F1442="Peretoe teenus",H1442&gt;=[2]an!$M$37,RANK(D1442,$D1442:$D1442)+COUNTIFS($D$2:D1442,D1442,$F$2:F1442,F1442)-1=1),X1442,
IF(AND(F1442="Peretoe teenus",H1442&lt;[2]an!$M$37,S1442&lt;&gt;"kahepoolne vajaduspõhine",RANK(D1442,$D1442:$D1442)+COUNTIFS($D$2:D1442,D1442,$F$2:F1442,F1442)-1=1),X1442,
IF(AND(F1442="Peretoe teenus",H1442&lt;[2]an!$M$37,S1442&lt;&gt;"kahepoolne vajaduspõhine",RANK(D1442,$D1442:$D1442)+COUNTIFS($D$2:D1442,D1442,$F$2:F1442,F1442)-1&gt;1),"",
IF(AND(F1442="Peretoe teenus",H1442&lt;[2]an!$M$37,S1442="kahepoolne vajaduspõhine",U1442="",RANK(D1442,$D1442:$D1442)+COUNTIFS($D$2:D1442,D1442,$F$2:F1442,F1442)-1=1),X1442,
IF(AND(F1442="Peretoe teenus",H1442&lt;[2]an!$M$37,S1442="kahepoolne vajaduspõhine",U1442="",RANK(D1442,$D1442:$D1442)+COUNTIFS($D$2:D1442,D1442,$F$2:F1442,F1442)-1&gt;1),"",
IF(AND(F1442="Peretoe teenus",H1442&lt;[2]an!$M$37,S1442="kahepoolne vajaduspõhine",U1442&lt;[2]an!$M$37,RANK(D1442,$D1442:$D1442)+COUNTIFS($D$2:D1442,D1442,$F$2:F1442,F1442)-1=1),X1442,
IF(AND(F1442="Peretoe teenus",H1442&lt;[2]an!$M$37,S1442="kahepoolne vajaduspõhine",U1442&lt;[2]an!$M$37,RANK(D1442,$D1442:$D1442)+COUNTIFS($D$2:D1442,D1442,$F$2:F1442,F1442)-1&gt;1),"",
IF(AND(F1442="Peretoe teenus",H1442&lt;[2]an!$M$37,S1442="kahepoolne vajaduspõhine",U1442&gt;=[2]an!$M$37,U1442&lt;=[2]an!$M$38,RANK(D1442,$D1442:$D1442)+COUNTIFS($D$2:D1442,D1442,$F$2:F1442,F1442)-1=1),
((EOMONTH(U1442,0)-U1442+1)*X1442)/DAY(EOMONTH(U1442,0))+(DAY(U1442)-1)*100/DAY(EOMONTH(U1442,0)),
IF(AND(F1442="Peretoe teenus",H1442&lt;[2]an!$M$37,S1442="kahepoolne vajaduspõhine",U1442&gt;=[2]an!$M$37,U1442&lt;=[2]an!$M$38,RANK(D1442,$D1442:$D1442)+COUNTIFS($D$2:D1442,D1442,$F$2:F1442,F1442)-1&gt;1),"",
IF(AND(F1442="Peretoe teenus",H1442&lt;[2]an!$M$37,S1442="kahepoolne vajaduspõhine",U1442&gt;[2]an!$M$38,RANK(D1442,$D1442:$D1442)+COUNTIFS($D$2:D1442,D1442,$F$2:F1442,F1442)-1=1),X1442,
IF(AND(F1442="Peretoe teenus",H1442&lt;[2]an!$M$37,S1442="kahepoolne vajaduspõhine",U1442&gt;[2]an!$M$38,RANK(D1442,$D1442:$D1442)+COUNTIFS($D$2:D1442,D1442,$F$2:F1442,F1442)-1&gt;1),"",X1442*W1442)))))))))))))),"")</f>
        <v/>
      </c>
      <c r="Z1442" s="18" t="str">
        <f t="shared" si="67"/>
        <v/>
      </c>
      <c r="AA1442" s="19" t="str">
        <f>IFERROR(VLOOKUP(E1442,[2]an!$A$3:$B$81,2,FALSE),"")</f>
        <v/>
      </c>
      <c r="AB1442" s="19" t="str">
        <f>IFERROR(VLOOKUP(AA1442,[2]an!$C$2:$D$16,2,FALSE),"")</f>
        <v/>
      </c>
      <c r="AC1442" s="20"/>
      <c r="AD1442" s="21" t="str">
        <f>IF(A1442=[2]an!$F$36,VLOOKUP([2]an!$F$36,[2]an!$F$36:$H$36,3,FALSE),IF(A1442=[2]an!$F$35,VLOOKUP([2]an!$F$35,[2]an!$F$35:$H$35,3,FALSE),IF(A1442=[2]an!$F$33,VLOOKUP([2]an!$F$33,[2]an!$F$33:$H$33,3,FALSE),IF(A1442=[2]an!$F$31,VLOOKUP([2]an!$F$31,[2]an!$F$31:$H$31,3,FALSE),""))))</f>
        <v/>
      </c>
    </row>
    <row r="1443" spans="6:30" x14ac:dyDescent="0.2">
      <c r="F1443" s="10"/>
      <c r="G1443" s="8" t="str">
        <f t="shared" si="68"/>
        <v/>
      </c>
      <c r="H1443" s="13"/>
      <c r="K1443" s="13"/>
      <c r="L1443" s="10"/>
      <c r="M1443" s="10"/>
      <c r="S1443" s="8" t="str">
        <f>IFERROR(VLOOKUP(D1443,[1]peretoe_teenus!$A$2:$L$2000,5,FALSE),"")</f>
        <v/>
      </c>
      <c r="U1443" s="13"/>
      <c r="V1443" s="15" t="str" cm="1">
        <f t="array" ref="V1443">IFERROR(IF(AND(F1443="Tugigrupp",RANK(K1443,$K1443:$K1443)+COUNTIFS($K$2:K1443,K1443,$L$2:L1443,L1443,$M$2:M1443,M1443,$I$2:I1443,I1443,$G$2:G1443,G1443,$F$2:F1443,F1443)-1=1),SUMPRODUCT(($F$2:$F$4154=F1443)*($G$2:$G$4154=G1443)*($K$2:$K$4154=K1443)*($I$2:$I$4154=I1443)*($L$2:$L$4154=L1443)*($M$2:$M$4154=M1443)),""),"")</f>
        <v/>
      </c>
      <c r="W1443" s="15" t="str">
        <f t="shared" si="66"/>
        <v/>
      </c>
      <c r="X1443" s="16" t="str">
        <f>IF(AND(A1443=[2]an!$G$38,F1443=[2]an!$E$40),[2]an!$G$40,IF(AND(A1443=[2]an!$G$38,F1443=[2]an!$E$41),[2]an!$G$41,IF(AND(A1443=[2]an!$G$38,F1443=[2]an!$E$39,H1443&gt;=[2]an!$M$37),[2]an!$G$39,
IF(AND(A1443=[2]an!$G$38,F1443=[2]an!$E$39,H1443&lt;[2]an!$M$37,S1443="kahepoolne vajaduspõhine",U1443=""),[2]an!$M$40,
IF(AND(A1443=[2]an!$G$38,F1443=[2]an!$E$39,H1443&lt;[2]an!$M$37,S1443="kahepoolne vajaduspõhine",U1443&lt;&gt;""),[2]an!$G$39,
IF(AND(A1443=[2]an!$G$38,F1443=[2]an!$E$39,H1443&lt;[2]an!$M$37,S1443&lt;&gt;"kahepoolne vajaduspõhine"),[2]an!$G$39,
IF(AND(A1443=[2]an!$G$38,F1443=[2]an!$E$42),[2]an!$G$42,
IF(AND(A1443=[2]an!$H$38,F1443=[2]an!$E$40),[2]an!$H$40,IF(AND(A1443=[2]an!$H$38,F1443=[2]an!$E$41),[2]an!$H$41,IF(AND(A1443=[2]an!$H$38,F1443=[2]an!$E$39,H1443&gt;=[2]an!$M$37),[2]an!$H$39,
IF(AND(A1443=[2]an!$H$38,F1443=[2]an!$E$39,H1443&lt;[2]an!$M$37,S1443="kahepoolne vajaduspõhine",U1443=""),[2]an!$M$40,
IF(AND(A1443=[2]an!$H$38,F1443=[2]an!$E$39,H1443&lt;[2]an!$M$37,S1443="kahepoolne vajaduspõhine",U1443&lt;&gt;""),[2]an!$H$39,
IF(AND(A1443=[2]an!$H$38,F1443=[2]an!$E$39,H1443&lt;[2]an!$M$37,S1443&lt;&gt;"kahepoolne vajaduspõhine"),[2]an!$H$39,
IF(AND(A1443=[2]an!$H$38,F1443=[2]an!$E$42),[2]an!$H$42,
IF(AND(A1443=[2]an!$I$38,F1443=[2]an!$E$40),[2]an!$I$40,IF(AND(A1443=[2]an!$I$38,F1443=[2]an!$E$41),[2]an!$I$41,IF(AND(A1443=[2]an!$I$38,F1443=[2]an!$E$39,H1443&gt;=[2]an!$M$37),[2]an!$I$39,
IF(AND(A1443=[2]an!$I$38,F1443=[2]an!$E$39,H1443&lt;[2]an!$M$37,S1443="kahepoolne vajaduspõhine",U1443=""),[2]an!$M$40,
IF(AND(A1443=[2]an!$I$38,F1443=[2]an!$E$39,H1443&lt;[2]an!$M$37,S1443="kahepoolne vajaduspõhine",U1443&lt;&gt;""),[2]an!$I$39,
IF(AND(A1443=[2]an!$I$38,F1443=[2]an!$E$39,H1443&lt;[2]an!$M$37,S1443&lt;&gt;"kahepoolne vajaduspõhine"),[2]an!$I$39,
IF(AND(A1443=[2]an!$I$38,F1443=[2]an!$E$42),[2]an!$I$42,
IF(AND(A1443=[2]an!$J$38,F1443=[2]an!$E$40),[2]an!$J$40,IF(AND(A1443=[2]an!$J$38,F1443=[2]an!$E$41),[2]an!$J$41,IF(AND(A1443=[2]an!$J$38,F1443=[2]an!$E$39,H1443&gt;=[2]an!$M$37),[2]an!$J$39,
IF(AND(A1443=[2]an!$J$38,F1443=[2]an!$E$39,H1443&lt;[2]an!$M$37,S1443="kahepoolne vajaduspõhine",U1443=""),[2]an!$M$40,
IF(AND(A1443=[2]an!$J$38,F1443=[2]an!$E$39,H1443&lt;[2]an!$M$37,S1443="kahepoolne vajaduspõhine",U1443&lt;&gt;""),[2]an!$J$39,
IF(AND(A1443=[2]an!$J$38,F1443=[2]an!$E$39,H1443&lt;[2]an!$M$37,S1443&lt;&gt;"kahepoolne vajaduspõhine"),[2]an!$J$39,
IF(AND(A1443=[2]an!$J$38,F1443=[2]an!$E$42),[2]an!$J$42,""))))))))))))))))))))))))))))</f>
        <v/>
      </c>
      <c r="Y1443" s="17" t="str">
        <f>IFERROR(IF(F1443="Tugigrupp",0,
IF(AND(F1443="Peretoe teenus",H1443&gt;=[2]an!$M$37,RANK(D1443,$D1443:$D1443)+COUNTIFS($D$2:D1443,D1443,$F$2:F1443,F1443)-1&gt;1),"",
IF(AND(F1443="Peretoe teenus",H1443&gt;=[2]an!$M$37,RANK(D1443,$D1443:$D1443)+COUNTIFS($D$2:D1443,D1443,$F$2:F1443,F1443)-1=1,MONTH(H1443)=MONTH(K1443)=TRUE,YEAR(H1443)=YEAR(K1443)=TRUE),((EOMONTH(H1443,0)-H1443+1)*X1443)/DAY(EOMONTH(H1443,0)),
IF(AND(F1443="Peretoe teenus",H1443&gt;=[2]an!$M$37,RANK(D1443,$D1443:$D1443)+COUNTIFS($D$2:D1443,D1443,$F$2:F1443,F1443)-1=1),X1443,
IF(AND(F1443="Peretoe teenus",H1443&lt;[2]an!$M$37,S1443&lt;&gt;"kahepoolne vajaduspõhine",RANK(D1443,$D1443:$D1443)+COUNTIFS($D$2:D1443,D1443,$F$2:F1443,F1443)-1=1),X1443,
IF(AND(F1443="Peretoe teenus",H1443&lt;[2]an!$M$37,S1443&lt;&gt;"kahepoolne vajaduspõhine",RANK(D1443,$D1443:$D1443)+COUNTIFS($D$2:D1443,D1443,$F$2:F1443,F1443)-1&gt;1),"",
IF(AND(F1443="Peretoe teenus",H1443&lt;[2]an!$M$37,S1443="kahepoolne vajaduspõhine",U1443="",RANK(D1443,$D1443:$D1443)+COUNTIFS($D$2:D1443,D1443,$F$2:F1443,F1443)-1=1),X1443,
IF(AND(F1443="Peretoe teenus",H1443&lt;[2]an!$M$37,S1443="kahepoolne vajaduspõhine",U1443="",RANK(D1443,$D1443:$D1443)+COUNTIFS($D$2:D1443,D1443,$F$2:F1443,F1443)-1&gt;1),"",
IF(AND(F1443="Peretoe teenus",H1443&lt;[2]an!$M$37,S1443="kahepoolne vajaduspõhine",U1443&lt;[2]an!$M$37,RANK(D1443,$D1443:$D1443)+COUNTIFS($D$2:D1443,D1443,$F$2:F1443,F1443)-1=1),X1443,
IF(AND(F1443="Peretoe teenus",H1443&lt;[2]an!$M$37,S1443="kahepoolne vajaduspõhine",U1443&lt;[2]an!$M$37,RANK(D1443,$D1443:$D1443)+COUNTIFS($D$2:D1443,D1443,$F$2:F1443,F1443)-1&gt;1),"",
IF(AND(F1443="Peretoe teenus",H1443&lt;[2]an!$M$37,S1443="kahepoolne vajaduspõhine",U1443&gt;=[2]an!$M$37,U1443&lt;=[2]an!$M$38,RANK(D1443,$D1443:$D1443)+COUNTIFS($D$2:D1443,D1443,$F$2:F1443,F1443)-1=1),
((EOMONTH(U1443,0)-U1443+1)*X1443)/DAY(EOMONTH(U1443,0))+(DAY(U1443)-1)*100/DAY(EOMONTH(U1443,0)),
IF(AND(F1443="Peretoe teenus",H1443&lt;[2]an!$M$37,S1443="kahepoolne vajaduspõhine",U1443&gt;=[2]an!$M$37,U1443&lt;=[2]an!$M$38,RANK(D1443,$D1443:$D1443)+COUNTIFS($D$2:D1443,D1443,$F$2:F1443,F1443)-1&gt;1),"",
IF(AND(F1443="Peretoe teenus",H1443&lt;[2]an!$M$37,S1443="kahepoolne vajaduspõhine",U1443&gt;[2]an!$M$38,RANK(D1443,$D1443:$D1443)+COUNTIFS($D$2:D1443,D1443,$F$2:F1443,F1443)-1=1),X1443,
IF(AND(F1443="Peretoe teenus",H1443&lt;[2]an!$M$37,S1443="kahepoolne vajaduspõhine",U1443&gt;[2]an!$M$38,RANK(D1443,$D1443:$D1443)+COUNTIFS($D$2:D1443,D1443,$F$2:F1443,F1443)-1&gt;1),"",X1443*W1443)))))))))))))),"")</f>
        <v/>
      </c>
      <c r="Z1443" s="18" t="str">
        <f t="shared" si="67"/>
        <v/>
      </c>
      <c r="AA1443" s="19" t="str">
        <f>IFERROR(VLOOKUP(E1443,[2]an!$A$3:$B$81,2,FALSE),"")</f>
        <v/>
      </c>
      <c r="AB1443" s="19" t="str">
        <f>IFERROR(VLOOKUP(AA1443,[2]an!$C$2:$D$16,2,FALSE),"")</f>
        <v/>
      </c>
      <c r="AC1443" s="20"/>
      <c r="AD1443" s="21" t="str">
        <f>IF(A1443=[2]an!$F$36,VLOOKUP([2]an!$F$36,[2]an!$F$36:$H$36,3,FALSE),IF(A1443=[2]an!$F$35,VLOOKUP([2]an!$F$35,[2]an!$F$35:$H$35,3,FALSE),IF(A1443=[2]an!$F$33,VLOOKUP([2]an!$F$33,[2]an!$F$33:$H$33,3,FALSE),IF(A1443=[2]an!$F$31,VLOOKUP([2]an!$F$31,[2]an!$F$31:$H$31,3,FALSE),""))))</f>
        <v/>
      </c>
    </row>
    <row r="1444" spans="6:30" x14ac:dyDescent="0.2">
      <c r="F1444" s="10"/>
      <c r="G1444" s="8" t="str">
        <f t="shared" si="68"/>
        <v/>
      </c>
      <c r="H1444" s="13"/>
      <c r="K1444" s="13"/>
      <c r="L1444" s="10"/>
      <c r="M1444" s="10"/>
      <c r="S1444" s="8" t="str">
        <f>IFERROR(VLOOKUP(D1444,[1]peretoe_teenus!$A$2:$L$2000,5,FALSE),"")</f>
        <v/>
      </c>
      <c r="U1444" s="13"/>
      <c r="V1444" s="15" t="str" cm="1">
        <f t="array" ref="V1444">IFERROR(IF(AND(F1444="Tugigrupp",RANK(K1444,$K1444:$K1444)+COUNTIFS($K$2:K1444,K1444,$L$2:L1444,L1444,$M$2:M1444,M1444,$I$2:I1444,I1444,$G$2:G1444,G1444,$F$2:F1444,F1444)-1=1),SUMPRODUCT(($F$2:$F$4154=F1444)*($G$2:$G$4154=G1444)*($K$2:$K$4154=K1444)*($I$2:$I$4154=I1444)*($L$2:$L$4154=L1444)*($M$2:$M$4154=M1444)),""),"")</f>
        <v/>
      </c>
      <c r="W1444" s="15" t="str">
        <f t="shared" si="66"/>
        <v/>
      </c>
      <c r="X1444" s="16" t="str">
        <f>IF(AND(A1444=[2]an!$G$38,F1444=[2]an!$E$40),[2]an!$G$40,IF(AND(A1444=[2]an!$G$38,F1444=[2]an!$E$41),[2]an!$G$41,IF(AND(A1444=[2]an!$G$38,F1444=[2]an!$E$39,H1444&gt;=[2]an!$M$37),[2]an!$G$39,
IF(AND(A1444=[2]an!$G$38,F1444=[2]an!$E$39,H1444&lt;[2]an!$M$37,S1444="kahepoolne vajaduspõhine",U1444=""),[2]an!$M$40,
IF(AND(A1444=[2]an!$G$38,F1444=[2]an!$E$39,H1444&lt;[2]an!$M$37,S1444="kahepoolne vajaduspõhine",U1444&lt;&gt;""),[2]an!$G$39,
IF(AND(A1444=[2]an!$G$38,F1444=[2]an!$E$39,H1444&lt;[2]an!$M$37,S1444&lt;&gt;"kahepoolne vajaduspõhine"),[2]an!$G$39,
IF(AND(A1444=[2]an!$G$38,F1444=[2]an!$E$42),[2]an!$G$42,
IF(AND(A1444=[2]an!$H$38,F1444=[2]an!$E$40),[2]an!$H$40,IF(AND(A1444=[2]an!$H$38,F1444=[2]an!$E$41),[2]an!$H$41,IF(AND(A1444=[2]an!$H$38,F1444=[2]an!$E$39,H1444&gt;=[2]an!$M$37),[2]an!$H$39,
IF(AND(A1444=[2]an!$H$38,F1444=[2]an!$E$39,H1444&lt;[2]an!$M$37,S1444="kahepoolne vajaduspõhine",U1444=""),[2]an!$M$40,
IF(AND(A1444=[2]an!$H$38,F1444=[2]an!$E$39,H1444&lt;[2]an!$M$37,S1444="kahepoolne vajaduspõhine",U1444&lt;&gt;""),[2]an!$H$39,
IF(AND(A1444=[2]an!$H$38,F1444=[2]an!$E$39,H1444&lt;[2]an!$M$37,S1444&lt;&gt;"kahepoolne vajaduspõhine"),[2]an!$H$39,
IF(AND(A1444=[2]an!$H$38,F1444=[2]an!$E$42),[2]an!$H$42,
IF(AND(A1444=[2]an!$I$38,F1444=[2]an!$E$40),[2]an!$I$40,IF(AND(A1444=[2]an!$I$38,F1444=[2]an!$E$41),[2]an!$I$41,IF(AND(A1444=[2]an!$I$38,F1444=[2]an!$E$39,H1444&gt;=[2]an!$M$37),[2]an!$I$39,
IF(AND(A1444=[2]an!$I$38,F1444=[2]an!$E$39,H1444&lt;[2]an!$M$37,S1444="kahepoolne vajaduspõhine",U1444=""),[2]an!$M$40,
IF(AND(A1444=[2]an!$I$38,F1444=[2]an!$E$39,H1444&lt;[2]an!$M$37,S1444="kahepoolne vajaduspõhine",U1444&lt;&gt;""),[2]an!$I$39,
IF(AND(A1444=[2]an!$I$38,F1444=[2]an!$E$39,H1444&lt;[2]an!$M$37,S1444&lt;&gt;"kahepoolne vajaduspõhine"),[2]an!$I$39,
IF(AND(A1444=[2]an!$I$38,F1444=[2]an!$E$42),[2]an!$I$42,
IF(AND(A1444=[2]an!$J$38,F1444=[2]an!$E$40),[2]an!$J$40,IF(AND(A1444=[2]an!$J$38,F1444=[2]an!$E$41),[2]an!$J$41,IF(AND(A1444=[2]an!$J$38,F1444=[2]an!$E$39,H1444&gt;=[2]an!$M$37),[2]an!$J$39,
IF(AND(A1444=[2]an!$J$38,F1444=[2]an!$E$39,H1444&lt;[2]an!$M$37,S1444="kahepoolne vajaduspõhine",U1444=""),[2]an!$M$40,
IF(AND(A1444=[2]an!$J$38,F1444=[2]an!$E$39,H1444&lt;[2]an!$M$37,S1444="kahepoolne vajaduspõhine",U1444&lt;&gt;""),[2]an!$J$39,
IF(AND(A1444=[2]an!$J$38,F1444=[2]an!$E$39,H1444&lt;[2]an!$M$37,S1444&lt;&gt;"kahepoolne vajaduspõhine"),[2]an!$J$39,
IF(AND(A1444=[2]an!$J$38,F1444=[2]an!$E$42),[2]an!$J$42,""))))))))))))))))))))))))))))</f>
        <v/>
      </c>
      <c r="Y1444" s="17" t="str">
        <f>IFERROR(IF(F1444="Tugigrupp",0,
IF(AND(F1444="Peretoe teenus",H1444&gt;=[2]an!$M$37,RANK(D1444,$D1444:$D1444)+COUNTIFS($D$2:D1444,D1444,$F$2:F1444,F1444)-1&gt;1),"",
IF(AND(F1444="Peretoe teenus",H1444&gt;=[2]an!$M$37,RANK(D1444,$D1444:$D1444)+COUNTIFS($D$2:D1444,D1444,$F$2:F1444,F1444)-1=1,MONTH(H1444)=MONTH(K1444)=TRUE,YEAR(H1444)=YEAR(K1444)=TRUE),((EOMONTH(H1444,0)-H1444+1)*X1444)/DAY(EOMONTH(H1444,0)),
IF(AND(F1444="Peretoe teenus",H1444&gt;=[2]an!$M$37,RANK(D1444,$D1444:$D1444)+COUNTIFS($D$2:D1444,D1444,$F$2:F1444,F1444)-1=1),X1444,
IF(AND(F1444="Peretoe teenus",H1444&lt;[2]an!$M$37,S1444&lt;&gt;"kahepoolne vajaduspõhine",RANK(D1444,$D1444:$D1444)+COUNTIFS($D$2:D1444,D1444,$F$2:F1444,F1444)-1=1),X1444,
IF(AND(F1444="Peretoe teenus",H1444&lt;[2]an!$M$37,S1444&lt;&gt;"kahepoolne vajaduspõhine",RANK(D1444,$D1444:$D1444)+COUNTIFS($D$2:D1444,D1444,$F$2:F1444,F1444)-1&gt;1),"",
IF(AND(F1444="Peretoe teenus",H1444&lt;[2]an!$M$37,S1444="kahepoolne vajaduspõhine",U1444="",RANK(D1444,$D1444:$D1444)+COUNTIFS($D$2:D1444,D1444,$F$2:F1444,F1444)-1=1),X1444,
IF(AND(F1444="Peretoe teenus",H1444&lt;[2]an!$M$37,S1444="kahepoolne vajaduspõhine",U1444="",RANK(D1444,$D1444:$D1444)+COUNTIFS($D$2:D1444,D1444,$F$2:F1444,F1444)-1&gt;1),"",
IF(AND(F1444="Peretoe teenus",H1444&lt;[2]an!$M$37,S1444="kahepoolne vajaduspõhine",U1444&lt;[2]an!$M$37,RANK(D1444,$D1444:$D1444)+COUNTIFS($D$2:D1444,D1444,$F$2:F1444,F1444)-1=1),X1444,
IF(AND(F1444="Peretoe teenus",H1444&lt;[2]an!$M$37,S1444="kahepoolne vajaduspõhine",U1444&lt;[2]an!$M$37,RANK(D1444,$D1444:$D1444)+COUNTIFS($D$2:D1444,D1444,$F$2:F1444,F1444)-1&gt;1),"",
IF(AND(F1444="Peretoe teenus",H1444&lt;[2]an!$M$37,S1444="kahepoolne vajaduspõhine",U1444&gt;=[2]an!$M$37,U1444&lt;=[2]an!$M$38,RANK(D1444,$D1444:$D1444)+COUNTIFS($D$2:D1444,D1444,$F$2:F1444,F1444)-1=1),
((EOMONTH(U1444,0)-U1444+1)*X1444)/DAY(EOMONTH(U1444,0))+(DAY(U1444)-1)*100/DAY(EOMONTH(U1444,0)),
IF(AND(F1444="Peretoe teenus",H1444&lt;[2]an!$M$37,S1444="kahepoolne vajaduspõhine",U1444&gt;=[2]an!$M$37,U1444&lt;=[2]an!$M$38,RANK(D1444,$D1444:$D1444)+COUNTIFS($D$2:D1444,D1444,$F$2:F1444,F1444)-1&gt;1),"",
IF(AND(F1444="Peretoe teenus",H1444&lt;[2]an!$M$37,S1444="kahepoolne vajaduspõhine",U1444&gt;[2]an!$M$38,RANK(D1444,$D1444:$D1444)+COUNTIFS($D$2:D1444,D1444,$F$2:F1444,F1444)-1=1),X1444,
IF(AND(F1444="Peretoe teenus",H1444&lt;[2]an!$M$37,S1444="kahepoolne vajaduspõhine",U1444&gt;[2]an!$M$38,RANK(D1444,$D1444:$D1444)+COUNTIFS($D$2:D1444,D1444,$F$2:F1444,F1444)-1&gt;1),"",X1444*W1444)))))))))))))),"")</f>
        <v/>
      </c>
      <c r="Z1444" s="18" t="str">
        <f t="shared" si="67"/>
        <v/>
      </c>
      <c r="AA1444" s="19" t="str">
        <f>IFERROR(VLOOKUP(E1444,[2]an!$A$3:$B$81,2,FALSE),"")</f>
        <v/>
      </c>
      <c r="AB1444" s="19" t="str">
        <f>IFERROR(VLOOKUP(AA1444,[2]an!$C$2:$D$16,2,FALSE),"")</f>
        <v/>
      </c>
      <c r="AC1444" s="20"/>
      <c r="AD1444" s="21" t="str">
        <f>IF(A1444=[2]an!$F$36,VLOOKUP([2]an!$F$36,[2]an!$F$36:$H$36,3,FALSE),IF(A1444=[2]an!$F$35,VLOOKUP([2]an!$F$35,[2]an!$F$35:$H$35,3,FALSE),IF(A1444=[2]an!$F$33,VLOOKUP([2]an!$F$33,[2]an!$F$33:$H$33,3,FALSE),IF(A1444=[2]an!$F$31,VLOOKUP([2]an!$F$31,[2]an!$F$31:$H$31,3,FALSE),""))))</f>
        <v/>
      </c>
    </row>
    <row r="1445" spans="6:30" x14ac:dyDescent="0.2">
      <c r="F1445" s="10"/>
      <c r="G1445" s="8" t="str">
        <f t="shared" si="68"/>
        <v/>
      </c>
      <c r="H1445" s="13"/>
      <c r="K1445" s="13"/>
      <c r="L1445" s="10"/>
      <c r="M1445" s="10"/>
      <c r="S1445" s="8" t="str">
        <f>IFERROR(VLOOKUP(D1445,[1]peretoe_teenus!$A$2:$L$2000,5,FALSE),"")</f>
        <v/>
      </c>
      <c r="U1445" s="13"/>
      <c r="V1445" s="15" t="str" cm="1">
        <f t="array" ref="V1445">IFERROR(IF(AND(F1445="Tugigrupp",RANK(K1445,$K1445:$K1445)+COUNTIFS($K$2:K1445,K1445,$L$2:L1445,L1445,$M$2:M1445,M1445,$I$2:I1445,I1445,$G$2:G1445,G1445,$F$2:F1445,F1445)-1=1),SUMPRODUCT(($F$2:$F$4154=F1445)*($G$2:$G$4154=G1445)*($K$2:$K$4154=K1445)*($I$2:$I$4154=I1445)*($L$2:$L$4154=L1445)*($M$2:$M$4154=M1445)),""),"")</f>
        <v/>
      </c>
      <c r="W1445" s="15" t="str">
        <f t="shared" si="66"/>
        <v/>
      </c>
      <c r="X1445" s="16" t="str">
        <f>IF(AND(A1445=[2]an!$G$38,F1445=[2]an!$E$40),[2]an!$G$40,IF(AND(A1445=[2]an!$G$38,F1445=[2]an!$E$41),[2]an!$G$41,IF(AND(A1445=[2]an!$G$38,F1445=[2]an!$E$39,H1445&gt;=[2]an!$M$37),[2]an!$G$39,
IF(AND(A1445=[2]an!$G$38,F1445=[2]an!$E$39,H1445&lt;[2]an!$M$37,S1445="kahepoolne vajaduspõhine",U1445=""),[2]an!$M$40,
IF(AND(A1445=[2]an!$G$38,F1445=[2]an!$E$39,H1445&lt;[2]an!$M$37,S1445="kahepoolne vajaduspõhine",U1445&lt;&gt;""),[2]an!$G$39,
IF(AND(A1445=[2]an!$G$38,F1445=[2]an!$E$39,H1445&lt;[2]an!$M$37,S1445&lt;&gt;"kahepoolne vajaduspõhine"),[2]an!$G$39,
IF(AND(A1445=[2]an!$G$38,F1445=[2]an!$E$42),[2]an!$G$42,
IF(AND(A1445=[2]an!$H$38,F1445=[2]an!$E$40),[2]an!$H$40,IF(AND(A1445=[2]an!$H$38,F1445=[2]an!$E$41),[2]an!$H$41,IF(AND(A1445=[2]an!$H$38,F1445=[2]an!$E$39,H1445&gt;=[2]an!$M$37),[2]an!$H$39,
IF(AND(A1445=[2]an!$H$38,F1445=[2]an!$E$39,H1445&lt;[2]an!$M$37,S1445="kahepoolne vajaduspõhine",U1445=""),[2]an!$M$40,
IF(AND(A1445=[2]an!$H$38,F1445=[2]an!$E$39,H1445&lt;[2]an!$M$37,S1445="kahepoolne vajaduspõhine",U1445&lt;&gt;""),[2]an!$H$39,
IF(AND(A1445=[2]an!$H$38,F1445=[2]an!$E$39,H1445&lt;[2]an!$M$37,S1445&lt;&gt;"kahepoolne vajaduspõhine"),[2]an!$H$39,
IF(AND(A1445=[2]an!$H$38,F1445=[2]an!$E$42),[2]an!$H$42,
IF(AND(A1445=[2]an!$I$38,F1445=[2]an!$E$40),[2]an!$I$40,IF(AND(A1445=[2]an!$I$38,F1445=[2]an!$E$41),[2]an!$I$41,IF(AND(A1445=[2]an!$I$38,F1445=[2]an!$E$39,H1445&gt;=[2]an!$M$37),[2]an!$I$39,
IF(AND(A1445=[2]an!$I$38,F1445=[2]an!$E$39,H1445&lt;[2]an!$M$37,S1445="kahepoolne vajaduspõhine",U1445=""),[2]an!$M$40,
IF(AND(A1445=[2]an!$I$38,F1445=[2]an!$E$39,H1445&lt;[2]an!$M$37,S1445="kahepoolne vajaduspõhine",U1445&lt;&gt;""),[2]an!$I$39,
IF(AND(A1445=[2]an!$I$38,F1445=[2]an!$E$39,H1445&lt;[2]an!$M$37,S1445&lt;&gt;"kahepoolne vajaduspõhine"),[2]an!$I$39,
IF(AND(A1445=[2]an!$I$38,F1445=[2]an!$E$42),[2]an!$I$42,
IF(AND(A1445=[2]an!$J$38,F1445=[2]an!$E$40),[2]an!$J$40,IF(AND(A1445=[2]an!$J$38,F1445=[2]an!$E$41),[2]an!$J$41,IF(AND(A1445=[2]an!$J$38,F1445=[2]an!$E$39,H1445&gt;=[2]an!$M$37),[2]an!$J$39,
IF(AND(A1445=[2]an!$J$38,F1445=[2]an!$E$39,H1445&lt;[2]an!$M$37,S1445="kahepoolne vajaduspõhine",U1445=""),[2]an!$M$40,
IF(AND(A1445=[2]an!$J$38,F1445=[2]an!$E$39,H1445&lt;[2]an!$M$37,S1445="kahepoolne vajaduspõhine",U1445&lt;&gt;""),[2]an!$J$39,
IF(AND(A1445=[2]an!$J$38,F1445=[2]an!$E$39,H1445&lt;[2]an!$M$37,S1445&lt;&gt;"kahepoolne vajaduspõhine"),[2]an!$J$39,
IF(AND(A1445=[2]an!$J$38,F1445=[2]an!$E$42),[2]an!$J$42,""))))))))))))))))))))))))))))</f>
        <v/>
      </c>
      <c r="Y1445" s="17" t="str">
        <f>IFERROR(IF(F1445="Tugigrupp",0,
IF(AND(F1445="Peretoe teenus",H1445&gt;=[2]an!$M$37,RANK(D1445,$D1445:$D1445)+COUNTIFS($D$2:D1445,D1445,$F$2:F1445,F1445)-1&gt;1),"",
IF(AND(F1445="Peretoe teenus",H1445&gt;=[2]an!$M$37,RANK(D1445,$D1445:$D1445)+COUNTIFS($D$2:D1445,D1445,$F$2:F1445,F1445)-1=1,MONTH(H1445)=MONTH(K1445)=TRUE,YEAR(H1445)=YEAR(K1445)=TRUE),((EOMONTH(H1445,0)-H1445+1)*X1445)/DAY(EOMONTH(H1445,0)),
IF(AND(F1445="Peretoe teenus",H1445&gt;=[2]an!$M$37,RANK(D1445,$D1445:$D1445)+COUNTIFS($D$2:D1445,D1445,$F$2:F1445,F1445)-1=1),X1445,
IF(AND(F1445="Peretoe teenus",H1445&lt;[2]an!$M$37,S1445&lt;&gt;"kahepoolne vajaduspõhine",RANK(D1445,$D1445:$D1445)+COUNTIFS($D$2:D1445,D1445,$F$2:F1445,F1445)-1=1),X1445,
IF(AND(F1445="Peretoe teenus",H1445&lt;[2]an!$M$37,S1445&lt;&gt;"kahepoolne vajaduspõhine",RANK(D1445,$D1445:$D1445)+COUNTIFS($D$2:D1445,D1445,$F$2:F1445,F1445)-1&gt;1),"",
IF(AND(F1445="Peretoe teenus",H1445&lt;[2]an!$M$37,S1445="kahepoolne vajaduspõhine",U1445="",RANK(D1445,$D1445:$D1445)+COUNTIFS($D$2:D1445,D1445,$F$2:F1445,F1445)-1=1),X1445,
IF(AND(F1445="Peretoe teenus",H1445&lt;[2]an!$M$37,S1445="kahepoolne vajaduspõhine",U1445="",RANK(D1445,$D1445:$D1445)+COUNTIFS($D$2:D1445,D1445,$F$2:F1445,F1445)-1&gt;1),"",
IF(AND(F1445="Peretoe teenus",H1445&lt;[2]an!$M$37,S1445="kahepoolne vajaduspõhine",U1445&lt;[2]an!$M$37,RANK(D1445,$D1445:$D1445)+COUNTIFS($D$2:D1445,D1445,$F$2:F1445,F1445)-1=1),X1445,
IF(AND(F1445="Peretoe teenus",H1445&lt;[2]an!$M$37,S1445="kahepoolne vajaduspõhine",U1445&lt;[2]an!$M$37,RANK(D1445,$D1445:$D1445)+COUNTIFS($D$2:D1445,D1445,$F$2:F1445,F1445)-1&gt;1),"",
IF(AND(F1445="Peretoe teenus",H1445&lt;[2]an!$M$37,S1445="kahepoolne vajaduspõhine",U1445&gt;=[2]an!$M$37,U1445&lt;=[2]an!$M$38,RANK(D1445,$D1445:$D1445)+COUNTIFS($D$2:D1445,D1445,$F$2:F1445,F1445)-1=1),
((EOMONTH(U1445,0)-U1445+1)*X1445)/DAY(EOMONTH(U1445,0))+(DAY(U1445)-1)*100/DAY(EOMONTH(U1445,0)),
IF(AND(F1445="Peretoe teenus",H1445&lt;[2]an!$M$37,S1445="kahepoolne vajaduspõhine",U1445&gt;=[2]an!$M$37,U1445&lt;=[2]an!$M$38,RANK(D1445,$D1445:$D1445)+COUNTIFS($D$2:D1445,D1445,$F$2:F1445,F1445)-1&gt;1),"",
IF(AND(F1445="Peretoe teenus",H1445&lt;[2]an!$M$37,S1445="kahepoolne vajaduspõhine",U1445&gt;[2]an!$M$38,RANK(D1445,$D1445:$D1445)+COUNTIFS($D$2:D1445,D1445,$F$2:F1445,F1445)-1=1),X1445,
IF(AND(F1445="Peretoe teenus",H1445&lt;[2]an!$M$37,S1445="kahepoolne vajaduspõhine",U1445&gt;[2]an!$M$38,RANK(D1445,$D1445:$D1445)+COUNTIFS($D$2:D1445,D1445,$F$2:F1445,F1445)-1&gt;1),"",X1445*W1445)))))))))))))),"")</f>
        <v/>
      </c>
      <c r="Z1445" s="18" t="str">
        <f t="shared" si="67"/>
        <v/>
      </c>
      <c r="AA1445" s="19" t="str">
        <f>IFERROR(VLOOKUP(E1445,[2]an!$A$3:$B$81,2,FALSE),"")</f>
        <v/>
      </c>
      <c r="AB1445" s="19" t="str">
        <f>IFERROR(VLOOKUP(AA1445,[2]an!$C$2:$D$16,2,FALSE),"")</f>
        <v/>
      </c>
      <c r="AC1445" s="20"/>
      <c r="AD1445" s="21" t="str">
        <f>IF(A1445=[2]an!$F$36,VLOOKUP([2]an!$F$36,[2]an!$F$36:$H$36,3,FALSE),IF(A1445=[2]an!$F$35,VLOOKUP([2]an!$F$35,[2]an!$F$35:$H$35,3,FALSE),IF(A1445=[2]an!$F$33,VLOOKUP([2]an!$F$33,[2]an!$F$33:$H$33,3,FALSE),IF(A1445=[2]an!$F$31,VLOOKUP([2]an!$F$31,[2]an!$F$31:$H$31,3,FALSE),""))))</f>
        <v/>
      </c>
    </row>
    <row r="1446" spans="6:30" x14ac:dyDescent="0.2">
      <c r="F1446" s="10"/>
      <c r="G1446" s="8" t="str">
        <f t="shared" si="68"/>
        <v/>
      </c>
      <c r="H1446" s="13"/>
      <c r="K1446" s="13"/>
      <c r="L1446" s="10"/>
      <c r="M1446" s="10"/>
      <c r="S1446" s="8" t="str">
        <f>IFERROR(VLOOKUP(D1446,[1]peretoe_teenus!$A$2:$L$2000,5,FALSE),"")</f>
        <v/>
      </c>
      <c r="U1446" s="13"/>
      <c r="V1446" s="15" t="str" cm="1">
        <f t="array" ref="V1446">IFERROR(IF(AND(F1446="Tugigrupp",RANK(K1446,$K1446:$K1446)+COUNTIFS($K$2:K1446,K1446,$L$2:L1446,L1446,$M$2:M1446,M1446,$I$2:I1446,I1446,$G$2:G1446,G1446,$F$2:F1446,F1446)-1=1),SUMPRODUCT(($F$2:$F$4154=F1446)*($G$2:$G$4154=G1446)*($K$2:$K$4154=K1446)*($I$2:$I$4154=I1446)*($L$2:$L$4154=L1446)*($M$2:$M$4154=M1446)),""),"")</f>
        <v/>
      </c>
      <c r="W1446" s="15" t="str">
        <f t="shared" si="66"/>
        <v/>
      </c>
      <c r="X1446" s="16" t="str">
        <f>IF(AND(A1446=[2]an!$G$38,F1446=[2]an!$E$40),[2]an!$G$40,IF(AND(A1446=[2]an!$G$38,F1446=[2]an!$E$41),[2]an!$G$41,IF(AND(A1446=[2]an!$G$38,F1446=[2]an!$E$39,H1446&gt;=[2]an!$M$37),[2]an!$G$39,
IF(AND(A1446=[2]an!$G$38,F1446=[2]an!$E$39,H1446&lt;[2]an!$M$37,S1446="kahepoolne vajaduspõhine",U1446=""),[2]an!$M$40,
IF(AND(A1446=[2]an!$G$38,F1446=[2]an!$E$39,H1446&lt;[2]an!$M$37,S1446="kahepoolne vajaduspõhine",U1446&lt;&gt;""),[2]an!$G$39,
IF(AND(A1446=[2]an!$G$38,F1446=[2]an!$E$39,H1446&lt;[2]an!$M$37,S1446&lt;&gt;"kahepoolne vajaduspõhine"),[2]an!$G$39,
IF(AND(A1446=[2]an!$G$38,F1446=[2]an!$E$42),[2]an!$G$42,
IF(AND(A1446=[2]an!$H$38,F1446=[2]an!$E$40),[2]an!$H$40,IF(AND(A1446=[2]an!$H$38,F1446=[2]an!$E$41),[2]an!$H$41,IF(AND(A1446=[2]an!$H$38,F1446=[2]an!$E$39,H1446&gt;=[2]an!$M$37),[2]an!$H$39,
IF(AND(A1446=[2]an!$H$38,F1446=[2]an!$E$39,H1446&lt;[2]an!$M$37,S1446="kahepoolne vajaduspõhine",U1446=""),[2]an!$M$40,
IF(AND(A1446=[2]an!$H$38,F1446=[2]an!$E$39,H1446&lt;[2]an!$M$37,S1446="kahepoolne vajaduspõhine",U1446&lt;&gt;""),[2]an!$H$39,
IF(AND(A1446=[2]an!$H$38,F1446=[2]an!$E$39,H1446&lt;[2]an!$M$37,S1446&lt;&gt;"kahepoolne vajaduspõhine"),[2]an!$H$39,
IF(AND(A1446=[2]an!$H$38,F1446=[2]an!$E$42),[2]an!$H$42,
IF(AND(A1446=[2]an!$I$38,F1446=[2]an!$E$40),[2]an!$I$40,IF(AND(A1446=[2]an!$I$38,F1446=[2]an!$E$41),[2]an!$I$41,IF(AND(A1446=[2]an!$I$38,F1446=[2]an!$E$39,H1446&gt;=[2]an!$M$37),[2]an!$I$39,
IF(AND(A1446=[2]an!$I$38,F1446=[2]an!$E$39,H1446&lt;[2]an!$M$37,S1446="kahepoolne vajaduspõhine",U1446=""),[2]an!$M$40,
IF(AND(A1446=[2]an!$I$38,F1446=[2]an!$E$39,H1446&lt;[2]an!$M$37,S1446="kahepoolne vajaduspõhine",U1446&lt;&gt;""),[2]an!$I$39,
IF(AND(A1446=[2]an!$I$38,F1446=[2]an!$E$39,H1446&lt;[2]an!$M$37,S1446&lt;&gt;"kahepoolne vajaduspõhine"),[2]an!$I$39,
IF(AND(A1446=[2]an!$I$38,F1446=[2]an!$E$42),[2]an!$I$42,
IF(AND(A1446=[2]an!$J$38,F1446=[2]an!$E$40),[2]an!$J$40,IF(AND(A1446=[2]an!$J$38,F1446=[2]an!$E$41),[2]an!$J$41,IF(AND(A1446=[2]an!$J$38,F1446=[2]an!$E$39,H1446&gt;=[2]an!$M$37),[2]an!$J$39,
IF(AND(A1446=[2]an!$J$38,F1446=[2]an!$E$39,H1446&lt;[2]an!$M$37,S1446="kahepoolne vajaduspõhine",U1446=""),[2]an!$M$40,
IF(AND(A1446=[2]an!$J$38,F1446=[2]an!$E$39,H1446&lt;[2]an!$M$37,S1446="kahepoolne vajaduspõhine",U1446&lt;&gt;""),[2]an!$J$39,
IF(AND(A1446=[2]an!$J$38,F1446=[2]an!$E$39,H1446&lt;[2]an!$M$37,S1446&lt;&gt;"kahepoolne vajaduspõhine"),[2]an!$J$39,
IF(AND(A1446=[2]an!$J$38,F1446=[2]an!$E$42),[2]an!$J$42,""))))))))))))))))))))))))))))</f>
        <v/>
      </c>
      <c r="Y1446" s="17" t="str">
        <f>IFERROR(IF(F1446="Tugigrupp",0,
IF(AND(F1446="Peretoe teenus",H1446&gt;=[2]an!$M$37,RANK(D1446,$D1446:$D1446)+COUNTIFS($D$2:D1446,D1446,$F$2:F1446,F1446)-1&gt;1),"",
IF(AND(F1446="Peretoe teenus",H1446&gt;=[2]an!$M$37,RANK(D1446,$D1446:$D1446)+COUNTIFS($D$2:D1446,D1446,$F$2:F1446,F1446)-1=1,MONTH(H1446)=MONTH(K1446)=TRUE,YEAR(H1446)=YEAR(K1446)=TRUE),((EOMONTH(H1446,0)-H1446+1)*X1446)/DAY(EOMONTH(H1446,0)),
IF(AND(F1446="Peretoe teenus",H1446&gt;=[2]an!$M$37,RANK(D1446,$D1446:$D1446)+COUNTIFS($D$2:D1446,D1446,$F$2:F1446,F1446)-1=1),X1446,
IF(AND(F1446="Peretoe teenus",H1446&lt;[2]an!$M$37,S1446&lt;&gt;"kahepoolne vajaduspõhine",RANK(D1446,$D1446:$D1446)+COUNTIFS($D$2:D1446,D1446,$F$2:F1446,F1446)-1=1),X1446,
IF(AND(F1446="Peretoe teenus",H1446&lt;[2]an!$M$37,S1446&lt;&gt;"kahepoolne vajaduspõhine",RANK(D1446,$D1446:$D1446)+COUNTIFS($D$2:D1446,D1446,$F$2:F1446,F1446)-1&gt;1),"",
IF(AND(F1446="Peretoe teenus",H1446&lt;[2]an!$M$37,S1446="kahepoolne vajaduspõhine",U1446="",RANK(D1446,$D1446:$D1446)+COUNTIFS($D$2:D1446,D1446,$F$2:F1446,F1446)-1=1),X1446,
IF(AND(F1446="Peretoe teenus",H1446&lt;[2]an!$M$37,S1446="kahepoolne vajaduspõhine",U1446="",RANK(D1446,$D1446:$D1446)+COUNTIFS($D$2:D1446,D1446,$F$2:F1446,F1446)-1&gt;1),"",
IF(AND(F1446="Peretoe teenus",H1446&lt;[2]an!$M$37,S1446="kahepoolne vajaduspõhine",U1446&lt;[2]an!$M$37,RANK(D1446,$D1446:$D1446)+COUNTIFS($D$2:D1446,D1446,$F$2:F1446,F1446)-1=1),X1446,
IF(AND(F1446="Peretoe teenus",H1446&lt;[2]an!$M$37,S1446="kahepoolne vajaduspõhine",U1446&lt;[2]an!$M$37,RANK(D1446,$D1446:$D1446)+COUNTIFS($D$2:D1446,D1446,$F$2:F1446,F1446)-1&gt;1),"",
IF(AND(F1446="Peretoe teenus",H1446&lt;[2]an!$M$37,S1446="kahepoolne vajaduspõhine",U1446&gt;=[2]an!$M$37,U1446&lt;=[2]an!$M$38,RANK(D1446,$D1446:$D1446)+COUNTIFS($D$2:D1446,D1446,$F$2:F1446,F1446)-1=1),
((EOMONTH(U1446,0)-U1446+1)*X1446)/DAY(EOMONTH(U1446,0))+(DAY(U1446)-1)*100/DAY(EOMONTH(U1446,0)),
IF(AND(F1446="Peretoe teenus",H1446&lt;[2]an!$M$37,S1446="kahepoolne vajaduspõhine",U1446&gt;=[2]an!$M$37,U1446&lt;=[2]an!$M$38,RANK(D1446,$D1446:$D1446)+COUNTIFS($D$2:D1446,D1446,$F$2:F1446,F1446)-1&gt;1),"",
IF(AND(F1446="Peretoe teenus",H1446&lt;[2]an!$M$37,S1446="kahepoolne vajaduspõhine",U1446&gt;[2]an!$M$38,RANK(D1446,$D1446:$D1446)+COUNTIFS($D$2:D1446,D1446,$F$2:F1446,F1446)-1=1),X1446,
IF(AND(F1446="Peretoe teenus",H1446&lt;[2]an!$M$37,S1446="kahepoolne vajaduspõhine",U1446&gt;[2]an!$M$38,RANK(D1446,$D1446:$D1446)+COUNTIFS($D$2:D1446,D1446,$F$2:F1446,F1446)-1&gt;1),"",X1446*W1446)))))))))))))),"")</f>
        <v/>
      </c>
      <c r="Z1446" s="18" t="str">
        <f t="shared" si="67"/>
        <v/>
      </c>
      <c r="AA1446" s="19" t="str">
        <f>IFERROR(VLOOKUP(E1446,[2]an!$A$3:$B$81,2,FALSE),"")</f>
        <v/>
      </c>
      <c r="AB1446" s="19" t="str">
        <f>IFERROR(VLOOKUP(AA1446,[2]an!$C$2:$D$16,2,FALSE),"")</f>
        <v/>
      </c>
      <c r="AC1446" s="20"/>
      <c r="AD1446" s="21" t="str">
        <f>IF(A1446=[2]an!$F$36,VLOOKUP([2]an!$F$36,[2]an!$F$36:$H$36,3,FALSE),IF(A1446=[2]an!$F$35,VLOOKUP([2]an!$F$35,[2]an!$F$35:$H$35,3,FALSE),IF(A1446=[2]an!$F$33,VLOOKUP([2]an!$F$33,[2]an!$F$33:$H$33,3,FALSE),IF(A1446=[2]an!$F$31,VLOOKUP([2]an!$F$31,[2]an!$F$31:$H$31,3,FALSE),""))))</f>
        <v/>
      </c>
    </row>
    <row r="1447" spans="6:30" x14ac:dyDescent="0.2">
      <c r="F1447" s="10"/>
      <c r="G1447" s="8" t="str">
        <f t="shared" si="68"/>
        <v/>
      </c>
      <c r="H1447" s="13"/>
      <c r="K1447" s="13"/>
      <c r="L1447" s="10"/>
      <c r="M1447" s="10"/>
      <c r="S1447" s="8" t="str">
        <f>IFERROR(VLOOKUP(D1447,[1]peretoe_teenus!$A$2:$L$2000,5,FALSE),"")</f>
        <v/>
      </c>
      <c r="U1447" s="13"/>
      <c r="V1447" s="15" t="str" cm="1">
        <f t="array" ref="V1447">IFERROR(IF(AND(F1447="Tugigrupp",RANK(K1447,$K1447:$K1447)+COUNTIFS($K$2:K1447,K1447,$L$2:L1447,L1447,$M$2:M1447,M1447,$I$2:I1447,I1447,$G$2:G1447,G1447,$F$2:F1447,F1447)-1=1),SUMPRODUCT(($F$2:$F$4154=F1447)*($G$2:$G$4154=G1447)*($K$2:$K$4154=K1447)*($I$2:$I$4154=I1447)*($L$2:$L$4154=L1447)*($M$2:$M$4154=M1447)),""),"")</f>
        <v/>
      </c>
      <c r="W1447" s="15" t="str">
        <f t="shared" si="66"/>
        <v/>
      </c>
      <c r="X1447" s="16" t="str">
        <f>IF(AND(A1447=[2]an!$G$38,F1447=[2]an!$E$40),[2]an!$G$40,IF(AND(A1447=[2]an!$G$38,F1447=[2]an!$E$41),[2]an!$G$41,IF(AND(A1447=[2]an!$G$38,F1447=[2]an!$E$39,H1447&gt;=[2]an!$M$37),[2]an!$G$39,
IF(AND(A1447=[2]an!$G$38,F1447=[2]an!$E$39,H1447&lt;[2]an!$M$37,S1447="kahepoolne vajaduspõhine",U1447=""),[2]an!$M$40,
IF(AND(A1447=[2]an!$G$38,F1447=[2]an!$E$39,H1447&lt;[2]an!$M$37,S1447="kahepoolne vajaduspõhine",U1447&lt;&gt;""),[2]an!$G$39,
IF(AND(A1447=[2]an!$G$38,F1447=[2]an!$E$39,H1447&lt;[2]an!$M$37,S1447&lt;&gt;"kahepoolne vajaduspõhine"),[2]an!$G$39,
IF(AND(A1447=[2]an!$G$38,F1447=[2]an!$E$42),[2]an!$G$42,
IF(AND(A1447=[2]an!$H$38,F1447=[2]an!$E$40),[2]an!$H$40,IF(AND(A1447=[2]an!$H$38,F1447=[2]an!$E$41),[2]an!$H$41,IF(AND(A1447=[2]an!$H$38,F1447=[2]an!$E$39,H1447&gt;=[2]an!$M$37),[2]an!$H$39,
IF(AND(A1447=[2]an!$H$38,F1447=[2]an!$E$39,H1447&lt;[2]an!$M$37,S1447="kahepoolne vajaduspõhine",U1447=""),[2]an!$M$40,
IF(AND(A1447=[2]an!$H$38,F1447=[2]an!$E$39,H1447&lt;[2]an!$M$37,S1447="kahepoolne vajaduspõhine",U1447&lt;&gt;""),[2]an!$H$39,
IF(AND(A1447=[2]an!$H$38,F1447=[2]an!$E$39,H1447&lt;[2]an!$M$37,S1447&lt;&gt;"kahepoolne vajaduspõhine"),[2]an!$H$39,
IF(AND(A1447=[2]an!$H$38,F1447=[2]an!$E$42),[2]an!$H$42,
IF(AND(A1447=[2]an!$I$38,F1447=[2]an!$E$40),[2]an!$I$40,IF(AND(A1447=[2]an!$I$38,F1447=[2]an!$E$41),[2]an!$I$41,IF(AND(A1447=[2]an!$I$38,F1447=[2]an!$E$39,H1447&gt;=[2]an!$M$37),[2]an!$I$39,
IF(AND(A1447=[2]an!$I$38,F1447=[2]an!$E$39,H1447&lt;[2]an!$M$37,S1447="kahepoolne vajaduspõhine",U1447=""),[2]an!$M$40,
IF(AND(A1447=[2]an!$I$38,F1447=[2]an!$E$39,H1447&lt;[2]an!$M$37,S1447="kahepoolne vajaduspõhine",U1447&lt;&gt;""),[2]an!$I$39,
IF(AND(A1447=[2]an!$I$38,F1447=[2]an!$E$39,H1447&lt;[2]an!$M$37,S1447&lt;&gt;"kahepoolne vajaduspõhine"),[2]an!$I$39,
IF(AND(A1447=[2]an!$I$38,F1447=[2]an!$E$42),[2]an!$I$42,
IF(AND(A1447=[2]an!$J$38,F1447=[2]an!$E$40),[2]an!$J$40,IF(AND(A1447=[2]an!$J$38,F1447=[2]an!$E$41),[2]an!$J$41,IF(AND(A1447=[2]an!$J$38,F1447=[2]an!$E$39,H1447&gt;=[2]an!$M$37),[2]an!$J$39,
IF(AND(A1447=[2]an!$J$38,F1447=[2]an!$E$39,H1447&lt;[2]an!$M$37,S1447="kahepoolne vajaduspõhine",U1447=""),[2]an!$M$40,
IF(AND(A1447=[2]an!$J$38,F1447=[2]an!$E$39,H1447&lt;[2]an!$M$37,S1447="kahepoolne vajaduspõhine",U1447&lt;&gt;""),[2]an!$J$39,
IF(AND(A1447=[2]an!$J$38,F1447=[2]an!$E$39,H1447&lt;[2]an!$M$37,S1447&lt;&gt;"kahepoolne vajaduspõhine"),[2]an!$J$39,
IF(AND(A1447=[2]an!$J$38,F1447=[2]an!$E$42),[2]an!$J$42,""))))))))))))))))))))))))))))</f>
        <v/>
      </c>
      <c r="Y1447" s="17" t="str">
        <f>IFERROR(IF(F1447="Tugigrupp",0,
IF(AND(F1447="Peretoe teenus",H1447&gt;=[2]an!$M$37,RANK(D1447,$D1447:$D1447)+COUNTIFS($D$2:D1447,D1447,$F$2:F1447,F1447)-1&gt;1),"",
IF(AND(F1447="Peretoe teenus",H1447&gt;=[2]an!$M$37,RANK(D1447,$D1447:$D1447)+COUNTIFS($D$2:D1447,D1447,$F$2:F1447,F1447)-1=1,MONTH(H1447)=MONTH(K1447)=TRUE,YEAR(H1447)=YEAR(K1447)=TRUE),((EOMONTH(H1447,0)-H1447+1)*X1447)/DAY(EOMONTH(H1447,0)),
IF(AND(F1447="Peretoe teenus",H1447&gt;=[2]an!$M$37,RANK(D1447,$D1447:$D1447)+COUNTIFS($D$2:D1447,D1447,$F$2:F1447,F1447)-1=1),X1447,
IF(AND(F1447="Peretoe teenus",H1447&lt;[2]an!$M$37,S1447&lt;&gt;"kahepoolne vajaduspõhine",RANK(D1447,$D1447:$D1447)+COUNTIFS($D$2:D1447,D1447,$F$2:F1447,F1447)-1=1),X1447,
IF(AND(F1447="Peretoe teenus",H1447&lt;[2]an!$M$37,S1447&lt;&gt;"kahepoolne vajaduspõhine",RANK(D1447,$D1447:$D1447)+COUNTIFS($D$2:D1447,D1447,$F$2:F1447,F1447)-1&gt;1),"",
IF(AND(F1447="Peretoe teenus",H1447&lt;[2]an!$M$37,S1447="kahepoolne vajaduspõhine",U1447="",RANK(D1447,$D1447:$D1447)+COUNTIFS($D$2:D1447,D1447,$F$2:F1447,F1447)-1=1),X1447,
IF(AND(F1447="Peretoe teenus",H1447&lt;[2]an!$M$37,S1447="kahepoolne vajaduspõhine",U1447="",RANK(D1447,$D1447:$D1447)+COUNTIFS($D$2:D1447,D1447,$F$2:F1447,F1447)-1&gt;1),"",
IF(AND(F1447="Peretoe teenus",H1447&lt;[2]an!$M$37,S1447="kahepoolne vajaduspõhine",U1447&lt;[2]an!$M$37,RANK(D1447,$D1447:$D1447)+COUNTIFS($D$2:D1447,D1447,$F$2:F1447,F1447)-1=1),X1447,
IF(AND(F1447="Peretoe teenus",H1447&lt;[2]an!$M$37,S1447="kahepoolne vajaduspõhine",U1447&lt;[2]an!$M$37,RANK(D1447,$D1447:$D1447)+COUNTIFS($D$2:D1447,D1447,$F$2:F1447,F1447)-1&gt;1),"",
IF(AND(F1447="Peretoe teenus",H1447&lt;[2]an!$M$37,S1447="kahepoolne vajaduspõhine",U1447&gt;=[2]an!$M$37,U1447&lt;=[2]an!$M$38,RANK(D1447,$D1447:$D1447)+COUNTIFS($D$2:D1447,D1447,$F$2:F1447,F1447)-1=1),
((EOMONTH(U1447,0)-U1447+1)*X1447)/DAY(EOMONTH(U1447,0))+(DAY(U1447)-1)*100/DAY(EOMONTH(U1447,0)),
IF(AND(F1447="Peretoe teenus",H1447&lt;[2]an!$M$37,S1447="kahepoolne vajaduspõhine",U1447&gt;=[2]an!$M$37,U1447&lt;=[2]an!$M$38,RANK(D1447,$D1447:$D1447)+COUNTIFS($D$2:D1447,D1447,$F$2:F1447,F1447)-1&gt;1),"",
IF(AND(F1447="Peretoe teenus",H1447&lt;[2]an!$M$37,S1447="kahepoolne vajaduspõhine",U1447&gt;[2]an!$M$38,RANK(D1447,$D1447:$D1447)+COUNTIFS($D$2:D1447,D1447,$F$2:F1447,F1447)-1=1),X1447,
IF(AND(F1447="Peretoe teenus",H1447&lt;[2]an!$M$37,S1447="kahepoolne vajaduspõhine",U1447&gt;[2]an!$M$38,RANK(D1447,$D1447:$D1447)+COUNTIFS($D$2:D1447,D1447,$F$2:F1447,F1447)-1&gt;1),"",X1447*W1447)))))))))))))),"")</f>
        <v/>
      </c>
      <c r="Z1447" s="18" t="str">
        <f t="shared" si="67"/>
        <v/>
      </c>
      <c r="AA1447" s="19" t="str">
        <f>IFERROR(VLOOKUP(E1447,[2]an!$A$3:$B$81,2,FALSE),"")</f>
        <v/>
      </c>
      <c r="AB1447" s="19" t="str">
        <f>IFERROR(VLOOKUP(AA1447,[2]an!$C$2:$D$16,2,FALSE),"")</f>
        <v/>
      </c>
      <c r="AC1447" s="20"/>
      <c r="AD1447" s="21" t="str">
        <f>IF(A1447=[2]an!$F$36,VLOOKUP([2]an!$F$36,[2]an!$F$36:$H$36,3,FALSE),IF(A1447=[2]an!$F$35,VLOOKUP([2]an!$F$35,[2]an!$F$35:$H$35,3,FALSE),IF(A1447=[2]an!$F$33,VLOOKUP([2]an!$F$33,[2]an!$F$33:$H$33,3,FALSE),IF(A1447=[2]an!$F$31,VLOOKUP([2]an!$F$31,[2]an!$F$31:$H$31,3,FALSE),""))))</f>
        <v/>
      </c>
    </row>
    <row r="1448" spans="6:30" x14ac:dyDescent="0.2">
      <c r="F1448" s="10"/>
      <c r="G1448" s="8" t="str">
        <f t="shared" si="68"/>
        <v/>
      </c>
      <c r="H1448" s="13"/>
      <c r="K1448" s="13"/>
      <c r="L1448" s="10"/>
      <c r="M1448" s="10"/>
      <c r="S1448" s="8" t="str">
        <f>IFERROR(VLOOKUP(D1448,[1]peretoe_teenus!$A$2:$L$2000,5,FALSE),"")</f>
        <v/>
      </c>
      <c r="U1448" s="13"/>
      <c r="V1448" s="15" t="str" cm="1">
        <f t="array" ref="V1448">IFERROR(IF(AND(F1448="Tugigrupp",RANK(K1448,$K1448:$K1448)+COUNTIFS($K$2:K1448,K1448,$L$2:L1448,L1448,$M$2:M1448,M1448,$I$2:I1448,I1448,$G$2:G1448,G1448,$F$2:F1448,F1448)-1=1),SUMPRODUCT(($F$2:$F$4154=F1448)*($G$2:$G$4154=G1448)*($K$2:$K$4154=K1448)*($I$2:$I$4154=I1448)*($L$2:$L$4154=L1448)*($M$2:$M$4154=M1448)),""),"")</f>
        <v/>
      </c>
      <c r="W1448" s="15" t="str">
        <f t="shared" si="66"/>
        <v/>
      </c>
      <c r="X1448" s="16" t="str">
        <f>IF(AND(A1448=[2]an!$G$38,F1448=[2]an!$E$40),[2]an!$G$40,IF(AND(A1448=[2]an!$G$38,F1448=[2]an!$E$41),[2]an!$G$41,IF(AND(A1448=[2]an!$G$38,F1448=[2]an!$E$39,H1448&gt;=[2]an!$M$37),[2]an!$G$39,
IF(AND(A1448=[2]an!$G$38,F1448=[2]an!$E$39,H1448&lt;[2]an!$M$37,S1448="kahepoolne vajaduspõhine",U1448=""),[2]an!$M$40,
IF(AND(A1448=[2]an!$G$38,F1448=[2]an!$E$39,H1448&lt;[2]an!$M$37,S1448="kahepoolne vajaduspõhine",U1448&lt;&gt;""),[2]an!$G$39,
IF(AND(A1448=[2]an!$G$38,F1448=[2]an!$E$39,H1448&lt;[2]an!$M$37,S1448&lt;&gt;"kahepoolne vajaduspõhine"),[2]an!$G$39,
IF(AND(A1448=[2]an!$G$38,F1448=[2]an!$E$42),[2]an!$G$42,
IF(AND(A1448=[2]an!$H$38,F1448=[2]an!$E$40),[2]an!$H$40,IF(AND(A1448=[2]an!$H$38,F1448=[2]an!$E$41),[2]an!$H$41,IF(AND(A1448=[2]an!$H$38,F1448=[2]an!$E$39,H1448&gt;=[2]an!$M$37),[2]an!$H$39,
IF(AND(A1448=[2]an!$H$38,F1448=[2]an!$E$39,H1448&lt;[2]an!$M$37,S1448="kahepoolne vajaduspõhine",U1448=""),[2]an!$M$40,
IF(AND(A1448=[2]an!$H$38,F1448=[2]an!$E$39,H1448&lt;[2]an!$M$37,S1448="kahepoolne vajaduspõhine",U1448&lt;&gt;""),[2]an!$H$39,
IF(AND(A1448=[2]an!$H$38,F1448=[2]an!$E$39,H1448&lt;[2]an!$M$37,S1448&lt;&gt;"kahepoolne vajaduspõhine"),[2]an!$H$39,
IF(AND(A1448=[2]an!$H$38,F1448=[2]an!$E$42),[2]an!$H$42,
IF(AND(A1448=[2]an!$I$38,F1448=[2]an!$E$40),[2]an!$I$40,IF(AND(A1448=[2]an!$I$38,F1448=[2]an!$E$41),[2]an!$I$41,IF(AND(A1448=[2]an!$I$38,F1448=[2]an!$E$39,H1448&gt;=[2]an!$M$37),[2]an!$I$39,
IF(AND(A1448=[2]an!$I$38,F1448=[2]an!$E$39,H1448&lt;[2]an!$M$37,S1448="kahepoolne vajaduspõhine",U1448=""),[2]an!$M$40,
IF(AND(A1448=[2]an!$I$38,F1448=[2]an!$E$39,H1448&lt;[2]an!$M$37,S1448="kahepoolne vajaduspõhine",U1448&lt;&gt;""),[2]an!$I$39,
IF(AND(A1448=[2]an!$I$38,F1448=[2]an!$E$39,H1448&lt;[2]an!$M$37,S1448&lt;&gt;"kahepoolne vajaduspõhine"),[2]an!$I$39,
IF(AND(A1448=[2]an!$I$38,F1448=[2]an!$E$42),[2]an!$I$42,
IF(AND(A1448=[2]an!$J$38,F1448=[2]an!$E$40),[2]an!$J$40,IF(AND(A1448=[2]an!$J$38,F1448=[2]an!$E$41),[2]an!$J$41,IF(AND(A1448=[2]an!$J$38,F1448=[2]an!$E$39,H1448&gt;=[2]an!$M$37),[2]an!$J$39,
IF(AND(A1448=[2]an!$J$38,F1448=[2]an!$E$39,H1448&lt;[2]an!$M$37,S1448="kahepoolne vajaduspõhine",U1448=""),[2]an!$M$40,
IF(AND(A1448=[2]an!$J$38,F1448=[2]an!$E$39,H1448&lt;[2]an!$M$37,S1448="kahepoolne vajaduspõhine",U1448&lt;&gt;""),[2]an!$J$39,
IF(AND(A1448=[2]an!$J$38,F1448=[2]an!$E$39,H1448&lt;[2]an!$M$37,S1448&lt;&gt;"kahepoolne vajaduspõhine"),[2]an!$J$39,
IF(AND(A1448=[2]an!$J$38,F1448=[2]an!$E$42),[2]an!$J$42,""))))))))))))))))))))))))))))</f>
        <v/>
      </c>
      <c r="Y1448" s="17" t="str">
        <f>IFERROR(IF(F1448="Tugigrupp",0,
IF(AND(F1448="Peretoe teenus",H1448&gt;=[2]an!$M$37,RANK(D1448,$D1448:$D1448)+COUNTIFS($D$2:D1448,D1448,$F$2:F1448,F1448)-1&gt;1),"",
IF(AND(F1448="Peretoe teenus",H1448&gt;=[2]an!$M$37,RANK(D1448,$D1448:$D1448)+COUNTIFS($D$2:D1448,D1448,$F$2:F1448,F1448)-1=1,MONTH(H1448)=MONTH(K1448)=TRUE,YEAR(H1448)=YEAR(K1448)=TRUE),((EOMONTH(H1448,0)-H1448+1)*X1448)/DAY(EOMONTH(H1448,0)),
IF(AND(F1448="Peretoe teenus",H1448&gt;=[2]an!$M$37,RANK(D1448,$D1448:$D1448)+COUNTIFS($D$2:D1448,D1448,$F$2:F1448,F1448)-1=1),X1448,
IF(AND(F1448="Peretoe teenus",H1448&lt;[2]an!$M$37,S1448&lt;&gt;"kahepoolne vajaduspõhine",RANK(D1448,$D1448:$D1448)+COUNTIFS($D$2:D1448,D1448,$F$2:F1448,F1448)-1=1),X1448,
IF(AND(F1448="Peretoe teenus",H1448&lt;[2]an!$M$37,S1448&lt;&gt;"kahepoolne vajaduspõhine",RANK(D1448,$D1448:$D1448)+COUNTIFS($D$2:D1448,D1448,$F$2:F1448,F1448)-1&gt;1),"",
IF(AND(F1448="Peretoe teenus",H1448&lt;[2]an!$M$37,S1448="kahepoolne vajaduspõhine",U1448="",RANK(D1448,$D1448:$D1448)+COUNTIFS($D$2:D1448,D1448,$F$2:F1448,F1448)-1=1),X1448,
IF(AND(F1448="Peretoe teenus",H1448&lt;[2]an!$M$37,S1448="kahepoolne vajaduspõhine",U1448="",RANK(D1448,$D1448:$D1448)+COUNTIFS($D$2:D1448,D1448,$F$2:F1448,F1448)-1&gt;1),"",
IF(AND(F1448="Peretoe teenus",H1448&lt;[2]an!$M$37,S1448="kahepoolne vajaduspõhine",U1448&lt;[2]an!$M$37,RANK(D1448,$D1448:$D1448)+COUNTIFS($D$2:D1448,D1448,$F$2:F1448,F1448)-1=1),X1448,
IF(AND(F1448="Peretoe teenus",H1448&lt;[2]an!$M$37,S1448="kahepoolne vajaduspõhine",U1448&lt;[2]an!$M$37,RANK(D1448,$D1448:$D1448)+COUNTIFS($D$2:D1448,D1448,$F$2:F1448,F1448)-1&gt;1),"",
IF(AND(F1448="Peretoe teenus",H1448&lt;[2]an!$M$37,S1448="kahepoolne vajaduspõhine",U1448&gt;=[2]an!$M$37,U1448&lt;=[2]an!$M$38,RANK(D1448,$D1448:$D1448)+COUNTIFS($D$2:D1448,D1448,$F$2:F1448,F1448)-1=1),
((EOMONTH(U1448,0)-U1448+1)*X1448)/DAY(EOMONTH(U1448,0))+(DAY(U1448)-1)*100/DAY(EOMONTH(U1448,0)),
IF(AND(F1448="Peretoe teenus",H1448&lt;[2]an!$M$37,S1448="kahepoolne vajaduspõhine",U1448&gt;=[2]an!$M$37,U1448&lt;=[2]an!$M$38,RANK(D1448,$D1448:$D1448)+COUNTIFS($D$2:D1448,D1448,$F$2:F1448,F1448)-1&gt;1),"",
IF(AND(F1448="Peretoe teenus",H1448&lt;[2]an!$M$37,S1448="kahepoolne vajaduspõhine",U1448&gt;[2]an!$M$38,RANK(D1448,$D1448:$D1448)+COUNTIFS($D$2:D1448,D1448,$F$2:F1448,F1448)-1=1),X1448,
IF(AND(F1448="Peretoe teenus",H1448&lt;[2]an!$M$37,S1448="kahepoolne vajaduspõhine",U1448&gt;[2]an!$M$38,RANK(D1448,$D1448:$D1448)+COUNTIFS($D$2:D1448,D1448,$F$2:F1448,F1448)-1&gt;1),"",X1448*W1448)))))))))))))),"")</f>
        <v/>
      </c>
      <c r="Z1448" s="18" t="str">
        <f t="shared" si="67"/>
        <v/>
      </c>
      <c r="AA1448" s="19" t="str">
        <f>IFERROR(VLOOKUP(E1448,[2]an!$A$3:$B$81,2,FALSE),"")</f>
        <v/>
      </c>
      <c r="AB1448" s="19" t="str">
        <f>IFERROR(VLOOKUP(AA1448,[2]an!$C$2:$D$16,2,FALSE),"")</f>
        <v/>
      </c>
      <c r="AC1448" s="20"/>
      <c r="AD1448" s="21" t="str">
        <f>IF(A1448=[2]an!$F$36,VLOOKUP([2]an!$F$36,[2]an!$F$36:$H$36,3,FALSE),IF(A1448=[2]an!$F$35,VLOOKUP([2]an!$F$35,[2]an!$F$35:$H$35,3,FALSE),IF(A1448=[2]an!$F$33,VLOOKUP([2]an!$F$33,[2]an!$F$33:$H$33,3,FALSE),IF(A1448=[2]an!$F$31,VLOOKUP([2]an!$F$31,[2]an!$F$31:$H$31,3,FALSE),""))))</f>
        <v/>
      </c>
    </row>
    <row r="1449" spans="6:30" x14ac:dyDescent="0.2">
      <c r="F1449" s="10"/>
      <c r="G1449" s="8" t="str">
        <f t="shared" si="68"/>
        <v/>
      </c>
      <c r="H1449" s="13"/>
      <c r="K1449" s="13"/>
      <c r="L1449" s="10"/>
      <c r="M1449" s="10"/>
      <c r="S1449" s="8" t="str">
        <f>IFERROR(VLOOKUP(D1449,[1]peretoe_teenus!$A$2:$L$2000,5,FALSE),"")</f>
        <v/>
      </c>
      <c r="U1449" s="13"/>
      <c r="V1449" s="15" t="str" cm="1">
        <f t="array" ref="V1449">IFERROR(IF(AND(F1449="Tugigrupp",RANK(K1449,$K1449:$K1449)+COUNTIFS($K$2:K1449,K1449,$L$2:L1449,L1449,$M$2:M1449,M1449,$I$2:I1449,I1449,$G$2:G1449,G1449,$F$2:F1449,F1449)-1=1),SUMPRODUCT(($F$2:$F$4154=F1449)*($G$2:$G$4154=G1449)*($K$2:$K$4154=K1449)*($I$2:$I$4154=I1449)*($L$2:$L$4154=L1449)*($M$2:$M$4154=M1449)),""),"")</f>
        <v/>
      </c>
      <c r="W1449" s="15" t="str">
        <f t="shared" si="66"/>
        <v/>
      </c>
      <c r="X1449" s="16" t="str">
        <f>IF(AND(A1449=[2]an!$G$38,F1449=[2]an!$E$40),[2]an!$G$40,IF(AND(A1449=[2]an!$G$38,F1449=[2]an!$E$41),[2]an!$G$41,IF(AND(A1449=[2]an!$G$38,F1449=[2]an!$E$39,H1449&gt;=[2]an!$M$37),[2]an!$G$39,
IF(AND(A1449=[2]an!$G$38,F1449=[2]an!$E$39,H1449&lt;[2]an!$M$37,S1449="kahepoolne vajaduspõhine",U1449=""),[2]an!$M$40,
IF(AND(A1449=[2]an!$G$38,F1449=[2]an!$E$39,H1449&lt;[2]an!$M$37,S1449="kahepoolne vajaduspõhine",U1449&lt;&gt;""),[2]an!$G$39,
IF(AND(A1449=[2]an!$G$38,F1449=[2]an!$E$39,H1449&lt;[2]an!$M$37,S1449&lt;&gt;"kahepoolne vajaduspõhine"),[2]an!$G$39,
IF(AND(A1449=[2]an!$G$38,F1449=[2]an!$E$42),[2]an!$G$42,
IF(AND(A1449=[2]an!$H$38,F1449=[2]an!$E$40),[2]an!$H$40,IF(AND(A1449=[2]an!$H$38,F1449=[2]an!$E$41),[2]an!$H$41,IF(AND(A1449=[2]an!$H$38,F1449=[2]an!$E$39,H1449&gt;=[2]an!$M$37),[2]an!$H$39,
IF(AND(A1449=[2]an!$H$38,F1449=[2]an!$E$39,H1449&lt;[2]an!$M$37,S1449="kahepoolne vajaduspõhine",U1449=""),[2]an!$M$40,
IF(AND(A1449=[2]an!$H$38,F1449=[2]an!$E$39,H1449&lt;[2]an!$M$37,S1449="kahepoolne vajaduspõhine",U1449&lt;&gt;""),[2]an!$H$39,
IF(AND(A1449=[2]an!$H$38,F1449=[2]an!$E$39,H1449&lt;[2]an!$M$37,S1449&lt;&gt;"kahepoolne vajaduspõhine"),[2]an!$H$39,
IF(AND(A1449=[2]an!$H$38,F1449=[2]an!$E$42),[2]an!$H$42,
IF(AND(A1449=[2]an!$I$38,F1449=[2]an!$E$40),[2]an!$I$40,IF(AND(A1449=[2]an!$I$38,F1449=[2]an!$E$41),[2]an!$I$41,IF(AND(A1449=[2]an!$I$38,F1449=[2]an!$E$39,H1449&gt;=[2]an!$M$37),[2]an!$I$39,
IF(AND(A1449=[2]an!$I$38,F1449=[2]an!$E$39,H1449&lt;[2]an!$M$37,S1449="kahepoolne vajaduspõhine",U1449=""),[2]an!$M$40,
IF(AND(A1449=[2]an!$I$38,F1449=[2]an!$E$39,H1449&lt;[2]an!$M$37,S1449="kahepoolne vajaduspõhine",U1449&lt;&gt;""),[2]an!$I$39,
IF(AND(A1449=[2]an!$I$38,F1449=[2]an!$E$39,H1449&lt;[2]an!$M$37,S1449&lt;&gt;"kahepoolne vajaduspõhine"),[2]an!$I$39,
IF(AND(A1449=[2]an!$I$38,F1449=[2]an!$E$42),[2]an!$I$42,
IF(AND(A1449=[2]an!$J$38,F1449=[2]an!$E$40),[2]an!$J$40,IF(AND(A1449=[2]an!$J$38,F1449=[2]an!$E$41),[2]an!$J$41,IF(AND(A1449=[2]an!$J$38,F1449=[2]an!$E$39,H1449&gt;=[2]an!$M$37),[2]an!$J$39,
IF(AND(A1449=[2]an!$J$38,F1449=[2]an!$E$39,H1449&lt;[2]an!$M$37,S1449="kahepoolne vajaduspõhine",U1449=""),[2]an!$M$40,
IF(AND(A1449=[2]an!$J$38,F1449=[2]an!$E$39,H1449&lt;[2]an!$M$37,S1449="kahepoolne vajaduspõhine",U1449&lt;&gt;""),[2]an!$J$39,
IF(AND(A1449=[2]an!$J$38,F1449=[2]an!$E$39,H1449&lt;[2]an!$M$37,S1449&lt;&gt;"kahepoolne vajaduspõhine"),[2]an!$J$39,
IF(AND(A1449=[2]an!$J$38,F1449=[2]an!$E$42),[2]an!$J$42,""))))))))))))))))))))))))))))</f>
        <v/>
      </c>
      <c r="Y1449" s="17" t="str">
        <f>IFERROR(IF(F1449="Tugigrupp",0,
IF(AND(F1449="Peretoe teenus",H1449&gt;=[2]an!$M$37,RANK(D1449,$D1449:$D1449)+COUNTIFS($D$2:D1449,D1449,$F$2:F1449,F1449)-1&gt;1),"",
IF(AND(F1449="Peretoe teenus",H1449&gt;=[2]an!$M$37,RANK(D1449,$D1449:$D1449)+COUNTIFS($D$2:D1449,D1449,$F$2:F1449,F1449)-1=1,MONTH(H1449)=MONTH(K1449)=TRUE,YEAR(H1449)=YEAR(K1449)=TRUE),((EOMONTH(H1449,0)-H1449+1)*X1449)/DAY(EOMONTH(H1449,0)),
IF(AND(F1449="Peretoe teenus",H1449&gt;=[2]an!$M$37,RANK(D1449,$D1449:$D1449)+COUNTIFS($D$2:D1449,D1449,$F$2:F1449,F1449)-1=1),X1449,
IF(AND(F1449="Peretoe teenus",H1449&lt;[2]an!$M$37,S1449&lt;&gt;"kahepoolne vajaduspõhine",RANK(D1449,$D1449:$D1449)+COUNTIFS($D$2:D1449,D1449,$F$2:F1449,F1449)-1=1),X1449,
IF(AND(F1449="Peretoe teenus",H1449&lt;[2]an!$M$37,S1449&lt;&gt;"kahepoolne vajaduspõhine",RANK(D1449,$D1449:$D1449)+COUNTIFS($D$2:D1449,D1449,$F$2:F1449,F1449)-1&gt;1),"",
IF(AND(F1449="Peretoe teenus",H1449&lt;[2]an!$M$37,S1449="kahepoolne vajaduspõhine",U1449="",RANK(D1449,$D1449:$D1449)+COUNTIFS($D$2:D1449,D1449,$F$2:F1449,F1449)-1=1),X1449,
IF(AND(F1449="Peretoe teenus",H1449&lt;[2]an!$M$37,S1449="kahepoolne vajaduspõhine",U1449="",RANK(D1449,$D1449:$D1449)+COUNTIFS($D$2:D1449,D1449,$F$2:F1449,F1449)-1&gt;1),"",
IF(AND(F1449="Peretoe teenus",H1449&lt;[2]an!$M$37,S1449="kahepoolne vajaduspõhine",U1449&lt;[2]an!$M$37,RANK(D1449,$D1449:$D1449)+COUNTIFS($D$2:D1449,D1449,$F$2:F1449,F1449)-1=1),X1449,
IF(AND(F1449="Peretoe teenus",H1449&lt;[2]an!$M$37,S1449="kahepoolne vajaduspõhine",U1449&lt;[2]an!$M$37,RANK(D1449,$D1449:$D1449)+COUNTIFS($D$2:D1449,D1449,$F$2:F1449,F1449)-1&gt;1),"",
IF(AND(F1449="Peretoe teenus",H1449&lt;[2]an!$M$37,S1449="kahepoolne vajaduspõhine",U1449&gt;=[2]an!$M$37,U1449&lt;=[2]an!$M$38,RANK(D1449,$D1449:$D1449)+COUNTIFS($D$2:D1449,D1449,$F$2:F1449,F1449)-1=1),
((EOMONTH(U1449,0)-U1449+1)*X1449)/DAY(EOMONTH(U1449,0))+(DAY(U1449)-1)*100/DAY(EOMONTH(U1449,0)),
IF(AND(F1449="Peretoe teenus",H1449&lt;[2]an!$M$37,S1449="kahepoolne vajaduspõhine",U1449&gt;=[2]an!$M$37,U1449&lt;=[2]an!$M$38,RANK(D1449,$D1449:$D1449)+COUNTIFS($D$2:D1449,D1449,$F$2:F1449,F1449)-1&gt;1),"",
IF(AND(F1449="Peretoe teenus",H1449&lt;[2]an!$M$37,S1449="kahepoolne vajaduspõhine",U1449&gt;[2]an!$M$38,RANK(D1449,$D1449:$D1449)+COUNTIFS($D$2:D1449,D1449,$F$2:F1449,F1449)-1=1),X1449,
IF(AND(F1449="Peretoe teenus",H1449&lt;[2]an!$M$37,S1449="kahepoolne vajaduspõhine",U1449&gt;[2]an!$M$38,RANK(D1449,$D1449:$D1449)+COUNTIFS($D$2:D1449,D1449,$F$2:F1449,F1449)-1&gt;1),"",X1449*W1449)))))))))))))),"")</f>
        <v/>
      </c>
      <c r="Z1449" s="18" t="str">
        <f t="shared" si="67"/>
        <v/>
      </c>
      <c r="AA1449" s="19" t="str">
        <f>IFERROR(VLOOKUP(E1449,[2]an!$A$3:$B$81,2,FALSE),"")</f>
        <v/>
      </c>
      <c r="AB1449" s="19" t="str">
        <f>IFERROR(VLOOKUP(AA1449,[2]an!$C$2:$D$16,2,FALSE),"")</f>
        <v/>
      </c>
      <c r="AC1449" s="20"/>
      <c r="AD1449" s="21" t="str">
        <f>IF(A1449=[2]an!$F$36,VLOOKUP([2]an!$F$36,[2]an!$F$36:$H$36,3,FALSE),IF(A1449=[2]an!$F$35,VLOOKUP([2]an!$F$35,[2]an!$F$35:$H$35,3,FALSE),IF(A1449=[2]an!$F$33,VLOOKUP([2]an!$F$33,[2]an!$F$33:$H$33,3,FALSE),IF(A1449=[2]an!$F$31,VLOOKUP([2]an!$F$31,[2]an!$F$31:$H$31,3,FALSE),""))))</f>
        <v/>
      </c>
    </row>
    <row r="1450" spans="6:30" x14ac:dyDescent="0.2">
      <c r="F1450" s="10"/>
      <c r="G1450" s="8" t="str">
        <f t="shared" si="68"/>
        <v/>
      </c>
      <c r="H1450" s="13"/>
      <c r="K1450" s="13"/>
      <c r="L1450" s="10"/>
      <c r="M1450" s="10"/>
      <c r="S1450" s="8" t="str">
        <f>IFERROR(VLOOKUP(D1450,[1]peretoe_teenus!$A$2:$L$2000,5,FALSE),"")</f>
        <v/>
      </c>
      <c r="U1450" s="13"/>
      <c r="V1450" s="15" t="str" cm="1">
        <f t="array" ref="V1450">IFERROR(IF(AND(F1450="Tugigrupp",RANK(K1450,$K1450:$K1450)+COUNTIFS($K$2:K1450,K1450,$L$2:L1450,L1450,$M$2:M1450,M1450,$I$2:I1450,I1450,$G$2:G1450,G1450,$F$2:F1450,F1450)-1=1),SUMPRODUCT(($F$2:$F$4154=F1450)*($G$2:$G$4154=G1450)*($K$2:$K$4154=K1450)*($I$2:$I$4154=I1450)*($L$2:$L$4154=L1450)*($M$2:$M$4154=M1450)),""),"")</f>
        <v/>
      </c>
      <c r="W1450" s="15" t="str">
        <f t="shared" si="66"/>
        <v/>
      </c>
      <c r="X1450" s="16" t="str">
        <f>IF(AND(A1450=[2]an!$G$38,F1450=[2]an!$E$40),[2]an!$G$40,IF(AND(A1450=[2]an!$G$38,F1450=[2]an!$E$41),[2]an!$G$41,IF(AND(A1450=[2]an!$G$38,F1450=[2]an!$E$39,H1450&gt;=[2]an!$M$37),[2]an!$G$39,
IF(AND(A1450=[2]an!$G$38,F1450=[2]an!$E$39,H1450&lt;[2]an!$M$37,S1450="kahepoolne vajaduspõhine",U1450=""),[2]an!$M$40,
IF(AND(A1450=[2]an!$G$38,F1450=[2]an!$E$39,H1450&lt;[2]an!$M$37,S1450="kahepoolne vajaduspõhine",U1450&lt;&gt;""),[2]an!$G$39,
IF(AND(A1450=[2]an!$G$38,F1450=[2]an!$E$39,H1450&lt;[2]an!$M$37,S1450&lt;&gt;"kahepoolne vajaduspõhine"),[2]an!$G$39,
IF(AND(A1450=[2]an!$G$38,F1450=[2]an!$E$42),[2]an!$G$42,
IF(AND(A1450=[2]an!$H$38,F1450=[2]an!$E$40),[2]an!$H$40,IF(AND(A1450=[2]an!$H$38,F1450=[2]an!$E$41),[2]an!$H$41,IF(AND(A1450=[2]an!$H$38,F1450=[2]an!$E$39,H1450&gt;=[2]an!$M$37),[2]an!$H$39,
IF(AND(A1450=[2]an!$H$38,F1450=[2]an!$E$39,H1450&lt;[2]an!$M$37,S1450="kahepoolne vajaduspõhine",U1450=""),[2]an!$M$40,
IF(AND(A1450=[2]an!$H$38,F1450=[2]an!$E$39,H1450&lt;[2]an!$M$37,S1450="kahepoolne vajaduspõhine",U1450&lt;&gt;""),[2]an!$H$39,
IF(AND(A1450=[2]an!$H$38,F1450=[2]an!$E$39,H1450&lt;[2]an!$M$37,S1450&lt;&gt;"kahepoolne vajaduspõhine"),[2]an!$H$39,
IF(AND(A1450=[2]an!$H$38,F1450=[2]an!$E$42),[2]an!$H$42,
IF(AND(A1450=[2]an!$I$38,F1450=[2]an!$E$40),[2]an!$I$40,IF(AND(A1450=[2]an!$I$38,F1450=[2]an!$E$41),[2]an!$I$41,IF(AND(A1450=[2]an!$I$38,F1450=[2]an!$E$39,H1450&gt;=[2]an!$M$37),[2]an!$I$39,
IF(AND(A1450=[2]an!$I$38,F1450=[2]an!$E$39,H1450&lt;[2]an!$M$37,S1450="kahepoolne vajaduspõhine",U1450=""),[2]an!$M$40,
IF(AND(A1450=[2]an!$I$38,F1450=[2]an!$E$39,H1450&lt;[2]an!$M$37,S1450="kahepoolne vajaduspõhine",U1450&lt;&gt;""),[2]an!$I$39,
IF(AND(A1450=[2]an!$I$38,F1450=[2]an!$E$39,H1450&lt;[2]an!$M$37,S1450&lt;&gt;"kahepoolne vajaduspõhine"),[2]an!$I$39,
IF(AND(A1450=[2]an!$I$38,F1450=[2]an!$E$42),[2]an!$I$42,
IF(AND(A1450=[2]an!$J$38,F1450=[2]an!$E$40),[2]an!$J$40,IF(AND(A1450=[2]an!$J$38,F1450=[2]an!$E$41),[2]an!$J$41,IF(AND(A1450=[2]an!$J$38,F1450=[2]an!$E$39,H1450&gt;=[2]an!$M$37),[2]an!$J$39,
IF(AND(A1450=[2]an!$J$38,F1450=[2]an!$E$39,H1450&lt;[2]an!$M$37,S1450="kahepoolne vajaduspõhine",U1450=""),[2]an!$M$40,
IF(AND(A1450=[2]an!$J$38,F1450=[2]an!$E$39,H1450&lt;[2]an!$M$37,S1450="kahepoolne vajaduspõhine",U1450&lt;&gt;""),[2]an!$J$39,
IF(AND(A1450=[2]an!$J$38,F1450=[2]an!$E$39,H1450&lt;[2]an!$M$37,S1450&lt;&gt;"kahepoolne vajaduspõhine"),[2]an!$J$39,
IF(AND(A1450=[2]an!$J$38,F1450=[2]an!$E$42),[2]an!$J$42,""))))))))))))))))))))))))))))</f>
        <v/>
      </c>
      <c r="Y1450" s="17" t="str">
        <f>IFERROR(IF(F1450="Tugigrupp",0,
IF(AND(F1450="Peretoe teenus",H1450&gt;=[2]an!$M$37,RANK(D1450,$D1450:$D1450)+COUNTIFS($D$2:D1450,D1450,$F$2:F1450,F1450)-1&gt;1),"",
IF(AND(F1450="Peretoe teenus",H1450&gt;=[2]an!$M$37,RANK(D1450,$D1450:$D1450)+COUNTIFS($D$2:D1450,D1450,$F$2:F1450,F1450)-1=1,MONTH(H1450)=MONTH(K1450)=TRUE,YEAR(H1450)=YEAR(K1450)=TRUE),((EOMONTH(H1450,0)-H1450+1)*X1450)/DAY(EOMONTH(H1450,0)),
IF(AND(F1450="Peretoe teenus",H1450&gt;=[2]an!$M$37,RANK(D1450,$D1450:$D1450)+COUNTIFS($D$2:D1450,D1450,$F$2:F1450,F1450)-1=1),X1450,
IF(AND(F1450="Peretoe teenus",H1450&lt;[2]an!$M$37,S1450&lt;&gt;"kahepoolne vajaduspõhine",RANK(D1450,$D1450:$D1450)+COUNTIFS($D$2:D1450,D1450,$F$2:F1450,F1450)-1=1),X1450,
IF(AND(F1450="Peretoe teenus",H1450&lt;[2]an!$M$37,S1450&lt;&gt;"kahepoolne vajaduspõhine",RANK(D1450,$D1450:$D1450)+COUNTIFS($D$2:D1450,D1450,$F$2:F1450,F1450)-1&gt;1),"",
IF(AND(F1450="Peretoe teenus",H1450&lt;[2]an!$M$37,S1450="kahepoolne vajaduspõhine",U1450="",RANK(D1450,$D1450:$D1450)+COUNTIFS($D$2:D1450,D1450,$F$2:F1450,F1450)-1=1),X1450,
IF(AND(F1450="Peretoe teenus",H1450&lt;[2]an!$M$37,S1450="kahepoolne vajaduspõhine",U1450="",RANK(D1450,$D1450:$D1450)+COUNTIFS($D$2:D1450,D1450,$F$2:F1450,F1450)-1&gt;1),"",
IF(AND(F1450="Peretoe teenus",H1450&lt;[2]an!$M$37,S1450="kahepoolne vajaduspõhine",U1450&lt;[2]an!$M$37,RANK(D1450,$D1450:$D1450)+COUNTIFS($D$2:D1450,D1450,$F$2:F1450,F1450)-1=1),X1450,
IF(AND(F1450="Peretoe teenus",H1450&lt;[2]an!$M$37,S1450="kahepoolne vajaduspõhine",U1450&lt;[2]an!$M$37,RANK(D1450,$D1450:$D1450)+COUNTIFS($D$2:D1450,D1450,$F$2:F1450,F1450)-1&gt;1),"",
IF(AND(F1450="Peretoe teenus",H1450&lt;[2]an!$M$37,S1450="kahepoolne vajaduspõhine",U1450&gt;=[2]an!$M$37,U1450&lt;=[2]an!$M$38,RANK(D1450,$D1450:$D1450)+COUNTIFS($D$2:D1450,D1450,$F$2:F1450,F1450)-1=1),
((EOMONTH(U1450,0)-U1450+1)*X1450)/DAY(EOMONTH(U1450,0))+(DAY(U1450)-1)*100/DAY(EOMONTH(U1450,0)),
IF(AND(F1450="Peretoe teenus",H1450&lt;[2]an!$M$37,S1450="kahepoolne vajaduspõhine",U1450&gt;=[2]an!$M$37,U1450&lt;=[2]an!$M$38,RANK(D1450,$D1450:$D1450)+COUNTIFS($D$2:D1450,D1450,$F$2:F1450,F1450)-1&gt;1),"",
IF(AND(F1450="Peretoe teenus",H1450&lt;[2]an!$M$37,S1450="kahepoolne vajaduspõhine",U1450&gt;[2]an!$M$38,RANK(D1450,$D1450:$D1450)+COUNTIFS($D$2:D1450,D1450,$F$2:F1450,F1450)-1=1),X1450,
IF(AND(F1450="Peretoe teenus",H1450&lt;[2]an!$M$37,S1450="kahepoolne vajaduspõhine",U1450&gt;[2]an!$M$38,RANK(D1450,$D1450:$D1450)+COUNTIFS($D$2:D1450,D1450,$F$2:F1450,F1450)-1&gt;1),"",X1450*W1450)))))))))))))),"")</f>
        <v/>
      </c>
      <c r="Z1450" s="18" t="str">
        <f t="shared" si="67"/>
        <v/>
      </c>
      <c r="AA1450" s="19" t="str">
        <f>IFERROR(VLOOKUP(E1450,[2]an!$A$3:$B$81,2,FALSE),"")</f>
        <v/>
      </c>
      <c r="AB1450" s="19" t="str">
        <f>IFERROR(VLOOKUP(AA1450,[2]an!$C$2:$D$16,2,FALSE),"")</f>
        <v/>
      </c>
      <c r="AC1450" s="20"/>
      <c r="AD1450" s="21" t="str">
        <f>IF(A1450=[2]an!$F$36,VLOOKUP([2]an!$F$36,[2]an!$F$36:$H$36,3,FALSE),IF(A1450=[2]an!$F$35,VLOOKUP([2]an!$F$35,[2]an!$F$35:$H$35,3,FALSE),IF(A1450=[2]an!$F$33,VLOOKUP([2]an!$F$33,[2]an!$F$33:$H$33,3,FALSE),IF(A1450=[2]an!$F$31,VLOOKUP([2]an!$F$31,[2]an!$F$31:$H$31,3,FALSE),""))))</f>
        <v/>
      </c>
    </row>
    <row r="1451" spans="6:30" x14ac:dyDescent="0.2">
      <c r="F1451" s="10"/>
      <c r="G1451" s="8" t="str">
        <f t="shared" si="68"/>
        <v/>
      </c>
      <c r="H1451" s="13"/>
      <c r="K1451" s="13"/>
      <c r="L1451" s="10"/>
      <c r="M1451" s="10"/>
      <c r="S1451" s="8" t="str">
        <f>IFERROR(VLOOKUP(D1451,[1]peretoe_teenus!$A$2:$L$2000,5,FALSE),"")</f>
        <v/>
      </c>
      <c r="U1451" s="13"/>
      <c r="V1451" s="15" t="str" cm="1">
        <f t="array" ref="V1451">IFERROR(IF(AND(F1451="Tugigrupp",RANK(K1451,$K1451:$K1451)+COUNTIFS($K$2:K1451,K1451,$L$2:L1451,L1451,$M$2:M1451,M1451,$I$2:I1451,I1451,$G$2:G1451,G1451,$F$2:F1451,F1451)-1=1),SUMPRODUCT(($F$2:$F$4154=F1451)*($G$2:$G$4154=G1451)*($K$2:$K$4154=K1451)*($I$2:$I$4154=I1451)*($L$2:$L$4154=L1451)*($M$2:$M$4154=M1451)),""),"")</f>
        <v/>
      </c>
      <c r="W1451" s="15" t="str">
        <f t="shared" si="66"/>
        <v/>
      </c>
      <c r="X1451" s="16" t="str">
        <f>IF(AND(A1451=[2]an!$G$38,F1451=[2]an!$E$40),[2]an!$G$40,IF(AND(A1451=[2]an!$G$38,F1451=[2]an!$E$41),[2]an!$G$41,IF(AND(A1451=[2]an!$G$38,F1451=[2]an!$E$39,H1451&gt;=[2]an!$M$37),[2]an!$G$39,
IF(AND(A1451=[2]an!$G$38,F1451=[2]an!$E$39,H1451&lt;[2]an!$M$37,S1451="kahepoolne vajaduspõhine",U1451=""),[2]an!$M$40,
IF(AND(A1451=[2]an!$G$38,F1451=[2]an!$E$39,H1451&lt;[2]an!$M$37,S1451="kahepoolne vajaduspõhine",U1451&lt;&gt;""),[2]an!$G$39,
IF(AND(A1451=[2]an!$G$38,F1451=[2]an!$E$39,H1451&lt;[2]an!$M$37,S1451&lt;&gt;"kahepoolne vajaduspõhine"),[2]an!$G$39,
IF(AND(A1451=[2]an!$G$38,F1451=[2]an!$E$42),[2]an!$G$42,
IF(AND(A1451=[2]an!$H$38,F1451=[2]an!$E$40),[2]an!$H$40,IF(AND(A1451=[2]an!$H$38,F1451=[2]an!$E$41),[2]an!$H$41,IF(AND(A1451=[2]an!$H$38,F1451=[2]an!$E$39,H1451&gt;=[2]an!$M$37),[2]an!$H$39,
IF(AND(A1451=[2]an!$H$38,F1451=[2]an!$E$39,H1451&lt;[2]an!$M$37,S1451="kahepoolne vajaduspõhine",U1451=""),[2]an!$M$40,
IF(AND(A1451=[2]an!$H$38,F1451=[2]an!$E$39,H1451&lt;[2]an!$M$37,S1451="kahepoolne vajaduspõhine",U1451&lt;&gt;""),[2]an!$H$39,
IF(AND(A1451=[2]an!$H$38,F1451=[2]an!$E$39,H1451&lt;[2]an!$M$37,S1451&lt;&gt;"kahepoolne vajaduspõhine"),[2]an!$H$39,
IF(AND(A1451=[2]an!$H$38,F1451=[2]an!$E$42),[2]an!$H$42,
IF(AND(A1451=[2]an!$I$38,F1451=[2]an!$E$40),[2]an!$I$40,IF(AND(A1451=[2]an!$I$38,F1451=[2]an!$E$41),[2]an!$I$41,IF(AND(A1451=[2]an!$I$38,F1451=[2]an!$E$39,H1451&gt;=[2]an!$M$37),[2]an!$I$39,
IF(AND(A1451=[2]an!$I$38,F1451=[2]an!$E$39,H1451&lt;[2]an!$M$37,S1451="kahepoolne vajaduspõhine",U1451=""),[2]an!$M$40,
IF(AND(A1451=[2]an!$I$38,F1451=[2]an!$E$39,H1451&lt;[2]an!$M$37,S1451="kahepoolne vajaduspõhine",U1451&lt;&gt;""),[2]an!$I$39,
IF(AND(A1451=[2]an!$I$38,F1451=[2]an!$E$39,H1451&lt;[2]an!$M$37,S1451&lt;&gt;"kahepoolne vajaduspõhine"),[2]an!$I$39,
IF(AND(A1451=[2]an!$I$38,F1451=[2]an!$E$42),[2]an!$I$42,
IF(AND(A1451=[2]an!$J$38,F1451=[2]an!$E$40),[2]an!$J$40,IF(AND(A1451=[2]an!$J$38,F1451=[2]an!$E$41),[2]an!$J$41,IF(AND(A1451=[2]an!$J$38,F1451=[2]an!$E$39,H1451&gt;=[2]an!$M$37),[2]an!$J$39,
IF(AND(A1451=[2]an!$J$38,F1451=[2]an!$E$39,H1451&lt;[2]an!$M$37,S1451="kahepoolne vajaduspõhine",U1451=""),[2]an!$M$40,
IF(AND(A1451=[2]an!$J$38,F1451=[2]an!$E$39,H1451&lt;[2]an!$M$37,S1451="kahepoolne vajaduspõhine",U1451&lt;&gt;""),[2]an!$J$39,
IF(AND(A1451=[2]an!$J$38,F1451=[2]an!$E$39,H1451&lt;[2]an!$M$37,S1451&lt;&gt;"kahepoolne vajaduspõhine"),[2]an!$J$39,
IF(AND(A1451=[2]an!$J$38,F1451=[2]an!$E$42),[2]an!$J$42,""))))))))))))))))))))))))))))</f>
        <v/>
      </c>
      <c r="Y1451" s="17" t="str">
        <f>IFERROR(IF(F1451="Tugigrupp",0,
IF(AND(F1451="Peretoe teenus",H1451&gt;=[2]an!$M$37,RANK(D1451,$D1451:$D1451)+COUNTIFS($D$2:D1451,D1451,$F$2:F1451,F1451)-1&gt;1),"",
IF(AND(F1451="Peretoe teenus",H1451&gt;=[2]an!$M$37,RANK(D1451,$D1451:$D1451)+COUNTIFS($D$2:D1451,D1451,$F$2:F1451,F1451)-1=1,MONTH(H1451)=MONTH(K1451)=TRUE,YEAR(H1451)=YEAR(K1451)=TRUE),((EOMONTH(H1451,0)-H1451+1)*X1451)/DAY(EOMONTH(H1451,0)),
IF(AND(F1451="Peretoe teenus",H1451&gt;=[2]an!$M$37,RANK(D1451,$D1451:$D1451)+COUNTIFS($D$2:D1451,D1451,$F$2:F1451,F1451)-1=1),X1451,
IF(AND(F1451="Peretoe teenus",H1451&lt;[2]an!$M$37,S1451&lt;&gt;"kahepoolne vajaduspõhine",RANK(D1451,$D1451:$D1451)+COUNTIFS($D$2:D1451,D1451,$F$2:F1451,F1451)-1=1),X1451,
IF(AND(F1451="Peretoe teenus",H1451&lt;[2]an!$M$37,S1451&lt;&gt;"kahepoolne vajaduspõhine",RANK(D1451,$D1451:$D1451)+COUNTIFS($D$2:D1451,D1451,$F$2:F1451,F1451)-1&gt;1),"",
IF(AND(F1451="Peretoe teenus",H1451&lt;[2]an!$M$37,S1451="kahepoolne vajaduspõhine",U1451="",RANK(D1451,$D1451:$D1451)+COUNTIFS($D$2:D1451,D1451,$F$2:F1451,F1451)-1=1),X1451,
IF(AND(F1451="Peretoe teenus",H1451&lt;[2]an!$M$37,S1451="kahepoolne vajaduspõhine",U1451="",RANK(D1451,$D1451:$D1451)+COUNTIFS($D$2:D1451,D1451,$F$2:F1451,F1451)-1&gt;1),"",
IF(AND(F1451="Peretoe teenus",H1451&lt;[2]an!$M$37,S1451="kahepoolne vajaduspõhine",U1451&lt;[2]an!$M$37,RANK(D1451,$D1451:$D1451)+COUNTIFS($D$2:D1451,D1451,$F$2:F1451,F1451)-1=1),X1451,
IF(AND(F1451="Peretoe teenus",H1451&lt;[2]an!$M$37,S1451="kahepoolne vajaduspõhine",U1451&lt;[2]an!$M$37,RANK(D1451,$D1451:$D1451)+COUNTIFS($D$2:D1451,D1451,$F$2:F1451,F1451)-1&gt;1),"",
IF(AND(F1451="Peretoe teenus",H1451&lt;[2]an!$M$37,S1451="kahepoolne vajaduspõhine",U1451&gt;=[2]an!$M$37,U1451&lt;=[2]an!$M$38,RANK(D1451,$D1451:$D1451)+COUNTIFS($D$2:D1451,D1451,$F$2:F1451,F1451)-1=1),
((EOMONTH(U1451,0)-U1451+1)*X1451)/DAY(EOMONTH(U1451,0))+(DAY(U1451)-1)*100/DAY(EOMONTH(U1451,0)),
IF(AND(F1451="Peretoe teenus",H1451&lt;[2]an!$M$37,S1451="kahepoolne vajaduspõhine",U1451&gt;=[2]an!$M$37,U1451&lt;=[2]an!$M$38,RANK(D1451,$D1451:$D1451)+COUNTIFS($D$2:D1451,D1451,$F$2:F1451,F1451)-1&gt;1),"",
IF(AND(F1451="Peretoe teenus",H1451&lt;[2]an!$M$37,S1451="kahepoolne vajaduspõhine",U1451&gt;[2]an!$M$38,RANK(D1451,$D1451:$D1451)+COUNTIFS($D$2:D1451,D1451,$F$2:F1451,F1451)-1=1),X1451,
IF(AND(F1451="Peretoe teenus",H1451&lt;[2]an!$M$37,S1451="kahepoolne vajaduspõhine",U1451&gt;[2]an!$M$38,RANK(D1451,$D1451:$D1451)+COUNTIFS($D$2:D1451,D1451,$F$2:F1451,F1451)-1&gt;1),"",X1451*W1451)))))))))))))),"")</f>
        <v/>
      </c>
      <c r="Z1451" s="18" t="str">
        <f t="shared" si="67"/>
        <v/>
      </c>
      <c r="AA1451" s="19" t="str">
        <f>IFERROR(VLOOKUP(E1451,[2]an!$A$3:$B$81,2,FALSE),"")</f>
        <v/>
      </c>
      <c r="AB1451" s="19" t="str">
        <f>IFERROR(VLOOKUP(AA1451,[2]an!$C$2:$D$16,2,FALSE),"")</f>
        <v/>
      </c>
      <c r="AC1451" s="20"/>
      <c r="AD1451" s="21" t="str">
        <f>IF(A1451=[2]an!$F$36,VLOOKUP([2]an!$F$36,[2]an!$F$36:$H$36,3,FALSE),IF(A1451=[2]an!$F$35,VLOOKUP([2]an!$F$35,[2]an!$F$35:$H$35,3,FALSE),IF(A1451=[2]an!$F$33,VLOOKUP([2]an!$F$33,[2]an!$F$33:$H$33,3,FALSE),IF(A1451=[2]an!$F$31,VLOOKUP([2]an!$F$31,[2]an!$F$31:$H$31,3,FALSE),""))))</f>
        <v/>
      </c>
    </row>
    <row r="1452" spans="6:30" x14ac:dyDescent="0.2">
      <c r="F1452" s="10"/>
      <c r="G1452" s="8" t="str">
        <f t="shared" si="68"/>
        <v/>
      </c>
      <c r="H1452" s="13"/>
      <c r="K1452" s="13"/>
      <c r="L1452" s="10"/>
      <c r="M1452" s="10"/>
      <c r="S1452" s="8" t="str">
        <f>IFERROR(VLOOKUP(D1452,[1]peretoe_teenus!$A$2:$L$2000,5,FALSE),"")</f>
        <v/>
      </c>
      <c r="U1452" s="13"/>
      <c r="V1452" s="15" t="str" cm="1">
        <f t="array" ref="V1452">IFERROR(IF(AND(F1452="Tugigrupp",RANK(K1452,$K1452:$K1452)+COUNTIFS($K$2:K1452,K1452,$L$2:L1452,L1452,$M$2:M1452,M1452,$I$2:I1452,I1452,$G$2:G1452,G1452,$F$2:F1452,F1452)-1=1),SUMPRODUCT(($F$2:$F$4154=F1452)*($G$2:$G$4154=G1452)*($K$2:$K$4154=K1452)*($I$2:$I$4154=I1452)*($L$2:$L$4154=L1452)*($M$2:$M$4154=M1452)),""),"")</f>
        <v/>
      </c>
      <c r="W1452" s="15" t="str">
        <f t="shared" si="66"/>
        <v/>
      </c>
      <c r="X1452" s="16" t="str">
        <f>IF(AND(A1452=[2]an!$G$38,F1452=[2]an!$E$40),[2]an!$G$40,IF(AND(A1452=[2]an!$G$38,F1452=[2]an!$E$41),[2]an!$G$41,IF(AND(A1452=[2]an!$G$38,F1452=[2]an!$E$39,H1452&gt;=[2]an!$M$37),[2]an!$G$39,
IF(AND(A1452=[2]an!$G$38,F1452=[2]an!$E$39,H1452&lt;[2]an!$M$37,S1452="kahepoolne vajaduspõhine",U1452=""),[2]an!$M$40,
IF(AND(A1452=[2]an!$G$38,F1452=[2]an!$E$39,H1452&lt;[2]an!$M$37,S1452="kahepoolne vajaduspõhine",U1452&lt;&gt;""),[2]an!$G$39,
IF(AND(A1452=[2]an!$G$38,F1452=[2]an!$E$39,H1452&lt;[2]an!$M$37,S1452&lt;&gt;"kahepoolne vajaduspõhine"),[2]an!$G$39,
IF(AND(A1452=[2]an!$G$38,F1452=[2]an!$E$42),[2]an!$G$42,
IF(AND(A1452=[2]an!$H$38,F1452=[2]an!$E$40),[2]an!$H$40,IF(AND(A1452=[2]an!$H$38,F1452=[2]an!$E$41),[2]an!$H$41,IF(AND(A1452=[2]an!$H$38,F1452=[2]an!$E$39,H1452&gt;=[2]an!$M$37),[2]an!$H$39,
IF(AND(A1452=[2]an!$H$38,F1452=[2]an!$E$39,H1452&lt;[2]an!$M$37,S1452="kahepoolne vajaduspõhine",U1452=""),[2]an!$M$40,
IF(AND(A1452=[2]an!$H$38,F1452=[2]an!$E$39,H1452&lt;[2]an!$M$37,S1452="kahepoolne vajaduspõhine",U1452&lt;&gt;""),[2]an!$H$39,
IF(AND(A1452=[2]an!$H$38,F1452=[2]an!$E$39,H1452&lt;[2]an!$M$37,S1452&lt;&gt;"kahepoolne vajaduspõhine"),[2]an!$H$39,
IF(AND(A1452=[2]an!$H$38,F1452=[2]an!$E$42),[2]an!$H$42,
IF(AND(A1452=[2]an!$I$38,F1452=[2]an!$E$40),[2]an!$I$40,IF(AND(A1452=[2]an!$I$38,F1452=[2]an!$E$41),[2]an!$I$41,IF(AND(A1452=[2]an!$I$38,F1452=[2]an!$E$39,H1452&gt;=[2]an!$M$37),[2]an!$I$39,
IF(AND(A1452=[2]an!$I$38,F1452=[2]an!$E$39,H1452&lt;[2]an!$M$37,S1452="kahepoolne vajaduspõhine",U1452=""),[2]an!$M$40,
IF(AND(A1452=[2]an!$I$38,F1452=[2]an!$E$39,H1452&lt;[2]an!$M$37,S1452="kahepoolne vajaduspõhine",U1452&lt;&gt;""),[2]an!$I$39,
IF(AND(A1452=[2]an!$I$38,F1452=[2]an!$E$39,H1452&lt;[2]an!$M$37,S1452&lt;&gt;"kahepoolne vajaduspõhine"),[2]an!$I$39,
IF(AND(A1452=[2]an!$I$38,F1452=[2]an!$E$42),[2]an!$I$42,
IF(AND(A1452=[2]an!$J$38,F1452=[2]an!$E$40),[2]an!$J$40,IF(AND(A1452=[2]an!$J$38,F1452=[2]an!$E$41),[2]an!$J$41,IF(AND(A1452=[2]an!$J$38,F1452=[2]an!$E$39,H1452&gt;=[2]an!$M$37),[2]an!$J$39,
IF(AND(A1452=[2]an!$J$38,F1452=[2]an!$E$39,H1452&lt;[2]an!$M$37,S1452="kahepoolne vajaduspõhine",U1452=""),[2]an!$M$40,
IF(AND(A1452=[2]an!$J$38,F1452=[2]an!$E$39,H1452&lt;[2]an!$M$37,S1452="kahepoolne vajaduspõhine",U1452&lt;&gt;""),[2]an!$J$39,
IF(AND(A1452=[2]an!$J$38,F1452=[2]an!$E$39,H1452&lt;[2]an!$M$37,S1452&lt;&gt;"kahepoolne vajaduspõhine"),[2]an!$J$39,
IF(AND(A1452=[2]an!$J$38,F1452=[2]an!$E$42),[2]an!$J$42,""))))))))))))))))))))))))))))</f>
        <v/>
      </c>
      <c r="Y1452" s="17" t="str">
        <f>IFERROR(IF(F1452="Tugigrupp",0,
IF(AND(F1452="Peretoe teenus",H1452&gt;=[2]an!$M$37,RANK(D1452,$D1452:$D1452)+COUNTIFS($D$2:D1452,D1452,$F$2:F1452,F1452)-1&gt;1),"",
IF(AND(F1452="Peretoe teenus",H1452&gt;=[2]an!$M$37,RANK(D1452,$D1452:$D1452)+COUNTIFS($D$2:D1452,D1452,$F$2:F1452,F1452)-1=1,MONTH(H1452)=MONTH(K1452)=TRUE,YEAR(H1452)=YEAR(K1452)=TRUE),((EOMONTH(H1452,0)-H1452+1)*X1452)/DAY(EOMONTH(H1452,0)),
IF(AND(F1452="Peretoe teenus",H1452&gt;=[2]an!$M$37,RANK(D1452,$D1452:$D1452)+COUNTIFS($D$2:D1452,D1452,$F$2:F1452,F1452)-1=1),X1452,
IF(AND(F1452="Peretoe teenus",H1452&lt;[2]an!$M$37,S1452&lt;&gt;"kahepoolne vajaduspõhine",RANK(D1452,$D1452:$D1452)+COUNTIFS($D$2:D1452,D1452,$F$2:F1452,F1452)-1=1),X1452,
IF(AND(F1452="Peretoe teenus",H1452&lt;[2]an!$M$37,S1452&lt;&gt;"kahepoolne vajaduspõhine",RANK(D1452,$D1452:$D1452)+COUNTIFS($D$2:D1452,D1452,$F$2:F1452,F1452)-1&gt;1),"",
IF(AND(F1452="Peretoe teenus",H1452&lt;[2]an!$M$37,S1452="kahepoolne vajaduspõhine",U1452="",RANK(D1452,$D1452:$D1452)+COUNTIFS($D$2:D1452,D1452,$F$2:F1452,F1452)-1=1),X1452,
IF(AND(F1452="Peretoe teenus",H1452&lt;[2]an!$M$37,S1452="kahepoolne vajaduspõhine",U1452="",RANK(D1452,$D1452:$D1452)+COUNTIFS($D$2:D1452,D1452,$F$2:F1452,F1452)-1&gt;1),"",
IF(AND(F1452="Peretoe teenus",H1452&lt;[2]an!$M$37,S1452="kahepoolne vajaduspõhine",U1452&lt;[2]an!$M$37,RANK(D1452,$D1452:$D1452)+COUNTIFS($D$2:D1452,D1452,$F$2:F1452,F1452)-1=1),X1452,
IF(AND(F1452="Peretoe teenus",H1452&lt;[2]an!$M$37,S1452="kahepoolne vajaduspõhine",U1452&lt;[2]an!$M$37,RANK(D1452,$D1452:$D1452)+COUNTIFS($D$2:D1452,D1452,$F$2:F1452,F1452)-1&gt;1),"",
IF(AND(F1452="Peretoe teenus",H1452&lt;[2]an!$M$37,S1452="kahepoolne vajaduspõhine",U1452&gt;=[2]an!$M$37,U1452&lt;=[2]an!$M$38,RANK(D1452,$D1452:$D1452)+COUNTIFS($D$2:D1452,D1452,$F$2:F1452,F1452)-1=1),
((EOMONTH(U1452,0)-U1452+1)*X1452)/DAY(EOMONTH(U1452,0))+(DAY(U1452)-1)*100/DAY(EOMONTH(U1452,0)),
IF(AND(F1452="Peretoe teenus",H1452&lt;[2]an!$M$37,S1452="kahepoolne vajaduspõhine",U1452&gt;=[2]an!$M$37,U1452&lt;=[2]an!$M$38,RANK(D1452,$D1452:$D1452)+COUNTIFS($D$2:D1452,D1452,$F$2:F1452,F1452)-1&gt;1),"",
IF(AND(F1452="Peretoe teenus",H1452&lt;[2]an!$M$37,S1452="kahepoolne vajaduspõhine",U1452&gt;[2]an!$M$38,RANK(D1452,$D1452:$D1452)+COUNTIFS($D$2:D1452,D1452,$F$2:F1452,F1452)-1=1),X1452,
IF(AND(F1452="Peretoe teenus",H1452&lt;[2]an!$M$37,S1452="kahepoolne vajaduspõhine",U1452&gt;[2]an!$M$38,RANK(D1452,$D1452:$D1452)+COUNTIFS($D$2:D1452,D1452,$F$2:F1452,F1452)-1&gt;1),"",X1452*W1452)))))))))))))),"")</f>
        <v/>
      </c>
      <c r="Z1452" s="18" t="str">
        <f t="shared" si="67"/>
        <v/>
      </c>
      <c r="AA1452" s="19" t="str">
        <f>IFERROR(VLOOKUP(E1452,[2]an!$A$3:$B$81,2,FALSE),"")</f>
        <v/>
      </c>
      <c r="AB1452" s="19" t="str">
        <f>IFERROR(VLOOKUP(AA1452,[2]an!$C$2:$D$16,2,FALSE),"")</f>
        <v/>
      </c>
      <c r="AC1452" s="20"/>
      <c r="AD1452" s="21" t="str">
        <f>IF(A1452=[2]an!$F$36,VLOOKUP([2]an!$F$36,[2]an!$F$36:$H$36,3,FALSE),IF(A1452=[2]an!$F$35,VLOOKUP([2]an!$F$35,[2]an!$F$35:$H$35,3,FALSE),IF(A1452=[2]an!$F$33,VLOOKUP([2]an!$F$33,[2]an!$F$33:$H$33,3,FALSE),IF(A1452=[2]an!$F$31,VLOOKUP([2]an!$F$31,[2]an!$F$31:$H$31,3,FALSE),""))))</f>
        <v/>
      </c>
    </row>
    <row r="1453" spans="6:30" x14ac:dyDescent="0.2">
      <c r="F1453" s="10"/>
      <c r="G1453" s="8" t="str">
        <f t="shared" si="68"/>
        <v/>
      </c>
      <c r="H1453" s="13"/>
      <c r="K1453" s="13"/>
      <c r="L1453" s="10"/>
      <c r="M1453" s="10"/>
      <c r="S1453" s="8" t="str">
        <f>IFERROR(VLOOKUP(D1453,[1]peretoe_teenus!$A$2:$L$2000,5,FALSE),"")</f>
        <v/>
      </c>
      <c r="U1453" s="13"/>
      <c r="V1453" s="15" t="str" cm="1">
        <f t="array" ref="V1453">IFERROR(IF(AND(F1453="Tugigrupp",RANK(K1453,$K1453:$K1453)+COUNTIFS($K$2:K1453,K1453,$L$2:L1453,L1453,$M$2:M1453,M1453,$I$2:I1453,I1453,$G$2:G1453,G1453,$F$2:F1453,F1453)-1=1),SUMPRODUCT(($F$2:$F$4154=F1453)*($G$2:$G$4154=G1453)*($K$2:$K$4154=K1453)*($I$2:$I$4154=I1453)*($L$2:$L$4154=L1453)*($M$2:$M$4154=M1453)),""),"")</f>
        <v/>
      </c>
      <c r="W1453" s="15" t="str">
        <f t="shared" si="66"/>
        <v/>
      </c>
      <c r="X1453" s="16" t="str">
        <f>IF(AND(A1453=[2]an!$G$38,F1453=[2]an!$E$40),[2]an!$G$40,IF(AND(A1453=[2]an!$G$38,F1453=[2]an!$E$41),[2]an!$G$41,IF(AND(A1453=[2]an!$G$38,F1453=[2]an!$E$39,H1453&gt;=[2]an!$M$37),[2]an!$G$39,
IF(AND(A1453=[2]an!$G$38,F1453=[2]an!$E$39,H1453&lt;[2]an!$M$37,S1453="kahepoolne vajaduspõhine",U1453=""),[2]an!$M$40,
IF(AND(A1453=[2]an!$G$38,F1453=[2]an!$E$39,H1453&lt;[2]an!$M$37,S1453="kahepoolne vajaduspõhine",U1453&lt;&gt;""),[2]an!$G$39,
IF(AND(A1453=[2]an!$G$38,F1453=[2]an!$E$39,H1453&lt;[2]an!$M$37,S1453&lt;&gt;"kahepoolne vajaduspõhine"),[2]an!$G$39,
IF(AND(A1453=[2]an!$G$38,F1453=[2]an!$E$42),[2]an!$G$42,
IF(AND(A1453=[2]an!$H$38,F1453=[2]an!$E$40),[2]an!$H$40,IF(AND(A1453=[2]an!$H$38,F1453=[2]an!$E$41),[2]an!$H$41,IF(AND(A1453=[2]an!$H$38,F1453=[2]an!$E$39,H1453&gt;=[2]an!$M$37),[2]an!$H$39,
IF(AND(A1453=[2]an!$H$38,F1453=[2]an!$E$39,H1453&lt;[2]an!$M$37,S1453="kahepoolne vajaduspõhine",U1453=""),[2]an!$M$40,
IF(AND(A1453=[2]an!$H$38,F1453=[2]an!$E$39,H1453&lt;[2]an!$M$37,S1453="kahepoolne vajaduspõhine",U1453&lt;&gt;""),[2]an!$H$39,
IF(AND(A1453=[2]an!$H$38,F1453=[2]an!$E$39,H1453&lt;[2]an!$M$37,S1453&lt;&gt;"kahepoolne vajaduspõhine"),[2]an!$H$39,
IF(AND(A1453=[2]an!$H$38,F1453=[2]an!$E$42),[2]an!$H$42,
IF(AND(A1453=[2]an!$I$38,F1453=[2]an!$E$40),[2]an!$I$40,IF(AND(A1453=[2]an!$I$38,F1453=[2]an!$E$41),[2]an!$I$41,IF(AND(A1453=[2]an!$I$38,F1453=[2]an!$E$39,H1453&gt;=[2]an!$M$37),[2]an!$I$39,
IF(AND(A1453=[2]an!$I$38,F1453=[2]an!$E$39,H1453&lt;[2]an!$M$37,S1453="kahepoolne vajaduspõhine",U1453=""),[2]an!$M$40,
IF(AND(A1453=[2]an!$I$38,F1453=[2]an!$E$39,H1453&lt;[2]an!$M$37,S1453="kahepoolne vajaduspõhine",U1453&lt;&gt;""),[2]an!$I$39,
IF(AND(A1453=[2]an!$I$38,F1453=[2]an!$E$39,H1453&lt;[2]an!$M$37,S1453&lt;&gt;"kahepoolne vajaduspõhine"),[2]an!$I$39,
IF(AND(A1453=[2]an!$I$38,F1453=[2]an!$E$42),[2]an!$I$42,
IF(AND(A1453=[2]an!$J$38,F1453=[2]an!$E$40),[2]an!$J$40,IF(AND(A1453=[2]an!$J$38,F1453=[2]an!$E$41),[2]an!$J$41,IF(AND(A1453=[2]an!$J$38,F1453=[2]an!$E$39,H1453&gt;=[2]an!$M$37),[2]an!$J$39,
IF(AND(A1453=[2]an!$J$38,F1453=[2]an!$E$39,H1453&lt;[2]an!$M$37,S1453="kahepoolne vajaduspõhine",U1453=""),[2]an!$M$40,
IF(AND(A1453=[2]an!$J$38,F1453=[2]an!$E$39,H1453&lt;[2]an!$M$37,S1453="kahepoolne vajaduspõhine",U1453&lt;&gt;""),[2]an!$J$39,
IF(AND(A1453=[2]an!$J$38,F1453=[2]an!$E$39,H1453&lt;[2]an!$M$37,S1453&lt;&gt;"kahepoolne vajaduspõhine"),[2]an!$J$39,
IF(AND(A1453=[2]an!$J$38,F1453=[2]an!$E$42),[2]an!$J$42,""))))))))))))))))))))))))))))</f>
        <v/>
      </c>
      <c r="Y1453" s="17" t="str">
        <f>IFERROR(IF(F1453="Tugigrupp",0,
IF(AND(F1453="Peretoe teenus",H1453&gt;=[2]an!$M$37,RANK(D1453,$D1453:$D1453)+COUNTIFS($D$2:D1453,D1453,$F$2:F1453,F1453)-1&gt;1),"",
IF(AND(F1453="Peretoe teenus",H1453&gt;=[2]an!$M$37,RANK(D1453,$D1453:$D1453)+COUNTIFS($D$2:D1453,D1453,$F$2:F1453,F1453)-1=1,MONTH(H1453)=MONTH(K1453)=TRUE,YEAR(H1453)=YEAR(K1453)=TRUE),((EOMONTH(H1453,0)-H1453+1)*X1453)/DAY(EOMONTH(H1453,0)),
IF(AND(F1453="Peretoe teenus",H1453&gt;=[2]an!$M$37,RANK(D1453,$D1453:$D1453)+COUNTIFS($D$2:D1453,D1453,$F$2:F1453,F1453)-1=1),X1453,
IF(AND(F1453="Peretoe teenus",H1453&lt;[2]an!$M$37,S1453&lt;&gt;"kahepoolne vajaduspõhine",RANK(D1453,$D1453:$D1453)+COUNTIFS($D$2:D1453,D1453,$F$2:F1453,F1453)-1=1),X1453,
IF(AND(F1453="Peretoe teenus",H1453&lt;[2]an!$M$37,S1453&lt;&gt;"kahepoolne vajaduspõhine",RANK(D1453,$D1453:$D1453)+COUNTIFS($D$2:D1453,D1453,$F$2:F1453,F1453)-1&gt;1),"",
IF(AND(F1453="Peretoe teenus",H1453&lt;[2]an!$M$37,S1453="kahepoolne vajaduspõhine",U1453="",RANK(D1453,$D1453:$D1453)+COUNTIFS($D$2:D1453,D1453,$F$2:F1453,F1453)-1=1),X1453,
IF(AND(F1453="Peretoe teenus",H1453&lt;[2]an!$M$37,S1453="kahepoolne vajaduspõhine",U1453="",RANK(D1453,$D1453:$D1453)+COUNTIFS($D$2:D1453,D1453,$F$2:F1453,F1453)-1&gt;1),"",
IF(AND(F1453="Peretoe teenus",H1453&lt;[2]an!$M$37,S1453="kahepoolne vajaduspõhine",U1453&lt;[2]an!$M$37,RANK(D1453,$D1453:$D1453)+COUNTIFS($D$2:D1453,D1453,$F$2:F1453,F1453)-1=1),X1453,
IF(AND(F1453="Peretoe teenus",H1453&lt;[2]an!$M$37,S1453="kahepoolne vajaduspõhine",U1453&lt;[2]an!$M$37,RANK(D1453,$D1453:$D1453)+COUNTIFS($D$2:D1453,D1453,$F$2:F1453,F1453)-1&gt;1),"",
IF(AND(F1453="Peretoe teenus",H1453&lt;[2]an!$M$37,S1453="kahepoolne vajaduspõhine",U1453&gt;=[2]an!$M$37,U1453&lt;=[2]an!$M$38,RANK(D1453,$D1453:$D1453)+COUNTIFS($D$2:D1453,D1453,$F$2:F1453,F1453)-1=1),
((EOMONTH(U1453,0)-U1453+1)*X1453)/DAY(EOMONTH(U1453,0))+(DAY(U1453)-1)*100/DAY(EOMONTH(U1453,0)),
IF(AND(F1453="Peretoe teenus",H1453&lt;[2]an!$M$37,S1453="kahepoolne vajaduspõhine",U1453&gt;=[2]an!$M$37,U1453&lt;=[2]an!$M$38,RANK(D1453,$D1453:$D1453)+COUNTIFS($D$2:D1453,D1453,$F$2:F1453,F1453)-1&gt;1),"",
IF(AND(F1453="Peretoe teenus",H1453&lt;[2]an!$M$37,S1453="kahepoolne vajaduspõhine",U1453&gt;[2]an!$M$38,RANK(D1453,$D1453:$D1453)+COUNTIFS($D$2:D1453,D1453,$F$2:F1453,F1453)-1=1),X1453,
IF(AND(F1453="Peretoe teenus",H1453&lt;[2]an!$M$37,S1453="kahepoolne vajaduspõhine",U1453&gt;[2]an!$M$38,RANK(D1453,$D1453:$D1453)+COUNTIFS($D$2:D1453,D1453,$F$2:F1453,F1453)-1&gt;1),"",X1453*W1453)))))))))))))),"")</f>
        <v/>
      </c>
      <c r="Z1453" s="18" t="str">
        <f t="shared" si="67"/>
        <v/>
      </c>
      <c r="AA1453" s="19" t="str">
        <f>IFERROR(VLOOKUP(E1453,[2]an!$A$3:$B$81,2,FALSE),"")</f>
        <v/>
      </c>
      <c r="AB1453" s="19" t="str">
        <f>IFERROR(VLOOKUP(AA1453,[2]an!$C$2:$D$16,2,FALSE),"")</f>
        <v/>
      </c>
      <c r="AC1453" s="20"/>
      <c r="AD1453" s="21" t="str">
        <f>IF(A1453=[2]an!$F$36,VLOOKUP([2]an!$F$36,[2]an!$F$36:$H$36,3,FALSE),IF(A1453=[2]an!$F$35,VLOOKUP([2]an!$F$35,[2]an!$F$35:$H$35,3,FALSE),IF(A1453=[2]an!$F$33,VLOOKUP([2]an!$F$33,[2]an!$F$33:$H$33,3,FALSE),IF(A1453=[2]an!$F$31,VLOOKUP([2]an!$F$31,[2]an!$F$31:$H$31,3,FALSE),""))))</f>
        <v/>
      </c>
    </row>
    <row r="1454" spans="6:30" x14ac:dyDescent="0.2">
      <c r="F1454" s="10"/>
      <c r="G1454" s="8" t="str">
        <f t="shared" si="68"/>
        <v/>
      </c>
      <c r="H1454" s="13"/>
      <c r="K1454" s="13"/>
      <c r="L1454" s="10"/>
      <c r="M1454" s="10"/>
      <c r="S1454" s="8" t="str">
        <f>IFERROR(VLOOKUP(D1454,[1]peretoe_teenus!$A$2:$L$2000,5,FALSE),"")</f>
        <v/>
      </c>
      <c r="U1454" s="13"/>
      <c r="V1454" s="15" t="str" cm="1">
        <f t="array" ref="V1454">IFERROR(IF(AND(F1454="Tugigrupp",RANK(K1454,$K1454:$K1454)+COUNTIFS($K$2:K1454,K1454,$L$2:L1454,L1454,$M$2:M1454,M1454,$I$2:I1454,I1454,$G$2:G1454,G1454,$F$2:F1454,F1454)-1=1),SUMPRODUCT(($F$2:$F$4154=F1454)*($G$2:$G$4154=G1454)*($K$2:$K$4154=K1454)*($I$2:$I$4154=I1454)*($L$2:$L$4154=L1454)*($M$2:$M$4154=M1454)),""),"")</f>
        <v/>
      </c>
      <c r="W1454" s="15" t="str">
        <f t="shared" si="66"/>
        <v/>
      </c>
      <c r="X1454" s="16" t="str">
        <f>IF(AND(A1454=[2]an!$G$38,F1454=[2]an!$E$40),[2]an!$G$40,IF(AND(A1454=[2]an!$G$38,F1454=[2]an!$E$41),[2]an!$G$41,IF(AND(A1454=[2]an!$G$38,F1454=[2]an!$E$39,H1454&gt;=[2]an!$M$37),[2]an!$G$39,
IF(AND(A1454=[2]an!$G$38,F1454=[2]an!$E$39,H1454&lt;[2]an!$M$37,S1454="kahepoolne vajaduspõhine",U1454=""),[2]an!$M$40,
IF(AND(A1454=[2]an!$G$38,F1454=[2]an!$E$39,H1454&lt;[2]an!$M$37,S1454="kahepoolne vajaduspõhine",U1454&lt;&gt;""),[2]an!$G$39,
IF(AND(A1454=[2]an!$G$38,F1454=[2]an!$E$39,H1454&lt;[2]an!$M$37,S1454&lt;&gt;"kahepoolne vajaduspõhine"),[2]an!$G$39,
IF(AND(A1454=[2]an!$G$38,F1454=[2]an!$E$42),[2]an!$G$42,
IF(AND(A1454=[2]an!$H$38,F1454=[2]an!$E$40),[2]an!$H$40,IF(AND(A1454=[2]an!$H$38,F1454=[2]an!$E$41),[2]an!$H$41,IF(AND(A1454=[2]an!$H$38,F1454=[2]an!$E$39,H1454&gt;=[2]an!$M$37),[2]an!$H$39,
IF(AND(A1454=[2]an!$H$38,F1454=[2]an!$E$39,H1454&lt;[2]an!$M$37,S1454="kahepoolne vajaduspõhine",U1454=""),[2]an!$M$40,
IF(AND(A1454=[2]an!$H$38,F1454=[2]an!$E$39,H1454&lt;[2]an!$M$37,S1454="kahepoolne vajaduspõhine",U1454&lt;&gt;""),[2]an!$H$39,
IF(AND(A1454=[2]an!$H$38,F1454=[2]an!$E$39,H1454&lt;[2]an!$M$37,S1454&lt;&gt;"kahepoolne vajaduspõhine"),[2]an!$H$39,
IF(AND(A1454=[2]an!$H$38,F1454=[2]an!$E$42),[2]an!$H$42,
IF(AND(A1454=[2]an!$I$38,F1454=[2]an!$E$40),[2]an!$I$40,IF(AND(A1454=[2]an!$I$38,F1454=[2]an!$E$41),[2]an!$I$41,IF(AND(A1454=[2]an!$I$38,F1454=[2]an!$E$39,H1454&gt;=[2]an!$M$37),[2]an!$I$39,
IF(AND(A1454=[2]an!$I$38,F1454=[2]an!$E$39,H1454&lt;[2]an!$M$37,S1454="kahepoolne vajaduspõhine",U1454=""),[2]an!$M$40,
IF(AND(A1454=[2]an!$I$38,F1454=[2]an!$E$39,H1454&lt;[2]an!$M$37,S1454="kahepoolne vajaduspõhine",U1454&lt;&gt;""),[2]an!$I$39,
IF(AND(A1454=[2]an!$I$38,F1454=[2]an!$E$39,H1454&lt;[2]an!$M$37,S1454&lt;&gt;"kahepoolne vajaduspõhine"),[2]an!$I$39,
IF(AND(A1454=[2]an!$I$38,F1454=[2]an!$E$42),[2]an!$I$42,
IF(AND(A1454=[2]an!$J$38,F1454=[2]an!$E$40),[2]an!$J$40,IF(AND(A1454=[2]an!$J$38,F1454=[2]an!$E$41),[2]an!$J$41,IF(AND(A1454=[2]an!$J$38,F1454=[2]an!$E$39,H1454&gt;=[2]an!$M$37),[2]an!$J$39,
IF(AND(A1454=[2]an!$J$38,F1454=[2]an!$E$39,H1454&lt;[2]an!$M$37,S1454="kahepoolne vajaduspõhine",U1454=""),[2]an!$M$40,
IF(AND(A1454=[2]an!$J$38,F1454=[2]an!$E$39,H1454&lt;[2]an!$M$37,S1454="kahepoolne vajaduspõhine",U1454&lt;&gt;""),[2]an!$J$39,
IF(AND(A1454=[2]an!$J$38,F1454=[2]an!$E$39,H1454&lt;[2]an!$M$37,S1454&lt;&gt;"kahepoolne vajaduspõhine"),[2]an!$J$39,
IF(AND(A1454=[2]an!$J$38,F1454=[2]an!$E$42),[2]an!$J$42,""))))))))))))))))))))))))))))</f>
        <v/>
      </c>
      <c r="Y1454" s="17" t="str">
        <f>IFERROR(IF(F1454="Tugigrupp",0,
IF(AND(F1454="Peretoe teenus",H1454&gt;=[2]an!$M$37,RANK(D1454,$D1454:$D1454)+COUNTIFS($D$2:D1454,D1454,$F$2:F1454,F1454)-1&gt;1),"",
IF(AND(F1454="Peretoe teenus",H1454&gt;=[2]an!$M$37,RANK(D1454,$D1454:$D1454)+COUNTIFS($D$2:D1454,D1454,$F$2:F1454,F1454)-1=1,MONTH(H1454)=MONTH(K1454)=TRUE,YEAR(H1454)=YEAR(K1454)=TRUE),((EOMONTH(H1454,0)-H1454+1)*X1454)/DAY(EOMONTH(H1454,0)),
IF(AND(F1454="Peretoe teenus",H1454&gt;=[2]an!$M$37,RANK(D1454,$D1454:$D1454)+COUNTIFS($D$2:D1454,D1454,$F$2:F1454,F1454)-1=1),X1454,
IF(AND(F1454="Peretoe teenus",H1454&lt;[2]an!$M$37,S1454&lt;&gt;"kahepoolne vajaduspõhine",RANK(D1454,$D1454:$D1454)+COUNTIFS($D$2:D1454,D1454,$F$2:F1454,F1454)-1=1),X1454,
IF(AND(F1454="Peretoe teenus",H1454&lt;[2]an!$M$37,S1454&lt;&gt;"kahepoolne vajaduspõhine",RANK(D1454,$D1454:$D1454)+COUNTIFS($D$2:D1454,D1454,$F$2:F1454,F1454)-1&gt;1),"",
IF(AND(F1454="Peretoe teenus",H1454&lt;[2]an!$M$37,S1454="kahepoolne vajaduspõhine",U1454="",RANK(D1454,$D1454:$D1454)+COUNTIFS($D$2:D1454,D1454,$F$2:F1454,F1454)-1=1),X1454,
IF(AND(F1454="Peretoe teenus",H1454&lt;[2]an!$M$37,S1454="kahepoolne vajaduspõhine",U1454="",RANK(D1454,$D1454:$D1454)+COUNTIFS($D$2:D1454,D1454,$F$2:F1454,F1454)-1&gt;1),"",
IF(AND(F1454="Peretoe teenus",H1454&lt;[2]an!$M$37,S1454="kahepoolne vajaduspõhine",U1454&lt;[2]an!$M$37,RANK(D1454,$D1454:$D1454)+COUNTIFS($D$2:D1454,D1454,$F$2:F1454,F1454)-1=1),X1454,
IF(AND(F1454="Peretoe teenus",H1454&lt;[2]an!$M$37,S1454="kahepoolne vajaduspõhine",U1454&lt;[2]an!$M$37,RANK(D1454,$D1454:$D1454)+COUNTIFS($D$2:D1454,D1454,$F$2:F1454,F1454)-1&gt;1),"",
IF(AND(F1454="Peretoe teenus",H1454&lt;[2]an!$M$37,S1454="kahepoolne vajaduspõhine",U1454&gt;=[2]an!$M$37,U1454&lt;=[2]an!$M$38,RANK(D1454,$D1454:$D1454)+COUNTIFS($D$2:D1454,D1454,$F$2:F1454,F1454)-1=1),
((EOMONTH(U1454,0)-U1454+1)*X1454)/DAY(EOMONTH(U1454,0))+(DAY(U1454)-1)*100/DAY(EOMONTH(U1454,0)),
IF(AND(F1454="Peretoe teenus",H1454&lt;[2]an!$M$37,S1454="kahepoolne vajaduspõhine",U1454&gt;=[2]an!$M$37,U1454&lt;=[2]an!$M$38,RANK(D1454,$D1454:$D1454)+COUNTIFS($D$2:D1454,D1454,$F$2:F1454,F1454)-1&gt;1),"",
IF(AND(F1454="Peretoe teenus",H1454&lt;[2]an!$M$37,S1454="kahepoolne vajaduspõhine",U1454&gt;[2]an!$M$38,RANK(D1454,$D1454:$D1454)+COUNTIFS($D$2:D1454,D1454,$F$2:F1454,F1454)-1=1),X1454,
IF(AND(F1454="Peretoe teenus",H1454&lt;[2]an!$M$37,S1454="kahepoolne vajaduspõhine",U1454&gt;[2]an!$M$38,RANK(D1454,$D1454:$D1454)+COUNTIFS($D$2:D1454,D1454,$F$2:F1454,F1454)-1&gt;1),"",X1454*W1454)))))))))))))),"")</f>
        <v/>
      </c>
      <c r="Z1454" s="18" t="str">
        <f t="shared" si="67"/>
        <v/>
      </c>
      <c r="AA1454" s="19" t="str">
        <f>IFERROR(VLOOKUP(E1454,[2]an!$A$3:$B$81,2,FALSE),"")</f>
        <v/>
      </c>
      <c r="AB1454" s="19" t="str">
        <f>IFERROR(VLOOKUP(AA1454,[2]an!$C$2:$D$16,2,FALSE),"")</f>
        <v/>
      </c>
      <c r="AC1454" s="20"/>
      <c r="AD1454" s="21" t="str">
        <f>IF(A1454=[2]an!$F$36,VLOOKUP([2]an!$F$36,[2]an!$F$36:$H$36,3,FALSE),IF(A1454=[2]an!$F$35,VLOOKUP([2]an!$F$35,[2]an!$F$35:$H$35,3,FALSE),IF(A1454=[2]an!$F$33,VLOOKUP([2]an!$F$33,[2]an!$F$33:$H$33,3,FALSE),IF(A1454=[2]an!$F$31,VLOOKUP([2]an!$F$31,[2]an!$F$31:$H$31,3,FALSE),""))))</f>
        <v/>
      </c>
    </row>
    <row r="1455" spans="6:30" x14ac:dyDescent="0.2">
      <c r="F1455" s="10"/>
      <c r="G1455" s="8" t="str">
        <f t="shared" si="68"/>
        <v/>
      </c>
      <c r="H1455" s="13"/>
      <c r="K1455" s="13"/>
      <c r="L1455" s="10"/>
      <c r="M1455" s="10"/>
      <c r="S1455" s="8" t="str">
        <f>IFERROR(VLOOKUP(D1455,[1]peretoe_teenus!$A$2:$L$2000,5,FALSE),"")</f>
        <v/>
      </c>
      <c r="U1455" s="13"/>
      <c r="V1455" s="15" t="str" cm="1">
        <f t="array" ref="V1455">IFERROR(IF(AND(F1455="Tugigrupp",RANK(K1455,$K1455:$K1455)+COUNTIFS($K$2:K1455,K1455,$L$2:L1455,L1455,$M$2:M1455,M1455,$I$2:I1455,I1455,$G$2:G1455,G1455,$F$2:F1455,F1455)-1=1),SUMPRODUCT(($F$2:$F$4154=F1455)*($G$2:$G$4154=G1455)*($K$2:$K$4154=K1455)*($I$2:$I$4154=I1455)*($L$2:$L$4154=L1455)*($M$2:$M$4154=M1455)),""),"")</f>
        <v/>
      </c>
      <c r="W1455" s="15" t="str">
        <f t="shared" si="66"/>
        <v/>
      </c>
      <c r="X1455" s="16" t="str">
        <f>IF(AND(A1455=[2]an!$G$38,F1455=[2]an!$E$40),[2]an!$G$40,IF(AND(A1455=[2]an!$G$38,F1455=[2]an!$E$41),[2]an!$G$41,IF(AND(A1455=[2]an!$G$38,F1455=[2]an!$E$39,H1455&gt;=[2]an!$M$37),[2]an!$G$39,
IF(AND(A1455=[2]an!$G$38,F1455=[2]an!$E$39,H1455&lt;[2]an!$M$37,S1455="kahepoolne vajaduspõhine",U1455=""),[2]an!$M$40,
IF(AND(A1455=[2]an!$G$38,F1455=[2]an!$E$39,H1455&lt;[2]an!$M$37,S1455="kahepoolne vajaduspõhine",U1455&lt;&gt;""),[2]an!$G$39,
IF(AND(A1455=[2]an!$G$38,F1455=[2]an!$E$39,H1455&lt;[2]an!$M$37,S1455&lt;&gt;"kahepoolne vajaduspõhine"),[2]an!$G$39,
IF(AND(A1455=[2]an!$G$38,F1455=[2]an!$E$42),[2]an!$G$42,
IF(AND(A1455=[2]an!$H$38,F1455=[2]an!$E$40),[2]an!$H$40,IF(AND(A1455=[2]an!$H$38,F1455=[2]an!$E$41),[2]an!$H$41,IF(AND(A1455=[2]an!$H$38,F1455=[2]an!$E$39,H1455&gt;=[2]an!$M$37),[2]an!$H$39,
IF(AND(A1455=[2]an!$H$38,F1455=[2]an!$E$39,H1455&lt;[2]an!$M$37,S1455="kahepoolne vajaduspõhine",U1455=""),[2]an!$M$40,
IF(AND(A1455=[2]an!$H$38,F1455=[2]an!$E$39,H1455&lt;[2]an!$M$37,S1455="kahepoolne vajaduspõhine",U1455&lt;&gt;""),[2]an!$H$39,
IF(AND(A1455=[2]an!$H$38,F1455=[2]an!$E$39,H1455&lt;[2]an!$M$37,S1455&lt;&gt;"kahepoolne vajaduspõhine"),[2]an!$H$39,
IF(AND(A1455=[2]an!$H$38,F1455=[2]an!$E$42),[2]an!$H$42,
IF(AND(A1455=[2]an!$I$38,F1455=[2]an!$E$40),[2]an!$I$40,IF(AND(A1455=[2]an!$I$38,F1455=[2]an!$E$41),[2]an!$I$41,IF(AND(A1455=[2]an!$I$38,F1455=[2]an!$E$39,H1455&gt;=[2]an!$M$37),[2]an!$I$39,
IF(AND(A1455=[2]an!$I$38,F1455=[2]an!$E$39,H1455&lt;[2]an!$M$37,S1455="kahepoolne vajaduspõhine",U1455=""),[2]an!$M$40,
IF(AND(A1455=[2]an!$I$38,F1455=[2]an!$E$39,H1455&lt;[2]an!$M$37,S1455="kahepoolne vajaduspõhine",U1455&lt;&gt;""),[2]an!$I$39,
IF(AND(A1455=[2]an!$I$38,F1455=[2]an!$E$39,H1455&lt;[2]an!$M$37,S1455&lt;&gt;"kahepoolne vajaduspõhine"),[2]an!$I$39,
IF(AND(A1455=[2]an!$I$38,F1455=[2]an!$E$42),[2]an!$I$42,
IF(AND(A1455=[2]an!$J$38,F1455=[2]an!$E$40),[2]an!$J$40,IF(AND(A1455=[2]an!$J$38,F1455=[2]an!$E$41),[2]an!$J$41,IF(AND(A1455=[2]an!$J$38,F1455=[2]an!$E$39,H1455&gt;=[2]an!$M$37),[2]an!$J$39,
IF(AND(A1455=[2]an!$J$38,F1455=[2]an!$E$39,H1455&lt;[2]an!$M$37,S1455="kahepoolne vajaduspõhine",U1455=""),[2]an!$M$40,
IF(AND(A1455=[2]an!$J$38,F1455=[2]an!$E$39,H1455&lt;[2]an!$M$37,S1455="kahepoolne vajaduspõhine",U1455&lt;&gt;""),[2]an!$J$39,
IF(AND(A1455=[2]an!$J$38,F1455=[2]an!$E$39,H1455&lt;[2]an!$M$37,S1455&lt;&gt;"kahepoolne vajaduspõhine"),[2]an!$J$39,
IF(AND(A1455=[2]an!$J$38,F1455=[2]an!$E$42),[2]an!$J$42,""))))))))))))))))))))))))))))</f>
        <v/>
      </c>
      <c r="Y1455" s="17" t="str">
        <f>IFERROR(IF(F1455="Tugigrupp",0,
IF(AND(F1455="Peretoe teenus",H1455&gt;=[2]an!$M$37,RANK(D1455,$D1455:$D1455)+COUNTIFS($D$2:D1455,D1455,$F$2:F1455,F1455)-1&gt;1),"",
IF(AND(F1455="Peretoe teenus",H1455&gt;=[2]an!$M$37,RANK(D1455,$D1455:$D1455)+COUNTIFS($D$2:D1455,D1455,$F$2:F1455,F1455)-1=1,MONTH(H1455)=MONTH(K1455)=TRUE,YEAR(H1455)=YEAR(K1455)=TRUE),((EOMONTH(H1455,0)-H1455+1)*X1455)/DAY(EOMONTH(H1455,0)),
IF(AND(F1455="Peretoe teenus",H1455&gt;=[2]an!$M$37,RANK(D1455,$D1455:$D1455)+COUNTIFS($D$2:D1455,D1455,$F$2:F1455,F1455)-1=1),X1455,
IF(AND(F1455="Peretoe teenus",H1455&lt;[2]an!$M$37,S1455&lt;&gt;"kahepoolne vajaduspõhine",RANK(D1455,$D1455:$D1455)+COUNTIFS($D$2:D1455,D1455,$F$2:F1455,F1455)-1=1),X1455,
IF(AND(F1455="Peretoe teenus",H1455&lt;[2]an!$M$37,S1455&lt;&gt;"kahepoolne vajaduspõhine",RANK(D1455,$D1455:$D1455)+COUNTIFS($D$2:D1455,D1455,$F$2:F1455,F1455)-1&gt;1),"",
IF(AND(F1455="Peretoe teenus",H1455&lt;[2]an!$M$37,S1455="kahepoolne vajaduspõhine",U1455="",RANK(D1455,$D1455:$D1455)+COUNTIFS($D$2:D1455,D1455,$F$2:F1455,F1455)-1=1),X1455,
IF(AND(F1455="Peretoe teenus",H1455&lt;[2]an!$M$37,S1455="kahepoolne vajaduspõhine",U1455="",RANK(D1455,$D1455:$D1455)+COUNTIFS($D$2:D1455,D1455,$F$2:F1455,F1455)-1&gt;1),"",
IF(AND(F1455="Peretoe teenus",H1455&lt;[2]an!$M$37,S1455="kahepoolne vajaduspõhine",U1455&lt;[2]an!$M$37,RANK(D1455,$D1455:$D1455)+COUNTIFS($D$2:D1455,D1455,$F$2:F1455,F1455)-1=1),X1455,
IF(AND(F1455="Peretoe teenus",H1455&lt;[2]an!$M$37,S1455="kahepoolne vajaduspõhine",U1455&lt;[2]an!$M$37,RANK(D1455,$D1455:$D1455)+COUNTIFS($D$2:D1455,D1455,$F$2:F1455,F1455)-1&gt;1),"",
IF(AND(F1455="Peretoe teenus",H1455&lt;[2]an!$M$37,S1455="kahepoolne vajaduspõhine",U1455&gt;=[2]an!$M$37,U1455&lt;=[2]an!$M$38,RANK(D1455,$D1455:$D1455)+COUNTIFS($D$2:D1455,D1455,$F$2:F1455,F1455)-1=1),
((EOMONTH(U1455,0)-U1455+1)*X1455)/DAY(EOMONTH(U1455,0))+(DAY(U1455)-1)*100/DAY(EOMONTH(U1455,0)),
IF(AND(F1455="Peretoe teenus",H1455&lt;[2]an!$M$37,S1455="kahepoolne vajaduspõhine",U1455&gt;=[2]an!$M$37,U1455&lt;=[2]an!$M$38,RANK(D1455,$D1455:$D1455)+COUNTIFS($D$2:D1455,D1455,$F$2:F1455,F1455)-1&gt;1),"",
IF(AND(F1455="Peretoe teenus",H1455&lt;[2]an!$M$37,S1455="kahepoolne vajaduspõhine",U1455&gt;[2]an!$M$38,RANK(D1455,$D1455:$D1455)+COUNTIFS($D$2:D1455,D1455,$F$2:F1455,F1455)-1=1),X1455,
IF(AND(F1455="Peretoe teenus",H1455&lt;[2]an!$M$37,S1455="kahepoolne vajaduspõhine",U1455&gt;[2]an!$M$38,RANK(D1455,$D1455:$D1455)+COUNTIFS($D$2:D1455,D1455,$F$2:F1455,F1455)-1&gt;1),"",X1455*W1455)))))))))))))),"")</f>
        <v/>
      </c>
      <c r="Z1455" s="18" t="str">
        <f t="shared" si="67"/>
        <v/>
      </c>
      <c r="AA1455" s="19" t="str">
        <f>IFERROR(VLOOKUP(E1455,[2]an!$A$3:$B$81,2,FALSE),"")</f>
        <v/>
      </c>
      <c r="AB1455" s="19" t="str">
        <f>IFERROR(VLOOKUP(AA1455,[2]an!$C$2:$D$16,2,FALSE),"")</f>
        <v/>
      </c>
      <c r="AC1455" s="20"/>
      <c r="AD1455" s="21" t="str">
        <f>IF(A1455=[2]an!$F$36,VLOOKUP([2]an!$F$36,[2]an!$F$36:$H$36,3,FALSE),IF(A1455=[2]an!$F$35,VLOOKUP([2]an!$F$35,[2]an!$F$35:$H$35,3,FALSE),IF(A1455=[2]an!$F$33,VLOOKUP([2]an!$F$33,[2]an!$F$33:$H$33,3,FALSE),IF(A1455=[2]an!$F$31,VLOOKUP([2]an!$F$31,[2]an!$F$31:$H$31,3,FALSE),""))))</f>
        <v/>
      </c>
    </row>
    <row r="1456" spans="6:30" x14ac:dyDescent="0.2">
      <c r="F1456" s="10"/>
      <c r="G1456" s="8" t="str">
        <f t="shared" si="68"/>
        <v/>
      </c>
      <c r="H1456" s="13"/>
      <c r="K1456" s="13"/>
      <c r="L1456" s="10"/>
      <c r="M1456" s="10"/>
      <c r="S1456" s="8" t="str">
        <f>IFERROR(VLOOKUP(D1456,[1]peretoe_teenus!$A$2:$L$2000,5,FALSE),"")</f>
        <v/>
      </c>
      <c r="U1456" s="13"/>
      <c r="V1456" s="15" t="str" cm="1">
        <f t="array" ref="V1456">IFERROR(IF(AND(F1456="Tugigrupp",RANK(K1456,$K1456:$K1456)+COUNTIFS($K$2:K1456,K1456,$L$2:L1456,L1456,$M$2:M1456,M1456,$I$2:I1456,I1456,$G$2:G1456,G1456,$F$2:F1456,F1456)-1=1),SUMPRODUCT(($F$2:$F$4154=F1456)*($G$2:$G$4154=G1456)*($K$2:$K$4154=K1456)*($I$2:$I$4154=I1456)*($L$2:$L$4154=L1456)*($M$2:$M$4154=M1456)),""),"")</f>
        <v/>
      </c>
      <c r="W1456" s="15" t="str">
        <f t="shared" si="66"/>
        <v/>
      </c>
      <c r="X1456" s="16" t="str">
        <f>IF(AND(A1456=[2]an!$G$38,F1456=[2]an!$E$40),[2]an!$G$40,IF(AND(A1456=[2]an!$G$38,F1456=[2]an!$E$41),[2]an!$G$41,IF(AND(A1456=[2]an!$G$38,F1456=[2]an!$E$39,H1456&gt;=[2]an!$M$37),[2]an!$G$39,
IF(AND(A1456=[2]an!$G$38,F1456=[2]an!$E$39,H1456&lt;[2]an!$M$37,S1456="kahepoolne vajaduspõhine",U1456=""),[2]an!$M$40,
IF(AND(A1456=[2]an!$G$38,F1456=[2]an!$E$39,H1456&lt;[2]an!$M$37,S1456="kahepoolne vajaduspõhine",U1456&lt;&gt;""),[2]an!$G$39,
IF(AND(A1456=[2]an!$G$38,F1456=[2]an!$E$39,H1456&lt;[2]an!$M$37,S1456&lt;&gt;"kahepoolne vajaduspõhine"),[2]an!$G$39,
IF(AND(A1456=[2]an!$G$38,F1456=[2]an!$E$42),[2]an!$G$42,
IF(AND(A1456=[2]an!$H$38,F1456=[2]an!$E$40),[2]an!$H$40,IF(AND(A1456=[2]an!$H$38,F1456=[2]an!$E$41),[2]an!$H$41,IF(AND(A1456=[2]an!$H$38,F1456=[2]an!$E$39,H1456&gt;=[2]an!$M$37),[2]an!$H$39,
IF(AND(A1456=[2]an!$H$38,F1456=[2]an!$E$39,H1456&lt;[2]an!$M$37,S1456="kahepoolne vajaduspõhine",U1456=""),[2]an!$M$40,
IF(AND(A1456=[2]an!$H$38,F1456=[2]an!$E$39,H1456&lt;[2]an!$M$37,S1456="kahepoolne vajaduspõhine",U1456&lt;&gt;""),[2]an!$H$39,
IF(AND(A1456=[2]an!$H$38,F1456=[2]an!$E$39,H1456&lt;[2]an!$M$37,S1456&lt;&gt;"kahepoolne vajaduspõhine"),[2]an!$H$39,
IF(AND(A1456=[2]an!$H$38,F1456=[2]an!$E$42),[2]an!$H$42,
IF(AND(A1456=[2]an!$I$38,F1456=[2]an!$E$40),[2]an!$I$40,IF(AND(A1456=[2]an!$I$38,F1456=[2]an!$E$41),[2]an!$I$41,IF(AND(A1456=[2]an!$I$38,F1456=[2]an!$E$39,H1456&gt;=[2]an!$M$37),[2]an!$I$39,
IF(AND(A1456=[2]an!$I$38,F1456=[2]an!$E$39,H1456&lt;[2]an!$M$37,S1456="kahepoolne vajaduspõhine",U1456=""),[2]an!$M$40,
IF(AND(A1456=[2]an!$I$38,F1456=[2]an!$E$39,H1456&lt;[2]an!$M$37,S1456="kahepoolne vajaduspõhine",U1456&lt;&gt;""),[2]an!$I$39,
IF(AND(A1456=[2]an!$I$38,F1456=[2]an!$E$39,H1456&lt;[2]an!$M$37,S1456&lt;&gt;"kahepoolne vajaduspõhine"),[2]an!$I$39,
IF(AND(A1456=[2]an!$I$38,F1456=[2]an!$E$42),[2]an!$I$42,
IF(AND(A1456=[2]an!$J$38,F1456=[2]an!$E$40),[2]an!$J$40,IF(AND(A1456=[2]an!$J$38,F1456=[2]an!$E$41),[2]an!$J$41,IF(AND(A1456=[2]an!$J$38,F1456=[2]an!$E$39,H1456&gt;=[2]an!$M$37),[2]an!$J$39,
IF(AND(A1456=[2]an!$J$38,F1456=[2]an!$E$39,H1456&lt;[2]an!$M$37,S1456="kahepoolne vajaduspõhine",U1456=""),[2]an!$M$40,
IF(AND(A1456=[2]an!$J$38,F1456=[2]an!$E$39,H1456&lt;[2]an!$M$37,S1456="kahepoolne vajaduspõhine",U1456&lt;&gt;""),[2]an!$J$39,
IF(AND(A1456=[2]an!$J$38,F1456=[2]an!$E$39,H1456&lt;[2]an!$M$37,S1456&lt;&gt;"kahepoolne vajaduspõhine"),[2]an!$J$39,
IF(AND(A1456=[2]an!$J$38,F1456=[2]an!$E$42),[2]an!$J$42,""))))))))))))))))))))))))))))</f>
        <v/>
      </c>
      <c r="Y1456" s="17" t="str">
        <f>IFERROR(IF(F1456="Tugigrupp",0,
IF(AND(F1456="Peretoe teenus",H1456&gt;=[2]an!$M$37,RANK(D1456,$D1456:$D1456)+COUNTIFS($D$2:D1456,D1456,$F$2:F1456,F1456)-1&gt;1),"",
IF(AND(F1456="Peretoe teenus",H1456&gt;=[2]an!$M$37,RANK(D1456,$D1456:$D1456)+COUNTIFS($D$2:D1456,D1456,$F$2:F1456,F1456)-1=1,MONTH(H1456)=MONTH(K1456)=TRUE,YEAR(H1456)=YEAR(K1456)=TRUE),((EOMONTH(H1456,0)-H1456+1)*X1456)/DAY(EOMONTH(H1456,0)),
IF(AND(F1456="Peretoe teenus",H1456&gt;=[2]an!$M$37,RANK(D1456,$D1456:$D1456)+COUNTIFS($D$2:D1456,D1456,$F$2:F1456,F1456)-1=1),X1456,
IF(AND(F1456="Peretoe teenus",H1456&lt;[2]an!$M$37,S1456&lt;&gt;"kahepoolne vajaduspõhine",RANK(D1456,$D1456:$D1456)+COUNTIFS($D$2:D1456,D1456,$F$2:F1456,F1456)-1=1),X1456,
IF(AND(F1456="Peretoe teenus",H1456&lt;[2]an!$M$37,S1456&lt;&gt;"kahepoolne vajaduspõhine",RANK(D1456,$D1456:$D1456)+COUNTIFS($D$2:D1456,D1456,$F$2:F1456,F1456)-1&gt;1),"",
IF(AND(F1456="Peretoe teenus",H1456&lt;[2]an!$M$37,S1456="kahepoolne vajaduspõhine",U1456="",RANK(D1456,$D1456:$D1456)+COUNTIFS($D$2:D1456,D1456,$F$2:F1456,F1456)-1=1),X1456,
IF(AND(F1456="Peretoe teenus",H1456&lt;[2]an!$M$37,S1456="kahepoolne vajaduspõhine",U1456="",RANK(D1456,$D1456:$D1456)+COUNTIFS($D$2:D1456,D1456,$F$2:F1456,F1456)-1&gt;1),"",
IF(AND(F1456="Peretoe teenus",H1456&lt;[2]an!$M$37,S1456="kahepoolne vajaduspõhine",U1456&lt;[2]an!$M$37,RANK(D1456,$D1456:$D1456)+COUNTIFS($D$2:D1456,D1456,$F$2:F1456,F1456)-1=1),X1456,
IF(AND(F1456="Peretoe teenus",H1456&lt;[2]an!$M$37,S1456="kahepoolne vajaduspõhine",U1456&lt;[2]an!$M$37,RANK(D1456,$D1456:$D1456)+COUNTIFS($D$2:D1456,D1456,$F$2:F1456,F1456)-1&gt;1),"",
IF(AND(F1456="Peretoe teenus",H1456&lt;[2]an!$M$37,S1456="kahepoolne vajaduspõhine",U1456&gt;=[2]an!$M$37,U1456&lt;=[2]an!$M$38,RANK(D1456,$D1456:$D1456)+COUNTIFS($D$2:D1456,D1456,$F$2:F1456,F1456)-1=1),
((EOMONTH(U1456,0)-U1456+1)*X1456)/DAY(EOMONTH(U1456,0))+(DAY(U1456)-1)*100/DAY(EOMONTH(U1456,0)),
IF(AND(F1456="Peretoe teenus",H1456&lt;[2]an!$M$37,S1456="kahepoolne vajaduspõhine",U1456&gt;=[2]an!$M$37,U1456&lt;=[2]an!$M$38,RANK(D1456,$D1456:$D1456)+COUNTIFS($D$2:D1456,D1456,$F$2:F1456,F1456)-1&gt;1),"",
IF(AND(F1456="Peretoe teenus",H1456&lt;[2]an!$M$37,S1456="kahepoolne vajaduspõhine",U1456&gt;[2]an!$M$38,RANK(D1456,$D1456:$D1456)+COUNTIFS($D$2:D1456,D1456,$F$2:F1456,F1456)-1=1),X1456,
IF(AND(F1456="Peretoe teenus",H1456&lt;[2]an!$M$37,S1456="kahepoolne vajaduspõhine",U1456&gt;[2]an!$M$38,RANK(D1456,$D1456:$D1456)+COUNTIFS($D$2:D1456,D1456,$F$2:F1456,F1456)-1&gt;1),"",X1456*W1456)))))))))))))),"")</f>
        <v/>
      </c>
      <c r="Z1456" s="18" t="str">
        <f t="shared" si="67"/>
        <v/>
      </c>
      <c r="AA1456" s="19" t="str">
        <f>IFERROR(VLOOKUP(E1456,[2]an!$A$3:$B$81,2,FALSE),"")</f>
        <v/>
      </c>
      <c r="AB1456" s="19" t="str">
        <f>IFERROR(VLOOKUP(AA1456,[2]an!$C$2:$D$16,2,FALSE),"")</f>
        <v/>
      </c>
      <c r="AC1456" s="20"/>
      <c r="AD1456" s="21" t="str">
        <f>IF(A1456=[2]an!$F$36,VLOOKUP([2]an!$F$36,[2]an!$F$36:$H$36,3,FALSE),IF(A1456=[2]an!$F$35,VLOOKUP([2]an!$F$35,[2]an!$F$35:$H$35,3,FALSE),IF(A1456=[2]an!$F$33,VLOOKUP([2]an!$F$33,[2]an!$F$33:$H$33,3,FALSE),IF(A1456=[2]an!$F$31,VLOOKUP([2]an!$F$31,[2]an!$F$31:$H$31,3,FALSE),""))))</f>
        <v/>
      </c>
    </row>
    <row r="1457" spans="6:30" x14ac:dyDescent="0.2">
      <c r="F1457" s="10"/>
      <c r="G1457" s="8" t="str">
        <f t="shared" si="68"/>
        <v/>
      </c>
      <c r="H1457" s="13"/>
      <c r="K1457" s="13"/>
      <c r="L1457" s="10"/>
      <c r="M1457" s="10"/>
      <c r="S1457" s="8" t="str">
        <f>IFERROR(VLOOKUP(D1457,[1]peretoe_teenus!$A$2:$L$2000,5,FALSE),"")</f>
        <v/>
      </c>
      <c r="U1457" s="13"/>
      <c r="V1457" s="15" t="str" cm="1">
        <f t="array" ref="V1457">IFERROR(IF(AND(F1457="Tugigrupp",RANK(K1457,$K1457:$K1457)+COUNTIFS($K$2:K1457,K1457,$L$2:L1457,L1457,$M$2:M1457,M1457,$I$2:I1457,I1457,$G$2:G1457,G1457,$F$2:F1457,F1457)-1=1),SUMPRODUCT(($F$2:$F$4154=F1457)*($G$2:$G$4154=G1457)*($K$2:$K$4154=K1457)*($I$2:$I$4154=I1457)*($L$2:$L$4154=L1457)*($M$2:$M$4154=M1457)),""),"")</f>
        <v/>
      </c>
      <c r="W1457" s="15" t="str">
        <f t="shared" si="66"/>
        <v/>
      </c>
      <c r="X1457" s="16" t="str">
        <f>IF(AND(A1457=[2]an!$G$38,F1457=[2]an!$E$40),[2]an!$G$40,IF(AND(A1457=[2]an!$G$38,F1457=[2]an!$E$41),[2]an!$G$41,IF(AND(A1457=[2]an!$G$38,F1457=[2]an!$E$39,H1457&gt;=[2]an!$M$37),[2]an!$G$39,
IF(AND(A1457=[2]an!$G$38,F1457=[2]an!$E$39,H1457&lt;[2]an!$M$37,S1457="kahepoolne vajaduspõhine",U1457=""),[2]an!$M$40,
IF(AND(A1457=[2]an!$G$38,F1457=[2]an!$E$39,H1457&lt;[2]an!$M$37,S1457="kahepoolne vajaduspõhine",U1457&lt;&gt;""),[2]an!$G$39,
IF(AND(A1457=[2]an!$G$38,F1457=[2]an!$E$39,H1457&lt;[2]an!$M$37,S1457&lt;&gt;"kahepoolne vajaduspõhine"),[2]an!$G$39,
IF(AND(A1457=[2]an!$G$38,F1457=[2]an!$E$42),[2]an!$G$42,
IF(AND(A1457=[2]an!$H$38,F1457=[2]an!$E$40),[2]an!$H$40,IF(AND(A1457=[2]an!$H$38,F1457=[2]an!$E$41),[2]an!$H$41,IF(AND(A1457=[2]an!$H$38,F1457=[2]an!$E$39,H1457&gt;=[2]an!$M$37),[2]an!$H$39,
IF(AND(A1457=[2]an!$H$38,F1457=[2]an!$E$39,H1457&lt;[2]an!$M$37,S1457="kahepoolne vajaduspõhine",U1457=""),[2]an!$M$40,
IF(AND(A1457=[2]an!$H$38,F1457=[2]an!$E$39,H1457&lt;[2]an!$M$37,S1457="kahepoolne vajaduspõhine",U1457&lt;&gt;""),[2]an!$H$39,
IF(AND(A1457=[2]an!$H$38,F1457=[2]an!$E$39,H1457&lt;[2]an!$M$37,S1457&lt;&gt;"kahepoolne vajaduspõhine"),[2]an!$H$39,
IF(AND(A1457=[2]an!$H$38,F1457=[2]an!$E$42),[2]an!$H$42,
IF(AND(A1457=[2]an!$I$38,F1457=[2]an!$E$40),[2]an!$I$40,IF(AND(A1457=[2]an!$I$38,F1457=[2]an!$E$41),[2]an!$I$41,IF(AND(A1457=[2]an!$I$38,F1457=[2]an!$E$39,H1457&gt;=[2]an!$M$37),[2]an!$I$39,
IF(AND(A1457=[2]an!$I$38,F1457=[2]an!$E$39,H1457&lt;[2]an!$M$37,S1457="kahepoolne vajaduspõhine",U1457=""),[2]an!$M$40,
IF(AND(A1457=[2]an!$I$38,F1457=[2]an!$E$39,H1457&lt;[2]an!$M$37,S1457="kahepoolne vajaduspõhine",U1457&lt;&gt;""),[2]an!$I$39,
IF(AND(A1457=[2]an!$I$38,F1457=[2]an!$E$39,H1457&lt;[2]an!$M$37,S1457&lt;&gt;"kahepoolne vajaduspõhine"),[2]an!$I$39,
IF(AND(A1457=[2]an!$I$38,F1457=[2]an!$E$42),[2]an!$I$42,
IF(AND(A1457=[2]an!$J$38,F1457=[2]an!$E$40),[2]an!$J$40,IF(AND(A1457=[2]an!$J$38,F1457=[2]an!$E$41),[2]an!$J$41,IF(AND(A1457=[2]an!$J$38,F1457=[2]an!$E$39,H1457&gt;=[2]an!$M$37),[2]an!$J$39,
IF(AND(A1457=[2]an!$J$38,F1457=[2]an!$E$39,H1457&lt;[2]an!$M$37,S1457="kahepoolne vajaduspõhine",U1457=""),[2]an!$M$40,
IF(AND(A1457=[2]an!$J$38,F1457=[2]an!$E$39,H1457&lt;[2]an!$M$37,S1457="kahepoolne vajaduspõhine",U1457&lt;&gt;""),[2]an!$J$39,
IF(AND(A1457=[2]an!$J$38,F1457=[2]an!$E$39,H1457&lt;[2]an!$M$37,S1457&lt;&gt;"kahepoolne vajaduspõhine"),[2]an!$J$39,
IF(AND(A1457=[2]an!$J$38,F1457=[2]an!$E$42),[2]an!$J$42,""))))))))))))))))))))))))))))</f>
        <v/>
      </c>
      <c r="Y1457" s="17" t="str">
        <f>IFERROR(IF(F1457="Tugigrupp",0,
IF(AND(F1457="Peretoe teenus",H1457&gt;=[2]an!$M$37,RANK(D1457,$D1457:$D1457)+COUNTIFS($D$2:D1457,D1457,$F$2:F1457,F1457)-1&gt;1),"",
IF(AND(F1457="Peretoe teenus",H1457&gt;=[2]an!$M$37,RANK(D1457,$D1457:$D1457)+COUNTIFS($D$2:D1457,D1457,$F$2:F1457,F1457)-1=1,MONTH(H1457)=MONTH(K1457)=TRUE,YEAR(H1457)=YEAR(K1457)=TRUE),((EOMONTH(H1457,0)-H1457+1)*X1457)/DAY(EOMONTH(H1457,0)),
IF(AND(F1457="Peretoe teenus",H1457&gt;=[2]an!$M$37,RANK(D1457,$D1457:$D1457)+COUNTIFS($D$2:D1457,D1457,$F$2:F1457,F1457)-1=1),X1457,
IF(AND(F1457="Peretoe teenus",H1457&lt;[2]an!$M$37,S1457&lt;&gt;"kahepoolne vajaduspõhine",RANK(D1457,$D1457:$D1457)+COUNTIFS($D$2:D1457,D1457,$F$2:F1457,F1457)-1=1),X1457,
IF(AND(F1457="Peretoe teenus",H1457&lt;[2]an!$M$37,S1457&lt;&gt;"kahepoolne vajaduspõhine",RANK(D1457,$D1457:$D1457)+COUNTIFS($D$2:D1457,D1457,$F$2:F1457,F1457)-1&gt;1),"",
IF(AND(F1457="Peretoe teenus",H1457&lt;[2]an!$M$37,S1457="kahepoolne vajaduspõhine",U1457="",RANK(D1457,$D1457:$D1457)+COUNTIFS($D$2:D1457,D1457,$F$2:F1457,F1457)-1=1),X1457,
IF(AND(F1457="Peretoe teenus",H1457&lt;[2]an!$M$37,S1457="kahepoolne vajaduspõhine",U1457="",RANK(D1457,$D1457:$D1457)+COUNTIFS($D$2:D1457,D1457,$F$2:F1457,F1457)-1&gt;1),"",
IF(AND(F1457="Peretoe teenus",H1457&lt;[2]an!$M$37,S1457="kahepoolne vajaduspõhine",U1457&lt;[2]an!$M$37,RANK(D1457,$D1457:$D1457)+COUNTIFS($D$2:D1457,D1457,$F$2:F1457,F1457)-1=1),X1457,
IF(AND(F1457="Peretoe teenus",H1457&lt;[2]an!$M$37,S1457="kahepoolne vajaduspõhine",U1457&lt;[2]an!$M$37,RANK(D1457,$D1457:$D1457)+COUNTIFS($D$2:D1457,D1457,$F$2:F1457,F1457)-1&gt;1),"",
IF(AND(F1457="Peretoe teenus",H1457&lt;[2]an!$M$37,S1457="kahepoolne vajaduspõhine",U1457&gt;=[2]an!$M$37,U1457&lt;=[2]an!$M$38,RANK(D1457,$D1457:$D1457)+COUNTIFS($D$2:D1457,D1457,$F$2:F1457,F1457)-1=1),
((EOMONTH(U1457,0)-U1457+1)*X1457)/DAY(EOMONTH(U1457,0))+(DAY(U1457)-1)*100/DAY(EOMONTH(U1457,0)),
IF(AND(F1457="Peretoe teenus",H1457&lt;[2]an!$M$37,S1457="kahepoolne vajaduspõhine",U1457&gt;=[2]an!$M$37,U1457&lt;=[2]an!$M$38,RANK(D1457,$D1457:$D1457)+COUNTIFS($D$2:D1457,D1457,$F$2:F1457,F1457)-1&gt;1),"",
IF(AND(F1457="Peretoe teenus",H1457&lt;[2]an!$M$37,S1457="kahepoolne vajaduspõhine",U1457&gt;[2]an!$M$38,RANK(D1457,$D1457:$D1457)+COUNTIFS($D$2:D1457,D1457,$F$2:F1457,F1457)-1=1),X1457,
IF(AND(F1457="Peretoe teenus",H1457&lt;[2]an!$M$37,S1457="kahepoolne vajaduspõhine",U1457&gt;[2]an!$M$38,RANK(D1457,$D1457:$D1457)+COUNTIFS($D$2:D1457,D1457,$F$2:F1457,F1457)-1&gt;1),"",X1457*W1457)))))))))))))),"")</f>
        <v/>
      </c>
      <c r="Z1457" s="18" t="str">
        <f t="shared" si="67"/>
        <v/>
      </c>
      <c r="AA1457" s="19" t="str">
        <f>IFERROR(VLOOKUP(E1457,[2]an!$A$3:$B$81,2,FALSE),"")</f>
        <v/>
      </c>
      <c r="AB1457" s="19" t="str">
        <f>IFERROR(VLOOKUP(AA1457,[2]an!$C$2:$D$16,2,FALSE),"")</f>
        <v/>
      </c>
      <c r="AC1457" s="20"/>
      <c r="AD1457" s="21" t="str">
        <f>IF(A1457=[2]an!$F$36,VLOOKUP([2]an!$F$36,[2]an!$F$36:$H$36,3,FALSE),IF(A1457=[2]an!$F$35,VLOOKUP([2]an!$F$35,[2]an!$F$35:$H$35,3,FALSE),IF(A1457=[2]an!$F$33,VLOOKUP([2]an!$F$33,[2]an!$F$33:$H$33,3,FALSE),IF(A1457=[2]an!$F$31,VLOOKUP([2]an!$F$31,[2]an!$F$31:$H$31,3,FALSE),""))))</f>
        <v/>
      </c>
    </row>
    <row r="1458" spans="6:30" x14ac:dyDescent="0.2">
      <c r="F1458" s="10"/>
      <c r="G1458" s="8" t="str">
        <f t="shared" si="68"/>
        <v/>
      </c>
      <c r="H1458" s="13"/>
      <c r="K1458" s="13"/>
      <c r="L1458" s="10"/>
      <c r="M1458" s="10"/>
      <c r="S1458" s="8" t="str">
        <f>IFERROR(VLOOKUP(D1458,[1]peretoe_teenus!$A$2:$L$2000,5,FALSE),"")</f>
        <v/>
      </c>
      <c r="U1458" s="13"/>
      <c r="V1458" s="15" t="str" cm="1">
        <f t="array" ref="V1458">IFERROR(IF(AND(F1458="Tugigrupp",RANK(K1458,$K1458:$K1458)+COUNTIFS($K$2:K1458,K1458,$L$2:L1458,L1458,$M$2:M1458,M1458,$I$2:I1458,I1458,$G$2:G1458,G1458,$F$2:F1458,F1458)-1=1),SUMPRODUCT(($F$2:$F$4154=F1458)*($G$2:$G$4154=G1458)*($K$2:$K$4154=K1458)*($I$2:$I$4154=I1458)*($L$2:$L$4154=L1458)*($M$2:$M$4154=M1458)),""),"")</f>
        <v/>
      </c>
      <c r="W1458" s="15" t="str">
        <f t="shared" si="66"/>
        <v/>
      </c>
      <c r="X1458" s="16" t="str">
        <f>IF(AND(A1458=[2]an!$G$38,F1458=[2]an!$E$40),[2]an!$G$40,IF(AND(A1458=[2]an!$G$38,F1458=[2]an!$E$41),[2]an!$G$41,IF(AND(A1458=[2]an!$G$38,F1458=[2]an!$E$39,H1458&gt;=[2]an!$M$37),[2]an!$G$39,
IF(AND(A1458=[2]an!$G$38,F1458=[2]an!$E$39,H1458&lt;[2]an!$M$37,S1458="kahepoolne vajaduspõhine",U1458=""),[2]an!$M$40,
IF(AND(A1458=[2]an!$G$38,F1458=[2]an!$E$39,H1458&lt;[2]an!$M$37,S1458="kahepoolne vajaduspõhine",U1458&lt;&gt;""),[2]an!$G$39,
IF(AND(A1458=[2]an!$G$38,F1458=[2]an!$E$39,H1458&lt;[2]an!$M$37,S1458&lt;&gt;"kahepoolne vajaduspõhine"),[2]an!$G$39,
IF(AND(A1458=[2]an!$G$38,F1458=[2]an!$E$42),[2]an!$G$42,
IF(AND(A1458=[2]an!$H$38,F1458=[2]an!$E$40),[2]an!$H$40,IF(AND(A1458=[2]an!$H$38,F1458=[2]an!$E$41),[2]an!$H$41,IF(AND(A1458=[2]an!$H$38,F1458=[2]an!$E$39,H1458&gt;=[2]an!$M$37),[2]an!$H$39,
IF(AND(A1458=[2]an!$H$38,F1458=[2]an!$E$39,H1458&lt;[2]an!$M$37,S1458="kahepoolne vajaduspõhine",U1458=""),[2]an!$M$40,
IF(AND(A1458=[2]an!$H$38,F1458=[2]an!$E$39,H1458&lt;[2]an!$M$37,S1458="kahepoolne vajaduspõhine",U1458&lt;&gt;""),[2]an!$H$39,
IF(AND(A1458=[2]an!$H$38,F1458=[2]an!$E$39,H1458&lt;[2]an!$M$37,S1458&lt;&gt;"kahepoolne vajaduspõhine"),[2]an!$H$39,
IF(AND(A1458=[2]an!$H$38,F1458=[2]an!$E$42),[2]an!$H$42,
IF(AND(A1458=[2]an!$I$38,F1458=[2]an!$E$40),[2]an!$I$40,IF(AND(A1458=[2]an!$I$38,F1458=[2]an!$E$41),[2]an!$I$41,IF(AND(A1458=[2]an!$I$38,F1458=[2]an!$E$39,H1458&gt;=[2]an!$M$37),[2]an!$I$39,
IF(AND(A1458=[2]an!$I$38,F1458=[2]an!$E$39,H1458&lt;[2]an!$M$37,S1458="kahepoolne vajaduspõhine",U1458=""),[2]an!$M$40,
IF(AND(A1458=[2]an!$I$38,F1458=[2]an!$E$39,H1458&lt;[2]an!$M$37,S1458="kahepoolne vajaduspõhine",U1458&lt;&gt;""),[2]an!$I$39,
IF(AND(A1458=[2]an!$I$38,F1458=[2]an!$E$39,H1458&lt;[2]an!$M$37,S1458&lt;&gt;"kahepoolne vajaduspõhine"),[2]an!$I$39,
IF(AND(A1458=[2]an!$I$38,F1458=[2]an!$E$42),[2]an!$I$42,
IF(AND(A1458=[2]an!$J$38,F1458=[2]an!$E$40),[2]an!$J$40,IF(AND(A1458=[2]an!$J$38,F1458=[2]an!$E$41),[2]an!$J$41,IF(AND(A1458=[2]an!$J$38,F1458=[2]an!$E$39,H1458&gt;=[2]an!$M$37),[2]an!$J$39,
IF(AND(A1458=[2]an!$J$38,F1458=[2]an!$E$39,H1458&lt;[2]an!$M$37,S1458="kahepoolne vajaduspõhine",U1458=""),[2]an!$M$40,
IF(AND(A1458=[2]an!$J$38,F1458=[2]an!$E$39,H1458&lt;[2]an!$M$37,S1458="kahepoolne vajaduspõhine",U1458&lt;&gt;""),[2]an!$J$39,
IF(AND(A1458=[2]an!$J$38,F1458=[2]an!$E$39,H1458&lt;[2]an!$M$37,S1458&lt;&gt;"kahepoolne vajaduspõhine"),[2]an!$J$39,
IF(AND(A1458=[2]an!$J$38,F1458=[2]an!$E$42),[2]an!$J$42,""))))))))))))))))))))))))))))</f>
        <v/>
      </c>
      <c r="Y1458" s="17" t="str">
        <f>IFERROR(IF(F1458="Tugigrupp",0,
IF(AND(F1458="Peretoe teenus",H1458&gt;=[2]an!$M$37,RANK(D1458,$D1458:$D1458)+COUNTIFS($D$2:D1458,D1458,$F$2:F1458,F1458)-1&gt;1),"",
IF(AND(F1458="Peretoe teenus",H1458&gt;=[2]an!$M$37,RANK(D1458,$D1458:$D1458)+COUNTIFS($D$2:D1458,D1458,$F$2:F1458,F1458)-1=1,MONTH(H1458)=MONTH(K1458)=TRUE,YEAR(H1458)=YEAR(K1458)=TRUE),((EOMONTH(H1458,0)-H1458+1)*X1458)/DAY(EOMONTH(H1458,0)),
IF(AND(F1458="Peretoe teenus",H1458&gt;=[2]an!$M$37,RANK(D1458,$D1458:$D1458)+COUNTIFS($D$2:D1458,D1458,$F$2:F1458,F1458)-1=1),X1458,
IF(AND(F1458="Peretoe teenus",H1458&lt;[2]an!$M$37,S1458&lt;&gt;"kahepoolne vajaduspõhine",RANK(D1458,$D1458:$D1458)+COUNTIFS($D$2:D1458,D1458,$F$2:F1458,F1458)-1=1),X1458,
IF(AND(F1458="Peretoe teenus",H1458&lt;[2]an!$M$37,S1458&lt;&gt;"kahepoolne vajaduspõhine",RANK(D1458,$D1458:$D1458)+COUNTIFS($D$2:D1458,D1458,$F$2:F1458,F1458)-1&gt;1),"",
IF(AND(F1458="Peretoe teenus",H1458&lt;[2]an!$M$37,S1458="kahepoolne vajaduspõhine",U1458="",RANK(D1458,$D1458:$D1458)+COUNTIFS($D$2:D1458,D1458,$F$2:F1458,F1458)-1=1),X1458,
IF(AND(F1458="Peretoe teenus",H1458&lt;[2]an!$M$37,S1458="kahepoolne vajaduspõhine",U1458="",RANK(D1458,$D1458:$D1458)+COUNTIFS($D$2:D1458,D1458,$F$2:F1458,F1458)-1&gt;1),"",
IF(AND(F1458="Peretoe teenus",H1458&lt;[2]an!$M$37,S1458="kahepoolne vajaduspõhine",U1458&lt;[2]an!$M$37,RANK(D1458,$D1458:$D1458)+COUNTIFS($D$2:D1458,D1458,$F$2:F1458,F1458)-1=1),X1458,
IF(AND(F1458="Peretoe teenus",H1458&lt;[2]an!$M$37,S1458="kahepoolne vajaduspõhine",U1458&lt;[2]an!$M$37,RANK(D1458,$D1458:$D1458)+COUNTIFS($D$2:D1458,D1458,$F$2:F1458,F1458)-1&gt;1),"",
IF(AND(F1458="Peretoe teenus",H1458&lt;[2]an!$M$37,S1458="kahepoolne vajaduspõhine",U1458&gt;=[2]an!$M$37,U1458&lt;=[2]an!$M$38,RANK(D1458,$D1458:$D1458)+COUNTIFS($D$2:D1458,D1458,$F$2:F1458,F1458)-1=1),
((EOMONTH(U1458,0)-U1458+1)*X1458)/DAY(EOMONTH(U1458,0))+(DAY(U1458)-1)*100/DAY(EOMONTH(U1458,0)),
IF(AND(F1458="Peretoe teenus",H1458&lt;[2]an!$M$37,S1458="kahepoolne vajaduspõhine",U1458&gt;=[2]an!$M$37,U1458&lt;=[2]an!$M$38,RANK(D1458,$D1458:$D1458)+COUNTIFS($D$2:D1458,D1458,$F$2:F1458,F1458)-1&gt;1),"",
IF(AND(F1458="Peretoe teenus",H1458&lt;[2]an!$M$37,S1458="kahepoolne vajaduspõhine",U1458&gt;[2]an!$M$38,RANK(D1458,$D1458:$D1458)+COUNTIFS($D$2:D1458,D1458,$F$2:F1458,F1458)-1=1),X1458,
IF(AND(F1458="Peretoe teenus",H1458&lt;[2]an!$M$37,S1458="kahepoolne vajaduspõhine",U1458&gt;[2]an!$M$38,RANK(D1458,$D1458:$D1458)+COUNTIFS($D$2:D1458,D1458,$F$2:F1458,F1458)-1&gt;1),"",X1458*W1458)))))))))))))),"")</f>
        <v/>
      </c>
      <c r="Z1458" s="18" t="str">
        <f t="shared" si="67"/>
        <v/>
      </c>
      <c r="AA1458" s="19" t="str">
        <f>IFERROR(VLOOKUP(E1458,[2]an!$A$3:$B$81,2,FALSE),"")</f>
        <v/>
      </c>
      <c r="AB1458" s="19" t="str">
        <f>IFERROR(VLOOKUP(AA1458,[2]an!$C$2:$D$16,2,FALSE),"")</f>
        <v/>
      </c>
      <c r="AC1458" s="20"/>
      <c r="AD1458" s="21" t="str">
        <f>IF(A1458=[2]an!$F$36,VLOOKUP([2]an!$F$36,[2]an!$F$36:$H$36,3,FALSE),IF(A1458=[2]an!$F$35,VLOOKUP([2]an!$F$35,[2]an!$F$35:$H$35,3,FALSE),IF(A1458=[2]an!$F$33,VLOOKUP([2]an!$F$33,[2]an!$F$33:$H$33,3,FALSE),IF(A1458=[2]an!$F$31,VLOOKUP([2]an!$F$31,[2]an!$F$31:$H$31,3,FALSE),""))))</f>
        <v/>
      </c>
    </row>
    <row r="1459" spans="6:30" x14ac:dyDescent="0.2">
      <c r="F1459" s="10"/>
      <c r="G1459" s="8" t="str">
        <f t="shared" si="68"/>
        <v/>
      </c>
      <c r="H1459" s="13"/>
      <c r="K1459" s="13"/>
      <c r="L1459" s="10"/>
      <c r="M1459" s="10"/>
      <c r="S1459" s="8" t="str">
        <f>IFERROR(VLOOKUP(D1459,[1]peretoe_teenus!$A$2:$L$2000,5,FALSE),"")</f>
        <v/>
      </c>
      <c r="U1459" s="13"/>
      <c r="V1459" s="15" t="str" cm="1">
        <f t="array" ref="V1459">IFERROR(IF(AND(F1459="Tugigrupp",RANK(K1459,$K1459:$K1459)+COUNTIFS($K$2:K1459,K1459,$L$2:L1459,L1459,$M$2:M1459,M1459,$I$2:I1459,I1459,$G$2:G1459,G1459,$F$2:F1459,F1459)-1=1),SUMPRODUCT(($F$2:$F$4154=F1459)*($G$2:$G$4154=G1459)*($K$2:$K$4154=K1459)*($I$2:$I$4154=I1459)*($L$2:$L$4154=L1459)*($M$2:$M$4154=M1459)),""),"")</f>
        <v/>
      </c>
      <c r="W1459" s="15" t="str">
        <f t="shared" si="66"/>
        <v/>
      </c>
      <c r="X1459" s="16" t="str">
        <f>IF(AND(A1459=[2]an!$G$38,F1459=[2]an!$E$40),[2]an!$G$40,IF(AND(A1459=[2]an!$G$38,F1459=[2]an!$E$41),[2]an!$G$41,IF(AND(A1459=[2]an!$G$38,F1459=[2]an!$E$39,H1459&gt;=[2]an!$M$37),[2]an!$G$39,
IF(AND(A1459=[2]an!$G$38,F1459=[2]an!$E$39,H1459&lt;[2]an!$M$37,S1459="kahepoolne vajaduspõhine",U1459=""),[2]an!$M$40,
IF(AND(A1459=[2]an!$G$38,F1459=[2]an!$E$39,H1459&lt;[2]an!$M$37,S1459="kahepoolne vajaduspõhine",U1459&lt;&gt;""),[2]an!$G$39,
IF(AND(A1459=[2]an!$G$38,F1459=[2]an!$E$39,H1459&lt;[2]an!$M$37,S1459&lt;&gt;"kahepoolne vajaduspõhine"),[2]an!$G$39,
IF(AND(A1459=[2]an!$G$38,F1459=[2]an!$E$42),[2]an!$G$42,
IF(AND(A1459=[2]an!$H$38,F1459=[2]an!$E$40),[2]an!$H$40,IF(AND(A1459=[2]an!$H$38,F1459=[2]an!$E$41),[2]an!$H$41,IF(AND(A1459=[2]an!$H$38,F1459=[2]an!$E$39,H1459&gt;=[2]an!$M$37),[2]an!$H$39,
IF(AND(A1459=[2]an!$H$38,F1459=[2]an!$E$39,H1459&lt;[2]an!$M$37,S1459="kahepoolne vajaduspõhine",U1459=""),[2]an!$M$40,
IF(AND(A1459=[2]an!$H$38,F1459=[2]an!$E$39,H1459&lt;[2]an!$M$37,S1459="kahepoolne vajaduspõhine",U1459&lt;&gt;""),[2]an!$H$39,
IF(AND(A1459=[2]an!$H$38,F1459=[2]an!$E$39,H1459&lt;[2]an!$M$37,S1459&lt;&gt;"kahepoolne vajaduspõhine"),[2]an!$H$39,
IF(AND(A1459=[2]an!$H$38,F1459=[2]an!$E$42),[2]an!$H$42,
IF(AND(A1459=[2]an!$I$38,F1459=[2]an!$E$40),[2]an!$I$40,IF(AND(A1459=[2]an!$I$38,F1459=[2]an!$E$41),[2]an!$I$41,IF(AND(A1459=[2]an!$I$38,F1459=[2]an!$E$39,H1459&gt;=[2]an!$M$37),[2]an!$I$39,
IF(AND(A1459=[2]an!$I$38,F1459=[2]an!$E$39,H1459&lt;[2]an!$M$37,S1459="kahepoolne vajaduspõhine",U1459=""),[2]an!$M$40,
IF(AND(A1459=[2]an!$I$38,F1459=[2]an!$E$39,H1459&lt;[2]an!$M$37,S1459="kahepoolne vajaduspõhine",U1459&lt;&gt;""),[2]an!$I$39,
IF(AND(A1459=[2]an!$I$38,F1459=[2]an!$E$39,H1459&lt;[2]an!$M$37,S1459&lt;&gt;"kahepoolne vajaduspõhine"),[2]an!$I$39,
IF(AND(A1459=[2]an!$I$38,F1459=[2]an!$E$42),[2]an!$I$42,
IF(AND(A1459=[2]an!$J$38,F1459=[2]an!$E$40),[2]an!$J$40,IF(AND(A1459=[2]an!$J$38,F1459=[2]an!$E$41),[2]an!$J$41,IF(AND(A1459=[2]an!$J$38,F1459=[2]an!$E$39,H1459&gt;=[2]an!$M$37),[2]an!$J$39,
IF(AND(A1459=[2]an!$J$38,F1459=[2]an!$E$39,H1459&lt;[2]an!$M$37,S1459="kahepoolne vajaduspõhine",U1459=""),[2]an!$M$40,
IF(AND(A1459=[2]an!$J$38,F1459=[2]an!$E$39,H1459&lt;[2]an!$M$37,S1459="kahepoolne vajaduspõhine",U1459&lt;&gt;""),[2]an!$J$39,
IF(AND(A1459=[2]an!$J$38,F1459=[2]an!$E$39,H1459&lt;[2]an!$M$37,S1459&lt;&gt;"kahepoolne vajaduspõhine"),[2]an!$J$39,
IF(AND(A1459=[2]an!$J$38,F1459=[2]an!$E$42),[2]an!$J$42,""))))))))))))))))))))))))))))</f>
        <v/>
      </c>
      <c r="Y1459" s="17" t="str">
        <f>IFERROR(IF(F1459="Tugigrupp",0,
IF(AND(F1459="Peretoe teenus",H1459&gt;=[2]an!$M$37,RANK(D1459,$D1459:$D1459)+COUNTIFS($D$2:D1459,D1459,$F$2:F1459,F1459)-1&gt;1),"",
IF(AND(F1459="Peretoe teenus",H1459&gt;=[2]an!$M$37,RANK(D1459,$D1459:$D1459)+COUNTIFS($D$2:D1459,D1459,$F$2:F1459,F1459)-1=1,MONTH(H1459)=MONTH(K1459)=TRUE,YEAR(H1459)=YEAR(K1459)=TRUE),((EOMONTH(H1459,0)-H1459+1)*X1459)/DAY(EOMONTH(H1459,0)),
IF(AND(F1459="Peretoe teenus",H1459&gt;=[2]an!$M$37,RANK(D1459,$D1459:$D1459)+COUNTIFS($D$2:D1459,D1459,$F$2:F1459,F1459)-1=1),X1459,
IF(AND(F1459="Peretoe teenus",H1459&lt;[2]an!$M$37,S1459&lt;&gt;"kahepoolne vajaduspõhine",RANK(D1459,$D1459:$D1459)+COUNTIFS($D$2:D1459,D1459,$F$2:F1459,F1459)-1=1),X1459,
IF(AND(F1459="Peretoe teenus",H1459&lt;[2]an!$M$37,S1459&lt;&gt;"kahepoolne vajaduspõhine",RANK(D1459,$D1459:$D1459)+COUNTIFS($D$2:D1459,D1459,$F$2:F1459,F1459)-1&gt;1),"",
IF(AND(F1459="Peretoe teenus",H1459&lt;[2]an!$M$37,S1459="kahepoolne vajaduspõhine",U1459="",RANK(D1459,$D1459:$D1459)+COUNTIFS($D$2:D1459,D1459,$F$2:F1459,F1459)-1=1),X1459,
IF(AND(F1459="Peretoe teenus",H1459&lt;[2]an!$M$37,S1459="kahepoolne vajaduspõhine",U1459="",RANK(D1459,$D1459:$D1459)+COUNTIFS($D$2:D1459,D1459,$F$2:F1459,F1459)-1&gt;1),"",
IF(AND(F1459="Peretoe teenus",H1459&lt;[2]an!$M$37,S1459="kahepoolne vajaduspõhine",U1459&lt;[2]an!$M$37,RANK(D1459,$D1459:$D1459)+COUNTIFS($D$2:D1459,D1459,$F$2:F1459,F1459)-1=1),X1459,
IF(AND(F1459="Peretoe teenus",H1459&lt;[2]an!$M$37,S1459="kahepoolne vajaduspõhine",U1459&lt;[2]an!$M$37,RANK(D1459,$D1459:$D1459)+COUNTIFS($D$2:D1459,D1459,$F$2:F1459,F1459)-1&gt;1),"",
IF(AND(F1459="Peretoe teenus",H1459&lt;[2]an!$M$37,S1459="kahepoolne vajaduspõhine",U1459&gt;=[2]an!$M$37,U1459&lt;=[2]an!$M$38,RANK(D1459,$D1459:$D1459)+COUNTIFS($D$2:D1459,D1459,$F$2:F1459,F1459)-1=1),
((EOMONTH(U1459,0)-U1459+1)*X1459)/DAY(EOMONTH(U1459,0))+(DAY(U1459)-1)*100/DAY(EOMONTH(U1459,0)),
IF(AND(F1459="Peretoe teenus",H1459&lt;[2]an!$M$37,S1459="kahepoolne vajaduspõhine",U1459&gt;=[2]an!$M$37,U1459&lt;=[2]an!$M$38,RANK(D1459,$D1459:$D1459)+COUNTIFS($D$2:D1459,D1459,$F$2:F1459,F1459)-1&gt;1),"",
IF(AND(F1459="Peretoe teenus",H1459&lt;[2]an!$M$37,S1459="kahepoolne vajaduspõhine",U1459&gt;[2]an!$M$38,RANK(D1459,$D1459:$D1459)+COUNTIFS($D$2:D1459,D1459,$F$2:F1459,F1459)-1=1),X1459,
IF(AND(F1459="Peretoe teenus",H1459&lt;[2]an!$M$37,S1459="kahepoolne vajaduspõhine",U1459&gt;[2]an!$M$38,RANK(D1459,$D1459:$D1459)+COUNTIFS($D$2:D1459,D1459,$F$2:F1459,F1459)-1&gt;1),"",X1459*W1459)))))))))))))),"")</f>
        <v/>
      </c>
      <c r="Z1459" s="18" t="str">
        <f t="shared" si="67"/>
        <v/>
      </c>
      <c r="AA1459" s="19" t="str">
        <f>IFERROR(VLOOKUP(E1459,[2]an!$A$3:$B$81,2,FALSE),"")</f>
        <v/>
      </c>
      <c r="AB1459" s="19" t="str">
        <f>IFERROR(VLOOKUP(AA1459,[2]an!$C$2:$D$16,2,FALSE),"")</f>
        <v/>
      </c>
      <c r="AC1459" s="20"/>
      <c r="AD1459" s="21" t="str">
        <f>IF(A1459=[2]an!$F$36,VLOOKUP([2]an!$F$36,[2]an!$F$36:$H$36,3,FALSE),IF(A1459=[2]an!$F$35,VLOOKUP([2]an!$F$35,[2]an!$F$35:$H$35,3,FALSE),IF(A1459=[2]an!$F$33,VLOOKUP([2]an!$F$33,[2]an!$F$33:$H$33,3,FALSE),IF(A1459=[2]an!$F$31,VLOOKUP([2]an!$F$31,[2]an!$F$31:$H$31,3,FALSE),""))))</f>
        <v/>
      </c>
    </row>
    <row r="1460" spans="6:30" x14ac:dyDescent="0.2">
      <c r="F1460" s="10"/>
      <c r="G1460" s="8" t="str">
        <f t="shared" si="68"/>
        <v/>
      </c>
      <c r="H1460" s="13"/>
      <c r="K1460" s="13"/>
      <c r="L1460" s="10"/>
      <c r="M1460" s="10"/>
      <c r="S1460" s="8" t="str">
        <f>IFERROR(VLOOKUP(D1460,[1]peretoe_teenus!$A$2:$L$2000,5,FALSE),"")</f>
        <v/>
      </c>
      <c r="U1460" s="13"/>
      <c r="V1460" s="15" t="str" cm="1">
        <f t="array" ref="V1460">IFERROR(IF(AND(F1460="Tugigrupp",RANK(K1460,$K1460:$K1460)+COUNTIFS($K$2:K1460,K1460,$L$2:L1460,L1460,$M$2:M1460,M1460,$I$2:I1460,I1460,$G$2:G1460,G1460,$F$2:F1460,F1460)-1=1),SUMPRODUCT(($F$2:$F$4154=F1460)*($G$2:$G$4154=G1460)*($K$2:$K$4154=K1460)*($I$2:$I$4154=I1460)*($L$2:$L$4154=L1460)*($M$2:$M$4154=M1460)),""),"")</f>
        <v/>
      </c>
      <c r="W1460" s="15" t="str">
        <f t="shared" si="66"/>
        <v/>
      </c>
      <c r="X1460" s="16" t="str">
        <f>IF(AND(A1460=[2]an!$G$38,F1460=[2]an!$E$40),[2]an!$G$40,IF(AND(A1460=[2]an!$G$38,F1460=[2]an!$E$41),[2]an!$G$41,IF(AND(A1460=[2]an!$G$38,F1460=[2]an!$E$39,H1460&gt;=[2]an!$M$37),[2]an!$G$39,
IF(AND(A1460=[2]an!$G$38,F1460=[2]an!$E$39,H1460&lt;[2]an!$M$37,S1460="kahepoolne vajaduspõhine",U1460=""),[2]an!$M$40,
IF(AND(A1460=[2]an!$G$38,F1460=[2]an!$E$39,H1460&lt;[2]an!$M$37,S1460="kahepoolne vajaduspõhine",U1460&lt;&gt;""),[2]an!$G$39,
IF(AND(A1460=[2]an!$G$38,F1460=[2]an!$E$39,H1460&lt;[2]an!$M$37,S1460&lt;&gt;"kahepoolne vajaduspõhine"),[2]an!$G$39,
IF(AND(A1460=[2]an!$G$38,F1460=[2]an!$E$42),[2]an!$G$42,
IF(AND(A1460=[2]an!$H$38,F1460=[2]an!$E$40),[2]an!$H$40,IF(AND(A1460=[2]an!$H$38,F1460=[2]an!$E$41),[2]an!$H$41,IF(AND(A1460=[2]an!$H$38,F1460=[2]an!$E$39,H1460&gt;=[2]an!$M$37),[2]an!$H$39,
IF(AND(A1460=[2]an!$H$38,F1460=[2]an!$E$39,H1460&lt;[2]an!$M$37,S1460="kahepoolne vajaduspõhine",U1460=""),[2]an!$M$40,
IF(AND(A1460=[2]an!$H$38,F1460=[2]an!$E$39,H1460&lt;[2]an!$M$37,S1460="kahepoolne vajaduspõhine",U1460&lt;&gt;""),[2]an!$H$39,
IF(AND(A1460=[2]an!$H$38,F1460=[2]an!$E$39,H1460&lt;[2]an!$M$37,S1460&lt;&gt;"kahepoolne vajaduspõhine"),[2]an!$H$39,
IF(AND(A1460=[2]an!$H$38,F1460=[2]an!$E$42),[2]an!$H$42,
IF(AND(A1460=[2]an!$I$38,F1460=[2]an!$E$40),[2]an!$I$40,IF(AND(A1460=[2]an!$I$38,F1460=[2]an!$E$41),[2]an!$I$41,IF(AND(A1460=[2]an!$I$38,F1460=[2]an!$E$39,H1460&gt;=[2]an!$M$37),[2]an!$I$39,
IF(AND(A1460=[2]an!$I$38,F1460=[2]an!$E$39,H1460&lt;[2]an!$M$37,S1460="kahepoolne vajaduspõhine",U1460=""),[2]an!$M$40,
IF(AND(A1460=[2]an!$I$38,F1460=[2]an!$E$39,H1460&lt;[2]an!$M$37,S1460="kahepoolne vajaduspõhine",U1460&lt;&gt;""),[2]an!$I$39,
IF(AND(A1460=[2]an!$I$38,F1460=[2]an!$E$39,H1460&lt;[2]an!$M$37,S1460&lt;&gt;"kahepoolne vajaduspõhine"),[2]an!$I$39,
IF(AND(A1460=[2]an!$I$38,F1460=[2]an!$E$42),[2]an!$I$42,
IF(AND(A1460=[2]an!$J$38,F1460=[2]an!$E$40),[2]an!$J$40,IF(AND(A1460=[2]an!$J$38,F1460=[2]an!$E$41),[2]an!$J$41,IF(AND(A1460=[2]an!$J$38,F1460=[2]an!$E$39,H1460&gt;=[2]an!$M$37),[2]an!$J$39,
IF(AND(A1460=[2]an!$J$38,F1460=[2]an!$E$39,H1460&lt;[2]an!$M$37,S1460="kahepoolne vajaduspõhine",U1460=""),[2]an!$M$40,
IF(AND(A1460=[2]an!$J$38,F1460=[2]an!$E$39,H1460&lt;[2]an!$M$37,S1460="kahepoolne vajaduspõhine",U1460&lt;&gt;""),[2]an!$J$39,
IF(AND(A1460=[2]an!$J$38,F1460=[2]an!$E$39,H1460&lt;[2]an!$M$37,S1460&lt;&gt;"kahepoolne vajaduspõhine"),[2]an!$J$39,
IF(AND(A1460=[2]an!$J$38,F1460=[2]an!$E$42),[2]an!$J$42,""))))))))))))))))))))))))))))</f>
        <v/>
      </c>
      <c r="Y1460" s="17" t="str">
        <f>IFERROR(IF(F1460="Tugigrupp",0,
IF(AND(F1460="Peretoe teenus",H1460&gt;=[2]an!$M$37,RANK(D1460,$D1460:$D1460)+COUNTIFS($D$2:D1460,D1460,$F$2:F1460,F1460)-1&gt;1),"",
IF(AND(F1460="Peretoe teenus",H1460&gt;=[2]an!$M$37,RANK(D1460,$D1460:$D1460)+COUNTIFS($D$2:D1460,D1460,$F$2:F1460,F1460)-1=1,MONTH(H1460)=MONTH(K1460)=TRUE,YEAR(H1460)=YEAR(K1460)=TRUE),((EOMONTH(H1460,0)-H1460+1)*X1460)/DAY(EOMONTH(H1460,0)),
IF(AND(F1460="Peretoe teenus",H1460&gt;=[2]an!$M$37,RANK(D1460,$D1460:$D1460)+COUNTIFS($D$2:D1460,D1460,$F$2:F1460,F1460)-1=1),X1460,
IF(AND(F1460="Peretoe teenus",H1460&lt;[2]an!$M$37,S1460&lt;&gt;"kahepoolne vajaduspõhine",RANK(D1460,$D1460:$D1460)+COUNTIFS($D$2:D1460,D1460,$F$2:F1460,F1460)-1=1),X1460,
IF(AND(F1460="Peretoe teenus",H1460&lt;[2]an!$M$37,S1460&lt;&gt;"kahepoolne vajaduspõhine",RANK(D1460,$D1460:$D1460)+COUNTIFS($D$2:D1460,D1460,$F$2:F1460,F1460)-1&gt;1),"",
IF(AND(F1460="Peretoe teenus",H1460&lt;[2]an!$M$37,S1460="kahepoolne vajaduspõhine",U1460="",RANK(D1460,$D1460:$D1460)+COUNTIFS($D$2:D1460,D1460,$F$2:F1460,F1460)-1=1),X1460,
IF(AND(F1460="Peretoe teenus",H1460&lt;[2]an!$M$37,S1460="kahepoolne vajaduspõhine",U1460="",RANK(D1460,$D1460:$D1460)+COUNTIFS($D$2:D1460,D1460,$F$2:F1460,F1460)-1&gt;1),"",
IF(AND(F1460="Peretoe teenus",H1460&lt;[2]an!$M$37,S1460="kahepoolne vajaduspõhine",U1460&lt;[2]an!$M$37,RANK(D1460,$D1460:$D1460)+COUNTIFS($D$2:D1460,D1460,$F$2:F1460,F1460)-1=1),X1460,
IF(AND(F1460="Peretoe teenus",H1460&lt;[2]an!$M$37,S1460="kahepoolne vajaduspõhine",U1460&lt;[2]an!$M$37,RANK(D1460,$D1460:$D1460)+COUNTIFS($D$2:D1460,D1460,$F$2:F1460,F1460)-1&gt;1),"",
IF(AND(F1460="Peretoe teenus",H1460&lt;[2]an!$M$37,S1460="kahepoolne vajaduspõhine",U1460&gt;=[2]an!$M$37,U1460&lt;=[2]an!$M$38,RANK(D1460,$D1460:$D1460)+COUNTIFS($D$2:D1460,D1460,$F$2:F1460,F1460)-1=1),
((EOMONTH(U1460,0)-U1460+1)*X1460)/DAY(EOMONTH(U1460,0))+(DAY(U1460)-1)*100/DAY(EOMONTH(U1460,0)),
IF(AND(F1460="Peretoe teenus",H1460&lt;[2]an!$M$37,S1460="kahepoolne vajaduspõhine",U1460&gt;=[2]an!$M$37,U1460&lt;=[2]an!$M$38,RANK(D1460,$D1460:$D1460)+COUNTIFS($D$2:D1460,D1460,$F$2:F1460,F1460)-1&gt;1),"",
IF(AND(F1460="Peretoe teenus",H1460&lt;[2]an!$M$37,S1460="kahepoolne vajaduspõhine",U1460&gt;[2]an!$M$38,RANK(D1460,$D1460:$D1460)+COUNTIFS($D$2:D1460,D1460,$F$2:F1460,F1460)-1=1),X1460,
IF(AND(F1460="Peretoe teenus",H1460&lt;[2]an!$M$37,S1460="kahepoolne vajaduspõhine",U1460&gt;[2]an!$M$38,RANK(D1460,$D1460:$D1460)+COUNTIFS($D$2:D1460,D1460,$F$2:F1460,F1460)-1&gt;1),"",X1460*W1460)))))))))))))),"")</f>
        <v/>
      </c>
      <c r="Z1460" s="18" t="str">
        <f t="shared" si="67"/>
        <v/>
      </c>
      <c r="AA1460" s="19" t="str">
        <f>IFERROR(VLOOKUP(E1460,[2]an!$A$3:$B$81,2,FALSE),"")</f>
        <v/>
      </c>
      <c r="AB1460" s="19" t="str">
        <f>IFERROR(VLOOKUP(AA1460,[2]an!$C$2:$D$16,2,FALSE),"")</f>
        <v/>
      </c>
      <c r="AC1460" s="20"/>
      <c r="AD1460" s="21" t="str">
        <f>IF(A1460=[2]an!$F$36,VLOOKUP([2]an!$F$36,[2]an!$F$36:$H$36,3,FALSE),IF(A1460=[2]an!$F$35,VLOOKUP([2]an!$F$35,[2]an!$F$35:$H$35,3,FALSE),IF(A1460=[2]an!$F$33,VLOOKUP([2]an!$F$33,[2]an!$F$33:$H$33,3,FALSE),IF(A1460=[2]an!$F$31,VLOOKUP([2]an!$F$31,[2]an!$F$31:$H$31,3,FALSE),""))))</f>
        <v/>
      </c>
    </row>
    <row r="1461" spans="6:30" x14ac:dyDescent="0.2">
      <c r="F1461" s="10"/>
      <c r="G1461" s="8" t="str">
        <f t="shared" si="68"/>
        <v/>
      </c>
      <c r="H1461" s="13"/>
      <c r="K1461" s="13"/>
      <c r="L1461" s="10"/>
      <c r="M1461" s="10"/>
      <c r="S1461" s="8" t="str">
        <f>IFERROR(VLOOKUP(D1461,[1]peretoe_teenus!$A$2:$L$2000,5,FALSE),"")</f>
        <v/>
      </c>
      <c r="U1461" s="13"/>
      <c r="V1461" s="15" t="str" cm="1">
        <f t="array" ref="V1461">IFERROR(IF(AND(F1461="Tugigrupp",RANK(K1461,$K1461:$K1461)+COUNTIFS($K$2:K1461,K1461,$L$2:L1461,L1461,$M$2:M1461,M1461,$I$2:I1461,I1461,$G$2:G1461,G1461,$F$2:F1461,F1461)-1=1),SUMPRODUCT(($F$2:$F$4154=F1461)*($G$2:$G$4154=G1461)*($K$2:$K$4154=K1461)*($I$2:$I$4154=I1461)*($L$2:$L$4154=L1461)*($M$2:$M$4154=M1461)),""),"")</f>
        <v/>
      </c>
      <c r="W1461" s="15" t="str">
        <f t="shared" si="66"/>
        <v/>
      </c>
      <c r="X1461" s="16" t="str">
        <f>IF(AND(A1461=[2]an!$G$38,F1461=[2]an!$E$40),[2]an!$G$40,IF(AND(A1461=[2]an!$G$38,F1461=[2]an!$E$41),[2]an!$G$41,IF(AND(A1461=[2]an!$G$38,F1461=[2]an!$E$39,H1461&gt;=[2]an!$M$37),[2]an!$G$39,
IF(AND(A1461=[2]an!$G$38,F1461=[2]an!$E$39,H1461&lt;[2]an!$M$37,S1461="kahepoolne vajaduspõhine",U1461=""),[2]an!$M$40,
IF(AND(A1461=[2]an!$G$38,F1461=[2]an!$E$39,H1461&lt;[2]an!$M$37,S1461="kahepoolne vajaduspõhine",U1461&lt;&gt;""),[2]an!$G$39,
IF(AND(A1461=[2]an!$G$38,F1461=[2]an!$E$39,H1461&lt;[2]an!$M$37,S1461&lt;&gt;"kahepoolne vajaduspõhine"),[2]an!$G$39,
IF(AND(A1461=[2]an!$G$38,F1461=[2]an!$E$42),[2]an!$G$42,
IF(AND(A1461=[2]an!$H$38,F1461=[2]an!$E$40),[2]an!$H$40,IF(AND(A1461=[2]an!$H$38,F1461=[2]an!$E$41),[2]an!$H$41,IF(AND(A1461=[2]an!$H$38,F1461=[2]an!$E$39,H1461&gt;=[2]an!$M$37),[2]an!$H$39,
IF(AND(A1461=[2]an!$H$38,F1461=[2]an!$E$39,H1461&lt;[2]an!$M$37,S1461="kahepoolne vajaduspõhine",U1461=""),[2]an!$M$40,
IF(AND(A1461=[2]an!$H$38,F1461=[2]an!$E$39,H1461&lt;[2]an!$M$37,S1461="kahepoolne vajaduspõhine",U1461&lt;&gt;""),[2]an!$H$39,
IF(AND(A1461=[2]an!$H$38,F1461=[2]an!$E$39,H1461&lt;[2]an!$M$37,S1461&lt;&gt;"kahepoolne vajaduspõhine"),[2]an!$H$39,
IF(AND(A1461=[2]an!$H$38,F1461=[2]an!$E$42),[2]an!$H$42,
IF(AND(A1461=[2]an!$I$38,F1461=[2]an!$E$40),[2]an!$I$40,IF(AND(A1461=[2]an!$I$38,F1461=[2]an!$E$41),[2]an!$I$41,IF(AND(A1461=[2]an!$I$38,F1461=[2]an!$E$39,H1461&gt;=[2]an!$M$37),[2]an!$I$39,
IF(AND(A1461=[2]an!$I$38,F1461=[2]an!$E$39,H1461&lt;[2]an!$M$37,S1461="kahepoolne vajaduspõhine",U1461=""),[2]an!$M$40,
IF(AND(A1461=[2]an!$I$38,F1461=[2]an!$E$39,H1461&lt;[2]an!$M$37,S1461="kahepoolne vajaduspõhine",U1461&lt;&gt;""),[2]an!$I$39,
IF(AND(A1461=[2]an!$I$38,F1461=[2]an!$E$39,H1461&lt;[2]an!$M$37,S1461&lt;&gt;"kahepoolne vajaduspõhine"),[2]an!$I$39,
IF(AND(A1461=[2]an!$I$38,F1461=[2]an!$E$42),[2]an!$I$42,
IF(AND(A1461=[2]an!$J$38,F1461=[2]an!$E$40),[2]an!$J$40,IF(AND(A1461=[2]an!$J$38,F1461=[2]an!$E$41),[2]an!$J$41,IF(AND(A1461=[2]an!$J$38,F1461=[2]an!$E$39,H1461&gt;=[2]an!$M$37),[2]an!$J$39,
IF(AND(A1461=[2]an!$J$38,F1461=[2]an!$E$39,H1461&lt;[2]an!$M$37,S1461="kahepoolne vajaduspõhine",U1461=""),[2]an!$M$40,
IF(AND(A1461=[2]an!$J$38,F1461=[2]an!$E$39,H1461&lt;[2]an!$M$37,S1461="kahepoolne vajaduspõhine",U1461&lt;&gt;""),[2]an!$J$39,
IF(AND(A1461=[2]an!$J$38,F1461=[2]an!$E$39,H1461&lt;[2]an!$M$37,S1461&lt;&gt;"kahepoolne vajaduspõhine"),[2]an!$J$39,
IF(AND(A1461=[2]an!$J$38,F1461=[2]an!$E$42),[2]an!$J$42,""))))))))))))))))))))))))))))</f>
        <v/>
      </c>
      <c r="Y1461" s="17" t="str">
        <f>IFERROR(IF(F1461="Tugigrupp",0,
IF(AND(F1461="Peretoe teenus",H1461&gt;=[2]an!$M$37,RANK(D1461,$D1461:$D1461)+COUNTIFS($D$2:D1461,D1461,$F$2:F1461,F1461)-1&gt;1),"",
IF(AND(F1461="Peretoe teenus",H1461&gt;=[2]an!$M$37,RANK(D1461,$D1461:$D1461)+COUNTIFS($D$2:D1461,D1461,$F$2:F1461,F1461)-1=1,MONTH(H1461)=MONTH(K1461)=TRUE,YEAR(H1461)=YEAR(K1461)=TRUE),((EOMONTH(H1461,0)-H1461+1)*X1461)/DAY(EOMONTH(H1461,0)),
IF(AND(F1461="Peretoe teenus",H1461&gt;=[2]an!$M$37,RANK(D1461,$D1461:$D1461)+COUNTIFS($D$2:D1461,D1461,$F$2:F1461,F1461)-1=1),X1461,
IF(AND(F1461="Peretoe teenus",H1461&lt;[2]an!$M$37,S1461&lt;&gt;"kahepoolne vajaduspõhine",RANK(D1461,$D1461:$D1461)+COUNTIFS($D$2:D1461,D1461,$F$2:F1461,F1461)-1=1),X1461,
IF(AND(F1461="Peretoe teenus",H1461&lt;[2]an!$M$37,S1461&lt;&gt;"kahepoolne vajaduspõhine",RANK(D1461,$D1461:$D1461)+COUNTIFS($D$2:D1461,D1461,$F$2:F1461,F1461)-1&gt;1),"",
IF(AND(F1461="Peretoe teenus",H1461&lt;[2]an!$M$37,S1461="kahepoolne vajaduspõhine",U1461="",RANK(D1461,$D1461:$D1461)+COUNTIFS($D$2:D1461,D1461,$F$2:F1461,F1461)-1=1),X1461,
IF(AND(F1461="Peretoe teenus",H1461&lt;[2]an!$M$37,S1461="kahepoolne vajaduspõhine",U1461="",RANK(D1461,$D1461:$D1461)+COUNTIFS($D$2:D1461,D1461,$F$2:F1461,F1461)-1&gt;1),"",
IF(AND(F1461="Peretoe teenus",H1461&lt;[2]an!$M$37,S1461="kahepoolne vajaduspõhine",U1461&lt;[2]an!$M$37,RANK(D1461,$D1461:$D1461)+COUNTIFS($D$2:D1461,D1461,$F$2:F1461,F1461)-1=1),X1461,
IF(AND(F1461="Peretoe teenus",H1461&lt;[2]an!$M$37,S1461="kahepoolne vajaduspõhine",U1461&lt;[2]an!$M$37,RANK(D1461,$D1461:$D1461)+COUNTIFS($D$2:D1461,D1461,$F$2:F1461,F1461)-1&gt;1),"",
IF(AND(F1461="Peretoe teenus",H1461&lt;[2]an!$M$37,S1461="kahepoolne vajaduspõhine",U1461&gt;=[2]an!$M$37,U1461&lt;=[2]an!$M$38,RANK(D1461,$D1461:$D1461)+COUNTIFS($D$2:D1461,D1461,$F$2:F1461,F1461)-1=1),
((EOMONTH(U1461,0)-U1461+1)*X1461)/DAY(EOMONTH(U1461,0))+(DAY(U1461)-1)*100/DAY(EOMONTH(U1461,0)),
IF(AND(F1461="Peretoe teenus",H1461&lt;[2]an!$M$37,S1461="kahepoolne vajaduspõhine",U1461&gt;=[2]an!$M$37,U1461&lt;=[2]an!$M$38,RANK(D1461,$D1461:$D1461)+COUNTIFS($D$2:D1461,D1461,$F$2:F1461,F1461)-1&gt;1),"",
IF(AND(F1461="Peretoe teenus",H1461&lt;[2]an!$M$37,S1461="kahepoolne vajaduspõhine",U1461&gt;[2]an!$M$38,RANK(D1461,$D1461:$D1461)+COUNTIFS($D$2:D1461,D1461,$F$2:F1461,F1461)-1=1),X1461,
IF(AND(F1461="Peretoe teenus",H1461&lt;[2]an!$M$37,S1461="kahepoolne vajaduspõhine",U1461&gt;[2]an!$M$38,RANK(D1461,$D1461:$D1461)+COUNTIFS($D$2:D1461,D1461,$F$2:F1461,F1461)-1&gt;1),"",X1461*W1461)))))))))))))),"")</f>
        <v/>
      </c>
      <c r="Z1461" s="18" t="str">
        <f t="shared" si="67"/>
        <v/>
      </c>
      <c r="AA1461" s="19" t="str">
        <f>IFERROR(VLOOKUP(E1461,[2]an!$A$3:$B$81,2,FALSE),"")</f>
        <v/>
      </c>
      <c r="AB1461" s="19" t="str">
        <f>IFERROR(VLOOKUP(AA1461,[2]an!$C$2:$D$16,2,FALSE),"")</f>
        <v/>
      </c>
      <c r="AC1461" s="20"/>
      <c r="AD1461" s="21" t="str">
        <f>IF(A1461=[2]an!$F$36,VLOOKUP([2]an!$F$36,[2]an!$F$36:$H$36,3,FALSE),IF(A1461=[2]an!$F$35,VLOOKUP([2]an!$F$35,[2]an!$F$35:$H$35,3,FALSE),IF(A1461=[2]an!$F$33,VLOOKUP([2]an!$F$33,[2]an!$F$33:$H$33,3,FALSE),IF(A1461=[2]an!$F$31,VLOOKUP([2]an!$F$31,[2]an!$F$31:$H$31,3,FALSE),""))))</f>
        <v/>
      </c>
    </row>
    <row r="1462" spans="6:30" x14ac:dyDescent="0.2">
      <c r="F1462" s="10"/>
      <c r="G1462" s="8" t="str">
        <f t="shared" si="68"/>
        <v/>
      </c>
      <c r="H1462" s="13"/>
      <c r="K1462" s="13"/>
      <c r="L1462" s="10"/>
      <c r="M1462" s="10"/>
      <c r="S1462" s="8" t="str">
        <f>IFERROR(VLOOKUP(D1462,[1]peretoe_teenus!$A$2:$L$2000,5,FALSE),"")</f>
        <v/>
      </c>
      <c r="U1462" s="13"/>
      <c r="V1462" s="15" t="str" cm="1">
        <f t="array" ref="V1462">IFERROR(IF(AND(F1462="Tugigrupp",RANK(K1462,$K1462:$K1462)+COUNTIFS($K$2:K1462,K1462,$L$2:L1462,L1462,$M$2:M1462,M1462,$I$2:I1462,I1462,$G$2:G1462,G1462,$F$2:F1462,F1462)-1=1),SUMPRODUCT(($F$2:$F$4154=F1462)*($G$2:$G$4154=G1462)*($K$2:$K$4154=K1462)*($I$2:$I$4154=I1462)*($L$2:$L$4154=L1462)*($M$2:$M$4154=M1462)),""),"")</f>
        <v/>
      </c>
      <c r="W1462" s="15" t="str">
        <f t="shared" si="66"/>
        <v/>
      </c>
      <c r="X1462" s="16" t="str">
        <f>IF(AND(A1462=[2]an!$G$38,F1462=[2]an!$E$40),[2]an!$G$40,IF(AND(A1462=[2]an!$G$38,F1462=[2]an!$E$41),[2]an!$G$41,IF(AND(A1462=[2]an!$G$38,F1462=[2]an!$E$39,H1462&gt;=[2]an!$M$37),[2]an!$G$39,
IF(AND(A1462=[2]an!$G$38,F1462=[2]an!$E$39,H1462&lt;[2]an!$M$37,S1462="kahepoolne vajaduspõhine",U1462=""),[2]an!$M$40,
IF(AND(A1462=[2]an!$G$38,F1462=[2]an!$E$39,H1462&lt;[2]an!$M$37,S1462="kahepoolne vajaduspõhine",U1462&lt;&gt;""),[2]an!$G$39,
IF(AND(A1462=[2]an!$G$38,F1462=[2]an!$E$39,H1462&lt;[2]an!$M$37,S1462&lt;&gt;"kahepoolne vajaduspõhine"),[2]an!$G$39,
IF(AND(A1462=[2]an!$G$38,F1462=[2]an!$E$42),[2]an!$G$42,
IF(AND(A1462=[2]an!$H$38,F1462=[2]an!$E$40),[2]an!$H$40,IF(AND(A1462=[2]an!$H$38,F1462=[2]an!$E$41),[2]an!$H$41,IF(AND(A1462=[2]an!$H$38,F1462=[2]an!$E$39,H1462&gt;=[2]an!$M$37),[2]an!$H$39,
IF(AND(A1462=[2]an!$H$38,F1462=[2]an!$E$39,H1462&lt;[2]an!$M$37,S1462="kahepoolne vajaduspõhine",U1462=""),[2]an!$M$40,
IF(AND(A1462=[2]an!$H$38,F1462=[2]an!$E$39,H1462&lt;[2]an!$M$37,S1462="kahepoolne vajaduspõhine",U1462&lt;&gt;""),[2]an!$H$39,
IF(AND(A1462=[2]an!$H$38,F1462=[2]an!$E$39,H1462&lt;[2]an!$M$37,S1462&lt;&gt;"kahepoolne vajaduspõhine"),[2]an!$H$39,
IF(AND(A1462=[2]an!$H$38,F1462=[2]an!$E$42),[2]an!$H$42,
IF(AND(A1462=[2]an!$I$38,F1462=[2]an!$E$40),[2]an!$I$40,IF(AND(A1462=[2]an!$I$38,F1462=[2]an!$E$41),[2]an!$I$41,IF(AND(A1462=[2]an!$I$38,F1462=[2]an!$E$39,H1462&gt;=[2]an!$M$37),[2]an!$I$39,
IF(AND(A1462=[2]an!$I$38,F1462=[2]an!$E$39,H1462&lt;[2]an!$M$37,S1462="kahepoolne vajaduspõhine",U1462=""),[2]an!$M$40,
IF(AND(A1462=[2]an!$I$38,F1462=[2]an!$E$39,H1462&lt;[2]an!$M$37,S1462="kahepoolne vajaduspõhine",U1462&lt;&gt;""),[2]an!$I$39,
IF(AND(A1462=[2]an!$I$38,F1462=[2]an!$E$39,H1462&lt;[2]an!$M$37,S1462&lt;&gt;"kahepoolne vajaduspõhine"),[2]an!$I$39,
IF(AND(A1462=[2]an!$I$38,F1462=[2]an!$E$42),[2]an!$I$42,
IF(AND(A1462=[2]an!$J$38,F1462=[2]an!$E$40),[2]an!$J$40,IF(AND(A1462=[2]an!$J$38,F1462=[2]an!$E$41),[2]an!$J$41,IF(AND(A1462=[2]an!$J$38,F1462=[2]an!$E$39,H1462&gt;=[2]an!$M$37),[2]an!$J$39,
IF(AND(A1462=[2]an!$J$38,F1462=[2]an!$E$39,H1462&lt;[2]an!$M$37,S1462="kahepoolne vajaduspõhine",U1462=""),[2]an!$M$40,
IF(AND(A1462=[2]an!$J$38,F1462=[2]an!$E$39,H1462&lt;[2]an!$M$37,S1462="kahepoolne vajaduspõhine",U1462&lt;&gt;""),[2]an!$J$39,
IF(AND(A1462=[2]an!$J$38,F1462=[2]an!$E$39,H1462&lt;[2]an!$M$37,S1462&lt;&gt;"kahepoolne vajaduspõhine"),[2]an!$J$39,
IF(AND(A1462=[2]an!$J$38,F1462=[2]an!$E$42),[2]an!$J$42,""))))))))))))))))))))))))))))</f>
        <v/>
      </c>
      <c r="Y1462" s="17" t="str">
        <f>IFERROR(IF(F1462="Tugigrupp",0,
IF(AND(F1462="Peretoe teenus",H1462&gt;=[2]an!$M$37,RANK(D1462,$D1462:$D1462)+COUNTIFS($D$2:D1462,D1462,$F$2:F1462,F1462)-1&gt;1),"",
IF(AND(F1462="Peretoe teenus",H1462&gt;=[2]an!$M$37,RANK(D1462,$D1462:$D1462)+COUNTIFS($D$2:D1462,D1462,$F$2:F1462,F1462)-1=1,MONTH(H1462)=MONTH(K1462)=TRUE,YEAR(H1462)=YEAR(K1462)=TRUE),((EOMONTH(H1462,0)-H1462+1)*X1462)/DAY(EOMONTH(H1462,0)),
IF(AND(F1462="Peretoe teenus",H1462&gt;=[2]an!$M$37,RANK(D1462,$D1462:$D1462)+COUNTIFS($D$2:D1462,D1462,$F$2:F1462,F1462)-1=1),X1462,
IF(AND(F1462="Peretoe teenus",H1462&lt;[2]an!$M$37,S1462&lt;&gt;"kahepoolne vajaduspõhine",RANK(D1462,$D1462:$D1462)+COUNTIFS($D$2:D1462,D1462,$F$2:F1462,F1462)-1=1),X1462,
IF(AND(F1462="Peretoe teenus",H1462&lt;[2]an!$M$37,S1462&lt;&gt;"kahepoolne vajaduspõhine",RANK(D1462,$D1462:$D1462)+COUNTIFS($D$2:D1462,D1462,$F$2:F1462,F1462)-1&gt;1),"",
IF(AND(F1462="Peretoe teenus",H1462&lt;[2]an!$M$37,S1462="kahepoolne vajaduspõhine",U1462="",RANK(D1462,$D1462:$D1462)+COUNTIFS($D$2:D1462,D1462,$F$2:F1462,F1462)-1=1),X1462,
IF(AND(F1462="Peretoe teenus",H1462&lt;[2]an!$M$37,S1462="kahepoolne vajaduspõhine",U1462="",RANK(D1462,$D1462:$D1462)+COUNTIFS($D$2:D1462,D1462,$F$2:F1462,F1462)-1&gt;1),"",
IF(AND(F1462="Peretoe teenus",H1462&lt;[2]an!$M$37,S1462="kahepoolne vajaduspõhine",U1462&lt;[2]an!$M$37,RANK(D1462,$D1462:$D1462)+COUNTIFS($D$2:D1462,D1462,$F$2:F1462,F1462)-1=1),X1462,
IF(AND(F1462="Peretoe teenus",H1462&lt;[2]an!$M$37,S1462="kahepoolne vajaduspõhine",U1462&lt;[2]an!$M$37,RANK(D1462,$D1462:$D1462)+COUNTIFS($D$2:D1462,D1462,$F$2:F1462,F1462)-1&gt;1),"",
IF(AND(F1462="Peretoe teenus",H1462&lt;[2]an!$M$37,S1462="kahepoolne vajaduspõhine",U1462&gt;=[2]an!$M$37,U1462&lt;=[2]an!$M$38,RANK(D1462,$D1462:$D1462)+COUNTIFS($D$2:D1462,D1462,$F$2:F1462,F1462)-1=1),
((EOMONTH(U1462,0)-U1462+1)*X1462)/DAY(EOMONTH(U1462,0))+(DAY(U1462)-1)*100/DAY(EOMONTH(U1462,0)),
IF(AND(F1462="Peretoe teenus",H1462&lt;[2]an!$M$37,S1462="kahepoolne vajaduspõhine",U1462&gt;=[2]an!$M$37,U1462&lt;=[2]an!$M$38,RANK(D1462,$D1462:$D1462)+COUNTIFS($D$2:D1462,D1462,$F$2:F1462,F1462)-1&gt;1),"",
IF(AND(F1462="Peretoe teenus",H1462&lt;[2]an!$M$37,S1462="kahepoolne vajaduspõhine",U1462&gt;[2]an!$M$38,RANK(D1462,$D1462:$D1462)+COUNTIFS($D$2:D1462,D1462,$F$2:F1462,F1462)-1=1),X1462,
IF(AND(F1462="Peretoe teenus",H1462&lt;[2]an!$M$37,S1462="kahepoolne vajaduspõhine",U1462&gt;[2]an!$M$38,RANK(D1462,$D1462:$D1462)+COUNTIFS($D$2:D1462,D1462,$F$2:F1462,F1462)-1&gt;1),"",X1462*W1462)))))))))))))),"")</f>
        <v/>
      </c>
      <c r="Z1462" s="18" t="str">
        <f t="shared" si="67"/>
        <v/>
      </c>
      <c r="AA1462" s="19" t="str">
        <f>IFERROR(VLOOKUP(E1462,[2]an!$A$3:$B$81,2,FALSE),"")</f>
        <v/>
      </c>
      <c r="AB1462" s="19" t="str">
        <f>IFERROR(VLOOKUP(AA1462,[2]an!$C$2:$D$16,2,FALSE),"")</f>
        <v/>
      </c>
      <c r="AC1462" s="20"/>
      <c r="AD1462" s="21" t="str">
        <f>IF(A1462=[2]an!$F$36,VLOOKUP([2]an!$F$36,[2]an!$F$36:$H$36,3,FALSE),IF(A1462=[2]an!$F$35,VLOOKUP([2]an!$F$35,[2]an!$F$35:$H$35,3,FALSE),IF(A1462=[2]an!$F$33,VLOOKUP([2]an!$F$33,[2]an!$F$33:$H$33,3,FALSE),IF(A1462=[2]an!$F$31,VLOOKUP([2]an!$F$31,[2]an!$F$31:$H$31,3,FALSE),""))))</f>
        <v/>
      </c>
    </row>
    <row r="1463" spans="6:30" x14ac:dyDescent="0.2">
      <c r="F1463" s="10"/>
      <c r="G1463" s="8" t="str">
        <f t="shared" si="68"/>
        <v/>
      </c>
      <c r="H1463" s="13"/>
      <c r="K1463" s="13"/>
      <c r="L1463" s="10"/>
      <c r="M1463" s="10"/>
      <c r="S1463" s="8" t="str">
        <f>IFERROR(VLOOKUP(D1463,[1]peretoe_teenus!$A$2:$L$2000,5,FALSE),"")</f>
        <v/>
      </c>
      <c r="U1463" s="13"/>
      <c r="V1463" s="15" t="str" cm="1">
        <f t="array" ref="V1463">IFERROR(IF(AND(F1463="Tugigrupp",RANK(K1463,$K1463:$K1463)+COUNTIFS($K$2:K1463,K1463,$L$2:L1463,L1463,$M$2:M1463,M1463,$I$2:I1463,I1463,$G$2:G1463,G1463,$F$2:F1463,F1463)-1=1),SUMPRODUCT(($F$2:$F$4154=F1463)*($G$2:$G$4154=G1463)*($K$2:$K$4154=K1463)*($I$2:$I$4154=I1463)*($L$2:$L$4154=L1463)*($M$2:$M$4154=M1463)),""),"")</f>
        <v/>
      </c>
      <c r="W1463" s="15" t="str">
        <f t="shared" si="66"/>
        <v/>
      </c>
      <c r="X1463" s="16" t="str">
        <f>IF(AND(A1463=[2]an!$G$38,F1463=[2]an!$E$40),[2]an!$G$40,IF(AND(A1463=[2]an!$G$38,F1463=[2]an!$E$41),[2]an!$G$41,IF(AND(A1463=[2]an!$G$38,F1463=[2]an!$E$39,H1463&gt;=[2]an!$M$37),[2]an!$G$39,
IF(AND(A1463=[2]an!$G$38,F1463=[2]an!$E$39,H1463&lt;[2]an!$M$37,S1463="kahepoolne vajaduspõhine",U1463=""),[2]an!$M$40,
IF(AND(A1463=[2]an!$G$38,F1463=[2]an!$E$39,H1463&lt;[2]an!$M$37,S1463="kahepoolne vajaduspõhine",U1463&lt;&gt;""),[2]an!$G$39,
IF(AND(A1463=[2]an!$G$38,F1463=[2]an!$E$39,H1463&lt;[2]an!$M$37,S1463&lt;&gt;"kahepoolne vajaduspõhine"),[2]an!$G$39,
IF(AND(A1463=[2]an!$G$38,F1463=[2]an!$E$42),[2]an!$G$42,
IF(AND(A1463=[2]an!$H$38,F1463=[2]an!$E$40),[2]an!$H$40,IF(AND(A1463=[2]an!$H$38,F1463=[2]an!$E$41),[2]an!$H$41,IF(AND(A1463=[2]an!$H$38,F1463=[2]an!$E$39,H1463&gt;=[2]an!$M$37),[2]an!$H$39,
IF(AND(A1463=[2]an!$H$38,F1463=[2]an!$E$39,H1463&lt;[2]an!$M$37,S1463="kahepoolne vajaduspõhine",U1463=""),[2]an!$M$40,
IF(AND(A1463=[2]an!$H$38,F1463=[2]an!$E$39,H1463&lt;[2]an!$M$37,S1463="kahepoolne vajaduspõhine",U1463&lt;&gt;""),[2]an!$H$39,
IF(AND(A1463=[2]an!$H$38,F1463=[2]an!$E$39,H1463&lt;[2]an!$M$37,S1463&lt;&gt;"kahepoolne vajaduspõhine"),[2]an!$H$39,
IF(AND(A1463=[2]an!$H$38,F1463=[2]an!$E$42),[2]an!$H$42,
IF(AND(A1463=[2]an!$I$38,F1463=[2]an!$E$40),[2]an!$I$40,IF(AND(A1463=[2]an!$I$38,F1463=[2]an!$E$41),[2]an!$I$41,IF(AND(A1463=[2]an!$I$38,F1463=[2]an!$E$39,H1463&gt;=[2]an!$M$37),[2]an!$I$39,
IF(AND(A1463=[2]an!$I$38,F1463=[2]an!$E$39,H1463&lt;[2]an!$M$37,S1463="kahepoolne vajaduspõhine",U1463=""),[2]an!$M$40,
IF(AND(A1463=[2]an!$I$38,F1463=[2]an!$E$39,H1463&lt;[2]an!$M$37,S1463="kahepoolne vajaduspõhine",U1463&lt;&gt;""),[2]an!$I$39,
IF(AND(A1463=[2]an!$I$38,F1463=[2]an!$E$39,H1463&lt;[2]an!$M$37,S1463&lt;&gt;"kahepoolne vajaduspõhine"),[2]an!$I$39,
IF(AND(A1463=[2]an!$I$38,F1463=[2]an!$E$42),[2]an!$I$42,
IF(AND(A1463=[2]an!$J$38,F1463=[2]an!$E$40),[2]an!$J$40,IF(AND(A1463=[2]an!$J$38,F1463=[2]an!$E$41),[2]an!$J$41,IF(AND(A1463=[2]an!$J$38,F1463=[2]an!$E$39,H1463&gt;=[2]an!$M$37),[2]an!$J$39,
IF(AND(A1463=[2]an!$J$38,F1463=[2]an!$E$39,H1463&lt;[2]an!$M$37,S1463="kahepoolne vajaduspõhine",U1463=""),[2]an!$M$40,
IF(AND(A1463=[2]an!$J$38,F1463=[2]an!$E$39,H1463&lt;[2]an!$M$37,S1463="kahepoolne vajaduspõhine",U1463&lt;&gt;""),[2]an!$J$39,
IF(AND(A1463=[2]an!$J$38,F1463=[2]an!$E$39,H1463&lt;[2]an!$M$37,S1463&lt;&gt;"kahepoolne vajaduspõhine"),[2]an!$J$39,
IF(AND(A1463=[2]an!$J$38,F1463=[2]an!$E$42),[2]an!$J$42,""))))))))))))))))))))))))))))</f>
        <v/>
      </c>
      <c r="Y1463" s="17" t="str">
        <f>IFERROR(IF(F1463="Tugigrupp",0,
IF(AND(F1463="Peretoe teenus",H1463&gt;=[2]an!$M$37,RANK(D1463,$D1463:$D1463)+COUNTIFS($D$2:D1463,D1463,$F$2:F1463,F1463)-1&gt;1),"",
IF(AND(F1463="Peretoe teenus",H1463&gt;=[2]an!$M$37,RANK(D1463,$D1463:$D1463)+COUNTIFS($D$2:D1463,D1463,$F$2:F1463,F1463)-1=1,MONTH(H1463)=MONTH(K1463)=TRUE,YEAR(H1463)=YEAR(K1463)=TRUE),((EOMONTH(H1463,0)-H1463+1)*X1463)/DAY(EOMONTH(H1463,0)),
IF(AND(F1463="Peretoe teenus",H1463&gt;=[2]an!$M$37,RANK(D1463,$D1463:$D1463)+COUNTIFS($D$2:D1463,D1463,$F$2:F1463,F1463)-1=1),X1463,
IF(AND(F1463="Peretoe teenus",H1463&lt;[2]an!$M$37,S1463&lt;&gt;"kahepoolne vajaduspõhine",RANK(D1463,$D1463:$D1463)+COUNTIFS($D$2:D1463,D1463,$F$2:F1463,F1463)-1=1),X1463,
IF(AND(F1463="Peretoe teenus",H1463&lt;[2]an!$M$37,S1463&lt;&gt;"kahepoolne vajaduspõhine",RANK(D1463,$D1463:$D1463)+COUNTIFS($D$2:D1463,D1463,$F$2:F1463,F1463)-1&gt;1),"",
IF(AND(F1463="Peretoe teenus",H1463&lt;[2]an!$M$37,S1463="kahepoolne vajaduspõhine",U1463="",RANK(D1463,$D1463:$D1463)+COUNTIFS($D$2:D1463,D1463,$F$2:F1463,F1463)-1=1),X1463,
IF(AND(F1463="Peretoe teenus",H1463&lt;[2]an!$M$37,S1463="kahepoolne vajaduspõhine",U1463="",RANK(D1463,$D1463:$D1463)+COUNTIFS($D$2:D1463,D1463,$F$2:F1463,F1463)-1&gt;1),"",
IF(AND(F1463="Peretoe teenus",H1463&lt;[2]an!$M$37,S1463="kahepoolne vajaduspõhine",U1463&lt;[2]an!$M$37,RANK(D1463,$D1463:$D1463)+COUNTIFS($D$2:D1463,D1463,$F$2:F1463,F1463)-1=1),X1463,
IF(AND(F1463="Peretoe teenus",H1463&lt;[2]an!$M$37,S1463="kahepoolne vajaduspõhine",U1463&lt;[2]an!$M$37,RANK(D1463,$D1463:$D1463)+COUNTIFS($D$2:D1463,D1463,$F$2:F1463,F1463)-1&gt;1),"",
IF(AND(F1463="Peretoe teenus",H1463&lt;[2]an!$M$37,S1463="kahepoolne vajaduspõhine",U1463&gt;=[2]an!$M$37,U1463&lt;=[2]an!$M$38,RANK(D1463,$D1463:$D1463)+COUNTIFS($D$2:D1463,D1463,$F$2:F1463,F1463)-1=1),
((EOMONTH(U1463,0)-U1463+1)*X1463)/DAY(EOMONTH(U1463,0))+(DAY(U1463)-1)*100/DAY(EOMONTH(U1463,0)),
IF(AND(F1463="Peretoe teenus",H1463&lt;[2]an!$M$37,S1463="kahepoolne vajaduspõhine",U1463&gt;=[2]an!$M$37,U1463&lt;=[2]an!$M$38,RANK(D1463,$D1463:$D1463)+COUNTIFS($D$2:D1463,D1463,$F$2:F1463,F1463)-1&gt;1),"",
IF(AND(F1463="Peretoe teenus",H1463&lt;[2]an!$M$37,S1463="kahepoolne vajaduspõhine",U1463&gt;[2]an!$M$38,RANK(D1463,$D1463:$D1463)+COUNTIFS($D$2:D1463,D1463,$F$2:F1463,F1463)-1=1),X1463,
IF(AND(F1463="Peretoe teenus",H1463&lt;[2]an!$M$37,S1463="kahepoolne vajaduspõhine",U1463&gt;[2]an!$M$38,RANK(D1463,$D1463:$D1463)+COUNTIFS($D$2:D1463,D1463,$F$2:F1463,F1463)-1&gt;1),"",X1463*W1463)))))))))))))),"")</f>
        <v/>
      </c>
      <c r="Z1463" s="18" t="str">
        <f t="shared" si="67"/>
        <v/>
      </c>
      <c r="AA1463" s="19" t="str">
        <f>IFERROR(VLOOKUP(E1463,[2]an!$A$3:$B$81,2,FALSE),"")</f>
        <v/>
      </c>
      <c r="AB1463" s="19" t="str">
        <f>IFERROR(VLOOKUP(AA1463,[2]an!$C$2:$D$16,2,FALSE),"")</f>
        <v/>
      </c>
      <c r="AC1463" s="20"/>
      <c r="AD1463" s="21" t="str">
        <f>IF(A1463=[2]an!$F$36,VLOOKUP([2]an!$F$36,[2]an!$F$36:$H$36,3,FALSE),IF(A1463=[2]an!$F$35,VLOOKUP([2]an!$F$35,[2]an!$F$35:$H$35,3,FALSE),IF(A1463=[2]an!$F$33,VLOOKUP([2]an!$F$33,[2]an!$F$33:$H$33,3,FALSE),IF(A1463=[2]an!$F$31,VLOOKUP([2]an!$F$31,[2]an!$F$31:$H$31,3,FALSE),""))))</f>
        <v/>
      </c>
    </row>
    <row r="1464" spans="6:30" x14ac:dyDescent="0.2">
      <c r="F1464" s="10"/>
      <c r="G1464" s="8" t="str">
        <f t="shared" si="68"/>
        <v/>
      </c>
      <c r="H1464" s="13"/>
      <c r="K1464" s="13"/>
      <c r="L1464" s="10"/>
      <c r="M1464" s="10"/>
      <c r="S1464" s="8" t="str">
        <f>IFERROR(VLOOKUP(D1464,[1]peretoe_teenus!$A$2:$L$2000,5,FALSE),"")</f>
        <v/>
      </c>
      <c r="U1464" s="13"/>
      <c r="V1464" s="15" t="str" cm="1">
        <f t="array" ref="V1464">IFERROR(IF(AND(F1464="Tugigrupp",RANK(K1464,$K1464:$K1464)+COUNTIFS($K$2:K1464,K1464,$L$2:L1464,L1464,$M$2:M1464,M1464,$I$2:I1464,I1464,$G$2:G1464,G1464,$F$2:F1464,F1464)-1=1),SUMPRODUCT(($F$2:$F$4154=F1464)*($G$2:$G$4154=G1464)*($K$2:$K$4154=K1464)*($I$2:$I$4154=I1464)*($L$2:$L$4154=L1464)*($M$2:$M$4154=M1464)),""),"")</f>
        <v/>
      </c>
      <c r="W1464" s="15" t="str">
        <f t="shared" si="66"/>
        <v/>
      </c>
      <c r="X1464" s="16" t="str">
        <f>IF(AND(A1464=[2]an!$G$38,F1464=[2]an!$E$40),[2]an!$G$40,IF(AND(A1464=[2]an!$G$38,F1464=[2]an!$E$41),[2]an!$G$41,IF(AND(A1464=[2]an!$G$38,F1464=[2]an!$E$39,H1464&gt;=[2]an!$M$37),[2]an!$G$39,
IF(AND(A1464=[2]an!$G$38,F1464=[2]an!$E$39,H1464&lt;[2]an!$M$37,S1464="kahepoolne vajaduspõhine",U1464=""),[2]an!$M$40,
IF(AND(A1464=[2]an!$G$38,F1464=[2]an!$E$39,H1464&lt;[2]an!$M$37,S1464="kahepoolne vajaduspõhine",U1464&lt;&gt;""),[2]an!$G$39,
IF(AND(A1464=[2]an!$G$38,F1464=[2]an!$E$39,H1464&lt;[2]an!$M$37,S1464&lt;&gt;"kahepoolne vajaduspõhine"),[2]an!$G$39,
IF(AND(A1464=[2]an!$G$38,F1464=[2]an!$E$42),[2]an!$G$42,
IF(AND(A1464=[2]an!$H$38,F1464=[2]an!$E$40),[2]an!$H$40,IF(AND(A1464=[2]an!$H$38,F1464=[2]an!$E$41),[2]an!$H$41,IF(AND(A1464=[2]an!$H$38,F1464=[2]an!$E$39,H1464&gt;=[2]an!$M$37),[2]an!$H$39,
IF(AND(A1464=[2]an!$H$38,F1464=[2]an!$E$39,H1464&lt;[2]an!$M$37,S1464="kahepoolne vajaduspõhine",U1464=""),[2]an!$M$40,
IF(AND(A1464=[2]an!$H$38,F1464=[2]an!$E$39,H1464&lt;[2]an!$M$37,S1464="kahepoolne vajaduspõhine",U1464&lt;&gt;""),[2]an!$H$39,
IF(AND(A1464=[2]an!$H$38,F1464=[2]an!$E$39,H1464&lt;[2]an!$M$37,S1464&lt;&gt;"kahepoolne vajaduspõhine"),[2]an!$H$39,
IF(AND(A1464=[2]an!$H$38,F1464=[2]an!$E$42),[2]an!$H$42,
IF(AND(A1464=[2]an!$I$38,F1464=[2]an!$E$40),[2]an!$I$40,IF(AND(A1464=[2]an!$I$38,F1464=[2]an!$E$41),[2]an!$I$41,IF(AND(A1464=[2]an!$I$38,F1464=[2]an!$E$39,H1464&gt;=[2]an!$M$37),[2]an!$I$39,
IF(AND(A1464=[2]an!$I$38,F1464=[2]an!$E$39,H1464&lt;[2]an!$M$37,S1464="kahepoolne vajaduspõhine",U1464=""),[2]an!$M$40,
IF(AND(A1464=[2]an!$I$38,F1464=[2]an!$E$39,H1464&lt;[2]an!$M$37,S1464="kahepoolne vajaduspõhine",U1464&lt;&gt;""),[2]an!$I$39,
IF(AND(A1464=[2]an!$I$38,F1464=[2]an!$E$39,H1464&lt;[2]an!$M$37,S1464&lt;&gt;"kahepoolne vajaduspõhine"),[2]an!$I$39,
IF(AND(A1464=[2]an!$I$38,F1464=[2]an!$E$42),[2]an!$I$42,
IF(AND(A1464=[2]an!$J$38,F1464=[2]an!$E$40),[2]an!$J$40,IF(AND(A1464=[2]an!$J$38,F1464=[2]an!$E$41),[2]an!$J$41,IF(AND(A1464=[2]an!$J$38,F1464=[2]an!$E$39,H1464&gt;=[2]an!$M$37),[2]an!$J$39,
IF(AND(A1464=[2]an!$J$38,F1464=[2]an!$E$39,H1464&lt;[2]an!$M$37,S1464="kahepoolne vajaduspõhine",U1464=""),[2]an!$M$40,
IF(AND(A1464=[2]an!$J$38,F1464=[2]an!$E$39,H1464&lt;[2]an!$M$37,S1464="kahepoolne vajaduspõhine",U1464&lt;&gt;""),[2]an!$J$39,
IF(AND(A1464=[2]an!$J$38,F1464=[2]an!$E$39,H1464&lt;[2]an!$M$37,S1464&lt;&gt;"kahepoolne vajaduspõhine"),[2]an!$J$39,
IF(AND(A1464=[2]an!$J$38,F1464=[2]an!$E$42),[2]an!$J$42,""))))))))))))))))))))))))))))</f>
        <v/>
      </c>
      <c r="Y1464" s="17" t="str">
        <f>IFERROR(IF(F1464="Tugigrupp",0,
IF(AND(F1464="Peretoe teenus",H1464&gt;=[2]an!$M$37,RANK(D1464,$D1464:$D1464)+COUNTIFS($D$2:D1464,D1464,$F$2:F1464,F1464)-1&gt;1),"",
IF(AND(F1464="Peretoe teenus",H1464&gt;=[2]an!$M$37,RANK(D1464,$D1464:$D1464)+COUNTIFS($D$2:D1464,D1464,$F$2:F1464,F1464)-1=1,MONTH(H1464)=MONTH(K1464)=TRUE,YEAR(H1464)=YEAR(K1464)=TRUE),((EOMONTH(H1464,0)-H1464+1)*X1464)/DAY(EOMONTH(H1464,0)),
IF(AND(F1464="Peretoe teenus",H1464&gt;=[2]an!$M$37,RANK(D1464,$D1464:$D1464)+COUNTIFS($D$2:D1464,D1464,$F$2:F1464,F1464)-1=1),X1464,
IF(AND(F1464="Peretoe teenus",H1464&lt;[2]an!$M$37,S1464&lt;&gt;"kahepoolne vajaduspõhine",RANK(D1464,$D1464:$D1464)+COUNTIFS($D$2:D1464,D1464,$F$2:F1464,F1464)-1=1),X1464,
IF(AND(F1464="Peretoe teenus",H1464&lt;[2]an!$M$37,S1464&lt;&gt;"kahepoolne vajaduspõhine",RANK(D1464,$D1464:$D1464)+COUNTIFS($D$2:D1464,D1464,$F$2:F1464,F1464)-1&gt;1),"",
IF(AND(F1464="Peretoe teenus",H1464&lt;[2]an!$M$37,S1464="kahepoolne vajaduspõhine",U1464="",RANK(D1464,$D1464:$D1464)+COUNTIFS($D$2:D1464,D1464,$F$2:F1464,F1464)-1=1),X1464,
IF(AND(F1464="Peretoe teenus",H1464&lt;[2]an!$M$37,S1464="kahepoolne vajaduspõhine",U1464="",RANK(D1464,$D1464:$D1464)+COUNTIFS($D$2:D1464,D1464,$F$2:F1464,F1464)-1&gt;1),"",
IF(AND(F1464="Peretoe teenus",H1464&lt;[2]an!$M$37,S1464="kahepoolne vajaduspõhine",U1464&lt;[2]an!$M$37,RANK(D1464,$D1464:$D1464)+COUNTIFS($D$2:D1464,D1464,$F$2:F1464,F1464)-1=1),X1464,
IF(AND(F1464="Peretoe teenus",H1464&lt;[2]an!$M$37,S1464="kahepoolne vajaduspõhine",U1464&lt;[2]an!$M$37,RANK(D1464,$D1464:$D1464)+COUNTIFS($D$2:D1464,D1464,$F$2:F1464,F1464)-1&gt;1),"",
IF(AND(F1464="Peretoe teenus",H1464&lt;[2]an!$M$37,S1464="kahepoolne vajaduspõhine",U1464&gt;=[2]an!$M$37,U1464&lt;=[2]an!$M$38,RANK(D1464,$D1464:$D1464)+COUNTIFS($D$2:D1464,D1464,$F$2:F1464,F1464)-1=1),
((EOMONTH(U1464,0)-U1464+1)*X1464)/DAY(EOMONTH(U1464,0))+(DAY(U1464)-1)*100/DAY(EOMONTH(U1464,0)),
IF(AND(F1464="Peretoe teenus",H1464&lt;[2]an!$M$37,S1464="kahepoolne vajaduspõhine",U1464&gt;=[2]an!$M$37,U1464&lt;=[2]an!$M$38,RANK(D1464,$D1464:$D1464)+COUNTIFS($D$2:D1464,D1464,$F$2:F1464,F1464)-1&gt;1),"",
IF(AND(F1464="Peretoe teenus",H1464&lt;[2]an!$M$37,S1464="kahepoolne vajaduspõhine",U1464&gt;[2]an!$M$38,RANK(D1464,$D1464:$D1464)+COUNTIFS($D$2:D1464,D1464,$F$2:F1464,F1464)-1=1),X1464,
IF(AND(F1464="Peretoe teenus",H1464&lt;[2]an!$M$37,S1464="kahepoolne vajaduspõhine",U1464&gt;[2]an!$M$38,RANK(D1464,$D1464:$D1464)+COUNTIFS($D$2:D1464,D1464,$F$2:F1464,F1464)-1&gt;1),"",X1464*W1464)))))))))))))),"")</f>
        <v/>
      </c>
      <c r="Z1464" s="18" t="str">
        <f t="shared" si="67"/>
        <v/>
      </c>
      <c r="AA1464" s="19" t="str">
        <f>IFERROR(VLOOKUP(E1464,[2]an!$A$3:$B$81,2,FALSE),"")</f>
        <v/>
      </c>
      <c r="AB1464" s="19" t="str">
        <f>IFERROR(VLOOKUP(AA1464,[2]an!$C$2:$D$16,2,FALSE),"")</f>
        <v/>
      </c>
      <c r="AC1464" s="20"/>
      <c r="AD1464" s="21" t="str">
        <f>IF(A1464=[2]an!$F$36,VLOOKUP([2]an!$F$36,[2]an!$F$36:$H$36,3,FALSE),IF(A1464=[2]an!$F$35,VLOOKUP([2]an!$F$35,[2]an!$F$35:$H$35,3,FALSE),IF(A1464=[2]an!$F$33,VLOOKUP([2]an!$F$33,[2]an!$F$33:$H$33,3,FALSE),IF(A1464=[2]an!$F$31,VLOOKUP([2]an!$F$31,[2]an!$F$31:$H$31,3,FALSE),""))))</f>
        <v/>
      </c>
    </row>
    <row r="1465" spans="6:30" x14ac:dyDescent="0.2">
      <c r="F1465" s="10"/>
      <c r="G1465" s="8" t="str">
        <f t="shared" si="68"/>
        <v/>
      </c>
      <c r="H1465" s="13"/>
      <c r="K1465" s="13"/>
      <c r="L1465" s="10"/>
      <c r="M1465" s="10"/>
      <c r="S1465" s="8" t="str">
        <f>IFERROR(VLOOKUP(D1465,[1]peretoe_teenus!$A$2:$L$2000,5,FALSE),"")</f>
        <v/>
      </c>
      <c r="U1465" s="13"/>
      <c r="V1465" s="15" t="str" cm="1">
        <f t="array" ref="V1465">IFERROR(IF(AND(F1465="Tugigrupp",RANK(K1465,$K1465:$K1465)+COUNTIFS($K$2:K1465,K1465,$L$2:L1465,L1465,$M$2:M1465,M1465,$I$2:I1465,I1465,$G$2:G1465,G1465,$F$2:F1465,F1465)-1=1),SUMPRODUCT(($F$2:$F$4154=F1465)*($G$2:$G$4154=G1465)*($K$2:$K$4154=K1465)*($I$2:$I$4154=I1465)*($L$2:$L$4154=L1465)*($M$2:$M$4154=M1465)),""),"")</f>
        <v/>
      </c>
      <c r="W1465" s="15" t="str">
        <f t="shared" si="66"/>
        <v/>
      </c>
      <c r="X1465" s="16" t="str">
        <f>IF(AND(A1465=[2]an!$G$38,F1465=[2]an!$E$40),[2]an!$G$40,IF(AND(A1465=[2]an!$G$38,F1465=[2]an!$E$41),[2]an!$G$41,IF(AND(A1465=[2]an!$G$38,F1465=[2]an!$E$39,H1465&gt;=[2]an!$M$37),[2]an!$G$39,
IF(AND(A1465=[2]an!$G$38,F1465=[2]an!$E$39,H1465&lt;[2]an!$M$37,S1465="kahepoolne vajaduspõhine",U1465=""),[2]an!$M$40,
IF(AND(A1465=[2]an!$G$38,F1465=[2]an!$E$39,H1465&lt;[2]an!$M$37,S1465="kahepoolne vajaduspõhine",U1465&lt;&gt;""),[2]an!$G$39,
IF(AND(A1465=[2]an!$G$38,F1465=[2]an!$E$39,H1465&lt;[2]an!$M$37,S1465&lt;&gt;"kahepoolne vajaduspõhine"),[2]an!$G$39,
IF(AND(A1465=[2]an!$G$38,F1465=[2]an!$E$42),[2]an!$G$42,
IF(AND(A1465=[2]an!$H$38,F1465=[2]an!$E$40),[2]an!$H$40,IF(AND(A1465=[2]an!$H$38,F1465=[2]an!$E$41),[2]an!$H$41,IF(AND(A1465=[2]an!$H$38,F1465=[2]an!$E$39,H1465&gt;=[2]an!$M$37),[2]an!$H$39,
IF(AND(A1465=[2]an!$H$38,F1465=[2]an!$E$39,H1465&lt;[2]an!$M$37,S1465="kahepoolne vajaduspõhine",U1465=""),[2]an!$M$40,
IF(AND(A1465=[2]an!$H$38,F1465=[2]an!$E$39,H1465&lt;[2]an!$M$37,S1465="kahepoolne vajaduspõhine",U1465&lt;&gt;""),[2]an!$H$39,
IF(AND(A1465=[2]an!$H$38,F1465=[2]an!$E$39,H1465&lt;[2]an!$M$37,S1465&lt;&gt;"kahepoolne vajaduspõhine"),[2]an!$H$39,
IF(AND(A1465=[2]an!$H$38,F1465=[2]an!$E$42),[2]an!$H$42,
IF(AND(A1465=[2]an!$I$38,F1465=[2]an!$E$40),[2]an!$I$40,IF(AND(A1465=[2]an!$I$38,F1465=[2]an!$E$41),[2]an!$I$41,IF(AND(A1465=[2]an!$I$38,F1465=[2]an!$E$39,H1465&gt;=[2]an!$M$37),[2]an!$I$39,
IF(AND(A1465=[2]an!$I$38,F1465=[2]an!$E$39,H1465&lt;[2]an!$M$37,S1465="kahepoolne vajaduspõhine",U1465=""),[2]an!$M$40,
IF(AND(A1465=[2]an!$I$38,F1465=[2]an!$E$39,H1465&lt;[2]an!$M$37,S1465="kahepoolne vajaduspõhine",U1465&lt;&gt;""),[2]an!$I$39,
IF(AND(A1465=[2]an!$I$38,F1465=[2]an!$E$39,H1465&lt;[2]an!$M$37,S1465&lt;&gt;"kahepoolne vajaduspõhine"),[2]an!$I$39,
IF(AND(A1465=[2]an!$I$38,F1465=[2]an!$E$42),[2]an!$I$42,
IF(AND(A1465=[2]an!$J$38,F1465=[2]an!$E$40),[2]an!$J$40,IF(AND(A1465=[2]an!$J$38,F1465=[2]an!$E$41),[2]an!$J$41,IF(AND(A1465=[2]an!$J$38,F1465=[2]an!$E$39,H1465&gt;=[2]an!$M$37),[2]an!$J$39,
IF(AND(A1465=[2]an!$J$38,F1465=[2]an!$E$39,H1465&lt;[2]an!$M$37,S1465="kahepoolne vajaduspõhine",U1465=""),[2]an!$M$40,
IF(AND(A1465=[2]an!$J$38,F1465=[2]an!$E$39,H1465&lt;[2]an!$M$37,S1465="kahepoolne vajaduspõhine",U1465&lt;&gt;""),[2]an!$J$39,
IF(AND(A1465=[2]an!$J$38,F1465=[2]an!$E$39,H1465&lt;[2]an!$M$37,S1465&lt;&gt;"kahepoolne vajaduspõhine"),[2]an!$J$39,
IF(AND(A1465=[2]an!$J$38,F1465=[2]an!$E$42),[2]an!$J$42,""))))))))))))))))))))))))))))</f>
        <v/>
      </c>
      <c r="Y1465" s="17" t="str">
        <f>IFERROR(IF(F1465="Tugigrupp",0,
IF(AND(F1465="Peretoe teenus",H1465&gt;=[2]an!$M$37,RANK(D1465,$D1465:$D1465)+COUNTIFS($D$2:D1465,D1465,$F$2:F1465,F1465)-1&gt;1),"",
IF(AND(F1465="Peretoe teenus",H1465&gt;=[2]an!$M$37,RANK(D1465,$D1465:$D1465)+COUNTIFS($D$2:D1465,D1465,$F$2:F1465,F1465)-1=1,MONTH(H1465)=MONTH(K1465)=TRUE,YEAR(H1465)=YEAR(K1465)=TRUE),((EOMONTH(H1465,0)-H1465+1)*X1465)/DAY(EOMONTH(H1465,0)),
IF(AND(F1465="Peretoe teenus",H1465&gt;=[2]an!$M$37,RANK(D1465,$D1465:$D1465)+COUNTIFS($D$2:D1465,D1465,$F$2:F1465,F1465)-1=1),X1465,
IF(AND(F1465="Peretoe teenus",H1465&lt;[2]an!$M$37,S1465&lt;&gt;"kahepoolne vajaduspõhine",RANK(D1465,$D1465:$D1465)+COUNTIFS($D$2:D1465,D1465,$F$2:F1465,F1465)-1=1),X1465,
IF(AND(F1465="Peretoe teenus",H1465&lt;[2]an!$M$37,S1465&lt;&gt;"kahepoolne vajaduspõhine",RANK(D1465,$D1465:$D1465)+COUNTIFS($D$2:D1465,D1465,$F$2:F1465,F1465)-1&gt;1),"",
IF(AND(F1465="Peretoe teenus",H1465&lt;[2]an!$M$37,S1465="kahepoolne vajaduspõhine",U1465="",RANK(D1465,$D1465:$D1465)+COUNTIFS($D$2:D1465,D1465,$F$2:F1465,F1465)-1=1),X1465,
IF(AND(F1465="Peretoe teenus",H1465&lt;[2]an!$M$37,S1465="kahepoolne vajaduspõhine",U1465="",RANK(D1465,$D1465:$D1465)+COUNTIFS($D$2:D1465,D1465,$F$2:F1465,F1465)-1&gt;1),"",
IF(AND(F1465="Peretoe teenus",H1465&lt;[2]an!$M$37,S1465="kahepoolne vajaduspõhine",U1465&lt;[2]an!$M$37,RANK(D1465,$D1465:$D1465)+COUNTIFS($D$2:D1465,D1465,$F$2:F1465,F1465)-1=1),X1465,
IF(AND(F1465="Peretoe teenus",H1465&lt;[2]an!$M$37,S1465="kahepoolne vajaduspõhine",U1465&lt;[2]an!$M$37,RANK(D1465,$D1465:$D1465)+COUNTIFS($D$2:D1465,D1465,$F$2:F1465,F1465)-1&gt;1),"",
IF(AND(F1465="Peretoe teenus",H1465&lt;[2]an!$M$37,S1465="kahepoolne vajaduspõhine",U1465&gt;=[2]an!$M$37,U1465&lt;=[2]an!$M$38,RANK(D1465,$D1465:$D1465)+COUNTIFS($D$2:D1465,D1465,$F$2:F1465,F1465)-1=1),
((EOMONTH(U1465,0)-U1465+1)*X1465)/DAY(EOMONTH(U1465,0))+(DAY(U1465)-1)*100/DAY(EOMONTH(U1465,0)),
IF(AND(F1465="Peretoe teenus",H1465&lt;[2]an!$M$37,S1465="kahepoolne vajaduspõhine",U1465&gt;=[2]an!$M$37,U1465&lt;=[2]an!$M$38,RANK(D1465,$D1465:$D1465)+COUNTIFS($D$2:D1465,D1465,$F$2:F1465,F1465)-1&gt;1),"",
IF(AND(F1465="Peretoe teenus",H1465&lt;[2]an!$M$37,S1465="kahepoolne vajaduspõhine",U1465&gt;[2]an!$M$38,RANK(D1465,$D1465:$D1465)+COUNTIFS($D$2:D1465,D1465,$F$2:F1465,F1465)-1=1),X1465,
IF(AND(F1465="Peretoe teenus",H1465&lt;[2]an!$M$37,S1465="kahepoolne vajaduspõhine",U1465&gt;[2]an!$M$38,RANK(D1465,$D1465:$D1465)+COUNTIFS($D$2:D1465,D1465,$F$2:F1465,F1465)-1&gt;1),"",X1465*W1465)))))))))))))),"")</f>
        <v/>
      </c>
      <c r="Z1465" s="18" t="str">
        <f t="shared" si="67"/>
        <v/>
      </c>
      <c r="AA1465" s="19" t="str">
        <f>IFERROR(VLOOKUP(E1465,[2]an!$A$3:$B$81,2,FALSE),"")</f>
        <v/>
      </c>
      <c r="AB1465" s="19" t="str">
        <f>IFERROR(VLOOKUP(AA1465,[2]an!$C$2:$D$16,2,FALSE),"")</f>
        <v/>
      </c>
      <c r="AC1465" s="20"/>
      <c r="AD1465" s="21" t="str">
        <f>IF(A1465=[2]an!$F$36,VLOOKUP([2]an!$F$36,[2]an!$F$36:$H$36,3,FALSE),IF(A1465=[2]an!$F$35,VLOOKUP([2]an!$F$35,[2]an!$F$35:$H$35,3,FALSE),IF(A1465=[2]an!$F$33,VLOOKUP([2]an!$F$33,[2]an!$F$33:$H$33,3,FALSE),IF(A1465=[2]an!$F$31,VLOOKUP([2]an!$F$31,[2]an!$F$31:$H$31,3,FALSE),""))))</f>
        <v/>
      </c>
    </row>
    <row r="1466" spans="6:30" x14ac:dyDescent="0.2">
      <c r="F1466" s="10"/>
      <c r="G1466" s="8" t="str">
        <f t="shared" si="68"/>
        <v/>
      </c>
      <c r="H1466" s="13"/>
      <c r="K1466" s="13"/>
      <c r="L1466" s="10"/>
      <c r="M1466" s="10"/>
      <c r="S1466" s="8" t="str">
        <f>IFERROR(VLOOKUP(D1466,[1]peretoe_teenus!$A$2:$L$2000,5,FALSE),"")</f>
        <v/>
      </c>
      <c r="U1466" s="13"/>
      <c r="V1466" s="15" t="str" cm="1">
        <f t="array" ref="V1466">IFERROR(IF(AND(F1466="Tugigrupp",RANK(K1466,$K1466:$K1466)+COUNTIFS($K$2:K1466,K1466,$L$2:L1466,L1466,$M$2:M1466,M1466,$I$2:I1466,I1466,$G$2:G1466,G1466,$F$2:F1466,F1466)-1=1),SUMPRODUCT(($F$2:$F$4154=F1466)*($G$2:$G$4154=G1466)*($K$2:$K$4154=K1466)*($I$2:$I$4154=I1466)*($L$2:$L$4154=L1466)*($M$2:$M$4154=M1466)),""),"")</f>
        <v/>
      </c>
      <c r="W1466" s="15" t="str">
        <f t="shared" si="66"/>
        <v/>
      </c>
      <c r="X1466" s="16" t="str">
        <f>IF(AND(A1466=[2]an!$G$38,F1466=[2]an!$E$40),[2]an!$G$40,IF(AND(A1466=[2]an!$G$38,F1466=[2]an!$E$41),[2]an!$G$41,IF(AND(A1466=[2]an!$G$38,F1466=[2]an!$E$39,H1466&gt;=[2]an!$M$37),[2]an!$G$39,
IF(AND(A1466=[2]an!$G$38,F1466=[2]an!$E$39,H1466&lt;[2]an!$M$37,S1466="kahepoolne vajaduspõhine",U1466=""),[2]an!$M$40,
IF(AND(A1466=[2]an!$G$38,F1466=[2]an!$E$39,H1466&lt;[2]an!$M$37,S1466="kahepoolne vajaduspõhine",U1466&lt;&gt;""),[2]an!$G$39,
IF(AND(A1466=[2]an!$G$38,F1466=[2]an!$E$39,H1466&lt;[2]an!$M$37,S1466&lt;&gt;"kahepoolne vajaduspõhine"),[2]an!$G$39,
IF(AND(A1466=[2]an!$G$38,F1466=[2]an!$E$42),[2]an!$G$42,
IF(AND(A1466=[2]an!$H$38,F1466=[2]an!$E$40),[2]an!$H$40,IF(AND(A1466=[2]an!$H$38,F1466=[2]an!$E$41),[2]an!$H$41,IF(AND(A1466=[2]an!$H$38,F1466=[2]an!$E$39,H1466&gt;=[2]an!$M$37),[2]an!$H$39,
IF(AND(A1466=[2]an!$H$38,F1466=[2]an!$E$39,H1466&lt;[2]an!$M$37,S1466="kahepoolne vajaduspõhine",U1466=""),[2]an!$M$40,
IF(AND(A1466=[2]an!$H$38,F1466=[2]an!$E$39,H1466&lt;[2]an!$M$37,S1466="kahepoolne vajaduspõhine",U1466&lt;&gt;""),[2]an!$H$39,
IF(AND(A1466=[2]an!$H$38,F1466=[2]an!$E$39,H1466&lt;[2]an!$M$37,S1466&lt;&gt;"kahepoolne vajaduspõhine"),[2]an!$H$39,
IF(AND(A1466=[2]an!$H$38,F1466=[2]an!$E$42),[2]an!$H$42,
IF(AND(A1466=[2]an!$I$38,F1466=[2]an!$E$40),[2]an!$I$40,IF(AND(A1466=[2]an!$I$38,F1466=[2]an!$E$41),[2]an!$I$41,IF(AND(A1466=[2]an!$I$38,F1466=[2]an!$E$39,H1466&gt;=[2]an!$M$37),[2]an!$I$39,
IF(AND(A1466=[2]an!$I$38,F1466=[2]an!$E$39,H1466&lt;[2]an!$M$37,S1466="kahepoolne vajaduspõhine",U1466=""),[2]an!$M$40,
IF(AND(A1466=[2]an!$I$38,F1466=[2]an!$E$39,H1466&lt;[2]an!$M$37,S1466="kahepoolne vajaduspõhine",U1466&lt;&gt;""),[2]an!$I$39,
IF(AND(A1466=[2]an!$I$38,F1466=[2]an!$E$39,H1466&lt;[2]an!$M$37,S1466&lt;&gt;"kahepoolne vajaduspõhine"),[2]an!$I$39,
IF(AND(A1466=[2]an!$I$38,F1466=[2]an!$E$42),[2]an!$I$42,
IF(AND(A1466=[2]an!$J$38,F1466=[2]an!$E$40),[2]an!$J$40,IF(AND(A1466=[2]an!$J$38,F1466=[2]an!$E$41),[2]an!$J$41,IF(AND(A1466=[2]an!$J$38,F1466=[2]an!$E$39,H1466&gt;=[2]an!$M$37),[2]an!$J$39,
IF(AND(A1466=[2]an!$J$38,F1466=[2]an!$E$39,H1466&lt;[2]an!$M$37,S1466="kahepoolne vajaduspõhine",U1466=""),[2]an!$M$40,
IF(AND(A1466=[2]an!$J$38,F1466=[2]an!$E$39,H1466&lt;[2]an!$M$37,S1466="kahepoolne vajaduspõhine",U1466&lt;&gt;""),[2]an!$J$39,
IF(AND(A1466=[2]an!$J$38,F1466=[2]an!$E$39,H1466&lt;[2]an!$M$37,S1466&lt;&gt;"kahepoolne vajaduspõhine"),[2]an!$J$39,
IF(AND(A1466=[2]an!$J$38,F1466=[2]an!$E$42),[2]an!$J$42,""))))))))))))))))))))))))))))</f>
        <v/>
      </c>
      <c r="Y1466" s="17" t="str">
        <f>IFERROR(IF(F1466="Tugigrupp",0,
IF(AND(F1466="Peretoe teenus",H1466&gt;=[2]an!$M$37,RANK(D1466,$D1466:$D1466)+COUNTIFS($D$2:D1466,D1466,$F$2:F1466,F1466)-1&gt;1),"",
IF(AND(F1466="Peretoe teenus",H1466&gt;=[2]an!$M$37,RANK(D1466,$D1466:$D1466)+COUNTIFS($D$2:D1466,D1466,$F$2:F1466,F1466)-1=1,MONTH(H1466)=MONTH(K1466)=TRUE,YEAR(H1466)=YEAR(K1466)=TRUE),((EOMONTH(H1466,0)-H1466+1)*X1466)/DAY(EOMONTH(H1466,0)),
IF(AND(F1466="Peretoe teenus",H1466&gt;=[2]an!$M$37,RANK(D1466,$D1466:$D1466)+COUNTIFS($D$2:D1466,D1466,$F$2:F1466,F1466)-1=1),X1466,
IF(AND(F1466="Peretoe teenus",H1466&lt;[2]an!$M$37,S1466&lt;&gt;"kahepoolne vajaduspõhine",RANK(D1466,$D1466:$D1466)+COUNTIFS($D$2:D1466,D1466,$F$2:F1466,F1466)-1=1),X1466,
IF(AND(F1466="Peretoe teenus",H1466&lt;[2]an!$M$37,S1466&lt;&gt;"kahepoolne vajaduspõhine",RANK(D1466,$D1466:$D1466)+COUNTIFS($D$2:D1466,D1466,$F$2:F1466,F1466)-1&gt;1),"",
IF(AND(F1466="Peretoe teenus",H1466&lt;[2]an!$M$37,S1466="kahepoolne vajaduspõhine",U1466="",RANK(D1466,$D1466:$D1466)+COUNTIFS($D$2:D1466,D1466,$F$2:F1466,F1466)-1=1),X1466,
IF(AND(F1466="Peretoe teenus",H1466&lt;[2]an!$M$37,S1466="kahepoolne vajaduspõhine",U1466="",RANK(D1466,$D1466:$D1466)+COUNTIFS($D$2:D1466,D1466,$F$2:F1466,F1466)-1&gt;1),"",
IF(AND(F1466="Peretoe teenus",H1466&lt;[2]an!$M$37,S1466="kahepoolne vajaduspõhine",U1466&lt;[2]an!$M$37,RANK(D1466,$D1466:$D1466)+COUNTIFS($D$2:D1466,D1466,$F$2:F1466,F1466)-1=1),X1466,
IF(AND(F1466="Peretoe teenus",H1466&lt;[2]an!$M$37,S1466="kahepoolne vajaduspõhine",U1466&lt;[2]an!$M$37,RANK(D1466,$D1466:$D1466)+COUNTIFS($D$2:D1466,D1466,$F$2:F1466,F1466)-1&gt;1),"",
IF(AND(F1466="Peretoe teenus",H1466&lt;[2]an!$M$37,S1466="kahepoolne vajaduspõhine",U1466&gt;=[2]an!$M$37,U1466&lt;=[2]an!$M$38,RANK(D1466,$D1466:$D1466)+COUNTIFS($D$2:D1466,D1466,$F$2:F1466,F1466)-1=1),
((EOMONTH(U1466,0)-U1466+1)*X1466)/DAY(EOMONTH(U1466,0))+(DAY(U1466)-1)*100/DAY(EOMONTH(U1466,0)),
IF(AND(F1466="Peretoe teenus",H1466&lt;[2]an!$M$37,S1466="kahepoolne vajaduspõhine",U1466&gt;=[2]an!$M$37,U1466&lt;=[2]an!$M$38,RANK(D1466,$D1466:$D1466)+COUNTIFS($D$2:D1466,D1466,$F$2:F1466,F1466)-1&gt;1),"",
IF(AND(F1466="Peretoe teenus",H1466&lt;[2]an!$M$37,S1466="kahepoolne vajaduspõhine",U1466&gt;[2]an!$M$38,RANK(D1466,$D1466:$D1466)+COUNTIFS($D$2:D1466,D1466,$F$2:F1466,F1466)-1=1),X1466,
IF(AND(F1466="Peretoe teenus",H1466&lt;[2]an!$M$37,S1466="kahepoolne vajaduspõhine",U1466&gt;[2]an!$M$38,RANK(D1466,$D1466:$D1466)+COUNTIFS($D$2:D1466,D1466,$F$2:F1466,F1466)-1&gt;1),"",X1466*W1466)))))))))))))),"")</f>
        <v/>
      </c>
      <c r="Z1466" s="18" t="str">
        <f t="shared" si="67"/>
        <v/>
      </c>
      <c r="AA1466" s="19" t="str">
        <f>IFERROR(VLOOKUP(E1466,[2]an!$A$3:$B$81,2,FALSE),"")</f>
        <v/>
      </c>
      <c r="AB1466" s="19" t="str">
        <f>IFERROR(VLOOKUP(AA1466,[2]an!$C$2:$D$16,2,FALSE),"")</f>
        <v/>
      </c>
      <c r="AC1466" s="20"/>
      <c r="AD1466" s="21" t="str">
        <f>IF(A1466=[2]an!$F$36,VLOOKUP([2]an!$F$36,[2]an!$F$36:$H$36,3,FALSE),IF(A1466=[2]an!$F$35,VLOOKUP([2]an!$F$35,[2]an!$F$35:$H$35,3,FALSE),IF(A1466=[2]an!$F$33,VLOOKUP([2]an!$F$33,[2]an!$F$33:$H$33,3,FALSE),IF(A1466=[2]an!$F$31,VLOOKUP([2]an!$F$31,[2]an!$F$31:$H$31,3,FALSE),""))))</f>
        <v/>
      </c>
    </row>
    <row r="1467" spans="6:30" x14ac:dyDescent="0.2">
      <c r="F1467" s="10"/>
      <c r="G1467" s="8" t="str">
        <f t="shared" si="68"/>
        <v/>
      </c>
      <c r="H1467" s="13"/>
      <c r="K1467" s="13"/>
      <c r="L1467" s="10"/>
      <c r="M1467" s="10"/>
      <c r="S1467" s="8" t="str">
        <f>IFERROR(VLOOKUP(D1467,[1]peretoe_teenus!$A$2:$L$2000,5,FALSE),"")</f>
        <v/>
      </c>
      <c r="U1467" s="13"/>
      <c r="V1467" s="15" t="str" cm="1">
        <f t="array" ref="V1467">IFERROR(IF(AND(F1467="Tugigrupp",RANK(K1467,$K1467:$K1467)+COUNTIFS($K$2:K1467,K1467,$L$2:L1467,L1467,$M$2:M1467,M1467,$I$2:I1467,I1467,$G$2:G1467,G1467,$F$2:F1467,F1467)-1=1),SUMPRODUCT(($F$2:$F$4154=F1467)*($G$2:$G$4154=G1467)*($K$2:$K$4154=K1467)*($I$2:$I$4154=I1467)*($L$2:$L$4154=L1467)*($M$2:$M$4154=M1467)),""),"")</f>
        <v/>
      </c>
      <c r="W1467" s="15" t="str">
        <f t="shared" si="66"/>
        <v/>
      </c>
      <c r="X1467" s="16" t="str">
        <f>IF(AND(A1467=[2]an!$G$38,F1467=[2]an!$E$40),[2]an!$G$40,IF(AND(A1467=[2]an!$G$38,F1467=[2]an!$E$41),[2]an!$G$41,IF(AND(A1467=[2]an!$G$38,F1467=[2]an!$E$39,H1467&gt;=[2]an!$M$37),[2]an!$G$39,
IF(AND(A1467=[2]an!$G$38,F1467=[2]an!$E$39,H1467&lt;[2]an!$M$37,S1467="kahepoolne vajaduspõhine",U1467=""),[2]an!$M$40,
IF(AND(A1467=[2]an!$G$38,F1467=[2]an!$E$39,H1467&lt;[2]an!$M$37,S1467="kahepoolne vajaduspõhine",U1467&lt;&gt;""),[2]an!$G$39,
IF(AND(A1467=[2]an!$G$38,F1467=[2]an!$E$39,H1467&lt;[2]an!$M$37,S1467&lt;&gt;"kahepoolne vajaduspõhine"),[2]an!$G$39,
IF(AND(A1467=[2]an!$G$38,F1467=[2]an!$E$42),[2]an!$G$42,
IF(AND(A1467=[2]an!$H$38,F1467=[2]an!$E$40),[2]an!$H$40,IF(AND(A1467=[2]an!$H$38,F1467=[2]an!$E$41),[2]an!$H$41,IF(AND(A1467=[2]an!$H$38,F1467=[2]an!$E$39,H1467&gt;=[2]an!$M$37),[2]an!$H$39,
IF(AND(A1467=[2]an!$H$38,F1467=[2]an!$E$39,H1467&lt;[2]an!$M$37,S1467="kahepoolne vajaduspõhine",U1467=""),[2]an!$M$40,
IF(AND(A1467=[2]an!$H$38,F1467=[2]an!$E$39,H1467&lt;[2]an!$M$37,S1467="kahepoolne vajaduspõhine",U1467&lt;&gt;""),[2]an!$H$39,
IF(AND(A1467=[2]an!$H$38,F1467=[2]an!$E$39,H1467&lt;[2]an!$M$37,S1467&lt;&gt;"kahepoolne vajaduspõhine"),[2]an!$H$39,
IF(AND(A1467=[2]an!$H$38,F1467=[2]an!$E$42),[2]an!$H$42,
IF(AND(A1467=[2]an!$I$38,F1467=[2]an!$E$40),[2]an!$I$40,IF(AND(A1467=[2]an!$I$38,F1467=[2]an!$E$41),[2]an!$I$41,IF(AND(A1467=[2]an!$I$38,F1467=[2]an!$E$39,H1467&gt;=[2]an!$M$37),[2]an!$I$39,
IF(AND(A1467=[2]an!$I$38,F1467=[2]an!$E$39,H1467&lt;[2]an!$M$37,S1467="kahepoolne vajaduspõhine",U1467=""),[2]an!$M$40,
IF(AND(A1467=[2]an!$I$38,F1467=[2]an!$E$39,H1467&lt;[2]an!$M$37,S1467="kahepoolne vajaduspõhine",U1467&lt;&gt;""),[2]an!$I$39,
IF(AND(A1467=[2]an!$I$38,F1467=[2]an!$E$39,H1467&lt;[2]an!$M$37,S1467&lt;&gt;"kahepoolne vajaduspõhine"),[2]an!$I$39,
IF(AND(A1467=[2]an!$I$38,F1467=[2]an!$E$42),[2]an!$I$42,
IF(AND(A1467=[2]an!$J$38,F1467=[2]an!$E$40),[2]an!$J$40,IF(AND(A1467=[2]an!$J$38,F1467=[2]an!$E$41),[2]an!$J$41,IF(AND(A1467=[2]an!$J$38,F1467=[2]an!$E$39,H1467&gt;=[2]an!$M$37),[2]an!$J$39,
IF(AND(A1467=[2]an!$J$38,F1467=[2]an!$E$39,H1467&lt;[2]an!$M$37,S1467="kahepoolne vajaduspõhine",U1467=""),[2]an!$M$40,
IF(AND(A1467=[2]an!$J$38,F1467=[2]an!$E$39,H1467&lt;[2]an!$M$37,S1467="kahepoolne vajaduspõhine",U1467&lt;&gt;""),[2]an!$J$39,
IF(AND(A1467=[2]an!$J$38,F1467=[2]an!$E$39,H1467&lt;[2]an!$M$37,S1467&lt;&gt;"kahepoolne vajaduspõhine"),[2]an!$J$39,
IF(AND(A1467=[2]an!$J$38,F1467=[2]an!$E$42),[2]an!$J$42,""))))))))))))))))))))))))))))</f>
        <v/>
      </c>
      <c r="Y1467" s="17" t="str">
        <f>IFERROR(IF(F1467="Tugigrupp",0,
IF(AND(F1467="Peretoe teenus",H1467&gt;=[2]an!$M$37,RANK(D1467,$D1467:$D1467)+COUNTIFS($D$2:D1467,D1467,$F$2:F1467,F1467)-1&gt;1),"",
IF(AND(F1467="Peretoe teenus",H1467&gt;=[2]an!$M$37,RANK(D1467,$D1467:$D1467)+COUNTIFS($D$2:D1467,D1467,$F$2:F1467,F1467)-1=1,MONTH(H1467)=MONTH(K1467)=TRUE,YEAR(H1467)=YEAR(K1467)=TRUE),((EOMONTH(H1467,0)-H1467+1)*X1467)/DAY(EOMONTH(H1467,0)),
IF(AND(F1467="Peretoe teenus",H1467&gt;=[2]an!$M$37,RANK(D1467,$D1467:$D1467)+COUNTIFS($D$2:D1467,D1467,$F$2:F1467,F1467)-1=1),X1467,
IF(AND(F1467="Peretoe teenus",H1467&lt;[2]an!$M$37,S1467&lt;&gt;"kahepoolne vajaduspõhine",RANK(D1467,$D1467:$D1467)+COUNTIFS($D$2:D1467,D1467,$F$2:F1467,F1467)-1=1),X1467,
IF(AND(F1467="Peretoe teenus",H1467&lt;[2]an!$M$37,S1467&lt;&gt;"kahepoolne vajaduspõhine",RANK(D1467,$D1467:$D1467)+COUNTIFS($D$2:D1467,D1467,$F$2:F1467,F1467)-1&gt;1),"",
IF(AND(F1467="Peretoe teenus",H1467&lt;[2]an!$M$37,S1467="kahepoolne vajaduspõhine",U1467="",RANK(D1467,$D1467:$D1467)+COUNTIFS($D$2:D1467,D1467,$F$2:F1467,F1467)-1=1),X1467,
IF(AND(F1467="Peretoe teenus",H1467&lt;[2]an!$M$37,S1467="kahepoolne vajaduspõhine",U1467="",RANK(D1467,$D1467:$D1467)+COUNTIFS($D$2:D1467,D1467,$F$2:F1467,F1467)-1&gt;1),"",
IF(AND(F1467="Peretoe teenus",H1467&lt;[2]an!$M$37,S1467="kahepoolne vajaduspõhine",U1467&lt;[2]an!$M$37,RANK(D1467,$D1467:$D1467)+COUNTIFS($D$2:D1467,D1467,$F$2:F1467,F1467)-1=1),X1467,
IF(AND(F1467="Peretoe teenus",H1467&lt;[2]an!$M$37,S1467="kahepoolne vajaduspõhine",U1467&lt;[2]an!$M$37,RANK(D1467,$D1467:$D1467)+COUNTIFS($D$2:D1467,D1467,$F$2:F1467,F1467)-1&gt;1),"",
IF(AND(F1467="Peretoe teenus",H1467&lt;[2]an!$M$37,S1467="kahepoolne vajaduspõhine",U1467&gt;=[2]an!$M$37,U1467&lt;=[2]an!$M$38,RANK(D1467,$D1467:$D1467)+COUNTIFS($D$2:D1467,D1467,$F$2:F1467,F1467)-1=1),
((EOMONTH(U1467,0)-U1467+1)*X1467)/DAY(EOMONTH(U1467,0))+(DAY(U1467)-1)*100/DAY(EOMONTH(U1467,0)),
IF(AND(F1467="Peretoe teenus",H1467&lt;[2]an!$M$37,S1467="kahepoolne vajaduspõhine",U1467&gt;=[2]an!$M$37,U1467&lt;=[2]an!$M$38,RANK(D1467,$D1467:$D1467)+COUNTIFS($D$2:D1467,D1467,$F$2:F1467,F1467)-1&gt;1),"",
IF(AND(F1467="Peretoe teenus",H1467&lt;[2]an!$M$37,S1467="kahepoolne vajaduspõhine",U1467&gt;[2]an!$M$38,RANK(D1467,$D1467:$D1467)+COUNTIFS($D$2:D1467,D1467,$F$2:F1467,F1467)-1=1),X1467,
IF(AND(F1467="Peretoe teenus",H1467&lt;[2]an!$M$37,S1467="kahepoolne vajaduspõhine",U1467&gt;[2]an!$M$38,RANK(D1467,$D1467:$D1467)+COUNTIFS($D$2:D1467,D1467,$F$2:F1467,F1467)-1&gt;1),"",X1467*W1467)))))))))))))),"")</f>
        <v/>
      </c>
      <c r="Z1467" s="18" t="str">
        <f t="shared" si="67"/>
        <v/>
      </c>
      <c r="AA1467" s="19" t="str">
        <f>IFERROR(VLOOKUP(E1467,[2]an!$A$3:$B$81,2,FALSE),"")</f>
        <v/>
      </c>
      <c r="AB1467" s="19" t="str">
        <f>IFERROR(VLOOKUP(AA1467,[2]an!$C$2:$D$16,2,FALSE),"")</f>
        <v/>
      </c>
      <c r="AC1467" s="20"/>
      <c r="AD1467" s="21" t="str">
        <f>IF(A1467=[2]an!$F$36,VLOOKUP([2]an!$F$36,[2]an!$F$36:$H$36,3,FALSE),IF(A1467=[2]an!$F$35,VLOOKUP([2]an!$F$35,[2]an!$F$35:$H$35,3,FALSE),IF(A1467=[2]an!$F$33,VLOOKUP([2]an!$F$33,[2]an!$F$33:$H$33,3,FALSE),IF(A1467=[2]an!$F$31,VLOOKUP([2]an!$F$31,[2]an!$F$31:$H$31,3,FALSE),""))))</f>
        <v/>
      </c>
    </row>
    <row r="1468" spans="6:30" x14ac:dyDescent="0.2">
      <c r="F1468" s="10"/>
      <c r="G1468" s="8" t="str">
        <f t="shared" si="68"/>
        <v/>
      </c>
      <c r="H1468" s="13"/>
      <c r="K1468" s="13"/>
      <c r="L1468" s="10"/>
      <c r="M1468" s="10"/>
      <c r="S1468" s="8" t="str">
        <f>IFERROR(VLOOKUP(D1468,[1]peretoe_teenus!$A$2:$L$2000,5,FALSE),"")</f>
        <v/>
      </c>
      <c r="U1468" s="13"/>
      <c r="V1468" s="15" t="str" cm="1">
        <f t="array" ref="V1468">IFERROR(IF(AND(F1468="Tugigrupp",RANK(K1468,$K1468:$K1468)+COUNTIFS($K$2:K1468,K1468,$L$2:L1468,L1468,$M$2:M1468,M1468,$I$2:I1468,I1468,$G$2:G1468,G1468,$F$2:F1468,F1468)-1=1),SUMPRODUCT(($F$2:$F$4154=F1468)*($G$2:$G$4154=G1468)*($K$2:$K$4154=K1468)*($I$2:$I$4154=I1468)*($L$2:$L$4154=L1468)*($M$2:$M$4154=M1468)),""),"")</f>
        <v/>
      </c>
      <c r="W1468" s="15" t="str">
        <f t="shared" si="66"/>
        <v/>
      </c>
      <c r="X1468" s="16" t="str">
        <f>IF(AND(A1468=[2]an!$G$38,F1468=[2]an!$E$40),[2]an!$G$40,IF(AND(A1468=[2]an!$G$38,F1468=[2]an!$E$41),[2]an!$G$41,IF(AND(A1468=[2]an!$G$38,F1468=[2]an!$E$39,H1468&gt;=[2]an!$M$37),[2]an!$G$39,
IF(AND(A1468=[2]an!$G$38,F1468=[2]an!$E$39,H1468&lt;[2]an!$M$37,S1468="kahepoolne vajaduspõhine",U1468=""),[2]an!$M$40,
IF(AND(A1468=[2]an!$G$38,F1468=[2]an!$E$39,H1468&lt;[2]an!$M$37,S1468="kahepoolne vajaduspõhine",U1468&lt;&gt;""),[2]an!$G$39,
IF(AND(A1468=[2]an!$G$38,F1468=[2]an!$E$39,H1468&lt;[2]an!$M$37,S1468&lt;&gt;"kahepoolne vajaduspõhine"),[2]an!$G$39,
IF(AND(A1468=[2]an!$G$38,F1468=[2]an!$E$42),[2]an!$G$42,
IF(AND(A1468=[2]an!$H$38,F1468=[2]an!$E$40),[2]an!$H$40,IF(AND(A1468=[2]an!$H$38,F1468=[2]an!$E$41),[2]an!$H$41,IF(AND(A1468=[2]an!$H$38,F1468=[2]an!$E$39,H1468&gt;=[2]an!$M$37),[2]an!$H$39,
IF(AND(A1468=[2]an!$H$38,F1468=[2]an!$E$39,H1468&lt;[2]an!$M$37,S1468="kahepoolne vajaduspõhine",U1468=""),[2]an!$M$40,
IF(AND(A1468=[2]an!$H$38,F1468=[2]an!$E$39,H1468&lt;[2]an!$M$37,S1468="kahepoolne vajaduspõhine",U1468&lt;&gt;""),[2]an!$H$39,
IF(AND(A1468=[2]an!$H$38,F1468=[2]an!$E$39,H1468&lt;[2]an!$M$37,S1468&lt;&gt;"kahepoolne vajaduspõhine"),[2]an!$H$39,
IF(AND(A1468=[2]an!$H$38,F1468=[2]an!$E$42),[2]an!$H$42,
IF(AND(A1468=[2]an!$I$38,F1468=[2]an!$E$40),[2]an!$I$40,IF(AND(A1468=[2]an!$I$38,F1468=[2]an!$E$41),[2]an!$I$41,IF(AND(A1468=[2]an!$I$38,F1468=[2]an!$E$39,H1468&gt;=[2]an!$M$37),[2]an!$I$39,
IF(AND(A1468=[2]an!$I$38,F1468=[2]an!$E$39,H1468&lt;[2]an!$M$37,S1468="kahepoolne vajaduspõhine",U1468=""),[2]an!$M$40,
IF(AND(A1468=[2]an!$I$38,F1468=[2]an!$E$39,H1468&lt;[2]an!$M$37,S1468="kahepoolne vajaduspõhine",U1468&lt;&gt;""),[2]an!$I$39,
IF(AND(A1468=[2]an!$I$38,F1468=[2]an!$E$39,H1468&lt;[2]an!$M$37,S1468&lt;&gt;"kahepoolne vajaduspõhine"),[2]an!$I$39,
IF(AND(A1468=[2]an!$I$38,F1468=[2]an!$E$42),[2]an!$I$42,
IF(AND(A1468=[2]an!$J$38,F1468=[2]an!$E$40),[2]an!$J$40,IF(AND(A1468=[2]an!$J$38,F1468=[2]an!$E$41),[2]an!$J$41,IF(AND(A1468=[2]an!$J$38,F1468=[2]an!$E$39,H1468&gt;=[2]an!$M$37),[2]an!$J$39,
IF(AND(A1468=[2]an!$J$38,F1468=[2]an!$E$39,H1468&lt;[2]an!$M$37,S1468="kahepoolne vajaduspõhine",U1468=""),[2]an!$M$40,
IF(AND(A1468=[2]an!$J$38,F1468=[2]an!$E$39,H1468&lt;[2]an!$M$37,S1468="kahepoolne vajaduspõhine",U1468&lt;&gt;""),[2]an!$J$39,
IF(AND(A1468=[2]an!$J$38,F1468=[2]an!$E$39,H1468&lt;[2]an!$M$37,S1468&lt;&gt;"kahepoolne vajaduspõhine"),[2]an!$J$39,
IF(AND(A1468=[2]an!$J$38,F1468=[2]an!$E$42),[2]an!$J$42,""))))))))))))))))))))))))))))</f>
        <v/>
      </c>
      <c r="Y1468" s="17" t="str">
        <f>IFERROR(IF(F1468="Tugigrupp",0,
IF(AND(F1468="Peretoe teenus",H1468&gt;=[2]an!$M$37,RANK(D1468,$D1468:$D1468)+COUNTIFS($D$2:D1468,D1468,$F$2:F1468,F1468)-1&gt;1),"",
IF(AND(F1468="Peretoe teenus",H1468&gt;=[2]an!$M$37,RANK(D1468,$D1468:$D1468)+COUNTIFS($D$2:D1468,D1468,$F$2:F1468,F1468)-1=1,MONTH(H1468)=MONTH(K1468)=TRUE,YEAR(H1468)=YEAR(K1468)=TRUE),((EOMONTH(H1468,0)-H1468+1)*X1468)/DAY(EOMONTH(H1468,0)),
IF(AND(F1468="Peretoe teenus",H1468&gt;=[2]an!$M$37,RANK(D1468,$D1468:$D1468)+COUNTIFS($D$2:D1468,D1468,$F$2:F1468,F1468)-1=1),X1468,
IF(AND(F1468="Peretoe teenus",H1468&lt;[2]an!$M$37,S1468&lt;&gt;"kahepoolne vajaduspõhine",RANK(D1468,$D1468:$D1468)+COUNTIFS($D$2:D1468,D1468,$F$2:F1468,F1468)-1=1),X1468,
IF(AND(F1468="Peretoe teenus",H1468&lt;[2]an!$M$37,S1468&lt;&gt;"kahepoolne vajaduspõhine",RANK(D1468,$D1468:$D1468)+COUNTIFS($D$2:D1468,D1468,$F$2:F1468,F1468)-1&gt;1),"",
IF(AND(F1468="Peretoe teenus",H1468&lt;[2]an!$M$37,S1468="kahepoolne vajaduspõhine",U1468="",RANK(D1468,$D1468:$D1468)+COUNTIFS($D$2:D1468,D1468,$F$2:F1468,F1468)-1=1),X1468,
IF(AND(F1468="Peretoe teenus",H1468&lt;[2]an!$M$37,S1468="kahepoolne vajaduspõhine",U1468="",RANK(D1468,$D1468:$D1468)+COUNTIFS($D$2:D1468,D1468,$F$2:F1468,F1468)-1&gt;1),"",
IF(AND(F1468="Peretoe teenus",H1468&lt;[2]an!$M$37,S1468="kahepoolne vajaduspõhine",U1468&lt;[2]an!$M$37,RANK(D1468,$D1468:$D1468)+COUNTIFS($D$2:D1468,D1468,$F$2:F1468,F1468)-1=1),X1468,
IF(AND(F1468="Peretoe teenus",H1468&lt;[2]an!$M$37,S1468="kahepoolne vajaduspõhine",U1468&lt;[2]an!$M$37,RANK(D1468,$D1468:$D1468)+COUNTIFS($D$2:D1468,D1468,$F$2:F1468,F1468)-1&gt;1),"",
IF(AND(F1468="Peretoe teenus",H1468&lt;[2]an!$M$37,S1468="kahepoolne vajaduspõhine",U1468&gt;=[2]an!$M$37,U1468&lt;=[2]an!$M$38,RANK(D1468,$D1468:$D1468)+COUNTIFS($D$2:D1468,D1468,$F$2:F1468,F1468)-1=1),
((EOMONTH(U1468,0)-U1468+1)*X1468)/DAY(EOMONTH(U1468,0))+(DAY(U1468)-1)*100/DAY(EOMONTH(U1468,0)),
IF(AND(F1468="Peretoe teenus",H1468&lt;[2]an!$M$37,S1468="kahepoolne vajaduspõhine",U1468&gt;=[2]an!$M$37,U1468&lt;=[2]an!$M$38,RANK(D1468,$D1468:$D1468)+COUNTIFS($D$2:D1468,D1468,$F$2:F1468,F1468)-1&gt;1),"",
IF(AND(F1468="Peretoe teenus",H1468&lt;[2]an!$M$37,S1468="kahepoolne vajaduspõhine",U1468&gt;[2]an!$M$38,RANK(D1468,$D1468:$D1468)+COUNTIFS($D$2:D1468,D1468,$F$2:F1468,F1468)-1=1),X1468,
IF(AND(F1468="Peretoe teenus",H1468&lt;[2]an!$M$37,S1468="kahepoolne vajaduspõhine",U1468&gt;[2]an!$M$38,RANK(D1468,$D1468:$D1468)+COUNTIFS($D$2:D1468,D1468,$F$2:F1468,F1468)-1&gt;1),"",X1468*W1468)))))))))))))),"")</f>
        <v/>
      </c>
      <c r="Z1468" s="18" t="str">
        <f t="shared" si="67"/>
        <v/>
      </c>
      <c r="AA1468" s="19" t="str">
        <f>IFERROR(VLOOKUP(E1468,[2]an!$A$3:$B$81,2,FALSE),"")</f>
        <v/>
      </c>
      <c r="AB1468" s="19" t="str">
        <f>IFERROR(VLOOKUP(AA1468,[2]an!$C$2:$D$16,2,FALSE),"")</f>
        <v/>
      </c>
      <c r="AC1468" s="20"/>
      <c r="AD1468" s="21" t="str">
        <f>IF(A1468=[2]an!$F$36,VLOOKUP([2]an!$F$36,[2]an!$F$36:$H$36,3,FALSE),IF(A1468=[2]an!$F$35,VLOOKUP([2]an!$F$35,[2]an!$F$35:$H$35,3,FALSE),IF(A1468=[2]an!$F$33,VLOOKUP([2]an!$F$33,[2]an!$F$33:$H$33,3,FALSE),IF(A1468=[2]an!$F$31,VLOOKUP([2]an!$F$31,[2]an!$F$31:$H$31,3,FALSE),""))))</f>
        <v/>
      </c>
    </row>
    <row r="1469" spans="6:30" x14ac:dyDescent="0.2">
      <c r="F1469" s="10"/>
      <c r="G1469" s="8" t="str">
        <f t="shared" si="68"/>
        <v/>
      </c>
      <c r="H1469" s="13"/>
      <c r="K1469" s="13"/>
      <c r="L1469" s="10"/>
      <c r="M1469" s="10"/>
      <c r="S1469" s="8" t="str">
        <f>IFERROR(VLOOKUP(D1469,[1]peretoe_teenus!$A$2:$L$2000,5,FALSE),"")</f>
        <v/>
      </c>
      <c r="U1469" s="13"/>
      <c r="V1469" s="15" t="str" cm="1">
        <f t="array" ref="V1469">IFERROR(IF(AND(F1469="Tugigrupp",RANK(K1469,$K1469:$K1469)+COUNTIFS($K$2:K1469,K1469,$L$2:L1469,L1469,$M$2:M1469,M1469,$I$2:I1469,I1469,$G$2:G1469,G1469,$F$2:F1469,F1469)-1=1),SUMPRODUCT(($F$2:$F$4154=F1469)*($G$2:$G$4154=G1469)*($K$2:$K$4154=K1469)*($I$2:$I$4154=I1469)*($L$2:$L$4154=L1469)*($M$2:$M$4154=M1469)),""),"")</f>
        <v/>
      </c>
      <c r="W1469" s="15" t="str">
        <f t="shared" si="66"/>
        <v/>
      </c>
      <c r="X1469" s="16" t="str">
        <f>IF(AND(A1469=[2]an!$G$38,F1469=[2]an!$E$40),[2]an!$G$40,IF(AND(A1469=[2]an!$G$38,F1469=[2]an!$E$41),[2]an!$G$41,IF(AND(A1469=[2]an!$G$38,F1469=[2]an!$E$39,H1469&gt;=[2]an!$M$37),[2]an!$G$39,
IF(AND(A1469=[2]an!$G$38,F1469=[2]an!$E$39,H1469&lt;[2]an!$M$37,S1469="kahepoolne vajaduspõhine",U1469=""),[2]an!$M$40,
IF(AND(A1469=[2]an!$G$38,F1469=[2]an!$E$39,H1469&lt;[2]an!$M$37,S1469="kahepoolne vajaduspõhine",U1469&lt;&gt;""),[2]an!$G$39,
IF(AND(A1469=[2]an!$G$38,F1469=[2]an!$E$39,H1469&lt;[2]an!$M$37,S1469&lt;&gt;"kahepoolne vajaduspõhine"),[2]an!$G$39,
IF(AND(A1469=[2]an!$G$38,F1469=[2]an!$E$42),[2]an!$G$42,
IF(AND(A1469=[2]an!$H$38,F1469=[2]an!$E$40),[2]an!$H$40,IF(AND(A1469=[2]an!$H$38,F1469=[2]an!$E$41),[2]an!$H$41,IF(AND(A1469=[2]an!$H$38,F1469=[2]an!$E$39,H1469&gt;=[2]an!$M$37),[2]an!$H$39,
IF(AND(A1469=[2]an!$H$38,F1469=[2]an!$E$39,H1469&lt;[2]an!$M$37,S1469="kahepoolne vajaduspõhine",U1469=""),[2]an!$M$40,
IF(AND(A1469=[2]an!$H$38,F1469=[2]an!$E$39,H1469&lt;[2]an!$M$37,S1469="kahepoolne vajaduspõhine",U1469&lt;&gt;""),[2]an!$H$39,
IF(AND(A1469=[2]an!$H$38,F1469=[2]an!$E$39,H1469&lt;[2]an!$M$37,S1469&lt;&gt;"kahepoolne vajaduspõhine"),[2]an!$H$39,
IF(AND(A1469=[2]an!$H$38,F1469=[2]an!$E$42),[2]an!$H$42,
IF(AND(A1469=[2]an!$I$38,F1469=[2]an!$E$40),[2]an!$I$40,IF(AND(A1469=[2]an!$I$38,F1469=[2]an!$E$41),[2]an!$I$41,IF(AND(A1469=[2]an!$I$38,F1469=[2]an!$E$39,H1469&gt;=[2]an!$M$37),[2]an!$I$39,
IF(AND(A1469=[2]an!$I$38,F1469=[2]an!$E$39,H1469&lt;[2]an!$M$37,S1469="kahepoolne vajaduspõhine",U1469=""),[2]an!$M$40,
IF(AND(A1469=[2]an!$I$38,F1469=[2]an!$E$39,H1469&lt;[2]an!$M$37,S1469="kahepoolne vajaduspõhine",U1469&lt;&gt;""),[2]an!$I$39,
IF(AND(A1469=[2]an!$I$38,F1469=[2]an!$E$39,H1469&lt;[2]an!$M$37,S1469&lt;&gt;"kahepoolne vajaduspõhine"),[2]an!$I$39,
IF(AND(A1469=[2]an!$I$38,F1469=[2]an!$E$42),[2]an!$I$42,
IF(AND(A1469=[2]an!$J$38,F1469=[2]an!$E$40),[2]an!$J$40,IF(AND(A1469=[2]an!$J$38,F1469=[2]an!$E$41),[2]an!$J$41,IF(AND(A1469=[2]an!$J$38,F1469=[2]an!$E$39,H1469&gt;=[2]an!$M$37),[2]an!$J$39,
IF(AND(A1469=[2]an!$J$38,F1469=[2]an!$E$39,H1469&lt;[2]an!$M$37,S1469="kahepoolne vajaduspõhine",U1469=""),[2]an!$M$40,
IF(AND(A1469=[2]an!$J$38,F1469=[2]an!$E$39,H1469&lt;[2]an!$M$37,S1469="kahepoolne vajaduspõhine",U1469&lt;&gt;""),[2]an!$J$39,
IF(AND(A1469=[2]an!$J$38,F1469=[2]an!$E$39,H1469&lt;[2]an!$M$37,S1469&lt;&gt;"kahepoolne vajaduspõhine"),[2]an!$J$39,
IF(AND(A1469=[2]an!$J$38,F1469=[2]an!$E$42),[2]an!$J$42,""))))))))))))))))))))))))))))</f>
        <v/>
      </c>
      <c r="Y1469" s="17" t="str">
        <f>IFERROR(IF(F1469="Tugigrupp",0,
IF(AND(F1469="Peretoe teenus",H1469&gt;=[2]an!$M$37,RANK(D1469,$D1469:$D1469)+COUNTIFS($D$2:D1469,D1469,$F$2:F1469,F1469)-1&gt;1),"",
IF(AND(F1469="Peretoe teenus",H1469&gt;=[2]an!$M$37,RANK(D1469,$D1469:$D1469)+COUNTIFS($D$2:D1469,D1469,$F$2:F1469,F1469)-1=1,MONTH(H1469)=MONTH(K1469)=TRUE,YEAR(H1469)=YEAR(K1469)=TRUE),((EOMONTH(H1469,0)-H1469+1)*X1469)/DAY(EOMONTH(H1469,0)),
IF(AND(F1469="Peretoe teenus",H1469&gt;=[2]an!$M$37,RANK(D1469,$D1469:$D1469)+COUNTIFS($D$2:D1469,D1469,$F$2:F1469,F1469)-1=1),X1469,
IF(AND(F1469="Peretoe teenus",H1469&lt;[2]an!$M$37,S1469&lt;&gt;"kahepoolne vajaduspõhine",RANK(D1469,$D1469:$D1469)+COUNTIFS($D$2:D1469,D1469,$F$2:F1469,F1469)-1=1),X1469,
IF(AND(F1469="Peretoe teenus",H1469&lt;[2]an!$M$37,S1469&lt;&gt;"kahepoolne vajaduspõhine",RANK(D1469,$D1469:$D1469)+COUNTIFS($D$2:D1469,D1469,$F$2:F1469,F1469)-1&gt;1),"",
IF(AND(F1469="Peretoe teenus",H1469&lt;[2]an!$M$37,S1469="kahepoolne vajaduspõhine",U1469="",RANK(D1469,$D1469:$D1469)+COUNTIFS($D$2:D1469,D1469,$F$2:F1469,F1469)-1=1),X1469,
IF(AND(F1469="Peretoe teenus",H1469&lt;[2]an!$M$37,S1469="kahepoolne vajaduspõhine",U1469="",RANK(D1469,$D1469:$D1469)+COUNTIFS($D$2:D1469,D1469,$F$2:F1469,F1469)-1&gt;1),"",
IF(AND(F1469="Peretoe teenus",H1469&lt;[2]an!$M$37,S1469="kahepoolne vajaduspõhine",U1469&lt;[2]an!$M$37,RANK(D1469,$D1469:$D1469)+COUNTIFS($D$2:D1469,D1469,$F$2:F1469,F1469)-1=1),X1469,
IF(AND(F1469="Peretoe teenus",H1469&lt;[2]an!$M$37,S1469="kahepoolne vajaduspõhine",U1469&lt;[2]an!$M$37,RANK(D1469,$D1469:$D1469)+COUNTIFS($D$2:D1469,D1469,$F$2:F1469,F1469)-1&gt;1),"",
IF(AND(F1469="Peretoe teenus",H1469&lt;[2]an!$M$37,S1469="kahepoolne vajaduspõhine",U1469&gt;=[2]an!$M$37,U1469&lt;=[2]an!$M$38,RANK(D1469,$D1469:$D1469)+COUNTIFS($D$2:D1469,D1469,$F$2:F1469,F1469)-1=1),
((EOMONTH(U1469,0)-U1469+1)*X1469)/DAY(EOMONTH(U1469,0))+(DAY(U1469)-1)*100/DAY(EOMONTH(U1469,0)),
IF(AND(F1469="Peretoe teenus",H1469&lt;[2]an!$M$37,S1469="kahepoolne vajaduspõhine",U1469&gt;=[2]an!$M$37,U1469&lt;=[2]an!$M$38,RANK(D1469,$D1469:$D1469)+COUNTIFS($D$2:D1469,D1469,$F$2:F1469,F1469)-1&gt;1),"",
IF(AND(F1469="Peretoe teenus",H1469&lt;[2]an!$M$37,S1469="kahepoolne vajaduspõhine",U1469&gt;[2]an!$M$38,RANK(D1469,$D1469:$D1469)+COUNTIFS($D$2:D1469,D1469,$F$2:F1469,F1469)-1=1),X1469,
IF(AND(F1469="Peretoe teenus",H1469&lt;[2]an!$M$37,S1469="kahepoolne vajaduspõhine",U1469&gt;[2]an!$M$38,RANK(D1469,$D1469:$D1469)+COUNTIFS($D$2:D1469,D1469,$F$2:F1469,F1469)-1&gt;1),"",X1469*W1469)))))))))))))),"")</f>
        <v/>
      </c>
      <c r="Z1469" s="18" t="str">
        <f t="shared" si="67"/>
        <v/>
      </c>
      <c r="AA1469" s="19" t="str">
        <f>IFERROR(VLOOKUP(E1469,[2]an!$A$3:$B$81,2,FALSE),"")</f>
        <v/>
      </c>
      <c r="AB1469" s="19" t="str">
        <f>IFERROR(VLOOKUP(AA1469,[2]an!$C$2:$D$16,2,FALSE),"")</f>
        <v/>
      </c>
      <c r="AC1469" s="20"/>
      <c r="AD1469" s="21" t="str">
        <f>IF(A1469=[2]an!$F$36,VLOOKUP([2]an!$F$36,[2]an!$F$36:$H$36,3,FALSE),IF(A1469=[2]an!$F$35,VLOOKUP([2]an!$F$35,[2]an!$F$35:$H$35,3,FALSE),IF(A1469=[2]an!$F$33,VLOOKUP([2]an!$F$33,[2]an!$F$33:$H$33,3,FALSE),IF(A1469=[2]an!$F$31,VLOOKUP([2]an!$F$31,[2]an!$F$31:$H$31,3,FALSE),""))))</f>
        <v/>
      </c>
    </row>
    <row r="1470" spans="6:30" x14ac:dyDescent="0.2">
      <c r="F1470" s="10"/>
      <c r="G1470" s="8" t="str">
        <f t="shared" si="68"/>
        <v/>
      </c>
      <c r="H1470" s="13"/>
      <c r="K1470" s="13"/>
      <c r="L1470" s="10"/>
      <c r="M1470" s="10"/>
      <c r="S1470" s="8" t="str">
        <f>IFERROR(VLOOKUP(D1470,[1]peretoe_teenus!$A$2:$L$2000,5,FALSE),"")</f>
        <v/>
      </c>
      <c r="U1470" s="13"/>
      <c r="V1470" s="15" t="str" cm="1">
        <f t="array" ref="V1470">IFERROR(IF(AND(F1470="Tugigrupp",RANK(K1470,$K1470:$K1470)+COUNTIFS($K$2:K1470,K1470,$L$2:L1470,L1470,$M$2:M1470,M1470,$I$2:I1470,I1470,$G$2:G1470,G1470,$F$2:F1470,F1470)-1=1),SUMPRODUCT(($F$2:$F$4154=F1470)*($G$2:$G$4154=G1470)*($K$2:$K$4154=K1470)*($I$2:$I$4154=I1470)*($L$2:$L$4154=L1470)*($M$2:$M$4154=M1470)),""),"")</f>
        <v/>
      </c>
      <c r="W1470" s="15" t="str">
        <f t="shared" si="66"/>
        <v/>
      </c>
      <c r="X1470" s="16" t="str">
        <f>IF(AND(A1470=[2]an!$G$38,F1470=[2]an!$E$40),[2]an!$G$40,IF(AND(A1470=[2]an!$G$38,F1470=[2]an!$E$41),[2]an!$G$41,IF(AND(A1470=[2]an!$G$38,F1470=[2]an!$E$39,H1470&gt;=[2]an!$M$37),[2]an!$G$39,
IF(AND(A1470=[2]an!$G$38,F1470=[2]an!$E$39,H1470&lt;[2]an!$M$37,S1470="kahepoolne vajaduspõhine",U1470=""),[2]an!$M$40,
IF(AND(A1470=[2]an!$G$38,F1470=[2]an!$E$39,H1470&lt;[2]an!$M$37,S1470="kahepoolne vajaduspõhine",U1470&lt;&gt;""),[2]an!$G$39,
IF(AND(A1470=[2]an!$G$38,F1470=[2]an!$E$39,H1470&lt;[2]an!$M$37,S1470&lt;&gt;"kahepoolne vajaduspõhine"),[2]an!$G$39,
IF(AND(A1470=[2]an!$G$38,F1470=[2]an!$E$42),[2]an!$G$42,
IF(AND(A1470=[2]an!$H$38,F1470=[2]an!$E$40),[2]an!$H$40,IF(AND(A1470=[2]an!$H$38,F1470=[2]an!$E$41),[2]an!$H$41,IF(AND(A1470=[2]an!$H$38,F1470=[2]an!$E$39,H1470&gt;=[2]an!$M$37),[2]an!$H$39,
IF(AND(A1470=[2]an!$H$38,F1470=[2]an!$E$39,H1470&lt;[2]an!$M$37,S1470="kahepoolne vajaduspõhine",U1470=""),[2]an!$M$40,
IF(AND(A1470=[2]an!$H$38,F1470=[2]an!$E$39,H1470&lt;[2]an!$M$37,S1470="kahepoolne vajaduspõhine",U1470&lt;&gt;""),[2]an!$H$39,
IF(AND(A1470=[2]an!$H$38,F1470=[2]an!$E$39,H1470&lt;[2]an!$M$37,S1470&lt;&gt;"kahepoolne vajaduspõhine"),[2]an!$H$39,
IF(AND(A1470=[2]an!$H$38,F1470=[2]an!$E$42),[2]an!$H$42,
IF(AND(A1470=[2]an!$I$38,F1470=[2]an!$E$40),[2]an!$I$40,IF(AND(A1470=[2]an!$I$38,F1470=[2]an!$E$41),[2]an!$I$41,IF(AND(A1470=[2]an!$I$38,F1470=[2]an!$E$39,H1470&gt;=[2]an!$M$37),[2]an!$I$39,
IF(AND(A1470=[2]an!$I$38,F1470=[2]an!$E$39,H1470&lt;[2]an!$M$37,S1470="kahepoolne vajaduspõhine",U1470=""),[2]an!$M$40,
IF(AND(A1470=[2]an!$I$38,F1470=[2]an!$E$39,H1470&lt;[2]an!$M$37,S1470="kahepoolne vajaduspõhine",U1470&lt;&gt;""),[2]an!$I$39,
IF(AND(A1470=[2]an!$I$38,F1470=[2]an!$E$39,H1470&lt;[2]an!$M$37,S1470&lt;&gt;"kahepoolne vajaduspõhine"),[2]an!$I$39,
IF(AND(A1470=[2]an!$I$38,F1470=[2]an!$E$42),[2]an!$I$42,
IF(AND(A1470=[2]an!$J$38,F1470=[2]an!$E$40),[2]an!$J$40,IF(AND(A1470=[2]an!$J$38,F1470=[2]an!$E$41),[2]an!$J$41,IF(AND(A1470=[2]an!$J$38,F1470=[2]an!$E$39,H1470&gt;=[2]an!$M$37),[2]an!$J$39,
IF(AND(A1470=[2]an!$J$38,F1470=[2]an!$E$39,H1470&lt;[2]an!$M$37,S1470="kahepoolne vajaduspõhine",U1470=""),[2]an!$M$40,
IF(AND(A1470=[2]an!$J$38,F1470=[2]an!$E$39,H1470&lt;[2]an!$M$37,S1470="kahepoolne vajaduspõhine",U1470&lt;&gt;""),[2]an!$J$39,
IF(AND(A1470=[2]an!$J$38,F1470=[2]an!$E$39,H1470&lt;[2]an!$M$37,S1470&lt;&gt;"kahepoolne vajaduspõhine"),[2]an!$J$39,
IF(AND(A1470=[2]an!$J$38,F1470=[2]an!$E$42),[2]an!$J$42,""))))))))))))))))))))))))))))</f>
        <v/>
      </c>
      <c r="Y1470" s="17" t="str">
        <f>IFERROR(IF(F1470="Tugigrupp",0,
IF(AND(F1470="Peretoe teenus",H1470&gt;=[2]an!$M$37,RANK(D1470,$D1470:$D1470)+COUNTIFS($D$2:D1470,D1470,$F$2:F1470,F1470)-1&gt;1),"",
IF(AND(F1470="Peretoe teenus",H1470&gt;=[2]an!$M$37,RANK(D1470,$D1470:$D1470)+COUNTIFS($D$2:D1470,D1470,$F$2:F1470,F1470)-1=1,MONTH(H1470)=MONTH(K1470)=TRUE,YEAR(H1470)=YEAR(K1470)=TRUE),((EOMONTH(H1470,0)-H1470+1)*X1470)/DAY(EOMONTH(H1470,0)),
IF(AND(F1470="Peretoe teenus",H1470&gt;=[2]an!$M$37,RANK(D1470,$D1470:$D1470)+COUNTIFS($D$2:D1470,D1470,$F$2:F1470,F1470)-1=1),X1470,
IF(AND(F1470="Peretoe teenus",H1470&lt;[2]an!$M$37,S1470&lt;&gt;"kahepoolne vajaduspõhine",RANK(D1470,$D1470:$D1470)+COUNTIFS($D$2:D1470,D1470,$F$2:F1470,F1470)-1=1),X1470,
IF(AND(F1470="Peretoe teenus",H1470&lt;[2]an!$M$37,S1470&lt;&gt;"kahepoolne vajaduspõhine",RANK(D1470,$D1470:$D1470)+COUNTIFS($D$2:D1470,D1470,$F$2:F1470,F1470)-1&gt;1),"",
IF(AND(F1470="Peretoe teenus",H1470&lt;[2]an!$M$37,S1470="kahepoolne vajaduspõhine",U1470="",RANK(D1470,$D1470:$D1470)+COUNTIFS($D$2:D1470,D1470,$F$2:F1470,F1470)-1=1),X1470,
IF(AND(F1470="Peretoe teenus",H1470&lt;[2]an!$M$37,S1470="kahepoolne vajaduspõhine",U1470="",RANK(D1470,$D1470:$D1470)+COUNTIFS($D$2:D1470,D1470,$F$2:F1470,F1470)-1&gt;1),"",
IF(AND(F1470="Peretoe teenus",H1470&lt;[2]an!$M$37,S1470="kahepoolne vajaduspõhine",U1470&lt;[2]an!$M$37,RANK(D1470,$D1470:$D1470)+COUNTIFS($D$2:D1470,D1470,$F$2:F1470,F1470)-1=1),X1470,
IF(AND(F1470="Peretoe teenus",H1470&lt;[2]an!$M$37,S1470="kahepoolne vajaduspõhine",U1470&lt;[2]an!$M$37,RANK(D1470,$D1470:$D1470)+COUNTIFS($D$2:D1470,D1470,$F$2:F1470,F1470)-1&gt;1),"",
IF(AND(F1470="Peretoe teenus",H1470&lt;[2]an!$M$37,S1470="kahepoolne vajaduspõhine",U1470&gt;=[2]an!$M$37,U1470&lt;=[2]an!$M$38,RANK(D1470,$D1470:$D1470)+COUNTIFS($D$2:D1470,D1470,$F$2:F1470,F1470)-1=1),
((EOMONTH(U1470,0)-U1470+1)*X1470)/DAY(EOMONTH(U1470,0))+(DAY(U1470)-1)*100/DAY(EOMONTH(U1470,0)),
IF(AND(F1470="Peretoe teenus",H1470&lt;[2]an!$M$37,S1470="kahepoolne vajaduspõhine",U1470&gt;=[2]an!$M$37,U1470&lt;=[2]an!$M$38,RANK(D1470,$D1470:$D1470)+COUNTIFS($D$2:D1470,D1470,$F$2:F1470,F1470)-1&gt;1),"",
IF(AND(F1470="Peretoe teenus",H1470&lt;[2]an!$M$37,S1470="kahepoolne vajaduspõhine",U1470&gt;[2]an!$M$38,RANK(D1470,$D1470:$D1470)+COUNTIFS($D$2:D1470,D1470,$F$2:F1470,F1470)-1=1),X1470,
IF(AND(F1470="Peretoe teenus",H1470&lt;[2]an!$M$37,S1470="kahepoolne vajaduspõhine",U1470&gt;[2]an!$M$38,RANK(D1470,$D1470:$D1470)+COUNTIFS($D$2:D1470,D1470,$F$2:F1470,F1470)-1&gt;1),"",X1470*W1470)))))))))))))),"")</f>
        <v/>
      </c>
      <c r="Z1470" s="18" t="str">
        <f t="shared" si="67"/>
        <v/>
      </c>
      <c r="AA1470" s="19" t="str">
        <f>IFERROR(VLOOKUP(E1470,[2]an!$A$3:$B$81,2,FALSE),"")</f>
        <v/>
      </c>
      <c r="AB1470" s="19" t="str">
        <f>IFERROR(VLOOKUP(AA1470,[2]an!$C$2:$D$16,2,FALSE),"")</f>
        <v/>
      </c>
      <c r="AC1470" s="20"/>
      <c r="AD1470" s="21" t="str">
        <f>IF(A1470=[2]an!$F$36,VLOOKUP([2]an!$F$36,[2]an!$F$36:$H$36,3,FALSE),IF(A1470=[2]an!$F$35,VLOOKUP([2]an!$F$35,[2]an!$F$35:$H$35,3,FALSE),IF(A1470=[2]an!$F$33,VLOOKUP([2]an!$F$33,[2]an!$F$33:$H$33,3,FALSE),IF(A1470=[2]an!$F$31,VLOOKUP([2]an!$F$31,[2]an!$F$31:$H$31,3,FALSE),""))))</f>
        <v/>
      </c>
    </row>
    <row r="1471" spans="6:30" x14ac:dyDescent="0.2">
      <c r="F1471" s="10"/>
      <c r="G1471" s="8" t="str">
        <f t="shared" si="68"/>
        <v/>
      </c>
      <c r="H1471" s="13"/>
      <c r="K1471" s="13"/>
      <c r="L1471" s="10"/>
      <c r="M1471" s="10"/>
      <c r="S1471" s="8" t="str">
        <f>IFERROR(VLOOKUP(D1471,[1]peretoe_teenus!$A$2:$L$2000,5,FALSE),"")</f>
        <v/>
      </c>
      <c r="U1471" s="13"/>
      <c r="V1471" s="15" t="str" cm="1">
        <f t="array" ref="V1471">IFERROR(IF(AND(F1471="Tugigrupp",RANK(K1471,$K1471:$K1471)+COUNTIFS($K$2:K1471,K1471,$L$2:L1471,L1471,$M$2:M1471,M1471,$I$2:I1471,I1471,$G$2:G1471,G1471,$F$2:F1471,F1471)-1=1),SUMPRODUCT(($F$2:$F$4154=F1471)*($G$2:$G$4154=G1471)*($K$2:$K$4154=K1471)*($I$2:$I$4154=I1471)*($L$2:$L$4154=L1471)*($M$2:$M$4154=M1471)),""),"")</f>
        <v/>
      </c>
      <c r="W1471" s="15" t="str">
        <f t="shared" si="66"/>
        <v/>
      </c>
      <c r="X1471" s="16" t="str">
        <f>IF(AND(A1471=[2]an!$G$38,F1471=[2]an!$E$40),[2]an!$G$40,IF(AND(A1471=[2]an!$G$38,F1471=[2]an!$E$41),[2]an!$G$41,IF(AND(A1471=[2]an!$G$38,F1471=[2]an!$E$39,H1471&gt;=[2]an!$M$37),[2]an!$G$39,
IF(AND(A1471=[2]an!$G$38,F1471=[2]an!$E$39,H1471&lt;[2]an!$M$37,S1471="kahepoolne vajaduspõhine",U1471=""),[2]an!$M$40,
IF(AND(A1471=[2]an!$G$38,F1471=[2]an!$E$39,H1471&lt;[2]an!$M$37,S1471="kahepoolne vajaduspõhine",U1471&lt;&gt;""),[2]an!$G$39,
IF(AND(A1471=[2]an!$G$38,F1471=[2]an!$E$39,H1471&lt;[2]an!$M$37,S1471&lt;&gt;"kahepoolne vajaduspõhine"),[2]an!$G$39,
IF(AND(A1471=[2]an!$G$38,F1471=[2]an!$E$42),[2]an!$G$42,
IF(AND(A1471=[2]an!$H$38,F1471=[2]an!$E$40),[2]an!$H$40,IF(AND(A1471=[2]an!$H$38,F1471=[2]an!$E$41),[2]an!$H$41,IF(AND(A1471=[2]an!$H$38,F1471=[2]an!$E$39,H1471&gt;=[2]an!$M$37),[2]an!$H$39,
IF(AND(A1471=[2]an!$H$38,F1471=[2]an!$E$39,H1471&lt;[2]an!$M$37,S1471="kahepoolne vajaduspõhine",U1471=""),[2]an!$M$40,
IF(AND(A1471=[2]an!$H$38,F1471=[2]an!$E$39,H1471&lt;[2]an!$M$37,S1471="kahepoolne vajaduspõhine",U1471&lt;&gt;""),[2]an!$H$39,
IF(AND(A1471=[2]an!$H$38,F1471=[2]an!$E$39,H1471&lt;[2]an!$M$37,S1471&lt;&gt;"kahepoolne vajaduspõhine"),[2]an!$H$39,
IF(AND(A1471=[2]an!$H$38,F1471=[2]an!$E$42),[2]an!$H$42,
IF(AND(A1471=[2]an!$I$38,F1471=[2]an!$E$40),[2]an!$I$40,IF(AND(A1471=[2]an!$I$38,F1471=[2]an!$E$41),[2]an!$I$41,IF(AND(A1471=[2]an!$I$38,F1471=[2]an!$E$39,H1471&gt;=[2]an!$M$37),[2]an!$I$39,
IF(AND(A1471=[2]an!$I$38,F1471=[2]an!$E$39,H1471&lt;[2]an!$M$37,S1471="kahepoolne vajaduspõhine",U1471=""),[2]an!$M$40,
IF(AND(A1471=[2]an!$I$38,F1471=[2]an!$E$39,H1471&lt;[2]an!$M$37,S1471="kahepoolne vajaduspõhine",U1471&lt;&gt;""),[2]an!$I$39,
IF(AND(A1471=[2]an!$I$38,F1471=[2]an!$E$39,H1471&lt;[2]an!$M$37,S1471&lt;&gt;"kahepoolne vajaduspõhine"),[2]an!$I$39,
IF(AND(A1471=[2]an!$I$38,F1471=[2]an!$E$42),[2]an!$I$42,
IF(AND(A1471=[2]an!$J$38,F1471=[2]an!$E$40),[2]an!$J$40,IF(AND(A1471=[2]an!$J$38,F1471=[2]an!$E$41),[2]an!$J$41,IF(AND(A1471=[2]an!$J$38,F1471=[2]an!$E$39,H1471&gt;=[2]an!$M$37),[2]an!$J$39,
IF(AND(A1471=[2]an!$J$38,F1471=[2]an!$E$39,H1471&lt;[2]an!$M$37,S1471="kahepoolne vajaduspõhine",U1471=""),[2]an!$M$40,
IF(AND(A1471=[2]an!$J$38,F1471=[2]an!$E$39,H1471&lt;[2]an!$M$37,S1471="kahepoolne vajaduspõhine",U1471&lt;&gt;""),[2]an!$J$39,
IF(AND(A1471=[2]an!$J$38,F1471=[2]an!$E$39,H1471&lt;[2]an!$M$37,S1471&lt;&gt;"kahepoolne vajaduspõhine"),[2]an!$J$39,
IF(AND(A1471=[2]an!$J$38,F1471=[2]an!$E$42),[2]an!$J$42,""))))))))))))))))))))))))))))</f>
        <v/>
      </c>
      <c r="Y1471" s="17" t="str">
        <f>IFERROR(IF(F1471="Tugigrupp",0,
IF(AND(F1471="Peretoe teenus",H1471&gt;=[2]an!$M$37,RANK(D1471,$D1471:$D1471)+COUNTIFS($D$2:D1471,D1471,$F$2:F1471,F1471)-1&gt;1),"",
IF(AND(F1471="Peretoe teenus",H1471&gt;=[2]an!$M$37,RANK(D1471,$D1471:$D1471)+COUNTIFS($D$2:D1471,D1471,$F$2:F1471,F1471)-1=1,MONTH(H1471)=MONTH(K1471)=TRUE,YEAR(H1471)=YEAR(K1471)=TRUE),((EOMONTH(H1471,0)-H1471+1)*X1471)/DAY(EOMONTH(H1471,0)),
IF(AND(F1471="Peretoe teenus",H1471&gt;=[2]an!$M$37,RANK(D1471,$D1471:$D1471)+COUNTIFS($D$2:D1471,D1471,$F$2:F1471,F1471)-1=1),X1471,
IF(AND(F1471="Peretoe teenus",H1471&lt;[2]an!$M$37,S1471&lt;&gt;"kahepoolne vajaduspõhine",RANK(D1471,$D1471:$D1471)+COUNTIFS($D$2:D1471,D1471,$F$2:F1471,F1471)-1=1),X1471,
IF(AND(F1471="Peretoe teenus",H1471&lt;[2]an!$M$37,S1471&lt;&gt;"kahepoolne vajaduspõhine",RANK(D1471,$D1471:$D1471)+COUNTIFS($D$2:D1471,D1471,$F$2:F1471,F1471)-1&gt;1),"",
IF(AND(F1471="Peretoe teenus",H1471&lt;[2]an!$M$37,S1471="kahepoolne vajaduspõhine",U1471="",RANK(D1471,$D1471:$D1471)+COUNTIFS($D$2:D1471,D1471,$F$2:F1471,F1471)-1=1),X1471,
IF(AND(F1471="Peretoe teenus",H1471&lt;[2]an!$M$37,S1471="kahepoolne vajaduspõhine",U1471="",RANK(D1471,$D1471:$D1471)+COUNTIFS($D$2:D1471,D1471,$F$2:F1471,F1471)-1&gt;1),"",
IF(AND(F1471="Peretoe teenus",H1471&lt;[2]an!$M$37,S1471="kahepoolne vajaduspõhine",U1471&lt;[2]an!$M$37,RANK(D1471,$D1471:$D1471)+COUNTIFS($D$2:D1471,D1471,$F$2:F1471,F1471)-1=1),X1471,
IF(AND(F1471="Peretoe teenus",H1471&lt;[2]an!$M$37,S1471="kahepoolne vajaduspõhine",U1471&lt;[2]an!$M$37,RANK(D1471,$D1471:$D1471)+COUNTIFS($D$2:D1471,D1471,$F$2:F1471,F1471)-1&gt;1),"",
IF(AND(F1471="Peretoe teenus",H1471&lt;[2]an!$M$37,S1471="kahepoolne vajaduspõhine",U1471&gt;=[2]an!$M$37,U1471&lt;=[2]an!$M$38,RANK(D1471,$D1471:$D1471)+COUNTIFS($D$2:D1471,D1471,$F$2:F1471,F1471)-1=1),
((EOMONTH(U1471,0)-U1471+1)*X1471)/DAY(EOMONTH(U1471,0))+(DAY(U1471)-1)*100/DAY(EOMONTH(U1471,0)),
IF(AND(F1471="Peretoe teenus",H1471&lt;[2]an!$M$37,S1471="kahepoolne vajaduspõhine",U1471&gt;=[2]an!$M$37,U1471&lt;=[2]an!$M$38,RANK(D1471,$D1471:$D1471)+COUNTIFS($D$2:D1471,D1471,$F$2:F1471,F1471)-1&gt;1),"",
IF(AND(F1471="Peretoe teenus",H1471&lt;[2]an!$M$37,S1471="kahepoolne vajaduspõhine",U1471&gt;[2]an!$M$38,RANK(D1471,$D1471:$D1471)+COUNTIFS($D$2:D1471,D1471,$F$2:F1471,F1471)-1=1),X1471,
IF(AND(F1471="Peretoe teenus",H1471&lt;[2]an!$M$37,S1471="kahepoolne vajaduspõhine",U1471&gt;[2]an!$M$38,RANK(D1471,$D1471:$D1471)+COUNTIFS($D$2:D1471,D1471,$F$2:F1471,F1471)-1&gt;1),"",X1471*W1471)))))))))))))),"")</f>
        <v/>
      </c>
      <c r="Z1471" s="18" t="str">
        <f t="shared" si="67"/>
        <v/>
      </c>
      <c r="AA1471" s="19" t="str">
        <f>IFERROR(VLOOKUP(E1471,[2]an!$A$3:$B$81,2,FALSE),"")</f>
        <v/>
      </c>
      <c r="AB1471" s="19" t="str">
        <f>IFERROR(VLOOKUP(AA1471,[2]an!$C$2:$D$16,2,FALSE),"")</f>
        <v/>
      </c>
      <c r="AC1471" s="20"/>
      <c r="AD1471" s="21" t="str">
        <f>IF(A1471=[2]an!$F$36,VLOOKUP([2]an!$F$36,[2]an!$F$36:$H$36,3,FALSE),IF(A1471=[2]an!$F$35,VLOOKUP([2]an!$F$35,[2]an!$F$35:$H$35,3,FALSE),IF(A1471=[2]an!$F$33,VLOOKUP([2]an!$F$33,[2]an!$F$33:$H$33,3,FALSE),IF(A1471=[2]an!$F$31,VLOOKUP([2]an!$F$31,[2]an!$F$31:$H$31,3,FALSE),""))))</f>
        <v/>
      </c>
    </row>
    <row r="1472" spans="6:30" x14ac:dyDescent="0.2">
      <c r="F1472" s="10"/>
      <c r="G1472" s="8" t="str">
        <f t="shared" si="68"/>
        <v/>
      </c>
      <c r="H1472" s="13"/>
      <c r="K1472" s="13"/>
      <c r="L1472" s="10"/>
      <c r="M1472" s="10"/>
      <c r="S1472" s="8" t="str">
        <f>IFERROR(VLOOKUP(D1472,[1]peretoe_teenus!$A$2:$L$2000,5,FALSE),"")</f>
        <v/>
      </c>
      <c r="U1472" s="13"/>
      <c r="V1472" s="15" t="str" cm="1">
        <f t="array" ref="V1472">IFERROR(IF(AND(F1472="Tugigrupp",RANK(K1472,$K1472:$K1472)+COUNTIFS($K$2:K1472,K1472,$L$2:L1472,L1472,$M$2:M1472,M1472,$I$2:I1472,I1472,$G$2:G1472,G1472,$F$2:F1472,F1472)-1=1),SUMPRODUCT(($F$2:$F$4154=F1472)*($G$2:$G$4154=G1472)*($K$2:$K$4154=K1472)*($I$2:$I$4154=I1472)*($L$2:$L$4154=L1472)*($M$2:$M$4154=M1472)),""),"")</f>
        <v/>
      </c>
      <c r="W1472" s="15" t="str">
        <f t="shared" si="66"/>
        <v/>
      </c>
      <c r="X1472" s="16" t="str">
        <f>IF(AND(A1472=[2]an!$G$38,F1472=[2]an!$E$40),[2]an!$G$40,IF(AND(A1472=[2]an!$G$38,F1472=[2]an!$E$41),[2]an!$G$41,IF(AND(A1472=[2]an!$G$38,F1472=[2]an!$E$39,H1472&gt;=[2]an!$M$37),[2]an!$G$39,
IF(AND(A1472=[2]an!$G$38,F1472=[2]an!$E$39,H1472&lt;[2]an!$M$37,S1472="kahepoolne vajaduspõhine",U1472=""),[2]an!$M$40,
IF(AND(A1472=[2]an!$G$38,F1472=[2]an!$E$39,H1472&lt;[2]an!$M$37,S1472="kahepoolne vajaduspõhine",U1472&lt;&gt;""),[2]an!$G$39,
IF(AND(A1472=[2]an!$G$38,F1472=[2]an!$E$39,H1472&lt;[2]an!$M$37,S1472&lt;&gt;"kahepoolne vajaduspõhine"),[2]an!$G$39,
IF(AND(A1472=[2]an!$G$38,F1472=[2]an!$E$42),[2]an!$G$42,
IF(AND(A1472=[2]an!$H$38,F1472=[2]an!$E$40),[2]an!$H$40,IF(AND(A1472=[2]an!$H$38,F1472=[2]an!$E$41),[2]an!$H$41,IF(AND(A1472=[2]an!$H$38,F1472=[2]an!$E$39,H1472&gt;=[2]an!$M$37),[2]an!$H$39,
IF(AND(A1472=[2]an!$H$38,F1472=[2]an!$E$39,H1472&lt;[2]an!$M$37,S1472="kahepoolne vajaduspõhine",U1472=""),[2]an!$M$40,
IF(AND(A1472=[2]an!$H$38,F1472=[2]an!$E$39,H1472&lt;[2]an!$M$37,S1472="kahepoolne vajaduspõhine",U1472&lt;&gt;""),[2]an!$H$39,
IF(AND(A1472=[2]an!$H$38,F1472=[2]an!$E$39,H1472&lt;[2]an!$M$37,S1472&lt;&gt;"kahepoolne vajaduspõhine"),[2]an!$H$39,
IF(AND(A1472=[2]an!$H$38,F1472=[2]an!$E$42),[2]an!$H$42,
IF(AND(A1472=[2]an!$I$38,F1472=[2]an!$E$40),[2]an!$I$40,IF(AND(A1472=[2]an!$I$38,F1472=[2]an!$E$41),[2]an!$I$41,IF(AND(A1472=[2]an!$I$38,F1472=[2]an!$E$39,H1472&gt;=[2]an!$M$37),[2]an!$I$39,
IF(AND(A1472=[2]an!$I$38,F1472=[2]an!$E$39,H1472&lt;[2]an!$M$37,S1472="kahepoolne vajaduspõhine",U1472=""),[2]an!$M$40,
IF(AND(A1472=[2]an!$I$38,F1472=[2]an!$E$39,H1472&lt;[2]an!$M$37,S1472="kahepoolne vajaduspõhine",U1472&lt;&gt;""),[2]an!$I$39,
IF(AND(A1472=[2]an!$I$38,F1472=[2]an!$E$39,H1472&lt;[2]an!$M$37,S1472&lt;&gt;"kahepoolne vajaduspõhine"),[2]an!$I$39,
IF(AND(A1472=[2]an!$I$38,F1472=[2]an!$E$42),[2]an!$I$42,
IF(AND(A1472=[2]an!$J$38,F1472=[2]an!$E$40),[2]an!$J$40,IF(AND(A1472=[2]an!$J$38,F1472=[2]an!$E$41),[2]an!$J$41,IF(AND(A1472=[2]an!$J$38,F1472=[2]an!$E$39,H1472&gt;=[2]an!$M$37),[2]an!$J$39,
IF(AND(A1472=[2]an!$J$38,F1472=[2]an!$E$39,H1472&lt;[2]an!$M$37,S1472="kahepoolne vajaduspõhine",U1472=""),[2]an!$M$40,
IF(AND(A1472=[2]an!$J$38,F1472=[2]an!$E$39,H1472&lt;[2]an!$M$37,S1472="kahepoolne vajaduspõhine",U1472&lt;&gt;""),[2]an!$J$39,
IF(AND(A1472=[2]an!$J$38,F1472=[2]an!$E$39,H1472&lt;[2]an!$M$37,S1472&lt;&gt;"kahepoolne vajaduspõhine"),[2]an!$J$39,
IF(AND(A1472=[2]an!$J$38,F1472=[2]an!$E$42),[2]an!$J$42,""))))))))))))))))))))))))))))</f>
        <v/>
      </c>
      <c r="Y1472" s="17" t="str">
        <f>IFERROR(IF(F1472="Tugigrupp",0,
IF(AND(F1472="Peretoe teenus",H1472&gt;=[2]an!$M$37,RANK(D1472,$D1472:$D1472)+COUNTIFS($D$2:D1472,D1472,$F$2:F1472,F1472)-1&gt;1),"",
IF(AND(F1472="Peretoe teenus",H1472&gt;=[2]an!$M$37,RANK(D1472,$D1472:$D1472)+COUNTIFS($D$2:D1472,D1472,$F$2:F1472,F1472)-1=1,MONTH(H1472)=MONTH(K1472)=TRUE,YEAR(H1472)=YEAR(K1472)=TRUE),((EOMONTH(H1472,0)-H1472+1)*X1472)/DAY(EOMONTH(H1472,0)),
IF(AND(F1472="Peretoe teenus",H1472&gt;=[2]an!$M$37,RANK(D1472,$D1472:$D1472)+COUNTIFS($D$2:D1472,D1472,$F$2:F1472,F1472)-1=1),X1472,
IF(AND(F1472="Peretoe teenus",H1472&lt;[2]an!$M$37,S1472&lt;&gt;"kahepoolne vajaduspõhine",RANK(D1472,$D1472:$D1472)+COUNTIFS($D$2:D1472,D1472,$F$2:F1472,F1472)-1=1),X1472,
IF(AND(F1472="Peretoe teenus",H1472&lt;[2]an!$M$37,S1472&lt;&gt;"kahepoolne vajaduspõhine",RANK(D1472,$D1472:$D1472)+COUNTIFS($D$2:D1472,D1472,$F$2:F1472,F1472)-1&gt;1),"",
IF(AND(F1472="Peretoe teenus",H1472&lt;[2]an!$M$37,S1472="kahepoolne vajaduspõhine",U1472="",RANK(D1472,$D1472:$D1472)+COUNTIFS($D$2:D1472,D1472,$F$2:F1472,F1472)-1=1),X1472,
IF(AND(F1472="Peretoe teenus",H1472&lt;[2]an!$M$37,S1472="kahepoolne vajaduspõhine",U1472="",RANK(D1472,$D1472:$D1472)+COUNTIFS($D$2:D1472,D1472,$F$2:F1472,F1472)-1&gt;1),"",
IF(AND(F1472="Peretoe teenus",H1472&lt;[2]an!$M$37,S1472="kahepoolne vajaduspõhine",U1472&lt;[2]an!$M$37,RANK(D1472,$D1472:$D1472)+COUNTIFS($D$2:D1472,D1472,$F$2:F1472,F1472)-1=1),X1472,
IF(AND(F1472="Peretoe teenus",H1472&lt;[2]an!$M$37,S1472="kahepoolne vajaduspõhine",U1472&lt;[2]an!$M$37,RANK(D1472,$D1472:$D1472)+COUNTIFS($D$2:D1472,D1472,$F$2:F1472,F1472)-1&gt;1),"",
IF(AND(F1472="Peretoe teenus",H1472&lt;[2]an!$M$37,S1472="kahepoolne vajaduspõhine",U1472&gt;=[2]an!$M$37,U1472&lt;=[2]an!$M$38,RANK(D1472,$D1472:$D1472)+COUNTIFS($D$2:D1472,D1472,$F$2:F1472,F1472)-1=1),
((EOMONTH(U1472,0)-U1472+1)*X1472)/DAY(EOMONTH(U1472,0))+(DAY(U1472)-1)*100/DAY(EOMONTH(U1472,0)),
IF(AND(F1472="Peretoe teenus",H1472&lt;[2]an!$M$37,S1472="kahepoolne vajaduspõhine",U1472&gt;=[2]an!$M$37,U1472&lt;=[2]an!$M$38,RANK(D1472,$D1472:$D1472)+COUNTIFS($D$2:D1472,D1472,$F$2:F1472,F1472)-1&gt;1),"",
IF(AND(F1472="Peretoe teenus",H1472&lt;[2]an!$M$37,S1472="kahepoolne vajaduspõhine",U1472&gt;[2]an!$M$38,RANK(D1472,$D1472:$D1472)+COUNTIFS($D$2:D1472,D1472,$F$2:F1472,F1472)-1=1),X1472,
IF(AND(F1472="Peretoe teenus",H1472&lt;[2]an!$M$37,S1472="kahepoolne vajaduspõhine",U1472&gt;[2]an!$M$38,RANK(D1472,$D1472:$D1472)+COUNTIFS($D$2:D1472,D1472,$F$2:F1472,F1472)-1&gt;1),"",X1472*W1472)))))))))))))),"")</f>
        <v/>
      </c>
      <c r="Z1472" s="18" t="str">
        <f t="shared" si="67"/>
        <v/>
      </c>
      <c r="AA1472" s="19" t="str">
        <f>IFERROR(VLOOKUP(E1472,[2]an!$A$3:$B$81,2,FALSE),"")</f>
        <v/>
      </c>
      <c r="AB1472" s="19" t="str">
        <f>IFERROR(VLOOKUP(AA1472,[2]an!$C$2:$D$16,2,FALSE),"")</f>
        <v/>
      </c>
      <c r="AC1472" s="20"/>
      <c r="AD1472" s="21" t="str">
        <f>IF(A1472=[2]an!$F$36,VLOOKUP([2]an!$F$36,[2]an!$F$36:$H$36,3,FALSE),IF(A1472=[2]an!$F$35,VLOOKUP([2]an!$F$35,[2]an!$F$35:$H$35,3,FALSE),IF(A1472=[2]an!$F$33,VLOOKUP([2]an!$F$33,[2]an!$F$33:$H$33,3,FALSE),IF(A1472=[2]an!$F$31,VLOOKUP([2]an!$F$31,[2]an!$F$31:$H$31,3,FALSE),""))))</f>
        <v/>
      </c>
    </row>
    <row r="1473" spans="6:30" x14ac:dyDescent="0.2">
      <c r="F1473" s="10"/>
      <c r="G1473" s="8" t="str">
        <f t="shared" si="68"/>
        <v/>
      </c>
      <c r="H1473" s="13"/>
      <c r="K1473" s="13"/>
      <c r="L1473" s="10"/>
      <c r="M1473" s="10"/>
      <c r="S1473" s="8" t="str">
        <f>IFERROR(VLOOKUP(D1473,[1]peretoe_teenus!$A$2:$L$2000,5,FALSE),"")</f>
        <v/>
      </c>
      <c r="U1473" s="13"/>
      <c r="V1473" s="15" t="str" cm="1">
        <f t="array" ref="V1473">IFERROR(IF(AND(F1473="Tugigrupp",RANK(K1473,$K1473:$K1473)+COUNTIFS($K$2:K1473,K1473,$L$2:L1473,L1473,$M$2:M1473,M1473,$I$2:I1473,I1473,$G$2:G1473,G1473,$F$2:F1473,F1473)-1=1),SUMPRODUCT(($F$2:$F$4154=F1473)*($G$2:$G$4154=G1473)*($K$2:$K$4154=K1473)*($I$2:$I$4154=I1473)*($L$2:$L$4154=L1473)*($M$2:$M$4154=M1473)),""),"")</f>
        <v/>
      </c>
      <c r="W1473" s="15" t="str">
        <f t="shared" si="66"/>
        <v/>
      </c>
      <c r="X1473" s="16" t="str">
        <f>IF(AND(A1473=[2]an!$G$38,F1473=[2]an!$E$40),[2]an!$G$40,IF(AND(A1473=[2]an!$G$38,F1473=[2]an!$E$41),[2]an!$G$41,IF(AND(A1473=[2]an!$G$38,F1473=[2]an!$E$39,H1473&gt;=[2]an!$M$37),[2]an!$G$39,
IF(AND(A1473=[2]an!$G$38,F1473=[2]an!$E$39,H1473&lt;[2]an!$M$37,S1473="kahepoolne vajaduspõhine",U1473=""),[2]an!$M$40,
IF(AND(A1473=[2]an!$G$38,F1473=[2]an!$E$39,H1473&lt;[2]an!$M$37,S1473="kahepoolne vajaduspõhine",U1473&lt;&gt;""),[2]an!$G$39,
IF(AND(A1473=[2]an!$G$38,F1473=[2]an!$E$39,H1473&lt;[2]an!$M$37,S1473&lt;&gt;"kahepoolne vajaduspõhine"),[2]an!$G$39,
IF(AND(A1473=[2]an!$G$38,F1473=[2]an!$E$42),[2]an!$G$42,
IF(AND(A1473=[2]an!$H$38,F1473=[2]an!$E$40),[2]an!$H$40,IF(AND(A1473=[2]an!$H$38,F1473=[2]an!$E$41),[2]an!$H$41,IF(AND(A1473=[2]an!$H$38,F1473=[2]an!$E$39,H1473&gt;=[2]an!$M$37),[2]an!$H$39,
IF(AND(A1473=[2]an!$H$38,F1473=[2]an!$E$39,H1473&lt;[2]an!$M$37,S1473="kahepoolne vajaduspõhine",U1473=""),[2]an!$M$40,
IF(AND(A1473=[2]an!$H$38,F1473=[2]an!$E$39,H1473&lt;[2]an!$M$37,S1473="kahepoolne vajaduspõhine",U1473&lt;&gt;""),[2]an!$H$39,
IF(AND(A1473=[2]an!$H$38,F1473=[2]an!$E$39,H1473&lt;[2]an!$M$37,S1473&lt;&gt;"kahepoolne vajaduspõhine"),[2]an!$H$39,
IF(AND(A1473=[2]an!$H$38,F1473=[2]an!$E$42),[2]an!$H$42,
IF(AND(A1473=[2]an!$I$38,F1473=[2]an!$E$40),[2]an!$I$40,IF(AND(A1473=[2]an!$I$38,F1473=[2]an!$E$41),[2]an!$I$41,IF(AND(A1473=[2]an!$I$38,F1473=[2]an!$E$39,H1473&gt;=[2]an!$M$37),[2]an!$I$39,
IF(AND(A1473=[2]an!$I$38,F1473=[2]an!$E$39,H1473&lt;[2]an!$M$37,S1473="kahepoolne vajaduspõhine",U1473=""),[2]an!$M$40,
IF(AND(A1473=[2]an!$I$38,F1473=[2]an!$E$39,H1473&lt;[2]an!$M$37,S1473="kahepoolne vajaduspõhine",U1473&lt;&gt;""),[2]an!$I$39,
IF(AND(A1473=[2]an!$I$38,F1473=[2]an!$E$39,H1473&lt;[2]an!$M$37,S1473&lt;&gt;"kahepoolne vajaduspõhine"),[2]an!$I$39,
IF(AND(A1473=[2]an!$I$38,F1473=[2]an!$E$42),[2]an!$I$42,
IF(AND(A1473=[2]an!$J$38,F1473=[2]an!$E$40),[2]an!$J$40,IF(AND(A1473=[2]an!$J$38,F1473=[2]an!$E$41),[2]an!$J$41,IF(AND(A1473=[2]an!$J$38,F1473=[2]an!$E$39,H1473&gt;=[2]an!$M$37),[2]an!$J$39,
IF(AND(A1473=[2]an!$J$38,F1473=[2]an!$E$39,H1473&lt;[2]an!$M$37,S1473="kahepoolne vajaduspõhine",U1473=""),[2]an!$M$40,
IF(AND(A1473=[2]an!$J$38,F1473=[2]an!$E$39,H1473&lt;[2]an!$M$37,S1473="kahepoolne vajaduspõhine",U1473&lt;&gt;""),[2]an!$J$39,
IF(AND(A1473=[2]an!$J$38,F1473=[2]an!$E$39,H1473&lt;[2]an!$M$37,S1473&lt;&gt;"kahepoolne vajaduspõhine"),[2]an!$J$39,
IF(AND(A1473=[2]an!$J$38,F1473=[2]an!$E$42),[2]an!$J$42,""))))))))))))))))))))))))))))</f>
        <v/>
      </c>
      <c r="Y1473" s="17" t="str">
        <f>IFERROR(IF(F1473="Tugigrupp",0,
IF(AND(F1473="Peretoe teenus",H1473&gt;=[2]an!$M$37,RANK(D1473,$D1473:$D1473)+COUNTIFS($D$2:D1473,D1473,$F$2:F1473,F1473)-1&gt;1),"",
IF(AND(F1473="Peretoe teenus",H1473&gt;=[2]an!$M$37,RANK(D1473,$D1473:$D1473)+COUNTIFS($D$2:D1473,D1473,$F$2:F1473,F1473)-1=1,MONTH(H1473)=MONTH(K1473)=TRUE,YEAR(H1473)=YEAR(K1473)=TRUE),((EOMONTH(H1473,0)-H1473+1)*X1473)/DAY(EOMONTH(H1473,0)),
IF(AND(F1473="Peretoe teenus",H1473&gt;=[2]an!$M$37,RANK(D1473,$D1473:$D1473)+COUNTIFS($D$2:D1473,D1473,$F$2:F1473,F1473)-1=1),X1473,
IF(AND(F1473="Peretoe teenus",H1473&lt;[2]an!$M$37,S1473&lt;&gt;"kahepoolne vajaduspõhine",RANK(D1473,$D1473:$D1473)+COUNTIFS($D$2:D1473,D1473,$F$2:F1473,F1473)-1=1),X1473,
IF(AND(F1473="Peretoe teenus",H1473&lt;[2]an!$M$37,S1473&lt;&gt;"kahepoolne vajaduspõhine",RANK(D1473,$D1473:$D1473)+COUNTIFS($D$2:D1473,D1473,$F$2:F1473,F1473)-1&gt;1),"",
IF(AND(F1473="Peretoe teenus",H1473&lt;[2]an!$M$37,S1473="kahepoolne vajaduspõhine",U1473="",RANK(D1473,$D1473:$D1473)+COUNTIFS($D$2:D1473,D1473,$F$2:F1473,F1473)-1=1),X1473,
IF(AND(F1473="Peretoe teenus",H1473&lt;[2]an!$M$37,S1473="kahepoolne vajaduspõhine",U1473="",RANK(D1473,$D1473:$D1473)+COUNTIFS($D$2:D1473,D1473,$F$2:F1473,F1473)-1&gt;1),"",
IF(AND(F1473="Peretoe teenus",H1473&lt;[2]an!$M$37,S1473="kahepoolne vajaduspõhine",U1473&lt;[2]an!$M$37,RANK(D1473,$D1473:$D1473)+COUNTIFS($D$2:D1473,D1473,$F$2:F1473,F1473)-1=1),X1473,
IF(AND(F1473="Peretoe teenus",H1473&lt;[2]an!$M$37,S1473="kahepoolne vajaduspõhine",U1473&lt;[2]an!$M$37,RANK(D1473,$D1473:$D1473)+COUNTIFS($D$2:D1473,D1473,$F$2:F1473,F1473)-1&gt;1),"",
IF(AND(F1473="Peretoe teenus",H1473&lt;[2]an!$M$37,S1473="kahepoolne vajaduspõhine",U1473&gt;=[2]an!$M$37,U1473&lt;=[2]an!$M$38,RANK(D1473,$D1473:$D1473)+COUNTIFS($D$2:D1473,D1473,$F$2:F1473,F1473)-1=1),
((EOMONTH(U1473,0)-U1473+1)*X1473)/DAY(EOMONTH(U1473,0))+(DAY(U1473)-1)*100/DAY(EOMONTH(U1473,0)),
IF(AND(F1473="Peretoe teenus",H1473&lt;[2]an!$M$37,S1473="kahepoolne vajaduspõhine",U1473&gt;=[2]an!$M$37,U1473&lt;=[2]an!$M$38,RANK(D1473,$D1473:$D1473)+COUNTIFS($D$2:D1473,D1473,$F$2:F1473,F1473)-1&gt;1),"",
IF(AND(F1473="Peretoe teenus",H1473&lt;[2]an!$M$37,S1473="kahepoolne vajaduspõhine",U1473&gt;[2]an!$M$38,RANK(D1473,$D1473:$D1473)+COUNTIFS($D$2:D1473,D1473,$F$2:F1473,F1473)-1=1),X1473,
IF(AND(F1473="Peretoe teenus",H1473&lt;[2]an!$M$37,S1473="kahepoolne vajaduspõhine",U1473&gt;[2]an!$M$38,RANK(D1473,$D1473:$D1473)+COUNTIFS($D$2:D1473,D1473,$F$2:F1473,F1473)-1&gt;1),"",X1473*W1473)))))))))))))),"")</f>
        <v/>
      </c>
      <c r="Z1473" s="18" t="str">
        <f t="shared" si="67"/>
        <v/>
      </c>
      <c r="AA1473" s="19" t="str">
        <f>IFERROR(VLOOKUP(E1473,[2]an!$A$3:$B$81,2,FALSE),"")</f>
        <v/>
      </c>
      <c r="AB1473" s="19" t="str">
        <f>IFERROR(VLOOKUP(AA1473,[2]an!$C$2:$D$16,2,FALSE),"")</f>
        <v/>
      </c>
      <c r="AC1473" s="20"/>
      <c r="AD1473" s="21" t="str">
        <f>IF(A1473=[2]an!$F$36,VLOOKUP([2]an!$F$36,[2]an!$F$36:$H$36,3,FALSE),IF(A1473=[2]an!$F$35,VLOOKUP([2]an!$F$35,[2]an!$F$35:$H$35,3,FALSE),IF(A1473=[2]an!$F$33,VLOOKUP([2]an!$F$33,[2]an!$F$33:$H$33,3,FALSE),IF(A1473=[2]an!$F$31,VLOOKUP([2]an!$F$31,[2]an!$F$31:$H$31,3,FALSE),""))))</f>
        <v/>
      </c>
    </row>
    <row r="1474" spans="6:30" x14ac:dyDescent="0.2">
      <c r="F1474" s="10"/>
      <c r="G1474" s="8" t="str">
        <f t="shared" si="68"/>
        <v/>
      </c>
      <c r="H1474" s="13"/>
      <c r="K1474" s="13"/>
      <c r="L1474" s="10"/>
      <c r="M1474" s="10"/>
      <c r="S1474" s="8" t="str">
        <f>IFERROR(VLOOKUP(D1474,[1]peretoe_teenus!$A$2:$L$2000,5,FALSE),"")</f>
        <v/>
      </c>
      <c r="U1474" s="13"/>
      <c r="V1474" s="15" t="str" cm="1">
        <f t="array" ref="V1474">IFERROR(IF(AND(F1474="Tugigrupp",RANK(K1474,$K1474:$K1474)+COUNTIFS($K$2:K1474,K1474,$L$2:L1474,L1474,$M$2:M1474,M1474,$I$2:I1474,I1474,$G$2:G1474,G1474,$F$2:F1474,F1474)-1=1),SUMPRODUCT(($F$2:$F$4154=F1474)*($G$2:$G$4154=G1474)*($K$2:$K$4154=K1474)*($I$2:$I$4154=I1474)*($L$2:$L$4154=L1474)*($M$2:$M$4154=M1474)),""),"")</f>
        <v/>
      </c>
      <c r="W1474" s="15" t="str">
        <f t="shared" ref="W1474:W1537" si="69">IF(A1474="","",(M1474-L1474)*1440/45)</f>
        <v/>
      </c>
      <c r="X1474" s="16" t="str">
        <f>IF(AND(A1474=[2]an!$G$38,F1474=[2]an!$E$40),[2]an!$G$40,IF(AND(A1474=[2]an!$G$38,F1474=[2]an!$E$41),[2]an!$G$41,IF(AND(A1474=[2]an!$G$38,F1474=[2]an!$E$39,H1474&gt;=[2]an!$M$37),[2]an!$G$39,
IF(AND(A1474=[2]an!$G$38,F1474=[2]an!$E$39,H1474&lt;[2]an!$M$37,S1474="kahepoolne vajaduspõhine",U1474=""),[2]an!$M$40,
IF(AND(A1474=[2]an!$G$38,F1474=[2]an!$E$39,H1474&lt;[2]an!$M$37,S1474="kahepoolne vajaduspõhine",U1474&lt;&gt;""),[2]an!$G$39,
IF(AND(A1474=[2]an!$G$38,F1474=[2]an!$E$39,H1474&lt;[2]an!$M$37,S1474&lt;&gt;"kahepoolne vajaduspõhine"),[2]an!$G$39,
IF(AND(A1474=[2]an!$G$38,F1474=[2]an!$E$42),[2]an!$G$42,
IF(AND(A1474=[2]an!$H$38,F1474=[2]an!$E$40),[2]an!$H$40,IF(AND(A1474=[2]an!$H$38,F1474=[2]an!$E$41),[2]an!$H$41,IF(AND(A1474=[2]an!$H$38,F1474=[2]an!$E$39,H1474&gt;=[2]an!$M$37),[2]an!$H$39,
IF(AND(A1474=[2]an!$H$38,F1474=[2]an!$E$39,H1474&lt;[2]an!$M$37,S1474="kahepoolne vajaduspõhine",U1474=""),[2]an!$M$40,
IF(AND(A1474=[2]an!$H$38,F1474=[2]an!$E$39,H1474&lt;[2]an!$M$37,S1474="kahepoolne vajaduspõhine",U1474&lt;&gt;""),[2]an!$H$39,
IF(AND(A1474=[2]an!$H$38,F1474=[2]an!$E$39,H1474&lt;[2]an!$M$37,S1474&lt;&gt;"kahepoolne vajaduspõhine"),[2]an!$H$39,
IF(AND(A1474=[2]an!$H$38,F1474=[2]an!$E$42),[2]an!$H$42,
IF(AND(A1474=[2]an!$I$38,F1474=[2]an!$E$40),[2]an!$I$40,IF(AND(A1474=[2]an!$I$38,F1474=[2]an!$E$41),[2]an!$I$41,IF(AND(A1474=[2]an!$I$38,F1474=[2]an!$E$39,H1474&gt;=[2]an!$M$37),[2]an!$I$39,
IF(AND(A1474=[2]an!$I$38,F1474=[2]an!$E$39,H1474&lt;[2]an!$M$37,S1474="kahepoolne vajaduspõhine",U1474=""),[2]an!$M$40,
IF(AND(A1474=[2]an!$I$38,F1474=[2]an!$E$39,H1474&lt;[2]an!$M$37,S1474="kahepoolne vajaduspõhine",U1474&lt;&gt;""),[2]an!$I$39,
IF(AND(A1474=[2]an!$I$38,F1474=[2]an!$E$39,H1474&lt;[2]an!$M$37,S1474&lt;&gt;"kahepoolne vajaduspõhine"),[2]an!$I$39,
IF(AND(A1474=[2]an!$I$38,F1474=[2]an!$E$42),[2]an!$I$42,
IF(AND(A1474=[2]an!$J$38,F1474=[2]an!$E$40),[2]an!$J$40,IF(AND(A1474=[2]an!$J$38,F1474=[2]an!$E$41),[2]an!$J$41,IF(AND(A1474=[2]an!$J$38,F1474=[2]an!$E$39,H1474&gt;=[2]an!$M$37),[2]an!$J$39,
IF(AND(A1474=[2]an!$J$38,F1474=[2]an!$E$39,H1474&lt;[2]an!$M$37,S1474="kahepoolne vajaduspõhine",U1474=""),[2]an!$M$40,
IF(AND(A1474=[2]an!$J$38,F1474=[2]an!$E$39,H1474&lt;[2]an!$M$37,S1474="kahepoolne vajaduspõhine",U1474&lt;&gt;""),[2]an!$J$39,
IF(AND(A1474=[2]an!$J$38,F1474=[2]an!$E$39,H1474&lt;[2]an!$M$37,S1474&lt;&gt;"kahepoolne vajaduspõhine"),[2]an!$J$39,
IF(AND(A1474=[2]an!$J$38,F1474=[2]an!$E$42),[2]an!$J$42,""))))))))))))))))))))))))))))</f>
        <v/>
      </c>
      <c r="Y1474" s="17" t="str">
        <f>IFERROR(IF(F1474="Tugigrupp",0,
IF(AND(F1474="Peretoe teenus",H1474&gt;=[2]an!$M$37,RANK(D1474,$D1474:$D1474)+COUNTIFS($D$2:D1474,D1474,$F$2:F1474,F1474)-1&gt;1),"",
IF(AND(F1474="Peretoe teenus",H1474&gt;=[2]an!$M$37,RANK(D1474,$D1474:$D1474)+COUNTIFS($D$2:D1474,D1474,$F$2:F1474,F1474)-1=1,MONTH(H1474)=MONTH(K1474)=TRUE,YEAR(H1474)=YEAR(K1474)=TRUE),((EOMONTH(H1474,0)-H1474+1)*X1474)/DAY(EOMONTH(H1474,0)),
IF(AND(F1474="Peretoe teenus",H1474&gt;=[2]an!$M$37,RANK(D1474,$D1474:$D1474)+COUNTIFS($D$2:D1474,D1474,$F$2:F1474,F1474)-1=1),X1474,
IF(AND(F1474="Peretoe teenus",H1474&lt;[2]an!$M$37,S1474&lt;&gt;"kahepoolne vajaduspõhine",RANK(D1474,$D1474:$D1474)+COUNTIFS($D$2:D1474,D1474,$F$2:F1474,F1474)-1=1),X1474,
IF(AND(F1474="Peretoe teenus",H1474&lt;[2]an!$M$37,S1474&lt;&gt;"kahepoolne vajaduspõhine",RANK(D1474,$D1474:$D1474)+COUNTIFS($D$2:D1474,D1474,$F$2:F1474,F1474)-1&gt;1),"",
IF(AND(F1474="Peretoe teenus",H1474&lt;[2]an!$M$37,S1474="kahepoolne vajaduspõhine",U1474="",RANK(D1474,$D1474:$D1474)+COUNTIFS($D$2:D1474,D1474,$F$2:F1474,F1474)-1=1),X1474,
IF(AND(F1474="Peretoe teenus",H1474&lt;[2]an!$M$37,S1474="kahepoolne vajaduspõhine",U1474="",RANK(D1474,$D1474:$D1474)+COUNTIFS($D$2:D1474,D1474,$F$2:F1474,F1474)-1&gt;1),"",
IF(AND(F1474="Peretoe teenus",H1474&lt;[2]an!$M$37,S1474="kahepoolne vajaduspõhine",U1474&lt;[2]an!$M$37,RANK(D1474,$D1474:$D1474)+COUNTIFS($D$2:D1474,D1474,$F$2:F1474,F1474)-1=1),X1474,
IF(AND(F1474="Peretoe teenus",H1474&lt;[2]an!$M$37,S1474="kahepoolne vajaduspõhine",U1474&lt;[2]an!$M$37,RANK(D1474,$D1474:$D1474)+COUNTIFS($D$2:D1474,D1474,$F$2:F1474,F1474)-1&gt;1),"",
IF(AND(F1474="Peretoe teenus",H1474&lt;[2]an!$M$37,S1474="kahepoolne vajaduspõhine",U1474&gt;=[2]an!$M$37,U1474&lt;=[2]an!$M$38,RANK(D1474,$D1474:$D1474)+COUNTIFS($D$2:D1474,D1474,$F$2:F1474,F1474)-1=1),
((EOMONTH(U1474,0)-U1474+1)*X1474)/DAY(EOMONTH(U1474,0))+(DAY(U1474)-1)*100/DAY(EOMONTH(U1474,0)),
IF(AND(F1474="Peretoe teenus",H1474&lt;[2]an!$M$37,S1474="kahepoolne vajaduspõhine",U1474&gt;=[2]an!$M$37,U1474&lt;=[2]an!$M$38,RANK(D1474,$D1474:$D1474)+COUNTIFS($D$2:D1474,D1474,$F$2:F1474,F1474)-1&gt;1),"",
IF(AND(F1474="Peretoe teenus",H1474&lt;[2]an!$M$37,S1474="kahepoolne vajaduspõhine",U1474&gt;[2]an!$M$38,RANK(D1474,$D1474:$D1474)+COUNTIFS($D$2:D1474,D1474,$F$2:F1474,F1474)-1=1),X1474,
IF(AND(F1474="Peretoe teenus",H1474&lt;[2]an!$M$37,S1474="kahepoolne vajaduspõhine",U1474&gt;[2]an!$M$38,RANK(D1474,$D1474:$D1474)+COUNTIFS($D$2:D1474,D1474,$F$2:F1474,F1474)-1&gt;1),"",X1474*W1474)))))))))))))),"")</f>
        <v/>
      </c>
      <c r="Z1474" s="18" t="str">
        <f t="shared" ref="Z1474:Z1537" si="70">IF(F1474="Tugigrupp",SUMPRODUCT(($F$2:$F$4154=F1474)*($G$2:$G$4154=G1474)*($K$2:$K$4154=K1474)*($I$2:$I$4154=I1474)*($L$2:$L$4154=L1474)*($M$2:$M$4154=M1474)),"")</f>
        <v/>
      </c>
      <c r="AA1474" s="19" t="str">
        <f>IFERROR(VLOOKUP(E1474,[2]an!$A$3:$B$81,2,FALSE),"")</f>
        <v/>
      </c>
      <c r="AB1474" s="19" t="str">
        <f>IFERROR(VLOOKUP(AA1474,[2]an!$C$2:$D$16,2,FALSE),"")</f>
        <v/>
      </c>
      <c r="AC1474" s="20"/>
      <c r="AD1474" s="21" t="str">
        <f>IF(A1474=[2]an!$F$36,VLOOKUP([2]an!$F$36,[2]an!$F$36:$H$36,3,FALSE),IF(A1474=[2]an!$F$35,VLOOKUP([2]an!$F$35,[2]an!$F$35:$H$35,3,FALSE),IF(A1474=[2]an!$F$33,VLOOKUP([2]an!$F$33,[2]an!$F$33:$H$33,3,FALSE),IF(A1474=[2]an!$F$31,VLOOKUP([2]an!$F$31,[2]an!$F$31:$H$31,3,FALSE),""))))</f>
        <v/>
      </c>
    </row>
    <row r="1475" spans="6:30" x14ac:dyDescent="0.2">
      <c r="F1475" s="10"/>
      <c r="G1475" s="8" t="str">
        <f t="shared" ref="G1475:G1538" si="71">IF(F1475="","",IF(F1475&lt;&gt;"Tugigrupp","pole",""))</f>
        <v/>
      </c>
      <c r="H1475" s="13"/>
      <c r="K1475" s="13"/>
      <c r="L1475" s="10"/>
      <c r="M1475" s="10"/>
      <c r="S1475" s="8" t="str">
        <f>IFERROR(VLOOKUP(D1475,[1]peretoe_teenus!$A$2:$L$2000,5,FALSE),"")</f>
        <v/>
      </c>
      <c r="U1475" s="13"/>
      <c r="V1475" s="15" t="str" cm="1">
        <f t="array" ref="V1475">IFERROR(IF(AND(F1475="Tugigrupp",RANK(K1475,$K1475:$K1475)+COUNTIFS($K$2:K1475,K1475,$L$2:L1475,L1475,$M$2:M1475,M1475,$I$2:I1475,I1475,$G$2:G1475,G1475,$F$2:F1475,F1475)-1=1),SUMPRODUCT(($F$2:$F$4154=F1475)*($G$2:$G$4154=G1475)*($K$2:$K$4154=K1475)*($I$2:$I$4154=I1475)*($L$2:$L$4154=L1475)*($M$2:$M$4154=M1475)),""),"")</f>
        <v/>
      </c>
      <c r="W1475" s="15" t="str">
        <f t="shared" si="69"/>
        <v/>
      </c>
      <c r="X1475" s="16" t="str">
        <f>IF(AND(A1475=[2]an!$G$38,F1475=[2]an!$E$40),[2]an!$G$40,IF(AND(A1475=[2]an!$G$38,F1475=[2]an!$E$41),[2]an!$G$41,IF(AND(A1475=[2]an!$G$38,F1475=[2]an!$E$39,H1475&gt;=[2]an!$M$37),[2]an!$G$39,
IF(AND(A1475=[2]an!$G$38,F1475=[2]an!$E$39,H1475&lt;[2]an!$M$37,S1475="kahepoolne vajaduspõhine",U1475=""),[2]an!$M$40,
IF(AND(A1475=[2]an!$G$38,F1475=[2]an!$E$39,H1475&lt;[2]an!$M$37,S1475="kahepoolne vajaduspõhine",U1475&lt;&gt;""),[2]an!$G$39,
IF(AND(A1475=[2]an!$G$38,F1475=[2]an!$E$39,H1475&lt;[2]an!$M$37,S1475&lt;&gt;"kahepoolne vajaduspõhine"),[2]an!$G$39,
IF(AND(A1475=[2]an!$G$38,F1475=[2]an!$E$42),[2]an!$G$42,
IF(AND(A1475=[2]an!$H$38,F1475=[2]an!$E$40),[2]an!$H$40,IF(AND(A1475=[2]an!$H$38,F1475=[2]an!$E$41),[2]an!$H$41,IF(AND(A1475=[2]an!$H$38,F1475=[2]an!$E$39,H1475&gt;=[2]an!$M$37),[2]an!$H$39,
IF(AND(A1475=[2]an!$H$38,F1475=[2]an!$E$39,H1475&lt;[2]an!$M$37,S1475="kahepoolne vajaduspõhine",U1475=""),[2]an!$M$40,
IF(AND(A1475=[2]an!$H$38,F1475=[2]an!$E$39,H1475&lt;[2]an!$M$37,S1475="kahepoolne vajaduspõhine",U1475&lt;&gt;""),[2]an!$H$39,
IF(AND(A1475=[2]an!$H$38,F1475=[2]an!$E$39,H1475&lt;[2]an!$M$37,S1475&lt;&gt;"kahepoolne vajaduspõhine"),[2]an!$H$39,
IF(AND(A1475=[2]an!$H$38,F1475=[2]an!$E$42),[2]an!$H$42,
IF(AND(A1475=[2]an!$I$38,F1475=[2]an!$E$40),[2]an!$I$40,IF(AND(A1475=[2]an!$I$38,F1475=[2]an!$E$41),[2]an!$I$41,IF(AND(A1475=[2]an!$I$38,F1475=[2]an!$E$39,H1475&gt;=[2]an!$M$37),[2]an!$I$39,
IF(AND(A1475=[2]an!$I$38,F1475=[2]an!$E$39,H1475&lt;[2]an!$M$37,S1475="kahepoolne vajaduspõhine",U1475=""),[2]an!$M$40,
IF(AND(A1475=[2]an!$I$38,F1475=[2]an!$E$39,H1475&lt;[2]an!$M$37,S1475="kahepoolne vajaduspõhine",U1475&lt;&gt;""),[2]an!$I$39,
IF(AND(A1475=[2]an!$I$38,F1475=[2]an!$E$39,H1475&lt;[2]an!$M$37,S1475&lt;&gt;"kahepoolne vajaduspõhine"),[2]an!$I$39,
IF(AND(A1475=[2]an!$I$38,F1475=[2]an!$E$42),[2]an!$I$42,
IF(AND(A1475=[2]an!$J$38,F1475=[2]an!$E$40),[2]an!$J$40,IF(AND(A1475=[2]an!$J$38,F1475=[2]an!$E$41),[2]an!$J$41,IF(AND(A1475=[2]an!$J$38,F1475=[2]an!$E$39,H1475&gt;=[2]an!$M$37),[2]an!$J$39,
IF(AND(A1475=[2]an!$J$38,F1475=[2]an!$E$39,H1475&lt;[2]an!$M$37,S1475="kahepoolne vajaduspõhine",U1475=""),[2]an!$M$40,
IF(AND(A1475=[2]an!$J$38,F1475=[2]an!$E$39,H1475&lt;[2]an!$M$37,S1475="kahepoolne vajaduspõhine",U1475&lt;&gt;""),[2]an!$J$39,
IF(AND(A1475=[2]an!$J$38,F1475=[2]an!$E$39,H1475&lt;[2]an!$M$37,S1475&lt;&gt;"kahepoolne vajaduspõhine"),[2]an!$J$39,
IF(AND(A1475=[2]an!$J$38,F1475=[2]an!$E$42),[2]an!$J$42,""))))))))))))))))))))))))))))</f>
        <v/>
      </c>
      <c r="Y1475" s="17" t="str">
        <f>IFERROR(IF(F1475="Tugigrupp",0,
IF(AND(F1475="Peretoe teenus",H1475&gt;=[2]an!$M$37,RANK(D1475,$D1475:$D1475)+COUNTIFS($D$2:D1475,D1475,$F$2:F1475,F1475)-1&gt;1),"",
IF(AND(F1475="Peretoe teenus",H1475&gt;=[2]an!$M$37,RANK(D1475,$D1475:$D1475)+COUNTIFS($D$2:D1475,D1475,$F$2:F1475,F1475)-1=1,MONTH(H1475)=MONTH(K1475)=TRUE,YEAR(H1475)=YEAR(K1475)=TRUE),((EOMONTH(H1475,0)-H1475+1)*X1475)/DAY(EOMONTH(H1475,0)),
IF(AND(F1475="Peretoe teenus",H1475&gt;=[2]an!$M$37,RANK(D1475,$D1475:$D1475)+COUNTIFS($D$2:D1475,D1475,$F$2:F1475,F1475)-1=1),X1475,
IF(AND(F1475="Peretoe teenus",H1475&lt;[2]an!$M$37,S1475&lt;&gt;"kahepoolne vajaduspõhine",RANK(D1475,$D1475:$D1475)+COUNTIFS($D$2:D1475,D1475,$F$2:F1475,F1475)-1=1),X1475,
IF(AND(F1475="Peretoe teenus",H1475&lt;[2]an!$M$37,S1475&lt;&gt;"kahepoolne vajaduspõhine",RANK(D1475,$D1475:$D1475)+COUNTIFS($D$2:D1475,D1475,$F$2:F1475,F1475)-1&gt;1),"",
IF(AND(F1475="Peretoe teenus",H1475&lt;[2]an!$M$37,S1475="kahepoolne vajaduspõhine",U1475="",RANK(D1475,$D1475:$D1475)+COUNTIFS($D$2:D1475,D1475,$F$2:F1475,F1475)-1=1),X1475,
IF(AND(F1475="Peretoe teenus",H1475&lt;[2]an!$M$37,S1475="kahepoolne vajaduspõhine",U1475="",RANK(D1475,$D1475:$D1475)+COUNTIFS($D$2:D1475,D1475,$F$2:F1475,F1475)-1&gt;1),"",
IF(AND(F1475="Peretoe teenus",H1475&lt;[2]an!$M$37,S1475="kahepoolne vajaduspõhine",U1475&lt;[2]an!$M$37,RANK(D1475,$D1475:$D1475)+COUNTIFS($D$2:D1475,D1475,$F$2:F1475,F1475)-1=1),X1475,
IF(AND(F1475="Peretoe teenus",H1475&lt;[2]an!$M$37,S1475="kahepoolne vajaduspõhine",U1475&lt;[2]an!$M$37,RANK(D1475,$D1475:$D1475)+COUNTIFS($D$2:D1475,D1475,$F$2:F1475,F1475)-1&gt;1),"",
IF(AND(F1475="Peretoe teenus",H1475&lt;[2]an!$M$37,S1475="kahepoolne vajaduspõhine",U1475&gt;=[2]an!$M$37,U1475&lt;=[2]an!$M$38,RANK(D1475,$D1475:$D1475)+COUNTIFS($D$2:D1475,D1475,$F$2:F1475,F1475)-1=1),
((EOMONTH(U1475,0)-U1475+1)*X1475)/DAY(EOMONTH(U1475,0))+(DAY(U1475)-1)*100/DAY(EOMONTH(U1475,0)),
IF(AND(F1475="Peretoe teenus",H1475&lt;[2]an!$M$37,S1475="kahepoolne vajaduspõhine",U1475&gt;=[2]an!$M$37,U1475&lt;=[2]an!$M$38,RANK(D1475,$D1475:$D1475)+COUNTIFS($D$2:D1475,D1475,$F$2:F1475,F1475)-1&gt;1),"",
IF(AND(F1475="Peretoe teenus",H1475&lt;[2]an!$M$37,S1475="kahepoolne vajaduspõhine",U1475&gt;[2]an!$M$38,RANK(D1475,$D1475:$D1475)+COUNTIFS($D$2:D1475,D1475,$F$2:F1475,F1475)-1=1),X1475,
IF(AND(F1475="Peretoe teenus",H1475&lt;[2]an!$M$37,S1475="kahepoolne vajaduspõhine",U1475&gt;[2]an!$M$38,RANK(D1475,$D1475:$D1475)+COUNTIFS($D$2:D1475,D1475,$F$2:F1475,F1475)-1&gt;1),"",X1475*W1475)))))))))))))),"")</f>
        <v/>
      </c>
      <c r="Z1475" s="18" t="str">
        <f t="shared" si="70"/>
        <v/>
      </c>
      <c r="AA1475" s="19" t="str">
        <f>IFERROR(VLOOKUP(E1475,[2]an!$A$3:$B$81,2,FALSE),"")</f>
        <v/>
      </c>
      <c r="AB1475" s="19" t="str">
        <f>IFERROR(VLOOKUP(AA1475,[2]an!$C$2:$D$16,2,FALSE),"")</f>
        <v/>
      </c>
      <c r="AC1475" s="20"/>
      <c r="AD1475" s="21" t="str">
        <f>IF(A1475=[2]an!$F$36,VLOOKUP([2]an!$F$36,[2]an!$F$36:$H$36,3,FALSE),IF(A1475=[2]an!$F$35,VLOOKUP([2]an!$F$35,[2]an!$F$35:$H$35,3,FALSE),IF(A1475=[2]an!$F$33,VLOOKUP([2]an!$F$33,[2]an!$F$33:$H$33,3,FALSE),IF(A1475=[2]an!$F$31,VLOOKUP([2]an!$F$31,[2]an!$F$31:$H$31,3,FALSE),""))))</f>
        <v/>
      </c>
    </row>
    <row r="1476" spans="6:30" x14ac:dyDescent="0.2">
      <c r="F1476" s="10"/>
      <c r="G1476" s="8" t="str">
        <f t="shared" si="71"/>
        <v/>
      </c>
      <c r="H1476" s="13"/>
      <c r="K1476" s="13"/>
      <c r="L1476" s="10"/>
      <c r="M1476" s="10"/>
      <c r="S1476" s="8" t="str">
        <f>IFERROR(VLOOKUP(D1476,[1]peretoe_teenus!$A$2:$L$2000,5,FALSE),"")</f>
        <v/>
      </c>
      <c r="U1476" s="13"/>
      <c r="V1476" s="15" t="str" cm="1">
        <f t="array" ref="V1476">IFERROR(IF(AND(F1476="Tugigrupp",RANK(K1476,$K1476:$K1476)+COUNTIFS($K$2:K1476,K1476,$L$2:L1476,L1476,$M$2:M1476,M1476,$I$2:I1476,I1476,$G$2:G1476,G1476,$F$2:F1476,F1476)-1=1),SUMPRODUCT(($F$2:$F$4154=F1476)*($G$2:$G$4154=G1476)*($K$2:$K$4154=K1476)*($I$2:$I$4154=I1476)*($L$2:$L$4154=L1476)*($M$2:$M$4154=M1476)),""),"")</f>
        <v/>
      </c>
      <c r="W1476" s="15" t="str">
        <f t="shared" si="69"/>
        <v/>
      </c>
      <c r="X1476" s="16" t="str">
        <f>IF(AND(A1476=[2]an!$G$38,F1476=[2]an!$E$40),[2]an!$G$40,IF(AND(A1476=[2]an!$G$38,F1476=[2]an!$E$41),[2]an!$G$41,IF(AND(A1476=[2]an!$G$38,F1476=[2]an!$E$39,H1476&gt;=[2]an!$M$37),[2]an!$G$39,
IF(AND(A1476=[2]an!$G$38,F1476=[2]an!$E$39,H1476&lt;[2]an!$M$37,S1476="kahepoolne vajaduspõhine",U1476=""),[2]an!$M$40,
IF(AND(A1476=[2]an!$G$38,F1476=[2]an!$E$39,H1476&lt;[2]an!$M$37,S1476="kahepoolne vajaduspõhine",U1476&lt;&gt;""),[2]an!$G$39,
IF(AND(A1476=[2]an!$G$38,F1476=[2]an!$E$39,H1476&lt;[2]an!$M$37,S1476&lt;&gt;"kahepoolne vajaduspõhine"),[2]an!$G$39,
IF(AND(A1476=[2]an!$G$38,F1476=[2]an!$E$42),[2]an!$G$42,
IF(AND(A1476=[2]an!$H$38,F1476=[2]an!$E$40),[2]an!$H$40,IF(AND(A1476=[2]an!$H$38,F1476=[2]an!$E$41),[2]an!$H$41,IF(AND(A1476=[2]an!$H$38,F1476=[2]an!$E$39,H1476&gt;=[2]an!$M$37),[2]an!$H$39,
IF(AND(A1476=[2]an!$H$38,F1476=[2]an!$E$39,H1476&lt;[2]an!$M$37,S1476="kahepoolne vajaduspõhine",U1476=""),[2]an!$M$40,
IF(AND(A1476=[2]an!$H$38,F1476=[2]an!$E$39,H1476&lt;[2]an!$M$37,S1476="kahepoolne vajaduspõhine",U1476&lt;&gt;""),[2]an!$H$39,
IF(AND(A1476=[2]an!$H$38,F1476=[2]an!$E$39,H1476&lt;[2]an!$M$37,S1476&lt;&gt;"kahepoolne vajaduspõhine"),[2]an!$H$39,
IF(AND(A1476=[2]an!$H$38,F1476=[2]an!$E$42),[2]an!$H$42,
IF(AND(A1476=[2]an!$I$38,F1476=[2]an!$E$40),[2]an!$I$40,IF(AND(A1476=[2]an!$I$38,F1476=[2]an!$E$41),[2]an!$I$41,IF(AND(A1476=[2]an!$I$38,F1476=[2]an!$E$39,H1476&gt;=[2]an!$M$37),[2]an!$I$39,
IF(AND(A1476=[2]an!$I$38,F1476=[2]an!$E$39,H1476&lt;[2]an!$M$37,S1476="kahepoolne vajaduspõhine",U1476=""),[2]an!$M$40,
IF(AND(A1476=[2]an!$I$38,F1476=[2]an!$E$39,H1476&lt;[2]an!$M$37,S1476="kahepoolne vajaduspõhine",U1476&lt;&gt;""),[2]an!$I$39,
IF(AND(A1476=[2]an!$I$38,F1476=[2]an!$E$39,H1476&lt;[2]an!$M$37,S1476&lt;&gt;"kahepoolne vajaduspõhine"),[2]an!$I$39,
IF(AND(A1476=[2]an!$I$38,F1476=[2]an!$E$42),[2]an!$I$42,
IF(AND(A1476=[2]an!$J$38,F1476=[2]an!$E$40),[2]an!$J$40,IF(AND(A1476=[2]an!$J$38,F1476=[2]an!$E$41),[2]an!$J$41,IF(AND(A1476=[2]an!$J$38,F1476=[2]an!$E$39,H1476&gt;=[2]an!$M$37),[2]an!$J$39,
IF(AND(A1476=[2]an!$J$38,F1476=[2]an!$E$39,H1476&lt;[2]an!$M$37,S1476="kahepoolne vajaduspõhine",U1476=""),[2]an!$M$40,
IF(AND(A1476=[2]an!$J$38,F1476=[2]an!$E$39,H1476&lt;[2]an!$M$37,S1476="kahepoolne vajaduspõhine",U1476&lt;&gt;""),[2]an!$J$39,
IF(AND(A1476=[2]an!$J$38,F1476=[2]an!$E$39,H1476&lt;[2]an!$M$37,S1476&lt;&gt;"kahepoolne vajaduspõhine"),[2]an!$J$39,
IF(AND(A1476=[2]an!$J$38,F1476=[2]an!$E$42),[2]an!$J$42,""))))))))))))))))))))))))))))</f>
        <v/>
      </c>
      <c r="Y1476" s="17" t="str">
        <f>IFERROR(IF(F1476="Tugigrupp",0,
IF(AND(F1476="Peretoe teenus",H1476&gt;=[2]an!$M$37,RANK(D1476,$D1476:$D1476)+COUNTIFS($D$2:D1476,D1476,$F$2:F1476,F1476)-1&gt;1),"",
IF(AND(F1476="Peretoe teenus",H1476&gt;=[2]an!$M$37,RANK(D1476,$D1476:$D1476)+COUNTIFS($D$2:D1476,D1476,$F$2:F1476,F1476)-1=1,MONTH(H1476)=MONTH(K1476)=TRUE,YEAR(H1476)=YEAR(K1476)=TRUE),((EOMONTH(H1476,0)-H1476+1)*X1476)/DAY(EOMONTH(H1476,0)),
IF(AND(F1476="Peretoe teenus",H1476&gt;=[2]an!$M$37,RANK(D1476,$D1476:$D1476)+COUNTIFS($D$2:D1476,D1476,$F$2:F1476,F1476)-1=1),X1476,
IF(AND(F1476="Peretoe teenus",H1476&lt;[2]an!$M$37,S1476&lt;&gt;"kahepoolne vajaduspõhine",RANK(D1476,$D1476:$D1476)+COUNTIFS($D$2:D1476,D1476,$F$2:F1476,F1476)-1=1),X1476,
IF(AND(F1476="Peretoe teenus",H1476&lt;[2]an!$M$37,S1476&lt;&gt;"kahepoolne vajaduspõhine",RANK(D1476,$D1476:$D1476)+COUNTIFS($D$2:D1476,D1476,$F$2:F1476,F1476)-1&gt;1),"",
IF(AND(F1476="Peretoe teenus",H1476&lt;[2]an!$M$37,S1476="kahepoolne vajaduspõhine",U1476="",RANK(D1476,$D1476:$D1476)+COUNTIFS($D$2:D1476,D1476,$F$2:F1476,F1476)-1=1),X1476,
IF(AND(F1476="Peretoe teenus",H1476&lt;[2]an!$M$37,S1476="kahepoolne vajaduspõhine",U1476="",RANK(D1476,$D1476:$D1476)+COUNTIFS($D$2:D1476,D1476,$F$2:F1476,F1476)-1&gt;1),"",
IF(AND(F1476="Peretoe teenus",H1476&lt;[2]an!$M$37,S1476="kahepoolne vajaduspõhine",U1476&lt;[2]an!$M$37,RANK(D1476,$D1476:$D1476)+COUNTIFS($D$2:D1476,D1476,$F$2:F1476,F1476)-1=1),X1476,
IF(AND(F1476="Peretoe teenus",H1476&lt;[2]an!$M$37,S1476="kahepoolne vajaduspõhine",U1476&lt;[2]an!$M$37,RANK(D1476,$D1476:$D1476)+COUNTIFS($D$2:D1476,D1476,$F$2:F1476,F1476)-1&gt;1),"",
IF(AND(F1476="Peretoe teenus",H1476&lt;[2]an!$M$37,S1476="kahepoolne vajaduspõhine",U1476&gt;=[2]an!$M$37,U1476&lt;=[2]an!$M$38,RANK(D1476,$D1476:$D1476)+COUNTIFS($D$2:D1476,D1476,$F$2:F1476,F1476)-1=1),
((EOMONTH(U1476,0)-U1476+1)*X1476)/DAY(EOMONTH(U1476,0))+(DAY(U1476)-1)*100/DAY(EOMONTH(U1476,0)),
IF(AND(F1476="Peretoe teenus",H1476&lt;[2]an!$M$37,S1476="kahepoolne vajaduspõhine",U1476&gt;=[2]an!$M$37,U1476&lt;=[2]an!$M$38,RANK(D1476,$D1476:$D1476)+COUNTIFS($D$2:D1476,D1476,$F$2:F1476,F1476)-1&gt;1),"",
IF(AND(F1476="Peretoe teenus",H1476&lt;[2]an!$M$37,S1476="kahepoolne vajaduspõhine",U1476&gt;[2]an!$M$38,RANK(D1476,$D1476:$D1476)+COUNTIFS($D$2:D1476,D1476,$F$2:F1476,F1476)-1=1),X1476,
IF(AND(F1476="Peretoe teenus",H1476&lt;[2]an!$M$37,S1476="kahepoolne vajaduspõhine",U1476&gt;[2]an!$M$38,RANK(D1476,$D1476:$D1476)+COUNTIFS($D$2:D1476,D1476,$F$2:F1476,F1476)-1&gt;1),"",X1476*W1476)))))))))))))),"")</f>
        <v/>
      </c>
      <c r="Z1476" s="18" t="str">
        <f t="shared" si="70"/>
        <v/>
      </c>
      <c r="AA1476" s="19" t="str">
        <f>IFERROR(VLOOKUP(E1476,[2]an!$A$3:$B$81,2,FALSE),"")</f>
        <v/>
      </c>
      <c r="AB1476" s="19" t="str">
        <f>IFERROR(VLOOKUP(AA1476,[2]an!$C$2:$D$16,2,FALSE),"")</f>
        <v/>
      </c>
      <c r="AC1476" s="20"/>
      <c r="AD1476" s="21" t="str">
        <f>IF(A1476=[2]an!$F$36,VLOOKUP([2]an!$F$36,[2]an!$F$36:$H$36,3,FALSE),IF(A1476=[2]an!$F$35,VLOOKUP([2]an!$F$35,[2]an!$F$35:$H$35,3,FALSE),IF(A1476=[2]an!$F$33,VLOOKUP([2]an!$F$33,[2]an!$F$33:$H$33,3,FALSE),IF(A1476=[2]an!$F$31,VLOOKUP([2]an!$F$31,[2]an!$F$31:$H$31,3,FALSE),""))))</f>
        <v/>
      </c>
    </row>
    <row r="1477" spans="6:30" x14ac:dyDescent="0.2">
      <c r="F1477" s="10"/>
      <c r="G1477" s="8" t="str">
        <f t="shared" si="71"/>
        <v/>
      </c>
      <c r="H1477" s="13"/>
      <c r="K1477" s="13"/>
      <c r="L1477" s="10"/>
      <c r="M1477" s="10"/>
      <c r="S1477" s="8" t="str">
        <f>IFERROR(VLOOKUP(D1477,[1]peretoe_teenus!$A$2:$L$2000,5,FALSE),"")</f>
        <v/>
      </c>
      <c r="U1477" s="13"/>
      <c r="V1477" s="15" t="str" cm="1">
        <f t="array" ref="V1477">IFERROR(IF(AND(F1477="Tugigrupp",RANK(K1477,$K1477:$K1477)+COUNTIFS($K$2:K1477,K1477,$L$2:L1477,L1477,$M$2:M1477,M1477,$I$2:I1477,I1477,$G$2:G1477,G1477,$F$2:F1477,F1477)-1=1),SUMPRODUCT(($F$2:$F$4154=F1477)*($G$2:$G$4154=G1477)*($K$2:$K$4154=K1477)*($I$2:$I$4154=I1477)*($L$2:$L$4154=L1477)*($M$2:$M$4154=M1477)),""),"")</f>
        <v/>
      </c>
      <c r="W1477" s="15" t="str">
        <f t="shared" si="69"/>
        <v/>
      </c>
      <c r="X1477" s="16" t="str">
        <f>IF(AND(A1477=[2]an!$G$38,F1477=[2]an!$E$40),[2]an!$G$40,IF(AND(A1477=[2]an!$G$38,F1477=[2]an!$E$41),[2]an!$G$41,IF(AND(A1477=[2]an!$G$38,F1477=[2]an!$E$39,H1477&gt;=[2]an!$M$37),[2]an!$G$39,
IF(AND(A1477=[2]an!$G$38,F1477=[2]an!$E$39,H1477&lt;[2]an!$M$37,S1477="kahepoolne vajaduspõhine",U1477=""),[2]an!$M$40,
IF(AND(A1477=[2]an!$G$38,F1477=[2]an!$E$39,H1477&lt;[2]an!$M$37,S1477="kahepoolne vajaduspõhine",U1477&lt;&gt;""),[2]an!$G$39,
IF(AND(A1477=[2]an!$G$38,F1477=[2]an!$E$39,H1477&lt;[2]an!$M$37,S1477&lt;&gt;"kahepoolne vajaduspõhine"),[2]an!$G$39,
IF(AND(A1477=[2]an!$G$38,F1477=[2]an!$E$42),[2]an!$G$42,
IF(AND(A1477=[2]an!$H$38,F1477=[2]an!$E$40),[2]an!$H$40,IF(AND(A1477=[2]an!$H$38,F1477=[2]an!$E$41),[2]an!$H$41,IF(AND(A1477=[2]an!$H$38,F1477=[2]an!$E$39,H1477&gt;=[2]an!$M$37),[2]an!$H$39,
IF(AND(A1477=[2]an!$H$38,F1477=[2]an!$E$39,H1477&lt;[2]an!$M$37,S1477="kahepoolne vajaduspõhine",U1477=""),[2]an!$M$40,
IF(AND(A1477=[2]an!$H$38,F1477=[2]an!$E$39,H1477&lt;[2]an!$M$37,S1477="kahepoolne vajaduspõhine",U1477&lt;&gt;""),[2]an!$H$39,
IF(AND(A1477=[2]an!$H$38,F1477=[2]an!$E$39,H1477&lt;[2]an!$M$37,S1477&lt;&gt;"kahepoolne vajaduspõhine"),[2]an!$H$39,
IF(AND(A1477=[2]an!$H$38,F1477=[2]an!$E$42),[2]an!$H$42,
IF(AND(A1477=[2]an!$I$38,F1477=[2]an!$E$40),[2]an!$I$40,IF(AND(A1477=[2]an!$I$38,F1477=[2]an!$E$41),[2]an!$I$41,IF(AND(A1477=[2]an!$I$38,F1477=[2]an!$E$39,H1477&gt;=[2]an!$M$37),[2]an!$I$39,
IF(AND(A1477=[2]an!$I$38,F1477=[2]an!$E$39,H1477&lt;[2]an!$M$37,S1477="kahepoolne vajaduspõhine",U1477=""),[2]an!$M$40,
IF(AND(A1477=[2]an!$I$38,F1477=[2]an!$E$39,H1477&lt;[2]an!$M$37,S1477="kahepoolne vajaduspõhine",U1477&lt;&gt;""),[2]an!$I$39,
IF(AND(A1477=[2]an!$I$38,F1477=[2]an!$E$39,H1477&lt;[2]an!$M$37,S1477&lt;&gt;"kahepoolne vajaduspõhine"),[2]an!$I$39,
IF(AND(A1477=[2]an!$I$38,F1477=[2]an!$E$42),[2]an!$I$42,
IF(AND(A1477=[2]an!$J$38,F1477=[2]an!$E$40),[2]an!$J$40,IF(AND(A1477=[2]an!$J$38,F1477=[2]an!$E$41),[2]an!$J$41,IF(AND(A1477=[2]an!$J$38,F1477=[2]an!$E$39,H1477&gt;=[2]an!$M$37),[2]an!$J$39,
IF(AND(A1477=[2]an!$J$38,F1477=[2]an!$E$39,H1477&lt;[2]an!$M$37,S1477="kahepoolne vajaduspõhine",U1477=""),[2]an!$M$40,
IF(AND(A1477=[2]an!$J$38,F1477=[2]an!$E$39,H1477&lt;[2]an!$M$37,S1477="kahepoolne vajaduspõhine",U1477&lt;&gt;""),[2]an!$J$39,
IF(AND(A1477=[2]an!$J$38,F1477=[2]an!$E$39,H1477&lt;[2]an!$M$37,S1477&lt;&gt;"kahepoolne vajaduspõhine"),[2]an!$J$39,
IF(AND(A1477=[2]an!$J$38,F1477=[2]an!$E$42),[2]an!$J$42,""))))))))))))))))))))))))))))</f>
        <v/>
      </c>
      <c r="Y1477" s="17" t="str">
        <f>IFERROR(IF(F1477="Tugigrupp",0,
IF(AND(F1477="Peretoe teenus",H1477&gt;=[2]an!$M$37,RANK(D1477,$D1477:$D1477)+COUNTIFS($D$2:D1477,D1477,$F$2:F1477,F1477)-1&gt;1),"",
IF(AND(F1477="Peretoe teenus",H1477&gt;=[2]an!$M$37,RANK(D1477,$D1477:$D1477)+COUNTIFS($D$2:D1477,D1477,$F$2:F1477,F1477)-1=1,MONTH(H1477)=MONTH(K1477)=TRUE,YEAR(H1477)=YEAR(K1477)=TRUE),((EOMONTH(H1477,0)-H1477+1)*X1477)/DAY(EOMONTH(H1477,0)),
IF(AND(F1477="Peretoe teenus",H1477&gt;=[2]an!$M$37,RANK(D1477,$D1477:$D1477)+COUNTIFS($D$2:D1477,D1477,$F$2:F1477,F1477)-1=1),X1477,
IF(AND(F1477="Peretoe teenus",H1477&lt;[2]an!$M$37,S1477&lt;&gt;"kahepoolne vajaduspõhine",RANK(D1477,$D1477:$D1477)+COUNTIFS($D$2:D1477,D1477,$F$2:F1477,F1477)-1=1),X1477,
IF(AND(F1477="Peretoe teenus",H1477&lt;[2]an!$M$37,S1477&lt;&gt;"kahepoolne vajaduspõhine",RANK(D1477,$D1477:$D1477)+COUNTIFS($D$2:D1477,D1477,$F$2:F1477,F1477)-1&gt;1),"",
IF(AND(F1477="Peretoe teenus",H1477&lt;[2]an!$M$37,S1477="kahepoolne vajaduspõhine",U1477="",RANK(D1477,$D1477:$D1477)+COUNTIFS($D$2:D1477,D1477,$F$2:F1477,F1477)-1=1),X1477,
IF(AND(F1477="Peretoe teenus",H1477&lt;[2]an!$M$37,S1477="kahepoolne vajaduspõhine",U1477="",RANK(D1477,$D1477:$D1477)+COUNTIFS($D$2:D1477,D1477,$F$2:F1477,F1477)-1&gt;1),"",
IF(AND(F1477="Peretoe teenus",H1477&lt;[2]an!$M$37,S1477="kahepoolne vajaduspõhine",U1477&lt;[2]an!$M$37,RANK(D1477,$D1477:$D1477)+COUNTIFS($D$2:D1477,D1477,$F$2:F1477,F1477)-1=1),X1477,
IF(AND(F1477="Peretoe teenus",H1477&lt;[2]an!$M$37,S1477="kahepoolne vajaduspõhine",U1477&lt;[2]an!$M$37,RANK(D1477,$D1477:$D1477)+COUNTIFS($D$2:D1477,D1477,$F$2:F1477,F1477)-1&gt;1),"",
IF(AND(F1477="Peretoe teenus",H1477&lt;[2]an!$M$37,S1477="kahepoolne vajaduspõhine",U1477&gt;=[2]an!$M$37,U1477&lt;=[2]an!$M$38,RANK(D1477,$D1477:$D1477)+COUNTIFS($D$2:D1477,D1477,$F$2:F1477,F1477)-1=1),
((EOMONTH(U1477,0)-U1477+1)*X1477)/DAY(EOMONTH(U1477,0))+(DAY(U1477)-1)*100/DAY(EOMONTH(U1477,0)),
IF(AND(F1477="Peretoe teenus",H1477&lt;[2]an!$M$37,S1477="kahepoolne vajaduspõhine",U1477&gt;=[2]an!$M$37,U1477&lt;=[2]an!$M$38,RANK(D1477,$D1477:$D1477)+COUNTIFS($D$2:D1477,D1477,$F$2:F1477,F1477)-1&gt;1),"",
IF(AND(F1477="Peretoe teenus",H1477&lt;[2]an!$M$37,S1477="kahepoolne vajaduspõhine",U1477&gt;[2]an!$M$38,RANK(D1477,$D1477:$D1477)+COUNTIFS($D$2:D1477,D1477,$F$2:F1477,F1477)-1=1),X1477,
IF(AND(F1477="Peretoe teenus",H1477&lt;[2]an!$M$37,S1477="kahepoolne vajaduspõhine",U1477&gt;[2]an!$M$38,RANK(D1477,$D1477:$D1477)+COUNTIFS($D$2:D1477,D1477,$F$2:F1477,F1477)-1&gt;1),"",X1477*W1477)))))))))))))),"")</f>
        <v/>
      </c>
      <c r="Z1477" s="18" t="str">
        <f t="shared" si="70"/>
        <v/>
      </c>
      <c r="AA1477" s="19" t="str">
        <f>IFERROR(VLOOKUP(E1477,[2]an!$A$3:$B$81,2,FALSE),"")</f>
        <v/>
      </c>
      <c r="AB1477" s="19" t="str">
        <f>IFERROR(VLOOKUP(AA1477,[2]an!$C$2:$D$16,2,FALSE),"")</f>
        <v/>
      </c>
      <c r="AC1477" s="20"/>
      <c r="AD1477" s="21" t="str">
        <f>IF(A1477=[2]an!$F$36,VLOOKUP([2]an!$F$36,[2]an!$F$36:$H$36,3,FALSE),IF(A1477=[2]an!$F$35,VLOOKUP([2]an!$F$35,[2]an!$F$35:$H$35,3,FALSE),IF(A1477=[2]an!$F$33,VLOOKUP([2]an!$F$33,[2]an!$F$33:$H$33,3,FALSE),IF(A1477=[2]an!$F$31,VLOOKUP([2]an!$F$31,[2]an!$F$31:$H$31,3,FALSE),""))))</f>
        <v/>
      </c>
    </row>
    <row r="1478" spans="6:30" x14ac:dyDescent="0.2">
      <c r="F1478" s="10"/>
      <c r="G1478" s="8" t="str">
        <f t="shared" si="71"/>
        <v/>
      </c>
      <c r="H1478" s="13"/>
      <c r="K1478" s="13"/>
      <c r="L1478" s="10"/>
      <c r="M1478" s="10"/>
      <c r="S1478" s="8" t="str">
        <f>IFERROR(VLOOKUP(D1478,[1]peretoe_teenus!$A$2:$L$2000,5,FALSE),"")</f>
        <v/>
      </c>
      <c r="U1478" s="13"/>
      <c r="V1478" s="15" t="str" cm="1">
        <f t="array" ref="V1478">IFERROR(IF(AND(F1478="Tugigrupp",RANK(K1478,$K1478:$K1478)+COUNTIFS($K$2:K1478,K1478,$L$2:L1478,L1478,$M$2:M1478,M1478,$I$2:I1478,I1478,$G$2:G1478,G1478,$F$2:F1478,F1478)-1=1),SUMPRODUCT(($F$2:$F$4154=F1478)*($G$2:$G$4154=G1478)*($K$2:$K$4154=K1478)*($I$2:$I$4154=I1478)*($L$2:$L$4154=L1478)*($M$2:$M$4154=M1478)),""),"")</f>
        <v/>
      </c>
      <c r="W1478" s="15" t="str">
        <f t="shared" si="69"/>
        <v/>
      </c>
      <c r="X1478" s="16" t="str">
        <f>IF(AND(A1478=[2]an!$G$38,F1478=[2]an!$E$40),[2]an!$G$40,IF(AND(A1478=[2]an!$G$38,F1478=[2]an!$E$41),[2]an!$G$41,IF(AND(A1478=[2]an!$G$38,F1478=[2]an!$E$39,H1478&gt;=[2]an!$M$37),[2]an!$G$39,
IF(AND(A1478=[2]an!$G$38,F1478=[2]an!$E$39,H1478&lt;[2]an!$M$37,S1478="kahepoolne vajaduspõhine",U1478=""),[2]an!$M$40,
IF(AND(A1478=[2]an!$G$38,F1478=[2]an!$E$39,H1478&lt;[2]an!$M$37,S1478="kahepoolne vajaduspõhine",U1478&lt;&gt;""),[2]an!$G$39,
IF(AND(A1478=[2]an!$G$38,F1478=[2]an!$E$39,H1478&lt;[2]an!$M$37,S1478&lt;&gt;"kahepoolne vajaduspõhine"),[2]an!$G$39,
IF(AND(A1478=[2]an!$G$38,F1478=[2]an!$E$42),[2]an!$G$42,
IF(AND(A1478=[2]an!$H$38,F1478=[2]an!$E$40),[2]an!$H$40,IF(AND(A1478=[2]an!$H$38,F1478=[2]an!$E$41),[2]an!$H$41,IF(AND(A1478=[2]an!$H$38,F1478=[2]an!$E$39,H1478&gt;=[2]an!$M$37),[2]an!$H$39,
IF(AND(A1478=[2]an!$H$38,F1478=[2]an!$E$39,H1478&lt;[2]an!$M$37,S1478="kahepoolne vajaduspõhine",U1478=""),[2]an!$M$40,
IF(AND(A1478=[2]an!$H$38,F1478=[2]an!$E$39,H1478&lt;[2]an!$M$37,S1478="kahepoolne vajaduspõhine",U1478&lt;&gt;""),[2]an!$H$39,
IF(AND(A1478=[2]an!$H$38,F1478=[2]an!$E$39,H1478&lt;[2]an!$M$37,S1478&lt;&gt;"kahepoolne vajaduspõhine"),[2]an!$H$39,
IF(AND(A1478=[2]an!$H$38,F1478=[2]an!$E$42),[2]an!$H$42,
IF(AND(A1478=[2]an!$I$38,F1478=[2]an!$E$40),[2]an!$I$40,IF(AND(A1478=[2]an!$I$38,F1478=[2]an!$E$41),[2]an!$I$41,IF(AND(A1478=[2]an!$I$38,F1478=[2]an!$E$39,H1478&gt;=[2]an!$M$37),[2]an!$I$39,
IF(AND(A1478=[2]an!$I$38,F1478=[2]an!$E$39,H1478&lt;[2]an!$M$37,S1478="kahepoolne vajaduspõhine",U1478=""),[2]an!$M$40,
IF(AND(A1478=[2]an!$I$38,F1478=[2]an!$E$39,H1478&lt;[2]an!$M$37,S1478="kahepoolne vajaduspõhine",U1478&lt;&gt;""),[2]an!$I$39,
IF(AND(A1478=[2]an!$I$38,F1478=[2]an!$E$39,H1478&lt;[2]an!$M$37,S1478&lt;&gt;"kahepoolne vajaduspõhine"),[2]an!$I$39,
IF(AND(A1478=[2]an!$I$38,F1478=[2]an!$E$42),[2]an!$I$42,
IF(AND(A1478=[2]an!$J$38,F1478=[2]an!$E$40),[2]an!$J$40,IF(AND(A1478=[2]an!$J$38,F1478=[2]an!$E$41),[2]an!$J$41,IF(AND(A1478=[2]an!$J$38,F1478=[2]an!$E$39,H1478&gt;=[2]an!$M$37),[2]an!$J$39,
IF(AND(A1478=[2]an!$J$38,F1478=[2]an!$E$39,H1478&lt;[2]an!$M$37,S1478="kahepoolne vajaduspõhine",U1478=""),[2]an!$M$40,
IF(AND(A1478=[2]an!$J$38,F1478=[2]an!$E$39,H1478&lt;[2]an!$M$37,S1478="kahepoolne vajaduspõhine",U1478&lt;&gt;""),[2]an!$J$39,
IF(AND(A1478=[2]an!$J$38,F1478=[2]an!$E$39,H1478&lt;[2]an!$M$37,S1478&lt;&gt;"kahepoolne vajaduspõhine"),[2]an!$J$39,
IF(AND(A1478=[2]an!$J$38,F1478=[2]an!$E$42),[2]an!$J$42,""))))))))))))))))))))))))))))</f>
        <v/>
      </c>
      <c r="Y1478" s="17" t="str">
        <f>IFERROR(IF(F1478="Tugigrupp",0,
IF(AND(F1478="Peretoe teenus",H1478&gt;=[2]an!$M$37,RANK(D1478,$D1478:$D1478)+COUNTIFS($D$2:D1478,D1478,$F$2:F1478,F1478)-1&gt;1),"",
IF(AND(F1478="Peretoe teenus",H1478&gt;=[2]an!$M$37,RANK(D1478,$D1478:$D1478)+COUNTIFS($D$2:D1478,D1478,$F$2:F1478,F1478)-1=1,MONTH(H1478)=MONTH(K1478)=TRUE,YEAR(H1478)=YEAR(K1478)=TRUE),((EOMONTH(H1478,0)-H1478+1)*X1478)/DAY(EOMONTH(H1478,0)),
IF(AND(F1478="Peretoe teenus",H1478&gt;=[2]an!$M$37,RANK(D1478,$D1478:$D1478)+COUNTIFS($D$2:D1478,D1478,$F$2:F1478,F1478)-1=1),X1478,
IF(AND(F1478="Peretoe teenus",H1478&lt;[2]an!$M$37,S1478&lt;&gt;"kahepoolne vajaduspõhine",RANK(D1478,$D1478:$D1478)+COUNTIFS($D$2:D1478,D1478,$F$2:F1478,F1478)-1=1),X1478,
IF(AND(F1478="Peretoe teenus",H1478&lt;[2]an!$M$37,S1478&lt;&gt;"kahepoolne vajaduspõhine",RANK(D1478,$D1478:$D1478)+COUNTIFS($D$2:D1478,D1478,$F$2:F1478,F1478)-1&gt;1),"",
IF(AND(F1478="Peretoe teenus",H1478&lt;[2]an!$M$37,S1478="kahepoolne vajaduspõhine",U1478="",RANK(D1478,$D1478:$D1478)+COUNTIFS($D$2:D1478,D1478,$F$2:F1478,F1478)-1=1),X1478,
IF(AND(F1478="Peretoe teenus",H1478&lt;[2]an!$M$37,S1478="kahepoolne vajaduspõhine",U1478="",RANK(D1478,$D1478:$D1478)+COUNTIFS($D$2:D1478,D1478,$F$2:F1478,F1478)-1&gt;1),"",
IF(AND(F1478="Peretoe teenus",H1478&lt;[2]an!$M$37,S1478="kahepoolne vajaduspõhine",U1478&lt;[2]an!$M$37,RANK(D1478,$D1478:$D1478)+COUNTIFS($D$2:D1478,D1478,$F$2:F1478,F1478)-1=1),X1478,
IF(AND(F1478="Peretoe teenus",H1478&lt;[2]an!$M$37,S1478="kahepoolne vajaduspõhine",U1478&lt;[2]an!$M$37,RANK(D1478,$D1478:$D1478)+COUNTIFS($D$2:D1478,D1478,$F$2:F1478,F1478)-1&gt;1),"",
IF(AND(F1478="Peretoe teenus",H1478&lt;[2]an!$M$37,S1478="kahepoolne vajaduspõhine",U1478&gt;=[2]an!$M$37,U1478&lt;=[2]an!$M$38,RANK(D1478,$D1478:$D1478)+COUNTIFS($D$2:D1478,D1478,$F$2:F1478,F1478)-1=1),
((EOMONTH(U1478,0)-U1478+1)*X1478)/DAY(EOMONTH(U1478,0))+(DAY(U1478)-1)*100/DAY(EOMONTH(U1478,0)),
IF(AND(F1478="Peretoe teenus",H1478&lt;[2]an!$M$37,S1478="kahepoolne vajaduspõhine",U1478&gt;=[2]an!$M$37,U1478&lt;=[2]an!$M$38,RANK(D1478,$D1478:$D1478)+COUNTIFS($D$2:D1478,D1478,$F$2:F1478,F1478)-1&gt;1),"",
IF(AND(F1478="Peretoe teenus",H1478&lt;[2]an!$M$37,S1478="kahepoolne vajaduspõhine",U1478&gt;[2]an!$M$38,RANK(D1478,$D1478:$D1478)+COUNTIFS($D$2:D1478,D1478,$F$2:F1478,F1478)-1=1),X1478,
IF(AND(F1478="Peretoe teenus",H1478&lt;[2]an!$M$37,S1478="kahepoolne vajaduspõhine",U1478&gt;[2]an!$M$38,RANK(D1478,$D1478:$D1478)+COUNTIFS($D$2:D1478,D1478,$F$2:F1478,F1478)-1&gt;1),"",X1478*W1478)))))))))))))),"")</f>
        <v/>
      </c>
      <c r="Z1478" s="18" t="str">
        <f t="shared" si="70"/>
        <v/>
      </c>
      <c r="AA1478" s="19" t="str">
        <f>IFERROR(VLOOKUP(E1478,[2]an!$A$3:$B$81,2,FALSE),"")</f>
        <v/>
      </c>
      <c r="AB1478" s="19" t="str">
        <f>IFERROR(VLOOKUP(AA1478,[2]an!$C$2:$D$16,2,FALSE),"")</f>
        <v/>
      </c>
      <c r="AC1478" s="20"/>
      <c r="AD1478" s="21" t="str">
        <f>IF(A1478=[2]an!$F$36,VLOOKUP([2]an!$F$36,[2]an!$F$36:$H$36,3,FALSE),IF(A1478=[2]an!$F$35,VLOOKUP([2]an!$F$35,[2]an!$F$35:$H$35,3,FALSE),IF(A1478=[2]an!$F$33,VLOOKUP([2]an!$F$33,[2]an!$F$33:$H$33,3,FALSE),IF(A1478=[2]an!$F$31,VLOOKUP([2]an!$F$31,[2]an!$F$31:$H$31,3,FALSE),""))))</f>
        <v/>
      </c>
    </row>
    <row r="1479" spans="6:30" x14ac:dyDescent="0.2">
      <c r="F1479" s="10"/>
      <c r="G1479" s="8" t="str">
        <f t="shared" si="71"/>
        <v/>
      </c>
      <c r="H1479" s="13"/>
      <c r="K1479" s="13"/>
      <c r="L1479" s="10"/>
      <c r="M1479" s="10"/>
      <c r="S1479" s="8" t="str">
        <f>IFERROR(VLOOKUP(D1479,[1]peretoe_teenus!$A$2:$L$2000,5,FALSE),"")</f>
        <v/>
      </c>
      <c r="U1479" s="13"/>
      <c r="V1479" s="15" t="str" cm="1">
        <f t="array" ref="V1479">IFERROR(IF(AND(F1479="Tugigrupp",RANK(K1479,$K1479:$K1479)+COUNTIFS($K$2:K1479,K1479,$L$2:L1479,L1479,$M$2:M1479,M1479,$I$2:I1479,I1479,$G$2:G1479,G1479,$F$2:F1479,F1479)-1=1),SUMPRODUCT(($F$2:$F$4154=F1479)*($G$2:$G$4154=G1479)*($K$2:$K$4154=K1479)*($I$2:$I$4154=I1479)*($L$2:$L$4154=L1479)*($M$2:$M$4154=M1479)),""),"")</f>
        <v/>
      </c>
      <c r="W1479" s="15" t="str">
        <f t="shared" si="69"/>
        <v/>
      </c>
      <c r="X1479" s="16" t="str">
        <f>IF(AND(A1479=[2]an!$G$38,F1479=[2]an!$E$40),[2]an!$G$40,IF(AND(A1479=[2]an!$G$38,F1479=[2]an!$E$41),[2]an!$G$41,IF(AND(A1479=[2]an!$G$38,F1479=[2]an!$E$39,H1479&gt;=[2]an!$M$37),[2]an!$G$39,
IF(AND(A1479=[2]an!$G$38,F1479=[2]an!$E$39,H1479&lt;[2]an!$M$37,S1479="kahepoolne vajaduspõhine",U1479=""),[2]an!$M$40,
IF(AND(A1479=[2]an!$G$38,F1479=[2]an!$E$39,H1479&lt;[2]an!$M$37,S1479="kahepoolne vajaduspõhine",U1479&lt;&gt;""),[2]an!$G$39,
IF(AND(A1479=[2]an!$G$38,F1479=[2]an!$E$39,H1479&lt;[2]an!$M$37,S1479&lt;&gt;"kahepoolne vajaduspõhine"),[2]an!$G$39,
IF(AND(A1479=[2]an!$G$38,F1479=[2]an!$E$42),[2]an!$G$42,
IF(AND(A1479=[2]an!$H$38,F1479=[2]an!$E$40),[2]an!$H$40,IF(AND(A1479=[2]an!$H$38,F1479=[2]an!$E$41),[2]an!$H$41,IF(AND(A1479=[2]an!$H$38,F1479=[2]an!$E$39,H1479&gt;=[2]an!$M$37),[2]an!$H$39,
IF(AND(A1479=[2]an!$H$38,F1479=[2]an!$E$39,H1479&lt;[2]an!$M$37,S1479="kahepoolne vajaduspõhine",U1479=""),[2]an!$M$40,
IF(AND(A1479=[2]an!$H$38,F1479=[2]an!$E$39,H1479&lt;[2]an!$M$37,S1479="kahepoolne vajaduspõhine",U1479&lt;&gt;""),[2]an!$H$39,
IF(AND(A1479=[2]an!$H$38,F1479=[2]an!$E$39,H1479&lt;[2]an!$M$37,S1479&lt;&gt;"kahepoolne vajaduspõhine"),[2]an!$H$39,
IF(AND(A1479=[2]an!$H$38,F1479=[2]an!$E$42),[2]an!$H$42,
IF(AND(A1479=[2]an!$I$38,F1479=[2]an!$E$40),[2]an!$I$40,IF(AND(A1479=[2]an!$I$38,F1479=[2]an!$E$41),[2]an!$I$41,IF(AND(A1479=[2]an!$I$38,F1479=[2]an!$E$39,H1479&gt;=[2]an!$M$37),[2]an!$I$39,
IF(AND(A1479=[2]an!$I$38,F1479=[2]an!$E$39,H1479&lt;[2]an!$M$37,S1479="kahepoolne vajaduspõhine",U1479=""),[2]an!$M$40,
IF(AND(A1479=[2]an!$I$38,F1479=[2]an!$E$39,H1479&lt;[2]an!$M$37,S1479="kahepoolne vajaduspõhine",U1479&lt;&gt;""),[2]an!$I$39,
IF(AND(A1479=[2]an!$I$38,F1479=[2]an!$E$39,H1479&lt;[2]an!$M$37,S1479&lt;&gt;"kahepoolne vajaduspõhine"),[2]an!$I$39,
IF(AND(A1479=[2]an!$I$38,F1479=[2]an!$E$42),[2]an!$I$42,
IF(AND(A1479=[2]an!$J$38,F1479=[2]an!$E$40),[2]an!$J$40,IF(AND(A1479=[2]an!$J$38,F1479=[2]an!$E$41),[2]an!$J$41,IF(AND(A1479=[2]an!$J$38,F1479=[2]an!$E$39,H1479&gt;=[2]an!$M$37),[2]an!$J$39,
IF(AND(A1479=[2]an!$J$38,F1479=[2]an!$E$39,H1479&lt;[2]an!$M$37,S1479="kahepoolne vajaduspõhine",U1479=""),[2]an!$M$40,
IF(AND(A1479=[2]an!$J$38,F1479=[2]an!$E$39,H1479&lt;[2]an!$M$37,S1479="kahepoolne vajaduspõhine",U1479&lt;&gt;""),[2]an!$J$39,
IF(AND(A1479=[2]an!$J$38,F1479=[2]an!$E$39,H1479&lt;[2]an!$M$37,S1479&lt;&gt;"kahepoolne vajaduspõhine"),[2]an!$J$39,
IF(AND(A1479=[2]an!$J$38,F1479=[2]an!$E$42),[2]an!$J$42,""))))))))))))))))))))))))))))</f>
        <v/>
      </c>
      <c r="Y1479" s="17" t="str">
        <f>IFERROR(IF(F1479="Tugigrupp",0,
IF(AND(F1479="Peretoe teenus",H1479&gt;=[2]an!$M$37,RANK(D1479,$D1479:$D1479)+COUNTIFS($D$2:D1479,D1479,$F$2:F1479,F1479)-1&gt;1),"",
IF(AND(F1479="Peretoe teenus",H1479&gt;=[2]an!$M$37,RANK(D1479,$D1479:$D1479)+COUNTIFS($D$2:D1479,D1479,$F$2:F1479,F1479)-1=1,MONTH(H1479)=MONTH(K1479)=TRUE,YEAR(H1479)=YEAR(K1479)=TRUE),((EOMONTH(H1479,0)-H1479+1)*X1479)/DAY(EOMONTH(H1479,0)),
IF(AND(F1479="Peretoe teenus",H1479&gt;=[2]an!$M$37,RANK(D1479,$D1479:$D1479)+COUNTIFS($D$2:D1479,D1479,$F$2:F1479,F1479)-1=1),X1479,
IF(AND(F1479="Peretoe teenus",H1479&lt;[2]an!$M$37,S1479&lt;&gt;"kahepoolne vajaduspõhine",RANK(D1479,$D1479:$D1479)+COUNTIFS($D$2:D1479,D1479,$F$2:F1479,F1479)-1=1),X1479,
IF(AND(F1479="Peretoe teenus",H1479&lt;[2]an!$M$37,S1479&lt;&gt;"kahepoolne vajaduspõhine",RANK(D1479,$D1479:$D1479)+COUNTIFS($D$2:D1479,D1479,$F$2:F1479,F1479)-1&gt;1),"",
IF(AND(F1479="Peretoe teenus",H1479&lt;[2]an!$M$37,S1479="kahepoolne vajaduspõhine",U1479="",RANK(D1479,$D1479:$D1479)+COUNTIFS($D$2:D1479,D1479,$F$2:F1479,F1479)-1=1),X1479,
IF(AND(F1479="Peretoe teenus",H1479&lt;[2]an!$M$37,S1479="kahepoolne vajaduspõhine",U1479="",RANK(D1479,$D1479:$D1479)+COUNTIFS($D$2:D1479,D1479,$F$2:F1479,F1479)-1&gt;1),"",
IF(AND(F1479="Peretoe teenus",H1479&lt;[2]an!$M$37,S1479="kahepoolne vajaduspõhine",U1479&lt;[2]an!$M$37,RANK(D1479,$D1479:$D1479)+COUNTIFS($D$2:D1479,D1479,$F$2:F1479,F1479)-1=1),X1479,
IF(AND(F1479="Peretoe teenus",H1479&lt;[2]an!$M$37,S1479="kahepoolne vajaduspõhine",U1479&lt;[2]an!$M$37,RANK(D1479,$D1479:$D1479)+COUNTIFS($D$2:D1479,D1479,$F$2:F1479,F1479)-1&gt;1),"",
IF(AND(F1479="Peretoe teenus",H1479&lt;[2]an!$M$37,S1479="kahepoolne vajaduspõhine",U1479&gt;=[2]an!$M$37,U1479&lt;=[2]an!$M$38,RANK(D1479,$D1479:$D1479)+COUNTIFS($D$2:D1479,D1479,$F$2:F1479,F1479)-1=1),
((EOMONTH(U1479,0)-U1479+1)*X1479)/DAY(EOMONTH(U1479,0))+(DAY(U1479)-1)*100/DAY(EOMONTH(U1479,0)),
IF(AND(F1479="Peretoe teenus",H1479&lt;[2]an!$M$37,S1479="kahepoolne vajaduspõhine",U1479&gt;=[2]an!$M$37,U1479&lt;=[2]an!$M$38,RANK(D1479,$D1479:$D1479)+COUNTIFS($D$2:D1479,D1479,$F$2:F1479,F1479)-1&gt;1),"",
IF(AND(F1479="Peretoe teenus",H1479&lt;[2]an!$M$37,S1479="kahepoolne vajaduspõhine",U1479&gt;[2]an!$M$38,RANK(D1479,$D1479:$D1479)+COUNTIFS($D$2:D1479,D1479,$F$2:F1479,F1479)-1=1),X1479,
IF(AND(F1479="Peretoe teenus",H1479&lt;[2]an!$M$37,S1479="kahepoolne vajaduspõhine",U1479&gt;[2]an!$M$38,RANK(D1479,$D1479:$D1479)+COUNTIFS($D$2:D1479,D1479,$F$2:F1479,F1479)-1&gt;1),"",X1479*W1479)))))))))))))),"")</f>
        <v/>
      </c>
      <c r="Z1479" s="18" t="str">
        <f t="shared" si="70"/>
        <v/>
      </c>
      <c r="AA1479" s="19" t="str">
        <f>IFERROR(VLOOKUP(E1479,[2]an!$A$3:$B$81,2,FALSE),"")</f>
        <v/>
      </c>
      <c r="AB1479" s="19" t="str">
        <f>IFERROR(VLOOKUP(AA1479,[2]an!$C$2:$D$16,2,FALSE),"")</f>
        <v/>
      </c>
      <c r="AC1479" s="20"/>
      <c r="AD1479" s="21" t="str">
        <f>IF(A1479=[2]an!$F$36,VLOOKUP([2]an!$F$36,[2]an!$F$36:$H$36,3,FALSE),IF(A1479=[2]an!$F$35,VLOOKUP([2]an!$F$35,[2]an!$F$35:$H$35,3,FALSE),IF(A1479=[2]an!$F$33,VLOOKUP([2]an!$F$33,[2]an!$F$33:$H$33,3,FALSE),IF(A1479=[2]an!$F$31,VLOOKUP([2]an!$F$31,[2]an!$F$31:$H$31,3,FALSE),""))))</f>
        <v/>
      </c>
    </row>
    <row r="1480" spans="6:30" x14ac:dyDescent="0.2">
      <c r="F1480" s="10"/>
      <c r="G1480" s="8" t="str">
        <f t="shared" si="71"/>
        <v/>
      </c>
      <c r="H1480" s="13"/>
      <c r="K1480" s="13"/>
      <c r="L1480" s="10"/>
      <c r="M1480" s="10"/>
      <c r="S1480" s="8" t="str">
        <f>IFERROR(VLOOKUP(D1480,[1]peretoe_teenus!$A$2:$L$2000,5,FALSE),"")</f>
        <v/>
      </c>
      <c r="U1480" s="13"/>
      <c r="V1480" s="15" t="str" cm="1">
        <f t="array" ref="V1480">IFERROR(IF(AND(F1480="Tugigrupp",RANK(K1480,$K1480:$K1480)+COUNTIFS($K$2:K1480,K1480,$L$2:L1480,L1480,$M$2:M1480,M1480,$I$2:I1480,I1480,$G$2:G1480,G1480,$F$2:F1480,F1480)-1=1),SUMPRODUCT(($F$2:$F$4154=F1480)*($G$2:$G$4154=G1480)*($K$2:$K$4154=K1480)*($I$2:$I$4154=I1480)*($L$2:$L$4154=L1480)*($M$2:$M$4154=M1480)),""),"")</f>
        <v/>
      </c>
      <c r="W1480" s="15" t="str">
        <f t="shared" si="69"/>
        <v/>
      </c>
      <c r="X1480" s="16" t="str">
        <f>IF(AND(A1480=[2]an!$G$38,F1480=[2]an!$E$40),[2]an!$G$40,IF(AND(A1480=[2]an!$G$38,F1480=[2]an!$E$41),[2]an!$G$41,IF(AND(A1480=[2]an!$G$38,F1480=[2]an!$E$39,H1480&gt;=[2]an!$M$37),[2]an!$G$39,
IF(AND(A1480=[2]an!$G$38,F1480=[2]an!$E$39,H1480&lt;[2]an!$M$37,S1480="kahepoolne vajaduspõhine",U1480=""),[2]an!$M$40,
IF(AND(A1480=[2]an!$G$38,F1480=[2]an!$E$39,H1480&lt;[2]an!$M$37,S1480="kahepoolne vajaduspõhine",U1480&lt;&gt;""),[2]an!$G$39,
IF(AND(A1480=[2]an!$G$38,F1480=[2]an!$E$39,H1480&lt;[2]an!$M$37,S1480&lt;&gt;"kahepoolne vajaduspõhine"),[2]an!$G$39,
IF(AND(A1480=[2]an!$G$38,F1480=[2]an!$E$42),[2]an!$G$42,
IF(AND(A1480=[2]an!$H$38,F1480=[2]an!$E$40),[2]an!$H$40,IF(AND(A1480=[2]an!$H$38,F1480=[2]an!$E$41),[2]an!$H$41,IF(AND(A1480=[2]an!$H$38,F1480=[2]an!$E$39,H1480&gt;=[2]an!$M$37),[2]an!$H$39,
IF(AND(A1480=[2]an!$H$38,F1480=[2]an!$E$39,H1480&lt;[2]an!$M$37,S1480="kahepoolne vajaduspõhine",U1480=""),[2]an!$M$40,
IF(AND(A1480=[2]an!$H$38,F1480=[2]an!$E$39,H1480&lt;[2]an!$M$37,S1480="kahepoolne vajaduspõhine",U1480&lt;&gt;""),[2]an!$H$39,
IF(AND(A1480=[2]an!$H$38,F1480=[2]an!$E$39,H1480&lt;[2]an!$M$37,S1480&lt;&gt;"kahepoolne vajaduspõhine"),[2]an!$H$39,
IF(AND(A1480=[2]an!$H$38,F1480=[2]an!$E$42),[2]an!$H$42,
IF(AND(A1480=[2]an!$I$38,F1480=[2]an!$E$40),[2]an!$I$40,IF(AND(A1480=[2]an!$I$38,F1480=[2]an!$E$41),[2]an!$I$41,IF(AND(A1480=[2]an!$I$38,F1480=[2]an!$E$39,H1480&gt;=[2]an!$M$37),[2]an!$I$39,
IF(AND(A1480=[2]an!$I$38,F1480=[2]an!$E$39,H1480&lt;[2]an!$M$37,S1480="kahepoolne vajaduspõhine",U1480=""),[2]an!$M$40,
IF(AND(A1480=[2]an!$I$38,F1480=[2]an!$E$39,H1480&lt;[2]an!$M$37,S1480="kahepoolne vajaduspõhine",U1480&lt;&gt;""),[2]an!$I$39,
IF(AND(A1480=[2]an!$I$38,F1480=[2]an!$E$39,H1480&lt;[2]an!$M$37,S1480&lt;&gt;"kahepoolne vajaduspõhine"),[2]an!$I$39,
IF(AND(A1480=[2]an!$I$38,F1480=[2]an!$E$42),[2]an!$I$42,
IF(AND(A1480=[2]an!$J$38,F1480=[2]an!$E$40),[2]an!$J$40,IF(AND(A1480=[2]an!$J$38,F1480=[2]an!$E$41),[2]an!$J$41,IF(AND(A1480=[2]an!$J$38,F1480=[2]an!$E$39,H1480&gt;=[2]an!$M$37),[2]an!$J$39,
IF(AND(A1480=[2]an!$J$38,F1480=[2]an!$E$39,H1480&lt;[2]an!$M$37,S1480="kahepoolne vajaduspõhine",U1480=""),[2]an!$M$40,
IF(AND(A1480=[2]an!$J$38,F1480=[2]an!$E$39,H1480&lt;[2]an!$M$37,S1480="kahepoolne vajaduspõhine",U1480&lt;&gt;""),[2]an!$J$39,
IF(AND(A1480=[2]an!$J$38,F1480=[2]an!$E$39,H1480&lt;[2]an!$M$37,S1480&lt;&gt;"kahepoolne vajaduspõhine"),[2]an!$J$39,
IF(AND(A1480=[2]an!$J$38,F1480=[2]an!$E$42),[2]an!$J$42,""))))))))))))))))))))))))))))</f>
        <v/>
      </c>
      <c r="Y1480" s="17" t="str">
        <f>IFERROR(IF(F1480="Tugigrupp",0,
IF(AND(F1480="Peretoe teenus",H1480&gt;=[2]an!$M$37,RANK(D1480,$D1480:$D1480)+COUNTIFS($D$2:D1480,D1480,$F$2:F1480,F1480)-1&gt;1),"",
IF(AND(F1480="Peretoe teenus",H1480&gt;=[2]an!$M$37,RANK(D1480,$D1480:$D1480)+COUNTIFS($D$2:D1480,D1480,$F$2:F1480,F1480)-1=1,MONTH(H1480)=MONTH(K1480)=TRUE,YEAR(H1480)=YEAR(K1480)=TRUE),((EOMONTH(H1480,0)-H1480+1)*X1480)/DAY(EOMONTH(H1480,0)),
IF(AND(F1480="Peretoe teenus",H1480&gt;=[2]an!$M$37,RANK(D1480,$D1480:$D1480)+COUNTIFS($D$2:D1480,D1480,$F$2:F1480,F1480)-1=1),X1480,
IF(AND(F1480="Peretoe teenus",H1480&lt;[2]an!$M$37,S1480&lt;&gt;"kahepoolne vajaduspõhine",RANK(D1480,$D1480:$D1480)+COUNTIFS($D$2:D1480,D1480,$F$2:F1480,F1480)-1=1),X1480,
IF(AND(F1480="Peretoe teenus",H1480&lt;[2]an!$M$37,S1480&lt;&gt;"kahepoolne vajaduspõhine",RANK(D1480,$D1480:$D1480)+COUNTIFS($D$2:D1480,D1480,$F$2:F1480,F1480)-1&gt;1),"",
IF(AND(F1480="Peretoe teenus",H1480&lt;[2]an!$M$37,S1480="kahepoolne vajaduspõhine",U1480="",RANK(D1480,$D1480:$D1480)+COUNTIFS($D$2:D1480,D1480,$F$2:F1480,F1480)-1=1),X1480,
IF(AND(F1480="Peretoe teenus",H1480&lt;[2]an!$M$37,S1480="kahepoolne vajaduspõhine",U1480="",RANK(D1480,$D1480:$D1480)+COUNTIFS($D$2:D1480,D1480,$F$2:F1480,F1480)-1&gt;1),"",
IF(AND(F1480="Peretoe teenus",H1480&lt;[2]an!$M$37,S1480="kahepoolne vajaduspõhine",U1480&lt;[2]an!$M$37,RANK(D1480,$D1480:$D1480)+COUNTIFS($D$2:D1480,D1480,$F$2:F1480,F1480)-1=1),X1480,
IF(AND(F1480="Peretoe teenus",H1480&lt;[2]an!$M$37,S1480="kahepoolne vajaduspõhine",U1480&lt;[2]an!$M$37,RANK(D1480,$D1480:$D1480)+COUNTIFS($D$2:D1480,D1480,$F$2:F1480,F1480)-1&gt;1),"",
IF(AND(F1480="Peretoe teenus",H1480&lt;[2]an!$M$37,S1480="kahepoolne vajaduspõhine",U1480&gt;=[2]an!$M$37,U1480&lt;=[2]an!$M$38,RANK(D1480,$D1480:$D1480)+COUNTIFS($D$2:D1480,D1480,$F$2:F1480,F1480)-1=1),
((EOMONTH(U1480,0)-U1480+1)*X1480)/DAY(EOMONTH(U1480,0))+(DAY(U1480)-1)*100/DAY(EOMONTH(U1480,0)),
IF(AND(F1480="Peretoe teenus",H1480&lt;[2]an!$M$37,S1480="kahepoolne vajaduspõhine",U1480&gt;=[2]an!$M$37,U1480&lt;=[2]an!$M$38,RANK(D1480,$D1480:$D1480)+COUNTIFS($D$2:D1480,D1480,$F$2:F1480,F1480)-1&gt;1),"",
IF(AND(F1480="Peretoe teenus",H1480&lt;[2]an!$M$37,S1480="kahepoolne vajaduspõhine",U1480&gt;[2]an!$M$38,RANK(D1480,$D1480:$D1480)+COUNTIFS($D$2:D1480,D1480,$F$2:F1480,F1480)-1=1),X1480,
IF(AND(F1480="Peretoe teenus",H1480&lt;[2]an!$M$37,S1480="kahepoolne vajaduspõhine",U1480&gt;[2]an!$M$38,RANK(D1480,$D1480:$D1480)+COUNTIFS($D$2:D1480,D1480,$F$2:F1480,F1480)-1&gt;1),"",X1480*W1480)))))))))))))),"")</f>
        <v/>
      </c>
      <c r="Z1480" s="18" t="str">
        <f t="shared" si="70"/>
        <v/>
      </c>
      <c r="AA1480" s="19" t="str">
        <f>IFERROR(VLOOKUP(E1480,[2]an!$A$3:$B$81,2,FALSE),"")</f>
        <v/>
      </c>
      <c r="AB1480" s="19" t="str">
        <f>IFERROR(VLOOKUP(AA1480,[2]an!$C$2:$D$16,2,FALSE),"")</f>
        <v/>
      </c>
      <c r="AC1480" s="20"/>
      <c r="AD1480" s="21" t="str">
        <f>IF(A1480=[2]an!$F$36,VLOOKUP([2]an!$F$36,[2]an!$F$36:$H$36,3,FALSE),IF(A1480=[2]an!$F$35,VLOOKUP([2]an!$F$35,[2]an!$F$35:$H$35,3,FALSE),IF(A1480=[2]an!$F$33,VLOOKUP([2]an!$F$33,[2]an!$F$33:$H$33,3,FALSE),IF(A1480=[2]an!$F$31,VLOOKUP([2]an!$F$31,[2]an!$F$31:$H$31,3,FALSE),""))))</f>
        <v/>
      </c>
    </row>
    <row r="1481" spans="6:30" x14ac:dyDescent="0.2">
      <c r="F1481" s="10"/>
      <c r="G1481" s="8" t="str">
        <f t="shared" si="71"/>
        <v/>
      </c>
      <c r="H1481" s="13"/>
      <c r="K1481" s="13"/>
      <c r="L1481" s="10"/>
      <c r="M1481" s="10"/>
      <c r="S1481" s="8" t="str">
        <f>IFERROR(VLOOKUP(D1481,[1]peretoe_teenus!$A$2:$L$2000,5,FALSE),"")</f>
        <v/>
      </c>
      <c r="U1481" s="13"/>
      <c r="V1481" s="15" t="str" cm="1">
        <f t="array" ref="V1481">IFERROR(IF(AND(F1481="Tugigrupp",RANK(K1481,$K1481:$K1481)+COUNTIFS($K$2:K1481,K1481,$L$2:L1481,L1481,$M$2:M1481,M1481,$I$2:I1481,I1481,$G$2:G1481,G1481,$F$2:F1481,F1481)-1=1),SUMPRODUCT(($F$2:$F$4154=F1481)*($G$2:$G$4154=G1481)*($K$2:$K$4154=K1481)*($I$2:$I$4154=I1481)*($L$2:$L$4154=L1481)*($M$2:$M$4154=M1481)),""),"")</f>
        <v/>
      </c>
      <c r="W1481" s="15" t="str">
        <f t="shared" si="69"/>
        <v/>
      </c>
      <c r="X1481" s="16" t="str">
        <f>IF(AND(A1481=[2]an!$G$38,F1481=[2]an!$E$40),[2]an!$G$40,IF(AND(A1481=[2]an!$G$38,F1481=[2]an!$E$41),[2]an!$G$41,IF(AND(A1481=[2]an!$G$38,F1481=[2]an!$E$39,H1481&gt;=[2]an!$M$37),[2]an!$G$39,
IF(AND(A1481=[2]an!$G$38,F1481=[2]an!$E$39,H1481&lt;[2]an!$M$37,S1481="kahepoolne vajaduspõhine",U1481=""),[2]an!$M$40,
IF(AND(A1481=[2]an!$G$38,F1481=[2]an!$E$39,H1481&lt;[2]an!$M$37,S1481="kahepoolne vajaduspõhine",U1481&lt;&gt;""),[2]an!$G$39,
IF(AND(A1481=[2]an!$G$38,F1481=[2]an!$E$39,H1481&lt;[2]an!$M$37,S1481&lt;&gt;"kahepoolne vajaduspõhine"),[2]an!$G$39,
IF(AND(A1481=[2]an!$G$38,F1481=[2]an!$E$42),[2]an!$G$42,
IF(AND(A1481=[2]an!$H$38,F1481=[2]an!$E$40),[2]an!$H$40,IF(AND(A1481=[2]an!$H$38,F1481=[2]an!$E$41),[2]an!$H$41,IF(AND(A1481=[2]an!$H$38,F1481=[2]an!$E$39,H1481&gt;=[2]an!$M$37),[2]an!$H$39,
IF(AND(A1481=[2]an!$H$38,F1481=[2]an!$E$39,H1481&lt;[2]an!$M$37,S1481="kahepoolne vajaduspõhine",U1481=""),[2]an!$M$40,
IF(AND(A1481=[2]an!$H$38,F1481=[2]an!$E$39,H1481&lt;[2]an!$M$37,S1481="kahepoolne vajaduspõhine",U1481&lt;&gt;""),[2]an!$H$39,
IF(AND(A1481=[2]an!$H$38,F1481=[2]an!$E$39,H1481&lt;[2]an!$M$37,S1481&lt;&gt;"kahepoolne vajaduspõhine"),[2]an!$H$39,
IF(AND(A1481=[2]an!$H$38,F1481=[2]an!$E$42),[2]an!$H$42,
IF(AND(A1481=[2]an!$I$38,F1481=[2]an!$E$40),[2]an!$I$40,IF(AND(A1481=[2]an!$I$38,F1481=[2]an!$E$41),[2]an!$I$41,IF(AND(A1481=[2]an!$I$38,F1481=[2]an!$E$39,H1481&gt;=[2]an!$M$37),[2]an!$I$39,
IF(AND(A1481=[2]an!$I$38,F1481=[2]an!$E$39,H1481&lt;[2]an!$M$37,S1481="kahepoolne vajaduspõhine",U1481=""),[2]an!$M$40,
IF(AND(A1481=[2]an!$I$38,F1481=[2]an!$E$39,H1481&lt;[2]an!$M$37,S1481="kahepoolne vajaduspõhine",U1481&lt;&gt;""),[2]an!$I$39,
IF(AND(A1481=[2]an!$I$38,F1481=[2]an!$E$39,H1481&lt;[2]an!$M$37,S1481&lt;&gt;"kahepoolne vajaduspõhine"),[2]an!$I$39,
IF(AND(A1481=[2]an!$I$38,F1481=[2]an!$E$42),[2]an!$I$42,
IF(AND(A1481=[2]an!$J$38,F1481=[2]an!$E$40),[2]an!$J$40,IF(AND(A1481=[2]an!$J$38,F1481=[2]an!$E$41),[2]an!$J$41,IF(AND(A1481=[2]an!$J$38,F1481=[2]an!$E$39,H1481&gt;=[2]an!$M$37),[2]an!$J$39,
IF(AND(A1481=[2]an!$J$38,F1481=[2]an!$E$39,H1481&lt;[2]an!$M$37,S1481="kahepoolne vajaduspõhine",U1481=""),[2]an!$M$40,
IF(AND(A1481=[2]an!$J$38,F1481=[2]an!$E$39,H1481&lt;[2]an!$M$37,S1481="kahepoolne vajaduspõhine",U1481&lt;&gt;""),[2]an!$J$39,
IF(AND(A1481=[2]an!$J$38,F1481=[2]an!$E$39,H1481&lt;[2]an!$M$37,S1481&lt;&gt;"kahepoolne vajaduspõhine"),[2]an!$J$39,
IF(AND(A1481=[2]an!$J$38,F1481=[2]an!$E$42),[2]an!$J$42,""))))))))))))))))))))))))))))</f>
        <v/>
      </c>
      <c r="Y1481" s="17" t="str">
        <f>IFERROR(IF(F1481="Tugigrupp",0,
IF(AND(F1481="Peretoe teenus",H1481&gt;=[2]an!$M$37,RANK(D1481,$D1481:$D1481)+COUNTIFS($D$2:D1481,D1481,$F$2:F1481,F1481)-1&gt;1),"",
IF(AND(F1481="Peretoe teenus",H1481&gt;=[2]an!$M$37,RANK(D1481,$D1481:$D1481)+COUNTIFS($D$2:D1481,D1481,$F$2:F1481,F1481)-1=1,MONTH(H1481)=MONTH(K1481)=TRUE,YEAR(H1481)=YEAR(K1481)=TRUE),((EOMONTH(H1481,0)-H1481+1)*X1481)/DAY(EOMONTH(H1481,0)),
IF(AND(F1481="Peretoe teenus",H1481&gt;=[2]an!$M$37,RANK(D1481,$D1481:$D1481)+COUNTIFS($D$2:D1481,D1481,$F$2:F1481,F1481)-1=1),X1481,
IF(AND(F1481="Peretoe teenus",H1481&lt;[2]an!$M$37,S1481&lt;&gt;"kahepoolne vajaduspõhine",RANK(D1481,$D1481:$D1481)+COUNTIFS($D$2:D1481,D1481,$F$2:F1481,F1481)-1=1),X1481,
IF(AND(F1481="Peretoe teenus",H1481&lt;[2]an!$M$37,S1481&lt;&gt;"kahepoolne vajaduspõhine",RANK(D1481,$D1481:$D1481)+COUNTIFS($D$2:D1481,D1481,$F$2:F1481,F1481)-1&gt;1),"",
IF(AND(F1481="Peretoe teenus",H1481&lt;[2]an!$M$37,S1481="kahepoolne vajaduspõhine",U1481="",RANK(D1481,$D1481:$D1481)+COUNTIFS($D$2:D1481,D1481,$F$2:F1481,F1481)-1=1),X1481,
IF(AND(F1481="Peretoe teenus",H1481&lt;[2]an!$M$37,S1481="kahepoolne vajaduspõhine",U1481="",RANK(D1481,$D1481:$D1481)+COUNTIFS($D$2:D1481,D1481,$F$2:F1481,F1481)-1&gt;1),"",
IF(AND(F1481="Peretoe teenus",H1481&lt;[2]an!$M$37,S1481="kahepoolne vajaduspõhine",U1481&lt;[2]an!$M$37,RANK(D1481,$D1481:$D1481)+COUNTIFS($D$2:D1481,D1481,$F$2:F1481,F1481)-1=1),X1481,
IF(AND(F1481="Peretoe teenus",H1481&lt;[2]an!$M$37,S1481="kahepoolne vajaduspõhine",U1481&lt;[2]an!$M$37,RANK(D1481,$D1481:$D1481)+COUNTIFS($D$2:D1481,D1481,$F$2:F1481,F1481)-1&gt;1),"",
IF(AND(F1481="Peretoe teenus",H1481&lt;[2]an!$M$37,S1481="kahepoolne vajaduspõhine",U1481&gt;=[2]an!$M$37,U1481&lt;=[2]an!$M$38,RANK(D1481,$D1481:$D1481)+COUNTIFS($D$2:D1481,D1481,$F$2:F1481,F1481)-1=1),
((EOMONTH(U1481,0)-U1481+1)*X1481)/DAY(EOMONTH(U1481,0))+(DAY(U1481)-1)*100/DAY(EOMONTH(U1481,0)),
IF(AND(F1481="Peretoe teenus",H1481&lt;[2]an!$M$37,S1481="kahepoolne vajaduspõhine",U1481&gt;=[2]an!$M$37,U1481&lt;=[2]an!$M$38,RANK(D1481,$D1481:$D1481)+COUNTIFS($D$2:D1481,D1481,$F$2:F1481,F1481)-1&gt;1),"",
IF(AND(F1481="Peretoe teenus",H1481&lt;[2]an!$M$37,S1481="kahepoolne vajaduspõhine",U1481&gt;[2]an!$M$38,RANK(D1481,$D1481:$D1481)+COUNTIFS($D$2:D1481,D1481,$F$2:F1481,F1481)-1=1),X1481,
IF(AND(F1481="Peretoe teenus",H1481&lt;[2]an!$M$37,S1481="kahepoolne vajaduspõhine",U1481&gt;[2]an!$M$38,RANK(D1481,$D1481:$D1481)+COUNTIFS($D$2:D1481,D1481,$F$2:F1481,F1481)-1&gt;1),"",X1481*W1481)))))))))))))),"")</f>
        <v/>
      </c>
      <c r="Z1481" s="18" t="str">
        <f t="shared" si="70"/>
        <v/>
      </c>
      <c r="AA1481" s="19" t="str">
        <f>IFERROR(VLOOKUP(E1481,[2]an!$A$3:$B$81,2,FALSE),"")</f>
        <v/>
      </c>
      <c r="AB1481" s="19" t="str">
        <f>IFERROR(VLOOKUP(AA1481,[2]an!$C$2:$D$16,2,FALSE),"")</f>
        <v/>
      </c>
      <c r="AC1481" s="20"/>
      <c r="AD1481" s="21" t="str">
        <f>IF(A1481=[2]an!$F$36,VLOOKUP([2]an!$F$36,[2]an!$F$36:$H$36,3,FALSE),IF(A1481=[2]an!$F$35,VLOOKUP([2]an!$F$35,[2]an!$F$35:$H$35,3,FALSE),IF(A1481=[2]an!$F$33,VLOOKUP([2]an!$F$33,[2]an!$F$33:$H$33,3,FALSE),IF(A1481=[2]an!$F$31,VLOOKUP([2]an!$F$31,[2]an!$F$31:$H$31,3,FALSE),""))))</f>
        <v/>
      </c>
    </row>
    <row r="1482" spans="6:30" x14ac:dyDescent="0.2">
      <c r="F1482" s="10"/>
      <c r="G1482" s="8" t="str">
        <f t="shared" si="71"/>
        <v/>
      </c>
      <c r="H1482" s="13"/>
      <c r="K1482" s="13"/>
      <c r="L1482" s="10"/>
      <c r="M1482" s="10"/>
      <c r="S1482" s="8" t="str">
        <f>IFERROR(VLOOKUP(D1482,[1]peretoe_teenus!$A$2:$L$2000,5,FALSE),"")</f>
        <v/>
      </c>
      <c r="U1482" s="13"/>
      <c r="V1482" s="15" t="str" cm="1">
        <f t="array" ref="V1482">IFERROR(IF(AND(F1482="Tugigrupp",RANK(K1482,$K1482:$K1482)+COUNTIFS($K$2:K1482,K1482,$L$2:L1482,L1482,$M$2:M1482,M1482,$I$2:I1482,I1482,$G$2:G1482,G1482,$F$2:F1482,F1482)-1=1),SUMPRODUCT(($F$2:$F$4154=F1482)*($G$2:$G$4154=G1482)*($K$2:$K$4154=K1482)*($I$2:$I$4154=I1482)*($L$2:$L$4154=L1482)*($M$2:$M$4154=M1482)),""),"")</f>
        <v/>
      </c>
      <c r="W1482" s="15" t="str">
        <f t="shared" si="69"/>
        <v/>
      </c>
      <c r="X1482" s="16" t="str">
        <f>IF(AND(A1482=[2]an!$G$38,F1482=[2]an!$E$40),[2]an!$G$40,IF(AND(A1482=[2]an!$G$38,F1482=[2]an!$E$41),[2]an!$G$41,IF(AND(A1482=[2]an!$G$38,F1482=[2]an!$E$39,H1482&gt;=[2]an!$M$37),[2]an!$G$39,
IF(AND(A1482=[2]an!$G$38,F1482=[2]an!$E$39,H1482&lt;[2]an!$M$37,S1482="kahepoolne vajaduspõhine",U1482=""),[2]an!$M$40,
IF(AND(A1482=[2]an!$G$38,F1482=[2]an!$E$39,H1482&lt;[2]an!$M$37,S1482="kahepoolne vajaduspõhine",U1482&lt;&gt;""),[2]an!$G$39,
IF(AND(A1482=[2]an!$G$38,F1482=[2]an!$E$39,H1482&lt;[2]an!$M$37,S1482&lt;&gt;"kahepoolne vajaduspõhine"),[2]an!$G$39,
IF(AND(A1482=[2]an!$G$38,F1482=[2]an!$E$42),[2]an!$G$42,
IF(AND(A1482=[2]an!$H$38,F1482=[2]an!$E$40),[2]an!$H$40,IF(AND(A1482=[2]an!$H$38,F1482=[2]an!$E$41),[2]an!$H$41,IF(AND(A1482=[2]an!$H$38,F1482=[2]an!$E$39,H1482&gt;=[2]an!$M$37),[2]an!$H$39,
IF(AND(A1482=[2]an!$H$38,F1482=[2]an!$E$39,H1482&lt;[2]an!$M$37,S1482="kahepoolne vajaduspõhine",U1482=""),[2]an!$M$40,
IF(AND(A1482=[2]an!$H$38,F1482=[2]an!$E$39,H1482&lt;[2]an!$M$37,S1482="kahepoolne vajaduspõhine",U1482&lt;&gt;""),[2]an!$H$39,
IF(AND(A1482=[2]an!$H$38,F1482=[2]an!$E$39,H1482&lt;[2]an!$M$37,S1482&lt;&gt;"kahepoolne vajaduspõhine"),[2]an!$H$39,
IF(AND(A1482=[2]an!$H$38,F1482=[2]an!$E$42),[2]an!$H$42,
IF(AND(A1482=[2]an!$I$38,F1482=[2]an!$E$40),[2]an!$I$40,IF(AND(A1482=[2]an!$I$38,F1482=[2]an!$E$41),[2]an!$I$41,IF(AND(A1482=[2]an!$I$38,F1482=[2]an!$E$39,H1482&gt;=[2]an!$M$37),[2]an!$I$39,
IF(AND(A1482=[2]an!$I$38,F1482=[2]an!$E$39,H1482&lt;[2]an!$M$37,S1482="kahepoolne vajaduspõhine",U1482=""),[2]an!$M$40,
IF(AND(A1482=[2]an!$I$38,F1482=[2]an!$E$39,H1482&lt;[2]an!$M$37,S1482="kahepoolne vajaduspõhine",U1482&lt;&gt;""),[2]an!$I$39,
IF(AND(A1482=[2]an!$I$38,F1482=[2]an!$E$39,H1482&lt;[2]an!$M$37,S1482&lt;&gt;"kahepoolne vajaduspõhine"),[2]an!$I$39,
IF(AND(A1482=[2]an!$I$38,F1482=[2]an!$E$42),[2]an!$I$42,
IF(AND(A1482=[2]an!$J$38,F1482=[2]an!$E$40),[2]an!$J$40,IF(AND(A1482=[2]an!$J$38,F1482=[2]an!$E$41),[2]an!$J$41,IF(AND(A1482=[2]an!$J$38,F1482=[2]an!$E$39,H1482&gt;=[2]an!$M$37),[2]an!$J$39,
IF(AND(A1482=[2]an!$J$38,F1482=[2]an!$E$39,H1482&lt;[2]an!$M$37,S1482="kahepoolne vajaduspõhine",U1482=""),[2]an!$M$40,
IF(AND(A1482=[2]an!$J$38,F1482=[2]an!$E$39,H1482&lt;[2]an!$M$37,S1482="kahepoolne vajaduspõhine",U1482&lt;&gt;""),[2]an!$J$39,
IF(AND(A1482=[2]an!$J$38,F1482=[2]an!$E$39,H1482&lt;[2]an!$M$37,S1482&lt;&gt;"kahepoolne vajaduspõhine"),[2]an!$J$39,
IF(AND(A1482=[2]an!$J$38,F1482=[2]an!$E$42),[2]an!$J$42,""))))))))))))))))))))))))))))</f>
        <v/>
      </c>
      <c r="Y1482" s="17" t="str">
        <f>IFERROR(IF(F1482="Tugigrupp",0,
IF(AND(F1482="Peretoe teenus",H1482&gt;=[2]an!$M$37,RANK(D1482,$D1482:$D1482)+COUNTIFS($D$2:D1482,D1482,$F$2:F1482,F1482)-1&gt;1),"",
IF(AND(F1482="Peretoe teenus",H1482&gt;=[2]an!$M$37,RANK(D1482,$D1482:$D1482)+COUNTIFS($D$2:D1482,D1482,$F$2:F1482,F1482)-1=1,MONTH(H1482)=MONTH(K1482)=TRUE,YEAR(H1482)=YEAR(K1482)=TRUE),((EOMONTH(H1482,0)-H1482+1)*X1482)/DAY(EOMONTH(H1482,0)),
IF(AND(F1482="Peretoe teenus",H1482&gt;=[2]an!$M$37,RANK(D1482,$D1482:$D1482)+COUNTIFS($D$2:D1482,D1482,$F$2:F1482,F1482)-1=1),X1482,
IF(AND(F1482="Peretoe teenus",H1482&lt;[2]an!$M$37,S1482&lt;&gt;"kahepoolne vajaduspõhine",RANK(D1482,$D1482:$D1482)+COUNTIFS($D$2:D1482,D1482,$F$2:F1482,F1482)-1=1),X1482,
IF(AND(F1482="Peretoe teenus",H1482&lt;[2]an!$M$37,S1482&lt;&gt;"kahepoolne vajaduspõhine",RANK(D1482,$D1482:$D1482)+COUNTIFS($D$2:D1482,D1482,$F$2:F1482,F1482)-1&gt;1),"",
IF(AND(F1482="Peretoe teenus",H1482&lt;[2]an!$M$37,S1482="kahepoolne vajaduspõhine",U1482="",RANK(D1482,$D1482:$D1482)+COUNTIFS($D$2:D1482,D1482,$F$2:F1482,F1482)-1=1),X1482,
IF(AND(F1482="Peretoe teenus",H1482&lt;[2]an!$M$37,S1482="kahepoolne vajaduspõhine",U1482="",RANK(D1482,$D1482:$D1482)+COUNTIFS($D$2:D1482,D1482,$F$2:F1482,F1482)-1&gt;1),"",
IF(AND(F1482="Peretoe teenus",H1482&lt;[2]an!$M$37,S1482="kahepoolne vajaduspõhine",U1482&lt;[2]an!$M$37,RANK(D1482,$D1482:$D1482)+COUNTIFS($D$2:D1482,D1482,$F$2:F1482,F1482)-1=1),X1482,
IF(AND(F1482="Peretoe teenus",H1482&lt;[2]an!$M$37,S1482="kahepoolne vajaduspõhine",U1482&lt;[2]an!$M$37,RANK(D1482,$D1482:$D1482)+COUNTIFS($D$2:D1482,D1482,$F$2:F1482,F1482)-1&gt;1),"",
IF(AND(F1482="Peretoe teenus",H1482&lt;[2]an!$M$37,S1482="kahepoolne vajaduspõhine",U1482&gt;=[2]an!$M$37,U1482&lt;=[2]an!$M$38,RANK(D1482,$D1482:$D1482)+COUNTIFS($D$2:D1482,D1482,$F$2:F1482,F1482)-1=1),
((EOMONTH(U1482,0)-U1482+1)*X1482)/DAY(EOMONTH(U1482,0))+(DAY(U1482)-1)*100/DAY(EOMONTH(U1482,0)),
IF(AND(F1482="Peretoe teenus",H1482&lt;[2]an!$M$37,S1482="kahepoolne vajaduspõhine",U1482&gt;=[2]an!$M$37,U1482&lt;=[2]an!$M$38,RANK(D1482,$D1482:$D1482)+COUNTIFS($D$2:D1482,D1482,$F$2:F1482,F1482)-1&gt;1),"",
IF(AND(F1482="Peretoe teenus",H1482&lt;[2]an!$M$37,S1482="kahepoolne vajaduspõhine",U1482&gt;[2]an!$M$38,RANK(D1482,$D1482:$D1482)+COUNTIFS($D$2:D1482,D1482,$F$2:F1482,F1482)-1=1),X1482,
IF(AND(F1482="Peretoe teenus",H1482&lt;[2]an!$M$37,S1482="kahepoolne vajaduspõhine",U1482&gt;[2]an!$M$38,RANK(D1482,$D1482:$D1482)+COUNTIFS($D$2:D1482,D1482,$F$2:F1482,F1482)-1&gt;1),"",X1482*W1482)))))))))))))),"")</f>
        <v/>
      </c>
      <c r="Z1482" s="18" t="str">
        <f t="shared" si="70"/>
        <v/>
      </c>
      <c r="AA1482" s="19" t="str">
        <f>IFERROR(VLOOKUP(E1482,[2]an!$A$3:$B$81,2,FALSE),"")</f>
        <v/>
      </c>
      <c r="AB1482" s="19" t="str">
        <f>IFERROR(VLOOKUP(AA1482,[2]an!$C$2:$D$16,2,FALSE),"")</f>
        <v/>
      </c>
      <c r="AC1482" s="20"/>
      <c r="AD1482" s="21" t="str">
        <f>IF(A1482=[2]an!$F$36,VLOOKUP([2]an!$F$36,[2]an!$F$36:$H$36,3,FALSE),IF(A1482=[2]an!$F$35,VLOOKUP([2]an!$F$35,[2]an!$F$35:$H$35,3,FALSE),IF(A1482=[2]an!$F$33,VLOOKUP([2]an!$F$33,[2]an!$F$33:$H$33,3,FALSE),IF(A1482=[2]an!$F$31,VLOOKUP([2]an!$F$31,[2]an!$F$31:$H$31,3,FALSE),""))))</f>
        <v/>
      </c>
    </row>
    <row r="1483" spans="6:30" x14ac:dyDescent="0.2">
      <c r="F1483" s="10"/>
      <c r="G1483" s="8" t="str">
        <f t="shared" si="71"/>
        <v/>
      </c>
      <c r="H1483" s="13"/>
      <c r="K1483" s="13"/>
      <c r="L1483" s="10"/>
      <c r="M1483" s="10"/>
      <c r="S1483" s="8" t="str">
        <f>IFERROR(VLOOKUP(D1483,[1]peretoe_teenus!$A$2:$L$2000,5,FALSE),"")</f>
        <v/>
      </c>
      <c r="U1483" s="13"/>
      <c r="V1483" s="15" t="str" cm="1">
        <f t="array" ref="V1483">IFERROR(IF(AND(F1483="Tugigrupp",RANK(K1483,$K1483:$K1483)+COUNTIFS($K$2:K1483,K1483,$L$2:L1483,L1483,$M$2:M1483,M1483,$I$2:I1483,I1483,$G$2:G1483,G1483,$F$2:F1483,F1483)-1=1),SUMPRODUCT(($F$2:$F$4154=F1483)*($G$2:$G$4154=G1483)*($K$2:$K$4154=K1483)*($I$2:$I$4154=I1483)*($L$2:$L$4154=L1483)*($M$2:$M$4154=M1483)),""),"")</f>
        <v/>
      </c>
      <c r="W1483" s="15" t="str">
        <f t="shared" si="69"/>
        <v/>
      </c>
      <c r="X1483" s="16" t="str">
        <f>IF(AND(A1483=[2]an!$G$38,F1483=[2]an!$E$40),[2]an!$G$40,IF(AND(A1483=[2]an!$G$38,F1483=[2]an!$E$41),[2]an!$G$41,IF(AND(A1483=[2]an!$G$38,F1483=[2]an!$E$39,H1483&gt;=[2]an!$M$37),[2]an!$G$39,
IF(AND(A1483=[2]an!$G$38,F1483=[2]an!$E$39,H1483&lt;[2]an!$M$37,S1483="kahepoolne vajaduspõhine",U1483=""),[2]an!$M$40,
IF(AND(A1483=[2]an!$G$38,F1483=[2]an!$E$39,H1483&lt;[2]an!$M$37,S1483="kahepoolne vajaduspõhine",U1483&lt;&gt;""),[2]an!$G$39,
IF(AND(A1483=[2]an!$G$38,F1483=[2]an!$E$39,H1483&lt;[2]an!$M$37,S1483&lt;&gt;"kahepoolne vajaduspõhine"),[2]an!$G$39,
IF(AND(A1483=[2]an!$G$38,F1483=[2]an!$E$42),[2]an!$G$42,
IF(AND(A1483=[2]an!$H$38,F1483=[2]an!$E$40),[2]an!$H$40,IF(AND(A1483=[2]an!$H$38,F1483=[2]an!$E$41),[2]an!$H$41,IF(AND(A1483=[2]an!$H$38,F1483=[2]an!$E$39,H1483&gt;=[2]an!$M$37),[2]an!$H$39,
IF(AND(A1483=[2]an!$H$38,F1483=[2]an!$E$39,H1483&lt;[2]an!$M$37,S1483="kahepoolne vajaduspõhine",U1483=""),[2]an!$M$40,
IF(AND(A1483=[2]an!$H$38,F1483=[2]an!$E$39,H1483&lt;[2]an!$M$37,S1483="kahepoolne vajaduspõhine",U1483&lt;&gt;""),[2]an!$H$39,
IF(AND(A1483=[2]an!$H$38,F1483=[2]an!$E$39,H1483&lt;[2]an!$M$37,S1483&lt;&gt;"kahepoolne vajaduspõhine"),[2]an!$H$39,
IF(AND(A1483=[2]an!$H$38,F1483=[2]an!$E$42),[2]an!$H$42,
IF(AND(A1483=[2]an!$I$38,F1483=[2]an!$E$40),[2]an!$I$40,IF(AND(A1483=[2]an!$I$38,F1483=[2]an!$E$41),[2]an!$I$41,IF(AND(A1483=[2]an!$I$38,F1483=[2]an!$E$39,H1483&gt;=[2]an!$M$37),[2]an!$I$39,
IF(AND(A1483=[2]an!$I$38,F1483=[2]an!$E$39,H1483&lt;[2]an!$M$37,S1483="kahepoolne vajaduspõhine",U1483=""),[2]an!$M$40,
IF(AND(A1483=[2]an!$I$38,F1483=[2]an!$E$39,H1483&lt;[2]an!$M$37,S1483="kahepoolne vajaduspõhine",U1483&lt;&gt;""),[2]an!$I$39,
IF(AND(A1483=[2]an!$I$38,F1483=[2]an!$E$39,H1483&lt;[2]an!$M$37,S1483&lt;&gt;"kahepoolne vajaduspõhine"),[2]an!$I$39,
IF(AND(A1483=[2]an!$I$38,F1483=[2]an!$E$42),[2]an!$I$42,
IF(AND(A1483=[2]an!$J$38,F1483=[2]an!$E$40),[2]an!$J$40,IF(AND(A1483=[2]an!$J$38,F1483=[2]an!$E$41),[2]an!$J$41,IF(AND(A1483=[2]an!$J$38,F1483=[2]an!$E$39,H1483&gt;=[2]an!$M$37),[2]an!$J$39,
IF(AND(A1483=[2]an!$J$38,F1483=[2]an!$E$39,H1483&lt;[2]an!$M$37,S1483="kahepoolne vajaduspõhine",U1483=""),[2]an!$M$40,
IF(AND(A1483=[2]an!$J$38,F1483=[2]an!$E$39,H1483&lt;[2]an!$M$37,S1483="kahepoolne vajaduspõhine",U1483&lt;&gt;""),[2]an!$J$39,
IF(AND(A1483=[2]an!$J$38,F1483=[2]an!$E$39,H1483&lt;[2]an!$M$37,S1483&lt;&gt;"kahepoolne vajaduspõhine"),[2]an!$J$39,
IF(AND(A1483=[2]an!$J$38,F1483=[2]an!$E$42),[2]an!$J$42,""))))))))))))))))))))))))))))</f>
        <v/>
      </c>
      <c r="Y1483" s="17" t="str">
        <f>IFERROR(IF(F1483="Tugigrupp",0,
IF(AND(F1483="Peretoe teenus",H1483&gt;=[2]an!$M$37,RANK(D1483,$D1483:$D1483)+COUNTIFS($D$2:D1483,D1483,$F$2:F1483,F1483)-1&gt;1),"",
IF(AND(F1483="Peretoe teenus",H1483&gt;=[2]an!$M$37,RANK(D1483,$D1483:$D1483)+COUNTIFS($D$2:D1483,D1483,$F$2:F1483,F1483)-1=1,MONTH(H1483)=MONTH(K1483)=TRUE,YEAR(H1483)=YEAR(K1483)=TRUE),((EOMONTH(H1483,0)-H1483+1)*X1483)/DAY(EOMONTH(H1483,0)),
IF(AND(F1483="Peretoe teenus",H1483&gt;=[2]an!$M$37,RANK(D1483,$D1483:$D1483)+COUNTIFS($D$2:D1483,D1483,$F$2:F1483,F1483)-1=1),X1483,
IF(AND(F1483="Peretoe teenus",H1483&lt;[2]an!$M$37,S1483&lt;&gt;"kahepoolne vajaduspõhine",RANK(D1483,$D1483:$D1483)+COUNTIFS($D$2:D1483,D1483,$F$2:F1483,F1483)-1=1),X1483,
IF(AND(F1483="Peretoe teenus",H1483&lt;[2]an!$M$37,S1483&lt;&gt;"kahepoolne vajaduspõhine",RANK(D1483,$D1483:$D1483)+COUNTIFS($D$2:D1483,D1483,$F$2:F1483,F1483)-1&gt;1),"",
IF(AND(F1483="Peretoe teenus",H1483&lt;[2]an!$M$37,S1483="kahepoolne vajaduspõhine",U1483="",RANK(D1483,$D1483:$D1483)+COUNTIFS($D$2:D1483,D1483,$F$2:F1483,F1483)-1=1),X1483,
IF(AND(F1483="Peretoe teenus",H1483&lt;[2]an!$M$37,S1483="kahepoolne vajaduspõhine",U1483="",RANK(D1483,$D1483:$D1483)+COUNTIFS($D$2:D1483,D1483,$F$2:F1483,F1483)-1&gt;1),"",
IF(AND(F1483="Peretoe teenus",H1483&lt;[2]an!$M$37,S1483="kahepoolne vajaduspõhine",U1483&lt;[2]an!$M$37,RANK(D1483,$D1483:$D1483)+COUNTIFS($D$2:D1483,D1483,$F$2:F1483,F1483)-1=1),X1483,
IF(AND(F1483="Peretoe teenus",H1483&lt;[2]an!$M$37,S1483="kahepoolne vajaduspõhine",U1483&lt;[2]an!$M$37,RANK(D1483,$D1483:$D1483)+COUNTIFS($D$2:D1483,D1483,$F$2:F1483,F1483)-1&gt;1),"",
IF(AND(F1483="Peretoe teenus",H1483&lt;[2]an!$M$37,S1483="kahepoolne vajaduspõhine",U1483&gt;=[2]an!$M$37,U1483&lt;=[2]an!$M$38,RANK(D1483,$D1483:$D1483)+COUNTIFS($D$2:D1483,D1483,$F$2:F1483,F1483)-1=1),
((EOMONTH(U1483,0)-U1483+1)*X1483)/DAY(EOMONTH(U1483,0))+(DAY(U1483)-1)*100/DAY(EOMONTH(U1483,0)),
IF(AND(F1483="Peretoe teenus",H1483&lt;[2]an!$M$37,S1483="kahepoolne vajaduspõhine",U1483&gt;=[2]an!$M$37,U1483&lt;=[2]an!$M$38,RANK(D1483,$D1483:$D1483)+COUNTIFS($D$2:D1483,D1483,$F$2:F1483,F1483)-1&gt;1),"",
IF(AND(F1483="Peretoe teenus",H1483&lt;[2]an!$M$37,S1483="kahepoolne vajaduspõhine",U1483&gt;[2]an!$M$38,RANK(D1483,$D1483:$D1483)+COUNTIFS($D$2:D1483,D1483,$F$2:F1483,F1483)-1=1),X1483,
IF(AND(F1483="Peretoe teenus",H1483&lt;[2]an!$M$37,S1483="kahepoolne vajaduspõhine",U1483&gt;[2]an!$M$38,RANK(D1483,$D1483:$D1483)+COUNTIFS($D$2:D1483,D1483,$F$2:F1483,F1483)-1&gt;1),"",X1483*W1483)))))))))))))),"")</f>
        <v/>
      </c>
      <c r="Z1483" s="18" t="str">
        <f t="shared" si="70"/>
        <v/>
      </c>
      <c r="AA1483" s="19" t="str">
        <f>IFERROR(VLOOKUP(E1483,[2]an!$A$3:$B$81,2,FALSE),"")</f>
        <v/>
      </c>
      <c r="AB1483" s="19" t="str">
        <f>IFERROR(VLOOKUP(AA1483,[2]an!$C$2:$D$16,2,FALSE),"")</f>
        <v/>
      </c>
      <c r="AC1483" s="20"/>
      <c r="AD1483" s="21" t="str">
        <f>IF(A1483=[2]an!$F$36,VLOOKUP([2]an!$F$36,[2]an!$F$36:$H$36,3,FALSE),IF(A1483=[2]an!$F$35,VLOOKUP([2]an!$F$35,[2]an!$F$35:$H$35,3,FALSE),IF(A1483=[2]an!$F$33,VLOOKUP([2]an!$F$33,[2]an!$F$33:$H$33,3,FALSE),IF(A1483=[2]an!$F$31,VLOOKUP([2]an!$F$31,[2]an!$F$31:$H$31,3,FALSE),""))))</f>
        <v/>
      </c>
    </row>
    <row r="1484" spans="6:30" x14ac:dyDescent="0.2">
      <c r="F1484" s="10"/>
      <c r="G1484" s="8" t="str">
        <f t="shared" si="71"/>
        <v/>
      </c>
      <c r="H1484" s="13"/>
      <c r="K1484" s="13"/>
      <c r="L1484" s="10"/>
      <c r="M1484" s="10"/>
      <c r="S1484" s="8" t="str">
        <f>IFERROR(VLOOKUP(D1484,[1]peretoe_teenus!$A$2:$L$2000,5,FALSE),"")</f>
        <v/>
      </c>
      <c r="U1484" s="13"/>
      <c r="V1484" s="15" t="str" cm="1">
        <f t="array" ref="V1484">IFERROR(IF(AND(F1484="Tugigrupp",RANK(K1484,$K1484:$K1484)+COUNTIFS($K$2:K1484,K1484,$L$2:L1484,L1484,$M$2:M1484,M1484,$I$2:I1484,I1484,$G$2:G1484,G1484,$F$2:F1484,F1484)-1=1),SUMPRODUCT(($F$2:$F$4154=F1484)*($G$2:$G$4154=G1484)*($K$2:$K$4154=K1484)*($I$2:$I$4154=I1484)*($L$2:$L$4154=L1484)*($M$2:$M$4154=M1484)),""),"")</f>
        <v/>
      </c>
      <c r="W1484" s="15" t="str">
        <f t="shared" si="69"/>
        <v/>
      </c>
      <c r="X1484" s="16" t="str">
        <f>IF(AND(A1484=[2]an!$G$38,F1484=[2]an!$E$40),[2]an!$G$40,IF(AND(A1484=[2]an!$G$38,F1484=[2]an!$E$41),[2]an!$G$41,IF(AND(A1484=[2]an!$G$38,F1484=[2]an!$E$39,H1484&gt;=[2]an!$M$37),[2]an!$G$39,
IF(AND(A1484=[2]an!$G$38,F1484=[2]an!$E$39,H1484&lt;[2]an!$M$37,S1484="kahepoolne vajaduspõhine",U1484=""),[2]an!$M$40,
IF(AND(A1484=[2]an!$G$38,F1484=[2]an!$E$39,H1484&lt;[2]an!$M$37,S1484="kahepoolne vajaduspõhine",U1484&lt;&gt;""),[2]an!$G$39,
IF(AND(A1484=[2]an!$G$38,F1484=[2]an!$E$39,H1484&lt;[2]an!$M$37,S1484&lt;&gt;"kahepoolne vajaduspõhine"),[2]an!$G$39,
IF(AND(A1484=[2]an!$G$38,F1484=[2]an!$E$42),[2]an!$G$42,
IF(AND(A1484=[2]an!$H$38,F1484=[2]an!$E$40),[2]an!$H$40,IF(AND(A1484=[2]an!$H$38,F1484=[2]an!$E$41),[2]an!$H$41,IF(AND(A1484=[2]an!$H$38,F1484=[2]an!$E$39,H1484&gt;=[2]an!$M$37),[2]an!$H$39,
IF(AND(A1484=[2]an!$H$38,F1484=[2]an!$E$39,H1484&lt;[2]an!$M$37,S1484="kahepoolne vajaduspõhine",U1484=""),[2]an!$M$40,
IF(AND(A1484=[2]an!$H$38,F1484=[2]an!$E$39,H1484&lt;[2]an!$M$37,S1484="kahepoolne vajaduspõhine",U1484&lt;&gt;""),[2]an!$H$39,
IF(AND(A1484=[2]an!$H$38,F1484=[2]an!$E$39,H1484&lt;[2]an!$M$37,S1484&lt;&gt;"kahepoolne vajaduspõhine"),[2]an!$H$39,
IF(AND(A1484=[2]an!$H$38,F1484=[2]an!$E$42),[2]an!$H$42,
IF(AND(A1484=[2]an!$I$38,F1484=[2]an!$E$40),[2]an!$I$40,IF(AND(A1484=[2]an!$I$38,F1484=[2]an!$E$41),[2]an!$I$41,IF(AND(A1484=[2]an!$I$38,F1484=[2]an!$E$39,H1484&gt;=[2]an!$M$37),[2]an!$I$39,
IF(AND(A1484=[2]an!$I$38,F1484=[2]an!$E$39,H1484&lt;[2]an!$M$37,S1484="kahepoolne vajaduspõhine",U1484=""),[2]an!$M$40,
IF(AND(A1484=[2]an!$I$38,F1484=[2]an!$E$39,H1484&lt;[2]an!$M$37,S1484="kahepoolne vajaduspõhine",U1484&lt;&gt;""),[2]an!$I$39,
IF(AND(A1484=[2]an!$I$38,F1484=[2]an!$E$39,H1484&lt;[2]an!$M$37,S1484&lt;&gt;"kahepoolne vajaduspõhine"),[2]an!$I$39,
IF(AND(A1484=[2]an!$I$38,F1484=[2]an!$E$42),[2]an!$I$42,
IF(AND(A1484=[2]an!$J$38,F1484=[2]an!$E$40),[2]an!$J$40,IF(AND(A1484=[2]an!$J$38,F1484=[2]an!$E$41),[2]an!$J$41,IF(AND(A1484=[2]an!$J$38,F1484=[2]an!$E$39,H1484&gt;=[2]an!$M$37),[2]an!$J$39,
IF(AND(A1484=[2]an!$J$38,F1484=[2]an!$E$39,H1484&lt;[2]an!$M$37,S1484="kahepoolne vajaduspõhine",U1484=""),[2]an!$M$40,
IF(AND(A1484=[2]an!$J$38,F1484=[2]an!$E$39,H1484&lt;[2]an!$M$37,S1484="kahepoolne vajaduspõhine",U1484&lt;&gt;""),[2]an!$J$39,
IF(AND(A1484=[2]an!$J$38,F1484=[2]an!$E$39,H1484&lt;[2]an!$M$37,S1484&lt;&gt;"kahepoolne vajaduspõhine"),[2]an!$J$39,
IF(AND(A1484=[2]an!$J$38,F1484=[2]an!$E$42),[2]an!$J$42,""))))))))))))))))))))))))))))</f>
        <v/>
      </c>
      <c r="Y1484" s="17" t="str">
        <f>IFERROR(IF(F1484="Tugigrupp",0,
IF(AND(F1484="Peretoe teenus",H1484&gt;=[2]an!$M$37,RANK(D1484,$D1484:$D1484)+COUNTIFS($D$2:D1484,D1484,$F$2:F1484,F1484)-1&gt;1),"",
IF(AND(F1484="Peretoe teenus",H1484&gt;=[2]an!$M$37,RANK(D1484,$D1484:$D1484)+COUNTIFS($D$2:D1484,D1484,$F$2:F1484,F1484)-1=1,MONTH(H1484)=MONTH(K1484)=TRUE,YEAR(H1484)=YEAR(K1484)=TRUE),((EOMONTH(H1484,0)-H1484+1)*X1484)/DAY(EOMONTH(H1484,0)),
IF(AND(F1484="Peretoe teenus",H1484&gt;=[2]an!$M$37,RANK(D1484,$D1484:$D1484)+COUNTIFS($D$2:D1484,D1484,$F$2:F1484,F1484)-1=1),X1484,
IF(AND(F1484="Peretoe teenus",H1484&lt;[2]an!$M$37,S1484&lt;&gt;"kahepoolne vajaduspõhine",RANK(D1484,$D1484:$D1484)+COUNTIFS($D$2:D1484,D1484,$F$2:F1484,F1484)-1=1),X1484,
IF(AND(F1484="Peretoe teenus",H1484&lt;[2]an!$M$37,S1484&lt;&gt;"kahepoolne vajaduspõhine",RANK(D1484,$D1484:$D1484)+COUNTIFS($D$2:D1484,D1484,$F$2:F1484,F1484)-1&gt;1),"",
IF(AND(F1484="Peretoe teenus",H1484&lt;[2]an!$M$37,S1484="kahepoolne vajaduspõhine",U1484="",RANK(D1484,$D1484:$D1484)+COUNTIFS($D$2:D1484,D1484,$F$2:F1484,F1484)-1=1),X1484,
IF(AND(F1484="Peretoe teenus",H1484&lt;[2]an!$M$37,S1484="kahepoolne vajaduspõhine",U1484="",RANK(D1484,$D1484:$D1484)+COUNTIFS($D$2:D1484,D1484,$F$2:F1484,F1484)-1&gt;1),"",
IF(AND(F1484="Peretoe teenus",H1484&lt;[2]an!$M$37,S1484="kahepoolne vajaduspõhine",U1484&lt;[2]an!$M$37,RANK(D1484,$D1484:$D1484)+COUNTIFS($D$2:D1484,D1484,$F$2:F1484,F1484)-1=1),X1484,
IF(AND(F1484="Peretoe teenus",H1484&lt;[2]an!$M$37,S1484="kahepoolne vajaduspõhine",U1484&lt;[2]an!$M$37,RANK(D1484,$D1484:$D1484)+COUNTIFS($D$2:D1484,D1484,$F$2:F1484,F1484)-1&gt;1),"",
IF(AND(F1484="Peretoe teenus",H1484&lt;[2]an!$M$37,S1484="kahepoolne vajaduspõhine",U1484&gt;=[2]an!$M$37,U1484&lt;=[2]an!$M$38,RANK(D1484,$D1484:$D1484)+COUNTIFS($D$2:D1484,D1484,$F$2:F1484,F1484)-1=1),
((EOMONTH(U1484,0)-U1484+1)*X1484)/DAY(EOMONTH(U1484,0))+(DAY(U1484)-1)*100/DAY(EOMONTH(U1484,0)),
IF(AND(F1484="Peretoe teenus",H1484&lt;[2]an!$M$37,S1484="kahepoolne vajaduspõhine",U1484&gt;=[2]an!$M$37,U1484&lt;=[2]an!$M$38,RANK(D1484,$D1484:$D1484)+COUNTIFS($D$2:D1484,D1484,$F$2:F1484,F1484)-1&gt;1),"",
IF(AND(F1484="Peretoe teenus",H1484&lt;[2]an!$M$37,S1484="kahepoolne vajaduspõhine",U1484&gt;[2]an!$M$38,RANK(D1484,$D1484:$D1484)+COUNTIFS($D$2:D1484,D1484,$F$2:F1484,F1484)-1=1),X1484,
IF(AND(F1484="Peretoe teenus",H1484&lt;[2]an!$M$37,S1484="kahepoolne vajaduspõhine",U1484&gt;[2]an!$M$38,RANK(D1484,$D1484:$D1484)+COUNTIFS($D$2:D1484,D1484,$F$2:F1484,F1484)-1&gt;1),"",X1484*W1484)))))))))))))),"")</f>
        <v/>
      </c>
      <c r="Z1484" s="18" t="str">
        <f t="shared" si="70"/>
        <v/>
      </c>
      <c r="AA1484" s="19" t="str">
        <f>IFERROR(VLOOKUP(E1484,[2]an!$A$3:$B$81,2,FALSE),"")</f>
        <v/>
      </c>
      <c r="AB1484" s="19" t="str">
        <f>IFERROR(VLOOKUP(AA1484,[2]an!$C$2:$D$16,2,FALSE),"")</f>
        <v/>
      </c>
      <c r="AC1484" s="20"/>
      <c r="AD1484" s="21" t="str">
        <f>IF(A1484=[2]an!$F$36,VLOOKUP([2]an!$F$36,[2]an!$F$36:$H$36,3,FALSE),IF(A1484=[2]an!$F$35,VLOOKUP([2]an!$F$35,[2]an!$F$35:$H$35,3,FALSE),IF(A1484=[2]an!$F$33,VLOOKUP([2]an!$F$33,[2]an!$F$33:$H$33,3,FALSE),IF(A1484=[2]an!$F$31,VLOOKUP([2]an!$F$31,[2]an!$F$31:$H$31,3,FALSE),""))))</f>
        <v/>
      </c>
    </row>
    <row r="1485" spans="6:30" x14ac:dyDescent="0.2">
      <c r="F1485" s="10"/>
      <c r="G1485" s="8" t="str">
        <f t="shared" si="71"/>
        <v/>
      </c>
      <c r="H1485" s="13"/>
      <c r="K1485" s="13"/>
      <c r="L1485" s="10"/>
      <c r="M1485" s="10"/>
      <c r="S1485" s="8" t="str">
        <f>IFERROR(VLOOKUP(D1485,[1]peretoe_teenus!$A$2:$L$2000,5,FALSE),"")</f>
        <v/>
      </c>
      <c r="U1485" s="13"/>
      <c r="V1485" s="15" t="str" cm="1">
        <f t="array" ref="V1485">IFERROR(IF(AND(F1485="Tugigrupp",RANK(K1485,$K1485:$K1485)+COUNTIFS($K$2:K1485,K1485,$L$2:L1485,L1485,$M$2:M1485,M1485,$I$2:I1485,I1485,$G$2:G1485,G1485,$F$2:F1485,F1485)-1=1),SUMPRODUCT(($F$2:$F$4154=F1485)*($G$2:$G$4154=G1485)*($K$2:$K$4154=K1485)*($I$2:$I$4154=I1485)*($L$2:$L$4154=L1485)*($M$2:$M$4154=M1485)),""),"")</f>
        <v/>
      </c>
      <c r="W1485" s="15" t="str">
        <f t="shared" si="69"/>
        <v/>
      </c>
      <c r="X1485" s="16" t="str">
        <f>IF(AND(A1485=[2]an!$G$38,F1485=[2]an!$E$40),[2]an!$G$40,IF(AND(A1485=[2]an!$G$38,F1485=[2]an!$E$41),[2]an!$G$41,IF(AND(A1485=[2]an!$G$38,F1485=[2]an!$E$39,H1485&gt;=[2]an!$M$37),[2]an!$G$39,
IF(AND(A1485=[2]an!$G$38,F1485=[2]an!$E$39,H1485&lt;[2]an!$M$37,S1485="kahepoolne vajaduspõhine",U1485=""),[2]an!$M$40,
IF(AND(A1485=[2]an!$G$38,F1485=[2]an!$E$39,H1485&lt;[2]an!$M$37,S1485="kahepoolne vajaduspõhine",U1485&lt;&gt;""),[2]an!$G$39,
IF(AND(A1485=[2]an!$G$38,F1485=[2]an!$E$39,H1485&lt;[2]an!$M$37,S1485&lt;&gt;"kahepoolne vajaduspõhine"),[2]an!$G$39,
IF(AND(A1485=[2]an!$G$38,F1485=[2]an!$E$42),[2]an!$G$42,
IF(AND(A1485=[2]an!$H$38,F1485=[2]an!$E$40),[2]an!$H$40,IF(AND(A1485=[2]an!$H$38,F1485=[2]an!$E$41),[2]an!$H$41,IF(AND(A1485=[2]an!$H$38,F1485=[2]an!$E$39,H1485&gt;=[2]an!$M$37),[2]an!$H$39,
IF(AND(A1485=[2]an!$H$38,F1485=[2]an!$E$39,H1485&lt;[2]an!$M$37,S1485="kahepoolne vajaduspõhine",U1485=""),[2]an!$M$40,
IF(AND(A1485=[2]an!$H$38,F1485=[2]an!$E$39,H1485&lt;[2]an!$M$37,S1485="kahepoolne vajaduspõhine",U1485&lt;&gt;""),[2]an!$H$39,
IF(AND(A1485=[2]an!$H$38,F1485=[2]an!$E$39,H1485&lt;[2]an!$M$37,S1485&lt;&gt;"kahepoolne vajaduspõhine"),[2]an!$H$39,
IF(AND(A1485=[2]an!$H$38,F1485=[2]an!$E$42),[2]an!$H$42,
IF(AND(A1485=[2]an!$I$38,F1485=[2]an!$E$40),[2]an!$I$40,IF(AND(A1485=[2]an!$I$38,F1485=[2]an!$E$41),[2]an!$I$41,IF(AND(A1485=[2]an!$I$38,F1485=[2]an!$E$39,H1485&gt;=[2]an!$M$37),[2]an!$I$39,
IF(AND(A1485=[2]an!$I$38,F1485=[2]an!$E$39,H1485&lt;[2]an!$M$37,S1485="kahepoolne vajaduspõhine",U1485=""),[2]an!$M$40,
IF(AND(A1485=[2]an!$I$38,F1485=[2]an!$E$39,H1485&lt;[2]an!$M$37,S1485="kahepoolne vajaduspõhine",U1485&lt;&gt;""),[2]an!$I$39,
IF(AND(A1485=[2]an!$I$38,F1485=[2]an!$E$39,H1485&lt;[2]an!$M$37,S1485&lt;&gt;"kahepoolne vajaduspõhine"),[2]an!$I$39,
IF(AND(A1485=[2]an!$I$38,F1485=[2]an!$E$42),[2]an!$I$42,
IF(AND(A1485=[2]an!$J$38,F1485=[2]an!$E$40),[2]an!$J$40,IF(AND(A1485=[2]an!$J$38,F1485=[2]an!$E$41),[2]an!$J$41,IF(AND(A1485=[2]an!$J$38,F1485=[2]an!$E$39,H1485&gt;=[2]an!$M$37),[2]an!$J$39,
IF(AND(A1485=[2]an!$J$38,F1485=[2]an!$E$39,H1485&lt;[2]an!$M$37,S1485="kahepoolne vajaduspõhine",U1485=""),[2]an!$M$40,
IF(AND(A1485=[2]an!$J$38,F1485=[2]an!$E$39,H1485&lt;[2]an!$M$37,S1485="kahepoolne vajaduspõhine",U1485&lt;&gt;""),[2]an!$J$39,
IF(AND(A1485=[2]an!$J$38,F1485=[2]an!$E$39,H1485&lt;[2]an!$M$37,S1485&lt;&gt;"kahepoolne vajaduspõhine"),[2]an!$J$39,
IF(AND(A1485=[2]an!$J$38,F1485=[2]an!$E$42),[2]an!$J$42,""))))))))))))))))))))))))))))</f>
        <v/>
      </c>
      <c r="Y1485" s="17" t="str">
        <f>IFERROR(IF(F1485="Tugigrupp",0,
IF(AND(F1485="Peretoe teenus",H1485&gt;=[2]an!$M$37,RANK(D1485,$D1485:$D1485)+COUNTIFS($D$2:D1485,D1485,$F$2:F1485,F1485)-1&gt;1),"",
IF(AND(F1485="Peretoe teenus",H1485&gt;=[2]an!$M$37,RANK(D1485,$D1485:$D1485)+COUNTIFS($D$2:D1485,D1485,$F$2:F1485,F1485)-1=1,MONTH(H1485)=MONTH(K1485)=TRUE,YEAR(H1485)=YEAR(K1485)=TRUE),((EOMONTH(H1485,0)-H1485+1)*X1485)/DAY(EOMONTH(H1485,0)),
IF(AND(F1485="Peretoe teenus",H1485&gt;=[2]an!$M$37,RANK(D1485,$D1485:$D1485)+COUNTIFS($D$2:D1485,D1485,$F$2:F1485,F1485)-1=1),X1485,
IF(AND(F1485="Peretoe teenus",H1485&lt;[2]an!$M$37,S1485&lt;&gt;"kahepoolne vajaduspõhine",RANK(D1485,$D1485:$D1485)+COUNTIFS($D$2:D1485,D1485,$F$2:F1485,F1485)-1=1),X1485,
IF(AND(F1485="Peretoe teenus",H1485&lt;[2]an!$M$37,S1485&lt;&gt;"kahepoolne vajaduspõhine",RANK(D1485,$D1485:$D1485)+COUNTIFS($D$2:D1485,D1485,$F$2:F1485,F1485)-1&gt;1),"",
IF(AND(F1485="Peretoe teenus",H1485&lt;[2]an!$M$37,S1485="kahepoolne vajaduspõhine",U1485="",RANK(D1485,$D1485:$D1485)+COUNTIFS($D$2:D1485,D1485,$F$2:F1485,F1485)-1=1),X1485,
IF(AND(F1485="Peretoe teenus",H1485&lt;[2]an!$M$37,S1485="kahepoolne vajaduspõhine",U1485="",RANK(D1485,$D1485:$D1485)+COUNTIFS($D$2:D1485,D1485,$F$2:F1485,F1485)-1&gt;1),"",
IF(AND(F1485="Peretoe teenus",H1485&lt;[2]an!$M$37,S1485="kahepoolne vajaduspõhine",U1485&lt;[2]an!$M$37,RANK(D1485,$D1485:$D1485)+COUNTIFS($D$2:D1485,D1485,$F$2:F1485,F1485)-1=1),X1485,
IF(AND(F1485="Peretoe teenus",H1485&lt;[2]an!$M$37,S1485="kahepoolne vajaduspõhine",U1485&lt;[2]an!$M$37,RANK(D1485,$D1485:$D1485)+COUNTIFS($D$2:D1485,D1485,$F$2:F1485,F1485)-1&gt;1),"",
IF(AND(F1485="Peretoe teenus",H1485&lt;[2]an!$M$37,S1485="kahepoolne vajaduspõhine",U1485&gt;=[2]an!$M$37,U1485&lt;=[2]an!$M$38,RANK(D1485,$D1485:$D1485)+COUNTIFS($D$2:D1485,D1485,$F$2:F1485,F1485)-1=1),
((EOMONTH(U1485,0)-U1485+1)*X1485)/DAY(EOMONTH(U1485,0))+(DAY(U1485)-1)*100/DAY(EOMONTH(U1485,0)),
IF(AND(F1485="Peretoe teenus",H1485&lt;[2]an!$M$37,S1485="kahepoolne vajaduspõhine",U1485&gt;=[2]an!$M$37,U1485&lt;=[2]an!$M$38,RANK(D1485,$D1485:$D1485)+COUNTIFS($D$2:D1485,D1485,$F$2:F1485,F1485)-1&gt;1),"",
IF(AND(F1485="Peretoe teenus",H1485&lt;[2]an!$M$37,S1485="kahepoolne vajaduspõhine",U1485&gt;[2]an!$M$38,RANK(D1485,$D1485:$D1485)+COUNTIFS($D$2:D1485,D1485,$F$2:F1485,F1485)-1=1),X1485,
IF(AND(F1485="Peretoe teenus",H1485&lt;[2]an!$M$37,S1485="kahepoolne vajaduspõhine",U1485&gt;[2]an!$M$38,RANK(D1485,$D1485:$D1485)+COUNTIFS($D$2:D1485,D1485,$F$2:F1485,F1485)-1&gt;1),"",X1485*W1485)))))))))))))),"")</f>
        <v/>
      </c>
      <c r="Z1485" s="18" t="str">
        <f t="shared" si="70"/>
        <v/>
      </c>
      <c r="AA1485" s="19" t="str">
        <f>IFERROR(VLOOKUP(E1485,[2]an!$A$3:$B$81,2,FALSE),"")</f>
        <v/>
      </c>
      <c r="AB1485" s="19" t="str">
        <f>IFERROR(VLOOKUP(AA1485,[2]an!$C$2:$D$16,2,FALSE),"")</f>
        <v/>
      </c>
      <c r="AC1485" s="20"/>
      <c r="AD1485" s="21" t="str">
        <f>IF(A1485=[2]an!$F$36,VLOOKUP([2]an!$F$36,[2]an!$F$36:$H$36,3,FALSE),IF(A1485=[2]an!$F$35,VLOOKUP([2]an!$F$35,[2]an!$F$35:$H$35,3,FALSE),IF(A1485=[2]an!$F$33,VLOOKUP([2]an!$F$33,[2]an!$F$33:$H$33,3,FALSE),IF(A1485=[2]an!$F$31,VLOOKUP([2]an!$F$31,[2]an!$F$31:$H$31,3,FALSE),""))))</f>
        <v/>
      </c>
    </row>
    <row r="1486" spans="6:30" x14ac:dyDescent="0.2">
      <c r="F1486" s="10"/>
      <c r="G1486" s="8" t="str">
        <f t="shared" si="71"/>
        <v/>
      </c>
      <c r="H1486" s="13"/>
      <c r="K1486" s="13"/>
      <c r="L1486" s="10"/>
      <c r="M1486" s="10"/>
      <c r="S1486" s="8" t="str">
        <f>IFERROR(VLOOKUP(D1486,[1]peretoe_teenus!$A$2:$L$2000,5,FALSE),"")</f>
        <v/>
      </c>
      <c r="U1486" s="13"/>
      <c r="V1486" s="15" t="str" cm="1">
        <f t="array" ref="V1486">IFERROR(IF(AND(F1486="Tugigrupp",RANK(K1486,$K1486:$K1486)+COUNTIFS($K$2:K1486,K1486,$L$2:L1486,L1486,$M$2:M1486,M1486,$I$2:I1486,I1486,$G$2:G1486,G1486,$F$2:F1486,F1486)-1=1),SUMPRODUCT(($F$2:$F$4154=F1486)*($G$2:$G$4154=G1486)*($K$2:$K$4154=K1486)*($I$2:$I$4154=I1486)*($L$2:$L$4154=L1486)*($M$2:$M$4154=M1486)),""),"")</f>
        <v/>
      </c>
      <c r="W1486" s="15" t="str">
        <f t="shared" si="69"/>
        <v/>
      </c>
      <c r="X1486" s="16" t="str">
        <f>IF(AND(A1486=[2]an!$G$38,F1486=[2]an!$E$40),[2]an!$G$40,IF(AND(A1486=[2]an!$G$38,F1486=[2]an!$E$41),[2]an!$G$41,IF(AND(A1486=[2]an!$G$38,F1486=[2]an!$E$39,H1486&gt;=[2]an!$M$37),[2]an!$G$39,
IF(AND(A1486=[2]an!$G$38,F1486=[2]an!$E$39,H1486&lt;[2]an!$M$37,S1486="kahepoolne vajaduspõhine",U1486=""),[2]an!$M$40,
IF(AND(A1486=[2]an!$G$38,F1486=[2]an!$E$39,H1486&lt;[2]an!$M$37,S1486="kahepoolne vajaduspõhine",U1486&lt;&gt;""),[2]an!$G$39,
IF(AND(A1486=[2]an!$G$38,F1486=[2]an!$E$39,H1486&lt;[2]an!$M$37,S1486&lt;&gt;"kahepoolne vajaduspõhine"),[2]an!$G$39,
IF(AND(A1486=[2]an!$G$38,F1486=[2]an!$E$42),[2]an!$G$42,
IF(AND(A1486=[2]an!$H$38,F1486=[2]an!$E$40),[2]an!$H$40,IF(AND(A1486=[2]an!$H$38,F1486=[2]an!$E$41),[2]an!$H$41,IF(AND(A1486=[2]an!$H$38,F1486=[2]an!$E$39,H1486&gt;=[2]an!$M$37),[2]an!$H$39,
IF(AND(A1486=[2]an!$H$38,F1486=[2]an!$E$39,H1486&lt;[2]an!$M$37,S1486="kahepoolne vajaduspõhine",U1486=""),[2]an!$M$40,
IF(AND(A1486=[2]an!$H$38,F1486=[2]an!$E$39,H1486&lt;[2]an!$M$37,S1486="kahepoolne vajaduspõhine",U1486&lt;&gt;""),[2]an!$H$39,
IF(AND(A1486=[2]an!$H$38,F1486=[2]an!$E$39,H1486&lt;[2]an!$M$37,S1486&lt;&gt;"kahepoolne vajaduspõhine"),[2]an!$H$39,
IF(AND(A1486=[2]an!$H$38,F1486=[2]an!$E$42),[2]an!$H$42,
IF(AND(A1486=[2]an!$I$38,F1486=[2]an!$E$40),[2]an!$I$40,IF(AND(A1486=[2]an!$I$38,F1486=[2]an!$E$41),[2]an!$I$41,IF(AND(A1486=[2]an!$I$38,F1486=[2]an!$E$39,H1486&gt;=[2]an!$M$37),[2]an!$I$39,
IF(AND(A1486=[2]an!$I$38,F1486=[2]an!$E$39,H1486&lt;[2]an!$M$37,S1486="kahepoolne vajaduspõhine",U1486=""),[2]an!$M$40,
IF(AND(A1486=[2]an!$I$38,F1486=[2]an!$E$39,H1486&lt;[2]an!$M$37,S1486="kahepoolne vajaduspõhine",U1486&lt;&gt;""),[2]an!$I$39,
IF(AND(A1486=[2]an!$I$38,F1486=[2]an!$E$39,H1486&lt;[2]an!$M$37,S1486&lt;&gt;"kahepoolne vajaduspõhine"),[2]an!$I$39,
IF(AND(A1486=[2]an!$I$38,F1486=[2]an!$E$42),[2]an!$I$42,
IF(AND(A1486=[2]an!$J$38,F1486=[2]an!$E$40),[2]an!$J$40,IF(AND(A1486=[2]an!$J$38,F1486=[2]an!$E$41),[2]an!$J$41,IF(AND(A1486=[2]an!$J$38,F1486=[2]an!$E$39,H1486&gt;=[2]an!$M$37),[2]an!$J$39,
IF(AND(A1486=[2]an!$J$38,F1486=[2]an!$E$39,H1486&lt;[2]an!$M$37,S1486="kahepoolne vajaduspõhine",U1486=""),[2]an!$M$40,
IF(AND(A1486=[2]an!$J$38,F1486=[2]an!$E$39,H1486&lt;[2]an!$M$37,S1486="kahepoolne vajaduspõhine",U1486&lt;&gt;""),[2]an!$J$39,
IF(AND(A1486=[2]an!$J$38,F1486=[2]an!$E$39,H1486&lt;[2]an!$M$37,S1486&lt;&gt;"kahepoolne vajaduspõhine"),[2]an!$J$39,
IF(AND(A1486=[2]an!$J$38,F1486=[2]an!$E$42),[2]an!$J$42,""))))))))))))))))))))))))))))</f>
        <v/>
      </c>
      <c r="Y1486" s="17" t="str">
        <f>IFERROR(IF(F1486="Tugigrupp",0,
IF(AND(F1486="Peretoe teenus",H1486&gt;=[2]an!$M$37,RANK(D1486,$D1486:$D1486)+COUNTIFS($D$2:D1486,D1486,$F$2:F1486,F1486)-1&gt;1),"",
IF(AND(F1486="Peretoe teenus",H1486&gt;=[2]an!$M$37,RANK(D1486,$D1486:$D1486)+COUNTIFS($D$2:D1486,D1486,$F$2:F1486,F1486)-1=1,MONTH(H1486)=MONTH(K1486)=TRUE,YEAR(H1486)=YEAR(K1486)=TRUE),((EOMONTH(H1486,0)-H1486+1)*X1486)/DAY(EOMONTH(H1486,0)),
IF(AND(F1486="Peretoe teenus",H1486&gt;=[2]an!$M$37,RANK(D1486,$D1486:$D1486)+COUNTIFS($D$2:D1486,D1486,$F$2:F1486,F1486)-1=1),X1486,
IF(AND(F1486="Peretoe teenus",H1486&lt;[2]an!$M$37,S1486&lt;&gt;"kahepoolne vajaduspõhine",RANK(D1486,$D1486:$D1486)+COUNTIFS($D$2:D1486,D1486,$F$2:F1486,F1486)-1=1),X1486,
IF(AND(F1486="Peretoe teenus",H1486&lt;[2]an!$M$37,S1486&lt;&gt;"kahepoolne vajaduspõhine",RANK(D1486,$D1486:$D1486)+COUNTIFS($D$2:D1486,D1486,$F$2:F1486,F1486)-1&gt;1),"",
IF(AND(F1486="Peretoe teenus",H1486&lt;[2]an!$M$37,S1486="kahepoolne vajaduspõhine",U1486="",RANK(D1486,$D1486:$D1486)+COUNTIFS($D$2:D1486,D1486,$F$2:F1486,F1486)-1=1),X1486,
IF(AND(F1486="Peretoe teenus",H1486&lt;[2]an!$M$37,S1486="kahepoolne vajaduspõhine",U1486="",RANK(D1486,$D1486:$D1486)+COUNTIFS($D$2:D1486,D1486,$F$2:F1486,F1486)-1&gt;1),"",
IF(AND(F1486="Peretoe teenus",H1486&lt;[2]an!$M$37,S1486="kahepoolne vajaduspõhine",U1486&lt;[2]an!$M$37,RANK(D1486,$D1486:$D1486)+COUNTIFS($D$2:D1486,D1486,$F$2:F1486,F1486)-1=1),X1486,
IF(AND(F1486="Peretoe teenus",H1486&lt;[2]an!$M$37,S1486="kahepoolne vajaduspõhine",U1486&lt;[2]an!$M$37,RANK(D1486,$D1486:$D1486)+COUNTIFS($D$2:D1486,D1486,$F$2:F1486,F1486)-1&gt;1),"",
IF(AND(F1486="Peretoe teenus",H1486&lt;[2]an!$M$37,S1486="kahepoolne vajaduspõhine",U1486&gt;=[2]an!$M$37,U1486&lt;=[2]an!$M$38,RANK(D1486,$D1486:$D1486)+COUNTIFS($D$2:D1486,D1486,$F$2:F1486,F1486)-1=1),
((EOMONTH(U1486,0)-U1486+1)*X1486)/DAY(EOMONTH(U1486,0))+(DAY(U1486)-1)*100/DAY(EOMONTH(U1486,0)),
IF(AND(F1486="Peretoe teenus",H1486&lt;[2]an!$M$37,S1486="kahepoolne vajaduspõhine",U1486&gt;=[2]an!$M$37,U1486&lt;=[2]an!$M$38,RANK(D1486,$D1486:$D1486)+COUNTIFS($D$2:D1486,D1486,$F$2:F1486,F1486)-1&gt;1),"",
IF(AND(F1486="Peretoe teenus",H1486&lt;[2]an!$M$37,S1486="kahepoolne vajaduspõhine",U1486&gt;[2]an!$M$38,RANK(D1486,$D1486:$D1486)+COUNTIFS($D$2:D1486,D1486,$F$2:F1486,F1486)-1=1),X1486,
IF(AND(F1486="Peretoe teenus",H1486&lt;[2]an!$M$37,S1486="kahepoolne vajaduspõhine",U1486&gt;[2]an!$M$38,RANK(D1486,$D1486:$D1486)+COUNTIFS($D$2:D1486,D1486,$F$2:F1486,F1486)-1&gt;1),"",X1486*W1486)))))))))))))),"")</f>
        <v/>
      </c>
      <c r="Z1486" s="18" t="str">
        <f t="shared" si="70"/>
        <v/>
      </c>
      <c r="AA1486" s="19" t="str">
        <f>IFERROR(VLOOKUP(E1486,[2]an!$A$3:$B$81,2,FALSE),"")</f>
        <v/>
      </c>
      <c r="AB1486" s="19" t="str">
        <f>IFERROR(VLOOKUP(AA1486,[2]an!$C$2:$D$16,2,FALSE),"")</f>
        <v/>
      </c>
      <c r="AC1486" s="20"/>
      <c r="AD1486" s="21" t="str">
        <f>IF(A1486=[2]an!$F$36,VLOOKUP([2]an!$F$36,[2]an!$F$36:$H$36,3,FALSE),IF(A1486=[2]an!$F$35,VLOOKUP([2]an!$F$35,[2]an!$F$35:$H$35,3,FALSE),IF(A1486=[2]an!$F$33,VLOOKUP([2]an!$F$33,[2]an!$F$33:$H$33,3,FALSE),IF(A1486=[2]an!$F$31,VLOOKUP([2]an!$F$31,[2]an!$F$31:$H$31,3,FALSE),""))))</f>
        <v/>
      </c>
    </row>
    <row r="1487" spans="6:30" x14ac:dyDescent="0.2">
      <c r="F1487" s="10"/>
      <c r="G1487" s="8" t="str">
        <f t="shared" si="71"/>
        <v/>
      </c>
      <c r="H1487" s="13"/>
      <c r="K1487" s="13"/>
      <c r="L1487" s="10"/>
      <c r="M1487" s="10"/>
      <c r="S1487" s="8" t="str">
        <f>IFERROR(VLOOKUP(D1487,[1]peretoe_teenus!$A$2:$L$2000,5,FALSE),"")</f>
        <v/>
      </c>
      <c r="U1487" s="13"/>
      <c r="V1487" s="15" t="str" cm="1">
        <f t="array" ref="V1487">IFERROR(IF(AND(F1487="Tugigrupp",RANK(K1487,$K1487:$K1487)+COUNTIFS($K$2:K1487,K1487,$L$2:L1487,L1487,$M$2:M1487,M1487,$I$2:I1487,I1487,$G$2:G1487,G1487,$F$2:F1487,F1487)-1=1),SUMPRODUCT(($F$2:$F$4154=F1487)*($G$2:$G$4154=G1487)*($K$2:$K$4154=K1487)*($I$2:$I$4154=I1487)*($L$2:$L$4154=L1487)*($M$2:$M$4154=M1487)),""),"")</f>
        <v/>
      </c>
      <c r="W1487" s="15" t="str">
        <f t="shared" si="69"/>
        <v/>
      </c>
      <c r="X1487" s="16" t="str">
        <f>IF(AND(A1487=[2]an!$G$38,F1487=[2]an!$E$40),[2]an!$G$40,IF(AND(A1487=[2]an!$G$38,F1487=[2]an!$E$41),[2]an!$G$41,IF(AND(A1487=[2]an!$G$38,F1487=[2]an!$E$39,H1487&gt;=[2]an!$M$37),[2]an!$G$39,
IF(AND(A1487=[2]an!$G$38,F1487=[2]an!$E$39,H1487&lt;[2]an!$M$37,S1487="kahepoolne vajaduspõhine",U1487=""),[2]an!$M$40,
IF(AND(A1487=[2]an!$G$38,F1487=[2]an!$E$39,H1487&lt;[2]an!$M$37,S1487="kahepoolne vajaduspõhine",U1487&lt;&gt;""),[2]an!$G$39,
IF(AND(A1487=[2]an!$G$38,F1487=[2]an!$E$39,H1487&lt;[2]an!$M$37,S1487&lt;&gt;"kahepoolne vajaduspõhine"),[2]an!$G$39,
IF(AND(A1487=[2]an!$G$38,F1487=[2]an!$E$42),[2]an!$G$42,
IF(AND(A1487=[2]an!$H$38,F1487=[2]an!$E$40),[2]an!$H$40,IF(AND(A1487=[2]an!$H$38,F1487=[2]an!$E$41),[2]an!$H$41,IF(AND(A1487=[2]an!$H$38,F1487=[2]an!$E$39,H1487&gt;=[2]an!$M$37),[2]an!$H$39,
IF(AND(A1487=[2]an!$H$38,F1487=[2]an!$E$39,H1487&lt;[2]an!$M$37,S1487="kahepoolne vajaduspõhine",U1487=""),[2]an!$M$40,
IF(AND(A1487=[2]an!$H$38,F1487=[2]an!$E$39,H1487&lt;[2]an!$M$37,S1487="kahepoolne vajaduspõhine",U1487&lt;&gt;""),[2]an!$H$39,
IF(AND(A1487=[2]an!$H$38,F1487=[2]an!$E$39,H1487&lt;[2]an!$M$37,S1487&lt;&gt;"kahepoolne vajaduspõhine"),[2]an!$H$39,
IF(AND(A1487=[2]an!$H$38,F1487=[2]an!$E$42),[2]an!$H$42,
IF(AND(A1487=[2]an!$I$38,F1487=[2]an!$E$40),[2]an!$I$40,IF(AND(A1487=[2]an!$I$38,F1487=[2]an!$E$41),[2]an!$I$41,IF(AND(A1487=[2]an!$I$38,F1487=[2]an!$E$39,H1487&gt;=[2]an!$M$37),[2]an!$I$39,
IF(AND(A1487=[2]an!$I$38,F1487=[2]an!$E$39,H1487&lt;[2]an!$M$37,S1487="kahepoolne vajaduspõhine",U1487=""),[2]an!$M$40,
IF(AND(A1487=[2]an!$I$38,F1487=[2]an!$E$39,H1487&lt;[2]an!$M$37,S1487="kahepoolne vajaduspõhine",U1487&lt;&gt;""),[2]an!$I$39,
IF(AND(A1487=[2]an!$I$38,F1487=[2]an!$E$39,H1487&lt;[2]an!$M$37,S1487&lt;&gt;"kahepoolne vajaduspõhine"),[2]an!$I$39,
IF(AND(A1487=[2]an!$I$38,F1487=[2]an!$E$42),[2]an!$I$42,
IF(AND(A1487=[2]an!$J$38,F1487=[2]an!$E$40),[2]an!$J$40,IF(AND(A1487=[2]an!$J$38,F1487=[2]an!$E$41),[2]an!$J$41,IF(AND(A1487=[2]an!$J$38,F1487=[2]an!$E$39,H1487&gt;=[2]an!$M$37),[2]an!$J$39,
IF(AND(A1487=[2]an!$J$38,F1487=[2]an!$E$39,H1487&lt;[2]an!$M$37,S1487="kahepoolne vajaduspõhine",U1487=""),[2]an!$M$40,
IF(AND(A1487=[2]an!$J$38,F1487=[2]an!$E$39,H1487&lt;[2]an!$M$37,S1487="kahepoolne vajaduspõhine",U1487&lt;&gt;""),[2]an!$J$39,
IF(AND(A1487=[2]an!$J$38,F1487=[2]an!$E$39,H1487&lt;[2]an!$M$37,S1487&lt;&gt;"kahepoolne vajaduspõhine"),[2]an!$J$39,
IF(AND(A1487=[2]an!$J$38,F1487=[2]an!$E$42),[2]an!$J$42,""))))))))))))))))))))))))))))</f>
        <v/>
      </c>
      <c r="Y1487" s="17" t="str">
        <f>IFERROR(IF(F1487="Tugigrupp",0,
IF(AND(F1487="Peretoe teenus",H1487&gt;=[2]an!$M$37,RANK(D1487,$D1487:$D1487)+COUNTIFS($D$2:D1487,D1487,$F$2:F1487,F1487)-1&gt;1),"",
IF(AND(F1487="Peretoe teenus",H1487&gt;=[2]an!$M$37,RANK(D1487,$D1487:$D1487)+COUNTIFS($D$2:D1487,D1487,$F$2:F1487,F1487)-1=1,MONTH(H1487)=MONTH(K1487)=TRUE,YEAR(H1487)=YEAR(K1487)=TRUE),((EOMONTH(H1487,0)-H1487+1)*X1487)/DAY(EOMONTH(H1487,0)),
IF(AND(F1487="Peretoe teenus",H1487&gt;=[2]an!$M$37,RANK(D1487,$D1487:$D1487)+COUNTIFS($D$2:D1487,D1487,$F$2:F1487,F1487)-1=1),X1487,
IF(AND(F1487="Peretoe teenus",H1487&lt;[2]an!$M$37,S1487&lt;&gt;"kahepoolne vajaduspõhine",RANK(D1487,$D1487:$D1487)+COUNTIFS($D$2:D1487,D1487,$F$2:F1487,F1487)-1=1),X1487,
IF(AND(F1487="Peretoe teenus",H1487&lt;[2]an!$M$37,S1487&lt;&gt;"kahepoolne vajaduspõhine",RANK(D1487,$D1487:$D1487)+COUNTIFS($D$2:D1487,D1487,$F$2:F1487,F1487)-1&gt;1),"",
IF(AND(F1487="Peretoe teenus",H1487&lt;[2]an!$M$37,S1487="kahepoolne vajaduspõhine",U1487="",RANK(D1487,$D1487:$D1487)+COUNTIFS($D$2:D1487,D1487,$F$2:F1487,F1487)-1=1),X1487,
IF(AND(F1487="Peretoe teenus",H1487&lt;[2]an!$M$37,S1487="kahepoolne vajaduspõhine",U1487="",RANK(D1487,$D1487:$D1487)+COUNTIFS($D$2:D1487,D1487,$F$2:F1487,F1487)-1&gt;1),"",
IF(AND(F1487="Peretoe teenus",H1487&lt;[2]an!$M$37,S1487="kahepoolne vajaduspõhine",U1487&lt;[2]an!$M$37,RANK(D1487,$D1487:$D1487)+COUNTIFS($D$2:D1487,D1487,$F$2:F1487,F1487)-1=1),X1487,
IF(AND(F1487="Peretoe teenus",H1487&lt;[2]an!$M$37,S1487="kahepoolne vajaduspõhine",U1487&lt;[2]an!$M$37,RANK(D1487,$D1487:$D1487)+COUNTIFS($D$2:D1487,D1487,$F$2:F1487,F1487)-1&gt;1),"",
IF(AND(F1487="Peretoe teenus",H1487&lt;[2]an!$M$37,S1487="kahepoolne vajaduspõhine",U1487&gt;=[2]an!$M$37,U1487&lt;=[2]an!$M$38,RANK(D1487,$D1487:$D1487)+COUNTIFS($D$2:D1487,D1487,$F$2:F1487,F1487)-1=1),
((EOMONTH(U1487,0)-U1487+1)*X1487)/DAY(EOMONTH(U1487,0))+(DAY(U1487)-1)*100/DAY(EOMONTH(U1487,0)),
IF(AND(F1487="Peretoe teenus",H1487&lt;[2]an!$M$37,S1487="kahepoolne vajaduspõhine",U1487&gt;=[2]an!$M$37,U1487&lt;=[2]an!$M$38,RANK(D1487,$D1487:$D1487)+COUNTIFS($D$2:D1487,D1487,$F$2:F1487,F1487)-1&gt;1),"",
IF(AND(F1487="Peretoe teenus",H1487&lt;[2]an!$M$37,S1487="kahepoolne vajaduspõhine",U1487&gt;[2]an!$M$38,RANK(D1487,$D1487:$D1487)+COUNTIFS($D$2:D1487,D1487,$F$2:F1487,F1487)-1=1),X1487,
IF(AND(F1487="Peretoe teenus",H1487&lt;[2]an!$M$37,S1487="kahepoolne vajaduspõhine",U1487&gt;[2]an!$M$38,RANK(D1487,$D1487:$D1487)+COUNTIFS($D$2:D1487,D1487,$F$2:F1487,F1487)-1&gt;1),"",X1487*W1487)))))))))))))),"")</f>
        <v/>
      </c>
      <c r="Z1487" s="18" t="str">
        <f t="shared" si="70"/>
        <v/>
      </c>
      <c r="AA1487" s="19" t="str">
        <f>IFERROR(VLOOKUP(E1487,[2]an!$A$3:$B$81,2,FALSE),"")</f>
        <v/>
      </c>
      <c r="AB1487" s="19" t="str">
        <f>IFERROR(VLOOKUP(AA1487,[2]an!$C$2:$D$16,2,FALSE),"")</f>
        <v/>
      </c>
      <c r="AC1487" s="20"/>
      <c r="AD1487" s="21" t="str">
        <f>IF(A1487=[2]an!$F$36,VLOOKUP([2]an!$F$36,[2]an!$F$36:$H$36,3,FALSE),IF(A1487=[2]an!$F$35,VLOOKUP([2]an!$F$35,[2]an!$F$35:$H$35,3,FALSE),IF(A1487=[2]an!$F$33,VLOOKUP([2]an!$F$33,[2]an!$F$33:$H$33,3,FALSE),IF(A1487=[2]an!$F$31,VLOOKUP([2]an!$F$31,[2]an!$F$31:$H$31,3,FALSE),""))))</f>
        <v/>
      </c>
    </row>
    <row r="1488" spans="6:30" x14ac:dyDescent="0.2">
      <c r="F1488" s="10"/>
      <c r="G1488" s="8" t="str">
        <f t="shared" si="71"/>
        <v/>
      </c>
      <c r="H1488" s="13"/>
      <c r="K1488" s="13"/>
      <c r="L1488" s="10"/>
      <c r="M1488" s="10"/>
      <c r="S1488" s="8" t="str">
        <f>IFERROR(VLOOKUP(D1488,[1]peretoe_teenus!$A$2:$L$2000,5,FALSE),"")</f>
        <v/>
      </c>
      <c r="U1488" s="13"/>
      <c r="V1488" s="15" t="str" cm="1">
        <f t="array" ref="V1488">IFERROR(IF(AND(F1488="Tugigrupp",RANK(K1488,$K1488:$K1488)+COUNTIFS($K$2:K1488,K1488,$L$2:L1488,L1488,$M$2:M1488,M1488,$I$2:I1488,I1488,$G$2:G1488,G1488,$F$2:F1488,F1488)-1=1),SUMPRODUCT(($F$2:$F$4154=F1488)*($G$2:$G$4154=G1488)*($K$2:$K$4154=K1488)*($I$2:$I$4154=I1488)*($L$2:$L$4154=L1488)*($M$2:$M$4154=M1488)),""),"")</f>
        <v/>
      </c>
      <c r="W1488" s="15" t="str">
        <f t="shared" si="69"/>
        <v/>
      </c>
      <c r="X1488" s="16" t="str">
        <f>IF(AND(A1488=[2]an!$G$38,F1488=[2]an!$E$40),[2]an!$G$40,IF(AND(A1488=[2]an!$G$38,F1488=[2]an!$E$41),[2]an!$G$41,IF(AND(A1488=[2]an!$G$38,F1488=[2]an!$E$39,H1488&gt;=[2]an!$M$37),[2]an!$G$39,
IF(AND(A1488=[2]an!$G$38,F1488=[2]an!$E$39,H1488&lt;[2]an!$M$37,S1488="kahepoolne vajaduspõhine",U1488=""),[2]an!$M$40,
IF(AND(A1488=[2]an!$G$38,F1488=[2]an!$E$39,H1488&lt;[2]an!$M$37,S1488="kahepoolne vajaduspõhine",U1488&lt;&gt;""),[2]an!$G$39,
IF(AND(A1488=[2]an!$G$38,F1488=[2]an!$E$39,H1488&lt;[2]an!$M$37,S1488&lt;&gt;"kahepoolne vajaduspõhine"),[2]an!$G$39,
IF(AND(A1488=[2]an!$G$38,F1488=[2]an!$E$42),[2]an!$G$42,
IF(AND(A1488=[2]an!$H$38,F1488=[2]an!$E$40),[2]an!$H$40,IF(AND(A1488=[2]an!$H$38,F1488=[2]an!$E$41),[2]an!$H$41,IF(AND(A1488=[2]an!$H$38,F1488=[2]an!$E$39,H1488&gt;=[2]an!$M$37),[2]an!$H$39,
IF(AND(A1488=[2]an!$H$38,F1488=[2]an!$E$39,H1488&lt;[2]an!$M$37,S1488="kahepoolne vajaduspõhine",U1488=""),[2]an!$M$40,
IF(AND(A1488=[2]an!$H$38,F1488=[2]an!$E$39,H1488&lt;[2]an!$M$37,S1488="kahepoolne vajaduspõhine",U1488&lt;&gt;""),[2]an!$H$39,
IF(AND(A1488=[2]an!$H$38,F1488=[2]an!$E$39,H1488&lt;[2]an!$M$37,S1488&lt;&gt;"kahepoolne vajaduspõhine"),[2]an!$H$39,
IF(AND(A1488=[2]an!$H$38,F1488=[2]an!$E$42),[2]an!$H$42,
IF(AND(A1488=[2]an!$I$38,F1488=[2]an!$E$40),[2]an!$I$40,IF(AND(A1488=[2]an!$I$38,F1488=[2]an!$E$41),[2]an!$I$41,IF(AND(A1488=[2]an!$I$38,F1488=[2]an!$E$39,H1488&gt;=[2]an!$M$37),[2]an!$I$39,
IF(AND(A1488=[2]an!$I$38,F1488=[2]an!$E$39,H1488&lt;[2]an!$M$37,S1488="kahepoolne vajaduspõhine",U1488=""),[2]an!$M$40,
IF(AND(A1488=[2]an!$I$38,F1488=[2]an!$E$39,H1488&lt;[2]an!$M$37,S1488="kahepoolne vajaduspõhine",U1488&lt;&gt;""),[2]an!$I$39,
IF(AND(A1488=[2]an!$I$38,F1488=[2]an!$E$39,H1488&lt;[2]an!$M$37,S1488&lt;&gt;"kahepoolne vajaduspõhine"),[2]an!$I$39,
IF(AND(A1488=[2]an!$I$38,F1488=[2]an!$E$42),[2]an!$I$42,
IF(AND(A1488=[2]an!$J$38,F1488=[2]an!$E$40),[2]an!$J$40,IF(AND(A1488=[2]an!$J$38,F1488=[2]an!$E$41),[2]an!$J$41,IF(AND(A1488=[2]an!$J$38,F1488=[2]an!$E$39,H1488&gt;=[2]an!$M$37),[2]an!$J$39,
IF(AND(A1488=[2]an!$J$38,F1488=[2]an!$E$39,H1488&lt;[2]an!$M$37,S1488="kahepoolne vajaduspõhine",U1488=""),[2]an!$M$40,
IF(AND(A1488=[2]an!$J$38,F1488=[2]an!$E$39,H1488&lt;[2]an!$M$37,S1488="kahepoolne vajaduspõhine",U1488&lt;&gt;""),[2]an!$J$39,
IF(AND(A1488=[2]an!$J$38,F1488=[2]an!$E$39,H1488&lt;[2]an!$M$37,S1488&lt;&gt;"kahepoolne vajaduspõhine"),[2]an!$J$39,
IF(AND(A1488=[2]an!$J$38,F1488=[2]an!$E$42),[2]an!$J$42,""))))))))))))))))))))))))))))</f>
        <v/>
      </c>
      <c r="Y1488" s="17" t="str">
        <f>IFERROR(IF(F1488="Tugigrupp",0,
IF(AND(F1488="Peretoe teenus",H1488&gt;=[2]an!$M$37,RANK(D1488,$D1488:$D1488)+COUNTIFS($D$2:D1488,D1488,$F$2:F1488,F1488)-1&gt;1),"",
IF(AND(F1488="Peretoe teenus",H1488&gt;=[2]an!$M$37,RANK(D1488,$D1488:$D1488)+COUNTIFS($D$2:D1488,D1488,$F$2:F1488,F1488)-1=1,MONTH(H1488)=MONTH(K1488)=TRUE,YEAR(H1488)=YEAR(K1488)=TRUE),((EOMONTH(H1488,0)-H1488+1)*X1488)/DAY(EOMONTH(H1488,0)),
IF(AND(F1488="Peretoe teenus",H1488&gt;=[2]an!$M$37,RANK(D1488,$D1488:$D1488)+COUNTIFS($D$2:D1488,D1488,$F$2:F1488,F1488)-1=1),X1488,
IF(AND(F1488="Peretoe teenus",H1488&lt;[2]an!$M$37,S1488&lt;&gt;"kahepoolne vajaduspõhine",RANK(D1488,$D1488:$D1488)+COUNTIFS($D$2:D1488,D1488,$F$2:F1488,F1488)-1=1),X1488,
IF(AND(F1488="Peretoe teenus",H1488&lt;[2]an!$M$37,S1488&lt;&gt;"kahepoolne vajaduspõhine",RANK(D1488,$D1488:$D1488)+COUNTIFS($D$2:D1488,D1488,$F$2:F1488,F1488)-1&gt;1),"",
IF(AND(F1488="Peretoe teenus",H1488&lt;[2]an!$M$37,S1488="kahepoolne vajaduspõhine",U1488="",RANK(D1488,$D1488:$D1488)+COUNTIFS($D$2:D1488,D1488,$F$2:F1488,F1488)-1=1),X1488,
IF(AND(F1488="Peretoe teenus",H1488&lt;[2]an!$M$37,S1488="kahepoolne vajaduspõhine",U1488="",RANK(D1488,$D1488:$D1488)+COUNTIFS($D$2:D1488,D1488,$F$2:F1488,F1488)-1&gt;1),"",
IF(AND(F1488="Peretoe teenus",H1488&lt;[2]an!$M$37,S1488="kahepoolne vajaduspõhine",U1488&lt;[2]an!$M$37,RANK(D1488,$D1488:$D1488)+COUNTIFS($D$2:D1488,D1488,$F$2:F1488,F1488)-1=1),X1488,
IF(AND(F1488="Peretoe teenus",H1488&lt;[2]an!$M$37,S1488="kahepoolne vajaduspõhine",U1488&lt;[2]an!$M$37,RANK(D1488,$D1488:$D1488)+COUNTIFS($D$2:D1488,D1488,$F$2:F1488,F1488)-1&gt;1),"",
IF(AND(F1488="Peretoe teenus",H1488&lt;[2]an!$M$37,S1488="kahepoolne vajaduspõhine",U1488&gt;=[2]an!$M$37,U1488&lt;=[2]an!$M$38,RANK(D1488,$D1488:$D1488)+COUNTIFS($D$2:D1488,D1488,$F$2:F1488,F1488)-1=1),
((EOMONTH(U1488,0)-U1488+1)*X1488)/DAY(EOMONTH(U1488,0))+(DAY(U1488)-1)*100/DAY(EOMONTH(U1488,0)),
IF(AND(F1488="Peretoe teenus",H1488&lt;[2]an!$M$37,S1488="kahepoolne vajaduspõhine",U1488&gt;=[2]an!$M$37,U1488&lt;=[2]an!$M$38,RANK(D1488,$D1488:$D1488)+COUNTIFS($D$2:D1488,D1488,$F$2:F1488,F1488)-1&gt;1),"",
IF(AND(F1488="Peretoe teenus",H1488&lt;[2]an!$M$37,S1488="kahepoolne vajaduspõhine",U1488&gt;[2]an!$M$38,RANK(D1488,$D1488:$D1488)+COUNTIFS($D$2:D1488,D1488,$F$2:F1488,F1488)-1=1),X1488,
IF(AND(F1488="Peretoe teenus",H1488&lt;[2]an!$M$37,S1488="kahepoolne vajaduspõhine",U1488&gt;[2]an!$M$38,RANK(D1488,$D1488:$D1488)+COUNTIFS($D$2:D1488,D1488,$F$2:F1488,F1488)-1&gt;1),"",X1488*W1488)))))))))))))),"")</f>
        <v/>
      </c>
      <c r="Z1488" s="18" t="str">
        <f t="shared" si="70"/>
        <v/>
      </c>
      <c r="AA1488" s="19" t="str">
        <f>IFERROR(VLOOKUP(E1488,[2]an!$A$3:$B$81,2,FALSE),"")</f>
        <v/>
      </c>
      <c r="AB1488" s="19" t="str">
        <f>IFERROR(VLOOKUP(AA1488,[2]an!$C$2:$D$16,2,FALSE),"")</f>
        <v/>
      </c>
      <c r="AC1488" s="20"/>
      <c r="AD1488" s="21" t="str">
        <f>IF(A1488=[2]an!$F$36,VLOOKUP([2]an!$F$36,[2]an!$F$36:$H$36,3,FALSE),IF(A1488=[2]an!$F$35,VLOOKUP([2]an!$F$35,[2]an!$F$35:$H$35,3,FALSE),IF(A1488=[2]an!$F$33,VLOOKUP([2]an!$F$33,[2]an!$F$33:$H$33,3,FALSE),IF(A1488=[2]an!$F$31,VLOOKUP([2]an!$F$31,[2]an!$F$31:$H$31,3,FALSE),""))))</f>
        <v/>
      </c>
    </row>
    <row r="1489" spans="6:30" x14ac:dyDescent="0.2">
      <c r="F1489" s="10"/>
      <c r="G1489" s="8" t="str">
        <f t="shared" si="71"/>
        <v/>
      </c>
      <c r="H1489" s="13"/>
      <c r="K1489" s="13"/>
      <c r="L1489" s="10"/>
      <c r="M1489" s="10"/>
      <c r="S1489" s="8" t="str">
        <f>IFERROR(VLOOKUP(D1489,[1]peretoe_teenus!$A$2:$L$2000,5,FALSE),"")</f>
        <v/>
      </c>
      <c r="U1489" s="13"/>
      <c r="V1489" s="15" t="str" cm="1">
        <f t="array" ref="V1489">IFERROR(IF(AND(F1489="Tugigrupp",RANK(K1489,$K1489:$K1489)+COUNTIFS($K$2:K1489,K1489,$L$2:L1489,L1489,$M$2:M1489,M1489,$I$2:I1489,I1489,$G$2:G1489,G1489,$F$2:F1489,F1489)-1=1),SUMPRODUCT(($F$2:$F$4154=F1489)*($G$2:$G$4154=G1489)*($K$2:$K$4154=K1489)*($I$2:$I$4154=I1489)*($L$2:$L$4154=L1489)*($M$2:$M$4154=M1489)),""),"")</f>
        <v/>
      </c>
      <c r="W1489" s="15" t="str">
        <f t="shared" si="69"/>
        <v/>
      </c>
      <c r="X1489" s="16" t="str">
        <f>IF(AND(A1489=[2]an!$G$38,F1489=[2]an!$E$40),[2]an!$G$40,IF(AND(A1489=[2]an!$G$38,F1489=[2]an!$E$41),[2]an!$G$41,IF(AND(A1489=[2]an!$G$38,F1489=[2]an!$E$39,H1489&gt;=[2]an!$M$37),[2]an!$G$39,
IF(AND(A1489=[2]an!$G$38,F1489=[2]an!$E$39,H1489&lt;[2]an!$M$37,S1489="kahepoolne vajaduspõhine",U1489=""),[2]an!$M$40,
IF(AND(A1489=[2]an!$G$38,F1489=[2]an!$E$39,H1489&lt;[2]an!$M$37,S1489="kahepoolne vajaduspõhine",U1489&lt;&gt;""),[2]an!$G$39,
IF(AND(A1489=[2]an!$G$38,F1489=[2]an!$E$39,H1489&lt;[2]an!$M$37,S1489&lt;&gt;"kahepoolne vajaduspõhine"),[2]an!$G$39,
IF(AND(A1489=[2]an!$G$38,F1489=[2]an!$E$42),[2]an!$G$42,
IF(AND(A1489=[2]an!$H$38,F1489=[2]an!$E$40),[2]an!$H$40,IF(AND(A1489=[2]an!$H$38,F1489=[2]an!$E$41),[2]an!$H$41,IF(AND(A1489=[2]an!$H$38,F1489=[2]an!$E$39,H1489&gt;=[2]an!$M$37),[2]an!$H$39,
IF(AND(A1489=[2]an!$H$38,F1489=[2]an!$E$39,H1489&lt;[2]an!$M$37,S1489="kahepoolne vajaduspõhine",U1489=""),[2]an!$M$40,
IF(AND(A1489=[2]an!$H$38,F1489=[2]an!$E$39,H1489&lt;[2]an!$M$37,S1489="kahepoolne vajaduspõhine",U1489&lt;&gt;""),[2]an!$H$39,
IF(AND(A1489=[2]an!$H$38,F1489=[2]an!$E$39,H1489&lt;[2]an!$M$37,S1489&lt;&gt;"kahepoolne vajaduspõhine"),[2]an!$H$39,
IF(AND(A1489=[2]an!$H$38,F1489=[2]an!$E$42),[2]an!$H$42,
IF(AND(A1489=[2]an!$I$38,F1489=[2]an!$E$40),[2]an!$I$40,IF(AND(A1489=[2]an!$I$38,F1489=[2]an!$E$41),[2]an!$I$41,IF(AND(A1489=[2]an!$I$38,F1489=[2]an!$E$39,H1489&gt;=[2]an!$M$37),[2]an!$I$39,
IF(AND(A1489=[2]an!$I$38,F1489=[2]an!$E$39,H1489&lt;[2]an!$M$37,S1489="kahepoolne vajaduspõhine",U1489=""),[2]an!$M$40,
IF(AND(A1489=[2]an!$I$38,F1489=[2]an!$E$39,H1489&lt;[2]an!$M$37,S1489="kahepoolne vajaduspõhine",U1489&lt;&gt;""),[2]an!$I$39,
IF(AND(A1489=[2]an!$I$38,F1489=[2]an!$E$39,H1489&lt;[2]an!$M$37,S1489&lt;&gt;"kahepoolne vajaduspõhine"),[2]an!$I$39,
IF(AND(A1489=[2]an!$I$38,F1489=[2]an!$E$42),[2]an!$I$42,
IF(AND(A1489=[2]an!$J$38,F1489=[2]an!$E$40),[2]an!$J$40,IF(AND(A1489=[2]an!$J$38,F1489=[2]an!$E$41),[2]an!$J$41,IF(AND(A1489=[2]an!$J$38,F1489=[2]an!$E$39,H1489&gt;=[2]an!$M$37),[2]an!$J$39,
IF(AND(A1489=[2]an!$J$38,F1489=[2]an!$E$39,H1489&lt;[2]an!$M$37,S1489="kahepoolne vajaduspõhine",U1489=""),[2]an!$M$40,
IF(AND(A1489=[2]an!$J$38,F1489=[2]an!$E$39,H1489&lt;[2]an!$M$37,S1489="kahepoolne vajaduspõhine",U1489&lt;&gt;""),[2]an!$J$39,
IF(AND(A1489=[2]an!$J$38,F1489=[2]an!$E$39,H1489&lt;[2]an!$M$37,S1489&lt;&gt;"kahepoolne vajaduspõhine"),[2]an!$J$39,
IF(AND(A1489=[2]an!$J$38,F1489=[2]an!$E$42),[2]an!$J$42,""))))))))))))))))))))))))))))</f>
        <v/>
      </c>
      <c r="Y1489" s="17" t="str">
        <f>IFERROR(IF(F1489="Tugigrupp",0,
IF(AND(F1489="Peretoe teenus",H1489&gt;=[2]an!$M$37,RANK(D1489,$D1489:$D1489)+COUNTIFS($D$2:D1489,D1489,$F$2:F1489,F1489)-1&gt;1),"",
IF(AND(F1489="Peretoe teenus",H1489&gt;=[2]an!$M$37,RANK(D1489,$D1489:$D1489)+COUNTIFS($D$2:D1489,D1489,$F$2:F1489,F1489)-1=1,MONTH(H1489)=MONTH(K1489)=TRUE,YEAR(H1489)=YEAR(K1489)=TRUE),((EOMONTH(H1489,0)-H1489+1)*X1489)/DAY(EOMONTH(H1489,0)),
IF(AND(F1489="Peretoe teenus",H1489&gt;=[2]an!$M$37,RANK(D1489,$D1489:$D1489)+COUNTIFS($D$2:D1489,D1489,$F$2:F1489,F1489)-1=1),X1489,
IF(AND(F1489="Peretoe teenus",H1489&lt;[2]an!$M$37,S1489&lt;&gt;"kahepoolne vajaduspõhine",RANK(D1489,$D1489:$D1489)+COUNTIFS($D$2:D1489,D1489,$F$2:F1489,F1489)-1=1),X1489,
IF(AND(F1489="Peretoe teenus",H1489&lt;[2]an!$M$37,S1489&lt;&gt;"kahepoolne vajaduspõhine",RANK(D1489,$D1489:$D1489)+COUNTIFS($D$2:D1489,D1489,$F$2:F1489,F1489)-1&gt;1),"",
IF(AND(F1489="Peretoe teenus",H1489&lt;[2]an!$M$37,S1489="kahepoolne vajaduspõhine",U1489="",RANK(D1489,$D1489:$D1489)+COUNTIFS($D$2:D1489,D1489,$F$2:F1489,F1489)-1=1),X1489,
IF(AND(F1489="Peretoe teenus",H1489&lt;[2]an!$M$37,S1489="kahepoolne vajaduspõhine",U1489="",RANK(D1489,$D1489:$D1489)+COUNTIFS($D$2:D1489,D1489,$F$2:F1489,F1489)-1&gt;1),"",
IF(AND(F1489="Peretoe teenus",H1489&lt;[2]an!$M$37,S1489="kahepoolne vajaduspõhine",U1489&lt;[2]an!$M$37,RANK(D1489,$D1489:$D1489)+COUNTIFS($D$2:D1489,D1489,$F$2:F1489,F1489)-1=1),X1489,
IF(AND(F1489="Peretoe teenus",H1489&lt;[2]an!$M$37,S1489="kahepoolne vajaduspõhine",U1489&lt;[2]an!$M$37,RANK(D1489,$D1489:$D1489)+COUNTIFS($D$2:D1489,D1489,$F$2:F1489,F1489)-1&gt;1),"",
IF(AND(F1489="Peretoe teenus",H1489&lt;[2]an!$M$37,S1489="kahepoolne vajaduspõhine",U1489&gt;=[2]an!$M$37,U1489&lt;=[2]an!$M$38,RANK(D1489,$D1489:$D1489)+COUNTIFS($D$2:D1489,D1489,$F$2:F1489,F1489)-1=1),
((EOMONTH(U1489,0)-U1489+1)*X1489)/DAY(EOMONTH(U1489,0))+(DAY(U1489)-1)*100/DAY(EOMONTH(U1489,0)),
IF(AND(F1489="Peretoe teenus",H1489&lt;[2]an!$M$37,S1489="kahepoolne vajaduspõhine",U1489&gt;=[2]an!$M$37,U1489&lt;=[2]an!$M$38,RANK(D1489,$D1489:$D1489)+COUNTIFS($D$2:D1489,D1489,$F$2:F1489,F1489)-1&gt;1),"",
IF(AND(F1489="Peretoe teenus",H1489&lt;[2]an!$M$37,S1489="kahepoolne vajaduspõhine",U1489&gt;[2]an!$M$38,RANK(D1489,$D1489:$D1489)+COUNTIFS($D$2:D1489,D1489,$F$2:F1489,F1489)-1=1),X1489,
IF(AND(F1489="Peretoe teenus",H1489&lt;[2]an!$M$37,S1489="kahepoolne vajaduspõhine",U1489&gt;[2]an!$M$38,RANK(D1489,$D1489:$D1489)+COUNTIFS($D$2:D1489,D1489,$F$2:F1489,F1489)-1&gt;1),"",X1489*W1489)))))))))))))),"")</f>
        <v/>
      </c>
      <c r="Z1489" s="18" t="str">
        <f t="shared" si="70"/>
        <v/>
      </c>
      <c r="AA1489" s="19" t="str">
        <f>IFERROR(VLOOKUP(E1489,[2]an!$A$3:$B$81,2,FALSE),"")</f>
        <v/>
      </c>
      <c r="AB1489" s="19" t="str">
        <f>IFERROR(VLOOKUP(AA1489,[2]an!$C$2:$D$16,2,FALSE),"")</f>
        <v/>
      </c>
      <c r="AC1489" s="20"/>
      <c r="AD1489" s="21" t="str">
        <f>IF(A1489=[2]an!$F$36,VLOOKUP([2]an!$F$36,[2]an!$F$36:$H$36,3,FALSE),IF(A1489=[2]an!$F$35,VLOOKUP([2]an!$F$35,[2]an!$F$35:$H$35,3,FALSE),IF(A1489=[2]an!$F$33,VLOOKUP([2]an!$F$33,[2]an!$F$33:$H$33,3,FALSE),IF(A1489=[2]an!$F$31,VLOOKUP([2]an!$F$31,[2]an!$F$31:$H$31,3,FALSE),""))))</f>
        <v/>
      </c>
    </row>
    <row r="1490" spans="6:30" x14ac:dyDescent="0.2">
      <c r="F1490" s="10"/>
      <c r="G1490" s="8" t="str">
        <f t="shared" si="71"/>
        <v/>
      </c>
      <c r="H1490" s="13"/>
      <c r="K1490" s="13"/>
      <c r="L1490" s="10"/>
      <c r="M1490" s="10"/>
      <c r="S1490" s="8" t="str">
        <f>IFERROR(VLOOKUP(D1490,[1]peretoe_teenus!$A$2:$L$2000,5,FALSE),"")</f>
        <v/>
      </c>
      <c r="U1490" s="13"/>
      <c r="V1490" s="15" t="str" cm="1">
        <f t="array" ref="V1490">IFERROR(IF(AND(F1490="Tugigrupp",RANK(K1490,$K1490:$K1490)+COUNTIFS($K$2:K1490,K1490,$L$2:L1490,L1490,$M$2:M1490,M1490,$I$2:I1490,I1490,$G$2:G1490,G1490,$F$2:F1490,F1490)-1=1),SUMPRODUCT(($F$2:$F$4154=F1490)*($G$2:$G$4154=G1490)*($K$2:$K$4154=K1490)*($I$2:$I$4154=I1490)*($L$2:$L$4154=L1490)*($M$2:$M$4154=M1490)),""),"")</f>
        <v/>
      </c>
      <c r="W1490" s="15" t="str">
        <f t="shared" si="69"/>
        <v/>
      </c>
      <c r="X1490" s="16" t="str">
        <f>IF(AND(A1490=[2]an!$G$38,F1490=[2]an!$E$40),[2]an!$G$40,IF(AND(A1490=[2]an!$G$38,F1490=[2]an!$E$41),[2]an!$G$41,IF(AND(A1490=[2]an!$G$38,F1490=[2]an!$E$39,H1490&gt;=[2]an!$M$37),[2]an!$G$39,
IF(AND(A1490=[2]an!$G$38,F1490=[2]an!$E$39,H1490&lt;[2]an!$M$37,S1490="kahepoolne vajaduspõhine",U1490=""),[2]an!$M$40,
IF(AND(A1490=[2]an!$G$38,F1490=[2]an!$E$39,H1490&lt;[2]an!$M$37,S1490="kahepoolne vajaduspõhine",U1490&lt;&gt;""),[2]an!$G$39,
IF(AND(A1490=[2]an!$G$38,F1490=[2]an!$E$39,H1490&lt;[2]an!$M$37,S1490&lt;&gt;"kahepoolne vajaduspõhine"),[2]an!$G$39,
IF(AND(A1490=[2]an!$G$38,F1490=[2]an!$E$42),[2]an!$G$42,
IF(AND(A1490=[2]an!$H$38,F1490=[2]an!$E$40),[2]an!$H$40,IF(AND(A1490=[2]an!$H$38,F1490=[2]an!$E$41),[2]an!$H$41,IF(AND(A1490=[2]an!$H$38,F1490=[2]an!$E$39,H1490&gt;=[2]an!$M$37),[2]an!$H$39,
IF(AND(A1490=[2]an!$H$38,F1490=[2]an!$E$39,H1490&lt;[2]an!$M$37,S1490="kahepoolne vajaduspõhine",U1490=""),[2]an!$M$40,
IF(AND(A1490=[2]an!$H$38,F1490=[2]an!$E$39,H1490&lt;[2]an!$M$37,S1490="kahepoolne vajaduspõhine",U1490&lt;&gt;""),[2]an!$H$39,
IF(AND(A1490=[2]an!$H$38,F1490=[2]an!$E$39,H1490&lt;[2]an!$M$37,S1490&lt;&gt;"kahepoolne vajaduspõhine"),[2]an!$H$39,
IF(AND(A1490=[2]an!$H$38,F1490=[2]an!$E$42),[2]an!$H$42,
IF(AND(A1490=[2]an!$I$38,F1490=[2]an!$E$40),[2]an!$I$40,IF(AND(A1490=[2]an!$I$38,F1490=[2]an!$E$41),[2]an!$I$41,IF(AND(A1490=[2]an!$I$38,F1490=[2]an!$E$39,H1490&gt;=[2]an!$M$37),[2]an!$I$39,
IF(AND(A1490=[2]an!$I$38,F1490=[2]an!$E$39,H1490&lt;[2]an!$M$37,S1490="kahepoolne vajaduspõhine",U1490=""),[2]an!$M$40,
IF(AND(A1490=[2]an!$I$38,F1490=[2]an!$E$39,H1490&lt;[2]an!$M$37,S1490="kahepoolne vajaduspõhine",U1490&lt;&gt;""),[2]an!$I$39,
IF(AND(A1490=[2]an!$I$38,F1490=[2]an!$E$39,H1490&lt;[2]an!$M$37,S1490&lt;&gt;"kahepoolne vajaduspõhine"),[2]an!$I$39,
IF(AND(A1490=[2]an!$I$38,F1490=[2]an!$E$42),[2]an!$I$42,
IF(AND(A1490=[2]an!$J$38,F1490=[2]an!$E$40),[2]an!$J$40,IF(AND(A1490=[2]an!$J$38,F1490=[2]an!$E$41),[2]an!$J$41,IF(AND(A1490=[2]an!$J$38,F1490=[2]an!$E$39,H1490&gt;=[2]an!$M$37),[2]an!$J$39,
IF(AND(A1490=[2]an!$J$38,F1490=[2]an!$E$39,H1490&lt;[2]an!$M$37,S1490="kahepoolne vajaduspõhine",U1490=""),[2]an!$M$40,
IF(AND(A1490=[2]an!$J$38,F1490=[2]an!$E$39,H1490&lt;[2]an!$M$37,S1490="kahepoolne vajaduspõhine",U1490&lt;&gt;""),[2]an!$J$39,
IF(AND(A1490=[2]an!$J$38,F1490=[2]an!$E$39,H1490&lt;[2]an!$M$37,S1490&lt;&gt;"kahepoolne vajaduspõhine"),[2]an!$J$39,
IF(AND(A1490=[2]an!$J$38,F1490=[2]an!$E$42),[2]an!$J$42,""))))))))))))))))))))))))))))</f>
        <v/>
      </c>
      <c r="Y1490" s="17" t="str">
        <f>IFERROR(IF(F1490="Tugigrupp",0,
IF(AND(F1490="Peretoe teenus",H1490&gt;=[2]an!$M$37,RANK(D1490,$D1490:$D1490)+COUNTIFS($D$2:D1490,D1490,$F$2:F1490,F1490)-1&gt;1),"",
IF(AND(F1490="Peretoe teenus",H1490&gt;=[2]an!$M$37,RANK(D1490,$D1490:$D1490)+COUNTIFS($D$2:D1490,D1490,$F$2:F1490,F1490)-1=1,MONTH(H1490)=MONTH(K1490)=TRUE,YEAR(H1490)=YEAR(K1490)=TRUE),((EOMONTH(H1490,0)-H1490+1)*X1490)/DAY(EOMONTH(H1490,0)),
IF(AND(F1490="Peretoe teenus",H1490&gt;=[2]an!$M$37,RANK(D1490,$D1490:$D1490)+COUNTIFS($D$2:D1490,D1490,$F$2:F1490,F1490)-1=1),X1490,
IF(AND(F1490="Peretoe teenus",H1490&lt;[2]an!$M$37,S1490&lt;&gt;"kahepoolne vajaduspõhine",RANK(D1490,$D1490:$D1490)+COUNTIFS($D$2:D1490,D1490,$F$2:F1490,F1490)-1=1),X1490,
IF(AND(F1490="Peretoe teenus",H1490&lt;[2]an!$M$37,S1490&lt;&gt;"kahepoolne vajaduspõhine",RANK(D1490,$D1490:$D1490)+COUNTIFS($D$2:D1490,D1490,$F$2:F1490,F1490)-1&gt;1),"",
IF(AND(F1490="Peretoe teenus",H1490&lt;[2]an!$M$37,S1490="kahepoolne vajaduspõhine",U1490="",RANK(D1490,$D1490:$D1490)+COUNTIFS($D$2:D1490,D1490,$F$2:F1490,F1490)-1=1),X1490,
IF(AND(F1490="Peretoe teenus",H1490&lt;[2]an!$M$37,S1490="kahepoolne vajaduspõhine",U1490="",RANK(D1490,$D1490:$D1490)+COUNTIFS($D$2:D1490,D1490,$F$2:F1490,F1490)-1&gt;1),"",
IF(AND(F1490="Peretoe teenus",H1490&lt;[2]an!$M$37,S1490="kahepoolne vajaduspõhine",U1490&lt;[2]an!$M$37,RANK(D1490,$D1490:$D1490)+COUNTIFS($D$2:D1490,D1490,$F$2:F1490,F1490)-1=1),X1490,
IF(AND(F1490="Peretoe teenus",H1490&lt;[2]an!$M$37,S1490="kahepoolne vajaduspõhine",U1490&lt;[2]an!$M$37,RANK(D1490,$D1490:$D1490)+COUNTIFS($D$2:D1490,D1490,$F$2:F1490,F1490)-1&gt;1),"",
IF(AND(F1490="Peretoe teenus",H1490&lt;[2]an!$M$37,S1490="kahepoolne vajaduspõhine",U1490&gt;=[2]an!$M$37,U1490&lt;=[2]an!$M$38,RANK(D1490,$D1490:$D1490)+COUNTIFS($D$2:D1490,D1490,$F$2:F1490,F1490)-1=1),
((EOMONTH(U1490,0)-U1490+1)*X1490)/DAY(EOMONTH(U1490,0))+(DAY(U1490)-1)*100/DAY(EOMONTH(U1490,0)),
IF(AND(F1490="Peretoe teenus",H1490&lt;[2]an!$M$37,S1490="kahepoolne vajaduspõhine",U1490&gt;=[2]an!$M$37,U1490&lt;=[2]an!$M$38,RANK(D1490,$D1490:$D1490)+COUNTIFS($D$2:D1490,D1490,$F$2:F1490,F1490)-1&gt;1),"",
IF(AND(F1490="Peretoe teenus",H1490&lt;[2]an!$M$37,S1490="kahepoolne vajaduspõhine",U1490&gt;[2]an!$M$38,RANK(D1490,$D1490:$D1490)+COUNTIFS($D$2:D1490,D1490,$F$2:F1490,F1490)-1=1),X1490,
IF(AND(F1490="Peretoe teenus",H1490&lt;[2]an!$M$37,S1490="kahepoolne vajaduspõhine",U1490&gt;[2]an!$M$38,RANK(D1490,$D1490:$D1490)+COUNTIFS($D$2:D1490,D1490,$F$2:F1490,F1490)-1&gt;1),"",X1490*W1490)))))))))))))),"")</f>
        <v/>
      </c>
      <c r="Z1490" s="18" t="str">
        <f t="shared" si="70"/>
        <v/>
      </c>
      <c r="AA1490" s="19" t="str">
        <f>IFERROR(VLOOKUP(E1490,[2]an!$A$3:$B$81,2,FALSE),"")</f>
        <v/>
      </c>
      <c r="AB1490" s="19" t="str">
        <f>IFERROR(VLOOKUP(AA1490,[2]an!$C$2:$D$16,2,FALSE),"")</f>
        <v/>
      </c>
      <c r="AC1490" s="20"/>
      <c r="AD1490" s="21" t="str">
        <f>IF(A1490=[2]an!$F$36,VLOOKUP([2]an!$F$36,[2]an!$F$36:$H$36,3,FALSE),IF(A1490=[2]an!$F$35,VLOOKUP([2]an!$F$35,[2]an!$F$35:$H$35,3,FALSE),IF(A1490=[2]an!$F$33,VLOOKUP([2]an!$F$33,[2]an!$F$33:$H$33,3,FALSE),IF(A1490=[2]an!$F$31,VLOOKUP([2]an!$F$31,[2]an!$F$31:$H$31,3,FALSE),""))))</f>
        <v/>
      </c>
    </row>
    <row r="1491" spans="6:30" x14ac:dyDescent="0.2">
      <c r="F1491" s="10"/>
      <c r="G1491" s="8" t="str">
        <f t="shared" si="71"/>
        <v/>
      </c>
      <c r="H1491" s="13"/>
      <c r="K1491" s="13"/>
      <c r="L1491" s="10"/>
      <c r="M1491" s="10"/>
      <c r="S1491" s="8" t="str">
        <f>IFERROR(VLOOKUP(D1491,[1]peretoe_teenus!$A$2:$L$2000,5,FALSE),"")</f>
        <v/>
      </c>
      <c r="U1491" s="13"/>
      <c r="V1491" s="15" t="str" cm="1">
        <f t="array" ref="V1491">IFERROR(IF(AND(F1491="Tugigrupp",RANK(K1491,$K1491:$K1491)+COUNTIFS($K$2:K1491,K1491,$L$2:L1491,L1491,$M$2:M1491,M1491,$I$2:I1491,I1491,$G$2:G1491,G1491,$F$2:F1491,F1491)-1=1),SUMPRODUCT(($F$2:$F$4154=F1491)*($G$2:$G$4154=G1491)*($K$2:$K$4154=K1491)*($I$2:$I$4154=I1491)*($L$2:$L$4154=L1491)*($M$2:$M$4154=M1491)),""),"")</f>
        <v/>
      </c>
      <c r="W1491" s="15" t="str">
        <f t="shared" si="69"/>
        <v/>
      </c>
      <c r="X1491" s="16" t="str">
        <f>IF(AND(A1491=[2]an!$G$38,F1491=[2]an!$E$40),[2]an!$G$40,IF(AND(A1491=[2]an!$G$38,F1491=[2]an!$E$41),[2]an!$G$41,IF(AND(A1491=[2]an!$G$38,F1491=[2]an!$E$39,H1491&gt;=[2]an!$M$37),[2]an!$G$39,
IF(AND(A1491=[2]an!$G$38,F1491=[2]an!$E$39,H1491&lt;[2]an!$M$37,S1491="kahepoolne vajaduspõhine",U1491=""),[2]an!$M$40,
IF(AND(A1491=[2]an!$G$38,F1491=[2]an!$E$39,H1491&lt;[2]an!$M$37,S1491="kahepoolne vajaduspõhine",U1491&lt;&gt;""),[2]an!$G$39,
IF(AND(A1491=[2]an!$G$38,F1491=[2]an!$E$39,H1491&lt;[2]an!$M$37,S1491&lt;&gt;"kahepoolne vajaduspõhine"),[2]an!$G$39,
IF(AND(A1491=[2]an!$G$38,F1491=[2]an!$E$42),[2]an!$G$42,
IF(AND(A1491=[2]an!$H$38,F1491=[2]an!$E$40),[2]an!$H$40,IF(AND(A1491=[2]an!$H$38,F1491=[2]an!$E$41),[2]an!$H$41,IF(AND(A1491=[2]an!$H$38,F1491=[2]an!$E$39,H1491&gt;=[2]an!$M$37),[2]an!$H$39,
IF(AND(A1491=[2]an!$H$38,F1491=[2]an!$E$39,H1491&lt;[2]an!$M$37,S1491="kahepoolne vajaduspõhine",U1491=""),[2]an!$M$40,
IF(AND(A1491=[2]an!$H$38,F1491=[2]an!$E$39,H1491&lt;[2]an!$M$37,S1491="kahepoolne vajaduspõhine",U1491&lt;&gt;""),[2]an!$H$39,
IF(AND(A1491=[2]an!$H$38,F1491=[2]an!$E$39,H1491&lt;[2]an!$M$37,S1491&lt;&gt;"kahepoolne vajaduspõhine"),[2]an!$H$39,
IF(AND(A1491=[2]an!$H$38,F1491=[2]an!$E$42),[2]an!$H$42,
IF(AND(A1491=[2]an!$I$38,F1491=[2]an!$E$40),[2]an!$I$40,IF(AND(A1491=[2]an!$I$38,F1491=[2]an!$E$41),[2]an!$I$41,IF(AND(A1491=[2]an!$I$38,F1491=[2]an!$E$39,H1491&gt;=[2]an!$M$37),[2]an!$I$39,
IF(AND(A1491=[2]an!$I$38,F1491=[2]an!$E$39,H1491&lt;[2]an!$M$37,S1491="kahepoolne vajaduspõhine",U1491=""),[2]an!$M$40,
IF(AND(A1491=[2]an!$I$38,F1491=[2]an!$E$39,H1491&lt;[2]an!$M$37,S1491="kahepoolne vajaduspõhine",U1491&lt;&gt;""),[2]an!$I$39,
IF(AND(A1491=[2]an!$I$38,F1491=[2]an!$E$39,H1491&lt;[2]an!$M$37,S1491&lt;&gt;"kahepoolne vajaduspõhine"),[2]an!$I$39,
IF(AND(A1491=[2]an!$I$38,F1491=[2]an!$E$42),[2]an!$I$42,
IF(AND(A1491=[2]an!$J$38,F1491=[2]an!$E$40),[2]an!$J$40,IF(AND(A1491=[2]an!$J$38,F1491=[2]an!$E$41),[2]an!$J$41,IF(AND(A1491=[2]an!$J$38,F1491=[2]an!$E$39,H1491&gt;=[2]an!$M$37),[2]an!$J$39,
IF(AND(A1491=[2]an!$J$38,F1491=[2]an!$E$39,H1491&lt;[2]an!$M$37,S1491="kahepoolne vajaduspõhine",U1491=""),[2]an!$M$40,
IF(AND(A1491=[2]an!$J$38,F1491=[2]an!$E$39,H1491&lt;[2]an!$M$37,S1491="kahepoolne vajaduspõhine",U1491&lt;&gt;""),[2]an!$J$39,
IF(AND(A1491=[2]an!$J$38,F1491=[2]an!$E$39,H1491&lt;[2]an!$M$37,S1491&lt;&gt;"kahepoolne vajaduspõhine"),[2]an!$J$39,
IF(AND(A1491=[2]an!$J$38,F1491=[2]an!$E$42),[2]an!$J$42,""))))))))))))))))))))))))))))</f>
        <v/>
      </c>
      <c r="Y1491" s="17" t="str">
        <f>IFERROR(IF(F1491="Tugigrupp",0,
IF(AND(F1491="Peretoe teenus",H1491&gt;=[2]an!$M$37,RANK(D1491,$D1491:$D1491)+COUNTIFS($D$2:D1491,D1491,$F$2:F1491,F1491)-1&gt;1),"",
IF(AND(F1491="Peretoe teenus",H1491&gt;=[2]an!$M$37,RANK(D1491,$D1491:$D1491)+COUNTIFS($D$2:D1491,D1491,$F$2:F1491,F1491)-1=1,MONTH(H1491)=MONTH(K1491)=TRUE,YEAR(H1491)=YEAR(K1491)=TRUE),((EOMONTH(H1491,0)-H1491+1)*X1491)/DAY(EOMONTH(H1491,0)),
IF(AND(F1491="Peretoe teenus",H1491&gt;=[2]an!$M$37,RANK(D1491,$D1491:$D1491)+COUNTIFS($D$2:D1491,D1491,$F$2:F1491,F1491)-1=1),X1491,
IF(AND(F1491="Peretoe teenus",H1491&lt;[2]an!$M$37,S1491&lt;&gt;"kahepoolne vajaduspõhine",RANK(D1491,$D1491:$D1491)+COUNTIFS($D$2:D1491,D1491,$F$2:F1491,F1491)-1=1),X1491,
IF(AND(F1491="Peretoe teenus",H1491&lt;[2]an!$M$37,S1491&lt;&gt;"kahepoolne vajaduspõhine",RANK(D1491,$D1491:$D1491)+COUNTIFS($D$2:D1491,D1491,$F$2:F1491,F1491)-1&gt;1),"",
IF(AND(F1491="Peretoe teenus",H1491&lt;[2]an!$M$37,S1491="kahepoolne vajaduspõhine",U1491="",RANK(D1491,$D1491:$D1491)+COUNTIFS($D$2:D1491,D1491,$F$2:F1491,F1491)-1=1),X1491,
IF(AND(F1491="Peretoe teenus",H1491&lt;[2]an!$M$37,S1491="kahepoolne vajaduspõhine",U1491="",RANK(D1491,$D1491:$D1491)+COUNTIFS($D$2:D1491,D1491,$F$2:F1491,F1491)-1&gt;1),"",
IF(AND(F1491="Peretoe teenus",H1491&lt;[2]an!$M$37,S1491="kahepoolne vajaduspõhine",U1491&lt;[2]an!$M$37,RANK(D1491,$D1491:$D1491)+COUNTIFS($D$2:D1491,D1491,$F$2:F1491,F1491)-1=1),X1491,
IF(AND(F1491="Peretoe teenus",H1491&lt;[2]an!$M$37,S1491="kahepoolne vajaduspõhine",U1491&lt;[2]an!$M$37,RANK(D1491,$D1491:$D1491)+COUNTIFS($D$2:D1491,D1491,$F$2:F1491,F1491)-1&gt;1),"",
IF(AND(F1491="Peretoe teenus",H1491&lt;[2]an!$M$37,S1491="kahepoolne vajaduspõhine",U1491&gt;=[2]an!$M$37,U1491&lt;=[2]an!$M$38,RANK(D1491,$D1491:$D1491)+COUNTIFS($D$2:D1491,D1491,$F$2:F1491,F1491)-1=1),
((EOMONTH(U1491,0)-U1491+1)*X1491)/DAY(EOMONTH(U1491,0))+(DAY(U1491)-1)*100/DAY(EOMONTH(U1491,0)),
IF(AND(F1491="Peretoe teenus",H1491&lt;[2]an!$M$37,S1491="kahepoolne vajaduspõhine",U1491&gt;=[2]an!$M$37,U1491&lt;=[2]an!$M$38,RANK(D1491,$D1491:$D1491)+COUNTIFS($D$2:D1491,D1491,$F$2:F1491,F1491)-1&gt;1),"",
IF(AND(F1491="Peretoe teenus",H1491&lt;[2]an!$M$37,S1491="kahepoolne vajaduspõhine",U1491&gt;[2]an!$M$38,RANK(D1491,$D1491:$D1491)+COUNTIFS($D$2:D1491,D1491,$F$2:F1491,F1491)-1=1),X1491,
IF(AND(F1491="Peretoe teenus",H1491&lt;[2]an!$M$37,S1491="kahepoolne vajaduspõhine",U1491&gt;[2]an!$M$38,RANK(D1491,$D1491:$D1491)+COUNTIFS($D$2:D1491,D1491,$F$2:F1491,F1491)-1&gt;1),"",X1491*W1491)))))))))))))),"")</f>
        <v/>
      </c>
      <c r="Z1491" s="18" t="str">
        <f t="shared" si="70"/>
        <v/>
      </c>
      <c r="AA1491" s="19" t="str">
        <f>IFERROR(VLOOKUP(E1491,[2]an!$A$3:$B$81,2,FALSE),"")</f>
        <v/>
      </c>
      <c r="AB1491" s="19" t="str">
        <f>IFERROR(VLOOKUP(AA1491,[2]an!$C$2:$D$16,2,FALSE),"")</f>
        <v/>
      </c>
      <c r="AC1491" s="20"/>
      <c r="AD1491" s="21" t="str">
        <f>IF(A1491=[2]an!$F$36,VLOOKUP([2]an!$F$36,[2]an!$F$36:$H$36,3,FALSE),IF(A1491=[2]an!$F$35,VLOOKUP([2]an!$F$35,[2]an!$F$35:$H$35,3,FALSE),IF(A1491=[2]an!$F$33,VLOOKUP([2]an!$F$33,[2]an!$F$33:$H$33,3,FALSE),IF(A1491=[2]an!$F$31,VLOOKUP([2]an!$F$31,[2]an!$F$31:$H$31,3,FALSE),""))))</f>
        <v/>
      </c>
    </row>
    <row r="1492" spans="6:30" x14ac:dyDescent="0.2">
      <c r="F1492" s="10"/>
      <c r="G1492" s="8" t="str">
        <f t="shared" si="71"/>
        <v/>
      </c>
      <c r="H1492" s="13"/>
      <c r="K1492" s="13"/>
      <c r="L1492" s="10"/>
      <c r="M1492" s="10"/>
      <c r="S1492" s="8" t="str">
        <f>IFERROR(VLOOKUP(D1492,[1]peretoe_teenus!$A$2:$L$2000,5,FALSE),"")</f>
        <v/>
      </c>
      <c r="U1492" s="13"/>
      <c r="V1492" s="15" t="str" cm="1">
        <f t="array" ref="V1492">IFERROR(IF(AND(F1492="Tugigrupp",RANK(K1492,$K1492:$K1492)+COUNTIFS($K$2:K1492,K1492,$L$2:L1492,L1492,$M$2:M1492,M1492,$I$2:I1492,I1492,$G$2:G1492,G1492,$F$2:F1492,F1492)-1=1),SUMPRODUCT(($F$2:$F$4154=F1492)*($G$2:$G$4154=G1492)*($K$2:$K$4154=K1492)*($I$2:$I$4154=I1492)*($L$2:$L$4154=L1492)*($M$2:$M$4154=M1492)),""),"")</f>
        <v/>
      </c>
      <c r="W1492" s="15" t="str">
        <f t="shared" si="69"/>
        <v/>
      </c>
      <c r="X1492" s="16" t="str">
        <f>IF(AND(A1492=[2]an!$G$38,F1492=[2]an!$E$40),[2]an!$G$40,IF(AND(A1492=[2]an!$G$38,F1492=[2]an!$E$41),[2]an!$G$41,IF(AND(A1492=[2]an!$G$38,F1492=[2]an!$E$39,H1492&gt;=[2]an!$M$37),[2]an!$G$39,
IF(AND(A1492=[2]an!$G$38,F1492=[2]an!$E$39,H1492&lt;[2]an!$M$37,S1492="kahepoolne vajaduspõhine",U1492=""),[2]an!$M$40,
IF(AND(A1492=[2]an!$G$38,F1492=[2]an!$E$39,H1492&lt;[2]an!$M$37,S1492="kahepoolne vajaduspõhine",U1492&lt;&gt;""),[2]an!$G$39,
IF(AND(A1492=[2]an!$G$38,F1492=[2]an!$E$39,H1492&lt;[2]an!$M$37,S1492&lt;&gt;"kahepoolne vajaduspõhine"),[2]an!$G$39,
IF(AND(A1492=[2]an!$G$38,F1492=[2]an!$E$42),[2]an!$G$42,
IF(AND(A1492=[2]an!$H$38,F1492=[2]an!$E$40),[2]an!$H$40,IF(AND(A1492=[2]an!$H$38,F1492=[2]an!$E$41),[2]an!$H$41,IF(AND(A1492=[2]an!$H$38,F1492=[2]an!$E$39,H1492&gt;=[2]an!$M$37),[2]an!$H$39,
IF(AND(A1492=[2]an!$H$38,F1492=[2]an!$E$39,H1492&lt;[2]an!$M$37,S1492="kahepoolne vajaduspõhine",U1492=""),[2]an!$M$40,
IF(AND(A1492=[2]an!$H$38,F1492=[2]an!$E$39,H1492&lt;[2]an!$M$37,S1492="kahepoolne vajaduspõhine",U1492&lt;&gt;""),[2]an!$H$39,
IF(AND(A1492=[2]an!$H$38,F1492=[2]an!$E$39,H1492&lt;[2]an!$M$37,S1492&lt;&gt;"kahepoolne vajaduspõhine"),[2]an!$H$39,
IF(AND(A1492=[2]an!$H$38,F1492=[2]an!$E$42),[2]an!$H$42,
IF(AND(A1492=[2]an!$I$38,F1492=[2]an!$E$40),[2]an!$I$40,IF(AND(A1492=[2]an!$I$38,F1492=[2]an!$E$41),[2]an!$I$41,IF(AND(A1492=[2]an!$I$38,F1492=[2]an!$E$39,H1492&gt;=[2]an!$M$37),[2]an!$I$39,
IF(AND(A1492=[2]an!$I$38,F1492=[2]an!$E$39,H1492&lt;[2]an!$M$37,S1492="kahepoolne vajaduspõhine",U1492=""),[2]an!$M$40,
IF(AND(A1492=[2]an!$I$38,F1492=[2]an!$E$39,H1492&lt;[2]an!$M$37,S1492="kahepoolne vajaduspõhine",U1492&lt;&gt;""),[2]an!$I$39,
IF(AND(A1492=[2]an!$I$38,F1492=[2]an!$E$39,H1492&lt;[2]an!$M$37,S1492&lt;&gt;"kahepoolne vajaduspõhine"),[2]an!$I$39,
IF(AND(A1492=[2]an!$I$38,F1492=[2]an!$E$42),[2]an!$I$42,
IF(AND(A1492=[2]an!$J$38,F1492=[2]an!$E$40),[2]an!$J$40,IF(AND(A1492=[2]an!$J$38,F1492=[2]an!$E$41),[2]an!$J$41,IF(AND(A1492=[2]an!$J$38,F1492=[2]an!$E$39,H1492&gt;=[2]an!$M$37),[2]an!$J$39,
IF(AND(A1492=[2]an!$J$38,F1492=[2]an!$E$39,H1492&lt;[2]an!$M$37,S1492="kahepoolne vajaduspõhine",U1492=""),[2]an!$M$40,
IF(AND(A1492=[2]an!$J$38,F1492=[2]an!$E$39,H1492&lt;[2]an!$M$37,S1492="kahepoolne vajaduspõhine",U1492&lt;&gt;""),[2]an!$J$39,
IF(AND(A1492=[2]an!$J$38,F1492=[2]an!$E$39,H1492&lt;[2]an!$M$37,S1492&lt;&gt;"kahepoolne vajaduspõhine"),[2]an!$J$39,
IF(AND(A1492=[2]an!$J$38,F1492=[2]an!$E$42),[2]an!$J$42,""))))))))))))))))))))))))))))</f>
        <v/>
      </c>
      <c r="Y1492" s="17" t="str">
        <f>IFERROR(IF(F1492="Tugigrupp",0,
IF(AND(F1492="Peretoe teenus",H1492&gt;=[2]an!$M$37,RANK(D1492,$D1492:$D1492)+COUNTIFS($D$2:D1492,D1492,$F$2:F1492,F1492)-1&gt;1),"",
IF(AND(F1492="Peretoe teenus",H1492&gt;=[2]an!$M$37,RANK(D1492,$D1492:$D1492)+COUNTIFS($D$2:D1492,D1492,$F$2:F1492,F1492)-1=1,MONTH(H1492)=MONTH(K1492)=TRUE,YEAR(H1492)=YEAR(K1492)=TRUE),((EOMONTH(H1492,0)-H1492+1)*X1492)/DAY(EOMONTH(H1492,0)),
IF(AND(F1492="Peretoe teenus",H1492&gt;=[2]an!$M$37,RANK(D1492,$D1492:$D1492)+COUNTIFS($D$2:D1492,D1492,$F$2:F1492,F1492)-1=1),X1492,
IF(AND(F1492="Peretoe teenus",H1492&lt;[2]an!$M$37,S1492&lt;&gt;"kahepoolne vajaduspõhine",RANK(D1492,$D1492:$D1492)+COUNTIFS($D$2:D1492,D1492,$F$2:F1492,F1492)-1=1),X1492,
IF(AND(F1492="Peretoe teenus",H1492&lt;[2]an!$M$37,S1492&lt;&gt;"kahepoolne vajaduspõhine",RANK(D1492,$D1492:$D1492)+COUNTIFS($D$2:D1492,D1492,$F$2:F1492,F1492)-1&gt;1),"",
IF(AND(F1492="Peretoe teenus",H1492&lt;[2]an!$M$37,S1492="kahepoolne vajaduspõhine",U1492="",RANK(D1492,$D1492:$D1492)+COUNTIFS($D$2:D1492,D1492,$F$2:F1492,F1492)-1=1),X1492,
IF(AND(F1492="Peretoe teenus",H1492&lt;[2]an!$M$37,S1492="kahepoolne vajaduspõhine",U1492="",RANK(D1492,$D1492:$D1492)+COUNTIFS($D$2:D1492,D1492,$F$2:F1492,F1492)-1&gt;1),"",
IF(AND(F1492="Peretoe teenus",H1492&lt;[2]an!$M$37,S1492="kahepoolne vajaduspõhine",U1492&lt;[2]an!$M$37,RANK(D1492,$D1492:$D1492)+COUNTIFS($D$2:D1492,D1492,$F$2:F1492,F1492)-1=1),X1492,
IF(AND(F1492="Peretoe teenus",H1492&lt;[2]an!$M$37,S1492="kahepoolne vajaduspõhine",U1492&lt;[2]an!$M$37,RANK(D1492,$D1492:$D1492)+COUNTIFS($D$2:D1492,D1492,$F$2:F1492,F1492)-1&gt;1),"",
IF(AND(F1492="Peretoe teenus",H1492&lt;[2]an!$M$37,S1492="kahepoolne vajaduspõhine",U1492&gt;=[2]an!$M$37,U1492&lt;=[2]an!$M$38,RANK(D1492,$D1492:$D1492)+COUNTIFS($D$2:D1492,D1492,$F$2:F1492,F1492)-1=1),
((EOMONTH(U1492,0)-U1492+1)*X1492)/DAY(EOMONTH(U1492,0))+(DAY(U1492)-1)*100/DAY(EOMONTH(U1492,0)),
IF(AND(F1492="Peretoe teenus",H1492&lt;[2]an!$M$37,S1492="kahepoolne vajaduspõhine",U1492&gt;=[2]an!$M$37,U1492&lt;=[2]an!$M$38,RANK(D1492,$D1492:$D1492)+COUNTIFS($D$2:D1492,D1492,$F$2:F1492,F1492)-1&gt;1),"",
IF(AND(F1492="Peretoe teenus",H1492&lt;[2]an!$M$37,S1492="kahepoolne vajaduspõhine",U1492&gt;[2]an!$M$38,RANK(D1492,$D1492:$D1492)+COUNTIFS($D$2:D1492,D1492,$F$2:F1492,F1492)-1=1),X1492,
IF(AND(F1492="Peretoe teenus",H1492&lt;[2]an!$M$37,S1492="kahepoolne vajaduspõhine",U1492&gt;[2]an!$M$38,RANK(D1492,$D1492:$D1492)+COUNTIFS($D$2:D1492,D1492,$F$2:F1492,F1492)-1&gt;1),"",X1492*W1492)))))))))))))),"")</f>
        <v/>
      </c>
      <c r="Z1492" s="18" t="str">
        <f t="shared" si="70"/>
        <v/>
      </c>
      <c r="AA1492" s="19" t="str">
        <f>IFERROR(VLOOKUP(E1492,[2]an!$A$3:$B$81,2,FALSE),"")</f>
        <v/>
      </c>
      <c r="AB1492" s="19" t="str">
        <f>IFERROR(VLOOKUP(AA1492,[2]an!$C$2:$D$16,2,FALSE),"")</f>
        <v/>
      </c>
      <c r="AC1492" s="20"/>
      <c r="AD1492" s="21" t="str">
        <f>IF(A1492=[2]an!$F$36,VLOOKUP([2]an!$F$36,[2]an!$F$36:$H$36,3,FALSE),IF(A1492=[2]an!$F$35,VLOOKUP([2]an!$F$35,[2]an!$F$35:$H$35,3,FALSE),IF(A1492=[2]an!$F$33,VLOOKUP([2]an!$F$33,[2]an!$F$33:$H$33,3,FALSE),IF(A1492=[2]an!$F$31,VLOOKUP([2]an!$F$31,[2]an!$F$31:$H$31,3,FALSE),""))))</f>
        <v/>
      </c>
    </row>
    <row r="1493" spans="6:30" x14ac:dyDescent="0.2">
      <c r="F1493" s="10"/>
      <c r="G1493" s="8" t="str">
        <f t="shared" si="71"/>
        <v/>
      </c>
      <c r="H1493" s="13"/>
      <c r="K1493" s="13"/>
      <c r="L1493" s="10"/>
      <c r="M1493" s="10"/>
      <c r="S1493" s="8" t="str">
        <f>IFERROR(VLOOKUP(D1493,[1]peretoe_teenus!$A$2:$L$2000,5,FALSE),"")</f>
        <v/>
      </c>
      <c r="U1493" s="13"/>
      <c r="V1493" s="15" t="str" cm="1">
        <f t="array" ref="V1493">IFERROR(IF(AND(F1493="Tugigrupp",RANK(K1493,$K1493:$K1493)+COUNTIFS($K$2:K1493,K1493,$L$2:L1493,L1493,$M$2:M1493,M1493,$I$2:I1493,I1493,$G$2:G1493,G1493,$F$2:F1493,F1493)-1=1),SUMPRODUCT(($F$2:$F$4154=F1493)*($G$2:$G$4154=G1493)*($K$2:$K$4154=K1493)*($I$2:$I$4154=I1493)*($L$2:$L$4154=L1493)*($M$2:$M$4154=M1493)),""),"")</f>
        <v/>
      </c>
      <c r="W1493" s="15" t="str">
        <f t="shared" si="69"/>
        <v/>
      </c>
      <c r="X1493" s="16" t="str">
        <f>IF(AND(A1493=[2]an!$G$38,F1493=[2]an!$E$40),[2]an!$G$40,IF(AND(A1493=[2]an!$G$38,F1493=[2]an!$E$41),[2]an!$G$41,IF(AND(A1493=[2]an!$G$38,F1493=[2]an!$E$39,H1493&gt;=[2]an!$M$37),[2]an!$G$39,
IF(AND(A1493=[2]an!$G$38,F1493=[2]an!$E$39,H1493&lt;[2]an!$M$37,S1493="kahepoolne vajaduspõhine",U1493=""),[2]an!$M$40,
IF(AND(A1493=[2]an!$G$38,F1493=[2]an!$E$39,H1493&lt;[2]an!$M$37,S1493="kahepoolne vajaduspõhine",U1493&lt;&gt;""),[2]an!$G$39,
IF(AND(A1493=[2]an!$G$38,F1493=[2]an!$E$39,H1493&lt;[2]an!$M$37,S1493&lt;&gt;"kahepoolne vajaduspõhine"),[2]an!$G$39,
IF(AND(A1493=[2]an!$G$38,F1493=[2]an!$E$42),[2]an!$G$42,
IF(AND(A1493=[2]an!$H$38,F1493=[2]an!$E$40),[2]an!$H$40,IF(AND(A1493=[2]an!$H$38,F1493=[2]an!$E$41),[2]an!$H$41,IF(AND(A1493=[2]an!$H$38,F1493=[2]an!$E$39,H1493&gt;=[2]an!$M$37),[2]an!$H$39,
IF(AND(A1493=[2]an!$H$38,F1493=[2]an!$E$39,H1493&lt;[2]an!$M$37,S1493="kahepoolne vajaduspõhine",U1493=""),[2]an!$M$40,
IF(AND(A1493=[2]an!$H$38,F1493=[2]an!$E$39,H1493&lt;[2]an!$M$37,S1493="kahepoolne vajaduspõhine",U1493&lt;&gt;""),[2]an!$H$39,
IF(AND(A1493=[2]an!$H$38,F1493=[2]an!$E$39,H1493&lt;[2]an!$M$37,S1493&lt;&gt;"kahepoolne vajaduspõhine"),[2]an!$H$39,
IF(AND(A1493=[2]an!$H$38,F1493=[2]an!$E$42),[2]an!$H$42,
IF(AND(A1493=[2]an!$I$38,F1493=[2]an!$E$40),[2]an!$I$40,IF(AND(A1493=[2]an!$I$38,F1493=[2]an!$E$41),[2]an!$I$41,IF(AND(A1493=[2]an!$I$38,F1493=[2]an!$E$39,H1493&gt;=[2]an!$M$37),[2]an!$I$39,
IF(AND(A1493=[2]an!$I$38,F1493=[2]an!$E$39,H1493&lt;[2]an!$M$37,S1493="kahepoolne vajaduspõhine",U1493=""),[2]an!$M$40,
IF(AND(A1493=[2]an!$I$38,F1493=[2]an!$E$39,H1493&lt;[2]an!$M$37,S1493="kahepoolne vajaduspõhine",U1493&lt;&gt;""),[2]an!$I$39,
IF(AND(A1493=[2]an!$I$38,F1493=[2]an!$E$39,H1493&lt;[2]an!$M$37,S1493&lt;&gt;"kahepoolne vajaduspõhine"),[2]an!$I$39,
IF(AND(A1493=[2]an!$I$38,F1493=[2]an!$E$42),[2]an!$I$42,
IF(AND(A1493=[2]an!$J$38,F1493=[2]an!$E$40),[2]an!$J$40,IF(AND(A1493=[2]an!$J$38,F1493=[2]an!$E$41),[2]an!$J$41,IF(AND(A1493=[2]an!$J$38,F1493=[2]an!$E$39,H1493&gt;=[2]an!$M$37),[2]an!$J$39,
IF(AND(A1493=[2]an!$J$38,F1493=[2]an!$E$39,H1493&lt;[2]an!$M$37,S1493="kahepoolne vajaduspõhine",U1493=""),[2]an!$M$40,
IF(AND(A1493=[2]an!$J$38,F1493=[2]an!$E$39,H1493&lt;[2]an!$M$37,S1493="kahepoolne vajaduspõhine",U1493&lt;&gt;""),[2]an!$J$39,
IF(AND(A1493=[2]an!$J$38,F1493=[2]an!$E$39,H1493&lt;[2]an!$M$37,S1493&lt;&gt;"kahepoolne vajaduspõhine"),[2]an!$J$39,
IF(AND(A1493=[2]an!$J$38,F1493=[2]an!$E$42),[2]an!$J$42,""))))))))))))))))))))))))))))</f>
        <v/>
      </c>
      <c r="Y1493" s="17" t="str">
        <f>IFERROR(IF(F1493="Tugigrupp",0,
IF(AND(F1493="Peretoe teenus",H1493&gt;=[2]an!$M$37,RANK(D1493,$D1493:$D1493)+COUNTIFS($D$2:D1493,D1493,$F$2:F1493,F1493)-1&gt;1),"",
IF(AND(F1493="Peretoe teenus",H1493&gt;=[2]an!$M$37,RANK(D1493,$D1493:$D1493)+COUNTIFS($D$2:D1493,D1493,$F$2:F1493,F1493)-1=1,MONTH(H1493)=MONTH(K1493)=TRUE,YEAR(H1493)=YEAR(K1493)=TRUE),((EOMONTH(H1493,0)-H1493+1)*X1493)/DAY(EOMONTH(H1493,0)),
IF(AND(F1493="Peretoe teenus",H1493&gt;=[2]an!$M$37,RANK(D1493,$D1493:$D1493)+COUNTIFS($D$2:D1493,D1493,$F$2:F1493,F1493)-1=1),X1493,
IF(AND(F1493="Peretoe teenus",H1493&lt;[2]an!$M$37,S1493&lt;&gt;"kahepoolne vajaduspõhine",RANK(D1493,$D1493:$D1493)+COUNTIFS($D$2:D1493,D1493,$F$2:F1493,F1493)-1=1),X1493,
IF(AND(F1493="Peretoe teenus",H1493&lt;[2]an!$M$37,S1493&lt;&gt;"kahepoolne vajaduspõhine",RANK(D1493,$D1493:$D1493)+COUNTIFS($D$2:D1493,D1493,$F$2:F1493,F1493)-1&gt;1),"",
IF(AND(F1493="Peretoe teenus",H1493&lt;[2]an!$M$37,S1493="kahepoolne vajaduspõhine",U1493="",RANK(D1493,$D1493:$D1493)+COUNTIFS($D$2:D1493,D1493,$F$2:F1493,F1493)-1=1),X1493,
IF(AND(F1493="Peretoe teenus",H1493&lt;[2]an!$M$37,S1493="kahepoolne vajaduspõhine",U1493="",RANK(D1493,$D1493:$D1493)+COUNTIFS($D$2:D1493,D1493,$F$2:F1493,F1493)-1&gt;1),"",
IF(AND(F1493="Peretoe teenus",H1493&lt;[2]an!$M$37,S1493="kahepoolne vajaduspõhine",U1493&lt;[2]an!$M$37,RANK(D1493,$D1493:$D1493)+COUNTIFS($D$2:D1493,D1493,$F$2:F1493,F1493)-1=1),X1493,
IF(AND(F1493="Peretoe teenus",H1493&lt;[2]an!$M$37,S1493="kahepoolne vajaduspõhine",U1493&lt;[2]an!$M$37,RANK(D1493,$D1493:$D1493)+COUNTIFS($D$2:D1493,D1493,$F$2:F1493,F1493)-1&gt;1),"",
IF(AND(F1493="Peretoe teenus",H1493&lt;[2]an!$M$37,S1493="kahepoolne vajaduspõhine",U1493&gt;=[2]an!$M$37,U1493&lt;=[2]an!$M$38,RANK(D1493,$D1493:$D1493)+COUNTIFS($D$2:D1493,D1493,$F$2:F1493,F1493)-1=1),
((EOMONTH(U1493,0)-U1493+1)*X1493)/DAY(EOMONTH(U1493,0))+(DAY(U1493)-1)*100/DAY(EOMONTH(U1493,0)),
IF(AND(F1493="Peretoe teenus",H1493&lt;[2]an!$M$37,S1493="kahepoolne vajaduspõhine",U1493&gt;=[2]an!$M$37,U1493&lt;=[2]an!$M$38,RANK(D1493,$D1493:$D1493)+COUNTIFS($D$2:D1493,D1493,$F$2:F1493,F1493)-1&gt;1),"",
IF(AND(F1493="Peretoe teenus",H1493&lt;[2]an!$M$37,S1493="kahepoolne vajaduspõhine",U1493&gt;[2]an!$M$38,RANK(D1493,$D1493:$D1493)+COUNTIFS($D$2:D1493,D1493,$F$2:F1493,F1493)-1=1),X1493,
IF(AND(F1493="Peretoe teenus",H1493&lt;[2]an!$M$37,S1493="kahepoolne vajaduspõhine",U1493&gt;[2]an!$M$38,RANK(D1493,$D1493:$D1493)+COUNTIFS($D$2:D1493,D1493,$F$2:F1493,F1493)-1&gt;1),"",X1493*W1493)))))))))))))),"")</f>
        <v/>
      </c>
      <c r="Z1493" s="18" t="str">
        <f t="shared" si="70"/>
        <v/>
      </c>
      <c r="AA1493" s="19" t="str">
        <f>IFERROR(VLOOKUP(E1493,[2]an!$A$3:$B$81,2,FALSE),"")</f>
        <v/>
      </c>
      <c r="AB1493" s="19" t="str">
        <f>IFERROR(VLOOKUP(AA1493,[2]an!$C$2:$D$16,2,FALSE),"")</f>
        <v/>
      </c>
      <c r="AC1493" s="20"/>
      <c r="AD1493" s="21" t="str">
        <f>IF(A1493=[2]an!$F$36,VLOOKUP([2]an!$F$36,[2]an!$F$36:$H$36,3,FALSE),IF(A1493=[2]an!$F$35,VLOOKUP([2]an!$F$35,[2]an!$F$35:$H$35,3,FALSE),IF(A1493=[2]an!$F$33,VLOOKUP([2]an!$F$33,[2]an!$F$33:$H$33,3,FALSE),IF(A1493=[2]an!$F$31,VLOOKUP([2]an!$F$31,[2]an!$F$31:$H$31,3,FALSE),""))))</f>
        <v/>
      </c>
    </row>
    <row r="1494" spans="6:30" x14ac:dyDescent="0.2">
      <c r="F1494" s="10"/>
      <c r="G1494" s="8" t="str">
        <f t="shared" si="71"/>
        <v/>
      </c>
      <c r="H1494" s="13"/>
      <c r="K1494" s="13"/>
      <c r="L1494" s="10"/>
      <c r="M1494" s="10"/>
      <c r="S1494" s="8" t="str">
        <f>IFERROR(VLOOKUP(D1494,[1]peretoe_teenus!$A$2:$L$2000,5,FALSE),"")</f>
        <v/>
      </c>
      <c r="U1494" s="13"/>
      <c r="V1494" s="15" t="str" cm="1">
        <f t="array" ref="V1494">IFERROR(IF(AND(F1494="Tugigrupp",RANK(K1494,$K1494:$K1494)+COUNTIFS($K$2:K1494,K1494,$L$2:L1494,L1494,$M$2:M1494,M1494,$I$2:I1494,I1494,$G$2:G1494,G1494,$F$2:F1494,F1494)-1=1),SUMPRODUCT(($F$2:$F$4154=F1494)*($G$2:$G$4154=G1494)*($K$2:$K$4154=K1494)*($I$2:$I$4154=I1494)*($L$2:$L$4154=L1494)*($M$2:$M$4154=M1494)),""),"")</f>
        <v/>
      </c>
      <c r="W1494" s="15" t="str">
        <f t="shared" si="69"/>
        <v/>
      </c>
      <c r="X1494" s="16" t="str">
        <f>IF(AND(A1494=[2]an!$G$38,F1494=[2]an!$E$40),[2]an!$G$40,IF(AND(A1494=[2]an!$G$38,F1494=[2]an!$E$41),[2]an!$G$41,IF(AND(A1494=[2]an!$G$38,F1494=[2]an!$E$39,H1494&gt;=[2]an!$M$37),[2]an!$G$39,
IF(AND(A1494=[2]an!$G$38,F1494=[2]an!$E$39,H1494&lt;[2]an!$M$37,S1494="kahepoolne vajaduspõhine",U1494=""),[2]an!$M$40,
IF(AND(A1494=[2]an!$G$38,F1494=[2]an!$E$39,H1494&lt;[2]an!$M$37,S1494="kahepoolne vajaduspõhine",U1494&lt;&gt;""),[2]an!$G$39,
IF(AND(A1494=[2]an!$G$38,F1494=[2]an!$E$39,H1494&lt;[2]an!$M$37,S1494&lt;&gt;"kahepoolne vajaduspõhine"),[2]an!$G$39,
IF(AND(A1494=[2]an!$G$38,F1494=[2]an!$E$42),[2]an!$G$42,
IF(AND(A1494=[2]an!$H$38,F1494=[2]an!$E$40),[2]an!$H$40,IF(AND(A1494=[2]an!$H$38,F1494=[2]an!$E$41),[2]an!$H$41,IF(AND(A1494=[2]an!$H$38,F1494=[2]an!$E$39,H1494&gt;=[2]an!$M$37),[2]an!$H$39,
IF(AND(A1494=[2]an!$H$38,F1494=[2]an!$E$39,H1494&lt;[2]an!$M$37,S1494="kahepoolne vajaduspõhine",U1494=""),[2]an!$M$40,
IF(AND(A1494=[2]an!$H$38,F1494=[2]an!$E$39,H1494&lt;[2]an!$M$37,S1494="kahepoolne vajaduspõhine",U1494&lt;&gt;""),[2]an!$H$39,
IF(AND(A1494=[2]an!$H$38,F1494=[2]an!$E$39,H1494&lt;[2]an!$M$37,S1494&lt;&gt;"kahepoolne vajaduspõhine"),[2]an!$H$39,
IF(AND(A1494=[2]an!$H$38,F1494=[2]an!$E$42),[2]an!$H$42,
IF(AND(A1494=[2]an!$I$38,F1494=[2]an!$E$40),[2]an!$I$40,IF(AND(A1494=[2]an!$I$38,F1494=[2]an!$E$41),[2]an!$I$41,IF(AND(A1494=[2]an!$I$38,F1494=[2]an!$E$39,H1494&gt;=[2]an!$M$37),[2]an!$I$39,
IF(AND(A1494=[2]an!$I$38,F1494=[2]an!$E$39,H1494&lt;[2]an!$M$37,S1494="kahepoolne vajaduspõhine",U1494=""),[2]an!$M$40,
IF(AND(A1494=[2]an!$I$38,F1494=[2]an!$E$39,H1494&lt;[2]an!$M$37,S1494="kahepoolne vajaduspõhine",U1494&lt;&gt;""),[2]an!$I$39,
IF(AND(A1494=[2]an!$I$38,F1494=[2]an!$E$39,H1494&lt;[2]an!$M$37,S1494&lt;&gt;"kahepoolne vajaduspõhine"),[2]an!$I$39,
IF(AND(A1494=[2]an!$I$38,F1494=[2]an!$E$42),[2]an!$I$42,
IF(AND(A1494=[2]an!$J$38,F1494=[2]an!$E$40),[2]an!$J$40,IF(AND(A1494=[2]an!$J$38,F1494=[2]an!$E$41),[2]an!$J$41,IF(AND(A1494=[2]an!$J$38,F1494=[2]an!$E$39,H1494&gt;=[2]an!$M$37),[2]an!$J$39,
IF(AND(A1494=[2]an!$J$38,F1494=[2]an!$E$39,H1494&lt;[2]an!$M$37,S1494="kahepoolne vajaduspõhine",U1494=""),[2]an!$M$40,
IF(AND(A1494=[2]an!$J$38,F1494=[2]an!$E$39,H1494&lt;[2]an!$M$37,S1494="kahepoolne vajaduspõhine",U1494&lt;&gt;""),[2]an!$J$39,
IF(AND(A1494=[2]an!$J$38,F1494=[2]an!$E$39,H1494&lt;[2]an!$M$37,S1494&lt;&gt;"kahepoolne vajaduspõhine"),[2]an!$J$39,
IF(AND(A1494=[2]an!$J$38,F1494=[2]an!$E$42),[2]an!$J$42,""))))))))))))))))))))))))))))</f>
        <v/>
      </c>
      <c r="Y1494" s="17" t="str">
        <f>IFERROR(IF(F1494="Tugigrupp",0,
IF(AND(F1494="Peretoe teenus",H1494&gt;=[2]an!$M$37,RANK(D1494,$D1494:$D1494)+COUNTIFS($D$2:D1494,D1494,$F$2:F1494,F1494)-1&gt;1),"",
IF(AND(F1494="Peretoe teenus",H1494&gt;=[2]an!$M$37,RANK(D1494,$D1494:$D1494)+COUNTIFS($D$2:D1494,D1494,$F$2:F1494,F1494)-1=1,MONTH(H1494)=MONTH(K1494)=TRUE,YEAR(H1494)=YEAR(K1494)=TRUE),((EOMONTH(H1494,0)-H1494+1)*X1494)/DAY(EOMONTH(H1494,0)),
IF(AND(F1494="Peretoe teenus",H1494&gt;=[2]an!$M$37,RANK(D1494,$D1494:$D1494)+COUNTIFS($D$2:D1494,D1494,$F$2:F1494,F1494)-1=1),X1494,
IF(AND(F1494="Peretoe teenus",H1494&lt;[2]an!$M$37,S1494&lt;&gt;"kahepoolne vajaduspõhine",RANK(D1494,$D1494:$D1494)+COUNTIFS($D$2:D1494,D1494,$F$2:F1494,F1494)-1=1),X1494,
IF(AND(F1494="Peretoe teenus",H1494&lt;[2]an!$M$37,S1494&lt;&gt;"kahepoolne vajaduspõhine",RANK(D1494,$D1494:$D1494)+COUNTIFS($D$2:D1494,D1494,$F$2:F1494,F1494)-1&gt;1),"",
IF(AND(F1494="Peretoe teenus",H1494&lt;[2]an!$M$37,S1494="kahepoolne vajaduspõhine",U1494="",RANK(D1494,$D1494:$D1494)+COUNTIFS($D$2:D1494,D1494,$F$2:F1494,F1494)-1=1),X1494,
IF(AND(F1494="Peretoe teenus",H1494&lt;[2]an!$M$37,S1494="kahepoolne vajaduspõhine",U1494="",RANK(D1494,$D1494:$D1494)+COUNTIFS($D$2:D1494,D1494,$F$2:F1494,F1494)-1&gt;1),"",
IF(AND(F1494="Peretoe teenus",H1494&lt;[2]an!$M$37,S1494="kahepoolne vajaduspõhine",U1494&lt;[2]an!$M$37,RANK(D1494,$D1494:$D1494)+COUNTIFS($D$2:D1494,D1494,$F$2:F1494,F1494)-1=1),X1494,
IF(AND(F1494="Peretoe teenus",H1494&lt;[2]an!$M$37,S1494="kahepoolne vajaduspõhine",U1494&lt;[2]an!$M$37,RANK(D1494,$D1494:$D1494)+COUNTIFS($D$2:D1494,D1494,$F$2:F1494,F1494)-1&gt;1),"",
IF(AND(F1494="Peretoe teenus",H1494&lt;[2]an!$M$37,S1494="kahepoolne vajaduspõhine",U1494&gt;=[2]an!$M$37,U1494&lt;=[2]an!$M$38,RANK(D1494,$D1494:$D1494)+COUNTIFS($D$2:D1494,D1494,$F$2:F1494,F1494)-1=1),
((EOMONTH(U1494,0)-U1494+1)*X1494)/DAY(EOMONTH(U1494,0))+(DAY(U1494)-1)*100/DAY(EOMONTH(U1494,0)),
IF(AND(F1494="Peretoe teenus",H1494&lt;[2]an!$M$37,S1494="kahepoolne vajaduspõhine",U1494&gt;=[2]an!$M$37,U1494&lt;=[2]an!$M$38,RANK(D1494,$D1494:$D1494)+COUNTIFS($D$2:D1494,D1494,$F$2:F1494,F1494)-1&gt;1),"",
IF(AND(F1494="Peretoe teenus",H1494&lt;[2]an!$M$37,S1494="kahepoolne vajaduspõhine",U1494&gt;[2]an!$M$38,RANK(D1494,$D1494:$D1494)+COUNTIFS($D$2:D1494,D1494,$F$2:F1494,F1494)-1=1),X1494,
IF(AND(F1494="Peretoe teenus",H1494&lt;[2]an!$M$37,S1494="kahepoolne vajaduspõhine",U1494&gt;[2]an!$M$38,RANK(D1494,$D1494:$D1494)+COUNTIFS($D$2:D1494,D1494,$F$2:F1494,F1494)-1&gt;1),"",X1494*W1494)))))))))))))),"")</f>
        <v/>
      </c>
      <c r="Z1494" s="18" t="str">
        <f t="shared" si="70"/>
        <v/>
      </c>
      <c r="AA1494" s="19" t="str">
        <f>IFERROR(VLOOKUP(E1494,[2]an!$A$3:$B$81,2,FALSE),"")</f>
        <v/>
      </c>
      <c r="AB1494" s="19" t="str">
        <f>IFERROR(VLOOKUP(AA1494,[2]an!$C$2:$D$16,2,FALSE),"")</f>
        <v/>
      </c>
      <c r="AC1494" s="20"/>
      <c r="AD1494" s="21" t="str">
        <f>IF(A1494=[2]an!$F$36,VLOOKUP([2]an!$F$36,[2]an!$F$36:$H$36,3,FALSE),IF(A1494=[2]an!$F$35,VLOOKUP([2]an!$F$35,[2]an!$F$35:$H$35,3,FALSE),IF(A1494=[2]an!$F$33,VLOOKUP([2]an!$F$33,[2]an!$F$33:$H$33,3,FALSE),IF(A1494=[2]an!$F$31,VLOOKUP([2]an!$F$31,[2]an!$F$31:$H$31,3,FALSE),""))))</f>
        <v/>
      </c>
    </row>
    <row r="1495" spans="6:30" x14ac:dyDescent="0.2">
      <c r="F1495" s="10"/>
      <c r="G1495" s="8" t="str">
        <f t="shared" si="71"/>
        <v/>
      </c>
      <c r="H1495" s="13"/>
      <c r="K1495" s="13"/>
      <c r="L1495" s="10"/>
      <c r="M1495" s="10"/>
      <c r="S1495" s="8" t="str">
        <f>IFERROR(VLOOKUP(D1495,[1]peretoe_teenus!$A$2:$L$2000,5,FALSE),"")</f>
        <v/>
      </c>
      <c r="U1495" s="13"/>
      <c r="V1495" s="15" t="str" cm="1">
        <f t="array" ref="V1495">IFERROR(IF(AND(F1495="Tugigrupp",RANK(K1495,$K1495:$K1495)+COUNTIFS($K$2:K1495,K1495,$L$2:L1495,L1495,$M$2:M1495,M1495,$I$2:I1495,I1495,$G$2:G1495,G1495,$F$2:F1495,F1495)-1=1),SUMPRODUCT(($F$2:$F$4154=F1495)*($G$2:$G$4154=G1495)*($K$2:$K$4154=K1495)*($I$2:$I$4154=I1495)*($L$2:$L$4154=L1495)*($M$2:$M$4154=M1495)),""),"")</f>
        <v/>
      </c>
      <c r="W1495" s="15" t="str">
        <f t="shared" si="69"/>
        <v/>
      </c>
      <c r="X1495" s="16" t="str">
        <f>IF(AND(A1495=[2]an!$G$38,F1495=[2]an!$E$40),[2]an!$G$40,IF(AND(A1495=[2]an!$G$38,F1495=[2]an!$E$41),[2]an!$G$41,IF(AND(A1495=[2]an!$G$38,F1495=[2]an!$E$39,H1495&gt;=[2]an!$M$37),[2]an!$G$39,
IF(AND(A1495=[2]an!$G$38,F1495=[2]an!$E$39,H1495&lt;[2]an!$M$37,S1495="kahepoolne vajaduspõhine",U1495=""),[2]an!$M$40,
IF(AND(A1495=[2]an!$G$38,F1495=[2]an!$E$39,H1495&lt;[2]an!$M$37,S1495="kahepoolne vajaduspõhine",U1495&lt;&gt;""),[2]an!$G$39,
IF(AND(A1495=[2]an!$G$38,F1495=[2]an!$E$39,H1495&lt;[2]an!$M$37,S1495&lt;&gt;"kahepoolne vajaduspõhine"),[2]an!$G$39,
IF(AND(A1495=[2]an!$G$38,F1495=[2]an!$E$42),[2]an!$G$42,
IF(AND(A1495=[2]an!$H$38,F1495=[2]an!$E$40),[2]an!$H$40,IF(AND(A1495=[2]an!$H$38,F1495=[2]an!$E$41),[2]an!$H$41,IF(AND(A1495=[2]an!$H$38,F1495=[2]an!$E$39,H1495&gt;=[2]an!$M$37),[2]an!$H$39,
IF(AND(A1495=[2]an!$H$38,F1495=[2]an!$E$39,H1495&lt;[2]an!$M$37,S1495="kahepoolne vajaduspõhine",U1495=""),[2]an!$M$40,
IF(AND(A1495=[2]an!$H$38,F1495=[2]an!$E$39,H1495&lt;[2]an!$M$37,S1495="kahepoolne vajaduspõhine",U1495&lt;&gt;""),[2]an!$H$39,
IF(AND(A1495=[2]an!$H$38,F1495=[2]an!$E$39,H1495&lt;[2]an!$M$37,S1495&lt;&gt;"kahepoolne vajaduspõhine"),[2]an!$H$39,
IF(AND(A1495=[2]an!$H$38,F1495=[2]an!$E$42),[2]an!$H$42,
IF(AND(A1495=[2]an!$I$38,F1495=[2]an!$E$40),[2]an!$I$40,IF(AND(A1495=[2]an!$I$38,F1495=[2]an!$E$41),[2]an!$I$41,IF(AND(A1495=[2]an!$I$38,F1495=[2]an!$E$39,H1495&gt;=[2]an!$M$37),[2]an!$I$39,
IF(AND(A1495=[2]an!$I$38,F1495=[2]an!$E$39,H1495&lt;[2]an!$M$37,S1495="kahepoolne vajaduspõhine",U1495=""),[2]an!$M$40,
IF(AND(A1495=[2]an!$I$38,F1495=[2]an!$E$39,H1495&lt;[2]an!$M$37,S1495="kahepoolne vajaduspõhine",U1495&lt;&gt;""),[2]an!$I$39,
IF(AND(A1495=[2]an!$I$38,F1495=[2]an!$E$39,H1495&lt;[2]an!$M$37,S1495&lt;&gt;"kahepoolne vajaduspõhine"),[2]an!$I$39,
IF(AND(A1495=[2]an!$I$38,F1495=[2]an!$E$42),[2]an!$I$42,
IF(AND(A1495=[2]an!$J$38,F1495=[2]an!$E$40),[2]an!$J$40,IF(AND(A1495=[2]an!$J$38,F1495=[2]an!$E$41),[2]an!$J$41,IF(AND(A1495=[2]an!$J$38,F1495=[2]an!$E$39,H1495&gt;=[2]an!$M$37),[2]an!$J$39,
IF(AND(A1495=[2]an!$J$38,F1495=[2]an!$E$39,H1495&lt;[2]an!$M$37,S1495="kahepoolne vajaduspõhine",U1495=""),[2]an!$M$40,
IF(AND(A1495=[2]an!$J$38,F1495=[2]an!$E$39,H1495&lt;[2]an!$M$37,S1495="kahepoolne vajaduspõhine",U1495&lt;&gt;""),[2]an!$J$39,
IF(AND(A1495=[2]an!$J$38,F1495=[2]an!$E$39,H1495&lt;[2]an!$M$37,S1495&lt;&gt;"kahepoolne vajaduspõhine"),[2]an!$J$39,
IF(AND(A1495=[2]an!$J$38,F1495=[2]an!$E$42),[2]an!$J$42,""))))))))))))))))))))))))))))</f>
        <v/>
      </c>
      <c r="Y1495" s="17" t="str">
        <f>IFERROR(IF(F1495="Tugigrupp",0,
IF(AND(F1495="Peretoe teenus",H1495&gt;=[2]an!$M$37,RANK(D1495,$D1495:$D1495)+COUNTIFS($D$2:D1495,D1495,$F$2:F1495,F1495)-1&gt;1),"",
IF(AND(F1495="Peretoe teenus",H1495&gt;=[2]an!$M$37,RANK(D1495,$D1495:$D1495)+COUNTIFS($D$2:D1495,D1495,$F$2:F1495,F1495)-1=1,MONTH(H1495)=MONTH(K1495)=TRUE,YEAR(H1495)=YEAR(K1495)=TRUE),((EOMONTH(H1495,0)-H1495+1)*X1495)/DAY(EOMONTH(H1495,0)),
IF(AND(F1495="Peretoe teenus",H1495&gt;=[2]an!$M$37,RANK(D1495,$D1495:$D1495)+COUNTIFS($D$2:D1495,D1495,$F$2:F1495,F1495)-1=1),X1495,
IF(AND(F1495="Peretoe teenus",H1495&lt;[2]an!$M$37,S1495&lt;&gt;"kahepoolne vajaduspõhine",RANK(D1495,$D1495:$D1495)+COUNTIFS($D$2:D1495,D1495,$F$2:F1495,F1495)-1=1),X1495,
IF(AND(F1495="Peretoe teenus",H1495&lt;[2]an!$M$37,S1495&lt;&gt;"kahepoolne vajaduspõhine",RANK(D1495,$D1495:$D1495)+COUNTIFS($D$2:D1495,D1495,$F$2:F1495,F1495)-1&gt;1),"",
IF(AND(F1495="Peretoe teenus",H1495&lt;[2]an!$M$37,S1495="kahepoolne vajaduspõhine",U1495="",RANK(D1495,$D1495:$D1495)+COUNTIFS($D$2:D1495,D1495,$F$2:F1495,F1495)-1=1),X1495,
IF(AND(F1495="Peretoe teenus",H1495&lt;[2]an!$M$37,S1495="kahepoolne vajaduspõhine",U1495="",RANK(D1495,$D1495:$D1495)+COUNTIFS($D$2:D1495,D1495,$F$2:F1495,F1495)-1&gt;1),"",
IF(AND(F1495="Peretoe teenus",H1495&lt;[2]an!$M$37,S1495="kahepoolne vajaduspõhine",U1495&lt;[2]an!$M$37,RANK(D1495,$D1495:$D1495)+COUNTIFS($D$2:D1495,D1495,$F$2:F1495,F1495)-1=1),X1495,
IF(AND(F1495="Peretoe teenus",H1495&lt;[2]an!$M$37,S1495="kahepoolne vajaduspõhine",U1495&lt;[2]an!$M$37,RANK(D1495,$D1495:$D1495)+COUNTIFS($D$2:D1495,D1495,$F$2:F1495,F1495)-1&gt;1),"",
IF(AND(F1495="Peretoe teenus",H1495&lt;[2]an!$M$37,S1495="kahepoolne vajaduspõhine",U1495&gt;=[2]an!$M$37,U1495&lt;=[2]an!$M$38,RANK(D1495,$D1495:$D1495)+COUNTIFS($D$2:D1495,D1495,$F$2:F1495,F1495)-1=1),
((EOMONTH(U1495,0)-U1495+1)*X1495)/DAY(EOMONTH(U1495,0))+(DAY(U1495)-1)*100/DAY(EOMONTH(U1495,0)),
IF(AND(F1495="Peretoe teenus",H1495&lt;[2]an!$M$37,S1495="kahepoolne vajaduspõhine",U1495&gt;=[2]an!$M$37,U1495&lt;=[2]an!$M$38,RANK(D1495,$D1495:$D1495)+COUNTIFS($D$2:D1495,D1495,$F$2:F1495,F1495)-1&gt;1),"",
IF(AND(F1495="Peretoe teenus",H1495&lt;[2]an!$M$37,S1495="kahepoolne vajaduspõhine",U1495&gt;[2]an!$M$38,RANK(D1495,$D1495:$D1495)+COUNTIFS($D$2:D1495,D1495,$F$2:F1495,F1495)-1=1),X1495,
IF(AND(F1495="Peretoe teenus",H1495&lt;[2]an!$M$37,S1495="kahepoolne vajaduspõhine",U1495&gt;[2]an!$M$38,RANK(D1495,$D1495:$D1495)+COUNTIFS($D$2:D1495,D1495,$F$2:F1495,F1495)-1&gt;1),"",X1495*W1495)))))))))))))),"")</f>
        <v/>
      </c>
      <c r="Z1495" s="18" t="str">
        <f t="shared" si="70"/>
        <v/>
      </c>
      <c r="AA1495" s="19" t="str">
        <f>IFERROR(VLOOKUP(E1495,[2]an!$A$3:$B$81,2,FALSE),"")</f>
        <v/>
      </c>
      <c r="AB1495" s="19" t="str">
        <f>IFERROR(VLOOKUP(AA1495,[2]an!$C$2:$D$16,2,FALSE),"")</f>
        <v/>
      </c>
      <c r="AC1495" s="20"/>
      <c r="AD1495" s="21" t="str">
        <f>IF(A1495=[2]an!$F$36,VLOOKUP([2]an!$F$36,[2]an!$F$36:$H$36,3,FALSE),IF(A1495=[2]an!$F$35,VLOOKUP([2]an!$F$35,[2]an!$F$35:$H$35,3,FALSE),IF(A1495=[2]an!$F$33,VLOOKUP([2]an!$F$33,[2]an!$F$33:$H$33,3,FALSE),IF(A1495=[2]an!$F$31,VLOOKUP([2]an!$F$31,[2]an!$F$31:$H$31,3,FALSE),""))))</f>
        <v/>
      </c>
    </row>
    <row r="1496" spans="6:30" x14ac:dyDescent="0.2">
      <c r="F1496" s="10"/>
      <c r="G1496" s="8" t="str">
        <f t="shared" si="71"/>
        <v/>
      </c>
      <c r="H1496" s="13"/>
      <c r="K1496" s="13"/>
      <c r="L1496" s="10"/>
      <c r="M1496" s="10"/>
      <c r="S1496" s="8" t="str">
        <f>IFERROR(VLOOKUP(D1496,[1]peretoe_teenus!$A$2:$L$2000,5,FALSE),"")</f>
        <v/>
      </c>
      <c r="U1496" s="13"/>
      <c r="V1496" s="15" t="str" cm="1">
        <f t="array" ref="V1496">IFERROR(IF(AND(F1496="Tugigrupp",RANK(K1496,$K1496:$K1496)+COUNTIFS($K$2:K1496,K1496,$L$2:L1496,L1496,$M$2:M1496,M1496,$I$2:I1496,I1496,$G$2:G1496,G1496,$F$2:F1496,F1496)-1=1),SUMPRODUCT(($F$2:$F$4154=F1496)*($G$2:$G$4154=G1496)*($K$2:$K$4154=K1496)*($I$2:$I$4154=I1496)*($L$2:$L$4154=L1496)*($M$2:$M$4154=M1496)),""),"")</f>
        <v/>
      </c>
      <c r="W1496" s="15" t="str">
        <f t="shared" si="69"/>
        <v/>
      </c>
      <c r="X1496" s="16" t="str">
        <f>IF(AND(A1496=[2]an!$G$38,F1496=[2]an!$E$40),[2]an!$G$40,IF(AND(A1496=[2]an!$G$38,F1496=[2]an!$E$41),[2]an!$G$41,IF(AND(A1496=[2]an!$G$38,F1496=[2]an!$E$39,H1496&gt;=[2]an!$M$37),[2]an!$G$39,
IF(AND(A1496=[2]an!$G$38,F1496=[2]an!$E$39,H1496&lt;[2]an!$M$37,S1496="kahepoolne vajaduspõhine",U1496=""),[2]an!$M$40,
IF(AND(A1496=[2]an!$G$38,F1496=[2]an!$E$39,H1496&lt;[2]an!$M$37,S1496="kahepoolne vajaduspõhine",U1496&lt;&gt;""),[2]an!$G$39,
IF(AND(A1496=[2]an!$G$38,F1496=[2]an!$E$39,H1496&lt;[2]an!$M$37,S1496&lt;&gt;"kahepoolne vajaduspõhine"),[2]an!$G$39,
IF(AND(A1496=[2]an!$G$38,F1496=[2]an!$E$42),[2]an!$G$42,
IF(AND(A1496=[2]an!$H$38,F1496=[2]an!$E$40),[2]an!$H$40,IF(AND(A1496=[2]an!$H$38,F1496=[2]an!$E$41),[2]an!$H$41,IF(AND(A1496=[2]an!$H$38,F1496=[2]an!$E$39,H1496&gt;=[2]an!$M$37),[2]an!$H$39,
IF(AND(A1496=[2]an!$H$38,F1496=[2]an!$E$39,H1496&lt;[2]an!$M$37,S1496="kahepoolne vajaduspõhine",U1496=""),[2]an!$M$40,
IF(AND(A1496=[2]an!$H$38,F1496=[2]an!$E$39,H1496&lt;[2]an!$M$37,S1496="kahepoolne vajaduspõhine",U1496&lt;&gt;""),[2]an!$H$39,
IF(AND(A1496=[2]an!$H$38,F1496=[2]an!$E$39,H1496&lt;[2]an!$M$37,S1496&lt;&gt;"kahepoolne vajaduspõhine"),[2]an!$H$39,
IF(AND(A1496=[2]an!$H$38,F1496=[2]an!$E$42),[2]an!$H$42,
IF(AND(A1496=[2]an!$I$38,F1496=[2]an!$E$40),[2]an!$I$40,IF(AND(A1496=[2]an!$I$38,F1496=[2]an!$E$41),[2]an!$I$41,IF(AND(A1496=[2]an!$I$38,F1496=[2]an!$E$39,H1496&gt;=[2]an!$M$37),[2]an!$I$39,
IF(AND(A1496=[2]an!$I$38,F1496=[2]an!$E$39,H1496&lt;[2]an!$M$37,S1496="kahepoolne vajaduspõhine",U1496=""),[2]an!$M$40,
IF(AND(A1496=[2]an!$I$38,F1496=[2]an!$E$39,H1496&lt;[2]an!$M$37,S1496="kahepoolne vajaduspõhine",U1496&lt;&gt;""),[2]an!$I$39,
IF(AND(A1496=[2]an!$I$38,F1496=[2]an!$E$39,H1496&lt;[2]an!$M$37,S1496&lt;&gt;"kahepoolne vajaduspõhine"),[2]an!$I$39,
IF(AND(A1496=[2]an!$I$38,F1496=[2]an!$E$42),[2]an!$I$42,
IF(AND(A1496=[2]an!$J$38,F1496=[2]an!$E$40),[2]an!$J$40,IF(AND(A1496=[2]an!$J$38,F1496=[2]an!$E$41),[2]an!$J$41,IF(AND(A1496=[2]an!$J$38,F1496=[2]an!$E$39,H1496&gt;=[2]an!$M$37),[2]an!$J$39,
IF(AND(A1496=[2]an!$J$38,F1496=[2]an!$E$39,H1496&lt;[2]an!$M$37,S1496="kahepoolne vajaduspõhine",U1496=""),[2]an!$M$40,
IF(AND(A1496=[2]an!$J$38,F1496=[2]an!$E$39,H1496&lt;[2]an!$M$37,S1496="kahepoolne vajaduspõhine",U1496&lt;&gt;""),[2]an!$J$39,
IF(AND(A1496=[2]an!$J$38,F1496=[2]an!$E$39,H1496&lt;[2]an!$M$37,S1496&lt;&gt;"kahepoolne vajaduspõhine"),[2]an!$J$39,
IF(AND(A1496=[2]an!$J$38,F1496=[2]an!$E$42),[2]an!$J$42,""))))))))))))))))))))))))))))</f>
        <v/>
      </c>
      <c r="Y1496" s="17" t="str">
        <f>IFERROR(IF(F1496="Tugigrupp",0,
IF(AND(F1496="Peretoe teenus",H1496&gt;=[2]an!$M$37,RANK(D1496,$D1496:$D1496)+COUNTIFS($D$2:D1496,D1496,$F$2:F1496,F1496)-1&gt;1),"",
IF(AND(F1496="Peretoe teenus",H1496&gt;=[2]an!$M$37,RANK(D1496,$D1496:$D1496)+COUNTIFS($D$2:D1496,D1496,$F$2:F1496,F1496)-1=1,MONTH(H1496)=MONTH(K1496)=TRUE,YEAR(H1496)=YEAR(K1496)=TRUE),((EOMONTH(H1496,0)-H1496+1)*X1496)/DAY(EOMONTH(H1496,0)),
IF(AND(F1496="Peretoe teenus",H1496&gt;=[2]an!$M$37,RANK(D1496,$D1496:$D1496)+COUNTIFS($D$2:D1496,D1496,$F$2:F1496,F1496)-1=1),X1496,
IF(AND(F1496="Peretoe teenus",H1496&lt;[2]an!$M$37,S1496&lt;&gt;"kahepoolne vajaduspõhine",RANK(D1496,$D1496:$D1496)+COUNTIFS($D$2:D1496,D1496,$F$2:F1496,F1496)-1=1),X1496,
IF(AND(F1496="Peretoe teenus",H1496&lt;[2]an!$M$37,S1496&lt;&gt;"kahepoolne vajaduspõhine",RANK(D1496,$D1496:$D1496)+COUNTIFS($D$2:D1496,D1496,$F$2:F1496,F1496)-1&gt;1),"",
IF(AND(F1496="Peretoe teenus",H1496&lt;[2]an!$M$37,S1496="kahepoolne vajaduspõhine",U1496="",RANK(D1496,$D1496:$D1496)+COUNTIFS($D$2:D1496,D1496,$F$2:F1496,F1496)-1=1),X1496,
IF(AND(F1496="Peretoe teenus",H1496&lt;[2]an!$M$37,S1496="kahepoolne vajaduspõhine",U1496="",RANK(D1496,$D1496:$D1496)+COUNTIFS($D$2:D1496,D1496,$F$2:F1496,F1496)-1&gt;1),"",
IF(AND(F1496="Peretoe teenus",H1496&lt;[2]an!$M$37,S1496="kahepoolne vajaduspõhine",U1496&lt;[2]an!$M$37,RANK(D1496,$D1496:$D1496)+COUNTIFS($D$2:D1496,D1496,$F$2:F1496,F1496)-1=1),X1496,
IF(AND(F1496="Peretoe teenus",H1496&lt;[2]an!$M$37,S1496="kahepoolne vajaduspõhine",U1496&lt;[2]an!$M$37,RANK(D1496,$D1496:$D1496)+COUNTIFS($D$2:D1496,D1496,$F$2:F1496,F1496)-1&gt;1),"",
IF(AND(F1496="Peretoe teenus",H1496&lt;[2]an!$M$37,S1496="kahepoolne vajaduspõhine",U1496&gt;=[2]an!$M$37,U1496&lt;=[2]an!$M$38,RANK(D1496,$D1496:$D1496)+COUNTIFS($D$2:D1496,D1496,$F$2:F1496,F1496)-1=1),
((EOMONTH(U1496,0)-U1496+1)*X1496)/DAY(EOMONTH(U1496,0))+(DAY(U1496)-1)*100/DAY(EOMONTH(U1496,0)),
IF(AND(F1496="Peretoe teenus",H1496&lt;[2]an!$M$37,S1496="kahepoolne vajaduspõhine",U1496&gt;=[2]an!$M$37,U1496&lt;=[2]an!$M$38,RANK(D1496,$D1496:$D1496)+COUNTIFS($D$2:D1496,D1496,$F$2:F1496,F1496)-1&gt;1),"",
IF(AND(F1496="Peretoe teenus",H1496&lt;[2]an!$M$37,S1496="kahepoolne vajaduspõhine",U1496&gt;[2]an!$M$38,RANK(D1496,$D1496:$D1496)+COUNTIFS($D$2:D1496,D1496,$F$2:F1496,F1496)-1=1),X1496,
IF(AND(F1496="Peretoe teenus",H1496&lt;[2]an!$M$37,S1496="kahepoolne vajaduspõhine",U1496&gt;[2]an!$M$38,RANK(D1496,$D1496:$D1496)+COUNTIFS($D$2:D1496,D1496,$F$2:F1496,F1496)-1&gt;1),"",X1496*W1496)))))))))))))),"")</f>
        <v/>
      </c>
      <c r="Z1496" s="18" t="str">
        <f t="shared" si="70"/>
        <v/>
      </c>
      <c r="AA1496" s="19" t="str">
        <f>IFERROR(VLOOKUP(E1496,[2]an!$A$3:$B$81,2,FALSE),"")</f>
        <v/>
      </c>
      <c r="AB1496" s="19" t="str">
        <f>IFERROR(VLOOKUP(AA1496,[2]an!$C$2:$D$16,2,FALSE),"")</f>
        <v/>
      </c>
      <c r="AC1496" s="20"/>
      <c r="AD1496" s="21" t="str">
        <f>IF(A1496=[2]an!$F$36,VLOOKUP([2]an!$F$36,[2]an!$F$36:$H$36,3,FALSE),IF(A1496=[2]an!$F$35,VLOOKUP([2]an!$F$35,[2]an!$F$35:$H$35,3,FALSE),IF(A1496=[2]an!$F$33,VLOOKUP([2]an!$F$33,[2]an!$F$33:$H$33,3,FALSE),IF(A1496=[2]an!$F$31,VLOOKUP([2]an!$F$31,[2]an!$F$31:$H$31,3,FALSE),""))))</f>
        <v/>
      </c>
    </row>
    <row r="1497" spans="6:30" x14ac:dyDescent="0.2">
      <c r="F1497" s="10"/>
      <c r="G1497" s="8" t="str">
        <f t="shared" si="71"/>
        <v/>
      </c>
      <c r="H1497" s="13"/>
      <c r="K1497" s="13"/>
      <c r="L1497" s="10"/>
      <c r="M1497" s="10"/>
      <c r="S1497" s="8" t="str">
        <f>IFERROR(VLOOKUP(D1497,[1]peretoe_teenus!$A$2:$L$2000,5,FALSE),"")</f>
        <v/>
      </c>
      <c r="U1497" s="13"/>
      <c r="V1497" s="15" t="str" cm="1">
        <f t="array" ref="V1497">IFERROR(IF(AND(F1497="Tugigrupp",RANK(K1497,$K1497:$K1497)+COUNTIFS($K$2:K1497,K1497,$L$2:L1497,L1497,$M$2:M1497,M1497,$I$2:I1497,I1497,$G$2:G1497,G1497,$F$2:F1497,F1497)-1=1),SUMPRODUCT(($F$2:$F$4154=F1497)*($G$2:$G$4154=G1497)*($K$2:$K$4154=K1497)*($I$2:$I$4154=I1497)*($L$2:$L$4154=L1497)*($M$2:$M$4154=M1497)),""),"")</f>
        <v/>
      </c>
      <c r="W1497" s="15" t="str">
        <f t="shared" si="69"/>
        <v/>
      </c>
      <c r="X1497" s="16" t="str">
        <f>IF(AND(A1497=[2]an!$G$38,F1497=[2]an!$E$40),[2]an!$G$40,IF(AND(A1497=[2]an!$G$38,F1497=[2]an!$E$41),[2]an!$G$41,IF(AND(A1497=[2]an!$G$38,F1497=[2]an!$E$39,H1497&gt;=[2]an!$M$37),[2]an!$G$39,
IF(AND(A1497=[2]an!$G$38,F1497=[2]an!$E$39,H1497&lt;[2]an!$M$37,S1497="kahepoolne vajaduspõhine",U1497=""),[2]an!$M$40,
IF(AND(A1497=[2]an!$G$38,F1497=[2]an!$E$39,H1497&lt;[2]an!$M$37,S1497="kahepoolne vajaduspõhine",U1497&lt;&gt;""),[2]an!$G$39,
IF(AND(A1497=[2]an!$G$38,F1497=[2]an!$E$39,H1497&lt;[2]an!$M$37,S1497&lt;&gt;"kahepoolne vajaduspõhine"),[2]an!$G$39,
IF(AND(A1497=[2]an!$G$38,F1497=[2]an!$E$42),[2]an!$G$42,
IF(AND(A1497=[2]an!$H$38,F1497=[2]an!$E$40),[2]an!$H$40,IF(AND(A1497=[2]an!$H$38,F1497=[2]an!$E$41),[2]an!$H$41,IF(AND(A1497=[2]an!$H$38,F1497=[2]an!$E$39,H1497&gt;=[2]an!$M$37),[2]an!$H$39,
IF(AND(A1497=[2]an!$H$38,F1497=[2]an!$E$39,H1497&lt;[2]an!$M$37,S1497="kahepoolne vajaduspõhine",U1497=""),[2]an!$M$40,
IF(AND(A1497=[2]an!$H$38,F1497=[2]an!$E$39,H1497&lt;[2]an!$M$37,S1497="kahepoolne vajaduspõhine",U1497&lt;&gt;""),[2]an!$H$39,
IF(AND(A1497=[2]an!$H$38,F1497=[2]an!$E$39,H1497&lt;[2]an!$M$37,S1497&lt;&gt;"kahepoolne vajaduspõhine"),[2]an!$H$39,
IF(AND(A1497=[2]an!$H$38,F1497=[2]an!$E$42),[2]an!$H$42,
IF(AND(A1497=[2]an!$I$38,F1497=[2]an!$E$40),[2]an!$I$40,IF(AND(A1497=[2]an!$I$38,F1497=[2]an!$E$41),[2]an!$I$41,IF(AND(A1497=[2]an!$I$38,F1497=[2]an!$E$39,H1497&gt;=[2]an!$M$37),[2]an!$I$39,
IF(AND(A1497=[2]an!$I$38,F1497=[2]an!$E$39,H1497&lt;[2]an!$M$37,S1497="kahepoolne vajaduspõhine",U1497=""),[2]an!$M$40,
IF(AND(A1497=[2]an!$I$38,F1497=[2]an!$E$39,H1497&lt;[2]an!$M$37,S1497="kahepoolne vajaduspõhine",U1497&lt;&gt;""),[2]an!$I$39,
IF(AND(A1497=[2]an!$I$38,F1497=[2]an!$E$39,H1497&lt;[2]an!$M$37,S1497&lt;&gt;"kahepoolne vajaduspõhine"),[2]an!$I$39,
IF(AND(A1497=[2]an!$I$38,F1497=[2]an!$E$42),[2]an!$I$42,
IF(AND(A1497=[2]an!$J$38,F1497=[2]an!$E$40),[2]an!$J$40,IF(AND(A1497=[2]an!$J$38,F1497=[2]an!$E$41),[2]an!$J$41,IF(AND(A1497=[2]an!$J$38,F1497=[2]an!$E$39,H1497&gt;=[2]an!$M$37),[2]an!$J$39,
IF(AND(A1497=[2]an!$J$38,F1497=[2]an!$E$39,H1497&lt;[2]an!$M$37,S1497="kahepoolne vajaduspõhine",U1497=""),[2]an!$M$40,
IF(AND(A1497=[2]an!$J$38,F1497=[2]an!$E$39,H1497&lt;[2]an!$M$37,S1497="kahepoolne vajaduspõhine",U1497&lt;&gt;""),[2]an!$J$39,
IF(AND(A1497=[2]an!$J$38,F1497=[2]an!$E$39,H1497&lt;[2]an!$M$37,S1497&lt;&gt;"kahepoolne vajaduspõhine"),[2]an!$J$39,
IF(AND(A1497=[2]an!$J$38,F1497=[2]an!$E$42),[2]an!$J$42,""))))))))))))))))))))))))))))</f>
        <v/>
      </c>
      <c r="Y1497" s="17" t="str">
        <f>IFERROR(IF(F1497="Tugigrupp",0,
IF(AND(F1497="Peretoe teenus",H1497&gt;=[2]an!$M$37,RANK(D1497,$D1497:$D1497)+COUNTIFS($D$2:D1497,D1497,$F$2:F1497,F1497)-1&gt;1),"",
IF(AND(F1497="Peretoe teenus",H1497&gt;=[2]an!$M$37,RANK(D1497,$D1497:$D1497)+COUNTIFS($D$2:D1497,D1497,$F$2:F1497,F1497)-1=1,MONTH(H1497)=MONTH(K1497)=TRUE,YEAR(H1497)=YEAR(K1497)=TRUE),((EOMONTH(H1497,0)-H1497+1)*X1497)/DAY(EOMONTH(H1497,0)),
IF(AND(F1497="Peretoe teenus",H1497&gt;=[2]an!$M$37,RANK(D1497,$D1497:$D1497)+COUNTIFS($D$2:D1497,D1497,$F$2:F1497,F1497)-1=1),X1497,
IF(AND(F1497="Peretoe teenus",H1497&lt;[2]an!$M$37,S1497&lt;&gt;"kahepoolne vajaduspõhine",RANK(D1497,$D1497:$D1497)+COUNTIFS($D$2:D1497,D1497,$F$2:F1497,F1497)-1=1),X1497,
IF(AND(F1497="Peretoe teenus",H1497&lt;[2]an!$M$37,S1497&lt;&gt;"kahepoolne vajaduspõhine",RANK(D1497,$D1497:$D1497)+COUNTIFS($D$2:D1497,D1497,$F$2:F1497,F1497)-1&gt;1),"",
IF(AND(F1497="Peretoe teenus",H1497&lt;[2]an!$M$37,S1497="kahepoolne vajaduspõhine",U1497="",RANK(D1497,$D1497:$D1497)+COUNTIFS($D$2:D1497,D1497,$F$2:F1497,F1497)-1=1),X1497,
IF(AND(F1497="Peretoe teenus",H1497&lt;[2]an!$M$37,S1497="kahepoolne vajaduspõhine",U1497="",RANK(D1497,$D1497:$D1497)+COUNTIFS($D$2:D1497,D1497,$F$2:F1497,F1497)-1&gt;1),"",
IF(AND(F1497="Peretoe teenus",H1497&lt;[2]an!$M$37,S1497="kahepoolne vajaduspõhine",U1497&lt;[2]an!$M$37,RANK(D1497,$D1497:$D1497)+COUNTIFS($D$2:D1497,D1497,$F$2:F1497,F1497)-1=1),X1497,
IF(AND(F1497="Peretoe teenus",H1497&lt;[2]an!$M$37,S1497="kahepoolne vajaduspõhine",U1497&lt;[2]an!$M$37,RANK(D1497,$D1497:$D1497)+COUNTIFS($D$2:D1497,D1497,$F$2:F1497,F1497)-1&gt;1),"",
IF(AND(F1497="Peretoe teenus",H1497&lt;[2]an!$M$37,S1497="kahepoolne vajaduspõhine",U1497&gt;=[2]an!$M$37,U1497&lt;=[2]an!$M$38,RANK(D1497,$D1497:$D1497)+COUNTIFS($D$2:D1497,D1497,$F$2:F1497,F1497)-1=1),
((EOMONTH(U1497,0)-U1497+1)*X1497)/DAY(EOMONTH(U1497,0))+(DAY(U1497)-1)*100/DAY(EOMONTH(U1497,0)),
IF(AND(F1497="Peretoe teenus",H1497&lt;[2]an!$M$37,S1497="kahepoolne vajaduspõhine",U1497&gt;=[2]an!$M$37,U1497&lt;=[2]an!$M$38,RANK(D1497,$D1497:$D1497)+COUNTIFS($D$2:D1497,D1497,$F$2:F1497,F1497)-1&gt;1),"",
IF(AND(F1497="Peretoe teenus",H1497&lt;[2]an!$M$37,S1497="kahepoolne vajaduspõhine",U1497&gt;[2]an!$M$38,RANK(D1497,$D1497:$D1497)+COUNTIFS($D$2:D1497,D1497,$F$2:F1497,F1497)-1=1),X1497,
IF(AND(F1497="Peretoe teenus",H1497&lt;[2]an!$M$37,S1497="kahepoolne vajaduspõhine",U1497&gt;[2]an!$M$38,RANK(D1497,$D1497:$D1497)+COUNTIFS($D$2:D1497,D1497,$F$2:F1497,F1497)-1&gt;1),"",X1497*W1497)))))))))))))),"")</f>
        <v/>
      </c>
      <c r="Z1497" s="18" t="str">
        <f t="shared" si="70"/>
        <v/>
      </c>
      <c r="AA1497" s="19" t="str">
        <f>IFERROR(VLOOKUP(E1497,[2]an!$A$3:$B$81,2,FALSE),"")</f>
        <v/>
      </c>
      <c r="AB1497" s="19" t="str">
        <f>IFERROR(VLOOKUP(AA1497,[2]an!$C$2:$D$16,2,FALSE),"")</f>
        <v/>
      </c>
      <c r="AC1497" s="20"/>
      <c r="AD1497" s="21" t="str">
        <f>IF(A1497=[2]an!$F$36,VLOOKUP([2]an!$F$36,[2]an!$F$36:$H$36,3,FALSE),IF(A1497=[2]an!$F$35,VLOOKUP([2]an!$F$35,[2]an!$F$35:$H$35,3,FALSE),IF(A1497=[2]an!$F$33,VLOOKUP([2]an!$F$33,[2]an!$F$33:$H$33,3,FALSE),IF(A1497=[2]an!$F$31,VLOOKUP([2]an!$F$31,[2]an!$F$31:$H$31,3,FALSE),""))))</f>
        <v/>
      </c>
    </row>
    <row r="1498" spans="6:30" x14ac:dyDescent="0.2">
      <c r="F1498" s="10"/>
      <c r="G1498" s="8" t="str">
        <f t="shared" si="71"/>
        <v/>
      </c>
      <c r="H1498" s="13"/>
      <c r="K1498" s="13"/>
      <c r="L1498" s="10"/>
      <c r="M1498" s="10"/>
      <c r="S1498" s="8" t="str">
        <f>IFERROR(VLOOKUP(D1498,[1]peretoe_teenus!$A$2:$L$2000,5,FALSE),"")</f>
        <v/>
      </c>
      <c r="U1498" s="13"/>
      <c r="V1498" s="15" t="str" cm="1">
        <f t="array" ref="V1498">IFERROR(IF(AND(F1498="Tugigrupp",RANK(K1498,$K1498:$K1498)+COUNTIFS($K$2:K1498,K1498,$L$2:L1498,L1498,$M$2:M1498,M1498,$I$2:I1498,I1498,$G$2:G1498,G1498,$F$2:F1498,F1498)-1=1),SUMPRODUCT(($F$2:$F$4154=F1498)*($G$2:$G$4154=G1498)*($K$2:$K$4154=K1498)*($I$2:$I$4154=I1498)*($L$2:$L$4154=L1498)*($M$2:$M$4154=M1498)),""),"")</f>
        <v/>
      </c>
      <c r="W1498" s="15" t="str">
        <f t="shared" si="69"/>
        <v/>
      </c>
      <c r="X1498" s="16" t="str">
        <f>IF(AND(A1498=[2]an!$G$38,F1498=[2]an!$E$40),[2]an!$G$40,IF(AND(A1498=[2]an!$G$38,F1498=[2]an!$E$41),[2]an!$G$41,IF(AND(A1498=[2]an!$G$38,F1498=[2]an!$E$39,H1498&gt;=[2]an!$M$37),[2]an!$G$39,
IF(AND(A1498=[2]an!$G$38,F1498=[2]an!$E$39,H1498&lt;[2]an!$M$37,S1498="kahepoolne vajaduspõhine",U1498=""),[2]an!$M$40,
IF(AND(A1498=[2]an!$G$38,F1498=[2]an!$E$39,H1498&lt;[2]an!$M$37,S1498="kahepoolne vajaduspõhine",U1498&lt;&gt;""),[2]an!$G$39,
IF(AND(A1498=[2]an!$G$38,F1498=[2]an!$E$39,H1498&lt;[2]an!$M$37,S1498&lt;&gt;"kahepoolne vajaduspõhine"),[2]an!$G$39,
IF(AND(A1498=[2]an!$G$38,F1498=[2]an!$E$42),[2]an!$G$42,
IF(AND(A1498=[2]an!$H$38,F1498=[2]an!$E$40),[2]an!$H$40,IF(AND(A1498=[2]an!$H$38,F1498=[2]an!$E$41),[2]an!$H$41,IF(AND(A1498=[2]an!$H$38,F1498=[2]an!$E$39,H1498&gt;=[2]an!$M$37),[2]an!$H$39,
IF(AND(A1498=[2]an!$H$38,F1498=[2]an!$E$39,H1498&lt;[2]an!$M$37,S1498="kahepoolne vajaduspõhine",U1498=""),[2]an!$M$40,
IF(AND(A1498=[2]an!$H$38,F1498=[2]an!$E$39,H1498&lt;[2]an!$M$37,S1498="kahepoolne vajaduspõhine",U1498&lt;&gt;""),[2]an!$H$39,
IF(AND(A1498=[2]an!$H$38,F1498=[2]an!$E$39,H1498&lt;[2]an!$M$37,S1498&lt;&gt;"kahepoolne vajaduspõhine"),[2]an!$H$39,
IF(AND(A1498=[2]an!$H$38,F1498=[2]an!$E$42),[2]an!$H$42,
IF(AND(A1498=[2]an!$I$38,F1498=[2]an!$E$40),[2]an!$I$40,IF(AND(A1498=[2]an!$I$38,F1498=[2]an!$E$41),[2]an!$I$41,IF(AND(A1498=[2]an!$I$38,F1498=[2]an!$E$39,H1498&gt;=[2]an!$M$37),[2]an!$I$39,
IF(AND(A1498=[2]an!$I$38,F1498=[2]an!$E$39,H1498&lt;[2]an!$M$37,S1498="kahepoolne vajaduspõhine",U1498=""),[2]an!$M$40,
IF(AND(A1498=[2]an!$I$38,F1498=[2]an!$E$39,H1498&lt;[2]an!$M$37,S1498="kahepoolne vajaduspõhine",U1498&lt;&gt;""),[2]an!$I$39,
IF(AND(A1498=[2]an!$I$38,F1498=[2]an!$E$39,H1498&lt;[2]an!$M$37,S1498&lt;&gt;"kahepoolne vajaduspõhine"),[2]an!$I$39,
IF(AND(A1498=[2]an!$I$38,F1498=[2]an!$E$42),[2]an!$I$42,
IF(AND(A1498=[2]an!$J$38,F1498=[2]an!$E$40),[2]an!$J$40,IF(AND(A1498=[2]an!$J$38,F1498=[2]an!$E$41),[2]an!$J$41,IF(AND(A1498=[2]an!$J$38,F1498=[2]an!$E$39,H1498&gt;=[2]an!$M$37),[2]an!$J$39,
IF(AND(A1498=[2]an!$J$38,F1498=[2]an!$E$39,H1498&lt;[2]an!$M$37,S1498="kahepoolne vajaduspõhine",U1498=""),[2]an!$M$40,
IF(AND(A1498=[2]an!$J$38,F1498=[2]an!$E$39,H1498&lt;[2]an!$M$37,S1498="kahepoolne vajaduspõhine",U1498&lt;&gt;""),[2]an!$J$39,
IF(AND(A1498=[2]an!$J$38,F1498=[2]an!$E$39,H1498&lt;[2]an!$M$37,S1498&lt;&gt;"kahepoolne vajaduspõhine"),[2]an!$J$39,
IF(AND(A1498=[2]an!$J$38,F1498=[2]an!$E$42),[2]an!$J$42,""))))))))))))))))))))))))))))</f>
        <v/>
      </c>
      <c r="Y1498" s="17" t="str">
        <f>IFERROR(IF(F1498="Tugigrupp",0,
IF(AND(F1498="Peretoe teenus",H1498&gt;=[2]an!$M$37,RANK(D1498,$D1498:$D1498)+COUNTIFS($D$2:D1498,D1498,$F$2:F1498,F1498)-1&gt;1),"",
IF(AND(F1498="Peretoe teenus",H1498&gt;=[2]an!$M$37,RANK(D1498,$D1498:$D1498)+COUNTIFS($D$2:D1498,D1498,$F$2:F1498,F1498)-1=1,MONTH(H1498)=MONTH(K1498)=TRUE,YEAR(H1498)=YEAR(K1498)=TRUE),((EOMONTH(H1498,0)-H1498+1)*X1498)/DAY(EOMONTH(H1498,0)),
IF(AND(F1498="Peretoe teenus",H1498&gt;=[2]an!$M$37,RANK(D1498,$D1498:$D1498)+COUNTIFS($D$2:D1498,D1498,$F$2:F1498,F1498)-1=1),X1498,
IF(AND(F1498="Peretoe teenus",H1498&lt;[2]an!$M$37,S1498&lt;&gt;"kahepoolne vajaduspõhine",RANK(D1498,$D1498:$D1498)+COUNTIFS($D$2:D1498,D1498,$F$2:F1498,F1498)-1=1),X1498,
IF(AND(F1498="Peretoe teenus",H1498&lt;[2]an!$M$37,S1498&lt;&gt;"kahepoolne vajaduspõhine",RANK(D1498,$D1498:$D1498)+COUNTIFS($D$2:D1498,D1498,$F$2:F1498,F1498)-1&gt;1),"",
IF(AND(F1498="Peretoe teenus",H1498&lt;[2]an!$M$37,S1498="kahepoolne vajaduspõhine",U1498="",RANK(D1498,$D1498:$D1498)+COUNTIFS($D$2:D1498,D1498,$F$2:F1498,F1498)-1=1),X1498,
IF(AND(F1498="Peretoe teenus",H1498&lt;[2]an!$M$37,S1498="kahepoolne vajaduspõhine",U1498="",RANK(D1498,$D1498:$D1498)+COUNTIFS($D$2:D1498,D1498,$F$2:F1498,F1498)-1&gt;1),"",
IF(AND(F1498="Peretoe teenus",H1498&lt;[2]an!$M$37,S1498="kahepoolne vajaduspõhine",U1498&lt;[2]an!$M$37,RANK(D1498,$D1498:$D1498)+COUNTIFS($D$2:D1498,D1498,$F$2:F1498,F1498)-1=1),X1498,
IF(AND(F1498="Peretoe teenus",H1498&lt;[2]an!$M$37,S1498="kahepoolne vajaduspõhine",U1498&lt;[2]an!$M$37,RANK(D1498,$D1498:$D1498)+COUNTIFS($D$2:D1498,D1498,$F$2:F1498,F1498)-1&gt;1),"",
IF(AND(F1498="Peretoe teenus",H1498&lt;[2]an!$M$37,S1498="kahepoolne vajaduspõhine",U1498&gt;=[2]an!$M$37,U1498&lt;=[2]an!$M$38,RANK(D1498,$D1498:$D1498)+COUNTIFS($D$2:D1498,D1498,$F$2:F1498,F1498)-1=1),
((EOMONTH(U1498,0)-U1498+1)*X1498)/DAY(EOMONTH(U1498,0))+(DAY(U1498)-1)*100/DAY(EOMONTH(U1498,0)),
IF(AND(F1498="Peretoe teenus",H1498&lt;[2]an!$M$37,S1498="kahepoolne vajaduspõhine",U1498&gt;=[2]an!$M$37,U1498&lt;=[2]an!$M$38,RANK(D1498,$D1498:$D1498)+COUNTIFS($D$2:D1498,D1498,$F$2:F1498,F1498)-1&gt;1),"",
IF(AND(F1498="Peretoe teenus",H1498&lt;[2]an!$M$37,S1498="kahepoolne vajaduspõhine",U1498&gt;[2]an!$M$38,RANK(D1498,$D1498:$D1498)+COUNTIFS($D$2:D1498,D1498,$F$2:F1498,F1498)-1=1),X1498,
IF(AND(F1498="Peretoe teenus",H1498&lt;[2]an!$M$37,S1498="kahepoolne vajaduspõhine",U1498&gt;[2]an!$M$38,RANK(D1498,$D1498:$D1498)+COUNTIFS($D$2:D1498,D1498,$F$2:F1498,F1498)-1&gt;1),"",X1498*W1498)))))))))))))),"")</f>
        <v/>
      </c>
      <c r="Z1498" s="18" t="str">
        <f t="shared" si="70"/>
        <v/>
      </c>
      <c r="AA1498" s="19" t="str">
        <f>IFERROR(VLOOKUP(E1498,[2]an!$A$3:$B$81,2,FALSE),"")</f>
        <v/>
      </c>
      <c r="AB1498" s="19" t="str">
        <f>IFERROR(VLOOKUP(AA1498,[2]an!$C$2:$D$16,2,FALSE),"")</f>
        <v/>
      </c>
      <c r="AC1498" s="20"/>
      <c r="AD1498" s="21" t="str">
        <f>IF(A1498=[2]an!$F$36,VLOOKUP([2]an!$F$36,[2]an!$F$36:$H$36,3,FALSE),IF(A1498=[2]an!$F$35,VLOOKUP([2]an!$F$35,[2]an!$F$35:$H$35,3,FALSE),IF(A1498=[2]an!$F$33,VLOOKUP([2]an!$F$33,[2]an!$F$33:$H$33,3,FALSE),IF(A1498=[2]an!$F$31,VLOOKUP([2]an!$F$31,[2]an!$F$31:$H$31,3,FALSE),""))))</f>
        <v/>
      </c>
    </row>
    <row r="1499" spans="6:30" x14ac:dyDescent="0.2">
      <c r="F1499" s="10"/>
      <c r="G1499" s="8" t="str">
        <f t="shared" si="71"/>
        <v/>
      </c>
      <c r="H1499" s="13"/>
      <c r="K1499" s="13"/>
      <c r="L1499" s="10"/>
      <c r="M1499" s="10"/>
      <c r="S1499" s="8" t="str">
        <f>IFERROR(VLOOKUP(D1499,[1]peretoe_teenus!$A$2:$L$2000,5,FALSE),"")</f>
        <v/>
      </c>
      <c r="U1499" s="13"/>
      <c r="V1499" s="15" t="str" cm="1">
        <f t="array" ref="V1499">IFERROR(IF(AND(F1499="Tugigrupp",RANK(K1499,$K1499:$K1499)+COUNTIFS($K$2:K1499,K1499,$L$2:L1499,L1499,$M$2:M1499,M1499,$I$2:I1499,I1499,$G$2:G1499,G1499,$F$2:F1499,F1499)-1=1),SUMPRODUCT(($F$2:$F$4154=F1499)*($G$2:$G$4154=G1499)*($K$2:$K$4154=K1499)*($I$2:$I$4154=I1499)*($L$2:$L$4154=L1499)*($M$2:$M$4154=M1499)),""),"")</f>
        <v/>
      </c>
      <c r="W1499" s="15" t="str">
        <f t="shared" si="69"/>
        <v/>
      </c>
      <c r="X1499" s="16" t="str">
        <f>IF(AND(A1499=[2]an!$G$38,F1499=[2]an!$E$40),[2]an!$G$40,IF(AND(A1499=[2]an!$G$38,F1499=[2]an!$E$41),[2]an!$G$41,IF(AND(A1499=[2]an!$G$38,F1499=[2]an!$E$39,H1499&gt;=[2]an!$M$37),[2]an!$G$39,
IF(AND(A1499=[2]an!$G$38,F1499=[2]an!$E$39,H1499&lt;[2]an!$M$37,S1499="kahepoolne vajaduspõhine",U1499=""),[2]an!$M$40,
IF(AND(A1499=[2]an!$G$38,F1499=[2]an!$E$39,H1499&lt;[2]an!$M$37,S1499="kahepoolne vajaduspõhine",U1499&lt;&gt;""),[2]an!$G$39,
IF(AND(A1499=[2]an!$G$38,F1499=[2]an!$E$39,H1499&lt;[2]an!$M$37,S1499&lt;&gt;"kahepoolne vajaduspõhine"),[2]an!$G$39,
IF(AND(A1499=[2]an!$G$38,F1499=[2]an!$E$42),[2]an!$G$42,
IF(AND(A1499=[2]an!$H$38,F1499=[2]an!$E$40),[2]an!$H$40,IF(AND(A1499=[2]an!$H$38,F1499=[2]an!$E$41),[2]an!$H$41,IF(AND(A1499=[2]an!$H$38,F1499=[2]an!$E$39,H1499&gt;=[2]an!$M$37),[2]an!$H$39,
IF(AND(A1499=[2]an!$H$38,F1499=[2]an!$E$39,H1499&lt;[2]an!$M$37,S1499="kahepoolne vajaduspõhine",U1499=""),[2]an!$M$40,
IF(AND(A1499=[2]an!$H$38,F1499=[2]an!$E$39,H1499&lt;[2]an!$M$37,S1499="kahepoolne vajaduspõhine",U1499&lt;&gt;""),[2]an!$H$39,
IF(AND(A1499=[2]an!$H$38,F1499=[2]an!$E$39,H1499&lt;[2]an!$M$37,S1499&lt;&gt;"kahepoolne vajaduspõhine"),[2]an!$H$39,
IF(AND(A1499=[2]an!$H$38,F1499=[2]an!$E$42),[2]an!$H$42,
IF(AND(A1499=[2]an!$I$38,F1499=[2]an!$E$40),[2]an!$I$40,IF(AND(A1499=[2]an!$I$38,F1499=[2]an!$E$41),[2]an!$I$41,IF(AND(A1499=[2]an!$I$38,F1499=[2]an!$E$39,H1499&gt;=[2]an!$M$37),[2]an!$I$39,
IF(AND(A1499=[2]an!$I$38,F1499=[2]an!$E$39,H1499&lt;[2]an!$M$37,S1499="kahepoolne vajaduspõhine",U1499=""),[2]an!$M$40,
IF(AND(A1499=[2]an!$I$38,F1499=[2]an!$E$39,H1499&lt;[2]an!$M$37,S1499="kahepoolne vajaduspõhine",U1499&lt;&gt;""),[2]an!$I$39,
IF(AND(A1499=[2]an!$I$38,F1499=[2]an!$E$39,H1499&lt;[2]an!$M$37,S1499&lt;&gt;"kahepoolne vajaduspõhine"),[2]an!$I$39,
IF(AND(A1499=[2]an!$I$38,F1499=[2]an!$E$42),[2]an!$I$42,
IF(AND(A1499=[2]an!$J$38,F1499=[2]an!$E$40),[2]an!$J$40,IF(AND(A1499=[2]an!$J$38,F1499=[2]an!$E$41),[2]an!$J$41,IF(AND(A1499=[2]an!$J$38,F1499=[2]an!$E$39,H1499&gt;=[2]an!$M$37),[2]an!$J$39,
IF(AND(A1499=[2]an!$J$38,F1499=[2]an!$E$39,H1499&lt;[2]an!$M$37,S1499="kahepoolne vajaduspõhine",U1499=""),[2]an!$M$40,
IF(AND(A1499=[2]an!$J$38,F1499=[2]an!$E$39,H1499&lt;[2]an!$M$37,S1499="kahepoolne vajaduspõhine",U1499&lt;&gt;""),[2]an!$J$39,
IF(AND(A1499=[2]an!$J$38,F1499=[2]an!$E$39,H1499&lt;[2]an!$M$37,S1499&lt;&gt;"kahepoolne vajaduspõhine"),[2]an!$J$39,
IF(AND(A1499=[2]an!$J$38,F1499=[2]an!$E$42),[2]an!$J$42,""))))))))))))))))))))))))))))</f>
        <v/>
      </c>
      <c r="Y1499" s="17" t="str">
        <f>IFERROR(IF(F1499="Tugigrupp",0,
IF(AND(F1499="Peretoe teenus",H1499&gt;=[2]an!$M$37,RANK(D1499,$D1499:$D1499)+COUNTIFS($D$2:D1499,D1499,$F$2:F1499,F1499)-1&gt;1),"",
IF(AND(F1499="Peretoe teenus",H1499&gt;=[2]an!$M$37,RANK(D1499,$D1499:$D1499)+COUNTIFS($D$2:D1499,D1499,$F$2:F1499,F1499)-1=1,MONTH(H1499)=MONTH(K1499)=TRUE,YEAR(H1499)=YEAR(K1499)=TRUE),((EOMONTH(H1499,0)-H1499+1)*X1499)/DAY(EOMONTH(H1499,0)),
IF(AND(F1499="Peretoe teenus",H1499&gt;=[2]an!$M$37,RANK(D1499,$D1499:$D1499)+COUNTIFS($D$2:D1499,D1499,$F$2:F1499,F1499)-1=1),X1499,
IF(AND(F1499="Peretoe teenus",H1499&lt;[2]an!$M$37,S1499&lt;&gt;"kahepoolne vajaduspõhine",RANK(D1499,$D1499:$D1499)+COUNTIFS($D$2:D1499,D1499,$F$2:F1499,F1499)-1=1),X1499,
IF(AND(F1499="Peretoe teenus",H1499&lt;[2]an!$M$37,S1499&lt;&gt;"kahepoolne vajaduspõhine",RANK(D1499,$D1499:$D1499)+COUNTIFS($D$2:D1499,D1499,$F$2:F1499,F1499)-1&gt;1),"",
IF(AND(F1499="Peretoe teenus",H1499&lt;[2]an!$M$37,S1499="kahepoolne vajaduspõhine",U1499="",RANK(D1499,$D1499:$D1499)+COUNTIFS($D$2:D1499,D1499,$F$2:F1499,F1499)-1=1),X1499,
IF(AND(F1499="Peretoe teenus",H1499&lt;[2]an!$M$37,S1499="kahepoolne vajaduspõhine",U1499="",RANK(D1499,$D1499:$D1499)+COUNTIFS($D$2:D1499,D1499,$F$2:F1499,F1499)-1&gt;1),"",
IF(AND(F1499="Peretoe teenus",H1499&lt;[2]an!$M$37,S1499="kahepoolne vajaduspõhine",U1499&lt;[2]an!$M$37,RANK(D1499,$D1499:$D1499)+COUNTIFS($D$2:D1499,D1499,$F$2:F1499,F1499)-1=1),X1499,
IF(AND(F1499="Peretoe teenus",H1499&lt;[2]an!$M$37,S1499="kahepoolne vajaduspõhine",U1499&lt;[2]an!$M$37,RANK(D1499,$D1499:$D1499)+COUNTIFS($D$2:D1499,D1499,$F$2:F1499,F1499)-1&gt;1),"",
IF(AND(F1499="Peretoe teenus",H1499&lt;[2]an!$M$37,S1499="kahepoolne vajaduspõhine",U1499&gt;=[2]an!$M$37,U1499&lt;=[2]an!$M$38,RANK(D1499,$D1499:$D1499)+COUNTIFS($D$2:D1499,D1499,$F$2:F1499,F1499)-1=1),
((EOMONTH(U1499,0)-U1499+1)*X1499)/DAY(EOMONTH(U1499,0))+(DAY(U1499)-1)*100/DAY(EOMONTH(U1499,0)),
IF(AND(F1499="Peretoe teenus",H1499&lt;[2]an!$M$37,S1499="kahepoolne vajaduspõhine",U1499&gt;=[2]an!$M$37,U1499&lt;=[2]an!$M$38,RANK(D1499,$D1499:$D1499)+COUNTIFS($D$2:D1499,D1499,$F$2:F1499,F1499)-1&gt;1),"",
IF(AND(F1499="Peretoe teenus",H1499&lt;[2]an!$M$37,S1499="kahepoolne vajaduspõhine",U1499&gt;[2]an!$M$38,RANK(D1499,$D1499:$D1499)+COUNTIFS($D$2:D1499,D1499,$F$2:F1499,F1499)-1=1),X1499,
IF(AND(F1499="Peretoe teenus",H1499&lt;[2]an!$M$37,S1499="kahepoolne vajaduspõhine",U1499&gt;[2]an!$M$38,RANK(D1499,$D1499:$D1499)+COUNTIFS($D$2:D1499,D1499,$F$2:F1499,F1499)-1&gt;1),"",X1499*W1499)))))))))))))),"")</f>
        <v/>
      </c>
      <c r="Z1499" s="18" t="str">
        <f t="shared" si="70"/>
        <v/>
      </c>
      <c r="AA1499" s="19" t="str">
        <f>IFERROR(VLOOKUP(E1499,[2]an!$A$3:$B$81,2,FALSE),"")</f>
        <v/>
      </c>
      <c r="AB1499" s="19" t="str">
        <f>IFERROR(VLOOKUP(AA1499,[2]an!$C$2:$D$16,2,FALSE),"")</f>
        <v/>
      </c>
      <c r="AC1499" s="20"/>
      <c r="AD1499" s="21" t="str">
        <f>IF(A1499=[2]an!$F$36,VLOOKUP([2]an!$F$36,[2]an!$F$36:$H$36,3,FALSE),IF(A1499=[2]an!$F$35,VLOOKUP([2]an!$F$35,[2]an!$F$35:$H$35,3,FALSE),IF(A1499=[2]an!$F$33,VLOOKUP([2]an!$F$33,[2]an!$F$33:$H$33,3,FALSE),IF(A1499=[2]an!$F$31,VLOOKUP([2]an!$F$31,[2]an!$F$31:$H$31,3,FALSE),""))))</f>
        <v/>
      </c>
    </row>
    <row r="1500" spans="6:30" x14ac:dyDescent="0.2">
      <c r="F1500" s="10"/>
      <c r="G1500" s="8" t="str">
        <f t="shared" si="71"/>
        <v/>
      </c>
      <c r="H1500" s="13"/>
      <c r="K1500" s="13"/>
      <c r="L1500" s="10"/>
      <c r="M1500" s="10"/>
      <c r="S1500" s="8" t="str">
        <f>IFERROR(VLOOKUP(D1500,[1]peretoe_teenus!$A$2:$L$2000,5,FALSE),"")</f>
        <v/>
      </c>
      <c r="U1500" s="13"/>
      <c r="V1500" s="15" t="str" cm="1">
        <f t="array" ref="V1500">IFERROR(IF(AND(F1500="Tugigrupp",RANK(K1500,$K1500:$K1500)+COUNTIFS($K$2:K1500,K1500,$L$2:L1500,L1500,$M$2:M1500,M1500,$I$2:I1500,I1500,$G$2:G1500,G1500,$F$2:F1500,F1500)-1=1),SUMPRODUCT(($F$2:$F$4154=F1500)*($G$2:$G$4154=G1500)*($K$2:$K$4154=K1500)*($I$2:$I$4154=I1500)*($L$2:$L$4154=L1500)*($M$2:$M$4154=M1500)),""),"")</f>
        <v/>
      </c>
      <c r="W1500" s="15" t="str">
        <f t="shared" si="69"/>
        <v/>
      </c>
      <c r="X1500" s="16" t="str">
        <f>IF(AND(A1500=[2]an!$G$38,F1500=[2]an!$E$40),[2]an!$G$40,IF(AND(A1500=[2]an!$G$38,F1500=[2]an!$E$41),[2]an!$G$41,IF(AND(A1500=[2]an!$G$38,F1500=[2]an!$E$39,H1500&gt;=[2]an!$M$37),[2]an!$G$39,
IF(AND(A1500=[2]an!$G$38,F1500=[2]an!$E$39,H1500&lt;[2]an!$M$37,S1500="kahepoolne vajaduspõhine",U1500=""),[2]an!$M$40,
IF(AND(A1500=[2]an!$G$38,F1500=[2]an!$E$39,H1500&lt;[2]an!$M$37,S1500="kahepoolne vajaduspõhine",U1500&lt;&gt;""),[2]an!$G$39,
IF(AND(A1500=[2]an!$G$38,F1500=[2]an!$E$39,H1500&lt;[2]an!$M$37,S1500&lt;&gt;"kahepoolne vajaduspõhine"),[2]an!$G$39,
IF(AND(A1500=[2]an!$G$38,F1500=[2]an!$E$42),[2]an!$G$42,
IF(AND(A1500=[2]an!$H$38,F1500=[2]an!$E$40),[2]an!$H$40,IF(AND(A1500=[2]an!$H$38,F1500=[2]an!$E$41),[2]an!$H$41,IF(AND(A1500=[2]an!$H$38,F1500=[2]an!$E$39,H1500&gt;=[2]an!$M$37),[2]an!$H$39,
IF(AND(A1500=[2]an!$H$38,F1500=[2]an!$E$39,H1500&lt;[2]an!$M$37,S1500="kahepoolne vajaduspõhine",U1500=""),[2]an!$M$40,
IF(AND(A1500=[2]an!$H$38,F1500=[2]an!$E$39,H1500&lt;[2]an!$M$37,S1500="kahepoolne vajaduspõhine",U1500&lt;&gt;""),[2]an!$H$39,
IF(AND(A1500=[2]an!$H$38,F1500=[2]an!$E$39,H1500&lt;[2]an!$M$37,S1500&lt;&gt;"kahepoolne vajaduspõhine"),[2]an!$H$39,
IF(AND(A1500=[2]an!$H$38,F1500=[2]an!$E$42),[2]an!$H$42,
IF(AND(A1500=[2]an!$I$38,F1500=[2]an!$E$40),[2]an!$I$40,IF(AND(A1500=[2]an!$I$38,F1500=[2]an!$E$41),[2]an!$I$41,IF(AND(A1500=[2]an!$I$38,F1500=[2]an!$E$39,H1500&gt;=[2]an!$M$37),[2]an!$I$39,
IF(AND(A1500=[2]an!$I$38,F1500=[2]an!$E$39,H1500&lt;[2]an!$M$37,S1500="kahepoolne vajaduspõhine",U1500=""),[2]an!$M$40,
IF(AND(A1500=[2]an!$I$38,F1500=[2]an!$E$39,H1500&lt;[2]an!$M$37,S1500="kahepoolne vajaduspõhine",U1500&lt;&gt;""),[2]an!$I$39,
IF(AND(A1500=[2]an!$I$38,F1500=[2]an!$E$39,H1500&lt;[2]an!$M$37,S1500&lt;&gt;"kahepoolne vajaduspõhine"),[2]an!$I$39,
IF(AND(A1500=[2]an!$I$38,F1500=[2]an!$E$42),[2]an!$I$42,
IF(AND(A1500=[2]an!$J$38,F1500=[2]an!$E$40),[2]an!$J$40,IF(AND(A1500=[2]an!$J$38,F1500=[2]an!$E$41),[2]an!$J$41,IF(AND(A1500=[2]an!$J$38,F1500=[2]an!$E$39,H1500&gt;=[2]an!$M$37),[2]an!$J$39,
IF(AND(A1500=[2]an!$J$38,F1500=[2]an!$E$39,H1500&lt;[2]an!$M$37,S1500="kahepoolne vajaduspõhine",U1500=""),[2]an!$M$40,
IF(AND(A1500=[2]an!$J$38,F1500=[2]an!$E$39,H1500&lt;[2]an!$M$37,S1500="kahepoolne vajaduspõhine",U1500&lt;&gt;""),[2]an!$J$39,
IF(AND(A1500=[2]an!$J$38,F1500=[2]an!$E$39,H1500&lt;[2]an!$M$37,S1500&lt;&gt;"kahepoolne vajaduspõhine"),[2]an!$J$39,
IF(AND(A1500=[2]an!$J$38,F1500=[2]an!$E$42),[2]an!$J$42,""))))))))))))))))))))))))))))</f>
        <v/>
      </c>
      <c r="Y1500" s="17" t="str">
        <f>IFERROR(IF(F1500="Tugigrupp",0,
IF(AND(F1500="Peretoe teenus",H1500&gt;=[2]an!$M$37,RANK(D1500,$D1500:$D1500)+COUNTIFS($D$2:D1500,D1500,$F$2:F1500,F1500)-1&gt;1),"",
IF(AND(F1500="Peretoe teenus",H1500&gt;=[2]an!$M$37,RANK(D1500,$D1500:$D1500)+COUNTIFS($D$2:D1500,D1500,$F$2:F1500,F1500)-1=1,MONTH(H1500)=MONTH(K1500)=TRUE,YEAR(H1500)=YEAR(K1500)=TRUE),((EOMONTH(H1500,0)-H1500+1)*X1500)/DAY(EOMONTH(H1500,0)),
IF(AND(F1500="Peretoe teenus",H1500&gt;=[2]an!$M$37,RANK(D1500,$D1500:$D1500)+COUNTIFS($D$2:D1500,D1500,$F$2:F1500,F1500)-1=1),X1500,
IF(AND(F1500="Peretoe teenus",H1500&lt;[2]an!$M$37,S1500&lt;&gt;"kahepoolne vajaduspõhine",RANK(D1500,$D1500:$D1500)+COUNTIFS($D$2:D1500,D1500,$F$2:F1500,F1500)-1=1),X1500,
IF(AND(F1500="Peretoe teenus",H1500&lt;[2]an!$M$37,S1500&lt;&gt;"kahepoolne vajaduspõhine",RANK(D1500,$D1500:$D1500)+COUNTIFS($D$2:D1500,D1500,$F$2:F1500,F1500)-1&gt;1),"",
IF(AND(F1500="Peretoe teenus",H1500&lt;[2]an!$M$37,S1500="kahepoolne vajaduspõhine",U1500="",RANK(D1500,$D1500:$D1500)+COUNTIFS($D$2:D1500,D1500,$F$2:F1500,F1500)-1=1),X1500,
IF(AND(F1500="Peretoe teenus",H1500&lt;[2]an!$M$37,S1500="kahepoolne vajaduspõhine",U1500="",RANK(D1500,$D1500:$D1500)+COUNTIFS($D$2:D1500,D1500,$F$2:F1500,F1500)-1&gt;1),"",
IF(AND(F1500="Peretoe teenus",H1500&lt;[2]an!$M$37,S1500="kahepoolne vajaduspõhine",U1500&lt;[2]an!$M$37,RANK(D1500,$D1500:$D1500)+COUNTIFS($D$2:D1500,D1500,$F$2:F1500,F1500)-1=1),X1500,
IF(AND(F1500="Peretoe teenus",H1500&lt;[2]an!$M$37,S1500="kahepoolne vajaduspõhine",U1500&lt;[2]an!$M$37,RANK(D1500,$D1500:$D1500)+COUNTIFS($D$2:D1500,D1500,$F$2:F1500,F1500)-1&gt;1),"",
IF(AND(F1500="Peretoe teenus",H1500&lt;[2]an!$M$37,S1500="kahepoolne vajaduspõhine",U1500&gt;=[2]an!$M$37,U1500&lt;=[2]an!$M$38,RANK(D1500,$D1500:$D1500)+COUNTIFS($D$2:D1500,D1500,$F$2:F1500,F1500)-1=1),
((EOMONTH(U1500,0)-U1500+1)*X1500)/DAY(EOMONTH(U1500,0))+(DAY(U1500)-1)*100/DAY(EOMONTH(U1500,0)),
IF(AND(F1500="Peretoe teenus",H1500&lt;[2]an!$M$37,S1500="kahepoolne vajaduspõhine",U1500&gt;=[2]an!$M$37,U1500&lt;=[2]an!$M$38,RANK(D1500,$D1500:$D1500)+COUNTIFS($D$2:D1500,D1500,$F$2:F1500,F1500)-1&gt;1),"",
IF(AND(F1500="Peretoe teenus",H1500&lt;[2]an!$M$37,S1500="kahepoolne vajaduspõhine",U1500&gt;[2]an!$M$38,RANK(D1500,$D1500:$D1500)+COUNTIFS($D$2:D1500,D1500,$F$2:F1500,F1500)-1=1),X1500,
IF(AND(F1500="Peretoe teenus",H1500&lt;[2]an!$M$37,S1500="kahepoolne vajaduspõhine",U1500&gt;[2]an!$M$38,RANK(D1500,$D1500:$D1500)+COUNTIFS($D$2:D1500,D1500,$F$2:F1500,F1500)-1&gt;1),"",X1500*W1500)))))))))))))),"")</f>
        <v/>
      </c>
      <c r="Z1500" s="18" t="str">
        <f t="shared" si="70"/>
        <v/>
      </c>
      <c r="AA1500" s="19" t="str">
        <f>IFERROR(VLOOKUP(E1500,[2]an!$A$3:$B$81,2,FALSE),"")</f>
        <v/>
      </c>
      <c r="AB1500" s="19" t="str">
        <f>IFERROR(VLOOKUP(AA1500,[2]an!$C$2:$D$16,2,FALSE),"")</f>
        <v/>
      </c>
      <c r="AC1500" s="20"/>
      <c r="AD1500" s="21" t="str">
        <f>IF(A1500=[2]an!$F$36,VLOOKUP([2]an!$F$36,[2]an!$F$36:$H$36,3,FALSE),IF(A1500=[2]an!$F$35,VLOOKUP([2]an!$F$35,[2]an!$F$35:$H$35,3,FALSE),IF(A1500=[2]an!$F$33,VLOOKUP([2]an!$F$33,[2]an!$F$33:$H$33,3,FALSE),IF(A1500=[2]an!$F$31,VLOOKUP([2]an!$F$31,[2]an!$F$31:$H$31,3,FALSE),""))))</f>
        <v/>
      </c>
    </row>
    <row r="1501" spans="6:30" x14ac:dyDescent="0.2">
      <c r="F1501" s="10"/>
      <c r="G1501" s="8" t="str">
        <f t="shared" si="71"/>
        <v/>
      </c>
      <c r="H1501" s="13"/>
      <c r="K1501" s="13"/>
      <c r="L1501" s="10"/>
      <c r="M1501" s="10"/>
      <c r="S1501" s="8" t="str">
        <f>IFERROR(VLOOKUP(D1501,[1]peretoe_teenus!$A$2:$L$2000,5,FALSE),"")</f>
        <v/>
      </c>
      <c r="U1501" s="13"/>
      <c r="V1501" s="15" t="str" cm="1">
        <f t="array" ref="V1501">IFERROR(IF(AND(F1501="Tugigrupp",RANK(K1501,$K1501:$K1501)+COUNTIFS($K$2:K1501,K1501,$L$2:L1501,L1501,$M$2:M1501,M1501,$I$2:I1501,I1501,$G$2:G1501,G1501,$F$2:F1501,F1501)-1=1),SUMPRODUCT(($F$2:$F$4154=F1501)*($G$2:$G$4154=G1501)*($K$2:$K$4154=K1501)*($I$2:$I$4154=I1501)*($L$2:$L$4154=L1501)*($M$2:$M$4154=M1501)),""),"")</f>
        <v/>
      </c>
      <c r="W1501" s="15" t="str">
        <f t="shared" si="69"/>
        <v/>
      </c>
      <c r="X1501" s="16" t="str">
        <f>IF(AND(A1501=[2]an!$G$38,F1501=[2]an!$E$40),[2]an!$G$40,IF(AND(A1501=[2]an!$G$38,F1501=[2]an!$E$41),[2]an!$G$41,IF(AND(A1501=[2]an!$G$38,F1501=[2]an!$E$39,H1501&gt;=[2]an!$M$37),[2]an!$G$39,
IF(AND(A1501=[2]an!$G$38,F1501=[2]an!$E$39,H1501&lt;[2]an!$M$37,S1501="kahepoolne vajaduspõhine",U1501=""),[2]an!$M$40,
IF(AND(A1501=[2]an!$G$38,F1501=[2]an!$E$39,H1501&lt;[2]an!$M$37,S1501="kahepoolne vajaduspõhine",U1501&lt;&gt;""),[2]an!$G$39,
IF(AND(A1501=[2]an!$G$38,F1501=[2]an!$E$39,H1501&lt;[2]an!$M$37,S1501&lt;&gt;"kahepoolne vajaduspõhine"),[2]an!$G$39,
IF(AND(A1501=[2]an!$G$38,F1501=[2]an!$E$42),[2]an!$G$42,
IF(AND(A1501=[2]an!$H$38,F1501=[2]an!$E$40),[2]an!$H$40,IF(AND(A1501=[2]an!$H$38,F1501=[2]an!$E$41),[2]an!$H$41,IF(AND(A1501=[2]an!$H$38,F1501=[2]an!$E$39,H1501&gt;=[2]an!$M$37),[2]an!$H$39,
IF(AND(A1501=[2]an!$H$38,F1501=[2]an!$E$39,H1501&lt;[2]an!$M$37,S1501="kahepoolne vajaduspõhine",U1501=""),[2]an!$M$40,
IF(AND(A1501=[2]an!$H$38,F1501=[2]an!$E$39,H1501&lt;[2]an!$M$37,S1501="kahepoolne vajaduspõhine",U1501&lt;&gt;""),[2]an!$H$39,
IF(AND(A1501=[2]an!$H$38,F1501=[2]an!$E$39,H1501&lt;[2]an!$M$37,S1501&lt;&gt;"kahepoolne vajaduspõhine"),[2]an!$H$39,
IF(AND(A1501=[2]an!$H$38,F1501=[2]an!$E$42),[2]an!$H$42,
IF(AND(A1501=[2]an!$I$38,F1501=[2]an!$E$40),[2]an!$I$40,IF(AND(A1501=[2]an!$I$38,F1501=[2]an!$E$41),[2]an!$I$41,IF(AND(A1501=[2]an!$I$38,F1501=[2]an!$E$39,H1501&gt;=[2]an!$M$37),[2]an!$I$39,
IF(AND(A1501=[2]an!$I$38,F1501=[2]an!$E$39,H1501&lt;[2]an!$M$37,S1501="kahepoolne vajaduspõhine",U1501=""),[2]an!$M$40,
IF(AND(A1501=[2]an!$I$38,F1501=[2]an!$E$39,H1501&lt;[2]an!$M$37,S1501="kahepoolne vajaduspõhine",U1501&lt;&gt;""),[2]an!$I$39,
IF(AND(A1501=[2]an!$I$38,F1501=[2]an!$E$39,H1501&lt;[2]an!$M$37,S1501&lt;&gt;"kahepoolne vajaduspõhine"),[2]an!$I$39,
IF(AND(A1501=[2]an!$I$38,F1501=[2]an!$E$42),[2]an!$I$42,
IF(AND(A1501=[2]an!$J$38,F1501=[2]an!$E$40),[2]an!$J$40,IF(AND(A1501=[2]an!$J$38,F1501=[2]an!$E$41),[2]an!$J$41,IF(AND(A1501=[2]an!$J$38,F1501=[2]an!$E$39,H1501&gt;=[2]an!$M$37),[2]an!$J$39,
IF(AND(A1501=[2]an!$J$38,F1501=[2]an!$E$39,H1501&lt;[2]an!$M$37,S1501="kahepoolne vajaduspõhine",U1501=""),[2]an!$M$40,
IF(AND(A1501=[2]an!$J$38,F1501=[2]an!$E$39,H1501&lt;[2]an!$M$37,S1501="kahepoolne vajaduspõhine",U1501&lt;&gt;""),[2]an!$J$39,
IF(AND(A1501=[2]an!$J$38,F1501=[2]an!$E$39,H1501&lt;[2]an!$M$37,S1501&lt;&gt;"kahepoolne vajaduspõhine"),[2]an!$J$39,
IF(AND(A1501=[2]an!$J$38,F1501=[2]an!$E$42),[2]an!$J$42,""))))))))))))))))))))))))))))</f>
        <v/>
      </c>
      <c r="Y1501" s="17" t="str">
        <f>IFERROR(IF(F1501="Tugigrupp",0,
IF(AND(F1501="Peretoe teenus",H1501&gt;=[2]an!$M$37,RANK(D1501,$D1501:$D1501)+COUNTIFS($D$2:D1501,D1501,$F$2:F1501,F1501)-1&gt;1),"",
IF(AND(F1501="Peretoe teenus",H1501&gt;=[2]an!$M$37,RANK(D1501,$D1501:$D1501)+COUNTIFS($D$2:D1501,D1501,$F$2:F1501,F1501)-1=1,MONTH(H1501)=MONTH(K1501)=TRUE,YEAR(H1501)=YEAR(K1501)=TRUE),((EOMONTH(H1501,0)-H1501+1)*X1501)/DAY(EOMONTH(H1501,0)),
IF(AND(F1501="Peretoe teenus",H1501&gt;=[2]an!$M$37,RANK(D1501,$D1501:$D1501)+COUNTIFS($D$2:D1501,D1501,$F$2:F1501,F1501)-1=1),X1501,
IF(AND(F1501="Peretoe teenus",H1501&lt;[2]an!$M$37,S1501&lt;&gt;"kahepoolne vajaduspõhine",RANK(D1501,$D1501:$D1501)+COUNTIFS($D$2:D1501,D1501,$F$2:F1501,F1501)-1=1),X1501,
IF(AND(F1501="Peretoe teenus",H1501&lt;[2]an!$M$37,S1501&lt;&gt;"kahepoolne vajaduspõhine",RANK(D1501,$D1501:$D1501)+COUNTIFS($D$2:D1501,D1501,$F$2:F1501,F1501)-1&gt;1),"",
IF(AND(F1501="Peretoe teenus",H1501&lt;[2]an!$M$37,S1501="kahepoolne vajaduspõhine",U1501="",RANK(D1501,$D1501:$D1501)+COUNTIFS($D$2:D1501,D1501,$F$2:F1501,F1501)-1=1),X1501,
IF(AND(F1501="Peretoe teenus",H1501&lt;[2]an!$M$37,S1501="kahepoolne vajaduspõhine",U1501="",RANK(D1501,$D1501:$D1501)+COUNTIFS($D$2:D1501,D1501,$F$2:F1501,F1501)-1&gt;1),"",
IF(AND(F1501="Peretoe teenus",H1501&lt;[2]an!$M$37,S1501="kahepoolne vajaduspõhine",U1501&lt;[2]an!$M$37,RANK(D1501,$D1501:$D1501)+COUNTIFS($D$2:D1501,D1501,$F$2:F1501,F1501)-1=1),X1501,
IF(AND(F1501="Peretoe teenus",H1501&lt;[2]an!$M$37,S1501="kahepoolne vajaduspõhine",U1501&lt;[2]an!$M$37,RANK(D1501,$D1501:$D1501)+COUNTIFS($D$2:D1501,D1501,$F$2:F1501,F1501)-1&gt;1),"",
IF(AND(F1501="Peretoe teenus",H1501&lt;[2]an!$M$37,S1501="kahepoolne vajaduspõhine",U1501&gt;=[2]an!$M$37,U1501&lt;=[2]an!$M$38,RANK(D1501,$D1501:$D1501)+COUNTIFS($D$2:D1501,D1501,$F$2:F1501,F1501)-1=1),
((EOMONTH(U1501,0)-U1501+1)*X1501)/DAY(EOMONTH(U1501,0))+(DAY(U1501)-1)*100/DAY(EOMONTH(U1501,0)),
IF(AND(F1501="Peretoe teenus",H1501&lt;[2]an!$M$37,S1501="kahepoolne vajaduspõhine",U1501&gt;=[2]an!$M$37,U1501&lt;=[2]an!$M$38,RANK(D1501,$D1501:$D1501)+COUNTIFS($D$2:D1501,D1501,$F$2:F1501,F1501)-1&gt;1),"",
IF(AND(F1501="Peretoe teenus",H1501&lt;[2]an!$M$37,S1501="kahepoolne vajaduspõhine",U1501&gt;[2]an!$M$38,RANK(D1501,$D1501:$D1501)+COUNTIFS($D$2:D1501,D1501,$F$2:F1501,F1501)-1=1),X1501,
IF(AND(F1501="Peretoe teenus",H1501&lt;[2]an!$M$37,S1501="kahepoolne vajaduspõhine",U1501&gt;[2]an!$M$38,RANK(D1501,$D1501:$D1501)+COUNTIFS($D$2:D1501,D1501,$F$2:F1501,F1501)-1&gt;1),"",X1501*W1501)))))))))))))),"")</f>
        <v/>
      </c>
      <c r="Z1501" s="18" t="str">
        <f t="shared" si="70"/>
        <v/>
      </c>
      <c r="AA1501" s="19" t="str">
        <f>IFERROR(VLOOKUP(E1501,[2]an!$A$3:$B$81,2,FALSE),"")</f>
        <v/>
      </c>
      <c r="AB1501" s="19" t="str">
        <f>IFERROR(VLOOKUP(AA1501,[2]an!$C$2:$D$16,2,FALSE),"")</f>
        <v/>
      </c>
      <c r="AC1501" s="20"/>
      <c r="AD1501" s="21" t="str">
        <f>IF(A1501=[2]an!$F$36,VLOOKUP([2]an!$F$36,[2]an!$F$36:$H$36,3,FALSE),IF(A1501=[2]an!$F$35,VLOOKUP([2]an!$F$35,[2]an!$F$35:$H$35,3,FALSE),IF(A1501=[2]an!$F$33,VLOOKUP([2]an!$F$33,[2]an!$F$33:$H$33,3,FALSE),IF(A1501=[2]an!$F$31,VLOOKUP([2]an!$F$31,[2]an!$F$31:$H$31,3,FALSE),""))))</f>
        <v/>
      </c>
    </row>
    <row r="1502" spans="6:30" x14ac:dyDescent="0.2">
      <c r="F1502" s="10"/>
      <c r="G1502" s="8" t="str">
        <f t="shared" si="71"/>
        <v/>
      </c>
      <c r="H1502" s="13"/>
      <c r="K1502" s="13"/>
      <c r="L1502" s="10"/>
      <c r="M1502" s="10"/>
      <c r="S1502" s="8" t="str">
        <f>IFERROR(VLOOKUP(D1502,[1]peretoe_teenus!$A$2:$L$2000,5,FALSE),"")</f>
        <v/>
      </c>
      <c r="U1502" s="13"/>
      <c r="V1502" s="15" t="str" cm="1">
        <f t="array" ref="V1502">IFERROR(IF(AND(F1502="Tugigrupp",RANK(K1502,$K1502:$K1502)+COUNTIFS($K$2:K1502,K1502,$L$2:L1502,L1502,$M$2:M1502,M1502,$I$2:I1502,I1502,$G$2:G1502,G1502,$F$2:F1502,F1502)-1=1),SUMPRODUCT(($F$2:$F$4154=F1502)*($G$2:$G$4154=G1502)*($K$2:$K$4154=K1502)*($I$2:$I$4154=I1502)*($L$2:$L$4154=L1502)*($M$2:$M$4154=M1502)),""),"")</f>
        <v/>
      </c>
      <c r="W1502" s="15" t="str">
        <f t="shared" si="69"/>
        <v/>
      </c>
      <c r="X1502" s="16" t="str">
        <f>IF(AND(A1502=[2]an!$G$38,F1502=[2]an!$E$40),[2]an!$G$40,IF(AND(A1502=[2]an!$G$38,F1502=[2]an!$E$41),[2]an!$G$41,IF(AND(A1502=[2]an!$G$38,F1502=[2]an!$E$39,H1502&gt;=[2]an!$M$37),[2]an!$G$39,
IF(AND(A1502=[2]an!$G$38,F1502=[2]an!$E$39,H1502&lt;[2]an!$M$37,S1502="kahepoolne vajaduspõhine",U1502=""),[2]an!$M$40,
IF(AND(A1502=[2]an!$G$38,F1502=[2]an!$E$39,H1502&lt;[2]an!$M$37,S1502="kahepoolne vajaduspõhine",U1502&lt;&gt;""),[2]an!$G$39,
IF(AND(A1502=[2]an!$G$38,F1502=[2]an!$E$39,H1502&lt;[2]an!$M$37,S1502&lt;&gt;"kahepoolne vajaduspõhine"),[2]an!$G$39,
IF(AND(A1502=[2]an!$G$38,F1502=[2]an!$E$42),[2]an!$G$42,
IF(AND(A1502=[2]an!$H$38,F1502=[2]an!$E$40),[2]an!$H$40,IF(AND(A1502=[2]an!$H$38,F1502=[2]an!$E$41),[2]an!$H$41,IF(AND(A1502=[2]an!$H$38,F1502=[2]an!$E$39,H1502&gt;=[2]an!$M$37),[2]an!$H$39,
IF(AND(A1502=[2]an!$H$38,F1502=[2]an!$E$39,H1502&lt;[2]an!$M$37,S1502="kahepoolne vajaduspõhine",U1502=""),[2]an!$M$40,
IF(AND(A1502=[2]an!$H$38,F1502=[2]an!$E$39,H1502&lt;[2]an!$M$37,S1502="kahepoolne vajaduspõhine",U1502&lt;&gt;""),[2]an!$H$39,
IF(AND(A1502=[2]an!$H$38,F1502=[2]an!$E$39,H1502&lt;[2]an!$M$37,S1502&lt;&gt;"kahepoolne vajaduspõhine"),[2]an!$H$39,
IF(AND(A1502=[2]an!$H$38,F1502=[2]an!$E$42),[2]an!$H$42,
IF(AND(A1502=[2]an!$I$38,F1502=[2]an!$E$40),[2]an!$I$40,IF(AND(A1502=[2]an!$I$38,F1502=[2]an!$E$41),[2]an!$I$41,IF(AND(A1502=[2]an!$I$38,F1502=[2]an!$E$39,H1502&gt;=[2]an!$M$37),[2]an!$I$39,
IF(AND(A1502=[2]an!$I$38,F1502=[2]an!$E$39,H1502&lt;[2]an!$M$37,S1502="kahepoolne vajaduspõhine",U1502=""),[2]an!$M$40,
IF(AND(A1502=[2]an!$I$38,F1502=[2]an!$E$39,H1502&lt;[2]an!$M$37,S1502="kahepoolne vajaduspõhine",U1502&lt;&gt;""),[2]an!$I$39,
IF(AND(A1502=[2]an!$I$38,F1502=[2]an!$E$39,H1502&lt;[2]an!$M$37,S1502&lt;&gt;"kahepoolne vajaduspõhine"),[2]an!$I$39,
IF(AND(A1502=[2]an!$I$38,F1502=[2]an!$E$42),[2]an!$I$42,
IF(AND(A1502=[2]an!$J$38,F1502=[2]an!$E$40),[2]an!$J$40,IF(AND(A1502=[2]an!$J$38,F1502=[2]an!$E$41),[2]an!$J$41,IF(AND(A1502=[2]an!$J$38,F1502=[2]an!$E$39,H1502&gt;=[2]an!$M$37),[2]an!$J$39,
IF(AND(A1502=[2]an!$J$38,F1502=[2]an!$E$39,H1502&lt;[2]an!$M$37,S1502="kahepoolne vajaduspõhine",U1502=""),[2]an!$M$40,
IF(AND(A1502=[2]an!$J$38,F1502=[2]an!$E$39,H1502&lt;[2]an!$M$37,S1502="kahepoolne vajaduspõhine",U1502&lt;&gt;""),[2]an!$J$39,
IF(AND(A1502=[2]an!$J$38,F1502=[2]an!$E$39,H1502&lt;[2]an!$M$37,S1502&lt;&gt;"kahepoolne vajaduspõhine"),[2]an!$J$39,
IF(AND(A1502=[2]an!$J$38,F1502=[2]an!$E$42),[2]an!$J$42,""))))))))))))))))))))))))))))</f>
        <v/>
      </c>
      <c r="Y1502" s="17" t="str">
        <f>IFERROR(IF(F1502="Tugigrupp",0,
IF(AND(F1502="Peretoe teenus",H1502&gt;=[2]an!$M$37,RANK(D1502,$D1502:$D1502)+COUNTIFS($D$2:D1502,D1502,$F$2:F1502,F1502)-1&gt;1),"",
IF(AND(F1502="Peretoe teenus",H1502&gt;=[2]an!$M$37,RANK(D1502,$D1502:$D1502)+COUNTIFS($D$2:D1502,D1502,$F$2:F1502,F1502)-1=1,MONTH(H1502)=MONTH(K1502)=TRUE,YEAR(H1502)=YEAR(K1502)=TRUE),((EOMONTH(H1502,0)-H1502+1)*X1502)/DAY(EOMONTH(H1502,0)),
IF(AND(F1502="Peretoe teenus",H1502&gt;=[2]an!$M$37,RANK(D1502,$D1502:$D1502)+COUNTIFS($D$2:D1502,D1502,$F$2:F1502,F1502)-1=1),X1502,
IF(AND(F1502="Peretoe teenus",H1502&lt;[2]an!$M$37,S1502&lt;&gt;"kahepoolne vajaduspõhine",RANK(D1502,$D1502:$D1502)+COUNTIFS($D$2:D1502,D1502,$F$2:F1502,F1502)-1=1),X1502,
IF(AND(F1502="Peretoe teenus",H1502&lt;[2]an!$M$37,S1502&lt;&gt;"kahepoolne vajaduspõhine",RANK(D1502,$D1502:$D1502)+COUNTIFS($D$2:D1502,D1502,$F$2:F1502,F1502)-1&gt;1),"",
IF(AND(F1502="Peretoe teenus",H1502&lt;[2]an!$M$37,S1502="kahepoolne vajaduspõhine",U1502="",RANK(D1502,$D1502:$D1502)+COUNTIFS($D$2:D1502,D1502,$F$2:F1502,F1502)-1=1),X1502,
IF(AND(F1502="Peretoe teenus",H1502&lt;[2]an!$M$37,S1502="kahepoolne vajaduspõhine",U1502="",RANK(D1502,$D1502:$D1502)+COUNTIFS($D$2:D1502,D1502,$F$2:F1502,F1502)-1&gt;1),"",
IF(AND(F1502="Peretoe teenus",H1502&lt;[2]an!$M$37,S1502="kahepoolne vajaduspõhine",U1502&lt;[2]an!$M$37,RANK(D1502,$D1502:$D1502)+COUNTIFS($D$2:D1502,D1502,$F$2:F1502,F1502)-1=1),X1502,
IF(AND(F1502="Peretoe teenus",H1502&lt;[2]an!$M$37,S1502="kahepoolne vajaduspõhine",U1502&lt;[2]an!$M$37,RANK(D1502,$D1502:$D1502)+COUNTIFS($D$2:D1502,D1502,$F$2:F1502,F1502)-1&gt;1),"",
IF(AND(F1502="Peretoe teenus",H1502&lt;[2]an!$M$37,S1502="kahepoolne vajaduspõhine",U1502&gt;=[2]an!$M$37,U1502&lt;=[2]an!$M$38,RANK(D1502,$D1502:$D1502)+COUNTIFS($D$2:D1502,D1502,$F$2:F1502,F1502)-1=1),
((EOMONTH(U1502,0)-U1502+1)*X1502)/DAY(EOMONTH(U1502,0))+(DAY(U1502)-1)*100/DAY(EOMONTH(U1502,0)),
IF(AND(F1502="Peretoe teenus",H1502&lt;[2]an!$M$37,S1502="kahepoolne vajaduspõhine",U1502&gt;=[2]an!$M$37,U1502&lt;=[2]an!$M$38,RANK(D1502,$D1502:$D1502)+COUNTIFS($D$2:D1502,D1502,$F$2:F1502,F1502)-1&gt;1),"",
IF(AND(F1502="Peretoe teenus",H1502&lt;[2]an!$M$37,S1502="kahepoolne vajaduspõhine",U1502&gt;[2]an!$M$38,RANK(D1502,$D1502:$D1502)+COUNTIFS($D$2:D1502,D1502,$F$2:F1502,F1502)-1=1),X1502,
IF(AND(F1502="Peretoe teenus",H1502&lt;[2]an!$M$37,S1502="kahepoolne vajaduspõhine",U1502&gt;[2]an!$M$38,RANK(D1502,$D1502:$D1502)+COUNTIFS($D$2:D1502,D1502,$F$2:F1502,F1502)-1&gt;1),"",X1502*W1502)))))))))))))),"")</f>
        <v/>
      </c>
      <c r="Z1502" s="18" t="str">
        <f t="shared" si="70"/>
        <v/>
      </c>
      <c r="AA1502" s="19" t="str">
        <f>IFERROR(VLOOKUP(E1502,[2]an!$A$3:$B$81,2,FALSE),"")</f>
        <v/>
      </c>
      <c r="AB1502" s="19" t="str">
        <f>IFERROR(VLOOKUP(AA1502,[2]an!$C$2:$D$16,2,FALSE),"")</f>
        <v/>
      </c>
      <c r="AC1502" s="20"/>
      <c r="AD1502" s="21" t="str">
        <f>IF(A1502=[2]an!$F$36,VLOOKUP([2]an!$F$36,[2]an!$F$36:$H$36,3,FALSE),IF(A1502=[2]an!$F$35,VLOOKUP([2]an!$F$35,[2]an!$F$35:$H$35,3,FALSE),IF(A1502=[2]an!$F$33,VLOOKUP([2]an!$F$33,[2]an!$F$33:$H$33,3,FALSE),IF(A1502=[2]an!$F$31,VLOOKUP([2]an!$F$31,[2]an!$F$31:$H$31,3,FALSE),""))))</f>
        <v/>
      </c>
    </row>
    <row r="1503" spans="6:30" x14ac:dyDescent="0.2">
      <c r="F1503" s="10"/>
      <c r="G1503" s="8" t="str">
        <f t="shared" si="71"/>
        <v/>
      </c>
      <c r="H1503" s="13"/>
      <c r="K1503" s="13"/>
      <c r="L1503" s="10"/>
      <c r="M1503" s="10"/>
      <c r="S1503" s="8" t="str">
        <f>IFERROR(VLOOKUP(D1503,[1]peretoe_teenus!$A$2:$L$2000,5,FALSE),"")</f>
        <v/>
      </c>
      <c r="U1503" s="13"/>
      <c r="V1503" s="15" t="str" cm="1">
        <f t="array" ref="V1503">IFERROR(IF(AND(F1503="Tugigrupp",RANK(K1503,$K1503:$K1503)+COUNTIFS($K$2:K1503,K1503,$L$2:L1503,L1503,$M$2:M1503,M1503,$I$2:I1503,I1503,$G$2:G1503,G1503,$F$2:F1503,F1503)-1=1),SUMPRODUCT(($F$2:$F$4154=F1503)*($G$2:$G$4154=G1503)*($K$2:$K$4154=K1503)*($I$2:$I$4154=I1503)*($L$2:$L$4154=L1503)*($M$2:$M$4154=M1503)),""),"")</f>
        <v/>
      </c>
      <c r="W1503" s="15" t="str">
        <f t="shared" si="69"/>
        <v/>
      </c>
      <c r="X1503" s="16" t="str">
        <f>IF(AND(A1503=[2]an!$G$38,F1503=[2]an!$E$40),[2]an!$G$40,IF(AND(A1503=[2]an!$G$38,F1503=[2]an!$E$41),[2]an!$G$41,IF(AND(A1503=[2]an!$G$38,F1503=[2]an!$E$39,H1503&gt;=[2]an!$M$37),[2]an!$G$39,
IF(AND(A1503=[2]an!$G$38,F1503=[2]an!$E$39,H1503&lt;[2]an!$M$37,S1503="kahepoolne vajaduspõhine",U1503=""),[2]an!$M$40,
IF(AND(A1503=[2]an!$G$38,F1503=[2]an!$E$39,H1503&lt;[2]an!$M$37,S1503="kahepoolne vajaduspõhine",U1503&lt;&gt;""),[2]an!$G$39,
IF(AND(A1503=[2]an!$G$38,F1503=[2]an!$E$39,H1503&lt;[2]an!$M$37,S1503&lt;&gt;"kahepoolne vajaduspõhine"),[2]an!$G$39,
IF(AND(A1503=[2]an!$G$38,F1503=[2]an!$E$42),[2]an!$G$42,
IF(AND(A1503=[2]an!$H$38,F1503=[2]an!$E$40),[2]an!$H$40,IF(AND(A1503=[2]an!$H$38,F1503=[2]an!$E$41),[2]an!$H$41,IF(AND(A1503=[2]an!$H$38,F1503=[2]an!$E$39,H1503&gt;=[2]an!$M$37),[2]an!$H$39,
IF(AND(A1503=[2]an!$H$38,F1503=[2]an!$E$39,H1503&lt;[2]an!$M$37,S1503="kahepoolne vajaduspõhine",U1503=""),[2]an!$M$40,
IF(AND(A1503=[2]an!$H$38,F1503=[2]an!$E$39,H1503&lt;[2]an!$M$37,S1503="kahepoolne vajaduspõhine",U1503&lt;&gt;""),[2]an!$H$39,
IF(AND(A1503=[2]an!$H$38,F1503=[2]an!$E$39,H1503&lt;[2]an!$M$37,S1503&lt;&gt;"kahepoolne vajaduspõhine"),[2]an!$H$39,
IF(AND(A1503=[2]an!$H$38,F1503=[2]an!$E$42),[2]an!$H$42,
IF(AND(A1503=[2]an!$I$38,F1503=[2]an!$E$40),[2]an!$I$40,IF(AND(A1503=[2]an!$I$38,F1503=[2]an!$E$41),[2]an!$I$41,IF(AND(A1503=[2]an!$I$38,F1503=[2]an!$E$39,H1503&gt;=[2]an!$M$37),[2]an!$I$39,
IF(AND(A1503=[2]an!$I$38,F1503=[2]an!$E$39,H1503&lt;[2]an!$M$37,S1503="kahepoolne vajaduspõhine",U1503=""),[2]an!$M$40,
IF(AND(A1503=[2]an!$I$38,F1503=[2]an!$E$39,H1503&lt;[2]an!$M$37,S1503="kahepoolne vajaduspõhine",U1503&lt;&gt;""),[2]an!$I$39,
IF(AND(A1503=[2]an!$I$38,F1503=[2]an!$E$39,H1503&lt;[2]an!$M$37,S1503&lt;&gt;"kahepoolne vajaduspõhine"),[2]an!$I$39,
IF(AND(A1503=[2]an!$I$38,F1503=[2]an!$E$42),[2]an!$I$42,
IF(AND(A1503=[2]an!$J$38,F1503=[2]an!$E$40),[2]an!$J$40,IF(AND(A1503=[2]an!$J$38,F1503=[2]an!$E$41),[2]an!$J$41,IF(AND(A1503=[2]an!$J$38,F1503=[2]an!$E$39,H1503&gt;=[2]an!$M$37),[2]an!$J$39,
IF(AND(A1503=[2]an!$J$38,F1503=[2]an!$E$39,H1503&lt;[2]an!$M$37,S1503="kahepoolne vajaduspõhine",U1503=""),[2]an!$M$40,
IF(AND(A1503=[2]an!$J$38,F1503=[2]an!$E$39,H1503&lt;[2]an!$M$37,S1503="kahepoolne vajaduspõhine",U1503&lt;&gt;""),[2]an!$J$39,
IF(AND(A1503=[2]an!$J$38,F1503=[2]an!$E$39,H1503&lt;[2]an!$M$37,S1503&lt;&gt;"kahepoolne vajaduspõhine"),[2]an!$J$39,
IF(AND(A1503=[2]an!$J$38,F1503=[2]an!$E$42),[2]an!$J$42,""))))))))))))))))))))))))))))</f>
        <v/>
      </c>
      <c r="Y1503" s="17" t="str">
        <f>IFERROR(IF(F1503="Tugigrupp",0,
IF(AND(F1503="Peretoe teenus",H1503&gt;=[2]an!$M$37,RANK(D1503,$D1503:$D1503)+COUNTIFS($D$2:D1503,D1503,$F$2:F1503,F1503)-1&gt;1),"",
IF(AND(F1503="Peretoe teenus",H1503&gt;=[2]an!$M$37,RANK(D1503,$D1503:$D1503)+COUNTIFS($D$2:D1503,D1503,$F$2:F1503,F1503)-1=1,MONTH(H1503)=MONTH(K1503)=TRUE,YEAR(H1503)=YEAR(K1503)=TRUE),((EOMONTH(H1503,0)-H1503+1)*X1503)/DAY(EOMONTH(H1503,0)),
IF(AND(F1503="Peretoe teenus",H1503&gt;=[2]an!$M$37,RANK(D1503,$D1503:$D1503)+COUNTIFS($D$2:D1503,D1503,$F$2:F1503,F1503)-1=1),X1503,
IF(AND(F1503="Peretoe teenus",H1503&lt;[2]an!$M$37,S1503&lt;&gt;"kahepoolne vajaduspõhine",RANK(D1503,$D1503:$D1503)+COUNTIFS($D$2:D1503,D1503,$F$2:F1503,F1503)-1=1),X1503,
IF(AND(F1503="Peretoe teenus",H1503&lt;[2]an!$M$37,S1503&lt;&gt;"kahepoolne vajaduspõhine",RANK(D1503,$D1503:$D1503)+COUNTIFS($D$2:D1503,D1503,$F$2:F1503,F1503)-1&gt;1),"",
IF(AND(F1503="Peretoe teenus",H1503&lt;[2]an!$M$37,S1503="kahepoolne vajaduspõhine",U1503="",RANK(D1503,$D1503:$D1503)+COUNTIFS($D$2:D1503,D1503,$F$2:F1503,F1503)-1=1),X1503,
IF(AND(F1503="Peretoe teenus",H1503&lt;[2]an!$M$37,S1503="kahepoolne vajaduspõhine",U1503="",RANK(D1503,$D1503:$D1503)+COUNTIFS($D$2:D1503,D1503,$F$2:F1503,F1503)-1&gt;1),"",
IF(AND(F1503="Peretoe teenus",H1503&lt;[2]an!$M$37,S1503="kahepoolne vajaduspõhine",U1503&lt;[2]an!$M$37,RANK(D1503,$D1503:$D1503)+COUNTIFS($D$2:D1503,D1503,$F$2:F1503,F1503)-1=1),X1503,
IF(AND(F1503="Peretoe teenus",H1503&lt;[2]an!$M$37,S1503="kahepoolne vajaduspõhine",U1503&lt;[2]an!$M$37,RANK(D1503,$D1503:$D1503)+COUNTIFS($D$2:D1503,D1503,$F$2:F1503,F1503)-1&gt;1),"",
IF(AND(F1503="Peretoe teenus",H1503&lt;[2]an!$M$37,S1503="kahepoolne vajaduspõhine",U1503&gt;=[2]an!$M$37,U1503&lt;=[2]an!$M$38,RANK(D1503,$D1503:$D1503)+COUNTIFS($D$2:D1503,D1503,$F$2:F1503,F1503)-1=1),
((EOMONTH(U1503,0)-U1503+1)*X1503)/DAY(EOMONTH(U1503,0))+(DAY(U1503)-1)*100/DAY(EOMONTH(U1503,0)),
IF(AND(F1503="Peretoe teenus",H1503&lt;[2]an!$M$37,S1503="kahepoolne vajaduspõhine",U1503&gt;=[2]an!$M$37,U1503&lt;=[2]an!$M$38,RANK(D1503,$D1503:$D1503)+COUNTIFS($D$2:D1503,D1503,$F$2:F1503,F1503)-1&gt;1),"",
IF(AND(F1503="Peretoe teenus",H1503&lt;[2]an!$M$37,S1503="kahepoolne vajaduspõhine",U1503&gt;[2]an!$M$38,RANK(D1503,$D1503:$D1503)+COUNTIFS($D$2:D1503,D1503,$F$2:F1503,F1503)-1=1),X1503,
IF(AND(F1503="Peretoe teenus",H1503&lt;[2]an!$M$37,S1503="kahepoolne vajaduspõhine",U1503&gt;[2]an!$M$38,RANK(D1503,$D1503:$D1503)+COUNTIFS($D$2:D1503,D1503,$F$2:F1503,F1503)-1&gt;1),"",X1503*W1503)))))))))))))),"")</f>
        <v/>
      </c>
      <c r="Z1503" s="18" t="str">
        <f t="shared" si="70"/>
        <v/>
      </c>
      <c r="AA1503" s="19" t="str">
        <f>IFERROR(VLOOKUP(E1503,[2]an!$A$3:$B$81,2,FALSE),"")</f>
        <v/>
      </c>
      <c r="AB1503" s="19" t="str">
        <f>IFERROR(VLOOKUP(AA1503,[2]an!$C$2:$D$16,2,FALSE),"")</f>
        <v/>
      </c>
      <c r="AC1503" s="20"/>
      <c r="AD1503" s="21" t="str">
        <f>IF(A1503=[2]an!$F$36,VLOOKUP([2]an!$F$36,[2]an!$F$36:$H$36,3,FALSE),IF(A1503=[2]an!$F$35,VLOOKUP([2]an!$F$35,[2]an!$F$35:$H$35,3,FALSE),IF(A1503=[2]an!$F$33,VLOOKUP([2]an!$F$33,[2]an!$F$33:$H$33,3,FALSE),IF(A1503=[2]an!$F$31,VLOOKUP([2]an!$F$31,[2]an!$F$31:$H$31,3,FALSE),""))))</f>
        <v/>
      </c>
    </row>
    <row r="1504" spans="6:30" x14ac:dyDescent="0.2">
      <c r="F1504" s="10"/>
      <c r="G1504" s="8" t="str">
        <f t="shared" si="71"/>
        <v/>
      </c>
      <c r="H1504" s="13"/>
      <c r="K1504" s="13"/>
      <c r="L1504" s="10"/>
      <c r="M1504" s="10"/>
      <c r="S1504" s="8" t="str">
        <f>IFERROR(VLOOKUP(D1504,[1]peretoe_teenus!$A$2:$L$2000,5,FALSE),"")</f>
        <v/>
      </c>
      <c r="U1504" s="13"/>
      <c r="V1504" s="15" t="str" cm="1">
        <f t="array" ref="V1504">IFERROR(IF(AND(F1504="Tugigrupp",RANK(K1504,$K1504:$K1504)+COUNTIFS($K$2:K1504,K1504,$L$2:L1504,L1504,$M$2:M1504,M1504,$I$2:I1504,I1504,$G$2:G1504,G1504,$F$2:F1504,F1504)-1=1),SUMPRODUCT(($F$2:$F$4154=F1504)*($G$2:$G$4154=G1504)*($K$2:$K$4154=K1504)*($I$2:$I$4154=I1504)*($L$2:$L$4154=L1504)*($M$2:$M$4154=M1504)),""),"")</f>
        <v/>
      </c>
      <c r="W1504" s="15" t="str">
        <f t="shared" si="69"/>
        <v/>
      </c>
      <c r="X1504" s="16" t="str">
        <f>IF(AND(A1504=[2]an!$G$38,F1504=[2]an!$E$40),[2]an!$G$40,IF(AND(A1504=[2]an!$G$38,F1504=[2]an!$E$41),[2]an!$G$41,IF(AND(A1504=[2]an!$G$38,F1504=[2]an!$E$39,H1504&gt;=[2]an!$M$37),[2]an!$G$39,
IF(AND(A1504=[2]an!$G$38,F1504=[2]an!$E$39,H1504&lt;[2]an!$M$37,S1504="kahepoolne vajaduspõhine",U1504=""),[2]an!$M$40,
IF(AND(A1504=[2]an!$G$38,F1504=[2]an!$E$39,H1504&lt;[2]an!$M$37,S1504="kahepoolne vajaduspõhine",U1504&lt;&gt;""),[2]an!$G$39,
IF(AND(A1504=[2]an!$G$38,F1504=[2]an!$E$39,H1504&lt;[2]an!$M$37,S1504&lt;&gt;"kahepoolne vajaduspõhine"),[2]an!$G$39,
IF(AND(A1504=[2]an!$G$38,F1504=[2]an!$E$42),[2]an!$G$42,
IF(AND(A1504=[2]an!$H$38,F1504=[2]an!$E$40),[2]an!$H$40,IF(AND(A1504=[2]an!$H$38,F1504=[2]an!$E$41),[2]an!$H$41,IF(AND(A1504=[2]an!$H$38,F1504=[2]an!$E$39,H1504&gt;=[2]an!$M$37),[2]an!$H$39,
IF(AND(A1504=[2]an!$H$38,F1504=[2]an!$E$39,H1504&lt;[2]an!$M$37,S1504="kahepoolne vajaduspõhine",U1504=""),[2]an!$M$40,
IF(AND(A1504=[2]an!$H$38,F1504=[2]an!$E$39,H1504&lt;[2]an!$M$37,S1504="kahepoolne vajaduspõhine",U1504&lt;&gt;""),[2]an!$H$39,
IF(AND(A1504=[2]an!$H$38,F1504=[2]an!$E$39,H1504&lt;[2]an!$M$37,S1504&lt;&gt;"kahepoolne vajaduspõhine"),[2]an!$H$39,
IF(AND(A1504=[2]an!$H$38,F1504=[2]an!$E$42),[2]an!$H$42,
IF(AND(A1504=[2]an!$I$38,F1504=[2]an!$E$40),[2]an!$I$40,IF(AND(A1504=[2]an!$I$38,F1504=[2]an!$E$41),[2]an!$I$41,IF(AND(A1504=[2]an!$I$38,F1504=[2]an!$E$39,H1504&gt;=[2]an!$M$37),[2]an!$I$39,
IF(AND(A1504=[2]an!$I$38,F1504=[2]an!$E$39,H1504&lt;[2]an!$M$37,S1504="kahepoolne vajaduspõhine",U1504=""),[2]an!$M$40,
IF(AND(A1504=[2]an!$I$38,F1504=[2]an!$E$39,H1504&lt;[2]an!$M$37,S1504="kahepoolne vajaduspõhine",U1504&lt;&gt;""),[2]an!$I$39,
IF(AND(A1504=[2]an!$I$38,F1504=[2]an!$E$39,H1504&lt;[2]an!$M$37,S1504&lt;&gt;"kahepoolne vajaduspõhine"),[2]an!$I$39,
IF(AND(A1504=[2]an!$I$38,F1504=[2]an!$E$42),[2]an!$I$42,
IF(AND(A1504=[2]an!$J$38,F1504=[2]an!$E$40),[2]an!$J$40,IF(AND(A1504=[2]an!$J$38,F1504=[2]an!$E$41),[2]an!$J$41,IF(AND(A1504=[2]an!$J$38,F1504=[2]an!$E$39,H1504&gt;=[2]an!$M$37),[2]an!$J$39,
IF(AND(A1504=[2]an!$J$38,F1504=[2]an!$E$39,H1504&lt;[2]an!$M$37,S1504="kahepoolne vajaduspõhine",U1504=""),[2]an!$M$40,
IF(AND(A1504=[2]an!$J$38,F1504=[2]an!$E$39,H1504&lt;[2]an!$M$37,S1504="kahepoolne vajaduspõhine",U1504&lt;&gt;""),[2]an!$J$39,
IF(AND(A1504=[2]an!$J$38,F1504=[2]an!$E$39,H1504&lt;[2]an!$M$37,S1504&lt;&gt;"kahepoolne vajaduspõhine"),[2]an!$J$39,
IF(AND(A1504=[2]an!$J$38,F1504=[2]an!$E$42),[2]an!$J$42,""))))))))))))))))))))))))))))</f>
        <v/>
      </c>
      <c r="Y1504" s="17" t="str">
        <f>IFERROR(IF(F1504="Tugigrupp",0,
IF(AND(F1504="Peretoe teenus",H1504&gt;=[2]an!$M$37,RANK(D1504,$D1504:$D1504)+COUNTIFS($D$2:D1504,D1504,$F$2:F1504,F1504)-1&gt;1),"",
IF(AND(F1504="Peretoe teenus",H1504&gt;=[2]an!$M$37,RANK(D1504,$D1504:$D1504)+COUNTIFS($D$2:D1504,D1504,$F$2:F1504,F1504)-1=1,MONTH(H1504)=MONTH(K1504)=TRUE,YEAR(H1504)=YEAR(K1504)=TRUE),((EOMONTH(H1504,0)-H1504+1)*X1504)/DAY(EOMONTH(H1504,0)),
IF(AND(F1504="Peretoe teenus",H1504&gt;=[2]an!$M$37,RANK(D1504,$D1504:$D1504)+COUNTIFS($D$2:D1504,D1504,$F$2:F1504,F1504)-1=1),X1504,
IF(AND(F1504="Peretoe teenus",H1504&lt;[2]an!$M$37,S1504&lt;&gt;"kahepoolne vajaduspõhine",RANK(D1504,$D1504:$D1504)+COUNTIFS($D$2:D1504,D1504,$F$2:F1504,F1504)-1=1),X1504,
IF(AND(F1504="Peretoe teenus",H1504&lt;[2]an!$M$37,S1504&lt;&gt;"kahepoolne vajaduspõhine",RANK(D1504,$D1504:$D1504)+COUNTIFS($D$2:D1504,D1504,$F$2:F1504,F1504)-1&gt;1),"",
IF(AND(F1504="Peretoe teenus",H1504&lt;[2]an!$M$37,S1504="kahepoolne vajaduspõhine",U1504="",RANK(D1504,$D1504:$D1504)+COUNTIFS($D$2:D1504,D1504,$F$2:F1504,F1504)-1=1),X1504,
IF(AND(F1504="Peretoe teenus",H1504&lt;[2]an!$M$37,S1504="kahepoolne vajaduspõhine",U1504="",RANK(D1504,$D1504:$D1504)+COUNTIFS($D$2:D1504,D1504,$F$2:F1504,F1504)-1&gt;1),"",
IF(AND(F1504="Peretoe teenus",H1504&lt;[2]an!$M$37,S1504="kahepoolne vajaduspõhine",U1504&lt;[2]an!$M$37,RANK(D1504,$D1504:$D1504)+COUNTIFS($D$2:D1504,D1504,$F$2:F1504,F1504)-1=1),X1504,
IF(AND(F1504="Peretoe teenus",H1504&lt;[2]an!$M$37,S1504="kahepoolne vajaduspõhine",U1504&lt;[2]an!$M$37,RANK(D1504,$D1504:$D1504)+COUNTIFS($D$2:D1504,D1504,$F$2:F1504,F1504)-1&gt;1),"",
IF(AND(F1504="Peretoe teenus",H1504&lt;[2]an!$M$37,S1504="kahepoolne vajaduspõhine",U1504&gt;=[2]an!$M$37,U1504&lt;=[2]an!$M$38,RANK(D1504,$D1504:$D1504)+COUNTIFS($D$2:D1504,D1504,$F$2:F1504,F1504)-1=1),
((EOMONTH(U1504,0)-U1504+1)*X1504)/DAY(EOMONTH(U1504,0))+(DAY(U1504)-1)*100/DAY(EOMONTH(U1504,0)),
IF(AND(F1504="Peretoe teenus",H1504&lt;[2]an!$M$37,S1504="kahepoolne vajaduspõhine",U1504&gt;=[2]an!$M$37,U1504&lt;=[2]an!$M$38,RANK(D1504,$D1504:$D1504)+COUNTIFS($D$2:D1504,D1504,$F$2:F1504,F1504)-1&gt;1),"",
IF(AND(F1504="Peretoe teenus",H1504&lt;[2]an!$M$37,S1504="kahepoolne vajaduspõhine",U1504&gt;[2]an!$M$38,RANK(D1504,$D1504:$D1504)+COUNTIFS($D$2:D1504,D1504,$F$2:F1504,F1504)-1=1),X1504,
IF(AND(F1504="Peretoe teenus",H1504&lt;[2]an!$M$37,S1504="kahepoolne vajaduspõhine",U1504&gt;[2]an!$M$38,RANK(D1504,$D1504:$D1504)+COUNTIFS($D$2:D1504,D1504,$F$2:F1504,F1504)-1&gt;1),"",X1504*W1504)))))))))))))),"")</f>
        <v/>
      </c>
      <c r="Z1504" s="18" t="str">
        <f t="shared" si="70"/>
        <v/>
      </c>
      <c r="AA1504" s="19" t="str">
        <f>IFERROR(VLOOKUP(E1504,[2]an!$A$3:$B$81,2,FALSE),"")</f>
        <v/>
      </c>
      <c r="AB1504" s="19" t="str">
        <f>IFERROR(VLOOKUP(AA1504,[2]an!$C$2:$D$16,2,FALSE),"")</f>
        <v/>
      </c>
      <c r="AC1504" s="20"/>
      <c r="AD1504" s="21" t="str">
        <f>IF(A1504=[2]an!$F$36,VLOOKUP([2]an!$F$36,[2]an!$F$36:$H$36,3,FALSE),IF(A1504=[2]an!$F$35,VLOOKUP([2]an!$F$35,[2]an!$F$35:$H$35,3,FALSE),IF(A1504=[2]an!$F$33,VLOOKUP([2]an!$F$33,[2]an!$F$33:$H$33,3,FALSE),IF(A1504=[2]an!$F$31,VLOOKUP([2]an!$F$31,[2]an!$F$31:$H$31,3,FALSE),""))))</f>
        <v/>
      </c>
    </row>
    <row r="1505" spans="6:30" x14ac:dyDescent="0.2">
      <c r="F1505" s="10"/>
      <c r="G1505" s="8" t="str">
        <f t="shared" si="71"/>
        <v/>
      </c>
      <c r="H1505" s="13"/>
      <c r="K1505" s="13"/>
      <c r="L1505" s="10"/>
      <c r="M1505" s="10"/>
      <c r="S1505" s="8" t="str">
        <f>IFERROR(VLOOKUP(D1505,[1]peretoe_teenus!$A$2:$L$2000,5,FALSE),"")</f>
        <v/>
      </c>
      <c r="U1505" s="13"/>
      <c r="V1505" s="15" t="str" cm="1">
        <f t="array" ref="V1505">IFERROR(IF(AND(F1505="Tugigrupp",RANK(K1505,$K1505:$K1505)+COUNTIFS($K$2:K1505,K1505,$L$2:L1505,L1505,$M$2:M1505,M1505,$I$2:I1505,I1505,$G$2:G1505,G1505,$F$2:F1505,F1505)-1=1),SUMPRODUCT(($F$2:$F$4154=F1505)*($G$2:$G$4154=G1505)*($K$2:$K$4154=K1505)*($I$2:$I$4154=I1505)*($L$2:$L$4154=L1505)*($M$2:$M$4154=M1505)),""),"")</f>
        <v/>
      </c>
      <c r="W1505" s="15" t="str">
        <f t="shared" si="69"/>
        <v/>
      </c>
      <c r="X1505" s="16" t="str">
        <f>IF(AND(A1505=[2]an!$G$38,F1505=[2]an!$E$40),[2]an!$G$40,IF(AND(A1505=[2]an!$G$38,F1505=[2]an!$E$41),[2]an!$G$41,IF(AND(A1505=[2]an!$G$38,F1505=[2]an!$E$39,H1505&gt;=[2]an!$M$37),[2]an!$G$39,
IF(AND(A1505=[2]an!$G$38,F1505=[2]an!$E$39,H1505&lt;[2]an!$M$37,S1505="kahepoolne vajaduspõhine",U1505=""),[2]an!$M$40,
IF(AND(A1505=[2]an!$G$38,F1505=[2]an!$E$39,H1505&lt;[2]an!$M$37,S1505="kahepoolne vajaduspõhine",U1505&lt;&gt;""),[2]an!$G$39,
IF(AND(A1505=[2]an!$G$38,F1505=[2]an!$E$39,H1505&lt;[2]an!$M$37,S1505&lt;&gt;"kahepoolne vajaduspõhine"),[2]an!$G$39,
IF(AND(A1505=[2]an!$G$38,F1505=[2]an!$E$42),[2]an!$G$42,
IF(AND(A1505=[2]an!$H$38,F1505=[2]an!$E$40),[2]an!$H$40,IF(AND(A1505=[2]an!$H$38,F1505=[2]an!$E$41),[2]an!$H$41,IF(AND(A1505=[2]an!$H$38,F1505=[2]an!$E$39,H1505&gt;=[2]an!$M$37),[2]an!$H$39,
IF(AND(A1505=[2]an!$H$38,F1505=[2]an!$E$39,H1505&lt;[2]an!$M$37,S1505="kahepoolne vajaduspõhine",U1505=""),[2]an!$M$40,
IF(AND(A1505=[2]an!$H$38,F1505=[2]an!$E$39,H1505&lt;[2]an!$M$37,S1505="kahepoolne vajaduspõhine",U1505&lt;&gt;""),[2]an!$H$39,
IF(AND(A1505=[2]an!$H$38,F1505=[2]an!$E$39,H1505&lt;[2]an!$M$37,S1505&lt;&gt;"kahepoolne vajaduspõhine"),[2]an!$H$39,
IF(AND(A1505=[2]an!$H$38,F1505=[2]an!$E$42),[2]an!$H$42,
IF(AND(A1505=[2]an!$I$38,F1505=[2]an!$E$40),[2]an!$I$40,IF(AND(A1505=[2]an!$I$38,F1505=[2]an!$E$41),[2]an!$I$41,IF(AND(A1505=[2]an!$I$38,F1505=[2]an!$E$39,H1505&gt;=[2]an!$M$37),[2]an!$I$39,
IF(AND(A1505=[2]an!$I$38,F1505=[2]an!$E$39,H1505&lt;[2]an!$M$37,S1505="kahepoolne vajaduspõhine",U1505=""),[2]an!$M$40,
IF(AND(A1505=[2]an!$I$38,F1505=[2]an!$E$39,H1505&lt;[2]an!$M$37,S1505="kahepoolne vajaduspõhine",U1505&lt;&gt;""),[2]an!$I$39,
IF(AND(A1505=[2]an!$I$38,F1505=[2]an!$E$39,H1505&lt;[2]an!$M$37,S1505&lt;&gt;"kahepoolne vajaduspõhine"),[2]an!$I$39,
IF(AND(A1505=[2]an!$I$38,F1505=[2]an!$E$42),[2]an!$I$42,
IF(AND(A1505=[2]an!$J$38,F1505=[2]an!$E$40),[2]an!$J$40,IF(AND(A1505=[2]an!$J$38,F1505=[2]an!$E$41),[2]an!$J$41,IF(AND(A1505=[2]an!$J$38,F1505=[2]an!$E$39,H1505&gt;=[2]an!$M$37),[2]an!$J$39,
IF(AND(A1505=[2]an!$J$38,F1505=[2]an!$E$39,H1505&lt;[2]an!$M$37,S1505="kahepoolne vajaduspõhine",U1505=""),[2]an!$M$40,
IF(AND(A1505=[2]an!$J$38,F1505=[2]an!$E$39,H1505&lt;[2]an!$M$37,S1505="kahepoolne vajaduspõhine",U1505&lt;&gt;""),[2]an!$J$39,
IF(AND(A1505=[2]an!$J$38,F1505=[2]an!$E$39,H1505&lt;[2]an!$M$37,S1505&lt;&gt;"kahepoolne vajaduspõhine"),[2]an!$J$39,
IF(AND(A1505=[2]an!$J$38,F1505=[2]an!$E$42),[2]an!$J$42,""))))))))))))))))))))))))))))</f>
        <v/>
      </c>
      <c r="Y1505" s="17" t="str">
        <f>IFERROR(IF(F1505="Tugigrupp",0,
IF(AND(F1505="Peretoe teenus",H1505&gt;=[2]an!$M$37,RANK(D1505,$D1505:$D1505)+COUNTIFS($D$2:D1505,D1505,$F$2:F1505,F1505)-1&gt;1),"",
IF(AND(F1505="Peretoe teenus",H1505&gt;=[2]an!$M$37,RANK(D1505,$D1505:$D1505)+COUNTIFS($D$2:D1505,D1505,$F$2:F1505,F1505)-1=1,MONTH(H1505)=MONTH(K1505)=TRUE,YEAR(H1505)=YEAR(K1505)=TRUE),((EOMONTH(H1505,0)-H1505+1)*X1505)/DAY(EOMONTH(H1505,0)),
IF(AND(F1505="Peretoe teenus",H1505&gt;=[2]an!$M$37,RANK(D1505,$D1505:$D1505)+COUNTIFS($D$2:D1505,D1505,$F$2:F1505,F1505)-1=1),X1505,
IF(AND(F1505="Peretoe teenus",H1505&lt;[2]an!$M$37,S1505&lt;&gt;"kahepoolne vajaduspõhine",RANK(D1505,$D1505:$D1505)+COUNTIFS($D$2:D1505,D1505,$F$2:F1505,F1505)-1=1),X1505,
IF(AND(F1505="Peretoe teenus",H1505&lt;[2]an!$M$37,S1505&lt;&gt;"kahepoolne vajaduspõhine",RANK(D1505,$D1505:$D1505)+COUNTIFS($D$2:D1505,D1505,$F$2:F1505,F1505)-1&gt;1),"",
IF(AND(F1505="Peretoe teenus",H1505&lt;[2]an!$M$37,S1505="kahepoolne vajaduspõhine",U1505="",RANK(D1505,$D1505:$D1505)+COUNTIFS($D$2:D1505,D1505,$F$2:F1505,F1505)-1=1),X1505,
IF(AND(F1505="Peretoe teenus",H1505&lt;[2]an!$M$37,S1505="kahepoolne vajaduspõhine",U1505="",RANK(D1505,$D1505:$D1505)+COUNTIFS($D$2:D1505,D1505,$F$2:F1505,F1505)-1&gt;1),"",
IF(AND(F1505="Peretoe teenus",H1505&lt;[2]an!$M$37,S1505="kahepoolne vajaduspõhine",U1505&lt;[2]an!$M$37,RANK(D1505,$D1505:$D1505)+COUNTIFS($D$2:D1505,D1505,$F$2:F1505,F1505)-1=1),X1505,
IF(AND(F1505="Peretoe teenus",H1505&lt;[2]an!$M$37,S1505="kahepoolne vajaduspõhine",U1505&lt;[2]an!$M$37,RANK(D1505,$D1505:$D1505)+COUNTIFS($D$2:D1505,D1505,$F$2:F1505,F1505)-1&gt;1),"",
IF(AND(F1505="Peretoe teenus",H1505&lt;[2]an!$M$37,S1505="kahepoolne vajaduspõhine",U1505&gt;=[2]an!$M$37,U1505&lt;=[2]an!$M$38,RANK(D1505,$D1505:$D1505)+COUNTIFS($D$2:D1505,D1505,$F$2:F1505,F1505)-1=1),
((EOMONTH(U1505,0)-U1505+1)*X1505)/DAY(EOMONTH(U1505,0))+(DAY(U1505)-1)*100/DAY(EOMONTH(U1505,0)),
IF(AND(F1505="Peretoe teenus",H1505&lt;[2]an!$M$37,S1505="kahepoolne vajaduspõhine",U1505&gt;=[2]an!$M$37,U1505&lt;=[2]an!$M$38,RANK(D1505,$D1505:$D1505)+COUNTIFS($D$2:D1505,D1505,$F$2:F1505,F1505)-1&gt;1),"",
IF(AND(F1505="Peretoe teenus",H1505&lt;[2]an!$M$37,S1505="kahepoolne vajaduspõhine",U1505&gt;[2]an!$M$38,RANK(D1505,$D1505:$D1505)+COUNTIFS($D$2:D1505,D1505,$F$2:F1505,F1505)-1=1),X1505,
IF(AND(F1505="Peretoe teenus",H1505&lt;[2]an!$M$37,S1505="kahepoolne vajaduspõhine",U1505&gt;[2]an!$M$38,RANK(D1505,$D1505:$D1505)+COUNTIFS($D$2:D1505,D1505,$F$2:F1505,F1505)-1&gt;1),"",X1505*W1505)))))))))))))),"")</f>
        <v/>
      </c>
      <c r="Z1505" s="18" t="str">
        <f t="shared" si="70"/>
        <v/>
      </c>
      <c r="AA1505" s="19" t="str">
        <f>IFERROR(VLOOKUP(E1505,[2]an!$A$3:$B$81,2,FALSE),"")</f>
        <v/>
      </c>
      <c r="AB1505" s="19" t="str">
        <f>IFERROR(VLOOKUP(AA1505,[2]an!$C$2:$D$16,2,FALSE),"")</f>
        <v/>
      </c>
      <c r="AC1505" s="20"/>
      <c r="AD1505" s="21" t="str">
        <f>IF(A1505=[2]an!$F$36,VLOOKUP([2]an!$F$36,[2]an!$F$36:$H$36,3,FALSE),IF(A1505=[2]an!$F$35,VLOOKUP([2]an!$F$35,[2]an!$F$35:$H$35,3,FALSE),IF(A1505=[2]an!$F$33,VLOOKUP([2]an!$F$33,[2]an!$F$33:$H$33,3,FALSE),IF(A1505=[2]an!$F$31,VLOOKUP([2]an!$F$31,[2]an!$F$31:$H$31,3,FALSE),""))))</f>
        <v/>
      </c>
    </row>
    <row r="1506" spans="6:30" x14ac:dyDescent="0.2">
      <c r="F1506" s="10"/>
      <c r="G1506" s="8" t="str">
        <f t="shared" si="71"/>
        <v/>
      </c>
      <c r="H1506" s="13"/>
      <c r="K1506" s="13"/>
      <c r="L1506" s="10"/>
      <c r="M1506" s="10"/>
      <c r="S1506" s="8" t="str">
        <f>IFERROR(VLOOKUP(D1506,[1]peretoe_teenus!$A$2:$L$2000,5,FALSE),"")</f>
        <v/>
      </c>
      <c r="U1506" s="13"/>
      <c r="V1506" s="15" t="str" cm="1">
        <f t="array" ref="V1506">IFERROR(IF(AND(F1506="Tugigrupp",RANK(K1506,$K1506:$K1506)+COUNTIFS($K$2:K1506,K1506,$L$2:L1506,L1506,$M$2:M1506,M1506,$I$2:I1506,I1506,$G$2:G1506,G1506,$F$2:F1506,F1506)-1=1),SUMPRODUCT(($F$2:$F$4154=F1506)*($G$2:$G$4154=G1506)*($K$2:$K$4154=K1506)*($I$2:$I$4154=I1506)*($L$2:$L$4154=L1506)*($M$2:$M$4154=M1506)),""),"")</f>
        <v/>
      </c>
      <c r="W1506" s="15" t="str">
        <f t="shared" si="69"/>
        <v/>
      </c>
      <c r="X1506" s="16" t="str">
        <f>IF(AND(A1506=[2]an!$G$38,F1506=[2]an!$E$40),[2]an!$G$40,IF(AND(A1506=[2]an!$G$38,F1506=[2]an!$E$41),[2]an!$G$41,IF(AND(A1506=[2]an!$G$38,F1506=[2]an!$E$39,H1506&gt;=[2]an!$M$37),[2]an!$G$39,
IF(AND(A1506=[2]an!$G$38,F1506=[2]an!$E$39,H1506&lt;[2]an!$M$37,S1506="kahepoolne vajaduspõhine",U1506=""),[2]an!$M$40,
IF(AND(A1506=[2]an!$G$38,F1506=[2]an!$E$39,H1506&lt;[2]an!$M$37,S1506="kahepoolne vajaduspõhine",U1506&lt;&gt;""),[2]an!$G$39,
IF(AND(A1506=[2]an!$G$38,F1506=[2]an!$E$39,H1506&lt;[2]an!$M$37,S1506&lt;&gt;"kahepoolne vajaduspõhine"),[2]an!$G$39,
IF(AND(A1506=[2]an!$G$38,F1506=[2]an!$E$42),[2]an!$G$42,
IF(AND(A1506=[2]an!$H$38,F1506=[2]an!$E$40),[2]an!$H$40,IF(AND(A1506=[2]an!$H$38,F1506=[2]an!$E$41),[2]an!$H$41,IF(AND(A1506=[2]an!$H$38,F1506=[2]an!$E$39,H1506&gt;=[2]an!$M$37),[2]an!$H$39,
IF(AND(A1506=[2]an!$H$38,F1506=[2]an!$E$39,H1506&lt;[2]an!$M$37,S1506="kahepoolne vajaduspõhine",U1506=""),[2]an!$M$40,
IF(AND(A1506=[2]an!$H$38,F1506=[2]an!$E$39,H1506&lt;[2]an!$M$37,S1506="kahepoolne vajaduspõhine",U1506&lt;&gt;""),[2]an!$H$39,
IF(AND(A1506=[2]an!$H$38,F1506=[2]an!$E$39,H1506&lt;[2]an!$M$37,S1506&lt;&gt;"kahepoolne vajaduspõhine"),[2]an!$H$39,
IF(AND(A1506=[2]an!$H$38,F1506=[2]an!$E$42),[2]an!$H$42,
IF(AND(A1506=[2]an!$I$38,F1506=[2]an!$E$40),[2]an!$I$40,IF(AND(A1506=[2]an!$I$38,F1506=[2]an!$E$41),[2]an!$I$41,IF(AND(A1506=[2]an!$I$38,F1506=[2]an!$E$39,H1506&gt;=[2]an!$M$37),[2]an!$I$39,
IF(AND(A1506=[2]an!$I$38,F1506=[2]an!$E$39,H1506&lt;[2]an!$M$37,S1506="kahepoolne vajaduspõhine",U1506=""),[2]an!$M$40,
IF(AND(A1506=[2]an!$I$38,F1506=[2]an!$E$39,H1506&lt;[2]an!$M$37,S1506="kahepoolne vajaduspõhine",U1506&lt;&gt;""),[2]an!$I$39,
IF(AND(A1506=[2]an!$I$38,F1506=[2]an!$E$39,H1506&lt;[2]an!$M$37,S1506&lt;&gt;"kahepoolne vajaduspõhine"),[2]an!$I$39,
IF(AND(A1506=[2]an!$I$38,F1506=[2]an!$E$42),[2]an!$I$42,
IF(AND(A1506=[2]an!$J$38,F1506=[2]an!$E$40),[2]an!$J$40,IF(AND(A1506=[2]an!$J$38,F1506=[2]an!$E$41),[2]an!$J$41,IF(AND(A1506=[2]an!$J$38,F1506=[2]an!$E$39,H1506&gt;=[2]an!$M$37),[2]an!$J$39,
IF(AND(A1506=[2]an!$J$38,F1506=[2]an!$E$39,H1506&lt;[2]an!$M$37,S1506="kahepoolne vajaduspõhine",U1506=""),[2]an!$M$40,
IF(AND(A1506=[2]an!$J$38,F1506=[2]an!$E$39,H1506&lt;[2]an!$M$37,S1506="kahepoolne vajaduspõhine",U1506&lt;&gt;""),[2]an!$J$39,
IF(AND(A1506=[2]an!$J$38,F1506=[2]an!$E$39,H1506&lt;[2]an!$M$37,S1506&lt;&gt;"kahepoolne vajaduspõhine"),[2]an!$J$39,
IF(AND(A1506=[2]an!$J$38,F1506=[2]an!$E$42),[2]an!$J$42,""))))))))))))))))))))))))))))</f>
        <v/>
      </c>
      <c r="Y1506" s="17" t="str">
        <f>IFERROR(IF(F1506="Tugigrupp",0,
IF(AND(F1506="Peretoe teenus",H1506&gt;=[2]an!$M$37,RANK(D1506,$D1506:$D1506)+COUNTIFS($D$2:D1506,D1506,$F$2:F1506,F1506)-1&gt;1),"",
IF(AND(F1506="Peretoe teenus",H1506&gt;=[2]an!$M$37,RANK(D1506,$D1506:$D1506)+COUNTIFS($D$2:D1506,D1506,$F$2:F1506,F1506)-1=1,MONTH(H1506)=MONTH(K1506)=TRUE,YEAR(H1506)=YEAR(K1506)=TRUE),((EOMONTH(H1506,0)-H1506+1)*X1506)/DAY(EOMONTH(H1506,0)),
IF(AND(F1506="Peretoe teenus",H1506&gt;=[2]an!$M$37,RANK(D1506,$D1506:$D1506)+COUNTIFS($D$2:D1506,D1506,$F$2:F1506,F1506)-1=1),X1506,
IF(AND(F1506="Peretoe teenus",H1506&lt;[2]an!$M$37,S1506&lt;&gt;"kahepoolne vajaduspõhine",RANK(D1506,$D1506:$D1506)+COUNTIFS($D$2:D1506,D1506,$F$2:F1506,F1506)-1=1),X1506,
IF(AND(F1506="Peretoe teenus",H1506&lt;[2]an!$M$37,S1506&lt;&gt;"kahepoolne vajaduspõhine",RANK(D1506,$D1506:$D1506)+COUNTIFS($D$2:D1506,D1506,$F$2:F1506,F1506)-1&gt;1),"",
IF(AND(F1506="Peretoe teenus",H1506&lt;[2]an!$M$37,S1506="kahepoolne vajaduspõhine",U1506="",RANK(D1506,$D1506:$D1506)+COUNTIFS($D$2:D1506,D1506,$F$2:F1506,F1506)-1=1),X1506,
IF(AND(F1506="Peretoe teenus",H1506&lt;[2]an!$M$37,S1506="kahepoolne vajaduspõhine",U1506="",RANK(D1506,$D1506:$D1506)+COUNTIFS($D$2:D1506,D1506,$F$2:F1506,F1506)-1&gt;1),"",
IF(AND(F1506="Peretoe teenus",H1506&lt;[2]an!$M$37,S1506="kahepoolne vajaduspõhine",U1506&lt;[2]an!$M$37,RANK(D1506,$D1506:$D1506)+COUNTIFS($D$2:D1506,D1506,$F$2:F1506,F1506)-1=1),X1506,
IF(AND(F1506="Peretoe teenus",H1506&lt;[2]an!$M$37,S1506="kahepoolne vajaduspõhine",U1506&lt;[2]an!$M$37,RANK(D1506,$D1506:$D1506)+COUNTIFS($D$2:D1506,D1506,$F$2:F1506,F1506)-1&gt;1),"",
IF(AND(F1506="Peretoe teenus",H1506&lt;[2]an!$M$37,S1506="kahepoolne vajaduspõhine",U1506&gt;=[2]an!$M$37,U1506&lt;=[2]an!$M$38,RANK(D1506,$D1506:$D1506)+COUNTIFS($D$2:D1506,D1506,$F$2:F1506,F1506)-1=1),
((EOMONTH(U1506,0)-U1506+1)*X1506)/DAY(EOMONTH(U1506,0))+(DAY(U1506)-1)*100/DAY(EOMONTH(U1506,0)),
IF(AND(F1506="Peretoe teenus",H1506&lt;[2]an!$M$37,S1506="kahepoolne vajaduspõhine",U1506&gt;=[2]an!$M$37,U1506&lt;=[2]an!$M$38,RANK(D1506,$D1506:$D1506)+COUNTIFS($D$2:D1506,D1506,$F$2:F1506,F1506)-1&gt;1),"",
IF(AND(F1506="Peretoe teenus",H1506&lt;[2]an!$M$37,S1506="kahepoolne vajaduspõhine",U1506&gt;[2]an!$M$38,RANK(D1506,$D1506:$D1506)+COUNTIFS($D$2:D1506,D1506,$F$2:F1506,F1506)-1=1),X1506,
IF(AND(F1506="Peretoe teenus",H1506&lt;[2]an!$M$37,S1506="kahepoolne vajaduspõhine",U1506&gt;[2]an!$M$38,RANK(D1506,$D1506:$D1506)+COUNTIFS($D$2:D1506,D1506,$F$2:F1506,F1506)-1&gt;1),"",X1506*W1506)))))))))))))),"")</f>
        <v/>
      </c>
      <c r="Z1506" s="18" t="str">
        <f t="shared" si="70"/>
        <v/>
      </c>
      <c r="AA1506" s="19" t="str">
        <f>IFERROR(VLOOKUP(E1506,[2]an!$A$3:$B$81,2,FALSE),"")</f>
        <v/>
      </c>
      <c r="AB1506" s="19" t="str">
        <f>IFERROR(VLOOKUP(AA1506,[2]an!$C$2:$D$16,2,FALSE),"")</f>
        <v/>
      </c>
      <c r="AC1506" s="20"/>
      <c r="AD1506" s="21" t="str">
        <f>IF(A1506=[2]an!$F$36,VLOOKUP([2]an!$F$36,[2]an!$F$36:$H$36,3,FALSE),IF(A1506=[2]an!$F$35,VLOOKUP([2]an!$F$35,[2]an!$F$35:$H$35,3,FALSE),IF(A1506=[2]an!$F$33,VLOOKUP([2]an!$F$33,[2]an!$F$33:$H$33,3,FALSE),IF(A1506=[2]an!$F$31,VLOOKUP([2]an!$F$31,[2]an!$F$31:$H$31,3,FALSE),""))))</f>
        <v/>
      </c>
    </row>
    <row r="1507" spans="6:30" x14ac:dyDescent="0.2">
      <c r="F1507" s="10"/>
      <c r="G1507" s="8" t="str">
        <f t="shared" si="71"/>
        <v/>
      </c>
      <c r="H1507" s="13"/>
      <c r="K1507" s="13"/>
      <c r="L1507" s="10"/>
      <c r="M1507" s="10"/>
      <c r="S1507" s="8" t="str">
        <f>IFERROR(VLOOKUP(D1507,[1]peretoe_teenus!$A$2:$L$2000,5,FALSE),"")</f>
        <v/>
      </c>
      <c r="U1507" s="13"/>
      <c r="V1507" s="15" t="str" cm="1">
        <f t="array" ref="V1507">IFERROR(IF(AND(F1507="Tugigrupp",RANK(K1507,$K1507:$K1507)+COUNTIFS($K$2:K1507,K1507,$L$2:L1507,L1507,$M$2:M1507,M1507,$I$2:I1507,I1507,$G$2:G1507,G1507,$F$2:F1507,F1507)-1=1),SUMPRODUCT(($F$2:$F$4154=F1507)*($G$2:$G$4154=G1507)*($K$2:$K$4154=K1507)*($I$2:$I$4154=I1507)*($L$2:$L$4154=L1507)*($M$2:$M$4154=M1507)),""),"")</f>
        <v/>
      </c>
      <c r="W1507" s="15" t="str">
        <f t="shared" si="69"/>
        <v/>
      </c>
      <c r="X1507" s="16" t="str">
        <f>IF(AND(A1507=[2]an!$G$38,F1507=[2]an!$E$40),[2]an!$G$40,IF(AND(A1507=[2]an!$G$38,F1507=[2]an!$E$41),[2]an!$G$41,IF(AND(A1507=[2]an!$G$38,F1507=[2]an!$E$39,H1507&gt;=[2]an!$M$37),[2]an!$G$39,
IF(AND(A1507=[2]an!$G$38,F1507=[2]an!$E$39,H1507&lt;[2]an!$M$37,S1507="kahepoolne vajaduspõhine",U1507=""),[2]an!$M$40,
IF(AND(A1507=[2]an!$G$38,F1507=[2]an!$E$39,H1507&lt;[2]an!$M$37,S1507="kahepoolne vajaduspõhine",U1507&lt;&gt;""),[2]an!$G$39,
IF(AND(A1507=[2]an!$G$38,F1507=[2]an!$E$39,H1507&lt;[2]an!$M$37,S1507&lt;&gt;"kahepoolne vajaduspõhine"),[2]an!$G$39,
IF(AND(A1507=[2]an!$G$38,F1507=[2]an!$E$42),[2]an!$G$42,
IF(AND(A1507=[2]an!$H$38,F1507=[2]an!$E$40),[2]an!$H$40,IF(AND(A1507=[2]an!$H$38,F1507=[2]an!$E$41),[2]an!$H$41,IF(AND(A1507=[2]an!$H$38,F1507=[2]an!$E$39,H1507&gt;=[2]an!$M$37),[2]an!$H$39,
IF(AND(A1507=[2]an!$H$38,F1507=[2]an!$E$39,H1507&lt;[2]an!$M$37,S1507="kahepoolne vajaduspõhine",U1507=""),[2]an!$M$40,
IF(AND(A1507=[2]an!$H$38,F1507=[2]an!$E$39,H1507&lt;[2]an!$M$37,S1507="kahepoolne vajaduspõhine",U1507&lt;&gt;""),[2]an!$H$39,
IF(AND(A1507=[2]an!$H$38,F1507=[2]an!$E$39,H1507&lt;[2]an!$M$37,S1507&lt;&gt;"kahepoolne vajaduspõhine"),[2]an!$H$39,
IF(AND(A1507=[2]an!$H$38,F1507=[2]an!$E$42),[2]an!$H$42,
IF(AND(A1507=[2]an!$I$38,F1507=[2]an!$E$40),[2]an!$I$40,IF(AND(A1507=[2]an!$I$38,F1507=[2]an!$E$41),[2]an!$I$41,IF(AND(A1507=[2]an!$I$38,F1507=[2]an!$E$39,H1507&gt;=[2]an!$M$37),[2]an!$I$39,
IF(AND(A1507=[2]an!$I$38,F1507=[2]an!$E$39,H1507&lt;[2]an!$M$37,S1507="kahepoolne vajaduspõhine",U1507=""),[2]an!$M$40,
IF(AND(A1507=[2]an!$I$38,F1507=[2]an!$E$39,H1507&lt;[2]an!$M$37,S1507="kahepoolne vajaduspõhine",U1507&lt;&gt;""),[2]an!$I$39,
IF(AND(A1507=[2]an!$I$38,F1507=[2]an!$E$39,H1507&lt;[2]an!$M$37,S1507&lt;&gt;"kahepoolne vajaduspõhine"),[2]an!$I$39,
IF(AND(A1507=[2]an!$I$38,F1507=[2]an!$E$42),[2]an!$I$42,
IF(AND(A1507=[2]an!$J$38,F1507=[2]an!$E$40),[2]an!$J$40,IF(AND(A1507=[2]an!$J$38,F1507=[2]an!$E$41),[2]an!$J$41,IF(AND(A1507=[2]an!$J$38,F1507=[2]an!$E$39,H1507&gt;=[2]an!$M$37),[2]an!$J$39,
IF(AND(A1507=[2]an!$J$38,F1507=[2]an!$E$39,H1507&lt;[2]an!$M$37,S1507="kahepoolne vajaduspõhine",U1507=""),[2]an!$M$40,
IF(AND(A1507=[2]an!$J$38,F1507=[2]an!$E$39,H1507&lt;[2]an!$M$37,S1507="kahepoolne vajaduspõhine",U1507&lt;&gt;""),[2]an!$J$39,
IF(AND(A1507=[2]an!$J$38,F1507=[2]an!$E$39,H1507&lt;[2]an!$M$37,S1507&lt;&gt;"kahepoolne vajaduspõhine"),[2]an!$J$39,
IF(AND(A1507=[2]an!$J$38,F1507=[2]an!$E$42),[2]an!$J$42,""))))))))))))))))))))))))))))</f>
        <v/>
      </c>
      <c r="Y1507" s="17" t="str">
        <f>IFERROR(IF(F1507="Tugigrupp",0,
IF(AND(F1507="Peretoe teenus",H1507&gt;=[2]an!$M$37,RANK(D1507,$D1507:$D1507)+COUNTIFS($D$2:D1507,D1507,$F$2:F1507,F1507)-1&gt;1),"",
IF(AND(F1507="Peretoe teenus",H1507&gt;=[2]an!$M$37,RANK(D1507,$D1507:$D1507)+COUNTIFS($D$2:D1507,D1507,$F$2:F1507,F1507)-1=1,MONTH(H1507)=MONTH(K1507)=TRUE,YEAR(H1507)=YEAR(K1507)=TRUE),((EOMONTH(H1507,0)-H1507+1)*X1507)/DAY(EOMONTH(H1507,0)),
IF(AND(F1507="Peretoe teenus",H1507&gt;=[2]an!$M$37,RANK(D1507,$D1507:$D1507)+COUNTIFS($D$2:D1507,D1507,$F$2:F1507,F1507)-1=1),X1507,
IF(AND(F1507="Peretoe teenus",H1507&lt;[2]an!$M$37,S1507&lt;&gt;"kahepoolne vajaduspõhine",RANK(D1507,$D1507:$D1507)+COUNTIFS($D$2:D1507,D1507,$F$2:F1507,F1507)-1=1),X1507,
IF(AND(F1507="Peretoe teenus",H1507&lt;[2]an!$M$37,S1507&lt;&gt;"kahepoolne vajaduspõhine",RANK(D1507,$D1507:$D1507)+COUNTIFS($D$2:D1507,D1507,$F$2:F1507,F1507)-1&gt;1),"",
IF(AND(F1507="Peretoe teenus",H1507&lt;[2]an!$M$37,S1507="kahepoolne vajaduspõhine",U1507="",RANK(D1507,$D1507:$D1507)+COUNTIFS($D$2:D1507,D1507,$F$2:F1507,F1507)-1=1),X1507,
IF(AND(F1507="Peretoe teenus",H1507&lt;[2]an!$M$37,S1507="kahepoolne vajaduspõhine",U1507="",RANK(D1507,$D1507:$D1507)+COUNTIFS($D$2:D1507,D1507,$F$2:F1507,F1507)-1&gt;1),"",
IF(AND(F1507="Peretoe teenus",H1507&lt;[2]an!$M$37,S1507="kahepoolne vajaduspõhine",U1507&lt;[2]an!$M$37,RANK(D1507,$D1507:$D1507)+COUNTIFS($D$2:D1507,D1507,$F$2:F1507,F1507)-1=1),X1507,
IF(AND(F1507="Peretoe teenus",H1507&lt;[2]an!$M$37,S1507="kahepoolne vajaduspõhine",U1507&lt;[2]an!$M$37,RANK(D1507,$D1507:$D1507)+COUNTIFS($D$2:D1507,D1507,$F$2:F1507,F1507)-1&gt;1),"",
IF(AND(F1507="Peretoe teenus",H1507&lt;[2]an!$M$37,S1507="kahepoolne vajaduspõhine",U1507&gt;=[2]an!$M$37,U1507&lt;=[2]an!$M$38,RANK(D1507,$D1507:$D1507)+COUNTIFS($D$2:D1507,D1507,$F$2:F1507,F1507)-1=1),
((EOMONTH(U1507,0)-U1507+1)*X1507)/DAY(EOMONTH(U1507,0))+(DAY(U1507)-1)*100/DAY(EOMONTH(U1507,0)),
IF(AND(F1507="Peretoe teenus",H1507&lt;[2]an!$M$37,S1507="kahepoolne vajaduspõhine",U1507&gt;=[2]an!$M$37,U1507&lt;=[2]an!$M$38,RANK(D1507,$D1507:$D1507)+COUNTIFS($D$2:D1507,D1507,$F$2:F1507,F1507)-1&gt;1),"",
IF(AND(F1507="Peretoe teenus",H1507&lt;[2]an!$M$37,S1507="kahepoolne vajaduspõhine",U1507&gt;[2]an!$M$38,RANK(D1507,$D1507:$D1507)+COUNTIFS($D$2:D1507,D1507,$F$2:F1507,F1507)-1=1),X1507,
IF(AND(F1507="Peretoe teenus",H1507&lt;[2]an!$M$37,S1507="kahepoolne vajaduspõhine",U1507&gt;[2]an!$M$38,RANK(D1507,$D1507:$D1507)+COUNTIFS($D$2:D1507,D1507,$F$2:F1507,F1507)-1&gt;1),"",X1507*W1507)))))))))))))),"")</f>
        <v/>
      </c>
      <c r="Z1507" s="18" t="str">
        <f t="shared" si="70"/>
        <v/>
      </c>
      <c r="AA1507" s="19" t="str">
        <f>IFERROR(VLOOKUP(E1507,[2]an!$A$3:$B$81,2,FALSE),"")</f>
        <v/>
      </c>
      <c r="AB1507" s="19" t="str">
        <f>IFERROR(VLOOKUP(AA1507,[2]an!$C$2:$D$16,2,FALSE),"")</f>
        <v/>
      </c>
      <c r="AC1507" s="20"/>
      <c r="AD1507" s="21" t="str">
        <f>IF(A1507=[2]an!$F$36,VLOOKUP([2]an!$F$36,[2]an!$F$36:$H$36,3,FALSE),IF(A1507=[2]an!$F$35,VLOOKUP([2]an!$F$35,[2]an!$F$35:$H$35,3,FALSE),IF(A1507=[2]an!$F$33,VLOOKUP([2]an!$F$33,[2]an!$F$33:$H$33,3,FALSE),IF(A1507=[2]an!$F$31,VLOOKUP([2]an!$F$31,[2]an!$F$31:$H$31,3,FALSE),""))))</f>
        <v/>
      </c>
    </row>
    <row r="1508" spans="6:30" x14ac:dyDescent="0.2">
      <c r="F1508" s="10"/>
      <c r="G1508" s="8" t="str">
        <f t="shared" si="71"/>
        <v/>
      </c>
      <c r="H1508" s="13"/>
      <c r="K1508" s="13"/>
      <c r="L1508" s="10"/>
      <c r="M1508" s="10"/>
      <c r="S1508" s="8" t="str">
        <f>IFERROR(VLOOKUP(D1508,[1]peretoe_teenus!$A$2:$L$2000,5,FALSE),"")</f>
        <v/>
      </c>
      <c r="U1508" s="13"/>
      <c r="V1508" s="15" t="str" cm="1">
        <f t="array" ref="V1508">IFERROR(IF(AND(F1508="Tugigrupp",RANK(K1508,$K1508:$K1508)+COUNTIFS($K$2:K1508,K1508,$L$2:L1508,L1508,$M$2:M1508,M1508,$I$2:I1508,I1508,$G$2:G1508,G1508,$F$2:F1508,F1508)-1=1),SUMPRODUCT(($F$2:$F$4154=F1508)*($G$2:$G$4154=G1508)*($K$2:$K$4154=K1508)*($I$2:$I$4154=I1508)*($L$2:$L$4154=L1508)*($M$2:$M$4154=M1508)),""),"")</f>
        <v/>
      </c>
      <c r="W1508" s="15" t="str">
        <f t="shared" si="69"/>
        <v/>
      </c>
      <c r="X1508" s="16" t="str">
        <f>IF(AND(A1508=[2]an!$G$38,F1508=[2]an!$E$40),[2]an!$G$40,IF(AND(A1508=[2]an!$G$38,F1508=[2]an!$E$41),[2]an!$G$41,IF(AND(A1508=[2]an!$G$38,F1508=[2]an!$E$39,H1508&gt;=[2]an!$M$37),[2]an!$G$39,
IF(AND(A1508=[2]an!$G$38,F1508=[2]an!$E$39,H1508&lt;[2]an!$M$37,S1508="kahepoolne vajaduspõhine",U1508=""),[2]an!$M$40,
IF(AND(A1508=[2]an!$G$38,F1508=[2]an!$E$39,H1508&lt;[2]an!$M$37,S1508="kahepoolne vajaduspõhine",U1508&lt;&gt;""),[2]an!$G$39,
IF(AND(A1508=[2]an!$G$38,F1508=[2]an!$E$39,H1508&lt;[2]an!$M$37,S1508&lt;&gt;"kahepoolne vajaduspõhine"),[2]an!$G$39,
IF(AND(A1508=[2]an!$G$38,F1508=[2]an!$E$42),[2]an!$G$42,
IF(AND(A1508=[2]an!$H$38,F1508=[2]an!$E$40),[2]an!$H$40,IF(AND(A1508=[2]an!$H$38,F1508=[2]an!$E$41),[2]an!$H$41,IF(AND(A1508=[2]an!$H$38,F1508=[2]an!$E$39,H1508&gt;=[2]an!$M$37),[2]an!$H$39,
IF(AND(A1508=[2]an!$H$38,F1508=[2]an!$E$39,H1508&lt;[2]an!$M$37,S1508="kahepoolne vajaduspõhine",U1508=""),[2]an!$M$40,
IF(AND(A1508=[2]an!$H$38,F1508=[2]an!$E$39,H1508&lt;[2]an!$M$37,S1508="kahepoolne vajaduspõhine",U1508&lt;&gt;""),[2]an!$H$39,
IF(AND(A1508=[2]an!$H$38,F1508=[2]an!$E$39,H1508&lt;[2]an!$M$37,S1508&lt;&gt;"kahepoolne vajaduspõhine"),[2]an!$H$39,
IF(AND(A1508=[2]an!$H$38,F1508=[2]an!$E$42),[2]an!$H$42,
IF(AND(A1508=[2]an!$I$38,F1508=[2]an!$E$40),[2]an!$I$40,IF(AND(A1508=[2]an!$I$38,F1508=[2]an!$E$41),[2]an!$I$41,IF(AND(A1508=[2]an!$I$38,F1508=[2]an!$E$39,H1508&gt;=[2]an!$M$37),[2]an!$I$39,
IF(AND(A1508=[2]an!$I$38,F1508=[2]an!$E$39,H1508&lt;[2]an!$M$37,S1508="kahepoolne vajaduspõhine",U1508=""),[2]an!$M$40,
IF(AND(A1508=[2]an!$I$38,F1508=[2]an!$E$39,H1508&lt;[2]an!$M$37,S1508="kahepoolne vajaduspõhine",U1508&lt;&gt;""),[2]an!$I$39,
IF(AND(A1508=[2]an!$I$38,F1508=[2]an!$E$39,H1508&lt;[2]an!$M$37,S1508&lt;&gt;"kahepoolne vajaduspõhine"),[2]an!$I$39,
IF(AND(A1508=[2]an!$I$38,F1508=[2]an!$E$42),[2]an!$I$42,
IF(AND(A1508=[2]an!$J$38,F1508=[2]an!$E$40),[2]an!$J$40,IF(AND(A1508=[2]an!$J$38,F1508=[2]an!$E$41),[2]an!$J$41,IF(AND(A1508=[2]an!$J$38,F1508=[2]an!$E$39,H1508&gt;=[2]an!$M$37),[2]an!$J$39,
IF(AND(A1508=[2]an!$J$38,F1508=[2]an!$E$39,H1508&lt;[2]an!$M$37,S1508="kahepoolne vajaduspõhine",U1508=""),[2]an!$M$40,
IF(AND(A1508=[2]an!$J$38,F1508=[2]an!$E$39,H1508&lt;[2]an!$M$37,S1508="kahepoolne vajaduspõhine",U1508&lt;&gt;""),[2]an!$J$39,
IF(AND(A1508=[2]an!$J$38,F1508=[2]an!$E$39,H1508&lt;[2]an!$M$37,S1508&lt;&gt;"kahepoolne vajaduspõhine"),[2]an!$J$39,
IF(AND(A1508=[2]an!$J$38,F1508=[2]an!$E$42),[2]an!$J$42,""))))))))))))))))))))))))))))</f>
        <v/>
      </c>
      <c r="Y1508" s="17" t="str">
        <f>IFERROR(IF(F1508="Tugigrupp",0,
IF(AND(F1508="Peretoe teenus",H1508&gt;=[2]an!$M$37,RANK(D1508,$D1508:$D1508)+COUNTIFS($D$2:D1508,D1508,$F$2:F1508,F1508)-1&gt;1),"",
IF(AND(F1508="Peretoe teenus",H1508&gt;=[2]an!$M$37,RANK(D1508,$D1508:$D1508)+COUNTIFS($D$2:D1508,D1508,$F$2:F1508,F1508)-1=1,MONTH(H1508)=MONTH(K1508)=TRUE,YEAR(H1508)=YEAR(K1508)=TRUE),((EOMONTH(H1508,0)-H1508+1)*X1508)/DAY(EOMONTH(H1508,0)),
IF(AND(F1508="Peretoe teenus",H1508&gt;=[2]an!$M$37,RANK(D1508,$D1508:$D1508)+COUNTIFS($D$2:D1508,D1508,$F$2:F1508,F1508)-1=1),X1508,
IF(AND(F1508="Peretoe teenus",H1508&lt;[2]an!$M$37,S1508&lt;&gt;"kahepoolne vajaduspõhine",RANK(D1508,$D1508:$D1508)+COUNTIFS($D$2:D1508,D1508,$F$2:F1508,F1508)-1=1),X1508,
IF(AND(F1508="Peretoe teenus",H1508&lt;[2]an!$M$37,S1508&lt;&gt;"kahepoolne vajaduspõhine",RANK(D1508,$D1508:$D1508)+COUNTIFS($D$2:D1508,D1508,$F$2:F1508,F1508)-1&gt;1),"",
IF(AND(F1508="Peretoe teenus",H1508&lt;[2]an!$M$37,S1508="kahepoolne vajaduspõhine",U1508="",RANK(D1508,$D1508:$D1508)+COUNTIFS($D$2:D1508,D1508,$F$2:F1508,F1508)-1=1),X1508,
IF(AND(F1508="Peretoe teenus",H1508&lt;[2]an!$M$37,S1508="kahepoolne vajaduspõhine",U1508="",RANK(D1508,$D1508:$D1508)+COUNTIFS($D$2:D1508,D1508,$F$2:F1508,F1508)-1&gt;1),"",
IF(AND(F1508="Peretoe teenus",H1508&lt;[2]an!$M$37,S1508="kahepoolne vajaduspõhine",U1508&lt;[2]an!$M$37,RANK(D1508,$D1508:$D1508)+COUNTIFS($D$2:D1508,D1508,$F$2:F1508,F1508)-1=1),X1508,
IF(AND(F1508="Peretoe teenus",H1508&lt;[2]an!$M$37,S1508="kahepoolne vajaduspõhine",U1508&lt;[2]an!$M$37,RANK(D1508,$D1508:$D1508)+COUNTIFS($D$2:D1508,D1508,$F$2:F1508,F1508)-1&gt;1),"",
IF(AND(F1508="Peretoe teenus",H1508&lt;[2]an!$M$37,S1508="kahepoolne vajaduspõhine",U1508&gt;=[2]an!$M$37,U1508&lt;=[2]an!$M$38,RANK(D1508,$D1508:$D1508)+COUNTIFS($D$2:D1508,D1508,$F$2:F1508,F1508)-1=1),
((EOMONTH(U1508,0)-U1508+1)*X1508)/DAY(EOMONTH(U1508,0))+(DAY(U1508)-1)*100/DAY(EOMONTH(U1508,0)),
IF(AND(F1508="Peretoe teenus",H1508&lt;[2]an!$M$37,S1508="kahepoolne vajaduspõhine",U1508&gt;=[2]an!$M$37,U1508&lt;=[2]an!$M$38,RANK(D1508,$D1508:$D1508)+COUNTIFS($D$2:D1508,D1508,$F$2:F1508,F1508)-1&gt;1),"",
IF(AND(F1508="Peretoe teenus",H1508&lt;[2]an!$M$37,S1508="kahepoolne vajaduspõhine",U1508&gt;[2]an!$M$38,RANK(D1508,$D1508:$D1508)+COUNTIFS($D$2:D1508,D1508,$F$2:F1508,F1508)-1=1),X1508,
IF(AND(F1508="Peretoe teenus",H1508&lt;[2]an!$M$37,S1508="kahepoolne vajaduspõhine",U1508&gt;[2]an!$M$38,RANK(D1508,$D1508:$D1508)+COUNTIFS($D$2:D1508,D1508,$F$2:F1508,F1508)-1&gt;1),"",X1508*W1508)))))))))))))),"")</f>
        <v/>
      </c>
      <c r="Z1508" s="18" t="str">
        <f t="shared" si="70"/>
        <v/>
      </c>
      <c r="AA1508" s="19" t="str">
        <f>IFERROR(VLOOKUP(E1508,[2]an!$A$3:$B$81,2,FALSE),"")</f>
        <v/>
      </c>
      <c r="AB1508" s="19" t="str">
        <f>IFERROR(VLOOKUP(AA1508,[2]an!$C$2:$D$16,2,FALSE),"")</f>
        <v/>
      </c>
      <c r="AC1508" s="20"/>
      <c r="AD1508" s="21" t="str">
        <f>IF(A1508=[2]an!$F$36,VLOOKUP([2]an!$F$36,[2]an!$F$36:$H$36,3,FALSE),IF(A1508=[2]an!$F$35,VLOOKUP([2]an!$F$35,[2]an!$F$35:$H$35,3,FALSE),IF(A1508=[2]an!$F$33,VLOOKUP([2]an!$F$33,[2]an!$F$33:$H$33,3,FALSE),IF(A1508=[2]an!$F$31,VLOOKUP([2]an!$F$31,[2]an!$F$31:$H$31,3,FALSE),""))))</f>
        <v/>
      </c>
    </row>
    <row r="1509" spans="6:30" x14ac:dyDescent="0.2">
      <c r="F1509" s="10"/>
      <c r="G1509" s="8" t="str">
        <f t="shared" si="71"/>
        <v/>
      </c>
      <c r="H1509" s="13"/>
      <c r="K1509" s="13"/>
      <c r="L1509" s="10"/>
      <c r="M1509" s="10"/>
      <c r="S1509" s="8" t="str">
        <f>IFERROR(VLOOKUP(D1509,[1]peretoe_teenus!$A$2:$L$2000,5,FALSE),"")</f>
        <v/>
      </c>
      <c r="U1509" s="13"/>
      <c r="V1509" s="15" t="str" cm="1">
        <f t="array" ref="V1509">IFERROR(IF(AND(F1509="Tugigrupp",RANK(K1509,$K1509:$K1509)+COUNTIFS($K$2:K1509,K1509,$L$2:L1509,L1509,$M$2:M1509,M1509,$I$2:I1509,I1509,$G$2:G1509,G1509,$F$2:F1509,F1509)-1=1),SUMPRODUCT(($F$2:$F$4154=F1509)*($G$2:$G$4154=G1509)*($K$2:$K$4154=K1509)*($I$2:$I$4154=I1509)*($L$2:$L$4154=L1509)*($M$2:$M$4154=M1509)),""),"")</f>
        <v/>
      </c>
      <c r="W1509" s="15" t="str">
        <f t="shared" si="69"/>
        <v/>
      </c>
      <c r="X1509" s="16" t="str">
        <f>IF(AND(A1509=[2]an!$G$38,F1509=[2]an!$E$40),[2]an!$G$40,IF(AND(A1509=[2]an!$G$38,F1509=[2]an!$E$41),[2]an!$G$41,IF(AND(A1509=[2]an!$G$38,F1509=[2]an!$E$39,H1509&gt;=[2]an!$M$37),[2]an!$G$39,
IF(AND(A1509=[2]an!$G$38,F1509=[2]an!$E$39,H1509&lt;[2]an!$M$37,S1509="kahepoolne vajaduspõhine",U1509=""),[2]an!$M$40,
IF(AND(A1509=[2]an!$G$38,F1509=[2]an!$E$39,H1509&lt;[2]an!$M$37,S1509="kahepoolne vajaduspõhine",U1509&lt;&gt;""),[2]an!$G$39,
IF(AND(A1509=[2]an!$G$38,F1509=[2]an!$E$39,H1509&lt;[2]an!$M$37,S1509&lt;&gt;"kahepoolne vajaduspõhine"),[2]an!$G$39,
IF(AND(A1509=[2]an!$G$38,F1509=[2]an!$E$42),[2]an!$G$42,
IF(AND(A1509=[2]an!$H$38,F1509=[2]an!$E$40),[2]an!$H$40,IF(AND(A1509=[2]an!$H$38,F1509=[2]an!$E$41),[2]an!$H$41,IF(AND(A1509=[2]an!$H$38,F1509=[2]an!$E$39,H1509&gt;=[2]an!$M$37),[2]an!$H$39,
IF(AND(A1509=[2]an!$H$38,F1509=[2]an!$E$39,H1509&lt;[2]an!$M$37,S1509="kahepoolne vajaduspõhine",U1509=""),[2]an!$M$40,
IF(AND(A1509=[2]an!$H$38,F1509=[2]an!$E$39,H1509&lt;[2]an!$M$37,S1509="kahepoolne vajaduspõhine",U1509&lt;&gt;""),[2]an!$H$39,
IF(AND(A1509=[2]an!$H$38,F1509=[2]an!$E$39,H1509&lt;[2]an!$M$37,S1509&lt;&gt;"kahepoolne vajaduspõhine"),[2]an!$H$39,
IF(AND(A1509=[2]an!$H$38,F1509=[2]an!$E$42),[2]an!$H$42,
IF(AND(A1509=[2]an!$I$38,F1509=[2]an!$E$40),[2]an!$I$40,IF(AND(A1509=[2]an!$I$38,F1509=[2]an!$E$41),[2]an!$I$41,IF(AND(A1509=[2]an!$I$38,F1509=[2]an!$E$39,H1509&gt;=[2]an!$M$37),[2]an!$I$39,
IF(AND(A1509=[2]an!$I$38,F1509=[2]an!$E$39,H1509&lt;[2]an!$M$37,S1509="kahepoolne vajaduspõhine",U1509=""),[2]an!$M$40,
IF(AND(A1509=[2]an!$I$38,F1509=[2]an!$E$39,H1509&lt;[2]an!$M$37,S1509="kahepoolne vajaduspõhine",U1509&lt;&gt;""),[2]an!$I$39,
IF(AND(A1509=[2]an!$I$38,F1509=[2]an!$E$39,H1509&lt;[2]an!$M$37,S1509&lt;&gt;"kahepoolne vajaduspõhine"),[2]an!$I$39,
IF(AND(A1509=[2]an!$I$38,F1509=[2]an!$E$42),[2]an!$I$42,
IF(AND(A1509=[2]an!$J$38,F1509=[2]an!$E$40),[2]an!$J$40,IF(AND(A1509=[2]an!$J$38,F1509=[2]an!$E$41),[2]an!$J$41,IF(AND(A1509=[2]an!$J$38,F1509=[2]an!$E$39,H1509&gt;=[2]an!$M$37),[2]an!$J$39,
IF(AND(A1509=[2]an!$J$38,F1509=[2]an!$E$39,H1509&lt;[2]an!$M$37,S1509="kahepoolne vajaduspõhine",U1509=""),[2]an!$M$40,
IF(AND(A1509=[2]an!$J$38,F1509=[2]an!$E$39,H1509&lt;[2]an!$M$37,S1509="kahepoolne vajaduspõhine",U1509&lt;&gt;""),[2]an!$J$39,
IF(AND(A1509=[2]an!$J$38,F1509=[2]an!$E$39,H1509&lt;[2]an!$M$37,S1509&lt;&gt;"kahepoolne vajaduspõhine"),[2]an!$J$39,
IF(AND(A1509=[2]an!$J$38,F1509=[2]an!$E$42),[2]an!$J$42,""))))))))))))))))))))))))))))</f>
        <v/>
      </c>
      <c r="Y1509" s="17" t="str">
        <f>IFERROR(IF(F1509="Tugigrupp",0,
IF(AND(F1509="Peretoe teenus",H1509&gt;=[2]an!$M$37,RANK(D1509,$D1509:$D1509)+COUNTIFS($D$2:D1509,D1509,$F$2:F1509,F1509)-1&gt;1),"",
IF(AND(F1509="Peretoe teenus",H1509&gt;=[2]an!$M$37,RANK(D1509,$D1509:$D1509)+COUNTIFS($D$2:D1509,D1509,$F$2:F1509,F1509)-1=1,MONTH(H1509)=MONTH(K1509)=TRUE,YEAR(H1509)=YEAR(K1509)=TRUE),((EOMONTH(H1509,0)-H1509+1)*X1509)/DAY(EOMONTH(H1509,0)),
IF(AND(F1509="Peretoe teenus",H1509&gt;=[2]an!$M$37,RANK(D1509,$D1509:$D1509)+COUNTIFS($D$2:D1509,D1509,$F$2:F1509,F1509)-1=1),X1509,
IF(AND(F1509="Peretoe teenus",H1509&lt;[2]an!$M$37,S1509&lt;&gt;"kahepoolne vajaduspõhine",RANK(D1509,$D1509:$D1509)+COUNTIFS($D$2:D1509,D1509,$F$2:F1509,F1509)-1=1),X1509,
IF(AND(F1509="Peretoe teenus",H1509&lt;[2]an!$M$37,S1509&lt;&gt;"kahepoolne vajaduspõhine",RANK(D1509,$D1509:$D1509)+COUNTIFS($D$2:D1509,D1509,$F$2:F1509,F1509)-1&gt;1),"",
IF(AND(F1509="Peretoe teenus",H1509&lt;[2]an!$M$37,S1509="kahepoolne vajaduspõhine",U1509="",RANK(D1509,$D1509:$D1509)+COUNTIFS($D$2:D1509,D1509,$F$2:F1509,F1509)-1=1),X1509,
IF(AND(F1509="Peretoe teenus",H1509&lt;[2]an!$M$37,S1509="kahepoolne vajaduspõhine",U1509="",RANK(D1509,$D1509:$D1509)+COUNTIFS($D$2:D1509,D1509,$F$2:F1509,F1509)-1&gt;1),"",
IF(AND(F1509="Peretoe teenus",H1509&lt;[2]an!$M$37,S1509="kahepoolne vajaduspõhine",U1509&lt;[2]an!$M$37,RANK(D1509,$D1509:$D1509)+COUNTIFS($D$2:D1509,D1509,$F$2:F1509,F1509)-1=1),X1509,
IF(AND(F1509="Peretoe teenus",H1509&lt;[2]an!$M$37,S1509="kahepoolne vajaduspõhine",U1509&lt;[2]an!$M$37,RANK(D1509,$D1509:$D1509)+COUNTIFS($D$2:D1509,D1509,$F$2:F1509,F1509)-1&gt;1),"",
IF(AND(F1509="Peretoe teenus",H1509&lt;[2]an!$M$37,S1509="kahepoolne vajaduspõhine",U1509&gt;=[2]an!$M$37,U1509&lt;=[2]an!$M$38,RANK(D1509,$D1509:$D1509)+COUNTIFS($D$2:D1509,D1509,$F$2:F1509,F1509)-1=1),
((EOMONTH(U1509,0)-U1509+1)*X1509)/DAY(EOMONTH(U1509,0))+(DAY(U1509)-1)*100/DAY(EOMONTH(U1509,0)),
IF(AND(F1509="Peretoe teenus",H1509&lt;[2]an!$M$37,S1509="kahepoolne vajaduspõhine",U1509&gt;=[2]an!$M$37,U1509&lt;=[2]an!$M$38,RANK(D1509,$D1509:$D1509)+COUNTIFS($D$2:D1509,D1509,$F$2:F1509,F1509)-1&gt;1),"",
IF(AND(F1509="Peretoe teenus",H1509&lt;[2]an!$M$37,S1509="kahepoolne vajaduspõhine",U1509&gt;[2]an!$M$38,RANK(D1509,$D1509:$D1509)+COUNTIFS($D$2:D1509,D1509,$F$2:F1509,F1509)-1=1),X1509,
IF(AND(F1509="Peretoe teenus",H1509&lt;[2]an!$M$37,S1509="kahepoolne vajaduspõhine",U1509&gt;[2]an!$M$38,RANK(D1509,$D1509:$D1509)+COUNTIFS($D$2:D1509,D1509,$F$2:F1509,F1509)-1&gt;1),"",X1509*W1509)))))))))))))),"")</f>
        <v/>
      </c>
      <c r="Z1509" s="18" t="str">
        <f t="shared" si="70"/>
        <v/>
      </c>
      <c r="AA1509" s="19" t="str">
        <f>IFERROR(VLOOKUP(E1509,[2]an!$A$3:$B$81,2,FALSE),"")</f>
        <v/>
      </c>
      <c r="AB1509" s="19" t="str">
        <f>IFERROR(VLOOKUP(AA1509,[2]an!$C$2:$D$16,2,FALSE),"")</f>
        <v/>
      </c>
      <c r="AC1509" s="20"/>
      <c r="AD1509" s="21" t="str">
        <f>IF(A1509=[2]an!$F$36,VLOOKUP([2]an!$F$36,[2]an!$F$36:$H$36,3,FALSE),IF(A1509=[2]an!$F$35,VLOOKUP([2]an!$F$35,[2]an!$F$35:$H$35,3,FALSE),IF(A1509=[2]an!$F$33,VLOOKUP([2]an!$F$33,[2]an!$F$33:$H$33,3,FALSE),IF(A1509=[2]an!$F$31,VLOOKUP([2]an!$F$31,[2]an!$F$31:$H$31,3,FALSE),""))))</f>
        <v/>
      </c>
    </row>
    <row r="1510" spans="6:30" x14ac:dyDescent="0.2">
      <c r="F1510" s="10"/>
      <c r="G1510" s="8" t="str">
        <f t="shared" si="71"/>
        <v/>
      </c>
      <c r="H1510" s="13"/>
      <c r="K1510" s="13"/>
      <c r="L1510" s="10"/>
      <c r="M1510" s="10"/>
      <c r="S1510" s="8" t="str">
        <f>IFERROR(VLOOKUP(D1510,[1]peretoe_teenus!$A$2:$L$2000,5,FALSE),"")</f>
        <v/>
      </c>
      <c r="U1510" s="13"/>
      <c r="V1510" s="15" t="str" cm="1">
        <f t="array" ref="V1510">IFERROR(IF(AND(F1510="Tugigrupp",RANK(K1510,$K1510:$K1510)+COUNTIFS($K$2:K1510,K1510,$L$2:L1510,L1510,$M$2:M1510,M1510,$I$2:I1510,I1510,$G$2:G1510,G1510,$F$2:F1510,F1510)-1=1),SUMPRODUCT(($F$2:$F$4154=F1510)*($G$2:$G$4154=G1510)*($K$2:$K$4154=K1510)*($I$2:$I$4154=I1510)*($L$2:$L$4154=L1510)*($M$2:$M$4154=M1510)),""),"")</f>
        <v/>
      </c>
      <c r="W1510" s="15" t="str">
        <f t="shared" si="69"/>
        <v/>
      </c>
      <c r="X1510" s="16" t="str">
        <f>IF(AND(A1510=[2]an!$G$38,F1510=[2]an!$E$40),[2]an!$G$40,IF(AND(A1510=[2]an!$G$38,F1510=[2]an!$E$41),[2]an!$G$41,IF(AND(A1510=[2]an!$G$38,F1510=[2]an!$E$39,H1510&gt;=[2]an!$M$37),[2]an!$G$39,
IF(AND(A1510=[2]an!$G$38,F1510=[2]an!$E$39,H1510&lt;[2]an!$M$37,S1510="kahepoolne vajaduspõhine",U1510=""),[2]an!$M$40,
IF(AND(A1510=[2]an!$G$38,F1510=[2]an!$E$39,H1510&lt;[2]an!$M$37,S1510="kahepoolne vajaduspõhine",U1510&lt;&gt;""),[2]an!$G$39,
IF(AND(A1510=[2]an!$G$38,F1510=[2]an!$E$39,H1510&lt;[2]an!$M$37,S1510&lt;&gt;"kahepoolne vajaduspõhine"),[2]an!$G$39,
IF(AND(A1510=[2]an!$G$38,F1510=[2]an!$E$42),[2]an!$G$42,
IF(AND(A1510=[2]an!$H$38,F1510=[2]an!$E$40),[2]an!$H$40,IF(AND(A1510=[2]an!$H$38,F1510=[2]an!$E$41),[2]an!$H$41,IF(AND(A1510=[2]an!$H$38,F1510=[2]an!$E$39,H1510&gt;=[2]an!$M$37),[2]an!$H$39,
IF(AND(A1510=[2]an!$H$38,F1510=[2]an!$E$39,H1510&lt;[2]an!$M$37,S1510="kahepoolne vajaduspõhine",U1510=""),[2]an!$M$40,
IF(AND(A1510=[2]an!$H$38,F1510=[2]an!$E$39,H1510&lt;[2]an!$M$37,S1510="kahepoolne vajaduspõhine",U1510&lt;&gt;""),[2]an!$H$39,
IF(AND(A1510=[2]an!$H$38,F1510=[2]an!$E$39,H1510&lt;[2]an!$M$37,S1510&lt;&gt;"kahepoolne vajaduspõhine"),[2]an!$H$39,
IF(AND(A1510=[2]an!$H$38,F1510=[2]an!$E$42),[2]an!$H$42,
IF(AND(A1510=[2]an!$I$38,F1510=[2]an!$E$40),[2]an!$I$40,IF(AND(A1510=[2]an!$I$38,F1510=[2]an!$E$41),[2]an!$I$41,IF(AND(A1510=[2]an!$I$38,F1510=[2]an!$E$39,H1510&gt;=[2]an!$M$37),[2]an!$I$39,
IF(AND(A1510=[2]an!$I$38,F1510=[2]an!$E$39,H1510&lt;[2]an!$M$37,S1510="kahepoolne vajaduspõhine",U1510=""),[2]an!$M$40,
IF(AND(A1510=[2]an!$I$38,F1510=[2]an!$E$39,H1510&lt;[2]an!$M$37,S1510="kahepoolne vajaduspõhine",U1510&lt;&gt;""),[2]an!$I$39,
IF(AND(A1510=[2]an!$I$38,F1510=[2]an!$E$39,H1510&lt;[2]an!$M$37,S1510&lt;&gt;"kahepoolne vajaduspõhine"),[2]an!$I$39,
IF(AND(A1510=[2]an!$I$38,F1510=[2]an!$E$42),[2]an!$I$42,
IF(AND(A1510=[2]an!$J$38,F1510=[2]an!$E$40),[2]an!$J$40,IF(AND(A1510=[2]an!$J$38,F1510=[2]an!$E$41),[2]an!$J$41,IF(AND(A1510=[2]an!$J$38,F1510=[2]an!$E$39,H1510&gt;=[2]an!$M$37),[2]an!$J$39,
IF(AND(A1510=[2]an!$J$38,F1510=[2]an!$E$39,H1510&lt;[2]an!$M$37,S1510="kahepoolne vajaduspõhine",U1510=""),[2]an!$M$40,
IF(AND(A1510=[2]an!$J$38,F1510=[2]an!$E$39,H1510&lt;[2]an!$M$37,S1510="kahepoolne vajaduspõhine",U1510&lt;&gt;""),[2]an!$J$39,
IF(AND(A1510=[2]an!$J$38,F1510=[2]an!$E$39,H1510&lt;[2]an!$M$37,S1510&lt;&gt;"kahepoolne vajaduspõhine"),[2]an!$J$39,
IF(AND(A1510=[2]an!$J$38,F1510=[2]an!$E$42),[2]an!$J$42,""))))))))))))))))))))))))))))</f>
        <v/>
      </c>
      <c r="Y1510" s="17" t="str">
        <f>IFERROR(IF(F1510="Tugigrupp",0,
IF(AND(F1510="Peretoe teenus",H1510&gt;=[2]an!$M$37,RANK(D1510,$D1510:$D1510)+COUNTIFS($D$2:D1510,D1510,$F$2:F1510,F1510)-1&gt;1),"",
IF(AND(F1510="Peretoe teenus",H1510&gt;=[2]an!$M$37,RANK(D1510,$D1510:$D1510)+COUNTIFS($D$2:D1510,D1510,$F$2:F1510,F1510)-1=1,MONTH(H1510)=MONTH(K1510)=TRUE,YEAR(H1510)=YEAR(K1510)=TRUE),((EOMONTH(H1510,0)-H1510+1)*X1510)/DAY(EOMONTH(H1510,0)),
IF(AND(F1510="Peretoe teenus",H1510&gt;=[2]an!$M$37,RANK(D1510,$D1510:$D1510)+COUNTIFS($D$2:D1510,D1510,$F$2:F1510,F1510)-1=1),X1510,
IF(AND(F1510="Peretoe teenus",H1510&lt;[2]an!$M$37,S1510&lt;&gt;"kahepoolne vajaduspõhine",RANK(D1510,$D1510:$D1510)+COUNTIFS($D$2:D1510,D1510,$F$2:F1510,F1510)-1=1),X1510,
IF(AND(F1510="Peretoe teenus",H1510&lt;[2]an!$M$37,S1510&lt;&gt;"kahepoolne vajaduspõhine",RANK(D1510,$D1510:$D1510)+COUNTIFS($D$2:D1510,D1510,$F$2:F1510,F1510)-1&gt;1),"",
IF(AND(F1510="Peretoe teenus",H1510&lt;[2]an!$M$37,S1510="kahepoolne vajaduspõhine",U1510="",RANK(D1510,$D1510:$D1510)+COUNTIFS($D$2:D1510,D1510,$F$2:F1510,F1510)-1=1),X1510,
IF(AND(F1510="Peretoe teenus",H1510&lt;[2]an!$M$37,S1510="kahepoolne vajaduspõhine",U1510="",RANK(D1510,$D1510:$D1510)+COUNTIFS($D$2:D1510,D1510,$F$2:F1510,F1510)-1&gt;1),"",
IF(AND(F1510="Peretoe teenus",H1510&lt;[2]an!$M$37,S1510="kahepoolne vajaduspõhine",U1510&lt;[2]an!$M$37,RANK(D1510,$D1510:$D1510)+COUNTIFS($D$2:D1510,D1510,$F$2:F1510,F1510)-1=1),X1510,
IF(AND(F1510="Peretoe teenus",H1510&lt;[2]an!$M$37,S1510="kahepoolne vajaduspõhine",U1510&lt;[2]an!$M$37,RANK(D1510,$D1510:$D1510)+COUNTIFS($D$2:D1510,D1510,$F$2:F1510,F1510)-1&gt;1),"",
IF(AND(F1510="Peretoe teenus",H1510&lt;[2]an!$M$37,S1510="kahepoolne vajaduspõhine",U1510&gt;=[2]an!$M$37,U1510&lt;=[2]an!$M$38,RANK(D1510,$D1510:$D1510)+COUNTIFS($D$2:D1510,D1510,$F$2:F1510,F1510)-1=1),
((EOMONTH(U1510,0)-U1510+1)*X1510)/DAY(EOMONTH(U1510,0))+(DAY(U1510)-1)*100/DAY(EOMONTH(U1510,0)),
IF(AND(F1510="Peretoe teenus",H1510&lt;[2]an!$M$37,S1510="kahepoolne vajaduspõhine",U1510&gt;=[2]an!$M$37,U1510&lt;=[2]an!$M$38,RANK(D1510,$D1510:$D1510)+COUNTIFS($D$2:D1510,D1510,$F$2:F1510,F1510)-1&gt;1),"",
IF(AND(F1510="Peretoe teenus",H1510&lt;[2]an!$M$37,S1510="kahepoolne vajaduspõhine",U1510&gt;[2]an!$M$38,RANK(D1510,$D1510:$D1510)+COUNTIFS($D$2:D1510,D1510,$F$2:F1510,F1510)-1=1),X1510,
IF(AND(F1510="Peretoe teenus",H1510&lt;[2]an!$M$37,S1510="kahepoolne vajaduspõhine",U1510&gt;[2]an!$M$38,RANK(D1510,$D1510:$D1510)+COUNTIFS($D$2:D1510,D1510,$F$2:F1510,F1510)-1&gt;1),"",X1510*W1510)))))))))))))),"")</f>
        <v/>
      </c>
      <c r="Z1510" s="18" t="str">
        <f t="shared" si="70"/>
        <v/>
      </c>
      <c r="AA1510" s="19" t="str">
        <f>IFERROR(VLOOKUP(E1510,[2]an!$A$3:$B$81,2,FALSE),"")</f>
        <v/>
      </c>
      <c r="AB1510" s="19" t="str">
        <f>IFERROR(VLOOKUP(AA1510,[2]an!$C$2:$D$16,2,FALSE),"")</f>
        <v/>
      </c>
      <c r="AC1510" s="20"/>
      <c r="AD1510" s="21" t="str">
        <f>IF(A1510=[2]an!$F$36,VLOOKUP([2]an!$F$36,[2]an!$F$36:$H$36,3,FALSE),IF(A1510=[2]an!$F$35,VLOOKUP([2]an!$F$35,[2]an!$F$35:$H$35,3,FALSE),IF(A1510=[2]an!$F$33,VLOOKUP([2]an!$F$33,[2]an!$F$33:$H$33,3,FALSE),IF(A1510=[2]an!$F$31,VLOOKUP([2]an!$F$31,[2]an!$F$31:$H$31,3,FALSE),""))))</f>
        <v/>
      </c>
    </row>
    <row r="1511" spans="6:30" x14ac:dyDescent="0.2">
      <c r="F1511" s="10"/>
      <c r="G1511" s="8" t="str">
        <f t="shared" si="71"/>
        <v/>
      </c>
      <c r="H1511" s="13"/>
      <c r="K1511" s="13"/>
      <c r="L1511" s="10"/>
      <c r="M1511" s="10"/>
      <c r="S1511" s="8" t="str">
        <f>IFERROR(VLOOKUP(D1511,[1]peretoe_teenus!$A$2:$L$2000,5,FALSE),"")</f>
        <v/>
      </c>
      <c r="U1511" s="13"/>
      <c r="V1511" s="15" t="str" cm="1">
        <f t="array" ref="V1511">IFERROR(IF(AND(F1511="Tugigrupp",RANK(K1511,$K1511:$K1511)+COUNTIFS($K$2:K1511,K1511,$L$2:L1511,L1511,$M$2:M1511,M1511,$I$2:I1511,I1511,$G$2:G1511,G1511,$F$2:F1511,F1511)-1=1),SUMPRODUCT(($F$2:$F$4154=F1511)*($G$2:$G$4154=G1511)*($K$2:$K$4154=K1511)*($I$2:$I$4154=I1511)*($L$2:$L$4154=L1511)*($M$2:$M$4154=M1511)),""),"")</f>
        <v/>
      </c>
      <c r="W1511" s="15" t="str">
        <f t="shared" si="69"/>
        <v/>
      </c>
      <c r="X1511" s="16" t="str">
        <f>IF(AND(A1511=[2]an!$G$38,F1511=[2]an!$E$40),[2]an!$G$40,IF(AND(A1511=[2]an!$G$38,F1511=[2]an!$E$41),[2]an!$G$41,IF(AND(A1511=[2]an!$G$38,F1511=[2]an!$E$39,H1511&gt;=[2]an!$M$37),[2]an!$G$39,
IF(AND(A1511=[2]an!$G$38,F1511=[2]an!$E$39,H1511&lt;[2]an!$M$37,S1511="kahepoolne vajaduspõhine",U1511=""),[2]an!$M$40,
IF(AND(A1511=[2]an!$G$38,F1511=[2]an!$E$39,H1511&lt;[2]an!$M$37,S1511="kahepoolne vajaduspõhine",U1511&lt;&gt;""),[2]an!$G$39,
IF(AND(A1511=[2]an!$G$38,F1511=[2]an!$E$39,H1511&lt;[2]an!$M$37,S1511&lt;&gt;"kahepoolne vajaduspõhine"),[2]an!$G$39,
IF(AND(A1511=[2]an!$G$38,F1511=[2]an!$E$42),[2]an!$G$42,
IF(AND(A1511=[2]an!$H$38,F1511=[2]an!$E$40),[2]an!$H$40,IF(AND(A1511=[2]an!$H$38,F1511=[2]an!$E$41),[2]an!$H$41,IF(AND(A1511=[2]an!$H$38,F1511=[2]an!$E$39,H1511&gt;=[2]an!$M$37),[2]an!$H$39,
IF(AND(A1511=[2]an!$H$38,F1511=[2]an!$E$39,H1511&lt;[2]an!$M$37,S1511="kahepoolne vajaduspõhine",U1511=""),[2]an!$M$40,
IF(AND(A1511=[2]an!$H$38,F1511=[2]an!$E$39,H1511&lt;[2]an!$M$37,S1511="kahepoolne vajaduspõhine",U1511&lt;&gt;""),[2]an!$H$39,
IF(AND(A1511=[2]an!$H$38,F1511=[2]an!$E$39,H1511&lt;[2]an!$M$37,S1511&lt;&gt;"kahepoolne vajaduspõhine"),[2]an!$H$39,
IF(AND(A1511=[2]an!$H$38,F1511=[2]an!$E$42),[2]an!$H$42,
IF(AND(A1511=[2]an!$I$38,F1511=[2]an!$E$40),[2]an!$I$40,IF(AND(A1511=[2]an!$I$38,F1511=[2]an!$E$41),[2]an!$I$41,IF(AND(A1511=[2]an!$I$38,F1511=[2]an!$E$39,H1511&gt;=[2]an!$M$37),[2]an!$I$39,
IF(AND(A1511=[2]an!$I$38,F1511=[2]an!$E$39,H1511&lt;[2]an!$M$37,S1511="kahepoolne vajaduspõhine",U1511=""),[2]an!$M$40,
IF(AND(A1511=[2]an!$I$38,F1511=[2]an!$E$39,H1511&lt;[2]an!$M$37,S1511="kahepoolne vajaduspõhine",U1511&lt;&gt;""),[2]an!$I$39,
IF(AND(A1511=[2]an!$I$38,F1511=[2]an!$E$39,H1511&lt;[2]an!$M$37,S1511&lt;&gt;"kahepoolne vajaduspõhine"),[2]an!$I$39,
IF(AND(A1511=[2]an!$I$38,F1511=[2]an!$E$42),[2]an!$I$42,
IF(AND(A1511=[2]an!$J$38,F1511=[2]an!$E$40),[2]an!$J$40,IF(AND(A1511=[2]an!$J$38,F1511=[2]an!$E$41),[2]an!$J$41,IF(AND(A1511=[2]an!$J$38,F1511=[2]an!$E$39,H1511&gt;=[2]an!$M$37),[2]an!$J$39,
IF(AND(A1511=[2]an!$J$38,F1511=[2]an!$E$39,H1511&lt;[2]an!$M$37,S1511="kahepoolne vajaduspõhine",U1511=""),[2]an!$M$40,
IF(AND(A1511=[2]an!$J$38,F1511=[2]an!$E$39,H1511&lt;[2]an!$M$37,S1511="kahepoolne vajaduspõhine",U1511&lt;&gt;""),[2]an!$J$39,
IF(AND(A1511=[2]an!$J$38,F1511=[2]an!$E$39,H1511&lt;[2]an!$M$37,S1511&lt;&gt;"kahepoolne vajaduspõhine"),[2]an!$J$39,
IF(AND(A1511=[2]an!$J$38,F1511=[2]an!$E$42),[2]an!$J$42,""))))))))))))))))))))))))))))</f>
        <v/>
      </c>
      <c r="Y1511" s="17" t="str">
        <f>IFERROR(IF(F1511="Tugigrupp",0,
IF(AND(F1511="Peretoe teenus",H1511&gt;=[2]an!$M$37,RANK(D1511,$D1511:$D1511)+COUNTIFS($D$2:D1511,D1511,$F$2:F1511,F1511)-1&gt;1),"",
IF(AND(F1511="Peretoe teenus",H1511&gt;=[2]an!$M$37,RANK(D1511,$D1511:$D1511)+COUNTIFS($D$2:D1511,D1511,$F$2:F1511,F1511)-1=1,MONTH(H1511)=MONTH(K1511)=TRUE,YEAR(H1511)=YEAR(K1511)=TRUE),((EOMONTH(H1511,0)-H1511+1)*X1511)/DAY(EOMONTH(H1511,0)),
IF(AND(F1511="Peretoe teenus",H1511&gt;=[2]an!$M$37,RANK(D1511,$D1511:$D1511)+COUNTIFS($D$2:D1511,D1511,$F$2:F1511,F1511)-1=1),X1511,
IF(AND(F1511="Peretoe teenus",H1511&lt;[2]an!$M$37,S1511&lt;&gt;"kahepoolne vajaduspõhine",RANK(D1511,$D1511:$D1511)+COUNTIFS($D$2:D1511,D1511,$F$2:F1511,F1511)-1=1),X1511,
IF(AND(F1511="Peretoe teenus",H1511&lt;[2]an!$M$37,S1511&lt;&gt;"kahepoolne vajaduspõhine",RANK(D1511,$D1511:$D1511)+COUNTIFS($D$2:D1511,D1511,$F$2:F1511,F1511)-1&gt;1),"",
IF(AND(F1511="Peretoe teenus",H1511&lt;[2]an!$M$37,S1511="kahepoolne vajaduspõhine",U1511="",RANK(D1511,$D1511:$D1511)+COUNTIFS($D$2:D1511,D1511,$F$2:F1511,F1511)-1=1),X1511,
IF(AND(F1511="Peretoe teenus",H1511&lt;[2]an!$M$37,S1511="kahepoolne vajaduspõhine",U1511="",RANK(D1511,$D1511:$D1511)+COUNTIFS($D$2:D1511,D1511,$F$2:F1511,F1511)-1&gt;1),"",
IF(AND(F1511="Peretoe teenus",H1511&lt;[2]an!$M$37,S1511="kahepoolne vajaduspõhine",U1511&lt;[2]an!$M$37,RANK(D1511,$D1511:$D1511)+COUNTIFS($D$2:D1511,D1511,$F$2:F1511,F1511)-1=1),X1511,
IF(AND(F1511="Peretoe teenus",H1511&lt;[2]an!$M$37,S1511="kahepoolne vajaduspõhine",U1511&lt;[2]an!$M$37,RANK(D1511,$D1511:$D1511)+COUNTIFS($D$2:D1511,D1511,$F$2:F1511,F1511)-1&gt;1),"",
IF(AND(F1511="Peretoe teenus",H1511&lt;[2]an!$M$37,S1511="kahepoolne vajaduspõhine",U1511&gt;=[2]an!$M$37,U1511&lt;=[2]an!$M$38,RANK(D1511,$D1511:$D1511)+COUNTIFS($D$2:D1511,D1511,$F$2:F1511,F1511)-1=1),
((EOMONTH(U1511,0)-U1511+1)*X1511)/DAY(EOMONTH(U1511,0))+(DAY(U1511)-1)*100/DAY(EOMONTH(U1511,0)),
IF(AND(F1511="Peretoe teenus",H1511&lt;[2]an!$M$37,S1511="kahepoolne vajaduspõhine",U1511&gt;=[2]an!$M$37,U1511&lt;=[2]an!$M$38,RANK(D1511,$D1511:$D1511)+COUNTIFS($D$2:D1511,D1511,$F$2:F1511,F1511)-1&gt;1),"",
IF(AND(F1511="Peretoe teenus",H1511&lt;[2]an!$M$37,S1511="kahepoolne vajaduspõhine",U1511&gt;[2]an!$M$38,RANK(D1511,$D1511:$D1511)+COUNTIFS($D$2:D1511,D1511,$F$2:F1511,F1511)-1=1),X1511,
IF(AND(F1511="Peretoe teenus",H1511&lt;[2]an!$M$37,S1511="kahepoolne vajaduspõhine",U1511&gt;[2]an!$M$38,RANK(D1511,$D1511:$D1511)+COUNTIFS($D$2:D1511,D1511,$F$2:F1511,F1511)-1&gt;1),"",X1511*W1511)))))))))))))),"")</f>
        <v/>
      </c>
      <c r="Z1511" s="18" t="str">
        <f t="shared" si="70"/>
        <v/>
      </c>
      <c r="AA1511" s="19" t="str">
        <f>IFERROR(VLOOKUP(E1511,[2]an!$A$3:$B$81,2,FALSE),"")</f>
        <v/>
      </c>
      <c r="AB1511" s="19" t="str">
        <f>IFERROR(VLOOKUP(AA1511,[2]an!$C$2:$D$16,2,FALSE),"")</f>
        <v/>
      </c>
      <c r="AC1511" s="20"/>
      <c r="AD1511" s="21" t="str">
        <f>IF(A1511=[2]an!$F$36,VLOOKUP([2]an!$F$36,[2]an!$F$36:$H$36,3,FALSE),IF(A1511=[2]an!$F$35,VLOOKUP([2]an!$F$35,[2]an!$F$35:$H$35,3,FALSE),IF(A1511=[2]an!$F$33,VLOOKUP([2]an!$F$33,[2]an!$F$33:$H$33,3,FALSE),IF(A1511=[2]an!$F$31,VLOOKUP([2]an!$F$31,[2]an!$F$31:$H$31,3,FALSE),""))))</f>
        <v/>
      </c>
    </row>
    <row r="1512" spans="6:30" x14ac:dyDescent="0.2">
      <c r="F1512" s="10"/>
      <c r="G1512" s="8" t="str">
        <f t="shared" si="71"/>
        <v/>
      </c>
      <c r="H1512" s="13"/>
      <c r="K1512" s="13"/>
      <c r="L1512" s="10"/>
      <c r="M1512" s="10"/>
      <c r="S1512" s="8" t="str">
        <f>IFERROR(VLOOKUP(D1512,[1]peretoe_teenus!$A$2:$L$2000,5,FALSE),"")</f>
        <v/>
      </c>
      <c r="U1512" s="13"/>
      <c r="V1512" s="15" t="str" cm="1">
        <f t="array" ref="V1512">IFERROR(IF(AND(F1512="Tugigrupp",RANK(K1512,$K1512:$K1512)+COUNTIFS($K$2:K1512,K1512,$L$2:L1512,L1512,$M$2:M1512,M1512,$I$2:I1512,I1512,$G$2:G1512,G1512,$F$2:F1512,F1512)-1=1),SUMPRODUCT(($F$2:$F$4154=F1512)*($G$2:$G$4154=G1512)*($K$2:$K$4154=K1512)*($I$2:$I$4154=I1512)*($L$2:$L$4154=L1512)*($M$2:$M$4154=M1512)),""),"")</f>
        <v/>
      </c>
      <c r="W1512" s="15" t="str">
        <f t="shared" si="69"/>
        <v/>
      </c>
      <c r="X1512" s="16" t="str">
        <f>IF(AND(A1512=[2]an!$G$38,F1512=[2]an!$E$40),[2]an!$G$40,IF(AND(A1512=[2]an!$G$38,F1512=[2]an!$E$41),[2]an!$G$41,IF(AND(A1512=[2]an!$G$38,F1512=[2]an!$E$39,H1512&gt;=[2]an!$M$37),[2]an!$G$39,
IF(AND(A1512=[2]an!$G$38,F1512=[2]an!$E$39,H1512&lt;[2]an!$M$37,S1512="kahepoolne vajaduspõhine",U1512=""),[2]an!$M$40,
IF(AND(A1512=[2]an!$G$38,F1512=[2]an!$E$39,H1512&lt;[2]an!$M$37,S1512="kahepoolne vajaduspõhine",U1512&lt;&gt;""),[2]an!$G$39,
IF(AND(A1512=[2]an!$G$38,F1512=[2]an!$E$39,H1512&lt;[2]an!$M$37,S1512&lt;&gt;"kahepoolne vajaduspõhine"),[2]an!$G$39,
IF(AND(A1512=[2]an!$G$38,F1512=[2]an!$E$42),[2]an!$G$42,
IF(AND(A1512=[2]an!$H$38,F1512=[2]an!$E$40),[2]an!$H$40,IF(AND(A1512=[2]an!$H$38,F1512=[2]an!$E$41),[2]an!$H$41,IF(AND(A1512=[2]an!$H$38,F1512=[2]an!$E$39,H1512&gt;=[2]an!$M$37),[2]an!$H$39,
IF(AND(A1512=[2]an!$H$38,F1512=[2]an!$E$39,H1512&lt;[2]an!$M$37,S1512="kahepoolne vajaduspõhine",U1512=""),[2]an!$M$40,
IF(AND(A1512=[2]an!$H$38,F1512=[2]an!$E$39,H1512&lt;[2]an!$M$37,S1512="kahepoolne vajaduspõhine",U1512&lt;&gt;""),[2]an!$H$39,
IF(AND(A1512=[2]an!$H$38,F1512=[2]an!$E$39,H1512&lt;[2]an!$M$37,S1512&lt;&gt;"kahepoolne vajaduspõhine"),[2]an!$H$39,
IF(AND(A1512=[2]an!$H$38,F1512=[2]an!$E$42),[2]an!$H$42,
IF(AND(A1512=[2]an!$I$38,F1512=[2]an!$E$40),[2]an!$I$40,IF(AND(A1512=[2]an!$I$38,F1512=[2]an!$E$41),[2]an!$I$41,IF(AND(A1512=[2]an!$I$38,F1512=[2]an!$E$39,H1512&gt;=[2]an!$M$37),[2]an!$I$39,
IF(AND(A1512=[2]an!$I$38,F1512=[2]an!$E$39,H1512&lt;[2]an!$M$37,S1512="kahepoolne vajaduspõhine",U1512=""),[2]an!$M$40,
IF(AND(A1512=[2]an!$I$38,F1512=[2]an!$E$39,H1512&lt;[2]an!$M$37,S1512="kahepoolne vajaduspõhine",U1512&lt;&gt;""),[2]an!$I$39,
IF(AND(A1512=[2]an!$I$38,F1512=[2]an!$E$39,H1512&lt;[2]an!$M$37,S1512&lt;&gt;"kahepoolne vajaduspõhine"),[2]an!$I$39,
IF(AND(A1512=[2]an!$I$38,F1512=[2]an!$E$42),[2]an!$I$42,
IF(AND(A1512=[2]an!$J$38,F1512=[2]an!$E$40),[2]an!$J$40,IF(AND(A1512=[2]an!$J$38,F1512=[2]an!$E$41),[2]an!$J$41,IF(AND(A1512=[2]an!$J$38,F1512=[2]an!$E$39,H1512&gt;=[2]an!$M$37),[2]an!$J$39,
IF(AND(A1512=[2]an!$J$38,F1512=[2]an!$E$39,H1512&lt;[2]an!$M$37,S1512="kahepoolne vajaduspõhine",U1512=""),[2]an!$M$40,
IF(AND(A1512=[2]an!$J$38,F1512=[2]an!$E$39,H1512&lt;[2]an!$M$37,S1512="kahepoolne vajaduspõhine",U1512&lt;&gt;""),[2]an!$J$39,
IF(AND(A1512=[2]an!$J$38,F1512=[2]an!$E$39,H1512&lt;[2]an!$M$37,S1512&lt;&gt;"kahepoolne vajaduspõhine"),[2]an!$J$39,
IF(AND(A1512=[2]an!$J$38,F1512=[2]an!$E$42),[2]an!$J$42,""))))))))))))))))))))))))))))</f>
        <v/>
      </c>
      <c r="Y1512" s="17" t="str">
        <f>IFERROR(IF(F1512="Tugigrupp",0,
IF(AND(F1512="Peretoe teenus",H1512&gt;=[2]an!$M$37,RANK(D1512,$D1512:$D1512)+COUNTIFS($D$2:D1512,D1512,$F$2:F1512,F1512)-1&gt;1),"",
IF(AND(F1512="Peretoe teenus",H1512&gt;=[2]an!$M$37,RANK(D1512,$D1512:$D1512)+COUNTIFS($D$2:D1512,D1512,$F$2:F1512,F1512)-1=1,MONTH(H1512)=MONTH(K1512)=TRUE,YEAR(H1512)=YEAR(K1512)=TRUE),((EOMONTH(H1512,0)-H1512+1)*X1512)/DAY(EOMONTH(H1512,0)),
IF(AND(F1512="Peretoe teenus",H1512&gt;=[2]an!$M$37,RANK(D1512,$D1512:$D1512)+COUNTIFS($D$2:D1512,D1512,$F$2:F1512,F1512)-1=1),X1512,
IF(AND(F1512="Peretoe teenus",H1512&lt;[2]an!$M$37,S1512&lt;&gt;"kahepoolne vajaduspõhine",RANK(D1512,$D1512:$D1512)+COUNTIFS($D$2:D1512,D1512,$F$2:F1512,F1512)-1=1),X1512,
IF(AND(F1512="Peretoe teenus",H1512&lt;[2]an!$M$37,S1512&lt;&gt;"kahepoolne vajaduspõhine",RANK(D1512,$D1512:$D1512)+COUNTIFS($D$2:D1512,D1512,$F$2:F1512,F1512)-1&gt;1),"",
IF(AND(F1512="Peretoe teenus",H1512&lt;[2]an!$M$37,S1512="kahepoolne vajaduspõhine",U1512="",RANK(D1512,$D1512:$D1512)+COUNTIFS($D$2:D1512,D1512,$F$2:F1512,F1512)-1=1),X1512,
IF(AND(F1512="Peretoe teenus",H1512&lt;[2]an!$M$37,S1512="kahepoolne vajaduspõhine",U1512="",RANK(D1512,$D1512:$D1512)+COUNTIFS($D$2:D1512,D1512,$F$2:F1512,F1512)-1&gt;1),"",
IF(AND(F1512="Peretoe teenus",H1512&lt;[2]an!$M$37,S1512="kahepoolne vajaduspõhine",U1512&lt;[2]an!$M$37,RANK(D1512,$D1512:$D1512)+COUNTIFS($D$2:D1512,D1512,$F$2:F1512,F1512)-1=1),X1512,
IF(AND(F1512="Peretoe teenus",H1512&lt;[2]an!$M$37,S1512="kahepoolne vajaduspõhine",U1512&lt;[2]an!$M$37,RANK(D1512,$D1512:$D1512)+COUNTIFS($D$2:D1512,D1512,$F$2:F1512,F1512)-1&gt;1),"",
IF(AND(F1512="Peretoe teenus",H1512&lt;[2]an!$M$37,S1512="kahepoolne vajaduspõhine",U1512&gt;=[2]an!$M$37,U1512&lt;=[2]an!$M$38,RANK(D1512,$D1512:$D1512)+COUNTIFS($D$2:D1512,D1512,$F$2:F1512,F1512)-1=1),
((EOMONTH(U1512,0)-U1512+1)*X1512)/DAY(EOMONTH(U1512,0))+(DAY(U1512)-1)*100/DAY(EOMONTH(U1512,0)),
IF(AND(F1512="Peretoe teenus",H1512&lt;[2]an!$M$37,S1512="kahepoolne vajaduspõhine",U1512&gt;=[2]an!$M$37,U1512&lt;=[2]an!$M$38,RANK(D1512,$D1512:$D1512)+COUNTIFS($D$2:D1512,D1512,$F$2:F1512,F1512)-1&gt;1),"",
IF(AND(F1512="Peretoe teenus",H1512&lt;[2]an!$M$37,S1512="kahepoolne vajaduspõhine",U1512&gt;[2]an!$M$38,RANK(D1512,$D1512:$D1512)+COUNTIFS($D$2:D1512,D1512,$F$2:F1512,F1512)-1=1),X1512,
IF(AND(F1512="Peretoe teenus",H1512&lt;[2]an!$M$37,S1512="kahepoolne vajaduspõhine",U1512&gt;[2]an!$M$38,RANK(D1512,$D1512:$D1512)+COUNTIFS($D$2:D1512,D1512,$F$2:F1512,F1512)-1&gt;1),"",X1512*W1512)))))))))))))),"")</f>
        <v/>
      </c>
      <c r="Z1512" s="18" t="str">
        <f t="shared" si="70"/>
        <v/>
      </c>
      <c r="AA1512" s="19" t="str">
        <f>IFERROR(VLOOKUP(E1512,[2]an!$A$3:$B$81,2,FALSE),"")</f>
        <v/>
      </c>
      <c r="AB1512" s="19" t="str">
        <f>IFERROR(VLOOKUP(AA1512,[2]an!$C$2:$D$16,2,FALSE),"")</f>
        <v/>
      </c>
      <c r="AC1512" s="20"/>
      <c r="AD1512" s="21" t="str">
        <f>IF(A1512=[2]an!$F$36,VLOOKUP([2]an!$F$36,[2]an!$F$36:$H$36,3,FALSE),IF(A1512=[2]an!$F$35,VLOOKUP([2]an!$F$35,[2]an!$F$35:$H$35,3,FALSE),IF(A1512=[2]an!$F$33,VLOOKUP([2]an!$F$33,[2]an!$F$33:$H$33,3,FALSE),IF(A1512=[2]an!$F$31,VLOOKUP([2]an!$F$31,[2]an!$F$31:$H$31,3,FALSE),""))))</f>
        <v/>
      </c>
    </row>
    <row r="1513" spans="6:30" x14ac:dyDescent="0.2">
      <c r="F1513" s="10"/>
      <c r="G1513" s="8" t="str">
        <f t="shared" si="71"/>
        <v/>
      </c>
      <c r="H1513" s="13"/>
      <c r="K1513" s="13"/>
      <c r="L1513" s="10"/>
      <c r="M1513" s="10"/>
      <c r="S1513" s="8" t="str">
        <f>IFERROR(VLOOKUP(D1513,[1]peretoe_teenus!$A$2:$L$2000,5,FALSE),"")</f>
        <v/>
      </c>
      <c r="U1513" s="13"/>
      <c r="V1513" s="15" t="str" cm="1">
        <f t="array" ref="V1513">IFERROR(IF(AND(F1513="Tugigrupp",RANK(K1513,$K1513:$K1513)+COUNTIFS($K$2:K1513,K1513,$L$2:L1513,L1513,$M$2:M1513,M1513,$I$2:I1513,I1513,$G$2:G1513,G1513,$F$2:F1513,F1513)-1=1),SUMPRODUCT(($F$2:$F$4154=F1513)*($G$2:$G$4154=G1513)*($K$2:$K$4154=K1513)*($I$2:$I$4154=I1513)*($L$2:$L$4154=L1513)*($M$2:$M$4154=M1513)),""),"")</f>
        <v/>
      </c>
      <c r="W1513" s="15" t="str">
        <f t="shared" si="69"/>
        <v/>
      </c>
      <c r="X1513" s="16" t="str">
        <f>IF(AND(A1513=[2]an!$G$38,F1513=[2]an!$E$40),[2]an!$G$40,IF(AND(A1513=[2]an!$G$38,F1513=[2]an!$E$41),[2]an!$G$41,IF(AND(A1513=[2]an!$G$38,F1513=[2]an!$E$39,H1513&gt;=[2]an!$M$37),[2]an!$G$39,
IF(AND(A1513=[2]an!$G$38,F1513=[2]an!$E$39,H1513&lt;[2]an!$M$37,S1513="kahepoolne vajaduspõhine",U1513=""),[2]an!$M$40,
IF(AND(A1513=[2]an!$G$38,F1513=[2]an!$E$39,H1513&lt;[2]an!$M$37,S1513="kahepoolne vajaduspõhine",U1513&lt;&gt;""),[2]an!$G$39,
IF(AND(A1513=[2]an!$G$38,F1513=[2]an!$E$39,H1513&lt;[2]an!$M$37,S1513&lt;&gt;"kahepoolne vajaduspõhine"),[2]an!$G$39,
IF(AND(A1513=[2]an!$G$38,F1513=[2]an!$E$42),[2]an!$G$42,
IF(AND(A1513=[2]an!$H$38,F1513=[2]an!$E$40),[2]an!$H$40,IF(AND(A1513=[2]an!$H$38,F1513=[2]an!$E$41),[2]an!$H$41,IF(AND(A1513=[2]an!$H$38,F1513=[2]an!$E$39,H1513&gt;=[2]an!$M$37),[2]an!$H$39,
IF(AND(A1513=[2]an!$H$38,F1513=[2]an!$E$39,H1513&lt;[2]an!$M$37,S1513="kahepoolne vajaduspõhine",U1513=""),[2]an!$M$40,
IF(AND(A1513=[2]an!$H$38,F1513=[2]an!$E$39,H1513&lt;[2]an!$M$37,S1513="kahepoolne vajaduspõhine",U1513&lt;&gt;""),[2]an!$H$39,
IF(AND(A1513=[2]an!$H$38,F1513=[2]an!$E$39,H1513&lt;[2]an!$M$37,S1513&lt;&gt;"kahepoolne vajaduspõhine"),[2]an!$H$39,
IF(AND(A1513=[2]an!$H$38,F1513=[2]an!$E$42),[2]an!$H$42,
IF(AND(A1513=[2]an!$I$38,F1513=[2]an!$E$40),[2]an!$I$40,IF(AND(A1513=[2]an!$I$38,F1513=[2]an!$E$41),[2]an!$I$41,IF(AND(A1513=[2]an!$I$38,F1513=[2]an!$E$39,H1513&gt;=[2]an!$M$37),[2]an!$I$39,
IF(AND(A1513=[2]an!$I$38,F1513=[2]an!$E$39,H1513&lt;[2]an!$M$37,S1513="kahepoolne vajaduspõhine",U1513=""),[2]an!$M$40,
IF(AND(A1513=[2]an!$I$38,F1513=[2]an!$E$39,H1513&lt;[2]an!$M$37,S1513="kahepoolne vajaduspõhine",U1513&lt;&gt;""),[2]an!$I$39,
IF(AND(A1513=[2]an!$I$38,F1513=[2]an!$E$39,H1513&lt;[2]an!$M$37,S1513&lt;&gt;"kahepoolne vajaduspõhine"),[2]an!$I$39,
IF(AND(A1513=[2]an!$I$38,F1513=[2]an!$E$42),[2]an!$I$42,
IF(AND(A1513=[2]an!$J$38,F1513=[2]an!$E$40),[2]an!$J$40,IF(AND(A1513=[2]an!$J$38,F1513=[2]an!$E$41),[2]an!$J$41,IF(AND(A1513=[2]an!$J$38,F1513=[2]an!$E$39,H1513&gt;=[2]an!$M$37),[2]an!$J$39,
IF(AND(A1513=[2]an!$J$38,F1513=[2]an!$E$39,H1513&lt;[2]an!$M$37,S1513="kahepoolne vajaduspõhine",U1513=""),[2]an!$M$40,
IF(AND(A1513=[2]an!$J$38,F1513=[2]an!$E$39,H1513&lt;[2]an!$M$37,S1513="kahepoolne vajaduspõhine",U1513&lt;&gt;""),[2]an!$J$39,
IF(AND(A1513=[2]an!$J$38,F1513=[2]an!$E$39,H1513&lt;[2]an!$M$37,S1513&lt;&gt;"kahepoolne vajaduspõhine"),[2]an!$J$39,
IF(AND(A1513=[2]an!$J$38,F1513=[2]an!$E$42),[2]an!$J$42,""))))))))))))))))))))))))))))</f>
        <v/>
      </c>
      <c r="Y1513" s="17" t="str">
        <f>IFERROR(IF(F1513="Tugigrupp",0,
IF(AND(F1513="Peretoe teenus",H1513&gt;=[2]an!$M$37,RANK(D1513,$D1513:$D1513)+COUNTIFS($D$2:D1513,D1513,$F$2:F1513,F1513)-1&gt;1),"",
IF(AND(F1513="Peretoe teenus",H1513&gt;=[2]an!$M$37,RANK(D1513,$D1513:$D1513)+COUNTIFS($D$2:D1513,D1513,$F$2:F1513,F1513)-1=1,MONTH(H1513)=MONTH(K1513)=TRUE,YEAR(H1513)=YEAR(K1513)=TRUE),((EOMONTH(H1513,0)-H1513+1)*X1513)/DAY(EOMONTH(H1513,0)),
IF(AND(F1513="Peretoe teenus",H1513&gt;=[2]an!$M$37,RANK(D1513,$D1513:$D1513)+COUNTIFS($D$2:D1513,D1513,$F$2:F1513,F1513)-1=1),X1513,
IF(AND(F1513="Peretoe teenus",H1513&lt;[2]an!$M$37,S1513&lt;&gt;"kahepoolne vajaduspõhine",RANK(D1513,$D1513:$D1513)+COUNTIFS($D$2:D1513,D1513,$F$2:F1513,F1513)-1=1),X1513,
IF(AND(F1513="Peretoe teenus",H1513&lt;[2]an!$M$37,S1513&lt;&gt;"kahepoolne vajaduspõhine",RANK(D1513,$D1513:$D1513)+COUNTIFS($D$2:D1513,D1513,$F$2:F1513,F1513)-1&gt;1),"",
IF(AND(F1513="Peretoe teenus",H1513&lt;[2]an!$M$37,S1513="kahepoolne vajaduspõhine",U1513="",RANK(D1513,$D1513:$D1513)+COUNTIFS($D$2:D1513,D1513,$F$2:F1513,F1513)-1=1),X1513,
IF(AND(F1513="Peretoe teenus",H1513&lt;[2]an!$M$37,S1513="kahepoolne vajaduspõhine",U1513="",RANK(D1513,$D1513:$D1513)+COUNTIFS($D$2:D1513,D1513,$F$2:F1513,F1513)-1&gt;1),"",
IF(AND(F1513="Peretoe teenus",H1513&lt;[2]an!$M$37,S1513="kahepoolne vajaduspõhine",U1513&lt;[2]an!$M$37,RANK(D1513,$D1513:$D1513)+COUNTIFS($D$2:D1513,D1513,$F$2:F1513,F1513)-1=1),X1513,
IF(AND(F1513="Peretoe teenus",H1513&lt;[2]an!$M$37,S1513="kahepoolne vajaduspõhine",U1513&lt;[2]an!$M$37,RANK(D1513,$D1513:$D1513)+COUNTIFS($D$2:D1513,D1513,$F$2:F1513,F1513)-1&gt;1),"",
IF(AND(F1513="Peretoe teenus",H1513&lt;[2]an!$M$37,S1513="kahepoolne vajaduspõhine",U1513&gt;=[2]an!$M$37,U1513&lt;=[2]an!$M$38,RANK(D1513,$D1513:$D1513)+COUNTIFS($D$2:D1513,D1513,$F$2:F1513,F1513)-1=1),
((EOMONTH(U1513,0)-U1513+1)*X1513)/DAY(EOMONTH(U1513,0))+(DAY(U1513)-1)*100/DAY(EOMONTH(U1513,0)),
IF(AND(F1513="Peretoe teenus",H1513&lt;[2]an!$M$37,S1513="kahepoolne vajaduspõhine",U1513&gt;=[2]an!$M$37,U1513&lt;=[2]an!$M$38,RANK(D1513,$D1513:$D1513)+COUNTIFS($D$2:D1513,D1513,$F$2:F1513,F1513)-1&gt;1),"",
IF(AND(F1513="Peretoe teenus",H1513&lt;[2]an!$M$37,S1513="kahepoolne vajaduspõhine",U1513&gt;[2]an!$M$38,RANK(D1513,$D1513:$D1513)+COUNTIFS($D$2:D1513,D1513,$F$2:F1513,F1513)-1=1),X1513,
IF(AND(F1513="Peretoe teenus",H1513&lt;[2]an!$M$37,S1513="kahepoolne vajaduspõhine",U1513&gt;[2]an!$M$38,RANK(D1513,$D1513:$D1513)+COUNTIFS($D$2:D1513,D1513,$F$2:F1513,F1513)-1&gt;1),"",X1513*W1513)))))))))))))),"")</f>
        <v/>
      </c>
      <c r="Z1513" s="18" t="str">
        <f t="shared" si="70"/>
        <v/>
      </c>
      <c r="AA1513" s="19" t="str">
        <f>IFERROR(VLOOKUP(E1513,[2]an!$A$3:$B$81,2,FALSE),"")</f>
        <v/>
      </c>
      <c r="AB1513" s="19" t="str">
        <f>IFERROR(VLOOKUP(AA1513,[2]an!$C$2:$D$16,2,FALSE),"")</f>
        <v/>
      </c>
      <c r="AC1513" s="20"/>
      <c r="AD1513" s="21" t="str">
        <f>IF(A1513=[2]an!$F$36,VLOOKUP([2]an!$F$36,[2]an!$F$36:$H$36,3,FALSE),IF(A1513=[2]an!$F$35,VLOOKUP([2]an!$F$35,[2]an!$F$35:$H$35,3,FALSE),IF(A1513=[2]an!$F$33,VLOOKUP([2]an!$F$33,[2]an!$F$33:$H$33,3,FALSE),IF(A1513=[2]an!$F$31,VLOOKUP([2]an!$F$31,[2]an!$F$31:$H$31,3,FALSE),""))))</f>
        <v/>
      </c>
    </row>
    <row r="1514" spans="6:30" x14ac:dyDescent="0.2">
      <c r="F1514" s="10"/>
      <c r="G1514" s="8" t="str">
        <f t="shared" si="71"/>
        <v/>
      </c>
      <c r="H1514" s="13"/>
      <c r="K1514" s="13"/>
      <c r="L1514" s="10"/>
      <c r="M1514" s="10"/>
      <c r="S1514" s="8" t="str">
        <f>IFERROR(VLOOKUP(D1514,[1]peretoe_teenus!$A$2:$L$2000,5,FALSE),"")</f>
        <v/>
      </c>
      <c r="U1514" s="13"/>
      <c r="V1514" s="15" t="str" cm="1">
        <f t="array" ref="V1514">IFERROR(IF(AND(F1514="Tugigrupp",RANK(K1514,$K1514:$K1514)+COUNTIFS($K$2:K1514,K1514,$L$2:L1514,L1514,$M$2:M1514,M1514,$I$2:I1514,I1514,$G$2:G1514,G1514,$F$2:F1514,F1514)-1=1),SUMPRODUCT(($F$2:$F$4154=F1514)*($G$2:$G$4154=G1514)*($K$2:$K$4154=K1514)*($I$2:$I$4154=I1514)*($L$2:$L$4154=L1514)*($M$2:$M$4154=M1514)),""),"")</f>
        <v/>
      </c>
      <c r="W1514" s="15" t="str">
        <f t="shared" si="69"/>
        <v/>
      </c>
      <c r="X1514" s="16" t="str">
        <f>IF(AND(A1514=[2]an!$G$38,F1514=[2]an!$E$40),[2]an!$G$40,IF(AND(A1514=[2]an!$G$38,F1514=[2]an!$E$41),[2]an!$G$41,IF(AND(A1514=[2]an!$G$38,F1514=[2]an!$E$39,H1514&gt;=[2]an!$M$37),[2]an!$G$39,
IF(AND(A1514=[2]an!$G$38,F1514=[2]an!$E$39,H1514&lt;[2]an!$M$37,S1514="kahepoolne vajaduspõhine",U1514=""),[2]an!$M$40,
IF(AND(A1514=[2]an!$G$38,F1514=[2]an!$E$39,H1514&lt;[2]an!$M$37,S1514="kahepoolne vajaduspõhine",U1514&lt;&gt;""),[2]an!$G$39,
IF(AND(A1514=[2]an!$G$38,F1514=[2]an!$E$39,H1514&lt;[2]an!$M$37,S1514&lt;&gt;"kahepoolne vajaduspõhine"),[2]an!$G$39,
IF(AND(A1514=[2]an!$G$38,F1514=[2]an!$E$42),[2]an!$G$42,
IF(AND(A1514=[2]an!$H$38,F1514=[2]an!$E$40),[2]an!$H$40,IF(AND(A1514=[2]an!$H$38,F1514=[2]an!$E$41),[2]an!$H$41,IF(AND(A1514=[2]an!$H$38,F1514=[2]an!$E$39,H1514&gt;=[2]an!$M$37),[2]an!$H$39,
IF(AND(A1514=[2]an!$H$38,F1514=[2]an!$E$39,H1514&lt;[2]an!$M$37,S1514="kahepoolne vajaduspõhine",U1514=""),[2]an!$M$40,
IF(AND(A1514=[2]an!$H$38,F1514=[2]an!$E$39,H1514&lt;[2]an!$M$37,S1514="kahepoolne vajaduspõhine",U1514&lt;&gt;""),[2]an!$H$39,
IF(AND(A1514=[2]an!$H$38,F1514=[2]an!$E$39,H1514&lt;[2]an!$M$37,S1514&lt;&gt;"kahepoolne vajaduspõhine"),[2]an!$H$39,
IF(AND(A1514=[2]an!$H$38,F1514=[2]an!$E$42),[2]an!$H$42,
IF(AND(A1514=[2]an!$I$38,F1514=[2]an!$E$40),[2]an!$I$40,IF(AND(A1514=[2]an!$I$38,F1514=[2]an!$E$41),[2]an!$I$41,IF(AND(A1514=[2]an!$I$38,F1514=[2]an!$E$39,H1514&gt;=[2]an!$M$37),[2]an!$I$39,
IF(AND(A1514=[2]an!$I$38,F1514=[2]an!$E$39,H1514&lt;[2]an!$M$37,S1514="kahepoolne vajaduspõhine",U1514=""),[2]an!$M$40,
IF(AND(A1514=[2]an!$I$38,F1514=[2]an!$E$39,H1514&lt;[2]an!$M$37,S1514="kahepoolne vajaduspõhine",U1514&lt;&gt;""),[2]an!$I$39,
IF(AND(A1514=[2]an!$I$38,F1514=[2]an!$E$39,H1514&lt;[2]an!$M$37,S1514&lt;&gt;"kahepoolne vajaduspõhine"),[2]an!$I$39,
IF(AND(A1514=[2]an!$I$38,F1514=[2]an!$E$42),[2]an!$I$42,
IF(AND(A1514=[2]an!$J$38,F1514=[2]an!$E$40),[2]an!$J$40,IF(AND(A1514=[2]an!$J$38,F1514=[2]an!$E$41),[2]an!$J$41,IF(AND(A1514=[2]an!$J$38,F1514=[2]an!$E$39,H1514&gt;=[2]an!$M$37),[2]an!$J$39,
IF(AND(A1514=[2]an!$J$38,F1514=[2]an!$E$39,H1514&lt;[2]an!$M$37,S1514="kahepoolne vajaduspõhine",U1514=""),[2]an!$M$40,
IF(AND(A1514=[2]an!$J$38,F1514=[2]an!$E$39,H1514&lt;[2]an!$M$37,S1514="kahepoolne vajaduspõhine",U1514&lt;&gt;""),[2]an!$J$39,
IF(AND(A1514=[2]an!$J$38,F1514=[2]an!$E$39,H1514&lt;[2]an!$M$37,S1514&lt;&gt;"kahepoolne vajaduspõhine"),[2]an!$J$39,
IF(AND(A1514=[2]an!$J$38,F1514=[2]an!$E$42),[2]an!$J$42,""))))))))))))))))))))))))))))</f>
        <v/>
      </c>
      <c r="Y1514" s="17" t="str">
        <f>IFERROR(IF(F1514="Tugigrupp",0,
IF(AND(F1514="Peretoe teenus",H1514&gt;=[2]an!$M$37,RANK(D1514,$D1514:$D1514)+COUNTIFS($D$2:D1514,D1514,$F$2:F1514,F1514)-1&gt;1),"",
IF(AND(F1514="Peretoe teenus",H1514&gt;=[2]an!$M$37,RANK(D1514,$D1514:$D1514)+COUNTIFS($D$2:D1514,D1514,$F$2:F1514,F1514)-1=1,MONTH(H1514)=MONTH(K1514)=TRUE,YEAR(H1514)=YEAR(K1514)=TRUE),((EOMONTH(H1514,0)-H1514+1)*X1514)/DAY(EOMONTH(H1514,0)),
IF(AND(F1514="Peretoe teenus",H1514&gt;=[2]an!$M$37,RANK(D1514,$D1514:$D1514)+COUNTIFS($D$2:D1514,D1514,$F$2:F1514,F1514)-1=1),X1514,
IF(AND(F1514="Peretoe teenus",H1514&lt;[2]an!$M$37,S1514&lt;&gt;"kahepoolne vajaduspõhine",RANK(D1514,$D1514:$D1514)+COUNTIFS($D$2:D1514,D1514,$F$2:F1514,F1514)-1=1),X1514,
IF(AND(F1514="Peretoe teenus",H1514&lt;[2]an!$M$37,S1514&lt;&gt;"kahepoolne vajaduspõhine",RANK(D1514,$D1514:$D1514)+COUNTIFS($D$2:D1514,D1514,$F$2:F1514,F1514)-1&gt;1),"",
IF(AND(F1514="Peretoe teenus",H1514&lt;[2]an!$M$37,S1514="kahepoolne vajaduspõhine",U1514="",RANK(D1514,$D1514:$D1514)+COUNTIFS($D$2:D1514,D1514,$F$2:F1514,F1514)-1=1),X1514,
IF(AND(F1514="Peretoe teenus",H1514&lt;[2]an!$M$37,S1514="kahepoolne vajaduspõhine",U1514="",RANK(D1514,$D1514:$D1514)+COUNTIFS($D$2:D1514,D1514,$F$2:F1514,F1514)-1&gt;1),"",
IF(AND(F1514="Peretoe teenus",H1514&lt;[2]an!$M$37,S1514="kahepoolne vajaduspõhine",U1514&lt;[2]an!$M$37,RANK(D1514,$D1514:$D1514)+COUNTIFS($D$2:D1514,D1514,$F$2:F1514,F1514)-1=1),X1514,
IF(AND(F1514="Peretoe teenus",H1514&lt;[2]an!$M$37,S1514="kahepoolne vajaduspõhine",U1514&lt;[2]an!$M$37,RANK(D1514,$D1514:$D1514)+COUNTIFS($D$2:D1514,D1514,$F$2:F1514,F1514)-1&gt;1),"",
IF(AND(F1514="Peretoe teenus",H1514&lt;[2]an!$M$37,S1514="kahepoolne vajaduspõhine",U1514&gt;=[2]an!$M$37,U1514&lt;=[2]an!$M$38,RANK(D1514,$D1514:$D1514)+COUNTIFS($D$2:D1514,D1514,$F$2:F1514,F1514)-1=1),
((EOMONTH(U1514,0)-U1514+1)*X1514)/DAY(EOMONTH(U1514,0))+(DAY(U1514)-1)*100/DAY(EOMONTH(U1514,0)),
IF(AND(F1514="Peretoe teenus",H1514&lt;[2]an!$M$37,S1514="kahepoolne vajaduspõhine",U1514&gt;=[2]an!$M$37,U1514&lt;=[2]an!$M$38,RANK(D1514,$D1514:$D1514)+COUNTIFS($D$2:D1514,D1514,$F$2:F1514,F1514)-1&gt;1),"",
IF(AND(F1514="Peretoe teenus",H1514&lt;[2]an!$M$37,S1514="kahepoolne vajaduspõhine",U1514&gt;[2]an!$M$38,RANK(D1514,$D1514:$D1514)+COUNTIFS($D$2:D1514,D1514,$F$2:F1514,F1514)-1=1),X1514,
IF(AND(F1514="Peretoe teenus",H1514&lt;[2]an!$M$37,S1514="kahepoolne vajaduspõhine",U1514&gt;[2]an!$M$38,RANK(D1514,$D1514:$D1514)+COUNTIFS($D$2:D1514,D1514,$F$2:F1514,F1514)-1&gt;1),"",X1514*W1514)))))))))))))),"")</f>
        <v/>
      </c>
      <c r="Z1514" s="18" t="str">
        <f t="shared" si="70"/>
        <v/>
      </c>
      <c r="AA1514" s="19" t="str">
        <f>IFERROR(VLOOKUP(E1514,[2]an!$A$3:$B$81,2,FALSE),"")</f>
        <v/>
      </c>
      <c r="AB1514" s="19" t="str">
        <f>IFERROR(VLOOKUP(AA1514,[2]an!$C$2:$D$16,2,FALSE),"")</f>
        <v/>
      </c>
      <c r="AC1514" s="20"/>
      <c r="AD1514" s="21" t="str">
        <f>IF(A1514=[2]an!$F$36,VLOOKUP([2]an!$F$36,[2]an!$F$36:$H$36,3,FALSE),IF(A1514=[2]an!$F$35,VLOOKUP([2]an!$F$35,[2]an!$F$35:$H$35,3,FALSE),IF(A1514=[2]an!$F$33,VLOOKUP([2]an!$F$33,[2]an!$F$33:$H$33,3,FALSE),IF(A1514=[2]an!$F$31,VLOOKUP([2]an!$F$31,[2]an!$F$31:$H$31,3,FALSE),""))))</f>
        <v/>
      </c>
    </row>
    <row r="1515" spans="6:30" x14ac:dyDescent="0.2">
      <c r="F1515" s="10"/>
      <c r="G1515" s="8" t="str">
        <f t="shared" si="71"/>
        <v/>
      </c>
      <c r="H1515" s="13"/>
      <c r="K1515" s="13"/>
      <c r="L1515" s="10"/>
      <c r="M1515" s="10"/>
      <c r="S1515" s="8" t="str">
        <f>IFERROR(VLOOKUP(D1515,[1]peretoe_teenus!$A$2:$L$2000,5,FALSE),"")</f>
        <v/>
      </c>
      <c r="U1515" s="13"/>
      <c r="V1515" s="15" t="str" cm="1">
        <f t="array" ref="V1515">IFERROR(IF(AND(F1515="Tugigrupp",RANK(K1515,$K1515:$K1515)+COUNTIFS($K$2:K1515,K1515,$L$2:L1515,L1515,$M$2:M1515,M1515,$I$2:I1515,I1515,$G$2:G1515,G1515,$F$2:F1515,F1515)-1=1),SUMPRODUCT(($F$2:$F$4154=F1515)*($G$2:$G$4154=G1515)*($K$2:$K$4154=K1515)*($I$2:$I$4154=I1515)*($L$2:$L$4154=L1515)*($M$2:$M$4154=M1515)),""),"")</f>
        <v/>
      </c>
      <c r="W1515" s="15" t="str">
        <f t="shared" si="69"/>
        <v/>
      </c>
      <c r="X1515" s="16" t="str">
        <f>IF(AND(A1515=[2]an!$G$38,F1515=[2]an!$E$40),[2]an!$G$40,IF(AND(A1515=[2]an!$G$38,F1515=[2]an!$E$41),[2]an!$G$41,IF(AND(A1515=[2]an!$G$38,F1515=[2]an!$E$39,H1515&gt;=[2]an!$M$37),[2]an!$G$39,
IF(AND(A1515=[2]an!$G$38,F1515=[2]an!$E$39,H1515&lt;[2]an!$M$37,S1515="kahepoolne vajaduspõhine",U1515=""),[2]an!$M$40,
IF(AND(A1515=[2]an!$G$38,F1515=[2]an!$E$39,H1515&lt;[2]an!$M$37,S1515="kahepoolne vajaduspõhine",U1515&lt;&gt;""),[2]an!$G$39,
IF(AND(A1515=[2]an!$G$38,F1515=[2]an!$E$39,H1515&lt;[2]an!$M$37,S1515&lt;&gt;"kahepoolne vajaduspõhine"),[2]an!$G$39,
IF(AND(A1515=[2]an!$G$38,F1515=[2]an!$E$42),[2]an!$G$42,
IF(AND(A1515=[2]an!$H$38,F1515=[2]an!$E$40),[2]an!$H$40,IF(AND(A1515=[2]an!$H$38,F1515=[2]an!$E$41),[2]an!$H$41,IF(AND(A1515=[2]an!$H$38,F1515=[2]an!$E$39,H1515&gt;=[2]an!$M$37),[2]an!$H$39,
IF(AND(A1515=[2]an!$H$38,F1515=[2]an!$E$39,H1515&lt;[2]an!$M$37,S1515="kahepoolne vajaduspõhine",U1515=""),[2]an!$M$40,
IF(AND(A1515=[2]an!$H$38,F1515=[2]an!$E$39,H1515&lt;[2]an!$M$37,S1515="kahepoolne vajaduspõhine",U1515&lt;&gt;""),[2]an!$H$39,
IF(AND(A1515=[2]an!$H$38,F1515=[2]an!$E$39,H1515&lt;[2]an!$M$37,S1515&lt;&gt;"kahepoolne vajaduspõhine"),[2]an!$H$39,
IF(AND(A1515=[2]an!$H$38,F1515=[2]an!$E$42),[2]an!$H$42,
IF(AND(A1515=[2]an!$I$38,F1515=[2]an!$E$40),[2]an!$I$40,IF(AND(A1515=[2]an!$I$38,F1515=[2]an!$E$41),[2]an!$I$41,IF(AND(A1515=[2]an!$I$38,F1515=[2]an!$E$39,H1515&gt;=[2]an!$M$37),[2]an!$I$39,
IF(AND(A1515=[2]an!$I$38,F1515=[2]an!$E$39,H1515&lt;[2]an!$M$37,S1515="kahepoolne vajaduspõhine",U1515=""),[2]an!$M$40,
IF(AND(A1515=[2]an!$I$38,F1515=[2]an!$E$39,H1515&lt;[2]an!$M$37,S1515="kahepoolne vajaduspõhine",U1515&lt;&gt;""),[2]an!$I$39,
IF(AND(A1515=[2]an!$I$38,F1515=[2]an!$E$39,H1515&lt;[2]an!$M$37,S1515&lt;&gt;"kahepoolne vajaduspõhine"),[2]an!$I$39,
IF(AND(A1515=[2]an!$I$38,F1515=[2]an!$E$42),[2]an!$I$42,
IF(AND(A1515=[2]an!$J$38,F1515=[2]an!$E$40),[2]an!$J$40,IF(AND(A1515=[2]an!$J$38,F1515=[2]an!$E$41),[2]an!$J$41,IF(AND(A1515=[2]an!$J$38,F1515=[2]an!$E$39,H1515&gt;=[2]an!$M$37),[2]an!$J$39,
IF(AND(A1515=[2]an!$J$38,F1515=[2]an!$E$39,H1515&lt;[2]an!$M$37,S1515="kahepoolne vajaduspõhine",U1515=""),[2]an!$M$40,
IF(AND(A1515=[2]an!$J$38,F1515=[2]an!$E$39,H1515&lt;[2]an!$M$37,S1515="kahepoolne vajaduspõhine",U1515&lt;&gt;""),[2]an!$J$39,
IF(AND(A1515=[2]an!$J$38,F1515=[2]an!$E$39,H1515&lt;[2]an!$M$37,S1515&lt;&gt;"kahepoolne vajaduspõhine"),[2]an!$J$39,
IF(AND(A1515=[2]an!$J$38,F1515=[2]an!$E$42),[2]an!$J$42,""))))))))))))))))))))))))))))</f>
        <v/>
      </c>
      <c r="Y1515" s="17" t="str">
        <f>IFERROR(IF(F1515="Tugigrupp",0,
IF(AND(F1515="Peretoe teenus",H1515&gt;=[2]an!$M$37,RANK(D1515,$D1515:$D1515)+COUNTIFS($D$2:D1515,D1515,$F$2:F1515,F1515)-1&gt;1),"",
IF(AND(F1515="Peretoe teenus",H1515&gt;=[2]an!$M$37,RANK(D1515,$D1515:$D1515)+COUNTIFS($D$2:D1515,D1515,$F$2:F1515,F1515)-1=1,MONTH(H1515)=MONTH(K1515)=TRUE,YEAR(H1515)=YEAR(K1515)=TRUE),((EOMONTH(H1515,0)-H1515+1)*X1515)/DAY(EOMONTH(H1515,0)),
IF(AND(F1515="Peretoe teenus",H1515&gt;=[2]an!$M$37,RANK(D1515,$D1515:$D1515)+COUNTIFS($D$2:D1515,D1515,$F$2:F1515,F1515)-1=1),X1515,
IF(AND(F1515="Peretoe teenus",H1515&lt;[2]an!$M$37,S1515&lt;&gt;"kahepoolne vajaduspõhine",RANK(D1515,$D1515:$D1515)+COUNTIFS($D$2:D1515,D1515,$F$2:F1515,F1515)-1=1),X1515,
IF(AND(F1515="Peretoe teenus",H1515&lt;[2]an!$M$37,S1515&lt;&gt;"kahepoolne vajaduspõhine",RANK(D1515,$D1515:$D1515)+COUNTIFS($D$2:D1515,D1515,$F$2:F1515,F1515)-1&gt;1),"",
IF(AND(F1515="Peretoe teenus",H1515&lt;[2]an!$M$37,S1515="kahepoolne vajaduspõhine",U1515="",RANK(D1515,$D1515:$D1515)+COUNTIFS($D$2:D1515,D1515,$F$2:F1515,F1515)-1=1),X1515,
IF(AND(F1515="Peretoe teenus",H1515&lt;[2]an!$M$37,S1515="kahepoolne vajaduspõhine",U1515="",RANK(D1515,$D1515:$D1515)+COUNTIFS($D$2:D1515,D1515,$F$2:F1515,F1515)-1&gt;1),"",
IF(AND(F1515="Peretoe teenus",H1515&lt;[2]an!$M$37,S1515="kahepoolne vajaduspõhine",U1515&lt;[2]an!$M$37,RANK(D1515,$D1515:$D1515)+COUNTIFS($D$2:D1515,D1515,$F$2:F1515,F1515)-1=1),X1515,
IF(AND(F1515="Peretoe teenus",H1515&lt;[2]an!$M$37,S1515="kahepoolne vajaduspõhine",U1515&lt;[2]an!$M$37,RANK(D1515,$D1515:$D1515)+COUNTIFS($D$2:D1515,D1515,$F$2:F1515,F1515)-1&gt;1),"",
IF(AND(F1515="Peretoe teenus",H1515&lt;[2]an!$M$37,S1515="kahepoolne vajaduspõhine",U1515&gt;=[2]an!$M$37,U1515&lt;=[2]an!$M$38,RANK(D1515,$D1515:$D1515)+COUNTIFS($D$2:D1515,D1515,$F$2:F1515,F1515)-1=1),
((EOMONTH(U1515,0)-U1515+1)*X1515)/DAY(EOMONTH(U1515,0))+(DAY(U1515)-1)*100/DAY(EOMONTH(U1515,0)),
IF(AND(F1515="Peretoe teenus",H1515&lt;[2]an!$M$37,S1515="kahepoolne vajaduspõhine",U1515&gt;=[2]an!$M$37,U1515&lt;=[2]an!$M$38,RANK(D1515,$D1515:$D1515)+COUNTIFS($D$2:D1515,D1515,$F$2:F1515,F1515)-1&gt;1),"",
IF(AND(F1515="Peretoe teenus",H1515&lt;[2]an!$M$37,S1515="kahepoolne vajaduspõhine",U1515&gt;[2]an!$M$38,RANK(D1515,$D1515:$D1515)+COUNTIFS($D$2:D1515,D1515,$F$2:F1515,F1515)-1=1),X1515,
IF(AND(F1515="Peretoe teenus",H1515&lt;[2]an!$M$37,S1515="kahepoolne vajaduspõhine",U1515&gt;[2]an!$M$38,RANK(D1515,$D1515:$D1515)+COUNTIFS($D$2:D1515,D1515,$F$2:F1515,F1515)-1&gt;1),"",X1515*W1515)))))))))))))),"")</f>
        <v/>
      </c>
      <c r="Z1515" s="18" t="str">
        <f t="shared" si="70"/>
        <v/>
      </c>
      <c r="AA1515" s="19" t="str">
        <f>IFERROR(VLOOKUP(E1515,[2]an!$A$3:$B$81,2,FALSE),"")</f>
        <v/>
      </c>
      <c r="AB1515" s="19" t="str">
        <f>IFERROR(VLOOKUP(AA1515,[2]an!$C$2:$D$16,2,FALSE),"")</f>
        <v/>
      </c>
      <c r="AC1515" s="20"/>
      <c r="AD1515" s="21" t="str">
        <f>IF(A1515=[2]an!$F$36,VLOOKUP([2]an!$F$36,[2]an!$F$36:$H$36,3,FALSE),IF(A1515=[2]an!$F$35,VLOOKUP([2]an!$F$35,[2]an!$F$35:$H$35,3,FALSE),IF(A1515=[2]an!$F$33,VLOOKUP([2]an!$F$33,[2]an!$F$33:$H$33,3,FALSE),IF(A1515=[2]an!$F$31,VLOOKUP([2]an!$F$31,[2]an!$F$31:$H$31,3,FALSE),""))))</f>
        <v/>
      </c>
    </row>
    <row r="1516" spans="6:30" x14ac:dyDescent="0.2">
      <c r="F1516" s="10"/>
      <c r="G1516" s="8" t="str">
        <f t="shared" si="71"/>
        <v/>
      </c>
      <c r="H1516" s="13"/>
      <c r="K1516" s="13"/>
      <c r="L1516" s="10"/>
      <c r="M1516" s="10"/>
      <c r="S1516" s="8" t="str">
        <f>IFERROR(VLOOKUP(D1516,[1]peretoe_teenus!$A$2:$L$2000,5,FALSE),"")</f>
        <v/>
      </c>
      <c r="U1516" s="13"/>
      <c r="V1516" s="15" t="str" cm="1">
        <f t="array" ref="V1516">IFERROR(IF(AND(F1516="Tugigrupp",RANK(K1516,$K1516:$K1516)+COUNTIFS($K$2:K1516,K1516,$L$2:L1516,L1516,$M$2:M1516,M1516,$I$2:I1516,I1516,$G$2:G1516,G1516,$F$2:F1516,F1516)-1=1),SUMPRODUCT(($F$2:$F$4154=F1516)*($G$2:$G$4154=G1516)*($K$2:$K$4154=K1516)*($I$2:$I$4154=I1516)*($L$2:$L$4154=L1516)*($M$2:$M$4154=M1516)),""),"")</f>
        <v/>
      </c>
      <c r="W1516" s="15" t="str">
        <f t="shared" si="69"/>
        <v/>
      </c>
      <c r="X1516" s="16" t="str">
        <f>IF(AND(A1516=[2]an!$G$38,F1516=[2]an!$E$40),[2]an!$G$40,IF(AND(A1516=[2]an!$G$38,F1516=[2]an!$E$41),[2]an!$G$41,IF(AND(A1516=[2]an!$G$38,F1516=[2]an!$E$39,H1516&gt;=[2]an!$M$37),[2]an!$G$39,
IF(AND(A1516=[2]an!$G$38,F1516=[2]an!$E$39,H1516&lt;[2]an!$M$37,S1516="kahepoolne vajaduspõhine",U1516=""),[2]an!$M$40,
IF(AND(A1516=[2]an!$G$38,F1516=[2]an!$E$39,H1516&lt;[2]an!$M$37,S1516="kahepoolne vajaduspõhine",U1516&lt;&gt;""),[2]an!$G$39,
IF(AND(A1516=[2]an!$G$38,F1516=[2]an!$E$39,H1516&lt;[2]an!$M$37,S1516&lt;&gt;"kahepoolne vajaduspõhine"),[2]an!$G$39,
IF(AND(A1516=[2]an!$G$38,F1516=[2]an!$E$42),[2]an!$G$42,
IF(AND(A1516=[2]an!$H$38,F1516=[2]an!$E$40),[2]an!$H$40,IF(AND(A1516=[2]an!$H$38,F1516=[2]an!$E$41),[2]an!$H$41,IF(AND(A1516=[2]an!$H$38,F1516=[2]an!$E$39,H1516&gt;=[2]an!$M$37),[2]an!$H$39,
IF(AND(A1516=[2]an!$H$38,F1516=[2]an!$E$39,H1516&lt;[2]an!$M$37,S1516="kahepoolne vajaduspõhine",U1516=""),[2]an!$M$40,
IF(AND(A1516=[2]an!$H$38,F1516=[2]an!$E$39,H1516&lt;[2]an!$M$37,S1516="kahepoolne vajaduspõhine",U1516&lt;&gt;""),[2]an!$H$39,
IF(AND(A1516=[2]an!$H$38,F1516=[2]an!$E$39,H1516&lt;[2]an!$M$37,S1516&lt;&gt;"kahepoolne vajaduspõhine"),[2]an!$H$39,
IF(AND(A1516=[2]an!$H$38,F1516=[2]an!$E$42),[2]an!$H$42,
IF(AND(A1516=[2]an!$I$38,F1516=[2]an!$E$40),[2]an!$I$40,IF(AND(A1516=[2]an!$I$38,F1516=[2]an!$E$41),[2]an!$I$41,IF(AND(A1516=[2]an!$I$38,F1516=[2]an!$E$39,H1516&gt;=[2]an!$M$37),[2]an!$I$39,
IF(AND(A1516=[2]an!$I$38,F1516=[2]an!$E$39,H1516&lt;[2]an!$M$37,S1516="kahepoolne vajaduspõhine",U1516=""),[2]an!$M$40,
IF(AND(A1516=[2]an!$I$38,F1516=[2]an!$E$39,H1516&lt;[2]an!$M$37,S1516="kahepoolne vajaduspõhine",U1516&lt;&gt;""),[2]an!$I$39,
IF(AND(A1516=[2]an!$I$38,F1516=[2]an!$E$39,H1516&lt;[2]an!$M$37,S1516&lt;&gt;"kahepoolne vajaduspõhine"),[2]an!$I$39,
IF(AND(A1516=[2]an!$I$38,F1516=[2]an!$E$42),[2]an!$I$42,
IF(AND(A1516=[2]an!$J$38,F1516=[2]an!$E$40),[2]an!$J$40,IF(AND(A1516=[2]an!$J$38,F1516=[2]an!$E$41),[2]an!$J$41,IF(AND(A1516=[2]an!$J$38,F1516=[2]an!$E$39,H1516&gt;=[2]an!$M$37),[2]an!$J$39,
IF(AND(A1516=[2]an!$J$38,F1516=[2]an!$E$39,H1516&lt;[2]an!$M$37,S1516="kahepoolne vajaduspõhine",U1516=""),[2]an!$M$40,
IF(AND(A1516=[2]an!$J$38,F1516=[2]an!$E$39,H1516&lt;[2]an!$M$37,S1516="kahepoolne vajaduspõhine",U1516&lt;&gt;""),[2]an!$J$39,
IF(AND(A1516=[2]an!$J$38,F1516=[2]an!$E$39,H1516&lt;[2]an!$M$37,S1516&lt;&gt;"kahepoolne vajaduspõhine"),[2]an!$J$39,
IF(AND(A1516=[2]an!$J$38,F1516=[2]an!$E$42),[2]an!$J$42,""))))))))))))))))))))))))))))</f>
        <v/>
      </c>
      <c r="Y1516" s="17" t="str">
        <f>IFERROR(IF(F1516="Tugigrupp",0,
IF(AND(F1516="Peretoe teenus",H1516&gt;=[2]an!$M$37,RANK(D1516,$D1516:$D1516)+COUNTIFS($D$2:D1516,D1516,$F$2:F1516,F1516)-1&gt;1),"",
IF(AND(F1516="Peretoe teenus",H1516&gt;=[2]an!$M$37,RANK(D1516,$D1516:$D1516)+COUNTIFS($D$2:D1516,D1516,$F$2:F1516,F1516)-1=1,MONTH(H1516)=MONTH(K1516)=TRUE,YEAR(H1516)=YEAR(K1516)=TRUE),((EOMONTH(H1516,0)-H1516+1)*X1516)/DAY(EOMONTH(H1516,0)),
IF(AND(F1516="Peretoe teenus",H1516&gt;=[2]an!$M$37,RANK(D1516,$D1516:$D1516)+COUNTIFS($D$2:D1516,D1516,$F$2:F1516,F1516)-1=1),X1516,
IF(AND(F1516="Peretoe teenus",H1516&lt;[2]an!$M$37,S1516&lt;&gt;"kahepoolne vajaduspõhine",RANK(D1516,$D1516:$D1516)+COUNTIFS($D$2:D1516,D1516,$F$2:F1516,F1516)-1=1),X1516,
IF(AND(F1516="Peretoe teenus",H1516&lt;[2]an!$M$37,S1516&lt;&gt;"kahepoolne vajaduspõhine",RANK(D1516,$D1516:$D1516)+COUNTIFS($D$2:D1516,D1516,$F$2:F1516,F1516)-1&gt;1),"",
IF(AND(F1516="Peretoe teenus",H1516&lt;[2]an!$M$37,S1516="kahepoolne vajaduspõhine",U1516="",RANK(D1516,$D1516:$D1516)+COUNTIFS($D$2:D1516,D1516,$F$2:F1516,F1516)-1=1),X1516,
IF(AND(F1516="Peretoe teenus",H1516&lt;[2]an!$M$37,S1516="kahepoolne vajaduspõhine",U1516="",RANK(D1516,$D1516:$D1516)+COUNTIFS($D$2:D1516,D1516,$F$2:F1516,F1516)-1&gt;1),"",
IF(AND(F1516="Peretoe teenus",H1516&lt;[2]an!$M$37,S1516="kahepoolne vajaduspõhine",U1516&lt;[2]an!$M$37,RANK(D1516,$D1516:$D1516)+COUNTIFS($D$2:D1516,D1516,$F$2:F1516,F1516)-1=1),X1516,
IF(AND(F1516="Peretoe teenus",H1516&lt;[2]an!$M$37,S1516="kahepoolne vajaduspõhine",U1516&lt;[2]an!$M$37,RANK(D1516,$D1516:$D1516)+COUNTIFS($D$2:D1516,D1516,$F$2:F1516,F1516)-1&gt;1),"",
IF(AND(F1516="Peretoe teenus",H1516&lt;[2]an!$M$37,S1516="kahepoolne vajaduspõhine",U1516&gt;=[2]an!$M$37,U1516&lt;=[2]an!$M$38,RANK(D1516,$D1516:$D1516)+COUNTIFS($D$2:D1516,D1516,$F$2:F1516,F1516)-1=1),
((EOMONTH(U1516,0)-U1516+1)*X1516)/DAY(EOMONTH(U1516,0))+(DAY(U1516)-1)*100/DAY(EOMONTH(U1516,0)),
IF(AND(F1516="Peretoe teenus",H1516&lt;[2]an!$M$37,S1516="kahepoolne vajaduspõhine",U1516&gt;=[2]an!$M$37,U1516&lt;=[2]an!$M$38,RANK(D1516,$D1516:$D1516)+COUNTIFS($D$2:D1516,D1516,$F$2:F1516,F1516)-1&gt;1),"",
IF(AND(F1516="Peretoe teenus",H1516&lt;[2]an!$M$37,S1516="kahepoolne vajaduspõhine",U1516&gt;[2]an!$M$38,RANK(D1516,$D1516:$D1516)+COUNTIFS($D$2:D1516,D1516,$F$2:F1516,F1516)-1=1),X1516,
IF(AND(F1516="Peretoe teenus",H1516&lt;[2]an!$M$37,S1516="kahepoolne vajaduspõhine",U1516&gt;[2]an!$M$38,RANK(D1516,$D1516:$D1516)+COUNTIFS($D$2:D1516,D1516,$F$2:F1516,F1516)-1&gt;1),"",X1516*W1516)))))))))))))),"")</f>
        <v/>
      </c>
      <c r="Z1516" s="18" t="str">
        <f t="shared" si="70"/>
        <v/>
      </c>
      <c r="AA1516" s="19" t="str">
        <f>IFERROR(VLOOKUP(E1516,[2]an!$A$3:$B$81,2,FALSE),"")</f>
        <v/>
      </c>
      <c r="AB1516" s="19" t="str">
        <f>IFERROR(VLOOKUP(AA1516,[2]an!$C$2:$D$16,2,FALSE),"")</f>
        <v/>
      </c>
      <c r="AC1516" s="20"/>
      <c r="AD1516" s="21" t="str">
        <f>IF(A1516=[2]an!$F$36,VLOOKUP([2]an!$F$36,[2]an!$F$36:$H$36,3,FALSE),IF(A1516=[2]an!$F$35,VLOOKUP([2]an!$F$35,[2]an!$F$35:$H$35,3,FALSE),IF(A1516=[2]an!$F$33,VLOOKUP([2]an!$F$33,[2]an!$F$33:$H$33,3,FALSE),IF(A1516=[2]an!$F$31,VLOOKUP([2]an!$F$31,[2]an!$F$31:$H$31,3,FALSE),""))))</f>
        <v/>
      </c>
    </row>
    <row r="1517" spans="6:30" x14ac:dyDescent="0.2">
      <c r="F1517" s="10"/>
      <c r="G1517" s="8" t="str">
        <f t="shared" si="71"/>
        <v/>
      </c>
      <c r="H1517" s="13"/>
      <c r="K1517" s="13"/>
      <c r="L1517" s="10"/>
      <c r="M1517" s="10"/>
      <c r="S1517" s="8" t="str">
        <f>IFERROR(VLOOKUP(D1517,[1]peretoe_teenus!$A$2:$L$2000,5,FALSE),"")</f>
        <v/>
      </c>
      <c r="U1517" s="13"/>
      <c r="V1517" s="15" t="str" cm="1">
        <f t="array" ref="V1517">IFERROR(IF(AND(F1517="Tugigrupp",RANK(K1517,$K1517:$K1517)+COUNTIFS($K$2:K1517,K1517,$L$2:L1517,L1517,$M$2:M1517,M1517,$I$2:I1517,I1517,$G$2:G1517,G1517,$F$2:F1517,F1517)-1=1),SUMPRODUCT(($F$2:$F$4154=F1517)*($G$2:$G$4154=G1517)*($K$2:$K$4154=K1517)*($I$2:$I$4154=I1517)*($L$2:$L$4154=L1517)*($M$2:$M$4154=M1517)),""),"")</f>
        <v/>
      </c>
      <c r="W1517" s="15" t="str">
        <f t="shared" si="69"/>
        <v/>
      </c>
      <c r="X1517" s="16" t="str">
        <f>IF(AND(A1517=[2]an!$G$38,F1517=[2]an!$E$40),[2]an!$G$40,IF(AND(A1517=[2]an!$G$38,F1517=[2]an!$E$41),[2]an!$G$41,IF(AND(A1517=[2]an!$G$38,F1517=[2]an!$E$39,H1517&gt;=[2]an!$M$37),[2]an!$G$39,
IF(AND(A1517=[2]an!$G$38,F1517=[2]an!$E$39,H1517&lt;[2]an!$M$37,S1517="kahepoolne vajaduspõhine",U1517=""),[2]an!$M$40,
IF(AND(A1517=[2]an!$G$38,F1517=[2]an!$E$39,H1517&lt;[2]an!$M$37,S1517="kahepoolne vajaduspõhine",U1517&lt;&gt;""),[2]an!$G$39,
IF(AND(A1517=[2]an!$G$38,F1517=[2]an!$E$39,H1517&lt;[2]an!$M$37,S1517&lt;&gt;"kahepoolne vajaduspõhine"),[2]an!$G$39,
IF(AND(A1517=[2]an!$G$38,F1517=[2]an!$E$42),[2]an!$G$42,
IF(AND(A1517=[2]an!$H$38,F1517=[2]an!$E$40),[2]an!$H$40,IF(AND(A1517=[2]an!$H$38,F1517=[2]an!$E$41),[2]an!$H$41,IF(AND(A1517=[2]an!$H$38,F1517=[2]an!$E$39,H1517&gt;=[2]an!$M$37),[2]an!$H$39,
IF(AND(A1517=[2]an!$H$38,F1517=[2]an!$E$39,H1517&lt;[2]an!$M$37,S1517="kahepoolne vajaduspõhine",U1517=""),[2]an!$M$40,
IF(AND(A1517=[2]an!$H$38,F1517=[2]an!$E$39,H1517&lt;[2]an!$M$37,S1517="kahepoolne vajaduspõhine",U1517&lt;&gt;""),[2]an!$H$39,
IF(AND(A1517=[2]an!$H$38,F1517=[2]an!$E$39,H1517&lt;[2]an!$M$37,S1517&lt;&gt;"kahepoolne vajaduspõhine"),[2]an!$H$39,
IF(AND(A1517=[2]an!$H$38,F1517=[2]an!$E$42),[2]an!$H$42,
IF(AND(A1517=[2]an!$I$38,F1517=[2]an!$E$40),[2]an!$I$40,IF(AND(A1517=[2]an!$I$38,F1517=[2]an!$E$41),[2]an!$I$41,IF(AND(A1517=[2]an!$I$38,F1517=[2]an!$E$39,H1517&gt;=[2]an!$M$37),[2]an!$I$39,
IF(AND(A1517=[2]an!$I$38,F1517=[2]an!$E$39,H1517&lt;[2]an!$M$37,S1517="kahepoolne vajaduspõhine",U1517=""),[2]an!$M$40,
IF(AND(A1517=[2]an!$I$38,F1517=[2]an!$E$39,H1517&lt;[2]an!$M$37,S1517="kahepoolne vajaduspõhine",U1517&lt;&gt;""),[2]an!$I$39,
IF(AND(A1517=[2]an!$I$38,F1517=[2]an!$E$39,H1517&lt;[2]an!$M$37,S1517&lt;&gt;"kahepoolne vajaduspõhine"),[2]an!$I$39,
IF(AND(A1517=[2]an!$I$38,F1517=[2]an!$E$42),[2]an!$I$42,
IF(AND(A1517=[2]an!$J$38,F1517=[2]an!$E$40),[2]an!$J$40,IF(AND(A1517=[2]an!$J$38,F1517=[2]an!$E$41),[2]an!$J$41,IF(AND(A1517=[2]an!$J$38,F1517=[2]an!$E$39,H1517&gt;=[2]an!$M$37),[2]an!$J$39,
IF(AND(A1517=[2]an!$J$38,F1517=[2]an!$E$39,H1517&lt;[2]an!$M$37,S1517="kahepoolne vajaduspõhine",U1517=""),[2]an!$M$40,
IF(AND(A1517=[2]an!$J$38,F1517=[2]an!$E$39,H1517&lt;[2]an!$M$37,S1517="kahepoolne vajaduspõhine",U1517&lt;&gt;""),[2]an!$J$39,
IF(AND(A1517=[2]an!$J$38,F1517=[2]an!$E$39,H1517&lt;[2]an!$M$37,S1517&lt;&gt;"kahepoolne vajaduspõhine"),[2]an!$J$39,
IF(AND(A1517=[2]an!$J$38,F1517=[2]an!$E$42),[2]an!$J$42,""))))))))))))))))))))))))))))</f>
        <v/>
      </c>
      <c r="Y1517" s="17" t="str">
        <f>IFERROR(IF(F1517="Tugigrupp",0,
IF(AND(F1517="Peretoe teenus",H1517&gt;=[2]an!$M$37,RANK(D1517,$D1517:$D1517)+COUNTIFS($D$2:D1517,D1517,$F$2:F1517,F1517)-1&gt;1),"",
IF(AND(F1517="Peretoe teenus",H1517&gt;=[2]an!$M$37,RANK(D1517,$D1517:$D1517)+COUNTIFS($D$2:D1517,D1517,$F$2:F1517,F1517)-1=1,MONTH(H1517)=MONTH(K1517)=TRUE,YEAR(H1517)=YEAR(K1517)=TRUE),((EOMONTH(H1517,0)-H1517+1)*X1517)/DAY(EOMONTH(H1517,0)),
IF(AND(F1517="Peretoe teenus",H1517&gt;=[2]an!$M$37,RANK(D1517,$D1517:$D1517)+COUNTIFS($D$2:D1517,D1517,$F$2:F1517,F1517)-1=1),X1517,
IF(AND(F1517="Peretoe teenus",H1517&lt;[2]an!$M$37,S1517&lt;&gt;"kahepoolne vajaduspõhine",RANK(D1517,$D1517:$D1517)+COUNTIFS($D$2:D1517,D1517,$F$2:F1517,F1517)-1=1),X1517,
IF(AND(F1517="Peretoe teenus",H1517&lt;[2]an!$M$37,S1517&lt;&gt;"kahepoolne vajaduspõhine",RANK(D1517,$D1517:$D1517)+COUNTIFS($D$2:D1517,D1517,$F$2:F1517,F1517)-1&gt;1),"",
IF(AND(F1517="Peretoe teenus",H1517&lt;[2]an!$M$37,S1517="kahepoolne vajaduspõhine",U1517="",RANK(D1517,$D1517:$D1517)+COUNTIFS($D$2:D1517,D1517,$F$2:F1517,F1517)-1=1),X1517,
IF(AND(F1517="Peretoe teenus",H1517&lt;[2]an!$M$37,S1517="kahepoolne vajaduspõhine",U1517="",RANK(D1517,$D1517:$D1517)+COUNTIFS($D$2:D1517,D1517,$F$2:F1517,F1517)-1&gt;1),"",
IF(AND(F1517="Peretoe teenus",H1517&lt;[2]an!$M$37,S1517="kahepoolne vajaduspõhine",U1517&lt;[2]an!$M$37,RANK(D1517,$D1517:$D1517)+COUNTIFS($D$2:D1517,D1517,$F$2:F1517,F1517)-1=1),X1517,
IF(AND(F1517="Peretoe teenus",H1517&lt;[2]an!$M$37,S1517="kahepoolne vajaduspõhine",U1517&lt;[2]an!$M$37,RANK(D1517,$D1517:$D1517)+COUNTIFS($D$2:D1517,D1517,$F$2:F1517,F1517)-1&gt;1),"",
IF(AND(F1517="Peretoe teenus",H1517&lt;[2]an!$M$37,S1517="kahepoolne vajaduspõhine",U1517&gt;=[2]an!$M$37,U1517&lt;=[2]an!$M$38,RANK(D1517,$D1517:$D1517)+COUNTIFS($D$2:D1517,D1517,$F$2:F1517,F1517)-1=1),
((EOMONTH(U1517,0)-U1517+1)*X1517)/DAY(EOMONTH(U1517,0))+(DAY(U1517)-1)*100/DAY(EOMONTH(U1517,0)),
IF(AND(F1517="Peretoe teenus",H1517&lt;[2]an!$M$37,S1517="kahepoolne vajaduspõhine",U1517&gt;=[2]an!$M$37,U1517&lt;=[2]an!$M$38,RANK(D1517,$D1517:$D1517)+COUNTIFS($D$2:D1517,D1517,$F$2:F1517,F1517)-1&gt;1),"",
IF(AND(F1517="Peretoe teenus",H1517&lt;[2]an!$M$37,S1517="kahepoolne vajaduspõhine",U1517&gt;[2]an!$M$38,RANK(D1517,$D1517:$D1517)+COUNTIFS($D$2:D1517,D1517,$F$2:F1517,F1517)-1=1),X1517,
IF(AND(F1517="Peretoe teenus",H1517&lt;[2]an!$M$37,S1517="kahepoolne vajaduspõhine",U1517&gt;[2]an!$M$38,RANK(D1517,$D1517:$D1517)+COUNTIFS($D$2:D1517,D1517,$F$2:F1517,F1517)-1&gt;1),"",X1517*W1517)))))))))))))),"")</f>
        <v/>
      </c>
      <c r="Z1517" s="18" t="str">
        <f t="shared" si="70"/>
        <v/>
      </c>
      <c r="AA1517" s="19" t="str">
        <f>IFERROR(VLOOKUP(E1517,[2]an!$A$3:$B$81,2,FALSE),"")</f>
        <v/>
      </c>
      <c r="AB1517" s="19" t="str">
        <f>IFERROR(VLOOKUP(AA1517,[2]an!$C$2:$D$16,2,FALSE),"")</f>
        <v/>
      </c>
      <c r="AC1517" s="20"/>
      <c r="AD1517" s="21" t="str">
        <f>IF(A1517=[2]an!$F$36,VLOOKUP([2]an!$F$36,[2]an!$F$36:$H$36,3,FALSE),IF(A1517=[2]an!$F$35,VLOOKUP([2]an!$F$35,[2]an!$F$35:$H$35,3,FALSE),IF(A1517=[2]an!$F$33,VLOOKUP([2]an!$F$33,[2]an!$F$33:$H$33,3,FALSE),IF(A1517=[2]an!$F$31,VLOOKUP([2]an!$F$31,[2]an!$F$31:$H$31,3,FALSE),""))))</f>
        <v/>
      </c>
    </row>
    <row r="1518" spans="6:30" x14ac:dyDescent="0.2">
      <c r="F1518" s="10"/>
      <c r="G1518" s="8" t="str">
        <f t="shared" si="71"/>
        <v/>
      </c>
      <c r="H1518" s="13"/>
      <c r="K1518" s="13"/>
      <c r="L1518" s="10"/>
      <c r="M1518" s="10"/>
      <c r="S1518" s="8" t="str">
        <f>IFERROR(VLOOKUP(D1518,[1]peretoe_teenus!$A$2:$L$2000,5,FALSE),"")</f>
        <v/>
      </c>
      <c r="U1518" s="13"/>
      <c r="V1518" s="15" t="str" cm="1">
        <f t="array" ref="V1518">IFERROR(IF(AND(F1518="Tugigrupp",RANK(K1518,$K1518:$K1518)+COUNTIFS($K$2:K1518,K1518,$L$2:L1518,L1518,$M$2:M1518,M1518,$I$2:I1518,I1518,$G$2:G1518,G1518,$F$2:F1518,F1518)-1=1),SUMPRODUCT(($F$2:$F$4154=F1518)*($G$2:$G$4154=G1518)*($K$2:$K$4154=K1518)*($I$2:$I$4154=I1518)*($L$2:$L$4154=L1518)*($M$2:$M$4154=M1518)),""),"")</f>
        <v/>
      </c>
      <c r="W1518" s="15" t="str">
        <f t="shared" si="69"/>
        <v/>
      </c>
      <c r="X1518" s="16" t="str">
        <f>IF(AND(A1518=[2]an!$G$38,F1518=[2]an!$E$40),[2]an!$G$40,IF(AND(A1518=[2]an!$G$38,F1518=[2]an!$E$41),[2]an!$G$41,IF(AND(A1518=[2]an!$G$38,F1518=[2]an!$E$39,H1518&gt;=[2]an!$M$37),[2]an!$G$39,
IF(AND(A1518=[2]an!$G$38,F1518=[2]an!$E$39,H1518&lt;[2]an!$M$37,S1518="kahepoolne vajaduspõhine",U1518=""),[2]an!$M$40,
IF(AND(A1518=[2]an!$G$38,F1518=[2]an!$E$39,H1518&lt;[2]an!$M$37,S1518="kahepoolne vajaduspõhine",U1518&lt;&gt;""),[2]an!$G$39,
IF(AND(A1518=[2]an!$G$38,F1518=[2]an!$E$39,H1518&lt;[2]an!$M$37,S1518&lt;&gt;"kahepoolne vajaduspõhine"),[2]an!$G$39,
IF(AND(A1518=[2]an!$G$38,F1518=[2]an!$E$42),[2]an!$G$42,
IF(AND(A1518=[2]an!$H$38,F1518=[2]an!$E$40),[2]an!$H$40,IF(AND(A1518=[2]an!$H$38,F1518=[2]an!$E$41),[2]an!$H$41,IF(AND(A1518=[2]an!$H$38,F1518=[2]an!$E$39,H1518&gt;=[2]an!$M$37),[2]an!$H$39,
IF(AND(A1518=[2]an!$H$38,F1518=[2]an!$E$39,H1518&lt;[2]an!$M$37,S1518="kahepoolne vajaduspõhine",U1518=""),[2]an!$M$40,
IF(AND(A1518=[2]an!$H$38,F1518=[2]an!$E$39,H1518&lt;[2]an!$M$37,S1518="kahepoolne vajaduspõhine",U1518&lt;&gt;""),[2]an!$H$39,
IF(AND(A1518=[2]an!$H$38,F1518=[2]an!$E$39,H1518&lt;[2]an!$M$37,S1518&lt;&gt;"kahepoolne vajaduspõhine"),[2]an!$H$39,
IF(AND(A1518=[2]an!$H$38,F1518=[2]an!$E$42),[2]an!$H$42,
IF(AND(A1518=[2]an!$I$38,F1518=[2]an!$E$40),[2]an!$I$40,IF(AND(A1518=[2]an!$I$38,F1518=[2]an!$E$41),[2]an!$I$41,IF(AND(A1518=[2]an!$I$38,F1518=[2]an!$E$39,H1518&gt;=[2]an!$M$37),[2]an!$I$39,
IF(AND(A1518=[2]an!$I$38,F1518=[2]an!$E$39,H1518&lt;[2]an!$M$37,S1518="kahepoolne vajaduspõhine",U1518=""),[2]an!$M$40,
IF(AND(A1518=[2]an!$I$38,F1518=[2]an!$E$39,H1518&lt;[2]an!$M$37,S1518="kahepoolne vajaduspõhine",U1518&lt;&gt;""),[2]an!$I$39,
IF(AND(A1518=[2]an!$I$38,F1518=[2]an!$E$39,H1518&lt;[2]an!$M$37,S1518&lt;&gt;"kahepoolne vajaduspõhine"),[2]an!$I$39,
IF(AND(A1518=[2]an!$I$38,F1518=[2]an!$E$42),[2]an!$I$42,
IF(AND(A1518=[2]an!$J$38,F1518=[2]an!$E$40),[2]an!$J$40,IF(AND(A1518=[2]an!$J$38,F1518=[2]an!$E$41),[2]an!$J$41,IF(AND(A1518=[2]an!$J$38,F1518=[2]an!$E$39,H1518&gt;=[2]an!$M$37),[2]an!$J$39,
IF(AND(A1518=[2]an!$J$38,F1518=[2]an!$E$39,H1518&lt;[2]an!$M$37,S1518="kahepoolne vajaduspõhine",U1518=""),[2]an!$M$40,
IF(AND(A1518=[2]an!$J$38,F1518=[2]an!$E$39,H1518&lt;[2]an!$M$37,S1518="kahepoolne vajaduspõhine",U1518&lt;&gt;""),[2]an!$J$39,
IF(AND(A1518=[2]an!$J$38,F1518=[2]an!$E$39,H1518&lt;[2]an!$M$37,S1518&lt;&gt;"kahepoolne vajaduspõhine"),[2]an!$J$39,
IF(AND(A1518=[2]an!$J$38,F1518=[2]an!$E$42),[2]an!$J$42,""))))))))))))))))))))))))))))</f>
        <v/>
      </c>
      <c r="Y1518" s="17" t="str">
        <f>IFERROR(IF(F1518="Tugigrupp",0,
IF(AND(F1518="Peretoe teenus",H1518&gt;=[2]an!$M$37,RANK(D1518,$D1518:$D1518)+COUNTIFS($D$2:D1518,D1518,$F$2:F1518,F1518)-1&gt;1),"",
IF(AND(F1518="Peretoe teenus",H1518&gt;=[2]an!$M$37,RANK(D1518,$D1518:$D1518)+COUNTIFS($D$2:D1518,D1518,$F$2:F1518,F1518)-1=1,MONTH(H1518)=MONTH(K1518)=TRUE,YEAR(H1518)=YEAR(K1518)=TRUE),((EOMONTH(H1518,0)-H1518+1)*X1518)/DAY(EOMONTH(H1518,0)),
IF(AND(F1518="Peretoe teenus",H1518&gt;=[2]an!$M$37,RANK(D1518,$D1518:$D1518)+COUNTIFS($D$2:D1518,D1518,$F$2:F1518,F1518)-1=1),X1518,
IF(AND(F1518="Peretoe teenus",H1518&lt;[2]an!$M$37,S1518&lt;&gt;"kahepoolne vajaduspõhine",RANK(D1518,$D1518:$D1518)+COUNTIFS($D$2:D1518,D1518,$F$2:F1518,F1518)-1=1),X1518,
IF(AND(F1518="Peretoe teenus",H1518&lt;[2]an!$M$37,S1518&lt;&gt;"kahepoolne vajaduspõhine",RANK(D1518,$D1518:$D1518)+COUNTIFS($D$2:D1518,D1518,$F$2:F1518,F1518)-1&gt;1),"",
IF(AND(F1518="Peretoe teenus",H1518&lt;[2]an!$M$37,S1518="kahepoolne vajaduspõhine",U1518="",RANK(D1518,$D1518:$D1518)+COUNTIFS($D$2:D1518,D1518,$F$2:F1518,F1518)-1=1),X1518,
IF(AND(F1518="Peretoe teenus",H1518&lt;[2]an!$M$37,S1518="kahepoolne vajaduspõhine",U1518="",RANK(D1518,$D1518:$D1518)+COUNTIFS($D$2:D1518,D1518,$F$2:F1518,F1518)-1&gt;1),"",
IF(AND(F1518="Peretoe teenus",H1518&lt;[2]an!$M$37,S1518="kahepoolne vajaduspõhine",U1518&lt;[2]an!$M$37,RANK(D1518,$D1518:$D1518)+COUNTIFS($D$2:D1518,D1518,$F$2:F1518,F1518)-1=1),X1518,
IF(AND(F1518="Peretoe teenus",H1518&lt;[2]an!$M$37,S1518="kahepoolne vajaduspõhine",U1518&lt;[2]an!$M$37,RANK(D1518,$D1518:$D1518)+COUNTIFS($D$2:D1518,D1518,$F$2:F1518,F1518)-1&gt;1),"",
IF(AND(F1518="Peretoe teenus",H1518&lt;[2]an!$M$37,S1518="kahepoolne vajaduspõhine",U1518&gt;=[2]an!$M$37,U1518&lt;=[2]an!$M$38,RANK(D1518,$D1518:$D1518)+COUNTIFS($D$2:D1518,D1518,$F$2:F1518,F1518)-1=1),
((EOMONTH(U1518,0)-U1518+1)*X1518)/DAY(EOMONTH(U1518,0))+(DAY(U1518)-1)*100/DAY(EOMONTH(U1518,0)),
IF(AND(F1518="Peretoe teenus",H1518&lt;[2]an!$M$37,S1518="kahepoolne vajaduspõhine",U1518&gt;=[2]an!$M$37,U1518&lt;=[2]an!$M$38,RANK(D1518,$D1518:$D1518)+COUNTIFS($D$2:D1518,D1518,$F$2:F1518,F1518)-1&gt;1),"",
IF(AND(F1518="Peretoe teenus",H1518&lt;[2]an!$M$37,S1518="kahepoolne vajaduspõhine",U1518&gt;[2]an!$M$38,RANK(D1518,$D1518:$D1518)+COUNTIFS($D$2:D1518,D1518,$F$2:F1518,F1518)-1=1),X1518,
IF(AND(F1518="Peretoe teenus",H1518&lt;[2]an!$M$37,S1518="kahepoolne vajaduspõhine",U1518&gt;[2]an!$M$38,RANK(D1518,$D1518:$D1518)+COUNTIFS($D$2:D1518,D1518,$F$2:F1518,F1518)-1&gt;1),"",X1518*W1518)))))))))))))),"")</f>
        <v/>
      </c>
      <c r="Z1518" s="18" t="str">
        <f t="shared" si="70"/>
        <v/>
      </c>
      <c r="AA1518" s="19" t="str">
        <f>IFERROR(VLOOKUP(E1518,[2]an!$A$3:$B$81,2,FALSE),"")</f>
        <v/>
      </c>
      <c r="AB1518" s="19" t="str">
        <f>IFERROR(VLOOKUP(AA1518,[2]an!$C$2:$D$16,2,FALSE),"")</f>
        <v/>
      </c>
      <c r="AC1518" s="20"/>
      <c r="AD1518" s="21" t="str">
        <f>IF(A1518=[2]an!$F$36,VLOOKUP([2]an!$F$36,[2]an!$F$36:$H$36,3,FALSE),IF(A1518=[2]an!$F$35,VLOOKUP([2]an!$F$35,[2]an!$F$35:$H$35,3,FALSE),IF(A1518=[2]an!$F$33,VLOOKUP([2]an!$F$33,[2]an!$F$33:$H$33,3,FALSE),IF(A1518=[2]an!$F$31,VLOOKUP([2]an!$F$31,[2]an!$F$31:$H$31,3,FALSE),""))))</f>
        <v/>
      </c>
    </row>
    <row r="1519" spans="6:30" x14ac:dyDescent="0.2">
      <c r="F1519" s="10"/>
      <c r="G1519" s="8" t="str">
        <f t="shared" si="71"/>
        <v/>
      </c>
      <c r="H1519" s="13"/>
      <c r="K1519" s="13"/>
      <c r="L1519" s="10"/>
      <c r="M1519" s="10"/>
      <c r="S1519" s="8" t="str">
        <f>IFERROR(VLOOKUP(D1519,[1]peretoe_teenus!$A$2:$L$2000,5,FALSE),"")</f>
        <v/>
      </c>
      <c r="U1519" s="13"/>
      <c r="V1519" s="15" t="str" cm="1">
        <f t="array" ref="V1519">IFERROR(IF(AND(F1519="Tugigrupp",RANK(K1519,$K1519:$K1519)+COUNTIFS($K$2:K1519,K1519,$L$2:L1519,L1519,$M$2:M1519,M1519,$I$2:I1519,I1519,$G$2:G1519,G1519,$F$2:F1519,F1519)-1=1),SUMPRODUCT(($F$2:$F$4154=F1519)*($G$2:$G$4154=G1519)*($K$2:$K$4154=K1519)*($I$2:$I$4154=I1519)*($L$2:$L$4154=L1519)*($M$2:$M$4154=M1519)),""),"")</f>
        <v/>
      </c>
      <c r="W1519" s="15" t="str">
        <f t="shared" si="69"/>
        <v/>
      </c>
      <c r="X1519" s="16" t="str">
        <f>IF(AND(A1519=[2]an!$G$38,F1519=[2]an!$E$40),[2]an!$G$40,IF(AND(A1519=[2]an!$G$38,F1519=[2]an!$E$41),[2]an!$G$41,IF(AND(A1519=[2]an!$G$38,F1519=[2]an!$E$39,H1519&gt;=[2]an!$M$37),[2]an!$G$39,
IF(AND(A1519=[2]an!$G$38,F1519=[2]an!$E$39,H1519&lt;[2]an!$M$37,S1519="kahepoolne vajaduspõhine",U1519=""),[2]an!$M$40,
IF(AND(A1519=[2]an!$G$38,F1519=[2]an!$E$39,H1519&lt;[2]an!$M$37,S1519="kahepoolne vajaduspõhine",U1519&lt;&gt;""),[2]an!$G$39,
IF(AND(A1519=[2]an!$G$38,F1519=[2]an!$E$39,H1519&lt;[2]an!$M$37,S1519&lt;&gt;"kahepoolne vajaduspõhine"),[2]an!$G$39,
IF(AND(A1519=[2]an!$G$38,F1519=[2]an!$E$42),[2]an!$G$42,
IF(AND(A1519=[2]an!$H$38,F1519=[2]an!$E$40),[2]an!$H$40,IF(AND(A1519=[2]an!$H$38,F1519=[2]an!$E$41),[2]an!$H$41,IF(AND(A1519=[2]an!$H$38,F1519=[2]an!$E$39,H1519&gt;=[2]an!$M$37),[2]an!$H$39,
IF(AND(A1519=[2]an!$H$38,F1519=[2]an!$E$39,H1519&lt;[2]an!$M$37,S1519="kahepoolne vajaduspõhine",U1519=""),[2]an!$M$40,
IF(AND(A1519=[2]an!$H$38,F1519=[2]an!$E$39,H1519&lt;[2]an!$M$37,S1519="kahepoolne vajaduspõhine",U1519&lt;&gt;""),[2]an!$H$39,
IF(AND(A1519=[2]an!$H$38,F1519=[2]an!$E$39,H1519&lt;[2]an!$M$37,S1519&lt;&gt;"kahepoolne vajaduspõhine"),[2]an!$H$39,
IF(AND(A1519=[2]an!$H$38,F1519=[2]an!$E$42),[2]an!$H$42,
IF(AND(A1519=[2]an!$I$38,F1519=[2]an!$E$40),[2]an!$I$40,IF(AND(A1519=[2]an!$I$38,F1519=[2]an!$E$41),[2]an!$I$41,IF(AND(A1519=[2]an!$I$38,F1519=[2]an!$E$39,H1519&gt;=[2]an!$M$37),[2]an!$I$39,
IF(AND(A1519=[2]an!$I$38,F1519=[2]an!$E$39,H1519&lt;[2]an!$M$37,S1519="kahepoolne vajaduspõhine",U1519=""),[2]an!$M$40,
IF(AND(A1519=[2]an!$I$38,F1519=[2]an!$E$39,H1519&lt;[2]an!$M$37,S1519="kahepoolne vajaduspõhine",U1519&lt;&gt;""),[2]an!$I$39,
IF(AND(A1519=[2]an!$I$38,F1519=[2]an!$E$39,H1519&lt;[2]an!$M$37,S1519&lt;&gt;"kahepoolne vajaduspõhine"),[2]an!$I$39,
IF(AND(A1519=[2]an!$I$38,F1519=[2]an!$E$42),[2]an!$I$42,
IF(AND(A1519=[2]an!$J$38,F1519=[2]an!$E$40),[2]an!$J$40,IF(AND(A1519=[2]an!$J$38,F1519=[2]an!$E$41),[2]an!$J$41,IF(AND(A1519=[2]an!$J$38,F1519=[2]an!$E$39,H1519&gt;=[2]an!$M$37),[2]an!$J$39,
IF(AND(A1519=[2]an!$J$38,F1519=[2]an!$E$39,H1519&lt;[2]an!$M$37,S1519="kahepoolne vajaduspõhine",U1519=""),[2]an!$M$40,
IF(AND(A1519=[2]an!$J$38,F1519=[2]an!$E$39,H1519&lt;[2]an!$M$37,S1519="kahepoolne vajaduspõhine",U1519&lt;&gt;""),[2]an!$J$39,
IF(AND(A1519=[2]an!$J$38,F1519=[2]an!$E$39,H1519&lt;[2]an!$M$37,S1519&lt;&gt;"kahepoolne vajaduspõhine"),[2]an!$J$39,
IF(AND(A1519=[2]an!$J$38,F1519=[2]an!$E$42),[2]an!$J$42,""))))))))))))))))))))))))))))</f>
        <v/>
      </c>
      <c r="Y1519" s="17" t="str">
        <f>IFERROR(IF(F1519="Tugigrupp",0,
IF(AND(F1519="Peretoe teenus",H1519&gt;=[2]an!$M$37,RANK(D1519,$D1519:$D1519)+COUNTIFS($D$2:D1519,D1519,$F$2:F1519,F1519)-1&gt;1),"",
IF(AND(F1519="Peretoe teenus",H1519&gt;=[2]an!$M$37,RANK(D1519,$D1519:$D1519)+COUNTIFS($D$2:D1519,D1519,$F$2:F1519,F1519)-1=1,MONTH(H1519)=MONTH(K1519)=TRUE,YEAR(H1519)=YEAR(K1519)=TRUE),((EOMONTH(H1519,0)-H1519+1)*X1519)/DAY(EOMONTH(H1519,0)),
IF(AND(F1519="Peretoe teenus",H1519&gt;=[2]an!$M$37,RANK(D1519,$D1519:$D1519)+COUNTIFS($D$2:D1519,D1519,$F$2:F1519,F1519)-1=1),X1519,
IF(AND(F1519="Peretoe teenus",H1519&lt;[2]an!$M$37,S1519&lt;&gt;"kahepoolne vajaduspõhine",RANK(D1519,$D1519:$D1519)+COUNTIFS($D$2:D1519,D1519,$F$2:F1519,F1519)-1=1),X1519,
IF(AND(F1519="Peretoe teenus",H1519&lt;[2]an!$M$37,S1519&lt;&gt;"kahepoolne vajaduspõhine",RANK(D1519,$D1519:$D1519)+COUNTIFS($D$2:D1519,D1519,$F$2:F1519,F1519)-1&gt;1),"",
IF(AND(F1519="Peretoe teenus",H1519&lt;[2]an!$M$37,S1519="kahepoolne vajaduspõhine",U1519="",RANK(D1519,$D1519:$D1519)+COUNTIFS($D$2:D1519,D1519,$F$2:F1519,F1519)-1=1),X1519,
IF(AND(F1519="Peretoe teenus",H1519&lt;[2]an!$M$37,S1519="kahepoolne vajaduspõhine",U1519="",RANK(D1519,$D1519:$D1519)+COUNTIFS($D$2:D1519,D1519,$F$2:F1519,F1519)-1&gt;1),"",
IF(AND(F1519="Peretoe teenus",H1519&lt;[2]an!$M$37,S1519="kahepoolne vajaduspõhine",U1519&lt;[2]an!$M$37,RANK(D1519,$D1519:$D1519)+COUNTIFS($D$2:D1519,D1519,$F$2:F1519,F1519)-1=1),X1519,
IF(AND(F1519="Peretoe teenus",H1519&lt;[2]an!$M$37,S1519="kahepoolne vajaduspõhine",U1519&lt;[2]an!$M$37,RANK(D1519,$D1519:$D1519)+COUNTIFS($D$2:D1519,D1519,$F$2:F1519,F1519)-1&gt;1),"",
IF(AND(F1519="Peretoe teenus",H1519&lt;[2]an!$M$37,S1519="kahepoolne vajaduspõhine",U1519&gt;=[2]an!$M$37,U1519&lt;=[2]an!$M$38,RANK(D1519,$D1519:$D1519)+COUNTIFS($D$2:D1519,D1519,$F$2:F1519,F1519)-1=1),
((EOMONTH(U1519,0)-U1519+1)*X1519)/DAY(EOMONTH(U1519,0))+(DAY(U1519)-1)*100/DAY(EOMONTH(U1519,0)),
IF(AND(F1519="Peretoe teenus",H1519&lt;[2]an!$M$37,S1519="kahepoolne vajaduspõhine",U1519&gt;=[2]an!$M$37,U1519&lt;=[2]an!$M$38,RANK(D1519,$D1519:$D1519)+COUNTIFS($D$2:D1519,D1519,$F$2:F1519,F1519)-1&gt;1),"",
IF(AND(F1519="Peretoe teenus",H1519&lt;[2]an!$M$37,S1519="kahepoolne vajaduspõhine",U1519&gt;[2]an!$M$38,RANK(D1519,$D1519:$D1519)+COUNTIFS($D$2:D1519,D1519,$F$2:F1519,F1519)-1=1),X1519,
IF(AND(F1519="Peretoe teenus",H1519&lt;[2]an!$M$37,S1519="kahepoolne vajaduspõhine",U1519&gt;[2]an!$M$38,RANK(D1519,$D1519:$D1519)+COUNTIFS($D$2:D1519,D1519,$F$2:F1519,F1519)-1&gt;1),"",X1519*W1519)))))))))))))),"")</f>
        <v/>
      </c>
      <c r="Z1519" s="18" t="str">
        <f t="shared" si="70"/>
        <v/>
      </c>
      <c r="AA1519" s="19" t="str">
        <f>IFERROR(VLOOKUP(E1519,[2]an!$A$3:$B$81,2,FALSE),"")</f>
        <v/>
      </c>
      <c r="AB1519" s="19" t="str">
        <f>IFERROR(VLOOKUP(AA1519,[2]an!$C$2:$D$16,2,FALSE),"")</f>
        <v/>
      </c>
      <c r="AC1519" s="20"/>
      <c r="AD1519" s="21" t="str">
        <f>IF(A1519=[2]an!$F$36,VLOOKUP([2]an!$F$36,[2]an!$F$36:$H$36,3,FALSE),IF(A1519=[2]an!$F$35,VLOOKUP([2]an!$F$35,[2]an!$F$35:$H$35,3,FALSE),IF(A1519=[2]an!$F$33,VLOOKUP([2]an!$F$33,[2]an!$F$33:$H$33,3,FALSE),IF(A1519=[2]an!$F$31,VLOOKUP([2]an!$F$31,[2]an!$F$31:$H$31,3,FALSE),""))))</f>
        <v/>
      </c>
    </row>
    <row r="1520" spans="6:30" x14ac:dyDescent="0.2">
      <c r="F1520" s="10"/>
      <c r="G1520" s="8" t="str">
        <f t="shared" si="71"/>
        <v/>
      </c>
      <c r="H1520" s="13"/>
      <c r="K1520" s="13"/>
      <c r="L1520" s="10"/>
      <c r="M1520" s="10"/>
      <c r="S1520" s="8" t="str">
        <f>IFERROR(VLOOKUP(D1520,[1]peretoe_teenus!$A$2:$L$2000,5,FALSE),"")</f>
        <v/>
      </c>
      <c r="U1520" s="13"/>
      <c r="V1520" s="15" t="str" cm="1">
        <f t="array" ref="V1520">IFERROR(IF(AND(F1520="Tugigrupp",RANK(K1520,$K1520:$K1520)+COUNTIFS($K$2:K1520,K1520,$L$2:L1520,L1520,$M$2:M1520,M1520,$I$2:I1520,I1520,$G$2:G1520,G1520,$F$2:F1520,F1520)-1=1),SUMPRODUCT(($F$2:$F$4154=F1520)*($G$2:$G$4154=G1520)*($K$2:$K$4154=K1520)*($I$2:$I$4154=I1520)*($L$2:$L$4154=L1520)*($M$2:$M$4154=M1520)),""),"")</f>
        <v/>
      </c>
      <c r="W1520" s="15" t="str">
        <f t="shared" si="69"/>
        <v/>
      </c>
      <c r="X1520" s="16" t="str">
        <f>IF(AND(A1520=[2]an!$G$38,F1520=[2]an!$E$40),[2]an!$G$40,IF(AND(A1520=[2]an!$G$38,F1520=[2]an!$E$41),[2]an!$G$41,IF(AND(A1520=[2]an!$G$38,F1520=[2]an!$E$39,H1520&gt;=[2]an!$M$37),[2]an!$G$39,
IF(AND(A1520=[2]an!$G$38,F1520=[2]an!$E$39,H1520&lt;[2]an!$M$37,S1520="kahepoolne vajaduspõhine",U1520=""),[2]an!$M$40,
IF(AND(A1520=[2]an!$G$38,F1520=[2]an!$E$39,H1520&lt;[2]an!$M$37,S1520="kahepoolne vajaduspõhine",U1520&lt;&gt;""),[2]an!$G$39,
IF(AND(A1520=[2]an!$G$38,F1520=[2]an!$E$39,H1520&lt;[2]an!$M$37,S1520&lt;&gt;"kahepoolne vajaduspõhine"),[2]an!$G$39,
IF(AND(A1520=[2]an!$G$38,F1520=[2]an!$E$42),[2]an!$G$42,
IF(AND(A1520=[2]an!$H$38,F1520=[2]an!$E$40),[2]an!$H$40,IF(AND(A1520=[2]an!$H$38,F1520=[2]an!$E$41),[2]an!$H$41,IF(AND(A1520=[2]an!$H$38,F1520=[2]an!$E$39,H1520&gt;=[2]an!$M$37),[2]an!$H$39,
IF(AND(A1520=[2]an!$H$38,F1520=[2]an!$E$39,H1520&lt;[2]an!$M$37,S1520="kahepoolne vajaduspõhine",U1520=""),[2]an!$M$40,
IF(AND(A1520=[2]an!$H$38,F1520=[2]an!$E$39,H1520&lt;[2]an!$M$37,S1520="kahepoolne vajaduspõhine",U1520&lt;&gt;""),[2]an!$H$39,
IF(AND(A1520=[2]an!$H$38,F1520=[2]an!$E$39,H1520&lt;[2]an!$M$37,S1520&lt;&gt;"kahepoolne vajaduspõhine"),[2]an!$H$39,
IF(AND(A1520=[2]an!$H$38,F1520=[2]an!$E$42),[2]an!$H$42,
IF(AND(A1520=[2]an!$I$38,F1520=[2]an!$E$40),[2]an!$I$40,IF(AND(A1520=[2]an!$I$38,F1520=[2]an!$E$41),[2]an!$I$41,IF(AND(A1520=[2]an!$I$38,F1520=[2]an!$E$39,H1520&gt;=[2]an!$M$37),[2]an!$I$39,
IF(AND(A1520=[2]an!$I$38,F1520=[2]an!$E$39,H1520&lt;[2]an!$M$37,S1520="kahepoolne vajaduspõhine",U1520=""),[2]an!$M$40,
IF(AND(A1520=[2]an!$I$38,F1520=[2]an!$E$39,H1520&lt;[2]an!$M$37,S1520="kahepoolne vajaduspõhine",U1520&lt;&gt;""),[2]an!$I$39,
IF(AND(A1520=[2]an!$I$38,F1520=[2]an!$E$39,H1520&lt;[2]an!$M$37,S1520&lt;&gt;"kahepoolne vajaduspõhine"),[2]an!$I$39,
IF(AND(A1520=[2]an!$I$38,F1520=[2]an!$E$42),[2]an!$I$42,
IF(AND(A1520=[2]an!$J$38,F1520=[2]an!$E$40),[2]an!$J$40,IF(AND(A1520=[2]an!$J$38,F1520=[2]an!$E$41),[2]an!$J$41,IF(AND(A1520=[2]an!$J$38,F1520=[2]an!$E$39,H1520&gt;=[2]an!$M$37),[2]an!$J$39,
IF(AND(A1520=[2]an!$J$38,F1520=[2]an!$E$39,H1520&lt;[2]an!$M$37,S1520="kahepoolne vajaduspõhine",U1520=""),[2]an!$M$40,
IF(AND(A1520=[2]an!$J$38,F1520=[2]an!$E$39,H1520&lt;[2]an!$M$37,S1520="kahepoolne vajaduspõhine",U1520&lt;&gt;""),[2]an!$J$39,
IF(AND(A1520=[2]an!$J$38,F1520=[2]an!$E$39,H1520&lt;[2]an!$M$37,S1520&lt;&gt;"kahepoolne vajaduspõhine"),[2]an!$J$39,
IF(AND(A1520=[2]an!$J$38,F1520=[2]an!$E$42),[2]an!$J$42,""))))))))))))))))))))))))))))</f>
        <v/>
      </c>
      <c r="Y1520" s="17" t="str">
        <f>IFERROR(IF(F1520="Tugigrupp",0,
IF(AND(F1520="Peretoe teenus",H1520&gt;=[2]an!$M$37,RANK(D1520,$D1520:$D1520)+COUNTIFS($D$2:D1520,D1520,$F$2:F1520,F1520)-1&gt;1),"",
IF(AND(F1520="Peretoe teenus",H1520&gt;=[2]an!$M$37,RANK(D1520,$D1520:$D1520)+COUNTIFS($D$2:D1520,D1520,$F$2:F1520,F1520)-1=1,MONTH(H1520)=MONTH(K1520)=TRUE,YEAR(H1520)=YEAR(K1520)=TRUE),((EOMONTH(H1520,0)-H1520+1)*X1520)/DAY(EOMONTH(H1520,0)),
IF(AND(F1520="Peretoe teenus",H1520&gt;=[2]an!$M$37,RANK(D1520,$D1520:$D1520)+COUNTIFS($D$2:D1520,D1520,$F$2:F1520,F1520)-1=1),X1520,
IF(AND(F1520="Peretoe teenus",H1520&lt;[2]an!$M$37,S1520&lt;&gt;"kahepoolne vajaduspõhine",RANK(D1520,$D1520:$D1520)+COUNTIFS($D$2:D1520,D1520,$F$2:F1520,F1520)-1=1),X1520,
IF(AND(F1520="Peretoe teenus",H1520&lt;[2]an!$M$37,S1520&lt;&gt;"kahepoolne vajaduspõhine",RANK(D1520,$D1520:$D1520)+COUNTIFS($D$2:D1520,D1520,$F$2:F1520,F1520)-1&gt;1),"",
IF(AND(F1520="Peretoe teenus",H1520&lt;[2]an!$M$37,S1520="kahepoolne vajaduspõhine",U1520="",RANK(D1520,$D1520:$D1520)+COUNTIFS($D$2:D1520,D1520,$F$2:F1520,F1520)-1=1),X1520,
IF(AND(F1520="Peretoe teenus",H1520&lt;[2]an!$M$37,S1520="kahepoolne vajaduspõhine",U1520="",RANK(D1520,$D1520:$D1520)+COUNTIFS($D$2:D1520,D1520,$F$2:F1520,F1520)-1&gt;1),"",
IF(AND(F1520="Peretoe teenus",H1520&lt;[2]an!$M$37,S1520="kahepoolne vajaduspõhine",U1520&lt;[2]an!$M$37,RANK(D1520,$D1520:$D1520)+COUNTIFS($D$2:D1520,D1520,$F$2:F1520,F1520)-1=1),X1520,
IF(AND(F1520="Peretoe teenus",H1520&lt;[2]an!$M$37,S1520="kahepoolne vajaduspõhine",U1520&lt;[2]an!$M$37,RANK(D1520,$D1520:$D1520)+COUNTIFS($D$2:D1520,D1520,$F$2:F1520,F1520)-1&gt;1),"",
IF(AND(F1520="Peretoe teenus",H1520&lt;[2]an!$M$37,S1520="kahepoolne vajaduspõhine",U1520&gt;=[2]an!$M$37,U1520&lt;=[2]an!$M$38,RANK(D1520,$D1520:$D1520)+COUNTIFS($D$2:D1520,D1520,$F$2:F1520,F1520)-1=1),
((EOMONTH(U1520,0)-U1520+1)*X1520)/DAY(EOMONTH(U1520,0))+(DAY(U1520)-1)*100/DAY(EOMONTH(U1520,0)),
IF(AND(F1520="Peretoe teenus",H1520&lt;[2]an!$M$37,S1520="kahepoolne vajaduspõhine",U1520&gt;=[2]an!$M$37,U1520&lt;=[2]an!$M$38,RANK(D1520,$D1520:$D1520)+COUNTIFS($D$2:D1520,D1520,$F$2:F1520,F1520)-1&gt;1),"",
IF(AND(F1520="Peretoe teenus",H1520&lt;[2]an!$M$37,S1520="kahepoolne vajaduspõhine",U1520&gt;[2]an!$M$38,RANK(D1520,$D1520:$D1520)+COUNTIFS($D$2:D1520,D1520,$F$2:F1520,F1520)-1=1),X1520,
IF(AND(F1520="Peretoe teenus",H1520&lt;[2]an!$M$37,S1520="kahepoolne vajaduspõhine",U1520&gt;[2]an!$M$38,RANK(D1520,$D1520:$D1520)+COUNTIFS($D$2:D1520,D1520,$F$2:F1520,F1520)-1&gt;1),"",X1520*W1520)))))))))))))),"")</f>
        <v/>
      </c>
      <c r="Z1520" s="18" t="str">
        <f t="shared" si="70"/>
        <v/>
      </c>
      <c r="AA1520" s="19" t="str">
        <f>IFERROR(VLOOKUP(E1520,[2]an!$A$3:$B$81,2,FALSE),"")</f>
        <v/>
      </c>
      <c r="AB1520" s="19" t="str">
        <f>IFERROR(VLOOKUP(AA1520,[2]an!$C$2:$D$16,2,FALSE),"")</f>
        <v/>
      </c>
      <c r="AC1520" s="20"/>
      <c r="AD1520" s="21" t="str">
        <f>IF(A1520=[2]an!$F$36,VLOOKUP([2]an!$F$36,[2]an!$F$36:$H$36,3,FALSE),IF(A1520=[2]an!$F$35,VLOOKUP([2]an!$F$35,[2]an!$F$35:$H$35,3,FALSE),IF(A1520=[2]an!$F$33,VLOOKUP([2]an!$F$33,[2]an!$F$33:$H$33,3,FALSE),IF(A1520=[2]an!$F$31,VLOOKUP([2]an!$F$31,[2]an!$F$31:$H$31,3,FALSE),""))))</f>
        <v/>
      </c>
    </row>
    <row r="1521" spans="6:30" x14ac:dyDescent="0.2">
      <c r="F1521" s="10"/>
      <c r="G1521" s="8" t="str">
        <f t="shared" si="71"/>
        <v/>
      </c>
      <c r="H1521" s="13"/>
      <c r="K1521" s="13"/>
      <c r="L1521" s="10"/>
      <c r="M1521" s="10"/>
      <c r="S1521" s="8" t="str">
        <f>IFERROR(VLOOKUP(D1521,[1]peretoe_teenus!$A$2:$L$2000,5,FALSE),"")</f>
        <v/>
      </c>
      <c r="U1521" s="13"/>
      <c r="V1521" s="15" t="str" cm="1">
        <f t="array" ref="V1521">IFERROR(IF(AND(F1521="Tugigrupp",RANK(K1521,$K1521:$K1521)+COUNTIFS($K$2:K1521,K1521,$L$2:L1521,L1521,$M$2:M1521,M1521,$I$2:I1521,I1521,$G$2:G1521,G1521,$F$2:F1521,F1521)-1=1),SUMPRODUCT(($F$2:$F$4154=F1521)*($G$2:$G$4154=G1521)*($K$2:$K$4154=K1521)*($I$2:$I$4154=I1521)*($L$2:$L$4154=L1521)*($M$2:$M$4154=M1521)),""),"")</f>
        <v/>
      </c>
      <c r="W1521" s="15" t="str">
        <f t="shared" si="69"/>
        <v/>
      </c>
      <c r="X1521" s="16" t="str">
        <f>IF(AND(A1521=[2]an!$G$38,F1521=[2]an!$E$40),[2]an!$G$40,IF(AND(A1521=[2]an!$G$38,F1521=[2]an!$E$41),[2]an!$G$41,IF(AND(A1521=[2]an!$G$38,F1521=[2]an!$E$39,H1521&gt;=[2]an!$M$37),[2]an!$G$39,
IF(AND(A1521=[2]an!$G$38,F1521=[2]an!$E$39,H1521&lt;[2]an!$M$37,S1521="kahepoolne vajaduspõhine",U1521=""),[2]an!$M$40,
IF(AND(A1521=[2]an!$G$38,F1521=[2]an!$E$39,H1521&lt;[2]an!$M$37,S1521="kahepoolne vajaduspõhine",U1521&lt;&gt;""),[2]an!$G$39,
IF(AND(A1521=[2]an!$G$38,F1521=[2]an!$E$39,H1521&lt;[2]an!$M$37,S1521&lt;&gt;"kahepoolne vajaduspõhine"),[2]an!$G$39,
IF(AND(A1521=[2]an!$G$38,F1521=[2]an!$E$42),[2]an!$G$42,
IF(AND(A1521=[2]an!$H$38,F1521=[2]an!$E$40),[2]an!$H$40,IF(AND(A1521=[2]an!$H$38,F1521=[2]an!$E$41),[2]an!$H$41,IF(AND(A1521=[2]an!$H$38,F1521=[2]an!$E$39,H1521&gt;=[2]an!$M$37),[2]an!$H$39,
IF(AND(A1521=[2]an!$H$38,F1521=[2]an!$E$39,H1521&lt;[2]an!$M$37,S1521="kahepoolne vajaduspõhine",U1521=""),[2]an!$M$40,
IF(AND(A1521=[2]an!$H$38,F1521=[2]an!$E$39,H1521&lt;[2]an!$M$37,S1521="kahepoolne vajaduspõhine",U1521&lt;&gt;""),[2]an!$H$39,
IF(AND(A1521=[2]an!$H$38,F1521=[2]an!$E$39,H1521&lt;[2]an!$M$37,S1521&lt;&gt;"kahepoolne vajaduspõhine"),[2]an!$H$39,
IF(AND(A1521=[2]an!$H$38,F1521=[2]an!$E$42),[2]an!$H$42,
IF(AND(A1521=[2]an!$I$38,F1521=[2]an!$E$40),[2]an!$I$40,IF(AND(A1521=[2]an!$I$38,F1521=[2]an!$E$41),[2]an!$I$41,IF(AND(A1521=[2]an!$I$38,F1521=[2]an!$E$39,H1521&gt;=[2]an!$M$37),[2]an!$I$39,
IF(AND(A1521=[2]an!$I$38,F1521=[2]an!$E$39,H1521&lt;[2]an!$M$37,S1521="kahepoolne vajaduspõhine",U1521=""),[2]an!$M$40,
IF(AND(A1521=[2]an!$I$38,F1521=[2]an!$E$39,H1521&lt;[2]an!$M$37,S1521="kahepoolne vajaduspõhine",U1521&lt;&gt;""),[2]an!$I$39,
IF(AND(A1521=[2]an!$I$38,F1521=[2]an!$E$39,H1521&lt;[2]an!$M$37,S1521&lt;&gt;"kahepoolne vajaduspõhine"),[2]an!$I$39,
IF(AND(A1521=[2]an!$I$38,F1521=[2]an!$E$42),[2]an!$I$42,
IF(AND(A1521=[2]an!$J$38,F1521=[2]an!$E$40),[2]an!$J$40,IF(AND(A1521=[2]an!$J$38,F1521=[2]an!$E$41),[2]an!$J$41,IF(AND(A1521=[2]an!$J$38,F1521=[2]an!$E$39,H1521&gt;=[2]an!$M$37),[2]an!$J$39,
IF(AND(A1521=[2]an!$J$38,F1521=[2]an!$E$39,H1521&lt;[2]an!$M$37,S1521="kahepoolne vajaduspõhine",U1521=""),[2]an!$M$40,
IF(AND(A1521=[2]an!$J$38,F1521=[2]an!$E$39,H1521&lt;[2]an!$M$37,S1521="kahepoolne vajaduspõhine",U1521&lt;&gt;""),[2]an!$J$39,
IF(AND(A1521=[2]an!$J$38,F1521=[2]an!$E$39,H1521&lt;[2]an!$M$37,S1521&lt;&gt;"kahepoolne vajaduspõhine"),[2]an!$J$39,
IF(AND(A1521=[2]an!$J$38,F1521=[2]an!$E$42),[2]an!$J$42,""))))))))))))))))))))))))))))</f>
        <v/>
      </c>
      <c r="Y1521" s="17" t="str">
        <f>IFERROR(IF(F1521="Tugigrupp",0,
IF(AND(F1521="Peretoe teenus",H1521&gt;=[2]an!$M$37,RANK(D1521,$D1521:$D1521)+COUNTIFS($D$2:D1521,D1521,$F$2:F1521,F1521)-1&gt;1),"",
IF(AND(F1521="Peretoe teenus",H1521&gt;=[2]an!$M$37,RANK(D1521,$D1521:$D1521)+COUNTIFS($D$2:D1521,D1521,$F$2:F1521,F1521)-1=1,MONTH(H1521)=MONTH(K1521)=TRUE,YEAR(H1521)=YEAR(K1521)=TRUE),((EOMONTH(H1521,0)-H1521+1)*X1521)/DAY(EOMONTH(H1521,0)),
IF(AND(F1521="Peretoe teenus",H1521&gt;=[2]an!$M$37,RANK(D1521,$D1521:$D1521)+COUNTIFS($D$2:D1521,D1521,$F$2:F1521,F1521)-1=1),X1521,
IF(AND(F1521="Peretoe teenus",H1521&lt;[2]an!$M$37,S1521&lt;&gt;"kahepoolne vajaduspõhine",RANK(D1521,$D1521:$D1521)+COUNTIFS($D$2:D1521,D1521,$F$2:F1521,F1521)-1=1),X1521,
IF(AND(F1521="Peretoe teenus",H1521&lt;[2]an!$M$37,S1521&lt;&gt;"kahepoolne vajaduspõhine",RANK(D1521,$D1521:$D1521)+COUNTIFS($D$2:D1521,D1521,$F$2:F1521,F1521)-1&gt;1),"",
IF(AND(F1521="Peretoe teenus",H1521&lt;[2]an!$M$37,S1521="kahepoolne vajaduspõhine",U1521="",RANK(D1521,$D1521:$D1521)+COUNTIFS($D$2:D1521,D1521,$F$2:F1521,F1521)-1=1),X1521,
IF(AND(F1521="Peretoe teenus",H1521&lt;[2]an!$M$37,S1521="kahepoolne vajaduspõhine",U1521="",RANK(D1521,$D1521:$D1521)+COUNTIFS($D$2:D1521,D1521,$F$2:F1521,F1521)-1&gt;1),"",
IF(AND(F1521="Peretoe teenus",H1521&lt;[2]an!$M$37,S1521="kahepoolne vajaduspõhine",U1521&lt;[2]an!$M$37,RANK(D1521,$D1521:$D1521)+COUNTIFS($D$2:D1521,D1521,$F$2:F1521,F1521)-1=1),X1521,
IF(AND(F1521="Peretoe teenus",H1521&lt;[2]an!$M$37,S1521="kahepoolne vajaduspõhine",U1521&lt;[2]an!$M$37,RANK(D1521,$D1521:$D1521)+COUNTIFS($D$2:D1521,D1521,$F$2:F1521,F1521)-1&gt;1),"",
IF(AND(F1521="Peretoe teenus",H1521&lt;[2]an!$M$37,S1521="kahepoolne vajaduspõhine",U1521&gt;=[2]an!$M$37,U1521&lt;=[2]an!$M$38,RANK(D1521,$D1521:$D1521)+COUNTIFS($D$2:D1521,D1521,$F$2:F1521,F1521)-1=1),
((EOMONTH(U1521,0)-U1521+1)*X1521)/DAY(EOMONTH(U1521,0))+(DAY(U1521)-1)*100/DAY(EOMONTH(U1521,0)),
IF(AND(F1521="Peretoe teenus",H1521&lt;[2]an!$M$37,S1521="kahepoolne vajaduspõhine",U1521&gt;=[2]an!$M$37,U1521&lt;=[2]an!$M$38,RANK(D1521,$D1521:$D1521)+COUNTIFS($D$2:D1521,D1521,$F$2:F1521,F1521)-1&gt;1),"",
IF(AND(F1521="Peretoe teenus",H1521&lt;[2]an!$M$37,S1521="kahepoolne vajaduspõhine",U1521&gt;[2]an!$M$38,RANK(D1521,$D1521:$D1521)+COUNTIFS($D$2:D1521,D1521,$F$2:F1521,F1521)-1=1),X1521,
IF(AND(F1521="Peretoe teenus",H1521&lt;[2]an!$M$37,S1521="kahepoolne vajaduspõhine",U1521&gt;[2]an!$M$38,RANK(D1521,$D1521:$D1521)+COUNTIFS($D$2:D1521,D1521,$F$2:F1521,F1521)-1&gt;1),"",X1521*W1521)))))))))))))),"")</f>
        <v/>
      </c>
      <c r="Z1521" s="18" t="str">
        <f t="shared" si="70"/>
        <v/>
      </c>
      <c r="AA1521" s="19" t="str">
        <f>IFERROR(VLOOKUP(E1521,[2]an!$A$3:$B$81,2,FALSE),"")</f>
        <v/>
      </c>
      <c r="AB1521" s="19" t="str">
        <f>IFERROR(VLOOKUP(AA1521,[2]an!$C$2:$D$16,2,FALSE),"")</f>
        <v/>
      </c>
      <c r="AC1521" s="20"/>
      <c r="AD1521" s="21" t="str">
        <f>IF(A1521=[2]an!$F$36,VLOOKUP([2]an!$F$36,[2]an!$F$36:$H$36,3,FALSE),IF(A1521=[2]an!$F$35,VLOOKUP([2]an!$F$35,[2]an!$F$35:$H$35,3,FALSE),IF(A1521=[2]an!$F$33,VLOOKUP([2]an!$F$33,[2]an!$F$33:$H$33,3,FALSE),IF(A1521=[2]an!$F$31,VLOOKUP([2]an!$F$31,[2]an!$F$31:$H$31,3,FALSE),""))))</f>
        <v/>
      </c>
    </row>
    <row r="1522" spans="6:30" x14ac:dyDescent="0.2">
      <c r="F1522" s="10"/>
      <c r="G1522" s="8" t="str">
        <f t="shared" si="71"/>
        <v/>
      </c>
      <c r="H1522" s="13"/>
      <c r="K1522" s="13"/>
      <c r="L1522" s="10"/>
      <c r="M1522" s="10"/>
      <c r="S1522" s="8" t="str">
        <f>IFERROR(VLOOKUP(D1522,[1]peretoe_teenus!$A$2:$L$2000,5,FALSE),"")</f>
        <v/>
      </c>
      <c r="U1522" s="13"/>
      <c r="V1522" s="15" t="str" cm="1">
        <f t="array" ref="V1522">IFERROR(IF(AND(F1522="Tugigrupp",RANK(K1522,$K1522:$K1522)+COUNTIFS($K$2:K1522,K1522,$L$2:L1522,L1522,$M$2:M1522,M1522,$I$2:I1522,I1522,$G$2:G1522,G1522,$F$2:F1522,F1522)-1=1),SUMPRODUCT(($F$2:$F$4154=F1522)*($G$2:$G$4154=G1522)*($K$2:$K$4154=K1522)*($I$2:$I$4154=I1522)*($L$2:$L$4154=L1522)*($M$2:$M$4154=M1522)),""),"")</f>
        <v/>
      </c>
      <c r="W1522" s="15" t="str">
        <f t="shared" si="69"/>
        <v/>
      </c>
      <c r="X1522" s="16" t="str">
        <f>IF(AND(A1522=[2]an!$G$38,F1522=[2]an!$E$40),[2]an!$G$40,IF(AND(A1522=[2]an!$G$38,F1522=[2]an!$E$41),[2]an!$G$41,IF(AND(A1522=[2]an!$G$38,F1522=[2]an!$E$39,H1522&gt;=[2]an!$M$37),[2]an!$G$39,
IF(AND(A1522=[2]an!$G$38,F1522=[2]an!$E$39,H1522&lt;[2]an!$M$37,S1522="kahepoolne vajaduspõhine",U1522=""),[2]an!$M$40,
IF(AND(A1522=[2]an!$G$38,F1522=[2]an!$E$39,H1522&lt;[2]an!$M$37,S1522="kahepoolne vajaduspõhine",U1522&lt;&gt;""),[2]an!$G$39,
IF(AND(A1522=[2]an!$G$38,F1522=[2]an!$E$39,H1522&lt;[2]an!$M$37,S1522&lt;&gt;"kahepoolne vajaduspõhine"),[2]an!$G$39,
IF(AND(A1522=[2]an!$G$38,F1522=[2]an!$E$42),[2]an!$G$42,
IF(AND(A1522=[2]an!$H$38,F1522=[2]an!$E$40),[2]an!$H$40,IF(AND(A1522=[2]an!$H$38,F1522=[2]an!$E$41),[2]an!$H$41,IF(AND(A1522=[2]an!$H$38,F1522=[2]an!$E$39,H1522&gt;=[2]an!$M$37),[2]an!$H$39,
IF(AND(A1522=[2]an!$H$38,F1522=[2]an!$E$39,H1522&lt;[2]an!$M$37,S1522="kahepoolne vajaduspõhine",U1522=""),[2]an!$M$40,
IF(AND(A1522=[2]an!$H$38,F1522=[2]an!$E$39,H1522&lt;[2]an!$M$37,S1522="kahepoolne vajaduspõhine",U1522&lt;&gt;""),[2]an!$H$39,
IF(AND(A1522=[2]an!$H$38,F1522=[2]an!$E$39,H1522&lt;[2]an!$M$37,S1522&lt;&gt;"kahepoolne vajaduspõhine"),[2]an!$H$39,
IF(AND(A1522=[2]an!$H$38,F1522=[2]an!$E$42),[2]an!$H$42,
IF(AND(A1522=[2]an!$I$38,F1522=[2]an!$E$40),[2]an!$I$40,IF(AND(A1522=[2]an!$I$38,F1522=[2]an!$E$41),[2]an!$I$41,IF(AND(A1522=[2]an!$I$38,F1522=[2]an!$E$39,H1522&gt;=[2]an!$M$37),[2]an!$I$39,
IF(AND(A1522=[2]an!$I$38,F1522=[2]an!$E$39,H1522&lt;[2]an!$M$37,S1522="kahepoolne vajaduspõhine",U1522=""),[2]an!$M$40,
IF(AND(A1522=[2]an!$I$38,F1522=[2]an!$E$39,H1522&lt;[2]an!$M$37,S1522="kahepoolne vajaduspõhine",U1522&lt;&gt;""),[2]an!$I$39,
IF(AND(A1522=[2]an!$I$38,F1522=[2]an!$E$39,H1522&lt;[2]an!$M$37,S1522&lt;&gt;"kahepoolne vajaduspõhine"),[2]an!$I$39,
IF(AND(A1522=[2]an!$I$38,F1522=[2]an!$E$42),[2]an!$I$42,
IF(AND(A1522=[2]an!$J$38,F1522=[2]an!$E$40),[2]an!$J$40,IF(AND(A1522=[2]an!$J$38,F1522=[2]an!$E$41),[2]an!$J$41,IF(AND(A1522=[2]an!$J$38,F1522=[2]an!$E$39,H1522&gt;=[2]an!$M$37),[2]an!$J$39,
IF(AND(A1522=[2]an!$J$38,F1522=[2]an!$E$39,H1522&lt;[2]an!$M$37,S1522="kahepoolne vajaduspõhine",U1522=""),[2]an!$M$40,
IF(AND(A1522=[2]an!$J$38,F1522=[2]an!$E$39,H1522&lt;[2]an!$M$37,S1522="kahepoolne vajaduspõhine",U1522&lt;&gt;""),[2]an!$J$39,
IF(AND(A1522=[2]an!$J$38,F1522=[2]an!$E$39,H1522&lt;[2]an!$M$37,S1522&lt;&gt;"kahepoolne vajaduspõhine"),[2]an!$J$39,
IF(AND(A1522=[2]an!$J$38,F1522=[2]an!$E$42),[2]an!$J$42,""))))))))))))))))))))))))))))</f>
        <v/>
      </c>
      <c r="Y1522" s="17" t="str">
        <f>IFERROR(IF(F1522="Tugigrupp",0,
IF(AND(F1522="Peretoe teenus",H1522&gt;=[2]an!$M$37,RANK(D1522,$D1522:$D1522)+COUNTIFS($D$2:D1522,D1522,$F$2:F1522,F1522)-1&gt;1),"",
IF(AND(F1522="Peretoe teenus",H1522&gt;=[2]an!$M$37,RANK(D1522,$D1522:$D1522)+COUNTIFS($D$2:D1522,D1522,$F$2:F1522,F1522)-1=1,MONTH(H1522)=MONTH(K1522)=TRUE,YEAR(H1522)=YEAR(K1522)=TRUE),((EOMONTH(H1522,0)-H1522+1)*X1522)/DAY(EOMONTH(H1522,0)),
IF(AND(F1522="Peretoe teenus",H1522&gt;=[2]an!$M$37,RANK(D1522,$D1522:$D1522)+COUNTIFS($D$2:D1522,D1522,$F$2:F1522,F1522)-1=1),X1522,
IF(AND(F1522="Peretoe teenus",H1522&lt;[2]an!$M$37,S1522&lt;&gt;"kahepoolne vajaduspõhine",RANK(D1522,$D1522:$D1522)+COUNTIFS($D$2:D1522,D1522,$F$2:F1522,F1522)-1=1),X1522,
IF(AND(F1522="Peretoe teenus",H1522&lt;[2]an!$M$37,S1522&lt;&gt;"kahepoolne vajaduspõhine",RANK(D1522,$D1522:$D1522)+COUNTIFS($D$2:D1522,D1522,$F$2:F1522,F1522)-1&gt;1),"",
IF(AND(F1522="Peretoe teenus",H1522&lt;[2]an!$M$37,S1522="kahepoolne vajaduspõhine",U1522="",RANK(D1522,$D1522:$D1522)+COUNTIFS($D$2:D1522,D1522,$F$2:F1522,F1522)-1=1),X1522,
IF(AND(F1522="Peretoe teenus",H1522&lt;[2]an!$M$37,S1522="kahepoolne vajaduspõhine",U1522="",RANK(D1522,$D1522:$D1522)+COUNTIFS($D$2:D1522,D1522,$F$2:F1522,F1522)-1&gt;1),"",
IF(AND(F1522="Peretoe teenus",H1522&lt;[2]an!$M$37,S1522="kahepoolne vajaduspõhine",U1522&lt;[2]an!$M$37,RANK(D1522,$D1522:$D1522)+COUNTIFS($D$2:D1522,D1522,$F$2:F1522,F1522)-1=1),X1522,
IF(AND(F1522="Peretoe teenus",H1522&lt;[2]an!$M$37,S1522="kahepoolne vajaduspõhine",U1522&lt;[2]an!$M$37,RANK(D1522,$D1522:$D1522)+COUNTIFS($D$2:D1522,D1522,$F$2:F1522,F1522)-1&gt;1),"",
IF(AND(F1522="Peretoe teenus",H1522&lt;[2]an!$M$37,S1522="kahepoolne vajaduspõhine",U1522&gt;=[2]an!$M$37,U1522&lt;=[2]an!$M$38,RANK(D1522,$D1522:$D1522)+COUNTIFS($D$2:D1522,D1522,$F$2:F1522,F1522)-1=1),
((EOMONTH(U1522,0)-U1522+1)*X1522)/DAY(EOMONTH(U1522,0))+(DAY(U1522)-1)*100/DAY(EOMONTH(U1522,0)),
IF(AND(F1522="Peretoe teenus",H1522&lt;[2]an!$M$37,S1522="kahepoolne vajaduspõhine",U1522&gt;=[2]an!$M$37,U1522&lt;=[2]an!$M$38,RANK(D1522,$D1522:$D1522)+COUNTIFS($D$2:D1522,D1522,$F$2:F1522,F1522)-1&gt;1),"",
IF(AND(F1522="Peretoe teenus",H1522&lt;[2]an!$M$37,S1522="kahepoolne vajaduspõhine",U1522&gt;[2]an!$M$38,RANK(D1522,$D1522:$D1522)+COUNTIFS($D$2:D1522,D1522,$F$2:F1522,F1522)-1=1),X1522,
IF(AND(F1522="Peretoe teenus",H1522&lt;[2]an!$M$37,S1522="kahepoolne vajaduspõhine",U1522&gt;[2]an!$M$38,RANK(D1522,$D1522:$D1522)+COUNTIFS($D$2:D1522,D1522,$F$2:F1522,F1522)-1&gt;1),"",X1522*W1522)))))))))))))),"")</f>
        <v/>
      </c>
      <c r="Z1522" s="18" t="str">
        <f t="shared" si="70"/>
        <v/>
      </c>
      <c r="AA1522" s="19" t="str">
        <f>IFERROR(VLOOKUP(E1522,[2]an!$A$3:$B$81,2,FALSE),"")</f>
        <v/>
      </c>
      <c r="AB1522" s="19" t="str">
        <f>IFERROR(VLOOKUP(AA1522,[2]an!$C$2:$D$16,2,FALSE),"")</f>
        <v/>
      </c>
      <c r="AC1522" s="20"/>
      <c r="AD1522" s="21" t="str">
        <f>IF(A1522=[2]an!$F$36,VLOOKUP([2]an!$F$36,[2]an!$F$36:$H$36,3,FALSE),IF(A1522=[2]an!$F$35,VLOOKUP([2]an!$F$35,[2]an!$F$35:$H$35,3,FALSE),IF(A1522=[2]an!$F$33,VLOOKUP([2]an!$F$33,[2]an!$F$33:$H$33,3,FALSE),IF(A1522=[2]an!$F$31,VLOOKUP([2]an!$F$31,[2]an!$F$31:$H$31,3,FALSE),""))))</f>
        <v/>
      </c>
    </row>
    <row r="1523" spans="6:30" x14ac:dyDescent="0.2">
      <c r="F1523" s="10"/>
      <c r="G1523" s="8" t="str">
        <f t="shared" si="71"/>
        <v/>
      </c>
      <c r="H1523" s="13"/>
      <c r="K1523" s="13"/>
      <c r="L1523" s="10"/>
      <c r="M1523" s="10"/>
      <c r="S1523" s="8" t="str">
        <f>IFERROR(VLOOKUP(D1523,[1]peretoe_teenus!$A$2:$L$2000,5,FALSE),"")</f>
        <v/>
      </c>
      <c r="U1523" s="13"/>
      <c r="V1523" s="15" t="str" cm="1">
        <f t="array" ref="V1523">IFERROR(IF(AND(F1523="Tugigrupp",RANK(K1523,$K1523:$K1523)+COUNTIFS($K$2:K1523,K1523,$L$2:L1523,L1523,$M$2:M1523,M1523,$I$2:I1523,I1523,$G$2:G1523,G1523,$F$2:F1523,F1523)-1=1),SUMPRODUCT(($F$2:$F$4154=F1523)*($G$2:$G$4154=G1523)*($K$2:$K$4154=K1523)*($I$2:$I$4154=I1523)*($L$2:$L$4154=L1523)*($M$2:$M$4154=M1523)),""),"")</f>
        <v/>
      </c>
      <c r="W1523" s="15" t="str">
        <f t="shared" si="69"/>
        <v/>
      </c>
      <c r="X1523" s="16" t="str">
        <f>IF(AND(A1523=[2]an!$G$38,F1523=[2]an!$E$40),[2]an!$G$40,IF(AND(A1523=[2]an!$G$38,F1523=[2]an!$E$41),[2]an!$G$41,IF(AND(A1523=[2]an!$G$38,F1523=[2]an!$E$39,H1523&gt;=[2]an!$M$37),[2]an!$G$39,
IF(AND(A1523=[2]an!$G$38,F1523=[2]an!$E$39,H1523&lt;[2]an!$M$37,S1523="kahepoolne vajaduspõhine",U1523=""),[2]an!$M$40,
IF(AND(A1523=[2]an!$G$38,F1523=[2]an!$E$39,H1523&lt;[2]an!$M$37,S1523="kahepoolne vajaduspõhine",U1523&lt;&gt;""),[2]an!$G$39,
IF(AND(A1523=[2]an!$G$38,F1523=[2]an!$E$39,H1523&lt;[2]an!$M$37,S1523&lt;&gt;"kahepoolne vajaduspõhine"),[2]an!$G$39,
IF(AND(A1523=[2]an!$G$38,F1523=[2]an!$E$42),[2]an!$G$42,
IF(AND(A1523=[2]an!$H$38,F1523=[2]an!$E$40),[2]an!$H$40,IF(AND(A1523=[2]an!$H$38,F1523=[2]an!$E$41),[2]an!$H$41,IF(AND(A1523=[2]an!$H$38,F1523=[2]an!$E$39,H1523&gt;=[2]an!$M$37),[2]an!$H$39,
IF(AND(A1523=[2]an!$H$38,F1523=[2]an!$E$39,H1523&lt;[2]an!$M$37,S1523="kahepoolne vajaduspõhine",U1523=""),[2]an!$M$40,
IF(AND(A1523=[2]an!$H$38,F1523=[2]an!$E$39,H1523&lt;[2]an!$M$37,S1523="kahepoolne vajaduspõhine",U1523&lt;&gt;""),[2]an!$H$39,
IF(AND(A1523=[2]an!$H$38,F1523=[2]an!$E$39,H1523&lt;[2]an!$M$37,S1523&lt;&gt;"kahepoolne vajaduspõhine"),[2]an!$H$39,
IF(AND(A1523=[2]an!$H$38,F1523=[2]an!$E$42),[2]an!$H$42,
IF(AND(A1523=[2]an!$I$38,F1523=[2]an!$E$40),[2]an!$I$40,IF(AND(A1523=[2]an!$I$38,F1523=[2]an!$E$41),[2]an!$I$41,IF(AND(A1523=[2]an!$I$38,F1523=[2]an!$E$39,H1523&gt;=[2]an!$M$37),[2]an!$I$39,
IF(AND(A1523=[2]an!$I$38,F1523=[2]an!$E$39,H1523&lt;[2]an!$M$37,S1523="kahepoolne vajaduspõhine",U1523=""),[2]an!$M$40,
IF(AND(A1523=[2]an!$I$38,F1523=[2]an!$E$39,H1523&lt;[2]an!$M$37,S1523="kahepoolne vajaduspõhine",U1523&lt;&gt;""),[2]an!$I$39,
IF(AND(A1523=[2]an!$I$38,F1523=[2]an!$E$39,H1523&lt;[2]an!$M$37,S1523&lt;&gt;"kahepoolne vajaduspõhine"),[2]an!$I$39,
IF(AND(A1523=[2]an!$I$38,F1523=[2]an!$E$42),[2]an!$I$42,
IF(AND(A1523=[2]an!$J$38,F1523=[2]an!$E$40),[2]an!$J$40,IF(AND(A1523=[2]an!$J$38,F1523=[2]an!$E$41),[2]an!$J$41,IF(AND(A1523=[2]an!$J$38,F1523=[2]an!$E$39,H1523&gt;=[2]an!$M$37),[2]an!$J$39,
IF(AND(A1523=[2]an!$J$38,F1523=[2]an!$E$39,H1523&lt;[2]an!$M$37,S1523="kahepoolne vajaduspõhine",U1523=""),[2]an!$M$40,
IF(AND(A1523=[2]an!$J$38,F1523=[2]an!$E$39,H1523&lt;[2]an!$M$37,S1523="kahepoolne vajaduspõhine",U1523&lt;&gt;""),[2]an!$J$39,
IF(AND(A1523=[2]an!$J$38,F1523=[2]an!$E$39,H1523&lt;[2]an!$M$37,S1523&lt;&gt;"kahepoolne vajaduspõhine"),[2]an!$J$39,
IF(AND(A1523=[2]an!$J$38,F1523=[2]an!$E$42),[2]an!$J$42,""))))))))))))))))))))))))))))</f>
        <v/>
      </c>
      <c r="Y1523" s="17" t="str">
        <f>IFERROR(IF(F1523="Tugigrupp",0,
IF(AND(F1523="Peretoe teenus",H1523&gt;=[2]an!$M$37,RANK(D1523,$D1523:$D1523)+COUNTIFS($D$2:D1523,D1523,$F$2:F1523,F1523)-1&gt;1),"",
IF(AND(F1523="Peretoe teenus",H1523&gt;=[2]an!$M$37,RANK(D1523,$D1523:$D1523)+COUNTIFS($D$2:D1523,D1523,$F$2:F1523,F1523)-1=1,MONTH(H1523)=MONTH(K1523)=TRUE,YEAR(H1523)=YEAR(K1523)=TRUE),((EOMONTH(H1523,0)-H1523+1)*X1523)/DAY(EOMONTH(H1523,0)),
IF(AND(F1523="Peretoe teenus",H1523&gt;=[2]an!$M$37,RANK(D1523,$D1523:$D1523)+COUNTIFS($D$2:D1523,D1523,$F$2:F1523,F1523)-1=1),X1523,
IF(AND(F1523="Peretoe teenus",H1523&lt;[2]an!$M$37,S1523&lt;&gt;"kahepoolne vajaduspõhine",RANK(D1523,$D1523:$D1523)+COUNTIFS($D$2:D1523,D1523,$F$2:F1523,F1523)-1=1),X1523,
IF(AND(F1523="Peretoe teenus",H1523&lt;[2]an!$M$37,S1523&lt;&gt;"kahepoolne vajaduspõhine",RANK(D1523,$D1523:$D1523)+COUNTIFS($D$2:D1523,D1523,$F$2:F1523,F1523)-1&gt;1),"",
IF(AND(F1523="Peretoe teenus",H1523&lt;[2]an!$M$37,S1523="kahepoolne vajaduspõhine",U1523="",RANK(D1523,$D1523:$D1523)+COUNTIFS($D$2:D1523,D1523,$F$2:F1523,F1523)-1=1),X1523,
IF(AND(F1523="Peretoe teenus",H1523&lt;[2]an!$M$37,S1523="kahepoolne vajaduspõhine",U1523="",RANK(D1523,$D1523:$D1523)+COUNTIFS($D$2:D1523,D1523,$F$2:F1523,F1523)-1&gt;1),"",
IF(AND(F1523="Peretoe teenus",H1523&lt;[2]an!$M$37,S1523="kahepoolne vajaduspõhine",U1523&lt;[2]an!$M$37,RANK(D1523,$D1523:$D1523)+COUNTIFS($D$2:D1523,D1523,$F$2:F1523,F1523)-1=1),X1523,
IF(AND(F1523="Peretoe teenus",H1523&lt;[2]an!$M$37,S1523="kahepoolne vajaduspõhine",U1523&lt;[2]an!$M$37,RANK(D1523,$D1523:$D1523)+COUNTIFS($D$2:D1523,D1523,$F$2:F1523,F1523)-1&gt;1),"",
IF(AND(F1523="Peretoe teenus",H1523&lt;[2]an!$M$37,S1523="kahepoolne vajaduspõhine",U1523&gt;=[2]an!$M$37,U1523&lt;=[2]an!$M$38,RANK(D1523,$D1523:$D1523)+COUNTIFS($D$2:D1523,D1523,$F$2:F1523,F1523)-1=1),
((EOMONTH(U1523,0)-U1523+1)*X1523)/DAY(EOMONTH(U1523,0))+(DAY(U1523)-1)*100/DAY(EOMONTH(U1523,0)),
IF(AND(F1523="Peretoe teenus",H1523&lt;[2]an!$M$37,S1523="kahepoolne vajaduspõhine",U1523&gt;=[2]an!$M$37,U1523&lt;=[2]an!$M$38,RANK(D1523,$D1523:$D1523)+COUNTIFS($D$2:D1523,D1523,$F$2:F1523,F1523)-1&gt;1),"",
IF(AND(F1523="Peretoe teenus",H1523&lt;[2]an!$M$37,S1523="kahepoolne vajaduspõhine",U1523&gt;[2]an!$M$38,RANK(D1523,$D1523:$D1523)+COUNTIFS($D$2:D1523,D1523,$F$2:F1523,F1523)-1=1),X1523,
IF(AND(F1523="Peretoe teenus",H1523&lt;[2]an!$M$37,S1523="kahepoolne vajaduspõhine",U1523&gt;[2]an!$M$38,RANK(D1523,$D1523:$D1523)+COUNTIFS($D$2:D1523,D1523,$F$2:F1523,F1523)-1&gt;1),"",X1523*W1523)))))))))))))),"")</f>
        <v/>
      </c>
      <c r="Z1523" s="18" t="str">
        <f t="shared" si="70"/>
        <v/>
      </c>
      <c r="AA1523" s="19" t="str">
        <f>IFERROR(VLOOKUP(E1523,[2]an!$A$3:$B$81,2,FALSE),"")</f>
        <v/>
      </c>
      <c r="AB1523" s="19" t="str">
        <f>IFERROR(VLOOKUP(AA1523,[2]an!$C$2:$D$16,2,FALSE),"")</f>
        <v/>
      </c>
      <c r="AC1523" s="20"/>
      <c r="AD1523" s="21" t="str">
        <f>IF(A1523=[2]an!$F$36,VLOOKUP([2]an!$F$36,[2]an!$F$36:$H$36,3,FALSE),IF(A1523=[2]an!$F$35,VLOOKUP([2]an!$F$35,[2]an!$F$35:$H$35,3,FALSE),IF(A1523=[2]an!$F$33,VLOOKUP([2]an!$F$33,[2]an!$F$33:$H$33,3,FALSE),IF(A1523=[2]an!$F$31,VLOOKUP([2]an!$F$31,[2]an!$F$31:$H$31,3,FALSE),""))))</f>
        <v/>
      </c>
    </row>
    <row r="1524" spans="6:30" x14ac:dyDescent="0.2">
      <c r="F1524" s="10"/>
      <c r="G1524" s="8" t="str">
        <f t="shared" si="71"/>
        <v/>
      </c>
      <c r="H1524" s="13"/>
      <c r="K1524" s="13"/>
      <c r="L1524" s="10"/>
      <c r="M1524" s="10"/>
      <c r="S1524" s="8" t="str">
        <f>IFERROR(VLOOKUP(D1524,[1]peretoe_teenus!$A$2:$L$2000,5,FALSE),"")</f>
        <v/>
      </c>
      <c r="U1524" s="13"/>
      <c r="V1524" s="15" t="str" cm="1">
        <f t="array" ref="V1524">IFERROR(IF(AND(F1524="Tugigrupp",RANK(K1524,$K1524:$K1524)+COUNTIFS($K$2:K1524,K1524,$L$2:L1524,L1524,$M$2:M1524,M1524,$I$2:I1524,I1524,$G$2:G1524,G1524,$F$2:F1524,F1524)-1=1),SUMPRODUCT(($F$2:$F$4154=F1524)*($G$2:$G$4154=G1524)*($K$2:$K$4154=K1524)*($I$2:$I$4154=I1524)*($L$2:$L$4154=L1524)*($M$2:$M$4154=M1524)),""),"")</f>
        <v/>
      </c>
      <c r="W1524" s="15" t="str">
        <f t="shared" si="69"/>
        <v/>
      </c>
      <c r="X1524" s="16" t="str">
        <f>IF(AND(A1524=[2]an!$G$38,F1524=[2]an!$E$40),[2]an!$G$40,IF(AND(A1524=[2]an!$G$38,F1524=[2]an!$E$41),[2]an!$G$41,IF(AND(A1524=[2]an!$G$38,F1524=[2]an!$E$39,H1524&gt;=[2]an!$M$37),[2]an!$G$39,
IF(AND(A1524=[2]an!$G$38,F1524=[2]an!$E$39,H1524&lt;[2]an!$M$37,S1524="kahepoolne vajaduspõhine",U1524=""),[2]an!$M$40,
IF(AND(A1524=[2]an!$G$38,F1524=[2]an!$E$39,H1524&lt;[2]an!$M$37,S1524="kahepoolne vajaduspõhine",U1524&lt;&gt;""),[2]an!$G$39,
IF(AND(A1524=[2]an!$G$38,F1524=[2]an!$E$39,H1524&lt;[2]an!$M$37,S1524&lt;&gt;"kahepoolne vajaduspõhine"),[2]an!$G$39,
IF(AND(A1524=[2]an!$G$38,F1524=[2]an!$E$42),[2]an!$G$42,
IF(AND(A1524=[2]an!$H$38,F1524=[2]an!$E$40),[2]an!$H$40,IF(AND(A1524=[2]an!$H$38,F1524=[2]an!$E$41),[2]an!$H$41,IF(AND(A1524=[2]an!$H$38,F1524=[2]an!$E$39,H1524&gt;=[2]an!$M$37),[2]an!$H$39,
IF(AND(A1524=[2]an!$H$38,F1524=[2]an!$E$39,H1524&lt;[2]an!$M$37,S1524="kahepoolne vajaduspõhine",U1524=""),[2]an!$M$40,
IF(AND(A1524=[2]an!$H$38,F1524=[2]an!$E$39,H1524&lt;[2]an!$M$37,S1524="kahepoolne vajaduspõhine",U1524&lt;&gt;""),[2]an!$H$39,
IF(AND(A1524=[2]an!$H$38,F1524=[2]an!$E$39,H1524&lt;[2]an!$M$37,S1524&lt;&gt;"kahepoolne vajaduspõhine"),[2]an!$H$39,
IF(AND(A1524=[2]an!$H$38,F1524=[2]an!$E$42),[2]an!$H$42,
IF(AND(A1524=[2]an!$I$38,F1524=[2]an!$E$40),[2]an!$I$40,IF(AND(A1524=[2]an!$I$38,F1524=[2]an!$E$41),[2]an!$I$41,IF(AND(A1524=[2]an!$I$38,F1524=[2]an!$E$39,H1524&gt;=[2]an!$M$37),[2]an!$I$39,
IF(AND(A1524=[2]an!$I$38,F1524=[2]an!$E$39,H1524&lt;[2]an!$M$37,S1524="kahepoolne vajaduspõhine",U1524=""),[2]an!$M$40,
IF(AND(A1524=[2]an!$I$38,F1524=[2]an!$E$39,H1524&lt;[2]an!$M$37,S1524="kahepoolne vajaduspõhine",U1524&lt;&gt;""),[2]an!$I$39,
IF(AND(A1524=[2]an!$I$38,F1524=[2]an!$E$39,H1524&lt;[2]an!$M$37,S1524&lt;&gt;"kahepoolne vajaduspõhine"),[2]an!$I$39,
IF(AND(A1524=[2]an!$I$38,F1524=[2]an!$E$42),[2]an!$I$42,
IF(AND(A1524=[2]an!$J$38,F1524=[2]an!$E$40),[2]an!$J$40,IF(AND(A1524=[2]an!$J$38,F1524=[2]an!$E$41),[2]an!$J$41,IF(AND(A1524=[2]an!$J$38,F1524=[2]an!$E$39,H1524&gt;=[2]an!$M$37),[2]an!$J$39,
IF(AND(A1524=[2]an!$J$38,F1524=[2]an!$E$39,H1524&lt;[2]an!$M$37,S1524="kahepoolne vajaduspõhine",U1524=""),[2]an!$M$40,
IF(AND(A1524=[2]an!$J$38,F1524=[2]an!$E$39,H1524&lt;[2]an!$M$37,S1524="kahepoolne vajaduspõhine",U1524&lt;&gt;""),[2]an!$J$39,
IF(AND(A1524=[2]an!$J$38,F1524=[2]an!$E$39,H1524&lt;[2]an!$M$37,S1524&lt;&gt;"kahepoolne vajaduspõhine"),[2]an!$J$39,
IF(AND(A1524=[2]an!$J$38,F1524=[2]an!$E$42),[2]an!$J$42,""))))))))))))))))))))))))))))</f>
        <v/>
      </c>
      <c r="Y1524" s="17" t="str">
        <f>IFERROR(IF(F1524="Tugigrupp",0,
IF(AND(F1524="Peretoe teenus",H1524&gt;=[2]an!$M$37,RANK(D1524,$D1524:$D1524)+COUNTIFS($D$2:D1524,D1524,$F$2:F1524,F1524)-1&gt;1),"",
IF(AND(F1524="Peretoe teenus",H1524&gt;=[2]an!$M$37,RANK(D1524,$D1524:$D1524)+COUNTIFS($D$2:D1524,D1524,$F$2:F1524,F1524)-1=1,MONTH(H1524)=MONTH(K1524)=TRUE,YEAR(H1524)=YEAR(K1524)=TRUE),((EOMONTH(H1524,0)-H1524+1)*X1524)/DAY(EOMONTH(H1524,0)),
IF(AND(F1524="Peretoe teenus",H1524&gt;=[2]an!$M$37,RANK(D1524,$D1524:$D1524)+COUNTIFS($D$2:D1524,D1524,$F$2:F1524,F1524)-1=1),X1524,
IF(AND(F1524="Peretoe teenus",H1524&lt;[2]an!$M$37,S1524&lt;&gt;"kahepoolne vajaduspõhine",RANK(D1524,$D1524:$D1524)+COUNTIFS($D$2:D1524,D1524,$F$2:F1524,F1524)-1=1),X1524,
IF(AND(F1524="Peretoe teenus",H1524&lt;[2]an!$M$37,S1524&lt;&gt;"kahepoolne vajaduspõhine",RANK(D1524,$D1524:$D1524)+COUNTIFS($D$2:D1524,D1524,$F$2:F1524,F1524)-1&gt;1),"",
IF(AND(F1524="Peretoe teenus",H1524&lt;[2]an!$M$37,S1524="kahepoolne vajaduspõhine",U1524="",RANK(D1524,$D1524:$D1524)+COUNTIFS($D$2:D1524,D1524,$F$2:F1524,F1524)-1=1),X1524,
IF(AND(F1524="Peretoe teenus",H1524&lt;[2]an!$M$37,S1524="kahepoolne vajaduspõhine",U1524="",RANK(D1524,$D1524:$D1524)+COUNTIFS($D$2:D1524,D1524,$F$2:F1524,F1524)-1&gt;1),"",
IF(AND(F1524="Peretoe teenus",H1524&lt;[2]an!$M$37,S1524="kahepoolne vajaduspõhine",U1524&lt;[2]an!$M$37,RANK(D1524,$D1524:$D1524)+COUNTIFS($D$2:D1524,D1524,$F$2:F1524,F1524)-1=1),X1524,
IF(AND(F1524="Peretoe teenus",H1524&lt;[2]an!$M$37,S1524="kahepoolne vajaduspõhine",U1524&lt;[2]an!$M$37,RANK(D1524,$D1524:$D1524)+COUNTIFS($D$2:D1524,D1524,$F$2:F1524,F1524)-1&gt;1),"",
IF(AND(F1524="Peretoe teenus",H1524&lt;[2]an!$M$37,S1524="kahepoolne vajaduspõhine",U1524&gt;=[2]an!$M$37,U1524&lt;=[2]an!$M$38,RANK(D1524,$D1524:$D1524)+COUNTIFS($D$2:D1524,D1524,$F$2:F1524,F1524)-1=1),
((EOMONTH(U1524,0)-U1524+1)*X1524)/DAY(EOMONTH(U1524,0))+(DAY(U1524)-1)*100/DAY(EOMONTH(U1524,0)),
IF(AND(F1524="Peretoe teenus",H1524&lt;[2]an!$M$37,S1524="kahepoolne vajaduspõhine",U1524&gt;=[2]an!$M$37,U1524&lt;=[2]an!$M$38,RANK(D1524,$D1524:$D1524)+COUNTIFS($D$2:D1524,D1524,$F$2:F1524,F1524)-1&gt;1),"",
IF(AND(F1524="Peretoe teenus",H1524&lt;[2]an!$M$37,S1524="kahepoolne vajaduspõhine",U1524&gt;[2]an!$M$38,RANK(D1524,$D1524:$D1524)+COUNTIFS($D$2:D1524,D1524,$F$2:F1524,F1524)-1=1),X1524,
IF(AND(F1524="Peretoe teenus",H1524&lt;[2]an!$M$37,S1524="kahepoolne vajaduspõhine",U1524&gt;[2]an!$M$38,RANK(D1524,$D1524:$D1524)+COUNTIFS($D$2:D1524,D1524,$F$2:F1524,F1524)-1&gt;1),"",X1524*W1524)))))))))))))),"")</f>
        <v/>
      </c>
      <c r="Z1524" s="18" t="str">
        <f t="shared" si="70"/>
        <v/>
      </c>
      <c r="AA1524" s="19" t="str">
        <f>IFERROR(VLOOKUP(E1524,[2]an!$A$3:$B$81,2,FALSE),"")</f>
        <v/>
      </c>
      <c r="AB1524" s="19" t="str">
        <f>IFERROR(VLOOKUP(AA1524,[2]an!$C$2:$D$16,2,FALSE),"")</f>
        <v/>
      </c>
      <c r="AC1524" s="20"/>
      <c r="AD1524" s="21" t="str">
        <f>IF(A1524=[2]an!$F$36,VLOOKUP([2]an!$F$36,[2]an!$F$36:$H$36,3,FALSE),IF(A1524=[2]an!$F$35,VLOOKUP([2]an!$F$35,[2]an!$F$35:$H$35,3,FALSE),IF(A1524=[2]an!$F$33,VLOOKUP([2]an!$F$33,[2]an!$F$33:$H$33,3,FALSE),IF(A1524=[2]an!$F$31,VLOOKUP([2]an!$F$31,[2]an!$F$31:$H$31,3,FALSE),""))))</f>
        <v/>
      </c>
    </row>
    <row r="1525" spans="6:30" x14ac:dyDescent="0.2">
      <c r="F1525" s="10"/>
      <c r="G1525" s="8" t="str">
        <f t="shared" si="71"/>
        <v/>
      </c>
      <c r="H1525" s="13"/>
      <c r="K1525" s="13"/>
      <c r="L1525" s="10"/>
      <c r="M1525" s="10"/>
      <c r="S1525" s="8" t="str">
        <f>IFERROR(VLOOKUP(D1525,[1]peretoe_teenus!$A$2:$L$2000,5,FALSE),"")</f>
        <v/>
      </c>
      <c r="U1525" s="13"/>
      <c r="V1525" s="15" t="str" cm="1">
        <f t="array" ref="V1525">IFERROR(IF(AND(F1525="Tugigrupp",RANK(K1525,$K1525:$K1525)+COUNTIFS($K$2:K1525,K1525,$L$2:L1525,L1525,$M$2:M1525,M1525,$I$2:I1525,I1525,$G$2:G1525,G1525,$F$2:F1525,F1525)-1=1),SUMPRODUCT(($F$2:$F$4154=F1525)*($G$2:$G$4154=G1525)*($K$2:$K$4154=K1525)*($I$2:$I$4154=I1525)*($L$2:$L$4154=L1525)*($M$2:$M$4154=M1525)),""),"")</f>
        <v/>
      </c>
      <c r="W1525" s="15" t="str">
        <f t="shared" si="69"/>
        <v/>
      </c>
      <c r="X1525" s="16" t="str">
        <f>IF(AND(A1525=[2]an!$G$38,F1525=[2]an!$E$40),[2]an!$G$40,IF(AND(A1525=[2]an!$G$38,F1525=[2]an!$E$41),[2]an!$G$41,IF(AND(A1525=[2]an!$G$38,F1525=[2]an!$E$39,H1525&gt;=[2]an!$M$37),[2]an!$G$39,
IF(AND(A1525=[2]an!$G$38,F1525=[2]an!$E$39,H1525&lt;[2]an!$M$37,S1525="kahepoolne vajaduspõhine",U1525=""),[2]an!$M$40,
IF(AND(A1525=[2]an!$G$38,F1525=[2]an!$E$39,H1525&lt;[2]an!$M$37,S1525="kahepoolne vajaduspõhine",U1525&lt;&gt;""),[2]an!$G$39,
IF(AND(A1525=[2]an!$G$38,F1525=[2]an!$E$39,H1525&lt;[2]an!$M$37,S1525&lt;&gt;"kahepoolne vajaduspõhine"),[2]an!$G$39,
IF(AND(A1525=[2]an!$G$38,F1525=[2]an!$E$42),[2]an!$G$42,
IF(AND(A1525=[2]an!$H$38,F1525=[2]an!$E$40),[2]an!$H$40,IF(AND(A1525=[2]an!$H$38,F1525=[2]an!$E$41),[2]an!$H$41,IF(AND(A1525=[2]an!$H$38,F1525=[2]an!$E$39,H1525&gt;=[2]an!$M$37),[2]an!$H$39,
IF(AND(A1525=[2]an!$H$38,F1525=[2]an!$E$39,H1525&lt;[2]an!$M$37,S1525="kahepoolne vajaduspõhine",U1525=""),[2]an!$M$40,
IF(AND(A1525=[2]an!$H$38,F1525=[2]an!$E$39,H1525&lt;[2]an!$M$37,S1525="kahepoolne vajaduspõhine",U1525&lt;&gt;""),[2]an!$H$39,
IF(AND(A1525=[2]an!$H$38,F1525=[2]an!$E$39,H1525&lt;[2]an!$M$37,S1525&lt;&gt;"kahepoolne vajaduspõhine"),[2]an!$H$39,
IF(AND(A1525=[2]an!$H$38,F1525=[2]an!$E$42),[2]an!$H$42,
IF(AND(A1525=[2]an!$I$38,F1525=[2]an!$E$40),[2]an!$I$40,IF(AND(A1525=[2]an!$I$38,F1525=[2]an!$E$41),[2]an!$I$41,IF(AND(A1525=[2]an!$I$38,F1525=[2]an!$E$39,H1525&gt;=[2]an!$M$37),[2]an!$I$39,
IF(AND(A1525=[2]an!$I$38,F1525=[2]an!$E$39,H1525&lt;[2]an!$M$37,S1525="kahepoolne vajaduspõhine",U1525=""),[2]an!$M$40,
IF(AND(A1525=[2]an!$I$38,F1525=[2]an!$E$39,H1525&lt;[2]an!$M$37,S1525="kahepoolne vajaduspõhine",U1525&lt;&gt;""),[2]an!$I$39,
IF(AND(A1525=[2]an!$I$38,F1525=[2]an!$E$39,H1525&lt;[2]an!$M$37,S1525&lt;&gt;"kahepoolne vajaduspõhine"),[2]an!$I$39,
IF(AND(A1525=[2]an!$I$38,F1525=[2]an!$E$42),[2]an!$I$42,
IF(AND(A1525=[2]an!$J$38,F1525=[2]an!$E$40),[2]an!$J$40,IF(AND(A1525=[2]an!$J$38,F1525=[2]an!$E$41),[2]an!$J$41,IF(AND(A1525=[2]an!$J$38,F1525=[2]an!$E$39,H1525&gt;=[2]an!$M$37),[2]an!$J$39,
IF(AND(A1525=[2]an!$J$38,F1525=[2]an!$E$39,H1525&lt;[2]an!$M$37,S1525="kahepoolne vajaduspõhine",U1525=""),[2]an!$M$40,
IF(AND(A1525=[2]an!$J$38,F1525=[2]an!$E$39,H1525&lt;[2]an!$M$37,S1525="kahepoolne vajaduspõhine",U1525&lt;&gt;""),[2]an!$J$39,
IF(AND(A1525=[2]an!$J$38,F1525=[2]an!$E$39,H1525&lt;[2]an!$M$37,S1525&lt;&gt;"kahepoolne vajaduspõhine"),[2]an!$J$39,
IF(AND(A1525=[2]an!$J$38,F1525=[2]an!$E$42),[2]an!$J$42,""))))))))))))))))))))))))))))</f>
        <v/>
      </c>
      <c r="Y1525" s="17" t="str">
        <f>IFERROR(IF(F1525="Tugigrupp",0,
IF(AND(F1525="Peretoe teenus",H1525&gt;=[2]an!$M$37,RANK(D1525,$D1525:$D1525)+COUNTIFS($D$2:D1525,D1525,$F$2:F1525,F1525)-1&gt;1),"",
IF(AND(F1525="Peretoe teenus",H1525&gt;=[2]an!$M$37,RANK(D1525,$D1525:$D1525)+COUNTIFS($D$2:D1525,D1525,$F$2:F1525,F1525)-1=1,MONTH(H1525)=MONTH(K1525)=TRUE,YEAR(H1525)=YEAR(K1525)=TRUE),((EOMONTH(H1525,0)-H1525+1)*X1525)/DAY(EOMONTH(H1525,0)),
IF(AND(F1525="Peretoe teenus",H1525&gt;=[2]an!$M$37,RANK(D1525,$D1525:$D1525)+COUNTIFS($D$2:D1525,D1525,$F$2:F1525,F1525)-1=1),X1525,
IF(AND(F1525="Peretoe teenus",H1525&lt;[2]an!$M$37,S1525&lt;&gt;"kahepoolne vajaduspõhine",RANK(D1525,$D1525:$D1525)+COUNTIFS($D$2:D1525,D1525,$F$2:F1525,F1525)-1=1),X1525,
IF(AND(F1525="Peretoe teenus",H1525&lt;[2]an!$M$37,S1525&lt;&gt;"kahepoolne vajaduspõhine",RANK(D1525,$D1525:$D1525)+COUNTIFS($D$2:D1525,D1525,$F$2:F1525,F1525)-1&gt;1),"",
IF(AND(F1525="Peretoe teenus",H1525&lt;[2]an!$M$37,S1525="kahepoolne vajaduspõhine",U1525="",RANK(D1525,$D1525:$D1525)+COUNTIFS($D$2:D1525,D1525,$F$2:F1525,F1525)-1=1),X1525,
IF(AND(F1525="Peretoe teenus",H1525&lt;[2]an!$M$37,S1525="kahepoolne vajaduspõhine",U1525="",RANK(D1525,$D1525:$D1525)+COUNTIFS($D$2:D1525,D1525,$F$2:F1525,F1525)-1&gt;1),"",
IF(AND(F1525="Peretoe teenus",H1525&lt;[2]an!$M$37,S1525="kahepoolne vajaduspõhine",U1525&lt;[2]an!$M$37,RANK(D1525,$D1525:$D1525)+COUNTIFS($D$2:D1525,D1525,$F$2:F1525,F1525)-1=1),X1525,
IF(AND(F1525="Peretoe teenus",H1525&lt;[2]an!$M$37,S1525="kahepoolne vajaduspõhine",U1525&lt;[2]an!$M$37,RANK(D1525,$D1525:$D1525)+COUNTIFS($D$2:D1525,D1525,$F$2:F1525,F1525)-1&gt;1),"",
IF(AND(F1525="Peretoe teenus",H1525&lt;[2]an!$M$37,S1525="kahepoolne vajaduspõhine",U1525&gt;=[2]an!$M$37,U1525&lt;=[2]an!$M$38,RANK(D1525,$D1525:$D1525)+COUNTIFS($D$2:D1525,D1525,$F$2:F1525,F1525)-1=1),
((EOMONTH(U1525,0)-U1525+1)*X1525)/DAY(EOMONTH(U1525,0))+(DAY(U1525)-1)*100/DAY(EOMONTH(U1525,0)),
IF(AND(F1525="Peretoe teenus",H1525&lt;[2]an!$M$37,S1525="kahepoolne vajaduspõhine",U1525&gt;=[2]an!$M$37,U1525&lt;=[2]an!$M$38,RANK(D1525,$D1525:$D1525)+COUNTIFS($D$2:D1525,D1525,$F$2:F1525,F1525)-1&gt;1),"",
IF(AND(F1525="Peretoe teenus",H1525&lt;[2]an!$M$37,S1525="kahepoolne vajaduspõhine",U1525&gt;[2]an!$M$38,RANK(D1525,$D1525:$D1525)+COUNTIFS($D$2:D1525,D1525,$F$2:F1525,F1525)-1=1),X1525,
IF(AND(F1525="Peretoe teenus",H1525&lt;[2]an!$M$37,S1525="kahepoolne vajaduspõhine",U1525&gt;[2]an!$M$38,RANK(D1525,$D1525:$D1525)+COUNTIFS($D$2:D1525,D1525,$F$2:F1525,F1525)-1&gt;1),"",X1525*W1525)))))))))))))),"")</f>
        <v/>
      </c>
      <c r="Z1525" s="18" t="str">
        <f t="shared" si="70"/>
        <v/>
      </c>
      <c r="AA1525" s="19" t="str">
        <f>IFERROR(VLOOKUP(E1525,[2]an!$A$3:$B$81,2,FALSE),"")</f>
        <v/>
      </c>
      <c r="AB1525" s="19" t="str">
        <f>IFERROR(VLOOKUP(AA1525,[2]an!$C$2:$D$16,2,FALSE),"")</f>
        <v/>
      </c>
      <c r="AC1525" s="20"/>
      <c r="AD1525" s="21" t="str">
        <f>IF(A1525=[2]an!$F$36,VLOOKUP([2]an!$F$36,[2]an!$F$36:$H$36,3,FALSE),IF(A1525=[2]an!$F$35,VLOOKUP([2]an!$F$35,[2]an!$F$35:$H$35,3,FALSE),IF(A1525=[2]an!$F$33,VLOOKUP([2]an!$F$33,[2]an!$F$33:$H$33,3,FALSE),IF(A1525=[2]an!$F$31,VLOOKUP([2]an!$F$31,[2]an!$F$31:$H$31,3,FALSE),""))))</f>
        <v/>
      </c>
    </row>
    <row r="1526" spans="6:30" x14ac:dyDescent="0.2">
      <c r="F1526" s="10"/>
      <c r="G1526" s="8" t="str">
        <f t="shared" si="71"/>
        <v/>
      </c>
      <c r="H1526" s="13"/>
      <c r="K1526" s="13"/>
      <c r="L1526" s="10"/>
      <c r="M1526" s="10"/>
      <c r="S1526" s="8" t="str">
        <f>IFERROR(VLOOKUP(D1526,[1]peretoe_teenus!$A$2:$L$2000,5,FALSE),"")</f>
        <v/>
      </c>
      <c r="U1526" s="13"/>
      <c r="V1526" s="15" t="str" cm="1">
        <f t="array" ref="V1526">IFERROR(IF(AND(F1526="Tugigrupp",RANK(K1526,$K1526:$K1526)+COUNTIFS($K$2:K1526,K1526,$L$2:L1526,L1526,$M$2:M1526,M1526,$I$2:I1526,I1526,$G$2:G1526,G1526,$F$2:F1526,F1526)-1=1),SUMPRODUCT(($F$2:$F$4154=F1526)*($G$2:$G$4154=G1526)*($K$2:$K$4154=K1526)*($I$2:$I$4154=I1526)*($L$2:$L$4154=L1526)*($M$2:$M$4154=M1526)),""),"")</f>
        <v/>
      </c>
      <c r="W1526" s="15" t="str">
        <f t="shared" si="69"/>
        <v/>
      </c>
      <c r="X1526" s="16" t="str">
        <f>IF(AND(A1526=[2]an!$G$38,F1526=[2]an!$E$40),[2]an!$G$40,IF(AND(A1526=[2]an!$G$38,F1526=[2]an!$E$41),[2]an!$G$41,IF(AND(A1526=[2]an!$G$38,F1526=[2]an!$E$39,H1526&gt;=[2]an!$M$37),[2]an!$G$39,
IF(AND(A1526=[2]an!$G$38,F1526=[2]an!$E$39,H1526&lt;[2]an!$M$37,S1526="kahepoolne vajaduspõhine",U1526=""),[2]an!$M$40,
IF(AND(A1526=[2]an!$G$38,F1526=[2]an!$E$39,H1526&lt;[2]an!$M$37,S1526="kahepoolne vajaduspõhine",U1526&lt;&gt;""),[2]an!$G$39,
IF(AND(A1526=[2]an!$G$38,F1526=[2]an!$E$39,H1526&lt;[2]an!$M$37,S1526&lt;&gt;"kahepoolne vajaduspõhine"),[2]an!$G$39,
IF(AND(A1526=[2]an!$G$38,F1526=[2]an!$E$42),[2]an!$G$42,
IF(AND(A1526=[2]an!$H$38,F1526=[2]an!$E$40),[2]an!$H$40,IF(AND(A1526=[2]an!$H$38,F1526=[2]an!$E$41),[2]an!$H$41,IF(AND(A1526=[2]an!$H$38,F1526=[2]an!$E$39,H1526&gt;=[2]an!$M$37),[2]an!$H$39,
IF(AND(A1526=[2]an!$H$38,F1526=[2]an!$E$39,H1526&lt;[2]an!$M$37,S1526="kahepoolne vajaduspõhine",U1526=""),[2]an!$M$40,
IF(AND(A1526=[2]an!$H$38,F1526=[2]an!$E$39,H1526&lt;[2]an!$M$37,S1526="kahepoolne vajaduspõhine",U1526&lt;&gt;""),[2]an!$H$39,
IF(AND(A1526=[2]an!$H$38,F1526=[2]an!$E$39,H1526&lt;[2]an!$M$37,S1526&lt;&gt;"kahepoolne vajaduspõhine"),[2]an!$H$39,
IF(AND(A1526=[2]an!$H$38,F1526=[2]an!$E$42),[2]an!$H$42,
IF(AND(A1526=[2]an!$I$38,F1526=[2]an!$E$40),[2]an!$I$40,IF(AND(A1526=[2]an!$I$38,F1526=[2]an!$E$41),[2]an!$I$41,IF(AND(A1526=[2]an!$I$38,F1526=[2]an!$E$39,H1526&gt;=[2]an!$M$37),[2]an!$I$39,
IF(AND(A1526=[2]an!$I$38,F1526=[2]an!$E$39,H1526&lt;[2]an!$M$37,S1526="kahepoolne vajaduspõhine",U1526=""),[2]an!$M$40,
IF(AND(A1526=[2]an!$I$38,F1526=[2]an!$E$39,H1526&lt;[2]an!$M$37,S1526="kahepoolne vajaduspõhine",U1526&lt;&gt;""),[2]an!$I$39,
IF(AND(A1526=[2]an!$I$38,F1526=[2]an!$E$39,H1526&lt;[2]an!$M$37,S1526&lt;&gt;"kahepoolne vajaduspõhine"),[2]an!$I$39,
IF(AND(A1526=[2]an!$I$38,F1526=[2]an!$E$42),[2]an!$I$42,
IF(AND(A1526=[2]an!$J$38,F1526=[2]an!$E$40),[2]an!$J$40,IF(AND(A1526=[2]an!$J$38,F1526=[2]an!$E$41),[2]an!$J$41,IF(AND(A1526=[2]an!$J$38,F1526=[2]an!$E$39,H1526&gt;=[2]an!$M$37),[2]an!$J$39,
IF(AND(A1526=[2]an!$J$38,F1526=[2]an!$E$39,H1526&lt;[2]an!$M$37,S1526="kahepoolne vajaduspõhine",U1526=""),[2]an!$M$40,
IF(AND(A1526=[2]an!$J$38,F1526=[2]an!$E$39,H1526&lt;[2]an!$M$37,S1526="kahepoolne vajaduspõhine",U1526&lt;&gt;""),[2]an!$J$39,
IF(AND(A1526=[2]an!$J$38,F1526=[2]an!$E$39,H1526&lt;[2]an!$M$37,S1526&lt;&gt;"kahepoolne vajaduspõhine"),[2]an!$J$39,
IF(AND(A1526=[2]an!$J$38,F1526=[2]an!$E$42),[2]an!$J$42,""))))))))))))))))))))))))))))</f>
        <v/>
      </c>
      <c r="Y1526" s="17" t="str">
        <f>IFERROR(IF(F1526="Tugigrupp",0,
IF(AND(F1526="Peretoe teenus",H1526&gt;=[2]an!$M$37,RANK(D1526,$D1526:$D1526)+COUNTIFS($D$2:D1526,D1526,$F$2:F1526,F1526)-1&gt;1),"",
IF(AND(F1526="Peretoe teenus",H1526&gt;=[2]an!$M$37,RANK(D1526,$D1526:$D1526)+COUNTIFS($D$2:D1526,D1526,$F$2:F1526,F1526)-1=1,MONTH(H1526)=MONTH(K1526)=TRUE,YEAR(H1526)=YEAR(K1526)=TRUE),((EOMONTH(H1526,0)-H1526+1)*X1526)/DAY(EOMONTH(H1526,0)),
IF(AND(F1526="Peretoe teenus",H1526&gt;=[2]an!$M$37,RANK(D1526,$D1526:$D1526)+COUNTIFS($D$2:D1526,D1526,$F$2:F1526,F1526)-1=1),X1526,
IF(AND(F1526="Peretoe teenus",H1526&lt;[2]an!$M$37,S1526&lt;&gt;"kahepoolne vajaduspõhine",RANK(D1526,$D1526:$D1526)+COUNTIFS($D$2:D1526,D1526,$F$2:F1526,F1526)-1=1),X1526,
IF(AND(F1526="Peretoe teenus",H1526&lt;[2]an!$M$37,S1526&lt;&gt;"kahepoolne vajaduspõhine",RANK(D1526,$D1526:$D1526)+COUNTIFS($D$2:D1526,D1526,$F$2:F1526,F1526)-1&gt;1),"",
IF(AND(F1526="Peretoe teenus",H1526&lt;[2]an!$M$37,S1526="kahepoolne vajaduspõhine",U1526="",RANK(D1526,$D1526:$D1526)+COUNTIFS($D$2:D1526,D1526,$F$2:F1526,F1526)-1=1),X1526,
IF(AND(F1526="Peretoe teenus",H1526&lt;[2]an!$M$37,S1526="kahepoolne vajaduspõhine",U1526="",RANK(D1526,$D1526:$D1526)+COUNTIFS($D$2:D1526,D1526,$F$2:F1526,F1526)-1&gt;1),"",
IF(AND(F1526="Peretoe teenus",H1526&lt;[2]an!$M$37,S1526="kahepoolne vajaduspõhine",U1526&lt;[2]an!$M$37,RANK(D1526,$D1526:$D1526)+COUNTIFS($D$2:D1526,D1526,$F$2:F1526,F1526)-1=1),X1526,
IF(AND(F1526="Peretoe teenus",H1526&lt;[2]an!$M$37,S1526="kahepoolne vajaduspõhine",U1526&lt;[2]an!$M$37,RANK(D1526,$D1526:$D1526)+COUNTIFS($D$2:D1526,D1526,$F$2:F1526,F1526)-1&gt;1),"",
IF(AND(F1526="Peretoe teenus",H1526&lt;[2]an!$M$37,S1526="kahepoolne vajaduspõhine",U1526&gt;=[2]an!$M$37,U1526&lt;=[2]an!$M$38,RANK(D1526,$D1526:$D1526)+COUNTIFS($D$2:D1526,D1526,$F$2:F1526,F1526)-1=1),
((EOMONTH(U1526,0)-U1526+1)*X1526)/DAY(EOMONTH(U1526,0))+(DAY(U1526)-1)*100/DAY(EOMONTH(U1526,0)),
IF(AND(F1526="Peretoe teenus",H1526&lt;[2]an!$M$37,S1526="kahepoolne vajaduspõhine",U1526&gt;=[2]an!$M$37,U1526&lt;=[2]an!$M$38,RANK(D1526,$D1526:$D1526)+COUNTIFS($D$2:D1526,D1526,$F$2:F1526,F1526)-1&gt;1),"",
IF(AND(F1526="Peretoe teenus",H1526&lt;[2]an!$M$37,S1526="kahepoolne vajaduspõhine",U1526&gt;[2]an!$M$38,RANK(D1526,$D1526:$D1526)+COUNTIFS($D$2:D1526,D1526,$F$2:F1526,F1526)-1=1),X1526,
IF(AND(F1526="Peretoe teenus",H1526&lt;[2]an!$M$37,S1526="kahepoolne vajaduspõhine",U1526&gt;[2]an!$M$38,RANK(D1526,$D1526:$D1526)+COUNTIFS($D$2:D1526,D1526,$F$2:F1526,F1526)-1&gt;1),"",X1526*W1526)))))))))))))),"")</f>
        <v/>
      </c>
      <c r="Z1526" s="18" t="str">
        <f t="shared" si="70"/>
        <v/>
      </c>
      <c r="AA1526" s="19" t="str">
        <f>IFERROR(VLOOKUP(E1526,[2]an!$A$3:$B$81,2,FALSE),"")</f>
        <v/>
      </c>
      <c r="AB1526" s="19" t="str">
        <f>IFERROR(VLOOKUP(AA1526,[2]an!$C$2:$D$16,2,FALSE),"")</f>
        <v/>
      </c>
      <c r="AC1526" s="20"/>
      <c r="AD1526" s="21" t="str">
        <f>IF(A1526=[2]an!$F$36,VLOOKUP([2]an!$F$36,[2]an!$F$36:$H$36,3,FALSE),IF(A1526=[2]an!$F$35,VLOOKUP([2]an!$F$35,[2]an!$F$35:$H$35,3,FALSE),IF(A1526=[2]an!$F$33,VLOOKUP([2]an!$F$33,[2]an!$F$33:$H$33,3,FALSE),IF(A1526=[2]an!$F$31,VLOOKUP([2]an!$F$31,[2]an!$F$31:$H$31,3,FALSE),""))))</f>
        <v/>
      </c>
    </row>
    <row r="1527" spans="6:30" x14ac:dyDescent="0.2">
      <c r="F1527" s="10"/>
      <c r="G1527" s="8" t="str">
        <f t="shared" si="71"/>
        <v/>
      </c>
      <c r="H1527" s="13"/>
      <c r="K1527" s="13"/>
      <c r="L1527" s="10"/>
      <c r="M1527" s="10"/>
      <c r="S1527" s="8" t="str">
        <f>IFERROR(VLOOKUP(D1527,[1]peretoe_teenus!$A$2:$L$2000,5,FALSE),"")</f>
        <v/>
      </c>
      <c r="U1527" s="13"/>
      <c r="V1527" s="15" t="str" cm="1">
        <f t="array" ref="V1527">IFERROR(IF(AND(F1527="Tugigrupp",RANK(K1527,$K1527:$K1527)+COUNTIFS($K$2:K1527,K1527,$L$2:L1527,L1527,$M$2:M1527,M1527,$I$2:I1527,I1527,$G$2:G1527,G1527,$F$2:F1527,F1527)-1=1),SUMPRODUCT(($F$2:$F$4154=F1527)*($G$2:$G$4154=G1527)*($K$2:$K$4154=K1527)*($I$2:$I$4154=I1527)*($L$2:$L$4154=L1527)*($M$2:$M$4154=M1527)),""),"")</f>
        <v/>
      </c>
      <c r="W1527" s="15" t="str">
        <f t="shared" si="69"/>
        <v/>
      </c>
      <c r="X1527" s="16" t="str">
        <f>IF(AND(A1527=[2]an!$G$38,F1527=[2]an!$E$40),[2]an!$G$40,IF(AND(A1527=[2]an!$G$38,F1527=[2]an!$E$41),[2]an!$G$41,IF(AND(A1527=[2]an!$G$38,F1527=[2]an!$E$39,H1527&gt;=[2]an!$M$37),[2]an!$G$39,
IF(AND(A1527=[2]an!$G$38,F1527=[2]an!$E$39,H1527&lt;[2]an!$M$37,S1527="kahepoolne vajaduspõhine",U1527=""),[2]an!$M$40,
IF(AND(A1527=[2]an!$G$38,F1527=[2]an!$E$39,H1527&lt;[2]an!$M$37,S1527="kahepoolne vajaduspõhine",U1527&lt;&gt;""),[2]an!$G$39,
IF(AND(A1527=[2]an!$G$38,F1527=[2]an!$E$39,H1527&lt;[2]an!$M$37,S1527&lt;&gt;"kahepoolne vajaduspõhine"),[2]an!$G$39,
IF(AND(A1527=[2]an!$G$38,F1527=[2]an!$E$42),[2]an!$G$42,
IF(AND(A1527=[2]an!$H$38,F1527=[2]an!$E$40),[2]an!$H$40,IF(AND(A1527=[2]an!$H$38,F1527=[2]an!$E$41),[2]an!$H$41,IF(AND(A1527=[2]an!$H$38,F1527=[2]an!$E$39,H1527&gt;=[2]an!$M$37),[2]an!$H$39,
IF(AND(A1527=[2]an!$H$38,F1527=[2]an!$E$39,H1527&lt;[2]an!$M$37,S1527="kahepoolne vajaduspõhine",U1527=""),[2]an!$M$40,
IF(AND(A1527=[2]an!$H$38,F1527=[2]an!$E$39,H1527&lt;[2]an!$M$37,S1527="kahepoolne vajaduspõhine",U1527&lt;&gt;""),[2]an!$H$39,
IF(AND(A1527=[2]an!$H$38,F1527=[2]an!$E$39,H1527&lt;[2]an!$M$37,S1527&lt;&gt;"kahepoolne vajaduspõhine"),[2]an!$H$39,
IF(AND(A1527=[2]an!$H$38,F1527=[2]an!$E$42),[2]an!$H$42,
IF(AND(A1527=[2]an!$I$38,F1527=[2]an!$E$40),[2]an!$I$40,IF(AND(A1527=[2]an!$I$38,F1527=[2]an!$E$41),[2]an!$I$41,IF(AND(A1527=[2]an!$I$38,F1527=[2]an!$E$39,H1527&gt;=[2]an!$M$37),[2]an!$I$39,
IF(AND(A1527=[2]an!$I$38,F1527=[2]an!$E$39,H1527&lt;[2]an!$M$37,S1527="kahepoolne vajaduspõhine",U1527=""),[2]an!$M$40,
IF(AND(A1527=[2]an!$I$38,F1527=[2]an!$E$39,H1527&lt;[2]an!$M$37,S1527="kahepoolne vajaduspõhine",U1527&lt;&gt;""),[2]an!$I$39,
IF(AND(A1527=[2]an!$I$38,F1527=[2]an!$E$39,H1527&lt;[2]an!$M$37,S1527&lt;&gt;"kahepoolne vajaduspõhine"),[2]an!$I$39,
IF(AND(A1527=[2]an!$I$38,F1527=[2]an!$E$42),[2]an!$I$42,
IF(AND(A1527=[2]an!$J$38,F1527=[2]an!$E$40),[2]an!$J$40,IF(AND(A1527=[2]an!$J$38,F1527=[2]an!$E$41),[2]an!$J$41,IF(AND(A1527=[2]an!$J$38,F1527=[2]an!$E$39,H1527&gt;=[2]an!$M$37),[2]an!$J$39,
IF(AND(A1527=[2]an!$J$38,F1527=[2]an!$E$39,H1527&lt;[2]an!$M$37,S1527="kahepoolne vajaduspõhine",U1527=""),[2]an!$M$40,
IF(AND(A1527=[2]an!$J$38,F1527=[2]an!$E$39,H1527&lt;[2]an!$M$37,S1527="kahepoolne vajaduspõhine",U1527&lt;&gt;""),[2]an!$J$39,
IF(AND(A1527=[2]an!$J$38,F1527=[2]an!$E$39,H1527&lt;[2]an!$M$37,S1527&lt;&gt;"kahepoolne vajaduspõhine"),[2]an!$J$39,
IF(AND(A1527=[2]an!$J$38,F1527=[2]an!$E$42),[2]an!$J$42,""))))))))))))))))))))))))))))</f>
        <v/>
      </c>
      <c r="Y1527" s="17" t="str">
        <f>IFERROR(IF(F1527="Tugigrupp",0,
IF(AND(F1527="Peretoe teenus",H1527&gt;=[2]an!$M$37,RANK(D1527,$D1527:$D1527)+COUNTIFS($D$2:D1527,D1527,$F$2:F1527,F1527)-1&gt;1),"",
IF(AND(F1527="Peretoe teenus",H1527&gt;=[2]an!$M$37,RANK(D1527,$D1527:$D1527)+COUNTIFS($D$2:D1527,D1527,$F$2:F1527,F1527)-1=1,MONTH(H1527)=MONTH(K1527)=TRUE,YEAR(H1527)=YEAR(K1527)=TRUE),((EOMONTH(H1527,0)-H1527+1)*X1527)/DAY(EOMONTH(H1527,0)),
IF(AND(F1527="Peretoe teenus",H1527&gt;=[2]an!$M$37,RANK(D1527,$D1527:$D1527)+COUNTIFS($D$2:D1527,D1527,$F$2:F1527,F1527)-1=1),X1527,
IF(AND(F1527="Peretoe teenus",H1527&lt;[2]an!$M$37,S1527&lt;&gt;"kahepoolne vajaduspõhine",RANK(D1527,$D1527:$D1527)+COUNTIFS($D$2:D1527,D1527,$F$2:F1527,F1527)-1=1),X1527,
IF(AND(F1527="Peretoe teenus",H1527&lt;[2]an!$M$37,S1527&lt;&gt;"kahepoolne vajaduspõhine",RANK(D1527,$D1527:$D1527)+COUNTIFS($D$2:D1527,D1527,$F$2:F1527,F1527)-1&gt;1),"",
IF(AND(F1527="Peretoe teenus",H1527&lt;[2]an!$M$37,S1527="kahepoolne vajaduspõhine",U1527="",RANK(D1527,$D1527:$D1527)+COUNTIFS($D$2:D1527,D1527,$F$2:F1527,F1527)-1=1),X1527,
IF(AND(F1527="Peretoe teenus",H1527&lt;[2]an!$M$37,S1527="kahepoolne vajaduspõhine",U1527="",RANK(D1527,$D1527:$D1527)+COUNTIFS($D$2:D1527,D1527,$F$2:F1527,F1527)-1&gt;1),"",
IF(AND(F1527="Peretoe teenus",H1527&lt;[2]an!$M$37,S1527="kahepoolne vajaduspõhine",U1527&lt;[2]an!$M$37,RANK(D1527,$D1527:$D1527)+COUNTIFS($D$2:D1527,D1527,$F$2:F1527,F1527)-1=1),X1527,
IF(AND(F1527="Peretoe teenus",H1527&lt;[2]an!$M$37,S1527="kahepoolne vajaduspõhine",U1527&lt;[2]an!$M$37,RANK(D1527,$D1527:$D1527)+COUNTIFS($D$2:D1527,D1527,$F$2:F1527,F1527)-1&gt;1),"",
IF(AND(F1527="Peretoe teenus",H1527&lt;[2]an!$M$37,S1527="kahepoolne vajaduspõhine",U1527&gt;=[2]an!$M$37,U1527&lt;=[2]an!$M$38,RANK(D1527,$D1527:$D1527)+COUNTIFS($D$2:D1527,D1527,$F$2:F1527,F1527)-1=1),
((EOMONTH(U1527,0)-U1527+1)*X1527)/DAY(EOMONTH(U1527,0))+(DAY(U1527)-1)*100/DAY(EOMONTH(U1527,0)),
IF(AND(F1527="Peretoe teenus",H1527&lt;[2]an!$M$37,S1527="kahepoolne vajaduspõhine",U1527&gt;=[2]an!$M$37,U1527&lt;=[2]an!$M$38,RANK(D1527,$D1527:$D1527)+COUNTIFS($D$2:D1527,D1527,$F$2:F1527,F1527)-1&gt;1),"",
IF(AND(F1527="Peretoe teenus",H1527&lt;[2]an!$M$37,S1527="kahepoolne vajaduspõhine",U1527&gt;[2]an!$M$38,RANK(D1527,$D1527:$D1527)+COUNTIFS($D$2:D1527,D1527,$F$2:F1527,F1527)-1=1),X1527,
IF(AND(F1527="Peretoe teenus",H1527&lt;[2]an!$M$37,S1527="kahepoolne vajaduspõhine",U1527&gt;[2]an!$M$38,RANK(D1527,$D1527:$D1527)+COUNTIFS($D$2:D1527,D1527,$F$2:F1527,F1527)-1&gt;1),"",X1527*W1527)))))))))))))),"")</f>
        <v/>
      </c>
      <c r="Z1527" s="18" t="str">
        <f t="shared" si="70"/>
        <v/>
      </c>
      <c r="AA1527" s="19" t="str">
        <f>IFERROR(VLOOKUP(E1527,[2]an!$A$3:$B$81,2,FALSE),"")</f>
        <v/>
      </c>
      <c r="AB1527" s="19" t="str">
        <f>IFERROR(VLOOKUP(AA1527,[2]an!$C$2:$D$16,2,FALSE),"")</f>
        <v/>
      </c>
      <c r="AC1527" s="20"/>
      <c r="AD1527" s="21" t="str">
        <f>IF(A1527=[2]an!$F$36,VLOOKUP([2]an!$F$36,[2]an!$F$36:$H$36,3,FALSE),IF(A1527=[2]an!$F$35,VLOOKUP([2]an!$F$35,[2]an!$F$35:$H$35,3,FALSE),IF(A1527=[2]an!$F$33,VLOOKUP([2]an!$F$33,[2]an!$F$33:$H$33,3,FALSE),IF(A1527=[2]an!$F$31,VLOOKUP([2]an!$F$31,[2]an!$F$31:$H$31,3,FALSE),""))))</f>
        <v/>
      </c>
    </row>
    <row r="1528" spans="6:30" x14ac:dyDescent="0.2">
      <c r="F1528" s="10"/>
      <c r="G1528" s="8" t="str">
        <f t="shared" si="71"/>
        <v/>
      </c>
      <c r="H1528" s="13"/>
      <c r="K1528" s="13"/>
      <c r="L1528" s="10"/>
      <c r="M1528" s="10"/>
      <c r="S1528" s="8" t="str">
        <f>IFERROR(VLOOKUP(D1528,[1]peretoe_teenus!$A$2:$L$2000,5,FALSE),"")</f>
        <v/>
      </c>
      <c r="U1528" s="13"/>
      <c r="V1528" s="15" t="str" cm="1">
        <f t="array" ref="V1528">IFERROR(IF(AND(F1528="Tugigrupp",RANK(K1528,$K1528:$K1528)+COUNTIFS($K$2:K1528,K1528,$L$2:L1528,L1528,$M$2:M1528,M1528,$I$2:I1528,I1528,$G$2:G1528,G1528,$F$2:F1528,F1528)-1=1),SUMPRODUCT(($F$2:$F$4154=F1528)*($G$2:$G$4154=G1528)*($K$2:$K$4154=K1528)*($I$2:$I$4154=I1528)*($L$2:$L$4154=L1528)*($M$2:$M$4154=M1528)),""),"")</f>
        <v/>
      </c>
      <c r="W1528" s="15" t="str">
        <f t="shared" si="69"/>
        <v/>
      </c>
      <c r="X1528" s="16" t="str">
        <f>IF(AND(A1528=[2]an!$G$38,F1528=[2]an!$E$40),[2]an!$G$40,IF(AND(A1528=[2]an!$G$38,F1528=[2]an!$E$41),[2]an!$G$41,IF(AND(A1528=[2]an!$G$38,F1528=[2]an!$E$39,H1528&gt;=[2]an!$M$37),[2]an!$G$39,
IF(AND(A1528=[2]an!$G$38,F1528=[2]an!$E$39,H1528&lt;[2]an!$M$37,S1528="kahepoolne vajaduspõhine",U1528=""),[2]an!$M$40,
IF(AND(A1528=[2]an!$G$38,F1528=[2]an!$E$39,H1528&lt;[2]an!$M$37,S1528="kahepoolne vajaduspõhine",U1528&lt;&gt;""),[2]an!$G$39,
IF(AND(A1528=[2]an!$G$38,F1528=[2]an!$E$39,H1528&lt;[2]an!$M$37,S1528&lt;&gt;"kahepoolne vajaduspõhine"),[2]an!$G$39,
IF(AND(A1528=[2]an!$G$38,F1528=[2]an!$E$42),[2]an!$G$42,
IF(AND(A1528=[2]an!$H$38,F1528=[2]an!$E$40),[2]an!$H$40,IF(AND(A1528=[2]an!$H$38,F1528=[2]an!$E$41),[2]an!$H$41,IF(AND(A1528=[2]an!$H$38,F1528=[2]an!$E$39,H1528&gt;=[2]an!$M$37),[2]an!$H$39,
IF(AND(A1528=[2]an!$H$38,F1528=[2]an!$E$39,H1528&lt;[2]an!$M$37,S1528="kahepoolne vajaduspõhine",U1528=""),[2]an!$M$40,
IF(AND(A1528=[2]an!$H$38,F1528=[2]an!$E$39,H1528&lt;[2]an!$M$37,S1528="kahepoolne vajaduspõhine",U1528&lt;&gt;""),[2]an!$H$39,
IF(AND(A1528=[2]an!$H$38,F1528=[2]an!$E$39,H1528&lt;[2]an!$M$37,S1528&lt;&gt;"kahepoolne vajaduspõhine"),[2]an!$H$39,
IF(AND(A1528=[2]an!$H$38,F1528=[2]an!$E$42),[2]an!$H$42,
IF(AND(A1528=[2]an!$I$38,F1528=[2]an!$E$40),[2]an!$I$40,IF(AND(A1528=[2]an!$I$38,F1528=[2]an!$E$41),[2]an!$I$41,IF(AND(A1528=[2]an!$I$38,F1528=[2]an!$E$39,H1528&gt;=[2]an!$M$37),[2]an!$I$39,
IF(AND(A1528=[2]an!$I$38,F1528=[2]an!$E$39,H1528&lt;[2]an!$M$37,S1528="kahepoolne vajaduspõhine",U1528=""),[2]an!$M$40,
IF(AND(A1528=[2]an!$I$38,F1528=[2]an!$E$39,H1528&lt;[2]an!$M$37,S1528="kahepoolne vajaduspõhine",U1528&lt;&gt;""),[2]an!$I$39,
IF(AND(A1528=[2]an!$I$38,F1528=[2]an!$E$39,H1528&lt;[2]an!$M$37,S1528&lt;&gt;"kahepoolne vajaduspõhine"),[2]an!$I$39,
IF(AND(A1528=[2]an!$I$38,F1528=[2]an!$E$42),[2]an!$I$42,
IF(AND(A1528=[2]an!$J$38,F1528=[2]an!$E$40),[2]an!$J$40,IF(AND(A1528=[2]an!$J$38,F1528=[2]an!$E$41),[2]an!$J$41,IF(AND(A1528=[2]an!$J$38,F1528=[2]an!$E$39,H1528&gt;=[2]an!$M$37),[2]an!$J$39,
IF(AND(A1528=[2]an!$J$38,F1528=[2]an!$E$39,H1528&lt;[2]an!$M$37,S1528="kahepoolne vajaduspõhine",U1528=""),[2]an!$M$40,
IF(AND(A1528=[2]an!$J$38,F1528=[2]an!$E$39,H1528&lt;[2]an!$M$37,S1528="kahepoolne vajaduspõhine",U1528&lt;&gt;""),[2]an!$J$39,
IF(AND(A1528=[2]an!$J$38,F1528=[2]an!$E$39,H1528&lt;[2]an!$M$37,S1528&lt;&gt;"kahepoolne vajaduspõhine"),[2]an!$J$39,
IF(AND(A1528=[2]an!$J$38,F1528=[2]an!$E$42),[2]an!$J$42,""))))))))))))))))))))))))))))</f>
        <v/>
      </c>
      <c r="Y1528" s="17" t="str">
        <f>IFERROR(IF(F1528="Tugigrupp",0,
IF(AND(F1528="Peretoe teenus",H1528&gt;=[2]an!$M$37,RANK(D1528,$D1528:$D1528)+COUNTIFS($D$2:D1528,D1528,$F$2:F1528,F1528)-1&gt;1),"",
IF(AND(F1528="Peretoe teenus",H1528&gt;=[2]an!$M$37,RANK(D1528,$D1528:$D1528)+COUNTIFS($D$2:D1528,D1528,$F$2:F1528,F1528)-1=1,MONTH(H1528)=MONTH(K1528)=TRUE,YEAR(H1528)=YEAR(K1528)=TRUE),((EOMONTH(H1528,0)-H1528+1)*X1528)/DAY(EOMONTH(H1528,0)),
IF(AND(F1528="Peretoe teenus",H1528&gt;=[2]an!$M$37,RANK(D1528,$D1528:$D1528)+COUNTIFS($D$2:D1528,D1528,$F$2:F1528,F1528)-1=1),X1528,
IF(AND(F1528="Peretoe teenus",H1528&lt;[2]an!$M$37,S1528&lt;&gt;"kahepoolne vajaduspõhine",RANK(D1528,$D1528:$D1528)+COUNTIFS($D$2:D1528,D1528,$F$2:F1528,F1528)-1=1),X1528,
IF(AND(F1528="Peretoe teenus",H1528&lt;[2]an!$M$37,S1528&lt;&gt;"kahepoolne vajaduspõhine",RANK(D1528,$D1528:$D1528)+COUNTIFS($D$2:D1528,D1528,$F$2:F1528,F1528)-1&gt;1),"",
IF(AND(F1528="Peretoe teenus",H1528&lt;[2]an!$M$37,S1528="kahepoolne vajaduspõhine",U1528="",RANK(D1528,$D1528:$D1528)+COUNTIFS($D$2:D1528,D1528,$F$2:F1528,F1528)-1=1),X1528,
IF(AND(F1528="Peretoe teenus",H1528&lt;[2]an!$M$37,S1528="kahepoolne vajaduspõhine",U1528="",RANK(D1528,$D1528:$D1528)+COUNTIFS($D$2:D1528,D1528,$F$2:F1528,F1528)-1&gt;1),"",
IF(AND(F1528="Peretoe teenus",H1528&lt;[2]an!$M$37,S1528="kahepoolne vajaduspõhine",U1528&lt;[2]an!$M$37,RANK(D1528,$D1528:$D1528)+COUNTIFS($D$2:D1528,D1528,$F$2:F1528,F1528)-1=1),X1528,
IF(AND(F1528="Peretoe teenus",H1528&lt;[2]an!$M$37,S1528="kahepoolne vajaduspõhine",U1528&lt;[2]an!$M$37,RANK(D1528,$D1528:$D1528)+COUNTIFS($D$2:D1528,D1528,$F$2:F1528,F1528)-1&gt;1),"",
IF(AND(F1528="Peretoe teenus",H1528&lt;[2]an!$M$37,S1528="kahepoolne vajaduspõhine",U1528&gt;=[2]an!$M$37,U1528&lt;=[2]an!$M$38,RANK(D1528,$D1528:$D1528)+COUNTIFS($D$2:D1528,D1528,$F$2:F1528,F1528)-1=1),
((EOMONTH(U1528,0)-U1528+1)*X1528)/DAY(EOMONTH(U1528,0))+(DAY(U1528)-1)*100/DAY(EOMONTH(U1528,0)),
IF(AND(F1528="Peretoe teenus",H1528&lt;[2]an!$M$37,S1528="kahepoolne vajaduspõhine",U1528&gt;=[2]an!$M$37,U1528&lt;=[2]an!$M$38,RANK(D1528,$D1528:$D1528)+COUNTIFS($D$2:D1528,D1528,$F$2:F1528,F1528)-1&gt;1),"",
IF(AND(F1528="Peretoe teenus",H1528&lt;[2]an!$M$37,S1528="kahepoolne vajaduspõhine",U1528&gt;[2]an!$M$38,RANK(D1528,$D1528:$D1528)+COUNTIFS($D$2:D1528,D1528,$F$2:F1528,F1528)-1=1),X1528,
IF(AND(F1528="Peretoe teenus",H1528&lt;[2]an!$M$37,S1528="kahepoolne vajaduspõhine",U1528&gt;[2]an!$M$38,RANK(D1528,$D1528:$D1528)+COUNTIFS($D$2:D1528,D1528,$F$2:F1528,F1528)-1&gt;1),"",X1528*W1528)))))))))))))),"")</f>
        <v/>
      </c>
      <c r="Z1528" s="18" t="str">
        <f t="shared" si="70"/>
        <v/>
      </c>
      <c r="AA1528" s="19" t="str">
        <f>IFERROR(VLOOKUP(E1528,[2]an!$A$3:$B$81,2,FALSE),"")</f>
        <v/>
      </c>
      <c r="AB1528" s="19" t="str">
        <f>IFERROR(VLOOKUP(AA1528,[2]an!$C$2:$D$16,2,FALSE),"")</f>
        <v/>
      </c>
      <c r="AC1528" s="20"/>
      <c r="AD1528" s="21" t="str">
        <f>IF(A1528=[2]an!$F$36,VLOOKUP([2]an!$F$36,[2]an!$F$36:$H$36,3,FALSE),IF(A1528=[2]an!$F$35,VLOOKUP([2]an!$F$35,[2]an!$F$35:$H$35,3,FALSE),IF(A1528=[2]an!$F$33,VLOOKUP([2]an!$F$33,[2]an!$F$33:$H$33,3,FALSE),IF(A1528=[2]an!$F$31,VLOOKUP([2]an!$F$31,[2]an!$F$31:$H$31,3,FALSE),""))))</f>
        <v/>
      </c>
    </row>
    <row r="1529" spans="6:30" x14ac:dyDescent="0.2">
      <c r="F1529" s="10"/>
      <c r="G1529" s="8" t="str">
        <f t="shared" si="71"/>
        <v/>
      </c>
      <c r="H1529" s="13"/>
      <c r="K1529" s="13"/>
      <c r="L1529" s="10"/>
      <c r="M1529" s="10"/>
      <c r="S1529" s="8" t="str">
        <f>IFERROR(VLOOKUP(D1529,[1]peretoe_teenus!$A$2:$L$2000,5,FALSE),"")</f>
        <v/>
      </c>
      <c r="U1529" s="13"/>
      <c r="V1529" s="15" t="str" cm="1">
        <f t="array" ref="V1529">IFERROR(IF(AND(F1529="Tugigrupp",RANK(K1529,$K1529:$K1529)+COUNTIFS($K$2:K1529,K1529,$L$2:L1529,L1529,$M$2:M1529,M1529,$I$2:I1529,I1529,$G$2:G1529,G1529,$F$2:F1529,F1529)-1=1),SUMPRODUCT(($F$2:$F$4154=F1529)*($G$2:$G$4154=G1529)*($K$2:$K$4154=K1529)*($I$2:$I$4154=I1529)*($L$2:$L$4154=L1529)*($M$2:$M$4154=M1529)),""),"")</f>
        <v/>
      </c>
      <c r="W1529" s="15" t="str">
        <f t="shared" si="69"/>
        <v/>
      </c>
      <c r="X1529" s="16" t="str">
        <f>IF(AND(A1529=[2]an!$G$38,F1529=[2]an!$E$40),[2]an!$G$40,IF(AND(A1529=[2]an!$G$38,F1529=[2]an!$E$41),[2]an!$G$41,IF(AND(A1529=[2]an!$G$38,F1529=[2]an!$E$39,H1529&gt;=[2]an!$M$37),[2]an!$G$39,
IF(AND(A1529=[2]an!$G$38,F1529=[2]an!$E$39,H1529&lt;[2]an!$M$37,S1529="kahepoolne vajaduspõhine",U1529=""),[2]an!$M$40,
IF(AND(A1529=[2]an!$G$38,F1529=[2]an!$E$39,H1529&lt;[2]an!$M$37,S1529="kahepoolne vajaduspõhine",U1529&lt;&gt;""),[2]an!$G$39,
IF(AND(A1529=[2]an!$G$38,F1529=[2]an!$E$39,H1529&lt;[2]an!$M$37,S1529&lt;&gt;"kahepoolne vajaduspõhine"),[2]an!$G$39,
IF(AND(A1529=[2]an!$G$38,F1529=[2]an!$E$42),[2]an!$G$42,
IF(AND(A1529=[2]an!$H$38,F1529=[2]an!$E$40),[2]an!$H$40,IF(AND(A1529=[2]an!$H$38,F1529=[2]an!$E$41),[2]an!$H$41,IF(AND(A1529=[2]an!$H$38,F1529=[2]an!$E$39,H1529&gt;=[2]an!$M$37),[2]an!$H$39,
IF(AND(A1529=[2]an!$H$38,F1529=[2]an!$E$39,H1529&lt;[2]an!$M$37,S1529="kahepoolne vajaduspõhine",U1529=""),[2]an!$M$40,
IF(AND(A1529=[2]an!$H$38,F1529=[2]an!$E$39,H1529&lt;[2]an!$M$37,S1529="kahepoolne vajaduspõhine",U1529&lt;&gt;""),[2]an!$H$39,
IF(AND(A1529=[2]an!$H$38,F1529=[2]an!$E$39,H1529&lt;[2]an!$M$37,S1529&lt;&gt;"kahepoolne vajaduspõhine"),[2]an!$H$39,
IF(AND(A1529=[2]an!$H$38,F1529=[2]an!$E$42),[2]an!$H$42,
IF(AND(A1529=[2]an!$I$38,F1529=[2]an!$E$40),[2]an!$I$40,IF(AND(A1529=[2]an!$I$38,F1529=[2]an!$E$41),[2]an!$I$41,IF(AND(A1529=[2]an!$I$38,F1529=[2]an!$E$39,H1529&gt;=[2]an!$M$37),[2]an!$I$39,
IF(AND(A1529=[2]an!$I$38,F1529=[2]an!$E$39,H1529&lt;[2]an!$M$37,S1529="kahepoolne vajaduspõhine",U1529=""),[2]an!$M$40,
IF(AND(A1529=[2]an!$I$38,F1529=[2]an!$E$39,H1529&lt;[2]an!$M$37,S1529="kahepoolne vajaduspõhine",U1529&lt;&gt;""),[2]an!$I$39,
IF(AND(A1529=[2]an!$I$38,F1529=[2]an!$E$39,H1529&lt;[2]an!$M$37,S1529&lt;&gt;"kahepoolne vajaduspõhine"),[2]an!$I$39,
IF(AND(A1529=[2]an!$I$38,F1529=[2]an!$E$42),[2]an!$I$42,
IF(AND(A1529=[2]an!$J$38,F1529=[2]an!$E$40),[2]an!$J$40,IF(AND(A1529=[2]an!$J$38,F1529=[2]an!$E$41),[2]an!$J$41,IF(AND(A1529=[2]an!$J$38,F1529=[2]an!$E$39,H1529&gt;=[2]an!$M$37),[2]an!$J$39,
IF(AND(A1529=[2]an!$J$38,F1529=[2]an!$E$39,H1529&lt;[2]an!$M$37,S1529="kahepoolne vajaduspõhine",U1529=""),[2]an!$M$40,
IF(AND(A1529=[2]an!$J$38,F1529=[2]an!$E$39,H1529&lt;[2]an!$M$37,S1529="kahepoolne vajaduspõhine",U1529&lt;&gt;""),[2]an!$J$39,
IF(AND(A1529=[2]an!$J$38,F1529=[2]an!$E$39,H1529&lt;[2]an!$M$37,S1529&lt;&gt;"kahepoolne vajaduspõhine"),[2]an!$J$39,
IF(AND(A1529=[2]an!$J$38,F1529=[2]an!$E$42),[2]an!$J$42,""))))))))))))))))))))))))))))</f>
        <v/>
      </c>
      <c r="Y1529" s="17" t="str">
        <f>IFERROR(IF(F1529="Tugigrupp",0,
IF(AND(F1529="Peretoe teenus",H1529&gt;=[2]an!$M$37,RANK(D1529,$D1529:$D1529)+COUNTIFS($D$2:D1529,D1529,$F$2:F1529,F1529)-1&gt;1),"",
IF(AND(F1529="Peretoe teenus",H1529&gt;=[2]an!$M$37,RANK(D1529,$D1529:$D1529)+COUNTIFS($D$2:D1529,D1529,$F$2:F1529,F1529)-1=1,MONTH(H1529)=MONTH(K1529)=TRUE,YEAR(H1529)=YEAR(K1529)=TRUE),((EOMONTH(H1529,0)-H1529+1)*X1529)/DAY(EOMONTH(H1529,0)),
IF(AND(F1529="Peretoe teenus",H1529&gt;=[2]an!$M$37,RANK(D1529,$D1529:$D1529)+COUNTIFS($D$2:D1529,D1529,$F$2:F1529,F1529)-1=1),X1529,
IF(AND(F1529="Peretoe teenus",H1529&lt;[2]an!$M$37,S1529&lt;&gt;"kahepoolne vajaduspõhine",RANK(D1529,$D1529:$D1529)+COUNTIFS($D$2:D1529,D1529,$F$2:F1529,F1529)-1=1),X1529,
IF(AND(F1529="Peretoe teenus",H1529&lt;[2]an!$M$37,S1529&lt;&gt;"kahepoolne vajaduspõhine",RANK(D1529,$D1529:$D1529)+COUNTIFS($D$2:D1529,D1529,$F$2:F1529,F1529)-1&gt;1),"",
IF(AND(F1529="Peretoe teenus",H1529&lt;[2]an!$M$37,S1529="kahepoolne vajaduspõhine",U1529="",RANK(D1529,$D1529:$D1529)+COUNTIFS($D$2:D1529,D1529,$F$2:F1529,F1529)-1=1),X1529,
IF(AND(F1529="Peretoe teenus",H1529&lt;[2]an!$M$37,S1529="kahepoolne vajaduspõhine",U1529="",RANK(D1529,$D1529:$D1529)+COUNTIFS($D$2:D1529,D1529,$F$2:F1529,F1529)-1&gt;1),"",
IF(AND(F1529="Peretoe teenus",H1529&lt;[2]an!$M$37,S1529="kahepoolne vajaduspõhine",U1529&lt;[2]an!$M$37,RANK(D1529,$D1529:$D1529)+COUNTIFS($D$2:D1529,D1529,$F$2:F1529,F1529)-1=1),X1529,
IF(AND(F1529="Peretoe teenus",H1529&lt;[2]an!$M$37,S1529="kahepoolne vajaduspõhine",U1529&lt;[2]an!$M$37,RANK(D1529,$D1529:$D1529)+COUNTIFS($D$2:D1529,D1529,$F$2:F1529,F1529)-1&gt;1),"",
IF(AND(F1529="Peretoe teenus",H1529&lt;[2]an!$M$37,S1529="kahepoolne vajaduspõhine",U1529&gt;=[2]an!$M$37,U1529&lt;=[2]an!$M$38,RANK(D1529,$D1529:$D1529)+COUNTIFS($D$2:D1529,D1529,$F$2:F1529,F1529)-1=1),
((EOMONTH(U1529,0)-U1529+1)*X1529)/DAY(EOMONTH(U1529,0))+(DAY(U1529)-1)*100/DAY(EOMONTH(U1529,0)),
IF(AND(F1529="Peretoe teenus",H1529&lt;[2]an!$M$37,S1529="kahepoolne vajaduspõhine",U1529&gt;=[2]an!$M$37,U1529&lt;=[2]an!$M$38,RANK(D1529,$D1529:$D1529)+COUNTIFS($D$2:D1529,D1529,$F$2:F1529,F1529)-1&gt;1),"",
IF(AND(F1529="Peretoe teenus",H1529&lt;[2]an!$M$37,S1529="kahepoolne vajaduspõhine",U1529&gt;[2]an!$M$38,RANK(D1529,$D1529:$D1529)+COUNTIFS($D$2:D1529,D1529,$F$2:F1529,F1529)-1=1),X1529,
IF(AND(F1529="Peretoe teenus",H1529&lt;[2]an!$M$37,S1529="kahepoolne vajaduspõhine",U1529&gt;[2]an!$M$38,RANK(D1529,$D1529:$D1529)+COUNTIFS($D$2:D1529,D1529,$F$2:F1529,F1529)-1&gt;1),"",X1529*W1529)))))))))))))),"")</f>
        <v/>
      </c>
      <c r="Z1529" s="18" t="str">
        <f t="shared" si="70"/>
        <v/>
      </c>
      <c r="AA1529" s="19" t="str">
        <f>IFERROR(VLOOKUP(E1529,[2]an!$A$3:$B$81,2,FALSE),"")</f>
        <v/>
      </c>
      <c r="AB1529" s="19" t="str">
        <f>IFERROR(VLOOKUP(AA1529,[2]an!$C$2:$D$16,2,FALSE),"")</f>
        <v/>
      </c>
      <c r="AC1529" s="20"/>
      <c r="AD1529" s="21" t="str">
        <f>IF(A1529=[2]an!$F$36,VLOOKUP([2]an!$F$36,[2]an!$F$36:$H$36,3,FALSE),IF(A1529=[2]an!$F$35,VLOOKUP([2]an!$F$35,[2]an!$F$35:$H$35,3,FALSE),IF(A1529=[2]an!$F$33,VLOOKUP([2]an!$F$33,[2]an!$F$33:$H$33,3,FALSE),IF(A1529=[2]an!$F$31,VLOOKUP([2]an!$F$31,[2]an!$F$31:$H$31,3,FALSE),""))))</f>
        <v/>
      </c>
    </row>
    <row r="1530" spans="6:30" x14ac:dyDescent="0.2">
      <c r="F1530" s="10"/>
      <c r="G1530" s="8" t="str">
        <f t="shared" si="71"/>
        <v/>
      </c>
      <c r="H1530" s="13"/>
      <c r="K1530" s="13"/>
      <c r="L1530" s="10"/>
      <c r="M1530" s="10"/>
      <c r="S1530" s="8" t="str">
        <f>IFERROR(VLOOKUP(D1530,[1]peretoe_teenus!$A$2:$L$2000,5,FALSE),"")</f>
        <v/>
      </c>
      <c r="U1530" s="13"/>
      <c r="V1530" s="15" t="str" cm="1">
        <f t="array" ref="V1530">IFERROR(IF(AND(F1530="Tugigrupp",RANK(K1530,$K1530:$K1530)+COUNTIFS($K$2:K1530,K1530,$L$2:L1530,L1530,$M$2:M1530,M1530,$I$2:I1530,I1530,$G$2:G1530,G1530,$F$2:F1530,F1530)-1=1),SUMPRODUCT(($F$2:$F$4154=F1530)*($G$2:$G$4154=G1530)*($K$2:$K$4154=K1530)*($I$2:$I$4154=I1530)*($L$2:$L$4154=L1530)*($M$2:$M$4154=M1530)),""),"")</f>
        <v/>
      </c>
      <c r="W1530" s="15" t="str">
        <f t="shared" si="69"/>
        <v/>
      </c>
      <c r="X1530" s="16" t="str">
        <f>IF(AND(A1530=[2]an!$G$38,F1530=[2]an!$E$40),[2]an!$G$40,IF(AND(A1530=[2]an!$G$38,F1530=[2]an!$E$41),[2]an!$G$41,IF(AND(A1530=[2]an!$G$38,F1530=[2]an!$E$39,H1530&gt;=[2]an!$M$37),[2]an!$G$39,
IF(AND(A1530=[2]an!$G$38,F1530=[2]an!$E$39,H1530&lt;[2]an!$M$37,S1530="kahepoolne vajaduspõhine",U1530=""),[2]an!$M$40,
IF(AND(A1530=[2]an!$G$38,F1530=[2]an!$E$39,H1530&lt;[2]an!$M$37,S1530="kahepoolne vajaduspõhine",U1530&lt;&gt;""),[2]an!$G$39,
IF(AND(A1530=[2]an!$G$38,F1530=[2]an!$E$39,H1530&lt;[2]an!$M$37,S1530&lt;&gt;"kahepoolne vajaduspõhine"),[2]an!$G$39,
IF(AND(A1530=[2]an!$G$38,F1530=[2]an!$E$42),[2]an!$G$42,
IF(AND(A1530=[2]an!$H$38,F1530=[2]an!$E$40),[2]an!$H$40,IF(AND(A1530=[2]an!$H$38,F1530=[2]an!$E$41),[2]an!$H$41,IF(AND(A1530=[2]an!$H$38,F1530=[2]an!$E$39,H1530&gt;=[2]an!$M$37),[2]an!$H$39,
IF(AND(A1530=[2]an!$H$38,F1530=[2]an!$E$39,H1530&lt;[2]an!$M$37,S1530="kahepoolne vajaduspõhine",U1530=""),[2]an!$M$40,
IF(AND(A1530=[2]an!$H$38,F1530=[2]an!$E$39,H1530&lt;[2]an!$M$37,S1530="kahepoolne vajaduspõhine",U1530&lt;&gt;""),[2]an!$H$39,
IF(AND(A1530=[2]an!$H$38,F1530=[2]an!$E$39,H1530&lt;[2]an!$M$37,S1530&lt;&gt;"kahepoolne vajaduspõhine"),[2]an!$H$39,
IF(AND(A1530=[2]an!$H$38,F1530=[2]an!$E$42),[2]an!$H$42,
IF(AND(A1530=[2]an!$I$38,F1530=[2]an!$E$40),[2]an!$I$40,IF(AND(A1530=[2]an!$I$38,F1530=[2]an!$E$41),[2]an!$I$41,IF(AND(A1530=[2]an!$I$38,F1530=[2]an!$E$39,H1530&gt;=[2]an!$M$37),[2]an!$I$39,
IF(AND(A1530=[2]an!$I$38,F1530=[2]an!$E$39,H1530&lt;[2]an!$M$37,S1530="kahepoolne vajaduspõhine",U1530=""),[2]an!$M$40,
IF(AND(A1530=[2]an!$I$38,F1530=[2]an!$E$39,H1530&lt;[2]an!$M$37,S1530="kahepoolne vajaduspõhine",U1530&lt;&gt;""),[2]an!$I$39,
IF(AND(A1530=[2]an!$I$38,F1530=[2]an!$E$39,H1530&lt;[2]an!$M$37,S1530&lt;&gt;"kahepoolne vajaduspõhine"),[2]an!$I$39,
IF(AND(A1530=[2]an!$I$38,F1530=[2]an!$E$42),[2]an!$I$42,
IF(AND(A1530=[2]an!$J$38,F1530=[2]an!$E$40),[2]an!$J$40,IF(AND(A1530=[2]an!$J$38,F1530=[2]an!$E$41),[2]an!$J$41,IF(AND(A1530=[2]an!$J$38,F1530=[2]an!$E$39,H1530&gt;=[2]an!$M$37),[2]an!$J$39,
IF(AND(A1530=[2]an!$J$38,F1530=[2]an!$E$39,H1530&lt;[2]an!$M$37,S1530="kahepoolne vajaduspõhine",U1530=""),[2]an!$M$40,
IF(AND(A1530=[2]an!$J$38,F1530=[2]an!$E$39,H1530&lt;[2]an!$M$37,S1530="kahepoolne vajaduspõhine",U1530&lt;&gt;""),[2]an!$J$39,
IF(AND(A1530=[2]an!$J$38,F1530=[2]an!$E$39,H1530&lt;[2]an!$M$37,S1530&lt;&gt;"kahepoolne vajaduspõhine"),[2]an!$J$39,
IF(AND(A1530=[2]an!$J$38,F1530=[2]an!$E$42),[2]an!$J$42,""))))))))))))))))))))))))))))</f>
        <v/>
      </c>
      <c r="Y1530" s="17" t="str">
        <f>IFERROR(IF(F1530="Tugigrupp",0,
IF(AND(F1530="Peretoe teenus",H1530&gt;=[2]an!$M$37,RANK(D1530,$D1530:$D1530)+COUNTIFS($D$2:D1530,D1530,$F$2:F1530,F1530)-1&gt;1),"",
IF(AND(F1530="Peretoe teenus",H1530&gt;=[2]an!$M$37,RANK(D1530,$D1530:$D1530)+COUNTIFS($D$2:D1530,D1530,$F$2:F1530,F1530)-1=1,MONTH(H1530)=MONTH(K1530)=TRUE,YEAR(H1530)=YEAR(K1530)=TRUE),((EOMONTH(H1530,0)-H1530+1)*X1530)/DAY(EOMONTH(H1530,0)),
IF(AND(F1530="Peretoe teenus",H1530&gt;=[2]an!$M$37,RANK(D1530,$D1530:$D1530)+COUNTIFS($D$2:D1530,D1530,$F$2:F1530,F1530)-1=1),X1530,
IF(AND(F1530="Peretoe teenus",H1530&lt;[2]an!$M$37,S1530&lt;&gt;"kahepoolne vajaduspõhine",RANK(D1530,$D1530:$D1530)+COUNTIFS($D$2:D1530,D1530,$F$2:F1530,F1530)-1=1),X1530,
IF(AND(F1530="Peretoe teenus",H1530&lt;[2]an!$M$37,S1530&lt;&gt;"kahepoolne vajaduspõhine",RANK(D1530,$D1530:$D1530)+COUNTIFS($D$2:D1530,D1530,$F$2:F1530,F1530)-1&gt;1),"",
IF(AND(F1530="Peretoe teenus",H1530&lt;[2]an!$M$37,S1530="kahepoolne vajaduspõhine",U1530="",RANK(D1530,$D1530:$D1530)+COUNTIFS($D$2:D1530,D1530,$F$2:F1530,F1530)-1=1),X1530,
IF(AND(F1530="Peretoe teenus",H1530&lt;[2]an!$M$37,S1530="kahepoolne vajaduspõhine",U1530="",RANK(D1530,$D1530:$D1530)+COUNTIFS($D$2:D1530,D1530,$F$2:F1530,F1530)-1&gt;1),"",
IF(AND(F1530="Peretoe teenus",H1530&lt;[2]an!$M$37,S1530="kahepoolne vajaduspõhine",U1530&lt;[2]an!$M$37,RANK(D1530,$D1530:$D1530)+COUNTIFS($D$2:D1530,D1530,$F$2:F1530,F1530)-1=1),X1530,
IF(AND(F1530="Peretoe teenus",H1530&lt;[2]an!$M$37,S1530="kahepoolne vajaduspõhine",U1530&lt;[2]an!$M$37,RANK(D1530,$D1530:$D1530)+COUNTIFS($D$2:D1530,D1530,$F$2:F1530,F1530)-1&gt;1),"",
IF(AND(F1530="Peretoe teenus",H1530&lt;[2]an!$M$37,S1530="kahepoolne vajaduspõhine",U1530&gt;=[2]an!$M$37,U1530&lt;=[2]an!$M$38,RANK(D1530,$D1530:$D1530)+COUNTIFS($D$2:D1530,D1530,$F$2:F1530,F1530)-1=1),
((EOMONTH(U1530,0)-U1530+1)*X1530)/DAY(EOMONTH(U1530,0))+(DAY(U1530)-1)*100/DAY(EOMONTH(U1530,0)),
IF(AND(F1530="Peretoe teenus",H1530&lt;[2]an!$M$37,S1530="kahepoolne vajaduspõhine",U1530&gt;=[2]an!$M$37,U1530&lt;=[2]an!$M$38,RANK(D1530,$D1530:$D1530)+COUNTIFS($D$2:D1530,D1530,$F$2:F1530,F1530)-1&gt;1),"",
IF(AND(F1530="Peretoe teenus",H1530&lt;[2]an!$M$37,S1530="kahepoolne vajaduspõhine",U1530&gt;[2]an!$M$38,RANK(D1530,$D1530:$D1530)+COUNTIFS($D$2:D1530,D1530,$F$2:F1530,F1530)-1=1),X1530,
IF(AND(F1530="Peretoe teenus",H1530&lt;[2]an!$M$37,S1530="kahepoolne vajaduspõhine",U1530&gt;[2]an!$M$38,RANK(D1530,$D1530:$D1530)+COUNTIFS($D$2:D1530,D1530,$F$2:F1530,F1530)-1&gt;1),"",X1530*W1530)))))))))))))),"")</f>
        <v/>
      </c>
      <c r="Z1530" s="18" t="str">
        <f t="shared" si="70"/>
        <v/>
      </c>
      <c r="AA1530" s="19" t="str">
        <f>IFERROR(VLOOKUP(E1530,[2]an!$A$3:$B$81,2,FALSE),"")</f>
        <v/>
      </c>
      <c r="AB1530" s="19" t="str">
        <f>IFERROR(VLOOKUP(AA1530,[2]an!$C$2:$D$16,2,FALSE),"")</f>
        <v/>
      </c>
      <c r="AC1530" s="20"/>
      <c r="AD1530" s="21" t="str">
        <f>IF(A1530=[2]an!$F$36,VLOOKUP([2]an!$F$36,[2]an!$F$36:$H$36,3,FALSE),IF(A1530=[2]an!$F$35,VLOOKUP([2]an!$F$35,[2]an!$F$35:$H$35,3,FALSE),IF(A1530=[2]an!$F$33,VLOOKUP([2]an!$F$33,[2]an!$F$33:$H$33,3,FALSE),IF(A1530=[2]an!$F$31,VLOOKUP([2]an!$F$31,[2]an!$F$31:$H$31,3,FALSE),""))))</f>
        <v/>
      </c>
    </row>
    <row r="1531" spans="6:30" x14ac:dyDescent="0.2">
      <c r="F1531" s="10"/>
      <c r="G1531" s="8" t="str">
        <f t="shared" si="71"/>
        <v/>
      </c>
      <c r="H1531" s="13"/>
      <c r="K1531" s="13"/>
      <c r="L1531" s="10"/>
      <c r="M1531" s="10"/>
      <c r="S1531" s="8" t="str">
        <f>IFERROR(VLOOKUP(D1531,[1]peretoe_teenus!$A$2:$L$2000,5,FALSE),"")</f>
        <v/>
      </c>
      <c r="U1531" s="13"/>
      <c r="V1531" s="15" t="str" cm="1">
        <f t="array" ref="V1531">IFERROR(IF(AND(F1531="Tugigrupp",RANK(K1531,$K1531:$K1531)+COUNTIFS($K$2:K1531,K1531,$L$2:L1531,L1531,$M$2:M1531,M1531,$I$2:I1531,I1531,$G$2:G1531,G1531,$F$2:F1531,F1531)-1=1),SUMPRODUCT(($F$2:$F$4154=F1531)*($G$2:$G$4154=G1531)*($K$2:$K$4154=K1531)*($I$2:$I$4154=I1531)*($L$2:$L$4154=L1531)*($M$2:$M$4154=M1531)),""),"")</f>
        <v/>
      </c>
      <c r="W1531" s="15" t="str">
        <f t="shared" si="69"/>
        <v/>
      </c>
      <c r="X1531" s="16" t="str">
        <f>IF(AND(A1531=[2]an!$G$38,F1531=[2]an!$E$40),[2]an!$G$40,IF(AND(A1531=[2]an!$G$38,F1531=[2]an!$E$41),[2]an!$G$41,IF(AND(A1531=[2]an!$G$38,F1531=[2]an!$E$39,H1531&gt;=[2]an!$M$37),[2]an!$G$39,
IF(AND(A1531=[2]an!$G$38,F1531=[2]an!$E$39,H1531&lt;[2]an!$M$37,S1531="kahepoolne vajaduspõhine",U1531=""),[2]an!$M$40,
IF(AND(A1531=[2]an!$G$38,F1531=[2]an!$E$39,H1531&lt;[2]an!$M$37,S1531="kahepoolne vajaduspõhine",U1531&lt;&gt;""),[2]an!$G$39,
IF(AND(A1531=[2]an!$G$38,F1531=[2]an!$E$39,H1531&lt;[2]an!$M$37,S1531&lt;&gt;"kahepoolne vajaduspõhine"),[2]an!$G$39,
IF(AND(A1531=[2]an!$G$38,F1531=[2]an!$E$42),[2]an!$G$42,
IF(AND(A1531=[2]an!$H$38,F1531=[2]an!$E$40),[2]an!$H$40,IF(AND(A1531=[2]an!$H$38,F1531=[2]an!$E$41),[2]an!$H$41,IF(AND(A1531=[2]an!$H$38,F1531=[2]an!$E$39,H1531&gt;=[2]an!$M$37),[2]an!$H$39,
IF(AND(A1531=[2]an!$H$38,F1531=[2]an!$E$39,H1531&lt;[2]an!$M$37,S1531="kahepoolne vajaduspõhine",U1531=""),[2]an!$M$40,
IF(AND(A1531=[2]an!$H$38,F1531=[2]an!$E$39,H1531&lt;[2]an!$M$37,S1531="kahepoolne vajaduspõhine",U1531&lt;&gt;""),[2]an!$H$39,
IF(AND(A1531=[2]an!$H$38,F1531=[2]an!$E$39,H1531&lt;[2]an!$M$37,S1531&lt;&gt;"kahepoolne vajaduspõhine"),[2]an!$H$39,
IF(AND(A1531=[2]an!$H$38,F1531=[2]an!$E$42),[2]an!$H$42,
IF(AND(A1531=[2]an!$I$38,F1531=[2]an!$E$40),[2]an!$I$40,IF(AND(A1531=[2]an!$I$38,F1531=[2]an!$E$41),[2]an!$I$41,IF(AND(A1531=[2]an!$I$38,F1531=[2]an!$E$39,H1531&gt;=[2]an!$M$37),[2]an!$I$39,
IF(AND(A1531=[2]an!$I$38,F1531=[2]an!$E$39,H1531&lt;[2]an!$M$37,S1531="kahepoolne vajaduspõhine",U1531=""),[2]an!$M$40,
IF(AND(A1531=[2]an!$I$38,F1531=[2]an!$E$39,H1531&lt;[2]an!$M$37,S1531="kahepoolne vajaduspõhine",U1531&lt;&gt;""),[2]an!$I$39,
IF(AND(A1531=[2]an!$I$38,F1531=[2]an!$E$39,H1531&lt;[2]an!$M$37,S1531&lt;&gt;"kahepoolne vajaduspõhine"),[2]an!$I$39,
IF(AND(A1531=[2]an!$I$38,F1531=[2]an!$E$42),[2]an!$I$42,
IF(AND(A1531=[2]an!$J$38,F1531=[2]an!$E$40),[2]an!$J$40,IF(AND(A1531=[2]an!$J$38,F1531=[2]an!$E$41),[2]an!$J$41,IF(AND(A1531=[2]an!$J$38,F1531=[2]an!$E$39,H1531&gt;=[2]an!$M$37),[2]an!$J$39,
IF(AND(A1531=[2]an!$J$38,F1531=[2]an!$E$39,H1531&lt;[2]an!$M$37,S1531="kahepoolne vajaduspõhine",U1531=""),[2]an!$M$40,
IF(AND(A1531=[2]an!$J$38,F1531=[2]an!$E$39,H1531&lt;[2]an!$M$37,S1531="kahepoolne vajaduspõhine",U1531&lt;&gt;""),[2]an!$J$39,
IF(AND(A1531=[2]an!$J$38,F1531=[2]an!$E$39,H1531&lt;[2]an!$M$37,S1531&lt;&gt;"kahepoolne vajaduspõhine"),[2]an!$J$39,
IF(AND(A1531=[2]an!$J$38,F1531=[2]an!$E$42),[2]an!$J$42,""))))))))))))))))))))))))))))</f>
        <v/>
      </c>
      <c r="Y1531" s="17" t="str">
        <f>IFERROR(IF(F1531="Tugigrupp",0,
IF(AND(F1531="Peretoe teenus",H1531&gt;=[2]an!$M$37,RANK(D1531,$D1531:$D1531)+COUNTIFS($D$2:D1531,D1531,$F$2:F1531,F1531)-1&gt;1),"",
IF(AND(F1531="Peretoe teenus",H1531&gt;=[2]an!$M$37,RANK(D1531,$D1531:$D1531)+COUNTIFS($D$2:D1531,D1531,$F$2:F1531,F1531)-1=1,MONTH(H1531)=MONTH(K1531)=TRUE,YEAR(H1531)=YEAR(K1531)=TRUE),((EOMONTH(H1531,0)-H1531+1)*X1531)/DAY(EOMONTH(H1531,0)),
IF(AND(F1531="Peretoe teenus",H1531&gt;=[2]an!$M$37,RANK(D1531,$D1531:$D1531)+COUNTIFS($D$2:D1531,D1531,$F$2:F1531,F1531)-1=1),X1531,
IF(AND(F1531="Peretoe teenus",H1531&lt;[2]an!$M$37,S1531&lt;&gt;"kahepoolne vajaduspõhine",RANK(D1531,$D1531:$D1531)+COUNTIFS($D$2:D1531,D1531,$F$2:F1531,F1531)-1=1),X1531,
IF(AND(F1531="Peretoe teenus",H1531&lt;[2]an!$M$37,S1531&lt;&gt;"kahepoolne vajaduspõhine",RANK(D1531,$D1531:$D1531)+COUNTIFS($D$2:D1531,D1531,$F$2:F1531,F1531)-1&gt;1),"",
IF(AND(F1531="Peretoe teenus",H1531&lt;[2]an!$M$37,S1531="kahepoolne vajaduspõhine",U1531="",RANK(D1531,$D1531:$D1531)+COUNTIFS($D$2:D1531,D1531,$F$2:F1531,F1531)-1=1),X1531,
IF(AND(F1531="Peretoe teenus",H1531&lt;[2]an!$M$37,S1531="kahepoolne vajaduspõhine",U1531="",RANK(D1531,$D1531:$D1531)+COUNTIFS($D$2:D1531,D1531,$F$2:F1531,F1531)-1&gt;1),"",
IF(AND(F1531="Peretoe teenus",H1531&lt;[2]an!$M$37,S1531="kahepoolne vajaduspõhine",U1531&lt;[2]an!$M$37,RANK(D1531,$D1531:$D1531)+COUNTIFS($D$2:D1531,D1531,$F$2:F1531,F1531)-1=1),X1531,
IF(AND(F1531="Peretoe teenus",H1531&lt;[2]an!$M$37,S1531="kahepoolne vajaduspõhine",U1531&lt;[2]an!$M$37,RANK(D1531,$D1531:$D1531)+COUNTIFS($D$2:D1531,D1531,$F$2:F1531,F1531)-1&gt;1),"",
IF(AND(F1531="Peretoe teenus",H1531&lt;[2]an!$M$37,S1531="kahepoolne vajaduspõhine",U1531&gt;=[2]an!$M$37,U1531&lt;=[2]an!$M$38,RANK(D1531,$D1531:$D1531)+COUNTIFS($D$2:D1531,D1531,$F$2:F1531,F1531)-1=1),
((EOMONTH(U1531,0)-U1531+1)*X1531)/DAY(EOMONTH(U1531,0))+(DAY(U1531)-1)*100/DAY(EOMONTH(U1531,0)),
IF(AND(F1531="Peretoe teenus",H1531&lt;[2]an!$M$37,S1531="kahepoolne vajaduspõhine",U1531&gt;=[2]an!$M$37,U1531&lt;=[2]an!$M$38,RANK(D1531,$D1531:$D1531)+COUNTIFS($D$2:D1531,D1531,$F$2:F1531,F1531)-1&gt;1),"",
IF(AND(F1531="Peretoe teenus",H1531&lt;[2]an!$M$37,S1531="kahepoolne vajaduspõhine",U1531&gt;[2]an!$M$38,RANK(D1531,$D1531:$D1531)+COUNTIFS($D$2:D1531,D1531,$F$2:F1531,F1531)-1=1),X1531,
IF(AND(F1531="Peretoe teenus",H1531&lt;[2]an!$M$37,S1531="kahepoolne vajaduspõhine",U1531&gt;[2]an!$M$38,RANK(D1531,$D1531:$D1531)+COUNTIFS($D$2:D1531,D1531,$F$2:F1531,F1531)-1&gt;1),"",X1531*W1531)))))))))))))),"")</f>
        <v/>
      </c>
      <c r="Z1531" s="18" t="str">
        <f t="shared" si="70"/>
        <v/>
      </c>
      <c r="AA1531" s="19" t="str">
        <f>IFERROR(VLOOKUP(E1531,[2]an!$A$3:$B$81,2,FALSE),"")</f>
        <v/>
      </c>
      <c r="AB1531" s="19" t="str">
        <f>IFERROR(VLOOKUP(AA1531,[2]an!$C$2:$D$16,2,FALSE),"")</f>
        <v/>
      </c>
      <c r="AC1531" s="20"/>
      <c r="AD1531" s="21" t="str">
        <f>IF(A1531=[2]an!$F$36,VLOOKUP([2]an!$F$36,[2]an!$F$36:$H$36,3,FALSE),IF(A1531=[2]an!$F$35,VLOOKUP([2]an!$F$35,[2]an!$F$35:$H$35,3,FALSE),IF(A1531=[2]an!$F$33,VLOOKUP([2]an!$F$33,[2]an!$F$33:$H$33,3,FALSE),IF(A1531=[2]an!$F$31,VLOOKUP([2]an!$F$31,[2]an!$F$31:$H$31,3,FALSE),""))))</f>
        <v/>
      </c>
    </row>
    <row r="1532" spans="6:30" x14ac:dyDescent="0.2">
      <c r="F1532" s="10"/>
      <c r="G1532" s="8" t="str">
        <f t="shared" si="71"/>
        <v/>
      </c>
      <c r="H1532" s="13"/>
      <c r="K1532" s="13"/>
      <c r="L1532" s="10"/>
      <c r="M1532" s="10"/>
      <c r="S1532" s="8" t="str">
        <f>IFERROR(VLOOKUP(D1532,[1]peretoe_teenus!$A$2:$L$2000,5,FALSE),"")</f>
        <v/>
      </c>
      <c r="U1532" s="13"/>
      <c r="V1532" s="15" t="str" cm="1">
        <f t="array" ref="V1532">IFERROR(IF(AND(F1532="Tugigrupp",RANK(K1532,$K1532:$K1532)+COUNTIFS($K$2:K1532,K1532,$L$2:L1532,L1532,$M$2:M1532,M1532,$I$2:I1532,I1532,$G$2:G1532,G1532,$F$2:F1532,F1532)-1=1),SUMPRODUCT(($F$2:$F$4154=F1532)*($G$2:$G$4154=G1532)*($K$2:$K$4154=K1532)*($I$2:$I$4154=I1532)*($L$2:$L$4154=L1532)*($M$2:$M$4154=M1532)),""),"")</f>
        <v/>
      </c>
      <c r="W1532" s="15" t="str">
        <f t="shared" si="69"/>
        <v/>
      </c>
      <c r="X1532" s="16" t="str">
        <f>IF(AND(A1532=[2]an!$G$38,F1532=[2]an!$E$40),[2]an!$G$40,IF(AND(A1532=[2]an!$G$38,F1532=[2]an!$E$41),[2]an!$G$41,IF(AND(A1532=[2]an!$G$38,F1532=[2]an!$E$39,H1532&gt;=[2]an!$M$37),[2]an!$G$39,
IF(AND(A1532=[2]an!$G$38,F1532=[2]an!$E$39,H1532&lt;[2]an!$M$37,S1532="kahepoolne vajaduspõhine",U1532=""),[2]an!$M$40,
IF(AND(A1532=[2]an!$G$38,F1532=[2]an!$E$39,H1532&lt;[2]an!$M$37,S1532="kahepoolne vajaduspõhine",U1532&lt;&gt;""),[2]an!$G$39,
IF(AND(A1532=[2]an!$G$38,F1532=[2]an!$E$39,H1532&lt;[2]an!$M$37,S1532&lt;&gt;"kahepoolne vajaduspõhine"),[2]an!$G$39,
IF(AND(A1532=[2]an!$G$38,F1532=[2]an!$E$42),[2]an!$G$42,
IF(AND(A1532=[2]an!$H$38,F1532=[2]an!$E$40),[2]an!$H$40,IF(AND(A1532=[2]an!$H$38,F1532=[2]an!$E$41),[2]an!$H$41,IF(AND(A1532=[2]an!$H$38,F1532=[2]an!$E$39,H1532&gt;=[2]an!$M$37),[2]an!$H$39,
IF(AND(A1532=[2]an!$H$38,F1532=[2]an!$E$39,H1532&lt;[2]an!$M$37,S1532="kahepoolne vajaduspõhine",U1532=""),[2]an!$M$40,
IF(AND(A1532=[2]an!$H$38,F1532=[2]an!$E$39,H1532&lt;[2]an!$M$37,S1532="kahepoolne vajaduspõhine",U1532&lt;&gt;""),[2]an!$H$39,
IF(AND(A1532=[2]an!$H$38,F1532=[2]an!$E$39,H1532&lt;[2]an!$M$37,S1532&lt;&gt;"kahepoolne vajaduspõhine"),[2]an!$H$39,
IF(AND(A1532=[2]an!$H$38,F1532=[2]an!$E$42),[2]an!$H$42,
IF(AND(A1532=[2]an!$I$38,F1532=[2]an!$E$40),[2]an!$I$40,IF(AND(A1532=[2]an!$I$38,F1532=[2]an!$E$41),[2]an!$I$41,IF(AND(A1532=[2]an!$I$38,F1532=[2]an!$E$39,H1532&gt;=[2]an!$M$37),[2]an!$I$39,
IF(AND(A1532=[2]an!$I$38,F1532=[2]an!$E$39,H1532&lt;[2]an!$M$37,S1532="kahepoolne vajaduspõhine",U1532=""),[2]an!$M$40,
IF(AND(A1532=[2]an!$I$38,F1532=[2]an!$E$39,H1532&lt;[2]an!$M$37,S1532="kahepoolne vajaduspõhine",U1532&lt;&gt;""),[2]an!$I$39,
IF(AND(A1532=[2]an!$I$38,F1532=[2]an!$E$39,H1532&lt;[2]an!$M$37,S1532&lt;&gt;"kahepoolne vajaduspõhine"),[2]an!$I$39,
IF(AND(A1532=[2]an!$I$38,F1532=[2]an!$E$42),[2]an!$I$42,
IF(AND(A1532=[2]an!$J$38,F1532=[2]an!$E$40),[2]an!$J$40,IF(AND(A1532=[2]an!$J$38,F1532=[2]an!$E$41),[2]an!$J$41,IF(AND(A1532=[2]an!$J$38,F1532=[2]an!$E$39,H1532&gt;=[2]an!$M$37),[2]an!$J$39,
IF(AND(A1532=[2]an!$J$38,F1532=[2]an!$E$39,H1532&lt;[2]an!$M$37,S1532="kahepoolne vajaduspõhine",U1532=""),[2]an!$M$40,
IF(AND(A1532=[2]an!$J$38,F1532=[2]an!$E$39,H1532&lt;[2]an!$M$37,S1532="kahepoolne vajaduspõhine",U1532&lt;&gt;""),[2]an!$J$39,
IF(AND(A1532=[2]an!$J$38,F1532=[2]an!$E$39,H1532&lt;[2]an!$M$37,S1532&lt;&gt;"kahepoolne vajaduspõhine"),[2]an!$J$39,
IF(AND(A1532=[2]an!$J$38,F1532=[2]an!$E$42),[2]an!$J$42,""))))))))))))))))))))))))))))</f>
        <v/>
      </c>
      <c r="Y1532" s="17" t="str">
        <f>IFERROR(IF(F1532="Tugigrupp",0,
IF(AND(F1532="Peretoe teenus",H1532&gt;=[2]an!$M$37,RANK(D1532,$D1532:$D1532)+COUNTIFS($D$2:D1532,D1532,$F$2:F1532,F1532)-1&gt;1),"",
IF(AND(F1532="Peretoe teenus",H1532&gt;=[2]an!$M$37,RANK(D1532,$D1532:$D1532)+COUNTIFS($D$2:D1532,D1532,$F$2:F1532,F1532)-1=1,MONTH(H1532)=MONTH(K1532)=TRUE,YEAR(H1532)=YEAR(K1532)=TRUE),((EOMONTH(H1532,0)-H1532+1)*X1532)/DAY(EOMONTH(H1532,0)),
IF(AND(F1532="Peretoe teenus",H1532&gt;=[2]an!$M$37,RANK(D1532,$D1532:$D1532)+COUNTIFS($D$2:D1532,D1532,$F$2:F1532,F1532)-1=1),X1532,
IF(AND(F1532="Peretoe teenus",H1532&lt;[2]an!$M$37,S1532&lt;&gt;"kahepoolne vajaduspõhine",RANK(D1532,$D1532:$D1532)+COUNTIFS($D$2:D1532,D1532,$F$2:F1532,F1532)-1=1),X1532,
IF(AND(F1532="Peretoe teenus",H1532&lt;[2]an!$M$37,S1532&lt;&gt;"kahepoolne vajaduspõhine",RANK(D1532,$D1532:$D1532)+COUNTIFS($D$2:D1532,D1532,$F$2:F1532,F1532)-1&gt;1),"",
IF(AND(F1532="Peretoe teenus",H1532&lt;[2]an!$M$37,S1532="kahepoolne vajaduspõhine",U1532="",RANK(D1532,$D1532:$D1532)+COUNTIFS($D$2:D1532,D1532,$F$2:F1532,F1532)-1=1),X1532,
IF(AND(F1532="Peretoe teenus",H1532&lt;[2]an!$M$37,S1532="kahepoolne vajaduspõhine",U1532="",RANK(D1532,$D1532:$D1532)+COUNTIFS($D$2:D1532,D1532,$F$2:F1532,F1532)-1&gt;1),"",
IF(AND(F1532="Peretoe teenus",H1532&lt;[2]an!$M$37,S1532="kahepoolne vajaduspõhine",U1532&lt;[2]an!$M$37,RANK(D1532,$D1532:$D1532)+COUNTIFS($D$2:D1532,D1532,$F$2:F1532,F1532)-1=1),X1532,
IF(AND(F1532="Peretoe teenus",H1532&lt;[2]an!$M$37,S1532="kahepoolne vajaduspõhine",U1532&lt;[2]an!$M$37,RANK(D1532,$D1532:$D1532)+COUNTIFS($D$2:D1532,D1532,$F$2:F1532,F1532)-1&gt;1),"",
IF(AND(F1532="Peretoe teenus",H1532&lt;[2]an!$M$37,S1532="kahepoolne vajaduspõhine",U1532&gt;=[2]an!$M$37,U1532&lt;=[2]an!$M$38,RANK(D1532,$D1532:$D1532)+COUNTIFS($D$2:D1532,D1532,$F$2:F1532,F1532)-1=1),
((EOMONTH(U1532,0)-U1532+1)*X1532)/DAY(EOMONTH(U1532,0))+(DAY(U1532)-1)*100/DAY(EOMONTH(U1532,0)),
IF(AND(F1532="Peretoe teenus",H1532&lt;[2]an!$M$37,S1532="kahepoolne vajaduspõhine",U1532&gt;=[2]an!$M$37,U1532&lt;=[2]an!$M$38,RANK(D1532,$D1532:$D1532)+COUNTIFS($D$2:D1532,D1532,$F$2:F1532,F1532)-1&gt;1),"",
IF(AND(F1532="Peretoe teenus",H1532&lt;[2]an!$M$37,S1532="kahepoolne vajaduspõhine",U1532&gt;[2]an!$M$38,RANK(D1532,$D1532:$D1532)+COUNTIFS($D$2:D1532,D1532,$F$2:F1532,F1532)-1=1),X1532,
IF(AND(F1532="Peretoe teenus",H1532&lt;[2]an!$M$37,S1532="kahepoolne vajaduspõhine",U1532&gt;[2]an!$M$38,RANK(D1532,$D1532:$D1532)+COUNTIFS($D$2:D1532,D1532,$F$2:F1532,F1532)-1&gt;1),"",X1532*W1532)))))))))))))),"")</f>
        <v/>
      </c>
      <c r="Z1532" s="18" t="str">
        <f t="shared" si="70"/>
        <v/>
      </c>
      <c r="AA1532" s="19" t="str">
        <f>IFERROR(VLOOKUP(E1532,[2]an!$A$3:$B$81,2,FALSE),"")</f>
        <v/>
      </c>
      <c r="AB1532" s="19" t="str">
        <f>IFERROR(VLOOKUP(AA1532,[2]an!$C$2:$D$16,2,FALSE),"")</f>
        <v/>
      </c>
      <c r="AC1532" s="20"/>
      <c r="AD1532" s="21" t="str">
        <f>IF(A1532=[2]an!$F$36,VLOOKUP([2]an!$F$36,[2]an!$F$36:$H$36,3,FALSE),IF(A1532=[2]an!$F$35,VLOOKUP([2]an!$F$35,[2]an!$F$35:$H$35,3,FALSE),IF(A1532=[2]an!$F$33,VLOOKUP([2]an!$F$33,[2]an!$F$33:$H$33,3,FALSE),IF(A1532=[2]an!$F$31,VLOOKUP([2]an!$F$31,[2]an!$F$31:$H$31,3,FALSE),""))))</f>
        <v/>
      </c>
    </row>
    <row r="1533" spans="6:30" x14ac:dyDescent="0.2">
      <c r="F1533" s="10"/>
      <c r="G1533" s="8" t="str">
        <f t="shared" si="71"/>
        <v/>
      </c>
      <c r="H1533" s="13"/>
      <c r="K1533" s="13"/>
      <c r="L1533" s="10"/>
      <c r="M1533" s="10"/>
      <c r="S1533" s="8" t="str">
        <f>IFERROR(VLOOKUP(D1533,[1]peretoe_teenus!$A$2:$L$2000,5,FALSE),"")</f>
        <v/>
      </c>
      <c r="U1533" s="13"/>
      <c r="V1533" s="15" t="str" cm="1">
        <f t="array" ref="V1533">IFERROR(IF(AND(F1533="Tugigrupp",RANK(K1533,$K1533:$K1533)+COUNTIFS($K$2:K1533,K1533,$L$2:L1533,L1533,$M$2:M1533,M1533,$I$2:I1533,I1533,$G$2:G1533,G1533,$F$2:F1533,F1533)-1=1),SUMPRODUCT(($F$2:$F$4154=F1533)*($G$2:$G$4154=G1533)*($K$2:$K$4154=K1533)*($I$2:$I$4154=I1533)*($L$2:$L$4154=L1533)*($M$2:$M$4154=M1533)),""),"")</f>
        <v/>
      </c>
      <c r="W1533" s="15" t="str">
        <f t="shared" si="69"/>
        <v/>
      </c>
      <c r="X1533" s="16" t="str">
        <f>IF(AND(A1533=[2]an!$G$38,F1533=[2]an!$E$40),[2]an!$G$40,IF(AND(A1533=[2]an!$G$38,F1533=[2]an!$E$41),[2]an!$G$41,IF(AND(A1533=[2]an!$G$38,F1533=[2]an!$E$39,H1533&gt;=[2]an!$M$37),[2]an!$G$39,
IF(AND(A1533=[2]an!$G$38,F1533=[2]an!$E$39,H1533&lt;[2]an!$M$37,S1533="kahepoolne vajaduspõhine",U1533=""),[2]an!$M$40,
IF(AND(A1533=[2]an!$G$38,F1533=[2]an!$E$39,H1533&lt;[2]an!$M$37,S1533="kahepoolne vajaduspõhine",U1533&lt;&gt;""),[2]an!$G$39,
IF(AND(A1533=[2]an!$G$38,F1533=[2]an!$E$39,H1533&lt;[2]an!$M$37,S1533&lt;&gt;"kahepoolne vajaduspõhine"),[2]an!$G$39,
IF(AND(A1533=[2]an!$G$38,F1533=[2]an!$E$42),[2]an!$G$42,
IF(AND(A1533=[2]an!$H$38,F1533=[2]an!$E$40),[2]an!$H$40,IF(AND(A1533=[2]an!$H$38,F1533=[2]an!$E$41),[2]an!$H$41,IF(AND(A1533=[2]an!$H$38,F1533=[2]an!$E$39,H1533&gt;=[2]an!$M$37),[2]an!$H$39,
IF(AND(A1533=[2]an!$H$38,F1533=[2]an!$E$39,H1533&lt;[2]an!$M$37,S1533="kahepoolne vajaduspõhine",U1533=""),[2]an!$M$40,
IF(AND(A1533=[2]an!$H$38,F1533=[2]an!$E$39,H1533&lt;[2]an!$M$37,S1533="kahepoolne vajaduspõhine",U1533&lt;&gt;""),[2]an!$H$39,
IF(AND(A1533=[2]an!$H$38,F1533=[2]an!$E$39,H1533&lt;[2]an!$M$37,S1533&lt;&gt;"kahepoolne vajaduspõhine"),[2]an!$H$39,
IF(AND(A1533=[2]an!$H$38,F1533=[2]an!$E$42),[2]an!$H$42,
IF(AND(A1533=[2]an!$I$38,F1533=[2]an!$E$40),[2]an!$I$40,IF(AND(A1533=[2]an!$I$38,F1533=[2]an!$E$41),[2]an!$I$41,IF(AND(A1533=[2]an!$I$38,F1533=[2]an!$E$39,H1533&gt;=[2]an!$M$37),[2]an!$I$39,
IF(AND(A1533=[2]an!$I$38,F1533=[2]an!$E$39,H1533&lt;[2]an!$M$37,S1533="kahepoolne vajaduspõhine",U1533=""),[2]an!$M$40,
IF(AND(A1533=[2]an!$I$38,F1533=[2]an!$E$39,H1533&lt;[2]an!$M$37,S1533="kahepoolne vajaduspõhine",U1533&lt;&gt;""),[2]an!$I$39,
IF(AND(A1533=[2]an!$I$38,F1533=[2]an!$E$39,H1533&lt;[2]an!$M$37,S1533&lt;&gt;"kahepoolne vajaduspõhine"),[2]an!$I$39,
IF(AND(A1533=[2]an!$I$38,F1533=[2]an!$E$42),[2]an!$I$42,
IF(AND(A1533=[2]an!$J$38,F1533=[2]an!$E$40),[2]an!$J$40,IF(AND(A1533=[2]an!$J$38,F1533=[2]an!$E$41),[2]an!$J$41,IF(AND(A1533=[2]an!$J$38,F1533=[2]an!$E$39,H1533&gt;=[2]an!$M$37),[2]an!$J$39,
IF(AND(A1533=[2]an!$J$38,F1533=[2]an!$E$39,H1533&lt;[2]an!$M$37,S1533="kahepoolne vajaduspõhine",U1533=""),[2]an!$M$40,
IF(AND(A1533=[2]an!$J$38,F1533=[2]an!$E$39,H1533&lt;[2]an!$M$37,S1533="kahepoolne vajaduspõhine",U1533&lt;&gt;""),[2]an!$J$39,
IF(AND(A1533=[2]an!$J$38,F1533=[2]an!$E$39,H1533&lt;[2]an!$M$37,S1533&lt;&gt;"kahepoolne vajaduspõhine"),[2]an!$J$39,
IF(AND(A1533=[2]an!$J$38,F1533=[2]an!$E$42),[2]an!$J$42,""))))))))))))))))))))))))))))</f>
        <v/>
      </c>
      <c r="Y1533" s="17" t="str">
        <f>IFERROR(IF(F1533="Tugigrupp",0,
IF(AND(F1533="Peretoe teenus",H1533&gt;=[2]an!$M$37,RANK(D1533,$D1533:$D1533)+COUNTIFS($D$2:D1533,D1533,$F$2:F1533,F1533)-1&gt;1),"",
IF(AND(F1533="Peretoe teenus",H1533&gt;=[2]an!$M$37,RANK(D1533,$D1533:$D1533)+COUNTIFS($D$2:D1533,D1533,$F$2:F1533,F1533)-1=1,MONTH(H1533)=MONTH(K1533)=TRUE,YEAR(H1533)=YEAR(K1533)=TRUE),((EOMONTH(H1533,0)-H1533+1)*X1533)/DAY(EOMONTH(H1533,0)),
IF(AND(F1533="Peretoe teenus",H1533&gt;=[2]an!$M$37,RANK(D1533,$D1533:$D1533)+COUNTIFS($D$2:D1533,D1533,$F$2:F1533,F1533)-1=1),X1533,
IF(AND(F1533="Peretoe teenus",H1533&lt;[2]an!$M$37,S1533&lt;&gt;"kahepoolne vajaduspõhine",RANK(D1533,$D1533:$D1533)+COUNTIFS($D$2:D1533,D1533,$F$2:F1533,F1533)-1=1),X1533,
IF(AND(F1533="Peretoe teenus",H1533&lt;[2]an!$M$37,S1533&lt;&gt;"kahepoolne vajaduspõhine",RANK(D1533,$D1533:$D1533)+COUNTIFS($D$2:D1533,D1533,$F$2:F1533,F1533)-1&gt;1),"",
IF(AND(F1533="Peretoe teenus",H1533&lt;[2]an!$M$37,S1533="kahepoolne vajaduspõhine",U1533="",RANK(D1533,$D1533:$D1533)+COUNTIFS($D$2:D1533,D1533,$F$2:F1533,F1533)-1=1),X1533,
IF(AND(F1533="Peretoe teenus",H1533&lt;[2]an!$M$37,S1533="kahepoolne vajaduspõhine",U1533="",RANK(D1533,$D1533:$D1533)+COUNTIFS($D$2:D1533,D1533,$F$2:F1533,F1533)-1&gt;1),"",
IF(AND(F1533="Peretoe teenus",H1533&lt;[2]an!$M$37,S1533="kahepoolne vajaduspõhine",U1533&lt;[2]an!$M$37,RANK(D1533,$D1533:$D1533)+COUNTIFS($D$2:D1533,D1533,$F$2:F1533,F1533)-1=1),X1533,
IF(AND(F1533="Peretoe teenus",H1533&lt;[2]an!$M$37,S1533="kahepoolne vajaduspõhine",U1533&lt;[2]an!$M$37,RANK(D1533,$D1533:$D1533)+COUNTIFS($D$2:D1533,D1533,$F$2:F1533,F1533)-1&gt;1),"",
IF(AND(F1533="Peretoe teenus",H1533&lt;[2]an!$M$37,S1533="kahepoolne vajaduspõhine",U1533&gt;=[2]an!$M$37,U1533&lt;=[2]an!$M$38,RANK(D1533,$D1533:$D1533)+COUNTIFS($D$2:D1533,D1533,$F$2:F1533,F1533)-1=1),
((EOMONTH(U1533,0)-U1533+1)*X1533)/DAY(EOMONTH(U1533,0))+(DAY(U1533)-1)*100/DAY(EOMONTH(U1533,0)),
IF(AND(F1533="Peretoe teenus",H1533&lt;[2]an!$M$37,S1533="kahepoolne vajaduspõhine",U1533&gt;=[2]an!$M$37,U1533&lt;=[2]an!$M$38,RANK(D1533,$D1533:$D1533)+COUNTIFS($D$2:D1533,D1533,$F$2:F1533,F1533)-1&gt;1),"",
IF(AND(F1533="Peretoe teenus",H1533&lt;[2]an!$M$37,S1533="kahepoolne vajaduspõhine",U1533&gt;[2]an!$M$38,RANK(D1533,$D1533:$D1533)+COUNTIFS($D$2:D1533,D1533,$F$2:F1533,F1533)-1=1),X1533,
IF(AND(F1533="Peretoe teenus",H1533&lt;[2]an!$M$37,S1533="kahepoolne vajaduspõhine",U1533&gt;[2]an!$M$38,RANK(D1533,$D1533:$D1533)+COUNTIFS($D$2:D1533,D1533,$F$2:F1533,F1533)-1&gt;1),"",X1533*W1533)))))))))))))),"")</f>
        <v/>
      </c>
      <c r="Z1533" s="18" t="str">
        <f t="shared" si="70"/>
        <v/>
      </c>
      <c r="AA1533" s="19" t="str">
        <f>IFERROR(VLOOKUP(E1533,[2]an!$A$3:$B$81,2,FALSE),"")</f>
        <v/>
      </c>
      <c r="AB1533" s="19" t="str">
        <f>IFERROR(VLOOKUP(AA1533,[2]an!$C$2:$D$16,2,FALSE),"")</f>
        <v/>
      </c>
      <c r="AC1533" s="20"/>
      <c r="AD1533" s="21" t="str">
        <f>IF(A1533=[2]an!$F$36,VLOOKUP([2]an!$F$36,[2]an!$F$36:$H$36,3,FALSE),IF(A1533=[2]an!$F$35,VLOOKUP([2]an!$F$35,[2]an!$F$35:$H$35,3,FALSE),IF(A1533=[2]an!$F$33,VLOOKUP([2]an!$F$33,[2]an!$F$33:$H$33,3,FALSE),IF(A1533=[2]an!$F$31,VLOOKUP([2]an!$F$31,[2]an!$F$31:$H$31,3,FALSE),""))))</f>
        <v/>
      </c>
    </row>
    <row r="1534" spans="6:30" x14ac:dyDescent="0.2">
      <c r="F1534" s="10"/>
      <c r="G1534" s="8" t="str">
        <f t="shared" si="71"/>
        <v/>
      </c>
      <c r="H1534" s="13"/>
      <c r="K1534" s="13"/>
      <c r="L1534" s="10"/>
      <c r="M1534" s="10"/>
      <c r="S1534" s="8" t="str">
        <f>IFERROR(VLOOKUP(D1534,[1]peretoe_teenus!$A$2:$L$2000,5,FALSE),"")</f>
        <v/>
      </c>
      <c r="U1534" s="13"/>
      <c r="V1534" s="15" t="str" cm="1">
        <f t="array" ref="V1534">IFERROR(IF(AND(F1534="Tugigrupp",RANK(K1534,$K1534:$K1534)+COUNTIFS($K$2:K1534,K1534,$L$2:L1534,L1534,$M$2:M1534,M1534,$I$2:I1534,I1534,$G$2:G1534,G1534,$F$2:F1534,F1534)-1=1),SUMPRODUCT(($F$2:$F$4154=F1534)*($G$2:$G$4154=G1534)*($K$2:$K$4154=K1534)*($I$2:$I$4154=I1534)*($L$2:$L$4154=L1534)*($M$2:$M$4154=M1534)),""),"")</f>
        <v/>
      </c>
      <c r="W1534" s="15" t="str">
        <f t="shared" si="69"/>
        <v/>
      </c>
      <c r="X1534" s="16" t="str">
        <f>IF(AND(A1534=[2]an!$G$38,F1534=[2]an!$E$40),[2]an!$G$40,IF(AND(A1534=[2]an!$G$38,F1534=[2]an!$E$41),[2]an!$G$41,IF(AND(A1534=[2]an!$G$38,F1534=[2]an!$E$39,H1534&gt;=[2]an!$M$37),[2]an!$G$39,
IF(AND(A1534=[2]an!$G$38,F1534=[2]an!$E$39,H1534&lt;[2]an!$M$37,S1534="kahepoolne vajaduspõhine",U1534=""),[2]an!$M$40,
IF(AND(A1534=[2]an!$G$38,F1534=[2]an!$E$39,H1534&lt;[2]an!$M$37,S1534="kahepoolne vajaduspõhine",U1534&lt;&gt;""),[2]an!$G$39,
IF(AND(A1534=[2]an!$G$38,F1534=[2]an!$E$39,H1534&lt;[2]an!$M$37,S1534&lt;&gt;"kahepoolne vajaduspõhine"),[2]an!$G$39,
IF(AND(A1534=[2]an!$G$38,F1534=[2]an!$E$42),[2]an!$G$42,
IF(AND(A1534=[2]an!$H$38,F1534=[2]an!$E$40),[2]an!$H$40,IF(AND(A1534=[2]an!$H$38,F1534=[2]an!$E$41),[2]an!$H$41,IF(AND(A1534=[2]an!$H$38,F1534=[2]an!$E$39,H1534&gt;=[2]an!$M$37),[2]an!$H$39,
IF(AND(A1534=[2]an!$H$38,F1534=[2]an!$E$39,H1534&lt;[2]an!$M$37,S1534="kahepoolne vajaduspõhine",U1534=""),[2]an!$M$40,
IF(AND(A1534=[2]an!$H$38,F1534=[2]an!$E$39,H1534&lt;[2]an!$M$37,S1534="kahepoolne vajaduspõhine",U1534&lt;&gt;""),[2]an!$H$39,
IF(AND(A1534=[2]an!$H$38,F1534=[2]an!$E$39,H1534&lt;[2]an!$M$37,S1534&lt;&gt;"kahepoolne vajaduspõhine"),[2]an!$H$39,
IF(AND(A1534=[2]an!$H$38,F1534=[2]an!$E$42),[2]an!$H$42,
IF(AND(A1534=[2]an!$I$38,F1534=[2]an!$E$40),[2]an!$I$40,IF(AND(A1534=[2]an!$I$38,F1534=[2]an!$E$41),[2]an!$I$41,IF(AND(A1534=[2]an!$I$38,F1534=[2]an!$E$39,H1534&gt;=[2]an!$M$37),[2]an!$I$39,
IF(AND(A1534=[2]an!$I$38,F1534=[2]an!$E$39,H1534&lt;[2]an!$M$37,S1534="kahepoolne vajaduspõhine",U1534=""),[2]an!$M$40,
IF(AND(A1534=[2]an!$I$38,F1534=[2]an!$E$39,H1534&lt;[2]an!$M$37,S1534="kahepoolne vajaduspõhine",U1534&lt;&gt;""),[2]an!$I$39,
IF(AND(A1534=[2]an!$I$38,F1534=[2]an!$E$39,H1534&lt;[2]an!$M$37,S1534&lt;&gt;"kahepoolne vajaduspõhine"),[2]an!$I$39,
IF(AND(A1534=[2]an!$I$38,F1534=[2]an!$E$42),[2]an!$I$42,
IF(AND(A1534=[2]an!$J$38,F1534=[2]an!$E$40),[2]an!$J$40,IF(AND(A1534=[2]an!$J$38,F1534=[2]an!$E$41),[2]an!$J$41,IF(AND(A1534=[2]an!$J$38,F1534=[2]an!$E$39,H1534&gt;=[2]an!$M$37),[2]an!$J$39,
IF(AND(A1534=[2]an!$J$38,F1534=[2]an!$E$39,H1534&lt;[2]an!$M$37,S1534="kahepoolne vajaduspõhine",U1534=""),[2]an!$M$40,
IF(AND(A1534=[2]an!$J$38,F1534=[2]an!$E$39,H1534&lt;[2]an!$M$37,S1534="kahepoolne vajaduspõhine",U1534&lt;&gt;""),[2]an!$J$39,
IF(AND(A1534=[2]an!$J$38,F1534=[2]an!$E$39,H1534&lt;[2]an!$M$37,S1534&lt;&gt;"kahepoolne vajaduspõhine"),[2]an!$J$39,
IF(AND(A1534=[2]an!$J$38,F1534=[2]an!$E$42),[2]an!$J$42,""))))))))))))))))))))))))))))</f>
        <v/>
      </c>
      <c r="Y1534" s="17" t="str">
        <f>IFERROR(IF(F1534="Tugigrupp",0,
IF(AND(F1534="Peretoe teenus",H1534&gt;=[2]an!$M$37,RANK(D1534,$D1534:$D1534)+COUNTIFS($D$2:D1534,D1534,$F$2:F1534,F1534)-1&gt;1),"",
IF(AND(F1534="Peretoe teenus",H1534&gt;=[2]an!$M$37,RANK(D1534,$D1534:$D1534)+COUNTIFS($D$2:D1534,D1534,$F$2:F1534,F1534)-1=1,MONTH(H1534)=MONTH(K1534)=TRUE,YEAR(H1534)=YEAR(K1534)=TRUE),((EOMONTH(H1534,0)-H1534+1)*X1534)/DAY(EOMONTH(H1534,0)),
IF(AND(F1534="Peretoe teenus",H1534&gt;=[2]an!$M$37,RANK(D1534,$D1534:$D1534)+COUNTIFS($D$2:D1534,D1534,$F$2:F1534,F1534)-1=1),X1534,
IF(AND(F1534="Peretoe teenus",H1534&lt;[2]an!$M$37,S1534&lt;&gt;"kahepoolne vajaduspõhine",RANK(D1534,$D1534:$D1534)+COUNTIFS($D$2:D1534,D1534,$F$2:F1534,F1534)-1=1),X1534,
IF(AND(F1534="Peretoe teenus",H1534&lt;[2]an!$M$37,S1534&lt;&gt;"kahepoolne vajaduspõhine",RANK(D1534,$D1534:$D1534)+COUNTIFS($D$2:D1534,D1534,$F$2:F1534,F1534)-1&gt;1),"",
IF(AND(F1534="Peretoe teenus",H1534&lt;[2]an!$M$37,S1534="kahepoolne vajaduspõhine",U1534="",RANK(D1534,$D1534:$D1534)+COUNTIFS($D$2:D1534,D1534,$F$2:F1534,F1534)-1=1),X1534,
IF(AND(F1534="Peretoe teenus",H1534&lt;[2]an!$M$37,S1534="kahepoolne vajaduspõhine",U1534="",RANK(D1534,$D1534:$D1534)+COUNTIFS($D$2:D1534,D1534,$F$2:F1534,F1534)-1&gt;1),"",
IF(AND(F1534="Peretoe teenus",H1534&lt;[2]an!$M$37,S1534="kahepoolne vajaduspõhine",U1534&lt;[2]an!$M$37,RANK(D1534,$D1534:$D1534)+COUNTIFS($D$2:D1534,D1534,$F$2:F1534,F1534)-1=1),X1534,
IF(AND(F1534="Peretoe teenus",H1534&lt;[2]an!$M$37,S1534="kahepoolne vajaduspõhine",U1534&lt;[2]an!$M$37,RANK(D1534,$D1534:$D1534)+COUNTIFS($D$2:D1534,D1534,$F$2:F1534,F1534)-1&gt;1),"",
IF(AND(F1534="Peretoe teenus",H1534&lt;[2]an!$M$37,S1534="kahepoolne vajaduspõhine",U1534&gt;=[2]an!$M$37,U1534&lt;=[2]an!$M$38,RANK(D1534,$D1534:$D1534)+COUNTIFS($D$2:D1534,D1534,$F$2:F1534,F1534)-1=1),
((EOMONTH(U1534,0)-U1534+1)*X1534)/DAY(EOMONTH(U1534,0))+(DAY(U1534)-1)*100/DAY(EOMONTH(U1534,0)),
IF(AND(F1534="Peretoe teenus",H1534&lt;[2]an!$M$37,S1534="kahepoolne vajaduspõhine",U1534&gt;=[2]an!$M$37,U1534&lt;=[2]an!$M$38,RANK(D1534,$D1534:$D1534)+COUNTIFS($D$2:D1534,D1534,$F$2:F1534,F1534)-1&gt;1),"",
IF(AND(F1534="Peretoe teenus",H1534&lt;[2]an!$M$37,S1534="kahepoolne vajaduspõhine",U1534&gt;[2]an!$M$38,RANK(D1534,$D1534:$D1534)+COUNTIFS($D$2:D1534,D1534,$F$2:F1534,F1534)-1=1),X1534,
IF(AND(F1534="Peretoe teenus",H1534&lt;[2]an!$M$37,S1534="kahepoolne vajaduspõhine",U1534&gt;[2]an!$M$38,RANK(D1534,$D1534:$D1534)+COUNTIFS($D$2:D1534,D1534,$F$2:F1534,F1534)-1&gt;1),"",X1534*W1534)))))))))))))),"")</f>
        <v/>
      </c>
      <c r="Z1534" s="18" t="str">
        <f t="shared" si="70"/>
        <v/>
      </c>
      <c r="AA1534" s="19" t="str">
        <f>IFERROR(VLOOKUP(E1534,[2]an!$A$3:$B$81,2,FALSE),"")</f>
        <v/>
      </c>
      <c r="AB1534" s="19" t="str">
        <f>IFERROR(VLOOKUP(AA1534,[2]an!$C$2:$D$16,2,FALSE),"")</f>
        <v/>
      </c>
      <c r="AC1534" s="20"/>
      <c r="AD1534" s="21" t="str">
        <f>IF(A1534=[2]an!$F$36,VLOOKUP([2]an!$F$36,[2]an!$F$36:$H$36,3,FALSE),IF(A1534=[2]an!$F$35,VLOOKUP([2]an!$F$35,[2]an!$F$35:$H$35,3,FALSE),IF(A1534=[2]an!$F$33,VLOOKUP([2]an!$F$33,[2]an!$F$33:$H$33,3,FALSE),IF(A1534=[2]an!$F$31,VLOOKUP([2]an!$F$31,[2]an!$F$31:$H$31,3,FALSE),""))))</f>
        <v/>
      </c>
    </row>
    <row r="1535" spans="6:30" x14ac:dyDescent="0.2">
      <c r="F1535" s="10"/>
      <c r="G1535" s="8" t="str">
        <f t="shared" si="71"/>
        <v/>
      </c>
      <c r="H1535" s="13"/>
      <c r="K1535" s="13"/>
      <c r="L1535" s="10"/>
      <c r="M1535" s="10"/>
      <c r="S1535" s="8" t="str">
        <f>IFERROR(VLOOKUP(D1535,[1]peretoe_teenus!$A$2:$L$2000,5,FALSE),"")</f>
        <v/>
      </c>
      <c r="U1535" s="13"/>
      <c r="V1535" s="15" t="str" cm="1">
        <f t="array" ref="V1535">IFERROR(IF(AND(F1535="Tugigrupp",RANK(K1535,$K1535:$K1535)+COUNTIFS($K$2:K1535,K1535,$L$2:L1535,L1535,$M$2:M1535,M1535,$I$2:I1535,I1535,$G$2:G1535,G1535,$F$2:F1535,F1535)-1=1),SUMPRODUCT(($F$2:$F$4154=F1535)*($G$2:$G$4154=G1535)*($K$2:$K$4154=K1535)*($I$2:$I$4154=I1535)*($L$2:$L$4154=L1535)*($M$2:$M$4154=M1535)),""),"")</f>
        <v/>
      </c>
      <c r="W1535" s="15" t="str">
        <f t="shared" si="69"/>
        <v/>
      </c>
      <c r="X1535" s="16" t="str">
        <f>IF(AND(A1535=[2]an!$G$38,F1535=[2]an!$E$40),[2]an!$G$40,IF(AND(A1535=[2]an!$G$38,F1535=[2]an!$E$41),[2]an!$G$41,IF(AND(A1535=[2]an!$G$38,F1535=[2]an!$E$39,H1535&gt;=[2]an!$M$37),[2]an!$G$39,
IF(AND(A1535=[2]an!$G$38,F1535=[2]an!$E$39,H1535&lt;[2]an!$M$37,S1535="kahepoolne vajaduspõhine",U1535=""),[2]an!$M$40,
IF(AND(A1535=[2]an!$G$38,F1535=[2]an!$E$39,H1535&lt;[2]an!$M$37,S1535="kahepoolne vajaduspõhine",U1535&lt;&gt;""),[2]an!$G$39,
IF(AND(A1535=[2]an!$G$38,F1535=[2]an!$E$39,H1535&lt;[2]an!$M$37,S1535&lt;&gt;"kahepoolne vajaduspõhine"),[2]an!$G$39,
IF(AND(A1535=[2]an!$G$38,F1535=[2]an!$E$42),[2]an!$G$42,
IF(AND(A1535=[2]an!$H$38,F1535=[2]an!$E$40),[2]an!$H$40,IF(AND(A1535=[2]an!$H$38,F1535=[2]an!$E$41),[2]an!$H$41,IF(AND(A1535=[2]an!$H$38,F1535=[2]an!$E$39,H1535&gt;=[2]an!$M$37),[2]an!$H$39,
IF(AND(A1535=[2]an!$H$38,F1535=[2]an!$E$39,H1535&lt;[2]an!$M$37,S1535="kahepoolne vajaduspõhine",U1535=""),[2]an!$M$40,
IF(AND(A1535=[2]an!$H$38,F1535=[2]an!$E$39,H1535&lt;[2]an!$M$37,S1535="kahepoolne vajaduspõhine",U1535&lt;&gt;""),[2]an!$H$39,
IF(AND(A1535=[2]an!$H$38,F1535=[2]an!$E$39,H1535&lt;[2]an!$M$37,S1535&lt;&gt;"kahepoolne vajaduspõhine"),[2]an!$H$39,
IF(AND(A1535=[2]an!$H$38,F1535=[2]an!$E$42),[2]an!$H$42,
IF(AND(A1535=[2]an!$I$38,F1535=[2]an!$E$40),[2]an!$I$40,IF(AND(A1535=[2]an!$I$38,F1535=[2]an!$E$41),[2]an!$I$41,IF(AND(A1535=[2]an!$I$38,F1535=[2]an!$E$39,H1535&gt;=[2]an!$M$37),[2]an!$I$39,
IF(AND(A1535=[2]an!$I$38,F1535=[2]an!$E$39,H1535&lt;[2]an!$M$37,S1535="kahepoolne vajaduspõhine",U1535=""),[2]an!$M$40,
IF(AND(A1535=[2]an!$I$38,F1535=[2]an!$E$39,H1535&lt;[2]an!$M$37,S1535="kahepoolne vajaduspõhine",U1535&lt;&gt;""),[2]an!$I$39,
IF(AND(A1535=[2]an!$I$38,F1535=[2]an!$E$39,H1535&lt;[2]an!$M$37,S1535&lt;&gt;"kahepoolne vajaduspõhine"),[2]an!$I$39,
IF(AND(A1535=[2]an!$I$38,F1535=[2]an!$E$42),[2]an!$I$42,
IF(AND(A1535=[2]an!$J$38,F1535=[2]an!$E$40),[2]an!$J$40,IF(AND(A1535=[2]an!$J$38,F1535=[2]an!$E$41),[2]an!$J$41,IF(AND(A1535=[2]an!$J$38,F1535=[2]an!$E$39,H1535&gt;=[2]an!$M$37),[2]an!$J$39,
IF(AND(A1535=[2]an!$J$38,F1535=[2]an!$E$39,H1535&lt;[2]an!$M$37,S1535="kahepoolne vajaduspõhine",U1535=""),[2]an!$M$40,
IF(AND(A1535=[2]an!$J$38,F1535=[2]an!$E$39,H1535&lt;[2]an!$M$37,S1535="kahepoolne vajaduspõhine",U1535&lt;&gt;""),[2]an!$J$39,
IF(AND(A1535=[2]an!$J$38,F1535=[2]an!$E$39,H1535&lt;[2]an!$M$37,S1535&lt;&gt;"kahepoolne vajaduspõhine"),[2]an!$J$39,
IF(AND(A1535=[2]an!$J$38,F1535=[2]an!$E$42),[2]an!$J$42,""))))))))))))))))))))))))))))</f>
        <v/>
      </c>
      <c r="Y1535" s="17" t="str">
        <f>IFERROR(IF(F1535="Tugigrupp",0,
IF(AND(F1535="Peretoe teenus",H1535&gt;=[2]an!$M$37,RANK(D1535,$D1535:$D1535)+COUNTIFS($D$2:D1535,D1535,$F$2:F1535,F1535)-1&gt;1),"",
IF(AND(F1535="Peretoe teenus",H1535&gt;=[2]an!$M$37,RANK(D1535,$D1535:$D1535)+COUNTIFS($D$2:D1535,D1535,$F$2:F1535,F1535)-1=1,MONTH(H1535)=MONTH(K1535)=TRUE,YEAR(H1535)=YEAR(K1535)=TRUE),((EOMONTH(H1535,0)-H1535+1)*X1535)/DAY(EOMONTH(H1535,0)),
IF(AND(F1535="Peretoe teenus",H1535&gt;=[2]an!$M$37,RANK(D1535,$D1535:$D1535)+COUNTIFS($D$2:D1535,D1535,$F$2:F1535,F1535)-1=1),X1535,
IF(AND(F1535="Peretoe teenus",H1535&lt;[2]an!$M$37,S1535&lt;&gt;"kahepoolne vajaduspõhine",RANK(D1535,$D1535:$D1535)+COUNTIFS($D$2:D1535,D1535,$F$2:F1535,F1535)-1=1),X1535,
IF(AND(F1535="Peretoe teenus",H1535&lt;[2]an!$M$37,S1535&lt;&gt;"kahepoolne vajaduspõhine",RANK(D1535,$D1535:$D1535)+COUNTIFS($D$2:D1535,D1535,$F$2:F1535,F1535)-1&gt;1),"",
IF(AND(F1535="Peretoe teenus",H1535&lt;[2]an!$M$37,S1535="kahepoolne vajaduspõhine",U1535="",RANK(D1535,$D1535:$D1535)+COUNTIFS($D$2:D1535,D1535,$F$2:F1535,F1535)-1=1),X1535,
IF(AND(F1535="Peretoe teenus",H1535&lt;[2]an!$M$37,S1535="kahepoolne vajaduspõhine",U1535="",RANK(D1535,$D1535:$D1535)+COUNTIFS($D$2:D1535,D1535,$F$2:F1535,F1535)-1&gt;1),"",
IF(AND(F1535="Peretoe teenus",H1535&lt;[2]an!$M$37,S1535="kahepoolne vajaduspõhine",U1535&lt;[2]an!$M$37,RANK(D1535,$D1535:$D1535)+COUNTIFS($D$2:D1535,D1535,$F$2:F1535,F1535)-1=1),X1535,
IF(AND(F1535="Peretoe teenus",H1535&lt;[2]an!$M$37,S1535="kahepoolne vajaduspõhine",U1535&lt;[2]an!$M$37,RANK(D1535,$D1535:$D1535)+COUNTIFS($D$2:D1535,D1535,$F$2:F1535,F1535)-1&gt;1),"",
IF(AND(F1535="Peretoe teenus",H1535&lt;[2]an!$M$37,S1535="kahepoolne vajaduspõhine",U1535&gt;=[2]an!$M$37,U1535&lt;=[2]an!$M$38,RANK(D1535,$D1535:$D1535)+COUNTIFS($D$2:D1535,D1535,$F$2:F1535,F1535)-1=1),
((EOMONTH(U1535,0)-U1535+1)*X1535)/DAY(EOMONTH(U1535,0))+(DAY(U1535)-1)*100/DAY(EOMONTH(U1535,0)),
IF(AND(F1535="Peretoe teenus",H1535&lt;[2]an!$M$37,S1535="kahepoolne vajaduspõhine",U1535&gt;=[2]an!$M$37,U1535&lt;=[2]an!$M$38,RANK(D1535,$D1535:$D1535)+COUNTIFS($D$2:D1535,D1535,$F$2:F1535,F1535)-1&gt;1),"",
IF(AND(F1535="Peretoe teenus",H1535&lt;[2]an!$M$37,S1535="kahepoolne vajaduspõhine",U1535&gt;[2]an!$M$38,RANK(D1535,$D1535:$D1535)+COUNTIFS($D$2:D1535,D1535,$F$2:F1535,F1535)-1=1),X1535,
IF(AND(F1535="Peretoe teenus",H1535&lt;[2]an!$M$37,S1535="kahepoolne vajaduspõhine",U1535&gt;[2]an!$M$38,RANK(D1535,$D1535:$D1535)+COUNTIFS($D$2:D1535,D1535,$F$2:F1535,F1535)-1&gt;1),"",X1535*W1535)))))))))))))),"")</f>
        <v/>
      </c>
      <c r="Z1535" s="18" t="str">
        <f t="shared" si="70"/>
        <v/>
      </c>
      <c r="AA1535" s="19" t="str">
        <f>IFERROR(VLOOKUP(E1535,[2]an!$A$3:$B$81,2,FALSE),"")</f>
        <v/>
      </c>
      <c r="AB1535" s="19" t="str">
        <f>IFERROR(VLOOKUP(AA1535,[2]an!$C$2:$D$16,2,FALSE),"")</f>
        <v/>
      </c>
      <c r="AC1535" s="20"/>
      <c r="AD1535" s="21" t="str">
        <f>IF(A1535=[2]an!$F$36,VLOOKUP([2]an!$F$36,[2]an!$F$36:$H$36,3,FALSE),IF(A1535=[2]an!$F$35,VLOOKUP([2]an!$F$35,[2]an!$F$35:$H$35,3,FALSE),IF(A1535=[2]an!$F$33,VLOOKUP([2]an!$F$33,[2]an!$F$33:$H$33,3,FALSE),IF(A1535=[2]an!$F$31,VLOOKUP([2]an!$F$31,[2]an!$F$31:$H$31,3,FALSE),""))))</f>
        <v/>
      </c>
    </row>
    <row r="1536" spans="6:30" x14ac:dyDescent="0.2">
      <c r="F1536" s="10"/>
      <c r="G1536" s="8" t="str">
        <f t="shared" si="71"/>
        <v/>
      </c>
      <c r="H1536" s="13"/>
      <c r="K1536" s="13"/>
      <c r="L1536" s="10"/>
      <c r="M1536" s="10"/>
      <c r="S1536" s="8" t="str">
        <f>IFERROR(VLOOKUP(D1536,[1]peretoe_teenus!$A$2:$L$2000,5,FALSE),"")</f>
        <v/>
      </c>
      <c r="U1536" s="13"/>
      <c r="V1536" s="15" t="str" cm="1">
        <f t="array" ref="V1536">IFERROR(IF(AND(F1536="Tugigrupp",RANK(K1536,$K1536:$K1536)+COUNTIFS($K$2:K1536,K1536,$L$2:L1536,L1536,$M$2:M1536,M1536,$I$2:I1536,I1536,$G$2:G1536,G1536,$F$2:F1536,F1536)-1=1),SUMPRODUCT(($F$2:$F$4154=F1536)*($G$2:$G$4154=G1536)*($K$2:$K$4154=K1536)*($I$2:$I$4154=I1536)*($L$2:$L$4154=L1536)*($M$2:$M$4154=M1536)),""),"")</f>
        <v/>
      </c>
      <c r="W1536" s="15" t="str">
        <f t="shared" si="69"/>
        <v/>
      </c>
      <c r="X1536" s="16" t="str">
        <f>IF(AND(A1536=[2]an!$G$38,F1536=[2]an!$E$40),[2]an!$G$40,IF(AND(A1536=[2]an!$G$38,F1536=[2]an!$E$41),[2]an!$G$41,IF(AND(A1536=[2]an!$G$38,F1536=[2]an!$E$39,H1536&gt;=[2]an!$M$37),[2]an!$G$39,
IF(AND(A1536=[2]an!$G$38,F1536=[2]an!$E$39,H1536&lt;[2]an!$M$37,S1536="kahepoolne vajaduspõhine",U1536=""),[2]an!$M$40,
IF(AND(A1536=[2]an!$G$38,F1536=[2]an!$E$39,H1536&lt;[2]an!$M$37,S1536="kahepoolne vajaduspõhine",U1536&lt;&gt;""),[2]an!$G$39,
IF(AND(A1536=[2]an!$G$38,F1536=[2]an!$E$39,H1536&lt;[2]an!$M$37,S1536&lt;&gt;"kahepoolne vajaduspõhine"),[2]an!$G$39,
IF(AND(A1536=[2]an!$G$38,F1536=[2]an!$E$42),[2]an!$G$42,
IF(AND(A1536=[2]an!$H$38,F1536=[2]an!$E$40),[2]an!$H$40,IF(AND(A1536=[2]an!$H$38,F1536=[2]an!$E$41),[2]an!$H$41,IF(AND(A1536=[2]an!$H$38,F1536=[2]an!$E$39,H1536&gt;=[2]an!$M$37),[2]an!$H$39,
IF(AND(A1536=[2]an!$H$38,F1536=[2]an!$E$39,H1536&lt;[2]an!$M$37,S1536="kahepoolne vajaduspõhine",U1536=""),[2]an!$M$40,
IF(AND(A1536=[2]an!$H$38,F1536=[2]an!$E$39,H1536&lt;[2]an!$M$37,S1536="kahepoolne vajaduspõhine",U1536&lt;&gt;""),[2]an!$H$39,
IF(AND(A1536=[2]an!$H$38,F1536=[2]an!$E$39,H1536&lt;[2]an!$M$37,S1536&lt;&gt;"kahepoolne vajaduspõhine"),[2]an!$H$39,
IF(AND(A1536=[2]an!$H$38,F1536=[2]an!$E$42),[2]an!$H$42,
IF(AND(A1536=[2]an!$I$38,F1536=[2]an!$E$40),[2]an!$I$40,IF(AND(A1536=[2]an!$I$38,F1536=[2]an!$E$41),[2]an!$I$41,IF(AND(A1536=[2]an!$I$38,F1536=[2]an!$E$39,H1536&gt;=[2]an!$M$37),[2]an!$I$39,
IF(AND(A1536=[2]an!$I$38,F1536=[2]an!$E$39,H1536&lt;[2]an!$M$37,S1536="kahepoolne vajaduspõhine",U1536=""),[2]an!$M$40,
IF(AND(A1536=[2]an!$I$38,F1536=[2]an!$E$39,H1536&lt;[2]an!$M$37,S1536="kahepoolne vajaduspõhine",U1536&lt;&gt;""),[2]an!$I$39,
IF(AND(A1536=[2]an!$I$38,F1536=[2]an!$E$39,H1536&lt;[2]an!$M$37,S1536&lt;&gt;"kahepoolne vajaduspõhine"),[2]an!$I$39,
IF(AND(A1536=[2]an!$I$38,F1536=[2]an!$E$42),[2]an!$I$42,
IF(AND(A1536=[2]an!$J$38,F1536=[2]an!$E$40),[2]an!$J$40,IF(AND(A1536=[2]an!$J$38,F1536=[2]an!$E$41),[2]an!$J$41,IF(AND(A1536=[2]an!$J$38,F1536=[2]an!$E$39,H1536&gt;=[2]an!$M$37),[2]an!$J$39,
IF(AND(A1536=[2]an!$J$38,F1536=[2]an!$E$39,H1536&lt;[2]an!$M$37,S1536="kahepoolne vajaduspõhine",U1536=""),[2]an!$M$40,
IF(AND(A1536=[2]an!$J$38,F1536=[2]an!$E$39,H1536&lt;[2]an!$M$37,S1536="kahepoolne vajaduspõhine",U1536&lt;&gt;""),[2]an!$J$39,
IF(AND(A1536=[2]an!$J$38,F1536=[2]an!$E$39,H1536&lt;[2]an!$M$37,S1536&lt;&gt;"kahepoolne vajaduspõhine"),[2]an!$J$39,
IF(AND(A1536=[2]an!$J$38,F1536=[2]an!$E$42),[2]an!$J$42,""))))))))))))))))))))))))))))</f>
        <v/>
      </c>
      <c r="Y1536" s="17" t="str">
        <f>IFERROR(IF(F1536="Tugigrupp",0,
IF(AND(F1536="Peretoe teenus",H1536&gt;=[2]an!$M$37,RANK(D1536,$D1536:$D1536)+COUNTIFS($D$2:D1536,D1536,$F$2:F1536,F1536)-1&gt;1),"",
IF(AND(F1536="Peretoe teenus",H1536&gt;=[2]an!$M$37,RANK(D1536,$D1536:$D1536)+COUNTIFS($D$2:D1536,D1536,$F$2:F1536,F1536)-1=1,MONTH(H1536)=MONTH(K1536)=TRUE,YEAR(H1536)=YEAR(K1536)=TRUE),((EOMONTH(H1536,0)-H1536+1)*X1536)/DAY(EOMONTH(H1536,0)),
IF(AND(F1536="Peretoe teenus",H1536&gt;=[2]an!$M$37,RANK(D1536,$D1536:$D1536)+COUNTIFS($D$2:D1536,D1536,$F$2:F1536,F1536)-1=1),X1536,
IF(AND(F1536="Peretoe teenus",H1536&lt;[2]an!$M$37,S1536&lt;&gt;"kahepoolne vajaduspõhine",RANK(D1536,$D1536:$D1536)+COUNTIFS($D$2:D1536,D1536,$F$2:F1536,F1536)-1=1),X1536,
IF(AND(F1536="Peretoe teenus",H1536&lt;[2]an!$M$37,S1536&lt;&gt;"kahepoolne vajaduspõhine",RANK(D1536,$D1536:$D1536)+COUNTIFS($D$2:D1536,D1536,$F$2:F1536,F1536)-1&gt;1),"",
IF(AND(F1536="Peretoe teenus",H1536&lt;[2]an!$M$37,S1536="kahepoolne vajaduspõhine",U1536="",RANK(D1536,$D1536:$D1536)+COUNTIFS($D$2:D1536,D1536,$F$2:F1536,F1536)-1=1),X1536,
IF(AND(F1536="Peretoe teenus",H1536&lt;[2]an!$M$37,S1536="kahepoolne vajaduspõhine",U1536="",RANK(D1536,$D1536:$D1536)+COUNTIFS($D$2:D1536,D1536,$F$2:F1536,F1536)-1&gt;1),"",
IF(AND(F1536="Peretoe teenus",H1536&lt;[2]an!$M$37,S1536="kahepoolne vajaduspõhine",U1536&lt;[2]an!$M$37,RANK(D1536,$D1536:$D1536)+COUNTIFS($D$2:D1536,D1536,$F$2:F1536,F1536)-1=1),X1536,
IF(AND(F1536="Peretoe teenus",H1536&lt;[2]an!$M$37,S1536="kahepoolne vajaduspõhine",U1536&lt;[2]an!$M$37,RANK(D1536,$D1536:$D1536)+COUNTIFS($D$2:D1536,D1536,$F$2:F1536,F1536)-1&gt;1),"",
IF(AND(F1536="Peretoe teenus",H1536&lt;[2]an!$M$37,S1536="kahepoolne vajaduspõhine",U1536&gt;=[2]an!$M$37,U1536&lt;=[2]an!$M$38,RANK(D1536,$D1536:$D1536)+COUNTIFS($D$2:D1536,D1536,$F$2:F1536,F1536)-1=1),
((EOMONTH(U1536,0)-U1536+1)*X1536)/DAY(EOMONTH(U1536,0))+(DAY(U1536)-1)*100/DAY(EOMONTH(U1536,0)),
IF(AND(F1536="Peretoe teenus",H1536&lt;[2]an!$M$37,S1536="kahepoolne vajaduspõhine",U1536&gt;=[2]an!$M$37,U1536&lt;=[2]an!$M$38,RANK(D1536,$D1536:$D1536)+COUNTIFS($D$2:D1536,D1536,$F$2:F1536,F1536)-1&gt;1),"",
IF(AND(F1536="Peretoe teenus",H1536&lt;[2]an!$M$37,S1536="kahepoolne vajaduspõhine",U1536&gt;[2]an!$M$38,RANK(D1536,$D1536:$D1536)+COUNTIFS($D$2:D1536,D1536,$F$2:F1536,F1536)-1=1),X1536,
IF(AND(F1536="Peretoe teenus",H1536&lt;[2]an!$M$37,S1536="kahepoolne vajaduspõhine",U1536&gt;[2]an!$M$38,RANK(D1536,$D1536:$D1536)+COUNTIFS($D$2:D1536,D1536,$F$2:F1536,F1536)-1&gt;1),"",X1536*W1536)))))))))))))),"")</f>
        <v/>
      </c>
      <c r="Z1536" s="18" t="str">
        <f t="shared" si="70"/>
        <v/>
      </c>
      <c r="AA1536" s="19" t="str">
        <f>IFERROR(VLOOKUP(E1536,[2]an!$A$3:$B$81,2,FALSE),"")</f>
        <v/>
      </c>
      <c r="AB1536" s="19" t="str">
        <f>IFERROR(VLOOKUP(AA1536,[2]an!$C$2:$D$16,2,FALSE),"")</f>
        <v/>
      </c>
      <c r="AC1536" s="20"/>
      <c r="AD1536" s="21" t="str">
        <f>IF(A1536=[2]an!$F$36,VLOOKUP([2]an!$F$36,[2]an!$F$36:$H$36,3,FALSE),IF(A1536=[2]an!$F$35,VLOOKUP([2]an!$F$35,[2]an!$F$35:$H$35,3,FALSE),IF(A1536=[2]an!$F$33,VLOOKUP([2]an!$F$33,[2]an!$F$33:$H$33,3,FALSE),IF(A1536=[2]an!$F$31,VLOOKUP([2]an!$F$31,[2]an!$F$31:$H$31,3,FALSE),""))))</f>
        <v/>
      </c>
    </row>
    <row r="1537" spans="6:30" x14ac:dyDescent="0.2">
      <c r="F1537" s="10"/>
      <c r="G1537" s="8" t="str">
        <f t="shared" si="71"/>
        <v/>
      </c>
      <c r="H1537" s="13"/>
      <c r="K1537" s="13"/>
      <c r="L1537" s="10"/>
      <c r="M1537" s="10"/>
      <c r="S1537" s="8" t="str">
        <f>IFERROR(VLOOKUP(D1537,[1]peretoe_teenus!$A$2:$L$2000,5,FALSE),"")</f>
        <v/>
      </c>
      <c r="U1537" s="13"/>
      <c r="V1537" s="15" t="str" cm="1">
        <f t="array" ref="V1537">IFERROR(IF(AND(F1537="Tugigrupp",RANK(K1537,$K1537:$K1537)+COUNTIFS($K$2:K1537,K1537,$L$2:L1537,L1537,$M$2:M1537,M1537,$I$2:I1537,I1537,$G$2:G1537,G1537,$F$2:F1537,F1537)-1=1),SUMPRODUCT(($F$2:$F$4154=F1537)*($G$2:$G$4154=G1537)*($K$2:$K$4154=K1537)*($I$2:$I$4154=I1537)*($L$2:$L$4154=L1537)*($M$2:$M$4154=M1537)),""),"")</f>
        <v/>
      </c>
      <c r="W1537" s="15" t="str">
        <f t="shared" si="69"/>
        <v/>
      </c>
      <c r="X1537" s="16" t="str">
        <f>IF(AND(A1537=[2]an!$G$38,F1537=[2]an!$E$40),[2]an!$G$40,IF(AND(A1537=[2]an!$G$38,F1537=[2]an!$E$41),[2]an!$G$41,IF(AND(A1537=[2]an!$G$38,F1537=[2]an!$E$39,H1537&gt;=[2]an!$M$37),[2]an!$G$39,
IF(AND(A1537=[2]an!$G$38,F1537=[2]an!$E$39,H1537&lt;[2]an!$M$37,S1537="kahepoolne vajaduspõhine",U1537=""),[2]an!$M$40,
IF(AND(A1537=[2]an!$G$38,F1537=[2]an!$E$39,H1537&lt;[2]an!$M$37,S1537="kahepoolne vajaduspõhine",U1537&lt;&gt;""),[2]an!$G$39,
IF(AND(A1537=[2]an!$G$38,F1537=[2]an!$E$39,H1537&lt;[2]an!$M$37,S1537&lt;&gt;"kahepoolne vajaduspõhine"),[2]an!$G$39,
IF(AND(A1537=[2]an!$G$38,F1537=[2]an!$E$42),[2]an!$G$42,
IF(AND(A1537=[2]an!$H$38,F1537=[2]an!$E$40),[2]an!$H$40,IF(AND(A1537=[2]an!$H$38,F1537=[2]an!$E$41),[2]an!$H$41,IF(AND(A1537=[2]an!$H$38,F1537=[2]an!$E$39,H1537&gt;=[2]an!$M$37),[2]an!$H$39,
IF(AND(A1537=[2]an!$H$38,F1537=[2]an!$E$39,H1537&lt;[2]an!$M$37,S1537="kahepoolne vajaduspõhine",U1537=""),[2]an!$M$40,
IF(AND(A1537=[2]an!$H$38,F1537=[2]an!$E$39,H1537&lt;[2]an!$M$37,S1537="kahepoolne vajaduspõhine",U1537&lt;&gt;""),[2]an!$H$39,
IF(AND(A1537=[2]an!$H$38,F1537=[2]an!$E$39,H1537&lt;[2]an!$M$37,S1537&lt;&gt;"kahepoolne vajaduspõhine"),[2]an!$H$39,
IF(AND(A1537=[2]an!$H$38,F1537=[2]an!$E$42),[2]an!$H$42,
IF(AND(A1537=[2]an!$I$38,F1537=[2]an!$E$40),[2]an!$I$40,IF(AND(A1537=[2]an!$I$38,F1537=[2]an!$E$41),[2]an!$I$41,IF(AND(A1537=[2]an!$I$38,F1537=[2]an!$E$39,H1537&gt;=[2]an!$M$37),[2]an!$I$39,
IF(AND(A1537=[2]an!$I$38,F1537=[2]an!$E$39,H1537&lt;[2]an!$M$37,S1537="kahepoolne vajaduspõhine",U1537=""),[2]an!$M$40,
IF(AND(A1537=[2]an!$I$38,F1537=[2]an!$E$39,H1537&lt;[2]an!$M$37,S1537="kahepoolne vajaduspõhine",U1537&lt;&gt;""),[2]an!$I$39,
IF(AND(A1537=[2]an!$I$38,F1537=[2]an!$E$39,H1537&lt;[2]an!$M$37,S1537&lt;&gt;"kahepoolne vajaduspõhine"),[2]an!$I$39,
IF(AND(A1537=[2]an!$I$38,F1537=[2]an!$E$42),[2]an!$I$42,
IF(AND(A1537=[2]an!$J$38,F1537=[2]an!$E$40),[2]an!$J$40,IF(AND(A1537=[2]an!$J$38,F1537=[2]an!$E$41),[2]an!$J$41,IF(AND(A1537=[2]an!$J$38,F1537=[2]an!$E$39,H1537&gt;=[2]an!$M$37),[2]an!$J$39,
IF(AND(A1537=[2]an!$J$38,F1537=[2]an!$E$39,H1537&lt;[2]an!$M$37,S1537="kahepoolne vajaduspõhine",U1537=""),[2]an!$M$40,
IF(AND(A1537=[2]an!$J$38,F1537=[2]an!$E$39,H1537&lt;[2]an!$M$37,S1537="kahepoolne vajaduspõhine",U1537&lt;&gt;""),[2]an!$J$39,
IF(AND(A1537=[2]an!$J$38,F1537=[2]an!$E$39,H1537&lt;[2]an!$M$37,S1537&lt;&gt;"kahepoolne vajaduspõhine"),[2]an!$J$39,
IF(AND(A1537=[2]an!$J$38,F1537=[2]an!$E$42),[2]an!$J$42,""))))))))))))))))))))))))))))</f>
        <v/>
      </c>
      <c r="Y1537" s="17" t="str">
        <f>IFERROR(IF(F1537="Tugigrupp",0,
IF(AND(F1537="Peretoe teenus",H1537&gt;=[2]an!$M$37,RANK(D1537,$D1537:$D1537)+COUNTIFS($D$2:D1537,D1537,$F$2:F1537,F1537)-1&gt;1),"",
IF(AND(F1537="Peretoe teenus",H1537&gt;=[2]an!$M$37,RANK(D1537,$D1537:$D1537)+COUNTIFS($D$2:D1537,D1537,$F$2:F1537,F1537)-1=1,MONTH(H1537)=MONTH(K1537)=TRUE,YEAR(H1537)=YEAR(K1537)=TRUE),((EOMONTH(H1537,0)-H1537+1)*X1537)/DAY(EOMONTH(H1537,0)),
IF(AND(F1537="Peretoe teenus",H1537&gt;=[2]an!$M$37,RANK(D1537,$D1537:$D1537)+COUNTIFS($D$2:D1537,D1537,$F$2:F1537,F1537)-1=1),X1537,
IF(AND(F1537="Peretoe teenus",H1537&lt;[2]an!$M$37,S1537&lt;&gt;"kahepoolne vajaduspõhine",RANK(D1537,$D1537:$D1537)+COUNTIFS($D$2:D1537,D1537,$F$2:F1537,F1537)-1=1),X1537,
IF(AND(F1537="Peretoe teenus",H1537&lt;[2]an!$M$37,S1537&lt;&gt;"kahepoolne vajaduspõhine",RANK(D1537,$D1537:$D1537)+COUNTIFS($D$2:D1537,D1537,$F$2:F1537,F1537)-1&gt;1),"",
IF(AND(F1537="Peretoe teenus",H1537&lt;[2]an!$M$37,S1537="kahepoolne vajaduspõhine",U1537="",RANK(D1537,$D1537:$D1537)+COUNTIFS($D$2:D1537,D1537,$F$2:F1537,F1537)-1=1),X1537,
IF(AND(F1537="Peretoe teenus",H1537&lt;[2]an!$M$37,S1537="kahepoolne vajaduspõhine",U1537="",RANK(D1537,$D1537:$D1537)+COUNTIFS($D$2:D1537,D1537,$F$2:F1537,F1537)-1&gt;1),"",
IF(AND(F1537="Peretoe teenus",H1537&lt;[2]an!$M$37,S1537="kahepoolne vajaduspõhine",U1537&lt;[2]an!$M$37,RANK(D1537,$D1537:$D1537)+COUNTIFS($D$2:D1537,D1537,$F$2:F1537,F1537)-1=1),X1537,
IF(AND(F1537="Peretoe teenus",H1537&lt;[2]an!$M$37,S1537="kahepoolne vajaduspõhine",U1537&lt;[2]an!$M$37,RANK(D1537,$D1537:$D1537)+COUNTIFS($D$2:D1537,D1537,$F$2:F1537,F1537)-1&gt;1),"",
IF(AND(F1537="Peretoe teenus",H1537&lt;[2]an!$M$37,S1537="kahepoolne vajaduspõhine",U1537&gt;=[2]an!$M$37,U1537&lt;=[2]an!$M$38,RANK(D1537,$D1537:$D1537)+COUNTIFS($D$2:D1537,D1537,$F$2:F1537,F1537)-1=1),
((EOMONTH(U1537,0)-U1537+1)*X1537)/DAY(EOMONTH(U1537,0))+(DAY(U1537)-1)*100/DAY(EOMONTH(U1537,0)),
IF(AND(F1537="Peretoe teenus",H1537&lt;[2]an!$M$37,S1537="kahepoolne vajaduspõhine",U1537&gt;=[2]an!$M$37,U1537&lt;=[2]an!$M$38,RANK(D1537,$D1537:$D1537)+COUNTIFS($D$2:D1537,D1537,$F$2:F1537,F1537)-1&gt;1),"",
IF(AND(F1537="Peretoe teenus",H1537&lt;[2]an!$M$37,S1537="kahepoolne vajaduspõhine",U1537&gt;[2]an!$M$38,RANK(D1537,$D1537:$D1537)+COUNTIFS($D$2:D1537,D1537,$F$2:F1537,F1537)-1=1),X1537,
IF(AND(F1537="Peretoe teenus",H1537&lt;[2]an!$M$37,S1537="kahepoolne vajaduspõhine",U1537&gt;[2]an!$M$38,RANK(D1537,$D1537:$D1537)+COUNTIFS($D$2:D1537,D1537,$F$2:F1537,F1537)-1&gt;1),"",X1537*W1537)))))))))))))),"")</f>
        <v/>
      </c>
      <c r="Z1537" s="18" t="str">
        <f t="shared" si="70"/>
        <v/>
      </c>
      <c r="AA1537" s="19" t="str">
        <f>IFERROR(VLOOKUP(E1537,[2]an!$A$3:$B$81,2,FALSE),"")</f>
        <v/>
      </c>
      <c r="AB1537" s="19" t="str">
        <f>IFERROR(VLOOKUP(AA1537,[2]an!$C$2:$D$16,2,FALSE),"")</f>
        <v/>
      </c>
      <c r="AC1537" s="20"/>
      <c r="AD1537" s="21" t="str">
        <f>IF(A1537=[2]an!$F$36,VLOOKUP([2]an!$F$36,[2]an!$F$36:$H$36,3,FALSE),IF(A1537=[2]an!$F$35,VLOOKUP([2]an!$F$35,[2]an!$F$35:$H$35,3,FALSE),IF(A1537=[2]an!$F$33,VLOOKUP([2]an!$F$33,[2]an!$F$33:$H$33,3,FALSE),IF(A1537=[2]an!$F$31,VLOOKUP([2]an!$F$31,[2]an!$F$31:$H$31,3,FALSE),""))))</f>
        <v/>
      </c>
    </row>
    <row r="1538" spans="6:30" x14ac:dyDescent="0.2">
      <c r="F1538" s="10"/>
      <c r="G1538" s="8" t="str">
        <f t="shared" si="71"/>
        <v/>
      </c>
      <c r="H1538" s="13"/>
      <c r="K1538" s="13"/>
      <c r="L1538" s="10"/>
      <c r="M1538" s="10"/>
      <c r="S1538" s="8" t="str">
        <f>IFERROR(VLOOKUP(D1538,[1]peretoe_teenus!$A$2:$L$2000,5,FALSE),"")</f>
        <v/>
      </c>
      <c r="U1538" s="13"/>
      <c r="V1538" s="15" t="str" cm="1">
        <f t="array" ref="V1538">IFERROR(IF(AND(F1538="Tugigrupp",RANK(K1538,$K1538:$K1538)+COUNTIFS($K$2:K1538,K1538,$L$2:L1538,L1538,$M$2:M1538,M1538,$I$2:I1538,I1538,$G$2:G1538,G1538,$F$2:F1538,F1538)-1=1),SUMPRODUCT(($F$2:$F$4154=F1538)*($G$2:$G$4154=G1538)*($K$2:$K$4154=K1538)*($I$2:$I$4154=I1538)*($L$2:$L$4154=L1538)*($M$2:$M$4154=M1538)),""),"")</f>
        <v/>
      </c>
      <c r="W1538" s="15" t="str">
        <f t="shared" ref="W1538:W1601" si="72">IF(A1538="","",(M1538-L1538)*1440/45)</f>
        <v/>
      </c>
      <c r="X1538" s="16" t="str">
        <f>IF(AND(A1538=[2]an!$G$38,F1538=[2]an!$E$40),[2]an!$G$40,IF(AND(A1538=[2]an!$G$38,F1538=[2]an!$E$41),[2]an!$G$41,IF(AND(A1538=[2]an!$G$38,F1538=[2]an!$E$39,H1538&gt;=[2]an!$M$37),[2]an!$G$39,
IF(AND(A1538=[2]an!$G$38,F1538=[2]an!$E$39,H1538&lt;[2]an!$M$37,S1538="kahepoolne vajaduspõhine",U1538=""),[2]an!$M$40,
IF(AND(A1538=[2]an!$G$38,F1538=[2]an!$E$39,H1538&lt;[2]an!$M$37,S1538="kahepoolne vajaduspõhine",U1538&lt;&gt;""),[2]an!$G$39,
IF(AND(A1538=[2]an!$G$38,F1538=[2]an!$E$39,H1538&lt;[2]an!$M$37,S1538&lt;&gt;"kahepoolne vajaduspõhine"),[2]an!$G$39,
IF(AND(A1538=[2]an!$G$38,F1538=[2]an!$E$42),[2]an!$G$42,
IF(AND(A1538=[2]an!$H$38,F1538=[2]an!$E$40),[2]an!$H$40,IF(AND(A1538=[2]an!$H$38,F1538=[2]an!$E$41),[2]an!$H$41,IF(AND(A1538=[2]an!$H$38,F1538=[2]an!$E$39,H1538&gt;=[2]an!$M$37),[2]an!$H$39,
IF(AND(A1538=[2]an!$H$38,F1538=[2]an!$E$39,H1538&lt;[2]an!$M$37,S1538="kahepoolne vajaduspõhine",U1538=""),[2]an!$M$40,
IF(AND(A1538=[2]an!$H$38,F1538=[2]an!$E$39,H1538&lt;[2]an!$M$37,S1538="kahepoolne vajaduspõhine",U1538&lt;&gt;""),[2]an!$H$39,
IF(AND(A1538=[2]an!$H$38,F1538=[2]an!$E$39,H1538&lt;[2]an!$M$37,S1538&lt;&gt;"kahepoolne vajaduspõhine"),[2]an!$H$39,
IF(AND(A1538=[2]an!$H$38,F1538=[2]an!$E$42),[2]an!$H$42,
IF(AND(A1538=[2]an!$I$38,F1538=[2]an!$E$40),[2]an!$I$40,IF(AND(A1538=[2]an!$I$38,F1538=[2]an!$E$41),[2]an!$I$41,IF(AND(A1538=[2]an!$I$38,F1538=[2]an!$E$39,H1538&gt;=[2]an!$M$37),[2]an!$I$39,
IF(AND(A1538=[2]an!$I$38,F1538=[2]an!$E$39,H1538&lt;[2]an!$M$37,S1538="kahepoolne vajaduspõhine",U1538=""),[2]an!$M$40,
IF(AND(A1538=[2]an!$I$38,F1538=[2]an!$E$39,H1538&lt;[2]an!$M$37,S1538="kahepoolne vajaduspõhine",U1538&lt;&gt;""),[2]an!$I$39,
IF(AND(A1538=[2]an!$I$38,F1538=[2]an!$E$39,H1538&lt;[2]an!$M$37,S1538&lt;&gt;"kahepoolne vajaduspõhine"),[2]an!$I$39,
IF(AND(A1538=[2]an!$I$38,F1538=[2]an!$E$42),[2]an!$I$42,
IF(AND(A1538=[2]an!$J$38,F1538=[2]an!$E$40),[2]an!$J$40,IF(AND(A1538=[2]an!$J$38,F1538=[2]an!$E$41),[2]an!$J$41,IF(AND(A1538=[2]an!$J$38,F1538=[2]an!$E$39,H1538&gt;=[2]an!$M$37),[2]an!$J$39,
IF(AND(A1538=[2]an!$J$38,F1538=[2]an!$E$39,H1538&lt;[2]an!$M$37,S1538="kahepoolne vajaduspõhine",U1538=""),[2]an!$M$40,
IF(AND(A1538=[2]an!$J$38,F1538=[2]an!$E$39,H1538&lt;[2]an!$M$37,S1538="kahepoolne vajaduspõhine",U1538&lt;&gt;""),[2]an!$J$39,
IF(AND(A1538=[2]an!$J$38,F1538=[2]an!$E$39,H1538&lt;[2]an!$M$37,S1538&lt;&gt;"kahepoolne vajaduspõhine"),[2]an!$J$39,
IF(AND(A1538=[2]an!$J$38,F1538=[2]an!$E$42),[2]an!$J$42,""))))))))))))))))))))))))))))</f>
        <v/>
      </c>
      <c r="Y1538" s="17" t="str">
        <f>IFERROR(IF(F1538="Tugigrupp",0,
IF(AND(F1538="Peretoe teenus",H1538&gt;=[2]an!$M$37,RANK(D1538,$D1538:$D1538)+COUNTIFS($D$2:D1538,D1538,$F$2:F1538,F1538)-1&gt;1),"",
IF(AND(F1538="Peretoe teenus",H1538&gt;=[2]an!$M$37,RANK(D1538,$D1538:$D1538)+COUNTIFS($D$2:D1538,D1538,$F$2:F1538,F1538)-1=1,MONTH(H1538)=MONTH(K1538)=TRUE,YEAR(H1538)=YEAR(K1538)=TRUE),((EOMONTH(H1538,0)-H1538+1)*X1538)/DAY(EOMONTH(H1538,0)),
IF(AND(F1538="Peretoe teenus",H1538&gt;=[2]an!$M$37,RANK(D1538,$D1538:$D1538)+COUNTIFS($D$2:D1538,D1538,$F$2:F1538,F1538)-1=1),X1538,
IF(AND(F1538="Peretoe teenus",H1538&lt;[2]an!$M$37,S1538&lt;&gt;"kahepoolne vajaduspõhine",RANK(D1538,$D1538:$D1538)+COUNTIFS($D$2:D1538,D1538,$F$2:F1538,F1538)-1=1),X1538,
IF(AND(F1538="Peretoe teenus",H1538&lt;[2]an!$M$37,S1538&lt;&gt;"kahepoolne vajaduspõhine",RANK(D1538,$D1538:$D1538)+COUNTIFS($D$2:D1538,D1538,$F$2:F1538,F1538)-1&gt;1),"",
IF(AND(F1538="Peretoe teenus",H1538&lt;[2]an!$M$37,S1538="kahepoolne vajaduspõhine",U1538="",RANK(D1538,$D1538:$D1538)+COUNTIFS($D$2:D1538,D1538,$F$2:F1538,F1538)-1=1),X1538,
IF(AND(F1538="Peretoe teenus",H1538&lt;[2]an!$M$37,S1538="kahepoolne vajaduspõhine",U1538="",RANK(D1538,$D1538:$D1538)+COUNTIFS($D$2:D1538,D1538,$F$2:F1538,F1538)-1&gt;1),"",
IF(AND(F1538="Peretoe teenus",H1538&lt;[2]an!$M$37,S1538="kahepoolne vajaduspõhine",U1538&lt;[2]an!$M$37,RANK(D1538,$D1538:$D1538)+COUNTIFS($D$2:D1538,D1538,$F$2:F1538,F1538)-1=1),X1538,
IF(AND(F1538="Peretoe teenus",H1538&lt;[2]an!$M$37,S1538="kahepoolne vajaduspõhine",U1538&lt;[2]an!$M$37,RANK(D1538,$D1538:$D1538)+COUNTIFS($D$2:D1538,D1538,$F$2:F1538,F1538)-1&gt;1),"",
IF(AND(F1538="Peretoe teenus",H1538&lt;[2]an!$M$37,S1538="kahepoolne vajaduspõhine",U1538&gt;=[2]an!$M$37,U1538&lt;=[2]an!$M$38,RANK(D1538,$D1538:$D1538)+COUNTIFS($D$2:D1538,D1538,$F$2:F1538,F1538)-1=1),
((EOMONTH(U1538,0)-U1538+1)*X1538)/DAY(EOMONTH(U1538,0))+(DAY(U1538)-1)*100/DAY(EOMONTH(U1538,0)),
IF(AND(F1538="Peretoe teenus",H1538&lt;[2]an!$M$37,S1538="kahepoolne vajaduspõhine",U1538&gt;=[2]an!$M$37,U1538&lt;=[2]an!$M$38,RANK(D1538,$D1538:$D1538)+COUNTIFS($D$2:D1538,D1538,$F$2:F1538,F1538)-1&gt;1),"",
IF(AND(F1538="Peretoe teenus",H1538&lt;[2]an!$M$37,S1538="kahepoolne vajaduspõhine",U1538&gt;[2]an!$M$38,RANK(D1538,$D1538:$D1538)+COUNTIFS($D$2:D1538,D1538,$F$2:F1538,F1538)-1=1),X1538,
IF(AND(F1538="Peretoe teenus",H1538&lt;[2]an!$M$37,S1538="kahepoolne vajaduspõhine",U1538&gt;[2]an!$M$38,RANK(D1538,$D1538:$D1538)+COUNTIFS($D$2:D1538,D1538,$F$2:F1538,F1538)-1&gt;1),"",X1538*W1538)))))))))))))),"")</f>
        <v/>
      </c>
      <c r="Z1538" s="18" t="str">
        <f t="shared" ref="Z1538:Z1601" si="73">IF(F1538="Tugigrupp",SUMPRODUCT(($F$2:$F$4154=F1538)*($G$2:$G$4154=G1538)*($K$2:$K$4154=K1538)*($I$2:$I$4154=I1538)*($L$2:$L$4154=L1538)*($M$2:$M$4154=M1538)),"")</f>
        <v/>
      </c>
      <c r="AA1538" s="19" t="str">
        <f>IFERROR(VLOOKUP(E1538,[2]an!$A$3:$B$81,2,FALSE),"")</f>
        <v/>
      </c>
      <c r="AB1538" s="19" t="str">
        <f>IFERROR(VLOOKUP(AA1538,[2]an!$C$2:$D$16,2,FALSE),"")</f>
        <v/>
      </c>
      <c r="AC1538" s="20"/>
      <c r="AD1538" s="21" t="str">
        <f>IF(A1538=[2]an!$F$36,VLOOKUP([2]an!$F$36,[2]an!$F$36:$H$36,3,FALSE),IF(A1538=[2]an!$F$35,VLOOKUP([2]an!$F$35,[2]an!$F$35:$H$35,3,FALSE),IF(A1538=[2]an!$F$33,VLOOKUP([2]an!$F$33,[2]an!$F$33:$H$33,3,FALSE),IF(A1538=[2]an!$F$31,VLOOKUP([2]an!$F$31,[2]an!$F$31:$H$31,3,FALSE),""))))</f>
        <v/>
      </c>
    </row>
    <row r="1539" spans="6:30" x14ac:dyDescent="0.2">
      <c r="F1539" s="10"/>
      <c r="G1539" s="8" t="str">
        <f t="shared" ref="G1539:G1602" si="74">IF(F1539="","",IF(F1539&lt;&gt;"Tugigrupp","pole",""))</f>
        <v/>
      </c>
      <c r="H1539" s="13"/>
      <c r="K1539" s="13"/>
      <c r="L1539" s="10"/>
      <c r="M1539" s="10"/>
      <c r="S1539" s="8" t="str">
        <f>IFERROR(VLOOKUP(D1539,[1]peretoe_teenus!$A$2:$L$2000,5,FALSE),"")</f>
        <v/>
      </c>
      <c r="U1539" s="13"/>
      <c r="V1539" s="15" t="str" cm="1">
        <f t="array" ref="V1539">IFERROR(IF(AND(F1539="Tugigrupp",RANK(K1539,$K1539:$K1539)+COUNTIFS($K$2:K1539,K1539,$L$2:L1539,L1539,$M$2:M1539,M1539,$I$2:I1539,I1539,$G$2:G1539,G1539,$F$2:F1539,F1539)-1=1),SUMPRODUCT(($F$2:$F$4154=F1539)*($G$2:$G$4154=G1539)*($K$2:$K$4154=K1539)*($I$2:$I$4154=I1539)*($L$2:$L$4154=L1539)*($M$2:$M$4154=M1539)),""),"")</f>
        <v/>
      </c>
      <c r="W1539" s="15" t="str">
        <f t="shared" si="72"/>
        <v/>
      </c>
      <c r="X1539" s="16" t="str">
        <f>IF(AND(A1539=[2]an!$G$38,F1539=[2]an!$E$40),[2]an!$G$40,IF(AND(A1539=[2]an!$G$38,F1539=[2]an!$E$41),[2]an!$G$41,IF(AND(A1539=[2]an!$G$38,F1539=[2]an!$E$39,H1539&gt;=[2]an!$M$37),[2]an!$G$39,
IF(AND(A1539=[2]an!$G$38,F1539=[2]an!$E$39,H1539&lt;[2]an!$M$37,S1539="kahepoolne vajaduspõhine",U1539=""),[2]an!$M$40,
IF(AND(A1539=[2]an!$G$38,F1539=[2]an!$E$39,H1539&lt;[2]an!$M$37,S1539="kahepoolne vajaduspõhine",U1539&lt;&gt;""),[2]an!$G$39,
IF(AND(A1539=[2]an!$G$38,F1539=[2]an!$E$39,H1539&lt;[2]an!$M$37,S1539&lt;&gt;"kahepoolne vajaduspõhine"),[2]an!$G$39,
IF(AND(A1539=[2]an!$G$38,F1539=[2]an!$E$42),[2]an!$G$42,
IF(AND(A1539=[2]an!$H$38,F1539=[2]an!$E$40),[2]an!$H$40,IF(AND(A1539=[2]an!$H$38,F1539=[2]an!$E$41),[2]an!$H$41,IF(AND(A1539=[2]an!$H$38,F1539=[2]an!$E$39,H1539&gt;=[2]an!$M$37),[2]an!$H$39,
IF(AND(A1539=[2]an!$H$38,F1539=[2]an!$E$39,H1539&lt;[2]an!$M$37,S1539="kahepoolne vajaduspõhine",U1539=""),[2]an!$M$40,
IF(AND(A1539=[2]an!$H$38,F1539=[2]an!$E$39,H1539&lt;[2]an!$M$37,S1539="kahepoolne vajaduspõhine",U1539&lt;&gt;""),[2]an!$H$39,
IF(AND(A1539=[2]an!$H$38,F1539=[2]an!$E$39,H1539&lt;[2]an!$M$37,S1539&lt;&gt;"kahepoolne vajaduspõhine"),[2]an!$H$39,
IF(AND(A1539=[2]an!$H$38,F1539=[2]an!$E$42),[2]an!$H$42,
IF(AND(A1539=[2]an!$I$38,F1539=[2]an!$E$40),[2]an!$I$40,IF(AND(A1539=[2]an!$I$38,F1539=[2]an!$E$41),[2]an!$I$41,IF(AND(A1539=[2]an!$I$38,F1539=[2]an!$E$39,H1539&gt;=[2]an!$M$37),[2]an!$I$39,
IF(AND(A1539=[2]an!$I$38,F1539=[2]an!$E$39,H1539&lt;[2]an!$M$37,S1539="kahepoolne vajaduspõhine",U1539=""),[2]an!$M$40,
IF(AND(A1539=[2]an!$I$38,F1539=[2]an!$E$39,H1539&lt;[2]an!$M$37,S1539="kahepoolne vajaduspõhine",U1539&lt;&gt;""),[2]an!$I$39,
IF(AND(A1539=[2]an!$I$38,F1539=[2]an!$E$39,H1539&lt;[2]an!$M$37,S1539&lt;&gt;"kahepoolne vajaduspõhine"),[2]an!$I$39,
IF(AND(A1539=[2]an!$I$38,F1539=[2]an!$E$42),[2]an!$I$42,
IF(AND(A1539=[2]an!$J$38,F1539=[2]an!$E$40),[2]an!$J$40,IF(AND(A1539=[2]an!$J$38,F1539=[2]an!$E$41),[2]an!$J$41,IF(AND(A1539=[2]an!$J$38,F1539=[2]an!$E$39,H1539&gt;=[2]an!$M$37),[2]an!$J$39,
IF(AND(A1539=[2]an!$J$38,F1539=[2]an!$E$39,H1539&lt;[2]an!$M$37,S1539="kahepoolne vajaduspõhine",U1539=""),[2]an!$M$40,
IF(AND(A1539=[2]an!$J$38,F1539=[2]an!$E$39,H1539&lt;[2]an!$M$37,S1539="kahepoolne vajaduspõhine",U1539&lt;&gt;""),[2]an!$J$39,
IF(AND(A1539=[2]an!$J$38,F1539=[2]an!$E$39,H1539&lt;[2]an!$M$37,S1539&lt;&gt;"kahepoolne vajaduspõhine"),[2]an!$J$39,
IF(AND(A1539=[2]an!$J$38,F1539=[2]an!$E$42),[2]an!$J$42,""))))))))))))))))))))))))))))</f>
        <v/>
      </c>
      <c r="Y1539" s="17" t="str">
        <f>IFERROR(IF(F1539="Tugigrupp",0,
IF(AND(F1539="Peretoe teenus",H1539&gt;=[2]an!$M$37,RANK(D1539,$D1539:$D1539)+COUNTIFS($D$2:D1539,D1539,$F$2:F1539,F1539)-1&gt;1),"",
IF(AND(F1539="Peretoe teenus",H1539&gt;=[2]an!$M$37,RANK(D1539,$D1539:$D1539)+COUNTIFS($D$2:D1539,D1539,$F$2:F1539,F1539)-1=1,MONTH(H1539)=MONTH(K1539)=TRUE,YEAR(H1539)=YEAR(K1539)=TRUE),((EOMONTH(H1539,0)-H1539+1)*X1539)/DAY(EOMONTH(H1539,0)),
IF(AND(F1539="Peretoe teenus",H1539&gt;=[2]an!$M$37,RANK(D1539,$D1539:$D1539)+COUNTIFS($D$2:D1539,D1539,$F$2:F1539,F1539)-1=1),X1539,
IF(AND(F1539="Peretoe teenus",H1539&lt;[2]an!$M$37,S1539&lt;&gt;"kahepoolne vajaduspõhine",RANK(D1539,$D1539:$D1539)+COUNTIFS($D$2:D1539,D1539,$F$2:F1539,F1539)-1=1),X1539,
IF(AND(F1539="Peretoe teenus",H1539&lt;[2]an!$M$37,S1539&lt;&gt;"kahepoolne vajaduspõhine",RANK(D1539,$D1539:$D1539)+COUNTIFS($D$2:D1539,D1539,$F$2:F1539,F1539)-1&gt;1),"",
IF(AND(F1539="Peretoe teenus",H1539&lt;[2]an!$M$37,S1539="kahepoolne vajaduspõhine",U1539="",RANK(D1539,$D1539:$D1539)+COUNTIFS($D$2:D1539,D1539,$F$2:F1539,F1539)-1=1),X1539,
IF(AND(F1539="Peretoe teenus",H1539&lt;[2]an!$M$37,S1539="kahepoolne vajaduspõhine",U1539="",RANK(D1539,$D1539:$D1539)+COUNTIFS($D$2:D1539,D1539,$F$2:F1539,F1539)-1&gt;1),"",
IF(AND(F1539="Peretoe teenus",H1539&lt;[2]an!$M$37,S1539="kahepoolne vajaduspõhine",U1539&lt;[2]an!$M$37,RANK(D1539,$D1539:$D1539)+COUNTIFS($D$2:D1539,D1539,$F$2:F1539,F1539)-1=1),X1539,
IF(AND(F1539="Peretoe teenus",H1539&lt;[2]an!$M$37,S1539="kahepoolne vajaduspõhine",U1539&lt;[2]an!$M$37,RANK(D1539,$D1539:$D1539)+COUNTIFS($D$2:D1539,D1539,$F$2:F1539,F1539)-1&gt;1),"",
IF(AND(F1539="Peretoe teenus",H1539&lt;[2]an!$M$37,S1539="kahepoolne vajaduspõhine",U1539&gt;=[2]an!$M$37,U1539&lt;=[2]an!$M$38,RANK(D1539,$D1539:$D1539)+COUNTIFS($D$2:D1539,D1539,$F$2:F1539,F1539)-1=1),
((EOMONTH(U1539,0)-U1539+1)*X1539)/DAY(EOMONTH(U1539,0))+(DAY(U1539)-1)*100/DAY(EOMONTH(U1539,0)),
IF(AND(F1539="Peretoe teenus",H1539&lt;[2]an!$M$37,S1539="kahepoolne vajaduspõhine",U1539&gt;=[2]an!$M$37,U1539&lt;=[2]an!$M$38,RANK(D1539,$D1539:$D1539)+COUNTIFS($D$2:D1539,D1539,$F$2:F1539,F1539)-1&gt;1),"",
IF(AND(F1539="Peretoe teenus",H1539&lt;[2]an!$M$37,S1539="kahepoolne vajaduspõhine",U1539&gt;[2]an!$M$38,RANK(D1539,$D1539:$D1539)+COUNTIFS($D$2:D1539,D1539,$F$2:F1539,F1539)-1=1),X1539,
IF(AND(F1539="Peretoe teenus",H1539&lt;[2]an!$M$37,S1539="kahepoolne vajaduspõhine",U1539&gt;[2]an!$M$38,RANK(D1539,$D1539:$D1539)+COUNTIFS($D$2:D1539,D1539,$F$2:F1539,F1539)-1&gt;1),"",X1539*W1539)))))))))))))),"")</f>
        <v/>
      </c>
      <c r="Z1539" s="18" t="str">
        <f t="shared" si="73"/>
        <v/>
      </c>
      <c r="AA1539" s="19" t="str">
        <f>IFERROR(VLOOKUP(E1539,[2]an!$A$3:$B$81,2,FALSE),"")</f>
        <v/>
      </c>
      <c r="AB1539" s="19" t="str">
        <f>IFERROR(VLOOKUP(AA1539,[2]an!$C$2:$D$16,2,FALSE),"")</f>
        <v/>
      </c>
      <c r="AC1539" s="20"/>
      <c r="AD1539" s="21" t="str">
        <f>IF(A1539=[2]an!$F$36,VLOOKUP([2]an!$F$36,[2]an!$F$36:$H$36,3,FALSE),IF(A1539=[2]an!$F$35,VLOOKUP([2]an!$F$35,[2]an!$F$35:$H$35,3,FALSE),IF(A1539=[2]an!$F$33,VLOOKUP([2]an!$F$33,[2]an!$F$33:$H$33,3,FALSE),IF(A1539=[2]an!$F$31,VLOOKUP([2]an!$F$31,[2]an!$F$31:$H$31,3,FALSE),""))))</f>
        <v/>
      </c>
    </row>
    <row r="1540" spans="6:30" x14ac:dyDescent="0.2">
      <c r="F1540" s="10"/>
      <c r="G1540" s="8" t="str">
        <f t="shared" si="74"/>
        <v/>
      </c>
      <c r="H1540" s="13"/>
      <c r="K1540" s="13"/>
      <c r="L1540" s="10"/>
      <c r="M1540" s="10"/>
      <c r="S1540" s="8" t="str">
        <f>IFERROR(VLOOKUP(D1540,[1]peretoe_teenus!$A$2:$L$2000,5,FALSE),"")</f>
        <v/>
      </c>
      <c r="U1540" s="13"/>
      <c r="V1540" s="15" t="str" cm="1">
        <f t="array" ref="V1540">IFERROR(IF(AND(F1540="Tugigrupp",RANK(K1540,$K1540:$K1540)+COUNTIFS($K$2:K1540,K1540,$L$2:L1540,L1540,$M$2:M1540,M1540,$I$2:I1540,I1540,$G$2:G1540,G1540,$F$2:F1540,F1540)-1=1),SUMPRODUCT(($F$2:$F$4154=F1540)*($G$2:$G$4154=G1540)*($K$2:$K$4154=K1540)*($I$2:$I$4154=I1540)*($L$2:$L$4154=L1540)*($M$2:$M$4154=M1540)),""),"")</f>
        <v/>
      </c>
      <c r="W1540" s="15" t="str">
        <f t="shared" si="72"/>
        <v/>
      </c>
      <c r="X1540" s="16" t="str">
        <f>IF(AND(A1540=[2]an!$G$38,F1540=[2]an!$E$40),[2]an!$G$40,IF(AND(A1540=[2]an!$G$38,F1540=[2]an!$E$41),[2]an!$G$41,IF(AND(A1540=[2]an!$G$38,F1540=[2]an!$E$39,H1540&gt;=[2]an!$M$37),[2]an!$G$39,
IF(AND(A1540=[2]an!$G$38,F1540=[2]an!$E$39,H1540&lt;[2]an!$M$37,S1540="kahepoolne vajaduspõhine",U1540=""),[2]an!$M$40,
IF(AND(A1540=[2]an!$G$38,F1540=[2]an!$E$39,H1540&lt;[2]an!$M$37,S1540="kahepoolne vajaduspõhine",U1540&lt;&gt;""),[2]an!$G$39,
IF(AND(A1540=[2]an!$G$38,F1540=[2]an!$E$39,H1540&lt;[2]an!$M$37,S1540&lt;&gt;"kahepoolne vajaduspõhine"),[2]an!$G$39,
IF(AND(A1540=[2]an!$G$38,F1540=[2]an!$E$42),[2]an!$G$42,
IF(AND(A1540=[2]an!$H$38,F1540=[2]an!$E$40),[2]an!$H$40,IF(AND(A1540=[2]an!$H$38,F1540=[2]an!$E$41),[2]an!$H$41,IF(AND(A1540=[2]an!$H$38,F1540=[2]an!$E$39,H1540&gt;=[2]an!$M$37),[2]an!$H$39,
IF(AND(A1540=[2]an!$H$38,F1540=[2]an!$E$39,H1540&lt;[2]an!$M$37,S1540="kahepoolne vajaduspõhine",U1540=""),[2]an!$M$40,
IF(AND(A1540=[2]an!$H$38,F1540=[2]an!$E$39,H1540&lt;[2]an!$M$37,S1540="kahepoolne vajaduspõhine",U1540&lt;&gt;""),[2]an!$H$39,
IF(AND(A1540=[2]an!$H$38,F1540=[2]an!$E$39,H1540&lt;[2]an!$M$37,S1540&lt;&gt;"kahepoolne vajaduspõhine"),[2]an!$H$39,
IF(AND(A1540=[2]an!$H$38,F1540=[2]an!$E$42),[2]an!$H$42,
IF(AND(A1540=[2]an!$I$38,F1540=[2]an!$E$40),[2]an!$I$40,IF(AND(A1540=[2]an!$I$38,F1540=[2]an!$E$41),[2]an!$I$41,IF(AND(A1540=[2]an!$I$38,F1540=[2]an!$E$39,H1540&gt;=[2]an!$M$37),[2]an!$I$39,
IF(AND(A1540=[2]an!$I$38,F1540=[2]an!$E$39,H1540&lt;[2]an!$M$37,S1540="kahepoolne vajaduspõhine",U1540=""),[2]an!$M$40,
IF(AND(A1540=[2]an!$I$38,F1540=[2]an!$E$39,H1540&lt;[2]an!$M$37,S1540="kahepoolne vajaduspõhine",U1540&lt;&gt;""),[2]an!$I$39,
IF(AND(A1540=[2]an!$I$38,F1540=[2]an!$E$39,H1540&lt;[2]an!$M$37,S1540&lt;&gt;"kahepoolne vajaduspõhine"),[2]an!$I$39,
IF(AND(A1540=[2]an!$I$38,F1540=[2]an!$E$42),[2]an!$I$42,
IF(AND(A1540=[2]an!$J$38,F1540=[2]an!$E$40),[2]an!$J$40,IF(AND(A1540=[2]an!$J$38,F1540=[2]an!$E$41),[2]an!$J$41,IF(AND(A1540=[2]an!$J$38,F1540=[2]an!$E$39,H1540&gt;=[2]an!$M$37),[2]an!$J$39,
IF(AND(A1540=[2]an!$J$38,F1540=[2]an!$E$39,H1540&lt;[2]an!$M$37,S1540="kahepoolne vajaduspõhine",U1540=""),[2]an!$M$40,
IF(AND(A1540=[2]an!$J$38,F1540=[2]an!$E$39,H1540&lt;[2]an!$M$37,S1540="kahepoolne vajaduspõhine",U1540&lt;&gt;""),[2]an!$J$39,
IF(AND(A1540=[2]an!$J$38,F1540=[2]an!$E$39,H1540&lt;[2]an!$M$37,S1540&lt;&gt;"kahepoolne vajaduspõhine"),[2]an!$J$39,
IF(AND(A1540=[2]an!$J$38,F1540=[2]an!$E$42),[2]an!$J$42,""))))))))))))))))))))))))))))</f>
        <v/>
      </c>
      <c r="Y1540" s="17" t="str">
        <f>IFERROR(IF(F1540="Tugigrupp",0,
IF(AND(F1540="Peretoe teenus",H1540&gt;=[2]an!$M$37,RANK(D1540,$D1540:$D1540)+COUNTIFS($D$2:D1540,D1540,$F$2:F1540,F1540)-1&gt;1),"",
IF(AND(F1540="Peretoe teenus",H1540&gt;=[2]an!$M$37,RANK(D1540,$D1540:$D1540)+COUNTIFS($D$2:D1540,D1540,$F$2:F1540,F1540)-1=1,MONTH(H1540)=MONTH(K1540)=TRUE,YEAR(H1540)=YEAR(K1540)=TRUE),((EOMONTH(H1540,0)-H1540+1)*X1540)/DAY(EOMONTH(H1540,0)),
IF(AND(F1540="Peretoe teenus",H1540&gt;=[2]an!$M$37,RANK(D1540,$D1540:$D1540)+COUNTIFS($D$2:D1540,D1540,$F$2:F1540,F1540)-1=1),X1540,
IF(AND(F1540="Peretoe teenus",H1540&lt;[2]an!$M$37,S1540&lt;&gt;"kahepoolne vajaduspõhine",RANK(D1540,$D1540:$D1540)+COUNTIFS($D$2:D1540,D1540,$F$2:F1540,F1540)-1=1),X1540,
IF(AND(F1540="Peretoe teenus",H1540&lt;[2]an!$M$37,S1540&lt;&gt;"kahepoolne vajaduspõhine",RANK(D1540,$D1540:$D1540)+COUNTIFS($D$2:D1540,D1540,$F$2:F1540,F1540)-1&gt;1),"",
IF(AND(F1540="Peretoe teenus",H1540&lt;[2]an!$M$37,S1540="kahepoolne vajaduspõhine",U1540="",RANK(D1540,$D1540:$D1540)+COUNTIFS($D$2:D1540,D1540,$F$2:F1540,F1540)-1=1),X1540,
IF(AND(F1540="Peretoe teenus",H1540&lt;[2]an!$M$37,S1540="kahepoolne vajaduspõhine",U1540="",RANK(D1540,$D1540:$D1540)+COUNTIFS($D$2:D1540,D1540,$F$2:F1540,F1540)-1&gt;1),"",
IF(AND(F1540="Peretoe teenus",H1540&lt;[2]an!$M$37,S1540="kahepoolne vajaduspõhine",U1540&lt;[2]an!$M$37,RANK(D1540,$D1540:$D1540)+COUNTIFS($D$2:D1540,D1540,$F$2:F1540,F1540)-1=1),X1540,
IF(AND(F1540="Peretoe teenus",H1540&lt;[2]an!$M$37,S1540="kahepoolne vajaduspõhine",U1540&lt;[2]an!$M$37,RANK(D1540,$D1540:$D1540)+COUNTIFS($D$2:D1540,D1540,$F$2:F1540,F1540)-1&gt;1),"",
IF(AND(F1540="Peretoe teenus",H1540&lt;[2]an!$M$37,S1540="kahepoolne vajaduspõhine",U1540&gt;=[2]an!$M$37,U1540&lt;=[2]an!$M$38,RANK(D1540,$D1540:$D1540)+COUNTIFS($D$2:D1540,D1540,$F$2:F1540,F1540)-1=1),
((EOMONTH(U1540,0)-U1540+1)*X1540)/DAY(EOMONTH(U1540,0))+(DAY(U1540)-1)*100/DAY(EOMONTH(U1540,0)),
IF(AND(F1540="Peretoe teenus",H1540&lt;[2]an!$M$37,S1540="kahepoolne vajaduspõhine",U1540&gt;=[2]an!$M$37,U1540&lt;=[2]an!$M$38,RANK(D1540,$D1540:$D1540)+COUNTIFS($D$2:D1540,D1540,$F$2:F1540,F1540)-1&gt;1),"",
IF(AND(F1540="Peretoe teenus",H1540&lt;[2]an!$M$37,S1540="kahepoolne vajaduspõhine",U1540&gt;[2]an!$M$38,RANK(D1540,$D1540:$D1540)+COUNTIFS($D$2:D1540,D1540,$F$2:F1540,F1540)-1=1),X1540,
IF(AND(F1540="Peretoe teenus",H1540&lt;[2]an!$M$37,S1540="kahepoolne vajaduspõhine",U1540&gt;[2]an!$M$38,RANK(D1540,$D1540:$D1540)+COUNTIFS($D$2:D1540,D1540,$F$2:F1540,F1540)-1&gt;1),"",X1540*W1540)))))))))))))),"")</f>
        <v/>
      </c>
      <c r="Z1540" s="18" t="str">
        <f t="shared" si="73"/>
        <v/>
      </c>
      <c r="AA1540" s="19" t="str">
        <f>IFERROR(VLOOKUP(E1540,[2]an!$A$3:$B$81,2,FALSE),"")</f>
        <v/>
      </c>
      <c r="AB1540" s="19" t="str">
        <f>IFERROR(VLOOKUP(AA1540,[2]an!$C$2:$D$16,2,FALSE),"")</f>
        <v/>
      </c>
      <c r="AC1540" s="20"/>
      <c r="AD1540" s="21" t="str">
        <f>IF(A1540=[2]an!$F$36,VLOOKUP([2]an!$F$36,[2]an!$F$36:$H$36,3,FALSE),IF(A1540=[2]an!$F$35,VLOOKUP([2]an!$F$35,[2]an!$F$35:$H$35,3,FALSE),IF(A1540=[2]an!$F$33,VLOOKUP([2]an!$F$33,[2]an!$F$33:$H$33,3,FALSE),IF(A1540=[2]an!$F$31,VLOOKUP([2]an!$F$31,[2]an!$F$31:$H$31,3,FALSE),""))))</f>
        <v/>
      </c>
    </row>
    <row r="1541" spans="6:30" x14ac:dyDescent="0.2">
      <c r="F1541" s="10"/>
      <c r="G1541" s="8" t="str">
        <f t="shared" si="74"/>
        <v/>
      </c>
      <c r="H1541" s="13"/>
      <c r="K1541" s="13"/>
      <c r="L1541" s="10"/>
      <c r="M1541" s="10"/>
      <c r="S1541" s="8" t="str">
        <f>IFERROR(VLOOKUP(D1541,[1]peretoe_teenus!$A$2:$L$2000,5,FALSE),"")</f>
        <v/>
      </c>
      <c r="U1541" s="13"/>
      <c r="V1541" s="15" t="str" cm="1">
        <f t="array" ref="V1541">IFERROR(IF(AND(F1541="Tugigrupp",RANK(K1541,$K1541:$K1541)+COUNTIFS($K$2:K1541,K1541,$L$2:L1541,L1541,$M$2:M1541,M1541,$I$2:I1541,I1541,$G$2:G1541,G1541,$F$2:F1541,F1541)-1=1),SUMPRODUCT(($F$2:$F$4154=F1541)*($G$2:$G$4154=G1541)*($K$2:$K$4154=K1541)*($I$2:$I$4154=I1541)*($L$2:$L$4154=L1541)*($M$2:$M$4154=M1541)),""),"")</f>
        <v/>
      </c>
      <c r="W1541" s="15" t="str">
        <f t="shared" si="72"/>
        <v/>
      </c>
      <c r="X1541" s="16" t="str">
        <f>IF(AND(A1541=[2]an!$G$38,F1541=[2]an!$E$40),[2]an!$G$40,IF(AND(A1541=[2]an!$G$38,F1541=[2]an!$E$41),[2]an!$G$41,IF(AND(A1541=[2]an!$G$38,F1541=[2]an!$E$39,H1541&gt;=[2]an!$M$37),[2]an!$G$39,
IF(AND(A1541=[2]an!$G$38,F1541=[2]an!$E$39,H1541&lt;[2]an!$M$37,S1541="kahepoolne vajaduspõhine",U1541=""),[2]an!$M$40,
IF(AND(A1541=[2]an!$G$38,F1541=[2]an!$E$39,H1541&lt;[2]an!$M$37,S1541="kahepoolne vajaduspõhine",U1541&lt;&gt;""),[2]an!$G$39,
IF(AND(A1541=[2]an!$G$38,F1541=[2]an!$E$39,H1541&lt;[2]an!$M$37,S1541&lt;&gt;"kahepoolne vajaduspõhine"),[2]an!$G$39,
IF(AND(A1541=[2]an!$G$38,F1541=[2]an!$E$42),[2]an!$G$42,
IF(AND(A1541=[2]an!$H$38,F1541=[2]an!$E$40),[2]an!$H$40,IF(AND(A1541=[2]an!$H$38,F1541=[2]an!$E$41),[2]an!$H$41,IF(AND(A1541=[2]an!$H$38,F1541=[2]an!$E$39,H1541&gt;=[2]an!$M$37),[2]an!$H$39,
IF(AND(A1541=[2]an!$H$38,F1541=[2]an!$E$39,H1541&lt;[2]an!$M$37,S1541="kahepoolne vajaduspõhine",U1541=""),[2]an!$M$40,
IF(AND(A1541=[2]an!$H$38,F1541=[2]an!$E$39,H1541&lt;[2]an!$M$37,S1541="kahepoolne vajaduspõhine",U1541&lt;&gt;""),[2]an!$H$39,
IF(AND(A1541=[2]an!$H$38,F1541=[2]an!$E$39,H1541&lt;[2]an!$M$37,S1541&lt;&gt;"kahepoolne vajaduspõhine"),[2]an!$H$39,
IF(AND(A1541=[2]an!$H$38,F1541=[2]an!$E$42),[2]an!$H$42,
IF(AND(A1541=[2]an!$I$38,F1541=[2]an!$E$40),[2]an!$I$40,IF(AND(A1541=[2]an!$I$38,F1541=[2]an!$E$41),[2]an!$I$41,IF(AND(A1541=[2]an!$I$38,F1541=[2]an!$E$39,H1541&gt;=[2]an!$M$37),[2]an!$I$39,
IF(AND(A1541=[2]an!$I$38,F1541=[2]an!$E$39,H1541&lt;[2]an!$M$37,S1541="kahepoolne vajaduspõhine",U1541=""),[2]an!$M$40,
IF(AND(A1541=[2]an!$I$38,F1541=[2]an!$E$39,H1541&lt;[2]an!$M$37,S1541="kahepoolne vajaduspõhine",U1541&lt;&gt;""),[2]an!$I$39,
IF(AND(A1541=[2]an!$I$38,F1541=[2]an!$E$39,H1541&lt;[2]an!$M$37,S1541&lt;&gt;"kahepoolne vajaduspõhine"),[2]an!$I$39,
IF(AND(A1541=[2]an!$I$38,F1541=[2]an!$E$42),[2]an!$I$42,
IF(AND(A1541=[2]an!$J$38,F1541=[2]an!$E$40),[2]an!$J$40,IF(AND(A1541=[2]an!$J$38,F1541=[2]an!$E$41),[2]an!$J$41,IF(AND(A1541=[2]an!$J$38,F1541=[2]an!$E$39,H1541&gt;=[2]an!$M$37),[2]an!$J$39,
IF(AND(A1541=[2]an!$J$38,F1541=[2]an!$E$39,H1541&lt;[2]an!$M$37,S1541="kahepoolne vajaduspõhine",U1541=""),[2]an!$M$40,
IF(AND(A1541=[2]an!$J$38,F1541=[2]an!$E$39,H1541&lt;[2]an!$M$37,S1541="kahepoolne vajaduspõhine",U1541&lt;&gt;""),[2]an!$J$39,
IF(AND(A1541=[2]an!$J$38,F1541=[2]an!$E$39,H1541&lt;[2]an!$M$37,S1541&lt;&gt;"kahepoolne vajaduspõhine"),[2]an!$J$39,
IF(AND(A1541=[2]an!$J$38,F1541=[2]an!$E$42),[2]an!$J$42,""))))))))))))))))))))))))))))</f>
        <v/>
      </c>
      <c r="Y1541" s="17" t="str">
        <f>IFERROR(IF(F1541="Tugigrupp",0,
IF(AND(F1541="Peretoe teenus",H1541&gt;=[2]an!$M$37,RANK(D1541,$D1541:$D1541)+COUNTIFS($D$2:D1541,D1541,$F$2:F1541,F1541)-1&gt;1),"",
IF(AND(F1541="Peretoe teenus",H1541&gt;=[2]an!$M$37,RANK(D1541,$D1541:$D1541)+COUNTIFS($D$2:D1541,D1541,$F$2:F1541,F1541)-1=1,MONTH(H1541)=MONTH(K1541)=TRUE,YEAR(H1541)=YEAR(K1541)=TRUE),((EOMONTH(H1541,0)-H1541+1)*X1541)/DAY(EOMONTH(H1541,0)),
IF(AND(F1541="Peretoe teenus",H1541&gt;=[2]an!$M$37,RANK(D1541,$D1541:$D1541)+COUNTIFS($D$2:D1541,D1541,$F$2:F1541,F1541)-1=1),X1541,
IF(AND(F1541="Peretoe teenus",H1541&lt;[2]an!$M$37,S1541&lt;&gt;"kahepoolne vajaduspõhine",RANK(D1541,$D1541:$D1541)+COUNTIFS($D$2:D1541,D1541,$F$2:F1541,F1541)-1=1),X1541,
IF(AND(F1541="Peretoe teenus",H1541&lt;[2]an!$M$37,S1541&lt;&gt;"kahepoolne vajaduspõhine",RANK(D1541,$D1541:$D1541)+COUNTIFS($D$2:D1541,D1541,$F$2:F1541,F1541)-1&gt;1),"",
IF(AND(F1541="Peretoe teenus",H1541&lt;[2]an!$M$37,S1541="kahepoolne vajaduspõhine",U1541="",RANK(D1541,$D1541:$D1541)+COUNTIFS($D$2:D1541,D1541,$F$2:F1541,F1541)-1=1),X1541,
IF(AND(F1541="Peretoe teenus",H1541&lt;[2]an!$M$37,S1541="kahepoolne vajaduspõhine",U1541="",RANK(D1541,$D1541:$D1541)+COUNTIFS($D$2:D1541,D1541,$F$2:F1541,F1541)-1&gt;1),"",
IF(AND(F1541="Peretoe teenus",H1541&lt;[2]an!$M$37,S1541="kahepoolne vajaduspõhine",U1541&lt;[2]an!$M$37,RANK(D1541,$D1541:$D1541)+COUNTIFS($D$2:D1541,D1541,$F$2:F1541,F1541)-1=1),X1541,
IF(AND(F1541="Peretoe teenus",H1541&lt;[2]an!$M$37,S1541="kahepoolne vajaduspõhine",U1541&lt;[2]an!$M$37,RANK(D1541,$D1541:$D1541)+COUNTIFS($D$2:D1541,D1541,$F$2:F1541,F1541)-1&gt;1),"",
IF(AND(F1541="Peretoe teenus",H1541&lt;[2]an!$M$37,S1541="kahepoolne vajaduspõhine",U1541&gt;=[2]an!$M$37,U1541&lt;=[2]an!$M$38,RANK(D1541,$D1541:$D1541)+COUNTIFS($D$2:D1541,D1541,$F$2:F1541,F1541)-1=1),
((EOMONTH(U1541,0)-U1541+1)*X1541)/DAY(EOMONTH(U1541,0))+(DAY(U1541)-1)*100/DAY(EOMONTH(U1541,0)),
IF(AND(F1541="Peretoe teenus",H1541&lt;[2]an!$M$37,S1541="kahepoolne vajaduspõhine",U1541&gt;=[2]an!$M$37,U1541&lt;=[2]an!$M$38,RANK(D1541,$D1541:$D1541)+COUNTIFS($D$2:D1541,D1541,$F$2:F1541,F1541)-1&gt;1),"",
IF(AND(F1541="Peretoe teenus",H1541&lt;[2]an!$M$37,S1541="kahepoolne vajaduspõhine",U1541&gt;[2]an!$M$38,RANK(D1541,$D1541:$D1541)+COUNTIFS($D$2:D1541,D1541,$F$2:F1541,F1541)-1=1),X1541,
IF(AND(F1541="Peretoe teenus",H1541&lt;[2]an!$M$37,S1541="kahepoolne vajaduspõhine",U1541&gt;[2]an!$M$38,RANK(D1541,$D1541:$D1541)+COUNTIFS($D$2:D1541,D1541,$F$2:F1541,F1541)-1&gt;1),"",X1541*W1541)))))))))))))),"")</f>
        <v/>
      </c>
      <c r="Z1541" s="18" t="str">
        <f t="shared" si="73"/>
        <v/>
      </c>
      <c r="AA1541" s="19" t="str">
        <f>IFERROR(VLOOKUP(E1541,[2]an!$A$3:$B$81,2,FALSE),"")</f>
        <v/>
      </c>
      <c r="AB1541" s="19" t="str">
        <f>IFERROR(VLOOKUP(AA1541,[2]an!$C$2:$D$16,2,FALSE),"")</f>
        <v/>
      </c>
      <c r="AC1541" s="20"/>
      <c r="AD1541" s="21" t="str">
        <f>IF(A1541=[2]an!$F$36,VLOOKUP([2]an!$F$36,[2]an!$F$36:$H$36,3,FALSE),IF(A1541=[2]an!$F$35,VLOOKUP([2]an!$F$35,[2]an!$F$35:$H$35,3,FALSE),IF(A1541=[2]an!$F$33,VLOOKUP([2]an!$F$33,[2]an!$F$33:$H$33,3,FALSE),IF(A1541=[2]an!$F$31,VLOOKUP([2]an!$F$31,[2]an!$F$31:$H$31,3,FALSE),""))))</f>
        <v/>
      </c>
    </row>
    <row r="1542" spans="6:30" x14ac:dyDescent="0.2">
      <c r="F1542" s="10"/>
      <c r="G1542" s="8" t="str">
        <f t="shared" si="74"/>
        <v/>
      </c>
      <c r="H1542" s="13"/>
      <c r="K1542" s="13"/>
      <c r="L1542" s="10"/>
      <c r="M1542" s="10"/>
      <c r="S1542" s="8" t="str">
        <f>IFERROR(VLOOKUP(D1542,[1]peretoe_teenus!$A$2:$L$2000,5,FALSE),"")</f>
        <v/>
      </c>
      <c r="U1542" s="13"/>
      <c r="V1542" s="15" t="str" cm="1">
        <f t="array" ref="V1542">IFERROR(IF(AND(F1542="Tugigrupp",RANK(K1542,$K1542:$K1542)+COUNTIFS($K$2:K1542,K1542,$L$2:L1542,L1542,$M$2:M1542,M1542,$I$2:I1542,I1542,$G$2:G1542,G1542,$F$2:F1542,F1542)-1=1),SUMPRODUCT(($F$2:$F$4154=F1542)*($G$2:$G$4154=G1542)*($K$2:$K$4154=K1542)*($I$2:$I$4154=I1542)*($L$2:$L$4154=L1542)*($M$2:$M$4154=M1542)),""),"")</f>
        <v/>
      </c>
      <c r="W1542" s="15" t="str">
        <f t="shared" si="72"/>
        <v/>
      </c>
      <c r="X1542" s="16" t="str">
        <f>IF(AND(A1542=[2]an!$G$38,F1542=[2]an!$E$40),[2]an!$G$40,IF(AND(A1542=[2]an!$G$38,F1542=[2]an!$E$41),[2]an!$G$41,IF(AND(A1542=[2]an!$G$38,F1542=[2]an!$E$39,H1542&gt;=[2]an!$M$37),[2]an!$G$39,
IF(AND(A1542=[2]an!$G$38,F1542=[2]an!$E$39,H1542&lt;[2]an!$M$37,S1542="kahepoolne vajaduspõhine",U1542=""),[2]an!$M$40,
IF(AND(A1542=[2]an!$G$38,F1542=[2]an!$E$39,H1542&lt;[2]an!$M$37,S1542="kahepoolne vajaduspõhine",U1542&lt;&gt;""),[2]an!$G$39,
IF(AND(A1542=[2]an!$G$38,F1542=[2]an!$E$39,H1542&lt;[2]an!$M$37,S1542&lt;&gt;"kahepoolne vajaduspõhine"),[2]an!$G$39,
IF(AND(A1542=[2]an!$G$38,F1542=[2]an!$E$42),[2]an!$G$42,
IF(AND(A1542=[2]an!$H$38,F1542=[2]an!$E$40),[2]an!$H$40,IF(AND(A1542=[2]an!$H$38,F1542=[2]an!$E$41),[2]an!$H$41,IF(AND(A1542=[2]an!$H$38,F1542=[2]an!$E$39,H1542&gt;=[2]an!$M$37),[2]an!$H$39,
IF(AND(A1542=[2]an!$H$38,F1542=[2]an!$E$39,H1542&lt;[2]an!$M$37,S1542="kahepoolne vajaduspõhine",U1542=""),[2]an!$M$40,
IF(AND(A1542=[2]an!$H$38,F1542=[2]an!$E$39,H1542&lt;[2]an!$M$37,S1542="kahepoolne vajaduspõhine",U1542&lt;&gt;""),[2]an!$H$39,
IF(AND(A1542=[2]an!$H$38,F1542=[2]an!$E$39,H1542&lt;[2]an!$M$37,S1542&lt;&gt;"kahepoolne vajaduspõhine"),[2]an!$H$39,
IF(AND(A1542=[2]an!$H$38,F1542=[2]an!$E$42),[2]an!$H$42,
IF(AND(A1542=[2]an!$I$38,F1542=[2]an!$E$40),[2]an!$I$40,IF(AND(A1542=[2]an!$I$38,F1542=[2]an!$E$41),[2]an!$I$41,IF(AND(A1542=[2]an!$I$38,F1542=[2]an!$E$39,H1542&gt;=[2]an!$M$37),[2]an!$I$39,
IF(AND(A1542=[2]an!$I$38,F1542=[2]an!$E$39,H1542&lt;[2]an!$M$37,S1542="kahepoolne vajaduspõhine",U1542=""),[2]an!$M$40,
IF(AND(A1542=[2]an!$I$38,F1542=[2]an!$E$39,H1542&lt;[2]an!$M$37,S1542="kahepoolne vajaduspõhine",U1542&lt;&gt;""),[2]an!$I$39,
IF(AND(A1542=[2]an!$I$38,F1542=[2]an!$E$39,H1542&lt;[2]an!$M$37,S1542&lt;&gt;"kahepoolne vajaduspõhine"),[2]an!$I$39,
IF(AND(A1542=[2]an!$I$38,F1542=[2]an!$E$42),[2]an!$I$42,
IF(AND(A1542=[2]an!$J$38,F1542=[2]an!$E$40),[2]an!$J$40,IF(AND(A1542=[2]an!$J$38,F1542=[2]an!$E$41),[2]an!$J$41,IF(AND(A1542=[2]an!$J$38,F1542=[2]an!$E$39,H1542&gt;=[2]an!$M$37),[2]an!$J$39,
IF(AND(A1542=[2]an!$J$38,F1542=[2]an!$E$39,H1542&lt;[2]an!$M$37,S1542="kahepoolne vajaduspõhine",U1542=""),[2]an!$M$40,
IF(AND(A1542=[2]an!$J$38,F1542=[2]an!$E$39,H1542&lt;[2]an!$M$37,S1542="kahepoolne vajaduspõhine",U1542&lt;&gt;""),[2]an!$J$39,
IF(AND(A1542=[2]an!$J$38,F1542=[2]an!$E$39,H1542&lt;[2]an!$M$37,S1542&lt;&gt;"kahepoolne vajaduspõhine"),[2]an!$J$39,
IF(AND(A1542=[2]an!$J$38,F1542=[2]an!$E$42),[2]an!$J$42,""))))))))))))))))))))))))))))</f>
        <v/>
      </c>
      <c r="Y1542" s="17" t="str">
        <f>IFERROR(IF(F1542="Tugigrupp",0,
IF(AND(F1542="Peretoe teenus",H1542&gt;=[2]an!$M$37,RANK(D1542,$D1542:$D1542)+COUNTIFS($D$2:D1542,D1542,$F$2:F1542,F1542)-1&gt;1),"",
IF(AND(F1542="Peretoe teenus",H1542&gt;=[2]an!$M$37,RANK(D1542,$D1542:$D1542)+COUNTIFS($D$2:D1542,D1542,$F$2:F1542,F1542)-1=1,MONTH(H1542)=MONTH(K1542)=TRUE,YEAR(H1542)=YEAR(K1542)=TRUE),((EOMONTH(H1542,0)-H1542+1)*X1542)/DAY(EOMONTH(H1542,0)),
IF(AND(F1542="Peretoe teenus",H1542&gt;=[2]an!$M$37,RANK(D1542,$D1542:$D1542)+COUNTIFS($D$2:D1542,D1542,$F$2:F1542,F1542)-1=1),X1542,
IF(AND(F1542="Peretoe teenus",H1542&lt;[2]an!$M$37,S1542&lt;&gt;"kahepoolne vajaduspõhine",RANK(D1542,$D1542:$D1542)+COUNTIFS($D$2:D1542,D1542,$F$2:F1542,F1542)-1=1),X1542,
IF(AND(F1542="Peretoe teenus",H1542&lt;[2]an!$M$37,S1542&lt;&gt;"kahepoolne vajaduspõhine",RANK(D1542,$D1542:$D1542)+COUNTIFS($D$2:D1542,D1542,$F$2:F1542,F1542)-1&gt;1),"",
IF(AND(F1542="Peretoe teenus",H1542&lt;[2]an!$M$37,S1542="kahepoolne vajaduspõhine",U1542="",RANK(D1542,$D1542:$D1542)+COUNTIFS($D$2:D1542,D1542,$F$2:F1542,F1542)-1=1),X1542,
IF(AND(F1542="Peretoe teenus",H1542&lt;[2]an!$M$37,S1542="kahepoolne vajaduspõhine",U1542="",RANK(D1542,$D1542:$D1542)+COUNTIFS($D$2:D1542,D1542,$F$2:F1542,F1542)-1&gt;1),"",
IF(AND(F1542="Peretoe teenus",H1542&lt;[2]an!$M$37,S1542="kahepoolne vajaduspõhine",U1542&lt;[2]an!$M$37,RANK(D1542,$D1542:$D1542)+COUNTIFS($D$2:D1542,D1542,$F$2:F1542,F1542)-1=1),X1542,
IF(AND(F1542="Peretoe teenus",H1542&lt;[2]an!$M$37,S1542="kahepoolne vajaduspõhine",U1542&lt;[2]an!$M$37,RANK(D1542,$D1542:$D1542)+COUNTIFS($D$2:D1542,D1542,$F$2:F1542,F1542)-1&gt;1),"",
IF(AND(F1542="Peretoe teenus",H1542&lt;[2]an!$M$37,S1542="kahepoolne vajaduspõhine",U1542&gt;=[2]an!$M$37,U1542&lt;=[2]an!$M$38,RANK(D1542,$D1542:$D1542)+COUNTIFS($D$2:D1542,D1542,$F$2:F1542,F1542)-1=1),
((EOMONTH(U1542,0)-U1542+1)*X1542)/DAY(EOMONTH(U1542,0))+(DAY(U1542)-1)*100/DAY(EOMONTH(U1542,0)),
IF(AND(F1542="Peretoe teenus",H1542&lt;[2]an!$M$37,S1542="kahepoolne vajaduspõhine",U1542&gt;=[2]an!$M$37,U1542&lt;=[2]an!$M$38,RANK(D1542,$D1542:$D1542)+COUNTIFS($D$2:D1542,D1542,$F$2:F1542,F1542)-1&gt;1),"",
IF(AND(F1542="Peretoe teenus",H1542&lt;[2]an!$M$37,S1542="kahepoolne vajaduspõhine",U1542&gt;[2]an!$M$38,RANK(D1542,$D1542:$D1542)+COUNTIFS($D$2:D1542,D1542,$F$2:F1542,F1542)-1=1),X1542,
IF(AND(F1542="Peretoe teenus",H1542&lt;[2]an!$M$37,S1542="kahepoolne vajaduspõhine",U1542&gt;[2]an!$M$38,RANK(D1542,$D1542:$D1542)+COUNTIFS($D$2:D1542,D1542,$F$2:F1542,F1542)-1&gt;1),"",X1542*W1542)))))))))))))),"")</f>
        <v/>
      </c>
      <c r="Z1542" s="18" t="str">
        <f t="shared" si="73"/>
        <v/>
      </c>
      <c r="AA1542" s="19" t="str">
        <f>IFERROR(VLOOKUP(E1542,[2]an!$A$3:$B$81,2,FALSE),"")</f>
        <v/>
      </c>
      <c r="AB1542" s="19" t="str">
        <f>IFERROR(VLOOKUP(AA1542,[2]an!$C$2:$D$16,2,FALSE),"")</f>
        <v/>
      </c>
      <c r="AC1542" s="20"/>
      <c r="AD1542" s="21" t="str">
        <f>IF(A1542=[2]an!$F$36,VLOOKUP([2]an!$F$36,[2]an!$F$36:$H$36,3,FALSE),IF(A1542=[2]an!$F$35,VLOOKUP([2]an!$F$35,[2]an!$F$35:$H$35,3,FALSE),IF(A1542=[2]an!$F$33,VLOOKUP([2]an!$F$33,[2]an!$F$33:$H$33,3,FALSE),IF(A1542=[2]an!$F$31,VLOOKUP([2]an!$F$31,[2]an!$F$31:$H$31,3,FALSE),""))))</f>
        <v/>
      </c>
    </row>
    <row r="1543" spans="6:30" x14ac:dyDescent="0.2">
      <c r="F1543" s="10"/>
      <c r="G1543" s="8" t="str">
        <f t="shared" si="74"/>
        <v/>
      </c>
      <c r="H1543" s="13"/>
      <c r="K1543" s="13"/>
      <c r="L1543" s="10"/>
      <c r="M1543" s="10"/>
      <c r="S1543" s="8" t="str">
        <f>IFERROR(VLOOKUP(D1543,[1]peretoe_teenus!$A$2:$L$2000,5,FALSE),"")</f>
        <v/>
      </c>
      <c r="U1543" s="13"/>
      <c r="V1543" s="15" t="str" cm="1">
        <f t="array" ref="V1543">IFERROR(IF(AND(F1543="Tugigrupp",RANK(K1543,$K1543:$K1543)+COUNTIFS($K$2:K1543,K1543,$L$2:L1543,L1543,$M$2:M1543,M1543,$I$2:I1543,I1543,$G$2:G1543,G1543,$F$2:F1543,F1543)-1=1),SUMPRODUCT(($F$2:$F$4154=F1543)*($G$2:$G$4154=G1543)*($K$2:$K$4154=K1543)*($I$2:$I$4154=I1543)*($L$2:$L$4154=L1543)*($M$2:$M$4154=M1543)),""),"")</f>
        <v/>
      </c>
      <c r="W1543" s="15" t="str">
        <f t="shared" si="72"/>
        <v/>
      </c>
      <c r="X1543" s="16" t="str">
        <f>IF(AND(A1543=[2]an!$G$38,F1543=[2]an!$E$40),[2]an!$G$40,IF(AND(A1543=[2]an!$G$38,F1543=[2]an!$E$41),[2]an!$G$41,IF(AND(A1543=[2]an!$G$38,F1543=[2]an!$E$39,H1543&gt;=[2]an!$M$37),[2]an!$G$39,
IF(AND(A1543=[2]an!$G$38,F1543=[2]an!$E$39,H1543&lt;[2]an!$M$37,S1543="kahepoolne vajaduspõhine",U1543=""),[2]an!$M$40,
IF(AND(A1543=[2]an!$G$38,F1543=[2]an!$E$39,H1543&lt;[2]an!$M$37,S1543="kahepoolne vajaduspõhine",U1543&lt;&gt;""),[2]an!$G$39,
IF(AND(A1543=[2]an!$G$38,F1543=[2]an!$E$39,H1543&lt;[2]an!$M$37,S1543&lt;&gt;"kahepoolne vajaduspõhine"),[2]an!$G$39,
IF(AND(A1543=[2]an!$G$38,F1543=[2]an!$E$42),[2]an!$G$42,
IF(AND(A1543=[2]an!$H$38,F1543=[2]an!$E$40),[2]an!$H$40,IF(AND(A1543=[2]an!$H$38,F1543=[2]an!$E$41),[2]an!$H$41,IF(AND(A1543=[2]an!$H$38,F1543=[2]an!$E$39,H1543&gt;=[2]an!$M$37),[2]an!$H$39,
IF(AND(A1543=[2]an!$H$38,F1543=[2]an!$E$39,H1543&lt;[2]an!$M$37,S1543="kahepoolne vajaduspõhine",U1543=""),[2]an!$M$40,
IF(AND(A1543=[2]an!$H$38,F1543=[2]an!$E$39,H1543&lt;[2]an!$M$37,S1543="kahepoolne vajaduspõhine",U1543&lt;&gt;""),[2]an!$H$39,
IF(AND(A1543=[2]an!$H$38,F1543=[2]an!$E$39,H1543&lt;[2]an!$M$37,S1543&lt;&gt;"kahepoolne vajaduspõhine"),[2]an!$H$39,
IF(AND(A1543=[2]an!$H$38,F1543=[2]an!$E$42),[2]an!$H$42,
IF(AND(A1543=[2]an!$I$38,F1543=[2]an!$E$40),[2]an!$I$40,IF(AND(A1543=[2]an!$I$38,F1543=[2]an!$E$41),[2]an!$I$41,IF(AND(A1543=[2]an!$I$38,F1543=[2]an!$E$39,H1543&gt;=[2]an!$M$37),[2]an!$I$39,
IF(AND(A1543=[2]an!$I$38,F1543=[2]an!$E$39,H1543&lt;[2]an!$M$37,S1543="kahepoolne vajaduspõhine",U1543=""),[2]an!$M$40,
IF(AND(A1543=[2]an!$I$38,F1543=[2]an!$E$39,H1543&lt;[2]an!$M$37,S1543="kahepoolne vajaduspõhine",U1543&lt;&gt;""),[2]an!$I$39,
IF(AND(A1543=[2]an!$I$38,F1543=[2]an!$E$39,H1543&lt;[2]an!$M$37,S1543&lt;&gt;"kahepoolne vajaduspõhine"),[2]an!$I$39,
IF(AND(A1543=[2]an!$I$38,F1543=[2]an!$E$42),[2]an!$I$42,
IF(AND(A1543=[2]an!$J$38,F1543=[2]an!$E$40),[2]an!$J$40,IF(AND(A1543=[2]an!$J$38,F1543=[2]an!$E$41),[2]an!$J$41,IF(AND(A1543=[2]an!$J$38,F1543=[2]an!$E$39,H1543&gt;=[2]an!$M$37),[2]an!$J$39,
IF(AND(A1543=[2]an!$J$38,F1543=[2]an!$E$39,H1543&lt;[2]an!$M$37,S1543="kahepoolne vajaduspõhine",U1543=""),[2]an!$M$40,
IF(AND(A1543=[2]an!$J$38,F1543=[2]an!$E$39,H1543&lt;[2]an!$M$37,S1543="kahepoolne vajaduspõhine",U1543&lt;&gt;""),[2]an!$J$39,
IF(AND(A1543=[2]an!$J$38,F1543=[2]an!$E$39,H1543&lt;[2]an!$M$37,S1543&lt;&gt;"kahepoolne vajaduspõhine"),[2]an!$J$39,
IF(AND(A1543=[2]an!$J$38,F1543=[2]an!$E$42),[2]an!$J$42,""))))))))))))))))))))))))))))</f>
        <v/>
      </c>
      <c r="Y1543" s="17" t="str">
        <f>IFERROR(IF(F1543="Tugigrupp",0,
IF(AND(F1543="Peretoe teenus",H1543&gt;=[2]an!$M$37,RANK(D1543,$D1543:$D1543)+COUNTIFS($D$2:D1543,D1543,$F$2:F1543,F1543)-1&gt;1),"",
IF(AND(F1543="Peretoe teenus",H1543&gt;=[2]an!$M$37,RANK(D1543,$D1543:$D1543)+COUNTIFS($D$2:D1543,D1543,$F$2:F1543,F1543)-1=1,MONTH(H1543)=MONTH(K1543)=TRUE,YEAR(H1543)=YEAR(K1543)=TRUE),((EOMONTH(H1543,0)-H1543+1)*X1543)/DAY(EOMONTH(H1543,0)),
IF(AND(F1543="Peretoe teenus",H1543&gt;=[2]an!$M$37,RANK(D1543,$D1543:$D1543)+COUNTIFS($D$2:D1543,D1543,$F$2:F1543,F1543)-1=1),X1543,
IF(AND(F1543="Peretoe teenus",H1543&lt;[2]an!$M$37,S1543&lt;&gt;"kahepoolne vajaduspõhine",RANK(D1543,$D1543:$D1543)+COUNTIFS($D$2:D1543,D1543,$F$2:F1543,F1543)-1=1),X1543,
IF(AND(F1543="Peretoe teenus",H1543&lt;[2]an!$M$37,S1543&lt;&gt;"kahepoolne vajaduspõhine",RANK(D1543,$D1543:$D1543)+COUNTIFS($D$2:D1543,D1543,$F$2:F1543,F1543)-1&gt;1),"",
IF(AND(F1543="Peretoe teenus",H1543&lt;[2]an!$M$37,S1543="kahepoolne vajaduspõhine",U1543="",RANK(D1543,$D1543:$D1543)+COUNTIFS($D$2:D1543,D1543,$F$2:F1543,F1543)-1=1),X1543,
IF(AND(F1543="Peretoe teenus",H1543&lt;[2]an!$M$37,S1543="kahepoolne vajaduspõhine",U1543="",RANK(D1543,$D1543:$D1543)+COUNTIFS($D$2:D1543,D1543,$F$2:F1543,F1543)-1&gt;1),"",
IF(AND(F1543="Peretoe teenus",H1543&lt;[2]an!$M$37,S1543="kahepoolne vajaduspõhine",U1543&lt;[2]an!$M$37,RANK(D1543,$D1543:$D1543)+COUNTIFS($D$2:D1543,D1543,$F$2:F1543,F1543)-1=1),X1543,
IF(AND(F1543="Peretoe teenus",H1543&lt;[2]an!$M$37,S1543="kahepoolne vajaduspõhine",U1543&lt;[2]an!$M$37,RANK(D1543,$D1543:$D1543)+COUNTIFS($D$2:D1543,D1543,$F$2:F1543,F1543)-1&gt;1),"",
IF(AND(F1543="Peretoe teenus",H1543&lt;[2]an!$M$37,S1543="kahepoolne vajaduspõhine",U1543&gt;=[2]an!$M$37,U1543&lt;=[2]an!$M$38,RANK(D1543,$D1543:$D1543)+COUNTIFS($D$2:D1543,D1543,$F$2:F1543,F1543)-1=1),
((EOMONTH(U1543,0)-U1543+1)*X1543)/DAY(EOMONTH(U1543,0))+(DAY(U1543)-1)*100/DAY(EOMONTH(U1543,0)),
IF(AND(F1543="Peretoe teenus",H1543&lt;[2]an!$M$37,S1543="kahepoolne vajaduspõhine",U1543&gt;=[2]an!$M$37,U1543&lt;=[2]an!$M$38,RANK(D1543,$D1543:$D1543)+COUNTIFS($D$2:D1543,D1543,$F$2:F1543,F1543)-1&gt;1),"",
IF(AND(F1543="Peretoe teenus",H1543&lt;[2]an!$M$37,S1543="kahepoolne vajaduspõhine",U1543&gt;[2]an!$M$38,RANK(D1543,$D1543:$D1543)+COUNTIFS($D$2:D1543,D1543,$F$2:F1543,F1543)-1=1),X1543,
IF(AND(F1543="Peretoe teenus",H1543&lt;[2]an!$M$37,S1543="kahepoolne vajaduspõhine",U1543&gt;[2]an!$M$38,RANK(D1543,$D1543:$D1543)+COUNTIFS($D$2:D1543,D1543,$F$2:F1543,F1543)-1&gt;1),"",X1543*W1543)))))))))))))),"")</f>
        <v/>
      </c>
      <c r="Z1543" s="18" t="str">
        <f t="shared" si="73"/>
        <v/>
      </c>
      <c r="AA1543" s="19" t="str">
        <f>IFERROR(VLOOKUP(E1543,[2]an!$A$3:$B$81,2,FALSE),"")</f>
        <v/>
      </c>
      <c r="AB1543" s="19" t="str">
        <f>IFERROR(VLOOKUP(AA1543,[2]an!$C$2:$D$16,2,FALSE),"")</f>
        <v/>
      </c>
      <c r="AC1543" s="20"/>
      <c r="AD1543" s="21" t="str">
        <f>IF(A1543=[2]an!$F$36,VLOOKUP([2]an!$F$36,[2]an!$F$36:$H$36,3,FALSE),IF(A1543=[2]an!$F$35,VLOOKUP([2]an!$F$35,[2]an!$F$35:$H$35,3,FALSE),IF(A1543=[2]an!$F$33,VLOOKUP([2]an!$F$33,[2]an!$F$33:$H$33,3,FALSE),IF(A1543=[2]an!$F$31,VLOOKUP([2]an!$F$31,[2]an!$F$31:$H$31,3,FALSE),""))))</f>
        <v/>
      </c>
    </row>
    <row r="1544" spans="6:30" x14ac:dyDescent="0.2">
      <c r="F1544" s="10"/>
      <c r="G1544" s="8" t="str">
        <f t="shared" si="74"/>
        <v/>
      </c>
      <c r="H1544" s="13"/>
      <c r="K1544" s="13"/>
      <c r="L1544" s="10"/>
      <c r="M1544" s="10"/>
      <c r="S1544" s="8" t="str">
        <f>IFERROR(VLOOKUP(D1544,[1]peretoe_teenus!$A$2:$L$2000,5,FALSE),"")</f>
        <v/>
      </c>
      <c r="U1544" s="13"/>
      <c r="V1544" s="15" t="str" cm="1">
        <f t="array" ref="V1544">IFERROR(IF(AND(F1544="Tugigrupp",RANK(K1544,$K1544:$K1544)+COUNTIFS($K$2:K1544,K1544,$L$2:L1544,L1544,$M$2:M1544,M1544,$I$2:I1544,I1544,$G$2:G1544,G1544,$F$2:F1544,F1544)-1=1),SUMPRODUCT(($F$2:$F$4154=F1544)*($G$2:$G$4154=G1544)*($K$2:$K$4154=K1544)*($I$2:$I$4154=I1544)*($L$2:$L$4154=L1544)*($M$2:$M$4154=M1544)),""),"")</f>
        <v/>
      </c>
      <c r="W1544" s="15" t="str">
        <f t="shared" si="72"/>
        <v/>
      </c>
      <c r="X1544" s="16" t="str">
        <f>IF(AND(A1544=[2]an!$G$38,F1544=[2]an!$E$40),[2]an!$G$40,IF(AND(A1544=[2]an!$G$38,F1544=[2]an!$E$41),[2]an!$G$41,IF(AND(A1544=[2]an!$G$38,F1544=[2]an!$E$39,H1544&gt;=[2]an!$M$37),[2]an!$G$39,
IF(AND(A1544=[2]an!$G$38,F1544=[2]an!$E$39,H1544&lt;[2]an!$M$37,S1544="kahepoolne vajaduspõhine",U1544=""),[2]an!$M$40,
IF(AND(A1544=[2]an!$G$38,F1544=[2]an!$E$39,H1544&lt;[2]an!$M$37,S1544="kahepoolne vajaduspõhine",U1544&lt;&gt;""),[2]an!$G$39,
IF(AND(A1544=[2]an!$G$38,F1544=[2]an!$E$39,H1544&lt;[2]an!$M$37,S1544&lt;&gt;"kahepoolne vajaduspõhine"),[2]an!$G$39,
IF(AND(A1544=[2]an!$G$38,F1544=[2]an!$E$42),[2]an!$G$42,
IF(AND(A1544=[2]an!$H$38,F1544=[2]an!$E$40),[2]an!$H$40,IF(AND(A1544=[2]an!$H$38,F1544=[2]an!$E$41),[2]an!$H$41,IF(AND(A1544=[2]an!$H$38,F1544=[2]an!$E$39,H1544&gt;=[2]an!$M$37),[2]an!$H$39,
IF(AND(A1544=[2]an!$H$38,F1544=[2]an!$E$39,H1544&lt;[2]an!$M$37,S1544="kahepoolne vajaduspõhine",U1544=""),[2]an!$M$40,
IF(AND(A1544=[2]an!$H$38,F1544=[2]an!$E$39,H1544&lt;[2]an!$M$37,S1544="kahepoolne vajaduspõhine",U1544&lt;&gt;""),[2]an!$H$39,
IF(AND(A1544=[2]an!$H$38,F1544=[2]an!$E$39,H1544&lt;[2]an!$M$37,S1544&lt;&gt;"kahepoolne vajaduspõhine"),[2]an!$H$39,
IF(AND(A1544=[2]an!$H$38,F1544=[2]an!$E$42),[2]an!$H$42,
IF(AND(A1544=[2]an!$I$38,F1544=[2]an!$E$40),[2]an!$I$40,IF(AND(A1544=[2]an!$I$38,F1544=[2]an!$E$41),[2]an!$I$41,IF(AND(A1544=[2]an!$I$38,F1544=[2]an!$E$39,H1544&gt;=[2]an!$M$37),[2]an!$I$39,
IF(AND(A1544=[2]an!$I$38,F1544=[2]an!$E$39,H1544&lt;[2]an!$M$37,S1544="kahepoolne vajaduspõhine",U1544=""),[2]an!$M$40,
IF(AND(A1544=[2]an!$I$38,F1544=[2]an!$E$39,H1544&lt;[2]an!$M$37,S1544="kahepoolne vajaduspõhine",U1544&lt;&gt;""),[2]an!$I$39,
IF(AND(A1544=[2]an!$I$38,F1544=[2]an!$E$39,H1544&lt;[2]an!$M$37,S1544&lt;&gt;"kahepoolne vajaduspõhine"),[2]an!$I$39,
IF(AND(A1544=[2]an!$I$38,F1544=[2]an!$E$42),[2]an!$I$42,
IF(AND(A1544=[2]an!$J$38,F1544=[2]an!$E$40),[2]an!$J$40,IF(AND(A1544=[2]an!$J$38,F1544=[2]an!$E$41),[2]an!$J$41,IF(AND(A1544=[2]an!$J$38,F1544=[2]an!$E$39,H1544&gt;=[2]an!$M$37),[2]an!$J$39,
IF(AND(A1544=[2]an!$J$38,F1544=[2]an!$E$39,H1544&lt;[2]an!$M$37,S1544="kahepoolne vajaduspõhine",U1544=""),[2]an!$M$40,
IF(AND(A1544=[2]an!$J$38,F1544=[2]an!$E$39,H1544&lt;[2]an!$M$37,S1544="kahepoolne vajaduspõhine",U1544&lt;&gt;""),[2]an!$J$39,
IF(AND(A1544=[2]an!$J$38,F1544=[2]an!$E$39,H1544&lt;[2]an!$M$37,S1544&lt;&gt;"kahepoolne vajaduspõhine"),[2]an!$J$39,
IF(AND(A1544=[2]an!$J$38,F1544=[2]an!$E$42),[2]an!$J$42,""))))))))))))))))))))))))))))</f>
        <v/>
      </c>
      <c r="Y1544" s="17" t="str">
        <f>IFERROR(IF(F1544="Tugigrupp",0,
IF(AND(F1544="Peretoe teenus",H1544&gt;=[2]an!$M$37,RANK(D1544,$D1544:$D1544)+COUNTIFS($D$2:D1544,D1544,$F$2:F1544,F1544)-1&gt;1),"",
IF(AND(F1544="Peretoe teenus",H1544&gt;=[2]an!$M$37,RANK(D1544,$D1544:$D1544)+COUNTIFS($D$2:D1544,D1544,$F$2:F1544,F1544)-1=1,MONTH(H1544)=MONTH(K1544)=TRUE,YEAR(H1544)=YEAR(K1544)=TRUE),((EOMONTH(H1544,0)-H1544+1)*X1544)/DAY(EOMONTH(H1544,0)),
IF(AND(F1544="Peretoe teenus",H1544&gt;=[2]an!$M$37,RANK(D1544,$D1544:$D1544)+COUNTIFS($D$2:D1544,D1544,$F$2:F1544,F1544)-1=1),X1544,
IF(AND(F1544="Peretoe teenus",H1544&lt;[2]an!$M$37,S1544&lt;&gt;"kahepoolne vajaduspõhine",RANK(D1544,$D1544:$D1544)+COUNTIFS($D$2:D1544,D1544,$F$2:F1544,F1544)-1=1),X1544,
IF(AND(F1544="Peretoe teenus",H1544&lt;[2]an!$M$37,S1544&lt;&gt;"kahepoolne vajaduspõhine",RANK(D1544,$D1544:$D1544)+COUNTIFS($D$2:D1544,D1544,$F$2:F1544,F1544)-1&gt;1),"",
IF(AND(F1544="Peretoe teenus",H1544&lt;[2]an!$M$37,S1544="kahepoolne vajaduspõhine",U1544="",RANK(D1544,$D1544:$D1544)+COUNTIFS($D$2:D1544,D1544,$F$2:F1544,F1544)-1=1),X1544,
IF(AND(F1544="Peretoe teenus",H1544&lt;[2]an!$M$37,S1544="kahepoolne vajaduspõhine",U1544="",RANK(D1544,$D1544:$D1544)+COUNTIFS($D$2:D1544,D1544,$F$2:F1544,F1544)-1&gt;1),"",
IF(AND(F1544="Peretoe teenus",H1544&lt;[2]an!$M$37,S1544="kahepoolne vajaduspõhine",U1544&lt;[2]an!$M$37,RANK(D1544,$D1544:$D1544)+COUNTIFS($D$2:D1544,D1544,$F$2:F1544,F1544)-1=1),X1544,
IF(AND(F1544="Peretoe teenus",H1544&lt;[2]an!$M$37,S1544="kahepoolne vajaduspõhine",U1544&lt;[2]an!$M$37,RANK(D1544,$D1544:$D1544)+COUNTIFS($D$2:D1544,D1544,$F$2:F1544,F1544)-1&gt;1),"",
IF(AND(F1544="Peretoe teenus",H1544&lt;[2]an!$M$37,S1544="kahepoolne vajaduspõhine",U1544&gt;=[2]an!$M$37,U1544&lt;=[2]an!$M$38,RANK(D1544,$D1544:$D1544)+COUNTIFS($D$2:D1544,D1544,$F$2:F1544,F1544)-1=1),
((EOMONTH(U1544,0)-U1544+1)*X1544)/DAY(EOMONTH(U1544,0))+(DAY(U1544)-1)*100/DAY(EOMONTH(U1544,0)),
IF(AND(F1544="Peretoe teenus",H1544&lt;[2]an!$M$37,S1544="kahepoolne vajaduspõhine",U1544&gt;=[2]an!$M$37,U1544&lt;=[2]an!$M$38,RANK(D1544,$D1544:$D1544)+COUNTIFS($D$2:D1544,D1544,$F$2:F1544,F1544)-1&gt;1),"",
IF(AND(F1544="Peretoe teenus",H1544&lt;[2]an!$M$37,S1544="kahepoolne vajaduspõhine",U1544&gt;[2]an!$M$38,RANK(D1544,$D1544:$D1544)+COUNTIFS($D$2:D1544,D1544,$F$2:F1544,F1544)-1=1),X1544,
IF(AND(F1544="Peretoe teenus",H1544&lt;[2]an!$M$37,S1544="kahepoolne vajaduspõhine",U1544&gt;[2]an!$M$38,RANK(D1544,$D1544:$D1544)+COUNTIFS($D$2:D1544,D1544,$F$2:F1544,F1544)-1&gt;1),"",X1544*W1544)))))))))))))),"")</f>
        <v/>
      </c>
      <c r="Z1544" s="18" t="str">
        <f t="shared" si="73"/>
        <v/>
      </c>
      <c r="AA1544" s="19" t="str">
        <f>IFERROR(VLOOKUP(E1544,[2]an!$A$3:$B$81,2,FALSE),"")</f>
        <v/>
      </c>
      <c r="AB1544" s="19" t="str">
        <f>IFERROR(VLOOKUP(AA1544,[2]an!$C$2:$D$16,2,FALSE),"")</f>
        <v/>
      </c>
      <c r="AC1544" s="20"/>
      <c r="AD1544" s="21" t="str">
        <f>IF(A1544=[2]an!$F$36,VLOOKUP([2]an!$F$36,[2]an!$F$36:$H$36,3,FALSE),IF(A1544=[2]an!$F$35,VLOOKUP([2]an!$F$35,[2]an!$F$35:$H$35,3,FALSE),IF(A1544=[2]an!$F$33,VLOOKUP([2]an!$F$33,[2]an!$F$33:$H$33,3,FALSE),IF(A1544=[2]an!$F$31,VLOOKUP([2]an!$F$31,[2]an!$F$31:$H$31,3,FALSE),""))))</f>
        <v/>
      </c>
    </row>
    <row r="1545" spans="6:30" x14ac:dyDescent="0.2">
      <c r="F1545" s="10"/>
      <c r="G1545" s="8" t="str">
        <f t="shared" si="74"/>
        <v/>
      </c>
      <c r="H1545" s="13"/>
      <c r="K1545" s="13"/>
      <c r="L1545" s="10"/>
      <c r="M1545" s="10"/>
      <c r="S1545" s="8" t="str">
        <f>IFERROR(VLOOKUP(D1545,[1]peretoe_teenus!$A$2:$L$2000,5,FALSE),"")</f>
        <v/>
      </c>
      <c r="U1545" s="13"/>
      <c r="V1545" s="15" t="str" cm="1">
        <f t="array" ref="V1545">IFERROR(IF(AND(F1545="Tugigrupp",RANK(K1545,$K1545:$K1545)+COUNTIFS($K$2:K1545,K1545,$L$2:L1545,L1545,$M$2:M1545,M1545,$I$2:I1545,I1545,$G$2:G1545,G1545,$F$2:F1545,F1545)-1=1),SUMPRODUCT(($F$2:$F$4154=F1545)*($G$2:$G$4154=G1545)*($K$2:$K$4154=K1545)*($I$2:$I$4154=I1545)*($L$2:$L$4154=L1545)*($M$2:$M$4154=M1545)),""),"")</f>
        <v/>
      </c>
      <c r="W1545" s="15" t="str">
        <f t="shared" si="72"/>
        <v/>
      </c>
      <c r="X1545" s="16" t="str">
        <f>IF(AND(A1545=[2]an!$G$38,F1545=[2]an!$E$40),[2]an!$G$40,IF(AND(A1545=[2]an!$G$38,F1545=[2]an!$E$41),[2]an!$G$41,IF(AND(A1545=[2]an!$G$38,F1545=[2]an!$E$39,H1545&gt;=[2]an!$M$37),[2]an!$G$39,
IF(AND(A1545=[2]an!$G$38,F1545=[2]an!$E$39,H1545&lt;[2]an!$M$37,S1545="kahepoolne vajaduspõhine",U1545=""),[2]an!$M$40,
IF(AND(A1545=[2]an!$G$38,F1545=[2]an!$E$39,H1545&lt;[2]an!$M$37,S1545="kahepoolne vajaduspõhine",U1545&lt;&gt;""),[2]an!$G$39,
IF(AND(A1545=[2]an!$G$38,F1545=[2]an!$E$39,H1545&lt;[2]an!$M$37,S1545&lt;&gt;"kahepoolne vajaduspõhine"),[2]an!$G$39,
IF(AND(A1545=[2]an!$G$38,F1545=[2]an!$E$42),[2]an!$G$42,
IF(AND(A1545=[2]an!$H$38,F1545=[2]an!$E$40),[2]an!$H$40,IF(AND(A1545=[2]an!$H$38,F1545=[2]an!$E$41),[2]an!$H$41,IF(AND(A1545=[2]an!$H$38,F1545=[2]an!$E$39,H1545&gt;=[2]an!$M$37),[2]an!$H$39,
IF(AND(A1545=[2]an!$H$38,F1545=[2]an!$E$39,H1545&lt;[2]an!$M$37,S1545="kahepoolne vajaduspõhine",U1545=""),[2]an!$M$40,
IF(AND(A1545=[2]an!$H$38,F1545=[2]an!$E$39,H1545&lt;[2]an!$M$37,S1545="kahepoolne vajaduspõhine",U1545&lt;&gt;""),[2]an!$H$39,
IF(AND(A1545=[2]an!$H$38,F1545=[2]an!$E$39,H1545&lt;[2]an!$M$37,S1545&lt;&gt;"kahepoolne vajaduspõhine"),[2]an!$H$39,
IF(AND(A1545=[2]an!$H$38,F1545=[2]an!$E$42),[2]an!$H$42,
IF(AND(A1545=[2]an!$I$38,F1545=[2]an!$E$40),[2]an!$I$40,IF(AND(A1545=[2]an!$I$38,F1545=[2]an!$E$41),[2]an!$I$41,IF(AND(A1545=[2]an!$I$38,F1545=[2]an!$E$39,H1545&gt;=[2]an!$M$37),[2]an!$I$39,
IF(AND(A1545=[2]an!$I$38,F1545=[2]an!$E$39,H1545&lt;[2]an!$M$37,S1545="kahepoolne vajaduspõhine",U1545=""),[2]an!$M$40,
IF(AND(A1545=[2]an!$I$38,F1545=[2]an!$E$39,H1545&lt;[2]an!$M$37,S1545="kahepoolne vajaduspõhine",U1545&lt;&gt;""),[2]an!$I$39,
IF(AND(A1545=[2]an!$I$38,F1545=[2]an!$E$39,H1545&lt;[2]an!$M$37,S1545&lt;&gt;"kahepoolne vajaduspõhine"),[2]an!$I$39,
IF(AND(A1545=[2]an!$I$38,F1545=[2]an!$E$42),[2]an!$I$42,
IF(AND(A1545=[2]an!$J$38,F1545=[2]an!$E$40),[2]an!$J$40,IF(AND(A1545=[2]an!$J$38,F1545=[2]an!$E$41),[2]an!$J$41,IF(AND(A1545=[2]an!$J$38,F1545=[2]an!$E$39,H1545&gt;=[2]an!$M$37),[2]an!$J$39,
IF(AND(A1545=[2]an!$J$38,F1545=[2]an!$E$39,H1545&lt;[2]an!$M$37,S1545="kahepoolne vajaduspõhine",U1545=""),[2]an!$M$40,
IF(AND(A1545=[2]an!$J$38,F1545=[2]an!$E$39,H1545&lt;[2]an!$M$37,S1545="kahepoolne vajaduspõhine",U1545&lt;&gt;""),[2]an!$J$39,
IF(AND(A1545=[2]an!$J$38,F1545=[2]an!$E$39,H1545&lt;[2]an!$M$37,S1545&lt;&gt;"kahepoolne vajaduspõhine"),[2]an!$J$39,
IF(AND(A1545=[2]an!$J$38,F1545=[2]an!$E$42),[2]an!$J$42,""))))))))))))))))))))))))))))</f>
        <v/>
      </c>
      <c r="Y1545" s="17" t="str">
        <f>IFERROR(IF(F1545="Tugigrupp",0,
IF(AND(F1545="Peretoe teenus",H1545&gt;=[2]an!$M$37,RANK(D1545,$D1545:$D1545)+COUNTIFS($D$2:D1545,D1545,$F$2:F1545,F1545)-1&gt;1),"",
IF(AND(F1545="Peretoe teenus",H1545&gt;=[2]an!$M$37,RANK(D1545,$D1545:$D1545)+COUNTIFS($D$2:D1545,D1545,$F$2:F1545,F1545)-1=1,MONTH(H1545)=MONTH(K1545)=TRUE,YEAR(H1545)=YEAR(K1545)=TRUE),((EOMONTH(H1545,0)-H1545+1)*X1545)/DAY(EOMONTH(H1545,0)),
IF(AND(F1545="Peretoe teenus",H1545&gt;=[2]an!$M$37,RANK(D1545,$D1545:$D1545)+COUNTIFS($D$2:D1545,D1545,$F$2:F1545,F1545)-1=1),X1545,
IF(AND(F1545="Peretoe teenus",H1545&lt;[2]an!$M$37,S1545&lt;&gt;"kahepoolne vajaduspõhine",RANK(D1545,$D1545:$D1545)+COUNTIFS($D$2:D1545,D1545,$F$2:F1545,F1545)-1=1),X1545,
IF(AND(F1545="Peretoe teenus",H1545&lt;[2]an!$M$37,S1545&lt;&gt;"kahepoolne vajaduspõhine",RANK(D1545,$D1545:$D1545)+COUNTIFS($D$2:D1545,D1545,$F$2:F1545,F1545)-1&gt;1),"",
IF(AND(F1545="Peretoe teenus",H1545&lt;[2]an!$M$37,S1545="kahepoolne vajaduspõhine",U1545="",RANK(D1545,$D1545:$D1545)+COUNTIFS($D$2:D1545,D1545,$F$2:F1545,F1545)-1=1),X1545,
IF(AND(F1545="Peretoe teenus",H1545&lt;[2]an!$M$37,S1545="kahepoolne vajaduspõhine",U1545="",RANK(D1545,$D1545:$D1545)+COUNTIFS($D$2:D1545,D1545,$F$2:F1545,F1545)-1&gt;1),"",
IF(AND(F1545="Peretoe teenus",H1545&lt;[2]an!$M$37,S1545="kahepoolne vajaduspõhine",U1545&lt;[2]an!$M$37,RANK(D1545,$D1545:$D1545)+COUNTIFS($D$2:D1545,D1545,$F$2:F1545,F1545)-1=1),X1545,
IF(AND(F1545="Peretoe teenus",H1545&lt;[2]an!$M$37,S1545="kahepoolne vajaduspõhine",U1545&lt;[2]an!$M$37,RANK(D1545,$D1545:$D1545)+COUNTIFS($D$2:D1545,D1545,$F$2:F1545,F1545)-1&gt;1),"",
IF(AND(F1545="Peretoe teenus",H1545&lt;[2]an!$M$37,S1545="kahepoolne vajaduspõhine",U1545&gt;=[2]an!$M$37,U1545&lt;=[2]an!$M$38,RANK(D1545,$D1545:$D1545)+COUNTIFS($D$2:D1545,D1545,$F$2:F1545,F1545)-1=1),
((EOMONTH(U1545,0)-U1545+1)*X1545)/DAY(EOMONTH(U1545,0))+(DAY(U1545)-1)*100/DAY(EOMONTH(U1545,0)),
IF(AND(F1545="Peretoe teenus",H1545&lt;[2]an!$M$37,S1545="kahepoolne vajaduspõhine",U1545&gt;=[2]an!$M$37,U1545&lt;=[2]an!$M$38,RANK(D1545,$D1545:$D1545)+COUNTIFS($D$2:D1545,D1545,$F$2:F1545,F1545)-1&gt;1),"",
IF(AND(F1545="Peretoe teenus",H1545&lt;[2]an!$M$37,S1545="kahepoolne vajaduspõhine",U1545&gt;[2]an!$M$38,RANK(D1545,$D1545:$D1545)+COUNTIFS($D$2:D1545,D1545,$F$2:F1545,F1545)-1=1),X1545,
IF(AND(F1545="Peretoe teenus",H1545&lt;[2]an!$M$37,S1545="kahepoolne vajaduspõhine",U1545&gt;[2]an!$M$38,RANK(D1545,$D1545:$D1545)+COUNTIFS($D$2:D1545,D1545,$F$2:F1545,F1545)-1&gt;1),"",X1545*W1545)))))))))))))),"")</f>
        <v/>
      </c>
      <c r="Z1545" s="18" t="str">
        <f t="shared" si="73"/>
        <v/>
      </c>
      <c r="AA1545" s="19" t="str">
        <f>IFERROR(VLOOKUP(E1545,[2]an!$A$3:$B$81,2,FALSE),"")</f>
        <v/>
      </c>
      <c r="AB1545" s="19" t="str">
        <f>IFERROR(VLOOKUP(AA1545,[2]an!$C$2:$D$16,2,FALSE),"")</f>
        <v/>
      </c>
      <c r="AC1545" s="20"/>
      <c r="AD1545" s="21" t="str">
        <f>IF(A1545=[2]an!$F$36,VLOOKUP([2]an!$F$36,[2]an!$F$36:$H$36,3,FALSE),IF(A1545=[2]an!$F$35,VLOOKUP([2]an!$F$35,[2]an!$F$35:$H$35,3,FALSE),IF(A1545=[2]an!$F$33,VLOOKUP([2]an!$F$33,[2]an!$F$33:$H$33,3,FALSE),IF(A1545=[2]an!$F$31,VLOOKUP([2]an!$F$31,[2]an!$F$31:$H$31,3,FALSE),""))))</f>
        <v/>
      </c>
    </row>
    <row r="1546" spans="6:30" x14ac:dyDescent="0.2">
      <c r="F1546" s="10"/>
      <c r="G1546" s="8" t="str">
        <f t="shared" si="74"/>
        <v/>
      </c>
      <c r="H1546" s="13"/>
      <c r="K1546" s="13"/>
      <c r="L1546" s="10"/>
      <c r="M1546" s="10"/>
      <c r="S1546" s="8" t="str">
        <f>IFERROR(VLOOKUP(D1546,[1]peretoe_teenus!$A$2:$L$2000,5,FALSE),"")</f>
        <v/>
      </c>
      <c r="U1546" s="13"/>
      <c r="V1546" s="15" t="str" cm="1">
        <f t="array" ref="V1546">IFERROR(IF(AND(F1546="Tugigrupp",RANK(K1546,$K1546:$K1546)+COUNTIFS($K$2:K1546,K1546,$L$2:L1546,L1546,$M$2:M1546,M1546,$I$2:I1546,I1546,$G$2:G1546,G1546,$F$2:F1546,F1546)-1=1),SUMPRODUCT(($F$2:$F$4154=F1546)*($G$2:$G$4154=G1546)*($K$2:$K$4154=K1546)*($I$2:$I$4154=I1546)*($L$2:$L$4154=L1546)*($M$2:$M$4154=M1546)),""),"")</f>
        <v/>
      </c>
      <c r="W1546" s="15" t="str">
        <f t="shared" si="72"/>
        <v/>
      </c>
      <c r="X1546" s="16" t="str">
        <f>IF(AND(A1546=[2]an!$G$38,F1546=[2]an!$E$40),[2]an!$G$40,IF(AND(A1546=[2]an!$G$38,F1546=[2]an!$E$41),[2]an!$G$41,IF(AND(A1546=[2]an!$G$38,F1546=[2]an!$E$39,H1546&gt;=[2]an!$M$37),[2]an!$G$39,
IF(AND(A1546=[2]an!$G$38,F1546=[2]an!$E$39,H1546&lt;[2]an!$M$37,S1546="kahepoolne vajaduspõhine",U1546=""),[2]an!$M$40,
IF(AND(A1546=[2]an!$G$38,F1546=[2]an!$E$39,H1546&lt;[2]an!$M$37,S1546="kahepoolne vajaduspõhine",U1546&lt;&gt;""),[2]an!$G$39,
IF(AND(A1546=[2]an!$G$38,F1546=[2]an!$E$39,H1546&lt;[2]an!$M$37,S1546&lt;&gt;"kahepoolne vajaduspõhine"),[2]an!$G$39,
IF(AND(A1546=[2]an!$G$38,F1546=[2]an!$E$42),[2]an!$G$42,
IF(AND(A1546=[2]an!$H$38,F1546=[2]an!$E$40),[2]an!$H$40,IF(AND(A1546=[2]an!$H$38,F1546=[2]an!$E$41),[2]an!$H$41,IF(AND(A1546=[2]an!$H$38,F1546=[2]an!$E$39,H1546&gt;=[2]an!$M$37),[2]an!$H$39,
IF(AND(A1546=[2]an!$H$38,F1546=[2]an!$E$39,H1546&lt;[2]an!$M$37,S1546="kahepoolne vajaduspõhine",U1546=""),[2]an!$M$40,
IF(AND(A1546=[2]an!$H$38,F1546=[2]an!$E$39,H1546&lt;[2]an!$M$37,S1546="kahepoolne vajaduspõhine",U1546&lt;&gt;""),[2]an!$H$39,
IF(AND(A1546=[2]an!$H$38,F1546=[2]an!$E$39,H1546&lt;[2]an!$M$37,S1546&lt;&gt;"kahepoolne vajaduspõhine"),[2]an!$H$39,
IF(AND(A1546=[2]an!$H$38,F1546=[2]an!$E$42),[2]an!$H$42,
IF(AND(A1546=[2]an!$I$38,F1546=[2]an!$E$40),[2]an!$I$40,IF(AND(A1546=[2]an!$I$38,F1546=[2]an!$E$41),[2]an!$I$41,IF(AND(A1546=[2]an!$I$38,F1546=[2]an!$E$39,H1546&gt;=[2]an!$M$37),[2]an!$I$39,
IF(AND(A1546=[2]an!$I$38,F1546=[2]an!$E$39,H1546&lt;[2]an!$M$37,S1546="kahepoolne vajaduspõhine",U1546=""),[2]an!$M$40,
IF(AND(A1546=[2]an!$I$38,F1546=[2]an!$E$39,H1546&lt;[2]an!$M$37,S1546="kahepoolne vajaduspõhine",U1546&lt;&gt;""),[2]an!$I$39,
IF(AND(A1546=[2]an!$I$38,F1546=[2]an!$E$39,H1546&lt;[2]an!$M$37,S1546&lt;&gt;"kahepoolne vajaduspõhine"),[2]an!$I$39,
IF(AND(A1546=[2]an!$I$38,F1546=[2]an!$E$42),[2]an!$I$42,
IF(AND(A1546=[2]an!$J$38,F1546=[2]an!$E$40),[2]an!$J$40,IF(AND(A1546=[2]an!$J$38,F1546=[2]an!$E$41),[2]an!$J$41,IF(AND(A1546=[2]an!$J$38,F1546=[2]an!$E$39,H1546&gt;=[2]an!$M$37),[2]an!$J$39,
IF(AND(A1546=[2]an!$J$38,F1546=[2]an!$E$39,H1546&lt;[2]an!$M$37,S1546="kahepoolne vajaduspõhine",U1546=""),[2]an!$M$40,
IF(AND(A1546=[2]an!$J$38,F1546=[2]an!$E$39,H1546&lt;[2]an!$M$37,S1546="kahepoolne vajaduspõhine",U1546&lt;&gt;""),[2]an!$J$39,
IF(AND(A1546=[2]an!$J$38,F1546=[2]an!$E$39,H1546&lt;[2]an!$M$37,S1546&lt;&gt;"kahepoolne vajaduspõhine"),[2]an!$J$39,
IF(AND(A1546=[2]an!$J$38,F1546=[2]an!$E$42),[2]an!$J$42,""))))))))))))))))))))))))))))</f>
        <v/>
      </c>
      <c r="Y1546" s="17" t="str">
        <f>IFERROR(IF(F1546="Tugigrupp",0,
IF(AND(F1546="Peretoe teenus",H1546&gt;=[2]an!$M$37,RANK(D1546,$D1546:$D1546)+COUNTIFS($D$2:D1546,D1546,$F$2:F1546,F1546)-1&gt;1),"",
IF(AND(F1546="Peretoe teenus",H1546&gt;=[2]an!$M$37,RANK(D1546,$D1546:$D1546)+COUNTIFS($D$2:D1546,D1546,$F$2:F1546,F1546)-1=1,MONTH(H1546)=MONTH(K1546)=TRUE,YEAR(H1546)=YEAR(K1546)=TRUE),((EOMONTH(H1546,0)-H1546+1)*X1546)/DAY(EOMONTH(H1546,0)),
IF(AND(F1546="Peretoe teenus",H1546&gt;=[2]an!$M$37,RANK(D1546,$D1546:$D1546)+COUNTIFS($D$2:D1546,D1546,$F$2:F1546,F1546)-1=1),X1546,
IF(AND(F1546="Peretoe teenus",H1546&lt;[2]an!$M$37,S1546&lt;&gt;"kahepoolne vajaduspõhine",RANK(D1546,$D1546:$D1546)+COUNTIFS($D$2:D1546,D1546,$F$2:F1546,F1546)-1=1),X1546,
IF(AND(F1546="Peretoe teenus",H1546&lt;[2]an!$M$37,S1546&lt;&gt;"kahepoolne vajaduspõhine",RANK(D1546,$D1546:$D1546)+COUNTIFS($D$2:D1546,D1546,$F$2:F1546,F1546)-1&gt;1),"",
IF(AND(F1546="Peretoe teenus",H1546&lt;[2]an!$M$37,S1546="kahepoolne vajaduspõhine",U1546="",RANK(D1546,$D1546:$D1546)+COUNTIFS($D$2:D1546,D1546,$F$2:F1546,F1546)-1=1),X1546,
IF(AND(F1546="Peretoe teenus",H1546&lt;[2]an!$M$37,S1546="kahepoolne vajaduspõhine",U1546="",RANK(D1546,$D1546:$D1546)+COUNTIFS($D$2:D1546,D1546,$F$2:F1546,F1546)-1&gt;1),"",
IF(AND(F1546="Peretoe teenus",H1546&lt;[2]an!$M$37,S1546="kahepoolne vajaduspõhine",U1546&lt;[2]an!$M$37,RANK(D1546,$D1546:$D1546)+COUNTIFS($D$2:D1546,D1546,$F$2:F1546,F1546)-1=1),X1546,
IF(AND(F1546="Peretoe teenus",H1546&lt;[2]an!$M$37,S1546="kahepoolne vajaduspõhine",U1546&lt;[2]an!$M$37,RANK(D1546,$D1546:$D1546)+COUNTIFS($D$2:D1546,D1546,$F$2:F1546,F1546)-1&gt;1),"",
IF(AND(F1546="Peretoe teenus",H1546&lt;[2]an!$M$37,S1546="kahepoolne vajaduspõhine",U1546&gt;=[2]an!$M$37,U1546&lt;=[2]an!$M$38,RANK(D1546,$D1546:$D1546)+COUNTIFS($D$2:D1546,D1546,$F$2:F1546,F1546)-1=1),
((EOMONTH(U1546,0)-U1546+1)*X1546)/DAY(EOMONTH(U1546,0))+(DAY(U1546)-1)*100/DAY(EOMONTH(U1546,0)),
IF(AND(F1546="Peretoe teenus",H1546&lt;[2]an!$M$37,S1546="kahepoolne vajaduspõhine",U1546&gt;=[2]an!$M$37,U1546&lt;=[2]an!$M$38,RANK(D1546,$D1546:$D1546)+COUNTIFS($D$2:D1546,D1546,$F$2:F1546,F1546)-1&gt;1),"",
IF(AND(F1546="Peretoe teenus",H1546&lt;[2]an!$M$37,S1546="kahepoolne vajaduspõhine",U1546&gt;[2]an!$M$38,RANK(D1546,$D1546:$D1546)+COUNTIFS($D$2:D1546,D1546,$F$2:F1546,F1546)-1=1),X1546,
IF(AND(F1546="Peretoe teenus",H1546&lt;[2]an!$M$37,S1546="kahepoolne vajaduspõhine",U1546&gt;[2]an!$M$38,RANK(D1546,$D1546:$D1546)+COUNTIFS($D$2:D1546,D1546,$F$2:F1546,F1546)-1&gt;1),"",X1546*W1546)))))))))))))),"")</f>
        <v/>
      </c>
      <c r="Z1546" s="18" t="str">
        <f t="shared" si="73"/>
        <v/>
      </c>
      <c r="AA1546" s="19" t="str">
        <f>IFERROR(VLOOKUP(E1546,[2]an!$A$3:$B$81,2,FALSE),"")</f>
        <v/>
      </c>
      <c r="AB1546" s="19" t="str">
        <f>IFERROR(VLOOKUP(AA1546,[2]an!$C$2:$D$16,2,FALSE),"")</f>
        <v/>
      </c>
      <c r="AC1546" s="20"/>
      <c r="AD1546" s="21" t="str">
        <f>IF(A1546=[2]an!$F$36,VLOOKUP([2]an!$F$36,[2]an!$F$36:$H$36,3,FALSE),IF(A1546=[2]an!$F$35,VLOOKUP([2]an!$F$35,[2]an!$F$35:$H$35,3,FALSE),IF(A1546=[2]an!$F$33,VLOOKUP([2]an!$F$33,[2]an!$F$33:$H$33,3,FALSE),IF(A1546=[2]an!$F$31,VLOOKUP([2]an!$F$31,[2]an!$F$31:$H$31,3,FALSE),""))))</f>
        <v/>
      </c>
    </row>
    <row r="1547" spans="6:30" x14ac:dyDescent="0.2">
      <c r="F1547" s="10"/>
      <c r="G1547" s="8" t="str">
        <f t="shared" si="74"/>
        <v/>
      </c>
      <c r="H1547" s="13"/>
      <c r="K1547" s="13"/>
      <c r="L1547" s="10"/>
      <c r="M1547" s="10"/>
      <c r="S1547" s="8" t="str">
        <f>IFERROR(VLOOKUP(D1547,[1]peretoe_teenus!$A$2:$L$2000,5,FALSE),"")</f>
        <v/>
      </c>
      <c r="U1547" s="13"/>
      <c r="V1547" s="15" t="str" cm="1">
        <f t="array" ref="V1547">IFERROR(IF(AND(F1547="Tugigrupp",RANK(K1547,$K1547:$K1547)+COUNTIFS($K$2:K1547,K1547,$L$2:L1547,L1547,$M$2:M1547,M1547,$I$2:I1547,I1547,$G$2:G1547,G1547,$F$2:F1547,F1547)-1=1),SUMPRODUCT(($F$2:$F$4154=F1547)*($G$2:$G$4154=G1547)*($K$2:$K$4154=K1547)*($I$2:$I$4154=I1547)*($L$2:$L$4154=L1547)*($M$2:$M$4154=M1547)),""),"")</f>
        <v/>
      </c>
      <c r="W1547" s="15" t="str">
        <f t="shared" si="72"/>
        <v/>
      </c>
      <c r="X1547" s="16" t="str">
        <f>IF(AND(A1547=[2]an!$G$38,F1547=[2]an!$E$40),[2]an!$G$40,IF(AND(A1547=[2]an!$G$38,F1547=[2]an!$E$41),[2]an!$G$41,IF(AND(A1547=[2]an!$G$38,F1547=[2]an!$E$39,H1547&gt;=[2]an!$M$37),[2]an!$G$39,
IF(AND(A1547=[2]an!$G$38,F1547=[2]an!$E$39,H1547&lt;[2]an!$M$37,S1547="kahepoolne vajaduspõhine",U1547=""),[2]an!$M$40,
IF(AND(A1547=[2]an!$G$38,F1547=[2]an!$E$39,H1547&lt;[2]an!$M$37,S1547="kahepoolne vajaduspõhine",U1547&lt;&gt;""),[2]an!$G$39,
IF(AND(A1547=[2]an!$G$38,F1547=[2]an!$E$39,H1547&lt;[2]an!$M$37,S1547&lt;&gt;"kahepoolne vajaduspõhine"),[2]an!$G$39,
IF(AND(A1547=[2]an!$G$38,F1547=[2]an!$E$42),[2]an!$G$42,
IF(AND(A1547=[2]an!$H$38,F1547=[2]an!$E$40),[2]an!$H$40,IF(AND(A1547=[2]an!$H$38,F1547=[2]an!$E$41),[2]an!$H$41,IF(AND(A1547=[2]an!$H$38,F1547=[2]an!$E$39,H1547&gt;=[2]an!$M$37),[2]an!$H$39,
IF(AND(A1547=[2]an!$H$38,F1547=[2]an!$E$39,H1547&lt;[2]an!$M$37,S1547="kahepoolne vajaduspõhine",U1547=""),[2]an!$M$40,
IF(AND(A1547=[2]an!$H$38,F1547=[2]an!$E$39,H1547&lt;[2]an!$M$37,S1547="kahepoolne vajaduspõhine",U1547&lt;&gt;""),[2]an!$H$39,
IF(AND(A1547=[2]an!$H$38,F1547=[2]an!$E$39,H1547&lt;[2]an!$M$37,S1547&lt;&gt;"kahepoolne vajaduspõhine"),[2]an!$H$39,
IF(AND(A1547=[2]an!$H$38,F1547=[2]an!$E$42),[2]an!$H$42,
IF(AND(A1547=[2]an!$I$38,F1547=[2]an!$E$40),[2]an!$I$40,IF(AND(A1547=[2]an!$I$38,F1547=[2]an!$E$41),[2]an!$I$41,IF(AND(A1547=[2]an!$I$38,F1547=[2]an!$E$39,H1547&gt;=[2]an!$M$37),[2]an!$I$39,
IF(AND(A1547=[2]an!$I$38,F1547=[2]an!$E$39,H1547&lt;[2]an!$M$37,S1547="kahepoolne vajaduspõhine",U1547=""),[2]an!$M$40,
IF(AND(A1547=[2]an!$I$38,F1547=[2]an!$E$39,H1547&lt;[2]an!$M$37,S1547="kahepoolne vajaduspõhine",U1547&lt;&gt;""),[2]an!$I$39,
IF(AND(A1547=[2]an!$I$38,F1547=[2]an!$E$39,H1547&lt;[2]an!$M$37,S1547&lt;&gt;"kahepoolne vajaduspõhine"),[2]an!$I$39,
IF(AND(A1547=[2]an!$I$38,F1547=[2]an!$E$42),[2]an!$I$42,
IF(AND(A1547=[2]an!$J$38,F1547=[2]an!$E$40),[2]an!$J$40,IF(AND(A1547=[2]an!$J$38,F1547=[2]an!$E$41),[2]an!$J$41,IF(AND(A1547=[2]an!$J$38,F1547=[2]an!$E$39,H1547&gt;=[2]an!$M$37),[2]an!$J$39,
IF(AND(A1547=[2]an!$J$38,F1547=[2]an!$E$39,H1547&lt;[2]an!$M$37,S1547="kahepoolne vajaduspõhine",U1547=""),[2]an!$M$40,
IF(AND(A1547=[2]an!$J$38,F1547=[2]an!$E$39,H1547&lt;[2]an!$M$37,S1547="kahepoolne vajaduspõhine",U1547&lt;&gt;""),[2]an!$J$39,
IF(AND(A1547=[2]an!$J$38,F1547=[2]an!$E$39,H1547&lt;[2]an!$M$37,S1547&lt;&gt;"kahepoolne vajaduspõhine"),[2]an!$J$39,
IF(AND(A1547=[2]an!$J$38,F1547=[2]an!$E$42),[2]an!$J$42,""))))))))))))))))))))))))))))</f>
        <v/>
      </c>
      <c r="Y1547" s="17" t="str">
        <f>IFERROR(IF(F1547="Tugigrupp",0,
IF(AND(F1547="Peretoe teenus",H1547&gt;=[2]an!$M$37,RANK(D1547,$D1547:$D1547)+COUNTIFS($D$2:D1547,D1547,$F$2:F1547,F1547)-1&gt;1),"",
IF(AND(F1547="Peretoe teenus",H1547&gt;=[2]an!$M$37,RANK(D1547,$D1547:$D1547)+COUNTIFS($D$2:D1547,D1547,$F$2:F1547,F1547)-1=1,MONTH(H1547)=MONTH(K1547)=TRUE,YEAR(H1547)=YEAR(K1547)=TRUE),((EOMONTH(H1547,0)-H1547+1)*X1547)/DAY(EOMONTH(H1547,0)),
IF(AND(F1547="Peretoe teenus",H1547&gt;=[2]an!$M$37,RANK(D1547,$D1547:$D1547)+COUNTIFS($D$2:D1547,D1547,$F$2:F1547,F1547)-1=1),X1547,
IF(AND(F1547="Peretoe teenus",H1547&lt;[2]an!$M$37,S1547&lt;&gt;"kahepoolne vajaduspõhine",RANK(D1547,$D1547:$D1547)+COUNTIFS($D$2:D1547,D1547,$F$2:F1547,F1547)-1=1),X1547,
IF(AND(F1547="Peretoe teenus",H1547&lt;[2]an!$M$37,S1547&lt;&gt;"kahepoolne vajaduspõhine",RANK(D1547,$D1547:$D1547)+COUNTIFS($D$2:D1547,D1547,$F$2:F1547,F1547)-1&gt;1),"",
IF(AND(F1547="Peretoe teenus",H1547&lt;[2]an!$M$37,S1547="kahepoolne vajaduspõhine",U1547="",RANK(D1547,$D1547:$D1547)+COUNTIFS($D$2:D1547,D1547,$F$2:F1547,F1547)-1=1),X1547,
IF(AND(F1547="Peretoe teenus",H1547&lt;[2]an!$M$37,S1547="kahepoolne vajaduspõhine",U1547="",RANK(D1547,$D1547:$D1547)+COUNTIFS($D$2:D1547,D1547,$F$2:F1547,F1547)-1&gt;1),"",
IF(AND(F1547="Peretoe teenus",H1547&lt;[2]an!$M$37,S1547="kahepoolne vajaduspõhine",U1547&lt;[2]an!$M$37,RANK(D1547,$D1547:$D1547)+COUNTIFS($D$2:D1547,D1547,$F$2:F1547,F1547)-1=1),X1547,
IF(AND(F1547="Peretoe teenus",H1547&lt;[2]an!$M$37,S1547="kahepoolne vajaduspõhine",U1547&lt;[2]an!$M$37,RANK(D1547,$D1547:$D1547)+COUNTIFS($D$2:D1547,D1547,$F$2:F1547,F1547)-1&gt;1),"",
IF(AND(F1547="Peretoe teenus",H1547&lt;[2]an!$M$37,S1547="kahepoolne vajaduspõhine",U1547&gt;=[2]an!$M$37,U1547&lt;=[2]an!$M$38,RANK(D1547,$D1547:$D1547)+COUNTIFS($D$2:D1547,D1547,$F$2:F1547,F1547)-1=1),
((EOMONTH(U1547,0)-U1547+1)*X1547)/DAY(EOMONTH(U1547,0))+(DAY(U1547)-1)*100/DAY(EOMONTH(U1547,0)),
IF(AND(F1547="Peretoe teenus",H1547&lt;[2]an!$M$37,S1547="kahepoolne vajaduspõhine",U1547&gt;=[2]an!$M$37,U1547&lt;=[2]an!$M$38,RANK(D1547,$D1547:$D1547)+COUNTIFS($D$2:D1547,D1547,$F$2:F1547,F1547)-1&gt;1),"",
IF(AND(F1547="Peretoe teenus",H1547&lt;[2]an!$M$37,S1547="kahepoolne vajaduspõhine",U1547&gt;[2]an!$M$38,RANK(D1547,$D1547:$D1547)+COUNTIFS($D$2:D1547,D1547,$F$2:F1547,F1547)-1=1),X1547,
IF(AND(F1547="Peretoe teenus",H1547&lt;[2]an!$M$37,S1547="kahepoolne vajaduspõhine",U1547&gt;[2]an!$M$38,RANK(D1547,$D1547:$D1547)+COUNTIFS($D$2:D1547,D1547,$F$2:F1547,F1547)-1&gt;1),"",X1547*W1547)))))))))))))),"")</f>
        <v/>
      </c>
      <c r="Z1547" s="18" t="str">
        <f t="shared" si="73"/>
        <v/>
      </c>
      <c r="AA1547" s="19" t="str">
        <f>IFERROR(VLOOKUP(E1547,[2]an!$A$3:$B$81,2,FALSE),"")</f>
        <v/>
      </c>
      <c r="AB1547" s="19" t="str">
        <f>IFERROR(VLOOKUP(AA1547,[2]an!$C$2:$D$16,2,FALSE),"")</f>
        <v/>
      </c>
      <c r="AC1547" s="20"/>
      <c r="AD1547" s="21" t="str">
        <f>IF(A1547=[2]an!$F$36,VLOOKUP([2]an!$F$36,[2]an!$F$36:$H$36,3,FALSE),IF(A1547=[2]an!$F$35,VLOOKUP([2]an!$F$35,[2]an!$F$35:$H$35,3,FALSE),IF(A1547=[2]an!$F$33,VLOOKUP([2]an!$F$33,[2]an!$F$33:$H$33,3,FALSE),IF(A1547=[2]an!$F$31,VLOOKUP([2]an!$F$31,[2]an!$F$31:$H$31,3,FALSE),""))))</f>
        <v/>
      </c>
    </row>
    <row r="1548" spans="6:30" x14ac:dyDescent="0.2">
      <c r="F1548" s="10"/>
      <c r="G1548" s="8" t="str">
        <f t="shared" si="74"/>
        <v/>
      </c>
      <c r="H1548" s="13"/>
      <c r="K1548" s="13"/>
      <c r="L1548" s="10"/>
      <c r="M1548" s="10"/>
      <c r="S1548" s="8" t="str">
        <f>IFERROR(VLOOKUP(D1548,[1]peretoe_teenus!$A$2:$L$2000,5,FALSE),"")</f>
        <v/>
      </c>
      <c r="U1548" s="13"/>
      <c r="V1548" s="15" t="str" cm="1">
        <f t="array" ref="V1548">IFERROR(IF(AND(F1548="Tugigrupp",RANK(K1548,$K1548:$K1548)+COUNTIFS($K$2:K1548,K1548,$L$2:L1548,L1548,$M$2:M1548,M1548,$I$2:I1548,I1548,$G$2:G1548,G1548,$F$2:F1548,F1548)-1=1),SUMPRODUCT(($F$2:$F$4154=F1548)*($G$2:$G$4154=G1548)*($K$2:$K$4154=K1548)*($I$2:$I$4154=I1548)*($L$2:$L$4154=L1548)*($M$2:$M$4154=M1548)),""),"")</f>
        <v/>
      </c>
      <c r="W1548" s="15" t="str">
        <f t="shared" si="72"/>
        <v/>
      </c>
      <c r="X1548" s="16" t="str">
        <f>IF(AND(A1548=[2]an!$G$38,F1548=[2]an!$E$40),[2]an!$G$40,IF(AND(A1548=[2]an!$G$38,F1548=[2]an!$E$41),[2]an!$G$41,IF(AND(A1548=[2]an!$G$38,F1548=[2]an!$E$39,H1548&gt;=[2]an!$M$37),[2]an!$G$39,
IF(AND(A1548=[2]an!$G$38,F1548=[2]an!$E$39,H1548&lt;[2]an!$M$37,S1548="kahepoolne vajaduspõhine",U1548=""),[2]an!$M$40,
IF(AND(A1548=[2]an!$G$38,F1548=[2]an!$E$39,H1548&lt;[2]an!$M$37,S1548="kahepoolne vajaduspõhine",U1548&lt;&gt;""),[2]an!$G$39,
IF(AND(A1548=[2]an!$G$38,F1548=[2]an!$E$39,H1548&lt;[2]an!$M$37,S1548&lt;&gt;"kahepoolne vajaduspõhine"),[2]an!$G$39,
IF(AND(A1548=[2]an!$G$38,F1548=[2]an!$E$42),[2]an!$G$42,
IF(AND(A1548=[2]an!$H$38,F1548=[2]an!$E$40),[2]an!$H$40,IF(AND(A1548=[2]an!$H$38,F1548=[2]an!$E$41),[2]an!$H$41,IF(AND(A1548=[2]an!$H$38,F1548=[2]an!$E$39,H1548&gt;=[2]an!$M$37),[2]an!$H$39,
IF(AND(A1548=[2]an!$H$38,F1548=[2]an!$E$39,H1548&lt;[2]an!$M$37,S1548="kahepoolne vajaduspõhine",U1548=""),[2]an!$M$40,
IF(AND(A1548=[2]an!$H$38,F1548=[2]an!$E$39,H1548&lt;[2]an!$M$37,S1548="kahepoolne vajaduspõhine",U1548&lt;&gt;""),[2]an!$H$39,
IF(AND(A1548=[2]an!$H$38,F1548=[2]an!$E$39,H1548&lt;[2]an!$M$37,S1548&lt;&gt;"kahepoolne vajaduspõhine"),[2]an!$H$39,
IF(AND(A1548=[2]an!$H$38,F1548=[2]an!$E$42),[2]an!$H$42,
IF(AND(A1548=[2]an!$I$38,F1548=[2]an!$E$40),[2]an!$I$40,IF(AND(A1548=[2]an!$I$38,F1548=[2]an!$E$41),[2]an!$I$41,IF(AND(A1548=[2]an!$I$38,F1548=[2]an!$E$39,H1548&gt;=[2]an!$M$37),[2]an!$I$39,
IF(AND(A1548=[2]an!$I$38,F1548=[2]an!$E$39,H1548&lt;[2]an!$M$37,S1548="kahepoolne vajaduspõhine",U1548=""),[2]an!$M$40,
IF(AND(A1548=[2]an!$I$38,F1548=[2]an!$E$39,H1548&lt;[2]an!$M$37,S1548="kahepoolne vajaduspõhine",U1548&lt;&gt;""),[2]an!$I$39,
IF(AND(A1548=[2]an!$I$38,F1548=[2]an!$E$39,H1548&lt;[2]an!$M$37,S1548&lt;&gt;"kahepoolne vajaduspõhine"),[2]an!$I$39,
IF(AND(A1548=[2]an!$I$38,F1548=[2]an!$E$42),[2]an!$I$42,
IF(AND(A1548=[2]an!$J$38,F1548=[2]an!$E$40),[2]an!$J$40,IF(AND(A1548=[2]an!$J$38,F1548=[2]an!$E$41),[2]an!$J$41,IF(AND(A1548=[2]an!$J$38,F1548=[2]an!$E$39,H1548&gt;=[2]an!$M$37),[2]an!$J$39,
IF(AND(A1548=[2]an!$J$38,F1548=[2]an!$E$39,H1548&lt;[2]an!$M$37,S1548="kahepoolne vajaduspõhine",U1548=""),[2]an!$M$40,
IF(AND(A1548=[2]an!$J$38,F1548=[2]an!$E$39,H1548&lt;[2]an!$M$37,S1548="kahepoolne vajaduspõhine",U1548&lt;&gt;""),[2]an!$J$39,
IF(AND(A1548=[2]an!$J$38,F1548=[2]an!$E$39,H1548&lt;[2]an!$M$37,S1548&lt;&gt;"kahepoolne vajaduspõhine"),[2]an!$J$39,
IF(AND(A1548=[2]an!$J$38,F1548=[2]an!$E$42),[2]an!$J$42,""))))))))))))))))))))))))))))</f>
        <v/>
      </c>
      <c r="Y1548" s="17" t="str">
        <f>IFERROR(IF(F1548="Tugigrupp",0,
IF(AND(F1548="Peretoe teenus",H1548&gt;=[2]an!$M$37,RANK(D1548,$D1548:$D1548)+COUNTIFS($D$2:D1548,D1548,$F$2:F1548,F1548)-1&gt;1),"",
IF(AND(F1548="Peretoe teenus",H1548&gt;=[2]an!$M$37,RANK(D1548,$D1548:$D1548)+COUNTIFS($D$2:D1548,D1548,$F$2:F1548,F1548)-1=1,MONTH(H1548)=MONTH(K1548)=TRUE,YEAR(H1548)=YEAR(K1548)=TRUE),((EOMONTH(H1548,0)-H1548+1)*X1548)/DAY(EOMONTH(H1548,0)),
IF(AND(F1548="Peretoe teenus",H1548&gt;=[2]an!$M$37,RANK(D1548,$D1548:$D1548)+COUNTIFS($D$2:D1548,D1548,$F$2:F1548,F1548)-1=1),X1548,
IF(AND(F1548="Peretoe teenus",H1548&lt;[2]an!$M$37,S1548&lt;&gt;"kahepoolne vajaduspõhine",RANK(D1548,$D1548:$D1548)+COUNTIFS($D$2:D1548,D1548,$F$2:F1548,F1548)-1=1),X1548,
IF(AND(F1548="Peretoe teenus",H1548&lt;[2]an!$M$37,S1548&lt;&gt;"kahepoolne vajaduspõhine",RANK(D1548,$D1548:$D1548)+COUNTIFS($D$2:D1548,D1548,$F$2:F1548,F1548)-1&gt;1),"",
IF(AND(F1548="Peretoe teenus",H1548&lt;[2]an!$M$37,S1548="kahepoolne vajaduspõhine",U1548="",RANK(D1548,$D1548:$D1548)+COUNTIFS($D$2:D1548,D1548,$F$2:F1548,F1548)-1=1),X1548,
IF(AND(F1548="Peretoe teenus",H1548&lt;[2]an!$M$37,S1548="kahepoolne vajaduspõhine",U1548="",RANK(D1548,$D1548:$D1548)+COUNTIFS($D$2:D1548,D1548,$F$2:F1548,F1548)-1&gt;1),"",
IF(AND(F1548="Peretoe teenus",H1548&lt;[2]an!$M$37,S1548="kahepoolne vajaduspõhine",U1548&lt;[2]an!$M$37,RANK(D1548,$D1548:$D1548)+COUNTIFS($D$2:D1548,D1548,$F$2:F1548,F1548)-1=1),X1548,
IF(AND(F1548="Peretoe teenus",H1548&lt;[2]an!$M$37,S1548="kahepoolne vajaduspõhine",U1548&lt;[2]an!$M$37,RANK(D1548,$D1548:$D1548)+COUNTIFS($D$2:D1548,D1548,$F$2:F1548,F1548)-1&gt;1),"",
IF(AND(F1548="Peretoe teenus",H1548&lt;[2]an!$M$37,S1548="kahepoolne vajaduspõhine",U1548&gt;=[2]an!$M$37,U1548&lt;=[2]an!$M$38,RANK(D1548,$D1548:$D1548)+COUNTIFS($D$2:D1548,D1548,$F$2:F1548,F1548)-1=1),
((EOMONTH(U1548,0)-U1548+1)*X1548)/DAY(EOMONTH(U1548,0))+(DAY(U1548)-1)*100/DAY(EOMONTH(U1548,0)),
IF(AND(F1548="Peretoe teenus",H1548&lt;[2]an!$M$37,S1548="kahepoolne vajaduspõhine",U1548&gt;=[2]an!$M$37,U1548&lt;=[2]an!$M$38,RANK(D1548,$D1548:$D1548)+COUNTIFS($D$2:D1548,D1548,$F$2:F1548,F1548)-1&gt;1),"",
IF(AND(F1548="Peretoe teenus",H1548&lt;[2]an!$M$37,S1548="kahepoolne vajaduspõhine",U1548&gt;[2]an!$M$38,RANK(D1548,$D1548:$D1548)+COUNTIFS($D$2:D1548,D1548,$F$2:F1548,F1548)-1=1),X1548,
IF(AND(F1548="Peretoe teenus",H1548&lt;[2]an!$M$37,S1548="kahepoolne vajaduspõhine",U1548&gt;[2]an!$M$38,RANK(D1548,$D1548:$D1548)+COUNTIFS($D$2:D1548,D1548,$F$2:F1548,F1548)-1&gt;1),"",X1548*W1548)))))))))))))),"")</f>
        <v/>
      </c>
      <c r="Z1548" s="18" t="str">
        <f t="shared" si="73"/>
        <v/>
      </c>
      <c r="AA1548" s="19" t="str">
        <f>IFERROR(VLOOKUP(E1548,[2]an!$A$3:$B$81,2,FALSE),"")</f>
        <v/>
      </c>
      <c r="AB1548" s="19" t="str">
        <f>IFERROR(VLOOKUP(AA1548,[2]an!$C$2:$D$16,2,FALSE),"")</f>
        <v/>
      </c>
      <c r="AC1548" s="20"/>
      <c r="AD1548" s="21" t="str">
        <f>IF(A1548=[2]an!$F$36,VLOOKUP([2]an!$F$36,[2]an!$F$36:$H$36,3,FALSE),IF(A1548=[2]an!$F$35,VLOOKUP([2]an!$F$35,[2]an!$F$35:$H$35,3,FALSE),IF(A1548=[2]an!$F$33,VLOOKUP([2]an!$F$33,[2]an!$F$33:$H$33,3,FALSE),IF(A1548=[2]an!$F$31,VLOOKUP([2]an!$F$31,[2]an!$F$31:$H$31,3,FALSE),""))))</f>
        <v/>
      </c>
    </row>
    <row r="1549" spans="6:30" x14ac:dyDescent="0.2">
      <c r="F1549" s="10"/>
      <c r="G1549" s="8" t="str">
        <f t="shared" si="74"/>
        <v/>
      </c>
      <c r="H1549" s="13"/>
      <c r="K1549" s="13"/>
      <c r="L1549" s="10"/>
      <c r="M1549" s="10"/>
      <c r="S1549" s="8" t="str">
        <f>IFERROR(VLOOKUP(D1549,[1]peretoe_teenus!$A$2:$L$2000,5,FALSE),"")</f>
        <v/>
      </c>
      <c r="U1549" s="13"/>
      <c r="V1549" s="15" t="str" cm="1">
        <f t="array" ref="V1549">IFERROR(IF(AND(F1549="Tugigrupp",RANK(K1549,$K1549:$K1549)+COUNTIFS($K$2:K1549,K1549,$L$2:L1549,L1549,$M$2:M1549,M1549,$I$2:I1549,I1549,$G$2:G1549,G1549,$F$2:F1549,F1549)-1=1),SUMPRODUCT(($F$2:$F$4154=F1549)*($G$2:$G$4154=G1549)*($K$2:$K$4154=K1549)*($I$2:$I$4154=I1549)*($L$2:$L$4154=L1549)*($M$2:$M$4154=M1549)),""),"")</f>
        <v/>
      </c>
      <c r="W1549" s="15" t="str">
        <f t="shared" si="72"/>
        <v/>
      </c>
      <c r="X1549" s="16" t="str">
        <f>IF(AND(A1549=[2]an!$G$38,F1549=[2]an!$E$40),[2]an!$G$40,IF(AND(A1549=[2]an!$G$38,F1549=[2]an!$E$41),[2]an!$G$41,IF(AND(A1549=[2]an!$G$38,F1549=[2]an!$E$39,H1549&gt;=[2]an!$M$37),[2]an!$G$39,
IF(AND(A1549=[2]an!$G$38,F1549=[2]an!$E$39,H1549&lt;[2]an!$M$37,S1549="kahepoolne vajaduspõhine",U1549=""),[2]an!$M$40,
IF(AND(A1549=[2]an!$G$38,F1549=[2]an!$E$39,H1549&lt;[2]an!$M$37,S1549="kahepoolne vajaduspõhine",U1549&lt;&gt;""),[2]an!$G$39,
IF(AND(A1549=[2]an!$G$38,F1549=[2]an!$E$39,H1549&lt;[2]an!$M$37,S1549&lt;&gt;"kahepoolne vajaduspõhine"),[2]an!$G$39,
IF(AND(A1549=[2]an!$G$38,F1549=[2]an!$E$42),[2]an!$G$42,
IF(AND(A1549=[2]an!$H$38,F1549=[2]an!$E$40),[2]an!$H$40,IF(AND(A1549=[2]an!$H$38,F1549=[2]an!$E$41),[2]an!$H$41,IF(AND(A1549=[2]an!$H$38,F1549=[2]an!$E$39,H1549&gt;=[2]an!$M$37),[2]an!$H$39,
IF(AND(A1549=[2]an!$H$38,F1549=[2]an!$E$39,H1549&lt;[2]an!$M$37,S1549="kahepoolne vajaduspõhine",U1549=""),[2]an!$M$40,
IF(AND(A1549=[2]an!$H$38,F1549=[2]an!$E$39,H1549&lt;[2]an!$M$37,S1549="kahepoolne vajaduspõhine",U1549&lt;&gt;""),[2]an!$H$39,
IF(AND(A1549=[2]an!$H$38,F1549=[2]an!$E$39,H1549&lt;[2]an!$M$37,S1549&lt;&gt;"kahepoolne vajaduspõhine"),[2]an!$H$39,
IF(AND(A1549=[2]an!$H$38,F1549=[2]an!$E$42),[2]an!$H$42,
IF(AND(A1549=[2]an!$I$38,F1549=[2]an!$E$40),[2]an!$I$40,IF(AND(A1549=[2]an!$I$38,F1549=[2]an!$E$41),[2]an!$I$41,IF(AND(A1549=[2]an!$I$38,F1549=[2]an!$E$39,H1549&gt;=[2]an!$M$37),[2]an!$I$39,
IF(AND(A1549=[2]an!$I$38,F1549=[2]an!$E$39,H1549&lt;[2]an!$M$37,S1549="kahepoolne vajaduspõhine",U1549=""),[2]an!$M$40,
IF(AND(A1549=[2]an!$I$38,F1549=[2]an!$E$39,H1549&lt;[2]an!$M$37,S1549="kahepoolne vajaduspõhine",U1549&lt;&gt;""),[2]an!$I$39,
IF(AND(A1549=[2]an!$I$38,F1549=[2]an!$E$39,H1549&lt;[2]an!$M$37,S1549&lt;&gt;"kahepoolne vajaduspõhine"),[2]an!$I$39,
IF(AND(A1549=[2]an!$I$38,F1549=[2]an!$E$42),[2]an!$I$42,
IF(AND(A1549=[2]an!$J$38,F1549=[2]an!$E$40),[2]an!$J$40,IF(AND(A1549=[2]an!$J$38,F1549=[2]an!$E$41),[2]an!$J$41,IF(AND(A1549=[2]an!$J$38,F1549=[2]an!$E$39,H1549&gt;=[2]an!$M$37),[2]an!$J$39,
IF(AND(A1549=[2]an!$J$38,F1549=[2]an!$E$39,H1549&lt;[2]an!$M$37,S1549="kahepoolne vajaduspõhine",U1549=""),[2]an!$M$40,
IF(AND(A1549=[2]an!$J$38,F1549=[2]an!$E$39,H1549&lt;[2]an!$M$37,S1549="kahepoolne vajaduspõhine",U1549&lt;&gt;""),[2]an!$J$39,
IF(AND(A1549=[2]an!$J$38,F1549=[2]an!$E$39,H1549&lt;[2]an!$M$37,S1549&lt;&gt;"kahepoolne vajaduspõhine"),[2]an!$J$39,
IF(AND(A1549=[2]an!$J$38,F1549=[2]an!$E$42),[2]an!$J$42,""))))))))))))))))))))))))))))</f>
        <v/>
      </c>
      <c r="Y1549" s="17" t="str">
        <f>IFERROR(IF(F1549="Tugigrupp",0,
IF(AND(F1549="Peretoe teenus",H1549&gt;=[2]an!$M$37,RANK(D1549,$D1549:$D1549)+COUNTIFS($D$2:D1549,D1549,$F$2:F1549,F1549)-1&gt;1),"",
IF(AND(F1549="Peretoe teenus",H1549&gt;=[2]an!$M$37,RANK(D1549,$D1549:$D1549)+COUNTIFS($D$2:D1549,D1549,$F$2:F1549,F1549)-1=1,MONTH(H1549)=MONTH(K1549)=TRUE,YEAR(H1549)=YEAR(K1549)=TRUE),((EOMONTH(H1549,0)-H1549+1)*X1549)/DAY(EOMONTH(H1549,0)),
IF(AND(F1549="Peretoe teenus",H1549&gt;=[2]an!$M$37,RANK(D1549,$D1549:$D1549)+COUNTIFS($D$2:D1549,D1549,$F$2:F1549,F1549)-1=1),X1549,
IF(AND(F1549="Peretoe teenus",H1549&lt;[2]an!$M$37,S1549&lt;&gt;"kahepoolne vajaduspõhine",RANK(D1549,$D1549:$D1549)+COUNTIFS($D$2:D1549,D1549,$F$2:F1549,F1549)-1=1),X1549,
IF(AND(F1549="Peretoe teenus",H1549&lt;[2]an!$M$37,S1549&lt;&gt;"kahepoolne vajaduspõhine",RANK(D1549,$D1549:$D1549)+COUNTIFS($D$2:D1549,D1549,$F$2:F1549,F1549)-1&gt;1),"",
IF(AND(F1549="Peretoe teenus",H1549&lt;[2]an!$M$37,S1549="kahepoolne vajaduspõhine",U1549="",RANK(D1549,$D1549:$D1549)+COUNTIFS($D$2:D1549,D1549,$F$2:F1549,F1549)-1=1),X1549,
IF(AND(F1549="Peretoe teenus",H1549&lt;[2]an!$M$37,S1549="kahepoolne vajaduspõhine",U1549="",RANK(D1549,$D1549:$D1549)+COUNTIFS($D$2:D1549,D1549,$F$2:F1549,F1549)-1&gt;1),"",
IF(AND(F1549="Peretoe teenus",H1549&lt;[2]an!$M$37,S1549="kahepoolne vajaduspõhine",U1549&lt;[2]an!$M$37,RANK(D1549,$D1549:$D1549)+COUNTIFS($D$2:D1549,D1549,$F$2:F1549,F1549)-1=1),X1549,
IF(AND(F1549="Peretoe teenus",H1549&lt;[2]an!$M$37,S1549="kahepoolne vajaduspõhine",U1549&lt;[2]an!$M$37,RANK(D1549,$D1549:$D1549)+COUNTIFS($D$2:D1549,D1549,$F$2:F1549,F1549)-1&gt;1),"",
IF(AND(F1549="Peretoe teenus",H1549&lt;[2]an!$M$37,S1549="kahepoolne vajaduspõhine",U1549&gt;=[2]an!$M$37,U1549&lt;=[2]an!$M$38,RANK(D1549,$D1549:$D1549)+COUNTIFS($D$2:D1549,D1549,$F$2:F1549,F1549)-1=1),
((EOMONTH(U1549,0)-U1549+1)*X1549)/DAY(EOMONTH(U1549,0))+(DAY(U1549)-1)*100/DAY(EOMONTH(U1549,0)),
IF(AND(F1549="Peretoe teenus",H1549&lt;[2]an!$M$37,S1549="kahepoolne vajaduspõhine",U1549&gt;=[2]an!$M$37,U1549&lt;=[2]an!$M$38,RANK(D1549,$D1549:$D1549)+COUNTIFS($D$2:D1549,D1549,$F$2:F1549,F1549)-1&gt;1),"",
IF(AND(F1549="Peretoe teenus",H1549&lt;[2]an!$M$37,S1549="kahepoolne vajaduspõhine",U1549&gt;[2]an!$M$38,RANK(D1549,$D1549:$D1549)+COUNTIFS($D$2:D1549,D1549,$F$2:F1549,F1549)-1=1),X1549,
IF(AND(F1549="Peretoe teenus",H1549&lt;[2]an!$M$37,S1549="kahepoolne vajaduspõhine",U1549&gt;[2]an!$M$38,RANK(D1549,$D1549:$D1549)+COUNTIFS($D$2:D1549,D1549,$F$2:F1549,F1549)-1&gt;1),"",X1549*W1549)))))))))))))),"")</f>
        <v/>
      </c>
      <c r="Z1549" s="18" t="str">
        <f t="shared" si="73"/>
        <v/>
      </c>
      <c r="AA1549" s="19" t="str">
        <f>IFERROR(VLOOKUP(E1549,[2]an!$A$3:$B$81,2,FALSE),"")</f>
        <v/>
      </c>
      <c r="AB1549" s="19" t="str">
        <f>IFERROR(VLOOKUP(AA1549,[2]an!$C$2:$D$16,2,FALSE),"")</f>
        <v/>
      </c>
      <c r="AC1549" s="20"/>
      <c r="AD1549" s="21" t="str">
        <f>IF(A1549=[2]an!$F$36,VLOOKUP([2]an!$F$36,[2]an!$F$36:$H$36,3,FALSE),IF(A1549=[2]an!$F$35,VLOOKUP([2]an!$F$35,[2]an!$F$35:$H$35,3,FALSE),IF(A1549=[2]an!$F$33,VLOOKUP([2]an!$F$33,[2]an!$F$33:$H$33,3,FALSE),IF(A1549=[2]an!$F$31,VLOOKUP([2]an!$F$31,[2]an!$F$31:$H$31,3,FALSE),""))))</f>
        <v/>
      </c>
    </row>
    <row r="1550" spans="6:30" x14ac:dyDescent="0.2">
      <c r="F1550" s="10"/>
      <c r="G1550" s="8" t="str">
        <f t="shared" si="74"/>
        <v/>
      </c>
      <c r="H1550" s="13"/>
      <c r="K1550" s="13"/>
      <c r="L1550" s="10"/>
      <c r="M1550" s="10"/>
      <c r="S1550" s="8" t="str">
        <f>IFERROR(VLOOKUP(D1550,[1]peretoe_teenus!$A$2:$L$2000,5,FALSE),"")</f>
        <v/>
      </c>
      <c r="U1550" s="13"/>
      <c r="V1550" s="15" t="str" cm="1">
        <f t="array" ref="V1550">IFERROR(IF(AND(F1550="Tugigrupp",RANK(K1550,$K1550:$K1550)+COUNTIFS($K$2:K1550,K1550,$L$2:L1550,L1550,$M$2:M1550,M1550,$I$2:I1550,I1550,$G$2:G1550,G1550,$F$2:F1550,F1550)-1=1),SUMPRODUCT(($F$2:$F$4154=F1550)*($G$2:$G$4154=G1550)*($K$2:$K$4154=K1550)*($I$2:$I$4154=I1550)*($L$2:$L$4154=L1550)*($M$2:$M$4154=M1550)),""),"")</f>
        <v/>
      </c>
      <c r="W1550" s="15" t="str">
        <f t="shared" si="72"/>
        <v/>
      </c>
      <c r="X1550" s="16" t="str">
        <f>IF(AND(A1550=[2]an!$G$38,F1550=[2]an!$E$40),[2]an!$G$40,IF(AND(A1550=[2]an!$G$38,F1550=[2]an!$E$41),[2]an!$G$41,IF(AND(A1550=[2]an!$G$38,F1550=[2]an!$E$39,H1550&gt;=[2]an!$M$37),[2]an!$G$39,
IF(AND(A1550=[2]an!$G$38,F1550=[2]an!$E$39,H1550&lt;[2]an!$M$37,S1550="kahepoolne vajaduspõhine",U1550=""),[2]an!$M$40,
IF(AND(A1550=[2]an!$G$38,F1550=[2]an!$E$39,H1550&lt;[2]an!$M$37,S1550="kahepoolne vajaduspõhine",U1550&lt;&gt;""),[2]an!$G$39,
IF(AND(A1550=[2]an!$G$38,F1550=[2]an!$E$39,H1550&lt;[2]an!$M$37,S1550&lt;&gt;"kahepoolne vajaduspõhine"),[2]an!$G$39,
IF(AND(A1550=[2]an!$G$38,F1550=[2]an!$E$42),[2]an!$G$42,
IF(AND(A1550=[2]an!$H$38,F1550=[2]an!$E$40),[2]an!$H$40,IF(AND(A1550=[2]an!$H$38,F1550=[2]an!$E$41),[2]an!$H$41,IF(AND(A1550=[2]an!$H$38,F1550=[2]an!$E$39,H1550&gt;=[2]an!$M$37),[2]an!$H$39,
IF(AND(A1550=[2]an!$H$38,F1550=[2]an!$E$39,H1550&lt;[2]an!$M$37,S1550="kahepoolne vajaduspõhine",U1550=""),[2]an!$M$40,
IF(AND(A1550=[2]an!$H$38,F1550=[2]an!$E$39,H1550&lt;[2]an!$M$37,S1550="kahepoolne vajaduspõhine",U1550&lt;&gt;""),[2]an!$H$39,
IF(AND(A1550=[2]an!$H$38,F1550=[2]an!$E$39,H1550&lt;[2]an!$M$37,S1550&lt;&gt;"kahepoolne vajaduspõhine"),[2]an!$H$39,
IF(AND(A1550=[2]an!$H$38,F1550=[2]an!$E$42),[2]an!$H$42,
IF(AND(A1550=[2]an!$I$38,F1550=[2]an!$E$40),[2]an!$I$40,IF(AND(A1550=[2]an!$I$38,F1550=[2]an!$E$41),[2]an!$I$41,IF(AND(A1550=[2]an!$I$38,F1550=[2]an!$E$39,H1550&gt;=[2]an!$M$37),[2]an!$I$39,
IF(AND(A1550=[2]an!$I$38,F1550=[2]an!$E$39,H1550&lt;[2]an!$M$37,S1550="kahepoolne vajaduspõhine",U1550=""),[2]an!$M$40,
IF(AND(A1550=[2]an!$I$38,F1550=[2]an!$E$39,H1550&lt;[2]an!$M$37,S1550="kahepoolne vajaduspõhine",U1550&lt;&gt;""),[2]an!$I$39,
IF(AND(A1550=[2]an!$I$38,F1550=[2]an!$E$39,H1550&lt;[2]an!$M$37,S1550&lt;&gt;"kahepoolne vajaduspõhine"),[2]an!$I$39,
IF(AND(A1550=[2]an!$I$38,F1550=[2]an!$E$42),[2]an!$I$42,
IF(AND(A1550=[2]an!$J$38,F1550=[2]an!$E$40),[2]an!$J$40,IF(AND(A1550=[2]an!$J$38,F1550=[2]an!$E$41),[2]an!$J$41,IF(AND(A1550=[2]an!$J$38,F1550=[2]an!$E$39,H1550&gt;=[2]an!$M$37),[2]an!$J$39,
IF(AND(A1550=[2]an!$J$38,F1550=[2]an!$E$39,H1550&lt;[2]an!$M$37,S1550="kahepoolne vajaduspõhine",U1550=""),[2]an!$M$40,
IF(AND(A1550=[2]an!$J$38,F1550=[2]an!$E$39,H1550&lt;[2]an!$M$37,S1550="kahepoolne vajaduspõhine",U1550&lt;&gt;""),[2]an!$J$39,
IF(AND(A1550=[2]an!$J$38,F1550=[2]an!$E$39,H1550&lt;[2]an!$M$37,S1550&lt;&gt;"kahepoolne vajaduspõhine"),[2]an!$J$39,
IF(AND(A1550=[2]an!$J$38,F1550=[2]an!$E$42),[2]an!$J$42,""))))))))))))))))))))))))))))</f>
        <v/>
      </c>
      <c r="Y1550" s="17" t="str">
        <f>IFERROR(IF(F1550="Tugigrupp",0,
IF(AND(F1550="Peretoe teenus",H1550&gt;=[2]an!$M$37,RANK(D1550,$D1550:$D1550)+COUNTIFS($D$2:D1550,D1550,$F$2:F1550,F1550)-1&gt;1),"",
IF(AND(F1550="Peretoe teenus",H1550&gt;=[2]an!$M$37,RANK(D1550,$D1550:$D1550)+COUNTIFS($D$2:D1550,D1550,$F$2:F1550,F1550)-1=1,MONTH(H1550)=MONTH(K1550)=TRUE,YEAR(H1550)=YEAR(K1550)=TRUE),((EOMONTH(H1550,0)-H1550+1)*X1550)/DAY(EOMONTH(H1550,0)),
IF(AND(F1550="Peretoe teenus",H1550&gt;=[2]an!$M$37,RANK(D1550,$D1550:$D1550)+COUNTIFS($D$2:D1550,D1550,$F$2:F1550,F1550)-1=1),X1550,
IF(AND(F1550="Peretoe teenus",H1550&lt;[2]an!$M$37,S1550&lt;&gt;"kahepoolne vajaduspõhine",RANK(D1550,$D1550:$D1550)+COUNTIFS($D$2:D1550,D1550,$F$2:F1550,F1550)-1=1),X1550,
IF(AND(F1550="Peretoe teenus",H1550&lt;[2]an!$M$37,S1550&lt;&gt;"kahepoolne vajaduspõhine",RANK(D1550,$D1550:$D1550)+COUNTIFS($D$2:D1550,D1550,$F$2:F1550,F1550)-1&gt;1),"",
IF(AND(F1550="Peretoe teenus",H1550&lt;[2]an!$M$37,S1550="kahepoolne vajaduspõhine",U1550="",RANK(D1550,$D1550:$D1550)+COUNTIFS($D$2:D1550,D1550,$F$2:F1550,F1550)-1=1),X1550,
IF(AND(F1550="Peretoe teenus",H1550&lt;[2]an!$M$37,S1550="kahepoolne vajaduspõhine",U1550="",RANK(D1550,$D1550:$D1550)+COUNTIFS($D$2:D1550,D1550,$F$2:F1550,F1550)-1&gt;1),"",
IF(AND(F1550="Peretoe teenus",H1550&lt;[2]an!$M$37,S1550="kahepoolne vajaduspõhine",U1550&lt;[2]an!$M$37,RANK(D1550,$D1550:$D1550)+COUNTIFS($D$2:D1550,D1550,$F$2:F1550,F1550)-1=1),X1550,
IF(AND(F1550="Peretoe teenus",H1550&lt;[2]an!$M$37,S1550="kahepoolne vajaduspõhine",U1550&lt;[2]an!$M$37,RANK(D1550,$D1550:$D1550)+COUNTIFS($D$2:D1550,D1550,$F$2:F1550,F1550)-1&gt;1),"",
IF(AND(F1550="Peretoe teenus",H1550&lt;[2]an!$M$37,S1550="kahepoolne vajaduspõhine",U1550&gt;=[2]an!$M$37,U1550&lt;=[2]an!$M$38,RANK(D1550,$D1550:$D1550)+COUNTIFS($D$2:D1550,D1550,$F$2:F1550,F1550)-1=1),
((EOMONTH(U1550,0)-U1550+1)*X1550)/DAY(EOMONTH(U1550,0))+(DAY(U1550)-1)*100/DAY(EOMONTH(U1550,0)),
IF(AND(F1550="Peretoe teenus",H1550&lt;[2]an!$M$37,S1550="kahepoolne vajaduspõhine",U1550&gt;=[2]an!$M$37,U1550&lt;=[2]an!$M$38,RANK(D1550,$D1550:$D1550)+COUNTIFS($D$2:D1550,D1550,$F$2:F1550,F1550)-1&gt;1),"",
IF(AND(F1550="Peretoe teenus",H1550&lt;[2]an!$M$37,S1550="kahepoolne vajaduspõhine",U1550&gt;[2]an!$M$38,RANK(D1550,$D1550:$D1550)+COUNTIFS($D$2:D1550,D1550,$F$2:F1550,F1550)-1=1),X1550,
IF(AND(F1550="Peretoe teenus",H1550&lt;[2]an!$M$37,S1550="kahepoolne vajaduspõhine",U1550&gt;[2]an!$M$38,RANK(D1550,$D1550:$D1550)+COUNTIFS($D$2:D1550,D1550,$F$2:F1550,F1550)-1&gt;1),"",X1550*W1550)))))))))))))),"")</f>
        <v/>
      </c>
      <c r="Z1550" s="18" t="str">
        <f t="shared" si="73"/>
        <v/>
      </c>
      <c r="AA1550" s="19" t="str">
        <f>IFERROR(VLOOKUP(E1550,[2]an!$A$3:$B$81,2,FALSE),"")</f>
        <v/>
      </c>
      <c r="AB1550" s="19" t="str">
        <f>IFERROR(VLOOKUP(AA1550,[2]an!$C$2:$D$16,2,FALSE),"")</f>
        <v/>
      </c>
      <c r="AC1550" s="20"/>
      <c r="AD1550" s="21" t="str">
        <f>IF(A1550=[2]an!$F$36,VLOOKUP([2]an!$F$36,[2]an!$F$36:$H$36,3,FALSE),IF(A1550=[2]an!$F$35,VLOOKUP([2]an!$F$35,[2]an!$F$35:$H$35,3,FALSE),IF(A1550=[2]an!$F$33,VLOOKUP([2]an!$F$33,[2]an!$F$33:$H$33,3,FALSE),IF(A1550=[2]an!$F$31,VLOOKUP([2]an!$F$31,[2]an!$F$31:$H$31,3,FALSE),""))))</f>
        <v/>
      </c>
    </row>
    <row r="1551" spans="6:30" x14ac:dyDescent="0.2">
      <c r="F1551" s="10"/>
      <c r="G1551" s="8" t="str">
        <f t="shared" si="74"/>
        <v/>
      </c>
      <c r="H1551" s="13"/>
      <c r="K1551" s="13"/>
      <c r="L1551" s="10"/>
      <c r="M1551" s="10"/>
      <c r="S1551" s="8" t="str">
        <f>IFERROR(VLOOKUP(D1551,[1]peretoe_teenus!$A$2:$L$2000,5,FALSE),"")</f>
        <v/>
      </c>
      <c r="U1551" s="13"/>
      <c r="V1551" s="15" t="str" cm="1">
        <f t="array" ref="V1551">IFERROR(IF(AND(F1551="Tugigrupp",RANK(K1551,$K1551:$K1551)+COUNTIFS($K$2:K1551,K1551,$L$2:L1551,L1551,$M$2:M1551,M1551,$I$2:I1551,I1551,$G$2:G1551,G1551,$F$2:F1551,F1551)-1=1),SUMPRODUCT(($F$2:$F$4154=F1551)*($G$2:$G$4154=G1551)*($K$2:$K$4154=K1551)*($I$2:$I$4154=I1551)*($L$2:$L$4154=L1551)*($M$2:$M$4154=M1551)),""),"")</f>
        <v/>
      </c>
      <c r="W1551" s="15" t="str">
        <f t="shared" si="72"/>
        <v/>
      </c>
      <c r="X1551" s="16" t="str">
        <f>IF(AND(A1551=[2]an!$G$38,F1551=[2]an!$E$40),[2]an!$G$40,IF(AND(A1551=[2]an!$G$38,F1551=[2]an!$E$41),[2]an!$G$41,IF(AND(A1551=[2]an!$G$38,F1551=[2]an!$E$39,H1551&gt;=[2]an!$M$37),[2]an!$G$39,
IF(AND(A1551=[2]an!$G$38,F1551=[2]an!$E$39,H1551&lt;[2]an!$M$37,S1551="kahepoolne vajaduspõhine",U1551=""),[2]an!$M$40,
IF(AND(A1551=[2]an!$G$38,F1551=[2]an!$E$39,H1551&lt;[2]an!$M$37,S1551="kahepoolne vajaduspõhine",U1551&lt;&gt;""),[2]an!$G$39,
IF(AND(A1551=[2]an!$G$38,F1551=[2]an!$E$39,H1551&lt;[2]an!$M$37,S1551&lt;&gt;"kahepoolne vajaduspõhine"),[2]an!$G$39,
IF(AND(A1551=[2]an!$G$38,F1551=[2]an!$E$42),[2]an!$G$42,
IF(AND(A1551=[2]an!$H$38,F1551=[2]an!$E$40),[2]an!$H$40,IF(AND(A1551=[2]an!$H$38,F1551=[2]an!$E$41),[2]an!$H$41,IF(AND(A1551=[2]an!$H$38,F1551=[2]an!$E$39,H1551&gt;=[2]an!$M$37),[2]an!$H$39,
IF(AND(A1551=[2]an!$H$38,F1551=[2]an!$E$39,H1551&lt;[2]an!$M$37,S1551="kahepoolne vajaduspõhine",U1551=""),[2]an!$M$40,
IF(AND(A1551=[2]an!$H$38,F1551=[2]an!$E$39,H1551&lt;[2]an!$M$37,S1551="kahepoolne vajaduspõhine",U1551&lt;&gt;""),[2]an!$H$39,
IF(AND(A1551=[2]an!$H$38,F1551=[2]an!$E$39,H1551&lt;[2]an!$M$37,S1551&lt;&gt;"kahepoolne vajaduspõhine"),[2]an!$H$39,
IF(AND(A1551=[2]an!$H$38,F1551=[2]an!$E$42),[2]an!$H$42,
IF(AND(A1551=[2]an!$I$38,F1551=[2]an!$E$40),[2]an!$I$40,IF(AND(A1551=[2]an!$I$38,F1551=[2]an!$E$41),[2]an!$I$41,IF(AND(A1551=[2]an!$I$38,F1551=[2]an!$E$39,H1551&gt;=[2]an!$M$37),[2]an!$I$39,
IF(AND(A1551=[2]an!$I$38,F1551=[2]an!$E$39,H1551&lt;[2]an!$M$37,S1551="kahepoolne vajaduspõhine",U1551=""),[2]an!$M$40,
IF(AND(A1551=[2]an!$I$38,F1551=[2]an!$E$39,H1551&lt;[2]an!$M$37,S1551="kahepoolne vajaduspõhine",U1551&lt;&gt;""),[2]an!$I$39,
IF(AND(A1551=[2]an!$I$38,F1551=[2]an!$E$39,H1551&lt;[2]an!$M$37,S1551&lt;&gt;"kahepoolne vajaduspõhine"),[2]an!$I$39,
IF(AND(A1551=[2]an!$I$38,F1551=[2]an!$E$42),[2]an!$I$42,
IF(AND(A1551=[2]an!$J$38,F1551=[2]an!$E$40),[2]an!$J$40,IF(AND(A1551=[2]an!$J$38,F1551=[2]an!$E$41),[2]an!$J$41,IF(AND(A1551=[2]an!$J$38,F1551=[2]an!$E$39,H1551&gt;=[2]an!$M$37),[2]an!$J$39,
IF(AND(A1551=[2]an!$J$38,F1551=[2]an!$E$39,H1551&lt;[2]an!$M$37,S1551="kahepoolne vajaduspõhine",U1551=""),[2]an!$M$40,
IF(AND(A1551=[2]an!$J$38,F1551=[2]an!$E$39,H1551&lt;[2]an!$M$37,S1551="kahepoolne vajaduspõhine",U1551&lt;&gt;""),[2]an!$J$39,
IF(AND(A1551=[2]an!$J$38,F1551=[2]an!$E$39,H1551&lt;[2]an!$M$37,S1551&lt;&gt;"kahepoolne vajaduspõhine"),[2]an!$J$39,
IF(AND(A1551=[2]an!$J$38,F1551=[2]an!$E$42),[2]an!$J$42,""))))))))))))))))))))))))))))</f>
        <v/>
      </c>
      <c r="Y1551" s="17" t="str">
        <f>IFERROR(IF(F1551="Tugigrupp",0,
IF(AND(F1551="Peretoe teenus",H1551&gt;=[2]an!$M$37,RANK(D1551,$D1551:$D1551)+COUNTIFS($D$2:D1551,D1551,$F$2:F1551,F1551)-1&gt;1),"",
IF(AND(F1551="Peretoe teenus",H1551&gt;=[2]an!$M$37,RANK(D1551,$D1551:$D1551)+COUNTIFS($D$2:D1551,D1551,$F$2:F1551,F1551)-1=1,MONTH(H1551)=MONTH(K1551)=TRUE,YEAR(H1551)=YEAR(K1551)=TRUE),((EOMONTH(H1551,0)-H1551+1)*X1551)/DAY(EOMONTH(H1551,0)),
IF(AND(F1551="Peretoe teenus",H1551&gt;=[2]an!$M$37,RANK(D1551,$D1551:$D1551)+COUNTIFS($D$2:D1551,D1551,$F$2:F1551,F1551)-1=1),X1551,
IF(AND(F1551="Peretoe teenus",H1551&lt;[2]an!$M$37,S1551&lt;&gt;"kahepoolne vajaduspõhine",RANK(D1551,$D1551:$D1551)+COUNTIFS($D$2:D1551,D1551,$F$2:F1551,F1551)-1=1),X1551,
IF(AND(F1551="Peretoe teenus",H1551&lt;[2]an!$M$37,S1551&lt;&gt;"kahepoolne vajaduspõhine",RANK(D1551,$D1551:$D1551)+COUNTIFS($D$2:D1551,D1551,$F$2:F1551,F1551)-1&gt;1),"",
IF(AND(F1551="Peretoe teenus",H1551&lt;[2]an!$M$37,S1551="kahepoolne vajaduspõhine",U1551="",RANK(D1551,$D1551:$D1551)+COUNTIFS($D$2:D1551,D1551,$F$2:F1551,F1551)-1=1),X1551,
IF(AND(F1551="Peretoe teenus",H1551&lt;[2]an!$M$37,S1551="kahepoolne vajaduspõhine",U1551="",RANK(D1551,$D1551:$D1551)+COUNTIFS($D$2:D1551,D1551,$F$2:F1551,F1551)-1&gt;1),"",
IF(AND(F1551="Peretoe teenus",H1551&lt;[2]an!$M$37,S1551="kahepoolne vajaduspõhine",U1551&lt;[2]an!$M$37,RANK(D1551,$D1551:$D1551)+COUNTIFS($D$2:D1551,D1551,$F$2:F1551,F1551)-1=1),X1551,
IF(AND(F1551="Peretoe teenus",H1551&lt;[2]an!$M$37,S1551="kahepoolne vajaduspõhine",U1551&lt;[2]an!$M$37,RANK(D1551,$D1551:$D1551)+COUNTIFS($D$2:D1551,D1551,$F$2:F1551,F1551)-1&gt;1),"",
IF(AND(F1551="Peretoe teenus",H1551&lt;[2]an!$M$37,S1551="kahepoolne vajaduspõhine",U1551&gt;=[2]an!$M$37,U1551&lt;=[2]an!$M$38,RANK(D1551,$D1551:$D1551)+COUNTIFS($D$2:D1551,D1551,$F$2:F1551,F1551)-1=1),
((EOMONTH(U1551,0)-U1551+1)*X1551)/DAY(EOMONTH(U1551,0))+(DAY(U1551)-1)*100/DAY(EOMONTH(U1551,0)),
IF(AND(F1551="Peretoe teenus",H1551&lt;[2]an!$M$37,S1551="kahepoolne vajaduspõhine",U1551&gt;=[2]an!$M$37,U1551&lt;=[2]an!$M$38,RANK(D1551,$D1551:$D1551)+COUNTIFS($D$2:D1551,D1551,$F$2:F1551,F1551)-1&gt;1),"",
IF(AND(F1551="Peretoe teenus",H1551&lt;[2]an!$M$37,S1551="kahepoolne vajaduspõhine",U1551&gt;[2]an!$M$38,RANK(D1551,$D1551:$D1551)+COUNTIFS($D$2:D1551,D1551,$F$2:F1551,F1551)-1=1),X1551,
IF(AND(F1551="Peretoe teenus",H1551&lt;[2]an!$M$37,S1551="kahepoolne vajaduspõhine",U1551&gt;[2]an!$M$38,RANK(D1551,$D1551:$D1551)+COUNTIFS($D$2:D1551,D1551,$F$2:F1551,F1551)-1&gt;1),"",X1551*W1551)))))))))))))),"")</f>
        <v/>
      </c>
      <c r="Z1551" s="18" t="str">
        <f t="shared" si="73"/>
        <v/>
      </c>
      <c r="AA1551" s="19" t="str">
        <f>IFERROR(VLOOKUP(E1551,[2]an!$A$3:$B$81,2,FALSE),"")</f>
        <v/>
      </c>
      <c r="AB1551" s="19" t="str">
        <f>IFERROR(VLOOKUP(AA1551,[2]an!$C$2:$D$16,2,FALSE),"")</f>
        <v/>
      </c>
      <c r="AC1551" s="20"/>
      <c r="AD1551" s="21" t="str">
        <f>IF(A1551=[2]an!$F$36,VLOOKUP([2]an!$F$36,[2]an!$F$36:$H$36,3,FALSE),IF(A1551=[2]an!$F$35,VLOOKUP([2]an!$F$35,[2]an!$F$35:$H$35,3,FALSE),IF(A1551=[2]an!$F$33,VLOOKUP([2]an!$F$33,[2]an!$F$33:$H$33,3,FALSE),IF(A1551=[2]an!$F$31,VLOOKUP([2]an!$F$31,[2]an!$F$31:$H$31,3,FALSE),""))))</f>
        <v/>
      </c>
    </row>
    <row r="1552" spans="6:30" x14ac:dyDescent="0.2">
      <c r="F1552" s="10"/>
      <c r="G1552" s="8" t="str">
        <f t="shared" si="74"/>
        <v/>
      </c>
      <c r="H1552" s="13"/>
      <c r="K1552" s="13"/>
      <c r="L1552" s="10"/>
      <c r="M1552" s="10"/>
      <c r="S1552" s="8" t="str">
        <f>IFERROR(VLOOKUP(D1552,[1]peretoe_teenus!$A$2:$L$2000,5,FALSE),"")</f>
        <v/>
      </c>
      <c r="U1552" s="13"/>
      <c r="V1552" s="15" t="str" cm="1">
        <f t="array" ref="V1552">IFERROR(IF(AND(F1552="Tugigrupp",RANK(K1552,$K1552:$K1552)+COUNTIFS($K$2:K1552,K1552,$L$2:L1552,L1552,$M$2:M1552,M1552,$I$2:I1552,I1552,$G$2:G1552,G1552,$F$2:F1552,F1552)-1=1),SUMPRODUCT(($F$2:$F$4154=F1552)*($G$2:$G$4154=G1552)*($K$2:$K$4154=K1552)*($I$2:$I$4154=I1552)*($L$2:$L$4154=L1552)*($M$2:$M$4154=M1552)),""),"")</f>
        <v/>
      </c>
      <c r="W1552" s="15" t="str">
        <f t="shared" si="72"/>
        <v/>
      </c>
      <c r="X1552" s="16" t="str">
        <f>IF(AND(A1552=[2]an!$G$38,F1552=[2]an!$E$40),[2]an!$G$40,IF(AND(A1552=[2]an!$G$38,F1552=[2]an!$E$41),[2]an!$G$41,IF(AND(A1552=[2]an!$G$38,F1552=[2]an!$E$39,H1552&gt;=[2]an!$M$37),[2]an!$G$39,
IF(AND(A1552=[2]an!$G$38,F1552=[2]an!$E$39,H1552&lt;[2]an!$M$37,S1552="kahepoolne vajaduspõhine",U1552=""),[2]an!$M$40,
IF(AND(A1552=[2]an!$G$38,F1552=[2]an!$E$39,H1552&lt;[2]an!$M$37,S1552="kahepoolne vajaduspõhine",U1552&lt;&gt;""),[2]an!$G$39,
IF(AND(A1552=[2]an!$G$38,F1552=[2]an!$E$39,H1552&lt;[2]an!$M$37,S1552&lt;&gt;"kahepoolne vajaduspõhine"),[2]an!$G$39,
IF(AND(A1552=[2]an!$G$38,F1552=[2]an!$E$42),[2]an!$G$42,
IF(AND(A1552=[2]an!$H$38,F1552=[2]an!$E$40),[2]an!$H$40,IF(AND(A1552=[2]an!$H$38,F1552=[2]an!$E$41),[2]an!$H$41,IF(AND(A1552=[2]an!$H$38,F1552=[2]an!$E$39,H1552&gt;=[2]an!$M$37),[2]an!$H$39,
IF(AND(A1552=[2]an!$H$38,F1552=[2]an!$E$39,H1552&lt;[2]an!$M$37,S1552="kahepoolne vajaduspõhine",U1552=""),[2]an!$M$40,
IF(AND(A1552=[2]an!$H$38,F1552=[2]an!$E$39,H1552&lt;[2]an!$M$37,S1552="kahepoolne vajaduspõhine",U1552&lt;&gt;""),[2]an!$H$39,
IF(AND(A1552=[2]an!$H$38,F1552=[2]an!$E$39,H1552&lt;[2]an!$M$37,S1552&lt;&gt;"kahepoolne vajaduspõhine"),[2]an!$H$39,
IF(AND(A1552=[2]an!$H$38,F1552=[2]an!$E$42),[2]an!$H$42,
IF(AND(A1552=[2]an!$I$38,F1552=[2]an!$E$40),[2]an!$I$40,IF(AND(A1552=[2]an!$I$38,F1552=[2]an!$E$41),[2]an!$I$41,IF(AND(A1552=[2]an!$I$38,F1552=[2]an!$E$39,H1552&gt;=[2]an!$M$37),[2]an!$I$39,
IF(AND(A1552=[2]an!$I$38,F1552=[2]an!$E$39,H1552&lt;[2]an!$M$37,S1552="kahepoolne vajaduspõhine",U1552=""),[2]an!$M$40,
IF(AND(A1552=[2]an!$I$38,F1552=[2]an!$E$39,H1552&lt;[2]an!$M$37,S1552="kahepoolne vajaduspõhine",U1552&lt;&gt;""),[2]an!$I$39,
IF(AND(A1552=[2]an!$I$38,F1552=[2]an!$E$39,H1552&lt;[2]an!$M$37,S1552&lt;&gt;"kahepoolne vajaduspõhine"),[2]an!$I$39,
IF(AND(A1552=[2]an!$I$38,F1552=[2]an!$E$42),[2]an!$I$42,
IF(AND(A1552=[2]an!$J$38,F1552=[2]an!$E$40),[2]an!$J$40,IF(AND(A1552=[2]an!$J$38,F1552=[2]an!$E$41),[2]an!$J$41,IF(AND(A1552=[2]an!$J$38,F1552=[2]an!$E$39,H1552&gt;=[2]an!$M$37),[2]an!$J$39,
IF(AND(A1552=[2]an!$J$38,F1552=[2]an!$E$39,H1552&lt;[2]an!$M$37,S1552="kahepoolne vajaduspõhine",U1552=""),[2]an!$M$40,
IF(AND(A1552=[2]an!$J$38,F1552=[2]an!$E$39,H1552&lt;[2]an!$M$37,S1552="kahepoolne vajaduspõhine",U1552&lt;&gt;""),[2]an!$J$39,
IF(AND(A1552=[2]an!$J$38,F1552=[2]an!$E$39,H1552&lt;[2]an!$M$37,S1552&lt;&gt;"kahepoolne vajaduspõhine"),[2]an!$J$39,
IF(AND(A1552=[2]an!$J$38,F1552=[2]an!$E$42),[2]an!$J$42,""))))))))))))))))))))))))))))</f>
        <v/>
      </c>
      <c r="Y1552" s="17" t="str">
        <f>IFERROR(IF(F1552="Tugigrupp",0,
IF(AND(F1552="Peretoe teenus",H1552&gt;=[2]an!$M$37,RANK(D1552,$D1552:$D1552)+COUNTIFS($D$2:D1552,D1552,$F$2:F1552,F1552)-1&gt;1),"",
IF(AND(F1552="Peretoe teenus",H1552&gt;=[2]an!$M$37,RANK(D1552,$D1552:$D1552)+COUNTIFS($D$2:D1552,D1552,$F$2:F1552,F1552)-1=1,MONTH(H1552)=MONTH(K1552)=TRUE,YEAR(H1552)=YEAR(K1552)=TRUE),((EOMONTH(H1552,0)-H1552+1)*X1552)/DAY(EOMONTH(H1552,0)),
IF(AND(F1552="Peretoe teenus",H1552&gt;=[2]an!$M$37,RANK(D1552,$D1552:$D1552)+COUNTIFS($D$2:D1552,D1552,$F$2:F1552,F1552)-1=1),X1552,
IF(AND(F1552="Peretoe teenus",H1552&lt;[2]an!$M$37,S1552&lt;&gt;"kahepoolne vajaduspõhine",RANK(D1552,$D1552:$D1552)+COUNTIFS($D$2:D1552,D1552,$F$2:F1552,F1552)-1=1),X1552,
IF(AND(F1552="Peretoe teenus",H1552&lt;[2]an!$M$37,S1552&lt;&gt;"kahepoolne vajaduspõhine",RANK(D1552,$D1552:$D1552)+COUNTIFS($D$2:D1552,D1552,$F$2:F1552,F1552)-1&gt;1),"",
IF(AND(F1552="Peretoe teenus",H1552&lt;[2]an!$M$37,S1552="kahepoolne vajaduspõhine",U1552="",RANK(D1552,$D1552:$D1552)+COUNTIFS($D$2:D1552,D1552,$F$2:F1552,F1552)-1=1),X1552,
IF(AND(F1552="Peretoe teenus",H1552&lt;[2]an!$M$37,S1552="kahepoolne vajaduspõhine",U1552="",RANK(D1552,$D1552:$D1552)+COUNTIFS($D$2:D1552,D1552,$F$2:F1552,F1552)-1&gt;1),"",
IF(AND(F1552="Peretoe teenus",H1552&lt;[2]an!$M$37,S1552="kahepoolne vajaduspõhine",U1552&lt;[2]an!$M$37,RANK(D1552,$D1552:$D1552)+COUNTIFS($D$2:D1552,D1552,$F$2:F1552,F1552)-1=1),X1552,
IF(AND(F1552="Peretoe teenus",H1552&lt;[2]an!$M$37,S1552="kahepoolne vajaduspõhine",U1552&lt;[2]an!$M$37,RANK(D1552,$D1552:$D1552)+COUNTIFS($D$2:D1552,D1552,$F$2:F1552,F1552)-1&gt;1),"",
IF(AND(F1552="Peretoe teenus",H1552&lt;[2]an!$M$37,S1552="kahepoolne vajaduspõhine",U1552&gt;=[2]an!$M$37,U1552&lt;=[2]an!$M$38,RANK(D1552,$D1552:$D1552)+COUNTIFS($D$2:D1552,D1552,$F$2:F1552,F1552)-1=1),
((EOMONTH(U1552,0)-U1552+1)*X1552)/DAY(EOMONTH(U1552,0))+(DAY(U1552)-1)*100/DAY(EOMONTH(U1552,0)),
IF(AND(F1552="Peretoe teenus",H1552&lt;[2]an!$M$37,S1552="kahepoolne vajaduspõhine",U1552&gt;=[2]an!$M$37,U1552&lt;=[2]an!$M$38,RANK(D1552,$D1552:$D1552)+COUNTIFS($D$2:D1552,D1552,$F$2:F1552,F1552)-1&gt;1),"",
IF(AND(F1552="Peretoe teenus",H1552&lt;[2]an!$M$37,S1552="kahepoolne vajaduspõhine",U1552&gt;[2]an!$M$38,RANK(D1552,$D1552:$D1552)+COUNTIFS($D$2:D1552,D1552,$F$2:F1552,F1552)-1=1),X1552,
IF(AND(F1552="Peretoe teenus",H1552&lt;[2]an!$M$37,S1552="kahepoolne vajaduspõhine",U1552&gt;[2]an!$M$38,RANK(D1552,$D1552:$D1552)+COUNTIFS($D$2:D1552,D1552,$F$2:F1552,F1552)-1&gt;1),"",X1552*W1552)))))))))))))),"")</f>
        <v/>
      </c>
      <c r="Z1552" s="18" t="str">
        <f t="shared" si="73"/>
        <v/>
      </c>
      <c r="AA1552" s="19" t="str">
        <f>IFERROR(VLOOKUP(E1552,[2]an!$A$3:$B$81,2,FALSE),"")</f>
        <v/>
      </c>
      <c r="AB1552" s="19" t="str">
        <f>IFERROR(VLOOKUP(AA1552,[2]an!$C$2:$D$16,2,FALSE),"")</f>
        <v/>
      </c>
      <c r="AC1552" s="20"/>
      <c r="AD1552" s="21" t="str">
        <f>IF(A1552=[2]an!$F$36,VLOOKUP([2]an!$F$36,[2]an!$F$36:$H$36,3,FALSE),IF(A1552=[2]an!$F$35,VLOOKUP([2]an!$F$35,[2]an!$F$35:$H$35,3,FALSE),IF(A1552=[2]an!$F$33,VLOOKUP([2]an!$F$33,[2]an!$F$33:$H$33,3,FALSE),IF(A1552=[2]an!$F$31,VLOOKUP([2]an!$F$31,[2]an!$F$31:$H$31,3,FALSE),""))))</f>
        <v/>
      </c>
    </row>
    <row r="1553" spans="6:30" x14ac:dyDescent="0.2">
      <c r="F1553" s="10"/>
      <c r="G1553" s="8" t="str">
        <f t="shared" si="74"/>
        <v/>
      </c>
      <c r="H1553" s="13"/>
      <c r="K1553" s="13"/>
      <c r="L1553" s="10"/>
      <c r="M1553" s="10"/>
      <c r="S1553" s="8" t="str">
        <f>IFERROR(VLOOKUP(D1553,[1]peretoe_teenus!$A$2:$L$2000,5,FALSE),"")</f>
        <v/>
      </c>
      <c r="U1553" s="13"/>
      <c r="V1553" s="15" t="str" cm="1">
        <f t="array" ref="V1553">IFERROR(IF(AND(F1553="Tugigrupp",RANK(K1553,$K1553:$K1553)+COUNTIFS($K$2:K1553,K1553,$L$2:L1553,L1553,$M$2:M1553,M1553,$I$2:I1553,I1553,$G$2:G1553,G1553,$F$2:F1553,F1553)-1=1),SUMPRODUCT(($F$2:$F$4154=F1553)*($G$2:$G$4154=G1553)*($K$2:$K$4154=K1553)*($I$2:$I$4154=I1553)*($L$2:$L$4154=L1553)*($M$2:$M$4154=M1553)),""),"")</f>
        <v/>
      </c>
      <c r="W1553" s="15" t="str">
        <f t="shared" si="72"/>
        <v/>
      </c>
      <c r="X1553" s="16" t="str">
        <f>IF(AND(A1553=[2]an!$G$38,F1553=[2]an!$E$40),[2]an!$G$40,IF(AND(A1553=[2]an!$G$38,F1553=[2]an!$E$41),[2]an!$G$41,IF(AND(A1553=[2]an!$G$38,F1553=[2]an!$E$39,H1553&gt;=[2]an!$M$37),[2]an!$G$39,
IF(AND(A1553=[2]an!$G$38,F1553=[2]an!$E$39,H1553&lt;[2]an!$M$37,S1553="kahepoolne vajaduspõhine",U1553=""),[2]an!$M$40,
IF(AND(A1553=[2]an!$G$38,F1553=[2]an!$E$39,H1553&lt;[2]an!$M$37,S1553="kahepoolne vajaduspõhine",U1553&lt;&gt;""),[2]an!$G$39,
IF(AND(A1553=[2]an!$G$38,F1553=[2]an!$E$39,H1553&lt;[2]an!$M$37,S1553&lt;&gt;"kahepoolne vajaduspõhine"),[2]an!$G$39,
IF(AND(A1553=[2]an!$G$38,F1553=[2]an!$E$42),[2]an!$G$42,
IF(AND(A1553=[2]an!$H$38,F1553=[2]an!$E$40),[2]an!$H$40,IF(AND(A1553=[2]an!$H$38,F1553=[2]an!$E$41),[2]an!$H$41,IF(AND(A1553=[2]an!$H$38,F1553=[2]an!$E$39,H1553&gt;=[2]an!$M$37),[2]an!$H$39,
IF(AND(A1553=[2]an!$H$38,F1553=[2]an!$E$39,H1553&lt;[2]an!$M$37,S1553="kahepoolne vajaduspõhine",U1553=""),[2]an!$M$40,
IF(AND(A1553=[2]an!$H$38,F1553=[2]an!$E$39,H1553&lt;[2]an!$M$37,S1553="kahepoolne vajaduspõhine",U1553&lt;&gt;""),[2]an!$H$39,
IF(AND(A1553=[2]an!$H$38,F1553=[2]an!$E$39,H1553&lt;[2]an!$M$37,S1553&lt;&gt;"kahepoolne vajaduspõhine"),[2]an!$H$39,
IF(AND(A1553=[2]an!$H$38,F1553=[2]an!$E$42),[2]an!$H$42,
IF(AND(A1553=[2]an!$I$38,F1553=[2]an!$E$40),[2]an!$I$40,IF(AND(A1553=[2]an!$I$38,F1553=[2]an!$E$41),[2]an!$I$41,IF(AND(A1553=[2]an!$I$38,F1553=[2]an!$E$39,H1553&gt;=[2]an!$M$37),[2]an!$I$39,
IF(AND(A1553=[2]an!$I$38,F1553=[2]an!$E$39,H1553&lt;[2]an!$M$37,S1553="kahepoolne vajaduspõhine",U1553=""),[2]an!$M$40,
IF(AND(A1553=[2]an!$I$38,F1553=[2]an!$E$39,H1553&lt;[2]an!$M$37,S1553="kahepoolne vajaduspõhine",U1553&lt;&gt;""),[2]an!$I$39,
IF(AND(A1553=[2]an!$I$38,F1553=[2]an!$E$39,H1553&lt;[2]an!$M$37,S1553&lt;&gt;"kahepoolne vajaduspõhine"),[2]an!$I$39,
IF(AND(A1553=[2]an!$I$38,F1553=[2]an!$E$42),[2]an!$I$42,
IF(AND(A1553=[2]an!$J$38,F1553=[2]an!$E$40),[2]an!$J$40,IF(AND(A1553=[2]an!$J$38,F1553=[2]an!$E$41),[2]an!$J$41,IF(AND(A1553=[2]an!$J$38,F1553=[2]an!$E$39,H1553&gt;=[2]an!$M$37),[2]an!$J$39,
IF(AND(A1553=[2]an!$J$38,F1553=[2]an!$E$39,H1553&lt;[2]an!$M$37,S1553="kahepoolne vajaduspõhine",U1553=""),[2]an!$M$40,
IF(AND(A1553=[2]an!$J$38,F1553=[2]an!$E$39,H1553&lt;[2]an!$M$37,S1553="kahepoolne vajaduspõhine",U1553&lt;&gt;""),[2]an!$J$39,
IF(AND(A1553=[2]an!$J$38,F1553=[2]an!$E$39,H1553&lt;[2]an!$M$37,S1553&lt;&gt;"kahepoolne vajaduspõhine"),[2]an!$J$39,
IF(AND(A1553=[2]an!$J$38,F1553=[2]an!$E$42),[2]an!$J$42,""))))))))))))))))))))))))))))</f>
        <v/>
      </c>
      <c r="Y1553" s="17" t="str">
        <f>IFERROR(IF(F1553="Tugigrupp",0,
IF(AND(F1553="Peretoe teenus",H1553&gt;=[2]an!$M$37,RANK(D1553,$D1553:$D1553)+COUNTIFS($D$2:D1553,D1553,$F$2:F1553,F1553)-1&gt;1),"",
IF(AND(F1553="Peretoe teenus",H1553&gt;=[2]an!$M$37,RANK(D1553,$D1553:$D1553)+COUNTIFS($D$2:D1553,D1553,$F$2:F1553,F1553)-1=1,MONTH(H1553)=MONTH(K1553)=TRUE,YEAR(H1553)=YEAR(K1553)=TRUE),((EOMONTH(H1553,0)-H1553+1)*X1553)/DAY(EOMONTH(H1553,0)),
IF(AND(F1553="Peretoe teenus",H1553&gt;=[2]an!$M$37,RANK(D1553,$D1553:$D1553)+COUNTIFS($D$2:D1553,D1553,$F$2:F1553,F1553)-1=1),X1553,
IF(AND(F1553="Peretoe teenus",H1553&lt;[2]an!$M$37,S1553&lt;&gt;"kahepoolne vajaduspõhine",RANK(D1553,$D1553:$D1553)+COUNTIFS($D$2:D1553,D1553,$F$2:F1553,F1553)-1=1),X1553,
IF(AND(F1553="Peretoe teenus",H1553&lt;[2]an!$M$37,S1553&lt;&gt;"kahepoolne vajaduspõhine",RANK(D1553,$D1553:$D1553)+COUNTIFS($D$2:D1553,D1553,$F$2:F1553,F1553)-1&gt;1),"",
IF(AND(F1553="Peretoe teenus",H1553&lt;[2]an!$M$37,S1553="kahepoolne vajaduspõhine",U1553="",RANK(D1553,$D1553:$D1553)+COUNTIFS($D$2:D1553,D1553,$F$2:F1553,F1553)-1=1),X1553,
IF(AND(F1553="Peretoe teenus",H1553&lt;[2]an!$M$37,S1553="kahepoolne vajaduspõhine",U1553="",RANK(D1553,$D1553:$D1553)+COUNTIFS($D$2:D1553,D1553,$F$2:F1553,F1553)-1&gt;1),"",
IF(AND(F1553="Peretoe teenus",H1553&lt;[2]an!$M$37,S1553="kahepoolne vajaduspõhine",U1553&lt;[2]an!$M$37,RANK(D1553,$D1553:$D1553)+COUNTIFS($D$2:D1553,D1553,$F$2:F1553,F1553)-1=1),X1553,
IF(AND(F1553="Peretoe teenus",H1553&lt;[2]an!$M$37,S1553="kahepoolne vajaduspõhine",U1553&lt;[2]an!$M$37,RANK(D1553,$D1553:$D1553)+COUNTIFS($D$2:D1553,D1553,$F$2:F1553,F1553)-1&gt;1),"",
IF(AND(F1553="Peretoe teenus",H1553&lt;[2]an!$M$37,S1553="kahepoolne vajaduspõhine",U1553&gt;=[2]an!$M$37,U1553&lt;=[2]an!$M$38,RANK(D1553,$D1553:$D1553)+COUNTIFS($D$2:D1553,D1553,$F$2:F1553,F1553)-1=1),
((EOMONTH(U1553,0)-U1553+1)*X1553)/DAY(EOMONTH(U1553,0))+(DAY(U1553)-1)*100/DAY(EOMONTH(U1553,0)),
IF(AND(F1553="Peretoe teenus",H1553&lt;[2]an!$M$37,S1553="kahepoolne vajaduspõhine",U1553&gt;=[2]an!$M$37,U1553&lt;=[2]an!$M$38,RANK(D1553,$D1553:$D1553)+COUNTIFS($D$2:D1553,D1553,$F$2:F1553,F1553)-1&gt;1),"",
IF(AND(F1553="Peretoe teenus",H1553&lt;[2]an!$M$37,S1553="kahepoolne vajaduspõhine",U1553&gt;[2]an!$M$38,RANK(D1553,$D1553:$D1553)+COUNTIFS($D$2:D1553,D1553,$F$2:F1553,F1553)-1=1),X1553,
IF(AND(F1553="Peretoe teenus",H1553&lt;[2]an!$M$37,S1553="kahepoolne vajaduspõhine",U1553&gt;[2]an!$M$38,RANK(D1553,$D1553:$D1553)+COUNTIFS($D$2:D1553,D1553,$F$2:F1553,F1553)-1&gt;1),"",X1553*W1553)))))))))))))),"")</f>
        <v/>
      </c>
      <c r="Z1553" s="18" t="str">
        <f t="shared" si="73"/>
        <v/>
      </c>
      <c r="AA1553" s="19" t="str">
        <f>IFERROR(VLOOKUP(E1553,[2]an!$A$3:$B$81,2,FALSE),"")</f>
        <v/>
      </c>
      <c r="AB1553" s="19" t="str">
        <f>IFERROR(VLOOKUP(AA1553,[2]an!$C$2:$D$16,2,FALSE),"")</f>
        <v/>
      </c>
      <c r="AC1553" s="20"/>
      <c r="AD1553" s="21" t="str">
        <f>IF(A1553=[2]an!$F$36,VLOOKUP([2]an!$F$36,[2]an!$F$36:$H$36,3,FALSE),IF(A1553=[2]an!$F$35,VLOOKUP([2]an!$F$35,[2]an!$F$35:$H$35,3,FALSE),IF(A1553=[2]an!$F$33,VLOOKUP([2]an!$F$33,[2]an!$F$33:$H$33,3,FALSE),IF(A1553=[2]an!$F$31,VLOOKUP([2]an!$F$31,[2]an!$F$31:$H$31,3,FALSE),""))))</f>
        <v/>
      </c>
    </row>
    <row r="1554" spans="6:30" x14ac:dyDescent="0.2">
      <c r="F1554" s="10"/>
      <c r="G1554" s="8" t="str">
        <f t="shared" si="74"/>
        <v/>
      </c>
      <c r="H1554" s="13"/>
      <c r="K1554" s="13"/>
      <c r="L1554" s="10"/>
      <c r="M1554" s="10"/>
      <c r="S1554" s="8" t="str">
        <f>IFERROR(VLOOKUP(D1554,[1]peretoe_teenus!$A$2:$L$2000,5,FALSE),"")</f>
        <v/>
      </c>
      <c r="U1554" s="13"/>
      <c r="V1554" s="15" t="str" cm="1">
        <f t="array" ref="V1554">IFERROR(IF(AND(F1554="Tugigrupp",RANK(K1554,$K1554:$K1554)+COUNTIFS($K$2:K1554,K1554,$L$2:L1554,L1554,$M$2:M1554,M1554,$I$2:I1554,I1554,$G$2:G1554,G1554,$F$2:F1554,F1554)-1=1),SUMPRODUCT(($F$2:$F$4154=F1554)*($G$2:$G$4154=G1554)*($K$2:$K$4154=K1554)*($I$2:$I$4154=I1554)*($L$2:$L$4154=L1554)*($M$2:$M$4154=M1554)),""),"")</f>
        <v/>
      </c>
      <c r="W1554" s="15" t="str">
        <f t="shared" si="72"/>
        <v/>
      </c>
      <c r="X1554" s="16" t="str">
        <f>IF(AND(A1554=[2]an!$G$38,F1554=[2]an!$E$40),[2]an!$G$40,IF(AND(A1554=[2]an!$G$38,F1554=[2]an!$E$41),[2]an!$G$41,IF(AND(A1554=[2]an!$G$38,F1554=[2]an!$E$39,H1554&gt;=[2]an!$M$37),[2]an!$G$39,
IF(AND(A1554=[2]an!$G$38,F1554=[2]an!$E$39,H1554&lt;[2]an!$M$37,S1554="kahepoolne vajaduspõhine",U1554=""),[2]an!$M$40,
IF(AND(A1554=[2]an!$G$38,F1554=[2]an!$E$39,H1554&lt;[2]an!$M$37,S1554="kahepoolne vajaduspõhine",U1554&lt;&gt;""),[2]an!$G$39,
IF(AND(A1554=[2]an!$G$38,F1554=[2]an!$E$39,H1554&lt;[2]an!$M$37,S1554&lt;&gt;"kahepoolne vajaduspõhine"),[2]an!$G$39,
IF(AND(A1554=[2]an!$G$38,F1554=[2]an!$E$42),[2]an!$G$42,
IF(AND(A1554=[2]an!$H$38,F1554=[2]an!$E$40),[2]an!$H$40,IF(AND(A1554=[2]an!$H$38,F1554=[2]an!$E$41),[2]an!$H$41,IF(AND(A1554=[2]an!$H$38,F1554=[2]an!$E$39,H1554&gt;=[2]an!$M$37),[2]an!$H$39,
IF(AND(A1554=[2]an!$H$38,F1554=[2]an!$E$39,H1554&lt;[2]an!$M$37,S1554="kahepoolne vajaduspõhine",U1554=""),[2]an!$M$40,
IF(AND(A1554=[2]an!$H$38,F1554=[2]an!$E$39,H1554&lt;[2]an!$M$37,S1554="kahepoolne vajaduspõhine",U1554&lt;&gt;""),[2]an!$H$39,
IF(AND(A1554=[2]an!$H$38,F1554=[2]an!$E$39,H1554&lt;[2]an!$M$37,S1554&lt;&gt;"kahepoolne vajaduspõhine"),[2]an!$H$39,
IF(AND(A1554=[2]an!$H$38,F1554=[2]an!$E$42),[2]an!$H$42,
IF(AND(A1554=[2]an!$I$38,F1554=[2]an!$E$40),[2]an!$I$40,IF(AND(A1554=[2]an!$I$38,F1554=[2]an!$E$41),[2]an!$I$41,IF(AND(A1554=[2]an!$I$38,F1554=[2]an!$E$39,H1554&gt;=[2]an!$M$37),[2]an!$I$39,
IF(AND(A1554=[2]an!$I$38,F1554=[2]an!$E$39,H1554&lt;[2]an!$M$37,S1554="kahepoolne vajaduspõhine",U1554=""),[2]an!$M$40,
IF(AND(A1554=[2]an!$I$38,F1554=[2]an!$E$39,H1554&lt;[2]an!$M$37,S1554="kahepoolne vajaduspõhine",U1554&lt;&gt;""),[2]an!$I$39,
IF(AND(A1554=[2]an!$I$38,F1554=[2]an!$E$39,H1554&lt;[2]an!$M$37,S1554&lt;&gt;"kahepoolne vajaduspõhine"),[2]an!$I$39,
IF(AND(A1554=[2]an!$I$38,F1554=[2]an!$E$42),[2]an!$I$42,
IF(AND(A1554=[2]an!$J$38,F1554=[2]an!$E$40),[2]an!$J$40,IF(AND(A1554=[2]an!$J$38,F1554=[2]an!$E$41),[2]an!$J$41,IF(AND(A1554=[2]an!$J$38,F1554=[2]an!$E$39,H1554&gt;=[2]an!$M$37),[2]an!$J$39,
IF(AND(A1554=[2]an!$J$38,F1554=[2]an!$E$39,H1554&lt;[2]an!$M$37,S1554="kahepoolne vajaduspõhine",U1554=""),[2]an!$M$40,
IF(AND(A1554=[2]an!$J$38,F1554=[2]an!$E$39,H1554&lt;[2]an!$M$37,S1554="kahepoolne vajaduspõhine",U1554&lt;&gt;""),[2]an!$J$39,
IF(AND(A1554=[2]an!$J$38,F1554=[2]an!$E$39,H1554&lt;[2]an!$M$37,S1554&lt;&gt;"kahepoolne vajaduspõhine"),[2]an!$J$39,
IF(AND(A1554=[2]an!$J$38,F1554=[2]an!$E$42),[2]an!$J$42,""))))))))))))))))))))))))))))</f>
        <v/>
      </c>
      <c r="Y1554" s="17" t="str">
        <f>IFERROR(IF(F1554="Tugigrupp",0,
IF(AND(F1554="Peretoe teenus",H1554&gt;=[2]an!$M$37,RANK(D1554,$D1554:$D1554)+COUNTIFS($D$2:D1554,D1554,$F$2:F1554,F1554)-1&gt;1),"",
IF(AND(F1554="Peretoe teenus",H1554&gt;=[2]an!$M$37,RANK(D1554,$D1554:$D1554)+COUNTIFS($D$2:D1554,D1554,$F$2:F1554,F1554)-1=1,MONTH(H1554)=MONTH(K1554)=TRUE,YEAR(H1554)=YEAR(K1554)=TRUE),((EOMONTH(H1554,0)-H1554+1)*X1554)/DAY(EOMONTH(H1554,0)),
IF(AND(F1554="Peretoe teenus",H1554&gt;=[2]an!$M$37,RANK(D1554,$D1554:$D1554)+COUNTIFS($D$2:D1554,D1554,$F$2:F1554,F1554)-1=1),X1554,
IF(AND(F1554="Peretoe teenus",H1554&lt;[2]an!$M$37,S1554&lt;&gt;"kahepoolne vajaduspõhine",RANK(D1554,$D1554:$D1554)+COUNTIFS($D$2:D1554,D1554,$F$2:F1554,F1554)-1=1),X1554,
IF(AND(F1554="Peretoe teenus",H1554&lt;[2]an!$M$37,S1554&lt;&gt;"kahepoolne vajaduspõhine",RANK(D1554,$D1554:$D1554)+COUNTIFS($D$2:D1554,D1554,$F$2:F1554,F1554)-1&gt;1),"",
IF(AND(F1554="Peretoe teenus",H1554&lt;[2]an!$M$37,S1554="kahepoolne vajaduspõhine",U1554="",RANK(D1554,$D1554:$D1554)+COUNTIFS($D$2:D1554,D1554,$F$2:F1554,F1554)-1=1),X1554,
IF(AND(F1554="Peretoe teenus",H1554&lt;[2]an!$M$37,S1554="kahepoolne vajaduspõhine",U1554="",RANK(D1554,$D1554:$D1554)+COUNTIFS($D$2:D1554,D1554,$F$2:F1554,F1554)-1&gt;1),"",
IF(AND(F1554="Peretoe teenus",H1554&lt;[2]an!$M$37,S1554="kahepoolne vajaduspõhine",U1554&lt;[2]an!$M$37,RANK(D1554,$D1554:$D1554)+COUNTIFS($D$2:D1554,D1554,$F$2:F1554,F1554)-1=1),X1554,
IF(AND(F1554="Peretoe teenus",H1554&lt;[2]an!$M$37,S1554="kahepoolne vajaduspõhine",U1554&lt;[2]an!$M$37,RANK(D1554,$D1554:$D1554)+COUNTIFS($D$2:D1554,D1554,$F$2:F1554,F1554)-1&gt;1),"",
IF(AND(F1554="Peretoe teenus",H1554&lt;[2]an!$M$37,S1554="kahepoolne vajaduspõhine",U1554&gt;=[2]an!$M$37,U1554&lt;=[2]an!$M$38,RANK(D1554,$D1554:$D1554)+COUNTIFS($D$2:D1554,D1554,$F$2:F1554,F1554)-1=1),
((EOMONTH(U1554,0)-U1554+1)*X1554)/DAY(EOMONTH(U1554,0))+(DAY(U1554)-1)*100/DAY(EOMONTH(U1554,0)),
IF(AND(F1554="Peretoe teenus",H1554&lt;[2]an!$M$37,S1554="kahepoolne vajaduspõhine",U1554&gt;=[2]an!$M$37,U1554&lt;=[2]an!$M$38,RANK(D1554,$D1554:$D1554)+COUNTIFS($D$2:D1554,D1554,$F$2:F1554,F1554)-1&gt;1),"",
IF(AND(F1554="Peretoe teenus",H1554&lt;[2]an!$M$37,S1554="kahepoolne vajaduspõhine",U1554&gt;[2]an!$M$38,RANK(D1554,$D1554:$D1554)+COUNTIFS($D$2:D1554,D1554,$F$2:F1554,F1554)-1=1),X1554,
IF(AND(F1554="Peretoe teenus",H1554&lt;[2]an!$M$37,S1554="kahepoolne vajaduspõhine",U1554&gt;[2]an!$M$38,RANK(D1554,$D1554:$D1554)+COUNTIFS($D$2:D1554,D1554,$F$2:F1554,F1554)-1&gt;1),"",X1554*W1554)))))))))))))),"")</f>
        <v/>
      </c>
      <c r="Z1554" s="18" t="str">
        <f t="shared" si="73"/>
        <v/>
      </c>
      <c r="AA1554" s="19" t="str">
        <f>IFERROR(VLOOKUP(E1554,[2]an!$A$3:$B$81,2,FALSE),"")</f>
        <v/>
      </c>
      <c r="AB1554" s="19" t="str">
        <f>IFERROR(VLOOKUP(AA1554,[2]an!$C$2:$D$16,2,FALSE),"")</f>
        <v/>
      </c>
      <c r="AC1554" s="20"/>
      <c r="AD1554" s="21" t="str">
        <f>IF(A1554=[2]an!$F$36,VLOOKUP([2]an!$F$36,[2]an!$F$36:$H$36,3,FALSE),IF(A1554=[2]an!$F$35,VLOOKUP([2]an!$F$35,[2]an!$F$35:$H$35,3,FALSE),IF(A1554=[2]an!$F$33,VLOOKUP([2]an!$F$33,[2]an!$F$33:$H$33,3,FALSE),IF(A1554=[2]an!$F$31,VLOOKUP([2]an!$F$31,[2]an!$F$31:$H$31,3,FALSE),""))))</f>
        <v/>
      </c>
    </row>
    <row r="1555" spans="6:30" x14ac:dyDescent="0.2">
      <c r="F1555" s="10"/>
      <c r="G1555" s="8" t="str">
        <f t="shared" si="74"/>
        <v/>
      </c>
      <c r="H1555" s="13"/>
      <c r="K1555" s="13"/>
      <c r="L1555" s="10"/>
      <c r="M1555" s="10"/>
      <c r="S1555" s="8" t="str">
        <f>IFERROR(VLOOKUP(D1555,[1]peretoe_teenus!$A$2:$L$2000,5,FALSE),"")</f>
        <v/>
      </c>
      <c r="U1555" s="13"/>
      <c r="V1555" s="15" t="str" cm="1">
        <f t="array" ref="V1555">IFERROR(IF(AND(F1555="Tugigrupp",RANK(K1555,$K1555:$K1555)+COUNTIFS($K$2:K1555,K1555,$L$2:L1555,L1555,$M$2:M1555,M1555,$I$2:I1555,I1555,$G$2:G1555,G1555,$F$2:F1555,F1555)-1=1),SUMPRODUCT(($F$2:$F$4154=F1555)*($G$2:$G$4154=G1555)*($K$2:$K$4154=K1555)*($I$2:$I$4154=I1555)*($L$2:$L$4154=L1555)*($M$2:$M$4154=M1555)),""),"")</f>
        <v/>
      </c>
      <c r="W1555" s="15" t="str">
        <f t="shared" si="72"/>
        <v/>
      </c>
      <c r="X1555" s="16" t="str">
        <f>IF(AND(A1555=[2]an!$G$38,F1555=[2]an!$E$40),[2]an!$G$40,IF(AND(A1555=[2]an!$G$38,F1555=[2]an!$E$41),[2]an!$G$41,IF(AND(A1555=[2]an!$G$38,F1555=[2]an!$E$39,H1555&gt;=[2]an!$M$37),[2]an!$G$39,
IF(AND(A1555=[2]an!$G$38,F1555=[2]an!$E$39,H1555&lt;[2]an!$M$37,S1555="kahepoolne vajaduspõhine",U1555=""),[2]an!$M$40,
IF(AND(A1555=[2]an!$G$38,F1555=[2]an!$E$39,H1555&lt;[2]an!$M$37,S1555="kahepoolne vajaduspõhine",U1555&lt;&gt;""),[2]an!$G$39,
IF(AND(A1555=[2]an!$G$38,F1555=[2]an!$E$39,H1555&lt;[2]an!$M$37,S1555&lt;&gt;"kahepoolne vajaduspõhine"),[2]an!$G$39,
IF(AND(A1555=[2]an!$G$38,F1555=[2]an!$E$42),[2]an!$G$42,
IF(AND(A1555=[2]an!$H$38,F1555=[2]an!$E$40),[2]an!$H$40,IF(AND(A1555=[2]an!$H$38,F1555=[2]an!$E$41),[2]an!$H$41,IF(AND(A1555=[2]an!$H$38,F1555=[2]an!$E$39,H1555&gt;=[2]an!$M$37),[2]an!$H$39,
IF(AND(A1555=[2]an!$H$38,F1555=[2]an!$E$39,H1555&lt;[2]an!$M$37,S1555="kahepoolne vajaduspõhine",U1555=""),[2]an!$M$40,
IF(AND(A1555=[2]an!$H$38,F1555=[2]an!$E$39,H1555&lt;[2]an!$M$37,S1555="kahepoolne vajaduspõhine",U1555&lt;&gt;""),[2]an!$H$39,
IF(AND(A1555=[2]an!$H$38,F1555=[2]an!$E$39,H1555&lt;[2]an!$M$37,S1555&lt;&gt;"kahepoolne vajaduspõhine"),[2]an!$H$39,
IF(AND(A1555=[2]an!$H$38,F1555=[2]an!$E$42),[2]an!$H$42,
IF(AND(A1555=[2]an!$I$38,F1555=[2]an!$E$40),[2]an!$I$40,IF(AND(A1555=[2]an!$I$38,F1555=[2]an!$E$41),[2]an!$I$41,IF(AND(A1555=[2]an!$I$38,F1555=[2]an!$E$39,H1555&gt;=[2]an!$M$37),[2]an!$I$39,
IF(AND(A1555=[2]an!$I$38,F1555=[2]an!$E$39,H1555&lt;[2]an!$M$37,S1555="kahepoolne vajaduspõhine",U1555=""),[2]an!$M$40,
IF(AND(A1555=[2]an!$I$38,F1555=[2]an!$E$39,H1555&lt;[2]an!$M$37,S1555="kahepoolne vajaduspõhine",U1555&lt;&gt;""),[2]an!$I$39,
IF(AND(A1555=[2]an!$I$38,F1555=[2]an!$E$39,H1555&lt;[2]an!$M$37,S1555&lt;&gt;"kahepoolne vajaduspõhine"),[2]an!$I$39,
IF(AND(A1555=[2]an!$I$38,F1555=[2]an!$E$42),[2]an!$I$42,
IF(AND(A1555=[2]an!$J$38,F1555=[2]an!$E$40),[2]an!$J$40,IF(AND(A1555=[2]an!$J$38,F1555=[2]an!$E$41),[2]an!$J$41,IF(AND(A1555=[2]an!$J$38,F1555=[2]an!$E$39,H1555&gt;=[2]an!$M$37),[2]an!$J$39,
IF(AND(A1555=[2]an!$J$38,F1555=[2]an!$E$39,H1555&lt;[2]an!$M$37,S1555="kahepoolne vajaduspõhine",U1555=""),[2]an!$M$40,
IF(AND(A1555=[2]an!$J$38,F1555=[2]an!$E$39,H1555&lt;[2]an!$M$37,S1555="kahepoolne vajaduspõhine",U1555&lt;&gt;""),[2]an!$J$39,
IF(AND(A1555=[2]an!$J$38,F1555=[2]an!$E$39,H1555&lt;[2]an!$M$37,S1555&lt;&gt;"kahepoolne vajaduspõhine"),[2]an!$J$39,
IF(AND(A1555=[2]an!$J$38,F1555=[2]an!$E$42),[2]an!$J$42,""))))))))))))))))))))))))))))</f>
        <v/>
      </c>
      <c r="Y1555" s="17" t="str">
        <f>IFERROR(IF(F1555="Tugigrupp",0,
IF(AND(F1555="Peretoe teenus",H1555&gt;=[2]an!$M$37,RANK(D1555,$D1555:$D1555)+COUNTIFS($D$2:D1555,D1555,$F$2:F1555,F1555)-1&gt;1),"",
IF(AND(F1555="Peretoe teenus",H1555&gt;=[2]an!$M$37,RANK(D1555,$D1555:$D1555)+COUNTIFS($D$2:D1555,D1555,$F$2:F1555,F1555)-1=1,MONTH(H1555)=MONTH(K1555)=TRUE,YEAR(H1555)=YEAR(K1555)=TRUE),((EOMONTH(H1555,0)-H1555+1)*X1555)/DAY(EOMONTH(H1555,0)),
IF(AND(F1555="Peretoe teenus",H1555&gt;=[2]an!$M$37,RANK(D1555,$D1555:$D1555)+COUNTIFS($D$2:D1555,D1555,$F$2:F1555,F1555)-1=1),X1555,
IF(AND(F1555="Peretoe teenus",H1555&lt;[2]an!$M$37,S1555&lt;&gt;"kahepoolne vajaduspõhine",RANK(D1555,$D1555:$D1555)+COUNTIFS($D$2:D1555,D1555,$F$2:F1555,F1555)-1=1),X1555,
IF(AND(F1555="Peretoe teenus",H1555&lt;[2]an!$M$37,S1555&lt;&gt;"kahepoolne vajaduspõhine",RANK(D1555,$D1555:$D1555)+COUNTIFS($D$2:D1555,D1555,$F$2:F1555,F1555)-1&gt;1),"",
IF(AND(F1555="Peretoe teenus",H1555&lt;[2]an!$M$37,S1555="kahepoolne vajaduspõhine",U1555="",RANK(D1555,$D1555:$D1555)+COUNTIFS($D$2:D1555,D1555,$F$2:F1555,F1555)-1=1),X1555,
IF(AND(F1555="Peretoe teenus",H1555&lt;[2]an!$M$37,S1555="kahepoolne vajaduspõhine",U1555="",RANK(D1555,$D1555:$D1555)+COUNTIFS($D$2:D1555,D1555,$F$2:F1555,F1555)-1&gt;1),"",
IF(AND(F1555="Peretoe teenus",H1555&lt;[2]an!$M$37,S1555="kahepoolne vajaduspõhine",U1555&lt;[2]an!$M$37,RANK(D1555,$D1555:$D1555)+COUNTIFS($D$2:D1555,D1555,$F$2:F1555,F1555)-1=1),X1555,
IF(AND(F1555="Peretoe teenus",H1555&lt;[2]an!$M$37,S1555="kahepoolne vajaduspõhine",U1555&lt;[2]an!$M$37,RANK(D1555,$D1555:$D1555)+COUNTIFS($D$2:D1555,D1555,$F$2:F1555,F1555)-1&gt;1),"",
IF(AND(F1555="Peretoe teenus",H1555&lt;[2]an!$M$37,S1555="kahepoolne vajaduspõhine",U1555&gt;=[2]an!$M$37,U1555&lt;=[2]an!$M$38,RANK(D1555,$D1555:$D1555)+COUNTIFS($D$2:D1555,D1555,$F$2:F1555,F1555)-1=1),
((EOMONTH(U1555,0)-U1555+1)*X1555)/DAY(EOMONTH(U1555,0))+(DAY(U1555)-1)*100/DAY(EOMONTH(U1555,0)),
IF(AND(F1555="Peretoe teenus",H1555&lt;[2]an!$M$37,S1555="kahepoolne vajaduspõhine",U1555&gt;=[2]an!$M$37,U1555&lt;=[2]an!$M$38,RANK(D1555,$D1555:$D1555)+COUNTIFS($D$2:D1555,D1555,$F$2:F1555,F1555)-1&gt;1),"",
IF(AND(F1555="Peretoe teenus",H1555&lt;[2]an!$M$37,S1555="kahepoolne vajaduspõhine",U1555&gt;[2]an!$M$38,RANK(D1555,$D1555:$D1555)+COUNTIFS($D$2:D1555,D1555,$F$2:F1555,F1555)-1=1),X1555,
IF(AND(F1555="Peretoe teenus",H1555&lt;[2]an!$M$37,S1555="kahepoolne vajaduspõhine",U1555&gt;[2]an!$M$38,RANK(D1555,$D1555:$D1555)+COUNTIFS($D$2:D1555,D1555,$F$2:F1555,F1555)-1&gt;1),"",X1555*W1555)))))))))))))),"")</f>
        <v/>
      </c>
      <c r="Z1555" s="18" t="str">
        <f t="shared" si="73"/>
        <v/>
      </c>
      <c r="AA1555" s="19" t="str">
        <f>IFERROR(VLOOKUP(E1555,[2]an!$A$3:$B$81,2,FALSE),"")</f>
        <v/>
      </c>
      <c r="AB1555" s="19" t="str">
        <f>IFERROR(VLOOKUP(AA1555,[2]an!$C$2:$D$16,2,FALSE),"")</f>
        <v/>
      </c>
      <c r="AC1555" s="20"/>
      <c r="AD1555" s="21" t="str">
        <f>IF(A1555=[2]an!$F$36,VLOOKUP([2]an!$F$36,[2]an!$F$36:$H$36,3,FALSE),IF(A1555=[2]an!$F$35,VLOOKUP([2]an!$F$35,[2]an!$F$35:$H$35,3,FALSE),IF(A1555=[2]an!$F$33,VLOOKUP([2]an!$F$33,[2]an!$F$33:$H$33,3,FALSE),IF(A1555=[2]an!$F$31,VLOOKUP([2]an!$F$31,[2]an!$F$31:$H$31,3,FALSE),""))))</f>
        <v/>
      </c>
    </row>
    <row r="1556" spans="6:30" x14ac:dyDescent="0.2">
      <c r="F1556" s="10"/>
      <c r="G1556" s="8" t="str">
        <f t="shared" si="74"/>
        <v/>
      </c>
      <c r="H1556" s="13"/>
      <c r="K1556" s="13"/>
      <c r="L1556" s="10"/>
      <c r="M1556" s="10"/>
      <c r="S1556" s="8" t="str">
        <f>IFERROR(VLOOKUP(D1556,[1]peretoe_teenus!$A$2:$L$2000,5,FALSE),"")</f>
        <v/>
      </c>
      <c r="U1556" s="13"/>
      <c r="V1556" s="15" t="str" cm="1">
        <f t="array" ref="V1556">IFERROR(IF(AND(F1556="Tugigrupp",RANK(K1556,$K1556:$K1556)+COUNTIFS($K$2:K1556,K1556,$L$2:L1556,L1556,$M$2:M1556,M1556,$I$2:I1556,I1556,$G$2:G1556,G1556,$F$2:F1556,F1556)-1=1),SUMPRODUCT(($F$2:$F$4154=F1556)*($G$2:$G$4154=G1556)*($K$2:$K$4154=K1556)*($I$2:$I$4154=I1556)*($L$2:$L$4154=L1556)*($M$2:$M$4154=M1556)),""),"")</f>
        <v/>
      </c>
      <c r="W1556" s="15" t="str">
        <f t="shared" si="72"/>
        <v/>
      </c>
      <c r="X1556" s="16" t="str">
        <f>IF(AND(A1556=[2]an!$G$38,F1556=[2]an!$E$40),[2]an!$G$40,IF(AND(A1556=[2]an!$G$38,F1556=[2]an!$E$41),[2]an!$G$41,IF(AND(A1556=[2]an!$G$38,F1556=[2]an!$E$39,H1556&gt;=[2]an!$M$37),[2]an!$G$39,
IF(AND(A1556=[2]an!$G$38,F1556=[2]an!$E$39,H1556&lt;[2]an!$M$37,S1556="kahepoolne vajaduspõhine",U1556=""),[2]an!$M$40,
IF(AND(A1556=[2]an!$G$38,F1556=[2]an!$E$39,H1556&lt;[2]an!$M$37,S1556="kahepoolne vajaduspõhine",U1556&lt;&gt;""),[2]an!$G$39,
IF(AND(A1556=[2]an!$G$38,F1556=[2]an!$E$39,H1556&lt;[2]an!$M$37,S1556&lt;&gt;"kahepoolne vajaduspõhine"),[2]an!$G$39,
IF(AND(A1556=[2]an!$G$38,F1556=[2]an!$E$42),[2]an!$G$42,
IF(AND(A1556=[2]an!$H$38,F1556=[2]an!$E$40),[2]an!$H$40,IF(AND(A1556=[2]an!$H$38,F1556=[2]an!$E$41),[2]an!$H$41,IF(AND(A1556=[2]an!$H$38,F1556=[2]an!$E$39,H1556&gt;=[2]an!$M$37),[2]an!$H$39,
IF(AND(A1556=[2]an!$H$38,F1556=[2]an!$E$39,H1556&lt;[2]an!$M$37,S1556="kahepoolne vajaduspõhine",U1556=""),[2]an!$M$40,
IF(AND(A1556=[2]an!$H$38,F1556=[2]an!$E$39,H1556&lt;[2]an!$M$37,S1556="kahepoolne vajaduspõhine",U1556&lt;&gt;""),[2]an!$H$39,
IF(AND(A1556=[2]an!$H$38,F1556=[2]an!$E$39,H1556&lt;[2]an!$M$37,S1556&lt;&gt;"kahepoolne vajaduspõhine"),[2]an!$H$39,
IF(AND(A1556=[2]an!$H$38,F1556=[2]an!$E$42),[2]an!$H$42,
IF(AND(A1556=[2]an!$I$38,F1556=[2]an!$E$40),[2]an!$I$40,IF(AND(A1556=[2]an!$I$38,F1556=[2]an!$E$41),[2]an!$I$41,IF(AND(A1556=[2]an!$I$38,F1556=[2]an!$E$39,H1556&gt;=[2]an!$M$37),[2]an!$I$39,
IF(AND(A1556=[2]an!$I$38,F1556=[2]an!$E$39,H1556&lt;[2]an!$M$37,S1556="kahepoolne vajaduspõhine",U1556=""),[2]an!$M$40,
IF(AND(A1556=[2]an!$I$38,F1556=[2]an!$E$39,H1556&lt;[2]an!$M$37,S1556="kahepoolne vajaduspõhine",U1556&lt;&gt;""),[2]an!$I$39,
IF(AND(A1556=[2]an!$I$38,F1556=[2]an!$E$39,H1556&lt;[2]an!$M$37,S1556&lt;&gt;"kahepoolne vajaduspõhine"),[2]an!$I$39,
IF(AND(A1556=[2]an!$I$38,F1556=[2]an!$E$42),[2]an!$I$42,
IF(AND(A1556=[2]an!$J$38,F1556=[2]an!$E$40),[2]an!$J$40,IF(AND(A1556=[2]an!$J$38,F1556=[2]an!$E$41),[2]an!$J$41,IF(AND(A1556=[2]an!$J$38,F1556=[2]an!$E$39,H1556&gt;=[2]an!$M$37),[2]an!$J$39,
IF(AND(A1556=[2]an!$J$38,F1556=[2]an!$E$39,H1556&lt;[2]an!$M$37,S1556="kahepoolne vajaduspõhine",U1556=""),[2]an!$M$40,
IF(AND(A1556=[2]an!$J$38,F1556=[2]an!$E$39,H1556&lt;[2]an!$M$37,S1556="kahepoolne vajaduspõhine",U1556&lt;&gt;""),[2]an!$J$39,
IF(AND(A1556=[2]an!$J$38,F1556=[2]an!$E$39,H1556&lt;[2]an!$M$37,S1556&lt;&gt;"kahepoolne vajaduspõhine"),[2]an!$J$39,
IF(AND(A1556=[2]an!$J$38,F1556=[2]an!$E$42),[2]an!$J$42,""))))))))))))))))))))))))))))</f>
        <v/>
      </c>
      <c r="Y1556" s="17" t="str">
        <f>IFERROR(IF(F1556="Tugigrupp",0,
IF(AND(F1556="Peretoe teenus",H1556&gt;=[2]an!$M$37,RANK(D1556,$D1556:$D1556)+COUNTIFS($D$2:D1556,D1556,$F$2:F1556,F1556)-1&gt;1),"",
IF(AND(F1556="Peretoe teenus",H1556&gt;=[2]an!$M$37,RANK(D1556,$D1556:$D1556)+COUNTIFS($D$2:D1556,D1556,$F$2:F1556,F1556)-1=1,MONTH(H1556)=MONTH(K1556)=TRUE,YEAR(H1556)=YEAR(K1556)=TRUE),((EOMONTH(H1556,0)-H1556+1)*X1556)/DAY(EOMONTH(H1556,0)),
IF(AND(F1556="Peretoe teenus",H1556&gt;=[2]an!$M$37,RANK(D1556,$D1556:$D1556)+COUNTIFS($D$2:D1556,D1556,$F$2:F1556,F1556)-1=1),X1556,
IF(AND(F1556="Peretoe teenus",H1556&lt;[2]an!$M$37,S1556&lt;&gt;"kahepoolne vajaduspõhine",RANK(D1556,$D1556:$D1556)+COUNTIFS($D$2:D1556,D1556,$F$2:F1556,F1556)-1=1),X1556,
IF(AND(F1556="Peretoe teenus",H1556&lt;[2]an!$M$37,S1556&lt;&gt;"kahepoolne vajaduspõhine",RANK(D1556,$D1556:$D1556)+COUNTIFS($D$2:D1556,D1556,$F$2:F1556,F1556)-1&gt;1),"",
IF(AND(F1556="Peretoe teenus",H1556&lt;[2]an!$M$37,S1556="kahepoolne vajaduspõhine",U1556="",RANK(D1556,$D1556:$D1556)+COUNTIFS($D$2:D1556,D1556,$F$2:F1556,F1556)-1=1),X1556,
IF(AND(F1556="Peretoe teenus",H1556&lt;[2]an!$M$37,S1556="kahepoolne vajaduspõhine",U1556="",RANK(D1556,$D1556:$D1556)+COUNTIFS($D$2:D1556,D1556,$F$2:F1556,F1556)-1&gt;1),"",
IF(AND(F1556="Peretoe teenus",H1556&lt;[2]an!$M$37,S1556="kahepoolne vajaduspõhine",U1556&lt;[2]an!$M$37,RANK(D1556,$D1556:$D1556)+COUNTIFS($D$2:D1556,D1556,$F$2:F1556,F1556)-1=1),X1556,
IF(AND(F1556="Peretoe teenus",H1556&lt;[2]an!$M$37,S1556="kahepoolne vajaduspõhine",U1556&lt;[2]an!$M$37,RANK(D1556,$D1556:$D1556)+COUNTIFS($D$2:D1556,D1556,$F$2:F1556,F1556)-1&gt;1),"",
IF(AND(F1556="Peretoe teenus",H1556&lt;[2]an!$M$37,S1556="kahepoolne vajaduspõhine",U1556&gt;=[2]an!$M$37,U1556&lt;=[2]an!$M$38,RANK(D1556,$D1556:$D1556)+COUNTIFS($D$2:D1556,D1556,$F$2:F1556,F1556)-1=1),
((EOMONTH(U1556,0)-U1556+1)*X1556)/DAY(EOMONTH(U1556,0))+(DAY(U1556)-1)*100/DAY(EOMONTH(U1556,0)),
IF(AND(F1556="Peretoe teenus",H1556&lt;[2]an!$M$37,S1556="kahepoolne vajaduspõhine",U1556&gt;=[2]an!$M$37,U1556&lt;=[2]an!$M$38,RANK(D1556,$D1556:$D1556)+COUNTIFS($D$2:D1556,D1556,$F$2:F1556,F1556)-1&gt;1),"",
IF(AND(F1556="Peretoe teenus",H1556&lt;[2]an!$M$37,S1556="kahepoolne vajaduspõhine",U1556&gt;[2]an!$M$38,RANK(D1556,$D1556:$D1556)+COUNTIFS($D$2:D1556,D1556,$F$2:F1556,F1556)-1=1),X1556,
IF(AND(F1556="Peretoe teenus",H1556&lt;[2]an!$M$37,S1556="kahepoolne vajaduspõhine",U1556&gt;[2]an!$M$38,RANK(D1556,$D1556:$D1556)+COUNTIFS($D$2:D1556,D1556,$F$2:F1556,F1556)-1&gt;1),"",X1556*W1556)))))))))))))),"")</f>
        <v/>
      </c>
      <c r="Z1556" s="18" t="str">
        <f t="shared" si="73"/>
        <v/>
      </c>
      <c r="AA1556" s="19" t="str">
        <f>IFERROR(VLOOKUP(E1556,[2]an!$A$3:$B$81,2,FALSE),"")</f>
        <v/>
      </c>
      <c r="AB1556" s="19" t="str">
        <f>IFERROR(VLOOKUP(AA1556,[2]an!$C$2:$D$16,2,FALSE),"")</f>
        <v/>
      </c>
      <c r="AC1556" s="20"/>
      <c r="AD1556" s="21" t="str">
        <f>IF(A1556=[2]an!$F$36,VLOOKUP([2]an!$F$36,[2]an!$F$36:$H$36,3,FALSE),IF(A1556=[2]an!$F$35,VLOOKUP([2]an!$F$35,[2]an!$F$35:$H$35,3,FALSE),IF(A1556=[2]an!$F$33,VLOOKUP([2]an!$F$33,[2]an!$F$33:$H$33,3,FALSE),IF(A1556=[2]an!$F$31,VLOOKUP([2]an!$F$31,[2]an!$F$31:$H$31,3,FALSE),""))))</f>
        <v/>
      </c>
    </row>
    <row r="1557" spans="6:30" x14ac:dyDescent="0.2">
      <c r="F1557" s="10"/>
      <c r="G1557" s="8" t="str">
        <f t="shared" si="74"/>
        <v/>
      </c>
      <c r="H1557" s="13"/>
      <c r="K1557" s="13"/>
      <c r="L1557" s="10"/>
      <c r="M1557" s="10"/>
      <c r="S1557" s="8" t="str">
        <f>IFERROR(VLOOKUP(D1557,[1]peretoe_teenus!$A$2:$L$2000,5,FALSE),"")</f>
        <v/>
      </c>
      <c r="U1557" s="13"/>
      <c r="V1557" s="15" t="str" cm="1">
        <f t="array" ref="V1557">IFERROR(IF(AND(F1557="Tugigrupp",RANK(K1557,$K1557:$K1557)+COUNTIFS($K$2:K1557,K1557,$L$2:L1557,L1557,$M$2:M1557,M1557,$I$2:I1557,I1557,$G$2:G1557,G1557,$F$2:F1557,F1557)-1=1),SUMPRODUCT(($F$2:$F$4154=F1557)*($G$2:$G$4154=G1557)*($K$2:$K$4154=K1557)*($I$2:$I$4154=I1557)*($L$2:$L$4154=L1557)*($M$2:$M$4154=M1557)),""),"")</f>
        <v/>
      </c>
      <c r="W1557" s="15" t="str">
        <f t="shared" si="72"/>
        <v/>
      </c>
      <c r="X1557" s="16" t="str">
        <f>IF(AND(A1557=[2]an!$G$38,F1557=[2]an!$E$40),[2]an!$G$40,IF(AND(A1557=[2]an!$G$38,F1557=[2]an!$E$41),[2]an!$G$41,IF(AND(A1557=[2]an!$G$38,F1557=[2]an!$E$39,H1557&gt;=[2]an!$M$37),[2]an!$G$39,
IF(AND(A1557=[2]an!$G$38,F1557=[2]an!$E$39,H1557&lt;[2]an!$M$37,S1557="kahepoolne vajaduspõhine",U1557=""),[2]an!$M$40,
IF(AND(A1557=[2]an!$G$38,F1557=[2]an!$E$39,H1557&lt;[2]an!$M$37,S1557="kahepoolne vajaduspõhine",U1557&lt;&gt;""),[2]an!$G$39,
IF(AND(A1557=[2]an!$G$38,F1557=[2]an!$E$39,H1557&lt;[2]an!$M$37,S1557&lt;&gt;"kahepoolne vajaduspõhine"),[2]an!$G$39,
IF(AND(A1557=[2]an!$G$38,F1557=[2]an!$E$42),[2]an!$G$42,
IF(AND(A1557=[2]an!$H$38,F1557=[2]an!$E$40),[2]an!$H$40,IF(AND(A1557=[2]an!$H$38,F1557=[2]an!$E$41),[2]an!$H$41,IF(AND(A1557=[2]an!$H$38,F1557=[2]an!$E$39,H1557&gt;=[2]an!$M$37),[2]an!$H$39,
IF(AND(A1557=[2]an!$H$38,F1557=[2]an!$E$39,H1557&lt;[2]an!$M$37,S1557="kahepoolne vajaduspõhine",U1557=""),[2]an!$M$40,
IF(AND(A1557=[2]an!$H$38,F1557=[2]an!$E$39,H1557&lt;[2]an!$M$37,S1557="kahepoolne vajaduspõhine",U1557&lt;&gt;""),[2]an!$H$39,
IF(AND(A1557=[2]an!$H$38,F1557=[2]an!$E$39,H1557&lt;[2]an!$M$37,S1557&lt;&gt;"kahepoolne vajaduspõhine"),[2]an!$H$39,
IF(AND(A1557=[2]an!$H$38,F1557=[2]an!$E$42),[2]an!$H$42,
IF(AND(A1557=[2]an!$I$38,F1557=[2]an!$E$40),[2]an!$I$40,IF(AND(A1557=[2]an!$I$38,F1557=[2]an!$E$41),[2]an!$I$41,IF(AND(A1557=[2]an!$I$38,F1557=[2]an!$E$39,H1557&gt;=[2]an!$M$37),[2]an!$I$39,
IF(AND(A1557=[2]an!$I$38,F1557=[2]an!$E$39,H1557&lt;[2]an!$M$37,S1557="kahepoolne vajaduspõhine",U1557=""),[2]an!$M$40,
IF(AND(A1557=[2]an!$I$38,F1557=[2]an!$E$39,H1557&lt;[2]an!$M$37,S1557="kahepoolne vajaduspõhine",U1557&lt;&gt;""),[2]an!$I$39,
IF(AND(A1557=[2]an!$I$38,F1557=[2]an!$E$39,H1557&lt;[2]an!$M$37,S1557&lt;&gt;"kahepoolne vajaduspõhine"),[2]an!$I$39,
IF(AND(A1557=[2]an!$I$38,F1557=[2]an!$E$42),[2]an!$I$42,
IF(AND(A1557=[2]an!$J$38,F1557=[2]an!$E$40),[2]an!$J$40,IF(AND(A1557=[2]an!$J$38,F1557=[2]an!$E$41),[2]an!$J$41,IF(AND(A1557=[2]an!$J$38,F1557=[2]an!$E$39,H1557&gt;=[2]an!$M$37),[2]an!$J$39,
IF(AND(A1557=[2]an!$J$38,F1557=[2]an!$E$39,H1557&lt;[2]an!$M$37,S1557="kahepoolne vajaduspõhine",U1557=""),[2]an!$M$40,
IF(AND(A1557=[2]an!$J$38,F1557=[2]an!$E$39,H1557&lt;[2]an!$M$37,S1557="kahepoolne vajaduspõhine",U1557&lt;&gt;""),[2]an!$J$39,
IF(AND(A1557=[2]an!$J$38,F1557=[2]an!$E$39,H1557&lt;[2]an!$M$37,S1557&lt;&gt;"kahepoolne vajaduspõhine"),[2]an!$J$39,
IF(AND(A1557=[2]an!$J$38,F1557=[2]an!$E$42),[2]an!$J$42,""))))))))))))))))))))))))))))</f>
        <v/>
      </c>
      <c r="Y1557" s="17" t="str">
        <f>IFERROR(IF(F1557="Tugigrupp",0,
IF(AND(F1557="Peretoe teenus",H1557&gt;=[2]an!$M$37,RANK(D1557,$D1557:$D1557)+COUNTIFS($D$2:D1557,D1557,$F$2:F1557,F1557)-1&gt;1),"",
IF(AND(F1557="Peretoe teenus",H1557&gt;=[2]an!$M$37,RANK(D1557,$D1557:$D1557)+COUNTIFS($D$2:D1557,D1557,$F$2:F1557,F1557)-1=1,MONTH(H1557)=MONTH(K1557)=TRUE,YEAR(H1557)=YEAR(K1557)=TRUE),((EOMONTH(H1557,0)-H1557+1)*X1557)/DAY(EOMONTH(H1557,0)),
IF(AND(F1557="Peretoe teenus",H1557&gt;=[2]an!$M$37,RANK(D1557,$D1557:$D1557)+COUNTIFS($D$2:D1557,D1557,$F$2:F1557,F1557)-1=1),X1557,
IF(AND(F1557="Peretoe teenus",H1557&lt;[2]an!$M$37,S1557&lt;&gt;"kahepoolne vajaduspõhine",RANK(D1557,$D1557:$D1557)+COUNTIFS($D$2:D1557,D1557,$F$2:F1557,F1557)-1=1),X1557,
IF(AND(F1557="Peretoe teenus",H1557&lt;[2]an!$M$37,S1557&lt;&gt;"kahepoolne vajaduspõhine",RANK(D1557,$D1557:$D1557)+COUNTIFS($D$2:D1557,D1557,$F$2:F1557,F1557)-1&gt;1),"",
IF(AND(F1557="Peretoe teenus",H1557&lt;[2]an!$M$37,S1557="kahepoolne vajaduspõhine",U1557="",RANK(D1557,$D1557:$D1557)+COUNTIFS($D$2:D1557,D1557,$F$2:F1557,F1557)-1=1),X1557,
IF(AND(F1557="Peretoe teenus",H1557&lt;[2]an!$M$37,S1557="kahepoolne vajaduspõhine",U1557="",RANK(D1557,$D1557:$D1557)+COUNTIFS($D$2:D1557,D1557,$F$2:F1557,F1557)-1&gt;1),"",
IF(AND(F1557="Peretoe teenus",H1557&lt;[2]an!$M$37,S1557="kahepoolne vajaduspõhine",U1557&lt;[2]an!$M$37,RANK(D1557,$D1557:$D1557)+COUNTIFS($D$2:D1557,D1557,$F$2:F1557,F1557)-1=1),X1557,
IF(AND(F1557="Peretoe teenus",H1557&lt;[2]an!$M$37,S1557="kahepoolne vajaduspõhine",U1557&lt;[2]an!$M$37,RANK(D1557,$D1557:$D1557)+COUNTIFS($D$2:D1557,D1557,$F$2:F1557,F1557)-1&gt;1),"",
IF(AND(F1557="Peretoe teenus",H1557&lt;[2]an!$M$37,S1557="kahepoolne vajaduspõhine",U1557&gt;=[2]an!$M$37,U1557&lt;=[2]an!$M$38,RANK(D1557,$D1557:$D1557)+COUNTIFS($D$2:D1557,D1557,$F$2:F1557,F1557)-1=1),
((EOMONTH(U1557,0)-U1557+1)*X1557)/DAY(EOMONTH(U1557,0))+(DAY(U1557)-1)*100/DAY(EOMONTH(U1557,0)),
IF(AND(F1557="Peretoe teenus",H1557&lt;[2]an!$M$37,S1557="kahepoolne vajaduspõhine",U1557&gt;=[2]an!$M$37,U1557&lt;=[2]an!$M$38,RANK(D1557,$D1557:$D1557)+COUNTIFS($D$2:D1557,D1557,$F$2:F1557,F1557)-1&gt;1),"",
IF(AND(F1557="Peretoe teenus",H1557&lt;[2]an!$M$37,S1557="kahepoolne vajaduspõhine",U1557&gt;[2]an!$M$38,RANK(D1557,$D1557:$D1557)+COUNTIFS($D$2:D1557,D1557,$F$2:F1557,F1557)-1=1),X1557,
IF(AND(F1557="Peretoe teenus",H1557&lt;[2]an!$M$37,S1557="kahepoolne vajaduspõhine",U1557&gt;[2]an!$M$38,RANK(D1557,$D1557:$D1557)+COUNTIFS($D$2:D1557,D1557,$F$2:F1557,F1557)-1&gt;1),"",X1557*W1557)))))))))))))),"")</f>
        <v/>
      </c>
      <c r="Z1557" s="18" t="str">
        <f t="shared" si="73"/>
        <v/>
      </c>
      <c r="AA1557" s="19" t="str">
        <f>IFERROR(VLOOKUP(E1557,[2]an!$A$3:$B$81,2,FALSE),"")</f>
        <v/>
      </c>
      <c r="AB1557" s="19" t="str">
        <f>IFERROR(VLOOKUP(AA1557,[2]an!$C$2:$D$16,2,FALSE),"")</f>
        <v/>
      </c>
      <c r="AC1557" s="20"/>
      <c r="AD1557" s="21" t="str">
        <f>IF(A1557=[2]an!$F$36,VLOOKUP([2]an!$F$36,[2]an!$F$36:$H$36,3,FALSE),IF(A1557=[2]an!$F$35,VLOOKUP([2]an!$F$35,[2]an!$F$35:$H$35,3,FALSE),IF(A1557=[2]an!$F$33,VLOOKUP([2]an!$F$33,[2]an!$F$33:$H$33,3,FALSE),IF(A1557=[2]an!$F$31,VLOOKUP([2]an!$F$31,[2]an!$F$31:$H$31,3,FALSE),""))))</f>
        <v/>
      </c>
    </row>
    <row r="1558" spans="6:30" x14ac:dyDescent="0.2">
      <c r="F1558" s="10"/>
      <c r="G1558" s="8" t="str">
        <f t="shared" si="74"/>
        <v/>
      </c>
      <c r="H1558" s="13"/>
      <c r="K1558" s="13"/>
      <c r="L1558" s="10"/>
      <c r="M1558" s="10"/>
      <c r="S1558" s="8" t="str">
        <f>IFERROR(VLOOKUP(D1558,[1]peretoe_teenus!$A$2:$L$2000,5,FALSE),"")</f>
        <v/>
      </c>
      <c r="U1558" s="13"/>
      <c r="V1558" s="15" t="str" cm="1">
        <f t="array" ref="V1558">IFERROR(IF(AND(F1558="Tugigrupp",RANK(K1558,$K1558:$K1558)+COUNTIFS($K$2:K1558,K1558,$L$2:L1558,L1558,$M$2:M1558,M1558,$I$2:I1558,I1558,$G$2:G1558,G1558,$F$2:F1558,F1558)-1=1),SUMPRODUCT(($F$2:$F$4154=F1558)*($G$2:$G$4154=G1558)*($K$2:$K$4154=K1558)*($I$2:$I$4154=I1558)*($L$2:$L$4154=L1558)*($M$2:$M$4154=M1558)),""),"")</f>
        <v/>
      </c>
      <c r="W1558" s="15" t="str">
        <f t="shared" si="72"/>
        <v/>
      </c>
      <c r="X1558" s="16" t="str">
        <f>IF(AND(A1558=[2]an!$G$38,F1558=[2]an!$E$40),[2]an!$G$40,IF(AND(A1558=[2]an!$G$38,F1558=[2]an!$E$41),[2]an!$G$41,IF(AND(A1558=[2]an!$G$38,F1558=[2]an!$E$39,H1558&gt;=[2]an!$M$37),[2]an!$G$39,
IF(AND(A1558=[2]an!$G$38,F1558=[2]an!$E$39,H1558&lt;[2]an!$M$37,S1558="kahepoolne vajaduspõhine",U1558=""),[2]an!$M$40,
IF(AND(A1558=[2]an!$G$38,F1558=[2]an!$E$39,H1558&lt;[2]an!$M$37,S1558="kahepoolne vajaduspõhine",U1558&lt;&gt;""),[2]an!$G$39,
IF(AND(A1558=[2]an!$G$38,F1558=[2]an!$E$39,H1558&lt;[2]an!$M$37,S1558&lt;&gt;"kahepoolne vajaduspõhine"),[2]an!$G$39,
IF(AND(A1558=[2]an!$G$38,F1558=[2]an!$E$42),[2]an!$G$42,
IF(AND(A1558=[2]an!$H$38,F1558=[2]an!$E$40),[2]an!$H$40,IF(AND(A1558=[2]an!$H$38,F1558=[2]an!$E$41),[2]an!$H$41,IF(AND(A1558=[2]an!$H$38,F1558=[2]an!$E$39,H1558&gt;=[2]an!$M$37),[2]an!$H$39,
IF(AND(A1558=[2]an!$H$38,F1558=[2]an!$E$39,H1558&lt;[2]an!$M$37,S1558="kahepoolne vajaduspõhine",U1558=""),[2]an!$M$40,
IF(AND(A1558=[2]an!$H$38,F1558=[2]an!$E$39,H1558&lt;[2]an!$M$37,S1558="kahepoolne vajaduspõhine",U1558&lt;&gt;""),[2]an!$H$39,
IF(AND(A1558=[2]an!$H$38,F1558=[2]an!$E$39,H1558&lt;[2]an!$M$37,S1558&lt;&gt;"kahepoolne vajaduspõhine"),[2]an!$H$39,
IF(AND(A1558=[2]an!$H$38,F1558=[2]an!$E$42),[2]an!$H$42,
IF(AND(A1558=[2]an!$I$38,F1558=[2]an!$E$40),[2]an!$I$40,IF(AND(A1558=[2]an!$I$38,F1558=[2]an!$E$41),[2]an!$I$41,IF(AND(A1558=[2]an!$I$38,F1558=[2]an!$E$39,H1558&gt;=[2]an!$M$37),[2]an!$I$39,
IF(AND(A1558=[2]an!$I$38,F1558=[2]an!$E$39,H1558&lt;[2]an!$M$37,S1558="kahepoolne vajaduspõhine",U1558=""),[2]an!$M$40,
IF(AND(A1558=[2]an!$I$38,F1558=[2]an!$E$39,H1558&lt;[2]an!$M$37,S1558="kahepoolne vajaduspõhine",U1558&lt;&gt;""),[2]an!$I$39,
IF(AND(A1558=[2]an!$I$38,F1558=[2]an!$E$39,H1558&lt;[2]an!$M$37,S1558&lt;&gt;"kahepoolne vajaduspõhine"),[2]an!$I$39,
IF(AND(A1558=[2]an!$I$38,F1558=[2]an!$E$42),[2]an!$I$42,
IF(AND(A1558=[2]an!$J$38,F1558=[2]an!$E$40),[2]an!$J$40,IF(AND(A1558=[2]an!$J$38,F1558=[2]an!$E$41),[2]an!$J$41,IF(AND(A1558=[2]an!$J$38,F1558=[2]an!$E$39,H1558&gt;=[2]an!$M$37),[2]an!$J$39,
IF(AND(A1558=[2]an!$J$38,F1558=[2]an!$E$39,H1558&lt;[2]an!$M$37,S1558="kahepoolne vajaduspõhine",U1558=""),[2]an!$M$40,
IF(AND(A1558=[2]an!$J$38,F1558=[2]an!$E$39,H1558&lt;[2]an!$M$37,S1558="kahepoolne vajaduspõhine",U1558&lt;&gt;""),[2]an!$J$39,
IF(AND(A1558=[2]an!$J$38,F1558=[2]an!$E$39,H1558&lt;[2]an!$M$37,S1558&lt;&gt;"kahepoolne vajaduspõhine"),[2]an!$J$39,
IF(AND(A1558=[2]an!$J$38,F1558=[2]an!$E$42),[2]an!$J$42,""))))))))))))))))))))))))))))</f>
        <v/>
      </c>
      <c r="Y1558" s="17" t="str">
        <f>IFERROR(IF(F1558="Tugigrupp",0,
IF(AND(F1558="Peretoe teenus",H1558&gt;=[2]an!$M$37,RANK(D1558,$D1558:$D1558)+COUNTIFS($D$2:D1558,D1558,$F$2:F1558,F1558)-1&gt;1),"",
IF(AND(F1558="Peretoe teenus",H1558&gt;=[2]an!$M$37,RANK(D1558,$D1558:$D1558)+COUNTIFS($D$2:D1558,D1558,$F$2:F1558,F1558)-1=1,MONTH(H1558)=MONTH(K1558)=TRUE,YEAR(H1558)=YEAR(K1558)=TRUE),((EOMONTH(H1558,0)-H1558+1)*X1558)/DAY(EOMONTH(H1558,0)),
IF(AND(F1558="Peretoe teenus",H1558&gt;=[2]an!$M$37,RANK(D1558,$D1558:$D1558)+COUNTIFS($D$2:D1558,D1558,$F$2:F1558,F1558)-1=1),X1558,
IF(AND(F1558="Peretoe teenus",H1558&lt;[2]an!$M$37,S1558&lt;&gt;"kahepoolne vajaduspõhine",RANK(D1558,$D1558:$D1558)+COUNTIFS($D$2:D1558,D1558,$F$2:F1558,F1558)-1=1),X1558,
IF(AND(F1558="Peretoe teenus",H1558&lt;[2]an!$M$37,S1558&lt;&gt;"kahepoolne vajaduspõhine",RANK(D1558,$D1558:$D1558)+COUNTIFS($D$2:D1558,D1558,$F$2:F1558,F1558)-1&gt;1),"",
IF(AND(F1558="Peretoe teenus",H1558&lt;[2]an!$M$37,S1558="kahepoolne vajaduspõhine",U1558="",RANK(D1558,$D1558:$D1558)+COUNTIFS($D$2:D1558,D1558,$F$2:F1558,F1558)-1=1),X1558,
IF(AND(F1558="Peretoe teenus",H1558&lt;[2]an!$M$37,S1558="kahepoolne vajaduspõhine",U1558="",RANK(D1558,$D1558:$D1558)+COUNTIFS($D$2:D1558,D1558,$F$2:F1558,F1558)-1&gt;1),"",
IF(AND(F1558="Peretoe teenus",H1558&lt;[2]an!$M$37,S1558="kahepoolne vajaduspõhine",U1558&lt;[2]an!$M$37,RANK(D1558,$D1558:$D1558)+COUNTIFS($D$2:D1558,D1558,$F$2:F1558,F1558)-1=1),X1558,
IF(AND(F1558="Peretoe teenus",H1558&lt;[2]an!$M$37,S1558="kahepoolne vajaduspõhine",U1558&lt;[2]an!$M$37,RANK(D1558,$D1558:$D1558)+COUNTIFS($D$2:D1558,D1558,$F$2:F1558,F1558)-1&gt;1),"",
IF(AND(F1558="Peretoe teenus",H1558&lt;[2]an!$M$37,S1558="kahepoolne vajaduspõhine",U1558&gt;=[2]an!$M$37,U1558&lt;=[2]an!$M$38,RANK(D1558,$D1558:$D1558)+COUNTIFS($D$2:D1558,D1558,$F$2:F1558,F1558)-1=1),
((EOMONTH(U1558,0)-U1558+1)*X1558)/DAY(EOMONTH(U1558,0))+(DAY(U1558)-1)*100/DAY(EOMONTH(U1558,0)),
IF(AND(F1558="Peretoe teenus",H1558&lt;[2]an!$M$37,S1558="kahepoolne vajaduspõhine",U1558&gt;=[2]an!$M$37,U1558&lt;=[2]an!$M$38,RANK(D1558,$D1558:$D1558)+COUNTIFS($D$2:D1558,D1558,$F$2:F1558,F1558)-1&gt;1),"",
IF(AND(F1558="Peretoe teenus",H1558&lt;[2]an!$M$37,S1558="kahepoolne vajaduspõhine",U1558&gt;[2]an!$M$38,RANK(D1558,$D1558:$D1558)+COUNTIFS($D$2:D1558,D1558,$F$2:F1558,F1558)-1=1),X1558,
IF(AND(F1558="Peretoe teenus",H1558&lt;[2]an!$M$37,S1558="kahepoolne vajaduspõhine",U1558&gt;[2]an!$M$38,RANK(D1558,$D1558:$D1558)+COUNTIFS($D$2:D1558,D1558,$F$2:F1558,F1558)-1&gt;1),"",X1558*W1558)))))))))))))),"")</f>
        <v/>
      </c>
      <c r="Z1558" s="18" t="str">
        <f t="shared" si="73"/>
        <v/>
      </c>
      <c r="AA1558" s="19" t="str">
        <f>IFERROR(VLOOKUP(E1558,[2]an!$A$3:$B$81,2,FALSE),"")</f>
        <v/>
      </c>
      <c r="AB1558" s="19" t="str">
        <f>IFERROR(VLOOKUP(AA1558,[2]an!$C$2:$D$16,2,FALSE),"")</f>
        <v/>
      </c>
      <c r="AC1558" s="20"/>
      <c r="AD1558" s="21" t="str">
        <f>IF(A1558=[2]an!$F$36,VLOOKUP([2]an!$F$36,[2]an!$F$36:$H$36,3,FALSE),IF(A1558=[2]an!$F$35,VLOOKUP([2]an!$F$35,[2]an!$F$35:$H$35,3,FALSE),IF(A1558=[2]an!$F$33,VLOOKUP([2]an!$F$33,[2]an!$F$33:$H$33,3,FALSE),IF(A1558=[2]an!$F$31,VLOOKUP([2]an!$F$31,[2]an!$F$31:$H$31,3,FALSE),""))))</f>
        <v/>
      </c>
    </row>
    <row r="1559" spans="6:30" x14ac:dyDescent="0.2">
      <c r="F1559" s="10"/>
      <c r="G1559" s="8" t="str">
        <f t="shared" si="74"/>
        <v/>
      </c>
      <c r="H1559" s="13"/>
      <c r="K1559" s="13"/>
      <c r="L1559" s="10"/>
      <c r="M1559" s="10"/>
      <c r="S1559" s="8" t="str">
        <f>IFERROR(VLOOKUP(D1559,[1]peretoe_teenus!$A$2:$L$2000,5,FALSE),"")</f>
        <v/>
      </c>
      <c r="U1559" s="13"/>
      <c r="V1559" s="15" t="str" cm="1">
        <f t="array" ref="V1559">IFERROR(IF(AND(F1559="Tugigrupp",RANK(K1559,$K1559:$K1559)+COUNTIFS($K$2:K1559,K1559,$L$2:L1559,L1559,$M$2:M1559,M1559,$I$2:I1559,I1559,$G$2:G1559,G1559,$F$2:F1559,F1559)-1=1),SUMPRODUCT(($F$2:$F$4154=F1559)*($G$2:$G$4154=G1559)*($K$2:$K$4154=K1559)*($I$2:$I$4154=I1559)*($L$2:$L$4154=L1559)*($M$2:$M$4154=M1559)),""),"")</f>
        <v/>
      </c>
      <c r="W1559" s="15" t="str">
        <f t="shared" si="72"/>
        <v/>
      </c>
      <c r="X1559" s="16" t="str">
        <f>IF(AND(A1559=[2]an!$G$38,F1559=[2]an!$E$40),[2]an!$G$40,IF(AND(A1559=[2]an!$G$38,F1559=[2]an!$E$41),[2]an!$G$41,IF(AND(A1559=[2]an!$G$38,F1559=[2]an!$E$39,H1559&gt;=[2]an!$M$37),[2]an!$G$39,
IF(AND(A1559=[2]an!$G$38,F1559=[2]an!$E$39,H1559&lt;[2]an!$M$37,S1559="kahepoolne vajaduspõhine",U1559=""),[2]an!$M$40,
IF(AND(A1559=[2]an!$G$38,F1559=[2]an!$E$39,H1559&lt;[2]an!$M$37,S1559="kahepoolne vajaduspõhine",U1559&lt;&gt;""),[2]an!$G$39,
IF(AND(A1559=[2]an!$G$38,F1559=[2]an!$E$39,H1559&lt;[2]an!$M$37,S1559&lt;&gt;"kahepoolne vajaduspõhine"),[2]an!$G$39,
IF(AND(A1559=[2]an!$G$38,F1559=[2]an!$E$42),[2]an!$G$42,
IF(AND(A1559=[2]an!$H$38,F1559=[2]an!$E$40),[2]an!$H$40,IF(AND(A1559=[2]an!$H$38,F1559=[2]an!$E$41),[2]an!$H$41,IF(AND(A1559=[2]an!$H$38,F1559=[2]an!$E$39,H1559&gt;=[2]an!$M$37),[2]an!$H$39,
IF(AND(A1559=[2]an!$H$38,F1559=[2]an!$E$39,H1559&lt;[2]an!$M$37,S1559="kahepoolne vajaduspõhine",U1559=""),[2]an!$M$40,
IF(AND(A1559=[2]an!$H$38,F1559=[2]an!$E$39,H1559&lt;[2]an!$M$37,S1559="kahepoolne vajaduspõhine",U1559&lt;&gt;""),[2]an!$H$39,
IF(AND(A1559=[2]an!$H$38,F1559=[2]an!$E$39,H1559&lt;[2]an!$M$37,S1559&lt;&gt;"kahepoolne vajaduspõhine"),[2]an!$H$39,
IF(AND(A1559=[2]an!$H$38,F1559=[2]an!$E$42),[2]an!$H$42,
IF(AND(A1559=[2]an!$I$38,F1559=[2]an!$E$40),[2]an!$I$40,IF(AND(A1559=[2]an!$I$38,F1559=[2]an!$E$41),[2]an!$I$41,IF(AND(A1559=[2]an!$I$38,F1559=[2]an!$E$39,H1559&gt;=[2]an!$M$37),[2]an!$I$39,
IF(AND(A1559=[2]an!$I$38,F1559=[2]an!$E$39,H1559&lt;[2]an!$M$37,S1559="kahepoolne vajaduspõhine",U1559=""),[2]an!$M$40,
IF(AND(A1559=[2]an!$I$38,F1559=[2]an!$E$39,H1559&lt;[2]an!$M$37,S1559="kahepoolne vajaduspõhine",U1559&lt;&gt;""),[2]an!$I$39,
IF(AND(A1559=[2]an!$I$38,F1559=[2]an!$E$39,H1559&lt;[2]an!$M$37,S1559&lt;&gt;"kahepoolne vajaduspõhine"),[2]an!$I$39,
IF(AND(A1559=[2]an!$I$38,F1559=[2]an!$E$42),[2]an!$I$42,
IF(AND(A1559=[2]an!$J$38,F1559=[2]an!$E$40),[2]an!$J$40,IF(AND(A1559=[2]an!$J$38,F1559=[2]an!$E$41),[2]an!$J$41,IF(AND(A1559=[2]an!$J$38,F1559=[2]an!$E$39,H1559&gt;=[2]an!$M$37),[2]an!$J$39,
IF(AND(A1559=[2]an!$J$38,F1559=[2]an!$E$39,H1559&lt;[2]an!$M$37,S1559="kahepoolne vajaduspõhine",U1559=""),[2]an!$M$40,
IF(AND(A1559=[2]an!$J$38,F1559=[2]an!$E$39,H1559&lt;[2]an!$M$37,S1559="kahepoolne vajaduspõhine",U1559&lt;&gt;""),[2]an!$J$39,
IF(AND(A1559=[2]an!$J$38,F1559=[2]an!$E$39,H1559&lt;[2]an!$M$37,S1559&lt;&gt;"kahepoolne vajaduspõhine"),[2]an!$J$39,
IF(AND(A1559=[2]an!$J$38,F1559=[2]an!$E$42),[2]an!$J$42,""))))))))))))))))))))))))))))</f>
        <v/>
      </c>
      <c r="Y1559" s="17" t="str">
        <f>IFERROR(IF(F1559="Tugigrupp",0,
IF(AND(F1559="Peretoe teenus",H1559&gt;=[2]an!$M$37,RANK(D1559,$D1559:$D1559)+COUNTIFS($D$2:D1559,D1559,$F$2:F1559,F1559)-1&gt;1),"",
IF(AND(F1559="Peretoe teenus",H1559&gt;=[2]an!$M$37,RANK(D1559,$D1559:$D1559)+COUNTIFS($D$2:D1559,D1559,$F$2:F1559,F1559)-1=1,MONTH(H1559)=MONTH(K1559)=TRUE,YEAR(H1559)=YEAR(K1559)=TRUE),((EOMONTH(H1559,0)-H1559+1)*X1559)/DAY(EOMONTH(H1559,0)),
IF(AND(F1559="Peretoe teenus",H1559&gt;=[2]an!$M$37,RANK(D1559,$D1559:$D1559)+COUNTIFS($D$2:D1559,D1559,$F$2:F1559,F1559)-1=1),X1559,
IF(AND(F1559="Peretoe teenus",H1559&lt;[2]an!$M$37,S1559&lt;&gt;"kahepoolne vajaduspõhine",RANK(D1559,$D1559:$D1559)+COUNTIFS($D$2:D1559,D1559,$F$2:F1559,F1559)-1=1),X1559,
IF(AND(F1559="Peretoe teenus",H1559&lt;[2]an!$M$37,S1559&lt;&gt;"kahepoolne vajaduspõhine",RANK(D1559,$D1559:$D1559)+COUNTIFS($D$2:D1559,D1559,$F$2:F1559,F1559)-1&gt;1),"",
IF(AND(F1559="Peretoe teenus",H1559&lt;[2]an!$M$37,S1559="kahepoolne vajaduspõhine",U1559="",RANK(D1559,$D1559:$D1559)+COUNTIFS($D$2:D1559,D1559,$F$2:F1559,F1559)-1=1),X1559,
IF(AND(F1559="Peretoe teenus",H1559&lt;[2]an!$M$37,S1559="kahepoolne vajaduspõhine",U1559="",RANK(D1559,$D1559:$D1559)+COUNTIFS($D$2:D1559,D1559,$F$2:F1559,F1559)-1&gt;1),"",
IF(AND(F1559="Peretoe teenus",H1559&lt;[2]an!$M$37,S1559="kahepoolne vajaduspõhine",U1559&lt;[2]an!$M$37,RANK(D1559,$D1559:$D1559)+COUNTIFS($D$2:D1559,D1559,$F$2:F1559,F1559)-1=1),X1559,
IF(AND(F1559="Peretoe teenus",H1559&lt;[2]an!$M$37,S1559="kahepoolne vajaduspõhine",U1559&lt;[2]an!$M$37,RANK(D1559,$D1559:$D1559)+COUNTIFS($D$2:D1559,D1559,$F$2:F1559,F1559)-1&gt;1),"",
IF(AND(F1559="Peretoe teenus",H1559&lt;[2]an!$M$37,S1559="kahepoolne vajaduspõhine",U1559&gt;=[2]an!$M$37,U1559&lt;=[2]an!$M$38,RANK(D1559,$D1559:$D1559)+COUNTIFS($D$2:D1559,D1559,$F$2:F1559,F1559)-1=1),
((EOMONTH(U1559,0)-U1559+1)*X1559)/DAY(EOMONTH(U1559,0))+(DAY(U1559)-1)*100/DAY(EOMONTH(U1559,0)),
IF(AND(F1559="Peretoe teenus",H1559&lt;[2]an!$M$37,S1559="kahepoolne vajaduspõhine",U1559&gt;=[2]an!$M$37,U1559&lt;=[2]an!$M$38,RANK(D1559,$D1559:$D1559)+COUNTIFS($D$2:D1559,D1559,$F$2:F1559,F1559)-1&gt;1),"",
IF(AND(F1559="Peretoe teenus",H1559&lt;[2]an!$M$37,S1559="kahepoolne vajaduspõhine",U1559&gt;[2]an!$M$38,RANK(D1559,$D1559:$D1559)+COUNTIFS($D$2:D1559,D1559,$F$2:F1559,F1559)-1=1),X1559,
IF(AND(F1559="Peretoe teenus",H1559&lt;[2]an!$M$37,S1559="kahepoolne vajaduspõhine",U1559&gt;[2]an!$M$38,RANK(D1559,$D1559:$D1559)+COUNTIFS($D$2:D1559,D1559,$F$2:F1559,F1559)-1&gt;1),"",X1559*W1559)))))))))))))),"")</f>
        <v/>
      </c>
      <c r="Z1559" s="18" t="str">
        <f t="shared" si="73"/>
        <v/>
      </c>
      <c r="AA1559" s="19" t="str">
        <f>IFERROR(VLOOKUP(E1559,[2]an!$A$3:$B$81,2,FALSE),"")</f>
        <v/>
      </c>
      <c r="AB1559" s="19" t="str">
        <f>IFERROR(VLOOKUP(AA1559,[2]an!$C$2:$D$16,2,FALSE),"")</f>
        <v/>
      </c>
      <c r="AC1559" s="20"/>
      <c r="AD1559" s="21" t="str">
        <f>IF(A1559=[2]an!$F$36,VLOOKUP([2]an!$F$36,[2]an!$F$36:$H$36,3,FALSE),IF(A1559=[2]an!$F$35,VLOOKUP([2]an!$F$35,[2]an!$F$35:$H$35,3,FALSE),IF(A1559=[2]an!$F$33,VLOOKUP([2]an!$F$33,[2]an!$F$33:$H$33,3,FALSE),IF(A1559=[2]an!$F$31,VLOOKUP([2]an!$F$31,[2]an!$F$31:$H$31,3,FALSE),""))))</f>
        <v/>
      </c>
    </row>
    <row r="1560" spans="6:30" x14ac:dyDescent="0.2">
      <c r="F1560" s="10"/>
      <c r="G1560" s="8" t="str">
        <f t="shared" si="74"/>
        <v/>
      </c>
      <c r="H1560" s="13"/>
      <c r="K1560" s="13"/>
      <c r="L1560" s="10"/>
      <c r="M1560" s="10"/>
      <c r="S1560" s="8" t="str">
        <f>IFERROR(VLOOKUP(D1560,[1]peretoe_teenus!$A$2:$L$2000,5,FALSE),"")</f>
        <v/>
      </c>
      <c r="U1560" s="13"/>
      <c r="V1560" s="15" t="str" cm="1">
        <f t="array" ref="V1560">IFERROR(IF(AND(F1560="Tugigrupp",RANK(K1560,$K1560:$K1560)+COUNTIFS($K$2:K1560,K1560,$L$2:L1560,L1560,$M$2:M1560,M1560,$I$2:I1560,I1560,$G$2:G1560,G1560,$F$2:F1560,F1560)-1=1),SUMPRODUCT(($F$2:$F$4154=F1560)*($G$2:$G$4154=G1560)*($K$2:$K$4154=K1560)*($I$2:$I$4154=I1560)*($L$2:$L$4154=L1560)*($M$2:$M$4154=M1560)),""),"")</f>
        <v/>
      </c>
      <c r="W1560" s="15" t="str">
        <f t="shared" si="72"/>
        <v/>
      </c>
      <c r="X1560" s="16" t="str">
        <f>IF(AND(A1560=[2]an!$G$38,F1560=[2]an!$E$40),[2]an!$G$40,IF(AND(A1560=[2]an!$G$38,F1560=[2]an!$E$41),[2]an!$G$41,IF(AND(A1560=[2]an!$G$38,F1560=[2]an!$E$39,H1560&gt;=[2]an!$M$37),[2]an!$G$39,
IF(AND(A1560=[2]an!$G$38,F1560=[2]an!$E$39,H1560&lt;[2]an!$M$37,S1560="kahepoolne vajaduspõhine",U1560=""),[2]an!$M$40,
IF(AND(A1560=[2]an!$G$38,F1560=[2]an!$E$39,H1560&lt;[2]an!$M$37,S1560="kahepoolne vajaduspõhine",U1560&lt;&gt;""),[2]an!$G$39,
IF(AND(A1560=[2]an!$G$38,F1560=[2]an!$E$39,H1560&lt;[2]an!$M$37,S1560&lt;&gt;"kahepoolne vajaduspõhine"),[2]an!$G$39,
IF(AND(A1560=[2]an!$G$38,F1560=[2]an!$E$42),[2]an!$G$42,
IF(AND(A1560=[2]an!$H$38,F1560=[2]an!$E$40),[2]an!$H$40,IF(AND(A1560=[2]an!$H$38,F1560=[2]an!$E$41),[2]an!$H$41,IF(AND(A1560=[2]an!$H$38,F1560=[2]an!$E$39,H1560&gt;=[2]an!$M$37),[2]an!$H$39,
IF(AND(A1560=[2]an!$H$38,F1560=[2]an!$E$39,H1560&lt;[2]an!$M$37,S1560="kahepoolne vajaduspõhine",U1560=""),[2]an!$M$40,
IF(AND(A1560=[2]an!$H$38,F1560=[2]an!$E$39,H1560&lt;[2]an!$M$37,S1560="kahepoolne vajaduspõhine",U1560&lt;&gt;""),[2]an!$H$39,
IF(AND(A1560=[2]an!$H$38,F1560=[2]an!$E$39,H1560&lt;[2]an!$M$37,S1560&lt;&gt;"kahepoolne vajaduspõhine"),[2]an!$H$39,
IF(AND(A1560=[2]an!$H$38,F1560=[2]an!$E$42),[2]an!$H$42,
IF(AND(A1560=[2]an!$I$38,F1560=[2]an!$E$40),[2]an!$I$40,IF(AND(A1560=[2]an!$I$38,F1560=[2]an!$E$41),[2]an!$I$41,IF(AND(A1560=[2]an!$I$38,F1560=[2]an!$E$39,H1560&gt;=[2]an!$M$37),[2]an!$I$39,
IF(AND(A1560=[2]an!$I$38,F1560=[2]an!$E$39,H1560&lt;[2]an!$M$37,S1560="kahepoolne vajaduspõhine",U1560=""),[2]an!$M$40,
IF(AND(A1560=[2]an!$I$38,F1560=[2]an!$E$39,H1560&lt;[2]an!$M$37,S1560="kahepoolne vajaduspõhine",U1560&lt;&gt;""),[2]an!$I$39,
IF(AND(A1560=[2]an!$I$38,F1560=[2]an!$E$39,H1560&lt;[2]an!$M$37,S1560&lt;&gt;"kahepoolne vajaduspõhine"),[2]an!$I$39,
IF(AND(A1560=[2]an!$I$38,F1560=[2]an!$E$42),[2]an!$I$42,
IF(AND(A1560=[2]an!$J$38,F1560=[2]an!$E$40),[2]an!$J$40,IF(AND(A1560=[2]an!$J$38,F1560=[2]an!$E$41),[2]an!$J$41,IF(AND(A1560=[2]an!$J$38,F1560=[2]an!$E$39,H1560&gt;=[2]an!$M$37),[2]an!$J$39,
IF(AND(A1560=[2]an!$J$38,F1560=[2]an!$E$39,H1560&lt;[2]an!$M$37,S1560="kahepoolne vajaduspõhine",U1560=""),[2]an!$M$40,
IF(AND(A1560=[2]an!$J$38,F1560=[2]an!$E$39,H1560&lt;[2]an!$M$37,S1560="kahepoolne vajaduspõhine",U1560&lt;&gt;""),[2]an!$J$39,
IF(AND(A1560=[2]an!$J$38,F1560=[2]an!$E$39,H1560&lt;[2]an!$M$37,S1560&lt;&gt;"kahepoolne vajaduspõhine"),[2]an!$J$39,
IF(AND(A1560=[2]an!$J$38,F1560=[2]an!$E$42),[2]an!$J$42,""))))))))))))))))))))))))))))</f>
        <v/>
      </c>
      <c r="Y1560" s="17" t="str">
        <f>IFERROR(IF(F1560="Tugigrupp",0,
IF(AND(F1560="Peretoe teenus",H1560&gt;=[2]an!$M$37,RANK(D1560,$D1560:$D1560)+COUNTIFS($D$2:D1560,D1560,$F$2:F1560,F1560)-1&gt;1),"",
IF(AND(F1560="Peretoe teenus",H1560&gt;=[2]an!$M$37,RANK(D1560,$D1560:$D1560)+COUNTIFS($D$2:D1560,D1560,$F$2:F1560,F1560)-1=1,MONTH(H1560)=MONTH(K1560)=TRUE,YEAR(H1560)=YEAR(K1560)=TRUE),((EOMONTH(H1560,0)-H1560+1)*X1560)/DAY(EOMONTH(H1560,0)),
IF(AND(F1560="Peretoe teenus",H1560&gt;=[2]an!$M$37,RANK(D1560,$D1560:$D1560)+COUNTIFS($D$2:D1560,D1560,$F$2:F1560,F1560)-1=1),X1560,
IF(AND(F1560="Peretoe teenus",H1560&lt;[2]an!$M$37,S1560&lt;&gt;"kahepoolne vajaduspõhine",RANK(D1560,$D1560:$D1560)+COUNTIFS($D$2:D1560,D1560,$F$2:F1560,F1560)-1=1),X1560,
IF(AND(F1560="Peretoe teenus",H1560&lt;[2]an!$M$37,S1560&lt;&gt;"kahepoolne vajaduspõhine",RANK(D1560,$D1560:$D1560)+COUNTIFS($D$2:D1560,D1560,$F$2:F1560,F1560)-1&gt;1),"",
IF(AND(F1560="Peretoe teenus",H1560&lt;[2]an!$M$37,S1560="kahepoolne vajaduspõhine",U1560="",RANK(D1560,$D1560:$D1560)+COUNTIFS($D$2:D1560,D1560,$F$2:F1560,F1560)-1=1),X1560,
IF(AND(F1560="Peretoe teenus",H1560&lt;[2]an!$M$37,S1560="kahepoolne vajaduspõhine",U1560="",RANK(D1560,$D1560:$D1560)+COUNTIFS($D$2:D1560,D1560,$F$2:F1560,F1560)-1&gt;1),"",
IF(AND(F1560="Peretoe teenus",H1560&lt;[2]an!$M$37,S1560="kahepoolne vajaduspõhine",U1560&lt;[2]an!$M$37,RANK(D1560,$D1560:$D1560)+COUNTIFS($D$2:D1560,D1560,$F$2:F1560,F1560)-1=1),X1560,
IF(AND(F1560="Peretoe teenus",H1560&lt;[2]an!$M$37,S1560="kahepoolne vajaduspõhine",U1560&lt;[2]an!$M$37,RANK(D1560,$D1560:$D1560)+COUNTIFS($D$2:D1560,D1560,$F$2:F1560,F1560)-1&gt;1),"",
IF(AND(F1560="Peretoe teenus",H1560&lt;[2]an!$M$37,S1560="kahepoolne vajaduspõhine",U1560&gt;=[2]an!$M$37,U1560&lt;=[2]an!$M$38,RANK(D1560,$D1560:$D1560)+COUNTIFS($D$2:D1560,D1560,$F$2:F1560,F1560)-1=1),
((EOMONTH(U1560,0)-U1560+1)*X1560)/DAY(EOMONTH(U1560,0))+(DAY(U1560)-1)*100/DAY(EOMONTH(U1560,0)),
IF(AND(F1560="Peretoe teenus",H1560&lt;[2]an!$M$37,S1560="kahepoolne vajaduspõhine",U1560&gt;=[2]an!$M$37,U1560&lt;=[2]an!$M$38,RANK(D1560,$D1560:$D1560)+COUNTIFS($D$2:D1560,D1560,$F$2:F1560,F1560)-1&gt;1),"",
IF(AND(F1560="Peretoe teenus",H1560&lt;[2]an!$M$37,S1560="kahepoolne vajaduspõhine",U1560&gt;[2]an!$M$38,RANK(D1560,$D1560:$D1560)+COUNTIFS($D$2:D1560,D1560,$F$2:F1560,F1560)-1=1),X1560,
IF(AND(F1560="Peretoe teenus",H1560&lt;[2]an!$M$37,S1560="kahepoolne vajaduspõhine",U1560&gt;[2]an!$M$38,RANK(D1560,$D1560:$D1560)+COUNTIFS($D$2:D1560,D1560,$F$2:F1560,F1560)-1&gt;1),"",X1560*W1560)))))))))))))),"")</f>
        <v/>
      </c>
      <c r="Z1560" s="18" t="str">
        <f t="shared" si="73"/>
        <v/>
      </c>
      <c r="AA1560" s="19" t="str">
        <f>IFERROR(VLOOKUP(E1560,[2]an!$A$3:$B$81,2,FALSE),"")</f>
        <v/>
      </c>
      <c r="AB1560" s="19" t="str">
        <f>IFERROR(VLOOKUP(AA1560,[2]an!$C$2:$D$16,2,FALSE),"")</f>
        <v/>
      </c>
      <c r="AC1560" s="20"/>
      <c r="AD1560" s="21" t="str">
        <f>IF(A1560=[2]an!$F$36,VLOOKUP([2]an!$F$36,[2]an!$F$36:$H$36,3,FALSE),IF(A1560=[2]an!$F$35,VLOOKUP([2]an!$F$35,[2]an!$F$35:$H$35,3,FALSE),IF(A1560=[2]an!$F$33,VLOOKUP([2]an!$F$33,[2]an!$F$33:$H$33,3,FALSE),IF(A1560=[2]an!$F$31,VLOOKUP([2]an!$F$31,[2]an!$F$31:$H$31,3,FALSE),""))))</f>
        <v/>
      </c>
    </row>
    <row r="1561" spans="6:30" x14ac:dyDescent="0.2">
      <c r="F1561" s="10"/>
      <c r="G1561" s="8" t="str">
        <f t="shared" si="74"/>
        <v/>
      </c>
      <c r="H1561" s="13"/>
      <c r="K1561" s="13"/>
      <c r="L1561" s="10"/>
      <c r="M1561" s="10"/>
      <c r="S1561" s="8" t="str">
        <f>IFERROR(VLOOKUP(D1561,[1]peretoe_teenus!$A$2:$L$2000,5,FALSE),"")</f>
        <v/>
      </c>
      <c r="U1561" s="13"/>
      <c r="V1561" s="15" t="str" cm="1">
        <f t="array" ref="V1561">IFERROR(IF(AND(F1561="Tugigrupp",RANK(K1561,$K1561:$K1561)+COUNTIFS($K$2:K1561,K1561,$L$2:L1561,L1561,$M$2:M1561,M1561,$I$2:I1561,I1561,$G$2:G1561,G1561,$F$2:F1561,F1561)-1=1),SUMPRODUCT(($F$2:$F$4154=F1561)*($G$2:$G$4154=G1561)*($K$2:$K$4154=K1561)*($I$2:$I$4154=I1561)*($L$2:$L$4154=L1561)*($M$2:$M$4154=M1561)),""),"")</f>
        <v/>
      </c>
      <c r="W1561" s="15" t="str">
        <f t="shared" si="72"/>
        <v/>
      </c>
      <c r="X1561" s="16" t="str">
        <f>IF(AND(A1561=[2]an!$G$38,F1561=[2]an!$E$40),[2]an!$G$40,IF(AND(A1561=[2]an!$G$38,F1561=[2]an!$E$41),[2]an!$G$41,IF(AND(A1561=[2]an!$G$38,F1561=[2]an!$E$39,H1561&gt;=[2]an!$M$37),[2]an!$G$39,
IF(AND(A1561=[2]an!$G$38,F1561=[2]an!$E$39,H1561&lt;[2]an!$M$37,S1561="kahepoolne vajaduspõhine",U1561=""),[2]an!$M$40,
IF(AND(A1561=[2]an!$G$38,F1561=[2]an!$E$39,H1561&lt;[2]an!$M$37,S1561="kahepoolne vajaduspõhine",U1561&lt;&gt;""),[2]an!$G$39,
IF(AND(A1561=[2]an!$G$38,F1561=[2]an!$E$39,H1561&lt;[2]an!$M$37,S1561&lt;&gt;"kahepoolne vajaduspõhine"),[2]an!$G$39,
IF(AND(A1561=[2]an!$G$38,F1561=[2]an!$E$42),[2]an!$G$42,
IF(AND(A1561=[2]an!$H$38,F1561=[2]an!$E$40),[2]an!$H$40,IF(AND(A1561=[2]an!$H$38,F1561=[2]an!$E$41),[2]an!$H$41,IF(AND(A1561=[2]an!$H$38,F1561=[2]an!$E$39,H1561&gt;=[2]an!$M$37),[2]an!$H$39,
IF(AND(A1561=[2]an!$H$38,F1561=[2]an!$E$39,H1561&lt;[2]an!$M$37,S1561="kahepoolne vajaduspõhine",U1561=""),[2]an!$M$40,
IF(AND(A1561=[2]an!$H$38,F1561=[2]an!$E$39,H1561&lt;[2]an!$M$37,S1561="kahepoolne vajaduspõhine",U1561&lt;&gt;""),[2]an!$H$39,
IF(AND(A1561=[2]an!$H$38,F1561=[2]an!$E$39,H1561&lt;[2]an!$M$37,S1561&lt;&gt;"kahepoolne vajaduspõhine"),[2]an!$H$39,
IF(AND(A1561=[2]an!$H$38,F1561=[2]an!$E$42),[2]an!$H$42,
IF(AND(A1561=[2]an!$I$38,F1561=[2]an!$E$40),[2]an!$I$40,IF(AND(A1561=[2]an!$I$38,F1561=[2]an!$E$41),[2]an!$I$41,IF(AND(A1561=[2]an!$I$38,F1561=[2]an!$E$39,H1561&gt;=[2]an!$M$37),[2]an!$I$39,
IF(AND(A1561=[2]an!$I$38,F1561=[2]an!$E$39,H1561&lt;[2]an!$M$37,S1561="kahepoolne vajaduspõhine",U1561=""),[2]an!$M$40,
IF(AND(A1561=[2]an!$I$38,F1561=[2]an!$E$39,H1561&lt;[2]an!$M$37,S1561="kahepoolne vajaduspõhine",U1561&lt;&gt;""),[2]an!$I$39,
IF(AND(A1561=[2]an!$I$38,F1561=[2]an!$E$39,H1561&lt;[2]an!$M$37,S1561&lt;&gt;"kahepoolne vajaduspõhine"),[2]an!$I$39,
IF(AND(A1561=[2]an!$I$38,F1561=[2]an!$E$42),[2]an!$I$42,
IF(AND(A1561=[2]an!$J$38,F1561=[2]an!$E$40),[2]an!$J$40,IF(AND(A1561=[2]an!$J$38,F1561=[2]an!$E$41),[2]an!$J$41,IF(AND(A1561=[2]an!$J$38,F1561=[2]an!$E$39,H1561&gt;=[2]an!$M$37),[2]an!$J$39,
IF(AND(A1561=[2]an!$J$38,F1561=[2]an!$E$39,H1561&lt;[2]an!$M$37,S1561="kahepoolne vajaduspõhine",U1561=""),[2]an!$M$40,
IF(AND(A1561=[2]an!$J$38,F1561=[2]an!$E$39,H1561&lt;[2]an!$M$37,S1561="kahepoolne vajaduspõhine",U1561&lt;&gt;""),[2]an!$J$39,
IF(AND(A1561=[2]an!$J$38,F1561=[2]an!$E$39,H1561&lt;[2]an!$M$37,S1561&lt;&gt;"kahepoolne vajaduspõhine"),[2]an!$J$39,
IF(AND(A1561=[2]an!$J$38,F1561=[2]an!$E$42),[2]an!$J$42,""))))))))))))))))))))))))))))</f>
        <v/>
      </c>
      <c r="Y1561" s="17" t="str">
        <f>IFERROR(IF(F1561="Tugigrupp",0,
IF(AND(F1561="Peretoe teenus",H1561&gt;=[2]an!$M$37,RANK(D1561,$D1561:$D1561)+COUNTIFS($D$2:D1561,D1561,$F$2:F1561,F1561)-1&gt;1),"",
IF(AND(F1561="Peretoe teenus",H1561&gt;=[2]an!$M$37,RANK(D1561,$D1561:$D1561)+COUNTIFS($D$2:D1561,D1561,$F$2:F1561,F1561)-1=1,MONTH(H1561)=MONTH(K1561)=TRUE,YEAR(H1561)=YEAR(K1561)=TRUE),((EOMONTH(H1561,0)-H1561+1)*X1561)/DAY(EOMONTH(H1561,0)),
IF(AND(F1561="Peretoe teenus",H1561&gt;=[2]an!$M$37,RANK(D1561,$D1561:$D1561)+COUNTIFS($D$2:D1561,D1561,$F$2:F1561,F1561)-1=1),X1561,
IF(AND(F1561="Peretoe teenus",H1561&lt;[2]an!$M$37,S1561&lt;&gt;"kahepoolne vajaduspõhine",RANK(D1561,$D1561:$D1561)+COUNTIFS($D$2:D1561,D1561,$F$2:F1561,F1561)-1=1),X1561,
IF(AND(F1561="Peretoe teenus",H1561&lt;[2]an!$M$37,S1561&lt;&gt;"kahepoolne vajaduspõhine",RANK(D1561,$D1561:$D1561)+COUNTIFS($D$2:D1561,D1561,$F$2:F1561,F1561)-1&gt;1),"",
IF(AND(F1561="Peretoe teenus",H1561&lt;[2]an!$M$37,S1561="kahepoolne vajaduspõhine",U1561="",RANK(D1561,$D1561:$D1561)+COUNTIFS($D$2:D1561,D1561,$F$2:F1561,F1561)-1=1),X1561,
IF(AND(F1561="Peretoe teenus",H1561&lt;[2]an!$M$37,S1561="kahepoolne vajaduspõhine",U1561="",RANK(D1561,$D1561:$D1561)+COUNTIFS($D$2:D1561,D1561,$F$2:F1561,F1561)-1&gt;1),"",
IF(AND(F1561="Peretoe teenus",H1561&lt;[2]an!$M$37,S1561="kahepoolne vajaduspõhine",U1561&lt;[2]an!$M$37,RANK(D1561,$D1561:$D1561)+COUNTIFS($D$2:D1561,D1561,$F$2:F1561,F1561)-1=1),X1561,
IF(AND(F1561="Peretoe teenus",H1561&lt;[2]an!$M$37,S1561="kahepoolne vajaduspõhine",U1561&lt;[2]an!$M$37,RANK(D1561,$D1561:$D1561)+COUNTIFS($D$2:D1561,D1561,$F$2:F1561,F1561)-1&gt;1),"",
IF(AND(F1561="Peretoe teenus",H1561&lt;[2]an!$M$37,S1561="kahepoolne vajaduspõhine",U1561&gt;=[2]an!$M$37,U1561&lt;=[2]an!$M$38,RANK(D1561,$D1561:$D1561)+COUNTIFS($D$2:D1561,D1561,$F$2:F1561,F1561)-1=1),
((EOMONTH(U1561,0)-U1561+1)*X1561)/DAY(EOMONTH(U1561,0))+(DAY(U1561)-1)*100/DAY(EOMONTH(U1561,0)),
IF(AND(F1561="Peretoe teenus",H1561&lt;[2]an!$M$37,S1561="kahepoolne vajaduspõhine",U1561&gt;=[2]an!$M$37,U1561&lt;=[2]an!$M$38,RANK(D1561,$D1561:$D1561)+COUNTIFS($D$2:D1561,D1561,$F$2:F1561,F1561)-1&gt;1),"",
IF(AND(F1561="Peretoe teenus",H1561&lt;[2]an!$M$37,S1561="kahepoolne vajaduspõhine",U1561&gt;[2]an!$M$38,RANK(D1561,$D1561:$D1561)+COUNTIFS($D$2:D1561,D1561,$F$2:F1561,F1561)-1=1),X1561,
IF(AND(F1561="Peretoe teenus",H1561&lt;[2]an!$M$37,S1561="kahepoolne vajaduspõhine",U1561&gt;[2]an!$M$38,RANK(D1561,$D1561:$D1561)+COUNTIFS($D$2:D1561,D1561,$F$2:F1561,F1561)-1&gt;1),"",X1561*W1561)))))))))))))),"")</f>
        <v/>
      </c>
      <c r="Z1561" s="18" t="str">
        <f t="shared" si="73"/>
        <v/>
      </c>
      <c r="AA1561" s="19" t="str">
        <f>IFERROR(VLOOKUP(E1561,[2]an!$A$3:$B$81,2,FALSE),"")</f>
        <v/>
      </c>
      <c r="AB1561" s="19" t="str">
        <f>IFERROR(VLOOKUP(AA1561,[2]an!$C$2:$D$16,2,FALSE),"")</f>
        <v/>
      </c>
      <c r="AC1561" s="20"/>
      <c r="AD1561" s="21" t="str">
        <f>IF(A1561=[2]an!$F$36,VLOOKUP([2]an!$F$36,[2]an!$F$36:$H$36,3,FALSE),IF(A1561=[2]an!$F$35,VLOOKUP([2]an!$F$35,[2]an!$F$35:$H$35,3,FALSE),IF(A1561=[2]an!$F$33,VLOOKUP([2]an!$F$33,[2]an!$F$33:$H$33,3,FALSE),IF(A1561=[2]an!$F$31,VLOOKUP([2]an!$F$31,[2]an!$F$31:$H$31,3,FALSE),""))))</f>
        <v/>
      </c>
    </row>
    <row r="1562" spans="6:30" x14ac:dyDescent="0.2">
      <c r="F1562" s="10"/>
      <c r="G1562" s="8" t="str">
        <f t="shared" si="74"/>
        <v/>
      </c>
      <c r="H1562" s="13"/>
      <c r="K1562" s="13"/>
      <c r="L1562" s="10"/>
      <c r="M1562" s="10"/>
      <c r="S1562" s="8" t="str">
        <f>IFERROR(VLOOKUP(D1562,[1]peretoe_teenus!$A$2:$L$2000,5,FALSE),"")</f>
        <v/>
      </c>
      <c r="U1562" s="13"/>
      <c r="V1562" s="15" t="str" cm="1">
        <f t="array" ref="V1562">IFERROR(IF(AND(F1562="Tugigrupp",RANK(K1562,$K1562:$K1562)+COUNTIFS($K$2:K1562,K1562,$L$2:L1562,L1562,$M$2:M1562,M1562,$I$2:I1562,I1562,$G$2:G1562,G1562,$F$2:F1562,F1562)-1=1),SUMPRODUCT(($F$2:$F$4154=F1562)*($G$2:$G$4154=G1562)*($K$2:$K$4154=K1562)*($I$2:$I$4154=I1562)*($L$2:$L$4154=L1562)*($M$2:$M$4154=M1562)),""),"")</f>
        <v/>
      </c>
      <c r="W1562" s="15" t="str">
        <f t="shared" si="72"/>
        <v/>
      </c>
      <c r="X1562" s="16" t="str">
        <f>IF(AND(A1562=[2]an!$G$38,F1562=[2]an!$E$40),[2]an!$G$40,IF(AND(A1562=[2]an!$G$38,F1562=[2]an!$E$41),[2]an!$G$41,IF(AND(A1562=[2]an!$G$38,F1562=[2]an!$E$39,H1562&gt;=[2]an!$M$37),[2]an!$G$39,
IF(AND(A1562=[2]an!$G$38,F1562=[2]an!$E$39,H1562&lt;[2]an!$M$37,S1562="kahepoolne vajaduspõhine",U1562=""),[2]an!$M$40,
IF(AND(A1562=[2]an!$G$38,F1562=[2]an!$E$39,H1562&lt;[2]an!$M$37,S1562="kahepoolne vajaduspõhine",U1562&lt;&gt;""),[2]an!$G$39,
IF(AND(A1562=[2]an!$G$38,F1562=[2]an!$E$39,H1562&lt;[2]an!$M$37,S1562&lt;&gt;"kahepoolne vajaduspõhine"),[2]an!$G$39,
IF(AND(A1562=[2]an!$G$38,F1562=[2]an!$E$42),[2]an!$G$42,
IF(AND(A1562=[2]an!$H$38,F1562=[2]an!$E$40),[2]an!$H$40,IF(AND(A1562=[2]an!$H$38,F1562=[2]an!$E$41),[2]an!$H$41,IF(AND(A1562=[2]an!$H$38,F1562=[2]an!$E$39,H1562&gt;=[2]an!$M$37),[2]an!$H$39,
IF(AND(A1562=[2]an!$H$38,F1562=[2]an!$E$39,H1562&lt;[2]an!$M$37,S1562="kahepoolne vajaduspõhine",U1562=""),[2]an!$M$40,
IF(AND(A1562=[2]an!$H$38,F1562=[2]an!$E$39,H1562&lt;[2]an!$M$37,S1562="kahepoolne vajaduspõhine",U1562&lt;&gt;""),[2]an!$H$39,
IF(AND(A1562=[2]an!$H$38,F1562=[2]an!$E$39,H1562&lt;[2]an!$M$37,S1562&lt;&gt;"kahepoolne vajaduspõhine"),[2]an!$H$39,
IF(AND(A1562=[2]an!$H$38,F1562=[2]an!$E$42),[2]an!$H$42,
IF(AND(A1562=[2]an!$I$38,F1562=[2]an!$E$40),[2]an!$I$40,IF(AND(A1562=[2]an!$I$38,F1562=[2]an!$E$41),[2]an!$I$41,IF(AND(A1562=[2]an!$I$38,F1562=[2]an!$E$39,H1562&gt;=[2]an!$M$37),[2]an!$I$39,
IF(AND(A1562=[2]an!$I$38,F1562=[2]an!$E$39,H1562&lt;[2]an!$M$37,S1562="kahepoolne vajaduspõhine",U1562=""),[2]an!$M$40,
IF(AND(A1562=[2]an!$I$38,F1562=[2]an!$E$39,H1562&lt;[2]an!$M$37,S1562="kahepoolne vajaduspõhine",U1562&lt;&gt;""),[2]an!$I$39,
IF(AND(A1562=[2]an!$I$38,F1562=[2]an!$E$39,H1562&lt;[2]an!$M$37,S1562&lt;&gt;"kahepoolne vajaduspõhine"),[2]an!$I$39,
IF(AND(A1562=[2]an!$I$38,F1562=[2]an!$E$42),[2]an!$I$42,
IF(AND(A1562=[2]an!$J$38,F1562=[2]an!$E$40),[2]an!$J$40,IF(AND(A1562=[2]an!$J$38,F1562=[2]an!$E$41),[2]an!$J$41,IF(AND(A1562=[2]an!$J$38,F1562=[2]an!$E$39,H1562&gt;=[2]an!$M$37),[2]an!$J$39,
IF(AND(A1562=[2]an!$J$38,F1562=[2]an!$E$39,H1562&lt;[2]an!$M$37,S1562="kahepoolne vajaduspõhine",U1562=""),[2]an!$M$40,
IF(AND(A1562=[2]an!$J$38,F1562=[2]an!$E$39,H1562&lt;[2]an!$M$37,S1562="kahepoolne vajaduspõhine",U1562&lt;&gt;""),[2]an!$J$39,
IF(AND(A1562=[2]an!$J$38,F1562=[2]an!$E$39,H1562&lt;[2]an!$M$37,S1562&lt;&gt;"kahepoolne vajaduspõhine"),[2]an!$J$39,
IF(AND(A1562=[2]an!$J$38,F1562=[2]an!$E$42),[2]an!$J$42,""))))))))))))))))))))))))))))</f>
        <v/>
      </c>
      <c r="Y1562" s="17" t="str">
        <f>IFERROR(IF(F1562="Tugigrupp",0,
IF(AND(F1562="Peretoe teenus",H1562&gt;=[2]an!$M$37,RANK(D1562,$D1562:$D1562)+COUNTIFS($D$2:D1562,D1562,$F$2:F1562,F1562)-1&gt;1),"",
IF(AND(F1562="Peretoe teenus",H1562&gt;=[2]an!$M$37,RANK(D1562,$D1562:$D1562)+COUNTIFS($D$2:D1562,D1562,$F$2:F1562,F1562)-1=1,MONTH(H1562)=MONTH(K1562)=TRUE,YEAR(H1562)=YEAR(K1562)=TRUE),((EOMONTH(H1562,0)-H1562+1)*X1562)/DAY(EOMONTH(H1562,0)),
IF(AND(F1562="Peretoe teenus",H1562&gt;=[2]an!$M$37,RANK(D1562,$D1562:$D1562)+COUNTIFS($D$2:D1562,D1562,$F$2:F1562,F1562)-1=1),X1562,
IF(AND(F1562="Peretoe teenus",H1562&lt;[2]an!$M$37,S1562&lt;&gt;"kahepoolne vajaduspõhine",RANK(D1562,$D1562:$D1562)+COUNTIFS($D$2:D1562,D1562,$F$2:F1562,F1562)-1=1),X1562,
IF(AND(F1562="Peretoe teenus",H1562&lt;[2]an!$M$37,S1562&lt;&gt;"kahepoolne vajaduspõhine",RANK(D1562,$D1562:$D1562)+COUNTIFS($D$2:D1562,D1562,$F$2:F1562,F1562)-1&gt;1),"",
IF(AND(F1562="Peretoe teenus",H1562&lt;[2]an!$M$37,S1562="kahepoolne vajaduspõhine",U1562="",RANK(D1562,$D1562:$D1562)+COUNTIFS($D$2:D1562,D1562,$F$2:F1562,F1562)-1=1),X1562,
IF(AND(F1562="Peretoe teenus",H1562&lt;[2]an!$M$37,S1562="kahepoolne vajaduspõhine",U1562="",RANK(D1562,$D1562:$D1562)+COUNTIFS($D$2:D1562,D1562,$F$2:F1562,F1562)-1&gt;1),"",
IF(AND(F1562="Peretoe teenus",H1562&lt;[2]an!$M$37,S1562="kahepoolne vajaduspõhine",U1562&lt;[2]an!$M$37,RANK(D1562,$D1562:$D1562)+COUNTIFS($D$2:D1562,D1562,$F$2:F1562,F1562)-1=1),X1562,
IF(AND(F1562="Peretoe teenus",H1562&lt;[2]an!$M$37,S1562="kahepoolne vajaduspõhine",U1562&lt;[2]an!$M$37,RANK(D1562,$D1562:$D1562)+COUNTIFS($D$2:D1562,D1562,$F$2:F1562,F1562)-1&gt;1),"",
IF(AND(F1562="Peretoe teenus",H1562&lt;[2]an!$M$37,S1562="kahepoolne vajaduspõhine",U1562&gt;=[2]an!$M$37,U1562&lt;=[2]an!$M$38,RANK(D1562,$D1562:$D1562)+COUNTIFS($D$2:D1562,D1562,$F$2:F1562,F1562)-1=1),
((EOMONTH(U1562,0)-U1562+1)*X1562)/DAY(EOMONTH(U1562,0))+(DAY(U1562)-1)*100/DAY(EOMONTH(U1562,0)),
IF(AND(F1562="Peretoe teenus",H1562&lt;[2]an!$M$37,S1562="kahepoolne vajaduspõhine",U1562&gt;=[2]an!$M$37,U1562&lt;=[2]an!$M$38,RANK(D1562,$D1562:$D1562)+COUNTIFS($D$2:D1562,D1562,$F$2:F1562,F1562)-1&gt;1),"",
IF(AND(F1562="Peretoe teenus",H1562&lt;[2]an!$M$37,S1562="kahepoolne vajaduspõhine",U1562&gt;[2]an!$M$38,RANK(D1562,$D1562:$D1562)+COUNTIFS($D$2:D1562,D1562,$F$2:F1562,F1562)-1=1),X1562,
IF(AND(F1562="Peretoe teenus",H1562&lt;[2]an!$M$37,S1562="kahepoolne vajaduspõhine",U1562&gt;[2]an!$M$38,RANK(D1562,$D1562:$D1562)+COUNTIFS($D$2:D1562,D1562,$F$2:F1562,F1562)-1&gt;1),"",X1562*W1562)))))))))))))),"")</f>
        <v/>
      </c>
      <c r="Z1562" s="18" t="str">
        <f t="shared" si="73"/>
        <v/>
      </c>
      <c r="AA1562" s="19" t="str">
        <f>IFERROR(VLOOKUP(E1562,[2]an!$A$3:$B$81,2,FALSE),"")</f>
        <v/>
      </c>
      <c r="AB1562" s="19" t="str">
        <f>IFERROR(VLOOKUP(AA1562,[2]an!$C$2:$D$16,2,FALSE),"")</f>
        <v/>
      </c>
      <c r="AC1562" s="20"/>
      <c r="AD1562" s="21" t="str">
        <f>IF(A1562=[2]an!$F$36,VLOOKUP([2]an!$F$36,[2]an!$F$36:$H$36,3,FALSE),IF(A1562=[2]an!$F$35,VLOOKUP([2]an!$F$35,[2]an!$F$35:$H$35,3,FALSE),IF(A1562=[2]an!$F$33,VLOOKUP([2]an!$F$33,[2]an!$F$33:$H$33,3,FALSE),IF(A1562=[2]an!$F$31,VLOOKUP([2]an!$F$31,[2]an!$F$31:$H$31,3,FALSE),""))))</f>
        <v/>
      </c>
    </row>
    <row r="1563" spans="6:30" x14ac:dyDescent="0.2">
      <c r="F1563" s="10"/>
      <c r="G1563" s="8" t="str">
        <f t="shared" si="74"/>
        <v/>
      </c>
      <c r="H1563" s="13"/>
      <c r="K1563" s="13"/>
      <c r="L1563" s="10"/>
      <c r="M1563" s="10"/>
      <c r="S1563" s="8" t="str">
        <f>IFERROR(VLOOKUP(D1563,[1]peretoe_teenus!$A$2:$L$2000,5,FALSE),"")</f>
        <v/>
      </c>
      <c r="U1563" s="13"/>
      <c r="V1563" s="15" t="str" cm="1">
        <f t="array" ref="V1563">IFERROR(IF(AND(F1563="Tugigrupp",RANK(K1563,$K1563:$K1563)+COUNTIFS($K$2:K1563,K1563,$L$2:L1563,L1563,$M$2:M1563,M1563,$I$2:I1563,I1563,$G$2:G1563,G1563,$F$2:F1563,F1563)-1=1),SUMPRODUCT(($F$2:$F$4154=F1563)*($G$2:$G$4154=G1563)*($K$2:$K$4154=K1563)*($I$2:$I$4154=I1563)*($L$2:$L$4154=L1563)*($M$2:$M$4154=M1563)),""),"")</f>
        <v/>
      </c>
      <c r="W1563" s="15" t="str">
        <f t="shared" si="72"/>
        <v/>
      </c>
      <c r="X1563" s="16" t="str">
        <f>IF(AND(A1563=[2]an!$G$38,F1563=[2]an!$E$40),[2]an!$G$40,IF(AND(A1563=[2]an!$G$38,F1563=[2]an!$E$41),[2]an!$G$41,IF(AND(A1563=[2]an!$G$38,F1563=[2]an!$E$39,H1563&gt;=[2]an!$M$37),[2]an!$G$39,
IF(AND(A1563=[2]an!$G$38,F1563=[2]an!$E$39,H1563&lt;[2]an!$M$37,S1563="kahepoolne vajaduspõhine",U1563=""),[2]an!$M$40,
IF(AND(A1563=[2]an!$G$38,F1563=[2]an!$E$39,H1563&lt;[2]an!$M$37,S1563="kahepoolne vajaduspõhine",U1563&lt;&gt;""),[2]an!$G$39,
IF(AND(A1563=[2]an!$G$38,F1563=[2]an!$E$39,H1563&lt;[2]an!$M$37,S1563&lt;&gt;"kahepoolne vajaduspõhine"),[2]an!$G$39,
IF(AND(A1563=[2]an!$G$38,F1563=[2]an!$E$42),[2]an!$G$42,
IF(AND(A1563=[2]an!$H$38,F1563=[2]an!$E$40),[2]an!$H$40,IF(AND(A1563=[2]an!$H$38,F1563=[2]an!$E$41),[2]an!$H$41,IF(AND(A1563=[2]an!$H$38,F1563=[2]an!$E$39,H1563&gt;=[2]an!$M$37),[2]an!$H$39,
IF(AND(A1563=[2]an!$H$38,F1563=[2]an!$E$39,H1563&lt;[2]an!$M$37,S1563="kahepoolne vajaduspõhine",U1563=""),[2]an!$M$40,
IF(AND(A1563=[2]an!$H$38,F1563=[2]an!$E$39,H1563&lt;[2]an!$M$37,S1563="kahepoolne vajaduspõhine",U1563&lt;&gt;""),[2]an!$H$39,
IF(AND(A1563=[2]an!$H$38,F1563=[2]an!$E$39,H1563&lt;[2]an!$M$37,S1563&lt;&gt;"kahepoolne vajaduspõhine"),[2]an!$H$39,
IF(AND(A1563=[2]an!$H$38,F1563=[2]an!$E$42),[2]an!$H$42,
IF(AND(A1563=[2]an!$I$38,F1563=[2]an!$E$40),[2]an!$I$40,IF(AND(A1563=[2]an!$I$38,F1563=[2]an!$E$41),[2]an!$I$41,IF(AND(A1563=[2]an!$I$38,F1563=[2]an!$E$39,H1563&gt;=[2]an!$M$37),[2]an!$I$39,
IF(AND(A1563=[2]an!$I$38,F1563=[2]an!$E$39,H1563&lt;[2]an!$M$37,S1563="kahepoolne vajaduspõhine",U1563=""),[2]an!$M$40,
IF(AND(A1563=[2]an!$I$38,F1563=[2]an!$E$39,H1563&lt;[2]an!$M$37,S1563="kahepoolne vajaduspõhine",U1563&lt;&gt;""),[2]an!$I$39,
IF(AND(A1563=[2]an!$I$38,F1563=[2]an!$E$39,H1563&lt;[2]an!$M$37,S1563&lt;&gt;"kahepoolne vajaduspõhine"),[2]an!$I$39,
IF(AND(A1563=[2]an!$I$38,F1563=[2]an!$E$42),[2]an!$I$42,
IF(AND(A1563=[2]an!$J$38,F1563=[2]an!$E$40),[2]an!$J$40,IF(AND(A1563=[2]an!$J$38,F1563=[2]an!$E$41),[2]an!$J$41,IF(AND(A1563=[2]an!$J$38,F1563=[2]an!$E$39,H1563&gt;=[2]an!$M$37),[2]an!$J$39,
IF(AND(A1563=[2]an!$J$38,F1563=[2]an!$E$39,H1563&lt;[2]an!$M$37,S1563="kahepoolne vajaduspõhine",U1563=""),[2]an!$M$40,
IF(AND(A1563=[2]an!$J$38,F1563=[2]an!$E$39,H1563&lt;[2]an!$M$37,S1563="kahepoolne vajaduspõhine",U1563&lt;&gt;""),[2]an!$J$39,
IF(AND(A1563=[2]an!$J$38,F1563=[2]an!$E$39,H1563&lt;[2]an!$M$37,S1563&lt;&gt;"kahepoolne vajaduspõhine"),[2]an!$J$39,
IF(AND(A1563=[2]an!$J$38,F1563=[2]an!$E$42),[2]an!$J$42,""))))))))))))))))))))))))))))</f>
        <v/>
      </c>
      <c r="Y1563" s="17" t="str">
        <f>IFERROR(IF(F1563="Tugigrupp",0,
IF(AND(F1563="Peretoe teenus",H1563&gt;=[2]an!$M$37,RANK(D1563,$D1563:$D1563)+COUNTIFS($D$2:D1563,D1563,$F$2:F1563,F1563)-1&gt;1),"",
IF(AND(F1563="Peretoe teenus",H1563&gt;=[2]an!$M$37,RANK(D1563,$D1563:$D1563)+COUNTIFS($D$2:D1563,D1563,$F$2:F1563,F1563)-1=1,MONTH(H1563)=MONTH(K1563)=TRUE,YEAR(H1563)=YEAR(K1563)=TRUE),((EOMONTH(H1563,0)-H1563+1)*X1563)/DAY(EOMONTH(H1563,0)),
IF(AND(F1563="Peretoe teenus",H1563&gt;=[2]an!$M$37,RANK(D1563,$D1563:$D1563)+COUNTIFS($D$2:D1563,D1563,$F$2:F1563,F1563)-1=1),X1563,
IF(AND(F1563="Peretoe teenus",H1563&lt;[2]an!$M$37,S1563&lt;&gt;"kahepoolne vajaduspõhine",RANK(D1563,$D1563:$D1563)+COUNTIFS($D$2:D1563,D1563,$F$2:F1563,F1563)-1=1),X1563,
IF(AND(F1563="Peretoe teenus",H1563&lt;[2]an!$M$37,S1563&lt;&gt;"kahepoolne vajaduspõhine",RANK(D1563,$D1563:$D1563)+COUNTIFS($D$2:D1563,D1563,$F$2:F1563,F1563)-1&gt;1),"",
IF(AND(F1563="Peretoe teenus",H1563&lt;[2]an!$M$37,S1563="kahepoolne vajaduspõhine",U1563="",RANK(D1563,$D1563:$D1563)+COUNTIFS($D$2:D1563,D1563,$F$2:F1563,F1563)-1=1),X1563,
IF(AND(F1563="Peretoe teenus",H1563&lt;[2]an!$M$37,S1563="kahepoolne vajaduspõhine",U1563="",RANK(D1563,$D1563:$D1563)+COUNTIFS($D$2:D1563,D1563,$F$2:F1563,F1563)-1&gt;1),"",
IF(AND(F1563="Peretoe teenus",H1563&lt;[2]an!$M$37,S1563="kahepoolne vajaduspõhine",U1563&lt;[2]an!$M$37,RANK(D1563,$D1563:$D1563)+COUNTIFS($D$2:D1563,D1563,$F$2:F1563,F1563)-1=1),X1563,
IF(AND(F1563="Peretoe teenus",H1563&lt;[2]an!$M$37,S1563="kahepoolne vajaduspõhine",U1563&lt;[2]an!$M$37,RANK(D1563,$D1563:$D1563)+COUNTIFS($D$2:D1563,D1563,$F$2:F1563,F1563)-1&gt;1),"",
IF(AND(F1563="Peretoe teenus",H1563&lt;[2]an!$M$37,S1563="kahepoolne vajaduspõhine",U1563&gt;=[2]an!$M$37,U1563&lt;=[2]an!$M$38,RANK(D1563,$D1563:$D1563)+COUNTIFS($D$2:D1563,D1563,$F$2:F1563,F1563)-1=1),
((EOMONTH(U1563,0)-U1563+1)*X1563)/DAY(EOMONTH(U1563,0))+(DAY(U1563)-1)*100/DAY(EOMONTH(U1563,0)),
IF(AND(F1563="Peretoe teenus",H1563&lt;[2]an!$M$37,S1563="kahepoolne vajaduspõhine",U1563&gt;=[2]an!$M$37,U1563&lt;=[2]an!$M$38,RANK(D1563,$D1563:$D1563)+COUNTIFS($D$2:D1563,D1563,$F$2:F1563,F1563)-1&gt;1),"",
IF(AND(F1563="Peretoe teenus",H1563&lt;[2]an!$M$37,S1563="kahepoolne vajaduspõhine",U1563&gt;[2]an!$M$38,RANK(D1563,$D1563:$D1563)+COUNTIFS($D$2:D1563,D1563,$F$2:F1563,F1563)-1=1),X1563,
IF(AND(F1563="Peretoe teenus",H1563&lt;[2]an!$M$37,S1563="kahepoolne vajaduspõhine",U1563&gt;[2]an!$M$38,RANK(D1563,$D1563:$D1563)+COUNTIFS($D$2:D1563,D1563,$F$2:F1563,F1563)-1&gt;1),"",X1563*W1563)))))))))))))),"")</f>
        <v/>
      </c>
      <c r="Z1563" s="18" t="str">
        <f t="shared" si="73"/>
        <v/>
      </c>
      <c r="AA1563" s="19" t="str">
        <f>IFERROR(VLOOKUP(E1563,[2]an!$A$3:$B$81,2,FALSE),"")</f>
        <v/>
      </c>
      <c r="AB1563" s="19" t="str">
        <f>IFERROR(VLOOKUP(AA1563,[2]an!$C$2:$D$16,2,FALSE),"")</f>
        <v/>
      </c>
      <c r="AC1563" s="20"/>
      <c r="AD1563" s="21" t="str">
        <f>IF(A1563=[2]an!$F$36,VLOOKUP([2]an!$F$36,[2]an!$F$36:$H$36,3,FALSE),IF(A1563=[2]an!$F$35,VLOOKUP([2]an!$F$35,[2]an!$F$35:$H$35,3,FALSE),IF(A1563=[2]an!$F$33,VLOOKUP([2]an!$F$33,[2]an!$F$33:$H$33,3,FALSE),IF(A1563=[2]an!$F$31,VLOOKUP([2]an!$F$31,[2]an!$F$31:$H$31,3,FALSE),""))))</f>
        <v/>
      </c>
    </row>
    <row r="1564" spans="6:30" x14ac:dyDescent="0.2">
      <c r="F1564" s="10"/>
      <c r="G1564" s="8" t="str">
        <f t="shared" si="74"/>
        <v/>
      </c>
      <c r="H1564" s="13"/>
      <c r="K1564" s="13"/>
      <c r="L1564" s="10"/>
      <c r="M1564" s="10"/>
      <c r="S1564" s="8" t="str">
        <f>IFERROR(VLOOKUP(D1564,[1]peretoe_teenus!$A$2:$L$2000,5,FALSE),"")</f>
        <v/>
      </c>
      <c r="U1564" s="13"/>
      <c r="V1564" s="15" t="str" cm="1">
        <f t="array" ref="V1564">IFERROR(IF(AND(F1564="Tugigrupp",RANK(K1564,$K1564:$K1564)+COUNTIFS($K$2:K1564,K1564,$L$2:L1564,L1564,$M$2:M1564,M1564,$I$2:I1564,I1564,$G$2:G1564,G1564,$F$2:F1564,F1564)-1=1),SUMPRODUCT(($F$2:$F$4154=F1564)*($G$2:$G$4154=G1564)*($K$2:$K$4154=K1564)*($I$2:$I$4154=I1564)*($L$2:$L$4154=L1564)*($M$2:$M$4154=M1564)),""),"")</f>
        <v/>
      </c>
      <c r="W1564" s="15" t="str">
        <f t="shared" si="72"/>
        <v/>
      </c>
      <c r="X1564" s="16" t="str">
        <f>IF(AND(A1564=[2]an!$G$38,F1564=[2]an!$E$40),[2]an!$G$40,IF(AND(A1564=[2]an!$G$38,F1564=[2]an!$E$41),[2]an!$G$41,IF(AND(A1564=[2]an!$G$38,F1564=[2]an!$E$39,H1564&gt;=[2]an!$M$37),[2]an!$G$39,
IF(AND(A1564=[2]an!$G$38,F1564=[2]an!$E$39,H1564&lt;[2]an!$M$37,S1564="kahepoolne vajaduspõhine",U1564=""),[2]an!$M$40,
IF(AND(A1564=[2]an!$G$38,F1564=[2]an!$E$39,H1564&lt;[2]an!$M$37,S1564="kahepoolne vajaduspõhine",U1564&lt;&gt;""),[2]an!$G$39,
IF(AND(A1564=[2]an!$G$38,F1564=[2]an!$E$39,H1564&lt;[2]an!$M$37,S1564&lt;&gt;"kahepoolne vajaduspõhine"),[2]an!$G$39,
IF(AND(A1564=[2]an!$G$38,F1564=[2]an!$E$42),[2]an!$G$42,
IF(AND(A1564=[2]an!$H$38,F1564=[2]an!$E$40),[2]an!$H$40,IF(AND(A1564=[2]an!$H$38,F1564=[2]an!$E$41),[2]an!$H$41,IF(AND(A1564=[2]an!$H$38,F1564=[2]an!$E$39,H1564&gt;=[2]an!$M$37),[2]an!$H$39,
IF(AND(A1564=[2]an!$H$38,F1564=[2]an!$E$39,H1564&lt;[2]an!$M$37,S1564="kahepoolne vajaduspõhine",U1564=""),[2]an!$M$40,
IF(AND(A1564=[2]an!$H$38,F1564=[2]an!$E$39,H1564&lt;[2]an!$M$37,S1564="kahepoolne vajaduspõhine",U1564&lt;&gt;""),[2]an!$H$39,
IF(AND(A1564=[2]an!$H$38,F1564=[2]an!$E$39,H1564&lt;[2]an!$M$37,S1564&lt;&gt;"kahepoolne vajaduspõhine"),[2]an!$H$39,
IF(AND(A1564=[2]an!$H$38,F1564=[2]an!$E$42),[2]an!$H$42,
IF(AND(A1564=[2]an!$I$38,F1564=[2]an!$E$40),[2]an!$I$40,IF(AND(A1564=[2]an!$I$38,F1564=[2]an!$E$41),[2]an!$I$41,IF(AND(A1564=[2]an!$I$38,F1564=[2]an!$E$39,H1564&gt;=[2]an!$M$37),[2]an!$I$39,
IF(AND(A1564=[2]an!$I$38,F1564=[2]an!$E$39,H1564&lt;[2]an!$M$37,S1564="kahepoolne vajaduspõhine",U1564=""),[2]an!$M$40,
IF(AND(A1564=[2]an!$I$38,F1564=[2]an!$E$39,H1564&lt;[2]an!$M$37,S1564="kahepoolne vajaduspõhine",U1564&lt;&gt;""),[2]an!$I$39,
IF(AND(A1564=[2]an!$I$38,F1564=[2]an!$E$39,H1564&lt;[2]an!$M$37,S1564&lt;&gt;"kahepoolne vajaduspõhine"),[2]an!$I$39,
IF(AND(A1564=[2]an!$I$38,F1564=[2]an!$E$42),[2]an!$I$42,
IF(AND(A1564=[2]an!$J$38,F1564=[2]an!$E$40),[2]an!$J$40,IF(AND(A1564=[2]an!$J$38,F1564=[2]an!$E$41),[2]an!$J$41,IF(AND(A1564=[2]an!$J$38,F1564=[2]an!$E$39,H1564&gt;=[2]an!$M$37),[2]an!$J$39,
IF(AND(A1564=[2]an!$J$38,F1564=[2]an!$E$39,H1564&lt;[2]an!$M$37,S1564="kahepoolne vajaduspõhine",U1564=""),[2]an!$M$40,
IF(AND(A1564=[2]an!$J$38,F1564=[2]an!$E$39,H1564&lt;[2]an!$M$37,S1564="kahepoolne vajaduspõhine",U1564&lt;&gt;""),[2]an!$J$39,
IF(AND(A1564=[2]an!$J$38,F1564=[2]an!$E$39,H1564&lt;[2]an!$M$37,S1564&lt;&gt;"kahepoolne vajaduspõhine"),[2]an!$J$39,
IF(AND(A1564=[2]an!$J$38,F1564=[2]an!$E$42),[2]an!$J$42,""))))))))))))))))))))))))))))</f>
        <v/>
      </c>
      <c r="Y1564" s="17" t="str">
        <f>IFERROR(IF(F1564="Tugigrupp",0,
IF(AND(F1564="Peretoe teenus",H1564&gt;=[2]an!$M$37,RANK(D1564,$D1564:$D1564)+COUNTIFS($D$2:D1564,D1564,$F$2:F1564,F1564)-1&gt;1),"",
IF(AND(F1564="Peretoe teenus",H1564&gt;=[2]an!$M$37,RANK(D1564,$D1564:$D1564)+COUNTIFS($D$2:D1564,D1564,$F$2:F1564,F1564)-1=1,MONTH(H1564)=MONTH(K1564)=TRUE,YEAR(H1564)=YEAR(K1564)=TRUE),((EOMONTH(H1564,0)-H1564+1)*X1564)/DAY(EOMONTH(H1564,0)),
IF(AND(F1564="Peretoe teenus",H1564&gt;=[2]an!$M$37,RANK(D1564,$D1564:$D1564)+COUNTIFS($D$2:D1564,D1564,$F$2:F1564,F1564)-1=1),X1564,
IF(AND(F1564="Peretoe teenus",H1564&lt;[2]an!$M$37,S1564&lt;&gt;"kahepoolne vajaduspõhine",RANK(D1564,$D1564:$D1564)+COUNTIFS($D$2:D1564,D1564,$F$2:F1564,F1564)-1=1),X1564,
IF(AND(F1564="Peretoe teenus",H1564&lt;[2]an!$M$37,S1564&lt;&gt;"kahepoolne vajaduspõhine",RANK(D1564,$D1564:$D1564)+COUNTIFS($D$2:D1564,D1564,$F$2:F1564,F1564)-1&gt;1),"",
IF(AND(F1564="Peretoe teenus",H1564&lt;[2]an!$M$37,S1564="kahepoolne vajaduspõhine",U1564="",RANK(D1564,$D1564:$D1564)+COUNTIFS($D$2:D1564,D1564,$F$2:F1564,F1564)-1=1),X1564,
IF(AND(F1564="Peretoe teenus",H1564&lt;[2]an!$M$37,S1564="kahepoolne vajaduspõhine",U1564="",RANK(D1564,$D1564:$D1564)+COUNTIFS($D$2:D1564,D1564,$F$2:F1564,F1564)-1&gt;1),"",
IF(AND(F1564="Peretoe teenus",H1564&lt;[2]an!$M$37,S1564="kahepoolne vajaduspõhine",U1564&lt;[2]an!$M$37,RANK(D1564,$D1564:$D1564)+COUNTIFS($D$2:D1564,D1564,$F$2:F1564,F1564)-1=1),X1564,
IF(AND(F1564="Peretoe teenus",H1564&lt;[2]an!$M$37,S1564="kahepoolne vajaduspõhine",U1564&lt;[2]an!$M$37,RANK(D1564,$D1564:$D1564)+COUNTIFS($D$2:D1564,D1564,$F$2:F1564,F1564)-1&gt;1),"",
IF(AND(F1564="Peretoe teenus",H1564&lt;[2]an!$M$37,S1564="kahepoolne vajaduspõhine",U1564&gt;=[2]an!$M$37,U1564&lt;=[2]an!$M$38,RANK(D1564,$D1564:$D1564)+COUNTIFS($D$2:D1564,D1564,$F$2:F1564,F1564)-1=1),
((EOMONTH(U1564,0)-U1564+1)*X1564)/DAY(EOMONTH(U1564,0))+(DAY(U1564)-1)*100/DAY(EOMONTH(U1564,0)),
IF(AND(F1564="Peretoe teenus",H1564&lt;[2]an!$M$37,S1564="kahepoolne vajaduspõhine",U1564&gt;=[2]an!$M$37,U1564&lt;=[2]an!$M$38,RANK(D1564,$D1564:$D1564)+COUNTIFS($D$2:D1564,D1564,$F$2:F1564,F1564)-1&gt;1),"",
IF(AND(F1564="Peretoe teenus",H1564&lt;[2]an!$M$37,S1564="kahepoolne vajaduspõhine",U1564&gt;[2]an!$M$38,RANK(D1564,$D1564:$D1564)+COUNTIFS($D$2:D1564,D1564,$F$2:F1564,F1564)-1=1),X1564,
IF(AND(F1564="Peretoe teenus",H1564&lt;[2]an!$M$37,S1564="kahepoolne vajaduspõhine",U1564&gt;[2]an!$M$38,RANK(D1564,$D1564:$D1564)+COUNTIFS($D$2:D1564,D1564,$F$2:F1564,F1564)-1&gt;1),"",X1564*W1564)))))))))))))),"")</f>
        <v/>
      </c>
      <c r="Z1564" s="18" t="str">
        <f t="shared" si="73"/>
        <v/>
      </c>
      <c r="AA1564" s="19" t="str">
        <f>IFERROR(VLOOKUP(E1564,[2]an!$A$3:$B$81,2,FALSE),"")</f>
        <v/>
      </c>
      <c r="AB1564" s="19" t="str">
        <f>IFERROR(VLOOKUP(AA1564,[2]an!$C$2:$D$16,2,FALSE),"")</f>
        <v/>
      </c>
      <c r="AC1564" s="20"/>
      <c r="AD1564" s="21" t="str">
        <f>IF(A1564=[2]an!$F$36,VLOOKUP([2]an!$F$36,[2]an!$F$36:$H$36,3,FALSE),IF(A1564=[2]an!$F$35,VLOOKUP([2]an!$F$35,[2]an!$F$35:$H$35,3,FALSE),IF(A1564=[2]an!$F$33,VLOOKUP([2]an!$F$33,[2]an!$F$33:$H$33,3,FALSE),IF(A1564=[2]an!$F$31,VLOOKUP([2]an!$F$31,[2]an!$F$31:$H$31,3,FALSE),""))))</f>
        <v/>
      </c>
    </row>
    <row r="1565" spans="6:30" x14ac:dyDescent="0.2">
      <c r="F1565" s="10"/>
      <c r="G1565" s="8" t="str">
        <f t="shared" si="74"/>
        <v/>
      </c>
      <c r="H1565" s="13"/>
      <c r="K1565" s="13"/>
      <c r="L1565" s="10"/>
      <c r="M1565" s="10"/>
      <c r="S1565" s="8" t="str">
        <f>IFERROR(VLOOKUP(D1565,[1]peretoe_teenus!$A$2:$L$2000,5,FALSE),"")</f>
        <v/>
      </c>
      <c r="U1565" s="13"/>
      <c r="V1565" s="15" t="str" cm="1">
        <f t="array" ref="V1565">IFERROR(IF(AND(F1565="Tugigrupp",RANK(K1565,$K1565:$K1565)+COUNTIFS($K$2:K1565,K1565,$L$2:L1565,L1565,$M$2:M1565,M1565,$I$2:I1565,I1565,$G$2:G1565,G1565,$F$2:F1565,F1565)-1=1),SUMPRODUCT(($F$2:$F$4154=F1565)*($G$2:$G$4154=G1565)*($K$2:$K$4154=K1565)*($I$2:$I$4154=I1565)*($L$2:$L$4154=L1565)*($M$2:$M$4154=M1565)),""),"")</f>
        <v/>
      </c>
      <c r="W1565" s="15" t="str">
        <f t="shared" si="72"/>
        <v/>
      </c>
      <c r="X1565" s="16" t="str">
        <f>IF(AND(A1565=[2]an!$G$38,F1565=[2]an!$E$40),[2]an!$G$40,IF(AND(A1565=[2]an!$G$38,F1565=[2]an!$E$41),[2]an!$G$41,IF(AND(A1565=[2]an!$G$38,F1565=[2]an!$E$39,H1565&gt;=[2]an!$M$37),[2]an!$G$39,
IF(AND(A1565=[2]an!$G$38,F1565=[2]an!$E$39,H1565&lt;[2]an!$M$37,S1565="kahepoolne vajaduspõhine",U1565=""),[2]an!$M$40,
IF(AND(A1565=[2]an!$G$38,F1565=[2]an!$E$39,H1565&lt;[2]an!$M$37,S1565="kahepoolne vajaduspõhine",U1565&lt;&gt;""),[2]an!$G$39,
IF(AND(A1565=[2]an!$G$38,F1565=[2]an!$E$39,H1565&lt;[2]an!$M$37,S1565&lt;&gt;"kahepoolne vajaduspõhine"),[2]an!$G$39,
IF(AND(A1565=[2]an!$G$38,F1565=[2]an!$E$42),[2]an!$G$42,
IF(AND(A1565=[2]an!$H$38,F1565=[2]an!$E$40),[2]an!$H$40,IF(AND(A1565=[2]an!$H$38,F1565=[2]an!$E$41),[2]an!$H$41,IF(AND(A1565=[2]an!$H$38,F1565=[2]an!$E$39,H1565&gt;=[2]an!$M$37),[2]an!$H$39,
IF(AND(A1565=[2]an!$H$38,F1565=[2]an!$E$39,H1565&lt;[2]an!$M$37,S1565="kahepoolne vajaduspõhine",U1565=""),[2]an!$M$40,
IF(AND(A1565=[2]an!$H$38,F1565=[2]an!$E$39,H1565&lt;[2]an!$M$37,S1565="kahepoolne vajaduspõhine",U1565&lt;&gt;""),[2]an!$H$39,
IF(AND(A1565=[2]an!$H$38,F1565=[2]an!$E$39,H1565&lt;[2]an!$M$37,S1565&lt;&gt;"kahepoolne vajaduspõhine"),[2]an!$H$39,
IF(AND(A1565=[2]an!$H$38,F1565=[2]an!$E$42),[2]an!$H$42,
IF(AND(A1565=[2]an!$I$38,F1565=[2]an!$E$40),[2]an!$I$40,IF(AND(A1565=[2]an!$I$38,F1565=[2]an!$E$41),[2]an!$I$41,IF(AND(A1565=[2]an!$I$38,F1565=[2]an!$E$39,H1565&gt;=[2]an!$M$37),[2]an!$I$39,
IF(AND(A1565=[2]an!$I$38,F1565=[2]an!$E$39,H1565&lt;[2]an!$M$37,S1565="kahepoolne vajaduspõhine",U1565=""),[2]an!$M$40,
IF(AND(A1565=[2]an!$I$38,F1565=[2]an!$E$39,H1565&lt;[2]an!$M$37,S1565="kahepoolne vajaduspõhine",U1565&lt;&gt;""),[2]an!$I$39,
IF(AND(A1565=[2]an!$I$38,F1565=[2]an!$E$39,H1565&lt;[2]an!$M$37,S1565&lt;&gt;"kahepoolne vajaduspõhine"),[2]an!$I$39,
IF(AND(A1565=[2]an!$I$38,F1565=[2]an!$E$42),[2]an!$I$42,
IF(AND(A1565=[2]an!$J$38,F1565=[2]an!$E$40),[2]an!$J$40,IF(AND(A1565=[2]an!$J$38,F1565=[2]an!$E$41),[2]an!$J$41,IF(AND(A1565=[2]an!$J$38,F1565=[2]an!$E$39,H1565&gt;=[2]an!$M$37),[2]an!$J$39,
IF(AND(A1565=[2]an!$J$38,F1565=[2]an!$E$39,H1565&lt;[2]an!$M$37,S1565="kahepoolne vajaduspõhine",U1565=""),[2]an!$M$40,
IF(AND(A1565=[2]an!$J$38,F1565=[2]an!$E$39,H1565&lt;[2]an!$M$37,S1565="kahepoolne vajaduspõhine",U1565&lt;&gt;""),[2]an!$J$39,
IF(AND(A1565=[2]an!$J$38,F1565=[2]an!$E$39,H1565&lt;[2]an!$M$37,S1565&lt;&gt;"kahepoolne vajaduspõhine"),[2]an!$J$39,
IF(AND(A1565=[2]an!$J$38,F1565=[2]an!$E$42),[2]an!$J$42,""))))))))))))))))))))))))))))</f>
        <v/>
      </c>
      <c r="Y1565" s="17" t="str">
        <f>IFERROR(IF(F1565="Tugigrupp",0,
IF(AND(F1565="Peretoe teenus",H1565&gt;=[2]an!$M$37,RANK(D1565,$D1565:$D1565)+COUNTIFS($D$2:D1565,D1565,$F$2:F1565,F1565)-1&gt;1),"",
IF(AND(F1565="Peretoe teenus",H1565&gt;=[2]an!$M$37,RANK(D1565,$D1565:$D1565)+COUNTIFS($D$2:D1565,D1565,$F$2:F1565,F1565)-1=1,MONTH(H1565)=MONTH(K1565)=TRUE,YEAR(H1565)=YEAR(K1565)=TRUE),((EOMONTH(H1565,0)-H1565+1)*X1565)/DAY(EOMONTH(H1565,0)),
IF(AND(F1565="Peretoe teenus",H1565&gt;=[2]an!$M$37,RANK(D1565,$D1565:$D1565)+COUNTIFS($D$2:D1565,D1565,$F$2:F1565,F1565)-1=1),X1565,
IF(AND(F1565="Peretoe teenus",H1565&lt;[2]an!$M$37,S1565&lt;&gt;"kahepoolne vajaduspõhine",RANK(D1565,$D1565:$D1565)+COUNTIFS($D$2:D1565,D1565,$F$2:F1565,F1565)-1=1),X1565,
IF(AND(F1565="Peretoe teenus",H1565&lt;[2]an!$M$37,S1565&lt;&gt;"kahepoolne vajaduspõhine",RANK(D1565,$D1565:$D1565)+COUNTIFS($D$2:D1565,D1565,$F$2:F1565,F1565)-1&gt;1),"",
IF(AND(F1565="Peretoe teenus",H1565&lt;[2]an!$M$37,S1565="kahepoolne vajaduspõhine",U1565="",RANK(D1565,$D1565:$D1565)+COUNTIFS($D$2:D1565,D1565,$F$2:F1565,F1565)-1=1),X1565,
IF(AND(F1565="Peretoe teenus",H1565&lt;[2]an!$M$37,S1565="kahepoolne vajaduspõhine",U1565="",RANK(D1565,$D1565:$D1565)+COUNTIFS($D$2:D1565,D1565,$F$2:F1565,F1565)-1&gt;1),"",
IF(AND(F1565="Peretoe teenus",H1565&lt;[2]an!$M$37,S1565="kahepoolne vajaduspõhine",U1565&lt;[2]an!$M$37,RANK(D1565,$D1565:$D1565)+COUNTIFS($D$2:D1565,D1565,$F$2:F1565,F1565)-1=1),X1565,
IF(AND(F1565="Peretoe teenus",H1565&lt;[2]an!$M$37,S1565="kahepoolne vajaduspõhine",U1565&lt;[2]an!$M$37,RANK(D1565,$D1565:$D1565)+COUNTIFS($D$2:D1565,D1565,$F$2:F1565,F1565)-1&gt;1),"",
IF(AND(F1565="Peretoe teenus",H1565&lt;[2]an!$M$37,S1565="kahepoolne vajaduspõhine",U1565&gt;=[2]an!$M$37,U1565&lt;=[2]an!$M$38,RANK(D1565,$D1565:$D1565)+COUNTIFS($D$2:D1565,D1565,$F$2:F1565,F1565)-1=1),
((EOMONTH(U1565,0)-U1565+1)*X1565)/DAY(EOMONTH(U1565,0))+(DAY(U1565)-1)*100/DAY(EOMONTH(U1565,0)),
IF(AND(F1565="Peretoe teenus",H1565&lt;[2]an!$M$37,S1565="kahepoolne vajaduspõhine",U1565&gt;=[2]an!$M$37,U1565&lt;=[2]an!$M$38,RANK(D1565,$D1565:$D1565)+COUNTIFS($D$2:D1565,D1565,$F$2:F1565,F1565)-1&gt;1),"",
IF(AND(F1565="Peretoe teenus",H1565&lt;[2]an!$M$37,S1565="kahepoolne vajaduspõhine",U1565&gt;[2]an!$M$38,RANK(D1565,$D1565:$D1565)+COUNTIFS($D$2:D1565,D1565,$F$2:F1565,F1565)-1=1),X1565,
IF(AND(F1565="Peretoe teenus",H1565&lt;[2]an!$M$37,S1565="kahepoolne vajaduspõhine",U1565&gt;[2]an!$M$38,RANK(D1565,$D1565:$D1565)+COUNTIFS($D$2:D1565,D1565,$F$2:F1565,F1565)-1&gt;1),"",X1565*W1565)))))))))))))),"")</f>
        <v/>
      </c>
      <c r="Z1565" s="18" t="str">
        <f t="shared" si="73"/>
        <v/>
      </c>
      <c r="AA1565" s="19" t="str">
        <f>IFERROR(VLOOKUP(E1565,[2]an!$A$3:$B$81,2,FALSE),"")</f>
        <v/>
      </c>
      <c r="AB1565" s="19" t="str">
        <f>IFERROR(VLOOKUP(AA1565,[2]an!$C$2:$D$16,2,FALSE),"")</f>
        <v/>
      </c>
      <c r="AC1565" s="20"/>
      <c r="AD1565" s="21" t="str">
        <f>IF(A1565=[2]an!$F$36,VLOOKUP([2]an!$F$36,[2]an!$F$36:$H$36,3,FALSE),IF(A1565=[2]an!$F$35,VLOOKUP([2]an!$F$35,[2]an!$F$35:$H$35,3,FALSE),IF(A1565=[2]an!$F$33,VLOOKUP([2]an!$F$33,[2]an!$F$33:$H$33,3,FALSE),IF(A1565=[2]an!$F$31,VLOOKUP([2]an!$F$31,[2]an!$F$31:$H$31,3,FALSE),""))))</f>
        <v/>
      </c>
    </row>
    <row r="1566" spans="6:30" x14ac:dyDescent="0.2">
      <c r="F1566" s="10"/>
      <c r="G1566" s="8" t="str">
        <f t="shared" si="74"/>
        <v/>
      </c>
      <c r="H1566" s="13"/>
      <c r="K1566" s="13"/>
      <c r="L1566" s="10"/>
      <c r="M1566" s="10"/>
      <c r="S1566" s="8" t="str">
        <f>IFERROR(VLOOKUP(D1566,[1]peretoe_teenus!$A$2:$L$2000,5,FALSE),"")</f>
        <v/>
      </c>
      <c r="U1566" s="13"/>
      <c r="V1566" s="15" t="str" cm="1">
        <f t="array" ref="V1566">IFERROR(IF(AND(F1566="Tugigrupp",RANK(K1566,$K1566:$K1566)+COUNTIFS($K$2:K1566,K1566,$L$2:L1566,L1566,$M$2:M1566,M1566,$I$2:I1566,I1566,$G$2:G1566,G1566,$F$2:F1566,F1566)-1=1),SUMPRODUCT(($F$2:$F$4154=F1566)*($G$2:$G$4154=G1566)*($K$2:$K$4154=K1566)*($I$2:$I$4154=I1566)*($L$2:$L$4154=L1566)*($M$2:$M$4154=M1566)),""),"")</f>
        <v/>
      </c>
      <c r="W1566" s="15" t="str">
        <f t="shared" si="72"/>
        <v/>
      </c>
      <c r="X1566" s="16" t="str">
        <f>IF(AND(A1566=[2]an!$G$38,F1566=[2]an!$E$40),[2]an!$G$40,IF(AND(A1566=[2]an!$G$38,F1566=[2]an!$E$41),[2]an!$G$41,IF(AND(A1566=[2]an!$G$38,F1566=[2]an!$E$39,H1566&gt;=[2]an!$M$37),[2]an!$G$39,
IF(AND(A1566=[2]an!$G$38,F1566=[2]an!$E$39,H1566&lt;[2]an!$M$37,S1566="kahepoolne vajaduspõhine",U1566=""),[2]an!$M$40,
IF(AND(A1566=[2]an!$G$38,F1566=[2]an!$E$39,H1566&lt;[2]an!$M$37,S1566="kahepoolne vajaduspõhine",U1566&lt;&gt;""),[2]an!$G$39,
IF(AND(A1566=[2]an!$G$38,F1566=[2]an!$E$39,H1566&lt;[2]an!$M$37,S1566&lt;&gt;"kahepoolne vajaduspõhine"),[2]an!$G$39,
IF(AND(A1566=[2]an!$G$38,F1566=[2]an!$E$42),[2]an!$G$42,
IF(AND(A1566=[2]an!$H$38,F1566=[2]an!$E$40),[2]an!$H$40,IF(AND(A1566=[2]an!$H$38,F1566=[2]an!$E$41),[2]an!$H$41,IF(AND(A1566=[2]an!$H$38,F1566=[2]an!$E$39,H1566&gt;=[2]an!$M$37),[2]an!$H$39,
IF(AND(A1566=[2]an!$H$38,F1566=[2]an!$E$39,H1566&lt;[2]an!$M$37,S1566="kahepoolne vajaduspõhine",U1566=""),[2]an!$M$40,
IF(AND(A1566=[2]an!$H$38,F1566=[2]an!$E$39,H1566&lt;[2]an!$M$37,S1566="kahepoolne vajaduspõhine",U1566&lt;&gt;""),[2]an!$H$39,
IF(AND(A1566=[2]an!$H$38,F1566=[2]an!$E$39,H1566&lt;[2]an!$M$37,S1566&lt;&gt;"kahepoolne vajaduspõhine"),[2]an!$H$39,
IF(AND(A1566=[2]an!$H$38,F1566=[2]an!$E$42),[2]an!$H$42,
IF(AND(A1566=[2]an!$I$38,F1566=[2]an!$E$40),[2]an!$I$40,IF(AND(A1566=[2]an!$I$38,F1566=[2]an!$E$41),[2]an!$I$41,IF(AND(A1566=[2]an!$I$38,F1566=[2]an!$E$39,H1566&gt;=[2]an!$M$37),[2]an!$I$39,
IF(AND(A1566=[2]an!$I$38,F1566=[2]an!$E$39,H1566&lt;[2]an!$M$37,S1566="kahepoolne vajaduspõhine",U1566=""),[2]an!$M$40,
IF(AND(A1566=[2]an!$I$38,F1566=[2]an!$E$39,H1566&lt;[2]an!$M$37,S1566="kahepoolne vajaduspõhine",U1566&lt;&gt;""),[2]an!$I$39,
IF(AND(A1566=[2]an!$I$38,F1566=[2]an!$E$39,H1566&lt;[2]an!$M$37,S1566&lt;&gt;"kahepoolne vajaduspõhine"),[2]an!$I$39,
IF(AND(A1566=[2]an!$I$38,F1566=[2]an!$E$42),[2]an!$I$42,
IF(AND(A1566=[2]an!$J$38,F1566=[2]an!$E$40),[2]an!$J$40,IF(AND(A1566=[2]an!$J$38,F1566=[2]an!$E$41),[2]an!$J$41,IF(AND(A1566=[2]an!$J$38,F1566=[2]an!$E$39,H1566&gt;=[2]an!$M$37),[2]an!$J$39,
IF(AND(A1566=[2]an!$J$38,F1566=[2]an!$E$39,H1566&lt;[2]an!$M$37,S1566="kahepoolne vajaduspõhine",U1566=""),[2]an!$M$40,
IF(AND(A1566=[2]an!$J$38,F1566=[2]an!$E$39,H1566&lt;[2]an!$M$37,S1566="kahepoolne vajaduspõhine",U1566&lt;&gt;""),[2]an!$J$39,
IF(AND(A1566=[2]an!$J$38,F1566=[2]an!$E$39,H1566&lt;[2]an!$M$37,S1566&lt;&gt;"kahepoolne vajaduspõhine"),[2]an!$J$39,
IF(AND(A1566=[2]an!$J$38,F1566=[2]an!$E$42),[2]an!$J$42,""))))))))))))))))))))))))))))</f>
        <v/>
      </c>
      <c r="Y1566" s="17" t="str">
        <f>IFERROR(IF(F1566="Tugigrupp",0,
IF(AND(F1566="Peretoe teenus",H1566&gt;=[2]an!$M$37,RANK(D1566,$D1566:$D1566)+COUNTIFS($D$2:D1566,D1566,$F$2:F1566,F1566)-1&gt;1),"",
IF(AND(F1566="Peretoe teenus",H1566&gt;=[2]an!$M$37,RANK(D1566,$D1566:$D1566)+COUNTIFS($D$2:D1566,D1566,$F$2:F1566,F1566)-1=1,MONTH(H1566)=MONTH(K1566)=TRUE,YEAR(H1566)=YEAR(K1566)=TRUE),((EOMONTH(H1566,0)-H1566+1)*X1566)/DAY(EOMONTH(H1566,0)),
IF(AND(F1566="Peretoe teenus",H1566&gt;=[2]an!$M$37,RANK(D1566,$D1566:$D1566)+COUNTIFS($D$2:D1566,D1566,$F$2:F1566,F1566)-1=1),X1566,
IF(AND(F1566="Peretoe teenus",H1566&lt;[2]an!$M$37,S1566&lt;&gt;"kahepoolne vajaduspõhine",RANK(D1566,$D1566:$D1566)+COUNTIFS($D$2:D1566,D1566,$F$2:F1566,F1566)-1=1),X1566,
IF(AND(F1566="Peretoe teenus",H1566&lt;[2]an!$M$37,S1566&lt;&gt;"kahepoolne vajaduspõhine",RANK(D1566,$D1566:$D1566)+COUNTIFS($D$2:D1566,D1566,$F$2:F1566,F1566)-1&gt;1),"",
IF(AND(F1566="Peretoe teenus",H1566&lt;[2]an!$M$37,S1566="kahepoolne vajaduspõhine",U1566="",RANK(D1566,$D1566:$D1566)+COUNTIFS($D$2:D1566,D1566,$F$2:F1566,F1566)-1=1),X1566,
IF(AND(F1566="Peretoe teenus",H1566&lt;[2]an!$M$37,S1566="kahepoolne vajaduspõhine",U1566="",RANK(D1566,$D1566:$D1566)+COUNTIFS($D$2:D1566,D1566,$F$2:F1566,F1566)-1&gt;1),"",
IF(AND(F1566="Peretoe teenus",H1566&lt;[2]an!$M$37,S1566="kahepoolne vajaduspõhine",U1566&lt;[2]an!$M$37,RANK(D1566,$D1566:$D1566)+COUNTIFS($D$2:D1566,D1566,$F$2:F1566,F1566)-1=1),X1566,
IF(AND(F1566="Peretoe teenus",H1566&lt;[2]an!$M$37,S1566="kahepoolne vajaduspõhine",U1566&lt;[2]an!$M$37,RANK(D1566,$D1566:$D1566)+COUNTIFS($D$2:D1566,D1566,$F$2:F1566,F1566)-1&gt;1),"",
IF(AND(F1566="Peretoe teenus",H1566&lt;[2]an!$M$37,S1566="kahepoolne vajaduspõhine",U1566&gt;=[2]an!$M$37,U1566&lt;=[2]an!$M$38,RANK(D1566,$D1566:$D1566)+COUNTIFS($D$2:D1566,D1566,$F$2:F1566,F1566)-1=1),
((EOMONTH(U1566,0)-U1566+1)*X1566)/DAY(EOMONTH(U1566,0))+(DAY(U1566)-1)*100/DAY(EOMONTH(U1566,0)),
IF(AND(F1566="Peretoe teenus",H1566&lt;[2]an!$M$37,S1566="kahepoolne vajaduspõhine",U1566&gt;=[2]an!$M$37,U1566&lt;=[2]an!$M$38,RANK(D1566,$D1566:$D1566)+COUNTIFS($D$2:D1566,D1566,$F$2:F1566,F1566)-1&gt;1),"",
IF(AND(F1566="Peretoe teenus",H1566&lt;[2]an!$M$37,S1566="kahepoolne vajaduspõhine",U1566&gt;[2]an!$M$38,RANK(D1566,$D1566:$D1566)+COUNTIFS($D$2:D1566,D1566,$F$2:F1566,F1566)-1=1),X1566,
IF(AND(F1566="Peretoe teenus",H1566&lt;[2]an!$M$37,S1566="kahepoolne vajaduspõhine",U1566&gt;[2]an!$M$38,RANK(D1566,$D1566:$D1566)+COUNTIFS($D$2:D1566,D1566,$F$2:F1566,F1566)-1&gt;1),"",X1566*W1566)))))))))))))),"")</f>
        <v/>
      </c>
      <c r="Z1566" s="18" t="str">
        <f t="shared" si="73"/>
        <v/>
      </c>
      <c r="AA1566" s="19" t="str">
        <f>IFERROR(VLOOKUP(E1566,[2]an!$A$3:$B$81,2,FALSE),"")</f>
        <v/>
      </c>
      <c r="AB1566" s="19" t="str">
        <f>IFERROR(VLOOKUP(AA1566,[2]an!$C$2:$D$16,2,FALSE),"")</f>
        <v/>
      </c>
      <c r="AC1566" s="20"/>
      <c r="AD1566" s="21" t="str">
        <f>IF(A1566=[2]an!$F$36,VLOOKUP([2]an!$F$36,[2]an!$F$36:$H$36,3,FALSE),IF(A1566=[2]an!$F$35,VLOOKUP([2]an!$F$35,[2]an!$F$35:$H$35,3,FALSE),IF(A1566=[2]an!$F$33,VLOOKUP([2]an!$F$33,[2]an!$F$33:$H$33,3,FALSE),IF(A1566=[2]an!$F$31,VLOOKUP([2]an!$F$31,[2]an!$F$31:$H$31,3,FALSE),""))))</f>
        <v/>
      </c>
    </row>
    <row r="1567" spans="6:30" x14ac:dyDescent="0.2">
      <c r="F1567" s="10"/>
      <c r="G1567" s="8" t="str">
        <f t="shared" si="74"/>
        <v/>
      </c>
      <c r="H1567" s="13"/>
      <c r="K1567" s="13"/>
      <c r="L1567" s="10"/>
      <c r="M1567" s="10"/>
      <c r="S1567" s="8" t="str">
        <f>IFERROR(VLOOKUP(D1567,[1]peretoe_teenus!$A$2:$L$2000,5,FALSE),"")</f>
        <v/>
      </c>
      <c r="U1567" s="13"/>
      <c r="V1567" s="15" t="str" cm="1">
        <f t="array" ref="V1567">IFERROR(IF(AND(F1567="Tugigrupp",RANK(K1567,$K1567:$K1567)+COUNTIFS($K$2:K1567,K1567,$L$2:L1567,L1567,$M$2:M1567,M1567,$I$2:I1567,I1567,$G$2:G1567,G1567,$F$2:F1567,F1567)-1=1),SUMPRODUCT(($F$2:$F$4154=F1567)*($G$2:$G$4154=G1567)*($K$2:$K$4154=K1567)*($I$2:$I$4154=I1567)*($L$2:$L$4154=L1567)*($M$2:$M$4154=M1567)),""),"")</f>
        <v/>
      </c>
      <c r="W1567" s="15" t="str">
        <f t="shared" si="72"/>
        <v/>
      </c>
      <c r="X1567" s="16" t="str">
        <f>IF(AND(A1567=[2]an!$G$38,F1567=[2]an!$E$40),[2]an!$G$40,IF(AND(A1567=[2]an!$G$38,F1567=[2]an!$E$41),[2]an!$G$41,IF(AND(A1567=[2]an!$G$38,F1567=[2]an!$E$39,H1567&gt;=[2]an!$M$37),[2]an!$G$39,
IF(AND(A1567=[2]an!$G$38,F1567=[2]an!$E$39,H1567&lt;[2]an!$M$37,S1567="kahepoolne vajaduspõhine",U1567=""),[2]an!$M$40,
IF(AND(A1567=[2]an!$G$38,F1567=[2]an!$E$39,H1567&lt;[2]an!$M$37,S1567="kahepoolne vajaduspõhine",U1567&lt;&gt;""),[2]an!$G$39,
IF(AND(A1567=[2]an!$G$38,F1567=[2]an!$E$39,H1567&lt;[2]an!$M$37,S1567&lt;&gt;"kahepoolne vajaduspõhine"),[2]an!$G$39,
IF(AND(A1567=[2]an!$G$38,F1567=[2]an!$E$42),[2]an!$G$42,
IF(AND(A1567=[2]an!$H$38,F1567=[2]an!$E$40),[2]an!$H$40,IF(AND(A1567=[2]an!$H$38,F1567=[2]an!$E$41),[2]an!$H$41,IF(AND(A1567=[2]an!$H$38,F1567=[2]an!$E$39,H1567&gt;=[2]an!$M$37),[2]an!$H$39,
IF(AND(A1567=[2]an!$H$38,F1567=[2]an!$E$39,H1567&lt;[2]an!$M$37,S1567="kahepoolne vajaduspõhine",U1567=""),[2]an!$M$40,
IF(AND(A1567=[2]an!$H$38,F1567=[2]an!$E$39,H1567&lt;[2]an!$M$37,S1567="kahepoolne vajaduspõhine",U1567&lt;&gt;""),[2]an!$H$39,
IF(AND(A1567=[2]an!$H$38,F1567=[2]an!$E$39,H1567&lt;[2]an!$M$37,S1567&lt;&gt;"kahepoolne vajaduspõhine"),[2]an!$H$39,
IF(AND(A1567=[2]an!$H$38,F1567=[2]an!$E$42),[2]an!$H$42,
IF(AND(A1567=[2]an!$I$38,F1567=[2]an!$E$40),[2]an!$I$40,IF(AND(A1567=[2]an!$I$38,F1567=[2]an!$E$41),[2]an!$I$41,IF(AND(A1567=[2]an!$I$38,F1567=[2]an!$E$39,H1567&gt;=[2]an!$M$37),[2]an!$I$39,
IF(AND(A1567=[2]an!$I$38,F1567=[2]an!$E$39,H1567&lt;[2]an!$M$37,S1567="kahepoolne vajaduspõhine",U1567=""),[2]an!$M$40,
IF(AND(A1567=[2]an!$I$38,F1567=[2]an!$E$39,H1567&lt;[2]an!$M$37,S1567="kahepoolne vajaduspõhine",U1567&lt;&gt;""),[2]an!$I$39,
IF(AND(A1567=[2]an!$I$38,F1567=[2]an!$E$39,H1567&lt;[2]an!$M$37,S1567&lt;&gt;"kahepoolne vajaduspõhine"),[2]an!$I$39,
IF(AND(A1567=[2]an!$I$38,F1567=[2]an!$E$42),[2]an!$I$42,
IF(AND(A1567=[2]an!$J$38,F1567=[2]an!$E$40),[2]an!$J$40,IF(AND(A1567=[2]an!$J$38,F1567=[2]an!$E$41),[2]an!$J$41,IF(AND(A1567=[2]an!$J$38,F1567=[2]an!$E$39,H1567&gt;=[2]an!$M$37),[2]an!$J$39,
IF(AND(A1567=[2]an!$J$38,F1567=[2]an!$E$39,H1567&lt;[2]an!$M$37,S1567="kahepoolne vajaduspõhine",U1567=""),[2]an!$M$40,
IF(AND(A1567=[2]an!$J$38,F1567=[2]an!$E$39,H1567&lt;[2]an!$M$37,S1567="kahepoolne vajaduspõhine",U1567&lt;&gt;""),[2]an!$J$39,
IF(AND(A1567=[2]an!$J$38,F1567=[2]an!$E$39,H1567&lt;[2]an!$M$37,S1567&lt;&gt;"kahepoolne vajaduspõhine"),[2]an!$J$39,
IF(AND(A1567=[2]an!$J$38,F1567=[2]an!$E$42),[2]an!$J$42,""))))))))))))))))))))))))))))</f>
        <v/>
      </c>
      <c r="Y1567" s="17" t="str">
        <f>IFERROR(IF(F1567="Tugigrupp",0,
IF(AND(F1567="Peretoe teenus",H1567&gt;=[2]an!$M$37,RANK(D1567,$D1567:$D1567)+COUNTIFS($D$2:D1567,D1567,$F$2:F1567,F1567)-1&gt;1),"",
IF(AND(F1567="Peretoe teenus",H1567&gt;=[2]an!$M$37,RANK(D1567,$D1567:$D1567)+COUNTIFS($D$2:D1567,D1567,$F$2:F1567,F1567)-1=1,MONTH(H1567)=MONTH(K1567)=TRUE,YEAR(H1567)=YEAR(K1567)=TRUE),((EOMONTH(H1567,0)-H1567+1)*X1567)/DAY(EOMONTH(H1567,0)),
IF(AND(F1567="Peretoe teenus",H1567&gt;=[2]an!$M$37,RANK(D1567,$D1567:$D1567)+COUNTIFS($D$2:D1567,D1567,$F$2:F1567,F1567)-1=1),X1567,
IF(AND(F1567="Peretoe teenus",H1567&lt;[2]an!$M$37,S1567&lt;&gt;"kahepoolne vajaduspõhine",RANK(D1567,$D1567:$D1567)+COUNTIFS($D$2:D1567,D1567,$F$2:F1567,F1567)-1=1),X1567,
IF(AND(F1567="Peretoe teenus",H1567&lt;[2]an!$M$37,S1567&lt;&gt;"kahepoolne vajaduspõhine",RANK(D1567,$D1567:$D1567)+COUNTIFS($D$2:D1567,D1567,$F$2:F1567,F1567)-1&gt;1),"",
IF(AND(F1567="Peretoe teenus",H1567&lt;[2]an!$M$37,S1567="kahepoolne vajaduspõhine",U1567="",RANK(D1567,$D1567:$D1567)+COUNTIFS($D$2:D1567,D1567,$F$2:F1567,F1567)-1=1),X1567,
IF(AND(F1567="Peretoe teenus",H1567&lt;[2]an!$M$37,S1567="kahepoolne vajaduspõhine",U1567="",RANK(D1567,$D1567:$D1567)+COUNTIFS($D$2:D1567,D1567,$F$2:F1567,F1567)-1&gt;1),"",
IF(AND(F1567="Peretoe teenus",H1567&lt;[2]an!$M$37,S1567="kahepoolne vajaduspõhine",U1567&lt;[2]an!$M$37,RANK(D1567,$D1567:$D1567)+COUNTIFS($D$2:D1567,D1567,$F$2:F1567,F1567)-1=1),X1567,
IF(AND(F1567="Peretoe teenus",H1567&lt;[2]an!$M$37,S1567="kahepoolne vajaduspõhine",U1567&lt;[2]an!$M$37,RANK(D1567,$D1567:$D1567)+COUNTIFS($D$2:D1567,D1567,$F$2:F1567,F1567)-1&gt;1),"",
IF(AND(F1567="Peretoe teenus",H1567&lt;[2]an!$M$37,S1567="kahepoolne vajaduspõhine",U1567&gt;=[2]an!$M$37,U1567&lt;=[2]an!$M$38,RANK(D1567,$D1567:$D1567)+COUNTIFS($D$2:D1567,D1567,$F$2:F1567,F1567)-1=1),
((EOMONTH(U1567,0)-U1567+1)*X1567)/DAY(EOMONTH(U1567,0))+(DAY(U1567)-1)*100/DAY(EOMONTH(U1567,0)),
IF(AND(F1567="Peretoe teenus",H1567&lt;[2]an!$M$37,S1567="kahepoolne vajaduspõhine",U1567&gt;=[2]an!$M$37,U1567&lt;=[2]an!$M$38,RANK(D1567,$D1567:$D1567)+COUNTIFS($D$2:D1567,D1567,$F$2:F1567,F1567)-1&gt;1),"",
IF(AND(F1567="Peretoe teenus",H1567&lt;[2]an!$M$37,S1567="kahepoolne vajaduspõhine",U1567&gt;[2]an!$M$38,RANK(D1567,$D1567:$D1567)+COUNTIFS($D$2:D1567,D1567,$F$2:F1567,F1567)-1=1),X1567,
IF(AND(F1567="Peretoe teenus",H1567&lt;[2]an!$M$37,S1567="kahepoolne vajaduspõhine",U1567&gt;[2]an!$M$38,RANK(D1567,$D1567:$D1567)+COUNTIFS($D$2:D1567,D1567,$F$2:F1567,F1567)-1&gt;1),"",X1567*W1567)))))))))))))),"")</f>
        <v/>
      </c>
      <c r="Z1567" s="18" t="str">
        <f t="shared" si="73"/>
        <v/>
      </c>
      <c r="AA1567" s="19" t="str">
        <f>IFERROR(VLOOKUP(E1567,[2]an!$A$3:$B$81,2,FALSE),"")</f>
        <v/>
      </c>
      <c r="AB1567" s="19" t="str">
        <f>IFERROR(VLOOKUP(AA1567,[2]an!$C$2:$D$16,2,FALSE),"")</f>
        <v/>
      </c>
      <c r="AC1567" s="20"/>
      <c r="AD1567" s="21" t="str">
        <f>IF(A1567=[2]an!$F$36,VLOOKUP([2]an!$F$36,[2]an!$F$36:$H$36,3,FALSE),IF(A1567=[2]an!$F$35,VLOOKUP([2]an!$F$35,[2]an!$F$35:$H$35,3,FALSE),IF(A1567=[2]an!$F$33,VLOOKUP([2]an!$F$33,[2]an!$F$33:$H$33,3,FALSE),IF(A1567=[2]an!$F$31,VLOOKUP([2]an!$F$31,[2]an!$F$31:$H$31,3,FALSE),""))))</f>
        <v/>
      </c>
    </row>
    <row r="1568" spans="6:30" x14ac:dyDescent="0.2">
      <c r="F1568" s="10"/>
      <c r="G1568" s="8" t="str">
        <f t="shared" si="74"/>
        <v/>
      </c>
      <c r="H1568" s="13"/>
      <c r="K1568" s="13"/>
      <c r="L1568" s="10"/>
      <c r="M1568" s="10"/>
      <c r="S1568" s="8" t="str">
        <f>IFERROR(VLOOKUP(D1568,[1]peretoe_teenus!$A$2:$L$2000,5,FALSE),"")</f>
        <v/>
      </c>
      <c r="U1568" s="13"/>
      <c r="V1568" s="15" t="str" cm="1">
        <f t="array" ref="V1568">IFERROR(IF(AND(F1568="Tugigrupp",RANK(K1568,$K1568:$K1568)+COUNTIFS($K$2:K1568,K1568,$L$2:L1568,L1568,$M$2:M1568,M1568,$I$2:I1568,I1568,$G$2:G1568,G1568,$F$2:F1568,F1568)-1=1),SUMPRODUCT(($F$2:$F$4154=F1568)*($G$2:$G$4154=G1568)*($K$2:$K$4154=K1568)*($I$2:$I$4154=I1568)*($L$2:$L$4154=L1568)*($M$2:$M$4154=M1568)),""),"")</f>
        <v/>
      </c>
      <c r="W1568" s="15" t="str">
        <f t="shared" si="72"/>
        <v/>
      </c>
      <c r="X1568" s="16" t="str">
        <f>IF(AND(A1568=[2]an!$G$38,F1568=[2]an!$E$40),[2]an!$G$40,IF(AND(A1568=[2]an!$G$38,F1568=[2]an!$E$41),[2]an!$G$41,IF(AND(A1568=[2]an!$G$38,F1568=[2]an!$E$39,H1568&gt;=[2]an!$M$37),[2]an!$G$39,
IF(AND(A1568=[2]an!$G$38,F1568=[2]an!$E$39,H1568&lt;[2]an!$M$37,S1568="kahepoolne vajaduspõhine",U1568=""),[2]an!$M$40,
IF(AND(A1568=[2]an!$G$38,F1568=[2]an!$E$39,H1568&lt;[2]an!$M$37,S1568="kahepoolne vajaduspõhine",U1568&lt;&gt;""),[2]an!$G$39,
IF(AND(A1568=[2]an!$G$38,F1568=[2]an!$E$39,H1568&lt;[2]an!$M$37,S1568&lt;&gt;"kahepoolne vajaduspõhine"),[2]an!$G$39,
IF(AND(A1568=[2]an!$G$38,F1568=[2]an!$E$42),[2]an!$G$42,
IF(AND(A1568=[2]an!$H$38,F1568=[2]an!$E$40),[2]an!$H$40,IF(AND(A1568=[2]an!$H$38,F1568=[2]an!$E$41),[2]an!$H$41,IF(AND(A1568=[2]an!$H$38,F1568=[2]an!$E$39,H1568&gt;=[2]an!$M$37),[2]an!$H$39,
IF(AND(A1568=[2]an!$H$38,F1568=[2]an!$E$39,H1568&lt;[2]an!$M$37,S1568="kahepoolne vajaduspõhine",U1568=""),[2]an!$M$40,
IF(AND(A1568=[2]an!$H$38,F1568=[2]an!$E$39,H1568&lt;[2]an!$M$37,S1568="kahepoolne vajaduspõhine",U1568&lt;&gt;""),[2]an!$H$39,
IF(AND(A1568=[2]an!$H$38,F1568=[2]an!$E$39,H1568&lt;[2]an!$M$37,S1568&lt;&gt;"kahepoolne vajaduspõhine"),[2]an!$H$39,
IF(AND(A1568=[2]an!$H$38,F1568=[2]an!$E$42),[2]an!$H$42,
IF(AND(A1568=[2]an!$I$38,F1568=[2]an!$E$40),[2]an!$I$40,IF(AND(A1568=[2]an!$I$38,F1568=[2]an!$E$41),[2]an!$I$41,IF(AND(A1568=[2]an!$I$38,F1568=[2]an!$E$39,H1568&gt;=[2]an!$M$37),[2]an!$I$39,
IF(AND(A1568=[2]an!$I$38,F1568=[2]an!$E$39,H1568&lt;[2]an!$M$37,S1568="kahepoolne vajaduspõhine",U1568=""),[2]an!$M$40,
IF(AND(A1568=[2]an!$I$38,F1568=[2]an!$E$39,H1568&lt;[2]an!$M$37,S1568="kahepoolne vajaduspõhine",U1568&lt;&gt;""),[2]an!$I$39,
IF(AND(A1568=[2]an!$I$38,F1568=[2]an!$E$39,H1568&lt;[2]an!$M$37,S1568&lt;&gt;"kahepoolne vajaduspõhine"),[2]an!$I$39,
IF(AND(A1568=[2]an!$I$38,F1568=[2]an!$E$42),[2]an!$I$42,
IF(AND(A1568=[2]an!$J$38,F1568=[2]an!$E$40),[2]an!$J$40,IF(AND(A1568=[2]an!$J$38,F1568=[2]an!$E$41),[2]an!$J$41,IF(AND(A1568=[2]an!$J$38,F1568=[2]an!$E$39,H1568&gt;=[2]an!$M$37),[2]an!$J$39,
IF(AND(A1568=[2]an!$J$38,F1568=[2]an!$E$39,H1568&lt;[2]an!$M$37,S1568="kahepoolne vajaduspõhine",U1568=""),[2]an!$M$40,
IF(AND(A1568=[2]an!$J$38,F1568=[2]an!$E$39,H1568&lt;[2]an!$M$37,S1568="kahepoolne vajaduspõhine",U1568&lt;&gt;""),[2]an!$J$39,
IF(AND(A1568=[2]an!$J$38,F1568=[2]an!$E$39,H1568&lt;[2]an!$M$37,S1568&lt;&gt;"kahepoolne vajaduspõhine"),[2]an!$J$39,
IF(AND(A1568=[2]an!$J$38,F1568=[2]an!$E$42),[2]an!$J$42,""))))))))))))))))))))))))))))</f>
        <v/>
      </c>
      <c r="Y1568" s="17" t="str">
        <f>IFERROR(IF(F1568="Tugigrupp",0,
IF(AND(F1568="Peretoe teenus",H1568&gt;=[2]an!$M$37,RANK(D1568,$D1568:$D1568)+COUNTIFS($D$2:D1568,D1568,$F$2:F1568,F1568)-1&gt;1),"",
IF(AND(F1568="Peretoe teenus",H1568&gt;=[2]an!$M$37,RANK(D1568,$D1568:$D1568)+COUNTIFS($D$2:D1568,D1568,$F$2:F1568,F1568)-1=1,MONTH(H1568)=MONTH(K1568)=TRUE,YEAR(H1568)=YEAR(K1568)=TRUE),((EOMONTH(H1568,0)-H1568+1)*X1568)/DAY(EOMONTH(H1568,0)),
IF(AND(F1568="Peretoe teenus",H1568&gt;=[2]an!$M$37,RANK(D1568,$D1568:$D1568)+COUNTIFS($D$2:D1568,D1568,$F$2:F1568,F1568)-1=1),X1568,
IF(AND(F1568="Peretoe teenus",H1568&lt;[2]an!$M$37,S1568&lt;&gt;"kahepoolne vajaduspõhine",RANK(D1568,$D1568:$D1568)+COUNTIFS($D$2:D1568,D1568,$F$2:F1568,F1568)-1=1),X1568,
IF(AND(F1568="Peretoe teenus",H1568&lt;[2]an!$M$37,S1568&lt;&gt;"kahepoolne vajaduspõhine",RANK(D1568,$D1568:$D1568)+COUNTIFS($D$2:D1568,D1568,$F$2:F1568,F1568)-1&gt;1),"",
IF(AND(F1568="Peretoe teenus",H1568&lt;[2]an!$M$37,S1568="kahepoolne vajaduspõhine",U1568="",RANK(D1568,$D1568:$D1568)+COUNTIFS($D$2:D1568,D1568,$F$2:F1568,F1568)-1=1),X1568,
IF(AND(F1568="Peretoe teenus",H1568&lt;[2]an!$M$37,S1568="kahepoolne vajaduspõhine",U1568="",RANK(D1568,$D1568:$D1568)+COUNTIFS($D$2:D1568,D1568,$F$2:F1568,F1568)-1&gt;1),"",
IF(AND(F1568="Peretoe teenus",H1568&lt;[2]an!$M$37,S1568="kahepoolne vajaduspõhine",U1568&lt;[2]an!$M$37,RANK(D1568,$D1568:$D1568)+COUNTIFS($D$2:D1568,D1568,$F$2:F1568,F1568)-1=1),X1568,
IF(AND(F1568="Peretoe teenus",H1568&lt;[2]an!$M$37,S1568="kahepoolne vajaduspõhine",U1568&lt;[2]an!$M$37,RANK(D1568,$D1568:$D1568)+COUNTIFS($D$2:D1568,D1568,$F$2:F1568,F1568)-1&gt;1),"",
IF(AND(F1568="Peretoe teenus",H1568&lt;[2]an!$M$37,S1568="kahepoolne vajaduspõhine",U1568&gt;=[2]an!$M$37,U1568&lt;=[2]an!$M$38,RANK(D1568,$D1568:$D1568)+COUNTIFS($D$2:D1568,D1568,$F$2:F1568,F1568)-1=1),
((EOMONTH(U1568,0)-U1568+1)*X1568)/DAY(EOMONTH(U1568,0))+(DAY(U1568)-1)*100/DAY(EOMONTH(U1568,0)),
IF(AND(F1568="Peretoe teenus",H1568&lt;[2]an!$M$37,S1568="kahepoolne vajaduspõhine",U1568&gt;=[2]an!$M$37,U1568&lt;=[2]an!$M$38,RANK(D1568,$D1568:$D1568)+COUNTIFS($D$2:D1568,D1568,$F$2:F1568,F1568)-1&gt;1),"",
IF(AND(F1568="Peretoe teenus",H1568&lt;[2]an!$M$37,S1568="kahepoolne vajaduspõhine",U1568&gt;[2]an!$M$38,RANK(D1568,$D1568:$D1568)+COUNTIFS($D$2:D1568,D1568,$F$2:F1568,F1568)-1=1),X1568,
IF(AND(F1568="Peretoe teenus",H1568&lt;[2]an!$M$37,S1568="kahepoolne vajaduspõhine",U1568&gt;[2]an!$M$38,RANK(D1568,$D1568:$D1568)+COUNTIFS($D$2:D1568,D1568,$F$2:F1568,F1568)-1&gt;1),"",X1568*W1568)))))))))))))),"")</f>
        <v/>
      </c>
      <c r="Z1568" s="18" t="str">
        <f t="shared" si="73"/>
        <v/>
      </c>
      <c r="AA1568" s="19" t="str">
        <f>IFERROR(VLOOKUP(E1568,[2]an!$A$3:$B$81,2,FALSE),"")</f>
        <v/>
      </c>
      <c r="AB1568" s="19" t="str">
        <f>IFERROR(VLOOKUP(AA1568,[2]an!$C$2:$D$16,2,FALSE),"")</f>
        <v/>
      </c>
      <c r="AC1568" s="20"/>
      <c r="AD1568" s="21" t="str">
        <f>IF(A1568=[2]an!$F$36,VLOOKUP([2]an!$F$36,[2]an!$F$36:$H$36,3,FALSE),IF(A1568=[2]an!$F$35,VLOOKUP([2]an!$F$35,[2]an!$F$35:$H$35,3,FALSE),IF(A1568=[2]an!$F$33,VLOOKUP([2]an!$F$33,[2]an!$F$33:$H$33,3,FALSE),IF(A1568=[2]an!$F$31,VLOOKUP([2]an!$F$31,[2]an!$F$31:$H$31,3,FALSE),""))))</f>
        <v/>
      </c>
    </row>
    <row r="1569" spans="6:30" x14ac:dyDescent="0.2">
      <c r="F1569" s="10"/>
      <c r="G1569" s="8" t="str">
        <f t="shared" si="74"/>
        <v/>
      </c>
      <c r="H1569" s="13"/>
      <c r="K1569" s="13"/>
      <c r="L1569" s="10"/>
      <c r="M1569" s="10"/>
      <c r="S1569" s="8" t="str">
        <f>IFERROR(VLOOKUP(D1569,[1]peretoe_teenus!$A$2:$L$2000,5,FALSE),"")</f>
        <v/>
      </c>
      <c r="U1569" s="13"/>
      <c r="V1569" s="15" t="str" cm="1">
        <f t="array" ref="V1569">IFERROR(IF(AND(F1569="Tugigrupp",RANK(K1569,$K1569:$K1569)+COUNTIFS($K$2:K1569,K1569,$L$2:L1569,L1569,$M$2:M1569,M1569,$I$2:I1569,I1569,$G$2:G1569,G1569,$F$2:F1569,F1569)-1=1),SUMPRODUCT(($F$2:$F$4154=F1569)*($G$2:$G$4154=G1569)*($K$2:$K$4154=K1569)*($I$2:$I$4154=I1569)*($L$2:$L$4154=L1569)*($M$2:$M$4154=M1569)),""),"")</f>
        <v/>
      </c>
      <c r="W1569" s="15" t="str">
        <f t="shared" si="72"/>
        <v/>
      </c>
      <c r="X1569" s="16" t="str">
        <f>IF(AND(A1569=[2]an!$G$38,F1569=[2]an!$E$40),[2]an!$G$40,IF(AND(A1569=[2]an!$G$38,F1569=[2]an!$E$41),[2]an!$G$41,IF(AND(A1569=[2]an!$G$38,F1569=[2]an!$E$39,H1569&gt;=[2]an!$M$37),[2]an!$G$39,
IF(AND(A1569=[2]an!$G$38,F1569=[2]an!$E$39,H1569&lt;[2]an!$M$37,S1569="kahepoolne vajaduspõhine",U1569=""),[2]an!$M$40,
IF(AND(A1569=[2]an!$G$38,F1569=[2]an!$E$39,H1569&lt;[2]an!$M$37,S1569="kahepoolne vajaduspõhine",U1569&lt;&gt;""),[2]an!$G$39,
IF(AND(A1569=[2]an!$G$38,F1569=[2]an!$E$39,H1569&lt;[2]an!$M$37,S1569&lt;&gt;"kahepoolne vajaduspõhine"),[2]an!$G$39,
IF(AND(A1569=[2]an!$G$38,F1569=[2]an!$E$42),[2]an!$G$42,
IF(AND(A1569=[2]an!$H$38,F1569=[2]an!$E$40),[2]an!$H$40,IF(AND(A1569=[2]an!$H$38,F1569=[2]an!$E$41),[2]an!$H$41,IF(AND(A1569=[2]an!$H$38,F1569=[2]an!$E$39,H1569&gt;=[2]an!$M$37),[2]an!$H$39,
IF(AND(A1569=[2]an!$H$38,F1569=[2]an!$E$39,H1569&lt;[2]an!$M$37,S1569="kahepoolne vajaduspõhine",U1569=""),[2]an!$M$40,
IF(AND(A1569=[2]an!$H$38,F1569=[2]an!$E$39,H1569&lt;[2]an!$M$37,S1569="kahepoolne vajaduspõhine",U1569&lt;&gt;""),[2]an!$H$39,
IF(AND(A1569=[2]an!$H$38,F1569=[2]an!$E$39,H1569&lt;[2]an!$M$37,S1569&lt;&gt;"kahepoolne vajaduspõhine"),[2]an!$H$39,
IF(AND(A1569=[2]an!$H$38,F1569=[2]an!$E$42),[2]an!$H$42,
IF(AND(A1569=[2]an!$I$38,F1569=[2]an!$E$40),[2]an!$I$40,IF(AND(A1569=[2]an!$I$38,F1569=[2]an!$E$41),[2]an!$I$41,IF(AND(A1569=[2]an!$I$38,F1569=[2]an!$E$39,H1569&gt;=[2]an!$M$37),[2]an!$I$39,
IF(AND(A1569=[2]an!$I$38,F1569=[2]an!$E$39,H1569&lt;[2]an!$M$37,S1569="kahepoolne vajaduspõhine",U1569=""),[2]an!$M$40,
IF(AND(A1569=[2]an!$I$38,F1569=[2]an!$E$39,H1569&lt;[2]an!$M$37,S1569="kahepoolne vajaduspõhine",U1569&lt;&gt;""),[2]an!$I$39,
IF(AND(A1569=[2]an!$I$38,F1569=[2]an!$E$39,H1569&lt;[2]an!$M$37,S1569&lt;&gt;"kahepoolne vajaduspõhine"),[2]an!$I$39,
IF(AND(A1569=[2]an!$I$38,F1569=[2]an!$E$42),[2]an!$I$42,
IF(AND(A1569=[2]an!$J$38,F1569=[2]an!$E$40),[2]an!$J$40,IF(AND(A1569=[2]an!$J$38,F1569=[2]an!$E$41),[2]an!$J$41,IF(AND(A1569=[2]an!$J$38,F1569=[2]an!$E$39,H1569&gt;=[2]an!$M$37),[2]an!$J$39,
IF(AND(A1569=[2]an!$J$38,F1569=[2]an!$E$39,H1569&lt;[2]an!$M$37,S1569="kahepoolne vajaduspõhine",U1569=""),[2]an!$M$40,
IF(AND(A1569=[2]an!$J$38,F1569=[2]an!$E$39,H1569&lt;[2]an!$M$37,S1569="kahepoolne vajaduspõhine",U1569&lt;&gt;""),[2]an!$J$39,
IF(AND(A1569=[2]an!$J$38,F1569=[2]an!$E$39,H1569&lt;[2]an!$M$37,S1569&lt;&gt;"kahepoolne vajaduspõhine"),[2]an!$J$39,
IF(AND(A1569=[2]an!$J$38,F1569=[2]an!$E$42),[2]an!$J$42,""))))))))))))))))))))))))))))</f>
        <v/>
      </c>
      <c r="Y1569" s="17" t="str">
        <f>IFERROR(IF(F1569="Tugigrupp",0,
IF(AND(F1569="Peretoe teenus",H1569&gt;=[2]an!$M$37,RANK(D1569,$D1569:$D1569)+COUNTIFS($D$2:D1569,D1569,$F$2:F1569,F1569)-1&gt;1),"",
IF(AND(F1569="Peretoe teenus",H1569&gt;=[2]an!$M$37,RANK(D1569,$D1569:$D1569)+COUNTIFS($D$2:D1569,D1569,$F$2:F1569,F1569)-1=1,MONTH(H1569)=MONTH(K1569)=TRUE,YEAR(H1569)=YEAR(K1569)=TRUE),((EOMONTH(H1569,0)-H1569+1)*X1569)/DAY(EOMONTH(H1569,0)),
IF(AND(F1569="Peretoe teenus",H1569&gt;=[2]an!$M$37,RANK(D1569,$D1569:$D1569)+COUNTIFS($D$2:D1569,D1569,$F$2:F1569,F1569)-1=1),X1569,
IF(AND(F1569="Peretoe teenus",H1569&lt;[2]an!$M$37,S1569&lt;&gt;"kahepoolne vajaduspõhine",RANK(D1569,$D1569:$D1569)+COUNTIFS($D$2:D1569,D1569,$F$2:F1569,F1569)-1=1),X1569,
IF(AND(F1569="Peretoe teenus",H1569&lt;[2]an!$M$37,S1569&lt;&gt;"kahepoolne vajaduspõhine",RANK(D1569,$D1569:$D1569)+COUNTIFS($D$2:D1569,D1569,$F$2:F1569,F1569)-1&gt;1),"",
IF(AND(F1569="Peretoe teenus",H1569&lt;[2]an!$M$37,S1569="kahepoolne vajaduspõhine",U1569="",RANK(D1569,$D1569:$D1569)+COUNTIFS($D$2:D1569,D1569,$F$2:F1569,F1569)-1=1),X1569,
IF(AND(F1569="Peretoe teenus",H1569&lt;[2]an!$M$37,S1569="kahepoolne vajaduspõhine",U1569="",RANK(D1569,$D1569:$D1569)+COUNTIFS($D$2:D1569,D1569,$F$2:F1569,F1569)-1&gt;1),"",
IF(AND(F1569="Peretoe teenus",H1569&lt;[2]an!$M$37,S1569="kahepoolne vajaduspõhine",U1569&lt;[2]an!$M$37,RANK(D1569,$D1569:$D1569)+COUNTIFS($D$2:D1569,D1569,$F$2:F1569,F1569)-1=1),X1569,
IF(AND(F1569="Peretoe teenus",H1569&lt;[2]an!$M$37,S1569="kahepoolne vajaduspõhine",U1569&lt;[2]an!$M$37,RANK(D1569,$D1569:$D1569)+COUNTIFS($D$2:D1569,D1569,$F$2:F1569,F1569)-1&gt;1),"",
IF(AND(F1569="Peretoe teenus",H1569&lt;[2]an!$M$37,S1569="kahepoolne vajaduspõhine",U1569&gt;=[2]an!$M$37,U1569&lt;=[2]an!$M$38,RANK(D1569,$D1569:$D1569)+COUNTIFS($D$2:D1569,D1569,$F$2:F1569,F1569)-1=1),
((EOMONTH(U1569,0)-U1569+1)*X1569)/DAY(EOMONTH(U1569,0))+(DAY(U1569)-1)*100/DAY(EOMONTH(U1569,0)),
IF(AND(F1569="Peretoe teenus",H1569&lt;[2]an!$M$37,S1569="kahepoolne vajaduspõhine",U1569&gt;=[2]an!$M$37,U1569&lt;=[2]an!$M$38,RANK(D1569,$D1569:$D1569)+COUNTIFS($D$2:D1569,D1569,$F$2:F1569,F1569)-1&gt;1),"",
IF(AND(F1569="Peretoe teenus",H1569&lt;[2]an!$M$37,S1569="kahepoolne vajaduspõhine",U1569&gt;[2]an!$M$38,RANK(D1569,$D1569:$D1569)+COUNTIFS($D$2:D1569,D1569,$F$2:F1569,F1569)-1=1),X1569,
IF(AND(F1569="Peretoe teenus",H1569&lt;[2]an!$M$37,S1569="kahepoolne vajaduspõhine",U1569&gt;[2]an!$M$38,RANK(D1569,$D1569:$D1569)+COUNTIFS($D$2:D1569,D1569,$F$2:F1569,F1569)-1&gt;1),"",X1569*W1569)))))))))))))),"")</f>
        <v/>
      </c>
      <c r="Z1569" s="18" t="str">
        <f t="shared" si="73"/>
        <v/>
      </c>
      <c r="AA1569" s="19" t="str">
        <f>IFERROR(VLOOKUP(E1569,[2]an!$A$3:$B$81,2,FALSE),"")</f>
        <v/>
      </c>
      <c r="AB1569" s="19" t="str">
        <f>IFERROR(VLOOKUP(AA1569,[2]an!$C$2:$D$16,2,FALSE),"")</f>
        <v/>
      </c>
      <c r="AC1569" s="20"/>
      <c r="AD1569" s="21" t="str">
        <f>IF(A1569=[2]an!$F$36,VLOOKUP([2]an!$F$36,[2]an!$F$36:$H$36,3,FALSE),IF(A1569=[2]an!$F$35,VLOOKUP([2]an!$F$35,[2]an!$F$35:$H$35,3,FALSE),IF(A1569=[2]an!$F$33,VLOOKUP([2]an!$F$33,[2]an!$F$33:$H$33,3,FALSE),IF(A1569=[2]an!$F$31,VLOOKUP([2]an!$F$31,[2]an!$F$31:$H$31,3,FALSE),""))))</f>
        <v/>
      </c>
    </row>
    <row r="1570" spans="6:30" x14ac:dyDescent="0.2">
      <c r="F1570" s="10"/>
      <c r="G1570" s="8" t="str">
        <f t="shared" si="74"/>
        <v/>
      </c>
      <c r="H1570" s="13"/>
      <c r="K1570" s="13"/>
      <c r="L1570" s="10"/>
      <c r="M1570" s="10"/>
      <c r="S1570" s="8" t="str">
        <f>IFERROR(VLOOKUP(D1570,[1]peretoe_teenus!$A$2:$L$2000,5,FALSE),"")</f>
        <v/>
      </c>
      <c r="U1570" s="13"/>
      <c r="V1570" s="15" t="str" cm="1">
        <f t="array" ref="V1570">IFERROR(IF(AND(F1570="Tugigrupp",RANK(K1570,$K1570:$K1570)+COUNTIFS($K$2:K1570,K1570,$L$2:L1570,L1570,$M$2:M1570,M1570,$I$2:I1570,I1570,$G$2:G1570,G1570,$F$2:F1570,F1570)-1=1),SUMPRODUCT(($F$2:$F$4154=F1570)*($G$2:$G$4154=G1570)*($K$2:$K$4154=K1570)*($I$2:$I$4154=I1570)*($L$2:$L$4154=L1570)*($M$2:$M$4154=M1570)),""),"")</f>
        <v/>
      </c>
      <c r="W1570" s="15" t="str">
        <f t="shared" si="72"/>
        <v/>
      </c>
      <c r="X1570" s="16" t="str">
        <f>IF(AND(A1570=[2]an!$G$38,F1570=[2]an!$E$40),[2]an!$G$40,IF(AND(A1570=[2]an!$G$38,F1570=[2]an!$E$41),[2]an!$G$41,IF(AND(A1570=[2]an!$G$38,F1570=[2]an!$E$39,H1570&gt;=[2]an!$M$37),[2]an!$G$39,
IF(AND(A1570=[2]an!$G$38,F1570=[2]an!$E$39,H1570&lt;[2]an!$M$37,S1570="kahepoolne vajaduspõhine",U1570=""),[2]an!$M$40,
IF(AND(A1570=[2]an!$G$38,F1570=[2]an!$E$39,H1570&lt;[2]an!$M$37,S1570="kahepoolne vajaduspõhine",U1570&lt;&gt;""),[2]an!$G$39,
IF(AND(A1570=[2]an!$G$38,F1570=[2]an!$E$39,H1570&lt;[2]an!$M$37,S1570&lt;&gt;"kahepoolne vajaduspõhine"),[2]an!$G$39,
IF(AND(A1570=[2]an!$G$38,F1570=[2]an!$E$42),[2]an!$G$42,
IF(AND(A1570=[2]an!$H$38,F1570=[2]an!$E$40),[2]an!$H$40,IF(AND(A1570=[2]an!$H$38,F1570=[2]an!$E$41),[2]an!$H$41,IF(AND(A1570=[2]an!$H$38,F1570=[2]an!$E$39,H1570&gt;=[2]an!$M$37),[2]an!$H$39,
IF(AND(A1570=[2]an!$H$38,F1570=[2]an!$E$39,H1570&lt;[2]an!$M$37,S1570="kahepoolne vajaduspõhine",U1570=""),[2]an!$M$40,
IF(AND(A1570=[2]an!$H$38,F1570=[2]an!$E$39,H1570&lt;[2]an!$M$37,S1570="kahepoolne vajaduspõhine",U1570&lt;&gt;""),[2]an!$H$39,
IF(AND(A1570=[2]an!$H$38,F1570=[2]an!$E$39,H1570&lt;[2]an!$M$37,S1570&lt;&gt;"kahepoolne vajaduspõhine"),[2]an!$H$39,
IF(AND(A1570=[2]an!$H$38,F1570=[2]an!$E$42),[2]an!$H$42,
IF(AND(A1570=[2]an!$I$38,F1570=[2]an!$E$40),[2]an!$I$40,IF(AND(A1570=[2]an!$I$38,F1570=[2]an!$E$41),[2]an!$I$41,IF(AND(A1570=[2]an!$I$38,F1570=[2]an!$E$39,H1570&gt;=[2]an!$M$37),[2]an!$I$39,
IF(AND(A1570=[2]an!$I$38,F1570=[2]an!$E$39,H1570&lt;[2]an!$M$37,S1570="kahepoolne vajaduspõhine",U1570=""),[2]an!$M$40,
IF(AND(A1570=[2]an!$I$38,F1570=[2]an!$E$39,H1570&lt;[2]an!$M$37,S1570="kahepoolne vajaduspõhine",U1570&lt;&gt;""),[2]an!$I$39,
IF(AND(A1570=[2]an!$I$38,F1570=[2]an!$E$39,H1570&lt;[2]an!$M$37,S1570&lt;&gt;"kahepoolne vajaduspõhine"),[2]an!$I$39,
IF(AND(A1570=[2]an!$I$38,F1570=[2]an!$E$42),[2]an!$I$42,
IF(AND(A1570=[2]an!$J$38,F1570=[2]an!$E$40),[2]an!$J$40,IF(AND(A1570=[2]an!$J$38,F1570=[2]an!$E$41),[2]an!$J$41,IF(AND(A1570=[2]an!$J$38,F1570=[2]an!$E$39,H1570&gt;=[2]an!$M$37),[2]an!$J$39,
IF(AND(A1570=[2]an!$J$38,F1570=[2]an!$E$39,H1570&lt;[2]an!$M$37,S1570="kahepoolne vajaduspõhine",U1570=""),[2]an!$M$40,
IF(AND(A1570=[2]an!$J$38,F1570=[2]an!$E$39,H1570&lt;[2]an!$M$37,S1570="kahepoolne vajaduspõhine",U1570&lt;&gt;""),[2]an!$J$39,
IF(AND(A1570=[2]an!$J$38,F1570=[2]an!$E$39,H1570&lt;[2]an!$M$37,S1570&lt;&gt;"kahepoolne vajaduspõhine"),[2]an!$J$39,
IF(AND(A1570=[2]an!$J$38,F1570=[2]an!$E$42),[2]an!$J$42,""))))))))))))))))))))))))))))</f>
        <v/>
      </c>
      <c r="Y1570" s="17" t="str">
        <f>IFERROR(IF(F1570="Tugigrupp",0,
IF(AND(F1570="Peretoe teenus",H1570&gt;=[2]an!$M$37,RANK(D1570,$D1570:$D1570)+COUNTIFS($D$2:D1570,D1570,$F$2:F1570,F1570)-1&gt;1),"",
IF(AND(F1570="Peretoe teenus",H1570&gt;=[2]an!$M$37,RANK(D1570,$D1570:$D1570)+COUNTIFS($D$2:D1570,D1570,$F$2:F1570,F1570)-1=1,MONTH(H1570)=MONTH(K1570)=TRUE,YEAR(H1570)=YEAR(K1570)=TRUE),((EOMONTH(H1570,0)-H1570+1)*X1570)/DAY(EOMONTH(H1570,0)),
IF(AND(F1570="Peretoe teenus",H1570&gt;=[2]an!$M$37,RANK(D1570,$D1570:$D1570)+COUNTIFS($D$2:D1570,D1570,$F$2:F1570,F1570)-1=1),X1570,
IF(AND(F1570="Peretoe teenus",H1570&lt;[2]an!$M$37,S1570&lt;&gt;"kahepoolne vajaduspõhine",RANK(D1570,$D1570:$D1570)+COUNTIFS($D$2:D1570,D1570,$F$2:F1570,F1570)-1=1),X1570,
IF(AND(F1570="Peretoe teenus",H1570&lt;[2]an!$M$37,S1570&lt;&gt;"kahepoolne vajaduspõhine",RANK(D1570,$D1570:$D1570)+COUNTIFS($D$2:D1570,D1570,$F$2:F1570,F1570)-1&gt;1),"",
IF(AND(F1570="Peretoe teenus",H1570&lt;[2]an!$M$37,S1570="kahepoolne vajaduspõhine",U1570="",RANK(D1570,$D1570:$D1570)+COUNTIFS($D$2:D1570,D1570,$F$2:F1570,F1570)-1=1),X1570,
IF(AND(F1570="Peretoe teenus",H1570&lt;[2]an!$M$37,S1570="kahepoolne vajaduspõhine",U1570="",RANK(D1570,$D1570:$D1570)+COUNTIFS($D$2:D1570,D1570,$F$2:F1570,F1570)-1&gt;1),"",
IF(AND(F1570="Peretoe teenus",H1570&lt;[2]an!$M$37,S1570="kahepoolne vajaduspõhine",U1570&lt;[2]an!$M$37,RANK(D1570,$D1570:$D1570)+COUNTIFS($D$2:D1570,D1570,$F$2:F1570,F1570)-1=1),X1570,
IF(AND(F1570="Peretoe teenus",H1570&lt;[2]an!$M$37,S1570="kahepoolne vajaduspõhine",U1570&lt;[2]an!$M$37,RANK(D1570,$D1570:$D1570)+COUNTIFS($D$2:D1570,D1570,$F$2:F1570,F1570)-1&gt;1),"",
IF(AND(F1570="Peretoe teenus",H1570&lt;[2]an!$M$37,S1570="kahepoolne vajaduspõhine",U1570&gt;=[2]an!$M$37,U1570&lt;=[2]an!$M$38,RANK(D1570,$D1570:$D1570)+COUNTIFS($D$2:D1570,D1570,$F$2:F1570,F1570)-1=1),
((EOMONTH(U1570,0)-U1570+1)*X1570)/DAY(EOMONTH(U1570,0))+(DAY(U1570)-1)*100/DAY(EOMONTH(U1570,0)),
IF(AND(F1570="Peretoe teenus",H1570&lt;[2]an!$M$37,S1570="kahepoolne vajaduspõhine",U1570&gt;=[2]an!$M$37,U1570&lt;=[2]an!$M$38,RANK(D1570,$D1570:$D1570)+COUNTIFS($D$2:D1570,D1570,$F$2:F1570,F1570)-1&gt;1),"",
IF(AND(F1570="Peretoe teenus",H1570&lt;[2]an!$M$37,S1570="kahepoolne vajaduspõhine",U1570&gt;[2]an!$M$38,RANK(D1570,$D1570:$D1570)+COUNTIFS($D$2:D1570,D1570,$F$2:F1570,F1570)-1=1),X1570,
IF(AND(F1570="Peretoe teenus",H1570&lt;[2]an!$M$37,S1570="kahepoolne vajaduspõhine",U1570&gt;[2]an!$M$38,RANK(D1570,$D1570:$D1570)+COUNTIFS($D$2:D1570,D1570,$F$2:F1570,F1570)-1&gt;1),"",X1570*W1570)))))))))))))),"")</f>
        <v/>
      </c>
      <c r="Z1570" s="18" t="str">
        <f t="shared" si="73"/>
        <v/>
      </c>
      <c r="AA1570" s="19" t="str">
        <f>IFERROR(VLOOKUP(E1570,[2]an!$A$3:$B$81,2,FALSE),"")</f>
        <v/>
      </c>
      <c r="AB1570" s="19" t="str">
        <f>IFERROR(VLOOKUP(AA1570,[2]an!$C$2:$D$16,2,FALSE),"")</f>
        <v/>
      </c>
      <c r="AC1570" s="20"/>
      <c r="AD1570" s="21" t="str">
        <f>IF(A1570=[2]an!$F$36,VLOOKUP([2]an!$F$36,[2]an!$F$36:$H$36,3,FALSE),IF(A1570=[2]an!$F$35,VLOOKUP([2]an!$F$35,[2]an!$F$35:$H$35,3,FALSE),IF(A1570=[2]an!$F$33,VLOOKUP([2]an!$F$33,[2]an!$F$33:$H$33,3,FALSE),IF(A1570=[2]an!$F$31,VLOOKUP([2]an!$F$31,[2]an!$F$31:$H$31,3,FALSE),""))))</f>
        <v/>
      </c>
    </row>
    <row r="1571" spans="6:30" x14ac:dyDescent="0.2">
      <c r="F1571" s="10"/>
      <c r="G1571" s="8" t="str">
        <f t="shared" si="74"/>
        <v/>
      </c>
      <c r="H1571" s="13"/>
      <c r="K1571" s="13"/>
      <c r="L1571" s="10"/>
      <c r="M1571" s="10"/>
      <c r="S1571" s="8" t="str">
        <f>IFERROR(VLOOKUP(D1571,[1]peretoe_teenus!$A$2:$L$2000,5,FALSE),"")</f>
        <v/>
      </c>
      <c r="U1571" s="13"/>
      <c r="V1571" s="15" t="str" cm="1">
        <f t="array" ref="V1571">IFERROR(IF(AND(F1571="Tugigrupp",RANK(K1571,$K1571:$K1571)+COUNTIFS($K$2:K1571,K1571,$L$2:L1571,L1571,$M$2:M1571,M1571,$I$2:I1571,I1571,$G$2:G1571,G1571,$F$2:F1571,F1571)-1=1),SUMPRODUCT(($F$2:$F$4154=F1571)*($G$2:$G$4154=G1571)*($K$2:$K$4154=K1571)*($I$2:$I$4154=I1571)*($L$2:$L$4154=L1571)*($M$2:$M$4154=M1571)),""),"")</f>
        <v/>
      </c>
      <c r="W1571" s="15" t="str">
        <f t="shared" si="72"/>
        <v/>
      </c>
      <c r="X1571" s="16" t="str">
        <f>IF(AND(A1571=[2]an!$G$38,F1571=[2]an!$E$40),[2]an!$G$40,IF(AND(A1571=[2]an!$G$38,F1571=[2]an!$E$41),[2]an!$G$41,IF(AND(A1571=[2]an!$G$38,F1571=[2]an!$E$39,H1571&gt;=[2]an!$M$37),[2]an!$G$39,
IF(AND(A1571=[2]an!$G$38,F1571=[2]an!$E$39,H1571&lt;[2]an!$M$37,S1571="kahepoolne vajaduspõhine",U1571=""),[2]an!$M$40,
IF(AND(A1571=[2]an!$G$38,F1571=[2]an!$E$39,H1571&lt;[2]an!$M$37,S1571="kahepoolne vajaduspõhine",U1571&lt;&gt;""),[2]an!$G$39,
IF(AND(A1571=[2]an!$G$38,F1571=[2]an!$E$39,H1571&lt;[2]an!$M$37,S1571&lt;&gt;"kahepoolne vajaduspõhine"),[2]an!$G$39,
IF(AND(A1571=[2]an!$G$38,F1571=[2]an!$E$42),[2]an!$G$42,
IF(AND(A1571=[2]an!$H$38,F1571=[2]an!$E$40),[2]an!$H$40,IF(AND(A1571=[2]an!$H$38,F1571=[2]an!$E$41),[2]an!$H$41,IF(AND(A1571=[2]an!$H$38,F1571=[2]an!$E$39,H1571&gt;=[2]an!$M$37),[2]an!$H$39,
IF(AND(A1571=[2]an!$H$38,F1571=[2]an!$E$39,H1571&lt;[2]an!$M$37,S1571="kahepoolne vajaduspõhine",U1571=""),[2]an!$M$40,
IF(AND(A1571=[2]an!$H$38,F1571=[2]an!$E$39,H1571&lt;[2]an!$M$37,S1571="kahepoolne vajaduspõhine",U1571&lt;&gt;""),[2]an!$H$39,
IF(AND(A1571=[2]an!$H$38,F1571=[2]an!$E$39,H1571&lt;[2]an!$M$37,S1571&lt;&gt;"kahepoolne vajaduspõhine"),[2]an!$H$39,
IF(AND(A1571=[2]an!$H$38,F1571=[2]an!$E$42),[2]an!$H$42,
IF(AND(A1571=[2]an!$I$38,F1571=[2]an!$E$40),[2]an!$I$40,IF(AND(A1571=[2]an!$I$38,F1571=[2]an!$E$41),[2]an!$I$41,IF(AND(A1571=[2]an!$I$38,F1571=[2]an!$E$39,H1571&gt;=[2]an!$M$37),[2]an!$I$39,
IF(AND(A1571=[2]an!$I$38,F1571=[2]an!$E$39,H1571&lt;[2]an!$M$37,S1571="kahepoolne vajaduspõhine",U1571=""),[2]an!$M$40,
IF(AND(A1571=[2]an!$I$38,F1571=[2]an!$E$39,H1571&lt;[2]an!$M$37,S1571="kahepoolne vajaduspõhine",U1571&lt;&gt;""),[2]an!$I$39,
IF(AND(A1571=[2]an!$I$38,F1571=[2]an!$E$39,H1571&lt;[2]an!$M$37,S1571&lt;&gt;"kahepoolne vajaduspõhine"),[2]an!$I$39,
IF(AND(A1571=[2]an!$I$38,F1571=[2]an!$E$42),[2]an!$I$42,
IF(AND(A1571=[2]an!$J$38,F1571=[2]an!$E$40),[2]an!$J$40,IF(AND(A1571=[2]an!$J$38,F1571=[2]an!$E$41),[2]an!$J$41,IF(AND(A1571=[2]an!$J$38,F1571=[2]an!$E$39,H1571&gt;=[2]an!$M$37),[2]an!$J$39,
IF(AND(A1571=[2]an!$J$38,F1571=[2]an!$E$39,H1571&lt;[2]an!$M$37,S1571="kahepoolne vajaduspõhine",U1571=""),[2]an!$M$40,
IF(AND(A1571=[2]an!$J$38,F1571=[2]an!$E$39,H1571&lt;[2]an!$M$37,S1571="kahepoolne vajaduspõhine",U1571&lt;&gt;""),[2]an!$J$39,
IF(AND(A1571=[2]an!$J$38,F1571=[2]an!$E$39,H1571&lt;[2]an!$M$37,S1571&lt;&gt;"kahepoolne vajaduspõhine"),[2]an!$J$39,
IF(AND(A1571=[2]an!$J$38,F1571=[2]an!$E$42),[2]an!$J$42,""))))))))))))))))))))))))))))</f>
        <v/>
      </c>
      <c r="Y1571" s="17" t="str">
        <f>IFERROR(IF(F1571="Tugigrupp",0,
IF(AND(F1571="Peretoe teenus",H1571&gt;=[2]an!$M$37,RANK(D1571,$D1571:$D1571)+COUNTIFS($D$2:D1571,D1571,$F$2:F1571,F1571)-1&gt;1),"",
IF(AND(F1571="Peretoe teenus",H1571&gt;=[2]an!$M$37,RANK(D1571,$D1571:$D1571)+COUNTIFS($D$2:D1571,D1571,$F$2:F1571,F1571)-1=1,MONTH(H1571)=MONTH(K1571)=TRUE,YEAR(H1571)=YEAR(K1571)=TRUE),((EOMONTH(H1571,0)-H1571+1)*X1571)/DAY(EOMONTH(H1571,0)),
IF(AND(F1571="Peretoe teenus",H1571&gt;=[2]an!$M$37,RANK(D1571,$D1571:$D1571)+COUNTIFS($D$2:D1571,D1571,$F$2:F1571,F1571)-1=1),X1571,
IF(AND(F1571="Peretoe teenus",H1571&lt;[2]an!$M$37,S1571&lt;&gt;"kahepoolne vajaduspõhine",RANK(D1571,$D1571:$D1571)+COUNTIFS($D$2:D1571,D1571,$F$2:F1571,F1571)-1=1),X1571,
IF(AND(F1571="Peretoe teenus",H1571&lt;[2]an!$M$37,S1571&lt;&gt;"kahepoolne vajaduspõhine",RANK(D1571,$D1571:$D1571)+COUNTIFS($D$2:D1571,D1571,$F$2:F1571,F1571)-1&gt;1),"",
IF(AND(F1571="Peretoe teenus",H1571&lt;[2]an!$M$37,S1571="kahepoolne vajaduspõhine",U1571="",RANK(D1571,$D1571:$D1571)+COUNTIFS($D$2:D1571,D1571,$F$2:F1571,F1571)-1=1),X1571,
IF(AND(F1571="Peretoe teenus",H1571&lt;[2]an!$M$37,S1571="kahepoolne vajaduspõhine",U1571="",RANK(D1571,$D1571:$D1571)+COUNTIFS($D$2:D1571,D1571,$F$2:F1571,F1571)-1&gt;1),"",
IF(AND(F1571="Peretoe teenus",H1571&lt;[2]an!$M$37,S1571="kahepoolne vajaduspõhine",U1571&lt;[2]an!$M$37,RANK(D1571,$D1571:$D1571)+COUNTIFS($D$2:D1571,D1571,$F$2:F1571,F1571)-1=1),X1571,
IF(AND(F1571="Peretoe teenus",H1571&lt;[2]an!$M$37,S1571="kahepoolne vajaduspõhine",U1571&lt;[2]an!$M$37,RANK(D1571,$D1571:$D1571)+COUNTIFS($D$2:D1571,D1571,$F$2:F1571,F1571)-1&gt;1),"",
IF(AND(F1571="Peretoe teenus",H1571&lt;[2]an!$M$37,S1571="kahepoolne vajaduspõhine",U1571&gt;=[2]an!$M$37,U1571&lt;=[2]an!$M$38,RANK(D1571,$D1571:$D1571)+COUNTIFS($D$2:D1571,D1571,$F$2:F1571,F1571)-1=1),
((EOMONTH(U1571,0)-U1571+1)*X1571)/DAY(EOMONTH(U1571,0))+(DAY(U1571)-1)*100/DAY(EOMONTH(U1571,0)),
IF(AND(F1571="Peretoe teenus",H1571&lt;[2]an!$M$37,S1571="kahepoolne vajaduspõhine",U1571&gt;=[2]an!$M$37,U1571&lt;=[2]an!$M$38,RANK(D1571,$D1571:$D1571)+COUNTIFS($D$2:D1571,D1571,$F$2:F1571,F1571)-1&gt;1),"",
IF(AND(F1571="Peretoe teenus",H1571&lt;[2]an!$M$37,S1571="kahepoolne vajaduspõhine",U1571&gt;[2]an!$M$38,RANK(D1571,$D1571:$D1571)+COUNTIFS($D$2:D1571,D1571,$F$2:F1571,F1571)-1=1),X1571,
IF(AND(F1571="Peretoe teenus",H1571&lt;[2]an!$M$37,S1571="kahepoolne vajaduspõhine",U1571&gt;[2]an!$M$38,RANK(D1571,$D1571:$D1571)+COUNTIFS($D$2:D1571,D1571,$F$2:F1571,F1571)-1&gt;1),"",X1571*W1571)))))))))))))),"")</f>
        <v/>
      </c>
      <c r="Z1571" s="18" t="str">
        <f t="shared" si="73"/>
        <v/>
      </c>
      <c r="AA1571" s="19" t="str">
        <f>IFERROR(VLOOKUP(E1571,[2]an!$A$3:$B$81,2,FALSE),"")</f>
        <v/>
      </c>
      <c r="AB1571" s="19" t="str">
        <f>IFERROR(VLOOKUP(AA1571,[2]an!$C$2:$D$16,2,FALSE),"")</f>
        <v/>
      </c>
      <c r="AC1571" s="20"/>
      <c r="AD1571" s="21" t="str">
        <f>IF(A1571=[2]an!$F$36,VLOOKUP([2]an!$F$36,[2]an!$F$36:$H$36,3,FALSE),IF(A1571=[2]an!$F$35,VLOOKUP([2]an!$F$35,[2]an!$F$35:$H$35,3,FALSE),IF(A1571=[2]an!$F$33,VLOOKUP([2]an!$F$33,[2]an!$F$33:$H$33,3,FALSE),IF(A1571=[2]an!$F$31,VLOOKUP([2]an!$F$31,[2]an!$F$31:$H$31,3,FALSE),""))))</f>
        <v/>
      </c>
    </row>
    <row r="1572" spans="6:30" x14ac:dyDescent="0.2">
      <c r="F1572" s="10"/>
      <c r="G1572" s="8" t="str">
        <f t="shared" si="74"/>
        <v/>
      </c>
      <c r="H1572" s="13"/>
      <c r="K1572" s="13"/>
      <c r="L1572" s="10"/>
      <c r="M1572" s="10"/>
      <c r="S1572" s="8" t="str">
        <f>IFERROR(VLOOKUP(D1572,[1]peretoe_teenus!$A$2:$L$2000,5,FALSE),"")</f>
        <v/>
      </c>
      <c r="U1572" s="13"/>
      <c r="V1572" s="15" t="str" cm="1">
        <f t="array" ref="V1572">IFERROR(IF(AND(F1572="Tugigrupp",RANK(K1572,$K1572:$K1572)+COUNTIFS($K$2:K1572,K1572,$L$2:L1572,L1572,$M$2:M1572,M1572,$I$2:I1572,I1572,$G$2:G1572,G1572,$F$2:F1572,F1572)-1=1),SUMPRODUCT(($F$2:$F$4154=F1572)*($G$2:$G$4154=G1572)*($K$2:$K$4154=K1572)*($I$2:$I$4154=I1572)*($L$2:$L$4154=L1572)*($M$2:$M$4154=M1572)),""),"")</f>
        <v/>
      </c>
      <c r="W1572" s="15" t="str">
        <f t="shared" si="72"/>
        <v/>
      </c>
      <c r="X1572" s="16" t="str">
        <f>IF(AND(A1572=[2]an!$G$38,F1572=[2]an!$E$40),[2]an!$G$40,IF(AND(A1572=[2]an!$G$38,F1572=[2]an!$E$41),[2]an!$G$41,IF(AND(A1572=[2]an!$G$38,F1572=[2]an!$E$39,H1572&gt;=[2]an!$M$37),[2]an!$G$39,
IF(AND(A1572=[2]an!$G$38,F1572=[2]an!$E$39,H1572&lt;[2]an!$M$37,S1572="kahepoolne vajaduspõhine",U1572=""),[2]an!$M$40,
IF(AND(A1572=[2]an!$G$38,F1572=[2]an!$E$39,H1572&lt;[2]an!$M$37,S1572="kahepoolne vajaduspõhine",U1572&lt;&gt;""),[2]an!$G$39,
IF(AND(A1572=[2]an!$G$38,F1572=[2]an!$E$39,H1572&lt;[2]an!$M$37,S1572&lt;&gt;"kahepoolne vajaduspõhine"),[2]an!$G$39,
IF(AND(A1572=[2]an!$G$38,F1572=[2]an!$E$42),[2]an!$G$42,
IF(AND(A1572=[2]an!$H$38,F1572=[2]an!$E$40),[2]an!$H$40,IF(AND(A1572=[2]an!$H$38,F1572=[2]an!$E$41),[2]an!$H$41,IF(AND(A1572=[2]an!$H$38,F1572=[2]an!$E$39,H1572&gt;=[2]an!$M$37),[2]an!$H$39,
IF(AND(A1572=[2]an!$H$38,F1572=[2]an!$E$39,H1572&lt;[2]an!$M$37,S1572="kahepoolne vajaduspõhine",U1572=""),[2]an!$M$40,
IF(AND(A1572=[2]an!$H$38,F1572=[2]an!$E$39,H1572&lt;[2]an!$M$37,S1572="kahepoolne vajaduspõhine",U1572&lt;&gt;""),[2]an!$H$39,
IF(AND(A1572=[2]an!$H$38,F1572=[2]an!$E$39,H1572&lt;[2]an!$M$37,S1572&lt;&gt;"kahepoolne vajaduspõhine"),[2]an!$H$39,
IF(AND(A1572=[2]an!$H$38,F1572=[2]an!$E$42),[2]an!$H$42,
IF(AND(A1572=[2]an!$I$38,F1572=[2]an!$E$40),[2]an!$I$40,IF(AND(A1572=[2]an!$I$38,F1572=[2]an!$E$41),[2]an!$I$41,IF(AND(A1572=[2]an!$I$38,F1572=[2]an!$E$39,H1572&gt;=[2]an!$M$37),[2]an!$I$39,
IF(AND(A1572=[2]an!$I$38,F1572=[2]an!$E$39,H1572&lt;[2]an!$M$37,S1572="kahepoolne vajaduspõhine",U1572=""),[2]an!$M$40,
IF(AND(A1572=[2]an!$I$38,F1572=[2]an!$E$39,H1572&lt;[2]an!$M$37,S1572="kahepoolne vajaduspõhine",U1572&lt;&gt;""),[2]an!$I$39,
IF(AND(A1572=[2]an!$I$38,F1572=[2]an!$E$39,H1572&lt;[2]an!$M$37,S1572&lt;&gt;"kahepoolne vajaduspõhine"),[2]an!$I$39,
IF(AND(A1572=[2]an!$I$38,F1572=[2]an!$E$42),[2]an!$I$42,
IF(AND(A1572=[2]an!$J$38,F1572=[2]an!$E$40),[2]an!$J$40,IF(AND(A1572=[2]an!$J$38,F1572=[2]an!$E$41),[2]an!$J$41,IF(AND(A1572=[2]an!$J$38,F1572=[2]an!$E$39,H1572&gt;=[2]an!$M$37),[2]an!$J$39,
IF(AND(A1572=[2]an!$J$38,F1572=[2]an!$E$39,H1572&lt;[2]an!$M$37,S1572="kahepoolne vajaduspõhine",U1572=""),[2]an!$M$40,
IF(AND(A1572=[2]an!$J$38,F1572=[2]an!$E$39,H1572&lt;[2]an!$M$37,S1572="kahepoolne vajaduspõhine",U1572&lt;&gt;""),[2]an!$J$39,
IF(AND(A1572=[2]an!$J$38,F1572=[2]an!$E$39,H1572&lt;[2]an!$M$37,S1572&lt;&gt;"kahepoolne vajaduspõhine"),[2]an!$J$39,
IF(AND(A1572=[2]an!$J$38,F1572=[2]an!$E$42),[2]an!$J$42,""))))))))))))))))))))))))))))</f>
        <v/>
      </c>
      <c r="Y1572" s="17" t="str">
        <f>IFERROR(IF(F1572="Tugigrupp",0,
IF(AND(F1572="Peretoe teenus",H1572&gt;=[2]an!$M$37,RANK(D1572,$D1572:$D1572)+COUNTIFS($D$2:D1572,D1572,$F$2:F1572,F1572)-1&gt;1),"",
IF(AND(F1572="Peretoe teenus",H1572&gt;=[2]an!$M$37,RANK(D1572,$D1572:$D1572)+COUNTIFS($D$2:D1572,D1572,$F$2:F1572,F1572)-1=1,MONTH(H1572)=MONTH(K1572)=TRUE,YEAR(H1572)=YEAR(K1572)=TRUE),((EOMONTH(H1572,0)-H1572+1)*X1572)/DAY(EOMONTH(H1572,0)),
IF(AND(F1572="Peretoe teenus",H1572&gt;=[2]an!$M$37,RANK(D1572,$D1572:$D1572)+COUNTIFS($D$2:D1572,D1572,$F$2:F1572,F1572)-1=1),X1572,
IF(AND(F1572="Peretoe teenus",H1572&lt;[2]an!$M$37,S1572&lt;&gt;"kahepoolne vajaduspõhine",RANK(D1572,$D1572:$D1572)+COUNTIFS($D$2:D1572,D1572,$F$2:F1572,F1572)-1=1),X1572,
IF(AND(F1572="Peretoe teenus",H1572&lt;[2]an!$M$37,S1572&lt;&gt;"kahepoolne vajaduspõhine",RANK(D1572,$D1572:$D1572)+COUNTIFS($D$2:D1572,D1572,$F$2:F1572,F1572)-1&gt;1),"",
IF(AND(F1572="Peretoe teenus",H1572&lt;[2]an!$M$37,S1572="kahepoolne vajaduspõhine",U1572="",RANK(D1572,$D1572:$D1572)+COUNTIFS($D$2:D1572,D1572,$F$2:F1572,F1572)-1=1),X1572,
IF(AND(F1572="Peretoe teenus",H1572&lt;[2]an!$M$37,S1572="kahepoolne vajaduspõhine",U1572="",RANK(D1572,$D1572:$D1572)+COUNTIFS($D$2:D1572,D1572,$F$2:F1572,F1572)-1&gt;1),"",
IF(AND(F1572="Peretoe teenus",H1572&lt;[2]an!$M$37,S1572="kahepoolne vajaduspõhine",U1572&lt;[2]an!$M$37,RANK(D1572,$D1572:$D1572)+COUNTIFS($D$2:D1572,D1572,$F$2:F1572,F1572)-1=1),X1572,
IF(AND(F1572="Peretoe teenus",H1572&lt;[2]an!$M$37,S1572="kahepoolne vajaduspõhine",U1572&lt;[2]an!$M$37,RANK(D1572,$D1572:$D1572)+COUNTIFS($D$2:D1572,D1572,$F$2:F1572,F1572)-1&gt;1),"",
IF(AND(F1572="Peretoe teenus",H1572&lt;[2]an!$M$37,S1572="kahepoolne vajaduspõhine",U1572&gt;=[2]an!$M$37,U1572&lt;=[2]an!$M$38,RANK(D1572,$D1572:$D1572)+COUNTIFS($D$2:D1572,D1572,$F$2:F1572,F1572)-1=1),
((EOMONTH(U1572,0)-U1572+1)*X1572)/DAY(EOMONTH(U1572,0))+(DAY(U1572)-1)*100/DAY(EOMONTH(U1572,0)),
IF(AND(F1572="Peretoe teenus",H1572&lt;[2]an!$M$37,S1572="kahepoolne vajaduspõhine",U1572&gt;=[2]an!$M$37,U1572&lt;=[2]an!$M$38,RANK(D1572,$D1572:$D1572)+COUNTIFS($D$2:D1572,D1572,$F$2:F1572,F1572)-1&gt;1),"",
IF(AND(F1572="Peretoe teenus",H1572&lt;[2]an!$M$37,S1572="kahepoolne vajaduspõhine",U1572&gt;[2]an!$M$38,RANK(D1572,$D1572:$D1572)+COUNTIFS($D$2:D1572,D1572,$F$2:F1572,F1572)-1=1),X1572,
IF(AND(F1572="Peretoe teenus",H1572&lt;[2]an!$M$37,S1572="kahepoolne vajaduspõhine",U1572&gt;[2]an!$M$38,RANK(D1572,$D1572:$D1572)+COUNTIFS($D$2:D1572,D1572,$F$2:F1572,F1572)-1&gt;1),"",X1572*W1572)))))))))))))),"")</f>
        <v/>
      </c>
      <c r="Z1572" s="18" t="str">
        <f t="shared" si="73"/>
        <v/>
      </c>
      <c r="AA1572" s="19" t="str">
        <f>IFERROR(VLOOKUP(E1572,[2]an!$A$3:$B$81,2,FALSE),"")</f>
        <v/>
      </c>
      <c r="AB1572" s="19" t="str">
        <f>IFERROR(VLOOKUP(AA1572,[2]an!$C$2:$D$16,2,FALSE),"")</f>
        <v/>
      </c>
      <c r="AC1572" s="20"/>
      <c r="AD1572" s="21" t="str">
        <f>IF(A1572=[2]an!$F$36,VLOOKUP([2]an!$F$36,[2]an!$F$36:$H$36,3,FALSE),IF(A1572=[2]an!$F$35,VLOOKUP([2]an!$F$35,[2]an!$F$35:$H$35,3,FALSE),IF(A1572=[2]an!$F$33,VLOOKUP([2]an!$F$33,[2]an!$F$33:$H$33,3,FALSE),IF(A1572=[2]an!$F$31,VLOOKUP([2]an!$F$31,[2]an!$F$31:$H$31,3,FALSE),""))))</f>
        <v/>
      </c>
    </row>
    <row r="1573" spans="6:30" x14ac:dyDescent="0.2">
      <c r="F1573" s="10"/>
      <c r="G1573" s="8" t="str">
        <f t="shared" si="74"/>
        <v/>
      </c>
      <c r="H1573" s="13"/>
      <c r="K1573" s="13"/>
      <c r="L1573" s="10"/>
      <c r="M1573" s="10"/>
      <c r="S1573" s="8" t="str">
        <f>IFERROR(VLOOKUP(D1573,[1]peretoe_teenus!$A$2:$L$2000,5,FALSE),"")</f>
        <v/>
      </c>
      <c r="U1573" s="13"/>
      <c r="V1573" s="15" t="str" cm="1">
        <f t="array" ref="V1573">IFERROR(IF(AND(F1573="Tugigrupp",RANK(K1573,$K1573:$K1573)+COUNTIFS($K$2:K1573,K1573,$L$2:L1573,L1573,$M$2:M1573,M1573,$I$2:I1573,I1573,$G$2:G1573,G1573,$F$2:F1573,F1573)-1=1),SUMPRODUCT(($F$2:$F$4154=F1573)*($G$2:$G$4154=G1573)*($K$2:$K$4154=K1573)*($I$2:$I$4154=I1573)*($L$2:$L$4154=L1573)*($M$2:$M$4154=M1573)),""),"")</f>
        <v/>
      </c>
      <c r="W1573" s="15" t="str">
        <f t="shared" si="72"/>
        <v/>
      </c>
      <c r="X1573" s="16" t="str">
        <f>IF(AND(A1573=[2]an!$G$38,F1573=[2]an!$E$40),[2]an!$G$40,IF(AND(A1573=[2]an!$G$38,F1573=[2]an!$E$41),[2]an!$G$41,IF(AND(A1573=[2]an!$G$38,F1573=[2]an!$E$39,H1573&gt;=[2]an!$M$37),[2]an!$G$39,
IF(AND(A1573=[2]an!$G$38,F1573=[2]an!$E$39,H1573&lt;[2]an!$M$37,S1573="kahepoolne vajaduspõhine",U1573=""),[2]an!$M$40,
IF(AND(A1573=[2]an!$G$38,F1573=[2]an!$E$39,H1573&lt;[2]an!$M$37,S1573="kahepoolne vajaduspõhine",U1573&lt;&gt;""),[2]an!$G$39,
IF(AND(A1573=[2]an!$G$38,F1573=[2]an!$E$39,H1573&lt;[2]an!$M$37,S1573&lt;&gt;"kahepoolne vajaduspõhine"),[2]an!$G$39,
IF(AND(A1573=[2]an!$G$38,F1573=[2]an!$E$42),[2]an!$G$42,
IF(AND(A1573=[2]an!$H$38,F1573=[2]an!$E$40),[2]an!$H$40,IF(AND(A1573=[2]an!$H$38,F1573=[2]an!$E$41),[2]an!$H$41,IF(AND(A1573=[2]an!$H$38,F1573=[2]an!$E$39,H1573&gt;=[2]an!$M$37),[2]an!$H$39,
IF(AND(A1573=[2]an!$H$38,F1573=[2]an!$E$39,H1573&lt;[2]an!$M$37,S1573="kahepoolne vajaduspõhine",U1573=""),[2]an!$M$40,
IF(AND(A1573=[2]an!$H$38,F1573=[2]an!$E$39,H1573&lt;[2]an!$M$37,S1573="kahepoolne vajaduspõhine",U1573&lt;&gt;""),[2]an!$H$39,
IF(AND(A1573=[2]an!$H$38,F1573=[2]an!$E$39,H1573&lt;[2]an!$M$37,S1573&lt;&gt;"kahepoolne vajaduspõhine"),[2]an!$H$39,
IF(AND(A1573=[2]an!$H$38,F1573=[2]an!$E$42),[2]an!$H$42,
IF(AND(A1573=[2]an!$I$38,F1573=[2]an!$E$40),[2]an!$I$40,IF(AND(A1573=[2]an!$I$38,F1573=[2]an!$E$41),[2]an!$I$41,IF(AND(A1573=[2]an!$I$38,F1573=[2]an!$E$39,H1573&gt;=[2]an!$M$37),[2]an!$I$39,
IF(AND(A1573=[2]an!$I$38,F1573=[2]an!$E$39,H1573&lt;[2]an!$M$37,S1573="kahepoolne vajaduspõhine",U1573=""),[2]an!$M$40,
IF(AND(A1573=[2]an!$I$38,F1573=[2]an!$E$39,H1573&lt;[2]an!$M$37,S1573="kahepoolne vajaduspõhine",U1573&lt;&gt;""),[2]an!$I$39,
IF(AND(A1573=[2]an!$I$38,F1573=[2]an!$E$39,H1573&lt;[2]an!$M$37,S1573&lt;&gt;"kahepoolne vajaduspõhine"),[2]an!$I$39,
IF(AND(A1573=[2]an!$I$38,F1573=[2]an!$E$42),[2]an!$I$42,
IF(AND(A1573=[2]an!$J$38,F1573=[2]an!$E$40),[2]an!$J$40,IF(AND(A1573=[2]an!$J$38,F1573=[2]an!$E$41),[2]an!$J$41,IF(AND(A1573=[2]an!$J$38,F1573=[2]an!$E$39,H1573&gt;=[2]an!$M$37),[2]an!$J$39,
IF(AND(A1573=[2]an!$J$38,F1573=[2]an!$E$39,H1573&lt;[2]an!$M$37,S1573="kahepoolne vajaduspõhine",U1573=""),[2]an!$M$40,
IF(AND(A1573=[2]an!$J$38,F1573=[2]an!$E$39,H1573&lt;[2]an!$M$37,S1573="kahepoolne vajaduspõhine",U1573&lt;&gt;""),[2]an!$J$39,
IF(AND(A1573=[2]an!$J$38,F1573=[2]an!$E$39,H1573&lt;[2]an!$M$37,S1573&lt;&gt;"kahepoolne vajaduspõhine"),[2]an!$J$39,
IF(AND(A1573=[2]an!$J$38,F1573=[2]an!$E$42),[2]an!$J$42,""))))))))))))))))))))))))))))</f>
        <v/>
      </c>
      <c r="Y1573" s="17" t="str">
        <f>IFERROR(IF(F1573="Tugigrupp",0,
IF(AND(F1573="Peretoe teenus",H1573&gt;=[2]an!$M$37,RANK(D1573,$D1573:$D1573)+COUNTIFS($D$2:D1573,D1573,$F$2:F1573,F1573)-1&gt;1),"",
IF(AND(F1573="Peretoe teenus",H1573&gt;=[2]an!$M$37,RANK(D1573,$D1573:$D1573)+COUNTIFS($D$2:D1573,D1573,$F$2:F1573,F1573)-1=1,MONTH(H1573)=MONTH(K1573)=TRUE,YEAR(H1573)=YEAR(K1573)=TRUE),((EOMONTH(H1573,0)-H1573+1)*X1573)/DAY(EOMONTH(H1573,0)),
IF(AND(F1573="Peretoe teenus",H1573&gt;=[2]an!$M$37,RANK(D1573,$D1573:$D1573)+COUNTIFS($D$2:D1573,D1573,$F$2:F1573,F1573)-1=1),X1573,
IF(AND(F1573="Peretoe teenus",H1573&lt;[2]an!$M$37,S1573&lt;&gt;"kahepoolne vajaduspõhine",RANK(D1573,$D1573:$D1573)+COUNTIFS($D$2:D1573,D1573,$F$2:F1573,F1573)-1=1),X1573,
IF(AND(F1573="Peretoe teenus",H1573&lt;[2]an!$M$37,S1573&lt;&gt;"kahepoolne vajaduspõhine",RANK(D1573,$D1573:$D1573)+COUNTIFS($D$2:D1573,D1573,$F$2:F1573,F1573)-1&gt;1),"",
IF(AND(F1573="Peretoe teenus",H1573&lt;[2]an!$M$37,S1573="kahepoolne vajaduspõhine",U1573="",RANK(D1573,$D1573:$D1573)+COUNTIFS($D$2:D1573,D1573,$F$2:F1573,F1573)-1=1),X1573,
IF(AND(F1573="Peretoe teenus",H1573&lt;[2]an!$M$37,S1573="kahepoolne vajaduspõhine",U1573="",RANK(D1573,$D1573:$D1573)+COUNTIFS($D$2:D1573,D1573,$F$2:F1573,F1573)-1&gt;1),"",
IF(AND(F1573="Peretoe teenus",H1573&lt;[2]an!$M$37,S1573="kahepoolne vajaduspõhine",U1573&lt;[2]an!$M$37,RANK(D1573,$D1573:$D1573)+COUNTIFS($D$2:D1573,D1573,$F$2:F1573,F1573)-1=1),X1573,
IF(AND(F1573="Peretoe teenus",H1573&lt;[2]an!$M$37,S1573="kahepoolne vajaduspõhine",U1573&lt;[2]an!$M$37,RANK(D1573,$D1573:$D1573)+COUNTIFS($D$2:D1573,D1573,$F$2:F1573,F1573)-1&gt;1),"",
IF(AND(F1573="Peretoe teenus",H1573&lt;[2]an!$M$37,S1573="kahepoolne vajaduspõhine",U1573&gt;=[2]an!$M$37,U1573&lt;=[2]an!$M$38,RANK(D1573,$D1573:$D1573)+COUNTIFS($D$2:D1573,D1573,$F$2:F1573,F1573)-1=1),
((EOMONTH(U1573,0)-U1573+1)*X1573)/DAY(EOMONTH(U1573,0))+(DAY(U1573)-1)*100/DAY(EOMONTH(U1573,0)),
IF(AND(F1573="Peretoe teenus",H1573&lt;[2]an!$M$37,S1573="kahepoolne vajaduspõhine",U1573&gt;=[2]an!$M$37,U1573&lt;=[2]an!$M$38,RANK(D1573,$D1573:$D1573)+COUNTIFS($D$2:D1573,D1573,$F$2:F1573,F1573)-1&gt;1),"",
IF(AND(F1573="Peretoe teenus",H1573&lt;[2]an!$M$37,S1573="kahepoolne vajaduspõhine",U1573&gt;[2]an!$M$38,RANK(D1573,$D1573:$D1573)+COUNTIFS($D$2:D1573,D1573,$F$2:F1573,F1573)-1=1),X1573,
IF(AND(F1573="Peretoe teenus",H1573&lt;[2]an!$M$37,S1573="kahepoolne vajaduspõhine",U1573&gt;[2]an!$M$38,RANK(D1573,$D1573:$D1573)+COUNTIFS($D$2:D1573,D1573,$F$2:F1573,F1573)-1&gt;1),"",X1573*W1573)))))))))))))),"")</f>
        <v/>
      </c>
      <c r="Z1573" s="18" t="str">
        <f t="shared" si="73"/>
        <v/>
      </c>
      <c r="AA1573" s="19" t="str">
        <f>IFERROR(VLOOKUP(E1573,[2]an!$A$3:$B$81,2,FALSE),"")</f>
        <v/>
      </c>
      <c r="AB1573" s="19" t="str">
        <f>IFERROR(VLOOKUP(AA1573,[2]an!$C$2:$D$16,2,FALSE),"")</f>
        <v/>
      </c>
      <c r="AC1573" s="20"/>
      <c r="AD1573" s="21" t="str">
        <f>IF(A1573=[2]an!$F$36,VLOOKUP([2]an!$F$36,[2]an!$F$36:$H$36,3,FALSE),IF(A1573=[2]an!$F$35,VLOOKUP([2]an!$F$35,[2]an!$F$35:$H$35,3,FALSE),IF(A1573=[2]an!$F$33,VLOOKUP([2]an!$F$33,[2]an!$F$33:$H$33,3,FALSE),IF(A1573=[2]an!$F$31,VLOOKUP([2]an!$F$31,[2]an!$F$31:$H$31,3,FALSE),""))))</f>
        <v/>
      </c>
    </row>
    <row r="1574" spans="6:30" x14ac:dyDescent="0.2">
      <c r="F1574" s="10"/>
      <c r="G1574" s="8" t="str">
        <f t="shared" si="74"/>
        <v/>
      </c>
      <c r="H1574" s="13"/>
      <c r="K1574" s="13"/>
      <c r="L1574" s="10"/>
      <c r="M1574" s="10"/>
      <c r="S1574" s="8" t="str">
        <f>IFERROR(VLOOKUP(D1574,[1]peretoe_teenus!$A$2:$L$2000,5,FALSE),"")</f>
        <v/>
      </c>
      <c r="U1574" s="13"/>
      <c r="V1574" s="15" t="str" cm="1">
        <f t="array" ref="V1574">IFERROR(IF(AND(F1574="Tugigrupp",RANK(K1574,$K1574:$K1574)+COUNTIFS($K$2:K1574,K1574,$L$2:L1574,L1574,$M$2:M1574,M1574,$I$2:I1574,I1574,$G$2:G1574,G1574,$F$2:F1574,F1574)-1=1),SUMPRODUCT(($F$2:$F$4154=F1574)*($G$2:$G$4154=G1574)*($K$2:$K$4154=K1574)*($I$2:$I$4154=I1574)*($L$2:$L$4154=L1574)*($M$2:$M$4154=M1574)),""),"")</f>
        <v/>
      </c>
      <c r="W1574" s="15" t="str">
        <f t="shared" si="72"/>
        <v/>
      </c>
      <c r="X1574" s="16" t="str">
        <f>IF(AND(A1574=[2]an!$G$38,F1574=[2]an!$E$40),[2]an!$G$40,IF(AND(A1574=[2]an!$G$38,F1574=[2]an!$E$41),[2]an!$G$41,IF(AND(A1574=[2]an!$G$38,F1574=[2]an!$E$39,H1574&gt;=[2]an!$M$37),[2]an!$G$39,
IF(AND(A1574=[2]an!$G$38,F1574=[2]an!$E$39,H1574&lt;[2]an!$M$37,S1574="kahepoolne vajaduspõhine",U1574=""),[2]an!$M$40,
IF(AND(A1574=[2]an!$G$38,F1574=[2]an!$E$39,H1574&lt;[2]an!$M$37,S1574="kahepoolne vajaduspõhine",U1574&lt;&gt;""),[2]an!$G$39,
IF(AND(A1574=[2]an!$G$38,F1574=[2]an!$E$39,H1574&lt;[2]an!$M$37,S1574&lt;&gt;"kahepoolne vajaduspõhine"),[2]an!$G$39,
IF(AND(A1574=[2]an!$G$38,F1574=[2]an!$E$42),[2]an!$G$42,
IF(AND(A1574=[2]an!$H$38,F1574=[2]an!$E$40),[2]an!$H$40,IF(AND(A1574=[2]an!$H$38,F1574=[2]an!$E$41),[2]an!$H$41,IF(AND(A1574=[2]an!$H$38,F1574=[2]an!$E$39,H1574&gt;=[2]an!$M$37),[2]an!$H$39,
IF(AND(A1574=[2]an!$H$38,F1574=[2]an!$E$39,H1574&lt;[2]an!$M$37,S1574="kahepoolne vajaduspõhine",U1574=""),[2]an!$M$40,
IF(AND(A1574=[2]an!$H$38,F1574=[2]an!$E$39,H1574&lt;[2]an!$M$37,S1574="kahepoolne vajaduspõhine",U1574&lt;&gt;""),[2]an!$H$39,
IF(AND(A1574=[2]an!$H$38,F1574=[2]an!$E$39,H1574&lt;[2]an!$M$37,S1574&lt;&gt;"kahepoolne vajaduspõhine"),[2]an!$H$39,
IF(AND(A1574=[2]an!$H$38,F1574=[2]an!$E$42),[2]an!$H$42,
IF(AND(A1574=[2]an!$I$38,F1574=[2]an!$E$40),[2]an!$I$40,IF(AND(A1574=[2]an!$I$38,F1574=[2]an!$E$41),[2]an!$I$41,IF(AND(A1574=[2]an!$I$38,F1574=[2]an!$E$39,H1574&gt;=[2]an!$M$37),[2]an!$I$39,
IF(AND(A1574=[2]an!$I$38,F1574=[2]an!$E$39,H1574&lt;[2]an!$M$37,S1574="kahepoolne vajaduspõhine",U1574=""),[2]an!$M$40,
IF(AND(A1574=[2]an!$I$38,F1574=[2]an!$E$39,H1574&lt;[2]an!$M$37,S1574="kahepoolne vajaduspõhine",U1574&lt;&gt;""),[2]an!$I$39,
IF(AND(A1574=[2]an!$I$38,F1574=[2]an!$E$39,H1574&lt;[2]an!$M$37,S1574&lt;&gt;"kahepoolne vajaduspõhine"),[2]an!$I$39,
IF(AND(A1574=[2]an!$I$38,F1574=[2]an!$E$42),[2]an!$I$42,
IF(AND(A1574=[2]an!$J$38,F1574=[2]an!$E$40),[2]an!$J$40,IF(AND(A1574=[2]an!$J$38,F1574=[2]an!$E$41),[2]an!$J$41,IF(AND(A1574=[2]an!$J$38,F1574=[2]an!$E$39,H1574&gt;=[2]an!$M$37),[2]an!$J$39,
IF(AND(A1574=[2]an!$J$38,F1574=[2]an!$E$39,H1574&lt;[2]an!$M$37,S1574="kahepoolne vajaduspõhine",U1574=""),[2]an!$M$40,
IF(AND(A1574=[2]an!$J$38,F1574=[2]an!$E$39,H1574&lt;[2]an!$M$37,S1574="kahepoolne vajaduspõhine",U1574&lt;&gt;""),[2]an!$J$39,
IF(AND(A1574=[2]an!$J$38,F1574=[2]an!$E$39,H1574&lt;[2]an!$M$37,S1574&lt;&gt;"kahepoolne vajaduspõhine"),[2]an!$J$39,
IF(AND(A1574=[2]an!$J$38,F1574=[2]an!$E$42),[2]an!$J$42,""))))))))))))))))))))))))))))</f>
        <v/>
      </c>
      <c r="Y1574" s="17" t="str">
        <f>IFERROR(IF(F1574="Tugigrupp",0,
IF(AND(F1574="Peretoe teenus",H1574&gt;=[2]an!$M$37,RANK(D1574,$D1574:$D1574)+COUNTIFS($D$2:D1574,D1574,$F$2:F1574,F1574)-1&gt;1),"",
IF(AND(F1574="Peretoe teenus",H1574&gt;=[2]an!$M$37,RANK(D1574,$D1574:$D1574)+COUNTIFS($D$2:D1574,D1574,$F$2:F1574,F1574)-1=1,MONTH(H1574)=MONTH(K1574)=TRUE,YEAR(H1574)=YEAR(K1574)=TRUE),((EOMONTH(H1574,0)-H1574+1)*X1574)/DAY(EOMONTH(H1574,0)),
IF(AND(F1574="Peretoe teenus",H1574&gt;=[2]an!$M$37,RANK(D1574,$D1574:$D1574)+COUNTIFS($D$2:D1574,D1574,$F$2:F1574,F1574)-1=1),X1574,
IF(AND(F1574="Peretoe teenus",H1574&lt;[2]an!$M$37,S1574&lt;&gt;"kahepoolne vajaduspõhine",RANK(D1574,$D1574:$D1574)+COUNTIFS($D$2:D1574,D1574,$F$2:F1574,F1574)-1=1),X1574,
IF(AND(F1574="Peretoe teenus",H1574&lt;[2]an!$M$37,S1574&lt;&gt;"kahepoolne vajaduspõhine",RANK(D1574,$D1574:$D1574)+COUNTIFS($D$2:D1574,D1574,$F$2:F1574,F1574)-1&gt;1),"",
IF(AND(F1574="Peretoe teenus",H1574&lt;[2]an!$M$37,S1574="kahepoolne vajaduspõhine",U1574="",RANK(D1574,$D1574:$D1574)+COUNTIFS($D$2:D1574,D1574,$F$2:F1574,F1574)-1=1),X1574,
IF(AND(F1574="Peretoe teenus",H1574&lt;[2]an!$M$37,S1574="kahepoolne vajaduspõhine",U1574="",RANK(D1574,$D1574:$D1574)+COUNTIFS($D$2:D1574,D1574,$F$2:F1574,F1574)-1&gt;1),"",
IF(AND(F1574="Peretoe teenus",H1574&lt;[2]an!$M$37,S1574="kahepoolne vajaduspõhine",U1574&lt;[2]an!$M$37,RANK(D1574,$D1574:$D1574)+COUNTIFS($D$2:D1574,D1574,$F$2:F1574,F1574)-1=1),X1574,
IF(AND(F1574="Peretoe teenus",H1574&lt;[2]an!$M$37,S1574="kahepoolne vajaduspõhine",U1574&lt;[2]an!$M$37,RANK(D1574,$D1574:$D1574)+COUNTIFS($D$2:D1574,D1574,$F$2:F1574,F1574)-1&gt;1),"",
IF(AND(F1574="Peretoe teenus",H1574&lt;[2]an!$M$37,S1574="kahepoolne vajaduspõhine",U1574&gt;=[2]an!$M$37,U1574&lt;=[2]an!$M$38,RANK(D1574,$D1574:$D1574)+COUNTIFS($D$2:D1574,D1574,$F$2:F1574,F1574)-1=1),
((EOMONTH(U1574,0)-U1574+1)*X1574)/DAY(EOMONTH(U1574,0))+(DAY(U1574)-1)*100/DAY(EOMONTH(U1574,0)),
IF(AND(F1574="Peretoe teenus",H1574&lt;[2]an!$M$37,S1574="kahepoolne vajaduspõhine",U1574&gt;=[2]an!$M$37,U1574&lt;=[2]an!$M$38,RANK(D1574,$D1574:$D1574)+COUNTIFS($D$2:D1574,D1574,$F$2:F1574,F1574)-1&gt;1),"",
IF(AND(F1574="Peretoe teenus",H1574&lt;[2]an!$M$37,S1574="kahepoolne vajaduspõhine",U1574&gt;[2]an!$M$38,RANK(D1574,$D1574:$D1574)+COUNTIFS($D$2:D1574,D1574,$F$2:F1574,F1574)-1=1),X1574,
IF(AND(F1574="Peretoe teenus",H1574&lt;[2]an!$M$37,S1574="kahepoolne vajaduspõhine",U1574&gt;[2]an!$M$38,RANK(D1574,$D1574:$D1574)+COUNTIFS($D$2:D1574,D1574,$F$2:F1574,F1574)-1&gt;1),"",X1574*W1574)))))))))))))),"")</f>
        <v/>
      </c>
      <c r="Z1574" s="18" t="str">
        <f t="shared" si="73"/>
        <v/>
      </c>
      <c r="AA1574" s="19" t="str">
        <f>IFERROR(VLOOKUP(E1574,[2]an!$A$3:$B$81,2,FALSE),"")</f>
        <v/>
      </c>
      <c r="AB1574" s="19" t="str">
        <f>IFERROR(VLOOKUP(AA1574,[2]an!$C$2:$D$16,2,FALSE),"")</f>
        <v/>
      </c>
      <c r="AC1574" s="20"/>
      <c r="AD1574" s="21" t="str">
        <f>IF(A1574=[2]an!$F$36,VLOOKUP([2]an!$F$36,[2]an!$F$36:$H$36,3,FALSE),IF(A1574=[2]an!$F$35,VLOOKUP([2]an!$F$35,[2]an!$F$35:$H$35,3,FALSE),IF(A1574=[2]an!$F$33,VLOOKUP([2]an!$F$33,[2]an!$F$33:$H$33,3,FALSE),IF(A1574=[2]an!$F$31,VLOOKUP([2]an!$F$31,[2]an!$F$31:$H$31,3,FALSE),""))))</f>
        <v/>
      </c>
    </row>
    <row r="1575" spans="6:30" x14ac:dyDescent="0.2">
      <c r="F1575" s="10"/>
      <c r="G1575" s="8" t="str">
        <f t="shared" si="74"/>
        <v/>
      </c>
      <c r="H1575" s="13"/>
      <c r="K1575" s="13"/>
      <c r="L1575" s="10"/>
      <c r="M1575" s="10"/>
      <c r="S1575" s="8" t="str">
        <f>IFERROR(VLOOKUP(D1575,[1]peretoe_teenus!$A$2:$L$2000,5,FALSE),"")</f>
        <v/>
      </c>
      <c r="U1575" s="13"/>
      <c r="V1575" s="15" t="str" cm="1">
        <f t="array" ref="V1575">IFERROR(IF(AND(F1575="Tugigrupp",RANK(K1575,$K1575:$K1575)+COUNTIFS($K$2:K1575,K1575,$L$2:L1575,L1575,$M$2:M1575,M1575,$I$2:I1575,I1575,$G$2:G1575,G1575,$F$2:F1575,F1575)-1=1),SUMPRODUCT(($F$2:$F$4154=F1575)*($G$2:$G$4154=G1575)*($K$2:$K$4154=K1575)*($I$2:$I$4154=I1575)*($L$2:$L$4154=L1575)*($M$2:$M$4154=M1575)),""),"")</f>
        <v/>
      </c>
      <c r="W1575" s="15" t="str">
        <f t="shared" si="72"/>
        <v/>
      </c>
      <c r="X1575" s="16" t="str">
        <f>IF(AND(A1575=[2]an!$G$38,F1575=[2]an!$E$40),[2]an!$G$40,IF(AND(A1575=[2]an!$G$38,F1575=[2]an!$E$41),[2]an!$G$41,IF(AND(A1575=[2]an!$G$38,F1575=[2]an!$E$39,H1575&gt;=[2]an!$M$37),[2]an!$G$39,
IF(AND(A1575=[2]an!$G$38,F1575=[2]an!$E$39,H1575&lt;[2]an!$M$37,S1575="kahepoolne vajaduspõhine",U1575=""),[2]an!$M$40,
IF(AND(A1575=[2]an!$G$38,F1575=[2]an!$E$39,H1575&lt;[2]an!$M$37,S1575="kahepoolne vajaduspõhine",U1575&lt;&gt;""),[2]an!$G$39,
IF(AND(A1575=[2]an!$G$38,F1575=[2]an!$E$39,H1575&lt;[2]an!$M$37,S1575&lt;&gt;"kahepoolne vajaduspõhine"),[2]an!$G$39,
IF(AND(A1575=[2]an!$G$38,F1575=[2]an!$E$42),[2]an!$G$42,
IF(AND(A1575=[2]an!$H$38,F1575=[2]an!$E$40),[2]an!$H$40,IF(AND(A1575=[2]an!$H$38,F1575=[2]an!$E$41),[2]an!$H$41,IF(AND(A1575=[2]an!$H$38,F1575=[2]an!$E$39,H1575&gt;=[2]an!$M$37),[2]an!$H$39,
IF(AND(A1575=[2]an!$H$38,F1575=[2]an!$E$39,H1575&lt;[2]an!$M$37,S1575="kahepoolne vajaduspõhine",U1575=""),[2]an!$M$40,
IF(AND(A1575=[2]an!$H$38,F1575=[2]an!$E$39,H1575&lt;[2]an!$M$37,S1575="kahepoolne vajaduspõhine",U1575&lt;&gt;""),[2]an!$H$39,
IF(AND(A1575=[2]an!$H$38,F1575=[2]an!$E$39,H1575&lt;[2]an!$M$37,S1575&lt;&gt;"kahepoolne vajaduspõhine"),[2]an!$H$39,
IF(AND(A1575=[2]an!$H$38,F1575=[2]an!$E$42),[2]an!$H$42,
IF(AND(A1575=[2]an!$I$38,F1575=[2]an!$E$40),[2]an!$I$40,IF(AND(A1575=[2]an!$I$38,F1575=[2]an!$E$41),[2]an!$I$41,IF(AND(A1575=[2]an!$I$38,F1575=[2]an!$E$39,H1575&gt;=[2]an!$M$37),[2]an!$I$39,
IF(AND(A1575=[2]an!$I$38,F1575=[2]an!$E$39,H1575&lt;[2]an!$M$37,S1575="kahepoolne vajaduspõhine",U1575=""),[2]an!$M$40,
IF(AND(A1575=[2]an!$I$38,F1575=[2]an!$E$39,H1575&lt;[2]an!$M$37,S1575="kahepoolne vajaduspõhine",U1575&lt;&gt;""),[2]an!$I$39,
IF(AND(A1575=[2]an!$I$38,F1575=[2]an!$E$39,H1575&lt;[2]an!$M$37,S1575&lt;&gt;"kahepoolne vajaduspõhine"),[2]an!$I$39,
IF(AND(A1575=[2]an!$I$38,F1575=[2]an!$E$42),[2]an!$I$42,
IF(AND(A1575=[2]an!$J$38,F1575=[2]an!$E$40),[2]an!$J$40,IF(AND(A1575=[2]an!$J$38,F1575=[2]an!$E$41),[2]an!$J$41,IF(AND(A1575=[2]an!$J$38,F1575=[2]an!$E$39,H1575&gt;=[2]an!$M$37),[2]an!$J$39,
IF(AND(A1575=[2]an!$J$38,F1575=[2]an!$E$39,H1575&lt;[2]an!$M$37,S1575="kahepoolne vajaduspõhine",U1575=""),[2]an!$M$40,
IF(AND(A1575=[2]an!$J$38,F1575=[2]an!$E$39,H1575&lt;[2]an!$M$37,S1575="kahepoolne vajaduspõhine",U1575&lt;&gt;""),[2]an!$J$39,
IF(AND(A1575=[2]an!$J$38,F1575=[2]an!$E$39,H1575&lt;[2]an!$M$37,S1575&lt;&gt;"kahepoolne vajaduspõhine"),[2]an!$J$39,
IF(AND(A1575=[2]an!$J$38,F1575=[2]an!$E$42),[2]an!$J$42,""))))))))))))))))))))))))))))</f>
        <v/>
      </c>
      <c r="Y1575" s="17" t="str">
        <f>IFERROR(IF(F1575="Tugigrupp",0,
IF(AND(F1575="Peretoe teenus",H1575&gt;=[2]an!$M$37,RANK(D1575,$D1575:$D1575)+COUNTIFS($D$2:D1575,D1575,$F$2:F1575,F1575)-1&gt;1),"",
IF(AND(F1575="Peretoe teenus",H1575&gt;=[2]an!$M$37,RANK(D1575,$D1575:$D1575)+COUNTIFS($D$2:D1575,D1575,$F$2:F1575,F1575)-1=1,MONTH(H1575)=MONTH(K1575)=TRUE,YEAR(H1575)=YEAR(K1575)=TRUE),((EOMONTH(H1575,0)-H1575+1)*X1575)/DAY(EOMONTH(H1575,0)),
IF(AND(F1575="Peretoe teenus",H1575&gt;=[2]an!$M$37,RANK(D1575,$D1575:$D1575)+COUNTIFS($D$2:D1575,D1575,$F$2:F1575,F1575)-1=1),X1575,
IF(AND(F1575="Peretoe teenus",H1575&lt;[2]an!$M$37,S1575&lt;&gt;"kahepoolne vajaduspõhine",RANK(D1575,$D1575:$D1575)+COUNTIFS($D$2:D1575,D1575,$F$2:F1575,F1575)-1=1),X1575,
IF(AND(F1575="Peretoe teenus",H1575&lt;[2]an!$M$37,S1575&lt;&gt;"kahepoolne vajaduspõhine",RANK(D1575,$D1575:$D1575)+COUNTIFS($D$2:D1575,D1575,$F$2:F1575,F1575)-1&gt;1),"",
IF(AND(F1575="Peretoe teenus",H1575&lt;[2]an!$M$37,S1575="kahepoolne vajaduspõhine",U1575="",RANK(D1575,$D1575:$D1575)+COUNTIFS($D$2:D1575,D1575,$F$2:F1575,F1575)-1=1),X1575,
IF(AND(F1575="Peretoe teenus",H1575&lt;[2]an!$M$37,S1575="kahepoolne vajaduspõhine",U1575="",RANK(D1575,$D1575:$D1575)+COUNTIFS($D$2:D1575,D1575,$F$2:F1575,F1575)-1&gt;1),"",
IF(AND(F1575="Peretoe teenus",H1575&lt;[2]an!$M$37,S1575="kahepoolne vajaduspõhine",U1575&lt;[2]an!$M$37,RANK(D1575,$D1575:$D1575)+COUNTIFS($D$2:D1575,D1575,$F$2:F1575,F1575)-1=1),X1575,
IF(AND(F1575="Peretoe teenus",H1575&lt;[2]an!$M$37,S1575="kahepoolne vajaduspõhine",U1575&lt;[2]an!$M$37,RANK(D1575,$D1575:$D1575)+COUNTIFS($D$2:D1575,D1575,$F$2:F1575,F1575)-1&gt;1),"",
IF(AND(F1575="Peretoe teenus",H1575&lt;[2]an!$M$37,S1575="kahepoolne vajaduspõhine",U1575&gt;=[2]an!$M$37,U1575&lt;=[2]an!$M$38,RANK(D1575,$D1575:$D1575)+COUNTIFS($D$2:D1575,D1575,$F$2:F1575,F1575)-1=1),
((EOMONTH(U1575,0)-U1575+1)*X1575)/DAY(EOMONTH(U1575,0))+(DAY(U1575)-1)*100/DAY(EOMONTH(U1575,0)),
IF(AND(F1575="Peretoe teenus",H1575&lt;[2]an!$M$37,S1575="kahepoolne vajaduspõhine",U1575&gt;=[2]an!$M$37,U1575&lt;=[2]an!$M$38,RANK(D1575,$D1575:$D1575)+COUNTIFS($D$2:D1575,D1575,$F$2:F1575,F1575)-1&gt;1),"",
IF(AND(F1575="Peretoe teenus",H1575&lt;[2]an!$M$37,S1575="kahepoolne vajaduspõhine",U1575&gt;[2]an!$M$38,RANK(D1575,$D1575:$D1575)+COUNTIFS($D$2:D1575,D1575,$F$2:F1575,F1575)-1=1),X1575,
IF(AND(F1575="Peretoe teenus",H1575&lt;[2]an!$M$37,S1575="kahepoolne vajaduspõhine",U1575&gt;[2]an!$M$38,RANK(D1575,$D1575:$D1575)+COUNTIFS($D$2:D1575,D1575,$F$2:F1575,F1575)-1&gt;1),"",X1575*W1575)))))))))))))),"")</f>
        <v/>
      </c>
      <c r="Z1575" s="18" t="str">
        <f t="shared" si="73"/>
        <v/>
      </c>
      <c r="AA1575" s="19" t="str">
        <f>IFERROR(VLOOKUP(E1575,[2]an!$A$3:$B$81,2,FALSE),"")</f>
        <v/>
      </c>
      <c r="AB1575" s="19" t="str">
        <f>IFERROR(VLOOKUP(AA1575,[2]an!$C$2:$D$16,2,FALSE),"")</f>
        <v/>
      </c>
      <c r="AC1575" s="20"/>
      <c r="AD1575" s="21" t="str">
        <f>IF(A1575=[2]an!$F$36,VLOOKUP([2]an!$F$36,[2]an!$F$36:$H$36,3,FALSE),IF(A1575=[2]an!$F$35,VLOOKUP([2]an!$F$35,[2]an!$F$35:$H$35,3,FALSE),IF(A1575=[2]an!$F$33,VLOOKUP([2]an!$F$33,[2]an!$F$33:$H$33,3,FALSE),IF(A1575=[2]an!$F$31,VLOOKUP([2]an!$F$31,[2]an!$F$31:$H$31,3,FALSE),""))))</f>
        <v/>
      </c>
    </row>
    <row r="1576" spans="6:30" x14ac:dyDescent="0.2">
      <c r="F1576" s="10"/>
      <c r="G1576" s="8" t="str">
        <f t="shared" si="74"/>
        <v/>
      </c>
      <c r="H1576" s="13"/>
      <c r="K1576" s="13"/>
      <c r="L1576" s="10"/>
      <c r="M1576" s="10"/>
      <c r="S1576" s="8" t="str">
        <f>IFERROR(VLOOKUP(D1576,[1]peretoe_teenus!$A$2:$L$2000,5,FALSE),"")</f>
        <v/>
      </c>
      <c r="U1576" s="13"/>
      <c r="V1576" s="15" t="str" cm="1">
        <f t="array" ref="V1576">IFERROR(IF(AND(F1576="Tugigrupp",RANK(K1576,$K1576:$K1576)+COUNTIFS($K$2:K1576,K1576,$L$2:L1576,L1576,$M$2:M1576,M1576,$I$2:I1576,I1576,$G$2:G1576,G1576,$F$2:F1576,F1576)-1=1),SUMPRODUCT(($F$2:$F$4154=F1576)*($G$2:$G$4154=G1576)*($K$2:$K$4154=K1576)*($I$2:$I$4154=I1576)*($L$2:$L$4154=L1576)*($M$2:$M$4154=M1576)),""),"")</f>
        <v/>
      </c>
      <c r="W1576" s="15" t="str">
        <f t="shared" si="72"/>
        <v/>
      </c>
      <c r="X1576" s="16" t="str">
        <f>IF(AND(A1576=[2]an!$G$38,F1576=[2]an!$E$40),[2]an!$G$40,IF(AND(A1576=[2]an!$G$38,F1576=[2]an!$E$41),[2]an!$G$41,IF(AND(A1576=[2]an!$G$38,F1576=[2]an!$E$39,H1576&gt;=[2]an!$M$37),[2]an!$G$39,
IF(AND(A1576=[2]an!$G$38,F1576=[2]an!$E$39,H1576&lt;[2]an!$M$37,S1576="kahepoolne vajaduspõhine",U1576=""),[2]an!$M$40,
IF(AND(A1576=[2]an!$G$38,F1576=[2]an!$E$39,H1576&lt;[2]an!$M$37,S1576="kahepoolne vajaduspõhine",U1576&lt;&gt;""),[2]an!$G$39,
IF(AND(A1576=[2]an!$G$38,F1576=[2]an!$E$39,H1576&lt;[2]an!$M$37,S1576&lt;&gt;"kahepoolne vajaduspõhine"),[2]an!$G$39,
IF(AND(A1576=[2]an!$G$38,F1576=[2]an!$E$42),[2]an!$G$42,
IF(AND(A1576=[2]an!$H$38,F1576=[2]an!$E$40),[2]an!$H$40,IF(AND(A1576=[2]an!$H$38,F1576=[2]an!$E$41),[2]an!$H$41,IF(AND(A1576=[2]an!$H$38,F1576=[2]an!$E$39,H1576&gt;=[2]an!$M$37),[2]an!$H$39,
IF(AND(A1576=[2]an!$H$38,F1576=[2]an!$E$39,H1576&lt;[2]an!$M$37,S1576="kahepoolne vajaduspõhine",U1576=""),[2]an!$M$40,
IF(AND(A1576=[2]an!$H$38,F1576=[2]an!$E$39,H1576&lt;[2]an!$M$37,S1576="kahepoolne vajaduspõhine",U1576&lt;&gt;""),[2]an!$H$39,
IF(AND(A1576=[2]an!$H$38,F1576=[2]an!$E$39,H1576&lt;[2]an!$M$37,S1576&lt;&gt;"kahepoolne vajaduspõhine"),[2]an!$H$39,
IF(AND(A1576=[2]an!$H$38,F1576=[2]an!$E$42),[2]an!$H$42,
IF(AND(A1576=[2]an!$I$38,F1576=[2]an!$E$40),[2]an!$I$40,IF(AND(A1576=[2]an!$I$38,F1576=[2]an!$E$41),[2]an!$I$41,IF(AND(A1576=[2]an!$I$38,F1576=[2]an!$E$39,H1576&gt;=[2]an!$M$37),[2]an!$I$39,
IF(AND(A1576=[2]an!$I$38,F1576=[2]an!$E$39,H1576&lt;[2]an!$M$37,S1576="kahepoolne vajaduspõhine",U1576=""),[2]an!$M$40,
IF(AND(A1576=[2]an!$I$38,F1576=[2]an!$E$39,H1576&lt;[2]an!$M$37,S1576="kahepoolne vajaduspõhine",U1576&lt;&gt;""),[2]an!$I$39,
IF(AND(A1576=[2]an!$I$38,F1576=[2]an!$E$39,H1576&lt;[2]an!$M$37,S1576&lt;&gt;"kahepoolne vajaduspõhine"),[2]an!$I$39,
IF(AND(A1576=[2]an!$I$38,F1576=[2]an!$E$42),[2]an!$I$42,
IF(AND(A1576=[2]an!$J$38,F1576=[2]an!$E$40),[2]an!$J$40,IF(AND(A1576=[2]an!$J$38,F1576=[2]an!$E$41),[2]an!$J$41,IF(AND(A1576=[2]an!$J$38,F1576=[2]an!$E$39,H1576&gt;=[2]an!$M$37),[2]an!$J$39,
IF(AND(A1576=[2]an!$J$38,F1576=[2]an!$E$39,H1576&lt;[2]an!$M$37,S1576="kahepoolne vajaduspõhine",U1576=""),[2]an!$M$40,
IF(AND(A1576=[2]an!$J$38,F1576=[2]an!$E$39,H1576&lt;[2]an!$M$37,S1576="kahepoolne vajaduspõhine",U1576&lt;&gt;""),[2]an!$J$39,
IF(AND(A1576=[2]an!$J$38,F1576=[2]an!$E$39,H1576&lt;[2]an!$M$37,S1576&lt;&gt;"kahepoolne vajaduspõhine"),[2]an!$J$39,
IF(AND(A1576=[2]an!$J$38,F1576=[2]an!$E$42),[2]an!$J$42,""))))))))))))))))))))))))))))</f>
        <v/>
      </c>
      <c r="Y1576" s="17" t="str">
        <f>IFERROR(IF(F1576="Tugigrupp",0,
IF(AND(F1576="Peretoe teenus",H1576&gt;=[2]an!$M$37,RANK(D1576,$D1576:$D1576)+COUNTIFS($D$2:D1576,D1576,$F$2:F1576,F1576)-1&gt;1),"",
IF(AND(F1576="Peretoe teenus",H1576&gt;=[2]an!$M$37,RANK(D1576,$D1576:$D1576)+COUNTIFS($D$2:D1576,D1576,$F$2:F1576,F1576)-1=1,MONTH(H1576)=MONTH(K1576)=TRUE,YEAR(H1576)=YEAR(K1576)=TRUE),((EOMONTH(H1576,0)-H1576+1)*X1576)/DAY(EOMONTH(H1576,0)),
IF(AND(F1576="Peretoe teenus",H1576&gt;=[2]an!$M$37,RANK(D1576,$D1576:$D1576)+COUNTIFS($D$2:D1576,D1576,$F$2:F1576,F1576)-1=1),X1576,
IF(AND(F1576="Peretoe teenus",H1576&lt;[2]an!$M$37,S1576&lt;&gt;"kahepoolne vajaduspõhine",RANK(D1576,$D1576:$D1576)+COUNTIFS($D$2:D1576,D1576,$F$2:F1576,F1576)-1=1),X1576,
IF(AND(F1576="Peretoe teenus",H1576&lt;[2]an!$M$37,S1576&lt;&gt;"kahepoolne vajaduspõhine",RANK(D1576,$D1576:$D1576)+COUNTIFS($D$2:D1576,D1576,$F$2:F1576,F1576)-1&gt;1),"",
IF(AND(F1576="Peretoe teenus",H1576&lt;[2]an!$M$37,S1576="kahepoolne vajaduspõhine",U1576="",RANK(D1576,$D1576:$D1576)+COUNTIFS($D$2:D1576,D1576,$F$2:F1576,F1576)-1=1),X1576,
IF(AND(F1576="Peretoe teenus",H1576&lt;[2]an!$M$37,S1576="kahepoolne vajaduspõhine",U1576="",RANK(D1576,$D1576:$D1576)+COUNTIFS($D$2:D1576,D1576,$F$2:F1576,F1576)-1&gt;1),"",
IF(AND(F1576="Peretoe teenus",H1576&lt;[2]an!$M$37,S1576="kahepoolne vajaduspõhine",U1576&lt;[2]an!$M$37,RANK(D1576,$D1576:$D1576)+COUNTIFS($D$2:D1576,D1576,$F$2:F1576,F1576)-1=1),X1576,
IF(AND(F1576="Peretoe teenus",H1576&lt;[2]an!$M$37,S1576="kahepoolne vajaduspõhine",U1576&lt;[2]an!$M$37,RANK(D1576,$D1576:$D1576)+COUNTIFS($D$2:D1576,D1576,$F$2:F1576,F1576)-1&gt;1),"",
IF(AND(F1576="Peretoe teenus",H1576&lt;[2]an!$M$37,S1576="kahepoolne vajaduspõhine",U1576&gt;=[2]an!$M$37,U1576&lt;=[2]an!$M$38,RANK(D1576,$D1576:$D1576)+COUNTIFS($D$2:D1576,D1576,$F$2:F1576,F1576)-1=1),
((EOMONTH(U1576,0)-U1576+1)*X1576)/DAY(EOMONTH(U1576,0))+(DAY(U1576)-1)*100/DAY(EOMONTH(U1576,0)),
IF(AND(F1576="Peretoe teenus",H1576&lt;[2]an!$M$37,S1576="kahepoolne vajaduspõhine",U1576&gt;=[2]an!$M$37,U1576&lt;=[2]an!$M$38,RANK(D1576,$D1576:$D1576)+COUNTIFS($D$2:D1576,D1576,$F$2:F1576,F1576)-1&gt;1),"",
IF(AND(F1576="Peretoe teenus",H1576&lt;[2]an!$M$37,S1576="kahepoolne vajaduspõhine",U1576&gt;[2]an!$M$38,RANK(D1576,$D1576:$D1576)+COUNTIFS($D$2:D1576,D1576,$F$2:F1576,F1576)-1=1),X1576,
IF(AND(F1576="Peretoe teenus",H1576&lt;[2]an!$M$37,S1576="kahepoolne vajaduspõhine",U1576&gt;[2]an!$M$38,RANK(D1576,$D1576:$D1576)+COUNTIFS($D$2:D1576,D1576,$F$2:F1576,F1576)-1&gt;1),"",X1576*W1576)))))))))))))),"")</f>
        <v/>
      </c>
      <c r="Z1576" s="18" t="str">
        <f t="shared" si="73"/>
        <v/>
      </c>
      <c r="AA1576" s="19" t="str">
        <f>IFERROR(VLOOKUP(E1576,[2]an!$A$3:$B$81,2,FALSE),"")</f>
        <v/>
      </c>
      <c r="AB1576" s="19" t="str">
        <f>IFERROR(VLOOKUP(AA1576,[2]an!$C$2:$D$16,2,FALSE),"")</f>
        <v/>
      </c>
      <c r="AC1576" s="20"/>
      <c r="AD1576" s="21" t="str">
        <f>IF(A1576=[2]an!$F$36,VLOOKUP([2]an!$F$36,[2]an!$F$36:$H$36,3,FALSE),IF(A1576=[2]an!$F$35,VLOOKUP([2]an!$F$35,[2]an!$F$35:$H$35,3,FALSE),IF(A1576=[2]an!$F$33,VLOOKUP([2]an!$F$33,[2]an!$F$33:$H$33,3,FALSE),IF(A1576=[2]an!$F$31,VLOOKUP([2]an!$F$31,[2]an!$F$31:$H$31,3,FALSE),""))))</f>
        <v/>
      </c>
    </row>
    <row r="1577" spans="6:30" x14ac:dyDescent="0.2">
      <c r="F1577" s="10"/>
      <c r="G1577" s="8" t="str">
        <f t="shared" si="74"/>
        <v/>
      </c>
      <c r="H1577" s="13"/>
      <c r="K1577" s="13"/>
      <c r="L1577" s="10"/>
      <c r="M1577" s="10"/>
      <c r="S1577" s="8" t="str">
        <f>IFERROR(VLOOKUP(D1577,[1]peretoe_teenus!$A$2:$L$2000,5,FALSE),"")</f>
        <v/>
      </c>
      <c r="U1577" s="13"/>
      <c r="V1577" s="15" t="str" cm="1">
        <f t="array" ref="V1577">IFERROR(IF(AND(F1577="Tugigrupp",RANK(K1577,$K1577:$K1577)+COUNTIFS($K$2:K1577,K1577,$L$2:L1577,L1577,$M$2:M1577,M1577,$I$2:I1577,I1577,$G$2:G1577,G1577,$F$2:F1577,F1577)-1=1),SUMPRODUCT(($F$2:$F$4154=F1577)*($G$2:$G$4154=G1577)*($K$2:$K$4154=K1577)*($I$2:$I$4154=I1577)*($L$2:$L$4154=L1577)*($M$2:$M$4154=M1577)),""),"")</f>
        <v/>
      </c>
      <c r="W1577" s="15" t="str">
        <f t="shared" si="72"/>
        <v/>
      </c>
      <c r="X1577" s="16" t="str">
        <f>IF(AND(A1577=[2]an!$G$38,F1577=[2]an!$E$40),[2]an!$G$40,IF(AND(A1577=[2]an!$G$38,F1577=[2]an!$E$41),[2]an!$G$41,IF(AND(A1577=[2]an!$G$38,F1577=[2]an!$E$39,H1577&gt;=[2]an!$M$37),[2]an!$G$39,
IF(AND(A1577=[2]an!$G$38,F1577=[2]an!$E$39,H1577&lt;[2]an!$M$37,S1577="kahepoolne vajaduspõhine",U1577=""),[2]an!$M$40,
IF(AND(A1577=[2]an!$G$38,F1577=[2]an!$E$39,H1577&lt;[2]an!$M$37,S1577="kahepoolne vajaduspõhine",U1577&lt;&gt;""),[2]an!$G$39,
IF(AND(A1577=[2]an!$G$38,F1577=[2]an!$E$39,H1577&lt;[2]an!$M$37,S1577&lt;&gt;"kahepoolne vajaduspõhine"),[2]an!$G$39,
IF(AND(A1577=[2]an!$G$38,F1577=[2]an!$E$42),[2]an!$G$42,
IF(AND(A1577=[2]an!$H$38,F1577=[2]an!$E$40),[2]an!$H$40,IF(AND(A1577=[2]an!$H$38,F1577=[2]an!$E$41),[2]an!$H$41,IF(AND(A1577=[2]an!$H$38,F1577=[2]an!$E$39,H1577&gt;=[2]an!$M$37),[2]an!$H$39,
IF(AND(A1577=[2]an!$H$38,F1577=[2]an!$E$39,H1577&lt;[2]an!$M$37,S1577="kahepoolne vajaduspõhine",U1577=""),[2]an!$M$40,
IF(AND(A1577=[2]an!$H$38,F1577=[2]an!$E$39,H1577&lt;[2]an!$M$37,S1577="kahepoolne vajaduspõhine",U1577&lt;&gt;""),[2]an!$H$39,
IF(AND(A1577=[2]an!$H$38,F1577=[2]an!$E$39,H1577&lt;[2]an!$M$37,S1577&lt;&gt;"kahepoolne vajaduspõhine"),[2]an!$H$39,
IF(AND(A1577=[2]an!$H$38,F1577=[2]an!$E$42),[2]an!$H$42,
IF(AND(A1577=[2]an!$I$38,F1577=[2]an!$E$40),[2]an!$I$40,IF(AND(A1577=[2]an!$I$38,F1577=[2]an!$E$41),[2]an!$I$41,IF(AND(A1577=[2]an!$I$38,F1577=[2]an!$E$39,H1577&gt;=[2]an!$M$37),[2]an!$I$39,
IF(AND(A1577=[2]an!$I$38,F1577=[2]an!$E$39,H1577&lt;[2]an!$M$37,S1577="kahepoolne vajaduspõhine",U1577=""),[2]an!$M$40,
IF(AND(A1577=[2]an!$I$38,F1577=[2]an!$E$39,H1577&lt;[2]an!$M$37,S1577="kahepoolne vajaduspõhine",U1577&lt;&gt;""),[2]an!$I$39,
IF(AND(A1577=[2]an!$I$38,F1577=[2]an!$E$39,H1577&lt;[2]an!$M$37,S1577&lt;&gt;"kahepoolne vajaduspõhine"),[2]an!$I$39,
IF(AND(A1577=[2]an!$I$38,F1577=[2]an!$E$42),[2]an!$I$42,
IF(AND(A1577=[2]an!$J$38,F1577=[2]an!$E$40),[2]an!$J$40,IF(AND(A1577=[2]an!$J$38,F1577=[2]an!$E$41),[2]an!$J$41,IF(AND(A1577=[2]an!$J$38,F1577=[2]an!$E$39,H1577&gt;=[2]an!$M$37),[2]an!$J$39,
IF(AND(A1577=[2]an!$J$38,F1577=[2]an!$E$39,H1577&lt;[2]an!$M$37,S1577="kahepoolne vajaduspõhine",U1577=""),[2]an!$M$40,
IF(AND(A1577=[2]an!$J$38,F1577=[2]an!$E$39,H1577&lt;[2]an!$M$37,S1577="kahepoolne vajaduspõhine",U1577&lt;&gt;""),[2]an!$J$39,
IF(AND(A1577=[2]an!$J$38,F1577=[2]an!$E$39,H1577&lt;[2]an!$M$37,S1577&lt;&gt;"kahepoolne vajaduspõhine"),[2]an!$J$39,
IF(AND(A1577=[2]an!$J$38,F1577=[2]an!$E$42),[2]an!$J$42,""))))))))))))))))))))))))))))</f>
        <v/>
      </c>
      <c r="Y1577" s="17" t="str">
        <f>IFERROR(IF(F1577="Tugigrupp",0,
IF(AND(F1577="Peretoe teenus",H1577&gt;=[2]an!$M$37,RANK(D1577,$D1577:$D1577)+COUNTIFS($D$2:D1577,D1577,$F$2:F1577,F1577)-1&gt;1),"",
IF(AND(F1577="Peretoe teenus",H1577&gt;=[2]an!$M$37,RANK(D1577,$D1577:$D1577)+COUNTIFS($D$2:D1577,D1577,$F$2:F1577,F1577)-1=1,MONTH(H1577)=MONTH(K1577)=TRUE,YEAR(H1577)=YEAR(K1577)=TRUE),((EOMONTH(H1577,0)-H1577+1)*X1577)/DAY(EOMONTH(H1577,0)),
IF(AND(F1577="Peretoe teenus",H1577&gt;=[2]an!$M$37,RANK(D1577,$D1577:$D1577)+COUNTIFS($D$2:D1577,D1577,$F$2:F1577,F1577)-1=1),X1577,
IF(AND(F1577="Peretoe teenus",H1577&lt;[2]an!$M$37,S1577&lt;&gt;"kahepoolne vajaduspõhine",RANK(D1577,$D1577:$D1577)+COUNTIFS($D$2:D1577,D1577,$F$2:F1577,F1577)-1=1),X1577,
IF(AND(F1577="Peretoe teenus",H1577&lt;[2]an!$M$37,S1577&lt;&gt;"kahepoolne vajaduspõhine",RANK(D1577,$D1577:$D1577)+COUNTIFS($D$2:D1577,D1577,$F$2:F1577,F1577)-1&gt;1),"",
IF(AND(F1577="Peretoe teenus",H1577&lt;[2]an!$M$37,S1577="kahepoolne vajaduspõhine",U1577="",RANK(D1577,$D1577:$D1577)+COUNTIFS($D$2:D1577,D1577,$F$2:F1577,F1577)-1=1),X1577,
IF(AND(F1577="Peretoe teenus",H1577&lt;[2]an!$M$37,S1577="kahepoolne vajaduspõhine",U1577="",RANK(D1577,$D1577:$D1577)+COUNTIFS($D$2:D1577,D1577,$F$2:F1577,F1577)-1&gt;1),"",
IF(AND(F1577="Peretoe teenus",H1577&lt;[2]an!$M$37,S1577="kahepoolne vajaduspõhine",U1577&lt;[2]an!$M$37,RANK(D1577,$D1577:$D1577)+COUNTIFS($D$2:D1577,D1577,$F$2:F1577,F1577)-1=1),X1577,
IF(AND(F1577="Peretoe teenus",H1577&lt;[2]an!$M$37,S1577="kahepoolne vajaduspõhine",U1577&lt;[2]an!$M$37,RANK(D1577,$D1577:$D1577)+COUNTIFS($D$2:D1577,D1577,$F$2:F1577,F1577)-1&gt;1),"",
IF(AND(F1577="Peretoe teenus",H1577&lt;[2]an!$M$37,S1577="kahepoolne vajaduspõhine",U1577&gt;=[2]an!$M$37,U1577&lt;=[2]an!$M$38,RANK(D1577,$D1577:$D1577)+COUNTIFS($D$2:D1577,D1577,$F$2:F1577,F1577)-1=1),
((EOMONTH(U1577,0)-U1577+1)*X1577)/DAY(EOMONTH(U1577,0))+(DAY(U1577)-1)*100/DAY(EOMONTH(U1577,0)),
IF(AND(F1577="Peretoe teenus",H1577&lt;[2]an!$M$37,S1577="kahepoolne vajaduspõhine",U1577&gt;=[2]an!$M$37,U1577&lt;=[2]an!$M$38,RANK(D1577,$D1577:$D1577)+COUNTIFS($D$2:D1577,D1577,$F$2:F1577,F1577)-1&gt;1),"",
IF(AND(F1577="Peretoe teenus",H1577&lt;[2]an!$M$37,S1577="kahepoolne vajaduspõhine",U1577&gt;[2]an!$M$38,RANK(D1577,$D1577:$D1577)+COUNTIFS($D$2:D1577,D1577,$F$2:F1577,F1577)-1=1),X1577,
IF(AND(F1577="Peretoe teenus",H1577&lt;[2]an!$M$37,S1577="kahepoolne vajaduspõhine",U1577&gt;[2]an!$M$38,RANK(D1577,$D1577:$D1577)+COUNTIFS($D$2:D1577,D1577,$F$2:F1577,F1577)-1&gt;1),"",X1577*W1577)))))))))))))),"")</f>
        <v/>
      </c>
      <c r="Z1577" s="18" t="str">
        <f t="shared" si="73"/>
        <v/>
      </c>
      <c r="AA1577" s="19" t="str">
        <f>IFERROR(VLOOKUP(E1577,[2]an!$A$3:$B$81,2,FALSE),"")</f>
        <v/>
      </c>
      <c r="AB1577" s="19" t="str">
        <f>IFERROR(VLOOKUP(AA1577,[2]an!$C$2:$D$16,2,FALSE),"")</f>
        <v/>
      </c>
      <c r="AC1577" s="20"/>
      <c r="AD1577" s="21" t="str">
        <f>IF(A1577=[2]an!$F$36,VLOOKUP([2]an!$F$36,[2]an!$F$36:$H$36,3,FALSE),IF(A1577=[2]an!$F$35,VLOOKUP([2]an!$F$35,[2]an!$F$35:$H$35,3,FALSE),IF(A1577=[2]an!$F$33,VLOOKUP([2]an!$F$33,[2]an!$F$33:$H$33,3,FALSE),IF(A1577=[2]an!$F$31,VLOOKUP([2]an!$F$31,[2]an!$F$31:$H$31,3,FALSE),""))))</f>
        <v/>
      </c>
    </row>
    <row r="1578" spans="6:30" x14ac:dyDescent="0.2">
      <c r="F1578" s="10"/>
      <c r="G1578" s="8" t="str">
        <f t="shared" si="74"/>
        <v/>
      </c>
      <c r="H1578" s="13"/>
      <c r="K1578" s="13"/>
      <c r="L1578" s="10"/>
      <c r="M1578" s="10"/>
      <c r="S1578" s="8" t="str">
        <f>IFERROR(VLOOKUP(D1578,[1]peretoe_teenus!$A$2:$L$2000,5,FALSE),"")</f>
        <v/>
      </c>
      <c r="U1578" s="13"/>
      <c r="V1578" s="15" t="str" cm="1">
        <f t="array" ref="V1578">IFERROR(IF(AND(F1578="Tugigrupp",RANK(K1578,$K1578:$K1578)+COUNTIFS($K$2:K1578,K1578,$L$2:L1578,L1578,$M$2:M1578,M1578,$I$2:I1578,I1578,$G$2:G1578,G1578,$F$2:F1578,F1578)-1=1),SUMPRODUCT(($F$2:$F$4154=F1578)*($G$2:$G$4154=G1578)*($K$2:$K$4154=K1578)*($I$2:$I$4154=I1578)*($L$2:$L$4154=L1578)*($M$2:$M$4154=M1578)),""),"")</f>
        <v/>
      </c>
      <c r="W1578" s="15" t="str">
        <f t="shared" si="72"/>
        <v/>
      </c>
      <c r="X1578" s="16" t="str">
        <f>IF(AND(A1578=[2]an!$G$38,F1578=[2]an!$E$40),[2]an!$G$40,IF(AND(A1578=[2]an!$G$38,F1578=[2]an!$E$41),[2]an!$G$41,IF(AND(A1578=[2]an!$G$38,F1578=[2]an!$E$39,H1578&gt;=[2]an!$M$37),[2]an!$G$39,
IF(AND(A1578=[2]an!$G$38,F1578=[2]an!$E$39,H1578&lt;[2]an!$M$37,S1578="kahepoolne vajaduspõhine",U1578=""),[2]an!$M$40,
IF(AND(A1578=[2]an!$G$38,F1578=[2]an!$E$39,H1578&lt;[2]an!$M$37,S1578="kahepoolne vajaduspõhine",U1578&lt;&gt;""),[2]an!$G$39,
IF(AND(A1578=[2]an!$G$38,F1578=[2]an!$E$39,H1578&lt;[2]an!$M$37,S1578&lt;&gt;"kahepoolne vajaduspõhine"),[2]an!$G$39,
IF(AND(A1578=[2]an!$G$38,F1578=[2]an!$E$42),[2]an!$G$42,
IF(AND(A1578=[2]an!$H$38,F1578=[2]an!$E$40),[2]an!$H$40,IF(AND(A1578=[2]an!$H$38,F1578=[2]an!$E$41),[2]an!$H$41,IF(AND(A1578=[2]an!$H$38,F1578=[2]an!$E$39,H1578&gt;=[2]an!$M$37),[2]an!$H$39,
IF(AND(A1578=[2]an!$H$38,F1578=[2]an!$E$39,H1578&lt;[2]an!$M$37,S1578="kahepoolne vajaduspõhine",U1578=""),[2]an!$M$40,
IF(AND(A1578=[2]an!$H$38,F1578=[2]an!$E$39,H1578&lt;[2]an!$M$37,S1578="kahepoolne vajaduspõhine",U1578&lt;&gt;""),[2]an!$H$39,
IF(AND(A1578=[2]an!$H$38,F1578=[2]an!$E$39,H1578&lt;[2]an!$M$37,S1578&lt;&gt;"kahepoolne vajaduspõhine"),[2]an!$H$39,
IF(AND(A1578=[2]an!$H$38,F1578=[2]an!$E$42),[2]an!$H$42,
IF(AND(A1578=[2]an!$I$38,F1578=[2]an!$E$40),[2]an!$I$40,IF(AND(A1578=[2]an!$I$38,F1578=[2]an!$E$41),[2]an!$I$41,IF(AND(A1578=[2]an!$I$38,F1578=[2]an!$E$39,H1578&gt;=[2]an!$M$37),[2]an!$I$39,
IF(AND(A1578=[2]an!$I$38,F1578=[2]an!$E$39,H1578&lt;[2]an!$M$37,S1578="kahepoolne vajaduspõhine",U1578=""),[2]an!$M$40,
IF(AND(A1578=[2]an!$I$38,F1578=[2]an!$E$39,H1578&lt;[2]an!$M$37,S1578="kahepoolne vajaduspõhine",U1578&lt;&gt;""),[2]an!$I$39,
IF(AND(A1578=[2]an!$I$38,F1578=[2]an!$E$39,H1578&lt;[2]an!$M$37,S1578&lt;&gt;"kahepoolne vajaduspõhine"),[2]an!$I$39,
IF(AND(A1578=[2]an!$I$38,F1578=[2]an!$E$42),[2]an!$I$42,
IF(AND(A1578=[2]an!$J$38,F1578=[2]an!$E$40),[2]an!$J$40,IF(AND(A1578=[2]an!$J$38,F1578=[2]an!$E$41),[2]an!$J$41,IF(AND(A1578=[2]an!$J$38,F1578=[2]an!$E$39,H1578&gt;=[2]an!$M$37),[2]an!$J$39,
IF(AND(A1578=[2]an!$J$38,F1578=[2]an!$E$39,H1578&lt;[2]an!$M$37,S1578="kahepoolne vajaduspõhine",U1578=""),[2]an!$M$40,
IF(AND(A1578=[2]an!$J$38,F1578=[2]an!$E$39,H1578&lt;[2]an!$M$37,S1578="kahepoolne vajaduspõhine",U1578&lt;&gt;""),[2]an!$J$39,
IF(AND(A1578=[2]an!$J$38,F1578=[2]an!$E$39,H1578&lt;[2]an!$M$37,S1578&lt;&gt;"kahepoolne vajaduspõhine"),[2]an!$J$39,
IF(AND(A1578=[2]an!$J$38,F1578=[2]an!$E$42),[2]an!$J$42,""))))))))))))))))))))))))))))</f>
        <v/>
      </c>
      <c r="Y1578" s="17" t="str">
        <f>IFERROR(IF(F1578="Tugigrupp",0,
IF(AND(F1578="Peretoe teenus",H1578&gt;=[2]an!$M$37,RANK(D1578,$D1578:$D1578)+COUNTIFS($D$2:D1578,D1578,$F$2:F1578,F1578)-1&gt;1),"",
IF(AND(F1578="Peretoe teenus",H1578&gt;=[2]an!$M$37,RANK(D1578,$D1578:$D1578)+COUNTIFS($D$2:D1578,D1578,$F$2:F1578,F1578)-1=1,MONTH(H1578)=MONTH(K1578)=TRUE,YEAR(H1578)=YEAR(K1578)=TRUE),((EOMONTH(H1578,0)-H1578+1)*X1578)/DAY(EOMONTH(H1578,0)),
IF(AND(F1578="Peretoe teenus",H1578&gt;=[2]an!$M$37,RANK(D1578,$D1578:$D1578)+COUNTIFS($D$2:D1578,D1578,$F$2:F1578,F1578)-1=1),X1578,
IF(AND(F1578="Peretoe teenus",H1578&lt;[2]an!$M$37,S1578&lt;&gt;"kahepoolne vajaduspõhine",RANK(D1578,$D1578:$D1578)+COUNTIFS($D$2:D1578,D1578,$F$2:F1578,F1578)-1=1),X1578,
IF(AND(F1578="Peretoe teenus",H1578&lt;[2]an!$M$37,S1578&lt;&gt;"kahepoolne vajaduspõhine",RANK(D1578,$D1578:$D1578)+COUNTIFS($D$2:D1578,D1578,$F$2:F1578,F1578)-1&gt;1),"",
IF(AND(F1578="Peretoe teenus",H1578&lt;[2]an!$M$37,S1578="kahepoolne vajaduspõhine",U1578="",RANK(D1578,$D1578:$D1578)+COUNTIFS($D$2:D1578,D1578,$F$2:F1578,F1578)-1=1),X1578,
IF(AND(F1578="Peretoe teenus",H1578&lt;[2]an!$M$37,S1578="kahepoolne vajaduspõhine",U1578="",RANK(D1578,$D1578:$D1578)+COUNTIFS($D$2:D1578,D1578,$F$2:F1578,F1578)-1&gt;1),"",
IF(AND(F1578="Peretoe teenus",H1578&lt;[2]an!$M$37,S1578="kahepoolne vajaduspõhine",U1578&lt;[2]an!$M$37,RANK(D1578,$D1578:$D1578)+COUNTIFS($D$2:D1578,D1578,$F$2:F1578,F1578)-1=1),X1578,
IF(AND(F1578="Peretoe teenus",H1578&lt;[2]an!$M$37,S1578="kahepoolne vajaduspõhine",U1578&lt;[2]an!$M$37,RANK(D1578,$D1578:$D1578)+COUNTIFS($D$2:D1578,D1578,$F$2:F1578,F1578)-1&gt;1),"",
IF(AND(F1578="Peretoe teenus",H1578&lt;[2]an!$M$37,S1578="kahepoolne vajaduspõhine",U1578&gt;=[2]an!$M$37,U1578&lt;=[2]an!$M$38,RANK(D1578,$D1578:$D1578)+COUNTIFS($D$2:D1578,D1578,$F$2:F1578,F1578)-1=1),
((EOMONTH(U1578,0)-U1578+1)*X1578)/DAY(EOMONTH(U1578,0))+(DAY(U1578)-1)*100/DAY(EOMONTH(U1578,0)),
IF(AND(F1578="Peretoe teenus",H1578&lt;[2]an!$M$37,S1578="kahepoolne vajaduspõhine",U1578&gt;=[2]an!$M$37,U1578&lt;=[2]an!$M$38,RANK(D1578,$D1578:$D1578)+COUNTIFS($D$2:D1578,D1578,$F$2:F1578,F1578)-1&gt;1),"",
IF(AND(F1578="Peretoe teenus",H1578&lt;[2]an!$M$37,S1578="kahepoolne vajaduspõhine",U1578&gt;[2]an!$M$38,RANK(D1578,$D1578:$D1578)+COUNTIFS($D$2:D1578,D1578,$F$2:F1578,F1578)-1=1),X1578,
IF(AND(F1578="Peretoe teenus",H1578&lt;[2]an!$M$37,S1578="kahepoolne vajaduspõhine",U1578&gt;[2]an!$M$38,RANK(D1578,$D1578:$D1578)+COUNTIFS($D$2:D1578,D1578,$F$2:F1578,F1578)-1&gt;1),"",X1578*W1578)))))))))))))),"")</f>
        <v/>
      </c>
      <c r="Z1578" s="18" t="str">
        <f t="shared" si="73"/>
        <v/>
      </c>
      <c r="AA1578" s="19" t="str">
        <f>IFERROR(VLOOKUP(E1578,[2]an!$A$3:$B$81,2,FALSE),"")</f>
        <v/>
      </c>
      <c r="AB1578" s="19" t="str">
        <f>IFERROR(VLOOKUP(AA1578,[2]an!$C$2:$D$16,2,FALSE),"")</f>
        <v/>
      </c>
      <c r="AC1578" s="20"/>
      <c r="AD1578" s="21" t="str">
        <f>IF(A1578=[2]an!$F$36,VLOOKUP([2]an!$F$36,[2]an!$F$36:$H$36,3,FALSE),IF(A1578=[2]an!$F$35,VLOOKUP([2]an!$F$35,[2]an!$F$35:$H$35,3,FALSE),IF(A1578=[2]an!$F$33,VLOOKUP([2]an!$F$33,[2]an!$F$33:$H$33,3,FALSE),IF(A1578=[2]an!$F$31,VLOOKUP([2]an!$F$31,[2]an!$F$31:$H$31,3,FALSE),""))))</f>
        <v/>
      </c>
    </row>
    <row r="1579" spans="6:30" x14ac:dyDescent="0.2">
      <c r="F1579" s="10"/>
      <c r="G1579" s="8" t="str">
        <f t="shared" si="74"/>
        <v/>
      </c>
      <c r="H1579" s="13"/>
      <c r="K1579" s="13"/>
      <c r="L1579" s="10"/>
      <c r="M1579" s="10"/>
      <c r="S1579" s="8" t="str">
        <f>IFERROR(VLOOKUP(D1579,[1]peretoe_teenus!$A$2:$L$2000,5,FALSE),"")</f>
        <v/>
      </c>
      <c r="U1579" s="13"/>
      <c r="V1579" s="15" t="str" cm="1">
        <f t="array" ref="V1579">IFERROR(IF(AND(F1579="Tugigrupp",RANK(K1579,$K1579:$K1579)+COUNTIFS($K$2:K1579,K1579,$L$2:L1579,L1579,$M$2:M1579,M1579,$I$2:I1579,I1579,$G$2:G1579,G1579,$F$2:F1579,F1579)-1=1),SUMPRODUCT(($F$2:$F$4154=F1579)*($G$2:$G$4154=G1579)*($K$2:$K$4154=K1579)*($I$2:$I$4154=I1579)*($L$2:$L$4154=L1579)*($M$2:$M$4154=M1579)),""),"")</f>
        <v/>
      </c>
      <c r="W1579" s="15" t="str">
        <f t="shared" si="72"/>
        <v/>
      </c>
      <c r="X1579" s="16" t="str">
        <f>IF(AND(A1579=[2]an!$G$38,F1579=[2]an!$E$40),[2]an!$G$40,IF(AND(A1579=[2]an!$G$38,F1579=[2]an!$E$41),[2]an!$G$41,IF(AND(A1579=[2]an!$G$38,F1579=[2]an!$E$39,H1579&gt;=[2]an!$M$37),[2]an!$G$39,
IF(AND(A1579=[2]an!$G$38,F1579=[2]an!$E$39,H1579&lt;[2]an!$M$37,S1579="kahepoolne vajaduspõhine",U1579=""),[2]an!$M$40,
IF(AND(A1579=[2]an!$G$38,F1579=[2]an!$E$39,H1579&lt;[2]an!$M$37,S1579="kahepoolne vajaduspõhine",U1579&lt;&gt;""),[2]an!$G$39,
IF(AND(A1579=[2]an!$G$38,F1579=[2]an!$E$39,H1579&lt;[2]an!$M$37,S1579&lt;&gt;"kahepoolne vajaduspõhine"),[2]an!$G$39,
IF(AND(A1579=[2]an!$G$38,F1579=[2]an!$E$42),[2]an!$G$42,
IF(AND(A1579=[2]an!$H$38,F1579=[2]an!$E$40),[2]an!$H$40,IF(AND(A1579=[2]an!$H$38,F1579=[2]an!$E$41),[2]an!$H$41,IF(AND(A1579=[2]an!$H$38,F1579=[2]an!$E$39,H1579&gt;=[2]an!$M$37),[2]an!$H$39,
IF(AND(A1579=[2]an!$H$38,F1579=[2]an!$E$39,H1579&lt;[2]an!$M$37,S1579="kahepoolne vajaduspõhine",U1579=""),[2]an!$M$40,
IF(AND(A1579=[2]an!$H$38,F1579=[2]an!$E$39,H1579&lt;[2]an!$M$37,S1579="kahepoolne vajaduspõhine",U1579&lt;&gt;""),[2]an!$H$39,
IF(AND(A1579=[2]an!$H$38,F1579=[2]an!$E$39,H1579&lt;[2]an!$M$37,S1579&lt;&gt;"kahepoolne vajaduspõhine"),[2]an!$H$39,
IF(AND(A1579=[2]an!$H$38,F1579=[2]an!$E$42),[2]an!$H$42,
IF(AND(A1579=[2]an!$I$38,F1579=[2]an!$E$40),[2]an!$I$40,IF(AND(A1579=[2]an!$I$38,F1579=[2]an!$E$41),[2]an!$I$41,IF(AND(A1579=[2]an!$I$38,F1579=[2]an!$E$39,H1579&gt;=[2]an!$M$37),[2]an!$I$39,
IF(AND(A1579=[2]an!$I$38,F1579=[2]an!$E$39,H1579&lt;[2]an!$M$37,S1579="kahepoolne vajaduspõhine",U1579=""),[2]an!$M$40,
IF(AND(A1579=[2]an!$I$38,F1579=[2]an!$E$39,H1579&lt;[2]an!$M$37,S1579="kahepoolne vajaduspõhine",U1579&lt;&gt;""),[2]an!$I$39,
IF(AND(A1579=[2]an!$I$38,F1579=[2]an!$E$39,H1579&lt;[2]an!$M$37,S1579&lt;&gt;"kahepoolne vajaduspõhine"),[2]an!$I$39,
IF(AND(A1579=[2]an!$I$38,F1579=[2]an!$E$42),[2]an!$I$42,
IF(AND(A1579=[2]an!$J$38,F1579=[2]an!$E$40),[2]an!$J$40,IF(AND(A1579=[2]an!$J$38,F1579=[2]an!$E$41),[2]an!$J$41,IF(AND(A1579=[2]an!$J$38,F1579=[2]an!$E$39,H1579&gt;=[2]an!$M$37),[2]an!$J$39,
IF(AND(A1579=[2]an!$J$38,F1579=[2]an!$E$39,H1579&lt;[2]an!$M$37,S1579="kahepoolne vajaduspõhine",U1579=""),[2]an!$M$40,
IF(AND(A1579=[2]an!$J$38,F1579=[2]an!$E$39,H1579&lt;[2]an!$M$37,S1579="kahepoolne vajaduspõhine",U1579&lt;&gt;""),[2]an!$J$39,
IF(AND(A1579=[2]an!$J$38,F1579=[2]an!$E$39,H1579&lt;[2]an!$M$37,S1579&lt;&gt;"kahepoolne vajaduspõhine"),[2]an!$J$39,
IF(AND(A1579=[2]an!$J$38,F1579=[2]an!$E$42),[2]an!$J$42,""))))))))))))))))))))))))))))</f>
        <v/>
      </c>
      <c r="Y1579" s="17" t="str">
        <f>IFERROR(IF(F1579="Tugigrupp",0,
IF(AND(F1579="Peretoe teenus",H1579&gt;=[2]an!$M$37,RANK(D1579,$D1579:$D1579)+COUNTIFS($D$2:D1579,D1579,$F$2:F1579,F1579)-1&gt;1),"",
IF(AND(F1579="Peretoe teenus",H1579&gt;=[2]an!$M$37,RANK(D1579,$D1579:$D1579)+COUNTIFS($D$2:D1579,D1579,$F$2:F1579,F1579)-1=1,MONTH(H1579)=MONTH(K1579)=TRUE,YEAR(H1579)=YEAR(K1579)=TRUE),((EOMONTH(H1579,0)-H1579+1)*X1579)/DAY(EOMONTH(H1579,0)),
IF(AND(F1579="Peretoe teenus",H1579&gt;=[2]an!$M$37,RANK(D1579,$D1579:$D1579)+COUNTIFS($D$2:D1579,D1579,$F$2:F1579,F1579)-1=1),X1579,
IF(AND(F1579="Peretoe teenus",H1579&lt;[2]an!$M$37,S1579&lt;&gt;"kahepoolne vajaduspõhine",RANK(D1579,$D1579:$D1579)+COUNTIFS($D$2:D1579,D1579,$F$2:F1579,F1579)-1=1),X1579,
IF(AND(F1579="Peretoe teenus",H1579&lt;[2]an!$M$37,S1579&lt;&gt;"kahepoolne vajaduspõhine",RANK(D1579,$D1579:$D1579)+COUNTIFS($D$2:D1579,D1579,$F$2:F1579,F1579)-1&gt;1),"",
IF(AND(F1579="Peretoe teenus",H1579&lt;[2]an!$M$37,S1579="kahepoolne vajaduspõhine",U1579="",RANK(D1579,$D1579:$D1579)+COUNTIFS($D$2:D1579,D1579,$F$2:F1579,F1579)-1=1),X1579,
IF(AND(F1579="Peretoe teenus",H1579&lt;[2]an!$M$37,S1579="kahepoolne vajaduspõhine",U1579="",RANK(D1579,$D1579:$D1579)+COUNTIFS($D$2:D1579,D1579,$F$2:F1579,F1579)-1&gt;1),"",
IF(AND(F1579="Peretoe teenus",H1579&lt;[2]an!$M$37,S1579="kahepoolne vajaduspõhine",U1579&lt;[2]an!$M$37,RANK(D1579,$D1579:$D1579)+COUNTIFS($D$2:D1579,D1579,$F$2:F1579,F1579)-1=1),X1579,
IF(AND(F1579="Peretoe teenus",H1579&lt;[2]an!$M$37,S1579="kahepoolne vajaduspõhine",U1579&lt;[2]an!$M$37,RANK(D1579,$D1579:$D1579)+COUNTIFS($D$2:D1579,D1579,$F$2:F1579,F1579)-1&gt;1),"",
IF(AND(F1579="Peretoe teenus",H1579&lt;[2]an!$M$37,S1579="kahepoolne vajaduspõhine",U1579&gt;=[2]an!$M$37,U1579&lt;=[2]an!$M$38,RANK(D1579,$D1579:$D1579)+COUNTIFS($D$2:D1579,D1579,$F$2:F1579,F1579)-1=1),
((EOMONTH(U1579,0)-U1579+1)*X1579)/DAY(EOMONTH(U1579,0))+(DAY(U1579)-1)*100/DAY(EOMONTH(U1579,0)),
IF(AND(F1579="Peretoe teenus",H1579&lt;[2]an!$M$37,S1579="kahepoolne vajaduspõhine",U1579&gt;=[2]an!$M$37,U1579&lt;=[2]an!$M$38,RANK(D1579,$D1579:$D1579)+COUNTIFS($D$2:D1579,D1579,$F$2:F1579,F1579)-1&gt;1),"",
IF(AND(F1579="Peretoe teenus",H1579&lt;[2]an!$M$37,S1579="kahepoolne vajaduspõhine",U1579&gt;[2]an!$M$38,RANK(D1579,$D1579:$D1579)+COUNTIFS($D$2:D1579,D1579,$F$2:F1579,F1579)-1=1),X1579,
IF(AND(F1579="Peretoe teenus",H1579&lt;[2]an!$M$37,S1579="kahepoolne vajaduspõhine",U1579&gt;[2]an!$M$38,RANK(D1579,$D1579:$D1579)+COUNTIFS($D$2:D1579,D1579,$F$2:F1579,F1579)-1&gt;1),"",X1579*W1579)))))))))))))),"")</f>
        <v/>
      </c>
      <c r="Z1579" s="18" t="str">
        <f t="shared" si="73"/>
        <v/>
      </c>
      <c r="AA1579" s="19" t="str">
        <f>IFERROR(VLOOKUP(E1579,[2]an!$A$3:$B$81,2,FALSE),"")</f>
        <v/>
      </c>
      <c r="AB1579" s="19" t="str">
        <f>IFERROR(VLOOKUP(AA1579,[2]an!$C$2:$D$16,2,FALSE),"")</f>
        <v/>
      </c>
      <c r="AC1579" s="20"/>
      <c r="AD1579" s="21" t="str">
        <f>IF(A1579=[2]an!$F$36,VLOOKUP([2]an!$F$36,[2]an!$F$36:$H$36,3,FALSE),IF(A1579=[2]an!$F$35,VLOOKUP([2]an!$F$35,[2]an!$F$35:$H$35,3,FALSE),IF(A1579=[2]an!$F$33,VLOOKUP([2]an!$F$33,[2]an!$F$33:$H$33,3,FALSE),IF(A1579=[2]an!$F$31,VLOOKUP([2]an!$F$31,[2]an!$F$31:$H$31,3,FALSE),""))))</f>
        <v/>
      </c>
    </row>
    <row r="1580" spans="6:30" x14ac:dyDescent="0.2">
      <c r="F1580" s="10"/>
      <c r="G1580" s="8" t="str">
        <f t="shared" si="74"/>
        <v/>
      </c>
      <c r="H1580" s="13"/>
      <c r="K1580" s="13"/>
      <c r="L1580" s="10"/>
      <c r="M1580" s="10"/>
      <c r="S1580" s="8" t="str">
        <f>IFERROR(VLOOKUP(D1580,[1]peretoe_teenus!$A$2:$L$2000,5,FALSE),"")</f>
        <v/>
      </c>
      <c r="U1580" s="13"/>
      <c r="V1580" s="15" t="str" cm="1">
        <f t="array" ref="V1580">IFERROR(IF(AND(F1580="Tugigrupp",RANK(K1580,$K1580:$K1580)+COUNTIFS($K$2:K1580,K1580,$L$2:L1580,L1580,$M$2:M1580,M1580,$I$2:I1580,I1580,$G$2:G1580,G1580,$F$2:F1580,F1580)-1=1),SUMPRODUCT(($F$2:$F$4154=F1580)*($G$2:$G$4154=G1580)*($K$2:$K$4154=K1580)*($I$2:$I$4154=I1580)*($L$2:$L$4154=L1580)*($M$2:$M$4154=M1580)),""),"")</f>
        <v/>
      </c>
      <c r="W1580" s="15" t="str">
        <f t="shared" si="72"/>
        <v/>
      </c>
      <c r="X1580" s="16" t="str">
        <f>IF(AND(A1580=[2]an!$G$38,F1580=[2]an!$E$40),[2]an!$G$40,IF(AND(A1580=[2]an!$G$38,F1580=[2]an!$E$41),[2]an!$G$41,IF(AND(A1580=[2]an!$G$38,F1580=[2]an!$E$39,H1580&gt;=[2]an!$M$37),[2]an!$G$39,
IF(AND(A1580=[2]an!$G$38,F1580=[2]an!$E$39,H1580&lt;[2]an!$M$37,S1580="kahepoolne vajaduspõhine",U1580=""),[2]an!$M$40,
IF(AND(A1580=[2]an!$G$38,F1580=[2]an!$E$39,H1580&lt;[2]an!$M$37,S1580="kahepoolne vajaduspõhine",U1580&lt;&gt;""),[2]an!$G$39,
IF(AND(A1580=[2]an!$G$38,F1580=[2]an!$E$39,H1580&lt;[2]an!$M$37,S1580&lt;&gt;"kahepoolne vajaduspõhine"),[2]an!$G$39,
IF(AND(A1580=[2]an!$G$38,F1580=[2]an!$E$42),[2]an!$G$42,
IF(AND(A1580=[2]an!$H$38,F1580=[2]an!$E$40),[2]an!$H$40,IF(AND(A1580=[2]an!$H$38,F1580=[2]an!$E$41),[2]an!$H$41,IF(AND(A1580=[2]an!$H$38,F1580=[2]an!$E$39,H1580&gt;=[2]an!$M$37),[2]an!$H$39,
IF(AND(A1580=[2]an!$H$38,F1580=[2]an!$E$39,H1580&lt;[2]an!$M$37,S1580="kahepoolne vajaduspõhine",U1580=""),[2]an!$M$40,
IF(AND(A1580=[2]an!$H$38,F1580=[2]an!$E$39,H1580&lt;[2]an!$M$37,S1580="kahepoolne vajaduspõhine",U1580&lt;&gt;""),[2]an!$H$39,
IF(AND(A1580=[2]an!$H$38,F1580=[2]an!$E$39,H1580&lt;[2]an!$M$37,S1580&lt;&gt;"kahepoolne vajaduspõhine"),[2]an!$H$39,
IF(AND(A1580=[2]an!$H$38,F1580=[2]an!$E$42),[2]an!$H$42,
IF(AND(A1580=[2]an!$I$38,F1580=[2]an!$E$40),[2]an!$I$40,IF(AND(A1580=[2]an!$I$38,F1580=[2]an!$E$41),[2]an!$I$41,IF(AND(A1580=[2]an!$I$38,F1580=[2]an!$E$39,H1580&gt;=[2]an!$M$37),[2]an!$I$39,
IF(AND(A1580=[2]an!$I$38,F1580=[2]an!$E$39,H1580&lt;[2]an!$M$37,S1580="kahepoolne vajaduspõhine",U1580=""),[2]an!$M$40,
IF(AND(A1580=[2]an!$I$38,F1580=[2]an!$E$39,H1580&lt;[2]an!$M$37,S1580="kahepoolne vajaduspõhine",U1580&lt;&gt;""),[2]an!$I$39,
IF(AND(A1580=[2]an!$I$38,F1580=[2]an!$E$39,H1580&lt;[2]an!$M$37,S1580&lt;&gt;"kahepoolne vajaduspõhine"),[2]an!$I$39,
IF(AND(A1580=[2]an!$I$38,F1580=[2]an!$E$42),[2]an!$I$42,
IF(AND(A1580=[2]an!$J$38,F1580=[2]an!$E$40),[2]an!$J$40,IF(AND(A1580=[2]an!$J$38,F1580=[2]an!$E$41),[2]an!$J$41,IF(AND(A1580=[2]an!$J$38,F1580=[2]an!$E$39,H1580&gt;=[2]an!$M$37),[2]an!$J$39,
IF(AND(A1580=[2]an!$J$38,F1580=[2]an!$E$39,H1580&lt;[2]an!$M$37,S1580="kahepoolne vajaduspõhine",U1580=""),[2]an!$M$40,
IF(AND(A1580=[2]an!$J$38,F1580=[2]an!$E$39,H1580&lt;[2]an!$M$37,S1580="kahepoolne vajaduspõhine",U1580&lt;&gt;""),[2]an!$J$39,
IF(AND(A1580=[2]an!$J$38,F1580=[2]an!$E$39,H1580&lt;[2]an!$M$37,S1580&lt;&gt;"kahepoolne vajaduspõhine"),[2]an!$J$39,
IF(AND(A1580=[2]an!$J$38,F1580=[2]an!$E$42),[2]an!$J$42,""))))))))))))))))))))))))))))</f>
        <v/>
      </c>
      <c r="Y1580" s="17" t="str">
        <f>IFERROR(IF(F1580="Tugigrupp",0,
IF(AND(F1580="Peretoe teenus",H1580&gt;=[2]an!$M$37,RANK(D1580,$D1580:$D1580)+COUNTIFS($D$2:D1580,D1580,$F$2:F1580,F1580)-1&gt;1),"",
IF(AND(F1580="Peretoe teenus",H1580&gt;=[2]an!$M$37,RANK(D1580,$D1580:$D1580)+COUNTIFS($D$2:D1580,D1580,$F$2:F1580,F1580)-1=1,MONTH(H1580)=MONTH(K1580)=TRUE,YEAR(H1580)=YEAR(K1580)=TRUE),((EOMONTH(H1580,0)-H1580+1)*X1580)/DAY(EOMONTH(H1580,0)),
IF(AND(F1580="Peretoe teenus",H1580&gt;=[2]an!$M$37,RANK(D1580,$D1580:$D1580)+COUNTIFS($D$2:D1580,D1580,$F$2:F1580,F1580)-1=1),X1580,
IF(AND(F1580="Peretoe teenus",H1580&lt;[2]an!$M$37,S1580&lt;&gt;"kahepoolne vajaduspõhine",RANK(D1580,$D1580:$D1580)+COUNTIFS($D$2:D1580,D1580,$F$2:F1580,F1580)-1=1),X1580,
IF(AND(F1580="Peretoe teenus",H1580&lt;[2]an!$M$37,S1580&lt;&gt;"kahepoolne vajaduspõhine",RANK(D1580,$D1580:$D1580)+COUNTIFS($D$2:D1580,D1580,$F$2:F1580,F1580)-1&gt;1),"",
IF(AND(F1580="Peretoe teenus",H1580&lt;[2]an!$M$37,S1580="kahepoolne vajaduspõhine",U1580="",RANK(D1580,$D1580:$D1580)+COUNTIFS($D$2:D1580,D1580,$F$2:F1580,F1580)-1=1),X1580,
IF(AND(F1580="Peretoe teenus",H1580&lt;[2]an!$M$37,S1580="kahepoolne vajaduspõhine",U1580="",RANK(D1580,$D1580:$D1580)+COUNTIFS($D$2:D1580,D1580,$F$2:F1580,F1580)-1&gt;1),"",
IF(AND(F1580="Peretoe teenus",H1580&lt;[2]an!$M$37,S1580="kahepoolne vajaduspõhine",U1580&lt;[2]an!$M$37,RANK(D1580,$D1580:$D1580)+COUNTIFS($D$2:D1580,D1580,$F$2:F1580,F1580)-1=1),X1580,
IF(AND(F1580="Peretoe teenus",H1580&lt;[2]an!$M$37,S1580="kahepoolne vajaduspõhine",U1580&lt;[2]an!$M$37,RANK(D1580,$D1580:$D1580)+COUNTIFS($D$2:D1580,D1580,$F$2:F1580,F1580)-1&gt;1),"",
IF(AND(F1580="Peretoe teenus",H1580&lt;[2]an!$M$37,S1580="kahepoolne vajaduspõhine",U1580&gt;=[2]an!$M$37,U1580&lt;=[2]an!$M$38,RANK(D1580,$D1580:$D1580)+COUNTIFS($D$2:D1580,D1580,$F$2:F1580,F1580)-1=1),
((EOMONTH(U1580,0)-U1580+1)*X1580)/DAY(EOMONTH(U1580,0))+(DAY(U1580)-1)*100/DAY(EOMONTH(U1580,0)),
IF(AND(F1580="Peretoe teenus",H1580&lt;[2]an!$M$37,S1580="kahepoolne vajaduspõhine",U1580&gt;=[2]an!$M$37,U1580&lt;=[2]an!$M$38,RANK(D1580,$D1580:$D1580)+COUNTIFS($D$2:D1580,D1580,$F$2:F1580,F1580)-1&gt;1),"",
IF(AND(F1580="Peretoe teenus",H1580&lt;[2]an!$M$37,S1580="kahepoolne vajaduspõhine",U1580&gt;[2]an!$M$38,RANK(D1580,$D1580:$D1580)+COUNTIFS($D$2:D1580,D1580,$F$2:F1580,F1580)-1=1),X1580,
IF(AND(F1580="Peretoe teenus",H1580&lt;[2]an!$M$37,S1580="kahepoolne vajaduspõhine",U1580&gt;[2]an!$M$38,RANK(D1580,$D1580:$D1580)+COUNTIFS($D$2:D1580,D1580,$F$2:F1580,F1580)-1&gt;1),"",X1580*W1580)))))))))))))),"")</f>
        <v/>
      </c>
      <c r="Z1580" s="18" t="str">
        <f t="shared" si="73"/>
        <v/>
      </c>
      <c r="AA1580" s="19" t="str">
        <f>IFERROR(VLOOKUP(E1580,[2]an!$A$3:$B$81,2,FALSE),"")</f>
        <v/>
      </c>
      <c r="AB1580" s="19" t="str">
        <f>IFERROR(VLOOKUP(AA1580,[2]an!$C$2:$D$16,2,FALSE),"")</f>
        <v/>
      </c>
      <c r="AC1580" s="20"/>
      <c r="AD1580" s="21" t="str">
        <f>IF(A1580=[2]an!$F$36,VLOOKUP([2]an!$F$36,[2]an!$F$36:$H$36,3,FALSE),IF(A1580=[2]an!$F$35,VLOOKUP([2]an!$F$35,[2]an!$F$35:$H$35,3,FALSE),IF(A1580=[2]an!$F$33,VLOOKUP([2]an!$F$33,[2]an!$F$33:$H$33,3,FALSE),IF(A1580=[2]an!$F$31,VLOOKUP([2]an!$F$31,[2]an!$F$31:$H$31,3,FALSE),""))))</f>
        <v/>
      </c>
    </row>
    <row r="1581" spans="6:30" x14ac:dyDescent="0.2">
      <c r="F1581" s="10"/>
      <c r="G1581" s="8" t="str">
        <f t="shared" si="74"/>
        <v/>
      </c>
      <c r="H1581" s="13"/>
      <c r="K1581" s="13"/>
      <c r="L1581" s="10"/>
      <c r="M1581" s="10"/>
      <c r="S1581" s="8" t="str">
        <f>IFERROR(VLOOKUP(D1581,[1]peretoe_teenus!$A$2:$L$2000,5,FALSE),"")</f>
        <v/>
      </c>
      <c r="U1581" s="13"/>
      <c r="V1581" s="15" t="str" cm="1">
        <f t="array" ref="V1581">IFERROR(IF(AND(F1581="Tugigrupp",RANK(K1581,$K1581:$K1581)+COUNTIFS($K$2:K1581,K1581,$L$2:L1581,L1581,$M$2:M1581,M1581,$I$2:I1581,I1581,$G$2:G1581,G1581,$F$2:F1581,F1581)-1=1),SUMPRODUCT(($F$2:$F$4154=F1581)*($G$2:$G$4154=G1581)*($K$2:$K$4154=K1581)*($I$2:$I$4154=I1581)*($L$2:$L$4154=L1581)*($M$2:$M$4154=M1581)),""),"")</f>
        <v/>
      </c>
      <c r="W1581" s="15" t="str">
        <f t="shared" si="72"/>
        <v/>
      </c>
      <c r="X1581" s="16" t="str">
        <f>IF(AND(A1581=[2]an!$G$38,F1581=[2]an!$E$40),[2]an!$G$40,IF(AND(A1581=[2]an!$G$38,F1581=[2]an!$E$41),[2]an!$G$41,IF(AND(A1581=[2]an!$G$38,F1581=[2]an!$E$39,H1581&gt;=[2]an!$M$37),[2]an!$G$39,
IF(AND(A1581=[2]an!$G$38,F1581=[2]an!$E$39,H1581&lt;[2]an!$M$37,S1581="kahepoolne vajaduspõhine",U1581=""),[2]an!$M$40,
IF(AND(A1581=[2]an!$G$38,F1581=[2]an!$E$39,H1581&lt;[2]an!$M$37,S1581="kahepoolne vajaduspõhine",U1581&lt;&gt;""),[2]an!$G$39,
IF(AND(A1581=[2]an!$G$38,F1581=[2]an!$E$39,H1581&lt;[2]an!$M$37,S1581&lt;&gt;"kahepoolne vajaduspõhine"),[2]an!$G$39,
IF(AND(A1581=[2]an!$G$38,F1581=[2]an!$E$42),[2]an!$G$42,
IF(AND(A1581=[2]an!$H$38,F1581=[2]an!$E$40),[2]an!$H$40,IF(AND(A1581=[2]an!$H$38,F1581=[2]an!$E$41),[2]an!$H$41,IF(AND(A1581=[2]an!$H$38,F1581=[2]an!$E$39,H1581&gt;=[2]an!$M$37),[2]an!$H$39,
IF(AND(A1581=[2]an!$H$38,F1581=[2]an!$E$39,H1581&lt;[2]an!$M$37,S1581="kahepoolne vajaduspõhine",U1581=""),[2]an!$M$40,
IF(AND(A1581=[2]an!$H$38,F1581=[2]an!$E$39,H1581&lt;[2]an!$M$37,S1581="kahepoolne vajaduspõhine",U1581&lt;&gt;""),[2]an!$H$39,
IF(AND(A1581=[2]an!$H$38,F1581=[2]an!$E$39,H1581&lt;[2]an!$M$37,S1581&lt;&gt;"kahepoolne vajaduspõhine"),[2]an!$H$39,
IF(AND(A1581=[2]an!$H$38,F1581=[2]an!$E$42),[2]an!$H$42,
IF(AND(A1581=[2]an!$I$38,F1581=[2]an!$E$40),[2]an!$I$40,IF(AND(A1581=[2]an!$I$38,F1581=[2]an!$E$41),[2]an!$I$41,IF(AND(A1581=[2]an!$I$38,F1581=[2]an!$E$39,H1581&gt;=[2]an!$M$37),[2]an!$I$39,
IF(AND(A1581=[2]an!$I$38,F1581=[2]an!$E$39,H1581&lt;[2]an!$M$37,S1581="kahepoolne vajaduspõhine",U1581=""),[2]an!$M$40,
IF(AND(A1581=[2]an!$I$38,F1581=[2]an!$E$39,H1581&lt;[2]an!$M$37,S1581="kahepoolne vajaduspõhine",U1581&lt;&gt;""),[2]an!$I$39,
IF(AND(A1581=[2]an!$I$38,F1581=[2]an!$E$39,H1581&lt;[2]an!$M$37,S1581&lt;&gt;"kahepoolne vajaduspõhine"),[2]an!$I$39,
IF(AND(A1581=[2]an!$I$38,F1581=[2]an!$E$42),[2]an!$I$42,
IF(AND(A1581=[2]an!$J$38,F1581=[2]an!$E$40),[2]an!$J$40,IF(AND(A1581=[2]an!$J$38,F1581=[2]an!$E$41),[2]an!$J$41,IF(AND(A1581=[2]an!$J$38,F1581=[2]an!$E$39,H1581&gt;=[2]an!$M$37),[2]an!$J$39,
IF(AND(A1581=[2]an!$J$38,F1581=[2]an!$E$39,H1581&lt;[2]an!$M$37,S1581="kahepoolne vajaduspõhine",U1581=""),[2]an!$M$40,
IF(AND(A1581=[2]an!$J$38,F1581=[2]an!$E$39,H1581&lt;[2]an!$M$37,S1581="kahepoolne vajaduspõhine",U1581&lt;&gt;""),[2]an!$J$39,
IF(AND(A1581=[2]an!$J$38,F1581=[2]an!$E$39,H1581&lt;[2]an!$M$37,S1581&lt;&gt;"kahepoolne vajaduspõhine"),[2]an!$J$39,
IF(AND(A1581=[2]an!$J$38,F1581=[2]an!$E$42),[2]an!$J$42,""))))))))))))))))))))))))))))</f>
        <v/>
      </c>
      <c r="Y1581" s="17" t="str">
        <f>IFERROR(IF(F1581="Tugigrupp",0,
IF(AND(F1581="Peretoe teenus",H1581&gt;=[2]an!$M$37,RANK(D1581,$D1581:$D1581)+COUNTIFS($D$2:D1581,D1581,$F$2:F1581,F1581)-1&gt;1),"",
IF(AND(F1581="Peretoe teenus",H1581&gt;=[2]an!$M$37,RANK(D1581,$D1581:$D1581)+COUNTIFS($D$2:D1581,D1581,$F$2:F1581,F1581)-1=1,MONTH(H1581)=MONTH(K1581)=TRUE,YEAR(H1581)=YEAR(K1581)=TRUE),((EOMONTH(H1581,0)-H1581+1)*X1581)/DAY(EOMONTH(H1581,0)),
IF(AND(F1581="Peretoe teenus",H1581&gt;=[2]an!$M$37,RANK(D1581,$D1581:$D1581)+COUNTIFS($D$2:D1581,D1581,$F$2:F1581,F1581)-1=1),X1581,
IF(AND(F1581="Peretoe teenus",H1581&lt;[2]an!$M$37,S1581&lt;&gt;"kahepoolne vajaduspõhine",RANK(D1581,$D1581:$D1581)+COUNTIFS($D$2:D1581,D1581,$F$2:F1581,F1581)-1=1),X1581,
IF(AND(F1581="Peretoe teenus",H1581&lt;[2]an!$M$37,S1581&lt;&gt;"kahepoolne vajaduspõhine",RANK(D1581,$D1581:$D1581)+COUNTIFS($D$2:D1581,D1581,$F$2:F1581,F1581)-1&gt;1),"",
IF(AND(F1581="Peretoe teenus",H1581&lt;[2]an!$M$37,S1581="kahepoolne vajaduspõhine",U1581="",RANK(D1581,$D1581:$D1581)+COUNTIFS($D$2:D1581,D1581,$F$2:F1581,F1581)-1=1),X1581,
IF(AND(F1581="Peretoe teenus",H1581&lt;[2]an!$M$37,S1581="kahepoolne vajaduspõhine",U1581="",RANK(D1581,$D1581:$D1581)+COUNTIFS($D$2:D1581,D1581,$F$2:F1581,F1581)-1&gt;1),"",
IF(AND(F1581="Peretoe teenus",H1581&lt;[2]an!$M$37,S1581="kahepoolne vajaduspõhine",U1581&lt;[2]an!$M$37,RANK(D1581,$D1581:$D1581)+COUNTIFS($D$2:D1581,D1581,$F$2:F1581,F1581)-1=1),X1581,
IF(AND(F1581="Peretoe teenus",H1581&lt;[2]an!$M$37,S1581="kahepoolne vajaduspõhine",U1581&lt;[2]an!$M$37,RANK(D1581,$D1581:$D1581)+COUNTIFS($D$2:D1581,D1581,$F$2:F1581,F1581)-1&gt;1),"",
IF(AND(F1581="Peretoe teenus",H1581&lt;[2]an!$M$37,S1581="kahepoolne vajaduspõhine",U1581&gt;=[2]an!$M$37,U1581&lt;=[2]an!$M$38,RANK(D1581,$D1581:$D1581)+COUNTIFS($D$2:D1581,D1581,$F$2:F1581,F1581)-1=1),
((EOMONTH(U1581,0)-U1581+1)*X1581)/DAY(EOMONTH(U1581,0))+(DAY(U1581)-1)*100/DAY(EOMONTH(U1581,0)),
IF(AND(F1581="Peretoe teenus",H1581&lt;[2]an!$M$37,S1581="kahepoolne vajaduspõhine",U1581&gt;=[2]an!$M$37,U1581&lt;=[2]an!$M$38,RANK(D1581,$D1581:$D1581)+COUNTIFS($D$2:D1581,D1581,$F$2:F1581,F1581)-1&gt;1),"",
IF(AND(F1581="Peretoe teenus",H1581&lt;[2]an!$M$37,S1581="kahepoolne vajaduspõhine",U1581&gt;[2]an!$M$38,RANK(D1581,$D1581:$D1581)+COUNTIFS($D$2:D1581,D1581,$F$2:F1581,F1581)-1=1),X1581,
IF(AND(F1581="Peretoe teenus",H1581&lt;[2]an!$M$37,S1581="kahepoolne vajaduspõhine",U1581&gt;[2]an!$M$38,RANK(D1581,$D1581:$D1581)+COUNTIFS($D$2:D1581,D1581,$F$2:F1581,F1581)-1&gt;1),"",X1581*W1581)))))))))))))),"")</f>
        <v/>
      </c>
      <c r="Z1581" s="18" t="str">
        <f t="shared" si="73"/>
        <v/>
      </c>
      <c r="AA1581" s="19" t="str">
        <f>IFERROR(VLOOKUP(E1581,[2]an!$A$3:$B$81,2,FALSE),"")</f>
        <v/>
      </c>
      <c r="AB1581" s="19" t="str">
        <f>IFERROR(VLOOKUP(AA1581,[2]an!$C$2:$D$16,2,FALSE),"")</f>
        <v/>
      </c>
      <c r="AC1581" s="20"/>
      <c r="AD1581" s="21" t="str">
        <f>IF(A1581=[2]an!$F$36,VLOOKUP([2]an!$F$36,[2]an!$F$36:$H$36,3,FALSE),IF(A1581=[2]an!$F$35,VLOOKUP([2]an!$F$35,[2]an!$F$35:$H$35,3,FALSE),IF(A1581=[2]an!$F$33,VLOOKUP([2]an!$F$33,[2]an!$F$33:$H$33,3,FALSE),IF(A1581=[2]an!$F$31,VLOOKUP([2]an!$F$31,[2]an!$F$31:$H$31,3,FALSE),""))))</f>
        <v/>
      </c>
    </row>
    <row r="1582" spans="6:30" x14ac:dyDescent="0.2">
      <c r="F1582" s="10"/>
      <c r="G1582" s="8" t="str">
        <f t="shared" si="74"/>
        <v/>
      </c>
      <c r="H1582" s="13"/>
      <c r="K1582" s="13"/>
      <c r="L1582" s="10"/>
      <c r="M1582" s="10"/>
      <c r="S1582" s="8" t="str">
        <f>IFERROR(VLOOKUP(D1582,[1]peretoe_teenus!$A$2:$L$2000,5,FALSE),"")</f>
        <v/>
      </c>
      <c r="U1582" s="13"/>
      <c r="V1582" s="15" t="str" cm="1">
        <f t="array" ref="V1582">IFERROR(IF(AND(F1582="Tugigrupp",RANK(K1582,$K1582:$K1582)+COUNTIFS($K$2:K1582,K1582,$L$2:L1582,L1582,$M$2:M1582,M1582,$I$2:I1582,I1582,$G$2:G1582,G1582,$F$2:F1582,F1582)-1=1),SUMPRODUCT(($F$2:$F$4154=F1582)*($G$2:$G$4154=G1582)*($K$2:$K$4154=K1582)*($I$2:$I$4154=I1582)*($L$2:$L$4154=L1582)*($M$2:$M$4154=M1582)),""),"")</f>
        <v/>
      </c>
      <c r="W1582" s="15" t="str">
        <f t="shared" si="72"/>
        <v/>
      </c>
      <c r="X1582" s="16" t="str">
        <f>IF(AND(A1582=[2]an!$G$38,F1582=[2]an!$E$40),[2]an!$G$40,IF(AND(A1582=[2]an!$G$38,F1582=[2]an!$E$41),[2]an!$G$41,IF(AND(A1582=[2]an!$G$38,F1582=[2]an!$E$39,H1582&gt;=[2]an!$M$37),[2]an!$G$39,
IF(AND(A1582=[2]an!$G$38,F1582=[2]an!$E$39,H1582&lt;[2]an!$M$37,S1582="kahepoolne vajaduspõhine",U1582=""),[2]an!$M$40,
IF(AND(A1582=[2]an!$G$38,F1582=[2]an!$E$39,H1582&lt;[2]an!$M$37,S1582="kahepoolne vajaduspõhine",U1582&lt;&gt;""),[2]an!$G$39,
IF(AND(A1582=[2]an!$G$38,F1582=[2]an!$E$39,H1582&lt;[2]an!$M$37,S1582&lt;&gt;"kahepoolne vajaduspõhine"),[2]an!$G$39,
IF(AND(A1582=[2]an!$G$38,F1582=[2]an!$E$42),[2]an!$G$42,
IF(AND(A1582=[2]an!$H$38,F1582=[2]an!$E$40),[2]an!$H$40,IF(AND(A1582=[2]an!$H$38,F1582=[2]an!$E$41),[2]an!$H$41,IF(AND(A1582=[2]an!$H$38,F1582=[2]an!$E$39,H1582&gt;=[2]an!$M$37),[2]an!$H$39,
IF(AND(A1582=[2]an!$H$38,F1582=[2]an!$E$39,H1582&lt;[2]an!$M$37,S1582="kahepoolne vajaduspõhine",U1582=""),[2]an!$M$40,
IF(AND(A1582=[2]an!$H$38,F1582=[2]an!$E$39,H1582&lt;[2]an!$M$37,S1582="kahepoolne vajaduspõhine",U1582&lt;&gt;""),[2]an!$H$39,
IF(AND(A1582=[2]an!$H$38,F1582=[2]an!$E$39,H1582&lt;[2]an!$M$37,S1582&lt;&gt;"kahepoolne vajaduspõhine"),[2]an!$H$39,
IF(AND(A1582=[2]an!$H$38,F1582=[2]an!$E$42),[2]an!$H$42,
IF(AND(A1582=[2]an!$I$38,F1582=[2]an!$E$40),[2]an!$I$40,IF(AND(A1582=[2]an!$I$38,F1582=[2]an!$E$41),[2]an!$I$41,IF(AND(A1582=[2]an!$I$38,F1582=[2]an!$E$39,H1582&gt;=[2]an!$M$37),[2]an!$I$39,
IF(AND(A1582=[2]an!$I$38,F1582=[2]an!$E$39,H1582&lt;[2]an!$M$37,S1582="kahepoolne vajaduspõhine",U1582=""),[2]an!$M$40,
IF(AND(A1582=[2]an!$I$38,F1582=[2]an!$E$39,H1582&lt;[2]an!$M$37,S1582="kahepoolne vajaduspõhine",U1582&lt;&gt;""),[2]an!$I$39,
IF(AND(A1582=[2]an!$I$38,F1582=[2]an!$E$39,H1582&lt;[2]an!$M$37,S1582&lt;&gt;"kahepoolne vajaduspõhine"),[2]an!$I$39,
IF(AND(A1582=[2]an!$I$38,F1582=[2]an!$E$42),[2]an!$I$42,
IF(AND(A1582=[2]an!$J$38,F1582=[2]an!$E$40),[2]an!$J$40,IF(AND(A1582=[2]an!$J$38,F1582=[2]an!$E$41),[2]an!$J$41,IF(AND(A1582=[2]an!$J$38,F1582=[2]an!$E$39,H1582&gt;=[2]an!$M$37),[2]an!$J$39,
IF(AND(A1582=[2]an!$J$38,F1582=[2]an!$E$39,H1582&lt;[2]an!$M$37,S1582="kahepoolne vajaduspõhine",U1582=""),[2]an!$M$40,
IF(AND(A1582=[2]an!$J$38,F1582=[2]an!$E$39,H1582&lt;[2]an!$M$37,S1582="kahepoolne vajaduspõhine",U1582&lt;&gt;""),[2]an!$J$39,
IF(AND(A1582=[2]an!$J$38,F1582=[2]an!$E$39,H1582&lt;[2]an!$M$37,S1582&lt;&gt;"kahepoolne vajaduspõhine"),[2]an!$J$39,
IF(AND(A1582=[2]an!$J$38,F1582=[2]an!$E$42),[2]an!$J$42,""))))))))))))))))))))))))))))</f>
        <v/>
      </c>
      <c r="Y1582" s="17" t="str">
        <f>IFERROR(IF(F1582="Tugigrupp",0,
IF(AND(F1582="Peretoe teenus",H1582&gt;=[2]an!$M$37,RANK(D1582,$D1582:$D1582)+COUNTIFS($D$2:D1582,D1582,$F$2:F1582,F1582)-1&gt;1),"",
IF(AND(F1582="Peretoe teenus",H1582&gt;=[2]an!$M$37,RANK(D1582,$D1582:$D1582)+COUNTIFS($D$2:D1582,D1582,$F$2:F1582,F1582)-1=1,MONTH(H1582)=MONTH(K1582)=TRUE,YEAR(H1582)=YEAR(K1582)=TRUE),((EOMONTH(H1582,0)-H1582+1)*X1582)/DAY(EOMONTH(H1582,0)),
IF(AND(F1582="Peretoe teenus",H1582&gt;=[2]an!$M$37,RANK(D1582,$D1582:$D1582)+COUNTIFS($D$2:D1582,D1582,$F$2:F1582,F1582)-1=1),X1582,
IF(AND(F1582="Peretoe teenus",H1582&lt;[2]an!$M$37,S1582&lt;&gt;"kahepoolne vajaduspõhine",RANK(D1582,$D1582:$D1582)+COUNTIFS($D$2:D1582,D1582,$F$2:F1582,F1582)-1=1),X1582,
IF(AND(F1582="Peretoe teenus",H1582&lt;[2]an!$M$37,S1582&lt;&gt;"kahepoolne vajaduspõhine",RANK(D1582,$D1582:$D1582)+COUNTIFS($D$2:D1582,D1582,$F$2:F1582,F1582)-1&gt;1),"",
IF(AND(F1582="Peretoe teenus",H1582&lt;[2]an!$M$37,S1582="kahepoolne vajaduspõhine",U1582="",RANK(D1582,$D1582:$D1582)+COUNTIFS($D$2:D1582,D1582,$F$2:F1582,F1582)-1=1),X1582,
IF(AND(F1582="Peretoe teenus",H1582&lt;[2]an!$M$37,S1582="kahepoolne vajaduspõhine",U1582="",RANK(D1582,$D1582:$D1582)+COUNTIFS($D$2:D1582,D1582,$F$2:F1582,F1582)-1&gt;1),"",
IF(AND(F1582="Peretoe teenus",H1582&lt;[2]an!$M$37,S1582="kahepoolne vajaduspõhine",U1582&lt;[2]an!$M$37,RANK(D1582,$D1582:$D1582)+COUNTIFS($D$2:D1582,D1582,$F$2:F1582,F1582)-1=1),X1582,
IF(AND(F1582="Peretoe teenus",H1582&lt;[2]an!$M$37,S1582="kahepoolne vajaduspõhine",U1582&lt;[2]an!$M$37,RANK(D1582,$D1582:$D1582)+COUNTIFS($D$2:D1582,D1582,$F$2:F1582,F1582)-1&gt;1),"",
IF(AND(F1582="Peretoe teenus",H1582&lt;[2]an!$M$37,S1582="kahepoolne vajaduspõhine",U1582&gt;=[2]an!$M$37,U1582&lt;=[2]an!$M$38,RANK(D1582,$D1582:$D1582)+COUNTIFS($D$2:D1582,D1582,$F$2:F1582,F1582)-1=1),
((EOMONTH(U1582,0)-U1582+1)*X1582)/DAY(EOMONTH(U1582,0))+(DAY(U1582)-1)*100/DAY(EOMONTH(U1582,0)),
IF(AND(F1582="Peretoe teenus",H1582&lt;[2]an!$M$37,S1582="kahepoolne vajaduspõhine",U1582&gt;=[2]an!$M$37,U1582&lt;=[2]an!$M$38,RANK(D1582,$D1582:$D1582)+COUNTIFS($D$2:D1582,D1582,$F$2:F1582,F1582)-1&gt;1),"",
IF(AND(F1582="Peretoe teenus",H1582&lt;[2]an!$M$37,S1582="kahepoolne vajaduspõhine",U1582&gt;[2]an!$M$38,RANK(D1582,$D1582:$D1582)+COUNTIFS($D$2:D1582,D1582,$F$2:F1582,F1582)-1=1),X1582,
IF(AND(F1582="Peretoe teenus",H1582&lt;[2]an!$M$37,S1582="kahepoolne vajaduspõhine",U1582&gt;[2]an!$M$38,RANK(D1582,$D1582:$D1582)+COUNTIFS($D$2:D1582,D1582,$F$2:F1582,F1582)-1&gt;1),"",X1582*W1582)))))))))))))),"")</f>
        <v/>
      </c>
      <c r="Z1582" s="18" t="str">
        <f t="shared" si="73"/>
        <v/>
      </c>
      <c r="AA1582" s="19" t="str">
        <f>IFERROR(VLOOKUP(E1582,[2]an!$A$3:$B$81,2,FALSE),"")</f>
        <v/>
      </c>
      <c r="AB1582" s="19" t="str">
        <f>IFERROR(VLOOKUP(AA1582,[2]an!$C$2:$D$16,2,FALSE),"")</f>
        <v/>
      </c>
      <c r="AC1582" s="20"/>
      <c r="AD1582" s="21" t="str">
        <f>IF(A1582=[2]an!$F$36,VLOOKUP([2]an!$F$36,[2]an!$F$36:$H$36,3,FALSE),IF(A1582=[2]an!$F$35,VLOOKUP([2]an!$F$35,[2]an!$F$35:$H$35,3,FALSE),IF(A1582=[2]an!$F$33,VLOOKUP([2]an!$F$33,[2]an!$F$33:$H$33,3,FALSE),IF(A1582=[2]an!$F$31,VLOOKUP([2]an!$F$31,[2]an!$F$31:$H$31,3,FALSE),""))))</f>
        <v/>
      </c>
    </row>
    <row r="1583" spans="6:30" x14ac:dyDescent="0.2">
      <c r="F1583" s="10"/>
      <c r="G1583" s="8" t="str">
        <f t="shared" si="74"/>
        <v/>
      </c>
      <c r="H1583" s="13"/>
      <c r="K1583" s="13"/>
      <c r="L1583" s="10"/>
      <c r="M1583" s="10"/>
      <c r="S1583" s="8" t="str">
        <f>IFERROR(VLOOKUP(D1583,[1]peretoe_teenus!$A$2:$L$2000,5,FALSE),"")</f>
        <v/>
      </c>
      <c r="U1583" s="13"/>
      <c r="V1583" s="15" t="str" cm="1">
        <f t="array" ref="V1583">IFERROR(IF(AND(F1583="Tugigrupp",RANK(K1583,$K1583:$K1583)+COUNTIFS($K$2:K1583,K1583,$L$2:L1583,L1583,$M$2:M1583,M1583,$I$2:I1583,I1583,$G$2:G1583,G1583,$F$2:F1583,F1583)-1=1),SUMPRODUCT(($F$2:$F$4154=F1583)*($G$2:$G$4154=G1583)*($K$2:$K$4154=K1583)*($I$2:$I$4154=I1583)*($L$2:$L$4154=L1583)*($M$2:$M$4154=M1583)),""),"")</f>
        <v/>
      </c>
      <c r="W1583" s="15" t="str">
        <f t="shared" si="72"/>
        <v/>
      </c>
      <c r="X1583" s="16" t="str">
        <f>IF(AND(A1583=[2]an!$G$38,F1583=[2]an!$E$40),[2]an!$G$40,IF(AND(A1583=[2]an!$G$38,F1583=[2]an!$E$41),[2]an!$G$41,IF(AND(A1583=[2]an!$G$38,F1583=[2]an!$E$39,H1583&gt;=[2]an!$M$37),[2]an!$G$39,
IF(AND(A1583=[2]an!$G$38,F1583=[2]an!$E$39,H1583&lt;[2]an!$M$37,S1583="kahepoolne vajaduspõhine",U1583=""),[2]an!$M$40,
IF(AND(A1583=[2]an!$G$38,F1583=[2]an!$E$39,H1583&lt;[2]an!$M$37,S1583="kahepoolne vajaduspõhine",U1583&lt;&gt;""),[2]an!$G$39,
IF(AND(A1583=[2]an!$G$38,F1583=[2]an!$E$39,H1583&lt;[2]an!$M$37,S1583&lt;&gt;"kahepoolne vajaduspõhine"),[2]an!$G$39,
IF(AND(A1583=[2]an!$G$38,F1583=[2]an!$E$42),[2]an!$G$42,
IF(AND(A1583=[2]an!$H$38,F1583=[2]an!$E$40),[2]an!$H$40,IF(AND(A1583=[2]an!$H$38,F1583=[2]an!$E$41),[2]an!$H$41,IF(AND(A1583=[2]an!$H$38,F1583=[2]an!$E$39,H1583&gt;=[2]an!$M$37),[2]an!$H$39,
IF(AND(A1583=[2]an!$H$38,F1583=[2]an!$E$39,H1583&lt;[2]an!$M$37,S1583="kahepoolne vajaduspõhine",U1583=""),[2]an!$M$40,
IF(AND(A1583=[2]an!$H$38,F1583=[2]an!$E$39,H1583&lt;[2]an!$M$37,S1583="kahepoolne vajaduspõhine",U1583&lt;&gt;""),[2]an!$H$39,
IF(AND(A1583=[2]an!$H$38,F1583=[2]an!$E$39,H1583&lt;[2]an!$M$37,S1583&lt;&gt;"kahepoolne vajaduspõhine"),[2]an!$H$39,
IF(AND(A1583=[2]an!$H$38,F1583=[2]an!$E$42),[2]an!$H$42,
IF(AND(A1583=[2]an!$I$38,F1583=[2]an!$E$40),[2]an!$I$40,IF(AND(A1583=[2]an!$I$38,F1583=[2]an!$E$41),[2]an!$I$41,IF(AND(A1583=[2]an!$I$38,F1583=[2]an!$E$39,H1583&gt;=[2]an!$M$37),[2]an!$I$39,
IF(AND(A1583=[2]an!$I$38,F1583=[2]an!$E$39,H1583&lt;[2]an!$M$37,S1583="kahepoolne vajaduspõhine",U1583=""),[2]an!$M$40,
IF(AND(A1583=[2]an!$I$38,F1583=[2]an!$E$39,H1583&lt;[2]an!$M$37,S1583="kahepoolne vajaduspõhine",U1583&lt;&gt;""),[2]an!$I$39,
IF(AND(A1583=[2]an!$I$38,F1583=[2]an!$E$39,H1583&lt;[2]an!$M$37,S1583&lt;&gt;"kahepoolne vajaduspõhine"),[2]an!$I$39,
IF(AND(A1583=[2]an!$I$38,F1583=[2]an!$E$42),[2]an!$I$42,
IF(AND(A1583=[2]an!$J$38,F1583=[2]an!$E$40),[2]an!$J$40,IF(AND(A1583=[2]an!$J$38,F1583=[2]an!$E$41),[2]an!$J$41,IF(AND(A1583=[2]an!$J$38,F1583=[2]an!$E$39,H1583&gt;=[2]an!$M$37),[2]an!$J$39,
IF(AND(A1583=[2]an!$J$38,F1583=[2]an!$E$39,H1583&lt;[2]an!$M$37,S1583="kahepoolne vajaduspõhine",U1583=""),[2]an!$M$40,
IF(AND(A1583=[2]an!$J$38,F1583=[2]an!$E$39,H1583&lt;[2]an!$M$37,S1583="kahepoolne vajaduspõhine",U1583&lt;&gt;""),[2]an!$J$39,
IF(AND(A1583=[2]an!$J$38,F1583=[2]an!$E$39,H1583&lt;[2]an!$M$37,S1583&lt;&gt;"kahepoolne vajaduspõhine"),[2]an!$J$39,
IF(AND(A1583=[2]an!$J$38,F1583=[2]an!$E$42),[2]an!$J$42,""))))))))))))))))))))))))))))</f>
        <v/>
      </c>
      <c r="Y1583" s="17" t="str">
        <f>IFERROR(IF(F1583="Tugigrupp",0,
IF(AND(F1583="Peretoe teenus",H1583&gt;=[2]an!$M$37,RANK(D1583,$D1583:$D1583)+COUNTIFS($D$2:D1583,D1583,$F$2:F1583,F1583)-1&gt;1),"",
IF(AND(F1583="Peretoe teenus",H1583&gt;=[2]an!$M$37,RANK(D1583,$D1583:$D1583)+COUNTIFS($D$2:D1583,D1583,$F$2:F1583,F1583)-1=1,MONTH(H1583)=MONTH(K1583)=TRUE,YEAR(H1583)=YEAR(K1583)=TRUE),((EOMONTH(H1583,0)-H1583+1)*X1583)/DAY(EOMONTH(H1583,0)),
IF(AND(F1583="Peretoe teenus",H1583&gt;=[2]an!$M$37,RANK(D1583,$D1583:$D1583)+COUNTIFS($D$2:D1583,D1583,$F$2:F1583,F1583)-1=1),X1583,
IF(AND(F1583="Peretoe teenus",H1583&lt;[2]an!$M$37,S1583&lt;&gt;"kahepoolne vajaduspõhine",RANK(D1583,$D1583:$D1583)+COUNTIFS($D$2:D1583,D1583,$F$2:F1583,F1583)-1=1),X1583,
IF(AND(F1583="Peretoe teenus",H1583&lt;[2]an!$M$37,S1583&lt;&gt;"kahepoolne vajaduspõhine",RANK(D1583,$D1583:$D1583)+COUNTIFS($D$2:D1583,D1583,$F$2:F1583,F1583)-1&gt;1),"",
IF(AND(F1583="Peretoe teenus",H1583&lt;[2]an!$M$37,S1583="kahepoolne vajaduspõhine",U1583="",RANK(D1583,$D1583:$D1583)+COUNTIFS($D$2:D1583,D1583,$F$2:F1583,F1583)-1=1),X1583,
IF(AND(F1583="Peretoe teenus",H1583&lt;[2]an!$M$37,S1583="kahepoolne vajaduspõhine",U1583="",RANK(D1583,$D1583:$D1583)+COUNTIFS($D$2:D1583,D1583,$F$2:F1583,F1583)-1&gt;1),"",
IF(AND(F1583="Peretoe teenus",H1583&lt;[2]an!$M$37,S1583="kahepoolne vajaduspõhine",U1583&lt;[2]an!$M$37,RANK(D1583,$D1583:$D1583)+COUNTIFS($D$2:D1583,D1583,$F$2:F1583,F1583)-1=1),X1583,
IF(AND(F1583="Peretoe teenus",H1583&lt;[2]an!$M$37,S1583="kahepoolne vajaduspõhine",U1583&lt;[2]an!$M$37,RANK(D1583,$D1583:$D1583)+COUNTIFS($D$2:D1583,D1583,$F$2:F1583,F1583)-1&gt;1),"",
IF(AND(F1583="Peretoe teenus",H1583&lt;[2]an!$M$37,S1583="kahepoolne vajaduspõhine",U1583&gt;=[2]an!$M$37,U1583&lt;=[2]an!$M$38,RANK(D1583,$D1583:$D1583)+COUNTIFS($D$2:D1583,D1583,$F$2:F1583,F1583)-1=1),
((EOMONTH(U1583,0)-U1583+1)*X1583)/DAY(EOMONTH(U1583,0))+(DAY(U1583)-1)*100/DAY(EOMONTH(U1583,0)),
IF(AND(F1583="Peretoe teenus",H1583&lt;[2]an!$M$37,S1583="kahepoolne vajaduspõhine",U1583&gt;=[2]an!$M$37,U1583&lt;=[2]an!$M$38,RANK(D1583,$D1583:$D1583)+COUNTIFS($D$2:D1583,D1583,$F$2:F1583,F1583)-1&gt;1),"",
IF(AND(F1583="Peretoe teenus",H1583&lt;[2]an!$M$37,S1583="kahepoolne vajaduspõhine",U1583&gt;[2]an!$M$38,RANK(D1583,$D1583:$D1583)+COUNTIFS($D$2:D1583,D1583,$F$2:F1583,F1583)-1=1),X1583,
IF(AND(F1583="Peretoe teenus",H1583&lt;[2]an!$M$37,S1583="kahepoolne vajaduspõhine",U1583&gt;[2]an!$M$38,RANK(D1583,$D1583:$D1583)+COUNTIFS($D$2:D1583,D1583,$F$2:F1583,F1583)-1&gt;1),"",X1583*W1583)))))))))))))),"")</f>
        <v/>
      </c>
      <c r="Z1583" s="18" t="str">
        <f t="shared" si="73"/>
        <v/>
      </c>
      <c r="AA1583" s="19" t="str">
        <f>IFERROR(VLOOKUP(E1583,[2]an!$A$3:$B$81,2,FALSE),"")</f>
        <v/>
      </c>
      <c r="AB1583" s="19" t="str">
        <f>IFERROR(VLOOKUP(AA1583,[2]an!$C$2:$D$16,2,FALSE),"")</f>
        <v/>
      </c>
      <c r="AC1583" s="20"/>
      <c r="AD1583" s="21" t="str">
        <f>IF(A1583=[2]an!$F$36,VLOOKUP([2]an!$F$36,[2]an!$F$36:$H$36,3,FALSE),IF(A1583=[2]an!$F$35,VLOOKUP([2]an!$F$35,[2]an!$F$35:$H$35,3,FALSE),IF(A1583=[2]an!$F$33,VLOOKUP([2]an!$F$33,[2]an!$F$33:$H$33,3,FALSE),IF(A1583=[2]an!$F$31,VLOOKUP([2]an!$F$31,[2]an!$F$31:$H$31,3,FALSE),""))))</f>
        <v/>
      </c>
    </row>
    <row r="1584" spans="6:30" x14ac:dyDescent="0.2">
      <c r="F1584" s="10"/>
      <c r="G1584" s="8" t="str">
        <f t="shared" si="74"/>
        <v/>
      </c>
      <c r="H1584" s="13"/>
      <c r="K1584" s="13"/>
      <c r="L1584" s="10"/>
      <c r="M1584" s="10"/>
      <c r="S1584" s="8" t="str">
        <f>IFERROR(VLOOKUP(D1584,[1]peretoe_teenus!$A$2:$L$2000,5,FALSE),"")</f>
        <v/>
      </c>
      <c r="U1584" s="13"/>
      <c r="V1584" s="15" t="str" cm="1">
        <f t="array" ref="V1584">IFERROR(IF(AND(F1584="Tugigrupp",RANK(K1584,$K1584:$K1584)+COUNTIFS($K$2:K1584,K1584,$L$2:L1584,L1584,$M$2:M1584,M1584,$I$2:I1584,I1584,$G$2:G1584,G1584,$F$2:F1584,F1584)-1=1),SUMPRODUCT(($F$2:$F$4154=F1584)*($G$2:$G$4154=G1584)*($K$2:$K$4154=K1584)*($I$2:$I$4154=I1584)*($L$2:$L$4154=L1584)*($M$2:$M$4154=M1584)),""),"")</f>
        <v/>
      </c>
      <c r="W1584" s="15" t="str">
        <f t="shared" si="72"/>
        <v/>
      </c>
      <c r="X1584" s="16" t="str">
        <f>IF(AND(A1584=[2]an!$G$38,F1584=[2]an!$E$40),[2]an!$G$40,IF(AND(A1584=[2]an!$G$38,F1584=[2]an!$E$41),[2]an!$G$41,IF(AND(A1584=[2]an!$G$38,F1584=[2]an!$E$39,H1584&gt;=[2]an!$M$37),[2]an!$G$39,
IF(AND(A1584=[2]an!$G$38,F1584=[2]an!$E$39,H1584&lt;[2]an!$M$37,S1584="kahepoolne vajaduspõhine",U1584=""),[2]an!$M$40,
IF(AND(A1584=[2]an!$G$38,F1584=[2]an!$E$39,H1584&lt;[2]an!$M$37,S1584="kahepoolne vajaduspõhine",U1584&lt;&gt;""),[2]an!$G$39,
IF(AND(A1584=[2]an!$G$38,F1584=[2]an!$E$39,H1584&lt;[2]an!$M$37,S1584&lt;&gt;"kahepoolne vajaduspõhine"),[2]an!$G$39,
IF(AND(A1584=[2]an!$G$38,F1584=[2]an!$E$42),[2]an!$G$42,
IF(AND(A1584=[2]an!$H$38,F1584=[2]an!$E$40),[2]an!$H$40,IF(AND(A1584=[2]an!$H$38,F1584=[2]an!$E$41),[2]an!$H$41,IF(AND(A1584=[2]an!$H$38,F1584=[2]an!$E$39,H1584&gt;=[2]an!$M$37),[2]an!$H$39,
IF(AND(A1584=[2]an!$H$38,F1584=[2]an!$E$39,H1584&lt;[2]an!$M$37,S1584="kahepoolne vajaduspõhine",U1584=""),[2]an!$M$40,
IF(AND(A1584=[2]an!$H$38,F1584=[2]an!$E$39,H1584&lt;[2]an!$M$37,S1584="kahepoolne vajaduspõhine",U1584&lt;&gt;""),[2]an!$H$39,
IF(AND(A1584=[2]an!$H$38,F1584=[2]an!$E$39,H1584&lt;[2]an!$M$37,S1584&lt;&gt;"kahepoolne vajaduspõhine"),[2]an!$H$39,
IF(AND(A1584=[2]an!$H$38,F1584=[2]an!$E$42),[2]an!$H$42,
IF(AND(A1584=[2]an!$I$38,F1584=[2]an!$E$40),[2]an!$I$40,IF(AND(A1584=[2]an!$I$38,F1584=[2]an!$E$41),[2]an!$I$41,IF(AND(A1584=[2]an!$I$38,F1584=[2]an!$E$39,H1584&gt;=[2]an!$M$37),[2]an!$I$39,
IF(AND(A1584=[2]an!$I$38,F1584=[2]an!$E$39,H1584&lt;[2]an!$M$37,S1584="kahepoolne vajaduspõhine",U1584=""),[2]an!$M$40,
IF(AND(A1584=[2]an!$I$38,F1584=[2]an!$E$39,H1584&lt;[2]an!$M$37,S1584="kahepoolne vajaduspõhine",U1584&lt;&gt;""),[2]an!$I$39,
IF(AND(A1584=[2]an!$I$38,F1584=[2]an!$E$39,H1584&lt;[2]an!$M$37,S1584&lt;&gt;"kahepoolne vajaduspõhine"),[2]an!$I$39,
IF(AND(A1584=[2]an!$I$38,F1584=[2]an!$E$42),[2]an!$I$42,
IF(AND(A1584=[2]an!$J$38,F1584=[2]an!$E$40),[2]an!$J$40,IF(AND(A1584=[2]an!$J$38,F1584=[2]an!$E$41),[2]an!$J$41,IF(AND(A1584=[2]an!$J$38,F1584=[2]an!$E$39,H1584&gt;=[2]an!$M$37),[2]an!$J$39,
IF(AND(A1584=[2]an!$J$38,F1584=[2]an!$E$39,H1584&lt;[2]an!$M$37,S1584="kahepoolne vajaduspõhine",U1584=""),[2]an!$M$40,
IF(AND(A1584=[2]an!$J$38,F1584=[2]an!$E$39,H1584&lt;[2]an!$M$37,S1584="kahepoolne vajaduspõhine",U1584&lt;&gt;""),[2]an!$J$39,
IF(AND(A1584=[2]an!$J$38,F1584=[2]an!$E$39,H1584&lt;[2]an!$M$37,S1584&lt;&gt;"kahepoolne vajaduspõhine"),[2]an!$J$39,
IF(AND(A1584=[2]an!$J$38,F1584=[2]an!$E$42),[2]an!$J$42,""))))))))))))))))))))))))))))</f>
        <v/>
      </c>
      <c r="Y1584" s="17" t="str">
        <f>IFERROR(IF(F1584="Tugigrupp",0,
IF(AND(F1584="Peretoe teenus",H1584&gt;=[2]an!$M$37,RANK(D1584,$D1584:$D1584)+COUNTIFS($D$2:D1584,D1584,$F$2:F1584,F1584)-1&gt;1),"",
IF(AND(F1584="Peretoe teenus",H1584&gt;=[2]an!$M$37,RANK(D1584,$D1584:$D1584)+COUNTIFS($D$2:D1584,D1584,$F$2:F1584,F1584)-1=1,MONTH(H1584)=MONTH(K1584)=TRUE,YEAR(H1584)=YEAR(K1584)=TRUE),((EOMONTH(H1584,0)-H1584+1)*X1584)/DAY(EOMONTH(H1584,0)),
IF(AND(F1584="Peretoe teenus",H1584&gt;=[2]an!$M$37,RANK(D1584,$D1584:$D1584)+COUNTIFS($D$2:D1584,D1584,$F$2:F1584,F1584)-1=1),X1584,
IF(AND(F1584="Peretoe teenus",H1584&lt;[2]an!$M$37,S1584&lt;&gt;"kahepoolne vajaduspõhine",RANK(D1584,$D1584:$D1584)+COUNTIFS($D$2:D1584,D1584,$F$2:F1584,F1584)-1=1),X1584,
IF(AND(F1584="Peretoe teenus",H1584&lt;[2]an!$M$37,S1584&lt;&gt;"kahepoolne vajaduspõhine",RANK(D1584,$D1584:$D1584)+COUNTIFS($D$2:D1584,D1584,$F$2:F1584,F1584)-1&gt;1),"",
IF(AND(F1584="Peretoe teenus",H1584&lt;[2]an!$M$37,S1584="kahepoolne vajaduspõhine",U1584="",RANK(D1584,$D1584:$D1584)+COUNTIFS($D$2:D1584,D1584,$F$2:F1584,F1584)-1=1),X1584,
IF(AND(F1584="Peretoe teenus",H1584&lt;[2]an!$M$37,S1584="kahepoolne vajaduspõhine",U1584="",RANK(D1584,$D1584:$D1584)+COUNTIFS($D$2:D1584,D1584,$F$2:F1584,F1584)-1&gt;1),"",
IF(AND(F1584="Peretoe teenus",H1584&lt;[2]an!$M$37,S1584="kahepoolne vajaduspõhine",U1584&lt;[2]an!$M$37,RANK(D1584,$D1584:$D1584)+COUNTIFS($D$2:D1584,D1584,$F$2:F1584,F1584)-1=1),X1584,
IF(AND(F1584="Peretoe teenus",H1584&lt;[2]an!$M$37,S1584="kahepoolne vajaduspõhine",U1584&lt;[2]an!$M$37,RANK(D1584,$D1584:$D1584)+COUNTIFS($D$2:D1584,D1584,$F$2:F1584,F1584)-1&gt;1),"",
IF(AND(F1584="Peretoe teenus",H1584&lt;[2]an!$M$37,S1584="kahepoolne vajaduspõhine",U1584&gt;=[2]an!$M$37,U1584&lt;=[2]an!$M$38,RANK(D1584,$D1584:$D1584)+COUNTIFS($D$2:D1584,D1584,$F$2:F1584,F1584)-1=1),
((EOMONTH(U1584,0)-U1584+1)*X1584)/DAY(EOMONTH(U1584,0))+(DAY(U1584)-1)*100/DAY(EOMONTH(U1584,0)),
IF(AND(F1584="Peretoe teenus",H1584&lt;[2]an!$M$37,S1584="kahepoolne vajaduspõhine",U1584&gt;=[2]an!$M$37,U1584&lt;=[2]an!$M$38,RANK(D1584,$D1584:$D1584)+COUNTIFS($D$2:D1584,D1584,$F$2:F1584,F1584)-1&gt;1),"",
IF(AND(F1584="Peretoe teenus",H1584&lt;[2]an!$M$37,S1584="kahepoolne vajaduspõhine",U1584&gt;[2]an!$M$38,RANK(D1584,$D1584:$D1584)+COUNTIFS($D$2:D1584,D1584,$F$2:F1584,F1584)-1=1),X1584,
IF(AND(F1584="Peretoe teenus",H1584&lt;[2]an!$M$37,S1584="kahepoolne vajaduspõhine",U1584&gt;[2]an!$M$38,RANK(D1584,$D1584:$D1584)+COUNTIFS($D$2:D1584,D1584,$F$2:F1584,F1584)-1&gt;1),"",X1584*W1584)))))))))))))),"")</f>
        <v/>
      </c>
      <c r="Z1584" s="18" t="str">
        <f t="shared" si="73"/>
        <v/>
      </c>
      <c r="AA1584" s="19" t="str">
        <f>IFERROR(VLOOKUP(E1584,[2]an!$A$3:$B$81,2,FALSE),"")</f>
        <v/>
      </c>
      <c r="AB1584" s="19" t="str">
        <f>IFERROR(VLOOKUP(AA1584,[2]an!$C$2:$D$16,2,FALSE),"")</f>
        <v/>
      </c>
      <c r="AC1584" s="20"/>
      <c r="AD1584" s="21" t="str">
        <f>IF(A1584=[2]an!$F$36,VLOOKUP([2]an!$F$36,[2]an!$F$36:$H$36,3,FALSE),IF(A1584=[2]an!$F$35,VLOOKUP([2]an!$F$35,[2]an!$F$35:$H$35,3,FALSE),IF(A1584=[2]an!$F$33,VLOOKUP([2]an!$F$33,[2]an!$F$33:$H$33,3,FALSE),IF(A1584=[2]an!$F$31,VLOOKUP([2]an!$F$31,[2]an!$F$31:$H$31,3,FALSE),""))))</f>
        <v/>
      </c>
    </row>
    <row r="1585" spans="6:30" x14ac:dyDescent="0.2">
      <c r="F1585" s="10"/>
      <c r="G1585" s="8" t="str">
        <f t="shared" si="74"/>
        <v/>
      </c>
      <c r="H1585" s="13"/>
      <c r="K1585" s="13"/>
      <c r="L1585" s="10"/>
      <c r="M1585" s="10"/>
      <c r="S1585" s="8" t="str">
        <f>IFERROR(VLOOKUP(D1585,[1]peretoe_teenus!$A$2:$L$2000,5,FALSE),"")</f>
        <v/>
      </c>
      <c r="U1585" s="13"/>
      <c r="V1585" s="15" t="str" cm="1">
        <f t="array" ref="V1585">IFERROR(IF(AND(F1585="Tugigrupp",RANK(K1585,$K1585:$K1585)+COUNTIFS($K$2:K1585,K1585,$L$2:L1585,L1585,$M$2:M1585,M1585,$I$2:I1585,I1585,$G$2:G1585,G1585,$F$2:F1585,F1585)-1=1),SUMPRODUCT(($F$2:$F$4154=F1585)*($G$2:$G$4154=G1585)*($K$2:$K$4154=K1585)*($I$2:$I$4154=I1585)*($L$2:$L$4154=L1585)*($M$2:$M$4154=M1585)),""),"")</f>
        <v/>
      </c>
      <c r="W1585" s="15" t="str">
        <f t="shared" si="72"/>
        <v/>
      </c>
      <c r="X1585" s="16" t="str">
        <f>IF(AND(A1585=[2]an!$G$38,F1585=[2]an!$E$40),[2]an!$G$40,IF(AND(A1585=[2]an!$G$38,F1585=[2]an!$E$41),[2]an!$G$41,IF(AND(A1585=[2]an!$G$38,F1585=[2]an!$E$39,H1585&gt;=[2]an!$M$37),[2]an!$G$39,
IF(AND(A1585=[2]an!$G$38,F1585=[2]an!$E$39,H1585&lt;[2]an!$M$37,S1585="kahepoolne vajaduspõhine",U1585=""),[2]an!$M$40,
IF(AND(A1585=[2]an!$G$38,F1585=[2]an!$E$39,H1585&lt;[2]an!$M$37,S1585="kahepoolne vajaduspõhine",U1585&lt;&gt;""),[2]an!$G$39,
IF(AND(A1585=[2]an!$G$38,F1585=[2]an!$E$39,H1585&lt;[2]an!$M$37,S1585&lt;&gt;"kahepoolne vajaduspõhine"),[2]an!$G$39,
IF(AND(A1585=[2]an!$G$38,F1585=[2]an!$E$42),[2]an!$G$42,
IF(AND(A1585=[2]an!$H$38,F1585=[2]an!$E$40),[2]an!$H$40,IF(AND(A1585=[2]an!$H$38,F1585=[2]an!$E$41),[2]an!$H$41,IF(AND(A1585=[2]an!$H$38,F1585=[2]an!$E$39,H1585&gt;=[2]an!$M$37),[2]an!$H$39,
IF(AND(A1585=[2]an!$H$38,F1585=[2]an!$E$39,H1585&lt;[2]an!$M$37,S1585="kahepoolne vajaduspõhine",U1585=""),[2]an!$M$40,
IF(AND(A1585=[2]an!$H$38,F1585=[2]an!$E$39,H1585&lt;[2]an!$M$37,S1585="kahepoolne vajaduspõhine",U1585&lt;&gt;""),[2]an!$H$39,
IF(AND(A1585=[2]an!$H$38,F1585=[2]an!$E$39,H1585&lt;[2]an!$M$37,S1585&lt;&gt;"kahepoolne vajaduspõhine"),[2]an!$H$39,
IF(AND(A1585=[2]an!$H$38,F1585=[2]an!$E$42),[2]an!$H$42,
IF(AND(A1585=[2]an!$I$38,F1585=[2]an!$E$40),[2]an!$I$40,IF(AND(A1585=[2]an!$I$38,F1585=[2]an!$E$41),[2]an!$I$41,IF(AND(A1585=[2]an!$I$38,F1585=[2]an!$E$39,H1585&gt;=[2]an!$M$37),[2]an!$I$39,
IF(AND(A1585=[2]an!$I$38,F1585=[2]an!$E$39,H1585&lt;[2]an!$M$37,S1585="kahepoolne vajaduspõhine",U1585=""),[2]an!$M$40,
IF(AND(A1585=[2]an!$I$38,F1585=[2]an!$E$39,H1585&lt;[2]an!$M$37,S1585="kahepoolne vajaduspõhine",U1585&lt;&gt;""),[2]an!$I$39,
IF(AND(A1585=[2]an!$I$38,F1585=[2]an!$E$39,H1585&lt;[2]an!$M$37,S1585&lt;&gt;"kahepoolne vajaduspõhine"),[2]an!$I$39,
IF(AND(A1585=[2]an!$I$38,F1585=[2]an!$E$42),[2]an!$I$42,
IF(AND(A1585=[2]an!$J$38,F1585=[2]an!$E$40),[2]an!$J$40,IF(AND(A1585=[2]an!$J$38,F1585=[2]an!$E$41),[2]an!$J$41,IF(AND(A1585=[2]an!$J$38,F1585=[2]an!$E$39,H1585&gt;=[2]an!$M$37),[2]an!$J$39,
IF(AND(A1585=[2]an!$J$38,F1585=[2]an!$E$39,H1585&lt;[2]an!$M$37,S1585="kahepoolne vajaduspõhine",U1585=""),[2]an!$M$40,
IF(AND(A1585=[2]an!$J$38,F1585=[2]an!$E$39,H1585&lt;[2]an!$M$37,S1585="kahepoolne vajaduspõhine",U1585&lt;&gt;""),[2]an!$J$39,
IF(AND(A1585=[2]an!$J$38,F1585=[2]an!$E$39,H1585&lt;[2]an!$M$37,S1585&lt;&gt;"kahepoolne vajaduspõhine"),[2]an!$J$39,
IF(AND(A1585=[2]an!$J$38,F1585=[2]an!$E$42),[2]an!$J$42,""))))))))))))))))))))))))))))</f>
        <v/>
      </c>
      <c r="Y1585" s="17" t="str">
        <f>IFERROR(IF(F1585="Tugigrupp",0,
IF(AND(F1585="Peretoe teenus",H1585&gt;=[2]an!$M$37,RANK(D1585,$D1585:$D1585)+COUNTIFS($D$2:D1585,D1585,$F$2:F1585,F1585)-1&gt;1),"",
IF(AND(F1585="Peretoe teenus",H1585&gt;=[2]an!$M$37,RANK(D1585,$D1585:$D1585)+COUNTIFS($D$2:D1585,D1585,$F$2:F1585,F1585)-1=1,MONTH(H1585)=MONTH(K1585)=TRUE,YEAR(H1585)=YEAR(K1585)=TRUE),((EOMONTH(H1585,0)-H1585+1)*X1585)/DAY(EOMONTH(H1585,0)),
IF(AND(F1585="Peretoe teenus",H1585&gt;=[2]an!$M$37,RANK(D1585,$D1585:$D1585)+COUNTIFS($D$2:D1585,D1585,$F$2:F1585,F1585)-1=1),X1585,
IF(AND(F1585="Peretoe teenus",H1585&lt;[2]an!$M$37,S1585&lt;&gt;"kahepoolne vajaduspõhine",RANK(D1585,$D1585:$D1585)+COUNTIFS($D$2:D1585,D1585,$F$2:F1585,F1585)-1=1),X1585,
IF(AND(F1585="Peretoe teenus",H1585&lt;[2]an!$M$37,S1585&lt;&gt;"kahepoolne vajaduspõhine",RANK(D1585,$D1585:$D1585)+COUNTIFS($D$2:D1585,D1585,$F$2:F1585,F1585)-1&gt;1),"",
IF(AND(F1585="Peretoe teenus",H1585&lt;[2]an!$M$37,S1585="kahepoolne vajaduspõhine",U1585="",RANK(D1585,$D1585:$D1585)+COUNTIFS($D$2:D1585,D1585,$F$2:F1585,F1585)-1=1),X1585,
IF(AND(F1585="Peretoe teenus",H1585&lt;[2]an!$M$37,S1585="kahepoolne vajaduspõhine",U1585="",RANK(D1585,$D1585:$D1585)+COUNTIFS($D$2:D1585,D1585,$F$2:F1585,F1585)-1&gt;1),"",
IF(AND(F1585="Peretoe teenus",H1585&lt;[2]an!$M$37,S1585="kahepoolne vajaduspõhine",U1585&lt;[2]an!$M$37,RANK(D1585,$D1585:$D1585)+COUNTIFS($D$2:D1585,D1585,$F$2:F1585,F1585)-1=1),X1585,
IF(AND(F1585="Peretoe teenus",H1585&lt;[2]an!$M$37,S1585="kahepoolne vajaduspõhine",U1585&lt;[2]an!$M$37,RANK(D1585,$D1585:$D1585)+COUNTIFS($D$2:D1585,D1585,$F$2:F1585,F1585)-1&gt;1),"",
IF(AND(F1585="Peretoe teenus",H1585&lt;[2]an!$M$37,S1585="kahepoolne vajaduspõhine",U1585&gt;=[2]an!$M$37,U1585&lt;=[2]an!$M$38,RANK(D1585,$D1585:$D1585)+COUNTIFS($D$2:D1585,D1585,$F$2:F1585,F1585)-1=1),
((EOMONTH(U1585,0)-U1585+1)*X1585)/DAY(EOMONTH(U1585,0))+(DAY(U1585)-1)*100/DAY(EOMONTH(U1585,0)),
IF(AND(F1585="Peretoe teenus",H1585&lt;[2]an!$M$37,S1585="kahepoolne vajaduspõhine",U1585&gt;=[2]an!$M$37,U1585&lt;=[2]an!$M$38,RANK(D1585,$D1585:$D1585)+COUNTIFS($D$2:D1585,D1585,$F$2:F1585,F1585)-1&gt;1),"",
IF(AND(F1585="Peretoe teenus",H1585&lt;[2]an!$M$37,S1585="kahepoolne vajaduspõhine",U1585&gt;[2]an!$M$38,RANK(D1585,$D1585:$D1585)+COUNTIFS($D$2:D1585,D1585,$F$2:F1585,F1585)-1=1),X1585,
IF(AND(F1585="Peretoe teenus",H1585&lt;[2]an!$M$37,S1585="kahepoolne vajaduspõhine",U1585&gt;[2]an!$M$38,RANK(D1585,$D1585:$D1585)+COUNTIFS($D$2:D1585,D1585,$F$2:F1585,F1585)-1&gt;1),"",X1585*W1585)))))))))))))),"")</f>
        <v/>
      </c>
      <c r="Z1585" s="18" t="str">
        <f t="shared" si="73"/>
        <v/>
      </c>
      <c r="AA1585" s="19" t="str">
        <f>IFERROR(VLOOKUP(E1585,[2]an!$A$3:$B$81,2,FALSE),"")</f>
        <v/>
      </c>
      <c r="AB1585" s="19" t="str">
        <f>IFERROR(VLOOKUP(AA1585,[2]an!$C$2:$D$16,2,FALSE),"")</f>
        <v/>
      </c>
      <c r="AC1585" s="20"/>
      <c r="AD1585" s="21" t="str">
        <f>IF(A1585=[2]an!$F$36,VLOOKUP([2]an!$F$36,[2]an!$F$36:$H$36,3,FALSE),IF(A1585=[2]an!$F$35,VLOOKUP([2]an!$F$35,[2]an!$F$35:$H$35,3,FALSE),IF(A1585=[2]an!$F$33,VLOOKUP([2]an!$F$33,[2]an!$F$33:$H$33,3,FALSE),IF(A1585=[2]an!$F$31,VLOOKUP([2]an!$F$31,[2]an!$F$31:$H$31,3,FALSE),""))))</f>
        <v/>
      </c>
    </row>
    <row r="1586" spans="6:30" x14ac:dyDescent="0.2">
      <c r="F1586" s="10"/>
      <c r="G1586" s="8" t="str">
        <f t="shared" si="74"/>
        <v/>
      </c>
      <c r="H1586" s="13"/>
      <c r="K1586" s="13"/>
      <c r="L1586" s="10"/>
      <c r="M1586" s="10"/>
      <c r="S1586" s="8" t="str">
        <f>IFERROR(VLOOKUP(D1586,[1]peretoe_teenus!$A$2:$L$2000,5,FALSE),"")</f>
        <v/>
      </c>
      <c r="U1586" s="13"/>
      <c r="V1586" s="15" t="str" cm="1">
        <f t="array" ref="V1586">IFERROR(IF(AND(F1586="Tugigrupp",RANK(K1586,$K1586:$K1586)+COUNTIFS($K$2:K1586,K1586,$L$2:L1586,L1586,$M$2:M1586,M1586,$I$2:I1586,I1586,$G$2:G1586,G1586,$F$2:F1586,F1586)-1=1),SUMPRODUCT(($F$2:$F$4154=F1586)*($G$2:$G$4154=G1586)*($K$2:$K$4154=K1586)*($I$2:$I$4154=I1586)*($L$2:$L$4154=L1586)*($M$2:$M$4154=M1586)),""),"")</f>
        <v/>
      </c>
      <c r="W1586" s="15" t="str">
        <f t="shared" si="72"/>
        <v/>
      </c>
      <c r="X1586" s="16" t="str">
        <f>IF(AND(A1586=[2]an!$G$38,F1586=[2]an!$E$40),[2]an!$G$40,IF(AND(A1586=[2]an!$G$38,F1586=[2]an!$E$41),[2]an!$G$41,IF(AND(A1586=[2]an!$G$38,F1586=[2]an!$E$39,H1586&gt;=[2]an!$M$37),[2]an!$G$39,
IF(AND(A1586=[2]an!$G$38,F1586=[2]an!$E$39,H1586&lt;[2]an!$M$37,S1586="kahepoolne vajaduspõhine",U1586=""),[2]an!$M$40,
IF(AND(A1586=[2]an!$G$38,F1586=[2]an!$E$39,H1586&lt;[2]an!$M$37,S1586="kahepoolne vajaduspõhine",U1586&lt;&gt;""),[2]an!$G$39,
IF(AND(A1586=[2]an!$G$38,F1586=[2]an!$E$39,H1586&lt;[2]an!$M$37,S1586&lt;&gt;"kahepoolne vajaduspõhine"),[2]an!$G$39,
IF(AND(A1586=[2]an!$G$38,F1586=[2]an!$E$42),[2]an!$G$42,
IF(AND(A1586=[2]an!$H$38,F1586=[2]an!$E$40),[2]an!$H$40,IF(AND(A1586=[2]an!$H$38,F1586=[2]an!$E$41),[2]an!$H$41,IF(AND(A1586=[2]an!$H$38,F1586=[2]an!$E$39,H1586&gt;=[2]an!$M$37),[2]an!$H$39,
IF(AND(A1586=[2]an!$H$38,F1586=[2]an!$E$39,H1586&lt;[2]an!$M$37,S1586="kahepoolne vajaduspõhine",U1586=""),[2]an!$M$40,
IF(AND(A1586=[2]an!$H$38,F1586=[2]an!$E$39,H1586&lt;[2]an!$M$37,S1586="kahepoolne vajaduspõhine",U1586&lt;&gt;""),[2]an!$H$39,
IF(AND(A1586=[2]an!$H$38,F1586=[2]an!$E$39,H1586&lt;[2]an!$M$37,S1586&lt;&gt;"kahepoolne vajaduspõhine"),[2]an!$H$39,
IF(AND(A1586=[2]an!$H$38,F1586=[2]an!$E$42),[2]an!$H$42,
IF(AND(A1586=[2]an!$I$38,F1586=[2]an!$E$40),[2]an!$I$40,IF(AND(A1586=[2]an!$I$38,F1586=[2]an!$E$41),[2]an!$I$41,IF(AND(A1586=[2]an!$I$38,F1586=[2]an!$E$39,H1586&gt;=[2]an!$M$37),[2]an!$I$39,
IF(AND(A1586=[2]an!$I$38,F1586=[2]an!$E$39,H1586&lt;[2]an!$M$37,S1586="kahepoolne vajaduspõhine",U1586=""),[2]an!$M$40,
IF(AND(A1586=[2]an!$I$38,F1586=[2]an!$E$39,H1586&lt;[2]an!$M$37,S1586="kahepoolne vajaduspõhine",U1586&lt;&gt;""),[2]an!$I$39,
IF(AND(A1586=[2]an!$I$38,F1586=[2]an!$E$39,H1586&lt;[2]an!$M$37,S1586&lt;&gt;"kahepoolne vajaduspõhine"),[2]an!$I$39,
IF(AND(A1586=[2]an!$I$38,F1586=[2]an!$E$42),[2]an!$I$42,
IF(AND(A1586=[2]an!$J$38,F1586=[2]an!$E$40),[2]an!$J$40,IF(AND(A1586=[2]an!$J$38,F1586=[2]an!$E$41),[2]an!$J$41,IF(AND(A1586=[2]an!$J$38,F1586=[2]an!$E$39,H1586&gt;=[2]an!$M$37),[2]an!$J$39,
IF(AND(A1586=[2]an!$J$38,F1586=[2]an!$E$39,H1586&lt;[2]an!$M$37,S1586="kahepoolne vajaduspõhine",U1586=""),[2]an!$M$40,
IF(AND(A1586=[2]an!$J$38,F1586=[2]an!$E$39,H1586&lt;[2]an!$M$37,S1586="kahepoolne vajaduspõhine",U1586&lt;&gt;""),[2]an!$J$39,
IF(AND(A1586=[2]an!$J$38,F1586=[2]an!$E$39,H1586&lt;[2]an!$M$37,S1586&lt;&gt;"kahepoolne vajaduspõhine"),[2]an!$J$39,
IF(AND(A1586=[2]an!$J$38,F1586=[2]an!$E$42),[2]an!$J$42,""))))))))))))))))))))))))))))</f>
        <v/>
      </c>
      <c r="Y1586" s="17" t="str">
        <f>IFERROR(IF(F1586="Tugigrupp",0,
IF(AND(F1586="Peretoe teenus",H1586&gt;=[2]an!$M$37,RANK(D1586,$D1586:$D1586)+COUNTIFS($D$2:D1586,D1586,$F$2:F1586,F1586)-1&gt;1),"",
IF(AND(F1586="Peretoe teenus",H1586&gt;=[2]an!$M$37,RANK(D1586,$D1586:$D1586)+COUNTIFS($D$2:D1586,D1586,$F$2:F1586,F1586)-1=1,MONTH(H1586)=MONTH(K1586)=TRUE,YEAR(H1586)=YEAR(K1586)=TRUE),((EOMONTH(H1586,0)-H1586+1)*X1586)/DAY(EOMONTH(H1586,0)),
IF(AND(F1586="Peretoe teenus",H1586&gt;=[2]an!$M$37,RANK(D1586,$D1586:$D1586)+COUNTIFS($D$2:D1586,D1586,$F$2:F1586,F1586)-1=1),X1586,
IF(AND(F1586="Peretoe teenus",H1586&lt;[2]an!$M$37,S1586&lt;&gt;"kahepoolne vajaduspõhine",RANK(D1586,$D1586:$D1586)+COUNTIFS($D$2:D1586,D1586,$F$2:F1586,F1586)-1=1),X1586,
IF(AND(F1586="Peretoe teenus",H1586&lt;[2]an!$M$37,S1586&lt;&gt;"kahepoolne vajaduspõhine",RANK(D1586,$D1586:$D1586)+COUNTIFS($D$2:D1586,D1586,$F$2:F1586,F1586)-1&gt;1),"",
IF(AND(F1586="Peretoe teenus",H1586&lt;[2]an!$M$37,S1586="kahepoolne vajaduspõhine",U1586="",RANK(D1586,$D1586:$D1586)+COUNTIFS($D$2:D1586,D1586,$F$2:F1586,F1586)-1=1),X1586,
IF(AND(F1586="Peretoe teenus",H1586&lt;[2]an!$M$37,S1586="kahepoolne vajaduspõhine",U1586="",RANK(D1586,$D1586:$D1586)+COUNTIFS($D$2:D1586,D1586,$F$2:F1586,F1586)-1&gt;1),"",
IF(AND(F1586="Peretoe teenus",H1586&lt;[2]an!$M$37,S1586="kahepoolne vajaduspõhine",U1586&lt;[2]an!$M$37,RANK(D1586,$D1586:$D1586)+COUNTIFS($D$2:D1586,D1586,$F$2:F1586,F1586)-1=1),X1586,
IF(AND(F1586="Peretoe teenus",H1586&lt;[2]an!$M$37,S1586="kahepoolne vajaduspõhine",U1586&lt;[2]an!$M$37,RANK(D1586,$D1586:$D1586)+COUNTIFS($D$2:D1586,D1586,$F$2:F1586,F1586)-1&gt;1),"",
IF(AND(F1586="Peretoe teenus",H1586&lt;[2]an!$M$37,S1586="kahepoolne vajaduspõhine",U1586&gt;=[2]an!$M$37,U1586&lt;=[2]an!$M$38,RANK(D1586,$D1586:$D1586)+COUNTIFS($D$2:D1586,D1586,$F$2:F1586,F1586)-1=1),
((EOMONTH(U1586,0)-U1586+1)*X1586)/DAY(EOMONTH(U1586,0))+(DAY(U1586)-1)*100/DAY(EOMONTH(U1586,0)),
IF(AND(F1586="Peretoe teenus",H1586&lt;[2]an!$M$37,S1586="kahepoolne vajaduspõhine",U1586&gt;=[2]an!$M$37,U1586&lt;=[2]an!$M$38,RANK(D1586,$D1586:$D1586)+COUNTIFS($D$2:D1586,D1586,$F$2:F1586,F1586)-1&gt;1),"",
IF(AND(F1586="Peretoe teenus",H1586&lt;[2]an!$M$37,S1586="kahepoolne vajaduspõhine",U1586&gt;[2]an!$M$38,RANK(D1586,$D1586:$D1586)+COUNTIFS($D$2:D1586,D1586,$F$2:F1586,F1586)-1=1),X1586,
IF(AND(F1586="Peretoe teenus",H1586&lt;[2]an!$M$37,S1586="kahepoolne vajaduspõhine",U1586&gt;[2]an!$M$38,RANK(D1586,$D1586:$D1586)+COUNTIFS($D$2:D1586,D1586,$F$2:F1586,F1586)-1&gt;1),"",X1586*W1586)))))))))))))),"")</f>
        <v/>
      </c>
      <c r="Z1586" s="18" t="str">
        <f t="shared" si="73"/>
        <v/>
      </c>
      <c r="AA1586" s="19" t="str">
        <f>IFERROR(VLOOKUP(E1586,[2]an!$A$3:$B$81,2,FALSE),"")</f>
        <v/>
      </c>
      <c r="AB1586" s="19" t="str">
        <f>IFERROR(VLOOKUP(AA1586,[2]an!$C$2:$D$16,2,FALSE),"")</f>
        <v/>
      </c>
      <c r="AC1586" s="20"/>
      <c r="AD1586" s="21" t="str">
        <f>IF(A1586=[2]an!$F$36,VLOOKUP([2]an!$F$36,[2]an!$F$36:$H$36,3,FALSE),IF(A1586=[2]an!$F$35,VLOOKUP([2]an!$F$35,[2]an!$F$35:$H$35,3,FALSE),IF(A1586=[2]an!$F$33,VLOOKUP([2]an!$F$33,[2]an!$F$33:$H$33,3,FALSE),IF(A1586=[2]an!$F$31,VLOOKUP([2]an!$F$31,[2]an!$F$31:$H$31,3,FALSE),""))))</f>
        <v/>
      </c>
    </row>
    <row r="1587" spans="6:30" x14ac:dyDescent="0.2">
      <c r="F1587" s="10"/>
      <c r="G1587" s="8" t="str">
        <f t="shared" si="74"/>
        <v/>
      </c>
      <c r="H1587" s="13"/>
      <c r="K1587" s="13"/>
      <c r="L1587" s="10"/>
      <c r="M1587" s="10"/>
      <c r="S1587" s="8" t="str">
        <f>IFERROR(VLOOKUP(D1587,[1]peretoe_teenus!$A$2:$L$2000,5,FALSE),"")</f>
        <v/>
      </c>
      <c r="U1587" s="13"/>
      <c r="V1587" s="15" t="str" cm="1">
        <f t="array" ref="V1587">IFERROR(IF(AND(F1587="Tugigrupp",RANK(K1587,$K1587:$K1587)+COUNTIFS($K$2:K1587,K1587,$L$2:L1587,L1587,$M$2:M1587,M1587,$I$2:I1587,I1587,$G$2:G1587,G1587,$F$2:F1587,F1587)-1=1),SUMPRODUCT(($F$2:$F$4154=F1587)*($G$2:$G$4154=G1587)*($K$2:$K$4154=K1587)*($I$2:$I$4154=I1587)*($L$2:$L$4154=L1587)*($M$2:$M$4154=M1587)),""),"")</f>
        <v/>
      </c>
      <c r="W1587" s="15" t="str">
        <f t="shared" si="72"/>
        <v/>
      </c>
      <c r="X1587" s="16" t="str">
        <f>IF(AND(A1587=[2]an!$G$38,F1587=[2]an!$E$40),[2]an!$G$40,IF(AND(A1587=[2]an!$G$38,F1587=[2]an!$E$41),[2]an!$G$41,IF(AND(A1587=[2]an!$G$38,F1587=[2]an!$E$39,H1587&gt;=[2]an!$M$37),[2]an!$G$39,
IF(AND(A1587=[2]an!$G$38,F1587=[2]an!$E$39,H1587&lt;[2]an!$M$37,S1587="kahepoolne vajaduspõhine",U1587=""),[2]an!$M$40,
IF(AND(A1587=[2]an!$G$38,F1587=[2]an!$E$39,H1587&lt;[2]an!$M$37,S1587="kahepoolne vajaduspõhine",U1587&lt;&gt;""),[2]an!$G$39,
IF(AND(A1587=[2]an!$G$38,F1587=[2]an!$E$39,H1587&lt;[2]an!$M$37,S1587&lt;&gt;"kahepoolne vajaduspõhine"),[2]an!$G$39,
IF(AND(A1587=[2]an!$G$38,F1587=[2]an!$E$42),[2]an!$G$42,
IF(AND(A1587=[2]an!$H$38,F1587=[2]an!$E$40),[2]an!$H$40,IF(AND(A1587=[2]an!$H$38,F1587=[2]an!$E$41),[2]an!$H$41,IF(AND(A1587=[2]an!$H$38,F1587=[2]an!$E$39,H1587&gt;=[2]an!$M$37),[2]an!$H$39,
IF(AND(A1587=[2]an!$H$38,F1587=[2]an!$E$39,H1587&lt;[2]an!$M$37,S1587="kahepoolne vajaduspõhine",U1587=""),[2]an!$M$40,
IF(AND(A1587=[2]an!$H$38,F1587=[2]an!$E$39,H1587&lt;[2]an!$M$37,S1587="kahepoolne vajaduspõhine",U1587&lt;&gt;""),[2]an!$H$39,
IF(AND(A1587=[2]an!$H$38,F1587=[2]an!$E$39,H1587&lt;[2]an!$M$37,S1587&lt;&gt;"kahepoolne vajaduspõhine"),[2]an!$H$39,
IF(AND(A1587=[2]an!$H$38,F1587=[2]an!$E$42),[2]an!$H$42,
IF(AND(A1587=[2]an!$I$38,F1587=[2]an!$E$40),[2]an!$I$40,IF(AND(A1587=[2]an!$I$38,F1587=[2]an!$E$41),[2]an!$I$41,IF(AND(A1587=[2]an!$I$38,F1587=[2]an!$E$39,H1587&gt;=[2]an!$M$37),[2]an!$I$39,
IF(AND(A1587=[2]an!$I$38,F1587=[2]an!$E$39,H1587&lt;[2]an!$M$37,S1587="kahepoolne vajaduspõhine",U1587=""),[2]an!$M$40,
IF(AND(A1587=[2]an!$I$38,F1587=[2]an!$E$39,H1587&lt;[2]an!$M$37,S1587="kahepoolne vajaduspõhine",U1587&lt;&gt;""),[2]an!$I$39,
IF(AND(A1587=[2]an!$I$38,F1587=[2]an!$E$39,H1587&lt;[2]an!$M$37,S1587&lt;&gt;"kahepoolne vajaduspõhine"),[2]an!$I$39,
IF(AND(A1587=[2]an!$I$38,F1587=[2]an!$E$42),[2]an!$I$42,
IF(AND(A1587=[2]an!$J$38,F1587=[2]an!$E$40),[2]an!$J$40,IF(AND(A1587=[2]an!$J$38,F1587=[2]an!$E$41),[2]an!$J$41,IF(AND(A1587=[2]an!$J$38,F1587=[2]an!$E$39,H1587&gt;=[2]an!$M$37),[2]an!$J$39,
IF(AND(A1587=[2]an!$J$38,F1587=[2]an!$E$39,H1587&lt;[2]an!$M$37,S1587="kahepoolne vajaduspõhine",U1587=""),[2]an!$M$40,
IF(AND(A1587=[2]an!$J$38,F1587=[2]an!$E$39,H1587&lt;[2]an!$M$37,S1587="kahepoolne vajaduspõhine",U1587&lt;&gt;""),[2]an!$J$39,
IF(AND(A1587=[2]an!$J$38,F1587=[2]an!$E$39,H1587&lt;[2]an!$M$37,S1587&lt;&gt;"kahepoolne vajaduspõhine"),[2]an!$J$39,
IF(AND(A1587=[2]an!$J$38,F1587=[2]an!$E$42),[2]an!$J$42,""))))))))))))))))))))))))))))</f>
        <v/>
      </c>
      <c r="Y1587" s="17" t="str">
        <f>IFERROR(IF(F1587="Tugigrupp",0,
IF(AND(F1587="Peretoe teenus",H1587&gt;=[2]an!$M$37,RANK(D1587,$D1587:$D1587)+COUNTIFS($D$2:D1587,D1587,$F$2:F1587,F1587)-1&gt;1),"",
IF(AND(F1587="Peretoe teenus",H1587&gt;=[2]an!$M$37,RANK(D1587,$D1587:$D1587)+COUNTIFS($D$2:D1587,D1587,$F$2:F1587,F1587)-1=1,MONTH(H1587)=MONTH(K1587)=TRUE,YEAR(H1587)=YEAR(K1587)=TRUE),((EOMONTH(H1587,0)-H1587+1)*X1587)/DAY(EOMONTH(H1587,0)),
IF(AND(F1587="Peretoe teenus",H1587&gt;=[2]an!$M$37,RANK(D1587,$D1587:$D1587)+COUNTIFS($D$2:D1587,D1587,$F$2:F1587,F1587)-1=1),X1587,
IF(AND(F1587="Peretoe teenus",H1587&lt;[2]an!$M$37,S1587&lt;&gt;"kahepoolne vajaduspõhine",RANK(D1587,$D1587:$D1587)+COUNTIFS($D$2:D1587,D1587,$F$2:F1587,F1587)-1=1),X1587,
IF(AND(F1587="Peretoe teenus",H1587&lt;[2]an!$M$37,S1587&lt;&gt;"kahepoolne vajaduspõhine",RANK(D1587,$D1587:$D1587)+COUNTIFS($D$2:D1587,D1587,$F$2:F1587,F1587)-1&gt;1),"",
IF(AND(F1587="Peretoe teenus",H1587&lt;[2]an!$M$37,S1587="kahepoolne vajaduspõhine",U1587="",RANK(D1587,$D1587:$D1587)+COUNTIFS($D$2:D1587,D1587,$F$2:F1587,F1587)-1=1),X1587,
IF(AND(F1587="Peretoe teenus",H1587&lt;[2]an!$M$37,S1587="kahepoolne vajaduspõhine",U1587="",RANK(D1587,$D1587:$D1587)+COUNTIFS($D$2:D1587,D1587,$F$2:F1587,F1587)-1&gt;1),"",
IF(AND(F1587="Peretoe teenus",H1587&lt;[2]an!$M$37,S1587="kahepoolne vajaduspõhine",U1587&lt;[2]an!$M$37,RANK(D1587,$D1587:$D1587)+COUNTIFS($D$2:D1587,D1587,$F$2:F1587,F1587)-1=1),X1587,
IF(AND(F1587="Peretoe teenus",H1587&lt;[2]an!$M$37,S1587="kahepoolne vajaduspõhine",U1587&lt;[2]an!$M$37,RANK(D1587,$D1587:$D1587)+COUNTIFS($D$2:D1587,D1587,$F$2:F1587,F1587)-1&gt;1),"",
IF(AND(F1587="Peretoe teenus",H1587&lt;[2]an!$M$37,S1587="kahepoolne vajaduspõhine",U1587&gt;=[2]an!$M$37,U1587&lt;=[2]an!$M$38,RANK(D1587,$D1587:$D1587)+COUNTIFS($D$2:D1587,D1587,$F$2:F1587,F1587)-1=1),
((EOMONTH(U1587,0)-U1587+1)*X1587)/DAY(EOMONTH(U1587,0))+(DAY(U1587)-1)*100/DAY(EOMONTH(U1587,0)),
IF(AND(F1587="Peretoe teenus",H1587&lt;[2]an!$M$37,S1587="kahepoolne vajaduspõhine",U1587&gt;=[2]an!$M$37,U1587&lt;=[2]an!$M$38,RANK(D1587,$D1587:$D1587)+COUNTIFS($D$2:D1587,D1587,$F$2:F1587,F1587)-1&gt;1),"",
IF(AND(F1587="Peretoe teenus",H1587&lt;[2]an!$M$37,S1587="kahepoolne vajaduspõhine",U1587&gt;[2]an!$M$38,RANK(D1587,$D1587:$D1587)+COUNTIFS($D$2:D1587,D1587,$F$2:F1587,F1587)-1=1),X1587,
IF(AND(F1587="Peretoe teenus",H1587&lt;[2]an!$M$37,S1587="kahepoolne vajaduspõhine",U1587&gt;[2]an!$M$38,RANK(D1587,$D1587:$D1587)+COUNTIFS($D$2:D1587,D1587,$F$2:F1587,F1587)-1&gt;1),"",X1587*W1587)))))))))))))),"")</f>
        <v/>
      </c>
      <c r="Z1587" s="18" t="str">
        <f t="shared" si="73"/>
        <v/>
      </c>
      <c r="AA1587" s="19" t="str">
        <f>IFERROR(VLOOKUP(E1587,[2]an!$A$3:$B$81,2,FALSE),"")</f>
        <v/>
      </c>
      <c r="AB1587" s="19" t="str">
        <f>IFERROR(VLOOKUP(AA1587,[2]an!$C$2:$D$16,2,FALSE),"")</f>
        <v/>
      </c>
      <c r="AC1587" s="20"/>
      <c r="AD1587" s="21" t="str">
        <f>IF(A1587=[2]an!$F$36,VLOOKUP([2]an!$F$36,[2]an!$F$36:$H$36,3,FALSE),IF(A1587=[2]an!$F$35,VLOOKUP([2]an!$F$35,[2]an!$F$35:$H$35,3,FALSE),IF(A1587=[2]an!$F$33,VLOOKUP([2]an!$F$33,[2]an!$F$33:$H$33,3,FALSE),IF(A1587=[2]an!$F$31,VLOOKUP([2]an!$F$31,[2]an!$F$31:$H$31,3,FALSE),""))))</f>
        <v/>
      </c>
    </row>
    <row r="1588" spans="6:30" x14ac:dyDescent="0.2">
      <c r="F1588" s="10"/>
      <c r="G1588" s="8" t="str">
        <f t="shared" si="74"/>
        <v/>
      </c>
      <c r="H1588" s="13"/>
      <c r="K1588" s="13"/>
      <c r="L1588" s="10"/>
      <c r="M1588" s="10"/>
      <c r="S1588" s="8" t="str">
        <f>IFERROR(VLOOKUP(D1588,[1]peretoe_teenus!$A$2:$L$2000,5,FALSE),"")</f>
        <v/>
      </c>
      <c r="U1588" s="13"/>
      <c r="V1588" s="15" t="str" cm="1">
        <f t="array" ref="V1588">IFERROR(IF(AND(F1588="Tugigrupp",RANK(K1588,$K1588:$K1588)+COUNTIFS($K$2:K1588,K1588,$L$2:L1588,L1588,$M$2:M1588,M1588,$I$2:I1588,I1588,$G$2:G1588,G1588,$F$2:F1588,F1588)-1=1),SUMPRODUCT(($F$2:$F$4154=F1588)*($G$2:$G$4154=G1588)*($K$2:$K$4154=K1588)*($I$2:$I$4154=I1588)*($L$2:$L$4154=L1588)*($M$2:$M$4154=M1588)),""),"")</f>
        <v/>
      </c>
      <c r="W1588" s="15" t="str">
        <f t="shared" si="72"/>
        <v/>
      </c>
      <c r="X1588" s="16" t="str">
        <f>IF(AND(A1588=[2]an!$G$38,F1588=[2]an!$E$40),[2]an!$G$40,IF(AND(A1588=[2]an!$G$38,F1588=[2]an!$E$41),[2]an!$G$41,IF(AND(A1588=[2]an!$G$38,F1588=[2]an!$E$39,H1588&gt;=[2]an!$M$37),[2]an!$G$39,
IF(AND(A1588=[2]an!$G$38,F1588=[2]an!$E$39,H1588&lt;[2]an!$M$37,S1588="kahepoolne vajaduspõhine",U1588=""),[2]an!$M$40,
IF(AND(A1588=[2]an!$G$38,F1588=[2]an!$E$39,H1588&lt;[2]an!$M$37,S1588="kahepoolne vajaduspõhine",U1588&lt;&gt;""),[2]an!$G$39,
IF(AND(A1588=[2]an!$G$38,F1588=[2]an!$E$39,H1588&lt;[2]an!$M$37,S1588&lt;&gt;"kahepoolne vajaduspõhine"),[2]an!$G$39,
IF(AND(A1588=[2]an!$G$38,F1588=[2]an!$E$42),[2]an!$G$42,
IF(AND(A1588=[2]an!$H$38,F1588=[2]an!$E$40),[2]an!$H$40,IF(AND(A1588=[2]an!$H$38,F1588=[2]an!$E$41),[2]an!$H$41,IF(AND(A1588=[2]an!$H$38,F1588=[2]an!$E$39,H1588&gt;=[2]an!$M$37),[2]an!$H$39,
IF(AND(A1588=[2]an!$H$38,F1588=[2]an!$E$39,H1588&lt;[2]an!$M$37,S1588="kahepoolne vajaduspõhine",U1588=""),[2]an!$M$40,
IF(AND(A1588=[2]an!$H$38,F1588=[2]an!$E$39,H1588&lt;[2]an!$M$37,S1588="kahepoolne vajaduspõhine",U1588&lt;&gt;""),[2]an!$H$39,
IF(AND(A1588=[2]an!$H$38,F1588=[2]an!$E$39,H1588&lt;[2]an!$M$37,S1588&lt;&gt;"kahepoolne vajaduspõhine"),[2]an!$H$39,
IF(AND(A1588=[2]an!$H$38,F1588=[2]an!$E$42),[2]an!$H$42,
IF(AND(A1588=[2]an!$I$38,F1588=[2]an!$E$40),[2]an!$I$40,IF(AND(A1588=[2]an!$I$38,F1588=[2]an!$E$41),[2]an!$I$41,IF(AND(A1588=[2]an!$I$38,F1588=[2]an!$E$39,H1588&gt;=[2]an!$M$37),[2]an!$I$39,
IF(AND(A1588=[2]an!$I$38,F1588=[2]an!$E$39,H1588&lt;[2]an!$M$37,S1588="kahepoolne vajaduspõhine",U1588=""),[2]an!$M$40,
IF(AND(A1588=[2]an!$I$38,F1588=[2]an!$E$39,H1588&lt;[2]an!$M$37,S1588="kahepoolne vajaduspõhine",U1588&lt;&gt;""),[2]an!$I$39,
IF(AND(A1588=[2]an!$I$38,F1588=[2]an!$E$39,H1588&lt;[2]an!$M$37,S1588&lt;&gt;"kahepoolne vajaduspõhine"),[2]an!$I$39,
IF(AND(A1588=[2]an!$I$38,F1588=[2]an!$E$42),[2]an!$I$42,
IF(AND(A1588=[2]an!$J$38,F1588=[2]an!$E$40),[2]an!$J$40,IF(AND(A1588=[2]an!$J$38,F1588=[2]an!$E$41),[2]an!$J$41,IF(AND(A1588=[2]an!$J$38,F1588=[2]an!$E$39,H1588&gt;=[2]an!$M$37),[2]an!$J$39,
IF(AND(A1588=[2]an!$J$38,F1588=[2]an!$E$39,H1588&lt;[2]an!$M$37,S1588="kahepoolne vajaduspõhine",U1588=""),[2]an!$M$40,
IF(AND(A1588=[2]an!$J$38,F1588=[2]an!$E$39,H1588&lt;[2]an!$M$37,S1588="kahepoolne vajaduspõhine",U1588&lt;&gt;""),[2]an!$J$39,
IF(AND(A1588=[2]an!$J$38,F1588=[2]an!$E$39,H1588&lt;[2]an!$M$37,S1588&lt;&gt;"kahepoolne vajaduspõhine"),[2]an!$J$39,
IF(AND(A1588=[2]an!$J$38,F1588=[2]an!$E$42),[2]an!$J$42,""))))))))))))))))))))))))))))</f>
        <v/>
      </c>
      <c r="Y1588" s="17" t="str">
        <f>IFERROR(IF(F1588="Tugigrupp",0,
IF(AND(F1588="Peretoe teenus",H1588&gt;=[2]an!$M$37,RANK(D1588,$D1588:$D1588)+COUNTIFS($D$2:D1588,D1588,$F$2:F1588,F1588)-1&gt;1),"",
IF(AND(F1588="Peretoe teenus",H1588&gt;=[2]an!$M$37,RANK(D1588,$D1588:$D1588)+COUNTIFS($D$2:D1588,D1588,$F$2:F1588,F1588)-1=1,MONTH(H1588)=MONTH(K1588)=TRUE,YEAR(H1588)=YEAR(K1588)=TRUE),((EOMONTH(H1588,0)-H1588+1)*X1588)/DAY(EOMONTH(H1588,0)),
IF(AND(F1588="Peretoe teenus",H1588&gt;=[2]an!$M$37,RANK(D1588,$D1588:$D1588)+COUNTIFS($D$2:D1588,D1588,$F$2:F1588,F1588)-1=1),X1588,
IF(AND(F1588="Peretoe teenus",H1588&lt;[2]an!$M$37,S1588&lt;&gt;"kahepoolne vajaduspõhine",RANK(D1588,$D1588:$D1588)+COUNTIFS($D$2:D1588,D1588,$F$2:F1588,F1588)-1=1),X1588,
IF(AND(F1588="Peretoe teenus",H1588&lt;[2]an!$M$37,S1588&lt;&gt;"kahepoolne vajaduspõhine",RANK(D1588,$D1588:$D1588)+COUNTIFS($D$2:D1588,D1588,$F$2:F1588,F1588)-1&gt;1),"",
IF(AND(F1588="Peretoe teenus",H1588&lt;[2]an!$M$37,S1588="kahepoolne vajaduspõhine",U1588="",RANK(D1588,$D1588:$D1588)+COUNTIFS($D$2:D1588,D1588,$F$2:F1588,F1588)-1=1),X1588,
IF(AND(F1588="Peretoe teenus",H1588&lt;[2]an!$M$37,S1588="kahepoolne vajaduspõhine",U1588="",RANK(D1588,$D1588:$D1588)+COUNTIFS($D$2:D1588,D1588,$F$2:F1588,F1588)-1&gt;1),"",
IF(AND(F1588="Peretoe teenus",H1588&lt;[2]an!$M$37,S1588="kahepoolne vajaduspõhine",U1588&lt;[2]an!$M$37,RANK(D1588,$D1588:$D1588)+COUNTIFS($D$2:D1588,D1588,$F$2:F1588,F1588)-1=1),X1588,
IF(AND(F1588="Peretoe teenus",H1588&lt;[2]an!$M$37,S1588="kahepoolne vajaduspõhine",U1588&lt;[2]an!$M$37,RANK(D1588,$D1588:$D1588)+COUNTIFS($D$2:D1588,D1588,$F$2:F1588,F1588)-1&gt;1),"",
IF(AND(F1588="Peretoe teenus",H1588&lt;[2]an!$M$37,S1588="kahepoolne vajaduspõhine",U1588&gt;=[2]an!$M$37,U1588&lt;=[2]an!$M$38,RANK(D1588,$D1588:$D1588)+COUNTIFS($D$2:D1588,D1588,$F$2:F1588,F1588)-1=1),
((EOMONTH(U1588,0)-U1588+1)*X1588)/DAY(EOMONTH(U1588,0))+(DAY(U1588)-1)*100/DAY(EOMONTH(U1588,0)),
IF(AND(F1588="Peretoe teenus",H1588&lt;[2]an!$M$37,S1588="kahepoolne vajaduspõhine",U1588&gt;=[2]an!$M$37,U1588&lt;=[2]an!$M$38,RANK(D1588,$D1588:$D1588)+COUNTIFS($D$2:D1588,D1588,$F$2:F1588,F1588)-1&gt;1),"",
IF(AND(F1588="Peretoe teenus",H1588&lt;[2]an!$M$37,S1588="kahepoolne vajaduspõhine",U1588&gt;[2]an!$M$38,RANK(D1588,$D1588:$D1588)+COUNTIFS($D$2:D1588,D1588,$F$2:F1588,F1588)-1=1),X1588,
IF(AND(F1588="Peretoe teenus",H1588&lt;[2]an!$M$37,S1588="kahepoolne vajaduspõhine",U1588&gt;[2]an!$M$38,RANK(D1588,$D1588:$D1588)+COUNTIFS($D$2:D1588,D1588,$F$2:F1588,F1588)-1&gt;1),"",X1588*W1588)))))))))))))),"")</f>
        <v/>
      </c>
      <c r="Z1588" s="18" t="str">
        <f t="shared" si="73"/>
        <v/>
      </c>
      <c r="AA1588" s="19" t="str">
        <f>IFERROR(VLOOKUP(E1588,[2]an!$A$3:$B$81,2,FALSE),"")</f>
        <v/>
      </c>
      <c r="AB1588" s="19" t="str">
        <f>IFERROR(VLOOKUP(AA1588,[2]an!$C$2:$D$16,2,FALSE),"")</f>
        <v/>
      </c>
      <c r="AC1588" s="20"/>
      <c r="AD1588" s="21" t="str">
        <f>IF(A1588=[2]an!$F$36,VLOOKUP([2]an!$F$36,[2]an!$F$36:$H$36,3,FALSE),IF(A1588=[2]an!$F$35,VLOOKUP([2]an!$F$35,[2]an!$F$35:$H$35,3,FALSE),IF(A1588=[2]an!$F$33,VLOOKUP([2]an!$F$33,[2]an!$F$33:$H$33,3,FALSE),IF(A1588=[2]an!$F$31,VLOOKUP([2]an!$F$31,[2]an!$F$31:$H$31,3,FALSE),""))))</f>
        <v/>
      </c>
    </row>
    <row r="1589" spans="6:30" x14ac:dyDescent="0.2">
      <c r="F1589" s="10"/>
      <c r="G1589" s="8" t="str">
        <f t="shared" si="74"/>
        <v/>
      </c>
      <c r="H1589" s="13"/>
      <c r="K1589" s="13"/>
      <c r="L1589" s="10"/>
      <c r="M1589" s="10"/>
      <c r="S1589" s="8" t="str">
        <f>IFERROR(VLOOKUP(D1589,[1]peretoe_teenus!$A$2:$L$2000,5,FALSE),"")</f>
        <v/>
      </c>
      <c r="U1589" s="13"/>
      <c r="V1589" s="15" t="str" cm="1">
        <f t="array" ref="V1589">IFERROR(IF(AND(F1589="Tugigrupp",RANK(K1589,$K1589:$K1589)+COUNTIFS($K$2:K1589,K1589,$L$2:L1589,L1589,$M$2:M1589,M1589,$I$2:I1589,I1589,$G$2:G1589,G1589,$F$2:F1589,F1589)-1=1),SUMPRODUCT(($F$2:$F$4154=F1589)*($G$2:$G$4154=G1589)*($K$2:$K$4154=K1589)*($I$2:$I$4154=I1589)*($L$2:$L$4154=L1589)*($M$2:$M$4154=M1589)),""),"")</f>
        <v/>
      </c>
      <c r="W1589" s="15" t="str">
        <f t="shared" si="72"/>
        <v/>
      </c>
      <c r="X1589" s="16" t="str">
        <f>IF(AND(A1589=[2]an!$G$38,F1589=[2]an!$E$40),[2]an!$G$40,IF(AND(A1589=[2]an!$G$38,F1589=[2]an!$E$41),[2]an!$G$41,IF(AND(A1589=[2]an!$G$38,F1589=[2]an!$E$39,H1589&gt;=[2]an!$M$37),[2]an!$G$39,
IF(AND(A1589=[2]an!$G$38,F1589=[2]an!$E$39,H1589&lt;[2]an!$M$37,S1589="kahepoolne vajaduspõhine",U1589=""),[2]an!$M$40,
IF(AND(A1589=[2]an!$G$38,F1589=[2]an!$E$39,H1589&lt;[2]an!$M$37,S1589="kahepoolne vajaduspõhine",U1589&lt;&gt;""),[2]an!$G$39,
IF(AND(A1589=[2]an!$G$38,F1589=[2]an!$E$39,H1589&lt;[2]an!$M$37,S1589&lt;&gt;"kahepoolne vajaduspõhine"),[2]an!$G$39,
IF(AND(A1589=[2]an!$G$38,F1589=[2]an!$E$42),[2]an!$G$42,
IF(AND(A1589=[2]an!$H$38,F1589=[2]an!$E$40),[2]an!$H$40,IF(AND(A1589=[2]an!$H$38,F1589=[2]an!$E$41),[2]an!$H$41,IF(AND(A1589=[2]an!$H$38,F1589=[2]an!$E$39,H1589&gt;=[2]an!$M$37),[2]an!$H$39,
IF(AND(A1589=[2]an!$H$38,F1589=[2]an!$E$39,H1589&lt;[2]an!$M$37,S1589="kahepoolne vajaduspõhine",U1589=""),[2]an!$M$40,
IF(AND(A1589=[2]an!$H$38,F1589=[2]an!$E$39,H1589&lt;[2]an!$M$37,S1589="kahepoolne vajaduspõhine",U1589&lt;&gt;""),[2]an!$H$39,
IF(AND(A1589=[2]an!$H$38,F1589=[2]an!$E$39,H1589&lt;[2]an!$M$37,S1589&lt;&gt;"kahepoolne vajaduspõhine"),[2]an!$H$39,
IF(AND(A1589=[2]an!$H$38,F1589=[2]an!$E$42),[2]an!$H$42,
IF(AND(A1589=[2]an!$I$38,F1589=[2]an!$E$40),[2]an!$I$40,IF(AND(A1589=[2]an!$I$38,F1589=[2]an!$E$41),[2]an!$I$41,IF(AND(A1589=[2]an!$I$38,F1589=[2]an!$E$39,H1589&gt;=[2]an!$M$37),[2]an!$I$39,
IF(AND(A1589=[2]an!$I$38,F1589=[2]an!$E$39,H1589&lt;[2]an!$M$37,S1589="kahepoolne vajaduspõhine",U1589=""),[2]an!$M$40,
IF(AND(A1589=[2]an!$I$38,F1589=[2]an!$E$39,H1589&lt;[2]an!$M$37,S1589="kahepoolne vajaduspõhine",U1589&lt;&gt;""),[2]an!$I$39,
IF(AND(A1589=[2]an!$I$38,F1589=[2]an!$E$39,H1589&lt;[2]an!$M$37,S1589&lt;&gt;"kahepoolne vajaduspõhine"),[2]an!$I$39,
IF(AND(A1589=[2]an!$I$38,F1589=[2]an!$E$42),[2]an!$I$42,
IF(AND(A1589=[2]an!$J$38,F1589=[2]an!$E$40),[2]an!$J$40,IF(AND(A1589=[2]an!$J$38,F1589=[2]an!$E$41),[2]an!$J$41,IF(AND(A1589=[2]an!$J$38,F1589=[2]an!$E$39,H1589&gt;=[2]an!$M$37),[2]an!$J$39,
IF(AND(A1589=[2]an!$J$38,F1589=[2]an!$E$39,H1589&lt;[2]an!$M$37,S1589="kahepoolne vajaduspõhine",U1589=""),[2]an!$M$40,
IF(AND(A1589=[2]an!$J$38,F1589=[2]an!$E$39,H1589&lt;[2]an!$M$37,S1589="kahepoolne vajaduspõhine",U1589&lt;&gt;""),[2]an!$J$39,
IF(AND(A1589=[2]an!$J$38,F1589=[2]an!$E$39,H1589&lt;[2]an!$M$37,S1589&lt;&gt;"kahepoolne vajaduspõhine"),[2]an!$J$39,
IF(AND(A1589=[2]an!$J$38,F1589=[2]an!$E$42),[2]an!$J$42,""))))))))))))))))))))))))))))</f>
        <v/>
      </c>
      <c r="Y1589" s="17" t="str">
        <f>IFERROR(IF(F1589="Tugigrupp",0,
IF(AND(F1589="Peretoe teenus",H1589&gt;=[2]an!$M$37,RANK(D1589,$D1589:$D1589)+COUNTIFS($D$2:D1589,D1589,$F$2:F1589,F1589)-1&gt;1),"",
IF(AND(F1589="Peretoe teenus",H1589&gt;=[2]an!$M$37,RANK(D1589,$D1589:$D1589)+COUNTIFS($D$2:D1589,D1589,$F$2:F1589,F1589)-1=1,MONTH(H1589)=MONTH(K1589)=TRUE,YEAR(H1589)=YEAR(K1589)=TRUE),((EOMONTH(H1589,0)-H1589+1)*X1589)/DAY(EOMONTH(H1589,0)),
IF(AND(F1589="Peretoe teenus",H1589&gt;=[2]an!$M$37,RANK(D1589,$D1589:$D1589)+COUNTIFS($D$2:D1589,D1589,$F$2:F1589,F1589)-1=1),X1589,
IF(AND(F1589="Peretoe teenus",H1589&lt;[2]an!$M$37,S1589&lt;&gt;"kahepoolne vajaduspõhine",RANK(D1589,$D1589:$D1589)+COUNTIFS($D$2:D1589,D1589,$F$2:F1589,F1589)-1=1),X1589,
IF(AND(F1589="Peretoe teenus",H1589&lt;[2]an!$M$37,S1589&lt;&gt;"kahepoolne vajaduspõhine",RANK(D1589,$D1589:$D1589)+COUNTIFS($D$2:D1589,D1589,$F$2:F1589,F1589)-1&gt;1),"",
IF(AND(F1589="Peretoe teenus",H1589&lt;[2]an!$M$37,S1589="kahepoolne vajaduspõhine",U1589="",RANK(D1589,$D1589:$D1589)+COUNTIFS($D$2:D1589,D1589,$F$2:F1589,F1589)-1=1),X1589,
IF(AND(F1589="Peretoe teenus",H1589&lt;[2]an!$M$37,S1589="kahepoolne vajaduspõhine",U1589="",RANK(D1589,$D1589:$D1589)+COUNTIFS($D$2:D1589,D1589,$F$2:F1589,F1589)-1&gt;1),"",
IF(AND(F1589="Peretoe teenus",H1589&lt;[2]an!$M$37,S1589="kahepoolne vajaduspõhine",U1589&lt;[2]an!$M$37,RANK(D1589,$D1589:$D1589)+COUNTIFS($D$2:D1589,D1589,$F$2:F1589,F1589)-1=1),X1589,
IF(AND(F1589="Peretoe teenus",H1589&lt;[2]an!$M$37,S1589="kahepoolne vajaduspõhine",U1589&lt;[2]an!$M$37,RANK(D1589,$D1589:$D1589)+COUNTIFS($D$2:D1589,D1589,$F$2:F1589,F1589)-1&gt;1),"",
IF(AND(F1589="Peretoe teenus",H1589&lt;[2]an!$M$37,S1589="kahepoolne vajaduspõhine",U1589&gt;=[2]an!$M$37,U1589&lt;=[2]an!$M$38,RANK(D1589,$D1589:$D1589)+COUNTIFS($D$2:D1589,D1589,$F$2:F1589,F1589)-1=1),
((EOMONTH(U1589,0)-U1589+1)*X1589)/DAY(EOMONTH(U1589,0))+(DAY(U1589)-1)*100/DAY(EOMONTH(U1589,0)),
IF(AND(F1589="Peretoe teenus",H1589&lt;[2]an!$M$37,S1589="kahepoolne vajaduspõhine",U1589&gt;=[2]an!$M$37,U1589&lt;=[2]an!$M$38,RANK(D1589,$D1589:$D1589)+COUNTIFS($D$2:D1589,D1589,$F$2:F1589,F1589)-1&gt;1),"",
IF(AND(F1589="Peretoe teenus",H1589&lt;[2]an!$M$37,S1589="kahepoolne vajaduspõhine",U1589&gt;[2]an!$M$38,RANK(D1589,$D1589:$D1589)+COUNTIFS($D$2:D1589,D1589,$F$2:F1589,F1589)-1=1),X1589,
IF(AND(F1589="Peretoe teenus",H1589&lt;[2]an!$M$37,S1589="kahepoolne vajaduspõhine",U1589&gt;[2]an!$M$38,RANK(D1589,$D1589:$D1589)+COUNTIFS($D$2:D1589,D1589,$F$2:F1589,F1589)-1&gt;1),"",X1589*W1589)))))))))))))),"")</f>
        <v/>
      </c>
      <c r="Z1589" s="18" t="str">
        <f t="shared" si="73"/>
        <v/>
      </c>
      <c r="AA1589" s="19" t="str">
        <f>IFERROR(VLOOKUP(E1589,[2]an!$A$3:$B$81,2,FALSE),"")</f>
        <v/>
      </c>
      <c r="AB1589" s="19" t="str">
        <f>IFERROR(VLOOKUP(AA1589,[2]an!$C$2:$D$16,2,FALSE),"")</f>
        <v/>
      </c>
      <c r="AC1589" s="20"/>
      <c r="AD1589" s="21" t="str">
        <f>IF(A1589=[2]an!$F$36,VLOOKUP([2]an!$F$36,[2]an!$F$36:$H$36,3,FALSE),IF(A1589=[2]an!$F$35,VLOOKUP([2]an!$F$35,[2]an!$F$35:$H$35,3,FALSE),IF(A1589=[2]an!$F$33,VLOOKUP([2]an!$F$33,[2]an!$F$33:$H$33,3,FALSE),IF(A1589=[2]an!$F$31,VLOOKUP([2]an!$F$31,[2]an!$F$31:$H$31,3,FALSE),""))))</f>
        <v/>
      </c>
    </row>
    <row r="1590" spans="6:30" x14ac:dyDescent="0.2">
      <c r="F1590" s="10"/>
      <c r="G1590" s="8" t="str">
        <f t="shared" si="74"/>
        <v/>
      </c>
      <c r="H1590" s="13"/>
      <c r="K1590" s="13"/>
      <c r="L1590" s="10"/>
      <c r="M1590" s="10"/>
      <c r="S1590" s="8" t="str">
        <f>IFERROR(VLOOKUP(D1590,[1]peretoe_teenus!$A$2:$L$2000,5,FALSE),"")</f>
        <v/>
      </c>
      <c r="U1590" s="13"/>
      <c r="V1590" s="15" t="str" cm="1">
        <f t="array" ref="V1590">IFERROR(IF(AND(F1590="Tugigrupp",RANK(K1590,$K1590:$K1590)+COUNTIFS($K$2:K1590,K1590,$L$2:L1590,L1590,$M$2:M1590,M1590,$I$2:I1590,I1590,$G$2:G1590,G1590,$F$2:F1590,F1590)-1=1),SUMPRODUCT(($F$2:$F$4154=F1590)*($G$2:$G$4154=G1590)*($K$2:$K$4154=K1590)*($I$2:$I$4154=I1590)*($L$2:$L$4154=L1590)*($M$2:$M$4154=M1590)),""),"")</f>
        <v/>
      </c>
      <c r="W1590" s="15" t="str">
        <f t="shared" si="72"/>
        <v/>
      </c>
      <c r="X1590" s="16" t="str">
        <f>IF(AND(A1590=[2]an!$G$38,F1590=[2]an!$E$40),[2]an!$G$40,IF(AND(A1590=[2]an!$G$38,F1590=[2]an!$E$41),[2]an!$G$41,IF(AND(A1590=[2]an!$G$38,F1590=[2]an!$E$39,H1590&gt;=[2]an!$M$37),[2]an!$G$39,
IF(AND(A1590=[2]an!$G$38,F1590=[2]an!$E$39,H1590&lt;[2]an!$M$37,S1590="kahepoolne vajaduspõhine",U1590=""),[2]an!$M$40,
IF(AND(A1590=[2]an!$G$38,F1590=[2]an!$E$39,H1590&lt;[2]an!$M$37,S1590="kahepoolne vajaduspõhine",U1590&lt;&gt;""),[2]an!$G$39,
IF(AND(A1590=[2]an!$G$38,F1590=[2]an!$E$39,H1590&lt;[2]an!$M$37,S1590&lt;&gt;"kahepoolne vajaduspõhine"),[2]an!$G$39,
IF(AND(A1590=[2]an!$G$38,F1590=[2]an!$E$42),[2]an!$G$42,
IF(AND(A1590=[2]an!$H$38,F1590=[2]an!$E$40),[2]an!$H$40,IF(AND(A1590=[2]an!$H$38,F1590=[2]an!$E$41),[2]an!$H$41,IF(AND(A1590=[2]an!$H$38,F1590=[2]an!$E$39,H1590&gt;=[2]an!$M$37),[2]an!$H$39,
IF(AND(A1590=[2]an!$H$38,F1590=[2]an!$E$39,H1590&lt;[2]an!$M$37,S1590="kahepoolne vajaduspõhine",U1590=""),[2]an!$M$40,
IF(AND(A1590=[2]an!$H$38,F1590=[2]an!$E$39,H1590&lt;[2]an!$M$37,S1590="kahepoolne vajaduspõhine",U1590&lt;&gt;""),[2]an!$H$39,
IF(AND(A1590=[2]an!$H$38,F1590=[2]an!$E$39,H1590&lt;[2]an!$M$37,S1590&lt;&gt;"kahepoolne vajaduspõhine"),[2]an!$H$39,
IF(AND(A1590=[2]an!$H$38,F1590=[2]an!$E$42),[2]an!$H$42,
IF(AND(A1590=[2]an!$I$38,F1590=[2]an!$E$40),[2]an!$I$40,IF(AND(A1590=[2]an!$I$38,F1590=[2]an!$E$41),[2]an!$I$41,IF(AND(A1590=[2]an!$I$38,F1590=[2]an!$E$39,H1590&gt;=[2]an!$M$37),[2]an!$I$39,
IF(AND(A1590=[2]an!$I$38,F1590=[2]an!$E$39,H1590&lt;[2]an!$M$37,S1590="kahepoolne vajaduspõhine",U1590=""),[2]an!$M$40,
IF(AND(A1590=[2]an!$I$38,F1590=[2]an!$E$39,H1590&lt;[2]an!$M$37,S1590="kahepoolne vajaduspõhine",U1590&lt;&gt;""),[2]an!$I$39,
IF(AND(A1590=[2]an!$I$38,F1590=[2]an!$E$39,H1590&lt;[2]an!$M$37,S1590&lt;&gt;"kahepoolne vajaduspõhine"),[2]an!$I$39,
IF(AND(A1590=[2]an!$I$38,F1590=[2]an!$E$42),[2]an!$I$42,
IF(AND(A1590=[2]an!$J$38,F1590=[2]an!$E$40),[2]an!$J$40,IF(AND(A1590=[2]an!$J$38,F1590=[2]an!$E$41),[2]an!$J$41,IF(AND(A1590=[2]an!$J$38,F1590=[2]an!$E$39,H1590&gt;=[2]an!$M$37),[2]an!$J$39,
IF(AND(A1590=[2]an!$J$38,F1590=[2]an!$E$39,H1590&lt;[2]an!$M$37,S1590="kahepoolne vajaduspõhine",U1590=""),[2]an!$M$40,
IF(AND(A1590=[2]an!$J$38,F1590=[2]an!$E$39,H1590&lt;[2]an!$M$37,S1590="kahepoolne vajaduspõhine",U1590&lt;&gt;""),[2]an!$J$39,
IF(AND(A1590=[2]an!$J$38,F1590=[2]an!$E$39,H1590&lt;[2]an!$M$37,S1590&lt;&gt;"kahepoolne vajaduspõhine"),[2]an!$J$39,
IF(AND(A1590=[2]an!$J$38,F1590=[2]an!$E$42),[2]an!$J$42,""))))))))))))))))))))))))))))</f>
        <v/>
      </c>
      <c r="Y1590" s="17" t="str">
        <f>IFERROR(IF(F1590="Tugigrupp",0,
IF(AND(F1590="Peretoe teenus",H1590&gt;=[2]an!$M$37,RANK(D1590,$D1590:$D1590)+COUNTIFS($D$2:D1590,D1590,$F$2:F1590,F1590)-1&gt;1),"",
IF(AND(F1590="Peretoe teenus",H1590&gt;=[2]an!$M$37,RANK(D1590,$D1590:$D1590)+COUNTIFS($D$2:D1590,D1590,$F$2:F1590,F1590)-1=1,MONTH(H1590)=MONTH(K1590)=TRUE,YEAR(H1590)=YEAR(K1590)=TRUE),((EOMONTH(H1590,0)-H1590+1)*X1590)/DAY(EOMONTH(H1590,0)),
IF(AND(F1590="Peretoe teenus",H1590&gt;=[2]an!$M$37,RANK(D1590,$D1590:$D1590)+COUNTIFS($D$2:D1590,D1590,$F$2:F1590,F1590)-1=1),X1590,
IF(AND(F1590="Peretoe teenus",H1590&lt;[2]an!$M$37,S1590&lt;&gt;"kahepoolne vajaduspõhine",RANK(D1590,$D1590:$D1590)+COUNTIFS($D$2:D1590,D1590,$F$2:F1590,F1590)-1=1),X1590,
IF(AND(F1590="Peretoe teenus",H1590&lt;[2]an!$M$37,S1590&lt;&gt;"kahepoolne vajaduspõhine",RANK(D1590,$D1590:$D1590)+COUNTIFS($D$2:D1590,D1590,$F$2:F1590,F1590)-1&gt;1),"",
IF(AND(F1590="Peretoe teenus",H1590&lt;[2]an!$M$37,S1590="kahepoolne vajaduspõhine",U1590="",RANK(D1590,$D1590:$D1590)+COUNTIFS($D$2:D1590,D1590,$F$2:F1590,F1590)-1=1),X1590,
IF(AND(F1590="Peretoe teenus",H1590&lt;[2]an!$M$37,S1590="kahepoolne vajaduspõhine",U1590="",RANK(D1590,$D1590:$D1590)+COUNTIFS($D$2:D1590,D1590,$F$2:F1590,F1590)-1&gt;1),"",
IF(AND(F1590="Peretoe teenus",H1590&lt;[2]an!$M$37,S1590="kahepoolne vajaduspõhine",U1590&lt;[2]an!$M$37,RANK(D1590,$D1590:$D1590)+COUNTIFS($D$2:D1590,D1590,$F$2:F1590,F1590)-1=1),X1590,
IF(AND(F1590="Peretoe teenus",H1590&lt;[2]an!$M$37,S1590="kahepoolne vajaduspõhine",U1590&lt;[2]an!$M$37,RANK(D1590,$D1590:$D1590)+COUNTIFS($D$2:D1590,D1590,$F$2:F1590,F1590)-1&gt;1),"",
IF(AND(F1590="Peretoe teenus",H1590&lt;[2]an!$M$37,S1590="kahepoolne vajaduspõhine",U1590&gt;=[2]an!$M$37,U1590&lt;=[2]an!$M$38,RANK(D1590,$D1590:$D1590)+COUNTIFS($D$2:D1590,D1590,$F$2:F1590,F1590)-1=1),
((EOMONTH(U1590,0)-U1590+1)*X1590)/DAY(EOMONTH(U1590,0))+(DAY(U1590)-1)*100/DAY(EOMONTH(U1590,0)),
IF(AND(F1590="Peretoe teenus",H1590&lt;[2]an!$M$37,S1590="kahepoolne vajaduspõhine",U1590&gt;=[2]an!$M$37,U1590&lt;=[2]an!$M$38,RANK(D1590,$D1590:$D1590)+COUNTIFS($D$2:D1590,D1590,$F$2:F1590,F1590)-1&gt;1),"",
IF(AND(F1590="Peretoe teenus",H1590&lt;[2]an!$M$37,S1590="kahepoolne vajaduspõhine",U1590&gt;[2]an!$M$38,RANK(D1590,$D1590:$D1590)+COUNTIFS($D$2:D1590,D1590,$F$2:F1590,F1590)-1=1),X1590,
IF(AND(F1590="Peretoe teenus",H1590&lt;[2]an!$M$37,S1590="kahepoolne vajaduspõhine",U1590&gt;[2]an!$M$38,RANK(D1590,$D1590:$D1590)+COUNTIFS($D$2:D1590,D1590,$F$2:F1590,F1590)-1&gt;1),"",X1590*W1590)))))))))))))),"")</f>
        <v/>
      </c>
      <c r="Z1590" s="18" t="str">
        <f t="shared" si="73"/>
        <v/>
      </c>
      <c r="AA1590" s="19" t="str">
        <f>IFERROR(VLOOKUP(E1590,[2]an!$A$3:$B$81,2,FALSE),"")</f>
        <v/>
      </c>
      <c r="AB1590" s="19" t="str">
        <f>IFERROR(VLOOKUP(AA1590,[2]an!$C$2:$D$16,2,FALSE),"")</f>
        <v/>
      </c>
      <c r="AC1590" s="20"/>
      <c r="AD1590" s="21" t="str">
        <f>IF(A1590=[2]an!$F$36,VLOOKUP([2]an!$F$36,[2]an!$F$36:$H$36,3,FALSE),IF(A1590=[2]an!$F$35,VLOOKUP([2]an!$F$35,[2]an!$F$35:$H$35,3,FALSE),IF(A1590=[2]an!$F$33,VLOOKUP([2]an!$F$33,[2]an!$F$33:$H$33,3,FALSE),IF(A1590=[2]an!$F$31,VLOOKUP([2]an!$F$31,[2]an!$F$31:$H$31,3,FALSE),""))))</f>
        <v/>
      </c>
    </row>
    <row r="1591" spans="6:30" x14ac:dyDescent="0.2">
      <c r="F1591" s="10"/>
      <c r="G1591" s="8" t="str">
        <f t="shared" si="74"/>
        <v/>
      </c>
      <c r="H1591" s="13"/>
      <c r="K1591" s="13"/>
      <c r="L1591" s="10"/>
      <c r="M1591" s="10"/>
      <c r="S1591" s="8" t="str">
        <f>IFERROR(VLOOKUP(D1591,[1]peretoe_teenus!$A$2:$L$2000,5,FALSE),"")</f>
        <v/>
      </c>
      <c r="U1591" s="13"/>
      <c r="V1591" s="15" t="str" cm="1">
        <f t="array" ref="V1591">IFERROR(IF(AND(F1591="Tugigrupp",RANK(K1591,$K1591:$K1591)+COUNTIFS($K$2:K1591,K1591,$L$2:L1591,L1591,$M$2:M1591,M1591,$I$2:I1591,I1591,$G$2:G1591,G1591,$F$2:F1591,F1591)-1=1),SUMPRODUCT(($F$2:$F$4154=F1591)*($G$2:$G$4154=G1591)*($K$2:$K$4154=K1591)*($I$2:$I$4154=I1591)*($L$2:$L$4154=L1591)*($M$2:$M$4154=M1591)),""),"")</f>
        <v/>
      </c>
      <c r="W1591" s="15" t="str">
        <f t="shared" si="72"/>
        <v/>
      </c>
      <c r="X1591" s="16" t="str">
        <f>IF(AND(A1591=[2]an!$G$38,F1591=[2]an!$E$40),[2]an!$G$40,IF(AND(A1591=[2]an!$G$38,F1591=[2]an!$E$41),[2]an!$G$41,IF(AND(A1591=[2]an!$G$38,F1591=[2]an!$E$39,H1591&gt;=[2]an!$M$37),[2]an!$G$39,
IF(AND(A1591=[2]an!$G$38,F1591=[2]an!$E$39,H1591&lt;[2]an!$M$37,S1591="kahepoolne vajaduspõhine",U1591=""),[2]an!$M$40,
IF(AND(A1591=[2]an!$G$38,F1591=[2]an!$E$39,H1591&lt;[2]an!$M$37,S1591="kahepoolne vajaduspõhine",U1591&lt;&gt;""),[2]an!$G$39,
IF(AND(A1591=[2]an!$G$38,F1591=[2]an!$E$39,H1591&lt;[2]an!$M$37,S1591&lt;&gt;"kahepoolne vajaduspõhine"),[2]an!$G$39,
IF(AND(A1591=[2]an!$G$38,F1591=[2]an!$E$42),[2]an!$G$42,
IF(AND(A1591=[2]an!$H$38,F1591=[2]an!$E$40),[2]an!$H$40,IF(AND(A1591=[2]an!$H$38,F1591=[2]an!$E$41),[2]an!$H$41,IF(AND(A1591=[2]an!$H$38,F1591=[2]an!$E$39,H1591&gt;=[2]an!$M$37),[2]an!$H$39,
IF(AND(A1591=[2]an!$H$38,F1591=[2]an!$E$39,H1591&lt;[2]an!$M$37,S1591="kahepoolne vajaduspõhine",U1591=""),[2]an!$M$40,
IF(AND(A1591=[2]an!$H$38,F1591=[2]an!$E$39,H1591&lt;[2]an!$M$37,S1591="kahepoolne vajaduspõhine",U1591&lt;&gt;""),[2]an!$H$39,
IF(AND(A1591=[2]an!$H$38,F1591=[2]an!$E$39,H1591&lt;[2]an!$M$37,S1591&lt;&gt;"kahepoolne vajaduspõhine"),[2]an!$H$39,
IF(AND(A1591=[2]an!$H$38,F1591=[2]an!$E$42),[2]an!$H$42,
IF(AND(A1591=[2]an!$I$38,F1591=[2]an!$E$40),[2]an!$I$40,IF(AND(A1591=[2]an!$I$38,F1591=[2]an!$E$41),[2]an!$I$41,IF(AND(A1591=[2]an!$I$38,F1591=[2]an!$E$39,H1591&gt;=[2]an!$M$37),[2]an!$I$39,
IF(AND(A1591=[2]an!$I$38,F1591=[2]an!$E$39,H1591&lt;[2]an!$M$37,S1591="kahepoolne vajaduspõhine",U1591=""),[2]an!$M$40,
IF(AND(A1591=[2]an!$I$38,F1591=[2]an!$E$39,H1591&lt;[2]an!$M$37,S1591="kahepoolne vajaduspõhine",U1591&lt;&gt;""),[2]an!$I$39,
IF(AND(A1591=[2]an!$I$38,F1591=[2]an!$E$39,H1591&lt;[2]an!$M$37,S1591&lt;&gt;"kahepoolne vajaduspõhine"),[2]an!$I$39,
IF(AND(A1591=[2]an!$I$38,F1591=[2]an!$E$42),[2]an!$I$42,
IF(AND(A1591=[2]an!$J$38,F1591=[2]an!$E$40),[2]an!$J$40,IF(AND(A1591=[2]an!$J$38,F1591=[2]an!$E$41),[2]an!$J$41,IF(AND(A1591=[2]an!$J$38,F1591=[2]an!$E$39,H1591&gt;=[2]an!$M$37),[2]an!$J$39,
IF(AND(A1591=[2]an!$J$38,F1591=[2]an!$E$39,H1591&lt;[2]an!$M$37,S1591="kahepoolne vajaduspõhine",U1591=""),[2]an!$M$40,
IF(AND(A1591=[2]an!$J$38,F1591=[2]an!$E$39,H1591&lt;[2]an!$M$37,S1591="kahepoolne vajaduspõhine",U1591&lt;&gt;""),[2]an!$J$39,
IF(AND(A1591=[2]an!$J$38,F1591=[2]an!$E$39,H1591&lt;[2]an!$M$37,S1591&lt;&gt;"kahepoolne vajaduspõhine"),[2]an!$J$39,
IF(AND(A1591=[2]an!$J$38,F1591=[2]an!$E$42),[2]an!$J$42,""))))))))))))))))))))))))))))</f>
        <v/>
      </c>
      <c r="Y1591" s="17" t="str">
        <f>IFERROR(IF(F1591="Tugigrupp",0,
IF(AND(F1591="Peretoe teenus",H1591&gt;=[2]an!$M$37,RANK(D1591,$D1591:$D1591)+COUNTIFS($D$2:D1591,D1591,$F$2:F1591,F1591)-1&gt;1),"",
IF(AND(F1591="Peretoe teenus",H1591&gt;=[2]an!$M$37,RANK(D1591,$D1591:$D1591)+COUNTIFS($D$2:D1591,D1591,$F$2:F1591,F1591)-1=1,MONTH(H1591)=MONTH(K1591)=TRUE,YEAR(H1591)=YEAR(K1591)=TRUE),((EOMONTH(H1591,0)-H1591+1)*X1591)/DAY(EOMONTH(H1591,0)),
IF(AND(F1591="Peretoe teenus",H1591&gt;=[2]an!$M$37,RANK(D1591,$D1591:$D1591)+COUNTIFS($D$2:D1591,D1591,$F$2:F1591,F1591)-1=1),X1591,
IF(AND(F1591="Peretoe teenus",H1591&lt;[2]an!$M$37,S1591&lt;&gt;"kahepoolne vajaduspõhine",RANK(D1591,$D1591:$D1591)+COUNTIFS($D$2:D1591,D1591,$F$2:F1591,F1591)-1=1),X1591,
IF(AND(F1591="Peretoe teenus",H1591&lt;[2]an!$M$37,S1591&lt;&gt;"kahepoolne vajaduspõhine",RANK(D1591,$D1591:$D1591)+COUNTIFS($D$2:D1591,D1591,$F$2:F1591,F1591)-1&gt;1),"",
IF(AND(F1591="Peretoe teenus",H1591&lt;[2]an!$M$37,S1591="kahepoolne vajaduspõhine",U1591="",RANK(D1591,$D1591:$D1591)+COUNTIFS($D$2:D1591,D1591,$F$2:F1591,F1591)-1=1),X1591,
IF(AND(F1591="Peretoe teenus",H1591&lt;[2]an!$M$37,S1591="kahepoolne vajaduspõhine",U1591="",RANK(D1591,$D1591:$D1591)+COUNTIFS($D$2:D1591,D1591,$F$2:F1591,F1591)-1&gt;1),"",
IF(AND(F1591="Peretoe teenus",H1591&lt;[2]an!$M$37,S1591="kahepoolne vajaduspõhine",U1591&lt;[2]an!$M$37,RANK(D1591,$D1591:$D1591)+COUNTIFS($D$2:D1591,D1591,$F$2:F1591,F1591)-1=1),X1591,
IF(AND(F1591="Peretoe teenus",H1591&lt;[2]an!$M$37,S1591="kahepoolne vajaduspõhine",U1591&lt;[2]an!$M$37,RANK(D1591,$D1591:$D1591)+COUNTIFS($D$2:D1591,D1591,$F$2:F1591,F1591)-1&gt;1),"",
IF(AND(F1591="Peretoe teenus",H1591&lt;[2]an!$M$37,S1591="kahepoolne vajaduspõhine",U1591&gt;=[2]an!$M$37,U1591&lt;=[2]an!$M$38,RANK(D1591,$D1591:$D1591)+COUNTIFS($D$2:D1591,D1591,$F$2:F1591,F1591)-1=1),
((EOMONTH(U1591,0)-U1591+1)*X1591)/DAY(EOMONTH(U1591,0))+(DAY(U1591)-1)*100/DAY(EOMONTH(U1591,0)),
IF(AND(F1591="Peretoe teenus",H1591&lt;[2]an!$M$37,S1591="kahepoolne vajaduspõhine",U1591&gt;=[2]an!$M$37,U1591&lt;=[2]an!$M$38,RANK(D1591,$D1591:$D1591)+COUNTIFS($D$2:D1591,D1591,$F$2:F1591,F1591)-1&gt;1),"",
IF(AND(F1591="Peretoe teenus",H1591&lt;[2]an!$M$37,S1591="kahepoolne vajaduspõhine",U1591&gt;[2]an!$M$38,RANK(D1591,$D1591:$D1591)+COUNTIFS($D$2:D1591,D1591,$F$2:F1591,F1591)-1=1),X1591,
IF(AND(F1591="Peretoe teenus",H1591&lt;[2]an!$M$37,S1591="kahepoolne vajaduspõhine",U1591&gt;[2]an!$M$38,RANK(D1591,$D1591:$D1591)+COUNTIFS($D$2:D1591,D1591,$F$2:F1591,F1591)-1&gt;1),"",X1591*W1591)))))))))))))),"")</f>
        <v/>
      </c>
      <c r="Z1591" s="18" t="str">
        <f t="shared" si="73"/>
        <v/>
      </c>
      <c r="AA1591" s="19" t="str">
        <f>IFERROR(VLOOKUP(E1591,[2]an!$A$3:$B$81,2,FALSE),"")</f>
        <v/>
      </c>
      <c r="AB1591" s="19" t="str">
        <f>IFERROR(VLOOKUP(AA1591,[2]an!$C$2:$D$16,2,FALSE),"")</f>
        <v/>
      </c>
      <c r="AC1591" s="20"/>
      <c r="AD1591" s="21" t="str">
        <f>IF(A1591=[2]an!$F$36,VLOOKUP([2]an!$F$36,[2]an!$F$36:$H$36,3,FALSE),IF(A1591=[2]an!$F$35,VLOOKUP([2]an!$F$35,[2]an!$F$35:$H$35,3,FALSE),IF(A1591=[2]an!$F$33,VLOOKUP([2]an!$F$33,[2]an!$F$33:$H$33,3,FALSE),IF(A1591=[2]an!$F$31,VLOOKUP([2]an!$F$31,[2]an!$F$31:$H$31,3,FALSE),""))))</f>
        <v/>
      </c>
    </row>
    <row r="1592" spans="6:30" x14ac:dyDescent="0.2">
      <c r="F1592" s="10"/>
      <c r="G1592" s="8" t="str">
        <f t="shared" si="74"/>
        <v/>
      </c>
      <c r="H1592" s="13"/>
      <c r="K1592" s="13"/>
      <c r="L1592" s="10"/>
      <c r="M1592" s="10"/>
      <c r="S1592" s="8" t="str">
        <f>IFERROR(VLOOKUP(D1592,[1]peretoe_teenus!$A$2:$L$2000,5,FALSE),"")</f>
        <v/>
      </c>
      <c r="U1592" s="13"/>
      <c r="V1592" s="15" t="str" cm="1">
        <f t="array" ref="V1592">IFERROR(IF(AND(F1592="Tugigrupp",RANK(K1592,$K1592:$K1592)+COUNTIFS($K$2:K1592,K1592,$L$2:L1592,L1592,$M$2:M1592,M1592,$I$2:I1592,I1592,$G$2:G1592,G1592,$F$2:F1592,F1592)-1=1),SUMPRODUCT(($F$2:$F$4154=F1592)*($G$2:$G$4154=G1592)*($K$2:$K$4154=K1592)*($I$2:$I$4154=I1592)*($L$2:$L$4154=L1592)*($M$2:$M$4154=M1592)),""),"")</f>
        <v/>
      </c>
      <c r="W1592" s="15" t="str">
        <f t="shared" si="72"/>
        <v/>
      </c>
      <c r="X1592" s="16" t="str">
        <f>IF(AND(A1592=[2]an!$G$38,F1592=[2]an!$E$40),[2]an!$G$40,IF(AND(A1592=[2]an!$G$38,F1592=[2]an!$E$41),[2]an!$G$41,IF(AND(A1592=[2]an!$G$38,F1592=[2]an!$E$39,H1592&gt;=[2]an!$M$37),[2]an!$G$39,
IF(AND(A1592=[2]an!$G$38,F1592=[2]an!$E$39,H1592&lt;[2]an!$M$37,S1592="kahepoolne vajaduspõhine",U1592=""),[2]an!$M$40,
IF(AND(A1592=[2]an!$G$38,F1592=[2]an!$E$39,H1592&lt;[2]an!$M$37,S1592="kahepoolne vajaduspõhine",U1592&lt;&gt;""),[2]an!$G$39,
IF(AND(A1592=[2]an!$G$38,F1592=[2]an!$E$39,H1592&lt;[2]an!$M$37,S1592&lt;&gt;"kahepoolne vajaduspõhine"),[2]an!$G$39,
IF(AND(A1592=[2]an!$G$38,F1592=[2]an!$E$42),[2]an!$G$42,
IF(AND(A1592=[2]an!$H$38,F1592=[2]an!$E$40),[2]an!$H$40,IF(AND(A1592=[2]an!$H$38,F1592=[2]an!$E$41),[2]an!$H$41,IF(AND(A1592=[2]an!$H$38,F1592=[2]an!$E$39,H1592&gt;=[2]an!$M$37),[2]an!$H$39,
IF(AND(A1592=[2]an!$H$38,F1592=[2]an!$E$39,H1592&lt;[2]an!$M$37,S1592="kahepoolne vajaduspõhine",U1592=""),[2]an!$M$40,
IF(AND(A1592=[2]an!$H$38,F1592=[2]an!$E$39,H1592&lt;[2]an!$M$37,S1592="kahepoolne vajaduspõhine",U1592&lt;&gt;""),[2]an!$H$39,
IF(AND(A1592=[2]an!$H$38,F1592=[2]an!$E$39,H1592&lt;[2]an!$M$37,S1592&lt;&gt;"kahepoolne vajaduspõhine"),[2]an!$H$39,
IF(AND(A1592=[2]an!$H$38,F1592=[2]an!$E$42),[2]an!$H$42,
IF(AND(A1592=[2]an!$I$38,F1592=[2]an!$E$40),[2]an!$I$40,IF(AND(A1592=[2]an!$I$38,F1592=[2]an!$E$41),[2]an!$I$41,IF(AND(A1592=[2]an!$I$38,F1592=[2]an!$E$39,H1592&gt;=[2]an!$M$37),[2]an!$I$39,
IF(AND(A1592=[2]an!$I$38,F1592=[2]an!$E$39,H1592&lt;[2]an!$M$37,S1592="kahepoolne vajaduspõhine",U1592=""),[2]an!$M$40,
IF(AND(A1592=[2]an!$I$38,F1592=[2]an!$E$39,H1592&lt;[2]an!$M$37,S1592="kahepoolne vajaduspõhine",U1592&lt;&gt;""),[2]an!$I$39,
IF(AND(A1592=[2]an!$I$38,F1592=[2]an!$E$39,H1592&lt;[2]an!$M$37,S1592&lt;&gt;"kahepoolne vajaduspõhine"),[2]an!$I$39,
IF(AND(A1592=[2]an!$I$38,F1592=[2]an!$E$42),[2]an!$I$42,
IF(AND(A1592=[2]an!$J$38,F1592=[2]an!$E$40),[2]an!$J$40,IF(AND(A1592=[2]an!$J$38,F1592=[2]an!$E$41),[2]an!$J$41,IF(AND(A1592=[2]an!$J$38,F1592=[2]an!$E$39,H1592&gt;=[2]an!$M$37),[2]an!$J$39,
IF(AND(A1592=[2]an!$J$38,F1592=[2]an!$E$39,H1592&lt;[2]an!$M$37,S1592="kahepoolne vajaduspõhine",U1592=""),[2]an!$M$40,
IF(AND(A1592=[2]an!$J$38,F1592=[2]an!$E$39,H1592&lt;[2]an!$M$37,S1592="kahepoolne vajaduspõhine",U1592&lt;&gt;""),[2]an!$J$39,
IF(AND(A1592=[2]an!$J$38,F1592=[2]an!$E$39,H1592&lt;[2]an!$M$37,S1592&lt;&gt;"kahepoolne vajaduspõhine"),[2]an!$J$39,
IF(AND(A1592=[2]an!$J$38,F1592=[2]an!$E$42),[2]an!$J$42,""))))))))))))))))))))))))))))</f>
        <v/>
      </c>
      <c r="Y1592" s="17" t="str">
        <f>IFERROR(IF(F1592="Tugigrupp",0,
IF(AND(F1592="Peretoe teenus",H1592&gt;=[2]an!$M$37,RANK(D1592,$D1592:$D1592)+COUNTIFS($D$2:D1592,D1592,$F$2:F1592,F1592)-1&gt;1),"",
IF(AND(F1592="Peretoe teenus",H1592&gt;=[2]an!$M$37,RANK(D1592,$D1592:$D1592)+COUNTIFS($D$2:D1592,D1592,$F$2:F1592,F1592)-1=1,MONTH(H1592)=MONTH(K1592)=TRUE,YEAR(H1592)=YEAR(K1592)=TRUE),((EOMONTH(H1592,0)-H1592+1)*X1592)/DAY(EOMONTH(H1592,0)),
IF(AND(F1592="Peretoe teenus",H1592&gt;=[2]an!$M$37,RANK(D1592,$D1592:$D1592)+COUNTIFS($D$2:D1592,D1592,$F$2:F1592,F1592)-1=1),X1592,
IF(AND(F1592="Peretoe teenus",H1592&lt;[2]an!$M$37,S1592&lt;&gt;"kahepoolne vajaduspõhine",RANK(D1592,$D1592:$D1592)+COUNTIFS($D$2:D1592,D1592,$F$2:F1592,F1592)-1=1),X1592,
IF(AND(F1592="Peretoe teenus",H1592&lt;[2]an!$M$37,S1592&lt;&gt;"kahepoolne vajaduspõhine",RANK(D1592,$D1592:$D1592)+COUNTIFS($D$2:D1592,D1592,$F$2:F1592,F1592)-1&gt;1),"",
IF(AND(F1592="Peretoe teenus",H1592&lt;[2]an!$M$37,S1592="kahepoolne vajaduspõhine",U1592="",RANK(D1592,$D1592:$D1592)+COUNTIFS($D$2:D1592,D1592,$F$2:F1592,F1592)-1=1),X1592,
IF(AND(F1592="Peretoe teenus",H1592&lt;[2]an!$M$37,S1592="kahepoolne vajaduspõhine",U1592="",RANK(D1592,$D1592:$D1592)+COUNTIFS($D$2:D1592,D1592,$F$2:F1592,F1592)-1&gt;1),"",
IF(AND(F1592="Peretoe teenus",H1592&lt;[2]an!$M$37,S1592="kahepoolne vajaduspõhine",U1592&lt;[2]an!$M$37,RANK(D1592,$D1592:$D1592)+COUNTIFS($D$2:D1592,D1592,$F$2:F1592,F1592)-1=1),X1592,
IF(AND(F1592="Peretoe teenus",H1592&lt;[2]an!$M$37,S1592="kahepoolne vajaduspõhine",U1592&lt;[2]an!$M$37,RANK(D1592,$D1592:$D1592)+COUNTIFS($D$2:D1592,D1592,$F$2:F1592,F1592)-1&gt;1),"",
IF(AND(F1592="Peretoe teenus",H1592&lt;[2]an!$M$37,S1592="kahepoolne vajaduspõhine",U1592&gt;=[2]an!$M$37,U1592&lt;=[2]an!$M$38,RANK(D1592,$D1592:$D1592)+COUNTIFS($D$2:D1592,D1592,$F$2:F1592,F1592)-1=1),
((EOMONTH(U1592,0)-U1592+1)*X1592)/DAY(EOMONTH(U1592,0))+(DAY(U1592)-1)*100/DAY(EOMONTH(U1592,0)),
IF(AND(F1592="Peretoe teenus",H1592&lt;[2]an!$M$37,S1592="kahepoolne vajaduspõhine",U1592&gt;=[2]an!$M$37,U1592&lt;=[2]an!$M$38,RANK(D1592,$D1592:$D1592)+COUNTIFS($D$2:D1592,D1592,$F$2:F1592,F1592)-1&gt;1),"",
IF(AND(F1592="Peretoe teenus",H1592&lt;[2]an!$M$37,S1592="kahepoolne vajaduspõhine",U1592&gt;[2]an!$M$38,RANK(D1592,$D1592:$D1592)+COUNTIFS($D$2:D1592,D1592,$F$2:F1592,F1592)-1=1),X1592,
IF(AND(F1592="Peretoe teenus",H1592&lt;[2]an!$M$37,S1592="kahepoolne vajaduspõhine",U1592&gt;[2]an!$M$38,RANK(D1592,$D1592:$D1592)+COUNTIFS($D$2:D1592,D1592,$F$2:F1592,F1592)-1&gt;1),"",X1592*W1592)))))))))))))),"")</f>
        <v/>
      </c>
      <c r="Z1592" s="18" t="str">
        <f t="shared" si="73"/>
        <v/>
      </c>
      <c r="AA1592" s="19" t="str">
        <f>IFERROR(VLOOKUP(E1592,[2]an!$A$3:$B$81,2,FALSE),"")</f>
        <v/>
      </c>
      <c r="AB1592" s="19" t="str">
        <f>IFERROR(VLOOKUP(AA1592,[2]an!$C$2:$D$16,2,FALSE),"")</f>
        <v/>
      </c>
      <c r="AC1592" s="20"/>
      <c r="AD1592" s="21" t="str">
        <f>IF(A1592=[2]an!$F$36,VLOOKUP([2]an!$F$36,[2]an!$F$36:$H$36,3,FALSE),IF(A1592=[2]an!$F$35,VLOOKUP([2]an!$F$35,[2]an!$F$35:$H$35,3,FALSE),IF(A1592=[2]an!$F$33,VLOOKUP([2]an!$F$33,[2]an!$F$33:$H$33,3,FALSE),IF(A1592=[2]an!$F$31,VLOOKUP([2]an!$F$31,[2]an!$F$31:$H$31,3,FALSE),""))))</f>
        <v/>
      </c>
    </row>
    <row r="1593" spans="6:30" x14ac:dyDescent="0.2">
      <c r="F1593" s="10"/>
      <c r="G1593" s="8" t="str">
        <f t="shared" si="74"/>
        <v/>
      </c>
      <c r="H1593" s="13"/>
      <c r="K1593" s="13"/>
      <c r="L1593" s="10"/>
      <c r="M1593" s="10"/>
      <c r="S1593" s="8" t="str">
        <f>IFERROR(VLOOKUP(D1593,[1]peretoe_teenus!$A$2:$L$2000,5,FALSE),"")</f>
        <v/>
      </c>
      <c r="U1593" s="13"/>
      <c r="V1593" s="15" t="str" cm="1">
        <f t="array" ref="V1593">IFERROR(IF(AND(F1593="Tugigrupp",RANK(K1593,$K1593:$K1593)+COUNTIFS($K$2:K1593,K1593,$L$2:L1593,L1593,$M$2:M1593,M1593,$I$2:I1593,I1593,$G$2:G1593,G1593,$F$2:F1593,F1593)-1=1),SUMPRODUCT(($F$2:$F$4154=F1593)*($G$2:$G$4154=G1593)*($K$2:$K$4154=K1593)*($I$2:$I$4154=I1593)*($L$2:$L$4154=L1593)*($M$2:$M$4154=M1593)),""),"")</f>
        <v/>
      </c>
      <c r="W1593" s="15" t="str">
        <f t="shared" si="72"/>
        <v/>
      </c>
      <c r="X1593" s="16" t="str">
        <f>IF(AND(A1593=[2]an!$G$38,F1593=[2]an!$E$40),[2]an!$G$40,IF(AND(A1593=[2]an!$G$38,F1593=[2]an!$E$41),[2]an!$G$41,IF(AND(A1593=[2]an!$G$38,F1593=[2]an!$E$39,H1593&gt;=[2]an!$M$37),[2]an!$G$39,
IF(AND(A1593=[2]an!$G$38,F1593=[2]an!$E$39,H1593&lt;[2]an!$M$37,S1593="kahepoolne vajaduspõhine",U1593=""),[2]an!$M$40,
IF(AND(A1593=[2]an!$G$38,F1593=[2]an!$E$39,H1593&lt;[2]an!$M$37,S1593="kahepoolne vajaduspõhine",U1593&lt;&gt;""),[2]an!$G$39,
IF(AND(A1593=[2]an!$G$38,F1593=[2]an!$E$39,H1593&lt;[2]an!$M$37,S1593&lt;&gt;"kahepoolne vajaduspõhine"),[2]an!$G$39,
IF(AND(A1593=[2]an!$G$38,F1593=[2]an!$E$42),[2]an!$G$42,
IF(AND(A1593=[2]an!$H$38,F1593=[2]an!$E$40),[2]an!$H$40,IF(AND(A1593=[2]an!$H$38,F1593=[2]an!$E$41),[2]an!$H$41,IF(AND(A1593=[2]an!$H$38,F1593=[2]an!$E$39,H1593&gt;=[2]an!$M$37),[2]an!$H$39,
IF(AND(A1593=[2]an!$H$38,F1593=[2]an!$E$39,H1593&lt;[2]an!$M$37,S1593="kahepoolne vajaduspõhine",U1593=""),[2]an!$M$40,
IF(AND(A1593=[2]an!$H$38,F1593=[2]an!$E$39,H1593&lt;[2]an!$M$37,S1593="kahepoolne vajaduspõhine",U1593&lt;&gt;""),[2]an!$H$39,
IF(AND(A1593=[2]an!$H$38,F1593=[2]an!$E$39,H1593&lt;[2]an!$M$37,S1593&lt;&gt;"kahepoolne vajaduspõhine"),[2]an!$H$39,
IF(AND(A1593=[2]an!$H$38,F1593=[2]an!$E$42),[2]an!$H$42,
IF(AND(A1593=[2]an!$I$38,F1593=[2]an!$E$40),[2]an!$I$40,IF(AND(A1593=[2]an!$I$38,F1593=[2]an!$E$41),[2]an!$I$41,IF(AND(A1593=[2]an!$I$38,F1593=[2]an!$E$39,H1593&gt;=[2]an!$M$37),[2]an!$I$39,
IF(AND(A1593=[2]an!$I$38,F1593=[2]an!$E$39,H1593&lt;[2]an!$M$37,S1593="kahepoolne vajaduspõhine",U1593=""),[2]an!$M$40,
IF(AND(A1593=[2]an!$I$38,F1593=[2]an!$E$39,H1593&lt;[2]an!$M$37,S1593="kahepoolne vajaduspõhine",U1593&lt;&gt;""),[2]an!$I$39,
IF(AND(A1593=[2]an!$I$38,F1593=[2]an!$E$39,H1593&lt;[2]an!$M$37,S1593&lt;&gt;"kahepoolne vajaduspõhine"),[2]an!$I$39,
IF(AND(A1593=[2]an!$I$38,F1593=[2]an!$E$42),[2]an!$I$42,
IF(AND(A1593=[2]an!$J$38,F1593=[2]an!$E$40),[2]an!$J$40,IF(AND(A1593=[2]an!$J$38,F1593=[2]an!$E$41),[2]an!$J$41,IF(AND(A1593=[2]an!$J$38,F1593=[2]an!$E$39,H1593&gt;=[2]an!$M$37),[2]an!$J$39,
IF(AND(A1593=[2]an!$J$38,F1593=[2]an!$E$39,H1593&lt;[2]an!$M$37,S1593="kahepoolne vajaduspõhine",U1593=""),[2]an!$M$40,
IF(AND(A1593=[2]an!$J$38,F1593=[2]an!$E$39,H1593&lt;[2]an!$M$37,S1593="kahepoolne vajaduspõhine",U1593&lt;&gt;""),[2]an!$J$39,
IF(AND(A1593=[2]an!$J$38,F1593=[2]an!$E$39,H1593&lt;[2]an!$M$37,S1593&lt;&gt;"kahepoolne vajaduspõhine"),[2]an!$J$39,
IF(AND(A1593=[2]an!$J$38,F1593=[2]an!$E$42),[2]an!$J$42,""))))))))))))))))))))))))))))</f>
        <v/>
      </c>
      <c r="Y1593" s="17" t="str">
        <f>IFERROR(IF(F1593="Tugigrupp",0,
IF(AND(F1593="Peretoe teenus",H1593&gt;=[2]an!$M$37,RANK(D1593,$D1593:$D1593)+COUNTIFS($D$2:D1593,D1593,$F$2:F1593,F1593)-1&gt;1),"",
IF(AND(F1593="Peretoe teenus",H1593&gt;=[2]an!$M$37,RANK(D1593,$D1593:$D1593)+COUNTIFS($D$2:D1593,D1593,$F$2:F1593,F1593)-1=1,MONTH(H1593)=MONTH(K1593)=TRUE,YEAR(H1593)=YEAR(K1593)=TRUE),((EOMONTH(H1593,0)-H1593+1)*X1593)/DAY(EOMONTH(H1593,0)),
IF(AND(F1593="Peretoe teenus",H1593&gt;=[2]an!$M$37,RANK(D1593,$D1593:$D1593)+COUNTIFS($D$2:D1593,D1593,$F$2:F1593,F1593)-1=1),X1593,
IF(AND(F1593="Peretoe teenus",H1593&lt;[2]an!$M$37,S1593&lt;&gt;"kahepoolne vajaduspõhine",RANK(D1593,$D1593:$D1593)+COUNTIFS($D$2:D1593,D1593,$F$2:F1593,F1593)-1=1),X1593,
IF(AND(F1593="Peretoe teenus",H1593&lt;[2]an!$M$37,S1593&lt;&gt;"kahepoolne vajaduspõhine",RANK(D1593,$D1593:$D1593)+COUNTIFS($D$2:D1593,D1593,$F$2:F1593,F1593)-1&gt;1),"",
IF(AND(F1593="Peretoe teenus",H1593&lt;[2]an!$M$37,S1593="kahepoolne vajaduspõhine",U1593="",RANK(D1593,$D1593:$D1593)+COUNTIFS($D$2:D1593,D1593,$F$2:F1593,F1593)-1=1),X1593,
IF(AND(F1593="Peretoe teenus",H1593&lt;[2]an!$M$37,S1593="kahepoolne vajaduspõhine",U1593="",RANK(D1593,$D1593:$D1593)+COUNTIFS($D$2:D1593,D1593,$F$2:F1593,F1593)-1&gt;1),"",
IF(AND(F1593="Peretoe teenus",H1593&lt;[2]an!$M$37,S1593="kahepoolne vajaduspõhine",U1593&lt;[2]an!$M$37,RANK(D1593,$D1593:$D1593)+COUNTIFS($D$2:D1593,D1593,$F$2:F1593,F1593)-1=1),X1593,
IF(AND(F1593="Peretoe teenus",H1593&lt;[2]an!$M$37,S1593="kahepoolne vajaduspõhine",U1593&lt;[2]an!$M$37,RANK(D1593,$D1593:$D1593)+COUNTIFS($D$2:D1593,D1593,$F$2:F1593,F1593)-1&gt;1),"",
IF(AND(F1593="Peretoe teenus",H1593&lt;[2]an!$M$37,S1593="kahepoolne vajaduspõhine",U1593&gt;=[2]an!$M$37,U1593&lt;=[2]an!$M$38,RANK(D1593,$D1593:$D1593)+COUNTIFS($D$2:D1593,D1593,$F$2:F1593,F1593)-1=1),
((EOMONTH(U1593,0)-U1593+1)*X1593)/DAY(EOMONTH(U1593,0))+(DAY(U1593)-1)*100/DAY(EOMONTH(U1593,0)),
IF(AND(F1593="Peretoe teenus",H1593&lt;[2]an!$M$37,S1593="kahepoolne vajaduspõhine",U1593&gt;=[2]an!$M$37,U1593&lt;=[2]an!$M$38,RANK(D1593,$D1593:$D1593)+COUNTIFS($D$2:D1593,D1593,$F$2:F1593,F1593)-1&gt;1),"",
IF(AND(F1593="Peretoe teenus",H1593&lt;[2]an!$M$37,S1593="kahepoolne vajaduspõhine",U1593&gt;[2]an!$M$38,RANK(D1593,$D1593:$D1593)+COUNTIFS($D$2:D1593,D1593,$F$2:F1593,F1593)-1=1),X1593,
IF(AND(F1593="Peretoe teenus",H1593&lt;[2]an!$M$37,S1593="kahepoolne vajaduspõhine",U1593&gt;[2]an!$M$38,RANK(D1593,$D1593:$D1593)+COUNTIFS($D$2:D1593,D1593,$F$2:F1593,F1593)-1&gt;1),"",X1593*W1593)))))))))))))),"")</f>
        <v/>
      </c>
      <c r="Z1593" s="18" t="str">
        <f t="shared" si="73"/>
        <v/>
      </c>
      <c r="AA1593" s="19" t="str">
        <f>IFERROR(VLOOKUP(E1593,[2]an!$A$3:$B$81,2,FALSE),"")</f>
        <v/>
      </c>
      <c r="AB1593" s="19" t="str">
        <f>IFERROR(VLOOKUP(AA1593,[2]an!$C$2:$D$16,2,FALSE),"")</f>
        <v/>
      </c>
      <c r="AC1593" s="20"/>
      <c r="AD1593" s="21" t="str">
        <f>IF(A1593=[2]an!$F$36,VLOOKUP([2]an!$F$36,[2]an!$F$36:$H$36,3,FALSE),IF(A1593=[2]an!$F$35,VLOOKUP([2]an!$F$35,[2]an!$F$35:$H$35,3,FALSE),IF(A1593=[2]an!$F$33,VLOOKUP([2]an!$F$33,[2]an!$F$33:$H$33,3,FALSE),IF(A1593=[2]an!$F$31,VLOOKUP([2]an!$F$31,[2]an!$F$31:$H$31,3,FALSE),""))))</f>
        <v/>
      </c>
    </row>
    <row r="1594" spans="6:30" x14ac:dyDescent="0.2">
      <c r="F1594" s="10"/>
      <c r="G1594" s="8" t="str">
        <f t="shared" si="74"/>
        <v/>
      </c>
      <c r="H1594" s="13"/>
      <c r="K1594" s="13"/>
      <c r="L1594" s="10"/>
      <c r="M1594" s="10"/>
      <c r="S1594" s="8" t="str">
        <f>IFERROR(VLOOKUP(D1594,[1]peretoe_teenus!$A$2:$L$2000,5,FALSE),"")</f>
        <v/>
      </c>
      <c r="U1594" s="13"/>
      <c r="V1594" s="15" t="str" cm="1">
        <f t="array" ref="V1594">IFERROR(IF(AND(F1594="Tugigrupp",RANK(K1594,$K1594:$K1594)+COUNTIFS($K$2:K1594,K1594,$L$2:L1594,L1594,$M$2:M1594,M1594,$I$2:I1594,I1594,$G$2:G1594,G1594,$F$2:F1594,F1594)-1=1),SUMPRODUCT(($F$2:$F$4154=F1594)*($G$2:$G$4154=G1594)*($K$2:$K$4154=K1594)*($I$2:$I$4154=I1594)*($L$2:$L$4154=L1594)*($M$2:$M$4154=M1594)),""),"")</f>
        <v/>
      </c>
      <c r="W1594" s="15" t="str">
        <f t="shared" si="72"/>
        <v/>
      </c>
      <c r="X1594" s="16" t="str">
        <f>IF(AND(A1594=[2]an!$G$38,F1594=[2]an!$E$40),[2]an!$G$40,IF(AND(A1594=[2]an!$G$38,F1594=[2]an!$E$41),[2]an!$G$41,IF(AND(A1594=[2]an!$G$38,F1594=[2]an!$E$39,H1594&gt;=[2]an!$M$37),[2]an!$G$39,
IF(AND(A1594=[2]an!$G$38,F1594=[2]an!$E$39,H1594&lt;[2]an!$M$37,S1594="kahepoolne vajaduspõhine",U1594=""),[2]an!$M$40,
IF(AND(A1594=[2]an!$G$38,F1594=[2]an!$E$39,H1594&lt;[2]an!$M$37,S1594="kahepoolne vajaduspõhine",U1594&lt;&gt;""),[2]an!$G$39,
IF(AND(A1594=[2]an!$G$38,F1594=[2]an!$E$39,H1594&lt;[2]an!$M$37,S1594&lt;&gt;"kahepoolne vajaduspõhine"),[2]an!$G$39,
IF(AND(A1594=[2]an!$G$38,F1594=[2]an!$E$42),[2]an!$G$42,
IF(AND(A1594=[2]an!$H$38,F1594=[2]an!$E$40),[2]an!$H$40,IF(AND(A1594=[2]an!$H$38,F1594=[2]an!$E$41),[2]an!$H$41,IF(AND(A1594=[2]an!$H$38,F1594=[2]an!$E$39,H1594&gt;=[2]an!$M$37),[2]an!$H$39,
IF(AND(A1594=[2]an!$H$38,F1594=[2]an!$E$39,H1594&lt;[2]an!$M$37,S1594="kahepoolne vajaduspõhine",U1594=""),[2]an!$M$40,
IF(AND(A1594=[2]an!$H$38,F1594=[2]an!$E$39,H1594&lt;[2]an!$M$37,S1594="kahepoolne vajaduspõhine",U1594&lt;&gt;""),[2]an!$H$39,
IF(AND(A1594=[2]an!$H$38,F1594=[2]an!$E$39,H1594&lt;[2]an!$M$37,S1594&lt;&gt;"kahepoolne vajaduspõhine"),[2]an!$H$39,
IF(AND(A1594=[2]an!$H$38,F1594=[2]an!$E$42),[2]an!$H$42,
IF(AND(A1594=[2]an!$I$38,F1594=[2]an!$E$40),[2]an!$I$40,IF(AND(A1594=[2]an!$I$38,F1594=[2]an!$E$41),[2]an!$I$41,IF(AND(A1594=[2]an!$I$38,F1594=[2]an!$E$39,H1594&gt;=[2]an!$M$37),[2]an!$I$39,
IF(AND(A1594=[2]an!$I$38,F1594=[2]an!$E$39,H1594&lt;[2]an!$M$37,S1594="kahepoolne vajaduspõhine",U1594=""),[2]an!$M$40,
IF(AND(A1594=[2]an!$I$38,F1594=[2]an!$E$39,H1594&lt;[2]an!$M$37,S1594="kahepoolne vajaduspõhine",U1594&lt;&gt;""),[2]an!$I$39,
IF(AND(A1594=[2]an!$I$38,F1594=[2]an!$E$39,H1594&lt;[2]an!$M$37,S1594&lt;&gt;"kahepoolne vajaduspõhine"),[2]an!$I$39,
IF(AND(A1594=[2]an!$I$38,F1594=[2]an!$E$42),[2]an!$I$42,
IF(AND(A1594=[2]an!$J$38,F1594=[2]an!$E$40),[2]an!$J$40,IF(AND(A1594=[2]an!$J$38,F1594=[2]an!$E$41),[2]an!$J$41,IF(AND(A1594=[2]an!$J$38,F1594=[2]an!$E$39,H1594&gt;=[2]an!$M$37),[2]an!$J$39,
IF(AND(A1594=[2]an!$J$38,F1594=[2]an!$E$39,H1594&lt;[2]an!$M$37,S1594="kahepoolne vajaduspõhine",U1594=""),[2]an!$M$40,
IF(AND(A1594=[2]an!$J$38,F1594=[2]an!$E$39,H1594&lt;[2]an!$M$37,S1594="kahepoolne vajaduspõhine",U1594&lt;&gt;""),[2]an!$J$39,
IF(AND(A1594=[2]an!$J$38,F1594=[2]an!$E$39,H1594&lt;[2]an!$M$37,S1594&lt;&gt;"kahepoolne vajaduspõhine"),[2]an!$J$39,
IF(AND(A1594=[2]an!$J$38,F1594=[2]an!$E$42),[2]an!$J$42,""))))))))))))))))))))))))))))</f>
        <v/>
      </c>
      <c r="Y1594" s="17" t="str">
        <f>IFERROR(IF(F1594="Tugigrupp",0,
IF(AND(F1594="Peretoe teenus",H1594&gt;=[2]an!$M$37,RANK(D1594,$D1594:$D1594)+COUNTIFS($D$2:D1594,D1594,$F$2:F1594,F1594)-1&gt;1),"",
IF(AND(F1594="Peretoe teenus",H1594&gt;=[2]an!$M$37,RANK(D1594,$D1594:$D1594)+COUNTIFS($D$2:D1594,D1594,$F$2:F1594,F1594)-1=1,MONTH(H1594)=MONTH(K1594)=TRUE,YEAR(H1594)=YEAR(K1594)=TRUE),((EOMONTH(H1594,0)-H1594+1)*X1594)/DAY(EOMONTH(H1594,0)),
IF(AND(F1594="Peretoe teenus",H1594&gt;=[2]an!$M$37,RANK(D1594,$D1594:$D1594)+COUNTIFS($D$2:D1594,D1594,$F$2:F1594,F1594)-1=1),X1594,
IF(AND(F1594="Peretoe teenus",H1594&lt;[2]an!$M$37,S1594&lt;&gt;"kahepoolne vajaduspõhine",RANK(D1594,$D1594:$D1594)+COUNTIFS($D$2:D1594,D1594,$F$2:F1594,F1594)-1=1),X1594,
IF(AND(F1594="Peretoe teenus",H1594&lt;[2]an!$M$37,S1594&lt;&gt;"kahepoolne vajaduspõhine",RANK(D1594,$D1594:$D1594)+COUNTIFS($D$2:D1594,D1594,$F$2:F1594,F1594)-1&gt;1),"",
IF(AND(F1594="Peretoe teenus",H1594&lt;[2]an!$M$37,S1594="kahepoolne vajaduspõhine",U1594="",RANK(D1594,$D1594:$D1594)+COUNTIFS($D$2:D1594,D1594,$F$2:F1594,F1594)-1=1),X1594,
IF(AND(F1594="Peretoe teenus",H1594&lt;[2]an!$M$37,S1594="kahepoolne vajaduspõhine",U1594="",RANK(D1594,$D1594:$D1594)+COUNTIFS($D$2:D1594,D1594,$F$2:F1594,F1594)-1&gt;1),"",
IF(AND(F1594="Peretoe teenus",H1594&lt;[2]an!$M$37,S1594="kahepoolne vajaduspõhine",U1594&lt;[2]an!$M$37,RANK(D1594,$D1594:$D1594)+COUNTIFS($D$2:D1594,D1594,$F$2:F1594,F1594)-1=1),X1594,
IF(AND(F1594="Peretoe teenus",H1594&lt;[2]an!$M$37,S1594="kahepoolne vajaduspõhine",U1594&lt;[2]an!$M$37,RANK(D1594,$D1594:$D1594)+COUNTIFS($D$2:D1594,D1594,$F$2:F1594,F1594)-1&gt;1),"",
IF(AND(F1594="Peretoe teenus",H1594&lt;[2]an!$M$37,S1594="kahepoolne vajaduspõhine",U1594&gt;=[2]an!$M$37,U1594&lt;=[2]an!$M$38,RANK(D1594,$D1594:$D1594)+COUNTIFS($D$2:D1594,D1594,$F$2:F1594,F1594)-1=1),
((EOMONTH(U1594,0)-U1594+1)*X1594)/DAY(EOMONTH(U1594,0))+(DAY(U1594)-1)*100/DAY(EOMONTH(U1594,0)),
IF(AND(F1594="Peretoe teenus",H1594&lt;[2]an!$M$37,S1594="kahepoolne vajaduspõhine",U1594&gt;=[2]an!$M$37,U1594&lt;=[2]an!$M$38,RANK(D1594,$D1594:$D1594)+COUNTIFS($D$2:D1594,D1594,$F$2:F1594,F1594)-1&gt;1),"",
IF(AND(F1594="Peretoe teenus",H1594&lt;[2]an!$M$37,S1594="kahepoolne vajaduspõhine",U1594&gt;[2]an!$M$38,RANK(D1594,$D1594:$D1594)+COUNTIFS($D$2:D1594,D1594,$F$2:F1594,F1594)-1=1),X1594,
IF(AND(F1594="Peretoe teenus",H1594&lt;[2]an!$M$37,S1594="kahepoolne vajaduspõhine",U1594&gt;[2]an!$M$38,RANK(D1594,$D1594:$D1594)+COUNTIFS($D$2:D1594,D1594,$F$2:F1594,F1594)-1&gt;1),"",X1594*W1594)))))))))))))),"")</f>
        <v/>
      </c>
      <c r="Z1594" s="18" t="str">
        <f t="shared" si="73"/>
        <v/>
      </c>
      <c r="AA1594" s="19" t="str">
        <f>IFERROR(VLOOKUP(E1594,[2]an!$A$3:$B$81,2,FALSE),"")</f>
        <v/>
      </c>
      <c r="AB1594" s="19" t="str">
        <f>IFERROR(VLOOKUP(AA1594,[2]an!$C$2:$D$16,2,FALSE),"")</f>
        <v/>
      </c>
      <c r="AC1594" s="20"/>
      <c r="AD1594" s="21" t="str">
        <f>IF(A1594=[2]an!$F$36,VLOOKUP([2]an!$F$36,[2]an!$F$36:$H$36,3,FALSE),IF(A1594=[2]an!$F$35,VLOOKUP([2]an!$F$35,[2]an!$F$35:$H$35,3,FALSE),IF(A1594=[2]an!$F$33,VLOOKUP([2]an!$F$33,[2]an!$F$33:$H$33,3,FALSE),IF(A1594=[2]an!$F$31,VLOOKUP([2]an!$F$31,[2]an!$F$31:$H$31,3,FALSE),""))))</f>
        <v/>
      </c>
    </row>
    <row r="1595" spans="6:30" x14ac:dyDescent="0.2">
      <c r="F1595" s="10"/>
      <c r="G1595" s="8" t="str">
        <f t="shared" si="74"/>
        <v/>
      </c>
      <c r="H1595" s="13"/>
      <c r="K1595" s="13"/>
      <c r="L1595" s="10"/>
      <c r="M1595" s="10"/>
      <c r="S1595" s="8" t="str">
        <f>IFERROR(VLOOKUP(D1595,[1]peretoe_teenus!$A$2:$L$2000,5,FALSE),"")</f>
        <v/>
      </c>
      <c r="U1595" s="13"/>
      <c r="V1595" s="15" t="str" cm="1">
        <f t="array" ref="V1595">IFERROR(IF(AND(F1595="Tugigrupp",RANK(K1595,$K1595:$K1595)+COUNTIFS($K$2:K1595,K1595,$L$2:L1595,L1595,$M$2:M1595,M1595,$I$2:I1595,I1595,$G$2:G1595,G1595,$F$2:F1595,F1595)-1=1),SUMPRODUCT(($F$2:$F$4154=F1595)*($G$2:$G$4154=G1595)*($K$2:$K$4154=K1595)*($I$2:$I$4154=I1595)*($L$2:$L$4154=L1595)*($M$2:$M$4154=M1595)),""),"")</f>
        <v/>
      </c>
      <c r="W1595" s="15" t="str">
        <f t="shared" si="72"/>
        <v/>
      </c>
      <c r="X1595" s="16" t="str">
        <f>IF(AND(A1595=[2]an!$G$38,F1595=[2]an!$E$40),[2]an!$G$40,IF(AND(A1595=[2]an!$G$38,F1595=[2]an!$E$41),[2]an!$G$41,IF(AND(A1595=[2]an!$G$38,F1595=[2]an!$E$39,H1595&gt;=[2]an!$M$37),[2]an!$G$39,
IF(AND(A1595=[2]an!$G$38,F1595=[2]an!$E$39,H1595&lt;[2]an!$M$37,S1595="kahepoolne vajaduspõhine",U1595=""),[2]an!$M$40,
IF(AND(A1595=[2]an!$G$38,F1595=[2]an!$E$39,H1595&lt;[2]an!$M$37,S1595="kahepoolne vajaduspõhine",U1595&lt;&gt;""),[2]an!$G$39,
IF(AND(A1595=[2]an!$G$38,F1595=[2]an!$E$39,H1595&lt;[2]an!$M$37,S1595&lt;&gt;"kahepoolne vajaduspõhine"),[2]an!$G$39,
IF(AND(A1595=[2]an!$G$38,F1595=[2]an!$E$42),[2]an!$G$42,
IF(AND(A1595=[2]an!$H$38,F1595=[2]an!$E$40),[2]an!$H$40,IF(AND(A1595=[2]an!$H$38,F1595=[2]an!$E$41),[2]an!$H$41,IF(AND(A1595=[2]an!$H$38,F1595=[2]an!$E$39,H1595&gt;=[2]an!$M$37),[2]an!$H$39,
IF(AND(A1595=[2]an!$H$38,F1595=[2]an!$E$39,H1595&lt;[2]an!$M$37,S1595="kahepoolne vajaduspõhine",U1595=""),[2]an!$M$40,
IF(AND(A1595=[2]an!$H$38,F1595=[2]an!$E$39,H1595&lt;[2]an!$M$37,S1595="kahepoolne vajaduspõhine",U1595&lt;&gt;""),[2]an!$H$39,
IF(AND(A1595=[2]an!$H$38,F1595=[2]an!$E$39,H1595&lt;[2]an!$M$37,S1595&lt;&gt;"kahepoolne vajaduspõhine"),[2]an!$H$39,
IF(AND(A1595=[2]an!$H$38,F1595=[2]an!$E$42),[2]an!$H$42,
IF(AND(A1595=[2]an!$I$38,F1595=[2]an!$E$40),[2]an!$I$40,IF(AND(A1595=[2]an!$I$38,F1595=[2]an!$E$41),[2]an!$I$41,IF(AND(A1595=[2]an!$I$38,F1595=[2]an!$E$39,H1595&gt;=[2]an!$M$37),[2]an!$I$39,
IF(AND(A1595=[2]an!$I$38,F1595=[2]an!$E$39,H1595&lt;[2]an!$M$37,S1595="kahepoolne vajaduspõhine",U1595=""),[2]an!$M$40,
IF(AND(A1595=[2]an!$I$38,F1595=[2]an!$E$39,H1595&lt;[2]an!$M$37,S1595="kahepoolne vajaduspõhine",U1595&lt;&gt;""),[2]an!$I$39,
IF(AND(A1595=[2]an!$I$38,F1595=[2]an!$E$39,H1595&lt;[2]an!$M$37,S1595&lt;&gt;"kahepoolne vajaduspõhine"),[2]an!$I$39,
IF(AND(A1595=[2]an!$I$38,F1595=[2]an!$E$42),[2]an!$I$42,
IF(AND(A1595=[2]an!$J$38,F1595=[2]an!$E$40),[2]an!$J$40,IF(AND(A1595=[2]an!$J$38,F1595=[2]an!$E$41),[2]an!$J$41,IF(AND(A1595=[2]an!$J$38,F1595=[2]an!$E$39,H1595&gt;=[2]an!$M$37),[2]an!$J$39,
IF(AND(A1595=[2]an!$J$38,F1595=[2]an!$E$39,H1595&lt;[2]an!$M$37,S1595="kahepoolne vajaduspõhine",U1595=""),[2]an!$M$40,
IF(AND(A1595=[2]an!$J$38,F1595=[2]an!$E$39,H1595&lt;[2]an!$M$37,S1595="kahepoolne vajaduspõhine",U1595&lt;&gt;""),[2]an!$J$39,
IF(AND(A1595=[2]an!$J$38,F1595=[2]an!$E$39,H1595&lt;[2]an!$M$37,S1595&lt;&gt;"kahepoolne vajaduspõhine"),[2]an!$J$39,
IF(AND(A1595=[2]an!$J$38,F1595=[2]an!$E$42),[2]an!$J$42,""))))))))))))))))))))))))))))</f>
        <v/>
      </c>
      <c r="Y1595" s="17" t="str">
        <f>IFERROR(IF(F1595="Tugigrupp",0,
IF(AND(F1595="Peretoe teenus",H1595&gt;=[2]an!$M$37,RANK(D1595,$D1595:$D1595)+COUNTIFS($D$2:D1595,D1595,$F$2:F1595,F1595)-1&gt;1),"",
IF(AND(F1595="Peretoe teenus",H1595&gt;=[2]an!$M$37,RANK(D1595,$D1595:$D1595)+COUNTIFS($D$2:D1595,D1595,$F$2:F1595,F1595)-1=1,MONTH(H1595)=MONTH(K1595)=TRUE,YEAR(H1595)=YEAR(K1595)=TRUE),((EOMONTH(H1595,0)-H1595+1)*X1595)/DAY(EOMONTH(H1595,0)),
IF(AND(F1595="Peretoe teenus",H1595&gt;=[2]an!$M$37,RANK(D1595,$D1595:$D1595)+COUNTIFS($D$2:D1595,D1595,$F$2:F1595,F1595)-1=1),X1595,
IF(AND(F1595="Peretoe teenus",H1595&lt;[2]an!$M$37,S1595&lt;&gt;"kahepoolne vajaduspõhine",RANK(D1595,$D1595:$D1595)+COUNTIFS($D$2:D1595,D1595,$F$2:F1595,F1595)-1=1),X1595,
IF(AND(F1595="Peretoe teenus",H1595&lt;[2]an!$M$37,S1595&lt;&gt;"kahepoolne vajaduspõhine",RANK(D1595,$D1595:$D1595)+COUNTIFS($D$2:D1595,D1595,$F$2:F1595,F1595)-1&gt;1),"",
IF(AND(F1595="Peretoe teenus",H1595&lt;[2]an!$M$37,S1595="kahepoolne vajaduspõhine",U1595="",RANK(D1595,$D1595:$D1595)+COUNTIFS($D$2:D1595,D1595,$F$2:F1595,F1595)-1=1),X1595,
IF(AND(F1595="Peretoe teenus",H1595&lt;[2]an!$M$37,S1595="kahepoolne vajaduspõhine",U1595="",RANK(D1595,$D1595:$D1595)+COUNTIFS($D$2:D1595,D1595,$F$2:F1595,F1595)-1&gt;1),"",
IF(AND(F1595="Peretoe teenus",H1595&lt;[2]an!$M$37,S1595="kahepoolne vajaduspõhine",U1595&lt;[2]an!$M$37,RANK(D1595,$D1595:$D1595)+COUNTIFS($D$2:D1595,D1595,$F$2:F1595,F1595)-1=1),X1595,
IF(AND(F1595="Peretoe teenus",H1595&lt;[2]an!$M$37,S1595="kahepoolne vajaduspõhine",U1595&lt;[2]an!$M$37,RANK(D1595,$D1595:$D1595)+COUNTIFS($D$2:D1595,D1595,$F$2:F1595,F1595)-1&gt;1),"",
IF(AND(F1595="Peretoe teenus",H1595&lt;[2]an!$M$37,S1595="kahepoolne vajaduspõhine",U1595&gt;=[2]an!$M$37,U1595&lt;=[2]an!$M$38,RANK(D1595,$D1595:$D1595)+COUNTIFS($D$2:D1595,D1595,$F$2:F1595,F1595)-1=1),
((EOMONTH(U1595,0)-U1595+1)*X1595)/DAY(EOMONTH(U1595,0))+(DAY(U1595)-1)*100/DAY(EOMONTH(U1595,0)),
IF(AND(F1595="Peretoe teenus",H1595&lt;[2]an!$M$37,S1595="kahepoolne vajaduspõhine",U1595&gt;=[2]an!$M$37,U1595&lt;=[2]an!$M$38,RANK(D1595,$D1595:$D1595)+COUNTIFS($D$2:D1595,D1595,$F$2:F1595,F1595)-1&gt;1),"",
IF(AND(F1595="Peretoe teenus",H1595&lt;[2]an!$M$37,S1595="kahepoolne vajaduspõhine",U1595&gt;[2]an!$M$38,RANK(D1595,$D1595:$D1595)+COUNTIFS($D$2:D1595,D1595,$F$2:F1595,F1595)-1=1),X1595,
IF(AND(F1595="Peretoe teenus",H1595&lt;[2]an!$M$37,S1595="kahepoolne vajaduspõhine",U1595&gt;[2]an!$M$38,RANK(D1595,$D1595:$D1595)+COUNTIFS($D$2:D1595,D1595,$F$2:F1595,F1595)-1&gt;1),"",X1595*W1595)))))))))))))),"")</f>
        <v/>
      </c>
      <c r="Z1595" s="18" t="str">
        <f t="shared" si="73"/>
        <v/>
      </c>
      <c r="AA1595" s="19" t="str">
        <f>IFERROR(VLOOKUP(E1595,[2]an!$A$3:$B$81,2,FALSE),"")</f>
        <v/>
      </c>
      <c r="AB1595" s="19" t="str">
        <f>IFERROR(VLOOKUP(AA1595,[2]an!$C$2:$D$16,2,FALSE),"")</f>
        <v/>
      </c>
      <c r="AC1595" s="20"/>
      <c r="AD1595" s="21" t="str">
        <f>IF(A1595=[2]an!$F$36,VLOOKUP([2]an!$F$36,[2]an!$F$36:$H$36,3,FALSE),IF(A1595=[2]an!$F$35,VLOOKUP([2]an!$F$35,[2]an!$F$35:$H$35,3,FALSE),IF(A1595=[2]an!$F$33,VLOOKUP([2]an!$F$33,[2]an!$F$33:$H$33,3,FALSE),IF(A1595=[2]an!$F$31,VLOOKUP([2]an!$F$31,[2]an!$F$31:$H$31,3,FALSE),""))))</f>
        <v/>
      </c>
    </row>
    <row r="1596" spans="6:30" x14ac:dyDescent="0.2">
      <c r="F1596" s="10"/>
      <c r="G1596" s="8" t="str">
        <f t="shared" si="74"/>
        <v/>
      </c>
      <c r="H1596" s="13"/>
      <c r="K1596" s="13"/>
      <c r="L1596" s="10"/>
      <c r="M1596" s="10"/>
      <c r="S1596" s="8" t="str">
        <f>IFERROR(VLOOKUP(D1596,[1]peretoe_teenus!$A$2:$L$2000,5,FALSE),"")</f>
        <v/>
      </c>
      <c r="U1596" s="13"/>
      <c r="V1596" s="15" t="str" cm="1">
        <f t="array" ref="V1596">IFERROR(IF(AND(F1596="Tugigrupp",RANK(K1596,$K1596:$K1596)+COUNTIFS($K$2:K1596,K1596,$L$2:L1596,L1596,$M$2:M1596,M1596,$I$2:I1596,I1596,$G$2:G1596,G1596,$F$2:F1596,F1596)-1=1),SUMPRODUCT(($F$2:$F$4154=F1596)*($G$2:$G$4154=G1596)*($K$2:$K$4154=K1596)*($I$2:$I$4154=I1596)*($L$2:$L$4154=L1596)*($M$2:$M$4154=M1596)),""),"")</f>
        <v/>
      </c>
      <c r="W1596" s="15" t="str">
        <f t="shared" si="72"/>
        <v/>
      </c>
      <c r="X1596" s="16" t="str">
        <f>IF(AND(A1596=[2]an!$G$38,F1596=[2]an!$E$40),[2]an!$G$40,IF(AND(A1596=[2]an!$G$38,F1596=[2]an!$E$41),[2]an!$G$41,IF(AND(A1596=[2]an!$G$38,F1596=[2]an!$E$39,H1596&gt;=[2]an!$M$37),[2]an!$G$39,
IF(AND(A1596=[2]an!$G$38,F1596=[2]an!$E$39,H1596&lt;[2]an!$M$37,S1596="kahepoolne vajaduspõhine",U1596=""),[2]an!$M$40,
IF(AND(A1596=[2]an!$G$38,F1596=[2]an!$E$39,H1596&lt;[2]an!$M$37,S1596="kahepoolne vajaduspõhine",U1596&lt;&gt;""),[2]an!$G$39,
IF(AND(A1596=[2]an!$G$38,F1596=[2]an!$E$39,H1596&lt;[2]an!$M$37,S1596&lt;&gt;"kahepoolne vajaduspõhine"),[2]an!$G$39,
IF(AND(A1596=[2]an!$G$38,F1596=[2]an!$E$42),[2]an!$G$42,
IF(AND(A1596=[2]an!$H$38,F1596=[2]an!$E$40),[2]an!$H$40,IF(AND(A1596=[2]an!$H$38,F1596=[2]an!$E$41),[2]an!$H$41,IF(AND(A1596=[2]an!$H$38,F1596=[2]an!$E$39,H1596&gt;=[2]an!$M$37),[2]an!$H$39,
IF(AND(A1596=[2]an!$H$38,F1596=[2]an!$E$39,H1596&lt;[2]an!$M$37,S1596="kahepoolne vajaduspõhine",U1596=""),[2]an!$M$40,
IF(AND(A1596=[2]an!$H$38,F1596=[2]an!$E$39,H1596&lt;[2]an!$M$37,S1596="kahepoolne vajaduspõhine",U1596&lt;&gt;""),[2]an!$H$39,
IF(AND(A1596=[2]an!$H$38,F1596=[2]an!$E$39,H1596&lt;[2]an!$M$37,S1596&lt;&gt;"kahepoolne vajaduspõhine"),[2]an!$H$39,
IF(AND(A1596=[2]an!$H$38,F1596=[2]an!$E$42),[2]an!$H$42,
IF(AND(A1596=[2]an!$I$38,F1596=[2]an!$E$40),[2]an!$I$40,IF(AND(A1596=[2]an!$I$38,F1596=[2]an!$E$41),[2]an!$I$41,IF(AND(A1596=[2]an!$I$38,F1596=[2]an!$E$39,H1596&gt;=[2]an!$M$37),[2]an!$I$39,
IF(AND(A1596=[2]an!$I$38,F1596=[2]an!$E$39,H1596&lt;[2]an!$M$37,S1596="kahepoolne vajaduspõhine",U1596=""),[2]an!$M$40,
IF(AND(A1596=[2]an!$I$38,F1596=[2]an!$E$39,H1596&lt;[2]an!$M$37,S1596="kahepoolne vajaduspõhine",U1596&lt;&gt;""),[2]an!$I$39,
IF(AND(A1596=[2]an!$I$38,F1596=[2]an!$E$39,H1596&lt;[2]an!$M$37,S1596&lt;&gt;"kahepoolne vajaduspõhine"),[2]an!$I$39,
IF(AND(A1596=[2]an!$I$38,F1596=[2]an!$E$42),[2]an!$I$42,
IF(AND(A1596=[2]an!$J$38,F1596=[2]an!$E$40),[2]an!$J$40,IF(AND(A1596=[2]an!$J$38,F1596=[2]an!$E$41),[2]an!$J$41,IF(AND(A1596=[2]an!$J$38,F1596=[2]an!$E$39,H1596&gt;=[2]an!$M$37),[2]an!$J$39,
IF(AND(A1596=[2]an!$J$38,F1596=[2]an!$E$39,H1596&lt;[2]an!$M$37,S1596="kahepoolne vajaduspõhine",U1596=""),[2]an!$M$40,
IF(AND(A1596=[2]an!$J$38,F1596=[2]an!$E$39,H1596&lt;[2]an!$M$37,S1596="kahepoolne vajaduspõhine",U1596&lt;&gt;""),[2]an!$J$39,
IF(AND(A1596=[2]an!$J$38,F1596=[2]an!$E$39,H1596&lt;[2]an!$M$37,S1596&lt;&gt;"kahepoolne vajaduspõhine"),[2]an!$J$39,
IF(AND(A1596=[2]an!$J$38,F1596=[2]an!$E$42),[2]an!$J$42,""))))))))))))))))))))))))))))</f>
        <v/>
      </c>
      <c r="Y1596" s="17" t="str">
        <f>IFERROR(IF(F1596="Tugigrupp",0,
IF(AND(F1596="Peretoe teenus",H1596&gt;=[2]an!$M$37,RANK(D1596,$D1596:$D1596)+COUNTIFS($D$2:D1596,D1596,$F$2:F1596,F1596)-1&gt;1),"",
IF(AND(F1596="Peretoe teenus",H1596&gt;=[2]an!$M$37,RANK(D1596,$D1596:$D1596)+COUNTIFS($D$2:D1596,D1596,$F$2:F1596,F1596)-1=1,MONTH(H1596)=MONTH(K1596)=TRUE,YEAR(H1596)=YEAR(K1596)=TRUE),((EOMONTH(H1596,0)-H1596+1)*X1596)/DAY(EOMONTH(H1596,0)),
IF(AND(F1596="Peretoe teenus",H1596&gt;=[2]an!$M$37,RANK(D1596,$D1596:$D1596)+COUNTIFS($D$2:D1596,D1596,$F$2:F1596,F1596)-1=1),X1596,
IF(AND(F1596="Peretoe teenus",H1596&lt;[2]an!$M$37,S1596&lt;&gt;"kahepoolne vajaduspõhine",RANK(D1596,$D1596:$D1596)+COUNTIFS($D$2:D1596,D1596,$F$2:F1596,F1596)-1=1),X1596,
IF(AND(F1596="Peretoe teenus",H1596&lt;[2]an!$M$37,S1596&lt;&gt;"kahepoolne vajaduspõhine",RANK(D1596,$D1596:$D1596)+COUNTIFS($D$2:D1596,D1596,$F$2:F1596,F1596)-1&gt;1),"",
IF(AND(F1596="Peretoe teenus",H1596&lt;[2]an!$M$37,S1596="kahepoolne vajaduspõhine",U1596="",RANK(D1596,$D1596:$D1596)+COUNTIFS($D$2:D1596,D1596,$F$2:F1596,F1596)-1=1),X1596,
IF(AND(F1596="Peretoe teenus",H1596&lt;[2]an!$M$37,S1596="kahepoolne vajaduspõhine",U1596="",RANK(D1596,$D1596:$D1596)+COUNTIFS($D$2:D1596,D1596,$F$2:F1596,F1596)-1&gt;1),"",
IF(AND(F1596="Peretoe teenus",H1596&lt;[2]an!$M$37,S1596="kahepoolne vajaduspõhine",U1596&lt;[2]an!$M$37,RANK(D1596,$D1596:$D1596)+COUNTIFS($D$2:D1596,D1596,$F$2:F1596,F1596)-1=1),X1596,
IF(AND(F1596="Peretoe teenus",H1596&lt;[2]an!$M$37,S1596="kahepoolne vajaduspõhine",U1596&lt;[2]an!$M$37,RANK(D1596,$D1596:$D1596)+COUNTIFS($D$2:D1596,D1596,$F$2:F1596,F1596)-1&gt;1),"",
IF(AND(F1596="Peretoe teenus",H1596&lt;[2]an!$M$37,S1596="kahepoolne vajaduspõhine",U1596&gt;=[2]an!$M$37,U1596&lt;=[2]an!$M$38,RANK(D1596,$D1596:$D1596)+COUNTIFS($D$2:D1596,D1596,$F$2:F1596,F1596)-1=1),
((EOMONTH(U1596,0)-U1596+1)*X1596)/DAY(EOMONTH(U1596,0))+(DAY(U1596)-1)*100/DAY(EOMONTH(U1596,0)),
IF(AND(F1596="Peretoe teenus",H1596&lt;[2]an!$M$37,S1596="kahepoolne vajaduspõhine",U1596&gt;=[2]an!$M$37,U1596&lt;=[2]an!$M$38,RANK(D1596,$D1596:$D1596)+COUNTIFS($D$2:D1596,D1596,$F$2:F1596,F1596)-1&gt;1),"",
IF(AND(F1596="Peretoe teenus",H1596&lt;[2]an!$M$37,S1596="kahepoolne vajaduspõhine",U1596&gt;[2]an!$M$38,RANK(D1596,$D1596:$D1596)+COUNTIFS($D$2:D1596,D1596,$F$2:F1596,F1596)-1=1),X1596,
IF(AND(F1596="Peretoe teenus",H1596&lt;[2]an!$M$37,S1596="kahepoolne vajaduspõhine",U1596&gt;[2]an!$M$38,RANK(D1596,$D1596:$D1596)+COUNTIFS($D$2:D1596,D1596,$F$2:F1596,F1596)-1&gt;1),"",X1596*W1596)))))))))))))),"")</f>
        <v/>
      </c>
      <c r="Z1596" s="18" t="str">
        <f t="shared" si="73"/>
        <v/>
      </c>
      <c r="AA1596" s="19" t="str">
        <f>IFERROR(VLOOKUP(E1596,[2]an!$A$3:$B$81,2,FALSE),"")</f>
        <v/>
      </c>
      <c r="AB1596" s="19" t="str">
        <f>IFERROR(VLOOKUP(AA1596,[2]an!$C$2:$D$16,2,FALSE),"")</f>
        <v/>
      </c>
      <c r="AC1596" s="20"/>
      <c r="AD1596" s="21" t="str">
        <f>IF(A1596=[2]an!$F$36,VLOOKUP([2]an!$F$36,[2]an!$F$36:$H$36,3,FALSE),IF(A1596=[2]an!$F$35,VLOOKUP([2]an!$F$35,[2]an!$F$35:$H$35,3,FALSE),IF(A1596=[2]an!$F$33,VLOOKUP([2]an!$F$33,[2]an!$F$33:$H$33,3,FALSE),IF(A1596=[2]an!$F$31,VLOOKUP([2]an!$F$31,[2]an!$F$31:$H$31,3,FALSE),""))))</f>
        <v/>
      </c>
    </row>
    <row r="1597" spans="6:30" x14ac:dyDescent="0.2">
      <c r="F1597" s="10"/>
      <c r="G1597" s="8" t="str">
        <f t="shared" si="74"/>
        <v/>
      </c>
      <c r="H1597" s="13"/>
      <c r="K1597" s="13"/>
      <c r="L1597" s="10"/>
      <c r="M1597" s="10"/>
      <c r="S1597" s="8" t="str">
        <f>IFERROR(VLOOKUP(D1597,[1]peretoe_teenus!$A$2:$L$2000,5,FALSE),"")</f>
        <v/>
      </c>
      <c r="U1597" s="13"/>
      <c r="V1597" s="15" t="str" cm="1">
        <f t="array" ref="V1597">IFERROR(IF(AND(F1597="Tugigrupp",RANK(K1597,$K1597:$K1597)+COUNTIFS($K$2:K1597,K1597,$L$2:L1597,L1597,$M$2:M1597,M1597,$I$2:I1597,I1597,$G$2:G1597,G1597,$F$2:F1597,F1597)-1=1),SUMPRODUCT(($F$2:$F$4154=F1597)*($G$2:$G$4154=G1597)*($K$2:$K$4154=K1597)*($I$2:$I$4154=I1597)*($L$2:$L$4154=L1597)*($M$2:$M$4154=M1597)),""),"")</f>
        <v/>
      </c>
      <c r="W1597" s="15" t="str">
        <f t="shared" si="72"/>
        <v/>
      </c>
      <c r="X1597" s="16" t="str">
        <f>IF(AND(A1597=[2]an!$G$38,F1597=[2]an!$E$40),[2]an!$G$40,IF(AND(A1597=[2]an!$G$38,F1597=[2]an!$E$41),[2]an!$G$41,IF(AND(A1597=[2]an!$G$38,F1597=[2]an!$E$39,H1597&gt;=[2]an!$M$37),[2]an!$G$39,
IF(AND(A1597=[2]an!$G$38,F1597=[2]an!$E$39,H1597&lt;[2]an!$M$37,S1597="kahepoolne vajaduspõhine",U1597=""),[2]an!$M$40,
IF(AND(A1597=[2]an!$G$38,F1597=[2]an!$E$39,H1597&lt;[2]an!$M$37,S1597="kahepoolne vajaduspõhine",U1597&lt;&gt;""),[2]an!$G$39,
IF(AND(A1597=[2]an!$G$38,F1597=[2]an!$E$39,H1597&lt;[2]an!$M$37,S1597&lt;&gt;"kahepoolne vajaduspõhine"),[2]an!$G$39,
IF(AND(A1597=[2]an!$G$38,F1597=[2]an!$E$42),[2]an!$G$42,
IF(AND(A1597=[2]an!$H$38,F1597=[2]an!$E$40),[2]an!$H$40,IF(AND(A1597=[2]an!$H$38,F1597=[2]an!$E$41),[2]an!$H$41,IF(AND(A1597=[2]an!$H$38,F1597=[2]an!$E$39,H1597&gt;=[2]an!$M$37),[2]an!$H$39,
IF(AND(A1597=[2]an!$H$38,F1597=[2]an!$E$39,H1597&lt;[2]an!$M$37,S1597="kahepoolne vajaduspõhine",U1597=""),[2]an!$M$40,
IF(AND(A1597=[2]an!$H$38,F1597=[2]an!$E$39,H1597&lt;[2]an!$M$37,S1597="kahepoolne vajaduspõhine",U1597&lt;&gt;""),[2]an!$H$39,
IF(AND(A1597=[2]an!$H$38,F1597=[2]an!$E$39,H1597&lt;[2]an!$M$37,S1597&lt;&gt;"kahepoolne vajaduspõhine"),[2]an!$H$39,
IF(AND(A1597=[2]an!$H$38,F1597=[2]an!$E$42),[2]an!$H$42,
IF(AND(A1597=[2]an!$I$38,F1597=[2]an!$E$40),[2]an!$I$40,IF(AND(A1597=[2]an!$I$38,F1597=[2]an!$E$41),[2]an!$I$41,IF(AND(A1597=[2]an!$I$38,F1597=[2]an!$E$39,H1597&gt;=[2]an!$M$37),[2]an!$I$39,
IF(AND(A1597=[2]an!$I$38,F1597=[2]an!$E$39,H1597&lt;[2]an!$M$37,S1597="kahepoolne vajaduspõhine",U1597=""),[2]an!$M$40,
IF(AND(A1597=[2]an!$I$38,F1597=[2]an!$E$39,H1597&lt;[2]an!$M$37,S1597="kahepoolne vajaduspõhine",U1597&lt;&gt;""),[2]an!$I$39,
IF(AND(A1597=[2]an!$I$38,F1597=[2]an!$E$39,H1597&lt;[2]an!$M$37,S1597&lt;&gt;"kahepoolne vajaduspõhine"),[2]an!$I$39,
IF(AND(A1597=[2]an!$I$38,F1597=[2]an!$E$42),[2]an!$I$42,
IF(AND(A1597=[2]an!$J$38,F1597=[2]an!$E$40),[2]an!$J$40,IF(AND(A1597=[2]an!$J$38,F1597=[2]an!$E$41),[2]an!$J$41,IF(AND(A1597=[2]an!$J$38,F1597=[2]an!$E$39,H1597&gt;=[2]an!$M$37),[2]an!$J$39,
IF(AND(A1597=[2]an!$J$38,F1597=[2]an!$E$39,H1597&lt;[2]an!$M$37,S1597="kahepoolne vajaduspõhine",U1597=""),[2]an!$M$40,
IF(AND(A1597=[2]an!$J$38,F1597=[2]an!$E$39,H1597&lt;[2]an!$M$37,S1597="kahepoolne vajaduspõhine",U1597&lt;&gt;""),[2]an!$J$39,
IF(AND(A1597=[2]an!$J$38,F1597=[2]an!$E$39,H1597&lt;[2]an!$M$37,S1597&lt;&gt;"kahepoolne vajaduspõhine"),[2]an!$J$39,
IF(AND(A1597=[2]an!$J$38,F1597=[2]an!$E$42),[2]an!$J$42,""))))))))))))))))))))))))))))</f>
        <v/>
      </c>
      <c r="Y1597" s="17" t="str">
        <f>IFERROR(IF(F1597="Tugigrupp",0,
IF(AND(F1597="Peretoe teenus",H1597&gt;=[2]an!$M$37,RANK(D1597,$D1597:$D1597)+COUNTIFS($D$2:D1597,D1597,$F$2:F1597,F1597)-1&gt;1),"",
IF(AND(F1597="Peretoe teenus",H1597&gt;=[2]an!$M$37,RANK(D1597,$D1597:$D1597)+COUNTIFS($D$2:D1597,D1597,$F$2:F1597,F1597)-1=1,MONTH(H1597)=MONTH(K1597)=TRUE,YEAR(H1597)=YEAR(K1597)=TRUE),((EOMONTH(H1597,0)-H1597+1)*X1597)/DAY(EOMONTH(H1597,0)),
IF(AND(F1597="Peretoe teenus",H1597&gt;=[2]an!$M$37,RANK(D1597,$D1597:$D1597)+COUNTIFS($D$2:D1597,D1597,$F$2:F1597,F1597)-1=1),X1597,
IF(AND(F1597="Peretoe teenus",H1597&lt;[2]an!$M$37,S1597&lt;&gt;"kahepoolne vajaduspõhine",RANK(D1597,$D1597:$D1597)+COUNTIFS($D$2:D1597,D1597,$F$2:F1597,F1597)-1=1),X1597,
IF(AND(F1597="Peretoe teenus",H1597&lt;[2]an!$M$37,S1597&lt;&gt;"kahepoolne vajaduspõhine",RANK(D1597,$D1597:$D1597)+COUNTIFS($D$2:D1597,D1597,$F$2:F1597,F1597)-1&gt;1),"",
IF(AND(F1597="Peretoe teenus",H1597&lt;[2]an!$M$37,S1597="kahepoolne vajaduspõhine",U1597="",RANK(D1597,$D1597:$D1597)+COUNTIFS($D$2:D1597,D1597,$F$2:F1597,F1597)-1=1),X1597,
IF(AND(F1597="Peretoe teenus",H1597&lt;[2]an!$M$37,S1597="kahepoolne vajaduspõhine",U1597="",RANK(D1597,$D1597:$D1597)+COUNTIFS($D$2:D1597,D1597,$F$2:F1597,F1597)-1&gt;1),"",
IF(AND(F1597="Peretoe teenus",H1597&lt;[2]an!$M$37,S1597="kahepoolne vajaduspõhine",U1597&lt;[2]an!$M$37,RANK(D1597,$D1597:$D1597)+COUNTIFS($D$2:D1597,D1597,$F$2:F1597,F1597)-1=1),X1597,
IF(AND(F1597="Peretoe teenus",H1597&lt;[2]an!$M$37,S1597="kahepoolne vajaduspõhine",U1597&lt;[2]an!$M$37,RANK(D1597,$D1597:$D1597)+COUNTIFS($D$2:D1597,D1597,$F$2:F1597,F1597)-1&gt;1),"",
IF(AND(F1597="Peretoe teenus",H1597&lt;[2]an!$M$37,S1597="kahepoolne vajaduspõhine",U1597&gt;=[2]an!$M$37,U1597&lt;=[2]an!$M$38,RANK(D1597,$D1597:$D1597)+COUNTIFS($D$2:D1597,D1597,$F$2:F1597,F1597)-1=1),
((EOMONTH(U1597,0)-U1597+1)*X1597)/DAY(EOMONTH(U1597,0))+(DAY(U1597)-1)*100/DAY(EOMONTH(U1597,0)),
IF(AND(F1597="Peretoe teenus",H1597&lt;[2]an!$M$37,S1597="kahepoolne vajaduspõhine",U1597&gt;=[2]an!$M$37,U1597&lt;=[2]an!$M$38,RANK(D1597,$D1597:$D1597)+COUNTIFS($D$2:D1597,D1597,$F$2:F1597,F1597)-1&gt;1),"",
IF(AND(F1597="Peretoe teenus",H1597&lt;[2]an!$M$37,S1597="kahepoolne vajaduspõhine",U1597&gt;[2]an!$M$38,RANK(D1597,$D1597:$D1597)+COUNTIFS($D$2:D1597,D1597,$F$2:F1597,F1597)-1=1),X1597,
IF(AND(F1597="Peretoe teenus",H1597&lt;[2]an!$M$37,S1597="kahepoolne vajaduspõhine",U1597&gt;[2]an!$M$38,RANK(D1597,$D1597:$D1597)+COUNTIFS($D$2:D1597,D1597,$F$2:F1597,F1597)-1&gt;1),"",X1597*W1597)))))))))))))),"")</f>
        <v/>
      </c>
      <c r="Z1597" s="18" t="str">
        <f t="shared" si="73"/>
        <v/>
      </c>
      <c r="AA1597" s="19" t="str">
        <f>IFERROR(VLOOKUP(E1597,[2]an!$A$3:$B$81,2,FALSE),"")</f>
        <v/>
      </c>
      <c r="AB1597" s="19" t="str">
        <f>IFERROR(VLOOKUP(AA1597,[2]an!$C$2:$D$16,2,FALSE),"")</f>
        <v/>
      </c>
      <c r="AC1597" s="20"/>
      <c r="AD1597" s="21" t="str">
        <f>IF(A1597=[2]an!$F$36,VLOOKUP([2]an!$F$36,[2]an!$F$36:$H$36,3,FALSE),IF(A1597=[2]an!$F$35,VLOOKUP([2]an!$F$35,[2]an!$F$35:$H$35,3,FALSE),IF(A1597=[2]an!$F$33,VLOOKUP([2]an!$F$33,[2]an!$F$33:$H$33,3,FALSE),IF(A1597=[2]an!$F$31,VLOOKUP([2]an!$F$31,[2]an!$F$31:$H$31,3,FALSE),""))))</f>
        <v/>
      </c>
    </row>
    <row r="1598" spans="6:30" x14ac:dyDescent="0.2">
      <c r="F1598" s="10"/>
      <c r="G1598" s="8" t="str">
        <f t="shared" si="74"/>
        <v/>
      </c>
      <c r="H1598" s="13"/>
      <c r="K1598" s="13"/>
      <c r="L1598" s="10"/>
      <c r="M1598" s="10"/>
      <c r="S1598" s="8" t="str">
        <f>IFERROR(VLOOKUP(D1598,[1]peretoe_teenus!$A$2:$L$2000,5,FALSE),"")</f>
        <v/>
      </c>
      <c r="U1598" s="13"/>
      <c r="V1598" s="15" t="str" cm="1">
        <f t="array" ref="V1598">IFERROR(IF(AND(F1598="Tugigrupp",RANK(K1598,$K1598:$K1598)+COUNTIFS($K$2:K1598,K1598,$L$2:L1598,L1598,$M$2:M1598,M1598,$I$2:I1598,I1598,$G$2:G1598,G1598,$F$2:F1598,F1598)-1=1),SUMPRODUCT(($F$2:$F$4154=F1598)*($G$2:$G$4154=G1598)*($K$2:$K$4154=K1598)*($I$2:$I$4154=I1598)*($L$2:$L$4154=L1598)*($M$2:$M$4154=M1598)),""),"")</f>
        <v/>
      </c>
      <c r="W1598" s="15" t="str">
        <f t="shared" si="72"/>
        <v/>
      </c>
      <c r="X1598" s="16" t="str">
        <f>IF(AND(A1598=[2]an!$G$38,F1598=[2]an!$E$40),[2]an!$G$40,IF(AND(A1598=[2]an!$G$38,F1598=[2]an!$E$41),[2]an!$G$41,IF(AND(A1598=[2]an!$G$38,F1598=[2]an!$E$39,H1598&gt;=[2]an!$M$37),[2]an!$G$39,
IF(AND(A1598=[2]an!$G$38,F1598=[2]an!$E$39,H1598&lt;[2]an!$M$37,S1598="kahepoolne vajaduspõhine",U1598=""),[2]an!$M$40,
IF(AND(A1598=[2]an!$G$38,F1598=[2]an!$E$39,H1598&lt;[2]an!$M$37,S1598="kahepoolne vajaduspõhine",U1598&lt;&gt;""),[2]an!$G$39,
IF(AND(A1598=[2]an!$G$38,F1598=[2]an!$E$39,H1598&lt;[2]an!$M$37,S1598&lt;&gt;"kahepoolne vajaduspõhine"),[2]an!$G$39,
IF(AND(A1598=[2]an!$G$38,F1598=[2]an!$E$42),[2]an!$G$42,
IF(AND(A1598=[2]an!$H$38,F1598=[2]an!$E$40),[2]an!$H$40,IF(AND(A1598=[2]an!$H$38,F1598=[2]an!$E$41),[2]an!$H$41,IF(AND(A1598=[2]an!$H$38,F1598=[2]an!$E$39,H1598&gt;=[2]an!$M$37),[2]an!$H$39,
IF(AND(A1598=[2]an!$H$38,F1598=[2]an!$E$39,H1598&lt;[2]an!$M$37,S1598="kahepoolne vajaduspõhine",U1598=""),[2]an!$M$40,
IF(AND(A1598=[2]an!$H$38,F1598=[2]an!$E$39,H1598&lt;[2]an!$M$37,S1598="kahepoolne vajaduspõhine",U1598&lt;&gt;""),[2]an!$H$39,
IF(AND(A1598=[2]an!$H$38,F1598=[2]an!$E$39,H1598&lt;[2]an!$M$37,S1598&lt;&gt;"kahepoolne vajaduspõhine"),[2]an!$H$39,
IF(AND(A1598=[2]an!$H$38,F1598=[2]an!$E$42),[2]an!$H$42,
IF(AND(A1598=[2]an!$I$38,F1598=[2]an!$E$40),[2]an!$I$40,IF(AND(A1598=[2]an!$I$38,F1598=[2]an!$E$41),[2]an!$I$41,IF(AND(A1598=[2]an!$I$38,F1598=[2]an!$E$39,H1598&gt;=[2]an!$M$37),[2]an!$I$39,
IF(AND(A1598=[2]an!$I$38,F1598=[2]an!$E$39,H1598&lt;[2]an!$M$37,S1598="kahepoolne vajaduspõhine",U1598=""),[2]an!$M$40,
IF(AND(A1598=[2]an!$I$38,F1598=[2]an!$E$39,H1598&lt;[2]an!$M$37,S1598="kahepoolne vajaduspõhine",U1598&lt;&gt;""),[2]an!$I$39,
IF(AND(A1598=[2]an!$I$38,F1598=[2]an!$E$39,H1598&lt;[2]an!$M$37,S1598&lt;&gt;"kahepoolne vajaduspõhine"),[2]an!$I$39,
IF(AND(A1598=[2]an!$I$38,F1598=[2]an!$E$42),[2]an!$I$42,
IF(AND(A1598=[2]an!$J$38,F1598=[2]an!$E$40),[2]an!$J$40,IF(AND(A1598=[2]an!$J$38,F1598=[2]an!$E$41),[2]an!$J$41,IF(AND(A1598=[2]an!$J$38,F1598=[2]an!$E$39,H1598&gt;=[2]an!$M$37),[2]an!$J$39,
IF(AND(A1598=[2]an!$J$38,F1598=[2]an!$E$39,H1598&lt;[2]an!$M$37,S1598="kahepoolne vajaduspõhine",U1598=""),[2]an!$M$40,
IF(AND(A1598=[2]an!$J$38,F1598=[2]an!$E$39,H1598&lt;[2]an!$M$37,S1598="kahepoolne vajaduspõhine",U1598&lt;&gt;""),[2]an!$J$39,
IF(AND(A1598=[2]an!$J$38,F1598=[2]an!$E$39,H1598&lt;[2]an!$M$37,S1598&lt;&gt;"kahepoolne vajaduspõhine"),[2]an!$J$39,
IF(AND(A1598=[2]an!$J$38,F1598=[2]an!$E$42),[2]an!$J$42,""))))))))))))))))))))))))))))</f>
        <v/>
      </c>
      <c r="Y1598" s="17" t="str">
        <f>IFERROR(IF(F1598="Tugigrupp",0,
IF(AND(F1598="Peretoe teenus",H1598&gt;=[2]an!$M$37,RANK(D1598,$D1598:$D1598)+COUNTIFS($D$2:D1598,D1598,$F$2:F1598,F1598)-1&gt;1),"",
IF(AND(F1598="Peretoe teenus",H1598&gt;=[2]an!$M$37,RANK(D1598,$D1598:$D1598)+COUNTIFS($D$2:D1598,D1598,$F$2:F1598,F1598)-1=1,MONTH(H1598)=MONTH(K1598)=TRUE,YEAR(H1598)=YEAR(K1598)=TRUE),((EOMONTH(H1598,0)-H1598+1)*X1598)/DAY(EOMONTH(H1598,0)),
IF(AND(F1598="Peretoe teenus",H1598&gt;=[2]an!$M$37,RANK(D1598,$D1598:$D1598)+COUNTIFS($D$2:D1598,D1598,$F$2:F1598,F1598)-1=1),X1598,
IF(AND(F1598="Peretoe teenus",H1598&lt;[2]an!$M$37,S1598&lt;&gt;"kahepoolne vajaduspõhine",RANK(D1598,$D1598:$D1598)+COUNTIFS($D$2:D1598,D1598,$F$2:F1598,F1598)-1=1),X1598,
IF(AND(F1598="Peretoe teenus",H1598&lt;[2]an!$M$37,S1598&lt;&gt;"kahepoolne vajaduspõhine",RANK(D1598,$D1598:$D1598)+COUNTIFS($D$2:D1598,D1598,$F$2:F1598,F1598)-1&gt;1),"",
IF(AND(F1598="Peretoe teenus",H1598&lt;[2]an!$M$37,S1598="kahepoolne vajaduspõhine",U1598="",RANK(D1598,$D1598:$D1598)+COUNTIFS($D$2:D1598,D1598,$F$2:F1598,F1598)-1=1),X1598,
IF(AND(F1598="Peretoe teenus",H1598&lt;[2]an!$M$37,S1598="kahepoolne vajaduspõhine",U1598="",RANK(D1598,$D1598:$D1598)+COUNTIFS($D$2:D1598,D1598,$F$2:F1598,F1598)-1&gt;1),"",
IF(AND(F1598="Peretoe teenus",H1598&lt;[2]an!$M$37,S1598="kahepoolne vajaduspõhine",U1598&lt;[2]an!$M$37,RANK(D1598,$D1598:$D1598)+COUNTIFS($D$2:D1598,D1598,$F$2:F1598,F1598)-1=1),X1598,
IF(AND(F1598="Peretoe teenus",H1598&lt;[2]an!$M$37,S1598="kahepoolne vajaduspõhine",U1598&lt;[2]an!$M$37,RANK(D1598,$D1598:$D1598)+COUNTIFS($D$2:D1598,D1598,$F$2:F1598,F1598)-1&gt;1),"",
IF(AND(F1598="Peretoe teenus",H1598&lt;[2]an!$M$37,S1598="kahepoolne vajaduspõhine",U1598&gt;=[2]an!$M$37,U1598&lt;=[2]an!$M$38,RANK(D1598,$D1598:$D1598)+COUNTIFS($D$2:D1598,D1598,$F$2:F1598,F1598)-1=1),
((EOMONTH(U1598,0)-U1598+1)*X1598)/DAY(EOMONTH(U1598,0))+(DAY(U1598)-1)*100/DAY(EOMONTH(U1598,0)),
IF(AND(F1598="Peretoe teenus",H1598&lt;[2]an!$M$37,S1598="kahepoolne vajaduspõhine",U1598&gt;=[2]an!$M$37,U1598&lt;=[2]an!$M$38,RANK(D1598,$D1598:$D1598)+COUNTIFS($D$2:D1598,D1598,$F$2:F1598,F1598)-1&gt;1),"",
IF(AND(F1598="Peretoe teenus",H1598&lt;[2]an!$M$37,S1598="kahepoolne vajaduspõhine",U1598&gt;[2]an!$M$38,RANK(D1598,$D1598:$D1598)+COUNTIFS($D$2:D1598,D1598,$F$2:F1598,F1598)-1=1),X1598,
IF(AND(F1598="Peretoe teenus",H1598&lt;[2]an!$M$37,S1598="kahepoolne vajaduspõhine",U1598&gt;[2]an!$M$38,RANK(D1598,$D1598:$D1598)+COUNTIFS($D$2:D1598,D1598,$F$2:F1598,F1598)-1&gt;1),"",X1598*W1598)))))))))))))),"")</f>
        <v/>
      </c>
      <c r="Z1598" s="18" t="str">
        <f t="shared" si="73"/>
        <v/>
      </c>
      <c r="AA1598" s="19" t="str">
        <f>IFERROR(VLOOKUP(E1598,[2]an!$A$3:$B$81,2,FALSE),"")</f>
        <v/>
      </c>
      <c r="AB1598" s="19" t="str">
        <f>IFERROR(VLOOKUP(AA1598,[2]an!$C$2:$D$16,2,FALSE),"")</f>
        <v/>
      </c>
      <c r="AC1598" s="20"/>
      <c r="AD1598" s="21" t="str">
        <f>IF(A1598=[2]an!$F$36,VLOOKUP([2]an!$F$36,[2]an!$F$36:$H$36,3,FALSE),IF(A1598=[2]an!$F$35,VLOOKUP([2]an!$F$35,[2]an!$F$35:$H$35,3,FALSE),IF(A1598=[2]an!$F$33,VLOOKUP([2]an!$F$33,[2]an!$F$33:$H$33,3,FALSE),IF(A1598=[2]an!$F$31,VLOOKUP([2]an!$F$31,[2]an!$F$31:$H$31,3,FALSE),""))))</f>
        <v/>
      </c>
    </row>
    <row r="1599" spans="6:30" x14ac:dyDescent="0.2">
      <c r="F1599" s="10"/>
      <c r="G1599" s="8" t="str">
        <f t="shared" si="74"/>
        <v/>
      </c>
      <c r="H1599" s="13"/>
      <c r="K1599" s="13"/>
      <c r="L1599" s="10"/>
      <c r="M1599" s="10"/>
      <c r="S1599" s="8" t="str">
        <f>IFERROR(VLOOKUP(D1599,[1]peretoe_teenus!$A$2:$L$2000,5,FALSE),"")</f>
        <v/>
      </c>
      <c r="U1599" s="13"/>
      <c r="V1599" s="15" t="str" cm="1">
        <f t="array" ref="V1599">IFERROR(IF(AND(F1599="Tugigrupp",RANK(K1599,$K1599:$K1599)+COUNTIFS($K$2:K1599,K1599,$L$2:L1599,L1599,$M$2:M1599,M1599,$I$2:I1599,I1599,$G$2:G1599,G1599,$F$2:F1599,F1599)-1=1),SUMPRODUCT(($F$2:$F$4154=F1599)*($G$2:$G$4154=G1599)*($K$2:$K$4154=K1599)*($I$2:$I$4154=I1599)*($L$2:$L$4154=L1599)*($M$2:$M$4154=M1599)),""),"")</f>
        <v/>
      </c>
      <c r="W1599" s="15" t="str">
        <f t="shared" si="72"/>
        <v/>
      </c>
      <c r="X1599" s="16" t="str">
        <f>IF(AND(A1599=[2]an!$G$38,F1599=[2]an!$E$40),[2]an!$G$40,IF(AND(A1599=[2]an!$G$38,F1599=[2]an!$E$41),[2]an!$G$41,IF(AND(A1599=[2]an!$G$38,F1599=[2]an!$E$39,H1599&gt;=[2]an!$M$37),[2]an!$G$39,
IF(AND(A1599=[2]an!$G$38,F1599=[2]an!$E$39,H1599&lt;[2]an!$M$37,S1599="kahepoolne vajaduspõhine",U1599=""),[2]an!$M$40,
IF(AND(A1599=[2]an!$G$38,F1599=[2]an!$E$39,H1599&lt;[2]an!$M$37,S1599="kahepoolne vajaduspõhine",U1599&lt;&gt;""),[2]an!$G$39,
IF(AND(A1599=[2]an!$G$38,F1599=[2]an!$E$39,H1599&lt;[2]an!$M$37,S1599&lt;&gt;"kahepoolne vajaduspõhine"),[2]an!$G$39,
IF(AND(A1599=[2]an!$G$38,F1599=[2]an!$E$42),[2]an!$G$42,
IF(AND(A1599=[2]an!$H$38,F1599=[2]an!$E$40),[2]an!$H$40,IF(AND(A1599=[2]an!$H$38,F1599=[2]an!$E$41),[2]an!$H$41,IF(AND(A1599=[2]an!$H$38,F1599=[2]an!$E$39,H1599&gt;=[2]an!$M$37),[2]an!$H$39,
IF(AND(A1599=[2]an!$H$38,F1599=[2]an!$E$39,H1599&lt;[2]an!$M$37,S1599="kahepoolne vajaduspõhine",U1599=""),[2]an!$M$40,
IF(AND(A1599=[2]an!$H$38,F1599=[2]an!$E$39,H1599&lt;[2]an!$M$37,S1599="kahepoolne vajaduspõhine",U1599&lt;&gt;""),[2]an!$H$39,
IF(AND(A1599=[2]an!$H$38,F1599=[2]an!$E$39,H1599&lt;[2]an!$M$37,S1599&lt;&gt;"kahepoolne vajaduspõhine"),[2]an!$H$39,
IF(AND(A1599=[2]an!$H$38,F1599=[2]an!$E$42),[2]an!$H$42,
IF(AND(A1599=[2]an!$I$38,F1599=[2]an!$E$40),[2]an!$I$40,IF(AND(A1599=[2]an!$I$38,F1599=[2]an!$E$41),[2]an!$I$41,IF(AND(A1599=[2]an!$I$38,F1599=[2]an!$E$39,H1599&gt;=[2]an!$M$37),[2]an!$I$39,
IF(AND(A1599=[2]an!$I$38,F1599=[2]an!$E$39,H1599&lt;[2]an!$M$37,S1599="kahepoolne vajaduspõhine",U1599=""),[2]an!$M$40,
IF(AND(A1599=[2]an!$I$38,F1599=[2]an!$E$39,H1599&lt;[2]an!$M$37,S1599="kahepoolne vajaduspõhine",U1599&lt;&gt;""),[2]an!$I$39,
IF(AND(A1599=[2]an!$I$38,F1599=[2]an!$E$39,H1599&lt;[2]an!$M$37,S1599&lt;&gt;"kahepoolne vajaduspõhine"),[2]an!$I$39,
IF(AND(A1599=[2]an!$I$38,F1599=[2]an!$E$42),[2]an!$I$42,
IF(AND(A1599=[2]an!$J$38,F1599=[2]an!$E$40),[2]an!$J$40,IF(AND(A1599=[2]an!$J$38,F1599=[2]an!$E$41),[2]an!$J$41,IF(AND(A1599=[2]an!$J$38,F1599=[2]an!$E$39,H1599&gt;=[2]an!$M$37),[2]an!$J$39,
IF(AND(A1599=[2]an!$J$38,F1599=[2]an!$E$39,H1599&lt;[2]an!$M$37,S1599="kahepoolne vajaduspõhine",U1599=""),[2]an!$M$40,
IF(AND(A1599=[2]an!$J$38,F1599=[2]an!$E$39,H1599&lt;[2]an!$M$37,S1599="kahepoolne vajaduspõhine",U1599&lt;&gt;""),[2]an!$J$39,
IF(AND(A1599=[2]an!$J$38,F1599=[2]an!$E$39,H1599&lt;[2]an!$M$37,S1599&lt;&gt;"kahepoolne vajaduspõhine"),[2]an!$J$39,
IF(AND(A1599=[2]an!$J$38,F1599=[2]an!$E$42),[2]an!$J$42,""))))))))))))))))))))))))))))</f>
        <v/>
      </c>
      <c r="Y1599" s="17" t="str">
        <f>IFERROR(IF(F1599="Tugigrupp",0,
IF(AND(F1599="Peretoe teenus",H1599&gt;=[2]an!$M$37,RANK(D1599,$D1599:$D1599)+COUNTIFS($D$2:D1599,D1599,$F$2:F1599,F1599)-1&gt;1),"",
IF(AND(F1599="Peretoe teenus",H1599&gt;=[2]an!$M$37,RANK(D1599,$D1599:$D1599)+COUNTIFS($D$2:D1599,D1599,$F$2:F1599,F1599)-1=1,MONTH(H1599)=MONTH(K1599)=TRUE,YEAR(H1599)=YEAR(K1599)=TRUE),((EOMONTH(H1599,0)-H1599+1)*X1599)/DAY(EOMONTH(H1599,0)),
IF(AND(F1599="Peretoe teenus",H1599&gt;=[2]an!$M$37,RANK(D1599,$D1599:$D1599)+COUNTIFS($D$2:D1599,D1599,$F$2:F1599,F1599)-1=1),X1599,
IF(AND(F1599="Peretoe teenus",H1599&lt;[2]an!$M$37,S1599&lt;&gt;"kahepoolne vajaduspõhine",RANK(D1599,$D1599:$D1599)+COUNTIFS($D$2:D1599,D1599,$F$2:F1599,F1599)-1=1),X1599,
IF(AND(F1599="Peretoe teenus",H1599&lt;[2]an!$M$37,S1599&lt;&gt;"kahepoolne vajaduspõhine",RANK(D1599,$D1599:$D1599)+COUNTIFS($D$2:D1599,D1599,$F$2:F1599,F1599)-1&gt;1),"",
IF(AND(F1599="Peretoe teenus",H1599&lt;[2]an!$M$37,S1599="kahepoolne vajaduspõhine",U1599="",RANK(D1599,$D1599:$D1599)+COUNTIFS($D$2:D1599,D1599,$F$2:F1599,F1599)-1=1),X1599,
IF(AND(F1599="Peretoe teenus",H1599&lt;[2]an!$M$37,S1599="kahepoolne vajaduspõhine",U1599="",RANK(D1599,$D1599:$D1599)+COUNTIFS($D$2:D1599,D1599,$F$2:F1599,F1599)-1&gt;1),"",
IF(AND(F1599="Peretoe teenus",H1599&lt;[2]an!$M$37,S1599="kahepoolne vajaduspõhine",U1599&lt;[2]an!$M$37,RANK(D1599,$D1599:$D1599)+COUNTIFS($D$2:D1599,D1599,$F$2:F1599,F1599)-1=1),X1599,
IF(AND(F1599="Peretoe teenus",H1599&lt;[2]an!$M$37,S1599="kahepoolne vajaduspõhine",U1599&lt;[2]an!$M$37,RANK(D1599,$D1599:$D1599)+COUNTIFS($D$2:D1599,D1599,$F$2:F1599,F1599)-1&gt;1),"",
IF(AND(F1599="Peretoe teenus",H1599&lt;[2]an!$M$37,S1599="kahepoolne vajaduspõhine",U1599&gt;=[2]an!$M$37,U1599&lt;=[2]an!$M$38,RANK(D1599,$D1599:$D1599)+COUNTIFS($D$2:D1599,D1599,$F$2:F1599,F1599)-1=1),
((EOMONTH(U1599,0)-U1599+1)*X1599)/DAY(EOMONTH(U1599,0))+(DAY(U1599)-1)*100/DAY(EOMONTH(U1599,0)),
IF(AND(F1599="Peretoe teenus",H1599&lt;[2]an!$M$37,S1599="kahepoolne vajaduspõhine",U1599&gt;=[2]an!$M$37,U1599&lt;=[2]an!$M$38,RANK(D1599,$D1599:$D1599)+COUNTIFS($D$2:D1599,D1599,$F$2:F1599,F1599)-1&gt;1),"",
IF(AND(F1599="Peretoe teenus",H1599&lt;[2]an!$M$37,S1599="kahepoolne vajaduspõhine",U1599&gt;[2]an!$M$38,RANK(D1599,$D1599:$D1599)+COUNTIFS($D$2:D1599,D1599,$F$2:F1599,F1599)-1=1),X1599,
IF(AND(F1599="Peretoe teenus",H1599&lt;[2]an!$M$37,S1599="kahepoolne vajaduspõhine",U1599&gt;[2]an!$M$38,RANK(D1599,$D1599:$D1599)+COUNTIFS($D$2:D1599,D1599,$F$2:F1599,F1599)-1&gt;1),"",X1599*W1599)))))))))))))),"")</f>
        <v/>
      </c>
      <c r="Z1599" s="18" t="str">
        <f t="shared" si="73"/>
        <v/>
      </c>
      <c r="AA1599" s="19" t="str">
        <f>IFERROR(VLOOKUP(E1599,[2]an!$A$3:$B$81,2,FALSE),"")</f>
        <v/>
      </c>
      <c r="AB1599" s="19" t="str">
        <f>IFERROR(VLOOKUP(AA1599,[2]an!$C$2:$D$16,2,FALSE),"")</f>
        <v/>
      </c>
      <c r="AC1599" s="20"/>
      <c r="AD1599" s="21" t="str">
        <f>IF(A1599=[2]an!$F$36,VLOOKUP([2]an!$F$36,[2]an!$F$36:$H$36,3,FALSE),IF(A1599=[2]an!$F$35,VLOOKUP([2]an!$F$35,[2]an!$F$35:$H$35,3,FALSE),IF(A1599=[2]an!$F$33,VLOOKUP([2]an!$F$33,[2]an!$F$33:$H$33,3,FALSE),IF(A1599=[2]an!$F$31,VLOOKUP([2]an!$F$31,[2]an!$F$31:$H$31,3,FALSE),""))))</f>
        <v/>
      </c>
    </row>
    <row r="1600" spans="6:30" x14ac:dyDescent="0.2">
      <c r="F1600" s="10"/>
      <c r="G1600" s="8" t="str">
        <f t="shared" si="74"/>
        <v/>
      </c>
      <c r="H1600" s="13"/>
      <c r="K1600" s="13"/>
      <c r="L1600" s="10"/>
      <c r="M1600" s="10"/>
      <c r="S1600" s="8" t="str">
        <f>IFERROR(VLOOKUP(D1600,[1]peretoe_teenus!$A$2:$L$2000,5,FALSE),"")</f>
        <v/>
      </c>
      <c r="U1600" s="13"/>
      <c r="V1600" s="15" t="str" cm="1">
        <f t="array" ref="V1600">IFERROR(IF(AND(F1600="Tugigrupp",RANK(K1600,$K1600:$K1600)+COUNTIFS($K$2:K1600,K1600,$L$2:L1600,L1600,$M$2:M1600,M1600,$I$2:I1600,I1600,$G$2:G1600,G1600,$F$2:F1600,F1600)-1=1),SUMPRODUCT(($F$2:$F$4154=F1600)*($G$2:$G$4154=G1600)*($K$2:$K$4154=K1600)*($I$2:$I$4154=I1600)*($L$2:$L$4154=L1600)*($M$2:$M$4154=M1600)),""),"")</f>
        <v/>
      </c>
      <c r="W1600" s="15" t="str">
        <f t="shared" si="72"/>
        <v/>
      </c>
      <c r="X1600" s="16" t="str">
        <f>IF(AND(A1600=[2]an!$G$38,F1600=[2]an!$E$40),[2]an!$G$40,IF(AND(A1600=[2]an!$G$38,F1600=[2]an!$E$41),[2]an!$G$41,IF(AND(A1600=[2]an!$G$38,F1600=[2]an!$E$39,H1600&gt;=[2]an!$M$37),[2]an!$G$39,
IF(AND(A1600=[2]an!$G$38,F1600=[2]an!$E$39,H1600&lt;[2]an!$M$37,S1600="kahepoolne vajaduspõhine",U1600=""),[2]an!$M$40,
IF(AND(A1600=[2]an!$G$38,F1600=[2]an!$E$39,H1600&lt;[2]an!$M$37,S1600="kahepoolne vajaduspõhine",U1600&lt;&gt;""),[2]an!$G$39,
IF(AND(A1600=[2]an!$G$38,F1600=[2]an!$E$39,H1600&lt;[2]an!$M$37,S1600&lt;&gt;"kahepoolne vajaduspõhine"),[2]an!$G$39,
IF(AND(A1600=[2]an!$G$38,F1600=[2]an!$E$42),[2]an!$G$42,
IF(AND(A1600=[2]an!$H$38,F1600=[2]an!$E$40),[2]an!$H$40,IF(AND(A1600=[2]an!$H$38,F1600=[2]an!$E$41),[2]an!$H$41,IF(AND(A1600=[2]an!$H$38,F1600=[2]an!$E$39,H1600&gt;=[2]an!$M$37),[2]an!$H$39,
IF(AND(A1600=[2]an!$H$38,F1600=[2]an!$E$39,H1600&lt;[2]an!$M$37,S1600="kahepoolne vajaduspõhine",U1600=""),[2]an!$M$40,
IF(AND(A1600=[2]an!$H$38,F1600=[2]an!$E$39,H1600&lt;[2]an!$M$37,S1600="kahepoolne vajaduspõhine",U1600&lt;&gt;""),[2]an!$H$39,
IF(AND(A1600=[2]an!$H$38,F1600=[2]an!$E$39,H1600&lt;[2]an!$M$37,S1600&lt;&gt;"kahepoolne vajaduspõhine"),[2]an!$H$39,
IF(AND(A1600=[2]an!$H$38,F1600=[2]an!$E$42),[2]an!$H$42,
IF(AND(A1600=[2]an!$I$38,F1600=[2]an!$E$40),[2]an!$I$40,IF(AND(A1600=[2]an!$I$38,F1600=[2]an!$E$41),[2]an!$I$41,IF(AND(A1600=[2]an!$I$38,F1600=[2]an!$E$39,H1600&gt;=[2]an!$M$37),[2]an!$I$39,
IF(AND(A1600=[2]an!$I$38,F1600=[2]an!$E$39,H1600&lt;[2]an!$M$37,S1600="kahepoolne vajaduspõhine",U1600=""),[2]an!$M$40,
IF(AND(A1600=[2]an!$I$38,F1600=[2]an!$E$39,H1600&lt;[2]an!$M$37,S1600="kahepoolne vajaduspõhine",U1600&lt;&gt;""),[2]an!$I$39,
IF(AND(A1600=[2]an!$I$38,F1600=[2]an!$E$39,H1600&lt;[2]an!$M$37,S1600&lt;&gt;"kahepoolne vajaduspõhine"),[2]an!$I$39,
IF(AND(A1600=[2]an!$I$38,F1600=[2]an!$E$42),[2]an!$I$42,
IF(AND(A1600=[2]an!$J$38,F1600=[2]an!$E$40),[2]an!$J$40,IF(AND(A1600=[2]an!$J$38,F1600=[2]an!$E$41),[2]an!$J$41,IF(AND(A1600=[2]an!$J$38,F1600=[2]an!$E$39,H1600&gt;=[2]an!$M$37),[2]an!$J$39,
IF(AND(A1600=[2]an!$J$38,F1600=[2]an!$E$39,H1600&lt;[2]an!$M$37,S1600="kahepoolne vajaduspõhine",U1600=""),[2]an!$M$40,
IF(AND(A1600=[2]an!$J$38,F1600=[2]an!$E$39,H1600&lt;[2]an!$M$37,S1600="kahepoolne vajaduspõhine",U1600&lt;&gt;""),[2]an!$J$39,
IF(AND(A1600=[2]an!$J$38,F1600=[2]an!$E$39,H1600&lt;[2]an!$M$37,S1600&lt;&gt;"kahepoolne vajaduspõhine"),[2]an!$J$39,
IF(AND(A1600=[2]an!$J$38,F1600=[2]an!$E$42),[2]an!$J$42,""))))))))))))))))))))))))))))</f>
        <v/>
      </c>
      <c r="Y1600" s="17" t="str">
        <f>IFERROR(IF(F1600="Tugigrupp",0,
IF(AND(F1600="Peretoe teenus",H1600&gt;=[2]an!$M$37,RANK(D1600,$D1600:$D1600)+COUNTIFS($D$2:D1600,D1600,$F$2:F1600,F1600)-1&gt;1),"",
IF(AND(F1600="Peretoe teenus",H1600&gt;=[2]an!$M$37,RANK(D1600,$D1600:$D1600)+COUNTIFS($D$2:D1600,D1600,$F$2:F1600,F1600)-1=1,MONTH(H1600)=MONTH(K1600)=TRUE,YEAR(H1600)=YEAR(K1600)=TRUE),((EOMONTH(H1600,0)-H1600+1)*X1600)/DAY(EOMONTH(H1600,0)),
IF(AND(F1600="Peretoe teenus",H1600&gt;=[2]an!$M$37,RANK(D1600,$D1600:$D1600)+COUNTIFS($D$2:D1600,D1600,$F$2:F1600,F1600)-1=1),X1600,
IF(AND(F1600="Peretoe teenus",H1600&lt;[2]an!$M$37,S1600&lt;&gt;"kahepoolne vajaduspõhine",RANK(D1600,$D1600:$D1600)+COUNTIFS($D$2:D1600,D1600,$F$2:F1600,F1600)-1=1),X1600,
IF(AND(F1600="Peretoe teenus",H1600&lt;[2]an!$M$37,S1600&lt;&gt;"kahepoolne vajaduspõhine",RANK(D1600,$D1600:$D1600)+COUNTIFS($D$2:D1600,D1600,$F$2:F1600,F1600)-1&gt;1),"",
IF(AND(F1600="Peretoe teenus",H1600&lt;[2]an!$M$37,S1600="kahepoolne vajaduspõhine",U1600="",RANK(D1600,$D1600:$D1600)+COUNTIFS($D$2:D1600,D1600,$F$2:F1600,F1600)-1=1),X1600,
IF(AND(F1600="Peretoe teenus",H1600&lt;[2]an!$M$37,S1600="kahepoolne vajaduspõhine",U1600="",RANK(D1600,$D1600:$D1600)+COUNTIFS($D$2:D1600,D1600,$F$2:F1600,F1600)-1&gt;1),"",
IF(AND(F1600="Peretoe teenus",H1600&lt;[2]an!$M$37,S1600="kahepoolne vajaduspõhine",U1600&lt;[2]an!$M$37,RANK(D1600,$D1600:$D1600)+COUNTIFS($D$2:D1600,D1600,$F$2:F1600,F1600)-1=1),X1600,
IF(AND(F1600="Peretoe teenus",H1600&lt;[2]an!$M$37,S1600="kahepoolne vajaduspõhine",U1600&lt;[2]an!$M$37,RANK(D1600,$D1600:$D1600)+COUNTIFS($D$2:D1600,D1600,$F$2:F1600,F1600)-1&gt;1),"",
IF(AND(F1600="Peretoe teenus",H1600&lt;[2]an!$M$37,S1600="kahepoolne vajaduspõhine",U1600&gt;=[2]an!$M$37,U1600&lt;=[2]an!$M$38,RANK(D1600,$D1600:$D1600)+COUNTIFS($D$2:D1600,D1600,$F$2:F1600,F1600)-1=1),
((EOMONTH(U1600,0)-U1600+1)*X1600)/DAY(EOMONTH(U1600,0))+(DAY(U1600)-1)*100/DAY(EOMONTH(U1600,0)),
IF(AND(F1600="Peretoe teenus",H1600&lt;[2]an!$M$37,S1600="kahepoolne vajaduspõhine",U1600&gt;=[2]an!$M$37,U1600&lt;=[2]an!$M$38,RANK(D1600,$D1600:$D1600)+COUNTIFS($D$2:D1600,D1600,$F$2:F1600,F1600)-1&gt;1),"",
IF(AND(F1600="Peretoe teenus",H1600&lt;[2]an!$M$37,S1600="kahepoolne vajaduspõhine",U1600&gt;[2]an!$M$38,RANK(D1600,$D1600:$D1600)+COUNTIFS($D$2:D1600,D1600,$F$2:F1600,F1600)-1=1),X1600,
IF(AND(F1600="Peretoe teenus",H1600&lt;[2]an!$M$37,S1600="kahepoolne vajaduspõhine",U1600&gt;[2]an!$M$38,RANK(D1600,$D1600:$D1600)+COUNTIFS($D$2:D1600,D1600,$F$2:F1600,F1600)-1&gt;1),"",X1600*W1600)))))))))))))),"")</f>
        <v/>
      </c>
      <c r="Z1600" s="18" t="str">
        <f t="shared" si="73"/>
        <v/>
      </c>
      <c r="AA1600" s="19" t="str">
        <f>IFERROR(VLOOKUP(E1600,[2]an!$A$3:$B$81,2,FALSE),"")</f>
        <v/>
      </c>
      <c r="AB1600" s="19" t="str">
        <f>IFERROR(VLOOKUP(AA1600,[2]an!$C$2:$D$16,2,FALSE),"")</f>
        <v/>
      </c>
      <c r="AC1600" s="20"/>
      <c r="AD1600" s="21" t="str">
        <f>IF(A1600=[2]an!$F$36,VLOOKUP([2]an!$F$36,[2]an!$F$36:$H$36,3,FALSE),IF(A1600=[2]an!$F$35,VLOOKUP([2]an!$F$35,[2]an!$F$35:$H$35,3,FALSE),IF(A1600=[2]an!$F$33,VLOOKUP([2]an!$F$33,[2]an!$F$33:$H$33,3,FALSE),IF(A1600=[2]an!$F$31,VLOOKUP([2]an!$F$31,[2]an!$F$31:$H$31,3,FALSE),""))))</f>
        <v/>
      </c>
    </row>
    <row r="1601" spans="6:30" x14ac:dyDescent="0.2">
      <c r="F1601" s="10"/>
      <c r="G1601" s="8" t="str">
        <f t="shared" si="74"/>
        <v/>
      </c>
      <c r="H1601" s="13"/>
      <c r="K1601" s="13"/>
      <c r="L1601" s="10"/>
      <c r="M1601" s="10"/>
      <c r="S1601" s="8" t="str">
        <f>IFERROR(VLOOKUP(D1601,[1]peretoe_teenus!$A$2:$L$2000,5,FALSE),"")</f>
        <v/>
      </c>
      <c r="U1601" s="13"/>
      <c r="V1601" s="15" t="str" cm="1">
        <f t="array" ref="V1601">IFERROR(IF(AND(F1601="Tugigrupp",RANK(K1601,$K1601:$K1601)+COUNTIFS($K$2:K1601,K1601,$L$2:L1601,L1601,$M$2:M1601,M1601,$I$2:I1601,I1601,$G$2:G1601,G1601,$F$2:F1601,F1601)-1=1),SUMPRODUCT(($F$2:$F$4154=F1601)*($G$2:$G$4154=G1601)*($K$2:$K$4154=K1601)*($I$2:$I$4154=I1601)*($L$2:$L$4154=L1601)*($M$2:$M$4154=M1601)),""),"")</f>
        <v/>
      </c>
      <c r="W1601" s="15" t="str">
        <f t="shared" si="72"/>
        <v/>
      </c>
      <c r="X1601" s="16" t="str">
        <f>IF(AND(A1601=[2]an!$G$38,F1601=[2]an!$E$40),[2]an!$G$40,IF(AND(A1601=[2]an!$G$38,F1601=[2]an!$E$41),[2]an!$G$41,IF(AND(A1601=[2]an!$G$38,F1601=[2]an!$E$39,H1601&gt;=[2]an!$M$37),[2]an!$G$39,
IF(AND(A1601=[2]an!$G$38,F1601=[2]an!$E$39,H1601&lt;[2]an!$M$37,S1601="kahepoolne vajaduspõhine",U1601=""),[2]an!$M$40,
IF(AND(A1601=[2]an!$G$38,F1601=[2]an!$E$39,H1601&lt;[2]an!$M$37,S1601="kahepoolne vajaduspõhine",U1601&lt;&gt;""),[2]an!$G$39,
IF(AND(A1601=[2]an!$G$38,F1601=[2]an!$E$39,H1601&lt;[2]an!$M$37,S1601&lt;&gt;"kahepoolne vajaduspõhine"),[2]an!$G$39,
IF(AND(A1601=[2]an!$G$38,F1601=[2]an!$E$42),[2]an!$G$42,
IF(AND(A1601=[2]an!$H$38,F1601=[2]an!$E$40),[2]an!$H$40,IF(AND(A1601=[2]an!$H$38,F1601=[2]an!$E$41),[2]an!$H$41,IF(AND(A1601=[2]an!$H$38,F1601=[2]an!$E$39,H1601&gt;=[2]an!$M$37),[2]an!$H$39,
IF(AND(A1601=[2]an!$H$38,F1601=[2]an!$E$39,H1601&lt;[2]an!$M$37,S1601="kahepoolne vajaduspõhine",U1601=""),[2]an!$M$40,
IF(AND(A1601=[2]an!$H$38,F1601=[2]an!$E$39,H1601&lt;[2]an!$M$37,S1601="kahepoolne vajaduspõhine",U1601&lt;&gt;""),[2]an!$H$39,
IF(AND(A1601=[2]an!$H$38,F1601=[2]an!$E$39,H1601&lt;[2]an!$M$37,S1601&lt;&gt;"kahepoolne vajaduspõhine"),[2]an!$H$39,
IF(AND(A1601=[2]an!$H$38,F1601=[2]an!$E$42),[2]an!$H$42,
IF(AND(A1601=[2]an!$I$38,F1601=[2]an!$E$40),[2]an!$I$40,IF(AND(A1601=[2]an!$I$38,F1601=[2]an!$E$41),[2]an!$I$41,IF(AND(A1601=[2]an!$I$38,F1601=[2]an!$E$39,H1601&gt;=[2]an!$M$37),[2]an!$I$39,
IF(AND(A1601=[2]an!$I$38,F1601=[2]an!$E$39,H1601&lt;[2]an!$M$37,S1601="kahepoolne vajaduspõhine",U1601=""),[2]an!$M$40,
IF(AND(A1601=[2]an!$I$38,F1601=[2]an!$E$39,H1601&lt;[2]an!$M$37,S1601="kahepoolne vajaduspõhine",U1601&lt;&gt;""),[2]an!$I$39,
IF(AND(A1601=[2]an!$I$38,F1601=[2]an!$E$39,H1601&lt;[2]an!$M$37,S1601&lt;&gt;"kahepoolne vajaduspõhine"),[2]an!$I$39,
IF(AND(A1601=[2]an!$I$38,F1601=[2]an!$E$42),[2]an!$I$42,
IF(AND(A1601=[2]an!$J$38,F1601=[2]an!$E$40),[2]an!$J$40,IF(AND(A1601=[2]an!$J$38,F1601=[2]an!$E$41),[2]an!$J$41,IF(AND(A1601=[2]an!$J$38,F1601=[2]an!$E$39,H1601&gt;=[2]an!$M$37),[2]an!$J$39,
IF(AND(A1601=[2]an!$J$38,F1601=[2]an!$E$39,H1601&lt;[2]an!$M$37,S1601="kahepoolne vajaduspõhine",U1601=""),[2]an!$M$40,
IF(AND(A1601=[2]an!$J$38,F1601=[2]an!$E$39,H1601&lt;[2]an!$M$37,S1601="kahepoolne vajaduspõhine",U1601&lt;&gt;""),[2]an!$J$39,
IF(AND(A1601=[2]an!$J$38,F1601=[2]an!$E$39,H1601&lt;[2]an!$M$37,S1601&lt;&gt;"kahepoolne vajaduspõhine"),[2]an!$J$39,
IF(AND(A1601=[2]an!$J$38,F1601=[2]an!$E$42),[2]an!$J$42,""))))))))))))))))))))))))))))</f>
        <v/>
      </c>
      <c r="Y1601" s="17" t="str">
        <f>IFERROR(IF(F1601="Tugigrupp",0,
IF(AND(F1601="Peretoe teenus",H1601&gt;=[2]an!$M$37,RANK(D1601,$D1601:$D1601)+COUNTIFS($D$2:D1601,D1601,$F$2:F1601,F1601)-1&gt;1),"",
IF(AND(F1601="Peretoe teenus",H1601&gt;=[2]an!$M$37,RANK(D1601,$D1601:$D1601)+COUNTIFS($D$2:D1601,D1601,$F$2:F1601,F1601)-1=1,MONTH(H1601)=MONTH(K1601)=TRUE,YEAR(H1601)=YEAR(K1601)=TRUE),((EOMONTH(H1601,0)-H1601+1)*X1601)/DAY(EOMONTH(H1601,0)),
IF(AND(F1601="Peretoe teenus",H1601&gt;=[2]an!$M$37,RANK(D1601,$D1601:$D1601)+COUNTIFS($D$2:D1601,D1601,$F$2:F1601,F1601)-1=1),X1601,
IF(AND(F1601="Peretoe teenus",H1601&lt;[2]an!$M$37,S1601&lt;&gt;"kahepoolne vajaduspõhine",RANK(D1601,$D1601:$D1601)+COUNTIFS($D$2:D1601,D1601,$F$2:F1601,F1601)-1=1),X1601,
IF(AND(F1601="Peretoe teenus",H1601&lt;[2]an!$M$37,S1601&lt;&gt;"kahepoolne vajaduspõhine",RANK(D1601,$D1601:$D1601)+COUNTIFS($D$2:D1601,D1601,$F$2:F1601,F1601)-1&gt;1),"",
IF(AND(F1601="Peretoe teenus",H1601&lt;[2]an!$M$37,S1601="kahepoolne vajaduspõhine",U1601="",RANK(D1601,$D1601:$D1601)+COUNTIFS($D$2:D1601,D1601,$F$2:F1601,F1601)-1=1),X1601,
IF(AND(F1601="Peretoe teenus",H1601&lt;[2]an!$M$37,S1601="kahepoolne vajaduspõhine",U1601="",RANK(D1601,$D1601:$D1601)+COUNTIFS($D$2:D1601,D1601,$F$2:F1601,F1601)-1&gt;1),"",
IF(AND(F1601="Peretoe teenus",H1601&lt;[2]an!$M$37,S1601="kahepoolne vajaduspõhine",U1601&lt;[2]an!$M$37,RANK(D1601,$D1601:$D1601)+COUNTIFS($D$2:D1601,D1601,$F$2:F1601,F1601)-1=1),X1601,
IF(AND(F1601="Peretoe teenus",H1601&lt;[2]an!$M$37,S1601="kahepoolne vajaduspõhine",U1601&lt;[2]an!$M$37,RANK(D1601,$D1601:$D1601)+COUNTIFS($D$2:D1601,D1601,$F$2:F1601,F1601)-1&gt;1),"",
IF(AND(F1601="Peretoe teenus",H1601&lt;[2]an!$M$37,S1601="kahepoolne vajaduspõhine",U1601&gt;=[2]an!$M$37,U1601&lt;=[2]an!$M$38,RANK(D1601,$D1601:$D1601)+COUNTIFS($D$2:D1601,D1601,$F$2:F1601,F1601)-1=1),
((EOMONTH(U1601,0)-U1601+1)*X1601)/DAY(EOMONTH(U1601,0))+(DAY(U1601)-1)*100/DAY(EOMONTH(U1601,0)),
IF(AND(F1601="Peretoe teenus",H1601&lt;[2]an!$M$37,S1601="kahepoolne vajaduspõhine",U1601&gt;=[2]an!$M$37,U1601&lt;=[2]an!$M$38,RANK(D1601,$D1601:$D1601)+COUNTIFS($D$2:D1601,D1601,$F$2:F1601,F1601)-1&gt;1),"",
IF(AND(F1601="Peretoe teenus",H1601&lt;[2]an!$M$37,S1601="kahepoolne vajaduspõhine",U1601&gt;[2]an!$M$38,RANK(D1601,$D1601:$D1601)+COUNTIFS($D$2:D1601,D1601,$F$2:F1601,F1601)-1=1),X1601,
IF(AND(F1601="Peretoe teenus",H1601&lt;[2]an!$M$37,S1601="kahepoolne vajaduspõhine",U1601&gt;[2]an!$M$38,RANK(D1601,$D1601:$D1601)+COUNTIFS($D$2:D1601,D1601,$F$2:F1601,F1601)-1&gt;1),"",X1601*W1601)))))))))))))),"")</f>
        <v/>
      </c>
      <c r="Z1601" s="18" t="str">
        <f t="shared" si="73"/>
        <v/>
      </c>
      <c r="AA1601" s="19" t="str">
        <f>IFERROR(VLOOKUP(E1601,[2]an!$A$3:$B$81,2,FALSE),"")</f>
        <v/>
      </c>
      <c r="AB1601" s="19" t="str">
        <f>IFERROR(VLOOKUP(AA1601,[2]an!$C$2:$D$16,2,FALSE),"")</f>
        <v/>
      </c>
      <c r="AC1601" s="20"/>
      <c r="AD1601" s="21" t="str">
        <f>IF(A1601=[2]an!$F$36,VLOOKUP([2]an!$F$36,[2]an!$F$36:$H$36,3,FALSE),IF(A1601=[2]an!$F$35,VLOOKUP([2]an!$F$35,[2]an!$F$35:$H$35,3,FALSE),IF(A1601=[2]an!$F$33,VLOOKUP([2]an!$F$33,[2]an!$F$33:$H$33,3,FALSE),IF(A1601=[2]an!$F$31,VLOOKUP([2]an!$F$31,[2]an!$F$31:$H$31,3,FALSE),""))))</f>
        <v/>
      </c>
    </row>
    <row r="1602" spans="6:30" x14ac:dyDescent="0.2">
      <c r="F1602" s="10"/>
      <c r="G1602" s="8" t="str">
        <f t="shared" si="74"/>
        <v/>
      </c>
      <c r="H1602" s="13"/>
      <c r="K1602" s="13"/>
      <c r="L1602" s="10"/>
      <c r="M1602" s="10"/>
      <c r="S1602" s="8" t="str">
        <f>IFERROR(VLOOKUP(D1602,[1]peretoe_teenus!$A$2:$L$2000,5,FALSE),"")</f>
        <v/>
      </c>
      <c r="U1602" s="13"/>
      <c r="V1602" s="15" t="str" cm="1">
        <f t="array" ref="V1602">IFERROR(IF(AND(F1602="Tugigrupp",RANK(K1602,$K1602:$K1602)+COUNTIFS($K$2:K1602,K1602,$L$2:L1602,L1602,$M$2:M1602,M1602,$I$2:I1602,I1602,$G$2:G1602,G1602,$F$2:F1602,F1602)-1=1),SUMPRODUCT(($F$2:$F$4154=F1602)*($G$2:$G$4154=G1602)*($K$2:$K$4154=K1602)*($I$2:$I$4154=I1602)*($L$2:$L$4154=L1602)*($M$2:$M$4154=M1602)),""),"")</f>
        <v/>
      </c>
      <c r="W1602" s="15" t="str">
        <f t="shared" ref="W1602:W1665" si="75">IF(A1602="","",(M1602-L1602)*1440/45)</f>
        <v/>
      </c>
      <c r="X1602" s="16" t="str">
        <f>IF(AND(A1602=[2]an!$G$38,F1602=[2]an!$E$40),[2]an!$G$40,IF(AND(A1602=[2]an!$G$38,F1602=[2]an!$E$41),[2]an!$G$41,IF(AND(A1602=[2]an!$G$38,F1602=[2]an!$E$39,H1602&gt;=[2]an!$M$37),[2]an!$G$39,
IF(AND(A1602=[2]an!$G$38,F1602=[2]an!$E$39,H1602&lt;[2]an!$M$37,S1602="kahepoolne vajaduspõhine",U1602=""),[2]an!$M$40,
IF(AND(A1602=[2]an!$G$38,F1602=[2]an!$E$39,H1602&lt;[2]an!$M$37,S1602="kahepoolne vajaduspõhine",U1602&lt;&gt;""),[2]an!$G$39,
IF(AND(A1602=[2]an!$G$38,F1602=[2]an!$E$39,H1602&lt;[2]an!$M$37,S1602&lt;&gt;"kahepoolne vajaduspõhine"),[2]an!$G$39,
IF(AND(A1602=[2]an!$G$38,F1602=[2]an!$E$42),[2]an!$G$42,
IF(AND(A1602=[2]an!$H$38,F1602=[2]an!$E$40),[2]an!$H$40,IF(AND(A1602=[2]an!$H$38,F1602=[2]an!$E$41),[2]an!$H$41,IF(AND(A1602=[2]an!$H$38,F1602=[2]an!$E$39,H1602&gt;=[2]an!$M$37),[2]an!$H$39,
IF(AND(A1602=[2]an!$H$38,F1602=[2]an!$E$39,H1602&lt;[2]an!$M$37,S1602="kahepoolne vajaduspõhine",U1602=""),[2]an!$M$40,
IF(AND(A1602=[2]an!$H$38,F1602=[2]an!$E$39,H1602&lt;[2]an!$M$37,S1602="kahepoolne vajaduspõhine",U1602&lt;&gt;""),[2]an!$H$39,
IF(AND(A1602=[2]an!$H$38,F1602=[2]an!$E$39,H1602&lt;[2]an!$M$37,S1602&lt;&gt;"kahepoolne vajaduspõhine"),[2]an!$H$39,
IF(AND(A1602=[2]an!$H$38,F1602=[2]an!$E$42),[2]an!$H$42,
IF(AND(A1602=[2]an!$I$38,F1602=[2]an!$E$40),[2]an!$I$40,IF(AND(A1602=[2]an!$I$38,F1602=[2]an!$E$41),[2]an!$I$41,IF(AND(A1602=[2]an!$I$38,F1602=[2]an!$E$39,H1602&gt;=[2]an!$M$37),[2]an!$I$39,
IF(AND(A1602=[2]an!$I$38,F1602=[2]an!$E$39,H1602&lt;[2]an!$M$37,S1602="kahepoolne vajaduspõhine",U1602=""),[2]an!$M$40,
IF(AND(A1602=[2]an!$I$38,F1602=[2]an!$E$39,H1602&lt;[2]an!$M$37,S1602="kahepoolne vajaduspõhine",U1602&lt;&gt;""),[2]an!$I$39,
IF(AND(A1602=[2]an!$I$38,F1602=[2]an!$E$39,H1602&lt;[2]an!$M$37,S1602&lt;&gt;"kahepoolne vajaduspõhine"),[2]an!$I$39,
IF(AND(A1602=[2]an!$I$38,F1602=[2]an!$E$42),[2]an!$I$42,
IF(AND(A1602=[2]an!$J$38,F1602=[2]an!$E$40),[2]an!$J$40,IF(AND(A1602=[2]an!$J$38,F1602=[2]an!$E$41),[2]an!$J$41,IF(AND(A1602=[2]an!$J$38,F1602=[2]an!$E$39,H1602&gt;=[2]an!$M$37),[2]an!$J$39,
IF(AND(A1602=[2]an!$J$38,F1602=[2]an!$E$39,H1602&lt;[2]an!$M$37,S1602="kahepoolne vajaduspõhine",U1602=""),[2]an!$M$40,
IF(AND(A1602=[2]an!$J$38,F1602=[2]an!$E$39,H1602&lt;[2]an!$M$37,S1602="kahepoolne vajaduspõhine",U1602&lt;&gt;""),[2]an!$J$39,
IF(AND(A1602=[2]an!$J$38,F1602=[2]an!$E$39,H1602&lt;[2]an!$M$37,S1602&lt;&gt;"kahepoolne vajaduspõhine"),[2]an!$J$39,
IF(AND(A1602=[2]an!$J$38,F1602=[2]an!$E$42),[2]an!$J$42,""))))))))))))))))))))))))))))</f>
        <v/>
      </c>
      <c r="Y1602" s="17" t="str">
        <f>IFERROR(IF(F1602="Tugigrupp",0,
IF(AND(F1602="Peretoe teenus",H1602&gt;=[2]an!$M$37,RANK(D1602,$D1602:$D1602)+COUNTIFS($D$2:D1602,D1602,$F$2:F1602,F1602)-1&gt;1),"",
IF(AND(F1602="Peretoe teenus",H1602&gt;=[2]an!$M$37,RANK(D1602,$D1602:$D1602)+COUNTIFS($D$2:D1602,D1602,$F$2:F1602,F1602)-1=1,MONTH(H1602)=MONTH(K1602)=TRUE,YEAR(H1602)=YEAR(K1602)=TRUE),((EOMONTH(H1602,0)-H1602+1)*X1602)/DAY(EOMONTH(H1602,0)),
IF(AND(F1602="Peretoe teenus",H1602&gt;=[2]an!$M$37,RANK(D1602,$D1602:$D1602)+COUNTIFS($D$2:D1602,D1602,$F$2:F1602,F1602)-1=1),X1602,
IF(AND(F1602="Peretoe teenus",H1602&lt;[2]an!$M$37,S1602&lt;&gt;"kahepoolne vajaduspõhine",RANK(D1602,$D1602:$D1602)+COUNTIFS($D$2:D1602,D1602,$F$2:F1602,F1602)-1=1),X1602,
IF(AND(F1602="Peretoe teenus",H1602&lt;[2]an!$M$37,S1602&lt;&gt;"kahepoolne vajaduspõhine",RANK(D1602,$D1602:$D1602)+COUNTIFS($D$2:D1602,D1602,$F$2:F1602,F1602)-1&gt;1),"",
IF(AND(F1602="Peretoe teenus",H1602&lt;[2]an!$M$37,S1602="kahepoolne vajaduspõhine",U1602="",RANK(D1602,$D1602:$D1602)+COUNTIFS($D$2:D1602,D1602,$F$2:F1602,F1602)-1=1),X1602,
IF(AND(F1602="Peretoe teenus",H1602&lt;[2]an!$M$37,S1602="kahepoolne vajaduspõhine",U1602="",RANK(D1602,$D1602:$D1602)+COUNTIFS($D$2:D1602,D1602,$F$2:F1602,F1602)-1&gt;1),"",
IF(AND(F1602="Peretoe teenus",H1602&lt;[2]an!$M$37,S1602="kahepoolne vajaduspõhine",U1602&lt;[2]an!$M$37,RANK(D1602,$D1602:$D1602)+COUNTIFS($D$2:D1602,D1602,$F$2:F1602,F1602)-1=1),X1602,
IF(AND(F1602="Peretoe teenus",H1602&lt;[2]an!$M$37,S1602="kahepoolne vajaduspõhine",U1602&lt;[2]an!$M$37,RANK(D1602,$D1602:$D1602)+COUNTIFS($D$2:D1602,D1602,$F$2:F1602,F1602)-1&gt;1),"",
IF(AND(F1602="Peretoe teenus",H1602&lt;[2]an!$M$37,S1602="kahepoolne vajaduspõhine",U1602&gt;=[2]an!$M$37,U1602&lt;=[2]an!$M$38,RANK(D1602,$D1602:$D1602)+COUNTIFS($D$2:D1602,D1602,$F$2:F1602,F1602)-1=1),
((EOMONTH(U1602,0)-U1602+1)*X1602)/DAY(EOMONTH(U1602,0))+(DAY(U1602)-1)*100/DAY(EOMONTH(U1602,0)),
IF(AND(F1602="Peretoe teenus",H1602&lt;[2]an!$M$37,S1602="kahepoolne vajaduspõhine",U1602&gt;=[2]an!$M$37,U1602&lt;=[2]an!$M$38,RANK(D1602,$D1602:$D1602)+COUNTIFS($D$2:D1602,D1602,$F$2:F1602,F1602)-1&gt;1),"",
IF(AND(F1602="Peretoe teenus",H1602&lt;[2]an!$M$37,S1602="kahepoolne vajaduspõhine",U1602&gt;[2]an!$M$38,RANK(D1602,$D1602:$D1602)+COUNTIFS($D$2:D1602,D1602,$F$2:F1602,F1602)-1=1),X1602,
IF(AND(F1602="Peretoe teenus",H1602&lt;[2]an!$M$37,S1602="kahepoolne vajaduspõhine",U1602&gt;[2]an!$M$38,RANK(D1602,$D1602:$D1602)+COUNTIFS($D$2:D1602,D1602,$F$2:F1602,F1602)-1&gt;1),"",X1602*W1602)))))))))))))),"")</f>
        <v/>
      </c>
      <c r="Z1602" s="18" t="str">
        <f t="shared" ref="Z1602:Z1665" si="76">IF(F1602="Tugigrupp",SUMPRODUCT(($F$2:$F$4154=F1602)*($G$2:$G$4154=G1602)*($K$2:$K$4154=K1602)*($I$2:$I$4154=I1602)*($L$2:$L$4154=L1602)*($M$2:$M$4154=M1602)),"")</f>
        <v/>
      </c>
      <c r="AA1602" s="19" t="str">
        <f>IFERROR(VLOOKUP(E1602,[2]an!$A$3:$B$81,2,FALSE),"")</f>
        <v/>
      </c>
      <c r="AB1602" s="19" t="str">
        <f>IFERROR(VLOOKUP(AA1602,[2]an!$C$2:$D$16,2,FALSE),"")</f>
        <v/>
      </c>
      <c r="AC1602" s="20"/>
      <c r="AD1602" s="21" t="str">
        <f>IF(A1602=[2]an!$F$36,VLOOKUP([2]an!$F$36,[2]an!$F$36:$H$36,3,FALSE),IF(A1602=[2]an!$F$35,VLOOKUP([2]an!$F$35,[2]an!$F$35:$H$35,3,FALSE),IF(A1602=[2]an!$F$33,VLOOKUP([2]an!$F$33,[2]an!$F$33:$H$33,3,FALSE),IF(A1602=[2]an!$F$31,VLOOKUP([2]an!$F$31,[2]an!$F$31:$H$31,3,FALSE),""))))</f>
        <v/>
      </c>
    </row>
    <row r="1603" spans="6:30" x14ac:dyDescent="0.2">
      <c r="F1603" s="10"/>
      <c r="G1603" s="8" t="str">
        <f t="shared" ref="G1603:G1666" si="77">IF(F1603="","",IF(F1603&lt;&gt;"Tugigrupp","pole",""))</f>
        <v/>
      </c>
      <c r="H1603" s="13"/>
      <c r="K1603" s="13"/>
      <c r="L1603" s="10"/>
      <c r="M1603" s="10"/>
      <c r="S1603" s="8" t="str">
        <f>IFERROR(VLOOKUP(D1603,[1]peretoe_teenus!$A$2:$L$2000,5,FALSE),"")</f>
        <v/>
      </c>
      <c r="U1603" s="13"/>
      <c r="V1603" s="15" t="str" cm="1">
        <f t="array" ref="V1603">IFERROR(IF(AND(F1603="Tugigrupp",RANK(K1603,$K1603:$K1603)+COUNTIFS($K$2:K1603,K1603,$L$2:L1603,L1603,$M$2:M1603,M1603,$I$2:I1603,I1603,$G$2:G1603,G1603,$F$2:F1603,F1603)-1=1),SUMPRODUCT(($F$2:$F$4154=F1603)*($G$2:$G$4154=G1603)*($K$2:$K$4154=K1603)*($I$2:$I$4154=I1603)*($L$2:$L$4154=L1603)*($M$2:$M$4154=M1603)),""),"")</f>
        <v/>
      </c>
      <c r="W1603" s="15" t="str">
        <f t="shared" si="75"/>
        <v/>
      </c>
      <c r="X1603" s="16" t="str">
        <f>IF(AND(A1603=[2]an!$G$38,F1603=[2]an!$E$40),[2]an!$G$40,IF(AND(A1603=[2]an!$G$38,F1603=[2]an!$E$41),[2]an!$G$41,IF(AND(A1603=[2]an!$G$38,F1603=[2]an!$E$39,H1603&gt;=[2]an!$M$37),[2]an!$G$39,
IF(AND(A1603=[2]an!$G$38,F1603=[2]an!$E$39,H1603&lt;[2]an!$M$37,S1603="kahepoolne vajaduspõhine",U1603=""),[2]an!$M$40,
IF(AND(A1603=[2]an!$G$38,F1603=[2]an!$E$39,H1603&lt;[2]an!$M$37,S1603="kahepoolne vajaduspõhine",U1603&lt;&gt;""),[2]an!$G$39,
IF(AND(A1603=[2]an!$G$38,F1603=[2]an!$E$39,H1603&lt;[2]an!$M$37,S1603&lt;&gt;"kahepoolne vajaduspõhine"),[2]an!$G$39,
IF(AND(A1603=[2]an!$G$38,F1603=[2]an!$E$42),[2]an!$G$42,
IF(AND(A1603=[2]an!$H$38,F1603=[2]an!$E$40),[2]an!$H$40,IF(AND(A1603=[2]an!$H$38,F1603=[2]an!$E$41),[2]an!$H$41,IF(AND(A1603=[2]an!$H$38,F1603=[2]an!$E$39,H1603&gt;=[2]an!$M$37),[2]an!$H$39,
IF(AND(A1603=[2]an!$H$38,F1603=[2]an!$E$39,H1603&lt;[2]an!$M$37,S1603="kahepoolne vajaduspõhine",U1603=""),[2]an!$M$40,
IF(AND(A1603=[2]an!$H$38,F1603=[2]an!$E$39,H1603&lt;[2]an!$M$37,S1603="kahepoolne vajaduspõhine",U1603&lt;&gt;""),[2]an!$H$39,
IF(AND(A1603=[2]an!$H$38,F1603=[2]an!$E$39,H1603&lt;[2]an!$M$37,S1603&lt;&gt;"kahepoolne vajaduspõhine"),[2]an!$H$39,
IF(AND(A1603=[2]an!$H$38,F1603=[2]an!$E$42),[2]an!$H$42,
IF(AND(A1603=[2]an!$I$38,F1603=[2]an!$E$40),[2]an!$I$40,IF(AND(A1603=[2]an!$I$38,F1603=[2]an!$E$41),[2]an!$I$41,IF(AND(A1603=[2]an!$I$38,F1603=[2]an!$E$39,H1603&gt;=[2]an!$M$37),[2]an!$I$39,
IF(AND(A1603=[2]an!$I$38,F1603=[2]an!$E$39,H1603&lt;[2]an!$M$37,S1603="kahepoolne vajaduspõhine",U1603=""),[2]an!$M$40,
IF(AND(A1603=[2]an!$I$38,F1603=[2]an!$E$39,H1603&lt;[2]an!$M$37,S1603="kahepoolne vajaduspõhine",U1603&lt;&gt;""),[2]an!$I$39,
IF(AND(A1603=[2]an!$I$38,F1603=[2]an!$E$39,H1603&lt;[2]an!$M$37,S1603&lt;&gt;"kahepoolne vajaduspõhine"),[2]an!$I$39,
IF(AND(A1603=[2]an!$I$38,F1603=[2]an!$E$42),[2]an!$I$42,
IF(AND(A1603=[2]an!$J$38,F1603=[2]an!$E$40),[2]an!$J$40,IF(AND(A1603=[2]an!$J$38,F1603=[2]an!$E$41),[2]an!$J$41,IF(AND(A1603=[2]an!$J$38,F1603=[2]an!$E$39,H1603&gt;=[2]an!$M$37),[2]an!$J$39,
IF(AND(A1603=[2]an!$J$38,F1603=[2]an!$E$39,H1603&lt;[2]an!$M$37,S1603="kahepoolne vajaduspõhine",U1603=""),[2]an!$M$40,
IF(AND(A1603=[2]an!$J$38,F1603=[2]an!$E$39,H1603&lt;[2]an!$M$37,S1603="kahepoolne vajaduspõhine",U1603&lt;&gt;""),[2]an!$J$39,
IF(AND(A1603=[2]an!$J$38,F1603=[2]an!$E$39,H1603&lt;[2]an!$M$37,S1603&lt;&gt;"kahepoolne vajaduspõhine"),[2]an!$J$39,
IF(AND(A1603=[2]an!$J$38,F1603=[2]an!$E$42),[2]an!$J$42,""))))))))))))))))))))))))))))</f>
        <v/>
      </c>
      <c r="Y1603" s="17" t="str">
        <f>IFERROR(IF(F1603="Tugigrupp",0,
IF(AND(F1603="Peretoe teenus",H1603&gt;=[2]an!$M$37,RANK(D1603,$D1603:$D1603)+COUNTIFS($D$2:D1603,D1603,$F$2:F1603,F1603)-1&gt;1),"",
IF(AND(F1603="Peretoe teenus",H1603&gt;=[2]an!$M$37,RANK(D1603,$D1603:$D1603)+COUNTIFS($D$2:D1603,D1603,$F$2:F1603,F1603)-1=1,MONTH(H1603)=MONTH(K1603)=TRUE,YEAR(H1603)=YEAR(K1603)=TRUE),((EOMONTH(H1603,0)-H1603+1)*X1603)/DAY(EOMONTH(H1603,0)),
IF(AND(F1603="Peretoe teenus",H1603&gt;=[2]an!$M$37,RANK(D1603,$D1603:$D1603)+COUNTIFS($D$2:D1603,D1603,$F$2:F1603,F1603)-1=1),X1603,
IF(AND(F1603="Peretoe teenus",H1603&lt;[2]an!$M$37,S1603&lt;&gt;"kahepoolne vajaduspõhine",RANK(D1603,$D1603:$D1603)+COUNTIFS($D$2:D1603,D1603,$F$2:F1603,F1603)-1=1),X1603,
IF(AND(F1603="Peretoe teenus",H1603&lt;[2]an!$M$37,S1603&lt;&gt;"kahepoolne vajaduspõhine",RANK(D1603,$D1603:$D1603)+COUNTIFS($D$2:D1603,D1603,$F$2:F1603,F1603)-1&gt;1),"",
IF(AND(F1603="Peretoe teenus",H1603&lt;[2]an!$M$37,S1603="kahepoolne vajaduspõhine",U1603="",RANK(D1603,$D1603:$D1603)+COUNTIFS($D$2:D1603,D1603,$F$2:F1603,F1603)-1=1),X1603,
IF(AND(F1603="Peretoe teenus",H1603&lt;[2]an!$M$37,S1603="kahepoolne vajaduspõhine",U1603="",RANK(D1603,$D1603:$D1603)+COUNTIFS($D$2:D1603,D1603,$F$2:F1603,F1603)-1&gt;1),"",
IF(AND(F1603="Peretoe teenus",H1603&lt;[2]an!$M$37,S1603="kahepoolne vajaduspõhine",U1603&lt;[2]an!$M$37,RANK(D1603,$D1603:$D1603)+COUNTIFS($D$2:D1603,D1603,$F$2:F1603,F1603)-1=1),X1603,
IF(AND(F1603="Peretoe teenus",H1603&lt;[2]an!$M$37,S1603="kahepoolne vajaduspõhine",U1603&lt;[2]an!$M$37,RANK(D1603,$D1603:$D1603)+COUNTIFS($D$2:D1603,D1603,$F$2:F1603,F1603)-1&gt;1),"",
IF(AND(F1603="Peretoe teenus",H1603&lt;[2]an!$M$37,S1603="kahepoolne vajaduspõhine",U1603&gt;=[2]an!$M$37,U1603&lt;=[2]an!$M$38,RANK(D1603,$D1603:$D1603)+COUNTIFS($D$2:D1603,D1603,$F$2:F1603,F1603)-1=1),
((EOMONTH(U1603,0)-U1603+1)*X1603)/DAY(EOMONTH(U1603,0))+(DAY(U1603)-1)*100/DAY(EOMONTH(U1603,0)),
IF(AND(F1603="Peretoe teenus",H1603&lt;[2]an!$M$37,S1603="kahepoolne vajaduspõhine",U1603&gt;=[2]an!$M$37,U1603&lt;=[2]an!$M$38,RANK(D1603,$D1603:$D1603)+COUNTIFS($D$2:D1603,D1603,$F$2:F1603,F1603)-1&gt;1),"",
IF(AND(F1603="Peretoe teenus",H1603&lt;[2]an!$M$37,S1603="kahepoolne vajaduspõhine",U1603&gt;[2]an!$M$38,RANK(D1603,$D1603:$D1603)+COUNTIFS($D$2:D1603,D1603,$F$2:F1603,F1603)-1=1),X1603,
IF(AND(F1603="Peretoe teenus",H1603&lt;[2]an!$M$37,S1603="kahepoolne vajaduspõhine",U1603&gt;[2]an!$M$38,RANK(D1603,$D1603:$D1603)+COUNTIFS($D$2:D1603,D1603,$F$2:F1603,F1603)-1&gt;1),"",X1603*W1603)))))))))))))),"")</f>
        <v/>
      </c>
      <c r="Z1603" s="18" t="str">
        <f t="shared" si="76"/>
        <v/>
      </c>
      <c r="AA1603" s="19" t="str">
        <f>IFERROR(VLOOKUP(E1603,[2]an!$A$3:$B$81,2,FALSE),"")</f>
        <v/>
      </c>
      <c r="AB1603" s="19" t="str">
        <f>IFERROR(VLOOKUP(AA1603,[2]an!$C$2:$D$16,2,FALSE),"")</f>
        <v/>
      </c>
      <c r="AC1603" s="20"/>
      <c r="AD1603" s="21" t="str">
        <f>IF(A1603=[2]an!$F$36,VLOOKUP([2]an!$F$36,[2]an!$F$36:$H$36,3,FALSE),IF(A1603=[2]an!$F$35,VLOOKUP([2]an!$F$35,[2]an!$F$35:$H$35,3,FALSE),IF(A1603=[2]an!$F$33,VLOOKUP([2]an!$F$33,[2]an!$F$33:$H$33,3,FALSE),IF(A1603=[2]an!$F$31,VLOOKUP([2]an!$F$31,[2]an!$F$31:$H$31,3,FALSE),""))))</f>
        <v/>
      </c>
    </row>
    <row r="1604" spans="6:30" x14ac:dyDescent="0.2">
      <c r="F1604" s="10"/>
      <c r="G1604" s="8" t="str">
        <f t="shared" si="77"/>
        <v/>
      </c>
      <c r="H1604" s="13"/>
      <c r="K1604" s="13"/>
      <c r="L1604" s="10"/>
      <c r="M1604" s="10"/>
      <c r="S1604" s="8" t="str">
        <f>IFERROR(VLOOKUP(D1604,[1]peretoe_teenus!$A$2:$L$2000,5,FALSE),"")</f>
        <v/>
      </c>
      <c r="U1604" s="13"/>
      <c r="V1604" s="15" t="str" cm="1">
        <f t="array" ref="V1604">IFERROR(IF(AND(F1604="Tugigrupp",RANK(K1604,$K1604:$K1604)+COUNTIFS($K$2:K1604,K1604,$L$2:L1604,L1604,$M$2:M1604,M1604,$I$2:I1604,I1604,$G$2:G1604,G1604,$F$2:F1604,F1604)-1=1),SUMPRODUCT(($F$2:$F$4154=F1604)*($G$2:$G$4154=G1604)*($K$2:$K$4154=K1604)*($I$2:$I$4154=I1604)*($L$2:$L$4154=L1604)*($M$2:$M$4154=M1604)),""),"")</f>
        <v/>
      </c>
      <c r="W1604" s="15" t="str">
        <f t="shared" si="75"/>
        <v/>
      </c>
      <c r="X1604" s="16" t="str">
        <f>IF(AND(A1604=[2]an!$G$38,F1604=[2]an!$E$40),[2]an!$G$40,IF(AND(A1604=[2]an!$G$38,F1604=[2]an!$E$41),[2]an!$G$41,IF(AND(A1604=[2]an!$G$38,F1604=[2]an!$E$39,H1604&gt;=[2]an!$M$37),[2]an!$G$39,
IF(AND(A1604=[2]an!$G$38,F1604=[2]an!$E$39,H1604&lt;[2]an!$M$37,S1604="kahepoolne vajaduspõhine",U1604=""),[2]an!$M$40,
IF(AND(A1604=[2]an!$G$38,F1604=[2]an!$E$39,H1604&lt;[2]an!$M$37,S1604="kahepoolne vajaduspõhine",U1604&lt;&gt;""),[2]an!$G$39,
IF(AND(A1604=[2]an!$G$38,F1604=[2]an!$E$39,H1604&lt;[2]an!$M$37,S1604&lt;&gt;"kahepoolne vajaduspõhine"),[2]an!$G$39,
IF(AND(A1604=[2]an!$G$38,F1604=[2]an!$E$42),[2]an!$G$42,
IF(AND(A1604=[2]an!$H$38,F1604=[2]an!$E$40),[2]an!$H$40,IF(AND(A1604=[2]an!$H$38,F1604=[2]an!$E$41),[2]an!$H$41,IF(AND(A1604=[2]an!$H$38,F1604=[2]an!$E$39,H1604&gt;=[2]an!$M$37),[2]an!$H$39,
IF(AND(A1604=[2]an!$H$38,F1604=[2]an!$E$39,H1604&lt;[2]an!$M$37,S1604="kahepoolne vajaduspõhine",U1604=""),[2]an!$M$40,
IF(AND(A1604=[2]an!$H$38,F1604=[2]an!$E$39,H1604&lt;[2]an!$M$37,S1604="kahepoolne vajaduspõhine",U1604&lt;&gt;""),[2]an!$H$39,
IF(AND(A1604=[2]an!$H$38,F1604=[2]an!$E$39,H1604&lt;[2]an!$M$37,S1604&lt;&gt;"kahepoolne vajaduspõhine"),[2]an!$H$39,
IF(AND(A1604=[2]an!$H$38,F1604=[2]an!$E$42),[2]an!$H$42,
IF(AND(A1604=[2]an!$I$38,F1604=[2]an!$E$40),[2]an!$I$40,IF(AND(A1604=[2]an!$I$38,F1604=[2]an!$E$41),[2]an!$I$41,IF(AND(A1604=[2]an!$I$38,F1604=[2]an!$E$39,H1604&gt;=[2]an!$M$37),[2]an!$I$39,
IF(AND(A1604=[2]an!$I$38,F1604=[2]an!$E$39,H1604&lt;[2]an!$M$37,S1604="kahepoolne vajaduspõhine",U1604=""),[2]an!$M$40,
IF(AND(A1604=[2]an!$I$38,F1604=[2]an!$E$39,H1604&lt;[2]an!$M$37,S1604="kahepoolne vajaduspõhine",U1604&lt;&gt;""),[2]an!$I$39,
IF(AND(A1604=[2]an!$I$38,F1604=[2]an!$E$39,H1604&lt;[2]an!$M$37,S1604&lt;&gt;"kahepoolne vajaduspõhine"),[2]an!$I$39,
IF(AND(A1604=[2]an!$I$38,F1604=[2]an!$E$42),[2]an!$I$42,
IF(AND(A1604=[2]an!$J$38,F1604=[2]an!$E$40),[2]an!$J$40,IF(AND(A1604=[2]an!$J$38,F1604=[2]an!$E$41),[2]an!$J$41,IF(AND(A1604=[2]an!$J$38,F1604=[2]an!$E$39,H1604&gt;=[2]an!$M$37),[2]an!$J$39,
IF(AND(A1604=[2]an!$J$38,F1604=[2]an!$E$39,H1604&lt;[2]an!$M$37,S1604="kahepoolne vajaduspõhine",U1604=""),[2]an!$M$40,
IF(AND(A1604=[2]an!$J$38,F1604=[2]an!$E$39,H1604&lt;[2]an!$M$37,S1604="kahepoolne vajaduspõhine",U1604&lt;&gt;""),[2]an!$J$39,
IF(AND(A1604=[2]an!$J$38,F1604=[2]an!$E$39,H1604&lt;[2]an!$M$37,S1604&lt;&gt;"kahepoolne vajaduspõhine"),[2]an!$J$39,
IF(AND(A1604=[2]an!$J$38,F1604=[2]an!$E$42),[2]an!$J$42,""))))))))))))))))))))))))))))</f>
        <v/>
      </c>
      <c r="Y1604" s="17" t="str">
        <f>IFERROR(IF(F1604="Tugigrupp",0,
IF(AND(F1604="Peretoe teenus",H1604&gt;=[2]an!$M$37,RANK(D1604,$D1604:$D1604)+COUNTIFS($D$2:D1604,D1604,$F$2:F1604,F1604)-1&gt;1),"",
IF(AND(F1604="Peretoe teenus",H1604&gt;=[2]an!$M$37,RANK(D1604,$D1604:$D1604)+COUNTIFS($D$2:D1604,D1604,$F$2:F1604,F1604)-1=1,MONTH(H1604)=MONTH(K1604)=TRUE,YEAR(H1604)=YEAR(K1604)=TRUE),((EOMONTH(H1604,0)-H1604+1)*X1604)/DAY(EOMONTH(H1604,0)),
IF(AND(F1604="Peretoe teenus",H1604&gt;=[2]an!$M$37,RANK(D1604,$D1604:$D1604)+COUNTIFS($D$2:D1604,D1604,$F$2:F1604,F1604)-1=1),X1604,
IF(AND(F1604="Peretoe teenus",H1604&lt;[2]an!$M$37,S1604&lt;&gt;"kahepoolne vajaduspõhine",RANK(D1604,$D1604:$D1604)+COUNTIFS($D$2:D1604,D1604,$F$2:F1604,F1604)-1=1),X1604,
IF(AND(F1604="Peretoe teenus",H1604&lt;[2]an!$M$37,S1604&lt;&gt;"kahepoolne vajaduspõhine",RANK(D1604,$D1604:$D1604)+COUNTIFS($D$2:D1604,D1604,$F$2:F1604,F1604)-1&gt;1),"",
IF(AND(F1604="Peretoe teenus",H1604&lt;[2]an!$M$37,S1604="kahepoolne vajaduspõhine",U1604="",RANK(D1604,$D1604:$D1604)+COUNTIFS($D$2:D1604,D1604,$F$2:F1604,F1604)-1=1),X1604,
IF(AND(F1604="Peretoe teenus",H1604&lt;[2]an!$M$37,S1604="kahepoolne vajaduspõhine",U1604="",RANK(D1604,$D1604:$D1604)+COUNTIFS($D$2:D1604,D1604,$F$2:F1604,F1604)-1&gt;1),"",
IF(AND(F1604="Peretoe teenus",H1604&lt;[2]an!$M$37,S1604="kahepoolne vajaduspõhine",U1604&lt;[2]an!$M$37,RANK(D1604,$D1604:$D1604)+COUNTIFS($D$2:D1604,D1604,$F$2:F1604,F1604)-1=1),X1604,
IF(AND(F1604="Peretoe teenus",H1604&lt;[2]an!$M$37,S1604="kahepoolne vajaduspõhine",U1604&lt;[2]an!$M$37,RANK(D1604,$D1604:$D1604)+COUNTIFS($D$2:D1604,D1604,$F$2:F1604,F1604)-1&gt;1),"",
IF(AND(F1604="Peretoe teenus",H1604&lt;[2]an!$M$37,S1604="kahepoolne vajaduspõhine",U1604&gt;=[2]an!$M$37,U1604&lt;=[2]an!$M$38,RANK(D1604,$D1604:$D1604)+COUNTIFS($D$2:D1604,D1604,$F$2:F1604,F1604)-1=1),
((EOMONTH(U1604,0)-U1604+1)*X1604)/DAY(EOMONTH(U1604,0))+(DAY(U1604)-1)*100/DAY(EOMONTH(U1604,0)),
IF(AND(F1604="Peretoe teenus",H1604&lt;[2]an!$M$37,S1604="kahepoolne vajaduspõhine",U1604&gt;=[2]an!$M$37,U1604&lt;=[2]an!$M$38,RANK(D1604,$D1604:$D1604)+COUNTIFS($D$2:D1604,D1604,$F$2:F1604,F1604)-1&gt;1),"",
IF(AND(F1604="Peretoe teenus",H1604&lt;[2]an!$M$37,S1604="kahepoolne vajaduspõhine",U1604&gt;[2]an!$M$38,RANK(D1604,$D1604:$D1604)+COUNTIFS($D$2:D1604,D1604,$F$2:F1604,F1604)-1=1),X1604,
IF(AND(F1604="Peretoe teenus",H1604&lt;[2]an!$M$37,S1604="kahepoolne vajaduspõhine",U1604&gt;[2]an!$M$38,RANK(D1604,$D1604:$D1604)+COUNTIFS($D$2:D1604,D1604,$F$2:F1604,F1604)-1&gt;1),"",X1604*W1604)))))))))))))),"")</f>
        <v/>
      </c>
      <c r="Z1604" s="18" t="str">
        <f t="shared" si="76"/>
        <v/>
      </c>
      <c r="AA1604" s="19" t="str">
        <f>IFERROR(VLOOKUP(E1604,[2]an!$A$3:$B$81,2,FALSE),"")</f>
        <v/>
      </c>
      <c r="AB1604" s="19" t="str">
        <f>IFERROR(VLOOKUP(AA1604,[2]an!$C$2:$D$16,2,FALSE),"")</f>
        <v/>
      </c>
      <c r="AC1604" s="20"/>
      <c r="AD1604" s="21" t="str">
        <f>IF(A1604=[2]an!$F$36,VLOOKUP([2]an!$F$36,[2]an!$F$36:$H$36,3,FALSE),IF(A1604=[2]an!$F$35,VLOOKUP([2]an!$F$35,[2]an!$F$35:$H$35,3,FALSE),IF(A1604=[2]an!$F$33,VLOOKUP([2]an!$F$33,[2]an!$F$33:$H$33,3,FALSE),IF(A1604=[2]an!$F$31,VLOOKUP([2]an!$F$31,[2]an!$F$31:$H$31,3,FALSE),""))))</f>
        <v/>
      </c>
    </row>
    <row r="1605" spans="6:30" x14ac:dyDescent="0.2">
      <c r="F1605" s="10"/>
      <c r="G1605" s="8" t="str">
        <f t="shared" si="77"/>
        <v/>
      </c>
      <c r="H1605" s="13"/>
      <c r="K1605" s="13"/>
      <c r="L1605" s="10"/>
      <c r="M1605" s="10"/>
      <c r="S1605" s="8" t="str">
        <f>IFERROR(VLOOKUP(D1605,[1]peretoe_teenus!$A$2:$L$2000,5,FALSE),"")</f>
        <v/>
      </c>
      <c r="U1605" s="13"/>
      <c r="V1605" s="15" t="str" cm="1">
        <f t="array" ref="V1605">IFERROR(IF(AND(F1605="Tugigrupp",RANK(K1605,$K1605:$K1605)+COUNTIFS($K$2:K1605,K1605,$L$2:L1605,L1605,$M$2:M1605,M1605,$I$2:I1605,I1605,$G$2:G1605,G1605,$F$2:F1605,F1605)-1=1),SUMPRODUCT(($F$2:$F$4154=F1605)*($G$2:$G$4154=G1605)*($K$2:$K$4154=K1605)*($I$2:$I$4154=I1605)*($L$2:$L$4154=L1605)*($M$2:$M$4154=M1605)),""),"")</f>
        <v/>
      </c>
      <c r="W1605" s="15" t="str">
        <f t="shared" si="75"/>
        <v/>
      </c>
      <c r="X1605" s="16" t="str">
        <f>IF(AND(A1605=[2]an!$G$38,F1605=[2]an!$E$40),[2]an!$G$40,IF(AND(A1605=[2]an!$G$38,F1605=[2]an!$E$41),[2]an!$G$41,IF(AND(A1605=[2]an!$G$38,F1605=[2]an!$E$39,H1605&gt;=[2]an!$M$37),[2]an!$G$39,
IF(AND(A1605=[2]an!$G$38,F1605=[2]an!$E$39,H1605&lt;[2]an!$M$37,S1605="kahepoolne vajaduspõhine",U1605=""),[2]an!$M$40,
IF(AND(A1605=[2]an!$G$38,F1605=[2]an!$E$39,H1605&lt;[2]an!$M$37,S1605="kahepoolne vajaduspõhine",U1605&lt;&gt;""),[2]an!$G$39,
IF(AND(A1605=[2]an!$G$38,F1605=[2]an!$E$39,H1605&lt;[2]an!$M$37,S1605&lt;&gt;"kahepoolne vajaduspõhine"),[2]an!$G$39,
IF(AND(A1605=[2]an!$G$38,F1605=[2]an!$E$42),[2]an!$G$42,
IF(AND(A1605=[2]an!$H$38,F1605=[2]an!$E$40),[2]an!$H$40,IF(AND(A1605=[2]an!$H$38,F1605=[2]an!$E$41),[2]an!$H$41,IF(AND(A1605=[2]an!$H$38,F1605=[2]an!$E$39,H1605&gt;=[2]an!$M$37),[2]an!$H$39,
IF(AND(A1605=[2]an!$H$38,F1605=[2]an!$E$39,H1605&lt;[2]an!$M$37,S1605="kahepoolne vajaduspõhine",U1605=""),[2]an!$M$40,
IF(AND(A1605=[2]an!$H$38,F1605=[2]an!$E$39,H1605&lt;[2]an!$M$37,S1605="kahepoolne vajaduspõhine",U1605&lt;&gt;""),[2]an!$H$39,
IF(AND(A1605=[2]an!$H$38,F1605=[2]an!$E$39,H1605&lt;[2]an!$M$37,S1605&lt;&gt;"kahepoolne vajaduspõhine"),[2]an!$H$39,
IF(AND(A1605=[2]an!$H$38,F1605=[2]an!$E$42),[2]an!$H$42,
IF(AND(A1605=[2]an!$I$38,F1605=[2]an!$E$40),[2]an!$I$40,IF(AND(A1605=[2]an!$I$38,F1605=[2]an!$E$41),[2]an!$I$41,IF(AND(A1605=[2]an!$I$38,F1605=[2]an!$E$39,H1605&gt;=[2]an!$M$37),[2]an!$I$39,
IF(AND(A1605=[2]an!$I$38,F1605=[2]an!$E$39,H1605&lt;[2]an!$M$37,S1605="kahepoolne vajaduspõhine",U1605=""),[2]an!$M$40,
IF(AND(A1605=[2]an!$I$38,F1605=[2]an!$E$39,H1605&lt;[2]an!$M$37,S1605="kahepoolne vajaduspõhine",U1605&lt;&gt;""),[2]an!$I$39,
IF(AND(A1605=[2]an!$I$38,F1605=[2]an!$E$39,H1605&lt;[2]an!$M$37,S1605&lt;&gt;"kahepoolne vajaduspõhine"),[2]an!$I$39,
IF(AND(A1605=[2]an!$I$38,F1605=[2]an!$E$42),[2]an!$I$42,
IF(AND(A1605=[2]an!$J$38,F1605=[2]an!$E$40),[2]an!$J$40,IF(AND(A1605=[2]an!$J$38,F1605=[2]an!$E$41),[2]an!$J$41,IF(AND(A1605=[2]an!$J$38,F1605=[2]an!$E$39,H1605&gt;=[2]an!$M$37),[2]an!$J$39,
IF(AND(A1605=[2]an!$J$38,F1605=[2]an!$E$39,H1605&lt;[2]an!$M$37,S1605="kahepoolne vajaduspõhine",U1605=""),[2]an!$M$40,
IF(AND(A1605=[2]an!$J$38,F1605=[2]an!$E$39,H1605&lt;[2]an!$M$37,S1605="kahepoolne vajaduspõhine",U1605&lt;&gt;""),[2]an!$J$39,
IF(AND(A1605=[2]an!$J$38,F1605=[2]an!$E$39,H1605&lt;[2]an!$M$37,S1605&lt;&gt;"kahepoolne vajaduspõhine"),[2]an!$J$39,
IF(AND(A1605=[2]an!$J$38,F1605=[2]an!$E$42),[2]an!$J$42,""))))))))))))))))))))))))))))</f>
        <v/>
      </c>
      <c r="Y1605" s="17" t="str">
        <f>IFERROR(IF(F1605="Tugigrupp",0,
IF(AND(F1605="Peretoe teenus",H1605&gt;=[2]an!$M$37,RANK(D1605,$D1605:$D1605)+COUNTIFS($D$2:D1605,D1605,$F$2:F1605,F1605)-1&gt;1),"",
IF(AND(F1605="Peretoe teenus",H1605&gt;=[2]an!$M$37,RANK(D1605,$D1605:$D1605)+COUNTIFS($D$2:D1605,D1605,$F$2:F1605,F1605)-1=1,MONTH(H1605)=MONTH(K1605)=TRUE,YEAR(H1605)=YEAR(K1605)=TRUE),((EOMONTH(H1605,0)-H1605+1)*X1605)/DAY(EOMONTH(H1605,0)),
IF(AND(F1605="Peretoe teenus",H1605&gt;=[2]an!$M$37,RANK(D1605,$D1605:$D1605)+COUNTIFS($D$2:D1605,D1605,$F$2:F1605,F1605)-1=1),X1605,
IF(AND(F1605="Peretoe teenus",H1605&lt;[2]an!$M$37,S1605&lt;&gt;"kahepoolne vajaduspõhine",RANK(D1605,$D1605:$D1605)+COUNTIFS($D$2:D1605,D1605,$F$2:F1605,F1605)-1=1),X1605,
IF(AND(F1605="Peretoe teenus",H1605&lt;[2]an!$M$37,S1605&lt;&gt;"kahepoolne vajaduspõhine",RANK(D1605,$D1605:$D1605)+COUNTIFS($D$2:D1605,D1605,$F$2:F1605,F1605)-1&gt;1),"",
IF(AND(F1605="Peretoe teenus",H1605&lt;[2]an!$M$37,S1605="kahepoolne vajaduspõhine",U1605="",RANK(D1605,$D1605:$D1605)+COUNTIFS($D$2:D1605,D1605,$F$2:F1605,F1605)-1=1),X1605,
IF(AND(F1605="Peretoe teenus",H1605&lt;[2]an!$M$37,S1605="kahepoolne vajaduspõhine",U1605="",RANK(D1605,$D1605:$D1605)+COUNTIFS($D$2:D1605,D1605,$F$2:F1605,F1605)-1&gt;1),"",
IF(AND(F1605="Peretoe teenus",H1605&lt;[2]an!$M$37,S1605="kahepoolne vajaduspõhine",U1605&lt;[2]an!$M$37,RANK(D1605,$D1605:$D1605)+COUNTIFS($D$2:D1605,D1605,$F$2:F1605,F1605)-1=1),X1605,
IF(AND(F1605="Peretoe teenus",H1605&lt;[2]an!$M$37,S1605="kahepoolne vajaduspõhine",U1605&lt;[2]an!$M$37,RANK(D1605,$D1605:$D1605)+COUNTIFS($D$2:D1605,D1605,$F$2:F1605,F1605)-1&gt;1),"",
IF(AND(F1605="Peretoe teenus",H1605&lt;[2]an!$M$37,S1605="kahepoolne vajaduspõhine",U1605&gt;=[2]an!$M$37,U1605&lt;=[2]an!$M$38,RANK(D1605,$D1605:$D1605)+COUNTIFS($D$2:D1605,D1605,$F$2:F1605,F1605)-1=1),
((EOMONTH(U1605,0)-U1605+1)*X1605)/DAY(EOMONTH(U1605,0))+(DAY(U1605)-1)*100/DAY(EOMONTH(U1605,0)),
IF(AND(F1605="Peretoe teenus",H1605&lt;[2]an!$M$37,S1605="kahepoolne vajaduspõhine",U1605&gt;=[2]an!$M$37,U1605&lt;=[2]an!$M$38,RANK(D1605,$D1605:$D1605)+COUNTIFS($D$2:D1605,D1605,$F$2:F1605,F1605)-1&gt;1),"",
IF(AND(F1605="Peretoe teenus",H1605&lt;[2]an!$M$37,S1605="kahepoolne vajaduspõhine",U1605&gt;[2]an!$M$38,RANK(D1605,$D1605:$D1605)+COUNTIFS($D$2:D1605,D1605,$F$2:F1605,F1605)-1=1),X1605,
IF(AND(F1605="Peretoe teenus",H1605&lt;[2]an!$M$37,S1605="kahepoolne vajaduspõhine",U1605&gt;[2]an!$M$38,RANK(D1605,$D1605:$D1605)+COUNTIFS($D$2:D1605,D1605,$F$2:F1605,F1605)-1&gt;1),"",X1605*W1605)))))))))))))),"")</f>
        <v/>
      </c>
      <c r="Z1605" s="18" t="str">
        <f t="shared" si="76"/>
        <v/>
      </c>
      <c r="AA1605" s="19" t="str">
        <f>IFERROR(VLOOKUP(E1605,[2]an!$A$3:$B$81,2,FALSE),"")</f>
        <v/>
      </c>
      <c r="AB1605" s="19" t="str">
        <f>IFERROR(VLOOKUP(AA1605,[2]an!$C$2:$D$16,2,FALSE),"")</f>
        <v/>
      </c>
      <c r="AC1605" s="20"/>
      <c r="AD1605" s="21" t="str">
        <f>IF(A1605=[2]an!$F$36,VLOOKUP([2]an!$F$36,[2]an!$F$36:$H$36,3,FALSE),IF(A1605=[2]an!$F$35,VLOOKUP([2]an!$F$35,[2]an!$F$35:$H$35,3,FALSE),IF(A1605=[2]an!$F$33,VLOOKUP([2]an!$F$33,[2]an!$F$33:$H$33,3,FALSE),IF(A1605=[2]an!$F$31,VLOOKUP([2]an!$F$31,[2]an!$F$31:$H$31,3,FALSE),""))))</f>
        <v/>
      </c>
    </row>
    <row r="1606" spans="6:30" x14ac:dyDescent="0.2">
      <c r="F1606" s="10"/>
      <c r="G1606" s="8" t="str">
        <f t="shared" si="77"/>
        <v/>
      </c>
      <c r="H1606" s="13"/>
      <c r="K1606" s="13"/>
      <c r="L1606" s="10"/>
      <c r="M1606" s="10"/>
      <c r="S1606" s="8" t="str">
        <f>IFERROR(VLOOKUP(D1606,[1]peretoe_teenus!$A$2:$L$2000,5,FALSE),"")</f>
        <v/>
      </c>
      <c r="U1606" s="13"/>
      <c r="V1606" s="15" t="str" cm="1">
        <f t="array" ref="V1606">IFERROR(IF(AND(F1606="Tugigrupp",RANK(K1606,$K1606:$K1606)+COUNTIFS($K$2:K1606,K1606,$L$2:L1606,L1606,$M$2:M1606,M1606,$I$2:I1606,I1606,$G$2:G1606,G1606,$F$2:F1606,F1606)-1=1),SUMPRODUCT(($F$2:$F$4154=F1606)*($G$2:$G$4154=G1606)*($K$2:$K$4154=K1606)*($I$2:$I$4154=I1606)*($L$2:$L$4154=L1606)*($M$2:$M$4154=M1606)),""),"")</f>
        <v/>
      </c>
      <c r="W1606" s="15" t="str">
        <f t="shared" si="75"/>
        <v/>
      </c>
      <c r="X1606" s="16" t="str">
        <f>IF(AND(A1606=[2]an!$G$38,F1606=[2]an!$E$40),[2]an!$G$40,IF(AND(A1606=[2]an!$G$38,F1606=[2]an!$E$41),[2]an!$G$41,IF(AND(A1606=[2]an!$G$38,F1606=[2]an!$E$39,H1606&gt;=[2]an!$M$37),[2]an!$G$39,
IF(AND(A1606=[2]an!$G$38,F1606=[2]an!$E$39,H1606&lt;[2]an!$M$37,S1606="kahepoolne vajaduspõhine",U1606=""),[2]an!$M$40,
IF(AND(A1606=[2]an!$G$38,F1606=[2]an!$E$39,H1606&lt;[2]an!$M$37,S1606="kahepoolne vajaduspõhine",U1606&lt;&gt;""),[2]an!$G$39,
IF(AND(A1606=[2]an!$G$38,F1606=[2]an!$E$39,H1606&lt;[2]an!$M$37,S1606&lt;&gt;"kahepoolne vajaduspõhine"),[2]an!$G$39,
IF(AND(A1606=[2]an!$G$38,F1606=[2]an!$E$42),[2]an!$G$42,
IF(AND(A1606=[2]an!$H$38,F1606=[2]an!$E$40),[2]an!$H$40,IF(AND(A1606=[2]an!$H$38,F1606=[2]an!$E$41),[2]an!$H$41,IF(AND(A1606=[2]an!$H$38,F1606=[2]an!$E$39,H1606&gt;=[2]an!$M$37),[2]an!$H$39,
IF(AND(A1606=[2]an!$H$38,F1606=[2]an!$E$39,H1606&lt;[2]an!$M$37,S1606="kahepoolne vajaduspõhine",U1606=""),[2]an!$M$40,
IF(AND(A1606=[2]an!$H$38,F1606=[2]an!$E$39,H1606&lt;[2]an!$M$37,S1606="kahepoolne vajaduspõhine",U1606&lt;&gt;""),[2]an!$H$39,
IF(AND(A1606=[2]an!$H$38,F1606=[2]an!$E$39,H1606&lt;[2]an!$M$37,S1606&lt;&gt;"kahepoolne vajaduspõhine"),[2]an!$H$39,
IF(AND(A1606=[2]an!$H$38,F1606=[2]an!$E$42),[2]an!$H$42,
IF(AND(A1606=[2]an!$I$38,F1606=[2]an!$E$40),[2]an!$I$40,IF(AND(A1606=[2]an!$I$38,F1606=[2]an!$E$41),[2]an!$I$41,IF(AND(A1606=[2]an!$I$38,F1606=[2]an!$E$39,H1606&gt;=[2]an!$M$37),[2]an!$I$39,
IF(AND(A1606=[2]an!$I$38,F1606=[2]an!$E$39,H1606&lt;[2]an!$M$37,S1606="kahepoolne vajaduspõhine",U1606=""),[2]an!$M$40,
IF(AND(A1606=[2]an!$I$38,F1606=[2]an!$E$39,H1606&lt;[2]an!$M$37,S1606="kahepoolne vajaduspõhine",U1606&lt;&gt;""),[2]an!$I$39,
IF(AND(A1606=[2]an!$I$38,F1606=[2]an!$E$39,H1606&lt;[2]an!$M$37,S1606&lt;&gt;"kahepoolne vajaduspõhine"),[2]an!$I$39,
IF(AND(A1606=[2]an!$I$38,F1606=[2]an!$E$42),[2]an!$I$42,
IF(AND(A1606=[2]an!$J$38,F1606=[2]an!$E$40),[2]an!$J$40,IF(AND(A1606=[2]an!$J$38,F1606=[2]an!$E$41),[2]an!$J$41,IF(AND(A1606=[2]an!$J$38,F1606=[2]an!$E$39,H1606&gt;=[2]an!$M$37),[2]an!$J$39,
IF(AND(A1606=[2]an!$J$38,F1606=[2]an!$E$39,H1606&lt;[2]an!$M$37,S1606="kahepoolne vajaduspõhine",U1606=""),[2]an!$M$40,
IF(AND(A1606=[2]an!$J$38,F1606=[2]an!$E$39,H1606&lt;[2]an!$M$37,S1606="kahepoolne vajaduspõhine",U1606&lt;&gt;""),[2]an!$J$39,
IF(AND(A1606=[2]an!$J$38,F1606=[2]an!$E$39,H1606&lt;[2]an!$M$37,S1606&lt;&gt;"kahepoolne vajaduspõhine"),[2]an!$J$39,
IF(AND(A1606=[2]an!$J$38,F1606=[2]an!$E$42),[2]an!$J$42,""))))))))))))))))))))))))))))</f>
        <v/>
      </c>
      <c r="Y1606" s="17" t="str">
        <f>IFERROR(IF(F1606="Tugigrupp",0,
IF(AND(F1606="Peretoe teenus",H1606&gt;=[2]an!$M$37,RANK(D1606,$D1606:$D1606)+COUNTIFS($D$2:D1606,D1606,$F$2:F1606,F1606)-1&gt;1),"",
IF(AND(F1606="Peretoe teenus",H1606&gt;=[2]an!$M$37,RANK(D1606,$D1606:$D1606)+COUNTIFS($D$2:D1606,D1606,$F$2:F1606,F1606)-1=1,MONTH(H1606)=MONTH(K1606)=TRUE,YEAR(H1606)=YEAR(K1606)=TRUE),((EOMONTH(H1606,0)-H1606+1)*X1606)/DAY(EOMONTH(H1606,0)),
IF(AND(F1606="Peretoe teenus",H1606&gt;=[2]an!$M$37,RANK(D1606,$D1606:$D1606)+COUNTIFS($D$2:D1606,D1606,$F$2:F1606,F1606)-1=1),X1606,
IF(AND(F1606="Peretoe teenus",H1606&lt;[2]an!$M$37,S1606&lt;&gt;"kahepoolne vajaduspõhine",RANK(D1606,$D1606:$D1606)+COUNTIFS($D$2:D1606,D1606,$F$2:F1606,F1606)-1=1),X1606,
IF(AND(F1606="Peretoe teenus",H1606&lt;[2]an!$M$37,S1606&lt;&gt;"kahepoolne vajaduspõhine",RANK(D1606,$D1606:$D1606)+COUNTIFS($D$2:D1606,D1606,$F$2:F1606,F1606)-1&gt;1),"",
IF(AND(F1606="Peretoe teenus",H1606&lt;[2]an!$M$37,S1606="kahepoolne vajaduspõhine",U1606="",RANK(D1606,$D1606:$D1606)+COUNTIFS($D$2:D1606,D1606,$F$2:F1606,F1606)-1=1),X1606,
IF(AND(F1606="Peretoe teenus",H1606&lt;[2]an!$M$37,S1606="kahepoolne vajaduspõhine",U1606="",RANK(D1606,$D1606:$D1606)+COUNTIFS($D$2:D1606,D1606,$F$2:F1606,F1606)-1&gt;1),"",
IF(AND(F1606="Peretoe teenus",H1606&lt;[2]an!$M$37,S1606="kahepoolne vajaduspõhine",U1606&lt;[2]an!$M$37,RANK(D1606,$D1606:$D1606)+COUNTIFS($D$2:D1606,D1606,$F$2:F1606,F1606)-1=1),X1606,
IF(AND(F1606="Peretoe teenus",H1606&lt;[2]an!$M$37,S1606="kahepoolne vajaduspõhine",U1606&lt;[2]an!$M$37,RANK(D1606,$D1606:$D1606)+COUNTIFS($D$2:D1606,D1606,$F$2:F1606,F1606)-1&gt;1),"",
IF(AND(F1606="Peretoe teenus",H1606&lt;[2]an!$M$37,S1606="kahepoolne vajaduspõhine",U1606&gt;=[2]an!$M$37,U1606&lt;=[2]an!$M$38,RANK(D1606,$D1606:$D1606)+COUNTIFS($D$2:D1606,D1606,$F$2:F1606,F1606)-1=1),
((EOMONTH(U1606,0)-U1606+1)*X1606)/DAY(EOMONTH(U1606,0))+(DAY(U1606)-1)*100/DAY(EOMONTH(U1606,0)),
IF(AND(F1606="Peretoe teenus",H1606&lt;[2]an!$M$37,S1606="kahepoolne vajaduspõhine",U1606&gt;=[2]an!$M$37,U1606&lt;=[2]an!$M$38,RANK(D1606,$D1606:$D1606)+COUNTIFS($D$2:D1606,D1606,$F$2:F1606,F1606)-1&gt;1),"",
IF(AND(F1606="Peretoe teenus",H1606&lt;[2]an!$M$37,S1606="kahepoolne vajaduspõhine",U1606&gt;[2]an!$M$38,RANK(D1606,$D1606:$D1606)+COUNTIFS($D$2:D1606,D1606,$F$2:F1606,F1606)-1=1),X1606,
IF(AND(F1606="Peretoe teenus",H1606&lt;[2]an!$M$37,S1606="kahepoolne vajaduspõhine",U1606&gt;[2]an!$M$38,RANK(D1606,$D1606:$D1606)+COUNTIFS($D$2:D1606,D1606,$F$2:F1606,F1606)-1&gt;1),"",X1606*W1606)))))))))))))),"")</f>
        <v/>
      </c>
      <c r="Z1606" s="18" t="str">
        <f t="shared" si="76"/>
        <v/>
      </c>
      <c r="AA1606" s="19" t="str">
        <f>IFERROR(VLOOKUP(E1606,[2]an!$A$3:$B$81,2,FALSE),"")</f>
        <v/>
      </c>
      <c r="AB1606" s="19" t="str">
        <f>IFERROR(VLOOKUP(AA1606,[2]an!$C$2:$D$16,2,FALSE),"")</f>
        <v/>
      </c>
      <c r="AC1606" s="20"/>
      <c r="AD1606" s="21" t="str">
        <f>IF(A1606=[2]an!$F$36,VLOOKUP([2]an!$F$36,[2]an!$F$36:$H$36,3,FALSE),IF(A1606=[2]an!$F$35,VLOOKUP([2]an!$F$35,[2]an!$F$35:$H$35,3,FALSE),IF(A1606=[2]an!$F$33,VLOOKUP([2]an!$F$33,[2]an!$F$33:$H$33,3,FALSE),IF(A1606=[2]an!$F$31,VLOOKUP([2]an!$F$31,[2]an!$F$31:$H$31,3,FALSE),""))))</f>
        <v/>
      </c>
    </row>
    <row r="1607" spans="6:30" x14ac:dyDescent="0.2">
      <c r="F1607" s="10"/>
      <c r="G1607" s="8" t="str">
        <f t="shared" si="77"/>
        <v/>
      </c>
      <c r="H1607" s="13"/>
      <c r="K1607" s="13"/>
      <c r="L1607" s="10"/>
      <c r="M1607" s="10"/>
      <c r="S1607" s="8" t="str">
        <f>IFERROR(VLOOKUP(D1607,[1]peretoe_teenus!$A$2:$L$2000,5,FALSE),"")</f>
        <v/>
      </c>
      <c r="U1607" s="13"/>
      <c r="V1607" s="15" t="str" cm="1">
        <f t="array" ref="V1607">IFERROR(IF(AND(F1607="Tugigrupp",RANK(K1607,$K1607:$K1607)+COUNTIFS($K$2:K1607,K1607,$L$2:L1607,L1607,$M$2:M1607,M1607,$I$2:I1607,I1607,$G$2:G1607,G1607,$F$2:F1607,F1607)-1=1),SUMPRODUCT(($F$2:$F$4154=F1607)*($G$2:$G$4154=G1607)*($K$2:$K$4154=K1607)*($I$2:$I$4154=I1607)*($L$2:$L$4154=L1607)*($M$2:$M$4154=M1607)),""),"")</f>
        <v/>
      </c>
      <c r="W1607" s="15" t="str">
        <f t="shared" si="75"/>
        <v/>
      </c>
      <c r="X1607" s="16" t="str">
        <f>IF(AND(A1607=[2]an!$G$38,F1607=[2]an!$E$40),[2]an!$G$40,IF(AND(A1607=[2]an!$G$38,F1607=[2]an!$E$41),[2]an!$G$41,IF(AND(A1607=[2]an!$G$38,F1607=[2]an!$E$39,H1607&gt;=[2]an!$M$37),[2]an!$G$39,
IF(AND(A1607=[2]an!$G$38,F1607=[2]an!$E$39,H1607&lt;[2]an!$M$37,S1607="kahepoolne vajaduspõhine",U1607=""),[2]an!$M$40,
IF(AND(A1607=[2]an!$G$38,F1607=[2]an!$E$39,H1607&lt;[2]an!$M$37,S1607="kahepoolne vajaduspõhine",U1607&lt;&gt;""),[2]an!$G$39,
IF(AND(A1607=[2]an!$G$38,F1607=[2]an!$E$39,H1607&lt;[2]an!$M$37,S1607&lt;&gt;"kahepoolne vajaduspõhine"),[2]an!$G$39,
IF(AND(A1607=[2]an!$G$38,F1607=[2]an!$E$42),[2]an!$G$42,
IF(AND(A1607=[2]an!$H$38,F1607=[2]an!$E$40),[2]an!$H$40,IF(AND(A1607=[2]an!$H$38,F1607=[2]an!$E$41),[2]an!$H$41,IF(AND(A1607=[2]an!$H$38,F1607=[2]an!$E$39,H1607&gt;=[2]an!$M$37),[2]an!$H$39,
IF(AND(A1607=[2]an!$H$38,F1607=[2]an!$E$39,H1607&lt;[2]an!$M$37,S1607="kahepoolne vajaduspõhine",U1607=""),[2]an!$M$40,
IF(AND(A1607=[2]an!$H$38,F1607=[2]an!$E$39,H1607&lt;[2]an!$M$37,S1607="kahepoolne vajaduspõhine",U1607&lt;&gt;""),[2]an!$H$39,
IF(AND(A1607=[2]an!$H$38,F1607=[2]an!$E$39,H1607&lt;[2]an!$M$37,S1607&lt;&gt;"kahepoolne vajaduspõhine"),[2]an!$H$39,
IF(AND(A1607=[2]an!$H$38,F1607=[2]an!$E$42),[2]an!$H$42,
IF(AND(A1607=[2]an!$I$38,F1607=[2]an!$E$40),[2]an!$I$40,IF(AND(A1607=[2]an!$I$38,F1607=[2]an!$E$41),[2]an!$I$41,IF(AND(A1607=[2]an!$I$38,F1607=[2]an!$E$39,H1607&gt;=[2]an!$M$37),[2]an!$I$39,
IF(AND(A1607=[2]an!$I$38,F1607=[2]an!$E$39,H1607&lt;[2]an!$M$37,S1607="kahepoolne vajaduspõhine",U1607=""),[2]an!$M$40,
IF(AND(A1607=[2]an!$I$38,F1607=[2]an!$E$39,H1607&lt;[2]an!$M$37,S1607="kahepoolne vajaduspõhine",U1607&lt;&gt;""),[2]an!$I$39,
IF(AND(A1607=[2]an!$I$38,F1607=[2]an!$E$39,H1607&lt;[2]an!$M$37,S1607&lt;&gt;"kahepoolne vajaduspõhine"),[2]an!$I$39,
IF(AND(A1607=[2]an!$I$38,F1607=[2]an!$E$42),[2]an!$I$42,
IF(AND(A1607=[2]an!$J$38,F1607=[2]an!$E$40),[2]an!$J$40,IF(AND(A1607=[2]an!$J$38,F1607=[2]an!$E$41),[2]an!$J$41,IF(AND(A1607=[2]an!$J$38,F1607=[2]an!$E$39,H1607&gt;=[2]an!$M$37),[2]an!$J$39,
IF(AND(A1607=[2]an!$J$38,F1607=[2]an!$E$39,H1607&lt;[2]an!$M$37,S1607="kahepoolne vajaduspõhine",U1607=""),[2]an!$M$40,
IF(AND(A1607=[2]an!$J$38,F1607=[2]an!$E$39,H1607&lt;[2]an!$M$37,S1607="kahepoolne vajaduspõhine",U1607&lt;&gt;""),[2]an!$J$39,
IF(AND(A1607=[2]an!$J$38,F1607=[2]an!$E$39,H1607&lt;[2]an!$M$37,S1607&lt;&gt;"kahepoolne vajaduspõhine"),[2]an!$J$39,
IF(AND(A1607=[2]an!$J$38,F1607=[2]an!$E$42),[2]an!$J$42,""))))))))))))))))))))))))))))</f>
        <v/>
      </c>
      <c r="Y1607" s="17" t="str">
        <f>IFERROR(IF(F1607="Tugigrupp",0,
IF(AND(F1607="Peretoe teenus",H1607&gt;=[2]an!$M$37,RANK(D1607,$D1607:$D1607)+COUNTIFS($D$2:D1607,D1607,$F$2:F1607,F1607)-1&gt;1),"",
IF(AND(F1607="Peretoe teenus",H1607&gt;=[2]an!$M$37,RANK(D1607,$D1607:$D1607)+COUNTIFS($D$2:D1607,D1607,$F$2:F1607,F1607)-1=1,MONTH(H1607)=MONTH(K1607)=TRUE,YEAR(H1607)=YEAR(K1607)=TRUE),((EOMONTH(H1607,0)-H1607+1)*X1607)/DAY(EOMONTH(H1607,0)),
IF(AND(F1607="Peretoe teenus",H1607&gt;=[2]an!$M$37,RANK(D1607,$D1607:$D1607)+COUNTIFS($D$2:D1607,D1607,$F$2:F1607,F1607)-1=1),X1607,
IF(AND(F1607="Peretoe teenus",H1607&lt;[2]an!$M$37,S1607&lt;&gt;"kahepoolne vajaduspõhine",RANK(D1607,$D1607:$D1607)+COUNTIFS($D$2:D1607,D1607,$F$2:F1607,F1607)-1=1),X1607,
IF(AND(F1607="Peretoe teenus",H1607&lt;[2]an!$M$37,S1607&lt;&gt;"kahepoolne vajaduspõhine",RANK(D1607,$D1607:$D1607)+COUNTIFS($D$2:D1607,D1607,$F$2:F1607,F1607)-1&gt;1),"",
IF(AND(F1607="Peretoe teenus",H1607&lt;[2]an!$M$37,S1607="kahepoolne vajaduspõhine",U1607="",RANK(D1607,$D1607:$D1607)+COUNTIFS($D$2:D1607,D1607,$F$2:F1607,F1607)-1=1),X1607,
IF(AND(F1607="Peretoe teenus",H1607&lt;[2]an!$M$37,S1607="kahepoolne vajaduspõhine",U1607="",RANK(D1607,$D1607:$D1607)+COUNTIFS($D$2:D1607,D1607,$F$2:F1607,F1607)-1&gt;1),"",
IF(AND(F1607="Peretoe teenus",H1607&lt;[2]an!$M$37,S1607="kahepoolne vajaduspõhine",U1607&lt;[2]an!$M$37,RANK(D1607,$D1607:$D1607)+COUNTIFS($D$2:D1607,D1607,$F$2:F1607,F1607)-1=1),X1607,
IF(AND(F1607="Peretoe teenus",H1607&lt;[2]an!$M$37,S1607="kahepoolne vajaduspõhine",U1607&lt;[2]an!$M$37,RANK(D1607,$D1607:$D1607)+COUNTIFS($D$2:D1607,D1607,$F$2:F1607,F1607)-1&gt;1),"",
IF(AND(F1607="Peretoe teenus",H1607&lt;[2]an!$M$37,S1607="kahepoolne vajaduspõhine",U1607&gt;=[2]an!$M$37,U1607&lt;=[2]an!$M$38,RANK(D1607,$D1607:$D1607)+COUNTIFS($D$2:D1607,D1607,$F$2:F1607,F1607)-1=1),
((EOMONTH(U1607,0)-U1607+1)*X1607)/DAY(EOMONTH(U1607,0))+(DAY(U1607)-1)*100/DAY(EOMONTH(U1607,0)),
IF(AND(F1607="Peretoe teenus",H1607&lt;[2]an!$M$37,S1607="kahepoolne vajaduspõhine",U1607&gt;=[2]an!$M$37,U1607&lt;=[2]an!$M$38,RANK(D1607,$D1607:$D1607)+COUNTIFS($D$2:D1607,D1607,$F$2:F1607,F1607)-1&gt;1),"",
IF(AND(F1607="Peretoe teenus",H1607&lt;[2]an!$M$37,S1607="kahepoolne vajaduspõhine",U1607&gt;[2]an!$M$38,RANK(D1607,$D1607:$D1607)+COUNTIFS($D$2:D1607,D1607,$F$2:F1607,F1607)-1=1),X1607,
IF(AND(F1607="Peretoe teenus",H1607&lt;[2]an!$M$37,S1607="kahepoolne vajaduspõhine",U1607&gt;[2]an!$M$38,RANK(D1607,$D1607:$D1607)+COUNTIFS($D$2:D1607,D1607,$F$2:F1607,F1607)-1&gt;1),"",X1607*W1607)))))))))))))),"")</f>
        <v/>
      </c>
      <c r="Z1607" s="18" t="str">
        <f t="shared" si="76"/>
        <v/>
      </c>
      <c r="AA1607" s="19" t="str">
        <f>IFERROR(VLOOKUP(E1607,[2]an!$A$3:$B$81,2,FALSE),"")</f>
        <v/>
      </c>
      <c r="AB1607" s="19" t="str">
        <f>IFERROR(VLOOKUP(AA1607,[2]an!$C$2:$D$16,2,FALSE),"")</f>
        <v/>
      </c>
      <c r="AC1607" s="20"/>
      <c r="AD1607" s="21" t="str">
        <f>IF(A1607=[2]an!$F$36,VLOOKUP([2]an!$F$36,[2]an!$F$36:$H$36,3,FALSE),IF(A1607=[2]an!$F$35,VLOOKUP([2]an!$F$35,[2]an!$F$35:$H$35,3,FALSE),IF(A1607=[2]an!$F$33,VLOOKUP([2]an!$F$33,[2]an!$F$33:$H$33,3,FALSE),IF(A1607=[2]an!$F$31,VLOOKUP([2]an!$F$31,[2]an!$F$31:$H$31,3,FALSE),""))))</f>
        <v/>
      </c>
    </row>
    <row r="1608" spans="6:30" x14ac:dyDescent="0.2">
      <c r="F1608" s="10"/>
      <c r="G1608" s="8" t="str">
        <f t="shared" si="77"/>
        <v/>
      </c>
      <c r="H1608" s="13"/>
      <c r="K1608" s="13"/>
      <c r="L1608" s="10"/>
      <c r="M1608" s="10"/>
      <c r="S1608" s="8" t="str">
        <f>IFERROR(VLOOKUP(D1608,[1]peretoe_teenus!$A$2:$L$2000,5,FALSE),"")</f>
        <v/>
      </c>
      <c r="U1608" s="13"/>
      <c r="V1608" s="15" t="str" cm="1">
        <f t="array" ref="V1608">IFERROR(IF(AND(F1608="Tugigrupp",RANK(K1608,$K1608:$K1608)+COUNTIFS($K$2:K1608,K1608,$L$2:L1608,L1608,$M$2:M1608,M1608,$I$2:I1608,I1608,$G$2:G1608,G1608,$F$2:F1608,F1608)-1=1),SUMPRODUCT(($F$2:$F$4154=F1608)*($G$2:$G$4154=G1608)*($K$2:$K$4154=K1608)*($I$2:$I$4154=I1608)*($L$2:$L$4154=L1608)*($M$2:$M$4154=M1608)),""),"")</f>
        <v/>
      </c>
      <c r="W1608" s="15" t="str">
        <f t="shared" si="75"/>
        <v/>
      </c>
      <c r="X1608" s="16" t="str">
        <f>IF(AND(A1608=[2]an!$G$38,F1608=[2]an!$E$40),[2]an!$G$40,IF(AND(A1608=[2]an!$G$38,F1608=[2]an!$E$41),[2]an!$G$41,IF(AND(A1608=[2]an!$G$38,F1608=[2]an!$E$39,H1608&gt;=[2]an!$M$37),[2]an!$G$39,
IF(AND(A1608=[2]an!$G$38,F1608=[2]an!$E$39,H1608&lt;[2]an!$M$37,S1608="kahepoolne vajaduspõhine",U1608=""),[2]an!$M$40,
IF(AND(A1608=[2]an!$G$38,F1608=[2]an!$E$39,H1608&lt;[2]an!$M$37,S1608="kahepoolne vajaduspõhine",U1608&lt;&gt;""),[2]an!$G$39,
IF(AND(A1608=[2]an!$G$38,F1608=[2]an!$E$39,H1608&lt;[2]an!$M$37,S1608&lt;&gt;"kahepoolne vajaduspõhine"),[2]an!$G$39,
IF(AND(A1608=[2]an!$G$38,F1608=[2]an!$E$42),[2]an!$G$42,
IF(AND(A1608=[2]an!$H$38,F1608=[2]an!$E$40),[2]an!$H$40,IF(AND(A1608=[2]an!$H$38,F1608=[2]an!$E$41),[2]an!$H$41,IF(AND(A1608=[2]an!$H$38,F1608=[2]an!$E$39,H1608&gt;=[2]an!$M$37),[2]an!$H$39,
IF(AND(A1608=[2]an!$H$38,F1608=[2]an!$E$39,H1608&lt;[2]an!$M$37,S1608="kahepoolne vajaduspõhine",U1608=""),[2]an!$M$40,
IF(AND(A1608=[2]an!$H$38,F1608=[2]an!$E$39,H1608&lt;[2]an!$M$37,S1608="kahepoolne vajaduspõhine",U1608&lt;&gt;""),[2]an!$H$39,
IF(AND(A1608=[2]an!$H$38,F1608=[2]an!$E$39,H1608&lt;[2]an!$M$37,S1608&lt;&gt;"kahepoolne vajaduspõhine"),[2]an!$H$39,
IF(AND(A1608=[2]an!$H$38,F1608=[2]an!$E$42),[2]an!$H$42,
IF(AND(A1608=[2]an!$I$38,F1608=[2]an!$E$40),[2]an!$I$40,IF(AND(A1608=[2]an!$I$38,F1608=[2]an!$E$41),[2]an!$I$41,IF(AND(A1608=[2]an!$I$38,F1608=[2]an!$E$39,H1608&gt;=[2]an!$M$37),[2]an!$I$39,
IF(AND(A1608=[2]an!$I$38,F1608=[2]an!$E$39,H1608&lt;[2]an!$M$37,S1608="kahepoolne vajaduspõhine",U1608=""),[2]an!$M$40,
IF(AND(A1608=[2]an!$I$38,F1608=[2]an!$E$39,H1608&lt;[2]an!$M$37,S1608="kahepoolne vajaduspõhine",U1608&lt;&gt;""),[2]an!$I$39,
IF(AND(A1608=[2]an!$I$38,F1608=[2]an!$E$39,H1608&lt;[2]an!$M$37,S1608&lt;&gt;"kahepoolne vajaduspõhine"),[2]an!$I$39,
IF(AND(A1608=[2]an!$I$38,F1608=[2]an!$E$42),[2]an!$I$42,
IF(AND(A1608=[2]an!$J$38,F1608=[2]an!$E$40),[2]an!$J$40,IF(AND(A1608=[2]an!$J$38,F1608=[2]an!$E$41),[2]an!$J$41,IF(AND(A1608=[2]an!$J$38,F1608=[2]an!$E$39,H1608&gt;=[2]an!$M$37),[2]an!$J$39,
IF(AND(A1608=[2]an!$J$38,F1608=[2]an!$E$39,H1608&lt;[2]an!$M$37,S1608="kahepoolne vajaduspõhine",U1608=""),[2]an!$M$40,
IF(AND(A1608=[2]an!$J$38,F1608=[2]an!$E$39,H1608&lt;[2]an!$M$37,S1608="kahepoolne vajaduspõhine",U1608&lt;&gt;""),[2]an!$J$39,
IF(AND(A1608=[2]an!$J$38,F1608=[2]an!$E$39,H1608&lt;[2]an!$M$37,S1608&lt;&gt;"kahepoolne vajaduspõhine"),[2]an!$J$39,
IF(AND(A1608=[2]an!$J$38,F1608=[2]an!$E$42),[2]an!$J$42,""))))))))))))))))))))))))))))</f>
        <v/>
      </c>
      <c r="Y1608" s="17" t="str">
        <f>IFERROR(IF(F1608="Tugigrupp",0,
IF(AND(F1608="Peretoe teenus",H1608&gt;=[2]an!$M$37,RANK(D1608,$D1608:$D1608)+COUNTIFS($D$2:D1608,D1608,$F$2:F1608,F1608)-1&gt;1),"",
IF(AND(F1608="Peretoe teenus",H1608&gt;=[2]an!$M$37,RANK(D1608,$D1608:$D1608)+COUNTIFS($D$2:D1608,D1608,$F$2:F1608,F1608)-1=1,MONTH(H1608)=MONTH(K1608)=TRUE,YEAR(H1608)=YEAR(K1608)=TRUE),((EOMONTH(H1608,0)-H1608+1)*X1608)/DAY(EOMONTH(H1608,0)),
IF(AND(F1608="Peretoe teenus",H1608&gt;=[2]an!$M$37,RANK(D1608,$D1608:$D1608)+COUNTIFS($D$2:D1608,D1608,$F$2:F1608,F1608)-1=1),X1608,
IF(AND(F1608="Peretoe teenus",H1608&lt;[2]an!$M$37,S1608&lt;&gt;"kahepoolne vajaduspõhine",RANK(D1608,$D1608:$D1608)+COUNTIFS($D$2:D1608,D1608,$F$2:F1608,F1608)-1=1),X1608,
IF(AND(F1608="Peretoe teenus",H1608&lt;[2]an!$M$37,S1608&lt;&gt;"kahepoolne vajaduspõhine",RANK(D1608,$D1608:$D1608)+COUNTIFS($D$2:D1608,D1608,$F$2:F1608,F1608)-1&gt;1),"",
IF(AND(F1608="Peretoe teenus",H1608&lt;[2]an!$M$37,S1608="kahepoolne vajaduspõhine",U1608="",RANK(D1608,$D1608:$D1608)+COUNTIFS($D$2:D1608,D1608,$F$2:F1608,F1608)-1=1),X1608,
IF(AND(F1608="Peretoe teenus",H1608&lt;[2]an!$M$37,S1608="kahepoolne vajaduspõhine",U1608="",RANK(D1608,$D1608:$D1608)+COUNTIFS($D$2:D1608,D1608,$F$2:F1608,F1608)-1&gt;1),"",
IF(AND(F1608="Peretoe teenus",H1608&lt;[2]an!$M$37,S1608="kahepoolne vajaduspõhine",U1608&lt;[2]an!$M$37,RANK(D1608,$D1608:$D1608)+COUNTIFS($D$2:D1608,D1608,$F$2:F1608,F1608)-1=1),X1608,
IF(AND(F1608="Peretoe teenus",H1608&lt;[2]an!$M$37,S1608="kahepoolne vajaduspõhine",U1608&lt;[2]an!$M$37,RANK(D1608,$D1608:$D1608)+COUNTIFS($D$2:D1608,D1608,$F$2:F1608,F1608)-1&gt;1),"",
IF(AND(F1608="Peretoe teenus",H1608&lt;[2]an!$M$37,S1608="kahepoolne vajaduspõhine",U1608&gt;=[2]an!$M$37,U1608&lt;=[2]an!$M$38,RANK(D1608,$D1608:$D1608)+COUNTIFS($D$2:D1608,D1608,$F$2:F1608,F1608)-1=1),
((EOMONTH(U1608,0)-U1608+1)*X1608)/DAY(EOMONTH(U1608,0))+(DAY(U1608)-1)*100/DAY(EOMONTH(U1608,0)),
IF(AND(F1608="Peretoe teenus",H1608&lt;[2]an!$M$37,S1608="kahepoolne vajaduspõhine",U1608&gt;=[2]an!$M$37,U1608&lt;=[2]an!$M$38,RANK(D1608,$D1608:$D1608)+COUNTIFS($D$2:D1608,D1608,$F$2:F1608,F1608)-1&gt;1),"",
IF(AND(F1608="Peretoe teenus",H1608&lt;[2]an!$M$37,S1608="kahepoolne vajaduspõhine",U1608&gt;[2]an!$M$38,RANK(D1608,$D1608:$D1608)+COUNTIFS($D$2:D1608,D1608,$F$2:F1608,F1608)-1=1),X1608,
IF(AND(F1608="Peretoe teenus",H1608&lt;[2]an!$M$37,S1608="kahepoolne vajaduspõhine",U1608&gt;[2]an!$M$38,RANK(D1608,$D1608:$D1608)+COUNTIFS($D$2:D1608,D1608,$F$2:F1608,F1608)-1&gt;1),"",X1608*W1608)))))))))))))),"")</f>
        <v/>
      </c>
      <c r="Z1608" s="18" t="str">
        <f t="shared" si="76"/>
        <v/>
      </c>
      <c r="AA1608" s="19" t="str">
        <f>IFERROR(VLOOKUP(E1608,[2]an!$A$3:$B$81,2,FALSE),"")</f>
        <v/>
      </c>
      <c r="AB1608" s="19" t="str">
        <f>IFERROR(VLOOKUP(AA1608,[2]an!$C$2:$D$16,2,FALSE),"")</f>
        <v/>
      </c>
      <c r="AC1608" s="20"/>
      <c r="AD1608" s="21" t="str">
        <f>IF(A1608=[2]an!$F$36,VLOOKUP([2]an!$F$36,[2]an!$F$36:$H$36,3,FALSE),IF(A1608=[2]an!$F$35,VLOOKUP([2]an!$F$35,[2]an!$F$35:$H$35,3,FALSE),IF(A1608=[2]an!$F$33,VLOOKUP([2]an!$F$33,[2]an!$F$33:$H$33,3,FALSE),IF(A1608=[2]an!$F$31,VLOOKUP([2]an!$F$31,[2]an!$F$31:$H$31,3,FALSE),""))))</f>
        <v/>
      </c>
    </row>
    <row r="1609" spans="6:30" x14ac:dyDescent="0.2">
      <c r="F1609" s="10"/>
      <c r="G1609" s="8" t="str">
        <f t="shared" si="77"/>
        <v/>
      </c>
      <c r="H1609" s="13"/>
      <c r="K1609" s="13"/>
      <c r="L1609" s="10"/>
      <c r="M1609" s="10"/>
      <c r="S1609" s="8" t="str">
        <f>IFERROR(VLOOKUP(D1609,[1]peretoe_teenus!$A$2:$L$2000,5,FALSE),"")</f>
        <v/>
      </c>
      <c r="U1609" s="13"/>
      <c r="V1609" s="15" t="str" cm="1">
        <f t="array" ref="V1609">IFERROR(IF(AND(F1609="Tugigrupp",RANK(K1609,$K1609:$K1609)+COUNTIFS($K$2:K1609,K1609,$L$2:L1609,L1609,$M$2:M1609,M1609,$I$2:I1609,I1609,$G$2:G1609,G1609,$F$2:F1609,F1609)-1=1),SUMPRODUCT(($F$2:$F$4154=F1609)*($G$2:$G$4154=G1609)*($K$2:$K$4154=K1609)*($I$2:$I$4154=I1609)*($L$2:$L$4154=L1609)*($M$2:$M$4154=M1609)),""),"")</f>
        <v/>
      </c>
      <c r="W1609" s="15" t="str">
        <f t="shared" si="75"/>
        <v/>
      </c>
      <c r="X1609" s="16" t="str">
        <f>IF(AND(A1609=[2]an!$G$38,F1609=[2]an!$E$40),[2]an!$G$40,IF(AND(A1609=[2]an!$G$38,F1609=[2]an!$E$41),[2]an!$G$41,IF(AND(A1609=[2]an!$G$38,F1609=[2]an!$E$39,H1609&gt;=[2]an!$M$37),[2]an!$G$39,
IF(AND(A1609=[2]an!$G$38,F1609=[2]an!$E$39,H1609&lt;[2]an!$M$37,S1609="kahepoolne vajaduspõhine",U1609=""),[2]an!$M$40,
IF(AND(A1609=[2]an!$G$38,F1609=[2]an!$E$39,H1609&lt;[2]an!$M$37,S1609="kahepoolne vajaduspõhine",U1609&lt;&gt;""),[2]an!$G$39,
IF(AND(A1609=[2]an!$G$38,F1609=[2]an!$E$39,H1609&lt;[2]an!$M$37,S1609&lt;&gt;"kahepoolne vajaduspõhine"),[2]an!$G$39,
IF(AND(A1609=[2]an!$G$38,F1609=[2]an!$E$42),[2]an!$G$42,
IF(AND(A1609=[2]an!$H$38,F1609=[2]an!$E$40),[2]an!$H$40,IF(AND(A1609=[2]an!$H$38,F1609=[2]an!$E$41),[2]an!$H$41,IF(AND(A1609=[2]an!$H$38,F1609=[2]an!$E$39,H1609&gt;=[2]an!$M$37),[2]an!$H$39,
IF(AND(A1609=[2]an!$H$38,F1609=[2]an!$E$39,H1609&lt;[2]an!$M$37,S1609="kahepoolne vajaduspõhine",U1609=""),[2]an!$M$40,
IF(AND(A1609=[2]an!$H$38,F1609=[2]an!$E$39,H1609&lt;[2]an!$M$37,S1609="kahepoolne vajaduspõhine",U1609&lt;&gt;""),[2]an!$H$39,
IF(AND(A1609=[2]an!$H$38,F1609=[2]an!$E$39,H1609&lt;[2]an!$M$37,S1609&lt;&gt;"kahepoolne vajaduspõhine"),[2]an!$H$39,
IF(AND(A1609=[2]an!$H$38,F1609=[2]an!$E$42),[2]an!$H$42,
IF(AND(A1609=[2]an!$I$38,F1609=[2]an!$E$40),[2]an!$I$40,IF(AND(A1609=[2]an!$I$38,F1609=[2]an!$E$41),[2]an!$I$41,IF(AND(A1609=[2]an!$I$38,F1609=[2]an!$E$39,H1609&gt;=[2]an!$M$37),[2]an!$I$39,
IF(AND(A1609=[2]an!$I$38,F1609=[2]an!$E$39,H1609&lt;[2]an!$M$37,S1609="kahepoolne vajaduspõhine",U1609=""),[2]an!$M$40,
IF(AND(A1609=[2]an!$I$38,F1609=[2]an!$E$39,H1609&lt;[2]an!$M$37,S1609="kahepoolne vajaduspõhine",U1609&lt;&gt;""),[2]an!$I$39,
IF(AND(A1609=[2]an!$I$38,F1609=[2]an!$E$39,H1609&lt;[2]an!$M$37,S1609&lt;&gt;"kahepoolne vajaduspõhine"),[2]an!$I$39,
IF(AND(A1609=[2]an!$I$38,F1609=[2]an!$E$42),[2]an!$I$42,
IF(AND(A1609=[2]an!$J$38,F1609=[2]an!$E$40),[2]an!$J$40,IF(AND(A1609=[2]an!$J$38,F1609=[2]an!$E$41),[2]an!$J$41,IF(AND(A1609=[2]an!$J$38,F1609=[2]an!$E$39,H1609&gt;=[2]an!$M$37),[2]an!$J$39,
IF(AND(A1609=[2]an!$J$38,F1609=[2]an!$E$39,H1609&lt;[2]an!$M$37,S1609="kahepoolne vajaduspõhine",U1609=""),[2]an!$M$40,
IF(AND(A1609=[2]an!$J$38,F1609=[2]an!$E$39,H1609&lt;[2]an!$M$37,S1609="kahepoolne vajaduspõhine",U1609&lt;&gt;""),[2]an!$J$39,
IF(AND(A1609=[2]an!$J$38,F1609=[2]an!$E$39,H1609&lt;[2]an!$M$37,S1609&lt;&gt;"kahepoolne vajaduspõhine"),[2]an!$J$39,
IF(AND(A1609=[2]an!$J$38,F1609=[2]an!$E$42),[2]an!$J$42,""))))))))))))))))))))))))))))</f>
        <v/>
      </c>
      <c r="Y1609" s="17" t="str">
        <f>IFERROR(IF(F1609="Tugigrupp",0,
IF(AND(F1609="Peretoe teenus",H1609&gt;=[2]an!$M$37,RANK(D1609,$D1609:$D1609)+COUNTIFS($D$2:D1609,D1609,$F$2:F1609,F1609)-1&gt;1),"",
IF(AND(F1609="Peretoe teenus",H1609&gt;=[2]an!$M$37,RANK(D1609,$D1609:$D1609)+COUNTIFS($D$2:D1609,D1609,$F$2:F1609,F1609)-1=1,MONTH(H1609)=MONTH(K1609)=TRUE,YEAR(H1609)=YEAR(K1609)=TRUE),((EOMONTH(H1609,0)-H1609+1)*X1609)/DAY(EOMONTH(H1609,0)),
IF(AND(F1609="Peretoe teenus",H1609&gt;=[2]an!$M$37,RANK(D1609,$D1609:$D1609)+COUNTIFS($D$2:D1609,D1609,$F$2:F1609,F1609)-1=1),X1609,
IF(AND(F1609="Peretoe teenus",H1609&lt;[2]an!$M$37,S1609&lt;&gt;"kahepoolne vajaduspõhine",RANK(D1609,$D1609:$D1609)+COUNTIFS($D$2:D1609,D1609,$F$2:F1609,F1609)-1=1),X1609,
IF(AND(F1609="Peretoe teenus",H1609&lt;[2]an!$M$37,S1609&lt;&gt;"kahepoolne vajaduspõhine",RANK(D1609,$D1609:$D1609)+COUNTIFS($D$2:D1609,D1609,$F$2:F1609,F1609)-1&gt;1),"",
IF(AND(F1609="Peretoe teenus",H1609&lt;[2]an!$M$37,S1609="kahepoolne vajaduspõhine",U1609="",RANK(D1609,$D1609:$D1609)+COUNTIFS($D$2:D1609,D1609,$F$2:F1609,F1609)-1=1),X1609,
IF(AND(F1609="Peretoe teenus",H1609&lt;[2]an!$M$37,S1609="kahepoolne vajaduspõhine",U1609="",RANK(D1609,$D1609:$D1609)+COUNTIFS($D$2:D1609,D1609,$F$2:F1609,F1609)-1&gt;1),"",
IF(AND(F1609="Peretoe teenus",H1609&lt;[2]an!$M$37,S1609="kahepoolne vajaduspõhine",U1609&lt;[2]an!$M$37,RANK(D1609,$D1609:$D1609)+COUNTIFS($D$2:D1609,D1609,$F$2:F1609,F1609)-1=1),X1609,
IF(AND(F1609="Peretoe teenus",H1609&lt;[2]an!$M$37,S1609="kahepoolne vajaduspõhine",U1609&lt;[2]an!$M$37,RANK(D1609,$D1609:$D1609)+COUNTIFS($D$2:D1609,D1609,$F$2:F1609,F1609)-1&gt;1),"",
IF(AND(F1609="Peretoe teenus",H1609&lt;[2]an!$M$37,S1609="kahepoolne vajaduspõhine",U1609&gt;=[2]an!$M$37,U1609&lt;=[2]an!$M$38,RANK(D1609,$D1609:$D1609)+COUNTIFS($D$2:D1609,D1609,$F$2:F1609,F1609)-1=1),
((EOMONTH(U1609,0)-U1609+1)*X1609)/DAY(EOMONTH(U1609,0))+(DAY(U1609)-1)*100/DAY(EOMONTH(U1609,0)),
IF(AND(F1609="Peretoe teenus",H1609&lt;[2]an!$M$37,S1609="kahepoolne vajaduspõhine",U1609&gt;=[2]an!$M$37,U1609&lt;=[2]an!$M$38,RANK(D1609,$D1609:$D1609)+COUNTIFS($D$2:D1609,D1609,$F$2:F1609,F1609)-1&gt;1),"",
IF(AND(F1609="Peretoe teenus",H1609&lt;[2]an!$M$37,S1609="kahepoolne vajaduspõhine",U1609&gt;[2]an!$M$38,RANK(D1609,$D1609:$D1609)+COUNTIFS($D$2:D1609,D1609,$F$2:F1609,F1609)-1=1),X1609,
IF(AND(F1609="Peretoe teenus",H1609&lt;[2]an!$M$37,S1609="kahepoolne vajaduspõhine",U1609&gt;[2]an!$M$38,RANK(D1609,$D1609:$D1609)+COUNTIFS($D$2:D1609,D1609,$F$2:F1609,F1609)-1&gt;1),"",X1609*W1609)))))))))))))),"")</f>
        <v/>
      </c>
      <c r="Z1609" s="18" t="str">
        <f t="shared" si="76"/>
        <v/>
      </c>
      <c r="AA1609" s="19" t="str">
        <f>IFERROR(VLOOKUP(E1609,[2]an!$A$3:$B$81,2,FALSE),"")</f>
        <v/>
      </c>
      <c r="AB1609" s="19" t="str">
        <f>IFERROR(VLOOKUP(AA1609,[2]an!$C$2:$D$16,2,FALSE),"")</f>
        <v/>
      </c>
      <c r="AC1609" s="20"/>
      <c r="AD1609" s="21" t="str">
        <f>IF(A1609=[2]an!$F$36,VLOOKUP([2]an!$F$36,[2]an!$F$36:$H$36,3,FALSE),IF(A1609=[2]an!$F$35,VLOOKUP([2]an!$F$35,[2]an!$F$35:$H$35,3,FALSE),IF(A1609=[2]an!$F$33,VLOOKUP([2]an!$F$33,[2]an!$F$33:$H$33,3,FALSE),IF(A1609=[2]an!$F$31,VLOOKUP([2]an!$F$31,[2]an!$F$31:$H$31,3,FALSE),""))))</f>
        <v/>
      </c>
    </row>
    <row r="1610" spans="6:30" x14ac:dyDescent="0.2">
      <c r="F1610" s="10"/>
      <c r="G1610" s="8" t="str">
        <f t="shared" si="77"/>
        <v/>
      </c>
      <c r="H1610" s="13"/>
      <c r="K1610" s="13"/>
      <c r="L1610" s="10"/>
      <c r="M1610" s="10"/>
      <c r="S1610" s="8" t="str">
        <f>IFERROR(VLOOKUP(D1610,[1]peretoe_teenus!$A$2:$L$2000,5,FALSE),"")</f>
        <v/>
      </c>
      <c r="U1610" s="13"/>
      <c r="V1610" s="15" t="str" cm="1">
        <f t="array" ref="V1610">IFERROR(IF(AND(F1610="Tugigrupp",RANK(K1610,$K1610:$K1610)+COUNTIFS($K$2:K1610,K1610,$L$2:L1610,L1610,$M$2:M1610,M1610,$I$2:I1610,I1610,$G$2:G1610,G1610,$F$2:F1610,F1610)-1=1),SUMPRODUCT(($F$2:$F$4154=F1610)*($G$2:$G$4154=G1610)*($K$2:$K$4154=K1610)*($I$2:$I$4154=I1610)*($L$2:$L$4154=L1610)*($M$2:$M$4154=M1610)),""),"")</f>
        <v/>
      </c>
      <c r="W1610" s="15" t="str">
        <f t="shared" si="75"/>
        <v/>
      </c>
      <c r="X1610" s="16" t="str">
        <f>IF(AND(A1610=[2]an!$G$38,F1610=[2]an!$E$40),[2]an!$G$40,IF(AND(A1610=[2]an!$G$38,F1610=[2]an!$E$41),[2]an!$G$41,IF(AND(A1610=[2]an!$G$38,F1610=[2]an!$E$39,H1610&gt;=[2]an!$M$37),[2]an!$G$39,
IF(AND(A1610=[2]an!$G$38,F1610=[2]an!$E$39,H1610&lt;[2]an!$M$37,S1610="kahepoolne vajaduspõhine",U1610=""),[2]an!$M$40,
IF(AND(A1610=[2]an!$G$38,F1610=[2]an!$E$39,H1610&lt;[2]an!$M$37,S1610="kahepoolne vajaduspõhine",U1610&lt;&gt;""),[2]an!$G$39,
IF(AND(A1610=[2]an!$G$38,F1610=[2]an!$E$39,H1610&lt;[2]an!$M$37,S1610&lt;&gt;"kahepoolne vajaduspõhine"),[2]an!$G$39,
IF(AND(A1610=[2]an!$G$38,F1610=[2]an!$E$42),[2]an!$G$42,
IF(AND(A1610=[2]an!$H$38,F1610=[2]an!$E$40),[2]an!$H$40,IF(AND(A1610=[2]an!$H$38,F1610=[2]an!$E$41),[2]an!$H$41,IF(AND(A1610=[2]an!$H$38,F1610=[2]an!$E$39,H1610&gt;=[2]an!$M$37),[2]an!$H$39,
IF(AND(A1610=[2]an!$H$38,F1610=[2]an!$E$39,H1610&lt;[2]an!$M$37,S1610="kahepoolne vajaduspõhine",U1610=""),[2]an!$M$40,
IF(AND(A1610=[2]an!$H$38,F1610=[2]an!$E$39,H1610&lt;[2]an!$M$37,S1610="kahepoolne vajaduspõhine",U1610&lt;&gt;""),[2]an!$H$39,
IF(AND(A1610=[2]an!$H$38,F1610=[2]an!$E$39,H1610&lt;[2]an!$M$37,S1610&lt;&gt;"kahepoolne vajaduspõhine"),[2]an!$H$39,
IF(AND(A1610=[2]an!$H$38,F1610=[2]an!$E$42),[2]an!$H$42,
IF(AND(A1610=[2]an!$I$38,F1610=[2]an!$E$40),[2]an!$I$40,IF(AND(A1610=[2]an!$I$38,F1610=[2]an!$E$41),[2]an!$I$41,IF(AND(A1610=[2]an!$I$38,F1610=[2]an!$E$39,H1610&gt;=[2]an!$M$37),[2]an!$I$39,
IF(AND(A1610=[2]an!$I$38,F1610=[2]an!$E$39,H1610&lt;[2]an!$M$37,S1610="kahepoolne vajaduspõhine",U1610=""),[2]an!$M$40,
IF(AND(A1610=[2]an!$I$38,F1610=[2]an!$E$39,H1610&lt;[2]an!$M$37,S1610="kahepoolne vajaduspõhine",U1610&lt;&gt;""),[2]an!$I$39,
IF(AND(A1610=[2]an!$I$38,F1610=[2]an!$E$39,H1610&lt;[2]an!$M$37,S1610&lt;&gt;"kahepoolne vajaduspõhine"),[2]an!$I$39,
IF(AND(A1610=[2]an!$I$38,F1610=[2]an!$E$42),[2]an!$I$42,
IF(AND(A1610=[2]an!$J$38,F1610=[2]an!$E$40),[2]an!$J$40,IF(AND(A1610=[2]an!$J$38,F1610=[2]an!$E$41),[2]an!$J$41,IF(AND(A1610=[2]an!$J$38,F1610=[2]an!$E$39,H1610&gt;=[2]an!$M$37),[2]an!$J$39,
IF(AND(A1610=[2]an!$J$38,F1610=[2]an!$E$39,H1610&lt;[2]an!$M$37,S1610="kahepoolne vajaduspõhine",U1610=""),[2]an!$M$40,
IF(AND(A1610=[2]an!$J$38,F1610=[2]an!$E$39,H1610&lt;[2]an!$M$37,S1610="kahepoolne vajaduspõhine",U1610&lt;&gt;""),[2]an!$J$39,
IF(AND(A1610=[2]an!$J$38,F1610=[2]an!$E$39,H1610&lt;[2]an!$M$37,S1610&lt;&gt;"kahepoolne vajaduspõhine"),[2]an!$J$39,
IF(AND(A1610=[2]an!$J$38,F1610=[2]an!$E$42),[2]an!$J$42,""))))))))))))))))))))))))))))</f>
        <v/>
      </c>
      <c r="Y1610" s="17" t="str">
        <f>IFERROR(IF(F1610="Tugigrupp",0,
IF(AND(F1610="Peretoe teenus",H1610&gt;=[2]an!$M$37,RANK(D1610,$D1610:$D1610)+COUNTIFS($D$2:D1610,D1610,$F$2:F1610,F1610)-1&gt;1),"",
IF(AND(F1610="Peretoe teenus",H1610&gt;=[2]an!$M$37,RANK(D1610,$D1610:$D1610)+COUNTIFS($D$2:D1610,D1610,$F$2:F1610,F1610)-1=1,MONTH(H1610)=MONTH(K1610)=TRUE,YEAR(H1610)=YEAR(K1610)=TRUE),((EOMONTH(H1610,0)-H1610+1)*X1610)/DAY(EOMONTH(H1610,0)),
IF(AND(F1610="Peretoe teenus",H1610&gt;=[2]an!$M$37,RANK(D1610,$D1610:$D1610)+COUNTIFS($D$2:D1610,D1610,$F$2:F1610,F1610)-1=1),X1610,
IF(AND(F1610="Peretoe teenus",H1610&lt;[2]an!$M$37,S1610&lt;&gt;"kahepoolne vajaduspõhine",RANK(D1610,$D1610:$D1610)+COUNTIFS($D$2:D1610,D1610,$F$2:F1610,F1610)-1=1),X1610,
IF(AND(F1610="Peretoe teenus",H1610&lt;[2]an!$M$37,S1610&lt;&gt;"kahepoolne vajaduspõhine",RANK(D1610,$D1610:$D1610)+COUNTIFS($D$2:D1610,D1610,$F$2:F1610,F1610)-1&gt;1),"",
IF(AND(F1610="Peretoe teenus",H1610&lt;[2]an!$M$37,S1610="kahepoolne vajaduspõhine",U1610="",RANK(D1610,$D1610:$D1610)+COUNTIFS($D$2:D1610,D1610,$F$2:F1610,F1610)-1=1),X1610,
IF(AND(F1610="Peretoe teenus",H1610&lt;[2]an!$M$37,S1610="kahepoolne vajaduspõhine",U1610="",RANK(D1610,$D1610:$D1610)+COUNTIFS($D$2:D1610,D1610,$F$2:F1610,F1610)-1&gt;1),"",
IF(AND(F1610="Peretoe teenus",H1610&lt;[2]an!$M$37,S1610="kahepoolne vajaduspõhine",U1610&lt;[2]an!$M$37,RANK(D1610,$D1610:$D1610)+COUNTIFS($D$2:D1610,D1610,$F$2:F1610,F1610)-1=1),X1610,
IF(AND(F1610="Peretoe teenus",H1610&lt;[2]an!$M$37,S1610="kahepoolne vajaduspõhine",U1610&lt;[2]an!$M$37,RANK(D1610,$D1610:$D1610)+COUNTIFS($D$2:D1610,D1610,$F$2:F1610,F1610)-1&gt;1),"",
IF(AND(F1610="Peretoe teenus",H1610&lt;[2]an!$M$37,S1610="kahepoolne vajaduspõhine",U1610&gt;=[2]an!$M$37,U1610&lt;=[2]an!$M$38,RANK(D1610,$D1610:$D1610)+COUNTIFS($D$2:D1610,D1610,$F$2:F1610,F1610)-1=1),
((EOMONTH(U1610,0)-U1610+1)*X1610)/DAY(EOMONTH(U1610,0))+(DAY(U1610)-1)*100/DAY(EOMONTH(U1610,0)),
IF(AND(F1610="Peretoe teenus",H1610&lt;[2]an!$M$37,S1610="kahepoolne vajaduspõhine",U1610&gt;=[2]an!$M$37,U1610&lt;=[2]an!$M$38,RANK(D1610,$D1610:$D1610)+COUNTIFS($D$2:D1610,D1610,$F$2:F1610,F1610)-1&gt;1),"",
IF(AND(F1610="Peretoe teenus",H1610&lt;[2]an!$M$37,S1610="kahepoolne vajaduspõhine",U1610&gt;[2]an!$M$38,RANK(D1610,$D1610:$D1610)+COUNTIFS($D$2:D1610,D1610,$F$2:F1610,F1610)-1=1),X1610,
IF(AND(F1610="Peretoe teenus",H1610&lt;[2]an!$M$37,S1610="kahepoolne vajaduspõhine",U1610&gt;[2]an!$M$38,RANK(D1610,$D1610:$D1610)+COUNTIFS($D$2:D1610,D1610,$F$2:F1610,F1610)-1&gt;1),"",X1610*W1610)))))))))))))),"")</f>
        <v/>
      </c>
      <c r="Z1610" s="18" t="str">
        <f t="shared" si="76"/>
        <v/>
      </c>
      <c r="AA1610" s="19" t="str">
        <f>IFERROR(VLOOKUP(E1610,[2]an!$A$3:$B$81,2,FALSE),"")</f>
        <v/>
      </c>
      <c r="AB1610" s="19" t="str">
        <f>IFERROR(VLOOKUP(AA1610,[2]an!$C$2:$D$16,2,FALSE),"")</f>
        <v/>
      </c>
      <c r="AC1610" s="20"/>
      <c r="AD1610" s="21" t="str">
        <f>IF(A1610=[2]an!$F$36,VLOOKUP([2]an!$F$36,[2]an!$F$36:$H$36,3,FALSE),IF(A1610=[2]an!$F$35,VLOOKUP([2]an!$F$35,[2]an!$F$35:$H$35,3,FALSE),IF(A1610=[2]an!$F$33,VLOOKUP([2]an!$F$33,[2]an!$F$33:$H$33,3,FALSE),IF(A1610=[2]an!$F$31,VLOOKUP([2]an!$F$31,[2]an!$F$31:$H$31,3,FALSE),""))))</f>
        <v/>
      </c>
    </row>
    <row r="1611" spans="6:30" x14ac:dyDescent="0.2">
      <c r="F1611" s="10"/>
      <c r="G1611" s="8" t="str">
        <f t="shared" si="77"/>
        <v/>
      </c>
      <c r="H1611" s="13"/>
      <c r="K1611" s="13"/>
      <c r="L1611" s="10"/>
      <c r="M1611" s="10"/>
      <c r="S1611" s="8" t="str">
        <f>IFERROR(VLOOKUP(D1611,[1]peretoe_teenus!$A$2:$L$2000,5,FALSE),"")</f>
        <v/>
      </c>
      <c r="U1611" s="13"/>
      <c r="V1611" s="15" t="str" cm="1">
        <f t="array" ref="V1611">IFERROR(IF(AND(F1611="Tugigrupp",RANK(K1611,$K1611:$K1611)+COUNTIFS($K$2:K1611,K1611,$L$2:L1611,L1611,$M$2:M1611,M1611,$I$2:I1611,I1611,$G$2:G1611,G1611,$F$2:F1611,F1611)-1=1),SUMPRODUCT(($F$2:$F$4154=F1611)*($G$2:$G$4154=G1611)*($K$2:$K$4154=K1611)*($I$2:$I$4154=I1611)*($L$2:$L$4154=L1611)*($M$2:$M$4154=M1611)),""),"")</f>
        <v/>
      </c>
      <c r="W1611" s="15" t="str">
        <f t="shared" si="75"/>
        <v/>
      </c>
      <c r="X1611" s="16" t="str">
        <f>IF(AND(A1611=[2]an!$G$38,F1611=[2]an!$E$40),[2]an!$G$40,IF(AND(A1611=[2]an!$G$38,F1611=[2]an!$E$41),[2]an!$G$41,IF(AND(A1611=[2]an!$G$38,F1611=[2]an!$E$39,H1611&gt;=[2]an!$M$37),[2]an!$G$39,
IF(AND(A1611=[2]an!$G$38,F1611=[2]an!$E$39,H1611&lt;[2]an!$M$37,S1611="kahepoolne vajaduspõhine",U1611=""),[2]an!$M$40,
IF(AND(A1611=[2]an!$G$38,F1611=[2]an!$E$39,H1611&lt;[2]an!$M$37,S1611="kahepoolne vajaduspõhine",U1611&lt;&gt;""),[2]an!$G$39,
IF(AND(A1611=[2]an!$G$38,F1611=[2]an!$E$39,H1611&lt;[2]an!$M$37,S1611&lt;&gt;"kahepoolne vajaduspõhine"),[2]an!$G$39,
IF(AND(A1611=[2]an!$G$38,F1611=[2]an!$E$42),[2]an!$G$42,
IF(AND(A1611=[2]an!$H$38,F1611=[2]an!$E$40),[2]an!$H$40,IF(AND(A1611=[2]an!$H$38,F1611=[2]an!$E$41),[2]an!$H$41,IF(AND(A1611=[2]an!$H$38,F1611=[2]an!$E$39,H1611&gt;=[2]an!$M$37),[2]an!$H$39,
IF(AND(A1611=[2]an!$H$38,F1611=[2]an!$E$39,H1611&lt;[2]an!$M$37,S1611="kahepoolne vajaduspõhine",U1611=""),[2]an!$M$40,
IF(AND(A1611=[2]an!$H$38,F1611=[2]an!$E$39,H1611&lt;[2]an!$M$37,S1611="kahepoolne vajaduspõhine",U1611&lt;&gt;""),[2]an!$H$39,
IF(AND(A1611=[2]an!$H$38,F1611=[2]an!$E$39,H1611&lt;[2]an!$M$37,S1611&lt;&gt;"kahepoolne vajaduspõhine"),[2]an!$H$39,
IF(AND(A1611=[2]an!$H$38,F1611=[2]an!$E$42),[2]an!$H$42,
IF(AND(A1611=[2]an!$I$38,F1611=[2]an!$E$40),[2]an!$I$40,IF(AND(A1611=[2]an!$I$38,F1611=[2]an!$E$41),[2]an!$I$41,IF(AND(A1611=[2]an!$I$38,F1611=[2]an!$E$39,H1611&gt;=[2]an!$M$37),[2]an!$I$39,
IF(AND(A1611=[2]an!$I$38,F1611=[2]an!$E$39,H1611&lt;[2]an!$M$37,S1611="kahepoolne vajaduspõhine",U1611=""),[2]an!$M$40,
IF(AND(A1611=[2]an!$I$38,F1611=[2]an!$E$39,H1611&lt;[2]an!$M$37,S1611="kahepoolne vajaduspõhine",U1611&lt;&gt;""),[2]an!$I$39,
IF(AND(A1611=[2]an!$I$38,F1611=[2]an!$E$39,H1611&lt;[2]an!$M$37,S1611&lt;&gt;"kahepoolne vajaduspõhine"),[2]an!$I$39,
IF(AND(A1611=[2]an!$I$38,F1611=[2]an!$E$42),[2]an!$I$42,
IF(AND(A1611=[2]an!$J$38,F1611=[2]an!$E$40),[2]an!$J$40,IF(AND(A1611=[2]an!$J$38,F1611=[2]an!$E$41),[2]an!$J$41,IF(AND(A1611=[2]an!$J$38,F1611=[2]an!$E$39,H1611&gt;=[2]an!$M$37),[2]an!$J$39,
IF(AND(A1611=[2]an!$J$38,F1611=[2]an!$E$39,H1611&lt;[2]an!$M$37,S1611="kahepoolne vajaduspõhine",U1611=""),[2]an!$M$40,
IF(AND(A1611=[2]an!$J$38,F1611=[2]an!$E$39,H1611&lt;[2]an!$M$37,S1611="kahepoolne vajaduspõhine",U1611&lt;&gt;""),[2]an!$J$39,
IF(AND(A1611=[2]an!$J$38,F1611=[2]an!$E$39,H1611&lt;[2]an!$M$37,S1611&lt;&gt;"kahepoolne vajaduspõhine"),[2]an!$J$39,
IF(AND(A1611=[2]an!$J$38,F1611=[2]an!$E$42),[2]an!$J$42,""))))))))))))))))))))))))))))</f>
        <v/>
      </c>
      <c r="Y1611" s="17" t="str">
        <f>IFERROR(IF(F1611="Tugigrupp",0,
IF(AND(F1611="Peretoe teenus",H1611&gt;=[2]an!$M$37,RANK(D1611,$D1611:$D1611)+COUNTIFS($D$2:D1611,D1611,$F$2:F1611,F1611)-1&gt;1),"",
IF(AND(F1611="Peretoe teenus",H1611&gt;=[2]an!$M$37,RANK(D1611,$D1611:$D1611)+COUNTIFS($D$2:D1611,D1611,$F$2:F1611,F1611)-1=1,MONTH(H1611)=MONTH(K1611)=TRUE,YEAR(H1611)=YEAR(K1611)=TRUE),((EOMONTH(H1611,0)-H1611+1)*X1611)/DAY(EOMONTH(H1611,0)),
IF(AND(F1611="Peretoe teenus",H1611&gt;=[2]an!$M$37,RANK(D1611,$D1611:$D1611)+COUNTIFS($D$2:D1611,D1611,$F$2:F1611,F1611)-1=1),X1611,
IF(AND(F1611="Peretoe teenus",H1611&lt;[2]an!$M$37,S1611&lt;&gt;"kahepoolne vajaduspõhine",RANK(D1611,$D1611:$D1611)+COUNTIFS($D$2:D1611,D1611,$F$2:F1611,F1611)-1=1),X1611,
IF(AND(F1611="Peretoe teenus",H1611&lt;[2]an!$M$37,S1611&lt;&gt;"kahepoolne vajaduspõhine",RANK(D1611,$D1611:$D1611)+COUNTIFS($D$2:D1611,D1611,$F$2:F1611,F1611)-1&gt;1),"",
IF(AND(F1611="Peretoe teenus",H1611&lt;[2]an!$M$37,S1611="kahepoolne vajaduspõhine",U1611="",RANK(D1611,$D1611:$D1611)+COUNTIFS($D$2:D1611,D1611,$F$2:F1611,F1611)-1=1),X1611,
IF(AND(F1611="Peretoe teenus",H1611&lt;[2]an!$M$37,S1611="kahepoolne vajaduspõhine",U1611="",RANK(D1611,$D1611:$D1611)+COUNTIFS($D$2:D1611,D1611,$F$2:F1611,F1611)-1&gt;1),"",
IF(AND(F1611="Peretoe teenus",H1611&lt;[2]an!$M$37,S1611="kahepoolne vajaduspõhine",U1611&lt;[2]an!$M$37,RANK(D1611,$D1611:$D1611)+COUNTIFS($D$2:D1611,D1611,$F$2:F1611,F1611)-1=1),X1611,
IF(AND(F1611="Peretoe teenus",H1611&lt;[2]an!$M$37,S1611="kahepoolne vajaduspõhine",U1611&lt;[2]an!$M$37,RANK(D1611,$D1611:$D1611)+COUNTIFS($D$2:D1611,D1611,$F$2:F1611,F1611)-1&gt;1),"",
IF(AND(F1611="Peretoe teenus",H1611&lt;[2]an!$M$37,S1611="kahepoolne vajaduspõhine",U1611&gt;=[2]an!$M$37,U1611&lt;=[2]an!$M$38,RANK(D1611,$D1611:$D1611)+COUNTIFS($D$2:D1611,D1611,$F$2:F1611,F1611)-1=1),
((EOMONTH(U1611,0)-U1611+1)*X1611)/DAY(EOMONTH(U1611,0))+(DAY(U1611)-1)*100/DAY(EOMONTH(U1611,0)),
IF(AND(F1611="Peretoe teenus",H1611&lt;[2]an!$M$37,S1611="kahepoolne vajaduspõhine",U1611&gt;=[2]an!$M$37,U1611&lt;=[2]an!$M$38,RANK(D1611,$D1611:$D1611)+COUNTIFS($D$2:D1611,D1611,$F$2:F1611,F1611)-1&gt;1),"",
IF(AND(F1611="Peretoe teenus",H1611&lt;[2]an!$M$37,S1611="kahepoolne vajaduspõhine",U1611&gt;[2]an!$M$38,RANK(D1611,$D1611:$D1611)+COUNTIFS($D$2:D1611,D1611,$F$2:F1611,F1611)-1=1),X1611,
IF(AND(F1611="Peretoe teenus",H1611&lt;[2]an!$M$37,S1611="kahepoolne vajaduspõhine",U1611&gt;[2]an!$M$38,RANK(D1611,$D1611:$D1611)+COUNTIFS($D$2:D1611,D1611,$F$2:F1611,F1611)-1&gt;1),"",X1611*W1611)))))))))))))),"")</f>
        <v/>
      </c>
      <c r="Z1611" s="18" t="str">
        <f t="shared" si="76"/>
        <v/>
      </c>
      <c r="AA1611" s="19" t="str">
        <f>IFERROR(VLOOKUP(E1611,[2]an!$A$3:$B$81,2,FALSE),"")</f>
        <v/>
      </c>
      <c r="AB1611" s="19" t="str">
        <f>IFERROR(VLOOKUP(AA1611,[2]an!$C$2:$D$16,2,FALSE),"")</f>
        <v/>
      </c>
      <c r="AC1611" s="20"/>
      <c r="AD1611" s="21" t="str">
        <f>IF(A1611=[2]an!$F$36,VLOOKUP([2]an!$F$36,[2]an!$F$36:$H$36,3,FALSE),IF(A1611=[2]an!$F$35,VLOOKUP([2]an!$F$35,[2]an!$F$35:$H$35,3,FALSE),IF(A1611=[2]an!$F$33,VLOOKUP([2]an!$F$33,[2]an!$F$33:$H$33,3,FALSE),IF(A1611=[2]an!$F$31,VLOOKUP([2]an!$F$31,[2]an!$F$31:$H$31,3,FALSE),""))))</f>
        <v/>
      </c>
    </row>
    <row r="1612" spans="6:30" x14ac:dyDescent="0.2">
      <c r="F1612" s="10"/>
      <c r="G1612" s="8" t="str">
        <f t="shared" si="77"/>
        <v/>
      </c>
      <c r="H1612" s="13"/>
      <c r="K1612" s="13"/>
      <c r="L1612" s="10"/>
      <c r="M1612" s="10"/>
      <c r="S1612" s="8" t="str">
        <f>IFERROR(VLOOKUP(D1612,[1]peretoe_teenus!$A$2:$L$2000,5,FALSE),"")</f>
        <v/>
      </c>
      <c r="U1612" s="13"/>
      <c r="V1612" s="15" t="str" cm="1">
        <f t="array" ref="V1612">IFERROR(IF(AND(F1612="Tugigrupp",RANK(K1612,$K1612:$K1612)+COUNTIFS($K$2:K1612,K1612,$L$2:L1612,L1612,$M$2:M1612,M1612,$I$2:I1612,I1612,$G$2:G1612,G1612,$F$2:F1612,F1612)-1=1),SUMPRODUCT(($F$2:$F$4154=F1612)*($G$2:$G$4154=G1612)*($K$2:$K$4154=K1612)*($I$2:$I$4154=I1612)*($L$2:$L$4154=L1612)*($M$2:$M$4154=M1612)),""),"")</f>
        <v/>
      </c>
      <c r="W1612" s="15" t="str">
        <f t="shared" si="75"/>
        <v/>
      </c>
      <c r="X1612" s="16" t="str">
        <f>IF(AND(A1612=[2]an!$G$38,F1612=[2]an!$E$40),[2]an!$G$40,IF(AND(A1612=[2]an!$G$38,F1612=[2]an!$E$41),[2]an!$G$41,IF(AND(A1612=[2]an!$G$38,F1612=[2]an!$E$39,H1612&gt;=[2]an!$M$37),[2]an!$G$39,
IF(AND(A1612=[2]an!$G$38,F1612=[2]an!$E$39,H1612&lt;[2]an!$M$37,S1612="kahepoolne vajaduspõhine",U1612=""),[2]an!$M$40,
IF(AND(A1612=[2]an!$G$38,F1612=[2]an!$E$39,H1612&lt;[2]an!$M$37,S1612="kahepoolne vajaduspõhine",U1612&lt;&gt;""),[2]an!$G$39,
IF(AND(A1612=[2]an!$G$38,F1612=[2]an!$E$39,H1612&lt;[2]an!$M$37,S1612&lt;&gt;"kahepoolne vajaduspõhine"),[2]an!$G$39,
IF(AND(A1612=[2]an!$G$38,F1612=[2]an!$E$42),[2]an!$G$42,
IF(AND(A1612=[2]an!$H$38,F1612=[2]an!$E$40),[2]an!$H$40,IF(AND(A1612=[2]an!$H$38,F1612=[2]an!$E$41),[2]an!$H$41,IF(AND(A1612=[2]an!$H$38,F1612=[2]an!$E$39,H1612&gt;=[2]an!$M$37),[2]an!$H$39,
IF(AND(A1612=[2]an!$H$38,F1612=[2]an!$E$39,H1612&lt;[2]an!$M$37,S1612="kahepoolne vajaduspõhine",U1612=""),[2]an!$M$40,
IF(AND(A1612=[2]an!$H$38,F1612=[2]an!$E$39,H1612&lt;[2]an!$M$37,S1612="kahepoolne vajaduspõhine",U1612&lt;&gt;""),[2]an!$H$39,
IF(AND(A1612=[2]an!$H$38,F1612=[2]an!$E$39,H1612&lt;[2]an!$M$37,S1612&lt;&gt;"kahepoolne vajaduspõhine"),[2]an!$H$39,
IF(AND(A1612=[2]an!$H$38,F1612=[2]an!$E$42),[2]an!$H$42,
IF(AND(A1612=[2]an!$I$38,F1612=[2]an!$E$40),[2]an!$I$40,IF(AND(A1612=[2]an!$I$38,F1612=[2]an!$E$41),[2]an!$I$41,IF(AND(A1612=[2]an!$I$38,F1612=[2]an!$E$39,H1612&gt;=[2]an!$M$37),[2]an!$I$39,
IF(AND(A1612=[2]an!$I$38,F1612=[2]an!$E$39,H1612&lt;[2]an!$M$37,S1612="kahepoolne vajaduspõhine",U1612=""),[2]an!$M$40,
IF(AND(A1612=[2]an!$I$38,F1612=[2]an!$E$39,H1612&lt;[2]an!$M$37,S1612="kahepoolne vajaduspõhine",U1612&lt;&gt;""),[2]an!$I$39,
IF(AND(A1612=[2]an!$I$38,F1612=[2]an!$E$39,H1612&lt;[2]an!$M$37,S1612&lt;&gt;"kahepoolne vajaduspõhine"),[2]an!$I$39,
IF(AND(A1612=[2]an!$I$38,F1612=[2]an!$E$42),[2]an!$I$42,
IF(AND(A1612=[2]an!$J$38,F1612=[2]an!$E$40),[2]an!$J$40,IF(AND(A1612=[2]an!$J$38,F1612=[2]an!$E$41),[2]an!$J$41,IF(AND(A1612=[2]an!$J$38,F1612=[2]an!$E$39,H1612&gt;=[2]an!$M$37),[2]an!$J$39,
IF(AND(A1612=[2]an!$J$38,F1612=[2]an!$E$39,H1612&lt;[2]an!$M$37,S1612="kahepoolne vajaduspõhine",U1612=""),[2]an!$M$40,
IF(AND(A1612=[2]an!$J$38,F1612=[2]an!$E$39,H1612&lt;[2]an!$M$37,S1612="kahepoolne vajaduspõhine",U1612&lt;&gt;""),[2]an!$J$39,
IF(AND(A1612=[2]an!$J$38,F1612=[2]an!$E$39,H1612&lt;[2]an!$M$37,S1612&lt;&gt;"kahepoolne vajaduspõhine"),[2]an!$J$39,
IF(AND(A1612=[2]an!$J$38,F1612=[2]an!$E$42),[2]an!$J$42,""))))))))))))))))))))))))))))</f>
        <v/>
      </c>
      <c r="Y1612" s="17" t="str">
        <f>IFERROR(IF(F1612="Tugigrupp",0,
IF(AND(F1612="Peretoe teenus",H1612&gt;=[2]an!$M$37,RANK(D1612,$D1612:$D1612)+COUNTIFS($D$2:D1612,D1612,$F$2:F1612,F1612)-1&gt;1),"",
IF(AND(F1612="Peretoe teenus",H1612&gt;=[2]an!$M$37,RANK(D1612,$D1612:$D1612)+COUNTIFS($D$2:D1612,D1612,$F$2:F1612,F1612)-1=1,MONTH(H1612)=MONTH(K1612)=TRUE,YEAR(H1612)=YEAR(K1612)=TRUE),((EOMONTH(H1612,0)-H1612+1)*X1612)/DAY(EOMONTH(H1612,0)),
IF(AND(F1612="Peretoe teenus",H1612&gt;=[2]an!$M$37,RANK(D1612,$D1612:$D1612)+COUNTIFS($D$2:D1612,D1612,$F$2:F1612,F1612)-1=1),X1612,
IF(AND(F1612="Peretoe teenus",H1612&lt;[2]an!$M$37,S1612&lt;&gt;"kahepoolne vajaduspõhine",RANK(D1612,$D1612:$D1612)+COUNTIFS($D$2:D1612,D1612,$F$2:F1612,F1612)-1=1),X1612,
IF(AND(F1612="Peretoe teenus",H1612&lt;[2]an!$M$37,S1612&lt;&gt;"kahepoolne vajaduspõhine",RANK(D1612,$D1612:$D1612)+COUNTIFS($D$2:D1612,D1612,$F$2:F1612,F1612)-1&gt;1),"",
IF(AND(F1612="Peretoe teenus",H1612&lt;[2]an!$M$37,S1612="kahepoolne vajaduspõhine",U1612="",RANK(D1612,$D1612:$D1612)+COUNTIFS($D$2:D1612,D1612,$F$2:F1612,F1612)-1=1),X1612,
IF(AND(F1612="Peretoe teenus",H1612&lt;[2]an!$M$37,S1612="kahepoolne vajaduspõhine",U1612="",RANK(D1612,$D1612:$D1612)+COUNTIFS($D$2:D1612,D1612,$F$2:F1612,F1612)-1&gt;1),"",
IF(AND(F1612="Peretoe teenus",H1612&lt;[2]an!$M$37,S1612="kahepoolne vajaduspõhine",U1612&lt;[2]an!$M$37,RANK(D1612,$D1612:$D1612)+COUNTIFS($D$2:D1612,D1612,$F$2:F1612,F1612)-1=1),X1612,
IF(AND(F1612="Peretoe teenus",H1612&lt;[2]an!$M$37,S1612="kahepoolne vajaduspõhine",U1612&lt;[2]an!$M$37,RANK(D1612,$D1612:$D1612)+COUNTIFS($D$2:D1612,D1612,$F$2:F1612,F1612)-1&gt;1),"",
IF(AND(F1612="Peretoe teenus",H1612&lt;[2]an!$M$37,S1612="kahepoolne vajaduspõhine",U1612&gt;=[2]an!$M$37,U1612&lt;=[2]an!$M$38,RANK(D1612,$D1612:$D1612)+COUNTIFS($D$2:D1612,D1612,$F$2:F1612,F1612)-1=1),
((EOMONTH(U1612,0)-U1612+1)*X1612)/DAY(EOMONTH(U1612,0))+(DAY(U1612)-1)*100/DAY(EOMONTH(U1612,0)),
IF(AND(F1612="Peretoe teenus",H1612&lt;[2]an!$M$37,S1612="kahepoolne vajaduspõhine",U1612&gt;=[2]an!$M$37,U1612&lt;=[2]an!$M$38,RANK(D1612,$D1612:$D1612)+COUNTIFS($D$2:D1612,D1612,$F$2:F1612,F1612)-1&gt;1),"",
IF(AND(F1612="Peretoe teenus",H1612&lt;[2]an!$M$37,S1612="kahepoolne vajaduspõhine",U1612&gt;[2]an!$M$38,RANK(D1612,$D1612:$D1612)+COUNTIFS($D$2:D1612,D1612,$F$2:F1612,F1612)-1=1),X1612,
IF(AND(F1612="Peretoe teenus",H1612&lt;[2]an!$M$37,S1612="kahepoolne vajaduspõhine",U1612&gt;[2]an!$M$38,RANK(D1612,$D1612:$D1612)+COUNTIFS($D$2:D1612,D1612,$F$2:F1612,F1612)-1&gt;1),"",X1612*W1612)))))))))))))),"")</f>
        <v/>
      </c>
      <c r="Z1612" s="18" t="str">
        <f t="shared" si="76"/>
        <v/>
      </c>
      <c r="AA1612" s="19" t="str">
        <f>IFERROR(VLOOKUP(E1612,[2]an!$A$3:$B$81,2,FALSE),"")</f>
        <v/>
      </c>
      <c r="AB1612" s="19" t="str">
        <f>IFERROR(VLOOKUP(AA1612,[2]an!$C$2:$D$16,2,FALSE),"")</f>
        <v/>
      </c>
      <c r="AC1612" s="20"/>
      <c r="AD1612" s="21" t="str">
        <f>IF(A1612=[2]an!$F$36,VLOOKUP([2]an!$F$36,[2]an!$F$36:$H$36,3,FALSE),IF(A1612=[2]an!$F$35,VLOOKUP([2]an!$F$35,[2]an!$F$35:$H$35,3,FALSE),IF(A1612=[2]an!$F$33,VLOOKUP([2]an!$F$33,[2]an!$F$33:$H$33,3,FALSE),IF(A1612=[2]an!$F$31,VLOOKUP([2]an!$F$31,[2]an!$F$31:$H$31,3,FALSE),""))))</f>
        <v/>
      </c>
    </row>
    <row r="1613" spans="6:30" x14ac:dyDescent="0.2">
      <c r="F1613" s="10"/>
      <c r="G1613" s="8" t="str">
        <f t="shared" si="77"/>
        <v/>
      </c>
      <c r="H1613" s="13"/>
      <c r="K1613" s="13"/>
      <c r="L1613" s="10"/>
      <c r="M1613" s="10"/>
      <c r="S1613" s="8" t="str">
        <f>IFERROR(VLOOKUP(D1613,[1]peretoe_teenus!$A$2:$L$2000,5,FALSE),"")</f>
        <v/>
      </c>
      <c r="U1613" s="13"/>
      <c r="V1613" s="15" t="str" cm="1">
        <f t="array" ref="V1613">IFERROR(IF(AND(F1613="Tugigrupp",RANK(K1613,$K1613:$K1613)+COUNTIFS($K$2:K1613,K1613,$L$2:L1613,L1613,$M$2:M1613,M1613,$I$2:I1613,I1613,$G$2:G1613,G1613,$F$2:F1613,F1613)-1=1),SUMPRODUCT(($F$2:$F$4154=F1613)*($G$2:$G$4154=G1613)*($K$2:$K$4154=K1613)*($I$2:$I$4154=I1613)*($L$2:$L$4154=L1613)*($M$2:$M$4154=M1613)),""),"")</f>
        <v/>
      </c>
      <c r="W1613" s="15" t="str">
        <f t="shared" si="75"/>
        <v/>
      </c>
      <c r="X1613" s="16" t="str">
        <f>IF(AND(A1613=[2]an!$G$38,F1613=[2]an!$E$40),[2]an!$G$40,IF(AND(A1613=[2]an!$G$38,F1613=[2]an!$E$41),[2]an!$G$41,IF(AND(A1613=[2]an!$G$38,F1613=[2]an!$E$39,H1613&gt;=[2]an!$M$37),[2]an!$G$39,
IF(AND(A1613=[2]an!$G$38,F1613=[2]an!$E$39,H1613&lt;[2]an!$M$37,S1613="kahepoolne vajaduspõhine",U1613=""),[2]an!$M$40,
IF(AND(A1613=[2]an!$G$38,F1613=[2]an!$E$39,H1613&lt;[2]an!$M$37,S1613="kahepoolne vajaduspõhine",U1613&lt;&gt;""),[2]an!$G$39,
IF(AND(A1613=[2]an!$G$38,F1613=[2]an!$E$39,H1613&lt;[2]an!$M$37,S1613&lt;&gt;"kahepoolne vajaduspõhine"),[2]an!$G$39,
IF(AND(A1613=[2]an!$G$38,F1613=[2]an!$E$42),[2]an!$G$42,
IF(AND(A1613=[2]an!$H$38,F1613=[2]an!$E$40),[2]an!$H$40,IF(AND(A1613=[2]an!$H$38,F1613=[2]an!$E$41),[2]an!$H$41,IF(AND(A1613=[2]an!$H$38,F1613=[2]an!$E$39,H1613&gt;=[2]an!$M$37),[2]an!$H$39,
IF(AND(A1613=[2]an!$H$38,F1613=[2]an!$E$39,H1613&lt;[2]an!$M$37,S1613="kahepoolne vajaduspõhine",U1613=""),[2]an!$M$40,
IF(AND(A1613=[2]an!$H$38,F1613=[2]an!$E$39,H1613&lt;[2]an!$M$37,S1613="kahepoolne vajaduspõhine",U1613&lt;&gt;""),[2]an!$H$39,
IF(AND(A1613=[2]an!$H$38,F1613=[2]an!$E$39,H1613&lt;[2]an!$M$37,S1613&lt;&gt;"kahepoolne vajaduspõhine"),[2]an!$H$39,
IF(AND(A1613=[2]an!$H$38,F1613=[2]an!$E$42),[2]an!$H$42,
IF(AND(A1613=[2]an!$I$38,F1613=[2]an!$E$40),[2]an!$I$40,IF(AND(A1613=[2]an!$I$38,F1613=[2]an!$E$41),[2]an!$I$41,IF(AND(A1613=[2]an!$I$38,F1613=[2]an!$E$39,H1613&gt;=[2]an!$M$37),[2]an!$I$39,
IF(AND(A1613=[2]an!$I$38,F1613=[2]an!$E$39,H1613&lt;[2]an!$M$37,S1613="kahepoolne vajaduspõhine",U1613=""),[2]an!$M$40,
IF(AND(A1613=[2]an!$I$38,F1613=[2]an!$E$39,H1613&lt;[2]an!$M$37,S1613="kahepoolne vajaduspõhine",U1613&lt;&gt;""),[2]an!$I$39,
IF(AND(A1613=[2]an!$I$38,F1613=[2]an!$E$39,H1613&lt;[2]an!$M$37,S1613&lt;&gt;"kahepoolne vajaduspõhine"),[2]an!$I$39,
IF(AND(A1613=[2]an!$I$38,F1613=[2]an!$E$42),[2]an!$I$42,
IF(AND(A1613=[2]an!$J$38,F1613=[2]an!$E$40),[2]an!$J$40,IF(AND(A1613=[2]an!$J$38,F1613=[2]an!$E$41),[2]an!$J$41,IF(AND(A1613=[2]an!$J$38,F1613=[2]an!$E$39,H1613&gt;=[2]an!$M$37),[2]an!$J$39,
IF(AND(A1613=[2]an!$J$38,F1613=[2]an!$E$39,H1613&lt;[2]an!$M$37,S1613="kahepoolne vajaduspõhine",U1613=""),[2]an!$M$40,
IF(AND(A1613=[2]an!$J$38,F1613=[2]an!$E$39,H1613&lt;[2]an!$M$37,S1613="kahepoolne vajaduspõhine",U1613&lt;&gt;""),[2]an!$J$39,
IF(AND(A1613=[2]an!$J$38,F1613=[2]an!$E$39,H1613&lt;[2]an!$M$37,S1613&lt;&gt;"kahepoolne vajaduspõhine"),[2]an!$J$39,
IF(AND(A1613=[2]an!$J$38,F1613=[2]an!$E$42),[2]an!$J$42,""))))))))))))))))))))))))))))</f>
        <v/>
      </c>
      <c r="Y1613" s="17" t="str">
        <f>IFERROR(IF(F1613="Tugigrupp",0,
IF(AND(F1613="Peretoe teenus",H1613&gt;=[2]an!$M$37,RANK(D1613,$D1613:$D1613)+COUNTIFS($D$2:D1613,D1613,$F$2:F1613,F1613)-1&gt;1),"",
IF(AND(F1613="Peretoe teenus",H1613&gt;=[2]an!$M$37,RANK(D1613,$D1613:$D1613)+COUNTIFS($D$2:D1613,D1613,$F$2:F1613,F1613)-1=1,MONTH(H1613)=MONTH(K1613)=TRUE,YEAR(H1613)=YEAR(K1613)=TRUE),((EOMONTH(H1613,0)-H1613+1)*X1613)/DAY(EOMONTH(H1613,0)),
IF(AND(F1613="Peretoe teenus",H1613&gt;=[2]an!$M$37,RANK(D1613,$D1613:$D1613)+COUNTIFS($D$2:D1613,D1613,$F$2:F1613,F1613)-1=1),X1613,
IF(AND(F1613="Peretoe teenus",H1613&lt;[2]an!$M$37,S1613&lt;&gt;"kahepoolne vajaduspõhine",RANK(D1613,$D1613:$D1613)+COUNTIFS($D$2:D1613,D1613,$F$2:F1613,F1613)-1=1),X1613,
IF(AND(F1613="Peretoe teenus",H1613&lt;[2]an!$M$37,S1613&lt;&gt;"kahepoolne vajaduspõhine",RANK(D1613,$D1613:$D1613)+COUNTIFS($D$2:D1613,D1613,$F$2:F1613,F1613)-1&gt;1),"",
IF(AND(F1613="Peretoe teenus",H1613&lt;[2]an!$M$37,S1613="kahepoolne vajaduspõhine",U1613="",RANK(D1613,$D1613:$D1613)+COUNTIFS($D$2:D1613,D1613,$F$2:F1613,F1613)-1=1),X1613,
IF(AND(F1613="Peretoe teenus",H1613&lt;[2]an!$M$37,S1613="kahepoolne vajaduspõhine",U1613="",RANK(D1613,$D1613:$D1613)+COUNTIFS($D$2:D1613,D1613,$F$2:F1613,F1613)-1&gt;1),"",
IF(AND(F1613="Peretoe teenus",H1613&lt;[2]an!$M$37,S1613="kahepoolne vajaduspõhine",U1613&lt;[2]an!$M$37,RANK(D1613,$D1613:$D1613)+COUNTIFS($D$2:D1613,D1613,$F$2:F1613,F1613)-1=1),X1613,
IF(AND(F1613="Peretoe teenus",H1613&lt;[2]an!$M$37,S1613="kahepoolne vajaduspõhine",U1613&lt;[2]an!$M$37,RANK(D1613,$D1613:$D1613)+COUNTIFS($D$2:D1613,D1613,$F$2:F1613,F1613)-1&gt;1),"",
IF(AND(F1613="Peretoe teenus",H1613&lt;[2]an!$M$37,S1613="kahepoolne vajaduspõhine",U1613&gt;=[2]an!$M$37,U1613&lt;=[2]an!$M$38,RANK(D1613,$D1613:$D1613)+COUNTIFS($D$2:D1613,D1613,$F$2:F1613,F1613)-1=1),
((EOMONTH(U1613,0)-U1613+1)*X1613)/DAY(EOMONTH(U1613,0))+(DAY(U1613)-1)*100/DAY(EOMONTH(U1613,0)),
IF(AND(F1613="Peretoe teenus",H1613&lt;[2]an!$M$37,S1613="kahepoolne vajaduspõhine",U1613&gt;=[2]an!$M$37,U1613&lt;=[2]an!$M$38,RANK(D1613,$D1613:$D1613)+COUNTIFS($D$2:D1613,D1613,$F$2:F1613,F1613)-1&gt;1),"",
IF(AND(F1613="Peretoe teenus",H1613&lt;[2]an!$M$37,S1613="kahepoolne vajaduspõhine",U1613&gt;[2]an!$M$38,RANK(D1613,$D1613:$D1613)+COUNTIFS($D$2:D1613,D1613,$F$2:F1613,F1613)-1=1),X1613,
IF(AND(F1613="Peretoe teenus",H1613&lt;[2]an!$M$37,S1613="kahepoolne vajaduspõhine",U1613&gt;[2]an!$M$38,RANK(D1613,$D1613:$D1613)+COUNTIFS($D$2:D1613,D1613,$F$2:F1613,F1613)-1&gt;1),"",X1613*W1613)))))))))))))),"")</f>
        <v/>
      </c>
      <c r="Z1613" s="18" t="str">
        <f t="shared" si="76"/>
        <v/>
      </c>
      <c r="AA1613" s="19" t="str">
        <f>IFERROR(VLOOKUP(E1613,[2]an!$A$3:$B$81,2,FALSE),"")</f>
        <v/>
      </c>
      <c r="AB1613" s="19" t="str">
        <f>IFERROR(VLOOKUP(AA1613,[2]an!$C$2:$D$16,2,FALSE),"")</f>
        <v/>
      </c>
      <c r="AC1613" s="20"/>
      <c r="AD1613" s="21" t="str">
        <f>IF(A1613=[2]an!$F$36,VLOOKUP([2]an!$F$36,[2]an!$F$36:$H$36,3,FALSE),IF(A1613=[2]an!$F$35,VLOOKUP([2]an!$F$35,[2]an!$F$35:$H$35,3,FALSE),IF(A1613=[2]an!$F$33,VLOOKUP([2]an!$F$33,[2]an!$F$33:$H$33,3,FALSE),IF(A1613=[2]an!$F$31,VLOOKUP([2]an!$F$31,[2]an!$F$31:$H$31,3,FALSE),""))))</f>
        <v/>
      </c>
    </row>
    <row r="1614" spans="6:30" x14ac:dyDescent="0.2">
      <c r="F1614" s="10"/>
      <c r="G1614" s="8" t="str">
        <f t="shared" si="77"/>
        <v/>
      </c>
      <c r="H1614" s="13"/>
      <c r="K1614" s="13"/>
      <c r="L1614" s="10"/>
      <c r="M1614" s="10"/>
      <c r="S1614" s="8" t="str">
        <f>IFERROR(VLOOKUP(D1614,[1]peretoe_teenus!$A$2:$L$2000,5,FALSE),"")</f>
        <v/>
      </c>
      <c r="U1614" s="13"/>
      <c r="V1614" s="15" t="str" cm="1">
        <f t="array" ref="V1614">IFERROR(IF(AND(F1614="Tugigrupp",RANK(K1614,$K1614:$K1614)+COUNTIFS($K$2:K1614,K1614,$L$2:L1614,L1614,$M$2:M1614,M1614,$I$2:I1614,I1614,$G$2:G1614,G1614,$F$2:F1614,F1614)-1=1),SUMPRODUCT(($F$2:$F$4154=F1614)*($G$2:$G$4154=G1614)*($K$2:$K$4154=K1614)*($I$2:$I$4154=I1614)*($L$2:$L$4154=L1614)*($M$2:$M$4154=M1614)),""),"")</f>
        <v/>
      </c>
      <c r="W1614" s="15" t="str">
        <f t="shared" si="75"/>
        <v/>
      </c>
      <c r="X1614" s="16" t="str">
        <f>IF(AND(A1614=[2]an!$G$38,F1614=[2]an!$E$40),[2]an!$G$40,IF(AND(A1614=[2]an!$G$38,F1614=[2]an!$E$41),[2]an!$G$41,IF(AND(A1614=[2]an!$G$38,F1614=[2]an!$E$39,H1614&gt;=[2]an!$M$37),[2]an!$G$39,
IF(AND(A1614=[2]an!$G$38,F1614=[2]an!$E$39,H1614&lt;[2]an!$M$37,S1614="kahepoolne vajaduspõhine",U1614=""),[2]an!$M$40,
IF(AND(A1614=[2]an!$G$38,F1614=[2]an!$E$39,H1614&lt;[2]an!$M$37,S1614="kahepoolne vajaduspõhine",U1614&lt;&gt;""),[2]an!$G$39,
IF(AND(A1614=[2]an!$G$38,F1614=[2]an!$E$39,H1614&lt;[2]an!$M$37,S1614&lt;&gt;"kahepoolne vajaduspõhine"),[2]an!$G$39,
IF(AND(A1614=[2]an!$G$38,F1614=[2]an!$E$42),[2]an!$G$42,
IF(AND(A1614=[2]an!$H$38,F1614=[2]an!$E$40),[2]an!$H$40,IF(AND(A1614=[2]an!$H$38,F1614=[2]an!$E$41),[2]an!$H$41,IF(AND(A1614=[2]an!$H$38,F1614=[2]an!$E$39,H1614&gt;=[2]an!$M$37),[2]an!$H$39,
IF(AND(A1614=[2]an!$H$38,F1614=[2]an!$E$39,H1614&lt;[2]an!$M$37,S1614="kahepoolne vajaduspõhine",U1614=""),[2]an!$M$40,
IF(AND(A1614=[2]an!$H$38,F1614=[2]an!$E$39,H1614&lt;[2]an!$M$37,S1614="kahepoolne vajaduspõhine",U1614&lt;&gt;""),[2]an!$H$39,
IF(AND(A1614=[2]an!$H$38,F1614=[2]an!$E$39,H1614&lt;[2]an!$M$37,S1614&lt;&gt;"kahepoolne vajaduspõhine"),[2]an!$H$39,
IF(AND(A1614=[2]an!$H$38,F1614=[2]an!$E$42),[2]an!$H$42,
IF(AND(A1614=[2]an!$I$38,F1614=[2]an!$E$40),[2]an!$I$40,IF(AND(A1614=[2]an!$I$38,F1614=[2]an!$E$41),[2]an!$I$41,IF(AND(A1614=[2]an!$I$38,F1614=[2]an!$E$39,H1614&gt;=[2]an!$M$37),[2]an!$I$39,
IF(AND(A1614=[2]an!$I$38,F1614=[2]an!$E$39,H1614&lt;[2]an!$M$37,S1614="kahepoolne vajaduspõhine",U1614=""),[2]an!$M$40,
IF(AND(A1614=[2]an!$I$38,F1614=[2]an!$E$39,H1614&lt;[2]an!$M$37,S1614="kahepoolne vajaduspõhine",U1614&lt;&gt;""),[2]an!$I$39,
IF(AND(A1614=[2]an!$I$38,F1614=[2]an!$E$39,H1614&lt;[2]an!$M$37,S1614&lt;&gt;"kahepoolne vajaduspõhine"),[2]an!$I$39,
IF(AND(A1614=[2]an!$I$38,F1614=[2]an!$E$42),[2]an!$I$42,
IF(AND(A1614=[2]an!$J$38,F1614=[2]an!$E$40),[2]an!$J$40,IF(AND(A1614=[2]an!$J$38,F1614=[2]an!$E$41),[2]an!$J$41,IF(AND(A1614=[2]an!$J$38,F1614=[2]an!$E$39,H1614&gt;=[2]an!$M$37),[2]an!$J$39,
IF(AND(A1614=[2]an!$J$38,F1614=[2]an!$E$39,H1614&lt;[2]an!$M$37,S1614="kahepoolne vajaduspõhine",U1614=""),[2]an!$M$40,
IF(AND(A1614=[2]an!$J$38,F1614=[2]an!$E$39,H1614&lt;[2]an!$M$37,S1614="kahepoolne vajaduspõhine",U1614&lt;&gt;""),[2]an!$J$39,
IF(AND(A1614=[2]an!$J$38,F1614=[2]an!$E$39,H1614&lt;[2]an!$M$37,S1614&lt;&gt;"kahepoolne vajaduspõhine"),[2]an!$J$39,
IF(AND(A1614=[2]an!$J$38,F1614=[2]an!$E$42),[2]an!$J$42,""))))))))))))))))))))))))))))</f>
        <v/>
      </c>
      <c r="Y1614" s="17" t="str">
        <f>IFERROR(IF(F1614="Tugigrupp",0,
IF(AND(F1614="Peretoe teenus",H1614&gt;=[2]an!$M$37,RANK(D1614,$D1614:$D1614)+COUNTIFS($D$2:D1614,D1614,$F$2:F1614,F1614)-1&gt;1),"",
IF(AND(F1614="Peretoe teenus",H1614&gt;=[2]an!$M$37,RANK(D1614,$D1614:$D1614)+COUNTIFS($D$2:D1614,D1614,$F$2:F1614,F1614)-1=1,MONTH(H1614)=MONTH(K1614)=TRUE,YEAR(H1614)=YEAR(K1614)=TRUE),((EOMONTH(H1614,0)-H1614+1)*X1614)/DAY(EOMONTH(H1614,0)),
IF(AND(F1614="Peretoe teenus",H1614&gt;=[2]an!$M$37,RANK(D1614,$D1614:$D1614)+COUNTIFS($D$2:D1614,D1614,$F$2:F1614,F1614)-1=1),X1614,
IF(AND(F1614="Peretoe teenus",H1614&lt;[2]an!$M$37,S1614&lt;&gt;"kahepoolne vajaduspõhine",RANK(D1614,$D1614:$D1614)+COUNTIFS($D$2:D1614,D1614,$F$2:F1614,F1614)-1=1),X1614,
IF(AND(F1614="Peretoe teenus",H1614&lt;[2]an!$M$37,S1614&lt;&gt;"kahepoolne vajaduspõhine",RANK(D1614,$D1614:$D1614)+COUNTIFS($D$2:D1614,D1614,$F$2:F1614,F1614)-1&gt;1),"",
IF(AND(F1614="Peretoe teenus",H1614&lt;[2]an!$M$37,S1614="kahepoolne vajaduspõhine",U1614="",RANK(D1614,$D1614:$D1614)+COUNTIFS($D$2:D1614,D1614,$F$2:F1614,F1614)-1=1),X1614,
IF(AND(F1614="Peretoe teenus",H1614&lt;[2]an!$M$37,S1614="kahepoolne vajaduspõhine",U1614="",RANK(D1614,$D1614:$D1614)+COUNTIFS($D$2:D1614,D1614,$F$2:F1614,F1614)-1&gt;1),"",
IF(AND(F1614="Peretoe teenus",H1614&lt;[2]an!$M$37,S1614="kahepoolne vajaduspõhine",U1614&lt;[2]an!$M$37,RANK(D1614,$D1614:$D1614)+COUNTIFS($D$2:D1614,D1614,$F$2:F1614,F1614)-1=1),X1614,
IF(AND(F1614="Peretoe teenus",H1614&lt;[2]an!$M$37,S1614="kahepoolne vajaduspõhine",U1614&lt;[2]an!$M$37,RANK(D1614,$D1614:$D1614)+COUNTIFS($D$2:D1614,D1614,$F$2:F1614,F1614)-1&gt;1),"",
IF(AND(F1614="Peretoe teenus",H1614&lt;[2]an!$M$37,S1614="kahepoolne vajaduspõhine",U1614&gt;=[2]an!$M$37,U1614&lt;=[2]an!$M$38,RANK(D1614,$D1614:$D1614)+COUNTIFS($D$2:D1614,D1614,$F$2:F1614,F1614)-1=1),
((EOMONTH(U1614,0)-U1614+1)*X1614)/DAY(EOMONTH(U1614,0))+(DAY(U1614)-1)*100/DAY(EOMONTH(U1614,0)),
IF(AND(F1614="Peretoe teenus",H1614&lt;[2]an!$M$37,S1614="kahepoolne vajaduspõhine",U1614&gt;=[2]an!$M$37,U1614&lt;=[2]an!$M$38,RANK(D1614,$D1614:$D1614)+COUNTIFS($D$2:D1614,D1614,$F$2:F1614,F1614)-1&gt;1),"",
IF(AND(F1614="Peretoe teenus",H1614&lt;[2]an!$M$37,S1614="kahepoolne vajaduspõhine",U1614&gt;[2]an!$M$38,RANK(D1614,$D1614:$D1614)+COUNTIFS($D$2:D1614,D1614,$F$2:F1614,F1614)-1=1),X1614,
IF(AND(F1614="Peretoe teenus",H1614&lt;[2]an!$M$37,S1614="kahepoolne vajaduspõhine",U1614&gt;[2]an!$M$38,RANK(D1614,$D1614:$D1614)+COUNTIFS($D$2:D1614,D1614,$F$2:F1614,F1614)-1&gt;1),"",X1614*W1614)))))))))))))),"")</f>
        <v/>
      </c>
      <c r="Z1614" s="18" t="str">
        <f t="shared" si="76"/>
        <v/>
      </c>
      <c r="AA1614" s="19" t="str">
        <f>IFERROR(VLOOKUP(E1614,[2]an!$A$3:$B$81,2,FALSE),"")</f>
        <v/>
      </c>
      <c r="AB1614" s="19" t="str">
        <f>IFERROR(VLOOKUP(AA1614,[2]an!$C$2:$D$16,2,FALSE),"")</f>
        <v/>
      </c>
      <c r="AC1614" s="20"/>
      <c r="AD1614" s="21" t="str">
        <f>IF(A1614=[2]an!$F$36,VLOOKUP([2]an!$F$36,[2]an!$F$36:$H$36,3,FALSE),IF(A1614=[2]an!$F$35,VLOOKUP([2]an!$F$35,[2]an!$F$35:$H$35,3,FALSE),IF(A1614=[2]an!$F$33,VLOOKUP([2]an!$F$33,[2]an!$F$33:$H$33,3,FALSE),IF(A1614=[2]an!$F$31,VLOOKUP([2]an!$F$31,[2]an!$F$31:$H$31,3,FALSE),""))))</f>
        <v/>
      </c>
    </row>
    <row r="1615" spans="6:30" x14ac:dyDescent="0.2">
      <c r="F1615" s="10"/>
      <c r="G1615" s="8" t="str">
        <f t="shared" si="77"/>
        <v/>
      </c>
      <c r="H1615" s="13"/>
      <c r="K1615" s="13"/>
      <c r="L1615" s="10"/>
      <c r="M1615" s="10"/>
      <c r="S1615" s="8" t="str">
        <f>IFERROR(VLOOKUP(D1615,[1]peretoe_teenus!$A$2:$L$2000,5,FALSE),"")</f>
        <v/>
      </c>
      <c r="U1615" s="13"/>
      <c r="V1615" s="15" t="str" cm="1">
        <f t="array" ref="V1615">IFERROR(IF(AND(F1615="Tugigrupp",RANK(K1615,$K1615:$K1615)+COUNTIFS($K$2:K1615,K1615,$L$2:L1615,L1615,$M$2:M1615,M1615,$I$2:I1615,I1615,$G$2:G1615,G1615,$F$2:F1615,F1615)-1=1),SUMPRODUCT(($F$2:$F$4154=F1615)*($G$2:$G$4154=G1615)*($K$2:$K$4154=K1615)*($I$2:$I$4154=I1615)*($L$2:$L$4154=L1615)*($M$2:$M$4154=M1615)),""),"")</f>
        <v/>
      </c>
      <c r="W1615" s="15" t="str">
        <f t="shared" si="75"/>
        <v/>
      </c>
      <c r="X1615" s="16" t="str">
        <f>IF(AND(A1615=[2]an!$G$38,F1615=[2]an!$E$40),[2]an!$G$40,IF(AND(A1615=[2]an!$G$38,F1615=[2]an!$E$41),[2]an!$G$41,IF(AND(A1615=[2]an!$G$38,F1615=[2]an!$E$39,H1615&gt;=[2]an!$M$37),[2]an!$G$39,
IF(AND(A1615=[2]an!$G$38,F1615=[2]an!$E$39,H1615&lt;[2]an!$M$37,S1615="kahepoolne vajaduspõhine",U1615=""),[2]an!$M$40,
IF(AND(A1615=[2]an!$G$38,F1615=[2]an!$E$39,H1615&lt;[2]an!$M$37,S1615="kahepoolne vajaduspõhine",U1615&lt;&gt;""),[2]an!$G$39,
IF(AND(A1615=[2]an!$G$38,F1615=[2]an!$E$39,H1615&lt;[2]an!$M$37,S1615&lt;&gt;"kahepoolne vajaduspõhine"),[2]an!$G$39,
IF(AND(A1615=[2]an!$G$38,F1615=[2]an!$E$42),[2]an!$G$42,
IF(AND(A1615=[2]an!$H$38,F1615=[2]an!$E$40),[2]an!$H$40,IF(AND(A1615=[2]an!$H$38,F1615=[2]an!$E$41),[2]an!$H$41,IF(AND(A1615=[2]an!$H$38,F1615=[2]an!$E$39,H1615&gt;=[2]an!$M$37),[2]an!$H$39,
IF(AND(A1615=[2]an!$H$38,F1615=[2]an!$E$39,H1615&lt;[2]an!$M$37,S1615="kahepoolne vajaduspõhine",U1615=""),[2]an!$M$40,
IF(AND(A1615=[2]an!$H$38,F1615=[2]an!$E$39,H1615&lt;[2]an!$M$37,S1615="kahepoolne vajaduspõhine",U1615&lt;&gt;""),[2]an!$H$39,
IF(AND(A1615=[2]an!$H$38,F1615=[2]an!$E$39,H1615&lt;[2]an!$M$37,S1615&lt;&gt;"kahepoolne vajaduspõhine"),[2]an!$H$39,
IF(AND(A1615=[2]an!$H$38,F1615=[2]an!$E$42),[2]an!$H$42,
IF(AND(A1615=[2]an!$I$38,F1615=[2]an!$E$40),[2]an!$I$40,IF(AND(A1615=[2]an!$I$38,F1615=[2]an!$E$41),[2]an!$I$41,IF(AND(A1615=[2]an!$I$38,F1615=[2]an!$E$39,H1615&gt;=[2]an!$M$37),[2]an!$I$39,
IF(AND(A1615=[2]an!$I$38,F1615=[2]an!$E$39,H1615&lt;[2]an!$M$37,S1615="kahepoolne vajaduspõhine",U1615=""),[2]an!$M$40,
IF(AND(A1615=[2]an!$I$38,F1615=[2]an!$E$39,H1615&lt;[2]an!$M$37,S1615="kahepoolne vajaduspõhine",U1615&lt;&gt;""),[2]an!$I$39,
IF(AND(A1615=[2]an!$I$38,F1615=[2]an!$E$39,H1615&lt;[2]an!$M$37,S1615&lt;&gt;"kahepoolne vajaduspõhine"),[2]an!$I$39,
IF(AND(A1615=[2]an!$I$38,F1615=[2]an!$E$42),[2]an!$I$42,
IF(AND(A1615=[2]an!$J$38,F1615=[2]an!$E$40),[2]an!$J$40,IF(AND(A1615=[2]an!$J$38,F1615=[2]an!$E$41),[2]an!$J$41,IF(AND(A1615=[2]an!$J$38,F1615=[2]an!$E$39,H1615&gt;=[2]an!$M$37),[2]an!$J$39,
IF(AND(A1615=[2]an!$J$38,F1615=[2]an!$E$39,H1615&lt;[2]an!$M$37,S1615="kahepoolne vajaduspõhine",U1615=""),[2]an!$M$40,
IF(AND(A1615=[2]an!$J$38,F1615=[2]an!$E$39,H1615&lt;[2]an!$M$37,S1615="kahepoolne vajaduspõhine",U1615&lt;&gt;""),[2]an!$J$39,
IF(AND(A1615=[2]an!$J$38,F1615=[2]an!$E$39,H1615&lt;[2]an!$M$37,S1615&lt;&gt;"kahepoolne vajaduspõhine"),[2]an!$J$39,
IF(AND(A1615=[2]an!$J$38,F1615=[2]an!$E$42),[2]an!$J$42,""))))))))))))))))))))))))))))</f>
        <v/>
      </c>
      <c r="Y1615" s="17" t="str">
        <f>IFERROR(IF(F1615="Tugigrupp",0,
IF(AND(F1615="Peretoe teenus",H1615&gt;=[2]an!$M$37,RANK(D1615,$D1615:$D1615)+COUNTIFS($D$2:D1615,D1615,$F$2:F1615,F1615)-1&gt;1),"",
IF(AND(F1615="Peretoe teenus",H1615&gt;=[2]an!$M$37,RANK(D1615,$D1615:$D1615)+COUNTIFS($D$2:D1615,D1615,$F$2:F1615,F1615)-1=1,MONTH(H1615)=MONTH(K1615)=TRUE,YEAR(H1615)=YEAR(K1615)=TRUE),((EOMONTH(H1615,0)-H1615+1)*X1615)/DAY(EOMONTH(H1615,0)),
IF(AND(F1615="Peretoe teenus",H1615&gt;=[2]an!$M$37,RANK(D1615,$D1615:$D1615)+COUNTIFS($D$2:D1615,D1615,$F$2:F1615,F1615)-1=1),X1615,
IF(AND(F1615="Peretoe teenus",H1615&lt;[2]an!$M$37,S1615&lt;&gt;"kahepoolne vajaduspõhine",RANK(D1615,$D1615:$D1615)+COUNTIFS($D$2:D1615,D1615,$F$2:F1615,F1615)-1=1),X1615,
IF(AND(F1615="Peretoe teenus",H1615&lt;[2]an!$M$37,S1615&lt;&gt;"kahepoolne vajaduspõhine",RANK(D1615,$D1615:$D1615)+COUNTIFS($D$2:D1615,D1615,$F$2:F1615,F1615)-1&gt;1),"",
IF(AND(F1615="Peretoe teenus",H1615&lt;[2]an!$M$37,S1615="kahepoolne vajaduspõhine",U1615="",RANK(D1615,$D1615:$D1615)+COUNTIFS($D$2:D1615,D1615,$F$2:F1615,F1615)-1=1),X1615,
IF(AND(F1615="Peretoe teenus",H1615&lt;[2]an!$M$37,S1615="kahepoolne vajaduspõhine",U1615="",RANK(D1615,$D1615:$D1615)+COUNTIFS($D$2:D1615,D1615,$F$2:F1615,F1615)-1&gt;1),"",
IF(AND(F1615="Peretoe teenus",H1615&lt;[2]an!$M$37,S1615="kahepoolne vajaduspõhine",U1615&lt;[2]an!$M$37,RANK(D1615,$D1615:$D1615)+COUNTIFS($D$2:D1615,D1615,$F$2:F1615,F1615)-1=1),X1615,
IF(AND(F1615="Peretoe teenus",H1615&lt;[2]an!$M$37,S1615="kahepoolne vajaduspõhine",U1615&lt;[2]an!$M$37,RANK(D1615,$D1615:$D1615)+COUNTIFS($D$2:D1615,D1615,$F$2:F1615,F1615)-1&gt;1),"",
IF(AND(F1615="Peretoe teenus",H1615&lt;[2]an!$M$37,S1615="kahepoolne vajaduspõhine",U1615&gt;=[2]an!$M$37,U1615&lt;=[2]an!$M$38,RANK(D1615,$D1615:$D1615)+COUNTIFS($D$2:D1615,D1615,$F$2:F1615,F1615)-1=1),
((EOMONTH(U1615,0)-U1615+1)*X1615)/DAY(EOMONTH(U1615,0))+(DAY(U1615)-1)*100/DAY(EOMONTH(U1615,0)),
IF(AND(F1615="Peretoe teenus",H1615&lt;[2]an!$M$37,S1615="kahepoolne vajaduspõhine",U1615&gt;=[2]an!$M$37,U1615&lt;=[2]an!$M$38,RANK(D1615,$D1615:$D1615)+COUNTIFS($D$2:D1615,D1615,$F$2:F1615,F1615)-1&gt;1),"",
IF(AND(F1615="Peretoe teenus",H1615&lt;[2]an!$M$37,S1615="kahepoolne vajaduspõhine",U1615&gt;[2]an!$M$38,RANK(D1615,$D1615:$D1615)+COUNTIFS($D$2:D1615,D1615,$F$2:F1615,F1615)-1=1),X1615,
IF(AND(F1615="Peretoe teenus",H1615&lt;[2]an!$M$37,S1615="kahepoolne vajaduspõhine",U1615&gt;[2]an!$M$38,RANK(D1615,$D1615:$D1615)+COUNTIFS($D$2:D1615,D1615,$F$2:F1615,F1615)-1&gt;1),"",X1615*W1615)))))))))))))),"")</f>
        <v/>
      </c>
      <c r="Z1615" s="18" t="str">
        <f t="shared" si="76"/>
        <v/>
      </c>
      <c r="AA1615" s="19" t="str">
        <f>IFERROR(VLOOKUP(E1615,[2]an!$A$3:$B$81,2,FALSE),"")</f>
        <v/>
      </c>
      <c r="AB1615" s="19" t="str">
        <f>IFERROR(VLOOKUP(AA1615,[2]an!$C$2:$D$16,2,FALSE),"")</f>
        <v/>
      </c>
      <c r="AC1615" s="20"/>
      <c r="AD1615" s="21" t="str">
        <f>IF(A1615=[2]an!$F$36,VLOOKUP([2]an!$F$36,[2]an!$F$36:$H$36,3,FALSE),IF(A1615=[2]an!$F$35,VLOOKUP([2]an!$F$35,[2]an!$F$35:$H$35,3,FALSE),IF(A1615=[2]an!$F$33,VLOOKUP([2]an!$F$33,[2]an!$F$33:$H$33,3,FALSE),IF(A1615=[2]an!$F$31,VLOOKUP([2]an!$F$31,[2]an!$F$31:$H$31,3,FALSE),""))))</f>
        <v/>
      </c>
    </row>
    <row r="1616" spans="6:30" x14ac:dyDescent="0.2">
      <c r="F1616" s="10"/>
      <c r="G1616" s="8" t="str">
        <f t="shared" si="77"/>
        <v/>
      </c>
      <c r="H1616" s="13"/>
      <c r="K1616" s="13"/>
      <c r="L1616" s="10"/>
      <c r="M1616" s="10"/>
      <c r="S1616" s="8" t="str">
        <f>IFERROR(VLOOKUP(D1616,[1]peretoe_teenus!$A$2:$L$2000,5,FALSE),"")</f>
        <v/>
      </c>
      <c r="U1616" s="13"/>
      <c r="V1616" s="15" t="str" cm="1">
        <f t="array" ref="V1616">IFERROR(IF(AND(F1616="Tugigrupp",RANK(K1616,$K1616:$K1616)+COUNTIFS($K$2:K1616,K1616,$L$2:L1616,L1616,$M$2:M1616,M1616,$I$2:I1616,I1616,$G$2:G1616,G1616,$F$2:F1616,F1616)-1=1),SUMPRODUCT(($F$2:$F$4154=F1616)*($G$2:$G$4154=G1616)*($K$2:$K$4154=K1616)*($I$2:$I$4154=I1616)*($L$2:$L$4154=L1616)*($M$2:$M$4154=M1616)),""),"")</f>
        <v/>
      </c>
      <c r="W1616" s="15" t="str">
        <f t="shared" si="75"/>
        <v/>
      </c>
      <c r="X1616" s="16" t="str">
        <f>IF(AND(A1616=[2]an!$G$38,F1616=[2]an!$E$40),[2]an!$G$40,IF(AND(A1616=[2]an!$G$38,F1616=[2]an!$E$41),[2]an!$G$41,IF(AND(A1616=[2]an!$G$38,F1616=[2]an!$E$39,H1616&gt;=[2]an!$M$37),[2]an!$G$39,
IF(AND(A1616=[2]an!$G$38,F1616=[2]an!$E$39,H1616&lt;[2]an!$M$37,S1616="kahepoolne vajaduspõhine",U1616=""),[2]an!$M$40,
IF(AND(A1616=[2]an!$G$38,F1616=[2]an!$E$39,H1616&lt;[2]an!$M$37,S1616="kahepoolne vajaduspõhine",U1616&lt;&gt;""),[2]an!$G$39,
IF(AND(A1616=[2]an!$G$38,F1616=[2]an!$E$39,H1616&lt;[2]an!$M$37,S1616&lt;&gt;"kahepoolne vajaduspõhine"),[2]an!$G$39,
IF(AND(A1616=[2]an!$G$38,F1616=[2]an!$E$42),[2]an!$G$42,
IF(AND(A1616=[2]an!$H$38,F1616=[2]an!$E$40),[2]an!$H$40,IF(AND(A1616=[2]an!$H$38,F1616=[2]an!$E$41),[2]an!$H$41,IF(AND(A1616=[2]an!$H$38,F1616=[2]an!$E$39,H1616&gt;=[2]an!$M$37),[2]an!$H$39,
IF(AND(A1616=[2]an!$H$38,F1616=[2]an!$E$39,H1616&lt;[2]an!$M$37,S1616="kahepoolne vajaduspõhine",U1616=""),[2]an!$M$40,
IF(AND(A1616=[2]an!$H$38,F1616=[2]an!$E$39,H1616&lt;[2]an!$M$37,S1616="kahepoolne vajaduspõhine",U1616&lt;&gt;""),[2]an!$H$39,
IF(AND(A1616=[2]an!$H$38,F1616=[2]an!$E$39,H1616&lt;[2]an!$M$37,S1616&lt;&gt;"kahepoolne vajaduspõhine"),[2]an!$H$39,
IF(AND(A1616=[2]an!$H$38,F1616=[2]an!$E$42),[2]an!$H$42,
IF(AND(A1616=[2]an!$I$38,F1616=[2]an!$E$40),[2]an!$I$40,IF(AND(A1616=[2]an!$I$38,F1616=[2]an!$E$41),[2]an!$I$41,IF(AND(A1616=[2]an!$I$38,F1616=[2]an!$E$39,H1616&gt;=[2]an!$M$37),[2]an!$I$39,
IF(AND(A1616=[2]an!$I$38,F1616=[2]an!$E$39,H1616&lt;[2]an!$M$37,S1616="kahepoolne vajaduspõhine",U1616=""),[2]an!$M$40,
IF(AND(A1616=[2]an!$I$38,F1616=[2]an!$E$39,H1616&lt;[2]an!$M$37,S1616="kahepoolne vajaduspõhine",U1616&lt;&gt;""),[2]an!$I$39,
IF(AND(A1616=[2]an!$I$38,F1616=[2]an!$E$39,H1616&lt;[2]an!$M$37,S1616&lt;&gt;"kahepoolne vajaduspõhine"),[2]an!$I$39,
IF(AND(A1616=[2]an!$I$38,F1616=[2]an!$E$42),[2]an!$I$42,
IF(AND(A1616=[2]an!$J$38,F1616=[2]an!$E$40),[2]an!$J$40,IF(AND(A1616=[2]an!$J$38,F1616=[2]an!$E$41),[2]an!$J$41,IF(AND(A1616=[2]an!$J$38,F1616=[2]an!$E$39,H1616&gt;=[2]an!$M$37),[2]an!$J$39,
IF(AND(A1616=[2]an!$J$38,F1616=[2]an!$E$39,H1616&lt;[2]an!$M$37,S1616="kahepoolne vajaduspõhine",U1616=""),[2]an!$M$40,
IF(AND(A1616=[2]an!$J$38,F1616=[2]an!$E$39,H1616&lt;[2]an!$M$37,S1616="kahepoolne vajaduspõhine",U1616&lt;&gt;""),[2]an!$J$39,
IF(AND(A1616=[2]an!$J$38,F1616=[2]an!$E$39,H1616&lt;[2]an!$M$37,S1616&lt;&gt;"kahepoolne vajaduspõhine"),[2]an!$J$39,
IF(AND(A1616=[2]an!$J$38,F1616=[2]an!$E$42),[2]an!$J$42,""))))))))))))))))))))))))))))</f>
        <v/>
      </c>
      <c r="Y1616" s="17" t="str">
        <f>IFERROR(IF(F1616="Tugigrupp",0,
IF(AND(F1616="Peretoe teenus",H1616&gt;=[2]an!$M$37,RANK(D1616,$D1616:$D1616)+COUNTIFS($D$2:D1616,D1616,$F$2:F1616,F1616)-1&gt;1),"",
IF(AND(F1616="Peretoe teenus",H1616&gt;=[2]an!$M$37,RANK(D1616,$D1616:$D1616)+COUNTIFS($D$2:D1616,D1616,$F$2:F1616,F1616)-1=1,MONTH(H1616)=MONTH(K1616)=TRUE,YEAR(H1616)=YEAR(K1616)=TRUE),((EOMONTH(H1616,0)-H1616+1)*X1616)/DAY(EOMONTH(H1616,0)),
IF(AND(F1616="Peretoe teenus",H1616&gt;=[2]an!$M$37,RANK(D1616,$D1616:$D1616)+COUNTIFS($D$2:D1616,D1616,$F$2:F1616,F1616)-1=1),X1616,
IF(AND(F1616="Peretoe teenus",H1616&lt;[2]an!$M$37,S1616&lt;&gt;"kahepoolne vajaduspõhine",RANK(D1616,$D1616:$D1616)+COUNTIFS($D$2:D1616,D1616,$F$2:F1616,F1616)-1=1),X1616,
IF(AND(F1616="Peretoe teenus",H1616&lt;[2]an!$M$37,S1616&lt;&gt;"kahepoolne vajaduspõhine",RANK(D1616,$D1616:$D1616)+COUNTIFS($D$2:D1616,D1616,$F$2:F1616,F1616)-1&gt;1),"",
IF(AND(F1616="Peretoe teenus",H1616&lt;[2]an!$M$37,S1616="kahepoolne vajaduspõhine",U1616="",RANK(D1616,$D1616:$D1616)+COUNTIFS($D$2:D1616,D1616,$F$2:F1616,F1616)-1=1),X1616,
IF(AND(F1616="Peretoe teenus",H1616&lt;[2]an!$M$37,S1616="kahepoolne vajaduspõhine",U1616="",RANK(D1616,$D1616:$D1616)+COUNTIFS($D$2:D1616,D1616,$F$2:F1616,F1616)-1&gt;1),"",
IF(AND(F1616="Peretoe teenus",H1616&lt;[2]an!$M$37,S1616="kahepoolne vajaduspõhine",U1616&lt;[2]an!$M$37,RANK(D1616,$D1616:$D1616)+COUNTIFS($D$2:D1616,D1616,$F$2:F1616,F1616)-1=1),X1616,
IF(AND(F1616="Peretoe teenus",H1616&lt;[2]an!$M$37,S1616="kahepoolne vajaduspõhine",U1616&lt;[2]an!$M$37,RANK(D1616,$D1616:$D1616)+COUNTIFS($D$2:D1616,D1616,$F$2:F1616,F1616)-1&gt;1),"",
IF(AND(F1616="Peretoe teenus",H1616&lt;[2]an!$M$37,S1616="kahepoolne vajaduspõhine",U1616&gt;=[2]an!$M$37,U1616&lt;=[2]an!$M$38,RANK(D1616,$D1616:$D1616)+COUNTIFS($D$2:D1616,D1616,$F$2:F1616,F1616)-1=1),
((EOMONTH(U1616,0)-U1616+1)*X1616)/DAY(EOMONTH(U1616,0))+(DAY(U1616)-1)*100/DAY(EOMONTH(U1616,0)),
IF(AND(F1616="Peretoe teenus",H1616&lt;[2]an!$M$37,S1616="kahepoolne vajaduspõhine",U1616&gt;=[2]an!$M$37,U1616&lt;=[2]an!$M$38,RANK(D1616,$D1616:$D1616)+COUNTIFS($D$2:D1616,D1616,$F$2:F1616,F1616)-1&gt;1),"",
IF(AND(F1616="Peretoe teenus",H1616&lt;[2]an!$M$37,S1616="kahepoolne vajaduspõhine",U1616&gt;[2]an!$M$38,RANK(D1616,$D1616:$D1616)+COUNTIFS($D$2:D1616,D1616,$F$2:F1616,F1616)-1=1),X1616,
IF(AND(F1616="Peretoe teenus",H1616&lt;[2]an!$M$37,S1616="kahepoolne vajaduspõhine",U1616&gt;[2]an!$M$38,RANK(D1616,$D1616:$D1616)+COUNTIFS($D$2:D1616,D1616,$F$2:F1616,F1616)-1&gt;1),"",X1616*W1616)))))))))))))),"")</f>
        <v/>
      </c>
      <c r="Z1616" s="18" t="str">
        <f t="shared" si="76"/>
        <v/>
      </c>
      <c r="AA1616" s="19" t="str">
        <f>IFERROR(VLOOKUP(E1616,[2]an!$A$3:$B$81,2,FALSE),"")</f>
        <v/>
      </c>
      <c r="AB1616" s="19" t="str">
        <f>IFERROR(VLOOKUP(AA1616,[2]an!$C$2:$D$16,2,FALSE),"")</f>
        <v/>
      </c>
      <c r="AC1616" s="20"/>
      <c r="AD1616" s="21" t="str">
        <f>IF(A1616=[2]an!$F$36,VLOOKUP([2]an!$F$36,[2]an!$F$36:$H$36,3,FALSE),IF(A1616=[2]an!$F$35,VLOOKUP([2]an!$F$35,[2]an!$F$35:$H$35,3,FALSE),IF(A1616=[2]an!$F$33,VLOOKUP([2]an!$F$33,[2]an!$F$33:$H$33,3,FALSE),IF(A1616=[2]an!$F$31,VLOOKUP([2]an!$F$31,[2]an!$F$31:$H$31,3,FALSE),""))))</f>
        <v/>
      </c>
    </row>
    <row r="1617" spans="6:30" x14ac:dyDescent="0.2">
      <c r="F1617" s="10"/>
      <c r="G1617" s="8" t="str">
        <f t="shared" si="77"/>
        <v/>
      </c>
      <c r="H1617" s="13"/>
      <c r="K1617" s="13"/>
      <c r="L1617" s="10"/>
      <c r="M1617" s="10"/>
      <c r="S1617" s="8" t="str">
        <f>IFERROR(VLOOKUP(D1617,[1]peretoe_teenus!$A$2:$L$2000,5,FALSE),"")</f>
        <v/>
      </c>
      <c r="U1617" s="13"/>
      <c r="V1617" s="15" t="str" cm="1">
        <f t="array" ref="V1617">IFERROR(IF(AND(F1617="Tugigrupp",RANK(K1617,$K1617:$K1617)+COUNTIFS($K$2:K1617,K1617,$L$2:L1617,L1617,$M$2:M1617,M1617,$I$2:I1617,I1617,$G$2:G1617,G1617,$F$2:F1617,F1617)-1=1),SUMPRODUCT(($F$2:$F$4154=F1617)*($G$2:$G$4154=G1617)*($K$2:$K$4154=K1617)*($I$2:$I$4154=I1617)*($L$2:$L$4154=L1617)*($M$2:$M$4154=M1617)),""),"")</f>
        <v/>
      </c>
      <c r="W1617" s="15" t="str">
        <f t="shared" si="75"/>
        <v/>
      </c>
      <c r="X1617" s="16" t="str">
        <f>IF(AND(A1617=[2]an!$G$38,F1617=[2]an!$E$40),[2]an!$G$40,IF(AND(A1617=[2]an!$G$38,F1617=[2]an!$E$41),[2]an!$G$41,IF(AND(A1617=[2]an!$G$38,F1617=[2]an!$E$39,H1617&gt;=[2]an!$M$37),[2]an!$G$39,
IF(AND(A1617=[2]an!$G$38,F1617=[2]an!$E$39,H1617&lt;[2]an!$M$37,S1617="kahepoolne vajaduspõhine",U1617=""),[2]an!$M$40,
IF(AND(A1617=[2]an!$G$38,F1617=[2]an!$E$39,H1617&lt;[2]an!$M$37,S1617="kahepoolne vajaduspõhine",U1617&lt;&gt;""),[2]an!$G$39,
IF(AND(A1617=[2]an!$G$38,F1617=[2]an!$E$39,H1617&lt;[2]an!$M$37,S1617&lt;&gt;"kahepoolne vajaduspõhine"),[2]an!$G$39,
IF(AND(A1617=[2]an!$G$38,F1617=[2]an!$E$42),[2]an!$G$42,
IF(AND(A1617=[2]an!$H$38,F1617=[2]an!$E$40),[2]an!$H$40,IF(AND(A1617=[2]an!$H$38,F1617=[2]an!$E$41),[2]an!$H$41,IF(AND(A1617=[2]an!$H$38,F1617=[2]an!$E$39,H1617&gt;=[2]an!$M$37),[2]an!$H$39,
IF(AND(A1617=[2]an!$H$38,F1617=[2]an!$E$39,H1617&lt;[2]an!$M$37,S1617="kahepoolne vajaduspõhine",U1617=""),[2]an!$M$40,
IF(AND(A1617=[2]an!$H$38,F1617=[2]an!$E$39,H1617&lt;[2]an!$M$37,S1617="kahepoolne vajaduspõhine",U1617&lt;&gt;""),[2]an!$H$39,
IF(AND(A1617=[2]an!$H$38,F1617=[2]an!$E$39,H1617&lt;[2]an!$M$37,S1617&lt;&gt;"kahepoolne vajaduspõhine"),[2]an!$H$39,
IF(AND(A1617=[2]an!$H$38,F1617=[2]an!$E$42),[2]an!$H$42,
IF(AND(A1617=[2]an!$I$38,F1617=[2]an!$E$40),[2]an!$I$40,IF(AND(A1617=[2]an!$I$38,F1617=[2]an!$E$41),[2]an!$I$41,IF(AND(A1617=[2]an!$I$38,F1617=[2]an!$E$39,H1617&gt;=[2]an!$M$37),[2]an!$I$39,
IF(AND(A1617=[2]an!$I$38,F1617=[2]an!$E$39,H1617&lt;[2]an!$M$37,S1617="kahepoolne vajaduspõhine",U1617=""),[2]an!$M$40,
IF(AND(A1617=[2]an!$I$38,F1617=[2]an!$E$39,H1617&lt;[2]an!$M$37,S1617="kahepoolne vajaduspõhine",U1617&lt;&gt;""),[2]an!$I$39,
IF(AND(A1617=[2]an!$I$38,F1617=[2]an!$E$39,H1617&lt;[2]an!$M$37,S1617&lt;&gt;"kahepoolne vajaduspõhine"),[2]an!$I$39,
IF(AND(A1617=[2]an!$I$38,F1617=[2]an!$E$42),[2]an!$I$42,
IF(AND(A1617=[2]an!$J$38,F1617=[2]an!$E$40),[2]an!$J$40,IF(AND(A1617=[2]an!$J$38,F1617=[2]an!$E$41),[2]an!$J$41,IF(AND(A1617=[2]an!$J$38,F1617=[2]an!$E$39,H1617&gt;=[2]an!$M$37),[2]an!$J$39,
IF(AND(A1617=[2]an!$J$38,F1617=[2]an!$E$39,H1617&lt;[2]an!$M$37,S1617="kahepoolne vajaduspõhine",U1617=""),[2]an!$M$40,
IF(AND(A1617=[2]an!$J$38,F1617=[2]an!$E$39,H1617&lt;[2]an!$M$37,S1617="kahepoolne vajaduspõhine",U1617&lt;&gt;""),[2]an!$J$39,
IF(AND(A1617=[2]an!$J$38,F1617=[2]an!$E$39,H1617&lt;[2]an!$M$37,S1617&lt;&gt;"kahepoolne vajaduspõhine"),[2]an!$J$39,
IF(AND(A1617=[2]an!$J$38,F1617=[2]an!$E$42),[2]an!$J$42,""))))))))))))))))))))))))))))</f>
        <v/>
      </c>
      <c r="Y1617" s="17" t="str">
        <f>IFERROR(IF(F1617="Tugigrupp",0,
IF(AND(F1617="Peretoe teenus",H1617&gt;=[2]an!$M$37,RANK(D1617,$D1617:$D1617)+COUNTIFS($D$2:D1617,D1617,$F$2:F1617,F1617)-1&gt;1),"",
IF(AND(F1617="Peretoe teenus",H1617&gt;=[2]an!$M$37,RANK(D1617,$D1617:$D1617)+COUNTIFS($D$2:D1617,D1617,$F$2:F1617,F1617)-1=1,MONTH(H1617)=MONTH(K1617)=TRUE,YEAR(H1617)=YEAR(K1617)=TRUE),((EOMONTH(H1617,0)-H1617+1)*X1617)/DAY(EOMONTH(H1617,0)),
IF(AND(F1617="Peretoe teenus",H1617&gt;=[2]an!$M$37,RANK(D1617,$D1617:$D1617)+COUNTIFS($D$2:D1617,D1617,$F$2:F1617,F1617)-1=1),X1617,
IF(AND(F1617="Peretoe teenus",H1617&lt;[2]an!$M$37,S1617&lt;&gt;"kahepoolne vajaduspõhine",RANK(D1617,$D1617:$D1617)+COUNTIFS($D$2:D1617,D1617,$F$2:F1617,F1617)-1=1),X1617,
IF(AND(F1617="Peretoe teenus",H1617&lt;[2]an!$M$37,S1617&lt;&gt;"kahepoolne vajaduspõhine",RANK(D1617,$D1617:$D1617)+COUNTIFS($D$2:D1617,D1617,$F$2:F1617,F1617)-1&gt;1),"",
IF(AND(F1617="Peretoe teenus",H1617&lt;[2]an!$M$37,S1617="kahepoolne vajaduspõhine",U1617="",RANK(D1617,$D1617:$D1617)+COUNTIFS($D$2:D1617,D1617,$F$2:F1617,F1617)-1=1),X1617,
IF(AND(F1617="Peretoe teenus",H1617&lt;[2]an!$M$37,S1617="kahepoolne vajaduspõhine",U1617="",RANK(D1617,$D1617:$D1617)+COUNTIFS($D$2:D1617,D1617,$F$2:F1617,F1617)-1&gt;1),"",
IF(AND(F1617="Peretoe teenus",H1617&lt;[2]an!$M$37,S1617="kahepoolne vajaduspõhine",U1617&lt;[2]an!$M$37,RANK(D1617,$D1617:$D1617)+COUNTIFS($D$2:D1617,D1617,$F$2:F1617,F1617)-1=1),X1617,
IF(AND(F1617="Peretoe teenus",H1617&lt;[2]an!$M$37,S1617="kahepoolne vajaduspõhine",U1617&lt;[2]an!$M$37,RANK(D1617,$D1617:$D1617)+COUNTIFS($D$2:D1617,D1617,$F$2:F1617,F1617)-1&gt;1),"",
IF(AND(F1617="Peretoe teenus",H1617&lt;[2]an!$M$37,S1617="kahepoolne vajaduspõhine",U1617&gt;=[2]an!$M$37,U1617&lt;=[2]an!$M$38,RANK(D1617,$D1617:$D1617)+COUNTIFS($D$2:D1617,D1617,$F$2:F1617,F1617)-1=1),
((EOMONTH(U1617,0)-U1617+1)*X1617)/DAY(EOMONTH(U1617,0))+(DAY(U1617)-1)*100/DAY(EOMONTH(U1617,0)),
IF(AND(F1617="Peretoe teenus",H1617&lt;[2]an!$M$37,S1617="kahepoolne vajaduspõhine",U1617&gt;=[2]an!$M$37,U1617&lt;=[2]an!$M$38,RANK(D1617,$D1617:$D1617)+COUNTIFS($D$2:D1617,D1617,$F$2:F1617,F1617)-1&gt;1),"",
IF(AND(F1617="Peretoe teenus",H1617&lt;[2]an!$M$37,S1617="kahepoolne vajaduspõhine",U1617&gt;[2]an!$M$38,RANK(D1617,$D1617:$D1617)+COUNTIFS($D$2:D1617,D1617,$F$2:F1617,F1617)-1=1),X1617,
IF(AND(F1617="Peretoe teenus",H1617&lt;[2]an!$M$37,S1617="kahepoolne vajaduspõhine",U1617&gt;[2]an!$M$38,RANK(D1617,$D1617:$D1617)+COUNTIFS($D$2:D1617,D1617,$F$2:F1617,F1617)-1&gt;1),"",X1617*W1617)))))))))))))),"")</f>
        <v/>
      </c>
      <c r="Z1617" s="18" t="str">
        <f t="shared" si="76"/>
        <v/>
      </c>
      <c r="AA1617" s="19" t="str">
        <f>IFERROR(VLOOKUP(E1617,[2]an!$A$3:$B$81,2,FALSE),"")</f>
        <v/>
      </c>
      <c r="AB1617" s="19" t="str">
        <f>IFERROR(VLOOKUP(AA1617,[2]an!$C$2:$D$16,2,FALSE),"")</f>
        <v/>
      </c>
      <c r="AC1617" s="20"/>
      <c r="AD1617" s="21" t="str">
        <f>IF(A1617=[2]an!$F$36,VLOOKUP([2]an!$F$36,[2]an!$F$36:$H$36,3,FALSE),IF(A1617=[2]an!$F$35,VLOOKUP([2]an!$F$35,[2]an!$F$35:$H$35,3,FALSE),IF(A1617=[2]an!$F$33,VLOOKUP([2]an!$F$33,[2]an!$F$33:$H$33,3,FALSE),IF(A1617=[2]an!$F$31,VLOOKUP([2]an!$F$31,[2]an!$F$31:$H$31,3,FALSE),""))))</f>
        <v/>
      </c>
    </row>
    <row r="1618" spans="6:30" x14ac:dyDescent="0.2">
      <c r="F1618" s="10"/>
      <c r="G1618" s="8" t="str">
        <f t="shared" si="77"/>
        <v/>
      </c>
      <c r="H1618" s="13"/>
      <c r="K1618" s="13"/>
      <c r="L1618" s="10"/>
      <c r="M1618" s="10"/>
      <c r="S1618" s="8" t="str">
        <f>IFERROR(VLOOKUP(D1618,[1]peretoe_teenus!$A$2:$L$2000,5,FALSE),"")</f>
        <v/>
      </c>
      <c r="U1618" s="13"/>
      <c r="V1618" s="15" t="str" cm="1">
        <f t="array" ref="V1618">IFERROR(IF(AND(F1618="Tugigrupp",RANK(K1618,$K1618:$K1618)+COUNTIFS($K$2:K1618,K1618,$L$2:L1618,L1618,$M$2:M1618,M1618,$I$2:I1618,I1618,$G$2:G1618,G1618,$F$2:F1618,F1618)-1=1),SUMPRODUCT(($F$2:$F$4154=F1618)*($G$2:$G$4154=G1618)*($K$2:$K$4154=K1618)*($I$2:$I$4154=I1618)*($L$2:$L$4154=L1618)*($M$2:$M$4154=M1618)),""),"")</f>
        <v/>
      </c>
      <c r="W1618" s="15" t="str">
        <f t="shared" si="75"/>
        <v/>
      </c>
      <c r="X1618" s="16" t="str">
        <f>IF(AND(A1618=[2]an!$G$38,F1618=[2]an!$E$40),[2]an!$G$40,IF(AND(A1618=[2]an!$G$38,F1618=[2]an!$E$41),[2]an!$G$41,IF(AND(A1618=[2]an!$G$38,F1618=[2]an!$E$39,H1618&gt;=[2]an!$M$37),[2]an!$G$39,
IF(AND(A1618=[2]an!$G$38,F1618=[2]an!$E$39,H1618&lt;[2]an!$M$37,S1618="kahepoolne vajaduspõhine",U1618=""),[2]an!$M$40,
IF(AND(A1618=[2]an!$G$38,F1618=[2]an!$E$39,H1618&lt;[2]an!$M$37,S1618="kahepoolne vajaduspõhine",U1618&lt;&gt;""),[2]an!$G$39,
IF(AND(A1618=[2]an!$G$38,F1618=[2]an!$E$39,H1618&lt;[2]an!$M$37,S1618&lt;&gt;"kahepoolne vajaduspõhine"),[2]an!$G$39,
IF(AND(A1618=[2]an!$G$38,F1618=[2]an!$E$42),[2]an!$G$42,
IF(AND(A1618=[2]an!$H$38,F1618=[2]an!$E$40),[2]an!$H$40,IF(AND(A1618=[2]an!$H$38,F1618=[2]an!$E$41),[2]an!$H$41,IF(AND(A1618=[2]an!$H$38,F1618=[2]an!$E$39,H1618&gt;=[2]an!$M$37),[2]an!$H$39,
IF(AND(A1618=[2]an!$H$38,F1618=[2]an!$E$39,H1618&lt;[2]an!$M$37,S1618="kahepoolne vajaduspõhine",U1618=""),[2]an!$M$40,
IF(AND(A1618=[2]an!$H$38,F1618=[2]an!$E$39,H1618&lt;[2]an!$M$37,S1618="kahepoolne vajaduspõhine",U1618&lt;&gt;""),[2]an!$H$39,
IF(AND(A1618=[2]an!$H$38,F1618=[2]an!$E$39,H1618&lt;[2]an!$M$37,S1618&lt;&gt;"kahepoolne vajaduspõhine"),[2]an!$H$39,
IF(AND(A1618=[2]an!$H$38,F1618=[2]an!$E$42),[2]an!$H$42,
IF(AND(A1618=[2]an!$I$38,F1618=[2]an!$E$40),[2]an!$I$40,IF(AND(A1618=[2]an!$I$38,F1618=[2]an!$E$41),[2]an!$I$41,IF(AND(A1618=[2]an!$I$38,F1618=[2]an!$E$39,H1618&gt;=[2]an!$M$37),[2]an!$I$39,
IF(AND(A1618=[2]an!$I$38,F1618=[2]an!$E$39,H1618&lt;[2]an!$M$37,S1618="kahepoolne vajaduspõhine",U1618=""),[2]an!$M$40,
IF(AND(A1618=[2]an!$I$38,F1618=[2]an!$E$39,H1618&lt;[2]an!$M$37,S1618="kahepoolne vajaduspõhine",U1618&lt;&gt;""),[2]an!$I$39,
IF(AND(A1618=[2]an!$I$38,F1618=[2]an!$E$39,H1618&lt;[2]an!$M$37,S1618&lt;&gt;"kahepoolne vajaduspõhine"),[2]an!$I$39,
IF(AND(A1618=[2]an!$I$38,F1618=[2]an!$E$42),[2]an!$I$42,
IF(AND(A1618=[2]an!$J$38,F1618=[2]an!$E$40),[2]an!$J$40,IF(AND(A1618=[2]an!$J$38,F1618=[2]an!$E$41),[2]an!$J$41,IF(AND(A1618=[2]an!$J$38,F1618=[2]an!$E$39,H1618&gt;=[2]an!$M$37),[2]an!$J$39,
IF(AND(A1618=[2]an!$J$38,F1618=[2]an!$E$39,H1618&lt;[2]an!$M$37,S1618="kahepoolne vajaduspõhine",U1618=""),[2]an!$M$40,
IF(AND(A1618=[2]an!$J$38,F1618=[2]an!$E$39,H1618&lt;[2]an!$M$37,S1618="kahepoolne vajaduspõhine",U1618&lt;&gt;""),[2]an!$J$39,
IF(AND(A1618=[2]an!$J$38,F1618=[2]an!$E$39,H1618&lt;[2]an!$M$37,S1618&lt;&gt;"kahepoolne vajaduspõhine"),[2]an!$J$39,
IF(AND(A1618=[2]an!$J$38,F1618=[2]an!$E$42),[2]an!$J$42,""))))))))))))))))))))))))))))</f>
        <v/>
      </c>
      <c r="Y1618" s="17" t="str">
        <f>IFERROR(IF(F1618="Tugigrupp",0,
IF(AND(F1618="Peretoe teenus",H1618&gt;=[2]an!$M$37,RANK(D1618,$D1618:$D1618)+COUNTIFS($D$2:D1618,D1618,$F$2:F1618,F1618)-1&gt;1),"",
IF(AND(F1618="Peretoe teenus",H1618&gt;=[2]an!$M$37,RANK(D1618,$D1618:$D1618)+COUNTIFS($D$2:D1618,D1618,$F$2:F1618,F1618)-1=1,MONTH(H1618)=MONTH(K1618)=TRUE,YEAR(H1618)=YEAR(K1618)=TRUE),((EOMONTH(H1618,0)-H1618+1)*X1618)/DAY(EOMONTH(H1618,0)),
IF(AND(F1618="Peretoe teenus",H1618&gt;=[2]an!$M$37,RANK(D1618,$D1618:$D1618)+COUNTIFS($D$2:D1618,D1618,$F$2:F1618,F1618)-1=1),X1618,
IF(AND(F1618="Peretoe teenus",H1618&lt;[2]an!$M$37,S1618&lt;&gt;"kahepoolne vajaduspõhine",RANK(D1618,$D1618:$D1618)+COUNTIFS($D$2:D1618,D1618,$F$2:F1618,F1618)-1=1),X1618,
IF(AND(F1618="Peretoe teenus",H1618&lt;[2]an!$M$37,S1618&lt;&gt;"kahepoolne vajaduspõhine",RANK(D1618,$D1618:$D1618)+COUNTIFS($D$2:D1618,D1618,$F$2:F1618,F1618)-1&gt;1),"",
IF(AND(F1618="Peretoe teenus",H1618&lt;[2]an!$M$37,S1618="kahepoolne vajaduspõhine",U1618="",RANK(D1618,$D1618:$D1618)+COUNTIFS($D$2:D1618,D1618,$F$2:F1618,F1618)-1=1),X1618,
IF(AND(F1618="Peretoe teenus",H1618&lt;[2]an!$M$37,S1618="kahepoolne vajaduspõhine",U1618="",RANK(D1618,$D1618:$D1618)+COUNTIFS($D$2:D1618,D1618,$F$2:F1618,F1618)-1&gt;1),"",
IF(AND(F1618="Peretoe teenus",H1618&lt;[2]an!$M$37,S1618="kahepoolne vajaduspõhine",U1618&lt;[2]an!$M$37,RANK(D1618,$D1618:$D1618)+COUNTIFS($D$2:D1618,D1618,$F$2:F1618,F1618)-1=1),X1618,
IF(AND(F1618="Peretoe teenus",H1618&lt;[2]an!$M$37,S1618="kahepoolne vajaduspõhine",U1618&lt;[2]an!$M$37,RANK(D1618,$D1618:$D1618)+COUNTIFS($D$2:D1618,D1618,$F$2:F1618,F1618)-1&gt;1),"",
IF(AND(F1618="Peretoe teenus",H1618&lt;[2]an!$M$37,S1618="kahepoolne vajaduspõhine",U1618&gt;=[2]an!$M$37,U1618&lt;=[2]an!$M$38,RANK(D1618,$D1618:$D1618)+COUNTIFS($D$2:D1618,D1618,$F$2:F1618,F1618)-1=1),
((EOMONTH(U1618,0)-U1618+1)*X1618)/DAY(EOMONTH(U1618,0))+(DAY(U1618)-1)*100/DAY(EOMONTH(U1618,0)),
IF(AND(F1618="Peretoe teenus",H1618&lt;[2]an!$M$37,S1618="kahepoolne vajaduspõhine",U1618&gt;=[2]an!$M$37,U1618&lt;=[2]an!$M$38,RANK(D1618,$D1618:$D1618)+COUNTIFS($D$2:D1618,D1618,$F$2:F1618,F1618)-1&gt;1),"",
IF(AND(F1618="Peretoe teenus",H1618&lt;[2]an!$M$37,S1618="kahepoolne vajaduspõhine",U1618&gt;[2]an!$M$38,RANK(D1618,$D1618:$D1618)+COUNTIFS($D$2:D1618,D1618,$F$2:F1618,F1618)-1=1),X1618,
IF(AND(F1618="Peretoe teenus",H1618&lt;[2]an!$M$37,S1618="kahepoolne vajaduspõhine",U1618&gt;[2]an!$M$38,RANK(D1618,$D1618:$D1618)+COUNTIFS($D$2:D1618,D1618,$F$2:F1618,F1618)-1&gt;1),"",X1618*W1618)))))))))))))),"")</f>
        <v/>
      </c>
      <c r="Z1618" s="18" t="str">
        <f t="shared" si="76"/>
        <v/>
      </c>
      <c r="AA1618" s="19" t="str">
        <f>IFERROR(VLOOKUP(E1618,[2]an!$A$3:$B$81,2,FALSE),"")</f>
        <v/>
      </c>
      <c r="AB1618" s="19" t="str">
        <f>IFERROR(VLOOKUP(AA1618,[2]an!$C$2:$D$16,2,FALSE),"")</f>
        <v/>
      </c>
      <c r="AC1618" s="20"/>
      <c r="AD1618" s="21" t="str">
        <f>IF(A1618=[2]an!$F$36,VLOOKUP([2]an!$F$36,[2]an!$F$36:$H$36,3,FALSE),IF(A1618=[2]an!$F$35,VLOOKUP([2]an!$F$35,[2]an!$F$35:$H$35,3,FALSE),IF(A1618=[2]an!$F$33,VLOOKUP([2]an!$F$33,[2]an!$F$33:$H$33,3,FALSE),IF(A1618=[2]an!$F$31,VLOOKUP([2]an!$F$31,[2]an!$F$31:$H$31,3,FALSE),""))))</f>
        <v/>
      </c>
    </row>
    <row r="1619" spans="6:30" x14ac:dyDescent="0.2">
      <c r="F1619" s="10"/>
      <c r="G1619" s="8" t="str">
        <f t="shared" si="77"/>
        <v/>
      </c>
      <c r="H1619" s="13"/>
      <c r="K1619" s="13"/>
      <c r="L1619" s="10"/>
      <c r="M1619" s="10"/>
      <c r="S1619" s="8" t="str">
        <f>IFERROR(VLOOKUP(D1619,[1]peretoe_teenus!$A$2:$L$2000,5,FALSE),"")</f>
        <v/>
      </c>
      <c r="U1619" s="13"/>
      <c r="V1619" s="15" t="str" cm="1">
        <f t="array" ref="V1619">IFERROR(IF(AND(F1619="Tugigrupp",RANK(K1619,$K1619:$K1619)+COUNTIFS($K$2:K1619,K1619,$L$2:L1619,L1619,$M$2:M1619,M1619,$I$2:I1619,I1619,$G$2:G1619,G1619,$F$2:F1619,F1619)-1=1),SUMPRODUCT(($F$2:$F$4154=F1619)*($G$2:$G$4154=G1619)*($K$2:$K$4154=K1619)*($I$2:$I$4154=I1619)*($L$2:$L$4154=L1619)*($M$2:$M$4154=M1619)),""),"")</f>
        <v/>
      </c>
      <c r="W1619" s="15" t="str">
        <f t="shared" si="75"/>
        <v/>
      </c>
      <c r="X1619" s="16" t="str">
        <f>IF(AND(A1619=[2]an!$G$38,F1619=[2]an!$E$40),[2]an!$G$40,IF(AND(A1619=[2]an!$G$38,F1619=[2]an!$E$41),[2]an!$G$41,IF(AND(A1619=[2]an!$G$38,F1619=[2]an!$E$39,H1619&gt;=[2]an!$M$37),[2]an!$G$39,
IF(AND(A1619=[2]an!$G$38,F1619=[2]an!$E$39,H1619&lt;[2]an!$M$37,S1619="kahepoolne vajaduspõhine",U1619=""),[2]an!$M$40,
IF(AND(A1619=[2]an!$G$38,F1619=[2]an!$E$39,H1619&lt;[2]an!$M$37,S1619="kahepoolne vajaduspõhine",U1619&lt;&gt;""),[2]an!$G$39,
IF(AND(A1619=[2]an!$G$38,F1619=[2]an!$E$39,H1619&lt;[2]an!$M$37,S1619&lt;&gt;"kahepoolne vajaduspõhine"),[2]an!$G$39,
IF(AND(A1619=[2]an!$G$38,F1619=[2]an!$E$42),[2]an!$G$42,
IF(AND(A1619=[2]an!$H$38,F1619=[2]an!$E$40),[2]an!$H$40,IF(AND(A1619=[2]an!$H$38,F1619=[2]an!$E$41),[2]an!$H$41,IF(AND(A1619=[2]an!$H$38,F1619=[2]an!$E$39,H1619&gt;=[2]an!$M$37),[2]an!$H$39,
IF(AND(A1619=[2]an!$H$38,F1619=[2]an!$E$39,H1619&lt;[2]an!$M$37,S1619="kahepoolne vajaduspõhine",U1619=""),[2]an!$M$40,
IF(AND(A1619=[2]an!$H$38,F1619=[2]an!$E$39,H1619&lt;[2]an!$M$37,S1619="kahepoolne vajaduspõhine",U1619&lt;&gt;""),[2]an!$H$39,
IF(AND(A1619=[2]an!$H$38,F1619=[2]an!$E$39,H1619&lt;[2]an!$M$37,S1619&lt;&gt;"kahepoolne vajaduspõhine"),[2]an!$H$39,
IF(AND(A1619=[2]an!$H$38,F1619=[2]an!$E$42),[2]an!$H$42,
IF(AND(A1619=[2]an!$I$38,F1619=[2]an!$E$40),[2]an!$I$40,IF(AND(A1619=[2]an!$I$38,F1619=[2]an!$E$41),[2]an!$I$41,IF(AND(A1619=[2]an!$I$38,F1619=[2]an!$E$39,H1619&gt;=[2]an!$M$37),[2]an!$I$39,
IF(AND(A1619=[2]an!$I$38,F1619=[2]an!$E$39,H1619&lt;[2]an!$M$37,S1619="kahepoolne vajaduspõhine",U1619=""),[2]an!$M$40,
IF(AND(A1619=[2]an!$I$38,F1619=[2]an!$E$39,H1619&lt;[2]an!$M$37,S1619="kahepoolne vajaduspõhine",U1619&lt;&gt;""),[2]an!$I$39,
IF(AND(A1619=[2]an!$I$38,F1619=[2]an!$E$39,H1619&lt;[2]an!$M$37,S1619&lt;&gt;"kahepoolne vajaduspõhine"),[2]an!$I$39,
IF(AND(A1619=[2]an!$I$38,F1619=[2]an!$E$42),[2]an!$I$42,
IF(AND(A1619=[2]an!$J$38,F1619=[2]an!$E$40),[2]an!$J$40,IF(AND(A1619=[2]an!$J$38,F1619=[2]an!$E$41),[2]an!$J$41,IF(AND(A1619=[2]an!$J$38,F1619=[2]an!$E$39,H1619&gt;=[2]an!$M$37),[2]an!$J$39,
IF(AND(A1619=[2]an!$J$38,F1619=[2]an!$E$39,H1619&lt;[2]an!$M$37,S1619="kahepoolne vajaduspõhine",U1619=""),[2]an!$M$40,
IF(AND(A1619=[2]an!$J$38,F1619=[2]an!$E$39,H1619&lt;[2]an!$M$37,S1619="kahepoolne vajaduspõhine",U1619&lt;&gt;""),[2]an!$J$39,
IF(AND(A1619=[2]an!$J$38,F1619=[2]an!$E$39,H1619&lt;[2]an!$M$37,S1619&lt;&gt;"kahepoolne vajaduspõhine"),[2]an!$J$39,
IF(AND(A1619=[2]an!$J$38,F1619=[2]an!$E$42),[2]an!$J$42,""))))))))))))))))))))))))))))</f>
        <v/>
      </c>
      <c r="Y1619" s="17" t="str">
        <f>IFERROR(IF(F1619="Tugigrupp",0,
IF(AND(F1619="Peretoe teenus",H1619&gt;=[2]an!$M$37,RANK(D1619,$D1619:$D1619)+COUNTIFS($D$2:D1619,D1619,$F$2:F1619,F1619)-1&gt;1),"",
IF(AND(F1619="Peretoe teenus",H1619&gt;=[2]an!$M$37,RANK(D1619,$D1619:$D1619)+COUNTIFS($D$2:D1619,D1619,$F$2:F1619,F1619)-1=1,MONTH(H1619)=MONTH(K1619)=TRUE,YEAR(H1619)=YEAR(K1619)=TRUE),((EOMONTH(H1619,0)-H1619+1)*X1619)/DAY(EOMONTH(H1619,0)),
IF(AND(F1619="Peretoe teenus",H1619&gt;=[2]an!$M$37,RANK(D1619,$D1619:$D1619)+COUNTIFS($D$2:D1619,D1619,$F$2:F1619,F1619)-1=1),X1619,
IF(AND(F1619="Peretoe teenus",H1619&lt;[2]an!$M$37,S1619&lt;&gt;"kahepoolne vajaduspõhine",RANK(D1619,$D1619:$D1619)+COUNTIFS($D$2:D1619,D1619,$F$2:F1619,F1619)-1=1),X1619,
IF(AND(F1619="Peretoe teenus",H1619&lt;[2]an!$M$37,S1619&lt;&gt;"kahepoolne vajaduspõhine",RANK(D1619,$D1619:$D1619)+COUNTIFS($D$2:D1619,D1619,$F$2:F1619,F1619)-1&gt;1),"",
IF(AND(F1619="Peretoe teenus",H1619&lt;[2]an!$M$37,S1619="kahepoolne vajaduspõhine",U1619="",RANK(D1619,$D1619:$D1619)+COUNTIFS($D$2:D1619,D1619,$F$2:F1619,F1619)-1=1),X1619,
IF(AND(F1619="Peretoe teenus",H1619&lt;[2]an!$M$37,S1619="kahepoolne vajaduspõhine",U1619="",RANK(D1619,$D1619:$D1619)+COUNTIFS($D$2:D1619,D1619,$F$2:F1619,F1619)-1&gt;1),"",
IF(AND(F1619="Peretoe teenus",H1619&lt;[2]an!$M$37,S1619="kahepoolne vajaduspõhine",U1619&lt;[2]an!$M$37,RANK(D1619,$D1619:$D1619)+COUNTIFS($D$2:D1619,D1619,$F$2:F1619,F1619)-1=1),X1619,
IF(AND(F1619="Peretoe teenus",H1619&lt;[2]an!$M$37,S1619="kahepoolne vajaduspõhine",U1619&lt;[2]an!$M$37,RANK(D1619,$D1619:$D1619)+COUNTIFS($D$2:D1619,D1619,$F$2:F1619,F1619)-1&gt;1),"",
IF(AND(F1619="Peretoe teenus",H1619&lt;[2]an!$M$37,S1619="kahepoolne vajaduspõhine",U1619&gt;=[2]an!$M$37,U1619&lt;=[2]an!$M$38,RANK(D1619,$D1619:$D1619)+COUNTIFS($D$2:D1619,D1619,$F$2:F1619,F1619)-1=1),
((EOMONTH(U1619,0)-U1619+1)*X1619)/DAY(EOMONTH(U1619,0))+(DAY(U1619)-1)*100/DAY(EOMONTH(U1619,0)),
IF(AND(F1619="Peretoe teenus",H1619&lt;[2]an!$M$37,S1619="kahepoolne vajaduspõhine",U1619&gt;=[2]an!$M$37,U1619&lt;=[2]an!$M$38,RANK(D1619,$D1619:$D1619)+COUNTIFS($D$2:D1619,D1619,$F$2:F1619,F1619)-1&gt;1),"",
IF(AND(F1619="Peretoe teenus",H1619&lt;[2]an!$M$37,S1619="kahepoolne vajaduspõhine",U1619&gt;[2]an!$M$38,RANK(D1619,$D1619:$D1619)+COUNTIFS($D$2:D1619,D1619,$F$2:F1619,F1619)-1=1),X1619,
IF(AND(F1619="Peretoe teenus",H1619&lt;[2]an!$M$37,S1619="kahepoolne vajaduspõhine",U1619&gt;[2]an!$M$38,RANK(D1619,$D1619:$D1619)+COUNTIFS($D$2:D1619,D1619,$F$2:F1619,F1619)-1&gt;1),"",X1619*W1619)))))))))))))),"")</f>
        <v/>
      </c>
      <c r="Z1619" s="18" t="str">
        <f t="shared" si="76"/>
        <v/>
      </c>
      <c r="AA1619" s="19" t="str">
        <f>IFERROR(VLOOKUP(E1619,[2]an!$A$3:$B$81,2,FALSE),"")</f>
        <v/>
      </c>
      <c r="AB1619" s="19" t="str">
        <f>IFERROR(VLOOKUP(AA1619,[2]an!$C$2:$D$16,2,FALSE),"")</f>
        <v/>
      </c>
      <c r="AC1619" s="20"/>
      <c r="AD1619" s="21" t="str">
        <f>IF(A1619=[2]an!$F$36,VLOOKUP([2]an!$F$36,[2]an!$F$36:$H$36,3,FALSE),IF(A1619=[2]an!$F$35,VLOOKUP([2]an!$F$35,[2]an!$F$35:$H$35,3,FALSE),IF(A1619=[2]an!$F$33,VLOOKUP([2]an!$F$33,[2]an!$F$33:$H$33,3,FALSE),IF(A1619=[2]an!$F$31,VLOOKUP([2]an!$F$31,[2]an!$F$31:$H$31,3,FALSE),""))))</f>
        <v/>
      </c>
    </row>
    <row r="1620" spans="6:30" x14ac:dyDescent="0.2">
      <c r="F1620" s="10"/>
      <c r="G1620" s="8" t="str">
        <f t="shared" si="77"/>
        <v/>
      </c>
      <c r="H1620" s="13"/>
      <c r="K1620" s="13"/>
      <c r="L1620" s="10"/>
      <c r="M1620" s="10"/>
      <c r="S1620" s="8" t="str">
        <f>IFERROR(VLOOKUP(D1620,[1]peretoe_teenus!$A$2:$L$2000,5,FALSE),"")</f>
        <v/>
      </c>
      <c r="U1620" s="13"/>
      <c r="V1620" s="15" t="str" cm="1">
        <f t="array" ref="V1620">IFERROR(IF(AND(F1620="Tugigrupp",RANK(K1620,$K1620:$K1620)+COUNTIFS($K$2:K1620,K1620,$L$2:L1620,L1620,$M$2:M1620,M1620,$I$2:I1620,I1620,$G$2:G1620,G1620,$F$2:F1620,F1620)-1=1),SUMPRODUCT(($F$2:$F$4154=F1620)*($G$2:$G$4154=G1620)*($K$2:$K$4154=K1620)*($I$2:$I$4154=I1620)*($L$2:$L$4154=L1620)*($M$2:$M$4154=M1620)),""),"")</f>
        <v/>
      </c>
      <c r="W1620" s="15" t="str">
        <f t="shared" si="75"/>
        <v/>
      </c>
      <c r="X1620" s="16" t="str">
        <f>IF(AND(A1620=[2]an!$G$38,F1620=[2]an!$E$40),[2]an!$G$40,IF(AND(A1620=[2]an!$G$38,F1620=[2]an!$E$41),[2]an!$G$41,IF(AND(A1620=[2]an!$G$38,F1620=[2]an!$E$39,H1620&gt;=[2]an!$M$37),[2]an!$G$39,
IF(AND(A1620=[2]an!$G$38,F1620=[2]an!$E$39,H1620&lt;[2]an!$M$37,S1620="kahepoolne vajaduspõhine",U1620=""),[2]an!$M$40,
IF(AND(A1620=[2]an!$G$38,F1620=[2]an!$E$39,H1620&lt;[2]an!$M$37,S1620="kahepoolne vajaduspõhine",U1620&lt;&gt;""),[2]an!$G$39,
IF(AND(A1620=[2]an!$G$38,F1620=[2]an!$E$39,H1620&lt;[2]an!$M$37,S1620&lt;&gt;"kahepoolne vajaduspõhine"),[2]an!$G$39,
IF(AND(A1620=[2]an!$G$38,F1620=[2]an!$E$42),[2]an!$G$42,
IF(AND(A1620=[2]an!$H$38,F1620=[2]an!$E$40),[2]an!$H$40,IF(AND(A1620=[2]an!$H$38,F1620=[2]an!$E$41),[2]an!$H$41,IF(AND(A1620=[2]an!$H$38,F1620=[2]an!$E$39,H1620&gt;=[2]an!$M$37),[2]an!$H$39,
IF(AND(A1620=[2]an!$H$38,F1620=[2]an!$E$39,H1620&lt;[2]an!$M$37,S1620="kahepoolne vajaduspõhine",U1620=""),[2]an!$M$40,
IF(AND(A1620=[2]an!$H$38,F1620=[2]an!$E$39,H1620&lt;[2]an!$M$37,S1620="kahepoolne vajaduspõhine",U1620&lt;&gt;""),[2]an!$H$39,
IF(AND(A1620=[2]an!$H$38,F1620=[2]an!$E$39,H1620&lt;[2]an!$M$37,S1620&lt;&gt;"kahepoolne vajaduspõhine"),[2]an!$H$39,
IF(AND(A1620=[2]an!$H$38,F1620=[2]an!$E$42),[2]an!$H$42,
IF(AND(A1620=[2]an!$I$38,F1620=[2]an!$E$40),[2]an!$I$40,IF(AND(A1620=[2]an!$I$38,F1620=[2]an!$E$41),[2]an!$I$41,IF(AND(A1620=[2]an!$I$38,F1620=[2]an!$E$39,H1620&gt;=[2]an!$M$37),[2]an!$I$39,
IF(AND(A1620=[2]an!$I$38,F1620=[2]an!$E$39,H1620&lt;[2]an!$M$37,S1620="kahepoolne vajaduspõhine",U1620=""),[2]an!$M$40,
IF(AND(A1620=[2]an!$I$38,F1620=[2]an!$E$39,H1620&lt;[2]an!$M$37,S1620="kahepoolne vajaduspõhine",U1620&lt;&gt;""),[2]an!$I$39,
IF(AND(A1620=[2]an!$I$38,F1620=[2]an!$E$39,H1620&lt;[2]an!$M$37,S1620&lt;&gt;"kahepoolne vajaduspõhine"),[2]an!$I$39,
IF(AND(A1620=[2]an!$I$38,F1620=[2]an!$E$42),[2]an!$I$42,
IF(AND(A1620=[2]an!$J$38,F1620=[2]an!$E$40),[2]an!$J$40,IF(AND(A1620=[2]an!$J$38,F1620=[2]an!$E$41),[2]an!$J$41,IF(AND(A1620=[2]an!$J$38,F1620=[2]an!$E$39,H1620&gt;=[2]an!$M$37),[2]an!$J$39,
IF(AND(A1620=[2]an!$J$38,F1620=[2]an!$E$39,H1620&lt;[2]an!$M$37,S1620="kahepoolne vajaduspõhine",U1620=""),[2]an!$M$40,
IF(AND(A1620=[2]an!$J$38,F1620=[2]an!$E$39,H1620&lt;[2]an!$M$37,S1620="kahepoolne vajaduspõhine",U1620&lt;&gt;""),[2]an!$J$39,
IF(AND(A1620=[2]an!$J$38,F1620=[2]an!$E$39,H1620&lt;[2]an!$M$37,S1620&lt;&gt;"kahepoolne vajaduspõhine"),[2]an!$J$39,
IF(AND(A1620=[2]an!$J$38,F1620=[2]an!$E$42),[2]an!$J$42,""))))))))))))))))))))))))))))</f>
        <v/>
      </c>
      <c r="Y1620" s="17" t="str">
        <f>IFERROR(IF(F1620="Tugigrupp",0,
IF(AND(F1620="Peretoe teenus",H1620&gt;=[2]an!$M$37,RANK(D1620,$D1620:$D1620)+COUNTIFS($D$2:D1620,D1620,$F$2:F1620,F1620)-1&gt;1),"",
IF(AND(F1620="Peretoe teenus",H1620&gt;=[2]an!$M$37,RANK(D1620,$D1620:$D1620)+COUNTIFS($D$2:D1620,D1620,$F$2:F1620,F1620)-1=1,MONTH(H1620)=MONTH(K1620)=TRUE,YEAR(H1620)=YEAR(K1620)=TRUE),((EOMONTH(H1620,0)-H1620+1)*X1620)/DAY(EOMONTH(H1620,0)),
IF(AND(F1620="Peretoe teenus",H1620&gt;=[2]an!$M$37,RANK(D1620,$D1620:$D1620)+COUNTIFS($D$2:D1620,D1620,$F$2:F1620,F1620)-1=1),X1620,
IF(AND(F1620="Peretoe teenus",H1620&lt;[2]an!$M$37,S1620&lt;&gt;"kahepoolne vajaduspõhine",RANK(D1620,$D1620:$D1620)+COUNTIFS($D$2:D1620,D1620,$F$2:F1620,F1620)-1=1),X1620,
IF(AND(F1620="Peretoe teenus",H1620&lt;[2]an!$M$37,S1620&lt;&gt;"kahepoolne vajaduspõhine",RANK(D1620,$D1620:$D1620)+COUNTIFS($D$2:D1620,D1620,$F$2:F1620,F1620)-1&gt;1),"",
IF(AND(F1620="Peretoe teenus",H1620&lt;[2]an!$M$37,S1620="kahepoolne vajaduspõhine",U1620="",RANK(D1620,$D1620:$D1620)+COUNTIFS($D$2:D1620,D1620,$F$2:F1620,F1620)-1=1),X1620,
IF(AND(F1620="Peretoe teenus",H1620&lt;[2]an!$M$37,S1620="kahepoolne vajaduspõhine",U1620="",RANK(D1620,$D1620:$D1620)+COUNTIFS($D$2:D1620,D1620,$F$2:F1620,F1620)-1&gt;1),"",
IF(AND(F1620="Peretoe teenus",H1620&lt;[2]an!$M$37,S1620="kahepoolne vajaduspõhine",U1620&lt;[2]an!$M$37,RANK(D1620,$D1620:$D1620)+COUNTIFS($D$2:D1620,D1620,$F$2:F1620,F1620)-1=1),X1620,
IF(AND(F1620="Peretoe teenus",H1620&lt;[2]an!$M$37,S1620="kahepoolne vajaduspõhine",U1620&lt;[2]an!$M$37,RANK(D1620,$D1620:$D1620)+COUNTIFS($D$2:D1620,D1620,$F$2:F1620,F1620)-1&gt;1),"",
IF(AND(F1620="Peretoe teenus",H1620&lt;[2]an!$M$37,S1620="kahepoolne vajaduspõhine",U1620&gt;=[2]an!$M$37,U1620&lt;=[2]an!$M$38,RANK(D1620,$D1620:$D1620)+COUNTIFS($D$2:D1620,D1620,$F$2:F1620,F1620)-1=1),
((EOMONTH(U1620,0)-U1620+1)*X1620)/DAY(EOMONTH(U1620,0))+(DAY(U1620)-1)*100/DAY(EOMONTH(U1620,0)),
IF(AND(F1620="Peretoe teenus",H1620&lt;[2]an!$M$37,S1620="kahepoolne vajaduspõhine",U1620&gt;=[2]an!$M$37,U1620&lt;=[2]an!$M$38,RANK(D1620,$D1620:$D1620)+COUNTIFS($D$2:D1620,D1620,$F$2:F1620,F1620)-1&gt;1),"",
IF(AND(F1620="Peretoe teenus",H1620&lt;[2]an!$M$37,S1620="kahepoolne vajaduspõhine",U1620&gt;[2]an!$M$38,RANK(D1620,$D1620:$D1620)+COUNTIFS($D$2:D1620,D1620,$F$2:F1620,F1620)-1=1),X1620,
IF(AND(F1620="Peretoe teenus",H1620&lt;[2]an!$M$37,S1620="kahepoolne vajaduspõhine",U1620&gt;[2]an!$M$38,RANK(D1620,$D1620:$D1620)+COUNTIFS($D$2:D1620,D1620,$F$2:F1620,F1620)-1&gt;1),"",X1620*W1620)))))))))))))),"")</f>
        <v/>
      </c>
      <c r="Z1620" s="18" t="str">
        <f t="shared" si="76"/>
        <v/>
      </c>
      <c r="AA1620" s="19" t="str">
        <f>IFERROR(VLOOKUP(E1620,[2]an!$A$3:$B$81,2,FALSE),"")</f>
        <v/>
      </c>
      <c r="AB1620" s="19" t="str">
        <f>IFERROR(VLOOKUP(AA1620,[2]an!$C$2:$D$16,2,FALSE),"")</f>
        <v/>
      </c>
      <c r="AC1620" s="20"/>
      <c r="AD1620" s="21" t="str">
        <f>IF(A1620=[2]an!$F$36,VLOOKUP([2]an!$F$36,[2]an!$F$36:$H$36,3,FALSE),IF(A1620=[2]an!$F$35,VLOOKUP([2]an!$F$35,[2]an!$F$35:$H$35,3,FALSE),IF(A1620=[2]an!$F$33,VLOOKUP([2]an!$F$33,[2]an!$F$33:$H$33,3,FALSE),IF(A1620=[2]an!$F$31,VLOOKUP([2]an!$F$31,[2]an!$F$31:$H$31,3,FALSE),""))))</f>
        <v/>
      </c>
    </row>
    <row r="1621" spans="6:30" x14ac:dyDescent="0.2">
      <c r="F1621" s="10"/>
      <c r="G1621" s="8" t="str">
        <f t="shared" si="77"/>
        <v/>
      </c>
      <c r="H1621" s="13"/>
      <c r="K1621" s="13"/>
      <c r="L1621" s="10"/>
      <c r="M1621" s="10"/>
      <c r="S1621" s="8" t="str">
        <f>IFERROR(VLOOKUP(D1621,[1]peretoe_teenus!$A$2:$L$2000,5,FALSE),"")</f>
        <v/>
      </c>
      <c r="U1621" s="13"/>
      <c r="V1621" s="15" t="str" cm="1">
        <f t="array" ref="V1621">IFERROR(IF(AND(F1621="Tugigrupp",RANK(K1621,$K1621:$K1621)+COUNTIFS($K$2:K1621,K1621,$L$2:L1621,L1621,$M$2:M1621,M1621,$I$2:I1621,I1621,$G$2:G1621,G1621,$F$2:F1621,F1621)-1=1),SUMPRODUCT(($F$2:$F$4154=F1621)*($G$2:$G$4154=G1621)*($K$2:$K$4154=K1621)*($I$2:$I$4154=I1621)*($L$2:$L$4154=L1621)*($M$2:$M$4154=M1621)),""),"")</f>
        <v/>
      </c>
      <c r="W1621" s="15" t="str">
        <f t="shared" si="75"/>
        <v/>
      </c>
      <c r="X1621" s="16" t="str">
        <f>IF(AND(A1621=[2]an!$G$38,F1621=[2]an!$E$40),[2]an!$G$40,IF(AND(A1621=[2]an!$G$38,F1621=[2]an!$E$41),[2]an!$G$41,IF(AND(A1621=[2]an!$G$38,F1621=[2]an!$E$39,H1621&gt;=[2]an!$M$37),[2]an!$G$39,
IF(AND(A1621=[2]an!$G$38,F1621=[2]an!$E$39,H1621&lt;[2]an!$M$37,S1621="kahepoolne vajaduspõhine",U1621=""),[2]an!$M$40,
IF(AND(A1621=[2]an!$G$38,F1621=[2]an!$E$39,H1621&lt;[2]an!$M$37,S1621="kahepoolne vajaduspõhine",U1621&lt;&gt;""),[2]an!$G$39,
IF(AND(A1621=[2]an!$G$38,F1621=[2]an!$E$39,H1621&lt;[2]an!$M$37,S1621&lt;&gt;"kahepoolne vajaduspõhine"),[2]an!$G$39,
IF(AND(A1621=[2]an!$G$38,F1621=[2]an!$E$42),[2]an!$G$42,
IF(AND(A1621=[2]an!$H$38,F1621=[2]an!$E$40),[2]an!$H$40,IF(AND(A1621=[2]an!$H$38,F1621=[2]an!$E$41),[2]an!$H$41,IF(AND(A1621=[2]an!$H$38,F1621=[2]an!$E$39,H1621&gt;=[2]an!$M$37),[2]an!$H$39,
IF(AND(A1621=[2]an!$H$38,F1621=[2]an!$E$39,H1621&lt;[2]an!$M$37,S1621="kahepoolne vajaduspõhine",U1621=""),[2]an!$M$40,
IF(AND(A1621=[2]an!$H$38,F1621=[2]an!$E$39,H1621&lt;[2]an!$M$37,S1621="kahepoolne vajaduspõhine",U1621&lt;&gt;""),[2]an!$H$39,
IF(AND(A1621=[2]an!$H$38,F1621=[2]an!$E$39,H1621&lt;[2]an!$M$37,S1621&lt;&gt;"kahepoolne vajaduspõhine"),[2]an!$H$39,
IF(AND(A1621=[2]an!$H$38,F1621=[2]an!$E$42),[2]an!$H$42,
IF(AND(A1621=[2]an!$I$38,F1621=[2]an!$E$40),[2]an!$I$40,IF(AND(A1621=[2]an!$I$38,F1621=[2]an!$E$41),[2]an!$I$41,IF(AND(A1621=[2]an!$I$38,F1621=[2]an!$E$39,H1621&gt;=[2]an!$M$37),[2]an!$I$39,
IF(AND(A1621=[2]an!$I$38,F1621=[2]an!$E$39,H1621&lt;[2]an!$M$37,S1621="kahepoolne vajaduspõhine",U1621=""),[2]an!$M$40,
IF(AND(A1621=[2]an!$I$38,F1621=[2]an!$E$39,H1621&lt;[2]an!$M$37,S1621="kahepoolne vajaduspõhine",U1621&lt;&gt;""),[2]an!$I$39,
IF(AND(A1621=[2]an!$I$38,F1621=[2]an!$E$39,H1621&lt;[2]an!$M$37,S1621&lt;&gt;"kahepoolne vajaduspõhine"),[2]an!$I$39,
IF(AND(A1621=[2]an!$I$38,F1621=[2]an!$E$42),[2]an!$I$42,
IF(AND(A1621=[2]an!$J$38,F1621=[2]an!$E$40),[2]an!$J$40,IF(AND(A1621=[2]an!$J$38,F1621=[2]an!$E$41),[2]an!$J$41,IF(AND(A1621=[2]an!$J$38,F1621=[2]an!$E$39,H1621&gt;=[2]an!$M$37),[2]an!$J$39,
IF(AND(A1621=[2]an!$J$38,F1621=[2]an!$E$39,H1621&lt;[2]an!$M$37,S1621="kahepoolne vajaduspõhine",U1621=""),[2]an!$M$40,
IF(AND(A1621=[2]an!$J$38,F1621=[2]an!$E$39,H1621&lt;[2]an!$M$37,S1621="kahepoolne vajaduspõhine",U1621&lt;&gt;""),[2]an!$J$39,
IF(AND(A1621=[2]an!$J$38,F1621=[2]an!$E$39,H1621&lt;[2]an!$M$37,S1621&lt;&gt;"kahepoolne vajaduspõhine"),[2]an!$J$39,
IF(AND(A1621=[2]an!$J$38,F1621=[2]an!$E$42),[2]an!$J$42,""))))))))))))))))))))))))))))</f>
        <v/>
      </c>
      <c r="Y1621" s="17" t="str">
        <f>IFERROR(IF(F1621="Tugigrupp",0,
IF(AND(F1621="Peretoe teenus",H1621&gt;=[2]an!$M$37,RANK(D1621,$D1621:$D1621)+COUNTIFS($D$2:D1621,D1621,$F$2:F1621,F1621)-1&gt;1),"",
IF(AND(F1621="Peretoe teenus",H1621&gt;=[2]an!$M$37,RANK(D1621,$D1621:$D1621)+COUNTIFS($D$2:D1621,D1621,$F$2:F1621,F1621)-1=1,MONTH(H1621)=MONTH(K1621)=TRUE,YEAR(H1621)=YEAR(K1621)=TRUE),((EOMONTH(H1621,0)-H1621+1)*X1621)/DAY(EOMONTH(H1621,0)),
IF(AND(F1621="Peretoe teenus",H1621&gt;=[2]an!$M$37,RANK(D1621,$D1621:$D1621)+COUNTIFS($D$2:D1621,D1621,$F$2:F1621,F1621)-1=1),X1621,
IF(AND(F1621="Peretoe teenus",H1621&lt;[2]an!$M$37,S1621&lt;&gt;"kahepoolne vajaduspõhine",RANK(D1621,$D1621:$D1621)+COUNTIFS($D$2:D1621,D1621,$F$2:F1621,F1621)-1=1),X1621,
IF(AND(F1621="Peretoe teenus",H1621&lt;[2]an!$M$37,S1621&lt;&gt;"kahepoolne vajaduspõhine",RANK(D1621,$D1621:$D1621)+COUNTIFS($D$2:D1621,D1621,$F$2:F1621,F1621)-1&gt;1),"",
IF(AND(F1621="Peretoe teenus",H1621&lt;[2]an!$M$37,S1621="kahepoolne vajaduspõhine",U1621="",RANK(D1621,$D1621:$D1621)+COUNTIFS($D$2:D1621,D1621,$F$2:F1621,F1621)-1=1),X1621,
IF(AND(F1621="Peretoe teenus",H1621&lt;[2]an!$M$37,S1621="kahepoolne vajaduspõhine",U1621="",RANK(D1621,$D1621:$D1621)+COUNTIFS($D$2:D1621,D1621,$F$2:F1621,F1621)-1&gt;1),"",
IF(AND(F1621="Peretoe teenus",H1621&lt;[2]an!$M$37,S1621="kahepoolne vajaduspõhine",U1621&lt;[2]an!$M$37,RANK(D1621,$D1621:$D1621)+COUNTIFS($D$2:D1621,D1621,$F$2:F1621,F1621)-1=1),X1621,
IF(AND(F1621="Peretoe teenus",H1621&lt;[2]an!$M$37,S1621="kahepoolne vajaduspõhine",U1621&lt;[2]an!$M$37,RANK(D1621,$D1621:$D1621)+COUNTIFS($D$2:D1621,D1621,$F$2:F1621,F1621)-1&gt;1),"",
IF(AND(F1621="Peretoe teenus",H1621&lt;[2]an!$M$37,S1621="kahepoolne vajaduspõhine",U1621&gt;=[2]an!$M$37,U1621&lt;=[2]an!$M$38,RANK(D1621,$D1621:$D1621)+COUNTIFS($D$2:D1621,D1621,$F$2:F1621,F1621)-1=1),
((EOMONTH(U1621,0)-U1621+1)*X1621)/DAY(EOMONTH(U1621,0))+(DAY(U1621)-1)*100/DAY(EOMONTH(U1621,0)),
IF(AND(F1621="Peretoe teenus",H1621&lt;[2]an!$M$37,S1621="kahepoolne vajaduspõhine",U1621&gt;=[2]an!$M$37,U1621&lt;=[2]an!$M$38,RANK(D1621,$D1621:$D1621)+COUNTIFS($D$2:D1621,D1621,$F$2:F1621,F1621)-1&gt;1),"",
IF(AND(F1621="Peretoe teenus",H1621&lt;[2]an!$M$37,S1621="kahepoolne vajaduspõhine",U1621&gt;[2]an!$M$38,RANK(D1621,$D1621:$D1621)+COUNTIFS($D$2:D1621,D1621,$F$2:F1621,F1621)-1=1),X1621,
IF(AND(F1621="Peretoe teenus",H1621&lt;[2]an!$M$37,S1621="kahepoolne vajaduspõhine",U1621&gt;[2]an!$M$38,RANK(D1621,$D1621:$D1621)+COUNTIFS($D$2:D1621,D1621,$F$2:F1621,F1621)-1&gt;1),"",X1621*W1621)))))))))))))),"")</f>
        <v/>
      </c>
      <c r="Z1621" s="18" t="str">
        <f t="shared" si="76"/>
        <v/>
      </c>
      <c r="AA1621" s="19" t="str">
        <f>IFERROR(VLOOKUP(E1621,[2]an!$A$3:$B$81,2,FALSE),"")</f>
        <v/>
      </c>
      <c r="AB1621" s="19" t="str">
        <f>IFERROR(VLOOKUP(AA1621,[2]an!$C$2:$D$16,2,FALSE),"")</f>
        <v/>
      </c>
      <c r="AC1621" s="20"/>
      <c r="AD1621" s="21" t="str">
        <f>IF(A1621=[2]an!$F$36,VLOOKUP([2]an!$F$36,[2]an!$F$36:$H$36,3,FALSE),IF(A1621=[2]an!$F$35,VLOOKUP([2]an!$F$35,[2]an!$F$35:$H$35,3,FALSE),IF(A1621=[2]an!$F$33,VLOOKUP([2]an!$F$33,[2]an!$F$33:$H$33,3,FALSE),IF(A1621=[2]an!$F$31,VLOOKUP([2]an!$F$31,[2]an!$F$31:$H$31,3,FALSE),""))))</f>
        <v/>
      </c>
    </row>
    <row r="1622" spans="6:30" x14ac:dyDescent="0.2">
      <c r="F1622" s="10"/>
      <c r="G1622" s="8" t="str">
        <f t="shared" si="77"/>
        <v/>
      </c>
      <c r="H1622" s="13"/>
      <c r="K1622" s="13"/>
      <c r="L1622" s="10"/>
      <c r="M1622" s="10"/>
      <c r="S1622" s="8" t="str">
        <f>IFERROR(VLOOKUP(D1622,[1]peretoe_teenus!$A$2:$L$2000,5,FALSE),"")</f>
        <v/>
      </c>
      <c r="U1622" s="13"/>
      <c r="V1622" s="15" t="str" cm="1">
        <f t="array" ref="V1622">IFERROR(IF(AND(F1622="Tugigrupp",RANK(K1622,$K1622:$K1622)+COUNTIFS($K$2:K1622,K1622,$L$2:L1622,L1622,$M$2:M1622,M1622,$I$2:I1622,I1622,$G$2:G1622,G1622,$F$2:F1622,F1622)-1=1),SUMPRODUCT(($F$2:$F$4154=F1622)*($G$2:$G$4154=G1622)*($K$2:$K$4154=K1622)*($I$2:$I$4154=I1622)*($L$2:$L$4154=L1622)*($M$2:$M$4154=M1622)),""),"")</f>
        <v/>
      </c>
      <c r="W1622" s="15" t="str">
        <f t="shared" si="75"/>
        <v/>
      </c>
      <c r="X1622" s="16" t="str">
        <f>IF(AND(A1622=[2]an!$G$38,F1622=[2]an!$E$40),[2]an!$G$40,IF(AND(A1622=[2]an!$G$38,F1622=[2]an!$E$41),[2]an!$G$41,IF(AND(A1622=[2]an!$G$38,F1622=[2]an!$E$39,H1622&gt;=[2]an!$M$37),[2]an!$G$39,
IF(AND(A1622=[2]an!$G$38,F1622=[2]an!$E$39,H1622&lt;[2]an!$M$37,S1622="kahepoolne vajaduspõhine",U1622=""),[2]an!$M$40,
IF(AND(A1622=[2]an!$G$38,F1622=[2]an!$E$39,H1622&lt;[2]an!$M$37,S1622="kahepoolne vajaduspõhine",U1622&lt;&gt;""),[2]an!$G$39,
IF(AND(A1622=[2]an!$G$38,F1622=[2]an!$E$39,H1622&lt;[2]an!$M$37,S1622&lt;&gt;"kahepoolne vajaduspõhine"),[2]an!$G$39,
IF(AND(A1622=[2]an!$G$38,F1622=[2]an!$E$42),[2]an!$G$42,
IF(AND(A1622=[2]an!$H$38,F1622=[2]an!$E$40),[2]an!$H$40,IF(AND(A1622=[2]an!$H$38,F1622=[2]an!$E$41),[2]an!$H$41,IF(AND(A1622=[2]an!$H$38,F1622=[2]an!$E$39,H1622&gt;=[2]an!$M$37),[2]an!$H$39,
IF(AND(A1622=[2]an!$H$38,F1622=[2]an!$E$39,H1622&lt;[2]an!$M$37,S1622="kahepoolne vajaduspõhine",U1622=""),[2]an!$M$40,
IF(AND(A1622=[2]an!$H$38,F1622=[2]an!$E$39,H1622&lt;[2]an!$M$37,S1622="kahepoolne vajaduspõhine",U1622&lt;&gt;""),[2]an!$H$39,
IF(AND(A1622=[2]an!$H$38,F1622=[2]an!$E$39,H1622&lt;[2]an!$M$37,S1622&lt;&gt;"kahepoolne vajaduspõhine"),[2]an!$H$39,
IF(AND(A1622=[2]an!$H$38,F1622=[2]an!$E$42),[2]an!$H$42,
IF(AND(A1622=[2]an!$I$38,F1622=[2]an!$E$40),[2]an!$I$40,IF(AND(A1622=[2]an!$I$38,F1622=[2]an!$E$41),[2]an!$I$41,IF(AND(A1622=[2]an!$I$38,F1622=[2]an!$E$39,H1622&gt;=[2]an!$M$37),[2]an!$I$39,
IF(AND(A1622=[2]an!$I$38,F1622=[2]an!$E$39,H1622&lt;[2]an!$M$37,S1622="kahepoolne vajaduspõhine",U1622=""),[2]an!$M$40,
IF(AND(A1622=[2]an!$I$38,F1622=[2]an!$E$39,H1622&lt;[2]an!$M$37,S1622="kahepoolne vajaduspõhine",U1622&lt;&gt;""),[2]an!$I$39,
IF(AND(A1622=[2]an!$I$38,F1622=[2]an!$E$39,H1622&lt;[2]an!$M$37,S1622&lt;&gt;"kahepoolne vajaduspõhine"),[2]an!$I$39,
IF(AND(A1622=[2]an!$I$38,F1622=[2]an!$E$42),[2]an!$I$42,
IF(AND(A1622=[2]an!$J$38,F1622=[2]an!$E$40),[2]an!$J$40,IF(AND(A1622=[2]an!$J$38,F1622=[2]an!$E$41),[2]an!$J$41,IF(AND(A1622=[2]an!$J$38,F1622=[2]an!$E$39,H1622&gt;=[2]an!$M$37),[2]an!$J$39,
IF(AND(A1622=[2]an!$J$38,F1622=[2]an!$E$39,H1622&lt;[2]an!$M$37,S1622="kahepoolne vajaduspõhine",U1622=""),[2]an!$M$40,
IF(AND(A1622=[2]an!$J$38,F1622=[2]an!$E$39,H1622&lt;[2]an!$M$37,S1622="kahepoolne vajaduspõhine",U1622&lt;&gt;""),[2]an!$J$39,
IF(AND(A1622=[2]an!$J$38,F1622=[2]an!$E$39,H1622&lt;[2]an!$M$37,S1622&lt;&gt;"kahepoolne vajaduspõhine"),[2]an!$J$39,
IF(AND(A1622=[2]an!$J$38,F1622=[2]an!$E$42),[2]an!$J$42,""))))))))))))))))))))))))))))</f>
        <v/>
      </c>
      <c r="Y1622" s="17" t="str">
        <f>IFERROR(IF(F1622="Tugigrupp",0,
IF(AND(F1622="Peretoe teenus",H1622&gt;=[2]an!$M$37,RANK(D1622,$D1622:$D1622)+COUNTIFS($D$2:D1622,D1622,$F$2:F1622,F1622)-1&gt;1),"",
IF(AND(F1622="Peretoe teenus",H1622&gt;=[2]an!$M$37,RANK(D1622,$D1622:$D1622)+COUNTIFS($D$2:D1622,D1622,$F$2:F1622,F1622)-1=1,MONTH(H1622)=MONTH(K1622)=TRUE,YEAR(H1622)=YEAR(K1622)=TRUE),((EOMONTH(H1622,0)-H1622+1)*X1622)/DAY(EOMONTH(H1622,0)),
IF(AND(F1622="Peretoe teenus",H1622&gt;=[2]an!$M$37,RANK(D1622,$D1622:$D1622)+COUNTIFS($D$2:D1622,D1622,$F$2:F1622,F1622)-1=1),X1622,
IF(AND(F1622="Peretoe teenus",H1622&lt;[2]an!$M$37,S1622&lt;&gt;"kahepoolne vajaduspõhine",RANK(D1622,$D1622:$D1622)+COUNTIFS($D$2:D1622,D1622,$F$2:F1622,F1622)-1=1),X1622,
IF(AND(F1622="Peretoe teenus",H1622&lt;[2]an!$M$37,S1622&lt;&gt;"kahepoolne vajaduspõhine",RANK(D1622,$D1622:$D1622)+COUNTIFS($D$2:D1622,D1622,$F$2:F1622,F1622)-1&gt;1),"",
IF(AND(F1622="Peretoe teenus",H1622&lt;[2]an!$M$37,S1622="kahepoolne vajaduspõhine",U1622="",RANK(D1622,$D1622:$D1622)+COUNTIFS($D$2:D1622,D1622,$F$2:F1622,F1622)-1=1),X1622,
IF(AND(F1622="Peretoe teenus",H1622&lt;[2]an!$M$37,S1622="kahepoolne vajaduspõhine",U1622="",RANK(D1622,$D1622:$D1622)+COUNTIFS($D$2:D1622,D1622,$F$2:F1622,F1622)-1&gt;1),"",
IF(AND(F1622="Peretoe teenus",H1622&lt;[2]an!$M$37,S1622="kahepoolne vajaduspõhine",U1622&lt;[2]an!$M$37,RANK(D1622,$D1622:$D1622)+COUNTIFS($D$2:D1622,D1622,$F$2:F1622,F1622)-1=1),X1622,
IF(AND(F1622="Peretoe teenus",H1622&lt;[2]an!$M$37,S1622="kahepoolne vajaduspõhine",U1622&lt;[2]an!$M$37,RANK(D1622,$D1622:$D1622)+COUNTIFS($D$2:D1622,D1622,$F$2:F1622,F1622)-1&gt;1),"",
IF(AND(F1622="Peretoe teenus",H1622&lt;[2]an!$M$37,S1622="kahepoolne vajaduspõhine",U1622&gt;=[2]an!$M$37,U1622&lt;=[2]an!$M$38,RANK(D1622,$D1622:$D1622)+COUNTIFS($D$2:D1622,D1622,$F$2:F1622,F1622)-1=1),
((EOMONTH(U1622,0)-U1622+1)*X1622)/DAY(EOMONTH(U1622,0))+(DAY(U1622)-1)*100/DAY(EOMONTH(U1622,0)),
IF(AND(F1622="Peretoe teenus",H1622&lt;[2]an!$M$37,S1622="kahepoolne vajaduspõhine",U1622&gt;=[2]an!$M$37,U1622&lt;=[2]an!$M$38,RANK(D1622,$D1622:$D1622)+COUNTIFS($D$2:D1622,D1622,$F$2:F1622,F1622)-1&gt;1),"",
IF(AND(F1622="Peretoe teenus",H1622&lt;[2]an!$M$37,S1622="kahepoolne vajaduspõhine",U1622&gt;[2]an!$M$38,RANK(D1622,$D1622:$D1622)+COUNTIFS($D$2:D1622,D1622,$F$2:F1622,F1622)-1=1),X1622,
IF(AND(F1622="Peretoe teenus",H1622&lt;[2]an!$M$37,S1622="kahepoolne vajaduspõhine",U1622&gt;[2]an!$M$38,RANK(D1622,$D1622:$D1622)+COUNTIFS($D$2:D1622,D1622,$F$2:F1622,F1622)-1&gt;1),"",X1622*W1622)))))))))))))),"")</f>
        <v/>
      </c>
      <c r="Z1622" s="18" t="str">
        <f t="shared" si="76"/>
        <v/>
      </c>
      <c r="AA1622" s="19" t="str">
        <f>IFERROR(VLOOKUP(E1622,[2]an!$A$3:$B$81,2,FALSE),"")</f>
        <v/>
      </c>
      <c r="AB1622" s="19" t="str">
        <f>IFERROR(VLOOKUP(AA1622,[2]an!$C$2:$D$16,2,FALSE),"")</f>
        <v/>
      </c>
      <c r="AC1622" s="20"/>
      <c r="AD1622" s="21" t="str">
        <f>IF(A1622=[2]an!$F$36,VLOOKUP([2]an!$F$36,[2]an!$F$36:$H$36,3,FALSE),IF(A1622=[2]an!$F$35,VLOOKUP([2]an!$F$35,[2]an!$F$35:$H$35,3,FALSE),IF(A1622=[2]an!$F$33,VLOOKUP([2]an!$F$33,[2]an!$F$33:$H$33,3,FALSE),IF(A1622=[2]an!$F$31,VLOOKUP([2]an!$F$31,[2]an!$F$31:$H$31,3,FALSE),""))))</f>
        <v/>
      </c>
    </row>
    <row r="1623" spans="6:30" x14ac:dyDescent="0.2">
      <c r="F1623" s="10"/>
      <c r="G1623" s="8" t="str">
        <f t="shared" si="77"/>
        <v/>
      </c>
      <c r="H1623" s="13"/>
      <c r="K1623" s="13"/>
      <c r="L1623" s="10"/>
      <c r="M1623" s="10"/>
      <c r="S1623" s="8" t="str">
        <f>IFERROR(VLOOKUP(D1623,[1]peretoe_teenus!$A$2:$L$2000,5,FALSE),"")</f>
        <v/>
      </c>
      <c r="U1623" s="13"/>
      <c r="V1623" s="15" t="str" cm="1">
        <f t="array" ref="V1623">IFERROR(IF(AND(F1623="Tugigrupp",RANK(K1623,$K1623:$K1623)+COUNTIFS($K$2:K1623,K1623,$L$2:L1623,L1623,$M$2:M1623,M1623,$I$2:I1623,I1623,$G$2:G1623,G1623,$F$2:F1623,F1623)-1=1),SUMPRODUCT(($F$2:$F$4154=F1623)*($G$2:$G$4154=G1623)*($K$2:$K$4154=K1623)*($I$2:$I$4154=I1623)*($L$2:$L$4154=L1623)*($M$2:$M$4154=M1623)),""),"")</f>
        <v/>
      </c>
      <c r="W1623" s="15" t="str">
        <f t="shared" si="75"/>
        <v/>
      </c>
      <c r="X1623" s="16" t="str">
        <f>IF(AND(A1623=[2]an!$G$38,F1623=[2]an!$E$40),[2]an!$G$40,IF(AND(A1623=[2]an!$G$38,F1623=[2]an!$E$41),[2]an!$G$41,IF(AND(A1623=[2]an!$G$38,F1623=[2]an!$E$39,H1623&gt;=[2]an!$M$37),[2]an!$G$39,
IF(AND(A1623=[2]an!$G$38,F1623=[2]an!$E$39,H1623&lt;[2]an!$M$37,S1623="kahepoolne vajaduspõhine",U1623=""),[2]an!$M$40,
IF(AND(A1623=[2]an!$G$38,F1623=[2]an!$E$39,H1623&lt;[2]an!$M$37,S1623="kahepoolne vajaduspõhine",U1623&lt;&gt;""),[2]an!$G$39,
IF(AND(A1623=[2]an!$G$38,F1623=[2]an!$E$39,H1623&lt;[2]an!$M$37,S1623&lt;&gt;"kahepoolne vajaduspõhine"),[2]an!$G$39,
IF(AND(A1623=[2]an!$G$38,F1623=[2]an!$E$42),[2]an!$G$42,
IF(AND(A1623=[2]an!$H$38,F1623=[2]an!$E$40),[2]an!$H$40,IF(AND(A1623=[2]an!$H$38,F1623=[2]an!$E$41),[2]an!$H$41,IF(AND(A1623=[2]an!$H$38,F1623=[2]an!$E$39,H1623&gt;=[2]an!$M$37),[2]an!$H$39,
IF(AND(A1623=[2]an!$H$38,F1623=[2]an!$E$39,H1623&lt;[2]an!$M$37,S1623="kahepoolne vajaduspõhine",U1623=""),[2]an!$M$40,
IF(AND(A1623=[2]an!$H$38,F1623=[2]an!$E$39,H1623&lt;[2]an!$M$37,S1623="kahepoolne vajaduspõhine",U1623&lt;&gt;""),[2]an!$H$39,
IF(AND(A1623=[2]an!$H$38,F1623=[2]an!$E$39,H1623&lt;[2]an!$M$37,S1623&lt;&gt;"kahepoolne vajaduspõhine"),[2]an!$H$39,
IF(AND(A1623=[2]an!$H$38,F1623=[2]an!$E$42),[2]an!$H$42,
IF(AND(A1623=[2]an!$I$38,F1623=[2]an!$E$40),[2]an!$I$40,IF(AND(A1623=[2]an!$I$38,F1623=[2]an!$E$41),[2]an!$I$41,IF(AND(A1623=[2]an!$I$38,F1623=[2]an!$E$39,H1623&gt;=[2]an!$M$37),[2]an!$I$39,
IF(AND(A1623=[2]an!$I$38,F1623=[2]an!$E$39,H1623&lt;[2]an!$M$37,S1623="kahepoolne vajaduspõhine",U1623=""),[2]an!$M$40,
IF(AND(A1623=[2]an!$I$38,F1623=[2]an!$E$39,H1623&lt;[2]an!$M$37,S1623="kahepoolne vajaduspõhine",U1623&lt;&gt;""),[2]an!$I$39,
IF(AND(A1623=[2]an!$I$38,F1623=[2]an!$E$39,H1623&lt;[2]an!$M$37,S1623&lt;&gt;"kahepoolne vajaduspõhine"),[2]an!$I$39,
IF(AND(A1623=[2]an!$I$38,F1623=[2]an!$E$42),[2]an!$I$42,
IF(AND(A1623=[2]an!$J$38,F1623=[2]an!$E$40),[2]an!$J$40,IF(AND(A1623=[2]an!$J$38,F1623=[2]an!$E$41),[2]an!$J$41,IF(AND(A1623=[2]an!$J$38,F1623=[2]an!$E$39,H1623&gt;=[2]an!$M$37),[2]an!$J$39,
IF(AND(A1623=[2]an!$J$38,F1623=[2]an!$E$39,H1623&lt;[2]an!$M$37,S1623="kahepoolne vajaduspõhine",U1623=""),[2]an!$M$40,
IF(AND(A1623=[2]an!$J$38,F1623=[2]an!$E$39,H1623&lt;[2]an!$M$37,S1623="kahepoolne vajaduspõhine",U1623&lt;&gt;""),[2]an!$J$39,
IF(AND(A1623=[2]an!$J$38,F1623=[2]an!$E$39,H1623&lt;[2]an!$M$37,S1623&lt;&gt;"kahepoolne vajaduspõhine"),[2]an!$J$39,
IF(AND(A1623=[2]an!$J$38,F1623=[2]an!$E$42),[2]an!$J$42,""))))))))))))))))))))))))))))</f>
        <v/>
      </c>
      <c r="Y1623" s="17" t="str">
        <f>IFERROR(IF(F1623="Tugigrupp",0,
IF(AND(F1623="Peretoe teenus",H1623&gt;=[2]an!$M$37,RANK(D1623,$D1623:$D1623)+COUNTIFS($D$2:D1623,D1623,$F$2:F1623,F1623)-1&gt;1),"",
IF(AND(F1623="Peretoe teenus",H1623&gt;=[2]an!$M$37,RANK(D1623,$D1623:$D1623)+COUNTIFS($D$2:D1623,D1623,$F$2:F1623,F1623)-1=1,MONTH(H1623)=MONTH(K1623)=TRUE,YEAR(H1623)=YEAR(K1623)=TRUE),((EOMONTH(H1623,0)-H1623+1)*X1623)/DAY(EOMONTH(H1623,0)),
IF(AND(F1623="Peretoe teenus",H1623&gt;=[2]an!$M$37,RANK(D1623,$D1623:$D1623)+COUNTIFS($D$2:D1623,D1623,$F$2:F1623,F1623)-1=1),X1623,
IF(AND(F1623="Peretoe teenus",H1623&lt;[2]an!$M$37,S1623&lt;&gt;"kahepoolne vajaduspõhine",RANK(D1623,$D1623:$D1623)+COUNTIFS($D$2:D1623,D1623,$F$2:F1623,F1623)-1=1),X1623,
IF(AND(F1623="Peretoe teenus",H1623&lt;[2]an!$M$37,S1623&lt;&gt;"kahepoolne vajaduspõhine",RANK(D1623,$D1623:$D1623)+COUNTIFS($D$2:D1623,D1623,$F$2:F1623,F1623)-1&gt;1),"",
IF(AND(F1623="Peretoe teenus",H1623&lt;[2]an!$M$37,S1623="kahepoolne vajaduspõhine",U1623="",RANK(D1623,$D1623:$D1623)+COUNTIFS($D$2:D1623,D1623,$F$2:F1623,F1623)-1=1),X1623,
IF(AND(F1623="Peretoe teenus",H1623&lt;[2]an!$M$37,S1623="kahepoolne vajaduspõhine",U1623="",RANK(D1623,$D1623:$D1623)+COUNTIFS($D$2:D1623,D1623,$F$2:F1623,F1623)-1&gt;1),"",
IF(AND(F1623="Peretoe teenus",H1623&lt;[2]an!$M$37,S1623="kahepoolne vajaduspõhine",U1623&lt;[2]an!$M$37,RANK(D1623,$D1623:$D1623)+COUNTIFS($D$2:D1623,D1623,$F$2:F1623,F1623)-1=1),X1623,
IF(AND(F1623="Peretoe teenus",H1623&lt;[2]an!$M$37,S1623="kahepoolne vajaduspõhine",U1623&lt;[2]an!$M$37,RANK(D1623,$D1623:$D1623)+COUNTIFS($D$2:D1623,D1623,$F$2:F1623,F1623)-1&gt;1),"",
IF(AND(F1623="Peretoe teenus",H1623&lt;[2]an!$M$37,S1623="kahepoolne vajaduspõhine",U1623&gt;=[2]an!$M$37,U1623&lt;=[2]an!$M$38,RANK(D1623,$D1623:$D1623)+COUNTIFS($D$2:D1623,D1623,$F$2:F1623,F1623)-1=1),
((EOMONTH(U1623,0)-U1623+1)*X1623)/DAY(EOMONTH(U1623,0))+(DAY(U1623)-1)*100/DAY(EOMONTH(U1623,0)),
IF(AND(F1623="Peretoe teenus",H1623&lt;[2]an!$M$37,S1623="kahepoolne vajaduspõhine",U1623&gt;=[2]an!$M$37,U1623&lt;=[2]an!$M$38,RANK(D1623,$D1623:$D1623)+COUNTIFS($D$2:D1623,D1623,$F$2:F1623,F1623)-1&gt;1),"",
IF(AND(F1623="Peretoe teenus",H1623&lt;[2]an!$M$37,S1623="kahepoolne vajaduspõhine",U1623&gt;[2]an!$M$38,RANK(D1623,$D1623:$D1623)+COUNTIFS($D$2:D1623,D1623,$F$2:F1623,F1623)-1=1),X1623,
IF(AND(F1623="Peretoe teenus",H1623&lt;[2]an!$M$37,S1623="kahepoolne vajaduspõhine",U1623&gt;[2]an!$M$38,RANK(D1623,$D1623:$D1623)+COUNTIFS($D$2:D1623,D1623,$F$2:F1623,F1623)-1&gt;1),"",X1623*W1623)))))))))))))),"")</f>
        <v/>
      </c>
      <c r="Z1623" s="18" t="str">
        <f t="shared" si="76"/>
        <v/>
      </c>
      <c r="AA1623" s="19" t="str">
        <f>IFERROR(VLOOKUP(E1623,[2]an!$A$3:$B$81,2,FALSE),"")</f>
        <v/>
      </c>
      <c r="AB1623" s="19" t="str">
        <f>IFERROR(VLOOKUP(AA1623,[2]an!$C$2:$D$16,2,FALSE),"")</f>
        <v/>
      </c>
      <c r="AC1623" s="20"/>
      <c r="AD1623" s="21" t="str">
        <f>IF(A1623=[2]an!$F$36,VLOOKUP([2]an!$F$36,[2]an!$F$36:$H$36,3,FALSE),IF(A1623=[2]an!$F$35,VLOOKUP([2]an!$F$35,[2]an!$F$35:$H$35,3,FALSE),IF(A1623=[2]an!$F$33,VLOOKUP([2]an!$F$33,[2]an!$F$33:$H$33,3,FALSE),IF(A1623=[2]an!$F$31,VLOOKUP([2]an!$F$31,[2]an!$F$31:$H$31,3,FALSE),""))))</f>
        <v/>
      </c>
    </row>
    <row r="1624" spans="6:30" x14ac:dyDescent="0.2">
      <c r="F1624" s="10"/>
      <c r="G1624" s="8" t="str">
        <f t="shared" si="77"/>
        <v/>
      </c>
      <c r="H1624" s="13"/>
      <c r="K1624" s="13"/>
      <c r="L1624" s="10"/>
      <c r="M1624" s="10"/>
      <c r="S1624" s="8" t="str">
        <f>IFERROR(VLOOKUP(D1624,[1]peretoe_teenus!$A$2:$L$2000,5,FALSE),"")</f>
        <v/>
      </c>
      <c r="U1624" s="13"/>
      <c r="V1624" s="15" t="str" cm="1">
        <f t="array" ref="V1624">IFERROR(IF(AND(F1624="Tugigrupp",RANK(K1624,$K1624:$K1624)+COUNTIFS($K$2:K1624,K1624,$L$2:L1624,L1624,$M$2:M1624,M1624,$I$2:I1624,I1624,$G$2:G1624,G1624,$F$2:F1624,F1624)-1=1),SUMPRODUCT(($F$2:$F$4154=F1624)*($G$2:$G$4154=G1624)*($K$2:$K$4154=K1624)*($I$2:$I$4154=I1624)*($L$2:$L$4154=L1624)*($M$2:$M$4154=M1624)),""),"")</f>
        <v/>
      </c>
      <c r="W1624" s="15" t="str">
        <f t="shared" si="75"/>
        <v/>
      </c>
      <c r="X1624" s="16" t="str">
        <f>IF(AND(A1624=[2]an!$G$38,F1624=[2]an!$E$40),[2]an!$G$40,IF(AND(A1624=[2]an!$G$38,F1624=[2]an!$E$41),[2]an!$G$41,IF(AND(A1624=[2]an!$G$38,F1624=[2]an!$E$39,H1624&gt;=[2]an!$M$37),[2]an!$G$39,
IF(AND(A1624=[2]an!$G$38,F1624=[2]an!$E$39,H1624&lt;[2]an!$M$37,S1624="kahepoolne vajaduspõhine",U1624=""),[2]an!$M$40,
IF(AND(A1624=[2]an!$G$38,F1624=[2]an!$E$39,H1624&lt;[2]an!$M$37,S1624="kahepoolne vajaduspõhine",U1624&lt;&gt;""),[2]an!$G$39,
IF(AND(A1624=[2]an!$G$38,F1624=[2]an!$E$39,H1624&lt;[2]an!$M$37,S1624&lt;&gt;"kahepoolne vajaduspõhine"),[2]an!$G$39,
IF(AND(A1624=[2]an!$G$38,F1624=[2]an!$E$42),[2]an!$G$42,
IF(AND(A1624=[2]an!$H$38,F1624=[2]an!$E$40),[2]an!$H$40,IF(AND(A1624=[2]an!$H$38,F1624=[2]an!$E$41),[2]an!$H$41,IF(AND(A1624=[2]an!$H$38,F1624=[2]an!$E$39,H1624&gt;=[2]an!$M$37),[2]an!$H$39,
IF(AND(A1624=[2]an!$H$38,F1624=[2]an!$E$39,H1624&lt;[2]an!$M$37,S1624="kahepoolne vajaduspõhine",U1624=""),[2]an!$M$40,
IF(AND(A1624=[2]an!$H$38,F1624=[2]an!$E$39,H1624&lt;[2]an!$M$37,S1624="kahepoolne vajaduspõhine",U1624&lt;&gt;""),[2]an!$H$39,
IF(AND(A1624=[2]an!$H$38,F1624=[2]an!$E$39,H1624&lt;[2]an!$M$37,S1624&lt;&gt;"kahepoolne vajaduspõhine"),[2]an!$H$39,
IF(AND(A1624=[2]an!$H$38,F1624=[2]an!$E$42),[2]an!$H$42,
IF(AND(A1624=[2]an!$I$38,F1624=[2]an!$E$40),[2]an!$I$40,IF(AND(A1624=[2]an!$I$38,F1624=[2]an!$E$41),[2]an!$I$41,IF(AND(A1624=[2]an!$I$38,F1624=[2]an!$E$39,H1624&gt;=[2]an!$M$37),[2]an!$I$39,
IF(AND(A1624=[2]an!$I$38,F1624=[2]an!$E$39,H1624&lt;[2]an!$M$37,S1624="kahepoolne vajaduspõhine",U1624=""),[2]an!$M$40,
IF(AND(A1624=[2]an!$I$38,F1624=[2]an!$E$39,H1624&lt;[2]an!$M$37,S1624="kahepoolne vajaduspõhine",U1624&lt;&gt;""),[2]an!$I$39,
IF(AND(A1624=[2]an!$I$38,F1624=[2]an!$E$39,H1624&lt;[2]an!$M$37,S1624&lt;&gt;"kahepoolne vajaduspõhine"),[2]an!$I$39,
IF(AND(A1624=[2]an!$I$38,F1624=[2]an!$E$42),[2]an!$I$42,
IF(AND(A1624=[2]an!$J$38,F1624=[2]an!$E$40),[2]an!$J$40,IF(AND(A1624=[2]an!$J$38,F1624=[2]an!$E$41),[2]an!$J$41,IF(AND(A1624=[2]an!$J$38,F1624=[2]an!$E$39,H1624&gt;=[2]an!$M$37),[2]an!$J$39,
IF(AND(A1624=[2]an!$J$38,F1624=[2]an!$E$39,H1624&lt;[2]an!$M$37,S1624="kahepoolne vajaduspõhine",U1624=""),[2]an!$M$40,
IF(AND(A1624=[2]an!$J$38,F1624=[2]an!$E$39,H1624&lt;[2]an!$M$37,S1624="kahepoolne vajaduspõhine",U1624&lt;&gt;""),[2]an!$J$39,
IF(AND(A1624=[2]an!$J$38,F1624=[2]an!$E$39,H1624&lt;[2]an!$M$37,S1624&lt;&gt;"kahepoolne vajaduspõhine"),[2]an!$J$39,
IF(AND(A1624=[2]an!$J$38,F1624=[2]an!$E$42),[2]an!$J$42,""))))))))))))))))))))))))))))</f>
        <v/>
      </c>
      <c r="Y1624" s="17" t="str">
        <f>IFERROR(IF(F1624="Tugigrupp",0,
IF(AND(F1624="Peretoe teenus",H1624&gt;=[2]an!$M$37,RANK(D1624,$D1624:$D1624)+COUNTIFS($D$2:D1624,D1624,$F$2:F1624,F1624)-1&gt;1),"",
IF(AND(F1624="Peretoe teenus",H1624&gt;=[2]an!$M$37,RANK(D1624,$D1624:$D1624)+COUNTIFS($D$2:D1624,D1624,$F$2:F1624,F1624)-1=1,MONTH(H1624)=MONTH(K1624)=TRUE,YEAR(H1624)=YEAR(K1624)=TRUE),((EOMONTH(H1624,0)-H1624+1)*X1624)/DAY(EOMONTH(H1624,0)),
IF(AND(F1624="Peretoe teenus",H1624&gt;=[2]an!$M$37,RANK(D1624,$D1624:$D1624)+COUNTIFS($D$2:D1624,D1624,$F$2:F1624,F1624)-1=1),X1624,
IF(AND(F1624="Peretoe teenus",H1624&lt;[2]an!$M$37,S1624&lt;&gt;"kahepoolne vajaduspõhine",RANK(D1624,$D1624:$D1624)+COUNTIFS($D$2:D1624,D1624,$F$2:F1624,F1624)-1=1),X1624,
IF(AND(F1624="Peretoe teenus",H1624&lt;[2]an!$M$37,S1624&lt;&gt;"kahepoolne vajaduspõhine",RANK(D1624,$D1624:$D1624)+COUNTIFS($D$2:D1624,D1624,$F$2:F1624,F1624)-1&gt;1),"",
IF(AND(F1624="Peretoe teenus",H1624&lt;[2]an!$M$37,S1624="kahepoolne vajaduspõhine",U1624="",RANK(D1624,$D1624:$D1624)+COUNTIFS($D$2:D1624,D1624,$F$2:F1624,F1624)-1=1),X1624,
IF(AND(F1624="Peretoe teenus",H1624&lt;[2]an!$M$37,S1624="kahepoolne vajaduspõhine",U1624="",RANK(D1624,$D1624:$D1624)+COUNTIFS($D$2:D1624,D1624,$F$2:F1624,F1624)-1&gt;1),"",
IF(AND(F1624="Peretoe teenus",H1624&lt;[2]an!$M$37,S1624="kahepoolne vajaduspõhine",U1624&lt;[2]an!$M$37,RANK(D1624,$D1624:$D1624)+COUNTIFS($D$2:D1624,D1624,$F$2:F1624,F1624)-1=1),X1624,
IF(AND(F1624="Peretoe teenus",H1624&lt;[2]an!$M$37,S1624="kahepoolne vajaduspõhine",U1624&lt;[2]an!$M$37,RANK(D1624,$D1624:$D1624)+COUNTIFS($D$2:D1624,D1624,$F$2:F1624,F1624)-1&gt;1),"",
IF(AND(F1624="Peretoe teenus",H1624&lt;[2]an!$M$37,S1624="kahepoolne vajaduspõhine",U1624&gt;=[2]an!$M$37,U1624&lt;=[2]an!$M$38,RANK(D1624,$D1624:$D1624)+COUNTIFS($D$2:D1624,D1624,$F$2:F1624,F1624)-1=1),
((EOMONTH(U1624,0)-U1624+1)*X1624)/DAY(EOMONTH(U1624,0))+(DAY(U1624)-1)*100/DAY(EOMONTH(U1624,0)),
IF(AND(F1624="Peretoe teenus",H1624&lt;[2]an!$M$37,S1624="kahepoolne vajaduspõhine",U1624&gt;=[2]an!$M$37,U1624&lt;=[2]an!$M$38,RANK(D1624,$D1624:$D1624)+COUNTIFS($D$2:D1624,D1624,$F$2:F1624,F1624)-1&gt;1),"",
IF(AND(F1624="Peretoe teenus",H1624&lt;[2]an!$M$37,S1624="kahepoolne vajaduspõhine",U1624&gt;[2]an!$M$38,RANK(D1624,$D1624:$D1624)+COUNTIFS($D$2:D1624,D1624,$F$2:F1624,F1624)-1=1),X1624,
IF(AND(F1624="Peretoe teenus",H1624&lt;[2]an!$M$37,S1624="kahepoolne vajaduspõhine",U1624&gt;[2]an!$M$38,RANK(D1624,$D1624:$D1624)+COUNTIFS($D$2:D1624,D1624,$F$2:F1624,F1624)-1&gt;1),"",X1624*W1624)))))))))))))),"")</f>
        <v/>
      </c>
      <c r="Z1624" s="18" t="str">
        <f t="shared" si="76"/>
        <v/>
      </c>
      <c r="AA1624" s="19" t="str">
        <f>IFERROR(VLOOKUP(E1624,[2]an!$A$3:$B$81,2,FALSE),"")</f>
        <v/>
      </c>
      <c r="AB1624" s="19" t="str">
        <f>IFERROR(VLOOKUP(AA1624,[2]an!$C$2:$D$16,2,FALSE),"")</f>
        <v/>
      </c>
      <c r="AC1624" s="20"/>
      <c r="AD1624" s="21" t="str">
        <f>IF(A1624=[2]an!$F$36,VLOOKUP([2]an!$F$36,[2]an!$F$36:$H$36,3,FALSE),IF(A1624=[2]an!$F$35,VLOOKUP([2]an!$F$35,[2]an!$F$35:$H$35,3,FALSE),IF(A1624=[2]an!$F$33,VLOOKUP([2]an!$F$33,[2]an!$F$33:$H$33,3,FALSE),IF(A1624=[2]an!$F$31,VLOOKUP([2]an!$F$31,[2]an!$F$31:$H$31,3,FALSE),""))))</f>
        <v/>
      </c>
    </row>
    <row r="1625" spans="6:30" x14ac:dyDescent="0.2">
      <c r="F1625" s="10"/>
      <c r="G1625" s="8" t="str">
        <f t="shared" si="77"/>
        <v/>
      </c>
      <c r="H1625" s="13"/>
      <c r="K1625" s="13"/>
      <c r="L1625" s="10"/>
      <c r="M1625" s="10"/>
      <c r="S1625" s="8" t="str">
        <f>IFERROR(VLOOKUP(D1625,[1]peretoe_teenus!$A$2:$L$2000,5,FALSE),"")</f>
        <v/>
      </c>
      <c r="U1625" s="13"/>
      <c r="V1625" s="15" t="str" cm="1">
        <f t="array" ref="V1625">IFERROR(IF(AND(F1625="Tugigrupp",RANK(K1625,$K1625:$K1625)+COUNTIFS($K$2:K1625,K1625,$L$2:L1625,L1625,$M$2:M1625,M1625,$I$2:I1625,I1625,$G$2:G1625,G1625,$F$2:F1625,F1625)-1=1),SUMPRODUCT(($F$2:$F$4154=F1625)*($G$2:$G$4154=G1625)*($K$2:$K$4154=K1625)*($I$2:$I$4154=I1625)*($L$2:$L$4154=L1625)*($M$2:$M$4154=M1625)),""),"")</f>
        <v/>
      </c>
      <c r="W1625" s="15" t="str">
        <f t="shared" si="75"/>
        <v/>
      </c>
      <c r="X1625" s="16" t="str">
        <f>IF(AND(A1625=[2]an!$G$38,F1625=[2]an!$E$40),[2]an!$G$40,IF(AND(A1625=[2]an!$G$38,F1625=[2]an!$E$41),[2]an!$G$41,IF(AND(A1625=[2]an!$G$38,F1625=[2]an!$E$39,H1625&gt;=[2]an!$M$37),[2]an!$G$39,
IF(AND(A1625=[2]an!$G$38,F1625=[2]an!$E$39,H1625&lt;[2]an!$M$37,S1625="kahepoolne vajaduspõhine",U1625=""),[2]an!$M$40,
IF(AND(A1625=[2]an!$G$38,F1625=[2]an!$E$39,H1625&lt;[2]an!$M$37,S1625="kahepoolne vajaduspõhine",U1625&lt;&gt;""),[2]an!$G$39,
IF(AND(A1625=[2]an!$G$38,F1625=[2]an!$E$39,H1625&lt;[2]an!$M$37,S1625&lt;&gt;"kahepoolne vajaduspõhine"),[2]an!$G$39,
IF(AND(A1625=[2]an!$G$38,F1625=[2]an!$E$42),[2]an!$G$42,
IF(AND(A1625=[2]an!$H$38,F1625=[2]an!$E$40),[2]an!$H$40,IF(AND(A1625=[2]an!$H$38,F1625=[2]an!$E$41),[2]an!$H$41,IF(AND(A1625=[2]an!$H$38,F1625=[2]an!$E$39,H1625&gt;=[2]an!$M$37),[2]an!$H$39,
IF(AND(A1625=[2]an!$H$38,F1625=[2]an!$E$39,H1625&lt;[2]an!$M$37,S1625="kahepoolne vajaduspõhine",U1625=""),[2]an!$M$40,
IF(AND(A1625=[2]an!$H$38,F1625=[2]an!$E$39,H1625&lt;[2]an!$M$37,S1625="kahepoolne vajaduspõhine",U1625&lt;&gt;""),[2]an!$H$39,
IF(AND(A1625=[2]an!$H$38,F1625=[2]an!$E$39,H1625&lt;[2]an!$M$37,S1625&lt;&gt;"kahepoolne vajaduspõhine"),[2]an!$H$39,
IF(AND(A1625=[2]an!$H$38,F1625=[2]an!$E$42),[2]an!$H$42,
IF(AND(A1625=[2]an!$I$38,F1625=[2]an!$E$40),[2]an!$I$40,IF(AND(A1625=[2]an!$I$38,F1625=[2]an!$E$41),[2]an!$I$41,IF(AND(A1625=[2]an!$I$38,F1625=[2]an!$E$39,H1625&gt;=[2]an!$M$37),[2]an!$I$39,
IF(AND(A1625=[2]an!$I$38,F1625=[2]an!$E$39,H1625&lt;[2]an!$M$37,S1625="kahepoolne vajaduspõhine",U1625=""),[2]an!$M$40,
IF(AND(A1625=[2]an!$I$38,F1625=[2]an!$E$39,H1625&lt;[2]an!$M$37,S1625="kahepoolne vajaduspõhine",U1625&lt;&gt;""),[2]an!$I$39,
IF(AND(A1625=[2]an!$I$38,F1625=[2]an!$E$39,H1625&lt;[2]an!$M$37,S1625&lt;&gt;"kahepoolne vajaduspõhine"),[2]an!$I$39,
IF(AND(A1625=[2]an!$I$38,F1625=[2]an!$E$42),[2]an!$I$42,
IF(AND(A1625=[2]an!$J$38,F1625=[2]an!$E$40),[2]an!$J$40,IF(AND(A1625=[2]an!$J$38,F1625=[2]an!$E$41),[2]an!$J$41,IF(AND(A1625=[2]an!$J$38,F1625=[2]an!$E$39,H1625&gt;=[2]an!$M$37),[2]an!$J$39,
IF(AND(A1625=[2]an!$J$38,F1625=[2]an!$E$39,H1625&lt;[2]an!$M$37,S1625="kahepoolne vajaduspõhine",U1625=""),[2]an!$M$40,
IF(AND(A1625=[2]an!$J$38,F1625=[2]an!$E$39,H1625&lt;[2]an!$M$37,S1625="kahepoolne vajaduspõhine",U1625&lt;&gt;""),[2]an!$J$39,
IF(AND(A1625=[2]an!$J$38,F1625=[2]an!$E$39,H1625&lt;[2]an!$M$37,S1625&lt;&gt;"kahepoolne vajaduspõhine"),[2]an!$J$39,
IF(AND(A1625=[2]an!$J$38,F1625=[2]an!$E$42),[2]an!$J$42,""))))))))))))))))))))))))))))</f>
        <v/>
      </c>
      <c r="Y1625" s="17" t="str">
        <f>IFERROR(IF(F1625="Tugigrupp",0,
IF(AND(F1625="Peretoe teenus",H1625&gt;=[2]an!$M$37,RANK(D1625,$D1625:$D1625)+COUNTIFS($D$2:D1625,D1625,$F$2:F1625,F1625)-1&gt;1),"",
IF(AND(F1625="Peretoe teenus",H1625&gt;=[2]an!$M$37,RANK(D1625,$D1625:$D1625)+COUNTIFS($D$2:D1625,D1625,$F$2:F1625,F1625)-1=1,MONTH(H1625)=MONTH(K1625)=TRUE,YEAR(H1625)=YEAR(K1625)=TRUE),((EOMONTH(H1625,0)-H1625+1)*X1625)/DAY(EOMONTH(H1625,0)),
IF(AND(F1625="Peretoe teenus",H1625&gt;=[2]an!$M$37,RANK(D1625,$D1625:$D1625)+COUNTIFS($D$2:D1625,D1625,$F$2:F1625,F1625)-1=1),X1625,
IF(AND(F1625="Peretoe teenus",H1625&lt;[2]an!$M$37,S1625&lt;&gt;"kahepoolne vajaduspõhine",RANK(D1625,$D1625:$D1625)+COUNTIFS($D$2:D1625,D1625,$F$2:F1625,F1625)-1=1),X1625,
IF(AND(F1625="Peretoe teenus",H1625&lt;[2]an!$M$37,S1625&lt;&gt;"kahepoolne vajaduspõhine",RANK(D1625,$D1625:$D1625)+COUNTIFS($D$2:D1625,D1625,$F$2:F1625,F1625)-1&gt;1),"",
IF(AND(F1625="Peretoe teenus",H1625&lt;[2]an!$M$37,S1625="kahepoolne vajaduspõhine",U1625="",RANK(D1625,$D1625:$D1625)+COUNTIFS($D$2:D1625,D1625,$F$2:F1625,F1625)-1=1),X1625,
IF(AND(F1625="Peretoe teenus",H1625&lt;[2]an!$M$37,S1625="kahepoolne vajaduspõhine",U1625="",RANK(D1625,$D1625:$D1625)+COUNTIFS($D$2:D1625,D1625,$F$2:F1625,F1625)-1&gt;1),"",
IF(AND(F1625="Peretoe teenus",H1625&lt;[2]an!$M$37,S1625="kahepoolne vajaduspõhine",U1625&lt;[2]an!$M$37,RANK(D1625,$D1625:$D1625)+COUNTIFS($D$2:D1625,D1625,$F$2:F1625,F1625)-1=1),X1625,
IF(AND(F1625="Peretoe teenus",H1625&lt;[2]an!$M$37,S1625="kahepoolne vajaduspõhine",U1625&lt;[2]an!$M$37,RANK(D1625,$D1625:$D1625)+COUNTIFS($D$2:D1625,D1625,$F$2:F1625,F1625)-1&gt;1),"",
IF(AND(F1625="Peretoe teenus",H1625&lt;[2]an!$M$37,S1625="kahepoolne vajaduspõhine",U1625&gt;=[2]an!$M$37,U1625&lt;=[2]an!$M$38,RANK(D1625,$D1625:$D1625)+COUNTIFS($D$2:D1625,D1625,$F$2:F1625,F1625)-1=1),
((EOMONTH(U1625,0)-U1625+1)*X1625)/DAY(EOMONTH(U1625,0))+(DAY(U1625)-1)*100/DAY(EOMONTH(U1625,0)),
IF(AND(F1625="Peretoe teenus",H1625&lt;[2]an!$M$37,S1625="kahepoolne vajaduspõhine",U1625&gt;=[2]an!$M$37,U1625&lt;=[2]an!$M$38,RANK(D1625,$D1625:$D1625)+COUNTIFS($D$2:D1625,D1625,$F$2:F1625,F1625)-1&gt;1),"",
IF(AND(F1625="Peretoe teenus",H1625&lt;[2]an!$M$37,S1625="kahepoolne vajaduspõhine",U1625&gt;[2]an!$M$38,RANK(D1625,$D1625:$D1625)+COUNTIFS($D$2:D1625,D1625,$F$2:F1625,F1625)-1=1),X1625,
IF(AND(F1625="Peretoe teenus",H1625&lt;[2]an!$M$37,S1625="kahepoolne vajaduspõhine",U1625&gt;[2]an!$M$38,RANK(D1625,$D1625:$D1625)+COUNTIFS($D$2:D1625,D1625,$F$2:F1625,F1625)-1&gt;1),"",X1625*W1625)))))))))))))),"")</f>
        <v/>
      </c>
      <c r="Z1625" s="18" t="str">
        <f t="shared" si="76"/>
        <v/>
      </c>
      <c r="AA1625" s="19" t="str">
        <f>IFERROR(VLOOKUP(E1625,[2]an!$A$3:$B$81,2,FALSE),"")</f>
        <v/>
      </c>
      <c r="AB1625" s="19" t="str">
        <f>IFERROR(VLOOKUP(AA1625,[2]an!$C$2:$D$16,2,FALSE),"")</f>
        <v/>
      </c>
      <c r="AC1625" s="20"/>
      <c r="AD1625" s="21" t="str">
        <f>IF(A1625=[2]an!$F$36,VLOOKUP([2]an!$F$36,[2]an!$F$36:$H$36,3,FALSE),IF(A1625=[2]an!$F$35,VLOOKUP([2]an!$F$35,[2]an!$F$35:$H$35,3,FALSE),IF(A1625=[2]an!$F$33,VLOOKUP([2]an!$F$33,[2]an!$F$33:$H$33,3,FALSE),IF(A1625=[2]an!$F$31,VLOOKUP([2]an!$F$31,[2]an!$F$31:$H$31,3,FALSE),""))))</f>
        <v/>
      </c>
    </row>
    <row r="1626" spans="6:30" x14ac:dyDescent="0.2">
      <c r="F1626" s="10"/>
      <c r="G1626" s="8" t="str">
        <f t="shared" si="77"/>
        <v/>
      </c>
      <c r="H1626" s="13"/>
      <c r="K1626" s="13"/>
      <c r="L1626" s="10"/>
      <c r="M1626" s="10"/>
      <c r="S1626" s="8" t="str">
        <f>IFERROR(VLOOKUP(D1626,[1]peretoe_teenus!$A$2:$L$2000,5,FALSE),"")</f>
        <v/>
      </c>
      <c r="U1626" s="13"/>
      <c r="V1626" s="15" t="str" cm="1">
        <f t="array" ref="V1626">IFERROR(IF(AND(F1626="Tugigrupp",RANK(K1626,$K1626:$K1626)+COUNTIFS($K$2:K1626,K1626,$L$2:L1626,L1626,$M$2:M1626,M1626,$I$2:I1626,I1626,$G$2:G1626,G1626,$F$2:F1626,F1626)-1=1),SUMPRODUCT(($F$2:$F$4154=F1626)*($G$2:$G$4154=G1626)*($K$2:$K$4154=K1626)*($I$2:$I$4154=I1626)*($L$2:$L$4154=L1626)*($M$2:$M$4154=M1626)),""),"")</f>
        <v/>
      </c>
      <c r="W1626" s="15" t="str">
        <f t="shared" si="75"/>
        <v/>
      </c>
      <c r="X1626" s="16" t="str">
        <f>IF(AND(A1626=[2]an!$G$38,F1626=[2]an!$E$40),[2]an!$G$40,IF(AND(A1626=[2]an!$G$38,F1626=[2]an!$E$41),[2]an!$G$41,IF(AND(A1626=[2]an!$G$38,F1626=[2]an!$E$39,H1626&gt;=[2]an!$M$37),[2]an!$G$39,
IF(AND(A1626=[2]an!$G$38,F1626=[2]an!$E$39,H1626&lt;[2]an!$M$37,S1626="kahepoolne vajaduspõhine",U1626=""),[2]an!$M$40,
IF(AND(A1626=[2]an!$G$38,F1626=[2]an!$E$39,H1626&lt;[2]an!$M$37,S1626="kahepoolne vajaduspõhine",U1626&lt;&gt;""),[2]an!$G$39,
IF(AND(A1626=[2]an!$G$38,F1626=[2]an!$E$39,H1626&lt;[2]an!$M$37,S1626&lt;&gt;"kahepoolne vajaduspõhine"),[2]an!$G$39,
IF(AND(A1626=[2]an!$G$38,F1626=[2]an!$E$42),[2]an!$G$42,
IF(AND(A1626=[2]an!$H$38,F1626=[2]an!$E$40),[2]an!$H$40,IF(AND(A1626=[2]an!$H$38,F1626=[2]an!$E$41),[2]an!$H$41,IF(AND(A1626=[2]an!$H$38,F1626=[2]an!$E$39,H1626&gt;=[2]an!$M$37),[2]an!$H$39,
IF(AND(A1626=[2]an!$H$38,F1626=[2]an!$E$39,H1626&lt;[2]an!$M$37,S1626="kahepoolne vajaduspõhine",U1626=""),[2]an!$M$40,
IF(AND(A1626=[2]an!$H$38,F1626=[2]an!$E$39,H1626&lt;[2]an!$M$37,S1626="kahepoolne vajaduspõhine",U1626&lt;&gt;""),[2]an!$H$39,
IF(AND(A1626=[2]an!$H$38,F1626=[2]an!$E$39,H1626&lt;[2]an!$M$37,S1626&lt;&gt;"kahepoolne vajaduspõhine"),[2]an!$H$39,
IF(AND(A1626=[2]an!$H$38,F1626=[2]an!$E$42),[2]an!$H$42,
IF(AND(A1626=[2]an!$I$38,F1626=[2]an!$E$40),[2]an!$I$40,IF(AND(A1626=[2]an!$I$38,F1626=[2]an!$E$41),[2]an!$I$41,IF(AND(A1626=[2]an!$I$38,F1626=[2]an!$E$39,H1626&gt;=[2]an!$M$37),[2]an!$I$39,
IF(AND(A1626=[2]an!$I$38,F1626=[2]an!$E$39,H1626&lt;[2]an!$M$37,S1626="kahepoolne vajaduspõhine",U1626=""),[2]an!$M$40,
IF(AND(A1626=[2]an!$I$38,F1626=[2]an!$E$39,H1626&lt;[2]an!$M$37,S1626="kahepoolne vajaduspõhine",U1626&lt;&gt;""),[2]an!$I$39,
IF(AND(A1626=[2]an!$I$38,F1626=[2]an!$E$39,H1626&lt;[2]an!$M$37,S1626&lt;&gt;"kahepoolne vajaduspõhine"),[2]an!$I$39,
IF(AND(A1626=[2]an!$I$38,F1626=[2]an!$E$42),[2]an!$I$42,
IF(AND(A1626=[2]an!$J$38,F1626=[2]an!$E$40),[2]an!$J$40,IF(AND(A1626=[2]an!$J$38,F1626=[2]an!$E$41),[2]an!$J$41,IF(AND(A1626=[2]an!$J$38,F1626=[2]an!$E$39,H1626&gt;=[2]an!$M$37),[2]an!$J$39,
IF(AND(A1626=[2]an!$J$38,F1626=[2]an!$E$39,H1626&lt;[2]an!$M$37,S1626="kahepoolne vajaduspõhine",U1626=""),[2]an!$M$40,
IF(AND(A1626=[2]an!$J$38,F1626=[2]an!$E$39,H1626&lt;[2]an!$M$37,S1626="kahepoolne vajaduspõhine",U1626&lt;&gt;""),[2]an!$J$39,
IF(AND(A1626=[2]an!$J$38,F1626=[2]an!$E$39,H1626&lt;[2]an!$M$37,S1626&lt;&gt;"kahepoolne vajaduspõhine"),[2]an!$J$39,
IF(AND(A1626=[2]an!$J$38,F1626=[2]an!$E$42),[2]an!$J$42,""))))))))))))))))))))))))))))</f>
        <v/>
      </c>
      <c r="Y1626" s="17" t="str">
        <f>IFERROR(IF(F1626="Tugigrupp",0,
IF(AND(F1626="Peretoe teenus",H1626&gt;=[2]an!$M$37,RANK(D1626,$D1626:$D1626)+COUNTIFS($D$2:D1626,D1626,$F$2:F1626,F1626)-1&gt;1),"",
IF(AND(F1626="Peretoe teenus",H1626&gt;=[2]an!$M$37,RANK(D1626,$D1626:$D1626)+COUNTIFS($D$2:D1626,D1626,$F$2:F1626,F1626)-1=1,MONTH(H1626)=MONTH(K1626)=TRUE,YEAR(H1626)=YEAR(K1626)=TRUE),((EOMONTH(H1626,0)-H1626+1)*X1626)/DAY(EOMONTH(H1626,0)),
IF(AND(F1626="Peretoe teenus",H1626&gt;=[2]an!$M$37,RANK(D1626,$D1626:$D1626)+COUNTIFS($D$2:D1626,D1626,$F$2:F1626,F1626)-1=1),X1626,
IF(AND(F1626="Peretoe teenus",H1626&lt;[2]an!$M$37,S1626&lt;&gt;"kahepoolne vajaduspõhine",RANK(D1626,$D1626:$D1626)+COUNTIFS($D$2:D1626,D1626,$F$2:F1626,F1626)-1=1),X1626,
IF(AND(F1626="Peretoe teenus",H1626&lt;[2]an!$M$37,S1626&lt;&gt;"kahepoolne vajaduspõhine",RANK(D1626,$D1626:$D1626)+COUNTIFS($D$2:D1626,D1626,$F$2:F1626,F1626)-1&gt;1),"",
IF(AND(F1626="Peretoe teenus",H1626&lt;[2]an!$M$37,S1626="kahepoolne vajaduspõhine",U1626="",RANK(D1626,$D1626:$D1626)+COUNTIFS($D$2:D1626,D1626,$F$2:F1626,F1626)-1=1),X1626,
IF(AND(F1626="Peretoe teenus",H1626&lt;[2]an!$M$37,S1626="kahepoolne vajaduspõhine",U1626="",RANK(D1626,$D1626:$D1626)+COUNTIFS($D$2:D1626,D1626,$F$2:F1626,F1626)-1&gt;1),"",
IF(AND(F1626="Peretoe teenus",H1626&lt;[2]an!$M$37,S1626="kahepoolne vajaduspõhine",U1626&lt;[2]an!$M$37,RANK(D1626,$D1626:$D1626)+COUNTIFS($D$2:D1626,D1626,$F$2:F1626,F1626)-1=1),X1626,
IF(AND(F1626="Peretoe teenus",H1626&lt;[2]an!$M$37,S1626="kahepoolne vajaduspõhine",U1626&lt;[2]an!$M$37,RANK(D1626,$D1626:$D1626)+COUNTIFS($D$2:D1626,D1626,$F$2:F1626,F1626)-1&gt;1),"",
IF(AND(F1626="Peretoe teenus",H1626&lt;[2]an!$M$37,S1626="kahepoolne vajaduspõhine",U1626&gt;=[2]an!$M$37,U1626&lt;=[2]an!$M$38,RANK(D1626,$D1626:$D1626)+COUNTIFS($D$2:D1626,D1626,$F$2:F1626,F1626)-1=1),
((EOMONTH(U1626,0)-U1626+1)*X1626)/DAY(EOMONTH(U1626,0))+(DAY(U1626)-1)*100/DAY(EOMONTH(U1626,0)),
IF(AND(F1626="Peretoe teenus",H1626&lt;[2]an!$M$37,S1626="kahepoolne vajaduspõhine",U1626&gt;=[2]an!$M$37,U1626&lt;=[2]an!$M$38,RANK(D1626,$D1626:$D1626)+COUNTIFS($D$2:D1626,D1626,$F$2:F1626,F1626)-1&gt;1),"",
IF(AND(F1626="Peretoe teenus",H1626&lt;[2]an!$M$37,S1626="kahepoolne vajaduspõhine",U1626&gt;[2]an!$M$38,RANK(D1626,$D1626:$D1626)+COUNTIFS($D$2:D1626,D1626,$F$2:F1626,F1626)-1=1),X1626,
IF(AND(F1626="Peretoe teenus",H1626&lt;[2]an!$M$37,S1626="kahepoolne vajaduspõhine",U1626&gt;[2]an!$M$38,RANK(D1626,$D1626:$D1626)+COUNTIFS($D$2:D1626,D1626,$F$2:F1626,F1626)-1&gt;1),"",X1626*W1626)))))))))))))),"")</f>
        <v/>
      </c>
      <c r="Z1626" s="18" t="str">
        <f t="shared" si="76"/>
        <v/>
      </c>
      <c r="AA1626" s="19" t="str">
        <f>IFERROR(VLOOKUP(E1626,[2]an!$A$3:$B$81,2,FALSE),"")</f>
        <v/>
      </c>
      <c r="AB1626" s="19" t="str">
        <f>IFERROR(VLOOKUP(AA1626,[2]an!$C$2:$D$16,2,FALSE),"")</f>
        <v/>
      </c>
      <c r="AC1626" s="20"/>
      <c r="AD1626" s="21" t="str">
        <f>IF(A1626=[2]an!$F$36,VLOOKUP([2]an!$F$36,[2]an!$F$36:$H$36,3,FALSE),IF(A1626=[2]an!$F$35,VLOOKUP([2]an!$F$35,[2]an!$F$35:$H$35,3,FALSE),IF(A1626=[2]an!$F$33,VLOOKUP([2]an!$F$33,[2]an!$F$33:$H$33,3,FALSE),IF(A1626=[2]an!$F$31,VLOOKUP([2]an!$F$31,[2]an!$F$31:$H$31,3,FALSE),""))))</f>
        <v/>
      </c>
    </row>
    <row r="1627" spans="6:30" x14ac:dyDescent="0.2">
      <c r="F1627" s="10"/>
      <c r="G1627" s="8" t="str">
        <f t="shared" si="77"/>
        <v/>
      </c>
      <c r="H1627" s="13"/>
      <c r="K1627" s="13"/>
      <c r="L1627" s="10"/>
      <c r="M1627" s="10"/>
      <c r="S1627" s="8" t="str">
        <f>IFERROR(VLOOKUP(D1627,[1]peretoe_teenus!$A$2:$L$2000,5,FALSE),"")</f>
        <v/>
      </c>
      <c r="U1627" s="13"/>
      <c r="V1627" s="15" t="str" cm="1">
        <f t="array" ref="V1627">IFERROR(IF(AND(F1627="Tugigrupp",RANK(K1627,$K1627:$K1627)+COUNTIFS($K$2:K1627,K1627,$L$2:L1627,L1627,$M$2:M1627,M1627,$I$2:I1627,I1627,$G$2:G1627,G1627,$F$2:F1627,F1627)-1=1),SUMPRODUCT(($F$2:$F$4154=F1627)*($G$2:$G$4154=G1627)*($K$2:$K$4154=K1627)*($I$2:$I$4154=I1627)*($L$2:$L$4154=L1627)*($M$2:$M$4154=M1627)),""),"")</f>
        <v/>
      </c>
      <c r="W1627" s="15" t="str">
        <f t="shared" si="75"/>
        <v/>
      </c>
      <c r="X1627" s="16" t="str">
        <f>IF(AND(A1627=[2]an!$G$38,F1627=[2]an!$E$40),[2]an!$G$40,IF(AND(A1627=[2]an!$G$38,F1627=[2]an!$E$41),[2]an!$G$41,IF(AND(A1627=[2]an!$G$38,F1627=[2]an!$E$39,H1627&gt;=[2]an!$M$37),[2]an!$G$39,
IF(AND(A1627=[2]an!$G$38,F1627=[2]an!$E$39,H1627&lt;[2]an!$M$37,S1627="kahepoolne vajaduspõhine",U1627=""),[2]an!$M$40,
IF(AND(A1627=[2]an!$G$38,F1627=[2]an!$E$39,H1627&lt;[2]an!$M$37,S1627="kahepoolne vajaduspõhine",U1627&lt;&gt;""),[2]an!$G$39,
IF(AND(A1627=[2]an!$G$38,F1627=[2]an!$E$39,H1627&lt;[2]an!$M$37,S1627&lt;&gt;"kahepoolne vajaduspõhine"),[2]an!$G$39,
IF(AND(A1627=[2]an!$G$38,F1627=[2]an!$E$42),[2]an!$G$42,
IF(AND(A1627=[2]an!$H$38,F1627=[2]an!$E$40),[2]an!$H$40,IF(AND(A1627=[2]an!$H$38,F1627=[2]an!$E$41),[2]an!$H$41,IF(AND(A1627=[2]an!$H$38,F1627=[2]an!$E$39,H1627&gt;=[2]an!$M$37),[2]an!$H$39,
IF(AND(A1627=[2]an!$H$38,F1627=[2]an!$E$39,H1627&lt;[2]an!$M$37,S1627="kahepoolne vajaduspõhine",U1627=""),[2]an!$M$40,
IF(AND(A1627=[2]an!$H$38,F1627=[2]an!$E$39,H1627&lt;[2]an!$M$37,S1627="kahepoolne vajaduspõhine",U1627&lt;&gt;""),[2]an!$H$39,
IF(AND(A1627=[2]an!$H$38,F1627=[2]an!$E$39,H1627&lt;[2]an!$M$37,S1627&lt;&gt;"kahepoolne vajaduspõhine"),[2]an!$H$39,
IF(AND(A1627=[2]an!$H$38,F1627=[2]an!$E$42),[2]an!$H$42,
IF(AND(A1627=[2]an!$I$38,F1627=[2]an!$E$40),[2]an!$I$40,IF(AND(A1627=[2]an!$I$38,F1627=[2]an!$E$41),[2]an!$I$41,IF(AND(A1627=[2]an!$I$38,F1627=[2]an!$E$39,H1627&gt;=[2]an!$M$37),[2]an!$I$39,
IF(AND(A1627=[2]an!$I$38,F1627=[2]an!$E$39,H1627&lt;[2]an!$M$37,S1627="kahepoolne vajaduspõhine",U1627=""),[2]an!$M$40,
IF(AND(A1627=[2]an!$I$38,F1627=[2]an!$E$39,H1627&lt;[2]an!$M$37,S1627="kahepoolne vajaduspõhine",U1627&lt;&gt;""),[2]an!$I$39,
IF(AND(A1627=[2]an!$I$38,F1627=[2]an!$E$39,H1627&lt;[2]an!$M$37,S1627&lt;&gt;"kahepoolne vajaduspõhine"),[2]an!$I$39,
IF(AND(A1627=[2]an!$I$38,F1627=[2]an!$E$42),[2]an!$I$42,
IF(AND(A1627=[2]an!$J$38,F1627=[2]an!$E$40),[2]an!$J$40,IF(AND(A1627=[2]an!$J$38,F1627=[2]an!$E$41),[2]an!$J$41,IF(AND(A1627=[2]an!$J$38,F1627=[2]an!$E$39,H1627&gt;=[2]an!$M$37),[2]an!$J$39,
IF(AND(A1627=[2]an!$J$38,F1627=[2]an!$E$39,H1627&lt;[2]an!$M$37,S1627="kahepoolne vajaduspõhine",U1627=""),[2]an!$M$40,
IF(AND(A1627=[2]an!$J$38,F1627=[2]an!$E$39,H1627&lt;[2]an!$M$37,S1627="kahepoolne vajaduspõhine",U1627&lt;&gt;""),[2]an!$J$39,
IF(AND(A1627=[2]an!$J$38,F1627=[2]an!$E$39,H1627&lt;[2]an!$M$37,S1627&lt;&gt;"kahepoolne vajaduspõhine"),[2]an!$J$39,
IF(AND(A1627=[2]an!$J$38,F1627=[2]an!$E$42),[2]an!$J$42,""))))))))))))))))))))))))))))</f>
        <v/>
      </c>
      <c r="Y1627" s="17" t="str">
        <f>IFERROR(IF(F1627="Tugigrupp",0,
IF(AND(F1627="Peretoe teenus",H1627&gt;=[2]an!$M$37,RANK(D1627,$D1627:$D1627)+COUNTIFS($D$2:D1627,D1627,$F$2:F1627,F1627)-1&gt;1),"",
IF(AND(F1627="Peretoe teenus",H1627&gt;=[2]an!$M$37,RANK(D1627,$D1627:$D1627)+COUNTIFS($D$2:D1627,D1627,$F$2:F1627,F1627)-1=1,MONTH(H1627)=MONTH(K1627)=TRUE,YEAR(H1627)=YEAR(K1627)=TRUE),((EOMONTH(H1627,0)-H1627+1)*X1627)/DAY(EOMONTH(H1627,0)),
IF(AND(F1627="Peretoe teenus",H1627&gt;=[2]an!$M$37,RANK(D1627,$D1627:$D1627)+COUNTIFS($D$2:D1627,D1627,$F$2:F1627,F1627)-1=1),X1627,
IF(AND(F1627="Peretoe teenus",H1627&lt;[2]an!$M$37,S1627&lt;&gt;"kahepoolne vajaduspõhine",RANK(D1627,$D1627:$D1627)+COUNTIFS($D$2:D1627,D1627,$F$2:F1627,F1627)-1=1),X1627,
IF(AND(F1627="Peretoe teenus",H1627&lt;[2]an!$M$37,S1627&lt;&gt;"kahepoolne vajaduspõhine",RANK(D1627,$D1627:$D1627)+COUNTIFS($D$2:D1627,D1627,$F$2:F1627,F1627)-1&gt;1),"",
IF(AND(F1627="Peretoe teenus",H1627&lt;[2]an!$M$37,S1627="kahepoolne vajaduspõhine",U1627="",RANK(D1627,$D1627:$D1627)+COUNTIFS($D$2:D1627,D1627,$F$2:F1627,F1627)-1=1),X1627,
IF(AND(F1627="Peretoe teenus",H1627&lt;[2]an!$M$37,S1627="kahepoolne vajaduspõhine",U1627="",RANK(D1627,$D1627:$D1627)+COUNTIFS($D$2:D1627,D1627,$F$2:F1627,F1627)-1&gt;1),"",
IF(AND(F1627="Peretoe teenus",H1627&lt;[2]an!$M$37,S1627="kahepoolne vajaduspõhine",U1627&lt;[2]an!$M$37,RANK(D1627,$D1627:$D1627)+COUNTIFS($D$2:D1627,D1627,$F$2:F1627,F1627)-1=1),X1627,
IF(AND(F1627="Peretoe teenus",H1627&lt;[2]an!$M$37,S1627="kahepoolne vajaduspõhine",U1627&lt;[2]an!$M$37,RANK(D1627,$D1627:$D1627)+COUNTIFS($D$2:D1627,D1627,$F$2:F1627,F1627)-1&gt;1),"",
IF(AND(F1627="Peretoe teenus",H1627&lt;[2]an!$M$37,S1627="kahepoolne vajaduspõhine",U1627&gt;=[2]an!$M$37,U1627&lt;=[2]an!$M$38,RANK(D1627,$D1627:$D1627)+COUNTIFS($D$2:D1627,D1627,$F$2:F1627,F1627)-1=1),
((EOMONTH(U1627,0)-U1627+1)*X1627)/DAY(EOMONTH(U1627,0))+(DAY(U1627)-1)*100/DAY(EOMONTH(U1627,0)),
IF(AND(F1627="Peretoe teenus",H1627&lt;[2]an!$M$37,S1627="kahepoolne vajaduspõhine",U1627&gt;=[2]an!$M$37,U1627&lt;=[2]an!$M$38,RANK(D1627,$D1627:$D1627)+COUNTIFS($D$2:D1627,D1627,$F$2:F1627,F1627)-1&gt;1),"",
IF(AND(F1627="Peretoe teenus",H1627&lt;[2]an!$M$37,S1627="kahepoolne vajaduspõhine",U1627&gt;[2]an!$M$38,RANK(D1627,$D1627:$D1627)+COUNTIFS($D$2:D1627,D1627,$F$2:F1627,F1627)-1=1),X1627,
IF(AND(F1627="Peretoe teenus",H1627&lt;[2]an!$M$37,S1627="kahepoolne vajaduspõhine",U1627&gt;[2]an!$M$38,RANK(D1627,$D1627:$D1627)+COUNTIFS($D$2:D1627,D1627,$F$2:F1627,F1627)-1&gt;1),"",X1627*W1627)))))))))))))),"")</f>
        <v/>
      </c>
      <c r="Z1627" s="18" t="str">
        <f t="shared" si="76"/>
        <v/>
      </c>
      <c r="AA1627" s="19" t="str">
        <f>IFERROR(VLOOKUP(E1627,[2]an!$A$3:$B$81,2,FALSE),"")</f>
        <v/>
      </c>
      <c r="AB1627" s="19" t="str">
        <f>IFERROR(VLOOKUP(AA1627,[2]an!$C$2:$D$16,2,FALSE),"")</f>
        <v/>
      </c>
      <c r="AC1627" s="20"/>
      <c r="AD1627" s="21" t="str">
        <f>IF(A1627=[2]an!$F$36,VLOOKUP([2]an!$F$36,[2]an!$F$36:$H$36,3,FALSE),IF(A1627=[2]an!$F$35,VLOOKUP([2]an!$F$35,[2]an!$F$35:$H$35,3,FALSE),IF(A1627=[2]an!$F$33,VLOOKUP([2]an!$F$33,[2]an!$F$33:$H$33,3,FALSE),IF(A1627=[2]an!$F$31,VLOOKUP([2]an!$F$31,[2]an!$F$31:$H$31,3,FALSE),""))))</f>
        <v/>
      </c>
    </row>
    <row r="1628" spans="6:30" x14ac:dyDescent="0.2">
      <c r="F1628" s="10"/>
      <c r="G1628" s="8" t="str">
        <f t="shared" si="77"/>
        <v/>
      </c>
      <c r="H1628" s="13"/>
      <c r="K1628" s="13"/>
      <c r="L1628" s="10"/>
      <c r="M1628" s="10"/>
      <c r="S1628" s="8" t="str">
        <f>IFERROR(VLOOKUP(D1628,[1]peretoe_teenus!$A$2:$L$2000,5,FALSE),"")</f>
        <v/>
      </c>
      <c r="U1628" s="13"/>
      <c r="V1628" s="15" t="str" cm="1">
        <f t="array" ref="V1628">IFERROR(IF(AND(F1628="Tugigrupp",RANK(K1628,$K1628:$K1628)+COUNTIFS($K$2:K1628,K1628,$L$2:L1628,L1628,$M$2:M1628,M1628,$I$2:I1628,I1628,$G$2:G1628,G1628,$F$2:F1628,F1628)-1=1),SUMPRODUCT(($F$2:$F$4154=F1628)*($G$2:$G$4154=G1628)*($K$2:$K$4154=K1628)*($I$2:$I$4154=I1628)*($L$2:$L$4154=L1628)*($M$2:$M$4154=M1628)),""),"")</f>
        <v/>
      </c>
      <c r="W1628" s="15" t="str">
        <f t="shared" si="75"/>
        <v/>
      </c>
      <c r="X1628" s="16" t="str">
        <f>IF(AND(A1628=[2]an!$G$38,F1628=[2]an!$E$40),[2]an!$G$40,IF(AND(A1628=[2]an!$G$38,F1628=[2]an!$E$41),[2]an!$G$41,IF(AND(A1628=[2]an!$G$38,F1628=[2]an!$E$39,H1628&gt;=[2]an!$M$37),[2]an!$G$39,
IF(AND(A1628=[2]an!$G$38,F1628=[2]an!$E$39,H1628&lt;[2]an!$M$37,S1628="kahepoolne vajaduspõhine",U1628=""),[2]an!$M$40,
IF(AND(A1628=[2]an!$G$38,F1628=[2]an!$E$39,H1628&lt;[2]an!$M$37,S1628="kahepoolne vajaduspõhine",U1628&lt;&gt;""),[2]an!$G$39,
IF(AND(A1628=[2]an!$G$38,F1628=[2]an!$E$39,H1628&lt;[2]an!$M$37,S1628&lt;&gt;"kahepoolne vajaduspõhine"),[2]an!$G$39,
IF(AND(A1628=[2]an!$G$38,F1628=[2]an!$E$42),[2]an!$G$42,
IF(AND(A1628=[2]an!$H$38,F1628=[2]an!$E$40),[2]an!$H$40,IF(AND(A1628=[2]an!$H$38,F1628=[2]an!$E$41),[2]an!$H$41,IF(AND(A1628=[2]an!$H$38,F1628=[2]an!$E$39,H1628&gt;=[2]an!$M$37),[2]an!$H$39,
IF(AND(A1628=[2]an!$H$38,F1628=[2]an!$E$39,H1628&lt;[2]an!$M$37,S1628="kahepoolne vajaduspõhine",U1628=""),[2]an!$M$40,
IF(AND(A1628=[2]an!$H$38,F1628=[2]an!$E$39,H1628&lt;[2]an!$M$37,S1628="kahepoolne vajaduspõhine",U1628&lt;&gt;""),[2]an!$H$39,
IF(AND(A1628=[2]an!$H$38,F1628=[2]an!$E$39,H1628&lt;[2]an!$M$37,S1628&lt;&gt;"kahepoolne vajaduspõhine"),[2]an!$H$39,
IF(AND(A1628=[2]an!$H$38,F1628=[2]an!$E$42),[2]an!$H$42,
IF(AND(A1628=[2]an!$I$38,F1628=[2]an!$E$40),[2]an!$I$40,IF(AND(A1628=[2]an!$I$38,F1628=[2]an!$E$41),[2]an!$I$41,IF(AND(A1628=[2]an!$I$38,F1628=[2]an!$E$39,H1628&gt;=[2]an!$M$37),[2]an!$I$39,
IF(AND(A1628=[2]an!$I$38,F1628=[2]an!$E$39,H1628&lt;[2]an!$M$37,S1628="kahepoolne vajaduspõhine",U1628=""),[2]an!$M$40,
IF(AND(A1628=[2]an!$I$38,F1628=[2]an!$E$39,H1628&lt;[2]an!$M$37,S1628="kahepoolne vajaduspõhine",U1628&lt;&gt;""),[2]an!$I$39,
IF(AND(A1628=[2]an!$I$38,F1628=[2]an!$E$39,H1628&lt;[2]an!$M$37,S1628&lt;&gt;"kahepoolne vajaduspõhine"),[2]an!$I$39,
IF(AND(A1628=[2]an!$I$38,F1628=[2]an!$E$42),[2]an!$I$42,
IF(AND(A1628=[2]an!$J$38,F1628=[2]an!$E$40),[2]an!$J$40,IF(AND(A1628=[2]an!$J$38,F1628=[2]an!$E$41),[2]an!$J$41,IF(AND(A1628=[2]an!$J$38,F1628=[2]an!$E$39,H1628&gt;=[2]an!$M$37),[2]an!$J$39,
IF(AND(A1628=[2]an!$J$38,F1628=[2]an!$E$39,H1628&lt;[2]an!$M$37,S1628="kahepoolne vajaduspõhine",U1628=""),[2]an!$M$40,
IF(AND(A1628=[2]an!$J$38,F1628=[2]an!$E$39,H1628&lt;[2]an!$M$37,S1628="kahepoolne vajaduspõhine",U1628&lt;&gt;""),[2]an!$J$39,
IF(AND(A1628=[2]an!$J$38,F1628=[2]an!$E$39,H1628&lt;[2]an!$M$37,S1628&lt;&gt;"kahepoolne vajaduspõhine"),[2]an!$J$39,
IF(AND(A1628=[2]an!$J$38,F1628=[2]an!$E$42),[2]an!$J$42,""))))))))))))))))))))))))))))</f>
        <v/>
      </c>
      <c r="Y1628" s="17" t="str">
        <f>IFERROR(IF(F1628="Tugigrupp",0,
IF(AND(F1628="Peretoe teenus",H1628&gt;=[2]an!$M$37,RANK(D1628,$D1628:$D1628)+COUNTIFS($D$2:D1628,D1628,$F$2:F1628,F1628)-1&gt;1),"",
IF(AND(F1628="Peretoe teenus",H1628&gt;=[2]an!$M$37,RANK(D1628,$D1628:$D1628)+COUNTIFS($D$2:D1628,D1628,$F$2:F1628,F1628)-1=1,MONTH(H1628)=MONTH(K1628)=TRUE,YEAR(H1628)=YEAR(K1628)=TRUE),((EOMONTH(H1628,0)-H1628+1)*X1628)/DAY(EOMONTH(H1628,0)),
IF(AND(F1628="Peretoe teenus",H1628&gt;=[2]an!$M$37,RANK(D1628,$D1628:$D1628)+COUNTIFS($D$2:D1628,D1628,$F$2:F1628,F1628)-1=1),X1628,
IF(AND(F1628="Peretoe teenus",H1628&lt;[2]an!$M$37,S1628&lt;&gt;"kahepoolne vajaduspõhine",RANK(D1628,$D1628:$D1628)+COUNTIFS($D$2:D1628,D1628,$F$2:F1628,F1628)-1=1),X1628,
IF(AND(F1628="Peretoe teenus",H1628&lt;[2]an!$M$37,S1628&lt;&gt;"kahepoolne vajaduspõhine",RANK(D1628,$D1628:$D1628)+COUNTIFS($D$2:D1628,D1628,$F$2:F1628,F1628)-1&gt;1),"",
IF(AND(F1628="Peretoe teenus",H1628&lt;[2]an!$M$37,S1628="kahepoolne vajaduspõhine",U1628="",RANK(D1628,$D1628:$D1628)+COUNTIFS($D$2:D1628,D1628,$F$2:F1628,F1628)-1=1),X1628,
IF(AND(F1628="Peretoe teenus",H1628&lt;[2]an!$M$37,S1628="kahepoolne vajaduspõhine",U1628="",RANK(D1628,$D1628:$D1628)+COUNTIFS($D$2:D1628,D1628,$F$2:F1628,F1628)-1&gt;1),"",
IF(AND(F1628="Peretoe teenus",H1628&lt;[2]an!$M$37,S1628="kahepoolne vajaduspõhine",U1628&lt;[2]an!$M$37,RANK(D1628,$D1628:$D1628)+COUNTIFS($D$2:D1628,D1628,$F$2:F1628,F1628)-1=1),X1628,
IF(AND(F1628="Peretoe teenus",H1628&lt;[2]an!$M$37,S1628="kahepoolne vajaduspõhine",U1628&lt;[2]an!$M$37,RANK(D1628,$D1628:$D1628)+COUNTIFS($D$2:D1628,D1628,$F$2:F1628,F1628)-1&gt;1),"",
IF(AND(F1628="Peretoe teenus",H1628&lt;[2]an!$M$37,S1628="kahepoolne vajaduspõhine",U1628&gt;=[2]an!$M$37,U1628&lt;=[2]an!$M$38,RANK(D1628,$D1628:$D1628)+COUNTIFS($D$2:D1628,D1628,$F$2:F1628,F1628)-1=1),
((EOMONTH(U1628,0)-U1628+1)*X1628)/DAY(EOMONTH(U1628,0))+(DAY(U1628)-1)*100/DAY(EOMONTH(U1628,0)),
IF(AND(F1628="Peretoe teenus",H1628&lt;[2]an!$M$37,S1628="kahepoolne vajaduspõhine",U1628&gt;=[2]an!$M$37,U1628&lt;=[2]an!$M$38,RANK(D1628,$D1628:$D1628)+COUNTIFS($D$2:D1628,D1628,$F$2:F1628,F1628)-1&gt;1),"",
IF(AND(F1628="Peretoe teenus",H1628&lt;[2]an!$M$37,S1628="kahepoolne vajaduspõhine",U1628&gt;[2]an!$M$38,RANK(D1628,$D1628:$D1628)+COUNTIFS($D$2:D1628,D1628,$F$2:F1628,F1628)-1=1),X1628,
IF(AND(F1628="Peretoe teenus",H1628&lt;[2]an!$M$37,S1628="kahepoolne vajaduspõhine",U1628&gt;[2]an!$M$38,RANK(D1628,$D1628:$D1628)+COUNTIFS($D$2:D1628,D1628,$F$2:F1628,F1628)-1&gt;1),"",X1628*W1628)))))))))))))),"")</f>
        <v/>
      </c>
      <c r="Z1628" s="18" t="str">
        <f t="shared" si="76"/>
        <v/>
      </c>
      <c r="AA1628" s="19" t="str">
        <f>IFERROR(VLOOKUP(E1628,[2]an!$A$3:$B$81,2,FALSE),"")</f>
        <v/>
      </c>
      <c r="AB1628" s="19" t="str">
        <f>IFERROR(VLOOKUP(AA1628,[2]an!$C$2:$D$16,2,FALSE),"")</f>
        <v/>
      </c>
      <c r="AC1628" s="20"/>
      <c r="AD1628" s="21" t="str">
        <f>IF(A1628=[2]an!$F$36,VLOOKUP([2]an!$F$36,[2]an!$F$36:$H$36,3,FALSE),IF(A1628=[2]an!$F$35,VLOOKUP([2]an!$F$35,[2]an!$F$35:$H$35,3,FALSE),IF(A1628=[2]an!$F$33,VLOOKUP([2]an!$F$33,[2]an!$F$33:$H$33,3,FALSE),IF(A1628=[2]an!$F$31,VLOOKUP([2]an!$F$31,[2]an!$F$31:$H$31,3,FALSE),""))))</f>
        <v/>
      </c>
    </row>
    <row r="1629" spans="6:30" x14ac:dyDescent="0.2">
      <c r="F1629" s="10"/>
      <c r="G1629" s="8" t="str">
        <f t="shared" si="77"/>
        <v/>
      </c>
      <c r="H1629" s="13"/>
      <c r="K1629" s="13"/>
      <c r="L1629" s="10"/>
      <c r="M1629" s="10"/>
      <c r="S1629" s="8" t="str">
        <f>IFERROR(VLOOKUP(D1629,[1]peretoe_teenus!$A$2:$L$2000,5,FALSE),"")</f>
        <v/>
      </c>
      <c r="U1629" s="13"/>
      <c r="V1629" s="15" t="str" cm="1">
        <f t="array" ref="V1629">IFERROR(IF(AND(F1629="Tugigrupp",RANK(K1629,$K1629:$K1629)+COUNTIFS($K$2:K1629,K1629,$L$2:L1629,L1629,$M$2:M1629,M1629,$I$2:I1629,I1629,$G$2:G1629,G1629,$F$2:F1629,F1629)-1=1),SUMPRODUCT(($F$2:$F$4154=F1629)*($G$2:$G$4154=G1629)*($K$2:$K$4154=K1629)*($I$2:$I$4154=I1629)*($L$2:$L$4154=L1629)*($M$2:$M$4154=M1629)),""),"")</f>
        <v/>
      </c>
      <c r="W1629" s="15" t="str">
        <f t="shared" si="75"/>
        <v/>
      </c>
      <c r="X1629" s="16" t="str">
        <f>IF(AND(A1629=[2]an!$G$38,F1629=[2]an!$E$40),[2]an!$G$40,IF(AND(A1629=[2]an!$G$38,F1629=[2]an!$E$41),[2]an!$G$41,IF(AND(A1629=[2]an!$G$38,F1629=[2]an!$E$39,H1629&gt;=[2]an!$M$37),[2]an!$G$39,
IF(AND(A1629=[2]an!$G$38,F1629=[2]an!$E$39,H1629&lt;[2]an!$M$37,S1629="kahepoolne vajaduspõhine",U1629=""),[2]an!$M$40,
IF(AND(A1629=[2]an!$G$38,F1629=[2]an!$E$39,H1629&lt;[2]an!$M$37,S1629="kahepoolne vajaduspõhine",U1629&lt;&gt;""),[2]an!$G$39,
IF(AND(A1629=[2]an!$G$38,F1629=[2]an!$E$39,H1629&lt;[2]an!$M$37,S1629&lt;&gt;"kahepoolne vajaduspõhine"),[2]an!$G$39,
IF(AND(A1629=[2]an!$G$38,F1629=[2]an!$E$42),[2]an!$G$42,
IF(AND(A1629=[2]an!$H$38,F1629=[2]an!$E$40),[2]an!$H$40,IF(AND(A1629=[2]an!$H$38,F1629=[2]an!$E$41),[2]an!$H$41,IF(AND(A1629=[2]an!$H$38,F1629=[2]an!$E$39,H1629&gt;=[2]an!$M$37),[2]an!$H$39,
IF(AND(A1629=[2]an!$H$38,F1629=[2]an!$E$39,H1629&lt;[2]an!$M$37,S1629="kahepoolne vajaduspõhine",U1629=""),[2]an!$M$40,
IF(AND(A1629=[2]an!$H$38,F1629=[2]an!$E$39,H1629&lt;[2]an!$M$37,S1629="kahepoolne vajaduspõhine",U1629&lt;&gt;""),[2]an!$H$39,
IF(AND(A1629=[2]an!$H$38,F1629=[2]an!$E$39,H1629&lt;[2]an!$M$37,S1629&lt;&gt;"kahepoolne vajaduspõhine"),[2]an!$H$39,
IF(AND(A1629=[2]an!$H$38,F1629=[2]an!$E$42),[2]an!$H$42,
IF(AND(A1629=[2]an!$I$38,F1629=[2]an!$E$40),[2]an!$I$40,IF(AND(A1629=[2]an!$I$38,F1629=[2]an!$E$41),[2]an!$I$41,IF(AND(A1629=[2]an!$I$38,F1629=[2]an!$E$39,H1629&gt;=[2]an!$M$37),[2]an!$I$39,
IF(AND(A1629=[2]an!$I$38,F1629=[2]an!$E$39,H1629&lt;[2]an!$M$37,S1629="kahepoolne vajaduspõhine",U1629=""),[2]an!$M$40,
IF(AND(A1629=[2]an!$I$38,F1629=[2]an!$E$39,H1629&lt;[2]an!$M$37,S1629="kahepoolne vajaduspõhine",U1629&lt;&gt;""),[2]an!$I$39,
IF(AND(A1629=[2]an!$I$38,F1629=[2]an!$E$39,H1629&lt;[2]an!$M$37,S1629&lt;&gt;"kahepoolne vajaduspõhine"),[2]an!$I$39,
IF(AND(A1629=[2]an!$I$38,F1629=[2]an!$E$42),[2]an!$I$42,
IF(AND(A1629=[2]an!$J$38,F1629=[2]an!$E$40),[2]an!$J$40,IF(AND(A1629=[2]an!$J$38,F1629=[2]an!$E$41),[2]an!$J$41,IF(AND(A1629=[2]an!$J$38,F1629=[2]an!$E$39,H1629&gt;=[2]an!$M$37),[2]an!$J$39,
IF(AND(A1629=[2]an!$J$38,F1629=[2]an!$E$39,H1629&lt;[2]an!$M$37,S1629="kahepoolne vajaduspõhine",U1629=""),[2]an!$M$40,
IF(AND(A1629=[2]an!$J$38,F1629=[2]an!$E$39,H1629&lt;[2]an!$M$37,S1629="kahepoolne vajaduspõhine",U1629&lt;&gt;""),[2]an!$J$39,
IF(AND(A1629=[2]an!$J$38,F1629=[2]an!$E$39,H1629&lt;[2]an!$M$37,S1629&lt;&gt;"kahepoolne vajaduspõhine"),[2]an!$J$39,
IF(AND(A1629=[2]an!$J$38,F1629=[2]an!$E$42),[2]an!$J$42,""))))))))))))))))))))))))))))</f>
        <v/>
      </c>
      <c r="Y1629" s="17" t="str">
        <f>IFERROR(IF(F1629="Tugigrupp",0,
IF(AND(F1629="Peretoe teenus",H1629&gt;=[2]an!$M$37,RANK(D1629,$D1629:$D1629)+COUNTIFS($D$2:D1629,D1629,$F$2:F1629,F1629)-1&gt;1),"",
IF(AND(F1629="Peretoe teenus",H1629&gt;=[2]an!$M$37,RANK(D1629,$D1629:$D1629)+COUNTIFS($D$2:D1629,D1629,$F$2:F1629,F1629)-1=1,MONTH(H1629)=MONTH(K1629)=TRUE,YEAR(H1629)=YEAR(K1629)=TRUE),((EOMONTH(H1629,0)-H1629+1)*X1629)/DAY(EOMONTH(H1629,0)),
IF(AND(F1629="Peretoe teenus",H1629&gt;=[2]an!$M$37,RANK(D1629,$D1629:$D1629)+COUNTIFS($D$2:D1629,D1629,$F$2:F1629,F1629)-1=1),X1629,
IF(AND(F1629="Peretoe teenus",H1629&lt;[2]an!$M$37,S1629&lt;&gt;"kahepoolne vajaduspõhine",RANK(D1629,$D1629:$D1629)+COUNTIFS($D$2:D1629,D1629,$F$2:F1629,F1629)-1=1),X1629,
IF(AND(F1629="Peretoe teenus",H1629&lt;[2]an!$M$37,S1629&lt;&gt;"kahepoolne vajaduspõhine",RANK(D1629,$D1629:$D1629)+COUNTIFS($D$2:D1629,D1629,$F$2:F1629,F1629)-1&gt;1),"",
IF(AND(F1629="Peretoe teenus",H1629&lt;[2]an!$M$37,S1629="kahepoolne vajaduspõhine",U1629="",RANK(D1629,$D1629:$D1629)+COUNTIFS($D$2:D1629,D1629,$F$2:F1629,F1629)-1=1),X1629,
IF(AND(F1629="Peretoe teenus",H1629&lt;[2]an!$M$37,S1629="kahepoolne vajaduspõhine",U1629="",RANK(D1629,$D1629:$D1629)+COUNTIFS($D$2:D1629,D1629,$F$2:F1629,F1629)-1&gt;1),"",
IF(AND(F1629="Peretoe teenus",H1629&lt;[2]an!$M$37,S1629="kahepoolne vajaduspõhine",U1629&lt;[2]an!$M$37,RANK(D1629,$D1629:$D1629)+COUNTIFS($D$2:D1629,D1629,$F$2:F1629,F1629)-1=1),X1629,
IF(AND(F1629="Peretoe teenus",H1629&lt;[2]an!$M$37,S1629="kahepoolne vajaduspõhine",U1629&lt;[2]an!$M$37,RANK(D1629,$D1629:$D1629)+COUNTIFS($D$2:D1629,D1629,$F$2:F1629,F1629)-1&gt;1),"",
IF(AND(F1629="Peretoe teenus",H1629&lt;[2]an!$M$37,S1629="kahepoolne vajaduspõhine",U1629&gt;=[2]an!$M$37,U1629&lt;=[2]an!$M$38,RANK(D1629,$D1629:$D1629)+COUNTIFS($D$2:D1629,D1629,$F$2:F1629,F1629)-1=1),
((EOMONTH(U1629,0)-U1629+1)*X1629)/DAY(EOMONTH(U1629,0))+(DAY(U1629)-1)*100/DAY(EOMONTH(U1629,0)),
IF(AND(F1629="Peretoe teenus",H1629&lt;[2]an!$M$37,S1629="kahepoolne vajaduspõhine",U1629&gt;=[2]an!$M$37,U1629&lt;=[2]an!$M$38,RANK(D1629,$D1629:$D1629)+COUNTIFS($D$2:D1629,D1629,$F$2:F1629,F1629)-1&gt;1),"",
IF(AND(F1629="Peretoe teenus",H1629&lt;[2]an!$M$37,S1629="kahepoolne vajaduspõhine",U1629&gt;[2]an!$M$38,RANK(D1629,$D1629:$D1629)+COUNTIFS($D$2:D1629,D1629,$F$2:F1629,F1629)-1=1),X1629,
IF(AND(F1629="Peretoe teenus",H1629&lt;[2]an!$M$37,S1629="kahepoolne vajaduspõhine",U1629&gt;[2]an!$M$38,RANK(D1629,$D1629:$D1629)+COUNTIFS($D$2:D1629,D1629,$F$2:F1629,F1629)-1&gt;1),"",X1629*W1629)))))))))))))),"")</f>
        <v/>
      </c>
      <c r="Z1629" s="18" t="str">
        <f t="shared" si="76"/>
        <v/>
      </c>
      <c r="AA1629" s="19" t="str">
        <f>IFERROR(VLOOKUP(E1629,[2]an!$A$3:$B$81,2,FALSE),"")</f>
        <v/>
      </c>
      <c r="AB1629" s="19" t="str">
        <f>IFERROR(VLOOKUP(AA1629,[2]an!$C$2:$D$16,2,FALSE),"")</f>
        <v/>
      </c>
      <c r="AC1629" s="20"/>
      <c r="AD1629" s="21" t="str">
        <f>IF(A1629=[2]an!$F$36,VLOOKUP([2]an!$F$36,[2]an!$F$36:$H$36,3,FALSE),IF(A1629=[2]an!$F$35,VLOOKUP([2]an!$F$35,[2]an!$F$35:$H$35,3,FALSE),IF(A1629=[2]an!$F$33,VLOOKUP([2]an!$F$33,[2]an!$F$33:$H$33,3,FALSE),IF(A1629=[2]an!$F$31,VLOOKUP([2]an!$F$31,[2]an!$F$31:$H$31,3,FALSE),""))))</f>
        <v/>
      </c>
    </row>
    <row r="1630" spans="6:30" x14ac:dyDescent="0.2">
      <c r="F1630" s="10"/>
      <c r="G1630" s="8" t="str">
        <f t="shared" si="77"/>
        <v/>
      </c>
      <c r="H1630" s="13"/>
      <c r="K1630" s="13"/>
      <c r="L1630" s="10"/>
      <c r="M1630" s="10"/>
      <c r="S1630" s="8" t="str">
        <f>IFERROR(VLOOKUP(D1630,[1]peretoe_teenus!$A$2:$L$2000,5,FALSE),"")</f>
        <v/>
      </c>
      <c r="U1630" s="13"/>
      <c r="V1630" s="15" t="str" cm="1">
        <f t="array" ref="V1630">IFERROR(IF(AND(F1630="Tugigrupp",RANK(K1630,$K1630:$K1630)+COUNTIFS($K$2:K1630,K1630,$L$2:L1630,L1630,$M$2:M1630,M1630,$I$2:I1630,I1630,$G$2:G1630,G1630,$F$2:F1630,F1630)-1=1),SUMPRODUCT(($F$2:$F$4154=F1630)*($G$2:$G$4154=G1630)*($K$2:$K$4154=K1630)*($I$2:$I$4154=I1630)*($L$2:$L$4154=L1630)*($M$2:$M$4154=M1630)),""),"")</f>
        <v/>
      </c>
      <c r="W1630" s="15" t="str">
        <f t="shared" si="75"/>
        <v/>
      </c>
      <c r="X1630" s="16" t="str">
        <f>IF(AND(A1630=[2]an!$G$38,F1630=[2]an!$E$40),[2]an!$G$40,IF(AND(A1630=[2]an!$G$38,F1630=[2]an!$E$41),[2]an!$G$41,IF(AND(A1630=[2]an!$G$38,F1630=[2]an!$E$39,H1630&gt;=[2]an!$M$37),[2]an!$G$39,
IF(AND(A1630=[2]an!$G$38,F1630=[2]an!$E$39,H1630&lt;[2]an!$M$37,S1630="kahepoolne vajaduspõhine",U1630=""),[2]an!$M$40,
IF(AND(A1630=[2]an!$G$38,F1630=[2]an!$E$39,H1630&lt;[2]an!$M$37,S1630="kahepoolne vajaduspõhine",U1630&lt;&gt;""),[2]an!$G$39,
IF(AND(A1630=[2]an!$G$38,F1630=[2]an!$E$39,H1630&lt;[2]an!$M$37,S1630&lt;&gt;"kahepoolne vajaduspõhine"),[2]an!$G$39,
IF(AND(A1630=[2]an!$G$38,F1630=[2]an!$E$42),[2]an!$G$42,
IF(AND(A1630=[2]an!$H$38,F1630=[2]an!$E$40),[2]an!$H$40,IF(AND(A1630=[2]an!$H$38,F1630=[2]an!$E$41),[2]an!$H$41,IF(AND(A1630=[2]an!$H$38,F1630=[2]an!$E$39,H1630&gt;=[2]an!$M$37),[2]an!$H$39,
IF(AND(A1630=[2]an!$H$38,F1630=[2]an!$E$39,H1630&lt;[2]an!$M$37,S1630="kahepoolne vajaduspõhine",U1630=""),[2]an!$M$40,
IF(AND(A1630=[2]an!$H$38,F1630=[2]an!$E$39,H1630&lt;[2]an!$M$37,S1630="kahepoolne vajaduspõhine",U1630&lt;&gt;""),[2]an!$H$39,
IF(AND(A1630=[2]an!$H$38,F1630=[2]an!$E$39,H1630&lt;[2]an!$M$37,S1630&lt;&gt;"kahepoolne vajaduspõhine"),[2]an!$H$39,
IF(AND(A1630=[2]an!$H$38,F1630=[2]an!$E$42),[2]an!$H$42,
IF(AND(A1630=[2]an!$I$38,F1630=[2]an!$E$40),[2]an!$I$40,IF(AND(A1630=[2]an!$I$38,F1630=[2]an!$E$41),[2]an!$I$41,IF(AND(A1630=[2]an!$I$38,F1630=[2]an!$E$39,H1630&gt;=[2]an!$M$37),[2]an!$I$39,
IF(AND(A1630=[2]an!$I$38,F1630=[2]an!$E$39,H1630&lt;[2]an!$M$37,S1630="kahepoolne vajaduspõhine",U1630=""),[2]an!$M$40,
IF(AND(A1630=[2]an!$I$38,F1630=[2]an!$E$39,H1630&lt;[2]an!$M$37,S1630="kahepoolne vajaduspõhine",U1630&lt;&gt;""),[2]an!$I$39,
IF(AND(A1630=[2]an!$I$38,F1630=[2]an!$E$39,H1630&lt;[2]an!$M$37,S1630&lt;&gt;"kahepoolne vajaduspõhine"),[2]an!$I$39,
IF(AND(A1630=[2]an!$I$38,F1630=[2]an!$E$42),[2]an!$I$42,
IF(AND(A1630=[2]an!$J$38,F1630=[2]an!$E$40),[2]an!$J$40,IF(AND(A1630=[2]an!$J$38,F1630=[2]an!$E$41),[2]an!$J$41,IF(AND(A1630=[2]an!$J$38,F1630=[2]an!$E$39,H1630&gt;=[2]an!$M$37),[2]an!$J$39,
IF(AND(A1630=[2]an!$J$38,F1630=[2]an!$E$39,H1630&lt;[2]an!$M$37,S1630="kahepoolne vajaduspõhine",U1630=""),[2]an!$M$40,
IF(AND(A1630=[2]an!$J$38,F1630=[2]an!$E$39,H1630&lt;[2]an!$M$37,S1630="kahepoolne vajaduspõhine",U1630&lt;&gt;""),[2]an!$J$39,
IF(AND(A1630=[2]an!$J$38,F1630=[2]an!$E$39,H1630&lt;[2]an!$M$37,S1630&lt;&gt;"kahepoolne vajaduspõhine"),[2]an!$J$39,
IF(AND(A1630=[2]an!$J$38,F1630=[2]an!$E$42),[2]an!$J$42,""))))))))))))))))))))))))))))</f>
        <v/>
      </c>
      <c r="Y1630" s="17" t="str">
        <f>IFERROR(IF(F1630="Tugigrupp",0,
IF(AND(F1630="Peretoe teenus",H1630&gt;=[2]an!$M$37,RANK(D1630,$D1630:$D1630)+COUNTIFS($D$2:D1630,D1630,$F$2:F1630,F1630)-1&gt;1),"",
IF(AND(F1630="Peretoe teenus",H1630&gt;=[2]an!$M$37,RANK(D1630,$D1630:$D1630)+COUNTIFS($D$2:D1630,D1630,$F$2:F1630,F1630)-1=1,MONTH(H1630)=MONTH(K1630)=TRUE,YEAR(H1630)=YEAR(K1630)=TRUE),((EOMONTH(H1630,0)-H1630+1)*X1630)/DAY(EOMONTH(H1630,0)),
IF(AND(F1630="Peretoe teenus",H1630&gt;=[2]an!$M$37,RANK(D1630,$D1630:$D1630)+COUNTIFS($D$2:D1630,D1630,$F$2:F1630,F1630)-1=1),X1630,
IF(AND(F1630="Peretoe teenus",H1630&lt;[2]an!$M$37,S1630&lt;&gt;"kahepoolne vajaduspõhine",RANK(D1630,$D1630:$D1630)+COUNTIFS($D$2:D1630,D1630,$F$2:F1630,F1630)-1=1),X1630,
IF(AND(F1630="Peretoe teenus",H1630&lt;[2]an!$M$37,S1630&lt;&gt;"kahepoolne vajaduspõhine",RANK(D1630,$D1630:$D1630)+COUNTIFS($D$2:D1630,D1630,$F$2:F1630,F1630)-1&gt;1),"",
IF(AND(F1630="Peretoe teenus",H1630&lt;[2]an!$M$37,S1630="kahepoolne vajaduspõhine",U1630="",RANK(D1630,$D1630:$D1630)+COUNTIFS($D$2:D1630,D1630,$F$2:F1630,F1630)-1=1),X1630,
IF(AND(F1630="Peretoe teenus",H1630&lt;[2]an!$M$37,S1630="kahepoolne vajaduspõhine",U1630="",RANK(D1630,$D1630:$D1630)+COUNTIFS($D$2:D1630,D1630,$F$2:F1630,F1630)-1&gt;1),"",
IF(AND(F1630="Peretoe teenus",H1630&lt;[2]an!$M$37,S1630="kahepoolne vajaduspõhine",U1630&lt;[2]an!$M$37,RANK(D1630,$D1630:$D1630)+COUNTIFS($D$2:D1630,D1630,$F$2:F1630,F1630)-1=1),X1630,
IF(AND(F1630="Peretoe teenus",H1630&lt;[2]an!$M$37,S1630="kahepoolne vajaduspõhine",U1630&lt;[2]an!$M$37,RANK(D1630,$D1630:$D1630)+COUNTIFS($D$2:D1630,D1630,$F$2:F1630,F1630)-1&gt;1),"",
IF(AND(F1630="Peretoe teenus",H1630&lt;[2]an!$M$37,S1630="kahepoolne vajaduspõhine",U1630&gt;=[2]an!$M$37,U1630&lt;=[2]an!$M$38,RANK(D1630,$D1630:$D1630)+COUNTIFS($D$2:D1630,D1630,$F$2:F1630,F1630)-1=1),
((EOMONTH(U1630,0)-U1630+1)*X1630)/DAY(EOMONTH(U1630,0))+(DAY(U1630)-1)*100/DAY(EOMONTH(U1630,0)),
IF(AND(F1630="Peretoe teenus",H1630&lt;[2]an!$M$37,S1630="kahepoolne vajaduspõhine",U1630&gt;=[2]an!$M$37,U1630&lt;=[2]an!$M$38,RANK(D1630,$D1630:$D1630)+COUNTIFS($D$2:D1630,D1630,$F$2:F1630,F1630)-1&gt;1),"",
IF(AND(F1630="Peretoe teenus",H1630&lt;[2]an!$M$37,S1630="kahepoolne vajaduspõhine",U1630&gt;[2]an!$M$38,RANK(D1630,$D1630:$D1630)+COUNTIFS($D$2:D1630,D1630,$F$2:F1630,F1630)-1=1),X1630,
IF(AND(F1630="Peretoe teenus",H1630&lt;[2]an!$M$37,S1630="kahepoolne vajaduspõhine",U1630&gt;[2]an!$M$38,RANK(D1630,$D1630:$D1630)+COUNTIFS($D$2:D1630,D1630,$F$2:F1630,F1630)-1&gt;1),"",X1630*W1630)))))))))))))),"")</f>
        <v/>
      </c>
      <c r="Z1630" s="18" t="str">
        <f t="shared" si="76"/>
        <v/>
      </c>
      <c r="AA1630" s="19" t="str">
        <f>IFERROR(VLOOKUP(E1630,[2]an!$A$3:$B$81,2,FALSE),"")</f>
        <v/>
      </c>
      <c r="AB1630" s="19" t="str">
        <f>IFERROR(VLOOKUP(AA1630,[2]an!$C$2:$D$16,2,FALSE),"")</f>
        <v/>
      </c>
      <c r="AC1630" s="20"/>
      <c r="AD1630" s="21" t="str">
        <f>IF(A1630=[2]an!$F$36,VLOOKUP([2]an!$F$36,[2]an!$F$36:$H$36,3,FALSE),IF(A1630=[2]an!$F$35,VLOOKUP([2]an!$F$35,[2]an!$F$35:$H$35,3,FALSE),IF(A1630=[2]an!$F$33,VLOOKUP([2]an!$F$33,[2]an!$F$33:$H$33,3,FALSE),IF(A1630=[2]an!$F$31,VLOOKUP([2]an!$F$31,[2]an!$F$31:$H$31,3,FALSE),""))))</f>
        <v/>
      </c>
    </row>
    <row r="1631" spans="6:30" x14ac:dyDescent="0.2">
      <c r="F1631" s="10"/>
      <c r="G1631" s="8" t="str">
        <f t="shared" si="77"/>
        <v/>
      </c>
      <c r="H1631" s="13"/>
      <c r="K1631" s="13"/>
      <c r="L1631" s="10"/>
      <c r="M1631" s="10"/>
      <c r="S1631" s="8" t="str">
        <f>IFERROR(VLOOKUP(D1631,[1]peretoe_teenus!$A$2:$L$2000,5,FALSE),"")</f>
        <v/>
      </c>
      <c r="U1631" s="13"/>
      <c r="V1631" s="15" t="str" cm="1">
        <f t="array" ref="V1631">IFERROR(IF(AND(F1631="Tugigrupp",RANK(K1631,$K1631:$K1631)+COUNTIFS($K$2:K1631,K1631,$L$2:L1631,L1631,$M$2:M1631,M1631,$I$2:I1631,I1631,$G$2:G1631,G1631,$F$2:F1631,F1631)-1=1),SUMPRODUCT(($F$2:$F$4154=F1631)*($G$2:$G$4154=G1631)*($K$2:$K$4154=K1631)*($I$2:$I$4154=I1631)*($L$2:$L$4154=L1631)*($M$2:$M$4154=M1631)),""),"")</f>
        <v/>
      </c>
      <c r="W1631" s="15" t="str">
        <f t="shared" si="75"/>
        <v/>
      </c>
      <c r="X1631" s="16" t="str">
        <f>IF(AND(A1631=[2]an!$G$38,F1631=[2]an!$E$40),[2]an!$G$40,IF(AND(A1631=[2]an!$G$38,F1631=[2]an!$E$41),[2]an!$G$41,IF(AND(A1631=[2]an!$G$38,F1631=[2]an!$E$39,H1631&gt;=[2]an!$M$37),[2]an!$G$39,
IF(AND(A1631=[2]an!$G$38,F1631=[2]an!$E$39,H1631&lt;[2]an!$M$37,S1631="kahepoolne vajaduspõhine",U1631=""),[2]an!$M$40,
IF(AND(A1631=[2]an!$G$38,F1631=[2]an!$E$39,H1631&lt;[2]an!$M$37,S1631="kahepoolne vajaduspõhine",U1631&lt;&gt;""),[2]an!$G$39,
IF(AND(A1631=[2]an!$G$38,F1631=[2]an!$E$39,H1631&lt;[2]an!$M$37,S1631&lt;&gt;"kahepoolne vajaduspõhine"),[2]an!$G$39,
IF(AND(A1631=[2]an!$G$38,F1631=[2]an!$E$42),[2]an!$G$42,
IF(AND(A1631=[2]an!$H$38,F1631=[2]an!$E$40),[2]an!$H$40,IF(AND(A1631=[2]an!$H$38,F1631=[2]an!$E$41),[2]an!$H$41,IF(AND(A1631=[2]an!$H$38,F1631=[2]an!$E$39,H1631&gt;=[2]an!$M$37),[2]an!$H$39,
IF(AND(A1631=[2]an!$H$38,F1631=[2]an!$E$39,H1631&lt;[2]an!$M$37,S1631="kahepoolne vajaduspõhine",U1631=""),[2]an!$M$40,
IF(AND(A1631=[2]an!$H$38,F1631=[2]an!$E$39,H1631&lt;[2]an!$M$37,S1631="kahepoolne vajaduspõhine",U1631&lt;&gt;""),[2]an!$H$39,
IF(AND(A1631=[2]an!$H$38,F1631=[2]an!$E$39,H1631&lt;[2]an!$M$37,S1631&lt;&gt;"kahepoolne vajaduspõhine"),[2]an!$H$39,
IF(AND(A1631=[2]an!$H$38,F1631=[2]an!$E$42),[2]an!$H$42,
IF(AND(A1631=[2]an!$I$38,F1631=[2]an!$E$40),[2]an!$I$40,IF(AND(A1631=[2]an!$I$38,F1631=[2]an!$E$41),[2]an!$I$41,IF(AND(A1631=[2]an!$I$38,F1631=[2]an!$E$39,H1631&gt;=[2]an!$M$37),[2]an!$I$39,
IF(AND(A1631=[2]an!$I$38,F1631=[2]an!$E$39,H1631&lt;[2]an!$M$37,S1631="kahepoolne vajaduspõhine",U1631=""),[2]an!$M$40,
IF(AND(A1631=[2]an!$I$38,F1631=[2]an!$E$39,H1631&lt;[2]an!$M$37,S1631="kahepoolne vajaduspõhine",U1631&lt;&gt;""),[2]an!$I$39,
IF(AND(A1631=[2]an!$I$38,F1631=[2]an!$E$39,H1631&lt;[2]an!$M$37,S1631&lt;&gt;"kahepoolne vajaduspõhine"),[2]an!$I$39,
IF(AND(A1631=[2]an!$I$38,F1631=[2]an!$E$42),[2]an!$I$42,
IF(AND(A1631=[2]an!$J$38,F1631=[2]an!$E$40),[2]an!$J$40,IF(AND(A1631=[2]an!$J$38,F1631=[2]an!$E$41),[2]an!$J$41,IF(AND(A1631=[2]an!$J$38,F1631=[2]an!$E$39,H1631&gt;=[2]an!$M$37),[2]an!$J$39,
IF(AND(A1631=[2]an!$J$38,F1631=[2]an!$E$39,H1631&lt;[2]an!$M$37,S1631="kahepoolne vajaduspõhine",U1631=""),[2]an!$M$40,
IF(AND(A1631=[2]an!$J$38,F1631=[2]an!$E$39,H1631&lt;[2]an!$M$37,S1631="kahepoolne vajaduspõhine",U1631&lt;&gt;""),[2]an!$J$39,
IF(AND(A1631=[2]an!$J$38,F1631=[2]an!$E$39,H1631&lt;[2]an!$M$37,S1631&lt;&gt;"kahepoolne vajaduspõhine"),[2]an!$J$39,
IF(AND(A1631=[2]an!$J$38,F1631=[2]an!$E$42),[2]an!$J$42,""))))))))))))))))))))))))))))</f>
        <v/>
      </c>
      <c r="Y1631" s="17" t="str">
        <f>IFERROR(IF(F1631="Tugigrupp",0,
IF(AND(F1631="Peretoe teenus",H1631&gt;=[2]an!$M$37,RANK(D1631,$D1631:$D1631)+COUNTIFS($D$2:D1631,D1631,$F$2:F1631,F1631)-1&gt;1),"",
IF(AND(F1631="Peretoe teenus",H1631&gt;=[2]an!$M$37,RANK(D1631,$D1631:$D1631)+COUNTIFS($D$2:D1631,D1631,$F$2:F1631,F1631)-1=1,MONTH(H1631)=MONTH(K1631)=TRUE,YEAR(H1631)=YEAR(K1631)=TRUE),((EOMONTH(H1631,0)-H1631+1)*X1631)/DAY(EOMONTH(H1631,0)),
IF(AND(F1631="Peretoe teenus",H1631&gt;=[2]an!$M$37,RANK(D1631,$D1631:$D1631)+COUNTIFS($D$2:D1631,D1631,$F$2:F1631,F1631)-1=1),X1631,
IF(AND(F1631="Peretoe teenus",H1631&lt;[2]an!$M$37,S1631&lt;&gt;"kahepoolne vajaduspõhine",RANK(D1631,$D1631:$D1631)+COUNTIFS($D$2:D1631,D1631,$F$2:F1631,F1631)-1=1),X1631,
IF(AND(F1631="Peretoe teenus",H1631&lt;[2]an!$M$37,S1631&lt;&gt;"kahepoolne vajaduspõhine",RANK(D1631,$D1631:$D1631)+COUNTIFS($D$2:D1631,D1631,$F$2:F1631,F1631)-1&gt;1),"",
IF(AND(F1631="Peretoe teenus",H1631&lt;[2]an!$M$37,S1631="kahepoolne vajaduspõhine",U1631="",RANK(D1631,$D1631:$D1631)+COUNTIFS($D$2:D1631,D1631,$F$2:F1631,F1631)-1=1),X1631,
IF(AND(F1631="Peretoe teenus",H1631&lt;[2]an!$M$37,S1631="kahepoolne vajaduspõhine",U1631="",RANK(D1631,$D1631:$D1631)+COUNTIFS($D$2:D1631,D1631,$F$2:F1631,F1631)-1&gt;1),"",
IF(AND(F1631="Peretoe teenus",H1631&lt;[2]an!$M$37,S1631="kahepoolne vajaduspõhine",U1631&lt;[2]an!$M$37,RANK(D1631,$D1631:$D1631)+COUNTIFS($D$2:D1631,D1631,$F$2:F1631,F1631)-1=1),X1631,
IF(AND(F1631="Peretoe teenus",H1631&lt;[2]an!$M$37,S1631="kahepoolne vajaduspõhine",U1631&lt;[2]an!$M$37,RANK(D1631,$D1631:$D1631)+COUNTIFS($D$2:D1631,D1631,$F$2:F1631,F1631)-1&gt;1),"",
IF(AND(F1631="Peretoe teenus",H1631&lt;[2]an!$M$37,S1631="kahepoolne vajaduspõhine",U1631&gt;=[2]an!$M$37,U1631&lt;=[2]an!$M$38,RANK(D1631,$D1631:$D1631)+COUNTIFS($D$2:D1631,D1631,$F$2:F1631,F1631)-1=1),
((EOMONTH(U1631,0)-U1631+1)*X1631)/DAY(EOMONTH(U1631,0))+(DAY(U1631)-1)*100/DAY(EOMONTH(U1631,0)),
IF(AND(F1631="Peretoe teenus",H1631&lt;[2]an!$M$37,S1631="kahepoolne vajaduspõhine",U1631&gt;=[2]an!$M$37,U1631&lt;=[2]an!$M$38,RANK(D1631,$D1631:$D1631)+COUNTIFS($D$2:D1631,D1631,$F$2:F1631,F1631)-1&gt;1),"",
IF(AND(F1631="Peretoe teenus",H1631&lt;[2]an!$M$37,S1631="kahepoolne vajaduspõhine",U1631&gt;[2]an!$M$38,RANK(D1631,$D1631:$D1631)+COUNTIFS($D$2:D1631,D1631,$F$2:F1631,F1631)-1=1),X1631,
IF(AND(F1631="Peretoe teenus",H1631&lt;[2]an!$M$37,S1631="kahepoolne vajaduspõhine",U1631&gt;[2]an!$M$38,RANK(D1631,$D1631:$D1631)+COUNTIFS($D$2:D1631,D1631,$F$2:F1631,F1631)-1&gt;1),"",X1631*W1631)))))))))))))),"")</f>
        <v/>
      </c>
      <c r="Z1631" s="18" t="str">
        <f t="shared" si="76"/>
        <v/>
      </c>
      <c r="AA1631" s="19" t="str">
        <f>IFERROR(VLOOKUP(E1631,[2]an!$A$3:$B$81,2,FALSE),"")</f>
        <v/>
      </c>
      <c r="AB1631" s="19" t="str">
        <f>IFERROR(VLOOKUP(AA1631,[2]an!$C$2:$D$16,2,FALSE),"")</f>
        <v/>
      </c>
      <c r="AC1631" s="20"/>
      <c r="AD1631" s="21" t="str">
        <f>IF(A1631=[2]an!$F$36,VLOOKUP([2]an!$F$36,[2]an!$F$36:$H$36,3,FALSE),IF(A1631=[2]an!$F$35,VLOOKUP([2]an!$F$35,[2]an!$F$35:$H$35,3,FALSE),IF(A1631=[2]an!$F$33,VLOOKUP([2]an!$F$33,[2]an!$F$33:$H$33,3,FALSE),IF(A1631=[2]an!$F$31,VLOOKUP([2]an!$F$31,[2]an!$F$31:$H$31,3,FALSE),""))))</f>
        <v/>
      </c>
    </row>
    <row r="1632" spans="6:30" x14ac:dyDescent="0.2">
      <c r="F1632" s="10"/>
      <c r="G1632" s="8" t="str">
        <f t="shared" si="77"/>
        <v/>
      </c>
      <c r="H1632" s="13"/>
      <c r="K1632" s="13"/>
      <c r="L1632" s="10"/>
      <c r="M1632" s="10"/>
      <c r="S1632" s="8" t="str">
        <f>IFERROR(VLOOKUP(D1632,[1]peretoe_teenus!$A$2:$L$2000,5,FALSE),"")</f>
        <v/>
      </c>
      <c r="U1632" s="13"/>
      <c r="V1632" s="15" t="str" cm="1">
        <f t="array" ref="V1632">IFERROR(IF(AND(F1632="Tugigrupp",RANK(K1632,$K1632:$K1632)+COUNTIFS($K$2:K1632,K1632,$L$2:L1632,L1632,$M$2:M1632,M1632,$I$2:I1632,I1632,$G$2:G1632,G1632,$F$2:F1632,F1632)-1=1),SUMPRODUCT(($F$2:$F$4154=F1632)*($G$2:$G$4154=G1632)*($K$2:$K$4154=K1632)*($I$2:$I$4154=I1632)*($L$2:$L$4154=L1632)*($M$2:$M$4154=M1632)),""),"")</f>
        <v/>
      </c>
      <c r="W1632" s="15" t="str">
        <f t="shared" si="75"/>
        <v/>
      </c>
      <c r="X1632" s="16" t="str">
        <f>IF(AND(A1632=[2]an!$G$38,F1632=[2]an!$E$40),[2]an!$G$40,IF(AND(A1632=[2]an!$G$38,F1632=[2]an!$E$41),[2]an!$G$41,IF(AND(A1632=[2]an!$G$38,F1632=[2]an!$E$39,H1632&gt;=[2]an!$M$37),[2]an!$G$39,
IF(AND(A1632=[2]an!$G$38,F1632=[2]an!$E$39,H1632&lt;[2]an!$M$37,S1632="kahepoolne vajaduspõhine",U1632=""),[2]an!$M$40,
IF(AND(A1632=[2]an!$G$38,F1632=[2]an!$E$39,H1632&lt;[2]an!$M$37,S1632="kahepoolne vajaduspõhine",U1632&lt;&gt;""),[2]an!$G$39,
IF(AND(A1632=[2]an!$G$38,F1632=[2]an!$E$39,H1632&lt;[2]an!$M$37,S1632&lt;&gt;"kahepoolne vajaduspõhine"),[2]an!$G$39,
IF(AND(A1632=[2]an!$G$38,F1632=[2]an!$E$42),[2]an!$G$42,
IF(AND(A1632=[2]an!$H$38,F1632=[2]an!$E$40),[2]an!$H$40,IF(AND(A1632=[2]an!$H$38,F1632=[2]an!$E$41),[2]an!$H$41,IF(AND(A1632=[2]an!$H$38,F1632=[2]an!$E$39,H1632&gt;=[2]an!$M$37),[2]an!$H$39,
IF(AND(A1632=[2]an!$H$38,F1632=[2]an!$E$39,H1632&lt;[2]an!$M$37,S1632="kahepoolne vajaduspõhine",U1632=""),[2]an!$M$40,
IF(AND(A1632=[2]an!$H$38,F1632=[2]an!$E$39,H1632&lt;[2]an!$M$37,S1632="kahepoolne vajaduspõhine",U1632&lt;&gt;""),[2]an!$H$39,
IF(AND(A1632=[2]an!$H$38,F1632=[2]an!$E$39,H1632&lt;[2]an!$M$37,S1632&lt;&gt;"kahepoolne vajaduspõhine"),[2]an!$H$39,
IF(AND(A1632=[2]an!$H$38,F1632=[2]an!$E$42),[2]an!$H$42,
IF(AND(A1632=[2]an!$I$38,F1632=[2]an!$E$40),[2]an!$I$40,IF(AND(A1632=[2]an!$I$38,F1632=[2]an!$E$41),[2]an!$I$41,IF(AND(A1632=[2]an!$I$38,F1632=[2]an!$E$39,H1632&gt;=[2]an!$M$37),[2]an!$I$39,
IF(AND(A1632=[2]an!$I$38,F1632=[2]an!$E$39,H1632&lt;[2]an!$M$37,S1632="kahepoolne vajaduspõhine",U1632=""),[2]an!$M$40,
IF(AND(A1632=[2]an!$I$38,F1632=[2]an!$E$39,H1632&lt;[2]an!$M$37,S1632="kahepoolne vajaduspõhine",U1632&lt;&gt;""),[2]an!$I$39,
IF(AND(A1632=[2]an!$I$38,F1632=[2]an!$E$39,H1632&lt;[2]an!$M$37,S1632&lt;&gt;"kahepoolne vajaduspõhine"),[2]an!$I$39,
IF(AND(A1632=[2]an!$I$38,F1632=[2]an!$E$42),[2]an!$I$42,
IF(AND(A1632=[2]an!$J$38,F1632=[2]an!$E$40),[2]an!$J$40,IF(AND(A1632=[2]an!$J$38,F1632=[2]an!$E$41),[2]an!$J$41,IF(AND(A1632=[2]an!$J$38,F1632=[2]an!$E$39,H1632&gt;=[2]an!$M$37),[2]an!$J$39,
IF(AND(A1632=[2]an!$J$38,F1632=[2]an!$E$39,H1632&lt;[2]an!$M$37,S1632="kahepoolne vajaduspõhine",U1632=""),[2]an!$M$40,
IF(AND(A1632=[2]an!$J$38,F1632=[2]an!$E$39,H1632&lt;[2]an!$M$37,S1632="kahepoolne vajaduspõhine",U1632&lt;&gt;""),[2]an!$J$39,
IF(AND(A1632=[2]an!$J$38,F1632=[2]an!$E$39,H1632&lt;[2]an!$M$37,S1632&lt;&gt;"kahepoolne vajaduspõhine"),[2]an!$J$39,
IF(AND(A1632=[2]an!$J$38,F1632=[2]an!$E$42),[2]an!$J$42,""))))))))))))))))))))))))))))</f>
        <v/>
      </c>
      <c r="Y1632" s="17" t="str">
        <f>IFERROR(IF(F1632="Tugigrupp",0,
IF(AND(F1632="Peretoe teenus",H1632&gt;=[2]an!$M$37,RANK(D1632,$D1632:$D1632)+COUNTIFS($D$2:D1632,D1632,$F$2:F1632,F1632)-1&gt;1),"",
IF(AND(F1632="Peretoe teenus",H1632&gt;=[2]an!$M$37,RANK(D1632,$D1632:$D1632)+COUNTIFS($D$2:D1632,D1632,$F$2:F1632,F1632)-1=1,MONTH(H1632)=MONTH(K1632)=TRUE,YEAR(H1632)=YEAR(K1632)=TRUE),((EOMONTH(H1632,0)-H1632+1)*X1632)/DAY(EOMONTH(H1632,0)),
IF(AND(F1632="Peretoe teenus",H1632&gt;=[2]an!$M$37,RANK(D1632,$D1632:$D1632)+COUNTIFS($D$2:D1632,D1632,$F$2:F1632,F1632)-1=1),X1632,
IF(AND(F1632="Peretoe teenus",H1632&lt;[2]an!$M$37,S1632&lt;&gt;"kahepoolne vajaduspõhine",RANK(D1632,$D1632:$D1632)+COUNTIFS($D$2:D1632,D1632,$F$2:F1632,F1632)-1=1),X1632,
IF(AND(F1632="Peretoe teenus",H1632&lt;[2]an!$M$37,S1632&lt;&gt;"kahepoolne vajaduspõhine",RANK(D1632,$D1632:$D1632)+COUNTIFS($D$2:D1632,D1632,$F$2:F1632,F1632)-1&gt;1),"",
IF(AND(F1632="Peretoe teenus",H1632&lt;[2]an!$M$37,S1632="kahepoolne vajaduspõhine",U1632="",RANK(D1632,$D1632:$D1632)+COUNTIFS($D$2:D1632,D1632,$F$2:F1632,F1632)-1=1),X1632,
IF(AND(F1632="Peretoe teenus",H1632&lt;[2]an!$M$37,S1632="kahepoolne vajaduspõhine",U1632="",RANK(D1632,$D1632:$D1632)+COUNTIFS($D$2:D1632,D1632,$F$2:F1632,F1632)-1&gt;1),"",
IF(AND(F1632="Peretoe teenus",H1632&lt;[2]an!$M$37,S1632="kahepoolne vajaduspõhine",U1632&lt;[2]an!$M$37,RANK(D1632,$D1632:$D1632)+COUNTIFS($D$2:D1632,D1632,$F$2:F1632,F1632)-1=1),X1632,
IF(AND(F1632="Peretoe teenus",H1632&lt;[2]an!$M$37,S1632="kahepoolne vajaduspõhine",U1632&lt;[2]an!$M$37,RANK(D1632,$D1632:$D1632)+COUNTIFS($D$2:D1632,D1632,$F$2:F1632,F1632)-1&gt;1),"",
IF(AND(F1632="Peretoe teenus",H1632&lt;[2]an!$M$37,S1632="kahepoolne vajaduspõhine",U1632&gt;=[2]an!$M$37,U1632&lt;=[2]an!$M$38,RANK(D1632,$D1632:$D1632)+COUNTIFS($D$2:D1632,D1632,$F$2:F1632,F1632)-1=1),
((EOMONTH(U1632,0)-U1632+1)*X1632)/DAY(EOMONTH(U1632,0))+(DAY(U1632)-1)*100/DAY(EOMONTH(U1632,0)),
IF(AND(F1632="Peretoe teenus",H1632&lt;[2]an!$M$37,S1632="kahepoolne vajaduspõhine",U1632&gt;=[2]an!$M$37,U1632&lt;=[2]an!$M$38,RANK(D1632,$D1632:$D1632)+COUNTIFS($D$2:D1632,D1632,$F$2:F1632,F1632)-1&gt;1),"",
IF(AND(F1632="Peretoe teenus",H1632&lt;[2]an!$M$37,S1632="kahepoolne vajaduspõhine",U1632&gt;[2]an!$M$38,RANK(D1632,$D1632:$D1632)+COUNTIFS($D$2:D1632,D1632,$F$2:F1632,F1632)-1=1),X1632,
IF(AND(F1632="Peretoe teenus",H1632&lt;[2]an!$M$37,S1632="kahepoolne vajaduspõhine",U1632&gt;[2]an!$M$38,RANK(D1632,$D1632:$D1632)+COUNTIFS($D$2:D1632,D1632,$F$2:F1632,F1632)-1&gt;1),"",X1632*W1632)))))))))))))),"")</f>
        <v/>
      </c>
      <c r="Z1632" s="18" t="str">
        <f t="shared" si="76"/>
        <v/>
      </c>
      <c r="AA1632" s="19" t="str">
        <f>IFERROR(VLOOKUP(E1632,[2]an!$A$3:$B$81,2,FALSE),"")</f>
        <v/>
      </c>
      <c r="AB1632" s="19" t="str">
        <f>IFERROR(VLOOKUP(AA1632,[2]an!$C$2:$D$16,2,FALSE),"")</f>
        <v/>
      </c>
      <c r="AC1632" s="20"/>
      <c r="AD1632" s="21" t="str">
        <f>IF(A1632=[2]an!$F$36,VLOOKUP([2]an!$F$36,[2]an!$F$36:$H$36,3,FALSE),IF(A1632=[2]an!$F$35,VLOOKUP([2]an!$F$35,[2]an!$F$35:$H$35,3,FALSE),IF(A1632=[2]an!$F$33,VLOOKUP([2]an!$F$33,[2]an!$F$33:$H$33,3,FALSE),IF(A1632=[2]an!$F$31,VLOOKUP([2]an!$F$31,[2]an!$F$31:$H$31,3,FALSE),""))))</f>
        <v/>
      </c>
    </row>
    <row r="1633" spans="6:30" x14ac:dyDescent="0.2">
      <c r="F1633" s="10"/>
      <c r="G1633" s="8" t="str">
        <f t="shared" si="77"/>
        <v/>
      </c>
      <c r="H1633" s="13"/>
      <c r="K1633" s="13"/>
      <c r="L1633" s="10"/>
      <c r="M1633" s="10"/>
      <c r="S1633" s="8" t="str">
        <f>IFERROR(VLOOKUP(D1633,[1]peretoe_teenus!$A$2:$L$2000,5,FALSE),"")</f>
        <v/>
      </c>
      <c r="U1633" s="13"/>
      <c r="V1633" s="15" t="str" cm="1">
        <f t="array" ref="V1633">IFERROR(IF(AND(F1633="Tugigrupp",RANK(K1633,$K1633:$K1633)+COUNTIFS($K$2:K1633,K1633,$L$2:L1633,L1633,$M$2:M1633,M1633,$I$2:I1633,I1633,$G$2:G1633,G1633,$F$2:F1633,F1633)-1=1),SUMPRODUCT(($F$2:$F$4154=F1633)*($G$2:$G$4154=G1633)*($K$2:$K$4154=K1633)*($I$2:$I$4154=I1633)*($L$2:$L$4154=L1633)*($M$2:$M$4154=M1633)),""),"")</f>
        <v/>
      </c>
      <c r="W1633" s="15" t="str">
        <f t="shared" si="75"/>
        <v/>
      </c>
      <c r="X1633" s="16" t="str">
        <f>IF(AND(A1633=[2]an!$G$38,F1633=[2]an!$E$40),[2]an!$G$40,IF(AND(A1633=[2]an!$G$38,F1633=[2]an!$E$41),[2]an!$G$41,IF(AND(A1633=[2]an!$G$38,F1633=[2]an!$E$39,H1633&gt;=[2]an!$M$37),[2]an!$G$39,
IF(AND(A1633=[2]an!$G$38,F1633=[2]an!$E$39,H1633&lt;[2]an!$M$37,S1633="kahepoolne vajaduspõhine",U1633=""),[2]an!$M$40,
IF(AND(A1633=[2]an!$G$38,F1633=[2]an!$E$39,H1633&lt;[2]an!$M$37,S1633="kahepoolne vajaduspõhine",U1633&lt;&gt;""),[2]an!$G$39,
IF(AND(A1633=[2]an!$G$38,F1633=[2]an!$E$39,H1633&lt;[2]an!$M$37,S1633&lt;&gt;"kahepoolne vajaduspõhine"),[2]an!$G$39,
IF(AND(A1633=[2]an!$G$38,F1633=[2]an!$E$42),[2]an!$G$42,
IF(AND(A1633=[2]an!$H$38,F1633=[2]an!$E$40),[2]an!$H$40,IF(AND(A1633=[2]an!$H$38,F1633=[2]an!$E$41),[2]an!$H$41,IF(AND(A1633=[2]an!$H$38,F1633=[2]an!$E$39,H1633&gt;=[2]an!$M$37),[2]an!$H$39,
IF(AND(A1633=[2]an!$H$38,F1633=[2]an!$E$39,H1633&lt;[2]an!$M$37,S1633="kahepoolne vajaduspõhine",U1633=""),[2]an!$M$40,
IF(AND(A1633=[2]an!$H$38,F1633=[2]an!$E$39,H1633&lt;[2]an!$M$37,S1633="kahepoolne vajaduspõhine",U1633&lt;&gt;""),[2]an!$H$39,
IF(AND(A1633=[2]an!$H$38,F1633=[2]an!$E$39,H1633&lt;[2]an!$M$37,S1633&lt;&gt;"kahepoolne vajaduspõhine"),[2]an!$H$39,
IF(AND(A1633=[2]an!$H$38,F1633=[2]an!$E$42),[2]an!$H$42,
IF(AND(A1633=[2]an!$I$38,F1633=[2]an!$E$40),[2]an!$I$40,IF(AND(A1633=[2]an!$I$38,F1633=[2]an!$E$41),[2]an!$I$41,IF(AND(A1633=[2]an!$I$38,F1633=[2]an!$E$39,H1633&gt;=[2]an!$M$37),[2]an!$I$39,
IF(AND(A1633=[2]an!$I$38,F1633=[2]an!$E$39,H1633&lt;[2]an!$M$37,S1633="kahepoolne vajaduspõhine",U1633=""),[2]an!$M$40,
IF(AND(A1633=[2]an!$I$38,F1633=[2]an!$E$39,H1633&lt;[2]an!$M$37,S1633="kahepoolne vajaduspõhine",U1633&lt;&gt;""),[2]an!$I$39,
IF(AND(A1633=[2]an!$I$38,F1633=[2]an!$E$39,H1633&lt;[2]an!$M$37,S1633&lt;&gt;"kahepoolne vajaduspõhine"),[2]an!$I$39,
IF(AND(A1633=[2]an!$I$38,F1633=[2]an!$E$42),[2]an!$I$42,
IF(AND(A1633=[2]an!$J$38,F1633=[2]an!$E$40),[2]an!$J$40,IF(AND(A1633=[2]an!$J$38,F1633=[2]an!$E$41),[2]an!$J$41,IF(AND(A1633=[2]an!$J$38,F1633=[2]an!$E$39,H1633&gt;=[2]an!$M$37),[2]an!$J$39,
IF(AND(A1633=[2]an!$J$38,F1633=[2]an!$E$39,H1633&lt;[2]an!$M$37,S1633="kahepoolne vajaduspõhine",U1633=""),[2]an!$M$40,
IF(AND(A1633=[2]an!$J$38,F1633=[2]an!$E$39,H1633&lt;[2]an!$M$37,S1633="kahepoolne vajaduspõhine",U1633&lt;&gt;""),[2]an!$J$39,
IF(AND(A1633=[2]an!$J$38,F1633=[2]an!$E$39,H1633&lt;[2]an!$M$37,S1633&lt;&gt;"kahepoolne vajaduspõhine"),[2]an!$J$39,
IF(AND(A1633=[2]an!$J$38,F1633=[2]an!$E$42),[2]an!$J$42,""))))))))))))))))))))))))))))</f>
        <v/>
      </c>
      <c r="Y1633" s="17" t="str">
        <f>IFERROR(IF(F1633="Tugigrupp",0,
IF(AND(F1633="Peretoe teenus",H1633&gt;=[2]an!$M$37,RANK(D1633,$D1633:$D1633)+COUNTIFS($D$2:D1633,D1633,$F$2:F1633,F1633)-1&gt;1),"",
IF(AND(F1633="Peretoe teenus",H1633&gt;=[2]an!$M$37,RANK(D1633,$D1633:$D1633)+COUNTIFS($D$2:D1633,D1633,$F$2:F1633,F1633)-1=1,MONTH(H1633)=MONTH(K1633)=TRUE,YEAR(H1633)=YEAR(K1633)=TRUE),((EOMONTH(H1633,0)-H1633+1)*X1633)/DAY(EOMONTH(H1633,0)),
IF(AND(F1633="Peretoe teenus",H1633&gt;=[2]an!$M$37,RANK(D1633,$D1633:$D1633)+COUNTIFS($D$2:D1633,D1633,$F$2:F1633,F1633)-1=1),X1633,
IF(AND(F1633="Peretoe teenus",H1633&lt;[2]an!$M$37,S1633&lt;&gt;"kahepoolne vajaduspõhine",RANK(D1633,$D1633:$D1633)+COUNTIFS($D$2:D1633,D1633,$F$2:F1633,F1633)-1=1),X1633,
IF(AND(F1633="Peretoe teenus",H1633&lt;[2]an!$M$37,S1633&lt;&gt;"kahepoolne vajaduspõhine",RANK(D1633,$D1633:$D1633)+COUNTIFS($D$2:D1633,D1633,$F$2:F1633,F1633)-1&gt;1),"",
IF(AND(F1633="Peretoe teenus",H1633&lt;[2]an!$M$37,S1633="kahepoolne vajaduspõhine",U1633="",RANK(D1633,$D1633:$D1633)+COUNTIFS($D$2:D1633,D1633,$F$2:F1633,F1633)-1=1),X1633,
IF(AND(F1633="Peretoe teenus",H1633&lt;[2]an!$M$37,S1633="kahepoolne vajaduspõhine",U1633="",RANK(D1633,$D1633:$D1633)+COUNTIFS($D$2:D1633,D1633,$F$2:F1633,F1633)-1&gt;1),"",
IF(AND(F1633="Peretoe teenus",H1633&lt;[2]an!$M$37,S1633="kahepoolne vajaduspõhine",U1633&lt;[2]an!$M$37,RANK(D1633,$D1633:$D1633)+COUNTIFS($D$2:D1633,D1633,$F$2:F1633,F1633)-1=1),X1633,
IF(AND(F1633="Peretoe teenus",H1633&lt;[2]an!$M$37,S1633="kahepoolne vajaduspõhine",U1633&lt;[2]an!$M$37,RANK(D1633,$D1633:$D1633)+COUNTIFS($D$2:D1633,D1633,$F$2:F1633,F1633)-1&gt;1),"",
IF(AND(F1633="Peretoe teenus",H1633&lt;[2]an!$M$37,S1633="kahepoolne vajaduspõhine",U1633&gt;=[2]an!$M$37,U1633&lt;=[2]an!$M$38,RANK(D1633,$D1633:$D1633)+COUNTIFS($D$2:D1633,D1633,$F$2:F1633,F1633)-1=1),
((EOMONTH(U1633,0)-U1633+1)*X1633)/DAY(EOMONTH(U1633,0))+(DAY(U1633)-1)*100/DAY(EOMONTH(U1633,0)),
IF(AND(F1633="Peretoe teenus",H1633&lt;[2]an!$M$37,S1633="kahepoolne vajaduspõhine",U1633&gt;=[2]an!$M$37,U1633&lt;=[2]an!$M$38,RANK(D1633,$D1633:$D1633)+COUNTIFS($D$2:D1633,D1633,$F$2:F1633,F1633)-1&gt;1),"",
IF(AND(F1633="Peretoe teenus",H1633&lt;[2]an!$M$37,S1633="kahepoolne vajaduspõhine",U1633&gt;[2]an!$M$38,RANK(D1633,$D1633:$D1633)+COUNTIFS($D$2:D1633,D1633,$F$2:F1633,F1633)-1=1),X1633,
IF(AND(F1633="Peretoe teenus",H1633&lt;[2]an!$M$37,S1633="kahepoolne vajaduspõhine",U1633&gt;[2]an!$M$38,RANK(D1633,$D1633:$D1633)+COUNTIFS($D$2:D1633,D1633,$F$2:F1633,F1633)-1&gt;1),"",X1633*W1633)))))))))))))),"")</f>
        <v/>
      </c>
      <c r="Z1633" s="18" t="str">
        <f t="shared" si="76"/>
        <v/>
      </c>
      <c r="AA1633" s="19" t="str">
        <f>IFERROR(VLOOKUP(E1633,[2]an!$A$3:$B$81,2,FALSE),"")</f>
        <v/>
      </c>
      <c r="AB1633" s="19" t="str">
        <f>IFERROR(VLOOKUP(AA1633,[2]an!$C$2:$D$16,2,FALSE),"")</f>
        <v/>
      </c>
      <c r="AC1633" s="20"/>
      <c r="AD1633" s="21" t="str">
        <f>IF(A1633=[2]an!$F$36,VLOOKUP([2]an!$F$36,[2]an!$F$36:$H$36,3,FALSE),IF(A1633=[2]an!$F$35,VLOOKUP([2]an!$F$35,[2]an!$F$35:$H$35,3,FALSE),IF(A1633=[2]an!$F$33,VLOOKUP([2]an!$F$33,[2]an!$F$33:$H$33,3,FALSE),IF(A1633=[2]an!$F$31,VLOOKUP([2]an!$F$31,[2]an!$F$31:$H$31,3,FALSE),""))))</f>
        <v/>
      </c>
    </row>
    <row r="1634" spans="6:30" x14ac:dyDescent="0.2">
      <c r="F1634" s="10"/>
      <c r="G1634" s="8" t="str">
        <f t="shared" si="77"/>
        <v/>
      </c>
      <c r="H1634" s="13"/>
      <c r="K1634" s="13"/>
      <c r="L1634" s="10"/>
      <c r="M1634" s="10"/>
      <c r="S1634" s="8" t="str">
        <f>IFERROR(VLOOKUP(D1634,[1]peretoe_teenus!$A$2:$L$2000,5,FALSE),"")</f>
        <v/>
      </c>
      <c r="U1634" s="13"/>
      <c r="V1634" s="15" t="str" cm="1">
        <f t="array" ref="V1634">IFERROR(IF(AND(F1634="Tugigrupp",RANK(K1634,$K1634:$K1634)+COUNTIFS($K$2:K1634,K1634,$L$2:L1634,L1634,$M$2:M1634,M1634,$I$2:I1634,I1634,$G$2:G1634,G1634,$F$2:F1634,F1634)-1=1),SUMPRODUCT(($F$2:$F$4154=F1634)*($G$2:$G$4154=G1634)*($K$2:$K$4154=K1634)*($I$2:$I$4154=I1634)*($L$2:$L$4154=L1634)*($M$2:$M$4154=M1634)),""),"")</f>
        <v/>
      </c>
      <c r="W1634" s="15" t="str">
        <f t="shared" si="75"/>
        <v/>
      </c>
      <c r="X1634" s="16" t="str">
        <f>IF(AND(A1634=[2]an!$G$38,F1634=[2]an!$E$40),[2]an!$G$40,IF(AND(A1634=[2]an!$G$38,F1634=[2]an!$E$41),[2]an!$G$41,IF(AND(A1634=[2]an!$G$38,F1634=[2]an!$E$39,H1634&gt;=[2]an!$M$37),[2]an!$G$39,
IF(AND(A1634=[2]an!$G$38,F1634=[2]an!$E$39,H1634&lt;[2]an!$M$37,S1634="kahepoolne vajaduspõhine",U1634=""),[2]an!$M$40,
IF(AND(A1634=[2]an!$G$38,F1634=[2]an!$E$39,H1634&lt;[2]an!$M$37,S1634="kahepoolne vajaduspõhine",U1634&lt;&gt;""),[2]an!$G$39,
IF(AND(A1634=[2]an!$G$38,F1634=[2]an!$E$39,H1634&lt;[2]an!$M$37,S1634&lt;&gt;"kahepoolne vajaduspõhine"),[2]an!$G$39,
IF(AND(A1634=[2]an!$G$38,F1634=[2]an!$E$42),[2]an!$G$42,
IF(AND(A1634=[2]an!$H$38,F1634=[2]an!$E$40),[2]an!$H$40,IF(AND(A1634=[2]an!$H$38,F1634=[2]an!$E$41),[2]an!$H$41,IF(AND(A1634=[2]an!$H$38,F1634=[2]an!$E$39,H1634&gt;=[2]an!$M$37),[2]an!$H$39,
IF(AND(A1634=[2]an!$H$38,F1634=[2]an!$E$39,H1634&lt;[2]an!$M$37,S1634="kahepoolne vajaduspõhine",U1634=""),[2]an!$M$40,
IF(AND(A1634=[2]an!$H$38,F1634=[2]an!$E$39,H1634&lt;[2]an!$M$37,S1634="kahepoolne vajaduspõhine",U1634&lt;&gt;""),[2]an!$H$39,
IF(AND(A1634=[2]an!$H$38,F1634=[2]an!$E$39,H1634&lt;[2]an!$M$37,S1634&lt;&gt;"kahepoolne vajaduspõhine"),[2]an!$H$39,
IF(AND(A1634=[2]an!$H$38,F1634=[2]an!$E$42),[2]an!$H$42,
IF(AND(A1634=[2]an!$I$38,F1634=[2]an!$E$40),[2]an!$I$40,IF(AND(A1634=[2]an!$I$38,F1634=[2]an!$E$41),[2]an!$I$41,IF(AND(A1634=[2]an!$I$38,F1634=[2]an!$E$39,H1634&gt;=[2]an!$M$37),[2]an!$I$39,
IF(AND(A1634=[2]an!$I$38,F1634=[2]an!$E$39,H1634&lt;[2]an!$M$37,S1634="kahepoolne vajaduspõhine",U1634=""),[2]an!$M$40,
IF(AND(A1634=[2]an!$I$38,F1634=[2]an!$E$39,H1634&lt;[2]an!$M$37,S1634="kahepoolne vajaduspõhine",U1634&lt;&gt;""),[2]an!$I$39,
IF(AND(A1634=[2]an!$I$38,F1634=[2]an!$E$39,H1634&lt;[2]an!$M$37,S1634&lt;&gt;"kahepoolne vajaduspõhine"),[2]an!$I$39,
IF(AND(A1634=[2]an!$I$38,F1634=[2]an!$E$42),[2]an!$I$42,
IF(AND(A1634=[2]an!$J$38,F1634=[2]an!$E$40),[2]an!$J$40,IF(AND(A1634=[2]an!$J$38,F1634=[2]an!$E$41),[2]an!$J$41,IF(AND(A1634=[2]an!$J$38,F1634=[2]an!$E$39,H1634&gt;=[2]an!$M$37),[2]an!$J$39,
IF(AND(A1634=[2]an!$J$38,F1634=[2]an!$E$39,H1634&lt;[2]an!$M$37,S1634="kahepoolne vajaduspõhine",U1634=""),[2]an!$M$40,
IF(AND(A1634=[2]an!$J$38,F1634=[2]an!$E$39,H1634&lt;[2]an!$M$37,S1634="kahepoolne vajaduspõhine",U1634&lt;&gt;""),[2]an!$J$39,
IF(AND(A1634=[2]an!$J$38,F1634=[2]an!$E$39,H1634&lt;[2]an!$M$37,S1634&lt;&gt;"kahepoolne vajaduspõhine"),[2]an!$J$39,
IF(AND(A1634=[2]an!$J$38,F1634=[2]an!$E$42),[2]an!$J$42,""))))))))))))))))))))))))))))</f>
        <v/>
      </c>
      <c r="Y1634" s="17" t="str">
        <f>IFERROR(IF(F1634="Tugigrupp",0,
IF(AND(F1634="Peretoe teenus",H1634&gt;=[2]an!$M$37,RANK(D1634,$D1634:$D1634)+COUNTIFS($D$2:D1634,D1634,$F$2:F1634,F1634)-1&gt;1),"",
IF(AND(F1634="Peretoe teenus",H1634&gt;=[2]an!$M$37,RANK(D1634,$D1634:$D1634)+COUNTIFS($D$2:D1634,D1634,$F$2:F1634,F1634)-1=1,MONTH(H1634)=MONTH(K1634)=TRUE,YEAR(H1634)=YEAR(K1634)=TRUE),((EOMONTH(H1634,0)-H1634+1)*X1634)/DAY(EOMONTH(H1634,0)),
IF(AND(F1634="Peretoe teenus",H1634&gt;=[2]an!$M$37,RANK(D1634,$D1634:$D1634)+COUNTIFS($D$2:D1634,D1634,$F$2:F1634,F1634)-1=1),X1634,
IF(AND(F1634="Peretoe teenus",H1634&lt;[2]an!$M$37,S1634&lt;&gt;"kahepoolne vajaduspõhine",RANK(D1634,$D1634:$D1634)+COUNTIFS($D$2:D1634,D1634,$F$2:F1634,F1634)-1=1),X1634,
IF(AND(F1634="Peretoe teenus",H1634&lt;[2]an!$M$37,S1634&lt;&gt;"kahepoolne vajaduspõhine",RANK(D1634,$D1634:$D1634)+COUNTIFS($D$2:D1634,D1634,$F$2:F1634,F1634)-1&gt;1),"",
IF(AND(F1634="Peretoe teenus",H1634&lt;[2]an!$M$37,S1634="kahepoolne vajaduspõhine",U1634="",RANK(D1634,$D1634:$D1634)+COUNTIFS($D$2:D1634,D1634,$F$2:F1634,F1634)-1=1),X1634,
IF(AND(F1634="Peretoe teenus",H1634&lt;[2]an!$M$37,S1634="kahepoolne vajaduspõhine",U1634="",RANK(D1634,$D1634:$D1634)+COUNTIFS($D$2:D1634,D1634,$F$2:F1634,F1634)-1&gt;1),"",
IF(AND(F1634="Peretoe teenus",H1634&lt;[2]an!$M$37,S1634="kahepoolne vajaduspõhine",U1634&lt;[2]an!$M$37,RANK(D1634,$D1634:$D1634)+COUNTIFS($D$2:D1634,D1634,$F$2:F1634,F1634)-1=1),X1634,
IF(AND(F1634="Peretoe teenus",H1634&lt;[2]an!$M$37,S1634="kahepoolne vajaduspõhine",U1634&lt;[2]an!$M$37,RANK(D1634,$D1634:$D1634)+COUNTIFS($D$2:D1634,D1634,$F$2:F1634,F1634)-1&gt;1),"",
IF(AND(F1634="Peretoe teenus",H1634&lt;[2]an!$M$37,S1634="kahepoolne vajaduspõhine",U1634&gt;=[2]an!$M$37,U1634&lt;=[2]an!$M$38,RANK(D1634,$D1634:$D1634)+COUNTIFS($D$2:D1634,D1634,$F$2:F1634,F1634)-1=1),
((EOMONTH(U1634,0)-U1634+1)*X1634)/DAY(EOMONTH(U1634,0))+(DAY(U1634)-1)*100/DAY(EOMONTH(U1634,0)),
IF(AND(F1634="Peretoe teenus",H1634&lt;[2]an!$M$37,S1634="kahepoolne vajaduspõhine",U1634&gt;=[2]an!$M$37,U1634&lt;=[2]an!$M$38,RANK(D1634,$D1634:$D1634)+COUNTIFS($D$2:D1634,D1634,$F$2:F1634,F1634)-1&gt;1),"",
IF(AND(F1634="Peretoe teenus",H1634&lt;[2]an!$M$37,S1634="kahepoolne vajaduspõhine",U1634&gt;[2]an!$M$38,RANK(D1634,$D1634:$D1634)+COUNTIFS($D$2:D1634,D1634,$F$2:F1634,F1634)-1=1),X1634,
IF(AND(F1634="Peretoe teenus",H1634&lt;[2]an!$M$37,S1634="kahepoolne vajaduspõhine",U1634&gt;[2]an!$M$38,RANK(D1634,$D1634:$D1634)+COUNTIFS($D$2:D1634,D1634,$F$2:F1634,F1634)-1&gt;1),"",X1634*W1634)))))))))))))),"")</f>
        <v/>
      </c>
      <c r="Z1634" s="18" t="str">
        <f t="shared" si="76"/>
        <v/>
      </c>
      <c r="AA1634" s="19" t="str">
        <f>IFERROR(VLOOKUP(E1634,[2]an!$A$3:$B$81,2,FALSE),"")</f>
        <v/>
      </c>
      <c r="AB1634" s="19" t="str">
        <f>IFERROR(VLOOKUP(AA1634,[2]an!$C$2:$D$16,2,FALSE),"")</f>
        <v/>
      </c>
      <c r="AC1634" s="20"/>
      <c r="AD1634" s="21" t="str">
        <f>IF(A1634=[2]an!$F$36,VLOOKUP([2]an!$F$36,[2]an!$F$36:$H$36,3,FALSE),IF(A1634=[2]an!$F$35,VLOOKUP([2]an!$F$35,[2]an!$F$35:$H$35,3,FALSE),IF(A1634=[2]an!$F$33,VLOOKUP([2]an!$F$33,[2]an!$F$33:$H$33,3,FALSE),IF(A1634=[2]an!$F$31,VLOOKUP([2]an!$F$31,[2]an!$F$31:$H$31,3,FALSE),""))))</f>
        <v/>
      </c>
    </row>
    <row r="1635" spans="6:30" x14ac:dyDescent="0.2">
      <c r="F1635" s="10"/>
      <c r="G1635" s="8" t="str">
        <f t="shared" si="77"/>
        <v/>
      </c>
      <c r="H1635" s="13"/>
      <c r="K1635" s="13"/>
      <c r="L1635" s="10"/>
      <c r="M1635" s="10"/>
      <c r="S1635" s="8" t="str">
        <f>IFERROR(VLOOKUP(D1635,[1]peretoe_teenus!$A$2:$L$2000,5,FALSE),"")</f>
        <v/>
      </c>
      <c r="U1635" s="13"/>
      <c r="V1635" s="15" t="str" cm="1">
        <f t="array" ref="V1635">IFERROR(IF(AND(F1635="Tugigrupp",RANK(K1635,$K1635:$K1635)+COUNTIFS($K$2:K1635,K1635,$L$2:L1635,L1635,$M$2:M1635,M1635,$I$2:I1635,I1635,$G$2:G1635,G1635,$F$2:F1635,F1635)-1=1),SUMPRODUCT(($F$2:$F$4154=F1635)*($G$2:$G$4154=G1635)*($K$2:$K$4154=K1635)*($I$2:$I$4154=I1635)*($L$2:$L$4154=L1635)*($M$2:$M$4154=M1635)),""),"")</f>
        <v/>
      </c>
      <c r="W1635" s="15" t="str">
        <f t="shared" si="75"/>
        <v/>
      </c>
      <c r="X1635" s="16" t="str">
        <f>IF(AND(A1635=[2]an!$G$38,F1635=[2]an!$E$40),[2]an!$G$40,IF(AND(A1635=[2]an!$G$38,F1635=[2]an!$E$41),[2]an!$G$41,IF(AND(A1635=[2]an!$G$38,F1635=[2]an!$E$39,H1635&gt;=[2]an!$M$37),[2]an!$G$39,
IF(AND(A1635=[2]an!$G$38,F1635=[2]an!$E$39,H1635&lt;[2]an!$M$37,S1635="kahepoolne vajaduspõhine",U1635=""),[2]an!$M$40,
IF(AND(A1635=[2]an!$G$38,F1635=[2]an!$E$39,H1635&lt;[2]an!$M$37,S1635="kahepoolne vajaduspõhine",U1635&lt;&gt;""),[2]an!$G$39,
IF(AND(A1635=[2]an!$G$38,F1635=[2]an!$E$39,H1635&lt;[2]an!$M$37,S1635&lt;&gt;"kahepoolne vajaduspõhine"),[2]an!$G$39,
IF(AND(A1635=[2]an!$G$38,F1635=[2]an!$E$42),[2]an!$G$42,
IF(AND(A1635=[2]an!$H$38,F1635=[2]an!$E$40),[2]an!$H$40,IF(AND(A1635=[2]an!$H$38,F1635=[2]an!$E$41),[2]an!$H$41,IF(AND(A1635=[2]an!$H$38,F1635=[2]an!$E$39,H1635&gt;=[2]an!$M$37),[2]an!$H$39,
IF(AND(A1635=[2]an!$H$38,F1635=[2]an!$E$39,H1635&lt;[2]an!$M$37,S1635="kahepoolne vajaduspõhine",U1635=""),[2]an!$M$40,
IF(AND(A1635=[2]an!$H$38,F1635=[2]an!$E$39,H1635&lt;[2]an!$M$37,S1635="kahepoolne vajaduspõhine",U1635&lt;&gt;""),[2]an!$H$39,
IF(AND(A1635=[2]an!$H$38,F1635=[2]an!$E$39,H1635&lt;[2]an!$M$37,S1635&lt;&gt;"kahepoolne vajaduspõhine"),[2]an!$H$39,
IF(AND(A1635=[2]an!$H$38,F1635=[2]an!$E$42),[2]an!$H$42,
IF(AND(A1635=[2]an!$I$38,F1635=[2]an!$E$40),[2]an!$I$40,IF(AND(A1635=[2]an!$I$38,F1635=[2]an!$E$41),[2]an!$I$41,IF(AND(A1635=[2]an!$I$38,F1635=[2]an!$E$39,H1635&gt;=[2]an!$M$37),[2]an!$I$39,
IF(AND(A1635=[2]an!$I$38,F1635=[2]an!$E$39,H1635&lt;[2]an!$M$37,S1635="kahepoolne vajaduspõhine",U1635=""),[2]an!$M$40,
IF(AND(A1635=[2]an!$I$38,F1635=[2]an!$E$39,H1635&lt;[2]an!$M$37,S1635="kahepoolne vajaduspõhine",U1635&lt;&gt;""),[2]an!$I$39,
IF(AND(A1635=[2]an!$I$38,F1635=[2]an!$E$39,H1635&lt;[2]an!$M$37,S1635&lt;&gt;"kahepoolne vajaduspõhine"),[2]an!$I$39,
IF(AND(A1635=[2]an!$I$38,F1635=[2]an!$E$42),[2]an!$I$42,
IF(AND(A1635=[2]an!$J$38,F1635=[2]an!$E$40),[2]an!$J$40,IF(AND(A1635=[2]an!$J$38,F1635=[2]an!$E$41),[2]an!$J$41,IF(AND(A1635=[2]an!$J$38,F1635=[2]an!$E$39,H1635&gt;=[2]an!$M$37),[2]an!$J$39,
IF(AND(A1635=[2]an!$J$38,F1635=[2]an!$E$39,H1635&lt;[2]an!$M$37,S1635="kahepoolne vajaduspõhine",U1635=""),[2]an!$M$40,
IF(AND(A1635=[2]an!$J$38,F1635=[2]an!$E$39,H1635&lt;[2]an!$M$37,S1635="kahepoolne vajaduspõhine",U1635&lt;&gt;""),[2]an!$J$39,
IF(AND(A1635=[2]an!$J$38,F1635=[2]an!$E$39,H1635&lt;[2]an!$M$37,S1635&lt;&gt;"kahepoolne vajaduspõhine"),[2]an!$J$39,
IF(AND(A1635=[2]an!$J$38,F1635=[2]an!$E$42),[2]an!$J$42,""))))))))))))))))))))))))))))</f>
        <v/>
      </c>
      <c r="Y1635" s="17" t="str">
        <f>IFERROR(IF(F1635="Tugigrupp",0,
IF(AND(F1635="Peretoe teenus",H1635&gt;=[2]an!$M$37,RANK(D1635,$D1635:$D1635)+COUNTIFS($D$2:D1635,D1635,$F$2:F1635,F1635)-1&gt;1),"",
IF(AND(F1635="Peretoe teenus",H1635&gt;=[2]an!$M$37,RANK(D1635,$D1635:$D1635)+COUNTIFS($D$2:D1635,D1635,$F$2:F1635,F1635)-1=1,MONTH(H1635)=MONTH(K1635)=TRUE,YEAR(H1635)=YEAR(K1635)=TRUE),((EOMONTH(H1635,0)-H1635+1)*X1635)/DAY(EOMONTH(H1635,0)),
IF(AND(F1635="Peretoe teenus",H1635&gt;=[2]an!$M$37,RANK(D1635,$D1635:$D1635)+COUNTIFS($D$2:D1635,D1635,$F$2:F1635,F1635)-1=1),X1635,
IF(AND(F1635="Peretoe teenus",H1635&lt;[2]an!$M$37,S1635&lt;&gt;"kahepoolne vajaduspõhine",RANK(D1635,$D1635:$D1635)+COUNTIFS($D$2:D1635,D1635,$F$2:F1635,F1635)-1=1),X1635,
IF(AND(F1635="Peretoe teenus",H1635&lt;[2]an!$M$37,S1635&lt;&gt;"kahepoolne vajaduspõhine",RANK(D1635,$D1635:$D1635)+COUNTIFS($D$2:D1635,D1635,$F$2:F1635,F1635)-1&gt;1),"",
IF(AND(F1635="Peretoe teenus",H1635&lt;[2]an!$M$37,S1635="kahepoolne vajaduspõhine",U1635="",RANK(D1635,$D1635:$D1635)+COUNTIFS($D$2:D1635,D1635,$F$2:F1635,F1635)-1=1),X1635,
IF(AND(F1635="Peretoe teenus",H1635&lt;[2]an!$M$37,S1635="kahepoolne vajaduspõhine",U1635="",RANK(D1635,$D1635:$D1635)+COUNTIFS($D$2:D1635,D1635,$F$2:F1635,F1635)-1&gt;1),"",
IF(AND(F1635="Peretoe teenus",H1635&lt;[2]an!$M$37,S1635="kahepoolne vajaduspõhine",U1635&lt;[2]an!$M$37,RANK(D1635,$D1635:$D1635)+COUNTIFS($D$2:D1635,D1635,$F$2:F1635,F1635)-1=1),X1635,
IF(AND(F1635="Peretoe teenus",H1635&lt;[2]an!$M$37,S1635="kahepoolne vajaduspõhine",U1635&lt;[2]an!$M$37,RANK(D1635,$D1635:$D1635)+COUNTIFS($D$2:D1635,D1635,$F$2:F1635,F1635)-1&gt;1),"",
IF(AND(F1635="Peretoe teenus",H1635&lt;[2]an!$M$37,S1635="kahepoolne vajaduspõhine",U1635&gt;=[2]an!$M$37,U1635&lt;=[2]an!$M$38,RANK(D1635,$D1635:$D1635)+COUNTIFS($D$2:D1635,D1635,$F$2:F1635,F1635)-1=1),
((EOMONTH(U1635,0)-U1635+1)*X1635)/DAY(EOMONTH(U1635,0))+(DAY(U1635)-1)*100/DAY(EOMONTH(U1635,0)),
IF(AND(F1635="Peretoe teenus",H1635&lt;[2]an!$M$37,S1635="kahepoolne vajaduspõhine",U1635&gt;=[2]an!$M$37,U1635&lt;=[2]an!$M$38,RANK(D1635,$D1635:$D1635)+COUNTIFS($D$2:D1635,D1635,$F$2:F1635,F1635)-1&gt;1),"",
IF(AND(F1635="Peretoe teenus",H1635&lt;[2]an!$M$37,S1635="kahepoolne vajaduspõhine",U1635&gt;[2]an!$M$38,RANK(D1635,$D1635:$D1635)+COUNTIFS($D$2:D1635,D1635,$F$2:F1635,F1635)-1=1),X1635,
IF(AND(F1635="Peretoe teenus",H1635&lt;[2]an!$M$37,S1635="kahepoolne vajaduspõhine",U1635&gt;[2]an!$M$38,RANK(D1635,$D1635:$D1635)+COUNTIFS($D$2:D1635,D1635,$F$2:F1635,F1635)-1&gt;1),"",X1635*W1635)))))))))))))),"")</f>
        <v/>
      </c>
      <c r="Z1635" s="18" t="str">
        <f t="shared" si="76"/>
        <v/>
      </c>
      <c r="AA1635" s="19" t="str">
        <f>IFERROR(VLOOKUP(E1635,[2]an!$A$3:$B$81,2,FALSE),"")</f>
        <v/>
      </c>
      <c r="AB1635" s="19" t="str">
        <f>IFERROR(VLOOKUP(AA1635,[2]an!$C$2:$D$16,2,FALSE),"")</f>
        <v/>
      </c>
      <c r="AC1635" s="20"/>
      <c r="AD1635" s="21" t="str">
        <f>IF(A1635=[2]an!$F$36,VLOOKUP([2]an!$F$36,[2]an!$F$36:$H$36,3,FALSE),IF(A1635=[2]an!$F$35,VLOOKUP([2]an!$F$35,[2]an!$F$35:$H$35,3,FALSE),IF(A1635=[2]an!$F$33,VLOOKUP([2]an!$F$33,[2]an!$F$33:$H$33,3,FALSE),IF(A1635=[2]an!$F$31,VLOOKUP([2]an!$F$31,[2]an!$F$31:$H$31,3,FALSE),""))))</f>
        <v/>
      </c>
    </row>
    <row r="1636" spans="6:30" x14ac:dyDescent="0.2">
      <c r="F1636" s="10"/>
      <c r="G1636" s="8" t="str">
        <f t="shared" si="77"/>
        <v/>
      </c>
      <c r="H1636" s="13"/>
      <c r="K1636" s="13"/>
      <c r="L1636" s="10"/>
      <c r="M1636" s="10"/>
      <c r="S1636" s="8" t="str">
        <f>IFERROR(VLOOKUP(D1636,[1]peretoe_teenus!$A$2:$L$2000,5,FALSE),"")</f>
        <v/>
      </c>
      <c r="U1636" s="13"/>
      <c r="V1636" s="15" t="str" cm="1">
        <f t="array" ref="V1636">IFERROR(IF(AND(F1636="Tugigrupp",RANK(K1636,$K1636:$K1636)+COUNTIFS($K$2:K1636,K1636,$L$2:L1636,L1636,$M$2:M1636,M1636,$I$2:I1636,I1636,$G$2:G1636,G1636,$F$2:F1636,F1636)-1=1),SUMPRODUCT(($F$2:$F$4154=F1636)*($G$2:$G$4154=G1636)*($K$2:$K$4154=K1636)*($I$2:$I$4154=I1636)*($L$2:$L$4154=L1636)*($M$2:$M$4154=M1636)),""),"")</f>
        <v/>
      </c>
      <c r="W1636" s="15" t="str">
        <f t="shared" si="75"/>
        <v/>
      </c>
      <c r="X1636" s="16" t="str">
        <f>IF(AND(A1636=[2]an!$G$38,F1636=[2]an!$E$40),[2]an!$G$40,IF(AND(A1636=[2]an!$G$38,F1636=[2]an!$E$41),[2]an!$G$41,IF(AND(A1636=[2]an!$G$38,F1636=[2]an!$E$39,H1636&gt;=[2]an!$M$37),[2]an!$G$39,
IF(AND(A1636=[2]an!$G$38,F1636=[2]an!$E$39,H1636&lt;[2]an!$M$37,S1636="kahepoolne vajaduspõhine",U1636=""),[2]an!$M$40,
IF(AND(A1636=[2]an!$G$38,F1636=[2]an!$E$39,H1636&lt;[2]an!$M$37,S1636="kahepoolne vajaduspõhine",U1636&lt;&gt;""),[2]an!$G$39,
IF(AND(A1636=[2]an!$G$38,F1636=[2]an!$E$39,H1636&lt;[2]an!$M$37,S1636&lt;&gt;"kahepoolne vajaduspõhine"),[2]an!$G$39,
IF(AND(A1636=[2]an!$G$38,F1636=[2]an!$E$42),[2]an!$G$42,
IF(AND(A1636=[2]an!$H$38,F1636=[2]an!$E$40),[2]an!$H$40,IF(AND(A1636=[2]an!$H$38,F1636=[2]an!$E$41),[2]an!$H$41,IF(AND(A1636=[2]an!$H$38,F1636=[2]an!$E$39,H1636&gt;=[2]an!$M$37),[2]an!$H$39,
IF(AND(A1636=[2]an!$H$38,F1636=[2]an!$E$39,H1636&lt;[2]an!$M$37,S1636="kahepoolne vajaduspõhine",U1636=""),[2]an!$M$40,
IF(AND(A1636=[2]an!$H$38,F1636=[2]an!$E$39,H1636&lt;[2]an!$M$37,S1636="kahepoolne vajaduspõhine",U1636&lt;&gt;""),[2]an!$H$39,
IF(AND(A1636=[2]an!$H$38,F1636=[2]an!$E$39,H1636&lt;[2]an!$M$37,S1636&lt;&gt;"kahepoolne vajaduspõhine"),[2]an!$H$39,
IF(AND(A1636=[2]an!$H$38,F1636=[2]an!$E$42),[2]an!$H$42,
IF(AND(A1636=[2]an!$I$38,F1636=[2]an!$E$40),[2]an!$I$40,IF(AND(A1636=[2]an!$I$38,F1636=[2]an!$E$41),[2]an!$I$41,IF(AND(A1636=[2]an!$I$38,F1636=[2]an!$E$39,H1636&gt;=[2]an!$M$37),[2]an!$I$39,
IF(AND(A1636=[2]an!$I$38,F1636=[2]an!$E$39,H1636&lt;[2]an!$M$37,S1636="kahepoolne vajaduspõhine",U1636=""),[2]an!$M$40,
IF(AND(A1636=[2]an!$I$38,F1636=[2]an!$E$39,H1636&lt;[2]an!$M$37,S1636="kahepoolne vajaduspõhine",U1636&lt;&gt;""),[2]an!$I$39,
IF(AND(A1636=[2]an!$I$38,F1636=[2]an!$E$39,H1636&lt;[2]an!$M$37,S1636&lt;&gt;"kahepoolne vajaduspõhine"),[2]an!$I$39,
IF(AND(A1636=[2]an!$I$38,F1636=[2]an!$E$42),[2]an!$I$42,
IF(AND(A1636=[2]an!$J$38,F1636=[2]an!$E$40),[2]an!$J$40,IF(AND(A1636=[2]an!$J$38,F1636=[2]an!$E$41),[2]an!$J$41,IF(AND(A1636=[2]an!$J$38,F1636=[2]an!$E$39,H1636&gt;=[2]an!$M$37),[2]an!$J$39,
IF(AND(A1636=[2]an!$J$38,F1636=[2]an!$E$39,H1636&lt;[2]an!$M$37,S1636="kahepoolne vajaduspõhine",U1636=""),[2]an!$M$40,
IF(AND(A1636=[2]an!$J$38,F1636=[2]an!$E$39,H1636&lt;[2]an!$M$37,S1636="kahepoolne vajaduspõhine",U1636&lt;&gt;""),[2]an!$J$39,
IF(AND(A1636=[2]an!$J$38,F1636=[2]an!$E$39,H1636&lt;[2]an!$M$37,S1636&lt;&gt;"kahepoolne vajaduspõhine"),[2]an!$J$39,
IF(AND(A1636=[2]an!$J$38,F1636=[2]an!$E$42),[2]an!$J$42,""))))))))))))))))))))))))))))</f>
        <v/>
      </c>
      <c r="Y1636" s="17" t="str">
        <f>IFERROR(IF(F1636="Tugigrupp",0,
IF(AND(F1636="Peretoe teenus",H1636&gt;=[2]an!$M$37,RANK(D1636,$D1636:$D1636)+COUNTIFS($D$2:D1636,D1636,$F$2:F1636,F1636)-1&gt;1),"",
IF(AND(F1636="Peretoe teenus",H1636&gt;=[2]an!$M$37,RANK(D1636,$D1636:$D1636)+COUNTIFS($D$2:D1636,D1636,$F$2:F1636,F1636)-1=1,MONTH(H1636)=MONTH(K1636)=TRUE,YEAR(H1636)=YEAR(K1636)=TRUE),((EOMONTH(H1636,0)-H1636+1)*X1636)/DAY(EOMONTH(H1636,0)),
IF(AND(F1636="Peretoe teenus",H1636&gt;=[2]an!$M$37,RANK(D1636,$D1636:$D1636)+COUNTIFS($D$2:D1636,D1636,$F$2:F1636,F1636)-1=1),X1636,
IF(AND(F1636="Peretoe teenus",H1636&lt;[2]an!$M$37,S1636&lt;&gt;"kahepoolne vajaduspõhine",RANK(D1636,$D1636:$D1636)+COUNTIFS($D$2:D1636,D1636,$F$2:F1636,F1636)-1=1),X1636,
IF(AND(F1636="Peretoe teenus",H1636&lt;[2]an!$M$37,S1636&lt;&gt;"kahepoolne vajaduspõhine",RANK(D1636,$D1636:$D1636)+COUNTIFS($D$2:D1636,D1636,$F$2:F1636,F1636)-1&gt;1),"",
IF(AND(F1636="Peretoe teenus",H1636&lt;[2]an!$M$37,S1636="kahepoolne vajaduspõhine",U1636="",RANK(D1636,$D1636:$D1636)+COUNTIFS($D$2:D1636,D1636,$F$2:F1636,F1636)-1=1),X1636,
IF(AND(F1636="Peretoe teenus",H1636&lt;[2]an!$M$37,S1636="kahepoolne vajaduspõhine",U1636="",RANK(D1636,$D1636:$D1636)+COUNTIFS($D$2:D1636,D1636,$F$2:F1636,F1636)-1&gt;1),"",
IF(AND(F1636="Peretoe teenus",H1636&lt;[2]an!$M$37,S1636="kahepoolne vajaduspõhine",U1636&lt;[2]an!$M$37,RANK(D1636,$D1636:$D1636)+COUNTIFS($D$2:D1636,D1636,$F$2:F1636,F1636)-1=1),X1636,
IF(AND(F1636="Peretoe teenus",H1636&lt;[2]an!$M$37,S1636="kahepoolne vajaduspõhine",U1636&lt;[2]an!$M$37,RANK(D1636,$D1636:$D1636)+COUNTIFS($D$2:D1636,D1636,$F$2:F1636,F1636)-1&gt;1),"",
IF(AND(F1636="Peretoe teenus",H1636&lt;[2]an!$M$37,S1636="kahepoolne vajaduspõhine",U1636&gt;=[2]an!$M$37,U1636&lt;=[2]an!$M$38,RANK(D1636,$D1636:$D1636)+COUNTIFS($D$2:D1636,D1636,$F$2:F1636,F1636)-1=1),
((EOMONTH(U1636,0)-U1636+1)*X1636)/DAY(EOMONTH(U1636,0))+(DAY(U1636)-1)*100/DAY(EOMONTH(U1636,0)),
IF(AND(F1636="Peretoe teenus",H1636&lt;[2]an!$M$37,S1636="kahepoolne vajaduspõhine",U1636&gt;=[2]an!$M$37,U1636&lt;=[2]an!$M$38,RANK(D1636,$D1636:$D1636)+COUNTIFS($D$2:D1636,D1636,$F$2:F1636,F1636)-1&gt;1),"",
IF(AND(F1636="Peretoe teenus",H1636&lt;[2]an!$M$37,S1636="kahepoolne vajaduspõhine",U1636&gt;[2]an!$M$38,RANK(D1636,$D1636:$D1636)+COUNTIFS($D$2:D1636,D1636,$F$2:F1636,F1636)-1=1),X1636,
IF(AND(F1636="Peretoe teenus",H1636&lt;[2]an!$M$37,S1636="kahepoolne vajaduspõhine",U1636&gt;[2]an!$M$38,RANK(D1636,$D1636:$D1636)+COUNTIFS($D$2:D1636,D1636,$F$2:F1636,F1636)-1&gt;1),"",X1636*W1636)))))))))))))),"")</f>
        <v/>
      </c>
      <c r="Z1636" s="18" t="str">
        <f t="shared" si="76"/>
        <v/>
      </c>
      <c r="AA1636" s="19" t="str">
        <f>IFERROR(VLOOKUP(E1636,[2]an!$A$3:$B$81,2,FALSE),"")</f>
        <v/>
      </c>
      <c r="AB1636" s="19" t="str">
        <f>IFERROR(VLOOKUP(AA1636,[2]an!$C$2:$D$16,2,FALSE),"")</f>
        <v/>
      </c>
      <c r="AC1636" s="20"/>
      <c r="AD1636" s="21" t="str">
        <f>IF(A1636=[2]an!$F$36,VLOOKUP([2]an!$F$36,[2]an!$F$36:$H$36,3,FALSE),IF(A1636=[2]an!$F$35,VLOOKUP([2]an!$F$35,[2]an!$F$35:$H$35,3,FALSE),IF(A1636=[2]an!$F$33,VLOOKUP([2]an!$F$33,[2]an!$F$33:$H$33,3,FALSE),IF(A1636=[2]an!$F$31,VLOOKUP([2]an!$F$31,[2]an!$F$31:$H$31,3,FALSE),""))))</f>
        <v/>
      </c>
    </row>
    <row r="1637" spans="6:30" x14ac:dyDescent="0.2">
      <c r="F1637" s="10"/>
      <c r="G1637" s="8" t="str">
        <f t="shared" si="77"/>
        <v/>
      </c>
      <c r="H1637" s="13"/>
      <c r="K1637" s="13"/>
      <c r="L1637" s="10"/>
      <c r="M1637" s="10"/>
      <c r="S1637" s="8" t="str">
        <f>IFERROR(VLOOKUP(D1637,[1]peretoe_teenus!$A$2:$L$2000,5,FALSE),"")</f>
        <v/>
      </c>
      <c r="U1637" s="13"/>
      <c r="V1637" s="15" t="str" cm="1">
        <f t="array" ref="V1637">IFERROR(IF(AND(F1637="Tugigrupp",RANK(K1637,$K1637:$K1637)+COUNTIFS($K$2:K1637,K1637,$L$2:L1637,L1637,$M$2:M1637,M1637,$I$2:I1637,I1637,$G$2:G1637,G1637,$F$2:F1637,F1637)-1=1),SUMPRODUCT(($F$2:$F$4154=F1637)*($G$2:$G$4154=G1637)*($K$2:$K$4154=K1637)*($I$2:$I$4154=I1637)*($L$2:$L$4154=L1637)*($M$2:$M$4154=M1637)),""),"")</f>
        <v/>
      </c>
      <c r="W1637" s="15" t="str">
        <f t="shared" si="75"/>
        <v/>
      </c>
      <c r="X1637" s="16" t="str">
        <f>IF(AND(A1637=[2]an!$G$38,F1637=[2]an!$E$40),[2]an!$G$40,IF(AND(A1637=[2]an!$G$38,F1637=[2]an!$E$41),[2]an!$G$41,IF(AND(A1637=[2]an!$G$38,F1637=[2]an!$E$39,H1637&gt;=[2]an!$M$37),[2]an!$G$39,
IF(AND(A1637=[2]an!$G$38,F1637=[2]an!$E$39,H1637&lt;[2]an!$M$37,S1637="kahepoolne vajaduspõhine",U1637=""),[2]an!$M$40,
IF(AND(A1637=[2]an!$G$38,F1637=[2]an!$E$39,H1637&lt;[2]an!$M$37,S1637="kahepoolne vajaduspõhine",U1637&lt;&gt;""),[2]an!$G$39,
IF(AND(A1637=[2]an!$G$38,F1637=[2]an!$E$39,H1637&lt;[2]an!$M$37,S1637&lt;&gt;"kahepoolne vajaduspõhine"),[2]an!$G$39,
IF(AND(A1637=[2]an!$G$38,F1637=[2]an!$E$42),[2]an!$G$42,
IF(AND(A1637=[2]an!$H$38,F1637=[2]an!$E$40),[2]an!$H$40,IF(AND(A1637=[2]an!$H$38,F1637=[2]an!$E$41),[2]an!$H$41,IF(AND(A1637=[2]an!$H$38,F1637=[2]an!$E$39,H1637&gt;=[2]an!$M$37),[2]an!$H$39,
IF(AND(A1637=[2]an!$H$38,F1637=[2]an!$E$39,H1637&lt;[2]an!$M$37,S1637="kahepoolne vajaduspõhine",U1637=""),[2]an!$M$40,
IF(AND(A1637=[2]an!$H$38,F1637=[2]an!$E$39,H1637&lt;[2]an!$M$37,S1637="kahepoolne vajaduspõhine",U1637&lt;&gt;""),[2]an!$H$39,
IF(AND(A1637=[2]an!$H$38,F1637=[2]an!$E$39,H1637&lt;[2]an!$M$37,S1637&lt;&gt;"kahepoolne vajaduspõhine"),[2]an!$H$39,
IF(AND(A1637=[2]an!$H$38,F1637=[2]an!$E$42),[2]an!$H$42,
IF(AND(A1637=[2]an!$I$38,F1637=[2]an!$E$40),[2]an!$I$40,IF(AND(A1637=[2]an!$I$38,F1637=[2]an!$E$41),[2]an!$I$41,IF(AND(A1637=[2]an!$I$38,F1637=[2]an!$E$39,H1637&gt;=[2]an!$M$37),[2]an!$I$39,
IF(AND(A1637=[2]an!$I$38,F1637=[2]an!$E$39,H1637&lt;[2]an!$M$37,S1637="kahepoolne vajaduspõhine",U1637=""),[2]an!$M$40,
IF(AND(A1637=[2]an!$I$38,F1637=[2]an!$E$39,H1637&lt;[2]an!$M$37,S1637="kahepoolne vajaduspõhine",U1637&lt;&gt;""),[2]an!$I$39,
IF(AND(A1637=[2]an!$I$38,F1637=[2]an!$E$39,H1637&lt;[2]an!$M$37,S1637&lt;&gt;"kahepoolne vajaduspõhine"),[2]an!$I$39,
IF(AND(A1637=[2]an!$I$38,F1637=[2]an!$E$42),[2]an!$I$42,
IF(AND(A1637=[2]an!$J$38,F1637=[2]an!$E$40),[2]an!$J$40,IF(AND(A1637=[2]an!$J$38,F1637=[2]an!$E$41),[2]an!$J$41,IF(AND(A1637=[2]an!$J$38,F1637=[2]an!$E$39,H1637&gt;=[2]an!$M$37),[2]an!$J$39,
IF(AND(A1637=[2]an!$J$38,F1637=[2]an!$E$39,H1637&lt;[2]an!$M$37,S1637="kahepoolne vajaduspõhine",U1637=""),[2]an!$M$40,
IF(AND(A1637=[2]an!$J$38,F1637=[2]an!$E$39,H1637&lt;[2]an!$M$37,S1637="kahepoolne vajaduspõhine",U1637&lt;&gt;""),[2]an!$J$39,
IF(AND(A1637=[2]an!$J$38,F1637=[2]an!$E$39,H1637&lt;[2]an!$M$37,S1637&lt;&gt;"kahepoolne vajaduspõhine"),[2]an!$J$39,
IF(AND(A1637=[2]an!$J$38,F1637=[2]an!$E$42),[2]an!$J$42,""))))))))))))))))))))))))))))</f>
        <v/>
      </c>
      <c r="Y1637" s="17" t="str">
        <f>IFERROR(IF(F1637="Tugigrupp",0,
IF(AND(F1637="Peretoe teenus",H1637&gt;=[2]an!$M$37,RANK(D1637,$D1637:$D1637)+COUNTIFS($D$2:D1637,D1637,$F$2:F1637,F1637)-1&gt;1),"",
IF(AND(F1637="Peretoe teenus",H1637&gt;=[2]an!$M$37,RANK(D1637,$D1637:$D1637)+COUNTIFS($D$2:D1637,D1637,$F$2:F1637,F1637)-1=1,MONTH(H1637)=MONTH(K1637)=TRUE,YEAR(H1637)=YEAR(K1637)=TRUE),((EOMONTH(H1637,0)-H1637+1)*X1637)/DAY(EOMONTH(H1637,0)),
IF(AND(F1637="Peretoe teenus",H1637&gt;=[2]an!$M$37,RANK(D1637,$D1637:$D1637)+COUNTIFS($D$2:D1637,D1637,$F$2:F1637,F1637)-1=1),X1637,
IF(AND(F1637="Peretoe teenus",H1637&lt;[2]an!$M$37,S1637&lt;&gt;"kahepoolne vajaduspõhine",RANK(D1637,$D1637:$D1637)+COUNTIFS($D$2:D1637,D1637,$F$2:F1637,F1637)-1=1),X1637,
IF(AND(F1637="Peretoe teenus",H1637&lt;[2]an!$M$37,S1637&lt;&gt;"kahepoolne vajaduspõhine",RANK(D1637,$D1637:$D1637)+COUNTIFS($D$2:D1637,D1637,$F$2:F1637,F1637)-1&gt;1),"",
IF(AND(F1637="Peretoe teenus",H1637&lt;[2]an!$M$37,S1637="kahepoolne vajaduspõhine",U1637="",RANK(D1637,$D1637:$D1637)+COUNTIFS($D$2:D1637,D1637,$F$2:F1637,F1637)-1=1),X1637,
IF(AND(F1637="Peretoe teenus",H1637&lt;[2]an!$M$37,S1637="kahepoolne vajaduspõhine",U1637="",RANK(D1637,$D1637:$D1637)+COUNTIFS($D$2:D1637,D1637,$F$2:F1637,F1637)-1&gt;1),"",
IF(AND(F1637="Peretoe teenus",H1637&lt;[2]an!$M$37,S1637="kahepoolne vajaduspõhine",U1637&lt;[2]an!$M$37,RANK(D1637,$D1637:$D1637)+COUNTIFS($D$2:D1637,D1637,$F$2:F1637,F1637)-1=1),X1637,
IF(AND(F1637="Peretoe teenus",H1637&lt;[2]an!$M$37,S1637="kahepoolne vajaduspõhine",U1637&lt;[2]an!$M$37,RANK(D1637,$D1637:$D1637)+COUNTIFS($D$2:D1637,D1637,$F$2:F1637,F1637)-1&gt;1),"",
IF(AND(F1637="Peretoe teenus",H1637&lt;[2]an!$M$37,S1637="kahepoolne vajaduspõhine",U1637&gt;=[2]an!$M$37,U1637&lt;=[2]an!$M$38,RANK(D1637,$D1637:$D1637)+COUNTIFS($D$2:D1637,D1637,$F$2:F1637,F1637)-1=1),
((EOMONTH(U1637,0)-U1637+1)*X1637)/DAY(EOMONTH(U1637,0))+(DAY(U1637)-1)*100/DAY(EOMONTH(U1637,0)),
IF(AND(F1637="Peretoe teenus",H1637&lt;[2]an!$M$37,S1637="kahepoolne vajaduspõhine",U1637&gt;=[2]an!$M$37,U1637&lt;=[2]an!$M$38,RANK(D1637,$D1637:$D1637)+COUNTIFS($D$2:D1637,D1637,$F$2:F1637,F1637)-1&gt;1),"",
IF(AND(F1637="Peretoe teenus",H1637&lt;[2]an!$M$37,S1637="kahepoolne vajaduspõhine",U1637&gt;[2]an!$M$38,RANK(D1637,$D1637:$D1637)+COUNTIFS($D$2:D1637,D1637,$F$2:F1637,F1637)-1=1),X1637,
IF(AND(F1637="Peretoe teenus",H1637&lt;[2]an!$M$37,S1637="kahepoolne vajaduspõhine",U1637&gt;[2]an!$M$38,RANK(D1637,$D1637:$D1637)+COUNTIFS($D$2:D1637,D1637,$F$2:F1637,F1637)-1&gt;1),"",X1637*W1637)))))))))))))),"")</f>
        <v/>
      </c>
      <c r="Z1637" s="18" t="str">
        <f t="shared" si="76"/>
        <v/>
      </c>
      <c r="AA1637" s="19" t="str">
        <f>IFERROR(VLOOKUP(E1637,[2]an!$A$3:$B$81,2,FALSE),"")</f>
        <v/>
      </c>
      <c r="AB1637" s="19" t="str">
        <f>IFERROR(VLOOKUP(AA1637,[2]an!$C$2:$D$16,2,FALSE),"")</f>
        <v/>
      </c>
      <c r="AC1637" s="20"/>
      <c r="AD1637" s="21" t="str">
        <f>IF(A1637=[2]an!$F$36,VLOOKUP([2]an!$F$36,[2]an!$F$36:$H$36,3,FALSE),IF(A1637=[2]an!$F$35,VLOOKUP([2]an!$F$35,[2]an!$F$35:$H$35,3,FALSE),IF(A1637=[2]an!$F$33,VLOOKUP([2]an!$F$33,[2]an!$F$33:$H$33,3,FALSE),IF(A1637=[2]an!$F$31,VLOOKUP([2]an!$F$31,[2]an!$F$31:$H$31,3,FALSE),""))))</f>
        <v/>
      </c>
    </row>
    <row r="1638" spans="6:30" x14ac:dyDescent="0.2">
      <c r="F1638" s="10"/>
      <c r="G1638" s="8" t="str">
        <f t="shared" si="77"/>
        <v/>
      </c>
      <c r="H1638" s="13"/>
      <c r="K1638" s="13"/>
      <c r="L1638" s="10"/>
      <c r="M1638" s="10"/>
      <c r="S1638" s="8" t="str">
        <f>IFERROR(VLOOKUP(D1638,[1]peretoe_teenus!$A$2:$L$2000,5,FALSE),"")</f>
        <v/>
      </c>
      <c r="U1638" s="13"/>
      <c r="V1638" s="15" t="str" cm="1">
        <f t="array" ref="V1638">IFERROR(IF(AND(F1638="Tugigrupp",RANK(K1638,$K1638:$K1638)+COUNTIFS($K$2:K1638,K1638,$L$2:L1638,L1638,$M$2:M1638,M1638,$I$2:I1638,I1638,$G$2:G1638,G1638,$F$2:F1638,F1638)-1=1),SUMPRODUCT(($F$2:$F$4154=F1638)*($G$2:$G$4154=G1638)*($K$2:$K$4154=K1638)*($I$2:$I$4154=I1638)*($L$2:$L$4154=L1638)*($M$2:$M$4154=M1638)),""),"")</f>
        <v/>
      </c>
      <c r="W1638" s="15" t="str">
        <f t="shared" si="75"/>
        <v/>
      </c>
      <c r="X1638" s="16" t="str">
        <f>IF(AND(A1638=[2]an!$G$38,F1638=[2]an!$E$40),[2]an!$G$40,IF(AND(A1638=[2]an!$G$38,F1638=[2]an!$E$41),[2]an!$G$41,IF(AND(A1638=[2]an!$G$38,F1638=[2]an!$E$39,H1638&gt;=[2]an!$M$37),[2]an!$G$39,
IF(AND(A1638=[2]an!$G$38,F1638=[2]an!$E$39,H1638&lt;[2]an!$M$37,S1638="kahepoolne vajaduspõhine",U1638=""),[2]an!$M$40,
IF(AND(A1638=[2]an!$G$38,F1638=[2]an!$E$39,H1638&lt;[2]an!$M$37,S1638="kahepoolne vajaduspõhine",U1638&lt;&gt;""),[2]an!$G$39,
IF(AND(A1638=[2]an!$G$38,F1638=[2]an!$E$39,H1638&lt;[2]an!$M$37,S1638&lt;&gt;"kahepoolne vajaduspõhine"),[2]an!$G$39,
IF(AND(A1638=[2]an!$G$38,F1638=[2]an!$E$42),[2]an!$G$42,
IF(AND(A1638=[2]an!$H$38,F1638=[2]an!$E$40),[2]an!$H$40,IF(AND(A1638=[2]an!$H$38,F1638=[2]an!$E$41),[2]an!$H$41,IF(AND(A1638=[2]an!$H$38,F1638=[2]an!$E$39,H1638&gt;=[2]an!$M$37),[2]an!$H$39,
IF(AND(A1638=[2]an!$H$38,F1638=[2]an!$E$39,H1638&lt;[2]an!$M$37,S1638="kahepoolne vajaduspõhine",U1638=""),[2]an!$M$40,
IF(AND(A1638=[2]an!$H$38,F1638=[2]an!$E$39,H1638&lt;[2]an!$M$37,S1638="kahepoolne vajaduspõhine",U1638&lt;&gt;""),[2]an!$H$39,
IF(AND(A1638=[2]an!$H$38,F1638=[2]an!$E$39,H1638&lt;[2]an!$M$37,S1638&lt;&gt;"kahepoolne vajaduspõhine"),[2]an!$H$39,
IF(AND(A1638=[2]an!$H$38,F1638=[2]an!$E$42),[2]an!$H$42,
IF(AND(A1638=[2]an!$I$38,F1638=[2]an!$E$40),[2]an!$I$40,IF(AND(A1638=[2]an!$I$38,F1638=[2]an!$E$41),[2]an!$I$41,IF(AND(A1638=[2]an!$I$38,F1638=[2]an!$E$39,H1638&gt;=[2]an!$M$37),[2]an!$I$39,
IF(AND(A1638=[2]an!$I$38,F1638=[2]an!$E$39,H1638&lt;[2]an!$M$37,S1638="kahepoolne vajaduspõhine",U1638=""),[2]an!$M$40,
IF(AND(A1638=[2]an!$I$38,F1638=[2]an!$E$39,H1638&lt;[2]an!$M$37,S1638="kahepoolne vajaduspõhine",U1638&lt;&gt;""),[2]an!$I$39,
IF(AND(A1638=[2]an!$I$38,F1638=[2]an!$E$39,H1638&lt;[2]an!$M$37,S1638&lt;&gt;"kahepoolne vajaduspõhine"),[2]an!$I$39,
IF(AND(A1638=[2]an!$I$38,F1638=[2]an!$E$42),[2]an!$I$42,
IF(AND(A1638=[2]an!$J$38,F1638=[2]an!$E$40),[2]an!$J$40,IF(AND(A1638=[2]an!$J$38,F1638=[2]an!$E$41),[2]an!$J$41,IF(AND(A1638=[2]an!$J$38,F1638=[2]an!$E$39,H1638&gt;=[2]an!$M$37),[2]an!$J$39,
IF(AND(A1638=[2]an!$J$38,F1638=[2]an!$E$39,H1638&lt;[2]an!$M$37,S1638="kahepoolne vajaduspõhine",U1638=""),[2]an!$M$40,
IF(AND(A1638=[2]an!$J$38,F1638=[2]an!$E$39,H1638&lt;[2]an!$M$37,S1638="kahepoolne vajaduspõhine",U1638&lt;&gt;""),[2]an!$J$39,
IF(AND(A1638=[2]an!$J$38,F1638=[2]an!$E$39,H1638&lt;[2]an!$M$37,S1638&lt;&gt;"kahepoolne vajaduspõhine"),[2]an!$J$39,
IF(AND(A1638=[2]an!$J$38,F1638=[2]an!$E$42),[2]an!$J$42,""))))))))))))))))))))))))))))</f>
        <v/>
      </c>
      <c r="Y1638" s="17" t="str">
        <f>IFERROR(IF(F1638="Tugigrupp",0,
IF(AND(F1638="Peretoe teenus",H1638&gt;=[2]an!$M$37,RANK(D1638,$D1638:$D1638)+COUNTIFS($D$2:D1638,D1638,$F$2:F1638,F1638)-1&gt;1),"",
IF(AND(F1638="Peretoe teenus",H1638&gt;=[2]an!$M$37,RANK(D1638,$D1638:$D1638)+COUNTIFS($D$2:D1638,D1638,$F$2:F1638,F1638)-1=1,MONTH(H1638)=MONTH(K1638)=TRUE,YEAR(H1638)=YEAR(K1638)=TRUE),((EOMONTH(H1638,0)-H1638+1)*X1638)/DAY(EOMONTH(H1638,0)),
IF(AND(F1638="Peretoe teenus",H1638&gt;=[2]an!$M$37,RANK(D1638,$D1638:$D1638)+COUNTIFS($D$2:D1638,D1638,$F$2:F1638,F1638)-1=1),X1638,
IF(AND(F1638="Peretoe teenus",H1638&lt;[2]an!$M$37,S1638&lt;&gt;"kahepoolne vajaduspõhine",RANK(D1638,$D1638:$D1638)+COUNTIFS($D$2:D1638,D1638,$F$2:F1638,F1638)-1=1),X1638,
IF(AND(F1638="Peretoe teenus",H1638&lt;[2]an!$M$37,S1638&lt;&gt;"kahepoolne vajaduspõhine",RANK(D1638,$D1638:$D1638)+COUNTIFS($D$2:D1638,D1638,$F$2:F1638,F1638)-1&gt;1),"",
IF(AND(F1638="Peretoe teenus",H1638&lt;[2]an!$M$37,S1638="kahepoolne vajaduspõhine",U1638="",RANK(D1638,$D1638:$D1638)+COUNTIFS($D$2:D1638,D1638,$F$2:F1638,F1638)-1=1),X1638,
IF(AND(F1638="Peretoe teenus",H1638&lt;[2]an!$M$37,S1638="kahepoolne vajaduspõhine",U1638="",RANK(D1638,$D1638:$D1638)+COUNTIFS($D$2:D1638,D1638,$F$2:F1638,F1638)-1&gt;1),"",
IF(AND(F1638="Peretoe teenus",H1638&lt;[2]an!$M$37,S1638="kahepoolne vajaduspõhine",U1638&lt;[2]an!$M$37,RANK(D1638,$D1638:$D1638)+COUNTIFS($D$2:D1638,D1638,$F$2:F1638,F1638)-1=1),X1638,
IF(AND(F1638="Peretoe teenus",H1638&lt;[2]an!$M$37,S1638="kahepoolne vajaduspõhine",U1638&lt;[2]an!$M$37,RANK(D1638,$D1638:$D1638)+COUNTIFS($D$2:D1638,D1638,$F$2:F1638,F1638)-1&gt;1),"",
IF(AND(F1638="Peretoe teenus",H1638&lt;[2]an!$M$37,S1638="kahepoolne vajaduspõhine",U1638&gt;=[2]an!$M$37,U1638&lt;=[2]an!$M$38,RANK(D1638,$D1638:$D1638)+COUNTIFS($D$2:D1638,D1638,$F$2:F1638,F1638)-1=1),
((EOMONTH(U1638,0)-U1638+1)*X1638)/DAY(EOMONTH(U1638,0))+(DAY(U1638)-1)*100/DAY(EOMONTH(U1638,0)),
IF(AND(F1638="Peretoe teenus",H1638&lt;[2]an!$M$37,S1638="kahepoolne vajaduspõhine",U1638&gt;=[2]an!$M$37,U1638&lt;=[2]an!$M$38,RANK(D1638,$D1638:$D1638)+COUNTIFS($D$2:D1638,D1638,$F$2:F1638,F1638)-1&gt;1),"",
IF(AND(F1638="Peretoe teenus",H1638&lt;[2]an!$M$37,S1638="kahepoolne vajaduspõhine",U1638&gt;[2]an!$M$38,RANK(D1638,$D1638:$D1638)+COUNTIFS($D$2:D1638,D1638,$F$2:F1638,F1638)-1=1),X1638,
IF(AND(F1638="Peretoe teenus",H1638&lt;[2]an!$M$37,S1638="kahepoolne vajaduspõhine",U1638&gt;[2]an!$M$38,RANK(D1638,$D1638:$D1638)+COUNTIFS($D$2:D1638,D1638,$F$2:F1638,F1638)-1&gt;1),"",X1638*W1638)))))))))))))),"")</f>
        <v/>
      </c>
      <c r="Z1638" s="18" t="str">
        <f t="shared" si="76"/>
        <v/>
      </c>
      <c r="AA1638" s="19" t="str">
        <f>IFERROR(VLOOKUP(E1638,[2]an!$A$3:$B$81,2,FALSE),"")</f>
        <v/>
      </c>
      <c r="AB1638" s="19" t="str">
        <f>IFERROR(VLOOKUP(AA1638,[2]an!$C$2:$D$16,2,FALSE),"")</f>
        <v/>
      </c>
      <c r="AC1638" s="20"/>
      <c r="AD1638" s="21" t="str">
        <f>IF(A1638=[2]an!$F$36,VLOOKUP([2]an!$F$36,[2]an!$F$36:$H$36,3,FALSE),IF(A1638=[2]an!$F$35,VLOOKUP([2]an!$F$35,[2]an!$F$35:$H$35,3,FALSE),IF(A1638=[2]an!$F$33,VLOOKUP([2]an!$F$33,[2]an!$F$33:$H$33,3,FALSE),IF(A1638=[2]an!$F$31,VLOOKUP([2]an!$F$31,[2]an!$F$31:$H$31,3,FALSE),""))))</f>
        <v/>
      </c>
    </row>
    <row r="1639" spans="6:30" x14ac:dyDescent="0.2">
      <c r="F1639" s="10"/>
      <c r="G1639" s="8" t="str">
        <f t="shared" si="77"/>
        <v/>
      </c>
      <c r="H1639" s="13"/>
      <c r="K1639" s="13"/>
      <c r="L1639" s="10"/>
      <c r="M1639" s="10"/>
      <c r="S1639" s="8" t="str">
        <f>IFERROR(VLOOKUP(D1639,[1]peretoe_teenus!$A$2:$L$2000,5,FALSE),"")</f>
        <v/>
      </c>
      <c r="U1639" s="13"/>
      <c r="V1639" s="15" t="str" cm="1">
        <f t="array" ref="V1639">IFERROR(IF(AND(F1639="Tugigrupp",RANK(K1639,$K1639:$K1639)+COUNTIFS($K$2:K1639,K1639,$L$2:L1639,L1639,$M$2:M1639,M1639,$I$2:I1639,I1639,$G$2:G1639,G1639,$F$2:F1639,F1639)-1=1),SUMPRODUCT(($F$2:$F$4154=F1639)*($G$2:$G$4154=G1639)*($K$2:$K$4154=K1639)*($I$2:$I$4154=I1639)*($L$2:$L$4154=L1639)*($M$2:$M$4154=M1639)),""),"")</f>
        <v/>
      </c>
      <c r="W1639" s="15" t="str">
        <f t="shared" si="75"/>
        <v/>
      </c>
      <c r="X1639" s="16" t="str">
        <f>IF(AND(A1639=[2]an!$G$38,F1639=[2]an!$E$40),[2]an!$G$40,IF(AND(A1639=[2]an!$G$38,F1639=[2]an!$E$41),[2]an!$G$41,IF(AND(A1639=[2]an!$G$38,F1639=[2]an!$E$39,H1639&gt;=[2]an!$M$37),[2]an!$G$39,
IF(AND(A1639=[2]an!$G$38,F1639=[2]an!$E$39,H1639&lt;[2]an!$M$37,S1639="kahepoolne vajaduspõhine",U1639=""),[2]an!$M$40,
IF(AND(A1639=[2]an!$G$38,F1639=[2]an!$E$39,H1639&lt;[2]an!$M$37,S1639="kahepoolne vajaduspõhine",U1639&lt;&gt;""),[2]an!$G$39,
IF(AND(A1639=[2]an!$G$38,F1639=[2]an!$E$39,H1639&lt;[2]an!$M$37,S1639&lt;&gt;"kahepoolne vajaduspõhine"),[2]an!$G$39,
IF(AND(A1639=[2]an!$G$38,F1639=[2]an!$E$42),[2]an!$G$42,
IF(AND(A1639=[2]an!$H$38,F1639=[2]an!$E$40),[2]an!$H$40,IF(AND(A1639=[2]an!$H$38,F1639=[2]an!$E$41),[2]an!$H$41,IF(AND(A1639=[2]an!$H$38,F1639=[2]an!$E$39,H1639&gt;=[2]an!$M$37),[2]an!$H$39,
IF(AND(A1639=[2]an!$H$38,F1639=[2]an!$E$39,H1639&lt;[2]an!$M$37,S1639="kahepoolne vajaduspõhine",U1639=""),[2]an!$M$40,
IF(AND(A1639=[2]an!$H$38,F1639=[2]an!$E$39,H1639&lt;[2]an!$M$37,S1639="kahepoolne vajaduspõhine",U1639&lt;&gt;""),[2]an!$H$39,
IF(AND(A1639=[2]an!$H$38,F1639=[2]an!$E$39,H1639&lt;[2]an!$M$37,S1639&lt;&gt;"kahepoolne vajaduspõhine"),[2]an!$H$39,
IF(AND(A1639=[2]an!$H$38,F1639=[2]an!$E$42),[2]an!$H$42,
IF(AND(A1639=[2]an!$I$38,F1639=[2]an!$E$40),[2]an!$I$40,IF(AND(A1639=[2]an!$I$38,F1639=[2]an!$E$41),[2]an!$I$41,IF(AND(A1639=[2]an!$I$38,F1639=[2]an!$E$39,H1639&gt;=[2]an!$M$37),[2]an!$I$39,
IF(AND(A1639=[2]an!$I$38,F1639=[2]an!$E$39,H1639&lt;[2]an!$M$37,S1639="kahepoolne vajaduspõhine",U1639=""),[2]an!$M$40,
IF(AND(A1639=[2]an!$I$38,F1639=[2]an!$E$39,H1639&lt;[2]an!$M$37,S1639="kahepoolne vajaduspõhine",U1639&lt;&gt;""),[2]an!$I$39,
IF(AND(A1639=[2]an!$I$38,F1639=[2]an!$E$39,H1639&lt;[2]an!$M$37,S1639&lt;&gt;"kahepoolne vajaduspõhine"),[2]an!$I$39,
IF(AND(A1639=[2]an!$I$38,F1639=[2]an!$E$42),[2]an!$I$42,
IF(AND(A1639=[2]an!$J$38,F1639=[2]an!$E$40),[2]an!$J$40,IF(AND(A1639=[2]an!$J$38,F1639=[2]an!$E$41),[2]an!$J$41,IF(AND(A1639=[2]an!$J$38,F1639=[2]an!$E$39,H1639&gt;=[2]an!$M$37),[2]an!$J$39,
IF(AND(A1639=[2]an!$J$38,F1639=[2]an!$E$39,H1639&lt;[2]an!$M$37,S1639="kahepoolne vajaduspõhine",U1639=""),[2]an!$M$40,
IF(AND(A1639=[2]an!$J$38,F1639=[2]an!$E$39,H1639&lt;[2]an!$M$37,S1639="kahepoolne vajaduspõhine",U1639&lt;&gt;""),[2]an!$J$39,
IF(AND(A1639=[2]an!$J$38,F1639=[2]an!$E$39,H1639&lt;[2]an!$M$37,S1639&lt;&gt;"kahepoolne vajaduspõhine"),[2]an!$J$39,
IF(AND(A1639=[2]an!$J$38,F1639=[2]an!$E$42),[2]an!$J$42,""))))))))))))))))))))))))))))</f>
        <v/>
      </c>
      <c r="Y1639" s="17" t="str">
        <f>IFERROR(IF(F1639="Tugigrupp",0,
IF(AND(F1639="Peretoe teenus",H1639&gt;=[2]an!$M$37,RANK(D1639,$D1639:$D1639)+COUNTIFS($D$2:D1639,D1639,$F$2:F1639,F1639)-1&gt;1),"",
IF(AND(F1639="Peretoe teenus",H1639&gt;=[2]an!$M$37,RANK(D1639,$D1639:$D1639)+COUNTIFS($D$2:D1639,D1639,$F$2:F1639,F1639)-1=1,MONTH(H1639)=MONTH(K1639)=TRUE,YEAR(H1639)=YEAR(K1639)=TRUE),((EOMONTH(H1639,0)-H1639+1)*X1639)/DAY(EOMONTH(H1639,0)),
IF(AND(F1639="Peretoe teenus",H1639&gt;=[2]an!$M$37,RANK(D1639,$D1639:$D1639)+COUNTIFS($D$2:D1639,D1639,$F$2:F1639,F1639)-1=1),X1639,
IF(AND(F1639="Peretoe teenus",H1639&lt;[2]an!$M$37,S1639&lt;&gt;"kahepoolne vajaduspõhine",RANK(D1639,$D1639:$D1639)+COUNTIFS($D$2:D1639,D1639,$F$2:F1639,F1639)-1=1),X1639,
IF(AND(F1639="Peretoe teenus",H1639&lt;[2]an!$M$37,S1639&lt;&gt;"kahepoolne vajaduspõhine",RANK(D1639,$D1639:$D1639)+COUNTIFS($D$2:D1639,D1639,$F$2:F1639,F1639)-1&gt;1),"",
IF(AND(F1639="Peretoe teenus",H1639&lt;[2]an!$M$37,S1639="kahepoolne vajaduspõhine",U1639="",RANK(D1639,$D1639:$D1639)+COUNTIFS($D$2:D1639,D1639,$F$2:F1639,F1639)-1=1),X1639,
IF(AND(F1639="Peretoe teenus",H1639&lt;[2]an!$M$37,S1639="kahepoolne vajaduspõhine",U1639="",RANK(D1639,$D1639:$D1639)+COUNTIFS($D$2:D1639,D1639,$F$2:F1639,F1639)-1&gt;1),"",
IF(AND(F1639="Peretoe teenus",H1639&lt;[2]an!$M$37,S1639="kahepoolne vajaduspõhine",U1639&lt;[2]an!$M$37,RANK(D1639,$D1639:$D1639)+COUNTIFS($D$2:D1639,D1639,$F$2:F1639,F1639)-1=1),X1639,
IF(AND(F1639="Peretoe teenus",H1639&lt;[2]an!$M$37,S1639="kahepoolne vajaduspõhine",U1639&lt;[2]an!$M$37,RANK(D1639,$D1639:$D1639)+COUNTIFS($D$2:D1639,D1639,$F$2:F1639,F1639)-1&gt;1),"",
IF(AND(F1639="Peretoe teenus",H1639&lt;[2]an!$M$37,S1639="kahepoolne vajaduspõhine",U1639&gt;=[2]an!$M$37,U1639&lt;=[2]an!$M$38,RANK(D1639,$D1639:$D1639)+COUNTIFS($D$2:D1639,D1639,$F$2:F1639,F1639)-1=1),
((EOMONTH(U1639,0)-U1639+1)*X1639)/DAY(EOMONTH(U1639,0))+(DAY(U1639)-1)*100/DAY(EOMONTH(U1639,0)),
IF(AND(F1639="Peretoe teenus",H1639&lt;[2]an!$M$37,S1639="kahepoolne vajaduspõhine",U1639&gt;=[2]an!$M$37,U1639&lt;=[2]an!$M$38,RANK(D1639,$D1639:$D1639)+COUNTIFS($D$2:D1639,D1639,$F$2:F1639,F1639)-1&gt;1),"",
IF(AND(F1639="Peretoe teenus",H1639&lt;[2]an!$M$37,S1639="kahepoolne vajaduspõhine",U1639&gt;[2]an!$M$38,RANK(D1639,$D1639:$D1639)+COUNTIFS($D$2:D1639,D1639,$F$2:F1639,F1639)-1=1),X1639,
IF(AND(F1639="Peretoe teenus",H1639&lt;[2]an!$M$37,S1639="kahepoolne vajaduspõhine",U1639&gt;[2]an!$M$38,RANK(D1639,$D1639:$D1639)+COUNTIFS($D$2:D1639,D1639,$F$2:F1639,F1639)-1&gt;1),"",X1639*W1639)))))))))))))),"")</f>
        <v/>
      </c>
      <c r="Z1639" s="18" t="str">
        <f t="shared" si="76"/>
        <v/>
      </c>
      <c r="AA1639" s="19" t="str">
        <f>IFERROR(VLOOKUP(E1639,[2]an!$A$3:$B$81,2,FALSE),"")</f>
        <v/>
      </c>
      <c r="AB1639" s="19" t="str">
        <f>IFERROR(VLOOKUP(AA1639,[2]an!$C$2:$D$16,2,FALSE),"")</f>
        <v/>
      </c>
      <c r="AC1639" s="20"/>
      <c r="AD1639" s="21" t="str">
        <f>IF(A1639=[2]an!$F$36,VLOOKUP([2]an!$F$36,[2]an!$F$36:$H$36,3,FALSE),IF(A1639=[2]an!$F$35,VLOOKUP([2]an!$F$35,[2]an!$F$35:$H$35,3,FALSE),IF(A1639=[2]an!$F$33,VLOOKUP([2]an!$F$33,[2]an!$F$33:$H$33,3,FALSE),IF(A1639=[2]an!$F$31,VLOOKUP([2]an!$F$31,[2]an!$F$31:$H$31,3,FALSE),""))))</f>
        <v/>
      </c>
    </row>
    <row r="1640" spans="6:30" x14ac:dyDescent="0.2">
      <c r="F1640" s="10"/>
      <c r="G1640" s="8" t="str">
        <f t="shared" si="77"/>
        <v/>
      </c>
      <c r="H1640" s="13"/>
      <c r="K1640" s="13"/>
      <c r="L1640" s="10"/>
      <c r="M1640" s="10"/>
      <c r="S1640" s="8" t="str">
        <f>IFERROR(VLOOKUP(D1640,[1]peretoe_teenus!$A$2:$L$2000,5,FALSE),"")</f>
        <v/>
      </c>
      <c r="U1640" s="13"/>
      <c r="V1640" s="15" t="str" cm="1">
        <f t="array" ref="V1640">IFERROR(IF(AND(F1640="Tugigrupp",RANK(K1640,$K1640:$K1640)+COUNTIFS($K$2:K1640,K1640,$L$2:L1640,L1640,$M$2:M1640,M1640,$I$2:I1640,I1640,$G$2:G1640,G1640,$F$2:F1640,F1640)-1=1),SUMPRODUCT(($F$2:$F$4154=F1640)*($G$2:$G$4154=G1640)*($K$2:$K$4154=K1640)*($I$2:$I$4154=I1640)*($L$2:$L$4154=L1640)*($M$2:$M$4154=M1640)),""),"")</f>
        <v/>
      </c>
      <c r="W1640" s="15" t="str">
        <f t="shared" si="75"/>
        <v/>
      </c>
      <c r="X1640" s="16" t="str">
        <f>IF(AND(A1640=[2]an!$G$38,F1640=[2]an!$E$40),[2]an!$G$40,IF(AND(A1640=[2]an!$G$38,F1640=[2]an!$E$41),[2]an!$G$41,IF(AND(A1640=[2]an!$G$38,F1640=[2]an!$E$39,H1640&gt;=[2]an!$M$37),[2]an!$G$39,
IF(AND(A1640=[2]an!$G$38,F1640=[2]an!$E$39,H1640&lt;[2]an!$M$37,S1640="kahepoolne vajaduspõhine",U1640=""),[2]an!$M$40,
IF(AND(A1640=[2]an!$G$38,F1640=[2]an!$E$39,H1640&lt;[2]an!$M$37,S1640="kahepoolne vajaduspõhine",U1640&lt;&gt;""),[2]an!$G$39,
IF(AND(A1640=[2]an!$G$38,F1640=[2]an!$E$39,H1640&lt;[2]an!$M$37,S1640&lt;&gt;"kahepoolne vajaduspõhine"),[2]an!$G$39,
IF(AND(A1640=[2]an!$G$38,F1640=[2]an!$E$42),[2]an!$G$42,
IF(AND(A1640=[2]an!$H$38,F1640=[2]an!$E$40),[2]an!$H$40,IF(AND(A1640=[2]an!$H$38,F1640=[2]an!$E$41),[2]an!$H$41,IF(AND(A1640=[2]an!$H$38,F1640=[2]an!$E$39,H1640&gt;=[2]an!$M$37),[2]an!$H$39,
IF(AND(A1640=[2]an!$H$38,F1640=[2]an!$E$39,H1640&lt;[2]an!$M$37,S1640="kahepoolne vajaduspõhine",U1640=""),[2]an!$M$40,
IF(AND(A1640=[2]an!$H$38,F1640=[2]an!$E$39,H1640&lt;[2]an!$M$37,S1640="kahepoolne vajaduspõhine",U1640&lt;&gt;""),[2]an!$H$39,
IF(AND(A1640=[2]an!$H$38,F1640=[2]an!$E$39,H1640&lt;[2]an!$M$37,S1640&lt;&gt;"kahepoolne vajaduspõhine"),[2]an!$H$39,
IF(AND(A1640=[2]an!$H$38,F1640=[2]an!$E$42),[2]an!$H$42,
IF(AND(A1640=[2]an!$I$38,F1640=[2]an!$E$40),[2]an!$I$40,IF(AND(A1640=[2]an!$I$38,F1640=[2]an!$E$41),[2]an!$I$41,IF(AND(A1640=[2]an!$I$38,F1640=[2]an!$E$39,H1640&gt;=[2]an!$M$37),[2]an!$I$39,
IF(AND(A1640=[2]an!$I$38,F1640=[2]an!$E$39,H1640&lt;[2]an!$M$37,S1640="kahepoolne vajaduspõhine",U1640=""),[2]an!$M$40,
IF(AND(A1640=[2]an!$I$38,F1640=[2]an!$E$39,H1640&lt;[2]an!$M$37,S1640="kahepoolne vajaduspõhine",U1640&lt;&gt;""),[2]an!$I$39,
IF(AND(A1640=[2]an!$I$38,F1640=[2]an!$E$39,H1640&lt;[2]an!$M$37,S1640&lt;&gt;"kahepoolne vajaduspõhine"),[2]an!$I$39,
IF(AND(A1640=[2]an!$I$38,F1640=[2]an!$E$42),[2]an!$I$42,
IF(AND(A1640=[2]an!$J$38,F1640=[2]an!$E$40),[2]an!$J$40,IF(AND(A1640=[2]an!$J$38,F1640=[2]an!$E$41),[2]an!$J$41,IF(AND(A1640=[2]an!$J$38,F1640=[2]an!$E$39,H1640&gt;=[2]an!$M$37),[2]an!$J$39,
IF(AND(A1640=[2]an!$J$38,F1640=[2]an!$E$39,H1640&lt;[2]an!$M$37,S1640="kahepoolne vajaduspõhine",U1640=""),[2]an!$M$40,
IF(AND(A1640=[2]an!$J$38,F1640=[2]an!$E$39,H1640&lt;[2]an!$M$37,S1640="kahepoolne vajaduspõhine",U1640&lt;&gt;""),[2]an!$J$39,
IF(AND(A1640=[2]an!$J$38,F1640=[2]an!$E$39,H1640&lt;[2]an!$M$37,S1640&lt;&gt;"kahepoolne vajaduspõhine"),[2]an!$J$39,
IF(AND(A1640=[2]an!$J$38,F1640=[2]an!$E$42),[2]an!$J$42,""))))))))))))))))))))))))))))</f>
        <v/>
      </c>
      <c r="Y1640" s="17" t="str">
        <f>IFERROR(IF(F1640="Tugigrupp",0,
IF(AND(F1640="Peretoe teenus",H1640&gt;=[2]an!$M$37,RANK(D1640,$D1640:$D1640)+COUNTIFS($D$2:D1640,D1640,$F$2:F1640,F1640)-1&gt;1),"",
IF(AND(F1640="Peretoe teenus",H1640&gt;=[2]an!$M$37,RANK(D1640,$D1640:$D1640)+COUNTIFS($D$2:D1640,D1640,$F$2:F1640,F1640)-1=1,MONTH(H1640)=MONTH(K1640)=TRUE,YEAR(H1640)=YEAR(K1640)=TRUE),((EOMONTH(H1640,0)-H1640+1)*X1640)/DAY(EOMONTH(H1640,0)),
IF(AND(F1640="Peretoe teenus",H1640&gt;=[2]an!$M$37,RANK(D1640,$D1640:$D1640)+COUNTIFS($D$2:D1640,D1640,$F$2:F1640,F1640)-1=1),X1640,
IF(AND(F1640="Peretoe teenus",H1640&lt;[2]an!$M$37,S1640&lt;&gt;"kahepoolne vajaduspõhine",RANK(D1640,$D1640:$D1640)+COUNTIFS($D$2:D1640,D1640,$F$2:F1640,F1640)-1=1),X1640,
IF(AND(F1640="Peretoe teenus",H1640&lt;[2]an!$M$37,S1640&lt;&gt;"kahepoolne vajaduspõhine",RANK(D1640,$D1640:$D1640)+COUNTIFS($D$2:D1640,D1640,$F$2:F1640,F1640)-1&gt;1),"",
IF(AND(F1640="Peretoe teenus",H1640&lt;[2]an!$M$37,S1640="kahepoolne vajaduspõhine",U1640="",RANK(D1640,$D1640:$D1640)+COUNTIFS($D$2:D1640,D1640,$F$2:F1640,F1640)-1=1),X1640,
IF(AND(F1640="Peretoe teenus",H1640&lt;[2]an!$M$37,S1640="kahepoolne vajaduspõhine",U1640="",RANK(D1640,$D1640:$D1640)+COUNTIFS($D$2:D1640,D1640,$F$2:F1640,F1640)-1&gt;1),"",
IF(AND(F1640="Peretoe teenus",H1640&lt;[2]an!$M$37,S1640="kahepoolne vajaduspõhine",U1640&lt;[2]an!$M$37,RANK(D1640,$D1640:$D1640)+COUNTIFS($D$2:D1640,D1640,$F$2:F1640,F1640)-1=1),X1640,
IF(AND(F1640="Peretoe teenus",H1640&lt;[2]an!$M$37,S1640="kahepoolne vajaduspõhine",U1640&lt;[2]an!$M$37,RANK(D1640,$D1640:$D1640)+COUNTIFS($D$2:D1640,D1640,$F$2:F1640,F1640)-1&gt;1),"",
IF(AND(F1640="Peretoe teenus",H1640&lt;[2]an!$M$37,S1640="kahepoolne vajaduspõhine",U1640&gt;=[2]an!$M$37,U1640&lt;=[2]an!$M$38,RANK(D1640,$D1640:$D1640)+COUNTIFS($D$2:D1640,D1640,$F$2:F1640,F1640)-1=1),
((EOMONTH(U1640,0)-U1640+1)*X1640)/DAY(EOMONTH(U1640,0))+(DAY(U1640)-1)*100/DAY(EOMONTH(U1640,0)),
IF(AND(F1640="Peretoe teenus",H1640&lt;[2]an!$M$37,S1640="kahepoolne vajaduspõhine",U1640&gt;=[2]an!$M$37,U1640&lt;=[2]an!$M$38,RANK(D1640,$D1640:$D1640)+COUNTIFS($D$2:D1640,D1640,$F$2:F1640,F1640)-1&gt;1),"",
IF(AND(F1640="Peretoe teenus",H1640&lt;[2]an!$M$37,S1640="kahepoolne vajaduspõhine",U1640&gt;[2]an!$M$38,RANK(D1640,$D1640:$D1640)+COUNTIFS($D$2:D1640,D1640,$F$2:F1640,F1640)-1=1),X1640,
IF(AND(F1640="Peretoe teenus",H1640&lt;[2]an!$M$37,S1640="kahepoolne vajaduspõhine",U1640&gt;[2]an!$M$38,RANK(D1640,$D1640:$D1640)+COUNTIFS($D$2:D1640,D1640,$F$2:F1640,F1640)-1&gt;1),"",X1640*W1640)))))))))))))),"")</f>
        <v/>
      </c>
      <c r="Z1640" s="18" t="str">
        <f t="shared" si="76"/>
        <v/>
      </c>
      <c r="AA1640" s="19" t="str">
        <f>IFERROR(VLOOKUP(E1640,[2]an!$A$3:$B$81,2,FALSE),"")</f>
        <v/>
      </c>
      <c r="AB1640" s="19" t="str">
        <f>IFERROR(VLOOKUP(AA1640,[2]an!$C$2:$D$16,2,FALSE),"")</f>
        <v/>
      </c>
      <c r="AC1640" s="20"/>
      <c r="AD1640" s="21" t="str">
        <f>IF(A1640=[2]an!$F$36,VLOOKUP([2]an!$F$36,[2]an!$F$36:$H$36,3,FALSE),IF(A1640=[2]an!$F$35,VLOOKUP([2]an!$F$35,[2]an!$F$35:$H$35,3,FALSE),IF(A1640=[2]an!$F$33,VLOOKUP([2]an!$F$33,[2]an!$F$33:$H$33,3,FALSE),IF(A1640=[2]an!$F$31,VLOOKUP([2]an!$F$31,[2]an!$F$31:$H$31,3,FALSE),""))))</f>
        <v/>
      </c>
    </row>
    <row r="1641" spans="6:30" x14ac:dyDescent="0.2">
      <c r="F1641" s="10"/>
      <c r="G1641" s="8" t="str">
        <f t="shared" si="77"/>
        <v/>
      </c>
      <c r="H1641" s="13"/>
      <c r="K1641" s="13"/>
      <c r="L1641" s="10"/>
      <c r="M1641" s="10"/>
      <c r="S1641" s="8" t="str">
        <f>IFERROR(VLOOKUP(D1641,[1]peretoe_teenus!$A$2:$L$2000,5,FALSE),"")</f>
        <v/>
      </c>
      <c r="U1641" s="13"/>
      <c r="V1641" s="15" t="str" cm="1">
        <f t="array" ref="V1641">IFERROR(IF(AND(F1641="Tugigrupp",RANK(K1641,$K1641:$K1641)+COUNTIFS($K$2:K1641,K1641,$L$2:L1641,L1641,$M$2:M1641,M1641,$I$2:I1641,I1641,$G$2:G1641,G1641,$F$2:F1641,F1641)-1=1),SUMPRODUCT(($F$2:$F$4154=F1641)*($G$2:$G$4154=G1641)*($K$2:$K$4154=K1641)*($I$2:$I$4154=I1641)*($L$2:$L$4154=L1641)*($M$2:$M$4154=M1641)),""),"")</f>
        <v/>
      </c>
      <c r="W1641" s="15" t="str">
        <f t="shared" si="75"/>
        <v/>
      </c>
      <c r="X1641" s="16" t="str">
        <f>IF(AND(A1641=[2]an!$G$38,F1641=[2]an!$E$40),[2]an!$G$40,IF(AND(A1641=[2]an!$G$38,F1641=[2]an!$E$41),[2]an!$G$41,IF(AND(A1641=[2]an!$G$38,F1641=[2]an!$E$39,H1641&gt;=[2]an!$M$37),[2]an!$G$39,
IF(AND(A1641=[2]an!$G$38,F1641=[2]an!$E$39,H1641&lt;[2]an!$M$37,S1641="kahepoolne vajaduspõhine",U1641=""),[2]an!$M$40,
IF(AND(A1641=[2]an!$G$38,F1641=[2]an!$E$39,H1641&lt;[2]an!$M$37,S1641="kahepoolne vajaduspõhine",U1641&lt;&gt;""),[2]an!$G$39,
IF(AND(A1641=[2]an!$G$38,F1641=[2]an!$E$39,H1641&lt;[2]an!$M$37,S1641&lt;&gt;"kahepoolne vajaduspõhine"),[2]an!$G$39,
IF(AND(A1641=[2]an!$G$38,F1641=[2]an!$E$42),[2]an!$G$42,
IF(AND(A1641=[2]an!$H$38,F1641=[2]an!$E$40),[2]an!$H$40,IF(AND(A1641=[2]an!$H$38,F1641=[2]an!$E$41),[2]an!$H$41,IF(AND(A1641=[2]an!$H$38,F1641=[2]an!$E$39,H1641&gt;=[2]an!$M$37),[2]an!$H$39,
IF(AND(A1641=[2]an!$H$38,F1641=[2]an!$E$39,H1641&lt;[2]an!$M$37,S1641="kahepoolne vajaduspõhine",U1641=""),[2]an!$M$40,
IF(AND(A1641=[2]an!$H$38,F1641=[2]an!$E$39,H1641&lt;[2]an!$M$37,S1641="kahepoolne vajaduspõhine",U1641&lt;&gt;""),[2]an!$H$39,
IF(AND(A1641=[2]an!$H$38,F1641=[2]an!$E$39,H1641&lt;[2]an!$M$37,S1641&lt;&gt;"kahepoolne vajaduspõhine"),[2]an!$H$39,
IF(AND(A1641=[2]an!$H$38,F1641=[2]an!$E$42),[2]an!$H$42,
IF(AND(A1641=[2]an!$I$38,F1641=[2]an!$E$40),[2]an!$I$40,IF(AND(A1641=[2]an!$I$38,F1641=[2]an!$E$41),[2]an!$I$41,IF(AND(A1641=[2]an!$I$38,F1641=[2]an!$E$39,H1641&gt;=[2]an!$M$37),[2]an!$I$39,
IF(AND(A1641=[2]an!$I$38,F1641=[2]an!$E$39,H1641&lt;[2]an!$M$37,S1641="kahepoolne vajaduspõhine",U1641=""),[2]an!$M$40,
IF(AND(A1641=[2]an!$I$38,F1641=[2]an!$E$39,H1641&lt;[2]an!$M$37,S1641="kahepoolne vajaduspõhine",U1641&lt;&gt;""),[2]an!$I$39,
IF(AND(A1641=[2]an!$I$38,F1641=[2]an!$E$39,H1641&lt;[2]an!$M$37,S1641&lt;&gt;"kahepoolne vajaduspõhine"),[2]an!$I$39,
IF(AND(A1641=[2]an!$I$38,F1641=[2]an!$E$42),[2]an!$I$42,
IF(AND(A1641=[2]an!$J$38,F1641=[2]an!$E$40),[2]an!$J$40,IF(AND(A1641=[2]an!$J$38,F1641=[2]an!$E$41),[2]an!$J$41,IF(AND(A1641=[2]an!$J$38,F1641=[2]an!$E$39,H1641&gt;=[2]an!$M$37),[2]an!$J$39,
IF(AND(A1641=[2]an!$J$38,F1641=[2]an!$E$39,H1641&lt;[2]an!$M$37,S1641="kahepoolne vajaduspõhine",U1641=""),[2]an!$M$40,
IF(AND(A1641=[2]an!$J$38,F1641=[2]an!$E$39,H1641&lt;[2]an!$M$37,S1641="kahepoolne vajaduspõhine",U1641&lt;&gt;""),[2]an!$J$39,
IF(AND(A1641=[2]an!$J$38,F1641=[2]an!$E$39,H1641&lt;[2]an!$M$37,S1641&lt;&gt;"kahepoolne vajaduspõhine"),[2]an!$J$39,
IF(AND(A1641=[2]an!$J$38,F1641=[2]an!$E$42),[2]an!$J$42,""))))))))))))))))))))))))))))</f>
        <v/>
      </c>
      <c r="Y1641" s="17" t="str">
        <f>IFERROR(IF(F1641="Tugigrupp",0,
IF(AND(F1641="Peretoe teenus",H1641&gt;=[2]an!$M$37,RANK(D1641,$D1641:$D1641)+COUNTIFS($D$2:D1641,D1641,$F$2:F1641,F1641)-1&gt;1),"",
IF(AND(F1641="Peretoe teenus",H1641&gt;=[2]an!$M$37,RANK(D1641,$D1641:$D1641)+COUNTIFS($D$2:D1641,D1641,$F$2:F1641,F1641)-1=1,MONTH(H1641)=MONTH(K1641)=TRUE,YEAR(H1641)=YEAR(K1641)=TRUE),((EOMONTH(H1641,0)-H1641+1)*X1641)/DAY(EOMONTH(H1641,0)),
IF(AND(F1641="Peretoe teenus",H1641&gt;=[2]an!$M$37,RANK(D1641,$D1641:$D1641)+COUNTIFS($D$2:D1641,D1641,$F$2:F1641,F1641)-1=1),X1641,
IF(AND(F1641="Peretoe teenus",H1641&lt;[2]an!$M$37,S1641&lt;&gt;"kahepoolne vajaduspõhine",RANK(D1641,$D1641:$D1641)+COUNTIFS($D$2:D1641,D1641,$F$2:F1641,F1641)-1=1),X1641,
IF(AND(F1641="Peretoe teenus",H1641&lt;[2]an!$M$37,S1641&lt;&gt;"kahepoolne vajaduspõhine",RANK(D1641,$D1641:$D1641)+COUNTIFS($D$2:D1641,D1641,$F$2:F1641,F1641)-1&gt;1),"",
IF(AND(F1641="Peretoe teenus",H1641&lt;[2]an!$M$37,S1641="kahepoolne vajaduspõhine",U1641="",RANK(D1641,$D1641:$D1641)+COUNTIFS($D$2:D1641,D1641,$F$2:F1641,F1641)-1=1),X1641,
IF(AND(F1641="Peretoe teenus",H1641&lt;[2]an!$M$37,S1641="kahepoolne vajaduspõhine",U1641="",RANK(D1641,$D1641:$D1641)+COUNTIFS($D$2:D1641,D1641,$F$2:F1641,F1641)-1&gt;1),"",
IF(AND(F1641="Peretoe teenus",H1641&lt;[2]an!$M$37,S1641="kahepoolne vajaduspõhine",U1641&lt;[2]an!$M$37,RANK(D1641,$D1641:$D1641)+COUNTIFS($D$2:D1641,D1641,$F$2:F1641,F1641)-1=1),X1641,
IF(AND(F1641="Peretoe teenus",H1641&lt;[2]an!$M$37,S1641="kahepoolne vajaduspõhine",U1641&lt;[2]an!$M$37,RANK(D1641,$D1641:$D1641)+COUNTIFS($D$2:D1641,D1641,$F$2:F1641,F1641)-1&gt;1),"",
IF(AND(F1641="Peretoe teenus",H1641&lt;[2]an!$M$37,S1641="kahepoolne vajaduspõhine",U1641&gt;=[2]an!$M$37,U1641&lt;=[2]an!$M$38,RANK(D1641,$D1641:$D1641)+COUNTIFS($D$2:D1641,D1641,$F$2:F1641,F1641)-1=1),
((EOMONTH(U1641,0)-U1641+1)*X1641)/DAY(EOMONTH(U1641,0))+(DAY(U1641)-1)*100/DAY(EOMONTH(U1641,0)),
IF(AND(F1641="Peretoe teenus",H1641&lt;[2]an!$M$37,S1641="kahepoolne vajaduspõhine",U1641&gt;=[2]an!$M$37,U1641&lt;=[2]an!$M$38,RANK(D1641,$D1641:$D1641)+COUNTIFS($D$2:D1641,D1641,$F$2:F1641,F1641)-1&gt;1),"",
IF(AND(F1641="Peretoe teenus",H1641&lt;[2]an!$M$37,S1641="kahepoolne vajaduspõhine",U1641&gt;[2]an!$M$38,RANK(D1641,$D1641:$D1641)+COUNTIFS($D$2:D1641,D1641,$F$2:F1641,F1641)-1=1),X1641,
IF(AND(F1641="Peretoe teenus",H1641&lt;[2]an!$M$37,S1641="kahepoolne vajaduspõhine",U1641&gt;[2]an!$M$38,RANK(D1641,$D1641:$D1641)+COUNTIFS($D$2:D1641,D1641,$F$2:F1641,F1641)-1&gt;1),"",X1641*W1641)))))))))))))),"")</f>
        <v/>
      </c>
      <c r="Z1641" s="18" t="str">
        <f t="shared" si="76"/>
        <v/>
      </c>
      <c r="AA1641" s="19" t="str">
        <f>IFERROR(VLOOKUP(E1641,[2]an!$A$3:$B$81,2,FALSE),"")</f>
        <v/>
      </c>
      <c r="AB1641" s="19" t="str">
        <f>IFERROR(VLOOKUP(AA1641,[2]an!$C$2:$D$16,2,FALSE),"")</f>
        <v/>
      </c>
      <c r="AC1641" s="20"/>
      <c r="AD1641" s="21" t="str">
        <f>IF(A1641=[2]an!$F$36,VLOOKUP([2]an!$F$36,[2]an!$F$36:$H$36,3,FALSE),IF(A1641=[2]an!$F$35,VLOOKUP([2]an!$F$35,[2]an!$F$35:$H$35,3,FALSE),IF(A1641=[2]an!$F$33,VLOOKUP([2]an!$F$33,[2]an!$F$33:$H$33,3,FALSE),IF(A1641=[2]an!$F$31,VLOOKUP([2]an!$F$31,[2]an!$F$31:$H$31,3,FALSE),""))))</f>
        <v/>
      </c>
    </row>
    <row r="1642" spans="6:30" x14ac:dyDescent="0.2">
      <c r="F1642" s="10"/>
      <c r="G1642" s="8" t="str">
        <f t="shared" si="77"/>
        <v/>
      </c>
      <c r="H1642" s="13"/>
      <c r="K1642" s="13"/>
      <c r="L1642" s="10"/>
      <c r="M1642" s="10"/>
      <c r="S1642" s="8" t="str">
        <f>IFERROR(VLOOKUP(D1642,[1]peretoe_teenus!$A$2:$L$2000,5,FALSE),"")</f>
        <v/>
      </c>
      <c r="U1642" s="13"/>
      <c r="V1642" s="15" t="str" cm="1">
        <f t="array" ref="V1642">IFERROR(IF(AND(F1642="Tugigrupp",RANK(K1642,$K1642:$K1642)+COUNTIFS($K$2:K1642,K1642,$L$2:L1642,L1642,$M$2:M1642,M1642,$I$2:I1642,I1642,$G$2:G1642,G1642,$F$2:F1642,F1642)-1=1),SUMPRODUCT(($F$2:$F$4154=F1642)*($G$2:$G$4154=G1642)*($K$2:$K$4154=K1642)*($I$2:$I$4154=I1642)*($L$2:$L$4154=L1642)*($M$2:$M$4154=M1642)),""),"")</f>
        <v/>
      </c>
      <c r="W1642" s="15" t="str">
        <f t="shared" si="75"/>
        <v/>
      </c>
      <c r="X1642" s="16" t="str">
        <f>IF(AND(A1642=[2]an!$G$38,F1642=[2]an!$E$40),[2]an!$G$40,IF(AND(A1642=[2]an!$G$38,F1642=[2]an!$E$41),[2]an!$G$41,IF(AND(A1642=[2]an!$G$38,F1642=[2]an!$E$39,H1642&gt;=[2]an!$M$37),[2]an!$G$39,
IF(AND(A1642=[2]an!$G$38,F1642=[2]an!$E$39,H1642&lt;[2]an!$M$37,S1642="kahepoolne vajaduspõhine",U1642=""),[2]an!$M$40,
IF(AND(A1642=[2]an!$G$38,F1642=[2]an!$E$39,H1642&lt;[2]an!$M$37,S1642="kahepoolne vajaduspõhine",U1642&lt;&gt;""),[2]an!$G$39,
IF(AND(A1642=[2]an!$G$38,F1642=[2]an!$E$39,H1642&lt;[2]an!$M$37,S1642&lt;&gt;"kahepoolne vajaduspõhine"),[2]an!$G$39,
IF(AND(A1642=[2]an!$G$38,F1642=[2]an!$E$42),[2]an!$G$42,
IF(AND(A1642=[2]an!$H$38,F1642=[2]an!$E$40),[2]an!$H$40,IF(AND(A1642=[2]an!$H$38,F1642=[2]an!$E$41),[2]an!$H$41,IF(AND(A1642=[2]an!$H$38,F1642=[2]an!$E$39,H1642&gt;=[2]an!$M$37),[2]an!$H$39,
IF(AND(A1642=[2]an!$H$38,F1642=[2]an!$E$39,H1642&lt;[2]an!$M$37,S1642="kahepoolne vajaduspõhine",U1642=""),[2]an!$M$40,
IF(AND(A1642=[2]an!$H$38,F1642=[2]an!$E$39,H1642&lt;[2]an!$M$37,S1642="kahepoolne vajaduspõhine",U1642&lt;&gt;""),[2]an!$H$39,
IF(AND(A1642=[2]an!$H$38,F1642=[2]an!$E$39,H1642&lt;[2]an!$M$37,S1642&lt;&gt;"kahepoolne vajaduspõhine"),[2]an!$H$39,
IF(AND(A1642=[2]an!$H$38,F1642=[2]an!$E$42),[2]an!$H$42,
IF(AND(A1642=[2]an!$I$38,F1642=[2]an!$E$40),[2]an!$I$40,IF(AND(A1642=[2]an!$I$38,F1642=[2]an!$E$41),[2]an!$I$41,IF(AND(A1642=[2]an!$I$38,F1642=[2]an!$E$39,H1642&gt;=[2]an!$M$37),[2]an!$I$39,
IF(AND(A1642=[2]an!$I$38,F1642=[2]an!$E$39,H1642&lt;[2]an!$M$37,S1642="kahepoolne vajaduspõhine",U1642=""),[2]an!$M$40,
IF(AND(A1642=[2]an!$I$38,F1642=[2]an!$E$39,H1642&lt;[2]an!$M$37,S1642="kahepoolne vajaduspõhine",U1642&lt;&gt;""),[2]an!$I$39,
IF(AND(A1642=[2]an!$I$38,F1642=[2]an!$E$39,H1642&lt;[2]an!$M$37,S1642&lt;&gt;"kahepoolne vajaduspõhine"),[2]an!$I$39,
IF(AND(A1642=[2]an!$I$38,F1642=[2]an!$E$42),[2]an!$I$42,
IF(AND(A1642=[2]an!$J$38,F1642=[2]an!$E$40),[2]an!$J$40,IF(AND(A1642=[2]an!$J$38,F1642=[2]an!$E$41),[2]an!$J$41,IF(AND(A1642=[2]an!$J$38,F1642=[2]an!$E$39,H1642&gt;=[2]an!$M$37),[2]an!$J$39,
IF(AND(A1642=[2]an!$J$38,F1642=[2]an!$E$39,H1642&lt;[2]an!$M$37,S1642="kahepoolne vajaduspõhine",U1642=""),[2]an!$M$40,
IF(AND(A1642=[2]an!$J$38,F1642=[2]an!$E$39,H1642&lt;[2]an!$M$37,S1642="kahepoolne vajaduspõhine",U1642&lt;&gt;""),[2]an!$J$39,
IF(AND(A1642=[2]an!$J$38,F1642=[2]an!$E$39,H1642&lt;[2]an!$M$37,S1642&lt;&gt;"kahepoolne vajaduspõhine"),[2]an!$J$39,
IF(AND(A1642=[2]an!$J$38,F1642=[2]an!$E$42),[2]an!$J$42,""))))))))))))))))))))))))))))</f>
        <v/>
      </c>
      <c r="Y1642" s="17" t="str">
        <f>IFERROR(IF(F1642="Tugigrupp",0,
IF(AND(F1642="Peretoe teenus",H1642&gt;=[2]an!$M$37,RANK(D1642,$D1642:$D1642)+COUNTIFS($D$2:D1642,D1642,$F$2:F1642,F1642)-1&gt;1),"",
IF(AND(F1642="Peretoe teenus",H1642&gt;=[2]an!$M$37,RANK(D1642,$D1642:$D1642)+COUNTIFS($D$2:D1642,D1642,$F$2:F1642,F1642)-1=1,MONTH(H1642)=MONTH(K1642)=TRUE,YEAR(H1642)=YEAR(K1642)=TRUE),((EOMONTH(H1642,0)-H1642+1)*X1642)/DAY(EOMONTH(H1642,0)),
IF(AND(F1642="Peretoe teenus",H1642&gt;=[2]an!$M$37,RANK(D1642,$D1642:$D1642)+COUNTIFS($D$2:D1642,D1642,$F$2:F1642,F1642)-1=1),X1642,
IF(AND(F1642="Peretoe teenus",H1642&lt;[2]an!$M$37,S1642&lt;&gt;"kahepoolne vajaduspõhine",RANK(D1642,$D1642:$D1642)+COUNTIFS($D$2:D1642,D1642,$F$2:F1642,F1642)-1=1),X1642,
IF(AND(F1642="Peretoe teenus",H1642&lt;[2]an!$M$37,S1642&lt;&gt;"kahepoolne vajaduspõhine",RANK(D1642,$D1642:$D1642)+COUNTIFS($D$2:D1642,D1642,$F$2:F1642,F1642)-1&gt;1),"",
IF(AND(F1642="Peretoe teenus",H1642&lt;[2]an!$M$37,S1642="kahepoolne vajaduspõhine",U1642="",RANK(D1642,$D1642:$D1642)+COUNTIFS($D$2:D1642,D1642,$F$2:F1642,F1642)-1=1),X1642,
IF(AND(F1642="Peretoe teenus",H1642&lt;[2]an!$M$37,S1642="kahepoolne vajaduspõhine",U1642="",RANK(D1642,$D1642:$D1642)+COUNTIFS($D$2:D1642,D1642,$F$2:F1642,F1642)-1&gt;1),"",
IF(AND(F1642="Peretoe teenus",H1642&lt;[2]an!$M$37,S1642="kahepoolne vajaduspõhine",U1642&lt;[2]an!$M$37,RANK(D1642,$D1642:$D1642)+COUNTIFS($D$2:D1642,D1642,$F$2:F1642,F1642)-1=1),X1642,
IF(AND(F1642="Peretoe teenus",H1642&lt;[2]an!$M$37,S1642="kahepoolne vajaduspõhine",U1642&lt;[2]an!$M$37,RANK(D1642,$D1642:$D1642)+COUNTIFS($D$2:D1642,D1642,$F$2:F1642,F1642)-1&gt;1),"",
IF(AND(F1642="Peretoe teenus",H1642&lt;[2]an!$M$37,S1642="kahepoolne vajaduspõhine",U1642&gt;=[2]an!$M$37,U1642&lt;=[2]an!$M$38,RANK(D1642,$D1642:$D1642)+COUNTIFS($D$2:D1642,D1642,$F$2:F1642,F1642)-1=1),
((EOMONTH(U1642,0)-U1642+1)*X1642)/DAY(EOMONTH(U1642,0))+(DAY(U1642)-1)*100/DAY(EOMONTH(U1642,0)),
IF(AND(F1642="Peretoe teenus",H1642&lt;[2]an!$M$37,S1642="kahepoolne vajaduspõhine",U1642&gt;=[2]an!$M$37,U1642&lt;=[2]an!$M$38,RANK(D1642,$D1642:$D1642)+COUNTIFS($D$2:D1642,D1642,$F$2:F1642,F1642)-1&gt;1),"",
IF(AND(F1642="Peretoe teenus",H1642&lt;[2]an!$M$37,S1642="kahepoolne vajaduspõhine",U1642&gt;[2]an!$M$38,RANK(D1642,$D1642:$D1642)+COUNTIFS($D$2:D1642,D1642,$F$2:F1642,F1642)-1=1),X1642,
IF(AND(F1642="Peretoe teenus",H1642&lt;[2]an!$M$37,S1642="kahepoolne vajaduspõhine",U1642&gt;[2]an!$M$38,RANK(D1642,$D1642:$D1642)+COUNTIFS($D$2:D1642,D1642,$F$2:F1642,F1642)-1&gt;1),"",X1642*W1642)))))))))))))),"")</f>
        <v/>
      </c>
      <c r="Z1642" s="18" t="str">
        <f t="shared" si="76"/>
        <v/>
      </c>
      <c r="AA1642" s="19" t="str">
        <f>IFERROR(VLOOKUP(E1642,[2]an!$A$3:$B$81,2,FALSE),"")</f>
        <v/>
      </c>
      <c r="AB1642" s="19" t="str">
        <f>IFERROR(VLOOKUP(AA1642,[2]an!$C$2:$D$16,2,FALSE),"")</f>
        <v/>
      </c>
      <c r="AC1642" s="20"/>
      <c r="AD1642" s="21" t="str">
        <f>IF(A1642=[2]an!$F$36,VLOOKUP([2]an!$F$36,[2]an!$F$36:$H$36,3,FALSE),IF(A1642=[2]an!$F$35,VLOOKUP([2]an!$F$35,[2]an!$F$35:$H$35,3,FALSE),IF(A1642=[2]an!$F$33,VLOOKUP([2]an!$F$33,[2]an!$F$33:$H$33,3,FALSE),IF(A1642=[2]an!$F$31,VLOOKUP([2]an!$F$31,[2]an!$F$31:$H$31,3,FALSE),""))))</f>
        <v/>
      </c>
    </row>
    <row r="1643" spans="6:30" x14ac:dyDescent="0.2">
      <c r="F1643" s="10"/>
      <c r="G1643" s="8" t="str">
        <f t="shared" si="77"/>
        <v/>
      </c>
      <c r="H1643" s="13"/>
      <c r="K1643" s="13"/>
      <c r="L1643" s="10"/>
      <c r="M1643" s="10"/>
      <c r="S1643" s="8" t="str">
        <f>IFERROR(VLOOKUP(D1643,[1]peretoe_teenus!$A$2:$L$2000,5,FALSE),"")</f>
        <v/>
      </c>
      <c r="U1643" s="13"/>
      <c r="V1643" s="15" t="str" cm="1">
        <f t="array" ref="V1643">IFERROR(IF(AND(F1643="Tugigrupp",RANK(K1643,$K1643:$K1643)+COUNTIFS($K$2:K1643,K1643,$L$2:L1643,L1643,$M$2:M1643,M1643,$I$2:I1643,I1643,$G$2:G1643,G1643,$F$2:F1643,F1643)-1=1),SUMPRODUCT(($F$2:$F$4154=F1643)*($G$2:$G$4154=G1643)*($K$2:$K$4154=K1643)*($I$2:$I$4154=I1643)*($L$2:$L$4154=L1643)*($M$2:$M$4154=M1643)),""),"")</f>
        <v/>
      </c>
      <c r="W1643" s="15" t="str">
        <f t="shared" si="75"/>
        <v/>
      </c>
      <c r="X1643" s="16" t="str">
        <f>IF(AND(A1643=[2]an!$G$38,F1643=[2]an!$E$40),[2]an!$G$40,IF(AND(A1643=[2]an!$G$38,F1643=[2]an!$E$41),[2]an!$G$41,IF(AND(A1643=[2]an!$G$38,F1643=[2]an!$E$39,H1643&gt;=[2]an!$M$37),[2]an!$G$39,
IF(AND(A1643=[2]an!$G$38,F1643=[2]an!$E$39,H1643&lt;[2]an!$M$37,S1643="kahepoolne vajaduspõhine",U1643=""),[2]an!$M$40,
IF(AND(A1643=[2]an!$G$38,F1643=[2]an!$E$39,H1643&lt;[2]an!$M$37,S1643="kahepoolne vajaduspõhine",U1643&lt;&gt;""),[2]an!$G$39,
IF(AND(A1643=[2]an!$G$38,F1643=[2]an!$E$39,H1643&lt;[2]an!$M$37,S1643&lt;&gt;"kahepoolne vajaduspõhine"),[2]an!$G$39,
IF(AND(A1643=[2]an!$G$38,F1643=[2]an!$E$42),[2]an!$G$42,
IF(AND(A1643=[2]an!$H$38,F1643=[2]an!$E$40),[2]an!$H$40,IF(AND(A1643=[2]an!$H$38,F1643=[2]an!$E$41),[2]an!$H$41,IF(AND(A1643=[2]an!$H$38,F1643=[2]an!$E$39,H1643&gt;=[2]an!$M$37),[2]an!$H$39,
IF(AND(A1643=[2]an!$H$38,F1643=[2]an!$E$39,H1643&lt;[2]an!$M$37,S1643="kahepoolne vajaduspõhine",U1643=""),[2]an!$M$40,
IF(AND(A1643=[2]an!$H$38,F1643=[2]an!$E$39,H1643&lt;[2]an!$M$37,S1643="kahepoolne vajaduspõhine",U1643&lt;&gt;""),[2]an!$H$39,
IF(AND(A1643=[2]an!$H$38,F1643=[2]an!$E$39,H1643&lt;[2]an!$M$37,S1643&lt;&gt;"kahepoolne vajaduspõhine"),[2]an!$H$39,
IF(AND(A1643=[2]an!$H$38,F1643=[2]an!$E$42),[2]an!$H$42,
IF(AND(A1643=[2]an!$I$38,F1643=[2]an!$E$40),[2]an!$I$40,IF(AND(A1643=[2]an!$I$38,F1643=[2]an!$E$41),[2]an!$I$41,IF(AND(A1643=[2]an!$I$38,F1643=[2]an!$E$39,H1643&gt;=[2]an!$M$37),[2]an!$I$39,
IF(AND(A1643=[2]an!$I$38,F1643=[2]an!$E$39,H1643&lt;[2]an!$M$37,S1643="kahepoolne vajaduspõhine",U1643=""),[2]an!$M$40,
IF(AND(A1643=[2]an!$I$38,F1643=[2]an!$E$39,H1643&lt;[2]an!$M$37,S1643="kahepoolne vajaduspõhine",U1643&lt;&gt;""),[2]an!$I$39,
IF(AND(A1643=[2]an!$I$38,F1643=[2]an!$E$39,H1643&lt;[2]an!$M$37,S1643&lt;&gt;"kahepoolne vajaduspõhine"),[2]an!$I$39,
IF(AND(A1643=[2]an!$I$38,F1643=[2]an!$E$42),[2]an!$I$42,
IF(AND(A1643=[2]an!$J$38,F1643=[2]an!$E$40),[2]an!$J$40,IF(AND(A1643=[2]an!$J$38,F1643=[2]an!$E$41),[2]an!$J$41,IF(AND(A1643=[2]an!$J$38,F1643=[2]an!$E$39,H1643&gt;=[2]an!$M$37),[2]an!$J$39,
IF(AND(A1643=[2]an!$J$38,F1643=[2]an!$E$39,H1643&lt;[2]an!$M$37,S1643="kahepoolne vajaduspõhine",U1643=""),[2]an!$M$40,
IF(AND(A1643=[2]an!$J$38,F1643=[2]an!$E$39,H1643&lt;[2]an!$M$37,S1643="kahepoolne vajaduspõhine",U1643&lt;&gt;""),[2]an!$J$39,
IF(AND(A1643=[2]an!$J$38,F1643=[2]an!$E$39,H1643&lt;[2]an!$M$37,S1643&lt;&gt;"kahepoolne vajaduspõhine"),[2]an!$J$39,
IF(AND(A1643=[2]an!$J$38,F1643=[2]an!$E$42),[2]an!$J$42,""))))))))))))))))))))))))))))</f>
        <v/>
      </c>
      <c r="Y1643" s="17" t="str">
        <f>IFERROR(IF(F1643="Tugigrupp",0,
IF(AND(F1643="Peretoe teenus",H1643&gt;=[2]an!$M$37,RANK(D1643,$D1643:$D1643)+COUNTIFS($D$2:D1643,D1643,$F$2:F1643,F1643)-1&gt;1),"",
IF(AND(F1643="Peretoe teenus",H1643&gt;=[2]an!$M$37,RANK(D1643,$D1643:$D1643)+COUNTIFS($D$2:D1643,D1643,$F$2:F1643,F1643)-1=1,MONTH(H1643)=MONTH(K1643)=TRUE,YEAR(H1643)=YEAR(K1643)=TRUE),((EOMONTH(H1643,0)-H1643+1)*X1643)/DAY(EOMONTH(H1643,0)),
IF(AND(F1643="Peretoe teenus",H1643&gt;=[2]an!$M$37,RANK(D1643,$D1643:$D1643)+COUNTIFS($D$2:D1643,D1643,$F$2:F1643,F1643)-1=1),X1643,
IF(AND(F1643="Peretoe teenus",H1643&lt;[2]an!$M$37,S1643&lt;&gt;"kahepoolne vajaduspõhine",RANK(D1643,$D1643:$D1643)+COUNTIFS($D$2:D1643,D1643,$F$2:F1643,F1643)-1=1),X1643,
IF(AND(F1643="Peretoe teenus",H1643&lt;[2]an!$M$37,S1643&lt;&gt;"kahepoolne vajaduspõhine",RANK(D1643,$D1643:$D1643)+COUNTIFS($D$2:D1643,D1643,$F$2:F1643,F1643)-1&gt;1),"",
IF(AND(F1643="Peretoe teenus",H1643&lt;[2]an!$M$37,S1643="kahepoolne vajaduspõhine",U1643="",RANK(D1643,$D1643:$D1643)+COUNTIFS($D$2:D1643,D1643,$F$2:F1643,F1643)-1=1),X1643,
IF(AND(F1643="Peretoe teenus",H1643&lt;[2]an!$M$37,S1643="kahepoolne vajaduspõhine",U1643="",RANK(D1643,$D1643:$D1643)+COUNTIFS($D$2:D1643,D1643,$F$2:F1643,F1643)-1&gt;1),"",
IF(AND(F1643="Peretoe teenus",H1643&lt;[2]an!$M$37,S1643="kahepoolne vajaduspõhine",U1643&lt;[2]an!$M$37,RANK(D1643,$D1643:$D1643)+COUNTIFS($D$2:D1643,D1643,$F$2:F1643,F1643)-1=1),X1643,
IF(AND(F1643="Peretoe teenus",H1643&lt;[2]an!$M$37,S1643="kahepoolne vajaduspõhine",U1643&lt;[2]an!$M$37,RANK(D1643,$D1643:$D1643)+COUNTIFS($D$2:D1643,D1643,$F$2:F1643,F1643)-1&gt;1),"",
IF(AND(F1643="Peretoe teenus",H1643&lt;[2]an!$M$37,S1643="kahepoolne vajaduspõhine",U1643&gt;=[2]an!$M$37,U1643&lt;=[2]an!$M$38,RANK(D1643,$D1643:$D1643)+COUNTIFS($D$2:D1643,D1643,$F$2:F1643,F1643)-1=1),
((EOMONTH(U1643,0)-U1643+1)*X1643)/DAY(EOMONTH(U1643,0))+(DAY(U1643)-1)*100/DAY(EOMONTH(U1643,0)),
IF(AND(F1643="Peretoe teenus",H1643&lt;[2]an!$M$37,S1643="kahepoolne vajaduspõhine",U1643&gt;=[2]an!$M$37,U1643&lt;=[2]an!$M$38,RANK(D1643,$D1643:$D1643)+COUNTIFS($D$2:D1643,D1643,$F$2:F1643,F1643)-1&gt;1),"",
IF(AND(F1643="Peretoe teenus",H1643&lt;[2]an!$M$37,S1643="kahepoolne vajaduspõhine",U1643&gt;[2]an!$M$38,RANK(D1643,$D1643:$D1643)+COUNTIFS($D$2:D1643,D1643,$F$2:F1643,F1643)-1=1),X1643,
IF(AND(F1643="Peretoe teenus",H1643&lt;[2]an!$M$37,S1643="kahepoolne vajaduspõhine",U1643&gt;[2]an!$M$38,RANK(D1643,$D1643:$D1643)+COUNTIFS($D$2:D1643,D1643,$F$2:F1643,F1643)-1&gt;1),"",X1643*W1643)))))))))))))),"")</f>
        <v/>
      </c>
      <c r="Z1643" s="18" t="str">
        <f t="shared" si="76"/>
        <v/>
      </c>
      <c r="AA1643" s="19" t="str">
        <f>IFERROR(VLOOKUP(E1643,[2]an!$A$3:$B$81,2,FALSE),"")</f>
        <v/>
      </c>
      <c r="AB1643" s="19" t="str">
        <f>IFERROR(VLOOKUP(AA1643,[2]an!$C$2:$D$16,2,FALSE),"")</f>
        <v/>
      </c>
      <c r="AC1643" s="20"/>
      <c r="AD1643" s="21" t="str">
        <f>IF(A1643=[2]an!$F$36,VLOOKUP([2]an!$F$36,[2]an!$F$36:$H$36,3,FALSE),IF(A1643=[2]an!$F$35,VLOOKUP([2]an!$F$35,[2]an!$F$35:$H$35,3,FALSE),IF(A1643=[2]an!$F$33,VLOOKUP([2]an!$F$33,[2]an!$F$33:$H$33,3,FALSE),IF(A1643=[2]an!$F$31,VLOOKUP([2]an!$F$31,[2]an!$F$31:$H$31,3,FALSE),""))))</f>
        <v/>
      </c>
    </row>
    <row r="1644" spans="6:30" x14ac:dyDescent="0.2">
      <c r="F1644" s="10"/>
      <c r="G1644" s="8" t="str">
        <f t="shared" si="77"/>
        <v/>
      </c>
      <c r="H1644" s="13"/>
      <c r="K1644" s="13"/>
      <c r="L1644" s="10"/>
      <c r="M1644" s="10"/>
      <c r="S1644" s="8" t="str">
        <f>IFERROR(VLOOKUP(D1644,[1]peretoe_teenus!$A$2:$L$2000,5,FALSE),"")</f>
        <v/>
      </c>
      <c r="U1644" s="13"/>
      <c r="V1644" s="15" t="str" cm="1">
        <f t="array" ref="V1644">IFERROR(IF(AND(F1644="Tugigrupp",RANK(K1644,$K1644:$K1644)+COUNTIFS($K$2:K1644,K1644,$L$2:L1644,L1644,$M$2:M1644,M1644,$I$2:I1644,I1644,$G$2:G1644,G1644,$F$2:F1644,F1644)-1=1),SUMPRODUCT(($F$2:$F$4154=F1644)*($G$2:$G$4154=G1644)*($K$2:$K$4154=K1644)*($I$2:$I$4154=I1644)*($L$2:$L$4154=L1644)*($M$2:$M$4154=M1644)),""),"")</f>
        <v/>
      </c>
      <c r="W1644" s="15" t="str">
        <f t="shared" si="75"/>
        <v/>
      </c>
      <c r="X1644" s="16" t="str">
        <f>IF(AND(A1644=[2]an!$G$38,F1644=[2]an!$E$40),[2]an!$G$40,IF(AND(A1644=[2]an!$G$38,F1644=[2]an!$E$41),[2]an!$G$41,IF(AND(A1644=[2]an!$G$38,F1644=[2]an!$E$39,H1644&gt;=[2]an!$M$37),[2]an!$G$39,
IF(AND(A1644=[2]an!$G$38,F1644=[2]an!$E$39,H1644&lt;[2]an!$M$37,S1644="kahepoolne vajaduspõhine",U1644=""),[2]an!$M$40,
IF(AND(A1644=[2]an!$G$38,F1644=[2]an!$E$39,H1644&lt;[2]an!$M$37,S1644="kahepoolne vajaduspõhine",U1644&lt;&gt;""),[2]an!$G$39,
IF(AND(A1644=[2]an!$G$38,F1644=[2]an!$E$39,H1644&lt;[2]an!$M$37,S1644&lt;&gt;"kahepoolne vajaduspõhine"),[2]an!$G$39,
IF(AND(A1644=[2]an!$G$38,F1644=[2]an!$E$42),[2]an!$G$42,
IF(AND(A1644=[2]an!$H$38,F1644=[2]an!$E$40),[2]an!$H$40,IF(AND(A1644=[2]an!$H$38,F1644=[2]an!$E$41),[2]an!$H$41,IF(AND(A1644=[2]an!$H$38,F1644=[2]an!$E$39,H1644&gt;=[2]an!$M$37),[2]an!$H$39,
IF(AND(A1644=[2]an!$H$38,F1644=[2]an!$E$39,H1644&lt;[2]an!$M$37,S1644="kahepoolne vajaduspõhine",U1644=""),[2]an!$M$40,
IF(AND(A1644=[2]an!$H$38,F1644=[2]an!$E$39,H1644&lt;[2]an!$M$37,S1644="kahepoolne vajaduspõhine",U1644&lt;&gt;""),[2]an!$H$39,
IF(AND(A1644=[2]an!$H$38,F1644=[2]an!$E$39,H1644&lt;[2]an!$M$37,S1644&lt;&gt;"kahepoolne vajaduspõhine"),[2]an!$H$39,
IF(AND(A1644=[2]an!$H$38,F1644=[2]an!$E$42),[2]an!$H$42,
IF(AND(A1644=[2]an!$I$38,F1644=[2]an!$E$40),[2]an!$I$40,IF(AND(A1644=[2]an!$I$38,F1644=[2]an!$E$41),[2]an!$I$41,IF(AND(A1644=[2]an!$I$38,F1644=[2]an!$E$39,H1644&gt;=[2]an!$M$37),[2]an!$I$39,
IF(AND(A1644=[2]an!$I$38,F1644=[2]an!$E$39,H1644&lt;[2]an!$M$37,S1644="kahepoolne vajaduspõhine",U1644=""),[2]an!$M$40,
IF(AND(A1644=[2]an!$I$38,F1644=[2]an!$E$39,H1644&lt;[2]an!$M$37,S1644="kahepoolne vajaduspõhine",U1644&lt;&gt;""),[2]an!$I$39,
IF(AND(A1644=[2]an!$I$38,F1644=[2]an!$E$39,H1644&lt;[2]an!$M$37,S1644&lt;&gt;"kahepoolne vajaduspõhine"),[2]an!$I$39,
IF(AND(A1644=[2]an!$I$38,F1644=[2]an!$E$42),[2]an!$I$42,
IF(AND(A1644=[2]an!$J$38,F1644=[2]an!$E$40),[2]an!$J$40,IF(AND(A1644=[2]an!$J$38,F1644=[2]an!$E$41),[2]an!$J$41,IF(AND(A1644=[2]an!$J$38,F1644=[2]an!$E$39,H1644&gt;=[2]an!$M$37),[2]an!$J$39,
IF(AND(A1644=[2]an!$J$38,F1644=[2]an!$E$39,H1644&lt;[2]an!$M$37,S1644="kahepoolne vajaduspõhine",U1644=""),[2]an!$M$40,
IF(AND(A1644=[2]an!$J$38,F1644=[2]an!$E$39,H1644&lt;[2]an!$M$37,S1644="kahepoolne vajaduspõhine",U1644&lt;&gt;""),[2]an!$J$39,
IF(AND(A1644=[2]an!$J$38,F1644=[2]an!$E$39,H1644&lt;[2]an!$M$37,S1644&lt;&gt;"kahepoolne vajaduspõhine"),[2]an!$J$39,
IF(AND(A1644=[2]an!$J$38,F1644=[2]an!$E$42),[2]an!$J$42,""))))))))))))))))))))))))))))</f>
        <v/>
      </c>
      <c r="Y1644" s="17" t="str">
        <f>IFERROR(IF(F1644="Tugigrupp",0,
IF(AND(F1644="Peretoe teenus",H1644&gt;=[2]an!$M$37,RANK(D1644,$D1644:$D1644)+COUNTIFS($D$2:D1644,D1644,$F$2:F1644,F1644)-1&gt;1),"",
IF(AND(F1644="Peretoe teenus",H1644&gt;=[2]an!$M$37,RANK(D1644,$D1644:$D1644)+COUNTIFS($D$2:D1644,D1644,$F$2:F1644,F1644)-1=1,MONTH(H1644)=MONTH(K1644)=TRUE,YEAR(H1644)=YEAR(K1644)=TRUE),((EOMONTH(H1644,0)-H1644+1)*X1644)/DAY(EOMONTH(H1644,0)),
IF(AND(F1644="Peretoe teenus",H1644&gt;=[2]an!$M$37,RANK(D1644,$D1644:$D1644)+COUNTIFS($D$2:D1644,D1644,$F$2:F1644,F1644)-1=1),X1644,
IF(AND(F1644="Peretoe teenus",H1644&lt;[2]an!$M$37,S1644&lt;&gt;"kahepoolne vajaduspõhine",RANK(D1644,$D1644:$D1644)+COUNTIFS($D$2:D1644,D1644,$F$2:F1644,F1644)-1=1),X1644,
IF(AND(F1644="Peretoe teenus",H1644&lt;[2]an!$M$37,S1644&lt;&gt;"kahepoolne vajaduspõhine",RANK(D1644,$D1644:$D1644)+COUNTIFS($D$2:D1644,D1644,$F$2:F1644,F1644)-1&gt;1),"",
IF(AND(F1644="Peretoe teenus",H1644&lt;[2]an!$M$37,S1644="kahepoolne vajaduspõhine",U1644="",RANK(D1644,$D1644:$D1644)+COUNTIFS($D$2:D1644,D1644,$F$2:F1644,F1644)-1=1),X1644,
IF(AND(F1644="Peretoe teenus",H1644&lt;[2]an!$M$37,S1644="kahepoolne vajaduspõhine",U1644="",RANK(D1644,$D1644:$D1644)+COUNTIFS($D$2:D1644,D1644,$F$2:F1644,F1644)-1&gt;1),"",
IF(AND(F1644="Peretoe teenus",H1644&lt;[2]an!$M$37,S1644="kahepoolne vajaduspõhine",U1644&lt;[2]an!$M$37,RANK(D1644,$D1644:$D1644)+COUNTIFS($D$2:D1644,D1644,$F$2:F1644,F1644)-1=1),X1644,
IF(AND(F1644="Peretoe teenus",H1644&lt;[2]an!$M$37,S1644="kahepoolne vajaduspõhine",U1644&lt;[2]an!$M$37,RANK(D1644,$D1644:$D1644)+COUNTIFS($D$2:D1644,D1644,$F$2:F1644,F1644)-1&gt;1),"",
IF(AND(F1644="Peretoe teenus",H1644&lt;[2]an!$M$37,S1644="kahepoolne vajaduspõhine",U1644&gt;=[2]an!$M$37,U1644&lt;=[2]an!$M$38,RANK(D1644,$D1644:$D1644)+COUNTIFS($D$2:D1644,D1644,$F$2:F1644,F1644)-1=1),
((EOMONTH(U1644,0)-U1644+1)*X1644)/DAY(EOMONTH(U1644,0))+(DAY(U1644)-1)*100/DAY(EOMONTH(U1644,0)),
IF(AND(F1644="Peretoe teenus",H1644&lt;[2]an!$M$37,S1644="kahepoolne vajaduspõhine",U1644&gt;=[2]an!$M$37,U1644&lt;=[2]an!$M$38,RANK(D1644,$D1644:$D1644)+COUNTIFS($D$2:D1644,D1644,$F$2:F1644,F1644)-1&gt;1),"",
IF(AND(F1644="Peretoe teenus",H1644&lt;[2]an!$M$37,S1644="kahepoolne vajaduspõhine",U1644&gt;[2]an!$M$38,RANK(D1644,$D1644:$D1644)+COUNTIFS($D$2:D1644,D1644,$F$2:F1644,F1644)-1=1),X1644,
IF(AND(F1644="Peretoe teenus",H1644&lt;[2]an!$M$37,S1644="kahepoolne vajaduspõhine",U1644&gt;[2]an!$M$38,RANK(D1644,$D1644:$D1644)+COUNTIFS($D$2:D1644,D1644,$F$2:F1644,F1644)-1&gt;1),"",X1644*W1644)))))))))))))),"")</f>
        <v/>
      </c>
      <c r="Z1644" s="18" t="str">
        <f t="shared" si="76"/>
        <v/>
      </c>
      <c r="AA1644" s="19" t="str">
        <f>IFERROR(VLOOKUP(E1644,[2]an!$A$3:$B$81,2,FALSE),"")</f>
        <v/>
      </c>
      <c r="AB1644" s="19" t="str">
        <f>IFERROR(VLOOKUP(AA1644,[2]an!$C$2:$D$16,2,FALSE),"")</f>
        <v/>
      </c>
      <c r="AC1644" s="20"/>
      <c r="AD1644" s="21" t="str">
        <f>IF(A1644=[2]an!$F$36,VLOOKUP([2]an!$F$36,[2]an!$F$36:$H$36,3,FALSE),IF(A1644=[2]an!$F$35,VLOOKUP([2]an!$F$35,[2]an!$F$35:$H$35,3,FALSE),IF(A1644=[2]an!$F$33,VLOOKUP([2]an!$F$33,[2]an!$F$33:$H$33,3,FALSE),IF(A1644=[2]an!$F$31,VLOOKUP([2]an!$F$31,[2]an!$F$31:$H$31,3,FALSE),""))))</f>
        <v/>
      </c>
    </row>
    <row r="1645" spans="6:30" x14ac:dyDescent="0.2">
      <c r="F1645" s="10"/>
      <c r="G1645" s="8" t="str">
        <f t="shared" si="77"/>
        <v/>
      </c>
      <c r="H1645" s="13"/>
      <c r="K1645" s="13"/>
      <c r="L1645" s="10"/>
      <c r="M1645" s="10"/>
      <c r="S1645" s="8" t="str">
        <f>IFERROR(VLOOKUP(D1645,[1]peretoe_teenus!$A$2:$L$2000,5,FALSE),"")</f>
        <v/>
      </c>
      <c r="U1645" s="13"/>
      <c r="V1645" s="15" t="str" cm="1">
        <f t="array" ref="V1645">IFERROR(IF(AND(F1645="Tugigrupp",RANK(K1645,$K1645:$K1645)+COUNTIFS($K$2:K1645,K1645,$L$2:L1645,L1645,$M$2:M1645,M1645,$I$2:I1645,I1645,$G$2:G1645,G1645,$F$2:F1645,F1645)-1=1),SUMPRODUCT(($F$2:$F$4154=F1645)*($G$2:$G$4154=G1645)*($K$2:$K$4154=K1645)*($I$2:$I$4154=I1645)*($L$2:$L$4154=L1645)*($M$2:$M$4154=M1645)),""),"")</f>
        <v/>
      </c>
      <c r="W1645" s="15" t="str">
        <f t="shared" si="75"/>
        <v/>
      </c>
      <c r="X1645" s="16" t="str">
        <f>IF(AND(A1645=[2]an!$G$38,F1645=[2]an!$E$40),[2]an!$G$40,IF(AND(A1645=[2]an!$G$38,F1645=[2]an!$E$41),[2]an!$G$41,IF(AND(A1645=[2]an!$G$38,F1645=[2]an!$E$39,H1645&gt;=[2]an!$M$37),[2]an!$G$39,
IF(AND(A1645=[2]an!$G$38,F1645=[2]an!$E$39,H1645&lt;[2]an!$M$37,S1645="kahepoolne vajaduspõhine",U1645=""),[2]an!$M$40,
IF(AND(A1645=[2]an!$G$38,F1645=[2]an!$E$39,H1645&lt;[2]an!$M$37,S1645="kahepoolne vajaduspõhine",U1645&lt;&gt;""),[2]an!$G$39,
IF(AND(A1645=[2]an!$G$38,F1645=[2]an!$E$39,H1645&lt;[2]an!$M$37,S1645&lt;&gt;"kahepoolne vajaduspõhine"),[2]an!$G$39,
IF(AND(A1645=[2]an!$G$38,F1645=[2]an!$E$42),[2]an!$G$42,
IF(AND(A1645=[2]an!$H$38,F1645=[2]an!$E$40),[2]an!$H$40,IF(AND(A1645=[2]an!$H$38,F1645=[2]an!$E$41),[2]an!$H$41,IF(AND(A1645=[2]an!$H$38,F1645=[2]an!$E$39,H1645&gt;=[2]an!$M$37),[2]an!$H$39,
IF(AND(A1645=[2]an!$H$38,F1645=[2]an!$E$39,H1645&lt;[2]an!$M$37,S1645="kahepoolne vajaduspõhine",U1645=""),[2]an!$M$40,
IF(AND(A1645=[2]an!$H$38,F1645=[2]an!$E$39,H1645&lt;[2]an!$M$37,S1645="kahepoolne vajaduspõhine",U1645&lt;&gt;""),[2]an!$H$39,
IF(AND(A1645=[2]an!$H$38,F1645=[2]an!$E$39,H1645&lt;[2]an!$M$37,S1645&lt;&gt;"kahepoolne vajaduspõhine"),[2]an!$H$39,
IF(AND(A1645=[2]an!$H$38,F1645=[2]an!$E$42),[2]an!$H$42,
IF(AND(A1645=[2]an!$I$38,F1645=[2]an!$E$40),[2]an!$I$40,IF(AND(A1645=[2]an!$I$38,F1645=[2]an!$E$41),[2]an!$I$41,IF(AND(A1645=[2]an!$I$38,F1645=[2]an!$E$39,H1645&gt;=[2]an!$M$37),[2]an!$I$39,
IF(AND(A1645=[2]an!$I$38,F1645=[2]an!$E$39,H1645&lt;[2]an!$M$37,S1645="kahepoolne vajaduspõhine",U1645=""),[2]an!$M$40,
IF(AND(A1645=[2]an!$I$38,F1645=[2]an!$E$39,H1645&lt;[2]an!$M$37,S1645="kahepoolne vajaduspõhine",U1645&lt;&gt;""),[2]an!$I$39,
IF(AND(A1645=[2]an!$I$38,F1645=[2]an!$E$39,H1645&lt;[2]an!$M$37,S1645&lt;&gt;"kahepoolne vajaduspõhine"),[2]an!$I$39,
IF(AND(A1645=[2]an!$I$38,F1645=[2]an!$E$42),[2]an!$I$42,
IF(AND(A1645=[2]an!$J$38,F1645=[2]an!$E$40),[2]an!$J$40,IF(AND(A1645=[2]an!$J$38,F1645=[2]an!$E$41),[2]an!$J$41,IF(AND(A1645=[2]an!$J$38,F1645=[2]an!$E$39,H1645&gt;=[2]an!$M$37),[2]an!$J$39,
IF(AND(A1645=[2]an!$J$38,F1645=[2]an!$E$39,H1645&lt;[2]an!$M$37,S1645="kahepoolne vajaduspõhine",U1645=""),[2]an!$M$40,
IF(AND(A1645=[2]an!$J$38,F1645=[2]an!$E$39,H1645&lt;[2]an!$M$37,S1645="kahepoolne vajaduspõhine",U1645&lt;&gt;""),[2]an!$J$39,
IF(AND(A1645=[2]an!$J$38,F1645=[2]an!$E$39,H1645&lt;[2]an!$M$37,S1645&lt;&gt;"kahepoolne vajaduspõhine"),[2]an!$J$39,
IF(AND(A1645=[2]an!$J$38,F1645=[2]an!$E$42),[2]an!$J$42,""))))))))))))))))))))))))))))</f>
        <v/>
      </c>
      <c r="Y1645" s="17" t="str">
        <f>IFERROR(IF(F1645="Tugigrupp",0,
IF(AND(F1645="Peretoe teenus",H1645&gt;=[2]an!$M$37,RANK(D1645,$D1645:$D1645)+COUNTIFS($D$2:D1645,D1645,$F$2:F1645,F1645)-1&gt;1),"",
IF(AND(F1645="Peretoe teenus",H1645&gt;=[2]an!$M$37,RANK(D1645,$D1645:$D1645)+COUNTIFS($D$2:D1645,D1645,$F$2:F1645,F1645)-1=1,MONTH(H1645)=MONTH(K1645)=TRUE,YEAR(H1645)=YEAR(K1645)=TRUE),((EOMONTH(H1645,0)-H1645+1)*X1645)/DAY(EOMONTH(H1645,0)),
IF(AND(F1645="Peretoe teenus",H1645&gt;=[2]an!$M$37,RANK(D1645,$D1645:$D1645)+COUNTIFS($D$2:D1645,D1645,$F$2:F1645,F1645)-1=1),X1645,
IF(AND(F1645="Peretoe teenus",H1645&lt;[2]an!$M$37,S1645&lt;&gt;"kahepoolne vajaduspõhine",RANK(D1645,$D1645:$D1645)+COUNTIFS($D$2:D1645,D1645,$F$2:F1645,F1645)-1=1),X1645,
IF(AND(F1645="Peretoe teenus",H1645&lt;[2]an!$M$37,S1645&lt;&gt;"kahepoolne vajaduspõhine",RANK(D1645,$D1645:$D1645)+COUNTIFS($D$2:D1645,D1645,$F$2:F1645,F1645)-1&gt;1),"",
IF(AND(F1645="Peretoe teenus",H1645&lt;[2]an!$M$37,S1645="kahepoolne vajaduspõhine",U1645="",RANK(D1645,$D1645:$D1645)+COUNTIFS($D$2:D1645,D1645,$F$2:F1645,F1645)-1=1),X1645,
IF(AND(F1645="Peretoe teenus",H1645&lt;[2]an!$M$37,S1645="kahepoolne vajaduspõhine",U1645="",RANK(D1645,$D1645:$D1645)+COUNTIFS($D$2:D1645,D1645,$F$2:F1645,F1645)-1&gt;1),"",
IF(AND(F1645="Peretoe teenus",H1645&lt;[2]an!$M$37,S1645="kahepoolne vajaduspõhine",U1645&lt;[2]an!$M$37,RANK(D1645,$D1645:$D1645)+COUNTIFS($D$2:D1645,D1645,$F$2:F1645,F1645)-1=1),X1645,
IF(AND(F1645="Peretoe teenus",H1645&lt;[2]an!$M$37,S1645="kahepoolne vajaduspõhine",U1645&lt;[2]an!$M$37,RANK(D1645,$D1645:$D1645)+COUNTIFS($D$2:D1645,D1645,$F$2:F1645,F1645)-1&gt;1),"",
IF(AND(F1645="Peretoe teenus",H1645&lt;[2]an!$M$37,S1645="kahepoolne vajaduspõhine",U1645&gt;=[2]an!$M$37,U1645&lt;=[2]an!$M$38,RANK(D1645,$D1645:$D1645)+COUNTIFS($D$2:D1645,D1645,$F$2:F1645,F1645)-1=1),
((EOMONTH(U1645,0)-U1645+1)*X1645)/DAY(EOMONTH(U1645,0))+(DAY(U1645)-1)*100/DAY(EOMONTH(U1645,0)),
IF(AND(F1645="Peretoe teenus",H1645&lt;[2]an!$M$37,S1645="kahepoolne vajaduspõhine",U1645&gt;=[2]an!$M$37,U1645&lt;=[2]an!$M$38,RANK(D1645,$D1645:$D1645)+COUNTIFS($D$2:D1645,D1645,$F$2:F1645,F1645)-1&gt;1),"",
IF(AND(F1645="Peretoe teenus",H1645&lt;[2]an!$M$37,S1645="kahepoolne vajaduspõhine",U1645&gt;[2]an!$M$38,RANK(D1645,$D1645:$D1645)+COUNTIFS($D$2:D1645,D1645,$F$2:F1645,F1645)-1=1),X1645,
IF(AND(F1645="Peretoe teenus",H1645&lt;[2]an!$M$37,S1645="kahepoolne vajaduspõhine",U1645&gt;[2]an!$M$38,RANK(D1645,$D1645:$D1645)+COUNTIFS($D$2:D1645,D1645,$F$2:F1645,F1645)-1&gt;1),"",X1645*W1645)))))))))))))),"")</f>
        <v/>
      </c>
      <c r="Z1645" s="18" t="str">
        <f t="shared" si="76"/>
        <v/>
      </c>
      <c r="AA1645" s="19" t="str">
        <f>IFERROR(VLOOKUP(E1645,[2]an!$A$3:$B$81,2,FALSE),"")</f>
        <v/>
      </c>
      <c r="AB1645" s="19" t="str">
        <f>IFERROR(VLOOKUP(AA1645,[2]an!$C$2:$D$16,2,FALSE),"")</f>
        <v/>
      </c>
      <c r="AC1645" s="20"/>
      <c r="AD1645" s="21" t="str">
        <f>IF(A1645=[2]an!$F$36,VLOOKUP([2]an!$F$36,[2]an!$F$36:$H$36,3,FALSE),IF(A1645=[2]an!$F$35,VLOOKUP([2]an!$F$35,[2]an!$F$35:$H$35,3,FALSE),IF(A1645=[2]an!$F$33,VLOOKUP([2]an!$F$33,[2]an!$F$33:$H$33,3,FALSE),IF(A1645=[2]an!$F$31,VLOOKUP([2]an!$F$31,[2]an!$F$31:$H$31,3,FALSE),""))))</f>
        <v/>
      </c>
    </row>
    <row r="1646" spans="6:30" x14ac:dyDescent="0.2">
      <c r="F1646" s="10"/>
      <c r="G1646" s="8" t="str">
        <f t="shared" si="77"/>
        <v/>
      </c>
      <c r="H1646" s="13"/>
      <c r="K1646" s="13"/>
      <c r="L1646" s="10"/>
      <c r="M1646" s="10"/>
      <c r="S1646" s="8" t="str">
        <f>IFERROR(VLOOKUP(D1646,[1]peretoe_teenus!$A$2:$L$2000,5,FALSE),"")</f>
        <v/>
      </c>
      <c r="U1646" s="13"/>
      <c r="V1646" s="15" t="str" cm="1">
        <f t="array" ref="V1646">IFERROR(IF(AND(F1646="Tugigrupp",RANK(K1646,$K1646:$K1646)+COUNTIFS($K$2:K1646,K1646,$L$2:L1646,L1646,$M$2:M1646,M1646,$I$2:I1646,I1646,$G$2:G1646,G1646,$F$2:F1646,F1646)-1=1),SUMPRODUCT(($F$2:$F$4154=F1646)*($G$2:$G$4154=G1646)*($K$2:$K$4154=K1646)*($I$2:$I$4154=I1646)*($L$2:$L$4154=L1646)*($M$2:$M$4154=M1646)),""),"")</f>
        <v/>
      </c>
      <c r="W1646" s="15" t="str">
        <f t="shared" si="75"/>
        <v/>
      </c>
      <c r="X1646" s="16" t="str">
        <f>IF(AND(A1646=[2]an!$G$38,F1646=[2]an!$E$40),[2]an!$G$40,IF(AND(A1646=[2]an!$G$38,F1646=[2]an!$E$41),[2]an!$G$41,IF(AND(A1646=[2]an!$G$38,F1646=[2]an!$E$39,H1646&gt;=[2]an!$M$37),[2]an!$G$39,
IF(AND(A1646=[2]an!$G$38,F1646=[2]an!$E$39,H1646&lt;[2]an!$M$37,S1646="kahepoolne vajaduspõhine",U1646=""),[2]an!$M$40,
IF(AND(A1646=[2]an!$G$38,F1646=[2]an!$E$39,H1646&lt;[2]an!$M$37,S1646="kahepoolne vajaduspõhine",U1646&lt;&gt;""),[2]an!$G$39,
IF(AND(A1646=[2]an!$G$38,F1646=[2]an!$E$39,H1646&lt;[2]an!$M$37,S1646&lt;&gt;"kahepoolne vajaduspõhine"),[2]an!$G$39,
IF(AND(A1646=[2]an!$G$38,F1646=[2]an!$E$42),[2]an!$G$42,
IF(AND(A1646=[2]an!$H$38,F1646=[2]an!$E$40),[2]an!$H$40,IF(AND(A1646=[2]an!$H$38,F1646=[2]an!$E$41),[2]an!$H$41,IF(AND(A1646=[2]an!$H$38,F1646=[2]an!$E$39,H1646&gt;=[2]an!$M$37),[2]an!$H$39,
IF(AND(A1646=[2]an!$H$38,F1646=[2]an!$E$39,H1646&lt;[2]an!$M$37,S1646="kahepoolne vajaduspõhine",U1646=""),[2]an!$M$40,
IF(AND(A1646=[2]an!$H$38,F1646=[2]an!$E$39,H1646&lt;[2]an!$M$37,S1646="kahepoolne vajaduspõhine",U1646&lt;&gt;""),[2]an!$H$39,
IF(AND(A1646=[2]an!$H$38,F1646=[2]an!$E$39,H1646&lt;[2]an!$M$37,S1646&lt;&gt;"kahepoolne vajaduspõhine"),[2]an!$H$39,
IF(AND(A1646=[2]an!$H$38,F1646=[2]an!$E$42),[2]an!$H$42,
IF(AND(A1646=[2]an!$I$38,F1646=[2]an!$E$40),[2]an!$I$40,IF(AND(A1646=[2]an!$I$38,F1646=[2]an!$E$41),[2]an!$I$41,IF(AND(A1646=[2]an!$I$38,F1646=[2]an!$E$39,H1646&gt;=[2]an!$M$37),[2]an!$I$39,
IF(AND(A1646=[2]an!$I$38,F1646=[2]an!$E$39,H1646&lt;[2]an!$M$37,S1646="kahepoolne vajaduspõhine",U1646=""),[2]an!$M$40,
IF(AND(A1646=[2]an!$I$38,F1646=[2]an!$E$39,H1646&lt;[2]an!$M$37,S1646="kahepoolne vajaduspõhine",U1646&lt;&gt;""),[2]an!$I$39,
IF(AND(A1646=[2]an!$I$38,F1646=[2]an!$E$39,H1646&lt;[2]an!$M$37,S1646&lt;&gt;"kahepoolne vajaduspõhine"),[2]an!$I$39,
IF(AND(A1646=[2]an!$I$38,F1646=[2]an!$E$42),[2]an!$I$42,
IF(AND(A1646=[2]an!$J$38,F1646=[2]an!$E$40),[2]an!$J$40,IF(AND(A1646=[2]an!$J$38,F1646=[2]an!$E$41),[2]an!$J$41,IF(AND(A1646=[2]an!$J$38,F1646=[2]an!$E$39,H1646&gt;=[2]an!$M$37),[2]an!$J$39,
IF(AND(A1646=[2]an!$J$38,F1646=[2]an!$E$39,H1646&lt;[2]an!$M$37,S1646="kahepoolne vajaduspõhine",U1646=""),[2]an!$M$40,
IF(AND(A1646=[2]an!$J$38,F1646=[2]an!$E$39,H1646&lt;[2]an!$M$37,S1646="kahepoolne vajaduspõhine",U1646&lt;&gt;""),[2]an!$J$39,
IF(AND(A1646=[2]an!$J$38,F1646=[2]an!$E$39,H1646&lt;[2]an!$M$37,S1646&lt;&gt;"kahepoolne vajaduspõhine"),[2]an!$J$39,
IF(AND(A1646=[2]an!$J$38,F1646=[2]an!$E$42),[2]an!$J$42,""))))))))))))))))))))))))))))</f>
        <v/>
      </c>
      <c r="Y1646" s="17" t="str">
        <f>IFERROR(IF(F1646="Tugigrupp",0,
IF(AND(F1646="Peretoe teenus",H1646&gt;=[2]an!$M$37,RANK(D1646,$D1646:$D1646)+COUNTIFS($D$2:D1646,D1646,$F$2:F1646,F1646)-1&gt;1),"",
IF(AND(F1646="Peretoe teenus",H1646&gt;=[2]an!$M$37,RANK(D1646,$D1646:$D1646)+COUNTIFS($D$2:D1646,D1646,$F$2:F1646,F1646)-1=1,MONTH(H1646)=MONTH(K1646)=TRUE,YEAR(H1646)=YEAR(K1646)=TRUE),((EOMONTH(H1646,0)-H1646+1)*X1646)/DAY(EOMONTH(H1646,0)),
IF(AND(F1646="Peretoe teenus",H1646&gt;=[2]an!$M$37,RANK(D1646,$D1646:$D1646)+COUNTIFS($D$2:D1646,D1646,$F$2:F1646,F1646)-1=1),X1646,
IF(AND(F1646="Peretoe teenus",H1646&lt;[2]an!$M$37,S1646&lt;&gt;"kahepoolne vajaduspõhine",RANK(D1646,$D1646:$D1646)+COUNTIFS($D$2:D1646,D1646,$F$2:F1646,F1646)-1=1),X1646,
IF(AND(F1646="Peretoe teenus",H1646&lt;[2]an!$M$37,S1646&lt;&gt;"kahepoolne vajaduspõhine",RANK(D1646,$D1646:$D1646)+COUNTIFS($D$2:D1646,D1646,$F$2:F1646,F1646)-1&gt;1),"",
IF(AND(F1646="Peretoe teenus",H1646&lt;[2]an!$M$37,S1646="kahepoolne vajaduspõhine",U1646="",RANK(D1646,$D1646:$D1646)+COUNTIFS($D$2:D1646,D1646,$F$2:F1646,F1646)-1=1),X1646,
IF(AND(F1646="Peretoe teenus",H1646&lt;[2]an!$M$37,S1646="kahepoolne vajaduspõhine",U1646="",RANK(D1646,$D1646:$D1646)+COUNTIFS($D$2:D1646,D1646,$F$2:F1646,F1646)-1&gt;1),"",
IF(AND(F1646="Peretoe teenus",H1646&lt;[2]an!$M$37,S1646="kahepoolne vajaduspõhine",U1646&lt;[2]an!$M$37,RANK(D1646,$D1646:$D1646)+COUNTIFS($D$2:D1646,D1646,$F$2:F1646,F1646)-1=1),X1646,
IF(AND(F1646="Peretoe teenus",H1646&lt;[2]an!$M$37,S1646="kahepoolne vajaduspõhine",U1646&lt;[2]an!$M$37,RANK(D1646,$D1646:$D1646)+COUNTIFS($D$2:D1646,D1646,$F$2:F1646,F1646)-1&gt;1),"",
IF(AND(F1646="Peretoe teenus",H1646&lt;[2]an!$M$37,S1646="kahepoolne vajaduspõhine",U1646&gt;=[2]an!$M$37,U1646&lt;=[2]an!$M$38,RANK(D1646,$D1646:$D1646)+COUNTIFS($D$2:D1646,D1646,$F$2:F1646,F1646)-1=1),
((EOMONTH(U1646,0)-U1646+1)*X1646)/DAY(EOMONTH(U1646,0))+(DAY(U1646)-1)*100/DAY(EOMONTH(U1646,0)),
IF(AND(F1646="Peretoe teenus",H1646&lt;[2]an!$M$37,S1646="kahepoolne vajaduspõhine",U1646&gt;=[2]an!$M$37,U1646&lt;=[2]an!$M$38,RANK(D1646,$D1646:$D1646)+COUNTIFS($D$2:D1646,D1646,$F$2:F1646,F1646)-1&gt;1),"",
IF(AND(F1646="Peretoe teenus",H1646&lt;[2]an!$M$37,S1646="kahepoolne vajaduspõhine",U1646&gt;[2]an!$M$38,RANK(D1646,$D1646:$D1646)+COUNTIFS($D$2:D1646,D1646,$F$2:F1646,F1646)-1=1),X1646,
IF(AND(F1646="Peretoe teenus",H1646&lt;[2]an!$M$37,S1646="kahepoolne vajaduspõhine",U1646&gt;[2]an!$M$38,RANK(D1646,$D1646:$D1646)+COUNTIFS($D$2:D1646,D1646,$F$2:F1646,F1646)-1&gt;1),"",X1646*W1646)))))))))))))),"")</f>
        <v/>
      </c>
      <c r="Z1646" s="18" t="str">
        <f t="shared" si="76"/>
        <v/>
      </c>
      <c r="AA1646" s="19" t="str">
        <f>IFERROR(VLOOKUP(E1646,[2]an!$A$3:$B$81,2,FALSE),"")</f>
        <v/>
      </c>
      <c r="AB1646" s="19" t="str">
        <f>IFERROR(VLOOKUP(AA1646,[2]an!$C$2:$D$16,2,FALSE),"")</f>
        <v/>
      </c>
      <c r="AC1646" s="20"/>
      <c r="AD1646" s="21" t="str">
        <f>IF(A1646=[2]an!$F$36,VLOOKUP([2]an!$F$36,[2]an!$F$36:$H$36,3,FALSE),IF(A1646=[2]an!$F$35,VLOOKUP([2]an!$F$35,[2]an!$F$35:$H$35,3,FALSE),IF(A1646=[2]an!$F$33,VLOOKUP([2]an!$F$33,[2]an!$F$33:$H$33,3,FALSE),IF(A1646=[2]an!$F$31,VLOOKUP([2]an!$F$31,[2]an!$F$31:$H$31,3,FALSE),""))))</f>
        <v/>
      </c>
    </row>
    <row r="1647" spans="6:30" x14ac:dyDescent="0.2">
      <c r="F1647" s="10"/>
      <c r="G1647" s="8" t="str">
        <f t="shared" si="77"/>
        <v/>
      </c>
      <c r="H1647" s="13"/>
      <c r="K1647" s="13"/>
      <c r="L1647" s="10"/>
      <c r="M1647" s="10"/>
      <c r="S1647" s="8" t="str">
        <f>IFERROR(VLOOKUP(D1647,[1]peretoe_teenus!$A$2:$L$2000,5,FALSE),"")</f>
        <v/>
      </c>
      <c r="U1647" s="13"/>
      <c r="V1647" s="15" t="str" cm="1">
        <f t="array" ref="V1647">IFERROR(IF(AND(F1647="Tugigrupp",RANK(K1647,$K1647:$K1647)+COUNTIFS($K$2:K1647,K1647,$L$2:L1647,L1647,$M$2:M1647,M1647,$I$2:I1647,I1647,$G$2:G1647,G1647,$F$2:F1647,F1647)-1=1),SUMPRODUCT(($F$2:$F$4154=F1647)*($G$2:$G$4154=G1647)*($K$2:$K$4154=K1647)*($I$2:$I$4154=I1647)*($L$2:$L$4154=L1647)*($M$2:$M$4154=M1647)),""),"")</f>
        <v/>
      </c>
      <c r="W1647" s="15" t="str">
        <f t="shared" si="75"/>
        <v/>
      </c>
      <c r="X1647" s="16" t="str">
        <f>IF(AND(A1647=[2]an!$G$38,F1647=[2]an!$E$40),[2]an!$G$40,IF(AND(A1647=[2]an!$G$38,F1647=[2]an!$E$41),[2]an!$G$41,IF(AND(A1647=[2]an!$G$38,F1647=[2]an!$E$39,H1647&gt;=[2]an!$M$37),[2]an!$G$39,
IF(AND(A1647=[2]an!$G$38,F1647=[2]an!$E$39,H1647&lt;[2]an!$M$37,S1647="kahepoolne vajaduspõhine",U1647=""),[2]an!$M$40,
IF(AND(A1647=[2]an!$G$38,F1647=[2]an!$E$39,H1647&lt;[2]an!$M$37,S1647="kahepoolne vajaduspõhine",U1647&lt;&gt;""),[2]an!$G$39,
IF(AND(A1647=[2]an!$G$38,F1647=[2]an!$E$39,H1647&lt;[2]an!$M$37,S1647&lt;&gt;"kahepoolne vajaduspõhine"),[2]an!$G$39,
IF(AND(A1647=[2]an!$G$38,F1647=[2]an!$E$42),[2]an!$G$42,
IF(AND(A1647=[2]an!$H$38,F1647=[2]an!$E$40),[2]an!$H$40,IF(AND(A1647=[2]an!$H$38,F1647=[2]an!$E$41),[2]an!$H$41,IF(AND(A1647=[2]an!$H$38,F1647=[2]an!$E$39,H1647&gt;=[2]an!$M$37),[2]an!$H$39,
IF(AND(A1647=[2]an!$H$38,F1647=[2]an!$E$39,H1647&lt;[2]an!$M$37,S1647="kahepoolne vajaduspõhine",U1647=""),[2]an!$M$40,
IF(AND(A1647=[2]an!$H$38,F1647=[2]an!$E$39,H1647&lt;[2]an!$M$37,S1647="kahepoolne vajaduspõhine",U1647&lt;&gt;""),[2]an!$H$39,
IF(AND(A1647=[2]an!$H$38,F1647=[2]an!$E$39,H1647&lt;[2]an!$M$37,S1647&lt;&gt;"kahepoolne vajaduspõhine"),[2]an!$H$39,
IF(AND(A1647=[2]an!$H$38,F1647=[2]an!$E$42),[2]an!$H$42,
IF(AND(A1647=[2]an!$I$38,F1647=[2]an!$E$40),[2]an!$I$40,IF(AND(A1647=[2]an!$I$38,F1647=[2]an!$E$41),[2]an!$I$41,IF(AND(A1647=[2]an!$I$38,F1647=[2]an!$E$39,H1647&gt;=[2]an!$M$37),[2]an!$I$39,
IF(AND(A1647=[2]an!$I$38,F1647=[2]an!$E$39,H1647&lt;[2]an!$M$37,S1647="kahepoolne vajaduspõhine",U1647=""),[2]an!$M$40,
IF(AND(A1647=[2]an!$I$38,F1647=[2]an!$E$39,H1647&lt;[2]an!$M$37,S1647="kahepoolne vajaduspõhine",U1647&lt;&gt;""),[2]an!$I$39,
IF(AND(A1647=[2]an!$I$38,F1647=[2]an!$E$39,H1647&lt;[2]an!$M$37,S1647&lt;&gt;"kahepoolne vajaduspõhine"),[2]an!$I$39,
IF(AND(A1647=[2]an!$I$38,F1647=[2]an!$E$42),[2]an!$I$42,
IF(AND(A1647=[2]an!$J$38,F1647=[2]an!$E$40),[2]an!$J$40,IF(AND(A1647=[2]an!$J$38,F1647=[2]an!$E$41),[2]an!$J$41,IF(AND(A1647=[2]an!$J$38,F1647=[2]an!$E$39,H1647&gt;=[2]an!$M$37),[2]an!$J$39,
IF(AND(A1647=[2]an!$J$38,F1647=[2]an!$E$39,H1647&lt;[2]an!$M$37,S1647="kahepoolne vajaduspõhine",U1647=""),[2]an!$M$40,
IF(AND(A1647=[2]an!$J$38,F1647=[2]an!$E$39,H1647&lt;[2]an!$M$37,S1647="kahepoolne vajaduspõhine",U1647&lt;&gt;""),[2]an!$J$39,
IF(AND(A1647=[2]an!$J$38,F1647=[2]an!$E$39,H1647&lt;[2]an!$M$37,S1647&lt;&gt;"kahepoolne vajaduspõhine"),[2]an!$J$39,
IF(AND(A1647=[2]an!$J$38,F1647=[2]an!$E$42),[2]an!$J$42,""))))))))))))))))))))))))))))</f>
        <v/>
      </c>
      <c r="Y1647" s="17" t="str">
        <f>IFERROR(IF(F1647="Tugigrupp",0,
IF(AND(F1647="Peretoe teenus",H1647&gt;=[2]an!$M$37,RANK(D1647,$D1647:$D1647)+COUNTIFS($D$2:D1647,D1647,$F$2:F1647,F1647)-1&gt;1),"",
IF(AND(F1647="Peretoe teenus",H1647&gt;=[2]an!$M$37,RANK(D1647,$D1647:$D1647)+COUNTIFS($D$2:D1647,D1647,$F$2:F1647,F1647)-1=1,MONTH(H1647)=MONTH(K1647)=TRUE,YEAR(H1647)=YEAR(K1647)=TRUE),((EOMONTH(H1647,0)-H1647+1)*X1647)/DAY(EOMONTH(H1647,0)),
IF(AND(F1647="Peretoe teenus",H1647&gt;=[2]an!$M$37,RANK(D1647,$D1647:$D1647)+COUNTIFS($D$2:D1647,D1647,$F$2:F1647,F1647)-1=1),X1647,
IF(AND(F1647="Peretoe teenus",H1647&lt;[2]an!$M$37,S1647&lt;&gt;"kahepoolne vajaduspõhine",RANK(D1647,$D1647:$D1647)+COUNTIFS($D$2:D1647,D1647,$F$2:F1647,F1647)-1=1),X1647,
IF(AND(F1647="Peretoe teenus",H1647&lt;[2]an!$M$37,S1647&lt;&gt;"kahepoolne vajaduspõhine",RANK(D1647,$D1647:$D1647)+COUNTIFS($D$2:D1647,D1647,$F$2:F1647,F1647)-1&gt;1),"",
IF(AND(F1647="Peretoe teenus",H1647&lt;[2]an!$M$37,S1647="kahepoolne vajaduspõhine",U1647="",RANK(D1647,$D1647:$D1647)+COUNTIFS($D$2:D1647,D1647,$F$2:F1647,F1647)-1=1),X1647,
IF(AND(F1647="Peretoe teenus",H1647&lt;[2]an!$M$37,S1647="kahepoolne vajaduspõhine",U1647="",RANK(D1647,$D1647:$D1647)+COUNTIFS($D$2:D1647,D1647,$F$2:F1647,F1647)-1&gt;1),"",
IF(AND(F1647="Peretoe teenus",H1647&lt;[2]an!$M$37,S1647="kahepoolne vajaduspõhine",U1647&lt;[2]an!$M$37,RANK(D1647,$D1647:$D1647)+COUNTIFS($D$2:D1647,D1647,$F$2:F1647,F1647)-1=1),X1647,
IF(AND(F1647="Peretoe teenus",H1647&lt;[2]an!$M$37,S1647="kahepoolne vajaduspõhine",U1647&lt;[2]an!$M$37,RANK(D1647,$D1647:$D1647)+COUNTIFS($D$2:D1647,D1647,$F$2:F1647,F1647)-1&gt;1),"",
IF(AND(F1647="Peretoe teenus",H1647&lt;[2]an!$M$37,S1647="kahepoolne vajaduspõhine",U1647&gt;=[2]an!$M$37,U1647&lt;=[2]an!$M$38,RANK(D1647,$D1647:$D1647)+COUNTIFS($D$2:D1647,D1647,$F$2:F1647,F1647)-1=1),
((EOMONTH(U1647,0)-U1647+1)*X1647)/DAY(EOMONTH(U1647,0))+(DAY(U1647)-1)*100/DAY(EOMONTH(U1647,0)),
IF(AND(F1647="Peretoe teenus",H1647&lt;[2]an!$M$37,S1647="kahepoolne vajaduspõhine",U1647&gt;=[2]an!$M$37,U1647&lt;=[2]an!$M$38,RANK(D1647,$D1647:$D1647)+COUNTIFS($D$2:D1647,D1647,$F$2:F1647,F1647)-1&gt;1),"",
IF(AND(F1647="Peretoe teenus",H1647&lt;[2]an!$M$37,S1647="kahepoolne vajaduspõhine",U1647&gt;[2]an!$M$38,RANK(D1647,$D1647:$D1647)+COUNTIFS($D$2:D1647,D1647,$F$2:F1647,F1647)-1=1),X1647,
IF(AND(F1647="Peretoe teenus",H1647&lt;[2]an!$M$37,S1647="kahepoolne vajaduspõhine",U1647&gt;[2]an!$M$38,RANK(D1647,$D1647:$D1647)+COUNTIFS($D$2:D1647,D1647,$F$2:F1647,F1647)-1&gt;1),"",X1647*W1647)))))))))))))),"")</f>
        <v/>
      </c>
      <c r="Z1647" s="18" t="str">
        <f t="shared" si="76"/>
        <v/>
      </c>
      <c r="AA1647" s="19" t="str">
        <f>IFERROR(VLOOKUP(E1647,[2]an!$A$3:$B$81,2,FALSE),"")</f>
        <v/>
      </c>
      <c r="AB1647" s="19" t="str">
        <f>IFERROR(VLOOKUP(AA1647,[2]an!$C$2:$D$16,2,FALSE),"")</f>
        <v/>
      </c>
      <c r="AC1647" s="20"/>
      <c r="AD1647" s="21" t="str">
        <f>IF(A1647=[2]an!$F$36,VLOOKUP([2]an!$F$36,[2]an!$F$36:$H$36,3,FALSE),IF(A1647=[2]an!$F$35,VLOOKUP([2]an!$F$35,[2]an!$F$35:$H$35,3,FALSE),IF(A1647=[2]an!$F$33,VLOOKUP([2]an!$F$33,[2]an!$F$33:$H$33,3,FALSE),IF(A1647=[2]an!$F$31,VLOOKUP([2]an!$F$31,[2]an!$F$31:$H$31,3,FALSE),""))))</f>
        <v/>
      </c>
    </row>
    <row r="1648" spans="6:30" x14ac:dyDescent="0.2">
      <c r="F1648" s="10"/>
      <c r="G1648" s="8" t="str">
        <f t="shared" si="77"/>
        <v/>
      </c>
      <c r="H1648" s="13"/>
      <c r="K1648" s="13"/>
      <c r="L1648" s="10"/>
      <c r="M1648" s="10"/>
      <c r="S1648" s="8" t="str">
        <f>IFERROR(VLOOKUP(D1648,[1]peretoe_teenus!$A$2:$L$2000,5,FALSE),"")</f>
        <v/>
      </c>
      <c r="U1648" s="13"/>
      <c r="V1648" s="15" t="str" cm="1">
        <f t="array" ref="V1648">IFERROR(IF(AND(F1648="Tugigrupp",RANK(K1648,$K1648:$K1648)+COUNTIFS($K$2:K1648,K1648,$L$2:L1648,L1648,$M$2:M1648,M1648,$I$2:I1648,I1648,$G$2:G1648,G1648,$F$2:F1648,F1648)-1=1),SUMPRODUCT(($F$2:$F$4154=F1648)*($G$2:$G$4154=G1648)*($K$2:$K$4154=K1648)*($I$2:$I$4154=I1648)*($L$2:$L$4154=L1648)*($M$2:$M$4154=M1648)),""),"")</f>
        <v/>
      </c>
      <c r="W1648" s="15" t="str">
        <f t="shared" si="75"/>
        <v/>
      </c>
      <c r="X1648" s="16" t="str">
        <f>IF(AND(A1648=[2]an!$G$38,F1648=[2]an!$E$40),[2]an!$G$40,IF(AND(A1648=[2]an!$G$38,F1648=[2]an!$E$41),[2]an!$G$41,IF(AND(A1648=[2]an!$G$38,F1648=[2]an!$E$39,H1648&gt;=[2]an!$M$37),[2]an!$G$39,
IF(AND(A1648=[2]an!$G$38,F1648=[2]an!$E$39,H1648&lt;[2]an!$M$37,S1648="kahepoolne vajaduspõhine",U1648=""),[2]an!$M$40,
IF(AND(A1648=[2]an!$G$38,F1648=[2]an!$E$39,H1648&lt;[2]an!$M$37,S1648="kahepoolne vajaduspõhine",U1648&lt;&gt;""),[2]an!$G$39,
IF(AND(A1648=[2]an!$G$38,F1648=[2]an!$E$39,H1648&lt;[2]an!$M$37,S1648&lt;&gt;"kahepoolne vajaduspõhine"),[2]an!$G$39,
IF(AND(A1648=[2]an!$G$38,F1648=[2]an!$E$42),[2]an!$G$42,
IF(AND(A1648=[2]an!$H$38,F1648=[2]an!$E$40),[2]an!$H$40,IF(AND(A1648=[2]an!$H$38,F1648=[2]an!$E$41),[2]an!$H$41,IF(AND(A1648=[2]an!$H$38,F1648=[2]an!$E$39,H1648&gt;=[2]an!$M$37),[2]an!$H$39,
IF(AND(A1648=[2]an!$H$38,F1648=[2]an!$E$39,H1648&lt;[2]an!$M$37,S1648="kahepoolne vajaduspõhine",U1648=""),[2]an!$M$40,
IF(AND(A1648=[2]an!$H$38,F1648=[2]an!$E$39,H1648&lt;[2]an!$M$37,S1648="kahepoolne vajaduspõhine",U1648&lt;&gt;""),[2]an!$H$39,
IF(AND(A1648=[2]an!$H$38,F1648=[2]an!$E$39,H1648&lt;[2]an!$M$37,S1648&lt;&gt;"kahepoolne vajaduspõhine"),[2]an!$H$39,
IF(AND(A1648=[2]an!$H$38,F1648=[2]an!$E$42),[2]an!$H$42,
IF(AND(A1648=[2]an!$I$38,F1648=[2]an!$E$40),[2]an!$I$40,IF(AND(A1648=[2]an!$I$38,F1648=[2]an!$E$41),[2]an!$I$41,IF(AND(A1648=[2]an!$I$38,F1648=[2]an!$E$39,H1648&gt;=[2]an!$M$37),[2]an!$I$39,
IF(AND(A1648=[2]an!$I$38,F1648=[2]an!$E$39,H1648&lt;[2]an!$M$37,S1648="kahepoolne vajaduspõhine",U1648=""),[2]an!$M$40,
IF(AND(A1648=[2]an!$I$38,F1648=[2]an!$E$39,H1648&lt;[2]an!$M$37,S1648="kahepoolne vajaduspõhine",U1648&lt;&gt;""),[2]an!$I$39,
IF(AND(A1648=[2]an!$I$38,F1648=[2]an!$E$39,H1648&lt;[2]an!$M$37,S1648&lt;&gt;"kahepoolne vajaduspõhine"),[2]an!$I$39,
IF(AND(A1648=[2]an!$I$38,F1648=[2]an!$E$42),[2]an!$I$42,
IF(AND(A1648=[2]an!$J$38,F1648=[2]an!$E$40),[2]an!$J$40,IF(AND(A1648=[2]an!$J$38,F1648=[2]an!$E$41),[2]an!$J$41,IF(AND(A1648=[2]an!$J$38,F1648=[2]an!$E$39,H1648&gt;=[2]an!$M$37),[2]an!$J$39,
IF(AND(A1648=[2]an!$J$38,F1648=[2]an!$E$39,H1648&lt;[2]an!$M$37,S1648="kahepoolne vajaduspõhine",U1648=""),[2]an!$M$40,
IF(AND(A1648=[2]an!$J$38,F1648=[2]an!$E$39,H1648&lt;[2]an!$M$37,S1648="kahepoolne vajaduspõhine",U1648&lt;&gt;""),[2]an!$J$39,
IF(AND(A1648=[2]an!$J$38,F1648=[2]an!$E$39,H1648&lt;[2]an!$M$37,S1648&lt;&gt;"kahepoolne vajaduspõhine"),[2]an!$J$39,
IF(AND(A1648=[2]an!$J$38,F1648=[2]an!$E$42),[2]an!$J$42,""))))))))))))))))))))))))))))</f>
        <v/>
      </c>
      <c r="Y1648" s="17" t="str">
        <f>IFERROR(IF(F1648="Tugigrupp",0,
IF(AND(F1648="Peretoe teenus",H1648&gt;=[2]an!$M$37,RANK(D1648,$D1648:$D1648)+COUNTIFS($D$2:D1648,D1648,$F$2:F1648,F1648)-1&gt;1),"",
IF(AND(F1648="Peretoe teenus",H1648&gt;=[2]an!$M$37,RANK(D1648,$D1648:$D1648)+COUNTIFS($D$2:D1648,D1648,$F$2:F1648,F1648)-1=1,MONTH(H1648)=MONTH(K1648)=TRUE,YEAR(H1648)=YEAR(K1648)=TRUE),((EOMONTH(H1648,0)-H1648+1)*X1648)/DAY(EOMONTH(H1648,0)),
IF(AND(F1648="Peretoe teenus",H1648&gt;=[2]an!$M$37,RANK(D1648,$D1648:$D1648)+COUNTIFS($D$2:D1648,D1648,$F$2:F1648,F1648)-1=1),X1648,
IF(AND(F1648="Peretoe teenus",H1648&lt;[2]an!$M$37,S1648&lt;&gt;"kahepoolne vajaduspõhine",RANK(D1648,$D1648:$D1648)+COUNTIFS($D$2:D1648,D1648,$F$2:F1648,F1648)-1=1),X1648,
IF(AND(F1648="Peretoe teenus",H1648&lt;[2]an!$M$37,S1648&lt;&gt;"kahepoolne vajaduspõhine",RANK(D1648,$D1648:$D1648)+COUNTIFS($D$2:D1648,D1648,$F$2:F1648,F1648)-1&gt;1),"",
IF(AND(F1648="Peretoe teenus",H1648&lt;[2]an!$M$37,S1648="kahepoolne vajaduspõhine",U1648="",RANK(D1648,$D1648:$D1648)+COUNTIFS($D$2:D1648,D1648,$F$2:F1648,F1648)-1=1),X1648,
IF(AND(F1648="Peretoe teenus",H1648&lt;[2]an!$M$37,S1648="kahepoolne vajaduspõhine",U1648="",RANK(D1648,$D1648:$D1648)+COUNTIFS($D$2:D1648,D1648,$F$2:F1648,F1648)-1&gt;1),"",
IF(AND(F1648="Peretoe teenus",H1648&lt;[2]an!$M$37,S1648="kahepoolne vajaduspõhine",U1648&lt;[2]an!$M$37,RANK(D1648,$D1648:$D1648)+COUNTIFS($D$2:D1648,D1648,$F$2:F1648,F1648)-1=1),X1648,
IF(AND(F1648="Peretoe teenus",H1648&lt;[2]an!$M$37,S1648="kahepoolne vajaduspõhine",U1648&lt;[2]an!$M$37,RANK(D1648,$D1648:$D1648)+COUNTIFS($D$2:D1648,D1648,$F$2:F1648,F1648)-1&gt;1),"",
IF(AND(F1648="Peretoe teenus",H1648&lt;[2]an!$M$37,S1648="kahepoolne vajaduspõhine",U1648&gt;=[2]an!$M$37,U1648&lt;=[2]an!$M$38,RANK(D1648,$D1648:$D1648)+COUNTIFS($D$2:D1648,D1648,$F$2:F1648,F1648)-1=1),
((EOMONTH(U1648,0)-U1648+1)*X1648)/DAY(EOMONTH(U1648,0))+(DAY(U1648)-1)*100/DAY(EOMONTH(U1648,0)),
IF(AND(F1648="Peretoe teenus",H1648&lt;[2]an!$M$37,S1648="kahepoolne vajaduspõhine",U1648&gt;=[2]an!$M$37,U1648&lt;=[2]an!$M$38,RANK(D1648,$D1648:$D1648)+COUNTIFS($D$2:D1648,D1648,$F$2:F1648,F1648)-1&gt;1),"",
IF(AND(F1648="Peretoe teenus",H1648&lt;[2]an!$M$37,S1648="kahepoolne vajaduspõhine",U1648&gt;[2]an!$M$38,RANK(D1648,$D1648:$D1648)+COUNTIFS($D$2:D1648,D1648,$F$2:F1648,F1648)-1=1),X1648,
IF(AND(F1648="Peretoe teenus",H1648&lt;[2]an!$M$37,S1648="kahepoolne vajaduspõhine",U1648&gt;[2]an!$M$38,RANK(D1648,$D1648:$D1648)+COUNTIFS($D$2:D1648,D1648,$F$2:F1648,F1648)-1&gt;1),"",X1648*W1648)))))))))))))),"")</f>
        <v/>
      </c>
      <c r="Z1648" s="18" t="str">
        <f t="shared" si="76"/>
        <v/>
      </c>
      <c r="AA1648" s="19" t="str">
        <f>IFERROR(VLOOKUP(E1648,[2]an!$A$3:$B$81,2,FALSE),"")</f>
        <v/>
      </c>
      <c r="AB1648" s="19" t="str">
        <f>IFERROR(VLOOKUP(AA1648,[2]an!$C$2:$D$16,2,FALSE),"")</f>
        <v/>
      </c>
      <c r="AC1648" s="20"/>
      <c r="AD1648" s="21" t="str">
        <f>IF(A1648=[2]an!$F$36,VLOOKUP([2]an!$F$36,[2]an!$F$36:$H$36,3,FALSE),IF(A1648=[2]an!$F$35,VLOOKUP([2]an!$F$35,[2]an!$F$35:$H$35,3,FALSE),IF(A1648=[2]an!$F$33,VLOOKUP([2]an!$F$33,[2]an!$F$33:$H$33,3,FALSE),IF(A1648=[2]an!$F$31,VLOOKUP([2]an!$F$31,[2]an!$F$31:$H$31,3,FALSE),""))))</f>
        <v/>
      </c>
    </row>
    <row r="1649" spans="6:30" x14ac:dyDescent="0.2">
      <c r="F1649" s="10"/>
      <c r="G1649" s="8" t="str">
        <f t="shared" si="77"/>
        <v/>
      </c>
      <c r="H1649" s="13"/>
      <c r="K1649" s="13"/>
      <c r="L1649" s="10"/>
      <c r="M1649" s="10"/>
      <c r="S1649" s="8" t="str">
        <f>IFERROR(VLOOKUP(D1649,[1]peretoe_teenus!$A$2:$L$2000,5,FALSE),"")</f>
        <v/>
      </c>
      <c r="U1649" s="13"/>
      <c r="V1649" s="15" t="str" cm="1">
        <f t="array" ref="V1649">IFERROR(IF(AND(F1649="Tugigrupp",RANK(K1649,$K1649:$K1649)+COUNTIFS($K$2:K1649,K1649,$L$2:L1649,L1649,$M$2:M1649,M1649,$I$2:I1649,I1649,$G$2:G1649,G1649,$F$2:F1649,F1649)-1=1),SUMPRODUCT(($F$2:$F$4154=F1649)*($G$2:$G$4154=G1649)*($K$2:$K$4154=K1649)*($I$2:$I$4154=I1649)*($L$2:$L$4154=L1649)*($M$2:$M$4154=M1649)),""),"")</f>
        <v/>
      </c>
      <c r="W1649" s="15" t="str">
        <f t="shared" si="75"/>
        <v/>
      </c>
      <c r="X1649" s="16" t="str">
        <f>IF(AND(A1649=[2]an!$G$38,F1649=[2]an!$E$40),[2]an!$G$40,IF(AND(A1649=[2]an!$G$38,F1649=[2]an!$E$41),[2]an!$G$41,IF(AND(A1649=[2]an!$G$38,F1649=[2]an!$E$39,H1649&gt;=[2]an!$M$37),[2]an!$G$39,
IF(AND(A1649=[2]an!$G$38,F1649=[2]an!$E$39,H1649&lt;[2]an!$M$37,S1649="kahepoolne vajaduspõhine",U1649=""),[2]an!$M$40,
IF(AND(A1649=[2]an!$G$38,F1649=[2]an!$E$39,H1649&lt;[2]an!$M$37,S1649="kahepoolne vajaduspõhine",U1649&lt;&gt;""),[2]an!$G$39,
IF(AND(A1649=[2]an!$G$38,F1649=[2]an!$E$39,H1649&lt;[2]an!$M$37,S1649&lt;&gt;"kahepoolne vajaduspõhine"),[2]an!$G$39,
IF(AND(A1649=[2]an!$G$38,F1649=[2]an!$E$42),[2]an!$G$42,
IF(AND(A1649=[2]an!$H$38,F1649=[2]an!$E$40),[2]an!$H$40,IF(AND(A1649=[2]an!$H$38,F1649=[2]an!$E$41),[2]an!$H$41,IF(AND(A1649=[2]an!$H$38,F1649=[2]an!$E$39,H1649&gt;=[2]an!$M$37),[2]an!$H$39,
IF(AND(A1649=[2]an!$H$38,F1649=[2]an!$E$39,H1649&lt;[2]an!$M$37,S1649="kahepoolne vajaduspõhine",U1649=""),[2]an!$M$40,
IF(AND(A1649=[2]an!$H$38,F1649=[2]an!$E$39,H1649&lt;[2]an!$M$37,S1649="kahepoolne vajaduspõhine",U1649&lt;&gt;""),[2]an!$H$39,
IF(AND(A1649=[2]an!$H$38,F1649=[2]an!$E$39,H1649&lt;[2]an!$M$37,S1649&lt;&gt;"kahepoolne vajaduspõhine"),[2]an!$H$39,
IF(AND(A1649=[2]an!$H$38,F1649=[2]an!$E$42),[2]an!$H$42,
IF(AND(A1649=[2]an!$I$38,F1649=[2]an!$E$40),[2]an!$I$40,IF(AND(A1649=[2]an!$I$38,F1649=[2]an!$E$41),[2]an!$I$41,IF(AND(A1649=[2]an!$I$38,F1649=[2]an!$E$39,H1649&gt;=[2]an!$M$37),[2]an!$I$39,
IF(AND(A1649=[2]an!$I$38,F1649=[2]an!$E$39,H1649&lt;[2]an!$M$37,S1649="kahepoolne vajaduspõhine",U1649=""),[2]an!$M$40,
IF(AND(A1649=[2]an!$I$38,F1649=[2]an!$E$39,H1649&lt;[2]an!$M$37,S1649="kahepoolne vajaduspõhine",U1649&lt;&gt;""),[2]an!$I$39,
IF(AND(A1649=[2]an!$I$38,F1649=[2]an!$E$39,H1649&lt;[2]an!$M$37,S1649&lt;&gt;"kahepoolne vajaduspõhine"),[2]an!$I$39,
IF(AND(A1649=[2]an!$I$38,F1649=[2]an!$E$42),[2]an!$I$42,
IF(AND(A1649=[2]an!$J$38,F1649=[2]an!$E$40),[2]an!$J$40,IF(AND(A1649=[2]an!$J$38,F1649=[2]an!$E$41),[2]an!$J$41,IF(AND(A1649=[2]an!$J$38,F1649=[2]an!$E$39,H1649&gt;=[2]an!$M$37),[2]an!$J$39,
IF(AND(A1649=[2]an!$J$38,F1649=[2]an!$E$39,H1649&lt;[2]an!$M$37,S1649="kahepoolne vajaduspõhine",U1649=""),[2]an!$M$40,
IF(AND(A1649=[2]an!$J$38,F1649=[2]an!$E$39,H1649&lt;[2]an!$M$37,S1649="kahepoolne vajaduspõhine",U1649&lt;&gt;""),[2]an!$J$39,
IF(AND(A1649=[2]an!$J$38,F1649=[2]an!$E$39,H1649&lt;[2]an!$M$37,S1649&lt;&gt;"kahepoolne vajaduspõhine"),[2]an!$J$39,
IF(AND(A1649=[2]an!$J$38,F1649=[2]an!$E$42),[2]an!$J$42,""))))))))))))))))))))))))))))</f>
        <v/>
      </c>
      <c r="Y1649" s="17" t="str">
        <f>IFERROR(IF(F1649="Tugigrupp",0,
IF(AND(F1649="Peretoe teenus",H1649&gt;=[2]an!$M$37,RANK(D1649,$D1649:$D1649)+COUNTIFS($D$2:D1649,D1649,$F$2:F1649,F1649)-1&gt;1),"",
IF(AND(F1649="Peretoe teenus",H1649&gt;=[2]an!$M$37,RANK(D1649,$D1649:$D1649)+COUNTIFS($D$2:D1649,D1649,$F$2:F1649,F1649)-1=1,MONTH(H1649)=MONTH(K1649)=TRUE,YEAR(H1649)=YEAR(K1649)=TRUE),((EOMONTH(H1649,0)-H1649+1)*X1649)/DAY(EOMONTH(H1649,0)),
IF(AND(F1649="Peretoe teenus",H1649&gt;=[2]an!$M$37,RANK(D1649,$D1649:$D1649)+COUNTIFS($D$2:D1649,D1649,$F$2:F1649,F1649)-1=1),X1649,
IF(AND(F1649="Peretoe teenus",H1649&lt;[2]an!$M$37,S1649&lt;&gt;"kahepoolne vajaduspõhine",RANK(D1649,$D1649:$D1649)+COUNTIFS($D$2:D1649,D1649,$F$2:F1649,F1649)-1=1),X1649,
IF(AND(F1649="Peretoe teenus",H1649&lt;[2]an!$M$37,S1649&lt;&gt;"kahepoolne vajaduspõhine",RANK(D1649,$D1649:$D1649)+COUNTIFS($D$2:D1649,D1649,$F$2:F1649,F1649)-1&gt;1),"",
IF(AND(F1649="Peretoe teenus",H1649&lt;[2]an!$M$37,S1649="kahepoolne vajaduspõhine",U1649="",RANK(D1649,$D1649:$D1649)+COUNTIFS($D$2:D1649,D1649,$F$2:F1649,F1649)-1=1),X1649,
IF(AND(F1649="Peretoe teenus",H1649&lt;[2]an!$M$37,S1649="kahepoolne vajaduspõhine",U1649="",RANK(D1649,$D1649:$D1649)+COUNTIFS($D$2:D1649,D1649,$F$2:F1649,F1649)-1&gt;1),"",
IF(AND(F1649="Peretoe teenus",H1649&lt;[2]an!$M$37,S1649="kahepoolne vajaduspõhine",U1649&lt;[2]an!$M$37,RANK(D1649,$D1649:$D1649)+COUNTIFS($D$2:D1649,D1649,$F$2:F1649,F1649)-1=1),X1649,
IF(AND(F1649="Peretoe teenus",H1649&lt;[2]an!$M$37,S1649="kahepoolne vajaduspõhine",U1649&lt;[2]an!$M$37,RANK(D1649,$D1649:$D1649)+COUNTIFS($D$2:D1649,D1649,$F$2:F1649,F1649)-1&gt;1),"",
IF(AND(F1649="Peretoe teenus",H1649&lt;[2]an!$M$37,S1649="kahepoolne vajaduspõhine",U1649&gt;=[2]an!$M$37,U1649&lt;=[2]an!$M$38,RANK(D1649,$D1649:$D1649)+COUNTIFS($D$2:D1649,D1649,$F$2:F1649,F1649)-1=1),
((EOMONTH(U1649,0)-U1649+1)*X1649)/DAY(EOMONTH(U1649,0))+(DAY(U1649)-1)*100/DAY(EOMONTH(U1649,0)),
IF(AND(F1649="Peretoe teenus",H1649&lt;[2]an!$M$37,S1649="kahepoolne vajaduspõhine",U1649&gt;=[2]an!$M$37,U1649&lt;=[2]an!$M$38,RANK(D1649,$D1649:$D1649)+COUNTIFS($D$2:D1649,D1649,$F$2:F1649,F1649)-1&gt;1),"",
IF(AND(F1649="Peretoe teenus",H1649&lt;[2]an!$M$37,S1649="kahepoolne vajaduspõhine",U1649&gt;[2]an!$M$38,RANK(D1649,$D1649:$D1649)+COUNTIFS($D$2:D1649,D1649,$F$2:F1649,F1649)-1=1),X1649,
IF(AND(F1649="Peretoe teenus",H1649&lt;[2]an!$M$37,S1649="kahepoolne vajaduspõhine",U1649&gt;[2]an!$M$38,RANK(D1649,$D1649:$D1649)+COUNTIFS($D$2:D1649,D1649,$F$2:F1649,F1649)-1&gt;1),"",X1649*W1649)))))))))))))),"")</f>
        <v/>
      </c>
      <c r="Z1649" s="18" t="str">
        <f t="shared" si="76"/>
        <v/>
      </c>
      <c r="AA1649" s="19" t="str">
        <f>IFERROR(VLOOKUP(E1649,[2]an!$A$3:$B$81,2,FALSE),"")</f>
        <v/>
      </c>
      <c r="AB1649" s="19" t="str">
        <f>IFERROR(VLOOKUP(AA1649,[2]an!$C$2:$D$16,2,FALSE),"")</f>
        <v/>
      </c>
      <c r="AC1649" s="20"/>
      <c r="AD1649" s="21" t="str">
        <f>IF(A1649=[2]an!$F$36,VLOOKUP([2]an!$F$36,[2]an!$F$36:$H$36,3,FALSE),IF(A1649=[2]an!$F$35,VLOOKUP([2]an!$F$35,[2]an!$F$35:$H$35,3,FALSE),IF(A1649=[2]an!$F$33,VLOOKUP([2]an!$F$33,[2]an!$F$33:$H$33,3,FALSE),IF(A1649=[2]an!$F$31,VLOOKUP([2]an!$F$31,[2]an!$F$31:$H$31,3,FALSE),""))))</f>
        <v/>
      </c>
    </row>
    <row r="1650" spans="6:30" x14ac:dyDescent="0.2">
      <c r="F1650" s="10"/>
      <c r="G1650" s="8" t="str">
        <f t="shared" si="77"/>
        <v/>
      </c>
      <c r="H1650" s="13"/>
      <c r="K1650" s="13"/>
      <c r="L1650" s="10"/>
      <c r="M1650" s="10"/>
      <c r="S1650" s="8" t="str">
        <f>IFERROR(VLOOKUP(D1650,[1]peretoe_teenus!$A$2:$L$2000,5,FALSE),"")</f>
        <v/>
      </c>
      <c r="U1650" s="13"/>
      <c r="V1650" s="15" t="str" cm="1">
        <f t="array" ref="V1650">IFERROR(IF(AND(F1650="Tugigrupp",RANK(K1650,$K1650:$K1650)+COUNTIFS($K$2:K1650,K1650,$L$2:L1650,L1650,$M$2:M1650,M1650,$I$2:I1650,I1650,$G$2:G1650,G1650,$F$2:F1650,F1650)-1=1),SUMPRODUCT(($F$2:$F$4154=F1650)*($G$2:$G$4154=G1650)*($K$2:$K$4154=K1650)*($I$2:$I$4154=I1650)*($L$2:$L$4154=L1650)*($M$2:$M$4154=M1650)),""),"")</f>
        <v/>
      </c>
      <c r="W1650" s="15" t="str">
        <f t="shared" si="75"/>
        <v/>
      </c>
      <c r="X1650" s="16" t="str">
        <f>IF(AND(A1650=[2]an!$G$38,F1650=[2]an!$E$40),[2]an!$G$40,IF(AND(A1650=[2]an!$G$38,F1650=[2]an!$E$41),[2]an!$G$41,IF(AND(A1650=[2]an!$G$38,F1650=[2]an!$E$39,H1650&gt;=[2]an!$M$37),[2]an!$G$39,
IF(AND(A1650=[2]an!$G$38,F1650=[2]an!$E$39,H1650&lt;[2]an!$M$37,S1650="kahepoolne vajaduspõhine",U1650=""),[2]an!$M$40,
IF(AND(A1650=[2]an!$G$38,F1650=[2]an!$E$39,H1650&lt;[2]an!$M$37,S1650="kahepoolne vajaduspõhine",U1650&lt;&gt;""),[2]an!$G$39,
IF(AND(A1650=[2]an!$G$38,F1650=[2]an!$E$39,H1650&lt;[2]an!$M$37,S1650&lt;&gt;"kahepoolne vajaduspõhine"),[2]an!$G$39,
IF(AND(A1650=[2]an!$G$38,F1650=[2]an!$E$42),[2]an!$G$42,
IF(AND(A1650=[2]an!$H$38,F1650=[2]an!$E$40),[2]an!$H$40,IF(AND(A1650=[2]an!$H$38,F1650=[2]an!$E$41),[2]an!$H$41,IF(AND(A1650=[2]an!$H$38,F1650=[2]an!$E$39,H1650&gt;=[2]an!$M$37),[2]an!$H$39,
IF(AND(A1650=[2]an!$H$38,F1650=[2]an!$E$39,H1650&lt;[2]an!$M$37,S1650="kahepoolne vajaduspõhine",U1650=""),[2]an!$M$40,
IF(AND(A1650=[2]an!$H$38,F1650=[2]an!$E$39,H1650&lt;[2]an!$M$37,S1650="kahepoolne vajaduspõhine",U1650&lt;&gt;""),[2]an!$H$39,
IF(AND(A1650=[2]an!$H$38,F1650=[2]an!$E$39,H1650&lt;[2]an!$M$37,S1650&lt;&gt;"kahepoolne vajaduspõhine"),[2]an!$H$39,
IF(AND(A1650=[2]an!$H$38,F1650=[2]an!$E$42),[2]an!$H$42,
IF(AND(A1650=[2]an!$I$38,F1650=[2]an!$E$40),[2]an!$I$40,IF(AND(A1650=[2]an!$I$38,F1650=[2]an!$E$41),[2]an!$I$41,IF(AND(A1650=[2]an!$I$38,F1650=[2]an!$E$39,H1650&gt;=[2]an!$M$37),[2]an!$I$39,
IF(AND(A1650=[2]an!$I$38,F1650=[2]an!$E$39,H1650&lt;[2]an!$M$37,S1650="kahepoolne vajaduspõhine",U1650=""),[2]an!$M$40,
IF(AND(A1650=[2]an!$I$38,F1650=[2]an!$E$39,H1650&lt;[2]an!$M$37,S1650="kahepoolne vajaduspõhine",U1650&lt;&gt;""),[2]an!$I$39,
IF(AND(A1650=[2]an!$I$38,F1650=[2]an!$E$39,H1650&lt;[2]an!$M$37,S1650&lt;&gt;"kahepoolne vajaduspõhine"),[2]an!$I$39,
IF(AND(A1650=[2]an!$I$38,F1650=[2]an!$E$42),[2]an!$I$42,
IF(AND(A1650=[2]an!$J$38,F1650=[2]an!$E$40),[2]an!$J$40,IF(AND(A1650=[2]an!$J$38,F1650=[2]an!$E$41),[2]an!$J$41,IF(AND(A1650=[2]an!$J$38,F1650=[2]an!$E$39,H1650&gt;=[2]an!$M$37),[2]an!$J$39,
IF(AND(A1650=[2]an!$J$38,F1650=[2]an!$E$39,H1650&lt;[2]an!$M$37,S1650="kahepoolne vajaduspõhine",U1650=""),[2]an!$M$40,
IF(AND(A1650=[2]an!$J$38,F1650=[2]an!$E$39,H1650&lt;[2]an!$M$37,S1650="kahepoolne vajaduspõhine",U1650&lt;&gt;""),[2]an!$J$39,
IF(AND(A1650=[2]an!$J$38,F1650=[2]an!$E$39,H1650&lt;[2]an!$M$37,S1650&lt;&gt;"kahepoolne vajaduspõhine"),[2]an!$J$39,
IF(AND(A1650=[2]an!$J$38,F1650=[2]an!$E$42),[2]an!$J$42,""))))))))))))))))))))))))))))</f>
        <v/>
      </c>
      <c r="Y1650" s="17" t="str">
        <f>IFERROR(IF(F1650="Tugigrupp",0,
IF(AND(F1650="Peretoe teenus",H1650&gt;=[2]an!$M$37,RANK(D1650,$D1650:$D1650)+COUNTIFS($D$2:D1650,D1650,$F$2:F1650,F1650)-1&gt;1),"",
IF(AND(F1650="Peretoe teenus",H1650&gt;=[2]an!$M$37,RANK(D1650,$D1650:$D1650)+COUNTIFS($D$2:D1650,D1650,$F$2:F1650,F1650)-1=1,MONTH(H1650)=MONTH(K1650)=TRUE,YEAR(H1650)=YEAR(K1650)=TRUE),((EOMONTH(H1650,0)-H1650+1)*X1650)/DAY(EOMONTH(H1650,0)),
IF(AND(F1650="Peretoe teenus",H1650&gt;=[2]an!$M$37,RANK(D1650,$D1650:$D1650)+COUNTIFS($D$2:D1650,D1650,$F$2:F1650,F1650)-1=1),X1650,
IF(AND(F1650="Peretoe teenus",H1650&lt;[2]an!$M$37,S1650&lt;&gt;"kahepoolne vajaduspõhine",RANK(D1650,$D1650:$D1650)+COUNTIFS($D$2:D1650,D1650,$F$2:F1650,F1650)-1=1),X1650,
IF(AND(F1650="Peretoe teenus",H1650&lt;[2]an!$M$37,S1650&lt;&gt;"kahepoolne vajaduspõhine",RANK(D1650,$D1650:$D1650)+COUNTIFS($D$2:D1650,D1650,$F$2:F1650,F1650)-1&gt;1),"",
IF(AND(F1650="Peretoe teenus",H1650&lt;[2]an!$M$37,S1650="kahepoolne vajaduspõhine",U1650="",RANK(D1650,$D1650:$D1650)+COUNTIFS($D$2:D1650,D1650,$F$2:F1650,F1650)-1=1),X1650,
IF(AND(F1650="Peretoe teenus",H1650&lt;[2]an!$M$37,S1650="kahepoolne vajaduspõhine",U1650="",RANK(D1650,$D1650:$D1650)+COUNTIFS($D$2:D1650,D1650,$F$2:F1650,F1650)-1&gt;1),"",
IF(AND(F1650="Peretoe teenus",H1650&lt;[2]an!$M$37,S1650="kahepoolne vajaduspõhine",U1650&lt;[2]an!$M$37,RANK(D1650,$D1650:$D1650)+COUNTIFS($D$2:D1650,D1650,$F$2:F1650,F1650)-1=1),X1650,
IF(AND(F1650="Peretoe teenus",H1650&lt;[2]an!$M$37,S1650="kahepoolne vajaduspõhine",U1650&lt;[2]an!$M$37,RANK(D1650,$D1650:$D1650)+COUNTIFS($D$2:D1650,D1650,$F$2:F1650,F1650)-1&gt;1),"",
IF(AND(F1650="Peretoe teenus",H1650&lt;[2]an!$M$37,S1650="kahepoolne vajaduspõhine",U1650&gt;=[2]an!$M$37,U1650&lt;=[2]an!$M$38,RANK(D1650,$D1650:$D1650)+COUNTIFS($D$2:D1650,D1650,$F$2:F1650,F1650)-1=1),
((EOMONTH(U1650,0)-U1650+1)*X1650)/DAY(EOMONTH(U1650,0))+(DAY(U1650)-1)*100/DAY(EOMONTH(U1650,0)),
IF(AND(F1650="Peretoe teenus",H1650&lt;[2]an!$M$37,S1650="kahepoolne vajaduspõhine",U1650&gt;=[2]an!$M$37,U1650&lt;=[2]an!$M$38,RANK(D1650,$D1650:$D1650)+COUNTIFS($D$2:D1650,D1650,$F$2:F1650,F1650)-1&gt;1),"",
IF(AND(F1650="Peretoe teenus",H1650&lt;[2]an!$M$37,S1650="kahepoolne vajaduspõhine",U1650&gt;[2]an!$M$38,RANK(D1650,$D1650:$D1650)+COUNTIFS($D$2:D1650,D1650,$F$2:F1650,F1650)-1=1),X1650,
IF(AND(F1650="Peretoe teenus",H1650&lt;[2]an!$M$37,S1650="kahepoolne vajaduspõhine",U1650&gt;[2]an!$M$38,RANK(D1650,$D1650:$D1650)+COUNTIFS($D$2:D1650,D1650,$F$2:F1650,F1650)-1&gt;1),"",X1650*W1650)))))))))))))),"")</f>
        <v/>
      </c>
      <c r="Z1650" s="18" t="str">
        <f t="shared" si="76"/>
        <v/>
      </c>
      <c r="AA1650" s="19" t="str">
        <f>IFERROR(VLOOKUP(E1650,[2]an!$A$3:$B$81,2,FALSE),"")</f>
        <v/>
      </c>
      <c r="AB1650" s="19" t="str">
        <f>IFERROR(VLOOKUP(AA1650,[2]an!$C$2:$D$16,2,FALSE),"")</f>
        <v/>
      </c>
      <c r="AC1650" s="20"/>
      <c r="AD1650" s="21" t="str">
        <f>IF(A1650=[2]an!$F$36,VLOOKUP([2]an!$F$36,[2]an!$F$36:$H$36,3,FALSE),IF(A1650=[2]an!$F$35,VLOOKUP([2]an!$F$35,[2]an!$F$35:$H$35,3,FALSE),IF(A1650=[2]an!$F$33,VLOOKUP([2]an!$F$33,[2]an!$F$33:$H$33,3,FALSE),IF(A1650=[2]an!$F$31,VLOOKUP([2]an!$F$31,[2]an!$F$31:$H$31,3,FALSE),""))))</f>
        <v/>
      </c>
    </row>
    <row r="1651" spans="6:30" x14ac:dyDescent="0.2">
      <c r="F1651" s="10"/>
      <c r="G1651" s="8" t="str">
        <f t="shared" si="77"/>
        <v/>
      </c>
      <c r="H1651" s="13"/>
      <c r="K1651" s="13"/>
      <c r="L1651" s="10"/>
      <c r="M1651" s="10"/>
      <c r="S1651" s="8" t="str">
        <f>IFERROR(VLOOKUP(D1651,[1]peretoe_teenus!$A$2:$L$2000,5,FALSE),"")</f>
        <v/>
      </c>
      <c r="U1651" s="13"/>
      <c r="V1651" s="15" t="str" cm="1">
        <f t="array" ref="V1651">IFERROR(IF(AND(F1651="Tugigrupp",RANK(K1651,$K1651:$K1651)+COUNTIFS($K$2:K1651,K1651,$L$2:L1651,L1651,$M$2:M1651,M1651,$I$2:I1651,I1651,$G$2:G1651,G1651,$F$2:F1651,F1651)-1=1),SUMPRODUCT(($F$2:$F$4154=F1651)*($G$2:$G$4154=G1651)*($K$2:$K$4154=K1651)*($I$2:$I$4154=I1651)*($L$2:$L$4154=L1651)*($M$2:$M$4154=M1651)),""),"")</f>
        <v/>
      </c>
      <c r="W1651" s="15" t="str">
        <f t="shared" si="75"/>
        <v/>
      </c>
      <c r="X1651" s="16" t="str">
        <f>IF(AND(A1651=[2]an!$G$38,F1651=[2]an!$E$40),[2]an!$G$40,IF(AND(A1651=[2]an!$G$38,F1651=[2]an!$E$41),[2]an!$G$41,IF(AND(A1651=[2]an!$G$38,F1651=[2]an!$E$39,H1651&gt;=[2]an!$M$37),[2]an!$G$39,
IF(AND(A1651=[2]an!$G$38,F1651=[2]an!$E$39,H1651&lt;[2]an!$M$37,S1651="kahepoolne vajaduspõhine",U1651=""),[2]an!$M$40,
IF(AND(A1651=[2]an!$G$38,F1651=[2]an!$E$39,H1651&lt;[2]an!$M$37,S1651="kahepoolne vajaduspõhine",U1651&lt;&gt;""),[2]an!$G$39,
IF(AND(A1651=[2]an!$G$38,F1651=[2]an!$E$39,H1651&lt;[2]an!$M$37,S1651&lt;&gt;"kahepoolne vajaduspõhine"),[2]an!$G$39,
IF(AND(A1651=[2]an!$G$38,F1651=[2]an!$E$42),[2]an!$G$42,
IF(AND(A1651=[2]an!$H$38,F1651=[2]an!$E$40),[2]an!$H$40,IF(AND(A1651=[2]an!$H$38,F1651=[2]an!$E$41),[2]an!$H$41,IF(AND(A1651=[2]an!$H$38,F1651=[2]an!$E$39,H1651&gt;=[2]an!$M$37),[2]an!$H$39,
IF(AND(A1651=[2]an!$H$38,F1651=[2]an!$E$39,H1651&lt;[2]an!$M$37,S1651="kahepoolne vajaduspõhine",U1651=""),[2]an!$M$40,
IF(AND(A1651=[2]an!$H$38,F1651=[2]an!$E$39,H1651&lt;[2]an!$M$37,S1651="kahepoolne vajaduspõhine",U1651&lt;&gt;""),[2]an!$H$39,
IF(AND(A1651=[2]an!$H$38,F1651=[2]an!$E$39,H1651&lt;[2]an!$M$37,S1651&lt;&gt;"kahepoolne vajaduspõhine"),[2]an!$H$39,
IF(AND(A1651=[2]an!$H$38,F1651=[2]an!$E$42),[2]an!$H$42,
IF(AND(A1651=[2]an!$I$38,F1651=[2]an!$E$40),[2]an!$I$40,IF(AND(A1651=[2]an!$I$38,F1651=[2]an!$E$41),[2]an!$I$41,IF(AND(A1651=[2]an!$I$38,F1651=[2]an!$E$39,H1651&gt;=[2]an!$M$37),[2]an!$I$39,
IF(AND(A1651=[2]an!$I$38,F1651=[2]an!$E$39,H1651&lt;[2]an!$M$37,S1651="kahepoolne vajaduspõhine",U1651=""),[2]an!$M$40,
IF(AND(A1651=[2]an!$I$38,F1651=[2]an!$E$39,H1651&lt;[2]an!$M$37,S1651="kahepoolne vajaduspõhine",U1651&lt;&gt;""),[2]an!$I$39,
IF(AND(A1651=[2]an!$I$38,F1651=[2]an!$E$39,H1651&lt;[2]an!$M$37,S1651&lt;&gt;"kahepoolne vajaduspõhine"),[2]an!$I$39,
IF(AND(A1651=[2]an!$I$38,F1651=[2]an!$E$42),[2]an!$I$42,
IF(AND(A1651=[2]an!$J$38,F1651=[2]an!$E$40),[2]an!$J$40,IF(AND(A1651=[2]an!$J$38,F1651=[2]an!$E$41),[2]an!$J$41,IF(AND(A1651=[2]an!$J$38,F1651=[2]an!$E$39,H1651&gt;=[2]an!$M$37),[2]an!$J$39,
IF(AND(A1651=[2]an!$J$38,F1651=[2]an!$E$39,H1651&lt;[2]an!$M$37,S1651="kahepoolne vajaduspõhine",U1651=""),[2]an!$M$40,
IF(AND(A1651=[2]an!$J$38,F1651=[2]an!$E$39,H1651&lt;[2]an!$M$37,S1651="kahepoolne vajaduspõhine",U1651&lt;&gt;""),[2]an!$J$39,
IF(AND(A1651=[2]an!$J$38,F1651=[2]an!$E$39,H1651&lt;[2]an!$M$37,S1651&lt;&gt;"kahepoolne vajaduspõhine"),[2]an!$J$39,
IF(AND(A1651=[2]an!$J$38,F1651=[2]an!$E$42),[2]an!$J$42,""))))))))))))))))))))))))))))</f>
        <v/>
      </c>
      <c r="Y1651" s="17" t="str">
        <f>IFERROR(IF(F1651="Tugigrupp",0,
IF(AND(F1651="Peretoe teenus",H1651&gt;=[2]an!$M$37,RANK(D1651,$D1651:$D1651)+COUNTIFS($D$2:D1651,D1651,$F$2:F1651,F1651)-1&gt;1),"",
IF(AND(F1651="Peretoe teenus",H1651&gt;=[2]an!$M$37,RANK(D1651,$D1651:$D1651)+COUNTIFS($D$2:D1651,D1651,$F$2:F1651,F1651)-1=1,MONTH(H1651)=MONTH(K1651)=TRUE,YEAR(H1651)=YEAR(K1651)=TRUE),((EOMONTH(H1651,0)-H1651+1)*X1651)/DAY(EOMONTH(H1651,0)),
IF(AND(F1651="Peretoe teenus",H1651&gt;=[2]an!$M$37,RANK(D1651,$D1651:$D1651)+COUNTIFS($D$2:D1651,D1651,$F$2:F1651,F1651)-1=1),X1651,
IF(AND(F1651="Peretoe teenus",H1651&lt;[2]an!$M$37,S1651&lt;&gt;"kahepoolne vajaduspõhine",RANK(D1651,$D1651:$D1651)+COUNTIFS($D$2:D1651,D1651,$F$2:F1651,F1651)-1=1),X1651,
IF(AND(F1651="Peretoe teenus",H1651&lt;[2]an!$M$37,S1651&lt;&gt;"kahepoolne vajaduspõhine",RANK(D1651,$D1651:$D1651)+COUNTIFS($D$2:D1651,D1651,$F$2:F1651,F1651)-1&gt;1),"",
IF(AND(F1651="Peretoe teenus",H1651&lt;[2]an!$M$37,S1651="kahepoolne vajaduspõhine",U1651="",RANK(D1651,$D1651:$D1651)+COUNTIFS($D$2:D1651,D1651,$F$2:F1651,F1651)-1=1),X1651,
IF(AND(F1651="Peretoe teenus",H1651&lt;[2]an!$M$37,S1651="kahepoolne vajaduspõhine",U1651="",RANK(D1651,$D1651:$D1651)+COUNTIFS($D$2:D1651,D1651,$F$2:F1651,F1651)-1&gt;1),"",
IF(AND(F1651="Peretoe teenus",H1651&lt;[2]an!$M$37,S1651="kahepoolne vajaduspõhine",U1651&lt;[2]an!$M$37,RANK(D1651,$D1651:$D1651)+COUNTIFS($D$2:D1651,D1651,$F$2:F1651,F1651)-1=1),X1651,
IF(AND(F1651="Peretoe teenus",H1651&lt;[2]an!$M$37,S1651="kahepoolne vajaduspõhine",U1651&lt;[2]an!$M$37,RANK(D1651,$D1651:$D1651)+COUNTIFS($D$2:D1651,D1651,$F$2:F1651,F1651)-1&gt;1),"",
IF(AND(F1651="Peretoe teenus",H1651&lt;[2]an!$M$37,S1651="kahepoolne vajaduspõhine",U1651&gt;=[2]an!$M$37,U1651&lt;=[2]an!$M$38,RANK(D1651,$D1651:$D1651)+COUNTIFS($D$2:D1651,D1651,$F$2:F1651,F1651)-1=1),
((EOMONTH(U1651,0)-U1651+1)*X1651)/DAY(EOMONTH(U1651,0))+(DAY(U1651)-1)*100/DAY(EOMONTH(U1651,0)),
IF(AND(F1651="Peretoe teenus",H1651&lt;[2]an!$M$37,S1651="kahepoolne vajaduspõhine",U1651&gt;=[2]an!$M$37,U1651&lt;=[2]an!$M$38,RANK(D1651,$D1651:$D1651)+COUNTIFS($D$2:D1651,D1651,$F$2:F1651,F1651)-1&gt;1),"",
IF(AND(F1651="Peretoe teenus",H1651&lt;[2]an!$M$37,S1651="kahepoolne vajaduspõhine",U1651&gt;[2]an!$M$38,RANK(D1651,$D1651:$D1651)+COUNTIFS($D$2:D1651,D1651,$F$2:F1651,F1651)-1=1),X1651,
IF(AND(F1651="Peretoe teenus",H1651&lt;[2]an!$M$37,S1651="kahepoolne vajaduspõhine",U1651&gt;[2]an!$M$38,RANK(D1651,$D1651:$D1651)+COUNTIFS($D$2:D1651,D1651,$F$2:F1651,F1651)-1&gt;1),"",X1651*W1651)))))))))))))),"")</f>
        <v/>
      </c>
      <c r="Z1651" s="18" t="str">
        <f t="shared" si="76"/>
        <v/>
      </c>
      <c r="AA1651" s="19" t="str">
        <f>IFERROR(VLOOKUP(E1651,[2]an!$A$3:$B$81,2,FALSE),"")</f>
        <v/>
      </c>
      <c r="AB1651" s="19" t="str">
        <f>IFERROR(VLOOKUP(AA1651,[2]an!$C$2:$D$16,2,FALSE),"")</f>
        <v/>
      </c>
      <c r="AC1651" s="20"/>
      <c r="AD1651" s="21" t="str">
        <f>IF(A1651=[2]an!$F$36,VLOOKUP([2]an!$F$36,[2]an!$F$36:$H$36,3,FALSE),IF(A1651=[2]an!$F$35,VLOOKUP([2]an!$F$35,[2]an!$F$35:$H$35,3,FALSE),IF(A1651=[2]an!$F$33,VLOOKUP([2]an!$F$33,[2]an!$F$33:$H$33,3,FALSE),IF(A1651=[2]an!$F$31,VLOOKUP([2]an!$F$31,[2]an!$F$31:$H$31,3,FALSE),""))))</f>
        <v/>
      </c>
    </row>
    <row r="1652" spans="6:30" x14ac:dyDescent="0.2">
      <c r="F1652" s="10"/>
      <c r="G1652" s="8" t="str">
        <f t="shared" si="77"/>
        <v/>
      </c>
      <c r="H1652" s="13"/>
      <c r="K1652" s="13"/>
      <c r="L1652" s="10"/>
      <c r="M1652" s="10"/>
      <c r="S1652" s="8" t="str">
        <f>IFERROR(VLOOKUP(D1652,[1]peretoe_teenus!$A$2:$L$2000,5,FALSE),"")</f>
        <v/>
      </c>
      <c r="U1652" s="13"/>
      <c r="V1652" s="15" t="str" cm="1">
        <f t="array" ref="V1652">IFERROR(IF(AND(F1652="Tugigrupp",RANK(K1652,$K1652:$K1652)+COUNTIFS($K$2:K1652,K1652,$L$2:L1652,L1652,$M$2:M1652,M1652,$I$2:I1652,I1652,$G$2:G1652,G1652,$F$2:F1652,F1652)-1=1),SUMPRODUCT(($F$2:$F$4154=F1652)*($G$2:$G$4154=G1652)*($K$2:$K$4154=K1652)*($I$2:$I$4154=I1652)*($L$2:$L$4154=L1652)*($M$2:$M$4154=M1652)),""),"")</f>
        <v/>
      </c>
      <c r="W1652" s="15" t="str">
        <f t="shared" si="75"/>
        <v/>
      </c>
      <c r="X1652" s="16" t="str">
        <f>IF(AND(A1652=[2]an!$G$38,F1652=[2]an!$E$40),[2]an!$G$40,IF(AND(A1652=[2]an!$G$38,F1652=[2]an!$E$41),[2]an!$G$41,IF(AND(A1652=[2]an!$G$38,F1652=[2]an!$E$39,H1652&gt;=[2]an!$M$37),[2]an!$G$39,
IF(AND(A1652=[2]an!$G$38,F1652=[2]an!$E$39,H1652&lt;[2]an!$M$37,S1652="kahepoolne vajaduspõhine",U1652=""),[2]an!$M$40,
IF(AND(A1652=[2]an!$G$38,F1652=[2]an!$E$39,H1652&lt;[2]an!$M$37,S1652="kahepoolne vajaduspõhine",U1652&lt;&gt;""),[2]an!$G$39,
IF(AND(A1652=[2]an!$G$38,F1652=[2]an!$E$39,H1652&lt;[2]an!$M$37,S1652&lt;&gt;"kahepoolne vajaduspõhine"),[2]an!$G$39,
IF(AND(A1652=[2]an!$G$38,F1652=[2]an!$E$42),[2]an!$G$42,
IF(AND(A1652=[2]an!$H$38,F1652=[2]an!$E$40),[2]an!$H$40,IF(AND(A1652=[2]an!$H$38,F1652=[2]an!$E$41),[2]an!$H$41,IF(AND(A1652=[2]an!$H$38,F1652=[2]an!$E$39,H1652&gt;=[2]an!$M$37),[2]an!$H$39,
IF(AND(A1652=[2]an!$H$38,F1652=[2]an!$E$39,H1652&lt;[2]an!$M$37,S1652="kahepoolne vajaduspõhine",U1652=""),[2]an!$M$40,
IF(AND(A1652=[2]an!$H$38,F1652=[2]an!$E$39,H1652&lt;[2]an!$M$37,S1652="kahepoolne vajaduspõhine",U1652&lt;&gt;""),[2]an!$H$39,
IF(AND(A1652=[2]an!$H$38,F1652=[2]an!$E$39,H1652&lt;[2]an!$M$37,S1652&lt;&gt;"kahepoolne vajaduspõhine"),[2]an!$H$39,
IF(AND(A1652=[2]an!$H$38,F1652=[2]an!$E$42),[2]an!$H$42,
IF(AND(A1652=[2]an!$I$38,F1652=[2]an!$E$40),[2]an!$I$40,IF(AND(A1652=[2]an!$I$38,F1652=[2]an!$E$41),[2]an!$I$41,IF(AND(A1652=[2]an!$I$38,F1652=[2]an!$E$39,H1652&gt;=[2]an!$M$37),[2]an!$I$39,
IF(AND(A1652=[2]an!$I$38,F1652=[2]an!$E$39,H1652&lt;[2]an!$M$37,S1652="kahepoolne vajaduspõhine",U1652=""),[2]an!$M$40,
IF(AND(A1652=[2]an!$I$38,F1652=[2]an!$E$39,H1652&lt;[2]an!$M$37,S1652="kahepoolne vajaduspõhine",U1652&lt;&gt;""),[2]an!$I$39,
IF(AND(A1652=[2]an!$I$38,F1652=[2]an!$E$39,H1652&lt;[2]an!$M$37,S1652&lt;&gt;"kahepoolne vajaduspõhine"),[2]an!$I$39,
IF(AND(A1652=[2]an!$I$38,F1652=[2]an!$E$42),[2]an!$I$42,
IF(AND(A1652=[2]an!$J$38,F1652=[2]an!$E$40),[2]an!$J$40,IF(AND(A1652=[2]an!$J$38,F1652=[2]an!$E$41),[2]an!$J$41,IF(AND(A1652=[2]an!$J$38,F1652=[2]an!$E$39,H1652&gt;=[2]an!$M$37),[2]an!$J$39,
IF(AND(A1652=[2]an!$J$38,F1652=[2]an!$E$39,H1652&lt;[2]an!$M$37,S1652="kahepoolne vajaduspõhine",U1652=""),[2]an!$M$40,
IF(AND(A1652=[2]an!$J$38,F1652=[2]an!$E$39,H1652&lt;[2]an!$M$37,S1652="kahepoolne vajaduspõhine",U1652&lt;&gt;""),[2]an!$J$39,
IF(AND(A1652=[2]an!$J$38,F1652=[2]an!$E$39,H1652&lt;[2]an!$M$37,S1652&lt;&gt;"kahepoolne vajaduspõhine"),[2]an!$J$39,
IF(AND(A1652=[2]an!$J$38,F1652=[2]an!$E$42),[2]an!$J$42,""))))))))))))))))))))))))))))</f>
        <v/>
      </c>
      <c r="Y1652" s="17" t="str">
        <f>IFERROR(IF(F1652="Tugigrupp",0,
IF(AND(F1652="Peretoe teenus",H1652&gt;=[2]an!$M$37,RANK(D1652,$D1652:$D1652)+COUNTIFS($D$2:D1652,D1652,$F$2:F1652,F1652)-1&gt;1),"",
IF(AND(F1652="Peretoe teenus",H1652&gt;=[2]an!$M$37,RANK(D1652,$D1652:$D1652)+COUNTIFS($D$2:D1652,D1652,$F$2:F1652,F1652)-1=1,MONTH(H1652)=MONTH(K1652)=TRUE,YEAR(H1652)=YEAR(K1652)=TRUE),((EOMONTH(H1652,0)-H1652+1)*X1652)/DAY(EOMONTH(H1652,0)),
IF(AND(F1652="Peretoe teenus",H1652&gt;=[2]an!$M$37,RANK(D1652,$D1652:$D1652)+COUNTIFS($D$2:D1652,D1652,$F$2:F1652,F1652)-1=1),X1652,
IF(AND(F1652="Peretoe teenus",H1652&lt;[2]an!$M$37,S1652&lt;&gt;"kahepoolne vajaduspõhine",RANK(D1652,$D1652:$D1652)+COUNTIFS($D$2:D1652,D1652,$F$2:F1652,F1652)-1=1),X1652,
IF(AND(F1652="Peretoe teenus",H1652&lt;[2]an!$M$37,S1652&lt;&gt;"kahepoolne vajaduspõhine",RANK(D1652,$D1652:$D1652)+COUNTIFS($D$2:D1652,D1652,$F$2:F1652,F1652)-1&gt;1),"",
IF(AND(F1652="Peretoe teenus",H1652&lt;[2]an!$M$37,S1652="kahepoolne vajaduspõhine",U1652="",RANK(D1652,$D1652:$D1652)+COUNTIFS($D$2:D1652,D1652,$F$2:F1652,F1652)-1=1),X1652,
IF(AND(F1652="Peretoe teenus",H1652&lt;[2]an!$M$37,S1652="kahepoolne vajaduspõhine",U1652="",RANK(D1652,$D1652:$D1652)+COUNTIFS($D$2:D1652,D1652,$F$2:F1652,F1652)-1&gt;1),"",
IF(AND(F1652="Peretoe teenus",H1652&lt;[2]an!$M$37,S1652="kahepoolne vajaduspõhine",U1652&lt;[2]an!$M$37,RANK(D1652,$D1652:$D1652)+COUNTIFS($D$2:D1652,D1652,$F$2:F1652,F1652)-1=1),X1652,
IF(AND(F1652="Peretoe teenus",H1652&lt;[2]an!$M$37,S1652="kahepoolne vajaduspõhine",U1652&lt;[2]an!$M$37,RANK(D1652,$D1652:$D1652)+COUNTIFS($D$2:D1652,D1652,$F$2:F1652,F1652)-1&gt;1),"",
IF(AND(F1652="Peretoe teenus",H1652&lt;[2]an!$M$37,S1652="kahepoolne vajaduspõhine",U1652&gt;=[2]an!$M$37,U1652&lt;=[2]an!$M$38,RANK(D1652,$D1652:$D1652)+COUNTIFS($D$2:D1652,D1652,$F$2:F1652,F1652)-1=1),
((EOMONTH(U1652,0)-U1652+1)*X1652)/DAY(EOMONTH(U1652,0))+(DAY(U1652)-1)*100/DAY(EOMONTH(U1652,0)),
IF(AND(F1652="Peretoe teenus",H1652&lt;[2]an!$M$37,S1652="kahepoolne vajaduspõhine",U1652&gt;=[2]an!$M$37,U1652&lt;=[2]an!$M$38,RANK(D1652,$D1652:$D1652)+COUNTIFS($D$2:D1652,D1652,$F$2:F1652,F1652)-1&gt;1),"",
IF(AND(F1652="Peretoe teenus",H1652&lt;[2]an!$M$37,S1652="kahepoolne vajaduspõhine",U1652&gt;[2]an!$M$38,RANK(D1652,$D1652:$D1652)+COUNTIFS($D$2:D1652,D1652,$F$2:F1652,F1652)-1=1),X1652,
IF(AND(F1652="Peretoe teenus",H1652&lt;[2]an!$M$37,S1652="kahepoolne vajaduspõhine",U1652&gt;[2]an!$M$38,RANK(D1652,$D1652:$D1652)+COUNTIFS($D$2:D1652,D1652,$F$2:F1652,F1652)-1&gt;1),"",X1652*W1652)))))))))))))),"")</f>
        <v/>
      </c>
      <c r="Z1652" s="18" t="str">
        <f t="shared" si="76"/>
        <v/>
      </c>
      <c r="AA1652" s="19" t="str">
        <f>IFERROR(VLOOKUP(E1652,[2]an!$A$3:$B$81,2,FALSE),"")</f>
        <v/>
      </c>
      <c r="AB1652" s="19" t="str">
        <f>IFERROR(VLOOKUP(AA1652,[2]an!$C$2:$D$16,2,FALSE),"")</f>
        <v/>
      </c>
      <c r="AC1652" s="20"/>
      <c r="AD1652" s="21" t="str">
        <f>IF(A1652=[2]an!$F$36,VLOOKUP([2]an!$F$36,[2]an!$F$36:$H$36,3,FALSE),IF(A1652=[2]an!$F$35,VLOOKUP([2]an!$F$35,[2]an!$F$35:$H$35,3,FALSE),IF(A1652=[2]an!$F$33,VLOOKUP([2]an!$F$33,[2]an!$F$33:$H$33,3,FALSE),IF(A1652=[2]an!$F$31,VLOOKUP([2]an!$F$31,[2]an!$F$31:$H$31,3,FALSE),""))))</f>
        <v/>
      </c>
    </row>
    <row r="1653" spans="6:30" x14ac:dyDescent="0.2">
      <c r="F1653" s="10"/>
      <c r="G1653" s="8" t="str">
        <f t="shared" si="77"/>
        <v/>
      </c>
      <c r="H1653" s="13"/>
      <c r="K1653" s="13"/>
      <c r="L1653" s="10"/>
      <c r="M1653" s="10"/>
      <c r="S1653" s="8" t="str">
        <f>IFERROR(VLOOKUP(D1653,[1]peretoe_teenus!$A$2:$L$2000,5,FALSE),"")</f>
        <v/>
      </c>
      <c r="U1653" s="13"/>
      <c r="V1653" s="15" t="str" cm="1">
        <f t="array" ref="V1653">IFERROR(IF(AND(F1653="Tugigrupp",RANK(K1653,$K1653:$K1653)+COUNTIFS($K$2:K1653,K1653,$L$2:L1653,L1653,$M$2:M1653,M1653,$I$2:I1653,I1653,$G$2:G1653,G1653,$F$2:F1653,F1653)-1=1),SUMPRODUCT(($F$2:$F$4154=F1653)*($G$2:$G$4154=G1653)*($K$2:$K$4154=K1653)*($I$2:$I$4154=I1653)*($L$2:$L$4154=L1653)*($M$2:$M$4154=M1653)),""),"")</f>
        <v/>
      </c>
      <c r="W1653" s="15" t="str">
        <f t="shared" si="75"/>
        <v/>
      </c>
      <c r="X1653" s="16" t="str">
        <f>IF(AND(A1653=[2]an!$G$38,F1653=[2]an!$E$40),[2]an!$G$40,IF(AND(A1653=[2]an!$G$38,F1653=[2]an!$E$41),[2]an!$G$41,IF(AND(A1653=[2]an!$G$38,F1653=[2]an!$E$39,H1653&gt;=[2]an!$M$37),[2]an!$G$39,
IF(AND(A1653=[2]an!$G$38,F1653=[2]an!$E$39,H1653&lt;[2]an!$M$37,S1653="kahepoolne vajaduspõhine",U1653=""),[2]an!$M$40,
IF(AND(A1653=[2]an!$G$38,F1653=[2]an!$E$39,H1653&lt;[2]an!$M$37,S1653="kahepoolne vajaduspõhine",U1653&lt;&gt;""),[2]an!$G$39,
IF(AND(A1653=[2]an!$G$38,F1653=[2]an!$E$39,H1653&lt;[2]an!$M$37,S1653&lt;&gt;"kahepoolne vajaduspõhine"),[2]an!$G$39,
IF(AND(A1653=[2]an!$G$38,F1653=[2]an!$E$42),[2]an!$G$42,
IF(AND(A1653=[2]an!$H$38,F1653=[2]an!$E$40),[2]an!$H$40,IF(AND(A1653=[2]an!$H$38,F1653=[2]an!$E$41),[2]an!$H$41,IF(AND(A1653=[2]an!$H$38,F1653=[2]an!$E$39,H1653&gt;=[2]an!$M$37),[2]an!$H$39,
IF(AND(A1653=[2]an!$H$38,F1653=[2]an!$E$39,H1653&lt;[2]an!$M$37,S1653="kahepoolne vajaduspõhine",U1653=""),[2]an!$M$40,
IF(AND(A1653=[2]an!$H$38,F1653=[2]an!$E$39,H1653&lt;[2]an!$M$37,S1653="kahepoolne vajaduspõhine",U1653&lt;&gt;""),[2]an!$H$39,
IF(AND(A1653=[2]an!$H$38,F1653=[2]an!$E$39,H1653&lt;[2]an!$M$37,S1653&lt;&gt;"kahepoolne vajaduspõhine"),[2]an!$H$39,
IF(AND(A1653=[2]an!$H$38,F1653=[2]an!$E$42),[2]an!$H$42,
IF(AND(A1653=[2]an!$I$38,F1653=[2]an!$E$40),[2]an!$I$40,IF(AND(A1653=[2]an!$I$38,F1653=[2]an!$E$41),[2]an!$I$41,IF(AND(A1653=[2]an!$I$38,F1653=[2]an!$E$39,H1653&gt;=[2]an!$M$37),[2]an!$I$39,
IF(AND(A1653=[2]an!$I$38,F1653=[2]an!$E$39,H1653&lt;[2]an!$M$37,S1653="kahepoolne vajaduspõhine",U1653=""),[2]an!$M$40,
IF(AND(A1653=[2]an!$I$38,F1653=[2]an!$E$39,H1653&lt;[2]an!$M$37,S1653="kahepoolne vajaduspõhine",U1653&lt;&gt;""),[2]an!$I$39,
IF(AND(A1653=[2]an!$I$38,F1653=[2]an!$E$39,H1653&lt;[2]an!$M$37,S1653&lt;&gt;"kahepoolne vajaduspõhine"),[2]an!$I$39,
IF(AND(A1653=[2]an!$I$38,F1653=[2]an!$E$42),[2]an!$I$42,
IF(AND(A1653=[2]an!$J$38,F1653=[2]an!$E$40),[2]an!$J$40,IF(AND(A1653=[2]an!$J$38,F1653=[2]an!$E$41),[2]an!$J$41,IF(AND(A1653=[2]an!$J$38,F1653=[2]an!$E$39,H1653&gt;=[2]an!$M$37),[2]an!$J$39,
IF(AND(A1653=[2]an!$J$38,F1653=[2]an!$E$39,H1653&lt;[2]an!$M$37,S1653="kahepoolne vajaduspõhine",U1653=""),[2]an!$M$40,
IF(AND(A1653=[2]an!$J$38,F1653=[2]an!$E$39,H1653&lt;[2]an!$M$37,S1653="kahepoolne vajaduspõhine",U1653&lt;&gt;""),[2]an!$J$39,
IF(AND(A1653=[2]an!$J$38,F1653=[2]an!$E$39,H1653&lt;[2]an!$M$37,S1653&lt;&gt;"kahepoolne vajaduspõhine"),[2]an!$J$39,
IF(AND(A1653=[2]an!$J$38,F1653=[2]an!$E$42),[2]an!$J$42,""))))))))))))))))))))))))))))</f>
        <v/>
      </c>
      <c r="Y1653" s="17" t="str">
        <f>IFERROR(IF(F1653="Tugigrupp",0,
IF(AND(F1653="Peretoe teenus",H1653&gt;=[2]an!$M$37,RANK(D1653,$D1653:$D1653)+COUNTIFS($D$2:D1653,D1653,$F$2:F1653,F1653)-1&gt;1),"",
IF(AND(F1653="Peretoe teenus",H1653&gt;=[2]an!$M$37,RANK(D1653,$D1653:$D1653)+COUNTIFS($D$2:D1653,D1653,$F$2:F1653,F1653)-1=1,MONTH(H1653)=MONTH(K1653)=TRUE,YEAR(H1653)=YEAR(K1653)=TRUE),((EOMONTH(H1653,0)-H1653+1)*X1653)/DAY(EOMONTH(H1653,0)),
IF(AND(F1653="Peretoe teenus",H1653&gt;=[2]an!$M$37,RANK(D1653,$D1653:$D1653)+COUNTIFS($D$2:D1653,D1653,$F$2:F1653,F1653)-1=1),X1653,
IF(AND(F1653="Peretoe teenus",H1653&lt;[2]an!$M$37,S1653&lt;&gt;"kahepoolne vajaduspõhine",RANK(D1653,$D1653:$D1653)+COUNTIFS($D$2:D1653,D1653,$F$2:F1653,F1653)-1=1),X1653,
IF(AND(F1653="Peretoe teenus",H1653&lt;[2]an!$M$37,S1653&lt;&gt;"kahepoolne vajaduspõhine",RANK(D1653,$D1653:$D1653)+COUNTIFS($D$2:D1653,D1653,$F$2:F1653,F1653)-1&gt;1),"",
IF(AND(F1653="Peretoe teenus",H1653&lt;[2]an!$M$37,S1653="kahepoolne vajaduspõhine",U1653="",RANK(D1653,$D1653:$D1653)+COUNTIFS($D$2:D1653,D1653,$F$2:F1653,F1653)-1=1),X1653,
IF(AND(F1653="Peretoe teenus",H1653&lt;[2]an!$M$37,S1653="kahepoolne vajaduspõhine",U1653="",RANK(D1653,$D1653:$D1653)+COUNTIFS($D$2:D1653,D1653,$F$2:F1653,F1653)-1&gt;1),"",
IF(AND(F1653="Peretoe teenus",H1653&lt;[2]an!$M$37,S1653="kahepoolne vajaduspõhine",U1653&lt;[2]an!$M$37,RANK(D1653,$D1653:$D1653)+COUNTIFS($D$2:D1653,D1653,$F$2:F1653,F1653)-1=1),X1653,
IF(AND(F1653="Peretoe teenus",H1653&lt;[2]an!$M$37,S1653="kahepoolne vajaduspõhine",U1653&lt;[2]an!$M$37,RANK(D1653,$D1653:$D1653)+COUNTIFS($D$2:D1653,D1653,$F$2:F1653,F1653)-1&gt;1),"",
IF(AND(F1653="Peretoe teenus",H1653&lt;[2]an!$M$37,S1653="kahepoolne vajaduspõhine",U1653&gt;=[2]an!$M$37,U1653&lt;=[2]an!$M$38,RANK(D1653,$D1653:$D1653)+COUNTIFS($D$2:D1653,D1653,$F$2:F1653,F1653)-1=1),
((EOMONTH(U1653,0)-U1653+1)*X1653)/DAY(EOMONTH(U1653,0))+(DAY(U1653)-1)*100/DAY(EOMONTH(U1653,0)),
IF(AND(F1653="Peretoe teenus",H1653&lt;[2]an!$M$37,S1653="kahepoolne vajaduspõhine",U1653&gt;=[2]an!$M$37,U1653&lt;=[2]an!$M$38,RANK(D1653,$D1653:$D1653)+COUNTIFS($D$2:D1653,D1653,$F$2:F1653,F1653)-1&gt;1),"",
IF(AND(F1653="Peretoe teenus",H1653&lt;[2]an!$M$37,S1653="kahepoolne vajaduspõhine",U1653&gt;[2]an!$M$38,RANK(D1653,$D1653:$D1653)+COUNTIFS($D$2:D1653,D1653,$F$2:F1653,F1653)-1=1),X1653,
IF(AND(F1653="Peretoe teenus",H1653&lt;[2]an!$M$37,S1653="kahepoolne vajaduspõhine",U1653&gt;[2]an!$M$38,RANK(D1653,$D1653:$D1653)+COUNTIFS($D$2:D1653,D1653,$F$2:F1653,F1653)-1&gt;1),"",X1653*W1653)))))))))))))),"")</f>
        <v/>
      </c>
      <c r="Z1653" s="18" t="str">
        <f t="shared" si="76"/>
        <v/>
      </c>
      <c r="AA1653" s="19" t="str">
        <f>IFERROR(VLOOKUP(E1653,[2]an!$A$3:$B$81,2,FALSE),"")</f>
        <v/>
      </c>
      <c r="AB1653" s="19" t="str">
        <f>IFERROR(VLOOKUP(AA1653,[2]an!$C$2:$D$16,2,FALSE),"")</f>
        <v/>
      </c>
      <c r="AC1653" s="20"/>
      <c r="AD1653" s="21" t="str">
        <f>IF(A1653=[2]an!$F$36,VLOOKUP([2]an!$F$36,[2]an!$F$36:$H$36,3,FALSE),IF(A1653=[2]an!$F$35,VLOOKUP([2]an!$F$35,[2]an!$F$35:$H$35,3,FALSE),IF(A1653=[2]an!$F$33,VLOOKUP([2]an!$F$33,[2]an!$F$33:$H$33,3,FALSE),IF(A1653=[2]an!$F$31,VLOOKUP([2]an!$F$31,[2]an!$F$31:$H$31,3,FALSE),""))))</f>
        <v/>
      </c>
    </row>
    <row r="1654" spans="6:30" x14ac:dyDescent="0.2">
      <c r="F1654" s="10"/>
      <c r="G1654" s="8" t="str">
        <f t="shared" si="77"/>
        <v/>
      </c>
      <c r="H1654" s="13"/>
      <c r="K1654" s="13"/>
      <c r="L1654" s="10"/>
      <c r="M1654" s="10"/>
      <c r="S1654" s="8" t="str">
        <f>IFERROR(VLOOKUP(D1654,[1]peretoe_teenus!$A$2:$L$2000,5,FALSE),"")</f>
        <v/>
      </c>
      <c r="U1654" s="13"/>
      <c r="V1654" s="15" t="str" cm="1">
        <f t="array" ref="V1654">IFERROR(IF(AND(F1654="Tugigrupp",RANK(K1654,$K1654:$K1654)+COUNTIFS($K$2:K1654,K1654,$L$2:L1654,L1654,$M$2:M1654,M1654,$I$2:I1654,I1654,$G$2:G1654,G1654,$F$2:F1654,F1654)-1=1),SUMPRODUCT(($F$2:$F$4154=F1654)*($G$2:$G$4154=G1654)*($K$2:$K$4154=K1654)*($I$2:$I$4154=I1654)*($L$2:$L$4154=L1654)*($M$2:$M$4154=M1654)),""),"")</f>
        <v/>
      </c>
      <c r="W1654" s="15" t="str">
        <f t="shared" si="75"/>
        <v/>
      </c>
      <c r="X1654" s="16" t="str">
        <f>IF(AND(A1654=[2]an!$G$38,F1654=[2]an!$E$40),[2]an!$G$40,IF(AND(A1654=[2]an!$G$38,F1654=[2]an!$E$41),[2]an!$G$41,IF(AND(A1654=[2]an!$G$38,F1654=[2]an!$E$39,H1654&gt;=[2]an!$M$37),[2]an!$G$39,
IF(AND(A1654=[2]an!$G$38,F1654=[2]an!$E$39,H1654&lt;[2]an!$M$37,S1654="kahepoolne vajaduspõhine",U1654=""),[2]an!$M$40,
IF(AND(A1654=[2]an!$G$38,F1654=[2]an!$E$39,H1654&lt;[2]an!$M$37,S1654="kahepoolne vajaduspõhine",U1654&lt;&gt;""),[2]an!$G$39,
IF(AND(A1654=[2]an!$G$38,F1654=[2]an!$E$39,H1654&lt;[2]an!$M$37,S1654&lt;&gt;"kahepoolne vajaduspõhine"),[2]an!$G$39,
IF(AND(A1654=[2]an!$G$38,F1654=[2]an!$E$42),[2]an!$G$42,
IF(AND(A1654=[2]an!$H$38,F1654=[2]an!$E$40),[2]an!$H$40,IF(AND(A1654=[2]an!$H$38,F1654=[2]an!$E$41),[2]an!$H$41,IF(AND(A1654=[2]an!$H$38,F1654=[2]an!$E$39,H1654&gt;=[2]an!$M$37),[2]an!$H$39,
IF(AND(A1654=[2]an!$H$38,F1654=[2]an!$E$39,H1654&lt;[2]an!$M$37,S1654="kahepoolne vajaduspõhine",U1654=""),[2]an!$M$40,
IF(AND(A1654=[2]an!$H$38,F1654=[2]an!$E$39,H1654&lt;[2]an!$M$37,S1654="kahepoolne vajaduspõhine",U1654&lt;&gt;""),[2]an!$H$39,
IF(AND(A1654=[2]an!$H$38,F1654=[2]an!$E$39,H1654&lt;[2]an!$M$37,S1654&lt;&gt;"kahepoolne vajaduspõhine"),[2]an!$H$39,
IF(AND(A1654=[2]an!$H$38,F1654=[2]an!$E$42),[2]an!$H$42,
IF(AND(A1654=[2]an!$I$38,F1654=[2]an!$E$40),[2]an!$I$40,IF(AND(A1654=[2]an!$I$38,F1654=[2]an!$E$41),[2]an!$I$41,IF(AND(A1654=[2]an!$I$38,F1654=[2]an!$E$39,H1654&gt;=[2]an!$M$37),[2]an!$I$39,
IF(AND(A1654=[2]an!$I$38,F1654=[2]an!$E$39,H1654&lt;[2]an!$M$37,S1654="kahepoolne vajaduspõhine",U1654=""),[2]an!$M$40,
IF(AND(A1654=[2]an!$I$38,F1654=[2]an!$E$39,H1654&lt;[2]an!$M$37,S1654="kahepoolne vajaduspõhine",U1654&lt;&gt;""),[2]an!$I$39,
IF(AND(A1654=[2]an!$I$38,F1654=[2]an!$E$39,H1654&lt;[2]an!$M$37,S1654&lt;&gt;"kahepoolne vajaduspõhine"),[2]an!$I$39,
IF(AND(A1654=[2]an!$I$38,F1654=[2]an!$E$42),[2]an!$I$42,
IF(AND(A1654=[2]an!$J$38,F1654=[2]an!$E$40),[2]an!$J$40,IF(AND(A1654=[2]an!$J$38,F1654=[2]an!$E$41),[2]an!$J$41,IF(AND(A1654=[2]an!$J$38,F1654=[2]an!$E$39,H1654&gt;=[2]an!$M$37),[2]an!$J$39,
IF(AND(A1654=[2]an!$J$38,F1654=[2]an!$E$39,H1654&lt;[2]an!$M$37,S1654="kahepoolne vajaduspõhine",U1654=""),[2]an!$M$40,
IF(AND(A1654=[2]an!$J$38,F1654=[2]an!$E$39,H1654&lt;[2]an!$M$37,S1654="kahepoolne vajaduspõhine",U1654&lt;&gt;""),[2]an!$J$39,
IF(AND(A1654=[2]an!$J$38,F1654=[2]an!$E$39,H1654&lt;[2]an!$M$37,S1654&lt;&gt;"kahepoolne vajaduspõhine"),[2]an!$J$39,
IF(AND(A1654=[2]an!$J$38,F1654=[2]an!$E$42),[2]an!$J$42,""))))))))))))))))))))))))))))</f>
        <v/>
      </c>
      <c r="Y1654" s="17" t="str">
        <f>IFERROR(IF(F1654="Tugigrupp",0,
IF(AND(F1654="Peretoe teenus",H1654&gt;=[2]an!$M$37,RANK(D1654,$D1654:$D1654)+COUNTIFS($D$2:D1654,D1654,$F$2:F1654,F1654)-1&gt;1),"",
IF(AND(F1654="Peretoe teenus",H1654&gt;=[2]an!$M$37,RANK(D1654,$D1654:$D1654)+COUNTIFS($D$2:D1654,D1654,$F$2:F1654,F1654)-1=1,MONTH(H1654)=MONTH(K1654)=TRUE,YEAR(H1654)=YEAR(K1654)=TRUE),((EOMONTH(H1654,0)-H1654+1)*X1654)/DAY(EOMONTH(H1654,0)),
IF(AND(F1654="Peretoe teenus",H1654&gt;=[2]an!$M$37,RANK(D1654,$D1654:$D1654)+COUNTIFS($D$2:D1654,D1654,$F$2:F1654,F1654)-1=1),X1654,
IF(AND(F1654="Peretoe teenus",H1654&lt;[2]an!$M$37,S1654&lt;&gt;"kahepoolne vajaduspõhine",RANK(D1654,$D1654:$D1654)+COUNTIFS($D$2:D1654,D1654,$F$2:F1654,F1654)-1=1),X1654,
IF(AND(F1654="Peretoe teenus",H1654&lt;[2]an!$M$37,S1654&lt;&gt;"kahepoolne vajaduspõhine",RANK(D1654,$D1654:$D1654)+COUNTIFS($D$2:D1654,D1654,$F$2:F1654,F1654)-1&gt;1),"",
IF(AND(F1654="Peretoe teenus",H1654&lt;[2]an!$M$37,S1654="kahepoolne vajaduspõhine",U1654="",RANK(D1654,$D1654:$D1654)+COUNTIFS($D$2:D1654,D1654,$F$2:F1654,F1654)-1=1),X1654,
IF(AND(F1654="Peretoe teenus",H1654&lt;[2]an!$M$37,S1654="kahepoolne vajaduspõhine",U1654="",RANK(D1654,$D1654:$D1654)+COUNTIFS($D$2:D1654,D1654,$F$2:F1654,F1654)-1&gt;1),"",
IF(AND(F1654="Peretoe teenus",H1654&lt;[2]an!$M$37,S1654="kahepoolne vajaduspõhine",U1654&lt;[2]an!$M$37,RANK(D1654,$D1654:$D1654)+COUNTIFS($D$2:D1654,D1654,$F$2:F1654,F1654)-1=1),X1654,
IF(AND(F1654="Peretoe teenus",H1654&lt;[2]an!$M$37,S1654="kahepoolne vajaduspõhine",U1654&lt;[2]an!$M$37,RANK(D1654,$D1654:$D1654)+COUNTIFS($D$2:D1654,D1654,$F$2:F1654,F1654)-1&gt;1),"",
IF(AND(F1654="Peretoe teenus",H1654&lt;[2]an!$M$37,S1654="kahepoolne vajaduspõhine",U1654&gt;=[2]an!$M$37,U1654&lt;=[2]an!$M$38,RANK(D1654,$D1654:$D1654)+COUNTIFS($D$2:D1654,D1654,$F$2:F1654,F1654)-1=1),
((EOMONTH(U1654,0)-U1654+1)*X1654)/DAY(EOMONTH(U1654,0))+(DAY(U1654)-1)*100/DAY(EOMONTH(U1654,0)),
IF(AND(F1654="Peretoe teenus",H1654&lt;[2]an!$M$37,S1654="kahepoolne vajaduspõhine",U1654&gt;=[2]an!$M$37,U1654&lt;=[2]an!$M$38,RANK(D1654,$D1654:$D1654)+COUNTIFS($D$2:D1654,D1654,$F$2:F1654,F1654)-1&gt;1),"",
IF(AND(F1654="Peretoe teenus",H1654&lt;[2]an!$M$37,S1654="kahepoolne vajaduspõhine",U1654&gt;[2]an!$M$38,RANK(D1654,$D1654:$D1654)+COUNTIFS($D$2:D1654,D1654,$F$2:F1654,F1654)-1=1),X1654,
IF(AND(F1654="Peretoe teenus",H1654&lt;[2]an!$M$37,S1654="kahepoolne vajaduspõhine",U1654&gt;[2]an!$M$38,RANK(D1654,$D1654:$D1654)+COUNTIFS($D$2:D1654,D1654,$F$2:F1654,F1654)-1&gt;1),"",X1654*W1654)))))))))))))),"")</f>
        <v/>
      </c>
      <c r="Z1654" s="18" t="str">
        <f t="shared" si="76"/>
        <v/>
      </c>
      <c r="AA1654" s="19" t="str">
        <f>IFERROR(VLOOKUP(E1654,[2]an!$A$3:$B$81,2,FALSE),"")</f>
        <v/>
      </c>
      <c r="AB1654" s="19" t="str">
        <f>IFERROR(VLOOKUP(AA1654,[2]an!$C$2:$D$16,2,FALSE),"")</f>
        <v/>
      </c>
      <c r="AC1654" s="20"/>
      <c r="AD1654" s="21" t="str">
        <f>IF(A1654=[2]an!$F$36,VLOOKUP([2]an!$F$36,[2]an!$F$36:$H$36,3,FALSE),IF(A1654=[2]an!$F$35,VLOOKUP([2]an!$F$35,[2]an!$F$35:$H$35,3,FALSE),IF(A1654=[2]an!$F$33,VLOOKUP([2]an!$F$33,[2]an!$F$33:$H$33,3,FALSE),IF(A1654=[2]an!$F$31,VLOOKUP([2]an!$F$31,[2]an!$F$31:$H$31,3,FALSE),""))))</f>
        <v/>
      </c>
    </row>
    <row r="1655" spans="6:30" x14ac:dyDescent="0.2">
      <c r="F1655" s="10"/>
      <c r="G1655" s="8" t="str">
        <f t="shared" si="77"/>
        <v/>
      </c>
      <c r="H1655" s="13"/>
      <c r="K1655" s="13"/>
      <c r="L1655" s="10"/>
      <c r="M1655" s="10"/>
      <c r="S1655" s="8" t="str">
        <f>IFERROR(VLOOKUP(D1655,[1]peretoe_teenus!$A$2:$L$2000,5,FALSE),"")</f>
        <v/>
      </c>
      <c r="U1655" s="13"/>
      <c r="V1655" s="15" t="str" cm="1">
        <f t="array" ref="V1655">IFERROR(IF(AND(F1655="Tugigrupp",RANK(K1655,$K1655:$K1655)+COUNTIFS($K$2:K1655,K1655,$L$2:L1655,L1655,$M$2:M1655,M1655,$I$2:I1655,I1655,$G$2:G1655,G1655,$F$2:F1655,F1655)-1=1),SUMPRODUCT(($F$2:$F$4154=F1655)*($G$2:$G$4154=G1655)*($K$2:$K$4154=K1655)*($I$2:$I$4154=I1655)*($L$2:$L$4154=L1655)*($M$2:$M$4154=M1655)),""),"")</f>
        <v/>
      </c>
      <c r="W1655" s="15" t="str">
        <f t="shared" si="75"/>
        <v/>
      </c>
      <c r="X1655" s="16" t="str">
        <f>IF(AND(A1655=[2]an!$G$38,F1655=[2]an!$E$40),[2]an!$G$40,IF(AND(A1655=[2]an!$G$38,F1655=[2]an!$E$41),[2]an!$G$41,IF(AND(A1655=[2]an!$G$38,F1655=[2]an!$E$39,H1655&gt;=[2]an!$M$37),[2]an!$G$39,
IF(AND(A1655=[2]an!$G$38,F1655=[2]an!$E$39,H1655&lt;[2]an!$M$37,S1655="kahepoolne vajaduspõhine",U1655=""),[2]an!$M$40,
IF(AND(A1655=[2]an!$G$38,F1655=[2]an!$E$39,H1655&lt;[2]an!$M$37,S1655="kahepoolne vajaduspõhine",U1655&lt;&gt;""),[2]an!$G$39,
IF(AND(A1655=[2]an!$G$38,F1655=[2]an!$E$39,H1655&lt;[2]an!$M$37,S1655&lt;&gt;"kahepoolne vajaduspõhine"),[2]an!$G$39,
IF(AND(A1655=[2]an!$G$38,F1655=[2]an!$E$42),[2]an!$G$42,
IF(AND(A1655=[2]an!$H$38,F1655=[2]an!$E$40),[2]an!$H$40,IF(AND(A1655=[2]an!$H$38,F1655=[2]an!$E$41),[2]an!$H$41,IF(AND(A1655=[2]an!$H$38,F1655=[2]an!$E$39,H1655&gt;=[2]an!$M$37),[2]an!$H$39,
IF(AND(A1655=[2]an!$H$38,F1655=[2]an!$E$39,H1655&lt;[2]an!$M$37,S1655="kahepoolne vajaduspõhine",U1655=""),[2]an!$M$40,
IF(AND(A1655=[2]an!$H$38,F1655=[2]an!$E$39,H1655&lt;[2]an!$M$37,S1655="kahepoolne vajaduspõhine",U1655&lt;&gt;""),[2]an!$H$39,
IF(AND(A1655=[2]an!$H$38,F1655=[2]an!$E$39,H1655&lt;[2]an!$M$37,S1655&lt;&gt;"kahepoolne vajaduspõhine"),[2]an!$H$39,
IF(AND(A1655=[2]an!$H$38,F1655=[2]an!$E$42),[2]an!$H$42,
IF(AND(A1655=[2]an!$I$38,F1655=[2]an!$E$40),[2]an!$I$40,IF(AND(A1655=[2]an!$I$38,F1655=[2]an!$E$41),[2]an!$I$41,IF(AND(A1655=[2]an!$I$38,F1655=[2]an!$E$39,H1655&gt;=[2]an!$M$37),[2]an!$I$39,
IF(AND(A1655=[2]an!$I$38,F1655=[2]an!$E$39,H1655&lt;[2]an!$M$37,S1655="kahepoolne vajaduspõhine",U1655=""),[2]an!$M$40,
IF(AND(A1655=[2]an!$I$38,F1655=[2]an!$E$39,H1655&lt;[2]an!$M$37,S1655="kahepoolne vajaduspõhine",U1655&lt;&gt;""),[2]an!$I$39,
IF(AND(A1655=[2]an!$I$38,F1655=[2]an!$E$39,H1655&lt;[2]an!$M$37,S1655&lt;&gt;"kahepoolne vajaduspõhine"),[2]an!$I$39,
IF(AND(A1655=[2]an!$I$38,F1655=[2]an!$E$42),[2]an!$I$42,
IF(AND(A1655=[2]an!$J$38,F1655=[2]an!$E$40),[2]an!$J$40,IF(AND(A1655=[2]an!$J$38,F1655=[2]an!$E$41),[2]an!$J$41,IF(AND(A1655=[2]an!$J$38,F1655=[2]an!$E$39,H1655&gt;=[2]an!$M$37),[2]an!$J$39,
IF(AND(A1655=[2]an!$J$38,F1655=[2]an!$E$39,H1655&lt;[2]an!$M$37,S1655="kahepoolne vajaduspõhine",U1655=""),[2]an!$M$40,
IF(AND(A1655=[2]an!$J$38,F1655=[2]an!$E$39,H1655&lt;[2]an!$M$37,S1655="kahepoolne vajaduspõhine",U1655&lt;&gt;""),[2]an!$J$39,
IF(AND(A1655=[2]an!$J$38,F1655=[2]an!$E$39,H1655&lt;[2]an!$M$37,S1655&lt;&gt;"kahepoolne vajaduspõhine"),[2]an!$J$39,
IF(AND(A1655=[2]an!$J$38,F1655=[2]an!$E$42),[2]an!$J$42,""))))))))))))))))))))))))))))</f>
        <v/>
      </c>
      <c r="Y1655" s="17" t="str">
        <f>IFERROR(IF(F1655="Tugigrupp",0,
IF(AND(F1655="Peretoe teenus",H1655&gt;=[2]an!$M$37,RANK(D1655,$D1655:$D1655)+COUNTIFS($D$2:D1655,D1655,$F$2:F1655,F1655)-1&gt;1),"",
IF(AND(F1655="Peretoe teenus",H1655&gt;=[2]an!$M$37,RANK(D1655,$D1655:$D1655)+COUNTIFS($D$2:D1655,D1655,$F$2:F1655,F1655)-1=1,MONTH(H1655)=MONTH(K1655)=TRUE,YEAR(H1655)=YEAR(K1655)=TRUE),((EOMONTH(H1655,0)-H1655+1)*X1655)/DAY(EOMONTH(H1655,0)),
IF(AND(F1655="Peretoe teenus",H1655&gt;=[2]an!$M$37,RANK(D1655,$D1655:$D1655)+COUNTIFS($D$2:D1655,D1655,$F$2:F1655,F1655)-1=1),X1655,
IF(AND(F1655="Peretoe teenus",H1655&lt;[2]an!$M$37,S1655&lt;&gt;"kahepoolne vajaduspõhine",RANK(D1655,$D1655:$D1655)+COUNTIFS($D$2:D1655,D1655,$F$2:F1655,F1655)-1=1),X1655,
IF(AND(F1655="Peretoe teenus",H1655&lt;[2]an!$M$37,S1655&lt;&gt;"kahepoolne vajaduspõhine",RANK(D1655,$D1655:$D1655)+COUNTIFS($D$2:D1655,D1655,$F$2:F1655,F1655)-1&gt;1),"",
IF(AND(F1655="Peretoe teenus",H1655&lt;[2]an!$M$37,S1655="kahepoolne vajaduspõhine",U1655="",RANK(D1655,$D1655:$D1655)+COUNTIFS($D$2:D1655,D1655,$F$2:F1655,F1655)-1=1),X1655,
IF(AND(F1655="Peretoe teenus",H1655&lt;[2]an!$M$37,S1655="kahepoolne vajaduspõhine",U1655="",RANK(D1655,$D1655:$D1655)+COUNTIFS($D$2:D1655,D1655,$F$2:F1655,F1655)-1&gt;1),"",
IF(AND(F1655="Peretoe teenus",H1655&lt;[2]an!$M$37,S1655="kahepoolne vajaduspõhine",U1655&lt;[2]an!$M$37,RANK(D1655,$D1655:$D1655)+COUNTIFS($D$2:D1655,D1655,$F$2:F1655,F1655)-1=1),X1655,
IF(AND(F1655="Peretoe teenus",H1655&lt;[2]an!$M$37,S1655="kahepoolne vajaduspõhine",U1655&lt;[2]an!$M$37,RANK(D1655,$D1655:$D1655)+COUNTIFS($D$2:D1655,D1655,$F$2:F1655,F1655)-1&gt;1),"",
IF(AND(F1655="Peretoe teenus",H1655&lt;[2]an!$M$37,S1655="kahepoolne vajaduspõhine",U1655&gt;=[2]an!$M$37,U1655&lt;=[2]an!$M$38,RANK(D1655,$D1655:$D1655)+COUNTIFS($D$2:D1655,D1655,$F$2:F1655,F1655)-1=1),
((EOMONTH(U1655,0)-U1655+1)*X1655)/DAY(EOMONTH(U1655,0))+(DAY(U1655)-1)*100/DAY(EOMONTH(U1655,0)),
IF(AND(F1655="Peretoe teenus",H1655&lt;[2]an!$M$37,S1655="kahepoolne vajaduspõhine",U1655&gt;=[2]an!$M$37,U1655&lt;=[2]an!$M$38,RANK(D1655,$D1655:$D1655)+COUNTIFS($D$2:D1655,D1655,$F$2:F1655,F1655)-1&gt;1),"",
IF(AND(F1655="Peretoe teenus",H1655&lt;[2]an!$M$37,S1655="kahepoolne vajaduspõhine",U1655&gt;[2]an!$M$38,RANK(D1655,$D1655:$D1655)+COUNTIFS($D$2:D1655,D1655,$F$2:F1655,F1655)-1=1),X1655,
IF(AND(F1655="Peretoe teenus",H1655&lt;[2]an!$M$37,S1655="kahepoolne vajaduspõhine",U1655&gt;[2]an!$M$38,RANK(D1655,$D1655:$D1655)+COUNTIFS($D$2:D1655,D1655,$F$2:F1655,F1655)-1&gt;1),"",X1655*W1655)))))))))))))),"")</f>
        <v/>
      </c>
      <c r="Z1655" s="18" t="str">
        <f t="shared" si="76"/>
        <v/>
      </c>
      <c r="AA1655" s="19" t="str">
        <f>IFERROR(VLOOKUP(E1655,[2]an!$A$3:$B$81,2,FALSE),"")</f>
        <v/>
      </c>
      <c r="AB1655" s="19" t="str">
        <f>IFERROR(VLOOKUP(AA1655,[2]an!$C$2:$D$16,2,FALSE),"")</f>
        <v/>
      </c>
      <c r="AC1655" s="20"/>
      <c r="AD1655" s="21" t="str">
        <f>IF(A1655=[2]an!$F$36,VLOOKUP([2]an!$F$36,[2]an!$F$36:$H$36,3,FALSE),IF(A1655=[2]an!$F$35,VLOOKUP([2]an!$F$35,[2]an!$F$35:$H$35,3,FALSE),IF(A1655=[2]an!$F$33,VLOOKUP([2]an!$F$33,[2]an!$F$33:$H$33,3,FALSE),IF(A1655=[2]an!$F$31,VLOOKUP([2]an!$F$31,[2]an!$F$31:$H$31,3,FALSE),""))))</f>
        <v/>
      </c>
    </row>
    <row r="1656" spans="6:30" x14ac:dyDescent="0.2">
      <c r="F1656" s="10"/>
      <c r="G1656" s="8" t="str">
        <f t="shared" si="77"/>
        <v/>
      </c>
      <c r="H1656" s="13"/>
      <c r="K1656" s="13"/>
      <c r="L1656" s="10"/>
      <c r="M1656" s="10"/>
      <c r="S1656" s="8" t="str">
        <f>IFERROR(VLOOKUP(D1656,[1]peretoe_teenus!$A$2:$L$2000,5,FALSE),"")</f>
        <v/>
      </c>
      <c r="U1656" s="13"/>
      <c r="V1656" s="15" t="str" cm="1">
        <f t="array" ref="V1656">IFERROR(IF(AND(F1656="Tugigrupp",RANK(K1656,$K1656:$K1656)+COUNTIFS($K$2:K1656,K1656,$L$2:L1656,L1656,$M$2:M1656,M1656,$I$2:I1656,I1656,$G$2:G1656,G1656,$F$2:F1656,F1656)-1=1),SUMPRODUCT(($F$2:$F$4154=F1656)*($G$2:$G$4154=G1656)*($K$2:$K$4154=K1656)*($I$2:$I$4154=I1656)*($L$2:$L$4154=L1656)*($M$2:$M$4154=M1656)),""),"")</f>
        <v/>
      </c>
      <c r="W1656" s="15" t="str">
        <f t="shared" si="75"/>
        <v/>
      </c>
      <c r="X1656" s="16" t="str">
        <f>IF(AND(A1656=[2]an!$G$38,F1656=[2]an!$E$40),[2]an!$G$40,IF(AND(A1656=[2]an!$G$38,F1656=[2]an!$E$41),[2]an!$G$41,IF(AND(A1656=[2]an!$G$38,F1656=[2]an!$E$39,H1656&gt;=[2]an!$M$37),[2]an!$G$39,
IF(AND(A1656=[2]an!$G$38,F1656=[2]an!$E$39,H1656&lt;[2]an!$M$37,S1656="kahepoolne vajaduspõhine",U1656=""),[2]an!$M$40,
IF(AND(A1656=[2]an!$G$38,F1656=[2]an!$E$39,H1656&lt;[2]an!$M$37,S1656="kahepoolne vajaduspõhine",U1656&lt;&gt;""),[2]an!$G$39,
IF(AND(A1656=[2]an!$G$38,F1656=[2]an!$E$39,H1656&lt;[2]an!$M$37,S1656&lt;&gt;"kahepoolne vajaduspõhine"),[2]an!$G$39,
IF(AND(A1656=[2]an!$G$38,F1656=[2]an!$E$42),[2]an!$G$42,
IF(AND(A1656=[2]an!$H$38,F1656=[2]an!$E$40),[2]an!$H$40,IF(AND(A1656=[2]an!$H$38,F1656=[2]an!$E$41),[2]an!$H$41,IF(AND(A1656=[2]an!$H$38,F1656=[2]an!$E$39,H1656&gt;=[2]an!$M$37),[2]an!$H$39,
IF(AND(A1656=[2]an!$H$38,F1656=[2]an!$E$39,H1656&lt;[2]an!$M$37,S1656="kahepoolne vajaduspõhine",U1656=""),[2]an!$M$40,
IF(AND(A1656=[2]an!$H$38,F1656=[2]an!$E$39,H1656&lt;[2]an!$M$37,S1656="kahepoolne vajaduspõhine",U1656&lt;&gt;""),[2]an!$H$39,
IF(AND(A1656=[2]an!$H$38,F1656=[2]an!$E$39,H1656&lt;[2]an!$M$37,S1656&lt;&gt;"kahepoolne vajaduspõhine"),[2]an!$H$39,
IF(AND(A1656=[2]an!$H$38,F1656=[2]an!$E$42),[2]an!$H$42,
IF(AND(A1656=[2]an!$I$38,F1656=[2]an!$E$40),[2]an!$I$40,IF(AND(A1656=[2]an!$I$38,F1656=[2]an!$E$41),[2]an!$I$41,IF(AND(A1656=[2]an!$I$38,F1656=[2]an!$E$39,H1656&gt;=[2]an!$M$37),[2]an!$I$39,
IF(AND(A1656=[2]an!$I$38,F1656=[2]an!$E$39,H1656&lt;[2]an!$M$37,S1656="kahepoolne vajaduspõhine",U1656=""),[2]an!$M$40,
IF(AND(A1656=[2]an!$I$38,F1656=[2]an!$E$39,H1656&lt;[2]an!$M$37,S1656="kahepoolne vajaduspõhine",U1656&lt;&gt;""),[2]an!$I$39,
IF(AND(A1656=[2]an!$I$38,F1656=[2]an!$E$39,H1656&lt;[2]an!$M$37,S1656&lt;&gt;"kahepoolne vajaduspõhine"),[2]an!$I$39,
IF(AND(A1656=[2]an!$I$38,F1656=[2]an!$E$42),[2]an!$I$42,
IF(AND(A1656=[2]an!$J$38,F1656=[2]an!$E$40),[2]an!$J$40,IF(AND(A1656=[2]an!$J$38,F1656=[2]an!$E$41),[2]an!$J$41,IF(AND(A1656=[2]an!$J$38,F1656=[2]an!$E$39,H1656&gt;=[2]an!$M$37),[2]an!$J$39,
IF(AND(A1656=[2]an!$J$38,F1656=[2]an!$E$39,H1656&lt;[2]an!$M$37,S1656="kahepoolne vajaduspõhine",U1656=""),[2]an!$M$40,
IF(AND(A1656=[2]an!$J$38,F1656=[2]an!$E$39,H1656&lt;[2]an!$M$37,S1656="kahepoolne vajaduspõhine",U1656&lt;&gt;""),[2]an!$J$39,
IF(AND(A1656=[2]an!$J$38,F1656=[2]an!$E$39,H1656&lt;[2]an!$M$37,S1656&lt;&gt;"kahepoolne vajaduspõhine"),[2]an!$J$39,
IF(AND(A1656=[2]an!$J$38,F1656=[2]an!$E$42),[2]an!$J$42,""))))))))))))))))))))))))))))</f>
        <v/>
      </c>
      <c r="Y1656" s="17" t="str">
        <f>IFERROR(IF(F1656="Tugigrupp",0,
IF(AND(F1656="Peretoe teenus",H1656&gt;=[2]an!$M$37,RANK(D1656,$D1656:$D1656)+COUNTIFS($D$2:D1656,D1656,$F$2:F1656,F1656)-1&gt;1),"",
IF(AND(F1656="Peretoe teenus",H1656&gt;=[2]an!$M$37,RANK(D1656,$D1656:$D1656)+COUNTIFS($D$2:D1656,D1656,$F$2:F1656,F1656)-1=1,MONTH(H1656)=MONTH(K1656)=TRUE,YEAR(H1656)=YEAR(K1656)=TRUE),((EOMONTH(H1656,0)-H1656+1)*X1656)/DAY(EOMONTH(H1656,0)),
IF(AND(F1656="Peretoe teenus",H1656&gt;=[2]an!$M$37,RANK(D1656,$D1656:$D1656)+COUNTIFS($D$2:D1656,D1656,$F$2:F1656,F1656)-1=1),X1656,
IF(AND(F1656="Peretoe teenus",H1656&lt;[2]an!$M$37,S1656&lt;&gt;"kahepoolne vajaduspõhine",RANK(D1656,$D1656:$D1656)+COUNTIFS($D$2:D1656,D1656,$F$2:F1656,F1656)-1=1),X1656,
IF(AND(F1656="Peretoe teenus",H1656&lt;[2]an!$M$37,S1656&lt;&gt;"kahepoolne vajaduspõhine",RANK(D1656,$D1656:$D1656)+COUNTIFS($D$2:D1656,D1656,$F$2:F1656,F1656)-1&gt;1),"",
IF(AND(F1656="Peretoe teenus",H1656&lt;[2]an!$M$37,S1656="kahepoolne vajaduspõhine",U1656="",RANK(D1656,$D1656:$D1656)+COUNTIFS($D$2:D1656,D1656,$F$2:F1656,F1656)-1=1),X1656,
IF(AND(F1656="Peretoe teenus",H1656&lt;[2]an!$M$37,S1656="kahepoolne vajaduspõhine",U1656="",RANK(D1656,$D1656:$D1656)+COUNTIFS($D$2:D1656,D1656,$F$2:F1656,F1656)-1&gt;1),"",
IF(AND(F1656="Peretoe teenus",H1656&lt;[2]an!$M$37,S1656="kahepoolne vajaduspõhine",U1656&lt;[2]an!$M$37,RANK(D1656,$D1656:$D1656)+COUNTIFS($D$2:D1656,D1656,$F$2:F1656,F1656)-1=1),X1656,
IF(AND(F1656="Peretoe teenus",H1656&lt;[2]an!$M$37,S1656="kahepoolne vajaduspõhine",U1656&lt;[2]an!$M$37,RANK(D1656,$D1656:$D1656)+COUNTIFS($D$2:D1656,D1656,$F$2:F1656,F1656)-1&gt;1),"",
IF(AND(F1656="Peretoe teenus",H1656&lt;[2]an!$M$37,S1656="kahepoolne vajaduspõhine",U1656&gt;=[2]an!$M$37,U1656&lt;=[2]an!$M$38,RANK(D1656,$D1656:$D1656)+COUNTIFS($D$2:D1656,D1656,$F$2:F1656,F1656)-1=1),
((EOMONTH(U1656,0)-U1656+1)*X1656)/DAY(EOMONTH(U1656,0))+(DAY(U1656)-1)*100/DAY(EOMONTH(U1656,0)),
IF(AND(F1656="Peretoe teenus",H1656&lt;[2]an!$M$37,S1656="kahepoolne vajaduspõhine",U1656&gt;=[2]an!$M$37,U1656&lt;=[2]an!$M$38,RANK(D1656,$D1656:$D1656)+COUNTIFS($D$2:D1656,D1656,$F$2:F1656,F1656)-1&gt;1),"",
IF(AND(F1656="Peretoe teenus",H1656&lt;[2]an!$M$37,S1656="kahepoolne vajaduspõhine",U1656&gt;[2]an!$M$38,RANK(D1656,$D1656:$D1656)+COUNTIFS($D$2:D1656,D1656,$F$2:F1656,F1656)-1=1),X1656,
IF(AND(F1656="Peretoe teenus",H1656&lt;[2]an!$M$37,S1656="kahepoolne vajaduspõhine",U1656&gt;[2]an!$M$38,RANK(D1656,$D1656:$D1656)+COUNTIFS($D$2:D1656,D1656,$F$2:F1656,F1656)-1&gt;1),"",X1656*W1656)))))))))))))),"")</f>
        <v/>
      </c>
      <c r="Z1656" s="18" t="str">
        <f t="shared" si="76"/>
        <v/>
      </c>
      <c r="AA1656" s="19" t="str">
        <f>IFERROR(VLOOKUP(E1656,[2]an!$A$3:$B$81,2,FALSE),"")</f>
        <v/>
      </c>
      <c r="AB1656" s="19" t="str">
        <f>IFERROR(VLOOKUP(AA1656,[2]an!$C$2:$D$16,2,FALSE),"")</f>
        <v/>
      </c>
      <c r="AC1656" s="20"/>
      <c r="AD1656" s="21" t="str">
        <f>IF(A1656=[2]an!$F$36,VLOOKUP([2]an!$F$36,[2]an!$F$36:$H$36,3,FALSE),IF(A1656=[2]an!$F$35,VLOOKUP([2]an!$F$35,[2]an!$F$35:$H$35,3,FALSE),IF(A1656=[2]an!$F$33,VLOOKUP([2]an!$F$33,[2]an!$F$33:$H$33,3,FALSE),IF(A1656=[2]an!$F$31,VLOOKUP([2]an!$F$31,[2]an!$F$31:$H$31,3,FALSE),""))))</f>
        <v/>
      </c>
    </row>
    <row r="1657" spans="6:30" x14ac:dyDescent="0.2">
      <c r="F1657" s="10"/>
      <c r="G1657" s="8" t="str">
        <f t="shared" si="77"/>
        <v/>
      </c>
      <c r="H1657" s="13"/>
      <c r="K1657" s="13"/>
      <c r="L1657" s="10"/>
      <c r="M1657" s="10"/>
      <c r="S1657" s="8" t="str">
        <f>IFERROR(VLOOKUP(D1657,[1]peretoe_teenus!$A$2:$L$2000,5,FALSE),"")</f>
        <v/>
      </c>
      <c r="U1657" s="13"/>
      <c r="V1657" s="15" t="str" cm="1">
        <f t="array" ref="V1657">IFERROR(IF(AND(F1657="Tugigrupp",RANK(K1657,$K1657:$K1657)+COUNTIFS($K$2:K1657,K1657,$L$2:L1657,L1657,$M$2:M1657,M1657,$I$2:I1657,I1657,$G$2:G1657,G1657,$F$2:F1657,F1657)-1=1),SUMPRODUCT(($F$2:$F$4154=F1657)*($G$2:$G$4154=G1657)*($K$2:$K$4154=K1657)*($I$2:$I$4154=I1657)*($L$2:$L$4154=L1657)*($M$2:$M$4154=M1657)),""),"")</f>
        <v/>
      </c>
      <c r="W1657" s="15" t="str">
        <f t="shared" si="75"/>
        <v/>
      </c>
      <c r="X1657" s="16" t="str">
        <f>IF(AND(A1657=[2]an!$G$38,F1657=[2]an!$E$40),[2]an!$G$40,IF(AND(A1657=[2]an!$G$38,F1657=[2]an!$E$41),[2]an!$G$41,IF(AND(A1657=[2]an!$G$38,F1657=[2]an!$E$39,H1657&gt;=[2]an!$M$37),[2]an!$G$39,
IF(AND(A1657=[2]an!$G$38,F1657=[2]an!$E$39,H1657&lt;[2]an!$M$37,S1657="kahepoolne vajaduspõhine",U1657=""),[2]an!$M$40,
IF(AND(A1657=[2]an!$G$38,F1657=[2]an!$E$39,H1657&lt;[2]an!$M$37,S1657="kahepoolne vajaduspõhine",U1657&lt;&gt;""),[2]an!$G$39,
IF(AND(A1657=[2]an!$G$38,F1657=[2]an!$E$39,H1657&lt;[2]an!$M$37,S1657&lt;&gt;"kahepoolne vajaduspõhine"),[2]an!$G$39,
IF(AND(A1657=[2]an!$G$38,F1657=[2]an!$E$42),[2]an!$G$42,
IF(AND(A1657=[2]an!$H$38,F1657=[2]an!$E$40),[2]an!$H$40,IF(AND(A1657=[2]an!$H$38,F1657=[2]an!$E$41),[2]an!$H$41,IF(AND(A1657=[2]an!$H$38,F1657=[2]an!$E$39,H1657&gt;=[2]an!$M$37),[2]an!$H$39,
IF(AND(A1657=[2]an!$H$38,F1657=[2]an!$E$39,H1657&lt;[2]an!$M$37,S1657="kahepoolne vajaduspõhine",U1657=""),[2]an!$M$40,
IF(AND(A1657=[2]an!$H$38,F1657=[2]an!$E$39,H1657&lt;[2]an!$M$37,S1657="kahepoolne vajaduspõhine",U1657&lt;&gt;""),[2]an!$H$39,
IF(AND(A1657=[2]an!$H$38,F1657=[2]an!$E$39,H1657&lt;[2]an!$M$37,S1657&lt;&gt;"kahepoolne vajaduspõhine"),[2]an!$H$39,
IF(AND(A1657=[2]an!$H$38,F1657=[2]an!$E$42),[2]an!$H$42,
IF(AND(A1657=[2]an!$I$38,F1657=[2]an!$E$40),[2]an!$I$40,IF(AND(A1657=[2]an!$I$38,F1657=[2]an!$E$41),[2]an!$I$41,IF(AND(A1657=[2]an!$I$38,F1657=[2]an!$E$39,H1657&gt;=[2]an!$M$37),[2]an!$I$39,
IF(AND(A1657=[2]an!$I$38,F1657=[2]an!$E$39,H1657&lt;[2]an!$M$37,S1657="kahepoolne vajaduspõhine",U1657=""),[2]an!$M$40,
IF(AND(A1657=[2]an!$I$38,F1657=[2]an!$E$39,H1657&lt;[2]an!$M$37,S1657="kahepoolne vajaduspõhine",U1657&lt;&gt;""),[2]an!$I$39,
IF(AND(A1657=[2]an!$I$38,F1657=[2]an!$E$39,H1657&lt;[2]an!$M$37,S1657&lt;&gt;"kahepoolne vajaduspõhine"),[2]an!$I$39,
IF(AND(A1657=[2]an!$I$38,F1657=[2]an!$E$42),[2]an!$I$42,
IF(AND(A1657=[2]an!$J$38,F1657=[2]an!$E$40),[2]an!$J$40,IF(AND(A1657=[2]an!$J$38,F1657=[2]an!$E$41),[2]an!$J$41,IF(AND(A1657=[2]an!$J$38,F1657=[2]an!$E$39,H1657&gt;=[2]an!$M$37),[2]an!$J$39,
IF(AND(A1657=[2]an!$J$38,F1657=[2]an!$E$39,H1657&lt;[2]an!$M$37,S1657="kahepoolne vajaduspõhine",U1657=""),[2]an!$M$40,
IF(AND(A1657=[2]an!$J$38,F1657=[2]an!$E$39,H1657&lt;[2]an!$M$37,S1657="kahepoolne vajaduspõhine",U1657&lt;&gt;""),[2]an!$J$39,
IF(AND(A1657=[2]an!$J$38,F1657=[2]an!$E$39,H1657&lt;[2]an!$M$37,S1657&lt;&gt;"kahepoolne vajaduspõhine"),[2]an!$J$39,
IF(AND(A1657=[2]an!$J$38,F1657=[2]an!$E$42),[2]an!$J$42,""))))))))))))))))))))))))))))</f>
        <v/>
      </c>
      <c r="Y1657" s="17" t="str">
        <f>IFERROR(IF(F1657="Tugigrupp",0,
IF(AND(F1657="Peretoe teenus",H1657&gt;=[2]an!$M$37,RANK(D1657,$D1657:$D1657)+COUNTIFS($D$2:D1657,D1657,$F$2:F1657,F1657)-1&gt;1),"",
IF(AND(F1657="Peretoe teenus",H1657&gt;=[2]an!$M$37,RANK(D1657,$D1657:$D1657)+COUNTIFS($D$2:D1657,D1657,$F$2:F1657,F1657)-1=1,MONTH(H1657)=MONTH(K1657)=TRUE,YEAR(H1657)=YEAR(K1657)=TRUE),((EOMONTH(H1657,0)-H1657+1)*X1657)/DAY(EOMONTH(H1657,0)),
IF(AND(F1657="Peretoe teenus",H1657&gt;=[2]an!$M$37,RANK(D1657,$D1657:$D1657)+COUNTIFS($D$2:D1657,D1657,$F$2:F1657,F1657)-1=1),X1657,
IF(AND(F1657="Peretoe teenus",H1657&lt;[2]an!$M$37,S1657&lt;&gt;"kahepoolne vajaduspõhine",RANK(D1657,$D1657:$D1657)+COUNTIFS($D$2:D1657,D1657,$F$2:F1657,F1657)-1=1),X1657,
IF(AND(F1657="Peretoe teenus",H1657&lt;[2]an!$M$37,S1657&lt;&gt;"kahepoolne vajaduspõhine",RANK(D1657,$D1657:$D1657)+COUNTIFS($D$2:D1657,D1657,$F$2:F1657,F1657)-1&gt;1),"",
IF(AND(F1657="Peretoe teenus",H1657&lt;[2]an!$M$37,S1657="kahepoolne vajaduspõhine",U1657="",RANK(D1657,$D1657:$D1657)+COUNTIFS($D$2:D1657,D1657,$F$2:F1657,F1657)-1=1),X1657,
IF(AND(F1657="Peretoe teenus",H1657&lt;[2]an!$M$37,S1657="kahepoolne vajaduspõhine",U1657="",RANK(D1657,$D1657:$D1657)+COUNTIFS($D$2:D1657,D1657,$F$2:F1657,F1657)-1&gt;1),"",
IF(AND(F1657="Peretoe teenus",H1657&lt;[2]an!$M$37,S1657="kahepoolne vajaduspõhine",U1657&lt;[2]an!$M$37,RANK(D1657,$D1657:$D1657)+COUNTIFS($D$2:D1657,D1657,$F$2:F1657,F1657)-1=1),X1657,
IF(AND(F1657="Peretoe teenus",H1657&lt;[2]an!$M$37,S1657="kahepoolne vajaduspõhine",U1657&lt;[2]an!$M$37,RANK(D1657,$D1657:$D1657)+COUNTIFS($D$2:D1657,D1657,$F$2:F1657,F1657)-1&gt;1),"",
IF(AND(F1657="Peretoe teenus",H1657&lt;[2]an!$M$37,S1657="kahepoolne vajaduspõhine",U1657&gt;=[2]an!$M$37,U1657&lt;=[2]an!$M$38,RANK(D1657,$D1657:$D1657)+COUNTIFS($D$2:D1657,D1657,$F$2:F1657,F1657)-1=1),
((EOMONTH(U1657,0)-U1657+1)*X1657)/DAY(EOMONTH(U1657,0))+(DAY(U1657)-1)*100/DAY(EOMONTH(U1657,0)),
IF(AND(F1657="Peretoe teenus",H1657&lt;[2]an!$M$37,S1657="kahepoolne vajaduspõhine",U1657&gt;=[2]an!$M$37,U1657&lt;=[2]an!$M$38,RANK(D1657,$D1657:$D1657)+COUNTIFS($D$2:D1657,D1657,$F$2:F1657,F1657)-1&gt;1),"",
IF(AND(F1657="Peretoe teenus",H1657&lt;[2]an!$M$37,S1657="kahepoolne vajaduspõhine",U1657&gt;[2]an!$M$38,RANK(D1657,$D1657:$D1657)+COUNTIFS($D$2:D1657,D1657,$F$2:F1657,F1657)-1=1),X1657,
IF(AND(F1657="Peretoe teenus",H1657&lt;[2]an!$M$37,S1657="kahepoolne vajaduspõhine",U1657&gt;[2]an!$M$38,RANK(D1657,$D1657:$D1657)+COUNTIFS($D$2:D1657,D1657,$F$2:F1657,F1657)-1&gt;1),"",X1657*W1657)))))))))))))),"")</f>
        <v/>
      </c>
      <c r="Z1657" s="18" t="str">
        <f t="shared" si="76"/>
        <v/>
      </c>
      <c r="AA1657" s="19" t="str">
        <f>IFERROR(VLOOKUP(E1657,[2]an!$A$3:$B$81,2,FALSE),"")</f>
        <v/>
      </c>
      <c r="AB1657" s="19" t="str">
        <f>IFERROR(VLOOKUP(AA1657,[2]an!$C$2:$D$16,2,FALSE),"")</f>
        <v/>
      </c>
      <c r="AC1657" s="20"/>
      <c r="AD1657" s="21" t="str">
        <f>IF(A1657=[2]an!$F$36,VLOOKUP([2]an!$F$36,[2]an!$F$36:$H$36,3,FALSE),IF(A1657=[2]an!$F$35,VLOOKUP([2]an!$F$35,[2]an!$F$35:$H$35,3,FALSE),IF(A1657=[2]an!$F$33,VLOOKUP([2]an!$F$33,[2]an!$F$33:$H$33,3,FALSE),IF(A1657=[2]an!$F$31,VLOOKUP([2]an!$F$31,[2]an!$F$31:$H$31,3,FALSE),""))))</f>
        <v/>
      </c>
    </row>
    <row r="1658" spans="6:30" x14ac:dyDescent="0.2">
      <c r="F1658" s="10"/>
      <c r="G1658" s="8" t="str">
        <f t="shared" si="77"/>
        <v/>
      </c>
      <c r="H1658" s="13"/>
      <c r="K1658" s="13"/>
      <c r="L1658" s="10"/>
      <c r="M1658" s="10"/>
      <c r="S1658" s="8" t="str">
        <f>IFERROR(VLOOKUP(D1658,[1]peretoe_teenus!$A$2:$L$2000,5,FALSE),"")</f>
        <v/>
      </c>
      <c r="U1658" s="13"/>
      <c r="V1658" s="15" t="str" cm="1">
        <f t="array" ref="V1658">IFERROR(IF(AND(F1658="Tugigrupp",RANK(K1658,$K1658:$K1658)+COUNTIFS($K$2:K1658,K1658,$L$2:L1658,L1658,$M$2:M1658,M1658,$I$2:I1658,I1658,$G$2:G1658,G1658,$F$2:F1658,F1658)-1=1),SUMPRODUCT(($F$2:$F$4154=F1658)*($G$2:$G$4154=G1658)*($K$2:$K$4154=K1658)*($I$2:$I$4154=I1658)*($L$2:$L$4154=L1658)*($M$2:$M$4154=M1658)),""),"")</f>
        <v/>
      </c>
      <c r="W1658" s="15" t="str">
        <f t="shared" si="75"/>
        <v/>
      </c>
      <c r="X1658" s="16" t="str">
        <f>IF(AND(A1658=[2]an!$G$38,F1658=[2]an!$E$40),[2]an!$G$40,IF(AND(A1658=[2]an!$G$38,F1658=[2]an!$E$41),[2]an!$G$41,IF(AND(A1658=[2]an!$G$38,F1658=[2]an!$E$39,H1658&gt;=[2]an!$M$37),[2]an!$G$39,
IF(AND(A1658=[2]an!$G$38,F1658=[2]an!$E$39,H1658&lt;[2]an!$M$37,S1658="kahepoolne vajaduspõhine",U1658=""),[2]an!$M$40,
IF(AND(A1658=[2]an!$G$38,F1658=[2]an!$E$39,H1658&lt;[2]an!$M$37,S1658="kahepoolne vajaduspõhine",U1658&lt;&gt;""),[2]an!$G$39,
IF(AND(A1658=[2]an!$G$38,F1658=[2]an!$E$39,H1658&lt;[2]an!$M$37,S1658&lt;&gt;"kahepoolne vajaduspõhine"),[2]an!$G$39,
IF(AND(A1658=[2]an!$G$38,F1658=[2]an!$E$42),[2]an!$G$42,
IF(AND(A1658=[2]an!$H$38,F1658=[2]an!$E$40),[2]an!$H$40,IF(AND(A1658=[2]an!$H$38,F1658=[2]an!$E$41),[2]an!$H$41,IF(AND(A1658=[2]an!$H$38,F1658=[2]an!$E$39,H1658&gt;=[2]an!$M$37),[2]an!$H$39,
IF(AND(A1658=[2]an!$H$38,F1658=[2]an!$E$39,H1658&lt;[2]an!$M$37,S1658="kahepoolne vajaduspõhine",U1658=""),[2]an!$M$40,
IF(AND(A1658=[2]an!$H$38,F1658=[2]an!$E$39,H1658&lt;[2]an!$M$37,S1658="kahepoolne vajaduspõhine",U1658&lt;&gt;""),[2]an!$H$39,
IF(AND(A1658=[2]an!$H$38,F1658=[2]an!$E$39,H1658&lt;[2]an!$M$37,S1658&lt;&gt;"kahepoolne vajaduspõhine"),[2]an!$H$39,
IF(AND(A1658=[2]an!$H$38,F1658=[2]an!$E$42),[2]an!$H$42,
IF(AND(A1658=[2]an!$I$38,F1658=[2]an!$E$40),[2]an!$I$40,IF(AND(A1658=[2]an!$I$38,F1658=[2]an!$E$41),[2]an!$I$41,IF(AND(A1658=[2]an!$I$38,F1658=[2]an!$E$39,H1658&gt;=[2]an!$M$37),[2]an!$I$39,
IF(AND(A1658=[2]an!$I$38,F1658=[2]an!$E$39,H1658&lt;[2]an!$M$37,S1658="kahepoolne vajaduspõhine",U1658=""),[2]an!$M$40,
IF(AND(A1658=[2]an!$I$38,F1658=[2]an!$E$39,H1658&lt;[2]an!$M$37,S1658="kahepoolne vajaduspõhine",U1658&lt;&gt;""),[2]an!$I$39,
IF(AND(A1658=[2]an!$I$38,F1658=[2]an!$E$39,H1658&lt;[2]an!$M$37,S1658&lt;&gt;"kahepoolne vajaduspõhine"),[2]an!$I$39,
IF(AND(A1658=[2]an!$I$38,F1658=[2]an!$E$42),[2]an!$I$42,
IF(AND(A1658=[2]an!$J$38,F1658=[2]an!$E$40),[2]an!$J$40,IF(AND(A1658=[2]an!$J$38,F1658=[2]an!$E$41),[2]an!$J$41,IF(AND(A1658=[2]an!$J$38,F1658=[2]an!$E$39,H1658&gt;=[2]an!$M$37),[2]an!$J$39,
IF(AND(A1658=[2]an!$J$38,F1658=[2]an!$E$39,H1658&lt;[2]an!$M$37,S1658="kahepoolne vajaduspõhine",U1658=""),[2]an!$M$40,
IF(AND(A1658=[2]an!$J$38,F1658=[2]an!$E$39,H1658&lt;[2]an!$M$37,S1658="kahepoolne vajaduspõhine",U1658&lt;&gt;""),[2]an!$J$39,
IF(AND(A1658=[2]an!$J$38,F1658=[2]an!$E$39,H1658&lt;[2]an!$M$37,S1658&lt;&gt;"kahepoolne vajaduspõhine"),[2]an!$J$39,
IF(AND(A1658=[2]an!$J$38,F1658=[2]an!$E$42),[2]an!$J$42,""))))))))))))))))))))))))))))</f>
        <v/>
      </c>
      <c r="Y1658" s="17" t="str">
        <f>IFERROR(IF(F1658="Tugigrupp",0,
IF(AND(F1658="Peretoe teenus",H1658&gt;=[2]an!$M$37,RANK(D1658,$D1658:$D1658)+COUNTIFS($D$2:D1658,D1658,$F$2:F1658,F1658)-1&gt;1),"",
IF(AND(F1658="Peretoe teenus",H1658&gt;=[2]an!$M$37,RANK(D1658,$D1658:$D1658)+COUNTIFS($D$2:D1658,D1658,$F$2:F1658,F1658)-1=1,MONTH(H1658)=MONTH(K1658)=TRUE,YEAR(H1658)=YEAR(K1658)=TRUE),((EOMONTH(H1658,0)-H1658+1)*X1658)/DAY(EOMONTH(H1658,0)),
IF(AND(F1658="Peretoe teenus",H1658&gt;=[2]an!$M$37,RANK(D1658,$D1658:$D1658)+COUNTIFS($D$2:D1658,D1658,$F$2:F1658,F1658)-1=1),X1658,
IF(AND(F1658="Peretoe teenus",H1658&lt;[2]an!$M$37,S1658&lt;&gt;"kahepoolne vajaduspõhine",RANK(D1658,$D1658:$D1658)+COUNTIFS($D$2:D1658,D1658,$F$2:F1658,F1658)-1=1),X1658,
IF(AND(F1658="Peretoe teenus",H1658&lt;[2]an!$M$37,S1658&lt;&gt;"kahepoolne vajaduspõhine",RANK(D1658,$D1658:$D1658)+COUNTIFS($D$2:D1658,D1658,$F$2:F1658,F1658)-1&gt;1),"",
IF(AND(F1658="Peretoe teenus",H1658&lt;[2]an!$M$37,S1658="kahepoolne vajaduspõhine",U1658="",RANK(D1658,$D1658:$D1658)+COUNTIFS($D$2:D1658,D1658,$F$2:F1658,F1658)-1=1),X1658,
IF(AND(F1658="Peretoe teenus",H1658&lt;[2]an!$M$37,S1658="kahepoolne vajaduspõhine",U1658="",RANK(D1658,$D1658:$D1658)+COUNTIFS($D$2:D1658,D1658,$F$2:F1658,F1658)-1&gt;1),"",
IF(AND(F1658="Peretoe teenus",H1658&lt;[2]an!$M$37,S1658="kahepoolne vajaduspõhine",U1658&lt;[2]an!$M$37,RANK(D1658,$D1658:$D1658)+COUNTIFS($D$2:D1658,D1658,$F$2:F1658,F1658)-1=1),X1658,
IF(AND(F1658="Peretoe teenus",H1658&lt;[2]an!$M$37,S1658="kahepoolne vajaduspõhine",U1658&lt;[2]an!$M$37,RANK(D1658,$D1658:$D1658)+COUNTIFS($D$2:D1658,D1658,$F$2:F1658,F1658)-1&gt;1),"",
IF(AND(F1658="Peretoe teenus",H1658&lt;[2]an!$M$37,S1658="kahepoolne vajaduspõhine",U1658&gt;=[2]an!$M$37,U1658&lt;=[2]an!$M$38,RANK(D1658,$D1658:$D1658)+COUNTIFS($D$2:D1658,D1658,$F$2:F1658,F1658)-1=1),
((EOMONTH(U1658,0)-U1658+1)*X1658)/DAY(EOMONTH(U1658,0))+(DAY(U1658)-1)*100/DAY(EOMONTH(U1658,0)),
IF(AND(F1658="Peretoe teenus",H1658&lt;[2]an!$M$37,S1658="kahepoolne vajaduspõhine",U1658&gt;=[2]an!$M$37,U1658&lt;=[2]an!$M$38,RANK(D1658,$D1658:$D1658)+COUNTIFS($D$2:D1658,D1658,$F$2:F1658,F1658)-1&gt;1),"",
IF(AND(F1658="Peretoe teenus",H1658&lt;[2]an!$M$37,S1658="kahepoolne vajaduspõhine",U1658&gt;[2]an!$M$38,RANK(D1658,$D1658:$D1658)+COUNTIFS($D$2:D1658,D1658,$F$2:F1658,F1658)-1=1),X1658,
IF(AND(F1658="Peretoe teenus",H1658&lt;[2]an!$M$37,S1658="kahepoolne vajaduspõhine",U1658&gt;[2]an!$M$38,RANK(D1658,$D1658:$D1658)+COUNTIFS($D$2:D1658,D1658,$F$2:F1658,F1658)-1&gt;1),"",X1658*W1658)))))))))))))),"")</f>
        <v/>
      </c>
      <c r="Z1658" s="18" t="str">
        <f t="shared" si="76"/>
        <v/>
      </c>
      <c r="AA1658" s="19" t="str">
        <f>IFERROR(VLOOKUP(E1658,[2]an!$A$3:$B$81,2,FALSE),"")</f>
        <v/>
      </c>
      <c r="AB1658" s="19" t="str">
        <f>IFERROR(VLOOKUP(AA1658,[2]an!$C$2:$D$16,2,FALSE),"")</f>
        <v/>
      </c>
      <c r="AC1658" s="20"/>
      <c r="AD1658" s="21" t="str">
        <f>IF(A1658=[2]an!$F$36,VLOOKUP([2]an!$F$36,[2]an!$F$36:$H$36,3,FALSE),IF(A1658=[2]an!$F$35,VLOOKUP([2]an!$F$35,[2]an!$F$35:$H$35,3,FALSE),IF(A1658=[2]an!$F$33,VLOOKUP([2]an!$F$33,[2]an!$F$33:$H$33,3,FALSE),IF(A1658=[2]an!$F$31,VLOOKUP([2]an!$F$31,[2]an!$F$31:$H$31,3,FALSE),""))))</f>
        <v/>
      </c>
    </row>
    <row r="1659" spans="6:30" x14ac:dyDescent="0.2">
      <c r="F1659" s="10"/>
      <c r="G1659" s="8" t="str">
        <f t="shared" si="77"/>
        <v/>
      </c>
      <c r="H1659" s="13"/>
      <c r="K1659" s="13"/>
      <c r="L1659" s="10"/>
      <c r="M1659" s="10"/>
      <c r="S1659" s="8" t="str">
        <f>IFERROR(VLOOKUP(D1659,[1]peretoe_teenus!$A$2:$L$2000,5,FALSE),"")</f>
        <v/>
      </c>
      <c r="U1659" s="13"/>
      <c r="V1659" s="15" t="str" cm="1">
        <f t="array" ref="V1659">IFERROR(IF(AND(F1659="Tugigrupp",RANK(K1659,$K1659:$K1659)+COUNTIFS($K$2:K1659,K1659,$L$2:L1659,L1659,$M$2:M1659,M1659,$I$2:I1659,I1659,$G$2:G1659,G1659,$F$2:F1659,F1659)-1=1),SUMPRODUCT(($F$2:$F$4154=F1659)*($G$2:$G$4154=G1659)*($K$2:$K$4154=K1659)*($I$2:$I$4154=I1659)*($L$2:$L$4154=L1659)*($M$2:$M$4154=M1659)),""),"")</f>
        <v/>
      </c>
      <c r="W1659" s="15" t="str">
        <f t="shared" si="75"/>
        <v/>
      </c>
      <c r="X1659" s="16" t="str">
        <f>IF(AND(A1659=[2]an!$G$38,F1659=[2]an!$E$40),[2]an!$G$40,IF(AND(A1659=[2]an!$G$38,F1659=[2]an!$E$41),[2]an!$G$41,IF(AND(A1659=[2]an!$G$38,F1659=[2]an!$E$39,H1659&gt;=[2]an!$M$37),[2]an!$G$39,
IF(AND(A1659=[2]an!$G$38,F1659=[2]an!$E$39,H1659&lt;[2]an!$M$37,S1659="kahepoolne vajaduspõhine",U1659=""),[2]an!$M$40,
IF(AND(A1659=[2]an!$G$38,F1659=[2]an!$E$39,H1659&lt;[2]an!$M$37,S1659="kahepoolne vajaduspõhine",U1659&lt;&gt;""),[2]an!$G$39,
IF(AND(A1659=[2]an!$G$38,F1659=[2]an!$E$39,H1659&lt;[2]an!$M$37,S1659&lt;&gt;"kahepoolne vajaduspõhine"),[2]an!$G$39,
IF(AND(A1659=[2]an!$G$38,F1659=[2]an!$E$42),[2]an!$G$42,
IF(AND(A1659=[2]an!$H$38,F1659=[2]an!$E$40),[2]an!$H$40,IF(AND(A1659=[2]an!$H$38,F1659=[2]an!$E$41),[2]an!$H$41,IF(AND(A1659=[2]an!$H$38,F1659=[2]an!$E$39,H1659&gt;=[2]an!$M$37),[2]an!$H$39,
IF(AND(A1659=[2]an!$H$38,F1659=[2]an!$E$39,H1659&lt;[2]an!$M$37,S1659="kahepoolne vajaduspõhine",U1659=""),[2]an!$M$40,
IF(AND(A1659=[2]an!$H$38,F1659=[2]an!$E$39,H1659&lt;[2]an!$M$37,S1659="kahepoolne vajaduspõhine",U1659&lt;&gt;""),[2]an!$H$39,
IF(AND(A1659=[2]an!$H$38,F1659=[2]an!$E$39,H1659&lt;[2]an!$M$37,S1659&lt;&gt;"kahepoolne vajaduspõhine"),[2]an!$H$39,
IF(AND(A1659=[2]an!$H$38,F1659=[2]an!$E$42),[2]an!$H$42,
IF(AND(A1659=[2]an!$I$38,F1659=[2]an!$E$40),[2]an!$I$40,IF(AND(A1659=[2]an!$I$38,F1659=[2]an!$E$41),[2]an!$I$41,IF(AND(A1659=[2]an!$I$38,F1659=[2]an!$E$39,H1659&gt;=[2]an!$M$37),[2]an!$I$39,
IF(AND(A1659=[2]an!$I$38,F1659=[2]an!$E$39,H1659&lt;[2]an!$M$37,S1659="kahepoolne vajaduspõhine",U1659=""),[2]an!$M$40,
IF(AND(A1659=[2]an!$I$38,F1659=[2]an!$E$39,H1659&lt;[2]an!$M$37,S1659="kahepoolne vajaduspõhine",U1659&lt;&gt;""),[2]an!$I$39,
IF(AND(A1659=[2]an!$I$38,F1659=[2]an!$E$39,H1659&lt;[2]an!$M$37,S1659&lt;&gt;"kahepoolne vajaduspõhine"),[2]an!$I$39,
IF(AND(A1659=[2]an!$I$38,F1659=[2]an!$E$42),[2]an!$I$42,
IF(AND(A1659=[2]an!$J$38,F1659=[2]an!$E$40),[2]an!$J$40,IF(AND(A1659=[2]an!$J$38,F1659=[2]an!$E$41),[2]an!$J$41,IF(AND(A1659=[2]an!$J$38,F1659=[2]an!$E$39,H1659&gt;=[2]an!$M$37),[2]an!$J$39,
IF(AND(A1659=[2]an!$J$38,F1659=[2]an!$E$39,H1659&lt;[2]an!$M$37,S1659="kahepoolne vajaduspõhine",U1659=""),[2]an!$M$40,
IF(AND(A1659=[2]an!$J$38,F1659=[2]an!$E$39,H1659&lt;[2]an!$M$37,S1659="kahepoolne vajaduspõhine",U1659&lt;&gt;""),[2]an!$J$39,
IF(AND(A1659=[2]an!$J$38,F1659=[2]an!$E$39,H1659&lt;[2]an!$M$37,S1659&lt;&gt;"kahepoolne vajaduspõhine"),[2]an!$J$39,
IF(AND(A1659=[2]an!$J$38,F1659=[2]an!$E$42),[2]an!$J$42,""))))))))))))))))))))))))))))</f>
        <v/>
      </c>
      <c r="Y1659" s="17" t="str">
        <f>IFERROR(IF(F1659="Tugigrupp",0,
IF(AND(F1659="Peretoe teenus",H1659&gt;=[2]an!$M$37,RANK(D1659,$D1659:$D1659)+COUNTIFS($D$2:D1659,D1659,$F$2:F1659,F1659)-1&gt;1),"",
IF(AND(F1659="Peretoe teenus",H1659&gt;=[2]an!$M$37,RANK(D1659,$D1659:$D1659)+COUNTIFS($D$2:D1659,D1659,$F$2:F1659,F1659)-1=1,MONTH(H1659)=MONTH(K1659)=TRUE,YEAR(H1659)=YEAR(K1659)=TRUE),((EOMONTH(H1659,0)-H1659+1)*X1659)/DAY(EOMONTH(H1659,0)),
IF(AND(F1659="Peretoe teenus",H1659&gt;=[2]an!$M$37,RANK(D1659,$D1659:$D1659)+COUNTIFS($D$2:D1659,D1659,$F$2:F1659,F1659)-1=1),X1659,
IF(AND(F1659="Peretoe teenus",H1659&lt;[2]an!$M$37,S1659&lt;&gt;"kahepoolne vajaduspõhine",RANK(D1659,$D1659:$D1659)+COUNTIFS($D$2:D1659,D1659,$F$2:F1659,F1659)-1=1),X1659,
IF(AND(F1659="Peretoe teenus",H1659&lt;[2]an!$M$37,S1659&lt;&gt;"kahepoolne vajaduspõhine",RANK(D1659,$D1659:$D1659)+COUNTIFS($D$2:D1659,D1659,$F$2:F1659,F1659)-1&gt;1),"",
IF(AND(F1659="Peretoe teenus",H1659&lt;[2]an!$M$37,S1659="kahepoolne vajaduspõhine",U1659="",RANK(D1659,$D1659:$D1659)+COUNTIFS($D$2:D1659,D1659,$F$2:F1659,F1659)-1=1),X1659,
IF(AND(F1659="Peretoe teenus",H1659&lt;[2]an!$M$37,S1659="kahepoolne vajaduspõhine",U1659="",RANK(D1659,$D1659:$D1659)+COUNTIFS($D$2:D1659,D1659,$F$2:F1659,F1659)-1&gt;1),"",
IF(AND(F1659="Peretoe teenus",H1659&lt;[2]an!$M$37,S1659="kahepoolne vajaduspõhine",U1659&lt;[2]an!$M$37,RANK(D1659,$D1659:$D1659)+COUNTIFS($D$2:D1659,D1659,$F$2:F1659,F1659)-1=1),X1659,
IF(AND(F1659="Peretoe teenus",H1659&lt;[2]an!$M$37,S1659="kahepoolne vajaduspõhine",U1659&lt;[2]an!$M$37,RANK(D1659,$D1659:$D1659)+COUNTIFS($D$2:D1659,D1659,$F$2:F1659,F1659)-1&gt;1),"",
IF(AND(F1659="Peretoe teenus",H1659&lt;[2]an!$M$37,S1659="kahepoolne vajaduspõhine",U1659&gt;=[2]an!$M$37,U1659&lt;=[2]an!$M$38,RANK(D1659,$D1659:$D1659)+COUNTIFS($D$2:D1659,D1659,$F$2:F1659,F1659)-1=1),
((EOMONTH(U1659,0)-U1659+1)*X1659)/DAY(EOMONTH(U1659,0))+(DAY(U1659)-1)*100/DAY(EOMONTH(U1659,0)),
IF(AND(F1659="Peretoe teenus",H1659&lt;[2]an!$M$37,S1659="kahepoolne vajaduspõhine",U1659&gt;=[2]an!$M$37,U1659&lt;=[2]an!$M$38,RANK(D1659,$D1659:$D1659)+COUNTIFS($D$2:D1659,D1659,$F$2:F1659,F1659)-1&gt;1),"",
IF(AND(F1659="Peretoe teenus",H1659&lt;[2]an!$M$37,S1659="kahepoolne vajaduspõhine",U1659&gt;[2]an!$M$38,RANK(D1659,$D1659:$D1659)+COUNTIFS($D$2:D1659,D1659,$F$2:F1659,F1659)-1=1),X1659,
IF(AND(F1659="Peretoe teenus",H1659&lt;[2]an!$M$37,S1659="kahepoolne vajaduspõhine",U1659&gt;[2]an!$M$38,RANK(D1659,$D1659:$D1659)+COUNTIFS($D$2:D1659,D1659,$F$2:F1659,F1659)-1&gt;1),"",X1659*W1659)))))))))))))),"")</f>
        <v/>
      </c>
      <c r="Z1659" s="18" t="str">
        <f t="shared" si="76"/>
        <v/>
      </c>
      <c r="AA1659" s="19" t="str">
        <f>IFERROR(VLOOKUP(E1659,[2]an!$A$3:$B$81,2,FALSE),"")</f>
        <v/>
      </c>
      <c r="AB1659" s="19" t="str">
        <f>IFERROR(VLOOKUP(AA1659,[2]an!$C$2:$D$16,2,FALSE),"")</f>
        <v/>
      </c>
      <c r="AC1659" s="20"/>
      <c r="AD1659" s="21" t="str">
        <f>IF(A1659=[2]an!$F$36,VLOOKUP([2]an!$F$36,[2]an!$F$36:$H$36,3,FALSE),IF(A1659=[2]an!$F$35,VLOOKUP([2]an!$F$35,[2]an!$F$35:$H$35,3,FALSE),IF(A1659=[2]an!$F$33,VLOOKUP([2]an!$F$33,[2]an!$F$33:$H$33,3,FALSE),IF(A1659=[2]an!$F$31,VLOOKUP([2]an!$F$31,[2]an!$F$31:$H$31,3,FALSE),""))))</f>
        <v/>
      </c>
    </row>
    <row r="1660" spans="6:30" x14ac:dyDescent="0.2">
      <c r="F1660" s="10"/>
      <c r="G1660" s="8" t="str">
        <f t="shared" si="77"/>
        <v/>
      </c>
      <c r="H1660" s="13"/>
      <c r="K1660" s="13"/>
      <c r="L1660" s="10"/>
      <c r="M1660" s="10"/>
      <c r="S1660" s="8" t="str">
        <f>IFERROR(VLOOKUP(D1660,[1]peretoe_teenus!$A$2:$L$2000,5,FALSE),"")</f>
        <v/>
      </c>
      <c r="U1660" s="13"/>
      <c r="V1660" s="15" t="str" cm="1">
        <f t="array" ref="V1660">IFERROR(IF(AND(F1660="Tugigrupp",RANK(K1660,$K1660:$K1660)+COUNTIFS($K$2:K1660,K1660,$L$2:L1660,L1660,$M$2:M1660,M1660,$I$2:I1660,I1660,$G$2:G1660,G1660,$F$2:F1660,F1660)-1=1),SUMPRODUCT(($F$2:$F$4154=F1660)*($G$2:$G$4154=G1660)*($K$2:$K$4154=K1660)*($I$2:$I$4154=I1660)*($L$2:$L$4154=L1660)*($M$2:$M$4154=M1660)),""),"")</f>
        <v/>
      </c>
      <c r="W1660" s="15" t="str">
        <f t="shared" si="75"/>
        <v/>
      </c>
      <c r="X1660" s="16" t="str">
        <f>IF(AND(A1660=[2]an!$G$38,F1660=[2]an!$E$40),[2]an!$G$40,IF(AND(A1660=[2]an!$G$38,F1660=[2]an!$E$41),[2]an!$G$41,IF(AND(A1660=[2]an!$G$38,F1660=[2]an!$E$39,H1660&gt;=[2]an!$M$37),[2]an!$G$39,
IF(AND(A1660=[2]an!$G$38,F1660=[2]an!$E$39,H1660&lt;[2]an!$M$37,S1660="kahepoolne vajaduspõhine",U1660=""),[2]an!$M$40,
IF(AND(A1660=[2]an!$G$38,F1660=[2]an!$E$39,H1660&lt;[2]an!$M$37,S1660="kahepoolne vajaduspõhine",U1660&lt;&gt;""),[2]an!$G$39,
IF(AND(A1660=[2]an!$G$38,F1660=[2]an!$E$39,H1660&lt;[2]an!$M$37,S1660&lt;&gt;"kahepoolne vajaduspõhine"),[2]an!$G$39,
IF(AND(A1660=[2]an!$G$38,F1660=[2]an!$E$42),[2]an!$G$42,
IF(AND(A1660=[2]an!$H$38,F1660=[2]an!$E$40),[2]an!$H$40,IF(AND(A1660=[2]an!$H$38,F1660=[2]an!$E$41),[2]an!$H$41,IF(AND(A1660=[2]an!$H$38,F1660=[2]an!$E$39,H1660&gt;=[2]an!$M$37),[2]an!$H$39,
IF(AND(A1660=[2]an!$H$38,F1660=[2]an!$E$39,H1660&lt;[2]an!$M$37,S1660="kahepoolne vajaduspõhine",U1660=""),[2]an!$M$40,
IF(AND(A1660=[2]an!$H$38,F1660=[2]an!$E$39,H1660&lt;[2]an!$M$37,S1660="kahepoolne vajaduspõhine",U1660&lt;&gt;""),[2]an!$H$39,
IF(AND(A1660=[2]an!$H$38,F1660=[2]an!$E$39,H1660&lt;[2]an!$M$37,S1660&lt;&gt;"kahepoolne vajaduspõhine"),[2]an!$H$39,
IF(AND(A1660=[2]an!$H$38,F1660=[2]an!$E$42),[2]an!$H$42,
IF(AND(A1660=[2]an!$I$38,F1660=[2]an!$E$40),[2]an!$I$40,IF(AND(A1660=[2]an!$I$38,F1660=[2]an!$E$41),[2]an!$I$41,IF(AND(A1660=[2]an!$I$38,F1660=[2]an!$E$39,H1660&gt;=[2]an!$M$37),[2]an!$I$39,
IF(AND(A1660=[2]an!$I$38,F1660=[2]an!$E$39,H1660&lt;[2]an!$M$37,S1660="kahepoolne vajaduspõhine",U1660=""),[2]an!$M$40,
IF(AND(A1660=[2]an!$I$38,F1660=[2]an!$E$39,H1660&lt;[2]an!$M$37,S1660="kahepoolne vajaduspõhine",U1660&lt;&gt;""),[2]an!$I$39,
IF(AND(A1660=[2]an!$I$38,F1660=[2]an!$E$39,H1660&lt;[2]an!$M$37,S1660&lt;&gt;"kahepoolne vajaduspõhine"),[2]an!$I$39,
IF(AND(A1660=[2]an!$I$38,F1660=[2]an!$E$42),[2]an!$I$42,
IF(AND(A1660=[2]an!$J$38,F1660=[2]an!$E$40),[2]an!$J$40,IF(AND(A1660=[2]an!$J$38,F1660=[2]an!$E$41),[2]an!$J$41,IF(AND(A1660=[2]an!$J$38,F1660=[2]an!$E$39,H1660&gt;=[2]an!$M$37),[2]an!$J$39,
IF(AND(A1660=[2]an!$J$38,F1660=[2]an!$E$39,H1660&lt;[2]an!$M$37,S1660="kahepoolne vajaduspõhine",U1660=""),[2]an!$M$40,
IF(AND(A1660=[2]an!$J$38,F1660=[2]an!$E$39,H1660&lt;[2]an!$M$37,S1660="kahepoolne vajaduspõhine",U1660&lt;&gt;""),[2]an!$J$39,
IF(AND(A1660=[2]an!$J$38,F1660=[2]an!$E$39,H1660&lt;[2]an!$M$37,S1660&lt;&gt;"kahepoolne vajaduspõhine"),[2]an!$J$39,
IF(AND(A1660=[2]an!$J$38,F1660=[2]an!$E$42),[2]an!$J$42,""))))))))))))))))))))))))))))</f>
        <v/>
      </c>
      <c r="Y1660" s="17" t="str">
        <f>IFERROR(IF(F1660="Tugigrupp",0,
IF(AND(F1660="Peretoe teenus",H1660&gt;=[2]an!$M$37,RANK(D1660,$D1660:$D1660)+COUNTIFS($D$2:D1660,D1660,$F$2:F1660,F1660)-1&gt;1),"",
IF(AND(F1660="Peretoe teenus",H1660&gt;=[2]an!$M$37,RANK(D1660,$D1660:$D1660)+COUNTIFS($D$2:D1660,D1660,$F$2:F1660,F1660)-1=1,MONTH(H1660)=MONTH(K1660)=TRUE,YEAR(H1660)=YEAR(K1660)=TRUE),((EOMONTH(H1660,0)-H1660+1)*X1660)/DAY(EOMONTH(H1660,0)),
IF(AND(F1660="Peretoe teenus",H1660&gt;=[2]an!$M$37,RANK(D1660,$D1660:$D1660)+COUNTIFS($D$2:D1660,D1660,$F$2:F1660,F1660)-1=1),X1660,
IF(AND(F1660="Peretoe teenus",H1660&lt;[2]an!$M$37,S1660&lt;&gt;"kahepoolne vajaduspõhine",RANK(D1660,$D1660:$D1660)+COUNTIFS($D$2:D1660,D1660,$F$2:F1660,F1660)-1=1),X1660,
IF(AND(F1660="Peretoe teenus",H1660&lt;[2]an!$M$37,S1660&lt;&gt;"kahepoolne vajaduspõhine",RANK(D1660,$D1660:$D1660)+COUNTIFS($D$2:D1660,D1660,$F$2:F1660,F1660)-1&gt;1),"",
IF(AND(F1660="Peretoe teenus",H1660&lt;[2]an!$M$37,S1660="kahepoolne vajaduspõhine",U1660="",RANK(D1660,$D1660:$D1660)+COUNTIFS($D$2:D1660,D1660,$F$2:F1660,F1660)-1=1),X1660,
IF(AND(F1660="Peretoe teenus",H1660&lt;[2]an!$M$37,S1660="kahepoolne vajaduspõhine",U1660="",RANK(D1660,$D1660:$D1660)+COUNTIFS($D$2:D1660,D1660,$F$2:F1660,F1660)-1&gt;1),"",
IF(AND(F1660="Peretoe teenus",H1660&lt;[2]an!$M$37,S1660="kahepoolne vajaduspõhine",U1660&lt;[2]an!$M$37,RANK(D1660,$D1660:$D1660)+COUNTIFS($D$2:D1660,D1660,$F$2:F1660,F1660)-1=1),X1660,
IF(AND(F1660="Peretoe teenus",H1660&lt;[2]an!$M$37,S1660="kahepoolne vajaduspõhine",U1660&lt;[2]an!$M$37,RANK(D1660,$D1660:$D1660)+COUNTIFS($D$2:D1660,D1660,$F$2:F1660,F1660)-1&gt;1),"",
IF(AND(F1660="Peretoe teenus",H1660&lt;[2]an!$M$37,S1660="kahepoolne vajaduspõhine",U1660&gt;=[2]an!$M$37,U1660&lt;=[2]an!$M$38,RANK(D1660,$D1660:$D1660)+COUNTIFS($D$2:D1660,D1660,$F$2:F1660,F1660)-1=1),
((EOMONTH(U1660,0)-U1660+1)*X1660)/DAY(EOMONTH(U1660,0))+(DAY(U1660)-1)*100/DAY(EOMONTH(U1660,0)),
IF(AND(F1660="Peretoe teenus",H1660&lt;[2]an!$M$37,S1660="kahepoolne vajaduspõhine",U1660&gt;=[2]an!$M$37,U1660&lt;=[2]an!$M$38,RANK(D1660,$D1660:$D1660)+COUNTIFS($D$2:D1660,D1660,$F$2:F1660,F1660)-1&gt;1),"",
IF(AND(F1660="Peretoe teenus",H1660&lt;[2]an!$M$37,S1660="kahepoolne vajaduspõhine",U1660&gt;[2]an!$M$38,RANK(D1660,$D1660:$D1660)+COUNTIFS($D$2:D1660,D1660,$F$2:F1660,F1660)-1=1),X1660,
IF(AND(F1660="Peretoe teenus",H1660&lt;[2]an!$M$37,S1660="kahepoolne vajaduspõhine",U1660&gt;[2]an!$M$38,RANK(D1660,$D1660:$D1660)+COUNTIFS($D$2:D1660,D1660,$F$2:F1660,F1660)-1&gt;1),"",X1660*W1660)))))))))))))),"")</f>
        <v/>
      </c>
      <c r="Z1660" s="18" t="str">
        <f t="shared" si="76"/>
        <v/>
      </c>
      <c r="AA1660" s="19" t="str">
        <f>IFERROR(VLOOKUP(E1660,[2]an!$A$3:$B$81,2,FALSE),"")</f>
        <v/>
      </c>
      <c r="AB1660" s="19" t="str">
        <f>IFERROR(VLOOKUP(AA1660,[2]an!$C$2:$D$16,2,FALSE),"")</f>
        <v/>
      </c>
      <c r="AC1660" s="20"/>
      <c r="AD1660" s="21" t="str">
        <f>IF(A1660=[2]an!$F$36,VLOOKUP([2]an!$F$36,[2]an!$F$36:$H$36,3,FALSE),IF(A1660=[2]an!$F$35,VLOOKUP([2]an!$F$35,[2]an!$F$35:$H$35,3,FALSE),IF(A1660=[2]an!$F$33,VLOOKUP([2]an!$F$33,[2]an!$F$33:$H$33,3,FALSE),IF(A1660=[2]an!$F$31,VLOOKUP([2]an!$F$31,[2]an!$F$31:$H$31,3,FALSE),""))))</f>
        <v/>
      </c>
    </row>
    <row r="1661" spans="6:30" x14ac:dyDescent="0.2">
      <c r="F1661" s="10"/>
      <c r="G1661" s="8" t="str">
        <f t="shared" si="77"/>
        <v/>
      </c>
      <c r="H1661" s="13"/>
      <c r="K1661" s="13"/>
      <c r="L1661" s="10"/>
      <c r="M1661" s="10"/>
      <c r="S1661" s="8" t="str">
        <f>IFERROR(VLOOKUP(D1661,[1]peretoe_teenus!$A$2:$L$2000,5,FALSE),"")</f>
        <v/>
      </c>
      <c r="U1661" s="13"/>
      <c r="V1661" s="15" t="str" cm="1">
        <f t="array" ref="V1661">IFERROR(IF(AND(F1661="Tugigrupp",RANK(K1661,$K1661:$K1661)+COUNTIFS($K$2:K1661,K1661,$L$2:L1661,L1661,$M$2:M1661,M1661,$I$2:I1661,I1661,$G$2:G1661,G1661,$F$2:F1661,F1661)-1=1),SUMPRODUCT(($F$2:$F$4154=F1661)*($G$2:$G$4154=G1661)*($K$2:$K$4154=K1661)*($I$2:$I$4154=I1661)*($L$2:$L$4154=L1661)*($M$2:$M$4154=M1661)),""),"")</f>
        <v/>
      </c>
      <c r="W1661" s="15" t="str">
        <f t="shared" si="75"/>
        <v/>
      </c>
      <c r="X1661" s="16" t="str">
        <f>IF(AND(A1661=[2]an!$G$38,F1661=[2]an!$E$40),[2]an!$G$40,IF(AND(A1661=[2]an!$G$38,F1661=[2]an!$E$41),[2]an!$G$41,IF(AND(A1661=[2]an!$G$38,F1661=[2]an!$E$39,H1661&gt;=[2]an!$M$37),[2]an!$G$39,
IF(AND(A1661=[2]an!$G$38,F1661=[2]an!$E$39,H1661&lt;[2]an!$M$37,S1661="kahepoolne vajaduspõhine",U1661=""),[2]an!$M$40,
IF(AND(A1661=[2]an!$G$38,F1661=[2]an!$E$39,H1661&lt;[2]an!$M$37,S1661="kahepoolne vajaduspõhine",U1661&lt;&gt;""),[2]an!$G$39,
IF(AND(A1661=[2]an!$G$38,F1661=[2]an!$E$39,H1661&lt;[2]an!$M$37,S1661&lt;&gt;"kahepoolne vajaduspõhine"),[2]an!$G$39,
IF(AND(A1661=[2]an!$G$38,F1661=[2]an!$E$42),[2]an!$G$42,
IF(AND(A1661=[2]an!$H$38,F1661=[2]an!$E$40),[2]an!$H$40,IF(AND(A1661=[2]an!$H$38,F1661=[2]an!$E$41),[2]an!$H$41,IF(AND(A1661=[2]an!$H$38,F1661=[2]an!$E$39,H1661&gt;=[2]an!$M$37),[2]an!$H$39,
IF(AND(A1661=[2]an!$H$38,F1661=[2]an!$E$39,H1661&lt;[2]an!$M$37,S1661="kahepoolne vajaduspõhine",U1661=""),[2]an!$M$40,
IF(AND(A1661=[2]an!$H$38,F1661=[2]an!$E$39,H1661&lt;[2]an!$M$37,S1661="kahepoolne vajaduspõhine",U1661&lt;&gt;""),[2]an!$H$39,
IF(AND(A1661=[2]an!$H$38,F1661=[2]an!$E$39,H1661&lt;[2]an!$M$37,S1661&lt;&gt;"kahepoolne vajaduspõhine"),[2]an!$H$39,
IF(AND(A1661=[2]an!$H$38,F1661=[2]an!$E$42),[2]an!$H$42,
IF(AND(A1661=[2]an!$I$38,F1661=[2]an!$E$40),[2]an!$I$40,IF(AND(A1661=[2]an!$I$38,F1661=[2]an!$E$41),[2]an!$I$41,IF(AND(A1661=[2]an!$I$38,F1661=[2]an!$E$39,H1661&gt;=[2]an!$M$37),[2]an!$I$39,
IF(AND(A1661=[2]an!$I$38,F1661=[2]an!$E$39,H1661&lt;[2]an!$M$37,S1661="kahepoolne vajaduspõhine",U1661=""),[2]an!$M$40,
IF(AND(A1661=[2]an!$I$38,F1661=[2]an!$E$39,H1661&lt;[2]an!$M$37,S1661="kahepoolne vajaduspõhine",U1661&lt;&gt;""),[2]an!$I$39,
IF(AND(A1661=[2]an!$I$38,F1661=[2]an!$E$39,H1661&lt;[2]an!$M$37,S1661&lt;&gt;"kahepoolne vajaduspõhine"),[2]an!$I$39,
IF(AND(A1661=[2]an!$I$38,F1661=[2]an!$E$42),[2]an!$I$42,
IF(AND(A1661=[2]an!$J$38,F1661=[2]an!$E$40),[2]an!$J$40,IF(AND(A1661=[2]an!$J$38,F1661=[2]an!$E$41),[2]an!$J$41,IF(AND(A1661=[2]an!$J$38,F1661=[2]an!$E$39,H1661&gt;=[2]an!$M$37),[2]an!$J$39,
IF(AND(A1661=[2]an!$J$38,F1661=[2]an!$E$39,H1661&lt;[2]an!$M$37,S1661="kahepoolne vajaduspõhine",U1661=""),[2]an!$M$40,
IF(AND(A1661=[2]an!$J$38,F1661=[2]an!$E$39,H1661&lt;[2]an!$M$37,S1661="kahepoolne vajaduspõhine",U1661&lt;&gt;""),[2]an!$J$39,
IF(AND(A1661=[2]an!$J$38,F1661=[2]an!$E$39,H1661&lt;[2]an!$M$37,S1661&lt;&gt;"kahepoolne vajaduspõhine"),[2]an!$J$39,
IF(AND(A1661=[2]an!$J$38,F1661=[2]an!$E$42),[2]an!$J$42,""))))))))))))))))))))))))))))</f>
        <v/>
      </c>
      <c r="Y1661" s="17" t="str">
        <f>IFERROR(IF(F1661="Tugigrupp",0,
IF(AND(F1661="Peretoe teenus",H1661&gt;=[2]an!$M$37,RANK(D1661,$D1661:$D1661)+COUNTIFS($D$2:D1661,D1661,$F$2:F1661,F1661)-1&gt;1),"",
IF(AND(F1661="Peretoe teenus",H1661&gt;=[2]an!$M$37,RANK(D1661,$D1661:$D1661)+COUNTIFS($D$2:D1661,D1661,$F$2:F1661,F1661)-1=1,MONTH(H1661)=MONTH(K1661)=TRUE,YEAR(H1661)=YEAR(K1661)=TRUE),((EOMONTH(H1661,0)-H1661+1)*X1661)/DAY(EOMONTH(H1661,0)),
IF(AND(F1661="Peretoe teenus",H1661&gt;=[2]an!$M$37,RANK(D1661,$D1661:$D1661)+COUNTIFS($D$2:D1661,D1661,$F$2:F1661,F1661)-1=1),X1661,
IF(AND(F1661="Peretoe teenus",H1661&lt;[2]an!$M$37,S1661&lt;&gt;"kahepoolne vajaduspõhine",RANK(D1661,$D1661:$D1661)+COUNTIFS($D$2:D1661,D1661,$F$2:F1661,F1661)-1=1),X1661,
IF(AND(F1661="Peretoe teenus",H1661&lt;[2]an!$M$37,S1661&lt;&gt;"kahepoolne vajaduspõhine",RANK(D1661,$D1661:$D1661)+COUNTIFS($D$2:D1661,D1661,$F$2:F1661,F1661)-1&gt;1),"",
IF(AND(F1661="Peretoe teenus",H1661&lt;[2]an!$M$37,S1661="kahepoolne vajaduspõhine",U1661="",RANK(D1661,$D1661:$D1661)+COUNTIFS($D$2:D1661,D1661,$F$2:F1661,F1661)-1=1),X1661,
IF(AND(F1661="Peretoe teenus",H1661&lt;[2]an!$M$37,S1661="kahepoolne vajaduspõhine",U1661="",RANK(D1661,$D1661:$D1661)+COUNTIFS($D$2:D1661,D1661,$F$2:F1661,F1661)-1&gt;1),"",
IF(AND(F1661="Peretoe teenus",H1661&lt;[2]an!$M$37,S1661="kahepoolne vajaduspõhine",U1661&lt;[2]an!$M$37,RANK(D1661,$D1661:$D1661)+COUNTIFS($D$2:D1661,D1661,$F$2:F1661,F1661)-1=1),X1661,
IF(AND(F1661="Peretoe teenus",H1661&lt;[2]an!$M$37,S1661="kahepoolne vajaduspõhine",U1661&lt;[2]an!$M$37,RANK(D1661,$D1661:$D1661)+COUNTIFS($D$2:D1661,D1661,$F$2:F1661,F1661)-1&gt;1),"",
IF(AND(F1661="Peretoe teenus",H1661&lt;[2]an!$M$37,S1661="kahepoolne vajaduspõhine",U1661&gt;=[2]an!$M$37,U1661&lt;=[2]an!$M$38,RANK(D1661,$D1661:$D1661)+COUNTIFS($D$2:D1661,D1661,$F$2:F1661,F1661)-1=1),
((EOMONTH(U1661,0)-U1661+1)*X1661)/DAY(EOMONTH(U1661,0))+(DAY(U1661)-1)*100/DAY(EOMONTH(U1661,0)),
IF(AND(F1661="Peretoe teenus",H1661&lt;[2]an!$M$37,S1661="kahepoolne vajaduspõhine",U1661&gt;=[2]an!$M$37,U1661&lt;=[2]an!$M$38,RANK(D1661,$D1661:$D1661)+COUNTIFS($D$2:D1661,D1661,$F$2:F1661,F1661)-1&gt;1),"",
IF(AND(F1661="Peretoe teenus",H1661&lt;[2]an!$M$37,S1661="kahepoolne vajaduspõhine",U1661&gt;[2]an!$M$38,RANK(D1661,$D1661:$D1661)+COUNTIFS($D$2:D1661,D1661,$F$2:F1661,F1661)-1=1),X1661,
IF(AND(F1661="Peretoe teenus",H1661&lt;[2]an!$M$37,S1661="kahepoolne vajaduspõhine",U1661&gt;[2]an!$M$38,RANK(D1661,$D1661:$D1661)+COUNTIFS($D$2:D1661,D1661,$F$2:F1661,F1661)-1&gt;1),"",X1661*W1661)))))))))))))),"")</f>
        <v/>
      </c>
      <c r="Z1661" s="18" t="str">
        <f t="shared" si="76"/>
        <v/>
      </c>
      <c r="AA1661" s="19" t="str">
        <f>IFERROR(VLOOKUP(E1661,[2]an!$A$3:$B$81,2,FALSE),"")</f>
        <v/>
      </c>
      <c r="AB1661" s="19" t="str">
        <f>IFERROR(VLOOKUP(AA1661,[2]an!$C$2:$D$16,2,FALSE),"")</f>
        <v/>
      </c>
      <c r="AC1661" s="20"/>
      <c r="AD1661" s="21" t="str">
        <f>IF(A1661=[2]an!$F$36,VLOOKUP([2]an!$F$36,[2]an!$F$36:$H$36,3,FALSE),IF(A1661=[2]an!$F$35,VLOOKUP([2]an!$F$35,[2]an!$F$35:$H$35,3,FALSE),IF(A1661=[2]an!$F$33,VLOOKUP([2]an!$F$33,[2]an!$F$33:$H$33,3,FALSE),IF(A1661=[2]an!$F$31,VLOOKUP([2]an!$F$31,[2]an!$F$31:$H$31,3,FALSE),""))))</f>
        <v/>
      </c>
    </row>
    <row r="1662" spans="6:30" x14ac:dyDescent="0.2">
      <c r="F1662" s="10"/>
      <c r="G1662" s="8" t="str">
        <f t="shared" si="77"/>
        <v/>
      </c>
      <c r="H1662" s="13"/>
      <c r="K1662" s="13"/>
      <c r="L1662" s="10"/>
      <c r="M1662" s="10"/>
      <c r="S1662" s="8" t="str">
        <f>IFERROR(VLOOKUP(D1662,[1]peretoe_teenus!$A$2:$L$2000,5,FALSE),"")</f>
        <v/>
      </c>
      <c r="U1662" s="13"/>
      <c r="V1662" s="15" t="str" cm="1">
        <f t="array" ref="V1662">IFERROR(IF(AND(F1662="Tugigrupp",RANK(K1662,$K1662:$K1662)+COUNTIFS($K$2:K1662,K1662,$L$2:L1662,L1662,$M$2:M1662,M1662,$I$2:I1662,I1662,$G$2:G1662,G1662,$F$2:F1662,F1662)-1=1),SUMPRODUCT(($F$2:$F$4154=F1662)*($G$2:$G$4154=G1662)*($K$2:$K$4154=K1662)*($I$2:$I$4154=I1662)*($L$2:$L$4154=L1662)*($M$2:$M$4154=M1662)),""),"")</f>
        <v/>
      </c>
      <c r="W1662" s="15" t="str">
        <f t="shared" si="75"/>
        <v/>
      </c>
      <c r="X1662" s="16" t="str">
        <f>IF(AND(A1662=[2]an!$G$38,F1662=[2]an!$E$40),[2]an!$G$40,IF(AND(A1662=[2]an!$G$38,F1662=[2]an!$E$41),[2]an!$G$41,IF(AND(A1662=[2]an!$G$38,F1662=[2]an!$E$39,H1662&gt;=[2]an!$M$37),[2]an!$G$39,
IF(AND(A1662=[2]an!$G$38,F1662=[2]an!$E$39,H1662&lt;[2]an!$M$37,S1662="kahepoolne vajaduspõhine",U1662=""),[2]an!$M$40,
IF(AND(A1662=[2]an!$G$38,F1662=[2]an!$E$39,H1662&lt;[2]an!$M$37,S1662="kahepoolne vajaduspõhine",U1662&lt;&gt;""),[2]an!$G$39,
IF(AND(A1662=[2]an!$G$38,F1662=[2]an!$E$39,H1662&lt;[2]an!$M$37,S1662&lt;&gt;"kahepoolne vajaduspõhine"),[2]an!$G$39,
IF(AND(A1662=[2]an!$G$38,F1662=[2]an!$E$42),[2]an!$G$42,
IF(AND(A1662=[2]an!$H$38,F1662=[2]an!$E$40),[2]an!$H$40,IF(AND(A1662=[2]an!$H$38,F1662=[2]an!$E$41),[2]an!$H$41,IF(AND(A1662=[2]an!$H$38,F1662=[2]an!$E$39,H1662&gt;=[2]an!$M$37),[2]an!$H$39,
IF(AND(A1662=[2]an!$H$38,F1662=[2]an!$E$39,H1662&lt;[2]an!$M$37,S1662="kahepoolne vajaduspõhine",U1662=""),[2]an!$M$40,
IF(AND(A1662=[2]an!$H$38,F1662=[2]an!$E$39,H1662&lt;[2]an!$M$37,S1662="kahepoolne vajaduspõhine",U1662&lt;&gt;""),[2]an!$H$39,
IF(AND(A1662=[2]an!$H$38,F1662=[2]an!$E$39,H1662&lt;[2]an!$M$37,S1662&lt;&gt;"kahepoolne vajaduspõhine"),[2]an!$H$39,
IF(AND(A1662=[2]an!$H$38,F1662=[2]an!$E$42),[2]an!$H$42,
IF(AND(A1662=[2]an!$I$38,F1662=[2]an!$E$40),[2]an!$I$40,IF(AND(A1662=[2]an!$I$38,F1662=[2]an!$E$41),[2]an!$I$41,IF(AND(A1662=[2]an!$I$38,F1662=[2]an!$E$39,H1662&gt;=[2]an!$M$37),[2]an!$I$39,
IF(AND(A1662=[2]an!$I$38,F1662=[2]an!$E$39,H1662&lt;[2]an!$M$37,S1662="kahepoolne vajaduspõhine",U1662=""),[2]an!$M$40,
IF(AND(A1662=[2]an!$I$38,F1662=[2]an!$E$39,H1662&lt;[2]an!$M$37,S1662="kahepoolne vajaduspõhine",U1662&lt;&gt;""),[2]an!$I$39,
IF(AND(A1662=[2]an!$I$38,F1662=[2]an!$E$39,H1662&lt;[2]an!$M$37,S1662&lt;&gt;"kahepoolne vajaduspõhine"),[2]an!$I$39,
IF(AND(A1662=[2]an!$I$38,F1662=[2]an!$E$42),[2]an!$I$42,
IF(AND(A1662=[2]an!$J$38,F1662=[2]an!$E$40),[2]an!$J$40,IF(AND(A1662=[2]an!$J$38,F1662=[2]an!$E$41),[2]an!$J$41,IF(AND(A1662=[2]an!$J$38,F1662=[2]an!$E$39,H1662&gt;=[2]an!$M$37),[2]an!$J$39,
IF(AND(A1662=[2]an!$J$38,F1662=[2]an!$E$39,H1662&lt;[2]an!$M$37,S1662="kahepoolne vajaduspõhine",U1662=""),[2]an!$M$40,
IF(AND(A1662=[2]an!$J$38,F1662=[2]an!$E$39,H1662&lt;[2]an!$M$37,S1662="kahepoolne vajaduspõhine",U1662&lt;&gt;""),[2]an!$J$39,
IF(AND(A1662=[2]an!$J$38,F1662=[2]an!$E$39,H1662&lt;[2]an!$M$37,S1662&lt;&gt;"kahepoolne vajaduspõhine"),[2]an!$J$39,
IF(AND(A1662=[2]an!$J$38,F1662=[2]an!$E$42),[2]an!$J$42,""))))))))))))))))))))))))))))</f>
        <v/>
      </c>
      <c r="Y1662" s="17" t="str">
        <f>IFERROR(IF(F1662="Tugigrupp",0,
IF(AND(F1662="Peretoe teenus",H1662&gt;=[2]an!$M$37,RANK(D1662,$D1662:$D1662)+COUNTIFS($D$2:D1662,D1662,$F$2:F1662,F1662)-1&gt;1),"",
IF(AND(F1662="Peretoe teenus",H1662&gt;=[2]an!$M$37,RANK(D1662,$D1662:$D1662)+COUNTIFS($D$2:D1662,D1662,$F$2:F1662,F1662)-1=1,MONTH(H1662)=MONTH(K1662)=TRUE,YEAR(H1662)=YEAR(K1662)=TRUE),((EOMONTH(H1662,0)-H1662+1)*X1662)/DAY(EOMONTH(H1662,0)),
IF(AND(F1662="Peretoe teenus",H1662&gt;=[2]an!$M$37,RANK(D1662,$D1662:$D1662)+COUNTIFS($D$2:D1662,D1662,$F$2:F1662,F1662)-1=1),X1662,
IF(AND(F1662="Peretoe teenus",H1662&lt;[2]an!$M$37,S1662&lt;&gt;"kahepoolne vajaduspõhine",RANK(D1662,$D1662:$D1662)+COUNTIFS($D$2:D1662,D1662,$F$2:F1662,F1662)-1=1),X1662,
IF(AND(F1662="Peretoe teenus",H1662&lt;[2]an!$M$37,S1662&lt;&gt;"kahepoolne vajaduspõhine",RANK(D1662,$D1662:$D1662)+COUNTIFS($D$2:D1662,D1662,$F$2:F1662,F1662)-1&gt;1),"",
IF(AND(F1662="Peretoe teenus",H1662&lt;[2]an!$M$37,S1662="kahepoolne vajaduspõhine",U1662="",RANK(D1662,$D1662:$D1662)+COUNTIFS($D$2:D1662,D1662,$F$2:F1662,F1662)-1=1),X1662,
IF(AND(F1662="Peretoe teenus",H1662&lt;[2]an!$M$37,S1662="kahepoolne vajaduspõhine",U1662="",RANK(D1662,$D1662:$D1662)+COUNTIFS($D$2:D1662,D1662,$F$2:F1662,F1662)-1&gt;1),"",
IF(AND(F1662="Peretoe teenus",H1662&lt;[2]an!$M$37,S1662="kahepoolne vajaduspõhine",U1662&lt;[2]an!$M$37,RANK(D1662,$D1662:$D1662)+COUNTIFS($D$2:D1662,D1662,$F$2:F1662,F1662)-1=1),X1662,
IF(AND(F1662="Peretoe teenus",H1662&lt;[2]an!$M$37,S1662="kahepoolne vajaduspõhine",U1662&lt;[2]an!$M$37,RANK(D1662,$D1662:$D1662)+COUNTIFS($D$2:D1662,D1662,$F$2:F1662,F1662)-1&gt;1),"",
IF(AND(F1662="Peretoe teenus",H1662&lt;[2]an!$M$37,S1662="kahepoolne vajaduspõhine",U1662&gt;=[2]an!$M$37,U1662&lt;=[2]an!$M$38,RANK(D1662,$D1662:$D1662)+COUNTIFS($D$2:D1662,D1662,$F$2:F1662,F1662)-1=1),
((EOMONTH(U1662,0)-U1662+1)*X1662)/DAY(EOMONTH(U1662,0))+(DAY(U1662)-1)*100/DAY(EOMONTH(U1662,0)),
IF(AND(F1662="Peretoe teenus",H1662&lt;[2]an!$M$37,S1662="kahepoolne vajaduspõhine",U1662&gt;=[2]an!$M$37,U1662&lt;=[2]an!$M$38,RANK(D1662,$D1662:$D1662)+COUNTIFS($D$2:D1662,D1662,$F$2:F1662,F1662)-1&gt;1),"",
IF(AND(F1662="Peretoe teenus",H1662&lt;[2]an!$M$37,S1662="kahepoolne vajaduspõhine",U1662&gt;[2]an!$M$38,RANK(D1662,$D1662:$D1662)+COUNTIFS($D$2:D1662,D1662,$F$2:F1662,F1662)-1=1),X1662,
IF(AND(F1662="Peretoe teenus",H1662&lt;[2]an!$M$37,S1662="kahepoolne vajaduspõhine",U1662&gt;[2]an!$M$38,RANK(D1662,$D1662:$D1662)+COUNTIFS($D$2:D1662,D1662,$F$2:F1662,F1662)-1&gt;1),"",X1662*W1662)))))))))))))),"")</f>
        <v/>
      </c>
      <c r="Z1662" s="18" t="str">
        <f t="shared" si="76"/>
        <v/>
      </c>
      <c r="AA1662" s="19" t="str">
        <f>IFERROR(VLOOKUP(E1662,[2]an!$A$3:$B$81,2,FALSE),"")</f>
        <v/>
      </c>
      <c r="AB1662" s="19" t="str">
        <f>IFERROR(VLOOKUP(AA1662,[2]an!$C$2:$D$16,2,FALSE),"")</f>
        <v/>
      </c>
      <c r="AC1662" s="20"/>
      <c r="AD1662" s="21" t="str">
        <f>IF(A1662=[2]an!$F$36,VLOOKUP([2]an!$F$36,[2]an!$F$36:$H$36,3,FALSE),IF(A1662=[2]an!$F$35,VLOOKUP([2]an!$F$35,[2]an!$F$35:$H$35,3,FALSE),IF(A1662=[2]an!$F$33,VLOOKUP([2]an!$F$33,[2]an!$F$33:$H$33,3,FALSE),IF(A1662=[2]an!$F$31,VLOOKUP([2]an!$F$31,[2]an!$F$31:$H$31,3,FALSE),""))))</f>
        <v/>
      </c>
    </row>
    <row r="1663" spans="6:30" x14ac:dyDescent="0.2">
      <c r="F1663" s="10"/>
      <c r="G1663" s="8" t="str">
        <f t="shared" si="77"/>
        <v/>
      </c>
      <c r="H1663" s="13"/>
      <c r="K1663" s="13"/>
      <c r="L1663" s="10"/>
      <c r="M1663" s="10"/>
      <c r="S1663" s="8" t="str">
        <f>IFERROR(VLOOKUP(D1663,[1]peretoe_teenus!$A$2:$L$2000,5,FALSE),"")</f>
        <v/>
      </c>
      <c r="U1663" s="13"/>
      <c r="V1663" s="15" t="str" cm="1">
        <f t="array" ref="V1663">IFERROR(IF(AND(F1663="Tugigrupp",RANK(K1663,$K1663:$K1663)+COUNTIFS($K$2:K1663,K1663,$L$2:L1663,L1663,$M$2:M1663,M1663,$I$2:I1663,I1663,$G$2:G1663,G1663,$F$2:F1663,F1663)-1=1),SUMPRODUCT(($F$2:$F$4154=F1663)*($G$2:$G$4154=G1663)*($K$2:$K$4154=K1663)*($I$2:$I$4154=I1663)*($L$2:$L$4154=L1663)*($M$2:$M$4154=M1663)),""),"")</f>
        <v/>
      </c>
      <c r="W1663" s="15" t="str">
        <f t="shared" si="75"/>
        <v/>
      </c>
      <c r="X1663" s="16" t="str">
        <f>IF(AND(A1663=[2]an!$G$38,F1663=[2]an!$E$40),[2]an!$G$40,IF(AND(A1663=[2]an!$G$38,F1663=[2]an!$E$41),[2]an!$G$41,IF(AND(A1663=[2]an!$G$38,F1663=[2]an!$E$39,H1663&gt;=[2]an!$M$37),[2]an!$G$39,
IF(AND(A1663=[2]an!$G$38,F1663=[2]an!$E$39,H1663&lt;[2]an!$M$37,S1663="kahepoolne vajaduspõhine",U1663=""),[2]an!$M$40,
IF(AND(A1663=[2]an!$G$38,F1663=[2]an!$E$39,H1663&lt;[2]an!$M$37,S1663="kahepoolne vajaduspõhine",U1663&lt;&gt;""),[2]an!$G$39,
IF(AND(A1663=[2]an!$G$38,F1663=[2]an!$E$39,H1663&lt;[2]an!$M$37,S1663&lt;&gt;"kahepoolne vajaduspõhine"),[2]an!$G$39,
IF(AND(A1663=[2]an!$G$38,F1663=[2]an!$E$42),[2]an!$G$42,
IF(AND(A1663=[2]an!$H$38,F1663=[2]an!$E$40),[2]an!$H$40,IF(AND(A1663=[2]an!$H$38,F1663=[2]an!$E$41),[2]an!$H$41,IF(AND(A1663=[2]an!$H$38,F1663=[2]an!$E$39,H1663&gt;=[2]an!$M$37),[2]an!$H$39,
IF(AND(A1663=[2]an!$H$38,F1663=[2]an!$E$39,H1663&lt;[2]an!$M$37,S1663="kahepoolne vajaduspõhine",U1663=""),[2]an!$M$40,
IF(AND(A1663=[2]an!$H$38,F1663=[2]an!$E$39,H1663&lt;[2]an!$M$37,S1663="kahepoolne vajaduspõhine",U1663&lt;&gt;""),[2]an!$H$39,
IF(AND(A1663=[2]an!$H$38,F1663=[2]an!$E$39,H1663&lt;[2]an!$M$37,S1663&lt;&gt;"kahepoolne vajaduspõhine"),[2]an!$H$39,
IF(AND(A1663=[2]an!$H$38,F1663=[2]an!$E$42),[2]an!$H$42,
IF(AND(A1663=[2]an!$I$38,F1663=[2]an!$E$40),[2]an!$I$40,IF(AND(A1663=[2]an!$I$38,F1663=[2]an!$E$41),[2]an!$I$41,IF(AND(A1663=[2]an!$I$38,F1663=[2]an!$E$39,H1663&gt;=[2]an!$M$37),[2]an!$I$39,
IF(AND(A1663=[2]an!$I$38,F1663=[2]an!$E$39,H1663&lt;[2]an!$M$37,S1663="kahepoolne vajaduspõhine",U1663=""),[2]an!$M$40,
IF(AND(A1663=[2]an!$I$38,F1663=[2]an!$E$39,H1663&lt;[2]an!$M$37,S1663="kahepoolne vajaduspõhine",U1663&lt;&gt;""),[2]an!$I$39,
IF(AND(A1663=[2]an!$I$38,F1663=[2]an!$E$39,H1663&lt;[2]an!$M$37,S1663&lt;&gt;"kahepoolne vajaduspõhine"),[2]an!$I$39,
IF(AND(A1663=[2]an!$I$38,F1663=[2]an!$E$42),[2]an!$I$42,
IF(AND(A1663=[2]an!$J$38,F1663=[2]an!$E$40),[2]an!$J$40,IF(AND(A1663=[2]an!$J$38,F1663=[2]an!$E$41),[2]an!$J$41,IF(AND(A1663=[2]an!$J$38,F1663=[2]an!$E$39,H1663&gt;=[2]an!$M$37),[2]an!$J$39,
IF(AND(A1663=[2]an!$J$38,F1663=[2]an!$E$39,H1663&lt;[2]an!$M$37,S1663="kahepoolne vajaduspõhine",U1663=""),[2]an!$M$40,
IF(AND(A1663=[2]an!$J$38,F1663=[2]an!$E$39,H1663&lt;[2]an!$M$37,S1663="kahepoolne vajaduspõhine",U1663&lt;&gt;""),[2]an!$J$39,
IF(AND(A1663=[2]an!$J$38,F1663=[2]an!$E$39,H1663&lt;[2]an!$M$37,S1663&lt;&gt;"kahepoolne vajaduspõhine"),[2]an!$J$39,
IF(AND(A1663=[2]an!$J$38,F1663=[2]an!$E$42),[2]an!$J$42,""))))))))))))))))))))))))))))</f>
        <v/>
      </c>
      <c r="Y1663" s="17" t="str">
        <f>IFERROR(IF(F1663="Tugigrupp",0,
IF(AND(F1663="Peretoe teenus",H1663&gt;=[2]an!$M$37,RANK(D1663,$D1663:$D1663)+COUNTIFS($D$2:D1663,D1663,$F$2:F1663,F1663)-1&gt;1),"",
IF(AND(F1663="Peretoe teenus",H1663&gt;=[2]an!$M$37,RANK(D1663,$D1663:$D1663)+COUNTIFS($D$2:D1663,D1663,$F$2:F1663,F1663)-1=1,MONTH(H1663)=MONTH(K1663)=TRUE,YEAR(H1663)=YEAR(K1663)=TRUE),((EOMONTH(H1663,0)-H1663+1)*X1663)/DAY(EOMONTH(H1663,0)),
IF(AND(F1663="Peretoe teenus",H1663&gt;=[2]an!$M$37,RANK(D1663,$D1663:$D1663)+COUNTIFS($D$2:D1663,D1663,$F$2:F1663,F1663)-1=1),X1663,
IF(AND(F1663="Peretoe teenus",H1663&lt;[2]an!$M$37,S1663&lt;&gt;"kahepoolne vajaduspõhine",RANK(D1663,$D1663:$D1663)+COUNTIFS($D$2:D1663,D1663,$F$2:F1663,F1663)-1=1),X1663,
IF(AND(F1663="Peretoe teenus",H1663&lt;[2]an!$M$37,S1663&lt;&gt;"kahepoolne vajaduspõhine",RANK(D1663,$D1663:$D1663)+COUNTIFS($D$2:D1663,D1663,$F$2:F1663,F1663)-1&gt;1),"",
IF(AND(F1663="Peretoe teenus",H1663&lt;[2]an!$M$37,S1663="kahepoolne vajaduspõhine",U1663="",RANK(D1663,$D1663:$D1663)+COUNTIFS($D$2:D1663,D1663,$F$2:F1663,F1663)-1=1),X1663,
IF(AND(F1663="Peretoe teenus",H1663&lt;[2]an!$M$37,S1663="kahepoolne vajaduspõhine",U1663="",RANK(D1663,$D1663:$D1663)+COUNTIFS($D$2:D1663,D1663,$F$2:F1663,F1663)-1&gt;1),"",
IF(AND(F1663="Peretoe teenus",H1663&lt;[2]an!$M$37,S1663="kahepoolne vajaduspõhine",U1663&lt;[2]an!$M$37,RANK(D1663,$D1663:$D1663)+COUNTIFS($D$2:D1663,D1663,$F$2:F1663,F1663)-1=1),X1663,
IF(AND(F1663="Peretoe teenus",H1663&lt;[2]an!$M$37,S1663="kahepoolne vajaduspõhine",U1663&lt;[2]an!$M$37,RANK(D1663,$D1663:$D1663)+COUNTIFS($D$2:D1663,D1663,$F$2:F1663,F1663)-1&gt;1),"",
IF(AND(F1663="Peretoe teenus",H1663&lt;[2]an!$M$37,S1663="kahepoolne vajaduspõhine",U1663&gt;=[2]an!$M$37,U1663&lt;=[2]an!$M$38,RANK(D1663,$D1663:$D1663)+COUNTIFS($D$2:D1663,D1663,$F$2:F1663,F1663)-1=1),
((EOMONTH(U1663,0)-U1663+1)*X1663)/DAY(EOMONTH(U1663,0))+(DAY(U1663)-1)*100/DAY(EOMONTH(U1663,0)),
IF(AND(F1663="Peretoe teenus",H1663&lt;[2]an!$M$37,S1663="kahepoolne vajaduspõhine",U1663&gt;=[2]an!$M$37,U1663&lt;=[2]an!$M$38,RANK(D1663,$D1663:$D1663)+COUNTIFS($D$2:D1663,D1663,$F$2:F1663,F1663)-1&gt;1),"",
IF(AND(F1663="Peretoe teenus",H1663&lt;[2]an!$M$37,S1663="kahepoolne vajaduspõhine",U1663&gt;[2]an!$M$38,RANK(D1663,$D1663:$D1663)+COUNTIFS($D$2:D1663,D1663,$F$2:F1663,F1663)-1=1),X1663,
IF(AND(F1663="Peretoe teenus",H1663&lt;[2]an!$M$37,S1663="kahepoolne vajaduspõhine",U1663&gt;[2]an!$M$38,RANK(D1663,$D1663:$D1663)+COUNTIFS($D$2:D1663,D1663,$F$2:F1663,F1663)-1&gt;1),"",X1663*W1663)))))))))))))),"")</f>
        <v/>
      </c>
      <c r="Z1663" s="18" t="str">
        <f t="shared" si="76"/>
        <v/>
      </c>
      <c r="AA1663" s="19" t="str">
        <f>IFERROR(VLOOKUP(E1663,[2]an!$A$3:$B$81,2,FALSE),"")</f>
        <v/>
      </c>
      <c r="AB1663" s="19" t="str">
        <f>IFERROR(VLOOKUP(AA1663,[2]an!$C$2:$D$16,2,FALSE),"")</f>
        <v/>
      </c>
      <c r="AC1663" s="20"/>
      <c r="AD1663" s="21" t="str">
        <f>IF(A1663=[2]an!$F$36,VLOOKUP([2]an!$F$36,[2]an!$F$36:$H$36,3,FALSE),IF(A1663=[2]an!$F$35,VLOOKUP([2]an!$F$35,[2]an!$F$35:$H$35,3,FALSE),IF(A1663=[2]an!$F$33,VLOOKUP([2]an!$F$33,[2]an!$F$33:$H$33,3,FALSE),IF(A1663=[2]an!$F$31,VLOOKUP([2]an!$F$31,[2]an!$F$31:$H$31,3,FALSE),""))))</f>
        <v/>
      </c>
    </row>
    <row r="1664" spans="6:30" x14ac:dyDescent="0.2">
      <c r="F1664" s="10"/>
      <c r="G1664" s="8" t="str">
        <f t="shared" si="77"/>
        <v/>
      </c>
      <c r="H1664" s="13"/>
      <c r="K1664" s="13"/>
      <c r="L1664" s="10"/>
      <c r="M1664" s="10"/>
      <c r="S1664" s="8" t="str">
        <f>IFERROR(VLOOKUP(D1664,[1]peretoe_teenus!$A$2:$L$2000,5,FALSE),"")</f>
        <v/>
      </c>
      <c r="U1664" s="13"/>
      <c r="V1664" s="15" t="str" cm="1">
        <f t="array" ref="V1664">IFERROR(IF(AND(F1664="Tugigrupp",RANK(K1664,$K1664:$K1664)+COUNTIFS($K$2:K1664,K1664,$L$2:L1664,L1664,$M$2:M1664,M1664,$I$2:I1664,I1664,$G$2:G1664,G1664,$F$2:F1664,F1664)-1=1),SUMPRODUCT(($F$2:$F$4154=F1664)*($G$2:$G$4154=G1664)*($K$2:$K$4154=K1664)*($I$2:$I$4154=I1664)*($L$2:$L$4154=L1664)*($M$2:$M$4154=M1664)),""),"")</f>
        <v/>
      </c>
      <c r="W1664" s="15" t="str">
        <f t="shared" si="75"/>
        <v/>
      </c>
      <c r="X1664" s="16" t="str">
        <f>IF(AND(A1664=[2]an!$G$38,F1664=[2]an!$E$40),[2]an!$G$40,IF(AND(A1664=[2]an!$G$38,F1664=[2]an!$E$41),[2]an!$G$41,IF(AND(A1664=[2]an!$G$38,F1664=[2]an!$E$39,H1664&gt;=[2]an!$M$37),[2]an!$G$39,
IF(AND(A1664=[2]an!$G$38,F1664=[2]an!$E$39,H1664&lt;[2]an!$M$37,S1664="kahepoolne vajaduspõhine",U1664=""),[2]an!$M$40,
IF(AND(A1664=[2]an!$G$38,F1664=[2]an!$E$39,H1664&lt;[2]an!$M$37,S1664="kahepoolne vajaduspõhine",U1664&lt;&gt;""),[2]an!$G$39,
IF(AND(A1664=[2]an!$G$38,F1664=[2]an!$E$39,H1664&lt;[2]an!$M$37,S1664&lt;&gt;"kahepoolne vajaduspõhine"),[2]an!$G$39,
IF(AND(A1664=[2]an!$G$38,F1664=[2]an!$E$42),[2]an!$G$42,
IF(AND(A1664=[2]an!$H$38,F1664=[2]an!$E$40),[2]an!$H$40,IF(AND(A1664=[2]an!$H$38,F1664=[2]an!$E$41),[2]an!$H$41,IF(AND(A1664=[2]an!$H$38,F1664=[2]an!$E$39,H1664&gt;=[2]an!$M$37),[2]an!$H$39,
IF(AND(A1664=[2]an!$H$38,F1664=[2]an!$E$39,H1664&lt;[2]an!$M$37,S1664="kahepoolne vajaduspõhine",U1664=""),[2]an!$M$40,
IF(AND(A1664=[2]an!$H$38,F1664=[2]an!$E$39,H1664&lt;[2]an!$M$37,S1664="kahepoolne vajaduspõhine",U1664&lt;&gt;""),[2]an!$H$39,
IF(AND(A1664=[2]an!$H$38,F1664=[2]an!$E$39,H1664&lt;[2]an!$M$37,S1664&lt;&gt;"kahepoolne vajaduspõhine"),[2]an!$H$39,
IF(AND(A1664=[2]an!$H$38,F1664=[2]an!$E$42),[2]an!$H$42,
IF(AND(A1664=[2]an!$I$38,F1664=[2]an!$E$40),[2]an!$I$40,IF(AND(A1664=[2]an!$I$38,F1664=[2]an!$E$41),[2]an!$I$41,IF(AND(A1664=[2]an!$I$38,F1664=[2]an!$E$39,H1664&gt;=[2]an!$M$37),[2]an!$I$39,
IF(AND(A1664=[2]an!$I$38,F1664=[2]an!$E$39,H1664&lt;[2]an!$M$37,S1664="kahepoolne vajaduspõhine",U1664=""),[2]an!$M$40,
IF(AND(A1664=[2]an!$I$38,F1664=[2]an!$E$39,H1664&lt;[2]an!$M$37,S1664="kahepoolne vajaduspõhine",U1664&lt;&gt;""),[2]an!$I$39,
IF(AND(A1664=[2]an!$I$38,F1664=[2]an!$E$39,H1664&lt;[2]an!$M$37,S1664&lt;&gt;"kahepoolne vajaduspõhine"),[2]an!$I$39,
IF(AND(A1664=[2]an!$I$38,F1664=[2]an!$E$42),[2]an!$I$42,
IF(AND(A1664=[2]an!$J$38,F1664=[2]an!$E$40),[2]an!$J$40,IF(AND(A1664=[2]an!$J$38,F1664=[2]an!$E$41),[2]an!$J$41,IF(AND(A1664=[2]an!$J$38,F1664=[2]an!$E$39,H1664&gt;=[2]an!$M$37),[2]an!$J$39,
IF(AND(A1664=[2]an!$J$38,F1664=[2]an!$E$39,H1664&lt;[2]an!$M$37,S1664="kahepoolne vajaduspõhine",U1664=""),[2]an!$M$40,
IF(AND(A1664=[2]an!$J$38,F1664=[2]an!$E$39,H1664&lt;[2]an!$M$37,S1664="kahepoolne vajaduspõhine",U1664&lt;&gt;""),[2]an!$J$39,
IF(AND(A1664=[2]an!$J$38,F1664=[2]an!$E$39,H1664&lt;[2]an!$M$37,S1664&lt;&gt;"kahepoolne vajaduspõhine"),[2]an!$J$39,
IF(AND(A1664=[2]an!$J$38,F1664=[2]an!$E$42),[2]an!$J$42,""))))))))))))))))))))))))))))</f>
        <v/>
      </c>
      <c r="Y1664" s="17" t="str">
        <f>IFERROR(IF(F1664="Tugigrupp",0,
IF(AND(F1664="Peretoe teenus",H1664&gt;=[2]an!$M$37,RANK(D1664,$D1664:$D1664)+COUNTIFS($D$2:D1664,D1664,$F$2:F1664,F1664)-1&gt;1),"",
IF(AND(F1664="Peretoe teenus",H1664&gt;=[2]an!$M$37,RANK(D1664,$D1664:$D1664)+COUNTIFS($D$2:D1664,D1664,$F$2:F1664,F1664)-1=1,MONTH(H1664)=MONTH(K1664)=TRUE,YEAR(H1664)=YEAR(K1664)=TRUE),((EOMONTH(H1664,0)-H1664+1)*X1664)/DAY(EOMONTH(H1664,0)),
IF(AND(F1664="Peretoe teenus",H1664&gt;=[2]an!$M$37,RANK(D1664,$D1664:$D1664)+COUNTIFS($D$2:D1664,D1664,$F$2:F1664,F1664)-1=1),X1664,
IF(AND(F1664="Peretoe teenus",H1664&lt;[2]an!$M$37,S1664&lt;&gt;"kahepoolne vajaduspõhine",RANK(D1664,$D1664:$D1664)+COUNTIFS($D$2:D1664,D1664,$F$2:F1664,F1664)-1=1),X1664,
IF(AND(F1664="Peretoe teenus",H1664&lt;[2]an!$M$37,S1664&lt;&gt;"kahepoolne vajaduspõhine",RANK(D1664,$D1664:$D1664)+COUNTIFS($D$2:D1664,D1664,$F$2:F1664,F1664)-1&gt;1),"",
IF(AND(F1664="Peretoe teenus",H1664&lt;[2]an!$M$37,S1664="kahepoolne vajaduspõhine",U1664="",RANK(D1664,$D1664:$D1664)+COUNTIFS($D$2:D1664,D1664,$F$2:F1664,F1664)-1=1),X1664,
IF(AND(F1664="Peretoe teenus",H1664&lt;[2]an!$M$37,S1664="kahepoolne vajaduspõhine",U1664="",RANK(D1664,$D1664:$D1664)+COUNTIFS($D$2:D1664,D1664,$F$2:F1664,F1664)-1&gt;1),"",
IF(AND(F1664="Peretoe teenus",H1664&lt;[2]an!$M$37,S1664="kahepoolne vajaduspõhine",U1664&lt;[2]an!$M$37,RANK(D1664,$D1664:$D1664)+COUNTIFS($D$2:D1664,D1664,$F$2:F1664,F1664)-1=1),X1664,
IF(AND(F1664="Peretoe teenus",H1664&lt;[2]an!$M$37,S1664="kahepoolne vajaduspõhine",U1664&lt;[2]an!$M$37,RANK(D1664,$D1664:$D1664)+COUNTIFS($D$2:D1664,D1664,$F$2:F1664,F1664)-1&gt;1),"",
IF(AND(F1664="Peretoe teenus",H1664&lt;[2]an!$M$37,S1664="kahepoolne vajaduspõhine",U1664&gt;=[2]an!$M$37,U1664&lt;=[2]an!$M$38,RANK(D1664,$D1664:$D1664)+COUNTIFS($D$2:D1664,D1664,$F$2:F1664,F1664)-1=1),
((EOMONTH(U1664,0)-U1664+1)*X1664)/DAY(EOMONTH(U1664,0))+(DAY(U1664)-1)*100/DAY(EOMONTH(U1664,0)),
IF(AND(F1664="Peretoe teenus",H1664&lt;[2]an!$M$37,S1664="kahepoolne vajaduspõhine",U1664&gt;=[2]an!$M$37,U1664&lt;=[2]an!$M$38,RANK(D1664,$D1664:$D1664)+COUNTIFS($D$2:D1664,D1664,$F$2:F1664,F1664)-1&gt;1),"",
IF(AND(F1664="Peretoe teenus",H1664&lt;[2]an!$M$37,S1664="kahepoolne vajaduspõhine",U1664&gt;[2]an!$M$38,RANK(D1664,$D1664:$D1664)+COUNTIFS($D$2:D1664,D1664,$F$2:F1664,F1664)-1=1),X1664,
IF(AND(F1664="Peretoe teenus",H1664&lt;[2]an!$M$37,S1664="kahepoolne vajaduspõhine",U1664&gt;[2]an!$M$38,RANK(D1664,$D1664:$D1664)+COUNTIFS($D$2:D1664,D1664,$F$2:F1664,F1664)-1&gt;1),"",X1664*W1664)))))))))))))),"")</f>
        <v/>
      </c>
      <c r="Z1664" s="18" t="str">
        <f t="shared" si="76"/>
        <v/>
      </c>
      <c r="AA1664" s="19" t="str">
        <f>IFERROR(VLOOKUP(E1664,[2]an!$A$3:$B$81,2,FALSE),"")</f>
        <v/>
      </c>
      <c r="AB1664" s="19" t="str">
        <f>IFERROR(VLOOKUP(AA1664,[2]an!$C$2:$D$16,2,FALSE),"")</f>
        <v/>
      </c>
      <c r="AC1664" s="20"/>
      <c r="AD1664" s="21" t="str">
        <f>IF(A1664=[2]an!$F$36,VLOOKUP([2]an!$F$36,[2]an!$F$36:$H$36,3,FALSE),IF(A1664=[2]an!$F$35,VLOOKUP([2]an!$F$35,[2]an!$F$35:$H$35,3,FALSE),IF(A1664=[2]an!$F$33,VLOOKUP([2]an!$F$33,[2]an!$F$33:$H$33,3,FALSE),IF(A1664=[2]an!$F$31,VLOOKUP([2]an!$F$31,[2]an!$F$31:$H$31,3,FALSE),""))))</f>
        <v/>
      </c>
    </row>
    <row r="1665" spans="6:30" x14ac:dyDescent="0.2">
      <c r="F1665" s="10"/>
      <c r="G1665" s="8" t="str">
        <f t="shared" si="77"/>
        <v/>
      </c>
      <c r="H1665" s="13"/>
      <c r="K1665" s="13"/>
      <c r="L1665" s="10"/>
      <c r="M1665" s="10"/>
      <c r="S1665" s="8" t="str">
        <f>IFERROR(VLOOKUP(D1665,[1]peretoe_teenus!$A$2:$L$2000,5,FALSE),"")</f>
        <v/>
      </c>
      <c r="U1665" s="13"/>
      <c r="V1665" s="15" t="str" cm="1">
        <f t="array" ref="V1665">IFERROR(IF(AND(F1665="Tugigrupp",RANK(K1665,$K1665:$K1665)+COUNTIFS($K$2:K1665,K1665,$L$2:L1665,L1665,$M$2:M1665,M1665,$I$2:I1665,I1665,$G$2:G1665,G1665,$F$2:F1665,F1665)-1=1),SUMPRODUCT(($F$2:$F$4154=F1665)*($G$2:$G$4154=G1665)*($K$2:$K$4154=K1665)*($I$2:$I$4154=I1665)*($L$2:$L$4154=L1665)*($M$2:$M$4154=M1665)),""),"")</f>
        <v/>
      </c>
      <c r="W1665" s="15" t="str">
        <f t="shared" si="75"/>
        <v/>
      </c>
      <c r="X1665" s="16" t="str">
        <f>IF(AND(A1665=[2]an!$G$38,F1665=[2]an!$E$40),[2]an!$G$40,IF(AND(A1665=[2]an!$G$38,F1665=[2]an!$E$41),[2]an!$G$41,IF(AND(A1665=[2]an!$G$38,F1665=[2]an!$E$39,H1665&gt;=[2]an!$M$37),[2]an!$G$39,
IF(AND(A1665=[2]an!$G$38,F1665=[2]an!$E$39,H1665&lt;[2]an!$M$37,S1665="kahepoolne vajaduspõhine",U1665=""),[2]an!$M$40,
IF(AND(A1665=[2]an!$G$38,F1665=[2]an!$E$39,H1665&lt;[2]an!$M$37,S1665="kahepoolne vajaduspõhine",U1665&lt;&gt;""),[2]an!$G$39,
IF(AND(A1665=[2]an!$G$38,F1665=[2]an!$E$39,H1665&lt;[2]an!$M$37,S1665&lt;&gt;"kahepoolne vajaduspõhine"),[2]an!$G$39,
IF(AND(A1665=[2]an!$G$38,F1665=[2]an!$E$42),[2]an!$G$42,
IF(AND(A1665=[2]an!$H$38,F1665=[2]an!$E$40),[2]an!$H$40,IF(AND(A1665=[2]an!$H$38,F1665=[2]an!$E$41),[2]an!$H$41,IF(AND(A1665=[2]an!$H$38,F1665=[2]an!$E$39,H1665&gt;=[2]an!$M$37),[2]an!$H$39,
IF(AND(A1665=[2]an!$H$38,F1665=[2]an!$E$39,H1665&lt;[2]an!$M$37,S1665="kahepoolne vajaduspõhine",U1665=""),[2]an!$M$40,
IF(AND(A1665=[2]an!$H$38,F1665=[2]an!$E$39,H1665&lt;[2]an!$M$37,S1665="kahepoolne vajaduspõhine",U1665&lt;&gt;""),[2]an!$H$39,
IF(AND(A1665=[2]an!$H$38,F1665=[2]an!$E$39,H1665&lt;[2]an!$M$37,S1665&lt;&gt;"kahepoolne vajaduspõhine"),[2]an!$H$39,
IF(AND(A1665=[2]an!$H$38,F1665=[2]an!$E$42),[2]an!$H$42,
IF(AND(A1665=[2]an!$I$38,F1665=[2]an!$E$40),[2]an!$I$40,IF(AND(A1665=[2]an!$I$38,F1665=[2]an!$E$41),[2]an!$I$41,IF(AND(A1665=[2]an!$I$38,F1665=[2]an!$E$39,H1665&gt;=[2]an!$M$37),[2]an!$I$39,
IF(AND(A1665=[2]an!$I$38,F1665=[2]an!$E$39,H1665&lt;[2]an!$M$37,S1665="kahepoolne vajaduspõhine",U1665=""),[2]an!$M$40,
IF(AND(A1665=[2]an!$I$38,F1665=[2]an!$E$39,H1665&lt;[2]an!$M$37,S1665="kahepoolne vajaduspõhine",U1665&lt;&gt;""),[2]an!$I$39,
IF(AND(A1665=[2]an!$I$38,F1665=[2]an!$E$39,H1665&lt;[2]an!$M$37,S1665&lt;&gt;"kahepoolne vajaduspõhine"),[2]an!$I$39,
IF(AND(A1665=[2]an!$I$38,F1665=[2]an!$E$42),[2]an!$I$42,
IF(AND(A1665=[2]an!$J$38,F1665=[2]an!$E$40),[2]an!$J$40,IF(AND(A1665=[2]an!$J$38,F1665=[2]an!$E$41),[2]an!$J$41,IF(AND(A1665=[2]an!$J$38,F1665=[2]an!$E$39,H1665&gt;=[2]an!$M$37),[2]an!$J$39,
IF(AND(A1665=[2]an!$J$38,F1665=[2]an!$E$39,H1665&lt;[2]an!$M$37,S1665="kahepoolne vajaduspõhine",U1665=""),[2]an!$M$40,
IF(AND(A1665=[2]an!$J$38,F1665=[2]an!$E$39,H1665&lt;[2]an!$M$37,S1665="kahepoolne vajaduspõhine",U1665&lt;&gt;""),[2]an!$J$39,
IF(AND(A1665=[2]an!$J$38,F1665=[2]an!$E$39,H1665&lt;[2]an!$M$37,S1665&lt;&gt;"kahepoolne vajaduspõhine"),[2]an!$J$39,
IF(AND(A1665=[2]an!$J$38,F1665=[2]an!$E$42),[2]an!$J$42,""))))))))))))))))))))))))))))</f>
        <v/>
      </c>
      <c r="Y1665" s="17" t="str">
        <f>IFERROR(IF(F1665="Tugigrupp",0,
IF(AND(F1665="Peretoe teenus",H1665&gt;=[2]an!$M$37,RANK(D1665,$D1665:$D1665)+COUNTIFS($D$2:D1665,D1665,$F$2:F1665,F1665)-1&gt;1),"",
IF(AND(F1665="Peretoe teenus",H1665&gt;=[2]an!$M$37,RANK(D1665,$D1665:$D1665)+COUNTIFS($D$2:D1665,D1665,$F$2:F1665,F1665)-1=1,MONTH(H1665)=MONTH(K1665)=TRUE,YEAR(H1665)=YEAR(K1665)=TRUE),((EOMONTH(H1665,0)-H1665+1)*X1665)/DAY(EOMONTH(H1665,0)),
IF(AND(F1665="Peretoe teenus",H1665&gt;=[2]an!$M$37,RANK(D1665,$D1665:$D1665)+COUNTIFS($D$2:D1665,D1665,$F$2:F1665,F1665)-1=1),X1665,
IF(AND(F1665="Peretoe teenus",H1665&lt;[2]an!$M$37,S1665&lt;&gt;"kahepoolne vajaduspõhine",RANK(D1665,$D1665:$D1665)+COUNTIFS($D$2:D1665,D1665,$F$2:F1665,F1665)-1=1),X1665,
IF(AND(F1665="Peretoe teenus",H1665&lt;[2]an!$M$37,S1665&lt;&gt;"kahepoolne vajaduspõhine",RANK(D1665,$D1665:$D1665)+COUNTIFS($D$2:D1665,D1665,$F$2:F1665,F1665)-1&gt;1),"",
IF(AND(F1665="Peretoe teenus",H1665&lt;[2]an!$M$37,S1665="kahepoolne vajaduspõhine",U1665="",RANK(D1665,$D1665:$D1665)+COUNTIFS($D$2:D1665,D1665,$F$2:F1665,F1665)-1=1),X1665,
IF(AND(F1665="Peretoe teenus",H1665&lt;[2]an!$M$37,S1665="kahepoolne vajaduspõhine",U1665="",RANK(D1665,$D1665:$D1665)+COUNTIFS($D$2:D1665,D1665,$F$2:F1665,F1665)-1&gt;1),"",
IF(AND(F1665="Peretoe teenus",H1665&lt;[2]an!$M$37,S1665="kahepoolne vajaduspõhine",U1665&lt;[2]an!$M$37,RANK(D1665,$D1665:$D1665)+COUNTIFS($D$2:D1665,D1665,$F$2:F1665,F1665)-1=1),X1665,
IF(AND(F1665="Peretoe teenus",H1665&lt;[2]an!$M$37,S1665="kahepoolne vajaduspõhine",U1665&lt;[2]an!$M$37,RANK(D1665,$D1665:$D1665)+COUNTIFS($D$2:D1665,D1665,$F$2:F1665,F1665)-1&gt;1),"",
IF(AND(F1665="Peretoe teenus",H1665&lt;[2]an!$M$37,S1665="kahepoolne vajaduspõhine",U1665&gt;=[2]an!$M$37,U1665&lt;=[2]an!$M$38,RANK(D1665,$D1665:$D1665)+COUNTIFS($D$2:D1665,D1665,$F$2:F1665,F1665)-1=1),
((EOMONTH(U1665,0)-U1665+1)*X1665)/DAY(EOMONTH(U1665,0))+(DAY(U1665)-1)*100/DAY(EOMONTH(U1665,0)),
IF(AND(F1665="Peretoe teenus",H1665&lt;[2]an!$M$37,S1665="kahepoolne vajaduspõhine",U1665&gt;=[2]an!$M$37,U1665&lt;=[2]an!$M$38,RANK(D1665,$D1665:$D1665)+COUNTIFS($D$2:D1665,D1665,$F$2:F1665,F1665)-1&gt;1),"",
IF(AND(F1665="Peretoe teenus",H1665&lt;[2]an!$M$37,S1665="kahepoolne vajaduspõhine",U1665&gt;[2]an!$M$38,RANK(D1665,$D1665:$D1665)+COUNTIFS($D$2:D1665,D1665,$F$2:F1665,F1665)-1=1),X1665,
IF(AND(F1665="Peretoe teenus",H1665&lt;[2]an!$M$37,S1665="kahepoolne vajaduspõhine",U1665&gt;[2]an!$M$38,RANK(D1665,$D1665:$D1665)+COUNTIFS($D$2:D1665,D1665,$F$2:F1665,F1665)-1&gt;1),"",X1665*W1665)))))))))))))),"")</f>
        <v/>
      </c>
      <c r="Z1665" s="18" t="str">
        <f t="shared" si="76"/>
        <v/>
      </c>
      <c r="AA1665" s="19" t="str">
        <f>IFERROR(VLOOKUP(E1665,[2]an!$A$3:$B$81,2,FALSE),"")</f>
        <v/>
      </c>
      <c r="AB1665" s="19" t="str">
        <f>IFERROR(VLOOKUP(AA1665,[2]an!$C$2:$D$16,2,FALSE),"")</f>
        <v/>
      </c>
      <c r="AC1665" s="20"/>
      <c r="AD1665" s="21" t="str">
        <f>IF(A1665=[2]an!$F$36,VLOOKUP([2]an!$F$36,[2]an!$F$36:$H$36,3,FALSE),IF(A1665=[2]an!$F$35,VLOOKUP([2]an!$F$35,[2]an!$F$35:$H$35,3,FALSE),IF(A1665=[2]an!$F$33,VLOOKUP([2]an!$F$33,[2]an!$F$33:$H$33,3,FALSE),IF(A1665=[2]an!$F$31,VLOOKUP([2]an!$F$31,[2]an!$F$31:$H$31,3,FALSE),""))))</f>
        <v/>
      </c>
    </row>
    <row r="1666" spans="6:30" x14ac:dyDescent="0.2">
      <c r="F1666" s="10"/>
      <c r="G1666" s="8" t="str">
        <f t="shared" si="77"/>
        <v/>
      </c>
      <c r="H1666" s="13"/>
      <c r="K1666" s="13"/>
      <c r="L1666" s="10"/>
      <c r="M1666" s="10"/>
      <c r="S1666" s="8" t="str">
        <f>IFERROR(VLOOKUP(D1666,[1]peretoe_teenus!$A$2:$L$2000,5,FALSE),"")</f>
        <v/>
      </c>
      <c r="U1666" s="13"/>
      <c r="V1666" s="15" t="str" cm="1">
        <f t="array" ref="V1666">IFERROR(IF(AND(F1666="Tugigrupp",RANK(K1666,$K1666:$K1666)+COUNTIFS($K$2:K1666,K1666,$L$2:L1666,L1666,$M$2:M1666,M1666,$I$2:I1666,I1666,$G$2:G1666,G1666,$F$2:F1666,F1666)-1=1),SUMPRODUCT(($F$2:$F$4154=F1666)*($G$2:$G$4154=G1666)*($K$2:$K$4154=K1666)*($I$2:$I$4154=I1666)*($L$2:$L$4154=L1666)*($M$2:$M$4154=M1666)),""),"")</f>
        <v/>
      </c>
      <c r="W1666" s="15" t="str">
        <f t="shared" ref="W1666:W1729" si="78">IF(A1666="","",(M1666-L1666)*1440/45)</f>
        <v/>
      </c>
      <c r="X1666" s="16" t="str">
        <f>IF(AND(A1666=[2]an!$G$38,F1666=[2]an!$E$40),[2]an!$G$40,IF(AND(A1666=[2]an!$G$38,F1666=[2]an!$E$41),[2]an!$G$41,IF(AND(A1666=[2]an!$G$38,F1666=[2]an!$E$39,H1666&gt;=[2]an!$M$37),[2]an!$G$39,
IF(AND(A1666=[2]an!$G$38,F1666=[2]an!$E$39,H1666&lt;[2]an!$M$37,S1666="kahepoolne vajaduspõhine",U1666=""),[2]an!$M$40,
IF(AND(A1666=[2]an!$G$38,F1666=[2]an!$E$39,H1666&lt;[2]an!$M$37,S1666="kahepoolne vajaduspõhine",U1666&lt;&gt;""),[2]an!$G$39,
IF(AND(A1666=[2]an!$G$38,F1666=[2]an!$E$39,H1666&lt;[2]an!$M$37,S1666&lt;&gt;"kahepoolne vajaduspõhine"),[2]an!$G$39,
IF(AND(A1666=[2]an!$G$38,F1666=[2]an!$E$42),[2]an!$G$42,
IF(AND(A1666=[2]an!$H$38,F1666=[2]an!$E$40),[2]an!$H$40,IF(AND(A1666=[2]an!$H$38,F1666=[2]an!$E$41),[2]an!$H$41,IF(AND(A1666=[2]an!$H$38,F1666=[2]an!$E$39,H1666&gt;=[2]an!$M$37),[2]an!$H$39,
IF(AND(A1666=[2]an!$H$38,F1666=[2]an!$E$39,H1666&lt;[2]an!$M$37,S1666="kahepoolne vajaduspõhine",U1666=""),[2]an!$M$40,
IF(AND(A1666=[2]an!$H$38,F1666=[2]an!$E$39,H1666&lt;[2]an!$M$37,S1666="kahepoolne vajaduspõhine",U1666&lt;&gt;""),[2]an!$H$39,
IF(AND(A1666=[2]an!$H$38,F1666=[2]an!$E$39,H1666&lt;[2]an!$M$37,S1666&lt;&gt;"kahepoolne vajaduspõhine"),[2]an!$H$39,
IF(AND(A1666=[2]an!$H$38,F1666=[2]an!$E$42),[2]an!$H$42,
IF(AND(A1666=[2]an!$I$38,F1666=[2]an!$E$40),[2]an!$I$40,IF(AND(A1666=[2]an!$I$38,F1666=[2]an!$E$41),[2]an!$I$41,IF(AND(A1666=[2]an!$I$38,F1666=[2]an!$E$39,H1666&gt;=[2]an!$M$37),[2]an!$I$39,
IF(AND(A1666=[2]an!$I$38,F1666=[2]an!$E$39,H1666&lt;[2]an!$M$37,S1666="kahepoolne vajaduspõhine",U1666=""),[2]an!$M$40,
IF(AND(A1666=[2]an!$I$38,F1666=[2]an!$E$39,H1666&lt;[2]an!$M$37,S1666="kahepoolne vajaduspõhine",U1666&lt;&gt;""),[2]an!$I$39,
IF(AND(A1666=[2]an!$I$38,F1666=[2]an!$E$39,H1666&lt;[2]an!$M$37,S1666&lt;&gt;"kahepoolne vajaduspõhine"),[2]an!$I$39,
IF(AND(A1666=[2]an!$I$38,F1666=[2]an!$E$42),[2]an!$I$42,
IF(AND(A1666=[2]an!$J$38,F1666=[2]an!$E$40),[2]an!$J$40,IF(AND(A1666=[2]an!$J$38,F1666=[2]an!$E$41),[2]an!$J$41,IF(AND(A1666=[2]an!$J$38,F1666=[2]an!$E$39,H1666&gt;=[2]an!$M$37),[2]an!$J$39,
IF(AND(A1666=[2]an!$J$38,F1666=[2]an!$E$39,H1666&lt;[2]an!$M$37,S1666="kahepoolne vajaduspõhine",U1666=""),[2]an!$M$40,
IF(AND(A1666=[2]an!$J$38,F1666=[2]an!$E$39,H1666&lt;[2]an!$M$37,S1666="kahepoolne vajaduspõhine",U1666&lt;&gt;""),[2]an!$J$39,
IF(AND(A1666=[2]an!$J$38,F1666=[2]an!$E$39,H1666&lt;[2]an!$M$37,S1666&lt;&gt;"kahepoolne vajaduspõhine"),[2]an!$J$39,
IF(AND(A1666=[2]an!$J$38,F1666=[2]an!$E$42),[2]an!$J$42,""))))))))))))))))))))))))))))</f>
        <v/>
      </c>
      <c r="Y1666" s="17" t="str">
        <f>IFERROR(IF(F1666="Tugigrupp",0,
IF(AND(F1666="Peretoe teenus",H1666&gt;=[2]an!$M$37,RANK(D1666,$D1666:$D1666)+COUNTIFS($D$2:D1666,D1666,$F$2:F1666,F1666)-1&gt;1),"",
IF(AND(F1666="Peretoe teenus",H1666&gt;=[2]an!$M$37,RANK(D1666,$D1666:$D1666)+COUNTIFS($D$2:D1666,D1666,$F$2:F1666,F1666)-1=1,MONTH(H1666)=MONTH(K1666)=TRUE,YEAR(H1666)=YEAR(K1666)=TRUE),((EOMONTH(H1666,0)-H1666+1)*X1666)/DAY(EOMONTH(H1666,0)),
IF(AND(F1666="Peretoe teenus",H1666&gt;=[2]an!$M$37,RANK(D1666,$D1666:$D1666)+COUNTIFS($D$2:D1666,D1666,$F$2:F1666,F1666)-1=1),X1666,
IF(AND(F1666="Peretoe teenus",H1666&lt;[2]an!$M$37,S1666&lt;&gt;"kahepoolne vajaduspõhine",RANK(D1666,$D1666:$D1666)+COUNTIFS($D$2:D1666,D1666,$F$2:F1666,F1666)-1=1),X1666,
IF(AND(F1666="Peretoe teenus",H1666&lt;[2]an!$M$37,S1666&lt;&gt;"kahepoolne vajaduspõhine",RANK(D1666,$D1666:$D1666)+COUNTIFS($D$2:D1666,D1666,$F$2:F1666,F1666)-1&gt;1),"",
IF(AND(F1666="Peretoe teenus",H1666&lt;[2]an!$M$37,S1666="kahepoolne vajaduspõhine",U1666="",RANK(D1666,$D1666:$D1666)+COUNTIFS($D$2:D1666,D1666,$F$2:F1666,F1666)-1=1),X1666,
IF(AND(F1666="Peretoe teenus",H1666&lt;[2]an!$M$37,S1666="kahepoolne vajaduspõhine",U1666="",RANK(D1666,$D1666:$D1666)+COUNTIFS($D$2:D1666,D1666,$F$2:F1666,F1666)-1&gt;1),"",
IF(AND(F1666="Peretoe teenus",H1666&lt;[2]an!$M$37,S1666="kahepoolne vajaduspõhine",U1666&lt;[2]an!$M$37,RANK(D1666,$D1666:$D1666)+COUNTIFS($D$2:D1666,D1666,$F$2:F1666,F1666)-1=1),X1666,
IF(AND(F1666="Peretoe teenus",H1666&lt;[2]an!$M$37,S1666="kahepoolne vajaduspõhine",U1666&lt;[2]an!$M$37,RANK(D1666,$D1666:$D1666)+COUNTIFS($D$2:D1666,D1666,$F$2:F1666,F1666)-1&gt;1),"",
IF(AND(F1666="Peretoe teenus",H1666&lt;[2]an!$M$37,S1666="kahepoolne vajaduspõhine",U1666&gt;=[2]an!$M$37,U1666&lt;=[2]an!$M$38,RANK(D1666,$D1666:$D1666)+COUNTIFS($D$2:D1666,D1666,$F$2:F1666,F1666)-1=1),
((EOMONTH(U1666,0)-U1666+1)*X1666)/DAY(EOMONTH(U1666,0))+(DAY(U1666)-1)*100/DAY(EOMONTH(U1666,0)),
IF(AND(F1666="Peretoe teenus",H1666&lt;[2]an!$M$37,S1666="kahepoolne vajaduspõhine",U1666&gt;=[2]an!$M$37,U1666&lt;=[2]an!$M$38,RANK(D1666,$D1666:$D1666)+COUNTIFS($D$2:D1666,D1666,$F$2:F1666,F1666)-1&gt;1),"",
IF(AND(F1666="Peretoe teenus",H1666&lt;[2]an!$M$37,S1666="kahepoolne vajaduspõhine",U1666&gt;[2]an!$M$38,RANK(D1666,$D1666:$D1666)+COUNTIFS($D$2:D1666,D1666,$F$2:F1666,F1666)-1=1),X1666,
IF(AND(F1666="Peretoe teenus",H1666&lt;[2]an!$M$37,S1666="kahepoolne vajaduspõhine",U1666&gt;[2]an!$M$38,RANK(D1666,$D1666:$D1666)+COUNTIFS($D$2:D1666,D1666,$F$2:F1666,F1666)-1&gt;1),"",X1666*W1666)))))))))))))),"")</f>
        <v/>
      </c>
      <c r="Z1666" s="18" t="str">
        <f t="shared" ref="Z1666:Z1729" si="79">IF(F1666="Tugigrupp",SUMPRODUCT(($F$2:$F$4154=F1666)*($G$2:$G$4154=G1666)*($K$2:$K$4154=K1666)*($I$2:$I$4154=I1666)*($L$2:$L$4154=L1666)*($M$2:$M$4154=M1666)),"")</f>
        <v/>
      </c>
      <c r="AA1666" s="19" t="str">
        <f>IFERROR(VLOOKUP(E1666,[2]an!$A$3:$B$81,2,FALSE),"")</f>
        <v/>
      </c>
      <c r="AB1666" s="19" t="str">
        <f>IFERROR(VLOOKUP(AA1666,[2]an!$C$2:$D$16,2,FALSE),"")</f>
        <v/>
      </c>
      <c r="AC1666" s="20"/>
      <c r="AD1666" s="21" t="str">
        <f>IF(A1666=[2]an!$F$36,VLOOKUP([2]an!$F$36,[2]an!$F$36:$H$36,3,FALSE),IF(A1666=[2]an!$F$35,VLOOKUP([2]an!$F$35,[2]an!$F$35:$H$35,3,FALSE),IF(A1666=[2]an!$F$33,VLOOKUP([2]an!$F$33,[2]an!$F$33:$H$33,3,FALSE),IF(A1666=[2]an!$F$31,VLOOKUP([2]an!$F$31,[2]an!$F$31:$H$31,3,FALSE),""))))</f>
        <v/>
      </c>
    </row>
    <row r="1667" spans="6:30" x14ac:dyDescent="0.2">
      <c r="F1667" s="10"/>
      <c r="G1667" s="8" t="str">
        <f t="shared" ref="G1667:G1730" si="80">IF(F1667="","",IF(F1667&lt;&gt;"Tugigrupp","pole",""))</f>
        <v/>
      </c>
      <c r="H1667" s="13"/>
      <c r="K1667" s="13"/>
      <c r="L1667" s="10"/>
      <c r="M1667" s="10"/>
      <c r="S1667" s="8" t="str">
        <f>IFERROR(VLOOKUP(D1667,[1]peretoe_teenus!$A$2:$L$2000,5,FALSE),"")</f>
        <v/>
      </c>
      <c r="U1667" s="13"/>
      <c r="V1667" s="15" t="str" cm="1">
        <f t="array" ref="V1667">IFERROR(IF(AND(F1667="Tugigrupp",RANK(K1667,$K1667:$K1667)+COUNTIFS($K$2:K1667,K1667,$L$2:L1667,L1667,$M$2:M1667,M1667,$I$2:I1667,I1667,$G$2:G1667,G1667,$F$2:F1667,F1667)-1=1),SUMPRODUCT(($F$2:$F$4154=F1667)*($G$2:$G$4154=G1667)*($K$2:$K$4154=K1667)*($I$2:$I$4154=I1667)*($L$2:$L$4154=L1667)*($M$2:$M$4154=M1667)),""),"")</f>
        <v/>
      </c>
      <c r="W1667" s="15" t="str">
        <f t="shared" si="78"/>
        <v/>
      </c>
      <c r="X1667" s="16" t="str">
        <f>IF(AND(A1667=[2]an!$G$38,F1667=[2]an!$E$40),[2]an!$G$40,IF(AND(A1667=[2]an!$G$38,F1667=[2]an!$E$41),[2]an!$G$41,IF(AND(A1667=[2]an!$G$38,F1667=[2]an!$E$39,H1667&gt;=[2]an!$M$37),[2]an!$G$39,
IF(AND(A1667=[2]an!$G$38,F1667=[2]an!$E$39,H1667&lt;[2]an!$M$37,S1667="kahepoolne vajaduspõhine",U1667=""),[2]an!$M$40,
IF(AND(A1667=[2]an!$G$38,F1667=[2]an!$E$39,H1667&lt;[2]an!$M$37,S1667="kahepoolne vajaduspõhine",U1667&lt;&gt;""),[2]an!$G$39,
IF(AND(A1667=[2]an!$G$38,F1667=[2]an!$E$39,H1667&lt;[2]an!$M$37,S1667&lt;&gt;"kahepoolne vajaduspõhine"),[2]an!$G$39,
IF(AND(A1667=[2]an!$G$38,F1667=[2]an!$E$42),[2]an!$G$42,
IF(AND(A1667=[2]an!$H$38,F1667=[2]an!$E$40),[2]an!$H$40,IF(AND(A1667=[2]an!$H$38,F1667=[2]an!$E$41),[2]an!$H$41,IF(AND(A1667=[2]an!$H$38,F1667=[2]an!$E$39,H1667&gt;=[2]an!$M$37),[2]an!$H$39,
IF(AND(A1667=[2]an!$H$38,F1667=[2]an!$E$39,H1667&lt;[2]an!$M$37,S1667="kahepoolne vajaduspõhine",U1667=""),[2]an!$M$40,
IF(AND(A1667=[2]an!$H$38,F1667=[2]an!$E$39,H1667&lt;[2]an!$M$37,S1667="kahepoolne vajaduspõhine",U1667&lt;&gt;""),[2]an!$H$39,
IF(AND(A1667=[2]an!$H$38,F1667=[2]an!$E$39,H1667&lt;[2]an!$M$37,S1667&lt;&gt;"kahepoolne vajaduspõhine"),[2]an!$H$39,
IF(AND(A1667=[2]an!$H$38,F1667=[2]an!$E$42),[2]an!$H$42,
IF(AND(A1667=[2]an!$I$38,F1667=[2]an!$E$40),[2]an!$I$40,IF(AND(A1667=[2]an!$I$38,F1667=[2]an!$E$41),[2]an!$I$41,IF(AND(A1667=[2]an!$I$38,F1667=[2]an!$E$39,H1667&gt;=[2]an!$M$37),[2]an!$I$39,
IF(AND(A1667=[2]an!$I$38,F1667=[2]an!$E$39,H1667&lt;[2]an!$M$37,S1667="kahepoolne vajaduspõhine",U1667=""),[2]an!$M$40,
IF(AND(A1667=[2]an!$I$38,F1667=[2]an!$E$39,H1667&lt;[2]an!$M$37,S1667="kahepoolne vajaduspõhine",U1667&lt;&gt;""),[2]an!$I$39,
IF(AND(A1667=[2]an!$I$38,F1667=[2]an!$E$39,H1667&lt;[2]an!$M$37,S1667&lt;&gt;"kahepoolne vajaduspõhine"),[2]an!$I$39,
IF(AND(A1667=[2]an!$I$38,F1667=[2]an!$E$42),[2]an!$I$42,
IF(AND(A1667=[2]an!$J$38,F1667=[2]an!$E$40),[2]an!$J$40,IF(AND(A1667=[2]an!$J$38,F1667=[2]an!$E$41),[2]an!$J$41,IF(AND(A1667=[2]an!$J$38,F1667=[2]an!$E$39,H1667&gt;=[2]an!$M$37),[2]an!$J$39,
IF(AND(A1667=[2]an!$J$38,F1667=[2]an!$E$39,H1667&lt;[2]an!$M$37,S1667="kahepoolne vajaduspõhine",U1667=""),[2]an!$M$40,
IF(AND(A1667=[2]an!$J$38,F1667=[2]an!$E$39,H1667&lt;[2]an!$M$37,S1667="kahepoolne vajaduspõhine",U1667&lt;&gt;""),[2]an!$J$39,
IF(AND(A1667=[2]an!$J$38,F1667=[2]an!$E$39,H1667&lt;[2]an!$M$37,S1667&lt;&gt;"kahepoolne vajaduspõhine"),[2]an!$J$39,
IF(AND(A1667=[2]an!$J$38,F1667=[2]an!$E$42),[2]an!$J$42,""))))))))))))))))))))))))))))</f>
        <v/>
      </c>
      <c r="Y1667" s="17" t="str">
        <f>IFERROR(IF(F1667="Tugigrupp",0,
IF(AND(F1667="Peretoe teenus",H1667&gt;=[2]an!$M$37,RANK(D1667,$D1667:$D1667)+COUNTIFS($D$2:D1667,D1667,$F$2:F1667,F1667)-1&gt;1),"",
IF(AND(F1667="Peretoe teenus",H1667&gt;=[2]an!$M$37,RANK(D1667,$D1667:$D1667)+COUNTIFS($D$2:D1667,D1667,$F$2:F1667,F1667)-1=1,MONTH(H1667)=MONTH(K1667)=TRUE,YEAR(H1667)=YEAR(K1667)=TRUE),((EOMONTH(H1667,0)-H1667+1)*X1667)/DAY(EOMONTH(H1667,0)),
IF(AND(F1667="Peretoe teenus",H1667&gt;=[2]an!$M$37,RANK(D1667,$D1667:$D1667)+COUNTIFS($D$2:D1667,D1667,$F$2:F1667,F1667)-1=1),X1667,
IF(AND(F1667="Peretoe teenus",H1667&lt;[2]an!$M$37,S1667&lt;&gt;"kahepoolne vajaduspõhine",RANK(D1667,$D1667:$D1667)+COUNTIFS($D$2:D1667,D1667,$F$2:F1667,F1667)-1=1),X1667,
IF(AND(F1667="Peretoe teenus",H1667&lt;[2]an!$M$37,S1667&lt;&gt;"kahepoolne vajaduspõhine",RANK(D1667,$D1667:$D1667)+COUNTIFS($D$2:D1667,D1667,$F$2:F1667,F1667)-1&gt;1),"",
IF(AND(F1667="Peretoe teenus",H1667&lt;[2]an!$M$37,S1667="kahepoolne vajaduspõhine",U1667="",RANK(D1667,$D1667:$D1667)+COUNTIFS($D$2:D1667,D1667,$F$2:F1667,F1667)-1=1),X1667,
IF(AND(F1667="Peretoe teenus",H1667&lt;[2]an!$M$37,S1667="kahepoolne vajaduspõhine",U1667="",RANK(D1667,$D1667:$D1667)+COUNTIFS($D$2:D1667,D1667,$F$2:F1667,F1667)-1&gt;1),"",
IF(AND(F1667="Peretoe teenus",H1667&lt;[2]an!$M$37,S1667="kahepoolne vajaduspõhine",U1667&lt;[2]an!$M$37,RANK(D1667,$D1667:$D1667)+COUNTIFS($D$2:D1667,D1667,$F$2:F1667,F1667)-1=1),X1667,
IF(AND(F1667="Peretoe teenus",H1667&lt;[2]an!$M$37,S1667="kahepoolne vajaduspõhine",U1667&lt;[2]an!$M$37,RANK(D1667,$D1667:$D1667)+COUNTIFS($D$2:D1667,D1667,$F$2:F1667,F1667)-1&gt;1),"",
IF(AND(F1667="Peretoe teenus",H1667&lt;[2]an!$M$37,S1667="kahepoolne vajaduspõhine",U1667&gt;=[2]an!$M$37,U1667&lt;=[2]an!$M$38,RANK(D1667,$D1667:$D1667)+COUNTIFS($D$2:D1667,D1667,$F$2:F1667,F1667)-1=1),
((EOMONTH(U1667,0)-U1667+1)*X1667)/DAY(EOMONTH(U1667,0))+(DAY(U1667)-1)*100/DAY(EOMONTH(U1667,0)),
IF(AND(F1667="Peretoe teenus",H1667&lt;[2]an!$M$37,S1667="kahepoolne vajaduspõhine",U1667&gt;=[2]an!$M$37,U1667&lt;=[2]an!$M$38,RANK(D1667,$D1667:$D1667)+COUNTIFS($D$2:D1667,D1667,$F$2:F1667,F1667)-1&gt;1),"",
IF(AND(F1667="Peretoe teenus",H1667&lt;[2]an!$M$37,S1667="kahepoolne vajaduspõhine",U1667&gt;[2]an!$M$38,RANK(D1667,$D1667:$D1667)+COUNTIFS($D$2:D1667,D1667,$F$2:F1667,F1667)-1=1),X1667,
IF(AND(F1667="Peretoe teenus",H1667&lt;[2]an!$M$37,S1667="kahepoolne vajaduspõhine",U1667&gt;[2]an!$M$38,RANK(D1667,$D1667:$D1667)+COUNTIFS($D$2:D1667,D1667,$F$2:F1667,F1667)-1&gt;1),"",X1667*W1667)))))))))))))),"")</f>
        <v/>
      </c>
      <c r="Z1667" s="18" t="str">
        <f t="shared" si="79"/>
        <v/>
      </c>
      <c r="AA1667" s="19" t="str">
        <f>IFERROR(VLOOKUP(E1667,[2]an!$A$3:$B$81,2,FALSE),"")</f>
        <v/>
      </c>
      <c r="AB1667" s="19" t="str">
        <f>IFERROR(VLOOKUP(AA1667,[2]an!$C$2:$D$16,2,FALSE),"")</f>
        <v/>
      </c>
      <c r="AC1667" s="20"/>
      <c r="AD1667" s="21" t="str">
        <f>IF(A1667=[2]an!$F$36,VLOOKUP([2]an!$F$36,[2]an!$F$36:$H$36,3,FALSE),IF(A1667=[2]an!$F$35,VLOOKUP([2]an!$F$35,[2]an!$F$35:$H$35,3,FALSE),IF(A1667=[2]an!$F$33,VLOOKUP([2]an!$F$33,[2]an!$F$33:$H$33,3,FALSE),IF(A1667=[2]an!$F$31,VLOOKUP([2]an!$F$31,[2]an!$F$31:$H$31,3,FALSE),""))))</f>
        <v/>
      </c>
    </row>
    <row r="1668" spans="6:30" x14ac:dyDescent="0.2">
      <c r="F1668" s="10"/>
      <c r="G1668" s="8" t="str">
        <f t="shared" si="80"/>
        <v/>
      </c>
      <c r="H1668" s="13"/>
      <c r="K1668" s="13"/>
      <c r="L1668" s="10"/>
      <c r="M1668" s="10"/>
      <c r="S1668" s="8" t="str">
        <f>IFERROR(VLOOKUP(D1668,[1]peretoe_teenus!$A$2:$L$2000,5,FALSE),"")</f>
        <v/>
      </c>
      <c r="U1668" s="13"/>
      <c r="V1668" s="15" t="str" cm="1">
        <f t="array" ref="V1668">IFERROR(IF(AND(F1668="Tugigrupp",RANK(K1668,$K1668:$K1668)+COUNTIFS($K$2:K1668,K1668,$L$2:L1668,L1668,$M$2:M1668,M1668,$I$2:I1668,I1668,$G$2:G1668,G1668,$F$2:F1668,F1668)-1=1),SUMPRODUCT(($F$2:$F$4154=F1668)*($G$2:$G$4154=G1668)*($K$2:$K$4154=K1668)*($I$2:$I$4154=I1668)*($L$2:$L$4154=L1668)*($M$2:$M$4154=M1668)),""),"")</f>
        <v/>
      </c>
      <c r="W1668" s="15" t="str">
        <f t="shared" si="78"/>
        <v/>
      </c>
      <c r="X1668" s="16" t="str">
        <f>IF(AND(A1668=[2]an!$G$38,F1668=[2]an!$E$40),[2]an!$G$40,IF(AND(A1668=[2]an!$G$38,F1668=[2]an!$E$41),[2]an!$G$41,IF(AND(A1668=[2]an!$G$38,F1668=[2]an!$E$39,H1668&gt;=[2]an!$M$37),[2]an!$G$39,
IF(AND(A1668=[2]an!$G$38,F1668=[2]an!$E$39,H1668&lt;[2]an!$M$37,S1668="kahepoolne vajaduspõhine",U1668=""),[2]an!$M$40,
IF(AND(A1668=[2]an!$G$38,F1668=[2]an!$E$39,H1668&lt;[2]an!$M$37,S1668="kahepoolne vajaduspõhine",U1668&lt;&gt;""),[2]an!$G$39,
IF(AND(A1668=[2]an!$G$38,F1668=[2]an!$E$39,H1668&lt;[2]an!$M$37,S1668&lt;&gt;"kahepoolne vajaduspõhine"),[2]an!$G$39,
IF(AND(A1668=[2]an!$G$38,F1668=[2]an!$E$42),[2]an!$G$42,
IF(AND(A1668=[2]an!$H$38,F1668=[2]an!$E$40),[2]an!$H$40,IF(AND(A1668=[2]an!$H$38,F1668=[2]an!$E$41),[2]an!$H$41,IF(AND(A1668=[2]an!$H$38,F1668=[2]an!$E$39,H1668&gt;=[2]an!$M$37),[2]an!$H$39,
IF(AND(A1668=[2]an!$H$38,F1668=[2]an!$E$39,H1668&lt;[2]an!$M$37,S1668="kahepoolne vajaduspõhine",U1668=""),[2]an!$M$40,
IF(AND(A1668=[2]an!$H$38,F1668=[2]an!$E$39,H1668&lt;[2]an!$M$37,S1668="kahepoolne vajaduspõhine",U1668&lt;&gt;""),[2]an!$H$39,
IF(AND(A1668=[2]an!$H$38,F1668=[2]an!$E$39,H1668&lt;[2]an!$M$37,S1668&lt;&gt;"kahepoolne vajaduspõhine"),[2]an!$H$39,
IF(AND(A1668=[2]an!$H$38,F1668=[2]an!$E$42),[2]an!$H$42,
IF(AND(A1668=[2]an!$I$38,F1668=[2]an!$E$40),[2]an!$I$40,IF(AND(A1668=[2]an!$I$38,F1668=[2]an!$E$41),[2]an!$I$41,IF(AND(A1668=[2]an!$I$38,F1668=[2]an!$E$39,H1668&gt;=[2]an!$M$37),[2]an!$I$39,
IF(AND(A1668=[2]an!$I$38,F1668=[2]an!$E$39,H1668&lt;[2]an!$M$37,S1668="kahepoolne vajaduspõhine",U1668=""),[2]an!$M$40,
IF(AND(A1668=[2]an!$I$38,F1668=[2]an!$E$39,H1668&lt;[2]an!$M$37,S1668="kahepoolne vajaduspõhine",U1668&lt;&gt;""),[2]an!$I$39,
IF(AND(A1668=[2]an!$I$38,F1668=[2]an!$E$39,H1668&lt;[2]an!$M$37,S1668&lt;&gt;"kahepoolne vajaduspõhine"),[2]an!$I$39,
IF(AND(A1668=[2]an!$I$38,F1668=[2]an!$E$42),[2]an!$I$42,
IF(AND(A1668=[2]an!$J$38,F1668=[2]an!$E$40),[2]an!$J$40,IF(AND(A1668=[2]an!$J$38,F1668=[2]an!$E$41),[2]an!$J$41,IF(AND(A1668=[2]an!$J$38,F1668=[2]an!$E$39,H1668&gt;=[2]an!$M$37),[2]an!$J$39,
IF(AND(A1668=[2]an!$J$38,F1668=[2]an!$E$39,H1668&lt;[2]an!$M$37,S1668="kahepoolne vajaduspõhine",U1668=""),[2]an!$M$40,
IF(AND(A1668=[2]an!$J$38,F1668=[2]an!$E$39,H1668&lt;[2]an!$M$37,S1668="kahepoolne vajaduspõhine",U1668&lt;&gt;""),[2]an!$J$39,
IF(AND(A1668=[2]an!$J$38,F1668=[2]an!$E$39,H1668&lt;[2]an!$M$37,S1668&lt;&gt;"kahepoolne vajaduspõhine"),[2]an!$J$39,
IF(AND(A1668=[2]an!$J$38,F1668=[2]an!$E$42),[2]an!$J$42,""))))))))))))))))))))))))))))</f>
        <v/>
      </c>
      <c r="Y1668" s="17" t="str">
        <f>IFERROR(IF(F1668="Tugigrupp",0,
IF(AND(F1668="Peretoe teenus",H1668&gt;=[2]an!$M$37,RANK(D1668,$D1668:$D1668)+COUNTIFS($D$2:D1668,D1668,$F$2:F1668,F1668)-1&gt;1),"",
IF(AND(F1668="Peretoe teenus",H1668&gt;=[2]an!$M$37,RANK(D1668,$D1668:$D1668)+COUNTIFS($D$2:D1668,D1668,$F$2:F1668,F1668)-1=1,MONTH(H1668)=MONTH(K1668)=TRUE,YEAR(H1668)=YEAR(K1668)=TRUE),((EOMONTH(H1668,0)-H1668+1)*X1668)/DAY(EOMONTH(H1668,0)),
IF(AND(F1668="Peretoe teenus",H1668&gt;=[2]an!$M$37,RANK(D1668,$D1668:$D1668)+COUNTIFS($D$2:D1668,D1668,$F$2:F1668,F1668)-1=1),X1668,
IF(AND(F1668="Peretoe teenus",H1668&lt;[2]an!$M$37,S1668&lt;&gt;"kahepoolne vajaduspõhine",RANK(D1668,$D1668:$D1668)+COUNTIFS($D$2:D1668,D1668,$F$2:F1668,F1668)-1=1),X1668,
IF(AND(F1668="Peretoe teenus",H1668&lt;[2]an!$M$37,S1668&lt;&gt;"kahepoolne vajaduspõhine",RANK(D1668,$D1668:$D1668)+COUNTIFS($D$2:D1668,D1668,$F$2:F1668,F1668)-1&gt;1),"",
IF(AND(F1668="Peretoe teenus",H1668&lt;[2]an!$M$37,S1668="kahepoolne vajaduspõhine",U1668="",RANK(D1668,$D1668:$D1668)+COUNTIFS($D$2:D1668,D1668,$F$2:F1668,F1668)-1=1),X1668,
IF(AND(F1668="Peretoe teenus",H1668&lt;[2]an!$M$37,S1668="kahepoolne vajaduspõhine",U1668="",RANK(D1668,$D1668:$D1668)+COUNTIFS($D$2:D1668,D1668,$F$2:F1668,F1668)-1&gt;1),"",
IF(AND(F1668="Peretoe teenus",H1668&lt;[2]an!$M$37,S1668="kahepoolne vajaduspõhine",U1668&lt;[2]an!$M$37,RANK(D1668,$D1668:$D1668)+COUNTIFS($D$2:D1668,D1668,$F$2:F1668,F1668)-1=1),X1668,
IF(AND(F1668="Peretoe teenus",H1668&lt;[2]an!$M$37,S1668="kahepoolne vajaduspõhine",U1668&lt;[2]an!$M$37,RANK(D1668,$D1668:$D1668)+COUNTIFS($D$2:D1668,D1668,$F$2:F1668,F1668)-1&gt;1),"",
IF(AND(F1668="Peretoe teenus",H1668&lt;[2]an!$M$37,S1668="kahepoolne vajaduspõhine",U1668&gt;=[2]an!$M$37,U1668&lt;=[2]an!$M$38,RANK(D1668,$D1668:$D1668)+COUNTIFS($D$2:D1668,D1668,$F$2:F1668,F1668)-1=1),
((EOMONTH(U1668,0)-U1668+1)*X1668)/DAY(EOMONTH(U1668,0))+(DAY(U1668)-1)*100/DAY(EOMONTH(U1668,0)),
IF(AND(F1668="Peretoe teenus",H1668&lt;[2]an!$M$37,S1668="kahepoolne vajaduspõhine",U1668&gt;=[2]an!$M$37,U1668&lt;=[2]an!$M$38,RANK(D1668,$D1668:$D1668)+COUNTIFS($D$2:D1668,D1668,$F$2:F1668,F1668)-1&gt;1),"",
IF(AND(F1668="Peretoe teenus",H1668&lt;[2]an!$M$37,S1668="kahepoolne vajaduspõhine",U1668&gt;[2]an!$M$38,RANK(D1668,$D1668:$D1668)+COUNTIFS($D$2:D1668,D1668,$F$2:F1668,F1668)-1=1),X1668,
IF(AND(F1668="Peretoe teenus",H1668&lt;[2]an!$M$37,S1668="kahepoolne vajaduspõhine",U1668&gt;[2]an!$M$38,RANK(D1668,$D1668:$D1668)+COUNTIFS($D$2:D1668,D1668,$F$2:F1668,F1668)-1&gt;1),"",X1668*W1668)))))))))))))),"")</f>
        <v/>
      </c>
      <c r="Z1668" s="18" t="str">
        <f t="shared" si="79"/>
        <v/>
      </c>
      <c r="AA1668" s="19" t="str">
        <f>IFERROR(VLOOKUP(E1668,[2]an!$A$3:$B$81,2,FALSE),"")</f>
        <v/>
      </c>
      <c r="AB1668" s="19" t="str">
        <f>IFERROR(VLOOKUP(AA1668,[2]an!$C$2:$D$16,2,FALSE),"")</f>
        <v/>
      </c>
      <c r="AC1668" s="20"/>
      <c r="AD1668" s="21" t="str">
        <f>IF(A1668=[2]an!$F$36,VLOOKUP([2]an!$F$36,[2]an!$F$36:$H$36,3,FALSE),IF(A1668=[2]an!$F$35,VLOOKUP([2]an!$F$35,[2]an!$F$35:$H$35,3,FALSE),IF(A1668=[2]an!$F$33,VLOOKUP([2]an!$F$33,[2]an!$F$33:$H$33,3,FALSE),IF(A1668=[2]an!$F$31,VLOOKUP([2]an!$F$31,[2]an!$F$31:$H$31,3,FALSE),""))))</f>
        <v/>
      </c>
    </row>
    <row r="1669" spans="6:30" x14ac:dyDescent="0.2">
      <c r="F1669" s="10"/>
      <c r="G1669" s="8" t="str">
        <f t="shared" si="80"/>
        <v/>
      </c>
      <c r="H1669" s="13"/>
      <c r="K1669" s="13"/>
      <c r="L1669" s="10"/>
      <c r="M1669" s="10"/>
      <c r="S1669" s="8" t="str">
        <f>IFERROR(VLOOKUP(D1669,[1]peretoe_teenus!$A$2:$L$2000,5,FALSE),"")</f>
        <v/>
      </c>
      <c r="U1669" s="13"/>
      <c r="V1669" s="15" t="str" cm="1">
        <f t="array" ref="V1669">IFERROR(IF(AND(F1669="Tugigrupp",RANK(K1669,$K1669:$K1669)+COUNTIFS($K$2:K1669,K1669,$L$2:L1669,L1669,$M$2:M1669,M1669,$I$2:I1669,I1669,$G$2:G1669,G1669,$F$2:F1669,F1669)-1=1),SUMPRODUCT(($F$2:$F$4154=F1669)*($G$2:$G$4154=G1669)*($K$2:$K$4154=K1669)*($I$2:$I$4154=I1669)*($L$2:$L$4154=L1669)*($M$2:$M$4154=M1669)),""),"")</f>
        <v/>
      </c>
      <c r="W1669" s="15" t="str">
        <f t="shared" si="78"/>
        <v/>
      </c>
      <c r="X1669" s="16" t="str">
        <f>IF(AND(A1669=[2]an!$G$38,F1669=[2]an!$E$40),[2]an!$G$40,IF(AND(A1669=[2]an!$G$38,F1669=[2]an!$E$41),[2]an!$G$41,IF(AND(A1669=[2]an!$G$38,F1669=[2]an!$E$39,H1669&gt;=[2]an!$M$37),[2]an!$G$39,
IF(AND(A1669=[2]an!$G$38,F1669=[2]an!$E$39,H1669&lt;[2]an!$M$37,S1669="kahepoolne vajaduspõhine",U1669=""),[2]an!$M$40,
IF(AND(A1669=[2]an!$G$38,F1669=[2]an!$E$39,H1669&lt;[2]an!$M$37,S1669="kahepoolne vajaduspõhine",U1669&lt;&gt;""),[2]an!$G$39,
IF(AND(A1669=[2]an!$G$38,F1669=[2]an!$E$39,H1669&lt;[2]an!$M$37,S1669&lt;&gt;"kahepoolne vajaduspõhine"),[2]an!$G$39,
IF(AND(A1669=[2]an!$G$38,F1669=[2]an!$E$42),[2]an!$G$42,
IF(AND(A1669=[2]an!$H$38,F1669=[2]an!$E$40),[2]an!$H$40,IF(AND(A1669=[2]an!$H$38,F1669=[2]an!$E$41),[2]an!$H$41,IF(AND(A1669=[2]an!$H$38,F1669=[2]an!$E$39,H1669&gt;=[2]an!$M$37),[2]an!$H$39,
IF(AND(A1669=[2]an!$H$38,F1669=[2]an!$E$39,H1669&lt;[2]an!$M$37,S1669="kahepoolne vajaduspõhine",U1669=""),[2]an!$M$40,
IF(AND(A1669=[2]an!$H$38,F1669=[2]an!$E$39,H1669&lt;[2]an!$M$37,S1669="kahepoolne vajaduspõhine",U1669&lt;&gt;""),[2]an!$H$39,
IF(AND(A1669=[2]an!$H$38,F1669=[2]an!$E$39,H1669&lt;[2]an!$M$37,S1669&lt;&gt;"kahepoolne vajaduspõhine"),[2]an!$H$39,
IF(AND(A1669=[2]an!$H$38,F1669=[2]an!$E$42),[2]an!$H$42,
IF(AND(A1669=[2]an!$I$38,F1669=[2]an!$E$40),[2]an!$I$40,IF(AND(A1669=[2]an!$I$38,F1669=[2]an!$E$41),[2]an!$I$41,IF(AND(A1669=[2]an!$I$38,F1669=[2]an!$E$39,H1669&gt;=[2]an!$M$37),[2]an!$I$39,
IF(AND(A1669=[2]an!$I$38,F1669=[2]an!$E$39,H1669&lt;[2]an!$M$37,S1669="kahepoolne vajaduspõhine",U1669=""),[2]an!$M$40,
IF(AND(A1669=[2]an!$I$38,F1669=[2]an!$E$39,H1669&lt;[2]an!$M$37,S1669="kahepoolne vajaduspõhine",U1669&lt;&gt;""),[2]an!$I$39,
IF(AND(A1669=[2]an!$I$38,F1669=[2]an!$E$39,H1669&lt;[2]an!$M$37,S1669&lt;&gt;"kahepoolne vajaduspõhine"),[2]an!$I$39,
IF(AND(A1669=[2]an!$I$38,F1669=[2]an!$E$42),[2]an!$I$42,
IF(AND(A1669=[2]an!$J$38,F1669=[2]an!$E$40),[2]an!$J$40,IF(AND(A1669=[2]an!$J$38,F1669=[2]an!$E$41),[2]an!$J$41,IF(AND(A1669=[2]an!$J$38,F1669=[2]an!$E$39,H1669&gt;=[2]an!$M$37),[2]an!$J$39,
IF(AND(A1669=[2]an!$J$38,F1669=[2]an!$E$39,H1669&lt;[2]an!$M$37,S1669="kahepoolne vajaduspõhine",U1669=""),[2]an!$M$40,
IF(AND(A1669=[2]an!$J$38,F1669=[2]an!$E$39,H1669&lt;[2]an!$M$37,S1669="kahepoolne vajaduspõhine",U1669&lt;&gt;""),[2]an!$J$39,
IF(AND(A1669=[2]an!$J$38,F1669=[2]an!$E$39,H1669&lt;[2]an!$M$37,S1669&lt;&gt;"kahepoolne vajaduspõhine"),[2]an!$J$39,
IF(AND(A1669=[2]an!$J$38,F1669=[2]an!$E$42),[2]an!$J$42,""))))))))))))))))))))))))))))</f>
        <v/>
      </c>
      <c r="Y1669" s="17" t="str">
        <f>IFERROR(IF(F1669="Tugigrupp",0,
IF(AND(F1669="Peretoe teenus",H1669&gt;=[2]an!$M$37,RANK(D1669,$D1669:$D1669)+COUNTIFS($D$2:D1669,D1669,$F$2:F1669,F1669)-1&gt;1),"",
IF(AND(F1669="Peretoe teenus",H1669&gt;=[2]an!$M$37,RANK(D1669,$D1669:$D1669)+COUNTIFS($D$2:D1669,D1669,$F$2:F1669,F1669)-1=1,MONTH(H1669)=MONTH(K1669)=TRUE,YEAR(H1669)=YEAR(K1669)=TRUE),((EOMONTH(H1669,0)-H1669+1)*X1669)/DAY(EOMONTH(H1669,0)),
IF(AND(F1669="Peretoe teenus",H1669&gt;=[2]an!$M$37,RANK(D1669,$D1669:$D1669)+COUNTIFS($D$2:D1669,D1669,$F$2:F1669,F1669)-1=1),X1669,
IF(AND(F1669="Peretoe teenus",H1669&lt;[2]an!$M$37,S1669&lt;&gt;"kahepoolne vajaduspõhine",RANK(D1669,$D1669:$D1669)+COUNTIFS($D$2:D1669,D1669,$F$2:F1669,F1669)-1=1),X1669,
IF(AND(F1669="Peretoe teenus",H1669&lt;[2]an!$M$37,S1669&lt;&gt;"kahepoolne vajaduspõhine",RANK(D1669,$D1669:$D1669)+COUNTIFS($D$2:D1669,D1669,$F$2:F1669,F1669)-1&gt;1),"",
IF(AND(F1669="Peretoe teenus",H1669&lt;[2]an!$M$37,S1669="kahepoolne vajaduspõhine",U1669="",RANK(D1669,$D1669:$D1669)+COUNTIFS($D$2:D1669,D1669,$F$2:F1669,F1669)-1=1),X1669,
IF(AND(F1669="Peretoe teenus",H1669&lt;[2]an!$M$37,S1669="kahepoolne vajaduspõhine",U1669="",RANK(D1669,$D1669:$D1669)+COUNTIFS($D$2:D1669,D1669,$F$2:F1669,F1669)-1&gt;1),"",
IF(AND(F1669="Peretoe teenus",H1669&lt;[2]an!$M$37,S1669="kahepoolne vajaduspõhine",U1669&lt;[2]an!$M$37,RANK(D1669,$D1669:$D1669)+COUNTIFS($D$2:D1669,D1669,$F$2:F1669,F1669)-1=1),X1669,
IF(AND(F1669="Peretoe teenus",H1669&lt;[2]an!$M$37,S1669="kahepoolne vajaduspõhine",U1669&lt;[2]an!$M$37,RANK(D1669,$D1669:$D1669)+COUNTIFS($D$2:D1669,D1669,$F$2:F1669,F1669)-1&gt;1),"",
IF(AND(F1669="Peretoe teenus",H1669&lt;[2]an!$M$37,S1669="kahepoolne vajaduspõhine",U1669&gt;=[2]an!$M$37,U1669&lt;=[2]an!$M$38,RANK(D1669,$D1669:$D1669)+COUNTIFS($D$2:D1669,D1669,$F$2:F1669,F1669)-1=1),
((EOMONTH(U1669,0)-U1669+1)*X1669)/DAY(EOMONTH(U1669,0))+(DAY(U1669)-1)*100/DAY(EOMONTH(U1669,0)),
IF(AND(F1669="Peretoe teenus",H1669&lt;[2]an!$M$37,S1669="kahepoolne vajaduspõhine",U1669&gt;=[2]an!$M$37,U1669&lt;=[2]an!$M$38,RANK(D1669,$D1669:$D1669)+COUNTIFS($D$2:D1669,D1669,$F$2:F1669,F1669)-1&gt;1),"",
IF(AND(F1669="Peretoe teenus",H1669&lt;[2]an!$M$37,S1669="kahepoolne vajaduspõhine",U1669&gt;[2]an!$M$38,RANK(D1669,$D1669:$D1669)+COUNTIFS($D$2:D1669,D1669,$F$2:F1669,F1669)-1=1),X1669,
IF(AND(F1669="Peretoe teenus",H1669&lt;[2]an!$M$37,S1669="kahepoolne vajaduspõhine",U1669&gt;[2]an!$M$38,RANK(D1669,$D1669:$D1669)+COUNTIFS($D$2:D1669,D1669,$F$2:F1669,F1669)-1&gt;1),"",X1669*W1669)))))))))))))),"")</f>
        <v/>
      </c>
      <c r="Z1669" s="18" t="str">
        <f t="shared" si="79"/>
        <v/>
      </c>
      <c r="AA1669" s="19" t="str">
        <f>IFERROR(VLOOKUP(E1669,[2]an!$A$3:$B$81,2,FALSE),"")</f>
        <v/>
      </c>
      <c r="AB1669" s="19" t="str">
        <f>IFERROR(VLOOKUP(AA1669,[2]an!$C$2:$D$16,2,FALSE),"")</f>
        <v/>
      </c>
      <c r="AC1669" s="20"/>
      <c r="AD1669" s="21" t="str">
        <f>IF(A1669=[2]an!$F$36,VLOOKUP([2]an!$F$36,[2]an!$F$36:$H$36,3,FALSE),IF(A1669=[2]an!$F$35,VLOOKUP([2]an!$F$35,[2]an!$F$35:$H$35,3,FALSE),IF(A1669=[2]an!$F$33,VLOOKUP([2]an!$F$33,[2]an!$F$33:$H$33,3,FALSE),IF(A1669=[2]an!$F$31,VLOOKUP([2]an!$F$31,[2]an!$F$31:$H$31,3,FALSE),""))))</f>
        <v/>
      </c>
    </row>
    <row r="1670" spans="6:30" x14ac:dyDescent="0.2">
      <c r="F1670" s="10"/>
      <c r="G1670" s="8" t="str">
        <f t="shared" si="80"/>
        <v/>
      </c>
      <c r="H1670" s="13"/>
      <c r="K1670" s="13"/>
      <c r="L1670" s="10"/>
      <c r="M1670" s="10"/>
      <c r="S1670" s="8" t="str">
        <f>IFERROR(VLOOKUP(D1670,[1]peretoe_teenus!$A$2:$L$2000,5,FALSE),"")</f>
        <v/>
      </c>
      <c r="U1670" s="13"/>
      <c r="V1670" s="15" t="str" cm="1">
        <f t="array" ref="V1670">IFERROR(IF(AND(F1670="Tugigrupp",RANK(K1670,$K1670:$K1670)+COUNTIFS($K$2:K1670,K1670,$L$2:L1670,L1670,$M$2:M1670,M1670,$I$2:I1670,I1670,$G$2:G1670,G1670,$F$2:F1670,F1670)-1=1),SUMPRODUCT(($F$2:$F$4154=F1670)*($G$2:$G$4154=G1670)*($K$2:$K$4154=K1670)*($I$2:$I$4154=I1670)*($L$2:$L$4154=L1670)*($M$2:$M$4154=M1670)),""),"")</f>
        <v/>
      </c>
      <c r="W1670" s="15" t="str">
        <f t="shared" si="78"/>
        <v/>
      </c>
      <c r="X1670" s="16" t="str">
        <f>IF(AND(A1670=[2]an!$G$38,F1670=[2]an!$E$40),[2]an!$G$40,IF(AND(A1670=[2]an!$G$38,F1670=[2]an!$E$41),[2]an!$G$41,IF(AND(A1670=[2]an!$G$38,F1670=[2]an!$E$39,H1670&gt;=[2]an!$M$37),[2]an!$G$39,
IF(AND(A1670=[2]an!$G$38,F1670=[2]an!$E$39,H1670&lt;[2]an!$M$37,S1670="kahepoolne vajaduspõhine",U1670=""),[2]an!$M$40,
IF(AND(A1670=[2]an!$G$38,F1670=[2]an!$E$39,H1670&lt;[2]an!$M$37,S1670="kahepoolne vajaduspõhine",U1670&lt;&gt;""),[2]an!$G$39,
IF(AND(A1670=[2]an!$G$38,F1670=[2]an!$E$39,H1670&lt;[2]an!$M$37,S1670&lt;&gt;"kahepoolne vajaduspõhine"),[2]an!$G$39,
IF(AND(A1670=[2]an!$G$38,F1670=[2]an!$E$42),[2]an!$G$42,
IF(AND(A1670=[2]an!$H$38,F1670=[2]an!$E$40),[2]an!$H$40,IF(AND(A1670=[2]an!$H$38,F1670=[2]an!$E$41),[2]an!$H$41,IF(AND(A1670=[2]an!$H$38,F1670=[2]an!$E$39,H1670&gt;=[2]an!$M$37),[2]an!$H$39,
IF(AND(A1670=[2]an!$H$38,F1670=[2]an!$E$39,H1670&lt;[2]an!$M$37,S1670="kahepoolne vajaduspõhine",U1670=""),[2]an!$M$40,
IF(AND(A1670=[2]an!$H$38,F1670=[2]an!$E$39,H1670&lt;[2]an!$M$37,S1670="kahepoolne vajaduspõhine",U1670&lt;&gt;""),[2]an!$H$39,
IF(AND(A1670=[2]an!$H$38,F1670=[2]an!$E$39,H1670&lt;[2]an!$M$37,S1670&lt;&gt;"kahepoolne vajaduspõhine"),[2]an!$H$39,
IF(AND(A1670=[2]an!$H$38,F1670=[2]an!$E$42),[2]an!$H$42,
IF(AND(A1670=[2]an!$I$38,F1670=[2]an!$E$40),[2]an!$I$40,IF(AND(A1670=[2]an!$I$38,F1670=[2]an!$E$41),[2]an!$I$41,IF(AND(A1670=[2]an!$I$38,F1670=[2]an!$E$39,H1670&gt;=[2]an!$M$37),[2]an!$I$39,
IF(AND(A1670=[2]an!$I$38,F1670=[2]an!$E$39,H1670&lt;[2]an!$M$37,S1670="kahepoolne vajaduspõhine",U1670=""),[2]an!$M$40,
IF(AND(A1670=[2]an!$I$38,F1670=[2]an!$E$39,H1670&lt;[2]an!$M$37,S1670="kahepoolne vajaduspõhine",U1670&lt;&gt;""),[2]an!$I$39,
IF(AND(A1670=[2]an!$I$38,F1670=[2]an!$E$39,H1670&lt;[2]an!$M$37,S1670&lt;&gt;"kahepoolne vajaduspõhine"),[2]an!$I$39,
IF(AND(A1670=[2]an!$I$38,F1670=[2]an!$E$42),[2]an!$I$42,
IF(AND(A1670=[2]an!$J$38,F1670=[2]an!$E$40),[2]an!$J$40,IF(AND(A1670=[2]an!$J$38,F1670=[2]an!$E$41),[2]an!$J$41,IF(AND(A1670=[2]an!$J$38,F1670=[2]an!$E$39,H1670&gt;=[2]an!$M$37),[2]an!$J$39,
IF(AND(A1670=[2]an!$J$38,F1670=[2]an!$E$39,H1670&lt;[2]an!$M$37,S1670="kahepoolne vajaduspõhine",U1670=""),[2]an!$M$40,
IF(AND(A1670=[2]an!$J$38,F1670=[2]an!$E$39,H1670&lt;[2]an!$M$37,S1670="kahepoolne vajaduspõhine",U1670&lt;&gt;""),[2]an!$J$39,
IF(AND(A1670=[2]an!$J$38,F1670=[2]an!$E$39,H1670&lt;[2]an!$M$37,S1670&lt;&gt;"kahepoolne vajaduspõhine"),[2]an!$J$39,
IF(AND(A1670=[2]an!$J$38,F1670=[2]an!$E$42),[2]an!$J$42,""))))))))))))))))))))))))))))</f>
        <v/>
      </c>
      <c r="Y1670" s="17" t="str">
        <f>IFERROR(IF(F1670="Tugigrupp",0,
IF(AND(F1670="Peretoe teenus",H1670&gt;=[2]an!$M$37,RANK(D1670,$D1670:$D1670)+COUNTIFS($D$2:D1670,D1670,$F$2:F1670,F1670)-1&gt;1),"",
IF(AND(F1670="Peretoe teenus",H1670&gt;=[2]an!$M$37,RANK(D1670,$D1670:$D1670)+COUNTIFS($D$2:D1670,D1670,$F$2:F1670,F1670)-1=1,MONTH(H1670)=MONTH(K1670)=TRUE,YEAR(H1670)=YEAR(K1670)=TRUE),((EOMONTH(H1670,0)-H1670+1)*X1670)/DAY(EOMONTH(H1670,0)),
IF(AND(F1670="Peretoe teenus",H1670&gt;=[2]an!$M$37,RANK(D1670,$D1670:$D1670)+COUNTIFS($D$2:D1670,D1670,$F$2:F1670,F1670)-1=1),X1670,
IF(AND(F1670="Peretoe teenus",H1670&lt;[2]an!$M$37,S1670&lt;&gt;"kahepoolne vajaduspõhine",RANK(D1670,$D1670:$D1670)+COUNTIFS($D$2:D1670,D1670,$F$2:F1670,F1670)-1=1),X1670,
IF(AND(F1670="Peretoe teenus",H1670&lt;[2]an!$M$37,S1670&lt;&gt;"kahepoolne vajaduspõhine",RANK(D1670,$D1670:$D1670)+COUNTIFS($D$2:D1670,D1670,$F$2:F1670,F1670)-1&gt;1),"",
IF(AND(F1670="Peretoe teenus",H1670&lt;[2]an!$M$37,S1670="kahepoolne vajaduspõhine",U1670="",RANK(D1670,$D1670:$D1670)+COUNTIFS($D$2:D1670,D1670,$F$2:F1670,F1670)-1=1),X1670,
IF(AND(F1670="Peretoe teenus",H1670&lt;[2]an!$M$37,S1670="kahepoolne vajaduspõhine",U1670="",RANK(D1670,$D1670:$D1670)+COUNTIFS($D$2:D1670,D1670,$F$2:F1670,F1670)-1&gt;1),"",
IF(AND(F1670="Peretoe teenus",H1670&lt;[2]an!$M$37,S1670="kahepoolne vajaduspõhine",U1670&lt;[2]an!$M$37,RANK(D1670,$D1670:$D1670)+COUNTIFS($D$2:D1670,D1670,$F$2:F1670,F1670)-1=1),X1670,
IF(AND(F1670="Peretoe teenus",H1670&lt;[2]an!$M$37,S1670="kahepoolne vajaduspõhine",U1670&lt;[2]an!$M$37,RANK(D1670,$D1670:$D1670)+COUNTIFS($D$2:D1670,D1670,$F$2:F1670,F1670)-1&gt;1),"",
IF(AND(F1670="Peretoe teenus",H1670&lt;[2]an!$M$37,S1670="kahepoolne vajaduspõhine",U1670&gt;=[2]an!$M$37,U1670&lt;=[2]an!$M$38,RANK(D1670,$D1670:$D1670)+COUNTIFS($D$2:D1670,D1670,$F$2:F1670,F1670)-1=1),
((EOMONTH(U1670,0)-U1670+1)*X1670)/DAY(EOMONTH(U1670,0))+(DAY(U1670)-1)*100/DAY(EOMONTH(U1670,0)),
IF(AND(F1670="Peretoe teenus",H1670&lt;[2]an!$M$37,S1670="kahepoolne vajaduspõhine",U1670&gt;=[2]an!$M$37,U1670&lt;=[2]an!$M$38,RANK(D1670,$D1670:$D1670)+COUNTIFS($D$2:D1670,D1670,$F$2:F1670,F1670)-1&gt;1),"",
IF(AND(F1670="Peretoe teenus",H1670&lt;[2]an!$M$37,S1670="kahepoolne vajaduspõhine",U1670&gt;[2]an!$M$38,RANK(D1670,$D1670:$D1670)+COUNTIFS($D$2:D1670,D1670,$F$2:F1670,F1670)-1=1),X1670,
IF(AND(F1670="Peretoe teenus",H1670&lt;[2]an!$M$37,S1670="kahepoolne vajaduspõhine",U1670&gt;[2]an!$M$38,RANK(D1670,$D1670:$D1670)+COUNTIFS($D$2:D1670,D1670,$F$2:F1670,F1670)-1&gt;1),"",X1670*W1670)))))))))))))),"")</f>
        <v/>
      </c>
      <c r="Z1670" s="18" t="str">
        <f t="shared" si="79"/>
        <v/>
      </c>
      <c r="AA1670" s="19" t="str">
        <f>IFERROR(VLOOKUP(E1670,[2]an!$A$3:$B$81,2,FALSE),"")</f>
        <v/>
      </c>
      <c r="AB1670" s="19" t="str">
        <f>IFERROR(VLOOKUP(AA1670,[2]an!$C$2:$D$16,2,FALSE),"")</f>
        <v/>
      </c>
      <c r="AC1670" s="20"/>
      <c r="AD1670" s="21" t="str">
        <f>IF(A1670=[2]an!$F$36,VLOOKUP([2]an!$F$36,[2]an!$F$36:$H$36,3,FALSE),IF(A1670=[2]an!$F$35,VLOOKUP([2]an!$F$35,[2]an!$F$35:$H$35,3,FALSE),IF(A1670=[2]an!$F$33,VLOOKUP([2]an!$F$33,[2]an!$F$33:$H$33,3,FALSE),IF(A1670=[2]an!$F$31,VLOOKUP([2]an!$F$31,[2]an!$F$31:$H$31,3,FALSE),""))))</f>
        <v/>
      </c>
    </row>
    <row r="1671" spans="6:30" x14ac:dyDescent="0.2">
      <c r="F1671" s="10"/>
      <c r="G1671" s="8" t="str">
        <f t="shared" si="80"/>
        <v/>
      </c>
      <c r="H1671" s="13"/>
      <c r="K1671" s="13"/>
      <c r="L1671" s="10"/>
      <c r="M1671" s="10"/>
      <c r="S1671" s="8" t="str">
        <f>IFERROR(VLOOKUP(D1671,[1]peretoe_teenus!$A$2:$L$2000,5,FALSE),"")</f>
        <v/>
      </c>
      <c r="U1671" s="13"/>
      <c r="V1671" s="15" t="str" cm="1">
        <f t="array" ref="V1671">IFERROR(IF(AND(F1671="Tugigrupp",RANK(K1671,$K1671:$K1671)+COUNTIFS($K$2:K1671,K1671,$L$2:L1671,L1671,$M$2:M1671,M1671,$I$2:I1671,I1671,$G$2:G1671,G1671,$F$2:F1671,F1671)-1=1),SUMPRODUCT(($F$2:$F$4154=F1671)*($G$2:$G$4154=G1671)*($K$2:$K$4154=K1671)*($I$2:$I$4154=I1671)*($L$2:$L$4154=L1671)*($M$2:$M$4154=M1671)),""),"")</f>
        <v/>
      </c>
      <c r="W1671" s="15" t="str">
        <f t="shared" si="78"/>
        <v/>
      </c>
      <c r="X1671" s="16" t="str">
        <f>IF(AND(A1671=[2]an!$G$38,F1671=[2]an!$E$40),[2]an!$G$40,IF(AND(A1671=[2]an!$G$38,F1671=[2]an!$E$41),[2]an!$G$41,IF(AND(A1671=[2]an!$G$38,F1671=[2]an!$E$39,H1671&gt;=[2]an!$M$37),[2]an!$G$39,
IF(AND(A1671=[2]an!$G$38,F1671=[2]an!$E$39,H1671&lt;[2]an!$M$37,S1671="kahepoolne vajaduspõhine",U1671=""),[2]an!$M$40,
IF(AND(A1671=[2]an!$G$38,F1671=[2]an!$E$39,H1671&lt;[2]an!$M$37,S1671="kahepoolne vajaduspõhine",U1671&lt;&gt;""),[2]an!$G$39,
IF(AND(A1671=[2]an!$G$38,F1671=[2]an!$E$39,H1671&lt;[2]an!$M$37,S1671&lt;&gt;"kahepoolne vajaduspõhine"),[2]an!$G$39,
IF(AND(A1671=[2]an!$G$38,F1671=[2]an!$E$42),[2]an!$G$42,
IF(AND(A1671=[2]an!$H$38,F1671=[2]an!$E$40),[2]an!$H$40,IF(AND(A1671=[2]an!$H$38,F1671=[2]an!$E$41),[2]an!$H$41,IF(AND(A1671=[2]an!$H$38,F1671=[2]an!$E$39,H1671&gt;=[2]an!$M$37),[2]an!$H$39,
IF(AND(A1671=[2]an!$H$38,F1671=[2]an!$E$39,H1671&lt;[2]an!$M$37,S1671="kahepoolne vajaduspõhine",U1671=""),[2]an!$M$40,
IF(AND(A1671=[2]an!$H$38,F1671=[2]an!$E$39,H1671&lt;[2]an!$M$37,S1671="kahepoolne vajaduspõhine",U1671&lt;&gt;""),[2]an!$H$39,
IF(AND(A1671=[2]an!$H$38,F1671=[2]an!$E$39,H1671&lt;[2]an!$M$37,S1671&lt;&gt;"kahepoolne vajaduspõhine"),[2]an!$H$39,
IF(AND(A1671=[2]an!$H$38,F1671=[2]an!$E$42),[2]an!$H$42,
IF(AND(A1671=[2]an!$I$38,F1671=[2]an!$E$40),[2]an!$I$40,IF(AND(A1671=[2]an!$I$38,F1671=[2]an!$E$41),[2]an!$I$41,IF(AND(A1671=[2]an!$I$38,F1671=[2]an!$E$39,H1671&gt;=[2]an!$M$37),[2]an!$I$39,
IF(AND(A1671=[2]an!$I$38,F1671=[2]an!$E$39,H1671&lt;[2]an!$M$37,S1671="kahepoolne vajaduspõhine",U1671=""),[2]an!$M$40,
IF(AND(A1671=[2]an!$I$38,F1671=[2]an!$E$39,H1671&lt;[2]an!$M$37,S1671="kahepoolne vajaduspõhine",U1671&lt;&gt;""),[2]an!$I$39,
IF(AND(A1671=[2]an!$I$38,F1671=[2]an!$E$39,H1671&lt;[2]an!$M$37,S1671&lt;&gt;"kahepoolne vajaduspõhine"),[2]an!$I$39,
IF(AND(A1671=[2]an!$I$38,F1671=[2]an!$E$42),[2]an!$I$42,
IF(AND(A1671=[2]an!$J$38,F1671=[2]an!$E$40),[2]an!$J$40,IF(AND(A1671=[2]an!$J$38,F1671=[2]an!$E$41),[2]an!$J$41,IF(AND(A1671=[2]an!$J$38,F1671=[2]an!$E$39,H1671&gt;=[2]an!$M$37),[2]an!$J$39,
IF(AND(A1671=[2]an!$J$38,F1671=[2]an!$E$39,H1671&lt;[2]an!$M$37,S1671="kahepoolne vajaduspõhine",U1671=""),[2]an!$M$40,
IF(AND(A1671=[2]an!$J$38,F1671=[2]an!$E$39,H1671&lt;[2]an!$M$37,S1671="kahepoolne vajaduspõhine",U1671&lt;&gt;""),[2]an!$J$39,
IF(AND(A1671=[2]an!$J$38,F1671=[2]an!$E$39,H1671&lt;[2]an!$M$37,S1671&lt;&gt;"kahepoolne vajaduspõhine"),[2]an!$J$39,
IF(AND(A1671=[2]an!$J$38,F1671=[2]an!$E$42),[2]an!$J$42,""))))))))))))))))))))))))))))</f>
        <v/>
      </c>
      <c r="Y1671" s="17" t="str">
        <f>IFERROR(IF(F1671="Tugigrupp",0,
IF(AND(F1671="Peretoe teenus",H1671&gt;=[2]an!$M$37,RANK(D1671,$D1671:$D1671)+COUNTIFS($D$2:D1671,D1671,$F$2:F1671,F1671)-1&gt;1),"",
IF(AND(F1671="Peretoe teenus",H1671&gt;=[2]an!$M$37,RANK(D1671,$D1671:$D1671)+COUNTIFS($D$2:D1671,D1671,$F$2:F1671,F1671)-1=1,MONTH(H1671)=MONTH(K1671)=TRUE,YEAR(H1671)=YEAR(K1671)=TRUE),((EOMONTH(H1671,0)-H1671+1)*X1671)/DAY(EOMONTH(H1671,0)),
IF(AND(F1671="Peretoe teenus",H1671&gt;=[2]an!$M$37,RANK(D1671,$D1671:$D1671)+COUNTIFS($D$2:D1671,D1671,$F$2:F1671,F1671)-1=1),X1671,
IF(AND(F1671="Peretoe teenus",H1671&lt;[2]an!$M$37,S1671&lt;&gt;"kahepoolne vajaduspõhine",RANK(D1671,$D1671:$D1671)+COUNTIFS($D$2:D1671,D1671,$F$2:F1671,F1671)-1=1),X1671,
IF(AND(F1671="Peretoe teenus",H1671&lt;[2]an!$M$37,S1671&lt;&gt;"kahepoolne vajaduspõhine",RANK(D1671,$D1671:$D1671)+COUNTIFS($D$2:D1671,D1671,$F$2:F1671,F1671)-1&gt;1),"",
IF(AND(F1671="Peretoe teenus",H1671&lt;[2]an!$M$37,S1671="kahepoolne vajaduspõhine",U1671="",RANK(D1671,$D1671:$D1671)+COUNTIFS($D$2:D1671,D1671,$F$2:F1671,F1671)-1=1),X1671,
IF(AND(F1671="Peretoe teenus",H1671&lt;[2]an!$M$37,S1671="kahepoolne vajaduspõhine",U1671="",RANK(D1671,$D1671:$D1671)+COUNTIFS($D$2:D1671,D1671,$F$2:F1671,F1671)-1&gt;1),"",
IF(AND(F1671="Peretoe teenus",H1671&lt;[2]an!$M$37,S1671="kahepoolne vajaduspõhine",U1671&lt;[2]an!$M$37,RANK(D1671,$D1671:$D1671)+COUNTIFS($D$2:D1671,D1671,$F$2:F1671,F1671)-1=1),X1671,
IF(AND(F1671="Peretoe teenus",H1671&lt;[2]an!$M$37,S1671="kahepoolne vajaduspõhine",U1671&lt;[2]an!$M$37,RANK(D1671,$D1671:$D1671)+COUNTIFS($D$2:D1671,D1671,$F$2:F1671,F1671)-1&gt;1),"",
IF(AND(F1671="Peretoe teenus",H1671&lt;[2]an!$M$37,S1671="kahepoolne vajaduspõhine",U1671&gt;=[2]an!$M$37,U1671&lt;=[2]an!$M$38,RANK(D1671,$D1671:$D1671)+COUNTIFS($D$2:D1671,D1671,$F$2:F1671,F1671)-1=1),
((EOMONTH(U1671,0)-U1671+1)*X1671)/DAY(EOMONTH(U1671,0))+(DAY(U1671)-1)*100/DAY(EOMONTH(U1671,0)),
IF(AND(F1671="Peretoe teenus",H1671&lt;[2]an!$M$37,S1671="kahepoolne vajaduspõhine",U1671&gt;=[2]an!$M$37,U1671&lt;=[2]an!$M$38,RANK(D1671,$D1671:$D1671)+COUNTIFS($D$2:D1671,D1671,$F$2:F1671,F1671)-1&gt;1),"",
IF(AND(F1671="Peretoe teenus",H1671&lt;[2]an!$M$37,S1671="kahepoolne vajaduspõhine",U1671&gt;[2]an!$M$38,RANK(D1671,$D1671:$D1671)+COUNTIFS($D$2:D1671,D1671,$F$2:F1671,F1671)-1=1),X1671,
IF(AND(F1671="Peretoe teenus",H1671&lt;[2]an!$M$37,S1671="kahepoolne vajaduspõhine",U1671&gt;[2]an!$M$38,RANK(D1671,$D1671:$D1671)+COUNTIFS($D$2:D1671,D1671,$F$2:F1671,F1671)-1&gt;1),"",X1671*W1671)))))))))))))),"")</f>
        <v/>
      </c>
      <c r="Z1671" s="18" t="str">
        <f t="shared" si="79"/>
        <v/>
      </c>
      <c r="AA1671" s="19" t="str">
        <f>IFERROR(VLOOKUP(E1671,[2]an!$A$3:$B$81,2,FALSE),"")</f>
        <v/>
      </c>
      <c r="AB1671" s="19" t="str">
        <f>IFERROR(VLOOKUP(AA1671,[2]an!$C$2:$D$16,2,FALSE),"")</f>
        <v/>
      </c>
      <c r="AC1671" s="20"/>
      <c r="AD1671" s="21" t="str">
        <f>IF(A1671=[2]an!$F$36,VLOOKUP([2]an!$F$36,[2]an!$F$36:$H$36,3,FALSE),IF(A1671=[2]an!$F$35,VLOOKUP([2]an!$F$35,[2]an!$F$35:$H$35,3,FALSE),IF(A1671=[2]an!$F$33,VLOOKUP([2]an!$F$33,[2]an!$F$33:$H$33,3,FALSE),IF(A1671=[2]an!$F$31,VLOOKUP([2]an!$F$31,[2]an!$F$31:$H$31,3,FALSE),""))))</f>
        <v/>
      </c>
    </row>
    <row r="1672" spans="6:30" x14ac:dyDescent="0.2">
      <c r="F1672" s="10"/>
      <c r="G1672" s="8" t="str">
        <f t="shared" si="80"/>
        <v/>
      </c>
      <c r="H1672" s="13"/>
      <c r="K1672" s="13"/>
      <c r="L1672" s="10"/>
      <c r="M1672" s="10"/>
      <c r="S1672" s="8" t="str">
        <f>IFERROR(VLOOKUP(D1672,[1]peretoe_teenus!$A$2:$L$2000,5,FALSE),"")</f>
        <v/>
      </c>
      <c r="U1672" s="13"/>
      <c r="V1672" s="15" t="str" cm="1">
        <f t="array" ref="V1672">IFERROR(IF(AND(F1672="Tugigrupp",RANK(K1672,$K1672:$K1672)+COUNTIFS($K$2:K1672,K1672,$L$2:L1672,L1672,$M$2:M1672,M1672,$I$2:I1672,I1672,$G$2:G1672,G1672,$F$2:F1672,F1672)-1=1),SUMPRODUCT(($F$2:$F$4154=F1672)*($G$2:$G$4154=G1672)*($K$2:$K$4154=K1672)*($I$2:$I$4154=I1672)*($L$2:$L$4154=L1672)*($M$2:$M$4154=M1672)),""),"")</f>
        <v/>
      </c>
      <c r="W1672" s="15" t="str">
        <f t="shared" si="78"/>
        <v/>
      </c>
      <c r="X1672" s="16" t="str">
        <f>IF(AND(A1672=[2]an!$G$38,F1672=[2]an!$E$40),[2]an!$G$40,IF(AND(A1672=[2]an!$G$38,F1672=[2]an!$E$41),[2]an!$G$41,IF(AND(A1672=[2]an!$G$38,F1672=[2]an!$E$39,H1672&gt;=[2]an!$M$37),[2]an!$G$39,
IF(AND(A1672=[2]an!$G$38,F1672=[2]an!$E$39,H1672&lt;[2]an!$M$37,S1672="kahepoolne vajaduspõhine",U1672=""),[2]an!$M$40,
IF(AND(A1672=[2]an!$G$38,F1672=[2]an!$E$39,H1672&lt;[2]an!$M$37,S1672="kahepoolne vajaduspõhine",U1672&lt;&gt;""),[2]an!$G$39,
IF(AND(A1672=[2]an!$G$38,F1672=[2]an!$E$39,H1672&lt;[2]an!$M$37,S1672&lt;&gt;"kahepoolne vajaduspõhine"),[2]an!$G$39,
IF(AND(A1672=[2]an!$G$38,F1672=[2]an!$E$42),[2]an!$G$42,
IF(AND(A1672=[2]an!$H$38,F1672=[2]an!$E$40),[2]an!$H$40,IF(AND(A1672=[2]an!$H$38,F1672=[2]an!$E$41),[2]an!$H$41,IF(AND(A1672=[2]an!$H$38,F1672=[2]an!$E$39,H1672&gt;=[2]an!$M$37),[2]an!$H$39,
IF(AND(A1672=[2]an!$H$38,F1672=[2]an!$E$39,H1672&lt;[2]an!$M$37,S1672="kahepoolne vajaduspõhine",U1672=""),[2]an!$M$40,
IF(AND(A1672=[2]an!$H$38,F1672=[2]an!$E$39,H1672&lt;[2]an!$M$37,S1672="kahepoolne vajaduspõhine",U1672&lt;&gt;""),[2]an!$H$39,
IF(AND(A1672=[2]an!$H$38,F1672=[2]an!$E$39,H1672&lt;[2]an!$M$37,S1672&lt;&gt;"kahepoolne vajaduspõhine"),[2]an!$H$39,
IF(AND(A1672=[2]an!$H$38,F1672=[2]an!$E$42),[2]an!$H$42,
IF(AND(A1672=[2]an!$I$38,F1672=[2]an!$E$40),[2]an!$I$40,IF(AND(A1672=[2]an!$I$38,F1672=[2]an!$E$41),[2]an!$I$41,IF(AND(A1672=[2]an!$I$38,F1672=[2]an!$E$39,H1672&gt;=[2]an!$M$37),[2]an!$I$39,
IF(AND(A1672=[2]an!$I$38,F1672=[2]an!$E$39,H1672&lt;[2]an!$M$37,S1672="kahepoolne vajaduspõhine",U1672=""),[2]an!$M$40,
IF(AND(A1672=[2]an!$I$38,F1672=[2]an!$E$39,H1672&lt;[2]an!$M$37,S1672="kahepoolne vajaduspõhine",U1672&lt;&gt;""),[2]an!$I$39,
IF(AND(A1672=[2]an!$I$38,F1672=[2]an!$E$39,H1672&lt;[2]an!$M$37,S1672&lt;&gt;"kahepoolne vajaduspõhine"),[2]an!$I$39,
IF(AND(A1672=[2]an!$I$38,F1672=[2]an!$E$42),[2]an!$I$42,
IF(AND(A1672=[2]an!$J$38,F1672=[2]an!$E$40),[2]an!$J$40,IF(AND(A1672=[2]an!$J$38,F1672=[2]an!$E$41),[2]an!$J$41,IF(AND(A1672=[2]an!$J$38,F1672=[2]an!$E$39,H1672&gt;=[2]an!$M$37),[2]an!$J$39,
IF(AND(A1672=[2]an!$J$38,F1672=[2]an!$E$39,H1672&lt;[2]an!$M$37,S1672="kahepoolne vajaduspõhine",U1672=""),[2]an!$M$40,
IF(AND(A1672=[2]an!$J$38,F1672=[2]an!$E$39,H1672&lt;[2]an!$M$37,S1672="kahepoolne vajaduspõhine",U1672&lt;&gt;""),[2]an!$J$39,
IF(AND(A1672=[2]an!$J$38,F1672=[2]an!$E$39,H1672&lt;[2]an!$M$37,S1672&lt;&gt;"kahepoolne vajaduspõhine"),[2]an!$J$39,
IF(AND(A1672=[2]an!$J$38,F1672=[2]an!$E$42),[2]an!$J$42,""))))))))))))))))))))))))))))</f>
        <v/>
      </c>
      <c r="Y1672" s="17" t="str">
        <f>IFERROR(IF(F1672="Tugigrupp",0,
IF(AND(F1672="Peretoe teenus",H1672&gt;=[2]an!$M$37,RANK(D1672,$D1672:$D1672)+COUNTIFS($D$2:D1672,D1672,$F$2:F1672,F1672)-1&gt;1),"",
IF(AND(F1672="Peretoe teenus",H1672&gt;=[2]an!$M$37,RANK(D1672,$D1672:$D1672)+COUNTIFS($D$2:D1672,D1672,$F$2:F1672,F1672)-1=1,MONTH(H1672)=MONTH(K1672)=TRUE,YEAR(H1672)=YEAR(K1672)=TRUE),((EOMONTH(H1672,0)-H1672+1)*X1672)/DAY(EOMONTH(H1672,0)),
IF(AND(F1672="Peretoe teenus",H1672&gt;=[2]an!$M$37,RANK(D1672,$D1672:$D1672)+COUNTIFS($D$2:D1672,D1672,$F$2:F1672,F1672)-1=1),X1672,
IF(AND(F1672="Peretoe teenus",H1672&lt;[2]an!$M$37,S1672&lt;&gt;"kahepoolne vajaduspõhine",RANK(D1672,$D1672:$D1672)+COUNTIFS($D$2:D1672,D1672,$F$2:F1672,F1672)-1=1),X1672,
IF(AND(F1672="Peretoe teenus",H1672&lt;[2]an!$M$37,S1672&lt;&gt;"kahepoolne vajaduspõhine",RANK(D1672,$D1672:$D1672)+COUNTIFS($D$2:D1672,D1672,$F$2:F1672,F1672)-1&gt;1),"",
IF(AND(F1672="Peretoe teenus",H1672&lt;[2]an!$M$37,S1672="kahepoolne vajaduspõhine",U1672="",RANK(D1672,$D1672:$D1672)+COUNTIFS($D$2:D1672,D1672,$F$2:F1672,F1672)-1=1),X1672,
IF(AND(F1672="Peretoe teenus",H1672&lt;[2]an!$M$37,S1672="kahepoolne vajaduspõhine",U1672="",RANK(D1672,$D1672:$D1672)+COUNTIFS($D$2:D1672,D1672,$F$2:F1672,F1672)-1&gt;1),"",
IF(AND(F1672="Peretoe teenus",H1672&lt;[2]an!$M$37,S1672="kahepoolne vajaduspõhine",U1672&lt;[2]an!$M$37,RANK(D1672,$D1672:$D1672)+COUNTIFS($D$2:D1672,D1672,$F$2:F1672,F1672)-1=1),X1672,
IF(AND(F1672="Peretoe teenus",H1672&lt;[2]an!$M$37,S1672="kahepoolne vajaduspõhine",U1672&lt;[2]an!$M$37,RANK(D1672,$D1672:$D1672)+COUNTIFS($D$2:D1672,D1672,$F$2:F1672,F1672)-1&gt;1),"",
IF(AND(F1672="Peretoe teenus",H1672&lt;[2]an!$M$37,S1672="kahepoolne vajaduspõhine",U1672&gt;=[2]an!$M$37,U1672&lt;=[2]an!$M$38,RANK(D1672,$D1672:$D1672)+COUNTIFS($D$2:D1672,D1672,$F$2:F1672,F1672)-1=1),
((EOMONTH(U1672,0)-U1672+1)*X1672)/DAY(EOMONTH(U1672,0))+(DAY(U1672)-1)*100/DAY(EOMONTH(U1672,0)),
IF(AND(F1672="Peretoe teenus",H1672&lt;[2]an!$M$37,S1672="kahepoolne vajaduspõhine",U1672&gt;=[2]an!$M$37,U1672&lt;=[2]an!$M$38,RANK(D1672,$D1672:$D1672)+COUNTIFS($D$2:D1672,D1672,$F$2:F1672,F1672)-1&gt;1),"",
IF(AND(F1672="Peretoe teenus",H1672&lt;[2]an!$M$37,S1672="kahepoolne vajaduspõhine",U1672&gt;[2]an!$M$38,RANK(D1672,$D1672:$D1672)+COUNTIFS($D$2:D1672,D1672,$F$2:F1672,F1672)-1=1),X1672,
IF(AND(F1672="Peretoe teenus",H1672&lt;[2]an!$M$37,S1672="kahepoolne vajaduspõhine",U1672&gt;[2]an!$M$38,RANK(D1672,$D1672:$D1672)+COUNTIFS($D$2:D1672,D1672,$F$2:F1672,F1672)-1&gt;1),"",X1672*W1672)))))))))))))),"")</f>
        <v/>
      </c>
      <c r="Z1672" s="18" t="str">
        <f t="shared" si="79"/>
        <v/>
      </c>
      <c r="AA1672" s="19" t="str">
        <f>IFERROR(VLOOKUP(E1672,[2]an!$A$3:$B$81,2,FALSE),"")</f>
        <v/>
      </c>
      <c r="AB1672" s="19" t="str">
        <f>IFERROR(VLOOKUP(AA1672,[2]an!$C$2:$D$16,2,FALSE),"")</f>
        <v/>
      </c>
      <c r="AC1672" s="20"/>
      <c r="AD1672" s="21" t="str">
        <f>IF(A1672=[2]an!$F$36,VLOOKUP([2]an!$F$36,[2]an!$F$36:$H$36,3,FALSE),IF(A1672=[2]an!$F$35,VLOOKUP([2]an!$F$35,[2]an!$F$35:$H$35,3,FALSE),IF(A1672=[2]an!$F$33,VLOOKUP([2]an!$F$33,[2]an!$F$33:$H$33,3,FALSE),IF(A1672=[2]an!$F$31,VLOOKUP([2]an!$F$31,[2]an!$F$31:$H$31,3,FALSE),""))))</f>
        <v/>
      </c>
    </row>
    <row r="1673" spans="6:30" x14ac:dyDescent="0.2">
      <c r="F1673" s="10"/>
      <c r="G1673" s="8" t="str">
        <f t="shared" si="80"/>
        <v/>
      </c>
      <c r="H1673" s="13"/>
      <c r="K1673" s="13"/>
      <c r="L1673" s="10"/>
      <c r="M1673" s="10"/>
      <c r="S1673" s="8" t="str">
        <f>IFERROR(VLOOKUP(D1673,[1]peretoe_teenus!$A$2:$L$2000,5,FALSE),"")</f>
        <v/>
      </c>
      <c r="U1673" s="13"/>
      <c r="V1673" s="15" t="str" cm="1">
        <f t="array" ref="V1673">IFERROR(IF(AND(F1673="Tugigrupp",RANK(K1673,$K1673:$K1673)+COUNTIFS($K$2:K1673,K1673,$L$2:L1673,L1673,$M$2:M1673,M1673,$I$2:I1673,I1673,$G$2:G1673,G1673,$F$2:F1673,F1673)-1=1),SUMPRODUCT(($F$2:$F$4154=F1673)*($G$2:$G$4154=G1673)*($K$2:$K$4154=K1673)*($I$2:$I$4154=I1673)*($L$2:$L$4154=L1673)*($M$2:$M$4154=M1673)),""),"")</f>
        <v/>
      </c>
      <c r="W1673" s="15" t="str">
        <f t="shared" si="78"/>
        <v/>
      </c>
      <c r="X1673" s="16" t="str">
        <f>IF(AND(A1673=[2]an!$G$38,F1673=[2]an!$E$40),[2]an!$G$40,IF(AND(A1673=[2]an!$G$38,F1673=[2]an!$E$41),[2]an!$G$41,IF(AND(A1673=[2]an!$G$38,F1673=[2]an!$E$39,H1673&gt;=[2]an!$M$37),[2]an!$G$39,
IF(AND(A1673=[2]an!$G$38,F1673=[2]an!$E$39,H1673&lt;[2]an!$M$37,S1673="kahepoolne vajaduspõhine",U1673=""),[2]an!$M$40,
IF(AND(A1673=[2]an!$G$38,F1673=[2]an!$E$39,H1673&lt;[2]an!$M$37,S1673="kahepoolne vajaduspõhine",U1673&lt;&gt;""),[2]an!$G$39,
IF(AND(A1673=[2]an!$G$38,F1673=[2]an!$E$39,H1673&lt;[2]an!$M$37,S1673&lt;&gt;"kahepoolne vajaduspõhine"),[2]an!$G$39,
IF(AND(A1673=[2]an!$G$38,F1673=[2]an!$E$42),[2]an!$G$42,
IF(AND(A1673=[2]an!$H$38,F1673=[2]an!$E$40),[2]an!$H$40,IF(AND(A1673=[2]an!$H$38,F1673=[2]an!$E$41),[2]an!$H$41,IF(AND(A1673=[2]an!$H$38,F1673=[2]an!$E$39,H1673&gt;=[2]an!$M$37),[2]an!$H$39,
IF(AND(A1673=[2]an!$H$38,F1673=[2]an!$E$39,H1673&lt;[2]an!$M$37,S1673="kahepoolne vajaduspõhine",U1673=""),[2]an!$M$40,
IF(AND(A1673=[2]an!$H$38,F1673=[2]an!$E$39,H1673&lt;[2]an!$M$37,S1673="kahepoolne vajaduspõhine",U1673&lt;&gt;""),[2]an!$H$39,
IF(AND(A1673=[2]an!$H$38,F1673=[2]an!$E$39,H1673&lt;[2]an!$M$37,S1673&lt;&gt;"kahepoolne vajaduspõhine"),[2]an!$H$39,
IF(AND(A1673=[2]an!$H$38,F1673=[2]an!$E$42),[2]an!$H$42,
IF(AND(A1673=[2]an!$I$38,F1673=[2]an!$E$40),[2]an!$I$40,IF(AND(A1673=[2]an!$I$38,F1673=[2]an!$E$41),[2]an!$I$41,IF(AND(A1673=[2]an!$I$38,F1673=[2]an!$E$39,H1673&gt;=[2]an!$M$37),[2]an!$I$39,
IF(AND(A1673=[2]an!$I$38,F1673=[2]an!$E$39,H1673&lt;[2]an!$M$37,S1673="kahepoolne vajaduspõhine",U1673=""),[2]an!$M$40,
IF(AND(A1673=[2]an!$I$38,F1673=[2]an!$E$39,H1673&lt;[2]an!$M$37,S1673="kahepoolne vajaduspõhine",U1673&lt;&gt;""),[2]an!$I$39,
IF(AND(A1673=[2]an!$I$38,F1673=[2]an!$E$39,H1673&lt;[2]an!$M$37,S1673&lt;&gt;"kahepoolne vajaduspõhine"),[2]an!$I$39,
IF(AND(A1673=[2]an!$I$38,F1673=[2]an!$E$42),[2]an!$I$42,
IF(AND(A1673=[2]an!$J$38,F1673=[2]an!$E$40),[2]an!$J$40,IF(AND(A1673=[2]an!$J$38,F1673=[2]an!$E$41),[2]an!$J$41,IF(AND(A1673=[2]an!$J$38,F1673=[2]an!$E$39,H1673&gt;=[2]an!$M$37),[2]an!$J$39,
IF(AND(A1673=[2]an!$J$38,F1673=[2]an!$E$39,H1673&lt;[2]an!$M$37,S1673="kahepoolne vajaduspõhine",U1673=""),[2]an!$M$40,
IF(AND(A1673=[2]an!$J$38,F1673=[2]an!$E$39,H1673&lt;[2]an!$M$37,S1673="kahepoolne vajaduspõhine",U1673&lt;&gt;""),[2]an!$J$39,
IF(AND(A1673=[2]an!$J$38,F1673=[2]an!$E$39,H1673&lt;[2]an!$M$37,S1673&lt;&gt;"kahepoolne vajaduspõhine"),[2]an!$J$39,
IF(AND(A1673=[2]an!$J$38,F1673=[2]an!$E$42),[2]an!$J$42,""))))))))))))))))))))))))))))</f>
        <v/>
      </c>
      <c r="Y1673" s="17" t="str">
        <f>IFERROR(IF(F1673="Tugigrupp",0,
IF(AND(F1673="Peretoe teenus",H1673&gt;=[2]an!$M$37,RANK(D1673,$D1673:$D1673)+COUNTIFS($D$2:D1673,D1673,$F$2:F1673,F1673)-1&gt;1),"",
IF(AND(F1673="Peretoe teenus",H1673&gt;=[2]an!$M$37,RANK(D1673,$D1673:$D1673)+COUNTIFS($D$2:D1673,D1673,$F$2:F1673,F1673)-1=1,MONTH(H1673)=MONTH(K1673)=TRUE,YEAR(H1673)=YEAR(K1673)=TRUE),((EOMONTH(H1673,0)-H1673+1)*X1673)/DAY(EOMONTH(H1673,0)),
IF(AND(F1673="Peretoe teenus",H1673&gt;=[2]an!$M$37,RANK(D1673,$D1673:$D1673)+COUNTIFS($D$2:D1673,D1673,$F$2:F1673,F1673)-1=1),X1673,
IF(AND(F1673="Peretoe teenus",H1673&lt;[2]an!$M$37,S1673&lt;&gt;"kahepoolne vajaduspõhine",RANK(D1673,$D1673:$D1673)+COUNTIFS($D$2:D1673,D1673,$F$2:F1673,F1673)-1=1),X1673,
IF(AND(F1673="Peretoe teenus",H1673&lt;[2]an!$M$37,S1673&lt;&gt;"kahepoolne vajaduspõhine",RANK(D1673,$D1673:$D1673)+COUNTIFS($D$2:D1673,D1673,$F$2:F1673,F1673)-1&gt;1),"",
IF(AND(F1673="Peretoe teenus",H1673&lt;[2]an!$M$37,S1673="kahepoolne vajaduspõhine",U1673="",RANK(D1673,$D1673:$D1673)+COUNTIFS($D$2:D1673,D1673,$F$2:F1673,F1673)-1=1),X1673,
IF(AND(F1673="Peretoe teenus",H1673&lt;[2]an!$M$37,S1673="kahepoolne vajaduspõhine",U1673="",RANK(D1673,$D1673:$D1673)+COUNTIFS($D$2:D1673,D1673,$F$2:F1673,F1673)-1&gt;1),"",
IF(AND(F1673="Peretoe teenus",H1673&lt;[2]an!$M$37,S1673="kahepoolne vajaduspõhine",U1673&lt;[2]an!$M$37,RANK(D1673,$D1673:$D1673)+COUNTIFS($D$2:D1673,D1673,$F$2:F1673,F1673)-1=1),X1673,
IF(AND(F1673="Peretoe teenus",H1673&lt;[2]an!$M$37,S1673="kahepoolne vajaduspõhine",U1673&lt;[2]an!$M$37,RANK(D1673,$D1673:$D1673)+COUNTIFS($D$2:D1673,D1673,$F$2:F1673,F1673)-1&gt;1),"",
IF(AND(F1673="Peretoe teenus",H1673&lt;[2]an!$M$37,S1673="kahepoolne vajaduspõhine",U1673&gt;=[2]an!$M$37,U1673&lt;=[2]an!$M$38,RANK(D1673,$D1673:$D1673)+COUNTIFS($D$2:D1673,D1673,$F$2:F1673,F1673)-1=1),
((EOMONTH(U1673,0)-U1673+1)*X1673)/DAY(EOMONTH(U1673,0))+(DAY(U1673)-1)*100/DAY(EOMONTH(U1673,0)),
IF(AND(F1673="Peretoe teenus",H1673&lt;[2]an!$M$37,S1673="kahepoolne vajaduspõhine",U1673&gt;=[2]an!$M$37,U1673&lt;=[2]an!$M$38,RANK(D1673,$D1673:$D1673)+COUNTIFS($D$2:D1673,D1673,$F$2:F1673,F1673)-1&gt;1),"",
IF(AND(F1673="Peretoe teenus",H1673&lt;[2]an!$M$37,S1673="kahepoolne vajaduspõhine",U1673&gt;[2]an!$M$38,RANK(D1673,$D1673:$D1673)+COUNTIFS($D$2:D1673,D1673,$F$2:F1673,F1673)-1=1),X1673,
IF(AND(F1673="Peretoe teenus",H1673&lt;[2]an!$M$37,S1673="kahepoolne vajaduspõhine",U1673&gt;[2]an!$M$38,RANK(D1673,$D1673:$D1673)+COUNTIFS($D$2:D1673,D1673,$F$2:F1673,F1673)-1&gt;1),"",X1673*W1673)))))))))))))),"")</f>
        <v/>
      </c>
      <c r="Z1673" s="18" t="str">
        <f t="shared" si="79"/>
        <v/>
      </c>
      <c r="AA1673" s="19" t="str">
        <f>IFERROR(VLOOKUP(E1673,[2]an!$A$3:$B$81,2,FALSE),"")</f>
        <v/>
      </c>
      <c r="AB1673" s="19" t="str">
        <f>IFERROR(VLOOKUP(AA1673,[2]an!$C$2:$D$16,2,FALSE),"")</f>
        <v/>
      </c>
      <c r="AC1673" s="20"/>
      <c r="AD1673" s="21" t="str">
        <f>IF(A1673=[2]an!$F$36,VLOOKUP([2]an!$F$36,[2]an!$F$36:$H$36,3,FALSE),IF(A1673=[2]an!$F$35,VLOOKUP([2]an!$F$35,[2]an!$F$35:$H$35,3,FALSE),IF(A1673=[2]an!$F$33,VLOOKUP([2]an!$F$33,[2]an!$F$33:$H$33,3,FALSE),IF(A1673=[2]an!$F$31,VLOOKUP([2]an!$F$31,[2]an!$F$31:$H$31,3,FALSE),""))))</f>
        <v/>
      </c>
    </row>
    <row r="1674" spans="6:30" x14ac:dyDescent="0.2">
      <c r="F1674" s="10"/>
      <c r="G1674" s="8" t="str">
        <f t="shared" si="80"/>
        <v/>
      </c>
      <c r="H1674" s="13"/>
      <c r="K1674" s="13"/>
      <c r="L1674" s="10"/>
      <c r="M1674" s="10"/>
      <c r="S1674" s="8" t="str">
        <f>IFERROR(VLOOKUP(D1674,[1]peretoe_teenus!$A$2:$L$2000,5,FALSE),"")</f>
        <v/>
      </c>
      <c r="U1674" s="13"/>
      <c r="V1674" s="15" t="str" cm="1">
        <f t="array" ref="V1674">IFERROR(IF(AND(F1674="Tugigrupp",RANK(K1674,$K1674:$K1674)+COUNTIFS($K$2:K1674,K1674,$L$2:L1674,L1674,$M$2:M1674,M1674,$I$2:I1674,I1674,$G$2:G1674,G1674,$F$2:F1674,F1674)-1=1),SUMPRODUCT(($F$2:$F$4154=F1674)*($G$2:$G$4154=G1674)*($K$2:$K$4154=K1674)*($I$2:$I$4154=I1674)*($L$2:$L$4154=L1674)*($M$2:$M$4154=M1674)),""),"")</f>
        <v/>
      </c>
      <c r="W1674" s="15" t="str">
        <f t="shared" si="78"/>
        <v/>
      </c>
      <c r="X1674" s="16" t="str">
        <f>IF(AND(A1674=[2]an!$G$38,F1674=[2]an!$E$40),[2]an!$G$40,IF(AND(A1674=[2]an!$G$38,F1674=[2]an!$E$41),[2]an!$G$41,IF(AND(A1674=[2]an!$G$38,F1674=[2]an!$E$39,H1674&gt;=[2]an!$M$37),[2]an!$G$39,
IF(AND(A1674=[2]an!$G$38,F1674=[2]an!$E$39,H1674&lt;[2]an!$M$37,S1674="kahepoolne vajaduspõhine",U1674=""),[2]an!$M$40,
IF(AND(A1674=[2]an!$G$38,F1674=[2]an!$E$39,H1674&lt;[2]an!$M$37,S1674="kahepoolne vajaduspõhine",U1674&lt;&gt;""),[2]an!$G$39,
IF(AND(A1674=[2]an!$G$38,F1674=[2]an!$E$39,H1674&lt;[2]an!$M$37,S1674&lt;&gt;"kahepoolne vajaduspõhine"),[2]an!$G$39,
IF(AND(A1674=[2]an!$G$38,F1674=[2]an!$E$42),[2]an!$G$42,
IF(AND(A1674=[2]an!$H$38,F1674=[2]an!$E$40),[2]an!$H$40,IF(AND(A1674=[2]an!$H$38,F1674=[2]an!$E$41),[2]an!$H$41,IF(AND(A1674=[2]an!$H$38,F1674=[2]an!$E$39,H1674&gt;=[2]an!$M$37),[2]an!$H$39,
IF(AND(A1674=[2]an!$H$38,F1674=[2]an!$E$39,H1674&lt;[2]an!$M$37,S1674="kahepoolne vajaduspõhine",U1674=""),[2]an!$M$40,
IF(AND(A1674=[2]an!$H$38,F1674=[2]an!$E$39,H1674&lt;[2]an!$M$37,S1674="kahepoolne vajaduspõhine",U1674&lt;&gt;""),[2]an!$H$39,
IF(AND(A1674=[2]an!$H$38,F1674=[2]an!$E$39,H1674&lt;[2]an!$M$37,S1674&lt;&gt;"kahepoolne vajaduspõhine"),[2]an!$H$39,
IF(AND(A1674=[2]an!$H$38,F1674=[2]an!$E$42),[2]an!$H$42,
IF(AND(A1674=[2]an!$I$38,F1674=[2]an!$E$40),[2]an!$I$40,IF(AND(A1674=[2]an!$I$38,F1674=[2]an!$E$41),[2]an!$I$41,IF(AND(A1674=[2]an!$I$38,F1674=[2]an!$E$39,H1674&gt;=[2]an!$M$37),[2]an!$I$39,
IF(AND(A1674=[2]an!$I$38,F1674=[2]an!$E$39,H1674&lt;[2]an!$M$37,S1674="kahepoolne vajaduspõhine",U1674=""),[2]an!$M$40,
IF(AND(A1674=[2]an!$I$38,F1674=[2]an!$E$39,H1674&lt;[2]an!$M$37,S1674="kahepoolne vajaduspõhine",U1674&lt;&gt;""),[2]an!$I$39,
IF(AND(A1674=[2]an!$I$38,F1674=[2]an!$E$39,H1674&lt;[2]an!$M$37,S1674&lt;&gt;"kahepoolne vajaduspõhine"),[2]an!$I$39,
IF(AND(A1674=[2]an!$I$38,F1674=[2]an!$E$42),[2]an!$I$42,
IF(AND(A1674=[2]an!$J$38,F1674=[2]an!$E$40),[2]an!$J$40,IF(AND(A1674=[2]an!$J$38,F1674=[2]an!$E$41),[2]an!$J$41,IF(AND(A1674=[2]an!$J$38,F1674=[2]an!$E$39,H1674&gt;=[2]an!$M$37),[2]an!$J$39,
IF(AND(A1674=[2]an!$J$38,F1674=[2]an!$E$39,H1674&lt;[2]an!$M$37,S1674="kahepoolne vajaduspõhine",U1674=""),[2]an!$M$40,
IF(AND(A1674=[2]an!$J$38,F1674=[2]an!$E$39,H1674&lt;[2]an!$M$37,S1674="kahepoolne vajaduspõhine",U1674&lt;&gt;""),[2]an!$J$39,
IF(AND(A1674=[2]an!$J$38,F1674=[2]an!$E$39,H1674&lt;[2]an!$M$37,S1674&lt;&gt;"kahepoolne vajaduspõhine"),[2]an!$J$39,
IF(AND(A1674=[2]an!$J$38,F1674=[2]an!$E$42),[2]an!$J$42,""))))))))))))))))))))))))))))</f>
        <v/>
      </c>
      <c r="Y1674" s="17" t="str">
        <f>IFERROR(IF(F1674="Tugigrupp",0,
IF(AND(F1674="Peretoe teenus",H1674&gt;=[2]an!$M$37,RANK(D1674,$D1674:$D1674)+COUNTIFS($D$2:D1674,D1674,$F$2:F1674,F1674)-1&gt;1),"",
IF(AND(F1674="Peretoe teenus",H1674&gt;=[2]an!$M$37,RANK(D1674,$D1674:$D1674)+COUNTIFS($D$2:D1674,D1674,$F$2:F1674,F1674)-1=1,MONTH(H1674)=MONTH(K1674)=TRUE,YEAR(H1674)=YEAR(K1674)=TRUE),((EOMONTH(H1674,0)-H1674+1)*X1674)/DAY(EOMONTH(H1674,0)),
IF(AND(F1674="Peretoe teenus",H1674&gt;=[2]an!$M$37,RANK(D1674,$D1674:$D1674)+COUNTIFS($D$2:D1674,D1674,$F$2:F1674,F1674)-1=1),X1674,
IF(AND(F1674="Peretoe teenus",H1674&lt;[2]an!$M$37,S1674&lt;&gt;"kahepoolne vajaduspõhine",RANK(D1674,$D1674:$D1674)+COUNTIFS($D$2:D1674,D1674,$F$2:F1674,F1674)-1=1),X1674,
IF(AND(F1674="Peretoe teenus",H1674&lt;[2]an!$M$37,S1674&lt;&gt;"kahepoolne vajaduspõhine",RANK(D1674,$D1674:$D1674)+COUNTIFS($D$2:D1674,D1674,$F$2:F1674,F1674)-1&gt;1),"",
IF(AND(F1674="Peretoe teenus",H1674&lt;[2]an!$M$37,S1674="kahepoolne vajaduspõhine",U1674="",RANK(D1674,$D1674:$D1674)+COUNTIFS($D$2:D1674,D1674,$F$2:F1674,F1674)-1=1),X1674,
IF(AND(F1674="Peretoe teenus",H1674&lt;[2]an!$M$37,S1674="kahepoolne vajaduspõhine",U1674="",RANK(D1674,$D1674:$D1674)+COUNTIFS($D$2:D1674,D1674,$F$2:F1674,F1674)-1&gt;1),"",
IF(AND(F1674="Peretoe teenus",H1674&lt;[2]an!$M$37,S1674="kahepoolne vajaduspõhine",U1674&lt;[2]an!$M$37,RANK(D1674,$D1674:$D1674)+COUNTIFS($D$2:D1674,D1674,$F$2:F1674,F1674)-1=1),X1674,
IF(AND(F1674="Peretoe teenus",H1674&lt;[2]an!$M$37,S1674="kahepoolne vajaduspõhine",U1674&lt;[2]an!$M$37,RANK(D1674,$D1674:$D1674)+COUNTIFS($D$2:D1674,D1674,$F$2:F1674,F1674)-1&gt;1),"",
IF(AND(F1674="Peretoe teenus",H1674&lt;[2]an!$M$37,S1674="kahepoolne vajaduspõhine",U1674&gt;=[2]an!$M$37,U1674&lt;=[2]an!$M$38,RANK(D1674,$D1674:$D1674)+COUNTIFS($D$2:D1674,D1674,$F$2:F1674,F1674)-1=1),
((EOMONTH(U1674,0)-U1674+1)*X1674)/DAY(EOMONTH(U1674,0))+(DAY(U1674)-1)*100/DAY(EOMONTH(U1674,0)),
IF(AND(F1674="Peretoe teenus",H1674&lt;[2]an!$M$37,S1674="kahepoolne vajaduspõhine",U1674&gt;=[2]an!$M$37,U1674&lt;=[2]an!$M$38,RANK(D1674,$D1674:$D1674)+COUNTIFS($D$2:D1674,D1674,$F$2:F1674,F1674)-1&gt;1),"",
IF(AND(F1674="Peretoe teenus",H1674&lt;[2]an!$M$37,S1674="kahepoolne vajaduspõhine",U1674&gt;[2]an!$M$38,RANK(D1674,$D1674:$D1674)+COUNTIFS($D$2:D1674,D1674,$F$2:F1674,F1674)-1=1),X1674,
IF(AND(F1674="Peretoe teenus",H1674&lt;[2]an!$M$37,S1674="kahepoolne vajaduspõhine",U1674&gt;[2]an!$M$38,RANK(D1674,$D1674:$D1674)+COUNTIFS($D$2:D1674,D1674,$F$2:F1674,F1674)-1&gt;1),"",X1674*W1674)))))))))))))),"")</f>
        <v/>
      </c>
      <c r="Z1674" s="18" t="str">
        <f t="shared" si="79"/>
        <v/>
      </c>
      <c r="AA1674" s="19" t="str">
        <f>IFERROR(VLOOKUP(E1674,[2]an!$A$3:$B$81,2,FALSE),"")</f>
        <v/>
      </c>
      <c r="AB1674" s="19" t="str">
        <f>IFERROR(VLOOKUP(AA1674,[2]an!$C$2:$D$16,2,FALSE),"")</f>
        <v/>
      </c>
      <c r="AC1674" s="20"/>
      <c r="AD1674" s="21" t="str">
        <f>IF(A1674=[2]an!$F$36,VLOOKUP([2]an!$F$36,[2]an!$F$36:$H$36,3,FALSE),IF(A1674=[2]an!$F$35,VLOOKUP([2]an!$F$35,[2]an!$F$35:$H$35,3,FALSE),IF(A1674=[2]an!$F$33,VLOOKUP([2]an!$F$33,[2]an!$F$33:$H$33,3,FALSE),IF(A1674=[2]an!$F$31,VLOOKUP([2]an!$F$31,[2]an!$F$31:$H$31,3,FALSE),""))))</f>
        <v/>
      </c>
    </row>
    <row r="1675" spans="6:30" x14ac:dyDescent="0.2">
      <c r="F1675" s="10"/>
      <c r="G1675" s="8" t="str">
        <f t="shared" si="80"/>
        <v/>
      </c>
      <c r="H1675" s="13"/>
      <c r="K1675" s="13"/>
      <c r="L1675" s="10"/>
      <c r="M1675" s="10"/>
      <c r="S1675" s="8" t="str">
        <f>IFERROR(VLOOKUP(D1675,[1]peretoe_teenus!$A$2:$L$2000,5,FALSE),"")</f>
        <v/>
      </c>
      <c r="U1675" s="13"/>
      <c r="V1675" s="15" t="str" cm="1">
        <f t="array" ref="V1675">IFERROR(IF(AND(F1675="Tugigrupp",RANK(K1675,$K1675:$K1675)+COUNTIFS($K$2:K1675,K1675,$L$2:L1675,L1675,$M$2:M1675,M1675,$I$2:I1675,I1675,$G$2:G1675,G1675,$F$2:F1675,F1675)-1=1),SUMPRODUCT(($F$2:$F$4154=F1675)*($G$2:$G$4154=G1675)*($K$2:$K$4154=K1675)*($I$2:$I$4154=I1675)*($L$2:$L$4154=L1675)*($M$2:$M$4154=M1675)),""),"")</f>
        <v/>
      </c>
      <c r="W1675" s="15" t="str">
        <f t="shared" si="78"/>
        <v/>
      </c>
      <c r="X1675" s="16" t="str">
        <f>IF(AND(A1675=[2]an!$G$38,F1675=[2]an!$E$40),[2]an!$G$40,IF(AND(A1675=[2]an!$G$38,F1675=[2]an!$E$41),[2]an!$G$41,IF(AND(A1675=[2]an!$G$38,F1675=[2]an!$E$39,H1675&gt;=[2]an!$M$37),[2]an!$G$39,
IF(AND(A1675=[2]an!$G$38,F1675=[2]an!$E$39,H1675&lt;[2]an!$M$37,S1675="kahepoolne vajaduspõhine",U1675=""),[2]an!$M$40,
IF(AND(A1675=[2]an!$G$38,F1675=[2]an!$E$39,H1675&lt;[2]an!$M$37,S1675="kahepoolne vajaduspõhine",U1675&lt;&gt;""),[2]an!$G$39,
IF(AND(A1675=[2]an!$G$38,F1675=[2]an!$E$39,H1675&lt;[2]an!$M$37,S1675&lt;&gt;"kahepoolne vajaduspõhine"),[2]an!$G$39,
IF(AND(A1675=[2]an!$G$38,F1675=[2]an!$E$42),[2]an!$G$42,
IF(AND(A1675=[2]an!$H$38,F1675=[2]an!$E$40),[2]an!$H$40,IF(AND(A1675=[2]an!$H$38,F1675=[2]an!$E$41),[2]an!$H$41,IF(AND(A1675=[2]an!$H$38,F1675=[2]an!$E$39,H1675&gt;=[2]an!$M$37),[2]an!$H$39,
IF(AND(A1675=[2]an!$H$38,F1675=[2]an!$E$39,H1675&lt;[2]an!$M$37,S1675="kahepoolne vajaduspõhine",U1675=""),[2]an!$M$40,
IF(AND(A1675=[2]an!$H$38,F1675=[2]an!$E$39,H1675&lt;[2]an!$M$37,S1675="kahepoolne vajaduspõhine",U1675&lt;&gt;""),[2]an!$H$39,
IF(AND(A1675=[2]an!$H$38,F1675=[2]an!$E$39,H1675&lt;[2]an!$M$37,S1675&lt;&gt;"kahepoolne vajaduspõhine"),[2]an!$H$39,
IF(AND(A1675=[2]an!$H$38,F1675=[2]an!$E$42),[2]an!$H$42,
IF(AND(A1675=[2]an!$I$38,F1675=[2]an!$E$40),[2]an!$I$40,IF(AND(A1675=[2]an!$I$38,F1675=[2]an!$E$41),[2]an!$I$41,IF(AND(A1675=[2]an!$I$38,F1675=[2]an!$E$39,H1675&gt;=[2]an!$M$37),[2]an!$I$39,
IF(AND(A1675=[2]an!$I$38,F1675=[2]an!$E$39,H1675&lt;[2]an!$M$37,S1675="kahepoolne vajaduspõhine",U1675=""),[2]an!$M$40,
IF(AND(A1675=[2]an!$I$38,F1675=[2]an!$E$39,H1675&lt;[2]an!$M$37,S1675="kahepoolne vajaduspõhine",U1675&lt;&gt;""),[2]an!$I$39,
IF(AND(A1675=[2]an!$I$38,F1675=[2]an!$E$39,H1675&lt;[2]an!$M$37,S1675&lt;&gt;"kahepoolne vajaduspõhine"),[2]an!$I$39,
IF(AND(A1675=[2]an!$I$38,F1675=[2]an!$E$42),[2]an!$I$42,
IF(AND(A1675=[2]an!$J$38,F1675=[2]an!$E$40),[2]an!$J$40,IF(AND(A1675=[2]an!$J$38,F1675=[2]an!$E$41),[2]an!$J$41,IF(AND(A1675=[2]an!$J$38,F1675=[2]an!$E$39,H1675&gt;=[2]an!$M$37),[2]an!$J$39,
IF(AND(A1675=[2]an!$J$38,F1675=[2]an!$E$39,H1675&lt;[2]an!$M$37,S1675="kahepoolne vajaduspõhine",U1675=""),[2]an!$M$40,
IF(AND(A1675=[2]an!$J$38,F1675=[2]an!$E$39,H1675&lt;[2]an!$M$37,S1675="kahepoolne vajaduspõhine",U1675&lt;&gt;""),[2]an!$J$39,
IF(AND(A1675=[2]an!$J$38,F1675=[2]an!$E$39,H1675&lt;[2]an!$M$37,S1675&lt;&gt;"kahepoolne vajaduspõhine"),[2]an!$J$39,
IF(AND(A1675=[2]an!$J$38,F1675=[2]an!$E$42),[2]an!$J$42,""))))))))))))))))))))))))))))</f>
        <v/>
      </c>
      <c r="Y1675" s="17" t="str">
        <f>IFERROR(IF(F1675="Tugigrupp",0,
IF(AND(F1675="Peretoe teenus",H1675&gt;=[2]an!$M$37,RANK(D1675,$D1675:$D1675)+COUNTIFS($D$2:D1675,D1675,$F$2:F1675,F1675)-1&gt;1),"",
IF(AND(F1675="Peretoe teenus",H1675&gt;=[2]an!$M$37,RANK(D1675,$D1675:$D1675)+COUNTIFS($D$2:D1675,D1675,$F$2:F1675,F1675)-1=1,MONTH(H1675)=MONTH(K1675)=TRUE,YEAR(H1675)=YEAR(K1675)=TRUE),((EOMONTH(H1675,0)-H1675+1)*X1675)/DAY(EOMONTH(H1675,0)),
IF(AND(F1675="Peretoe teenus",H1675&gt;=[2]an!$M$37,RANK(D1675,$D1675:$D1675)+COUNTIFS($D$2:D1675,D1675,$F$2:F1675,F1675)-1=1),X1675,
IF(AND(F1675="Peretoe teenus",H1675&lt;[2]an!$M$37,S1675&lt;&gt;"kahepoolne vajaduspõhine",RANK(D1675,$D1675:$D1675)+COUNTIFS($D$2:D1675,D1675,$F$2:F1675,F1675)-1=1),X1675,
IF(AND(F1675="Peretoe teenus",H1675&lt;[2]an!$M$37,S1675&lt;&gt;"kahepoolne vajaduspõhine",RANK(D1675,$D1675:$D1675)+COUNTIFS($D$2:D1675,D1675,$F$2:F1675,F1675)-1&gt;1),"",
IF(AND(F1675="Peretoe teenus",H1675&lt;[2]an!$M$37,S1675="kahepoolne vajaduspõhine",U1675="",RANK(D1675,$D1675:$D1675)+COUNTIFS($D$2:D1675,D1675,$F$2:F1675,F1675)-1=1),X1675,
IF(AND(F1675="Peretoe teenus",H1675&lt;[2]an!$M$37,S1675="kahepoolne vajaduspõhine",U1675="",RANK(D1675,$D1675:$D1675)+COUNTIFS($D$2:D1675,D1675,$F$2:F1675,F1675)-1&gt;1),"",
IF(AND(F1675="Peretoe teenus",H1675&lt;[2]an!$M$37,S1675="kahepoolne vajaduspõhine",U1675&lt;[2]an!$M$37,RANK(D1675,$D1675:$D1675)+COUNTIFS($D$2:D1675,D1675,$F$2:F1675,F1675)-1=1),X1675,
IF(AND(F1675="Peretoe teenus",H1675&lt;[2]an!$M$37,S1675="kahepoolne vajaduspõhine",U1675&lt;[2]an!$M$37,RANK(D1675,$D1675:$D1675)+COUNTIFS($D$2:D1675,D1675,$F$2:F1675,F1675)-1&gt;1),"",
IF(AND(F1675="Peretoe teenus",H1675&lt;[2]an!$M$37,S1675="kahepoolne vajaduspõhine",U1675&gt;=[2]an!$M$37,U1675&lt;=[2]an!$M$38,RANK(D1675,$D1675:$D1675)+COUNTIFS($D$2:D1675,D1675,$F$2:F1675,F1675)-1=1),
((EOMONTH(U1675,0)-U1675+1)*X1675)/DAY(EOMONTH(U1675,0))+(DAY(U1675)-1)*100/DAY(EOMONTH(U1675,0)),
IF(AND(F1675="Peretoe teenus",H1675&lt;[2]an!$M$37,S1675="kahepoolne vajaduspõhine",U1675&gt;=[2]an!$M$37,U1675&lt;=[2]an!$M$38,RANK(D1675,$D1675:$D1675)+COUNTIFS($D$2:D1675,D1675,$F$2:F1675,F1675)-1&gt;1),"",
IF(AND(F1675="Peretoe teenus",H1675&lt;[2]an!$M$37,S1675="kahepoolne vajaduspõhine",U1675&gt;[2]an!$M$38,RANK(D1675,$D1675:$D1675)+COUNTIFS($D$2:D1675,D1675,$F$2:F1675,F1675)-1=1),X1675,
IF(AND(F1675="Peretoe teenus",H1675&lt;[2]an!$M$37,S1675="kahepoolne vajaduspõhine",U1675&gt;[2]an!$M$38,RANK(D1675,$D1675:$D1675)+COUNTIFS($D$2:D1675,D1675,$F$2:F1675,F1675)-1&gt;1),"",X1675*W1675)))))))))))))),"")</f>
        <v/>
      </c>
      <c r="Z1675" s="18" t="str">
        <f t="shared" si="79"/>
        <v/>
      </c>
      <c r="AA1675" s="19" t="str">
        <f>IFERROR(VLOOKUP(E1675,[2]an!$A$3:$B$81,2,FALSE),"")</f>
        <v/>
      </c>
      <c r="AB1675" s="19" t="str">
        <f>IFERROR(VLOOKUP(AA1675,[2]an!$C$2:$D$16,2,FALSE),"")</f>
        <v/>
      </c>
      <c r="AC1675" s="20"/>
      <c r="AD1675" s="21" t="str">
        <f>IF(A1675=[2]an!$F$36,VLOOKUP([2]an!$F$36,[2]an!$F$36:$H$36,3,FALSE),IF(A1675=[2]an!$F$35,VLOOKUP([2]an!$F$35,[2]an!$F$35:$H$35,3,FALSE),IF(A1675=[2]an!$F$33,VLOOKUP([2]an!$F$33,[2]an!$F$33:$H$33,3,FALSE),IF(A1675=[2]an!$F$31,VLOOKUP([2]an!$F$31,[2]an!$F$31:$H$31,3,FALSE),""))))</f>
        <v/>
      </c>
    </row>
    <row r="1676" spans="6:30" x14ac:dyDescent="0.2">
      <c r="F1676" s="10"/>
      <c r="G1676" s="8" t="str">
        <f t="shared" si="80"/>
        <v/>
      </c>
      <c r="H1676" s="13"/>
      <c r="K1676" s="13"/>
      <c r="L1676" s="10"/>
      <c r="M1676" s="10"/>
      <c r="S1676" s="8" t="str">
        <f>IFERROR(VLOOKUP(D1676,[1]peretoe_teenus!$A$2:$L$2000,5,FALSE),"")</f>
        <v/>
      </c>
      <c r="U1676" s="13"/>
      <c r="V1676" s="15" t="str" cm="1">
        <f t="array" ref="V1676">IFERROR(IF(AND(F1676="Tugigrupp",RANK(K1676,$K1676:$K1676)+COUNTIFS($K$2:K1676,K1676,$L$2:L1676,L1676,$M$2:M1676,M1676,$I$2:I1676,I1676,$G$2:G1676,G1676,$F$2:F1676,F1676)-1=1),SUMPRODUCT(($F$2:$F$4154=F1676)*($G$2:$G$4154=G1676)*($K$2:$K$4154=K1676)*($I$2:$I$4154=I1676)*($L$2:$L$4154=L1676)*($M$2:$M$4154=M1676)),""),"")</f>
        <v/>
      </c>
      <c r="W1676" s="15" t="str">
        <f t="shared" si="78"/>
        <v/>
      </c>
      <c r="X1676" s="16" t="str">
        <f>IF(AND(A1676=[2]an!$G$38,F1676=[2]an!$E$40),[2]an!$G$40,IF(AND(A1676=[2]an!$G$38,F1676=[2]an!$E$41),[2]an!$G$41,IF(AND(A1676=[2]an!$G$38,F1676=[2]an!$E$39,H1676&gt;=[2]an!$M$37),[2]an!$G$39,
IF(AND(A1676=[2]an!$G$38,F1676=[2]an!$E$39,H1676&lt;[2]an!$M$37,S1676="kahepoolne vajaduspõhine",U1676=""),[2]an!$M$40,
IF(AND(A1676=[2]an!$G$38,F1676=[2]an!$E$39,H1676&lt;[2]an!$M$37,S1676="kahepoolne vajaduspõhine",U1676&lt;&gt;""),[2]an!$G$39,
IF(AND(A1676=[2]an!$G$38,F1676=[2]an!$E$39,H1676&lt;[2]an!$M$37,S1676&lt;&gt;"kahepoolne vajaduspõhine"),[2]an!$G$39,
IF(AND(A1676=[2]an!$G$38,F1676=[2]an!$E$42),[2]an!$G$42,
IF(AND(A1676=[2]an!$H$38,F1676=[2]an!$E$40),[2]an!$H$40,IF(AND(A1676=[2]an!$H$38,F1676=[2]an!$E$41),[2]an!$H$41,IF(AND(A1676=[2]an!$H$38,F1676=[2]an!$E$39,H1676&gt;=[2]an!$M$37),[2]an!$H$39,
IF(AND(A1676=[2]an!$H$38,F1676=[2]an!$E$39,H1676&lt;[2]an!$M$37,S1676="kahepoolne vajaduspõhine",U1676=""),[2]an!$M$40,
IF(AND(A1676=[2]an!$H$38,F1676=[2]an!$E$39,H1676&lt;[2]an!$M$37,S1676="kahepoolne vajaduspõhine",U1676&lt;&gt;""),[2]an!$H$39,
IF(AND(A1676=[2]an!$H$38,F1676=[2]an!$E$39,H1676&lt;[2]an!$M$37,S1676&lt;&gt;"kahepoolne vajaduspõhine"),[2]an!$H$39,
IF(AND(A1676=[2]an!$H$38,F1676=[2]an!$E$42),[2]an!$H$42,
IF(AND(A1676=[2]an!$I$38,F1676=[2]an!$E$40),[2]an!$I$40,IF(AND(A1676=[2]an!$I$38,F1676=[2]an!$E$41),[2]an!$I$41,IF(AND(A1676=[2]an!$I$38,F1676=[2]an!$E$39,H1676&gt;=[2]an!$M$37),[2]an!$I$39,
IF(AND(A1676=[2]an!$I$38,F1676=[2]an!$E$39,H1676&lt;[2]an!$M$37,S1676="kahepoolne vajaduspõhine",U1676=""),[2]an!$M$40,
IF(AND(A1676=[2]an!$I$38,F1676=[2]an!$E$39,H1676&lt;[2]an!$M$37,S1676="kahepoolne vajaduspõhine",U1676&lt;&gt;""),[2]an!$I$39,
IF(AND(A1676=[2]an!$I$38,F1676=[2]an!$E$39,H1676&lt;[2]an!$M$37,S1676&lt;&gt;"kahepoolne vajaduspõhine"),[2]an!$I$39,
IF(AND(A1676=[2]an!$I$38,F1676=[2]an!$E$42),[2]an!$I$42,
IF(AND(A1676=[2]an!$J$38,F1676=[2]an!$E$40),[2]an!$J$40,IF(AND(A1676=[2]an!$J$38,F1676=[2]an!$E$41),[2]an!$J$41,IF(AND(A1676=[2]an!$J$38,F1676=[2]an!$E$39,H1676&gt;=[2]an!$M$37),[2]an!$J$39,
IF(AND(A1676=[2]an!$J$38,F1676=[2]an!$E$39,H1676&lt;[2]an!$M$37,S1676="kahepoolne vajaduspõhine",U1676=""),[2]an!$M$40,
IF(AND(A1676=[2]an!$J$38,F1676=[2]an!$E$39,H1676&lt;[2]an!$M$37,S1676="kahepoolne vajaduspõhine",U1676&lt;&gt;""),[2]an!$J$39,
IF(AND(A1676=[2]an!$J$38,F1676=[2]an!$E$39,H1676&lt;[2]an!$M$37,S1676&lt;&gt;"kahepoolne vajaduspõhine"),[2]an!$J$39,
IF(AND(A1676=[2]an!$J$38,F1676=[2]an!$E$42),[2]an!$J$42,""))))))))))))))))))))))))))))</f>
        <v/>
      </c>
      <c r="Y1676" s="17" t="str">
        <f>IFERROR(IF(F1676="Tugigrupp",0,
IF(AND(F1676="Peretoe teenus",H1676&gt;=[2]an!$M$37,RANK(D1676,$D1676:$D1676)+COUNTIFS($D$2:D1676,D1676,$F$2:F1676,F1676)-1&gt;1),"",
IF(AND(F1676="Peretoe teenus",H1676&gt;=[2]an!$M$37,RANK(D1676,$D1676:$D1676)+COUNTIFS($D$2:D1676,D1676,$F$2:F1676,F1676)-1=1,MONTH(H1676)=MONTH(K1676)=TRUE,YEAR(H1676)=YEAR(K1676)=TRUE),((EOMONTH(H1676,0)-H1676+1)*X1676)/DAY(EOMONTH(H1676,0)),
IF(AND(F1676="Peretoe teenus",H1676&gt;=[2]an!$M$37,RANK(D1676,$D1676:$D1676)+COUNTIFS($D$2:D1676,D1676,$F$2:F1676,F1676)-1=1),X1676,
IF(AND(F1676="Peretoe teenus",H1676&lt;[2]an!$M$37,S1676&lt;&gt;"kahepoolne vajaduspõhine",RANK(D1676,$D1676:$D1676)+COUNTIFS($D$2:D1676,D1676,$F$2:F1676,F1676)-1=1),X1676,
IF(AND(F1676="Peretoe teenus",H1676&lt;[2]an!$M$37,S1676&lt;&gt;"kahepoolne vajaduspõhine",RANK(D1676,$D1676:$D1676)+COUNTIFS($D$2:D1676,D1676,$F$2:F1676,F1676)-1&gt;1),"",
IF(AND(F1676="Peretoe teenus",H1676&lt;[2]an!$M$37,S1676="kahepoolne vajaduspõhine",U1676="",RANK(D1676,$D1676:$D1676)+COUNTIFS($D$2:D1676,D1676,$F$2:F1676,F1676)-1=1),X1676,
IF(AND(F1676="Peretoe teenus",H1676&lt;[2]an!$M$37,S1676="kahepoolne vajaduspõhine",U1676="",RANK(D1676,$D1676:$D1676)+COUNTIFS($D$2:D1676,D1676,$F$2:F1676,F1676)-1&gt;1),"",
IF(AND(F1676="Peretoe teenus",H1676&lt;[2]an!$M$37,S1676="kahepoolne vajaduspõhine",U1676&lt;[2]an!$M$37,RANK(D1676,$D1676:$D1676)+COUNTIFS($D$2:D1676,D1676,$F$2:F1676,F1676)-1=1),X1676,
IF(AND(F1676="Peretoe teenus",H1676&lt;[2]an!$M$37,S1676="kahepoolne vajaduspõhine",U1676&lt;[2]an!$M$37,RANK(D1676,$D1676:$D1676)+COUNTIFS($D$2:D1676,D1676,$F$2:F1676,F1676)-1&gt;1),"",
IF(AND(F1676="Peretoe teenus",H1676&lt;[2]an!$M$37,S1676="kahepoolne vajaduspõhine",U1676&gt;=[2]an!$M$37,U1676&lt;=[2]an!$M$38,RANK(D1676,$D1676:$D1676)+COUNTIFS($D$2:D1676,D1676,$F$2:F1676,F1676)-1=1),
((EOMONTH(U1676,0)-U1676+1)*X1676)/DAY(EOMONTH(U1676,0))+(DAY(U1676)-1)*100/DAY(EOMONTH(U1676,0)),
IF(AND(F1676="Peretoe teenus",H1676&lt;[2]an!$M$37,S1676="kahepoolne vajaduspõhine",U1676&gt;=[2]an!$M$37,U1676&lt;=[2]an!$M$38,RANK(D1676,$D1676:$D1676)+COUNTIFS($D$2:D1676,D1676,$F$2:F1676,F1676)-1&gt;1),"",
IF(AND(F1676="Peretoe teenus",H1676&lt;[2]an!$M$37,S1676="kahepoolne vajaduspõhine",U1676&gt;[2]an!$M$38,RANK(D1676,$D1676:$D1676)+COUNTIFS($D$2:D1676,D1676,$F$2:F1676,F1676)-1=1),X1676,
IF(AND(F1676="Peretoe teenus",H1676&lt;[2]an!$M$37,S1676="kahepoolne vajaduspõhine",U1676&gt;[2]an!$M$38,RANK(D1676,$D1676:$D1676)+COUNTIFS($D$2:D1676,D1676,$F$2:F1676,F1676)-1&gt;1),"",X1676*W1676)))))))))))))),"")</f>
        <v/>
      </c>
      <c r="Z1676" s="18" t="str">
        <f t="shared" si="79"/>
        <v/>
      </c>
      <c r="AA1676" s="19" t="str">
        <f>IFERROR(VLOOKUP(E1676,[2]an!$A$3:$B$81,2,FALSE),"")</f>
        <v/>
      </c>
      <c r="AB1676" s="19" t="str">
        <f>IFERROR(VLOOKUP(AA1676,[2]an!$C$2:$D$16,2,FALSE),"")</f>
        <v/>
      </c>
      <c r="AC1676" s="20"/>
      <c r="AD1676" s="21" t="str">
        <f>IF(A1676=[2]an!$F$36,VLOOKUP([2]an!$F$36,[2]an!$F$36:$H$36,3,FALSE),IF(A1676=[2]an!$F$35,VLOOKUP([2]an!$F$35,[2]an!$F$35:$H$35,3,FALSE),IF(A1676=[2]an!$F$33,VLOOKUP([2]an!$F$33,[2]an!$F$33:$H$33,3,FALSE),IF(A1676=[2]an!$F$31,VLOOKUP([2]an!$F$31,[2]an!$F$31:$H$31,3,FALSE),""))))</f>
        <v/>
      </c>
    </row>
    <row r="1677" spans="6:30" x14ac:dyDescent="0.2">
      <c r="F1677" s="10"/>
      <c r="G1677" s="8" t="str">
        <f t="shared" si="80"/>
        <v/>
      </c>
      <c r="H1677" s="13"/>
      <c r="K1677" s="13"/>
      <c r="L1677" s="10"/>
      <c r="M1677" s="10"/>
      <c r="S1677" s="8" t="str">
        <f>IFERROR(VLOOKUP(D1677,[1]peretoe_teenus!$A$2:$L$2000,5,FALSE),"")</f>
        <v/>
      </c>
      <c r="U1677" s="13"/>
      <c r="V1677" s="15" t="str" cm="1">
        <f t="array" ref="V1677">IFERROR(IF(AND(F1677="Tugigrupp",RANK(K1677,$K1677:$K1677)+COUNTIFS($K$2:K1677,K1677,$L$2:L1677,L1677,$M$2:M1677,M1677,$I$2:I1677,I1677,$G$2:G1677,G1677,$F$2:F1677,F1677)-1=1),SUMPRODUCT(($F$2:$F$4154=F1677)*($G$2:$G$4154=G1677)*($K$2:$K$4154=K1677)*($I$2:$I$4154=I1677)*($L$2:$L$4154=L1677)*($M$2:$M$4154=M1677)),""),"")</f>
        <v/>
      </c>
      <c r="W1677" s="15" t="str">
        <f t="shared" si="78"/>
        <v/>
      </c>
      <c r="X1677" s="16" t="str">
        <f>IF(AND(A1677=[2]an!$G$38,F1677=[2]an!$E$40),[2]an!$G$40,IF(AND(A1677=[2]an!$G$38,F1677=[2]an!$E$41),[2]an!$G$41,IF(AND(A1677=[2]an!$G$38,F1677=[2]an!$E$39,H1677&gt;=[2]an!$M$37),[2]an!$G$39,
IF(AND(A1677=[2]an!$G$38,F1677=[2]an!$E$39,H1677&lt;[2]an!$M$37,S1677="kahepoolne vajaduspõhine",U1677=""),[2]an!$M$40,
IF(AND(A1677=[2]an!$G$38,F1677=[2]an!$E$39,H1677&lt;[2]an!$M$37,S1677="kahepoolne vajaduspõhine",U1677&lt;&gt;""),[2]an!$G$39,
IF(AND(A1677=[2]an!$G$38,F1677=[2]an!$E$39,H1677&lt;[2]an!$M$37,S1677&lt;&gt;"kahepoolne vajaduspõhine"),[2]an!$G$39,
IF(AND(A1677=[2]an!$G$38,F1677=[2]an!$E$42),[2]an!$G$42,
IF(AND(A1677=[2]an!$H$38,F1677=[2]an!$E$40),[2]an!$H$40,IF(AND(A1677=[2]an!$H$38,F1677=[2]an!$E$41),[2]an!$H$41,IF(AND(A1677=[2]an!$H$38,F1677=[2]an!$E$39,H1677&gt;=[2]an!$M$37),[2]an!$H$39,
IF(AND(A1677=[2]an!$H$38,F1677=[2]an!$E$39,H1677&lt;[2]an!$M$37,S1677="kahepoolne vajaduspõhine",U1677=""),[2]an!$M$40,
IF(AND(A1677=[2]an!$H$38,F1677=[2]an!$E$39,H1677&lt;[2]an!$M$37,S1677="kahepoolne vajaduspõhine",U1677&lt;&gt;""),[2]an!$H$39,
IF(AND(A1677=[2]an!$H$38,F1677=[2]an!$E$39,H1677&lt;[2]an!$M$37,S1677&lt;&gt;"kahepoolne vajaduspõhine"),[2]an!$H$39,
IF(AND(A1677=[2]an!$H$38,F1677=[2]an!$E$42),[2]an!$H$42,
IF(AND(A1677=[2]an!$I$38,F1677=[2]an!$E$40),[2]an!$I$40,IF(AND(A1677=[2]an!$I$38,F1677=[2]an!$E$41),[2]an!$I$41,IF(AND(A1677=[2]an!$I$38,F1677=[2]an!$E$39,H1677&gt;=[2]an!$M$37),[2]an!$I$39,
IF(AND(A1677=[2]an!$I$38,F1677=[2]an!$E$39,H1677&lt;[2]an!$M$37,S1677="kahepoolne vajaduspõhine",U1677=""),[2]an!$M$40,
IF(AND(A1677=[2]an!$I$38,F1677=[2]an!$E$39,H1677&lt;[2]an!$M$37,S1677="kahepoolne vajaduspõhine",U1677&lt;&gt;""),[2]an!$I$39,
IF(AND(A1677=[2]an!$I$38,F1677=[2]an!$E$39,H1677&lt;[2]an!$M$37,S1677&lt;&gt;"kahepoolne vajaduspõhine"),[2]an!$I$39,
IF(AND(A1677=[2]an!$I$38,F1677=[2]an!$E$42),[2]an!$I$42,
IF(AND(A1677=[2]an!$J$38,F1677=[2]an!$E$40),[2]an!$J$40,IF(AND(A1677=[2]an!$J$38,F1677=[2]an!$E$41),[2]an!$J$41,IF(AND(A1677=[2]an!$J$38,F1677=[2]an!$E$39,H1677&gt;=[2]an!$M$37),[2]an!$J$39,
IF(AND(A1677=[2]an!$J$38,F1677=[2]an!$E$39,H1677&lt;[2]an!$M$37,S1677="kahepoolne vajaduspõhine",U1677=""),[2]an!$M$40,
IF(AND(A1677=[2]an!$J$38,F1677=[2]an!$E$39,H1677&lt;[2]an!$M$37,S1677="kahepoolne vajaduspõhine",U1677&lt;&gt;""),[2]an!$J$39,
IF(AND(A1677=[2]an!$J$38,F1677=[2]an!$E$39,H1677&lt;[2]an!$M$37,S1677&lt;&gt;"kahepoolne vajaduspõhine"),[2]an!$J$39,
IF(AND(A1677=[2]an!$J$38,F1677=[2]an!$E$42),[2]an!$J$42,""))))))))))))))))))))))))))))</f>
        <v/>
      </c>
      <c r="Y1677" s="17" t="str">
        <f>IFERROR(IF(F1677="Tugigrupp",0,
IF(AND(F1677="Peretoe teenus",H1677&gt;=[2]an!$M$37,RANK(D1677,$D1677:$D1677)+COUNTIFS($D$2:D1677,D1677,$F$2:F1677,F1677)-1&gt;1),"",
IF(AND(F1677="Peretoe teenus",H1677&gt;=[2]an!$M$37,RANK(D1677,$D1677:$D1677)+COUNTIFS($D$2:D1677,D1677,$F$2:F1677,F1677)-1=1,MONTH(H1677)=MONTH(K1677)=TRUE,YEAR(H1677)=YEAR(K1677)=TRUE),((EOMONTH(H1677,0)-H1677+1)*X1677)/DAY(EOMONTH(H1677,0)),
IF(AND(F1677="Peretoe teenus",H1677&gt;=[2]an!$M$37,RANK(D1677,$D1677:$D1677)+COUNTIFS($D$2:D1677,D1677,$F$2:F1677,F1677)-1=1),X1677,
IF(AND(F1677="Peretoe teenus",H1677&lt;[2]an!$M$37,S1677&lt;&gt;"kahepoolne vajaduspõhine",RANK(D1677,$D1677:$D1677)+COUNTIFS($D$2:D1677,D1677,$F$2:F1677,F1677)-1=1),X1677,
IF(AND(F1677="Peretoe teenus",H1677&lt;[2]an!$M$37,S1677&lt;&gt;"kahepoolne vajaduspõhine",RANK(D1677,$D1677:$D1677)+COUNTIFS($D$2:D1677,D1677,$F$2:F1677,F1677)-1&gt;1),"",
IF(AND(F1677="Peretoe teenus",H1677&lt;[2]an!$M$37,S1677="kahepoolne vajaduspõhine",U1677="",RANK(D1677,$D1677:$D1677)+COUNTIFS($D$2:D1677,D1677,$F$2:F1677,F1677)-1=1),X1677,
IF(AND(F1677="Peretoe teenus",H1677&lt;[2]an!$M$37,S1677="kahepoolne vajaduspõhine",U1677="",RANK(D1677,$D1677:$D1677)+COUNTIFS($D$2:D1677,D1677,$F$2:F1677,F1677)-1&gt;1),"",
IF(AND(F1677="Peretoe teenus",H1677&lt;[2]an!$M$37,S1677="kahepoolne vajaduspõhine",U1677&lt;[2]an!$M$37,RANK(D1677,$D1677:$D1677)+COUNTIFS($D$2:D1677,D1677,$F$2:F1677,F1677)-1=1),X1677,
IF(AND(F1677="Peretoe teenus",H1677&lt;[2]an!$M$37,S1677="kahepoolne vajaduspõhine",U1677&lt;[2]an!$M$37,RANK(D1677,$D1677:$D1677)+COUNTIFS($D$2:D1677,D1677,$F$2:F1677,F1677)-1&gt;1),"",
IF(AND(F1677="Peretoe teenus",H1677&lt;[2]an!$M$37,S1677="kahepoolne vajaduspõhine",U1677&gt;=[2]an!$M$37,U1677&lt;=[2]an!$M$38,RANK(D1677,$D1677:$D1677)+COUNTIFS($D$2:D1677,D1677,$F$2:F1677,F1677)-1=1),
((EOMONTH(U1677,0)-U1677+1)*X1677)/DAY(EOMONTH(U1677,0))+(DAY(U1677)-1)*100/DAY(EOMONTH(U1677,0)),
IF(AND(F1677="Peretoe teenus",H1677&lt;[2]an!$M$37,S1677="kahepoolne vajaduspõhine",U1677&gt;=[2]an!$M$37,U1677&lt;=[2]an!$M$38,RANK(D1677,$D1677:$D1677)+COUNTIFS($D$2:D1677,D1677,$F$2:F1677,F1677)-1&gt;1),"",
IF(AND(F1677="Peretoe teenus",H1677&lt;[2]an!$M$37,S1677="kahepoolne vajaduspõhine",U1677&gt;[2]an!$M$38,RANK(D1677,$D1677:$D1677)+COUNTIFS($D$2:D1677,D1677,$F$2:F1677,F1677)-1=1),X1677,
IF(AND(F1677="Peretoe teenus",H1677&lt;[2]an!$M$37,S1677="kahepoolne vajaduspõhine",U1677&gt;[2]an!$M$38,RANK(D1677,$D1677:$D1677)+COUNTIFS($D$2:D1677,D1677,$F$2:F1677,F1677)-1&gt;1),"",X1677*W1677)))))))))))))),"")</f>
        <v/>
      </c>
      <c r="Z1677" s="18" t="str">
        <f t="shared" si="79"/>
        <v/>
      </c>
      <c r="AA1677" s="19" t="str">
        <f>IFERROR(VLOOKUP(E1677,[2]an!$A$3:$B$81,2,FALSE),"")</f>
        <v/>
      </c>
      <c r="AB1677" s="19" t="str">
        <f>IFERROR(VLOOKUP(AA1677,[2]an!$C$2:$D$16,2,FALSE),"")</f>
        <v/>
      </c>
      <c r="AC1677" s="20"/>
      <c r="AD1677" s="21" t="str">
        <f>IF(A1677=[2]an!$F$36,VLOOKUP([2]an!$F$36,[2]an!$F$36:$H$36,3,FALSE),IF(A1677=[2]an!$F$35,VLOOKUP([2]an!$F$35,[2]an!$F$35:$H$35,3,FALSE),IF(A1677=[2]an!$F$33,VLOOKUP([2]an!$F$33,[2]an!$F$33:$H$33,3,FALSE),IF(A1677=[2]an!$F$31,VLOOKUP([2]an!$F$31,[2]an!$F$31:$H$31,3,FALSE),""))))</f>
        <v/>
      </c>
    </row>
    <row r="1678" spans="6:30" x14ac:dyDescent="0.2">
      <c r="F1678" s="10"/>
      <c r="G1678" s="8" t="str">
        <f t="shared" si="80"/>
        <v/>
      </c>
      <c r="H1678" s="13"/>
      <c r="K1678" s="13"/>
      <c r="L1678" s="10"/>
      <c r="M1678" s="10"/>
      <c r="S1678" s="8" t="str">
        <f>IFERROR(VLOOKUP(D1678,[1]peretoe_teenus!$A$2:$L$2000,5,FALSE),"")</f>
        <v/>
      </c>
      <c r="U1678" s="13"/>
      <c r="V1678" s="15" t="str" cm="1">
        <f t="array" ref="V1678">IFERROR(IF(AND(F1678="Tugigrupp",RANK(K1678,$K1678:$K1678)+COUNTIFS($K$2:K1678,K1678,$L$2:L1678,L1678,$M$2:M1678,M1678,$I$2:I1678,I1678,$G$2:G1678,G1678,$F$2:F1678,F1678)-1=1),SUMPRODUCT(($F$2:$F$4154=F1678)*($G$2:$G$4154=G1678)*($K$2:$K$4154=K1678)*($I$2:$I$4154=I1678)*($L$2:$L$4154=L1678)*($M$2:$M$4154=M1678)),""),"")</f>
        <v/>
      </c>
      <c r="W1678" s="15" t="str">
        <f t="shared" si="78"/>
        <v/>
      </c>
      <c r="X1678" s="16" t="str">
        <f>IF(AND(A1678=[2]an!$G$38,F1678=[2]an!$E$40),[2]an!$G$40,IF(AND(A1678=[2]an!$G$38,F1678=[2]an!$E$41),[2]an!$G$41,IF(AND(A1678=[2]an!$G$38,F1678=[2]an!$E$39,H1678&gt;=[2]an!$M$37),[2]an!$G$39,
IF(AND(A1678=[2]an!$G$38,F1678=[2]an!$E$39,H1678&lt;[2]an!$M$37,S1678="kahepoolne vajaduspõhine",U1678=""),[2]an!$M$40,
IF(AND(A1678=[2]an!$G$38,F1678=[2]an!$E$39,H1678&lt;[2]an!$M$37,S1678="kahepoolne vajaduspõhine",U1678&lt;&gt;""),[2]an!$G$39,
IF(AND(A1678=[2]an!$G$38,F1678=[2]an!$E$39,H1678&lt;[2]an!$M$37,S1678&lt;&gt;"kahepoolne vajaduspõhine"),[2]an!$G$39,
IF(AND(A1678=[2]an!$G$38,F1678=[2]an!$E$42),[2]an!$G$42,
IF(AND(A1678=[2]an!$H$38,F1678=[2]an!$E$40),[2]an!$H$40,IF(AND(A1678=[2]an!$H$38,F1678=[2]an!$E$41),[2]an!$H$41,IF(AND(A1678=[2]an!$H$38,F1678=[2]an!$E$39,H1678&gt;=[2]an!$M$37),[2]an!$H$39,
IF(AND(A1678=[2]an!$H$38,F1678=[2]an!$E$39,H1678&lt;[2]an!$M$37,S1678="kahepoolne vajaduspõhine",U1678=""),[2]an!$M$40,
IF(AND(A1678=[2]an!$H$38,F1678=[2]an!$E$39,H1678&lt;[2]an!$M$37,S1678="kahepoolne vajaduspõhine",U1678&lt;&gt;""),[2]an!$H$39,
IF(AND(A1678=[2]an!$H$38,F1678=[2]an!$E$39,H1678&lt;[2]an!$M$37,S1678&lt;&gt;"kahepoolne vajaduspõhine"),[2]an!$H$39,
IF(AND(A1678=[2]an!$H$38,F1678=[2]an!$E$42),[2]an!$H$42,
IF(AND(A1678=[2]an!$I$38,F1678=[2]an!$E$40),[2]an!$I$40,IF(AND(A1678=[2]an!$I$38,F1678=[2]an!$E$41),[2]an!$I$41,IF(AND(A1678=[2]an!$I$38,F1678=[2]an!$E$39,H1678&gt;=[2]an!$M$37),[2]an!$I$39,
IF(AND(A1678=[2]an!$I$38,F1678=[2]an!$E$39,H1678&lt;[2]an!$M$37,S1678="kahepoolne vajaduspõhine",U1678=""),[2]an!$M$40,
IF(AND(A1678=[2]an!$I$38,F1678=[2]an!$E$39,H1678&lt;[2]an!$M$37,S1678="kahepoolne vajaduspõhine",U1678&lt;&gt;""),[2]an!$I$39,
IF(AND(A1678=[2]an!$I$38,F1678=[2]an!$E$39,H1678&lt;[2]an!$M$37,S1678&lt;&gt;"kahepoolne vajaduspõhine"),[2]an!$I$39,
IF(AND(A1678=[2]an!$I$38,F1678=[2]an!$E$42),[2]an!$I$42,
IF(AND(A1678=[2]an!$J$38,F1678=[2]an!$E$40),[2]an!$J$40,IF(AND(A1678=[2]an!$J$38,F1678=[2]an!$E$41),[2]an!$J$41,IF(AND(A1678=[2]an!$J$38,F1678=[2]an!$E$39,H1678&gt;=[2]an!$M$37),[2]an!$J$39,
IF(AND(A1678=[2]an!$J$38,F1678=[2]an!$E$39,H1678&lt;[2]an!$M$37,S1678="kahepoolne vajaduspõhine",U1678=""),[2]an!$M$40,
IF(AND(A1678=[2]an!$J$38,F1678=[2]an!$E$39,H1678&lt;[2]an!$M$37,S1678="kahepoolne vajaduspõhine",U1678&lt;&gt;""),[2]an!$J$39,
IF(AND(A1678=[2]an!$J$38,F1678=[2]an!$E$39,H1678&lt;[2]an!$M$37,S1678&lt;&gt;"kahepoolne vajaduspõhine"),[2]an!$J$39,
IF(AND(A1678=[2]an!$J$38,F1678=[2]an!$E$42),[2]an!$J$42,""))))))))))))))))))))))))))))</f>
        <v/>
      </c>
      <c r="Y1678" s="17" t="str">
        <f>IFERROR(IF(F1678="Tugigrupp",0,
IF(AND(F1678="Peretoe teenus",H1678&gt;=[2]an!$M$37,RANK(D1678,$D1678:$D1678)+COUNTIFS($D$2:D1678,D1678,$F$2:F1678,F1678)-1&gt;1),"",
IF(AND(F1678="Peretoe teenus",H1678&gt;=[2]an!$M$37,RANK(D1678,$D1678:$D1678)+COUNTIFS($D$2:D1678,D1678,$F$2:F1678,F1678)-1=1,MONTH(H1678)=MONTH(K1678)=TRUE,YEAR(H1678)=YEAR(K1678)=TRUE),((EOMONTH(H1678,0)-H1678+1)*X1678)/DAY(EOMONTH(H1678,0)),
IF(AND(F1678="Peretoe teenus",H1678&gt;=[2]an!$M$37,RANK(D1678,$D1678:$D1678)+COUNTIFS($D$2:D1678,D1678,$F$2:F1678,F1678)-1=1),X1678,
IF(AND(F1678="Peretoe teenus",H1678&lt;[2]an!$M$37,S1678&lt;&gt;"kahepoolne vajaduspõhine",RANK(D1678,$D1678:$D1678)+COUNTIFS($D$2:D1678,D1678,$F$2:F1678,F1678)-1=1),X1678,
IF(AND(F1678="Peretoe teenus",H1678&lt;[2]an!$M$37,S1678&lt;&gt;"kahepoolne vajaduspõhine",RANK(D1678,$D1678:$D1678)+COUNTIFS($D$2:D1678,D1678,$F$2:F1678,F1678)-1&gt;1),"",
IF(AND(F1678="Peretoe teenus",H1678&lt;[2]an!$M$37,S1678="kahepoolne vajaduspõhine",U1678="",RANK(D1678,$D1678:$D1678)+COUNTIFS($D$2:D1678,D1678,$F$2:F1678,F1678)-1=1),X1678,
IF(AND(F1678="Peretoe teenus",H1678&lt;[2]an!$M$37,S1678="kahepoolne vajaduspõhine",U1678="",RANK(D1678,$D1678:$D1678)+COUNTIFS($D$2:D1678,D1678,$F$2:F1678,F1678)-1&gt;1),"",
IF(AND(F1678="Peretoe teenus",H1678&lt;[2]an!$M$37,S1678="kahepoolne vajaduspõhine",U1678&lt;[2]an!$M$37,RANK(D1678,$D1678:$D1678)+COUNTIFS($D$2:D1678,D1678,$F$2:F1678,F1678)-1=1),X1678,
IF(AND(F1678="Peretoe teenus",H1678&lt;[2]an!$M$37,S1678="kahepoolne vajaduspõhine",U1678&lt;[2]an!$M$37,RANK(D1678,$D1678:$D1678)+COUNTIFS($D$2:D1678,D1678,$F$2:F1678,F1678)-1&gt;1),"",
IF(AND(F1678="Peretoe teenus",H1678&lt;[2]an!$M$37,S1678="kahepoolne vajaduspõhine",U1678&gt;=[2]an!$M$37,U1678&lt;=[2]an!$M$38,RANK(D1678,$D1678:$D1678)+COUNTIFS($D$2:D1678,D1678,$F$2:F1678,F1678)-1=1),
((EOMONTH(U1678,0)-U1678+1)*X1678)/DAY(EOMONTH(U1678,0))+(DAY(U1678)-1)*100/DAY(EOMONTH(U1678,0)),
IF(AND(F1678="Peretoe teenus",H1678&lt;[2]an!$M$37,S1678="kahepoolne vajaduspõhine",U1678&gt;=[2]an!$M$37,U1678&lt;=[2]an!$M$38,RANK(D1678,$D1678:$D1678)+COUNTIFS($D$2:D1678,D1678,$F$2:F1678,F1678)-1&gt;1),"",
IF(AND(F1678="Peretoe teenus",H1678&lt;[2]an!$M$37,S1678="kahepoolne vajaduspõhine",U1678&gt;[2]an!$M$38,RANK(D1678,$D1678:$D1678)+COUNTIFS($D$2:D1678,D1678,$F$2:F1678,F1678)-1=1),X1678,
IF(AND(F1678="Peretoe teenus",H1678&lt;[2]an!$M$37,S1678="kahepoolne vajaduspõhine",U1678&gt;[2]an!$M$38,RANK(D1678,$D1678:$D1678)+COUNTIFS($D$2:D1678,D1678,$F$2:F1678,F1678)-1&gt;1),"",X1678*W1678)))))))))))))),"")</f>
        <v/>
      </c>
      <c r="Z1678" s="18" t="str">
        <f t="shared" si="79"/>
        <v/>
      </c>
      <c r="AA1678" s="19" t="str">
        <f>IFERROR(VLOOKUP(E1678,[2]an!$A$3:$B$81,2,FALSE),"")</f>
        <v/>
      </c>
      <c r="AB1678" s="19" t="str">
        <f>IFERROR(VLOOKUP(AA1678,[2]an!$C$2:$D$16,2,FALSE),"")</f>
        <v/>
      </c>
      <c r="AC1678" s="20"/>
      <c r="AD1678" s="21" t="str">
        <f>IF(A1678=[2]an!$F$36,VLOOKUP([2]an!$F$36,[2]an!$F$36:$H$36,3,FALSE),IF(A1678=[2]an!$F$35,VLOOKUP([2]an!$F$35,[2]an!$F$35:$H$35,3,FALSE),IF(A1678=[2]an!$F$33,VLOOKUP([2]an!$F$33,[2]an!$F$33:$H$33,3,FALSE),IF(A1678=[2]an!$F$31,VLOOKUP([2]an!$F$31,[2]an!$F$31:$H$31,3,FALSE),""))))</f>
        <v/>
      </c>
    </row>
    <row r="1679" spans="6:30" x14ac:dyDescent="0.2">
      <c r="F1679" s="10"/>
      <c r="G1679" s="8" t="str">
        <f t="shared" si="80"/>
        <v/>
      </c>
      <c r="H1679" s="13"/>
      <c r="K1679" s="13"/>
      <c r="L1679" s="10"/>
      <c r="M1679" s="10"/>
      <c r="S1679" s="8" t="str">
        <f>IFERROR(VLOOKUP(D1679,[1]peretoe_teenus!$A$2:$L$2000,5,FALSE),"")</f>
        <v/>
      </c>
      <c r="U1679" s="13"/>
      <c r="V1679" s="15" t="str" cm="1">
        <f t="array" ref="V1679">IFERROR(IF(AND(F1679="Tugigrupp",RANK(K1679,$K1679:$K1679)+COUNTIFS($K$2:K1679,K1679,$L$2:L1679,L1679,$M$2:M1679,M1679,$I$2:I1679,I1679,$G$2:G1679,G1679,$F$2:F1679,F1679)-1=1),SUMPRODUCT(($F$2:$F$4154=F1679)*($G$2:$G$4154=G1679)*($K$2:$K$4154=K1679)*($I$2:$I$4154=I1679)*($L$2:$L$4154=L1679)*($M$2:$M$4154=M1679)),""),"")</f>
        <v/>
      </c>
      <c r="W1679" s="15" t="str">
        <f t="shared" si="78"/>
        <v/>
      </c>
      <c r="X1679" s="16" t="str">
        <f>IF(AND(A1679=[2]an!$G$38,F1679=[2]an!$E$40),[2]an!$G$40,IF(AND(A1679=[2]an!$G$38,F1679=[2]an!$E$41),[2]an!$G$41,IF(AND(A1679=[2]an!$G$38,F1679=[2]an!$E$39,H1679&gt;=[2]an!$M$37),[2]an!$G$39,
IF(AND(A1679=[2]an!$G$38,F1679=[2]an!$E$39,H1679&lt;[2]an!$M$37,S1679="kahepoolne vajaduspõhine",U1679=""),[2]an!$M$40,
IF(AND(A1679=[2]an!$G$38,F1679=[2]an!$E$39,H1679&lt;[2]an!$M$37,S1679="kahepoolne vajaduspõhine",U1679&lt;&gt;""),[2]an!$G$39,
IF(AND(A1679=[2]an!$G$38,F1679=[2]an!$E$39,H1679&lt;[2]an!$M$37,S1679&lt;&gt;"kahepoolne vajaduspõhine"),[2]an!$G$39,
IF(AND(A1679=[2]an!$G$38,F1679=[2]an!$E$42),[2]an!$G$42,
IF(AND(A1679=[2]an!$H$38,F1679=[2]an!$E$40),[2]an!$H$40,IF(AND(A1679=[2]an!$H$38,F1679=[2]an!$E$41),[2]an!$H$41,IF(AND(A1679=[2]an!$H$38,F1679=[2]an!$E$39,H1679&gt;=[2]an!$M$37),[2]an!$H$39,
IF(AND(A1679=[2]an!$H$38,F1679=[2]an!$E$39,H1679&lt;[2]an!$M$37,S1679="kahepoolne vajaduspõhine",U1679=""),[2]an!$M$40,
IF(AND(A1679=[2]an!$H$38,F1679=[2]an!$E$39,H1679&lt;[2]an!$M$37,S1679="kahepoolne vajaduspõhine",U1679&lt;&gt;""),[2]an!$H$39,
IF(AND(A1679=[2]an!$H$38,F1679=[2]an!$E$39,H1679&lt;[2]an!$M$37,S1679&lt;&gt;"kahepoolne vajaduspõhine"),[2]an!$H$39,
IF(AND(A1679=[2]an!$H$38,F1679=[2]an!$E$42),[2]an!$H$42,
IF(AND(A1679=[2]an!$I$38,F1679=[2]an!$E$40),[2]an!$I$40,IF(AND(A1679=[2]an!$I$38,F1679=[2]an!$E$41),[2]an!$I$41,IF(AND(A1679=[2]an!$I$38,F1679=[2]an!$E$39,H1679&gt;=[2]an!$M$37),[2]an!$I$39,
IF(AND(A1679=[2]an!$I$38,F1679=[2]an!$E$39,H1679&lt;[2]an!$M$37,S1679="kahepoolne vajaduspõhine",U1679=""),[2]an!$M$40,
IF(AND(A1679=[2]an!$I$38,F1679=[2]an!$E$39,H1679&lt;[2]an!$M$37,S1679="kahepoolne vajaduspõhine",U1679&lt;&gt;""),[2]an!$I$39,
IF(AND(A1679=[2]an!$I$38,F1679=[2]an!$E$39,H1679&lt;[2]an!$M$37,S1679&lt;&gt;"kahepoolne vajaduspõhine"),[2]an!$I$39,
IF(AND(A1679=[2]an!$I$38,F1679=[2]an!$E$42),[2]an!$I$42,
IF(AND(A1679=[2]an!$J$38,F1679=[2]an!$E$40),[2]an!$J$40,IF(AND(A1679=[2]an!$J$38,F1679=[2]an!$E$41),[2]an!$J$41,IF(AND(A1679=[2]an!$J$38,F1679=[2]an!$E$39,H1679&gt;=[2]an!$M$37),[2]an!$J$39,
IF(AND(A1679=[2]an!$J$38,F1679=[2]an!$E$39,H1679&lt;[2]an!$M$37,S1679="kahepoolne vajaduspõhine",U1679=""),[2]an!$M$40,
IF(AND(A1679=[2]an!$J$38,F1679=[2]an!$E$39,H1679&lt;[2]an!$M$37,S1679="kahepoolne vajaduspõhine",U1679&lt;&gt;""),[2]an!$J$39,
IF(AND(A1679=[2]an!$J$38,F1679=[2]an!$E$39,H1679&lt;[2]an!$M$37,S1679&lt;&gt;"kahepoolne vajaduspõhine"),[2]an!$J$39,
IF(AND(A1679=[2]an!$J$38,F1679=[2]an!$E$42),[2]an!$J$42,""))))))))))))))))))))))))))))</f>
        <v/>
      </c>
      <c r="Y1679" s="17" t="str">
        <f>IFERROR(IF(F1679="Tugigrupp",0,
IF(AND(F1679="Peretoe teenus",H1679&gt;=[2]an!$M$37,RANK(D1679,$D1679:$D1679)+COUNTIFS($D$2:D1679,D1679,$F$2:F1679,F1679)-1&gt;1),"",
IF(AND(F1679="Peretoe teenus",H1679&gt;=[2]an!$M$37,RANK(D1679,$D1679:$D1679)+COUNTIFS($D$2:D1679,D1679,$F$2:F1679,F1679)-1=1,MONTH(H1679)=MONTH(K1679)=TRUE,YEAR(H1679)=YEAR(K1679)=TRUE),((EOMONTH(H1679,0)-H1679+1)*X1679)/DAY(EOMONTH(H1679,0)),
IF(AND(F1679="Peretoe teenus",H1679&gt;=[2]an!$M$37,RANK(D1679,$D1679:$D1679)+COUNTIFS($D$2:D1679,D1679,$F$2:F1679,F1679)-1=1),X1679,
IF(AND(F1679="Peretoe teenus",H1679&lt;[2]an!$M$37,S1679&lt;&gt;"kahepoolne vajaduspõhine",RANK(D1679,$D1679:$D1679)+COUNTIFS($D$2:D1679,D1679,$F$2:F1679,F1679)-1=1),X1679,
IF(AND(F1679="Peretoe teenus",H1679&lt;[2]an!$M$37,S1679&lt;&gt;"kahepoolne vajaduspõhine",RANK(D1679,$D1679:$D1679)+COUNTIFS($D$2:D1679,D1679,$F$2:F1679,F1679)-1&gt;1),"",
IF(AND(F1679="Peretoe teenus",H1679&lt;[2]an!$M$37,S1679="kahepoolne vajaduspõhine",U1679="",RANK(D1679,$D1679:$D1679)+COUNTIFS($D$2:D1679,D1679,$F$2:F1679,F1679)-1=1),X1679,
IF(AND(F1679="Peretoe teenus",H1679&lt;[2]an!$M$37,S1679="kahepoolne vajaduspõhine",U1679="",RANK(D1679,$D1679:$D1679)+COUNTIFS($D$2:D1679,D1679,$F$2:F1679,F1679)-1&gt;1),"",
IF(AND(F1679="Peretoe teenus",H1679&lt;[2]an!$M$37,S1679="kahepoolne vajaduspõhine",U1679&lt;[2]an!$M$37,RANK(D1679,$D1679:$D1679)+COUNTIFS($D$2:D1679,D1679,$F$2:F1679,F1679)-1=1),X1679,
IF(AND(F1679="Peretoe teenus",H1679&lt;[2]an!$M$37,S1679="kahepoolne vajaduspõhine",U1679&lt;[2]an!$M$37,RANK(D1679,$D1679:$D1679)+COUNTIFS($D$2:D1679,D1679,$F$2:F1679,F1679)-1&gt;1),"",
IF(AND(F1679="Peretoe teenus",H1679&lt;[2]an!$M$37,S1679="kahepoolne vajaduspõhine",U1679&gt;=[2]an!$M$37,U1679&lt;=[2]an!$M$38,RANK(D1679,$D1679:$D1679)+COUNTIFS($D$2:D1679,D1679,$F$2:F1679,F1679)-1=1),
((EOMONTH(U1679,0)-U1679+1)*X1679)/DAY(EOMONTH(U1679,0))+(DAY(U1679)-1)*100/DAY(EOMONTH(U1679,0)),
IF(AND(F1679="Peretoe teenus",H1679&lt;[2]an!$M$37,S1679="kahepoolne vajaduspõhine",U1679&gt;=[2]an!$M$37,U1679&lt;=[2]an!$M$38,RANK(D1679,$D1679:$D1679)+COUNTIFS($D$2:D1679,D1679,$F$2:F1679,F1679)-1&gt;1),"",
IF(AND(F1679="Peretoe teenus",H1679&lt;[2]an!$M$37,S1679="kahepoolne vajaduspõhine",U1679&gt;[2]an!$M$38,RANK(D1679,$D1679:$D1679)+COUNTIFS($D$2:D1679,D1679,$F$2:F1679,F1679)-1=1),X1679,
IF(AND(F1679="Peretoe teenus",H1679&lt;[2]an!$M$37,S1679="kahepoolne vajaduspõhine",U1679&gt;[2]an!$M$38,RANK(D1679,$D1679:$D1679)+COUNTIFS($D$2:D1679,D1679,$F$2:F1679,F1679)-1&gt;1),"",X1679*W1679)))))))))))))),"")</f>
        <v/>
      </c>
      <c r="Z1679" s="18" t="str">
        <f t="shared" si="79"/>
        <v/>
      </c>
      <c r="AA1679" s="19" t="str">
        <f>IFERROR(VLOOKUP(E1679,[2]an!$A$3:$B$81,2,FALSE),"")</f>
        <v/>
      </c>
      <c r="AB1679" s="19" t="str">
        <f>IFERROR(VLOOKUP(AA1679,[2]an!$C$2:$D$16,2,FALSE),"")</f>
        <v/>
      </c>
      <c r="AC1679" s="20"/>
      <c r="AD1679" s="21" t="str">
        <f>IF(A1679=[2]an!$F$36,VLOOKUP([2]an!$F$36,[2]an!$F$36:$H$36,3,FALSE),IF(A1679=[2]an!$F$35,VLOOKUP([2]an!$F$35,[2]an!$F$35:$H$35,3,FALSE),IF(A1679=[2]an!$F$33,VLOOKUP([2]an!$F$33,[2]an!$F$33:$H$33,3,FALSE),IF(A1679=[2]an!$F$31,VLOOKUP([2]an!$F$31,[2]an!$F$31:$H$31,3,FALSE),""))))</f>
        <v/>
      </c>
    </row>
    <row r="1680" spans="6:30" x14ac:dyDescent="0.2">
      <c r="F1680" s="10"/>
      <c r="G1680" s="8" t="str">
        <f t="shared" si="80"/>
        <v/>
      </c>
      <c r="H1680" s="13"/>
      <c r="K1680" s="13"/>
      <c r="L1680" s="10"/>
      <c r="M1680" s="10"/>
      <c r="S1680" s="8" t="str">
        <f>IFERROR(VLOOKUP(D1680,[1]peretoe_teenus!$A$2:$L$2000,5,FALSE),"")</f>
        <v/>
      </c>
      <c r="U1680" s="13"/>
      <c r="V1680" s="15" t="str" cm="1">
        <f t="array" ref="V1680">IFERROR(IF(AND(F1680="Tugigrupp",RANK(K1680,$K1680:$K1680)+COUNTIFS($K$2:K1680,K1680,$L$2:L1680,L1680,$M$2:M1680,M1680,$I$2:I1680,I1680,$G$2:G1680,G1680,$F$2:F1680,F1680)-1=1),SUMPRODUCT(($F$2:$F$4154=F1680)*($G$2:$G$4154=G1680)*($K$2:$K$4154=K1680)*($I$2:$I$4154=I1680)*($L$2:$L$4154=L1680)*($M$2:$M$4154=M1680)),""),"")</f>
        <v/>
      </c>
      <c r="W1680" s="15" t="str">
        <f t="shared" si="78"/>
        <v/>
      </c>
      <c r="X1680" s="16" t="str">
        <f>IF(AND(A1680=[2]an!$G$38,F1680=[2]an!$E$40),[2]an!$G$40,IF(AND(A1680=[2]an!$G$38,F1680=[2]an!$E$41),[2]an!$G$41,IF(AND(A1680=[2]an!$G$38,F1680=[2]an!$E$39,H1680&gt;=[2]an!$M$37),[2]an!$G$39,
IF(AND(A1680=[2]an!$G$38,F1680=[2]an!$E$39,H1680&lt;[2]an!$M$37,S1680="kahepoolne vajaduspõhine",U1680=""),[2]an!$M$40,
IF(AND(A1680=[2]an!$G$38,F1680=[2]an!$E$39,H1680&lt;[2]an!$M$37,S1680="kahepoolne vajaduspõhine",U1680&lt;&gt;""),[2]an!$G$39,
IF(AND(A1680=[2]an!$G$38,F1680=[2]an!$E$39,H1680&lt;[2]an!$M$37,S1680&lt;&gt;"kahepoolne vajaduspõhine"),[2]an!$G$39,
IF(AND(A1680=[2]an!$G$38,F1680=[2]an!$E$42),[2]an!$G$42,
IF(AND(A1680=[2]an!$H$38,F1680=[2]an!$E$40),[2]an!$H$40,IF(AND(A1680=[2]an!$H$38,F1680=[2]an!$E$41),[2]an!$H$41,IF(AND(A1680=[2]an!$H$38,F1680=[2]an!$E$39,H1680&gt;=[2]an!$M$37),[2]an!$H$39,
IF(AND(A1680=[2]an!$H$38,F1680=[2]an!$E$39,H1680&lt;[2]an!$M$37,S1680="kahepoolne vajaduspõhine",U1680=""),[2]an!$M$40,
IF(AND(A1680=[2]an!$H$38,F1680=[2]an!$E$39,H1680&lt;[2]an!$M$37,S1680="kahepoolne vajaduspõhine",U1680&lt;&gt;""),[2]an!$H$39,
IF(AND(A1680=[2]an!$H$38,F1680=[2]an!$E$39,H1680&lt;[2]an!$M$37,S1680&lt;&gt;"kahepoolne vajaduspõhine"),[2]an!$H$39,
IF(AND(A1680=[2]an!$H$38,F1680=[2]an!$E$42),[2]an!$H$42,
IF(AND(A1680=[2]an!$I$38,F1680=[2]an!$E$40),[2]an!$I$40,IF(AND(A1680=[2]an!$I$38,F1680=[2]an!$E$41),[2]an!$I$41,IF(AND(A1680=[2]an!$I$38,F1680=[2]an!$E$39,H1680&gt;=[2]an!$M$37),[2]an!$I$39,
IF(AND(A1680=[2]an!$I$38,F1680=[2]an!$E$39,H1680&lt;[2]an!$M$37,S1680="kahepoolne vajaduspõhine",U1680=""),[2]an!$M$40,
IF(AND(A1680=[2]an!$I$38,F1680=[2]an!$E$39,H1680&lt;[2]an!$M$37,S1680="kahepoolne vajaduspõhine",U1680&lt;&gt;""),[2]an!$I$39,
IF(AND(A1680=[2]an!$I$38,F1680=[2]an!$E$39,H1680&lt;[2]an!$M$37,S1680&lt;&gt;"kahepoolne vajaduspõhine"),[2]an!$I$39,
IF(AND(A1680=[2]an!$I$38,F1680=[2]an!$E$42),[2]an!$I$42,
IF(AND(A1680=[2]an!$J$38,F1680=[2]an!$E$40),[2]an!$J$40,IF(AND(A1680=[2]an!$J$38,F1680=[2]an!$E$41),[2]an!$J$41,IF(AND(A1680=[2]an!$J$38,F1680=[2]an!$E$39,H1680&gt;=[2]an!$M$37),[2]an!$J$39,
IF(AND(A1680=[2]an!$J$38,F1680=[2]an!$E$39,H1680&lt;[2]an!$M$37,S1680="kahepoolne vajaduspõhine",U1680=""),[2]an!$M$40,
IF(AND(A1680=[2]an!$J$38,F1680=[2]an!$E$39,H1680&lt;[2]an!$M$37,S1680="kahepoolne vajaduspõhine",U1680&lt;&gt;""),[2]an!$J$39,
IF(AND(A1680=[2]an!$J$38,F1680=[2]an!$E$39,H1680&lt;[2]an!$M$37,S1680&lt;&gt;"kahepoolne vajaduspõhine"),[2]an!$J$39,
IF(AND(A1680=[2]an!$J$38,F1680=[2]an!$E$42),[2]an!$J$42,""))))))))))))))))))))))))))))</f>
        <v/>
      </c>
      <c r="Y1680" s="17" t="str">
        <f>IFERROR(IF(F1680="Tugigrupp",0,
IF(AND(F1680="Peretoe teenus",H1680&gt;=[2]an!$M$37,RANK(D1680,$D1680:$D1680)+COUNTIFS($D$2:D1680,D1680,$F$2:F1680,F1680)-1&gt;1),"",
IF(AND(F1680="Peretoe teenus",H1680&gt;=[2]an!$M$37,RANK(D1680,$D1680:$D1680)+COUNTIFS($D$2:D1680,D1680,$F$2:F1680,F1680)-1=1,MONTH(H1680)=MONTH(K1680)=TRUE,YEAR(H1680)=YEAR(K1680)=TRUE),((EOMONTH(H1680,0)-H1680+1)*X1680)/DAY(EOMONTH(H1680,0)),
IF(AND(F1680="Peretoe teenus",H1680&gt;=[2]an!$M$37,RANK(D1680,$D1680:$D1680)+COUNTIFS($D$2:D1680,D1680,$F$2:F1680,F1680)-1=1),X1680,
IF(AND(F1680="Peretoe teenus",H1680&lt;[2]an!$M$37,S1680&lt;&gt;"kahepoolne vajaduspõhine",RANK(D1680,$D1680:$D1680)+COUNTIFS($D$2:D1680,D1680,$F$2:F1680,F1680)-1=1),X1680,
IF(AND(F1680="Peretoe teenus",H1680&lt;[2]an!$M$37,S1680&lt;&gt;"kahepoolne vajaduspõhine",RANK(D1680,$D1680:$D1680)+COUNTIFS($D$2:D1680,D1680,$F$2:F1680,F1680)-1&gt;1),"",
IF(AND(F1680="Peretoe teenus",H1680&lt;[2]an!$M$37,S1680="kahepoolne vajaduspõhine",U1680="",RANK(D1680,$D1680:$D1680)+COUNTIFS($D$2:D1680,D1680,$F$2:F1680,F1680)-1=1),X1680,
IF(AND(F1680="Peretoe teenus",H1680&lt;[2]an!$M$37,S1680="kahepoolne vajaduspõhine",U1680="",RANK(D1680,$D1680:$D1680)+COUNTIFS($D$2:D1680,D1680,$F$2:F1680,F1680)-1&gt;1),"",
IF(AND(F1680="Peretoe teenus",H1680&lt;[2]an!$M$37,S1680="kahepoolne vajaduspõhine",U1680&lt;[2]an!$M$37,RANK(D1680,$D1680:$D1680)+COUNTIFS($D$2:D1680,D1680,$F$2:F1680,F1680)-1=1),X1680,
IF(AND(F1680="Peretoe teenus",H1680&lt;[2]an!$M$37,S1680="kahepoolne vajaduspõhine",U1680&lt;[2]an!$M$37,RANK(D1680,$D1680:$D1680)+COUNTIFS($D$2:D1680,D1680,$F$2:F1680,F1680)-1&gt;1),"",
IF(AND(F1680="Peretoe teenus",H1680&lt;[2]an!$M$37,S1680="kahepoolne vajaduspõhine",U1680&gt;=[2]an!$M$37,U1680&lt;=[2]an!$M$38,RANK(D1680,$D1680:$D1680)+COUNTIFS($D$2:D1680,D1680,$F$2:F1680,F1680)-1=1),
((EOMONTH(U1680,0)-U1680+1)*X1680)/DAY(EOMONTH(U1680,0))+(DAY(U1680)-1)*100/DAY(EOMONTH(U1680,0)),
IF(AND(F1680="Peretoe teenus",H1680&lt;[2]an!$M$37,S1680="kahepoolne vajaduspõhine",U1680&gt;=[2]an!$M$37,U1680&lt;=[2]an!$M$38,RANK(D1680,$D1680:$D1680)+COUNTIFS($D$2:D1680,D1680,$F$2:F1680,F1680)-1&gt;1),"",
IF(AND(F1680="Peretoe teenus",H1680&lt;[2]an!$M$37,S1680="kahepoolne vajaduspõhine",U1680&gt;[2]an!$M$38,RANK(D1680,$D1680:$D1680)+COUNTIFS($D$2:D1680,D1680,$F$2:F1680,F1680)-1=1),X1680,
IF(AND(F1680="Peretoe teenus",H1680&lt;[2]an!$M$37,S1680="kahepoolne vajaduspõhine",U1680&gt;[2]an!$M$38,RANK(D1680,$D1680:$D1680)+COUNTIFS($D$2:D1680,D1680,$F$2:F1680,F1680)-1&gt;1),"",X1680*W1680)))))))))))))),"")</f>
        <v/>
      </c>
      <c r="Z1680" s="18" t="str">
        <f t="shared" si="79"/>
        <v/>
      </c>
      <c r="AA1680" s="19" t="str">
        <f>IFERROR(VLOOKUP(E1680,[2]an!$A$3:$B$81,2,FALSE),"")</f>
        <v/>
      </c>
      <c r="AB1680" s="19" t="str">
        <f>IFERROR(VLOOKUP(AA1680,[2]an!$C$2:$D$16,2,FALSE),"")</f>
        <v/>
      </c>
      <c r="AC1680" s="20"/>
      <c r="AD1680" s="21" t="str">
        <f>IF(A1680=[2]an!$F$36,VLOOKUP([2]an!$F$36,[2]an!$F$36:$H$36,3,FALSE),IF(A1680=[2]an!$F$35,VLOOKUP([2]an!$F$35,[2]an!$F$35:$H$35,3,FALSE),IF(A1680=[2]an!$F$33,VLOOKUP([2]an!$F$33,[2]an!$F$33:$H$33,3,FALSE),IF(A1680=[2]an!$F$31,VLOOKUP([2]an!$F$31,[2]an!$F$31:$H$31,3,FALSE),""))))</f>
        <v/>
      </c>
    </row>
    <row r="1681" spans="6:30" x14ac:dyDescent="0.2">
      <c r="F1681" s="10"/>
      <c r="G1681" s="8" t="str">
        <f t="shared" si="80"/>
        <v/>
      </c>
      <c r="H1681" s="13"/>
      <c r="K1681" s="13"/>
      <c r="L1681" s="10"/>
      <c r="M1681" s="10"/>
      <c r="S1681" s="8" t="str">
        <f>IFERROR(VLOOKUP(D1681,[1]peretoe_teenus!$A$2:$L$2000,5,FALSE),"")</f>
        <v/>
      </c>
      <c r="U1681" s="13"/>
      <c r="V1681" s="15" t="str" cm="1">
        <f t="array" ref="V1681">IFERROR(IF(AND(F1681="Tugigrupp",RANK(K1681,$K1681:$K1681)+COUNTIFS($K$2:K1681,K1681,$L$2:L1681,L1681,$M$2:M1681,M1681,$I$2:I1681,I1681,$G$2:G1681,G1681,$F$2:F1681,F1681)-1=1),SUMPRODUCT(($F$2:$F$4154=F1681)*($G$2:$G$4154=G1681)*($K$2:$K$4154=K1681)*($I$2:$I$4154=I1681)*($L$2:$L$4154=L1681)*($M$2:$M$4154=M1681)),""),"")</f>
        <v/>
      </c>
      <c r="W1681" s="15" t="str">
        <f t="shared" si="78"/>
        <v/>
      </c>
      <c r="X1681" s="16" t="str">
        <f>IF(AND(A1681=[2]an!$G$38,F1681=[2]an!$E$40),[2]an!$G$40,IF(AND(A1681=[2]an!$G$38,F1681=[2]an!$E$41),[2]an!$G$41,IF(AND(A1681=[2]an!$G$38,F1681=[2]an!$E$39,H1681&gt;=[2]an!$M$37),[2]an!$G$39,
IF(AND(A1681=[2]an!$G$38,F1681=[2]an!$E$39,H1681&lt;[2]an!$M$37,S1681="kahepoolne vajaduspõhine",U1681=""),[2]an!$M$40,
IF(AND(A1681=[2]an!$G$38,F1681=[2]an!$E$39,H1681&lt;[2]an!$M$37,S1681="kahepoolne vajaduspõhine",U1681&lt;&gt;""),[2]an!$G$39,
IF(AND(A1681=[2]an!$G$38,F1681=[2]an!$E$39,H1681&lt;[2]an!$M$37,S1681&lt;&gt;"kahepoolne vajaduspõhine"),[2]an!$G$39,
IF(AND(A1681=[2]an!$G$38,F1681=[2]an!$E$42),[2]an!$G$42,
IF(AND(A1681=[2]an!$H$38,F1681=[2]an!$E$40),[2]an!$H$40,IF(AND(A1681=[2]an!$H$38,F1681=[2]an!$E$41),[2]an!$H$41,IF(AND(A1681=[2]an!$H$38,F1681=[2]an!$E$39,H1681&gt;=[2]an!$M$37),[2]an!$H$39,
IF(AND(A1681=[2]an!$H$38,F1681=[2]an!$E$39,H1681&lt;[2]an!$M$37,S1681="kahepoolne vajaduspõhine",U1681=""),[2]an!$M$40,
IF(AND(A1681=[2]an!$H$38,F1681=[2]an!$E$39,H1681&lt;[2]an!$M$37,S1681="kahepoolne vajaduspõhine",U1681&lt;&gt;""),[2]an!$H$39,
IF(AND(A1681=[2]an!$H$38,F1681=[2]an!$E$39,H1681&lt;[2]an!$M$37,S1681&lt;&gt;"kahepoolne vajaduspõhine"),[2]an!$H$39,
IF(AND(A1681=[2]an!$H$38,F1681=[2]an!$E$42),[2]an!$H$42,
IF(AND(A1681=[2]an!$I$38,F1681=[2]an!$E$40),[2]an!$I$40,IF(AND(A1681=[2]an!$I$38,F1681=[2]an!$E$41),[2]an!$I$41,IF(AND(A1681=[2]an!$I$38,F1681=[2]an!$E$39,H1681&gt;=[2]an!$M$37),[2]an!$I$39,
IF(AND(A1681=[2]an!$I$38,F1681=[2]an!$E$39,H1681&lt;[2]an!$M$37,S1681="kahepoolne vajaduspõhine",U1681=""),[2]an!$M$40,
IF(AND(A1681=[2]an!$I$38,F1681=[2]an!$E$39,H1681&lt;[2]an!$M$37,S1681="kahepoolne vajaduspõhine",U1681&lt;&gt;""),[2]an!$I$39,
IF(AND(A1681=[2]an!$I$38,F1681=[2]an!$E$39,H1681&lt;[2]an!$M$37,S1681&lt;&gt;"kahepoolne vajaduspõhine"),[2]an!$I$39,
IF(AND(A1681=[2]an!$I$38,F1681=[2]an!$E$42),[2]an!$I$42,
IF(AND(A1681=[2]an!$J$38,F1681=[2]an!$E$40),[2]an!$J$40,IF(AND(A1681=[2]an!$J$38,F1681=[2]an!$E$41),[2]an!$J$41,IF(AND(A1681=[2]an!$J$38,F1681=[2]an!$E$39,H1681&gt;=[2]an!$M$37),[2]an!$J$39,
IF(AND(A1681=[2]an!$J$38,F1681=[2]an!$E$39,H1681&lt;[2]an!$M$37,S1681="kahepoolne vajaduspõhine",U1681=""),[2]an!$M$40,
IF(AND(A1681=[2]an!$J$38,F1681=[2]an!$E$39,H1681&lt;[2]an!$M$37,S1681="kahepoolne vajaduspõhine",U1681&lt;&gt;""),[2]an!$J$39,
IF(AND(A1681=[2]an!$J$38,F1681=[2]an!$E$39,H1681&lt;[2]an!$M$37,S1681&lt;&gt;"kahepoolne vajaduspõhine"),[2]an!$J$39,
IF(AND(A1681=[2]an!$J$38,F1681=[2]an!$E$42),[2]an!$J$42,""))))))))))))))))))))))))))))</f>
        <v/>
      </c>
      <c r="Y1681" s="17" t="str">
        <f>IFERROR(IF(F1681="Tugigrupp",0,
IF(AND(F1681="Peretoe teenus",H1681&gt;=[2]an!$M$37,RANK(D1681,$D1681:$D1681)+COUNTIFS($D$2:D1681,D1681,$F$2:F1681,F1681)-1&gt;1),"",
IF(AND(F1681="Peretoe teenus",H1681&gt;=[2]an!$M$37,RANK(D1681,$D1681:$D1681)+COUNTIFS($D$2:D1681,D1681,$F$2:F1681,F1681)-1=1,MONTH(H1681)=MONTH(K1681)=TRUE,YEAR(H1681)=YEAR(K1681)=TRUE),((EOMONTH(H1681,0)-H1681+1)*X1681)/DAY(EOMONTH(H1681,0)),
IF(AND(F1681="Peretoe teenus",H1681&gt;=[2]an!$M$37,RANK(D1681,$D1681:$D1681)+COUNTIFS($D$2:D1681,D1681,$F$2:F1681,F1681)-1=1),X1681,
IF(AND(F1681="Peretoe teenus",H1681&lt;[2]an!$M$37,S1681&lt;&gt;"kahepoolne vajaduspõhine",RANK(D1681,$D1681:$D1681)+COUNTIFS($D$2:D1681,D1681,$F$2:F1681,F1681)-1=1),X1681,
IF(AND(F1681="Peretoe teenus",H1681&lt;[2]an!$M$37,S1681&lt;&gt;"kahepoolne vajaduspõhine",RANK(D1681,$D1681:$D1681)+COUNTIFS($D$2:D1681,D1681,$F$2:F1681,F1681)-1&gt;1),"",
IF(AND(F1681="Peretoe teenus",H1681&lt;[2]an!$M$37,S1681="kahepoolne vajaduspõhine",U1681="",RANK(D1681,$D1681:$D1681)+COUNTIFS($D$2:D1681,D1681,$F$2:F1681,F1681)-1=1),X1681,
IF(AND(F1681="Peretoe teenus",H1681&lt;[2]an!$M$37,S1681="kahepoolne vajaduspõhine",U1681="",RANK(D1681,$D1681:$D1681)+COUNTIFS($D$2:D1681,D1681,$F$2:F1681,F1681)-1&gt;1),"",
IF(AND(F1681="Peretoe teenus",H1681&lt;[2]an!$M$37,S1681="kahepoolne vajaduspõhine",U1681&lt;[2]an!$M$37,RANK(D1681,$D1681:$D1681)+COUNTIFS($D$2:D1681,D1681,$F$2:F1681,F1681)-1=1),X1681,
IF(AND(F1681="Peretoe teenus",H1681&lt;[2]an!$M$37,S1681="kahepoolne vajaduspõhine",U1681&lt;[2]an!$M$37,RANK(D1681,$D1681:$D1681)+COUNTIFS($D$2:D1681,D1681,$F$2:F1681,F1681)-1&gt;1),"",
IF(AND(F1681="Peretoe teenus",H1681&lt;[2]an!$M$37,S1681="kahepoolne vajaduspõhine",U1681&gt;=[2]an!$M$37,U1681&lt;=[2]an!$M$38,RANK(D1681,$D1681:$D1681)+COUNTIFS($D$2:D1681,D1681,$F$2:F1681,F1681)-1=1),
((EOMONTH(U1681,0)-U1681+1)*X1681)/DAY(EOMONTH(U1681,0))+(DAY(U1681)-1)*100/DAY(EOMONTH(U1681,0)),
IF(AND(F1681="Peretoe teenus",H1681&lt;[2]an!$M$37,S1681="kahepoolne vajaduspõhine",U1681&gt;=[2]an!$M$37,U1681&lt;=[2]an!$M$38,RANK(D1681,$D1681:$D1681)+COUNTIFS($D$2:D1681,D1681,$F$2:F1681,F1681)-1&gt;1),"",
IF(AND(F1681="Peretoe teenus",H1681&lt;[2]an!$M$37,S1681="kahepoolne vajaduspõhine",U1681&gt;[2]an!$M$38,RANK(D1681,$D1681:$D1681)+COUNTIFS($D$2:D1681,D1681,$F$2:F1681,F1681)-1=1),X1681,
IF(AND(F1681="Peretoe teenus",H1681&lt;[2]an!$M$37,S1681="kahepoolne vajaduspõhine",U1681&gt;[2]an!$M$38,RANK(D1681,$D1681:$D1681)+COUNTIFS($D$2:D1681,D1681,$F$2:F1681,F1681)-1&gt;1),"",X1681*W1681)))))))))))))),"")</f>
        <v/>
      </c>
      <c r="Z1681" s="18" t="str">
        <f t="shared" si="79"/>
        <v/>
      </c>
      <c r="AA1681" s="19" t="str">
        <f>IFERROR(VLOOKUP(E1681,[2]an!$A$3:$B$81,2,FALSE),"")</f>
        <v/>
      </c>
      <c r="AB1681" s="19" t="str">
        <f>IFERROR(VLOOKUP(AA1681,[2]an!$C$2:$D$16,2,FALSE),"")</f>
        <v/>
      </c>
      <c r="AC1681" s="20"/>
      <c r="AD1681" s="21" t="str">
        <f>IF(A1681=[2]an!$F$36,VLOOKUP([2]an!$F$36,[2]an!$F$36:$H$36,3,FALSE),IF(A1681=[2]an!$F$35,VLOOKUP([2]an!$F$35,[2]an!$F$35:$H$35,3,FALSE),IF(A1681=[2]an!$F$33,VLOOKUP([2]an!$F$33,[2]an!$F$33:$H$33,3,FALSE),IF(A1681=[2]an!$F$31,VLOOKUP([2]an!$F$31,[2]an!$F$31:$H$31,3,FALSE),""))))</f>
        <v/>
      </c>
    </row>
    <row r="1682" spans="6:30" x14ac:dyDescent="0.2">
      <c r="F1682" s="10"/>
      <c r="G1682" s="8" t="str">
        <f t="shared" si="80"/>
        <v/>
      </c>
      <c r="H1682" s="13"/>
      <c r="K1682" s="13"/>
      <c r="L1682" s="10"/>
      <c r="M1682" s="10"/>
      <c r="S1682" s="8" t="str">
        <f>IFERROR(VLOOKUP(D1682,[1]peretoe_teenus!$A$2:$L$2000,5,FALSE),"")</f>
        <v/>
      </c>
      <c r="U1682" s="13"/>
      <c r="V1682" s="15" t="str" cm="1">
        <f t="array" ref="V1682">IFERROR(IF(AND(F1682="Tugigrupp",RANK(K1682,$K1682:$K1682)+COUNTIFS($K$2:K1682,K1682,$L$2:L1682,L1682,$M$2:M1682,M1682,$I$2:I1682,I1682,$G$2:G1682,G1682,$F$2:F1682,F1682)-1=1),SUMPRODUCT(($F$2:$F$4154=F1682)*($G$2:$G$4154=G1682)*($K$2:$K$4154=K1682)*($I$2:$I$4154=I1682)*($L$2:$L$4154=L1682)*($M$2:$M$4154=M1682)),""),"")</f>
        <v/>
      </c>
      <c r="W1682" s="15" t="str">
        <f t="shared" si="78"/>
        <v/>
      </c>
      <c r="X1682" s="16" t="str">
        <f>IF(AND(A1682=[2]an!$G$38,F1682=[2]an!$E$40),[2]an!$G$40,IF(AND(A1682=[2]an!$G$38,F1682=[2]an!$E$41),[2]an!$G$41,IF(AND(A1682=[2]an!$G$38,F1682=[2]an!$E$39,H1682&gt;=[2]an!$M$37),[2]an!$G$39,
IF(AND(A1682=[2]an!$G$38,F1682=[2]an!$E$39,H1682&lt;[2]an!$M$37,S1682="kahepoolne vajaduspõhine",U1682=""),[2]an!$M$40,
IF(AND(A1682=[2]an!$G$38,F1682=[2]an!$E$39,H1682&lt;[2]an!$M$37,S1682="kahepoolne vajaduspõhine",U1682&lt;&gt;""),[2]an!$G$39,
IF(AND(A1682=[2]an!$G$38,F1682=[2]an!$E$39,H1682&lt;[2]an!$M$37,S1682&lt;&gt;"kahepoolne vajaduspõhine"),[2]an!$G$39,
IF(AND(A1682=[2]an!$G$38,F1682=[2]an!$E$42),[2]an!$G$42,
IF(AND(A1682=[2]an!$H$38,F1682=[2]an!$E$40),[2]an!$H$40,IF(AND(A1682=[2]an!$H$38,F1682=[2]an!$E$41),[2]an!$H$41,IF(AND(A1682=[2]an!$H$38,F1682=[2]an!$E$39,H1682&gt;=[2]an!$M$37),[2]an!$H$39,
IF(AND(A1682=[2]an!$H$38,F1682=[2]an!$E$39,H1682&lt;[2]an!$M$37,S1682="kahepoolne vajaduspõhine",U1682=""),[2]an!$M$40,
IF(AND(A1682=[2]an!$H$38,F1682=[2]an!$E$39,H1682&lt;[2]an!$M$37,S1682="kahepoolne vajaduspõhine",U1682&lt;&gt;""),[2]an!$H$39,
IF(AND(A1682=[2]an!$H$38,F1682=[2]an!$E$39,H1682&lt;[2]an!$M$37,S1682&lt;&gt;"kahepoolne vajaduspõhine"),[2]an!$H$39,
IF(AND(A1682=[2]an!$H$38,F1682=[2]an!$E$42),[2]an!$H$42,
IF(AND(A1682=[2]an!$I$38,F1682=[2]an!$E$40),[2]an!$I$40,IF(AND(A1682=[2]an!$I$38,F1682=[2]an!$E$41),[2]an!$I$41,IF(AND(A1682=[2]an!$I$38,F1682=[2]an!$E$39,H1682&gt;=[2]an!$M$37),[2]an!$I$39,
IF(AND(A1682=[2]an!$I$38,F1682=[2]an!$E$39,H1682&lt;[2]an!$M$37,S1682="kahepoolne vajaduspõhine",U1682=""),[2]an!$M$40,
IF(AND(A1682=[2]an!$I$38,F1682=[2]an!$E$39,H1682&lt;[2]an!$M$37,S1682="kahepoolne vajaduspõhine",U1682&lt;&gt;""),[2]an!$I$39,
IF(AND(A1682=[2]an!$I$38,F1682=[2]an!$E$39,H1682&lt;[2]an!$M$37,S1682&lt;&gt;"kahepoolne vajaduspõhine"),[2]an!$I$39,
IF(AND(A1682=[2]an!$I$38,F1682=[2]an!$E$42),[2]an!$I$42,
IF(AND(A1682=[2]an!$J$38,F1682=[2]an!$E$40),[2]an!$J$40,IF(AND(A1682=[2]an!$J$38,F1682=[2]an!$E$41),[2]an!$J$41,IF(AND(A1682=[2]an!$J$38,F1682=[2]an!$E$39,H1682&gt;=[2]an!$M$37),[2]an!$J$39,
IF(AND(A1682=[2]an!$J$38,F1682=[2]an!$E$39,H1682&lt;[2]an!$M$37,S1682="kahepoolne vajaduspõhine",U1682=""),[2]an!$M$40,
IF(AND(A1682=[2]an!$J$38,F1682=[2]an!$E$39,H1682&lt;[2]an!$M$37,S1682="kahepoolne vajaduspõhine",U1682&lt;&gt;""),[2]an!$J$39,
IF(AND(A1682=[2]an!$J$38,F1682=[2]an!$E$39,H1682&lt;[2]an!$M$37,S1682&lt;&gt;"kahepoolne vajaduspõhine"),[2]an!$J$39,
IF(AND(A1682=[2]an!$J$38,F1682=[2]an!$E$42),[2]an!$J$42,""))))))))))))))))))))))))))))</f>
        <v/>
      </c>
      <c r="Y1682" s="17" t="str">
        <f>IFERROR(IF(F1682="Tugigrupp",0,
IF(AND(F1682="Peretoe teenus",H1682&gt;=[2]an!$M$37,RANK(D1682,$D1682:$D1682)+COUNTIFS($D$2:D1682,D1682,$F$2:F1682,F1682)-1&gt;1),"",
IF(AND(F1682="Peretoe teenus",H1682&gt;=[2]an!$M$37,RANK(D1682,$D1682:$D1682)+COUNTIFS($D$2:D1682,D1682,$F$2:F1682,F1682)-1=1,MONTH(H1682)=MONTH(K1682)=TRUE,YEAR(H1682)=YEAR(K1682)=TRUE),((EOMONTH(H1682,0)-H1682+1)*X1682)/DAY(EOMONTH(H1682,0)),
IF(AND(F1682="Peretoe teenus",H1682&gt;=[2]an!$M$37,RANK(D1682,$D1682:$D1682)+COUNTIFS($D$2:D1682,D1682,$F$2:F1682,F1682)-1=1),X1682,
IF(AND(F1682="Peretoe teenus",H1682&lt;[2]an!$M$37,S1682&lt;&gt;"kahepoolne vajaduspõhine",RANK(D1682,$D1682:$D1682)+COUNTIFS($D$2:D1682,D1682,$F$2:F1682,F1682)-1=1),X1682,
IF(AND(F1682="Peretoe teenus",H1682&lt;[2]an!$M$37,S1682&lt;&gt;"kahepoolne vajaduspõhine",RANK(D1682,$D1682:$D1682)+COUNTIFS($D$2:D1682,D1682,$F$2:F1682,F1682)-1&gt;1),"",
IF(AND(F1682="Peretoe teenus",H1682&lt;[2]an!$M$37,S1682="kahepoolne vajaduspõhine",U1682="",RANK(D1682,$D1682:$D1682)+COUNTIFS($D$2:D1682,D1682,$F$2:F1682,F1682)-1=1),X1682,
IF(AND(F1682="Peretoe teenus",H1682&lt;[2]an!$M$37,S1682="kahepoolne vajaduspõhine",U1682="",RANK(D1682,$D1682:$D1682)+COUNTIFS($D$2:D1682,D1682,$F$2:F1682,F1682)-1&gt;1),"",
IF(AND(F1682="Peretoe teenus",H1682&lt;[2]an!$M$37,S1682="kahepoolne vajaduspõhine",U1682&lt;[2]an!$M$37,RANK(D1682,$D1682:$D1682)+COUNTIFS($D$2:D1682,D1682,$F$2:F1682,F1682)-1=1),X1682,
IF(AND(F1682="Peretoe teenus",H1682&lt;[2]an!$M$37,S1682="kahepoolne vajaduspõhine",U1682&lt;[2]an!$M$37,RANK(D1682,$D1682:$D1682)+COUNTIFS($D$2:D1682,D1682,$F$2:F1682,F1682)-1&gt;1),"",
IF(AND(F1682="Peretoe teenus",H1682&lt;[2]an!$M$37,S1682="kahepoolne vajaduspõhine",U1682&gt;=[2]an!$M$37,U1682&lt;=[2]an!$M$38,RANK(D1682,$D1682:$D1682)+COUNTIFS($D$2:D1682,D1682,$F$2:F1682,F1682)-1=1),
((EOMONTH(U1682,0)-U1682+1)*X1682)/DAY(EOMONTH(U1682,0))+(DAY(U1682)-1)*100/DAY(EOMONTH(U1682,0)),
IF(AND(F1682="Peretoe teenus",H1682&lt;[2]an!$M$37,S1682="kahepoolne vajaduspõhine",U1682&gt;=[2]an!$M$37,U1682&lt;=[2]an!$M$38,RANK(D1682,$D1682:$D1682)+COUNTIFS($D$2:D1682,D1682,$F$2:F1682,F1682)-1&gt;1),"",
IF(AND(F1682="Peretoe teenus",H1682&lt;[2]an!$M$37,S1682="kahepoolne vajaduspõhine",U1682&gt;[2]an!$M$38,RANK(D1682,$D1682:$D1682)+COUNTIFS($D$2:D1682,D1682,$F$2:F1682,F1682)-1=1),X1682,
IF(AND(F1682="Peretoe teenus",H1682&lt;[2]an!$M$37,S1682="kahepoolne vajaduspõhine",U1682&gt;[2]an!$M$38,RANK(D1682,$D1682:$D1682)+COUNTIFS($D$2:D1682,D1682,$F$2:F1682,F1682)-1&gt;1),"",X1682*W1682)))))))))))))),"")</f>
        <v/>
      </c>
      <c r="Z1682" s="18" t="str">
        <f t="shared" si="79"/>
        <v/>
      </c>
      <c r="AA1682" s="19" t="str">
        <f>IFERROR(VLOOKUP(E1682,[2]an!$A$3:$B$81,2,FALSE),"")</f>
        <v/>
      </c>
      <c r="AB1682" s="19" t="str">
        <f>IFERROR(VLOOKUP(AA1682,[2]an!$C$2:$D$16,2,FALSE),"")</f>
        <v/>
      </c>
      <c r="AC1682" s="20"/>
      <c r="AD1682" s="21" t="str">
        <f>IF(A1682=[2]an!$F$36,VLOOKUP([2]an!$F$36,[2]an!$F$36:$H$36,3,FALSE),IF(A1682=[2]an!$F$35,VLOOKUP([2]an!$F$35,[2]an!$F$35:$H$35,3,FALSE),IF(A1682=[2]an!$F$33,VLOOKUP([2]an!$F$33,[2]an!$F$33:$H$33,3,FALSE),IF(A1682=[2]an!$F$31,VLOOKUP([2]an!$F$31,[2]an!$F$31:$H$31,3,FALSE),""))))</f>
        <v/>
      </c>
    </row>
    <row r="1683" spans="6:30" x14ac:dyDescent="0.2">
      <c r="F1683" s="10"/>
      <c r="G1683" s="8" t="str">
        <f t="shared" si="80"/>
        <v/>
      </c>
      <c r="H1683" s="13"/>
      <c r="K1683" s="13"/>
      <c r="L1683" s="10"/>
      <c r="M1683" s="10"/>
      <c r="S1683" s="8" t="str">
        <f>IFERROR(VLOOKUP(D1683,[1]peretoe_teenus!$A$2:$L$2000,5,FALSE),"")</f>
        <v/>
      </c>
      <c r="U1683" s="13"/>
      <c r="V1683" s="15" t="str" cm="1">
        <f t="array" ref="V1683">IFERROR(IF(AND(F1683="Tugigrupp",RANK(K1683,$K1683:$K1683)+COUNTIFS($K$2:K1683,K1683,$L$2:L1683,L1683,$M$2:M1683,M1683,$I$2:I1683,I1683,$G$2:G1683,G1683,$F$2:F1683,F1683)-1=1),SUMPRODUCT(($F$2:$F$4154=F1683)*($G$2:$G$4154=G1683)*($K$2:$K$4154=K1683)*($I$2:$I$4154=I1683)*($L$2:$L$4154=L1683)*($M$2:$M$4154=M1683)),""),"")</f>
        <v/>
      </c>
      <c r="W1683" s="15" t="str">
        <f t="shared" si="78"/>
        <v/>
      </c>
      <c r="X1683" s="16" t="str">
        <f>IF(AND(A1683=[2]an!$G$38,F1683=[2]an!$E$40),[2]an!$G$40,IF(AND(A1683=[2]an!$G$38,F1683=[2]an!$E$41),[2]an!$G$41,IF(AND(A1683=[2]an!$G$38,F1683=[2]an!$E$39,H1683&gt;=[2]an!$M$37),[2]an!$G$39,
IF(AND(A1683=[2]an!$G$38,F1683=[2]an!$E$39,H1683&lt;[2]an!$M$37,S1683="kahepoolne vajaduspõhine",U1683=""),[2]an!$M$40,
IF(AND(A1683=[2]an!$G$38,F1683=[2]an!$E$39,H1683&lt;[2]an!$M$37,S1683="kahepoolne vajaduspõhine",U1683&lt;&gt;""),[2]an!$G$39,
IF(AND(A1683=[2]an!$G$38,F1683=[2]an!$E$39,H1683&lt;[2]an!$M$37,S1683&lt;&gt;"kahepoolne vajaduspõhine"),[2]an!$G$39,
IF(AND(A1683=[2]an!$G$38,F1683=[2]an!$E$42),[2]an!$G$42,
IF(AND(A1683=[2]an!$H$38,F1683=[2]an!$E$40),[2]an!$H$40,IF(AND(A1683=[2]an!$H$38,F1683=[2]an!$E$41),[2]an!$H$41,IF(AND(A1683=[2]an!$H$38,F1683=[2]an!$E$39,H1683&gt;=[2]an!$M$37),[2]an!$H$39,
IF(AND(A1683=[2]an!$H$38,F1683=[2]an!$E$39,H1683&lt;[2]an!$M$37,S1683="kahepoolne vajaduspõhine",U1683=""),[2]an!$M$40,
IF(AND(A1683=[2]an!$H$38,F1683=[2]an!$E$39,H1683&lt;[2]an!$M$37,S1683="kahepoolne vajaduspõhine",U1683&lt;&gt;""),[2]an!$H$39,
IF(AND(A1683=[2]an!$H$38,F1683=[2]an!$E$39,H1683&lt;[2]an!$M$37,S1683&lt;&gt;"kahepoolne vajaduspõhine"),[2]an!$H$39,
IF(AND(A1683=[2]an!$H$38,F1683=[2]an!$E$42),[2]an!$H$42,
IF(AND(A1683=[2]an!$I$38,F1683=[2]an!$E$40),[2]an!$I$40,IF(AND(A1683=[2]an!$I$38,F1683=[2]an!$E$41),[2]an!$I$41,IF(AND(A1683=[2]an!$I$38,F1683=[2]an!$E$39,H1683&gt;=[2]an!$M$37),[2]an!$I$39,
IF(AND(A1683=[2]an!$I$38,F1683=[2]an!$E$39,H1683&lt;[2]an!$M$37,S1683="kahepoolne vajaduspõhine",U1683=""),[2]an!$M$40,
IF(AND(A1683=[2]an!$I$38,F1683=[2]an!$E$39,H1683&lt;[2]an!$M$37,S1683="kahepoolne vajaduspõhine",U1683&lt;&gt;""),[2]an!$I$39,
IF(AND(A1683=[2]an!$I$38,F1683=[2]an!$E$39,H1683&lt;[2]an!$M$37,S1683&lt;&gt;"kahepoolne vajaduspõhine"),[2]an!$I$39,
IF(AND(A1683=[2]an!$I$38,F1683=[2]an!$E$42),[2]an!$I$42,
IF(AND(A1683=[2]an!$J$38,F1683=[2]an!$E$40),[2]an!$J$40,IF(AND(A1683=[2]an!$J$38,F1683=[2]an!$E$41),[2]an!$J$41,IF(AND(A1683=[2]an!$J$38,F1683=[2]an!$E$39,H1683&gt;=[2]an!$M$37),[2]an!$J$39,
IF(AND(A1683=[2]an!$J$38,F1683=[2]an!$E$39,H1683&lt;[2]an!$M$37,S1683="kahepoolne vajaduspõhine",U1683=""),[2]an!$M$40,
IF(AND(A1683=[2]an!$J$38,F1683=[2]an!$E$39,H1683&lt;[2]an!$M$37,S1683="kahepoolne vajaduspõhine",U1683&lt;&gt;""),[2]an!$J$39,
IF(AND(A1683=[2]an!$J$38,F1683=[2]an!$E$39,H1683&lt;[2]an!$M$37,S1683&lt;&gt;"kahepoolne vajaduspõhine"),[2]an!$J$39,
IF(AND(A1683=[2]an!$J$38,F1683=[2]an!$E$42),[2]an!$J$42,""))))))))))))))))))))))))))))</f>
        <v/>
      </c>
      <c r="Y1683" s="17" t="str">
        <f>IFERROR(IF(F1683="Tugigrupp",0,
IF(AND(F1683="Peretoe teenus",H1683&gt;=[2]an!$M$37,RANK(D1683,$D1683:$D1683)+COUNTIFS($D$2:D1683,D1683,$F$2:F1683,F1683)-1&gt;1),"",
IF(AND(F1683="Peretoe teenus",H1683&gt;=[2]an!$M$37,RANK(D1683,$D1683:$D1683)+COUNTIFS($D$2:D1683,D1683,$F$2:F1683,F1683)-1=1,MONTH(H1683)=MONTH(K1683)=TRUE,YEAR(H1683)=YEAR(K1683)=TRUE),((EOMONTH(H1683,0)-H1683+1)*X1683)/DAY(EOMONTH(H1683,0)),
IF(AND(F1683="Peretoe teenus",H1683&gt;=[2]an!$M$37,RANK(D1683,$D1683:$D1683)+COUNTIFS($D$2:D1683,D1683,$F$2:F1683,F1683)-1=1),X1683,
IF(AND(F1683="Peretoe teenus",H1683&lt;[2]an!$M$37,S1683&lt;&gt;"kahepoolne vajaduspõhine",RANK(D1683,$D1683:$D1683)+COUNTIFS($D$2:D1683,D1683,$F$2:F1683,F1683)-1=1),X1683,
IF(AND(F1683="Peretoe teenus",H1683&lt;[2]an!$M$37,S1683&lt;&gt;"kahepoolne vajaduspõhine",RANK(D1683,$D1683:$D1683)+COUNTIFS($D$2:D1683,D1683,$F$2:F1683,F1683)-1&gt;1),"",
IF(AND(F1683="Peretoe teenus",H1683&lt;[2]an!$M$37,S1683="kahepoolne vajaduspõhine",U1683="",RANK(D1683,$D1683:$D1683)+COUNTIFS($D$2:D1683,D1683,$F$2:F1683,F1683)-1=1),X1683,
IF(AND(F1683="Peretoe teenus",H1683&lt;[2]an!$M$37,S1683="kahepoolne vajaduspõhine",U1683="",RANK(D1683,$D1683:$D1683)+COUNTIFS($D$2:D1683,D1683,$F$2:F1683,F1683)-1&gt;1),"",
IF(AND(F1683="Peretoe teenus",H1683&lt;[2]an!$M$37,S1683="kahepoolne vajaduspõhine",U1683&lt;[2]an!$M$37,RANK(D1683,$D1683:$D1683)+COUNTIFS($D$2:D1683,D1683,$F$2:F1683,F1683)-1=1),X1683,
IF(AND(F1683="Peretoe teenus",H1683&lt;[2]an!$M$37,S1683="kahepoolne vajaduspõhine",U1683&lt;[2]an!$M$37,RANK(D1683,$D1683:$D1683)+COUNTIFS($D$2:D1683,D1683,$F$2:F1683,F1683)-1&gt;1),"",
IF(AND(F1683="Peretoe teenus",H1683&lt;[2]an!$M$37,S1683="kahepoolne vajaduspõhine",U1683&gt;=[2]an!$M$37,U1683&lt;=[2]an!$M$38,RANK(D1683,$D1683:$D1683)+COUNTIFS($D$2:D1683,D1683,$F$2:F1683,F1683)-1=1),
((EOMONTH(U1683,0)-U1683+1)*X1683)/DAY(EOMONTH(U1683,0))+(DAY(U1683)-1)*100/DAY(EOMONTH(U1683,0)),
IF(AND(F1683="Peretoe teenus",H1683&lt;[2]an!$M$37,S1683="kahepoolne vajaduspõhine",U1683&gt;=[2]an!$M$37,U1683&lt;=[2]an!$M$38,RANK(D1683,$D1683:$D1683)+COUNTIFS($D$2:D1683,D1683,$F$2:F1683,F1683)-1&gt;1),"",
IF(AND(F1683="Peretoe teenus",H1683&lt;[2]an!$M$37,S1683="kahepoolne vajaduspõhine",U1683&gt;[2]an!$M$38,RANK(D1683,$D1683:$D1683)+COUNTIFS($D$2:D1683,D1683,$F$2:F1683,F1683)-1=1),X1683,
IF(AND(F1683="Peretoe teenus",H1683&lt;[2]an!$M$37,S1683="kahepoolne vajaduspõhine",U1683&gt;[2]an!$M$38,RANK(D1683,$D1683:$D1683)+COUNTIFS($D$2:D1683,D1683,$F$2:F1683,F1683)-1&gt;1),"",X1683*W1683)))))))))))))),"")</f>
        <v/>
      </c>
      <c r="Z1683" s="18" t="str">
        <f t="shared" si="79"/>
        <v/>
      </c>
      <c r="AA1683" s="19" t="str">
        <f>IFERROR(VLOOKUP(E1683,[2]an!$A$3:$B$81,2,FALSE),"")</f>
        <v/>
      </c>
      <c r="AB1683" s="19" t="str">
        <f>IFERROR(VLOOKUP(AA1683,[2]an!$C$2:$D$16,2,FALSE),"")</f>
        <v/>
      </c>
      <c r="AC1683" s="20"/>
      <c r="AD1683" s="21" t="str">
        <f>IF(A1683=[2]an!$F$36,VLOOKUP([2]an!$F$36,[2]an!$F$36:$H$36,3,FALSE),IF(A1683=[2]an!$F$35,VLOOKUP([2]an!$F$35,[2]an!$F$35:$H$35,3,FALSE),IF(A1683=[2]an!$F$33,VLOOKUP([2]an!$F$33,[2]an!$F$33:$H$33,3,FALSE),IF(A1683=[2]an!$F$31,VLOOKUP([2]an!$F$31,[2]an!$F$31:$H$31,3,FALSE),""))))</f>
        <v/>
      </c>
    </row>
    <row r="1684" spans="6:30" x14ac:dyDescent="0.2">
      <c r="F1684" s="10"/>
      <c r="G1684" s="8" t="str">
        <f t="shared" si="80"/>
        <v/>
      </c>
      <c r="H1684" s="13"/>
      <c r="K1684" s="13"/>
      <c r="L1684" s="10"/>
      <c r="M1684" s="10"/>
      <c r="S1684" s="8" t="str">
        <f>IFERROR(VLOOKUP(D1684,[1]peretoe_teenus!$A$2:$L$2000,5,FALSE),"")</f>
        <v/>
      </c>
      <c r="U1684" s="13"/>
      <c r="V1684" s="15" t="str" cm="1">
        <f t="array" ref="V1684">IFERROR(IF(AND(F1684="Tugigrupp",RANK(K1684,$K1684:$K1684)+COUNTIFS($K$2:K1684,K1684,$L$2:L1684,L1684,$M$2:M1684,M1684,$I$2:I1684,I1684,$G$2:G1684,G1684,$F$2:F1684,F1684)-1=1),SUMPRODUCT(($F$2:$F$4154=F1684)*($G$2:$G$4154=G1684)*($K$2:$K$4154=K1684)*($I$2:$I$4154=I1684)*($L$2:$L$4154=L1684)*($M$2:$M$4154=M1684)),""),"")</f>
        <v/>
      </c>
      <c r="W1684" s="15" t="str">
        <f t="shared" si="78"/>
        <v/>
      </c>
      <c r="X1684" s="16" t="str">
        <f>IF(AND(A1684=[2]an!$G$38,F1684=[2]an!$E$40),[2]an!$G$40,IF(AND(A1684=[2]an!$G$38,F1684=[2]an!$E$41),[2]an!$G$41,IF(AND(A1684=[2]an!$G$38,F1684=[2]an!$E$39,H1684&gt;=[2]an!$M$37),[2]an!$G$39,
IF(AND(A1684=[2]an!$G$38,F1684=[2]an!$E$39,H1684&lt;[2]an!$M$37,S1684="kahepoolne vajaduspõhine",U1684=""),[2]an!$M$40,
IF(AND(A1684=[2]an!$G$38,F1684=[2]an!$E$39,H1684&lt;[2]an!$M$37,S1684="kahepoolne vajaduspõhine",U1684&lt;&gt;""),[2]an!$G$39,
IF(AND(A1684=[2]an!$G$38,F1684=[2]an!$E$39,H1684&lt;[2]an!$M$37,S1684&lt;&gt;"kahepoolne vajaduspõhine"),[2]an!$G$39,
IF(AND(A1684=[2]an!$G$38,F1684=[2]an!$E$42),[2]an!$G$42,
IF(AND(A1684=[2]an!$H$38,F1684=[2]an!$E$40),[2]an!$H$40,IF(AND(A1684=[2]an!$H$38,F1684=[2]an!$E$41),[2]an!$H$41,IF(AND(A1684=[2]an!$H$38,F1684=[2]an!$E$39,H1684&gt;=[2]an!$M$37),[2]an!$H$39,
IF(AND(A1684=[2]an!$H$38,F1684=[2]an!$E$39,H1684&lt;[2]an!$M$37,S1684="kahepoolne vajaduspõhine",U1684=""),[2]an!$M$40,
IF(AND(A1684=[2]an!$H$38,F1684=[2]an!$E$39,H1684&lt;[2]an!$M$37,S1684="kahepoolne vajaduspõhine",U1684&lt;&gt;""),[2]an!$H$39,
IF(AND(A1684=[2]an!$H$38,F1684=[2]an!$E$39,H1684&lt;[2]an!$M$37,S1684&lt;&gt;"kahepoolne vajaduspõhine"),[2]an!$H$39,
IF(AND(A1684=[2]an!$H$38,F1684=[2]an!$E$42),[2]an!$H$42,
IF(AND(A1684=[2]an!$I$38,F1684=[2]an!$E$40),[2]an!$I$40,IF(AND(A1684=[2]an!$I$38,F1684=[2]an!$E$41),[2]an!$I$41,IF(AND(A1684=[2]an!$I$38,F1684=[2]an!$E$39,H1684&gt;=[2]an!$M$37),[2]an!$I$39,
IF(AND(A1684=[2]an!$I$38,F1684=[2]an!$E$39,H1684&lt;[2]an!$M$37,S1684="kahepoolne vajaduspõhine",U1684=""),[2]an!$M$40,
IF(AND(A1684=[2]an!$I$38,F1684=[2]an!$E$39,H1684&lt;[2]an!$M$37,S1684="kahepoolne vajaduspõhine",U1684&lt;&gt;""),[2]an!$I$39,
IF(AND(A1684=[2]an!$I$38,F1684=[2]an!$E$39,H1684&lt;[2]an!$M$37,S1684&lt;&gt;"kahepoolne vajaduspõhine"),[2]an!$I$39,
IF(AND(A1684=[2]an!$I$38,F1684=[2]an!$E$42),[2]an!$I$42,
IF(AND(A1684=[2]an!$J$38,F1684=[2]an!$E$40),[2]an!$J$40,IF(AND(A1684=[2]an!$J$38,F1684=[2]an!$E$41),[2]an!$J$41,IF(AND(A1684=[2]an!$J$38,F1684=[2]an!$E$39,H1684&gt;=[2]an!$M$37),[2]an!$J$39,
IF(AND(A1684=[2]an!$J$38,F1684=[2]an!$E$39,H1684&lt;[2]an!$M$37,S1684="kahepoolne vajaduspõhine",U1684=""),[2]an!$M$40,
IF(AND(A1684=[2]an!$J$38,F1684=[2]an!$E$39,H1684&lt;[2]an!$M$37,S1684="kahepoolne vajaduspõhine",U1684&lt;&gt;""),[2]an!$J$39,
IF(AND(A1684=[2]an!$J$38,F1684=[2]an!$E$39,H1684&lt;[2]an!$M$37,S1684&lt;&gt;"kahepoolne vajaduspõhine"),[2]an!$J$39,
IF(AND(A1684=[2]an!$J$38,F1684=[2]an!$E$42),[2]an!$J$42,""))))))))))))))))))))))))))))</f>
        <v/>
      </c>
      <c r="Y1684" s="17" t="str">
        <f>IFERROR(IF(F1684="Tugigrupp",0,
IF(AND(F1684="Peretoe teenus",H1684&gt;=[2]an!$M$37,RANK(D1684,$D1684:$D1684)+COUNTIFS($D$2:D1684,D1684,$F$2:F1684,F1684)-1&gt;1),"",
IF(AND(F1684="Peretoe teenus",H1684&gt;=[2]an!$M$37,RANK(D1684,$D1684:$D1684)+COUNTIFS($D$2:D1684,D1684,$F$2:F1684,F1684)-1=1,MONTH(H1684)=MONTH(K1684)=TRUE,YEAR(H1684)=YEAR(K1684)=TRUE),((EOMONTH(H1684,0)-H1684+1)*X1684)/DAY(EOMONTH(H1684,0)),
IF(AND(F1684="Peretoe teenus",H1684&gt;=[2]an!$M$37,RANK(D1684,$D1684:$D1684)+COUNTIFS($D$2:D1684,D1684,$F$2:F1684,F1684)-1=1),X1684,
IF(AND(F1684="Peretoe teenus",H1684&lt;[2]an!$M$37,S1684&lt;&gt;"kahepoolne vajaduspõhine",RANK(D1684,$D1684:$D1684)+COUNTIFS($D$2:D1684,D1684,$F$2:F1684,F1684)-1=1),X1684,
IF(AND(F1684="Peretoe teenus",H1684&lt;[2]an!$M$37,S1684&lt;&gt;"kahepoolne vajaduspõhine",RANK(D1684,$D1684:$D1684)+COUNTIFS($D$2:D1684,D1684,$F$2:F1684,F1684)-1&gt;1),"",
IF(AND(F1684="Peretoe teenus",H1684&lt;[2]an!$M$37,S1684="kahepoolne vajaduspõhine",U1684="",RANK(D1684,$D1684:$D1684)+COUNTIFS($D$2:D1684,D1684,$F$2:F1684,F1684)-1=1),X1684,
IF(AND(F1684="Peretoe teenus",H1684&lt;[2]an!$M$37,S1684="kahepoolne vajaduspõhine",U1684="",RANK(D1684,$D1684:$D1684)+COUNTIFS($D$2:D1684,D1684,$F$2:F1684,F1684)-1&gt;1),"",
IF(AND(F1684="Peretoe teenus",H1684&lt;[2]an!$M$37,S1684="kahepoolne vajaduspõhine",U1684&lt;[2]an!$M$37,RANK(D1684,$D1684:$D1684)+COUNTIFS($D$2:D1684,D1684,$F$2:F1684,F1684)-1=1),X1684,
IF(AND(F1684="Peretoe teenus",H1684&lt;[2]an!$M$37,S1684="kahepoolne vajaduspõhine",U1684&lt;[2]an!$M$37,RANK(D1684,$D1684:$D1684)+COUNTIFS($D$2:D1684,D1684,$F$2:F1684,F1684)-1&gt;1),"",
IF(AND(F1684="Peretoe teenus",H1684&lt;[2]an!$M$37,S1684="kahepoolne vajaduspõhine",U1684&gt;=[2]an!$M$37,U1684&lt;=[2]an!$M$38,RANK(D1684,$D1684:$D1684)+COUNTIFS($D$2:D1684,D1684,$F$2:F1684,F1684)-1=1),
((EOMONTH(U1684,0)-U1684+1)*X1684)/DAY(EOMONTH(U1684,0))+(DAY(U1684)-1)*100/DAY(EOMONTH(U1684,0)),
IF(AND(F1684="Peretoe teenus",H1684&lt;[2]an!$M$37,S1684="kahepoolne vajaduspõhine",U1684&gt;=[2]an!$M$37,U1684&lt;=[2]an!$M$38,RANK(D1684,$D1684:$D1684)+COUNTIFS($D$2:D1684,D1684,$F$2:F1684,F1684)-1&gt;1),"",
IF(AND(F1684="Peretoe teenus",H1684&lt;[2]an!$M$37,S1684="kahepoolne vajaduspõhine",U1684&gt;[2]an!$M$38,RANK(D1684,$D1684:$D1684)+COUNTIFS($D$2:D1684,D1684,$F$2:F1684,F1684)-1=1),X1684,
IF(AND(F1684="Peretoe teenus",H1684&lt;[2]an!$M$37,S1684="kahepoolne vajaduspõhine",U1684&gt;[2]an!$M$38,RANK(D1684,$D1684:$D1684)+COUNTIFS($D$2:D1684,D1684,$F$2:F1684,F1684)-1&gt;1),"",X1684*W1684)))))))))))))),"")</f>
        <v/>
      </c>
      <c r="Z1684" s="18" t="str">
        <f t="shared" si="79"/>
        <v/>
      </c>
      <c r="AA1684" s="19" t="str">
        <f>IFERROR(VLOOKUP(E1684,[2]an!$A$3:$B$81,2,FALSE),"")</f>
        <v/>
      </c>
      <c r="AB1684" s="19" t="str">
        <f>IFERROR(VLOOKUP(AA1684,[2]an!$C$2:$D$16,2,FALSE),"")</f>
        <v/>
      </c>
      <c r="AC1684" s="20"/>
      <c r="AD1684" s="21" t="str">
        <f>IF(A1684=[2]an!$F$36,VLOOKUP([2]an!$F$36,[2]an!$F$36:$H$36,3,FALSE),IF(A1684=[2]an!$F$35,VLOOKUP([2]an!$F$35,[2]an!$F$35:$H$35,3,FALSE),IF(A1684=[2]an!$F$33,VLOOKUP([2]an!$F$33,[2]an!$F$33:$H$33,3,FALSE),IF(A1684=[2]an!$F$31,VLOOKUP([2]an!$F$31,[2]an!$F$31:$H$31,3,FALSE),""))))</f>
        <v/>
      </c>
    </row>
    <row r="1685" spans="6:30" x14ac:dyDescent="0.2">
      <c r="F1685" s="10"/>
      <c r="G1685" s="8" t="str">
        <f t="shared" si="80"/>
        <v/>
      </c>
      <c r="H1685" s="13"/>
      <c r="K1685" s="13"/>
      <c r="L1685" s="10"/>
      <c r="M1685" s="10"/>
      <c r="S1685" s="8" t="str">
        <f>IFERROR(VLOOKUP(D1685,[1]peretoe_teenus!$A$2:$L$2000,5,FALSE),"")</f>
        <v/>
      </c>
      <c r="U1685" s="13"/>
      <c r="V1685" s="15" t="str" cm="1">
        <f t="array" ref="V1685">IFERROR(IF(AND(F1685="Tugigrupp",RANK(K1685,$K1685:$K1685)+COUNTIFS($K$2:K1685,K1685,$L$2:L1685,L1685,$M$2:M1685,M1685,$I$2:I1685,I1685,$G$2:G1685,G1685,$F$2:F1685,F1685)-1=1),SUMPRODUCT(($F$2:$F$4154=F1685)*($G$2:$G$4154=G1685)*($K$2:$K$4154=K1685)*($I$2:$I$4154=I1685)*($L$2:$L$4154=L1685)*($M$2:$M$4154=M1685)),""),"")</f>
        <v/>
      </c>
      <c r="W1685" s="15" t="str">
        <f t="shared" si="78"/>
        <v/>
      </c>
      <c r="X1685" s="16" t="str">
        <f>IF(AND(A1685=[2]an!$G$38,F1685=[2]an!$E$40),[2]an!$G$40,IF(AND(A1685=[2]an!$G$38,F1685=[2]an!$E$41),[2]an!$G$41,IF(AND(A1685=[2]an!$G$38,F1685=[2]an!$E$39,H1685&gt;=[2]an!$M$37),[2]an!$G$39,
IF(AND(A1685=[2]an!$G$38,F1685=[2]an!$E$39,H1685&lt;[2]an!$M$37,S1685="kahepoolne vajaduspõhine",U1685=""),[2]an!$M$40,
IF(AND(A1685=[2]an!$G$38,F1685=[2]an!$E$39,H1685&lt;[2]an!$M$37,S1685="kahepoolne vajaduspõhine",U1685&lt;&gt;""),[2]an!$G$39,
IF(AND(A1685=[2]an!$G$38,F1685=[2]an!$E$39,H1685&lt;[2]an!$M$37,S1685&lt;&gt;"kahepoolne vajaduspõhine"),[2]an!$G$39,
IF(AND(A1685=[2]an!$G$38,F1685=[2]an!$E$42),[2]an!$G$42,
IF(AND(A1685=[2]an!$H$38,F1685=[2]an!$E$40),[2]an!$H$40,IF(AND(A1685=[2]an!$H$38,F1685=[2]an!$E$41),[2]an!$H$41,IF(AND(A1685=[2]an!$H$38,F1685=[2]an!$E$39,H1685&gt;=[2]an!$M$37),[2]an!$H$39,
IF(AND(A1685=[2]an!$H$38,F1685=[2]an!$E$39,H1685&lt;[2]an!$M$37,S1685="kahepoolne vajaduspõhine",U1685=""),[2]an!$M$40,
IF(AND(A1685=[2]an!$H$38,F1685=[2]an!$E$39,H1685&lt;[2]an!$M$37,S1685="kahepoolne vajaduspõhine",U1685&lt;&gt;""),[2]an!$H$39,
IF(AND(A1685=[2]an!$H$38,F1685=[2]an!$E$39,H1685&lt;[2]an!$M$37,S1685&lt;&gt;"kahepoolne vajaduspõhine"),[2]an!$H$39,
IF(AND(A1685=[2]an!$H$38,F1685=[2]an!$E$42),[2]an!$H$42,
IF(AND(A1685=[2]an!$I$38,F1685=[2]an!$E$40),[2]an!$I$40,IF(AND(A1685=[2]an!$I$38,F1685=[2]an!$E$41),[2]an!$I$41,IF(AND(A1685=[2]an!$I$38,F1685=[2]an!$E$39,H1685&gt;=[2]an!$M$37),[2]an!$I$39,
IF(AND(A1685=[2]an!$I$38,F1685=[2]an!$E$39,H1685&lt;[2]an!$M$37,S1685="kahepoolne vajaduspõhine",U1685=""),[2]an!$M$40,
IF(AND(A1685=[2]an!$I$38,F1685=[2]an!$E$39,H1685&lt;[2]an!$M$37,S1685="kahepoolne vajaduspõhine",U1685&lt;&gt;""),[2]an!$I$39,
IF(AND(A1685=[2]an!$I$38,F1685=[2]an!$E$39,H1685&lt;[2]an!$M$37,S1685&lt;&gt;"kahepoolne vajaduspõhine"),[2]an!$I$39,
IF(AND(A1685=[2]an!$I$38,F1685=[2]an!$E$42),[2]an!$I$42,
IF(AND(A1685=[2]an!$J$38,F1685=[2]an!$E$40),[2]an!$J$40,IF(AND(A1685=[2]an!$J$38,F1685=[2]an!$E$41),[2]an!$J$41,IF(AND(A1685=[2]an!$J$38,F1685=[2]an!$E$39,H1685&gt;=[2]an!$M$37),[2]an!$J$39,
IF(AND(A1685=[2]an!$J$38,F1685=[2]an!$E$39,H1685&lt;[2]an!$M$37,S1685="kahepoolne vajaduspõhine",U1685=""),[2]an!$M$40,
IF(AND(A1685=[2]an!$J$38,F1685=[2]an!$E$39,H1685&lt;[2]an!$M$37,S1685="kahepoolne vajaduspõhine",U1685&lt;&gt;""),[2]an!$J$39,
IF(AND(A1685=[2]an!$J$38,F1685=[2]an!$E$39,H1685&lt;[2]an!$M$37,S1685&lt;&gt;"kahepoolne vajaduspõhine"),[2]an!$J$39,
IF(AND(A1685=[2]an!$J$38,F1685=[2]an!$E$42),[2]an!$J$42,""))))))))))))))))))))))))))))</f>
        <v/>
      </c>
      <c r="Y1685" s="17" t="str">
        <f>IFERROR(IF(F1685="Tugigrupp",0,
IF(AND(F1685="Peretoe teenus",H1685&gt;=[2]an!$M$37,RANK(D1685,$D1685:$D1685)+COUNTIFS($D$2:D1685,D1685,$F$2:F1685,F1685)-1&gt;1),"",
IF(AND(F1685="Peretoe teenus",H1685&gt;=[2]an!$M$37,RANK(D1685,$D1685:$D1685)+COUNTIFS($D$2:D1685,D1685,$F$2:F1685,F1685)-1=1,MONTH(H1685)=MONTH(K1685)=TRUE,YEAR(H1685)=YEAR(K1685)=TRUE),((EOMONTH(H1685,0)-H1685+1)*X1685)/DAY(EOMONTH(H1685,0)),
IF(AND(F1685="Peretoe teenus",H1685&gt;=[2]an!$M$37,RANK(D1685,$D1685:$D1685)+COUNTIFS($D$2:D1685,D1685,$F$2:F1685,F1685)-1=1),X1685,
IF(AND(F1685="Peretoe teenus",H1685&lt;[2]an!$M$37,S1685&lt;&gt;"kahepoolne vajaduspõhine",RANK(D1685,$D1685:$D1685)+COUNTIFS($D$2:D1685,D1685,$F$2:F1685,F1685)-1=1),X1685,
IF(AND(F1685="Peretoe teenus",H1685&lt;[2]an!$M$37,S1685&lt;&gt;"kahepoolne vajaduspõhine",RANK(D1685,$D1685:$D1685)+COUNTIFS($D$2:D1685,D1685,$F$2:F1685,F1685)-1&gt;1),"",
IF(AND(F1685="Peretoe teenus",H1685&lt;[2]an!$M$37,S1685="kahepoolne vajaduspõhine",U1685="",RANK(D1685,$D1685:$D1685)+COUNTIFS($D$2:D1685,D1685,$F$2:F1685,F1685)-1=1),X1685,
IF(AND(F1685="Peretoe teenus",H1685&lt;[2]an!$M$37,S1685="kahepoolne vajaduspõhine",U1685="",RANK(D1685,$D1685:$D1685)+COUNTIFS($D$2:D1685,D1685,$F$2:F1685,F1685)-1&gt;1),"",
IF(AND(F1685="Peretoe teenus",H1685&lt;[2]an!$M$37,S1685="kahepoolne vajaduspõhine",U1685&lt;[2]an!$M$37,RANK(D1685,$D1685:$D1685)+COUNTIFS($D$2:D1685,D1685,$F$2:F1685,F1685)-1=1),X1685,
IF(AND(F1685="Peretoe teenus",H1685&lt;[2]an!$M$37,S1685="kahepoolne vajaduspõhine",U1685&lt;[2]an!$M$37,RANK(D1685,$D1685:$D1685)+COUNTIFS($D$2:D1685,D1685,$F$2:F1685,F1685)-1&gt;1),"",
IF(AND(F1685="Peretoe teenus",H1685&lt;[2]an!$M$37,S1685="kahepoolne vajaduspõhine",U1685&gt;=[2]an!$M$37,U1685&lt;=[2]an!$M$38,RANK(D1685,$D1685:$D1685)+COUNTIFS($D$2:D1685,D1685,$F$2:F1685,F1685)-1=1),
((EOMONTH(U1685,0)-U1685+1)*X1685)/DAY(EOMONTH(U1685,0))+(DAY(U1685)-1)*100/DAY(EOMONTH(U1685,0)),
IF(AND(F1685="Peretoe teenus",H1685&lt;[2]an!$M$37,S1685="kahepoolne vajaduspõhine",U1685&gt;=[2]an!$M$37,U1685&lt;=[2]an!$M$38,RANK(D1685,$D1685:$D1685)+COUNTIFS($D$2:D1685,D1685,$F$2:F1685,F1685)-1&gt;1),"",
IF(AND(F1685="Peretoe teenus",H1685&lt;[2]an!$M$37,S1685="kahepoolne vajaduspõhine",U1685&gt;[2]an!$M$38,RANK(D1685,$D1685:$D1685)+COUNTIFS($D$2:D1685,D1685,$F$2:F1685,F1685)-1=1),X1685,
IF(AND(F1685="Peretoe teenus",H1685&lt;[2]an!$M$37,S1685="kahepoolne vajaduspõhine",U1685&gt;[2]an!$M$38,RANK(D1685,$D1685:$D1685)+COUNTIFS($D$2:D1685,D1685,$F$2:F1685,F1685)-1&gt;1),"",X1685*W1685)))))))))))))),"")</f>
        <v/>
      </c>
      <c r="Z1685" s="18" t="str">
        <f t="shared" si="79"/>
        <v/>
      </c>
      <c r="AA1685" s="19" t="str">
        <f>IFERROR(VLOOKUP(E1685,[2]an!$A$3:$B$81,2,FALSE),"")</f>
        <v/>
      </c>
      <c r="AB1685" s="19" t="str">
        <f>IFERROR(VLOOKUP(AA1685,[2]an!$C$2:$D$16,2,FALSE),"")</f>
        <v/>
      </c>
      <c r="AC1685" s="20"/>
      <c r="AD1685" s="21" t="str">
        <f>IF(A1685=[2]an!$F$36,VLOOKUP([2]an!$F$36,[2]an!$F$36:$H$36,3,FALSE),IF(A1685=[2]an!$F$35,VLOOKUP([2]an!$F$35,[2]an!$F$35:$H$35,3,FALSE),IF(A1685=[2]an!$F$33,VLOOKUP([2]an!$F$33,[2]an!$F$33:$H$33,3,FALSE),IF(A1685=[2]an!$F$31,VLOOKUP([2]an!$F$31,[2]an!$F$31:$H$31,3,FALSE),""))))</f>
        <v/>
      </c>
    </row>
    <row r="1686" spans="6:30" x14ac:dyDescent="0.2">
      <c r="F1686" s="10"/>
      <c r="G1686" s="8" t="str">
        <f t="shared" si="80"/>
        <v/>
      </c>
      <c r="H1686" s="13"/>
      <c r="K1686" s="13"/>
      <c r="L1686" s="10"/>
      <c r="M1686" s="10"/>
      <c r="S1686" s="8" t="str">
        <f>IFERROR(VLOOKUP(D1686,[1]peretoe_teenus!$A$2:$L$2000,5,FALSE),"")</f>
        <v/>
      </c>
      <c r="U1686" s="13"/>
      <c r="V1686" s="15" t="str" cm="1">
        <f t="array" ref="V1686">IFERROR(IF(AND(F1686="Tugigrupp",RANK(K1686,$K1686:$K1686)+COUNTIFS($K$2:K1686,K1686,$L$2:L1686,L1686,$M$2:M1686,M1686,$I$2:I1686,I1686,$G$2:G1686,G1686,$F$2:F1686,F1686)-1=1),SUMPRODUCT(($F$2:$F$4154=F1686)*($G$2:$G$4154=G1686)*($K$2:$K$4154=K1686)*($I$2:$I$4154=I1686)*($L$2:$L$4154=L1686)*($M$2:$M$4154=M1686)),""),"")</f>
        <v/>
      </c>
      <c r="W1686" s="15" t="str">
        <f t="shared" si="78"/>
        <v/>
      </c>
      <c r="X1686" s="16" t="str">
        <f>IF(AND(A1686=[2]an!$G$38,F1686=[2]an!$E$40),[2]an!$G$40,IF(AND(A1686=[2]an!$G$38,F1686=[2]an!$E$41),[2]an!$G$41,IF(AND(A1686=[2]an!$G$38,F1686=[2]an!$E$39,H1686&gt;=[2]an!$M$37),[2]an!$G$39,
IF(AND(A1686=[2]an!$G$38,F1686=[2]an!$E$39,H1686&lt;[2]an!$M$37,S1686="kahepoolne vajaduspõhine",U1686=""),[2]an!$M$40,
IF(AND(A1686=[2]an!$G$38,F1686=[2]an!$E$39,H1686&lt;[2]an!$M$37,S1686="kahepoolne vajaduspõhine",U1686&lt;&gt;""),[2]an!$G$39,
IF(AND(A1686=[2]an!$G$38,F1686=[2]an!$E$39,H1686&lt;[2]an!$M$37,S1686&lt;&gt;"kahepoolne vajaduspõhine"),[2]an!$G$39,
IF(AND(A1686=[2]an!$G$38,F1686=[2]an!$E$42),[2]an!$G$42,
IF(AND(A1686=[2]an!$H$38,F1686=[2]an!$E$40),[2]an!$H$40,IF(AND(A1686=[2]an!$H$38,F1686=[2]an!$E$41),[2]an!$H$41,IF(AND(A1686=[2]an!$H$38,F1686=[2]an!$E$39,H1686&gt;=[2]an!$M$37),[2]an!$H$39,
IF(AND(A1686=[2]an!$H$38,F1686=[2]an!$E$39,H1686&lt;[2]an!$M$37,S1686="kahepoolne vajaduspõhine",U1686=""),[2]an!$M$40,
IF(AND(A1686=[2]an!$H$38,F1686=[2]an!$E$39,H1686&lt;[2]an!$M$37,S1686="kahepoolne vajaduspõhine",U1686&lt;&gt;""),[2]an!$H$39,
IF(AND(A1686=[2]an!$H$38,F1686=[2]an!$E$39,H1686&lt;[2]an!$M$37,S1686&lt;&gt;"kahepoolne vajaduspõhine"),[2]an!$H$39,
IF(AND(A1686=[2]an!$H$38,F1686=[2]an!$E$42),[2]an!$H$42,
IF(AND(A1686=[2]an!$I$38,F1686=[2]an!$E$40),[2]an!$I$40,IF(AND(A1686=[2]an!$I$38,F1686=[2]an!$E$41),[2]an!$I$41,IF(AND(A1686=[2]an!$I$38,F1686=[2]an!$E$39,H1686&gt;=[2]an!$M$37),[2]an!$I$39,
IF(AND(A1686=[2]an!$I$38,F1686=[2]an!$E$39,H1686&lt;[2]an!$M$37,S1686="kahepoolne vajaduspõhine",U1686=""),[2]an!$M$40,
IF(AND(A1686=[2]an!$I$38,F1686=[2]an!$E$39,H1686&lt;[2]an!$M$37,S1686="kahepoolne vajaduspõhine",U1686&lt;&gt;""),[2]an!$I$39,
IF(AND(A1686=[2]an!$I$38,F1686=[2]an!$E$39,H1686&lt;[2]an!$M$37,S1686&lt;&gt;"kahepoolne vajaduspõhine"),[2]an!$I$39,
IF(AND(A1686=[2]an!$I$38,F1686=[2]an!$E$42),[2]an!$I$42,
IF(AND(A1686=[2]an!$J$38,F1686=[2]an!$E$40),[2]an!$J$40,IF(AND(A1686=[2]an!$J$38,F1686=[2]an!$E$41),[2]an!$J$41,IF(AND(A1686=[2]an!$J$38,F1686=[2]an!$E$39,H1686&gt;=[2]an!$M$37),[2]an!$J$39,
IF(AND(A1686=[2]an!$J$38,F1686=[2]an!$E$39,H1686&lt;[2]an!$M$37,S1686="kahepoolne vajaduspõhine",U1686=""),[2]an!$M$40,
IF(AND(A1686=[2]an!$J$38,F1686=[2]an!$E$39,H1686&lt;[2]an!$M$37,S1686="kahepoolne vajaduspõhine",U1686&lt;&gt;""),[2]an!$J$39,
IF(AND(A1686=[2]an!$J$38,F1686=[2]an!$E$39,H1686&lt;[2]an!$M$37,S1686&lt;&gt;"kahepoolne vajaduspõhine"),[2]an!$J$39,
IF(AND(A1686=[2]an!$J$38,F1686=[2]an!$E$42),[2]an!$J$42,""))))))))))))))))))))))))))))</f>
        <v/>
      </c>
      <c r="Y1686" s="17" t="str">
        <f>IFERROR(IF(F1686="Tugigrupp",0,
IF(AND(F1686="Peretoe teenus",H1686&gt;=[2]an!$M$37,RANK(D1686,$D1686:$D1686)+COUNTIFS($D$2:D1686,D1686,$F$2:F1686,F1686)-1&gt;1),"",
IF(AND(F1686="Peretoe teenus",H1686&gt;=[2]an!$M$37,RANK(D1686,$D1686:$D1686)+COUNTIFS($D$2:D1686,D1686,$F$2:F1686,F1686)-1=1,MONTH(H1686)=MONTH(K1686)=TRUE,YEAR(H1686)=YEAR(K1686)=TRUE),((EOMONTH(H1686,0)-H1686+1)*X1686)/DAY(EOMONTH(H1686,0)),
IF(AND(F1686="Peretoe teenus",H1686&gt;=[2]an!$M$37,RANK(D1686,$D1686:$D1686)+COUNTIFS($D$2:D1686,D1686,$F$2:F1686,F1686)-1=1),X1686,
IF(AND(F1686="Peretoe teenus",H1686&lt;[2]an!$M$37,S1686&lt;&gt;"kahepoolne vajaduspõhine",RANK(D1686,$D1686:$D1686)+COUNTIFS($D$2:D1686,D1686,$F$2:F1686,F1686)-1=1),X1686,
IF(AND(F1686="Peretoe teenus",H1686&lt;[2]an!$M$37,S1686&lt;&gt;"kahepoolne vajaduspõhine",RANK(D1686,$D1686:$D1686)+COUNTIFS($D$2:D1686,D1686,$F$2:F1686,F1686)-1&gt;1),"",
IF(AND(F1686="Peretoe teenus",H1686&lt;[2]an!$M$37,S1686="kahepoolne vajaduspõhine",U1686="",RANK(D1686,$D1686:$D1686)+COUNTIFS($D$2:D1686,D1686,$F$2:F1686,F1686)-1=1),X1686,
IF(AND(F1686="Peretoe teenus",H1686&lt;[2]an!$M$37,S1686="kahepoolne vajaduspõhine",U1686="",RANK(D1686,$D1686:$D1686)+COUNTIFS($D$2:D1686,D1686,$F$2:F1686,F1686)-1&gt;1),"",
IF(AND(F1686="Peretoe teenus",H1686&lt;[2]an!$M$37,S1686="kahepoolne vajaduspõhine",U1686&lt;[2]an!$M$37,RANK(D1686,$D1686:$D1686)+COUNTIFS($D$2:D1686,D1686,$F$2:F1686,F1686)-1=1),X1686,
IF(AND(F1686="Peretoe teenus",H1686&lt;[2]an!$M$37,S1686="kahepoolne vajaduspõhine",U1686&lt;[2]an!$M$37,RANK(D1686,$D1686:$D1686)+COUNTIFS($D$2:D1686,D1686,$F$2:F1686,F1686)-1&gt;1),"",
IF(AND(F1686="Peretoe teenus",H1686&lt;[2]an!$M$37,S1686="kahepoolne vajaduspõhine",U1686&gt;=[2]an!$M$37,U1686&lt;=[2]an!$M$38,RANK(D1686,$D1686:$D1686)+COUNTIFS($D$2:D1686,D1686,$F$2:F1686,F1686)-1=1),
((EOMONTH(U1686,0)-U1686+1)*X1686)/DAY(EOMONTH(U1686,0))+(DAY(U1686)-1)*100/DAY(EOMONTH(U1686,0)),
IF(AND(F1686="Peretoe teenus",H1686&lt;[2]an!$M$37,S1686="kahepoolne vajaduspõhine",U1686&gt;=[2]an!$M$37,U1686&lt;=[2]an!$M$38,RANK(D1686,$D1686:$D1686)+COUNTIFS($D$2:D1686,D1686,$F$2:F1686,F1686)-1&gt;1),"",
IF(AND(F1686="Peretoe teenus",H1686&lt;[2]an!$M$37,S1686="kahepoolne vajaduspõhine",U1686&gt;[2]an!$M$38,RANK(D1686,$D1686:$D1686)+COUNTIFS($D$2:D1686,D1686,$F$2:F1686,F1686)-1=1),X1686,
IF(AND(F1686="Peretoe teenus",H1686&lt;[2]an!$M$37,S1686="kahepoolne vajaduspõhine",U1686&gt;[2]an!$M$38,RANK(D1686,$D1686:$D1686)+COUNTIFS($D$2:D1686,D1686,$F$2:F1686,F1686)-1&gt;1),"",X1686*W1686)))))))))))))),"")</f>
        <v/>
      </c>
      <c r="Z1686" s="18" t="str">
        <f t="shared" si="79"/>
        <v/>
      </c>
      <c r="AA1686" s="19" t="str">
        <f>IFERROR(VLOOKUP(E1686,[2]an!$A$3:$B$81,2,FALSE),"")</f>
        <v/>
      </c>
      <c r="AB1686" s="19" t="str">
        <f>IFERROR(VLOOKUP(AA1686,[2]an!$C$2:$D$16,2,FALSE),"")</f>
        <v/>
      </c>
      <c r="AC1686" s="20"/>
      <c r="AD1686" s="21" t="str">
        <f>IF(A1686=[2]an!$F$36,VLOOKUP([2]an!$F$36,[2]an!$F$36:$H$36,3,FALSE),IF(A1686=[2]an!$F$35,VLOOKUP([2]an!$F$35,[2]an!$F$35:$H$35,3,FALSE),IF(A1686=[2]an!$F$33,VLOOKUP([2]an!$F$33,[2]an!$F$33:$H$33,3,FALSE),IF(A1686=[2]an!$F$31,VLOOKUP([2]an!$F$31,[2]an!$F$31:$H$31,3,FALSE),""))))</f>
        <v/>
      </c>
    </row>
    <row r="1687" spans="6:30" x14ac:dyDescent="0.2">
      <c r="F1687" s="10"/>
      <c r="G1687" s="8" t="str">
        <f t="shared" si="80"/>
        <v/>
      </c>
      <c r="H1687" s="13"/>
      <c r="K1687" s="13"/>
      <c r="L1687" s="10"/>
      <c r="M1687" s="10"/>
      <c r="S1687" s="8" t="str">
        <f>IFERROR(VLOOKUP(D1687,[1]peretoe_teenus!$A$2:$L$2000,5,FALSE),"")</f>
        <v/>
      </c>
      <c r="U1687" s="13"/>
      <c r="V1687" s="15" t="str" cm="1">
        <f t="array" ref="V1687">IFERROR(IF(AND(F1687="Tugigrupp",RANK(K1687,$K1687:$K1687)+COUNTIFS($K$2:K1687,K1687,$L$2:L1687,L1687,$M$2:M1687,M1687,$I$2:I1687,I1687,$G$2:G1687,G1687,$F$2:F1687,F1687)-1=1),SUMPRODUCT(($F$2:$F$4154=F1687)*($G$2:$G$4154=G1687)*($K$2:$K$4154=K1687)*($I$2:$I$4154=I1687)*($L$2:$L$4154=L1687)*($M$2:$M$4154=M1687)),""),"")</f>
        <v/>
      </c>
      <c r="W1687" s="15" t="str">
        <f t="shared" si="78"/>
        <v/>
      </c>
      <c r="X1687" s="16" t="str">
        <f>IF(AND(A1687=[2]an!$G$38,F1687=[2]an!$E$40),[2]an!$G$40,IF(AND(A1687=[2]an!$G$38,F1687=[2]an!$E$41),[2]an!$G$41,IF(AND(A1687=[2]an!$G$38,F1687=[2]an!$E$39,H1687&gt;=[2]an!$M$37),[2]an!$G$39,
IF(AND(A1687=[2]an!$G$38,F1687=[2]an!$E$39,H1687&lt;[2]an!$M$37,S1687="kahepoolne vajaduspõhine",U1687=""),[2]an!$M$40,
IF(AND(A1687=[2]an!$G$38,F1687=[2]an!$E$39,H1687&lt;[2]an!$M$37,S1687="kahepoolne vajaduspõhine",U1687&lt;&gt;""),[2]an!$G$39,
IF(AND(A1687=[2]an!$G$38,F1687=[2]an!$E$39,H1687&lt;[2]an!$M$37,S1687&lt;&gt;"kahepoolne vajaduspõhine"),[2]an!$G$39,
IF(AND(A1687=[2]an!$G$38,F1687=[2]an!$E$42),[2]an!$G$42,
IF(AND(A1687=[2]an!$H$38,F1687=[2]an!$E$40),[2]an!$H$40,IF(AND(A1687=[2]an!$H$38,F1687=[2]an!$E$41),[2]an!$H$41,IF(AND(A1687=[2]an!$H$38,F1687=[2]an!$E$39,H1687&gt;=[2]an!$M$37),[2]an!$H$39,
IF(AND(A1687=[2]an!$H$38,F1687=[2]an!$E$39,H1687&lt;[2]an!$M$37,S1687="kahepoolne vajaduspõhine",U1687=""),[2]an!$M$40,
IF(AND(A1687=[2]an!$H$38,F1687=[2]an!$E$39,H1687&lt;[2]an!$M$37,S1687="kahepoolne vajaduspõhine",U1687&lt;&gt;""),[2]an!$H$39,
IF(AND(A1687=[2]an!$H$38,F1687=[2]an!$E$39,H1687&lt;[2]an!$M$37,S1687&lt;&gt;"kahepoolne vajaduspõhine"),[2]an!$H$39,
IF(AND(A1687=[2]an!$H$38,F1687=[2]an!$E$42),[2]an!$H$42,
IF(AND(A1687=[2]an!$I$38,F1687=[2]an!$E$40),[2]an!$I$40,IF(AND(A1687=[2]an!$I$38,F1687=[2]an!$E$41),[2]an!$I$41,IF(AND(A1687=[2]an!$I$38,F1687=[2]an!$E$39,H1687&gt;=[2]an!$M$37),[2]an!$I$39,
IF(AND(A1687=[2]an!$I$38,F1687=[2]an!$E$39,H1687&lt;[2]an!$M$37,S1687="kahepoolne vajaduspõhine",U1687=""),[2]an!$M$40,
IF(AND(A1687=[2]an!$I$38,F1687=[2]an!$E$39,H1687&lt;[2]an!$M$37,S1687="kahepoolne vajaduspõhine",U1687&lt;&gt;""),[2]an!$I$39,
IF(AND(A1687=[2]an!$I$38,F1687=[2]an!$E$39,H1687&lt;[2]an!$M$37,S1687&lt;&gt;"kahepoolne vajaduspõhine"),[2]an!$I$39,
IF(AND(A1687=[2]an!$I$38,F1687=[2]an!$E$42),[2]an!$I$42,
IF(AND(A1687=[2]an!$J$38,F1687=[2]an!$E$40),[2]an!$J$40,IF(AND(A1687=[2]an!$J$38,F1687=[2]an!$E$41),[2]an!$J$41,IF(AND(A1687=[2]an!$J$38,F1687=[2]an!$E$39,H1687&gt;=[2]an!$M$37),[2]an!$J$39,
IF(AND(A1687=[2]an!$J$38,F1687=[2]an!$E$39,H1687&lt;[2]an!$M$37,S1687="kahepoolne vajaduspõhine",U1687=""),[2]an!$M$40,
IF(AND(A1687=[2]an!$J$38,F1687=[2]an!$E$39,H1687&lt;[2]an!$M$37,S1687="kahepoolne vajaduspõhine",U1687&lt;&gt;""),[2]an!$J$39,
IF(AND(A1687=[2]an!$J$38,F1687=[2]an!$E$39,H1687&lt;[2]an!$M$37,S1687&lt;&gt;"kahepoolne vajaduspõhine"),[2]an!$J$39,
IF(AND(A1687=[2]an!$J$38,F1687=[2]an!$E$42),[2]an!$J$42,""))))))))))))))))))))))))))))</f>
        <v/>
      </c>
      <c r="Y1687" s="17" t="str">
        <f>IFERROR(IF(F1687="Tugigrupp",0,
IF(AND(F1687="Peretoe teenus",H1687&gt;=[2]an!$M$37,RANK(D1687,$D1687:$D1687)+COUNTIFS($D$2:D1687,D1687,$F$2:F1687,F1687)-1&gt;1),"",
IF(AND(F1687="Peretoe teenus",H1687&gt;=[2]an!$M$37,RANK(D1687,$D1687:$D1687)+COUNTIFS($D$2:D1687,D1687,$F$2:F1687,F1687)-1=1,MONTH(H1687)=MONTH(K1687)=TRUE,YEAR(H1687)=YEAR(K1687)=TRUE),((EOMONTH(H1687,0)-H1687+1)*X1687)/DAY(EOMONTH(H1687,0)),
IF(AND(F1687="Peretoe teenus",H1687&gt;=[2]an!$M$37,RANK(D1687,$D1687:$D1687)+COUNTIFS($D$2:D1687,D1687,$F$2:F1687,F1687)-1=1),X1687,
IF(AND(F1687="Peretoe teenus",H1687&lt;[2]an!$M$37,S1687&lt;&gt;"kahepoolne vajaduspõhine",RANK(D1687,$D1687:$D1687)+COUNTIFS($D$2:D1687,D1687,$F$2:F1687,F1687)-1=1),X1687,
IF(AND(F1687="Peretoe teenus",H1687&lt;[2]an!$M$37,S1687&lt;&gt;"kahepoolne vajaduspõhine",RANK(D1687,$D1687:$D1687)+COUNTIFS($D$2:D1687,D1687,$F$2:F1687,F1687)-1&gt;1),"",
IF(AND(F1687="Peretoe teenus",H1687&lt;[2]an!$M$37,S1687="kahepoolne vajaduspõhine",U1687="",RANK(D1687,$D1687:$D1687)+COUNTIFS($D$2:D1687,D1687,$F$2:F1687,F1687)-1=1),X1687,
IF(AND(F1687="Peretoe teenus",H1687&lt;[2]an!$M$37,S1687="kahepoolne vajaduspõhine",U1687="",RANK(D1687,$D1687:$D1687)+COUNTIFS($D$2:D1687,D1687,$F$2:F1687,F1687)-1&gt;1),"",
IF(AND(F1687="Peretoe teenus",H1687&lt;[2]an!$M$37,S1687="kahepoolne vajaduspõhine",U1687&lt;[2]an!$M$37,RANK(D1687,$D1687:$D1687)+COUNTIFS($D$2:D1687,D1687,$F$2:F1687,F1687)-1=1),X1687,
IF(AND(F1687="Peretoe teenus",H1687&lt;[2]an!$M$37,S1687="kahepoolne vajaduspõhine",U1687&lt;[2]an!$M$37,RANK(D1687,$D1687:$D1687)+COUNTIFS($D$2:D1687,D1687,$F$2:F1687,F1687)-1&gt;1),"",
IF(AND(F1687="Peretoe teenus",H1687&lt;[2]an!$M$37,S1687="kahepoolne vajaduspõhine",U1687&gt;=[2]an!$M$37,U1687&lt;=[2]an!$M$38,RANK(D1687,$D1687:$D1687)+COUNTIFS($D$2:D1687,D1687,$F$2:F1687,F1687)-1=1),
((EOMONTH(U1687,0)-U1687+1)*X1687)/DAY(EOMONTH(U1687,0))+(DAY(U1687)-1)*100/DAY(EOMONTH(U1687,0)),
IF(AND(F1687="Peretoe teenus",H1687&lt;[2]an!$M$37,S1687="kahepoolne vajaduspõhine",U1687&gt;=[2]an!$M$37,U1687&lt;=[2]an!$M$38,RANK(D1687,$D1687:$D1687)+COUNTIFS($D$2:D1687,D1687,$F$2:F1687,F1687)-1&gt;1),"",
IF(AND(F1687="Peretoe teenus",H1687&lt;[2]an!$M$37,S1687="kahepoolne vajaduspõhine",U1687&gt;[2]an!$M$38,RANK(D1687,$D1687:$D1687)+COUNTIFS($D$2:D1687,D1687,$F$2:F1687,F1687)-1=1),X1687,
IF(AND(F1687="Peretoe teenus",H1687&lt;[2]an!$M$37,S1687="kahepoolne vajaduspõhine",U1687&gt;[2]an!$M$38,RANK(D1687,$D1687:$D1687)+COUNTIFS($D$2:D1687,D1687,$F$2:F1687,F1687)-1&gt;1),"",X1687*W1687)))))))))))))),"")</f>
        <v/>
      </c>
      <c r="Z1687" s="18" t="str">
        <f t="shared" si="79"/>
        <v/>
      </c>
      <c r="AA1687" s="19" t="str">
        <f>IFERROR(VLOOKUP(E1687,[2]an!$A$3:$B$81,2,FALSE),"")</f>
        <v/>
      </c>
      <c r="AB1687" s="19" t="str">
        <f>IFERROR(VLOOKUP(AA1687,[2]an!$C$2:$D$16,2,FALSE),"")</f>
        <v/>
      </c>
      <c r="AC1687" s="20"/>
      <c r="AD1687" s="21" t="str">
        <f>IF(A1687=[2]an!$F$36,VLOOKUP([2]an!$F$36,[2]an!$F$36:$H$36,3,FALSE),IF(A1687=[2]an!$F$35,VLOOKUP([2]an!$F$35,[2]an!$F$35:$H$35,3,FALSE),IF(A1687=[2]an!$F$33,VLOOKUP([2]an!$F$33,[2]an!$F$33:$H$33,3,FALSE),IF(A1687=[2]an!$F$31,VLOOKUP([2]an!$F$31,[2]an!$F$31:$H$31,3,FALSE),""))))</f>
        <v/>
      </c>
    </row>
    <row r="1688" spans="6:30" x14ac:dyDescent="0.2">
      <c r="F1688" s="10"/>
      <c r="G1688" s="8" t="str">
        <f t="shared" si="80"/>
        <v/>
      </c>
      <c r="H1688" s="13"/>
      <c r="K1688" s="13"/>
      <c r="L1688" s="10"/>
      <c r="M1688" s="10"/>
      <c r="S1688" s="8" t="str">
        <f>IFERROR(VLOOKUP(D1688,[1]peretoe_teenus!$A$2:$L$2000,5,FALSE),"")</f>
        <v/>
      </c>
      <c r="U1688" s="13"/>
      <c r="V1688" s="15" t="str" cm="1">
        <f t="array" ref="V1688">IFERROR(IF(AND(F1688="Tugigrupp",RANK(K1688,$K1688:$K1688)+COUNTIFS($K$2:K1688,K1688,$L$2:L1688,L1688,$M$2:M1688,M1688,$I$2:I1688,I1688,$G$2:G1688,G1688,$F$2:F1688,F1688)-1=1),SUMPRODUCT(($F$2:$F$4154=F1688)*($G$2:$G$4154=G1688)*($K$2:$K$4154=K1688)*($I$2:$I$4154=I1688)*($L$2:$L$4154=L1688)*($M$2:$M$4154=M1688)),""),"")</f>
        <v/>
      </c>
      <c r="W1688" s="15" t="str">
        <f t="shared" si="78"/>
        <v/>
      </c>
      <c r="X1688" s="16" t="str">
        <f>IF(AND(A1688=[2]an!$G$38,F1688=[2]an!$E$40),[2]an!$G$40,IF(AND(A1688=[2]an!$G$38,F1688=[2]an!$E$41),[2]an!$G$41,IF(AND(A1688=[2]an!$G$38,F1688=[2]an!$E$39,H1688&gt;=[2]an!$M$37),[2]an!$G$39,
IF(AND(A1688=[2]an!$G$38,F1688=[2]an!$E$39,H1688&lt;[2]an!$M$37,S1688="kahepoolne vajaduspõhine",U1688=""),[2]an!$M$40,
IF(AND(A1688=[2]an!$G$38,F1688=[2]an!$E$39,H1688&lt;[2]an!$M$37,S1688="kahepoolne vajaduspõhine",U1688&lt;&gt;""),[2]an!$G$39,
IF(AND(A1688=[2]an!$G$38,F1688=[2]an!$E$39,H1688&lt;[2]an!$M$37,S1688&lt;&gt;"kahepoolne vajaduspõhine"),[2]an!$G$39,
IF(AND(A1688=[2]an!$G$38,F1688=[2]an!$E$42),[2]an!$G$42,
IF(AND(A1688=[2]an!$H$38,F1688=[2]an!$E$40),[2]an!$H$40,IF(AND(A1688=[2]an!$H$38,F1688=[2]an!$E$41),[2]an!$H$41,IF(AND(A1688=[2]an!$H$38,F1688=[2]an!$E$39,H1688&gt;=[2]an!$M$37),[2]an!$H$39,
IF(AND(A1688=[2]an!$H$38,F1688=[2]an!$E$39,H1688&lt;[2]an!$M$37,S1688="kahepoolne vajaduspõhine",U1688=""),[2]an!$M$40,
IF(AND(A1688=[2]an!$H$38,F1688=[2]an!$E$39,H1688&lt;[2]an!$M$37,S1688="kahepoolne vajaduspõhine",U1688&lt;&gt;""),[2]an!$H$39,
IF(AND(A1688=[2]an!$H$38,F1688=[2]an!$E$39,H1688&lt;[2]an!$M$37,S1688&lt;&gt;"kahepoolne vajaduspõhine"),[2]an!$H$39,
IF(AND(A1688=[2]an!$H$38,F1688=[2]an!$E$42),[2]an!$H$42,
IF(AND(A1688=[2]an!$I$38,F1688=[2]an!$E$40),[2]an!$I$40,IF(AND(A1688=[2]an!$I$38,F1688=[2]an!$E$41),[2]an!$I$41,IF(AND(A1688=[2]an!$I$38,F1688=[2]an!$E$39,H1688&gt;=[2]an!$M$37),[2]an!$I$39,
IF(AND(A1688=[2]an!$I$38,F1688=[2]an!$E$39,H1688&lt;[2]an!$M$37,S1688="kahepoolne vajaduspõhine",U1688=""),[2]an!$M$40,
IF(AND(A1688=[2]an!$I$38,F1688=[2]an!$E$39,H1688&lt;[2]an!$M$37,S1688="kahepoolne vajaduspõhine",U1688&lt;&gt;""),[2]an!$I$39,
IF(AND(A1688=[2]an!$I$38,F1688=[2]an!$E$39,H1688&lt;[2]an!$M$37,S1688&lt;&gt;"kahepoolne vajaduspõhine"),[2]an!$I$39,
IF(AND(A1688=[2]an!$I$38,F1688=[2]an!$E$42),[2]an!$I$42,
IF(AND(A1688=[2]an!$J$38,F1688=[2]an!$E$40),[2]an!$J$40,IF(AND(A1688=[2]an!$J$38,F1688=[2]an!$E$41),[2]an!$J$41,IF(AND(A1688=[2]an!$J$38,F1688=[2]an!$E$39,H1688&gt;=[2]an!$M$37),[2]an!$J$39,
IF(AND(A1688=[2]an!$J$38,F1688=[2]an!$E$39,H1688&lt;[2]an!$M$37,S1688="kahepoolne vajaduspõhine",U1688=""),[2]an!$M$40,
IF(AND(A1688=[2]an!$J$38,F1688=[2]an!$E$39,H1688&lt;[2]an!$M$37,S1688="kahepoolne vajaduspõhine",U1688&lt;&gt;""),[2]an!$J$39,
IF(AND(A1688=[2]an!$J$38,F1688=[2]an!$E$39,H1688&lt;[2]an!$M$37,S1688&lt;&gt;"kahepoolne vajaduspõhine"),[2]an!$J$39,
IF(AND(A1688=[2]an!$J$38,F1688=[2]an!$E$42),[2]an!$J$42,""))))))))))))))))))))))))))))</f>
        <v/>
      </c>
      <c r="Y1688" s="17" t="str">
        <f>IFERROR(IF(F1688="Tugigrupp",0,
IF(AND(F1688="Peretoe teenus",H1688&gt;=[2]an!$M$37,RANK(D1688,$D1688:$D1688)+COUNTIFS($D$2:D1688,D1688,$F$2:F1688,F1688)-1&gt;1),"",
IF(AND(F1688="Peretoe teenus",H1688&gt;=[2]an!$M$37,RANK(D1688,$D1688:$D1688)+COUNTIFS($D$2:D1688,D1688,$F$2:F1688,F1688)-1=1,MONTH(H1688)=MONTH(K1688)=TRUE,YEAR(H1688)=YEAR(K1688)=TRUE),((EOMONTH(H1688,0)-H1688+1)*X1688)/DAY(EOMONTH(H1688,0)),
IF(AND(F1688="Peretoe teenus",H1688&gt;=[2]an!$M$37,RANK(D1688,$D1688:$D1688)+COUNTIFS($D$2:D1688,D1688,$F$2:F1688,F1688)-1=1),X1688,
IF(AND(F1688="Peretoe teenus",H1688&lt;[2]an!$M$37,S1688&lt;&gt;"kahepoolne vajaduspõhine",RANK(D1688,$D1688:$D1688)+COUNTIFS($D$2:D1688,D1688,$F$2:F1688,F1688)-1=1),X1688,
IF(AND(F1688="Peretoe teenus",H1688&lt;[2]an!$M$37,S1688&lt;&gt;"kahepoolne vajaduspõhine",RANK(D1688,$D1688:$D1688)+COUNTIFS($D$2:D1688,D1688,$F$2:F1688,F1688)-1&gt;1),"",
IF(AND(F1688="Peretoe teenus",H1688&lt;[2]an!$M$37,S1688="kahepoolne vajaduspõhine",U1688="",RANK(D1688,$D1688:$D1688)+COUNTIFS($D$2:D1688,D1688,$F$2:F1688,F1688)-1=1),X1688,
IF(AND(F1688="Peretoe teenus",H1688&lt;[2]an!$M$37,S1688="kahepoolne vajaduspõhine",U1688="",RANK(D1688,$D1688:$D1688)+COUNTIFS($D$2:D1688,D1688,$F$2:F1688,F1688)-1&gt;1),"",
IF(AND(F1688="Peretoe teenus",H1688&lt;[2]an!$M$37,S1688="kahepoolne vajaduspõhine",U1688&lt;[2]an!$M$37,RANK(D1688,$D1688:$D1688)+COUNTIFS($D$2:D1688,D1688,$F$2:F1688,F1688)-1=1),X1688,
IF(AND(F1688="Peretoe teenus",H1688&lt;[2]an!$M$37,S1688="kahepoolne vajaduspõhine",U1688&lt;[2]an!$M$37,RANK(D1688,$D1688:$D1688)+COUNTIFS($D$2:D1688,D1688,$F$2:F1688,F1688)-1&gt;1),"",
IF(AND(F1688="Peretoe teenus",H1688&lt;[2]an!$M$37,S1688="kahepoolne vajaduspõhine",U1688&gt;=[2]an!$M$37,U1688&lt;=[2]an!$M$38,RANK(D1688,$D1688:$D1688)+COUNTIFS($D$2:D1688,D1688,$F$2:F1688,F1688)-1=1),
((EOMONTH(U1688,0)-U1688+1)*X1688)/DAY(EOMONTH(U1688,0))+(DAY(U1688)-1)*100/DAY(EOMONTH(U1688,0)),
IF(AND(F1688="Peretoe teenus",H1688&lt;[2]an!$M$37,S1688="kahepoolne vajaduspõhine",U1688&gt;=[2]an!$M$37,U1688&lt;=[2]an!$M$38,RANK(D1688,$D1688:$D1688)+COUNTIFS($D$2:D1688,D1688,$F$2:F1688,F1688)-1&gt;1),"",
IF(AND(F1688="Peretoe teenus",H1688&lt;[2]an!$M$37,S1688="kahepoolne vajaduspõhine",U1688&gt;[2]an!$M$38,RANK(D1688,$D1688:$D1688)+COUNTIFS($D$2:D1688,D1688,$F$2:F1688,F1688)-1=1),X1688,
IF(AND(F1688="Peretoe teenus",H1688&lt;[2]an!$M$37,S1688="kahepoolne vajaduspõhine",U1688&gt;[2]an!$M$38,RANK(D1688,$D1688:$D1688)+COUNTIFS($D$2:D1688,D1688,$F$2:F1688,F1688)-1&gt;1),"",X1688*W1688)))))))))))))),"")</f>
        <v/>
      </c>
      <c r="Z1688" s="18" t="str">
        <f t="shared" si="79"/>
        <v/>
      </c>
      <c r="AA1688" s="19" t="str">
        <f>IFERROR(VLOOKUP(E1688,[2]an!$A$3:$B$81,2,FALSE),"")</f>
        <v/>
      </c>
      <c r="AB1688" s="19" t="str">
        <f>IFERROR(VLOOKUP(AA1688,[2]an!$C$2:$D$16,2,FALSE),"")</f>
        <v/>
      </c>
      <c r="AC1688" s="20"/>
      <c r="AD1688" s="21" t="str">
        <f>IF(A1688=[2]an!$F$36,VLOOKUP([2]an!$F$36,[2]an!$F$36:$H$36,3,FALSE),IF(A1688=[2]an!$F$35,VLOOKUP([2]an!$F$35,[2]an!$F$35:$H$35,3,FALSE),IF(A1688=[2]an!$F$33,VLOOKUP([2]an!$F$33,[2]an!$F$33:$H$33,3,FALSE),IF(A1688=[2]an!$F$31,VLOOKUP([2]an!$F$31,[2]an!$F$31:$H$31,3,FALSE),""))))</f>
        <v/>
      </c>
    </row>
    <row r="1689" spans="6:30" x14ac:dyDescent="0.2">
      <c r="F1689" s="10"/>
      <c r="G1689" s="8" t="str">
        <f t="shared" si="80"/>
        <v/>
      </c>
      <c r="H1689" s="13"/>
      <c r="K1689" s="13"/>
      <c r="L1689" s="10"/>
      <c r="M1689" s="10"/>
      <c r="S1689" s="8" t="str">
        <f>IFERROR(VLOOKUP(D1689,[1]peretoe_teenus!$A$2:$L$2000,5,FALSE),"")</f>
        <v/>
      </c>
      <c r="U1689" s="13"/>
      <c r="V1689" s="15" t="str" cm="1">
        <f t="array" ref="V1689">IFERROR(IF(AND(F1689="Tugigrupp",RANK(K1689,$K1689:$K1689)+COUNTIFS($K$2:K1689,K1689,$L$2:L1689,L1689,$M$2:M1689,M1689,$I$2:I1689,I1689,$G$2:G1689,G1689,$F$2:F1689,F1689)-1=1),SUMPRODUCT(($F$2:$F$4154=F1689)*($G$2:$G$4154=G1689)*($K$2:$K$4154=K1689)*($I$2:$I$4154=I1689)*($L$2:$L$4154=L1689)*($M$2:$M$4154=M1689)),""),"")</f>
        <v/>
      </c>
      <c r="W1689" s="15" t="str">
        <f t="shared" si="78"/>
        <v/>
      </c>
      <c r="X1689" s="16" t="str">
        <f>IF(AND(A1689=[2]an!$G$38,F1689=[2]an!$E$40),[2]an!$G$40,IF(AND(A1689=[2]an!$G$38,F1689=[2]an!$E$41),[2]an!$G$41,IF(AND(A1689=[2]an!$G$38,F1689=[2]an!$E$39,H1689&gt;=[2]an!$M$37),[2]an!$G$39,
IF(AND(A1689=[2]an!$G$38,F1689=[2]an!$E$39,H1689&lt;[2]an!$M$37,S1689="kahepoolne vajaduspõhine",U1689=""),[2]an!$M$40,
IF(AND(A1689=[2]an!$G$38,F1689=[2]an!$E$39,H1689&lt;[2]an!$M$37,S1689="kahepoolne vajaduspõhine",U1689&lt;&gt;""),[2]an!$G$39,
IF(AND(A1689=[2]an!$G$38,F1689=[2]an!$E$39,H1689&lt;[2]an!$M$37,S1689&lt;&gt;"kahepoolne vajaduspõhine"),[2]an!$G$39,
IF(AND(A1689=[2]an!$G$38,F1689=[2]an!$E$42),[2]an!$G$42,
IF(AND(A1689=[2]an!$H$38,F1689=[2]an!$E$40),[2]an!$H$40,IF(AND(A1689=[2]an!$H$38,F1689=[2]an!$E$41),[2]an!$H$41,IF(AND(A1689=[2]an!$H$38,F1689=[2]an!$E$39,H1689&gt;=[2]an!$M$37),[2]an!$H$39,
IF(AND(A1689=[2]an!$H$38,F1689=[2]an!$E$39,H1689&lt;[2]an!$M$37,S1689="kahepoolne vajaduspõhine",U1689=""),[2]an!$M$40,
IF(AND(A1689=[2]an!$H$38,F1689=[2]an!$E$39,H1689&lt;[2]an!$M$37,S1689="kahepoolne vajaduspõhine",U1689&lt;&gt;""),[2]an!$H$39,
IF(AND(A1689=[2]an!$H$38,F1689=[2]an!$E$39,H1689&lt;[2]an!$M$37,S1689&lt;&gt;"kahepoolne vajaduspõhine"),[2]an!$H$39,
IF(AND(A1689=[2]an!$H$38,F1689=[2]an!$E$42),[2]an!$H$42,
IF(AND(A1689=[2]an!$I$38,F1689=[2]an!$E$40),[2]an!$I$40,IF(AND(A1689=[2]an!$I$38,F1689=[2]an!$E$41),[2]an!$I$41,IF(AND(A1689=[2]an!$I$38,F1689=[2]an!$E$39,H1689&gt;=[2]an!$M$37),[2]an!$I$39,
IF(AND(A1689=[2]an!$I$38,F1689=[2]an!$E$39,H1689&lt;[2]an!$M$37,S1689="kahepoolne vajaduspõhine",U1689=""),[2]an!$M$40,
IF(AND(A1689=[2]an!$I$38,F1689=[2]an!$E$39,H1689&lt;[2]an!$M$37,S1689="kahepoolne vajaduspõhine",U1689&lt;&gt;""),[2]an!$I$39,
IF(AND(A1689=[2]an!$I$38,F1689=[2]an!$E$39,H1689&lt;[2]an!$M$37,S1689&lt;&gt;"kahepoolne vajaduspõhine"),[2]an!$I$39,
IF(AND(A1689=[2]an!$I$38,F1689=[2]an!$E$42),[2]an!$I$42,
IF(AND(A1689=[2]an!$J$38,F1689=[2]an!$E$40),[2]an!$J$40,IF(AND(A1689=[2]an!$J$38,F1689=[2]an!$E$41),[2]an!$J$41,IF(AND(A1689=[2]an!$J$38,F1689=[2]an!$E$39,H1689&gt;=[2]an!$M$37),[2]an!$J$39,
IF(AND(A1689=[2]an!$J$38,F1689=[2]an!$E$39,H1689&lt;[2]an!$M$37,S1689="kahepoolne vajaduspõhine",U1689=""),[2]an!$M$40,
IF(AND(A1689=[2]an!$J$38,F1689=[2]an!$E$39,H1689&lt;[2]an!$M$37,S1689="kahepoolne vajaduspõhine",U1689&lt;&gt;""),[2]an!$J$39,
IF(AND(A1689=[2]an!$J$38,F1689=[2]an!$E$39,H1689&lt;[2]an!$M$37,S1689&lt;&gt;"kahepoolne vajaduspõhine"),[2]an!$J$39,
IF(AND(A1689=[2]an!$J$38,F1689=[2]an!$E$42),[2]an!$J$42,""))))))))))))))))))))))))))))</f>
        <v/>
      </c>
      <c r="Y1689" s="17" t="str">
        <f>IFERROR(IF(F1689="Tugigrupp",0,
IF(AND(F1689="Peretoe teenus",H1689&gt;=[2]an!$M$37,RANK(D1689,$D1689:$D1689)+COUNTIFS($D$2:D1689,D1689,$F$2:F1689,F1689)-1&gt;1),"",
IF(AND(F1689="Peretoe teenus",H1689&gt;=[2]an!$M$37,RANK(D1689,$D1689:$D1689)+COUNTIFS($D$2:D1689,D1689,$F$2:F1689,F1689)-1=1,MONTH(H1689)=MONTH(K1689)=TRUE,YEAR(H1689)=YEAR(K1689)=TRUE),((EOMONTH(H1689,0)-H1689+1)*X1689)/DAY(EOMONTH(H1689,0)),
IF(AND(F1689="Peretoe teenus",H1689&gt;=[2]an!$M$37,RANK(D1689,$D1689:$D1689)+COUNTIFS($D$2:D1689,D1689,$F$2:F1689,F1689)-1=1),X1689,
IF(AND(F1689="Peretoe teenus",H1689&lt;[2]an!$M$37,S1689&lt;&gt;"kahepoolne vajaduspõhine",RANK(D1689,$D1689:$D1689)+COUNTIFS($D$2:D1689,D1689,$F$2:F1689,F1689)-1=1),X1689,
IF(AND(F1689="Peretoe teenus",H1689&lt;[2]an!$M$37,S1689&lt;&gt;"kahepoolne vajaduspõhine",RANK(D1689,$D1689:$D1689)+COUNTIFS($D$2:D1689,D1689,$F$2:F1689,F1689)-1&gt;1),"",
IF(AND(F1689="Peretoe teenus",H1689&lt;[2]an!$M$37,S1689="kahepoolne vajaduspõhine",U1689="",RANK(D1689,$D1689:$D1689)+COUNTIFS($D$2:D1689,D1689,$F$2:F1689,F1689)-1=1),X1689,
IF(AND(F1689="Peretoe teenus",H1689&lt;[2]an!$M$37,S1689="kahepoolne vajaduspõhine",U1689="",RANK(D1689,$D1689:$D1689)+COUNTIFS($D$2:D1689,D1689,$F$2:F1689,F1689)-1&gt;1),"",
IF(AND(F1689="Peretoe teenus",H1689&lt;[2]an!$M$37,S1689="kahepoolne vajaduspõhine",U1689&lt;[2]an!$M$37,RANK(D1689,$D1689:$D1689)+COUNTIFS($D$2:D1689,D1689,$F$2:F1689,F1689)-1=1),X1689,
IF(AND(F1689="Peretoe teenus",H1689&lt;[2]an!$M$37,S1689="kahepoolne vajaduspõhine",U1689&lt;[2]an!$M$37,RANK(D1689,$D1689:$D1689)+COUNTIFS($D$2:D1689,D1689,$F$2:F1689,F1689)-1&gt;1),"",
IF(AND(F1689="Peretoe teenus",H1689&lt;[2]an!$M$37,S1689="kahepoolne vajaduspõhine",U1689&gt;=[2]an!$M$37,U1689&lt;=[2]an!$M$38,RANK(D1689,$D1689:$D1689)+COUNTIFS($D$2:D1689,D1689,$F$2:F1689,F1689)-1=1),
((EOMONTH(U1689,0)-U1689+1)*X1689)/DAY(EOMONTH(U1689,0))+(DAY(U1689)-1)*100/DAY(EOMONTH(U1689,0)),
IF(AND(F1689="Peretoe teenus",H1689&lt;[2]an!$M$37,S1689="kahepoolne vajaduspõhine",U1689&gt;=[2]an!$M$37,U1689&lt;=[2]an!$M$38,RANK(D1689,$D1689:$D1689)+COUNTIFS($D$2:D1689,D1689,$F$2:F1689,F1689)-1&gt;1),"",
IF(AND(F1689="Peretoe teenus",H1689&lt;[2]an!$M$37,S1689="kahepoolne vajaduspõhine",U1689&gt;[2]an!$M$38,RANK(D1689,$D1689:$D1689)+COUNTIFS($D$2:D1689,D1689,$F$2:F1689,F1689)-1=1),X1689,
IF(AND(F1689="Peretoe teenus",H1689&lt;[2]an!$M$37,S1689="kahepoolne vajaduspõhine",U1689&gt;[2]an!$M$38,RANK(D1689,$D1689:$D1689)+COUNTIFS($D$2:D1689,D1689,$F$2:F1689,F1689)-1&gt;1),"",X1689*W1689)))))))))))))),"")</f>
        <v/>
      </c>
      <c r="Z1689" s="18" t="str">
        <f t="shared" si="79"/>
        <v/>
      </c>
      <c r="AA1689" s="19" t="str">
        <f>IFERROR(VLOOKUP(E1689,[2]an!$A$3:$B$81,2,FALSE),"")</f>
        <v/>
      </c>
      <c r="AB1689" s="19" t="str">
        <f>IFERROR(VLOOKUP(AA1689,[2]an!$C$2:$D$16,2,FALSE),"")</f>
        <v/>
      </c>
      <c r="AC1689" s="20"/>
      <c r="AD1689" s="21" t="str">
        <f>IF(A1689=[2]an!$F$36,VLOOKUP([2]an!$F$36,[2]an!$F$36:$H$36,3,FALSE),IF(A1689=[2]an!$F$35,VLOOKUP([2]an!$F$35,[2]an!$F$35:$H$35,3,FALSE),IF(A1689=[2]an!$F$33,VLOOKUP([2]an!$F$33,[2]an!$F$33:$H$33,3,FALSE),IF(A1689=[2]an!$F$31,VLOOKUP([2]an!$F$31,[2]an!$F$31:$H$31,3,FALSE),""))))</f>
        <v/>
      </c>
    </row>
    <row r="1690" spans="6:30" x14ac:dyDescent="0.2">
      <c r="F1690" s="10"/>
      <c r="G1690" s="8" t="str">
        <f t="shared" si="80"/>
        <v/>
      </c>
      <c r="H1690" s="13"/>
      <c r="K1690" s="13"/>
      <c r="L1690" s="10"/>
      <c r="M1690" s="10"/>
      <c r="S1690" s="8" t="str">
        <f>IFERROR(VLOOKUP(D1690,[1]peretoe_teenus!$A$2:$L$2000,5,FALSE),"")</f>
        <v/>
      </c>
      <c r="U1690" s="13"/>
      <c r="V1690" s="15" t="str" cm="1">
        <f t="array" ref="V1690">IFERROR(IF(AND(F1690="Tugigrupp",RANK(K1690,$K1690:$K1690)+COUNTIFS($K$2:K1690,K1690,$L$2:L1690,L1690,$M$2:M1690,M1690,$I$2:I1690,I1690,$G$2:G1690,G1690,$F$2:F1690,F1690)-1=1),SUMPRODUCT(($F$2:$F$4154=F1690)*($G$2:$G$4154=G1690)*($K$2:$K$4154=K1690)*($I$2:$I$4154=I1690)*($L$2:$L$4154=L1690)*($M$2:$M$4154=M1690)),""),"")</f>
        <v/>
      </c>
      <c r="W1690" s="15" t="str">
        <f t="shared" si="78"/>
        <v/>
      </c>
      <c r="X1690" s="16" t="str">
        <f>IF(AND(A1690=[2]an!$G$38,F1690=[2]an!$E$40),[2]an!$G$40,IF(AND(A1690=[2]an!$G$38,F1690=[2]an!$E$41),[2]an!$G$41,IF(AND(A1690=[2]an!$G$38,F1690=[2]an!$E$39,H1690&gt;=[2]an!$M$37),[2]an!$G$39,
IF(AND(A1690=[2]an!$G$38,F1690=[2]an!$E$39,H1690&lt;[2]an!$M$37,S1690="kahepoolne vajaduspõhine",U1690=""),[2]an!$M$40,
IF(AND(A1690=[2]an!$G$38,F1690=[2]an!$E$39,H1690&lt;[2]an!$M$37,S1690="kahepoolne vajaduspõhine",U1690&lt;&gt;""),[2]an!$G$39,
IF(AND(A1690=[2]an!$G$38,F1690=[2]an!$E$39,H1690&lt;[2]an!$M$37,S1690&lt;&gt;"kahepoolne vajaduspõhine"),[2]an!$G$39,
IF(AND(A1690=[2]an!$G$38,F1690=[2]an!$E$42),[2]an!$G$42,
IF(AND(A1690=[2]an!$H$38,F1690=[2]an!$E$40),[2]an!$H$40,IF(AND(A1690=[2]an!$H$38,F1690=[2]an!$E$41),[2]an!$H$41,IF(AND(A1690=[2]an!$H$38,F1690=[2]an!$E$39,H1690&gt;=[2]an!$M$37),[2]an!$H$39,
IF(AND(A1690=[2]an!$H$38,F1690=[2]an!$E$39,H1690&lt;[2]an!$M$37,S1690="kahepoolne vajaduspõhine",U1690=""),[2]an!$M$40,
IF(AND(A1690=[2]an!$H$38,F1690=[2]an!$E$39,H1690&lt;[2]an!$M$37,S1690="kahepoolne vajaduspõhine",U1690&lt;&gt;""),[2]an!$H$39,
IF(AND(A1690=[2]an!$H$38,F1690=[2]an!$E$39,H1690&lt;[2]an!$M$37,S1690&lt;&gt;"kahepoolne vajaduspõhine"),[2]an!$H$39,
IF(AND(A1690=[2]an!$H$38,F1690=[2]an!$E$42),[2]an!$H$42,
IF(AND(A1690=[2]an!$I$38,F1690=[2]an!$E$40),[2]an!$I$40,IF(AND(A1690=[2]an!$I$38,F1690=[2]an!$E$41),[2]an!$I$41,IF(AND(A1690=[2]an!$I$38,F1690=[2]an!$E$39,H1690&gt;=[2]an!$M$37),[2]an!$I$39,
IF(AND(A1690=[2]an!$I$38,F1690=[2]an!$E$39,H1690&lt;[2]an!$M$37,S1690="kahepoolne vajaduspõhine",U1690=""),[2]an!$M$40,
IF(AND(A1690=[2]an!$I$38,F1690=[2]an!$E$39,H1690&lt;[2]an!$M$37,S1690="kahepoolne vajaduspõhine",U1690&lt;&gt;""),[2]an!$I$39,
IF(AND(A1690=[2]an!$I$38,F1690=[2]an!$E$39,H1690&lt;[2]an!$M$37,S1690&lt;&gt;"kahepoolne vajaduspõhine"),[2]an!$I$39,
IF(AND(A1690=[2]an!$I$38,F1690=[2]an!$E$42),[2]an!$I$42,
IF(AND(A1690=[2]an!$J$38,F1690=[2]an!$E$40),[2]an!$J$40,IF(AND(A1690=[2]an!$J$38,F1690=[2]an!$E$41),[2]an!$J$41,IF(AND(A1690=[2]an!$J$38,F1690=[2]an!$E$39,H1690&gt;=[2]an!$M$37),[2]an!$J$39,
IF(AND(A1690=[2]an!$J$38,F1690=[2]an!$E$39,H1690&lt;[2]an!$M$37,S1690="kahepoolne vajaduspõhine",U1690=""),[2]an!$M$40,
IF(AND(A1690=[2]an!$J$38,F1690=[2]an!$E$39,H1690&lt;[2]an!$M$37,S1690="kahepoolne vajaduspõhine",U1690&lt;&gt;""),[2]an!$J$39,
IF(AND(A1690=[2]an!$J$38,F1690=[2]an!$E$39,H1690&lt;[2]an!$M$37,S1690&lt;&gt;"kahepoolne vajaduspõhine"),[2]an!$J$39,
IF(AND(A1690=[2]an!$J$38,F1690=[2]an!$E$42),[2]an!$J$42,""))))))))))))))))))))))))))))</f>
        <v/>
      </c>
      <c r="Y1690" s="17" t="str">
        <f>IFERROR(IF(F1690="Tugigrupp",0,
IF(AND(F1690="Peretoe teenus",H1690&gt;=[2]an!$M$37,RANK(D1690,$D1690:$D1690)+COUNTIFS($D$2:D1690,D1690,$F$2:F1690,F1690)-1&gt;1),"",
IF(AND(F1690="Peretoe teenus",H1690&gt;=[2]an!$M$37,RANK(D1690,$D1690:$D1690)+COUNTIFS($D$2:D1690,D1690,$F$2:F1690,F1690)-1=1,MONTH(H1690)=MONTH(K1690)=TRUE,YEAR(H1690)=YEAR(K1690)=TRUE),((EOMONTH(H1690,0)-H1690+1)*X1690)/DAY(EOMONTH(H1690,0)),
IF(AND(F1690="Peretoe teenus",H1690&gt;=[2]an!$M$37,RANK(D1690,$D1690:$D1690)+COUNTIFS($D$2:D1690,D1690,$F$2:F1690,F1690)-1=1),X1690,
IF(AND(F1690="Peretoe teenus",H1690&lt;[2]an!$M$37,S1690&lt;&gt;"kahepoolne vajaduspõhine",RANK(D1690,$D1690:$D1690)+COUNTIFS($D$2:D1690,D1690,$F$2:F1690,F1690)-1=1),X1690,
IF(AND(F1690="Peretoe teenus",H1690&lt;[2]an!$M$37,S1690&lt;&gt;"kahepoolne vajaduspõhine",RANK(D1690,$D1690:$D1690)+COUNTIFS($D$2:D1690,D1690,$F$2:F1690,F1690)-1&gt;1),"",
IF(AND(F1690="Peretoe teenus",H1690&lt;[2]an!$M$37,S1690="kahepoolne vajaduspõhine",U1690="",RANK(D1690,$D1690:$D1690)+COUNTIFS($D$2:D1690,D1690,$F$2:F1690,F1690)-1=1),X1690,
IF(AND(F1690="Peretoe teenus",H1690&lt;[2]an!$M$37,S1690="kahepoolne vajaduspõhine",U1690="",RANK(D1690,$D1690:$D1690)+COUNTIFS($D$2:D1690,D1690,$F$2:F1690,F1690)-1&gt;1),"",
IF(AND(F1690="Peretoe teenus",H1690&lt;[2]an!$M$37,S1690="kahepoolne vajaduspõhine",U1690&lt;[2]an!$M$37,RANK(D1690,$D1690:$D1690)+COUNTIFS($D$2:D1690,D1690,$F$2:F1690,F1690)-1=1),X1690,
IF(AND(F1690="Peretoe teenus",H1690&lt;[2]an!$M$37,S1690="kahepoolne vajaduspõhine",U1690&lt;[2]an!$M$37,RANK(D1690,$D1690:$D1690)+COUNTIFS($D$2:D1690,D1690,$F$2:F1690,F1690)-1&gt;1),"",
IF(AND(F1690="Peretoe teenus",H1690&lt;[2]an!$M$37,S1690="kahepoolne vajaduspõhine",U1690&gt;=[2]an!$M$37,U1690&lt;=[2]an!$M$38,RANK(D1690,$D1690:$D1690)+COUNTIFS($D$2:D1690,D1690,$F$2:F1690,F1690)-1=1),
((EOMONTH(U1690,0)-U1690+1)*X1690)/DAY(EOMONTH(U1690,0))+(DAY(U1690)-1)*100/DAY(EOMONTH(U1690,0)),
IF(AND(F1690="Peretoe teenus",H1690&lt;[2]an!$M$37,S1690="kahepoolne vajaduspõhine",U1690&gt;=[2]an!$M$37,U1690&lt;=[2]an!$M$38,RANK(D1690,$D1690:$D1690)+COUNTIFS($D$2:D1690,D1690,$F$2:F1690,F1690)-1&gt;1),"",
IF(AND(F1690="Peretoe teenus",H1690&lt;[2]an!$M$37,S1690="kahepoolne vajaduspõhine",U1690&gt;[2]an!$M$38,RANK(D1690,$D1690:$D1690)+COUNTIFS($D$2:D1690,D1690,$F$2:F1690,F1690)-1=1),X1690,
IF(AND(F1690="Peretoe teenus",H1690&lt;[2]an!$M$37,S1690="kahepoolne vajaduspõhine",U1690&gt;[2]an!$M$38,RANK(D1690,$D1690:$D1690)+COUNTIFS($D$2:D1690,D1690,$F$2:F1690,F1690)-1&gt;1),"",X1690*W1690)))))))))))))),"")</f>
        <v/>
      </c>
      <c r="Z1690" s="18" t="str">
        <f t="shared" si="79"/>
        <v/>
      </c>
      <c r="AA1690" s="19" t="str">
        <f>IFERROR(VLOOKUP(E1690,[2]an!$A$3:$B$81,2,FALSE),"")</f>
        <v/>
      </c>
      <c r="AB1690" s="19" t="str">
        <f>IFERROR(VLOOKUP(AA1690,[2]an!$C$2:$D$16,2,FALSE),"")</f>
        <v/>
      </c>
      <c r="AC1690" s="20"/>
      <c r="AD1690" s="21" t="str">
        <f>IF(A1690=[2]an!$F$36,VLOOKUP([2]an!$F$36,[2]an!$F$36:$H$36,3,FALSE),IF(A1690=[2]an!$F$35,VLOOKUP([2]an!$F$35,[2]an!$F$35:$H$35,3,FALSE),IF(A1690=[2]an!$F$33,VLOOKUP([2]an!$F$33,[2]an!$F$33:$H$33,3,FALSE),IF(A1690=[2]an!$F$31,VLOOKUP([2]an!$F$31,[2]an!$F$31:$H$31,3,FALSE),""))))</f>
        <v/>
      </c>
    </row>
    <row r="1691" spans="6:30" x14ac:dyDescent="0.2">
      <c r="F1691" s="10"/>
      <c r="G1691" s="8" t="str">
        <f t="shared" si="80"/>
        <v/>
      </c>
      <c r="H1691" s="13"/>
      <c r="K1691" s="13"/>
      <c r="L1691" s="10"/>
      <c r="M1691" s="10"/>
      <c r="S1691" s="8" t="str">
        <f>IFERROR(VLOOKUP(D1691,[1]peretoe_teenus!$A$2:$L$2000,5,FALSE),"")</f>
        <v/>
      </c>
      <c r="U1691" s="13"/>
      <c r="V1691" s="15" t="str" cm="1">
        <f t="array" ref="V1691">IFERROR(IF(AND(F1691="Tugigrupp",RANK(K1691,$K1691:$K1691)+COUNTIFS($K$2:K1691,K1691,$L$2:L1691,L1691,$M$2:M1691,M1691,$I$2:I1691,I1691,$G$2:G1691,G1691,$F$2:F1691,F1691)-1=1),SUMPRODUCT(($F$2:$F$4154=F1691)*($G$2:$G$4154=G1691)*($K$2:$K$4154=K1691)*($I$2:$I$4154=I1691)*($L$2:$L$4154=L1691)*($M$2:$M$4154=M1691)),""),"")</f>
        <v/>
      </c>
      <c r="W1691" s="15" t="str">
        <f t="shared" si="78"/>
        <v/>
      </c>
      <c r="X1691" s="16" t="str">
        <f>IF(AND(A1691=[2]an!$G$38,F1691=[2]an!$E$40),[2]an!$G$40,IF(AND(A1691=[2]an!$G$38,F1691=[2]an!$E$41),[2]an!$G$41,IF(AND(A1691=[2]an!$G$38,F1691=[2]an!$E$39,H1691&gt;=[2]an!$M$37),[2]an!$G$39,
IF(AND(A1691=[2]an!$G$38,F1691=[2]an!$E$39,H1691&lt;[2]an!$M$37,S1691="kahepoolne vajaduspõhine",U1691=""),[2]an!$M$40,
IF(AND(A1691=[2]an!$G$38,F1691=[2]an!$E$39,H1691&lt;[2]an!$M$37,S1691="kahepoolne vajaduspõhine",U1691&lt;&gt;""),[2]an!$G$39,
IF(AND(A1691=[2]an!$G$38,F1691=[2]an!$E$39,H1691&lt;[2]an!$M$37,S1691&lt;&gt;"kahepoolne vajaduspõhine"),[2]an!$G$39,
IF(AND(A1691=[2]an!$G$38,F1691=[2]an!$E$42),[2]an!$G$42,
IF(AND(A1691=[2]an!$H$38,F1691=[2]an!$E$40),[2]an!$H$40,IF(AND(A1691=[2]an!$H$38,F1691=[2]an!$E$41),[2]an!$H$41,IF(AND(A1691=[2]an!$H$38,F1691=[2]an!$E$39,H1691&gt;=[2]an!$M$37),[2]an!$H$39,
IF(AND(A1691=[2]an!$H$38,F1691=[2]an!$E$39,H1691&lt;[2]an!$M$37,S1691="kahepoolne vajaduspõhine",U1691=""),[2]an!$M$40,
IF(AND(A1691=[2]an!$H$38,F1691=[2]an!$E$39,H1691&lt;[2]an!$M$37,S1691="kahepoolne vajaduspõhine",U1691&lt;&gt;""),[2]an!$H$39,
IF(AND(A1691=[2]an!$H$38,F1691=[2]an!$E$39,H1691&lt;[2]an!$M$37,S1691&lt;&gt;"kahepoolne vajaduspõhine"),[2]an!$H$39,
IF(AND(A1691=[2]an!$H$38,F1691=[2]an!$E$42),[2]an!$H$42,
IF(AND(A1691=[2]an!$I$38,F1691=[2]an!$E$40),[2]an!$I$40,IF(AND(A1691=[2]an!$I$38,F1691=[2]an!$E$41),[2]an!$I$41,IF(AND(A1691=[2]an!$I$38,F1691=[2]an!$E$39,H1691&gt;=[2]an!$M$37),[2]an!$I$39,
IF(AND(A1691=[2]an!$I$38,F1691=[2]an!$E$39,H1691&lt;[2]an!$M$37,S1691="kahepoolne vajaduspõhine",U1691=""),[2]an!$M$40,
IF(AND(A1691=[2]an!$I$38,F1691=[2]an!$E$39,H1691&lt;[2]an!$M$37,S1691="kahepoolne vajaduspõhine",U1691&lt;&gt;""),[2]an!$I$39,
IF(AND(A1691=[2]an!$I$38,F1691=[2]an!$E$39,H1691&lt;[2]an!$M$37,S1691&lt;&gt;"kahepoolne vajaduspõhine"),[2]an!$I$39,
IF(AND(A1691=[2]an!$I$38,F1691=[2]an!$E$42),[2]an!$I$42,
IF(AND(A1691=[2]an!$J$38,F1691=[2]an!$E$40),[2]an!$J$40,IF(AND(A1691=[2]an!$J$38,F1691=[2]an!$E$41),[2]an!$J$41,IF(AND(A1691=[2]an!$J$38,F1691=[2]an!$E$39,H1691&gt;=[2]an!$M$37),[2]an!$J$39,
IF(AND(A1691=[2]an!$J$38,F1691=[2]an!$E$39,H1691&lt;[2]an!$M$37,S1691="kahepoolne vajaduspõhine",U1691=""),[2]an!$M$40,
IF(AND(A1691=[2]an!$J$38,F1691=[2]an!$E$39,H1691&lt;[2]an!$M$37,S1691="kahepoolne vajaduspõhine",U1691&lt;&gt;""),[2]an!$J$39,
IF(AND(A1691=[2]an!$J$38,F1691=[2]an!$E$39,H1691&lt;[2]an!$M$37,S1691&lt;&gt;"kahepoolne vajaduspõhine"),[2]an!$J$39,
IF(AND(A1691=[2]an!$J$38,F1691=[2]an!$E$42),[2]an!$J$42,""))))))))))))))))))))))))))))</f>
        <v/>
      </c>
      <c r="Y1691" s="17" t="str">
        <f>IFERROR(IF(F1691="Tugigrupp",0,
IF(AND(F1691="Peretoe teenus",H1691&gt;=[2]an!$M$37,RANK(D1691,$D1691:$D1691)+COUNTIFS($D$2:D1691,D1691,$F$2:F1691,F1691)-1&gt;1),"",
IF(AND(F1691="Peretoe teenus",H1691&gt;=[2]an!$M$37,RANK(D1691,$D1691:$D1691)+COUNTIFS($D$2:D1691,D1691,$F$2:F1691,F1691)-1=1,MONTH(H1691)=MONTH(K1691)=TRUE,YEAR(H1691)=YEAR(K1691)=TRUE),((EOMONTH(H1691,0)-H1691+1)*X1691)/DAY(EOMONTH(H1691,0)),
IF(AND(F1691="Peretoe teenus",H1691&gt;=[2]an!$M$37,RANK(D1691,$D1691:$D1691)+COUNTIFS($D$2:D1691,D1691,$F$2:F1691,F1691)-1=1),X1691,
IF(AND(F1691="Peretoe teenus",H1691&lt;[2]an!$M$37,S1691&lt;&gt;"kahepoolne vajaduspõhine",RANK(D1691,$D1691:$D1691)+COUNTIFS($D$2:D1691,D1691,$F$2:F1691,F1691)-1=1),X1691,
IF(AND(F1691="Peretoe teenus",H1691&lt;[2]an!$M$37,S1691&lt;&gt;"kahepoolne vajaduspõhine",RANK(D1691,$D1691:$D1691)+COUNTIFS($D$2:D1691,D1691,$F$2:F1691,F1691)-1&gt;1),"",
IF(AND(F1691="Peretoe teenus",H1691&lt;[2]an!$M$37,S1691="kahepoolne vajaduspõhine",U1691="",RANK(D1691,$D1691:$D1691)+COUNTIFS($D$2:D1691,D1691,$F$2:F1691,F1691)-1=1),X1691,
IF(AND(F1691="Peretoe teenus",H1691&lt;[2]an!$M$37,S1691="kahepoolne vajaduspõhine",U1691="",RANK(D1691,$D1691:$D1691)+COUNTIFS($D$2:D1691,D1691,$F$2:F1691,F1691)-1&gt;1),"",
IF(AND(F1691="Peretoe teenus",H1691&lt;[2]an!$M$37,S1691="kahepoolne vajaduspõhine",U1691&lt;[2]an!$M$37,RANK(D1691,$D1691:$D1691)+COUNTIFS($D$2:D1691,D1691,$F$2:F1691,F1691)-1=1),X1691,
IF(AND(F1691="Peretoe teenus",H1691&lt;[2]an!$M$37,S1691="kahepoolne vajaduspõhine",U1691&lt;[2]an!$M$37,RANK(D1691,$D1691:$D1691)+COUNTIFS($D$2:D1691,D1691,$F$2:F1691,F1691)-1&gt;1),"",
IF(AND(F1691="Peretoe teenus",H1691&lt;[2]an!$M$37,S1691="kahepoolne vajaduspõhine",U1691&gt;=[2]an!$M$37,U1691&lt;=[2]an!$M$38,RANK(D1691,$D1691:$D1691)+COUNTIFS($D$2:D1691,D1691,$F$2:F1691,F1691)-1=1),
((EOMONTH(U1691,0)-U1691+1)*X1691)/DAY(EOMONTH(U1691,0))+(DAY(U1691)-1)*100/DAY(EOMONTH(U1691,0)),
IF(AND(F1691="Peretoe teenus",H1691&lt;[2]an!$M$37,S1691="kahepoolne vajaduspõhine",U1691&gt;=[2]an!$M$37,U1691&lt;=[2]an!$M$38,RANK(D1691,$D1691:$D1691)+COUNTIFS($D$2:D1691,D1691,$F$2:F1691,F1691)-1&gt;1),"",
IF(AND(F1691="Peretoe teenus",H1691&lt;[2]an!$M$37,S1691="kahepoolne vajaduspõhine",U1691&gt;[2]an!$M$38,RANK(D1691,$D1691:$D1691)+COUNTIFS($D$2:D1691,D1691,$F$2:F1691,F1691)-1=1),X1691,
IF(AND(F1691="Peretoe teenus",H1691&lt;[2]an!$M$37,S1691="kahepoolne vajaduspõhine",U1691&gt;[2]an!$M$38,RANK(D1691,$D1691:$D1691)+COUNTIFS($D$2:D1691,D1691,$F$2:F1691,F1691)-1&gt;1),"",X1691*W1691)))))))))))))),"")</f>
        <v/>
      </c>
      <c r="Z1691" s="18" t="str">
        <f t="shared" si="79"/>
        <v/>
      </c>
      <c r="AA1691" s="19" t="str">
        <f>IFERROR(VLOOKUP(E1691,[2]an!$A$3:$B$81,2,FALSE),"")</f>
        <v/>
      </c>
      <c r="AB1691" s="19" t="str">
        <f>IFERROR(VLOOKUP(AA1691,[2]an!$C$2:$D$16,2,FALSE),"")</f>
        <v/>
      </c>
      <c r="AC1691" s="20"/>
      <c r="AD1691" s="21" t="str">
        <f>IF(A1691=[2]an!$F$36,VLOOKUP([2]an!$F$36,[2]an!$F$36:$H$36,3,FALSE),IF(A1691=[2]an!$F$35,VLOOKUP([2]an!$F$35,[2]an!$F$35:$H$35,3,FALSE),IF(A1691=[2]an!$F$33,VLOOKUP([2]an!$F$33,[2]an!$F$33:$H$33,3,FALSE),IF(A1691=[2]an!$F$31,VLOOKUP([2]an!$F$31,[2]an!$F$31:$H$31,3,FALSE),""))))</f>
        <v/>
      </c>
    </row>
    <row r="1692" spans="6:30" x14ac:dyDescent="0.2">
      <c r="F1692" s="10"/>
      <c r="G1692" s="8" t="str">
        <f t="shared" si="80"/>
        <v/>
      </c>
      <c r="H1692" s="13"/>
      <c r="K1692" s="13"/>
      <c r="L1692" s="10"/>
      <c r="M1692" s="10"/>
      <c r="S1692" s="8" t="str">
        <f>IFERROR(VLOOKUP(D1692,[1]peretoe_teenus!$A$2:$L$2000,5,FALSE),"")</f>
        <v/>
      </c>
      <c r="U1692" s="13"/>
      <c r="V1692" s="15" t="str" cm="1">
        <f t="array" ref="V1692">IFERROR(IF(AND(F1692="Tugigrupp",RANK(K1692,$K1692:$K1692)+COUNTIFS($K$2:K1692,K1692,$L$2:L1692,L1692,$M$2:M1692,M1692,$I$2:I1692,I1692,$G$2:G1692,G1692,$F$2:F1692,F1692)-1=1),SUMPRODUCT(($F$2:$F$4154=F1692)*($G$2:$G$4154=G1692)*($K$2:$K$4154=K1692)*($I$2:$I$4154=I1692)*($L$2:$L$4154=L1692)*($M$2:$M$4154=M1692)),""),"")</f>
        <v/>
      </c>
      <c r="W1692" s="15" t="str">
        <f t="shared" si="78"/>
        <v/>
      </c>
      <c r="X1692" s="16" t="str">
        <f>IF(AND(A1692=[2]an!$G$38,F1692=[2]an!$E$40),[2]an!$G$40,IF(AND(A1692=[2]an!$G$38,F1692=[2]an!$E$41),[2]an!$G$41,IF(AND(A1692=[2]an!$G$38,F1692=[2]an!$E$39,H1692&gt;=[2]an!$M$37),[2]an!$G$39,
IF(AND(A1692=[2]an!$G$38,F1692=[2]an!$E$39,H1692&lt;[2]an!$M$37,S1692="kahepoolne vajaduspõhine",U1692=""),[2]an!$M$40,
IF(AND(A1692=[2]an!$G$38,F1692=[2]an!$E$39,H1692&lt;[2]an!$M$37,S1692="kahepoolne vajaduspõhine",U1692&lt;&gt;""),[2]an!$G$39,
IF(AND(A1692=[2]an!$G$38,F1692=[2]an!$E$39,H1692&lt;[2]an!$M$37,S1692&lt;&gt;"kahepoolne vajaduspõhine"),[2]an!$G$39,
IF(AND(A1692=[2]an!$G$38,F1692=[2]an!$E$42),[2]an!$G$42,
IF(AND(A1692=[2]an!$H$38,F1692=[2]an!$E$40),[2]an!$H$40,IF(AND(A1692=[2]an!$H$38,F1692=[2]an!$E$41),[2]an!$H$41,IF(AND(A1692=[2]an!$H$38,F1692=[2]an!$E$39,H1692&gt;=[2]an!$M$37),[2]an!$H$39,
IF(AND(A1692=[2]an!$H$38,F1692=[2]an!$E$39,H1692&lt;[2]an!$M$37,S1692="kahepoolne vajaduspõhine",U1692=""),[2]an!$M$40,
IF(AND(A1692=[2]an!$H$38,F1692=[2]an!$E$39,H1692&lt;[2]an!$M$37,S1692="kahepoolne vajaduspõhine",U1692&lt;&gt;""),[2]an!$H$39,
IF(AND(A1692=[2]an!$H$38,F1692=[2]an!$E$39,H1692&lt;[2]an!$M$37,S1692&lt;&gt;"kahepoolne vajaduspõhine"),[2]an!$H$39,
IF(AND(A1692=[2]an!$H$38,F1692=[2]an!$E$42),[2]an!$H$42,
IF(AND(A1692=[2]an!$I$38,F1692=[2]an!$E$40),[2]an!$I$40,IF(AND(A1692=[2]an!$I$38,F1692=[2]an!$E$41),[2]an!$I$41,IF(AND(A1692=[2]an!$I$38,F1692=[2]an!$E$39,H1692&gt;=[2]an!$M$37),[2]an!$I$39,
IF(AND(A1692=[2]an!$I$38,F1692=[2]an!$E$39,H1692&lt;[2]an!$M$37,S1692="kahepoolne vajaduspõhine",U1692=""),[2]an!$M$40,
IF(AND(A1692=[2]an!$I$38,F1692=[2]an!$E$39,H1692&lt;[2]an!$M$37,S1692="kahepoolne vajaduspõhine",U1692&lt;&gt;""),[2]an!$I$39,
IF(AND(A1692=[2]an!$I$38,F1692=[2]an!$E$39,H1692&lt;[2]an!$M$37,S1692&lt;&gt;"kahepoolne vajaduspõhine"),[2]an!$I$39,
IF(AND(A1692=[2]an!$I$38,F1692=[2]an!$E$42),[2]an!$I$42,
IF(AND(A1692=[2]an!$J$38,F1692=[2]an!$E$40),[2]an!$J$40,IF(AND(A1692=[2]an!$J$38,F1692=[2]an!$E$41),[2]an!$J$41,IF(AND(A1692=[2]an!$J$38,F1692=[2]an!$E$39,H1692&gt;=[2]an!$M$37),[2]an!$J$39,
IF(AND(A1692=[2]an!$J$38,F1692=[2]an!$E$39,H1692&lt;[2]an!$M$37,S1692="kahepoolne vajaduspõhine",U1692=""),[2]an!$M$40,
IF(AND(A1692=[2]an!$J$38,F1692=[2]an!$E$39,H1692&lt;[2]an!$M$37,S1692="kahepoolne vajaduspõhine",U1692&lt;&gt;""),[2]an!$J$39,
IF(AND(A1692=[2]an!$J$38,F1692=[2]an!$E$39,H1692&lt;[2]an!$M$37,S1692&lt;&gt;"kahepoolne vajaduspõhine"),[2]an!$J$39,
IF(AND(A1692=[2]an!$J$38,F1692=[2]an!$E$42),[2]an!$J$42,""))))))))))))))))))))))))))))</f>
        <v/>
      </c>
      <c r="Y1692" s="17" t="str">
        <f>IFERROR(IF(F1692="Tugigrupp",0,
IF(AND(F1692="Peretoe teenus",H1692&gt;=[2]an!$M$37,RANK(D1692,$D1692:$D1692)+COUNTIFS($D$2:D1692,D1692,$F$2:F1692,F1692)-1&gt;1),"",
IF(AND(F1692="Peretoe teenus",H1692&gt;=[2]an!$M$37,RANK(D1692,$D1692:$D1692)+COUNTIFS($D$2:D1692,D1692,$F$2:F1692,F1692)-1=1,MONTH(H1692)=MONTH(K1692)=TRUE,YEAR(H1692)=YEAR(K1692)=TRUE),((EOMONTH(H1692,0)-H1692+1)*X1692)/DAY(EOMONTH(H1692,0)),
IF(AND(F1692="Peretoe teenus",H1692&gt;=[2]an!$M$37,RANK(D1692,$D1692:$D1692)+COUNTIFS($D$2:D1692,D1692,$F$2:F1692,F1692)-1=1),X1692,
IF(AND(F1692="Peretoe teenus",H1692&lt;[2]an!$M$37,S1692&lt;&gt;"kahepoolne vajaduspõhine",RANK(D1692,$D1692:$D1692)+COUNTIFS($D$2:D1692,D1692,$F$2:F1692,F1692)-1=1),X1692,
IF(AND(F1692="Peretoe teenus",H1692&lt;[2]an!$M$37,S1692&lt;&gt;"kahepoolne vajaduspõhine",RANK(D1692,$D1692:$D1692)+COUNTIFS($D$2:D1692,D1692,$F$2:F1692,F1692)-1&gt;1),"",
IF(AND(F1692="Peretoe teenus",H1692&lt;[2]an!$M$37,S1692="kahepoolne vajaduspõhine",U1692="",RANK(D1692,$D1692:$D1692)+COUNTIFS($D$2:D1692,D1692,$F$2:F1692,F1692)-1=1),X1692,
IF(AND(F1692="Peretoe teenus",H1692&lt;[2]an!$M$37,S1692="kahepoolne vajaduspõhine",U1692="",RANK(D1692,$D1692:$D1692)+COUNTIFS($D$2:D1692,D1692,$F$2:F1692,F1692)-1&gt;1),"",
IF(AND(F1692="Peretoe teenus",H1692&lt;[2]an!$M$37,S1692="kahepoolne vajaduspõhine",U1692&lt;[2]an!$M$37,RANK(D1692,$D1692:$D1692)+COUNTIFS($D$2:D1692,D1692,$F$2:F1692,F1692)-1=1),X1692,
IF(AND(F1692="Peretoe teenus",H1692&lt;[2]an!$M$37,S1692="kahepoolne vajaduspõhine",U1692&lt;[2]an!$M$37,RANK(D1692,$D1692:$D1692)+COUNTIFS($D$2:D1692,D1692,$F$2:F1692,F1692)-1&gt;1),"",
IF(AND(F1692="Peretoe teenus",H1692&lt;[2]an!$M$37,S1692="kahepoolne vajaduspõhine",U1692&gt;=[2]an!$M$37,U1692&lt;=[2]an!$M$38,RANK(D1692,$D1692:$D1692)+COUNTIFS($D$2:D1692,D1692,$F$2:F1692,F1692)-1=1),
((EOMONTH(U1692,0)-U1692+1)*X1692)/DAY(EOMONTH(U1692,0))+(DAY(U1692)-1)*100/DAY(EOMONTH(U1692,0)),
IF(AND(F1692="Peretoe teenus",H1692&lt;[2]an!$M$37,S1692="kahepoolne vajaduspõhine",U1692&gt;=[2]an!$M$37,U1692&lt;=[2]an!$M$38,RANK(D1692,$D1692:$D1692)+COUNTIFS($D$2:D1692,D1692,$F$2:F1692,F1692)-1&gt;1),"",
IF(AND(F1692="Peretoe teenus",H1692&lt;[2]an!$M$37,S1692="kahepoolne vajaduspõhine",U1692&gt;[2]an!$M$38,RANK(D1692,$D1692:$D1692)+COUNTIFS($D$2:D1692,D1692,$F$2:F1692,F1692)-1=1),X1692,
IF(AND(F1692="Peretoe teenus",H1692&lt;[2]an!$M$37,S1692="kahepoolne vajaduspõhine",U1692&gt;[2]an!$M$38,RANK(D1692,$D1692:$D1692)+COUNTIFS($D$2:D1692,D1692,$F$2:F1692,F1692)-1&gt;1),"",X1692*W1692)))))))))))))),"")</f>
        <v/>
      </c>
      <c r="Z1692" s="18" t="str">
        <f t="shared" si="79"/>
        <v/>
      </c>
      <c r="AA1692" s="19" t="str">
        <f>IFERROR(VLOOKUP(E1692,[2]an!$A$3:$B$81,2,FALSE),"")</f>
        <v/>
      </c>
      <c r="AB1692" s="19" t="str">
        <f>IFERROR(VLOOKUP(AA1692,[2]an!$C$2:$D$16,2,FALSE),"")</f>
        <v/>
      </c>
      <c r="AC1692" s="20"/>
      <c r="AD1692" s="21" t="str">
        <f>IF(A1692=[2]an!$F$36,VLOOKUP([2]an!$F$36,[2]an!$F$36:$H$36,3,FALSE),IF(A1692=[2]an!$F$35,VLOOKUP([2]an!$F$35,[2]an!$F$35:$H$35,3,FALSE),IF(A1692=[2]an!$F$33,VLOOKUP([2]an!$F$33,[2]an!$F$33:$H$33,3,FALSE),IF(A1692=[2]an!$F$31,VLOOKUP([2]an!$F$31,[2]an!$F$31:$H$31,3,FALSE),""))))</f>
        <v/>
      </c>
    </row>
    <row r="1693" spans="6:30" x14ac:dyDescent="0.2">
      <c r="F1693" s="10"/>
      <c r="G1693" s="8" t="str">
        <f t="shared" si="80"/>
        <v/>
      </c>
      <c r="H1693" s="13"/>
      <c r="K1693" s="13"/>
      <c r="L1693" s="10"/>
      <c r="M1693" s="10"/>
      <c r="S1693" s="8" t="str">
        <f>IFERROR(VLOOKUP(D1693,[1]peretoe_teenus!$A$2:$L$2000,5,FALSE),"")</f>
        <v/>
      </c>
      <c r="U1693" s="13"/>
      <c r="V1693" s="15" t="str" cm="1">
        <f t="array" ref="V1693">IFERROR(IF(AND(F1693="Tugigrupp",RANK(K1693,$K1693:$K1693)+COUNTIFS($K$2:K1693,K1693,$L$2:L1693,L1693,$M$2:M1693,M1693,$I$2:I1693,I1693,$G$2:G1693,G1693,$F$2:F1693,F1693)-1=1),SUMPRODUCT(($F$2:$F$4154=F1693)*($G$2:$G$4154=G1693)*($K$2:$K$4154=K1693)*($I$2:$I$4154=I1693)*($L$2:$L$4154=L1693)*($M$2:$M$4154=M1693)),""),"")</f>
        <v/>
      </c>
      <c r="W1693" s="15" t="str">
        <f t="shared" si="78"/>
        <v/>
      </c>
      <c r="X1693" s="16" t="str">
        <f>IF(AND(A1693=[2]an!$G$38,F1693=[2]an!$E$40),[2]an!$G$40,IF(AND(A1693=[2]an!$G$38,F1693=[2]an!$E$41),[2]an!$G$41,IF(AND(A1693=[2]an!$G$38,F1693=[2]an!$E$39,H1693&gt;=[2]an!$M$37),[2]an!$G$39,
IF(AND(A1693=[2]an!$G$38,F1693=[2]an!$E$39,H1693&lt;[2]an!$M$37,S1693="kahepoolne vajaduspõhine",U1693=""),[2]an!$M$40,
IF(AND(A1693=[2]an!$G$38,F1693=[2]an!$E$39,H1693&lt;[2]an!$M$37,S1693="kahepoolne vajaduspõhine",U1693&lt;&gt;""),[2]an!$G$39,
IF(AND(A1693=[2]an!$G$38,F1693=[2]an!$E$39,H1693&lt;[2]an!$M$37,S1693&lt;&gt;"kahepoolne vajaduspõhine"),[2]an!$G$39,
IF(AND(A1693=[2]an!$G$38,F1693=[2]an!$E$42),[2]an!$G$42,
IF(AND(A1693=[2]an!$H$38,F1693=[2]an!$E$40),[2]an!$H$40,IF(AND(A1693=[2]an!$H$38,F1693=[2]an!$E$41),[2]an!$H$41,IF(AND(A1693=[2]an!$H$38,F1693=[2]an!$E$39,H1693&gt;=[2]an!$M$37),[2]an!$H$39,
IF(AND(A1693=[2]an!$H$38,F1693=[2]an!$E$39,H1693&lt;[2]an!$M$37,S1693="kahepoolne vajaduspõhine",U1693=""),[2]an!$M$40,
IF(AND(A1693=[2]an!$H$38,F1693=[2]an!$E$39,H1693&lt;[2]an!$M$37,S1693="kahepoolne vajaduspõhine",U1693&lt;&gt;""),[2]an!$H$39,
IF(AND(A1693=[2]an!$H$38,F1693=[2]an!$E$39,H1693&lt;[2]an!$M$37,S1693&lt;&gt;"kahepoolne vajaduspõhine"),[2]an!$H$39,
IF(AND(A1693=[2]an!$H$38,F1693=[2]an!$E$42),[2]an!$H$42,
IF(AND(A1693=[2]an!$I$38,F1693=[2]an!$E$40),[2]an!$I$40,IF(AND(A1693=[2]an!$I$38,F1693=[2]an!$E$41),[2]an!$I$41,IF(AND(A1693=[2]an!$I$38,F1693=[2]an!$E$39,H1693&gt;=[2]an!$M$37),[2]an!$I$39,
IF(AND(A1693=[2]an!$I$38,F1693=[2]an!$E$39,H1693&lt;[2]an!$M$37,S1693="kahepoolne vajaduspõhine",U1693=""),[2]an!$M$40,
IF(AND(A1693=[2]an!$I$38,F1693=[2]an!$E$39,H1693&lt;[2]an!$M$37,S1693="kahepoolne vajaduspõhine",U1693&lt;&gt;""),[2]an!$I$39,
IF(AND(A1693=[2]an!$I$38,F1693=[2]an!$E$39,H1693&lt;[2]an!$M$37,S1693&lt;&gt;"kahepoolne vajaduspõhine"),[2]an!$I$39,
IF(AND(A1693=[2]an!$I$38,F1693=[2]an!$E$42),[2]an!$I$42,
IF(AND(A1693=[2]an!$J$38,F1693=[2]an!$E$40),[2]an!$J$40,IF(AND(A1693=[2]an!$J$38,F1693=[2]an!$E$41),[2]an!$J$41,IF(AND(A1693=[2]an!$J$38,F1693=[2]an!$E$39,H1693&gt;=[2]an!$M$37),[2]an!$J$39,
IF(AND(A1693=[2]an!$J$38,F1693=[2]an!$E$39,H1693&lt;[2]an!$M$37,S1693="kahepoolne vajaduspõhine",U1693=""),[2]an!$M$40,
IF(AND(A1693=[2]an!$J$38,F1693=[2]an!$E$39,H1693&lt;[2]an!$M$37,S1693="kahepoolne vajaduspõhine",U1693&lt;&gt;""),[2]an!$J$39,
IF(AND(A1693=[2]an!$J$38,F1693=[2]an!$E$39,H1693&lt;[2]an!$M$37,S1693&lt;&gt;"kahepoolne vajaduspõhine"),[2]an!$J$39,
IF(AND(A1693=[2]an!$J$38,F1693=[2]an!$E$42),[2]an!$J$42,""))))))))))))))))))))))))))))</f>
        <v/>
      </c>
      <c r="Y1693" s="17" t="str">
        <f>IFERROR(IF(F1693="Tugigrupp",0,
IF(AND(F1693="Peretoe teenus",H1693&gt;=[2]an!$M$37,RANK(D1693,$D1693:$D1693)+COUNTIFS($D$2:D1693,D1693,$F$2:F1693,F1693)-1&gt;1),"",
IF(AND(F1693="Peretoe teenus",H1693&gt;=[2]an!$M$37,RANK(D1693,$D1693:$D1693)+COUNTIFS($D$2:D1693,D1693,$F$2:F1693,F1693)-1=1,MONTH(H1693)=MONTH(K1693)=TRUE,YEAR(H1693)=YEAR(K1693)=TRUE),((EOMONTH(H1693,0)-H1693+1)*X1693)/DAY(EOMONTH(H1693,0)),
IF(AND(F1693="Peretoe teenus",H1693&gt;=[2]an!$M$37,RANK(D1693,$D1693:$D1693)+COUNTIFS($D$2:D1693,D1693,$F$2:F1693,F1693)-1=1),X1693,
IF(AND(F1693="Peretoe teenus",H1693&lt;[2]an!$M$37,S1693&lt;&gt;"kahepoolne vajaduspõhine",RANK(D1693,$D1693:$D1693)+COUNTIFS($D$2:D1693,D1693,$F$2:F1693,F1693)-1=1),X1693,
IF(AND(F1693="Peretoe teenus",H1693&lt;[2]an!$M$37,S1693&lt;&gt;"kahepoolne vajaduspõhine",RANK(D1693,$D1693:$D1693)+COUNTIFS($D$2:D1693,D1693,$F$2:F1693,F1693)-1&gt;1),"",
IF(AND(F1693="Peretoe teenus",H1693&lt;[2]an!$M$37,S1693="kahepoolne vajaduspõhine",U1693="",RANK(D1693,$D1693:$D1693)+COUNTIFS($D$2:D1693,D1693,$F$2:F1693,F1693)-1=1),X1693,
IF(AND(F1693="Peretoe teenus",H1693&lt;[2]an!$M$37,S1693="kahepoolne vajaduspõhine",U1693="",RANK(D1693,$D1693:$D1693)+COUNTIFS($D$2:D1693,D1693,$F$2:F1693,F1693)-1&gt;1),"",
IF(AND(F1693="Peretoe teenus",H1693&lt;[2]an!$M$37,S1693="kahepoolne vajaduspõhine",U1693&lt;[2]an!$M$37,RANK(D1693,$D1693:$D1693)+COUNTIFS($D$2:D1693,D1693,$F$2:F1693,F1693)-1=1),X1693,
IF(AND(F1693="Peretoe teenus",H1693&lt;[2]an!$M$37,S1693="kahepoolne vajaduspõhine",U1693&lt;[2]an!$M$37,RANK(D1693,$D1693:$D1693)+COUNTIFS($D$2:D1693,D1693,$F$2:F1693,F1693)-1&gt;1),"",
IF(AND(F1693="Peretoe teenus",H1693&lt;[2]an!$M$37,S1693="kahepoolne vajaduspõhine",U1693&gt;=[2]an!$M$37,U1693&lt;=[2]an!$M$38,RANK(D1693,$D1693:$D1693)+COUNTIFS($D$2:D1693,D1693,$F$2:F1693,F1693)-1=1),
((EOMONTH(U1693,0)-U1693+1)*X1693)/DAY(EOMONTH(U1693,0))+(DAY(U1693)-1)*100/DAY(EOMONTH(U1693,0)),
IF(AND(F1693="Peretoe teenus",H1693&lt;[2]an!$M$37,S1693="kahepoolne vajaduspõhine",U1693&gt;=[2]an!$M$37,U1693&lt;=[2]an!$M$38,RANK(D1693,$D1693:$D1693)+COUNTIFS($D$2:D1693,D1693,$F$2:F1693,F1693)-1&gt;1),"",
IF(AND(F1693="Peretoe teenus",H1693&lt;[2]an!$M$37,S1693="kahepoolne vajaduspõhine",U1693&gt;[2]an!$M$38,RANK(D1693,$D1693:$D1693)+COUNTIFS($D$2:D1693,D1693,$F$2:F1693,F1693)-1=1),X1693,
IF(AND(F1693="Peretoe teenus",H1693&lt;[2]an!$M$37,S1693="kahepoolne vajaduspõhine",U1693&gt;[2]an!$M$38,RANK(D1693,$D1693:$D1693)+COUNTIFS($D$2:D1693,D1693,$F$2:F1693,F1693)-1&gt;1),"",X1693*W1693)))))))))))))),"")</f>
        <v/>
      </c>
      <c r="Z1693" s="18" t="str">
        <f t="shared" si="79"/>
        <v/>
      </c>
      <c r="AA1693" s="19" t="str">
        <f>IFERROR(VLOOKUP(E1693,[2]an!$A$3:$B$81,2,FALSE),"")</f>
        <v/>
      </c>
      <c r="AB1693" s="19" t="str">
        <f>IFERROR(VLOOKUP(AA1693,[2]an!$C$2:$D$16,2,FALSE),"")</f>
        <v/>
      </c>
      <c r="AC1693" s="20"/>
      <c r="AD1693" s="21" t="str">
        <f>IF(A1693=[2]an!$F$36,VLOOKUP([2]an!$F$36,[2]an!$F$36:$H$36,3,FALSE),IF(A1693=[2]an!$F$35,VLOOKUP([2]an!$F$35,[2]an!$F$35:$H$35,3,FALSE),IF(A1693=[2]an!$F$33,VLOOKUP([2]an!$F$33,[2]an!$F$33:$H$33,3,FALSE),IF(A1693=[2]an!$F$31,VLOOKUP([2]an!$F$31,[2]an!$F$31:$H$31,3,FALSE),""))))</f>
        <v/>
      </c>
    </row>
    <row r="1694" spans="6:30" x14ac:dyDescent="0.2">
      <c r="F1694" s="10"/>
      <c r="G1694" s="8" t="str">
        <f t="shared" si="80"/>
        <v/>
      </c>
      <c r="H1694" s="13"/>
      <c r="K1694" s="13"/>
      <c r="L1694" s="10"/>
      <c r="M1694" s="10"/>
      <c r="S1694" s="8" t="str">
        <f>IFERROR(VLOOKUP(D1694,[1]peretoe_teenus!$A$2:$L$2000,5,FALSE),"")</f>
        <v/>
      </c>
      <c r="U1694" s="13"/>
      <c r="V1694" s="15" t="str" cm="1">
        <f t="array" ref="V1694">IFERROR(IF(AND(F1694="Tugigrupp",RANK(K1694,$K1694:$K1694)+COUNTIFS($K$2:K1694,K1694,$L$2:L1694,L1694,$M$2:M1694,M1694,$I$2:I1694,I1694,$G$2:G1694,G1694,$F$2:F1694,F1694)-1=1),SUMPRODUCT(($F$2:$F$4154=F1694)*($G$2:$G$4154=G1694)*($K$2:$K$4154=K1694)*($I$2:$I$4154=I1694)*($L$2:$L$4154=L1694)*($M$2:$M$4154=M1694)),""),"")</f>
        <v/>
      </c>
      <c r="W1694" s="15" t="str">
        <f t="shared" si="78"/>
        <v/>
      </c>
      <c r="X1694" s="16" t="str">
        <f>IF(AND(A1694=[2]an!$G$38,F1694=[2]an!$E$40),[2]an!$G$40,IF(AND(A1694=[2]an!$G$38,F1694=[2]an!$E$41),[2]an!$G$41,IF(AND(A1694=[2]an!$G$38,F1694=[2]an!$E$39,H1694&gt;=[2]an!$M$37),[2]an!$G$39,
IF(AND(A1694=[2]an!$G$38,F1694=[2]an!$E$39,H1694&lt;[2]an!$M$37,S1694="kahepoolne vajaduspõhine",U1694=""),[2]an!$M$40,
IF(AND(A1694=[2]an!$G$38,F1694=[2]an!$E$39,H1694&lt;[2]an!$M$37,S1694="kahepoolne vajaduspõhine",U1694&lt;&gt;""),[2]an!$G$39,
IF(AND(A1694=[2]an!$G$38,F1694=[2]an!$E$39,H1694&lt;[2]an!$M$37,S1694&lt;&gt;"kahepoolne vajaduspõhine"),[2]an!$G$39,
IF(AND(A1694=[2]an!$G$38,F1694=[2]an!$E$42),[2]an!$G$42,
IF(AND(A1694=[2]an!$H$38,F1694=[2]an!$E$40),[2]an!$H$40,IF(AND(A1694=[2]an!$H$38,F1694=[2]an!$E$41),[2]an!$H$41,IF(AND(A1694=[2]an!$H$38,F1694=[2]an!$E$39,H1694&gt;=[2]an!$M$37),[2]an!$H$39,
IF(AND(A1694=[2]an!$H$38,F1694=[2]an!$E$39,H1694&lt;[2]an!$M$37,S1694="kahepoolne vajaduspõhine",U1694=""),[2]an!$M$40,
IF(AND(A1694=[2]an!$H$38,F1694=[2]an!$E$39,H1694&lt;[2]an!$M$37,S1694="kahepoolne vajaduspõhine",U1694&lt;&gt;""),[2]an!$H$39,
IF(AND(A1694=[2]an!$H$38,F1694=[2]an!$E$39,H1694&lt;[2]an!$M$37,S1694&lt;&gt;"kahepoolne vajaduspõhine"),[2]an!$H$39,
IF(AND(A1694=[2]an!$H$38,F1694=[2]an!$E$42),[2]an!$H$42,
IF(AND(A1694=[2]an!$I$38,F1694=[2]an!$E$40),[2]an!$I$40,IF(AND(A1694=[2]an!$I$38,F1694=[2]an!$E$41),[2]an!$I$41,IF(AND(A1694=[2]an!$I$38,F1694=[2]an!$E$39,H1694&gt;=[2]an!$M$37),[2]an!$I$39,
IF(AND(A1694=[2]an!$I$38,F1694=[2]an!$E$39,H1694&lt;[2]an!$M$37,S1694="kahepoolne vajaduspõhine",U1694=""),[2]an!$M$40,
IF(AND(A1694=[2]an!$I$38,F1694=[2]an!$E$39,H1694&lt;[2]an!$M$37,S1694="kahepoolne vajaduspõhine",U1694&lt;&gt;""),[2]an!$I$39,
IF(AND(A1694=[2]an!$I$38,F1694=[2]an!$E$39,H1694&lt;[2]an!$M$37,S1694&lt;&gt;"kahepoolne vajaduspõhine"),[2]an!$I$39,
IF(AND(A1694=[2]an!$I$38,F1694=[2]an!$E$42),[2]an!$I$42,
IF(AND(A1694=[2]an!$J$38,F1694=[2]an!$E$40),[2]an!$J$40,IF(AND(A1694=[2]an!$J$38,F1694=[2]an!$E$41),[2]an!$J$41,IF(AND(A1694=[2]an!$J$38,F1694=[2]an!$E$39,H1694&gt;=[2]an!$M$37),[2]an!$J$39,
IF(AND(A1694=[2]an!$J$38,F1694=[2]an!$E$39,H1694&lt;[2]an!$M$37,S1694="kahepoolne vajaduspõhine",U1694=""),[2]an!$M$40,
IF(AND(A1694=[2]an!$J$38,F1694=[2]an!$E$39,H1694&lt;[2]an!$M$37,S1694="kahepoolne vajaduspõhine",U1694&lt;&gt;""),[2]an!$J$39,
IF(AND(A1694=[2]an!$J$38,F1694=[2]an!$E$39,H1694&lt;[2]an!$M$37,S1694&lt;&gt;"kahepoolne vajaduspõhine"),[2]an!$J$39,
IF(AND(A1694=[2]an!$J$38,F1694=[2]an!$E$42),[2]an!$J$42,""))))))))))))))))))))))))))))</f>
        <v/>
      </c>
      <c r="Y1694" s="17" t="str">
        <f>IFERROR(IF(F1694="Tugigrupp",0,
IF(AND(F1694="Peretoe teenus",H1694&gt;=[2]an!$M$37,RANK(D1694,$D1694:$D1694)+COUNTIFS($D$2:D1694,D1694,$F$2:F1694,F1694)-1&gt;1),"",
IF(AND(F1694="Peretoe teenus",H1694&gt;=[2]an!$M$37,RANK(D1694,$D1694:$D1694)+COUNTIFS($D$2:D1694,D1694,$F$2:F1694,F1694)-1=1,MONTH(H1694)=MONTH(K1694)=TRUE,YEAR(H1694)=YEAR(K1694)=TRUE),((EOMONTH(H1694,0)-H1694+1)*X1694)/DAY(EOMONTH(H1694,0)),
IF(AND(F1694="Peretoe teenus",H1694&gt;=[2]an!$M$37,RANK(D1694,$D1694:$D1694)+COUNTIFS($D$2:D1694,D1694,$F$2:F1694,F1694)-1=1),X1694,
IF(AND(F1694="Peretoe teenus",H1694&lt;[2]an!$M$37,S1694&lt;&gt;"kahepoolne vajaduspõhine",RANK(D1694,$D1694:$D1694)+COUNTIFS($D$2:D1694,D1694,$F$2:F1694,F1694)-1=1),X1694,
IF(AND(F1694="Peretoe teenus",H1694&lt;[2]an!$M$37,S1694&lt;&gt;"kahepoolne vajaduspõhine",RANK(D1694,$D1694:$D1694)+COUNTIFS($D$2:D1694,D1694,$F$2:F1694,F1694)-1&gt;1),"",
IF(AND(F1694="Peretoe teenus",H1694&lt;[2]an!$M$37,S1694="kahepoolne vajaduspõhine",U1694="",RANK(D1694,$D1694:$D1694)+COUNTIFS($D$2:D1694,D1694,$F$2:F1694,F1694)-1=1),X1694,
IF(AND(F1694="Peretoe teenus",H1694&lt;[2]an!$M$37,S1694="kahepoolne vajaduspõhine",U1694="",RANK(D1694,$D1694:$D1694)+COUNTIFS($D$2:D1694,D1694,$F$2:F1694,F1694)-1&gt;1),"",
IF(AND(F1694="Peretoe teenus",H1694&lt;[2]an!$M$37,S1694="kahepoolne vajaduspõhine",U1694&lt;[2]an!$M$37,RANK(D1694,$D1694:$D1694)+COUNTIFS($D$2:D1694,D1694,$F$2:F1694,F1694)-1=1),X1694,
IF(AND(F1694="Peretoe teenus",H1694&lt;[2]an!$M$37,S1694="kahepoolne vajaduspõhine",U1694&lt;[2]an!$M$37,RANK(D1694,$D1694:$D1694)+COUNTIFS($D$2:D1694,D1694,$F$2:F1694,F1694)-1&gt;1),"",
IF(AND(F1694="Peretoe teenus",H1694&lt;[2]an!$M$37,S1694="kahepoolne vajaduspõhine",U1694&gt;=[2]an!$M$37,U1694&lt;=[2]an!$M$38,RANK(D1694,$D1694:$D1694)+COUNTIFS($D$2:D1694,D1694,$F$2:F1694,F1694)-1=1),
((EOMONTH(U1694,0)-U1694+1)*X1694)/DAY(EOMONTH(U1694,0))+(DAY(U1694)-1)*100/DAY(EOMONTH(U1694,0)),
IF(AND(F1694="Peretoe teenus",H1694&lt;[2]an!$M$37,S1694="kahepoolne vajaduspõhine",U1694&gt;=[2]an!$M$37,U1694&lt;=[2]an!$M$38,RANK(D1694,$D1694:$D1694)+COUNTIFS($D$2:D1694,D1694,$F$2:F1694,F1694)-1&gt;1),"",
IF(AND(F1694="Peretoe teenus",H1694&lt;[2]an!$M$37,S1694="kahepoolne vajaduspõhine",U1694&gt;[2]an!$M$38,RANK(D1694,$D1694:$D1694)+COUNTIFS($D$2:D1694,D1694,$F$2:F1694,F1694)-1=1),X1694,
IF(AND(F1694="Peretoe teenus",H1694&lt;[2]an!$M$37,S1694="kahepoolne vajaduspõhine",U1694&gt;[2]an!$M$38,RANK(D1694,$D1694:$D1694)+COUNTIFS($D$2:D1694,D1694,$F$2:F1694,F1694)-1&gt;1),"",X1694*W1694)))))))))))))),"")</f>
        <v/>
      </c>
      <c r="Z1694" s="18" t="str">
        <f t="shared" si="79"/>
        <v/>
      </c>
      <c r="AA1694" s="19" t="str">
        <f>IFERROR(VLOOKUP(E1694,[2]an!$A$3:$B$81,2,FALSE),"")</f>
        <v/>
      </c>
      <c r="AB1694" s="19" t="str">
        <f>IFERROR(VLOOKUP(AA1694,[2]an!$C$2:$D$16,2,FALSE),"")</f>
        <v/>
      </c>
      <c r="AC1694" s="20"/>
      <c r="AD1694" s="21" t="str">
        <f>IF(A1694=[2]an!$F$36,VLOOKUP([2]an!$F$36,[2]an!$F$36:$H$36,3,FALSE),IF(A1694=[2]an!$F$35,VLOOKUP([2]an!$F$35,[2]an!$F$35:$H$35,3,FALSE),IF(A1694=[2]an!$F$33,VLOOKUP([2]an!$F$33,[2]an!$F$33:$H$33,3,FALSE),IF(A1694=[2]an!$F$31,VLOOKUP([2]an!$F$31,[2]an!$F$31:$H$31,3,FALSE),""))))</f>
        <v/>
      </c>
    </row>
    <row r="1695" spans="6:30" x14ac:dyDescent="0.2">
      <c r="F1695" s="10"/>
      <c r="G1695" s="8" t="str">
        <f t="shared" si="80"/>
        <v/>
      </c>
      <c r="H1695" s="13"/>
      <c r="K1695" s="13"/>
      <c r="L1695" s="10"/>
      <c r="M1695" s="10"/>
      <c r="S1695" s="8" t="str">
        <f>IFERROR(VLOOKUP(D1695,[1]peretoe_teenus!$A$2:$L$2000,5,FALSE),"")</f>
        <v/>
      </c>
      <c r="U1695" s="13"/>
      <c r="V1695" s="15" t="str" cm="1">
        <f t="array" ref="V1695">IFERROR(IF(AND(F1695="Tugigrupp",RANK(K1695,$K1695:$K1695)+COUNTIFS($K$2:K1695,K1695,$L$2:L1695,L1695,$M$2:M1695,M1695,$I$2:I1695,I1695,$G$2:G1695,G1695,$F$2:F1695,F1695)-1=1),SUMPRODUCT(($F$2:$F$4154=F1695)*($G$2:$G$4154=G1695)*($K$2:$K$4154=K1695)*($I$2:$I$4154=I1695)*($L$2:$L$4154=L1695)*($M$2:$M$4154=M1695)),""),"")</f>
        <v/>
      </c>
      <c r="W1695" s="15" t="str">
        <f t="shared" si="78"/>
        <v/>
      </c>
      <c r="X1695" s="16" t="str">
        <f>IF(AND(A1695=[2]an!$G$38,F1695=[2]an!$E$40),[2]an!$G$40,IF(AND(A1695=[2]an!$G$38,F1695=[2]an!$E$41),[2]an!$G$41,IF(AND(A1695=[2]an!$G$38,F1695=[2]an!$E$39,H1695&gt;=[2]an!$M$37),[2]an!$G$39,
IF(AND(A1695=[2]an!$G$38,F1695=[2]an!$E$39,H1695&lt;[2]an!$M$37,S1695="kahepoolne vajaduspõhine",U1695=""),[2]an!$M$40,
IF(AND(A1695=[2]an!$G$38,F1695=[2]an!$E$39,H1695&lt;[2]an!$M$37,S1695="kahepoolne vajaduspõhine",U1695&lt;&gt;""),[2]an!$G$39,
IF(AND(A1695=[2]an!$G$38,F1695=[2]an!$E$39,H1695&lt;[2]an!$M$37,S1695&lt;&gt;"kahepoolne vajaduspõhine"),[2]an!$G$39,
IF(AND(A1695=[2]an!$G$38,F1695=[2]an!$E$42),[2]an!$G$42,
IF(AND(A1695=[2]an!$H$38,F1695=[2]an!$E$40),[2]an!$H$40,IF(AND(A1695=[2]an!$H$38,F1695=[2]an!$E$41),[2]an!$H$41,IF(AND(A1695=[2]an!$H$38,F1695=[2]an!$E$39,H1695&gt;=[2]an!$M$37),[2]an!$H$39,
IF(AND(A1695=[2]an!$H$38,F1695=[2]an!$E$39,H1695&lt;[2]an!$M$37,S1695="kahepoolne vajaduspõhine",U1695=""),[2]an!$M$40,
IF(AND(A1695=[2]an!$H$38,F1695=[2]an!$E$39,H1695&lt;[2]an!$M$37,S1695="kahepoolne vajaduspõhine",U1695&lt;&gt;""),[2]an!$H$39,
IF(AND(A1695=[2]an!$H$38,F1695=[2]an!$E$39,H1695&lt;[2]an!$M$37,S1695&lt;&gt;"kahepoolne vajaduspõhine"),[2]an!$H$39,
IF(AND(A1695=[2]an!$H$38,F1695=[2]an!$E$42),[2]an!$H$42,
IF(AND(A1695=[2]an!$I$38,F1695=[2]an!$E$40),[2]an!$I$40,IF(AND(A1695=[2]an!$I$38,F1695=[2]an!$E$41),[2]an!$I$41,IF(AND(A1695=[2]an!$I$38,F1695=[2]an!$E$39,H1695&gt;=[2]an!$M$37),[2]an!$I$39,
IF(AND(A1695=[2]an!$I$38,F1695=[2]an!$E$39,H1695&lt;[2]an!$M$37,S1695="kahepoolne vajaduspõhine",U1695=""),[2]an!$M$40,
IF(AND(A1695=[2]an!$I$38,F1695=[2]an!$E$39,H1695&lt;[2]an!$M$37,S1695="kahepoolne vajaduspõhine",U1695&lt;&gt;""),[2]an!$I$39,
IF(AND(A1695=[2]an!$I$38,F1695=[2]an!$E$39,H1695&lt;[2]an!$M$37,S1695&lt;&gt;"kahepoolne vajaduspõhine"),[2]an!$I$39,
IF(AND(A1695=[2]an!$I$38,F1695=[2]an!$E$42),[2]an!$I$42,
IF(AND(A1695=[2]an!$J$38,F1695=[2]an!$E$40),[2]an!$J$40,IF(AND(A1695=[2]an!$J$38,F1695=[2]an!$E$41),[2]an!$J$41,IF(AND(A1695=[2]an!$J$38,F1695=[2]an!$E$39,H1695&gt;=[2]an!$M$37),[2]an!$J$39,
IF(AND(A1695=[2]an!$J$38,F1695=[2]an!$E$39,H1695&lt;[2]an!$M$37,S1695="kahepoolne vajaduspõhine",U1695=""),[2]an!$M$40,
IF(AND(A1695=[2]an!$J$38,F1695=[2]an!$E$39,H1695&lt;[2]an!$M$37,S1695="kahepoolne vajaduspõhine",U1695&lt;&gt;""),[2]an!$J$39,
IF(AND(A1695=[2]an!$J$38,F1695=[2]an!$E$39,H1695&lt;[2]an!$M$37,S1695&lt;&gt;"kahepoolne vajaduspõhine"),[2]an!$J$39,
IF(AND(A1695=[2]an!$J$38,F1695=[2]an!$E$42),[2]an!$J$42,""))))))))))))))))))))))))))))</f>
        <v/>
      </c>
      <c r="Y1695" s="17" t="str">
        <f>IFERROR(IF(F1695="Tugigrupp",0,
IF(AND(F1695="Peretoe teenus",H1695&gt;=[2]an!$M$37,RANK(D1695,$D1695:$D1695)+COUNTIFS($D$2:D1695,D1695,$F$2:F1695,F1695)-1&gt;1),"",
IF(AND(F1695="Peretoe teenus",H1695&gt;=[2]an!$M$37,RANK(D1695,$D1695:$D1695)+COUNTIFS($D$2:D1695,D1695,$F$2:F1695,F1695)-1=1,MONTH(H1695)=MONTH(K1695)=TRUE,YEAR(H1695)=YEAR(K1695)=TRUE),((EOMONTH(H1695,0)-H1695+1)*X1695)/DAY(EOMONTH(H1695,0)),
IF(AND(F1695="Peretoe teenus",H1695&gt;=[2]an!$M$37,RANK(D1695,$D1695:$D1695)+COUNTIFS($D$2:D1695,D1695,$F$2:F1695,F1695)-1=1),X1695,
IF(AND(F1695="Peretoe teenus",H1695&lt;[2]an!$M$37,S1695&lt;&gt;"kahepoolne vajaduspõhine",RANK(D1695,$D1695:$D1695)+COUNTIFS($D$2:D1695,D1695,$F$2:F1695,F1695)-1=1),X1695,
IF(AND(F1695="Peretoe teenus",H1695&lt;[2]an!$M$37,S1695&lt;&gt;"kahepoolne vajaduspõhine",RANK(D1695,$D1695:$D1695)+COUNTIFS($D$2:D1695,D1695,$F$2:F1695,F1695)-1&gt;1),"",
IF(AND(F1695="Peretoe teenus",H1695&lt;[2]an!$M$37,S1695="kahepoolne vajaduspõhine",U1695="",RANK(D1695,$D1695:$D1695)+COUNTIFS($D$2:D1695,D1695,$F$2:F1695,F1695)-1=1),X1695,
IF(AND(F1695="Peretoe teenus",H1695&lt;[2]an!$M$37,S1695="kahepoolne vajaduspõhine",U1695="",RANK(D1695,$D1695:$D1695)+COUNTIFS($D$2:D1695,D1695,$F$2:F1695,F1695)-1&gt;1),"",
IF(AND(F1695="Peretoe teenus",H1695&lt;[2]an!$M$37,S1695="kahepoolne vajaduspõhine",U1695&lt;[2]an!$M$37,RANK(D1695,$D1695:$D1695)+COUNTIFS($D$2:D1695,D1695,$F$2:F1695,F1695)-1=1),X1695,
IF(AND(F1695="Peretoe teenus",H1695&lt;[2]an!$M$37,S1695="kahepoolne vajaduspõhine",U1695&lt;[2]an!$M$37,RANK(D1695,$D1695:$D1695)+COUNTIFS($D$2:D1695,D1695,$F$2:F1695,F1695)-1&gt;1),"",
IF(AND(F1695="Peretoe teenus",H1695&lt;[2]an!$M$37,S1695="kahepoolne vajaduspõhine",U1695&gt;=[2]an!$M$37,U1695&lt;=[2]an!$M$38,RANK(D1695,$D1695:$D1695)+COUNTIFS($D$2:D1695,D1695,$F$2:F1695,F1695)-1=1),
((EOMONTH(U1695,0)-U1695+1)*X1695)/DAY(EOMONTH(U1695,0))+(DAY(U1695)-1)*100/DAY(EOMONTH(U1695,0)),
IF(AND(F1695="Peretoe teenus",H1695&lt;[2]an!$M$37,S1695="kahepoolne vajaduspõhine",U1695&gt;=[2]an!$M$37,U1695&lt;=[2]an!$M$38,RANK(D1695,$D1695:$D1695)+COUNTIFS($D$2:D1695,D1695,$F$2:F1695,F1695)-1&gt;1),"",
IF(AND(F1695="Peretoe teenus",H1695&lt;[2]an!$M$37,S1695="kahepoolne vajaduspõhine",U1695&gt;[2]an!$M$38,RANK(D1695,$D1695:$D1695)+COUNTIFS($D$2:D1695,D1695,$F$2:F1695,F1695)-1=1),X1695,
IF(AND(F1695="Peretoe teenus",H1695&lt;[2]an!$M$37,S1695="kahepoolne vajaduspõhine",U1695&gt;[2]an!$M$38,RANK(D1695,$D1695:$D1695)+COUNTIFS($D$2:D1695,D1695,$F$2:F1695,F1695)-1&gt;1),"",X1695*W1695)))))))))))))),"")</f>
        <v/>
      </c>
      <c r="Z1695" s="18" t="str">
        <f t="shared" si="79"/>
        <v/>
      </c>
      <c r="AA1695" s="19" t="str">
        <f>IFERROR(VLOOKUP(E1695,[2]an!$A$3:$B$81,2,FALSE),"")</f>
        <v/>
      </c>
      <c r="AB1695" s="19" t="str">
        <f>IFERROR(VLOOKUP(AA1695,[2]an!$C$2:$D$16,2,FALSE),"")</f>
        <v/>
      </c>
      <c r="AC1695" s="20"/>
      <c r="AD1695" s="21" t="str">
        <f>IF(A1695=[2]an!$F$36,VLOOKUP([2]an!$F$36,[2]an!$F$36:$H$36,3,FALSE),IF(A1695=[2]an!$F$35,VLOOKUP([2]an!$F$35,[2]an!$F$35:$H$35,3,FALSE),IF(A1695=[2]an!$F$33,VLOOKUP([2]an!$F$33,[2]an!$F$33:$H$33,3,FALSE),IF(A1695=[2]an!$F$31,VLOOKUP([2]an!$F$31,[2]an!$F$31:$H$31,3,FALSE),""))))</f>
        <v/>
      </c>
    </row>
    <row r="1696" spans="6:30" x14ac:dyDescent="0.2">
      <c r="F1696" s="10"/>
      <c r="G1696" s="8" t="str">
        <f t="shared" si="80"/>
        <v/>
      </c>
      <c r="H1696" s="13"/>
      <c r="K1696" s="13"/>
      <c r="L1696" s="10"/>
      <c r="M1696" s="10"/>
      <c r="S1696" s="8" t="str">
        <f>IFERROR(VLOOKUP(D1696,[1]peretoe_teenus!$A$2:$L$2000,5,FALSE),"")</f>
        <v/>
      </c>
      <c r="U1696" s="13"/>
      <c r="V1696" s="15" t="str" cm="1">
        <f t="array" ref="V1696">IFERROR(IF(AND(F1696="Tugigrupp",RANK(K1696,$K1696:$K1696)+COUNTIFS($K$2:K1696,K1696,$L$2:L1696,L1696,$M$2:M1696,M1696,$I$2:I1696,I1696,$G$2:G1696,G1696,$F$2:F1696,F1696)-1=1),SUMPRODUCT(($F$2:$F$4154=F1696)*($G$2:$G$4154=G1696)*($K$2:$K$4154=K1696)*($I$2:$I$4154=I1696)*($L$2:$L$4154=L1696)*($M$2:$M$4154=M1696)),""),"")</f>
        <v/>
      </c>
      <c r="W1696" s="15" t="str">
        <f t="shared" si="78"/>
        <v/>
      </c>
      <c r="X1696" s="16" t="str">
        <f>IF(AND(A1696=[2]an!$G$38,F1696=[2]an!$E$40),[2]an!$G$40,IF(AND(A1696=[2]an!$G$38,F1696=[2]an!$E$41),[2]an!$G$41,IF(AND(A1696=[2]an!$G$38,F1696=[2]an!$E$39,H1696&gt;=[2]an!$M$37),[2]an!$G$39,
IF(AND(A1696=[2]an!$G$38,F1696=[2]an!$E$39,H1696&lt;[2]an!$M$37,S1696="kahepoolne vajaduspõhine",U1696=""),[2]an!$M$40,
IF(AND(A1696=[2]an!$G$38,F1696=[2]an!$E$39,H1696&lt;[2]an!$M$37,S1696="kahepoolne vajaduspõhine",U1696&lt;&gt;""),[2]an!$G$39,
IF(AND(A1696=[2]an!$G$38,F1696=[2]an!$E$39,H1696&lt;[2]an!$M$37,S1696&lt;&gt;"kahepoolne vajaduspõhine"),[2]an!$G$39,
IF(AND(A1696=[2]an!$G$38,F1696=[2]an!$E$42),[2]an!$G$42,
IF(AND(A1696=[2]an!$H$38,F1696=[2]an!$E$40),[2]an!$H$40,IF(AND(A1696=[2]an!$H$38,F1696=[2]an!$E$41),[2]an!$H$41,IF(AND(A1696=[2]an!$H$38,F1696=[2]an!$E$39,H1696&gt;=[2]an!$M$37),[2]an!$H$39,
IF(AND(A1696=[2]an!$H$38,F1696=[2]an!$E$39,H1696&lt;[2]an!$M$37,S1696="kahepoolne vajaduspõhine",U1696=""),[2]an!$M$40,
IF(AND(A1696=[2]an!$H$38,F1696=[2]an!$E$39,H1696&lt;[2]an!$M$37,S1696="kahepoolne vajaduspõhine",U1696&lt;&gt;""),[2]an!$H$39,
IF(AND(A1696=[2]an!$H$38,F1696=[2]an!$E$39,H1696&lt;[2]an!$M$37,S1696&lt;&gt;"kahepoolne vajaduspõhine"),[2]an!$H$39,
IF(AND(A1696=[2]an!$H$38,F1696=[2]an!$E$42),[2]an!$H$42,
IF(AND(A1696=[2]an!$I$38,F1696=[2]an!$E$40),[2]an!$I$40,IF(AND(A1696=[2]an!$I$38,F1696=[2]an!$E$41),[2]an!$I$41,IF(AND(A1696=[2]an!$I$38,F1696=[2]an!$E$39,H1696&gt;=[2]an!$M$37),[2]an!$I$39,
IF(AND(A1696=[2]an!$I$38,F1696=[2]an!$E$39,H1696&lt;[2]an!$M$37,S1696="kahepoolne vajaduspõhine",U1696=""),[2]an!$M$40,
IF(AND(A1696=[2]an!$I$38,F1696=[2]an!$E$39,H1696&lt;[2]an!$M$37,S1696="kahepoolne vajaduspõhine",U1696&lt;&gt;""),[2]an!$I$39,
IF(AND(A1696=[2]an!$I$38,F1696=[2]an!$E$39,H1696&lt;[2]an!$M$37,S1696&lt;&gt;"kahepoolne vajaduspõhine"),[2]an!$I$39,
IF(AND(A1696=[2]an!$I$38,F1696=[2]an!$E$42),[2]an!$I$42,
IF(AND(A1696=[2]an!$J$38,F1696=[2]an!$E$40),[2]an!$J$40,IF(AND(A1696=[2]an!$J$38,F1696=[2]an!$E$41),[2]an!$J$41,IF(AND(A1696=[2]an!$J$38,F1696=[2]an!$E$39,H1696&gt;=[2]an!$M$37),[2]an!$J$39,
IF(AND(A1696=[2]an!$J$38,F1696=[2]an!$E$39,H1696&lt;[2]an!$M$37,S1696="kahepoolne vajaduspõhine",U1696=""),[2]an!$M$40,
IF(AND(A1696=[2]an!$J$38,F1696=[2]an!$E$39,H1696&lt;[2]an!$M$37,S1696="kahepoolne vajaduspõhine",U1696&lt;&gt;""),[2]an!$J$39,
IF(AND(A1696=[2]an!$J$38,F1696=[2]an!$E$39,H1696&lt;[2]an!$M$37,S1696&lt;&gt;"kahepoolne vajaduspõhine"),[2]an!$J$39,
IF(AND(A1696=[2]an!$J$38,F1696=[2]an!$E$42),[2]an!$J$42,""))))))))))))))))))))))))))))</f>
        <v/>
      </c>
      <c r="Y1696" s="17" t="str">
        <f>IFERROR(IF(F1696="Tugigrupp",0,
IF(AND(F1696="Peretoe teenus",H1696&gt;=[2]an!$M$37,RANK(D1696,$D1696:$D1696)+COUNTIFS($D$2:D1696,D1696,$F$2:F1696,F1696)-1&gt;1),"",
IF(AND(F1696="Peretoe teenus",H1696&gt;=[2]an!$M$37,RANK(D1696,$D1696:$D1696)+COUNTIFS($D$2:D1696,D1696,$F$2:F1696,F1696)-1=1,MONTH(H1696)=MONTH(K1696)=TRUE,YEAR(H1696)=YEAR(K1696)=TRUE),((EOMONTH(H1696,0)-H1696+1)*X1696)/DAY(EOMONTH(H1696,0)),
IF(AND(F1696="Peretoe teenus",H1696&gt;=[2]an!$M$37,RANK(D1696,$D1696:$D1696)+COUNTIFS($D$2:D1696,D1696,$F$2:F1696,F1696)-1=1),X1696,
IF(AND(F1696="Peretoe teenus",H1696&lt;[2]an!$M$37,S1696&lt;&gt;"kahepoolne vajaduspõhine",RANK(D1696,$D1696:$D1696)+COUNTIFS($D$2:D1696,D1696,$F$2:F1696,F1696)-1=1),X1696,
IF(AND(F1696="Peretoe teenus",H1696&lt;[2]an!$M$37,S1696&lt;&gt;"kahepoolne vajaduspõhine",RANK(D1696,$D1696:$D1696)+COUNTIFS($D$2:D1696,D1696,$F$2:F1696,F1696)-1&gt;1),"",
IF(AND(F1696="Peretoe teenus",H1696&lt;[2]an!$M$37,S1696="kahepoolne vajaduspõhine",U1696="",RANK(D1696,$D1696:$D1696)+COUNTIFS($D$2:D1696,D1696,$F$2:F1696,F1696)-1=1),X1696,
IF(AND(F1696="Peretoe teenus",H1696&lt;[2]an!$M$37,S1696="kahepoolne vajaduspõhine",U1696="",RANK(D1696,$D1696:$D1696)+COUNTIFS($D$2:D1696,D1696,$F$2:F1696,F1696)-1&gt;1),"",
IF(AND(F1696="Peretoe teenus",H1696&lt;[2]an!$M$37,S1696="kahepoolne vajaduspõhine",U1696&lt;[2]an!$M$37,RANK(D1696,$D1696:$D1696)+COUNTIFS($D$2:D1696,D1696,$F$2:F1696,F1696)-1=1),X1696,
IF(AND(F1696="Peretoe teenus",H1696&lt;[2]an!$M$37,S1696="kahepoolne vajaduspõhine",U1696&lt;[2]an!$M$37,RANK(D1696,$D1696:$D1696)+COUNTIFS($D$2:D1696,D1696,$F$2:F1696,F1696)-1&gt;1),"",
IF(AND(F1696="Peretoe teenus",H1696&lt;[2]an!$M$37,S1696="kahepoolne vajaduspõhine",U1696&gt;=[2]an!$M$37,U1696&lt;=[2]an!$M$38,RANK(D1696,$D1696:$D1696)+COUNTIFS($D$2:D1696,D1696,$F$2:F1696,F1696)-1=1),
((EOMONTH(U1696,0)-U1696+1)*X1696)/DAY(EOMONTH(U1696,0))+(DAY(U1696)-1)*100/DAY(EOMONTH(U1696,0)),
IF(AND(F1696="Peretoe teenus",H1696&lt;[2]an!$M$37,S1696="kahepoolne vajaduspõhine",U1696&gt;=[2]an!$M$37,U1696&lt;=[2]an!$M$38,RANK(D1696,$D1696:$D1696)+COUNTIFS($D$2:D1696,D1696,$F$2:F1696,F1696)-1&gt;1),"",
IF(AND(F1696="Peretoe teenus",H1696&lt;[2]an!$M$37,S1696="kahepoolne vajaduspõhine",U1696&gt;[2]an!$M$38,RANK(D1696,$D1696:$D1696)+COUNTIFS($D$2:D1696,D1696,$F$2:F1696,F1696)-1=1),X1696,
IF(AND(F1696="Peretoe teenus",H1696&lt;[2]an!$M$37,S1696="kahepoolne vajaduspõhine",U1696&gt;[2]an!$M$38,RANK(D1696,$D1696:$D1696)+COUNTIFS($D$2:D1696,D1696,$F$2:F1696,F1696)-1&gt;1),"",X1696*W1696)))))))))))))),"")</f>
        <v/>
      </c>
      <c r="Z1696" s="18" t="str">
        <f t="shared" si="79"/>
        <v/>
      </c>
      <c r="AA1696" s="19" t="str">
        <f>IFERROR(VLOOKUP(E1696,[2]an!$A$3:$B$81,2,FALSE),"")</f>
        <v/>
      </c>
      <c r="AB1696" s="19" t="str">
        <f>IFERROR(VLOOKUP(AA1696,[2]an!$C$2:$D$16,2,FALSE),"")</f>
        <v/>
      </c>
      <c r="AC1696" s="20"/>
      <c r="AD1696" s="21" t="str">
        <f>IF(A1696=[2]an!$F$36,VLOOKUP([2]an!$F$36,[2]an!$F$36:$H$36,3,FALSE),IF(A1696=[2]an!$F$35,VLOOKUP([2]an!$F$35,[2]an!$F$35:$H$35,3,FALSE),IF(A1696=[2]an!$F$33,VLOOKUP([2]an!$F$33,[2]an!$F$33:$H$33,3,FALSE),IF(A1696=[2]an!$F$31,VLOOKUP([2]an!$F$31,[2]an!$F$31:$H$31,3,FALSE),""))))</f>
        <v/>
      </c>
    </row>
    <row r="1697" spans="6:30" x14ac:dyDescent="0.2">
      <c r="F1697" s="10"/>
      <c r="G1697" s="8" t="str">
        <f t="shared" si="80"/>
        <v/>
      </c>
      <c r="H1697" s="13"/>
      <c r="K1697" s="13"/>
      <c r="L1697" s="10"/>
      <c r="M1697" s="10"/>
      <c r="S1697" s="8" t="str">
        <f>IFERROR(VLOOKUP(D1697,[1]peretoe_teenus!$A$2:$L$2000,5,FALSE),"")</f>
        <v/>
      </c>
      <c r="U1697" s="13"/>
      <c r="V1697" s="15" t="str" cm="1">
        <f t="array" ref="V1697">IFERROR(IF(AND(F1697="Tugigrupp",RANK(K1697,$K1697:$K1697)+COUNTIFS($K$2:K1697,K1697,$L$2:L1697,L1697,$M$2:M1697,M1697,$I$2:I1697,I1697,$G$2:G1697,G1697,$F$2:F1697,F1697)-1=1),SUMPRODUCT(($F$2:$F$4154=F1697)*($G$2:$G$4154=G1697)*($K$2:$K$4154=K1697)*($I$2:$I$4154=I1697)*($L$2:$L$4154=L1697)*($M$2:$M$4154=M1697)),""),"")</f>
        <v/>
      </c>
      <c r="W1697" s="15" t="str">
        <f t="shared" si="78"/>
        <v/>
      </c>
      <c r="X1697" s="16" t="str">
        <f>IF(AND(A1697=[2]an!$G$38,F1697=[2]an!$E$40),[2]an!$G$40,IF(AND(A1697=[2]an!$G$38,F1697=[2]an!$E$41),[2]an!$G$41,IF(AND(A1697=[2]an!$G$38,F1697=[2]an!$E$39,H1697&gt;=[2]an!$M$37),[2]an!$G$39,
IF(AND(A1697=[2]an!$G$38,F1697=[2]an!$E$39,H1697&lt;[2]an!$M$37,S1697="kahepoolne vajaduspõhine",U1697=""),[2]an!$M$40,
IF(AND(A1697=[2]an!$G$38,F1697=[2]an!$E$39,H1697&lt;[2]an!$M$37,S1697="kahepoolne vajaduspõhine",U1697&lt;&gt;""),[2]an!$G$39,
IF(AND(A1697=[2]an!$G$38,F1697=[2]an!$E$39,H1697&lt;[2]an!$M$37,S1697&lt;&gt;"kahepoolne vajaduspõhine"),[2]an!$G$39,
IF(AND(A1697=[2]an!$G$38,F1697=[2]an!$E$42),[2]an!$G$42,
IF(AND(A1697=[2]an!$H$38,F1697=[2]an!$E$40),[2]an!$H$40,IF(AND(A1697=[2]an!$H$38,F1697=[2]an!$E$41),[2]an!$H$41,IF(AND(A1697=[2]an!$H$38,F1697=[2]an!$E$39,H1697&gt;=[2]an!$M$37),[2]an!$H$39,
IF(AND(A1697=[2]an!$H$38,F1697=[2]an!$E$39,H1697&lt;[2]an!$M$37,S1697="kahepoolne vajaduspõhine",U1697=""),[2]an!$M$40,
IF(AND(A1697=[2]an!$H$38,F1697=[2]an!$E$39,H1697&lt;[2]an!$M$37,S1697="kahepoolne vajaduspõhine",U1697&lt;&gt;""),[2]an!$H$39,
IF(AND(A1697=[2]an!$H$38,F1697=[2]an!$E$39,H1697&lt;[2]an!$M$37,S1697&lt;&gt;"kahepoolne vajaduspõhine"),[2]an!$H$39,
IF(AND(A1697=[2]an!$H$38,F1697=[2]an!$E$42),[2]an!$H$42,
IF(AND(A1697=[2]an!$I$38,F1697=[2]an!$E$40),[2]an!$I$40,IF(AND(A1697=[2]an!$I$38,F1697=[2]an!$E$41),[2]an!$I$41,IF(AND(A1697=[2]an!$I$38,F1697=[2]an!$E$39,H1697&gt;=[2]an!$M$37),[2]an!$I$39,
IF(AND(A1697=[2]an!$I$38,F1697=[2]an!$E$39,H1697&lt;[2]an!$M$37,S1697="kahepoolne vajaduspõhine",U1697=""),[2]an!$M$40,
IF(AND(A1697=[2]an!$I$38,F1697=[2]an!$E$39,H1697&lt;[2]an!$M$37,S1697="kahepoolne vajaduspõhine",U1697&lt;&gt;""),[2]an!$I$39,
IF(AND(A1697=[2]an!$I$38,F1697=[2]an!$E$39,H1697&lt;[2]an!$M$37,S1697&lt;&gt;"kahepoolne vajaduspõhine"),[2]an!$I$39,
IF(AND(A1697=[2]an!$I$38,F1697=[2]an!$E$42),[2]an!$I$42,
IF(AND(A1697=[2]an!$J$38,F1697=[2]an!$E$40),[2]an!$J$40,IF(AND(A1697=[2]an!$J$38,F1697=[2]an!$E$41),[2]an!$J$41,IF(AND(A1697=[2]an!$J$38,F1697=[2]an!$E$39,H1697&gt;=[2]an!$M$37),[2]an!$J$39,
IF(AND(A1697=[2]an!$J$38,F1697=[2]an!$E$39,H1697&lt;[2]an!$M$37,S1697="kahepoolne vajaduspõhine",U1697=""),[2]an!$M$40,
IF(AND(A1697=[2]an!$J$38,F1697=[2]an!$E$39,H1697&lt;[2]an!$M$37,S1697="kahepoolne vajaduspõhine",U1697&lt;&gt;""),[2]an!$J$39,
IF(AND(A1697=[2]an!$J$38,F1697=[2]an!$E$39,H1697&lt;[2]an!$M$37,S1697&lt;&gt;"kahepoolne vajaduspõhine"),[2]an!$J$39,
IF(AND(A1697=[2]an!$J$38,F1697=[2]an!$E$42),[2]an!$J$42,""))))))))))))))))))))))))))))</f>
        <v/>
      </c>
      <c r="Y1697" s="17" t="str">
        <f>IFERROR(IF(F1697="Tugigrupp",0,
IF(AND(F1697="Peretoe teenus",H1697&gt;=[2]an!$M$37,RANK(D1697,$D1697:$D1697)+COUNTIFS($D$2:D1697,D1697,$F$2:F1697,F1697)-1&gt;1),"",
IF(AND(F1697="Peretoe teenus",H1697&gt;=[2]an!$M$37,RANK(D1697,$D1697:$D1697)+COUNTIFS($D$2:D1697,D1697,$F$2:F1697,F1697)-1=1,MONTH(H1697)=MONTH(K1697)=TRUE,YEAR(H1697)=YEAR(K1697)=TRUE),((EOMONTH(H1697,0)-H1697+1)*X1697)/DAY(EOMONTH(H1697,0)),
IF(AND(F1697="Peretoe teenus",H1697&gt;=[2]an!$M$37,RANK(D1697,$D1697:$D1697)+COUNTIFS($D$2:D1697,D1697,$F$2:F1697,F1697)-1=1),X1697,
IF(AND(F1697="Peretoe teenus",H1697&lt;[2]an!$M$37,S1697&lt;&gt;"kahepoolne vajaduspõhine",RANK(D1697,$D1697:$D1697)+COUNTIFS($D$2:D1697,D1697,$F$2:F1697,F1697)-1=1),X1697,
IF(AND(F1697="Peretoe teenus",H1697&lt;[2]an!$M$37,S1697&lt;&gt;"kahepoolne vajaduspõhine",RANK(D1697,$D1697:$D1697)+COUNTIFS($D$2:D1697,D1697,$F$2:F1697,F1697)-1&gt;1),"",
IF(AND(F1697="Peretoe teenus",H1697&lt;[2]an!$M$37,S1697="kahepoolne vajaduspõhine",U1697="",RANK(D1697,$D1697:$D1697)+COUNTIFS($D$2:D1697,D1697,$F$2:F1697,F1697)-1=1),X1697,
IF(AND(F1697="Peretoe teenus",H1697&lt;[2]an!$M$37,S1697="kahepoolne vajaduspõhine",U1697="",RANK(D1697,$D1697:$D1697)+COUNTIFS($D$2:D1697,D1697,$F$2:F1697,F1697)-1&gt;1),"",
IF(AND(F1697="Peretoe teenus",H1697&lt;[2]an!$M$37,S1697="kahepoolne vajaduspõhine",U1697&lt;[2]an!$M$37,RANK(D1697,$D1697:$D1697)+COUNTIFS($D$2:D1697,D1697,$F$2:F1697,F1697)-1=1),X1697,
IF(AND(F1697="Peretoe teenus",H1697&lt;[2]an!$M$37,S1697="kahepoolne vajaduspõhine",U1697&lt;[2]an!$M$37,RANK(D1697,$D1697:$D1697)+COUNTIFS($D$2:D1697,D1697,$F$2:F1697,F1697)-1&gt;1),"",
IF(AND(F1697="Peretoe teenus",H1697&lt;[2]an!$M$37,S1697="kahepoolne vajaduspõhine",U1697&gt;=[2]an!$M$37,U1697&lt;=[2]an!$M$38,RANK(D1697,$D1697:$D1697)+COUNTIFS($D$2:D1697,D1697,$F$2:F1697,F1697)-1=1),
((EOMONTH(U1697,0)-U1697+1)*X1697)/DAY(EOMONTH(U1697,0))+(DAY(U1697)-1)*100/DAY(EOMONTH(U1697,0)),
IF(AND(F1697="Peretoe teenus",H1697&lt;[2]an!$M$37,S1697="kahepoolne vajaduspõhine",U1697&gt;=[2]an!$M$37,U1697&lt;=[2]an!$M$38,RANK(D1697,$D1697:$D1697)+COUNTIFS($D$2:D1697,D1697,$F$2:F1697,F1697)-1&gt;1),"",
IF(AND(F1697="Peretoe teenus",H1697&lt;[2]an!$M$37,S1697="kahepoolne vajaduspõhine",U1697&gt;[2]an!$M$38,RANK(D1697,$D1697:$D1697)+COUNTIFS($D$2:D1697,D1697,$F$2:F1697,F1697)-1=1),X1697,
IF(AND(F1697="Peretoe teenus",H1697&lt;[2]an!$M$37,S1697="kahepoolne vajaduspõhine",U1697&gt;[2]an!$M$38,RANK(D1697,$D1697:$D1697)+COUNTIFS($D$2:D1697,D1697,$F$2:F1697,F1697)-1&gt;1),"",X1697*W1697)))))))))))))),"")</f>
        <v/>
      </c>
      <c r="Z1697" s="18" t="str">
        <f t="shared" si="79"/>
        <v/>
      </c>
      <c r="AA1697" s="19" t="str">
        <f>IFERROR(VLOOKUP(E1697,[2]an!$A$3:$B$81,2,FALSE),"")</f>
        <v/>
      </c>
      <c r="AB1697" s="19" t="str">
        <f>IFERROR(VLOOKUP(AA1697,[2]an!$C$2:$D$16,2,FALSE),"")</f>
        <v/>
      </c>
      <c r="AC1697" s="20"/>
      <c r="AD1697" s="21" t="str">
        <f>IF(A1697=[2]an!$F$36,VLOOKUP([2]an!$F$36,[2]an!$F$36:$H$36,3,FALSE),IF(A1697=[2]an!$F$35,VLOOKUP([2]an!$F$35,[2]an!$F$35:$H$35,3,FALSE),IF(A1697=[2]an!$F$33,VLOOKUP([2]an!$F$33,[2]an!$F$33:$H$33,3,FALSE),IF(A1697=[2]an!$F$31,VLOOKUP([2]an!$F$31,[2]an!$F$31:$H$31,3,FALSE),""))))</f>
        <v/>
      </c>
    </row>
    <row r="1698" spans="6:30" x14ac:dyDescent="0.2">
      <c r="F1698" s="10"/>
      <c r="G1698" s="8" t="str">
        <f t="shared" si="80"/>
        <v/>
      </c>
      <c r="H1698" s="13"/>
      <c r="K1698" s="13"/>
      <c r="L1698" s="10"/>
      <c r="M1698" s="10"/>
      <c r="S1698" s="8" t="str">
        <f>IFERROR(VLOOKUP(D1698,[1]peretoe_teenus!$A$2:$L$2000,5,FALSE),"")</f>
        <v/>
      </c>
      <c r="U1698" s="13"/>
      <c r="V1698" s="15" t="str" cm="1">
        <f t="array" ref="V1698">IFERROR(IF(AND(F1698="Tugigrupp",RANK(K1698,$K1698:$K1698)+COUNTIFS($K$2:K1698,K1698,$L$2:L1698,L1698,$M$2:M1698,M1698,$I$2:I1698,I1698,$G$2:G1698,G1698,$F$2:F1698,F1698)-1=1),SUMPRODUCT(($F$2:$F$4154=F1698)*($G$2:$G$4154=G1698)*($K$2:$K$4154=K1698)*($I$2:$I$4154=I1698)*($L$2:$L$4154=L1698)*($M$2:$M$4154=M1698)),""),"")</f>
        <v/>
      </c>
      <c r="W1698" s="15" t="str">
        <f t="shared" si="78"/>
        <v/>
      </c>
      <c r="X1698" s="16" t="str">
        <f>IF(AND(A1698=[2]an!$G$38,F1698=[2]an!$E$40),[2]an!$G$40,IF(AND(A1698=[2]an!$G$38,F1698=[2]an!$E$41),[2]an!$G$41,IF(AND(A1698=[2]an!$G$38,F1698=[2]an!$E$39,H1698&gt;=[2]an!$M$37),[2]an!$G$39,
IF(AND(A1698=[2]an!$G$38,F1698=[2]an!$E$39,H1698&lt;[2]an!$M$37,S1698="kahepoolne vajaduspõhine",U1698=""),[2]an!$M$40,
IF(AND(A1698=[2]an!$G$38,F1698=[2]an!$E$39,H1698&lt;[2]an!$M$37,S1698="kahepoolne vajaduspõhine",U1698&lt;&gt;""),[2]an!$G$39,
IF(AND(A1698=[2]an!$G$38,F1698=[2]an!$E$39,H1698&lt;[2]an!$M$37,S1698&lt;&gt;"kahepoolne vajaduspõhine"),[2]an!$G$39,
IF(AND(A1698=[2]an!$G$38,F1698=[2]an!$E$42),[2]an!$G$42,
IF(AND(A1698=[2]an!$H$38,F1698=[2]an!$E$40),[2]an!$H$40,IF(AND(A1698=[2]an!$H$38,F1698=[2]an!$E$41),[2]an!$H$41,IF(AND(A1698=[2]an!$H$38,F1698=[2]an!$E$39,H1698&gt;=[2]an!$M$37),[2]an!$H$39,
IF(AND(A1698=[2]an!$H$38,F1698=[2]an!$E$39,H1698&lt;[2]an!$M$37,S1698="kahepoolne vajaduspõhine",U1698=""),[2]an!$M$40,
IF(AND(A1698=[2]an!$H$38,F1698=[2]an!$E$39,H1698&lt;[2]an!$M$37,S1698="kahepoolne vajaduspõhine",U1698&lt;&gt;""),[2]an!$H$39,
IF(AND(A1698=[2]an!$H$38,F1698=[2]an!$E$39,H1698&lt;[2]an!$M$37,S1698&lt;&gt;"kahepoolne vajaduspõhine"),[2]an!$H$39,
IF(AND(A1698=[2]an!$H$38,F1698=[2]an!$E$42),[2]an!$H$42,
IF(AND(A1698=[2]an!$I$38,F1698=[2]an!$E$40),[2]an!$I$40,IF(AND(A1698=[2]an!$I$38,F1698=[2]an!$E$41),[2]an!$I$41,IF(AND(A1698=[2]an!$I$38,F1698=[2]an!$E$39,H1698&gt;=[2]an!$M$37),[2]an!$I$39,
IF(AND(A1698=[2]an!$I$38,F1698=[2]an!$E$39,H1698&lt;[2]an!$M$37,S1698="kahepoolne vajaduspõhine",U1698=""),[2]an!$M$40,
IF(AND(A1698=[2]an!$I$38,F1698=[2]an!$E$39,H1698&lt;[2]an!$M$37,S1698="kahepoolne vajaduspõhine",U1698&lt;&gt;""),[2]an!$I$39,
IF(AND(A1698=[2]an!$I$38,F1698=[2]an!$E$39,H1698&lt;[2]an!$M$37,S1698&lt;&gt;"kahepoolne vajaduspõhine"),[2]an!$I$39,
IF(AND(A1698=[2]an!$I$38,F1698=[2]an!$E$42),[2]an!$I$42,
IF(AND(A1698=[2]an!$J$38,F1698=[2]an!$E$40),[2]an!$J$40,IF(AND(A1698=[2]an!$J$38,F1698=[2]an!$E$41),[2]an!$J$41,IF(AND(A1698=[2]an!$J$38,F1698=[2]an!$E$39,H1698&gt;=[2]an!$M$37),[2]an!$J$39,
IF(AND(A1698=[2]an!$J$38,F1698=[2]an!$E$39,H1698&lt;[2]an!$M$37,S1698="kahepoolne vajaduspõhine",U1698=""),[2]an!$M$40,
IF(AND(A1698=[2]an!$J$38,F1698=[2]an!$E$39,H1698&lt;[2]an!$M$37,S1698="kahepoolne vajaduspõhine",U1698&lt;&gt;""),[2]an!$J$39,
IF(AND(A1698=[2]an!$J$38,F1698=[2]an!$E$39,H1698&lt;[2]an!$M$37,S1698&lt;&gt;"kahepoolne vajaduspõhine"),[2]an!$J$39,
IF(AND(A1698=[2]an!$J$38,F1698=[2]an!$E$42),[2]an!$J$42,""))))))))))))))))))))))))))))</f>
        <v/>
      </c>
      <c r="Y1698" s="17" t="str">
        <f>IFERROR(IF(F1698="Tugigrupp",0,
IF(AND(F1698="Peretoe teenus",H1698&gt;=[2]an!$M$37,RANK(D1698,$D1698:$D1698)+COUNTIFS($D$2:D1698,D1698,$F$2:F1698,F1698)-1&gt;1),"",
IF(AND(F1698="Peretoe teenus",H1698&gt;=[2]an!$M$37,RANK(D1698,$D1698:$D1698)+COUNTIFS($D$2:D1698,D1698,$F$2:F1698,F1698)-1=1,MONTH(H1698)=MONTH(K1698)=TRUE,YEAR(H1698)=YEAR(K1698)=TRUE),((EOMONTH(H1698,0)-H1698+1)*X1698)/DAY(EOMONTH(H1698,0)),
IF(AND(F1698="Peretoe teenus",H1698&gt;=[2]an!$M$37,RANK(D1698,$D1698:$D1698)+COUNTIFS($D$2:D1698,D1698,$F$2:F1698,F1698)-1=1),X1698,
IF(AND(F1698="Peretoe teenus",H1698&lt;[2]an!$M$37,S1698&lt;&gt;"kahepoolne vajaduspõhine",RANK(D1698,$D1698:$D1698)+COUNTIFS($D$2:D1698,D1698,$F$2:F1698,F1698)-1=1),X1698,
IF(AND(F1698="Peretoe teenus",H1698&lt;[2]an!$M$37,S1698&lt;&gt;"kahepoolne vajaduspõhine",RANK(D1698,$D1698:$D1698)+COUNTIFS($D$2:D1698,D1698,$F$2:F1698,F1698)-1&gt;1),"",
IF(AND(F1698="Peretoe teenus",H1698&lt;[2]an!$M$37,S1698="kahepoolne vajaduspõhine",U1698="",RANK(D1698,$D1698:$D1698)+COUNTIFS($D$2:D1698,D1698,$F$2:F1698,F1698)-1=1),X1698,
IF(AND(F1698="Peretoe teenus",H1698&lt;[2]an!$M$37,S1698="kahepoolne vajaduspõhine",U1698="",RANK(D1698,$D1698:$D1698)+COUNTIFS($D$2:D1698,D1698,$F$2:F1698,F1698)-1&gt;1),"",
IF(AND(F1698="Peretoe teenus",H1698&lt;[2]an!$M$37,S1698="kahepoolne vajaduspõhine",U1698&lt;[2]an!$M$37,RANK(D1698,$D1698:$D1698)+COUNTIFS($D$2:D1698,D1698,$F$2:F1698,F1698)-1=1),X1698,
IF(AND(F1698="Peretoe teenus",H1698&lt;[2]an!$M$37,S1698="kahepoolne vajaduspõhine",U1698&lt;[2]an!$M$37,RANK(D1698,$D1698:$D1698)+COUNTIFS($D$2:D1698,D1698,$F$2:F1698,F1698)-1&gt;1),"",
IF(AND(F1698="Peretoe teenus",H1698&lt;[2]an!$M$37,S1698="kahepoolne vajaduspõhine",U1698&gt;=[2]an!$M$37,U1698&lt;=[2]an!$M$38,RANK(D1698,$D1698:$D1698)+COUNTIFS($D$2:D1698,D1698,$F$2:F1698,F1698)-1=1),
((EOMONTH(U1698,0)-U1698+1)*X1698)/DAY(EOMONTH(U1698,0))+(DAY(U1698)-1)*100/DAY(EOMONTH(U1698,0)),
IF(AND(F1698="Peretoe teenus",H1698&lt;[2]an!$M$37,S1698="kahepoolne vajaduspõhine",U1698&gt;=[2]an!$M$37,U1698&lt;=[2]an!$M$38,RANK(D1698,$D1698:$D1698)+COUNTIFS($D$2:D1698,D1698,$F$2:F1698,F1698)-1&gt;1),"",
IF(AND(F1698="Peretoe teenus",H1698&lt;[2]an!$M$37,S1698="kahepoolne vajaduspõhine",U1698&gt;[2]an!$M$38,RANK(D1698,$D1698:$D1698)+COUNTIFS($D$2:D1698,D1698,$F$2:F1698,F1698)-1=1),X1698,
IF(AND(F1698="Peretoe teenus",H1698&lt;[2]an!$M$37,S1698="kahepoolne vajaduspõhine",U1698&gt;[2]an!$M$38,RANK(D1698,$D1698:$D1698)+COUNTIFS($D$2:D1698,D1698,$F$2:F1698,F1698)-1&gt;1),"",X1698*W1698)))))))))))))),"")</f>
        <v/>
      </c>
      <c r="Z1698" s="18" t="str">
        <f t="shared" si="79"/>
        <v/>
      </c>
      <c r="AA1698" s="19" t="str">
        <f>IFERROR(VLOOKUP(E1698,[2]an!$A$3:$B$81,2,FALSE),"")</f>
        <v/>
      </c>
      <c r="AB1698" s="19" t="str">
        <f>IFERROR(VLOOKUP(AA1698,[2]an!$C$2:$D$16,2,FALSE),"")</f>
        <v/>
      </c>
      <c r="AC1698" s="20"/>
      <c r="AD1698" s="21" t="str">
        <f>IF(A1698=[2]an!$F$36,VLOOKUP([2]an!$F$36,[2]an!$F$36:$H$36,3,FALSE),IF(A1698=[2]an!$F$35,VLOOKUP([2]an!$F$35,[2]an!$F$35:$H$35,3,FALSE),IF(A1698=[2]an!$F$33,VLOOKUP([2]an!$F$33,[2]an!$F$33:$H$33,3,FALSE),IF(A1698=[2]an!$F$31,VLOOKUP([2]an!$F$31,[2]an!$F$31:$H$31,3,FALSE),""))))</f>
        <v/>
      </c>
    </row>
    <row r="1699" spans="6:30" x14ac:dyDescent="0.2">
      <c r="F1699" s="10"/>
      <c r="G1699" s="8" t="str">
        <f t="shared" si="80"/>
        <v/>
      </c>
      <c r="H1699" s="13"/>
      <c r="K1699" s="13"/>
      <c r="L1699" s="10"/>
      <c r="M1699" s="10"/>
      <c r="S1699" s="8" t="str">
        <f>IFERROR(VLOOKUP(D1699,[1]peretoe_teenus!$A$2:$L$2000,5,FALSE),"")</f>
        <v/>
      </c>
      <c r="U1699" s="13"/>
      <c r="V1699" s="15" t="str" cm="1">
        <f t="array" ref="V1699">IFERROR(IF(AND(F1699="Tugigrupp",RANK(K1699,$K1699:$K1699)+COUNTIFS($K$2:K1699,K1699,$L$2:L1699,L1699,$M$2:M1699,M1699,$I$2:I1699,I1699,$G$2:G1699,G1699,$F$2:F1699,F1699)-1=1),SUMPRODUCT(($F$2:$F$4154=F1699)*($G$2:$G$4154=G1699)*($K$2:$K$4154=K1699)*($I$2:$I$4154=I1699)*($L$2:$L$4154=L1699)*($M$2:$M$4154=M1699)),""),"")</f>
        <v/>
      </c>
      <c r="W1699" s="15" t="str">
        <f t="shared" si="78"/>
        <v/>
      </c>
      <c r="X1699" s="16" t="str">
        <f>IF(AND(A1699=[2]an!$G$38,F1699=[2]an!$E$40),[2]an!$G$40,IF(AND(A1699=[2]an!$G$38,F1699=[2]an!$E$41),[2]an!$G$41,IF(AND(A1699=[2]an!$G$38,F1699=[2]an!$E$39,H1699&gt;=[2]an!$M$37),[2]an!$G$39,
IF(AND(A1699=[2]an!$G$38,F1699=[2]an!$E$39,H1699&lt;[2]an!$M$37,S1699="kahepoolne vajaduspõhine",U1699=""),[2]an!$M$40,
IF(AND(A1699=[2]an!$G$38,F1699=[2]an!$E$39,H1699&lt;[2]an!$M$37,S1699="kahepoolne vajaduspõhine",U1699&lt;&gt;""),[2]an!$G$39,
IF(AND(A1699=[2]an!$G$38,F1699=[2]an!$E$39,H1699&lt;[2]an!$M$37,S1699&lt;&gt;"kahepoolne vajaduspõhine"),[2]an!$G$39,
IF(AND(A1699=[2]an!$G$38,F1699=[2]an!$E$42),[2]an!$G$42,
IF(AND(A1699=[2]an!$H$38,F1699=[2]an!$E$40),[2]an!$H$40,IF(AND(A1699=[2]an!$H$38,F1699=[2]an!$E$41),[2]an!$H$41,IF(AND(A1699=[2]an!$H$38,F1699=[2]an!$E$39,H1699&gt;=[2]an!$M$37),[2]an!$H$39,
IF(AND(A1699=[2]an!$H$38,F1699=[2]an!$E$39,H1699&lt;[2]an!$M$37,S1699="kahepoolne vajaduspõhine",U1699=""),[2]an!$M$40,
IF(AND(A1699=[2]an!$H$38,F1699=[2]an!$E$39,H1699&lt;[2]an!$M$37,S1699="kahepoolne vajaduspõhine",U1699&lt;&gt;""),[2]an!$H$39,
IF(AND(A1699=[2]an!$H$38,F1699=[2]an!$E$39,H1699&lt;[2]an!$M$37,S1699&lt;&gt;"kahepoolne vajaduspõhine"),[2]an!$H$39,
IF(AND(A1699=[2]an!$H$38,F1699=[2]an!$E$42),[2]an!$H$42,
IF(AND(A1699=[2]an!$I$38,F1699=[2]an!$E$40),[2]an!$I$40,IF(AND(A1699=[2]an!$I$38,F1699=[2]an!$E$41),[2]an!$I$41,IF(AND(A1699=[2]an!$I$38,F1699=[2]an!$E$39,H1699&gt;=[2]an!$M$37),[2]an!$I$39,
IF(AND(A1699=[2]an!$I$38,F1699=[2]an!$E$39,H1699&lt;[2]an!$M$37,S1699="kahepoolne vajaduspõhine",U1699=""),[2]an!$M$40,
IF(AND(A1699=[2]an!$I$38,F1699=[2]an!$E$39,H1699&lt;[2]an!$M$37,S1699="kahepoolne vajaduspõhine",U1699&lt;&gt;""),[2]an!$I$39,
IF(AND(A1699=[2]an!$I$38,F1699=[2]an!$E$39,H1699&lt;[2]an!$M$37,S1699&lt;&gt;"kahepoolne vajaduspõhine"),[2]an!$I$39,
IF(AND(A1699=[2]an!$I$38,F1699=[2]an!$E$42),[2]an!$I$42,
IF(AND(A1699=[2]an!$J$38,F1699=[2]an!$E$40),[2]an!$J$40,IF(AND(A1699=[2]an!$J$38,F1699=[2]an!$E$41),[2]an!$J$41,IF(AND(A1699=[2]an!$J$38,F1699=[2]an!$E$39,H1699&gt;=[2]an!$M$37),[2]an!$J$39,
IF(AND(A1699=[2]an!$J$38,F1699=[2]an!$E$39,H1699&lt;[2]an!$M$37,S1699="kahepoolne vajaduspõhine",U1699=""),[2]an!$M$40,
IF(AND(A1699=[2]an!$J$38,F1699=[2]an!$E$39,H1699&lt;[2]an!$M$37,S1699="kahepoolne vajaduspõhine",U1699&lt;&gt;""),[2]an!$J$39,
IF(AND(A1699=[2]an!$J$38,F1699=[2]an!$E$39,H1699&lt;[2]an!$M$37,S1699&lt;&gt;"kahepoolne vajaduspõhine"),[2]an!$J$39,
IF(AND(A1699=[2]an!$J$38,F1699=[2]an!$E$42),[2]an!$J$42,""))))))))))))))))))))))))))))</f>
        <v/>
      </c>
      <c r="Y1699" s="17" t="str">
        <f>IFERROR(IF(F1699="Tugigrupp",0,
IF(AND(F1699="Peretoe teenus",H1699&gt;=[2]an!$M$37,RANK(D1699,$D1699:$D1699)+COUNTIFS($D$2:D1699,D1699,$F$2:F1699,F1699)-1&gt;1),"",
IF(AND(F1699="Peretoe teenus",H1699&gt;=[2]an!$M$37,RANK(D1699,$D1699:$D1699)+COUNTIFS($D$2:D1699,D1699,$F$2:F1699,F1699)-1=1,MONTH(H1699)=MONTH(K1699)=TRUE,YEAR(H1699)=YEAR(K1699)=TRUE),((EOMONTH(H1699,0)-H1699+1)*X1699)/DAY(EOMONTH(H1699,0)),
IF(AND(F1699="Peretoe teenus",H1699&gt;=[2]an!$M$37,RANK(D1699,$D1699:$D1699)+COUNTIFS($D$2:D1699,D1699,$F$2:F1699,F1699)-1=1),X1699,
IF(AND(F1699="Peretoe teenus",H1699&lt;[2]an!$M$37,S1699&lt;&gt;"kahepoolne vajaduspõhine",RANK(D1699,$D1699:$D1699)+COUNTIFS($D$2:D1699,D1699,$F$2:F1699,F1699)-1=1),X1699,
IF(AND(F1699="Peretoe teenus",H1699&lt;[2]an!$M$37,S1699&lt;&gt;"kahepoolne vajaduspõhine",RANK(D1699,$D1699:$D1699)+COUNTIFS($D$2:D1699,D1699,$F$2:F1699,F1699)-1&gt;1),"",
IF(AND(F1699="Peretoe teenus",H1699&lt;[2]an!$M$37,S1699="kahepoolne vajaduspõhine",U1699="",RANK(D1699,$D1699:$D1699)+COUNTIFS($D$2:D1699,D1699,$F$2:F1699,F1699)-1=1),X1699,
IF(AND(F1699="Peretoe teenus",H1699&lt;[2]an!$M$37,S1699="kahepoolne vajaduspõhine",U1699="",RANK(D1699,$D1699:$D1699)+COUNTIFS($D$2:D1699,D1699,$F$2:F1699,F1699)-1&gt;1),"",
IF(AND(F1699="Peretoe teenus",H1699&lt;[2]an!$M$37,S1699="kahepoolne vajaduspõhine",U1699&lt;[2]an!$M$37,RANK(D1699,$D1699:$D1699)+COUNTIFS($D$2:D1699,D1699,$F$2:F1699,F1699)-1=1),X1699,
IF(AND(F1699="Peretoe teenus",H1699&lt;[2]an!$M$37,S1699="kahepoolne vajaduspõhine",U1699&lt;[2]an!$M$37,RANK(D1699,$D1699:$D1699)+COUNTIFS($D$2:D1699,D1699,$F$2:F1699,F1699)-1&gt;1),"",
IF(AND(F1699="Peretoe teenus",H1699&lt;[2]an!$M$37,S1699="kahepoolne vajaduspõhine",U1699&gt;=[2]an!$M$37,U1699&lt;=[2]an!$M$38,RANK(D1699,$D1699:$D1699)+COUNTIFS($D$2:D1699,D1699,$F$2:F1699,F1699)-1=1),
((EOMONTH(U1699,0)-U1699+1)*X1699)/DAY(EOMONTH(U1699,0))+(DAY(U1699)-1)*100/DAY(EOMONTH(U1699,0)),
IF(AND(F1699="Peretoe teenus",H1699&lt;[2]an!$M$37,S1699="kahepoolne vajaduspõhine",U1699&gt;=[2]an!$M$37,U1699&lt;=[2]an!$M$38,RANK(D1699,$D1699:$D1699)+COUNTIFS($D$2:D1699,D1699,$F$2:F1699,F1699)-1&gt;1),"",
IF(AND(F1699="Peretoe teenus",H1699&lt;[2]an!$M$37,S1699="kahepoolne vajaduspõhine",U1699&gt;[2]an!$M$38,RANK(D1699,$D1699:$D1699)+COUNTIFS($D$2:D1699,D1699,$F$2:F1699,F1699)-1=1),X1699,
IF(AND(F1699="Peretoe teenus",H1699&lt;[2]an!$M$37,S1699="kahepoolne vajaduspõhine",U1699&gt;[2]an!$M$38,RANK(D1699,$D1699:$D1699)+COUNTIFS($D$2:D1699,D1699,$F$2:F1699,F1699)-1&gt;1),"",X1699*W1699)))))))))))))),"")</f>
        <v/>
      </c>
      <c r="Z1699" s="18" t="str">
        <f t="shared" si="79"/>
        <v/>
      </c>
      <c r="AA1699" s="19" t="str">
        <f>IFERROR(VLOOKUP(E1699,[2]an!$A$3:$B$81,2,FALSE),"")</f>
        <v/>
      </c>
      <c r="AB1699" s="19" t="str">
        <f>IFERROR(VLOOKUP(AA1699,[2]an!$C$2:$D$16,2,FALSE),"")</f>
        <v/>
      </c>
      <c r="AC1699" s="20"/>
      <c r="AD1699" s="21" t="str">
        <f>IF(A1699=[2]an!$F$36,VLOOKUP([2]an!$F$36,[2]an!$F$36:$H$36,3,FALSE),IF(A1699=[2]an!$F$35,VLOOKUP([2]an!$F$35,[2]an!$F$35:$H$35,3,FALSE),IF(A1699=[2]an!$F$33,VLOOKUP([2]an!$F$33,[2]an!$F$33:$H$33,3,FALSE),IF(A1699=[2]an!$F$31,VLOOKUP([2]an!$F$31,[2]an!$F$31:$H$31,3,FALSE),""))))</f>
        <v/>
      </c>
    </row>
    <row r="1700" spans="6:30" x14ac:dyDescent="0.2">
      <c r="F1700" s="10"/>
      <c r="G1700" s="8" t="str">
        <f t="shared" si="80"/>
        <v/>
      </c>
      <c r="H1700" s="13"/>
      <c r="K1700" s="13"/>
      <c r="L1700" s="10"/>
      <c r="M1700" s="10"/>
      <c r="S1700" s="8" t="str">
        <f>IFERROR(VLOOKUP(D1700,[1]peretoe_teenus!$A$2:$L$2000,5,FALSE),"")</f>
        <v/>
      </c>
      <c r="U1700" s="13"/>
      <c r="V1700" s="15" t="str" cm="1">
        <f t="array" ref="V1700">IFERROR(IF(AND(F1700="Tugigrupp",RANK(K1700,$K1700:$K1700)+COUNTIFS($K$2:K1700,K1700,$L$2:L1700,L1700,$M$2:M1700,M1700,$I$2:I1700,I1700,$G$2:G1700,G1700,$F$2:F1700,F1700)-1=1),SUMPRODUCT(($F$2:$F$4154=F1700)*($G$2:$G$4154=G1700)*($K$2:$K$4154=K1700)*($I$2:$I$4154=I1700)*($L$2:$L$4154=L1700)*($M$2:$M$4154=M1700)),""),"")</f>
        <v/>
      </c>
      <c r="W1700" s="15" t="str">
        <f t="shared" si="78"/>
        <v/>
      </c>
      <c r="X1700" s="16" t="str">
        <f>IF(AND(A1700=[2]an!$G$38,F1700=[2]an!$E$40),[2]an!$G$40,IF(AND(A1700=[2]an!$G$38,F1700=[2]an!$E$41),[2]an!$G$41,IF(AND(A1700=[2]an!$G$38,F1700=[2]an!$E$39,H1700&gt;=[2]an!$M$37),[2]an!$G$39,
IF(AND(A1700=[2]an!$G$38,F1700=[2]an!$E$39,H1700&lt;[2]an!$M$37,S1700="kahepoolne vajaduspõhine",U1700=""),[2]an!$M$40,
IF(AND(A1700=[2]an!$G$38,F1700=[2]an!$E$39,H1700&lt;[2]an!$M$37,S1700="kahepoolne vajaduspõhine",U1700&lt;&gt;""),[2]an!$G$39,
IF(AND(A1700=[2]an!$G$38,F1700=[2]an!$E$39,H1700&lt;[2]an!$M$37,S1700&lt;&gt;"kahepoolne vajaduspõhine"),[2]an!$G$39,
IF(AND(A1700=[2]an!$G$38,F1700=[2]an!$E$42),[2]an!$G$42,
IF(AND(A1700=[2]an!$H$38,F1700=[2]an!$E$40),[2]an!$H$40,IF(AND(A1700=[2]an!$H$38,F1700=[2]an!$E$41),[2]an!$H$41,IF(AND(A1700=[2]an!$H$38,F1700=[2]an!$E$39,H1700&gt;=[2]an!$M$37),[2]an!$H$39,
IF(AND(A1700=[2]an!$H$38,F1700=[2]an!$E$39,H1700&lt;[2]an!$M$37,S1700="kahepoolne vajaduspõhine",U1700=""),[2]an!$M$40,
IF(AND(A1700=[2]an!$H$38,F1700=[2]an!$E$39,H1700&lt;[2]an!$M$37,S1700="kahepoolne vajaduspõhine",U1700&lt;&gt;""),[2]an!$H$39,
IF(AND(A1700=[2]an!$H$38,F1700=[2]an!$E$39,H1700&lt;[2]an!$M$37,S1700&lt;&gt;"kahepoolne vajaduspõhine"),[2]an!$H$39,
IF(AND(A1700=[2]an!$H$38,F1700=[2]an!$E$42),[2]an!$H$42,
IF(AND(A1700=[2]an!$I$38,F1700=[2]an!$E$40),[2]an!$I$40,IF(AND(A1700=[2]an!$I$38,F1700=[2]an!$E$41),[2]an!$I$41,IF(AND(A1700=[2]an!$I$38,F1700=[2]an!$E$39,H1700&gt;=[2]an!$M$37),[2]an!$I$39,
IF(AND(A1700=[2]an!$I$38,F1700=[2]an!$E$39,H1700&lt;[2]an!$M$37,S1700="kahepoolne vajaduspõhine",U1700=""),[2]an!$M$40,
IF(AND(A1700=[2]an!$I$38,F1700=[2]an!$E$39,H1700&lt;[2]an!$M$37,S1700="kahepoolne vajaduspõhine",U1700&lt;&gt;""),[2]an!$I$39,
IF(AND(A1700=[2]an!$I$38,F1700=[2]an!$E$39,H1700&lt;[2]an!$M$37,S1700&lt;&gt;"kahepoolne vajaduspõhine"),[2]an!$I$39,
IF(AND(A1700=[2]an!$I$38,F1700=[2]an!$E$42),[2]an!$I$42,
IF(AND(A1700=[2]an!$J$38,F1700=[2]an!$E$40),[2]an!$J$40,IF(AND(A1700=[2]an!$J$38,F1700=[2]an!$E$41),[2]an!$J$41,IF(AND(A1700=[2]an!$J$38,F1700=[2]an!$E$39,H1700&gt;=[2]an!$M$37),[2]an!$J$39,
IF(AND(A1700=[2]an!$J$38,F1700=[2]an!$E$39,H1700&lt;[2]an!$M$37,S1700="kahepoolne vajaduspõhine",U1700=""),[2]an!$M$40,
IF(AND(A1700=[2]an!$J$38,F1700=[2]an!$E$39,H1700&lt;[2]an!$M$37,S1700="kahepoolne vajaduspõhine",U1700&lt;&gt;""),[2]an!$J$39,
IF(AND(A1700=[2]an!$J$38,F1700=[2]an!$E$39,H1700&lt;[2]an!$M$37,S1700&lt;&gt;"kahepoolne vajaduspõhine"),[2]an!$J$39,
IF(AND(A1700=[2]an!$J$38,F1700=[2]an!$E$42),[2]an!$J$42,""))))))))))))))))))))))))))))</f>
        <v/>
      </c>
      <c r="Y1700" s="17" t="str">
        <f>IFERROR(IF(F1700="Tugigrupp",0,
IF(AND(F1700="Peretoe teenus",H1700&gt;=[2]an!$M$37,RANK(D1700,$D1700:$D1700)+COUNTIFS($D$2:D1700,D1700,$F$2:F1700,F1700)-1&gt;1),"",
IF(AND(F1700="Peretoe teenus",H1700&gt;=[2]an!$M$37,RANK(D1700,$D1700:$D1700)+COUNTIFS($D$2:D1700,D1700,$F$2:F1700,F1700)-1=1,MONTH(H1700)=MONTH(K1700)=TRUE,YEAR(H1700)=YEAR(K1700)=TRUE),((EOMONTH(H1700,0)-H1700+1)*X1700)/DAY(EOMONTH(H1700,0)),
IF(AND(F1700="Peretoe teenus",H1700&gt;=[2]an!$M$37,RANK(D1700,$D1700:$D1700)+COUNTIFS($D$2:D1700,D1700,$F$2:F1700,F1700)-1=1),X1700,
IF(AND(F1700="Peretoe teenus",H1700&lt;[2]an!$M$37,S1700&lt;&gt;"kahepoolne vajaduspõhine",RANK(D1700,$D1700:$D1700)+COUNTIFS($D$2:D1700,D1700,$F$2:F1700,F1700)-1=1),X1700,
IF(AND(F1700="Peretoe teenus",H1700&lt;[2]an!$M$37,S1700&lt;&gt;"kahepoolne vajaduspõhine",RANK(D1700,$D1700:$D1700)+COUNTIFS($D$2:D1700,D1700,$F$2:F1700,F1700)-1&gt;1),"",
IF(AND(F1700="Peretoe teenus",H1700&lt;[2]an!$M$37,S1700="kahepoolne vajaduspõhine",U1700="",RANK(D1700,$D1700:$D1700)+COUNTIFS($D$2:D1700,D1700,$F$2:F1700,F1700)-1=1),X1700,
IF(AND(F1700="Peretoe teenus",H1700&lt;[2]an!$M$37,S1700="kahepoolne vajaduspõhine",U1700="",RANK(D1700,$D1700:$D1700)+COUNTIFS($D$2:D1700,D1700,$F$2:F1700,F1700)-1&gt;1),"",
IF(AND(F1700="Peretoe teenus",H1700&lt;[2]an!$M$37,S1700="kahepoolne vajaduspõhine",U1700&lt;[2]an!$M$37,RANK(D1700,$D1700:$D1700)+COUNTIFS($D$2:D1700,D1700,$F$2:F1700,F1700)-1=1),X1700,
IF(AND(F1700="Peretoe teenus",H1700&lt;[2]an!$M$37,S1700="kahepoolne vajaduspõhine",U1700&lt;[2]an!$M$37,RANK(D1700,$D1700:$D1700)+COUNTIFS($D$2:D1700,D1700,$F$2:F1700,F1700)-1&gt;1),"",
IF(AND(F1700="Peretoe teenus",H1700&lt;[2]an!$M$37,S1700="kahepoolne vajaduspõhine",U1700&gt;=[2]an!$M$37,U1700&lt;=[2]an!$M$38,RANK(D1700,$D1700:$D1700)+COUNTIFS($D$2:D1700,D1700,$F$2:F1700,F1700)-1=1),
((EOMONTH(U1700,0)-U1700+1)*X1700)/DAY(EOMONTH(U1700,0))+(DAY(U1700)-1)*100/DAY(EOMONTH(U1700,0)),
IF(AND(F1700="Peretoe teenus",H1700&lt;[2]an!$M$37,S1700="kahepoolne vajaduspõhine",U1700&gt;=[2]an!$M$37,U1700&lt;=[2]an!$M$38,RANK(D1700,$D1700:$D1700)+COUNTIFS($D$2:D1700,D1700,$F$2:F1700,F1700)-1&gt;1),"",
IF(AND(F1700="Peretoe teenus",H1700&lt;[2]an!$M$37,S1700="kahepoolne vajaduspõhine",U1700&gt;[2]an!$M$38,RANK(D1700,$D1700:$D1700)+COUNTIFS($D$2:D1700,D1700,$F$2:F1700,F1700)-1=1),X1700,
IF(AND(F1700="Peretoe teenus",H1700&lt;[2]an!$M$37,S1700="kahepoolne vajaduspõhine",U1700&gt;[2]an!$M$38,RANK(D1700,$D1700:$D1700)+COUNTIFS($D$2:D1700,D1700,$F$2:F1700,F1700)-1&gt;1),"",X1700*W1700)))))))))))))),"")</f>
        <v/>
      </c>
      <c r="Z1700" s="18" t="str">
        <f t="shared" si="79"/>
        <v/>
      </c>
      <c r="AA1700" s="19" t="str">
        <f>IFERROR(VLOOKUP(E1700,[2]an!$A$3:$B$81,2,FALSE),"")</f>
        <v/>
      </c>
      <c r="AB1700" s="19" t="str">
        <f>IFERROR(VLOOKUP(AA1700,[2]an!$C$2:$D$16,2,FALSE),"")</f>
        <v/>
      </c>
      <c r="AC1700" s="20"/>
      <c r="AD1700" s="21" t="str">
        <f>IF(A1700=[2]an!$F$36,VLOOKUP([2]an!$F$36,[2]an!$F$36:$H$36,3,FALSE),IF(A1700=[2]an!$F$35,VLOOKUP([2]an!$F$35,[2]an!$F$35:$H$35,3,FALSE),IF(A1700=[2]an!$F$33,VLOOKUP([2]an!$F$33,[2]an!$F$33:$H$33,3,FALSE),IF(A1700=[2]an!$F$31,VLOOKUP([2]an!$F$31,[2]an!$F$31:$H$31,3,FALSE),""))))</f>
        <v/>
      </c>
    </row>
    <row r="1701" spans="6:30" x14ac:dyDescent="0.2">
      <c r="F1701" s="10"/>
      <c r="G1701" s="8" t="str">
        <f t="shared" si="80"/>
        <v/>
      </c>
      <c r="H1701" s="13"/>
      <c r="K1701" s="13"/>
      <c r="L1701" s="10"/>
      <c r="M1701" s="10"/>
      <c r="S1701" s="8" t="str">
        <f>IFERROR(VLOOKUP(D1701,[1]peretoe_teenus!$A$2:$L$2000,5,FALSE),"")</f>
        <v/>
      </c>
      <c r="U1701" s="13"/>
      <c r="V1701" s="15" t="str" cm="1">
        <f t="array" ref="V1701">IFERROR(IF(AND(F1701="Tugigrupp",RANK(K1701,$K1701:$K1701)+COUNTIFS($K$2:K1701,K1701,$L$2:L1701,L1701,$M$2:M1701,M1701,$I$2:I1701,I1701,$G$2:G1701,G1701,$F$2:F1701,F1701)-1=1),SUMPRODUCT(($F$2:$F$4154=F1701)*($G$2:$G$4154=G1701)*($K$2:$K$4154=K1701)*($I$2:$I$4154=I1701)*($L$2:$L$4154=L1701)*($M$2:$M$4154=M1701)),""),"")</f>
        <v/>
      </c>
      <c r="W1701" s="15" t="str">
        <f t="shared" si="78"/>
        <v/>
      </c>
      <c r="X1701" s="16" t="str">
        <f>IF(AND(A1701=[2]an!$G$38,F1701=[2]an!$E$40),[2]an!$G$40,IF(AND(A1701=[2]an!$G$38,F1701=[2]an!$E$41),[2]an!$G$41,IF(AND(A1701=[2]an!$G$38,F1701=[2]an!$E$39,H1701&gt;=[2]an!$M$37),[2]an!$G$39,
IF(AND(A1701=[2]an!$G$38,F1701=[2]an!$E$39,H1701&lt;[2]an!$M$37,S1701="kahepoolne vajaduspõhine",U1701=""),[2]an!$M$40,
IF(AND(A1701=[2]an!$G$38,F1701=[2]an!$E$39,H1701&lt;[2]an!$M$37,S1701="kahepoolne vajaduspõhine",U1701&lt;&gt;""),[2]an!$G$39,
IF(AND(A1701=[2]an!$G$38,F1701=[2]an!$E$39,H1701&lt;[2]an!$M$37,S1701&lt;&gt;"kahepoolne vajaduspõhine"),[2]an!$G$39,
IF(AND(A1701=[2]an!$G$38,F1701=[2]an!$E$42),[2]an!$G$42,
IF(AND(A1701=[2]an!$H$38,F1701=[2]an!$E$40),[2]an!$H$40,IF(AND(A1701=[2]an!$H$38,F1701=[2]an!$E$41),[2]an!$H$41,IF(AND(A1701=[2]an!$H$38,F1701=[2]an!$E$39,H1701&gt;=[2]an!$M$37),[2]an!$H$39,
IF(AND(A1701=[2]an!$H$38,F1701=[2]an!$E$39,H1701&lt;[2]an!$M$37,S1701="kahepoolne vajaduspõhine",U1701=""),[2]an!$M$40,
IF(AND(A1701=[2]an!$H$38,F1701=[2]an!$E$39,H1701&lt;[2]an!$M$37,S1701="kahepoolne vajaduspõhine",U1701&lt;&gt;""),[2]an!$H$39,
IF(AND(A1701=[2]an!$H$38,F1701=[2]an!$E$39,H1701&lt;[2]an!$M$37,S1701&lt;&gt;"kahepoolne vajaduspõhine"),[2]an!$H$39,
IF(AND(A1701=[2]an!$H$38,F1701=[2]an!$E$42),[2]an!$H$42,
IF(AND(A1701=[2]an!$I$38,F1701=[2]an!$E$40),[2]an!$I$40,IF(AND(A1701=[2]an!$I$38,F1701=[2]an!$E$41),[2]an!$I$41,IF(AND(A1701=[2]an!$I$38,F1701=[2]an!$E$39,H1701&gt;=[2]an!$M$37),[2]an!$I$39,
IF(AND(A1701=[2]an!$I$38,F1701=[2]an!$E$39,H1701&lt;[2]an!$M$37,S1701="kahepoolne vajaduspõhine",U1701=""),[2]an!$M$40,
IF(AND(A1701=[2]an!$I$38,F1701=[2]an!$E$39,H1701&lt;[2]an!$M$37,S1701="kahepoolne vajaduspõhine",U1701&lt;&gt;""),[2]an!$I$39,
IF(AND(A1701=[2]an!$I$38,F1701=[2]an!$E$39,H1701&lt;[2]an!$M$37,S1701&lt;&gt;"kahepoolne vajaduspõhine"),[2]an!$I$39,
IF(AND(A1701=[2]an!$I$38,F1701=[2]an!$E$42),[2]an!$I$42,
IF(AND(A1701=[2]an!$J$38,F1701=[2]an!$E$40),[2]an!$J$40,IF(AND(A1701=[2]an!$J$38,F1701=[2]an!$E$41),[2]an!$J$41,IF(AND(A1701=[2]an!$J$38,F1701=[2]an!$E$39,H1701&gt;=[2]an!$M$37),[2]an!$J$39,
IF(AND(A1701=[2]an!$J$38,F1701=[2]an!$E$39,H1701&lt;[2]an!$M$37,S1701="kahepoolne vajaduspõhine",U1701=""),[2]an!$M$40,
IF(AND(A1701=[2]an!$J$38,F1701=[2]an!$E$39,H1701&lt;[2]an!$M$37,S1701="kahepoolne vajaduspõhine",U1701&lt;&gt;""),[2]an!$J$39,
IF(AND(A1701=[2]an!$J$38,F1701=[2]an!$E$39,H1701&lt;[2]an!$M$37,S1701&lt;&gt;"kahepoolne vajaduspõhine"),[2]an!$J$39,
IF(AND(A1701=[2]an!$J$38,F1701=[2]an!$E$42),[2]an!$J$42,""))))))))))))))))))))))))))))</f>
        <v/>
      </c>
      <c r="Y1701" s="17" t="str">
        <f>IFERROR(IF(F1701="Tugigrupp",0,
IF(AND(F1701="Peretoe teenus",H1701&gt;=[2]an!$M$37,RANK(D1701,$D1701:$D1701)+COUNTIFS($D$2:D1701,D1701,$F$2:F1701,F1701)-1&gt;1),"",
IF(AND(F1701="Peretoe teenus",H1701&gt;=[2]an!$M$37,RANK(D1701,$D1701:$D1701)+COUNTIFS($D$2:D1701,D1701,$F$2:F1701,F1701)-1=1,MONTH(H1701)=MONTH(K1701)=TRUE,YEAR(H1701)=YEAR(K1701)=TRUE),((EOMONTH(H1701,0)-H1701+1)*X1701)/DAY(EOMONTH(H1701,0)),
IF(AND(F1701="Peretoe teenus",H1701&gt;=[2]an!$M$37,RANK(D1701,$D1701:$D1701)+COUNTIFS($D$2:D1701,D1701,$F$2:F1701,F1701)-1=1),X1701,
IF(AND(F1701="Peretoe teenus",H1701&lt;[2]an!$M$37,S1701&lt;&gt;"kahepoolne vajaduspõhine",RANK(D1701,$D1701:$D1701)+COUNTIFS($D$2:D1701,D1701,$F$2:F1701,F1701)-1=1),X1701,
IF(AND(F1701="Peretoe teenus",H1701&lt;[2]an!$M$37,S1701&lt;&gt;"kahepoolne vajaduspõhine",RANK(D1701,$D1701:$D1701)+COUNTIFS($D$2:D1701,D1701,$F$2:F1701,F1701)-1&gt;1),"",
IF(AND(F1701="Peretoe teenus",H1701&lt;[2]an!$M$37,S1701="kahepoolne vajaduspõhine",U1701="",RANK(D1701,$D1701:$D1701)+COUNTIFS($D$2:D1701,D1701,$F$2:F1701,F1701)-1=1),X1701,
IF(AND(F1701="Peretoe teenus",H1701&lt;[2]an!$M$37,S1701="kahepoolne vajaduspõhine",U1701="",RANK(D1701,$D1701:$D1701)+COUNTIFS($D$2:D1701,D1701,$F$2:F1701,F1701)-1&gt;1),"",
IF(AND(F1701="Peretoe teenus",H1701&lt;[2]an!$M$37,S1701="kahepoolne vajaduspõhine",U1701&lt;[2]an!$M$37,RANK(D1701,$D1701:$D1701)+COUNTIFS($D$2:D1701,D1701,$F$2:F1701,F1701)-1=1),X1701,
IF(AND(F1701="Peretoe teenus",H1701&lt;[2]an!$M$37,S1701="kahepoolne vajaduspõhine",U1701&lt;[2]an!$M$37,RANK(D1701,$D1701:$D1701)+COUNTIFS($D$2:D1701,D1701,$F$2:F1701,F1701)-1&gt;1),"",
IF(AND(F1701="Peretoe teenus",H1701&lt;[2]an!$M$37,S1701="kahepoolne vajaduspõhine",U1701&gt;=[2]an!$M$37,U1701&lt;=[2]an!$M$38,RANK(D1701,$D1701:$D1701)+COUNTIFS($D$2:D1701,D1701,$F$2:F1701,F1701)-1=1),
((EOMONTH(U1701,0)-U1701+1)*X1701)/DAY(EOMONTH(U1701,0))+(DAY(U1701)-1)*100/DAY(EOMONTH(U1701,0)),
IF(AND(F1701="Peretoe teenus",H1701&lt;[2]an!$M$37,S1701="kahepoolne vajaduspõhine",U1701&gt;=[2]an!$M$37,U1701&lt;=[2]an!$M$38,RANK(D1701,$D1701:$D1701)+COUNTIFS($D$2:D1701,D1701,$F$2:F1701,F1701)-1&gt;1),"",
IF(AND(F1701="Peretoe teenus",H1701&lt;[2]an!$M$37,S1701="kahepoolne vajaduspõhine",U1701&gt;[2]an!$M$38,RANK(D1701,$D1701:$D1701)+COUNTIFS($D$2:D1701,D1701,$F$2:F1701,F1701)-1=1),X1701,
IF(AND(F1701="Peretoe teenus",H1701&lt;[2]an!$M$37,S1701="kahepoolne vajaduspõhine",U1701&gt;[2]an!$M$38,RANK(D1701,$D1701:$D1701)+COUNTIFS($D$2:D1701,D1701,$F$2:F1701,F1701)-1&gt;1),"",X1701*W1701)))))))))))))),"")</f>
        <v/>
      </c>
      <c r="Z1701" s="18" t="str">
        <f t="shared" si="79"/>
        <v/>
      </c>
      <c r="AA1701" s="19" t="str">
        <f>IFERROR(VLOOKUP(E1701,[2]an!$A$3:$B$81,2,FALSE),"")</f>
        <v/>
      </c>
      <c r="AB1701" s="19" t="str">
        <f>IFERROR(VLOOKUP(AA1701,[2]an!$C$2:$D$16,2,FALSE),"")</f>
        <v/>
      </c>
      <c r="AC1701" s="20"/>
      <c r="AD1701" s="21" t="str">
        <f>IF(A1701=[2]an!$F$36,VLOOKUP([2]an!$F$36,[2]an!$F$36:$H$36,3,FALSE),IF(A1701=[2]an!$F$35,VLOOKUP([2]an!$F$35,[2]an!$F$35:$H$35,3,FALSE),IF(A1701=[2]an!$F$33,VLOOKUP([2]an!$F$33,[2]an!$F$33:$H$33,3,FALSE),IF(A1701=[2]an!$F$31,VLOOKUP([2]an!$F$31,[2]an!$F$31:$H$31,3,FALSE),""))))</f>
        <v/>
      </c>
    </row>
    <row r="1702" spans="6:30" x14ac:dyDescent="0.2">
      <c r="F1702" s="10"/>
      <c r="G1702" s="8" t="str">
        <f t="shared" si="80"/>
        <v/>
      </c>
      <c r="H1702" s="13"/>
      <c r="K1702" s="13"/>
      <c r="L1702" s="10"/>
      <c r="M1702" s="10"/>
      <c r="S1702" s="8" t="str">
        <f>IFERROR(VLOOKUP(D1702,[1]peretoe_teenus!$A$2:$L$2000,5,FALSE),"")</f>
        <v/>
      </c>
      <c r="U1702" s="13"/>
      <c r="V1702" s="15" t="str" cm="1">
        <f t="array" ref="V1702">IFERROR(IF(AND(F1702="Tugigrupp",RANK(K1702,$K1702:$K1702)+COUNTIFS($K$2:K1702,K1702,$L$2:L1702,L1702,$M$2:M1702,M1702,$I$2:I1702,I1702,$G$2:G1702,G1702,$F$2:F1702,F1702)-1=1),SUMPRODUCT(($F$2:$F$4154=F1702)*($G$2:$G$4154=G1702)*($K$2:$K$4154=K1702)*($I$2:$I$4154=I1702)*($L$2:$L$4154=L1702)*($M$2:$M$4154=M1702)),""),"")</f>
        <v/>
      </c>
      <c r="W1702" s="15" t="str">
        <f t="shared" si="78"/>
        <v/>
      </c>
      <c r="X1702" s="16" t="str">
        <f>IF(AND(A1702=[2]an!$G$38,F1702=[2]an!$E$40),[2]an!$G$40,IF(AND(A1702=[2]an!$G$38,F1702=[2]an!$E$41),[2]an!$G$41,IF(AND(A1702=[2]an!$G$38,F1702=[2]an!$E$39,H1702&gt;=[2]an!$M$37),[2]an!$G$39,
IF(AND(A1702=[2]an!$G$38,F1702=[2]an!$E$39,H1702&lt;[2]an!$M$37,S1702="kahepoolne vajaduspõhine",U1702=""),[2]an!$M$40,
IF(AND(A1702=[2]an!$G$38,F1702=[2]an!$E$39,H1702&lt;[2]an!$M$37,S1702="kahepoolne vajaduspõhine",U1702&lt;&gt;""),[2]an!$G$39,
IF(AND(A1702=[2]an!$G$38,F1702=[2]an!$E$39,H1702&lt;[2]an!$M$37,S1702&lt;&gt;"kahepoolne vajaduspõhine"),[2]an!$G$39,
IF(AND(A1702=[2]an!$G$38,F1702=[2]an!$E$42),[2]an!$G$42,
IF(AND(A1702=[2]an!$H$38,F1702=[2]an!$E$40),[2]an!$H$40,IF(AND(A1702=[2]an!$H$38,F1702=[2]an!$E$41),[2]an!$H$41,IF(AND(A1702=[2]an!$H$38,F1702=[2]an!$E$39,H1702&gt;=[2]an!$M$37),[2]an!$H$39,
IF(AND(A1702=[2]an!$H$38,F1702=[2]an!$E$39,H1702&lt;[2]an!$M$37,S1702="kahepoolne vajaduspõhine",U1702=""),[2]an!$M$40,
IF(AND(A1702=[2]an!$H$38,F1702=[2]an!$E$39,H1702&lt;[2]an!$M$37,S1702="kahepoolne vajaduspõhine",U1702&lt;&gt;""),[2]an!$H$39,
IF(AND(A1702=[2]an!$H$38,F1702=[2]an!$E$39,H1702&lt;[2]an!$M$37,S1702&lt;&gt;"kahepoolne vajaduspõhine"),[2]an!$H$39,
IF(AND(A1702=[2]an!$H$38,F1702=[2]an!$E$42),[2]an!$H$42,
IF(AND(A1702=[2]an!$I$38,F1702=[2]an!$E$40),[2]an!$I$40,IF(AND(A1702=[2]an!$I$38,F1702=[2]an!$E$41),[2]an!$I$41,IF(AND(A1702=[2]an!$I$38,F1702=[2]an!$E$39,H1702&gt;=[2]an!$M$37),[2]an!$I$39,
IF(AND(A1702=[2]an!$I$38,F1702=[2]an!$E$39,H1702&lt;[2]an!$M$37,S1702="kahepoolne vajaduspõhine",U1702=""),[2]an!$M$40,
IF(AND(A1702=[2]an!$I$38,F1702=[2]an!$E$39,H1702&lt;[2]an!$M$37,S1702="kahepoolne vajaduspõhine",U1702&lt;&gt;""),[2]an!$I$39,
IF(AND(A1702=[2]an!$I$38,F1702=[2]an!$E$39,H1702&lt;[2]an!$M$37,S1702&lt;&gt;"kahepoolne vajaduspõhine"),[2]an!$I$39,
IF(AND(A1702=[2]an!$I$38,F1702=[2]an!$E$42),[2]an!$I$42,
IF(AND(A1702=[2]an!$J$38,F1702=[2]an!$E$40),[2]an!$J$40,IF(AND(A1702=[2]an!$J$38,F1702=[2]an!$E$41),[2]an!$J$41,IF(AND(A1702=[2]an!$J$38,F1702=[2]an!$E$39,H1702&gt;=[2]an!$M$37),[2]an!$J$39,
IF(AND(A1702=[2]an!$J$38,F1702=[2]an!$E$39,H1702&lt;[2]an!$M$37,S1702="kahepoolne vajaduspõhine",U1702=""),[2]an!$M$40,
IF(AND(A1702=[2]an!$J$38,F1702=[2]an!$E$39,H1702&lt;[2]an!$M$37,S1702="kahepoolne vajaduspõhine",U1702&lt;&gt;""),[2]an!$J$39,
IF(AND(A1702=[2]an!$J$38,F1702=[2]an!$E$39,H1702&lt;[2]an!$M$37,S1702&lt;&gt;"kahepoolne vajaduspõhine"),[2]an!$J$39,
IF(AND(A1702=[2]an!$J$38,F1702=[2]an!$E$42),[2]an!$J$42,""))))))))))))))))))))))))))))</f>
        <v/>
      </c>
      <c r="Y1702" s="17" t="str">
        <f>IFERROR(IF(F1702="Tugigrupp",0,
IF(AND(F1702="Peretoe teenus",H1702&gt;=[2]an!$M$37,RANK(D1702,$D1702:$D1702)+COUNTIFS($D$2:D1702,D1702,$F$2:F1702,F1702)-1&gt;1),"",
IF(AND(F1702="Peretoe teenus",H1702&gt;=[2]an!$M$37,RANK(D1702,$D1702:$D1702)+COUNTIFS($D$2:D1702,D1702,$F$2:F1702,F1702)-1=1,MONTH(H1702)=MONTH(K1702)=TRUE,YEAR(H1702)=YEAR(K1702)=TRUE),((EOMONTH(H1702,0)-H1702+1)*X1702)/DAY(EOMONTH(H1702,0)),
IF(AND(F1702="Peretoe teenus",H1702&gt;=[2]an!$M$37,RANK(D1702,$D1702:$D1702)+COUNTIFS($D$2:D1702,D1702,$F$2:F1702,F1702)-1=1),X1702,
IF(AND(F1702="Peretoe teenus",H1702&lt;[2]an!$M$37,S1702&lt;&gt;"kahepoolne vajaduspõhine",RANK(D1702,$D1702:$D1702)+COUNTIFS($D$2:D1702,D1702,$F$2:F1702,F1702)-1=1),X1702,
IF(AND(F1702="Peretoe teenus",H1702&lt;[2]an!$M$37,S1702&lt;&gt;"kahepoolne vajaduspõhine",RANK(D1702,$D1702:$D1702)+COUNTIFS($D$2:D1702,D1702,$F$2:F1702,F1702)-1&gt;1),"",
IF(AND(F1702="Peretoe teenus",H1702&lt;[2]an!$M$37,S1702="kahepoolne vajaduspõhine",U1702="",RANK(D1702,$D1702:$D1702)+COUNTIFS($D$2:D1702,D1702,$F$2:F1702,F1702)-1=1),X1702,
IF(AND(F1702="Peretoe teenus",H1702&lt;[2]an!$M$37,S1702="kahepoolne vajaduspõhine",U1702="",RANK(D1702,$D1702:$D1702)+COUNTIFS($D$2:D1702,D1702,$F$2:F1702,F1702)-1&gt;1),"",
IF(AND(F1702="Peretoe teenus",H1702&lt;[2]an!$M$37,S1702="kahepoolne vajaduspõhine",U1702&lt;[2]an!$M$37,RANK(D1702,$D1702:$D1702)+COUNTIFS($D$2:D1702,D1702,$F$2:F1702,F1702)-1=1),X1702,
IF(AND(F1702="Peretoe teenus",H1702&lt;[2]an!$M$37,S1702="kahepoolne vajaduspõhine",U1702&lt;[2]an!$M$37,RANK(D1702,$D1702:$D1702)+COUNTIFS($D$2:D1702,D1702,$F$2:F1702,F1702)-1&gt;1),"",
IF(AND(F1702="Peretoe teenus",H1702&lt;[2]an!$M$37,S1702="kahepoolne vajaduspõhine",U1702&gt;=[2]an!$M$37,U1702&lt;=[2]an!$M$38,RANK(D1702,$D1702:$D1702)+COUNTIFS($D$2:D1702,D1702,$F$2:F1702,F1702)-1=1),
((EOMONTH(U1702,0)-U1702+1)*X1702)/DAY(EOMONTH(U1702,0))+(DAY(U1702)-1)*100/DAY(EOMONTH(U1702,0)),
IF(AND(F1702="Peretoe teenus",H1702&lt;[2]an!$M$37,S1702="kahepoolne vajaduspõhine",U1702&gt;=[2]an!$M$37,U1702&lt;=[2]an!$M$38,RANK(D1702,$D1702:$D1702)+COUNTIFS($D$2:D1702,D1702,$F$2:F1702,F1702)-1&gt;1),"",
IF(AND(F1702="Peretoe teenus",H1702&lt;[2]an!$M$37,S1702="kahepoolne vajaduspõhine",U1702&gt;[2]an!$M$38,RANK(D1702,$D1702:$D1702)+COUNTIFS($D$2:D1702,D1702,$F$2:F1702,F1702)-1=1),X1702,
IF(AND(F1702="Peretoe teenus",H1702&lt;[2]an!$M$37,S1702="kahepoolne vajaduspõhine",U1702&gt;[2]an!$M$38,RANK(D1702,$D1702:$D1702)+COUNTIFS($D$2:D1702,D1702,$F$2:F1702,F1702)-1&gt;1),"",X1702*W1702)))))))))))))),"")</f>
        <v/>
      </c>
      <c r="Z1702" s="18" t="str">
        <f t="shared" si="79"/>
        <v/>
      </c>
      <c r="AA1702" s="19" t="str">
        <f>IFERROR(VLOOKUP(E1702,[2]an!$A$3:$B$81,2,FALSE),"")</f>
        <v/>
      </c>
      <c r="AB1702" s="19" t="str">
        <f>IFERROR(VLOOKUP(AA1702,[2]an!$C$2:$D$16,2,FALSE),"")</f>
        <v/>
      </c>
      <c r="AC1702" s="20"/>
      <c r="AD1702" s="21" t="str">
        <f>IF(A1702=[2]an!$F$36,VLOOKUP([2]an!$F$36,[2]an!$F$36:$H$36,3,FALSE),IF(A1702=[2]an!$F$35,VLOOKUP([2]an!$F$35,[2]an!$F$35:$H$35,3,FALSE),IF(A1702=[2]an!$F$33,VLOOKUP([2]an!$F$33,[2]an!$F$33:$H$33,3,FALSE),IF(A1702=[2]an!$F$31,VLOOKUP([2]an!$F$31,[2]an!$F$31:$H$31,3,FALSE),""))))</f>
        <v/>
      </c>
    </row>
    <row r="1703" spans="6:30" x14ac:dyDescent="0.2">
      <c r="F1703" s="10"/>
      <c r="G1703" s="8" t="str">
        <f t="shared" si="80"/>
        <v/>
      </c>
      <c r="H1703" s="13"/>
      <c r="K1703" s="13"/>
      <c r="L1703" s="10"/>
      <c r="M1703" s="10"/>
      <c r="S1703" s="8" t="str">
        <f>IFERROR(VLOOKUP(D1703,[1]peretoe_teenus!$A$2:$L$2000,5,FALSE),"")</f>
        <v/>
      </c>
      <c r="U1703" s="13"/>
      <c r="V1703" s="15" t="str" cm="1">
        <f t="array" ref="V1703">IFERROR(IF(AND(F1703="Tugigrupp",RANK(K1703,$K1703:$K1703)+COUNTIFS($K$2:K1703,K1703,$L$2:L1703,L1703,$M$2:M1703,M1703,$I$2:I1703,I1703,$G$2:G1703,G1703,$F$2:F1703,F1703)-1=1),SUMPRODUCT(($F$2:$F$4154=F1703)*($G$2:$G$4154=G1703)*($K$2:$K$4154=K1703)*($I$2:$I$4154=I1703)*($L$2:$L$4154=L1703)*($M$2:$M$4154=M1703)),""),"")</f>
        <v/>
      </c>
      <c r="W1703" s="15" t="str">
        <f t="shared" si="78"/>
        <v/>
      </c>
      <c r="X1703" s="16" t="str">
        <f>IF(AND(A1703=[2]an!$G$38,F1703=[2]an!$E$40),[2]an!$G$40,IF(AND(A1703=[2]an!$G$38,F1703=[2]an!$E$41),[2]an!$G$41,IF(AND(A1703=[2]an!$G$38,F1703=[2]an!$E$39,H1703&gt;=[2]an!$M$37),[2]an!$G$39,
IF(AND(A1703=[2]an!$G$38,F1703=[2]an!$E$39,H1703&lt;[2]an!$M$37,S1703="kahepoolne vajaduspõhine",U1703=""),[2]an!$M$40,
IF(AND(A1703=[2]an!$G$38,F1703=[2]an!$E$39,H1703&lt;[2]an!$M$37,S1703="kahepoolne vajaduspõhine",U1703&lt;&gt;""),[2]an!$G$39,
IF(AND(A1703=[2]an!$G$38,F1703=[2]an!$E$39,H1703&lt;[2]an!$M$37,S1703&lt;&gt;"kahepoolne vajaduspõhine"),[2]an!$G$39,
IF(AND(A1703=[2]an!$G$38,F1703=[2]an!$E$42),[2]an!$G$42,
IF(AND(A1703=[2]an!$H$38,F1703=[2]an!$E$40),[2]an!$H$40,IF(AND(A1703=[2]an!$H$38,F1703=[2]an!$E$41),[2]an!$H$41,IF(AND(A1703=[2]an!$H$38,F1703=[2]an!$E$39,H1703&gt;=[2]an!$M$37),[2]an!$H$39,
IF(AND(A1703=[2]an!$H$38,F1703=[2]an!$E$39,H1703&lt;[2]an!$M$37,S1703="kahepoolne vajaduspõhine",U1703=""),[2]an!$M$40,
IF(AND(A1703=[2]an!$H$38,F1703=[2]an!$E$39,H1703&lt;[2]an!$M$37,S1703="kahepoolne vajaduspõhine",U1703&lt;&gt;""),[2]an!$H$39,
IF(AND(A1703=[2]an!$H$38,F1703=[2]an!$E$39,H1703&lt;[2]an!$M$37,S1703&lt;&gt;"kahepoolne vajaduspõhine"),[2]an!$H$39,
IF(AND(A1703=[2]an!$H$38,F1703=[2]an!$E$42),[2]an!$H$42,
IF(AND(A1703=[2]an!$I$38,F1703=[2]an!$E$40),[2]an!$I$40,IF(AND(A1703=[2]an!$I$38,F1703=[2]an!$E$41),[2]an!$I$41,IF(AND(A1703=[2]an!$I$38,F1703=[2]an!$E$39,H1703&gt;=[2]an!$M$37),[2]an!$I$39,
IF(AND(A1703=[2]an!$I$38,F1703=[2]an!$E$39,H1703&lt;[2]an!$M$37,S1703="kahepoolne vajaduspõhine",U1703=""),[2]an!$M$40,
IF(AND(A1703=[2]an!$I$38,F1703=[2]an!$E$39,H1703&lt;[2]an!$M$37,S1703="kahepoolne vajaduspõhine",U1703&lt;&gt;""),[2]an!$I$39,
IF(AND(A1703=[2]an!$I$38,F1703=[2]an!$E$39,H1703&lt;[2]an!$M$37,S1703&lt;&gt;"kahepoolne vajaduspõhine"),[2]an!$I$39,
IF(AND(A1703=[2]an!$I$38,F1703=[2]an!$E$42),[2]an!$I$42,
IF(AND(A1703=[2]an!$J$38,F1703=[2]an!$E$40),[2]an!$J$40,IF(AND(A1703=[2]an!$J$38,F1703=[2]an!$E$41),[2]an!$J$41,IF(AND(A1703=[2]an!$J$38,F1703=[2]an!$E$39,H1703&gt;=[2]an!$M$37),[2]an!$J$39,
IF(AND(A1703=[2]an!$J$38,F1703=[2]an!$E$39,H1703&lt;[2]an!$M$37,S1703="kahepoolne vajaduspõhine",U1703=""),[2]an!$M$40,
IF(AND(A1703=[2]an!$J$38,F1703=[2]an!$E$39,H1703&lt;[2]an!$M$37,S1703="kahepoolne vajaduspõhine",U1703&lt;&gt;""),[2]an!$J$39,
IF(AND(A1703=[2]an!$J$38,F1703=[2]an!$E$39,H1703&lt;[2]an!$M$37,S1703&lt;&gt;"kahepoolne vajaduspõhine"),[2]an!$J$39,
IF(AND(A1703=[2]an!$J$38,F1703=[2]an!$E$42),[2]an!$J$42,""))))))))))))))))))))))))))))</f>
        <v/>
      </c>
      <c r="Y1703" s="17" t="str">
        <f>IFERROR(IF(F1703="Tugigrupp",0,
IF(AND(F1703="Peretoe teenus",H1703&gt;=[2]an!$M$37,RANK(D1703,$D1703:$D1703)+COUNTIFS($D$2:D1703,D1703,$F$2:F1703,F1703)-1&gt;1),"",
IF(AND(F1703="Peretoe teenus",H1703&gt;=[2]an!$M$37,RANK(D1703,$D1703:$D1703)+COUNTIFS($D$2:D1703,D1703,$F$2:F1703,F1703)-1=1,MONTH(H1703)=MONTH(K1703)=TRUE,YEAR(H1703)=YEAR(K1703)=TRUE),((EOMONTH(H1703,0)-H1703+1)*X1703)/DAY(EOMONTH(H1703,0)),
IF(AND(F1703="Peretoe teenus",H1703&gt;=[2]an!$M$37,RANK(D1703,$D1703:$D1703)+COUNTIFS($D$2:D1703,D1703,$F$2:F1703,F1703)-1=1),X1703,
IF(AND(F1703="Peretoe teenus",H1703&lt;[2]an!$M$37,S1703&lt;&gt;"kahepoolne vajaduspõhine",RANK(D1703,$D1703:$D1703)+COUNTIFS($D$2:D1703,D1703,$F$2:F1703,F1703)-1=1),X1703,
IF(AND(F1703="Peretoe teenus",H1703&lt;[2]an!$M$37,S1703&lt;&gt;"kahepoolne vajaduspõhine",RANK(D1703,$D1703:$D1703)+COUNTIFS($D$2:D1703,D1703,$F$2:F1703,F1703)-1&gt;1),"",
IF(AND(F1703="Peretoe teenus",H1703&lt;[2]an!$M$37,S1703="kahepoolne vajaduspõhine",U1703="",RANK(D1703,$D1703:$D1703)+COUNTIFS($D$2:D1703,D1703,$F$2:F1703,F1703)-1=1),X1703,
IF(AND(F1703="Peretoe teenus",H1703&lt;[2]an!$M$37,S1703="kahepoolne vajaduspõhine",U1703="",RANK(D1703,$D1703:$D1703)+COUNTIFS($D$2:D1703,D1703,$F$2:F1703,F1703)-1&gt;1),"",
IF(AND(F1703="Peretoe teenus",H1703&lt;[2]an!$M$37,S1703="kahepoolne vajaduspõhine",U1703&lt;[2]an!$M$37,RANK(D1703,$D1703:$D1703)+COUNTIFS($D$2:D1703,D1703,$F$2:F1703,F1703)-1=1),X1703,
IF(AND(F1703="Peretoe teenus",H1703&lt;[2]an!$M$37,S1703="kahepoolne vajaduspõhine",U1703&lt;[2]an!$M$37,RANK(D1703,$D1703:$D1703)+COUNTIFS($D$2:D1703,D1703,$F$2:F1703,F1703)-1&gt;1),"",
IF(AND(F1703="Peretoe teenus",H1703&lt;[2]an!$M$37,S1703="kahepoolne vajaduspõhine",U1703&gt;=[2]an!$M$37,U1703&lt;=[2]an!$M$38,RANK(D1703,$D1703:$D1703)+COUNTIFS($D$2:D1703,D1703,$F$2:F1703,F1703)-1=1),
((EOMONTH(U1703,0)-U1703+1)*X1703)/DAY(EOMONTH(U1703,0))+(DAY(U1703)-1)*100/DAY(EOMONTH(U1703,0)),
IF(AND(F1703="Peretoe teenus",H1703&lt;[2]an!$M$37,S1703="kahepoolne vajaduspõhine",U1703&gt;=[2]an!$M$37,U1703&lt;=[2]an!$M$38,RANK(D1703,$D1703:$D1703)+COUNTIFS($D$2:D1703,D1703,$F$2:F1703,F1703)-1&gt;1),"",
IF(AND(F1703="Peretoe teenus",H1703&lt;[2]an!$M$37,S1703="kahepoolne vajaduspõhine",U1703&gt;[2]an!$M$38,RANK(D1703,$D1703:$D1703)+COUNTIFS($D$2:D1703,D1703,$F$2:F1703,F1703)-1=1),X1703,
IF(AND(F1703="Peretoe teenus",H1703&lt;[2]an!$M$37,S1703="kahepoolne vajaduspõhine",U1703&gt;[2]an!$M$38,RANK(D1703,$D1703:$D1703)+COUNTIFS($D$2:D1703,D1703,$F$2:F1703,F1703)-1&gt;1),"",X1703*W1703)))))))))))))),"")</f>
        <v/>
      </c>
      <c r="Z1703" s="18" t="str">
        <f t="shared" si="79"/>
        <v/>
      </c>
      <c r="AA1703" s="19" t="str">
        <f>IFERROR(VLOOKUP(E1703,[2]an!$A$3:$B$81,2,FALSE),"")</f>
        <v/>
      </c>
      <c r="AB1703" s="19" t="str">
        <f>IFERROR(VLOOKUP(AA1703,[2]an!$C$2:$D$16,2,FALSE),"")</f>
        <v/>
      </c>
      <c r="AC1703" s="20"/>
      <c r="AD1703" s="21" t="str">
        <f>IF(A1703=[2]an!$F$36,VLOOKUP([2]an!$F$36,[2]an!$F$36:$H$36,3,FALSE),IF(A1703=[2]an!$F$35,VLOOKUP([2]an!$F$35,[2]an!$F$35:$H$35,3,FALSE),IF(A1703=[2]an!$F$33,VLOOKUP([2]an!$F$33,[2]an!$F$33:$H$33,3,FALSE),IF(A1703=[2]an!$F$31,VLOOKUP([2]an!$F$31,[2]an!$F$31:$H$31,3,FALSE),""))))</f>
        <v/>
      </c>
    </row>
    <row r="1704" spans="6:30" x14ac:dyDescent="0.2">
      <c r="F1704" s="10"/>
      <c r="G1704" s="8" t="str">
        <f t="shared" si="80"/>
        <v/>
      </c>
      <c r="H1704" s="13"/>
      <c r="K1704" s="13"/>
      <c r="L1704" s="10"/>
      <c r="M1704" s="10"/>
      <c r="S1704" s="8" t="str">
        <f>IFERROR(VLOOKUP(D1704,[1]peretoe_teenus!$A$2:$L$2000,5,FALSE),"")</f>
        <v/>
      </c>
      <c r="U1704" s="13"/>
      <c r="V1704" s="15" t="str" cm="1">
        <f t="array" ref="V1704">IFERROR(IF(AND(F1704="Tugigrupp",RANK(K1704,$K1704:$K1704)+COUNTIFS($K$2:K1704,K1704,$L$2:L1704,L1704,$M$2:M1704,M1704,$I$2:I1704,I1704,$G$2:G1704,G1704,$F$2:F1704,F1704)-1=1),SUMPRODUCT(($F$2:$F$4154=F1704)*($G$2:$G$4154=G1704)*($K$2:$K$4154=K1704)*($I$2:$I$4154=I1704)*($L$2:$L$4154=L1704)*($M$2:$M$4154=M1704)),""),"")</f>
        <v/>
      </c>
      <c r="W1704" s="15" t="str">
        <f t="shared" si="78"/>
        <v/>
      </c>
      <c r="X1704" s="16" t="str">
        <f>IF(AND(A1704=[2]an!$G$38,F1704=[2]an!$E$40),[2]an!$G$40,IF(AND(A1704=[2]an!$G$38,F1704=[2]an!$E$41),[2]an!$G$41,IF(AND(A1704=[2]an!$G$38,F1704=[2]an!$E$39,H1704&gt;=[2]an!$M$37),[2]an!$G$39,
IF(AND(A1704=[2]an!$G$38,F1704=[2]an!$E$39,H1704&lt;[2]an!$M$37,S1704="kahepoolne vajaduspõhine",U1704=""),[2]an!$M$40,
IF(AND(A1704=[2]an!$G$38,F1704=[2]an!$E$39,H1704&lt;[2]an!$M$37,S1704="kahepoolne vajaduspõhine",U1704&lt;&gt;""),[2]an!$G$39,
IF(AND(A1704=[2]an!$G$38,F1704=[2]an!$E$39,H1704&lt;[2]an!$M$37,S1704&lt;&gt;"kahepoolne vajaduspõhine"),[2]an!$G$39,
IF(AND(A1704=[2]an!$G$38,F1704=[2]an!$E$42),[2]an!$G$42,
IF(AND(A1704=[2]an!$H$38,F1704=[2]an!$E$40),[2]an!$H$40,IF(AND(A1704=[2]an!$H$38,F1704=[2]an!$E$41),[2]an!$H$41,IF(AND(A1704=[2]an!$H$38,F1704=[2]an!$E$39,H1704&gt;=[2]an!$M$37),[2]an!$H$39,
IF(AND(A1704=[2]an!$H$38,F1704=[2]an!$E$39,H1704&lt;[2]an!$M$37,S1704="kahepoolne vajaduspõhine",U1704=""),[2]an!$M$40,
IF(AND(A1704=[2]an!$H$38,F1704=[2]an!$E$39,H1704&lt;[2]an!$M$37,S1704="kahepoolne vajaduspõhine",U1704&lt;&gt;""),[2]an!$H$39,
IF(AND(A1704=[2]an!$H$38,F1704=[2]an!$E$39,H1704&lt;[2]an!$M$37,S1704&lt;&gt;"kahepoolne vajaduspõhine"),[2]an!$H$39,
IF(AND(A1704=[2]an!$H$38,F1704=[2]an!$E$42),[2]an!$H$42,
IF(AND(A1704=[2]an!$I$38,F1704=[2]an!$E$40),[2]an!$I$40,IF(AND(A1704=[2]an!$I$38,F1704=[2]an!$E$41),[2]an!$I$41,IF(AND(A1704=[2]an!$I$38,F1704=[2]an!$E$39,H1704&gt;=[2]an!$M$37),[2]an!$I$39,
IF(AND(A1704=[2]an!$I$38,F1704=[2]an!$E$39,H1704&lt;[2]an!$M$37,S1704="kahepoolne vajaduspõhine",U1704=""),[2]an!$M$40,
IF(AND(A1704=[2]an!$I$38,F1704=[2]an!$E$39,H1704&lt;[2]an!$M$37,S1704="kahepoolne vajaduspõhine",U1704&lt;&gt;""),[2]an!$I$39,
IF(AND(A1704=[2]an!$I$38,F1704=[2]an!$E$39,H1704&lt;[2]an!$M$37,S1704&lt;&gt;"kahepoolne vajaduspõhine"),[2]an!$I$39,
IF(AND(A1704=[2]an!$I$38,F1704=[2]an!$E$42),[2]an!$I$42,
IF(AND(A1704=[2]an!$J$38,F1704=[2]an!$E$40),[2]an!$J$40,IF(AND(A1704=[2]an!$J$38,F1704=[2]an!$E$41),[2]an!$J$41,IF(AND(A1704=[2]an!$J$38,F1704=[2]an!$E$39,H1704&gt;=[2]an!$M$37),[2]an!$J$39,
IF(AND(A1704=[2]an!$J$38,F1704=[2]an!$E$39,H1704&lt;[2]an!$M$37,S1704="kahepoolne vajaduspõhine",U1704=""),[2]an!$M$40,
IF(AND(A1704=[2]an!$J$38,F1704=[2]an!$E$39,H1704&lt;[2]an!$M$37,S1704="kahepoolne vajaduspõhine",U1704&lt;&gt;""),[2]an!$J$39,
IF(AND(A1704=[2]an!$J$38,F1704=[2]an!$E$39,H1704&lt;[2]an!$M$37,S1704&lt;&gt;"kahepoolne vajaduspõhine"),[2]an!$J$39,
IF(AND(A1704=[2]an!$J$38,F1704=[2]an!$E$42),[2]an!$J$42,""))))))))))))))))))))))))))))</f>
        <v/>
      </c>
      <c r="Y1704" s="17" t="str">
        <f>IFERROR(IF(F1704="Tugigrupp",0,
IF(AND(F1704="Peretoe teenus",H1704&gt;=[2]an!$M$37,RANK(D1704,$D1704:$D1704)+COUNTIFS($D$2:D1704,D1704,$F$2:F1704,F1704)-1&gt;1),"",
IF(AND(F1704="Peretoe teenus",H1704&gt;=[2]an!$M$37,RANK(D1704,$D1704:$D1704)+COUNTIFS($D$2:D1704,D1704,$F$2:F1704,F1704)-1=1,MONTH(H1704)=MONTH(K1704)=TRUE,YEAR(H1704)=YEAR(K1704)=TRUE),((EOMONTH(H1704,0)-H1704+1)*X1704)/DAY(EOMONTH(H1704,0)),
IF(AND(F1704="Peretoe teenus",H1704&gt;=[2]an!$M$37,RANK(D1704,$D1704:$D1704)+COUNTIFS($D$2:D1704,D1704,$F$2:F1704,F1704)-1=1),X1704,
IF(AND(F1704="Peretoe teenus",H1704&lt;[2]an!$M$37,S1704&lt;&gt;"kahepoolne vajaduspõhine",RANK(D1704,$D1704:$D1704)+COUNTIFS($D$2:D1704,D1704,$F$2:F1704,F1704)-1=1),X1704,
IF(AND(F1704="Peretoe teenus",H1704&lt;[2]an!$M$37,S1704&lt;&gt;"kahepoolne vajaduspõhine",RANK(D1704,$D1704:$D1704)+COUNTIFS($D$2:D1704,D1704,$F$2:F1704,F1704)-1&gt;1),"",
IF(AND(F1704="Peretoe teenus",H1704&lt;[2]an!$M$37,S1704="kahepoolne vajaduspõhine",U1704="",RANK(D1704,$D1704:$D1704)+COUNTIFS($D$2:D1704,D1704,$F$2:F1704,F1704)-1=1),X1704,
IF(AND(F1704="Peretoe teenus",H1704&lt;[2]an!$M$37,S1704="kahepoolne vajaduspõhine",U1704="",RANK(D1704,$D1704:$D1704)+COUNTIFS($D$2:D1704,D1704,$F$2:F1704,F1704)-1&gt;1),"",
IF(AND(F1704="Peretoe teenus",H1704&lt;[2]an!$M$37,S1704="kahepoolne vajaduspõhine",U1704&lt;[2]an!$M$37,RANK(D1704,$D1704:$D1704)+COUNTIFS($D$2:D1704,D1704,$F$2:F1704,F1704)-1=1),X1704,
IF(AND(F1704="Peretoe teenus",H1704&lt;[2]an!$M$37,S1704="kahepoolne vajaduspõhine",U1704&lt;[2]an!$M$37,RANK(D1704,$D1704:$D1704)+COUNTIFS($D$2:D1704,D1704,$F$2:F1704,F1704)-1&gt;1),"",
IF(AND(F1704="Peretoe teenus",H1704&lt;[2]an!$M$37,S1704="kahepoolne vajaduspõhine",U1704&gt;=[2]an!$M$37,U1704&lt;=[2]an!$M$38,RANK(D1704,$D1704:$D1704)+COUNTIFS($D$2:D1704,D1704,$F$2:F1704,F1704)-1=1),
((EOMONTH(U1704,0)-U1704+1)*X1704)/DAY(EOMONTH(U1704,0))+(DAY(U1704)-1)*100/DAY(EOMONTH(U1704,0)),
IF(AND(F1704="Peretoe teenus",H1704&lt;[2]an!$M$37,S1704="kahepoolne vajaduspõhine",U1704&gt;=[2]an!$M$37,U1704&lt;=[2]an!$M$38,RANK(D1704,$D1704:$D1704)+COUNTIFS($D$2:D1704,D1704,$F$2:F1704,F1704)-1&gt;1),"",
IF(AND(F1704="Peretoe teenus",H1704&lt;[2]an!$M$37,S1704="kahepoolne vajaduspõhine",U1704&gt;[2]an!$M$38,RANK(D1704,$D1704:$D1704)+COUNTIFS($D$2:D1704,D1704,$F$2:F1704,F1704)-1=1),X1704,
IF(AND(F1704="Peretoe teenus",H1704&lt;[2]an!$M$37,S1704="kahepoolne vajaduspõhine",U1704&gt;[2]an!$M$38,RANK(D1704,$D1704:$D1704)+COUNTIFS($D$2:D1704,D1704,$F$2:F1704,F1704)-1&gt;1),"",X1704*W1704)))))))))))))),"")</f>
        <v/>
      </c>
      <c r="Z1704" s="18" t="str">
        <f t="shared" si="79"/>
        <v/>
      </c>
      <c r="AA1704" s="19" t="str">
        <f>IFERROR(VLOOKUP(E1704,[2]an!$A$3:$B$81,2,FALSE),"")</f>
        <v/>
      </c>
      <c r="AB1704" s="19" t="str">
        <f>IFERROR(VLOOKUP(AA1704,[2]an!$C$2:$D$16,2,FALSE),"")</f>
        <v/>
      </c>
      <c r="AC1704" s="20"/>
      <c r="AD1704" s="21" t="str">
        <f>IF(A1704=[2]an!$F$36,VLOOKUP([2]an!$F$36,[2]an!$F$36:$H$36,3,FALSE),IF(A1704=[2]an!$F$35,VLOOKUP([2]an!$F$35,[2]an!$F$35:$H$35,3,FALSE),IF(A1704=[2]an!$F$33,VLOOKUP([2]an!$F$33,[2]an!$F$33:$H$33,3,FALSE),IF(A1704=[2]an!$F$31,VLOOKUP([2]an!$F$31,[2]an!$F$31:$H$31,3,FALSE),""))))</f>
        <v/>
      </c>
    </row>
    <row r="1705" spans="6:30" x14ac:dyDescent="0.2">
      <c r="F1705" s="10"/>
      <c r="G1705" s="8" t="str">
        <f t="shared" si="80"/>
        <v/>
      </c>
      <c r="H1705" s="13"/>
      <c r="K1705" s="13"/>
      <c r="L1705" s="10"/>
      <c r="M1705" s="10"/>
      <c r="S1705" s="8" t="str">
        <f>IFERROR(VLOOKUP(D1705,[1]peretoe_teenus!$A$2:$L$2000,5,FALSE),"")</f>
        <v/>
      </c>
      <c r="U1705" s="13"/>
      <c r="V1705" s="15" t="str" cm="1">
        <f t="array" ref="V1705">IFERROR(IF(AND(F1705="Tugigrupp",RANK(K1705,$K1705:$K1705)+COUNTIFS($K$2:K1705,K1705,$L$2:L1705,L1705,$M$2:M1705,M1705,$I$2:I1705,I1705,$G$2:G1705,G1705,$F$2:F1705,F1705)-1=1),SUMPRODUCT(($F$2:$F$4154=F1705)*($G$2:$G$4154=G1705)*($K$2:$K$4154=K1705)*($I$2:$I$4154=I1705)*($L$2:$L$4154=L1705)*($M$2:$M$4154=M1705)),""),"")</f>
        <v/>
      </c>
      <c r="W1705" s="15" t="str">
        <f t="shared" si="78"/>
        <v/>
      </c>
      <c r="X1705" s="16" t="str">
        <f>IF(AND(A1705=[2]an!$G$38,F1705=[2]an!$E$40),[2]an!$G$40,IF(AND(A1705=[2]an!$G$38,F1705=[2]an!$E$41),[2]an!$G$41,IF(AND(A1705=[2]an!$G$38,F1705=[2]an!$E$39,H1705&gt;=[2]an!$M$37),[2]an!$G$39,
IF(AND(A1705=[2]an!$G$38,F1705=[2]an!$E$39,H1705&lt;[2]an!$M$37,S1705="kahepoolne vajaduspõhine",U1705=""),[2]an!$M$40,
IF(AND(A1705=[2]an!$G$38,F1705=[2]an!$E$39,H1705&lt;[2]an!$M$37,S1705="kahepoolne vajaduspõhine",U1705&lt;&gt;""),[2]an!$G$39,
IF(AND(A1705=[2]an!$G$38,F1705=[2]an!$E$39,H1705&lt;[2]an!$M$37,S1705&lt;&gt;"kahepoolne vajaduspõhine"),[2]an!$G$39,
IF(AND(A1705=[2]an!$G$38,F1705=[2]an!$E$42),[2]an!$G$42,
IF(AND(A1705=[2]an!$H$38,F1705=[2]an!$E$40),[2]an!$H$40,IF(AND(A1705=[2]an!$H$38,F1705=[2]an!$E$41),[2]an!$H$41,IF(AND(A1705=[2]an!$H$38,F1705=[2]an!$E$39,H1705&gt;=[2]an!$M$37),[2]an!$H$39,
IF(AND(A1705=[2]an!$H$38,F1705=[2]an!$E$39,H1705&lt;[2]an!$M$37,S1705="kahepoolne vajaduspõhine",U1705=""),[2]an!$M$40,
IF(AND(A1705=[2]an!$H$38,F1705=[2]an!$E$39,H1705&lt;[2]an!$M$37,S1705="kahepoolne vajaduspõhine",U1705&lt;&gt;""),[2]an!$H$39,
IF(AND(A1705=[2]an!$H$38,F1705=[2]an!$E$39,H1705&lt;[2]an!$M$37,S1705&lt;&gt;"kahepoolne vajaduspõhine"),[2]an!$H$39,
IF(AND(A1705=[2]an!$H$38,F1705=[2]an!$E$42),[2]an!$H$42,
IF(AND(A1705=[2]an!$I$38,F1705=[2]an!$E$40),[2]an!$I$40,IF(AND(A1705=[2]an!$I$38,F1705=[2]an!$E$41),[2]an!$I$41,IF(AND(A1705=[2]an!$I$38,F1705=[2]an!$E$39,H1705&gt;=[2]an!$M$37),[2]an!$I$39,
IF(AND(A1705=[2]an!$I$38,F1705=[2]an!$E$39,H1705&lt;[2]an!$M$37,S1705="kahepoolne vajaduspõhine",U1705=""),[2]an!$M$40,
IF(AND(A1705=[2]an!$I$38,F1705=[2]an!$E$39,H1705&lt;[2]an!$M$37,S1705="kahepoolne vajaduspõhine",U1705&lt;&gt;""),[2]an!$I$39,
IF(AND(A1705=[2]an!$I$38,F1705=[2]an!$E$39,H1705&lt;[2]an!$M$37,S1705&lt;&gt;"kahepoolne vajaduspõhine"),[2]an!$I$39,
IF(AND(A1705=[2]an!$I$38,F1705=[2]an!$E$42),[2]an!$I$42,
IF(AND(A1705=[2]an!$J$38,F1705=[2]an!$E$40),[2]an!$J$40,IF(AND(A1705=[2]an!$J$38,F1705=[2]an!$E$41),[2]an!$J$41,IF(AND(A1705=[2]an!$J$38,F1705=[2]an!$E$39,H1705&gt;=[2]an!$M$37),[2]an!$J$39,
IF(AND(A1705=[2]an!$J$38,F1705=[2]an!$E$39,H1705&lt;[2]an!$M$37,S1705="kahepoolne vajaduspõhine",U1705=""),[2]an!$M$40,
IF(AND(A1705=[2]an!$J$38,F1705=[2]an!$E$39,H1705&lt;[2]an!$M$37,S1705="kahepoolne vajaduspõhine",U1705&lt;&gt;""),[2]an!$J$39,
IF(AND(A1705=[2]an!$J$38,F1705=[2]an!$E$39,H1705&lt;[2]an!$M$37,S1705&lt;&gt;"kahepoolne vajaduspõhine"),[2]an!$J$39,
IF(AND(A1705=[2]an!$J$38,F1705=[2]an!$E$42),[2]an!$J$42,""))))))))))))))))))))))))))))</f>
        <v/>
      </c>
      <c r="Y1705" s="17" t="str">
        <f>IFERROR(IF(F1705="Tugigrupp",0,
IF(AND(F1705="Peretoe teenus",H1705&gt;=[2]an!$M$37,RANK(D1705,$D1705:$D1705)+COUNTIFS($D$2:D1705,D1705,$F$2:F1705,F1705)-1&gt;1),"",
IF(AND(F1705="Peretoe teenus",H1705&gt;=[2]an!$M$37,RANK(D1705,$D1705:$D1705)+COUNTIFS($D$2:D1705,D1705,$F$2:F1705,F1705)-1=1,MONTH(H1705)=MONTH(K1705)=TRUE,YEAR(H1705)=YEAR(K1705)=TRUE),((EOMONTH(H1705,0)-H1705+1)*X1705)/DAY(EOMONTH(H1705,0)),
IF(AND(F1705="Peretoe teenus",H1705&gt;=[2]an!$M$37,RANK(D1705,$D1705:$D1705)+COUNTIFS($D$2:D1705,D1705,$F$2:F1705,F1705)-1=1),X1705,
IF(AND(F1705="Peretoe teenus",H1705&lt;[2]an!$M$37,S1705&lt;&gt;"kahepoolne vajaduspõhine",RANK(D1705,$D1705:$D1705)+COUNTIFS($D$2:D1705,D1705,$F$2:F1705,F1705)-1=1),X1705,
IF(AND(F1705="Peretoe teenus",H1705&lt;[2]an!$M$37,S1705&lt;&gt;"kahepoolne vajaduspõhine",RANK(D1705,$D1705:$D1705)+COUNTIFS($D$2:D1705,D1705,$F$2:F1705,F1705)-1&gt;1),"",
IF(AND(F1705="Peretoe teenus",H1705&lt;[2]an!$M$37,S1705="kahepoolne vajaduspõhine",U1705="",RANK(D1705,$D1705:$D1705)+COUNTIFS($D$2:D1705,D1705,$F$2:F1705,F1705)-1=1),X1705,
IF(AND(F1705="Peretoe teenus",H1705&lt;[2]an!$M$37,S1705="kahepoolne vajaduspõhine",U1705="",RANK(D1705,$D1705:$D1705)+COUNTIFS($D$2:D1705,D1705,$F$2:F1705,F1705)-1&gt;1),"",
IF(AND(F1705="Peretoe teenus",H1705&lt;[2]an!$M$37,S1705="kahepoolne vajaduspõhine",U1705&lt;[2]an!$M$37,RANK(D1705,$D1705:$D1705)+COUNTIFS($D$2:D1705,D1705,$F$2:F1705,F1705)-1=1),X1705,
IF(AND(F1705="Peretoe teenus",H1705&lt;[2]an!$M$37,S1705="kahepoolne vajaduspõhine",U1705&lt;[2]an!$M$37,RANK(D1705,$D1705:$D1705)+COUNTIFS($D$2:D1705,D1705,$F$2:F1705,F1705)-1&gt;1),"",
IF(AND(F1705="Peretoe teenus",H1705&lt;[2]an!$M$37,S1705="kahepoolne vajaduspõhine",U1705&gt;=[2]an!$M$37,U1705&lt;=[2]an!$M$38,RANK(D1705,$D1705:$D1705)+COUNTIFS($D$2:D1705,D1705,$F$2:F1705,F1705)-1=1),
((EOMONTH(U1705,0)-U1705+1)*X1705)/DAY(EOMONTH(U1705,0))+(DAY(U1705)-1)*100/DAY(EOMONTH(U1705,0)),
IF(AND(F1705="Peretoe teenus",H1705&lt;[2]an!$M$37,S1705="kahepoolne vajaduspõhine",U1705&gt;=[2]an!$M$37,U1705&lt;=[2]an!$M$38,RANK(D1705,$D1705:$D1705)+COUNTIFS($D$2:D1705,D1705,$F$2:F1705,F1705)-1&gt;1),"",
IF(AND(F1705="Peretoe teenus",H1705&lt;[2]an!$M$37,S1705="kahepoolne vajaduspõhine",U1705&gt;[2]an!$M$38,RANK(D1705,$D1705:$D1705)+COUNTIFS($D$2:D1705,D1705,$F$2:F1705,F1705)-1=1),X1705,
IF(AND(F1705="Peretoe teenus",H1705&lt;[2]an!$M$37,S1705="kahepoolne vajaduspõhine",U1705&gt;[2]an!$M$38,RANK(D1705,$D1705:$D1705)+COUNTIFS($D$2:D1705,D1705,$F$2:F1705,F1705)-1&gt;1),"",X1705*W1705)))))))))))))),"")</f>
        <v/>
      </c>
      <c r="Z1705" s="18" t="str">
        <f t="shared" si="79"/>
        <v/>
      </c>
      <c r="AA1705" s="19" t="str">
        <f>IFERROR(VLOOKUP(E1705,[2]an!$A$3:$B$81,2,FALSE),"")</f>
        <v/>
      </c>
      <c r="AB1705" s="19" t="str">
        <f>IFERROR(VLOOKUP(AA1705,[2]an!$C$2:$D$16,2,FALSE),"")</f>
        <v/>
      </c>
      <c r="AC1705" s="20"/>
      <c r="AD1705" s="21" t="str">
        <f>IF(A1705=[2]an!$F$36,VLOOKUP([2]an!$F$36,[2]an!$F$36:$H$36,3,FALSE),IF(A1705=[2]an!$F$35,VLOOKUP([2]an!$F$35,[2]an!$F$35:$H$35,3,FALSE),IF(A1705=[2]an!$F$33,VLOOKUP([2]an!$F$33,[2]an!$F$33:$H$33,3,FALSE),IF(A1705=[2]an!$F$31,VLOOKUP([2]an!$F$31,[2]an!$F$31:$H$31,3,FALSE),""))))</f>
        <v/>
      </c>
    </row>
    <row r="1706" spans="6:30" x14ac:dyDescent="0.2">
      <c r="F1706" s="10"/>
      <c r="G1706" s="8" t="str">
        <f t="shared" si="80"/>
        <v/>
      </c>
      <c r="H1706" s="13"/>
      <c r="K1706" s="13"/>
      <c r="L1706" s="10"/>
      <c r="M1706" s="10"/>
      <c r="S1706" s="8" t="str">
        <f>IFERROR(VLOOKUP(D1706,[1]peretoe_teenus!$A$2:$L$2000,5,FALSE),"")</f>
        <v/>
      </c>
      <c r="U1706" s="13"/>
      <c r="V1706" s="15" t="str" cm="1">
        <f t="array" ref="V1706">IFERROR(IF(AND(F1706="Tugigrupp",RANK(K1706,$K1706:$K1706)+COUNTIFS($K$2:K1706,K1706,$L$2:L1706,L1706,$M$2:M1706,M1706,$I$2:I1706,I1706,$G$2:G1706,G1706,$F$2:F1706,F1706)-1=1),SUMPRODUCT(($F$2:$F$4154=F1706)*($G$2:$G$4154=G1706)*($K$2:$K$4154=K1706)*($I$2:$I$4154=I1706)*($L$2:$L$4154=L1706)*($M$2:$M$4154=M1706)),""),"")</f>
        <v/>
      </c>
      <c r="W1706" s="15" t="str">
        <f t="shared" si="78"/>
        <v/>
      </c>
      <c r="X1706" s="16" t="str">
        <f>IF(AND(A1706=[2]an!$G$38,F1706=[2]an!$E$40),[2]an!$G$40,IF(AND(A1706=[2]an!$G$38,F1706=[2]an!$E$41),[2]an!$G$41,IF(AND(A1706=[2]an!$G$38,F1706=[2]an!$E$39,H1706&gt;=[2]an!$M$37),[2]an!$G$39,
IF(AND(A1706=[2]an!$G$38,F1706=[2]an!$E$39,H1706&lt;[2]an!$M$37,S1706="kahepoolne vajaduspõhine",U1706=""),[2]an!$M$40,
IF(AND(A1706=[2]an!$G$38,F1706=[2]an!$E$39,H1706&lt;[2]an!$M$37,S1706="kahepoolne vajaduspõhine",U1706&lt;&gt;""),[2]an!$G$39,
IF(AND(A1706=[2]an!$G$38,F1706=[2]an!$E$39,H1706&lt;[2]an!$M$37,S1706&lt;&gt;"kahepoolne vajaduspõhine"),[2]an!$G$39,
IF(AND(A1706=[2]an!$G$38,F1706=[2]an!$E$42),[2]an!$G$42,
IF(AND(A1706=[2]an!$H$38,F1706=[2]an!$E$40),[2]an!$H$40,IF(AND(A1706=[2]an!$H$38,F1706=[2]an!$E$41),[2]an!$H$41,IF(AND(A1706=[2]an!$H$38,F1706=[2]an!$E$39,H1706&gt;=[2]an!$M$37),[2]an!$H$39,
IF(AND(A1706=[2]an!$H$38,F1706=[2]an!$E$39,H1706&lt;[2]an!$M$37,S1706="kahepoolne vajaduspõhine",U1706=""),[2]an!$M$40,
IF(AND(A1706=[2]an!$H$38,F1706=[2]an!$E$39,H1706&lt;[2]an!$M$37,S1706="kahepoolne vajaduspõhine",U1706&lt;&gt;""),[2]an!$H$39,
IF(AND(A1706=[2]an!$H$38,F1706=[2]an!$E$39,H1706&lt;[2]an!$M$37,S1706&lt;&gt;"kahepoolne vajaduspõhine"),[2]an!$H$39,
IF(AND(A1706=[2]an!$H$38,F1706=[2]an!$E$42),[2]an!$H$42,
IF(AND(A1706=[2]an!$I$38,F1706=[2]an!$E$40),[2]an!$I$40,IF(AND(A1706=[2]an!$I$38,F1706=[2]an!$E$41),[2]an!$I$41,IF(AND(A1706=[2]an!$I$38,F1706=[2]an!$E$39,H1706&gt;=[2]an!$M$37),[2]an!$I$39,
IF(AND(A1706=[2]an!$I$38,F1706=[2]an!$E$39,H1706&lt;[2]an!$M$37,S1706="kahepoolne vajaduspõhine",U1706=""),[2]an!$M$40,
IF(AND(A1706=[2]an!$I$38,F1706=[2]an!$E$39,H1706&lt;[2]an!$M$37,S1706="kahepoolne vajaduspõhine",U1706&lt;&gt;""),[2]an!$I$39,
IF(AND(A1706=[2]an!$I$38,F1706=[2]an!$E$39,H1706&lt;[2]an!$M$37,S1706&lt;&gt;"kahepoolne vajaduspõhine"),[2]an!$I$39,
IF(AND(A1706=[2]an!$I$38,F1706=[2]an!$E$42),[2]an!$I$42,
IF(AND(A1706=[2]an!$J$38,F1706=[2]an!$E$40),[2]an!$J$40,IF(AND(A1706=[2]an!$J$38,F1706=[2]an!$E$41),[2]an!$J$41,IF(AND(A1706=[2]an!$J$38,F1706=[2]an!$E$39,H1706&gt;=[2]an!$M$37),[2]an!$J$39,
IF(AND(A1706=[2]an!$J$38,F1706=[2]an!$E$39,H1706&lt;[2]an!$M$37,S1706="kahepoolne vajaduspõhine",U1706=""),[2]an!$M$40,
IF(AND(A1706=[2]an!$J$38,F1706=[2]an!$E$39,H1706&lt;[2]an!$M$37,S1706="kahepoolne vajaduspõhine",U1706&lt;&gt;""),[2]an!$J$39,
IF(AND(A1706=[2]an!$J$38,F1706=[2]an!$E$39,H1706&lt;[2]an!$M$37,S1706&lt;&gt;"kahepoolne vajaduspõhine"),[2]an!$J$39,
IF(AND(A1706=[2]an!$J$38,F1706=[2]an!$E$42),[2]an!$J$42,""))))))))))))))))))))))))))))</f>
        <v/>
      </c>
      <c r="Y1706" s="17" t="str">
        <f>IFERROR(IF(F1706="Tugigrupp",0,
IF(AND(F1706="Peretoe teenus",H1706&gt;=[2]an!$M$37,RANK(D1706,$D1706:$D1706)+COUNTIFS($D$2:D1706,D1706,$F$2:F1706,F1706)-1&gt;1),"",
IF(AND(F1706="Peretoe teenus",H1706&gt;=[2]an!$M$37,RANK(D1706,$D1706:$D1706)+COUNTIFS($D$2:D1706,D1706,$F$2:F1706,F1706)-1=1,MONTH(H1706)=MONTH(K1706)=TRUE,YEAR(H1706)=YEAR(K1706)=TRUE),((EOMONTH(H1706,0)-H1706+1)*X1706)/DAY(EOMONTH(H1706,0)),
IF(AND(F1706="Peretoe teenus",H1706&gt;=[2]an!$M$37,RANK(D1706,$D1706:$D1706)+COUNTIFS($D$2:D1706,D1706,$F$2:F1706,F1706)-1=1),X1706,
IF(AND(F1706="Peretoe teenus",H1706&lt;[2]an!$M$37,S1706&lt;&gt;"kahepoolne vajaduspõhine",RANK(D1706,$D1706:$D1706)+COUNTIFS($D$2:D1706,D1706,$F$2:F1706,F1706)-1=1),X1706,
IF(AND(F1706="Peretoe teenus",H1706&lt;[2]an!$M$37,S1706&lt;&gt;"kahepoolne vajaduspõhine",RANK(D1706,$D1706:$D1706)+COUNTIFS($D$2:D1706,D1706,$F$2:F1706,F1706)-1&gt;1),"",
IF(AND(F1706="Peretoe teenus",H1706&lt;[2]an!$M$37,S1706="kahepoolne vajaduspõhine",U1706="",RANK(D1706,$D1706:$D1706)+COUNTIFS($D$2:D1706,D1706,$F$2:F1706,F1706)-1=1),X1706,
IF(AND(F1706="Peretoe teenus",H1706&lt;[2]an!$M$37,S1706="kahepoolne vajaduspõhine",U1706="",RANK(D1706,$D1706:$D1706)+COUNTIFS($D$2:D1706,D1706,$F$2:F1706,F1706)-1&gt;1),"",
IF(AND(F1706="Peretoe teenus",H1706&lt;[2]an!$M$37,S1706="kahepoolne vajaduspõhine",U1706&lt;[2]an!$M$37,RANK(D1706,$D1706:$D1706)+COUNTIFS($D$2:D1706,D1706,$F$2:F1706,F1706)-1=1),X1706,
IF(AND(F1706="Peretoe teenus",H1706&lt;[2]an!$M$37,S1706="kahepoolne vajaduspõhine",U1706&lt;[2]an!$M$37,RANK(D1706,$D1706:$D1706)+COUNTIFS($D$2:D1706,D1706,$F$2:F1706,F1706)-1&gt;1),"",
IF(AND(F1706="Peretoe teenus",H1706&lt;[2]an!$M$37,S1706="kahepoolne vajaduspõhine",U1706&gt;=[2]an!$M$37,U1706&lt;=[2]an!$M$38,RANK(D1706,$D1706:$D1706)+COUNTIFS($D$2:D1706,D1706,$F$2:F1706,F1706)-1=1),
((EOMONTH(U1706,0)-U1706+1)*X1706)/DAY(EOMONTH(U1706,0))+(DAY(U1706)-1)*100/DAY(EOMONTH(U1706,0)),
IF(AND(F1706="Peretoe teenus",H1706&lt;[2]an!$M$37,S1706="kahepoolne vajaduspõhine",U1706&gt;=[2]an!$M$37,U1706&lt;=[2]an!$M$38,RANK(D1706,$D1706:$D1706)+COUNTIFS($D$2:D1706,D1706,$F$2:F1706,F1706)-1&gt;1),"",
IF(AND(F1706="Peretoe teenus",H1706&lt;[2]an!$M$37,S1706="kahepoolne vajaduspõhine",U1706&gt;[2]an!$M$38,RANK(D1706,$D1706:$D1706)+COUNTIFS($D$2:D1706,D1706,$F$2:F1706,F1706)-1=1),X1706,
IF(AND(F1706="Peretoe teenus",H1706&lt;[2]an!$M$37,S1706="kahepoolne vajaduspõhine",U1706&gt;[2]an!$M$38,RANK(D1706,$D1706:$D1706)+COUNTIFS($D$2:D1706,D1706,$F$2:F1706,F1706)-1&gt;1),"",X1706*W1706)))))))))))))),"")</f>
        <v/>
      </c>
      <c r="Z1706" s="18" t="str">
        <f t="shared" si="79"/>
        <v/>
      </c>
      <c r="AA1706" s="19" t="str">
        <f>IFERROR(VLOOKUP(E1706,[2]an!$A$3:$B$81,2,FALSE),"")</f>
        <v/>
      </c>
      <c r="AB1706" s="19" t="str">
        <f>IFERROR(VLOOKUP(AA1706,[2]an!$C$2:$D$16,2,FALSE),"")</f>
        <v/>
      </c>
      <c r="AC1706" s="20"/>
      <c r="AD1706" s="21" t="str">
        <f>IF(A1706=[2]an!$F$36,VLOOKUP([2]an!$F$36,[2]an!$F$36:$H$36,3,FALSE),IF(A1706=[2]an!$F$35,VLOOKUP([2]an!$F$35,[2]an!$F$35:$H$35,3,FALSE),IF(A1706=[2]an!$F$33,VLOOKUP([2]an!$F$33,[2]an!$F$33:$H$33,3,FALSE),IF(A1706=[2]an!$F$31,VLOOKUP([2]an!$F$31,[2]an!$F$31:$H$31,3,FALSE),""))))</f>
        <v/>
      </c>
    </row>
    <row r="1707" spans="6:30" x14ac:dyDescent="0.2">
      <c r="F1707" s="10"/>
      <c r="G1707" s="8" t="str">
        <f t="shared" si="80"/>
        <v/>
      </c>
      <c r="H1707" s="13"/>
      <c r="K1707" s="13"/>
      <c r="L1707" s="10"/>
      <c r="M1707" s="10"/>
      <c r="S1707" s="8" t="str">
        <f>IFERROR(VLOOKUP(D1707,[1]peretoe_teenus!$A$2:$L$2000,5,FALSE),"")</f>
        <v/>
      </c>
      <c r="U1707" s="13"/>
      <c r="V1707" s="15" t="str" cm="1">
        <f t="array" ref="V1707">IFERROR(IF(AND(F1707="Tugigrupp",RANK(K1707,$K1707:$K1707)+COUNTIFS($K$2:K1707,K1707,$L$2:L1707,L1707,$M$2:M1707,M1707,$I$2:I1707,I1707,$G$2:G1707,G1707,$F$2:F1707,F1707)-1=1),SUMPRODUCT(($F$2:$F$4154=F1707)*($G$2:$G$4154=G1707)*($K$2:$K$4154=K1707)*($I$2:$I$4154=I1707)*($L$2:$L$4154=L1707)*($M$2:$M$4154=M1707)),""),"")</f>
        <v/>
      </c>
      <c r="W1707" s="15" t="str">
        <f t="shared" si="78"/>
        <v/>
      </c>
      <c r="X1707" s="16" t="str">
        <f>IF(AND(A1707=[2]an!$G$38,F1707=[2]an!$E$40),[2]an!$G$40,IF(AND(A1707=[2]an!$G$38,F1707=[2]an!$E$41),[2]an!$G$41,IF(AND(A1707=[2]an!$G$38,F1707=[2]an!$E$39,H1707&gt;=[2]an!$M$37),[2]an!$G$39,
IF(AND(A1707=[2]an!$G$38,F1707=[2]an!$E$39,H1707&lt;[2]an!$M$37,S1707="kahepoolne vajaduspõhine",U1707=""),[2]an!$M$40,
IF(AND(A1707=[2]an!$G$38,F1707=[2]an!$E$39,H1707&lt;[2]an!$M$37,S1707="kahepoolne vajaduspõhine",U1707&lt;&gt;""),[2]an!$G$39,
IF(AND(A1707=[2]an!$G$38,F1707=[2]an!$E$39,H1707&lt;[2]an!$M$37,S1707&lt;&gt;"kahepoolne vajaduspõhine"),[2]an!$G$39,
IF(AND(A1707=[2]an!$G$38,F1707=[2]an!$E$42),[2]an!$G$42,
IF(AND(A1707=[2]an!$H$38,F1707=[2]an!$E$40),[2]an!$H$40,IF(AND(A1707=[2]an!$H$38,F1707=[2]an!$E$41),[2]an!$H$41,IF(AND(A1707=[2]an!$H$38,F1707=[2]an!$E$39,H1707&gt;=[2]an!$M$37),[2]an!$H$39,
IF(AND(A1707=[2]an!$H$38,F1707=[2]an!$E$39,H1707&lt;[2]an!$M$37,S1707="kahepoolne vajaduspõhine",U1707=""),[2]an!$M$40,
IF(AND(A1707=[2]an!$H$38,F1707=[2]an!$E$39,H1707&lt;[2]an!$M$37,S1707="kahepoolne vajaduspõhine",U1707&lt;&gt;""),[2]an!$H$39,
IF(AND(A1707=[2]an!$H$38,F1707=[2]an!$E$39,H1707&lt;[2]an!$M$37,S1707&lt;&gt;"kahepoolne vajaduspõhine"),[2]an!$H$39,
IF(AND(A1707=[2]an!$H$38,F1707=[2]an!$E$42),[2]an!$H$42,
IF(AND(A1707=[2]an!$I$38,F1707=[2]an!$E$40),[2]an!$I$40,IF(AND(A1707=[2]an!$I$38,F1707=[2]an!$E$41),[2]an!$I$41,IF(AND(A1707=[2]an!$I$38,F1707=[2]an!$E$39,H1707&gt;=[2]an!$M$37),[2]an!$I$39,
IF(AND(A1707=[2]an!$I$38,F1707=[2]an!$E$39,H1707&lt;[2]an!$M$37,S1707="kahepoolne vajaduspõhine",U1707=""),[2]an!$M$40,
IF(AND(A1707=[2]an!$I$38,F1707=[2]an!$E$39,H1707&lt;[2]an!$M$37,S1707="kahepoolne vajaduspõhine",U1707&lt;&gt;""),[2]an!$I$39,
IF(AND(A1707=[2]an!$I$38,F1707=[2]an!$E$39,H1707&lt;[2]an!$M$37,S1707&lt;&gt;"kahepoolne vajaduspõhine"),[2]an!$I$39,
IF(AND(A1707=[2]an!$I$38,F1707=[2]an!$E$42),[2]an!$I$42,
IF(AND(A1707=[2]an!$J$38,F1707=[2]an!$E$40),[2]an!$J$40,IF(AND(A1707=[2]an!$J$38,F1707=[2]an!$E$41),[2]an!$J$41,IF(AND(A1707=[2]an!$J$38,F1707=[2]an!$E$39,H1707&gt;=[2]an!$M$37),[2]an!$J$39,
IF(AND(A1707=[2]an!$J$38,F1707=[2]an!$E$39,H1707&lt;[2]an!$M$37,S1707="kahepoolne vajaduspõhine",U1707=""),[2]an!$M$40,
IF(AND(A1707=[2]an!$J$38,F1707=[2]an!$E$39,H1707&lt;[2]an!$M$37,S1707="kahepoolne vajaduspõhine",U1707&lt;&gt;""),[2]an!$J$39,
IF(AND(A1707=[2]an!$J$38,F1707=[2]an!$E$39,H1707&lt;[2]an!$M$37,S1707&lt;&gt;"kahepoolne vajaduspõhine"),[2]an!$J$39,
IF(AND(A1707=[2]an!$J$38,F1707=[2]an!$E$42),[2]an!$J$42,""))))))))))))))))))))))))))))</f>
        <v/>
      </c>
      <c r="Y1707" s="17" t="str">
        <f>IFERROR(IF(F1707="Tugigrupp",0,
IF(AND(F1707="Peretoe teenus",H1707&gt;=[2]an!$M$37,RANK(D1707,$D1707:$D1707)+COUNTIFS($D$2:D1707,D1707,$F$2:F1707,F1707)-1&gt;1),"",
IF(AND(F1707="Peretoe teenus",H1707&gt;=[2]an!$M$37,RANK(D1707,$D1707:$D1707)+COUNTIFS($D$2:D1707,D1707,$F$2:F1707,F1707)-1=1,MONTH(H1707)=MONTH(K1707)=TRUE,YEAR(H1707)=YEAR(K1707)=TRUE),((EOMONTH(H1707,0)-H1707+1)*X1707)/DAY(EOMONTH(H1707,0)),
IF(AND(F1707="Peretoe teenus",H1707&gt;=[2]an!$M$37,RANK(D1707,$D1707:$D1707)+COUNTIFS($D$2:D1707,D1707,$F$2:F1707,F1707)-1=1),X1707,
IF(AND(F1707="Peretoe teenus",H1707&lt;[2]an!$M$37,S1707&lt;&gt;"kahepoolne vajaduspõhine",RANK(D1707,$D1707:$D1707)+COUNTIFS($D$2:D1707,D1707,$F$2:F1707,F1707)-1=1),X1707,
IF(AND(F1707="Peretoe teenus",H1707&lt;[2]an!$M$37,S1707&lt;&gt;"kahepoolne vajaduspõhine",RANK(D1707,$D1707:$D1707)+COUNTIFS($D$2:D1707,D1707,$F$2:F1707,F1707)-1&gt;1),"",
IF(AND(F1707="Peretoe teenus",H1707&lt;[2]an!$M$37,S1707="kahepoolne vajaduspõhine",U1707="",RANK(D1707,$D1707:$D1707)+COUNTIFS($D$2:D1707,D1707,$F$2:F1707,F1707)-1=1),X1707,
IF(AND(F1707="Peretoe teenus",H1707&lt;[2]an!$M$37,S1707="kahepoolne vajaduspõhine",U1707="",RANK(D1707,$D1707:$D1707)+COUNTIFS($D$2:D1707,D1707,$F$2:F1707,F1707)-1&gt;1),"",
IF(AND(F1707="Peretoe teenus",H1707&lt;[2]an!$M$37,S1707="kahepoolne vajaduspõhine",U1707&lt;[2]an!$M$37,RANK(D1707,$D1707:$D1707)+COUNTIFS($D$2:D1707,D1707,$F$2:F1707,F1707)-1=1),X1707,
IF(AND(F1707="Peretoe teenus",H1707&lt;[2]an!$M$37,S1707="kahepoolne vajaduspõhine",U1707&lt;[2]an!$M$37,RANK(D1707,$D1707:$D1707)+COUNTIFS($D$2:D1707,D1707,$F$2:F1707,F1707)-1&gt;1),"",
IF(AND(F1707="Peretoe teenus",H1707&lt;[2]an!$M$37,S1707="kahepoolne vajaduspõhine",U1707&gt;=[2]an!$M$37,U1707&lt;=[2]an!$M$38,RANK(D1707,$D1707:$D1707)+COUNTIFS($D$2:D1707,D1707,$F$2:F1707,F1707)-1=1),
((EOMONTH(U1707,0)-U1707+1)*X1707)/DAY(EOMONTH(U1707,0))+(DAY(U1707)-1)*100/DAY(EOMONTH(U1707,0)),
IF(AND(F1707="Peretoe teenus",H1707&lt;[2]an!$M$37,S1707="kahepoolne vajaduspõhine",U1707&gt;=[2]an!$M$37,U1707&lt;=[2]an!$M$38,RANK(D1707,$D1707:$D1707)+COUNTIFS($D$2:D1707,D1707,$F$2:F1707,F1707)-1&gt;1),"",
IF(AND(F1707="Peretoe teenus",H1707&lt;[2]an!$M$37,S1707="kahepoolne vajaduspõhine",U1707&gt;[2]an!$M$38,RANK(D1707,$D1707:$D1707)+COUNTIFS($D$2:D1707,D1707,$F$2:F1707,F1707)-1=1),X1707,
IF(AND(F1707="Peretoe teenus",H1707&lt;[2]an!$M$37,S1707="kahepoolne vajaduspõhine",U1707&gt;[2]an!$M$38,RANK(D1707,$D1707:$D1707)+COUNTIFS($D$2:D1707,D1707,$F$2:F1707,F1707)-1&gt;1),"",X1707*W1707)))))))))))))),"")</f>
        <v/>
      </c>
      <c r="Z1707" s="18" t="str">
        <f t="shared" si="79"/>
        <v/>
      </c>
      <c r="AA1707" s="19" t="str">
        <f>IFERROR(VLOOKUP(E1707,[2]an!$A$3:$B$81,2,FALSE),"")</f>
        <v/>
      </c>
      <c r="AB1707" s="19" t="str">
        <f>IFERROR(VLOOKUP(AA1707,[2]an!$C$2:$D$16,2,FALSE),"")</f>
        <v/>
      </c>
      <c r="AC1707" s="20"/>
      <c r="AD1707" s="21" t="str">
        <f>IF(A1707=[2]an!$F$36,VLOOKUP([2]an!$F$36,[2]an!$F$36:$H$36,3,FALSE),IF(A1707=[2]an!$F$35,VLOOKUP([2]an!$F$35,[2]an!$F$35:$H$35,3,FALSE),IF(A1707=[2]an!$F$33,VLOOKUP([2]an!$F$33,[2]an!$F$33:$H$33,3,FALSE),IF(A1707=[2]an!$F$31,VLOOKUP([2]an!$F$31,[2]an!$F$31:$H$31,3,FALSE),""))))</f>
        <v/>
      </c>
    </row>
    <row r="1708" spans="6:30" x14ac:dyDescent="0.2">
      <c r="F1708" s="10"/>
      <c r="G1708" s="8" t="str">
        <f t="shared" si="80"/>
        <v/>
      </c>
      <c r="H1708" s="13"/>
      <c r="K1708" s="13"/>
      <c r="L1708" s="10"/>
      <c r="M1708" s="10"/>
      <c r="S1708" s="8" t="str">
        <f>IFERROR(VLOOKUP(D1708,[1]peretoe_teenus!$A$2:$L$2000,5,FALSE),"")</f>
        <v/>
      </c>
      <c r="U1708" s="13"/>
      <c r="V1708" s="15" t="str" cm="1">
        <f t="array" ref="V1708">IFERROR(IF(AND(F1708="Tugigrupp",RANK(K1708,$K1708:$K1708)+COUNTIFS($K$2:K1708,K1708,$L$2:L1708,L1708,$M$2:M1708,M1708,$I$2:I1708,I1708,$G$2:G1708,G1708,$F$2:F1708,F1708)-1=1),SUMPRODUCT(($F$2:$F$4154=F1708)*($G$2:$G$4154=G1708)*($K$2:$K$4154=K1708)*($I$2:$I$4154=I1708)*($L$2:$L$4154=L1708)*($M$2:$M$4154=M1708)),""),"")</f>
        <v/>
      </c>
      <c r="W1708" s="15" t="str">
        <f t="shared" si="78"/>
        <v/>
      </c>
      <c r="X1708" s="16" t="str">
        <f>IF(AND(A1708=[2]an!$G$38,F1708=[2]an!$E$40),[2]an!$G$40,IF(AND(A1708=[2]an!$G$38,F1708=[2]an!$E$41),[2]an!$G$41,IF(AND(A1708=[2]an!$G$38,F1708=[2]an!$E$39,H1708&gt;=[2]an!$M$37),[2]an!$G$39,
IF(AND(A1708=[2]an!$G$38,F1708=[2]an!$E$39,H1708&lt;[2]an!$M$37,S1708="kahepoolne vajaduspõhine",U1708=""),[2]an!$M$40,
IF(AND(A1708=[2]an!$G$38,F1708=[2]an!$E$39,H1708&lt;[2]an!$M$37,S1708="kahepoolne vajaduspõhine",U1708&lt;&gt;""),[2]an!$G$39,
IF(AND(A1708=[2]an!$G$38,F1708=[2]an!$E$39,H1708&lt;[2]an!$M$37,S1708&lt;&gt;"kahepoolne vajaduspõhine"),[2]an!$G$39,
IF(AND(A1708=[2]an!$G$38,F1708=[2]an!$E$42),[2]an!$G$42,
IF(AND(A1708=[2]an!$H$38,F1708=[2]an!$E$40),[2]an!$H$40,IF(AND(A1708=[2]an!$H$38,F1708=[2]an!$E$41),[2]an!$H$41,IF(AND(A1708=[2]an!$H$38,F1708=[2]an!$E$39,H1708&gt;=[2]an!$M$37),[2]an!$H$39,
IF(AND(A1708=[2]an!$H$38,F1708=[2]an!$E$39,H1708&lt;[2]an!$M$37,S1708="kahepoolne vajaduspõhine",U1708=""),[2]an!$M$40,
IF(AND(A1708=[2]an!$H$38,F1708=[2]an!$E$39,H1708&lt;[2]an!$M$37,S1708="kahepoolne vajaduspõhine",U1708&lt;&gt;""),[2]an!$H$39,
IF(AND(A1708=[2]an!$H$38,F1708=[2]an!$E$39,H1708&lt;[2]an!$M$37,S1708&lt;&gt;"kahepoolne vajaduspõhine"),[2]an!$H$39,
IF(AND(A1708=[2]an!$H$38,F1708=[2]an!$E$42),[2]an!$H$42,
IF(AND(A1708=[2]an!$I$38,F1708=[2]an!$E$40),[2]an!$I$40,IF(AND(A1708=[2]an!$I$38,F1708=[2]an!$E$41),[2]an!$I$41,IF(AND(A1708=[2]an!$I$38,F1708=[2]an!$E$39,H1708&gt;=[2]an!$M$37),[2]an!$I$39,
IF(AND(A1708=[2]an!$I$38,F1708=[2]an!$E$39,H1708&lt;[2]an!$M$37,S1708="kahepoolne vajaduspõhine",U1708=""),[2]an!$M$40,
IF(AND(A1708=[2]an!$I$38,F1708=[2]an!$E$39,H1708&lt;[2]an!$M$37,S1708="kahepoolne vajaduspõhine",U1708&lt;&gt;""),[2]an!$I$39,
IF(AND(A1708=[2]an!$I$38,F1708=[2]an!$E$39,H1708&lt;[2]an!$M$37,S1708&lt;&gt;"kahepoolne vajaduspõhine"),[2]an!$I$39,
IF(AND(A1708=[2]an!$I$38,F1708=[2]an!$E$42),[2]an!$I$42,
IF(AND(A1708=[2]an!$J$38,F1708=[2]an!$E$40),[2]an!$J$40,IF(AND(A1708=[2]an!$J$38,F1708=[2]an!$E$41),[2]an!$J$41,IF(AND(A1708=[2]an!$J$38,F1708=[2]an!$E$39,H1708&gt;=[2]an!$M$37),[2]an!$J$39,
IF(AND(A1708=[2]an!$J$38,F1708=[2]an!$E$39,H1708&lt;[2]an!$M$37,S1708="kahepoolne vajaduspõhine",U1708=""),[2]an!$M$40,
IF(AND(A1708=[2]an!$J$38,F1708=[2]an!$E$39,H1708&lt;[2]an!$M$37,S1708="kahepoolne vajaduspõhine",U1708&lt;&gt;""),[2]an!$J$39,
IF(AND(A1708=[2]an!$J$38,F1708=[2]an!$E$39,H1708&lt;[2]an!$M$37,S1708&lt;&gt;"kahepoolne vajaduspõhine"),[2]an!$J$39,
IF(AND(A1708=[2]an!$J$38,F1708=[2]an!$E$42),[2]an!$J$42,""))))))))))))))))))))))))))))</f>
        <v/>
      </c>
      <c r="Y1708" s="17" t="str">
        <f>IFERROR(IF(F1708="Tugigrupp",0,
IF(AND(F1708="Peretoe teenus",H1708&gt;=[2]an!$M$37,RANK(D1708,$D1708:$D1708)+COUNTIFS($D$2:D1708,D1708,$F$2:F1708,F1708)-1&gt;1),"",
IF(AND(F1708="Peretoe teenus",H1708&gt;=[2]an!$M$37,RANK(D1708,$D1708:$D1708)+COUNTIFS($D$2:D1708,D1708,$F$2:F1708,F1708)-1=1,MONTH(H1708)=MONTH(K1708)=TRUE,YEAR(H1708)=YEAR(K1708)=TRUE),((EOMONTH(H1708,0)-H1708+1)*X1708)/DAY(EOMONTH(H1708,0)),
IF(AND(F1708="Peretoe teenus",H1708&gt;=[2]an!$M$37,RANK(D1708,$D1708:$D1708)+COUNTIFS($D$2:D1708,D1708,$F$2:F1708,F1708)-1=1),X1708,
IF(AND(F1708="Peretoe teenus",H1708&lt;[2]an!$M$37,S1708&lt;&gt;"kahepoolne vajaduspõhine",RANK(D1708,$D1708:$D1708)+COUNTIFS($D$2:D1708,D1708,$F$2:F1708,F1708)-1=1),X1708,
IF(AND(F1708="Peretoe teenus",H1708&lt;[2]an!$M$37,S1708&lt;&gt;"kahepoolne vajaduspõhine",RANK(D1708,$D1708:$D1708)+COUNTIFS($D$2:D1708,D1708,$F$2:F1708,F1708)-1&gt;1),"",
IF(AND(F1708="Peretoe teenus",H1708&lt;[2]an!$M$37,S1708="kahepoolne vajaduspõhine",U1708="",RANK(D1708,$D1708:$D1708)+COUNTIFS($D$2:D1708,D1708,$F$2:F1708,F1708)-1=1),X1708,
IF(AND(F1708="Peretoe teenus",H1708&lt;[2]an!$M$37,S1708="kahepoolne vajaduspõhine",U1708="",RANK(D1708,$D1708:$D1708)+COUNTIFS($D$2:D1708,D1708,$F$2:F1708,F1708)-1&gt;1),"",
IF(AND(F1708="Peretoe teenus",H1708&lt;[2]an!$M$37,S1708="kahepoolne vajaduspõhine",U1708&lt;[2]an!$M$37,RANK(D1708,$D1708:$D1708)+COUNTIFS($D$2:D1708,D1708,$F$2:F1708,F1708)-1=1),X1708,
IF(AND(F1708="Peretoe teenus",H1708&lt;[2]an!$M$37,S1708="kahepoolne vajaduspõhine",U1708&lt;[2]an!$M$37,RANK(D1708,$D1708:$D1708)+COUNTIFS($D$2:D1708,D1708,$F$2:F1708,F1708)-1&gt;1),"",
IF(AND(F1708="Peretoe teenus",H1708&lt;[2]an!$M$37,S1708="kahepoolne vajaduspõhine",U1708&gt;=[2]an!$M$37,U1708&lt;=[2]an!$M$38,RANK(D1708,$D1708:$D1708)+COUNTIFS($D$2:D1708,D1708,$F$2:F1708,F1708)-1=1),
((EOMONTH(U1708,0)-U1708+1)*X1708)/DAY(EOMONTH(U1708,0))+(DAY(U1708)-1)*100/DAY(EOMONTH(U1708,0)),
IF(AND(F1708="Peretoe teenus",H1708&lt;[2]an!$M$37,S1708="kahepoolne vajaduspõhine",U1708&gt;=[2]an!$M$37,U1708&lt;=[2]an!$M$38,RANK(D1708,$D1708:$D1708)+COUNTIFS($D$2:D1708,D1708,$F$2:F1708,F1708)-1&gt;1),"",
IF(AND(F1708="Peretoe teenus",H1708&lt;[2]an!$M$37,S1708="kahepoolne vajaduspõhine",U1708&gt;[2]an!$M$38,RANK(D1708,$D1708:$D1708)+COUNTIFS($D$2:D1708,D1708,$F$2:F1708,F1708)-1=1),X1708,
IF(AND(F1708="Peretoe teenus",H1708&lt;[2]an!$M$37,S1708="kahepoolne vajaduspõhine",U1708&gt;[2]an!$M$38,RANK(D1708,$D1708:$D1708)+COUNTIFS($D$2:D1708,D1708,$F$2:F1708,F1708)-1&gt;1),"",X1708*W1708)))))))))))))),"")</f>
        <v/>
      </c>
      <c r="Z1708" s="18" t="str">
        <f t="shared" si="79"/>
        <v/>
      </c>
      <c r="AA1708" s="19" t="str">
        <f>IFERROR(VLOOKUP(E1708,[2]an!$A$3:$B$81,2,FALSE),"")</f>
        <v/>
      </c>
      <c r="AB1708" s="19" t="str">
        <f>IFERROR(VLOOKUP(AA1708,[2]an!$C$2:$D$16,2,FALSE),"")</f>
        <v/>
      </c>
      <c r="AC1708" s="20"/>
      <c r="AD1708" s="21" t="str">
        <f>IF(A1708=[2]an!$F$36,VLOOKUP([2]an!$F$36,[2]an!$F$36:$H$36,3,FALSE),IF(A1708=[2]an!$F$35,VLOOKUP([2]an!$F$35,[2]an!$F$35:$H$35,3,FALSE),IF(A1708=[2]an!$F$33,VLOOKUP([2]an!$F$33,[2]an!$F$33:$H$33,3,FALSE),IF(A1708=[2]an!$F$31,VLOOKUP([2]an!$F$31,[2]an!$F$31:$H$31,3,FALSE),""))))</f>
        <v/>
      </c>
    </row>
    <row r="1709" spans="6:30" x14ac:dyDescent="0.2">
      <c r="F1709" s="10"/>
      <c r="G1709" s="8" t="str">
        <f t="shared" si="80"/>
        <v/>
      </c>
      <c r="H1709" s="13"/>
      <c r="K1709" s="13"/>
      <c r="L1709" s="10"/>
      <c r="M1709" s="10"/>
      <c r="S1709" s="8" t="str">
        <f>IFERROR(VLOOKUP(D1709,[1]peretoe_teenus!$A$2:$L$2000,5,FALSE),"")</f>
        <v/>
      </c>
      <c r="U1709" s="13"/>
      <c r="V1709" s="15" t="str" cm="1">
        <f t="array" ref="V1709">IFERROR(IF(AND(F1709="Tugigrupp",RANK(K1709,$K1709:$K1709)+COUNTIFS($K$2:K1709,K1709,$L$2:L1709,L1709,$M$2:M1709,M1709,$I$2:I1709,I1709,$G$2:G1709,G1709,$F$2:F1709,F1709)-1=1),SUMPRODUCT(($F$2:$F$4154=F1709)*($G$2:$G$4154=G1709)*($K$2:$K$4154=K1709)*($I$2:$I$4154=I1709)*($L$2:$L$4154=L1709)*($M$2:$M$4154=M1709)),""),"")</f>
        <v/>
      </c>
      <c r="W1709" s="15" t="str">
        <f t="shared" si="78"/>
        <v/>
      </c>
      <c r="X1709" s="16" t="str">
        <f>IF(AND(A1709=[2]an!$G$38,F1709=[2]an!$E$40),[2]an!$G$40,IF(AND(A1709=[2]an!$G$38,F1709=[2]an!$E$41),[2]an!$G$41,IF(AND(A1709=[2]an!$G$38,F1709=[2]an!$E$39,H1709&gt;=[2]an!$M$37),[2]an!$G$39,
IF(AND(A1709=[2]an!$G$38,F1709=[2]an!$E$39,H1709&lt;[2]an!$M$37,S1709="kahepoolne vajaduspõhine",U1709=""),[2]an!$M$40,
IF(AND(A1709=[2]an!$G$38,F1709=[2]an!$E$39,H1709&lt;[2]an!$M$37,S1709="kahepoolne vajaduspõhine",U1709&lt;&gt;""),[2]an!$G$39,
IF(AND(A1709=[2]an!$G$38,F1709=[2]an!$E$39,H1709&lt;[2]an!$M$37,S1709&lt;&gt;"kahepoolne vajaduspõhine"),[2]an!$G$39,
IF(AND(A1709=[2]an!$G$38,F1709=[2]an!$E$42),[2]an!$G$42,
IF(AND(A1709=[2]an!$H$38,F1709=[2]an!$E$40),[2]an!$H$40,IF(AND(A1709=[2]an!$H$38,F1709=[2]an!$E$41),[2]an!$H$41,IF(AND(A1709=[2]an!$H$38,F1709=[2]an!$E$39,H1709&gt;=[2]an!$M$37),[2]an!$H$39,
IF(AND(A1709=[2]an!$H$38,F1709=[2]an!$E$39,H1709&lt;[2]an!$M$37,S1709="kahepoolne vajaduspõhine",U1709=""),[2]an!$M$40,
IF(AND(A1709=[2]an!$H$38,F1709=[2]an!$E$39,H1709&lt;[2]an!$M$37,S1709="kahepoolne vajaduspõhine",U1709&lt;&gt;""),[2]an!$H$39,
IF(AND(A1709=[2]an!$H$38,F1709=[2]an!$E$39,H1709&lt;[2]an!$M$37,S1709&lt;&gt;"kahepoolne vajaduspõhine"),[2]an!$H$39,
IF(AND(A1709=[2]an!$H$38,F1709=[2]an!$E$42),[2]an!$H$42,
IF(AND(A1709=[2]an!$I$38,F1709=[2]an!$E$40),[2]an!$I$40,IF(AND(A1709=[2]an!$I$38,F1709=[2]an!$E$41),[2]an!$I$41,IF(AND(A1709=[2]an!$I$38,F1709=[2]an!$E$39,H1709&gt;=[2]an!$M$37),[2]an!$I$39,
IF(AND(A1709=[2]an!$I$38,F1709=[2]an!$E$39,H1709&lt;[2]an!$M$37,S1709="kahepoolne vajaduspõhine",U1709=""),[2]an!$M$40,
IF(AND(A1709=[2]an!$I$38,F1709=[2]an!$E$39,H1709&lt;[2]an!$M$37,S1709="kahepoolne vajaduspõhine",U1709&lt;&gt;""),[2]an!$I$39,
IF(AND(A1709=[2]an!$I$38,F1709=[2]an!$E$39,H1709&lt;[2]an!$M$37,S1709&lt;&gt;"kahepoolne vajaduspõhine"),[2]an!$I$39,
IF(AND(A1709=[2]an!$I$38,F1709=[2]an!$E$42),[2]an!$I$42,
IF(AND(A1709=[2]an!$J$38,F1709=[2]an!$E$40),[2]an!$J$40,IF(AND(A1709=[2]an!$J$38,F1709=[2]an!$E$41),[2]an!$J$41,IF(AND(A1709=[2]an!$J$38,F1709=[2]an!$E$39,H1709&gt;=[2]an!$M$37),[2]an!$J$39,
IF(AND(A1709=[2]an!$J$38,F1709=[2]an!$E$39,H1709&lt;[2]an!$M$37,S1709="kahepoolne vajaduspõhine",U1709=""),[2]an!$M$40,
IF(AND(A1709=[2]an!$J$38,F1709=[2]an!$E$39,H1709&lt;[2]an!$M$37,S1709="kahepoolne vajaduspõhine",U1709&lt;&gt;""),[2]an!$J$39,
IF(AND(A1709=[2]an!$J$38,F1709=[2]an!$E$39,H1709&lt;[2]an!$M$37,S1709&lt;&gt;"kahepoolne vajaduspõhine"),[2]an!$J$39,
IF(AND(A1709=[2]an!$J$38,F1709=[2]an!$E$42),[2]an!$J$42,""))))))))))))))))))))))))))))</f>
        <v/>
      </c>
      <c r="Y1709" s="17" t="str">
        <f>IFERROR(IF(F1709="Tugigrupp",0,
IF(AND(F1709="Peretoe teenus",H1709&gt;=[2]an!$M$37,RANK(D1709,$D1709:$D1709)+COUNTIFS($D$2:D1709,D1709,$F$2:F1709,F1709)-1&gt;1),"",
IF(AND(F1709="Peretoe teenus",H1709&gt;=[2]an!$M$37,RANK(D1709,$D1709:$D1709)+COUNTIFS($D$2:D1709,D1709,$F$2:F1709,F1709)-1=1,MONTH(H1709)=MONTH(K1709)=TRUE,YEAR(H1709)=YEAR(K1709)=TRUE),((EOMONTH(H1709,0)-H1709+1)*X1709)/DAY(EOMONTH(H1709,0)),
IF(AND(F1709="Peretoe teenus",H1709&gt;=[2]an!$M$37,RANK(D1709,$D1709:$D1709)+COUNTIFS($D$2:D1709,D1709,$F$2:F1709,F1709)-1=1),X1709,
IF(AND(F1709="Peretoe teenus",H1709&lt;[2]an!$M$37,S1709&lt;&gt;"kahepoolne vajaduspõhine",RANK(D1709,$D1709:$D1709)+COUNTIFS($D$2:D1709,D1709,$F$2:F1709,F1709)-1=1),X1709,
IF(AND(F1709="Peretoe teenus",H1709&lt;[2]an!$M$37,S1709&lt;&gt;"kahepoolne vajaduspõhine",RANK(D1709,$D1709:$D1709)+COUNTIFS($D$2:D1709,D1709,$F$2:F1709,F1709)-1&gt;1),"",
IF(AND(F1709="Peretoe teenus",H1709&lt;[2]an!$M$37,S1709="kahepoolne vajaduspõhine",U1709="",RANK(D1709,$D1709:$D1709)+COUNTIFS($D$2:D1709,D1709,$F$2:F1709,F1709)-1=1),X1709,
IF(AND(F1709="Peretoe teenus",H1709&lt;[2]an!$M$37,S1709="kahepoolne vajaduspõhine",U1709="",RANK(D1709,$D1709:$D1709)+COUNTIFS($D$2:D1709,D1709,$F$2:F1709,F1709)-1&gt;1),"",
IF(AND(F1709="Peretoe teenus",H1709&lt;[2]an!$M$37,S1709="kahepoolne vajaduspõhine",U1709&lt;[2]an!$M$37,RANK(D1709,$D1709:$D1709)+COUNTIFS($D$2:D1709,D1709,$F$2:F1709,F1709)-1=1),X1709,
IF(AND(F1709="Peretoe teenus",H1709&lt;[2]an!$M$37,S1709="kahepoolne vajaduspõhine",U1709&lt;[2]an!$M$37,RANK(D1709,$D1709:$D1709)+COUNTIFS($D$2:D1709,D1709,$F$2:F1709,F1709)-1&gt;1),"",
IF(AND(F1709="Peretoe teenus",H1709&lt;[2]an!$M$37,S1709="kahepoolne vajaduspõhine",U1709&gt;=[2]an!$M$37,U1709&lt;=[2]an!$M$38,RANK(D1709,$D1709:$D1709)+COUNTIFS($D$2:D1709,D1709,$F$2:F1709,F1709)-1=1),
((EOMONTH(U1709,0)-U1709+1)*X1709)/DAY(EOMONTH(U1709,0))+(DAY(U1709)-1)*100/DAY(EOMONTH(U1709,0)),
IF(AND(F1709="Peretoe teenus",H1709&lt;[2]an!$M$37,S1709="kahepoolne vajaduspõhine",U1709&gt;=[2]an!$M$37,U1709&lt;=[2]an!$M$38,RANK(D1709,$D1709:$D1709)+COUNTIFS($D$2:D1709,D1709,$F$2:F1709,F1709)-1&gt;1),"",
IF(AND(F1709="Peretoe teenus",H1709&lt;[2]an!$M$37,S1709="kahepoolne vajaduspõhine",U1709&gt;[2]an!$M$38,RANK(D1709,$D1709:$D1709)+COUNTIFS($D$2:D1709,D1709,$F$2:F1709,F1709)-1=1),X1709,
IF(AND(F1709="Peretoe teenus",H1709&lt;[2]an!$M$37,S1709="kahepoolne vajaduspõhine",U1709&gt;[2]an!$M$38,RANK(D1709,$D1709:$D1709)+COUNTIFS($D$2:D1709,D1709,$F$2:F1709,F1709)-1&gt;1),"",X1709*W1709)))))))))))))),"")</f>
        <v/>
      </c>
      <c r="Z1709" s="18" t="str">
        <f t="shared" si="79"/>
        <v/>
      </c>
      <c r="AA1709" s="19" t="str">
        <f>IFERROR(VLOOKUP(E1709,[2]an!$A$3:$B$81,2,FALSE),"")</f>
        <v/>
      </c>
      <c r="AB1709" s="19" t="str">
        <f>IFERROR(VLOOKUP(AA1709,[2]an!$C$2:$D$16,2,FALSE),"")</f>
        <v/>
      </c>
      <c r="AC1709" s="20"/>
      <c r="AD1709" s="21" t="str">
        <f>IF(A1709=[2]an!$F$36,VLOOKUP([2]an!$F$36,[2]an!$F$36:$H$36,3,FALSE),IF(A1709=[2]an!$F$35,VLOOKUP([2]an!$F$35,[2]an!$F$35:$H$35,3,FALSE),IF(A1709=[2]an!$F$33,VLOOKUP([2]an!$F$33,[2]an!$F$33:$H$33,3,FALSE),IF(A1709=[2]an!$F$31,VLOOKUP([2]an!$F$31,[2]an!$F$31:$H$31,3,FALSE),""))))</f>
        <v/>
      </c>
    </row>
    <row r="1710" spans="6:30" x14ac:dyDescent="0.2">
      <c r="F1710" s="10"/>
      <c r="G1710" s="8" t="str">
        <f t="shared" si="80"/>
        <v/>
      </c>
      <c r="H1710" s="13"/>
      <c r="K1710" s="13"/>
      <c r="L1710" s="10"/>
      <c r="M1710" s="10"/>
      <c r="S1710" s="8" t="str">
        <f>IFERROR(VLOOKUP(D1710,[1]peretoe_teenus!$A$2:$L$2000,5,FALSE),"")</f>
        <v/>
      </c>
      <c r="U1710" s="13"/>
      <c r="V1710" s="15" t="str" cm="1">
        <f t="array" ref="V1710">IFERROR(IF(AND(F1710="Tugigrupp",RANK(K1710,$K1710:$K1710)+COUNTIFS($K$2:K1710,K1710,$L$2:L1710,L1710,$M$2:M1710,M1710,$I$2:I1710,I1710,$G$2:G1710,G1710,$F$2:F1710,F1710)-1=1),SUMPRODUCT(($F$2:$F$4154=F1710)*($G$2:$G$4154=G1710)*($K$2:$K$4154=K1710)*($I$2:$I$4154=I1710)*($L$2:$L$4154=L1710)*($M$2:$M$4154=M1710)),""),"")</f>
        <v/>
      </c>
      <c r="W1710" s="15" t="str">
        <f t="shared" si="78"/>
        <v/>
      </c>
      <c r="X1710" s="16" t="str">
        <f>IF(AND(A1710=[2]an!$G$38,F1710=[2]an!$E$40),[2]an!$G$40,IF(AND(A1710=[2]an!$G$38,F1710=[2]an!$E$41),[2]an!$G$41,IF(AND(A1710=[2]an!$G$38,F1710=[2]an!$E$39,H1710&gt;=[2]an!$M$37),[2]an!$G$39,
IF(AND(A1710=[2]an!$G$38,F1710=[2]an!$E$39,H1710&lt;[2]an!$M$37,S1710="kahepoolne vajaduspõhine",U1710=""),[2]an!$M$40,
IF(AND(A1710=[2]an!$G$38,F1710=[2]an!$E$39,H1710&lt;[2]an!$M$37,S1710="kahepoolne vajaduspõhine",U1710&lt;&gt;""),[2]an!$G$39,
IF(AND(A1710=[2]an!$G$38,F1710=[2]an!$E$39,H1710&lt;[2]an!$M$37,S1710&lt;&gt;"kahepoolne vajaduspõhine"),[2]an!$G$39,
IF(AND(A1710=[2]an!$G$38,F1710=[2]an!$E$42),[2]an!$G$42,
IF(AND(A1710=[2]an!$H$38,F1710=[2]an!$E$40),[2]an!$H$40,IF(AND(A1710=[2]an!$H$38,F1710=[2]an!$E$41),[2]an!$H$41,IF(AND(A1710=[2]an!$H$38,F1710=[2]an!$E$39,H1710&gt;=[2]an!$M$37),[2]an!$H$39,
IF(AND(A1710=[2]an!$H$38,F1710=[2]an!$E$39,H1710&lt;[2]an!$M$37,S1710="kahepoolne vajaduspõhine",U1710=""),[2]an!$M$40,
IF(AND(A1710=[2]an!$H$38,F1710=[2]an!$E$39,H1710&lt;[2]an!$M$37,S1710="kahepoolne vajaduspõhine",U1710&lt;&gt;""),[2]an!$H$39,
IF(AND(A1710=[2]an!$H$38,F1710=[2]an!$E$39,H1710&lt;[2]an!$M$37,S1710&lt;&gt;"kahepoolne vajaduspõhine"),[2]an!$H$39,
IF(AND(A1710=[2]an!$H$38,F1710=[2]an!$E$42),[2]an!$H$42,
IF(AND(A1710=[2]an!$I$38,F1710=[2]an!$E$40),[2]an!$I$40,IF(AND(A1710=[2]an!$I$38,F1710=[2]an!$E$41),[2]an!$I$41,IF(AND(A1710=[2]an!$I$38,F1710=[2]an!$E$39,H1710&gt;=[2]an!$M$37),[2]an!$I$39,
IF(AND(A1710=[2]an!$I$38,F1710=[2]an!$E$39,H1710&lt;[2]an!$M$37,S1710="kahepoolne vajaduspõhine",U1710=""),[2]an!$M$40,
IF(AND(A1710=[2]an!$I$38,F1710=[2]an!$E$39,H1710&lt;[2]an!$M$37,S1710="kahepoolne vajaduspõhine",U1710&lt;&gt;""),[2]an!$I$39,
IF(AND(A1710=[2]an!$I$38,F1710=[2]an!$E$39,H1710&lt;[2]an!$M$37,S1710&lt;&gt;"kahepoolne vajaduspõhine"),[2]an!$I$39,
IF(AND(A1710=[2]an!$I$38,F1710=[2]an!$E$42),[2]an!$I$42,
IF(AND(A1710=[2]an!$J$38,F1710=[2]an!$E$40),[2]an!$J$40,IF(AND(A1710=[2]an!$J$38,F1710=[2]an!$E$41),[2]an!$J$41,IF(AND(A1710=[2]an!$J$38,F1710=[2]an!$E$39,H1710&gt;=[2]an!$M$37),[2]an!$J$39,
IF(AND(A1710=[2]an!$J$38,F1710=[2]an!$E$39,H1710&lt;[2]an!$M$37,S1710="kahepoolne vajaduspõhine",U1710=""),[2]an!$M$40,
IF(AND(A1710=[2]an!$J$38,F1710=[2]an!$E$39,H1710&lt;[2]an!$M$37,S1710="kahepoolne vajaduspõhine",U1710&lt;&gt;""),[2]an!$J$39,
IF(AND(A1710=[2]an!$J$38,F1710=[2]an!$E$39,H1710&lt;[2]an!$M$37,S1710&lt;&gt;"kahepoolne vajaduspõhine"),[2]an!$J$39,
IF(AND(A1710=[2]an!$J$38,F1710=[2]an!$E$42),[2]an!$J$42,""))))))))))))))))))))))))))))</f>
        <v/>
      </c>
      <c r="Y1710" s="17" t="str">
        <f>IFERROR(IF(F1710="Tugigrupp",0,
IF(AND(F1710="Peretoe teenus",H1710&gt;=[2]an!$M$37,RANK(D1710,$D1710:$D1710)+COUNTIFS($D$2:D1710,D1710,$F$2:F1710,F1710)-1&gt;1),"",
IF(AND(F1710="Peretoe teenus",H1710&gt;=[2]an!$M$37,RANK(D1710,$D1710:$D1710)+COUNTIFS($D$2:D1710,D1710,$F$2:F1710,F1710)-1=1,MONTH(H1710)=MONTH(K1710)=TRUE,YEAR(H1710)=YEAR(K1710)=TRUE),((EOMONTH(H1710,0)-H1710+1)*X1710)/DAY(EOMONTH(H1710,0)),
IF(AND(F1710="Peretoe teenus",H1710&gt;=[2]an!$M$37,RANK(D1710,$D1710:$D1710)+COUNTIFS($D$2:D1710,D1710,$F$2:F1710,F1710)-1=1),X1710,
IF(AND(F1710="Peretoe teenus",H1710&lt;[2]an!$M$37,S1710&lt;&gt;"kahepoolne vajaduspõhine",RANK(D1710,$D1710:$D1710)+COUNTIFS($D$2:D1710,D1710,$F$2:F1710,F1710)-1=1),X1710,
IF(AND(F1710="Peretoe teenus",H1710&lt;[2]an!$M$37,S1710&lt;&gt;"kahepoolne vajaduspõhine",RANK(D1710,$D1710:$D1710)+COUNTIFS($D$2:D1710,D1710,$F$2:F1710,F1710)-1&gt;1),"",
IF(AND(F1710="Peretoe teenus",H1710&lt;[2]an!$M$37,S1710="kahepoolne vajaduspõhine",U1710="",RANK(D1710,$D1710:$D1710)+COUNTIFS($D$2:D1710,D1710,$F$2:F1710,F1710)-1=1),X1710,
IF(AND(F1710="Peretoe teenus",H1710&lt;[2]an!$M$37,S1710="kahepoolne vajaduspõhine",U1710="",RANK(D1710,$D1710:$D1710)+COUNTIFS($D$2:D1710,D1710,$F$2:F1710,F1710)-1&gt;1),"",
IF(AND(F1710="Peretoe teenus",H1710&lt;[2]an!$M$37,S1710="kahepoolne vajaduspõhine",U1710&lt;[2]an!$M$37,RANK(D1710,$D1710:$D1710)+COUNTIFS($D$2:D1710,D1710,$F$2:F1710,F1710)-1=1),X1710,
IF(AND(F1710="Peretoe teenus",H1710&lt;[2]an!$M$37,S1710="kahepoolne vajaduspõhine",U1710&lt;[2]an!$M$37,RANK(D1710,$D1710:$D1710)+COUNTIFS($D$2:D1710,D1710,$F$2:F1710,F1710)-1&gt;1),"",
IF(AND(F1710="Peretoe teenus",H1710&lt;[2]an!$M$37,S1710="kahepoolne vajaduspõhine",U1710&gt;=[2]an!$M$37,U1710&lt;=[2]an!$M$38,RANK(D1710,$D1710:$D1710)+COUNTIFS($D$2:D1710,D1710,$F$2:F1710,F1710)-1=1),
((EOMONTH(U1710,0)-U1710+1)*X1710)/DAY(EOMONTH(U1710,0))+(DAY(U1710)-1)*100/DAY(EOMONTH(U1710,0)),
IF(AND(F1710="Peretoe teenus",H1710&lt;[2]an!$M$37,S1710="kahepoolne vajaduspõhine",U1710&gt;=[2]an!$M$37,U1710&lt;=[2]an!$M$38,RANK(D1710,$D1710:$D1710)+COUNTIFS($D$2:D1710,D1710,$F$2:F1710,F1710)-1&gt;1),"",
IF(AND(F1710="Peretoe teenus",H1710&lt;[2]an!$M$37,S1710="kahepoolne vajaduspõhine",U1710&gt;[2]an!$M$38,RANK(D1710,$D1710:$D1710)+COUNTIFS($D$2:D1710,D1710,$F$2:F1710,F1710)-1=1),X1710,
IF(AND(F1710="Peretoe teenus",H1710&lt;[2]an!$M$37,S1710="kahepoolne vajaduspõhine",U1710&gt;[2]an!$M$38,RANK(D1710,$D1710:$D1710)+COUNTIFS($D$2:D1710,D1710,$F$2:F1710,F1710)-1&gt;1),"",X1710*W1710)))))))))))))),"")</f>
        <v/>
      </c>
      <c r="Z1710" s="18" t="str">
        <f t="shared" si="79"/>
        <v/>
      </c>
      <c r="AA1710" s="19" t="str">
        <f>IFERROR(VLOOKUP(E1710,[2]an!$A$3:$B$81,2,FALSE),"")</f>
        <v/>
      </c>
      <c r="AB1710" s="19" t="str">
        <f>IFERROR(VLOOKUP(AA1710,[2]an!$C$2:$D$16,2,FALSE),"")</f>
        <v/>
      </c>
      <c r="AC1710" s="20"/>
      <c r="AD1710" s="21" t="str">
        <f>IF(A1710=[2]an!$F$36,VLOOKUP([2]an!$F$36,[2]an!$F$36:$H$36,3,FALSE),IF(A1710=[2]an!$F$35,VLOOKUP([2]an!$F$35,[2]an!$F$35:$H$35,3,FALSE),IF(A1710=[2]an!$F$33,VLOOKUP([2]an!$F$33,[2]an!$F$33:$H$33,3,FALSE),IF(A1710=[2]an!$F$31,VLOOKUP([2]an!$F$31,[2]an!$F$31:$H$31,3,FALSE),""))))</f>
        <v/>
      </c>
    </row>
    <row r="1711" spans="6:30" x14ac:dyDescent="0.2">
      <c r="F1711" s="10"/>
      <c r="G1711" s="8" t="str">
        <f t="shared" si="80"/>
        <v/>
      </c>
      <c r="H1711" s="13"/>
      <c r="K1711" s="13"/>
      <c r="L1711" s="10"/>
      <c r="M1711" s="10"/>
      <c r="S1711" s="8" t="str">
        <f>IFERROR(VLOOKUP(D1711,[1]peretoe_teenus!$A$2:$L$2000,5,FALSE),"")</f>
        <v/>
      </c>
      <c r="U1711" s="13"/>
      <c r="V1711" s="15" t="str" cm="1">
        <f t="array" ref="V1711">IFERROR(IF(AND(F1711="Tugigrupp",RANK(K1711,$K1711:$K1711)+COUNTIFS($K$2:K1711,K1711,$L$2:L1711,L1711,$M$2:M1711,M1711,$I$2:I1711,I1711,$G$2:G1711,G1711,$F$2:F1711,F1711)-1=1),SUMPRODUCT(($F$2:$F$4154=F1711)*($G$2:$G$4154=G1711)*($K$2:$K$4154=K1711)*($I$2:$I$4154=I1711)*($L$2:$L$4154=L1711)*($M$2:$M$4154=M1711)),""),"")</f>
        <v/>
      </c>
      <c r="W1711" s="15" t="str">
        <f t="shared" si="78"/>
        <v/>
      </c>
      <c r="X1711" s="16" t="str">
        <f>IF(AND(A1711=[2]an!$G$38,F1711=[2]an!$E$40),[2]an!$G$40,IF(AND(A1711=[2]an!$G$38,F1711=[2]an!$E$41),[2]an!$G$41,IF(AND(A1711=[2]an!$G$38,F1711=[2]an!$E$39,H1711&gt;=[2]an!$M$37),[2]an!$G$39,
IF(AND(A1711=[2]an!$G$38,F1711=[2]an!$E$39,H1711&lt;[2]an!$M$37,S1711="kahepoolne vajaduspõhine",U1711=""),[2]an!$M$40,
IF(AND(A1711=[2]an!$G$38,F1711=[2]an!$E$39,H1711&lt;[2]an!$M$37,S1711="kahepoolne vajaduspõhine",U1711&lt;&gt;""),[2]an!$G$39,
IF(AND(A1711=[2]an!$G$38,F1711=[2]an!$E$39,H1711&lt;[2]an!$M$37,S1711&lt;&gt;"kahepoolne vajaduspõhine"),[2]an!$G$39,
IF(AND(A1711=[2]an!$G$38,F1711=[2]an!$E$42),[2]an!$G$42,
IF(AND(A1711=[2]an!$H$38,F1711=[2]an!$E$40),[2]an!$H$40,IF(AND(A1711=[2]an!$H$38,F1711=[2]an!$E$41),[2]an!$H$41,IF(AND(A1711=[2]an!$H$38,F1711=[2]an!$E$39,H1711&gt;=[2]an!$M$37),[2]an!$H$39,
IF(AND(A1711=[2]an!$H$38,F1711=[2]an!$E$39,H1711&lt;[2]an!$M$37,S1711="kahepoolne vajaduspõhine",U1711=""),[2]an!$M$40,
IF(AND(A1711=[2]an!$H$38,F1711=[2]an!$E$39,H1711&lt;[2]an!$M$37,S1711="kahepoolne vajaduspõhine",U1711&lt;&gt;""),[2]an!$H$39,
IF(AND(A1711=[2]an!$H$38,F1711=[2]an!$E$39,H1711&lt;[2]an!$M$37,S1711&lt;&gt;"kahepoolne vajaduspõhine"),[2]an!$H$39,
IF(AND(A1711=[2]an!$H$38,F1711=[2]an!$E$42),[2]an!$H$42,
IF(AND(A1711=[2]an!$I$38,F1711=[2]an!$E$40),[2]an!$I$40,IF(AND(A1711=[2]an!$I$38,F1711=[2]an!$E$41),[2]an!$I$41,IF(AND(A1711=[2]an!$I$38,F1711=[2]an!$E$39,H1711&gt;=[2]an!$M$37),[2]an!$I$39,
IF(AND(A1711=[2]an!$I$38,F1711=[2]an!$E$39,H1711&lt;[2]an!$M$37,S1711="kahepoolne vajaduspõhine",U1711=""),[2]an!$M$40,
IF(AND(A1711=[2]an!$I$38,F1711=[2]an!$E$39,H1711&lt;[2]an!$M$37,S1711="kahepoolne vajaduspõhine",U1711&lt;&gt;""),[2]an!$I$39,
IF(AND(A1711=[2]an!$I$38,F1711=[2]an!$E$39,H1711&lt;[2]an!$M$37,S1711&lt;&gt;"kahepoolne vajaduspõhine"),[2]an!$I$39,
IF(AND(A1711=[2]an!$I$38,F1711=[2]an!$E$42),[2]an!$I$42,
IF(AND(A1711=[2]an!$J$38,F1711=[2]an!$E$40),[2]an!$J$40,IF(AND(A1711=[2]an!$J$38,F1711=[2]an!$E$41),[2]an!$J$41,IF(AND(A1711=[2]an!$J$38,F1711=[2]an!$E$39,H1711&gt;=[2]an!$M$37),[2]an!$J$39,
IF(AND(A1711=[2]an!$J$38,F1711=[2]an!$E$39,H1711&lt;[2]an!$M$37,S1711="kahepoolne vajaduspõhine",U1711=""),[2]an!$M$40,
IF(AND(A1711=[2]an!$J$38,F1711=[2]an!$E$39,H1711&lt;[2]an!$M$37,S1711="kahepoolne vajaduspõhine",U1711&lt;&gt;""),[2]an!$J$39,
IF(AND(A1711=[2]an!$J$38,F1711=[2]an!$E$39,H1711&lt;[2]an!$M$37,S1711&lt;&gt;"kahepoolne vajaduspõhine"),[2]an!$J$39,
IF(AND(A1711=[2]an!$J$38,F1711=[2]an!$E$42),[2]an!$J$42,""))))))))))))))))))))))))))))</f>
        <v/>
      </c>
      <c r="Y1711" s="17" t="str">
        <f>IFERROR(IF(F1711="Tugigrupp",0,
IF(AND(F1711="Peretoe teenus",H1711&gt;=[2]an!$M$37,RANK(D1711,$D1711:$D1711)+COUNTIFS($D$2:D1711,D1711,$F$2:F1711,F1711)-1&gt;1),"",
IF(AND(F1711="Peretoe teenus",H1711&gt;=[2]an!$M$37,RANK(D1711,$D1711:$D1711)+COUNTIFS($D$2:D1711,D1711,$F$2:F1711,F1711)-1=1,MONTH(H1711)=MONTH(K1711)=TRUE,YEAR(H1711)=YEAR(K1711)=TRUE),((EOMONTH(H1711,0)-H1711+1)*X1711)/DAY(EOMONTH(H1711,0)),
IF(AND(F1711="Peretoe teenus",H1711&gt;=[2]an!$M$37,RANK(D1711,$D1711:$D1711)+COUNTIFS($D$2:D1711,D1711,$F$2:F1711,F1711)-1=1),X1711,
IF(AND(F1711="Peretoe teenus",H1711&lt;[2]an!$M$37,S1711&lt;&gt;"kahepoolne vajaduspõhine",RANK(D1711,$D1711:$D1711)+COUNTIFS($D$2:D1711,D1711,$F$2:F1711,F1711)-1=1),X1711,
IF(AND(F1711="Peretoe teenus",H1711&lt;[2]an!$M$37,S1711&lt;&gt;"kahepoolne vajaduspõhine",RANK(D1711,$D1711:$D1711)+COUNTIFS($D$2:D1711,D1711,$F$2:F1711,F1711)-1&gt;1),"",
IF(AND(F1711="Peretoe teenus",H1711&lt;[2]an!$M$37,S1711="kahepoolne vajaduspõhine",U1711="",RANK(D1711,$D1711:$D1711)+COUNTIFS($D$2:D1711,D1711,$F$2:F1711,F1711)-1=1),X1711,
IF(AND(F1711="Peretoe teenus",H1711&lt;[2]an!$M$37,S1711="kahepoolne vajaduspõhine",U1711="",RANK(D1711,$D1711:$D1711)+COUNTIFS($D$2:D1711,D1711,$F$2:F1711,F1711)-1&gt;1),"",
IF(AND(F1711="Peretoe teenus",H1711&lt;[2]an!$M$37,S1711="kahepoolne vajaduspõhine",U1711&lt;[2]an!$M$37,RANK(D1711,$D1711:$D1711)+COUNTIFS($D$2:D1711,D1711,$F$2:F1711,F1711)-1=1),X1711,
IF(AND(F1711="Peretoe teenus",H1711&lt;[2]an!$M$37,S1711="kahepoolne vajaduspõhine",U1711&lt;[2]an!$M$37,RANK(D1711,$D1711:$D1711)+COUNTIFS($D$2:D1711,D1711,$F$2:F1711,F1711)-1&gt;1),"",
IF(AND(F1711="Peretoe teenus",H1711&lt;[2]an!$M$37,S1711="kahepoolne vajaduspõhine",U1711&gt;=[2]an!$M$37,U1711&lt;=[2]an!$M$38,RANK(D1711,$D1711:$D1711)+COUNTIFS($D$2:D1711,D1711,$F$2:F1711,F1711)-1=1),
((EOMONTH(U1711,0)-U1711+1)*X1711)/DAY(EOMONTH(U1711,0))+(DAY(U1711)-1)*100/DAY(EOMONTH(U1711,0)),
IF(AND(F1711="Peretoe teenus",H1711&lt;[2]an!$M$37,S1711="kahepoolne vajaduspõhine",U1711&gt;=[2]an!$M$37,U1711&lt;=[2]an!$M$38,RANK(D1711,$D1711:$D1711)+COUNTIFS($D$2:D1711,D1711,$F$2:F1711,F1711)-1&gt;1),"",
IF(AND(F1711="Peretoe teenus",H1711&lt;[2]an!$M$37,S1711="kahepoolne vajaduspõhine",U1711&gt;[2]an!$M$38,RANK(D1711,$D1711:$D1711)+COUNTIFS($D$2:D1711,D1711,$F$2:F1711,F1711)-1=1),X1711,
IF(AND(F1711="Peretoe teenus",H1711&lt;[2]an!$M$37,S1711="kahepoolne vajaduspõhine",U1711&gt;[2]an!$M$38,RANK(D1711,$D1711:$D1711)+COUNTIFS($D$2:D1711,D1711,$F$2:F1711,F1711)-1&gt;1),"",X1711*W1711)))))))))))))),"")</f>
        <v/>
      </c>
      <c r="Z1711" s="18" t="str">
        <f t="shared" si="79"/>
        <v/>
      </c>
      <c r="AA1711" s="19" t="str">
        <f>IFERROR(VLOOKUP(E1711,[2]an!$A$3:$B$81,2,FALSE),"")</f>
        <v/>
      </c>
      <c r="AB1711" s="19" t="str">
        <f>IFERROR(VLOOKUP(AA1711,[2]an!$C$2:$D$16,2,FALSE),"")</f>
        <v/>
      </c>
      <c r="AC1711" s="20"/>
      <c r="AD1711" s="21" t="str">
        <f>IF(A1711=[2]an!$F$36,VLOOKUP([2]an!$F$36,[2]an!$F$36:$H$36,3,FALSE),IF(A1711=[2]an!$F$35,VLOOKUP([2]an!$F$35,[2]an!$F$35:$H$35,3,FALSE),IF(A1711=[2]an!$F$33,VLOOKUP([2]an!$F$33,[2]an!$F$33:$H$33,3,FALSE),IF(A1711=[2]an!$F$31,VLOOKUP([2]an!$F$31,[2]an!$F$31:$H$31,3,FALSE),""))))</f>
        <v/>
      </c>
    </row>
    <row r="1712" spans="6:30" x14ac:dyDescent="0.2">
      <c r="F1712" s="10"/>
      <c r="G1712" s="8" t="str">
        <f t="shared" si="80"/>
        <v/>
      </c>
      <c r="H1712" s="13"/>
      <c r="K1712" s="13"/>
      <c r="L1712" s="10"/>
      <c r="M1712" s="10"/>
      <c r="S1712" s="8" t="str">
        <f>IFERROR(VLOOKUP(D1712,[1]peretoe_teenus!$A$2:$L$2000,5,FALSE),"")</f>
        <v/>
      </c>
      <c r="U1712" s="13"/>
      <c r="V1712" s="15" t="str" cm="1">
        <f t="array" ref="V1712">IFERROR(IF(AND(F1712="Tugigrupp",RANK(K1712,$K1712:$K1712)+COUNTIFS($K$2:K1712,K1712,$L$2:L1712,L1712,$M$2:M1712,M1712,$I$2:I1712,I1712,$G$2:G1712,G1712,$F$2:F1712,F1712)-1=1),SUMPRODUCT(($F$2:$F$4154=F1712)*($G$2:$G$4154=G1712)*($K$2:$K$4154=K1712)*($I$2:$I$4154=I1712)*($L$2:$L$4154=L1712)*($M$2:$M$4154=M1712)),""),"")</f>
        <v/>
      </c>
      <c r="W1712" s="15" t="str">
        <f t="shared" si="78"/>
        <v/>
      </c>
      <c r="X1712" s="16" t="str">
        <f>IF(AND(A1712=[2]an!$G$38,F1712=[2]an!$E$40),[2]an!$G$40,IF(AND(A1712=[2]an!$G$38,F1712=[2]an!$E$41),[2]an!$G$41,IF(AND(A1712=[2]an!$G$38,F1712=[2]an!$E$39,H1712&gt;=[2]an!$M$37),[2]an!$G$39,
IF(AND(A1712=[2]an!$G$38,F1712=[2]an!$E$39,H1712&lt;[2]an!$M$37,S1712="kahepoolne vajaduspõhine",U1712=""),[2]an!$M$40,
IF(AND(A1712=[2]an!$G$38,F1712=[2]an!$E$39,H1712&lt;[2]an!$M$37,S1712="kahepoolne vajaduspõhine",U1712&lt;&gt;""),[2]an!$G$39,
IF(AND(A1712=[2]an!$G$38,F1712=[2]an!$E$39,H1712&lt;[2]an!$M$37,S1712&lt;&gt;"kahepoolne vajaduspõhine"),[2]an!$G$39,
IF(AND(A1712=[2]an!$G$38,F1712=[2]an!$E$42),[2]an!$G$42,
IF(AND(A1712=[2]an!$H$38,F1712=[2]an!$E$40),[2]an!$H$40,IF(AND(A1712=[2]an!$H$38,F1712=[2]an!$E$41),[2]an!$H$41,IF(AND(A1712=[2]an!$H$38,F1712=[2]an!$E$39,H1712&gt;=[2]an!$M$37),[2]an!$H$39,
IF(AND(A1712=[2]an!$H$38,F1712=[2]an!$E$39,H1712&lt;[2]an!$M$37,S1712="kahepoolne vajaduspõhine",U1712=""),[2]an!$M$40,
IF(AND(A1712=[2]an!$H$38,F1712=[2]an!$E$39,H1712&lt;[2]an!$M$37,S1712="kahepoolne vajaduspõhine",U1712&lt;&gt;""),[2]an!$H$39,
IF(AND(A1712=[2]an!$H$38,F1712=[2]an!$E$39,H1712&lt;[2]an!$M$37,S1712&lt;&gt;"kahepoolne vajaduspõhine"),[2]an!$H$39,
IF(AND(A1712=[2]an!$H$38,F1712=[2]an!$E$42),[2]an!$H$42,
IF(AND(A1712=[2]an!$I$38,F1712=[2]an!$E$40),[2]an!$I$40,IF(AND(A1712=[2]an!$I$38,F1712=[2]an!$E$41),[2]an!$I$41,IF(AND(A1712=[2]an!$I$38,F1712=[2]an!$E$39,H1712&gt;=[2]an!$M$37),[2]an!$I$39,
IF(AND(A1712=[2]an!$I$38,F1712=[2]an!$E$39,H1712&lt;[2]an!$M$37,S1712="kahepoolne vajaduspõhine",U1712=""),[2]an!$M$40,
IF(AND(A1712=[2]an!$I$38,F1712=[2]an!$E$39,H1712&lt;[2]an!$M$37,S1712="kahepoolne vajaduspõhine",U1712&lt;&gt;""),[2]an!$I$39,
IF(AND(A1712=[2]an!$I$38,F1712=[2]an!$E$39,H1712&lt;[2]an!$M$37,S1712&lt;&gt;"kahepoolne vajaduspõhine"),[2]an!$I$39,
IF(AND(A1712=[2]an!$I$38,F1712=[2]an!$E$42),[2]an!$I$42,
IF(AND(A1712=[2]an!$J$38,F1712=[2]an!$E$40),[2]an!$J$40,IF(AND(A1712=[2]an!$J$38,F1712=[2]an!$E$41),[2]an!$J$41,IF(AND(A1712=[2]an!$J$38,F1712=[2]an!$E$39,H1712&gt;=[2]an!$M$37),[2]an!$J$39,
IF(AND(A1712=[2]an!$J$38,F1712=[2]an!$E$39,H1712&lt;[2]an!$M$37,S1712="kahepoolne vajaduspõhine",U1712=""),[2]an!$M$40,
IF(AND(A1712=[2]an!$J$38,F1712=[2]an!$E$39,H1712&lt;[2]an!$M$37,S1712="kahepoolne vajaduspõhine",U1712&lt;&gt;""),[2]an!$J$39,
IF(AND(A1712=[2]an!$J$38,F1712=[2]an!$E$39,H1712&lt;[2]an!$M$37,S1712&lt;&gt;"kahepoolne vajaduspõhine"),[2]an!$J$39,
IF(AND(A1712=[2]an!$J$38,F1712=[2]an!$E$42),[2]an!$J$42,""))))))))))))))))))))))))))))</f>
        <v/>
      </c>
      <c r="Y1712" s="17" t="str">
        <f>IFERROR(IF(F1712="Tugigrupp",0,
IF(AND(F1712="Peretoe teenus",H1712&gt;=[2]an!$M$37,RANK(D1712,$D1712:$D1712)+COUNTIFS($D$2:D1712,D1712,$F$2:F1712,F1712)-1&gt;1),"",
IF(AND(F1712="Peretoe teenus",H1712&gt;=[2]an!$M$37,RANK(D1712,$D1712:$D1712)+COUNTIFS($D$2:D1712,D1712,$F$2:F1712,F1712)-1=1,MONTH(H1712)=MONTH(K1712)=TRUE,YEAR(H1712)=YEAR(K1712)=TRUE),((EOMONTH(H1712,0)-H1712+1)*X1712)/DAY(EOMONTH(H1712,0)),
IF(AND(F1712="Peretoe teenus",H1712&gt;=[2]an!$M$37,RANK(D1712,$D1712:$D1712)+COUNTIFS($D$2:D1712,D1712,$F$2:F1712,F1712)-1=1),X1712,
IF(AND(F1712="Peretoe teenus",H1712&lt;[2]an!$M$37,S1712&lt;&gt;"kahepoolne vajaduspõhine",RANK(D1712,$D1712:$D1712)+COUNTIFS($D$2:D1712,D1712,$F$2:F1712,F1712)-1=1),X1712,
IF(AND(F1712="Peretoe teenus",H1712&lt;[2]an!$M$37,S1712&lt;&gt;"kahepoolne vajaduspõhine",RANK(D1712,$D1712:$D1712)+COUNTIFS($D$2:D1712,D1712,$F$2:F1712,F1712)-1&gt;1),"",
IF(AND(F1712="Peretoe teenus",H1712&lt;[2]an!$M$37,S1712="kahepoolne vajaduspõhine",U1712="",RANK(D1712,$D1712:$D1712)+COUNTIFS($D$2:D1712,D1712,$F$2:F1712,F1712)-1=1),X1712,
IF(AND(F1712="Peretoe teenus",H1712&lt;[2]an!$M$37,S1712="kahepoolne vajaduspõhine",U1712="",RANK(D1712,$D1712:$D1712)+COUNTIFS($D$2:D1712,D1712,$F$2:F1712,F1712)-1&gt;1),"",
IF(AND(F1712="Peretoe teenus",H1712&lt;[2]an!$M$37,S1712="kahepoolne vajaduspõhine",U1712&lt;[2]an!$M$37,RANK(D1712,$D1712:$D1712)+COUNTIFS($D$2:D1712,D1712,$F$2:F1712,F1712)-1=1),X1712,
IF(AND(F1712="Peretoe teenus",H1712&lt;[2]an!$M$37,S1712="kahepoolne vajaduspõhine",U1712&lt;[2]an!$M$37,RANK(D1712,$D1712:$D1712)+COUNTIFS($D$2:D1712,D1712,$F$2:F1712,F1712)-1&gt;1),"",
IF(AND(F1712="Peretoe teenus",H1712&lt;[2]an!$M$37,S1712="kahepoolne vajaduspõhine",U1712&gt;=[2]an!$M$37,U1712&lt;=[2]an!$M$38,RANK(D1712,$D1712:$D1712)+COUNTIFS($D$2:D1712,D1712,$F$2:F1712,F1712)-1=1),
((EOMONTH(U1712,0)-U1712+1)*X1712)/DAY(EOMONTH(U1712,0))+(DAY(U1712)-1)*100/DAY(EOMONTH(U1712,0)),
IF(AND(F1712="Peretoe teenus",H1712&lt;[2]an!$M$37,S1712="kahepoolne vajaduspõhine",U1712&gt;=[2]an!$M$37,U1712&lt;=[2]an!$M$38,RANK(D1712,$D1712:$D1712)+COUNTIFS($D$2:D1712,D1712,$F$2:F1712,F1712)-1&gt;1),"",
IF(AND(F1712="Peretoe teenus",H1712&lt;[2]an!$M$37,S1712="kahepoolne vajaduspõhine",U1712&gt;[2]an!$M$38,RANK(D1712,$D1712:$D1712)+COUNTIFS($D$2:D1712,D1712,$F$2:F1712,F1712)-1=1),X1712,
IF(AND(F1712="Peretoe teenus",H1712&lt;[2]an!$M$37,S1712="kahepoolne vajaduspõhine",U1712&gt;[2]an!$M$38,RANK(D1712,$D1712:$D1712)+COUNTIFS($D$2:D1712,D1712,$F$2:F1712,F1712)-1&gt;1),"",X1712*W1712)))))))))))))),"")</f>
        <v/>
      </c>
      <c r="Z1712" s="18" t="str">
        <f t="shared" si="79"/>
        <v/>
      </c>
      <c r="AA1712" s="19" t="str">
        <f>IFERROR(VLOOKUP(E1712,[2]an!$A$3:$B$81,2,FALSE),"")</f>
        <v/>
      </c>
      <c r="AB1712" s="19" t="str">
        <f>IFERROR(VLOOKUP(AA1712,[2]an!$C$2:$D$16,2,FALSE),"")</f>
        <v/>
      </c>
      <c r="AC1712" s="20"/>
      <c r="AD1712" s="21" t="str">
        <f>IF(A1712=[2]an!$F$36,VLOOKUP([2]an!$F$36,[2]an!$F$36:$H$36,3,FALSE),IF(A1712=[2]an!$F$35,VLOOKUP([2]an!$F$35,[2]an!$F$35:$H$35,3,FALSE),IF(A1712=[2]an!$F$33,VLOOKUP([2]an!$F$33,[2]an!$F$33:$H$33,3,FALSE),IF(A1712=[2]an!$F$31,VLOOKUP([2]an!$F$31,[2]an!$F$31:$H$31,3,FALSE),""))))</f>
        <v/>
      </c>
    </row>
    <row r="1713" spans="6:30" x14ac:dyDescent="0.2">
      <c r="F1713" s="10"/>
      <c r="G1713" s="8" t="str">
        <f t="shared" si="80"/>
        <v/>
      </c>
      <c r="H1713" s="13"/>
      <c r="K1713" s="13"/>
      <c r="L1713" s="10"/>
      <c r="M1713" s="10"/>
      <c r="S1713" s="8" t="str">
        <f>IFERROR(VLOOKUP(D1713,[1]peretoe_teenus!$A$2:$L$2000,5,FALSE),"")</f>
        <v/>
      </c>
      <c r="U1713" s="13"/>
      <c r="V1713" s="15" t="str" cm="1">
        <f t="array" ref="V1713">IFERROR(IF(AND(F1713="Tugigrupp",RANK(K1713,$K1713:$K1713)+COUNTIFS($K$2:K1713,K1713,$L$2:L1713,L1713,$M$2:M1713,M1713,$I$2:I1713,I1713,$G$2:G1713,G1713,$F$2:F1713,F1713)-1=1),SUMPRODUCT(($F$2:$F$4154=F1713)*($G$2:$G$4154=G1713)*($K$2:$K$4154=K1713)*($I$2:$I$4154=I1713)*($L$2:$L$4154=L1713)*($M$2:$M$4154=M1713)),""),"")</f>
        <v/>
      </c>
      <c r="W1713" s="15" t="str">
        <f t="shared" si="78"/>
        <v/>
      </c>
      <c r="X1713" s="16" t="str">
        <f>IF(AND(A1713=[2]an!$G$38,F1713=[2]an!$E$40),[2]an!$G$40,IF(AND(A1713=[2]an!$G$38,F1713=[2]an!$E$41),[2]an!$G$41,IF(AND(A1713=[2]an!$G$38,F1713=[2]an!$E$39,H1713&gt;=[2]an!$M$37),[2]an!$G$39,
IF(AND(A1713=[2]an!$G$38,F1713=[2]an!$E$39,H1713&lt;[2]an!$M$37,S1713="kahepoolne vajaduspõhine",U1713=""),[2]an!$M$40,
IF(AND(A1713=[2]an!$G$38,F1713=[2]an!$E$39,H1713&lt;[2]an!$M$37,S1713="kahepoolne vajaduspõhine",U1713&lt;&gt;""),[2]an!$G$39,
IF(AND(A1713=[2]an!$G$38,F1713=[2]an!$E$39,H1713&lt;[2]an!$M$37,S1713&lt;&gt;"kahepoolne vajaduspõhine"),[2]an!$G$39,
IF(AND(A1713=[2]an!$G$38,F1713=[2]an!$E$42),[2]an!$G$42,
IF(AND(A1713=[2]an!$H$38,F1713=[2]an!$E$40),[2]an!$H$40,IF(AND(A1713=[2]an!$H$38,F1713=[2]an!$E$41),[2]an!$H$41,IF(AND(A1713=[2]an!$H$38,F1713=[2]an!$E$39,H1713&gt;=[2]an!$M$37),[2]an!$H$39,
IF(AND(A1713=[2]an!$H$38,F1713=[2]an!$E$39,H1713&lt;[2]an!$M$37,S1713="kahepoolne vajaduspõhine",U1713=""),[2]an!$M$40,
IF(AND(A1713=[2]an!$H$38,F1713=[2]an!$E$39,H1713&lt;[2]an!$M$37,S1713="kahepoolne vajaduspõhine",U1713&lt;&gt;""),[2]an!$H$39,
IF(AND(A1713=[2]an!$H$38,F1713=[2]an!$E$39,H1713&lt;[2]an!$M$37,S1713&lt;&gt;"kahepoolne vajaduspõhine"),[2]an!$H$39,
IF(AND(A1713=[2]an!$H$38,F1713=[2]an!$E$42),[2]an!$H$42,
IF(AND(A1713=[2]an!$I$38,F1713=[2]an!$E$40),[2]an!$I$40,IF(AND(A1713=[2]an!$I$38,F1713=[2]an!$E$41),[2]an!$I$41,IF(AND(A1713=[2]an!$I$38,F1713=[2]an!$E$39,H1713&gt;=[2]an!$M$37),[2]an!$I$39,
IF(AND(A1713=[2]an!$I$38,F1713=[2]an!$E$39,H1713&lt;[2]an!$M$37,S1713="kahepoolne vajaduspõhine",U1713=""),[2]an!$M$40,
IF(AND(A1713=[2]an!$I$38,F1713=[2]an!$E$39,H1713&lt;[2]an!$M$37,S1713="kahepoolne vajaduspõhine",U1713&lt;&gt;""),[2]an!$I$39,
IF(AND(A1713=[2]an!$I$38,F1713=[2]an!$E$39,H1713&lt;[2]an!$M$37,S1713&lt;&gt;"kahepoolne vajaduspõhine"),[2]an!$I$39,
IF(AND(A1713=[2]an!$I$38,F1713=[2]an!$E$42),[2]an!$I$42,
IF(AND(A1713=[2]an!$J$38,F1713=[2]an!$E$40),[2]an!$J$40,IF(AND(A1713=[2]an!$J$38,F1713=[2]an!$E$41),[2]an!$J$41,IF(AND(A1713=[2]an!$J$38,F1713=[2]an!$E$39,H1713&gt;=[2]an!$M$37),[2]an!$J$39,
IF(AND(A1713=[2]an!$J$38,F1713=[2]an!$E$39,H1713&lt;[2]an!$M$37,S1713="kahepoolne vajaduspõhine",U1713=""),[2]an!$M$40,
IF(AND(A1713=[2]an!$J$38,F1713=[2]an!$E$39,H1713&lt;[2]an!$M$37,S1713="kahepoolne vajaduspõhine",U1713&lt;&gt;""),[2]an!$J$39,
IF(AND(A1713=[2]an!$J$38,F1713=[2]an!$E$39,H1713&lt;[2]an!$M$37,S1713&lt;&gt;"kahepoolne vajaduspõhine"),[2]an!$J$39,
IF(AND(A1713=[2]an!$J$38,F1713=[2]an!$E$42),[2]an!$J$42,""))))))))))))))))))))))))))))</f>
        <v/>
      </c>
      <c r="Y1713" s="17" t="str">
        <f>IFERROR(IF(F1713="Tugigrupp",0,
IF(AND(F1713="Peretoe teenus",H1713&gt;=[2]an!$M$37,RANK(D1713,$D1713:$D1713)+COUNTIFS($D$2:D1713,D1713,$F$2:F1713,F1713)-1&gt;1),"",
IF(AND(F1713="Peretoe teenus",H1713&gt;=[2]an!$M$37,RANK(D1713,$D1713:$D1713)+COUNTIFS($D$2:D1713,D1713,$F$2:F1713,F1713)-1=1,MONTH(H1713)=MONTH(K1713)=TRUE,YEAR(H1713)=YEAR(K1713)=TRUE),((EOMONTH(H1713,0)-H1713+1)*X1713)/DAY(EOMONTH(H1713,0)),
IF(AND(F1713="Peretoe teenus",H1713&gt;=[2]an!$M$37,RANK(D1713,$D1713:$D1713)+COUNTIFS($D$2:D1713,D1713,$F$2:F1713,F1713)-1=1),X1713,
IF(AND(F1713="Peretoe teenus",H1713&lt;[2]an!$M$37,S1713&lt;&gt;"kahepoolne vajaduspõhine",RANK(D1713,$D1713:$D1713)+COUNTIFS($D$2:D1713,D1713,$F$2:F1713,F1713)-1=1),X1713,
IF(AND(F1713="Peretoe teenus",H1713&lt;[2]an!$M$37,S1713&lt;&gt;"kahepoolne vajaduspõhine",RANK(D1713,$D1713:$D1713)+COUNTIFS($D$2:D1713,D1713,$F$2:F1713,F1713)-1&gt;1),"",
IF(AND(F1713="Peretoe teenus",H1713&lt;[2]an!$M$37,S1713="kahepoolne vajaduspõhine",U1713="",RANK(D1713,$D1713:$D1713)+COUNTIFS($D$2:D1713,D1713,$F$2:F1713,F1713)-1=1),X1713,
IF(AND(F1713="Peretoe teenus",H1713&lt;[2]an!$M$37,S1713="kahepoolne vajaduspõhine",U1713="",RANK(D1713,$D1713:$D1713)+COUNTIFS($D$2:D1713,D1713,$F$2:F1713,F1713)-1&gt;1),"",
IF(AND(F1713="Peretoe teenus",H1713&lt;[2]an!$M$37,S1713="kahepoolne vajaduspõhine",U1713&lt;[2]an!$M$37,RANK(D1713,$D1713:$D1713)+COUNTIFS($D$2:D1713,D1713,$F$2:F1713,F1713)-1=1),X1713,
IF(AND(F1713="Peretoe teenus",H1713&lt;[2]an!$M$37,S1713="kahepoolne vajaduspõhine",U1713&lt;[2]an!$M$37,RANK(D1713,$D1713:$D1713)+COUNTIFS($D$2:D1713,D1713,$F$2:F1713,F1713)-1&gt;1),"",
IF(AND(F1713="Peretoe teenus",H1713&lt;[2]an!$M$37,S1713="kahepoolne vajaduspõhine",U1713&gt;=[2]an!$M$37,U1713&lt;=[2]an!$M$38,RANK(D1713,$D1713:$D1713)+COUNTIFS($D$2:D1713,D1713,$F$2:F1713,F1713)-1=1),
((EOMONTH(U1713,0)-U1713+1)*X1713)/DAY(EOMONTH(U1713,0))+(DAY(U1713)-1)*100/DAY(EOMONTH(U1713,0)),
IF(AND(F1713="Peretoe teenus",H1713&lt;[2]an!$M$37,S1713="kahepoolne vajaduspõhine",U1713&gt;=[2]an!$M$37,U1713&lt;=[2]an!$M$38,RANK(D1713,$D1713:$D1713)+COUNTIFS($D$2:D1713,D1713,$F$2:F1713,F1713)-1&gt;1),"",
IF(AND(F1713="Peretoe teenus",H1713&lt;[2]an!$M$37,S1713="kahepoolne vajaduspõhine",U1713&gt;[2]an!$M$38,RANK(D1713,$D1713:$D1713)+COUNTIFS($D$2:D1713,D1713,$F$2:F1713,F1713)-1=1),X1713,
IF(AND(F1713="Peretoe teenus",H1713&lt;[2]an!$M$37,S1713="kahepoolne vajaduspõhine",U1713&gt;[2]an!$M$38,RANK(D1713,$D1713:$D1713)+COUNTIFS($D$2:D1713,D1713,$F$2:F1713,F1713)-1&gt;1),"",X1713*W1713)))))))))))))),"")</f>
        <v/>
      </c>
      <c r="Z1713" s="18" t="str">
        <f t="shared" si="79"/>
        <v/>
      </c>
      <c r="AA1713" s="19" t="str">
        <f>IFERROR(VLOOKUP(E1713,[2]an!$A$3:$B$81,2,FALSE),"")</f>
        <v/>
      </c>
      <c r="AB1713" s="19" t="str">
        <f>IFERROR(VLOOKUP(AA1713,[2]an!$C$2:$D$16,2,FALSE),"")</f>
        <v/>
      </c>
      <c r="AC1713" s="20"/>
      <c r="AD1713" s="21" t="str">
        <f>IF(A1713=[2]an!$F$36,VLOOKUP([2]an!$F$36,[2]an!$F$36:$H$36,3,FALSE),IF(A1713=[2]an!$F$35,VLOOKUP([2]an!$F$35,[2]an!$F$35:$H$35,3,FALSE),IF(A1713=[2]an!$F$33,VLOOKUP([2]an!$F$33,[2]an!$F$33:$H$33,3,FALSE),IF(A1713=[2]an!$F$31,VLOOKUP([2]an!$F$31,[2]an!$F$31:$H$31,3,FALSE),""))))</f>
        <v/>
      </c>
    </row>
    <row r="1714" spans="6:30" x14ac:dyDescent="0.2">
      <c r="F1714" s="10"/>
      <c r="G1714" s="8" t="str">
        <f t="shared" si="80"/>
        <v/>
      </c>
      <c r="H1714" s="13"/>
      <c r="K1714" s="13"/>
      <c r="L1714" s="10"/>
      <c r="M1714" s="10"/>
      <c r="S1714" s="8" t="str">
        <f>IFERROR(VLOOKUP(D1714,[1]peretoe_teenus!$A$2:$L$2000,5,FALSE),"")</f>
        <v/>
      </c>
      <c r="U1714" s="13"/>
      <c r="V1714" s="15" t="str" cm="1">
        <f t="array" ref="V1714">IFERROR(IF(AND(F1714="Tugigrupp",RANK(K1714,$K1714:$K1714)+COUNTIFS($K$2:K1714,K1714,$L$2:L1714,L1714,$M$2:M1714,M1714,$I$2:I1714,I1714,$G$2:G1714,G1714,$F$2:F1714,F1714)-1=1),SUMPRODUCT(($F$2:$F$4154=F1714)*($G$2:$G$4154=G1714)*($K$2:$K$4154=K1714)*($I$2:$I$4154=I1714)*($L$2:$L$4154=L1714)*($M$2:$M$4154=M1714)),""),"")</f>
        <v/>
      </c>
      <c r="W1714" s="15" t="str">
        <f t="shared" si="78"/>
        <v/>
      </c>
      <c r="X1714" s="16" t="str">
        <f>IF(AND(A1714=[2]an!$G$38,F1714=[2]an!$E$40),[2]an!$G$40,IF(AND(A1714=[2]an!$G$38,F1714=[2]an!$E$41),[2]an!$G$41,IF(AND(A1714=[2]an!$G$38,F1714=[2]an!$E$39,H1714&gt;=[2]an!$M$37),[2]an!$G$39,
IF(AND(A1714=[2]an!$G$38,F1714=[2]an!$E$39,H1714&lt;[2]an!$M$37,S1714="kahepoolne vajaduspõhine",U1714=""),[2]an!$M$40,
IF(AND(A1714=[2]an!$G$38,F1714=[2]an!$E$39,H1714&lt;[2]an!$M$37,S1714="kahepoolne vajaduspõhine",U1714&lt;&gt;""),[2]an!$G$39,
IF(AND(A1714=[2]an!$G$38,F1714=[2]an!$E$39,H1714&lt;[2]an!$M$37,S1714&lt;&gt;"kahepoolne vajaduspõhine"),[2]an!$G$39,
IF(AND(A1714=[2]an!$G$38,F1714=[2]an!$E$42),[2]an!$G$42,
IF(AND(A1714=[2]an!$H$38,F1714=[2]an!$E$40),[2]an!$H$40,IF(AND(A1714=[2]an!$H$38,F1714=[2]an!$E$41),[2]an!$H$41,IF(AND(A1714=[2]an!$H$38,F1714=[2]an!$E$39,H1714&gt;=[2]an!$M$37),[2]an!$H$39,
IF(AND(A1714=[2]an!$H$38,F1714=[2]an!$E$39,H1714&lt;[2]an!$M$37,S1714="kahepoolne vajaduspõhine",U1714=""),[2]an!$M$40,
IF(AND(A1714=[2]an!$H$38,F1714=[2]an!$E$39,H1714&lt;[2]an!$M$37,S1714="kahepoolne vajaduspõhine",U1714&lt;&gt;""),[2]an!$H$39,
IF(AND(A1714=[2]an!$H$38,F1714=[2]an!$E$39,H1714&lt;[2]an!$M$37,S1714&lt;&gt;"kahepoolne vajaduspõhine"),[2]an!$H$39,
IF(AND(A1714=[2]an!$H$38,F1714=[2]an!$E$42),[2]an!$H$42,
IF(AND(A1714=[2]an!$I$38,F1714=[2]an!$E$40),[2]an!$I$40,IF(AND(A1714=[2]an!$I$38,F1714=[2]an!$E$41),[2]an!$I$41,IF(AND(A1714=[2]an!$I$38,F1714=[2]an!$E$39,H1714&gt;=[2]an!$M$37),[2]an!$I$39,
IF(AND(A1714=[2]an!$I$38,F1714=[2]an!$E$39,H1714&lt;[2]an!$M$37,S1714="kahepoolne vajaduspõhine",U1714=""),[2]an!$M$40,
IF(AND(A1714=[2]an!$I$38,F1714=[2]an!$E$39,H1714&lt;[2]an!$M$37,S1714="kahepoolne vajaduspõhine",U1714&lt;&gt;""),[2]an!$I$39,
IF(AND(A1714=[2]an!$I$38,F1714=[2]an!$E$39,H1714&lt;[2]an!$M$37,S1714&lt;&gt;"kahepoolne vajaduspõhine"),[2]an!$I$39,
IF(AND(A1714=[2]an!$I$38,F1714=[2]an!$E$42),[2]an!$I$42,
IF(AND(A1714=[2]an!$J$38,F1714=[2]an!$E$40),[2]an!$J$40,IF(AND(A1714=[2]an!$J$38,F1714=[2]an!$E$41),[2]an!$J$41,IF(AND(A1714=[2]an!$J$38,F1714=[2]an!$E$39,H1714&gt;=[2]an!$M$37),[2]an!$J$39,
IF(AND(A1714=[2]an!$J$38,F1714=[2]an!$E$39,H1714&lt;[2]an!$M$37,S1714="kahepoolne vajaduspõhine",U1714=""),[2]an!$M$40,
IF(AND(A1714=[2]an!$J$38,F1714=[2]an!$E$39,H1714&lt;[2]an!$M$37,S1714="kahepoolne vajaduspõhine",U1714&lt;&gt;""),[2]an!$J$39,
IF(AND(A1714=[2]an!$J$38,F1714=[2]an!$E$39,H1714&lt;[2]an!$M$37,S1714&lt;&gt;"kahepoolne vajaduspõhine"),[2]an!$J$39,
IF(AND(A1714=[2]an!$J$38,F1714=[2]an!$E$42),[2]an!$J$42,""))))))))))))))))))))))))))))</f>
        <v/>
      </c>
      <c r="Y1714" s="17" t="str">
        <f>IFERROR(IF(F1714="Tugigrupp",0,
IF(AND(F1714="Peretoe teenus",H1714&gt;=[2]an!$M$37,RANK(D1714,$D1714:$D1714)+COUNTIFS($D$2:D1714,D1714,$F$2:F1714,F1714)-1&gt;1),"",
IF(AND(F1714="Peretoe teenus",H1714&gt;=[2]an!$M$37,RANK(D1714,$D1714:$D1714)+COUNTIFS($D$2:D1714,D1714,$F$2:F1714,F1714)-1=1,MONTH(H1714)=MONTH(K1714)=TRUE,YEAR(H1714)=YEAR(K1714)=TRUE),((EOMONTH(H1714,0)-H1714+1)*X1714)/DAY(EOMONTH(H1714,0)),
IF(AND(F1714="Peretoe teenus",H1714&gt;=[2]an!$M$37,RANK(D1714,$D1714:$D1714)+COUNTIFS($D$2:D1714,D1714,$F$2:F1714,F1714)-1=1),X1714,
IF(AND(F1714="Peretoe teenus",H1714&lt;[2]an!$M$37,S1714&lt;&gt;"kahepoolne vajaduspõhine",RANK(D1714,$D1714:$D1714)+COUNTIFS($D$2:D1714,D1714,$F$2:F1714,F1714)-1=1),X1714,
IF(AND(F1714="Peretoe teenus",H1714&lt;[2]an!$M$37,S1714&lt;&gt;"kahepoolne vajaduspõhine",RANK(D1714,$D1714:$D1714)+COUNTIFS($D$2:D1714,D1714,$F$2:F1714,F1714)-1&gt;1),"",
IF(AND(F1714="Peretoe teenus",H1714&lt;[2]an!$M$37,S1714="kahepoolne vajaduspõhine",U1714="",RANK(D1714,$D1714:$D1714)+COUNTIFS($D$2:D1714,D1714,$F$2:F1714,F1714)-1=1),X1714,
IF(AND(F1714="Peretoe teenus",H1714&lt;[2]an!$M$37,S1714="kahepoolne vajaduspõhine",U1714="",RANK(D1714,$D1714:$D1714)+COUNTIFS($D$2:D1714,D1714,$F$2:F1714,F1714)-1&gt;1),"",
IF(AND(F1714="Peretoe teenus",H1714&lt;[2]an!$M$37,S1714="kahepoolne vajaduspõhine",U1714&lt;[2]an!$M$37,RANK(D1714,$D1714:$D1714)+COUNTIFS($D$2:D1714,D1714,$F$2:F1714,F1714)-1=1),X1714,
IF(AND(F1714="Peretoe teenus",H1714&lt;[2]an!$M$37,S1714="kahepoolne vajaduspõhine",U1714&lt;[2]an!$M$37,RANK(D1714,$D1714:$D1714)+COUNTIFS($D$2:D1714,D1714,$F$2:F1714,F1714)-1&gt;1),"",
IF(AND(F1714="Peretoe teenus",H1714&lt;[2]an!$M$37,S1714="kahepoolne vajaduspõhine",U1714&gt;=[2]an!$M$37,U1714&lt;=[2]an!$M$38,RANK(D1714,$D1714:$D1714)+COUNTIFS($D$2:D1714,D1714,$F$2:F1714,F1714)-1=1),
((EOMONTH(U1714,0)-U1714+1)*X1714)/DAY(EOMONTH(U1714,0))+(DAY(U1714)-1)*100/DAY(EOMONTH(U1714,0)),
IF(AND(F1714="Peretoe teenus",H1714&lt;[2]an!$M$37,S1714="kahepoolne vajaduspõhine",U1714&gt;=[2]an!$M$37,U1714&lt;=[2]an!$M$38,RANK(D1714,$D1714:$D1714)+COUNTIFS($D$2:D1714,D1714,$F$2:F1714,F1714)-1&gt;1),"",
IF(AND(F1714="Peretoe teenus",H1714&lt;[2]an!$M$37,S1714="kahepoolne vajaduspõhine",U1714&gt;[2]an!$M$38,RANK(D1714,$D1714:$D1714)+COUNTIFS($D$2:D1714,D1714,$F$2:F1714,F1714)-1=1),X1714,
IF(AND(F1714="Peretoe teenus",H1714&lt;[2]an!$M$37,S1714="kahepoolne vajaduspõhine",U1714&gt;[2]an!$M$38,RANK(D1714,$D1714:$D1714)+COUNTIFS($D$2:D1714,D1714,$F$2:F1714,F1714)-1&gt;1),"",X1714*W1714)))))))))))))),"")</f>
        <v/>
      </c>
      <c r="Z1714" s="18" t="str">
        <f t="shared" si="79"/>
        <v/>
      </c>
      <c r="AA1714" s="19" t="str">
        <f>IFERROR(VLOOKUP(E1714,[2]an!$A$3:$B$81,2,FALSE),"")</f>
        <v/>
      </c>
      <c r="AB1714" s="19" t="str">
        <f>IFERROR(VLOOKUP(AA1714,[2]an!$C$2:$D$16,2,FALSE),"")</f>
        <v/>
      </c>
      <c r="AC1714" s="20"/>
      <c r="AD1714" s="21" t="str">
        <f>IF(A1714=[2]an!$F$36,VLOOKUP([2]an!$F$36,[2]an!$F$36:$H$36,3,FALSE),IF(A1714=[2]an!$F$35,VLOOKUP([2]an!$F$35,[2]an!$F$35:$H$35,3,FALSE),IF(A1714=[2]an!$F$33,VLOOKUP([2]an!$F$33,[2]an!$F$33:$H$33,3,FALSE),IF(A1714=[2]an!$F$31,VLOOKUP([2]an!$F$31,[2]an!$F$31:$H$31,3,FALSE),""))))</f>
        <v/>
      </c>
    </row>
    <row r="1715" spans="6:30" x14ac:dyDescent="0.2">
      <c r="F1715" s="10"/>
      <c r="G1715" s="8" t="str">
        <f t="shared" si="80"/>
        <v/>
      </c>
      <c r="H1715" s="13"/>
      <c r="K1715" s="13"/>
      <c r="L1715" s="10"/>
      <c r="M1715" s="10"/>
      <c r="S1715" s="8" t="str">
        <f>IFERROR(VLOOKUP(D1715,[1]peretoe_teenus!$A$2:$L$2000,5,FALSE),"")</f>
        <v/>
      </c>
      <c r="U1715" s="13"/>
      <c r="V1715" s="15" t="str" cm="1">
        <f t="array" ref="V1715">IFERROR(IF(AND(F1715="Tugigrupp",RANK(K1715,$K1715:$K1715)+COUNTIFS($K$2:K1715,K1715,$L$2:L1715,L1715,$M$2:M1715,M1715,$I$2:I1715,I1715,$G$2:G1715,G1715,$F$2:F1715,F1715)-1=1),SUMPRODUCT(($F$2:$F$4154=F1715)*($G$2:$G$4154=G1715)*($K$2:$K$4154=K1715)*($I$2:$I$4154=I1715)*($L$2:$L$4154=L1715)*($M$2:$M$4154=M1715)),""),"")</f>
        <v/>
      </c>
      <c r="W1715" s="15" t="str">
        <f t="shared" si="78"/>
        <v/>
      </c>
      <c r="X1715" s="16" t="str">
        <f>IF(AND(A1715=[2]an!$G$38,F1715=[2]an!$E$40),[2]an!$G$40,IF(AND(A1715=[2]an!$G$38,F1715=[2]an!$E$41),[2]an!$G$41,IF(AND(A1715=[2]an!$G$38,F1715=[2]an!$E$39,H1715&gt;=[2]an!$M$37),[2]an!$G$39,
IF(AND(A1715=[2]an!$G$38,F1715=[2]an!$E$39,H1715&lt;[2]an!$M$37,S1715="kahepoolne vajaduspõhine",U1715=""),[2]an!$M$40,
IF(AND(A1715=[2]an!$G$38,F1715=[2]an!$E$39,H1715&lt;[2]an!$M$37,S1715="kahepoolne vajaduspõhine",U1715&lt;&gt;""),[2]an!$G$39,
IF(AND(A1715=[2]an!$G$38,F1715=[2]an!$E$39,H1715&lt;[2]an!$M$37,S1715&lt;&gt;"kahepoolne vajaduspõhine"),[2]an!$G$39,
IF(AND(A1715=[2]an!$G$38,F1715=[2]an!$E$42),[2]an!$G$42,
IF(AND(A1715=[2]an!$H$38,F1715=[2]an!$E$40),[2]an!$H$40,IF(AND(A1715=[2]an!$H$38,F1715=[2]an!$E$41),[2]an!$H$41,IF(AND(A1715=[2]an!$H$38,F1715=[2]an!$E$39,H1715&gt;=[2]an!$M$37),[2]an!$H$39,
IF(AND(A1715=[2]an!$H$38,F1715=[2]an!$E$39,H1715&lt;[2]an!$M$37,S1715="kahepoolne vajaduspõhine",U1715=""),[2]an!$M$40,
IF(AND(A1715=[2]an!$H$38,F1715=[2]an!$E$39,H1715&lt;[2]an!$M$37,S1715="kahepoolne vajaduspõhine",U1715&lt;&gt;""),[2]an!$H$39,
IF(AND(A1715=[2]an!$H$38,F1715=[2]an!$E$39,H1715&lt;[2]an!$M$37,S1715&lt;&gt;"kahepoolne vajaduspõhine"),[2]an!$H$39,
IF(AND(A1715=[2]an!$H$38,F1715=[2]an!$E$42),[2]an!$H$42,
IF(AND(A1715=[2]an!$I$38,F1715=[2]an!$E$40),[2]an!$I$40,IF(AND(A1715=[2]an!$I$38,F1715=[2]an!$E$41),[2]an!$I$41,IF(AND(A1715=[2]an!$I$38,F1715=[2]an!$E$39,H1715&gt;=[2]an!$M$37),[2]an!$I$39,
IF(AND(A1715=[2]an!$I$38,F1715=[2]an!$E$39,H1715&lt;[2]an!$M$37,S1715="kahepoolne vajaduspõhine",U1715=""),[2]an!$M$40,
IF(AND(A1715=[2]an!$I$38,F1715=[2]an!$E$39,H1715&lt;[2]an!$M$37,S1715="kahepoolne vajaduspõhine",U1715&lt;&gt;""),[2]an!$I$39,
IF(AND(A1715=[2]an!$I$38,F1715=[2]an!$E$39,H1715&lt;[2]an!$M$37,S1715&lt;&gt;"kahepoolne vajaduspõhine"),[2]an!$I$39,
IF(AND(A1715=[2]an!$I$38,F1715=[2]an!$E$42),[2]an!$I$42,
IF(AND(A1715=[2]an!$J$38,F1715=[2]an!$E$40),[2]an!$J$40,IF(AND(A1715=[2]an!$J$38,F1715=[2]an!$E$41),[2]an!$J$41,IF(AND(A1715=[2]an!$J$38,F1715=[2]an!$E$39,H1715&gt;=[2]an!$M$37),[2]an!$J$39,
IF(AND(A1715=[2]an!$J$38,F1715=[2]an!$E$39,H1715&lt;[2]an!$M$37,S1715="kahepoolne vajaduspõhine",U1715=""),[2]an!$M$40,
IF(AND(A1715=[2]an!$J$38,F1715=[2]an!$E$39,H1715&lt;[2]an!$M$37,S1715="kahepoolne vajaduspõhine",U1715&lt;&gt;""),[2]an!$J$39,
IF(AND(A1715=[2]an!$J$38,F1715=[2]an!$E$39,H1715&lt;[2]an!$M$37,S1715&lt;&gt;"kahepoolne vajaduspõhine"),[2]an!$J$39,
IF(AND(A1715=[2]an!$J$38,F1715=[2]an!$E$42),[2]an!$J$42,""))))))))))))))))))))))))))))</f>
        <v/>
      </c>
      <c r="Y1715" s="17" t="str">
        <f>IFERROR(IF(F1715="Tugigrupp",0,
IF(AND(F1715="Peretoe teenus",H1715&gt;=[2]an!$M$37,RANK(D1715,$D1715:$D1715)+COUNTIFS($D$2:D1715,D1715,$F$2:F1715,F1715)-1&gt;1),"",
IF(AND(F1715="Peretoe teenus",H1715&gt;=[2]an!$M$37,RANK(D1715,$D1715:$D1715)+COUNTIFS($D$2:D1715,D1715,$F$2:F1715,F1715)-1=1,MONTH(H1715)=MONTH(K1715)=TRUE,YEAR(H1715)=YEAR(K1715)=TRUE),((EOMONTH(H1715,0)-H1715+1)*X1715)/DAY(EOMONTH(H1715,0)),
IF(AND(F1715="Peretoe teenus",H1715&gt;=[2]an!$M$37,RANK(D1715,$D1715:$D1715)+COUNTIFS($D$2:D1715,D1715,$F$2:F1715,F1715)-1=1),X1715,
IF(AND(F1715="Peretoe teenus",H1715&lt;[2]an!$M$37,S1715&lt;&gt;"kahepoolne vajaduspõhine",RANK(D1715,$D1715:$D1715)+COUNTIFS($D$2:D1715,D1715,$F$2:F1715,F1715)-1=1),X1715,
IF(AND(F1715="Peretoe teenus",H1715&lt;[2]an!$M$37,S1715&lt;&gt;"kahepoolne vajaduspõhine",RANK(D1715,$D1715:$D1715)+COUNTIFS($D$2:D1715,D1715,$F$2:F1715,F1715)-1&gt;1),"",
IF(AND(F1715="Peretoe teenus",H1715&lt;[2]an!$M$37,S1715="kahepoolne vajaduspõhine",U1715="",RANK(D1715,$D1715:$D1715)+COUNTIFS($D$2:D1715,D1715,$F$2:F1715,F1715)-1=1),X1715,
IF(AND(F1715="Peretoe teenus",H1715&lt;[2]an!$M$37,S1715="kahepoolne vajaduspõhine",U1715="",RANK(D1715,$D1715:$D1715)+COUNTIFS($D$2:D1715,D1715,$F$2:F1715,F1715)-1&gt;1),"",
IF(AND(F1715="Peretoe teenus",H1715&lt;[2]an!$M$37,S1715="kahepoolne vajaduspõhine",U1715&lt;[2]an!$M$37,RANK(D1715,$D1715:$D1715)+COUNTIFS($D$2:D1715,D1715,$F$2:F1715,F1715)-1=1),X1715,
IF(AND(F1715="Peretoe teenus",H1715&lt;[2]an!$M$37,S1715="kahepoolne vajaduspõhine",U1715&lt;[2]an!$M$37,RANK(D1715,$D1715:$D1715)+COUNTIFS($D$2:D1715,D1715,$F$2:F1715,F1715)-1&gt;1),"",
IF(AND(F1715="Peretoe teenus",H1715&lt;[2]an!$M$37,S1715="kahepoolne vajaduspõhine",U1715&gt;=[2]an!$M$37,U1715&lt;=[2]an!$M$38,RANK(D1715,$D1715:$D1715)+COUNTIFS($D$2:D1715,D1715,$F$2:F1715,F1715)-1=1),
((EOMONTH(U1715,0)-U1715+1)*X1715)/DAY(EOMONTH(U1715,0))+(DAY(U1715)-1)*100/DAY(EOMONTH(U1715,0)),
IF(AND(F1715="Peretoe teenus",H1715&lt;[2]an!$M$37,S1715="kahepoolne vajaduspõhine",U1715&gt;=[2]an!$M$37,U1715&lt;=[2]an!$M$38,RANK(D1715,$D1715:$D1715)+COUNTIFS($D$2:D1715,D1715,$F$2:F1715,F1715)-1&gt;1),"",
IF(AND(F1715="Peretoe teenus",H1715&lt;[2]an!$M$37,S1715="kahepoolne vajaduspõhine",U1715&gt;[2]an!$M$38,RANK(D1715,$D1715:$D1715)+COUNTIFS($D$2:D1715,D1715,$F$2:F1715,F1715)-1=1),X1715,
IF(AND(F1715="Peretoe teenus",H1715&lt;[2]an!$M$37,S1715="kahepoolne vajaduspõhine",U1715&gt;[2]an!$M$38,RANK(D1715,$D1715:$D1715)+COUNTIFS($D$2:D1715,D1715,$F$2:F1715,F1715)-1&gt;1),"",X1715*W1715)))))))))))))),"")</f>
        <v/>
      </c>
      <c r="Z1715" s="18" t="str">
        <f t="shared" si="79"/>
        <v/>
      </c>
      <c r="AA1715" s="19" t="str">
        <f>IFERROR(VLOOKUP(E1715,[2]an!$A$3:$B$81,2,FALSE),"")</f>
        <v/>
      </c>
      <c r="AB1715" s="19" t="str">
        <f>IFERROR(VLOOKUP(AA1715,[2]an!$C$2:$D$16,2,FALSE),"")</f>
        <v/>
      </c>
      <c r="AC1715" s="20"/>
      <c r="AD1715" s="21" t="str">
        <f>IF(A1715=[2]an!$F$36,VLOOKUP([2]an!$F$36,[2]an!$F$36:$H$36,3,FALSE),IF(A1715=[2]an!$F$35,VLOOKUP([2]an!$F$35,[2]an!$F$35:$H$35,3,FALSE),IF(A1715=[2]an!$F$33,VLOOKUP([2]an!$F$33,[2]an!$F$33:$H$33,3,FALSE),IF(A1715=[2]an!$F$31,VLOOKUP([2]an!$F$31,[2]an!$F$31:$H$31,3,FALSE),""))))</f>
        <v/>
      </c>
    </row>
    <row r="1716" spans="6:30" x14ac:dyDescent="0.2">
      <c r="F1716" s="10"/>
      <c r="G1716" s="8" t="str">
        <f t="shared" si="80"/>
        <v/>
      </c>
      <c r="H1716" s="13"/>
      <c r="K1716" s="13"/>
      <c r="L1716" s="10"/>
      <c r="M1716" s="10"/>
      <c r="S1716" s="8" t="str">
        <f>IFERROR(VLOOKUP(D1716,[1]peretoe_teenus!$A$2:$L$2000,5,FALSE),"")</f>
        <v/>
      </c>
      <c r="U1716" s="13"/>
      <c r="V1716" s="15" t="str" cm="1">
        <f t="array" ref="V1716">IFERROR(IF(AND(F1716="Tugigrupp",RANK(K1716,$K1716:$K1716)+COUNTIFS($K$2:K1716,K1716,$L$2:L1716,L1716,$M$2:M1716,M1716,$I$2:I1716,I1716,$G$2:G1716,G1716,$F$2:F1716,F1716)-1=1),SUMPRODUCT(($F$2:$F$4154=F1716)*($G$2:$G$4154=G1716)*($K$2:$K$4154=K1716)*($I$2:$I$4154=I1716)*($L$2:$L$4154=L1716)*($M$2:$M$4154=M1716)),""),"")</f>
        <v/>
      </c>
      <c r="W1716" s="15" t="str">
        <f t="shared" si="78"/>
        <v/>
      </c>
      <c r="X1716" s="16" t="str">
        <f>IF(AND(A1716=[2]an!$G$38,F1716=[2]an!$E$40),[2]an!$G$40,IF(AND(A1716=[2]an!$G$38,F1716=[2]an!$E$41),[2]an!$G$41,IF(AND(A1716=[2]an!$G$38,F1716=[2]an!$E$39,H1716&gt;=[2]an!$M$37),[2]an!$G$39,
IF(AND(A1716=[2]an!$G$38,F1716=[2]an!$E$39,H1716&lt;[2]an!$M$37,S1716="kahepoolne vajaduspõhine",U1716=""),[2]an!$M$40,
IF(AND(A1716=[2]an!$G$38,F1716=[2]an!$E$39,H1716&lt;[2]an!$M$37,S1716="kahepoolne vajaduspõhine",U1716&lt;&gt;""),[2]an!$G$39,
IF(AND(A1716=[2]an!$G$38,F1716=[2]an!$E$39,H1716&lt;[2]an!$M$37,S1716&lt;&gt;"kahepoolne vajaduspõhine"),[2]an!$G$39,
IF(AND(A1716=[2]an!$G$38,F1716=[2]an!$E$42),[2]an!$G$42,
IF(AND(A1716=[2]an!$H$38,F1716=[2]an!$E$40),[2]an!$H$40,IF(AND(A1716=[2]an!$H$38,F1716=[2]an!$E$41),[2]an!$H$41,IF(AND(A1716=[2]an!$H$38,F1716=[2]an!$E$39,H1716&gt;=[2]an!$M$37),[2]an!$H$39,
IF(AND(A1716=[2]an!$H$38,F1716=[2]an!$E$39,H1716&lt;[2]an!$M$37,S1716="kahepoolne vajaduspõhine",U1716=""),[2]an!$M$40,
IF(AND(A1716=[2]an!$H$38,F1716=[2]an!$E$39,H1716&lt;[2]an!$M$37,S1716="kahepoolne vajaduspõhine",U1716&lt;&gt;""),[2]an!$H$39,
IF(AND(A1716=[2]an!$H$38,F1716=[2]an!$E$39,H1716&lt;[2]an!$M$37,S1716&lt;&gt;"kahepoolne vajaduspõhine"),[2]an!$H$39,
IF(AND(A1716=[2]an!$H$38,F1716=[2]an!$E$42),[2]an!$H$42,
IF(AND(A1716=[2]an!$I$38,F1716=[2]an!$E$40),[2]an!$I$40,IF(AND(A1716=[2]an!$I$38,F1716=[2]an!$E$41),[2]an!$I$41,IF(AND(A1716=[2]an!$I$38,F1716=[2]an!$E$39,H1716&gt;=[2]an!$M$37),[2]an!$I$39,
IF(AND(A1716=[2]an!$I$38,F1716=[2]an!$E$39,H1716&lt;[2]an!$M$37,S1716="kahepoolne vajaduspõhine",U1716=""),[2]an!$M$40,
IF(AND(A1716=[2]an!$I$38,F1716=[2]an!$E$39,H1716&lt;[2]an!$M$37,S1716="kahepoolne vajaduspõhine",U1716&lt;&gt;""),[2]an!$I$39,
IF(AND(A1716=[2]an!$I$38,F1716=[2]an!$E$39,H1716&lt;[2]an!$M$37,S1716&lt;&gt;"kahepoolne vajaduspõhine"),[2]an!$I$39,
IF(AND(A1716=[2]an!$I$38,F1716=[2]an!$E$42),[2]an!$I$42,
IF(AND(A1716=[2]an!$J$38,F1716=[2]an!$E$40),[2]an!$J$40,IF(AND(A1716=[2]an!$J$38,F1716=[2]an!$E$41),[2]an!$J$41,IF(AND(A1716=[2]an!$J$38,F1716=[2]an!$E$39,H1716&gt;=[2]an!$M$37),[2]an!$J$39,
IF(AND(A1716=[2]an!$J$38,F1716=[2]an!$E$39,H1716&lt;[2]an!$M$37,S1716="kahepoolne vajaduspõhine",U1716=""),[2]an!$M$40,
IF(AND(A1716=[2]an!$J$38,F1716=[2]an!$E$39,H1716&lt;[2]an!$M$37,S1716="kahepoolne vajaduspõhine",U1716&lt;&gt;""),[2]an!$J$39,
IF(AND(A1716=[2]an!$J$38,F1716=[2]an!$E$39,H1716&lt;[2]an!$M$37,S1716&lt;&gt;"kahepoolne vajaduspõhine"),[2]an!$J$39,
IF(AND(A1716=[2]an!$J$38,F1716=[2]an!$E$42),[2]an!$J$42,""))))))))))))))))))))))))))))</f>
        <v/>
      </c>
      <c r="Y1716" s="17" t="str">
        <f>IFERROR(IF(F1716="Tugigrupp",0,
IF(AND(F1716="Peretoe teenus",H1716&gt;=[2]an!$M$37,RANK(D1716,$D1716:$D1716)+COUNTIFS($D$2:D1716,D1716,$F$2:F1716,F1716)-1&gt;1),"",
IF(AND(F1716="Peretoe teenus",H1716&gt;=[2]an!$M$37,RANK(D1716,$D1716:$D1716)+COUNTIFS($D$2:D1716,D1716,$F$2:F1716,F1716)-1=1,MONTH(H1716)=MONTH(K1716)=TRUE,YEAR(H1716)=YEAR(K1716)=TRUE),((EOMONTH(H1716,0)-H1716+1)*X1716)/DAY(EOMONTH(H1716,0)),
IF(AND(F1716="Peretoe teenus",H1716&gt;=[2]an!$M$37,RANK(D1716,$D1716:$D1716)+COUNTIFS($D$2:D1716,D1716,$F$2:F1716,F1716)-1=1),X1716,
IF(AND(F1716="Peretoe teenus",H1716&lt;[2]an!$M$37,S1716&lt;&gt;"kahepoolne vajaduspõhine",RANK(D1716,$D1716:$D1716)+COUNTIFS($D$2:D1716,D1716,$F$2:F1716,F1716)-1=1),X1716,
IF(AND(F1716="Peretoe teenus",H1716&lt;[2]an!$M$37,S1716&lt;&gt;"kahepoolne vajaduspõhine",RANK(D1716,$D1716:$D1716)+COUNTIFS($D$2:D1716,D1716,$F$2:F1716,F1716)-1&gt;1),"",
IF(AND(F1716="Peretoe teenus",H1716&lt;[2]an!$M$37,S1716="kahepoolne vajaduspõhine",U1716="",RANK(D1716,$D1716:$D1716)+COUNTIFS($D$2:D1716,D1716,$F$2:F1716,F1716)-1=1),X1716,
IF(AND(F1716="Peretoe teenus",H1716&lt;[2]an!$M$37,S1716="kahepoolne vajaduspõhine",U1716="",RANK(D1716,$D1716:$D1716)+COUNTIFS($D$2:D1716,D1716,$F$2:F1716,F1716)-1&gt;1),"",
IF(AND(F1716="Peretoe teenus",H1716&lt;[2]an!$M$37,S1716="kahepoolne vajaduspõhine",U1716&lt;[2]an!$M$37,RANK(D1716,$D1716:$D1716)+COUNTIFS($D$2:D1716,D1716,$F$2:F1716,F1716)-1=1),X1716,
IF(AND(F1716="Peretoe teenus",H1716&lt;[2]an!$M$37,S1716="kahepoolne vajaduspõhine",U1716&lt;[2]an!$M$37,RANK(D1716,$D1716:$D1716)+COUNTIFS($D$2:D1716,D1716,$F$2:F1716,F1716)-1&gt;1),"",
IF(AND(F1716="Peretoe teenus",H1716&lt;[2]an!$M$37,S1716="kahepoolne vajaduspõhine",U1716&gt;=[2]an!$M$37,U1716&lt;=[2]an!$M$38,RANK(D1716,$D1716:$D1716)+COUNTIFS($D$2:D1716,D1716,$F$2:F1716,F1716)-1=1),
((EOMONTH(U1716,0)-U1716+1)*X1716)/DAY(EOMONTH(U1716,0))+(DAY(U1716)-1)*100/DAY(EOMONTH(U1716,0)),
IF(AND(F1716="Peretoe teenus",H1716&lt;[2]an!$M$37,S1716="kahepoolne vajaduspõhine",U1716&gt;=[2]an!$M$37,U1716&lt;=[2]an!$M$38,RANK(D1716,$D1716:$D1716)+COUNTIFS($D$2:D1716,D1716,$F$2:F1716,F1716)-1&gt;1),"",
IF(AND(F1716="Peretoe teenus",H1716&lt;[2]an!$M$37,S1716="kahepoolne vajaduspõhine",U1716&gt;[2]an!$M$38,RANK(D1716,$D1716:$D1716)+COUNTIFS($D$2:D1716,D1716,$F$2:F1716,F1716)-1=1),X1716,
IF(AND(F1716="Peretoe teenus",H1716&lt;[2]an!$M$37,S1716="kahepoolne vajaduspõhine",U1716&gt;[2]an!$M$38,RANK(D1716,$D1716:$D1716)+COUNTIFS($D$2:D1716,D1716,$F$2:F1716,F1716)-1&gt;1),"",X1716*W1716)))))))))))))),"")</f>
        <v/>
      </c>
      <c r="Z1716" s="18" t="str">
        <f t="shared" si="79"/>
        <v/>
      </c>
      <c r="AA1716" s="19" t="str">
        <f>IFERROR(VLOOKUP(E1716,[2]an!$A$3:$B$81,2,FALSE),"")</f>
        <v/>
      </c>
      <c r="AB1716" s="19" t="str">
        <f>IFERROR(VLOOKUP(AA1716,[2]an!$C$2:$D$16,2,FALSE),"")</f>
        <v/>
      </c>
      <c r="AC1716" s="20"/>
      <c r="AD1716" s="21" t="str">
        <f>IF(A1716=[2]an!$F$36,VLOOKUP([2]an!$F$36,[2]an!$F$36:$H$36,3,FALSE),IF(A1716=[2]an!$F$35,VLOOKUP([2]an!$F$35,[2]an!$F$35:$H$35,3,FALSE),IF(A1716=[2]an!$F$33,VLOOKUP([2]an!$F$33,[2]an!$F$33:$H$33,3,FALSE),IF(A1716=[2]an!$F$31,VLOOKUP([2]an!$F$31,[2]an!$F$31:$H$31,3,FALSE),""))))</f>
        <v/>
      </c>
    </row>
    <row r="1717" spans="6:30" x14ac:dyDescent="0.2">
      <c r="F1717" s="10"/>
      <c r="G1717" s="8" t="str">
        <f t="shared" si="80"/>
        <v/>
      </c>
      <c r="H1717" s="13"/>
      <c r="K1717" s="13"/>
      <c r="L1717" s="10"/>
      <c r="M1717" s="10"/>
      <c r="S1717" s="8" t="str">
        <f>IFERROR(VLOOKUP(D1717,[1]peretoe_teenus!$A$2:$L$2000,5,FALSE),"")</f>
        <v/>
      </c>
      <c r="U1717" s="13"/>
      <c r="V1717" s="15" t="str" cm="1">
        <f t="array" ref="V1717">IFERROR(IF(AND(F1717="Tugigrupp",RANK(K1717,$K1717:$K1717)+COUNTIFS($K$2:K1717,K1717,$L$2:L1717,L1717,$M$2:M1717,M1717,$I$2:I1717,I1717,$G$2:G1717,G1717,$F$2:F1717,F1717)-1=1),SUMPRODUCT(($F$2:$F$4154=F1717)*($G$2:$G$4154=G1717)*($K$2:$K$4154=K1717)*($I$2:$I$4154=I1717)*($L$2:$L$4154=L1717)*($M$2:$M$4154=M1717)),""),"")</f>
        <v/>
      </c>
      <c r="W1717" s="15" t="str">
        <f t="shared" si="78"/>
        <v/>
      </c>
      <c r="X1717" s="16" t="str">
        <f>IF(AND(A1717=[2]an!$G$38,F1717=[2]an!$E$40),[2]an!$G$40,IF(AND(A1717=[2]an!$G$38,F1717=[2]an!$E$41),[2]an!$G$41,IF(AND(A1717=[2]an!$G$38,F1717=[2]an!$E$39,H1717&gt;=[2]an!$M$37),[2]an!$G$39,
IF(AND(A1717=[2]an!$G$38,F1717=[2]an!$E$39,H1717&lt;[2]an!$M$37,S1717="kahepoolne vajaduspõhine",U1717=""),[2]an!$M$40,
IF(AND(A1717=[2]an!$G$38,F1717=[2]an!$E$39,H1717&lt;[2]an!$M$37,S1717="kahepoolne vajaduspõhine",U1717&lt;&gt;""),[2]an!$G$39,
IF(AND(A1717=[2]an!$G$38,F1717=[2]an!$E$39,H1717&lt;[2]an!$M$37,S1717&lt;&gt;"kahepoolne vajaduspõhine"),[2]an!$G$39,
IF(AND(A1717=[2]an!$G$38,F1717=[2]an!$E$42),[2]an!$G$42,
IF(AND(A1717=[2]an!$H$38,F1717=[2]an!$E$40),[2]an!$H$40,IF(AND(A1717=[2]an!$H$38,F1717=[2]an!$E$41),[2]an!$H$41,IF(AND(A1717=[2]an!$H$38,F1717=[2]an!$E$39,H1717&gt;=[2]an!$M$37),[2]an!$H$39,
IF(AND(A1717=[2]an!$H$38,F1717=[2]an!$E$39,H1717&lt;[2]an!$M$37,S1717="kahepoolne vajaduspõhine",U1717=""),[2]an!$M$40,
IF(AND(A1717=[2]an!$H$38,F1717=[2]an!$E$39,H1717&lt;[2]an!$M$37,S1717="kahepoolne vajaduspõhine",U1717&lt;&gt;""),[2]an!$H$39,
IF(AND(A1717=[2]an!$H$38,F1717=[2]an!$E$39,H1717&lt;[2]an!$M$37,S1717&lt;&gt;"kahepoolne vajaduspõhine"),[2]an!$H$39,
IF(AND(A1717=[2]an!$H$38,F1717=[2]an!$E$42),[2]an!$H$42,
IF(AND(A1717=[2]an!$I$38,F1717=[2]an!$E$40),[2]an!$I$40,IF(AND(A1717=[2]an!$I$38,F1717=[2]an!$E$41),[2]an!$I$41,IF(AND(A1717=[2]an!$I$38,F1717=[2]an!$E$39,H1717&gt;=[2]an!$M$37),[2]an!$I$39,
IF(AND(A1717=[2]an!$I$38,F1717=[2]an!$E$39,H1717&lt;[2]an!$M$37,S1717="kahepoolne vajaduspõhine",U1717=""),[2]an!$M$40,
IF(AND(A1717=[2]an!$I$38,F1717=[2]an!$E$39,H1717&lt;[2]an!$M$37,S1717="kahepoolne vajaduspõhine",U1717&lt;&gt;""),[2]an!$I$39,
IF(AND(A1717=[2]an!$I$38,F1717=[2]an!$E$39,H1717&lt;[2]an!$M$37,S1717&lt;&gt;"kahepoolne vajaduspõhine"),[2]an!$I$39,
IF(AND(A1717=[2]an!$I$38,F1717=[2]an!$E$42),[2]an!$I$42,
IF(AND(A1717=[2]an!$J$38,F1717=[2]an!$E$40),[2]an!$J$40,IF(AND(A1717=[2]an!$J$38,F1717=[2]an!$E$41),[2]an!$J$41,IF(AND(A1717=[2]an!$J$38,F1717=[2]an!$E$39,H1717&gt;=[2]an!$M$37),[2]an!$J$39,
IF(AND(A1717=[2]an!$J$38,F1717=[2]an!$E$39,H1717&lt;[2]an!$M$37,S1717="kahepoolne vajaduspõhine",U1717=""),[2]an!$M$40,
IF(AND(A1717=[2]an!$J$38,F1717=[2]an!$E$39,H1717&lt;[2]an!$M$37,S1717="kahepoolne vajaduspõhine",U1717&lt;&gt;""),[2]an!$J$39,
IF(AND(A1717=[2]an!$J$38,F1717=[2]an!$E$39,H1717&lt;[2]an!$M$37,S1717&lt;&gt;"kahepoolne vajaduspõhine"),[2]an!$J$39,
IF(AND(A1717=[2]an!$J$38,F1717=[2]an!$E$42),[2]an!$J$42,""))))))))))))))))))))))))))))</f>
        <v/>
      </c>
      <c r="Y1717" s="17" t="str">
        <f>IFERROR(IF(F1717="Tugigrupp",0,
IF(AND(F1717="Peretoe teenus",H1717&gt;=[2]an!$M$37,RANK(D1717,$D1717:$D1717)+COUNTIFS($D$2:D1717,D1717,$F$2:F1717,F1717)-1&gt;1),"",
IF(AND(F1717="Peretoe teenus",H1717&gt;=[2]an!$M$37,RANK(D1717,$D1717:$D1717)+COUNTIFS($D$2:D1717,D1717,$F$2:F1717,F1717)-1=1,MONTH(H1717)=MONTH(K1717)=TRUE,YEAR(H1717)=YEAR(K1717)=TRUE),((EOMONTH(H1717,0)-H1717+1)*X1717)/DAY(EOMONTH(H1717,0)),
IF(AND(F1717="Peretoe teenus",H1717&gt;=[2]an!$M$37,RANK(D1717,$D1717:$D1717)+COUNTIFS($D$2:D1717,D1717,$F$2:F1717,F1717)-1=1),X1717,
IF(AND(F1717="Peretoe teenus",H1717&lt;[2]an!$M$37,S1717&lt;&gt;"kahepoolne vajaduspõhine",RANK(D1717,$D1717:$D1717)+COUNTIFS($D$2:D1717,D1717,$F$2:F1717,F1717)-1=1),X1717,
IF(AND(F1717="Peretoe teenus",H1717&lt;[2]an!$M$37,S1717&lt;&gt;"kahepoolne vajaduspõhine",RANK(D1717,$D1717:$D1717)+COUNTIFS($D$2:D1717,D1717,$F$2:F1717,F1717)-1&gt;1),"",
IF(AND(F1717="Peretoe teenus",H1717&lt;[2]an!$M$37,S1717="kahepoolne vajaduspõhine",U1717="",RANK(D1717,$D1717:$D1717)+COUNTIFS($D$2:D1717,D1717,$F$2:F1717,F1717)-1=1),X1717,
IF(AND(F1717="Peretoe teenus",H1717&lt;[2]an!$M$37,S1717="kahepoolne vajaduspõhine",U1717="",RANK(D1717,$D1717:$D1717)+COUNTIFS($D$2:D1717,D1717,$F$2:F1717,F1717)-1&gt;1),"",
IF(AND(F1717="Peretoe teenus",H1717&lt;[2]an!$M$37,S1717="kahepoolne vajaduspõhine",U1717&lt;[2]an!$M$37,RANK(D1717,$D1717:$D1717)+COUNTIFS($D$2:D1717,D1717,$F$2:F1717,F1717)-1=1),X1717,
IF(AND(F1717="Peretoe teenus",H1717&lt;[2]an!$M$37,S1717="kahepoolne vajaduspõhine",U1717&lt;[2]an!$M$37,RANK(D1717,$D1717:$D1717)+COUNTIFS($D$2:D1717,D1717,$F$2:F1717,F1717)-1&gt;1),"",
IF(AND(F1717="Peretoe teenus",H1717&lt;[2]an!$M$37,S1717="kahepoolne vajaduspõhine",U1717&gt;=[2]an!$M$37,U1717&lt;=[2]an!$M$38,RANK(D1717,$D1717:$D1717)+COUNTIFS($D$2:D1717,D1717,$F$2:F1717,F1717)-1=1),
((EOMONTH(U1717,0)-U1717+1)*X1717)/DAY(EOMONTH(U1717,0))+(DAY(U1717)-1)*100/DAY(EOMONTH(U1717,0)),
IF(AND(F1717="Peretoe teenus",H1717&lt;[2]an!$M$37,S1717="kahepoolne vajaduspõhine",U1717&gt;=[2]an!$M$37,U1717&lt;=[2]an!$M$38,RANK(D1717,$D1717:$D1717)+COUNTIFS($D$2:D1717,D1717,$F$2:F1717,F1717)-1&gt;1),"",
IF(AND(F1717="Peretoe teenus",H1717&lt;[2]an!$M$37,S1717="kahepoolne vajaduspõhine",U1717&gt;[2]an!$M$38,RANK(D1717,$D1717:$D1717)+COUNTIFS($D$2:D1717,D1717,$F$2:F1717,F1717)-1=1),X1717,
IF(AND(F1717="Peretoe teenus",H1717&lt;[2]an!$M$37,S1717="kahepoolne vajaduspõhine",U1717&gt;[2]an!$M$38,RANK(D1717,$D1717:$D1717)+COUNTIFS($D$2:D1717,D1717,$F$2:F1717,F1717)-1&gt;1),"",X1717*W1717)))))))))))))),"")</f>
        <v/>
      </c>
      <c r="Z1717" s="18" t="str">
        <f t="shared" si="79"/>
        <v/>
      </c>
      <c r="AA1717" s="19" t="str">
        <f>IFERROR(VLOOKUP(E1717,[2]an!$A$3:$B$81,2,FALSE),"")</f>
        <v/>
      </c>
      <c r="AB1717" s="19" t="str">
        <f>IFERROR(VLOOKUP(AA1717,[2]an!$C$2:$D$16,2,FALSE),"")</f>
        <v/>
      </c>
      <c r="AC1717" s="20"/>
      <c r="AD1717" s="21" t="str">
        <f>IF(A1717=[2]an!$F$36,VLOOKUP([2]an!$F$36,[2]an!$F$36:$H$36,3,FALSE),IF(A1717=[2]an!$F$35,VLOOKUP([2]an!$F$35,[2]an!$F$35:$H$35,3,FALSE),IF(A1717=[2]an!$F$33,VLOOKUP([2]an!$F$33,[2]an!$F$33:$H$33,3,FALSE),IF(A1717=[2]an!$F$31,VLOOKUP([2]an!$F$31,[2]an!$F$31:$H$31,3,FALSE),""))))</f>
        <v/>
      </c>
    </row>
    <row r="1718" spans="6:30" x14ac:dyDescent="0.2">
      <c r="F1718" s="10"/>
      <c r="G1718" s="8" t="str">
        <f t="shared" si="80"/>
        <v/>
      </c>
      <c r="H1718" s="13"/>
      <c r="K1718" s="13"/>
      <c r="L1718" s="10"/>
      <c r="M1718" s="10"/>
      <c r="S1718" s="8" t="str">
        <f>IFERROR(VLOOKUP(D1718,[1]peretoe_teenus!$A$2:$L$2000,5,FALSE),"")</f>
        <v/>
      </c>
      <c r="U1718" s="13"/>
      <c r="V1718" s="15" t="str" cm="1">
        <f t="array" ref="V1718">IFERROR(IF(AND(F1718="Tugigrupp",RANK(K1718,$K1718:$K1718)+COUNTIFS($K$2:K1718,K1718,$L$2:L1718,L1718,$M$2:M1718,M1718,$I$2:I1718,I1718,$G$2:G1718,G1718,$F$2:F1718,F1718)-1=1),SUMPRODUCT(($F$2:$F$4154=F1718)*($G$2:$G$4154=G1718)*($K$2:$K$4154=K1718)*($I$2:$I$4154=I1718)*($L$2:$L$4154=L1718)*($M$2:$M$4154=M1718)),""),"")</f>
        <v/>
      </c>
      <c r="W1718" s="15" t="str">
        <f t="shared" si="78"/>
        <v/>
      </c>
      <c r="X1718" s="16" t="str">
        <f>IF(AND(A1718=[2]an!$G$38,F1718=[2]an!$E$40),[2]an!$G$40,IF(AND(A1718=[2]an!$G$38,F1718=[2]an!$E$41),[2]an!$G$41,IF(AND(A1718=[2]an!$G$38,F1718=[2]an!$E$39,H1718&gt;=[2]an!$M$37),[2]an!$G$39,
IF(AND(A1718=[2]an!$G$38,F1718=[2]an!$E$39,H1718&lt;[2]an!$M$37,S1718="kahepoolne vajaduspõhine",U1718=""),[2]an!$M$40,
IF(AND(A1718=[2]an!$G$38,F1718=[2]an!$E$39,H1718&lt;[2]an!$M$37,S1718="kahepoolne vajaduspõhine",U1718&lt;&gt;""),[2]an!$G$39,
IF(AND(A1718=[2]an!$G$38,F1718=[2]an!$E$39,H1718&lt;[2]an!$M$37,S1718&lt;&gt;"kahepoolne vajaduspõhine"),[2]an!$G$39,
IF(AND(A1718=[2]an!$G$38,F1718=[2]an!$E$42),[2]an!$G$42,
IF(AND(A1718=[2]an!$H$38,F1718=[2]an!$E$40),[2]an!$H$40,IF(AND(A1718=[2]an!$H$38,F1718=[2]an!$E$41),[2]an!$H$41,IF(AND(A1718=[2]an!$H$38,F1718=[2]an!$E$39,H1718&gt;=[2]an!$M$37),[2]an!$H$39,
IF(AND(A1718=[2]an!$H$38,F1718=[2]an!$E$39,H1718&lt;[2]an!$M$37,S1718="kahepoolne vajaduspõhine",U1718=""),[2]an!$M$40,
IF(AND(A1718=[2]an!$H$38,F1718=[2]an!$E$39,H1718&lt;[2]an!$M$37,S1718="kahepoolne vajaduspõhine",U1718&lt;&gt;""),[2]an!$H$39,
IF(AND(A1718=[2]an!$H$38,F1718=[2]an!$E$39,H1718&lt;[2]an!$M$37,S1718&lt;&gt;"kahepoolne vajaduspõhine"),[2]an!$H$39,
IF(AND(A1718=[2]an!$H$38,F1718=[2]an!$E$42),[2]an!$H$42,
IF(AND(A1718=[2]an!$I$38,F1718=[2]an!$E$40),[2]an!$I$40,IF(AND(A1718=[2]an!$I$38,F1718=[2]an!$E$41),[2]an!$I$41,IF(AND(A1718=[2]an!$I$38,F1718=[2]an!$E$39,H1718&gt;=[2]an!$M$37),[2]an!$I$39,
IF(AND(A1718=[2]an!$I$38,F1718=[2]an!$E$39,H1718&lt;[2]an!$M$37,S1718="kahepoolne vajaduspõhine",U1718=""),[2]an!$M$40,
IF(AND(A1718=[2]an!$I$38,F1718=[2]an!$E$39,H1718&lt;[2]an!$M$37,S1718="kahepoolne vajaduspõhine",U1718&lt;&gt;""),[2]an!$I$39,
IF(AND(A1718=[2]an!$I$38,F1718=[2]an!$E$39,H1718&lt;[2]an!$M$37,S1718&lt;&gt;"kahepoolne vajaduspõhine"),[2]an!$I$39,
IF(AND(A1718=[2]an!$I$38,F1718=[2]an!$E$42),[2]an!$I$42,
IF(AND(A1718=[2]an!$J$38,F1718=[2]an!$E$40),[2]an!$J$40,IF(AND(A1718=[2]an!$J$38,F1718=[2]an!$E$41),[2]an!$J$41,IF(AND(A1718=[2]an!$J$38,F1718=[2]an!$E$39,H1718&gt;=[2]an!$M$37),[2]an!$J$39,
IF(AND(A1718=[2]an!$J$38,F1718=[2]an!$E$39,H1718&lt;[2]an!$M$37,S1718="kahepoolne vajaduspõhine",U1718=""),[2]an!$M$40,
IF(AND(A1718=[2]an!$J$38,F1718=[2]an!$E$39,H1718&lt;[2]an!$M$37,S1718="kahepoolne vajaduspõhine",U1718&lt;&gt;""),[2]an!$J$39,
IF(AND(A1718=[2]an!$J$38,F1718=[2]an!$E$39,H1718&lt;[2]an!$M$37,S1718&lt;&gt;"kahepoolne vajaduspõhine"),[2]an!$J$39,
IF(AND(A1718=[2]an!$J$38,F1718=[2]an!$E$42),[2]an!$J$42,""))))))))))))))))))))))))))))</f>
        <v/>
      </c>
      <c r="Y1718" s="17" t="str">
        <f>IFERROR(IF(F1718="Tugigrupp",0,
IF(AND(F1718="Peretoe teenus",H1718&gt;=[2]an!$M$37,RANK(D1718,$D1718:$D1718)+COUNTIFS($D$2:D1718,D1718,$F$2:F1718,F1718)-1&gt;1),"",
IF(AND(F1718="Peretoe teenus",H1718&gt;=[2]an!$M$37,RANK(D1718,$D1718:$D1718)+COUNTIFS($D$2:D1718,D1718,$F$2:F1718,F1718)-1=1,MONTH(H1718)=MONTH(K1718)=TRUE,YEAR(H1718)=YEAR(K1718)=TRUE),((EOMONTH(H1718,0)-H1718+1)*X1718)/DAY(EOMONTH(H1718,0)),
IF(AND(F1718="Peretoe teenus",H1718&gt;=[2]an!$M$37,RANK(D1718,$D1718:$D1718)+COUNTIFS($D$2:D1718,D1718,$F$2:F1718,F1718)-1=1),X1718,
IF(AND(F1718="Peretoe teenus",H1718&lt;[2]an!$M$37,S1718&lt;&gt;"kahepoolne vajaduspõhine",RANK(D1718,$D1718:$D1718)+COUNTIFS($D$2:D1718,D1718,$F$2:F1718,F1718)-1=1),X1718,
IF(AND(F1718="Peretoe teenus",H1718&lt;[2]an!$M$37,S1718&lt;&gt;"kahepoolne vajaduspõhine",RANK(D1718,$D1718:$D1718)+COUNTIFS($D$2:D1718,D1718,$F$2:F1718,F1718)-1&gt;1),"",
IF(AND(F1718="Peretoe teenus",H1718&lt;[2]an!$M$37,S1718="kahepoolne vajaduspõhine",U1718="",RANK(D1718,$D1718:$D1718)+COUNTIFS($D$2:D1718,D1718,$F$2:F1718,F1718)-1=1),X1718,
IF(AND(F1718="Peretoe teenus",H1718&lt;[2]an!$M$37,S1718="kahepoolne vajaduspõhine",U1718="",RANK(D1718,$D1718:$D1718)+COUNTIFS($D$2:D1718,D1718,$F$2:F1718,F1718)-1&gt;1),"",
IF(AND(F1718="Peretoe teenus",H1718&lt;[2]an!$M$37,S1718="kahepoolne vajaduspõhine",U1718&lt;[2]an!$M$37,RANK(D1718,$D1718:$D1718)+COUNTIFS($D$2:D1718,D1718,$F$2:F1718,F1718)-1=1),X1718,
IF(AND(F1718="Peretoe teenus",H1718&lt;[2]an!$M$37,S1718="kahepoolne vajaduspõhine",U1718&lt;[2]an!$M$37,RANK(D1718,$D1718:$D1718)+COUNTIFS($D$2:D1718,D1718,$F$2:F1718,F1718)-1&gt;1),"",
IF(AND(F1718="Peretoe teenus",H1718&lt;[2]an!$M$37,S1718="kahepoolne vajaduspõhine",U1718&gt;=[2]an!$M$37,U1718&lt;=[2]an!$M$38,RANK(D1718,$D1718:$D1718)+COUNTIFS($D$2:D1718,D1718,$F$2:F1718,F1718)-1=1),
((EOMONTH(U1718,0)-U1718+1)*X1718)/DAY(EOMONTH(U1718,0))+(DAY(U1718)-1)*100/DAY(EOMONTH(U1718,0)),
IF(AND(F1718="Peretoe teenus",H1718&lt;[2]an!$M$37,S1718="kahepoolne vajaduspõhine",U1718&gt;=[2]an!$M$37,U1718&lt;=[2]an!$M$38,RANK(D1718,$D1718:$D1718)+COUNTIFS($D$2:D1718,D1718,$F$2:F1718,F1718)-1&gt;1),"",
IF(AND(F1718="Peretoe teenus",H1718&lt;[2]an!$M$37,S1718="kahepoolne vajaduspõhine",U1718&gt;[2]an!$M$38,RANK(D1718,$D1718:$D1718)+COUNTIFS($D$2:D1718,D1718,$F$2:F1718,F1718)-1=1),X1718,
IF(AND(F1718="Peretoe teenus",H1718&lt;[2]an!$M$37,S1718="kahepoolne vajaduspõhine",U1718&gt;[2]an!$M$38,RANK(D1718,$D1718:$D1718)+COUNTIFS($D$2:D1718,D1718,$F$2:F1718,F1718)-1&gt;1),"",X1718*W1718)))))))))))))),"")</f>
        <v/>
      </c>
      <c r="Z1718" s="18" t="str">
        <f t="shared" si="79"/>
        <v/>
      </c>
      <c r="AA1718" s="19" t="str">
        <f>IFERROR(VLOOKUP(E1718,[2]an!$A$3:$B$81,2,FALSE),"")</f>
        <v/>
      </c>
      <c r="AB1718" s="19" t="str">
        <f>IFERROR(VLOOKUP(AA1718,[2]an!$C$2:$D$16,2,FALSE),"")</f>
        <v/>
      </c>
      <c r="AC1718" s="20"/>
      <c r="AD1718" s="21" t="str">
        <f>IF(A1718=[2]an!$F$36,VLOOKUP([2]an!$F$36,[2]an!$F$36:$H$36,3,FALSE),IF(A1718=[2]an!$F$35,VLOOKUP([2]an!$F$35,[2]an!$F$35:$H$35,3,FALSE),IF(A1718=[2]an!$F$33,VLOOKUP([2]an!$F$33,[2]an!$F$33:$H$33,3,FALSE),IF(A1718=[2]an!$F$31,VLOOKUP([2]an!$F$31,[2]an!$F$31:$H$31,3,FALSE),""))))</f>
        <v/>
      </c>
    </row>
    <row r="1719" spans="6:30" x14ac:dyDescent="0.2">
      <c r="F1719" s="10"/>
      <c r="G1719" s="8" t="str">
        <f t="shared" si="80"/>
        <v/>
      </c>
      <c r="H1719" s="13"/>
      <c r="K1719" s="13"/>
      <c r="L1719" s="10"/>
      <c r="M1719" s="10"/>
      <c r="S1719" s="8" t="str">
        <f>IFERROR(VLOOKUP(D1719,[1]peretoe_teenus!$A$2:$L$2000,5,FALSE),"")</f>
        <v/>
      </c>
      <c r="U1719" s="13"/>
      <c r="V1719" s="15" t="str" cm="1">
        <f t="array" ref="V1719">IFERROR(IF(AND(F1719="Tugigrupp",RANK(K1719,$K1719:$K1719)+COUNTIFS($K$2:K1719,K1719,$L$2:L1719,L1719,$M$2:M1719,M1719,$I$2:I1719,I1719,$G$2:G1719,G1719,$F$2:F1719,F1719)-1=1),SUMPRODUCT(($F$2:$F$4154=F1719)*($G$2:$G$4154=G1719)*($K$2:$K$4154=K1719)*($I$2:$I$4154=I1719)*($L$2:$L$4154=L1719)*($M$2:$M$4154=M1719)),""),"")</f>
        <v/>
      </c>
      <c r="W1719" s="15" t="str">
        <f t="shared" si="78"/>
        <v/>
      </c>
      <c r="X1719" s="16" t="str">
        <f>IF(AND(A1719=[2]an!$G$38,F1719=[2]an!$E$40),[2]an!$G$40,IF(AND(A1719=[2]an!$G$38,F1719=[2]an!$E$41),[2]an!$G$41,IF(AND(A1719=[2]an!$G$38,F1719=[2]an!$E$39,H1719&gt;=[2]an!$M$37),[2]an!$G$39,
IF(AND(A1719=[2]an!$G$38,F1719=[2]an!$E$39,H1719&lt;[2]an!$M$37,S1719="kahepoolne vajaduspõhine",U1719=""),[2]an!$M$40,
IF(AND(A1719=[2]an!$G$38,F1719=[2]an!$E$39,H1719&lt;[2]an!$M$37,S1719="kahepoolne vajaduspõhine",U1719&lt;&gt;""),[2]an!$G$39,
IF(AND(A1719=[2]an!$G$38,F1719=[2]an!$E$39,H1719&lt;[2]an!$M$37,S1719&lt;&gt;"kahepoolne vajaduspõhine"),[2]an!$G$39,
IF(AND(A1719=[2]an!$G$38,F1719=[2]an!$E$42),[2]an!$G$42,
IF(AND(A1719=[2]an!$H$38,F1719=[2]an!$E$40),[2]an!$H$40,IF(AND(A1719=[2]an!$H$38,F1719=[2]an!$E$41),[2]an!$H$41,IF(AND(A1719=[2]an!$H$38,F1719=[2]an!$E$39,H1719&gt;=[2]an!$M$37),[2]an!$H$39,
IF(AND(A1719=[2]an!$H$38,F1719=[2]an!$E$39,H1719&lt;[2]an!$M$37,S1719="kahepoolne vajaduspõhine",U1719=""),[2]an!$M$40,
IF(AND(A1719=[2]an!$H$38,F1719=[2]an!$E$39,H1719&lt;[2]an!$M$37,S1719="kahepoolne vajaduspõhine",U1719&lt;&gt;""),[2]an!$H$39,
IF(AND(A1719=[2]an!$H$38,F1719=[2]an!$E$39,H1719&lt;[2]an!$M$37,S1719&lt;&gt;"kahepoolne vajaduspõhine"),[2]an!$H$39,
IF(AND(A1719=[2]an!$H$38,F1719=[2]an!$E$42),[2]an!$H$42,
IF(AND(A1719=[2]an!$I$38,F1719=[2]an!$E$40),[2]an!$I$40,IF(AND(A1719=[2]an!$I$38,F1719=[2]an!$E$41),[2]an!$I$41,IF(AND(A1719=[2]an!$I$38,F1719=[2]an!$E$39,H1719&gt;=[2]an!$M$37),[2]an!$I$39,
IF(AND(A1719=[2]an!$I$38,F1719=[2]an!$E$39,H1719&lt;[2]an!$M$37,S1719="kahepoolne vajaduspõhine",U1719=""),[2]an!$M$40,
IF(AND(A1719=[2]an!$I$38,F1719=[2]an!$E$39,H1719&lt;[2]an!$M$37,S1719="kahepoolne vajaduspõhine",U1719&lt;&gt;""),[2]an!$I$39,
IF(AND(A1719=[2]an!$I$38,F1719=[2]an!$E$39,H1719&lt;[2]an!$M$37,S1719&lt;&gt;"kahepoolne vajaduspõhine"),[2]an!$I$39,
IF(AND(A1719=[2]an!$I$38,F1719=[2]an!$E$42),[2]an!$I$42,
IF(AND(A1719=[2]an!$J$38,F1719=[2]an!$E$40),[2]an!$J$40,IF(AND(A1719=[2]an!$J$38,F1719=[2]an!$E$41),[2]an!$J$41,IF(AND(A1719=[2]an!$J$38,F1719=[2]an!$E$39,H1719&gt;=[2]an!$M$37),[2]an!$J$39,
IF(AND(A1719=[2]an!$J$38,F1719=[2]an!$E$39,H1719&lt;[2]an!$M$37,S1719="kahepoolne vajaduspõhine",U1719=""),[2]an!$M$40,
IF(AND(A1719=[2]an!$J$38,F1719=[2]an!$E$39,H1719&lt;[2]an!$M$37,S1719="kahepoolne vajaduspõhine",U1719&lt;&gt;""),[2]an!$J$39,
IF(AND(A1719=[2]an!$J$38,F1719=[2]an!$E$39,H1719&lt;[2]an!$M$37,S1719&lt;&gt;"kahepoolne vajaduspõhine"),[2]an!$J$39,
IF(AND(A1719=[2]an!$J$38,F1719=[2]an!$E$42),[2]an!$J$42,""))))))))))))))))))))))))))))</f>
        <v/>
      </c>
      <c r="Y1719" s="17" t="str">
        <f>IFERROR(IF(F1719="Tugigrupp",0,
IF(AND(F1719="Peretoe teenus",H1719&gt;=[2]an!$M$37,RANK(D1719,$D1719:$D1719)+COUNTIFS($D$2:D1719,D1719,$F$2:F1719,F1719)-1&gt;1),"",
IF(AND(F1719="Peretoe teenus",H1719&gt;=[2]an!$M$37,RANK(D1719,$D1719:$D1719)+COUNTIFS($D$2:D1719,D1719,$F$2:F1719,F1719)-1=1,MONTH(H1719)=MONTH(K1719)=TRUE,YEAR(H1719)=YEAR(K1719)=TRUE),((EOMONTH(H1719,0)-H1719+1)*X1719)/DAY(EOMONTH(H1719,0)),
IF(AND(F1719="Peretoe teenus",H1719&gt;=[2]an!$M$37,RANK(D1719,$D1719:$D1719)+COUNTIFS($D$2:D1719,D1719,$F$2:F1719,F1719)-1=1),X1719,
IF(AND(F1719="Peretoe teenus",H1719&lt;[2]an!$M$37,S1719&lt;&gt;"kahepoolne vajaduspõhine",RANK(D1719,$D1719:$D1719)+COUNTIFS($D$2:D1719,D1719,$F$2:F1719,F1719)-1=1),X1719,
IF(AND(F1719="Peretoe teenus",H1719&lt;[2]an!$M$37,S1719&lt;&gt;"kahepoolne vajaduspõhine",RANK(D1719,$D1719:$D1719)+COUNTIFS($D$2:D1719,D1719,$F$2:F1719,F1719)-1&gt;1),"",
IF(AND(F1719="Peretoe teenus",H1719&lt;[2]an!$M$37,S1719="kahepoolne vajaduspõhine",U1719="",RANK(D1719,$D1719:$D1719)+COUNTIFS($D$2:D1719,D1719,$F$2:F1719,F1719)-1=1),X1719,
IF(AND(F1719="Peretoe teenus",H1719&lt;[2]an!$M$37,S1719="kahepoolne vajaduspõhine",U1719="",RANK(D1719,$D1719:$D1719)+COUNTIFS($D$2:D1719,D1719,$F$2:F1719,F1719)-1&gt;1),"",
IF(AND(F1719="Peretoe teenus",H1719&lt;[2]an!$M$37,S1719="kahepoolne vajaduspõhine",U1719&lt;[2]an!$M$37,RANK(D1719,$D1719:$D1719)+COUNTIFS($D$2:D1719,D1719,$F$2:F1719,F1719)-1=1),X1719,
IF(AND(F1719="Peretoe teenus",H1719&lt;[2]an!$M$37,S1719="kahepoolne vajaduspõhine",U1719&lt;[2]an!$M$37,RANK(D1719,$D1719:$D1719)+COUNTIFS($D$2:D1719,D1719,$F$2:F1719,F1719)-1&gt;1),"",
IF(AND(F1719="Peretoe teenus",H1719&lt;[2]an!$M$37,S1719="kahepoolne vajaduspõhine",U1719&gt;=[2]an!$M$37,U1719&lt;=[2]an!$M$38,RANK(D1719,$D1719:$D1719)+COUNTIFS($D$2:D1719,D1719,$F$2:F1719,F1719)-1=1),
((EOMONTH(U1719,0)-U1719+1)*X1719)/DAY(EOMONTH(U1719,0))+(DAY(U1719)-1)*100/DAY(EOMONTH(U1719,0)),
IF(AND(F1719="Peretoe teenus",H1719&lt;[2]an!$M$37,S1719="kahepoolne vajaduspõhine",U1719&gt;=[2]an!$M$37,U1719&lt;=[2]an!$M$38,RANK(D1719,$D1719:$D1719)+COUNTIFS($D$2:D1719,D1719,$F$2:F1719,F1719)-1&gt;1),"",
IF(AND(F1719="Peretoe teenus",H1719&lt;[2]an!$M$37,S1719="kahepoolne vajaduspõhine",U1719&gt;[2]an!$M$38,RANK(D1719,$D1719:$D1719)+COUNTIFS($D$2:D1719,D1719,$F$2:F1719,F1719)-1=1),X1719,
IF(AND(F1719="Peretoe teenus",H1719&lt;[2]an!$M$37,S1719="kahepoolne vajaduspõhine",U1719&gt;[2]an!$M$38,RANK(D1719,$D1719:$D1719)+COUNTIFS($D$2:D1719,D1719,$F$2:F1719,F1719)-1&gt;1),"",X1719*W1719)))))))))))))),"")</f>
        <v/>
      </c>
      <c r="Z1719" s="18" t="str">
        <f t="shared" si="79"/>
        <v/>
      </c>
      <c r="AA1719" s="19" t="str">
        <f>IFERROR(VLOOKUP(E1719,[2]an!$A$3:$B$81,2,FALSE),"")</f>
        <v/>
      </c>
      <c r="AB1719" s="19" t="str">
        <f>IFERROR(VLOOKUP(AA1719,[2]an!$C$2:$D$16,2,FALSE),"")</f>
        <v/>
      </c>
      <c r="AC1719" s="20"/>
      <c r="AD1719" s="21" t="str">
        <f>IF(A1719=[2]an!$F$36,VLOOKUP([2]an!$F$36,[2]an!$F$36:$H$36,3,FALSE),IF(A1719=[2]an!$F$35,VLOOKUP([2]an!$F$35,[2]an!$F$35:$H$35,3,FALSE),IF(A1719=[2]an!$F$33,VLOOKUP([2]an!$F$33,[2]an!$F$33:$H$33,3,FALSE),IF(A1719=[2]an!$F$31,VLOOKUP([2]an!$F$31,[2]an!$F$31:$H$31,3,FALSE),""))))</f>
        <v/>
      </c>
    </row>
    <row r="1720" spans="6:30" x14ac:dyDescent="0.2">
      <c r="F1720" s="10"/>
      <c r="G1720" s="8" t="str">
        <f t="shared" si="80"/>
        <v/>
      </c>
      <c r="H1720" s="13"/>
      <c r="K1720" s="13"/>
      <c r="L1720" s="10"/>
      <c r="M1720" s="10"/>
      <c r="S1720" s="8" t="str">
        <f>IFERROR(VLOOKUP(D1720,[1]peretoe_teenus!$A$2:$L$2000,5,FALSE),"")</f>
        <v/>
      </c>
      <c r="U1720" s="13"/>
      <c r="V1720" s="15" t="str" cm="1">
        <f t="array" ref="V1720">IFERROR(IF(AND(F1720="Tugigrupp",RANK(K1720,$K1720:$K1720)+COUNTIFS($K$2:K1720,K1720,$L$2:L1720,L1720,$M$2:M1720,M1720,$I$2:I1720,I1720,$G$2:G1720,G1720,$F$2:F1720,F1720)-1=1),SUMPRODUCT(($F$2:$F$4154=F1720)*($G$2:$G$4154=G1720)*($K$2:$K$4154=K1720)*($I$2:$I$4154=I1720)*($L$2:$L$4154=L1720)*($M$2:$M$4154=M1720)),""),"")</f>
        <v/>
      </c>
      <c r="W1720" s="15" t="str">
        <f t="shared" si="78"/>
        <v/>
      </c>
      <c r="X1720" s="16" t="str">
        <f>IF(AND(A1720=[2]an!$G$38,F1720=[2]an!$E$40),[2]an!$G$40,IF(AND(A1720=[2]an!$G$38,F1720=[2]an!$E$41),[2]an!$G$41,IF(AND(A1720=[2]an!$G$38,F1720=[2]an!$E$39,H1720&gt;=[2]an!$M$37),[2]an!$G$39,
IF(AND(A1720=[2]an!$G$38,F1720=[2]an!$E$39,H1720&lt;[2]an!$M$37,S1720="kahepoolne vajaduspõhine",U1720=""),[2]an!$M$40,
IF(AND(A1720=[2]an!$G$38,F1720=[2]an!$E$39,H1720&lt;[2]an!$M$37,S1720="kahepoolne vajaduspõhine",U1720&lt;&gt;""),[2]an!$G$39,
IF(AND(A1720=[2]an!$G$38,F1720=[2]an!$E$39,H1720&lt;[2]an!$M$37,S1720&lt;&gt;"kahepoolne vajaduspõhine"),[2]an!$G$39,
IF(AND(A1720=[2]an!$G$38,F1720=[2]an!$E$42),[2]an!$G$42,
IF(AND(A1720=[2]an!$H$38,F1720=[2]an!$E$40),[2]an!$H$40,IF(AND(A1720=[2]an!$H$38,F1720=[2]an!$E$41),[2]an!$H$41,IF(AND(A1720=[2]an!$H$38,F1720=[2]an!$E$39,H1720&gt;=[2]an!$M$37),[2]an!$H$39,
IF(AND(A1720=[2]an!$H$38,F1720=[2]an!$E$39,H1720&lt;[2]an!$M$37,S1720="kahepoolne vajaduspõhine",U1720=""),[2]an!$M$40,
IF(AND(A1720=[2]an!$H$38,F1720=[2]an!$E$39,H1720&lt;[2]an!$M$37,S1720="kahepoolne vajaduspõhine",U1720&lt;&gt;""),[2]an!$H$39,
IF(AND(A1720=[2]an!$H$38,F1720=[2]an!$E$39,H1720&lt;[2]an!$M$37,S1720&lt;&gt;"kahepoolne vajaduspõhine"),[2]an!$H$39,
IF(AND(A1720=[2]an!$H$38,F1720=[2]an!$E$42),[2]an!$H$42,
IF(AND(A1720=[2]an!$I$38,F1720=[2]an!$E$40),[2]an!$I$40,IF(AND(A1720=[2]an!$I$38,F1720=[2]an!$E$41),[2]an!$I$41,IF(AND(A1720=[2]an!$I$38,F1720=[2]an!$E$39,H1720&gt;=[2]an!$M$37),[2]an!$I$39,
IF(AND(A1720=[2]an!$I$38,F1720=[2]an!$E$39,H1720&lt;[2]an!$M$37,S1720="kahepoolne vajaduspõhine",U1720=""),[2]an!$M$40,
IF(AND(A1720=[2]an!$I$38,F1720=[2]an!$E$39,H1720&lt;[2]an!$M$37,S1720="kahepoolne vajaduspõhine",U1720&lt;&gt;""),[2]an!$I$39,
IF(AND(A1720=[2]an!$I$38,F1720=[2]an!$E$39,H1720&lt;[2]an!$M$37,S1720&lt;&gt;"kahepoolne vajaduspõhine"),[2]an!$I$39,
IF(AND(A1720=[2]an!$I$38,F1720=[2]an!$E$42),[2]an!$I$42,
IF(AND(A1720=[2]an!$J$38,F1720=[2]an!$E$40),[2]an!$J$40,IF(AND(A1720=[2]an!$J$38,F1720=[2]an!$E$41),[2]an!$J$41,IF(AND(A1720=[2]an!$J$38,F1720=[2]an!$E$39,H1720&gt;=[2]an!$M$37),[2]an!$J$39,
IF(AND(A1720=[2]an!$J$38,F1720=[2]an!$E$39,H1720&lt;[2]an!$M$37,S1720="kahepoolne vajaduspõhine",U1720=""),[2]an!$M$40,
IF(AND(A1720=[2]an!$J$38,F1720=[2]an!$E$39,H1720&lt;[2]an!$M$37,S1720="kahepoolne vajaduspõhine",U1720&lt;&gt;""),[2]an!$J$39,
IF(AND(A1720=[2]an!$J$38,F1720=[2]an!$E$39,H1720&lt;[2]an!$M$37,S1720&lt;&gt;"kahepoolne vajaduspõhine"),[2]an!$J$39,
IF(AND(A1720=[2]an!$J$38,F1720=[2]an!$E$42),[2]an!$J$42,""))))))))))))))))))))))))))))</f>
        <v/>
      </c>
      <c r="Y1720" s="17" t="str">
        <f>IFERROR(IF(F1720="Tugigrupp",0,
IF(AND(F1720="Peretoe teenus",H1720&gt;=[2]an!$M$37,RANK(D1720,$D1720:$D1720)+COUNTIFS($D$2:D1720,D1720,$F$2:F1720,F1720)-1&gt;1),"",
IF(AND(F1720="Peretoe teenus",H1720&gt;=[2]an!$M$37,RANK(D1720,$D1720:$D1720)+COUNTIFS($D$2:D1720,D1720,$F$2:F1720,F1720)-1=1,MONTH(H1720)=MONTH(K1720)=TRUE,YEAR(H1720)=YEAR(K1720)=TRUE),((EOMONTH(H1720,0)-H1720+1)*X1720)/DAY(EOMONTH(H1720,0)),
IF(AND(F1720="Peretoe teenus",H1720&gt;=[2]an!$M$37,RANK(D1720,$D1720:$D1720)+COUNTIFS($D$2:D1720,D1720,$F$2:F1720,F1720)-1=1),X1720,
IF(AND(F1720="Peretoe teenus",H1720&lt;[2]an!$M$37,S1720&lt;&gt;"kahepoolne vajaduspõhine",RANK(D1720,$D1720:$D1720)+COUNTIFS($D$2:D1720,D1720,$F$2:F1720,F1720)-1=1),X1720,
IF(AND(F1720="Peretoe teenus",H1720&lt;[2]an!$M$37,S1720&lt;&gt;"kahepoolne vajaduspõhine",RANK(D1720,$D1720:$D1720)+COUNTIFS($D$2:D1720,D1720,$F$2:F1720,F1720)-1&gt;1),"",
IF(AND(F1720="Peretoe teenus",H1720&lt;[2]an!$M$37,S1720="kahepoolne vajaduspõhine",U1720="",RANK(D1720,$D1720:$D1720)+COUNTIFS($D$2:D1720,D1720,$F$2:F1720,F1720)-1=1),X1720,
IF(AND(F1720="Peretoe teenus",H1720&lt;[2]an!$M$37,S1720="kahepoolne vajaduspõhine",U1720="",RANK(D1720,$D1720:$D1720)+COUNTIFS($D$2:D1720,D1720,$F$2:F1720,F1720)-1&gt;1),"",
IF(AND(F1720="Peretoe teenus",H1720&lt;[2]an!$M$37,S1720="kahepoolne vajaduspõhine",U1720&lt;[2]an!$M$37,RANK(D1720,$D1720:$D1720)+COUNTIFS($D$2:D1720,D1720,$F$2:F1720,F1720)-1=1),X1720,
IF(AND(F1720="Peretoe teenus",H1720&lt;[2]an!$M$37,S1720="kahepoolne vajaduspõhine",U1720&lt;[2]an!$M$37,RANK(D1720,$D1720:$D1720)+COUNTIFS($D$2:D1720,D1720,$F$2:F1720,F1720)-1&gt;1),"",
IF(AND(F1720="Peretoe teenus",H1720&lt;[2]an!$M$37,S1720="kahepoolne vajaduspõhine",U1720&gt;=[2]an!$M$37,U1720&lt;=[2]an!$M$38,RANK(D1720,$D1720:$D1720)+COUNTIFS($D$2:D1720,D1720,$F$2:F1720,F1720)-1=1),
((EOMONTH(U1720,0)-U1720+1)*X1720)/DAY(EOMONTH(U1720,0))+(DAY(U1720)-1)*100/DAY(EOMONTH(U1720,0)),
IF(AND(F1720="Peretoe teenus",H1720&lt;[2]an!$M$37,S1720="kahepoolne vajaduspõhine",U1720&gt;=[2]an!$M$37,U1720&lt;=[2]an!$M$38,RANK(D1720,$D1720:$D1720)+COUNTIFS($D$2:D1720,D1720,$F$2:F1720,F1720)-1&gt;1),"",
IF(AND(F1720="Peretoe teenus",H1720&lt;[2]an!$M$37,S1720="kahepoolne vajaduspõhine",U1720&gt;[2]an!$M$38,RANK(D1720,$D1720:$D1720)+COUNTIFS($D$2:D1720,D1720,$F$2:F1720,F1720)-1=1),X1720,
IF(AND(F1720="Peretoe teenus",H1720&lt;[2]an!$M$37,S1720="kahepoolne vajaduspõhine",U1720&gt;[2]an!$M$38,RANK(D1720,$D1720:$D1720)+COUNTIFS($D$2:D1720,D1720,$F$2:F1720,F1720)-1&gt;1),"",X1720*W1720)))))))))))))),"")</f>
        <v/>
      </c>
      <c r="Z1720" s="18" t="str">
        <f t="shared" si="79"/>
        <v/>
      </c>
      <c r="AA1720" s="19" t="str">
        <f>IFERROR(VLOOKUP(E1720,[2]an!$A$3:$B$81,2,FALSE),"")</f>
        <v/>
      </c>
      <c r="AB1720" s="19" t="str">
        <f>IFERROR(VLOOKUP(AA1720,[2]an!$C$2:$D$16,2,FALSE),"")</f>
        <v/>
      </c>
      <c r="AC1720" s="20"/>
      <c r="AD1720" s="21" t="str">
        <f>IF(A1720=[2]an!$F$36,VLOOKUP([2]an!$F$36,[2]an!$F$36:$H$36,3,FALSE),IF(A1720=[2]an!$F$35,VLOOKUP([2]an!$F$35,[2]an!$F$35:$H$35,3,FALSE),IF(A1720=[2]an!$F$33,VLOOKUP([2]an!$F$33,[2]an!$F$33:$H$33,3,FALSE),IF(A1720=[2]an!$F$31,VLOOKUP([2]an!$F$31,[2]an!$F$31:$H$31,3,FALSE),""))))</f>
        <v/>
      </c>
    </row>
    <row r="1721" spans="6:30" x14ac:dyDescent="0.2">
      <c r="F1721" s="10"/>
      <c r="G1721" s="8" t="str">
        <f t="shared" si="80"/>
        <v/>
      </c>
      <c r="H1721" s="13"/>
      <c r="K1721" s="13"/>
      <c r="L1721" s="10"/>
      <c r="M1721" s="10"/>
      <c r="S1721" s="8" t="str">
        <f>IFERROR(VLOOKUP(D1721,[1]peretoe_teenus!$A$2:$L$2000,5,FALSE),"")</f>
        <v/>
      </c>
      <c r="U1721" s="13"/>
      <c r="V1721" s="15" t="str" cm="1">
        <f t="array" ref="V1721">IFERROR(IF(AND(F1721="Tugigrupp",RANK(K1721,$K1721:$K1721)+COUNTIFS($K$2:K1721,K1721,$L$2:L1721,L1721,$M$2:M1721,M1721,$I$2:I1721,I1721,$G$2:G1721,G1721,$F$2:F1721,F1721)-1=1),SUMPRODUCT(($F$2:$F$4154=F1721)*($G$2:$G$4154=G1721)*($K$2:$K$4154=K1721)*($I$2:$I$4154=I1721)*($L$2:$L$4154=L1721)*($M$2:$M$4154=M1721)),""),"")</f>
        <v/>
      </c>
      <c r="W1721" s="15" t="str">
        <f t="shared" si="78"/>
        <v/>
      </c>
      <c r="X1721" s="16" t="str">
        <f>IF(AND(A1721=[2]an!$G$38,F1721=[2]an!$E$40),[2]an!$G$40,IF(AND(A1721=[2]an!$G$38,F1721=[2]an!$E$41),[2]an!$G$41,IF(AND(A1721=[2]an!$G$38,F1721=[2]an!$E$39,H1721&gt;=[2]an!$M$37),[2]an!$G$39,
IF(AND(A1721=[2]an!$G$38,F1721=[2]an!$E$39,H1721&lt;[2]an!$M$37,S1721="kahepoolne vajaduspõhine",U1721=""),[2]an!$M$40,
IF(AND(A1721=[2]an!$G$38,F1721=[2]an!$E$39,H1721&lt;[2]an!$M$37,S1721="kahepoolne vajaduspõhine",U1721&lt;&gt;""),[2]an!$G$39,
IF(AND(A1721=[2]an!$G$38,F1721=[2]an!$E$39,H1721&lt;[2]an!$M$37,S1721&lt;&gt;"kahepoolne vajaduspõhine"),[2]an!$G$39,
IF(AND(A1721=[2]an!$G$38,F1721=[2]an!$E$42),[2]an!$G$42,
IF(AND(A1721=[2]an!$H$38,F1721=[2]an!$E$40),[2]an!$H$40,IF(AND(A1721=[2]an!$H$38,F1721=[2]an!$E$41),[2]an!$H$41,IF(AND(A1721=[2]an!$H$38,F1721=[2]an!$E$39,H1721&gt;=[2]an!$M$37),[2]an!$H$39,
IF(AND(A1721=[2]an!$H$38,F1721=[2]an!$E$39,H1721&lt;[2]an!$M$37,S1721="kahepoolne vajaduspõhine",U1721=""),[2]an!$M$40,
IF(AND(A1721=[2]an!$H$38,F1721=[2]an!$E$39,H1721&lt;[2]an!$M$37,S1721="kahepoolne vajaduspõhine",U1721&lt;&gt;""),[2]an!$H$39,
IF(AND(A1721=[2]an!$H$38,F1721=[2]an!$E$39,H1721&lt;[2]an!$M$37,S1721&lt;&gt;"kahepoolne vajaduspõhine"),[2]an!$H$39,
IF(AND(A1721=[2]an!$H$38,F1721=[2]an!$E$42),[2]an!$H$42,
IF(AND(A1721=[2]an!$I$38,F1721=[2]an!$E$40),[2]an!$I$40,IF(AND(A1721=[2]an!$I$38,F1721=[2]an!$E$41),[2]an!$I$41,IF(AND(A1721=[2]an!$I$38,F1721=[2]an!$E$39,H1721&gt;=[2]an!$M$37),[2]an!$I$39,
IF(AND(A1721=[2]an!$I$38,F1721=[2]an!$E$39,H1721&lt;[2]an!$M$37,S1721="kahepoolne vajaduspõhine",U1721=""),[2]an!$M$40,
IF(AND(A1721=[2]an!$I$38,F1721=[2]an!$E$39,H1721&lt;[2]an!$M$37,S1721="kahepoolne vajaduspõhine",U1721&lt;&gt;""),[2]an!$I$39,
IF(AND(A1721=[2]an!$I$38,F1721=[2]an!$E$39,H1721&lt;[2]an!$M$37,S1721&lt;&gt;"kahepoolne vajaduspõhine"),[2]an!$I$39,
IF(AND(A1721=[2]an!$I$38,F1721=[2]an!$E$42),[2]an!$I$42,
IF(AND(A1721=[2]an!$J$38,F1721=[2]an!$E$40),[2]an!$J$40,IF(AND(A1721=[2]an!$J$38,F1721=[2]an!$E$41),[2]an!$J$41,IF(AND(A1721=[2]an!$J$38,F1721=[2]an!$E$39,H1721&gt;=[2]an!$M$37),[2]an!$J$39,
IF(AND(A1721=[2]an!$J$38,F1721=[2]an!$E$39,H1721&lt;[2]an!$M$37,S1721="kahepoolne vajaduspõhine",U1721=""),[2]an!$M$40,
IF(AND(A1721=[2]an!$J$38,F1721=[2]an!$E$39,H1721&lt;[2]an!$M$37,S1721="kahepoolne vajaduspõhine",U1721&lt;&gt;""),[2]an!$J$39,
IF(AND(A1721=[2]an!$J$38,F1721=[2]an!$E$39,H1721&lt;[2]an!$M$37,S1721&lt;&gt;"kahepoolne vajaduspõhine"),[2]an!$J$39,
IF(AND(A1721=[2]an!$J$38,F1721=[2]an!$E$42),[2]an!$J$42,""))))))))))))))))))))))))))))</f>
        <v/>
      </c>
      <c r="Y1721" s="17" t="str">
        <f>IFERROR(IF(F1721="Tugigrupp",0,
IF(AND(F1721="Peretoe teenus",H1721&gt;=[2]an!$M$37,RANK(D1721,$D1721:$D1721)+COUNTIFS($D$2:D1721,D1721,$F$2:F1721,F1721)-1&gt;1),"",
IF(AND(F1721="Peretoe teenus",H1721&gt;=[2]an!$M$37,RANK(D1721,$D1721:$D1721)+COUNTIFS($D$2:D1721,D1721,$F$2:F1721,F1721)-1=1,MONTH(H1721)=MONTH(K1721)=TRUE,YEAR(H1721)=YEAR(K1721)=TRUE),((EOMONTH(H1721,0)-H1721+1)*X1721)/DAY(EOMONTH(H1721,0)),
IF(AND(F1721="Peretoe teenus",H1721&gt;=[2]an!$M$37,RANK(D1721,$D1721:$D1721)+COUNTIFS($D$2:D1721,D1721,$F$2:F1721,F1721)-1=1),X1721,
IF(AND(F1721="Peretoe teenus",H1721&lt;[2]an!$M$37,S1721&lt;&gt;"kahepoolne vajaduspõhine",RANK(D1721,$D1721:$D1721)+COUNTIFS($D$2:D1721,D1721,$F$2:F1721,F1721)-1=1),X1721,
IF(AND(F1721="Peretoe teenus",H1721&lt;[2]an!$M$37,S1721&lt;&gt;"kahepoolne vajaduspõhine",RANK(D1721,$D1721:$D1721)+COUNTIFS($D$2:D1721,D1721,$F$2:F1721,F1721)-1&gt;1),"",
IF(AND(F1721="Peretoe teenus",H1721&lt;[2]an!$M$37,S1721="kahepoolne vajaduspõhine",U1721="",RANK(D1721,$D1721:$D1721)+COUNTIFS($D$2:D1721,D1721,$F$2:F1721,F1721)-1=1),X1721,
IF(AND(F1721="Peretoe teenus",H1721&lt;[2]an!$M$37,S1721="kahepoolne vajaduspõhine",U1721="",RANK(D1721,$D1721:$D1721)+COUNTIFS($D$2:D1721,D1721,$F$2:F1721,F1721)-1&gt;1),"",
IF(AND(F1721="Peretoe teenus",H1721&lt;[2]an!$M$37,S1721="kahepoolne vajaduspõhine",U1721&lt;[2]an!$M$37,RANK(D1721,$D1721:$D1721)+COUNTIFS($D$2:D1721,D1721,$F$2:F1721,F1721)-1=1),X1721,
IF(AND(F1721="Peretoe teenus",H1721&lt;[2]an!$M$37,S1721="kahepoolne vajaduspõhine",U1721&lt;[2]an!$M$37,RANK(D1721,$D1721:$D1721)+COUNTIFS($D$2:D1721,D1721,$F$2:F1721,F1721)-1&gt;1),"",
IF(AND(F1721="Peretoe teenus",H1721&lt;[2]an!$M$37,S1721="kahepoolne vajaduspõhine",U1721&gt;=[2]an!$M$37,U1721&lt;=[2]an!$M$38,RANK(D1721,$D1721:$D1721)+COUNTIFS($D$2:D1721,D1721,$F$2:F1721,F1721)-1=1),
((EOMONTH(U1721,0)-U1721+1)*X1721)/DAY(EOMONTH(U1721,0))+(DAY(U1721)-1)*100/DAY(EOMONTH(U1721,0)),
IF(AND(F1721="Peretoe teenus",H1721&lt;[2]an!$M$37,S1721="kahepoolne vajaduspõhine",U1721&gt;=[2]an!$M$37,U1721&lt;=[2]an!$M$38,RANK(D1721,$D1721:$D1721)+COUNTIFS($D$2:D1721,D1721,$F$2:F1721,F1721)-1&gt;1),"",
IF(AND(F1721="Peretoe teenus",H1721&lt;[2]an!$M$37,S1721="kahepoolne vajaduspõhine",U1721&gt;[2]an!$M$38,RANK(D1721,$D1721:$D1721)+COUNTIFS($D$2:D1721,D1721,$F$2:F1721,F1721)-1=1),X1721,
IF(AND(F1721="Peretoe teenus",H1721&lt;[2]an!$M$37,S1721="kahepoolne vajaduspõhine",U1721&gt;[2]an!$M$38,RANK(D1721,$D1721:$D1721)+COUNTIFS($D$2:D1721,D1721,$F$2:F1721,F1721)-1&gt;1),"",X1721*W1721)))))))))))))),"")</f>
        <v/>
      </c>
      <c r="Z1721" s="18" t="str">
        <f t="shared" si="79"/>
        <v/>
      </c>
      <c r="AA1721" s="19" t="str">
        <f>IFERROR(VLOOKUP(E1721,[2]an!$A$3:$B$81,2,FALSE),"")</f>
        <v/>
      </c>
      <c r="AB1721" s="19" t="str">
        <f>IFERROR(VLOOKUP(AA1721,[2]an!$C$2:$D$16,2,FALSE),"")</f>
        <v/>
      </c>
      <c r="AC1721" s="20"/>
      <c r="AD1721" s="21" t="str">
        <f>IF(A1721=[2]an!$F$36,VLOOKUP([2]an!$F$36,[2]an!$F$36:$H$36,3,FALSE),IF(A1721=[2]an!$F$35,VLOOKUP([2]an!$F$35,[2]an!$F$35:$H$35,3,FALSE),IF(A1721=[2]an!$F$33,VLOOKUP([2]an!$F$33,[2]an!$F$33:$H$33,3,FALSE),IF(A1721=[2]an!$F$31,VLOOKUP([2]an!$F$31,[2]an!$F$31:$H$31,3,FALSE),""))))</f>
        <v/>
      </c>
    </row>
    <row r="1722" spans="6:30" x14ac:dyDescent="0.2">
      <c r="F1722" s="10"/>
      <c r="G1722" s="8" t="str">
        <f t="shared" si="80"/>
        <v/>
      </c>
      <c r="H1722" s="13"/>
      <c r="K1722" s="13"/>
      <c r="L1722" s="10"/>
      <c r="M1722" s="10"/>
      <c r="S1722" s="8" t="str">
        <f>IFERROR(VLOOKUP(D1722,[1]peretoe_teenus!$A$2:$L$2000,5,FALSE),"")</f>
        <v/>
      </c>
      <c r="U1722" s="13"/>
      <c r="V1722" s="15" t="str" cm="1">
        <f t="array" ref="V1722">IFERROR(IF(AND(F1722="Tugigrupp",RANK(K1722,$K1722:$K1722)+COUNTIFS($K$2:K1722,K1722,$L$2:L1722,L1722,$M$2:M1722,M1722,$I$2:I1722,I1722,$G$2:G1722,G1722,$F$2:F1722,F1722)-1=1),SUMPRODUCT(($F$2:$F$4154=F1722)*($G$2:$G$4154=G1722)*($K$2:$K$4154=K1722)*($I$2:$I$4154=I1722)*($L$2:$L$4154=L1722)*($M$2:$M$4154=M1722)),""),"")</f>
        <v/>
      </c>
      <c r="W1722" s="15" t="str">
        <f t="shared" si="78"/>
        <v/>
      </c>
      <c r="X1722" s="16" t="str">
        <f>IF(AND(A1722=[2]an!$G$38,F1722=[2]an!$E$40),[2]an!$G$40,IF(AND(A1722=[2]an!$G$38,F1722=[2]an!$E$41),[2]an!$G$41,IF(AND(A1722=[2]an!$G$38,F1722=[2]an!$E$39,H1722&gt;=[2]an!$M$37),[2]an!$G$39,
IF(AND(A1722=[2]an!$G$38,F1722=[2]an!$E$39,H1722&lt;[2]an!$M$37,S1722="kahepoolne vajaduspõhine",U1722=""),[2]an!$M$40,
IF(AND(A1722=[2]an!$G$38,F1722=[2]an!$E$39,H1722&lt;[2]an!$M$37,S1722="kahepoolne vajaduspõhine",U1722&lt;&gt;""),[2]an!$G$39,
IF(AND(A1722=[2]an!$G$38,F1722=[2]an!$E$39,H1722&lt;[2]an!$M$37,S1722&lt;&gt;"kahepoolne vajaduspõhine"),[2]an!$G$39,
IF(AND(A1722=[2]an!$G$38,F1722=[2]an!$E$42),[2]an!$G$42,
IF(AND(A1722=[2]an!$H$38,F1722=[2]an!$E$40),[2]an!$H$40,IF(AND(A1722=[2]an!$H$38,F1722=[2]an!$E$41),[2]an!$H$41,IF(AND(A1722=[2]an!$H$38,F1722=[2]an!$E$39,H1722&gt;=[2]an!$M$37),[2]an!$H$39,
IF(AND(A1722=[2]an!$H$38,F1722=[2]an!$E$39,H1722&lt;[2]an!$M$37,S1722="kahepoolne vajaduspõhine",U1722=""),[2]an!$M$40,
IF(AND(A1722=[2]an!$H$38,F1722=[2]an!$E$39,H1722&lt;[2]an!$M$37,S1722="kahepoolne vajaduspõhine",U1722&lt;&gt;""),[2]an!$H$39,
IF(AND(A1722=[2]an!$H$38,F1722=[2]an!$E$39,H1722&lt;[2]an!$M$37,S1722&lt;&gt;"kahepoolne vajaduspõhine"),[2]an!$H$39,
IF(AND(A1722=[2]an!$H$38,F1722=[2]an!$E$42),[2]an!$H$42,
IF(AND(A1722=[2]an!$I$38,F1722=[2]an!$E$40),[2]an!$I$40,IF(AND(A1722=[2]an!$I$38,F1722=[2]an!$E$41),[2]an!$I$41,IF(AND(A1722=[2]an!$I$38,F1722=[2]an!$E$39,H1722&gt;=[2]an!$M$37),[2]an!$I$39,
IF(AND(A1722=[2]an!$I$38,F1722=[2]an!$E$39,H1722&lt;[2]an!$M$37,S1722="kahepoolne vajaduspõhine",U1722=""),[2]an!$M$40,
IF(AND(A1722=[2]an!$I$38,F1722=[2]an!$E$39,H1722&lt;[2]an!$M$37,S1722="kahepoolne vajaduspõhine",U1722&lt;&gt;""),[2]an!$I$39,
IF(AND(A1722=[2]an!$I$38,F1722=[2]an!$E$39,H1722&lt;[2]an!$M$37,S1722&lt;&gt;"kahepoolne vajaduspõhine"),[2]an!$I$39,
IF(AND(A1722=[2]an!$I$38,F1722=[2]an!$E$42),[2]an!$I$42,
IF(AND(A1722=[2]an!$J$38,F1722=[2]an!$E$40),[2]an!$J$40,IF(AND(A1722=[2]an!$J$38,F1722=[2]an!$E$41),[2]an!$J$41,IF(AND(A1722=[2]an!$J$38,F1722=[2]an!$E$39,H1722&gt;=[2]an!$M$37),[2]an!$J$39,
IF(AND(A1722=[2]an!$J$38,F1722=[2]an!$E$39,H1722&lt;[2]an!$M$37,S1722="kahepoolne vajaduspõhine",U1722=""),[2]an!$M$40,
IF(AND(A1722=[2]an!$J$38,F1722=[2]an!$E$39,H1722&lt;[2]an!$M$37,S1722="kahepoolne vajaduspõhine",U1722&lt;&gt;""),[2]an!$J$39,
IF(AND(A1722=[2]an!$J$38,F1722=[2]an!$E$39,H1722&lt;[2]an!$M$37,S1722&lt;&gt;"kahepoolne vajaduspõhine"),[2]an!$J$39,
IF(AND(A1722=[2]an!$J$38,F1722=[2]an!$E$42),[2]an!$J$42,""))))))))))))))))))))))))))))</f>
        <v/>
      </c>
      <c r="Y1722" s="17" t="str">
        <f>IFERROR(IF(F1722="Tugigrupp",0,
IF(AND(F1722="Peretoe teenus",H1722&gt;=[2]an!$M$37,RANK(D1722,$D1722:$D1722)+COUNTIFS($D$2:D1722,D1722,$F$2:F1722,F1722)-1&gt;1),"",
IF(AND(F1722="Peretoe teenus",H1722&gt;=[2]an!$M$37,RANK(D1722,$D1722:$D1722)+COUNTIFS($D$2:D1722,D1722,$F$2:F1722,F1722)-1=1,MONTH(H1722)=MONTH(K1722)=TRUE,YEAR(H1722)=YEAR(K1722)=TRUE),((EOMONTH(H1722,0)-H1722+1)*X1722)/DAY(EOMONTH(H1722,0)),
IF(AND(F1722="Peretoe teenus",H1722&gt;=[2]an!$M$37,RANK(D1722,$D1722:$D1722)+COUNTIFS($D$2:D1722,D1722,$F$2:F1722,F1722)-1=1),X1722,
IF(AND(F1722="Peretoe teenus",H1722&lt;[2]an!$M$37,S1722&lt;&gt;"kahepoolne vajaduspõhine",RANK(D1722,$D1722:$D1722)+COUNTIFS($D$2:D1722,D1722,$F$2:F1722,F1722)-1=1),X1722,
IF(AND(F1722="Peretoe teenus",H1722&lt;[2]an!$M$37,S1722&lt;&gt;"kahepoolne vajaduspõhine",RANK(D1722,$D1722:$D1722)+COUNTIFS($D$2:D1722,D1722,$F$2:F1722,F1722)-1&gt;1),"",
IF(AND(F1722="Peretoe teenus",H1722&lt;[2]an!$M$37,S1722="kahepoolne vajaduspõhine",U1722="",RANK(D1722,$D1722:$D1722)+COUNTIFS($D$2:D1722,D1722,$F$2:F1722,F1722)-1=1),X1722,
IF(AND(F1722="Peretoe teenus",H1722&lt;[2]an!$M$37,S1722="kahepoolne vajaduspõhine",U1722="",RANK(D1722,$D1722:$D1722)+COUNTIFS($D$2:D1722,D1722,$F$2:F1722,F1722)-1&gt;1),"",
IF(AND(F1722="Peretoe teenus",H1722&lt;[2]an!$M$37,S1722="kahepoolne vajaduspõhine",U1722&lt;[2]an!$M$37,RANK(D1722,$D1722:$D1722)+COUNTIFS($D$2:D1722,D1722,$F$2:F1722,F1722)-1=1),X1722,
IF(AND(F1722="Peretoe teenus",H1722&lt;[2]an!$M$37,S1722="kahepoolne vajaduspõhine",U1722&lt;[2]an!$M$37,RANK(D1722,$D1722:$D1722)+COUNTIFS($D$2:D1722,D1722,$F$2:F1722,F1722)-1&gt;1),"",
IF(AND(F1722="Peretoe teenus",H1722&lt;[2]an!$M$37,S1722="kahepoolne vajaduspõhine",U1722&gt;=[2]an!$M$37,U1722&lt;=[2]an!$M$38,RANK(D1722,$D1722:$D1722)+COUNTIFS($D$2:D1722,D1722,$F$2:F1722,F1722)-1=1),
((EOMONTH(U1722,0)-U1722+1)*X1722)/DAY(EOMONTH(U1722,0))+(DAY(U1722)-1)*100/DAY(EOMONTH(U1722,0)),
IF(AND(F1722="Peretoe teenus",H1722&lt;[2]an!$M$37,S1722="kahepoolne vajaduspõhine",U1722&gt;=[2]an!$M$37,U1722&lt;=[2]an!$M$38,RANK(D1722,$D1722:$D1722)+COUNTIFS($D$2:D1722,D1722,$F$2:F1722,F1722)-1&gt;1),"",
IF(AND(F1722="Peretoe teenus",H1722&lt;[2]an!$M$37,S1722="kahepoolne vajaduspõhine",U1722&gt;[2]an!$M$38,RANK(D1722,$D1722:$D1722)+COUNTIFS($D$2:D1722,D1722,$F$2:F1722,F1722)-1=1),X1722,
IF(AND(F1722="Peretoe teenus",H1722&lt;[2]an!$M$37,S1722="kahepoolne vajaduspõhine",U1722&gt;[2]an!$M$38,RANK(D1722,$D1722:$D1722)+COUNTIFS($D$2:D1722,D1722,$F$2:F1722,F1722)-1&gt;1),"",X1722*W1722)))))))))))))),"")</f>
        <v/>
      </c>
      <c r="Z1722" s="18" t="str">
        <f t="shared" si="79"/>
        <v/>
      </c>
      <c r="AA1722" s="19" t="str">
        <f>IFERROR(VLOOKUP(E1722,[2]an!$A$3:$B$81,2,FALSE),"")</f>
        <v/>
      </c>
      <c r="AB1722" s="19" t="str">
        <f>IFERROR(VLOOKUP(AA1722,[2]an!$C$2:$D$16,2,FALSE),"")</f>
        <v/>
      </c>
      <c r="AC1722" s="20"/>
      <c r="AD1722" s="21" t="str">
        <f>IF(A1722=[2]an!$F$36,VLOOKUP([2]an!$F$36,[2]an!$F$36:$H$36,3,FALSE),IF(A1722=[2]an!$F$35,VLOOKUP([2]an!$F$35,[2]an!$F$35:$H$35,3,FALSE),IF(A1722=[2]an!$F$33,VLOOKUP([2]an!$F$33,[2]an!$F$33:$H$33,3,FALSE),IF(A1722=[2]an!$F$31,VLOOKUP([2]an!$F$31,[2]an!$F$31:$H$31,3,FALSE),""))))</f>
        <v/>
      </c>
    </row>
    <row r="1723" spans="6:30" x14ac:dyDescent="0.2">
      <c r="F1723" s="10"/>
      <c r="G1723" s="8" t="str">
        <f t="shared" si="80"/>
        <v/>
      </c>
      <c r="H1723" s="13"/>
      <c r="K1723" s="13"/>
      <c r="L1723" s="10"/>
      <c r="M1723" s="10"/>
      <c r="S1723" s="8" t="str">
        <f>IFERROR(VLOOKUP(D1723,[1]peretoe_teenus!$A$2:$L$2000,5,FALSE),"")</f>
        <v/>
      </c>
      <c r="U1723" s="13"/>
      <c r="V1723" s="15" t="str" cm="1">
        <f t="array" ref="V1723">IFERROR(IF(AND(F1723="Tugigrupp",RANK(K1723,$K1723:$K1723)+COUNTIFS($K$2:K1723,K1723,$L$2:L1723,L1723,$M$2:M1723,M1723,$I$2:I1723,I1723,$G$2:G1723,G1723,$F$2:F1723,F1723)-1=1),SUMPRODUCT(($F$2:$F$4154=F1723)*($G$2:$G$4154=G1723)*($K$2:$K$4154=K1723)*($I$2:$I$4154=I1723)*($L$2:$L$4154=L1723)*($M$2:$M$4154=M1723)),""),"")</f>
        <v/>
      </c>
      <c r="W1723" s="15" t="str">
        <f t="shared" si="78"/>
        <v/>
      </c>
      <c r="X1723" s="16" t="str">
        <f>IF(AND(A1723=[2]an!$G$38,F1723=[2]an!$E$40),[2]an!$G$40,IF(AND(A1723=[2]an!$G$38,F1723=[2]an!$E$41),[2]an!$G$41,IF(AND(A1723=[2]an!$G$38,F1723=[2]an!$E$39,H1723&gt;=[2]an!$M$37),[2]an!$G$39,
IF(AND(A1723=[2]an!$G$38,F1723=[2]an!$E$39,H1723&lt;[2]an!$M$37,S1723="kahepoolne vajaduspõhine",U1723=""),[2]an!$M$40,
IF(AND(A1723=[2]an!$G$38,F1723=[2]an!$E$39,H1723&lt;[2]an!$M$37,S1723="kahepoolne vajaduspõhine",U1723&lt;&gt;""),[2]an!$G$39,
IF(AND(A1723=[2]an!$G$38,F1723=[2]an!$E$39,H1723&lt;[2]an!$M$37,S1723&lt;&gt;"kahepoolne vajaduspõhine"),[2]an!$G$39,
IF(AND(A1723=[2]an!$G$38,F1723=[2]an!$E$42),[2]an!$G$42,
IF(AND(A1723=[2]an!$H$38,F1723=[2]an!$E$40),[2]an!$H$40,IF(AND(A1723=[2]an!$H$38,F1723=[2]an!$E$41),[2]an!$H$41,IF(AND(A1723=[2]an!$H$38,F1723=[2]an!$E$39,H1723&gt;=[2]an!$M$37),[2]an!$H$39,
IF(AND(A1723=[2]an!$H$38,F1723=[2]an!$E$39,H1723&lt;[2]an!$M$37,S1723="kahepoolne vajaduspõhine",U1723=""),[2]an!$M$40,
IF(AND(A1723=[2]an!$H$38,F1723=[2]an!$E$39,H1723&lt;[2]an!$M$37,S1723="kahepoolne vajaduspõhine",U1723&lt;&gt;""),[2]an!$H$39,
IF(AND(A1723=[2]an!$H$38,F1723=[2]an!$E$39,H1723&lt;[2]an!$M$37,S1723&lt;&gt;"kahepoolne vajaduspõhine"),[2]an!$H$39,
IF(AND(A1723=[2]an!$H$38,F1723=[2]an!$E$42),[2]an!$H$42,
IF(AND(A1723=[2]an!$I$38,F1723=[2]an!$E$40),[2]an!$I$40,IF(AND(A1723=[2]an!$I$38,F1723=[2]an!$E$41),[2]an!$I$41,IF(AND(A1723=[2]an!$I$38,F1723=[2]an!$E$39,H1723&gt;=[2]an!$M$37),[2]an!$I$39,
IF(AND(A1723=[2]an!$I$38,F1723=[2]an!$E$39,H1723&lt;[2]an!$M$37,S1723="kahepoolne vajaduspõhine",U1723=""),[2]an!$M$40,
IF(AND(A1723=[2]an!$I$38,F1723=[2]an!$E$39,H1723&lt;[2]an!$M$37,S1723="kahepoolne vajaduspõhine",U1723&lt;&gt;""),[2]an!$I$39,
IF(AND(A1723=[2]an!$I$38,F1723=[2]an!$E$39,H1723&lt;[2]an!$M$37,S1723&lt;&gt;"kahepoolne vajaduspõhine"),[2]an!$I$39,
IF(AND(A1723=[2]an!$I$38,F1723=[2]an!$E$42),[2]an!$I$42,
IF(AND(A1723=[2]an!$J$38,F1723=[2]an!$E$40),[2]an!$J$40,IF(AND(A1723=[2]an!$J$38,F1723=[2]an!$E$41),[2]an!$J$41,IF(AND(A1723=[2]an!$J$38,F1723=[2]an!$E$39,H1723&gt;=[2]an!$M$37),[2]an!$J$39,
IF(AND(A1723=[2]an!$J$38,F1723=[2]an!$E$39,H1723&lt;[2]an!$M$37,S1723="kahepoolne vajaduspõhine",U1723=""),[2]an!$M$40,
IF(AND(A1723=[2]an!$J$38,F1723=[2]an!$E$39,H1723&lt;[2]an!$M$37,S1723="kahepoolne vajaduspõhine",U1723&lt;&gt;""),[2]an!$J$39,
IF(AND(A1723=[2]an!$J$38,F1723=[2]an!$E$39,H1723&lt;[2]an!$M$37,S1723&lt;&gt;"kahepoolne vajaduspõhine"),[2]an!$J$39,
IF(AND(A1723=[2]an!$J$38,F1723=[2]an!$E$42),[2]an!$J$42,""))))))))))))))))))))))))))))</f>
        <v/>
      </c>
      <c r="Y1723" s="17" t="str">
        <f>IFERROR(IF(F1723="Tugigrupp",0,
IF(AND(F1723="Peretoe teenus",H1723&gt;=[2]an!$M$37,RANK(D1723,$D1723:$D1723)+COUNTIFS($D$2:D1723,D1723,$F$2:F1723,F1723)-1&gt;1),"",
IF(AND(F1723="Peretoe teenus",H1723&gt;=[2]an!$M$37,RANK(D1723,$D1723:$D1723)+COUNTIFS($D$2:D1723,D1723,$F$2:F1723,F1723)-1=1,MONTH(H1723)=MONTH(K1723)=TRUE,YEAR(H1723)=YEAR(K1723)=TRUE),((EOMONTH(H1723,0)-H1723+1)*X1723)/DAY(EOMONTH(H1723,0)),
IF(AND(F1723="Peretoe teenus",H1723&gt;=[2]an!$M$37,RANK(D1723,$D1723:$D1723)+COUNTIFS($D$2:D1723,D1723,$F$2:F1723,F1723)-1=1),X1723,
IF(AND(F1723="Peretoe teenus",H1723&lt;[2]an!$M$37,S1723&lt;&gt;"kahepoolne vajaduspõhine",RANK(D1723,$D1723:$D1723)+COUNTIFS($D$2:D1723,D1723,$F$2:F1723,F1723)-1=1),X1723,
IF(AND(F1723="Peretoe teenus",H1723&lt;[2]an!$M$37,S1723&lt;&gt;"kahepoolne vajaduspõhine",RANK(D1723,$D1723:$D1723)+COUNTIFS($D$2:D1723,D1723,$F$2:F1723,F1723)-1&gt;1),"",
IF(AND(F1723="Peretoe teenus",H1723&lt;[2]an!$M$37,S1723="kahepoolne vajaduspõhine",U1723="",RANK(D1723,$D1723:$D1723)+COUNTIFS($D$2:D1723,D1723,$F$2:F1723,F1723)-1=1),X1723,
IF(AND(F1723="Peretoe teenus",H1723&lt;[2]an!$M$37,S1723="kahepoolne vajaduspõhine",U1723="",RANK(D1723,$D1723:$D1723)+COUNTIFS($D$2:D1723,D1723,$F$2:F1723,F1723)-1&gt;1),"",
IF(AND(F1723="Peretoe teenus",H1723&lt;[2]an!$M$37,S1723="kahepoolne vajaduspõhine",U1723&lt;[2]an!$M$37,RANK(D1723,$D1723:$D1723)+COUNTIFS($D$2:D1723,D1723,$F$2:F1723,F1723)-1=1),X1723,
IF(AND(F1723="Peretoe teenus",H1723&lt;[2]an!$M$37,S1723="kahepoolne vajaduspõhine",U1723&lt;[2]an!$M$37,RANK(D1723,$D1723:$D1723)+COUNTIFS($D$2:D1723,D1723,$F$2:F1723,F1723)-1&gt;1),"",
IF(AND(F1723="Peretoe teenus",H1723&lt;[2]an!$M$37,S1723="kahepoolne vajaduspõhine",U1723&gt;=[2]an!$M$37,U1723&lt;=[2]an!$M$38,RANK(D1723,$D1723:$D1723)+COUNTIFS($D$2:D1723,D1723,$F$2:F1723,F1723)-1=1),
((EOMONTH(U1723,0)-U1723+1)*X1723)/DAY(EOMONTH(U1723,0))+(DAY(U1723)-1)*100/DAY(EOMONTH(U1723,0)),
IF(AND(F1723="Peretoe teenus",H1723&lt;[2]an!$M$37,S1723="kahepoolne vajaduspõhine",U1723&gt;=[2]an!$M$37,U1723&lt;=[2]an!$M$38,RANK(D1723,$D1723:$D1723)+COUNTIFS($D$2:D1723,D1723,$F$2:F1723,F1723)-1&gt;1),"",
IF(AND(F1723="Peretoe teenus",H1723&lt;[2]an!$M$37,S1723="kahepoolne vajaduspõhine",U1723&gt;[2]an!$M$38,RANK(D1723,$D1723:$D1723)+COUNTIFS($D$2:D1723,D1723,$F$2:F1723,F1723)-1=1),X1723,
IF(AND(F1723="Peretoe teenus",H1723&lt;[2]an!$M$37,S1723="kahepoolne vajaduspõhine",U1723&gt;[2]an!$M$38,RANK(D1723,$D1723:$D1723)+COUNTIFS($D$2:D1723,D1723,$F$2:F1723,F1723)-1&gt;1),"",X1723*W1723)))))))))))))),"")</f>
        <v/>
      </c>
      <c r="Z1723" s="18" t="str">
        <f t="shared" si="79"/>
        <v/>
      </c>
      <c r="AA1723" s="19" t="str">
        <f>IFERROR(VLOOKUP(E1723,[2]an!$A$3:$B$81,2,FALSE),"")</f>
        <v/>
      </c>
      <c r="AB1723" s="19" t="str">
        <f>IFERROR(VLOOKUP(AA1723,[2]an!$C$2:$D$16,2,FALSE),"")</f>
        <v/>
      </c>
      <c r="AC1723" s="20"/>
      <c r="AD1723" s="21" t="str">
        <f>IF(A1723=[2]an!$F$36,VLOOKUP([2]an!$F$36,[2]an!$F$36:$H$36,3,FALSE),IF(A1723=[2]an!$F$35,VLOOKUP([2]an!$F$35,[2]an!$F$35:$H$35,3,FALSE),IF(A1723=[2]an!$F$33,VLOOKUP([2]an!$F$33,[2]an!$F$33:$H$33,3,FALSE),IF(A1723=[2]an!$F$31,VLOOKUP([2]an!$F$31,[2]an!$F$31:$H$31,3,FALSE),""))))</f>
        <v/>
      </c>
    </row>
    <row r="1724" spans="6:30" x14ac:dyDescent="0.2">
      <c r="F1724" s="10"/>
      <c r="G1724" s="8" t="str">
        <f t="shared" si="80"/>
        <v/>
      </c>
      <c r="H1724" s="13"/>
      <c r="K1724" s="13"/>
      <c r="L1724" s="10"/>
      <c r="M1724" s="10"/>
      <c r="S1724" s="8" t="str">
        <f>IFERROR(VLOOKUP(D1724,[1]peretoe_teenus!$A$2:$L$2000,5,FALSE),"")</f>
        <v/>
      </c>
      <c r="U1724" s="13"/>
      <c r="V1724" s="15" t="str" cm="1">
        <f t="array" ref="V1724">IFERROR(IF(AND(F1724="Tugigrupp",RANK(K1724,$K1724:$K1724)+COUNTIFS($K$2:K1724,K1724,$L$2:L1724,L1724,$M$2:M1724,M1724,$I$2:I1724,I1724,$G$2:G1724,G1724,$F$2:F1724,F1724)-1=1),SUMPRODUCT(($F$2:$F$4154=F1724)*($G$2:$G$4154=G1724)*($K$2:$K$4154=K1724)*($I$2:$I$4154=I1724)*($L$2:$L$4154=L1724)*($M$2:$M$4154=M1724)),""),"")</f>
        <v/>
      </c>
      <c r="W1724" s="15" t="str">
        <f t="shared" si="78"/>
        <v/>
      </c>
      <c r="X1724" s="16" t="str">
        <f>IF(AND(A1724=[2]an!$G$38,F1724=[2]an!$E$40),[2]an!$G$40,IF(AND(A1724=[2]an!$G$38,F1724=[2]an!$E$41),[2]an!$G$41,IF(AND(A1724=[2]an!$G$38,F1724=[2]an!$E$39,H1724&gt;=[2]an!$M$37),[2]an!$G$39,
IF(AND(A1724=[2]an!$G$38,F1724=[2]an!$E$39,H1724&lt;[2]an!$M$37,S1724="kahepoolne vajaduspõhine",U1724=""),[2]an!$M$40,
IF(AND(A1724=[2]an!$G$38,F1724=[2]an!$E$39,H1724&lt;[2]an!$M$37,S1724="kahepoolne vajaduspõhine",U1724&lt;&gt;""),[2]an!$G$39,
IF(AND(A1724=[2]an!$G$38,F1724=[2]an!$E$39,H1724&lt;[2]an!$M$37,S1724&lt;&gt;"kahepoolne vajaduspõhine"),[2]an!$G$39,
IF(AND(A1724=[2]an!$G$38,F1724=[2]an!$E$42),[2]an!$G$42,
IF(AND(A1724=[2]an!$H$38,F1724=[2]an!$E$40),[2]an!$H$40,IF(AND(A1724=[2]an!$H$38,F1724=[2]an!$E$41),[2]an!$H$41,IF(AND(A1724=[2]an!$H$38,F1724=[2]an!$E$39,H1724&gt;=[2]an!$M$37),[2]an!$H$39,
IF(AND(A1724=[2]an!$H$38,F1724=[2]an!$E$39,H1724&lt;[2]an!$M$37,S1724="kahepoolne vajaduspõhine",U1724=""),[2]an!$M$40,
IF(AND(A1724=[2]an!$H$38,F1724=[2]an!$E$39,H1724&lt;[2]an!$M$37,S1724="kahepoolne vajaduspõhine",U1724&lt;&gt;""),[2]an!$H$39,
IF(AND(A1724=[2]an!$H$38,F1724=[2]an!$E$39,H1724&lt;[2]an!$M$37,S1724&lt;&gt;"kahepoolne vajaduspõhine"),[2]an!$H$39,
IF(AND(A1724=[2]an!$H$38,F1724=[2]an!$E$42),[2]an!$H$42,
IF(AND(A1724=[2]an!$I$38,F1724=[2]an!$E$40),[2]an!$I$40,IF(AND(A1724=[2]an!$I$38,F1724=[2]an!$E$41),[2]an!$I$41,IF(AND(A1724=[2]an!$I$38,F1724=[2]an!$E$39,H1724&gt;=[2]an!$M$37),[2]an!$I$39,
IF(AND(A1724=[2]an!$I$38,F1724=[2]an!$E$39,H1724&lt;[2]an!$M$37,S1724="kahepoolne vajaduspõhine",U1724=""),[2]an!$M$40,
IF(AND(A1724=[2]an!$I$38,F1724=[2]an!$E$39,H1724&lt;[2]an!$M$37,S1724="kahepoolne vajaduspõhine",U1724&lt;&gt;""),[2]an!$I$39,
IF(AND(A1724=[2]an!$I$38,F1724=[2]an!$E$39,H1724&lt;[2]an!$M$37,S1724&lt;&gt;"kahepoolne vajaduspõhine"),[2]an!$I$39,
IF(AND(A1724=[2]an!$I$38,F1724=[2]an!$E$42),[2]an!$I$42,
IF(AND(A1724=[2]an!$J$38,F1724=[2]an!$E$40),[2]an!$J$40,IF(AND(A1724=[2]an!$J$38,F1724=[2]an!$E$41),[2]an!$J$41,IF(AND(A1724=[2]an!$J$38,F1724=[2]an!$E$39,H1724&gt;=[2]an!$M$37),[2]an!$J$39,
IF(AND(A1724=[2]an!$J$38,F1724=[2]an!$E$39,H1724&lt;[2]an!$M$37,S1724="kahepoolne vajaduspõhine",U1724=""),[2]an!$M$40,
IF(AND(A1724=[2]an!$J$38,F1724=[2]an!$E$39,H1724&lt;[2]an!$M$37,S1724="kahepoolne vajaduspõhine",U1724&lt;&gt;""),[2]an!$J$39,
IF(AND(A1724=[2]an!$J$38,F1724=[2]an!$E$39,H1724&lt;[2]an!$M$37,S1724&lt;&gt;"kahepoolne vajaduspõhine"),[2]an!$J$39,
IF(AND(A1724=[2]an!$J$38,F1724=[2]an!$E$42),[2]an!$J$42,""))))))))))))))))))))))))))))</f>
        <v/>
      </c>
      <c r="Y1724" s="17" t="str">
        <f>IFERROR(IF(F1724="Tugigrupp",0,
IF(AND(F1724="Peretoe teenus",H1724&gt;=[2]an!$M$37,RANK(D1724,$D1724:$D1724)+COUNTIFS($D$2:D1724,D1724,$F$2:F1724,F1724)-1&gt;1),"",
IF(AND(F1724="Peretoe teenus",H1724&gt;=[2]an!$M$37,RANK(D1724,$D1724:$D1724)+COUNTIFS($D$2:D1724,D1724,$F$2:F1724,F1724)-1=1,MONTH(H1724)=MONTH(K1724)=TRUE,YEAR(H1724)=YEAR(K1724)=TRUE),((EOMONTH(H1724,0)-H1724+1)*X1724)/DAY(EOMONTH(H1724,0)),
IF(AND(F1724="Peretoe teenus",H1724&gt;=[2]an!$M$37,RANK(D1724,$D1724:$D1724)+COUNTIFS($D$2:D1724,D1724,$F$2:F1724,F1724)-1=1),X1724,
IF(AND(F1724="Peretoe teenus",H1724&lt;[2]an!$M$37,S1724&lt;&gt;"kahepoolne vajaduspõhine",RANK(D1724,$D1724:$D1724)+COUNTIFS($D$2:D1724,D1724,$F$2:F1724,F1724)-1=1),X1724,
IF(AND(F1724="Peretoe teenus",H1724&lt;[2]an!$M$37,S1724&lt;&gt;"kahepoolne vajaduspõhine",RANK(D1724,$D1724:$D1724)+COUNTIFS($D$2:D1724,D1724,$F$2:F1724,F1724)-1&gt;1),"",
IF(AND(F1724="Peretoe teenus",H1724&lt;[2]an!$M$37,S1724="kahepoolne vajaduspõhine",U1724="",RANK(D1724,$D1724:$D1724)+COUNTIFS($D$2:D1724,D1724,$F$2:F1724,F1724)-1=1),X1724,
IF(AND(F1724="Peretoe teenus",H1724&lt;[2]an!$M$37,S1724="kahepoolne vajaduspõhine",U1724="",RANK(D1724,$D1724:$D1724)+COUNTIFS($D$2:D1724,D1724,$F$2:F1724,F1724)-1&gt;1),"",
IF(AND(F1724="Peretoe teenus",H1724&lt;[2]an!$M$37,S1724="kahepoolne vajaduspõhine",U1724&lt;[2]an!$M$37,RANK(D1724,$D1724:$D1724)+COUNTIFS($D$2:D1724,D1724,$F$2:F1724,F1724)-1=1),X1724,
IF(AND(F1724="Peretoe teenus",H1724&lt;[2]an!$M$37,S1724="kahepoolne vajaduspõhine",U1724&lt;[2]an!$M$37,RANK(D1724,$D1724:$D1724)+COUNTIFS($D$2:D1724,D1724,$F$2:F1724,F1724)-1&gt;1),"",
IF(AND(F1724="Peretoe teenus",H1724&lt;[2]an!$M$37,S1724="kahepoolne vajaduspõhine",U1724&gt;=[2]an!$M$37,U1724&lt;=[2]an!$M$38,RANK(D1724,$D1724:$D1724)+COUNTIFS($D$2:D1724,D1724,$F$2:F1724,F1724)-1=1),
((EOMONTH(U1724,0)-U1724+1)*X1724)/DAY(EOMONTH(U1724,0))+(DAY(U1724)-1)*100/DAY(EOMONTH(U1724,0)),
IF(AND(F1724="Peretoe teenus",H1724&lt;[2]an!$M$37,S1724="kahepoolne vajaduspõhine",U1724&gt;=[2]an!$M$37,U1724&lt;=[2]an!$M$38,RANK(D1724,$D1724:$D1724)+COUNTIFS($D$2:D1724,D1724,$F$2:F1724,F1724)-1&gt;1),"",
IF(AND(F1724="Peretoe teenus",H1724&lt;[2]an!$M$37,S1724="kahepoolne vajaduspõhine",U1724&gt;[2]an!$M$38,RANK(D1724,$D1724:$D1724)+COUNTIFS($D$2:D1724,D1724,$F$2:F1724,F1724)-1=1),X1724,
IF(AND(F1724="Peretoe teenus",H1724&lt;[2]an!$M$37,S1724="kahepoolne vajaduspõhine",U1724&gt;[2]an!$M$38,RANK(D1724,$D1724:$D1724)+COUNTIFS($D$2:D1724,D1724,$F$2:F1724,F1724)-1&gt;1),"",X1724*W1724)))))))))))))),"")</f>
        <v/>
      </c>
      <c r="Z1724" s="18" t="str">
        <f t="shared" si="79"/>
        <v/>
      </c>
      <c r="AA1724" s="19" t="str">
        <f>IFERROR(VLOOKUP(E1724,[2]an!$A$3:$B$81,2,FALSE),"")</f>
        <v/>
      </c>
      <c r="AB1724" s="19" t="str">
        <f>IFERROR(VLOOKUP(AA1724,[2]an!$C$2:$D$16,2,FALSE),"")</f>
        <v/>
      </c>
      <c r="AC1724" s="20"/>
      <c r="AD1724" s="21" t="str">
        <f>IF(A1724=[2]an!$F$36,VLOOKUP([2]an!$F$36,[2]an!$F$36:$H$36,3,FALSE),IF(A1724=[2]an!$F$35,VLOOKUP([2]an!$F$35,[2]an!$F$35:$H$35,3,FALSE),IF(A1724=[2]an!$F$33,VLOOKUP([2]an!$F$33,[2]an!$F$33:$H$33,3,FALSE),IF(A1724=[2]an!$F$31,VLOOKUP([2]an!$F$31,[2]an!$F$31:$H$31,3,FALSE),""))))</f>
        <v/>
      </c>
    </row>
    <row r="1725" spans="6:30" x14ac:dyDescent="0.2">
      <c r="F1725" s="10"/>
      <c r="G1725" s="8" t="str">
        <f t="shared" si="80"/>
        <v/>
      </c>
      <c r="H1725" s="13"/>
      <c r="K1725" s="13"/>
      <c r="L1725" s="10"/>
      <c r="M1725" s="10"/>
      <c r="S1725" s="8" t="str">
        <f>IFERROR(VLOOKUP(D1725,[1]peretoe_teenus!$A$2:$L$2000,5,FALSE),"")</f>
        <v/>
      </c>
      <c r="U1725" s="13"/>
      <c r="V1725" s="15" t="str" cm="1">
        <f t="array" ref="V1725">IFERROR(IF(AND(F1725="Tugigrupp",RANK(K1725,$K1725:$K1725)+COUNTIFS($K$2:K1725,K1725,$L$2:L1725,L1725,$M$2:M1725,M1725,$I$2:I1725,I1725,$G$2:G1725,G1725,$F$2:F1725,F1725)-1=1),SUMPRODUCT(($F$2:$F$4154=F1725)*($G$2:$G$4154=G1725)*($K$2:$K$4154=K1725)*($I$2:$I$4154=I1725)*($L$2:$L$4154=L1725)*($M$2:$M$4154=M1725)),""),"")</f>
        <v/>
      </c>
      <c r="W1725" s="15" t="str">
        <f t="shared" si="78"/>
        <v/>
      </c>
      <c r="X1725" s="16" t="str">
        <f>IF(AND(A1725=[2]an!$G$38,F1725=[2]an!$E$40),[2]an!$G$40,IF(AND(A1725=[2]an!$G$38,F1725=[2]an!$E$41),[2]an!$G$41,IF(AND(A1725=[2]an!$G$38,F1725=[2]an!$E$39,H1725&gt;=[2]an!$M$37),[2]an!$G$39,
IF(AND(A1725=[2]an!$G$38,F1725=[2]an!$E$39,H1725&lt;[2]an!$M$37,S1725="kahepoolne vajaduspõhine",U1725=""),[2]an!$M$40,
IF(AND(A1725=[2]an!$G$38,F1725=[2]an!$E$39,H1725&lt;[2]an!$M$37,S1725="kahepoolne vajaduspõhine",U1725&lt;&gt;""),[2]an!$G$39,
IF(AND(A1725=[2]an!$G$38,F1725=[2]an!$E$39,H1725&lt;[2]an!$M$37,S1725&lt;&gt;"kahepoolne vajaduspõhine"),[2]an!$G$39,
IF(AND(A1725=[2]an!$G$38,F1725=[2]an!$E$42),[2]an!$G$42,
IF(AND(A1725=[2]an!$H$38,F1725=[2]an!$E$40),[2]an!$H$40,IF(AND(A1725=[2]an!$H$38,F1725=[2]an!$E$41),[2]an!$H$41,IF(AND(A1725=[2]an!$H$38,F1725=[2]an!$E$39,H1725&gt;=[2]an!$M$37),[2]an!$H$39,
IF(AND(A1725=[2]an!$H$38,F1725=[2]an!$E$39,H1725&lt;[2]an!$M$37,S1725="kahepoolne vajaduspõhine",U1725=""),[2]an!$M$40,
IF(AND(A1725=[2]an!$H$38,F1725=[2]an!$E$39,H1725&lt;[2]an!$M$37,S1725="kahepoolne vajaduspõhine",U1725&lt;&gt;""),[2]an!$H$39,
IF(AND(A1725=[2]an!$H$38,F1725=[2]an!$E$39,H1725&lt;[2]an!$M$37,S1725&lt;&gt;"kahepoolne vajaduspõhine"),[2]an!$H$39,
IF(AND(A1725=[2]an!$H$38,F1725=[2]an!$E$42),[2]an!$H$42,
IF(AND(A1725=[2]an!$I$38,F1725=[2]an!$E$40),[2]an!$I$40,IF(AND(A1725=[2]an!$I$38,F1725=[2]an!$E$41),[2]an!$I$41,IF(AND(A1725=[2]an!$I$38,F1725=[2]an!$E$39,H1725&gt;=[2]an!$M$37),[2]an!$I$39,
IF(AND(A1725=[2]an!$I$38,F1725=[2]an!$E$39,H1725&lt;[2]an!$M$37,S1725="kahepoolne vajaduspõhine",U1725=""),[2]an!$M$40,
IF(AND(A1725=[2]an!$I$38,F1725=[2]an!$E$39,H1725&lt;[2]an!$M$37,S1725="kahepoolne vajaduspõhine",U1725&lt;&gt;""),[2]an!$I$39,
IF(AND(A1725=[2]an!$I$38,F1725=[2]an!$E$39,H1725&lt;[2]an!$M$37,S1725&lt;&gt;"kahepoolne vajaduspõhine"),[2]an!$I$39,
IF(AND(A1725=[2]an!$I$38,F1725=[2]an!$E$42),[2]an!$I$42,
IF(AND(A1725=[2]an!$J$38,F1725=[2]an!$E$40),[2]an!$J$40,IF(AND(A1725=[2]an!$J$38,F1725=[2]an!$E$41),[2]an!$J$41,IF(AND(A1725=[2]an!$J$38,F1725=[2]an!$E$39,H1725&gt;=[2]an!$M$37),[2]an!$J$39,
IF(AND(A1725=[2]an!$J$38,F1725=[2]an!$E$39,H1725&lt;[2]an!$M$37,S1725="kahepoolne vajaduspõhine",U1725=""),[2]an!$M$40,
IF(AND(A1725=[2]an!$J$38,F1725=[2]an!$E$39,H1725&lt;[2]an!$M$37,S1725="kahepoolne vajaduspõhine",U1725&lt;&gt;""),[2]an!$J$39,
IF(AND(A1725=[2]an!$J$38,F1725=[2]an!$E$39,H1725&lt;[2]an!$M$37,S1725&lt;&gt;"kahepoolne vajaduspõhine"),[2]an!$J$39,
IF(AND(A1725=[2]an!$J$38,F1725=[2]an!$E$42),[2]an!$J$42,""))))))))))))))))))))))))))))</f>
        <v/>
      </c>
      <c r="Y1725" s="17" t="str">
        <f>IFERROR(IF(F1725="Tugigrupp",0,
IF(AND(F1725="Peretoe teenus",H1725&gt;=[2]an!$M$37,RANK(D1725,$D1725:$D1725)+COUNTIFS($D$2:D1725,D1725,$F$2:F1725,F1725)-1&gt;1),"",
IF(AND(F1725="Peretoe teenus",H1725&gt;=[2]an!$M$37,RANK(D1725,$D1725:$D1725)+COUNTIFS($D$2:D1725,D1725,$F$2:F1725,F1725)-1=1,MONTH(H1725)=MONTH(K1725)=TRUE,YEAR(H1725)=YEAR(K1725)=TRUE),((EOMONTH(H1725,0)-H1725+1)*X1725)/DAY(EOMONTH(H1725,0)),
IF(AND(F1725="Peretoe teenus",H1725&gt;=[2]an!$M$37,RANK(D1725,$D1725:$D1725)+COUNTIFS($D$2:D1725,D1725,$F$2:F1725,F1725)-1=1),X1725,
IF(AND(F1725="Peretoe teenus",H1725&lt;[2]an!$M$37,S1725&lt;&gt;"kahepoolne vajaduspõhine",RANK(D1725,$D1725:$D1725)+COUNTIFS($D$2:D1725,D1725,$F$2:F1725,F1725)-1=1),X1725,
IF(AND(F1725="Peretoe teenus",H1725&lt;[2]an!$M$37,S1725&lt;&gt;"kahepoolne vajaduspõhine",RANK(D1725,$D1725:$D1725)+COUNTIFS($D$2:D1725,D1725,$F$2:F1725,F1725)-1&gt;1),"",
IF(AND(F1725="Peretoe teenus",H1725&lt;[2]an!$M$37,S1725="kahepoolne vajaduspõhine",U1725="",RANK(D1725,$D1725:$D1725)+COUNTIFS($D$2:D1725,D1725,$F$2:F1725,F1725)-1=1),X1725,
IF(AND(F1725="Peretoe teenus",H1725&lt;[2]an!$M$37,S1725="kahepoolne vajaduspõhine",U1725="",RANK(D1725,$D1725:$D1725)+COUNTIFS($D$2:D1725,D1725,$F$2:F1725,F1725)-1&gt;1),"",
IF(AND(F1725="Peretoe teenus",H1725&lt;[2]an!$M$37,S1725="kahepoolne vajaduspõhine",U1725&lt;[2]an!$M$37,RANK(D1725,$D1725:$D1725)+COUNTIFS($D$2:D1725,D1725,$F$2:F1725,F1725)-1=1),X1725,
IF(AND(F1725="Peretoe teenus",H1725&lt;[2]an!$M$37,S1725="kahepoolne vajaduspõhine",U1725&lt;[2]an!$M$37,RANK(D1725,$D1725:$D1725)+COUNTIFS($D$2:D1725,D1725,$F$2:F1725,F1725)-1&gt;1),"",
IF(AND(F1725="Peretoe teenus",H1725&lt;[2]an!$M$37,S1725="kahepoolne vajaduspõhine",U1725&gt;=[2]an!$M$37,U1725&lt;=[2]an!$M$38,RANK(D1725,$D1725:$D1725)+COUNTIFS($D$2:D1725,D1725,$F$2:F1725,F1725)-1=1),
((EOMONTH(U1725,0)-U1725+1)*X1725)/DAY(EOMONTH(U1725,0))+(DAY(U1725)-1)*100/DAY(EOMONTH(U1725,0)),
IF(AND(F1725="Peretoe teenus",H1725&lt;[2]an!$M$37,S1725="kahepoolne vajaduspõhine",U1725&gt;=[2]an!$M$37,U1725&lt;=[2]an!$M$38,RANK(D1725,$D1725:$D1725)+COUNTIFS($D$2:D1725,D1725,$F$2:F1725,F1725)-1&gt;1),"",
IF(AND(F1725="Peretoe teenus",H1725&lt;[2]an!$M$37,S1725="kahepoolne vajaduspõhine",U1725&gt;[2]an!$M$38,RANK(D1725,$D1725:$D1725)+COUNTIFS($D$2:D1725,D1725,$F$2:F1725,F1725)-1=1),X1725,
IF(AND(F1725="Peretoe teenus",H1725&lt;[2]an!$M$37,S1725="kahepoolne vajaduspõhine",U1725&gt;[2]an!$M$38,RANK(D1725,$D1725:$D1725)+COUNTIFS($D$2:D1725,D1725,$F$2:F1725,F1725)-1&gt;1),"",X1725*W1725)))))))))))))),"")</f>
        <v/>
      </c>
      <c r="Z1725" s="18" t="str">
        <f t="shared" si="79"/>
        <v/>
      </c>
      <c r="AA1725" s="19" t="str">
        <f>IFERROR(VLOOKUP(E1725,[2]an!$A$3:$B$81,2,FALSE),"")</f>
        <v/>
      </c>
      <c r="AB1725" s="19" t="str">
        <f>IFERROR(VLOOKUP(AA1725,[2]an!$C$2:$D$16,2,FALSE),"")</f>
        <v/>
      </c>
      <c r="AC1725" s="20"/>
      <c r="AD1725" s="21" t="str">
        <f>IF(A1725=[2]an!$F$36,VLOOKUP([2]an!$F$36,[2]an!$F$36:$H$36,3,FALSE),IF(A1725=[2]an!$F$35,VLOOKUP([2]an!$F$35,[2]an!$F$35:$H$35,3,FALSE),IF(A1725=[2]an!$F$33,VLOOKUP([2]an!$F$33,[2]an!$F$33:$H$33,3,FALSE),IF(A1725=[2]an!$F$31,VLOOKUP([2]an!$F$31,[2]an!$F$31:$H$31,3,FALSE),""))))</f>
        <v/>
      </c>
    </row>
    <row r="1726" spans="6:30" x14ac:dyDescent="0.2">
      <c r="F1726" s="10"/>
      <c r="G1726" s="8" t="str">
        <f t="shared" si="80"/>
        <v/>
      </c>
      <c r="H1726" s="13"/>
      <c r="K1726" s="13"/>
      <c r="L1726" s="10"/>
      <c r="M1726" s="10"/>
      <c r="S1726" s="8" t="str">
        <f>IFERROR(VLOOKUP(D1726,[1]peretoe_teenus!$A$2:$L$2000,5,FALSE),"")</f>
        <v/>
      </c>
      <c r="U1726" s="13"/>
      <c r="V1726" s="15" t="str" cm="1">
        <f t="array" ref="V1726">IFERROR(IF(AND(F1726="Tugigrupp",RANK(K1726,$K1726:$K1726)+COUNTIFS($K$2:K1726,K1726,$L$2:L1726,L1726,$M$2:M1726,M1726,$I$2:I1726,I1726,$G$2:G1726,G1726,$F$2:F1726,F1726)-1=1),SUMPRODUCT(($F$2:$F$4154=F1726)*($G$2:$G$4154=G1726)*($K$2:$K$4154=K1726)*($I$2:$I$4154=I1726)*($L$2:$L$4154=L1726)*($M$2:$M$4154=M1726)),""),"")</f>
        <v/>
      </c>
      <c r="W1726" s="15" t="str">
        <f t="shared" si="78"/>
        <v/>
      </c>
      <c r="X1726" s="16" t="str">
        <f>IF(AND(A1726=[2]an!$G$38,F1726=[2]an!$E$40),[2]an!$G$40,IF(AND(A1726=[2]an!$G$38,F1726=[2]an!$E$41),[2]an!$G$41,IF(AND(A1726=[2]an!$G$38,F1726=[2]an!$E$39,H1726&gt;=[2]an!$M$37),[2]an!$G$39,
IF(AND(A1726=[2]an!$G$38,F1726=[2]an!$E$39,H1726&lt;[2]an!$M$37,S1726="kahepoolne vajaduspõhine",U1726=""),[2]an!$M$40,
IF(AND(A1726=[2]an!$G$38,F1726=[2]an!$E$39,H1726&lt;[2]an!$M$37,S1726="kahepoolne vajaduspõhine",U1726&lt;&gt;""),[2]an!$G$39,
IF(AND(A1726=[2]an!$G$38,F1726=[2]an!$E$39,H1726&lt;[2]an!$M$37,S1726&lt;&gt;"kahepoolne vajaduspõhine"),[2]an!$G$39,
IF(AND(A1726=[2]an!$G$38,F1726=[2]an!$E$42),[2]an!$G$42,
IF(AND(A1726=[2]an!$H$38,F1726=[2]an!$E$40),[2]an!$H$40,IF(AND(A1726=[2]an!$H$38,F1726=[2]an!$E$41),[2]an!$H$41,IF(AND(A1726=[2]an!$H$38,F1726=[2]an!$E$39,H1726&gt;=[2]an!$M$37),[2]an!$H$39,
IF(AND(A1726=[2]an!$H$38,F1726=[2]an!$E$39,H1726&lt;[2]an!$M$37,S1726="kahepoolne vajaduspõhine",U1726=""),[2]an!$M$40,
IF(AND(A1726=[2]an!$H$38,F1726=[2]an!$E$39,H1726&lt;[2]an!$M$37,S1726="kahepoolne vajaduspõhine",U1726&lt;&gt;""),[2]an!$H$39,
IF(AND(A1726=[2]an!$H$38,F1726=[2]an!$E$39,H1726&lt;[2]an!$M$37,S1726&lt;&gt;"kahepoolne vajaduspõhine"),[2]an!$H$39,
IF(AND(A1726=[2]an!$H$38,F1726=[2]an!$E$42),[2]an!$H$42,
IF(AND(A1726=[2]an!$I$38,F1726=[2]an!$E$40),[2]an!$I$40,IF(AND(A1726=[2]an!$I$38,F1726=[2]an!$E$41),[2]an!$I$41,IF(AND(A1726=[2]an!$I$38,F1726=[2]an!$E$39,H1726&gt;=[2]an!$M$37),[2]an!$I$39,
IF(AND(A1726=[2]an!$I$38,F1726=[2]an!$E$39,H1726&lt;[2]an!$M$37,S1726="kahepoolne vajaduspõhine",U1726=""),[2]an!$M$40,
IF(AND(A1726=[2]an!$I$38,F1726=[2]an!$E$39,H1726&lt;[2]an!$M$37,S1726="kahepoolne vajaduspõhine",U1726&lt;&gt;""),[2]an!$I$39,
IF(AND(A1726=[2]an!$I$38,F1726=[2]an!$E$39,H1726&lt;[2]an!$M$37,S1726&lt;&gt;"kahepoolne vajaduspõhine"),[2]an!$I$39,
IF(AND(A1726=[2]an!$I$38,F1726=[2]an!$E$42),[2]an!$I$42,
IF(AND(A1726=[2]an!$J$38,F1726=[2]an!$E$40),[2]an!$J$40,IF(AND(A1726=[2]an!$J$38,F1726=[2]an!$E$41),[2]an!$J$41,IF(AND(A1726=[2]an!$J$38,F1726=[2]an!$E$39,H1726&gt;=[2]an!$M$37),[2]an!$J$39,
IF(AND(A1726=[2]an!$J$38,F1726=[2]an!$E$39,H1726&lt;[2]an!$M$37,S1726="kahepoolne vajaduspõhine",U1726=""),[2]an!$M$40,
IF(AND(A1726=[2]an!$J$38,F1726=[2]an!$E$39,H1726&lt;[2]an!$M$37,S1726="kahepoolne vajaduspõhine",U1726&lt;&gt;""),[2]an!$J$39,
IF(AND(A1726=[2]an!$J$38,F1726=[2]an!$E$39,H1726&lt;[2]an!$M$37,S1726&lt;&gt;"kahepoolne vajaduspõhine"),[2]an!$J$39,
IF(AND(A1726=[2]an!$J$38,F1726=[2]an!$E$42),[2]an!$J$42,""))))))))))))))))))))))))))))</f>
        <v/>
      </c>
      <c r="Y1726" s="17" t="str">
        <f>IFERROR(IF(F1726="Tugigrupp",0,
IF(AND(F1726="Peretoe teenus",H1726&gt;=[2]an!$M$37,RANK(D1726,$D1726:$D1726)+COUNTIFS($D$2:D1726,D1726,$F$2:F1726,F1726)-1&gt;1),"",
IF(AND(F1726="Peretoe teenus",H1726&gt;=[2]an!$M$37,RANK(D1726,$D1726:$D1726)+COUNTIFS($D$2:D1726,D1726,$F$2:F1726,F1726)-1=1,MONTH(H1726)=MONTH(K1726)=TRUE,YEAR(H1726)=YEAR(K1726)=TRUE),((EOMONTH(H1726,0)-H1726+1)*X1726)/DAY(EOMONTH(H1726,0)),
IF(AND(F1726="Peretoe teenus",H1726&gt;=[2]an!$M$37,RANK(D1726,$D1726:$D1726)+COUNTIFS($D$2:D1726,D1726,$F$2:F1726,F1726)-1=1),X1726,
IF(AND(F1726="Peretoe teenus",H1726&lt;[2]an!$M$37,S1726&lt;&gt;"kahepoolne vajaduspõhine",RANK(D1726,$D1726:$D1726)+COUNTIFS($D$2:D1726,D1726,$F$2:F1726,F1726)-1=1),X1726,
IF(AND(F1726="Peretoe teenus",H1726&lt;[2]an!$M$37,S1726&lt;&gt;"kahepoolne vajaduspõhine",RANK(D1726,$D1726:$D1726)+COUNTIFS($D$2:D1726,D1726,$F$2:F1726,F1726)-1&gt;1),"",
IF(AND(F1726="Peretoe teenus",H1726&lt;[2]an!$M$37,S1726="kahepoolne vajaduspõhine",U1726="",RANK(D1726,$D1726:$D1726)+COUNTIFS($D$2:D1726,D1726,$F$2:F1726,F1726)-1=1),X1726,
IF(AND(F1726="Peretoe teenus",H1726&lt;[2]an!$M$37,S1726="kahepoolne vajaduspõhine",U1726="",RANK(D1726,$D1726:$D1726)+COUNTIFS($D$2:D1726,D1726,$F$2:F1726,F1726)-1&gt;1),"",
IF(AND(F1726="Peretoe teenus",H1726&lt;[2]an!$M$37,S1726="kahepoolne vajaduspõhine",U1726&lt;[2]an!$M$37,RANK(D1726,$D1726:$D1726)+COUNTIFS($D$2:D1726,D1726,$F$2:F1726,F1726)-1=1),X1726,
IF(AND(F1726="Peretoe teenus",H1726&lt;[2]an!$M$37,S1726="kahepoolne vajaduspõhine",U1726&lt;[2]an!$M$37,RANK(D1726,$D1726:$D1726)+COUNTIFS($D$2:D1726,D1726,$F$2:F1726,F1726)-1&gt;1),"",
IF(AND(F1726="Peretoe teenus",H1726&lt;[2]an!$M$37,S1726="kahepoolne vajaduspõhine",U1726&gt;=[2]an!$M$37,U1726&lt;=[2]an!$M$38,RANK(D1726,$D1726:$D1726)+COUNTIFS($D$2:D1726,D1726,$F$2:F1726,F1726)-1=1),
((EOMONTH(U1726,0)-U1726+1)*X1726)/DAY(EOMONTH(U1726,0))+(DAY(U1726)-1)*100/DAY(EOMONTH(U1726,0)),
IF(AND(F1726="Peretoe teenus",H1726&lt;[2]an!$M$37,S1726="kahepoolne vajaduspõhine",U1726&gt;=[2]an!$M$37,U1726&lt;=[2]an!$M$38,RANK(D1726,$D1726:$D1726)+COUNTIFS($D$2:D1726,D1726,$F$2:F1726,F1726)-1&gt;1),"",
IF(AND(F1726="Peretoe teenus",H1726&lt;[2]an!$M$37,S1726="kahepoolne vajaduspõhine",U1726&gt;[2]an!$M$38,RANK(D1726,$D1726:$D1726)+COUNTIFS($D$2:D1726,D1726,$F$2:F1726,F1726)-1=1),X1726,
IF(AND(F1726="Peretoe teenus",H1726&lt;[2]an!$M$37,S1726="kahepoolne vajaduspõhine",U1726&gt;[2]an!$M$38,RANK(D1726,$D1726:$D1726)+COUNTIFS($D$2:D1726,D1726,$F$2:F1726,F1726)-1&gt;1),"",X1726*W1726)))))))))))))),"")</f>
        <v/>
      </c>
      <c r="Z1726" s="18" t="str">
        <f t="shared" si="79"/>
        <v/>
      </c>
      <c r="AA1726" s="19" t="str">
        <f>IFERROR(VLOOKUP(E1726,[2]an!$A$3:$B$81,2,FALSE),"")</f>
        <v/>
      </c>
      <c r="AB1726" s="19" t="str">
        <f>IFERROR(VLOOKUP(AA1726,[2]an!$C$2:$D$16,2,FALSE),"")</f>
        <v/>
      </c>
      <c r="AC1726" s="20"/>
      <c r="AD1726" s="21" t="str">
        <f>IF(A1726=[2]an!$F$36,VLOOKUP([2]an!$F$36,[2]an!$F$36:$H$36,3,FALSE),IF(A1726=[2]an!$F$35,VLOOKUP([2]an!$F$35,[2]an!$F$35:$H$35,3,FALSE),IF(A1726=[2]an!$F$33,VLOOKUP([2]an!$F$33,[2]an!$F$33:$H$33,3,FALSE),IF(A1726=[2]an!$F$31,VLOOKUP([2]an!$F$31,[2]an!$F$31:$H$31,3,FALSE),""))))</f>
        <v/>
      </c>
    </row>
    <row r="1727" spans="6:30" x14ac:dyDescent="0.2">
      <c r="F1727" s="10"/>
      <c r="G1727" s="8" t="str">
        <f t="shared" si="80"/>
        <v/>
      </c>
      <c r="H1727" s="13"/>
      <c r="K1727" s="13"/>
      <c r="L1727" s="10"/>
      <c r="M1727" s="10"/>
      <c r="S1727" s="8" t="str">
        <f>IFERROR(VLOOKUP(D1727,[1]peretoe_teenus!$A$2:$L$2000,5,FALSE),"")</f>
        <v/>
      </c>
      <c r="U1727" s="13"/>
      <c r="V1727" s="15" t="str" cm="1">
        <f t="array" ref="V1727">IFERROR(IF(AND(F1727="Tugigrupp",RANK(K1727,$K1727:$K1727)+COUNTIFS($K$2:K1727,K1727,$L$2:L1727,L1727,$M$2:M1727,M1727,$I$2:I1727,I1727,$G$2:G1727,G1727,$F$2:F1727,F1727)-1=1),SUMPRODUCT(($F$2:$F$4154=F1727)*($G$2:$G$4154=G1727)*($K$2:$K$4154=K1727)*($I$2:$I$4154=I1727)*($L$2:$L$4154=L1727)*($M$2:$M$4154=M1727)),""),"")</f>
        <v/>
      </c>
      <c r="W1727" s="15" t="str">
        <f t="shared" si="78"/>
        <v/>
      </c>
      <c r="X1727" s="16" t="str">
        <f>IF(AND(A1727=[2]an!$G$38,F1727=[2]an!$E$40),[2]an!$G$40,IF(AND(A1727=[2]an!$G$38,F1727=[2]an!$E$41),[2]an!$G$41,IF(AND(A1727=[2]an!$G$38,F1727=[2]an!$E$39,H1727&gt;=[2]an!$M$37),[2]an!$G$39,
IF(AND(A1727=[2]an!$G$38,F1727=[2]an!$E$39,H1727&lt;[2]an!$M$37,S1727="kahepoolne vajaduspõhine",U1727=""),[2]an!$M$40,
IF(AND(A1727=[2]an!$G$38,F1727=[2]an!$E$39,H1727&lt;[2]an!$M$37,S1727="kahepoolne vajaduspõhine",U1727&lt;&gt;""),[2]an!$G$39,
IF(AND(A1727=[2]an!$G$38,F1727=[2]an!$E$39,H1727&lt;[2]an!$M$37,S1727&lt;&gt;"kahepoolne vajaduspõhine"),[2]an!$G$39,
IF(AND(A1727=[2]an!$G$38,F1727=[2]an!$E$42),[2]an!$G$42,
IF(AND(A1727=[2]an!$H$38,F1727=[2]an!$E$40),[2]an!$H$40,IF(AND(A1727=[2]an!$H$38,F1727=[2]an!$E$41),[2]an!$H$41,IF(AND(A1727=[2]an!$H$38,F1727=[2]an!$E$39,H1727&gt;=[2]an!$M$37),[2]an!$H$39,
IF(AND(A1727=[2]an!$H$38,F1727=[2]an!$E$39,H1727&lt;[2]an!$M$37,S1727="kahepoolne vajaduspõhine",U1727=""),[2]an!$M$40,
IF(AND(A1727=[2]an!$H$38,F1727=[2]an!$E$39,H1727&lt;[2]an!$M$37,S1727="kahepoolne vajaduspõhine",U1727&lt;&gt;""),[2]an!$H$39,
IF(AND(A1727=[2]an!$H$38,F1727=[2]an!$E$39,H1727&lt;[2]an!$M$37,S1727&lt;&gt;"kahepoolne vajaduspõhine"),[2]an!$H$39,
IF(AND(A1727=[2]an!$H$38,F1727=[2]an!$E$42),[2]an!$H$42,
IF(AND(A1727=[2]an!$I$38,F1727=[2]an!$E$40),[2]an!$I$40,IF(AND(A1727=[2]an!$I$38,F1727=[2]an!$E$41),[2]an!$I$41,IF(AND(A1727=[2]an!$I$38,F1727=[2]an!$E$39,H1727&gt;=[2]an!$M$37),[2]an!$I$39,
IF(AND(A1727=[2]an!$I$38,F1727=[2]an!$E$39,H1727&lt;[2]an!$M$37,S1727="kahepoolne vajaduspõhine",U1727=""),[2]an!$M$40,
IF(AND(A1727=[2]an!$I$38,F1727=[2]an!$E$39,H1727&lt;[2]an!$M$37,S1727="kahepoolne vajaduspõhine",U1727&lt;&gt;""),[2]an!$I$39,
IF(AND(A1727=[2]an!$I$38,F1727=[2]an!$E$39,H1727&lt;[2]an!$M$37,S1727&lt;&gt;"kahepoolne vajaduspõhine"),[2]an!$I$39,
IF(AND(A1727=[2]an!$I$38,F1727=[2]an!$E$42),[2]an!$I$42,
IF(AND(A1727=[2]an!$J$38,F1727=[2]an!$E$40),[2]an!$J$40,IF(AND(A1727=[2]an!$J$38,F1727=[2]an!$E$41),[2]an!$J$41,IF(AND(A1727=[2]an!$J$38,F1727=[2]an!$E$39,H1727&gt;=[2]an!$M$37),[2]an!$J$39,
IF(AND(A1727=[2]an!$J$38,F1727=[2]an!$E$39,H1727&lt;[2]an!$M$37,S1727="kahepoolne vajaduspõhine",U1727=""),[2]an!$M$40,
IF(AND(A1727=[2]an!$J$38,F1727=[2]an!$E$39,H1727&lt;[2]an!$M$37,S1727="kahepoolne vajaduspõhine",U1727&lt;&gt;""),[2]an!$J$39,
IF(AND(A1727=[2]an!$J$38,F1727=[2]an!$E$39,H1727&lt;[2]an!$M$37,S1727&lt;&gt;"kahepoolne vajaduspõhine"),[2]an!$J$39,
IF(AND(A1727=[2]an!$J$38,F1727=[2]an!$E$42),[2]an!$J$42,""))))))))))))))))))))))))))))</f>
        <v/>
      </c>
      <c r="Y1727" s="17" t="str">
        <f>IFERROR(IF(F1727="Tugigrupp",0,
IF(AND(F1727="Peretoe teenus",H1727&gt;=[2]an!$M$37,RANK(D1727,$D1727:$D1727)+COUNTIFS($D$2:D1727,D1727,$F$2:F1727,F1727)-1&gt;1),"",
IF(AND(F1727="Peretoe teenus",H1727&gt;=[2]an!$M$37,RANK(D1727,$D1727:$D1727)+COUNTIFS($D$2:D1727,D1727,$F$2:F1727,F1727)-1=1,MONTH(H1727)=MONTH(K1727)=TRUE,YEAR(H1727)=YEAR(K1727)=TRUE),((EOMONTH(H1727,0)-H1727+1)*X1727)/DAY(EOMONTH(H1727,0)),
IF(AND(F1727="Peretoe teenus",H1727&gt;=[2]an!$M$37,RANK(D1727,$D1727:$D1727)+COUNTIFS($D$2:D1727,D1727,$F$2:F1727,F1727)-1=1),X1727,
IF(AND(F1727="Peretoe teenus",H1727&lt;[2]an!$M$37,S1727&lt;&gt;"kahepoolne vajaduspõhine",RANK(D1727,$D1727:$D1727)+COUNTIFS($D$2:D1727,D1727,$F$2:F1727,F1727)-1=1),X1727,
IF(AND(F1727="Peretoe teenus",H1727&lt;[2]an!$M$37,S1727&lt;&gt;"kahepoolne vajaduspõhine",RANK(D1727,$D1727:$D1727)+COUNTIFS($D$2:D1727,D1727,$F$2:F1727,F1727)-1&gt;1),"",
IF(AND(F1727="Peretoe teenus",H1727&lt;[2]an!$M$37,S1727="kahepoolne vajaduspõhine",U1727="",RANK(D1727,$D1727:$D1727)+COUNTIFS($D$2:D1727,D1727,$F$2:F1727,F1727)-1=1),X1727,
IF(AND(F1727="Peretoe teenus",H1727&lt;[2]an!$M$37,S1727="kahepoolne vajaduspõhine",U1727="",RANK(D1727,$D1727:$D1727)+COUNTIFS($D$2:D1727,D1727,$F$2:F1727,F1727)-1&gt;1),"",
IF(AND(F1727="Peretoe teenus",H1727&lt;[2]an!$M$37,S1727="kahepoolne vajaduspõhine",U1727&lt;[2]an!$M$37,RANK(D1727,$D1727:$D1727)+COUNTIFS($D$2:D1727,D1727,$F$2:F1727,F1727)-1=1),X1727,
IF(AND(F1727="Peretoe teenus",H1727&lt;[2]an!$M$37,S1727="kahepoolne vajaduspõhine",U1727&lt;[2]an!$M$37,RANK(D1727,$D1727:$D1727)+COUNTIFS($D$2:D1727,D1727,$F$2:F1727,F1727)-1&gt;1),"",
IF(AND(F1727="Peretoe teenus",H1727&lt;[2]an!$M$37,S1727="kahepoolne vajaduspõhine",U1727&gt;=[2]an!$M$37,U1727&lt;=[2]an!$M$38,RANK(D1727,$D1727:$D1727)+COUNTIFS($D$2:D1727,D1727,$F$2:F1727,F1727)-1=1),
((EOMONTH(U1727,0)-U1727+1)*X1727)/DAY(EOMONTH(U1727,0))+(DAY(U1727)-1)*100/DAY(EOMONTH(U1727,0)),
IF(AND(F1727="Peretoe teenus",H1727&lt;[2]an!$M$37,S1727="kahepoolne vajaduspõhine",U1727&gt;=[2]an!$M$37,U1727&lt;=[2]an!$M$38,RANK(D1727,$D1727:$D1727)+COUNTIFS($D$2:D1727,D1727,$F$2:F1727,F1727)-1&gt;1),"",
IF(AND(F1727="Peretoe teenus",H1727&lt;[2]an!$M$37,S1727="kahepoolne vajaduspõhine",U1727&gt;[2]an!$M$38,RANK(D1727,$D1727:$D1727)+COUNTIFS($D$2:D1727,D1727,$F$2:F1727,F1727)-1=1),X1727,
IF(AND(F1727="Peretoe teenus",H1727&lt;[2]an!$M$37,S1727="kahepoolne vajaduspõhine",U1727&gt;[2]an!$M$38,RANK(D1727,$D1727:$D1727)+COUNTIFS($D$2:D1727,D1727,$F$2:F1727,F1727)-1&gt;1),"",X1727*W1727)))))))))))))),"")</f>
        <v/>
      </c>
      <c r="Z1727" s="18" t="str">
        <f t="shared" si="79"/>
        <v/>
      </c>
      <c r="AA1727" s="19" t="str">
        <f>IFERROR(VLOOKUP(E1727,[2]an!$A$3:$B$81,2,FALSE),"")</f>
        <v/>
      </c>
      <c r="AB1727" s="19" t="str">
        <f>IFERROR(VLOOKUP(AA1727,[2]an!$C$2:$D$16,2,FALSE),"")</f>
        <v/>
      </c>
      <c r="AC1727" s="20"/>
      <c r="AD1727" s="21" t="str">
        <f>IF(A1727=[2]an!$F$36,VLOOKUP([2]an!$F$36,[2]an!$F$36:$H$36,3,FALSE),IF(A1727=[2]an!$F$35,VLOOKUP([2]an!$F$35,[2]an!$F$35:$H$35,3,FALSE),IF(A1727=[2]an!$F$33,VLOOKUP([2]an!$F$33,[2]an!$F$33:$H$33,3,FALSE),IF(A1727=[2]an!$F$31,VLOOKUP([2]an!$F$31,[2]an!$F$31:$H$31,3,FALSE),""))))</f>
        <v/>
      </c>
    </row>
    <row r="1728" spans="6:30" x14ac:dyDescent="0.2">
      <c r="F1728" s="10"/>
      <c r="G1728" s="8" t="str">
        <f t="shared" si="80"/>
        <v/>
      </c>
      <c r="H1728" s="13"/>
      <c r="K1728" s="13"/>
      <c r="L1728" s="10"/>
      <c r="M1728" s="10"/>
      <c r="S1728" s="8" t="str">
        <f>IFERROR(VLOOKUP(D1728,[1]peretoe_teenus!$A$2:$L$2000,5,FALSE),"")</f>
        <v/>
      </c>
      <c r="U1728" s="13"/>
      <c r="V1728" s="15" t="str" cm="1">
        <f t="array" ref="V1728">IFERROR(IF(AND(F1728="Tugigrupp",RANK(K1728,$K1728:$K1728)+COUNTIFS($K$2:K1728,K1728,$L$2:L1728,L1728,$M$2:M1728,M1728,$I$2:I1728,I1728,$G$2:G1728,G1728,$F$2:F1728,F1728)-1=1),SUMPRODUCT(($F$2:$F$4154=F1728)*($G$2:$G$4154=G1728)*($K$2:$K$4154=K1728)*($I$2:$I$4154=I1728)*($L$2:$L$4154=L1728)*($M$2:$M$4154=M1728)),""),"")</f>
        <v/>
      </c>
      <c r="W1728" s="15" t="str">
        <f t="shared" si="78"/>
        <v/>
      </c>
      <c r="X1728" s="16" t="str">
        <f>IF(AND(A1728=[2]an!$G$38,F1728=[2]an!$E$40),[2]an!$G$40,IF(AND(A1728=[2]an!$G$38,F1728=[2]an!$E$41),[2]an!$G$41,IF(AND(A1728=[2]an!$G$38,F1728=[2]an!$E$39,H1728&gt;=[2]an!$M$37),[2]an!$G$39,
IF(AND(A1728=[2]an!$G$38,F1728=[2]an!$E$39,H1728&lt;[2]an!$M$37,S1728="kahepoolne vajaduspõhine",U1728=""),[2]an!$M$40,
IF(AND(A1728=[2]an!$G$38,F1728=[2]an!$E$39,H1728&lt;[2]an!$M$37,S1728="kahepoolne vajaduspõhine",U1728&lt;&gt;""),[2]an!$G$39,
IF(AND(A1728=[2]an!$G$38,F1728=[2]an!$E$39,H1728&lt;[2]an!$M$37,S1728&lt;&gt;"kahepoolne vajaduspõhine"),[2]an!$G$39,
IF(AND(A1728=[2]an!$G$38,F1728=[2]an!$E$42),[2]an!$G$42,
IF(AND(A1728=[2]an!$H$38,F1728=[2]an!$E$40),[2]an!$H$40,IF(AND(A1728=[2]an!$H$38,F1728=[2]an!$E$41),[2]an!$H$41,IF(AND(A1728=[2]an!$H$38,F1728=[2]an!$E$39,H1728&gt;=[2]an!$M$37),[2]an!$H$39,
IF(AND(A1728=[2]an!$H$38,F1728=[2]an!$E$39,H1728&lt;[2]an!$M$37,S1728="kahepoolne vajaduspõhine",U1728=""),[2]an!$M$40,
IF(AND(A1728=[2]an!$H$38,F1728=[2]an!$E$39,H1728&lt;[2]an!$M$37,S1728="kahepoolne vajaduspõhine",U1728&lt;&gt;""),[2]an!$H$39,
IF(AND(A1728=[2]an!$H$38,F1728=[2]an!$E$39,H1728&lt;[2]an!$M$37,S1728&lt;&gt;"kahepoolne vajaduspõhine"),[2]an!$H$39,
IF(AND(A1728=[2]an!$H$38,F1728=[2]an!$E$42),[2]an!$H$42,
IF(AND(A1728=[2]an!$I$38,F1728=[2]an!$E$40),[2]an!$I$40,IF(AND(A1728=[2]an!$I$38,F1728=[2]an!$E$41),[2]an!$I$41,IF(AND(A1728=[2]an!$I$38,F1728=[2]an!$E$39,H1728&gt;=[2]an!$M$37),[2]an!$I$39,
IF(AND(A1728=[2]an!$I$38,F1728=[2]an!$E$39,H1728&lt;[2]an!$M$37,S1728="kahepoolne vajaduspõhine",U1728=""),[2]an!$M$40,
IF(AND(A1728=[2]an!$I$38,F1728=[2]an!$E$39,H1728&lt;[2]an!$M$37,S1728="kahepoolne vajaduspõhine",U1728&lt;&gt;""),[2]an!$I$39,
IF(AND(A1728=[2]an!$I$38,F1728=[2]an!$E$39,H1728&lt;[2]an!$M$37,S1728&lt;&gt;"kahepoolne vajaduspõhine"),[2]an!$I$39,
IF(AND(A1728=[2]an!$I$38,F1728=[2]an!$E$42),[2]an!$I$42,
IF(AND(A1728=[2]an!$J$38,F1728=[2]an!$E$40),[2]an!$J$40,IF(AND(A1728=[2]an!$J$38,F1728=[2]an!$E$41),[2]an!$J$41,IF(AND(A1728=[2]an!$J$38,F1728=[2]an!$E$39,H1728&gt;=[2]an!$M$37),[2]an!$J$39,
IF(AND(A1728=[2]an!$J$38,F1728=[2]an!$E$39,H1728&lt;[2]an!$M$37,S1728="kahepoolne vajaduspõhine",U1728=""),[2]an!$M$40,
IF(AND(A1728=[2]an!$J$38,F1728=[2]an!$E$39,H1728&lt;[2]an!$M$37,S1728="kahepoolne vajaduspõhine",U1728&lt;&gt;""),[2]an!$J$39,
IF(AND(A1728=[2]an!$J$38,F1728=[2]an!$E$39,H1728&lt;[2]an!$M$37,S1728&lt;&gt;"kahepoolne vajaduspõhine"),[2]an!$J$39,
IF(AND(A1728=[2]an!$J$38,F1728=[2]an!$E$42),[2]an!$J$42,""))))))))))))))))))))))))))))</f>
        <v/>
      </c>
      <c r="Y1728" s="17" t="str">
        <f>IFERROR(IF(F1728="Tugigrupp",0,
IF(AND(F1728="Peretoe teenus",H1728&gt;=[2]an!$M$37,RANK(D1728,$D1728:$D1728)+COUNTIFS($D$2:D1728,D1728,$F$2:F1728,F1728)-1&gt;1),"",
IF(AND(F1728="Peretoe teenus",H1728&gt;=[2]an!$M$37,RANK(D1728,$D1728:$D1728)+COUNTIFS($D$2:D1728,D1728,$F$2:F1728,F1728)-1=1,MONTH(H1728)=MONTH(K1728)=TRUE,YEAR(H1728)=YEAR(K1728)=TRUE),((EOMONTH(H1728,0)-H1728+1)*X1728)/DAY(EOMONTH(H1728,0)),
IF(AND(F1728="Peretoe teenus",H1728&gt;=[2]an!$M$37,RANK(D1728,$D1728:$D1728)+COUNTIFS($D$2:D1728,D1728,$F$2:F1728,F1728)-1=1),X1728,
IF(AND(F1728="Peretoe teenus",H1728&lt;[2]an!$M$37,S1728&lt;&gt;"kahepoolne vajaduspõhine",RANK(D1728,$D1728:$D1728)+COUNTIFS($D$2:D1728,D1728,$F$2:F1728,F1728)-1=1),X1728,
IF(AND(F1728="Peretoe teenus",H1728&lt;[2]an!$M$37,S1728&lt;&gt;"kahepoolne vajaduspõhine",RANK(D1728,$D1728:$D1728)+COUNTIFS($D$2:D1728,D1728,$F$2:F1728,F1728)-1&gt;1),"",
IF(AND(F1728="Peretoe teenus",H1728&lt;[2]an!$M$37,S1728="kahepoolne vajaduspõhine",U1728="",RANK(D1728,$D1728:$D1728)+COUNTIFS($D$2:D1728,D1728,$F$2:F1728,F1728)-1=1),X1728,
IF(AND(F1728="Peretoe teenus",H1728&lt;[2]an!$M$37,S1728="kahepoolne vajaduspõhine",U1728="",RANK(D1728,$D1728:$D1728)+COUNTIFS($D$2:D1728,D1728,$F$2:F1728,F1728)-1&gt;1),"",
IF(AND(F1728="Peretoe teenus",H1728&lt;[2]an!$M$37,S1728="kahepoolne vajaduspõhine",U1728&lt;[2]an!$M$37,RANK(D1728,$D1728:$D1728)+COUNTIFS($D$2:D1728,D1728,$F$2:F1728,F1728)-1=1),X1728,
IF(AND(F1728="Peretoe teenus",H1728&lt;[2]an!$M$37,S1728="kahepoolne vajaduspõhine",U1728&lt;[2]an!$M$37,RANK(D1728,$D1728:$D1728)+COUNTIFS($D$2:D1728,D1728,$F$2:F1728,F1728)-1&gt;1),"",
IF(AND(F1728="Peretoe teenus",H1728&lt;[2]an!$M$37,S1728="kahepoolne vajaduspõhine",U1728&gt;=[2]an!$M$37,U1728&lt;=[2]an!$M$38,RANK(D1728,$D1728:$D1728)+COUNTIFS($D$2:D1728,D1728,$F$2:F1728,F1728)-1=1),
((EOMONTH(U1728,0)-U1728+1)*X1728)/DAY(EOMONTH(U1728,0))+(DAY(U1728)-1)*100/DAY(EOMONTH(U1728,0)),
IF(AND(F1728="Peretoe teenus",H1728&lt;[2]an!$M$37,S1728="kahepoolne vajaduspõhine",U1728&gt;=[2]an!$M$37,U1728&lt;=[2]an!$M$38,RANK(D1728,$D1728:$D1728)+COUNTIFS($D$2:D1728,D1728,$F$2:F1728,F1728)-1&gt;1),"",
IF(AND(F1728="Peretoe teenus",H1728&lt;[2]an!$M$37,S1728="kahepoolne vajaduspõhine",U1728&gt;[2]an!$M$38,RANK(D1728,$D1728:$D1728)+COUNTIFS($D$2:D1728,D1728,$F$2:F1728,F1728)-1=1),X1728,
IF(AND(F1728="Peretoe teenus",H1728&lt;[2]an!$M$37,S1728="kahepoolne vajaduspõhine",U1728&gt;[2]an!$M$38,RANK(D1728,$D1728:$D1728)+COUNTIFS($D$2:D1728,D1728,$F$2:F1728,F1728)-1&gt;1),"",X1728*W1728)))))))))))))),"")</f>
        <v/>
      </c>
      <c r="Z1728" s="18" t="str">
        <f t="shared" si="79"/>
        <v/>
      </c>
      <c r="AA1728" s="19" t="str">
        <f>IFERROR(VLOOKUP(E1728,[2]an!$A$3:$B$81,2,FALSE),"")</f>
        <v/>
      </c>
      <c r="AB1728" s="19" t="str">
        <f>IFERROR(VLOOKUP(AA1728,[2]an!$C$2:$D$16,2,FALSE),"")</f>
        <v/>
      </c>
      <c r="AC1728" s="20"/>
      <c r="AD1728" s="21" t="str">
        <f>IF(A1728=[2]an!$F$36,VLOOKUP([2]an!$F$36,[2]an!$F$36:$H$36,3,FALSE),IF(A1728=[2]an!$F$35,VLOOKUP([2]an!$F$35,[2]an!$F$35:$H$35,3,FALSE),IF(A1728=[2]an!$F$33,VLOOKUP([2]an!$F$33,[2]an!$F$33:$H$33,3,FALSE),IF(A1728=[2]an!$F$31,VLOOKUP([2]an!$F$31,[2]an!$F$31:$H$31,3,FALSE),""))))</f>
        <v/>
      </c>
    </row>
    <row r="1729" spans="6:30" x14ac:dyDescent="0.2">
      <c r="F1729" s="10"/>
      <c r="G1729" s="8" t="str">
        <f t="shared" si="80"/>
        <v/>
      </c>
      <c r="H1729" s="13"/>
      <c r="K1729" s="13"/>
      <c r="L1729" s="10"/>
      <c r="M1729" s="10"/>
      <c r="S1729" s="8" t="str">
        <f>IFERROR(VLOOKUP(D1729,[1]peretoe_teenus!$A$2:$L$2000,5,FALSE),"")</f>
        <v/>
      </c>
      <c r="U1729" s="13"/>
      <c r="V1729" s="15" t="str" cm="1">
        <f t="array" ref="V1729">IFERROR(IF(AND(F1729="Tugigrupp",RANK(K1729,$K1729:$K1729)+COUNTIFS($K$2:K1729,K1729,$L$2:L1729,L1729,$M$2:M1729,M1729,$I$2:I1729,I1729,$G$2:G1729,G1729,$F$2:F1729,F1729)-1=1),SUMPRODUCT(($F$2:$F$4154=F1729)*($G$2:$G$4154=G1729)*($K$2:$K$4154=K1729)*($I$2:$I$4154=I1729)*($L$2:$L$4154=L1729)*($M$2:$M$4154=M1729)),""),"")</f>
        <v/>
      </c>
      <c r="W1729" s="15" t="str">
        <f t="shared" si="78"/>
        <v/>
      </c>
      <c r="X1729" s="16" t="str">
        <f>IF(AND(A1729=[2]an!$G$38,F1729=[2]an!$E$40),[2]an!$G$40,IF(AND(A1729=[2]an!$G$38,F1729=[2]an!$E$41),[2]an!$G$41,IF(AND(A1729=[2]an!$G$38,F1729=[2]an!$E$39,H1729&gt;=[2]an!$M$37),[2]an!$G$39,
IF(AND(A1729=[2]an!$G$38,F1729=[2]an!$E$39,H1729&lt;[2]an!$M$37,S1729="kahepoolne vajaduspõhine",U1729=""),[2]an!$M$40,
IF(AND(A1729=[2]an!$G$38,F1729=[2]an!$E$39,H1729&lt;[2]an!$M$37,S1729="kahepoolne vajaduspõhine",U1729&lt;&gt;""),[2]an!$G$39,
IF(AND(A1729=[2]an!$G$38,F1729=[2]an!$E$39,H1729&lt;[2]an!$M$37,S1729&lt;&gt;"kahepoolne vajaduspõhine"),[2]an!$G$39,
IF(AND(A1729=[2]an!$G$38,F1729=[2]an!$E$42),[2]an!$G$42,
IF(AND(A1729=[2]an!$H$38,F1729=[2]an!$E$40),[2]an!$H$40,IF(AND(A1729=[2]an!$H$38,F1729=[2]an!$E$41),[2]an!$H$41,IF(AND(A1729=[2]an!$H$38,F1729=[2]an!$E$39,H1729&gt;=[2]an!$M$37),[2]an!$H$39,
IF(AND(A1729=[2]an!$H$38,F1729=[2]an!$E$39,H1729&lt;[2]an!$M$37,S1729="kahepoolne vajaduspõhine",U1729=""),[2]an!$M$40,
IF(AND(A1729=[2]an!$H$38,F1729=[2]an!$E$39,H1729&lt;[2]an!$M$37,S1729="kahepoolne vajaduspõhine",U1729&lt;&gt;""),[2]an!$H$39,
IF(AND(A1729=[2]an!$H$38,F1729=[2]an!$E$39,H1729&lt;[2]an!$M$37,S1729&lt;&gt;"kahepoolne vajaduspõhine"),[2]an!$H$39,
IF(AND(A1729=[2]an!$H$38,F1729=[2]an!$E$42),[2]an!$H$42,
IF(AND(A1729=[2]an!$I$38,F1729=[2]an!$E$40),[2]an!$I$40,IF(AND(A1729=[2]an!$I$38,F1729=[2]an!$E$41),[2]an!$I$41,IF(AND(A1729=[2]an!$I$38,F1729=[2]an!$E$39,H1729&gt;=[2]an!$M$37),[2]an!$I$39,
IF(AND(A1729=[2]an!$I$38,F1729=[2]an!$E$39,H1729&lt;[2]an!$M$37,S1729="kahepoolne vajaduspõhine",U1729=""),[2]an!$M$40,
IF(AND(A1729=[2]an!$I$38,F1729=[2]an!$E$39,H1729&lt;[2]an!$M$37,S1729="kahepoolne vajaduspõhine",U1729&lt;&gt;""),[2]an!$I$39,
IF(AND(A1729=[2]an!$I$38,F1729=[2]an!$E$39,H1729&lt;[2]an!$M$37,S1729&lt;&gt;"kahepoolne vajaduspõhine"),[2]an!$I$39,
IF(AND(A1729=[2]an!$I$38,F1729=[2]an!$E$42),[2]an!$I$42,
IF(AND(A1729=[2]an!$J$38,F1729=[2]an!$E$40),[2]an!$J$40,IF(AND(A1729=[2]an!$J$38,F1729=[2]an!$E$41),[2]an!$J$41,IF(AND(A1729=[2]an!$J$38,F1729=[2]an!$E$39,H1729&gt;=[2]an!$M$37),[2]an!$J$39,
IF(AND(A1729=[2]an!$J$38,F1729=[2]an!$E$39,H1729&lt;[2]an!$M$37,S1729="kahepoolne vajaduspõhine",U1729=""),[2]an!$M$40,
IF(AND(A1729=[2]an!$J$38,F1729=[2]an!$E$39,H1729&lt;[2]an!$M$37,S1729="kahepoolne vajaduspõhine",U1729&lt;&gt;""),[2]an!$J$39,
IF(AND(A1729=[2]an!$J$38,F1729=[2]an!$E$39,H1729&lt;[2]an!$M$37,S1729&lt;&gt;"kahepoolne vajaduspõhine"),[2]an!$J$39,
IF(AND(A1729=[2]an!$J$38,F1729=[2]an!$E$42),[2]an!$J$42,""))))))))))))))))))))))))))))</f>
        <v/>
      </c>
      <c r="Y1729" s="17" t="str">
        <f>IFERROR(IF(F1729="Tugigrupp",0,
IF(AND(F1729="Peretoe teenus",H1729&gt;=[2]an!$M$37,RANK(D1729,$D1729:$D1729)+COUNTIFS($D$2:D1729,D1729,$F$2:F1729,F1729)-1&gt;1),"",
IF(AND(F1729="Peretoe teenus",H1729&gt;=[2]an!$M$37,RANK(D1729,$D1729:$D1729)+COUNTIFS($D$2:D1729,D1729,$F$2:F1729,F1729)-1=1,MONTH(H1729)=MONTH(K1729)=TRUE,YEAR(H1729)=YEAR(K1729)=TRUE),((EOMONTH(H1729,0)-H1729+1)*X1729)/DAY(EOMONTH(H1729,0)),
IF(AND(F1729="Peretoe teenus",H1729&gt;=[2]an!$M$37,RANK(D1729,$D1729:$D1729)+COUNTIFS($D$2:D1729,D1729,$F$2:F1729,F1729)-1=1),X1729,
IF(AND(F1729="Peretoe teenus",H1729&lt;[2]an!$M$37,S1729&lt;&gt;"kahepoolne vajaduspõhine",RANK(D1729,$D1729:$D1729)+COUNTIFS($D$2:D1729,D1729,$F$2:F1729,F1729)-1=1),X1729,
IF(AND(F1729="Peretoe teenus",H1729&lt;[2]an!$M$37,S1729&lt;&gt;"kahepoolne vajaduspõhine",RANK(D1729,$D1729:$D1729)+COUNTIFS($D$2:D1729,D1729,$F$2:F1729,F1729)-1&gt;1),"",
IF(AND(F1729="Peretoe teenus",H1729&lt;[2]an!$M$37,S1729="kahepoolne vajaduspõhine",U1729="",RANK(D1729,$D1729:$D1729)+COUNTIFS($D$2:D1729,D1729,$F$2:F1729,F1729)-1=1),X1729,
IF(AND(F1729="Peretoe teenus",H1729&lt;[2]an!$M$37,S1729="kahepoolne vajaduspõhine",U1729="",RANK(D1729,$D1729:$D1729)+COUNTIFS($D$2:D1729,D1729,$F$2:F1729,F1729)-1&gt;1),"",
IF(AND(F1729="Peretoe teenus",H1729&lt;[2]an!$M$37,S1729="kahepoolne vajaduspõhine",U1729&lt;[2]an!$M$37,RANK(D1729,$D1729:$D1729)+COUNTIFS($D$2:D1729,D1729,$F$2:F1729,F1729)-1=1),X1729,
IF(AND(F1729="Peretoe teenus",H1729&lt;[2]an!$M$37,S1729="kahepoolne vajaduspõhine",U1729&lt;[2]an!$M$37,RANK(D1729,$D1729:$D1729)+COUNTIFS($D$2:D1729,D1729,$F$2:F1729,F1729)-1&gt;1),"",
IF(AND(F1729="Peretoe teenus",H1729&lt;[2]an!$M$37,S1729="kahepoolne vajaduspõhine",U1729&gt;=[2]an!$M$37,U1729&lt;=[2]an!$M$38,RANK(D1729,$D1729:$D1729)+COUNTIFS($D$2:D1729,D1729,$F$2:F1729,F1729)-1=1),
((EOMONTH(U1729,0)-U1729+1)*X1729)/DAY(EOMONTH(U1729,0))+(DAY(U1729)-1)*100/DAY(EOMONTH(U1729,0)),
IF(AND(F1729="Peretoe teenus",H1729&lt;[2]an!$M$37,S1729="kahepoolne vajaduspõhine",U1729&gt;=[2]an!$M$37,U1729&lt;=[2]an!$M$38,RANK(D1729,$D1729:$D1729)+COUNTIFS($D$2:D1729,D1729,$F$2:F1729,F1729)-1&gt;1),"",
IF(AND(F1729="Peretoe teenus",H1729&lt;[2]an!$M$37,S1729="kahepoolne vajaduspõhine",U1729&gt;[2]an!$M$38,RANK(D1729,$D1729:$D1729)+COUNTIFS($D$2:D1729,D1729,$F$2:F1729,F1729)-1=1),X1729,
IF(AND(F1729="Peretoe teenus",H1729&lt;[2]an!$M$37,S1729="kahepoolne vajaduspõhine",U1729&gt;[2]an!$M$38,RANK(D1729,$D1729:$D1729)+COUNTIFS($D$2:D1729,D1729,$F$2:F1729,F1729)-1&gt;1),"",X1729*W1729)))))))))))))),"")</f>
        <v/>
      </c>
      <c r="Z1729" s="18" t="str">
        <f t="shared" si="79"/>
        <v/>
      </c>
      <c r="AA1729" s="19" t="str">
        <f>IFERROR(VLOOKUP(E1729,[2]an!$A$3:$B$81,2,FALSE),"")</f>
        <v/>
      </c>
      <c r="AB1729" s="19" t="str">
        <f>IFERROR(VLOOKUP(AA1729,[2]an!$C$2:$D$16,2,FALSE),"")</f>
        <v/>
      </c>
      <c r="AC1729" s="20"/>
      <c r="AD1729" s="21" t="str">
        <f>IF(A1729=[2]an!$F$36,VLOOKUP([2]an!$F$36,[2]an!$F$36:$H$36,3,FALSE),IF(A1729=[2]an!$F$35,VLOOKUP([2]an!$F$35,[2]an!$F$35:$H$35,3,FALSE),IF(A1729=[2]an!$F$33,VLOOKUP([2]an!$F$33,[2]an!$F$33:$H$33,3,FALSE),IF(A1729=[2]an!$F$31,VLOOKUP([2]an!$F$31,[2]an!$F$31:$H$31,3,FALSE),""))))</f>
        <v/>
      </c>
    </row>
    <row r="1730" spans="6:30" x14ac:dyDescent="0.2">
      <c r="F1730" s="10"/>
      <c r="G1730" s="8" t="str">
        <f t="shared" si="80"/>
        <v/>
      </c>
      <c r="H1730" s="13"/>
      <c r="K1730" s="13"/>
      <c r="L1730" s="10"/>
      <c r="M1730" s="10"/>
      <c r="S1730" s="8" t="str">
        <f>IFERROR(VLOOKUP(D1730,[1]peretoe_teenus!$A$2:$L$2000,5,FALSE),"")</f>
        <v/>
      </c>
      <c r="U1730" s="13"/>
      <c r="V1730" s="15" t="str" cm="1">
        <f t="array" ref="V1730">IFERROR(IF(AND(F1730="Tugigrupp",RANK(K1730,$K1730:$K1730)+COUNTIFS($K$2:K1730,K1730,$L$2:L1730,L1730,$M$2:M1730,M1730,$I$2:I1730,I1730,$G$2:G1730,G1730,$F$2:F1730,F1730)-1=1),SUMPRODUCT(($F$2:$F$4154=F1730)*($G$2:$G$4154=G1730)*($K$2:$K$4154=K1730)*($I$2:$I$4154=I1730)*($L$2:$L$4154=L1730)*($M$2:$M$4154=M1730)),""),"")</f>
        <v/>
      </c>
      <c r="W1730" s="15" t="str">
        <f t="shared" ref="W1730:W1793" si="81">IF(A1730="","",(M1730-L1730)*1440/45)</f>
        <v/>
      </c>
      <c r="X1730" s="16" t="str">
        <f>IF(AND(A1730=[2]an!$G$38,F1730=[2]an!$E$40),[2]an!$G$40,IF(AND(A1730=[2]an!$G$38,F1730=[2]an!$E$41),[2]an!$G$41,IF(AND(A1730=[2]an!$G$38,F1730=[2]an!$E$39,H1730&gt;=[2]an!$M$37),[2]an!$G$39,
IF(AND(A1730=[2]an!$G$38,F1730=[2]an!$E$39,H1730&lt;[2]an!$M$37,S1730="kahepoolne vajaduspõhine",U1730=""),[2]an!$M$40,
IF(AND(A1730=[2]an!$G$38,F1730=[2]an!$E$39,H1730&lt;[2]an!$M$37,S1730="kahepoolne vajaduspõhine",U1730&lt;&gt;""),[2]an!$G$39,
IF(AND(A1730=[2]an!$G$38,F1730=[2]an!$E$39,H1730&lt;[2]an!$M$37,S1730&lt;&gt;"kahepoolne vajaduspõhine"),[2]an!$G$39,
IF(AND(A1730=[2]an!$G$38,F1730=[2]an!$E$42),[2]an!$G$42,
IF(AND(A1730=[2]an!$H$38,F1730=[2]an!$E$40),[2]an!$H$40,IF(AND(A1730=[2]an!$H$38,F1730=[2]an!$E$41),[2]an!$H$41,IF(AND(A1730=[2]an!$H$38,F1730=[2]an!$E$39,H1730&gt;=[2]an!$M$37),[2]an!$H$39,
IF(AND(A1730=[2]an!$H$38,F1730=[2]an!$E$39,H1730&lt;[2]an!$M$37,S1730="kahepoolne vajaduspõhine",U1730=""),[2]an!$M$40,
IF(AND(A1730=[2]an!$H$38,F1730=[2]an!$E$39,H1730&lt;[2]an!$M$37,S1730="kahepoolne vajaduspõhine",U1730&lt;&gt;""),[2]an!$H$39,
IF(AND(A1730=[2]an!$H$38,F1730=[2]an!$E$39,H1730&lt;[2]an!$M$37,S1730&lt;&gt;"kahepoolne vajaduspõhine"),[2]an!$H$39,
IF(AND(A1730=[2]an!$H$38,F1730=[2]an!$E$42),[2]an!$H$42,
IF(AND(A1730=[2]an!$I$38,F1730=[2]an!$E$40),[2]an!$I$40,IF(AND(A1730=[2]an!$I$38,F1730=[2]an!$E$41),[2]an!$I$41,IF(AND(A1730=[2]an!$I$38,F1730=[2]an!$E$39,H1730&gt;=[2]an!$M$37),[2]an!$I$39,
IF(AND(A1730=[2]an!$I$38,F1730=[2]an!$E$39,H1730&lt;[2]an!$M$37,S1730="kahepoolne vajaduspõhine",U1730=""),[2]an!$M$40,
IF(AND(A1730=[2]an!$I$38,F1730=[2]an!$E$39,H1730&lt;[2]an!$M$37,S1730="kahepoolne vajaduspõhine",U1730&lt;&gt;""),[2]an!$I$39,
IF(AND(A1730=[2]an!$I$38,F1730=[2]an!$E$39,H1730&lt;[2]an!$M$37,S1730&lt;&gt;"kahepoolne vajaduspõhine"),[2]an!$I$39,
IF(AND(A1730=[2]an!$I$38,F1730=[2]an!$E$42),[2]an!$I$42,
IF(AND(A1730=[2]an!$J$38,F1730=[2]an!$E$40),[2]an!$J$40,IF(AND(A1730=[2]an!$J$38,F1730=[2]an!$E$41),[2]an!$J$41,IF(AND(A1730=[2]an!$J$38,F1730=[2]an!$E$39,H1730&gt;=[2]an!$M$37),[2]an!$J$39,
IF(AND(A1730=[2]an!$J$38,F1730=[2]an!$E$39,H1730&lt;[2]an!$M$37,S1730="kahepoolne vajaduspõhine",U1730=""),[2]an!$M$40,
IF(AND(A1730=[2]an!$J$38,F1730=[2]an!$E$39,H1730&lt;[2]an!$M$37,S1730="kahepoolne vajaduspõhine",U1730&lt;&gt;""),[2]an!$J$39,
IF(AND(A1730=[2]an!$J$38,F1730=[2]an!$E$39,H1730&lt;[2]an!$M$37,S1730&lt;&gt;"kahepoolne vajaduspõhine"),[2]an!$J$39,
IF(AND(A1730=[2]an!$J$38,F1730=[2]an!$E$42),[2]an!$J$42,""))))))))))))))))))))))))))))</f>
        <v/>
      </c>
      <c r="Y1730" s="17" t="str">
        <f>IFERROR(IF(F1730="Tugigrupp",0,
IF(AND(F1730="Peretoe teenus",H1730&gt;=[2]an!$M$37,RANK(D1730,$D1730:$D1730)+COUNTIFS($D$2:D1730,D1730,$F$2:F1730,F1730)-1&gt;1),"",
IF(AND(F1730="Peretoe teenus",H1730&gt;=[2]an!$M$37,RANK(D1730,$D1730:$D1730)+COUNTIFS($D$2:D1730,D1730,$F$2:F1730,F1730)-1=1,MONTH(H1730)=MONTH(K1730)=TRUE,YEAR(H1730)=YEAR(K1730)=TRUE),((EOMONTH(H1730,0)-H1730+1)*X1730)/DAY(EOMONTH(H1730,0)),
IF(AND(F1730="Peretoe teenus",H1730&gt;=[2]an!$M$37,RANK(D1730,$D1730:$D1730)+COUNTIFS($D$2:D1730,D1730,$F$2:F1730,F1730)-1=1),X1730,
IF(AND(F1730="Peretoe teenus",H1730&lt;[2]an!$M$37,S1730&lt;&gt;"kahepoolne vajaduspõhine",RANK(D1730,$D1730:$D1730)+COUNTIFS($D$2:D1730,D1730,$F$2:F1730,F1730)-1=1),X1730,
IF(AND(F1730="Peretoe teenus",H1730&lt;[2]an!$M$37,S1730&lt;&gt;"kahepoolne vajaduspõhine",RANK(D1730,$D1730:$D1730)+COUNTIFS($D$2:D1730,D1730,$F$2:F1730,F1730)-1&gt;1),"",
IF(AND(F1730="Peretoe teenus",H1730&lt;[2]an!$M$37,S1730="kahepoolne vajaduspõhine",U1730="",RANK(D1730,$D1730:$D1730)+COUNTIFS($D$2:D1730,D1730,$F$2:F1730,F1730)-1=1),X1730,
IF(AND(F1730="Peretoe teenus",H1730&lt;[2]an!$M$37,S1730="kahepoolne vajaduspõhine",U1730="",RANK(D1730,$D1730:$D1730)+COUNTIFS($D$2:D1730,D1730,$F$2:F1730,F1730)-1&gt;1),"",
IF(AND(F1730="Peretoe teenus",H1730&lt;[2]an!$M$37,S1730="kahepoolne vajaduspõhine",U1730&lt;[2]an!$M$37,RANK(D1730,$D1730:$D1730)+COUNTIFS($D$2:D1730,D1730,$F$2:F1730,F1730)-1=1),X1730,
IF(AND(F1730="Peretoe teenus",H1730&lt;[2]an!$M$37,S1730="kahepoolne vajaduspõhine",U1730&lt;[2]an!$M$37,RANK(D1730,$D1730:$D1730)+COUNTIFS($D$2:D1730,D1730,$F$2:F1730,F1730)-1&gt;1),"",
IF(AND(F1730="Peretoe teenus",H1730&lt;[2]an!$M$37,S1730="kahepoolne vajaduspõhine",U1730&gt;=[2]an!$M$37,U1730&lt;=[2]an!$M$38,RANK(D1730,$D1730:$D1730)+COUNTIFS($D$2:D1730,D1730,$F$2:F1730,F1730)-1=1),
((EOMONTH(U1730,0)-U1730+1)*X1730)/DAY(EOMONTH(U1730,0))+(DAY(U1730)-1)*100/DAY(EOMONTH(U1730,0)),
IF(AND(F1730="Peretoe teenus",H1730&lt;[2]an!$M$37,S1730="kahepoolne vajaduspõhine",U1730&gt;=[2]an!$M$37,U1730&lt;=[2]an!$M$38,RANK(D1730,$D1730:$D1730)+COUNTIFS($D$2:D1730,D1730,$F$2:F1730,F1730)-1&gt;1),"",
IF(AND(F1730="Peretoe teenus",H1730&lt;[2]an!$M$37,S1730="kahepoolne vajaduspõhine",U1730&gt;[2]an!$M$38,RANK(D1730,$D1730:$D1730)+COUNTIFS($D$2:D1730,D1730,$F$2:F1730,F1730)-1=1),X1730,
IF(AND(F1730="Peretoe teenus",H1730&lt;[2]an!$M$37,S1730="kahepoolne vajaduspõhine",U1730&gt;[2]an!$M$38,RANK(D1730,$D1730:$D1730)+COUNTIFS($D$2:D1730,D1730,$F$2:F1730,F1730)-1&gt;1),"",X1730*W1730)))))))))))))),"")</f>
        <v/>
      </c>
      <c r="Z1730" s="18" t="str">
        <f t="shared" ref="Z1730:Z1793" si="82">IF(F1730="Tugigrupp",SUMPRODUCT(($F$2:$F$4154=F1730)*($G$2:$G$4154=G1730)*($K$2:$K$4154=K1730)*($I$2:$I$4154=I1730)*($L$2:$L$4154=L1730)*($M$2:$M$4154=M1730)),"")</f>
        <v/>
      </c>
      <c r="AA1730" s="19" t="str">
        <f>IFERROR(VLOOKUP(E1730,[2]an!$A$3:$B$81,2,FALSE),"")</f>
        <v/>
      </c>
      <c r="AB1730" s="19" t="str">
        <f>IFERROR(VLOOKUP(AA1730,[2]an!$C$2:$D$16,2,FALSE),"")</f>
        <v/>
      </c>
      <c r="AC1730" s="20"/>
      <c r="AD1730" s="21" t="str">
        <f>IF(A1730=[2]an!$F$36,VLOOKUP([2]an!$F$36,[2]an!$F$36:$H$36,3,FALSE),IF(A1730=[2]an!$F$35,VLOOKUP([2]an!$F$35,[2]an!$F$35:$H$35,3,FALSE),IF(A1730=[2]an!$F$33,VLOOKUP([2]an!$F$33,[2]an!$F$33:$H$33,3,FALSE),IF(A1730=[2]an!$F$31,VLOOKUP([2]an!$F$31,[2]an!$F$31:$H$31,3,FALSE),""))))</f>
        <v/>
      </c>
    </row>
    <row r="1731" spans="6:30" x14ac:dyDescent="0.2">
      <c r="F1731" s="10"/>
      <c r="G1731" s="8" t="str">
        <f t="shared" ref="G1731:G1794" si="83">IF(F1731="","",IF(F1731&lt;&gt;"Tugigrupp","pole",""))</f>
        <v/>
      </c>
      <c r="H1731" s="13"/>
      <c r="K1731" s="13"/>
      <c r="L1731" s="10"/>
      <c r="M1731" s="10"/>
      <c r="S1731" s="8" t="str">
        <f>IFERROR(VLOOKUP(D1731,[1]peretoe_teenus!$A$2:$L$2000,5,FALSE),"")</f>
        <v/>
      </c>
      <c r="U1731" s="13"/>
      <c r="V1731" s="15" t="str" cm="1">
        <f t="array" ref="V1731">IFERROR(IF(AND(F1731="Tugigrupp",RANK(K1731,$K1731:$K1731)+COUNTIFS($K$2:K1731,K1731,$L$2:L1731,L1731,$M$2:M1731,M1731,$I$2:I1731,I1731,$G$2:G1731,G1731,$F$2:F1731,F1731)-1=1),SUMPRODUCT(($F$2:$F$4154=F1731)*($G$2:$G$4154=G1731)*($K$2:$K$4154=K1731)*($I$2:$I$4154=I1731)*($L$2:$L$4154=L1731)*($M$2:$M$4154=M1731)),""),"")</f>
        <v/>
      </c>
      <c r="W1731" s="15" t="str">
        <f t="shared" si="81"/>
        <v/>
      </c>
      <c r="X1731" s="16" t="str">
        <f>IF(AND(A1731=[2]an!$G$38,F1731=[2]an!$E$40),[2]an!$G$40,IF(AND(A1731=[2]an!$G$38,F1731=[2]an!$E$41),[2]an!$G$41,IF(AND(A1731=[2]an!$G$38,F1731=[2]an!$E$39,H1731&gt;=[2]an!$M$37),[2]an!$G$39,
IF(AND(A1731=[2]an!$G$38,F1731=[2]an!$E$39,H1731&lt;[2]an!$M$37,S1731="kahepoolne vajaduspõhine",U1731=""),[2]an!$M$40,
IF(AND(A1731=[2]an!$G$38,F1731=[2]an!$E$39,H1731&lt;[2]an!$M$37,S1731="kahepoolne vajaduspõhine",U1731&lt;&gt;""),[2]an!$G$39,
IF(AND(A1731=[2]an!$G$38,F1731=[2]an!$E$39,H1731&lt;[2]an!$M$37,S1731&lt;&gt;"kahepoolne vajaduspõhine"),[2]an!$G$39,
IF(AND(A1731=[2]an!$G$38,F1731=[2]an!$E$42),[2]an!$G$42,
IF(AND(A1731=[2]an!$H$38,F1731=[2]an!$E$40),[2]an!$H$40,IF(AND(A1731=[2]an!$H$38,F1731=[2]an!$E$41),[2]an!$H$41,IF(AND(A1731=[2]an!$H$38,F1731=[2]an!$E$39,H1731&gt;=[2]an!$M$37),[2]an!$H$39,
IF(AND(A1731=[2]an!$H$38,F1731=[2]an!$E$39,H1731&lt;[2]an!$M$37,S1731="kahepoolne vajaduspõhine",U1731=""),[2]an!$M$40,
IF(AND(A1731=[2]an!$H$38,F1731=[2]an!$E$39,H1731&lt;[2]an!$M$37,S1731="kahepoolne vajaduspõhine",U1731&lt;&gt;""),[2]an!$H$39,
IF(AND(A1731=[2]an!$H$38,F1731=[2]an!$E$39,H1731&lt;[2]an!$M$37,S1731&lt;&gt;"kahepoolne vajaduspõhine"),[2]an!$H$39,
IF(AND(A1731=[2]an!$H$38,F1731=[2]an!$E$42),[2]an!$H$42,
IF(AND(A1731=[2]an!$I$38,F1731=[2]an!$E$40),[2]an!$I$40,IF(AND(A1731=[2]an!$I$38,F1731=[2]an!$E$41),[2]an!$I$41,IF(AND(A1731=[2]an!$I$38,F1731=[2]an!$E$39,H1731&gt;=[2]an!$M$37),[2]an!$I$39,
IF(AND(A1731=[2]an!$I$38,F1731=[2]an!$E$39,H1731&lt;[2]an!$M$37,S1731="kahepoolne vajaduspõhine",U1731=""),[2]an!$M$40,
IF(AND(A1731=[2]an!$I$38,F1731=[2]an!$E$39,H1731&lt;[2]an!$M$37,S1731="kahepoolne vajaduspõhine",U1731&lt;&gt;""),[2]an!$I$39,
IF(AND(A1731=[2]an!$I$38,F1731=[2]an!$E$39,H1731&lt;[2]an!$M$37,S1731&lt;&gt;"kahepoolne vajaduspõhine"),[2]an!$I$39,
IF(AND(A1731=[2]an!$I$38,F1731=[2]an!$E$42),[2]an!$I$42,
IF(AND(A1731=[2]an!$J$38,F1731=[2]an!$E$40),[2]an!$J$40,IF(AND(A1731=[2]an!$J$38,F1731=[2]an!$E$41),[2]an!$J$41,IF(AND(A1731=[2]an!$J$38,F1731=[2]an!$E$39,H1731&gt;=[2]an!$M$37),[2]an!$J$39,
IF(AND(A1731=[2]an!$J$38,F1731=[2]an!$E$39,H1731&lt;[2]an!$M$37,S1731="kahepoolne vajaduspõhine",U1731=""),[2]an!$M$40,
IF(AND(A1731=[2]an!$J$38,F1731=[2]an!$E$39,H1731&lt;[2]an!$M$37,S1731="kahepoolne vajaduspõhine",U1731&lt;&gt;""),[2]an!$J$39,
IF(AND(A1731=[2]an!$J$38,F1731=[2]an!$E$39,H1731&lt;[2]an!$M$37,S1731&lt;&gt;"kahepoolne vajaduspõhine"),[2]an!$J$39,
IF(AND(A1731=[2]an!$J$38,F1731=[2]an!$E$42),[2]an!$J$42,""))))))))))))))))))))))))))))</f>
        <v/>
      </c>
      <c r="Y1731" s="17" t="str">
        <f>IFERROR(IF(F1731="Tugigrupp",0,
IF(AND(F1731="Peretoe teenus",H1731&gt;=[2]an!$M$37,RANK(D1731,$D1731:$D1731)+COUNTIFS($D$2:D1731,D1731,$F$2:F1731,F1731)-1&gt;1),"",
IF(AND(F1731="Peretoe teenus",H1731&gt;=[2]an!$M$37,RANK(D1731,$D1731:$D1731)+COUNTIFS($D$2:D1731,D1731,$F$2:F1731,F1731)-1=1,MONTH(H1731)=MONTH(K1731)=TRUE,YEAR(H1731)=YEAR(K1731)=TRUE),((EOMONTH(H1731,0)-H1731+1)*X1731)/DAY(EOMONTH(H1731,0)),
IF(AND(F1731="Peretoe teenus",H1731&gt;=[2]an!$M$37,RANK(D1731,$D1731:$D1731)+COUNTIFS($D$2:D1731,D1731,$F$2:F1731,F1731)-1=1),X1731,
IF(AND(F1731="Peretoe teenus",H1731&lt;[2]an!$M$37,S1731&lt;&gt;"kahepoolne vajaduspõhine",RANK(D1731,$D1731:$D1731)+COUNTIFS($D$2:D1731,D1731,$F$2:F1731,F1731)-1=1),X1731,
IF(AND(F1731="Peretoe teenus",H1731&lt;[2]an!$M$37,S1731&lt;&gt;"kahepoolne vajaduspõhine",RANK(D1731,$D1731:$D1731)+COUNTIFS($D$2:D1731,D1731,$F$2:F1731,F1731)-1&gt;1),"",
IF(AND(F1731="Peretoe teenus",H1731&lt;[2]an!$M$37,S1731="kahepoolne vajaduspõhine",U1731="",RANK(D1731,$D1731:$D1731)+COUNTIFS($D$2:D1731,D1731,$F$2:F1731,F1731)-1=1),X1731,
IF(AND(F1731="Peretoe teenus",H1731&lt;[2]an!$M$37,S1731="kahepoolne vajaduspõhine",U1731="",RANK(D1731,$D1731:$D1731)+COUNTIFS($D$2:D1731,D1731,$F$2:F1731,F1731)-1&gt;1),"",
IF(AND(F1731="Peretoe teenus",H1731&lt;[2]an!$M$37,S1731="kahepoolne vajaduspõhine",U1731&lt;[2]an!$M$37,RANK(D1731,$D1731:$D1731)+COUNTIFS($D$2:D1731,D1731,$F$2:F1731,F1731)-1=1),X1731,
IF(AND(F1731="Peretoe teenus",H1731&lt;[2]an!$M$37,S1731="kahepoolne vajaduspõhine",U1731&lt;[2]an!$M$37,RANK(D1731,$D1731:$D1731)+COUNTIFS($D$2:D1731,D1731,$F$2:F1731,F1731)-1&gt;1),"",
IF(AND(F1731="Peretoe teenus",H1731&lt;[2]an!$M$37,S1731="kahepoolne vajaduspõhine",U1731&gt;=[2]an!$M$37,U1731&lt;=[2]an!$M$38,RANK(D1731,$D1731:$D1731)+COUNTIFS($D$2:D1731,D1731,$F$2:F1731,F1731)-1=1),
((EOMONTH(U1731,0)-U1731+1)*X1731)/DAY(EOMONTH(U1731,0))+(DAY(U1731)-1)*100/DAY(EOMONTH(U1731,0)),
IF(AND(F1731="Peretoe teenus",H1731&lt;[2]an!$M$37,S1731="kahepoolne vajaduspõhine",U1731&gt;=[2]an!$M$37,U1731&lt;=[2]an!$M$38,RANK(D1731,$D1731:$D1731)+COUNTIFS($D$2:D1731,D1731,$F$2:F1731,F1731)-1&gt;1),"",
IF(AND(F1731="Peretoe teenus",H1731&lt;[2]an!$M$37,S1731="kahepoolne vajaduspõhine",U1731&gt;[2]an!$M$38,RANK(D1731,$D1731:$D1731)+COUNTIFS($D$2:D1731,D1731,$F$2:F1731,F1731)-1=1),X1731,
IF(AND(F1731="Peretoe teenus",H1731&lt;[2]an!$M$37,S1731="kahepoolne vajaduspõhine",U1731&gt;[2]an!$M$38,RANK(D1731,$D1731:$D1731)+COUNTIFS($D$2:D1731,D1731,$F$2:F1731,F1731)-1&gt;1),"",X1731*W1731)))))))))))))),"")</f>
        <v/>
      </c>
      <c r="Z1731" s="18" t="str">
        <f t="shared" si="82"/>
        <v/>
      </c>
      <c r="AA1731" s="19" t="str">
        <f>IFERROR(VLOOKUP(E1731,[2]an!$A$3:$B$81,2,FALSE),"")</f>
        <v/>
      </c>
      <c r="AB1731" s="19" t="str">
        <f>IFERROR(VLOOKUP(AA1731,[2]an!$C$2:$D$16,2,FALSE),"")</f>
        <v/>
      </c>
      <c r="AC1731" s="20"/>
      <c r="AD1731" s="21" t="str">
        <f>IF(A1731=[2]an!$F$36,VLOOKUP([2]an!$F$36,[2]an!$F$36:$H$36,3,FALSE),IF(A1731=[2]an!$F$35,VLOOKUP([2]an!$F$35,[2]an!$F$35:$H$35,3,FALSE),IF(A1731=[2]an!$F$33,VLOOKUP([2]an!$F$33,[2]an!$F$33:$H$33,3,FALSE),IF(A1731=[2]an!$F$31,VLOOKUP([2]an!$F$31,[2]an!$F$31:$H$31,3,FALSE),""))))</f>
        <v/>
      </c>
    </row>
    <row r="1732" spans="6:30" x14ac:dyDescent="0.2">
      <c r="F1732" s="10"/>
      <c r="G1732" s="8" t="str">
        <f t="shared" si="83"/>
        <v/>
      </c>
      <c r="H1732" s="13"/>
      <c r="K1732" s="13"/>
      <c r="L1732" s="10"/>
      <c r="M1732" s="10"/>
      <c r="S1732" s="8" t="str">
        <f>IFERROR(VLOOKUP(D1732,[1]peretoe_teenus!$A$2:$L$2000,5,FALSE),"")</f>
        <v/>
      </c>
      <c r="U1732" s="13"/>
      <c r="V1732" s="15" t="str" cm="1">
        <f t="array" ref="V1732">IFERROR(IF(AND(F1732="Tugigrupp",RANK(K1732,$K1732:$K1732)+COUNTIFS($K$2:K1732,K1732,$L$2:L1732,L1732,$M$2:M1732,M1732,$I$2:I1732,I1732,$G$2:G1732,G1732,$F$2:F1732,F1732)-1=1),SUMPRODUCT(($F$2:$F$4154=F1732)*($G$2:$G$4154=G1732)*($K$2:$K$4154=K1732)*($I$2:$I$4154=I1732)*($L$2:$L$4154=L1732)*($M$2:$M$4154=M1732)),""),"")</f>
        <v/>
      </c>
      <c r="W1732" s="15" t="str">
        <f t="shared" si="81"/>
        <v/>
      </c>
      <c r="X1732" s="16" t="str">
        <f>IF(AND(A1732=[2]an!$G$38,F1732=[2]an!$E$40),[2]an!$G$40,IF(AND(A1732=[2]an!$G$38,F1732=[2]an!$E$41),[2]an!$G$41,IF(AND(A1732=[2]an!$G$38,F1732=[2]an!$E$39,H1732&gt;=[2]an!$M$37),[2]an!$G$39,
IF(AND(A1732=[2]an!$G$38,F1732=[2]an!$E$39,H1732&lt;[2]an!$M$37,S1732="kahepoolne vajaduspõhine",U1732=""),[2]an!$M$40,
IF(AND(A1732=[2]an!$G$38,F1732=[2]an!$E$39,H1732&lt;[2]an!$M$37,S1732="kahepoolne vajaduspõhine",U1732&lt;&gt;""),[2]an!$G$39,
IF(AND(A1732=[2]an!$G$38,F1732=[2]an!$E$39,H1732&lt;[2]an!$M$37,S1732&lt;&gt;"kahepoolne vajaduspõhine"),[2]an!$G$39,
IF(AND(A1732=[2]an!$G$38,F1732=[2]an!$E$42),[2]an!$G$42,
IF(AND(A1732=[2]an!$H$38,F1732=[2]an!$E$40),[2]an!$H$40,IF(AND(A1732=[2]an!$H$38,F1732=[2]an!$E$41),[2]an!$H$41,IF(AND(A1732=[2]an!$H$38,F1732=[2]an!$E$39,H1732&gt;=[2]an!$M$37),[2]an!$H$39,
IF(AND(A1732=[2]an!$H$38,F1732=[2]an!$E$39,H1732&lt;[2]an!$M$37,S1732="kahepoolne vajaduspõhine",U1732=""),[2]an!$M$40,
IF(AND(A1732=[2]an!$H$38,F1732=[2]an!$E$39,H1732&lt;[2]an!$M$37,S1732="kahepoolne vajaduspõhine",U1732&lt;&gt;""),[2]an!$H$39,
IF(AND(A1732=[2]an!$H$38,F1732=[2]an!$E$39,H1732&lt;[2]an!$M$37,S1732&lt;&gt;"kahepoolne vajaduspõhine"),[2]an!$H$39,
IF(AND(A1732=[2]an!$H$38,F1732=[2]an!$E$42),[2]an!$H$42,
IF(AND(A1732=[2]an!$I$38,F1732=[2]an!$E$40),[2]an!$I$40,IF(AND(A1732=[2]an!$I$38,F1732=[2]an!$E$41),[2]an!$I$41,IF(AND(A1732=[2]an!$I$38,F1732=[2]an!$E$39,H1732&gt;=[2]an!$M$37),[2]an!$I$39,
IF(AND(A1732=[2]an!$I$38,F1732=[2]an!$E$39,H1732&lt;[2]an!$M$37,S1732="kahepoolne vajaduspõhine",U1732=""),[2]an!$M$40,
IF(AND(A1732=[2]an!$I$38,F1732=[2]an!$E$39,H1732&lt;[2]an!$M$37,S1732="kahepoolne vajaduspõhine",U1732&lt;&gt;""),[2]an!$I$39,
IF(AND(A1732=[2]an!$I$38,F1732=[2]an!$E$39,H1732&lt;[2]an!$M$37,S1732&lt;&gt;"kahepoolne vajaduspõhine"),[2]an!$I$39,
IF(AND(A1732=[2]an!$I$38,F1732=[2]an!$E$42),[2]an!$I$42,
IF(AND(A1732=[2]an!$J$38,F1732=[2]an!$E$40),[2]an!$J$40,IF(AND(A1732=[2]an!$J$38,F1732=[2]an!$E$41),[2]an!$J$41,IF(AND(A1732=[2]an!$J$38,F1732=[2]an!$E$39,H1732&gt;=[2]an!$M$37),[2]an!$J$39,
IF(AND(A1732=[2]an!$J$38,F1732=[2]an!$E$39,H1732&lt;[2]an!$M$37,S1732="kahepoolne vajaduspõhine",U1732=""),[2]an!$M$40,
IF(AND(A1732=[2]an!$J$38,F1732=[2]an!$E$39,H1732&lt;[2]an!$M$37,S1732="kahepoolne vajaduspõhine",U1732&lt;&gt;""),[2]an!$J$39,
IF(AND(A1732=[2]an!$J$38,F1732=[2]an!$E$39,H1732&lt;[2]an!$M$37,S1732&lt;&gt;"kahepoolne vajaduspõhine"),[2]an!$J$39,
IF(AND(A1732=[2]an!$J$38,F1732=[2]an!$E$42),[2]an!$J$42,""))))))))))))))))))))))))))))</f>
        <v/>
      </c>
      <c r="Y1732" s="17" t="str">
        <f>IFERROR(IF(F1732="Tugigrupp",0,
IF(AND(F1732="Peretoe teenus",H1732&gt;=[2]an!$M$37,RANK(D1732,$D1732:$D1732)+COUNTIFS($D$2:D1732,D1732,$F$2:F1732,F1732)-1&gt;1),"",
IF(AND(F1732="Peretoe teenus",H1732&gt;=[2]an!$M$37,RANK(D1732,$D1732:$D1732)+COUNTIFS($D$2:D1732,D1732,$F$2:F1732,F1732)-1=1,MONTH(H1732)=MONTH(K1732)=TRUE,YEAR(H1732)=YEAR(K1732)=TRUE),((EOMONTH(H1732,0)-H1732+1)*X1732)/DAY(EOMONTH(H1732,0)),
IF(AND(F1732="Peretoe teenus",H1732&gt;=[2]an!$M$37,RANK(D1732,$D1732:$D1732)+COUNTIFS($D$2:D1732,D1732,$F$2:F1732,F1732)-1=1),X1732,
IF(AND(F1732="Peretoe teenus",H1732&lt;[2]an!$M$37,S1732&lt;&gt;"kahepoolne vajaduspõhine",RANK(D1732,$D1732:$D1732)+COUNTIFS($D$2:D1732,D1732,$F$2:F1732,F1732)-1=1),X1732,
IF(AND(F1732="Peretoe teenus",H1732&lt;[2]an!$M$37,S1732&lt;&gt;"kahepoolne vajaduspõhine",RANK(D1732,$D1732:$D1732)+COUNTIFS($D$2:D1732,D1732,$F$2:F1732,F1732)-1&gt;1),"",
IF(AND(F1732="Peretoe teenus",H1732&lt;[2]an!$M$37,S1732="kahepoolne vajaduspõhine",U1732="",RANK(D1732,$D1732:$D1732)+COUNTIFS($D$2:D1732,D1732,$F$2:F1732,F1732)-1=1),X1732,
IF(AND(F1732="Peretoe teenus",H1732&lt;[2]an!$M$37,S1732="kahepoolne vajaduspõhine",U1732="",RANK(D1732,$D1732:$D1732)+COUNTIFS($D$2:D1732,D1732,$F$2:F1732,F1732)-1&gt;1),"",
IF(AND(F1732="Peretoe teenus",H1732&lt;[2]an!$M$37,S1732="kahepoolne vajaduspõhine",U1732&lt;[2]an!$M$37,RANK(D1732,$D1732:$D1732)+COUNTIFS($D$2:D1732,D1732,$F$2:F1732,F1732)-1=1),X1732,
IF(AND(F1732="Peretoe teenus",H1732&lt;[2]an!$M$37,S1732="kahepoolne vajaduspõhine",U1732&lt;[2]an!$M$37,RANK(D1732,$D1732:$D1732)+COUNTIFS($D$2:D1732,D1732,$F$2:F1732,F1732)-1&gt;1),"",
IF(AND(F1732="Peretoe teenus",H1732&lt;[2]an!$M$37,S1732="kahepoolne vajaduspõhine",U1732&gt;=[2]an!$M$37,U1732&lt;=[2]an!$M$38,RANK(D1732,$D1732:$D1732)+COUNTIFS($D$2:D1732,D1732,$F$2:F1732,F1732)-1=1),
((EOMONTH(U1732,0)-U1732+1)*X1732)/DAY(EOMONTH(U1732,0))+(DAY(U1732)-1)*100/DAY(EOMONTH(U1732,0)),
IF(AND(F1732="Peretoe teenus",H1732&lt;[2]an!$M$37,S1732="kahepoolne vajaduspõhine",U1732&gt;=[2]an!$M$37,U1732&lt;=[2]an!$M$38,RANK(D1732,$D1732:$D1732)+COUNTIFS($D$2:D1732,D1732,$F$2:F1732,F1732)-1&gt;1),"",
IF(AND(F1732="Peretoe teenus",H1732&lt;[2]an!$M$37,S1732="kahepoolne vajaduspõhine",U1732&gt;[2]an!$M$38,RANK(D1732,$D1732:$D1732)+COUNTIFS($D$2:D1732,D1732,$F$2:F1732,F1732)-1=1),X1732,
IF(AND(F1732="Peretoe teenus",H1732&lt;[2]an!$M$37,S1732="kahepoolne vajaduspõhine",U1732&gt;[2]an!$M$38,RANK(D1732,$D1732:$D1732)+COUNTIFS($D$2:D1732,D1732,$F$2:F1732,F1732)-1&gt;1),"",X1732*W1732)))))))))))))),"")</f>
        <v/>
      </c>
      <c r="Z1732" s="18" t="str">
        <f t="shared" si="82"/>
        <v/>
      </c>
      <c r="AA1732" s="19" t="str">
        <f>IFERROR(VLOOKUP(E1732,[2]an!$A$3:$B$81,2,FALSE),"")</f>
        <v/>
      </c>
      <c r="AB1732" s="19" t="str">
        <f>IFERROR(VLOOKUP(AA1732,[2]an!$C$2:$D$16,2,FALSE),"")</f>
        <v/>
      </c>
      <c r="AC1732" s="20"/>
      <c r="AD1732" s="21" t="str">
        <f>IF(A1732=[2]an!$F$36,VLOOKUP([2]an!$F$36,[2]an!$F$36:$H$36,3,FALSE),IF(A1732=[2]an!$F$35,VLOOKUP([2]an!$F$35,[2]an!$F$35:$H$35,3,FALSE),IF(A1732=[2]an!$F$33,VLOOKUP([2]an!$F$33,[2]an!$F$33:$H$33,3,FALSE),IF(A1732=[2]an!$F$31,VLOOKUP([2]an!$F$31,[2]an!$F$31:$H$31,3,FALSE),""))))</f>
        <v/>
      </c>
    </row>
    <row r="1733" spans="6:30" x14ac:dyDescent="0.2">
      <c r="F1733" s="10"/>
      <c r="G1733" s="8" t="str">
        <f t="shared" si="83"/>
        <v/>
      </c>
      <c r="H1733" s="13"/>
      <c r="K1733" s="13"/>
      <c r="L1733" s="10"/>
      <c r="M1733" s="10"/>
      <c r="S1733" s="8" t="str">
        <f>IFERROR(VLOOKUP(D1733,[1]peretoe_teenus!$A$2:$L$2000,5,FALSE),"")</f>
        <v/>
      </c>
      <c r="U1733" s="13"/>
      <c r="V1733" s="15" t="str" cm="1">
        <f t="array" ref="V1733">IFERROR(IF(AND(F1733="Tugigrupp",RANK(K1733,$K1733:$K1733)+COUNTIFS($K$2:K1733,K1733,$L$2:L1733,L1733,$M$2:M1733,M1733,$I$2:I1733,I1733,$G$2:G1733,G1733,$F$2:F1733,F1733)-1=1),SUMPRODUCT(($F$2:$F$4154=F1733)*($G$2:$G$4154=G1733)*($K$2:$K$4154=K1733)*($I$2:$I$4154=I1733)*($L$2:$L$4154=L1733)*($M$2:$M$4154=M1733)),""),"")</f>
        <v/>
      </c>
      <c r="W1733" s="15" t="str">
        <f t="shared" si="81"/>
        <v/>
      </c>
      <c r="X1733" s="16" t="str">
        <f>IF(AND(A1733=[2]an!$G$38,F1733=[2]an!$E$40),[2]an!$G$40,IF(AND(A1733=[2]an!$G$38,F1733=[2]an!$E$41),[2]an!$G$41,IF(AND(A1733=[2]an!$G$38,F1733=[2]an!$E$39,H1733&gt;=[2]an!$M$37),[2]an!$G$39,
IF(AND(A1733=[2]an!$G$38,F1733=[2]an!$E$39,H1733&lt;[2]an!$M$37,S1733="kahepoolne vajaduspõhine",U1733=""),[2]an!$M$40,
IF(AND(A1733=[2]an!$G$38,F1733=[2]an!$E$39,H1733&lt;[2]an!$M$37,S1733="kahepoolne vajaduspõhine",U1733&lt;&gt;""),[2]an!$G$39,
IF(AND(A1733=[2]an!$G$38,F1733=[2]an!$E$39,H1733&lt;[2]an!$M$37,S1733&lt;&gt;"kahepoolne vajaduspõhine"),[2]an!$G$39,
IF(AND(A1733=[2]an!$G$38,F1733=[2]an!$E$42),[2]an!$G$42,
IF(AND(A1733=[2]an!$H$38,F1733=[2]an!$E$40),[2]an!$H$40,IF(AND(A1733=[2]an!$H$38,F1733=[2]an!$E$41),[2]an!$H$41,IF(AND(A1733=[2]an!$H$38,F1733=[2]an!$E$39,H1733&gt;=[2]an!$M$37),[2]an!$H$39,
IF(AND(A1733=[2]an!$H$38,F1733=[2]an!$E$39,H1733&lt;[2]an!$M$37,S1733="kahepoolne vajaduspõhine",U1733=""),[2]an!$M$40,
IF(AND(A1733=[2]an!$H$38,F1733=[2]an!$E$39,H1733&lt;[2]an!$M$37,S1733="kahepoolne vajaduspõhine",U1733&lt;&gt;""),[2]an!$H$39,
IF(AND(A1733=[2]an!$H$38,F1733=[2]an!$E$39,H1733&lt;[2]an!$M$37,S1733&lt;&gt;"kahepoolne vajaduspõhine"),[2]an!$H$39,
IF(AND(A1733=[2]an!$H$38,F1733=[2]an!$E$42),[2]an!$H$42,
IF(AND(A1733=[2]an!$I$38,F1733=[2]an!$E$40),[2]an!$I$40,IF(AND(A1733=[2]an!$I$38,F1733=[2]an!$E$41),[2]an!$I$41,IF(AND(A1733=[2]an!$I$38,F1733=[2]an!$E$39,H1733&gt;=[2]an!$M$37),[2]an!$I$39,
IF(AND(A1733=[2]an!$I$38,F1733=[2]an!$E$39,H1733&lt;[2]an!$M$37,S1733="kahepoolne vajaduspõhine",U1733=""),[2]an!$M$40,
IF(AND(A1733=[2]an!$I$38,F1733=[2]an!$E$39,H1733&lt;[2]an!$M$37,S1733="kahepoolne vajaduspõhine",U1733&lt;&gt;""),[2]an!$I$39,
IF(AND(A1733=[2]an!$I$38,F1733=[2]an!$E$39,H1733&lt;[2]an!$M$37,S1733&lt;&gt;"kahepoolne vajaduspõhine"),[2]an!$I$39,
IF(AND(A1733=[2]an!$I$38,F1733=[2]an!$E$42),[2]an!$I$42,
IF(AND(A1733=[2]an!$J$38,F1733=[2]an!$E$40),[2]an!$J$40,IF(AND(A1733=[2]an!$J$38,F1733=[2]an!$E$41),[2]an!$J$41,IF(AND(A1733=[2]an!$J$38,F1733=[2]an!$E$39,H1733&gt;=[2]an!$M$37),[2]an!$J$39,
IF(AND(A1733=[2]an!$J$38,F1733=[2]an!$E$39,H1733&lt;[2]an!$M$37,S1733="kahepoolne vajaduspõhine",U1733=""),[2]an!$M$40,
IF(AND(A1733=[2]an!$J$38,F1733=[2]an!$E$39,H1733&lt;[2]an!$M$37,S1733="kahepoolne vajaduspõhine",U1733&lt;&gt;""),[2]an!$J$39,
IF(AND(A1733=[2]an!$J$38,F1733=[2]an!$E$39,H1733&lt;[2]an!$M$37,S1733&lt;&gt;"kahepoolne vajaduspõhine"),[2]an!$J$39,
IF(AND(A1733=[2]an!$J$38,F1733=[2]an!$E$42),[2]an!$J$42,""))))))))))))))))))))))))))))</f>
        <v/>
      </c>
      <c r="Y1733" s="17" t="str">
        <f>IFERROR(IF(F1733="Tugigrupp",0,
IF(AND(F1733="Peretoe teenus",H1733&gt;=[2]an!$M$37,RANK(D1733,$D1733:$D1733)+COUNTIFS($D$2:D1733,D1733,$F$2:F1733,F1733)-1&gt;1),"",
IF(AND(F1733="Peretoe teenus",H1733&gt;=[2]an!$M$37,RANK(D1733,$D1733:$D1733)+COUNTIFS($D$2:D1733,D1733,$F$2:F1733,F1733)-1=1,MONTH(H1733)=MONTH(K1733)=TRUE,YEAR(H1733)=YEAR(K1733)=TRUE),((EOMONTH(H1733,0)-H1733+1)*X1733)/DAY(EOMONTH(H1733,0)),
IF(AND(F1733="Peretoe teenus",H1733&gt;=[2]an!$M$37,RANK(D1733,$D1733:$D1733)+COUNTIFS($D$2:D1733,D1733,$F$2:F1733,F1733)-1=1),X1733,
IF(AND(F1733="Peretoe teenus",H1733&lt;[2]an!$M$37,S1733&lt;&gt;"kahepoolne vajaduspõhine",RANK(D1733,$D1733:$D1733)+COUNTIFS($D$2:D1733,D1733,$F$2:F1733,F1733)-1=1),X1733,
IF(AND(F1733="Peretoe teenus",H1733&lt;[2]an!$M$37,S1733&lt;&gt;"kahepoolne vajaduspõhine",RANK(D1733,$D1733:$D1733)+COUNTIFS($D$2:D1733,D1733,$F$2:F1733,F1733)-1&gt;1),"",
IF(AND(F1733="Peretoe teenus",H1733&lt;[2]an!$M$37,S1733="kahepoolne vajaduspõhine",U1733="",RANK(D1733,$D1733:$D1733)+COUNTIFS($D$2:D1733,D1733,$F$2:F1733,F1733)-1=1),X1733,
IF(AND(F1733="Peretoe teenus",H1733&lt;[2]an!$M$37,S1733="kahepoolne vajaduspõhine",U1733="",RANK(D1733,$D1733:$D1733)+COUNTIFS($D$2:D1733,D1733,$F$2:F1733,F1733)-1&gt;1),"",
IF(AND(F1733="Peretoe teenus",H1733&lt;[2]an!$M$37,S1733="kahepoolne vajaduspõhine",U1733&lt;[2]an!$M$37,RANK(D1733,$D1733:$D1733)+COUNTIFS($D$2:D1733,D1733,$F$2:F1733,F1733)-1=1),X1733,
IF(AND(F1733="Peretoe teenus",H1733&lt;[2]an!$M$37,S1733="kahepoolne vajaduspõhine",U1733&lt;[2]an!$M$37,RANK(D1733,$D1733:$D1733)+COUNTIFS($D$2:D1733,D1733,$F$2:F1733,F1733)-1&gt;1),"",
IF(AND(F1733="Peretoe teenus",H1733&lt;[2]an!$M$37,S1733="kahepoolne vajaduspõhine",U1733&gt;=[2]an!$M$37,U1733&lt;=[2]an!$M$38,RANK(D1733,$D1733:$D1733)+COUNTIFS($D$2:D1733,D1733,$F$2:F1733,F1733)-1=1),
((EOMONTH(U1733,0)-U1733+1)*X1733)/DAY(EOMONTH(U1733,0))+(DAY(U1733)-1)*100/DAY(EOMONTH(U1733,0)),
IF(AND(F1733="Peretoe teenus",H1733&lt;[2]an!$M$37,S1733="kahepoolne vajaduspõhine",U1733&gt;=[2]an!$M$37,U1733&lt;=[2]an!$M$38,RANK(D1733,$D1733:$D1733)+COUNTIFS($D$2:D1733,D1733,$F$2:F1733,F1733)-1&gt;1),"",
IF(AND(F1733="Peretoe teenus",H1733&lt;[2]an!$M$37,S1733="kahepoolne vajaduspõhine",U1733&gt;[2]an!$M$38,RANK(D1733,$D1733:$D1733)+COUNTIFS($D$2:D1733,D1733,$F$2:F1733,F1733)-1=1),X1733,
IF(AND(F1733="Peretoe teenus",H1733&lt;[2]an!$M$37,S1733="kahepoolne vajaduspõhine",U1733&gt;[2]an!$M$38,RANK(D1733,$D1733:$D1733)+COUNTIFS($D$2:D1733,D1733,$F$2:F1733,F1733)-1&gt;1),"",X1733*W1733)))))))))))))),"")</f>
        <v/>
      </c>
      <c r="Z1733" s="18" t="str">
        <f t="shared" si="82"/>
        <v/>
      </c>
      <c r="AA1733" s="19" t="str">
        <f>IFERROR(VLOOKUP(E1733,[2]an!$A$3:$B$81,2,FALSE),"")</f>
        <v/>
      </c>
      <c r="AB1733" s="19" t="str">
        <f>IFERROR(VLOOKUP(AA1733,[2]an!$C$2:$D$16,2,FALSE),"")</f>
        <v/>
      </c>
      <c r="AC1733" s="20"/>
      <c r="AD1733" s="21" t="str">
        <f>IF(A1733=[2]an!$F$36,VLOOKUP([2]an!$F$36,[2]an!$F$36:$H$36,3,FALSE),IF(A1733=[2]an!$F$35,VLOOKUP([2]an!$F$35,[2]an!$F$35:$H$35,3,FALSE),IF(A1733=[2]an!$F$33,VLOOKUP([2]an!$F$33,[2]an!$F$33:$H$33,3,FALSE),IF(A1733=[2]an!$F$31,VLOOKUP([2]an!$F$31,[2]an!$F$31:$H$31,3,FALSE),""))))</f>
        <v/>
      </c>
    </row>
    <row r="1734" spans="6:30" x14ac:dyDescent="0.2">
      <c r="F1734" s="10"/>
      <c r="G1734" s="8" t="str">
        <f t="shared" si="83"/>
        <v/>
      </c>
      <c r="H1734" s="13"/>
      <c r="K1734" s="13"/>
      <c r="L1734" s="10"/>
      <c r="M1734" s="10"/>
      <c r="S1734" s="8" t="str">
        <f>IFERROR(VLOOKUP(D1734,[1]peretoe_teenus!$A$2:$L$2000,5,FALSE),"")</f>
        <v/>
      </c>
      <c r="U1734" s="13"/>
      <c r="V1734" s="15" t="str" cm="1">
        <f t="array" ref="V1734">IFERROR(IF(AND(F1734="Tugigrupp",RANK(K1734,$K1734:$K1734)+COUNTIFS($K$2:K1734,K1734,$L$2:L1734,L1734,$M$2:M1734,M1734,$I$2:I1734,I1734,$G$2:G1734,G1734,$F$2:F1734,F1734)-1=1),SUMPRODUCT(($F$2:$F$4154=F1734)*($G$2:$G$4154=G1734)*($K$2:$K$4154=K1734)*($I$2:$I$4154=I1734)*($L$2:$L$4154=L1734)*($M$2:$M$4154=M1734)),""),"")</f>
        <v/>
      </c>
      <c r="W1734" s="15" t="str">
        <f t="shared" si="81"/>
        <v/>
      </c>
      <c r="X1734" s="16" t="str">
        <f>IF(AND(A1734=[2]an!$G$38,F1734=[2]an!$E$40),[2]an!$G$40,IF(AND(A1734=[2]an!$G$38,F1734=[2]an!$E$41),[2]an!$G$41,IF(AND(A1734=[2]an!$G$38,F1734=[2]an!$E$39,H1734&gt;=[2]an!$M$37),[2]an!$G$39,
IF(AND(A1734=[2]an!$G$38,F1734=[2]an!$E$39,H1734&lt;[2]an!$M$37,S1734="kahepoolne vajaduspõhine",U1734=""),[2]an!$M$40,
IF(AND(A1734=[2]an!$G$38,F1734=[2]an!$E$39,H1734&lt;[2]an!$M$37,S1734="kahepoolne vajaduspõhine",U1734&lt;&gt;""),[2]an!$G$39,
IF(AND(A1734=[2]an!$G$38,F1734=[2]an!$E$39,H1734&lt;[2]an!$M$37,S1734&lt;&gt;"kahepoolne vajaduspõhine"),[2]an!$G$39,
IF(AND(A1734=[2]an!$G$38,F1734=[2]an!$E$42),[2]an!$G$42,
IF(AND(A1734=[2]an!$H$38,F1734=[2]an!$E$40),[2]an!$H$40,IF(AND(A1734=[2]an!$H$38,F1734=[2]an!$E$41),[2]an!$H$41,IF(AND(A1734=[2]an!$H$38,F1734=[2]an!$E$39,H1734&gt;=[2]an!$M$37),[2]an!$H$39,
IF(AND(A1734=[2]an!$H$38,F1734=[2]an!$E$39,H1734&lt;[2]an!$M$37,S1734="kahepoolne vajaduspõhine",U1734=""),[2]an!$M$40,
IF(AND(A1734=[2]an!$H$38,F1734=[2]an!$E$39,H1734&lt;[2]an!$M$37,S1734="kahepoolne vajaduspõhine",U1734&lt;&gt;""),[2]an!$H$39,
IF(AND(A1734=[2]an!$H$38,F1734=[2]an!$E$39,H1734&lt;[2]an!$M$37,S1734&lt;&gt;"kahepoolne vajaduspõhine"),[2]an!$H$39,
IF(AND(A1734=[2]an!$H$38,F1734=[2]an!$E$42),[2]an!$H$42,
IF(AND(A1734=[2]an!$I$38,F1734=[2]an!$E$40),[2]an!$I$40,IF(AND(A1734=[2]an!$I$38,F1734=[2]an!$E$41),[2]an!$I$41,IF(AND(A1734=[2]an!$I$38,F1734=[2]an!$E$39,H1734&gt;=[2]an!$M$37),[2]an!$I$39,
IF(AND(A1734=[2]an!$I$38,F1734=[2]an!$E$39,H1734&lt;[2]an!$M$37,S1734="kahepoolne vajaduspõhine",U1734=""),[2]an!$M$40,
IF(AND(A1734=[2]an!$I$38,F1734=[2]an!$E$39,H1734&lt;[2]an!$M$37,S1734="kahepoolne vajaduspõhine",U1734&lt;&gt;""),[2]an!$I$39,
IF(AND(A1734=[2]an!$I$38,F1734=[2]an!$E$39,H1734&lt;[2]an!$M$37,S1734&lt;&gt;"kahepoolne vajaduspõhine"),[2]an!$I$39,
IF(AND(A1734=[2]an!$I$38,F1734=[2]an!$E$42),[2]an!$I$42,
IF(AND(A1734=[2]an!$J$38,F1734=[2]an!$E$40),[2]an!$J$40,IF(AND(A1734=[2]an!$J$38,F1734=[2]an!$E$41),[2]an!$J$41,IF(AND(A1734=[2]an!$J$38,F1734=[2]an!$E$39,H1734&gt;=[2]an!$M$37),[2]an!$J$39,
IF(AND(A1734=[2]an!$J$38,F1734=[2]an!$E$39,H1734&lt;[2]an!$M$37,S1734="kahepoolne vajaduspõhine",U1734=""),[2]an!$M$40,
IF(AND(A1734=[2]an!$J$38,F1734=[2]an!$E$39,H1734&lt;[2]an!$M$37,S1734="kahepoolne vajaduspõhine",U1734&lt;&gt;""),[2]an!$J$39,
IF(AND(A1734=[2]an!$J$38,F1734=[2]an!$E$39,H1734&lt;[2]an!$M$37,S1734&lt;&gt;"kahepoolne vajaduspõhine"),[2]an!$J$39,
IF(AND(A1734=[2]an!$J$38,F1734=[2]an!$E$42),[2]an!$J$42,""))))))))))))))))))))))))))))</f>
        <v/>
      </c>
      <c r="Y1734" s="17" t="str">
        <f>IFERROR(IF(F1734="Tugigrupp",0,
IF(AND(F1734="Peretoe teenus",H1734&gt;=[2]an!$M$37,RANK(D1734,$D1734:$D1734)+COUNTIFS($D$2:D1734,D1734,$F$2:F1734,F1734)-1&gt;1),"",
IF(AND(F1734="Peretoe teenus",H1734&gt;=[2]an!$M$37,RANK(D1734,$D1734:$D1734)+COUNTIFS($D$2:D1734,D1734,$F$2:F1734,F1734)-1=1,MONTH(H1734)=MONTH(K1734)=TRUE,YEAR(H1734)=YEAR(K1734)=TRUE),((EOMONTH(H1734,0)-H1734+1)*X1734)/DAY(EOMONTH(H1734,0)),
IF(AND(F1734="Peretoe teenus",H1734&gt;=[2]an!$M$37,RANK(D1734,$D1734:$D1734)+COUNTIFS($D$2:D1734,D1734,$F$2:F1734,F1734)-1=1),X1734,
IF(AND(F1734="Peretoe teenus",H1734&lt;[2]an!$M$37,S1734&lt;&gt;"kahepoolne vajaduspõhine",RANK(D1734,$D1734:$D1734)+COUNTIFS($D$2:D1734,D1734,$F$2:F1734,F1734)-1=1),X1734,
IF(AND(F1734="Peretoe teenus",H1734&lt;[2]an!$M$37,S1734&lt;&gt;"kahepoolne vajaduspõhine",RANK(D1734,$D1734:$D1734)+COUNTIFS($D$2:D1734,D1734,$F$2:F1734,F1734)-1&gt;1),"",
IF(AND(F1734="Peretoe teenus",H1734&lt;[2]an!$M$37,S1734="kahepoolne vajaduspõhine",U1734="",RANK(D1734,$D1734:$D1734)+COUNTIFS($D$2:D1734,D1734,$F$2:F1734,F1734)-1=1),X1734,
IF(AND(F1734="Peretoe teenus",H1734&lt;[2]an!$M$37,S1734="kahepoolne vajaduspõhine",U1734="",RANK(D1734,$D1734:$D1734)+COUNTIFS($D$2:D1734,D1734,$F$2:F1734,F1734)-1&gt;1),"",
IF(AND(F1734="Peretoe teenus",H1734&lt;[2]an!$M$37,S1734="kahepoolne vajaduspõhine",U1734&lt;[2]an!$M$37,RANK(D1734,$D1734:$D1734)+COUNTIFS($D$2:D1734,D1734,$F$2:F1734,F1734)-1=1),X1734,
IF(AND(F1734="Peretoe teenus",H1734&lt;[2]an!$M$37,S1734="kahepoolne vajaduspõhine",U1734&lt;[2]an!$M$37,RANK(D1734,$D1734:$D1734)+COUNTIFS($D$2:D1734,D1734,$F$2:F1734,F1734)-1&gt;1),"",
IF(AND(F1734="Peretoe teenus",H1734&lt;[2]an!$M$37,S1734="kahepoolne vajaduspõhine",U1734&gt;=[2]an!$M$37,U1734&lt;=[2]an!$M$38,RANK(D1734,$D1734:$D1734)+COUNTIFS($D$2:D1734,D1734,$F$2:F1734,F1734)-1=1),
((EOMONTH(U1734,0)-U1734+1)*X1734)/DAY(EOMONTH(U1734,0))+(DAY(U1734)-1)*100/DAY(EOMONTH(U1734,0)),
IF(AND(F1734="Peretoe teenus",H1734&lt;[2]an!$M$37,S1734="kahepoolne vajaduspõhine",U1734&gt;=[2]an!$M$37,U1734&lt;=[2]an!$M$38,RANK(D1734,$D1734:$D1734)+COUNTIFS($D$2:D1734,D1734,$F$2:F1734,F1734)-1&gt;1),"",
IF(AND(F1734="Peretoe teenus",H1734&lt;[2]an!$M$37,S1734="kahepoolne vajaduspõhine",U1734&gt;[2]an!$M$38,RANK(D1734,$D1734:$D1734)+COUNTIFS($D$2:D1734,D1734,$F$2:F1734,F1734)-1=1),X1734,
IF(AND(F1734="Peretoe teenus",H1734&lt;[2]an!$M$37,S1734="kahepoolne vajaduspõhine",U1734&gt;[2]an!$M$38,RANK(D1734,$D1734:$D1734)+COUNTIFS($D$2:D1734,D1734,$F$2:F1734,F1734)-1&gt;1),"",X1734*W1734)))))))))))))),"")</f>
        <v/>
      </c>
      <c r="Z1734" s="18" t="str">
        <f t="shared" si="82"/>
        <v/>
      </c>
      <c r="AA1734" s="19" t="str">
        <f>IFERROR(VLOOKUP(E1734,[2]an!$A$3:$B$81,2,FALSE),"")</f>
        <v/>
      </c>
      <c r="AB1734" s="19" t="str">
        <f>IFERROR(VLOOKUP(AA1734,[2]an!$C$2:$D$16,2,FALSE),"")</f>
        <v/>
      </c>
      <c r="AC1734" s="20"/>
      <c r="AD1734" s="21" t="str">
        <f>IF(A1734=[2]an!$F$36,VLOOKUP([2]an!$F$36,[2]an!$F$36:$H$36,3,FALSE),IF(A1734=[2]an!$F$35,VLOOKUP([2]an!$F$35,[2]an!$F$35:$H$35,3,FALSE),IF(A1734=[2]an!$F$33,VLOOKUP([2]an!$F$33,[2]an!$F$33:$H$33,3,FALSE),IF(A1734=[2]an!$F$31,VLOOKUP([2]an!$F$31,[2]an!$F$31:$H$31,3,FALSE),""))))</f>
        <v/>
      </c>
    </row>
    <row r="1735" spans="6:30" x14ac:dyDescent="0.2">
      <c r="F1735" s="10"/>
      <c r="G1735" s="8" t="str">
        <f t="shared" si="83"/>
        <v/>
      </c>
      <c r="H1735" s="13"/>
      <c r="K1735" s="13"/>
      <c r="L1735" s="10"/>
      <c r="M1735" s="10"/>
      <c r="S1735" s="8" t="str">
        <f>IFERROR(VLOOKUP(D1735,[1]peretoe_teenus!$A$2:$L$2000,5,FALSE),"")</f>
        <v/>
      </c>
      <c r="U1735" s="13"/>
      <c r="V1735" s="15" t="str" cm="1">
        <f t="array" ref="V1735">IFERROR(IF(AND(F1735="Tugigrupp",RANK(K1735,$K1735:$K1735)+COUNTIFS($K$2:K1735,K1735,$L$2:L1735,L1735,$M$2:M1735,M1735,$I$2:I1735,I1735,$G$2:G1735,G1735,$F$2:F1735,F1735)-1=1),SUMPRODUCT(($F$2:$F$4154=F1735)*($G$2:$G$4154=G1735)*($K$2:$K$4154=K1735)*($I$2:$I$4154=I1735)*($L$2:$L$4154=L1735)*($M$2:$M$4154=M1735)),""),"")</f>
        <v/>
      </c>
      <c r="W1735" s="15" t="str">
        <f t="shared" si="81"/>
        <v/>
      </c>
      <c r="X1735" s="16" t="str">
        <f>IF(AND(A1735=[2]an!$G$38,F1735=[2]an!$E$40),[2]an!$G$40,IF(AND(A1735=[2]an!$G$38,F1735=[2]an!$E$41),[2]an!$G$41,IF(AND(A1735=[2]an!$G$38,F1735=[2]an!$E$39,H1735&gt;=[2]an!$M$37),[2]an!$G$39,
IF(AND(A1735=[2]an!$G$38,F1735=[2]an!$E$39,H1735&lt;[2]an!$M$37,S1735="kahepoolne vajaduspõhine",U1735=""),[2]an!$M$40,
IF(AND(A1735=[2]an!$G$38,F1735=[2]an!$E$39,H1735&lt;[2]an!$M$37,S1735="kahepoolne vajaduspõhine",U1735&lt;&gt;""),[2]an!$G$39,
IF(AND(A1735=[2]an!$G$38,F1735=[2]an!$E$39,H1735&lt;[2]an!$M$37,S1735&lt;&gt;"kahepoolne vajaduspõhine"),[2]an!$G$39,
IF(AND(A1735=[2]an!$G$38,F1735=[2]an!$E$42),[2]an!$G$42,
IF(AND(A1735=[2]an!$H$38,F1735=[2]an!$E$40),[2]an!$H$40,IF(AND(A1735=[2]an!$H$38,F1735=[2]an!$E$41),[2]an!$H$41,IF(AND(A1735=[2]an!$H$38,F1735=[2]an!$E$39,H1735&gt;=[2]an!$M$37),[2]an!$H$39,
IF(AND(A1735=[2]an!$H$38,F1735=[2]an!$E$39,H1735&lt;[2]an!$M$37,S1735="kahepoolne vajaduspõhine",U1735=""),[2]an!$M$40,
IF(AND(A1735=[2]an!$H$38,F1735=[2]an!$E$39,H1735&lt;[2]an!$M$37,S1735="kahepoolne vajaduspõhine",U1735&lt;&gt;""),[2]an!$H$39,
IF(AND(A1735=[2]an!$H$38,F1735=[2]an!$E$39,H1735&lt;[2]an!$M$37,S1735&lt;&gt;"kahepoolne vajaduspõhine"),[2]an!$H$39,
IF(AND(A1735=[2]an!$H$38,F1735=[2]an!$E$42),[2]an!$H$42,
IF(AND(A1735=[2]an!$I$38,F1735=[2]an!$E$40),[2]an!$I$40,IF(AND(A1735=[2]an!$I$38,F1735=[2]an!$E$41),[2]an!$I$41,IF(AND(A1735=[2]an!$I$38,F1735=[2]an!$E$39,H1735&gt;=[2]an!$M$37),[2]an!$I$39,
IF(AND(A1735=[2]an!$I$38,F1735=[2]an!$E$39,H1735&lt;[2]an!$M$37,S1735="kahepoolne vajaduspõhine",U1735=""),[2]an!$M$40,
IF(AND(A1735=[2]an!$I$38,F1735=[2]an!$E$39,H1735&lt;[2]an!$M$37,S1735="kahepoolne vajaduspõhine",U1735&lt;&gt;""),[2]an!$I$39,
IF(AND(A1735=[2]an!$I$38,F1735=[2]an!$E$39,H1735&lt;[2]an!$M$37,S1735&lt;&gt;"kahepoolne vajaduspõhine"),[2]an!$I$39,
IF(AND(A1735=[2]an!$I$38,F1735=[2]an!$E$42),[2]an!$I$42,
IF(AND(A1735=[2]an!$J$38,F1735=[2]an!$E$40),[2]an!$J$40,IF(AND(A1735=[2]an!$J$38,F1735=[2]an!$E$41),[2]an!$J$41,IF(AND(A1735=[2]an!$J$38,F1735=[2]an!$E$39,H1735&gt;=[2]an!$M$37),[2]an!$J$39,
IF(AND(A1735=[2]an!$J$38,F1735=[2]an!$E$39,H1735&lt;[2]an!$M$37,S1735="kahepoolne vajaduspõhine",U1735=""),[2]an!$M$40,
IF(AND(A1735=[2]an!$J$38,F1735=[2]an!$E$39,H1735&lt;[2]an!$M$37,S1735="kahepoolne vajaduspõhine",U1735&lt;&gt;""),[2]an!$J$39,
IF(AND(A1735=[2]an!$J$38,F1735=[2]an!$E$39,H1735&lt;[2]an!$M$37,S1735&lt;&gt;"kahepoolne vajaduspõhine"),[2]an!$J$39,
IF(AND(A1735=[2]an!$J$38,F1735=[2]an!$E$42),[2]an!$J$42,""))))))))))))))))))))))))))))</f>
        <v/>
      </c>
      <c r="Y1735" s="17" t="str">
        <f>IFERROR(IF(F1735="Tugigrupp",0,
IF(AND(F1735="Peretoe teenus",H1735&gt;=[2]an!$M$37,RANK(D1735,$D1735:$D1735)+COUNTIFS($D$2:D1735,D1735,$F$2:F1735,F1735)-1&gt;1),"",
IF(AND(F1735="Peretoe teenus",H1735&gt;=[2]an!$M$37,RANK(D1735,$D1735:$D1735)+COUNTIFS($D$2:D1735,D1735,$F$2:F1735,F1735)-1=1,MONTH(H1735)=MONTH(K1735)=TRUE,YEAR(H1735)=YEAR(K1735)=TRUE),((EOMONTH(H1735,0)-H1735+1)*X1735)/DAY(EOMONTH(H1735,0)),
IF(AND(F1735="Peretoe teenus",H1735&gt;=[2]an!$M$37,RANK(D1735,$D1735:$D1735)+COUNTIFS($D$2:D1735,D1735,$F$2:F1735,F1735)-1=1),X1735,
IF(AND(F1735="Peretoe teenus",H1735&lt;[2]an!$M$37,S1735&lt;&gt;"kahepoolne vajaduspõhine",RANK(D1735,$D1735:$D1735)+COUNTIFS($D$2:D1735,D1735,$F$2:F1735,F1735)-1=1),X1735,
IF(AND(F1735="Peretoe teenus",H1735&lt;[2]an!$M$37,S1735&lt;&gt;"kahepoolne vajaduspõhine",RANK(D1735,$D1735:$D1735)+COUNTIFS($D$2:D1735,D1735,$F$2:F1735,F1735)-1&gt;1),"",
IF(AND(F1735="Peretoe teenus",H1735&lt;[2]an!$M$37,S1735="kahepoolne vajaduspõhine",U1735="",RANK(D1735,$D1735:$D1735)+COUNTIFS($D$2:D1735,D1735,$F$2:F1735,F1735)-1=1),X1735,
IF(AND(F1735="Peretoe teenus",H1735&lt;[2]an!$M$37,S1735="kahepoolne vajaduspõhine",U1735="",RANK(D1735,$D1735:$D1735)+COUNTIFS($D$2:D1735,D1735,$F$2:F1735,F1735)-1&gt;1),"",
IF(AND(F1735="Peretoe teenus",H1735&lt;[2]an!$M$37,S1735="kahepoolne vajaduspõhine",U1735&lt;[2]an!$M$37,RANK(D1735,$D1735:$D1735)+COUNTIFS($D$2:D1735,D1735,$F$2:F1735,F1735)-1=1),X1735,
IF(AND(F1735="Peretoe teenus",H1735&lt;[2]an!$M$37,S1735="kahepoolne vajaduspõhine",U1735&lt;[2]an!$M$37,RANK(D1735,$D1735:$D1735)+COUNTIFS($D$2:D1735,D1735,$F$2:F1735,F1735)-1&gt;1),"",
IF(AND(F1735="Peretoe teenus",H1735&lt;[2]an!$M$37,S1735="kahepoolne vajaduspõhine",U1735&gt;=[2]an!$M$37,U1735&lt;=[2]an!$M$38,RANK(D1735,$D1735:$D1735)+COUNTIFS($D$2:D1735,D1735,$F$2:F1735,F1735)-1=1),
((EOMONTH(U1735,0)-U1735+1)*X1735)/DAY(EOMONTH(U1735,0))+(DAY(U1735)-1)*100/DAY(EOMONTH(U1735,0)),
IF(AND(F1735="Peretoe teenus",H1735&lt;[2]an!$M$37,S1735="kahepoolne vajaduspõhine",U1735&gt;=[2]an!$M$37,U1735&lt;=[2]an!$M$38,RANK(D1735,$D1735:$D1735)+COUNTIFS($D$2:D1735,D1735,$F$2:F1735,F1735)-1&gt;1),"",
IF(AND(F1735="Peretoe teenus",H1735&lt;[2]an!$M$37,S1735="kahepoolne vajaduspõhine",U1735&gt;[2]an!$M$38,RANK(D1735,$D1735:$D1735)+COUNTIFS($D$2:D1735,D1735,$F$2:F1735,F1735)-1=1),X1735,
IF(AND(F1735="Peretoe teenus",H1735&lt;[2]an!$M$37,S1735="kahepoolne vajaduspõhine",U1735&gt;[2]an!$M$38,RANK(D1735,$D1735:$D1735)+COUNTIFS($D$2:D1735,D1735,$F$2:F1735,F1735)-1&gt;1),"",X1735*W1735)))))))))))))),"")</f>
        <v/>
      </c>
      <c r="Z1735" s="18" t="str">
        <f t="shared" si="82"/>
        <v/>
      </c>
      <c r="AA1735" s="19" t="str">
        <f>IFERROR(VLOOKUP(E1735,[2]an!$A$3:$B$81,2,FALSE),"")</f>
        <v/>
      </c>
      <c r="AB1735" s="19" t="str">
        <f>IFERROR(VLOOKUP(AA1735,[2]an!$C$2:$D$16,2,FALSE),"")</f>
        <v/>
      </c>
      <c r="AC1735" s="20"/>
      <c r="AD1735" s="21" t="str">
        <f>IF(A1735=[2]an!$F$36,VLOOKUP([2]an!$F$36,[2]an!$F$36:$H$36,3,FALSE),IF(A1735=[2]an!$F$35,VLOOKUP([2]an!$F$35,[2]an!$F$35:$H$35,3,FALSE),IF(A1735=[2]an!$F$33,VLOOKUP([2]an!$F$33,[2]an!$F$33:$H$33,3,FALSE),IF(A1735=[2]an!$F$31,VLOOKUP([2]an!$F$31,[2]an!$F$31:$H$31,3,FALSE),""))))</f>
        <v/>
      </c>
    </row>
    <row r="1736" spans="6:30" x14ac:dyDescent="0.2">
      <c r="F1736" s="10"/>
      <c r="G1736" s="8" t="str">
        <f t="shared" si="83"/>
        <v/>
      </c>
      <c r="H1736" s="13"/>
      <c r="K1736" s="13"/>
      <c r="L1736" s="10"/>
      <c r="M1736" s="10"/>
      <c r="S1736" s="8" t="str">
        <f>IFERROR(VLOOKUP(D1736,[1]peretoe_teenus!$A$2:$L$2000,5,FALSE),"")</f>
        <v/>
      </c>
      <c r="U1736" s="13"/>
      <c r="V1736" s="15" t="str" cm="1">
        <f t="array" ref="V1736">IFERROR(IF(AND(F1736="Tugigrupp",RANK(K1736,$K1736:$K1736)+COUNTIFS($K$2:K1736,K1736,$L$2:L1736,L1736,$M$2:M1736,M1736,$I$2:I1736,I1736,$G$2:G1736,G1736,$F$2:F1736,F1736)-1=1),SUMPRODUCT(($F$2:$F$4154=F1736)*($G$2:$G$4154=G1736)*($K$2:$K$4154=K1736)*($I$2:$I$4154=I1736)*($L$2:$L$4154=L1736)*($M$2:$M$4154=M1736)),""),"")</f>
        <v/>
      </c>
      <c r="W1736" s="15" t="str">
        <f t="shared" si="81"/>
        <v/>
      </c>
      <c r="X1736" s="16" t="str">
        <f>IF(AND(A1736=[2]an!$G$38,F1736=[2]an!$E$40),[2]an!$G$40,IF(AND(A1736=[2]an!$G$38,F1736=[2]an!$E$41),[2]an!$G$41,IF(AND(A1736=[2]an!$G$38,F1736=[2]an!$E$39,H1736&gt;=[2]an!$M$37),[2]an!$G$39,
IF(AND(A1736=[2]an!$G$38,F1736=[2]an!$E$39,H1736&lt;[2]an!$M$37,S1736="kahepoolne vajaduspõhine",U1736=""),[2]an!$M$40,
IF(AND(A1736=[2]an!$G$38,F1736=[2]an!$E$39,H1736&lt;[2]an!$M$37,S1736="kahepoolne vajaduspõhine",U1736&lt;&gt;""),[2]an!$G$39,
IF(AND(A1736=[2]an!$G$38,F1736=[2]an!$E$39,H1736&lt;[2]an!$M$37,S1736&lt;&gt;"kahepoolne vajaduspõhine"),[2]an!$G$39,
IF(AND(A1736=[2]an!$G$38,F1736=[2]an!$E$42),[2]an!$G$42,
IF(AND(A1736=[2]an!$H$38,F1736=[2]an!$E$40),[2]an!$H$40,IF(AND(A1736=[2]an!$H$38,F1736=[2]an!$E$41),[2]an!$H$41,IF(AND(A1736=[2]an!$H$38,F1736=[2]an!$E$39,H1736&gt;=[2]an!$M$37),[2]an!$H$39,
IF(AND(A1736=[2]an!$H$38,F1736=[2]an!$E$39,H1736&lt;[2]an!$M$37,S1736="kahepoolne vajaduspõhine",U1736=""),[2]an!$M$40,
IF(AND(A1736=[2]an!$H$38,F1736=[2]an!$E$39,H1736&lt;[2]an!$M$37,S1736="kahepoolne vajaduspõhine",U1736&lt;&gt;""),[2]an!$H$39,
IF(AND(A1736=[2]an!$H$38,F1736=[2]an!$E$39,H1736&lt;[2]an!$M$37,S1736&lt;&gt;"kahepoolne vajaduspõhine"),[2]an!$H$39,
IF(AND(A1736=[2]an!$H$38,F1736=[2]an!$E$42),[2]an!$H$42,
IF(AND(A1736=[2]an!$I$38,F1736=[2]an!$E$40),[2]an!$I$40,IF(AND(A1736=[2]an!$I$38,F1736=[2]an!$E$41),[2]an!$I$41,IF(AND(A1736=[2]an!$I$38,F1736=[2]an!$E$39,H1736&gt;=[2]an!$M$37),[2]an!$I$39,
IF(AND(A1736=[2]an!$I$38,F1736=[2]an!$E$39,H1736&lt;[2]an!$M$37,S1736="kahepoolne vajaduspõhine",U1736=""),[2]an!$M$40,
IF(AND(A1736=[2]an!$I$38,F1736=[2]an!$E$39,H1736&lt;[2]an!$M$37,S1736="kahepoolne vajaduspõhine",U1736&lt;&gt;""),[2]an!$I$39,
IF(AND(A1736=[2]an!$I$38,F1736=[2]an!$E$39,H1736&lt;[2]an!$M$37,S1736&lt;&gt;"kahepoolne vajaduspõhine"),[2]an!$I$39,
IF(AND(A1736=[2]an!$I$38,F1736=[2]an!$E$42),[2]an!$I$42,
IF(AND(A1736=[2]an!$J$38,F1736=[2]an!$E$40),[2]an!$J$40,IF(AND(A1736=[2]an!$J$38,F1736=[2]an!$E$41),[2]an!$J$41,IF(AND(A1736=[2]an!$J$38,F1736=[2]an!$E$39,H1736&gt;=[2]an!$M$37),[2]an!$J$39,
IF(AND(A1736=[2]an!$J$38,F1736=[2]an!$E$39,H1736&lt;[2]an!$M$37,S1736="kahepoolne vajaduspõhine",U1736=""),[2]an!$M$40,
IF(AND(A1736=[2]an!$J$38,F1736=[2]an!$E$39,H1736&lt;[2]an!$M$37,S1736="kahepoolne vajaduspõhine",U1736&lt;&gt;""),[2]an!$J$39,
IF(AND(A1736=[2]an!$J$38,F1736=[2]an!$E$39,H1736&lt;[2]an!$M$37,S1736&lt;&gt;"kahepoolne vajaduspõhine"),[2]an!$J$39,
IF(AND(A1736=[2]an!$J$38,F1736=[2]an!$E$42),[2]an!$J$42,""))))))))))))))))))))))))))))</f>
        <v/>
      </c>
      <c r="Y1736" s="17" t="str">
        <f>IFERROR(IF(F1736="Tugigrupp",0,
IF(AND(F1736="Peretoe teenus",H1736&gt;=[2]an!$M$37,RANK(D1736,$D1736:$D1736)+COUNTIFS($D$2:D1736,D1736,$F$2:F1736,F1736)-1&gt;1),"",
IF(AND(F1736="Peretoe teenus",H1736&gt;=[2]an!$M$37,RANK(D1736,$D1736:$D1736)+COUNTIFS($D$2:D1736,D1736,$F$2:F1736,F1736)-1=1,MONTH(H1736)=MONTH(K1736)=TRUE,YEAR(H1736)=YEAR(K1736)=TRUE),((EOMONTH(H1736,0)-H1736+1)*X1736)/DAY(EOMONTH(H1736,0)),
IF(AND(F1736="Peretoe teenus",H1736&gt;=[2]an!$M$37,RANK(D1736,$D1736:$D1736)+COUNTIFS($D$2:D1736,D1736,$F$2:F1736,F1736)-1=1),X1736,
IF(AND(F1736="Peretoe teenus",H1736&lt;[2]an!$M$37,S1736&lt;&gt;"kahepoolne vajaduspõhine",RANK(D1736,$D1736:$D1736)+COUNTIFS($D$2:D1736,D1736,$F$2:F1736,F1736)-1=1),X1736,
IF(AND(F1736="Peretoe teenus",H1736&lt;[2]an!$M$37,S1736&lt;&gt;"kahepoolne vajaduspõhine",RANK(D1736,$D1736:$D1736)+COUNTIFS($D$2:D1736,D1736,$F$2:F1736,F1736)-1&gt;1),"",
IF(AND(F1736="Peretoe teenus",H1736&lt;[2]an!$M$37,S1736="kahepoolne vajaduspõhine",U1736="",RANK(D1736,$D1736:$D1736)+COUNTIFS($D$2:D1736,D1736,$F$2:F1736,F1736)-1=1),X1736,
IF(AND(F1736="Peretoe teenus",H1736&lt;[2]an!$M$37,S1736="kahepoolne vajaduspõhine",U1736="",RANK(D1736,$D1736:$D1736)+COUNTIFS($D$2:D1736,D1736,$F$2:F1736,F1736)-1&gt;1),"",
IF(AND(F1736="Peretoe teenus",H1736&lt;[2]an!$M$37,S1736="kahepoolne vajaduspõhine",U1736&lt;[2]an!$M$37,RANK(D1736,$D1736:$D1736)+COUNTIFS($D$2:D1736,D1736,$F$2:F1736,F1736)-1=1),X1736,
IF(AND(F1736="Peretoe teenus",H1736&lt;[2]an!$M$37,S1736="kahepoolne vajaduspõhine",U1736&lt;[2]an!$M$37,RANK(D1736,$D1736:$D1736)+COUNTIFS($D$2:D1736,D1736,$F$2:F1736,F1736)-1&gt;1),"",
IF(AND(F1736="Peretoe teenus",H1736&lt;[2]an!$M$37,S1736="kahepoolne vajaduspõhine",U1736&gt;=[2]an!$M$37,U1736&lt;=[2]an!$M$38,RANK(D1736,$D1736:$D1736)+COUNTIFS($D$2:D1736,D1736,$F$2:F1736,F1736)-1=1),
((EOMONTH(U1736,0)-U1736+1)*X1736)/DAY(EOMONTH(U1736,0))+(DAY(U1736)-1)*100/DAY(EOMONTH(U1736,0)),
IF(AND(F1736="Peretoe teenus",H1736&lt;[2]an!$M$37,S1736="kahepoolne vajaduspõhine",U1736&gt;=[2]an!$M$37,U1736&lt;=[2]an!$M$38,RANK(D1736,$D1736:$D1736)+COUNTIFS($D$2:D1736,D1736,$F$2:F1736,F1736)-1&gt;1),"",
IF(AND(F1736="Peretoe teenus",H1736&lt;[2]an!$M$37,S1736="kahepoolne vajaduspõhine",U1736&gt;[2]an!$M$38,RANK(D1736,$D1736:$D1736)+COUNTIFS($D$2:D1736,D1736,$F$2:F1736,F1736)-1=1),X1736,
IF(AND(F1736="Peretoe teenus",H1736&lt;[2]an!$M$37,S1736="kahepoolne vajaduspõhine",U1736&gt;[2]an!$M$38,RANK(D1736,$D1736:$D1736)+COUNTIFS($D$2:D1736,D1736,$F$2:F1736,F1736)-1&gt;1),"",X1736*W1736)))))))))))))),"")</f>
        <v/>
      </c>
      <c r="Z1736" s="18" t="str">
        <f t="shared" si="82"/>
        <v/>
      </c>
      <c r="AA1736" s="19" t="str">
        <f>IFERROR(VLOOKUP(E1736,[2]an!$A$3:$B$81,2,FALSE),"")</f>
        <v/>
      </c>
      <c r="AB1736" s="19" t="str">
        <f>IFERROR(VLOOKUP(AA1736,[2]an!$C$2:$D$16,2,FALSE),"")</f>
        <v/>
      </c>
      <c r="AC1736" s="20"/>
      <c r="AD1736" s="21" t="str">
        <f>IF(A1736=[2]an!$F$36,VLOOKUP([2]an!$F$36,[2]an!$F$36:$H$36,3,FALSE),IF(A1736=[2]an!$F$35,VLOOKUP([2]an!$F$35,[2]an!$F$35:$H$35,3,FALSE),IF(A1736=[2]an!$F$33,VLOOKUP([2]an!$F$33,[2]an!$F$33:$H$33,3,FALSE),IF(A1736=[2]an!$F$31,VLOOKUP([2]an!$F$31,[2]an!$F$31:$H$31,3,FALSE),""))))</f>
        <v/>
      </c>
    </row>
    <row r="1737" spans="6:30" x14ac:dyDescent="0.2">
      <c r="F1737" s="10"/>
      <c r="G1737" s="8" t="str">
        <f t="shared" si="83"/>
        <v/>
      </c>
      <c r="H1737" s="13"/>
      <c r="K1737" s="13"/>
      <c r="L1737" s="10"/>
      <c r="M1737" s="10"/>
      <c r="S1737" s="8" t="str">
        <f>IFERROR(VLOOKUP(D1737,[1]peretoe_teenus!$A$2:$L$2000,5,FALSE),"")</f>
        <v/>
      </c>
      <c r="U1737" s="13"/>
      <c r="V1737" s="15" t="str" cm="1">
        <f t="array" ref="V1737">IFERROR(IF(AND(F1737="Tugigrupp",RANK(K1737,$K1737:$K1737)+COUNTIFS($K$2:K1737,K1737,$L$2:L1737,L1737,$M$2:M1737,M1737,$I$2:I1737,I1737,$G$2:G1737,G1737,$F$2:F1737,F1737)-1=1),SUMPRODUCT(($F$2:$F$4154=F1737)*($G$2:$G$4154=G1737)*($K$2:$K$4154=K1737)*($I$2:$I$4154=I1737)*($L$2:$L$4154=L1737)*($M$2:$M$4154=M1737)),""),"")</f>
        <v/>
      </c>
      <c r="W1737" s="15" t="str">
        <f t="shared" si="81"/>
        <v/>
      </c>
      <c r="X1737" s="16" t="str">
        <f>IF(AND(A1737=[2]an!$G$38,F1737=[2]an!$E$40),[2]an!$G$40,IF(AND(A1737=[2]an!$G$38,F1737=[2]an!$E$41),[2]an!$G$41,IF(AND(A1737=[2]an!$G$38,F1737=[2]an!$E$39,H1737&gt;=[2]an!$M$37),[2]an!$G$39,
IF(AND(A1737=[2]an!$G$38,F1737=[2]an!$E$39,H1737&lt;[2]an!$M$37,S1737="kahepoolne vajaduspõhine",U1737=""),[2]an!$M$40,
IF(AND(A1737=[2]an!$G$38,F1737=[2]an!$E$39,H1737&lt;[2]an!$M$37,S1737="kahepoolne vajaduspõhine",U1737&lt;&gt;""),[2]an!$G$39,
IF(AND(A1737=[2]an!$G$38,F1737=[2]an!$E$39,H1737&lt;[2]an!$M$37,S1737&lt;&gt;"kahepoolne vajaduspõhine"),[2]an!$G$39,
IF(AND(A1737=[2]an!$G$38,F1737=[2]an!$E$42),[2]an!$G$42,
IF(AND(A1737=[2]an!$H$38,F1737=[2]an!$E$40),[2]an!$H$40,IF(AND(A1737=[2]an!$H$38,F1737=[2]an!$E$41),[2]an!$H$41,IF(AND(A1737=[2]an!$H$38,F1737=[2]an!$E$39,H1737&gt;=[2]an!$M$37),[2]an!$H$39,
IF(AND(A1737=[2]an!$H$38,F1737=[2]an!$E$39,H1737&lt;[2]an!$M$37,S1737="kahepoolne vajaduspõhine",U1737=""),[2]an!$M$40,
IF(AND(A1737=[2]an!$H$38,F1737=[2]an!$E$39,H1737&lt;[2]an!$M$37,S1737="kahepoolne vajaduspõhine",U1737&lt;&gt;""),[2]an!$H$39,
IF(AND(A1737=[2]an!$H$38,F1737=[2]an!$E$39,H1737&lt;[2]an!$M$37,S1737&lt;&gt;"kahepoolne vajaduspõhine"),[2]an!$H$39,
IF(AND(A1737=[2]an!$H$38,F1737=[2]an!$E$42),[2]an!$H$42,
IF(AND(A1737=[2]an!$I$38,F1737=[2]an!$E$40),[2]an!$I$40,IF(AND(A1737=[2]an!$I$38,F1737=[2]an!$E$41),[2]an!$I$41,IF(AND(A1737=[2]an!$I$38,F1737=[2]an!$E$39,H1737&gt;=[2]an!$M$37),[2]an!$I$39,
IF(AND(A1737=[2]an!$I$38,F1737=[2]an!$E$39,H1737&lt;[2]an!$M$37,S1737="kahepoolne vajaduspõhine",U1737=""),[2]an!$M$40,
IF(AND(A1737=[2]an!$I$38,F1737=[2]an!$E$39,H1737&lt;[2]an!$M$37,S1737="kahepoolne vajaduspõhine",U1737&lt;&gt;""),[2]an!$I$39,
IF(AND(A1737=[2]an!$I$38,F1737=[2]an!$E$39,H1737&lt;[2]an!$M$37,S1737&lt;&gt;"kahepoolne vajaduspõhine"),[2]an!$I$39,
IF(AND(A1737=[2]an!$I$38,F1737=[2]an!$E$42),[2]an!$I$42,
IF(AND(A1737=[2]an!$J$38,F1737=[2]an!$E$40),[2]an!$J$40,IF(AND(A1737=[2]an!$J$38,F1737=[2]an!$E$41),[2]an!$J$41,IF(AND(A1737=[2]an!$J$38,F1737=[2]an!$E$39,H1737&gt;=[2]an!$M$37),[2]an!$J$39,
IF(AND(A1737=[2]an!$J$38,F1737=[2]an!$E$39,H1737&lt;[2]an!$M$37,S1737="kahepoolne vajaduspõhine",U1737=""),[2]an!$M$40,
IF(AND(A1737=[2]an!$J$38,F1737=[2]an!$E$39,H1737&lt;[2]an!$M$37,S1737="kahepoolne vajaduspõhine",U1737&lt;&gt;""),[2]an!$J$39,
IF(AND(A1737=[2]an!$J$38,F1737=[2]an!$E$39,H1737&lt;[2]an!$M$37,S1737&lt;&gt;"kahepoolne vajaduspõhine"),[2]an!$J$39,
IF(AND(A1737=[2]an!$J$38,F1737=[2]an!$E$42),[2]an!$J$42,""))))))))))))))))))))))))))))</f>
        <v/>
      </c>
      <c r="Y1737" s="17" t="str">
        <f>IFERROR(IF(F1737="Tugigrupp",0,
IF(AND(F1737="Peretoe teenus",H1737&gt;=[2]an!$M$37,RANK(D1737,$D1737:$D1737)+COUNTIFS($D$2:D1737,D1737,$F$2:F1737,F1737)-1&gt;1),"",
IF(AND(F1737="Peretoe teenus",H1737&gt;=[2]an!$M$37,RANK(D1737,$D1737:$D1737)+COUNTIFS($D$2:D1737,D1737,$F$2:F1737,F1737)-1=1,MONTH(H1737)=MONTH(K1737)=TRUE,YEAR(H1737)=YEAR(K1737)=TRUE),((EOMONTH(H1737,0)-H1737+1)*X1737)/DAY(EOMONTH(H1737,0)),
IF(AND(F1737="Peretoe teenus",H1737&gt;=[2]an!$M$37,RANK(D1737,$D1737:$D1737)+COUNTIFS($D$2:D1737,D1737,$F$2:F1737,F1737)-1=1),X1737,
IF(AND(F1737="Peretoe teenus",H1737&lt;[2]an!$M$37,S1737&lt;&gt;"kahepoolne vajaduspõhine",RANK(D1737,$D1737:$D1737)+COUNTIFS($D$2:D1737,D1737,$F$2:F1737,F1737)-1=1),X1737,
IF(AND(F1737="Peretoe teenus",H1737&lt;[2]an!$M$37,S1737&lt;&gt;"kahepoolne vajaduspõhine",RANK(D1737,$D1737:$D1737)+COUNTIFS($D$2:D1737,D1737,$F$2:F1737,F1737)-1&gt;1),"",
IF(AND(F1737="Peretoe teenus",H1737&lt;[2]an!$M$37,S1737="kahepoolne vajaduspõhine",U1737="",RANK(D1737,$D1737:$D1737)+COUNTIFS($D$2:D1737,D1737,$F$2:F1737,F1737)-1=1),X1737,
IF(AND(F1737="Peretoe teenus",H1737&lt;[2]an!$M$37,S1737="kahepoolne vajaduspõhine",U1737="",RANK(D1737,$D1737:$D1737)+COUNTIFS($D$2:D1737,D1737,$F$2:F1737,F1737)-1&gt;1),"",
IF(AND(F1737="Peretoe teenus",H1737&lt;[2]an!$M$37,S1737="kahepoolne vajaduspõhine",U1737&lt;[2]an!$M$37,RANK(D1737,$D1737:$D1737)+COUNTIFS($D$2:D1737,D1737,$F$2:F1737,F1737)-1=1),X1737,
IF(AND(F1737="Peretoe teenus",H1737&lt;[2]an!$M$37,S1737="kahepoolne vajaduspõhine",U1737&lt;[2]an!$M$37,RANK(D1737,$D1737:$D1737)+COUNTIFS($D$2:D1737,D1737,$F$2:F1737,F1737)-1&gt;1),"",
IF(AND(F1737="Peretoe teenus",H1737&lt;[2]an!$M$37,S1737="kahepoolne vajaduspõhine",U1737&gt;=[2]an!$M$37,U1737&lt;=[2]an!$M$38,RANK(D1737,$D1737:$D1737)+COUNTIFS($D$2:D1737,D1737,$F$2:F1737,F1737)-1=1),
((EOMONTH(U1737,0)-U1737+1)*X1737)/DAY(EOMONTH(U1737,0))+(DAY(U1737)-1)*100/DAY(EOMONTH(U1737,0)),
IF(AND(F1737="Peretoe teenus",H1737&lt;[2]an!$M$37,S1737="kahepoolne vajaduspõhine",U1737&gt;=[2]an!$M$37,U1737&lt;=[2]an!$M$38,RANK(D1737,$D1737:$D1737)+COUNTIFS($D$2:D1737,D1737,$F$2:F1737,F1737)-1&gt;1),"",
IF(AND(F1737="Peretoe teenus",H1737&lt;[2]an!$M$37,S1737="kahepoolne vajaduspõhine",U1737&gt;[2]an!$M$38,RANK(D1737,$D1737:$D1737)+COUNTIFS($D$2:D1737,D1737,$F$2:F1737,F1737)-1=1),X1737,
IF(AND(F1737="Peretoe teenus",H1737&lt;[2]an!$M$37,S1737="kahepoolne vajaduspõhine",U1737&gt;[2]an!$M$38,RANK(D1737,$D1737:$D1737)+COUNTIFS($D$2:D1737,D1737,$F$2:F1737,F1737)-1&gt;1),"",X1737*W1737)))))))))))))),"")</f>
        <v/>
      </c>
      <c r="Z1737" s="18" t="str">
        <f t="shared" si="82"/>
        <v/>
      </c>
      <c r="AA1737" s="19" t="str">
        <f>IFERROR(VLOOKUP(E1737,[2]an!$A$3:$B$81,2,FALSE),"")</f>
        <v/>
      </c>
      <c r="AB1737" s="19" t="str">
        <f>IFERROR(VLOOKUP(AA1737,[2]an!$C$2:$D$16,2,FALSE),"")</f>
        <v/>
      </c>
      <c r="AC1737" s="20"/>
      <c r="AD1737" s="21" t="str">
        <f>IF(A1737=[2]an!$F$36,VLOOKUP([2]an!$F$36,[2]an!$F$36:$H$36,3,FALSE),IF(A1737=[2]an!$F$35,VLOOKUP([2]an!$F$35,[2]an!$F$35:$H$35,3,FALSE),IF(A1737=[2]an!$F$33,VLOOKUP([2]an!$F$33,[2]an!$F$33:$H$33,3,FALSE),IF(A1737=[2]an!$F$31,VLOOKUP([2]an!$F$31,[2]an!$F$31:$H$31,3,FALSE),""))))</f>
        <v/>
      </c>
    </row>
    <row r="1738" spans="6:30" x14ac:dyDescent="0.2">
      <c r="F1738" s="10"/>
      <c r="G1738" s="8" t="str">
        <f t="shared" si="83"/>
        <v/>
      </c>
      <c r="H1738" s="13"/>
      <c r="K1738" s="13"/>
      <c r="L1738" s="10"/>
      <c r="M1738" s="10"/>
      <c r="S1738" s="8" t="str">
        <f>IFERROR(VLOOKUP(D1738,[1]peretoe_teenus!$A$2:$L$2000,5,FALSE),"")</f>
        <v/>
      </c>
      <c r="U1738" s="13"/>
      <c r="V1738" s="15" t="str" cm="1">
        <f t="array" ref="V1738">IFERROR(IF(AND(F1738="Tugigrupp",RANK(K1738,$K1738:$K1738)+COUNTIFS($K$2:K1738,K1738,$L$2:L1738,L1738,$M$2:M1738,M1738,$I$2:I1738,I1738,$G$2:G1738,G1738,$F$2:F1738,F1738)-1=1),SUMPRODUCT(($F$2:$F$4154=F1738)*($G$2:$G$4154=G1738)*($K$2:$K$4154=K1738)*($I$2:$I$4154=I1738)*($L$2:$L$4154=L1738)*($M$2:$M$4154=M1738)),""),"")</f>
        <v/>
      </c>
      <c r="W1738" s="15" t="str">
        <f t="shared" si="81"/>
        <v/>
      </c>
      <c r="X1738" s="16" t="str">
        <f>IF(AND(A1738=[2]an!$G$38,F1738=[2]an!$E$40),[2]an!$G$40,IF(AND(A1738=[2]an!$G$38,F1738=[2]an!$E$41),[2]an!$G$41,IF(AND(A1738=[2]an!$G$38,F1738=[2]an!$E$39,H1738&gt;=[2]an!$M$37),[2]an!$G$39,
IF(AND(A1738=[2]an!$G$38,F1738=[2]an!$E$39,H1738&lt;[2]an!$M$37,S1738="kahepoolne vajaduspõhine",U1738=""),[2]an!$M$40,
IF(AND(A1738=[2]an!$G$38,F1738=[2]an!$E$39,H1738&lt;[2]an!$M$37,S1738="kahepoolne vajaduspõhine",U1738&lt;&gt;""),[2]an!$G$39,
IF(AND(A1738=[2]an!$G$38,F1738=[2]an!$E$39,H1738&lt;[2]an!$M$37,S1738&lt;&gt;"kahepoolne vajaduspõhine"),[2]an!$G$39,
IF(AND(A1738=[2]an!$G$38,F1738=[2]an!$E$42),[2]an!$G$42,
IF(AND(A1738=[2]an!$H$38,F1738=[2]an!$E$40),[2]an!$H$40,IF(AND(A1738=[2]an!$H$38,F1738=[2]an!$E$41),[2]an!$H$41,IF(AND(A1738=[2]an!$H$38,F1738=[2]an!$E$39,H1738&gt;=[2]an!$M$37),[2]an!$H$39,
IF(AND(A1738=[2]an!$H$38,F1738=[2]an!$E$39,H1738&lt;[2]an!$M$37,S1738="kahepoolne vajaduspõhine",U1738=""),[2]an!$M$40,
IF(AND(A1738=[2]an!$H$38,F1738=[2]an!$E$39,H1738&lt;[2]an!$M$37,S1738="kahepoolne vajaduspõhine",U1738&lt;&gt;""),[2]an!$H$39,
IF(AND(A1738=[2]an!$H$38,F1738=[2]an!$E$39,H1738&lt;[2]an!$M$37,S1738&lt;&gt;"kahepoolne vajaduspõhine"),[2]an!$H$39,
IF(AND(A1738=[2]an!$H$38,F1738=[2]an!$E$42),[2]an!$H$42,
IF(AND(A1738=[2]an!$I$38,F1738=[2]an!$E$40),[2]an!$I$40,IF(AND(A1738=[2]an!$I$38,F1738=[2]an!$E$41),[2]an!$I$41,IF(AND(A1738=[2]an!$I$38,F1738=[2]an!$E$39,H1738&gt;=[2]an!$M$37),[2]an!$I$39,
IF(AND(A1738=[2]an!$I$38,F1738=[2]an!$E$39,H1738&lt;[2]an!$M$37,S1738="kahepoolne vajaduspõhine",U1738=""),[2]an!$M$40,
IF(AND(A1738=[2]an!$I$38,F1738=[2]an!$E$39,H1738&lt;[2]an!$M$37,S1738="kahepoolne vajaduspõhine",U1738&lt;&gt;""),[2]an!$I$39,
IF(AND(A1738=[2]an!$I$38,F1738=[2]an!$E$39,H1738&lt;[2]an!$M$37,S1738&lt;&gt;"kahepoolne vajaduspõhine"),[2]an!$I$39,
IF(AND(A1738=[2]an!$I$38,F1738=[2]an!$E$42),[2]an!$I$42,
IF(AND(A1738=[2]an!$J$38,F1738=[2]an!$E$40),[2]an!$J$40,IF(AND(A1738=[2]an!$J$38,F1738=[2]an!$E$41),[2]an!$J$41,IF(AND(A1738=[2]an!$J$38,F1738=[2]an!$E$39,H1738&gt;=[2]an!$M$37),[2]an!$J$39,
IF(AND(A1738=[2]an!$J$38,F1738=[2]an!$E$39,H1738&lt;[2]an!$M$37,S1738="kahepoolne vajaduspõhine",U1738=""),[2]an!$M$40,
IF(AND(A1738=[2]an!$J$38,F1738=[2]an!$E$39,H1738&lt;[2]an!$M$37,S1738="kahepoolne vajaduspõhine",U1738&lt;&gt;""),[2]an!$J$39,
IF(AND(A1738=[2]an!$J$38,F1738=[2]an!$E$39,H1738&lt;[2]an!$M$37,S1738&lt;&gt;"kahepoolne vajaduspõhine"),[2]an!$J$39,
IF(AND(A1738=[2]an!$J$38,F1738=[2]an!$E$42),[2]an!$J$42,""))))))))))))))))))))))))))))</f>
        <v/>
      </c>
      <c r="Y1738" s="17" t="str">
        <f>IFERROR(IF(F1738="Tugigrupp",0,
IF(AND(F1738="Peretoe teenus",H1738&gt;=[2]an!$M$37,RANK(D1738,$D1738:$D1738)+COUNTIFS($D$2:D1738,D1738,$F$2:F1738,F1738)-1&gt;1),"",
IF(AND(F1738="Peretoe teenus",H1738&gt;=[2]an!$M$37,RANK(D1738,$D1738:$D1738)+COUNTIFS($D$2:D1738,D1738,$F$2:F1738,F1738)-1=1,MONTH(H1738)=MONTH(K1738)=TRUE,YEAR(H1738)=YEAR(K1738)=TRUE),((EOMONTH(H1738,0)-H1738+1)*X1738)/DAY(EOMONTH(H1738,0)),
IF(AND(F1738="Peretoe teenus",H1738&gt;=[2]an!$M$37,RANK(D1738,$D1738:$D1738)+COUNTIFS($D$2:D1738,D1738,$F$2:F1738,F1738)-1=1),X1738,
IF(AND(F1738="Peretoe teenus",H1738&lt;[2]an!$M$37,S1738&lt;&gt;"kahepoolne vajaduspõhine",RANK(D1738,$D1738:$D1738)+COUNTIFS($D$2:D1738,D1738,$F$2:F1738,F1738)-1=1),X1738,
IF(AND(F1738="Peretoe teenus",H1738&lt;[2]an!$M$37,S1738&lt;&gt;"kahepoolne vajaduspõhine",RANK(D1738,$D1738:$D1738)+COUNTIFS($D$2:D1738,D1738,$F$2:F1738,F1738)-1&gt;1),"",
IF(AND(F1738="Peretoe teenus",H1738&lt;[2]an!$M$37,S1738="kahepoolne vajaduspõhine",U1738="",RANK(D1738,$D1738:$D1738)+COUNTIFS($D$2:D1738,D1738,$F$2:F1738,F1738)-1=1),X1738,
IF(AND(F1738="Peretoe teenus",H1738&lt;[2]an!$M$37,S1738="kahepoolne vajaduspõhine",U1738="",RANK(D1738,$D1738:$D1738)+COUNTIFS($D$2:D1738,D1738,$F$2:F1738,F1738)-1&gt;1),"",
IF(AND(F1738="Peretoe teenus",H1738&lt;[2]an!$M$37,S1738="kahepoolne vajaduspõhine",U1738&lt;[2]an!$M$37,RANK(D1738,$D1738:$D1738)+COUNTIFS($D$2:D1738,D1738,$F$2:F1738,F1738)-1=1),X1738,
IF(AND(F1738="Peretoe teenus",H1738&lt;[2]an!$M$37,S1738="kahepoolne vajaduspõhine",U1738&lt;[2]an!$M$37,RANK(D1738,$D1738:$D1738)+COUNTIFS($D$2:D1738,D1738,$F$2:F1738,F1738)-1&gt;1),"",
IF(AND(F1738="Peretoe teenus",H1738&lt;[2]an!$M$37,S1738="kahepoolne vajaduspõhine",U1738&gt;=[2]an!$M$37,U1738&lt;=[2]an!$M$38,RANK(D1738,$D1738:$D1738)+COUNTIFS($D$2:D1738,D1738,$F$2:F1738,F1738)-1=1),
((EOMONTH(U1738,0)-U1738+1)*X1738)/DAY(EOMONTH(U1738,0))+(DAY(U1738)-1)*100/DAY(EOMONTH(U1738,0)),
IF(AND(F1738="Peretoe teenus",H1738&lt;[2]an!$M$37,S1738="kahepoolne vajaduspõhine",U1738&gt;=[2]an!$M$37,U1738&lt;=[2]an!$M$38,RANK(D1738,$D1738:$D1738)+COUNTIFS($D$2:D1738,D1738,$F$2:F1738,F1738)-1&gt;1),"",
IF(AND(F1738="Peretoe teenus",H1738&lt;[2]an!$M$37,S1738="kahepoolne vajaduspõhine",U1738&gt;[2]an!$M$38,RANK(D1738,$D1738:$D1738)+COUNTIFS($D$2:D1738,D1738,$F$2:F1738,F1738)-1=1),X1738,
IF(AND(F1738="Peretoe teenus",H1738&lt;[2]an!$M$37,S1738="kahepoolne vajaduspõhine",U1738&gt;[2]an!$M$38,RANK(D1738,$D1738:$D1738)+COUNTIFS($D$2:D1738,D1738,$F$2:F1738,F1738)-1&gt;1),"",X1738*W1738)))))))))))))),"")</f>
        <v/>
      </c>
      <c r="Z1738" s="18" t="str">
        <f t="shared" si="82"/>
        <v/>
      </c>
      <c r="AA1738" s="19" t="str">
        <f>IFERROR(VLOOKUP(E1738,[2]an!$A$3:$B$81,2,FALSE),"")</f>
        <v/>
      </c>
      <c r="AB1738" s="19" t="str">
        <f>IFERROR(VLOOKUP(AA1738,[2]an!$C$2:$D$16,2,FALSE),"")</f>
        <v/>
      </c>
      <c r="AC1738" s="20"/>
      <c r="AD1738" s="21" t="str">
        <f>IF(A1738=[2]an!$F$36,VLOOKUP([2]an!$F$36,[2]an!$F$36:$H$36,3,FALSE),IF(A1738=[2]an!$F$35,VLOOKUP([2]an!$F$35,[2]an!$F$35:$H$35,3,FALSE),IF(A1738=[2]an!$F$33,VLOOKUP([2]an!$F$33,[2]an!$F$33:$H$33,3,FALSE),IF(A1738=[2]an!$F$31,VLOOKUP([2]an!$F$31,[2]an!$F$31:$H$31,3,FALSE),""))))</f>
        <v/>
      </c>
    </row>
    <row r="1739" spans="6:30" x14ac:dyDescent="0.2">
      <c r="F1739" s="10"/>
      <c r="G1739" s="8" t="str">
        <f t="shared" si="83"/>
        <v/>
      </c>
      <c r="H1739" s="13"/>
      <c r="K1739" s="13"/>
      <c r="L1739" s="10"/>
      <c r="M1739" s="10"/>
      <c r="S1739" s="8" t="str">
        <f>IFERROR(VLOOKUP(D1739,[1]peretoe_teenus!$A$2:$L$2000,5,FALSE),"")</f>
        <v/>
      </c>
      <c r="U1739" s="13"/>
      <c r="V1739" s="15" t="str" cm="1">
        <f t="array" ref="V1739">IFERROR(IF(AND(F1739="Tugigrupp",RANK(K1739,$K1739:$K1739)+COUNTIFS($K$2:K1739,K1739,$L$2:L1739,L1739,$M$2:M1739,M1739,$I$2:I1739,I1739,$G$2:G1739,G1739,$F$2:F1739,F1739)-1=1),SUMPRODUCT(($F$2:$F$4154=F1739)*($G$2:$G$4154=G1739)*($K$2:$K$4154=K1739)*($I$2:$I$4154=I1739)*($L$2:$L$4154=L1739)*($M$2:$M$4154=M1739)),""),"")</f>
        <v/>
      </c>
      <c r="W1739" s="15" t="str">
        <f t="shared" si="81"/>
        <v/>
      </c>
      <c r="X1739" s="16" t="str">
        <f>IF(AND(A1739=[2]an!$G$38,F1739=[2]an!$E$40),[2]an!$G$40,IF(AND(A1739=[2]an!$G$38,F1739=[2]an!$E$41),[2]an!$G$41,IF(AND(A1739=[2]an!$G$38,F1739=[2]an!$E$39,H1739&gt;=[2]an!$M$37),[2]an!$G$39,
IF(AND(A1739=[2]an!$G$38,F1739=[2]an!$E$39,H1739&lt;[2]an!$M$37,S1739="kahepoolne vajaduspõhine",U1739=""),[2]an!$M$40,
IF(AND(A1739=[2]an!$G$38,F1739=[2]an!$E$39,H1739&lt;[2]an!$M$37,S1739="kahepoolne vajaduspõhine",U1739&lt;&gt;""),[2]an!$G$39,
IF(AND(A1739=[2]an!$G$38,F1739=[2]an!$E$39,H1739&lt;[2]an!$M$37,S1739&lt;&gt;"kahepoolne vajaduspõhine"),[2]an!$G$39,
IF(AND(A1739=[2]an!$G$38,F1739=[2]an!$E$42),[2]an!$G$42,
IF(AND(A1739=[2]an!$H$38,F1739=[2]an!$E$40),[2]an!$H$40,IF(AND(A1739=[2]an!$H$38,F1739=[2]an!$E$41),[2]an!$H$41,IF(AND(A1739=[2]an!$H$38,F1739=[2]an!$E$39,H1739&gt;=[2]an!$M$37),[2]an!$H$39,
IF(AND(A1739=[2]an!$H$38,F1739=[2]an!$E$39,H1739&lt;[2]an!$M$37,S1739="kahepoolne vajaduspõhine",U1739=""),[2]an!$M$40,
IF(AND(A1739=[2]an!$H$38,F1739=[2]an!$E$39,H1739&lt;[2]an!$M$37,S1739="kahepoolne vajaduspõhine",U1739&lt;&gt;""),[2]an!$H$39,
IF(AND(A1739=[2]an!$H$38,F1739=[2]an!$E$39,H1739&lt;[2]an!$M$37,S1739&lt;&gt;"kahepoolne vajaduspõhine"),[2]an!$H$39,
IF(AND(A1739=[2]an!$H$38,F1739=[2]an!$E$42),[2]an!$H$42,
IF(AND(A1739=[2]an!$I$38,F1739=[2]an!$E$40),[2]an!$I$40,IF(AND(A1739=[2]an!$I$38,F1739=[2]an!$E$41),[2]an!$I$41,IF(AND(A1739=[2]an!$I$38,F1739=[2]an!$E$39,H1739&gt;=[2]an!$M$37),[2]an!$I$39,
IF(AND(A1739=[2]an!$I$38,F1739=[2]an!$E$39,H1739&lt;[2]an!$M$37,S1739="kahepoolne vajaduspõhine",U1739=""),[2]an!$M$40,
IF(AND(A1739=[2]an!$I$38,F1739=[2]an!$E$39,H1739&lt;[2]an!$M$37,S1739="kahepoolne vajaduspõhine",U1739&lt;&gt;""),[2]an!$I$39,
IF(AND(A1739=[2]an!$I$38,F1739=[2]an!$E$39,H1739&lt;[2]an!$M$37,S1739&lt;&gt;"kahepoolne vajaduspõhine"),[2]an!$I$39,
IF(AND(A1739=[2]an!$I$38,F1739=[2]an!$E$42),[2]an!$I$42,
IF(AND(A1739=[2]an!$J$38,F1739=[2]an!$E$40),[2]an!$J$40,IF(AND(A1739=[2]an!$J$38,F1739=[2]an!$E$41),[2]an!$J$41,IF(AND(A1739=[2]an!$J$38,F1739=[2]an!$E$39,H1739&gt;=[2]an!$M$37),[2]an!$J$39,
IF(AND(A1739=[2]an!$J$38,F1739=[2]an!$E$39,H1739&lt;[2]an!$M$37,S1739="kahepoolne vajaduspõhine",U1739=""),[2]an!$M$40,
IF(AND(A1739=[2]an!$J$38,F1739=[2]an!$E$39,H1739&lt;[2]an!$M$37,S1739="kahepoolne vajaduspõhine",U1739&lt;&gt;""),[2]an!$J$39,
IF(AND(A1739=[2]an!$J$38,F1739=[2]an!$E$39,H1739&lt;[2]an!$M$37,S1739&lt;&gt;"kahepoolne vajaduspõhine"),[2]an!$J$39,
IF(AND(A1739=[2]an!$J$38,F1739=[2]an!$E$42),[2]an!$J$42,""))))))))))))))))))))))))))))</f>
        <v/>
      </c>
      <c r="Y1739" s="17" t="str">
        <f>IFERROR(IF(F1739="Tugigrupp",0,
IF(AND(F1739="Peretoe teenus",H1739&gt;=[2]an!$M$37,RANK(D1739,$D1739:$D1739)+COUNTIFS($D$2:D1739,D1739,$F$2:F1739,F1739)-1&gt;1),"",
IF(AND(F1739="Peretoe teenus",H1739&gt;=[2]an!$M$37,RANK(D1739,$D1739:$D1739)+COUNTIFS($D$2:D1739,D1739,$F$2:F1739,F1739)-1=1,MONTH(H1739)=MONTH(K1739)=TRUE,YEAR(H1739)=YEAR(K1739)=TRUE),((EOMONTH(H1739,0)-H1739+1)*X1739)/DAY(EOMONTH(H1739,0)),
IF(AND(F1739="Peretoe teenus",H1739&gt;=[2]an!$M$37,RANK(D1739,$D1739:$D1739)+COUNTIFS($D$2:D1739,D1739,$F$2:F1739,F1739)-1=1),X1739,
IF(AND(F1739="Peretoe teenus",H1739&lt;[2]an!$M$37,S1739&lt;&gt;"kahepoolne vajaduspõhine",RANK(D1739,$D1739:$D1739)+COUNTIFS($D$2:D1739,D1739,$F$2:F1739,F1739)-1=1),X1739,
IF(AND(F1739="Peretoe teenus",H1739&lt;[2]an!$M$37,S1739&lt;&gt;"kahepoolne vajaduspõhine",RANK(D1739,$D1739:$D1739)+COUNTIFS($D$2:D1739,D1739,$F$2:F1739,F1739)-1&gt;1),"",
IF(AND(F1739="Peretoe teenus",H1739&lt;[2]an!$M$37,S1739="kahepoolne vajaduspõhine",U1739="",RANK(D1739,$D1739:$D1739)+COUNTIFS($D$2:D1739,D1739,$F$2:F1739,F1739)-1=1),X1739,
IF(AND(F1739="Peretoe teenus",H1739&lt;[2]an!$M$37,S1739="kahepoolne vajaduspõhine",U1739="",RANK(D1739,$D1739:$D1739)+COUNTIFS($D$2:D1739,D1739,$F$2:F1739,F1739)-1&gt;1),"",
IF(AND(F1739="Peretoe teenus",H1739&lt;[2]an!$M$37,S1739="kahepoolne vajaduspõhine",U1739&lt;[2]an!$M$37,RANK(D1739,$D1739:$D1739)+COUNTIFS($D$2:D1739,D1739,$F$2:F1739,F1739)-1=1),X1739,
IF(AND(F1739="Peretoe teenus",H1739&lt;[2]an!$M$37,S1739="kahepoolne vajaduspõhine",U1739&lt;[2]an!$M$37,RANK(D1739,$D1739:$D1739)+COUNTIFS($D$2:D1739,D1739,$F$2:F1739,F1739)-1&gt;1),"",
IF(AND(F1739="Peretoe teenus",H1739&lt;[2]an!$M$37,S1739="kahepoolne vajaduspõhine",U1739&gt;=[2]an!$M$37,U1739&lt;=[2]an!$M$38,RANK(D1739,$D1739:$D1739)+COUNTIFS($D$2:D1739,D1739,$F$2:F1739,F1739)-1=1),
((EOMONTH(U1739,0)-U1739+1)*X1739)/DAY(EOMONTH(U1739,0))+(DAY(U1739)-1)*100/DAY(EOMONTH(U1739,0)),
IF(AND(F1739="Peretoe teenus",H1739&lt;[2]an!$M$37,S1739="kahepoolne vajaduspõhine",U1739&gt;=[2]an!$M$37,U1739&lt;=[2]an!$M$38,RANK(D1739,$D1739:$D1739)+COUNTIFS($D$2:D1739,D1739,$F$2:F1739,F1739)-1&gt;1),"",
IF(AND(F1739="Peretoe teenus",H1739&lt;[2]an!$M$37,S1739="kahepoolne vajaduspõhine",U1739&gt;[2]an!$M$38,RANK(D1739,$D1739:$D1739)+COUNTIFS($D$2:D1739,D1739,$F$2:F1739,F1739)-1=1),X1739,
IF(AND(F1739="Peretoe teenus",H1739&lt;[2]an!$M$37,S1739="kahepoolne vajaduspõhine",U1739&gt;[2]an!$M$38,RANK(D1739,$D1739:$D1739)+COUNTIFS($D$2:D1739,D1739,$F$2:F1739,F1739)-1&gt;1),"",X1739*W1739)))))))))))))),"")</f>
        <v/>
      </c>
      <c r="Z1739" s="18" t="str">
        <f t="shared" si="82"/>
        <v/>
      </c>
      <c r="AA1739" s="19" t="str">
        <f>IFERROR(VLOOKUP(E1739,[2]an!$A$3:$B$81,2,FALSE),"")</f>
        <v/>
      </c>
      <c r="AB1739" s="19" t="str">
        <f>IFERROR(VLOOKUP(AA1739,[2]an!$C$2:$D$16,2,FALSE),"")</f>
        <v/>
      </c>
      <c r="AC1739" s="20"/>
      <c r="AD1739" s="21" t="str">
        <f>IF(A1739=[2]an!$F$36,VLOOKUP([2]an!$F$36,[2]an!$F$36:$H$36,3,FALSE),IF(A1739=[2]an!$F$35,VLOOKUP([2]an!$F$35,[2]an!$F$35:$H$35,3,FALSE),IF(A1739=[2]an!$F$33,VLOOKUP([2]an!$F$33,[2]an!$F$33:$H$33,3,FALSE),IF(A1739=[2]an!$F$31,VLOOKUP([2]an!$F$31,[2]an!$F$31:$H$31,3,FALSE),""))))</f>
        <v/>
      </c>
    </row>
    <row r="1740" spans="6:30" x14ac:dyDescent="0.2">
      <c r="F1740" s="10"/>
      <c r="G1740" s="8" t="str">
        <f t="shared" si="83"/>
        <v/>
      </c>
      <c r="H1740" s="13"/>
      <c r="K1740" s="13"/>
      <c r="L1740" s="10"/>
      <c r="M1740" s="10"/>
      <c r="S1740" s="8" t="str">
        <f>IFERROR(VLOOKUP(D1740,[1]peretoe_teenus!$A$2:$L$2000,5,FALSE),"")</f>
        <v/>
      </c>
      <c r="U1740" s="13"/>
      <c r="V1740" s="15" t="str" cm="1">
        <f t="array" ref="V1740">IFERROR(IF(AND(F1740="Tugigrupp",RANK(K1740,$K1740:$K1740)+COUNTIFS($K$2:K1740,K1740,$L$2:L1740,L1740,$M$2:M1740,M1740,$I$2:I1740,I1740,$G$2:G1740,G1740,$F$2:F1740,F1740)-1=1),SUMPRODUCT(($F$2:$F$4154=F1740)*($G$2:$G$4154=G1740)*($K$2:$K$4154=K1740)*($I$2:$I$4154=I1740)*($L$2:$L$4154=L1740)*($M$2:$M$4154=M1740)),""),"")</f>
        <v/>
      </c>
      <c r="W1740" s="15" t="str">
        <f t="shared" si="81"/>
        <v/>
      </c>
      <c r="X1740" s="16" t="str">
        <f>IF(AND(A1740=[2]an!$G$38,F1740=[2]an!$E$40),[2]an!$G$40,IF(AND(A1740=[2]an!$G$38,F1740=[2]an!$E$41),[2]an!$G$41,IF(AND(A1740=[2]an!$G$38,F1740=[2]an!$E$39,H1740&gt;=[2]an!$M$37),[2]an!$G$39,
IF(AND(A1740=[2]an!$G$38,F1740=[2]an!$E$39,H1740&lt;[2]an!$M$37,S1740="kahepoolne vajaduspõhine",U1740=""),[2]an!$M$40,
IF(AND(A1740=[2]an!$G$38,F1740=[2]an!$E$39,H1740&lt;[2]an!$M$37,S1740="kahepoolne vajaduspõhine",U1740&lt;&gt;""),[2]an!$G$39,
IF(AND(A1740=[2]an!$G$38,F1740=[2]an!$E$39,H1740&lt;[2]an!$M$37,S1740&lt;&gt;"kahepoolne vajaduspõhine"),[2]an!$G$39,
IF(AND(A1740=[2]an!$G$38,F1740=[2]an!$E$42),[2]an!$G$42,
IF(AND(A1740=[2]an!$H$38,F1740=[2]an!$E$40),[2]an!$H$40,IF(AND(A1740=[2]an!$H$38,F1740=[2]an!$E$41),[2]an!$H$41,IF(AND(A1740=[2]an!$H$38,F1740=[2]an!$E$39,H1740&gt;=[2]an!$M$37),[2]an!$H$39,
IF(AND(A1740=[2]an!$H$38,F1740=[2]an!$E$39,H1740&lt;[2]an!$M$37,S1740="kahepoolne vajaduspõhine",U1740=""),[2]an!$M$40,
IF(AND(A1740=[2]an!$H$38,F1740=[2]an!$E$39,H1740&lt;[2]an!$M$37,S1740="kahepoolne vajaduspõhine",U1740&lt;&gt;""),[2]an!$H$39,
IF(AND(A1740=[2]an!$H$38,F1740=[2]an!$E$39,H1740&lt;[2]an!$M$37,S1740&lt;&gt;"kahepoolne vajaduspõhine"),[2]an!$H$39,
IF(AND(A1740=[2]an!$H$38,F1740=[2]an!$E$42),[2]an!$H$42,
IF(AND(A1740=[2]an!$I$38,F1740=[2]an!$E$40),[2]an!$I$40,IF(AND(A1740=[2]an!$I$38,F1740=[2]an!$E$41),[2]an!$I$41,IF(AND(A1740=[2]an!$I$38,F1740=[2]an!$E$39,H1740&gt;=[2]an!$M$37),[2]an!$I$39,
IF(AND(A1740=[2]an!$I$38,F1740=[2]an!$E$39,H1740&lt;[2]an!$M$37,S1740="kahepoolne vajaduspõhine",U1740=""),[2]an!$M$40,
IF(AND(A1740=[2]an!$I$38,F1740=[2]an!$E$39,H1740&lt;[2]an!$M$37,S1740="kahepoolne vajaduspõhine",U1740&lt;&gt;""),[2]an!$I$39,
IF(AND(A1740=[2]an!$I$38,F1740=[2]an!$E$39,H1740&lt;[2]an!$M$37,S1740&lt;&gt;"kahepoolne vajaduspõhine"),[2]an!$I$39,
IF(AND(A1740=[2]an!$I$38,F1740=[2]an!$E$42),[2]an!$I$42,
IF(AND(A1740=[2]an!$J$38,F1740=[2]an!$E$40),[2]an!$J$40,IF(AND(A1740=[2]an!$J$38,F1740=[2]an!$E$41),[2]an!$J$41,IF(AND(A1740=[2]an!$J$38,F1740=[2]an!$E$39,H1740&gt;=[2]an!$M$37),[2]an!$J$39,
IF(AND(A1740=[2]an!$J$38,F1740=[2]an!$E$39,H1740&lt;[2]an!$M$37,S1740="kahepoolne vajaduspõhine",U1740=""),[2]an!$M$40,
IF(AND(A1740=[2]an!$J$38,F1740=[2]an!$E$39,H1740&lt;[2]an!$M$37,S1740="kahepoolne vajaduspõhine",U1740&lt;&gt;""),[2]an!$J$39,
IF(AND(A1740=[2]an!$J$38,F1740=[2]an!$E$39,H1740&lt;[2]an!$M$37,S1740&lt;&gt;"kahepoolne vajaduspõhine"),[2]an!$J$39,
IF(AND(A1740=[2]an!$J$38,F1740=[2]an!$E$42),[2]an!$J$42,""))))))))))))))))))))))))))))</f>
        <v/>
      </c>
      <c r="Y1740" s="17" t="str">
        <f>IFERROR(IF(F1740="Tugigrupp",0,
IF(AND(F1740="Peretoe teenus",H1740&gt;=[2]an!$M$37,RANK(D1740,$D1740:$D1740)+COUNTIFS($D$2:D1740,D1740,$F$2:F1740,F1740)-1&gt;1),"",
IF(AND(F1740="Peretoe teenus",H1740&gt;=[2]an!$M$37,RANK(D1740,$D1740:$D1740)+COUNTIFS($D$2:D1740,D1740,$F$2:F1740,F1740)-1=1,MONTH(H1740)=MONTH(K1740)=TRUE,YEAR(H1740)=YEAR(K1740)=TRUE),((EOMONTH(H1740,0)-H1740+1)*X1740)/DAY(EOMONTH(H1740,0)),
IF(AND(F1740="Peretoe teenus",H1740&gt;=[2]an!$M$37,RANK(D1740,$D1740:$D1740)+COUNTIFS($D$2:D1740,D1740,$F$2:F1740,F1740)-1=1),X1740,
IF(AND(F1740="Peretoe teenus",H1740&lt;[2]an!$M$37,S1740&lt;&gt;"kahepoolne vajaduspõhine",RANK(D1740,$D1740:$D1740)+COUNTIFS($D$2:D1740,D1740,$F$2:F1740,F1740)-1=1),X1740,
IF(AND(F1740="Peretoe teenus",H1740&lt;[2]an!$M$37,S1740&lt;&gt;"kahepoolne vajaduspõhine",RANK(D1740,$D1740:$D1740)+COUNTIFS($D$2:D1740,D1740,$F$2:F1740,F1740)-1&gt;1),"",
IF(AND(F1740="Peretoe teenus",H1740&lt;[2]an!$M$37,S1740="kahepoolne vajaduspõhine",U1740="",RANK(D1740,$D1740:$D1740)+COUNTIFS($D$2:D1740,D1740,$F$2:F1740,F1740)-1=1),X1740,
IF(AND(F1740="Peretoe teenus",H1740&lt;[2]an!$M$37,S1740="kahepoolne vajaduspõhine",U1740="",RANK(D1740,$D1740:$D1740)+COUNTIFS($D$2:D1740,D1740,$F$2:F1740,F1740)-1&gt;1),"",
IF(AND(F1740="Peretoe teenus",H1740&lt;[2]an!$M$37,S1740="kahepoolne vajaduspõhine",U1740&lt;[2]an!$M$37,RANK(D1740,$D1740:$D1740)+COUNTIFS($D$2:D1740,D1740,$F$2:F1740,F1740)-1=1),X1740,
IF(AND(F1740="Peretoe teenus",H1740&lt;[2]an!$M$37,S1740="kahepoolne vajaduspõhine",U1740&lt;[2]an!$M$37,RANK(D1740,$D1740:$D1740)+COUNTIFS($D$2:D1740,D1740,$F$2:F1740,F1740)-1&gt;1),"",
IF(AND(F1740="Peretoe teenus",H1740&lt;[2]an!$M$37,S1740="kahepoolne vajaduspõhine",U1740&gt;=[2]an!$M$37,U1740&lt;=[2]an!$M$38,RANK(D1740,$D1740:$D1740)+COUNTIFS($D$2:D1740,D1740,$F$2:F1740,F1740)-1=1),
((EOMONTH(U1740,0)-U1740+1)*X1740)/DAY(EOMONTH(U1740,0))+(DAY(U1740)-1)*100/DAY(EOMONTH(U1740,0)),
IF(AND(F1740="Peretoe teenus",H1740&lt;[2]an!$M$37,S1740="kahepoolne vajaduspõhine",U1740&gt;=[2]an!$M$37,U1740&lt;=[2]an!$M$38,RANK(D1740,$D1740:$D1740)+COUNTIFS($D$2:D1740,D1740,$F$2:F1740,F1740)-1&gt;1),"",
IF(AND(F1740="Peretoe teenus",H1740&lt;[2]an!$M$37,S1740="kahepoolne vajaduspõhine",U1740&gt;[2]an!$M$38,RANK(D1740,$D1740:$D1740)+COUNTIFS($D$2:D1740,D1740,$F$2:F1740,F1740)-1=1),X1740,
IF(AND(F1740="Peretoe teenus",H1740&lt;[2]an!$M$37,S1740="kahepoolne vajaduspõhine",U1740&gt;[2]an!$M$38,RANK(D1740,$D1740:$D1740)+COUNTIFS($D$2:D1740,D1740,$F$2:F1740,F1740)-1&gt;1),"",X1740*W1740)))))))))))))),"")</f>
        <v/>
      </c>
      <c r="Z1740" s="18" t="str">
        <f t="shared" si="82"/>
        <v/>
      </c>
      <c r="AA1740" s="19" t="str">
        <f>IFERROR(VLOOKUP(E1740,[2]an!$A$3:$B$81,2,FALSE),"")</f>
        <v/>
      </c>
      <c r="AB1740" s="19" t="str">
        <f>IFERROR(VLOOKUP(AA1740,[2]an!$C$2:$D$16,2,FALSE),"")</f>
        <v/>
      </c>
      <c r="AC1740" s="20"/>
      <c r="AD1740" s="21" t="str">
        <f>IF(A1740=[2]an!$F$36,VLOOKUP([2]an!$F$36,[2]an!$F$36:$H$36,3,FALSE),IF(A1740=[2]an!$F$35,VLOOKUP([2]an!$F$35,[2]an!$F$35:$H$35,3,FALSE),IF(A1740=[2]an!$F$33,VLOOKUP([2]an!$F$33,[2]an!$F$33:$H$33,3,FALSE),IF(A1740=[2]an!$F$31,VLOOKUP([2]an!$F$31,[2]an!$F$31:$H$31,3,FALSE),""))))</f>
        <v/>
      </c>
    </row>
    <row r="1741" spans="6:30" x14ac:dyDescent="0.2">
      <c r="F1741" s="10"/>
      <c r="G1741" s="8" t="str">
        <f t="shared" si="83"/>
        <v/>
      </c>
      <c r="H1741" s="13"/>
      <c r="K1741" s="13"/>
      <c r="L1741" s="10"/>
      <c r="M1741" s="10"/>
      <c r="S1741" s="8" t="str">
        <f>IFERROR(VLOOKUP(D1741,[1]peretoe_teenus!$A$2:$L$2000,5,FALSE),"")</f>
        <v/>
      </c>
      <c r="U1741" s="13"/>
      <c r="V1741" s="15" t="str" cm="1">
        <f t="array" ref="V1741">IFERROR(IF(AND(F1741="Tugigrupp",RANK(K1741,$K1741:$K1741)+COUNTIFS($K$2:K1741,K1741,$L$2:L1741,L1741,$M$2:M1741,M1741,$I$2:I1741,I1741,$G$2:G1741,G1741,$F$2:F1741,F1741)-1=1),SUMPRODUCT(($F$2:$F$4154=F1741)*($G$2:$G$4154=G1741)*($K$2:$K$4154=K1741)*($I$2:$I$4154=I1741)*($L$2:$L$4154=L1741)*($M$2:$M$4154=M1741)),""),"")</f>
        <v/>
      </c>
      <c r="W1741" s="15" t="str">
        <f t="shared" si="81"/>
        <v/>
      </c>
      <c r="X1741" s="16" t="str">
        <f>IF(AND(A1741=[2]an!$G$38,F1741=[2]an!$E$40),[2]an!$G$40,IF(AND(A1741=[2]an!$G$38,F1741=[2]an!$E$41),[2]an!$G$41,IF(AND(A1741=[2]an!$G$38,F1741=[2]an!$E$39,H1741&gt;=[2]an!$M$37),[2]an!$G$39,
IF(AND(A1741=[2]an!$G$38,F1741=[2]an!$E$39,H1741&lt;[2]an!$M$37,S1741="kahepoolne vajaduspõhine",U1741=""),[2]an!$M$40,
IF(AND(A1741=[2]an!$G$38,F1741=[2]an!$E$39,H1741&lt;[2]an!$M$37,S1741="kahepoolne vajaduspõhine",U1741&lt;&gt;""),[2]an!$G$39,
IF(AND(A1741=[2]an!$G$38,F1741=[2]an!$E$39,H1741&lt;[2]an!$M$37,S1741&lt;&gt;"kahepoolne vajaduspõhine"),[2]an!$G$39,
IF(AND(A1741=[2]an!$G$38,F1741=[2]an!$E$42),[2]an!$G$42,
IF(AND(A1741=[2]an!$H$38,F1741=[2]an!$E$40),[2]an!$H$40,IF(AND(A1741=[2]an!$H$38,F1741=[2]an!$E$41),[2]an!$H$41,IF(AND(A1741=[2]an!$H$38,F1741=[2]an!$E$39,H1741&gt;=[2]an!$M$37),[2]an!$H$39,
IF(AND(A1741=[2]an!$H$38,F1741=[2]an!$E$39,H1741&lt;[2]an!$M$37,S1741="kahepoolne vajaduspõhine",U1741=""),[2]an!$M$40,
IF(AND(A1741=[2]an!$H$38,F1741=[2]an!$E$39,H1741&lt;[2]an!$M$37,S1741="kahepoolne vajaduspõhine",U1741&lt;&gt;""),[2]an!$H$39,
IF(AND(A1741=[2]an!$H$38,F1741=[2]an!$E$39,H1741&lt;[2]an!$M$37,S1741&lt;&gt;"kahepoolne vajaduspõhine"),[2]an!$H$39,
IF(AND(A1741=[2]an!$H$38,F1741=[2]an!$E$42),[2]an!$H$42,
IF(AND(A1741=[2]an!$I$38,F1741=[2]an!$E$40),[2]an!$I$40,IF(AND(A1741=[2]an!$I$38,F1741=[2]an!$E$41),[2]an!$I$41,IF(AND(A1741=[2]an!$I$38,F1741=[2]an!$E$39,H1741&gt;=[2]an!$M$37),[2]an!$I$39,
IF(AND(A1741=[2]an!$I$38,F1741=[2]an!$E$39,H1741&lt;[2]an!$M$37,S1741="kahepoolne vajaduspõhine",U1741=""),[2]an!$M$40,
IF(AND(A1741=[2]an!$I$38,F1741=[2]an!$E$39,H1741&lt;[2]an!$M$37,S1741="kahepoolne vajaduspõhine",U1741&lt;&gt;""),[2]an!$I$39,
IF(AND(A1741=[2]an!$I$38,F1741=[2]an!$E$39,H1741&lt;[2]an!$M$37,S1741&lt;&gt;"kahepoolne vajaduspõhine"),[2]an!$I$39,
IF(AND(A1741=[2]an!$I$38,F1741=[2]an!$E$42),[2]an!$I$42,
IF(AND(A1741=[2]an!$J$38,F1741=[2]an!$E$40),[2]an!$J$40,IF(AND(A1741=[2]an!$J$38,F1741=[2]an!$E$41),[2]an!$J$41,IF(AND(A1741=[2]an!$J$38,F1741=[2]an!$E$39,H1741&gt;=[2]an!$M$37),[2]an!$J$39,
IF(AND(A1741=[2]an!$J$38,F1741=[2]an!$E$39,H1741&lt;[2]an!$M$37,S1741="kahepoolne vajaduspõhine",U1741=""),[2]an!$M$40,
IF(AND(A1741=[2]an!$J$38,F1741=[2]an!$E$39,H1741&lt;[2]an!$M$37,S1741="kahepoolne vajaduspõhine",U1741&lt;&gt;""),[2]an!$J$39,
IF(AND(A1741=[2]an!$J$38,F1741=[2]an!$E$39,H1741&lt;[2]an!$M$37,S1741&lt;&gt;"kahepoolne vajaduspõhine"),[2]an!$J$39,
IF(AND(A1741=[2]an!$J$38,F1741=[2]an!$E$42),[2]an!$J$42,""))))))))))))))))))))))))))))</f>
        <v/>
      </c>
      <c r="Y1741" s="17" t="str">
        <f>IFERROR(IF(F1741="Tugigrupp",0,
IF(AND(F1741="Peretoe teenus",H1741&gt;=[2]an!$M$37,RANK(D1741,$D1741:$D1741)+COUNTIFS($D$2:D1741,D1741,$F$2:F1741,F1741)-1&gt;1),"",
IF(AND(F1741="Peretoe teenus",H1741&gt;=[2]an!$M$37,RANK(D1741,$D1741:$D1741)+COUNTIFS($D$2:D1741,D1741,$F$2:F1741,F1741)-1=1,MONTH(H1741)=MONTH(K1741)=TRUE,YEAR(H1741)=YEAR(K1741)=TRUE),((EOMONTH(H1741,0)-H1741+1)*X1741)/DAY(EOMONTH(H1741,0)),
IF(AND(F1741="Peretoe teenus",H1741&gt;=[2]an!$M$37,RANK(D1741,$D1741:$D1741)+COUNTIFS($D$2:D1741,D1741,$F$2:F1741,F1741)-1=1),X1741,
IF(AND(F1741="Peretoe teenus",H1741&lt;[2]an!$M$37,S1741&lt;&gt;"kahepoolne vajaduspõhine",RANK(D1741,$D1741:$D1741)+COUNTIFS($D$2:D1741,D1741,$F$2:F1741,F1741)-1=1),X1741,
IF(AND(F1741="Peretoe teenus",H1741&lt;[2]an!$M$37,S1741&lt;&gt;"kahepoolne vajaduspõhine",RANK(D1741,$D1741:$D1741)+COUNTIFS($D$2:D1741,D1741,$F$2:F1741,F1741)-1&gt;1),"",
IF(AND(F1741="Peretoe teenus",H1741&lt;[2]an!$M$37,S1741="kahepoolne vajaduspõhine",U1741="",RANK(D1741,$D1741:$D1741)+COUNTIFS($D$2:D1741,D1741,$F$2:F1741,F1741)-1=1),X1741,
IF(AND(F1741="Peretoe teenus",H1741&lt;[2]an!$M$37,S1741="kahepoolne vajaduspõhine",U1741="",RANK(D1741,$D1741:$D1741)+COUNTIFS($D$2:D1741,D1741,$F$2:F1741,F1741)-1&gt;1),"",
IF(AND(F1741="Peretoe teenus",H1741&lt;[2]an!$M$37,S1741="kahepoolne vajaduspõhine",U1741&lt;[2]an!$M$37,RANK(D1741,$D1741:$D1741)+COUNTIFS($D$2:D1741,D1741,$F$2:F1741,F1741)-1=1),X1741,
IF(AND(F1741="Peretoe teenus",H1741&lt;[2]an!$M$37,S1741="kahepoolne vajaduspõhine",U1741&lt;[2]an!$M$37,RANK(D1741,$D1741:$D1741)+COUNTIFS($D$2:D1741,D1741,$F$2:F1741,F1741)-1&gt;1),"",
IF(AND(F1741="Peretoe teenus",H1741&lt;[2]an!$M$37,S1741="kahepoolne vajaduspõhine",U1741&gt;=[2]an!$M$37,U1741&lt;=[2]an!$M$38,RANK(D1741,$D1741:$D1741)+COUNTIFS($D$2:D1741,D1741,$F$2:F1741,F1741)-1=1),
((EOMONTH(U1741,0)-U1741+1)*X1741)/DAY(EOMONTH(U1741,0))+(DAY(U1741)-1)*100/DAY(EOMONTH(U1741,0)),
IF(AND(F1741="Peretoe teenus",H1741&lt;[2]an!$M$37,S1741="kahepoolne vajaduspõhine",U1741&gt;=[2]an!$M$37,U1741&lt;=[2]an!$M$38,RANK(D1741,$D1741:$D1741)+COUNTIFS($D$2:D1741,D1741,$F$2:F1741,F1741)-1&gt;1),"",
IF(AND(F1741="Peretoe teenus",H1741&lt;[2]an!$M$37,S1741="kahepoolne vajaduspõhine",U1741&gt;[2]an!$M$38,RANK(D1741,$D1741:$D1741)+COUNTIFS($D$2:D1741,D1741,$F$2:F1741,F1741)-1=1),X1741,
IF(AND(F1741="Peretoe teenus",H1741&lt;[2]an!$M$37,S1741="kahepoolne vajaduspõhine",U1741&gt;[2]an!$M$38,RANK(D1741,$D1741:$D1741)+COUNTIFS($D$2:D1741,D1741,$F$2:F1741,F1741)-1&gt;1),"",X1741*W1741)))))))))))))),"")</f>
        <v/>
      </c>
      <c r="Z1741" s="18" t="str">
        <f t="shared" si="82"/>
        <v/>
      </c>
      <c r="AA1741" s="19" t="str">
        <f>IFERROR(VLOOKUP(E1741,[2]an!$A$3:$B$81,2,FALSE),"")</f>
        <v/>
      </c>
      <c r="AB1741" s="19" t="str">
        <f>IFERROR(VLOOKUP(AA1741,[2]an!$C$2:$D$16,2,FALSE),"")</f>
        <v/>
      </c>
      <c r="AC1741" s="20"/>
      <c r="AD1741" s="21" t="str">
        <f>IF(A1741=[2]an!$F$36,VLOOKUP([2]an!$F$36,[2]an!$F$36:$H$36,3,FALSE),IF(A1741=[2]an!$F$35,VLOOKUP([2]an!$F$35,[2]an!$F$35:$H$35,3,FALSE),IF(A1741=[2]an!$F$33,VLOOKUP([2]an!$F$33,[2]an!$F$33:$H$33,3,FALSE),IF(A1741=[2]an!$F$31,VLOOKUP([2]an!$F$31,[2]an!$F$31:$H$31,3,FALSE),""))))</f>
        <v/>
      </c>
    </row>
    <row r="1742" spans="6:30" x14ac:dyDescent="0.2">
      <c r="F1742" s="10"/>
      <c r="G1742" s="8" t="str">
        <f t="shared" si="83"/>
        <v/>
      </c>
      <c r="H1742" s="13"/>
      <c r="K1742" s="13"/>
      <c r="L1742" s="10"/>
      <c r="M1742" s="10"/>
      <c r="S1742" s="8" t="str">
        <f>IFERROR(VLOOKUP(D1742,[1]peretoe_teenus!$A$2:$L$2000,5,FALSE),"")</f>
        <v/>
      </c>
      <c r="U1742" s="13"/>
      <c r="V1742" s="15" t="str" cm="1">
        <f t="array" ref="V1742">IFERROR(IF(AND(F1742="Tugigrupp",RANK(K1742,$K1742:$K1742)+COUNTIFS($K$2:K1742,K1742,$L$2:L1742,L1742,$M$2:M1742,M1742,$I$2:I1742,I1742,$G$2:G1742,G1742,$F$2:F1742,F1742)-1=1),SUMPRODUCT(($F$2:$F$4154=F1742)*($G$2:$G$4154=G1742)*($K$2:$K$4154=K1742)*($I$2:$I$4154=I1742)*($L$2:$L$4154=L1742)*($M$2:$M$4154=M1742)),""),"")</f>
        <v/>
      </c>
      <c r="W1742" s="15" t="str">
        <f t="shared" si="81"/>
        <v/>
      </c>
      <c r="X1742" s="16" t="str">
        <f>IF(AND(A1742=[2]an!$G$38,F1742=[2]an!$E$40),[2]an!$G$40,IF(AND(A1742=[2]an!$G$38,F1742=[2]an!$E$41),[2]an!$G$41,IF(AND(A1742=[2]an!$G$38,F1742=[2]an!$E$39,H1742&gt;=[2]an!$M$37),[2]an!$G$39,
IF(AND(A1742=[2]an!$G$38,F1742=[2]an!$E$39,H1742&lt;[2]an!$M$37,S1742="kahepoolne vajaduspõhine",U1742=""),[2]an!$M$40,
IF(AND(A1742=[2]an!$G$38,F1742=[2]an!$E$39,H1742&lt;[2]an!$M$37,S1742="kahepoolne vajaduspõhine",U1742&lt;&gt;""),[2]an!$G$39,
IF(AND(A1742=[2]an!$G$38,F1742=[2]an!$E$39,H1742&lt;[2]an!$M$37,S1742&lt;&gt;"kahepoolne vajaduspõhine"),[2]an!$G$39,
IF(AND(A1742=[2]an!$G$38,F1742=[2]an!$E$42),[2]an!$G$42,
IF(AND(A1742=[2]an!$H$38,F1742=[2]an!$E$40),[2]an!$H$40,IF(AND(A1742=[2]an!$H$38,F1742=[2]an!$E$41),[2]an!$H$41,IF(AND(A1742=[2]an!$H$38,F1742=[2]an!$E$39,H1742&gt;=[2]an!$M$37),[2]an!$H$39,
IF(AND(A1742=[2]an!$H$38,F1742=[2]an!$E$39,H1742&lt;[2]an!$M$37,S1742="kahepoolne vajaduspõhine",U1742=""),[2]an!$M$40,
IF(AND(A1742=[2]an!$H$38,F1742=[2]an!$E$39,H1742&lt;[2]an!$M$37,S1742="kahepoolne vajaduspõhine",U1742&lt;&gt;""),[2]an!$H$39,
IF(AND(A1742=[2]an!$H$38,F1742=[2]an!$E$39,H1742&lt;[2]an!$M$37,S1742&lt;&gt;"kahepoolne vajaduspõhine"),[2]an!$H$39,
IF(AND(A1742=[2]an!$H$38,F1742=[2]an!$E$42),[2]an!$H$42,
IF(AND(A1742=[2]an!$I$38,F1742=[2]an!$E$40),[2]an!$I$40,IF(AND(A1742=[2]an!$I$38,F1742=[2]an!$E$41),[2]an!$I$41,IF(AND(A1742=[2]an!$I$38,F1742=[2]an!$E$39,H1742&gt;=[2]an!$M$37),[2]an!$I$39,
IF(AND(A1742=[2]an!$I$38,F1742=[2]an!$E$39,H1742&lt;[2]an!$M$37,S1742="kahepoolne vajaduspõhine",U1742=""),[2]an!$M$40,
IF(AND(A1742=[2]an!$I$38,F1742=[2]an!$E$39,H1742&lt;[2]an!$M$37,S1742="kahepoolne vajaduspõhine",U1742&lt;&gt;""),[2]an!$I$39,
IF(AND(A1742=[2]an!$I$38,F1742=[2]an!$E$39,H1742&lt;[2]an!$M$37,S1742&lt;&gt;"kahepoolne vajaduspõhine"),[2]an!$I$39,
IF(AND(A1742=[2]an!$I$38,F1742=[2]an!$E$42),[2]an!$I$42,
IF(AND(A1742=[2]an!$J$38,F1742=[2]an!$E$40),[2]an!$J$40,IF(AND(A1742=[2]an!$J$38,F1742=[2]an!$E$41),[2]an!$J$41,IF(AND(A1742=[2]an!$J$38,F1742=[2]an!$E$39,H1742&gt;=[2]an!$M$37),[2]an!$J$39,
IF(AND(A1742=[2]an!$J$38,F1742=[2]an!$E$39,H1742&lt;[2]an!$M$37,S1742="kahepoolne vajaduspõhine",U1742=""),[2]an!$M$40,
IF(AND(A1742=[2]an!$J$38,F1742=[2]an!$E$39,H1742&lt;[2]an!$M$37,S1742="kahepoolne vajaduspõhine",U1742&lt;&gt;""),[2]an!$J$39,
IF(AND(A1742=[2]an!$J$38,F1742=[2]an!$E$39,H1742&lt;[2]an!$M$37,S1742&lt;&gt;"kahepoolne vajaduspõhine"),[2]an!$J$39,
IF(AND(A1742=[2]an!$J$38,F1742=[2]an!$E$42),[2]an!$J$42,""))))))))))))))))))))))))))))</f>
        <v/>
      </c>
      <c r="Y1742" s="17" t="str">
        <f>IFERROR(IF(F1742="Tugigrupp",0,
IF(AND(F1742="Peretoe teenus",H1742&gt;=[2]an!$M$37,RANK(D1742,$D1742:$D1742)+COUNTIFS($D$2:D1742,D1742,$F$2:F1742,F1742)-1&gt;1),"",
IF(AND(F1742="Peretoe teenus",H1742&gt;=[2]an!$M$37,RANK(D1742,$D1742:$D1742)+COUNTIFS($D$2:D1742,D1742,$F$2:F1742,F1742)-1=1,MONTH(H1742)=MONTH(K1742)=TRUE,YEAR(H1742)=YEAR(K1742)=TRUE),((EOMONTH(H1742,0)-H1742+1)*X1742)/DAY(EOMONTH(H1742,0)),
IF(AND(F1742="Peretoe teenus",H1742&gt;=[2]an!$M$37,RANK(D1742,$D1742:$D1742)+COUNTIFS($D$2:D1742,D1742,$F$2:F1742,F1742)-1=1),X1742,
IF(AND(F1742="Peretoe teenus",H1742&lt;[2]an!$M$37,S1742&lt;&gt;"kahepoolne vajaduspõhine",RANK(D1742,$D1742:$D1742)+COUNTIFS($D$2:D1742,D1742,$F$2:F1742,F1742)-1=1),X1742,
IF(AND(F1742="Peretoe teenus",H1742&lt;[2]an!$M$37,S1742&lt;&gt;"kahepoolne vajaduspõhine",RANK(D1742,$D1742:$D1742)+COUNTIFS($D$2:D1742,D1742,$F$2:F1742,F1742)-1&gt;1),"",
IF(AND(F1742="Peretoe teenus",H1742&lt;[2]an!$M$37,S1742="kahepoolne vajaduspõhine",U1742="",RANK(D1742,$D1742:$D1742)+COUNTIFS($D$2:D1742,D1742,$F$2:F1742,F1742)-1=1),X1742,
IF(AND(F1742="Peretoe teenus",H1742&lt;[2]an!$M$37,S1742="kahepoolne vajaduspõhine",U1742="",RANK(D1742,$D1742:$D1742)+COUNTIFS($D$2:D1742,D1742,$F$2:F1742,F1742)-1&gt;1),"",
IF(AND(F1742="Peretoe teenus",H1742&lt;[2]an!$M$37,S1742="kahepoolne vajaduspõhine",U1742&lt;[2]an!$M$37,RANK(D1742,$D1742:$D1742)+COUNTIFS($D$2:D1742,D1742,$F$2:F1742,F1742)-1=1),X1742,
IF(AND(F1742="Peretoe teenus",H1742&lt;[2]an!$M$37,S1742="kahepoolne vajaduspõhine",U1742&lt;[2]an!$M$37,RANK(D1742,$D1742:$D1742)+COUNTIFS($D$2:D1742,D1742,$F$2:F1742,F1742)-1&gt;1),"",
IF(AND(F1742="Peretoe teenus",H1742&lt;[2]an!$M$37,S1742="kahepoolne vajaduspõhine",U1742&gt;=[2]an!$M$37,U1742&lt;=[2]an!$M$38,RANK(D1742,$D1742:$D1742)+COUNTIFS($D$2:D1742,D1742,$F$2:F1742,F1742)-1=1),
((EOMONTH(U1742,0)-U1742+1)*X1742)/DAY(EOMONTH(U1742,0))+(DAY(U1742)-1)*100/DAY(EOMONTH(U1742,0)),
IF(AND(F1742="Peretoe teenus",H1742&lt;[2]an!$M$37,S1742="kahepoolne vajaduspõhine",U1742&gt;=[2]an!$M$37,U1742&lt;=[2]an!$M$38,RANK(D1742,$D1742:$D1742)+COUNTIFS($D$2:D1742,D1742,$F$2:F1742,F1742)-1&gt;1),"",
IF(AND(F1742="Peretoe teenus",H1742&lt;[2]an!$M$37,S1742="kahepoolne vajaduspõhine",U1742&gt;[2]an!$M$38,RANK(D1742,$D1742:$D1742)+COUNTIFS($D$2:D1742,D1742,$F$2:F1742,F1742)-1=1),X1742,
IF(AND(F1742="Peretoe teenus",H1742&lt;[2]an!$M$37,S1742="kahepoolne vajaduspõhine",U1742&gt;[2]an!$M$38,RANK(D1742,$D1742:$D1742)+COUNTIFS($D$2:D1742,D1742,$F$2:F1742,F1742)-1&gt;1),"",X1742*W1742)))))))))))))),"")</f>
        <v/>
      </c>
      <c r="Z1742" s="18" t="str">
        <f t="shared" si="82"/>
        <v/>
      </c>
      <c r="AA1742" s="19" t="str">
        <f>IFERROR(VLOOKUP(E1742,[2]an!$A$3:$B$81,2,FALSE),"")</f>
        <v/>
      </c>
      <c r="AB1742" s="19" t="str">
        <f>IFERROR(VLOOKUP(AA1742,[2]an!$C$2:$D$16,2,FALSE),"")</f>
        <v/>
      </c>
      <c r="AC1742" s="20"/>
      <c r="AD1742" s="21" t="str">
        <f>IF(A1742=[2]an!$F$36,VLOOKUP([2]an!$F$36,[2]an!$F$36:$H$36,3,FALSE),IF(A1742=[2]an!$F$35,VLOOKUP([2]an!$F$35,[2]an!$F$35:$H$35,3,FALSE),IF(A1742=[2]an!$F$33,VLOOKUP([2]an!$F$33,[2]an!$F$33:$H$33,3,FALSE),IF(A1742=[2]an!$F$31,VLOOKUP([2]an!$F$31,[2]an!$F$31:$H$31,3,FALSE),""))))</f>
        <v/>
      </c>
    </row>
    <row r="1743" spans="6:30" x14ac:dyDescent="0.2">
      <c r="F1743" s="10"/>
      <c r="G1743" s="8" t="str">
        <f t="shared" si="83"/>
        <v/>
      </c>
      <c r="H1743" s="13"/>
      <c r="K1743" s="13"/>
      <c r="L1743" s="10"/>
      <c r="M1743" s="10"/>
      <c r="S1743" s="8" t="str">
        <f>IFERROR(VLOOKUP(D1743,[1]peretoe_teenus!$A$2:$L$2000,5,FALSE),"")</f>
        <v/>
      </c>
      <c r="U1743" s="13"/>
      <c r="V1743" s="15" t="str" cm="1">
        <f t="array" ref="V1743">IFERROR(IF(AND(F1743="Tugigrupp",RANK(K1743,$K1743:$K1743)+COUNTIFS($K$2:K1743,K1743,$L$2:L1743,L1743,$M$2:M1743,M1743,$I$2:I1743,I1743,$G$2:G1743,G1743,$F$2:F1743,F1743)-1=1),SUMPRODUCT(($F$2:$F$4154=F1743)*($G$2:$G$4154=G1743)*($K$2:$K$4154=K1743)*($I$2:$I$4154=I1743)*($L$2:$L$4154=L1743)*($M$2:$M$4154=M1743)),""),"")</f>
        <v/>
      </c>
      <c r="W1743" s="15" t="str">
        <f t="shared" si="81"/>
        <v/>
      </c>
      <c r="X1743" s="16" t="str">
        <f>IF(AND(A1743=[2]an!$G$38,F1743=[2]an!$E$40),[2]an!$G$40,IF(AND(A1743=[2]an!$G$38,F1743=[2]an!$E$41),[2]an!$G$41,IF(AND(A1743=[2]an!$G$38,F1743=[2]an!$E$39,H1743&gt;=[2]an!$M$37),[2]an!$G$39,
IF(AND(A1743=[2]an!$G$38,F1743=[2]an!$E$39,H1743&lt;[2]an!$M$37,S1743="kahepoolne vajaduspõhine",U1743=""),[2]an!$M$40,
IF(AND(A1743=[2]an!$G$38,F1743=[2]an!$E$39,H1743&lt;[2]an!$M$37,S1743="kahepoolne vajaduspõhine",U1743&lt;&gt;""),[2]an!$G$39,
IF(AND(A1743=[2]an!$G$38,F1743=[2]an!$E$39,H1743&lt;[2]an!$M$37,S1743&lt;&gt;"kahepoolne vajaduspõhine"),[2]an!$G$39,
IF(AND(A1743=[2]an!$G$38,F1743=[2]an!$E$42),[2]an!$G$42,
IF(AND(A1743=[2]an!$H$38,F1743=[2]an!$E$40),[2]an!$H$40,IF(AND(A1743=[2]an!$H$38,F1743=[2]an!$E$41),[2]an!$H$41,IF(AND(A1743=[2]an!$H$38,F1743=[2]an!$E$39,H1743&gt;=[2]an!$M$37),[2]an!$H$39,
IF(AND(A1743=[2]an!$H$38,F1743=[2]an!$E$39,H1743&lt;[2]an!$M$37,S1743="kahepoolne vajaduspõhine",U1743=""),[2]an!$M$40,
IF(AND(A1743=[2]an!$H$38,F1743=[2]an!$E$39,H1743&lt;[2]an!$M$37,S1743="kahepoolne vajaduspõhine",U1743&lt;&gt;""),[2]an!$H$39,
IF(AND(A1743=[2]an!$H$38,F1743=[2]an!$E$39,H1743&lt;[2]an!$M$37,S1743&lt;&gt;"kahepoolne vajaduspõhine"),[2]an!$H$39,
IF(AND(A1743=[2]an!$H$38,F1743=[2]an!$E$42),[2]an!$H$42,
IF(AND(A1743=[2]an!$I$38,F1743=[2]an!$E$40),[2]an!$I$40,IF(AND(A1743=[2]an!$I$38,F1743=[2]an!$E$41),[2]an!$I$41,IF(AND(A1743=[2]an!$I$38,F1743=[2]an!$E$39,H1743&gt;=[2]an!$M$37),[2]an!$I$39,
IF(AND(A1743=[2]an!$I$38,F1743=[2]an!$E$39,H1743&lt;[2]an!$M$37,S1743="kahepoolne vajaduspõhine",U1743=""),[2]an!$M$40,
IF(AND(A1743=[2]an!$I$38,F1743=[2]an!$E$39,H1743&lt;[2]an!$M$37,S1743="kahepoolne vajaduspõhine",U1743&lt;&gt;""),[2]an!$I$39,
IF(AND(A1743=[2]an!$I$38,F1743=[2]an!$E$39,H1743&lt;[2]an!$M$37,S1743&lt;&gt;"kahepoolne vajaduspõhine"),[2]an!$I$39,
IF(AND(A1743=[2]an!$I$38,F1743=[2]an!$E$42),[2]an!$I$42,
IF(AND(A1743=[2]an!$J$38,F1743=[2]an!$E$40),[2]an!$J$40,IF(AND(A1743=[2]an!$J$38,F1743=[2]an!$E$41),[2]an!$J$41,IF(AND(A1743=[2]an!$J$38,F1743=[2]an!$E$39,H1743&gt;=[2]an!$M$37),[2]an!$J$39,
IF(AND(A1743=[2]an!$J$38,F1743=[2]an!$E$39,H1743&lt;[2]an!$M$37,S1743="kahepoolne vajaduspõhine",U1743=""),[2]an!$M$40,
IF(AND(A1743=[2]an!$J$38,F1743=[2]an!$E$39,H1743&lt;[2]an!$M$37,S1743="kahepoolne vajaduspõhine",U1743&lt;&gt;""),[2]an!$J$39,
IF(AND(A1743=[2]an!$J$38,F1743=[2]an!$E$39,H1743&lt;[2]an!$M$37,S1743&lt;&gt;"kahepoolne vajaduspõhine"),[2]an!$J$39,
IF(AND(A1743=[2]an!$J$38,F1743=[2]an!$E$42),[2]an!$J$42,""))))))))))))))))))))))))))))</f>
        <v/>
      </c>
      <c r="Y1743" s="17" t="str">
        <f>IFERROR(IF(F1743="Tugigrupp",0,
IF(AND(F1743="Peretoe teenus",H1743&gt;=[2]an!$M$37,RANK(D1743,$D1743:$D1743)+COUNTIFS($D$2:D1743,D1743,$F$2:F1743,F1743)-1&gt;1),"",
IF(AND(F1743="Peretoe teenus",H1743&gt;=[2]an!$M$37,RANK(D1743,$D1743:$D1743)+COUNTIFS($D$2:D1743,D1743,$F$2:F1743,F1743)-1=1,MONTH(H1743)=MONTH(K1743)=TRUE,YEAR(H1743)=YEAR(K1743)=TRUE),((EOMONTH(H1743,0)-H1743+1)*X1743)/DAY(EOMONTH(H1743,0)),
IF(AND(F1743="Peretoe teenus",H1743&gt;=[2]an!$M$37,RANK(D1743,$D1743:$D1743)+COUNTIFS($D$2:D1743,D1743,$F$2:F1743,F1743)-1=1),X1743,
IF(AND(F1743="Peretoe teenus",H1743&lt;[2]an!$M$37,S1743&lt;&gt;"kahepoolne vajaduspõhine",RANK(D1743,$D1743:$D1743)+COUNTIFS($D$2:D1743,D1743,$F$2:F1743,F1743)-1=1),X1743,
IF(AND(F1743="Peretoe teenus",H1743&lt;[2]an!$M$37,S1743&lt;&gt;"kahepoolne vajaduspõhine",RANK(D1743,$D1743:$D1743)+COUNTIFS($D$2:D1743,D1743,$F$2:F1743,F1743)-1&gt;1),"",
IF(AND(F1743="Peretoe teenus",H1743&lt;[2]an!$M$37,S1743="kahepoolne vajaduspõhine",U1743="",RANK(D1743,$D1743:$D1743)+COUNTIFS($D$2:D1743,D1743,$F$2:F1743,F1743)-1=1),X1743,
IF(AND(F1743="Peretoe teenus",H1743&lt;[2]an!$M$37,S1743="kahepoolne vajaduspõhine",U1743="",RANK(D1743,$D1743:$D1743)+COUNTIFS($D$2:D1743,D1743,$F$2:F1743,F1743)-1&gt;1),"",
IF(AND(F1743="Peretoe teenus",H1743&lt;[2]an!$M$37,S1743="kahepoolne vajaduspõhine",U1743&lt;[2]an!$M$37,RANK(D1743,$D1743:$D1743)+COUNTIFS($D$2:D1743,D1743,$F$2:F1743,F1743)-1=1),X1743,
IF(AND(F1743="Peretoe teenus",H1743&lt;[2]an!$M$37,S1743="kahepoolne vajaduspõhine",U1743&lt;[2]an!$M$37,RANK(D1743,$D1743:$D1743)+COUNTIFS($D$2:D1743,D1743,$F$2:F1743,F1743)-1&gt;1),"",
IF(AND(F1743="Peretoe teenus",H1743&lt;[2]an!$M$37,S1743="kahepoolne vajaduspõhine",U1743&gt;=[2]an!$M$37,U1743&lt;=[2]an!$M$38,RANK(D1743,$D1743:$D1743)+COUNTIFS($D$2:D1743,D1743,$F$2:F1743,F1743)-1=1),
((EOMONTH(U1743,0)-U1743+1)*X1743)/DAY(EOMONTH(U1743,0))+(DAY(U1743)-1)*100/DAY(EOMONTH(U1743,0)),
IF(AND(F1743="Peretoe teenus",H1743&lt;[2]an!$M$37,S1743="kahepoolne vajaduspõhine",U1743&gt;=[2]an!$M$37,U1743&lt;=[2]an!$M$38,RANK(D1743,$D1743:$D1743)+COUNTIFS($D$2:D1743,D1743,$F$2:F1743,F1743)-1&gt;1),"",
IF(AND(F1743="Peretoe teenus",H1743&lt;[2]an!$M$37,S1743="kahepoolne vajaduspõhine",U1743&gt;[2]an!$M$38,RANK(D1743,$D1743:$D1743)+COUNTIFS($D$2:D1743,D1743,$F$2:F1743,F1743)-1=1),X1743,
IF(AND(F1743="Peretoe teenus",H1743&lt;[2]an!$M$37,S1743="kahepoolne vajaduspõhine",U1743&gt;[2]an!$M$38,RANK(D1743,$D1743:$D1743)+COUNTIFS($D$2:D1743,D1743,$F$2:F1743,F1743)-1&gt;1),"",X1743*W1743)))))))))))))),"")</f>
        <v/>
      </c>
      <c r="Z1743" s="18" t="str">
        <f t="shared" si="82"/>
        <v/>
      </c>
      <c r="AA1743" s="19" t="str">
        <f>IFERROR(VLOOKUP(E1743,[2]an!$A$3:$B$81,2,FALSE),"")</f>
        <v/>
      </c>
      <c r="AB1743" s="19" t="str">
        <f>IFERROR(VLOOKUP(AA1743,[2]an!$C$2:$D$16,2,FALSE),"")</f>
        <v/>
      </c>
      <c r="AC1743" s="20"/>
      <c r="AD1743" s="21" t="str">
        <f>IF(A1743=[2]an!$F$36,VLOOKUP([2]an!$F$36,[2]an!$F$36:$H$36,3,FALSE),IF(A1743=[2]an!$F$35,VLOOKUP([2]an!$F$35,[2]an!$F$35:$H$35,3,FALSE),IF(A1743=[2]an!$F$33,VLOOKUP([2]an!$F$33,[2]an!$F$33:$H$33,3,FALSE),IF(A1743=[2]an!$F$31,VLOOKUP([2]an!$F$31,[2]an!$F$31:$H$31,3,FALSE),""))))</f>
        <v/>
      </c>
    </row>
    <row r="1744" spans="6:30" x14ac:dyDescent="0.2">
      <c r="F1744" s="10"/>
      <c r="G1744" s="8" t="str">
        <f t="shared" si="83"/>
        <v/>
      </c>
      <c r="H1744" s="13"/>
      <c r="K1744" s="13"/>
      <c r="L1744" s="10"/>
      <c r="M1744" s="10"/>
      <c r="S1744" s="8" t="str">
        <f>IFERROR(VLOOKUP(D1744,[1]peretoe_teenus!$A$2:$L$2000,5,FALSE),"")</f>
        <v/>
      </c>
      <c r="U1744" s="13"/>
      <c r="V1744" s="15" t="str" cm="1">
        <f t="array" ref="V1744">IFERROR(IF(AND(F1744="Tugigrupp",RANK(K1744,$K1744:$K1744)+COUNTIFS($K$2:K1744,K1744,$L$2:L1744,L1744,$M$2:M1744,M1744,$I$2:I1744,I1744,$G$2:G1744,G1744,$F$2:F1744,F1744)-1=1),SUMPRODUCT(($F$2:$F$4154=F1744)*($G$2:$G$4154=G1744)*($K$2:$K$4154=K1744)*($I$2:$I$4154=I1744)*($L$2:$L$4154=L1744)*($M$2:$M$4154=M1744)),""),"")</f>
        <v/>
      </c>
      <c r="W1744" s="15" t="str">
        <f t="shared" si="81"/>
        <v/>
      </c>
      <c r="X1744" s="16" t="str">
        <f>IF(AND(A1744=[2]an!$G$38,F1744=[2]an!$E$40),[2]an!$G$40,IF(AND(A1744=[2]an!$G$38,F1744=[2]an!$E$41),[2]an!$G$41,IF(AND(A1744=[2]an!$G$38,F1744=[2]an!$E$39,H1744&gt;=[2]an!$M$37),[2]an!$G$39,
IF(AND(A1744=[2]an!$G$38,F1744=[2]an!$E$39,H1744&lt;[2]an!$M$37,S1744="kahepoolne vajaduspõhine",U1744=""),[2]an!$M$40,
IF(AND(A1744=[2]an!$G$38,F1744=[2]an!$E$39,H1744&lt;[2]an!$M$37,S1744="kahepoolne vajaduspõhine",U1744&lt;&gt;""),[2]an!$G$39,
IF(AND(A1744=[2]an!$G$38,F1744=[2]an!$E$39,H1744&lt;[2]an!$M$37,S1744&lt;&gt;"kahepoolne vajaduspõhine"),[2]an!$G$39,
IF(AND(A1744=[2]an!$G$38,F1744=[2]an!$E$42),[2]an!$G$42,
IF(AND(A1744=[2]an!$H$38,F1744=[2]an!$E$40),[2]an!$H$40,IF(AND(A1744=[2]an!$H$38,F1744=[2]an!$E$41),[2]an!$H$41,IF(AND(A1744=[2]an!$H$38,F1744=[2]an!$E$39,H1744&gt;=[2]an!$M$37),[2]an!$H$39,
IF(AND(A1744=[2]an!$H$38,F1744=[2]an!$E$39,H1744&lt;[2]an!$M$37,S1744="kahepoolne vajaduspõhine",U1744=""),[2]an!$M$40,
IF(AND(A1744=[2]an!$H$38,F1744=[2]an!$E$39,H1744&lt;[2]an!$M$37,S1744="kahepoolne vajaduspõhine",U1744&lt;&gt;""),[2]an!$H$39,
IF(AND(A1744=[2]an!$H$38,F1744=[2]an!$E$39,H1744&lt;[2]an!$M$37,S1744&lt;&gt;"kahepoolne vajaduspõhine"),[2]an!$H$39,
IF(AND(A1744=[2]an!$H$38,F1744=[2]an!$E$42),[2]an!$H$42,
IF(AND(A1744=[2]an!$I$38,F1744=[2]an!$E$40),[2]an!$I$40,IF(AND(A1744=[2]an!$I$38,F1744=[2]an!$E$41),[2]an!$I$41,IF(AND(A1744=[2]an!$I$38,F1744=[2]an!$E$39,H1744&gt;=[2]an!$M$37),[2]an!$I$39,
IF(AND(A1744=[2]an!$I$38,F1744=[2]an!$E$39,H1744&lt;[2]an!$M$37,S1744="kahepoolne vajaduspõhine",U1744=""),[2]an!$M$40,
IF(AND(A1744=[2]an!$I$38,F1744=[2]an!$E$39,H1744&lt;[2]an!$M$37,S1744="kahepoolne vajaduspõhine",U1744&lt;&gt;""),[2]an!$I$39,
IF(AND(A1744=[2]an!$I$38,F1744=[2]an!$E$39,H1744&lt;[2]an!$M$37,S1744&lt;&gt;"kahepoolne vajaduspõhine"),[2]an!$I$39,
IF(AND(A1744=[2]an!$I$38,F1744=[2]an!$E$42),[2]an!$I$42,
IF(AND(A1744=[2]an!$J$38,F1744=[2]an!$E$40),[2]an!$J$40,IF(AND(A1744=[2]an!$J$38,F1744=[2]an!$E$41),[2]an!$J$41,IF(AND(A1744=[2]an!$J$38,F1744=[2]an!$E$39,H1744&gt;=[2]an!$M$37),[2]an!$J$39,
IF(AND(A1744=[2]an!$J$38,F1744=[2]an!$E$39,H1744&lt;[2]an!$M$37,S1744="kahepoolne vajaduspõhine",U1744=""),[2]an!$M$40,
IF(AND(A1744=[2]an!$J$38,F1744=[2]an!$E$39,H1744&lt;[2]an!$M$37,S1744="kahepoolne vajaduspõhine",U1744&lt;&gt;""),[2]an!$J$39,
IF(AND(A1744=[2]an!$J$38,F1744=[2]an!$E$39,H1744&lt;[2]an!$M$37,S1744&lt;&gt;"kahepoolne vajaduspõhine"),[2]an!$J$39,
IF(AND(A1744=[2]an!$J$38,F1744=[2]an!$E$42),[2]an!$J$42,""))))))))))))))))))))))))))))</f>
        <v/>
      </c>
      <c r="Y1744" s="17" t="str">
        <f>IFERROR(IF(F1744="Tugigrupp",0,
IF(AND(F1744="Peretoe teenus",H1744&gt;=[2]an!$M$37,RANK(D1744,$D1744:$D1744)+COUNTIFS($D$2:D1744,D1744,$F$2:F1744,F1744)-1&gt;1),"",
IF(AND(F1744="Peretoe teenus",H1744&gt;=[2]an!$M$37,RANK(D1744,$D1744:$D1744)+COUNTIFS($D$2:D1744,D1744,$F$2:F1744,F1744)-1=1,MONTH(H1744)=MONTH(K1744)=TRUE,YEAR(H1744)=YEAR(K1744)=TRUE),((EOMONTH(H1744,0)-H1744+1)*X1744)/DAY(EOMONTH(H1744,0)),
IF(AND(F1744="Peretoe teenus",H1744&gt;=[2]an!$M$37,RANK(D1744,$D1744:$D1744)+COUNTIFS($D$2:D1744,D1744,$F$2:F1744,F1744)-1=1),X1744,
IF(AND(F1744="Peretoe teenus",H1744&lt;[2]an!$M$37,S1744&lt;&gt;"kahepoolne vajaduspõhine",RANK(D1744,$D1744:$D1744)+COUNTIFS($D$2:D1744,D1744,$F$2:F1744,F1744)-1=1),X1744,
IF(AND(F1744="Peretoe teenus",H1744&lt;[2]an!$M$37,S1744&lt;&gt;"kahepoolne vajaduspõhine",RANK(D1744,$D1744:$D1744)+COUNTIFS($D$2:D1744,D1744,$F$2:F1744,F1744)-1&gt;1),"",
IF(AND(F1744="Peretoe teenus",H1744&lt;[2]an!$M$37,S1744="kahepoolne vajaduspõhine",U1744="",RANK(D1744,$D1744:$D1744)+COUNTIFS($D$2:D1744,D1744,$F$2:F1744,F1744)-1=1),X1744,
IF(AND(F1744="Peretoe teenus",H1744&lt;[2]an!$M$37,S1744="kahepoolne vajaduspõhine",U1744="",RANK(D1744,$D1744:$D1744)+COUNTIFS($D$2:D1744,D1744,$F$2:F1744,F1744)-1&gt;1),"",
IF(AND(F1744="Peretoe teenus",H1744&lt;[2]an!$M$37,S1744="kahepoolne vajaduspõhine",U1744&lt;[2]an!$M$37,RANK(D1744,$D1744:$D1744)+COUNTIFS($D$2:D1744,D1744,$F$2:F1744,F1744)-1=1),X1744,
IF(AND(F1744="Peretoe teenus",H1744&lt;[2]an!$M$37,S1744="kahepoolne vajaduspõhine",U1744&lt;[2]an!$M$37,RANK(D1744,$D1744:$D1744)+COUNTIFS($D$2:D1744,D1744,$F$2:F1744,F1744)-1&gt;1),"",
IF(AND(F1744="Peretoe teenus",H1744&lt;[2]an!$M$37,S1744="kahepoolne vajaduspõhine",U1744&gt;=[2]an!$M$37,U1744&lt;=[2]an!$M$38,RANK(D1744,$D1744:$D1744)+COUNTIFS($D$2:D1744,D1744,$F$2:F1744,F1744)-1=1),
((EOMONTH(U1744,0)-U1744+1)*X1744)/DAY(EOMONTH(U1744,0))+(DAY(U1744)-1)*100/DAY(EOMONTH(U1744,0)),
IF(AND(F1744="Peretoe teenus",H1744&lt;[2]an!$M$37,S1744="kahepoolne vajaduspõhine",U1744&gt;=[2]an!$M$37,U1744&lt;=[2]an!$M$38,RANK(D1744,$D1744:$D1744)+COUNTIFS($D$2:D1744,D1744,$F$2:F1744,F1744)-1&gt;1),"",
IF(AND(F1744="Peretoe teenus",H1744&lt;[2]an!$M$37,S1744="kahepoolne vajaduspõhine",U1744&gt;[2]an!$M$38,RANK(D1744,$D1744:$D1744)+COUNTIFS($D$2:D1744,D1744,$F$2:F1744,F1744)-1=1),X1744,
IF(AND(F1744="Peretoe teenus",H1744&lt;[2]an!$M$37,S1744="kahepoolne vajaduspõhine",U1744&gt;[2]an!$M$38,RANK(D1744,$D1744:$D1744)+COUNTIFS($D$2:D1744,D1744,$F$2:F1744,F1744)-1&gt;1),"",X1744*W1744)))))))))))))),"")</f>
        <v/>
      </c>
      <c r="Z1744" s="18" t="str">
        <f t="shared" si="82"/>
        <v/>
      </c>
      <c r="AA1744" s="19" t="str">
        <f>IFERROR(VLOOKUP(E1744,[2]an!$A$3:$B$81,2,FALSE),"")</f>
        <v/>
      </c>
      <c r="AB1744" s="19" t="str">
        <f>IFERROR(VLOOKUP(AA1744,[2]an!$C$2:$D$16,2,FALSE),"")</f>
        <v/>
      </c>
      <c r="AC1744" s="20"/>
      <c r="AD1744" s="21" t="str">
        <f>IF(A1744=[2]an!$F$36,VLOOKUP([2]an!$F$36,[2]an!$F$36:$H$36,3,FALSE),IF(A1744=[2]an!$F$35,VLOOKUP([2]an!$F$35,[2]an!$F$35:$H$35,3,FALSE),IF(A1744=[2]an!$F$33,VLOOKUP([2]an!$F$33,[2]an!$F$33:$H$33,3,FALSE),IF(A1744=[2]an!$F$31,VLOOKUP([2]an!$F$31,[2]an!$F$31:$H$31,3,FALSE),""))))</f>
        <v/>
      </c>
    </row>
    <row r="1745" spans="6:30" x14ac:dyDescent="0.2">
      <c r="F1745" s="10"/>
      <c r="G1745" s="8" t="str">
        <f t="shared" si="83"/>
        <v/>
      </c>
      <c r="H1745" s="13"/>
      <c r="K1745" s="13"/>
      <c r="L1745" s="10"/>
      <c r="M1745" s="10"/>
      <c r="S1745" s="8" t="str">
        <f>IFERROR(VLOOKUP(D1745,[1]peretoe_teenus!$A$2:$L$2000,5,FALSE),"")</f>
        <v/>
      </c>
      <c r="U1745" s="13"/>
      <c r="V1745" s="15" t="str" cm="1">
        <f t="array" ref="V1745">IFERROR(IF(AND(F1745="Tugigrupp",RANK(K1745,$K1745:$K1745)+COUNTIFS($K$2:K1745,K1745,$L$2:L1745,L1745,$M$2:M1745,M1745,$I$2:I1745,I1745,$G$2:G1745,G1745,$F$2:F1745,F1745)-1=1),SUMPRODUCT(($F$2:$F$4154=F1745)*($G$2:$G$4154=G1745)*($K$2:$K$4154=K1745)*($I$2:$I$4154=I1745)*($L$2:$L$4154=L1745)*($M$2:$M$4154=M1745)),""),"")</f>
        <v/>
      </c>
      <c r="W1745" s="15" t="str">
        <f t="shared" si="81"/>
        <v/>
      </c>
      <c r="X1745" s="16" t="str">
        <f>IF(AND(A1745=[2]an!$G$38,F1745=[2]an!$E$40),[2]an!$G$40,IF(AND(A1745=[2]an!$G$38,F1745=[2]an!$E$41),[2]an!$G$41,IF(AND(A1745=[2]an!$G$38,F1745=[2]an!$E$39,H1745&gt;=[2]an!$M$37),[2]an!$G$39,
IF(AND(A1745=[2]an!$G$38,F1745=[2]an!$E$39,H1745&lt;[2]an!$M$37,S1745="kahepoolne vajaduspõhine",U1745=""),[2]an!$M$40,
IF(AND(A1745=[2]an!$G$38,F1745=[2]an!$E$39,H1745&lt;[2]an!$M$37,S1745="kahepoolne vajaduspõhine",U1745&lt;&gt;""),[2]an!$G$39,
IF(AND(A1745=[2]an!$G$38,F1745=[2]an!$E$39,H1745&lt;[2]an!$M$37,S1745&lt;&gt;"kahepoolne vajaduspõhine"),[2]an!$G$39,
IF(AND(A1745=[2]an!$G$38,F1745=[2]an!$E$42),[2]an!$G$42,
IF(AND(A1745=[2]an!$H$38,F1745=[2]an!$E$40),[2]an!$H$40,IF(AND(A1745=[2]an!$H$38,F1745=[2]an!$E$41),[2]an!$H$41,IF(AND(A1745=[2]an!$H$38,F1745=[2]an!$E$39,H1745&gt;=[2]an!$M$37),[2]an!$H$39,
IF(AND(A1745=[2]an!$H$38,F1745=[2]an!$E$39,H1745&lt;[2]an!$M$37,S1745="kahepoolne vajaduspõhine",U1745=""),[2]an!$M$40,
IF(AND(A1745=[2]an!$H$38,F1745=[2]an!$E$39,H1745&lt;[2]an!$M$37,S1745="kahepoolne vajaduspõhine",U1745&lt;&gt;""),[2]an!$H$39,
IF(AND(A1745=[2]an!$H$38,F1745=[2]an!$E$39,H1745&lt;[2]an!$M$37,S1745&lt;&gt;"kahepoolne vajaduspõhine"),[2]an!$H$39,
IF(AND(A1745=[2]an!$H$38,F1745=[2]an!$E$42),[2]an!$H$42,
IF(AND(A1745=[2]an!$I$38,F1745=[2]an!$E$40),[2]an!$I$40,IF(AND(A1745=[2]an!$I$38,F1745=[2]an!$E$41),[2]an!$I$41,IF(AND(A1745=[2]an!$I$38,F1745=[2]an!$E$39,H1745&gt;=[2]an!$M$37),[2]an!$I$39,
IF(AND(A1745=[2]an!$I$38,F1745=[2]an!$E$39,H1745&lt;[2]an!$M$37,S1745="kahepoolne vajaduspõhine",U1745=""),[2]an!$M$40,
IF(AND(A1745=[2]an!$I$38,F1745=[2]an!$E$39,H1745&lt;[2]an!$M$37,S1745="kahepoolne vajaduspõhine",U1745&lt;&gt;""),[2]an!$I$39,
IF(AND(A1745=[2]an!$I$38,F1745=[2]an!$E$39,H1745&lt;[2]an!$M$37,S1745&lt;&gt;"kahepoolne vajaduspõhine"),[2]an!$I$39,
IF(AND(A1745=[2]an!$I$38,F1745=[2]an!$E$42),[2]an!$I$42,
IF(AND(A1745=[2]an!$J$38,F1745=[2]an!$E$40),[2]an!$J$40,IF(AND(A1745=[2]an!$J$38,F1745=[2]an!$E$41),[2]an!$J$41,IF(AND(A1745=[2]an!$J$38,F1745=[2]an!$E$39,H1745&gt;=[2]an!$M$37),[2]an!$J$39,
IF(AND(A1745=[2]an!$J$38,F1745=[2]an!$E$39,H1745&lt;[2]an!$M$37,S1745="kahepoolne vajaduspõhine",U1745=""),[2]an!$M$40,
IF(AND(A1745=[2]an!$J$38,F1745=[2]an!$E$39,H1745&lt;[2]an!$M$37,S1745="kahepoolne vajaduspõhine",U1745&lt;&gt;""),[2]an!$J$39,
IF(AND(A1745=[2]an!$J$38,F1745=[2]an!$E$39,H1745&lt;[2]an!$M$37,S1745&lt;&gt;"kahepoolne vajaduspõhine"),[2]an!$J$39,
IF(AND(A1745=[2]an!$J$38,F1745=[2]an!$E$42),[2]an!$J$42,""))))))))))))))))))))))))))))</f>
        <v/>
      </c>
      <c r="Y1745" s="17" t="str">
        <f>IFERROR(IF(F1745="Tugigrupp",0,
IF(AND(F1745="Peretoe teenus",H1745&gt;=[2]an!$M$37,RANK(D1745,$D1745:$D1745)+COUNTIFS($D$2:D1745,D1745,$F$2:F1745,F1745)-1&gt;1),"",
IF(AND(F1745="Peretoe teenus",H1745&gt;=[2]an!$M$37,RANK(D1745,$D1745:$D1745)+COUNTIFS($D$2:D1745,D1745,$F$2:F1745,F1745)-1=1,MONTH(H1745)=MONTH(K1745)=TRUE,YEAR(H1745)=YEAR(K1745)=TRUE),((EOMONTH(H1745,0)-H1745+1)*X1745)/DAY(EOMONTH(H1745,0)),
IF(AND(F1745="Peretoe teenus",H1745&gt;=[2]an!$M$37,RANK(D1745,$D1745:$D1745)+COUNTIFS($D$2:D1745,D1745,$F$2:F1745,F1745)-1=1),X1745,
IF(AND(F1745="Peretoe teenus",H1745&lt;[2]an!$M$37,S1745&lt;&gt;"kahepoolne vajaduspõhine",RANK(D1745,$D1745:$D1745)+COUNTIFS($D$2:D1745,D1745,$F$2:F1745,F1745)-1=1),X1745,
IF(AND(F1745="Peretoe teenus",H1745&lt;[2]an!$M$37,S1745&lt;&gt;"kahepoolne vajaduspõhine",RANK(D1745,$D1745:$D1745)+COUNTIFS($D$2:D1745,D1745,$F$2:F1745,F1745)-1&gt;1),"",
IF(AND(F1745="Peretoe teenus",H1745&lt;[2]an!$M$37,S1745="kahepoolne vajaduspõhine",U1745="",RANK(D1745,$D1745:$D1745)+COUNTIFS($D$2:D1745,D1745,$F$2:F1745,F1745)-1=1),X1745,
IF(AND(F1745="Peretoe teenus",H1745&lt;[2]an!$M$37,S1745="kahepoolne vajaduspõhine",U1745="",RANK(D1745,$D1745:$D1745)+COUNTIFS($D$2:D1745,D1745,$F$2:F1745,F1745)-1&gt;1),"",
IF(AND(F1745="Peretoe teenus",H1745&lt;[2]an!$M$37,S1745="kahepoolne vajaduspõhine",U1745&lt;[2]an!$M$37,RANK(D1745,$D1745:$D1745)+COUNTIFS($D$2:D1745,D1745,$F$2:F1745,F1745)-1=1),X1745,
IF(AND(F1745="Peretoe teenus",H1745&lt;[2]an!$M$37,S1745="kahepoolne vajaduspõhine",U1745&lt;[2]an!$M$37,RANK(D1745,$D1745:$D1745)+COUNTIFS($D$2:D1745,D1745,$F$2:F1745,F1745)-1&gt;1),"",
IF(AND(F1745="Peretoe teenus",H1745&lt;[2]an!$M$37,S1745="kahepoolne vajaduspõhine",U1745&gt;=[2]an!$M$37,U1745&lt;=[2]an!$M$38,RANK(D1745,$D1745:$D1745)+COUNTIFS($D$2:D1745,D1745,$F$2:F1745,F1745)-1=1),
((EOMONTH(U1745,0)-U1745+1)*X1745)/DAY(EOMONTH(U1745,0))+(DAY(U1745)-1)*100/DAY(EOMONTH(U1745,0)),
IF(AND(F1745="Peretoe teenus",H1745&lt;[2]an!$M$37,S1745="kahepoolne vajaduspõhine",U1745&gt;=[2]an!$M$37,U1745&lt;=[2]an!$M$38,RANK(D1745,$D1745:$D1745)+COUNTIFS($D$2:D1745,D1745,$F$2:F1745,F1745)-1&gt;1),"",
IF(AND(F1745="Peretoe teenus",H1745&lt;[2]an!$M$37,S1745="kahepoolne vajaduspõhine",U1745&gt;[2]an!$M$38,RANK(D1745,$D1745:$D1745)+COUNTIFS($D$2:D1745,D1745,$F$2:F1745,F1745)-1=1),X1745,
IF(AND(F1745="Peretoe teenus",H1745&lt;[2]an!$M$37,S1745="kahepoolne vajaduspõhine",U1745&gt;[2]an!$M$38,RANK(D1745,$D1745:$D1745)+COUNTIFS($D$2:D1745,D1745,$F$2:F1745,F1745)-1&gt;1),"",X1745*W1745)))))))))))))),"")</f>
        <v/>
      </c>
      <c r="Z1745" s="18" t="str">
        <f t="shared" si="82"/>
        <v/>
      </c>
      <c r="AA1745" s="19" t="str">
        <f>IFERROR(VLOOKUP(E1745,[2]an!$A$3:$B$81,2,FALSE),"")</f>
        <v/>
      </c>
      <c r="AB1745" s="19" t="str">
        <f>IFERROR(VLOOKUP(AA1745,[2]an!$C$2:$D$16,2,FALSE),"")</f>
        <v/>
      </c>
      <c r="AC1745" s="20"/>
      <c r="AD1745" s="21" t="str">
        <f>IF(A1745=[2]an!$F$36,VLOOKUP([2]an!$F$36,[2]an!$F$36:$H$36,3,FALSE),IF(A1745=[2]an!$F$35,VLOOKUP([2]an!$F$35,[2]an!$F$35:$H$35,3,FALSE),IF(A1745=[2]an!$F$33,VLOOKUP([2]an!$F$33,[2]an!$F$33:$H$33,3,FALSE),IF(A1745=[2]an!$F$31,VLOOKUP([2]an!$F$31,[2]an!$F$31:$H$31,3,FALSE),""))))</f>
        <v/>
      </c>
    </row>
    <row r="1746" spans="6:30" x14ac:dyDescent="0.2">
      <c r="F1746" s="10"/>
      <c r="G1746" s="8" t="str">
        <f t="shared" si="83"/>
        <v/>
      </c>
      <c r="H1746" s="13"/>
      <c r="K1746" s="13"/>
      <c r="L1746" s="10"/>
      <c r="M1746" s="10"/>
      <c r="S1746" s="8" t="str">
        <f>IFERROR(VLOOKUP(D1746,[1]peretoe_teenus!$A$2:$L$2000,5,FALSE),"")</f>
        <v/>
      </c>
      <c r="U1746" s="13"/>
      <c r="V1746" s="15" t="str" cm="1">
        <f t="array" ref="V1746">IFERROR(IF(AND(F1746="Tugigrupp",RANK(K1746,$K1746:$K1746)+COUNTIFS($K$2:K1746,K1746,$L$2:L1746,L1746,$M$2:M1746,M1746,$I$2:I1746,I1746,$G$2:G1746,G1746,$F$2:F1746,F1746)-1=1),SUMPRODUCT(($F$2:$F$4154=F1746)*($G$2:$G$4154=G1746)*($K$2:$K$4154=K1746)*($I$2:$I$4154=I1746)*($L$2:$L$4154=L1746)*($M$2:$M$4154=M1746)),""),"")</f>
        <v/>
      </c>
      <c r="W1746" s="15" t="str">
        <f t="shared" si="81"/>
        <v/>
      </c>
      <c r="X1746" s="16" t="str">
        <f>IF(AND(A1746=[2]an!$G$38,F1746=[2]an!$E$40),[2]an!$G$40,IF(AND(A1746=[2]an!$G$38,F1746=[2]an!$E$41),[2]an!$G$41,IF(AND(A1746=[2]an!$G$38,F1746=[2]an!$E$39,H1746&gt;=[2]an!$M$37),[2]an!$G$39,
IF(AND(A1746=[2]an!$G$38,F1746=[2]an!$E$39,H1746&lt;[2]an!$M$37,S1746="kahepoolne vajaduspõhine",U1746=""),[2]an!$M$40,
IF(AND(A1746=[2]an!$G$38,F1746=[2]an!$E$39,H1746&lt;[2]an!$M$37,S1746="kahepoolne vajaduspõhine",U1746&lt;&gt;""),[2]an!$G$39,
IF(AND(A1746=[2]an!$G$38,F1746=[2]an!$E$39,H1746&lt;[2]an!$M$37,S1746&lt;&gt;"kahepoolne vajaduspõhine"),[2]an!$G$39,
IF(AND(A1746=[2]an!$G$38,F1746=[2]an!$E$42),[2]an!$G$42,
IF(AND(A1746=[2]an!$H$38,F1746=[2]an!$E$40),[2]an!$H$40,IF(AND(A1746=[2]an!$H$38,F1746=[2]an!$E$41),[2]an!$H$41,IF(AND(A1746=[2]an!$H$38,F1746=[2]an!$E$39,H1746&gt;=[2]an!$M$37),[2]an!$H$39,
IF(AND(A1746=[2]an!$H$38,F1746=[2]an!$E$39,H1746&lt;[2]an!$M$37,S1746="kahepoolne vajaduspõhine",U1746=""),[2]an!$M$40,
IF(AND(A1746=[2]an!$H$38,F1746=[2]an!$E$39,H1746&lt;[2]an!$M$37,S1746="kahepoolne vajaduspõhine",U1746&lt;&gt;""),[2]an!$H$39,
IF(AND(A1746=[2]an!$H$38,F1746=[2]an!$E$39,H1746&lt;[2]an!$M$37,S1746&lt;&gt;"kahepoolne vajaduspõhine"),[2]an!$H$39,
IF(AND(A1746=[2]an!$H$38,F1746=[2]an!$E$42),[2]an!$H$42,
IF(AND(A1746=[2]an!$I$38,F1746=[2]an!$E$40),[2]an!$I$40,IF(AND(A1746=[2]an!$I$38,F1746=[2]an!$E$41),[2]an!$I$41,IF(AND(A1746=[2]an!$I$38,F1746=[2]an!$E$39,H1746&gt;=[2]an!$M$37),[2]an!$I$39,
IF(AND(A1746=[2]an!$I$38,F1746=[2]an!$E$39,H1746&lt;[2]an!$M$37,S1746="kahepoolne vajaduspõhine",U1746=""),[2]an!$M$40,
IF(AND(A1746=[2]an!$I$38,F1746=[2]an!$E$39,H1746&lt;[2]an!$M$37,S1746="kahepoolne vajaduspõhine",U1746&lt;&gt;""),[2]an!$I$39,
IF(AND(A1746=[2]an!$I$38,F1746=[2]an!$E$39,H1746&lt;[2]an!$M$37,S1746&lt;&gt;"kahepoolne vajaduspõhine"),[2]an!$I$39,
IF(AND(A1746=[2]an!$I$38,F1746=[2]an!$E$42),[2]an!$I$42,
IF(AND(A1746=[2]an!$J$38,F1746=[2]an!$E$40),[2]an!$J$40,IF(AND(A1746=[2]an!$J$38,F1746=[2]an!$E$41),[2]an!$J$41,IF(AND(A1746=[2]an!$J$38,F1746=[2]an!$E$39,H1746&gt;=[2]an!$M$37),[2]an!$J$39,
IF(AND(A1746=[2]an!$J$38,F1746=[2]an!$E$39,H1746&lt;[2]an!$M$37,S1746="kahepoolne vajaduspõhine",U1746=""),[2]an!$M$40,
IF(AND(A1746=[2]an!$J$38,F1746=[2]an!$E$39,H1746&lt;[2]an!$M$37,S1746="kahepoolne vajaduspõhine",U1746&lt;&gt;""),[2]an!$J$39,
IF(AND(A1746=[2]an!$J$38,F1746=[2]an!$E$39,H1746&lt;[2]an!$M$37,S1746&lt;&gt;"kahepoolne vajaduspõhine"),[2]an!$J$39,
IF(AND(A1746=[2]an!$J$38,F1746=[2]an!$E$42),[2]an!$J$42,""))))))))))))))))))))))))))))</f>
        <v/>
      </c>
      <c r="Y1746" s="17" t="str">
        <f>IFERROR(IF(F1746="Tugigrupp",0,
IF(AND(F1746="Peretoe teenus",H1746&gt;=[2]an!$M$37,RANK(D1746,$D1746:$D1746)+COUNTIFS($D$2:D1746,D1746,$F$2:F1746,F1746)-1&gt;1),"",
IF(AND(F1746="Peretoe teenus",H1746&gt;=[2]an!$M$37,RANK(D1746,$D1746:$D1746)+COUNTIFS($D$2:D1746,D1746,$F$2:F1746,F1746)-1=1,MONTH(H1746)=MONTH(K1746)=TRUE,YEAR(H1746)=YEAR(K1746)=TRUE),((EOMONTH(H1746,0)-H1746+1)*X1746)/DAY(EOMONTH(H1746,0)),
IF(AND(F1746="Peretoe teenus",H1746&gt;=[2]an!$M$37,RANK(D1746,$D1746:$D1746)+COUNTIFS($D$2:D1746,D1746,$F$2:F1746,F1746)-1=1),X1746,
IF(AND(F1746="Peretoe teenus",H1746&lt;[2]an!$M$37,S1746&lt;&gt;"kahepoolne vajaduspõhine",RANK(D1746,$D1746:$D1746)+COUNTIFS($D$2:D1746,D1746,$F$2:F1746,F1746)-1=1),X1746,
IF(AND(F1746="Peretoe teenus",H1746&lt;[2]an!$M$37,S1746&lt;&gt;"kahepoolne vajaduspõhine",RANK(D1746,$D1746:$D1746)+COUNTIFS($D$2:D1746,D1746,$F$2:F1746,F1746)-1&gt;1),"",
IF(AND(F1746="Peretoe teenus",H1746&lt;[2]an!$M$37,S1746="kahepoolne vajaduspõhine",U1746="",RANK(D1746,$D1746:$D1746)+COUNTIFS($D$2:D1746,D1746,$F$2:F1746,F1746)-1=1),X1746,
IF(AND(F1746="Peretoe teenus",H1746&lt;[2]an!$M$37,S1746="kahepoolne vajaduspõhine",U1746="",RANK(D1746,$D1746:$D1746)+COUNTIFS($D$2:D1746,D1746,$F$2:F1746,F1746)-1&gt;1),"",
IF(AND(F1746="Peretoe teenus",H1746&lt;[2]an!$M$37,S1746="kahepoolne vajaduspõhine",U1746&lt;[2]an!$M$37,RANK(D1746,$D1746:$D1746)+COUNTIFS($D$2:D1746,D1746,$F$2:F1746,F1746)-1=1),X1746,
IF(AND(F1746="Peretoe teenus",H1746&lt;[2]an!$M$37,S1746="kahepoolne vajaduspõhine",U1746&lt;[2]an!$M$37,RANK(D1746,$D1746:$D1746)+COUNTIFS($D$2:D1746,D1746,$F$2:F1746,F1746)-1&gt;1),"",
IF(AND(F1746="Peretoe teenus",H1746&lt;[2]an!$M$37,S1746="kahepoolne vajaduspõhine",U1746&gt;=[2]an!$M$37,U1746&lt;=[2]an!$M$38,RANK(D1746,$D1746:$D1746)+COUNTIFS($D$2:D1746,D1746,$F$2:F1746,F1746)-1=1),
((EOMONTH(U1746,0)-U1746+1)*X1746)/DAY(EOMONTH(U1746,0))+(DAY(U1746)-1)*100/DAY(EOMONTH(U1746,0)),
IF(AND(F1746="Peretoe teenus",H1746&lt;[2]an!$M$37,S1746="kahepoolne vajaduspõhine",U1746&gt;=[2]an!$M$37,U1746&lt;=[2]an!$M$38,RANK(D1746,$D1746:$D1746)+COUNTIFS($D$2:D1746,D1746,$F$2:F1746,F1746)-1&gt;1),"",
IF(AND(F1746="Peretoe teenus",H1746&lt;[2]an!$M$37,S1746="kahepoolne vajaduspõhine",U1746&gt;[2]an!$M$38,RANK(D1746,$D1746:$D1746)+COUNTIFS($D$2:D1746,D1746,$F$2:F1746,F1746)-1=1),X1746,
IF(AND(F1746="Peretoe teenus",H1746&lt;[2]an!$M$37,S1746="kahepoolne vajaduspõhine",U1746&gt;[2]an!$M$38,RANK(D1746,$D1746:$D1746)+COUNTIFS($D$2:D1746,D1746,$F$2:F1746,F1746)-1&gt;1),"",X1746*W1746)))))))))))))),"")</f>
        <v/>
      </c>
      <c r="Z1746" s="18" t="str">
        <f t="shared" si="82"/>
        <v/>
      </c>
      <c r="AA1746" s="19" t="str">
        <f>IFERROR(VLOOKUP(E1746,[2]an!$A$3:$B$81,2,FALSE),"")</f>
        <v/>
      </c>
      <c r="AB1746" s="19" t="str">
        <f>IFERROR(VLOOKUP(AA1746,[2]an!$C$2:$D$16,2,FALSE),"")</f>
        <v/>
      </c>
      <c r="AC1746" s="20"/>
      <c r="AD1746" s="21" t="str">
        <f>IF(A1746=[2]an!$F$36,VLOOKUP([2]an!$F$36,[2]an!$F$36:$H$36,3,FALSE),IF(A1746=[2]an!$F$35,VLOOKUP([2]an!$F$35,[2]an!$F$35:$H$35,3,FALSE),IF(A1746=[2]an!$F$33,VLOOKUP([2]an!$F$33,[2]an!$F$33:$H$33,3,FALSE),IF(A1746=[2]an!$F$31,VLOOKUP([2]an!$F$31,[2]an!$F$31:$H$31,3,FALSE),""))))</f>
        <v/>
      </c>
    </row>
    <row r="1747" spans="6:30" x14ac:dyDescent="0.2">
      <c r="F1747" s="10"/>
      <c r="G1747" s="8" t="str">
        <f t="shared" si="83"/>
        <v/>
      </c>
      <c r="H1747" s="13"/>
      <c r="K1747" s="13"/>
      <c r="L1747" s="10"/>
      <c r="M1747" s="10"/>
      <c r="S1747" s="8" t="str">
        <f>IFERROR(VLOOKUP(D1747,[1]peretoe_teenus!$A$2:$L$2000,5,FALSE),"")</f>
        <v/>
      </c>
      <c r="U1747" s="13"/>
      <c r="V1747" s="15" t="str" cm="1">
        <f t="array" ref="V1747">IFERROR(IF(AND(F1747="Tugigrupp",RANK(K1747,$K1747:$K1747)+COUNTIFS($K$2:K1747,K1747,$L$2:L1747,L1747,$M$2:M1747,M1747,$I$2:I1747,I1747,$G$2:G1747,G1747,$F$2:F1747,F1747)-1=1),SUMPRODUCT(($F$2:$F$4154=F1747)*($G$2:$G$4154=G1747)*($K$2:$K$4154=K1747)*($I$2:$I$4154=I1747)*($L$2:$L$4154=L1747)*($M$2:$M$4154=M1747)),""),"")</f>
        <v/>
      </c>
      <c r="W1747" s="15" t="str">
        <f t="shared" si="81"/>
        <v/>
      </c>
      <c r="X1747" s="16" t="str">
        <f>IF(AND(A1747=[2]an!$G$38,F1747=[2]an!$E$40),[2]an!$G$40,IF(AND(A1747=[2]an!$G$38,F1747=[2]an!$E$41),[2]an!$G$41,IF(AND(A1747=[2]an!$G$38,F1747=[2]an!$E$39,H1747&gt;=[2]an!$M$37),[2]an!$G$39,
IF(AND(A1747=[2]an!$G$38,F1747=[2]an!$E$39,H1747&lt;[2]an!$M$37,S1747="kahepoolne vajaduspõhine",U1747=""),[2]an!$M$40,
IF(AND(A1747=[2]an!$G$38,F1747=[2]an!$E$39,H1747&lt;[2]an!$M$37,S1747="kahepoolne vajaduspõhine",U1747&lt;&gt;""),[2]an!$G$39,
IF(AND(A1747=[2]an!$G$38,F1747=[2]an!$E$39,H1747&lt;[2]an!$M$37,S1747&lt;&gt;"kahepoolne vajaduspõhine"),[2]an!$G$39,
IF(AND(A1747=[2]an!$G$38,F1747=[2]an!$E$42),[2]an!$G$42,
IF(AND(A1747=[2]an!$H$38,F1747=[2]an!$E$40),[2]an!$H$40,IF(AND(A1747=[2]an!$H$38,F1747=[2]an!$E$41),[2]an!$H$41,IF(AND(A1747=[2]an!$H$38,F1747=[2]an!$E$39,H1747&gt;=[2]an!$M$37),[2]an!$H$39,
IF(AND(A1747=[2]an!$H$38,F1747=[2]an!$E$39,H1747&lt;[2]an!$M$37,S1747="kahepoolne vajaduspõhine",U1747=""),[2]an!$M$40,
IF(AND(A1747=[2]an!$H$38,F1747=[2]an!$E$39,H1747&lt;[2]an!$M$37,S1747="kahepoolne vajaduspõhine",U1747&lt;&gt;""),[2]an!$H$39,
IF(AND(A1747=[2]an!$H$38,F1747=[2]an!$E$39,H1747&lt;[2]an!$M$37,S1747&lt;&gt;"kahepoolne vajaduspõhine"),[2]an!$H$39,
IF(AND(A1747=[2]an!$H$38,F1747=[2]an!$E$42),[2]an!$H$42,
IF(AND(A1747=[2]an!$I$38,F1747=[2]an!$E$40),[2]an!$I$40,IF(AND(A1747=[2]an!$I$38,F1747=[2]an!$E$41),[2]an!$I$41,IF(AND(A1747=[2]an!$I$38,F1747=[2]an!$E$39,H1747&gt;=[2]an!$M$37),[2]an!$I$39,
IF(AND(A1747=[2]an!$I$38,F1747=[2]an!$E$39,H1747&lt;[2]an!$M$37,S1747="kahepoolne vajaduspõhine",U1747=""),[2]an!$M$40,
IF(AND(A1747=[2]an!$I$38,F1747=[2]an!$E$39,H1747&lt;[2]an!$M$37,S1747="kahepoolne vajaduspõhine",U1747&lt;&gt;""),[2]an!$I$39,
IF(AND(A1747=[2]an!$I$38,F1747=[2]an!$E$39,H1747&lt;[2]an!$M$37,S1747&lt;&gt;"kahepoolne vajaduspõhine"),[2]an!$I$39,
IF(AND(A1747=[2]an!$I$38,F1747=[2]an!$E$42),[2]an!$I$42,
IF(AND(A1747=[2]an!$J$38,F1747=[2]an!$E$40),[2]an!$J$40,IF(AND(A1747=[2]an!$J$38,F1747=[2]an!$E$41),[2]an!$J$41,IF(AND(A1747=[2]an!$J$38,F1747=[2]an!$E$39,H1747&gt;=[2]an!$M$37),[2]an!$J$39,
IF(AND(A1747=[2]an!$J$38,F1747=[2]an!$E$39,H1747&lt;[2]an!$M$37,S1747="kahepoolne vajaduspõhine",U1747=""),[2]an!$M$40,
IF(AND(A1747=[2]an!$J$38,F1747=[2]an!$E$39,H1747&lt;[2]an!$M$37,S1747="kahepoolne vajaduspõhine",U1747&lt;&gt;""),[2]an!$J$39,
IF(AND(A1747=[2]an!$J$38,F1747=[2]an!$E$39,H1747&lt;[2]an!$M$37,S1747&lt;&gt;"kahepoolne vajaduspõhine"),[2]an!$J$39,
IF(AND(A1747=[2]an!$J$38,F1747=[2]an!$E$42),[2]an!$J$42,""))))))))))))))))))))))))))))</f>
        <v/>
      </c>
      <c r="Y1747" s="17" t="str">
        <f>IFERROR(IF(F1747="Tugigrupp",0,
IF(AND(F1747="Peretoe teenus",H1747&gt;=[2]an!$M$37,RANK(D1747,$D1747:$D1747)+COUNTIFS($D$2:D1747,D1747,$F$2:F1747,F1747)-1&gt;1),"",
IF(AND(F1747="Peretoe teenus",H1747&gt;=[2]an!$M$37,RANK(D1747,$D1747:$D1747)+COUNTIFS($D$2:D1747,D1747,$F$2:F1747,F1747)-1=1,MONTH(H1747)=MONTH(K1747)=TRUE,YEAR(H1747)=YEAR(K1747)=TRUE),((EOMONTH(H1747,0)-H1747+1)*X1747)/DAY(EOMONTH(H1747,0)),
IF(AND(F1747="Peretoe teenus",H1747&gt;=[2]an!$M$37,RANK(D1747,$D1747:$D1747)+COUNTIFS($D$2:D1747,D1747,$F$2:F1747,F1747)-1=1),X1747,
IF(AND(F1747="Peretoe teenus",H1747&lt;[2]an!$M$37,S1747&lt;&gt;"kahepoolne vajaduspõhine",RANK(D1747,$D1747:$D1747)+COUNTIFS($D$2:D1747,D1747,$F$2:F1747,F1747)-1=1),X1747,
IF(AND(F1747="Peretoe teenus",H1747&lt;[2]an!$M$37,S1747&lt;&gt;"kahepoolne vajaduspõhine",RANK(D1747,$D1747:$D1747)+COUNTIFS($D$2:D1747,D1747,$F$2:F1747,F1747)-1&gt;1),"",
IF(AND(F1747="Peretoe teenus",H1747&lt;[2]an!$M$37,S1747="kahepoolne vajaduspõhine",U1747="",RANK(D1747,$D1747:$D1747)+COUNTIFS($D$2:D1747,D1747,$F$2:F1747,F1747)-1=1),X1747,
IF(AND(F1747="Peretoe teenus",H1747&lt;[2]an!$M$37,S1747="kahepoolne vajaduspõhine",U1747="",RANK(D1747,$D1747:$D1747)+COUNTIFS($D$2:D1747,D1747,$F$2:F1747,F1747)-1&gt;1),"",
IF(AND(F1747="Peretoe teenus",H1747&lt;[2]an!$M$37,S1747="kahepoolne vajaduspõhine",U1747&lt;[2]an!$M$37,RANK(D1747,$D1747:$D1747)+COUNTIFS($D$2:D1747,D1747,$F$2:F1747,F1747)-1=1),X1747,
IF(AND(F1747="Peretoe teenus",H1747&lt;[2]an!$M$37,S1747="kahepoolne vajaduspõhine",U1747&lt;[2]an!$M$37,RANK(D1747,$D1747:$D1747)+COUNTIFS($D$2:D1747,D1747,$F$2:F1747,F1747)-1&gt;1),"",
IF(AND(F1747="Peretoe teenus",H1747&lt;[2]an!$M$37,S1747="kahepoolne vajaduspõhine",U1747&gt;=[2]an!$M$37,U1747&lt;=[2]an!$M$38,RANK(D1747,$D1747:$D1747)+COUNTIFS($D$2:D1747,D1747,$F$2:F1747,F1747)-1=1),
((EOMONTH(U1747,0)-U1747+1)*X1747)/DAY(EOMONTH(U1747,0))+(DAY(U1747)-1)*100/DAY(EOMONTH(U1747,0)),
IF(AND(F1747="Peretoe teenus",H1747&lt;[2]an!$M$37,S1747="kahepoolne vajaduspõhine",U1747&gt;=[2]an!$M$37,U1747&lt;=[2]an!$M$38,RANK(D1747,$D1747:$D1747)+COUNTIFS($D$2:D1747,D1747,$F$2:F1747,F1747)-1&gt;1),"",
IF(AND(F1747="Peretoe teenus",H1747&lt;[2]an!$M$37,S1747="kahepoolne vajaduspõhine",U1747&gt;[2]an!$M$38,RANK(D1747,$D1747:$D1747)+COUNTIFS($D$2:D1747,D1747,$F$2:F1747,F1747)-1=1),X1747,
IF(AND(F1747="Peretoe teenus",H1747&lt;[2]an!$M$37,S1747="kahepoolne vajaduspõhine",U1747&gt;[2]an!$M$38,RANK(D1747,$D1747:$D1747)+COUNTIFS($D$2:D1747,D1747,$F$2:F1747,F1747)-1&gt;1),"",X1747*W1747)))))))))))))),"")</f>
        <v/>
      </c>
      <c r="Z1747" s="18" t="str">
        <f t="shared" si="82"/>
        <v/>
      </c>
      <c r="AA1747" s="19" t="str">
        <f>IFERROR(VLOOKUP(E1747,[2]an!$A$3:$B$81,2,FALSE),"")</f>
        <v/>
      </c>
      <c r="AB1747" s="19" t="str">
        <f>IFERROR(VLOOKUP(AA1747,[2]an!$C$2:$D$16,2,FALSE),"")</f>
        <v/>
      </c>
      <c r="AC1747" s="20"/>
      <c r="AD1747" s="21" t="str">
        <f>IF(A1747=[2]an!$F$36,VLOOKUP([2]an!$F$36,[2]an!$F$36:$H$36,3,FALSE),IF(A1747=[2]an!$F$35,VLOOKUP([2]an!$F$35,[2]an!$F$35:$H$35,3,FALSE),IF(A1747=[2]an!$F$33,VLOOKUP([2]an!$F$33,[2]an!$F$33:$H$33,3,FALSE),IF(A1747=[2]an!$F$31,VLOOKUP([2]an!$F$31,[2]an!$F$31:$H$31,3,FALSE),""))))</f>
        <v/>
      </c>
    </row>
    <row r="1748" spans="6:30" x14ac:dyDescent="0.2">
      <c r="F1748" s="10"/>
      <c r="G1748" s="8" t="str">
        <f t="shared" si="83"/>
        <v/>
      </c>
      <c r="H1748" s="13"/>
      <c r="K1748" s="13"/>
      <c r="L1748" s="10"/>
      <c r="M1748" s="10"/>
      <c r="S1748" s="8" t="str">
        <f>IFERROR(VLOOKUP(D1748,[1]peretoe_teenus!$A$2:$L$2000,5,FALSE),"")</f>
        <v/>
      </c>
      <c r="U1748" s="13"/>
      <c r="V1748" s="15" t="str" cm="1">
        <f t="array" ref="V1748">IFERROR(IF(AND(F1748="Tugigrupp",RANK(K1748,$K1748:$K1748)+COUNTIFS($K$2:K1748,K1748,$L$2:L1748,L1748,$M$2:M1748,M1748,$I$2:I1748,I1748,$G$2:G1748,G1748,$F$2:F1748,F1748)-1=1),SUMPRODUCT(($F$2:$F$4154=F1748)*($G$2:$G$4154=G1748)*($K$2:$K$4154=K1748)*($I$2:$I$4154=I1748)*($L$2:$L$4154=L1748)*($M$2:$M$4154=M1748)),""),"")</f>
        <v/>
      </c>
      <c r="W1748" s="15" t="str">
        <f t="shared" si="81"/>
        <v/>
      </c>
      <c r="X1748" s="16" t="str">
        <f>IF(AND(A1748=[2]an!$G$38,F1748=[2]an!$E$40),[2]an!$G$40,IF(AND(A1748=[2]an!$G$38,F1748=[2]an!$E$41),[2]an!$G$41,IF(AND(A1748=[2]an!$G$38,F1748=[2]an!$E$39,H1748&gt;=[2]an!$M$37),[2]an!$G$39,
IF(AND(A1748=[2]an!$G$38,F1748=[2]an!$E$39,H1748&lt;[2]an!$M$37,S1748="kahepoolne vajaduspõhine",U1748=""),[2]an!$M$40,
IF(AND(A1748=[2]an!$G$38,F1748=[2]an!$E$39,H1748&lt;[2]an!$M$37,S1748="kahepoolne vajaduspõhine",U1748&lt;&gt;""),[2]an!$G$39,
IF(AND(A1748=[2]an!$G$38,F1748=[2]an!$E$39,H1748&lt;[2]an!$M$37,S1748&lt;&gt;"kahepoolne vajaduspõhine"),[2]an!$G$39,
IF(AND(A1748=[2]an!$G$38,F1748=[2]an!$E$42),[2]an!$G$42,
IF(AND(A1748=[2]an!$H$38,F1748=[2]an!$E$40),[2]an!$H$40,IF(AND(A1748=[2]an!$H$38,F1748=[2]an!$E$41),[2]an!$H$41,IF(AND(A1748=[2]an!$H$38,F1748=[2]an!$E$39,H1748&gt;=[2]an!$M$37),[2]an!$H$39,
IF(AND(A1748=[2]an!$H$38,F1748=[2]an!$E$39,H1748&lt;[2]an!$M$37,S1748="kahepoolne vajaduspõhine",U1748=""),[2]an!$M$40,
IF(AND(A1748=[2]an!$H$38,F1748=[2]an!$E$39,H1748&lt;[2]an!$M$37,S1748="kahepoolne vajaduspõhine",U1748&lt;&gt;""),[2]an!$H$39,
IF(AND(A1748=[2]an!$H$38,F1748=[2]an!$E$39,H1748&lt;[2]an!$M$37,S1748&lt;&gt;"kahepoolne vajaduspõhine"),[2]an!$H$39,
IF(AND(A1748=[2]an!$H$38,F1748=[2]an!$E$42),[2]an!$H$42,
IF(AND(A1748=[2]an!$I$38,F1748=[2]an!$E$40),[2]an!$I$40,IF(AND(A1748=[2]an!$I$38,F1748=[2]an!$E$41),[2]an!$I$41,IF(AND(A1748=[2]an!$I$38,F1748=[2]an!$E$39,H1748&gt;=[2]an!$M$37),[2]an!$I$39,
IF(AND(A1748=[2]an!$I$38,F1748=[2]an!$E$39,H1748&lt;[2]an!$M$37,S1748="kahepoolne vajaduspõhine",U1748=""),[2]an!$M$40,
IF(AND(A1748=[2]an!$I$38,F1748=[2]an!$E$39,H1748&lt;[2]an!$M$37,S1748="kahepoolne vajaduspõhine",U1748&lt;&gt;""),[2]an!$I$39,
IF(AND(A1748=[2]an!$I$38,F1748=[2]an!$E$39,H1748&lt;[2]an!$M$37,S1748&lt;&gt;"kahepoolne vajaduspõhine"),[2]an!$I$39,
IF(AND(A1748=[2]an!$I$38,F1748=[2]an!$E$42),[2]an!$I$42,
IF(AND(A1748=[2]an!$J$38,F1748=[2]an!$E$40),[2]an!$J$40,IF(AND(A1748=[2]an!$J$38,F1748=[2]an!$E$41),[2]an!$J$41,IF(AND(A1748=[2]an!$J$38,F1748=[2]an!$E$39,H1748&gt;=[2]an!$M$37),[2]an!$J$39,
IF(AND(A1748=[2]an!$J$38,F1748=[2]an!$E$39,H1748&lt;[2]an!$M$37,S1748="kahepoolne vajaduspõhine",U1748=""),[2]an!$M$40,
IF(AND(A1748=[2]an!$J$38,F1748=[2]an!$E$39,H1748&lt;[2]an!$M$37,S1748="kahepoolne vajaduspõhine",U1748&lt;&gt;""),[2]an!$J$39,
IF(AND(A1748=[2]an!$J$38,F1748=[2]an!$E$39,H1748&lt;[2]an!$M$37,S1748&lt;&gt;"kahepoolne vajaduspõhine"),[2]an!$J$39,
IF(AND(A1748=[2]an!$J$38,F1748=[2]an!$E$42),[2]an!$J$42,""))))))))))))))))))))))))))))</f>
        <v/>
      </c>
      <c r="Y1748" s="17" t="str">
        <f>IFERROR(IF(F1748="Tugigrupp",0,
IF(AND(F1748="Peretoe teenus",H1748&gt;=[2]an!$M$37,RANK(D1748,$D1748:$D1748)+COUNTIFS($D$2:D1748,D1748,$F$2:F1748,F1748)-1&gt;1),"",
IF(AND(F1748="Peretoe teenus",H1748&gt;=[2]an!$M$37,RANK(D1748,$D1748:$D1748)+COUNTIFS($D$2:D1748,D1748,$F$2:F1748,F1748)-1=1,MONTH(H1748)=MONTH(K1748)=TRUE,YEAR(H1748)=YEAR(K1748)=TRUE),((EOMONTH(H1748,0)-H1748+1)*X1748)/DAY(EOMONTH(H1748,0)),
IF(AND(F1748="Peretoe teenus",H1748&gt;=[2]an!$M$37,RANK(D1748,$D1748:$D1748)+COUNTIFS($D$2:D1748,D1748,$F$2:F1748,F1748)-1=1),X1748,
IF(AND(F1748="Peretoe teenus",H1748&lt;[2]an!$M$37,S1748&lt;&gt;"kahepoolne vajaduspõhine",RANK(D1748,$D1748:$D1748)+COUNTIFS($D$2:D1748,D1748,$F$2:F1748,F1748)-1=1),X1748,
IF(AND(F1748="Peretoe teenus",H1748&lt;[2]an!$M$37,S1748&lt;&gt;"kahepoolne vajaduspõhine",RANK(D1748,$D1748:$D1748)+COUNTIFS($D$2:D1748,D1748,$F$2:F1748,F1748)-1&gt;1),"",
IF(AND(F1748="Peretoe teenus",H1748&lt;[2]an!$M$37,S1748="kahepoolne vajaduspõhine",U1748="",RANK(D1748,$D1748:$D1748)+COUNTIFS($D$2:D1748,D1748,$F$2:F1748,F1748)-1=1),X1748,
IF(AND(F1748="Peretoe teenus",H1748&lt;[2]an!$M$37,S1748="kahepoolne vajaduspõhine",U1748="",RANK(D1748,$D1748:$D1748)+COUNTIFS($D$2:D1748,D1748,$F$2:F1748,F1748)-1&gt;1),"",
IF(AND(F1748="Peretoe teenus",H1748&lt;[2]an!$M$37,S1748="kahepoolne vajaduspõhine",U1748&lt;[2]an!$M$37,RANK(D1748,$D1748:$D1748)+COUNTIFS($D$2:D1748,D1748,$F$2:F1748,F1748)-1=1),X1748,
IF(AND(F1748="Peretoe teenus",H1748&lt;[2]an!$M$37,S1748="kahepoolne vajaduspõhine",U1748&lt;[2]an!$M$37,RANK(D1748,$D1748:$D1748)+COUNTIFS($D$2:D1748,D1748,$F$2:F1748,F1748)-1&gt;1),"",
IF(AND(F1748="Peretoe teenus",H1748&lt;[2]an!$M$37,S1748="kahepoolne vajaduspõhine",U1748&gt;=[2]an!$M$37,U1748&lt;=[2]an!$M$38,RANK(D1748,$D1748:$D1748)+COUNTIFS($D$2:D1748,D1748,$F$2:F1748,F1748)-1=1),
((EOMONTH(U1748,0)-U1748+1)*X1748)/DAY(EOMONTH(U1748,0))+(DAY(U1748)-1)*100/DAY(EOMONTH(U1748,0)),
IF(AND(F1748="Peretoe teenus",H1748&lt;[2]an!$M$37,S1748="kahepoolne vajaduspõhine",U1748&gt;=[2]an!$M$37,U1748&lt;=[2]an!$M$38,RANK(D1748,$D1748:$D1748)+COUNTIFS($D$2:D1748,D1748,$F$2:F1748,F1748)-1&gt;1),"",
IF(AND(F1748="Peretoe teenus",H1748&lt;[2]an!$M$37,S1748="kahepoolne vajaduspõhine",U1748&gt;[2]an!$M$38,RANK(D1748,$D1748:$D1748)+COUNTIFS($D$2:D1748,D1748,$F$2:F1748,F1748)-1=1),X1748,
IF(AND(F1748="Peretoe teenus",H1748&lt;[2]an!$M$37,S1748="kahepoolne vajaduspõhine",U1748&gt;[2]an!$M$38,RANK(D1748,$D1748:$D1748)+COUNTIFS($D$2:D1748,D1748,$F$2:F1748,F1748)-1&gt;1),"",X1748*W1748)))))))))))))),"")</f>
        <v/>
      </c>
      <c r="Z1748" s="18" t="str">
        <f t="shared" si="82"/>
        <v/>
      </c>
      <c r="AA1748" s="19" t="str">
        <f>IFERROR(VLOOKUP(E1748,[2]an!$A$3:$B$81,2,FALSE),"")</f>
        <v/>
      </c>
      <c r="AB1748" s="19" t="str">
        <f>IFERROR(VLOOKUP(AA1748,[2]an!$C$2:$D$16,2,FALSE),"")</f>
        <v/>
      </c>
      <c r="AC1748" s="20"/>
      <c r="AD1748" s="21" t="str">
        <f>IF(A1748=[2]an!$F$36,VLOOKUP([2]an!$F$36,[2]an!$F$36:$H$36,3,FALSE),IF(A1748=[2]an!$F$35,VLOOKUP([2]an!$F$35,[2]an!$F$35:$H$35,3,FALSE),IF(A1748=[2]an!$F$33,VLOOKUP([2]an!$F$33,[2]an!$F$33:$H$33,3,FALSE),IF(A1748=[2]an!$F$31,VLOOKUP([2]an!$F$31,[2]an!$F$31:$H$31,3,FALSE),""))))</f>
        <v/>
      </c>
    </row>
    <row r="1749" spans="6:30" x14ac:dyDescent="0.2">
      <c r="F1749" s="10"/>
      <c r="G1749" s="8" t="str">
        <f t="shared" si="83"/>
        <v/>
      </c>
      <c r="H1749" s="13"/>
      <c r="K1749" s="13"/>
      <c r="L1749" s="10"/>
      <c r="M1749" s="10"/>
      <c r="S1749" s="8" t="str">
        <f>IFERROR(VLOOKUP(D1749,[1]peretoe_teenus!$A$2:$L$2000,5,FALSE),"")</f>
        <v/>
      </c>
      <c r="U1749" s="13"/>
      <c r="V1749" s="15" t="str" cm="1">
        <f t="array" ref="V1749">IFERROR(IF(AND(F1749="Tugigrupp",RANK(K1749,$K1749:$K1749)+COUNTIFS($K$2:K1749,K1749,$L$2:L1749,L1749,$M$2:M1749,M1749,$I$2:I1749,I1749,$G$2:G1749,G1749,$F$2:F1749,F1749)-1=1),SUMPRODUCT(($F$2:$F$4154=F1749)*($G$2:$G$4154=G1749)*($K$2:$K$4154=K1749)*($I$2:$I$4154=I1749)*($L$2:$L$4154=L1749)*($M$2:$M$4154=M1749)),""),"")</f>
        <v/>
      </c>
      <c r="W1749" s="15" t="str">
        <f t="shared" si="81"/>
        <v/>
      </c>
      <c r="X1749" s="16" t="str">
        <f>IF(AND(A1749=[2]an!$G$38,F1749=[2]an!$E$40),[2]an!$G$40,IF(AND(A1749=[2]an!$G$38,F1749=[2]an!$E$41),[2]an!$G$41,IF(AND(A1749=[2]an!$G$38,F1749=[2]an!$E$39,H1749&gt;=[2]an!$M$37),[2]an!$G$39,
IF(AND(A1749=[2]an!$G$38,F1749=[2]an!$E$39,H1749&lt;[2]an!$M$37,S1749="kahepoolne vajaduspõhine",U1749=""),[2]an!$M$40,
IF(AND(A1749=[2]an!$G$38,F1749=[2]an!$E$39,H1749&lt;[2]an!$M$37,S1749="kahepoolne vajaduspõhine",U1749&lt;&gt;""),[2]an!$G$39,
IF(AND(A1749=[2]an!$G$38,F1749=[2]an!$E$39,H1749&lt;[2]an!$M$37,S1749&lt;&gt;"kahepoolne vajaduspõhine"),[2]an!$G$39,
IF(AND(A1749=[2]an!$G$38,F1749=[2]an!$E$42),[2]an!$G$42,
IF(AND(A1749=[2]an!$H$38,F1749=[2]an!$E$40),[2]an!$H$40,IF(AND(A1749=[2]an!$H$38,F1749=[2]an!$E$41),[2]an!$H$41,IF(AND(A1749=[2]an!$H$38,F1749=[2]an!$E$39,H1749&gt;=[2]an!$M$37),[2]an!$H$39,
IF(AND(A1749=[2]an!$H$38,F1749=[2]an!$E$39,H1749&lt;[2]an!$M$37,S1749="kahepoolne vajaduspõhine",U1749=""),[2]an!$M$40,
IF(AND(A1749=[2]an!$H$38,F1749=[2]an!$E$39,H1749&lt;[2]an!$M$37,S1749="kahepoolne vajaduspõhine",U1749&lt;&gt;""),[2]an!$H$39,
IF(AND(A1749=[2]an!$H$38,F1749=[2]an!$E$39,H1749&lt;[2]an!$M$37,S1749&lt;&gt;"kahepoolne vajaduspõhine"),[2]an!$H$39,
IF(AND(A1749=[2]an!$H$38,F1749=[2]an!$E$42),[2]an!$H$42,
IF(AND(A1749=[2]an!$I$38,F1749=[2]an!$E$40),[2]an!$I$40,IF(AND(A1749=[2]an!$I$38,F1749=[2]an!$E$41),[2]an!$I$41,IF(AND(A1749=[2]an!$I$38,F1749=[2]an!$E$39,H1749&gt;=[2]an!$M$37),[2]an!$I$39,
IF(AND(A1749=[2]an!$I$38,F1749=[2]an!$E$39,H1749&lt;[2]an!$M$37,S1749="kahepoolne vajaduspõhine",U1749=""),[2]an!$M$40,
IF(AND(A1749=[2]an!$I$38,F1749=[2]an!$E$39,H1749&lt;[2]an!$M$37,S1749="kahepoolne vajaduspõhine",U1749&lt;&gt;""),[2]an!$I$39,
IF(AND(A1749=[2]an!$I$38,F1749=[2]an!$E$39,H1749&lt;[2]an!$M$37,S1749&lt;&gt;"kahepoolne vajaduspõhine"),[2]an!$I$39,
IF(AND(A1749=[2]an!$I$38,F1749=[2]an!$E$42),[2]an!$I$42,
IF(AND(A1749=[2]an!$J$38,F1749=[2]an!$E$40),[2]an!$J$40,IF(AND(A1749=[2]an!$J$38,F1749=[2]an!$E$41),[2]an!$J$41,IF(AND(A1749=[2]an!$J$38,F1749=[2]an!$E$39,H1749&gt;=[2]an!$M$37),[2]an!$J$39,
IF(AND(A1749=[2]an!$J$38,F1749=[2]an!$E$39,H1749&lt;[2]an!$M$37,S1749="kahepoolne vajaduspõhine",U1749=""),[2]an!$M$40,
IF(AND(A1749=[2]an!$J$38,F1749=[2]an!$E$39,H1749&lt;[2]an!$M$37,S1749="kahepoolne vajaduspõhine",U1749&lt;&gt;""),[2]an!$J$39,
IF(AND(A1749=[2]an!$J$38,F1749=[2]an!$E$39,H1749&lt;[2]an!$M$37,S1749&lt;&gt;"kahepoolne vajaduspõhine"),[2]an!$J$39,
IF(AND(A1749=[2]an!$J$38,F1749=[2]an!$E$42),[2]an!$J$42,""))))))))))))))))))))))))))))</f>
        <v/>
      </c>
      <c r="Y1749" s="17" t="str">
        <f>IFERROR(IF(F1749="Tugigrupp",0,
IF(AND(F1749="Peretoe teenus",H1749&gt;=[2]an!$M$37,RANK(D1749,$D1749:$D1749)+COUNTIFS($D$2:D1749,D1749,$F$2:F1749,F1749)-1&gt;1),"",
IF(AND(F1749="Peretoe teenus",H1749&gt;=[2]an!$M$37,RANK(D1749,$D1749:$D1749)+COUNTIFS($D$2:D1749,D1749,$F$2:F1749,F1749)-1=1,MONTH(H1749)=MONTH(K1749)=TRUE,YEAR(H1749)=YEAR(K1749)=TRUE),((EOMONTH(H1749,0)-H1749+1)*X1749)/DAY(EOMONTH(H1749,0)),
IF(AND(F1749="Peretoe teenus",H1749&gt;=[2]an!$M$37,RANK(D1749,$D1749:$D1749)+COUNTIFS($D$2:D1749,D1749,$F$2:F1749,F1749)-1=1),X1749,
IF(AND(F1749="Peretoe teenus",H1749&lt;[2]an!$M$37,S1749&lt;&gt;"kahepoolne vajaduspõhine",RANK(D1749,$D1749:$D1749)+COUNTIFS($D$2:D1749,D1749,$F$2:F1749,F1749)-1=1),X1749,
IF(AND(F1749="Peretoe teenus",H1749&lt;[2]an!$M$37,S1749&lt;&gt;"kahepoolne vajaduspõhine",RANK(D1749,$D1749:$D1749)+COUNTIFS($D$2:D1749,D1749,$F$2:F1749,F1749)-1&gt;1),"",
IF(AND(F1749="Peretoe teenus",H1749&lt;[2]an!$M$37,S1749="kahepoolne vajaduspõhine",U1749="",RANK(D1749,$D1749:$D1749)+COUNTIFS($D$2:D1749,D1749,$F$2:F1749,F1749)-1=1),X1749,
IF(AND(F1749="Peretoe teenus",H1749&lt;[2]an!$M$37,S1749="kahepoolne vajaduspõhine",U1749="",RANK(D1749,$D1749:$D1749)+COUNTIFS($D$2:D1749,D1749,$F$2:F1749,F1749)-1&gt;1),"",
IF(AND(F1749="Peretoe teenus",H1749&lt;[2]an!$M$37,S1749="kahepoolne vajaduspõhine",U1749&lt;[2]an!$M$37,RANK(D1749,$D1749:$D1749)+COUNTIFS($D$2:D1749,D1749,$F$2:F1749,F1749)-1=1),X1749,
IF(AND(F1749="Peretoe teenus",H1749&lt;[2]an!$M$37,S1749="kahepoolne vajaduspõhine",U1749&lt;[2]an!$M$37,RANK(D1749,$D1749:$D1749)+COUNTIFS($D$2:D1749,D1749,$F$2:F1749,F1749)-1&gt;1),"",
IF(AND(F1749="Peretoe teenus",H1749&lt;[2]an!$M$37,S1749="kahepoolne vajaduspõhine",U1749&gt;=[2]an!$M$37,U1749&lt;=[2]an!$M$38,RANK(D1749,$D1749:$D1749)+COUNTIFS($D$2:D1749,D1749,$F$2:F1749,F1749)-1=1),
((EOMONTH(U1749,0)-U1749+1)*X1749)/DAY(EOMONTH(U1749,0))+(DAY(U1749)-1)*100/DAY(EOMONTH(U1749,0)),
IF(AND(F1749="Peretoe teenus",H1749&lt;[2]an!$M$37,S1749="kahepoolne vajaduspõhine",U1749&gt;=[2]an!$M$37,U1749&lt;=[2]an!$M$38,RANK(D1749,$D1749:$D1749)+COUNTIFS($D$2:D1749,D1749,$F$2:F1749,F1749)-1&gt;1),"",
IF(AND(F1749="Peretoe teenus",H1749&lt;[2]an!$M$37,S1749="kahepoolne vajaduspõhine",U1749&gt;[2]an!$M$38,RANK(D1749,$D1749:$D1749)+COUNTIFS($D$2:D1749,D1749,$F$2:F1749,F1749)-1=1),X1749,
IF(AND(F1749="Peretoe teenus",H1749&lt;[2]an!$M$37,S1749="kahepoolne vajaduspõhine",U1749&gt;[2]an!$M$38,RANK(D1749,$D1749:$D1749)+COUNTIFS($D$2:D1749,D1749,$F$2:F1749,F1749)-1&gt;1),"",X1749*W1749)))))))))))))),"")</f>
        <v/>
      </c>
      <c r="Z1749" s="18" t="str">
        <f t="shared" si="82"/>
        <v/>
      </c>
      <c r="AA1749" s="19" t="str">
        <f>IFERROR(VLOOKUP(E1749,[2]an!$A$3:$B$81,2,FALSE),"")</f>
        <v/>
      </c>
      <c r="AB1749" s="19" t="str">
        <f>IFERROR(VLOOKUP(AA1749,[2]an!$C$2:$D$16,2,FALSE),"")</f>
        <v/>
      </c>
      <c r="AC1749" s="20"/>
      <c r="AD1749" s="21" t="str">
        <f>IF(A1749=[2]an!$F$36,VLOOKUP([2]an!$F$36,[2]an!$F$36:$H$36,3,FALSE),IF(A1749=[2]an!$F$35,VLOOKUP([2]an!$F$35,[2]an!$F$35:$H$35,3,FALSE),IF(A1749=[2]an!$F$33,VLOOKUP([2]an!$F$33,[2]an!$F$33:$H$33,3,FALSE),IF(A1749=[2]an!$F$31,VLOOKUP([2]an!$F$31,[2]an!$F$31:$H$31,3,FALSE),""))))</f>
        <v/>
      </c>
    </row>
    <row r="1750" spans="6:30" x14ac:dyDescent="0.2">
      <c r="F1750" s="10"/>
      <c r="G1750" s="8" t="str">
        <f t="shared" si="83"/>
        <v/>
      </c>
      <c r="H1750" s="13"/>
      <c r="K1750" s="13"/>
      <c r="L1750" s="10"/>
      <c r="M1750" s="10"/>
      <c r="S1750" s="8" t="str">
        <f>IFERROR(VLOOKUP(D1750,[1]peretoe_teenus!$A$2:$L$2000,5,FALSE),"")</f>
        <v/>
      </c>
      <c r="U1750" s="13"/>
      <c r="V1750" s="15" t="str" cm="1">
        <f t="array" ref="V1750">IFERROR(IF(AND(F1750="Tugigrupp",RANK(K1750,$K1750:$K1750)+COUNTIFS($K$2:K1750,K1750,$L$2:L1750,L1750,$M$2:M1750,M1750,$I$2:I1750,I1750,$G$2:G1750,G1750,$F$2:F1750,F1750)-1=1),SUMPRODUCT(($F$2:$F$4154=F1750)*($G$2:$G$4154=G1750)*($K$2:$K$4154=K1750)*($I$2:$I$4154=I1750)*($L$2:$L$4154=L1750)*($M$2:$M$4154=M1750)),""),"")</f>
        <v/>
      </c>
      <c r="W1750" s="15" t="str">
        <f t="shared" si="81"/>
        <v/>
      </c>
      <c r="X1750" s="16" t="str">
        <f>IF(AND(A1750=[2]an!$G$38,F1750=[2]an!$E$40),[2]an!$G$40,IF(AND(A1750=[2]an!$G$38,F1750=[2]an!$E$41),[2]an!$G$41,IF(AND(A1750=[2]an!$G$38,F1750=[2]an!$E$39,H1750&gt;=[2]an!$M$37),[2]an!$G$39,
IF(AND(A1750=[2]an!$G$38,F1750=[2]an!$E$39,H1750&lt;[2]an!$M$37,S1750="kahepoolne vajaduspõhine",U1750=""),[2]an!$M$40,
IF(AND(A1750=[2]an!$G$38,F1750=[2]an!$E$39,H1750&lt;[2]an!$M$37,S1750="kahepoolne vajaduspõhine",U1750&lt;&gt;""),[2]an!$G$39,
IF(AND(A1750=[2]an!$G$38,F1750=[2]an!$E$39,H1750&lt;[2]an!$M$37,S1750&lt;&gt;"kahepoolne vajaduspõhine"),[2]an!$G$39,
IF(AND(A1750=[2]an!$G$38,F1750=[2]an!$E$42),[2]an!$G$42,
IF(AND(A1750=[2]an!$H$38,F1750=[2]an!$E$40),[2]an!$H$40,IF(AND(A1750=[2]an!$H$38,F1750=[2]an!$E$41),[2]an!$H$41,IF(AND(A1750=[2]an!$H$38,F1750=[2]an!$E$39,H1750&gt;=[2]an!$M$37),[2]an!$H$39,
IF(AND(A1750=[2]an!$H$38,F1750=[2]an!$E$39,H1750&lt;[2]an!$M$37,S1750="kahepoolne vajaduspõhine",U1750=""),[2]an!$M$40,
IF(AND(A1750=[2]an!$H$38,F1750=[2]an!$E$39,H1750&lt;[2]an!$M$37,S1750="kahepoolne vajaduspõhine",U1750&lt;&gt;""),[2]an!$H$39,
IF(AND(A1750=[2]an!$H$38,F1750=[2]an!$E$39,H1750&lt;[2]an!$M$37,S1750&lt;&gt;"kahepoolne vajaduspõhine"),[2]an!$H$39,
IF(AND(A1750=[2]an!$H$38,F1750=[2]an!$E$42),[2]an!$H$42,
IF(AND(A1750=[2]an!$I$38,F1750=[2]an!$E$40),[2]an!$I$40,IF(AND(A1750=[2]an!$I$38,F1750=[2]an!$E$41),[2]an!$I$41,IF(AND(A1750=[2]an!$I$38,F1750=[2]an!$E$39,H1750&gt;=[2]an!$M$37),[2]an!$I$39,
IF(AND(A1750=[2]an!$I$38,F1750=[2]an!$E$39,H1750&lt;[2]an!$M$37,S1750="kahepoolne vajaduspõhine",U1750=""),[2]an!$M$40,
IF(AND(A1750=[2]an!$I$38,F1750=[2]an!$E$39,H1750&lt;[2]an!$M$37,S1750="kahepoolne vajaduspõhine",U1750&lt;&gt;""),[2]an!$I$39,
IF(AND(A1750=[2]an!$I$38,F1750=[2]an!$E$39,H1750&lt;[2]an!$M$37,S1750&lt;&gt;"kahepoolne vajaduspõhine"),[2]an!$I$39,
IF(AND(A1750=[2]an!$I$38,F1750=[2]an!$E$42),[2]an!$I$42,
IF(AND(A1750=[2]an!$J$38,F1750=[2]an!$E$40),[2]an!$J$40,IF(AND(A1750=[2]an!$J$38,F1750=[2]an!$E$41),[2]an!$J$41,IF(AND(A1750=[2]an!$J$38,F1750=[2]an!$E$39,H1750&gt;=[2]an!$M$37),[2]an!$J$39,
IF(AND(A1750=[2]an!$J$38,F1750=[2]an!$E$39,H1750&lt;[2]an!$M$37,S1750="kahepoolne vajaduspõhine",U1750=""),[2]an!$M$40,
IF(AND(A1750=[2]an!$J$38,F1750=[2]an!$E$39,H1750&lt;[2]an!$M$37,S1750="kahepoolne vajaduspõhine",U1750&lt;&gt;""),[2]an!$J$39,
IF(AND(A1750=[2]an!$J$38,F1750=[2]an!$E$39,H1750&lt;[2]an!$M$37,S1750&lt;&gt;"kahepoolne vajaduspõhine"),[2]an!$J$39,
IF(AND(A1750=[2]an!$J$38,F1750=[2]an!$E$42),[2]an!$J$42,""))))))))))))))))))))))))))))</f>
        <v/>
      </c>
      <c r="Y1750" s="17" t="str">
        <f>IFERROR(IF(F1750="Tugigrupp",0,
IF(AND(F1750="Peretoe teenus",H1750&gt;=[2]an!$M$37,RANK(D1750,$D1750:$D1750)+COUNTIFS($D$2:D1750,D1750,$F$2:F1750,F1750)-1&gt;1),"",
IF(AND(F1750="Peretoe teenus",H1750&gt;=[2]an!$M$37,RANK(D1750,$D1750:$D1750)+COUNTIFS($D$2:D1750,D1750,$F$2:F1750,F1750)-1=1,MONTH(H1750)=MONTH(K1750)=TRUE,YEAR(H1750)=YEAR(K1750)=TRUE),((EOMONTH(H1750,0)-H1750+1)*X1750)/DAY(EOMONTH(H1750,0)),
IF(AND(F1750="Peretoe teenus",H1750&gt;=[2]an!$M$37,RANK(D1750,$D1750:$D1750)+COUNTIFS($D$2:D1750,D1750,$F$2:F1750,F1750)-1=1),X1750,
IF(AND(F1750="Peretoe teenus",H1750&lt;[2]an!$M$37,S1750&lt;&gt;"kahepoolne vajaduspõhine",RANK(D1750,$D1750:$D1750)+COUNTIFS($D$2:D1750,D1750,$F$2:F1750,F1750)-1=1),X1750,
IF(AND(F1750="Peretoe teenus",H1750&lt;[2]an!$M$37,S1750&lt;&gt;"kahepoolne vajaduspõhine",RANK(D1750,$D1750:$D1750)+COUNTIFS($D$2:D1750,D1750,$F$2:F1750,F1750)-1&gt;1),"",
IF(AND(F1750="Peretoe teenus",H1750&lt;[2]an!$M$37,S1750="kahepoolne vajaduspõhine",U1750="",RANK(D1750,$D1750:$D1750)+COUNTIFS($D$2:D1750,D1750,$F$2:F1750,F1750)-1=1),X1750,
IF(AND(F1750="Peretoe teenus",H1750&lt;[2]an!$M$37,S1750="kahepoolne vajaduspõhine",U1750="",RANK(D1750,$D1750:$D1750)+COUNTIFS($D$2:D1750,D1750,$F$2:F1750,F1750)-1&gt;1),"",
IF(AND(F1750="Peretoe teenus",H1750&lt;[2]an!$M$37,S1750="kahepoolne vajaduspõhine",U1750&lt;[2]an!$M$37,RANK(D1750,$D1750:$D1750)+COUNTIFS($D$2:D1750,D1750,$F$2:F1750,F1750)-1=1),X1750,
IF(AND(F1750="Peretoe teenus",H1750&lt;[2]an!$M$37,S1750="kahepoolne vajaduspõhine",U1750&lt;[2]an!$M$37,RANK(D1750,$D1750:$D1750)+COUNTIFS($D$2:D1750,D1750,$F$2:F1750,F1750)-1&gt;1),"",
IF(AND(F1750="Peretoe teenus",H1750&lt;[2]an!$M$37,S1750="kahepoolne vajaduspõhine",U1750&gt;=[2]an!$M$37,U1750&lt;=[2]an!$M$38,RANK(D1750,$D1750:$D1750)+COUNTIFS($D$2:D1750,D1750,$F$2:F1750,F1750)-1=1),
((EOMONTH(U1750,0)-U1750+1)*X1750)/DAY(EOMONTH(U1750,0))+(DAY(U1750)-1)*100/DAY(EOMONTH(U1750,0)),
IF(AND(F1750="Peretoe teenus",H1750&lt;[2]an!$M$37,S1750="kahepoolne vajaduspõhine",U1750&gt;=[2]an!$M$37,U1750&lt;=[2]an!$M$38,RANK(D1750,$D1750:$D1750)+COUNTIFS($D$2:D1750,D1750,$F$2:F1750,F1750)-1&gt;1),"",
IF(AND(F1750="Peretoe teenus",H1750&lt;[2]an!$M$37,S1750="kahepoolne vajaduspõhine",U1750&gt;[2]an!$M$38,RANK(D1750,$D1750:$D1750)+COUNTIFS($D$2:D1750,D1750,$F$2:F1750,F1750)-1=1),X1750,
IF(AND(F1750="Peretoe teenus",H1750&lt;[2]an!$M$37,S1750="kahepoolne vajaduspõhine",U1750&gt;[2]an!$M$38,RANK(D1750,$D1750:$D1750)+COUNTIFS($D$2:D1750,D1750,$F$2:F1750,F1750)-1&gt;1),"",X1750*W1750)))))))))))))),"")</f>
        <v/>
      </c>
      <c r="Z1750" s="18" t="str">
        <f t="shared" si="82"/>
        <v/>
      </c>
      <c r="AA1750" s="19" t="str">
        <f>IFERROR(VLOOKUP(E1750,[2]an!$A$3:$B$81,2,FALSE),"")</f>
        <v/>
      </c>
      <c r="AB1750" s="19" t="str">
        <f>IFERROR(VLOOKUP(AA1750,[2]an!$C$2:$D$16,2,FALSE),"")</f>
        <v/>
      </c>
      <c r="AC1750" s="20"/>
      <c r="AD1750" s="21" t="str">
        <f>IF(A1750=[2]an!$F$36,VLOOKUP([2]an!$F$36,[2]an!$F$36:$H$36,3,FALSE),IF(A1750=[2]an!$F$35,VLOOKUP([2]an!$F$35,[2]an!$F$35:$H$35,3,FALSE),IF(A1750=[2]an!$F$33,VLOOKUP([2]an!$F$33,[2]an!$F$33:$H$33,3,FALSE),IF(A1750=[2]an!$F$31,VLOOKUP([2]an!$F$31,[2]an!$F$31:$H$31,3,FALSE),""))))</f>
        <v/>
      </c>
    </row>
    <row r="1751" spans="6:30" x14ac:dyDescent="0.2">
      <c r="F1751" s="10"/>
      <c r="G1751" s="8" t="str">
        <f t="shared" si="83"/>
        <v/>
      </c>
      <c r="H1751" s="13"/>
      <c r="K1751" s="13"/>
      <c r="L1751" s="10"/>
      <c r="M1751" s="10"/>
      <c r="S1751" s="8" t="str">
        <f>IFERROR(VLOOKUP(D1751,[1]peretoe_teenus!$A$2:$L$2000,5,FALSE),"")</f>
        <v/>
      </c>
      <c r="U1751" s="13"/>
      <c r="V1751" s="15" t="str" cm="1">
        <f t="array" ref="V1751">IFERROR(IF(AND(F1751="Tugigrupp",RANK(K1751,$K1751:$K1751)+COUNTIFS($K$2:K1751,K1751,$L$2:L1751,L1751,$M$2:M1751,M1751,$I$2:I1751,I1751,$G$2:G1751,G1751,$F$2:F1751,F1751)-1=1),SUMPRODUCT(($F$2:$F$4154=F1751)*($G$2:$G$4154=G1751)*($K$2:$K$4154=K1751)*($I$2:$I$4154=I1751)*($L$2:$L$4154=L1751)*($M$2:$M$4154=M1751)),""),"")</f>
        <v/>
      </c>
      <c r="W1751" s="15" t="str">
        <f t="shared" si="81"/>
        <v/>
      </c>
      <c r="X1751" s="16" t="str">
        <f>IF(AND(A1751=[2]an!$G$38,F1751=[2]an!$E$40),[2]an!$G$40,IF(AND(A1751=[2]an!$G$38,F1751=[2]an!$E$41),[2]an!$G$41,IF(AND(A1751=[2]an!$G$38,F1751=[2]an!$E$39,H1751&gt;=[2]an!$M$37),[2]an!$G$39,
IF(AND(A1751=[2]an!$G$38,F1751=[2]an!$E$39,H1751&lt;[2]an!$M$37,S1751="kahepoolne vajaduspõhine",U1751=""),[2]an!$M$40,
IF(AND(A1751=[2]an!$G$38,F1751=[2]an!$E$39,H1751&lt;[2]an!$M$37,S1751="kahepoolne vajaduspõhine",U1751&lt;&gt;""),[2]an!$G$39,
IF(AND(A1751=[2]an!$G$38,F1751=[2]an!$E$39,H1751&lt;[2]an!$M$37,S1751&lt;&gt;"kahepoolne vajaduspõhine"),[2]an!$G$39,
IF(AND(A1751=[2]an!$G$38,F1751=[2]an!$E$42),[2]an!$G$42,
IF(AND(A1751=[2]an!$H$38,F1751=[2]an!$E$40),[2]an!$H$40,IF(AND(A1751=[2]an!$H$38,F1751=[2]an!$E$41),[2]an!$H$41,IF(AND(A1751=[2]an!$H$38,F1751=[2]an!$E$39,H1751&gt;=[2]an!$M$37),[2]an!$H$39,
IF(AND(A1751=[2]an!$H$38,F1751=[2]an!$E$39,H1751&lt;[2]an!$M$37,S1751="kahepoolne vajaduspõhine",U1751=""),[2]an!$M$40,
IF(AND(A1751=[2]an!$H$38,F1751=[2]an!$E$39,H1751&lt;[2]an!$M$37,S1751="kahepoolne vajaduspõhine",U1751&lt;&gt;""),[2]an!$H$39,
IF(AND(A1751=[2]an!$H$38,F1751=[2]an!$E$39,H1751&lt;[2]an!$M$37,S1751&lt;&gt;"kahepoolne vajaduspõhine"),[2]an!$H$39,
IF(AND(A1751=[2]an!$H$38,F1751=[2]an!$E$42),[2]an!$H$42,
IF(AND(A1751=[2]an!$I$38,F1751=[2]an!$E$40),[2]an!$I$40,IF(AND(A1751=[2]an!$I$38,F1751=[2]an!$E$41),[2]an!$I$41,IF(AND(A1751=[2]an!$I$38,F1751=[2]an!$E$39,H1751&gt;=[2]an!$M$37),[2]an!$I$39,
IF(AND(A1751=[2]an!$I$38,F1751=[2]an!$E$39,H1751&lt;[2]an!$M$37,S1751="kahepoolne vajaduspõhine",U1751=""),[2]an!$M$40,
IF(AND(A1751=[2]an!$I$38,F1751=[2]an!$E$39,H1751&lt;[2]an!$M$37,S1751="kahepoolne vajaduspõhine",U1751&lt;&gt;""),[2]an!$I$39,
IF(AND(A1751=[2]an!$I$38,F1751=[2]an!$E$39,H1751&lt;[2]an!$M$37,S1751&lt;&gt;"kahepoolne vajaduspõhine"),[2]an!$I$39,
IF(AND(A1751=[2]an!$I$38,F1751=[2]an!$E$42),[2]an!$I$42,
IF(AND(A1751=[2]an!$J$38,F1751=[2]an!$E$40),[2]an!$J$40,IF(AND(A1751=[2]an!$J$38,F1751=[2]an!$E$41),[2]an!$J$41,IF(AND(A1751=[2]an!$J$38,F1751=[2]an!$E$39,H1751&gt;=[2]an!$M$37),[2]an!$J$39,
IF(AND(A1751=[2]an!$J$38,F1751=[2]an!$E$39,H1751&lt;[2]an!$M$37,S1751="kahepoolne vajaduspõhine",U1751=""),[2]an!$M$40,
IF(AND(A1751=[2]an!$J$38,F1751=[2]an!$E$39,H1751&lt;[2]an!$M$37,S1751="kahepoolne vajaduspõhine",U1751&lt;&gt;""),[2]an!$J$39,
IF(AND(A1751=[2]an!$J$38,F1751=[2]an!$E$39,H1751&lt;[2]an!$M$37,S1751&lt;&gt;"kahepoolne vajaduspõhine"),[2]an!$J$39,
IF(AND(A1751=[2]an!$J$38,F1751=[2]an!$E$42),[2]an!$J$42,""))))))))))))))))))))))))))))</f>
        <v/>
      </c>
      <c r="Y1751" s="17" t="str">
        <f>IFERROR(IF(F1751="Tugigrupp",0,
IF(AND(F1751="Peretoe teenus",H1751&gt;=[2]an!$M$37,RANK(D1751,$D1751:$D1751)+COUNTIFS($D$2:D1751,D1751,$F$2:F1751,F1751)-1&gt;1),"",
IF(AND(F1751="Peretoe teenus",H1751&gt;=[2]an!$M$37,RANK(D1751,$D1751:$D1751)+COUNTIFS($D$2:D1751,D1751,$F$2:F1751,F1751)-1=1,MONTH(H1751)=MONTH(K1751)=TRUE,YEAR(H1751)=YEAR(K1751)=TRUE),((EOMONTH(H1751,0)-H1751+1)*X1751)/DAY(EOMONTH(H1751,0)),
IF(AND(F1751="Peretoe teenus",H1751&gt;=[2]an!$M$37,RANK(D1751,$D1751:$D1751)+COUNTIFS($D$2:D1751,D1751,$F$2:F1751,F1751)-1=1),X1751,
IF(AND(F1751="Peretoe teenus",H1751&lt;[2]an!$M$37,S1751&lt;&gt;"kahepoolne vajaduspõhine",RANK(D1751,$D1751:$D1751)+COUNTIFS($D$2:D1751,D1751,$F$2:F1751,F1751)-1=1),X1751,
IF(AND(F1751="Peretoe teenus",H1751&lt;[2]an!$M$37,S1751&lt;&gt;"kahepoolne vajaduspõhine",RANK(D1751,$D1751:$D1751)+COUNTIFS($D$2:D1751,D1751,$F$2:F1751,F1751)-1&gt;1),"",
IF(AND(F1751="Peretoe teenus",H1751&lt;[2]an!$M$37,S1751="kahepoolne vajaduspõhine",U1751="",RANK(D1751,$D1751:$D1751)+COUNTIFS($D$2:D1751,D1751,$F$2:F1751,F1751)-1=1),X1751,
IF(AND(F1751="Peretoe teenus",H1751&lt;[2]an!$M$37,S1751="kahepoolne vajaduspõhine",U1751="",RANK(D1751,$D1751:$D1751)+COUNTIFS($D$2:D1751,D1751,$F$2:F1751,F1751)-1&gt;1),"",
IF(AND(F1751="Peretoe teenus",H1751&lt;[2]an!$M$37,S1751="kahepoolne vajaduspõhine",U1751&lt;[2]an!$M$37,RANK(D1751,$D1751:$D1751)+COUNTIFS($D$2:D1751,D1751,$F$2:F1751,F1751)-1=1),X1751,
IF(AND(F1751="Peretoe teenus",H1751&lt;[2]an!$M$37,S1751="kahepoolne vajaduspõhine",U1751&lt;[2]an!$M$37,RANK(D1751,$D1751:$D1751)+COUNTIFS($D$2:D1751,D1751,$F$2:F1751,F1751)-1&gt;1),"",
IF(AND(F1751="Peretoe teenus",H1751&lt;[2]an!$M$37,S1751="kahepoolne vajaduspõhine",U1751&gt;=[2]an!$M$37,U1751&lt;=[2]an!$M$38,RANK(D1751,$D1751:$D1751)+COUNTIFS($D$2:D1751,D1751,$F$2:F1751,F1751)-1=1),
((EOMONTH(U1751,0)-U1751+1)*X1751)/DAY(EOMONTH(U1751,0))+(DAY(U1751)-1)*100/DAY(EOMONTH(U1751,0)),
IF(AND(F1751="Peretoe teenus",H1751&lt;[2]an!$M$37,S1751="kahepoolne vajaduspõhine",U1751&gt;=[2]an!$M$37,U1751&lt;=[2]an!$M$38,RANK(D1751,$D1751:$D1751)+COUNTIFS($D$2:D1751,D1751,$F$2:F1751,F1751)-1&gt;1),"",
IF(AND(F1751="Peretoe teenus",H1751&lt;[2]an!$M$37,S1751="kahepoolne vajaduspõhine",U1751&gt;[2]an!$M$38,RANK(D1751,$D1751:$D1751)+COUNTIFS($D$2:D1751,D1751,$F$2:F1751,F1751)-1=1),X1751,
IF(AND(F1751="Peretoe teenus",H1751&lt;[2]an!$M$37,S1751="kahepoolne vajaduspõhine",U1751&gt;[2]an!$M$38,RANK(D1751,$D1751:$D1751)+COUNTIFS($D$2:D1751,D1751,$F$2:F1751,F1751)-1&gt;1),"",X1751*W1751)))))))))))))),"")</f>
        <v/>
      </c>
      <c r="Z1751" s="18" t="str">
        <f t="shared" si="82"/>
        <v/>
      </c>
      <c r="AA1751" s="19" t="str">
        <f>IFERROR(VLOOKUP(E1751,[2]an!$A$3:$B$81,2,FALSE),"")</f>
        <v/>
      </c>
      <c r="AB1751" s="19" t="str">
        <f>IFERROR(VLOOKUP(AA1751,[2]an!$C$2:$D$16,2,FALSE),"")</f>
        <v/>
      </c>
      <c r="AC1751" s="20"/>
      <c r="AD1751" s="21" t="str">
        <f>IF(A1751=[2]an!$F$36,VLOOKUP([2]an!$F$36,[2]an!$F$36:$H$36,3,FALSE),IF(A1751=[2]an!$F$35,VLOOKUP([2]an!$F$35,[2]an!$F$35:$H$35,3,FALSE),IF(A1751=[2]an!$F$33,VLOOKUP([2]an!$F$33,[2]an!$F$33:$H$33,3,FALSE),IF(A1751=[2]an!$F$31,VLOOKUP([2]an!$F$31,[2]an!$F$31:$H$31,3,FALSE),""))))</f>
        <v/>
      </c>
    </row>
    <row r="1752" spans="6:30" x14ac:dyDescent="0.2">
      <c r="F1752" s="10"/>
      <c r="G1752" s="8" t="str">
        <f t="shared" si="83"/>
        <v/>
      </c>
      <c r="H1752" s="13"/>
      <c r="K1752" s="13"/>
      <c r="L1752" s="10"/>
      <c r="M1752" s="10"/>
      <c r="S1752" s="8" t="str">
        <f>IFERROR(VLOOKUP(D1752,[1]peretoe_teenus!$A$2:$L$2000,5,FALSE),"")</f>
        <v/>
      </c>
      <c r="U1752" s="13"/>
      <c r="V1752" s="15" t="str" cm="1">
        <f t="array" ref="V1752">IFERROR(IF(AND(F1752="Tugigrupp",RANK(K1752,$K1752:$K1752)+COUNTIFS($K$2:K1752,K1752,$L$2:L1752,L1752,$M$2:M1752,M1752,$I$2:I1752,I1752,$G$2:G1752,G1752,$F$2:F1752,F1752)-1=1),SUMPRODUCT(($F$2:$F$4154=F1752)*($G$2:$G$4154=G1752)*($K$2:$K$4154=K1752)*($I$2:$I$4154=I1752)*($L$2:$L$4154=L1752)*($M$2:$M$4154=M1752)),""),"")</f>
        <v/>
      </c>
      <c r="W1752" s="15" t="str">
        <f t="shared" si="81"/>
        <v/>
      </c>
      <c r="X1752" s="16" t="str">
        <f>IF(AND(A1752=[2]an!$G$38,F1752=[2]an!$E$40),[2]an!$G$40,IF(AND(A1752=[2]an!$G$38,F1752=[2]an!$E$41),[2]an!$G$41,IF(AND(A1752=[2]an!$G$38,F1752=[2]an!$E$39,H1752&gt;=[2]an!$M$37),[2]an!$G$39,
IF(AND(A1752=[2]an!$G$38,F1752=[2]an!$E$39,H1752&lt;[2]an!$M$37,S1752="kahepoolne vajaduspõhine",U1752=""),[2]an!$M$40,
IF(AND(A1752=[2]an!$G$38,F1752=[2]an!$E$39,H1752&lt;[2]an!$M$37,S1752="kahepoolne vajaduspõhine",U1752&lt;&gt;""),[2]an!$G$39,
IF(AND(A1752=[2]an!$G$38,F1752=[2]an!$E$39,H1752&lt;[2]an!$M$37,S1752&lt;&gt;"kahepoolne vajaduspõhine"),[2]an!$G$39,
IF(AND(A1752=[2]an!$G$38,F1752=[2]an!$E$42),[2]an!$G$42,
IF(AND(A1752=[2]an!$H$38,F1752=[2]an!$E$40),[2]an!$H$40,IF(AND(A1752=[2]an!$H$38,F1752=[2]an!$E$41),[2]an!$H$41,IF(AND(A1752=[2]an!$H$38,F1752=[2]an!$E$39,H1752&gt;=[2]an!$M$37),[2]an!$H$39,
IF(AND(A1752=[2]an!$H$38,F1752=[2]an!$E$39,H1752&lt;[2]an!$M$37,S1752="kahepoolne vajaduspõhine",U1752=""),[2]an!$M$40,
IF(AND(A1752=[2]an!$H$38,F1752=[2]an!$E$39,H1752&lt;[2]an!$M$37,S1752="kahepoolne vajaduspõhine",U1752&lt;&gt;""),[2]an!$H$39,
IF(AND(A1752=[2]an!$H$38,F1752=[2]an!$E$39,H1752&lt;[2]an!$M$37,S1752&lt;&gt;"kahepoolne vajaduspõhine"),[2]an!$H$39,
IF(AND(A1752=[2]an!$H$38,F1752=[2]an!$E$42),[2]an!$H$42,
IF(AND(A1752=[2]an!$I$38,F1752=[2]an!$E$40),[2]an!$I$40,IF(AND(A1752=[2]an!$I$38,F1752=[2]an!$E$41),[2]an!$I$41,IF(AND(A1752=[2]an!$I$38,F1752=[2]an!$E$39,H1752&gt;=[2]an!$M$37),[2]an!$I$39,
IF(AND(A1752=[2]an!$I$38,F1752=[2]an!$E$39,H1752&lt;[2]an!$M$37,S1752="kahepoolne vajaduspõhine",U1752=""),[2]an!$M$40,
IF(AND(A1752=[2]an!$I$38,F1752=[2]an!$E$39,H1752&lt;[2]an!$M$37,S1752="kahepoolne vajaduspõhine",U1752&lt;&gt;""),[2]an!$I$39,
IF(AND(A1752=[2]an!$I$38,F1752=[2]an!$E$39,H1752&lt;[2]an!$M$37,S1752&lt;&gt;"kahepoolne vajaduspõhine"),[2]an!$I$39,
IF(AND(A1752=[2]an!$I$38,F1752=[2]an!$E$42),[2]an!$I$42,
IF(AND(A1752=[2]an!$J$38,F1752=[2]an!$E$40),[2]an!$J$40,IF(AND(A1752=[2]an!$J$38,F1752=[2]an!$E$41),[2]an!$J$41,IF(AND(A1752=[2]an!$J$38,F1752=[2]an!$E$39,H1752&gt;=[2]an!$M$37),[2]an!$J$39,
IF(AND(A1752=[2]an!$J$38,F1752=[2]an!$E$39,H1752&lt;[2]an!$M$37,S1752="kahepoolne vajaduspõhine",U1752=""),[2]an!$M$40,
IF(AND(A1752=[2]an!$J$38,F1752=[2]an!$E$39,H1752&lt;[2]an!$M$37,S1752="kahepoolne vajaduspõhine",U1752&lt;&gt;""),[2]an!$J$39,
IF(AND(A1752=[2]an!$J$38,F1752=[2]an!$E$39,H1752&lt;[2]an!$M$37,S1752&lt;&gt;"kahepoolne vajaduspõhine"),[2]an!$J$39,
IF(AND(A1752=[2]an!$J$38,F1752=[2]an!$E$42),[2]an!$J$42,""))))))))))))))))))))))))))))</f>
        <v/>
      </c>
      <c r="Y1752" s="17" t="str">
        <f>IFERROR(IF(F1752="Tugigrupp",0,
IF(AND(F1752="Peretoe teenus",H1752&gt;=[2]an!$M$37,RANK(D1752,$D1752:$D1752)+COUNTIFS($D$2:D1752,D1752,$F$2:F1752,F1752)-1&gt;1),"",
IF(AND(F1752="Peretoe teenus",H1752&gt;=[2]an!$M$37,RANK(D1752,$D1752:$D1752)+COUNTIFS($D$2:D1752,D1752,$F$2:F1752,F1752)-1=1,MONTH(H1752)=MONTH(K1752)=TRUE,YEAR(H1752)=YEAR(K1752)=TRUE),((EOMONTH(H1752,0)-H1752+1)*X1752)/DAY(EOMONTH(H1752,0)),
IF(AND(F1752="Peretoe teenus",H1752&gt;=[2]an!$M$37,RANK(D1752,$D1752:$D1752)+COUNTIFS($D$2:D1752,D1752,$F$2:F1752,F1752)-1=1),X1752,
IF(AND(F1752="Peretoe teenus",H1752&lt;[2]an!$M$37,S1752&lt;&gt;"kahepoolne vajaduspõhine",RANK(D1752,$D1752:$D1752)+COUNTIFS($D$2:D1752,D1752,$F$2:F1752,F1752)-1=1),X1752,
IF(AND(F1752="Peretoe teenus",H1752&lt;[2]an!$M$37,S1752&lt;&gt;"kahepoolne vajaduspõhine",RANK(D1752,$D1752:$D1752)+COUNTIFS($D$2:D1752,D1752,$F$2:F1752,F1752)-1&gt;1),"",
IF(AND(F1752="Peretoe teenus",H1752&lt;[2]an!$M$37,S1752="kahepoolne vajaduspõhine",U1752="",RANK(D1752,$D1752:$D1752)+COUNTIFS($D$2:D1752,D1752,$F$2:F1752,F1752)-1=1),X1752,
IF(AND(F1752="Peretoe teenus",H1752&lt;[2]an!$M$37,S1752="kahepoolne vajaduspõhine",U1752="",RANK(D1752,$D1752:$D1752)+COUNTIFS($D$2:D1752,D1752,$F$2:F1752,F1752)-1&gt;1),"",
IF(AND(F1752="Peretoe teenus",H1752&lt;[2]an!$M$37,S1752="kahepoolne vajaduspõhine",U1752&lt;[2]an!$M$37,RANK(D1752,$D1752:$D1752)+COUNTIFS($D$2:D1752,D1752,$F$2:F1752,F1752)-1=1),X1752,
IF(AND(F1752="Peretoe teenus",H1752&lt;[2]an!$M$37,S1752="kahepoolne vajaduspõhine",U1752&lt;[2]an!$M$37,RANK(D1752,$D1752:$D1752)+COUNTIFS($D$2:D1752,D1752,$F$2:F1752,F1752)-1&gt;1),"",
IF(AND(F1752="Peretoe teenus",H1752&lt;[2]an!$M$37,S1752="kahepoolne vajaduspõhine",U1752&gt;=[2]an!$M$37,U1752&lt;=[2]an!$M$38,RANK(D1752,$D1752:$D1752)+COUNTIFS($D$2:D1752,D1752,$F$2:F1752,F1752)-1=1),
((EOMONTH(U1752,0)-U1752+1)*X1752)/DAY(EOMONTH(U1752,0))+(DAY(U1752)-1)*100/DAY(EOMONTH(U1752,0)),
IF(AND(F1752="Peretoe teenus",H1752&lt;[2]an!$M$37,S1752="kahepoolne vajaduspõhine",U1752&gt;=[2]an!$M$37,U1752&lt;=[2]an!$M$38,RANK(D1752,$D1752:$D1752)+COUNTIFS($D$2:D1752,D1752,$F$2:F1752,F1752)-1&gt;1),"",
IF(AND(F1752="Peretoe teenus",H1752&lt;[2]an!$M$37,S1752="kahepoolne vajaduspõhine",U1752&gt;[2]an!$M$38,RANK(D1752,$D1752:$D1752)+COUNTIFS($D$2:D1752,D1752,$F$2:F1752,F1752)-1=1),X1752,
IF(AND(F1752="Peretoe teenus",H1752&lt;[2]an!$M$37,S1752="kahepoolne vajaduspõhine",U1752&gt;[2]an!$M$38,RANK(D1752,$D1752:$D1752)+COUNTIFS($D$2:D1752,D1752,$F$2:F1752,F1752)-1&gt;1),"",X1752*W1752)))))))))))))),"")</f>
        <v/>
      </c>
      <c r="Z1752" s="18" t="str">
        <f t="shared" si="82"/>
        <v/>
      </c>
      <c r="AA1752" s="19" t="str">
        <f>IFERROR(VLOOKUP(E1752,[2]an!$A$3:$B$81,2,FALSE),"")</f>
        <v/>
      </c>
      <c r="AB1752" s="19" t="str">
        <f>IFERROR(VLOOKUP(AA1752,[2]an!$C$2:$D$16,2,FALSE),"")</f>
        <v/>
      </c>
      <c r="AC1752" s="20"/>
      <c r="AD1752" s="21" t="str">
        <f>IF(A1752=[2]an!$F$36,VLOOKUP([2]an!$F$36,[2]an!$F$36:$H$36,3,FALSE),IF(A1752=[2]an!$F$35,VLOOKUP([2]an!$F$35,[2]an!$F$35:$H$35,3,FALSE),IF(A1752=[2]an!$F$33,VLOOKUP([2]an!$F$33,[2]an!$F$33:$H$33,3,FALSE),IF(A1752=[2]an!$F$31,VLOOKUP([2]an!$F$31,[2]an!$F$31:$H$31,3,FALSE),""))))</f>
        <v/>
      </c>
    </row>
    <row r="1753" spans="6:30" x14ac:dyDescent="0.2">
      <c r="F1753" s="10"/>
      <c r="G1753" s="8" t="str">
        <f t="shared" si="83"/>
        <v/>
      </c>
      <c r="H1753" s="13"/>
      <c r="K1753" s="13"/>
      <c r="L1753" s="10"/>
      <c r="M1753" s="10"/>
      <c r="S1753" s="8" t="str">
        <f>IFERROR(VLOOKUP(D1753,[1]peretoe_teenus!$A$2:$L$2000,5,FALSE),"")</f>
        <v/>
      </c>
      <c r="U1753" s="13"/>
      <c r="V1753" s="15" t="str" cm="1">
        <f t="array" ref="V1753">IFERROR(IF(AND(F1753="Tugigrupp",RANK(K1753,$K1753:$K1753)+COUNTIFS($K$2:K1753,K1753,$L$2:L1753,L1753,$M$2:M1753,M1753,$I$2:I1753,I1753,$G$2:G1753,G1753,$F$2:F1753,F1753)-1=1),SUMPRODUCT(($F$2:$F$4154=F1753)*($G$2:$G$4154=G1753)*($K$2:$K$4154=K1753)*($I$2:$I$4154=I1753)*($L$2:$L$4154=L1753)*($M$2:$M$4154=M1753)),""),"")</f>
        <v/>
      </c>
      <c r="W1753" s="15" t="str">
        <f t="shared" si="81"/>
        <v/>
      </c>
      <c r="X1753" s="16" t="str">
        <f>IF(AND(A1753=[2]an!$G$38,F1753=[2]an!$E$40),[2]an!$G$40,IF(AND(A1753=[2]an!$G$38,F1753=[2]an!$E$41),[2]an!$G$41,IF(AND(A1753=[2]an!$G$38,F1753=[2]an!$E$39,H1753&gt;=[2]an!$M$37),[2]an!$G$39,
IF(AND(A1753=[2]an!$G$38,F1753=[2]an!$E$39,H1753&lt;[2]an!$M$37,S1753="kahepoolne vajaduspõhine",U1753=""),[2]an!$M$40,
IF(AND(A1753=[2]an!$G$38,F1753=[2]an!$E$39,H1753&lt;[2]an!$M$37,S1753="kahepoolne vajaduspõhine",U1753&lt;&gt;""),[2]an!$G$39,
IF(AND(A1753=[2]an!$G$38,F1753=[2]an!$E$39,H1753&lt;[2]an!$M$37,S1753&lt;&gt;"kahepoolne vajaduspõhine"),[2]an!$G$39,
IF(AND(A1753=[2]an!$G$38,F1753=[2]an!$E$42),[2]an!$G$42,
IF(AND(A1753=[2]an!$H$38,F1753=[2]an!$E$40),[2]an!$H$40,IF(AND(A1753=[2]an!$H$38,F1753=[2]an!$E$41),[2]an!$H$41,IF(AND(A1753=[2]an!$H$38,F1753=[2]an!$E$39,H1753&gt;=[2]an!$M$37),[2]an!$H$39,
IF(AND(A1753=[2]an!$H$38,F1753=[2]an!$E$39,H1753&lt;[2]an!$M$37,S1753="kahepoolne vajaduspõhine",U1753=""),[2]an!$M$40,
IF(AND(A1753=[2]an!$H$38,F1753=[2]an!$E$39,H1753&lt;[2]an!$M$37,S1753="kahepoolne vajaduspõhine",U1753&lt;&gt;""),[2]an!$H$39,
IF(AND(A1753=[2]an!$H$38,F1753=[2]an!$E$39,H1753&lt;[2]an!$M$37,S1753&lt;&gt;"kahepoolne vajaduspõhine"),[2]an!$H$39,
IF(AND(A1753=[2]an!$H$38,F1753=[2]an!$E$42),[2]an!$H$42,
IF(AND(A1753=[2]an!$I$38,F1753=[2]an!$E$40),[2]an!$I$40,IF(AND(A1753=[2]an!$I$38,F1753=[2]an!$E$41),[2]an!$I$41,IF(AND(A1753=[2]an!$I$38,F1753=[2]an!$E$39,H1753&gt;=[2]an!$M$37),[2]an!$I$39,
IF(AND(A1753=[2]an!$I$38,F1753=[2]an!$E$39,H1753&lt;[2]an!$M$37,S1753="kahepoolne vajaduspõhine",U1753=""),[2]an!$M$40,
IF(AND(A1753=[2]an!$I$38,F1753=[2]an!$E$39,H1753&lt;[2]an!$M$37,S1753="kahepoolne vajaduspõhine",U1753&lt;&gt;""),[2]an!$I$39,
IF(AND(A1753=[2]an!$I$38,F1753=[2]an!$E$39,H1753&lt;[2]an!$M$37,S1753&lt;&gt;"kahepoolne vajaduspõhine"),[2]an!$I$39,
IF(AND(A1753=[2]an!$I$38,F1753=[2]an!$E$42),[2]an!$I$42,
IF(AND(A1753=[2]an!$J$38,F1753=[2]an!$E$40),[2]an!$J$40,IF(AND(A1753=[2]an!$J$38,F1753=[2]an!$E$41),[2]an!$J$41,IF(AND(A1753=[2]an!$J$38,F1753=[2]an!$E$39,H1753&gt;=[2]an!$M$37),[2]an!$J$39,
IF(AND(A1753=[2]an!$J$38,F1753=[2]an!$E$39,H1753&lt;[2]an!$M$37,S1753="kahepoolne vajaduspõhine",U1753=""),[2]an!$M$40,
IF(AND(A1753=[2]an!$J$38,F1753=[2]an!$E$39,H1753&lt;[2]an!$M$37,S1753="kahepoolne vajaduspõhine",U1753&lt;&gt;""),[2]an!$J$39,
IF(AND(A1753=[2]an!$J$38,F1753=[2]an!$E$39,H1753&lt;[2]an!$M$37,S1753&lt;&gt;"kahepoolne vajaduspõhine"),[2]an!$J$39,
IF(AND(A1753=[2]an!$J$38,F1753=[2]an!$E$42),[2]an!$J$42,""))))))))))))))))))))))))))))</f>
        <v/>
      </c>
      <c r="Y1753" s="17" t="str">
        <f>IFERROR(IF(F1753="Tugigrupp",0,
IF(AND(F1753="Peretoe teenus",H1753&gt;=[2]an!$M$37,RANK(D1753,$D1753:$D1753)+COUNTIFS($D$2:D1753,D1753,$F$2:F1753,F1753)-1&gt;1),"",
IF(AND(F1753="Peretoe teenus",H1753&gt;=[2]an!$M$37,RANK(D1753,$D1753:$D1753)+COUNTIFS($D$2:D1753,D1753,$F$2:F1753,F1753)-1=1,MONTH(H1753)=MONTH(K1753)=TRUE,YEAR(H1753)=YEAR(K1753)=TRUE),((EOMONTH(H1753,0)-H1753+1)*X1753)/DAY(EOMONTH(H1753,0)),
IF(AND(F1753="Peretoe teenus",H1753&gt;=[2]an!$M$37,RANK(D1753,$D1753:$D1753)+COUNTIFS($D$2:D1753,D1753,$F$2:F1753,F1753)-1=1),X1753,
IF(AND(F1753="Peretoe teenus",H1753&lt;[2]an!$M$37,S1753&lt;&gt;"kahepoolne vajaduspõhine",RANK(D1753,$D1753:$D1753)+COUNTIFS($D$2:D1753,D1753,$F$2:F1753,F1753)-1=1),X1753,
IF(AND(F1753="Peretoe teenus",H1753&lt;[2]an!$M$37,S1753&lt;&gt;"kahepoolne vajaduspõhine",RANK(D1753,$D1753:$D1753)+COUNTIFS($D$2:D1753,D1753,$F$2:F1753,F1753)-1&gt;1),"",
IF(AND(F1753="Peretoe teenus",H1753&lt;[2]an!$M$37,S1753="kahepoolne vajaduspõhine",U1753="",RANK(D1753,$D1753:$D1753)+COUNTIFS($D$2:D1753,D1753,$F$2:F1753,F1753)-1=1),X1753,
IF(AND(F1753="Peretoe teenus",H1753&lt;[2]an!$M$37,S1753="kahepoolne vajaduspõhine",U1753="",RANK(D1753,$D1753:$D1753)+COUNTIFS($D$2:D1753,D1753,$F$2:F1753,F1753)-1&gt;1),"",
IF(AND(F1753="Peretoe teenus",H1753&lt;[2]an!$M$37,S1753="kahepoolne vajaduspõhine",U1753&lt;[2]an!$M$37,RANK(D1753,$D1753:$D1753)+COUNTIFS($D$2:D1753,D1753,$F$2:F1753,F1753)-1=1),X1753,
IF(AND(F1753="Peretoe teenus",H1753&lt;[2]an!$M$37,S1753="kahepoolne vajaduspõhine",U1753&lt;[2]an!$M$37,RANK(D1753,$D1753:$D1753)+COUNTIFS($D$2:D1753,D1753,$F$2:F1753,F1753)-1&gt;1),"",
IF(AND(F1753="Peretoe teenus",H1753&lt;[2]an!$M$37,S1753="kahepoolne vajaduspõhine",U1753&gt;=[2]an!$M$37,U1753&lt;=[2]an!$M$38,RANK(D1753,$D1753:$D1753)+COUNTIFS($D$2:D1753,D1753,$F$2:F1753,F1753)-1=1),
((EOMONTH(U1753,0)-U1753+1)*X1753)/DAY(EOMONTH(U1753,0))+(DAY(U1753)-1)*100/DAY(EOMONTH(U1753,0)),
IF(AND(F1753="Peretoe teenus",H1753&lt;[2]an!$M$37,S1753="kahepoolne vajaduspõhine",U1753&gt;=[2]an!$M$37,U1753&lt;=[2]an!$M$38,RANK(D1753,$D1753:$D1753)+COUNTIFS($D$2:D1753,D1753,$F$2:F1753,F1753)-1&gt;1),"",
IF(AND(F1753="Peretoe teenus",H1753&lt;[2]an!$M$37,S1753="kahepoolne vajaduspõhine",U1753&gt;[2]an!$M$38,RANK(D1753,$D1753:$D1753)+COUNTIFS($D$2:D1753,D1753,$F$2:F1753,F1753)-1=1),X1753,
IF(AND(F1753="Peretoe teenus",H1753&lt;[2]an!$M$37,S1753="kahepoolne vajaduspõhine",U1753&gt;[2]an!$M$38,RANK(D1753,$D1753:$D1753)+COUNTIFS($D$2:D1753,D1753,$F$2:F1753,F1753)-1&gt;1),"",X1753*W1753)))))))))))))),"")</f>
        <v/>
      </c>
      <c r="Z1753" s="18" t="str">
        <f t="shared" si="82"/>
        <v/>
      </c>
      <c r="AA1753" s="19" t="str">
        <f>IFERROR(VLOOKUP(E1753,[2]an!$A$3:$B$81,2,FALSE),"")</f>
        <v/>
      </c>
      <c r="AB1753" s="19" t="str">
        <f>IFERROR(VLOOKUP(AA1753,[2]an!$C$2:$D$16,2,FALSE),"")</f>
        <v/>
      </c>
      <c r="AC1753" s="20"/>
      <c r="AD1753" s="21" t="str">
        <f>IF(A1753=[2]an!$F$36,VLOOKUP([2]an!$F$36,[2]an!$F$36:$H$36,3,FALSE),IF(A1753=[2]an!$F$35,VLOOKUP([2]an!$F$35,[2]an!$F$35:$H$35,3,FALSE),IF(A1753=[2]an!$F$33,VLOOKUP([2]an!$F$33,[2]an!$F$33:$H$33,3,FALSE),IF(A1753=[2]an!$F$31,VLOOKUP([2]an!$F$31,[2]an!$F$31:$H$31,3,FALSE),""))))</f>
        <v/>
      </c>
    </row>
    <row r="1754" spans="6:30" x14ac:dyDescent="0.2">
      <c r="F1754" s="10"/>
      <c r="G1754" s="8" t="str">
        <f t="shared" si="83"/>
        <v/>
      </c>
      <c r="H1754" s="13"/>
      <c r="K1754" s="13"/>
      <c r="L1754" s="10"/>
      <c r="M1754" s="10"/>
      <c r="S1754" s="8" t="str">
        <f>IFERROR(VLOOKUP(D1754,[1]peretoe_teenus!$A$2:$L$2000,5,FALSE),"")</f>
        <v/>
      </c>
      <c r="U1754" s="13"/>
      <c r="V1754" s="15" t="str" cm="1">
        <f t="array" ref="V1754">IFERROR(IF(AND(F1754="Tugigrupp",RANK(K1754,$K1754:$K1754)+COUNTIFS($K$2:K1754,K1754,$L$2:L1754,L1754,$M$2:M1754,M1754,$I$2:I1754,I1754,$G$2:G1754,G1754,$F$2:F1754,F1754)-1=1),SUMPRODUCT(($F$2:$F$4154=F1754)*($G$2:$G$4154=G1754)*($K$2:$K$4154=K1754)*($I$2:$I$4154=I1754)*($L$2:$L$4154=L1754)*($M$2:$M$4154=M1754)),""),"")</f>
        <v/>
      </c>
      <c r="W1754" s="15" t="str">
        <f t="shared" si="81"/>
        <v/>
      </c>
      <c r="X1754" s="16" t="str">
        <f>IF(AND(A1754=[2]an!$G$38,F1754=[2]an!$E$40),[2]an!$G$40,IF(AND(A1754=[2]an!$G$38,F1754=[2]an!$E$41),[2]an!$G$41,IF(AND(A1754=[2]an!$G$38,F1754=[2]an!$E$39,H1754&gt;=[2]an!$M$37),[2]an!$G$39,
IF(AND(A1754=[2]an!$G$38,F1754=[2]an!$E$39,H1754&lt;[2]an!$M$37,S1754="kahepoolne vajaduspõhine",U1754=""),[2]an!$M$40,
IF(AND(A1754=[2]an!$G$38,F1754=[2]an!$E$39,H1754&lt;[2]an!$M$37,S1754="kahepoolne vajaduspõhine",U1754&lt;&gt;""),[2]an!$G$39,
IF(AND(A1754=[2]an!$G$38,F1754=[2]an!$E$39,H1754&lt;[2]an!$M$37,S1754&lt;&gt;"kahepoolne vajaduspõhine"),[2]an!$G$39,
IF(AND(A1754=[2]an!$G$38,F1754=[2]an!$E$42),[2]an!$G$42,
IF(AND(A1754=[2]an!$H$38,F1754=[2]an!$E$40),[2]an!$H$40,IF(AND(A1754=[2]an!$H$38,F1754=[2]an!$E$41),[2]an!$H$41,IF(AND(A1754=[2]an!$H$38,F1754=[2]an!$E$39,H1754&gt;=[2]an!$M$37),[2]an!$H$39,
IF(AND(A1754=[2]an!$H$38,F1754=[2]an!$E$39,H1754&lt;[2]an!$M$37,S1754="kahepoolne vajaduspõhine",U1754=""),[2]an!$M$40,
IF(AND(A1754=[2]an!$H$38,F1754=[2]an!$E$39,H1754&lt;[2]an!$M$37,S1754="kahepoolne vajaduspõhine",U1754&lt;&gt;""),[2]an!$H$39,
IF(AND(A1754=[2]an!$H$38,F1754=[2]an!$E$39,H1754&lt;[2]an!$M$37,S1754&lt;&gt;"kahepoolne vajaduspõhine"),[2]an!$H$39,
IF(AND(A1754=[2]an!$H$38,F1754=[2]an!$E$42),[2]an!$H$42,
IF(AND(A1754=[2]an!$I$38,F1754=[2]an!$E$40),[2]an!$I$40,IF(AND(A1754=[2]an!$I$38,F1754=[2]an!$E$41),[2]an!$I$41,IF(AND(A1754=[2]an!$I$38,F1754=[2]an!$E$39,H1754&gt;=[2]an!$M$37),[2]an!$I$39,
IF(AND(A1754=[2]an!$I$38,F1754=[2]an!$E$39,H1754&lt;[2]an!$M$37,S1754="kahepoolne vajaduspõhine",U1754=""),[2]an!$M$40,
IF(AND(A1754=[2]an!$I$38,F1754=[2]an!$E$39,H1754&lt;[2]an!$M$37,S1754="kahepoolne vajaduspõhine",U1754&lt;&gt;""),[2]an!$I$39,
IF(AND(A1754=[2]an!$I$38,F1754=[2]an!$E$39,H1754&lt;[2]an!$M$37,S1754&lt;&gt;"kahepoolne vajaduspõhine"),[2]an!$I$39,
IF(AND(A1754=[2]an!$I$38,F1754=[2]an!$E$42),[2]an!$I$42,
IF(AND(A1754=[2]an!$J$38,F1754=[2]an!$E$40),[2]an!$J$40,IF(AND(A1754=[2]an!$J$38,F1754=[2]an!$E$41),[2]an!$J$41,IF(AND(A1754=[2]an!$J$38,F1754=[2]an!$E$39,H1754&gt;=[2]an!$M$37),[2]an!$J$39,
IF(AND(A1754=[2]an!$J$38,F1754=[2]an!$E$39,H1754&lt;[2]an!$M$37,S1754="kahepoolne vajaduspõhine",U1754=""),[2]an!$M$40,
IF(AND(A1754=[2]an!$J$38,F1754=[2]an!$E$39,H1754&lt;[2]an!$M$37,S1754="kahepoolne vajaduspõhine",U1754&lt;&gt;""),[2]an!$J$39,
IF(AND(A1754=[2]an!$J$38,F1754=[2]an!$E$39,H1754&lt;[2]an!$M$37,S1754&lt;&gt;"kahepoolne vajaduspõhine"),[2]an!$J$39,
IF(AND(A1754=[2]an!$J$38,F1754=[2]an!$E$42),[2]an!$J$42,""))))))))))))))))))))))))))))</f>
        <v/>
      </c>
      <c r="Y1754" s="17" t="str">
        <f>IFERROR(IF(F1754="Tugigrupp",0,
IF(AND(F1754="Peretoe teenus",H1754&gt;=[2]an!$M$37,RANK(D1754,$D1754:$D1754)+COUNTIFS($D$2:D1754,D1754,$F$2:F1754,F1754)-1&gt;1),"",
IF(AND(F1754="Peretoe teenus",H1754&gt;=[2]an!$M$37,RANK(D1754,$D1754:$D1754)+COUNTIFS($D$2:D1754,D1754,$F$2:F1754,F1754)-1=1,MONTH(H1754)=MONTH(K1754)=TRUE,YEAR(H1754)=YEAR(K1754)=TRUE),((EOMONTH(H1754,0)-H1754+1)*X1754)/DAY(EOMONTH(H1754,0)),
IF(AND(F1754="Peretoe teenus",H1754&gt;=[2]an!$M$37,RANK(D1754,$D1754:$D1754)+COUNTIFS($D$2:D1754,D1754,$F$2:F1754,F1754)-1=1),X1754,
IF(AND(F1754="Peretoe teenus",H1754&lt;[2]an!$M$37,S1754&lt;&gt;"kahepoolne vajaduspõhine",RANK(D1754,$D1754:$D1754)+COUNTIFS($D$2:D1754,D1754,$F$2:F1754,F1754)-1=1),X1754,
IF(AND(F1754="Peretoe teenus",H1754&lt;[2]an!$M$37,S1754&lt;&gt;"kahepoolne vajaduspõhine",RANK(D1754,$D1754:$D1754)+COUNTIFS($D$2:D1754,D1754,$F$2:F1754,F1754)-1&gt;1),"",
IF(AND(F1754="Peretoe teenus",H1754&lt;[2]an!$M$37,S1754="kahepoolne vajaduspõhine",U1754="",RANK(D1754,$D1754:$D1754)+COUNTIFS($D$2:D1754,D1754,$F$2:F1754,F1754)-1=1),X1754,
IF(AND(F1754="Peretoe teenus",H1754&lt;[2]an!$M$37,S1754="kahepoolne vajaduspõhine",U1754="",RANK(D1754,$D1754:$D1754)+COUNTIFS($D$2:D1754,D1754,$F$2:F1754,F1754)-1&gt;1),"",
IF(AND(F1754="Peretoe teenus",H1754&lt;[2]an!$M$37,S1754="kahepoolne vajaduspõhine",U1754&lt;[2]an!$M$37,RANK(D1754,$D1754:$D1754)+COUNTIFS($D$2:D1754,D1754,$F$2:F1754,F1754)-1=1),X1754,
IF(AND(F1754="Peretoe teenus",H1754&lt;[2]an!$M$37,S1754="kahepoolne vajaduspõhine",U1754&lt;[2]an!$M$37,RANK(D1754,$D1754:$D1754)+COUNTIFS($D$2:D1754,D1754,$F$2:F1754,F1754)-1&gt;1),"",
IF(AND(F1754="Peretoe teenus",H1754&lt;[2]an!$M$37,S1754="kahepoolne vajaduspõhine",U1754&gt;=[2]an!$M$37,U1754&lt;=[2]an!$M$38,RANK(D1754,$D1754:$D1754)+COUNTIFS($D$2:D1754,D1754,$F$2:F1754,F1754)-1=1),
((EOMONTH(U1754,0)-U1754+1)*X1754)/DAY(EOMONTH(U1754,0))+(DAY(U1754)-1)*100/DAY(EOMONTH(U1754,0)),
IF(AND(F1754="Peretoe teenus",H1754&lt;[2]an!$M$37,S1754="kahepoolne vajaduspõhine",U1754&gt;=[2]an!$M$37,U1754&lt;=[2]an!$M$38,RANK(D1754,$D1754:$D1754)+COUNTIFS($D$2:D1754,D1754,$F$2:F1754,F1754)-1&gt;1),"",
IF(AND(F1754="Peretoe teenus",H1754&lt;[2]an!$M$37,S1754="kahepoolne vajaduspõhine",U1754&gt;[2]an!$M$38,RANK(D1754,$D1754:$D1754)+COUNTIFS($D$2:D1754,D1754,$F$2:F1754,F1754)-1=1),X1754,
IF(AND(F1754="Peretoe teenus",H1754&lt;[2]an!$M$37,S1754="kahepoolne vajaduspõhine",U1754&gt;[2]an!$M$38,RANK(D1754,$D1754:$D1754)+COUNTIFS($D$2:D1754,D1754,$F$2:F1754,F1754)-1&gt;1),"",X1754*W1754)))))))))))))),"")</f>
        <v/>
      </c>
      <c r="Z1754" s="18" t="str">
        <f t="shared" si="82"/>
        <v/>
      </c>
      <c r="AA1754" s="19" t="str">
        <f>IFERROR(VLOOKUP(E1754,[2]an!$A$3:$B$81,2,FALSE),"")</f>
        <v/>
      </c>
      <c r="AB1754" s="19" t="str">
        <f>IFERROR(VLOOKUP(AA1754,[2]an!$C$2:$D$16,2,FALSE),"")</f>
        <v/>
      </c>
      <c r="AC1754" s="20"/>
      <c r="AD1754" s="21" t="str">
        <f>IF(A1754=[2]an!$F$36,VLOOKUP([2]an!$F$36,[2]an!$F$36:$H$36,3,FALSE),IF(A1754=[2]an!$F$35,VLOOKUP([2]an!$F$35,[2]an!$F$35:$H$35,3,FALSE),IF(A1754=[2]an!$F$33,VLOOKUP([2]an!$F$33,[2]an!$F$33:$H$33,3,FALSE),IF(A1754=[2]an!$F$31,VLOOKUP([2]an!$F$31,[2]an!$F$31:$H$31,3,FALSE),""))))</f>
        <v/>
      </c>
    </row>
    <row r="1755" spans="6:30" x14ac:dyDescent="0.2">
      <c r="F1755" s="10"/>
      <c r="G1755" s="8" t="str">
        <f t="shared" si="83"/>
        <v/>
      </c>
      <c r="H1755" s="13"/>
      <c r="K1755" s="13"/>
      <c r="L1755" s="10"/>
      <c r="M1755" s="10"/>
      <c r="S1755" s="8" t="str">
        <f>IFERROR(VLOOKUP(D1755,[1]peretoe_teenus!$A$2:$L$2000,5,FALSE),"")</f>
        <v/>
      </c>
      <c r="U1755" s="13"/>
      <c r="V1755" s="15" t="str" cm="1">
        <f t="array" ref="V1755">IFERROR(IF(AND(F1755="Tugigrupp",RANK(K1755,$K1755:$K1755)+COUNTIFS($K$2:K1755,K1755,$L$2:L1755,L1755,$M$2:M1755,M1755,$I$2:I1755,I1755,$G$2:G1755,G1755,$F$2:F1755,F1755)-1=1),SUMPRODUCT(($F$2:$F$4154=F1755)*($G$2:$G$4154=G1755)*($K$2:$K$4154=K1755)*($I$2:$I$4154=I1755)*($L$2:$L$4154=L1755)*($M$2:$M$4154=M1755)),""),"")</f>
        <v/>
      </c>
      <c r="W1755" s="15" t="str">
        <f t="shared" si="81"/>
        <v/>
      </c>
      <c r="X1755" s="16" t="str">
        <f>IF(AND(A1755=[2]an!$G$38,F1755=[2]an!$E$40),[2]an!$G$40,IF(AND(A1755=[2]an!$G$38,F1755=[2]an!$E$41),[2]an!$G$41,IF(AND(A1755=[2]an!$G$38,F1755=[2]an!$E$39,H1755&gt;=[2]an!$M$37),[2]an!$G$39,
IF(AND(A1755=[2]an!$G$38,F1755=[2]an!$E$39,H1755&lt;[2]an!$M$37,S1755="kahepoolne vajaduspõhine",U1755=""),[2]an!$M$40,
IF(AND(A1755=[2]an!$G$38,F1755=[2]an!$E$39,H1755&lt;[2]an!$M$37,S1755="kahepoolne vajaduspõhine",U1755&lt;&gt;""),[2]an!$G$39,
IF(AND(A1755=[2]an!$G$38,F1755=[2]an!$E$39,H1755&lt;[2]an!$M$37,S1755&lt;&gt;"kahepoolne vajaduspõhine"),[2]an!$G$39,
IF(AND(A1755=[2]an!$G$38,F1755=[2]an!$E$42),[2]an!$G$42,
IF(AND(A1755=[2]an!$H$38,F1755=[2]an!$E$40),[2]an!$H$40,IF(AND(A1755=[2]an!$H$38,F1755=[2]an!$E$41),[2]an!$H$41,IF(AND(A1755=[2]an!$H$38,F1755=[2]an!$E$39,H1755&gt;=[2]an!$M$37),[2]an!$H$39,
IF(AND(A1755=[2]an!$H$38,F1755=[2]an!$E$39,H1755&lt;[2]an!$M$37,S1755="kahepoolne vajaduspõhine",U1755=""),[2]an!$M$40,
IF(AND(A1755=[2]an!$H$38,F1755=[2]an!$E$39,H1755&lt;[2]an!$M$37,S1755="kahepoolne vajaduspõhine",U1755&lt;&gt;""),[2]an!$H$39,
IF(AND(A1755=[2]an!$H$38,F1755=[2]an!$E$39,H1755&lt;[2]an!$M$37,S1755&lt;&gt;"kahepoolne vajaduspõhine"),[2]an!$H$39,
IF(AND(A1755=[2]an!$H$38,F1755=[2]an!$E$42),[2]an!$H$42,
IF(AND(A1755=[2]an!$I$38,F1755=[2]an!$E$40),[2]an!$I$40,IF(AND(A1755=[2]an!$I$38,F1755=[2]an!$E$41),[2]an!$I$41,IF(AND(A1755=[2]an!$I$38,F1755=[2]an!$E$39,H1755&gt;=[2]an!$M$37),[2]an!$I$39,
IF(AND(A1755=[2]an!$I$38,F1755=[2]an!$E$39,H1755&lt;[2]an!$M$37,S1755="kahepoolne vajaduspõhine",U1755=""),[2]an!$M$40,
IF(AND(A1755=[2]an!$I$38,F1755=[2]an!$E$39,H1755&lt;[2]an!$M$37,S1755="kahepoolne vajaduspõhine",U1755&lt;&gt;""),[2]an!$I$39,
IF(AND(A1755=[2]an!$I$38,F1755=[2]an!$E$39,H1755&lt;[2]an!$M$37,S1755&lt;&gt;"kahepoolne vajaduspõhine"),[2]an!$I$39,
IF(AND(A1755=[2]an!$I$38,F1755=[2]an!$E$42),[2]an!$I$42,
IF(AND(A1755=[2]an!$J$38,F1755=[2]an!$E$40),[2]an!$J$40,IF(AND(A1755=[2]an!$J$38,F1755=[2]an!$E$41),[2]an!$J$41,IF(AND(A1755=[2]an!$J$38,F1755=[2]an!$E$39,H1755&gt;=[2]an!$M$37),[2]an!$J$39,
IF(AND(A1755=[2]an!$J$38,F1755=[2]an!$E$39,H1755&lt;[2]an!$M$37,S1755="kahepoolne vajaduspõhine",U1755=""),[2]an!$M$40,
IF(AND(A1755=[2]an!$J$38,F1755=[2]an!$E$39,H1755&lt;[2]an!$M$37,S1755="kahepoolne vajaduspõhine",U1755&lt;&gt;""),[2]an!$J$39,
IF(AND(A1755=[2]an!$J$38,F1755=[2]an!$E$39,H1755&lt;[2]an!$M$37,S1755&lt;&gt;"kahepoolne vajaduspõhine"),[2]an!$J$39,
IF(AND(A1755=[2]an!$J$38,F1755=[2]an!$E$42),[2]an!$J$42,""))))))))))))))))))))))))))))</f>
        <v/>
      </c>
      <c r="Y1755" s="17" t="str">
        <f>IFERROR(IF(F1755="Tugigrupp",0,
IF(AND(F1755="Peretoe teenus",H1755&gt;=[2]an!$M$37,RANK(D1755,$D1755:$D1755)+COUNTIFS($D$2:D1755,D1755,$F$2:F1755,F1755)-1&gt;1),"",
IF(AND(F1755="Peretoe teenus",H1755&gt;=[2]an!$M$37,RANK(D1755,$D1755:$D1755)+COUNTIFS($D$2:D1755,D1755,$F$2:F1755,F1755)-1=1,MONTH(H1755)=MONTH(K1755)=TRUE,YEAR(H1755)=YEAR(K1755)=TRUE),((EOMONTH(H1755,0)-H1755+1)*X1755)/DAY(EOMONTH(H1755,0)),
IF(AND(F1755="Peretoe teenus",H1755&gt;=[2]an!$M$37,RANK(D1755,$D1755:$D1755)+COUNTIFS($D$2:D1755,D1755,$F$2:F1755,F1755)-1=1),X1755,
IF(AND(F1755="Peretoe teenus",H1755&lt;[2]an!$M$37,S1755&lt;&gt;"kahepoolne vajaduspõhine",RANK(D1755,$D1755:$D1755)+COUNTIFS($D$2:D1755,D1755,$F$2:F1755,F1755)-1=1),X1755,
IF(AND(F1755="Peretoe teenus",H1755&lt;[2]an!$M$37,S1755&lt;&gt;"kahepoolne vajaduspõhine",RANK(D1755,$D1755:$D1755)+COUNTIFS($D$2:D1755,D1755,$F$2:F1755,F1755)-1&gt;1),"",
IF(AND(F1755="Peretoe teenus",H1755&lt;[2]an!$M$37,S1755="kahepoolne vajaduspõhine",U1755="",RANK(D1755,$D1755:$D1755)+COUNTIFS($D$2:D1755,D1755,$F$2:F1755,F1755)-1=1),X1755,
IF(AND(F1755="Peretoe teenus",H1755&lt;[2]an!$M$37,S1755="kahepoolne vajaduspõhine",U1755="",RANK(D1755,$D1755:$D1755)+COUNTIFS($D$2:D1755,D1755,$F$2:F1755,F1755)-1&gt;1),"",
IF(AND(F1755="Peretoe teenus",H1755&lt;[2]an!$M$37,S1755="kahepoolne vajaduspõhine",U1755&lt;[2]an!$M$37,RANK(D1755,$D1755:$D1755)+COUNTIFS($D$2:D1755,D1755,$F$2:F1755,F1755)-1=1),X1755,
IF(AND(F1755="Peretoe teenus",H1755&lt;[2]an!$M$37,S1755="kahepoolne vajaduspõhine",U1755&lt;[2]an!$M$37,RANK(D1755,$D1755:$D1755)+COUNTIFS($D$2:D1755,D1755,$F$2:F1755,F1755)-1&gt;1),"",
IF(AND(F1755="Peretoe teenus",H1755&lt;[2]an!$M$37,S1755="kahepoolne vajaduspõhine",U1755&gt;=[2]an!$M$37,U1755&lt;=[2]an!$M$38,RANK(D1755,$D1755:$D1755)+COUNTIFS($D$2:D1755,D1755,$F$2:F1755,F1755)-1=1),
((EOMONTH(U1755,0)-U1755+1)*X1755)/DAY(EOMONTH(U1755,0))+(DAY(U1755)-1)*100/DAY(EOMONTH(U1755,0)),
IF(AND(F1755="Peretoe teenus",H1755&lt;[2]an!$M$37,S1755="kahepoolne vajaduspõhine",U1755&gt;=[2]an!$M$37,U1755&lt;=[2]an!$M$38,RANK(D1755,$D1755:$D1755)+COUNTIFS($D$2:D1755,D1755,$F$2:F1755,F1755)-1&gt;1),"",
IF(AND(F1755="Peretoe teenus",H1755&lt;[2]an!$M$37,S1755="kahepoolne vajaduspõhine",U1755&gt;[2]an!$M$38,RANK(D1755,$D1755:$D1755)+COUNTIFS($D$2:D1755,D1755,$F$2:F1755,F1755)-1=1),X1755,
IF(AND(F1755="Peretoe teenus",H1755&lt;[2]an!$M$37,S1755="kahepoolne vajaduspõhine",U1755&gt;[2]an!$M$38,RANK(D1755,$D1755:$D1755)+COUNTIFS($D$2:D1755,D1755,$F$2:F1755,F1755)-1&gt;1),"",X1755*W1755)))))))))))))),"")</f>
        <v/>
      </c>
      <c r="Z1755" s="18" t="str">
        <f t="shared" si="82"/>
        <v/>
      </c>
      <c r="AA1755" s="19" t="str">
        <f>IFERROR(VLOOKUP(E1755,[2]an!$A$3:$B$81,2,FALSE),"")</f>
        <v/>
      </c>
      <c r="AB1755" s="19" t="str">
        <f>IFERROR(VLOOKUP(AA1755,[2]an!$C$2:$D$16,2,FALSE),"")</f>
        <v/>
      </c>
      <c r="AC1755" s="20"/>
      <c r="AD1755" s="21" t="str">
        <f>IF(A1755=[2]an!$F$36,VLOOKUP([2]an!$F$36,[2]an!$F$36:$H$36,3,FALSE),IF(A1755=[2]an!$F$35,VLOOKUP([2]an!$F$35,[2]an!$F$35:$H$35,3,FALSE),IF(A1755=[2]an!$F$33,VLOOKUP([2]an!$F$33,[2]an!$F$33:$H$33,3,FALSE),IF(A1755=[2]an!$F$31,VLOOKUP([2]an!$F$31,[2]an!$F$31:$H$31,3,FALSE),""))))</f>
        <v/>
      </c>
    </row>
    <row r="1756" spans="6:30" x14ac:dyDescent="0.2">
      <c r="F1756" s="10"/>
      <c r="G1756" s="8" t="str">
        <f t="shared" si="83"/>
        <v/>
      </c>
      <c r="H1756" s="13"/>
      <c r="K1756" s="13"/>
      <c r="L1756" s="10"/>
      <c r="M1756" s="10"/>
      <c r="S1756" s="8" t="str">
        <f>IFERROR(VLOOKUP(D1756,[1]peretoe_teenus!$A$2:$L$2000,5,FALSE),"")</f>
        <v/>
      </c>
      <c r="U1756" s="13"/>
      <c r="V1756" s="15" t="str" cm="1">
        <f t="array" ref="V1756">IFERROR(IF(AND(F1756="Tugigrupp",RANK(K1756,$K1756:$K1756)+COUNTIFS($K$2:K1756,K1756,$L$2:L1756,L1756,$M$2:M1756,M1756,$I$2:I1756,I1756,$G$2:G1756,G1756,$F$2:F1756,F1756)-1=1),SUMPRODUCT(($F$2:$F$4154=F1756)*($G$2:$G$4154=G1756)*($K$2:$K$4154=K1756)*($I$2:$I$4154=I1756)*($L$2:$L$4154=L1756)*($M$2:$M$4154=M1756)),""),"")</f>
        <v/>
      </c>
      <c r="W1756" s="15" t="str">
        <f t="shared" si="81"/>
        <v/>
      </c>
      <c r="X1756" s="16" t="str">
        <f>IF(AND(A1756=[2]an!$G$38,F1756=[2]an!$E$40),[2]an!$G$40,IF(AND(A1756=[2]an!$G$38,F1756=[2]an!$E$41),[2]an!$G$41,IF(AND(A1756=[2]an!$G$38,F1756=[2]an!$E$39,H1756&gt;=[2]an!$M$37),[2]an!$G$39,
IF(AND(A1756=[2]an!$G$38,F1756=[2]an!$E$39,H1756&lt;[2]an!$M$37,S1756="kahepoolne vajaduspõhine",U1756=""),[2]an!$M$40,
IF(AND(A1756=[2]an!$G$38,F1756=[2]an!$E$39,H1756&lt;[2]an!$M$37,S1756="kahepoolne vajaduspõhine",U1756&lt;&gt;""),[2]an!$G$39,
IF(AND(A1756=[2]an!$G$38,F1756=[2]an!$E$39,H1756&lt;[2]an!$M$37,S1756&lt;&gt;"kahepoolne vajaduspõhine"),[2]an!$G$39,
IF(AND(A1756=[2]an!$G$38,F1756=[2]an!$E$42),[2]an!$G$42,
IF(AND(A1756=[2]an!$H$38,F1756=[2]an!$E$40),[2]an!$H$40,IF(AND(A1756=[2]an!$H$38,F1756=[2]an!$E$41),[2]an!$H$41,IF(AND(A1756=[2]an!$H$38,F1756=[2]an!$E$39,H1756&gt;=[2]an!$M$37),[2]an!$H$39,
IF(AND(A1756=[2]an!$H$38,F1756=[2]an!$E$39,H1756&lt;[2]an!$M$37,S1756="kahepoolne vajaduspõhine",U1756=""),[2]an!$M$40,
IF(AND(A1756=[2]an!$H$38,F1756=[2]an!$E$39,H1756&lt;[2]an!$M$37,S1756="kahepoolne vajaduspõhine",U1756&lt;&gt;""),[2]an!$H$39,
IF(AND(A1756=[2]an!$H$38,F1756=[2]an!$E$39,H1756&lt;[2]an!$M$37,S1756&lt;&gt;"kahepoolne vajaduspõhine"),[2]an!$H$39,
IF(AND(A1756=[2]an!$H$38,F1756=[2]an!$E$42),[2]an!$H$42,
IF(AND(A1756=[2]an!$I$38,F1756=[2]an!$E$40),[2]an!$I$40,IF(AND(A1756=[2]an!$I$38,F1756=[2]an!$E$41),[2]an!$I$41,IF(AND(A1756=[2]an!$I$38,F1756=[2]an!$E$39,H1756&gt;=[2]an!$M$37),[2]an!$I$39,
IF(AND(A1756=[2]an!$I$38,F1756=[2]an!$E$39,H1756&lt;[2]an!$M$37,S1756="kahepoolne vajaduspõhine",U1756=""),[2]an!$M$40,
IF(AND(A1756=[2]an!$I$38,F1756=[2]an!$E$39,H1756&lt;[2]an!$M$37,S1756="kahepoolne vajaduspõhine",U1756&lt;&gt;""),[2]an!$I$39,
IF(AND(A1756=[2]an!$I$38,F1756=[2]an!$E$39,H1756&lt;[2]an!$M$37,S1756&lt;&gt;"kahepoolne vajaduspõhine"),[2]an!$I$39,
IF(AND(A1756=[2]an!$I$38,F1756=[2]an!$E$42),[2]an!$I$42,
IF(AND(A1756=[2]an!$J$38,F1756=[2]an!$E$40),[2]an!$J$40,IF(AND(A1756=[2]an!$J$38,F1756=[2]an!$E$41),[2]an!$J$41,IF(AND(A1756=[2]an!$J$38,F1756=[2]an!$E$39,H1756&gt;=[2]an!$M$37),[2]an!$J$39,
IF(AND(A1756=[2]an!$J$38,F1756=[2]an!$E$39,H1756&lt;[2]an!$M$37,S1756="kahepoolne vajaduspõhine",U1756=""),[2]an!$M$40,
IF(AND(A1756=[2]an!$J$38,F1756=[2]an!$E$39,H1756&lt;[2]an!$M$37,S1756="kahepoolne vajaduspõhine",U1756&lt;&gt;""),[2]an!$J$39,
IF(AND(A1756=[2]an!$J$38,F1756=[2]an!$E$39,H1756&lt;[2]an!$M$37,S1756&lt;&gt;"kahepoolne vajaduspõhine"),[2]an!$J$39,
IF(AND(A1756=[2]an!$J$38,F1756=[2]an!$E$42),[2]an!$J$42,""))))))))))))))))))))))))))))</f>
        <v/>
      </c>
      <c r="Y1756" s="17" t="str">
        <f>IFERROR(IF(F1756="Tugigrupp",0,
IF(AND(F1756="Peretoe teenus",H1756&gt;=[2]an!$M$37,RANK(D1756,$D1756:$D1756)+COUNTIFS($D$2:D1756,D1756,$F$2:F1756,F1756)-1&gt;1),"",
IF(AND(F1756="Peretoe teenus",H1756&gt;=[2]an!$M$37,RANK(D1756,$D1756:$D1756)+COUNTIFS($D$2:D1756,D1756,$F$2:F1756,F1756)-1=1,MONTH(H1756)=MONTH(K1756)=TRUE,YEAR(H1756)=YEAR(K1756)=TRUE),((EOMONTH(H1756,0)-H1756+1)*X1756)/DAY(EOMONTH(H1756,0)),
IF(AND(F1756="Peretoe teenus",H1756&gt;=[2]an!$M$37,RANK(D1756,$D1756:$D1756)+COUNTIFS($D$2:D1756,D1756,$F$2:F1756,F1756)-1=1),X1756,
IF(AND(F1756="Peretoe teenus",H1756&lt;[2]an!$M$37,S1756&lt;&gt;"kahepoolne vajaduspõhine",RANK(D1756,$D1756:$D1756)+COUNTIFS($D$2:D1756,D1756,$F$2:F1756,F1756)-1=1),X1756,
IF(AND(F1756="Peretoe teenus",H1756&lt;[2]an!$M$37,S1756&lt;&gt;"kahepoolne vajaduspõhine",RANK(D1756,$D1756:$D1756)+COUNTIFS($D$2:D1756,D1756,$F$2:F1756,F1756)-1&gt;1),"",
IF(AND(F1756="Peretoe teenus",H1756&lt;[2]an!$M$37,S1756="kahepoolne vajaduspõhine",U1756="",RANK(D1756,$D1756:$D1756)+COUNTIFS($D$2:D1756,D1756,$F$2:F1756,F1756)-1=1),X1756,
IF(AND(F1756="Peretoe teenus",H1756&lt;[2]an!$M$37,S1756="kahepoolne vajaduspõhine",U1756="",RANK(D1756,$D1756:$D1756)+COUNTIFS($D$2:D1756,D1756,$F$2:F1756,F1756)-1&gt;1),"",
IF(AND(F1756="Peretoe teenus",H1756&lt;[2]an!$M$37,S1756="kahepoolne vajaduspõhine",U1756&lt;[2]an!$M$37,RANK(D1756,$D1756:$D1756)+COUNTIFS($D$2:D1756,D1756,$F$2:F1756,F1756)-1=1),X1756,
IF(AND(F1756="Peretoe teenus",H1756&lt;[2]an!$M$37,S1756="kahepoolne vajaduspõhine",U1756&lt;[2]an!$M$37,RANK(D1756,$D1756:$D1756)+COUNTIFS($D$2:D1756,D1756,$F$2:F1756,F1756)-1&gt;1),"",
IF(AND(F1756="Peretoe teenus",H1756&lt;[2]an!$M$37,S1756="kahepoolne vajaduspõhine",U1756&gt;=[2]an!$M$37,U1756&lt;=[2]an!$M$38,RANK(D1756,$D1756:$D1756)+COUNTIFS($D$2:D1756,D1756,$F$2:F1756,F1756)-1=1),
((EOMONTH(U1756,0)-U1756+1)*X1756)/DAY(EOMONTH(U1756,0))+(DAY(U1756)-1)*100/DAY(EOMONTH(U1756,0)),
IF(AND(F1756="Peretoe teenus",H1756&lt;[2]an!$M$37,S1756="kahepoolne vajaduspõhine",U1756&gt;=[2]an!$M$37,U1756&lt;=[2]an!$M$38,RANK(D1756,$D1756:$D1756)+COUNTIFS($D$2:D1756,D1756,$F$2:F1756,F1756)-1&gt;1),"",
IF(AND(F1756="Peretoe teenus",H1756&lt;[2]an!$M$37,S1756="kahepoolne vajaduspõhine",U1756&gt;[2]an!$M$38,RANK(D1756,$D1756:$D1756)+COUNTIFS($D$2:D1756,D1756,$F$2:F1756,F1756)-1=1),X1756,
IF(AND(F1756="Peretoe teenus",H1756&lt;[2]an!$M$37,S1756="kahepoolne vajaduspõhine",U1756&gt;[2]an!$M$38,RANK(D1756,$D1756:$D1756)+COUNTIFS($D$2:D1756,D1756,$F$2:F1756,F1756)-1&gt;1),"",X1756*W1756)))))))))))))),"")</f>
        <v/>
      </c>
      <c r="Z1756" s="18" t="str">
        <f t="shared" si="82"/>
        <v/>
      </c>
      <c r="AA1756" s="19" t="str">
        <f>IFERROR(VLOOKUP(E1756,[2]an!$A$3:$B$81,2,FALSE),"")</f>
        <v/>
      </c>
      <c r="AB1756" s="19" t="str">
        <f>IFERROR(VLOOKUP(AA1756,[2]an!$C$2:$D$16,2,FALSE),"")</f>
        <v/>
      </c>
      <c r="AC1756" s="20"/>
      <c r="AD1756" s="21" t="str">
        <f>IF(A1756=[2]an!$F$36,VLOOKUP([2]an!$F$36,[2]an!$F$36:$H$36,3,FALSE),IF(A1756=[2]an!$F$35,VLOOKUP([2]an!$F$35,[2]an!$F$35:$H$35,3,FALSE),IF(A1756=[2]an!$F$33,VLOOKUP([2]an!$F$33,[2]an!$F$33:$H$33,3,FALSE),IF(A1756=[2]an!$F$31,VLOOKUP([2]an!$F$31,[2]an!$F$31:$H$31,3,FALSE),""))))</f>
        <v/>
      </c>
    </row>
    <row r="1757" spans="6:30" x14ac:dyDescent="0.2">
      <c r="F1757" s="10"/>
      <c r="G1757" s="8" t="str">
        <f t="shared" si="83"/>
        <v/>
      </c>
      <c r="H1757" s="13"/>
      <c r="K1757" s="13"/>
      <c r="L1757" s="10"/>
      <c r="M1757" s="10"/>
      <c r="S1757" s="8" t="str">
        <f>IFERROR(VLOOKUP(D1757,[1]peretoe_teenus!$A$2:$L$2000,5,FALSE),"")</f>
        <v/>
      </c>
      <c r="U1757" s="13"/>
      <c r="V1757" s="15" t="str" cm="1">
        <f t="array" ref="V1757">IFERROR(IF(AND(F1757="Tugigrupp",RANK(K1757,$K1757:$K1757)+COUNTIFS($K$2:K1757,K1757,$L$2:L1757,L1757,$M$2:M1757,M1757,$I$2:I1757,I1757,$G$2:G1757,G1757,$F$2:F1757,F1757)-1=1),SUMPRODUCT(($F$2:$F$4154=F1757)*($G$2:$G$4154=G1757)*($K$2:$K$4154=K1757)*($I$2:$I$4154=I1757)*($L$2:$L$4154=L1757)*($M$2:$M$4154=M1757)),""),"")</f>
        <v/>
      </c>
      <c r="W1757" s="15" t="str">
        <f t="shared" si="81"/>
        <v/>
      </c>
      <c r="X1757" s="16" t="str">
        <f>IF(AND(A1757=[2]an!$G$38,F1757=[2]an!$E$40),[2]an!$G$40,IF(AND(A1757=[2]an!$G$38,F1757=[2]an!$E$41),[2]an!$G$41,IF(AND(A1757=[2]an!$G$38,F1757=[2]an!$E$39,H1757&gt;=[2]an!$M$37),[2]an!$G$39,
IF(AND(A1757=[2]an!$G$38,F1757=[2]an!$E$39,H1757&lt;[2]an!$M$37,S1757="kahepoolne vajaduspõhine",U1757=""),[2]an!$M$40,
IF(AND(A1757=[2]an!$G$38,F1757=[2]an!$E$39,H1757&lt;[2]an!$M$37,S1757="kahepoolne vajaduspõhine",U1757&lt;&gt;""),[2]an!$G$39,
IF(AND(A1757=[2]an!$G$38,F1757=[2]an!$E$39,H1757&lt;[2]an!$M$37,S1757&lt;&gt;"kahepoolne vajaduspõhine"),[2]an!$G$39,
IF(AND(A1757=[2]an!$G$38,F1757=[2]an!$E$42),[2]an!$G$42,
IF(AND(A1757=[2]an!$H$38,F1757=[2]an!$E$40),[2]an!$H$40,IF(AND(A1757=[2]an!$H$38,F1757=[2]an!$E$41),[2]an!$H$41,IF(AND(A1757=[2]an!$H$38,F1757=[2]an!$E$39,H1757&gt;=[2]an!$M$37),[2]an!$H$39,
IF(AND(A1757=[2]an!$H$38,F1757=[2]an!$E$39,H1757&lt;[2]an!$M$37,S1757="kahepoolne vajaduspõhine",U1757=""),[2]an!$M$40,
IF(AND(A1757=[2]an!$H$38,F1757=[2]an!$E$39,H1757&lt;[2]an!$M$37,S1757="kahepoolne vajaduspõhine",U1757&lt;&gt;""),[2]an!$H$39,
IF(AND(A1757=[2]an!$H$38,F1757=[2]an!$E$39,H1757&lt;[2]an!$M$37,S1757&lt;&gt;"kahepoolne vajaduspõhine"),[2]an!$H$39,
IF(AND(A1757=[2]an!$H$38,F1757=[2]an!$E$42),[2]an!$H$42,
IF(AND(A1757=[2]an!$I$38,F1757=[2]an!$E$40),[2]an!$I$40,IF(AND(A1757=[2]an!$I$38,F1757=[2]an!$E$41),[2]an!$I$41,IF(AND(A1757=[2]an!$I$38,F1757=[2]an!$E$39,H1757&gt;=[2]an!$M$37),[2]an!$I$39,
IF(AND(A1757=[2]an!$I$38,F1757=[2]an!$E$39,H1757&lt;[2]an!$M$37,S1757="kahepoolne vajaduspõhine",U1757=""),[2]an!$M$40,
IF(AND(A1757=[2]an!$I$38,F1757=[2]an!$E$39,H1757&lt;[2]an!$M$37,S1757="kahepoolne vajaduspõhine",U1757&lt;&gt;""),[2]an!$I$39,
IF(AND(A1757=[2]an!$I$38,F1757=[2]an!$E$39,H1757&lt;[2]an!$M$37,S1757&lt;&gt;"kahepoolne vajaduspõhine"),[2]an!$I$39,
IF(AND(A1757=[2]an!$I$38,F1757=[2]an!$E$42),[2]an!$I$42,
IF(AND(A1757=[2]an!$J$38,F1757=[2]an!$E$40),[2]an!$J$40,IF(AND(A1757=[2]an!$J$38,F1757=[2]an!$E$41),[2]an!$J$41,IF(AND(A1757=[2]an!$J$38,F1757=[2]an!$E$39,H1757&gt;=[2]an!$M$37),[2]an!$J$39,
IF(AND(A1757=[2]an!$J$38,F1757=[2]an!$E$39,H1757&lt;[2]an!$M$37,S1757="kahepoolne vajaduspõhine",U1757=""),[2]an!$M$40,
IF(AND(A1757=[2]an!$J$38,F1757=[2]an!$E$39,H1757&lt;[2]an!$M$37,S1757="kahepoolne vajaduspõhine",U1757&lt;&gt;""),[2]an!$J$39,
IF(AND(A1757=[2]an!$J$38,F1757=[2]an!$E$39,H1757&lt;[2]an!$M$37,S1757&lt;&gt;"kahepoolne vajaduspõhine"),[2]an!$J$39,
IF(AND(A1757=[2]an!$J$38,F1757=[2]an!$E$42),[2]an!$J$42,""))))))))))))))))))))))))))))</f>
        <v/>
      </c>
      <c r="Y1757" s="17" t="str">
        <f>IFERROR(IF(F1757="Tugigrupp",0,
IF(AND(F1757="Peretoe teenus",H1757&gt;=[2]an!$M$37,RANK(D1757,$D1757:$D1757)+COUNTIFS($D$2:D1757,D1757,$F$2:F1757,F1757)-1&gt;1),"",
IF(AND(F1757="Peretoe teenus",H1757&gt;=[2]an!$M$37,RANK(D1757,$D1757:$D1757)+COUNTIFS($D$2:D1757,D1757,$F$2:F1757,F1757)-1=1,MONTH(H1757)=MONTH(K1757)=TRUE,YEAR(H1757)=YEAR(K1757)=TRUE),((EOMONTH(H1757,0)-H1757+1)*X1757)/DAY(EOMONTH(H1757,0)),
IF(AND(F1757="Peretoe teenus",H1757&gt;=[2]an!$M$37,RANK(D1757,$D1757:$D1757)+COUNTIFS($D$2:D1757,D1757,$F$2:F1757,F1757)-1=1),X1757,
IF(AND(F1757="Peretoe teenus",H1757&lt;[2]an!$M$37,S1757&lt;&gt;"kahepoolne vajaduspõhine",RANK(D1757,$D1757:$D1757)+COUNTIFS($D$2:D1757,D1757,$F$2:F1757,F1757)-1=1),X1757,
IF(AND(F1757="Peretoe teenus",H1757&lt;[2]an!$M$37,S1757&lt;&gt;"kahepoolne vajaduspõhine",RANK(D1757,$D1757:$D1757)+COUNTIFS($D$2:D1757,D1757,$F$2:F1757,F1757)-1&gt;1),"",
IF(AND(F1757="Peretoe teenus",H1757&lt;[2]an!$M$37,S1757="kahepoolne vajaduspõhine",U1757="",RANK(D1757,$D1757:$D1757)+COUNTIFS($D$2:D1757,D1757,$F$2:F1757,F1757)-1=1),X1757,
IF(AND(F1757="Peretoe teenus",H1757&lt;[2]an!$M$37,S1757="kahepoolne vajaduspõhine",U1757="",RANK(D1757,$D1757:$D1757)+COUNTIFS($D$2:D1757,D1757,$F$2:F1757,F1757)-1&gt;1),"",
IF(AND(F1757="Peretoe teenus",H1757&lt;[2]an!$M$37,S1757="kahepoolne vajaduspõhine",U1757&lt;[2]an!$M$37,RANK(D1757,$D1757:$D1757)+COUNTIFS($D$2:D1757,D1757,$F$2:F1757,F1757)-1=1),X1757,
IF(AND(F1757="Peretoe teenus",H1757&lt;[2]an!$M$37,S1757="kahepoolne vajaduspõhine",U1757&lt;[2]an!$M$37,RANK(D1757,$D1757:$D1757)+COUNTIFS($D$2:D1757,D1757,$F$2:F1757,F1757)-1&gt;1),"",
IF(AND(F1757="Peretoe teenus",H1757&lt;[2]an!$M$37,S1757="kahepoolne vajaduspõhine",U1757&gt;=[2]an!$M$37,U1757&lt;=[2]an!$M$38,RANK(D1757,$D1757:$D1757)+COUNTIFS($D$2:D1757,D1757,$F$2:F1757,F1757)-1=1),
((EOMONTH(U1757,0)-U1757+1)*X1757)/DAY(EOMONTH(U1757,0))+(DAY(U1757)-1)*100/DAY(EOMONTH(U1757,0)),
IF(AND(F1757="Peretoe teenus",H1757&lt;[2]an!$M$37,S1757="kahepoolne vajaduspõhine",U1757&gt;=[2]an!$M$37,U1757&lt;=[2]an!$M$38,RANK(D1757,$D1757:$D1757)+COUNTIFS($D$2:D1757,D1757,$F$2:F1757,F1757)-1&gt;1),"",
IF(AND(F1757="Peretoe teenus",H1757&lt;[2]an!$M$37,S1757="kahepoolne vajaduspõhine",U1757&gt;[2]an!$M$38,RANK(D1757,$D1757:$D1757)+COUNTIFS($D$2:D1757,D1757,$F$2:F1757,F1757)-1=1),X1757,
IF(AND(F1757="Peretoe teenus",H1757&lt;[2]an!$M$37,S1757="kahepoolne vajaduspõhine",U1757&gt;[2]an!$M$38,RANK(D1757,$D1757:$D1757)+COUNTIFS($D$2:D1757,D1757,$F$2:F1757,F1757)-1&gt;1),"",X1757*W1757)))))))))))))),"")</f>
        <v/>
      </c>
      <c r="Z1757" s="18" t="str">
        <f t="shared" si="82"/>
        <v/>
      </c>
      <c r="AA1757" s="19" t="str">
        <f>IFERROR(VLOOKUP(E1757,[2]an!$A$3:$B$81,2,FALSE),"")</f>
        <v/>
      </c>
      <c r="AB1757" s="19" t="str">
        <f>IFERROR(VLOOKUP(AA1757,[2]an!$C$2:$D$16,2,FALSE),"")</f>
        <v/>
      </c>
      <c r="AC1757" s="20"/>
      <c r="AD1757" s="21" t="str">
        <f>IF(A1757=[2]an!$F$36,VLOOKUP([2]an!$F$36,[2]an!$F$36:$H$36,3,FALSE),IF(A1757=[2]an!$F$35,VLOOKUP([2]an!$F$35,[2]an!$F$35:$H$35,3,FALSE),IF(A1757=[2]an!$F$33,VLOOKUP([2]an!$F$33,[2]an!$F$33:$H$33,3,FALSE),IF(A1757=[2]an!$F$31,VLOOKUP([2]an!$F$31,[2]an!$F$31:$H$31,3,FALSE),""))))</f>
        <v/>
      </c>
    </row>
    <row r="1758" spans="6:30" x14ac:dyDescent="0.2">
      <c r="F1758" s="10"/>
      <c r="G1758" s="8" t="str">
        <f t="shared" si="83"/>
        <v/>
      </c>
      <c r="H1758" s="13"/>
      <c r="K1758" s="13"/>
      <c r="L1758" s="10"/>
      <c r="M1758" s="10"/>
      <c r="S1758" s="8" t="str">
        <f>IFERROR(VLOOKUP(D1758,[1]peretoe_teenus!$A$2:$L$2000,5,FALSE),"")</f>
        <v/>
      </c>
      <c r="U1758" s="13"/>
      <c r="V1758" s="15" t="str" cm="1">
        <f t="array" ref="V1758">IFERROR(IF(AND(F1758="Tugigrupp",RANK(K1758,$K1758:$K1758)+COUNTIFS($K$2:K1758,K1758,$L$2:L1758,L1758,$M$2:M1758,M1758,$I$2:I1758,I1758,$G$2:G1758,G1758,$F$2:F1758,F1758)-1=1),SUMPRODUCT(($F$2:$F$4154=F1758)*($G$2:$G$4154=G1758)*($K$2:$K$4154=K1758)*($I$2:$I$4154=I1758)*($L$2:$L$4154=L1758)*($M$2:$M$4154=M1758)),""),"")</f>
        <v/>
      </c>
      <c r="W1758" s="15" t="str">
        <f t="shared" si="81"/>
        <v/>
      </c>
      <c r="X1758" s="16" t="str">
        <f>IF(AND(A1758=[2]an!$G$38,F1758=[2]an!$E$40),[2]an!$G$40,IF(AND(A1758=[2]an!$G$38,F1758=[2]an!$E$41),[2]an!$G$41,IF(AND(A1758=[2]an!$G$38,F1758=[2]an!$E$39,H1758&gt;=[2]an!$M$37),[2]an!$G$39,
IF(AND(A1758=[2]an!$G$38,F1758=[2]an!$E$39,H1758&lt;[2]an!$M$37,S1758="kahepoolne vajaduspõhine",U1758=""),[2]an!$M$40,
IF(AND(A1758=[2]an!$G$38,F1758=[2]an!$E$39,H1758&lt;[2]an!$M$37,S1758="kahepoolne vajaduspõhine",U1758&lt;&gt;""),[2]an!$G$39,
IF(AND(A1758=[2]an!$G$38,F1758=[2]an!$E$39,H1758&lt;[2]an!$M$37,S1758&lt;&gt;"kahepoolne vajaduspõhine"),[2]an!$G$39,
IF(AND(A1758=[2]an!$G$38,F1758=[2]an!$E$42),[2]an!$G$42,
IF(AND(A1758=[2]an!$H$38,F1758=[2]an!$E$40),[2]an!$H$40,IF(AND(A1758=[2]an!$H$38,F1758=[2]an!$E$41),[2]an!$H$41,IF(AND(A1758=[2]an!$H$38,F1758=[2]an!$E$39,H1758&gt;=[2]an!$M$37),[2]an!$H$39,
IF(AND(A1758=[2]an!$H$38,F1758=[2]an!$E$39,H1758&lt;[2]an!$M$37,S1758="kahepoolne vajaduspõhine",U1758=""),[2]an!$M$40,
IF(AND(A1758=[2]an!$H$38,F1758=[2]an!$E$39,H1758&lt;[2]an!$M$37,S1758="kahepoolne vajaduspõhine",U1758&lt;&gt;""),[2]an!$H$39,
IF(AND(A1758=[2]an!$H$38,F1758=[2]an!$E$39,H1758&lt;[2]an!$M$37,S1758&lt;&gt;"kahepoolne vajaduspõhine"),[2]an!$H$39,
IF(AND(A1758=[2]an!$H$38,F1758=[2]an!$E$42),[2]an!$H$42,
IF(AND(A1758=[2]an!$I$38,F1758=[2]an!$E$40),[2]an!$I$40,IF(AND(A1758=[2]an!$I$38,F1758=[2]an!$E$41),[2]an!$I$41,IF(AND(A1758=[2]an!$I$38,F1758=[2]an!$E$39,H1758&gt;=[2]an!$M$37),[2]an!$I$39,
IF(AND(A1758=[2]an!$I$38,F1758=[2]an!$E$39,H1758&lt;[2]an!$M$37,S1758="kahepoolne vajaduspõhine",U1758=""),[2]an!$M$40,
IF(AND(A1758=[2]an!$I$38,F1758=[2]an!$E$39,H1758&lt;[2]an!$M$37,S1758="kahepoolne vajaduspõhine",U1758&lt;&gt;""),[2]an!$I$39,
IF(AND(A1758=[2]an!$I$38,F1758=[2]an!$E$39,H1758&lt;[2]an!$M$37,S1758&lt;&gt;"kahepoolne vajaduspõhine"),[2]an!$I$39,
IF(AND(A1758=[2]an!$I$38,F1758=[2]an!$E$42),[2]an!$I$42,
IF(AND(A1758=[2]an!$J$38,F1758=[2]an!$E$40),[2]an!$J$40,IF(AND(A1758=[2]an!$J$38,F1758=[2]an!$E$41),[2]an!$J$41,IF(AND(A1758=[2]an!$J$38,F1758=[2]an!$E$39,H1758&gt;=[2]an!$M$37),[2]an!$J$39,
IF(AND(A1758=[2]an!$J$38,F1758=[2]an!$E$39,H1758&lt;[2]an!$M$37,S1758="kahepoolne vajaduspõhine",U1758=""),[2]an!$M$40,
IF(AND(A1758=[2]an!$J$38,F1758=[2]an!$E$39,H1758&lt;[2]an!$M$37,S1758="kahepoolne vajaduspõhine",U1758&lt;&gt;""),[2]an!$J$39,
IF(AND(A1758=[2]an!$J$38,F1758=[2]an!$E$39,H1758&lt;[2]an!$M$37,S1758&lt;&gt;"kahepoolne vajaduspõhine"),[2]an!$J$39,
IF(AND(A1758=[2]an!$J$38,F1758=[2]an!$E$42),[2]an!$J$42,""))))))))))))))))))))))))))))</f>
        <v/>
      </c>
      <c r="Y1758" s="17" t="str">
        <f>IFERROR(IF(F1758="Tugigrupp",0,
IF(AND(F1758="Peretoe teenus",H1758&gt;=[2]an!$M$37,RANK(D1758,$D1758:$D1758)+COUNTIFS($D$2:D1758,D1758,$F$2:F1758,F1758)-1&gt;1),"",
IF(AND(F1758="Peretoe teenus",H1758&gt;=[2]an!$M$37,RANK(D1758,$D1758:$D1758)+COUNTIFS($D$2:D1758,D1758,$F$2:F1758,F1758)-1=1,MONTH(H1758)=MONTH(K1758)=TRUE,YEAR(H1758)=YEAR(K1758)=TRUE),((EOMONTH(H1758,0)-H1758+1)*X1758)/DAY(EOMONTH(H1758,0)),
IF(AND(F1758="Peretoe teenus",H1758&gt;=[2]an!$M$37,RANK(D1758,$D1758:$D1758)+COUNTIFS($D$2:D1758,D1758,$F$2:F1758,F1758)-1=1),X1758,
IF(AND(F1758="Peretoe teenus",H1758&lt;[2]an!$M$37,S1758&lt;&gt;"kahepoolne vajaduspõhine",RANK(D1758,$D1758:$D1758)+COUNTIFS($D$2:D1758,D1758,$F$2:F1758,F1758)-1=1),X1758,
IF(AND(F1758="Peretoe teenus",H1758&lt;[2]an!$M$37,S1758&lt;&gt;"kahepoolne vajaduspõhine",RANK(D1758,$D1758:$D1758)+COUNTIFS($D$2:D1758,D1758,$F$2:F1758,F1758)-1&gt;1),"",
IF(AND(F1758="Peretoe teenus",H1758&lt;[2]an!$M$37,S1758="kahepoolne vajaduspõhine",U1758="",RANK(D1758,$D1758:$D1758)+COUNTIFS($D$2:D1758,D1758,$F$2:F1758,F1758)-1=1),X1758,
IF(AND(F1758="Peretoe teenus",H1758&lt;[2]an!$M$37,S1758="kahepoolne vajaduspõhine",U1758="",RANK(D1758,$D1758:$D1758)+COUNTIFS($D$2:D1758,D1758,$F$2:F1758,F1758)-1&gt;1),"",
IF(AND(F1758="Peretoe teenus",H1758&lt;[2]an!$M$37,S1758="kahepoolne vajaduspõhine",U1758&lt;[2]an!$M$37,RANK(D1758,$D1758:$D1758)+COUNTIFS($D$2:D1758,D1758,$F$2:F1758,F1758)-1=1),X1758,
IF(AND(F1758="Peretoe teenus",H1758&lt;[2]an!$M$37,S1758="kahepoolne vajaduspõhine",U1758&lt;[2]an!$M$37,RANK(D1758,$D1758:$D1758)+COUNTIFS($D$2:D1758,D1758,$F$2:F1758,F1758)-1&gt;1),"",
IF(AND(F1758="Peretoe teenus",H1758&lt;[2]an!$M$37,S1758="kahepoolne vajaduspõhine",U1758&gt;=[2]an!$M$37,U1758&lt;=[2]an!$M$38,RANK(D1758,$D1758:$D1758)+COUNTIFS($D$2:D1758,D1758,$F$2:F1758,F1758)-1=1),
((EOMONTH(U1758,0)-U1758+1)*X1758)/DAY(EOMONTH(U1758,0))+(DAY(U1758)-1)*100/DAY(EOMONTH(U1758,0)),
IF(AND(F1758="Peretoe teenus",H1758&lt;[2]an!$M$37,S1758="kahepoolne vajaduspõhine",U1758&gt;=[2]an!$M$37,U1758&lt;=[2]an!$M$38,RANK(D1758,$D1758:$D1758)+COUNTIFS($D$2:D1758,D1758,$F$2:F1758,F1758)-1&gt;1),"",
IF(AND(F1758="Peretoe teenus",H1758&lt;[2]an!$M$37,S1758="kahepoolne vajaduspõhine",U1758&gt;[2]an!$M$38,RANK(D1758,$D1758:$D1758)+COUNTIFS($D$2:D1758,D1758,$F$2:F1758,F1758)-1=1),X1758,
IF(AND(F1758="Peretoe teenus",H1758&lt;[2]an!$M$37,S1758="kahepoolne vajaduspõhine",U1758&gt;[2]an!$M$38,RANK(D1758,$D1758:$D1758)+COUNTIFS($D$2:D1758,D1758,$F$2:F1758,F1758)-1&gt;1),"",X1758*W1758)))))))))))))),"")</f>
        <v/>
      </c>
      <c r="Z1758" s="18" t="str">
        <f t="shared" si="82"/>
        <v/>
      </c>
      <c r="AA1758" s="19" t="str">
        <f>IFERROR(VLOOKUP(E1758,[2]an!$A$3:$B$81,2,FALSE),"")</f>
        <v/>
      </c>
      <c r="AB1758" s="19" t="str">
        <f>IFERROR(VLOOKUP(AA1758,[2]an!$C$2:$D$16,2,FALSE),"")</f>
        <v/>
      </c>
      <c r="AC1758" s="20"/>
      <c r="AD1758" s="21" t="str">
        <f>IF(A1758=[2]an!$F$36,VLOOKUP([2]an!$F$36,[2]an!$F$36:$H$36,3,FALSE),IF(A1758=[2]an!$F$35,VLOOKUP([2]an!$F$35,[2]an!$F$35:$H$35,3,FALSE),IF(A1758=[2]an!$F$33,VLOOKUP([2]an!$F$33,[2]an!$F$33:$H$33,3,FALSE),IF(A1758=[2]an!$F$31,VLOOKUP([2]an!$F$31,[2]an!$F$31:$H$31,3,FALSE),""))))</f>
        <v/>
      </c>
    </row>
    <row r="1759" spans="6:30" x14ac:dyDescent="0.2">
      <c r="F1759" s="10"/>
      <c r="G1759" s="8" t="str">
        <f t="shared" si="83"/>
        <v/>
      </c>
      <c r="H1759" s="13"/>
      <c r="K1759" s="13"/>
      <c r="L1759" s="10"/>
      <c r="M1759" s="10"/>
      <c r="S1759" s="8" t="str">
        <f>IFERROR(VLOOKUP(D1759,[1]peretoe_teenus!$A$2:$L$2000,5,FALSE),"")</f>
        <v/>
      </c>
      <c r="U1759" s="13"/>
      <c r="V1759" s="15" t="str" cm="1">
        <f t="array" ref="V1759">IFERROR(IF(AND(F1759="Tugigrupp",RANK(K1759,$K1759:$K1759)+COUNTIFS($K$2:K1759,K1759,$L$2:L1759,L1759,$M$2:M1759,M1759,$I$2:I1759,I1759,$G$2:G1759,G1759,$F$2:F1759,F1759)-1=1),SUMPRODUCT(($F$2:$F$4154=F1759)*($G$2:$G$4154=G1759)*($K$2:$K$4154=K1759)*($I$2:$I$4154=I1759)*($L$2:$L$4154=L1759)*($M$2:$M$4154=M1759)),""),"")</f>
        <v/>
      </c>
      <c r="W1759" s="15" t="str">
        <f t="shared" si="81"/>
        <v/>
      </c>
      <c r="X1759" s="16" t="str">
        <f>IF(AND(A1759=[2]an!$G$38,F1759=[2]an!$E$40),[2]an!$G$40,IF(AND(A1759=[2]an!$G$38,F1759=[2]an!$E$41),[2]an!$G$41,IF(AND(A1759=[2]an!$G$38,F1759=[2]an!$E$39,H1759&gt;=[2]an!$M$37),[2]an!$G$39,
IF(AND(A1759=[2]an!$G$38,F1759=[2]an!$E$39,H1759&lt;[2]an!$M$37,S1759="kahepoolne vajaduspõhine",U1759=""),[2]an!$M$40,
IF(AND(A1759=[2]an!$G$38,F1759=[2]an!$E$39,H1759&lt;[2]an!$M$37,S1759="kahepoolne vajaduspõhine",U1759&lt;&gt;""),[2]an!$G$39,
IF(AND(A1759=[2]an!$G$38,F1759=[2]an!$E$39,H1759&lt;[2]an!$M$37,S1759&lt;&gt;"kahepoolne vajaduspõhine"),[2]an!$G$39,
IF(AND(A1759=[2]an!$G$38,F1759=[2]an!$E$42),[2]an!$G$42,
IF(AND(A1759=[2]an!$H$38,F1759=[2]an!$E$40),[2]an!$H$40,IF(AND(A1759=[2]an!$H$38,F1759=[2]an!$E$41),[2]an!$H$41,IF(AND(A1759=[2]an!$H$38,F1759=[2]an!$E$39,H1759&gt;=[2]an!$M$37),[2]an!$H$39,
IF(AND(A1759=[2]an!$H$38,F1759=[2]an!$E$39,H1759&lt;[2]an!$M$37,S1759="kahepoolne vajaduspõhine",U1759=""),[2]an!$M$40,
IF(AND(A1759=[2]an!$H$38,F1759=[2]an!$E$39,H1759&lt;[2]an!$M$37,S1759="kahepoolne vajaduspõhine",U1759&lt;&gt;""),[2]an!$H$39,
IF(AND(A1759=[2]an!$H$38,F1759=[2]an!$E$39,H1759&lt;[2]an!$M$37,S1759&lt;&gt;"kahepoolne vajaduspõhine"),[2]an!$H$39,
IF(AND(A1759=[2]an!$H$38,F1759=[2]an!$E$42),[2]an!$H$42,
IF(AND(A1759=[2]an!$I$38,F1759=[2]an!$E$40),[2]an!$I$40,IF(AND(A1759=[2]an!$I$38,F1759=[2]an!$E$41),[2]an!$I$41,IF(AND(A1759=[2]an!$I$38,F1759=[2]an!$E$39,H1759&gt;=[2]an!$M$37),[2]an!$I$39,
IF(AND(A1759=[2]an!$I$38,F1759=[2]an!$E$39,H1759&lt;[2]an!$M$37,S1759="kahepoolne vajaduspõhine",U1759=""),[2]an!$M$40,
IF(AND(A1759=[2]an!$I$38,F1759=[2]an!$E$39,H1759&lt;[2]an!$M$37,S1759="kahepoolne vajaduspõhine",U1759&lt;&gt;""),[2]an!$I$39,
IF(AND(A1759=[2]an!$I$38,F1759=[2]an!$E$39,H1759&lt;[2]an!$M$37,S1759&lt;&gt;"kahepoolne vajaduspõhine"),[2]an!$I$39,
IF(AND(A1759=[2]an!$I$38,F1759=[2]an!$E$42),[2]an!$I$42,
IF(AND(A1759=[2]an!$J$38,F1759=[2]an!$E$40),[2]an!$J$40,IF(AND(A1759=[2]an!$J$38,F1759=[2]an!$E$41),[2]an!$J$41,IF(AND(A1759=[2]an!$J$38,F1759=[2]an!$E$39,H1759&gt;=[2]an!$M$37),[2]an!$J$39,
IF(AND(A1759=[2]an!$J$38,F1759=[2]an!$E$39,H1759&lt;[2]an!$M$37,S1759="kahepoolne vajaduspõhine",U1759=""),[2]an!$M$40,
IF(AND(A1759=[2]an!$J$38,F1759=[2]an!$E$39,H1759&lt;[2]an!$M$37,S1759="kahepoolne vajaduspõhine",U1759&lt;&gt;""),[2]an!$J$39,
IF(AND(A1759=[2]an!$J$38,F1759=[2]an!$E$39,H1759&lt;[2]an!$M$37,S1759&lt;&gt;"kahepoolne vajaduspõhine"),[2]an!$J$39,
IF(AND(A1759=[2]an!$J$38,F1759=[2]an!$E$42),[2]an!$J$42,""))))))))))))))))))))))))))))</f>
        <v/>
      </c>
      <c r="Y1759" s="17" t="str">
        <f>IFERROR(IF(F1759="Tugigrupp",0,
IF(AND(F1759="Peretoe teenus",H1759&gt;=[2]an!$M$37,RANK(D1759,$D1759:$D1759)+COUNTIFS($D$2:D1759,D1759,$F$2:F1759,F1759)-1&gt;1),"",
IF(AND(F1759="Peretoe teenus",H1759&gt;=[2]an!$M$37,RANK(D1759,$D1759:$D1759)+COUNTIFS($D$2:D1759,D1759,$F$2:F1759,F1759)-1=1,MONTH(H1759)=MONTH(K1759)=TRUE,YEAR(H1759)=YEAR(K1759)=TRUE),((EOMONTH(H1759,0)-H1759+1)*X1759)/DAY(EOMONTH(H1759,0)),
IF(AND(F1759="Peretoe teenus",H1759&gt;=[2]an!$M$37,RANK(D1759,$D1759:$D1759)+COUNTIFS($D$2:D1759,D1759,$F$2:F1759,F1759)-1=1),X1759,
IF(AND(F1759="Peretoe teenus",H1759&lt;[2]an!$M$37,S1759&lt;&gt;"kahepoolne vajaduspõhine",RANK(D1759,$D1759:$D1759)+COUNTIFS($D$2:D1759,D1759,$F$2:F1759,F1759)-1=1),X1759,
IF(AND(F1759="Peretoe teenus",H1759&lt;[2]an!$M$37,S1759&lt;&gt;"kahepoolne vajaduspõhine",RANK(D1759,$D1759:$D1759)+COUNTIFS($D$2:D1759,D1759,$F$2:F1759,F1759)-1&gt;1),"",
IF(AND(F1759="Peretoe teenus",H1759&lt;[2]an!$M$37,S1759="kahepoolne vajaduspõhine",U1759="",RANK(D1759,$D1759:$D1759)+COUNTIFS($D$2:D1759,D1759,$F$2:F1759,F1759)-1=1),X1759,
IF(AND(F1759="Peretoe teenus",H1759&lt;[2]an!$M$37,S1759="kahepoolne vajaduspõhine",U1759="",RANK(D1759,$D1759:$D1759)+COUNTIFS($D$2:D1759,D1759,$F$2:F1759,F1759)-1&gt;1),"",
IF(AND(F1759="Peretoe teenus",H1759&lt;[2]an!$M$37,S1759="kahepoolne vajaduspõhine",U1759&lt;[2]an!$M$37,RANK(D1759,$D1759:$D1759)+COUNTIFS($D$2:D1759,D1759,$F$2:F1759,F1759)-1=1),X1759,
IF(AND(F1759="Peretoe teenus",H1759&lt;[2]an!$M$37,S1759="kahepoolne vajaduspõhine",U1759&lt;[2]an!$M$37,RANK(D1759,$D1759:$D1759)+COUNTIFS($D$2:D1759,D1759,$F$2:F1759,F1759)-1&gt;1),"",
IF(AND(F1759="Peretoe teenus",H1759&lt;[2]an!$M$37,S1759="kahepoolne vajaduspõhine",U1759&gt;=[2]an!$M$37,U1759&lt;=[2]an!$M$38,RANK(D1759,$D1759:$D1759)+COUNTIFS($D$2:D1759,D1759,$F$2:F1759,F1759)-1=1),
((EOMONTH(U1759,0)-U1759+1)*X1759)/DAY(EOMONTH(U1759,0))+(DAY(U1759)-1)*100/DAY(EOMONTH(U1759,0)),
IF(AND(F1759="Peretoe teenus",H1759&lt;[2]an!$M$37,S1759="kahepoolne vajaduspõhine",U1759&gt;=[2]an!$M$37,U1759&lt;=[2]an!$M$38,RANK(D1759,$D1759:$D1759)+COUNTIFS($D$2:D1759,D1759,$F$2:F1759,F1759)-1&gt;1),"",
IF(AND(F1759="Peretoe teenus",H1759&lt;[2]an!$M$37,S1759="kahepoolne vajaduspõhine",U1759&gt;[2]an!$M$38,RANK(D1759,$D1759:$D1759)+COUNTIFS($D$2:D1759,D1759,$F$2:F1759,F1759)-1=1),X1759,
IF(AND(F1759="Peretoe teenus",H1759&lt;[2]an!$M$37,S1759="kahepoolne vajaduspõhine",U1759&gt;[2]an!$M$38,RANK(D1759,$D1759:$D1759)+COUNTIFS($D$2:D1759,D1759,$F$2:F1759,F1759)-1&gt;1),"",X1759*W1759)))))))))))))),"")</f>
        <v/>
      </c>
      <c r="Z1759" s="18" t="str">
        <f t="shared" si="82"/>
        <v/>
      </c>
      <c r="AA1759" s="19" t="str">
        <f>IFERROR(VLOOKUP(E1759,[2]an!$A$3:$B$81,2,FALSE),"")</f>
        <v/>
      </c>
      <c r="AB1759" s="19" t="str">
        <f>IFERROR(VLOOKUP(AA1759,[2]an!$C$2:$D$16,2,FALSE),"")</f>
        <v/>
      </c>
      <c r="AC1759" s="20"/>
      <c r="AD1759" s="21" t="str">
        <f>IF(A1759=[2]an!$F$36,VLOOKUP([2]an!$F$36,[2]an!$F$36:$H$36,3,FALSE),IF(A1759=[2]an!$F$35,VLOOKUP([2]an!$F$35,[2]an!$F$35:$H$35,3,FALSE),IF(A1759=[2]an!$F$33,VLOOKUP([2]an!$F$33,[2]an!$F$33:$H$33,3,FALSE),IF(A1759=[2]an!$F$31,VLOOKUP([2]an!$F$31,[2]an!$F$31:$H$31,3,FALSE),""))))</f>
        <v/>
      </c>
    </row>
    <row r="1760" spans="6:30" x14ac:dyDescent="0.2">
      <c r="F1760" s="10"/>
      <c r="G1760" s="8" t="str">
        <f t="shared" si="83"/>
        <v/>
      </c>
      <c r="H1760" s="13"/>
      <c r="K1760" s="13"/>
      <c r="L1760" s="10"/>
      <c r="M1760" s="10"/>
      <c r="S1760" s="8" t="str">
        <f>IFERROR(VLOOKUP(D1760,[1]peretoe_teenus!$A$2:$L$2000,5,FALSE),"")</f>
        <v/>
      </c>
      <c r="U1760" s="13"/>
      <c r="V1760" s="15" t="str" cm="1">
        <f t="array" ref="V1760">IFERROR(IF(AND(F1760="Tugigrupp",RANK(K1760,$K1760:$K1760)+COUNTIFS($K$2:K1760,K1760,$L$2:L1760,L1760,$M$2:M1760,M1760,$I$2:I1760,I1760,$G$2:G1760,G1760,$F$2:F1760,F1760)-1=1),SUMPRODUCT(($F$2:$F$4154=F1760)*($G$2:$G$4154=G1760)*($K$2:$K$4154=K1760)*($I$2:$I$4154=I1760)*($L$2:$L$4154=L1760)*($M$2:$M$4154=M1760)),""),"")</f>
        <v/>
      </c>
      <c r="W1760" s="15" t="str">
        <f t="shared" si="81"/>
        <v/>
      </c>
      <c r="X1760" s="16" t="str">
        <f>IF(AND(A1760=[2]an!$G$38,F1760=[2]an!$E$40),[2]an!$G$40,IF(AND(A1760=[2]an!$G$38,F1760=[2]an!$E$41),[2]an!$G$41,IF(AND(A1760=[2]an!$G$38,F1760=[2]an!$E$39,H1760&gt;=[2]an!$M$37),[2]an!$G$39,
IF(AND(A1760=[2]an!$G$38,F1760=[2]an!$E$39,H1760&lt;[2]an!$M$37,S1760="kahepoolne vajaduspõhine",U1760=""),[2]an!$M$40,
IF(AND(A1760=[2]an!$G$38,F1760=[2]an!$E$39,H1760&lt;[2]an!$M$37,S1760="kahepoolne vajaduspõhine",U1760&lt;&gt;""),[2]an!$G$39,
IF(AND(A1760=[2]an!$G$38,F1760=[2]an!$E$39,H1760&lt;[2]an!$M$37,S1760&lt;&gt;"kahepoolne vajaduspõhine"),[2]an!$G$39,
IF(AND(A1760=[2]an!$G$38,F1760=[2]an!$E$42),[2]an!$G$42,
IF(AND(A1760=[2]an!$H$38,F1760=[2]an!$E$40),[2]an!$H$40,IF(AND(A1760=[2]an!$H$38,F1760=[2]an!$E$41),[2]an!$H$41,IF(AND(A1760=[2]an!$H$38,F1760=[2]an!$E$39,H1760&gt;=[2]an!$M$37),[2]an!$H$39,
IF(AND(A1760=[2]an!$H$38,F1760=[2]an!$E$39,H1760&lt;[2]an!$M$37,S1760="kahepoolne vajaduspõhine",U1760=""),[2]an!$M$40,
IF(AND(A1760=[2]an!$H$38,F1760=[2]an!$E$39,H1760&lt;[2]an!$M$37,S1760="kahepoolne vajaduspõhine",U1760&lt;&gt;""),[2]an!$H$39,
IF(AND(A1760=[2]an!$H$38,F1760=[2]an!$E$39,H1760&lt;[2]an!$M$37,S1760&lt;&gt;"kahepoolne vajaduspõhine"),[2]an!$H$39,
IF(AND(A1760=[2]an!$H$38,F1760=[2]an!$E$42),[2]an!$H$42,
IF(AND(A1760=[2]an!$I$38,F1760=[2]an!$E$40),[2]an!$I$40,IF(AND(A1760=[2]an!$I$38,F1760=[2]an!$E$41),[2]an!$I$41,IF(AND(A1760=[2]an!$I$38,F1760=[2]an!$E$39,H1760&gt;=[2]an!$M$37),[2]an!$I$39,
IF(AND(A1760=[2]an!$I$38,F1760=[2]an!$E$39,H1760&lt;[2]an!$M$37,S1760="kahepoolne vajaduspõhine",U1760=""),[2]an!$M$40,
IF(AND(A1760=[2]an!$I$38,F1760=[2]an!$E$39,H1760&lt;[2]an!$M$37,S1760="kahepoolne vajaduspõhine",U1760&lt;&gt;""),[2]an!$I$39,
IF(AND(A1760=[2]an!$I$38,F1760=[2]an!$E$39,H1760&lt;[2]an!$M$37,S1760&lt;&gt;"kahepoolne vajaduspõhine"),[2]an!$I$39,
IF(AND(A1760=[2]an!$I$38,F1760=[2]an!$E$42),[2]an!$I$42,
IF(AND(A1760=[2]an!$J$38,F1760=[2]an!$E$40),[2]an!$J$40,IF(AND(A1760=[2]an!$J$38,F1760=[2]an!$E$41),[2]an!$J$41,IF(AND(A1760=[2]an!$J$38,F1760=[2]an!$E$39,H1760&gt;=[2]an!$M$37),[2]an!$J$39,
IF(AND(A1760=[2]an!$J$38,F1760=[2]an!$E$39,H1760&lt;[2]an!$M$37,S1760="kahepoolne vajaduspõhine",U1760=""),[2]an!$M$40,
IF(AND(A1760=[2]an!$J$38,F1760=[2]an!$E$39,H1760&lt;[2]an!$M$37,S1760="kahepoolne vajaduspõhine",U1760&lt;&gt;""),[2]an!$J$39,
IF(AND(A1760=[2]an!$J$38,F1760=[2]an!$E$39,H1760&lt;[2]an!$M$37,S1760&lt;&gt;"kahepoolne vajaduspõhine"),[2]an!$J$39,
IF(AND(A1760=[2]an!$J$38,F1760=[2]an!$E$42),[2]an!$J$42,""))))))))))))))))))))))))))))</f>
        <v/>
      </c>
      <c r="Y1760" s="17" t="str">
        <f>IFERROR(IF(F1760="Tugigrupp",0,
IF(AND(F1760="Peretoe teenus",H1760&gt;=[2]an!$M$37,RANK(D1760,$D1760:$D1760)+COUNTIFS($D$2:D1760,D1760,$F$2:F1760,F1760)-1&gt;1),"",
IF(AND(F1760="Peretoe teenus",H1760&gt;=[2]an!$M$37,RANK(D1760,$D1760:$D1760)+COUNTIFS($D$2:D1760,D1760,$F$2:F1760,F1760)-1=1,MONTH(H1760)=MONTH(K1760)=TRUE,YEAR(H1760)=YEAR(K1760)=TRUE),((EOMONTH(H1760,0)-H1760+1)*X1760)/DAY(EOMONTH(H1760,0)),
IF(AND(F1760="Peretoe teenus",H1760&gt;=[2]an!$M$37,RANK(D1760,$D1760:$D1760)+COUNTIFS($D$2:D1760,D1760,$F$2:F1760,F1760)-1=1),X1760,
IF(AND(F1760="Peretoe teenus",H1760&lt;[2]an!$M$37,S1760&lt;&gt;"kahepoolne vajaduspõhine",RANK(D1760,$D1760:$D1760)+COUNTIFS($D$2:D1760,D1760,$F$2:F1760,F1760)-1=1),X1760,
IF(AND(F1760="Peretoe teenus",H1760&lt;[2]an!$M$37,S1760&lt;&gt;"kahepoolne vajaduspõhine",RANK(D1760,$D1760:$D1760)+COUNTIFS($D$2:D1760,D1760,$F$2:F1760,F1760)-1&gt;1),"",
IF(AND(F1760="Peretoe teenus",H1760&lt;[2]an!$M$37,S1760="kahepoolne vajaduspõhine",U1760="",RANK(D1760,$D1760:$D1760)+COUNTIFS($D$2:D1760,D1760,$F$2:F1760,F1760)-1=1),X1760,
IF(AND(F1760="Peretoe teenus",H1760&lt;[2]an!$M$37,S1760="kahepoolne vajaduspõhine",U1760="",RANK(D1760,$D1760:$D1760)+COUNTIFS($D$2:D1760,D1760,$F$2:F1760,F1760)-1&gt;1),"",
IF(AND(F1760="Peretoe teenus",H1760&lt;[2]an!$M$37,S1760="kahepoolne vajaduspõhine",U1760&lt;[2]an!$M$37,RANK(D1760,$D1760:$D1760)+COUNTIFS($D$2:D1760,D1760,$F$2:F1760,F1760)-1=1),X1760,
IF(AND(F1760="Peretoe teenus",H1760&lt;[2]an!$M$37,S1760="kahepoolne vajaduspõhine",U1760&lt;[2]an!$M$37,RANK(D1760,$D1760:$D1760)+COUNTIFS($D$2:D1760,D1760,$F$2:F1760,F1760)-1&gt;1),"",
IF(AND(F1760="Peretoe teenus",H1760&lt;[2]an!$M$37,S1760="kahepoolne vajaduspõhine",U1760&gt;=[2]an!$M$37,U1760&lt;=[2]an!$M$38,RANK(D1760,$D1760:$D1760)+COUNTIFS($D$2:D1760,D1760,$F$2:F1760,F1760)-1=1),
((EOMONTH(U1760,0)-U1760+1)*X1760)/DAY(EOMONTH(U1760,0))+(DAY(U1760)-1)*100/DAY(EOMONTH(U1760,0)),
IF(AND(F1760="Peretoe teenus",H1760&lt;[2]an!$M$37,S1760="kahepoolne vajaduspõhine",U1760&gt;=[2]an!$M$37,U1760&lt;=[2]an!$M$38,RANK(D1760,$D1760:$D1760)+COUNTIFS($D$2:D1760,D1760,$F$2:F1760,F1760)-1&gt;1),"",
IF(AND(F1760="Peretoe teenus",H1760&lt;[2]an!$M$37,S1760="kahepoolne vajaduspõhine",U1760&gt;[2]an!$M$38,RANK(D1760,$D1760:$D1760)+COUNTIFS($D$2:D1760,D1760,$F$2:F1760,F1760)-1=1),X1760,
IF(AND(F1760="Peretoe teenus",H1760&lt;[2]an!$M$37,S1760="kahepoolne vajaduspõhine",U1760&gt;[2]an!$M$38,RANK(D1760,$D1760:$D1760)+COUNTIFS($D$2:D1760,D1760,$F$2:F1760,F1760)-1&gt;1),"",X1760*W1760)))))))))))))),"")</f>
        <v/>
      </c>
      <c r="Z1760" s="18" t="str">
        <f t="shared" si="82"/>
        <v/>
      </c>
      <c r="AA1760" s="19" t="str">
        <f>IFERROR(VLOOKUP(E1760,[2]an!$A$3:$B$81,2,FALSE),"")</f>
        <v/>
      </c>
      <c r="AB1760" s="19" t="str">
        <f>IFERROR(VLOOKUP(AA1760,[2]an!$C$2:$D$16,2,FALSE),"")</f>
        <v/>
      </c>
      <c r="AC1760" s="20"/>
      <c r="AD1760" s="21" t="str">
        <f>IF(A1760=[2]an!$F$36,VLOOKUP([2]an!$F$36,[2]an!$F$36:$H$36,3,FALSE),IF(A1760=[2]an!$F$35,VLOOKUP([2]an!$F$35,[2]an!$F$35:$H$35,3,FALSE),IF(A1760=[2]an!$F$33,VLOOKUP([2]an!$F$33,[2]an!$F$33:$H$33,3,FALSE),IF(A1760=[2]an!$F$31,VLOOKUP([2]an!$F$31,[2]an!$F$31:$H$31,3,FALSE),""))))</f>
        <v/>
      </c>
    </row>
    <row r="1761" spans="6:30" x14ac:dyDescent="0.2">
      <c r="F1761" s="10"/>
      <c r="G1761" s="8" t="str">
        <f t="shared" si="83"/>
        <v/>
      </c>
      <c r="H1761" s="13"/>
      <c r="K1761" s="13"/>
      <c r="L1761" s="10"/>
      <c r="M1761" s="10"/>
      <c r="S1761" s="8" t="str">
        <f>IFERROR(VLOOKUP(D1761,[1]peretoe_teenus!$A$2:$L$2000,5,FALSE),"")</f>
        <v/>
      </c>
      <c r="U1761" s="13"/>
      <c r="V1761" s="15" t="str" cm="1">
        <f t="array" ref="V1761">IFERROR(IF(AND(F1761="Tugigrupp",RANK(K1761,$K1761:$K1761)+COUNTIFS($K$2:K1761,K1761,$L$2:L1761,L1761,$M$2:M1761,M1761,$I$2:I1761,I1761,$G$2:G1761,G1761,$F$2:F1761,F1761)-1=1),SUMPRODUCT(($F$2:$F$4154=F1761)*($G$2:$G$4154=G1761)*($K$2:$K$4154=K1761)*($I$2:$I$4154=I1761)*($L$2:$L$4154=L1761)*($M$2:$M$4154=M1761)),""),"")</f>
        <v/>
      </c>
      <c r="W1761" s="15" t="str">
        <f t="shared" si="81"/>
        <v/>
      </c>
      <c r="X1761" s="16" t="str">
        <f>IF(AND(A1761=[2]an!$G$38,F1761=[2]an!$E$40),[2]an!$G$40,IF(AND(A1761=[2]an!$G$38,F1761=[2]an!$E$41),[2]an!$G$41,IF(AND(A1761=[2]an!$G$38,F1761=[2]an!$E$39,H1761&gt;=[2]an!$M$37),[2]an!$G$39,
IF(AND(A1761=[2]an!$G$38,F1761=[2]an!$E$39,H1761&lt;[2]an!$M$37,S1761="kahepoolne vajaduspõhine",U1761=""),[2]an!$M$40,
IF(AND(A1761=[2]an!$G$38,F1761=[2]an!$E$39,H1761&lt;[2]an!$M$37,S1761="kahepoolne vajaduspõhine",U1761&lt;&gt;""),[2]an!$G$39,
IF(AND(A1761=[2]an!$G$38,F1761=[2]an!$E$39,H1761&lt;[2]an!$M$37,S1761&lt;&gt;"kahepoolne vajaduspõhine"),[2]an!$G$39,
IF(AND(A1761=[2]an!$G$38,F1761=[2]an!$E$42),[2]an!$G$42,
IF(AND(A1761=[2]an!$H$38,F1761=[2]an!$E$40),[2]an!$H$40,IF(AND(A1761=[2]an!$H$38,F1761=[2]an!$E$41),[2]an!$H$41,IF(AND(A1761=[2]an!$H$38,F1761=[2]an!$E$39,H1761&gt;=[2]an!$M$37),[2]an!$H$39,
IF(AND(A1761=[2]an!$H$38,F1761=[2]an!$E$39,H1761&lt;[2]an!$M$37,S1761="kahepoolne vajaduspõhine",U1761=""),[2]an!$M$40,
IF(AND(A1761=[2]an!$H$38,F1761=[2]an!$E$39,H1761&lt;[2]an!$M$37,S1761="kahepoolne vajaduspõhine",U1761&lt;&gt;""),[2]an!$H$39,
IF(AND(A1761=[2]an!$H$38,F1761=[2]an!$E$39,H1761&lt;[2]an!$M$37,S1761&lt;&gt;"kahepoolne vajaduspõhine"),[2]an!$H$39,
IF(AND(A1761=[2]an!$H$38,F1761=[2]an!$E$42),[2]an!$H$42,
IF(AND(A1761=[2]an!$I$38,F1761=[2]an!$E$40),[2]an!$I$40,IF(AND(A1761=[2]an!$I$38,F1761=[2]an!$E$41),[2]an!$I$41,IF(AND(A1761=[2]an!$I$38,F1761=[2]an!$E$39,H1761&gt;=[2]an!$M$37),[2]an!$I$39,
IF(AND(A1761=[2]an!$I$38,F1761=[2]an!$E$39,H1761&lt;[2]an!$M$37,S1761="kahepoolne vajaduspõhine",U1761=""),[2]an!$M$40,
IF(AND(A1761=[2]an!$I$38,F1761=[2]an!$E$39,H1761&lt;[2]an!$M$37,S1761="kahepoolne vajaduspõhine",U1761&lt;&gt;""),[2]an!$I$39,
IF(AND(A1761=[2]an!$I$38,F1761=[2]an!$E$39,H1761&lt;[2]an!$M$37,S1761&lt;&gt;"kahepoolne vajaduspõhine"),[2]an!$I$39,
IF(AND(A1761=[2]an!$I$38,F1761=[2]an!$E$42),[2]an!$I$42,
IF(AND(A1761=[2]an!$J$38,F1761=[2]an!$E$40),[2]an!$J$40,IF(AND(A1761=[2]an!$J$38,F1761=[2]an!$E$41),[2]an!$J$41,IF(AND(A1761=[2]an!$J$38,F1761=[2]an!$E$39,H1761&gt;=[2]an!$M$37),[2]an!$J$39,
IF(AND(A1761=[2]an!$J$38,F1761=[2]an!$E$39,H1761&lt;[2]an!$M$37,S1761="kahepoolne vajaduspõhine",U1761=""),[2]an!$M$40,
IF(AND(A1761=[2]an!$J$38,F1761=[2]an!$E$39,H1761&lt;[2]an!$M$37,S1761="kahepoolne vajaduspõhine",U1761&lt;&gt;""),[2]an!$J$39,
IF(AND(A1761=[2]an!$J$38,F1761=[2]an!$E$39,H1761&lt;[2]an!$M$37,S1761&lt;&gt;"kahepoolne vajaduspõhine"),[2]an!$J$39,
IF(AND(A1761=[2]an!$J$38,F1761=[2]an!$E$42),[2]an!$J$42,""))))))))))))))))))))))))))))</f>
        <v/>
      </c>
      <c r="Y1761" s="17" t="str">
        <f>IFERROR(IF(F1761="Tugigrupp",0,
IF(AND(F1761="Peretoe teenus",H1761&gt;=[2]an!$M$37,RANK(D1761,$D1761:$D1761)+COUNTIFS($D$2:D1761,D1761,$F$2:F1761,F1761)-1&gt;1),"",
IF(AND(F1761="Peretoe teenus",H1761&gt;=[2]an!$M$37,RANK(D1761,$D1761:$D1761)+COUNTIFS($D$2:D1761,D1761,$F$2:F1761,F1761)-1=1,MONTH(H1761)=MONTH(K1761)=TRUE,YEAR(H1761)=YEAR(K1761)=TRUE),((EOMONTH(H1761,0)-H1761+1)*X1761)/DAY(EOMONTH(H1761,0)),
IF(AND(F1761="Peretoe teenus",H1761&gt;=[2]an!$M$37,RANK(D1761,$D1761:$D1761)+COUNTIFS($D$2:D1761,D1761,$F$2:F1761,F1761)-1=1),X1761,
IF(AND(F1761="Peretoe teenus",H1761&lt;[2]an!$M$37,S1761&lt;&gt;"kahepoolne vajaduspõhine",RANK(D1761,$D1761:$D1761)+COUNTIFS($D$2:D1761,D1761,$F$2:F1761,F1761)-1=1),X1761,
IF(AND(F1761="Peretoe teenus",H1761&lt;[2]an!$M$37,S1761&lt;&gt;"kahepoolne vajaduspõhine",RANK(D1761,$D1761:$D1761)+COUNTIFS($D$2:D1761,D1761,$F$2:F1761,F1761)-1&gt;1),"",
IF(AND(F1761="Peretoe teenus",H1761&lt;[2]an!$M$37,S1761="kahepoolne vajaduspõhine",U1761="",RANK(D1761,$D1761:$D1761)+COUNTIFS($D$2:D1761,D1761,$F$2:F1761,F1761)-1=1),X1761,
IF(AND(F1761="Peretoe teenus",H1761&lt;[2]an!$M$37,S1761="kahepoolne vajaduspõhine",U1761="",RANK(D1761,$D1761:$D1761)+COUNTIFS($D$2:D1761,D1761,$F$2:F1761,F1761)-1&gt;1),"",
IF(AND(F1761="Peretoe teenus",H1761&lt;[2]an!$M$37,S1761="kahepoolne vajaduspõhine",U1761&lt;[2]an!$M$37,RANK(D1761,$D1761:$D1761)+COUNTIFS($D$2:D1761,D1761,$F$2:F1761,F1761)-1=1),X1761,
IF(AND(F1761="Peretoe teenus",H1761&lt;[2]an!$M$37,S1761="kahepoolne vajaduspõhine",U1761&lt;[2]an!$M$37,RANK(D1761,$D1761:$D1761)+COUNTIFS($D$2:D1761,D1761,$F$2:F1761,F1761)-1&gt;1),"",
IF(AND(F1761="Peretoe teenus",H1761&lt;[2]an!$M$37,S1761="kahepoolne vajaduspõhine",U1761&gt;=[2]an!$M$37,U1761&lt;=[2]an!$M$38,RANK(D1761,$D1761:$D1761)+COUNTIFS($D$2:D1761,D1761,$F$2:F1761,F1761)-1=1),
((EOMONTH(U1761,0)-U1761+1)*X1761)/DAY(EOMONTH(U1761,0))+(DAY(U1761)-1)*100/DAY(EOMONTH(U1761,0)),
IF(AND(F1761="Peretoe teenus",H1761&lt;[2]an!$M$37,S1761="kahepoolne vajaduspõhine",U1761&gt;=[2]an!$M$37,U1761&lt;=[2]an!$M$38,RANK(D1761,$D1761:$D1761)+COUNTIFS($D$2:D1761,D1761,$F$2:F1761,F1761)-1&gt;1),"",
IF(AND(F1761="Peretoe teenus",H1761&lt;[2]an!$M$37,S1761="kahepoolne vajaduspõhine",U1761&gt;[2]an!$M$38,RANK(D1761,$D1761:$D1761)+COUNTIFS($D$2:D1761,D1761,$F$2:F1761,F1761)-1=1),X1761,
IF(AND(F1761="Peretoe teenus",H1761&lt;[2]an!$M$37,S1761="kahepoolne vajaduspõhine",U1761&gt;[2]an!$M$38,RANK(D1761,$D1761:$D1761)+COUNTIFS($D$2:D1761,D1761,$F$2:F1761,F1761)-1&gt;1),"",X1761*W1761)))))))))))))),"")</f>
        <v/>
      </c>
      <c r="Z1761" s="18" t="str">
        <f t="shared" si="82"/>
        <v/>
      </c>
      <c r="AA1761" s="19" t="str">
        <f>IFERROR(VLOOKUP(E1761,[2]an!$A$3:$B$81,2,FALSE),"")</f>
        <v/>
      </c>
      <c r="AB1761" s="19" t="str">
        <f>IFERROR(VLOOKUP(AA1761,[2]an!$C$2:$D$16,2,FALSE),"")</f>
        <v/>
      </c>
      <c r="AC1761" s="20"/>
      <c r="AD1761" s="21" t="str">
        <f>IF(A1761=[2]an!$F$36,VLOOKUP([2]an!$F$36,[2]an!$F$36:$H$36,3,FALSE),IF(A1761=[2]an!$F$35,VLOOKUP([2]an!$F$35,[2]an!$F$35:$H$35,3,FALSE),IF(A1761=[2]an!$F$33,VLOOKUP([2]an!$F$33,[2]an!$F$33:$H$33,3,FALSE),IF(A1761=[2]an!$F$31,VLOOKUP([2]an!$F$31,[2]an!$F$31:$H$31,3,FALSE),""))))</f>
        <v/>
      </c>
    </row>
    <row r="1762" spans="6:30" x14ac:dyDescent="0.2">
      <c r="F1762" s="10"/>
      <c r="G1762" s="8" t="str">
        <f t="shared" si="83"/>
        <v/>
      </c>
      <c r="H1762" s="13"/>
      <c r="K1762" s="13"/>
      <c r="L1762" s="10"/>
      <c r="M1762" s="10"/>
      <c r="S1762" s="8" t="str">
        <f>IFERROR(VLOOKUP(D1762,[1]peretoe_teenus!$A$2:$L$2000,5,FALSE),"")</f>
        <v/>
      </c>
      <c r="U1762" s="13"/>
      <c r="V1762" s="15" t="str" cm="1">
        <f t="array" ref="V1762">IFERROR(IF(AND(F1762="Tugigrupp",RANK(K1762,$K1762:$K1762)+COUNTIFS($K$2:K1762,K1762,$L$2:L1762,L1762,$M$2:M1762,M1762,$I$2:I1762,I1762,$G$2:G1762,G1762,$F$2:F1762,F1762)-1=1),SUMPRODUCT(($F$2:$F$4154=F1762)*($G$2:$G$4154=G1762)*($K$2:$K$4154=K1762)*($I$2:$I$4154=I1762)*($L$2:$L$4154=L1762)*($M$2:$M$4154=M1762)),""),"")</f>
        <v/>
      </c>
      <c r="W1762" s="15" t="str">
        <f t="shared" si="81"/>
        <v/>
      </c>
      <c r="X1762" s="16" t="str">
        <f>IF(AND(A1762=[2]an!$G$38,F1762=[2]an!$E$40),[2]an!$G$40,IF(AND(A1762=[2]an!$G$38,F1762=[2]an!$E$41),[2]an!$G$41,IF(AND(A1762=[2]an!$G$38,F1762=[2]an!$E$39,H1762&gt;=[2]an!$M$37),[2]an!$G$39,
IF(AND(A1762=[2]an!$G$38,F1762=[2]an!$E$39,H1762&lt;[2]an!$M$37,S1762="kahepoolne vajaduspõhine",U1762=""),[2]an!$M$40,
IF(AND(A1762=[2]an!$G$38,F1762=[2]an!$E$39,H1762&lt;[2]an!$M$37,S1762="kahepoolne vajaduspõhine",U1762&lt;&gt;""),[2]an!$G$39,
IF(AND(A1762=[2]an!$G$38,F1762=[2]an!$E$39,H1762&lt;[2]an!$M$37,S1762&lt;&gt;"kahepoolne vajaduspõhine"),[2]an!$G$39,
IF(AND(A1762=[2]an!$G$38,F1762=[2]an!$E$42),[2]an!$G$42,
IF(AND(A1762=[2]an!$H$38,F1762=[2]an!$E$40),[2]an!$H$40,IF(AND(A1762=[2]an!$H$38,F1762=[2]an!$E$41),[2]an!$H$41,IF(AND(A1762=[2]an!$H$38,F1762=[2]an!$E$39,H1762&gt;=[2]an!$M$37),[2]an!$H$39,
IF(AND(A1762=[2]an!$H$38,F1762=[2]an!$E$39,H1762&lt;[2]an!$M$37,S1762="kahepoolne vajaduspõhine",U1762=""),[2]an!$M$40,
IF(AND(A1762=[2]an!$H$38,F1762=[2]an!$E$39,H1762&lt;[2]an!$M$37,S1762="kahepoolne vajaduspõhine",U1762&lt;&gt;""),[2]an!$H$39,
IF(AND(A1762=[2]an!$H$38,F1762=[2]an!$E$39,H1762&lt;[2]an!$M$37,S1762&lt;&gt;"kahepoolne vajaduspõhine"),[2]an!$H$39,
IF(AND(A1762=[2]an!$H$38,F1762=[2]an!$E$42),[2]an!$H$42,
IF(AND(A1762=[2]an!$I$38,F1762=[2]an!$E$40),[2]an!$I$40,IF(AND(A1762=[2]an!$I$38,F1762=[2]an!$E$41),[2]an!$I$41,IF(AND(A1762=[2]an!$I$38,F1762=[2]an!$E$39,H1762&gt;=[2]an!$M$37),[2]an!$I$39,
IF(AND(A1762=[2]an!$I$38,F1762=[2]an!$E$39,H1762&lt;[2]an!$M$37,S1762="kahepoolne vajaduspõhine",U1762=""),[2]an!$M$40,
IF(AND(A1762=[2]an!$I$38,F1762=[2]an!$E$39,H1762&lt;[2]an!$M$37,S1762="kahepoolne vajaduspõhine",U1762&lt;&gt;""),[2]an!$I$39,
IF(AND(A1762=[2]an!$I$38,F1762=[2]an!$E$39,H1762&lt;[2]an!$M$37,S1762&lt;&gt;"kahepoolne vajaduspõhine"),[2]an!$I$39,
IF(AND(A1762=[2]an!$I$38,F1762=[2]an!$E$42),[2]an!$I$42,
IF(AND(A1762=[2]an!$J$38,F1762=[2]an!$E$40),[2]an!$J$40,IF(AND(A1762=[2]an!$J$38,F1762=[2]an!$E$41),[2]an!$J$41,IF(AND(A1762=[2]an!$J$38,F1762=[2]an!$E$39,H1762&gt;=[2]an!$M$37),[2]an!$J$39,
IF(AND(A1762=[2]an!$J$38,F1762=[2]an!$E$39,H1762&lt;[2]an!$M$37,S1762="kahepoolne vajaduspõhine",U1762=""),[2]an!$M$40,
IF(AND(A1762=[2]an!$J$38,F1762=[2]an!$E$39,H1762&lt;[2]an!$M$37,S1762="kahepoolne vajaduspõhine",U1762&lt;&gt;""),[2]an!$J$39,
IF(AND(A1762=[2]an!$J$38,F1762=[2]an!$E$39,H1762&lt;[2]an!$M$37,S1762&lt;&gt;"kahepoolne vajaduspõhine"),[2]an!$J$39,
IF(AND(A1762=[2]an!$J$38,F1762=[2]an!$E$42),[2]an!$J$42,""))))))))))))))))))))))))))))</f>
        <v/>
      </c>
      <c r="Y1762" s="17" t="str">
        <f>IFERROR(IF(F1762="Tugigrupp",0,
IF(AND(F1762="Peretoe teenus",H1762&gt;=[2]an!$M$37,RANK(D1762,$D1762:$D1762)+COUNTIFS($D$2:D1762,D1762,$F$2:F1762,F1762)-1&gt;1),"",
IF(AND(F1762="Peretoe teenus",H1762&gt;=[2]an!$M$37,RANK(D1762,$D1762:$D1762)+COUNTIFS($D$2:D1762,D1762,$F$2:F1762,F1762)-1=1,MONTH(H1762)=MONTH(K1762)=TRUE,YEAR(H1762)=YEAR(K1762)=TRUE),((EOMONTH(H1762,0)-H1762+1)*X1762)/DAY(EOMONTH(H1762,0)),
IF(AND(F1762="Peretoe teenus",H1762&gt;=[2]an!$M$37,RANK(D1762,$D1762:$D1762)+COUNTIFS($D$2:D1762,D1762,$F$2:F1762,F1762)-1=1),X1762,
IF(AND(F1762="Peretoe teenus",H1762&lt;[2]an!$M$37,S1762&lt;&gt;"kahepoolne vajaduspõhine",RANK(D1762,$D1762:$D1762)+COUNTIFS($D$2:D1762,D1762,$F$2:F1762,F1762)-1=1),X1762,
IF(AND(F1762="Peretoe teenus",H1762&lt;[2]an!$M$37,S1762&lt;&gt;"kahepoolne vajaduspõhine",RANK(D1762,$D1762:$D1762)+COUNTIFS($D$2:D1762,D1762,$F$2:F1762,F1762)-1&gt;1),"",
IF(AND(F1762="Peretoe teenus",H1762&lt;[2]an!$M$37,S1762="kahepoolne vajaduspõhine",U1762="",RANK(D1762,$D1762:$D1762)+COUNTIFS($D$2:D1762,D1762,$F$2:F1762,F1762)-1=1),X1762,
IF(AND(F1762="Peretoe teenus",H1762&lt;[2]an!$M$37,S1762="kahepoolne vajaduspõhine",U1762="",RANK(D1762,$D1762:$D1762)+COUNTIFS($D$2:D1762,D1762,$F$2:F1762,F1762)-1&gt;1),"",
IF(AND(F1762="Peretoe teenus",H1762&lt;[2]an!$M$37,S1762="kahepoolne vajaduspõhine",U1762&lt;[2]an!$M$37,RANK(D1762,$D1762:$D1762)+COUNTIFS($D$2:D1762,D1762,$F$2:F1762,F1762)-1=1),X1762,
IF(AND(F1762="Peretoe teenus",H1762&lt;[2]an!$M$37,S1762="kahepoolne vajaduspõhine",U1762&lt;[2]an!$M$37,RANK(D1762,$D1762:$D1762)+COUNTIFS($D$2:D1762,D1762,$F$2:F1762,F1762)-1&gt;1),"",
IF(AND(F1762="Peretoe teenus",H1762&lt;[2]an!$M$37,S1762="kahepoolne vajaduspõhine",U1762&gt;=[2]an!$M$37,U1762&lt;=[2]an!$M$38,RANK(D1762,$D1762:$D1762)+COUNTIFS($D$2:D1762,D1762,$F$2:F1762,F1762)-1=1),
((EOMONTH(U1762,0)-U1762+1)*X1762)/DAY(EOMONTH(U1762,0))+(DAY(U1762)-1)*100/DAY(EOMONTH(U1762,0)),
IF(AND(F1762="Peretoe teenus",H1762&lt;[2]an!$M$37,S1762="kahepoolne vajaduspõhine",U1762&gt;=[2]an!$M$37,U1762&lt;=[2]an!$M$38,RANK(D1762,$D1762:$D1762)+COUNTIFS($D$2:D1762,D1762,$F$2:F1762,F1762)-1&gt;1),"",
IF(AND(F1762="Peretoe teenus",H1762&lt;[2]an!$M$37,S1762="kahepoolne vajaduspõhine",U1762&gt;[2]an!$M$38,RANK(D1762,$D1762:$D1762)+COUNTIFS($D$2:D1762,D1762,$F$2:F1762,F1762)-1=1),X1762,
IF(AND(F1762="Peretoe teenus",H1762&lt;[2]an!$M$37,S1762="kahepoolne vajaduspõhine",U1762&gt;[2]an!$M$38,RANK(D1762,$D1762:$D1762)+COUNTIFS($D$2:D1762,D1762,$F$2:F1762,F1762)-1&gt;1),"",X1762*W1762)))))))))))))),"")</f>
        <v/>
      </c>
      <c r="Z1762" s="18" t="str">
        <f t="shared" si="82"/>
        <v/>
      </c>
      <c r="AA1762" s="19" t="str">
        <f>IFERROR(VLOOKUP(E1762,[2]an!$A$3:$B$81,2,FALSE),"")</f>
        <v/>
      </c>
      <c r="AB1762" s="19" t="str">
        <f>IFERROR(VLOOKUP(AA1762,[2]an!$C$2:$D$16,2,FALSE),"")</f>
        <v/>
      </c>
      <c r="AC1762" s="20"/>
      <c r="AD1762" s="21" t="str">
        <f>IF(A1762=[2]an!$F$36,VLOOKUP([2]an!$F$36,[2]an!$F$36:$H$36,3,FALSE),IF(A1762=[2]an!$F$35,VLOOKUP([2]an!$F$35,[2]an!$F$35:$H$35,3,FALSE),IF(A1762=[2]an!$F$33,VLOOKUP([2]an!$F$33,[2]an!$F$33:$H$33,3,FALSE),IF(A1762=[2]an!$F$31,VLOOKUP([2]an!$F$31,[2]an!$F$31:$H$31,3,FALSE),""))))</f>
        <v/>
      </c>
    </row>
    <row r="1763" spans="6:30" x14ac:dyDescent="0.2">
      <c r="F1763" s="10"/>
      <c r="G1763" s="8" t="str">
        <f t="shared" si="83"/>
        <v/>
      </c>
      <c r="H1763" s="13"/>
      <c r="K1763" s="13"/>
      <c r="L1763" s="10"/>
      <c r="M1763" s="10"/>
      <c r="S1763" s="8" t="str">
        <f>IFERROR(VLOOKUP(D1763,[1]peretoe_teenus!$A$2:$L$2000,5,FALSE),"")</f>
        <v/>
      </c>
      <c r="U1763" s="13"/>
      <c r="V1763" s="15" t="str" cm="1">
        <f t="array" ref="V1763">IFERROR(IF(AND(F1763="Tugigrupp",RANK(K1763,$K1763:$K1763)+COUNTIFS($K$2:K1763,K1763,$L$2:L1763,L1763,$M$2:M1763,M1763,$I$2:I1763,I1763,$G$2:G1763,G1763,$F$2:F1763,F1763)-1=1),SUMPRODUCT(($F$2:$F$4154=F1763)*($G$2:$G$4154=G1763)*($K$2:$K$4154=K1763)*($I$2:$I$4154=I1763)*($L$2:$L$4154=L1763)*($M$2:$M$4154=M1763)),""),"")</f>
        <v/>
      </c>
      <c r="W1763" s="15" t="str">
        <f t="shared" si="81"/>
        <v/>
      </c>
      <c r="X1763" s="16" t="str">
        <f>IF(AND(A1763=[2]an!$G$38,F1763=[2]an!$E$40),[2]an!$G$40,IF(AND(A1763=[2]an!$G$38,F1763=[2]an!$E$41),[2]an!$G$41,IF(AND(A1763=[2]an!$G$38,F1763=[2]an!$E$39,H1763&gt;=[2]an!$M$37),[2]an!$G$39,
IF(AND(A1763=[2]an!$G$38,F1763=[2]an!$E$39,H1763&lt;[2]an!$M$37,S1763="kahepoolne vajaduspõhine",U1763=""),[2]an!$M$40,
IF(AND(A1763=[2]an!$G$38,F1763=[2]an!$E$39,H1763&lt;[2]an!$M$37,S1763="kahepoolne vajaduspõhine",U1763&lt;&gt;""),[2]an!$G$39,
IF(AND(A1763=[2]an!$G$38,F1763=[2]an!$E$39,H1763&lt;[2]an!$M$37,S1763&lt;&gt;"kahepoolne vajaduspõhine"),[2]an!$G$39,
IF(AND(A1763=[2]an!$G$38,F1763=[2]an!$E$42),[2]an!$G$42,
IF(AND(A1763=[2]an!$H$38,F1763=[2]an!$E$40),[2]an!$H$40,IF(AND(A1763=[2]an!$H$38,F1763=[2]an!$E$41),[2]an!$H$41,IF(AND(A1763=[2]an!$H$38,F1763=[2]an!$E$39,H1763&gt;=[2]an!$M$37),[2]an!$H$39,
IF(AND(A1763=[2]an!$H$38,F1763=[2]an!$E$39,H1763&lt;[2]an!$M$37,S1763="kahepoolne vajaduspõhine",U1763=""),[2]an!$M$40,
IF(AND(A1763=[2]an!$H$38,F1763=[2]an!$E$39,H1763&lt;[2]an!$M$37,S1763="kahepoolne vajaduspõhine",U1763&lt;&gt;""),[2]an!$H$39,
IF(AND(A1763=[2]an!$H$38,F1763=[2]an!$E$39,H1763&lt;[2]an!$M$37,S1763&lt;&gt;"kahepoolne vajaduspõhine"),[2]an!$H$39,
IF(AND(A1763=[2]an!$H$38,F1763=[2]an!$E$42),[2]an!$H$42,
IF(AND(A1763=[2]an!$I$38,F1763=[2]an!$E$40),[2]an!$I$40,IF(AND(A1763=[2]an!$I$38,F1763=[2]an!$E$41),[2]an!$I$41,IF(AND(A1763=[2]an!$I$38,F1763=[2]an!$E$39,H1763&gt;=[2]an!$M$37),[2]an!$I$39,
IF(AND(A1763=[2]an!$I$38,F1763=[2]an!$E$39,H1763&lt;[2]an!$M$37,S1763="kahepoolne vajaduspõhine",U1763=""),[2]an!$M$40,
IF(AND(A1763=[2]an!$I$38,F1763=[2]an!$E$39,H1763&lt;[2]an!$M$37,S1763="kahepoolne vajaduspõhine",U1763&lt;&gt;""),[2]an!$I$39,
IF(AND(A1763=[2]an!$I$38,F1763=[2]an!$E$39,H1763&lt;[2]an!$M$37,S1763&lt;&gt;"kahepoolne vajaduspõhine"),[2]an!$I$39,
IF(AND(A1763=[2]an!$I$38,F1763=[2]an!$E$42),[2]an!$I$42,
IF(AND(A1763=[2]an!$J$38,F1763=[2]an!$E$40),[2]an!$J$40,IF(AND(A1763=[2]an!$J$38,F1763=[2]an!$E$41),[2]an!$J$41,IF(AND(A1763=[2]an!$J$38,F1763=[2]an!$E$39,H1763&gt;=[2]an!$M$37),[2]an!$J$39,
IF(AND(A1763=[2]an!$J$38,F1763=[2]an!$E$39,H1763&lt;[2]an!$M$37,S1763="kahepoolne vajaduspõhine",U1763=""),[2]an!$M$40,
IF(AND(A1763=[2]an!$J$38,F1763=[2]an!$E$39,H1763&lt;[2]an!$M$37,S1763="kahepoolne vajaduspõhine",U1763&lt;&gt;""),[2]an!$J$39,
IF(AND(A1763=[2]an!$J$38,F1763=[2]an!$E$39,H1763&lt;[2]an!$M$37,S1763&lt;&gt;"kahepoolne vajaduspõhine"),[2]an!$J$39,
IF(AND(A1763=[2]an!$J$38,F1763=[2]an!$E$42),[2]an!$J$42,""))))))))))))))))))))))))))))</f>
        <v/>
      </c>
      <c r="Y1763" s="17" t="str">
        <f>IFERROR(IF(F1763="Tugigrupp",0,
IF(AND(F1763="Peretoe teenus",H1763&gt;=[2]an!$M$37,RANK(D1763,$D1763:$D1763)+COUNTIFS($D$2:D1763,D1763,$F$2:F1763,F1763)-1&gt;1),"",
IF(AND(F1763="Peretoe teenus",H1763&gt;=[2]an!$M$37,RANK(D1763,$D1763:$D1763)+COUNTIFS($D$2:D1763,D1763,$F$2:F1763,F1763)-1=1,MONTH(H1763)=MONTH(K1763)=TRUE,YEAR(H1763)=YEAR(K1763)=TRUE),((EOMONTH(H1763,0)-H1763+1)*X1763)/DAY(EOMONTH(H1763,0)),
IF(AND(F1763="Peretoe teenus",H1763&gt;=[2]an!$M$37,RANK(D1763,$D1763:$D1763)+COUNTIFS($D$2:D1763,D1763,$F$2:F1763,F1763)-1=1),X1763,
IF(AND(F1763="Peretoe teenus",H1763&lt;[2]an!$M$37,S1763&lt;&gt;"kahepoolne vajaduspõhine",RANK(D1763,$D1763:$D1763)+COUNTIFS($D$2:D1763,D1763,$F$2:F1763,F1763)-1=1),X1763,
IF(AND(F1763="Peretoe teenus",H1763&lt;[2]an!$M$37,S1763&lt;&gt;"kahepoolne vajaduspõhine",RANK(D1763,$D1763:$D1763)+COUNTIFS($D$2:D1763,D1763,$F$2:F1763,F1763)-1&gt;1),"",
IF(AND(F1763="Peretoe teenus",H1763&lt;[2]an!$M$37,S1763="kahepoolne vajaduspõhine",U1763="",RANK(D1763,$D1763:$D1763)+COUNTIFS($D$2:D1763,D1763,$F$2:F1763,F1763)-1=1),X1763,
IF(AND(F1763="Peretoe teenus",H1763&lt;[2]an!$M$37,S1763="kahepoolne vajaduspõhine",U1763="",RANK(D1763,$D1763:$D1763)+COUNTIFS($D$2:D1763,D1763,$F$2:F1763,F1763)-1&gt;1),"",
IF(AND(F1763="Peretoe teenus",H1763&lt;[2]an!$M$37,S1763="kahepoolne vajaduspõhine",U1763&lt;[2]an!$M$37,RANK(D1763,$D1763:$D1763)+COUNTIFS($D$2:D1763,D1763,$F$2:F1763,F1763)-1=1),X1763,
IF(AND(F1763="Peretoe teenus",H1763&lt;[2]an!$M$37,S1763="kahepoolne vajaduspõhine",U1763&lt;[2]an!$M$37,RANK(D1763,$D1763:$D1763)+COUNTIFS($D$2:D1763,D1763,$F$2:F1763,F1763)-1&gt;1),"",
IF(AND(F1763="Peretoe teenus",H1763&lt;[2]an!$M$37,S1763="kahepoolne vajaduspõhine",U1763&gt;=[2]an!$M$37,U1763&lt;=[2]an!$M$38,RANK(D1763,$D1763:$D1763)+COUNTIFS($D$2:D1763,D1763,$F$2:F1763,F1763)-1=1),
((EOMONTH(U1763,0)-U1763+1)*X1763)/DAY(EOMONTH(U1763,0))+(DAY(U1763)-1)*100/DAY(EOMONTH(U1763,0)),
IF(AND(F1763="Peretoe teenus",H1763&lt;[2]an!$M$37,S1763="kahepoolne vajaduspõhine",U1763&gt;=[2]an!$M$37,U1763&lt;=[2]an!$M$38,RANK(D1763,$D1763:$D1763)+COUNTIFS($D$2:D1763,D1763,$F$2:F1763,F1763)-1&gt;1),"",
IF(AND(F1763="Peretoe teenus",H1763&lt;[2]an!$M$37,S1763="kahepoolne vajaduspõhine",U1763&gt;[2]an!$M$38,RANK(D1763,$D1763:$D1763)+COUNTIFS($D$2:D1763,D1763,$F$2:F1763,F1763)-1=1),X1763,
IF(AND(F1763="Peretoe teenus",H1763&lt;[2]an!$M$37,S1763="kahepoolne vajaduspõhine",U1763&gt;[2]an!$M$38,RANK(D1763,$D1763:$D1763)+COUNTIFS($D$2:D1763,D1763,$F$2:F1763,F1763)-1&gt;1),"",X1763*W1763)))))))))))))),"")</f>
        <v/>
      </c>
      <c r="Z1763" s="18" t="str">
        <f t="shared" si="82"/>
        <v/>
      </c>
      <c r="AA1763" s="19" t="str">
        <f>IFERROR(VLOOKUP(E1763,[2]an!$A$3:$B$81,2,FALSE),"")</f>
        <v/>
      </c>
      <c r="AB1763" s="19" t="str">
        <f>IFERROR(VLOOKUP(AA1763,[2]an!$C$2:$D$16,2,FALSE),"")</f>
        <v/>
      </c>
      <c r="AC1763" s="20"/>
      <c r="AD1763" s="21" t="str">
        <f>IF(A1763=[2]an!$F$36,VLOOKUP([2]an!$F$36,[2]an!$F$36:$H$36,3,FALSE),IF(A1763=[2]an!$F$35,VLOOKUP([2]an!$F$35,[2]an!$F$35:$H$35,3,FALSE),IF(A1763=[2]an!$F$33,VLOOKUP([2]an!$F$33,[2]an!$F$33:$H$33,3,FALSE),IF(A1763=[2]an!$F$31,VLOOKUP([2]an!$F$31,[2]an!$F$31:$H$31,3,FALSE),""))))</f>
        <v/>
      </c>
    </row>
    <row r="1764" spans="6:30" x14ac:dyDescent="0.2">
      <c r="F1764" s="10"/>
      <c r="G1764" s="8" t="str">
        <f t="shared" si="83"/>
        <v/>
      </c>
      <c r="H1764" s="13"/>
      <c r="K1764" s="13"/>
      <c r="L1764" s="10"/>
      <c r="M1764" s="10"/>
      <c r="S1764" s="8" t="str">
        <f>IFERROR(VLOOKUP(D1764,[1]peretoe_teenus!$A$2:$L$2000,5,FALSE),"")</f>
        <v/>
      </c>
      <c r="U1764" s="13"/>
      <c r="V1764" s="15" t="str" cm="1">
        <f t="array" ref="V1764">IFERROR(IF(AND(F1764="Tugigrupp",RANK(K1764,$K1764:$K1764)+COUNTIFS($K$2:K1764,K1764,$L$2:L1764,L1764,$M$2:M1764,M1764,$I$2:I1764,I1764,$G$2:G1764,G1764,$F$2:F1764,F1764)-1=1),SUMPRODUCT(($F$2:$F$4154=F1764)*($G$2:$G$4154=G1764)*($K$2:$K$4154=K1764)*($I$2:$I$4154=I1764)*($L$2:$L$4154=L1764)*($M$2:$M$4154=M1764)),""),"")</f>
        <v/>
      </c>
      <c r="W1764" s="15" t="str">
        <f t="shared" si="81"/>
        <v/>
      </c>
      <c r="X1764" s="16" t="str">
        <f>IF(AND(A1764=[2]an!$G$38,F1764=[2]an!$E$40),[2]an!$G$40,IF(AND(A1764=[2]an!$G$38,F1764=[2]an!$E$41),[2]an!$G$41,IF(AND(A1764=[2]an!$G$38,F1764=[2]an!$E$39,H1764&gt;=[2]an!$M$37),[2]an!$G$39,
IF(AND(A1764=[2]an!$G$38,F1764=[2]an!$E$39,H1764&lt;[2]an!$M$37,S1764="kahepoolne vajaduspõhine",U1764=""),[2]an!$M$40,
IF(AND(A1764=[2]an!$G$38,F1764=[2]an!$E$39,H1764&lt;[2]an!$M$37,S1764="kahepoolne vajaduspõhine",U1764&lt;&gt;""),[2]an!$G$39,
IF(AND(A1764=[2]an!$G$38,F1764=[2]an!$E$39,H1764&lt;[2]an!$M$37,S1764&lt;&gt;"kahepoolne vajaduspõhine"),[2]an!$G$39,
IF(AND(A1764=[2]an!$G$38,F1764=[2]an!$E$42),[2]an!$G$42,
IF(AND(A1764=[2]an!$H$38,F1764=[2]an!$E$40),[2]an!$H$40,IF(AND(A1764=[2]an!$H$38,F1764=[2]an!$E$41),[2]an!$H$41,IF(AND(A1764=[2]an!$H$38,F1764=[2]an!$E$39,H1764&gt;=[2]an!$M$37),[2]an!$H$39,
IF(AND(A1764=[2]an!$H$38,F1764=[2]an!$E$39,H1764&lt;[2]an!$M$37,S1764="kahepoolne vajaduspõhine",U1764=""),[2]an!$M$40,
IF(AND(A1764=[2]an!$H$38,F1764=[2]an!$E$39,H1764&lt;[2]an!$M$37,S1764="kahepoolne vajaduspõhine",U1764&lt;&gt;""),[2]an!$H$39,
IF(AND(A1764=[2]an!$H$38,F1764=[2]an!$E$39,H1764&lt;[2]an!$M$37,S1764&lt;&gt;"kahepoolne vajaduspõhine"),[2]an!$H$39,
IF(AND(A1764=[2]an!$H$38,F1764=[2]an!$E$42),[2]an!$H$42,
IF(AND(A1764=[2]an!$I$38,F1764=[2]an!$E$40),[2]an!$I$40,IF(AND(A1764=[2]an!$I$38,F1764=[2]an!$E$41),[2]an!$I$41,IF(AND(A1764=[2]an!$I$38,F1764=[2]an!$E$39,H1764&gt;=[2]an!$M$37),[2]an!$I$39,
IF(AND(A1764=[2]an!$I$38,F1764=[2]an!$E$39,H1764&lt;[2]an!$M$37,S1764="kahepoolne vajaduspõhine",U1764=""),[2]an!$M$40,
IF(AND(A1764=[2]an!$I$38,F1764=[2]an!$E$39,H1764&lt;[2]an!$M$37,S1764="kahepoolne vajaduspõhine",U1764&lt;&gt;""),[2]an!$I$39,
IF(AND(A1764=[2]an!$I$38,F1764=[2]an!$E$39,H1764&lt;[2]an!$M$37,S1764&lt;&gt;"kahepoolne vajaduspõhine"),[2]an!$I$39,
IF(AND(A1764=[2]an!$I$38,F1764=[2]an!$E$42),[2]an!$I$42,
IF(AND(A1764=[2]an!$J$38,F1764=[2]an!$E$40),[2]an!$J$40,IF(AND(A1764=[2]an!$J$38,F1764=[2]an!$E$41),[2]an!$J$41,IF(AND(A1764=[2]an!$J$38,F1764=[2]an!$E$39,H1764&gt;=[2]an!$M$37),[2]an!$J$39,
IF(AND(A1764=[2]an!$J$38,F1764=[2]an!$E$39,H1764&lt;[2]an!$M$37,S1764="kahepoolne vajaduspõhine",U1764=""),[2]an!$M$40,
IF(AND(A1764=[2]an!$J$38,F1764=[2]an!$E$39,H1764&lt;[2]an!$M$37,S1764="kahepoolne vajaduspõhine",U1764&lt;&gt;""),[2]an!$J$39,
IF(AND(A1764=[2]an!$J$38,F1764=[2]an!$E$39,H1764&lt;[2]an!$M$37,S1764&lt;&gt;"kahepoolne vajaduspõhine"),[2]an!$J$39,
IF(AND(A1764=[2]an!$J$38,F1764=[2]an!$E$42),[2]an!$J$42,""))))))))))))))))))))))))))))</f>
        <v/>
      </c>
      <c r="Y1764" s="17" t="str">
        <f>IFERROR(IF(F1764="Tugigrupp",0,
IF(AND(F1764="Peretoe teenus",H1764&gt;=[2]an!$M$37,RANK(D1764,$D1764:$D1764)+COUNTIFS($D$2:D1764,D1764,$F$2:F1764,F1764)-1&gt;1),"",
IF(AND(F1764="Peretoe teenus",H1764&gt;=[2]an!$M$37,RANK(D1764,$D1764:$D1764)+COUNTIFS($D$2:D1764,D1764,$F$2:F1764,F1764)-1=1,MONTH(H1764)=MONTH(K1764)=TRUE,YEAR(H1764)=YEAR(K1764)=TRUE),((EOMONTH(H1764,0)-H1764+1)*X1764)/DAY(EOMONTH(H1764,0)),
IF(AND(F1764="Peretoe teenus",H1764&gt;=[2]an!$M$37,RANK(D1764,$D1764:$D1764)+COUNTIFS($D$2:D1764,D1764,$F$2:F1764,F1764)-1=1),X1764,
IF(AND(F1764="Peretoe teenus",H1764&lt;[2]an!$M$37,S1764&lt;&gt;"kahepoolne vajaduspõhine",RANK(D1764,$D1764:$D1764)+COUNTIFS($D$2:D1764,D1764,$F$2:F1764,F1764)-1=1),X1764,
IF(AND(F1764="Peretoe teenus",H1764&lt;[2]an!$M$37,S1764&lt;&gt;"kahepoolne vajaduspõhine",RANK(D1764,$D1764:$D1764)+COUNTIFS($D$2:D1764,D1764,$F$2:F1764,F1764)-1&gt;1),"",
IF(AND(F1764="Peretoe teenus",H1764&lt;[2]an!$M$37,S1764="kahepoolne vajaduspõhine",U1764="",RANK(D1764,$D1764:$D1764)+COUNTIFS($D$2:D1764,D1764,$F$2:F1764,F1764)-1=1),X1764,
IF(AND(F1764="Peretoe teenus",H1764&lt;[2]an!$M$37,S1764="kahepoolne vajaduspõhine",U1764="",RANK(D1764,$D1764:$D1764)+COUNTIFS($D$2:D1764,D1764,$F$2:F1764,F1764)-1&gt;1),"",
IF(AND(F1764="Peretoe teenus",H1764&lt;[2]an!$M$37,S1764="kahepoolne vajaduspõhine",U1764&lt;[2]an!$M$37,RANK(D1764,$D1764:$D1764)+COUNTIFS($D$2:D1764,D1764,$F$2:F1764,F1764)-1=1),X1764,
IF(AND(F1764="Peretoe teenus",H1764&lt;[2]an!$M$37,S1764="kahepoolne vajaduspõhine",U1764&lt;[2]an!$M$37,RANK(D1764,$D1764:$D1764)+COUNTIFS($D$2:D1764,D1764,$F$2:F1764,F1764)-1&gt;1),"",
IF(AND(F1764="Peretoe teenus",H1764&lt;[2]an!$M$37,S1764="kahepoolne vajaduspõhine",U1764&gt;=[2]an!$M$37,U1764&lt;=[2]an!$M$38,RANK(D1764,$D1764:$D1764)+COUNTIFS($D$2:D1764,D1764,$F$2:F1764,F1764)-1=1),
((EOMONTH(U1764,0)-U1764+1)*X1764)/DAY(EOMONTH(U1764,0))+(DAY(U1764)-1)*100/DAY(EOMONTH(U1764,0)),
IF(AND(F1764="Peretoe teenus",H1764&lt;[2]an!$M$37,S1764="kahepoolne vajaduspõhine",U1764&gt;=[2]an!$M$37,U1764&lt;=[2]an!$M$38,RANK(D1764,$D1764:$D1764)+COUNTIFS($D$2:D1764,D1764,$F$2:F1764,F1764)-1&gt;1),"",
IF(AND(F1764="Peretoe teenus",H1764&lt;[2]an!$M$37,S1764="kahepoolne vajaduspõhine",U1764&gt;[2]an!$M$38,RANK(D1764,$D1764:$D1764)+COUNTIFS($D$2:D1764,D1764,$F$2:F1764,F1764)-1=1),X1764,
IF(AND(F1764="Peretoe teenus",H1764&lt;[2]an!$M$37,S1764="kahepoolne vajaduspõhine",U1764&gt;[2]an!$M$38,RANK(D1764,$D1764:$D1764)+COUNTIFS($D$2:D1764,D1764,$F$2:F1764,F1764)-1&gt;1),"",X1764*W1764)))))))))))))),"")</f>
        <v/>
      </c>
      <c r="Z1764" s="18" t="str">
        <f t="shared" si="82"/>
        <v/>
      </c>
      <c r="AA1764" s="19" t="str">
        <f>IFERROR(VLOOKUP(E1764,[2]an!$A$3:$B$81,2,FALSE),"")</f>
        <v/>
      </c>
      <c r="AB1764" s="19" t="str">
        <f>IFERROR(VLOOKUP(AA1764,[2]an!$C$2:$D$16,2,FALSE),"")</f>
        <v/>
      </c>
      <c r="AC1764" s="20"/>
      <c r="AD1764" s="21" t="str">
        <f>IF(A1764=[2]an!$F$36,VLOOKUP([2]an!$F$36,[2]an!$F$36:$H$36,3,FALSE),IF(A1764=[2]an!$F$35,VLOOKUP([2]an!$F$35,[2]an!$F$35:$H$35,3,FALSE),IF(A1764=[2]an!$F$33,VLOOKUP([2]an!$F$33,[2]an!$F$33:$H$33,3,FALSE),IF(A1764=[2]an!$F$31,VLOOKUP([2]an!$F$31,[2]an!$F$31:$H$31,3,FALSE),""))))</f>
        <v/>
      </c>
    </row>
    <row r="1765" spans="6:30" x14ac:dyDescent="0.2">
      <c r="F1765" s="10"/>
      <c r="G1765" s="8" t="str">
        <f t="shared" si="83"/>
        <v/>
      </c>
      <c r="H1765" s="13"/>
      <c r="K1765" s="13"/>
      <c r="L1765" s="10"/>
      <c r="M1765" s="10"/>
      <c r="S1765" s="8" t="str">
        <f>IFERROR(VLOOKUP(D1765,[1]peretoe_teenus!$A$2:$L$2000,5,FALSE),"")</f>
        <v/>
      </c>
      <c r="U1765" s="13"/>
      <c r="V1765" s="15" t="str" cm="1">
        <f t="array" ref="V1765">IFERROR(IF(AND(F1765="Tugigrupp",RANK(K1765,$K1765:$K1765)+COUNTIFS($K$2:K1765,K1765,$L$2:L1765,L1765,$M$2:M1765,M1765,$I$2:I1765,I1765,$G$2:G1765,G1765,$F$2:F1765,F1765)-1=1),SUMPRODUCT(($F$2:$F$4154=F1765)*($G$2:$G$4154=G1765)*($K$2:$K$4154=K1765)*($I$2:$I$4154=I1765)*($L$2:$L$4154=L1765)*($M$2:$M$4154=M1765)),""),"")</f>
        <v/>
      </c>
      <c r="W1765" s="15" t="str">
        <f t="shared" si="81"/>
        <v/>
      </c>
      <c r="X1765" s="16" t="str">
        <f>IF(AND(A1765=[2]an!$G$38,F1765=[2]an!$E$40),[2]an!$G$40,IF(AND(A1765=[2]an!$G$38,F1765=[2]an!$E$41),[2]an!$G$41,IF(AND(A1765=[2]an!$G$38,F1765=[2]an!$E$39,H1765&gt;=[2]an!$M$37),[2]an!$G$39,
IF(AND(A1765=[2]an!$G$38,F1765=[2]an!$E$39,H1765&lt;[2]an!$M$37,S1765="kahepoolne vajaduspõhine",U1765=""),[2]an!$M$40,
IF(AND(A1765=[2]an!$G$38,F1765=[2]an!$E$39,H1765&lt;[2]an!$M$37,S1765="kahepoolne vajaduspõhine",U1765&lt;&gt;""),[2]an!$G$39,
IF(AND(A1765=[2]an!$G$38,F1765=[2]an!$E$39,H1765&lt;[2]an!$M$37,S1765&lt;&gt;"kahepoolne vajaduspõhine"),[2]an!$G$39,
IF(AND(A1765=[2]an!$G$38,F1765=[2]an!$E$42),[2]an!$G$42,
IF(AND(A1765=[2]an!$H$38,F1765=[2]an!$E$40),[2]an!$H$40,IF(AND(A1765=[2]an!$H$38,F1765=[2]an!$E$41),[2]an!$H$41,IF(AND(A1765=[2]an!$H$38,F1765=[2]an!$E$39,H1765&gt;=[2]an!$M$37),[2]an!$H$39,
IF(AND(A1765=[2]an!$H$38,F1765=[2]an!$E$39,H1765&lt;[2]an!$M$37,S1765="kahepoolne vajaduspõhine",U1765=""),[2]an!$M$40,
IF(AND(A1765=[2]an!$H$38,F1765=[2]an!$E$39,H1765&lt;[2]an!$M$37,S1765="kahepoolne vajaduspõhine",U1765&lt;&gt;""),[2]an!$H$39,
IF(AND(A1765=[2]an!$H$38,F1765=[2]an!$E$39,H1765&lt;[2]an!$M$37,S1765&lt;&gt;"kahepoolne vajaduspõhine"),[2]an!$H$39,
IF(AND(A1765=[2]an!$H$38,F1765=[2]an!$E$42),[2]an!$H$42,
IF(AND(A1765=[2]an!$I$38,F1765=[2]an!$E$40),[2]an!$I$40,IF(AND(A1765=[2]an!$I$38,F1765=[2]an!$E$41),[2]an!$I$41,IF(AND(A1765=[2]an!$I$38,F1765=[2]an!$E$39,H1765&gt;=[2]an!$M$37),[2]an!$I$39,
IF(AND(A1765=[2]an!$I$38,F1765=[2]an!$E$39,H1765&lt;[2]an!$M$37,S1765="kahepoolne vajaduspõhine",U1765=""),[2]an!$M$40,
IF(AND(A1765=[2]an!$I$38,F1765=[2]an!$E$39,H1765&lt;[2]an!$M$37,S1765="kahepoolne vajaduspõhine",U1765&lt;&gt;""),[2]an!$I$39,
IF(AND(A1765=[2]an!$I$38,F1765=[2]an!$E$39,H1765&lt;[2]an!$M$37,S1765&lt;&gt;"kahepoolne vajaduspõhine"),[2]an!$I$39,
IF(AND(A1765=[2]an!$I$38,F1765=[2]an!$E$42),[2]an!$I$42,
IF(AND(A1765=[2]an!$J$38,F1765=[2]an!$E$40),[2]an!$J$40,IF(AND(A1765=[2]an!$J$38,F1765=[2]an!$E$41),[2]an!$J$41,IF(AND(A1765=[2]an!$J$38,F1765=[2]an!$E$39,H1765&gt;=[2]an!$M$37),[2]an!$J$39,
IF(AND(A1765=[2]an!$J$38,F1765=[2]an!$E$39,H1765&lt;[2]an!$M$37,S1765="kahepoolne vajaduspõhine",U1765=""),[2]an!$M$40,
IF(AND(A1765=[2]an!$J$38,F1765=[2]an!$E$39,H1765&lt;[2]an!$M$37,S1765="kahepoolne vajaduspõhine",U1765&lt;&gt;""),[2]an!$J$39,
IF(AND(A1765=[2]an!$J$38,F1765=[2]an!$E$39,H1765&lt;[2]an!$M$37,S1765&lt;&gt;"kahepoolne vajaduspõhine"),[2]an!$J$39,
IF(AND(A1765=[2]an!$J$38,F1765=[2]an!$E$42),[2]an!$J$42,""))))))))))))))))))))))))))))</f>
        <v/>
      </c>
      <c r="Y1765" s="17" t="str">
        <f>IFERROR(IF(F1765="Tugigrupp",0,
IF(AND(F1765="Peretoe teenus",H1765&gt;=[2]an!$M$37,RANK(D1765,$D1765:$D1765)+COUNTIFS($D$2:D1765,D1765,$F$2:F1765,F1765)-1&gt;1),"",
IF(AND(F1765="Peretoe teenus",H1765&gt;=[2]an!$M$37,RANK(D1765,$D1765:$D1765)+COUNTIFS($D$2:D1765,D1765,$F$2:F1765,F1765)-1=1,MONTH(H1765)=MONTH(K1765)=TRUE,YEAR(H1765)=YEAR(K1765)=TRUE),((EOMONTH(H1765,0)-H1765+1)*X1765)/DAY(EOMONTH(H1765,0)),
IF(AND(F1765="Peretoe teenus",H1765&gt;=[2]an!$M$37,RANK(D1765,$D1765:$D1765)+COUNTIFS($D$2:D1765,D1765,$F$2:F1765,F1765)-1=1),X1765,
IF(AND(F1765="Peretoe teenus",H1765&lt;[2]an!$M$37,S1765&lt;&gt;"kahepoolne vajaduspõhine",RANK(D1765,$D1765:$D1765)+COUNTIFS($D$2:D1765,D1765,$F$2:F1765,F1765)-1=1),X1765,
IF(AND(F1765="Peretoe teenus",H1765&lt;[2]an!$M$37,S1765&lt;&gt;"kahepoolne vajaduspõhine",RANK(D1765,$D1765:$D1765)+COUNTIFS($D$2:D1765,D1765,$F$2:F1765,F1765)-1&gt;1),"",
IF(AND(F1765="Peretoe teenus",H1765&lt;[2]an!$M$37,S1765="kahepoolne vajaduspõhine",U1765="",RANK(D1765,$D1765:$D1765)+COUNTIFS($D$2:D1765,D1765,$F$2:F1765,F1765)-1=1),X1765,
IF(AND(F1765="Peretoe teenus",H1765&lt;[2]an!$M$37,S1765="kahepoolne vajaduspõhine",U1765="",RANK(D1765,$D1765:$D1765)+COUNTIFS($D$2:D1765,D1765,$F$2:F1765,F1765)-1&gt;1),"",
IF(AND(F1765="Peretoe teenus",H1765&lt;[2]an!$M$37,S1765="kahepoolne vajaduspõhine",U1765&lt;[2]an!$M$37,RANK(D1765,$D1765:$D1765)+COUNTIFS($D$2:D1765,D1765,$F$2:F1765,F1765)-1=1),X1765,
IF(AND(F1765="Peretoe teenus",H1765&lt;[2]an!$M$37,S1765="kahepoolne vajaduspõhine",U1765&lt;[2]an!$M$37,RANK(D1765,$D1765:$D1765)+COUNTIFS($D$2:D1765,D1765,$F$2:F1765,F1765)-1&gt;1),"",
IF(AND(F1765="Peretoe teenus",H1765&lt;[2]an!$M$37,S1765="kahepoolne vajaduspõhine",U1765&gt;=[2]an!$M$37,U1765&lt;=[2]an!$M$38,RANK(D1765,$D1765:$D1765)+COUNTIFS($D$2:D1765,D1765,$F$2:F1765,F1765)-1=1),
((EOMONTH(U1765,0)-U1765+1)*X1765)/DAY(EOMONTH(U1765,0))+(DAY(U1765)-1)*100/DAY(EOMONTH(U1765,0)),
IF(AND(F1765="Peretoe teenus",H1765&lt;[2]an!$M$37,S1765="kahepoolne vajaduspõhine",U1765&gt;=[2]an!$M$37,U1765&lt;=[2]an!$M$38,RANK(D1765,$D1765:$D1765)+COUNTIFS($D$2:D1765,D1765,$F$2:F1765,F1765)-1&gt;1),"",
IF(AND(F1765="Peretoe teenus",H1765&lt;[2]an!$M$37,S1765="kahepoolne vajaduspõhine",U1765&gt;[2]an!$M$38,RANK(D1765,$D1765:$D1765)+COUNTIFS($D$2:D1765,D1765,$F$2:F1765,F1765)-1=1),X1765,
IF(AND(F1765="Peretoe teenus",H1765&lt;[2]an!$M$37,S1765="kahepoolne vajaduspõhine",U1765&gt;[2]an!$M$38,RANK(D1765,$D1765:$D1765)+COUNTIFS($D$2:D1765,D1765,$F$2:F1765,F1765)-1&gt;1),"",X1765*W1765)))))))))))))),"")</f>
        <v/>
      </c>
      <c r="Z1765" s="18" t="str">
        <f t="shared" si="82"/>
        <v/>
      </c>
      <c r="AA1765" s="19" t="str">
        <f>IFERROR(VLOOKUP(E1765,[2]an!$A$3:$B$81,2,FALSE),"")</f>
        <v/>
      </c>
      <c r="AB1765" s="19" t="str">
        <f>IFERROR(VLOOKUP(AA1765,[2]an!$C$2:$D$16,2,FALSE),"")</f>
        <v/>
      </c>
      <c r="AC1765" s="20"/>
      <c r="AD1765" s="21" t="str">
        <f>IF(A1765=[2]an!$F$36,VLOOKUP([2]an!$F$36,[2]an!$F$36:$H$36,3,FALSE),IF(A1765=[2]an!$F$35,VLOOKUP([2]an!$F$35,[2]an!$F$35:$H$35,3,FALSE),IF(A1765=[2]an!$F$33,VLOOKUP([2]an!$F$33,[2]an!$F$33:$H$33,3,FALSE),IF(A1765=[2]an!$F$31,VLOOKUP([2]an!$F$31,[2]an!$F$31:$H$31,3,FALSE),""))))</f>
        <v/>
      </c>
    </row>
    <row r="1766" spans="6:30" x14ac:dyDescent="0.2">
      <c r="F1766" s="10"/>
      <c r="G1766" s="8" t="str">
        <f t="shared" si="83"/>
        <v/>
      </c>
      <c r="H1766" s="13"/>
      <c r="K1766" s="13"/>
      <c r="L1766" s="10"/>
      <c r="M1766" s="10"/>
      <c r="S1766" s="8" t="str">
        <f>IFERROR(VLOOKUP(D1766,[1]peretoe_teenus!$A$2:$L$2000,5,FALSE),"")</f>
        <v/>
      </c>
      <c r="U1766" s="13"/>
      <c r="V1766" s="15" t="str" cm="1">
        <f t="array" ref="V1766">IFERROR(IF(AND(F1766="Tugigrupp",RANK(K1766,$K1766:$K1766)+COUNTIFS($K$2:K1766,K1766,$L$2:L1766,L1766,$M$2:M1766,M1766,$I$2:I1766,I1766,$G$2:G1766,G1766,$F$2:F1766,F1766)-1=1),SUMPRODUCT(($F$2:$F$4154=F1766)*($G$2:$G$4154=G1766)*($K$2:$K$4154=K1766)*($I$2:$I$4154=I1766)*($L$2:$L$4154=L1766)*($M$2:$M$4154=M1766)),""),"")</f>
        <v/>
      </c>
      <c r="W1766" s="15" t="str">
        <f t="shared" si="81"/>
        <v/>
      </c>
      <c r="X1766" s="16" t="str">
        <f>IF(AND(A1766=[2]an!$G$38,F1766=[2]an!$E$40),[2]an!$G$40,IF(AND(A1766=[2]an!$G$38,F1766=[2]an!$E$41),[2]an!$G$41,IF(AND(A1766=[2]an!$G$38,F1766=[2]an!$E$39,H1766&gt;=[2]an!$M$37),[2]an!$G$39,
IF(AND(A1766=[2]an!$G$38,F1766=[2]an!$E$39,H1766&lt;[2]an!$M$37,S1766="kahepoolne vajaduspõhine",U1766=""),[2]an!$M$40,
IF(AND(A1766=[2]an!$G$38,F1766=[2]an!$E$39,H1766&lt;[2]an!$M$37,S1766="kahepoolne vajaduspõhine",U1766&lt;&gt;""),[2]an!$G$39,
IF(AND(A1766=[2]an!$G$38,F1766=[2]an!$E$39,H1766&lt;[2]an!$M$37,S1766&lt;&gt;"kahepoolne vajaduspõhine"),[2]an!$G$39,
IF(AND(A1766=[2]an!$G$38,F1766=[2]an!$E$42),[2]an!$G$42,
IF(AND(A1766=[2]an!$H$38,F1766=[2]an!$E$40),[2]an!$H$40,IF(AND(A1766=[2]an!$H$38,F1766=[2]an!$E$41),[2]an!$H$41,IF(AND(A1766=[2]an!$H$38,F1766=[2]an!$E$39,H1766&gt;=[2]an!$M$37),[2]an!$H$39,
IF(AND(A1766=[2]an!$H$38,F1766=[2]an!$E$39,H1766&lt;[2]an!$M$37,S1766="kahepoolne vajaduspõhine",U1766=""),[2]an!$M$40,
IF(AND(A1766=[2]an!$H$38,F1766=[2]an!$E$39,H1766&lt;[2]an!$M$37,S1766="kahepoolne vajaduspõhine",U1766&lt;&gt;""),[2]an!$H$39,
IF(AND(A1766=[2]an!$H$38,F1766=[2]an!$E$39,H1766&lt;[2]an!$M$37,S1766&lt;&gt;"kahepoolne vajaduspõhine"),[2]an!$H$39,
IF(AND(A1766=[2]an!$H$38,F1766=[2]an!$E$42),[2]an!$H$42,
IF(AND(A1766=[2]an!$I$38,F1766=[2]an!$E$40),[2]an!$I$40,IF(AND(A1766=[2]an!$I$38,F1766=[2]an!$E$41),[2]an!$I$41,IF(AND(A1766=[2]an!$I$38,F1766=[2]an!$E$39,H1766&gt;=[2]an!$M$37),[2]an!$I$39,
IF(AND(A1766=[2]an!$I$38,F1766=[2]an!$E$39,H1766&lt;[2]an!$M$37,S1766="kahepoolne vajaduspõhine",U1766=""),[2]an!$M$40,
IF(AND(A1766=[2]an!$I$38,F1766=[2]an!$E$39,H1766&lt;[2]an!$M$37,S1766="kahepoolne vajaduspõhine",U1766&lt;&gt;""),[2]an!$I$39,
IF(AND(A1766=[2]an!$I$38,F1766=[2]an!$E$39,H1766&lt;[2]an!$M$37,S1766&lt;&gt;"kahepoolne vajaduspõhine"),[2]an!$I$39,
IF(AND(A1766=[2]an!$I$38,F1766=[2]an!$E$42),[2]an!$I$42,
IF(AND(A1766=[2]an!$J$38,F1766=[2]an!$E$40),[2]an!$J$40,IF(AND(A1766=[2]an!$J$38,F1766=[2]an!$E$41),[2]an!$J$41,IF(AND(A1766=[2]an!$J$38,F1766=[2]an!$E$39,H1766&gt;=[2]an!$M$37),[2]an!$J$39,
IF(AND(A1766=[2]an!$J$38,F1766=[2]an!$E$39,H1766&lt;[2]an!$M$37,S1766="kahepoolne vajaduspõhine",U1766=""),[2]an!$M$40,
IF(AND(A1766=[2]an!$J$38,F1766=[2]an!$E$39,H1766&lt;[2]an!$M$37,S1766="kahepoolne vajaduspõhine",U1766&lt;&gt;""),[2]an!$J$39,
IF(AND(A1766=[2]an!$J$38,F1766=[2]an!$E$39,H1766&lt;[2]an!$M$37,S1766&lt;&gt;"kahepoolne vajaduspõhine"),[2]an!$J$39,
IF(AND(A1766=[2]an!$J$38,F1766=[2]an!$E$42),[2]an!$J$42,""))))))))))))))))))))))))))))</f>
        <v/>
      </c>
      <c r="Y1766" s="17" t="str">
        <f>IFERROR(IF(F1766="Tugigrupp",0,
IF(AND(F1766="Peretoe teenus",H1766&gt;=[2]an!$M$37,RANK(D1766,$D1766:$D1766)+COUNTIFS($D$2:D1766,D1766,$F$2:F1766,F1766)-1&gt;1),"",
IF(AND(F1766="Peretoe teenus",H1766&gt;=[2]an!$M$37,RANK(D1766,$D1766:$D1766)+COUNTIFS($D$2:D1766,D1766,$F$2:F1766,F1766)-1=1,MONTH(H1766)=MONTH(K1766)=TRUE,YEAR(H1766)=YEAR(K1766)=TRUE),((EOMONTH(H1766,0)-H1766+1)*X1766)/DAY(EOMONTH(H1766,0)),
IF(AND(F1766="Peretoe teenus",H1766&gt;=[2]an!$M$37,RANK(D1766,$D1766:$D1766)+COUNTIFS($D$2:D1766,D1766,$F$2:F1766,F1766)-1=1),X1766,
IF(AND(F1766="Peretoe teenus",H1766&lt;[2]an!$M$37,S1766&lt;&gt;"kahepoolne vajaduspõhine",RANK(D1766,$D1766:$D1766)+COUNTIFS($D$2:D1766,D1766,$F$2:F1766,F1766)-1=1),X1766,
IF(AND(F1766="Peretoe teenus",H1766&lt;[2]an!$M$37,S1766&lt;&gt;"kahepoolne vajaduspõhine",RANK(D1766,$D1766:$D1766)+COUNTIFS($D$2:D1766,D1766,$F$2:F1766,F1766)-1&gt;1),"",
IF(AND(F1766="Peretoe teenus",H1766&lt;[2]an!$M$37,S1766="kahepoolne vajaduspõhine",U1766="",RANK(D1766,$D1766:$D1766)+COUNTIFS($D$2:D1766,D1766,$F$2:F1766,F1766)-1=1),X1766,
IF(AND(F1766="Peretoe teenus",H1766&lt;[2]an!$M$37,S1766="kahepoolne vajaduspõhine",U1766="",RANK(D1766,$D1766:$D1766)+COUNTIFS($D$2:D1766,D1766,$F$2:F1766,F1766)-1&gt;1),"",
IF(AND(F1766="Peretoe teenus",H1766&lt;[2]an!$M$37,S1766="kahepoolne vajaduspõhine",U1766&lt;[2]an!$M$37,RANK(D1766,$D1766:$D1766)+COUNTIFS($D$2:D1766,D1766,$F$2:F1766,F1766)-1=1),X1766,
IF(AND(F1766="Peretoe teenus",H1766&lt;[2]an!$M$37,S1766="kahepoolne vajaduspõhine",U1766&lt;[2]an!$M$37,RANK(D1766,$D1766:$D1766)+COUNTIFS($D$2:D1766,D1766,$F$2:F1766,F1766)-1&gt;1),"",
IF(AND(F1766="Peretoe teenus",H1766&lt;[2]an!$M$37,S1766="kahepoolne vajaduspõhine",U1766&gt;=[2]an!$M$37,U1766&lt;=[2]an!$M$38,RANK(D1766,$D1766:$D1766)+COUNTIFS($D$2:D1766,D1766,$F$2:F1766,F1766)-1=1),
((EOMONTH(U1766,0)-U1766+1)*X1766)/DAY(EOMONTH(U1766,0))+(DAY(U1766)-1)*100/DAY(EOMONTH(U1766,0)),
IF(AND(F1766="Peretoe teenus",H1766&lt;[2]an!$M$37,S1766="kahepoolne vajaduspõhine",U1766&gt;=[2]an!$M$37,U1766&lt;=[2]an!$M$38,RANK(D1766,$D1766:$D1766)+COUNTIFS($D$2:D1766,D1766,$F$2:F1766,F1766)-1&gt;1),"",
IF(AND(F1766="Peretoe teenus",H1766&lt;[2]an!$M$37,S1766="kahepoolne vajaduspõhine",U1766&gt;[2]an!$M$38,RANK(D1766,$D1766:$D1766)+COUNTIFS($D$2:D1766,D1766,$F$2:F1766,F1766)-1=1),X1766,
IF(AND(F1766="Peretoe teenus",H1766&lt;[2]an!$M$37,S1766="kahepoolne vajaduspõhine",U1766&gt;[2]an!$M$38,RANK(D1766,$D1766:$D1766)+COUNTIFS($D$2:D1766,D1766,$F$2:F1766,F1766)-1&gt;1),"",X1766*W1766)))))))))))))),"")</f>
        <v/>
      </c>
      <c r="Z1766" s="18" t="str">
        <f t="shared" si="82"/>
        <v/>
      </c>
      <c r="AA1766" s="19" t="str">
        <f>IFERROR(VLOOKUP(E1766,[2]an!$A$3:$B$81,2,FALSE),"")</f>
        <v/>
      </c>
      <c r="AB1766" s="19" t="str">
        <f>IFERROR(VLOOKUP(AA1766,[2]an!$C$2:$D$16,2,FALSE),"")</f>
        <v/>
      </c>
      <c r="AC1766" s="20"/>
      <c r="AD1766" s="21" t="str">
        <f>IF(A1766=[2]an!$F$36,VLOOKUP([2]an!$F$36,[2]an!$F$36:$H$36,3,FALSE),IF(A1766=[2]an!$F$35,VLOOKUP([2]an!$F$35,[2]an!$F$35:$H$35,3,FALSE),IF(A1766=[2]an!$F$33,VLOOKUP([2]an!$F$33,[2]an!$F$33:$H$33,3,FALSE),IF(A1766=[2]an!$F$31,VLOOKUP([2]an!$F$31,[2]an!$F$31:$H$31,3,FALSE),""))))</f>
        <v/>
      </c>
    </row>
    <row r="1767" spans="6:30" x14ac:dyDescent="0.2">
      <c r="F1767" s="10"/>
      <c r="G1767" s="8" t="str">
        <f t="shared" si="83"/>
        <v/>
      </c>
      <c r="H1767" s="13"/>
      <c r="K1767" s="13"/>
      <c r="L1767" s="10"/>
      <c r="M1767" s="10"/>
      <c r="S1767" s="8" t="str">
        <f>IFERROR(VLOOKUP(D1767,[1]peretoe_teenus!$A$2:$L$2000,5,FALSE),"")</f>
        <v/>
      </c>
      <c r="U1767" s="13"/>
      <c r="V1767" s="15" t="str" cm="1">
        <f t="array" ref="V1767">IFERROR(IF(AND(F1767="Tugigrupp",RANK(K1767,$K1767:$K1767)+COUNTIFS($K$2:K1767,K1767,$L$2:L1767,L1767,$M$2:M1767,M1767,$I$2:I1767,I1767,$G$2:G1767,G1767,$F$2:F1767,F1767)-1=1),SUMPRODUCT(($F$2:$F$4154=F1767)*($G$2:$G$4154=G1767)*($K$2:$K$4154=K1767)*($I$2:$I$4154=I1767)*($L$2:$L$4154=L1767)*($M$2:$M$4154=M1767)),""),"")</f>
        <v/>
      </c>
      <c r="W1767" s="15" t="str">
        <f t="shared" si="81"/>
        <v/>
      </c>
      <c r="X1767" s="16" t="str">
        <f>IF(AND(A1767=[2]an!$G$38,F1767=[2]an!$E$40),[2]an!$G$40,IF(AND(A1767=[2]an!$G$38,F1767=[2]an!$E$41),[2]an!$G$41,IF(AND(A1767=[2]an!$G$38,F1767=[2]an!$E$39,H1767&gt;=[2]an!$M$37),[2]an!$G$39,
IF(AND(A1767=[2]an!$G$38,F1767=[2]an!$E$39,H1767&lt;[2]an!$M$37,S1767="kahepoolne vajaduspõhine",U1767=""),[2]an!$M$40,
IF(AND(A1767=[2]an!$G$38,F1767=[2]an!$E$39,H1767&lt;[2]an!$M$37,S1767="kahepoolne vajaduspõhine",U1767&lt;&gt;""),[2]an!$G$39,
IF(AND(A1767=[2]an!$G$38,F1767=[2]an!$E$39,H1767&lt;[2]an!$M$37,S1767&lt;&gt;"kahepoolne vajaduspõhine"),[2]an!$G$39,
IF(AND(A1767=[2]an!$G$38,F1767=[2]an!$E$42),[2]an!$G$42,
IF(AND(A1767=[2]an!$H$38,F1767=[2]an!$E$40),[2]an!$H$40,IF(AND(A1767=[2]an!$H$38,F1767=[2]an!$E$41),[2]an!$H$41,IF(AND(A1767=[2]an!$H$38,F1767=[2]an!$E$39,H1767&gt;=[2]an!$M$37),[2]an!$H$39,
IF(AND(A1767=[2]an!$H$38,F1767=[2]an!$E$39,H1767&lt;[2]an!$M$37,S1767="kahepoolne vajaduspõhine",U1767=""),[2]an!$M$40,
IF(AND(A1767=[2]an!$H$38,F1767=[2]an!$E$39,H1767&lt;[2]an!$M$37,S1767="kahepoolne vajaduspõhine",U1767&lt;&gt;""),[2]an!$H$39,
IF(AND(A1767=[2]an!$H$38,F1767=[2]an!$E$39,H1767&lt;[2]an!$M$37,S1767&lt;&gt;"kahepoolne vajaduspõhine"),[2]an!$H$39,
IF(AND(A1767=[2]an!$H$38,F1767=[2]an!$E$42),[2]an!$H$42,
IF(AND(A1767=[2]an!$I$38,F1767=[2]an!$E$40),[2]an!$I$40,IF(AND(A1767=[2]an!$I$38,F1767=[2]an!$E$41),[2]an!$I$41,IF(AND(A1767=[2]an!$I$38,F1767=[2]an!$E$39,H1767&gt;=[2]an!$M$37),[2]an!$I$39,
IF(AND(A1767=[2]an!$I$38,F1767=[2]an!$E$39,H1767&lt;[2]an!$M$37,S1767="kahepoolne vajaduspõhine",U1767=""),[2]an!$M$40,
IF(AND(A1767=[2]an!$I$38,F1767=[2]an!$E$39,H1767&lt;[2]an!$M$37,S1767="kahepoolne vajaduspõhine",U1767&lt;&gt;""),[2]an!$I$39,
IF(AND(A1767=[2]an!$I$38,F1767=[2]an!$E$39,H1767&lt;[2]an!$M$37,S1767&lt;&gt;"kahepoolne vajaduspõhine"),[2]an!$I$39,
IF(AND(A1767=[2]an!$I$38,F1767=[2]an!$E$42),[2]an!$I$42,
IF(AND(A1767=[2]an!$J$38,F1767=[2]an!$E$40),[2]an!$J$40,IF(AND(A1767=[2]an!$J$38,F1767=[2]an!$E$41),[2]an!$J$41,IF(AND(A1767=[2]an!$J$38,F1767=[2]an!$E$39,H1767&gt;=[2]an!$M$37),[2]an!$J$39,
IF(AND(A1767=[2]an!$J$38,F1767=[2]an!$E$39,H1767&lt;[2]an!$M$37,S1767="kahepoolne vajaduspõhine",U1767=""),[2]an!$M$40,
IF(AND(A1767=[2]an!$J$38,F1767=[2]an!$E$39,H1767&lt;[2]an!$M$37,S1767="kahepoolne vajaduspõhine",U1767&lt;&gt;""),[2]an!$J$39,
IF(AND(A1767=[2]an!$J$38,F1767=[2]an!$E$39,H1767&lt;[2]an!$M$37,S1767&lt;&gt;"kahepoolne vajaduspõhine"),[2]an!$J$39,
IF(AND(A1767=[2]an!$J$38,F1767=[2]an!$E$42),[2]an!$J$42,""))))))))))))))))))))))))))))</f>
        <v/>
      </c>
      <c r="Y1767" s="17" t="str">
        <f>IFERROR(IF(F1767="Tugigrupp",0,
IF(AND(F1767="Peretoe teenus",H1767&gt;=[2]an!$M$37,RANK(D1767,$D1767:$D1767)+COUNTIFS($D$2:D1767,D1767,$F$2:F1767,F1767)-1&gt;1),"",
IF(AND(F1767="Peretoe teenus",H1767&gt;=[2]an!$M$37,RANK(D1767,$D1767:$D1767)+COUNTIFS($D$2:D1767,D1767,$F$2:F1767,F1767)-1=1,MONTH(H1767)=MONTH(K1767)=TRUE,YEAR(H1767)=YEAR(K1767)=TRUE),((EOMONTH(H1767,0)-H1767+1)*X1767)/DAY(EOMONTH(H1767,0)),
IF(AND(F1767="Peretoe teenus",H1767&gt;=[2]an!$M$37,RANK(D1767,$D1767:$D1767)+COUNTIFS($D$2:D1767,D1767,$F$2:F1767,F1767)-1=1),X1767,
IF(AND(F1767="Peretoe teenus",H1767&lt;[2]an!$M$37,S1767&lt;&gt;"kahepoolne vajaduspõhine",RANK(D1767,$D1767:$D1767)+COUNTIFS($D$2:D1767,D1767,$F$2:F1767,F1767)-1=1),X1767,
IF(AND(F1767="Peretoe teenus",H1767&lt;[2]an!$M$37,S1767&lt;&gt;"kahepoolne vajaduspõhine",RANK(D1767,$D1767:$D1767)+COUNTIFS($D$2:D1767,D1767,$F$2:F1767,F1767)-1&gt;1),"",
IF(AND(F1767="Peretoe teenus",H1767&lt;[2]an!$M$37,S1767="kahepoolne vajaduspõhine",U1767="",RANK(D1767,$D1767:$D1767)+COUNTIFS($D$2:D1767,D1767,$F$2:F1767,F1767)-1=1),X1767,
IF(AND(F1767="Peretoe teenus",H1767&lt;[2]an!$M$37,S1767="kahepoolne vajaduspõhine",U1767="",RANK(D1767,$D1767:$D1767)+COUNTIFS($D$2:D1767,D1767,$F$2:F1767,F1767)-1&gt;1),"",
IF(AND(F1767="Peretoe teenus",H1767&lt;[2]an!$M$37,S1767="kahepoolne vajaduspõhine",U1767&lt;[2]an!$M$37,RANK(D1767,$D1767:$D1767)+COUNTIFS($D$2:D1767,D1767,$F$2:F1767,F1767)-1=1),X1767,
IF(AND(F1767="Peretoe teenus",H1767&lt;[2]an!$M$37,S1767="kahepoolne vajaduspõhine",U1767&lt;[2]an!$M$37,RANK(D1767,$D1767:$D1767)+COUNTIFS($D$2:D1767,D1767,$F$2:F1767,F1767)-1&gt;1),"",
IF(AND(F1767="Peretoe teenus",H1767&lt;[2]an!$M$37,S1767="kahepoolne vajaduspõhine",U1767&gt;=[2]an!$M$37,U1767&lt;=[2]an!$M$38,RANK(D1767,$D1767:$D1767)+COUNTIFS($D$2:D1767,D1767,$F$2:F1767,F1767)-1=1),
((EOMONTH(U1767,0)-U1767+1)*X1767)/DAY(EOMONTH(U1767,0))+(DAY(U1767)-1)*100/DAY(EOMONTH(U1767,0)),
IF(AND(F1767="Peretoe teenus",H1767&lt;[2]an!$M$37,S1767="kahepoolne vajaduspõhine",U1767&gt;=[2]an!$M$37,U1767&lt;=[2]an!$M$38,RANK(D1767,$D1767:$D1767)+COUNTIFS($D$2:D1767,D1767,$F$2:F1767,F1767)-1&gt;1),"",
IF(AND(F1767="Peretoe teenus",H1767&lt;[2]an!$M$37,S1767="kahepoolne vajaduspõhine",U1767&gt;[2]an!$M$38,RANK(D1767,$D1767:$D1767)+COUNTIFS($D$2:D1767,D1767,$F$2:F1767,F1767)-1=1),X1767,
IF(AND(F1767="Peretoe teenus",H1767&lt;[2]an!$M$37,S1767="kahepoolne vajaduspõhine",U1767&gt;[2]an!$M$38,RANK(D1767,$D1767:$D1767)+COUNTIFS($D$2:D1767,D1767,$F$2:F1767,F1767)-1&gt;1),"",X1767*W1767)))))))))))))),"")</f>
        <v/>
      </c>
      <c r="Z1767" s="18" t="str">
        <f t="shared" si="82"/>
        <v/>
      </c>
      <c r="AA1767" s="19" t="str">
        <f>IFERROR(VLOOKUP(E1767,[2]an!$A$3:$B$81,2,FALSE),"")</f>
        <v/>
      </c>
      <c r="AB1767" s="19" t="str">
        <f>IFERROR(VLOOKUP(AA1767,[2]an!$C$2:$D$16,2,FALSE),"")</f>
        <v/>
      </c>
      <c r="AC1767" s="20"/>
      <c r="AD1767" s="21" t="str">
        <f>IF(A1767=[2]an!$F$36,VLOOKUP([2]an!$F$36,[2]an!$F$36:$H$36,3,FALSE),IF(A1767=[2]an!$F$35,VLOOKUP([2]an!$F$35,[2]an!$F$35:$H$35,3,FALSE),IF(A1767=[2]an!$F$33,VLOOKUP([2]an!$F$33,[2]an!$F$33:$H$33,3,FALSE),IF(A1767=[2]an!$F$31,VLOOKUP([2]an!$F$31,[2]an!$F$31:$H$31,3,FALSE),""))))</f>
        <v/>
      </c>
    </row>
    <row r="1768" spans="6:30" x14ac:dyDescent="0.2">
      <c r="F1768" s="10"/>
      <c r="G1768" s="8" t="str">
        <f t="shared" si="83"/>
        <v/>
      </c>
      <c r="H1768" s="13"/>
      <c r="K1768" s="13"/>
      <c r="L1768" s="10"/>
      <c r="M1768" s="10"/>
      <c r="S1768" s="8" t="str">
        <f>IFERROR(VLOOKUP(D1768,[1]peretoe_teenus!$A$2:$L$2000,5,FALSE),"")</f>
        <v/>
      </c>
      <c r="U1768" s="13"/>
      <c r="V1768" s="15" t="str" cm="1">
        <f t="array" ref="V1768">IFERROR(IF(AND(F1768="Tugigrupp",RANK(K1768,$K1768:$K1768)+COUNTIFS($K$2:K1768,K1768,$L$2:L1768,L1768,$M$2:M1768,M1768,$I$2:I1768,I1768,$G$2:G1768,G1768,$F$2:F1768,F1768)-1=1),SUMPRODUCT(($F$2:$F$4154=F1768)*($G$2:$G$4154=G1768)*($K$2:$K$4154=K1768)*($I$2:$I$4154=I1768)*($L$2:$L$4154=L1768)*($M$2:$M$4154=M1768)),""),"")</f>
        <v/>
      </c>
      <c r="W1768" s="15" t="str">
        <f t="shared" si="81"/>
        <v/>
      </c>
      <c r="X1768" s="16" t="str">
        <f>IF(AND(A1768=[2]an!$G$38,F1768=[2]an!$E$40),[2]an!$G$40,IF(AND(A1768=[2]an!$G$38,F1768=[2]an!$E$41),[2]an!$G$41,IF(AND(A1768=[2]an!$G$38,F1768=[2]an!$E$39,H1768&gt;=[2]an!$M$37),[2]an!$G$39,
IF(AND(A1768=[2]an!$G$38,F1768=[2]an!$E$39,H1768&lt;[2]an!$M$37,S1768="kahepoolne vajaduspõhine",U1768=""),[2]an!$M$40,
IF(AND(A1768=[2]an!$G$38,F1768=[2]an!$E$39,H1768&lt;[2]an!$M$37,S1768="kahepoolne vajaduspõhine",U1768&lt;&gt;""),[2]an!$G$39,
IF(AND(A1768=[2]an!$G$38,F1768=[2]an!$E$39,H1768&lt;[2]an!$M$37,S1768&lt;&gt;"kahepoolne vajaduspõhine"),[2]an!$G$39,
IF(AND(A1768=[2]an!$G$38,F1768=[2]an!$E$42),[2]an!$G$42,
IF(AND(A1768=[2]an!$H$38,F1768=[2]an!$E$40),[2]an!$H$40,IF(AND(A1768=[2]an!$H$38,F1768=[2]an!$E$41),[2]an!$H$41,IF(AND(A1768=[2]an!$H$38,F1768=[2]an!$E$39,H1768&gt;=[2]an!$M$37),[2]an!$H$39,
IF(AND(A1768=[2]an!$H$38,F1768=[2]an!$E$39,H1768&lt;[2]an!$M$37,S1768="kahepoolne vajaduspõhine",U1768=""),[2]an!$M$40,
IF(AND(A1768=[2]an!$H$38,F1768=[2]an!$E$39,H1768&lt;[2]an!$M$37,S1768="kahepoolne vajaduspõhine",U1768&lt;&gt;""),[2]an!$H$39,
IF(AND(A1768=[2]an!$H$38,F1768=[2]an!$E$39,H1768&lt;[2]an!$M$37,S1768&lt;&gt;"kahepoolne vajaduspõhine"),[2]an!$H$39,
IF(AND(A1768=[2]an!$H$38,F1768=[2]an!$E$42),[2]an!$H$42,
IF(AND(A1768=[2]an!$I$38,F1768=[2]an!$E$40),[2]an!$I$40,IF(AND(A1768=[2]an!$I$38,F1768=[2]an!$E$41),[2]an!$I$41,IF(AND(A1768=[2]an!$I$38,F1768=[2]an!$E$39,H1768&gt;=[2]an!$M$37),[2]an!$I$39,
IF(AND(A1768=[2]an!$I$38,F1768=[2]an!$E$39,H1768&lt;[2]an!$M$37,S1768="kahepoolne vajaduspõhine",U1768=""),[2]an!$M$40,
IF(AND(A1768=[2]an!$I$38,F1768=[2]an!$E$39,H1768&lt;[2]an!$M$37,S1768="kahepoolne vajaduspõhine",U1768&lt;&gt;""),[2]an!$I$39,
IF(AND(A1768=[2]an!$I$38,F1768=[2]an!$E$39,H1768&lt;[2]an!$M$37,S1768&lt;&gt;"kahepoolne vajaduspõhine"),[2]an!$I$39,
IF(AND(A1768=[2]an!$I$38,F1768=[2]an!$E$42),[2]an!$I$42,
IF(AND(A1768=[2]an!$J$38,F1768=[2]an!$E$40),[2]an!$J$40,IF(AND(A1768=[2]an!$J$38,F1768=[2]an!$E$41),[2]an!$J$41,IF(AND(A1768=[2]an!$J$38,F1768=[2]an!$E$39,H1768&gt;=[2]an!$M$37),[2]an!$J$39,
IF(AND(A1768=[2]an!$J$38,F1768=[2]an!$E$39,H1768&lt;[2]an!$M$37,S1768="kahepoolne vajaduspõhine",U1768=""),[2]an!$M$40,
IF(AND(A1768=[2]an!$J$38,F1768=[2]an!$E$39,H1768&lt;[2]an!$M$37,S1768="kahepoolne vajaduspõhine",U1768&lt;&gt;""),[2]an!$J$39,
IF(AND(A1768=[2]an!$J$38,F1768=[2]an!$E$39,H1768&lt;[2]an!$M$37,S1768&lt;&gt;"kahepoolne vajaduspõhine"),[2]an!$J$39,
IF(AND(A1768=[2]an!$J$38,F1768=[2]an!$E$42),[2]an!$J$42,""))))))))))))))))))))))))))))</f>
        <v/>
      </c>
      <c r="Y1768" s="17" t="str">
        <f>IFERROR(IF(F1768="Tugigrupp",0,
IF(AND(F1768="Peretoe teenus",H1768&gt;=[2]an!$M$37,RANK(D1768,$D1768:$D1768)+COUNTIFS($D$2:D1768,D1768,$F$2:F1768,F1768)-1&gt;1),"",
IF(AND(F1768="Peretoe teenus",H1768&gt;=[2]an!$M$37,RANK(D1768,$D1768:$D1768)+COUNTIFS($D$2:D1768,D1768,$F$2:F1768,F1768)-1=1,MONTH(H1768)=MONTH(K1768)=TRUE,YEAR(H1768)=YEAR(K1768)=TRUE),((EOMONTH(H1768,0)-H1768+1)*X1768)/DAY(EOMONTH(H1768,0)),
IF(AND(F1768="Peretoe teenus",H1768&gt;=[2]an!$M$37,RANK(D1768,$D1768:$D1768)+COUNTIFS($D$2:D1768,D1768,$F$2:F1768,F1768)-1=1),X1768,
IF(AND(F1768="Peretoe teenus",H1768&lt;[2]an!$M$37,S1768&lt;&gt;"kahepoolne vajaduspõhine",RANK(D1768,$D1768:$D1768)+COUNTIFS($D$2:D1768,D1768,$F$2:F1768,F1768)-1=1),X1768,
IF(AND(F1768="Peretoe teenus",H1768&lt;[2]an!$M$37,S1768&lt;&gt;"kahepoolne vajaduspõhine",RANK(D1768,$D1768:$D1768)+COUNTIFS($D$2:D1768,D1768,$F$2:F1768,F1768)-1&gt;1),"",
IF(AND(F1768="Peretoe teenus",H1768&lt;[2]an!$M$37,S1768="kahepoolne vajaduspõhine",U1768="",RANK(D1768,$D1768:$D1768)+COUNTIFS($D$2:D1768,D1768,$F$2:F1768,F1768)-1=1),X1768,
IF(AND(F1768="Peretoe teenus",H1768&lt;[2]an!$M$37,S1768="kahepoolne vajaduspõhine",U1768="",RANK(D1768,$D1768:$D1768)+COUNTIFS($D$2:D1768,D1768,$F$2:F1768,F1768)-1&gt;1),"",
IF(AND(F1768="Peretoe teenus",H1768&lt;[2]an!$M$37,S1768="kahepoolne vajaduspõhine",U1768&lt;[2]an!$M$37,RANK(D1768,$D1768:$D1768)+COUNTIFS($D$2:D1768,D1768,$F$2:F1768,F1768)-1=1),X1768,
IF(AND(F1768="Peretoe teenus",H1768&lt;[2]an!$M$37,S1768="kahepoolne vajaduspõhine",U1768&lt;[2]an!$M$37,RANK(D1768,$D1768:$D1768)+COUNTIFS($D$2:D1768,D1768,$F$2:F1768,F1768)-1&gt;1),"",
IF(AND(F1768="Peretoe teenus",H1768&lt;[2]an!$M$37,S1768="kahepoolne vajaduspõhine",U1768&gt;=[2]an!$M$37,U1768&lt;=[2]an!$M$38,RANK(D1768,$D1768:$D1768)+COUNTIFS($D$2:D1768,D1768,$F$2:F1768,F1768)-1=1),
((EOMONTH(U1768,0)-U1768+1)*X1768)/DAY(EOMONTH(U1768,0))+(DAY(U1768)-1)*100/DAY(EOMONTH(U1768,0)),
IF(AND(F1768="Peretoe teenus",H1768&lt;[2]an!$M$37,S1768="kahepoolne vajaduspõhine",U1768&gt;=[2]an!$M$37,U1768&lt;=[2]an!$M$38,RANK(D1768,$D1768:$D1768)+COUNTIFS($D$2:D1768,D1768,$F$2:F1768,F1768)-1&gt;1),"",
IF(AND(F1768="Peretoe teenus",H1768&lt;[2]an!$M$37,S1768="kahepoolne vajaduspõhine",U1768&gt;[2]an!$M$38,RANK(D1768,$D1768:$D1768)+COUNTIFS($D$2:D1768,D1768,$F$2:F1768,F1768)-1=1),X1768,
IF(AND(F1768="Peretoe teenus",H1768&lt;[2]an!$M$37,S1768="kahepoolne vajaduspõhine",U1768&gt;[2]an!$M$38,RANK(D1768,$D1768:$D1768)+COUNTIFS($D$2:D1768,D1768,$F$2:F1768,F1768)-1&gt;1),"",X1768*W1768)))))))))))))),"")</f>
        <v/>
      </c>
      <c r="Z1768" s="18" t="str">
        <f t="shared" si="82"/>
        <v/>
      </c>
      <c r="AA1768" s="19" t="str">
        <f>IFERROR(VLOOKUP(E1768,[2]an!$A$3:$B$81,2,FALSE),"")</f>
        <v/>
      </c>
      <c r="AB1768" s="19" t="str">
        <f>IFERROR(VLOOKUP(AA1768,[2]an!$C$2:$D$16,2,FALSE),"")</f>
        <v/>
      </c>
      <c r="AC1768" s="20"/>
      <c r="AD1768" s="21" t="str">
        <f>IF(A1768=[2]an!$F$36,VLOOKUP([2]an!$F$36,[2]an!$F$36:$H$36,3,FALSE),IF(A1768=[2]an!$F$35,VLOOKUP([2]an!$F$35,[2]an!$F$35:$H$35,3,FALSE),IF(A1768=[2]an!$F$33,VLOOKUP([2]an!$F$33,[2]an!$F$33:$H$33,3,FALSE),IF(A1768=[2]an!$F$31,VLOOKUP([2]an!$F$31,[2]an!$F$31:$H$31,3,FALSE),""))))</f>
        <v/>
      </c>
    </row>
    <row r="1769" spans="6:30" x14ac:dyDescent="0.2">
      <c r="F1769" s="10"/>
      <c r="G1769" s="8" t="str">
        <f t="shared" si="83"/>
        <v/>
      </c>
      <c r="H1769" s="13"/>
      <c r="K1769" s="13"/>
      <c r="L1769" s="10"/>
      <c r="M1769" s="10"/>
      <c r="S1769" s="8" t="str">
        <f>IFERROR(VLOOKUP(D1769,[1]peretoe_teenus!$A$2:$L$2000,5,FALSE),"")</f>
        <v/>
      </c>
      <c r="U1769" s="13"/>
      <c r="V1769" s="15" t="str" cm="1">
        <f t="array" ref="V1769">IFERROR(IF(AND(F1769="Tugigrupp",RANK(K1769,$K1769:$K1769)+COUNTIFS($K$2:K1769,K1769,$L$2:L1769,L1769,$M$2:M1769,M1769,$I$2:I1769,I1769,$G$2:G1769,G1769,$F$2:F1769,F1769)-1=1),SUMPRODUCT(($F$2:$F$4154=F1769)*($G$2:$G$4154=G1769)*($K$2:$K$4154=K1769)*($I$2:$I$4154=I1769)*($L$2:$L$4154=L1769)*($M$2:$M$4154=M1769)),""),"")</f>
        <v/>
      </c>
      <c r="W1769" s="15" t="str">
        <f t="shared" si="81"/>
        <v/>
      </c>
      <c r="X1769" s="16" t="str">
        <f>IF(AND(A1769=[2]an!$G$38,F1769=[2]an!$E$40),[2]an!$G$40,IF(AND(A1769=[2]an!$G$38,F1769=[2]an!$E$41),[2]an!$G$41,IF(AND(A1769=[2]an!$G$38,F1769=[2]an!$E$39,H1769&gt;=[2]an!$M$37),[2]an!$G$39,
IF(AND(A1769=[2]an!$G$38,F1769=[2]an!$E$39,H1769&lt;[2]an!$M$37,S1769="kahepoolne vajaduspõhine",U1769=""),[2]an!$M$40,
IF(AND(A1769=[2]an!$G$38,F1769=[2]an!$E$39,H1769&lt;[2]an!$M$37,S1769="kahepoolne vajaduspõhine",U1769&lt;&gt;""),[2]an!$G$39,
IF(AND(A1769=[2]an!$G$38,F1769=[2]an!$E$39,H1769&lt;[2]an!$M$37,S1769&lt;&gt;"kahepoolne vajaduspõhine"),[2]an!$G$39,
IF(AND(A1769=[2]an!$G$38,F1769=[2]an!$E$42),[2]an!$G$42,
IF(AND(A1769=[2]an!$H$38,F1769=[2]an!$E$40),[2]an!$H$40,IF(AND(A1769=[2]an!$H$38,F1769=[2]an!$E$41),[2]an!$H$41,IF(AND(A1769=[2]an!$H$38,F1769=[2]an!$E$39,H1769&gt;=[2]an!$M$37),[2]an!$H$39,
IF(AND(A1769=[2]an!$H$38,F1769=[2]an!$E$39,H1769&lt;[2]an!$M$37,S1769="kahepoolne vajaduspõhine",U1769=""),[2]an!$M$40,
IF(AND(A1769=[2]an!$H$38,F1769=[2]an!$E$39,H1769&lt;[2]an!$M$37,S1769="kahepoolne vajaduspõhine",U1769&lt;&gt;""),[2]an!$H$39,
IF(AND(A1769=[2]an!$H$38,F1769=[2]an!$E$39,H1769&lt;[2]an!$M$37,S1769&lt;&gt;"kahepoolne vajaduspõhine"),[2]an!$H$39,
IF(AND(A1769=[2]an!$H$38,F1769=[2]an!$E$42),[2]an!$H$42,
IF(AND(A1769=[2]an!$I$38,F1769=[2]an!$E$40),[2]an!$I$40,IF(AND(A1769=[2]an!$I$38,F1769=[2]an!$E$41),[2]an!$I$41,IF(AND(A1769=[2]an!$I$38,F1769=[2]an!$E$39,H1769&gt;=[2]an!$M$37),[2]an!$I$39,
IF(AND(A1769=[2]an!$I$38,F1769=[2]an!$E$39,H1769&lt;[2]an!$M$37,S1769="kahepoolne vajaduspõhine",U1769=""),[2]an!$M$40,
IF(AND(A1769=[2]an!$I$38,F1769=[2]an!$E$39,H1769&lt;[2]an!$M$37,S1769="kahepoolne vajaduspõhine",U1769&lt;&gt;""),[2]an!$I$39,
IF(AND(A1769=[2]an!$I$38,F1769=[2]an!$E$39,H1769&lt;[2]an!$M$37,S1769&lt;&gt;"kahepoolne vajaduspõhine"),[2]an!$I$39,
IF(AND(A1769=[2]an!$I$38,F1769=[2]an!$E$42),[2]an!$I$42,
IF(AND(A1769=[2]an!$J$38,F1769=[2]an!$E$40),[2]an!$J$40,IF(AND(A1769=[2]an!$J$38,F1769=[2]an!$E$41),[2]an!$J$41,IF(AND(A1769=[2]an!$J$38,F1769=[2]an!$E$39,H1769&gt;=[2]an!$M$37),[2]an!$J$39,
IF(AND(A1769=[2]an!$J$38,F1769=[2]an!$E$39,H1769&lt;[2]an!$M$37,S1769="kahepoolne vajaduspõhine",U1769=""),[2]an!$M$40,
IF(AND(A1769=[2]an!$J$38,F1769=[2]an!$E$39,H1769&lt;[2]an!$M$37,S1769="kahepoolne vajaduspõhine",U1769&lt;&gt;""),[2]an!$J$39,
IF(AND(A1769=[2]an!$J$38,F1769=[2]an!$E$39,H1769&lt;[2]an!$M$37,S1769&lt;&gt;"kahepoolne vajaduspõhine"),[2]an!$J$39,
IF(AND(A1769=[2]an!$J$38,F1769=[2]an!$E$42),[2]an!$J$42,""))))))))))))))))))))))))))))</f>
        <v/>
      </c>
      <c r="Y1769" s="17" t="str">
        <f>IFERROR(IF(F1769="Tugigrupp",0,
IF(AND(F1769="Peretoe teenus",H1769&gt;=[2]an!$M$37,RANK(D1769,$D1769:$D1769)+COUNTIFS($D$2:D1769,D1769,$F$2:F1769,F1769)-1&gt;1),"",
IF(AND(F1769="Peretoe teenus",H1769&gt;=[2]an!$M$37,RANK(D1769,$D1769:$D1769)+COUNTIFS($D$2:D1769,D1769,$F$2:F1769,F1769)-1=1,MONTH(H1769)=MONTH(K1769)=TRUE,YEAR(H1769)=YEAR(K1769)=TRUE),((EOMONTH(H1769,0)-H1769+1)*X1769)/DAY(EOMONTH(H1769,0)),
IF(AND(F1769="Peretoe teenus",H1769&gt;=[2]an!$M$37,RANK(D1769,$D1769:$D1769)+COUNTIFS($D$2:D1769,D1769,$F$2:F1769,F1769)-1=1),X1769,
IF(AND(F1769="Peretoe teenus",H1769&lt;[2]an!$M$37,S1769&lt;&gt;"kahepoolne vajaduspõhine",RANK(D1769,$D1769:$D1769)+COUNTIFS($D$2:D1769,D1769,$F$2:F1769,F1769)-1=1),X1769,
IF(AND(F1769="Peretoe teenus",H1769&lt;[2]an!$M$37,S1769&lt;&gt;"kahepoolne vajaduspõhine",RANK(D1769,$D1769:$D1769)+COUNTIFS($D$2:D1769,D1769,$F$2:F1769,F1769)-1&gt;1),"",
IF(AND(F1769="Peretoe teenus",H1769&lt;[2]an!$M$37,S1769="kahepoolne vajaduspõhine",U1769="",RANK(D1769,$D1769:$D1769)+COUNTIFS($D$2:D1769,D1769,$F$2:F1769,F1769)-1=1),X1769,
IF(AND(F1769="Peretoe teenus",H1769&lt;[2]an!$M$37,S1769="kahepoolne vajaduspõhine",U1769="",RANK(D1769,$D1769:$D1769)+COUNTIFS($D$2:D1769,D1769,$F$2:F1769,F1769)-1&gt;1),"",
IF(AND(F1769="Peretoe teenus",H1769&lt;[2]an!$M$37,S1769="kahepoolne vajaduspõhine",U1769&lt;[2]an!$M$37,RANK(D1769,$D1769:$D1769)+COUNTIFS($D$2:D1769,D1769,$F$2:F1769,F1769)-1=1),X1769,
IF(AND(F1769="Peretoe teenus",H1769&lt;[2]an!$M$37,S1769="kahepoolne vajaduspõhine",U1769&lt;[2]an!$M$37,RANK(D1769,$D1769:$D1769)+COUNTIFS($D$2:D1769,D1769,$F$2:F1769,F1769)-1&gt;1),"",
IF(AND(F1769="Peretoe teenus",H1769&lt;[2]an!$M$37,S1769="kahepoolne vajaduspõhine",U1769&gt;=[2]an!$M$37,U1769&lt;=[2]an!$M$38,RANK(D1769,$D1769:$D1769)+COUNTIFS($D$2:D1769,D1769,$F$2:F1769,F1769)-1=1),
((EOMONTH(U1769,0)-U1769+1)*X1769)/DAY(EOMONTH(U1769,0))+(DAY(U1769)-1)*100/DAY(EOMONTH(U1769,0)),
IF(AND(F1769="Peretoe teenus",H1769&lt;[2]an!$M$37,S1769="kahepoolne vajaduspõhine",U1769&gt;=[2]an!$M$37,U1769&lt;=[2]an!$M$38,RANK(D1769,$D1769:$D1769)+COUNTIFS($D$2:D1769,D1769,$F$2:F1769,F1769)-1&gt;1),"",
IF(AND(F1769="Peretoe teenus",H1769&lt;[2]an!$M$37,S1769="kahepoolne vajaduspõhine",U1769&gt;[2]an!$M$38,RANK(D1769,$D1769:$D1769)+COUNTIFS($D$2:D1769,D1769,$F$2:F1769,F1769)-1=1),X1769,
IF(AND(F1769="Peretoe teenus",H1769&lt;[2]an!$M$37,S1769="kahepoolne vajaduspõhine",U1769&gt;[2]an!$M$38,RANK(D1769,$D1769:$D1769)+COUNTIFS($D$2:D1769,D1769,$F$2:F1769,F1769)-1&gt;1),"",X1769*W1769)))))))))))))),"")</f>
        <v/>
      </c>
      <c r="Z1769" s="18" t="str">
        <f t="shared" si="82"/>
        <v/>
      </c>
      <c r="AA1769" s="19" t="str">
        <f>IFERROR(VLOOKUP(E1769,[2]an!$A$3:$B$81,2,FALSE),"")</f>
        <v/>
      </c>
      <c r="AB1769" s="19" t="str">
        <f>IFERROR(VLOOKUP(AA1769,[2]an!$C$2:$D$16,2,FALSE),"")</f>
        <v/>
      </c>
      <c r="AC1769" s="20"/>
      <c r="AD1769" s="21" t="str">
        <f>IF(A1769=[2]an!$F$36,VLOOKUP([2]an!$F$36,[2]an!$F$36:$H$36,3,FALSE),IF(A1769=[2]an!$F$35,VLOOKUP([2]an!$F$35,[2]an!$F$35:$H$35,3,FALSE),IF(A1769=[2]an!$F$33,VLOOKUP([2]an!$F$33,[2]an!$F$33:$H$33,3,FALSE),IF(A1769=[2]an!$F$31,VLOOKUP([2]an!$F$31,[2]an!$F$31:$H$31,3,FALSE),""))))</f>
        <v/>
      </c>
    </row>
    <row r="1770" spans="6:30" x14ac:dyDescent="0.2">
      <c r="F1770" s="10"/>
      <c r="G1770" s="8" t="str">
        <f t="shared" si="83"/>
        <v/>
      </c>
      <c r="H1770" s="13"/>
      <c r="K1770" s="13"/>
      <c r="L1770" s="10"/>
      <c r="M1770" s="10"/>
      <c r="S1770" s="8" t="str">
        <f>IFERROR(VLOOKUP(D1770,[1]peretoe_teenus!$A$2:$L$2000,5,FALSE),"")</f>
        <v/>
      </c>
      <c r="U1770" s="13"/>
      <c r="V1770" s="15" t="str" cm="1">
        <f t="array" ref="V1770">IFERROR(IF(AND(F1770="Tugigrupp",RANK(K1770,$K1770:$K1770)+COUNTIFS($K$2:K1770,K1770,$L$2:L1770,L1770,$M$2:M1770,M1770,$I$2:I1770,I1770,$G$2:G1770,G1770,$F$2:F1770,F1770)-1=1),SUMPRODUCT(($F$2:$F$4154=F1770)*($G$2:$G$4154=G1770)*($K$2:$K$4154=K1770)*($I$2:$I$4154=I1770)*($L$2:$L$4154=L1770)*($M$2:$M$4154=M1770)),""),"")</f>
        <v/>
      </c>
      <c r="W1770" s="15" t="str">
        <f t="shared" si="81"/>
        <v/>
      </c>
      <c r="X1770" s="16" t="str">
        <f>IF(AND(A1770=[2]an!$G$38,F1770=[2]an!$E$40),[2]an!$G$40,IF(AND(A1770=[2]an!$G$38,F1770=[2]an!$E$41),[2]an!$G$41,IF(AND(A1770=[2]an!$G$38,F1770=[2]an!$E$39,H1770&gt;=[2]an!$M$37),[2]an!$G$39,
IF(AND(A1770=[2]an!$G$38,F1770=[2]an!$E$39,H1770&lt;[2]an!$M$37,S1770="kahepoolne vajaduspõhine",U1770=""),[2]an!$M$40,
IF(AND(A1770=[2]an!$G$38,F1770=[2]an!$E$39,H1770&lt;[2]an!$M$37,S1770="kahepoolne vajaduspõhine",U1770&lt;&gt;""),[2]an!$G$39,
IF(AND(A1770=[2]an!$G$38,F1770=[2]an!$E$39,H1770&lt;[2]an!$M$37,S1770&lt;&gt;"kahepoolne vajaduspõhine"),[2]an!$G$39,
IF(AND(A1770=[2]an!$G$38,F1770=[2]an!$E$42),[2]an!$G$42,
IF(AND(A1770=[2]an!$H$38,F1770=[2]an!$E$40),[2]an!$H$40,IF(AND(A1770=[2]an!$H$38,F1770=[2]an!$E$41),[2]an!$H$41,IF(AND(A1770=[2]an!$H$38,F1770=[2]an!$E$39,H1770&gt;=[2]an!$M$37),[2]an!$H$39,
IF(AND(A1770=[2]an!$H$38,F1770=[2]an!$E$39,H1770&lt;[2]an!$M$37,S1770="kahepoolne vajaduspõhine",U1770=""),[2]an!$M$40,
IF(AND(A1770=[2]an!$H$38,F1770=[2]an!$E$39,H1770&lt;[2]an!$M$37,S1770="kahepoolne vajaduspõhine",U1770&lt;&gt;""),[2]an!$H$39,
IF(AND(A1770=[2]an!$H$38,F1770=[2]an!$E$39,H1770&lt;[2]an!$M$37,S1770&lt;&gt;"kahepoolne vajaduspõhine"),[2]an!$H$39,
IF(AND(A1770=[2]an!$H$38,F1770=[2]an!$E$42),[2]an!$H$42,
IF(AND(A1770=[2]an!$I$38,F1770=[2]an!$E$40),[2]an!$I$40,IF(AND(A1770=[2]an!$I$38,F1770=[2]an!$E$41),[2]an!$I$41,IF(AND(A1770=[2]an!$I$38,F1770=[2]an!$E$39,H1770&gt;=[2]an!$M$37),[2]an!$I$39,
IF(AND(A1770=[2]an!$I$38,F1770=[2]an!$E$39,H1770&lt;[2]an!$M$37,S1770="kahepoolne vajaduspõhine",U1770=""),[2]an!$M$40,
IF(AND(A1770=[2]an!$I$38,F1770=[2]an!$E$39,H1770&lt;[2]an!$M$37,S1770="kahepoolne vajaduspõhine",U1770&lt;&gt;""),[2]an!$I$39,
IF(AND(A1770=[2]an!$I$38,F1770=[2]an!$E$39,H1770&lt;[2]an!$M$37,S1770&lt;&gt;"kahepoolne vajaduspõhine"),[2]an!$I$39,
IF(AND(A1770=[2]an!$I$38,F1770=[2]an!$E$42),[2]an!$I$42,
IF(AND(A1770=[2]an!$J$38,F1770=[2]an!$E$40),[2]an!$J$40,IF(AND(A1770=[2]an!$J$38,F1770=[2]an!$E$41),[2]an!$J$41,IF(AND(A1770=[2]an!$J$38,F1770=[2]an!$E$39,H1770&gt;=[2]an!$M$37),[2]an!$J$39,
IF(AND(A1770=[2]an!$J$38,F1770=[2]an!$E$39,H1770&lt;[2]an!$M$37,S1770="kahepoolne vajaduspõhine",U1770=""),[2]an!$M$40,
IF(AND(A1770=[2]an!$J$38,F1770=[2]an!$E$39,H1770&lt;[2]an!$M$37,S1770="kahepoolne vajaduspõhine",U1770&lt;&gt;""),[2]an!$J$39,
IF(AND(A1770=[2]an!$J$38,F1770=[2]an!$E$39,H1770&lt;[2]an!$M$37,S1770&lt;&gt;"kahepoolne vajaduspõhine"),[2]an!$J$39,
IF(AND(A1770=[2]an!$J$38,F1770=[2]an!$E$42),[2]an!$J$42,""))))))))))))))))))))))))))))</f>
        <v/>
      </c>
      <c r="Y1770" s="17" t="str">
        <f>IFERROR(IF(F1770="Tugigrupp",0,
IF(AND(F1770="Peretoe teenus",H1770&gt;=[2]an!$M$37,RANK(D1770,$D1770:$D1770)+COUNTIFS($D$2:D1770,D1770,$F$2:F1770,F1770)-1&gt;1),"",
IF(AND(F1770="Peretoe teenus",H1770&gt;=[2]an!$M$37,RANK(D1770,$D1770:$D1770)+COUNTIFS($D$2:D1770,D1770,$F$2:F1770,F1770)-1=1,MONTH(H1770)=MONTH(K1770)=TRUE,YEAR(H1770)=YEAR(K1770)=TRUE),((EOMONTH(H1770,0)-H1770+1)*X1770)/DAY(EOMONTH(H1770,0)),
IF(AND(F1770="Peretoe teenus",H1770&gt;=[2]an!$M$37,RANK(D1770,$D1770:$D1770)+COUNTIFS($D$2:D1770,D1770,$F$2:F1770,F1770)-1=1),X1770,
IF(AND(F1770="Peretoe teenus",H1770&lt;[2]an!$M$37,S1770&lt;&gt;"kahepoolne vajaduspõhine",RANK(D1770,$D1770:$D1770)+COUNTIFS($D$2:D1770,D1770,$F$2:F1770,F1770)-1=1),X1770,
IF(AND(F1770="Peretoe teenus",H1770&lt;[2]an!$M$37,S1770&lt;&gt;"kahepoolne vajaduspõhine",RANK(D1770,$D1770:$D1770)+COUNTIFS($D$2:D1770,D1770,$F$2:F1770,F1770)-1&gt;1),"",
IF(AND(F1770="Peretoe teenus",H1770&lt;[2]an!$M$37,S1770="kahepoolne vajaduspõhine",U1770="",RANK(D1770,$D1770:$D1770)+COUNTIFS($D$2:D1770,D1770,$F$2:F1770,F1770)-1=1),X1770,
IF(AND(F1770="Peretoe teenus",H1770&lt;[2]an!$M$37,S1770="kahepoolne vajaduspõhine",U1770="",RANK(D1770,$D1770:$D1770)+COUNTIFS($D$2:D1770,D1770,$F$2:F1770,F1770)-1&gt;1),"",
IF(AND(F1770="Peretoe teenus",H1770&lt;[2]an!$M$37,S1770="kahepoolne vajaduspõhine",U1770&lt;[2]an!$M$37,RANK(D1770,$D1770:$D1770)+COUNTIFS($D$2:D1770,D1770,$F$2:F1770,F1770)-1=1),X1770,
IF(AND(F1770="Peretoe teenus",H1770&lt;[2]an!$M$37,S1770="kahepoolne vajaduspõhine",U1770&lt;[2]an!$M$37,RANK(D1770,$D1770:$D1770)+COUNTIFS($D$2:D1770,D1770,$F$2:F1770,F1770)-1&gt;1),"",
IF(AND(F1770="Peretoe teenus",H1770&lt;[2]an!$M$37,S1770="kahepoolne vajaduspõhine",U1770&gt;=[2]an!$M$37,U1770&lt;=[2]an!$M$38,RANK(D1770,$D1770:$D1770)+COUNTIFS($D$2:D1770,D1770,$F$2:F1770,F1770)-1=1),
((EOMONTH(U1770,0)-U1770+1)*X1770)/DAY(EOMONTH(U1770,0))+(DAY(U1770)-1)*100/DAY(EOMONTH(U1770,0)),
IF(AND(F1770="Peretoe teenus",H1770&lt;[2]an!$M$37,S1770="kahepoolne vajaduspõhine",U1770&gt;=[2]an!$M$37,U1770&lt;=[2]an!$M$38,RANK(D1770,$D1770:$D1770)+COUNTIFS($D$2:D1770,D1770,$F$2:F1770,F1770)-1&gt;1),"",
IF(AND(F1770="Peretoe teenus",H1770&lt;[2]an!$M$37,S1770="kahepoolne vajaduspõhine",U1770&gt;[2]an!$M$38,RANK(D1770,$D1770:$D1770)+COUNTIFS($D$2:D1770,D1770,$F$2:F1770,F1770)-1=1),X1770,
IF(AND(F1770="Peretoe teenus",H1770&lt;[2]an!$M$37,S1770="kahepoolne vajaduspõhine",U1770&gt;[2]an!$M$38,RANK(D1770,$D1770:$D1770)+COUNTIFS($D$2:D1770,D1770,$F$2:F1770,F1770)-1&gt;1),"",X1770*W1770)))))))))))))),"")</f>
        <v/>
      </c>
      <c r="Z1770" s="18" t="str">
        <f t="shared" si="82"/>
        <v/>
      </c>
      <c r="AA1770" s="19" t="str">
        <f>IFERROR(VLOOKUP(E1770,[2]an!$A$3:$B$81,2,FALSE),"")</f>
        <v/>
      </c>
      <c r="AB1770" s="19" t="str">
        <f>IFERROR(VLOOKUP(AA1770,[2]an!$C$2:$D$16,2,FALSE),"")</f>
        <v/>
      </c>
      <c r="AC1770" s="20"/>
      <c r="AD1770" s="21" t="str">
        <f>IF(A1770=[2]an!$F$36,VLOOKUP([2]an!$F$36,[2]an!$F$36:$H$36,3,FALSE),IF(A1770=[2]an!$F$35,VLOOKUP([2]an!$F$35,[2]an!$F$35:$H$35,3,FALSE),IF(A1770=[2]an!$F$33,VLOOKUP([2]an!$F$33,[2]an!$F$33:$H$33,3,FALSE),IF(A1770=[2]an!$F$31,VLOOKUP([2]an!$F$31,[2]an!$F$31:$H$31,3,FALSE),""))))</f>
        <v/>
      </c>
    </row>
    <row r="1771" spans="6:30" x14ac:dyDescent="0.2">
      <c r="F1771" s="10"/>
      <c r="G1771" s="8" t="str">
        <f t="shared" si="83"/>
        <v/>
      </c>
      <c r="H1771" s="13"/>
      <c r="K1771" s="13"/>
      <c r="L1771" s="10"/>
      <c r="M1771" s="10"/>
      <c r="S1771" s="8" t="str">
        <f>IFERROR(VLOOKUP(D1771,[1]peretoe_teenus!$A$2:$L$2000,5,FALSE),"")</f>
        <v/>
      </c>
      <c r="U1771" s="13"/>
      <c r="V1771" s="15" t="str" cm="1">
        <f t="array" ref="V1771">IFERROR(IF(AND(F1771="Tugigrupp",RANK(K1771,$K1771:$K1771)+COUNTIFS($K$2:K1771,K1771,$L$2:L1771,L1771,$M$2:M1771,M1771,$I$2:I1771,I1771,$G$2:G1771,G1771,$F$2:F1771,F1771)-1=1),SUMPRODUCT(($F$2:$F$4154=F1771)*($G$2:$G$4154=G1771)*($K$2:$K$4154=K1771)*($I$2:$I$4154=I1771)*($L$2:$L$4154=L1771)*($M$2:$M$4154=M1771)),""),"")</f>
        <v/>
      </c>
      <c r="W1771" s="15" t="str">
        <f t="shared" si="81"/>
        <v/>
      </c>
      <c r="X1771" s="16" t="str">
        <f>IF(AND(A1771=[2]an!$G$38,F1771=[2]an!$E$40),[2]an!$G$40,IF(AND(A1771=[2]an!$G$38,F1771=[2]an!$E$41),[2]an!$G$41,IF(AND(A1771=[2]an!$G$38,F1771=[2]an!$E$39,H1771&gt;=[2]an!$M$37),[2]an!$G$39,
IF(AND(A1771=[2]an!$G$38,F1771=[2]an!$E$39,H1771&lt;[2]an!$M$37,S1771="kahepoolne vajaduspõhine",U1771=""),[2]an!$M$40,
IF(AND(A1771=[2]an!$G$38,F1771=[2]an!$E$39,H1771&lt;[2]an!$M$37,S1771="kahepoolne vajaduspõhine",U1771&lt;&gt;""),[2]an!$G$39,
IF(AND(A1771=[2]an!$G$38,F1771=[2]an!$E$39,H1771&lt;[2]an!$M$37,S1771&lt;&gt;"kahepoolne vajaduspõhine"),[2]an!$G$39,
IF(AND(A1771=[2]an!$G$38,F1771=[2]an!$E$42),[2]an!$G$42,
IF(AND(A1771=[2]an!$H$38,F1771=[2]an!$E$40),[2]an!$H$40,IF(AND(A1771=[2]an!$H$38,F1771=[2]an!$E$41),[2]an!$H$41,IF(AND(A1771=[2]an!$H$38,F1771=[2]an!$E$39,H1771&gt;=[2]an!$M$37),[2]an!$H$39,
IF(AND(A1771=[2]an!$H$38,F1771=[2]an!$E$39,H1771&lt;[2]an!$M$37,S1771="kahepoolne vajaduspõhine",U1771=""),[2]an!$M$40,
IF(AND(A1771=[2]an!$H$38,F1771=[2]an!$E$39,H1771&lt;[2]an!$M$37,S1771="kahepoolne vajaduspõhine",U1771&lt;&gt;""),[2]an!$H$39,
IF(AND(A1771=[2]an!$H$38,F1771=[2]an!$E$39,H1771&lt;[2]an!$M$37,S1771&lt;&gt;"kahepoolne vajaduspõhine"),[2]an!$H$39,
IF(AND(A1771=[2]an!$H$38,F1771=[2]an!$E$42),[2]an!$H$42,
IF(AND(A1771=[2]an!$I$38,F1771=[2]an!$E$40),[2]an!$I$40,IF(AND(A1771=[2]an!$I$38,F1771=[2]an!$E$41),[2]an!$I$41,IF(AND(A1771=[2]an!$I$38,F1771=[2]an!$E$39,H1771&gt;=[2]an!$M$37),[2]an!$I$39,
IF(AND(A1771=[2]an!$I$38,F1771=[2]an!$E$39,H1771&lt;[2]an!$M$37,S1771="kahepoolne vajaduspõhine",U1771=""),[2]an!$M$40,
IF(AND(A1771=[2]an!$I$38,F1771=[2]an!$E$39,H1771&lt;[2]an!$M$37,S1771="kahepoolne vajaduspõhine",U1771&lt;&gt;""),[2]an!$I$39,
IF(AND(A1771=[2]an!$I$38,F1771=[2]an!$E$39,H1771&lt;[2]an!$M$37,S1771&lt;&gt;"kahepoolne vajaduspõhine"),[2]an!$I$39,
IF(AND(A1771=[2]an!$I$38,F1771=[2]an!$E$42),[2]an!$I$42,
IF(AND(A1771=[2]an!$J$38,F1771=[2]an!$E$40),[2]an!$J$40,IF(AND(A1771=[2]an!$J$38,F1771=[2]an!$E$41),[2]an!$J$41,IF(AND(A1771=[2]an!$J$38,F1771=[2]an!$E$39,H1771&gt;=[2]an!$M$37),[2]an!$J$39,
IF(AND(A1771=[2]an!$J$38,F1771=[2]an!$E$39,H1771&lt;[2]an!$M$37,S1771="kahepoolne vajaduspõhine",U1771=""),[2]an!$M$40,
IF(AND(A1771=[2]an!$J$38,F1771=[2]an!$E$39,H1771&lt;[2]an!$M$37,S1771="kahepoolne vajaduspõhine",U1771&lt;&gt;""),[2]an!$J$39,
IF(AND(A1771=[2]an!$J$38,F1771=[2]an!$E$39,H1771&lt;[2]an!$M$37,S1771&lt;&gt;"kahepoolne vajaduspõhine"),[2]an!$J$39,
IF(AND(A1771=[2]an!$J$38,F1771=[2]an!$E$42),[2]an!$J$42,""))))))))))))))))))))))))))))</f>
        <v/>
      </c>
      <c r="Y1771" s="17" t="str">
        <f>IFERROR(IF(F1771="Tugigrupp",0,
IF(AND(F1771="Peretoe teenus",H1771&gt;=[2]an!$M$37,RANK(D1771,$D1771:$D1771)+COUNTIFS($D$2:D1771,D1771,$F$2:F1771,F1771)-1&gt;1),"",
IF(AND(F1771="Peretoe teenus",H1771&gt;=[2]an!$M$37,RANK(D1771,$D1771:$D1771)+COUNTIFS($D$2:D1771,D1771,$F$2:F1771,F1771)-1=1,MONTH(H1771)=MONTH(K1771)=TRUE,YEAR(H1771)=YEAR(K1771)=TRUE),((EOMONTH(H1771,0)-H1771+1)*X1771)/DAY(EOMONTH(H1771,0)),
IF(AND(F1771="Peretoe teenus",H1771&gt;=[2]an!$M$37,RANK(D1771,$D1771:$D1771)+COUNTIFS($D$2:D1771,D1771,$F$2:F1771,F1771)-1=1),X1771,
IF(AND(F1771="Peretoe teenus",H1771&lt;[2]an!$M$37,S1771&lt;&gt;"kahepoolne vajaduspõhine",RANK(D1771,$D1771:$D1771)+COUNTIFS($D$2:D1771,D1771,$F$2:F1771,F1771)-1=1),X1771,
IF(AND(F1771="Peretoe teenus",H1771&lt;[2]an!$M$37,S1771&lt;&gt;"kahepoolne vajaduspõhine",RANK(D1771,$D1771:$D1771)+COUNTIFS($D$2:D1771,D1771,$F$2:F1771,F1771)-1&gt;1),"",
IF(AND(F1771="Peretoe teenus",H1771&lt;[2]an!$M$37,S1771="kahepoolne vajaduspõhine",U1771="",RANK(D1771,$D1771:$D1771)+COUNTIFS($D$2:D1771,D1771,$F$2:F1771,F1771)-1=1),X1771,
IF(AND(F1771="Peretoe teenus",H1771&lt;[2]an!$M$37,S1771="kahepoolne vajaduspõhine",U1771="",RANK(D1771,$D1771:$D1771)+COUNTIFS($D$2:D1771,D1771,$F$2:F1771,F1771)-1&gt;1),"",
IF(AND(F1771="Peretoe teenus",H1771&lt;[2]an!$M$37,S1771="kahepoolne vajaduspõhine",U1771&lt;[2]an!$M$37,RANK(D1771,$D1771:$D1771)+COUNTIFS($D$2:D1771,D1771,$F$2:F1771,F1771)-1=1),X1771,
IF(AND(F1771="Peretoe teenus",H1771&lt;[2]an!$M$37,S1771="kahepoolne vajaduspõhine",U1771&lt;[2]an!$M$37,RANK(D1771,$D1771:$D1771)+COUNTIFS($D$2:D1771,D1771,$F$2:F1771,F1771)-1&gt;1),"",
IF(AND(F1771="Peretoe teenus",H1771&lt;[2]an!$M$37,S1771="kahepoolne vajaduspõhine",U1771&gt;=[2]an!$M$37,U1771&lt;=[2]an!$M$38,RANK(D1771,$D1771:$D1771)+COUNTIFS($D$2:D1771,D1771,$F$2:F1771,F1771)-1=1),
((EOMONTH(U1771,0)-U1771+1)*X1771)/DAY(EOMONTH(U1771,0))+(DAY(U1771)-1)*100/DAY(EOMONTH(U1771,0)),
IF(AND(F1771="Peretoe teenus",H1771&lt;[2]an!$M$37,S1771="kahepoolne vajaduspõhine",U1771&gt;=[2]an!$M$37,U1771&lt;=[2]an!$M$38,RANK(D1771,$D1771:$D1771)+COUNTIFS($D$2:D1771,D1771,$F$2:F1771,F1771)-1&gt;1),"",
IF(AND(F1771="Peretoe teenus",H1771&lt;[2]an!$M$37,S1771="kahepoolne vajaduspõhine",U1771&gt;[2]an!$M$38,RANK(D1771,$D1771:$D1771)+COUNTIFS($D$2:D1771,D1771,$F$2:F1771,F1771)-1=1),X1771,
IF(AND(F1771="Peretoe teenus",H1771&lt;[2]an!$M$37,S1771="kahepoolne vajaduspõhine",U1771&gt;[2]an!$M$38,RANK(D1771,$D1771:$D1771)+COUNTIFS($D$2:D1771,D1771,$F$2:F1771,F1771)-1&gt;1),"",X1771*W1771)))))))))))))),"")</f>
        <v/>
      </c>
      <c r="Z1771" s="18" t="str">
        <f t="shared" si="82"/>
        <v/>
      </c>
      <c r="AA1771" s="19" t="str">
        <f>IFERROR(VLOOKUP(E1771,[2]an!$A$3:$B$81,2,FALSE),"")</f>
        <v/>
      </c>
      <c r="AB1771" s="19" t="str">
        <f>IFERROR(VLOOKUP(AA1771,[2]an!$C$2:$D$16,2,FALSE),"")</f>
        <v/>
      </c>
      <c r="AC1771" s="20"/>
      <c r="AD1771" s="21" t="str">
        <f>IF(A1771=[2]an!$F$36,VLOOKUP([2]an!$F$36,[2]an!$F$36:$H$36,3,FALSE),IF(A1771=[2]an!$F$35,VLOOKUP([2]an!$F$35,[2]an!$F$35:$H$35,3,FALSE),IF(A1771=[2]an!$F$33,VLOOKUP([2]an!$F$33,[2]an!$F$33:$H$33,3,FALSE),IF(A1771=[2]an!$F$31,VLOOKUP([2]an!$F$31,[2]an!$F$31:$H$31,3,FALSE),""))))</f>
        <v/>
      </c>
    </row>
    <row r="1772" spans="6:30" x14ac:dyDescent="0.2">
      <c r="F1772" s="10"/>
      <c r="G1772" s="8" t="str">
        <f t="shared" si="83"/>
        <v/>
      </c>
      <c r="H1772" s="13"/>
      <c r="K1772" s="13"/>
      <c r="L1772" s="10"/>
      <c r="M1772" s="10"/>
      <c r="S1772" s="8" t="str">
        <f>IFERROR(VLOOKUP(D1772,[1]peretoe_teenus!$A$2:$L$2000,5,FALSE),"")</f>
        <v/>
      </c>
      <c r="U1772" s="13"/>
      <c r="V1772" s="15" t="str" cm="1">
        <f t="array" ref="V1772">IFERROR(IF(AND(F1772="Tugigrupp",RANK(K1772,$K1772:$K1772)+COUNTIFS($K$2:K1772,K1772,$L$2:L1772,L1772,$M$2:M1772,M1772,$I$2:I1772,I1772,$G$2:G1772,G1772,$F$2:F1772,F1772)-1=1),SUMPRODUCT(($F$2:$F$4154=F1772)*($G$2:$G$4154=G1772)*($K$2:$K$4154=K1772)*($I$2:$I$4154=I1772)*($L$2:$L$4154=L1772)*($M$2:$M$4154=M1772)),""),"")</f>
        <v/>
      </c>
      <c r="W1772" s="15" t="str">
        <f t="shared" si="81"/>
        <v/>
      </c>
      <c r="X1772" s="16" t="str">
        <f>IF(AND(A1772=[2]an!$G$38,F1772=[2]an!$E$40),[2]an!$G$40,IF(AND(A1772=[2]an!$G$38,F1772=[2]an!$E$41),[2]an!$G$41,IF(AND(A1772=[2]an!$G$38,F1772=[2]an!$E$39,H1772&gt;=[2]an!$M$37),[2]an!$G$39,
IF(AND(A1772=[2]an!$G$38,F1772=[2]an!$E$39,H1772&lt;[2]an!$M$37,S1772="kahepoolne vajaduspõhine",U1772=""),[2]an!$M$40,
IF(AND(A1772=[2]an!$G$38,F1772=[2]an!$E$39,H1772&lt;[2]an!$M$37,S1772="kahepoolne vajaduspõhine",U1772&lt;&gt;""),[2]an!$G$39,
IF(AND(A1772=[2]an!$G$38,F1772=[2]an!$E$39,H1772&lt;[2]an!$M$37,S1772&lt;&gt;"kahepoolne vajaduspõhine"),[2]an!$G$39,
IF(AND(A1772=[2]an!$G$38,F1772=[2]an!$E$42),[2]an!$G$42,
IF(AND(A1772=[2]an!$H$38,F1772=[2]an!$E$40),[2]an!$H$40,IF(AND(A1772=[2]an!$H$38,F1772=[2]an!$E$41),[2]an!$H$41,IF(AND(A1772=[2]an!$H$38,F1772=[2]an!$E$39,H1772&gt;=[2]an!$M$37),[2]an!$H$39,
IF(AND(A1772=[2]an!$H$38,F1772=[2]an!$E$39,H1772&lt;[2]an!$M$37,S1772="kahepoolne vajaduspõhine",U1772=""),[2]an!$M$40,
IF(AND(A1772=[2]an!$H$38,F1772=[2]an!$E$39,H1772&lt;[2]an!$M$37,S1772="kahepoolne vajaduspõhine",U1772&lt;&gt;""),[2]an!$H$39,
IF(AND(A1772=[2]an!$H$38,F1772=[2]an!$E$39,H1772&lt;[2]an!$M$37,S1772&lt;&gt;"kahepoolne vajaduspõhine"),[2]an!$H$39,
IF(AND(A1772=[2]an!$H$38,F1772=[2]an!$E$42),[2]an!$H$42,
IF(AND(A1772=[2]an!$I$38,F1772=[2]an!$E$40),[2]an!$I$40,IF(AND(A1772=[2]an!$I$38,F1772=[2]an!$E$41),[2]an!$I$41,IF(AND(A1772=[2]an!$I$38,F1772=[2]an!$E$39,H1772&gt;=[2]an!$M$37),[2]an!$I$39,
IF(AND(A1772=[2]an!$I$38,F1772=[2]an!$E$39,H1772&lt;[2]an!$M$37,S1772="kahepoolne vajaduspõhine",U1772=""),[2]an!$M$40,
IF(AND(A1772=[2]an!$I$38,F1772=[2]an!$E$39,H1772&lt;[2]an!$M$37,S1772="kahepoolne vajaduspõhine",U1772&lt;&gt;""),[2]an!$I$39,
IF(AND(A1772=[2]an!$I$38,F1772=[2]an!$E$39,H1772&lt;[2]an!$M$37,S1772&lt;&gt;"kahepoolne vajaduspõhine"),[2]an!$I$39,
IF(AND(A1772=[2]an!$I$38,F1772=[2]an!$E$42),[2]an!$I$42,
IF(AND(A1772=[2]an!$J$38,F1772=[2]an!$E$40),[2]an!$J$40,IF(AND(A1772=[2]an!$J$38,F1772=[2]an!$E$41),[2]an!$J$41,IF(AND(A1772=[2]an!$J$38,F1772=[2]an!$E$39,H1772&gt;=[2]an!$M$37),[2]an!$J$39,
IF(AND(A1772=[2]an!$J$38,F1772=[2]an!$E$39,H1772&lt;[2]an!$M$37,S1772="kahepoolne vajaduspõhine",U1772=""),[2]an!$M$40,
IF(AND(A1772=[2]an!$J$38,F1772=[2]an!$E$39,H1772&lt;[2]an!$M$37,S1772="kahepoolne vajaduspõhine",U1772&lt;&gt;""),[2]an!$J$39,
IF(AND(A1772=[2]an!$J$38,F1772=[2]an!$E$39,H1772&lt;[2]an!$M$37,S1772&lt;&gt;"kahepoolne vajaduspõhine"),[2]an!$J$39,
IF(AND(A1772=[2]an!$J$38,F1772=[2]an!$E$42),[2]an!$J$42,""))))))))))))))))))))))))))))</f>
        <v/>
      </c>
      <c r="Y1772" s="17" t="str">
        <f>IFERROR(IF(F1772="Tugigrupp",0,
IF(AND(F1772="Peretoe teenus",H1772&gt;=[2]an!$M$37,RANK(D1772,$D1772:$D1772)+COUNTIFS($D$2:D1772,D1772,$F$2:F1772,F1772)-1&gt;1),"",
IF(AND(F1772="Peretoe teenus",H1772&gt;=[2]an!$M$37,RANK(D1772,$D1772:$D1772)+COUNTIFS($D$2:D1772,D1772,$F$2:F1772,F1772)-1=1,MONTH(H1772)=MONTH(K1772)=TRUE,YEAR(H1772)=YEAR(K1772)=TRUE),((EOMONTH(H1772,0)-H1772+1)*X1772)/DAY(EOMONTH(H1772,0)),
IF(AND(F1772="Peretoe teenus",H1772&gt;=[2]an!$M$37,RANK(D1772,$D1772:$D1772)+COUNTIFS($D$2:D1772,D1772,$F$2:F1772,F1772)-1=1),X1772,
IF(AND(F1772="Peretoe teenus",H1772&lt;[2]an!$M$37,S1772&lt;&gt;"kahepoolne vajaduspõhine",RANK(D1772,$D1772:$D1772)+COUNTIFS($D$2:D1772,D1772,$F$2:F1772,F1772)-1=1),X1772,
IF(AND(F1772="Peretoe teenus",H1772&lt;[2]an!$M$37,S1772&lt;&gt;"kahepoolne vajaduspõhine",RANK(D1772,$D1772:$D1772)+COUNTIFS($D$2:D1772,D1772,$F$2:F1772,F1772)-1&gt;1),"",
IF(AND(F1772="Peretoe teenus",H1772&lt;[2]an!$M$37,S1772="kahepoolne vajaduspõhine",U1772="",RANK(D1772,$D1772:$D1772)+COUNTIFS($D$2:D1772,D1772,$F$2:F1772,F1772)-1=1),X1772,
IF(AND(F1772="Peretoe teenus",H1772&lt;[2]an!$M$37,S1772="kahepoolne vajaduspõhine",U1772="",RANK(D1772,$D1772:$D1772)+COUNTIFS($D$2:D1772,D1772,$F$2:F1772,F1772)-1&gt;1),"",
IF(AND(F1772="Peretoe teenus",H1772&lt;[2]an!$M$37,S1772="kahepoolne vajaduspõhine",U1772&lt;[2]an!$M$37,RANK(D1772,$D1772:$D1772)+COUNTIFS($D$2:D1772,D1772,$F$2:F1772,F1772)-1=1),X1772,
IF(AND(F1772="Peretoe teenus",H1772&lt;[2]an!$M$37,S1772="kahepoolne vajaduspõhine",U1772&lt;[2]an!$M$37,RANK(D1772,$D1772:$D1772)+COUNTIFS($D$2:D1772,D1772,$F$2:F1772,F1772)-1&gt;1),"",
IF(AND(F1772="Peretoe teenus",H1772&lt;[2]an!$M$37,S1772="kahepoolne vajaduspõhine",U1772&gt;=[2]an!$M$37,U1772&lt;=[2]an!$M$38,RANK(D1772,$D1772:$D1772)+COUNTIFS($D$2:D1772,D1772,$F$2:F1772,F1772)-1=1),
((EOMONTH(U1772,0)-U1772+1)*X1772)/DAY(EOMONTH(U1772,0))+(DAY(U1772)-1)*100/DAY(EOMONTH(U1772,0)),
IF(AND(F1772="Peretoe teenus",H1772&lt;[2]an!$M$37,S1772="kahepoolne vajaduspõhine",U1772&gt;=[2]an!$M$37,U1772&lt;=[2]an!$M$38,RANK(D1772,$D1772:$D1772)+COUNTIFS($D$2:D1772,D1772,$F$2:F1772,F1772)-1&gt;1),"",
IF(AND(F1772="Peretoe teenus",H1772&lt;[2]an!$M$37,S1772="kahepoolne vajaduspõhine",U1772&gt;[2]an!$M$38,RANK(D1772,$D1772:$D1772)+COUNTIFS($D$2:D1772,D1772,$F$2:F1772,F1772)-1=1),X1772,
IF(AND(F1772="Peretoe teenus",H1772&lt;[2]an!$M$37,S1772="kahepoolne vajaduspõhine",U1772&gt;[2]an!$M$38,RANK(D1772,$D1772:$D1772)+COUNTIFS($D$2:D1772,D1772,$F$2:F1772,F1772)-1&gt;1),"",X1772*W1772)))))))))))))),"")</f>
        <v/>
      </c>
      <c r="Z1772" s="18" t="str">
        <f t="shared" si="82"/>
        <v/>
      </c>
      <c r="AA1772" s="19" t="str">
        <f>IFERROR(VLOOKUP(E1772,[2]an!$A$3:$B$81,2,FALSE),"")</f>
        <v/>
      </c>
      <c r="AB1772" s="19" t="str">
        <f>IFERROR(VLOOKUP(AA1772,[2]an!$C$2:$D$16,2,FALSE),"")</f>
        <v/>
      </c>
      <c r="AC1772" s="20"/>
      <c r="AD1772" s="21" t="str">
        <f>IF(A1772=[2]an!$F$36,VLOOKUP([2]an!$F$36,[2]an!$F$36:$H$36,3,FALSE),IF(A1772=[2]an!$F$35,VLOOKUP([2]an!$F$35,[2]an!$F$35:$H$35,3,FALSE),IF(A1772=[2]an!$F$33,VLOOKUP([2]an!$F$33,[2]an!$F$33:$H$33,3,FALSE),IF(A1772=[2]an!$F$31,VLOOKUP([2]an!$F$31,[2]an!$F$31:$H$31,3,FALSE),""))))</f>
        <v/>
      </c>
    </row>
    <row r="1773" spans="6:30" x14ac:dyDescent="0.2">
      <c r="F1773" s="10"/>
      <c r="G1773" s="8" t="str">
        <f t="shared" si="83"/>
        <v/>
      </c>
      <c r="H1773" s="13"/>
      <c r="K1773" s="13"/>
      <c r="L1773" s="10"/>
      <c r="M1773" s="10"/>
      <c r="S1773" s="8" t="str">
        <f>IFERROR(VLOOKUP(D1773,[1]peretoe_teenus!$A$2:$L$2000,5,FALSE),"")</f>
        <v/>
      </c>
      <c r="U1773" s="13"/>
      <c r="V1773" s="15" t="str" cm="1">
        <f t="array" ref="V1773">IFERROR(IF(AND(F1773="Tugigrupp",RANK(K1773,$K1773:$K1773)+COUNTIFS($K$2:K1773,K1773,$L$2:L1773,L1773,$M$2:M1773,M1773,$I$2:I1773,I1773,$G$2:G1773,G1773,$F$2:F1773,F1773)-1=1),SUMPRODUCT(($F$2:$F$4154=F1773)*($G$2:$G$4154=G1773)*($K$2:$K$4154=K1773)*($I$2:$I$4154=I1773)*($L$2:$L$4154=L1773)*($M$2:$M$4154=M1773)),""),"")</f>
        <v/>
      </c>
      <c r="W1773" s="15" t="str">
        <f t="shared" si="81"/>
        <v/>
      </c>
      <c r="X1773" s="16" t="str">
        <f>IF(AND(A1773=[2]an!$G$38,F1773=[2]an!$E$40),[2]an!$G$40,IF(AND(A1773=[2]an!$G$38,F1773=[2]an!$E$41),[2]an!$G$41,IF(AND(A1773=[2]an!$G$38,F1773=[2]an!$E$39,H1773&gt;=[2]an!$M$37),[2]an!$G$39,
IF(AND(A1773=[2]an!$G$38,F1773=[2]an!$E$39,H1773&lt;[2]an!$M$37,S1773="kahepoolne vajaduspõhine",U1773=""),[2]an!$M$40,
IF(AND(A1773=[2]an!$G$38,F1773=[2]an!$E$39,H1773&lt;[2]an!$M$37,S1773="kahepoolne vajaduspõhine",U1773&lt;&gt;""),[2]an!$G$39,
IF(AND(A1773=[2]an!$G$38,F1773=[2]an!$E$39,H1773&lt;[2]an!$M$37,S1773&lt;&gt;"kahepoolne vajaduspõhine"),[2]an!$G$39,
IF(AND(A1773=[2]an!$G$38,F1773=[2]an!$E$42),[2]an!$G$42,
IF(AND(A1773=[2]an!$H$38,F1773=[2]an!$E$40),[2]an!$H$40,IF(AND(A1773=[2]an!$H$38,F1773=[2]an!$E$41),[2]an!$H$41,IF(AND(A1773=[2]an!$H$38,F1773=[2]an!$E$39,H1773&gt;=[2]an!$M$37),[2]an!$H$39,
IF(AND(A1773=[2]an!$H$38,F1773=[2]an!$E$39,H1773&lt;[2]an!$M$37,S1773="kahepoolne vajaduspõhine",U1773=""),[2]an!$M$40,
IF(AND(A1773=[2]an!$H$38,F1773=[2]an!$E$39,H1773&lt;[2]an!$M$37,S1773="kahepoolne vajaduspõhine",U1773&lt;&gt;""),[2]an!$H$39,
IF(AND(A1773=[2]an!$H$38,F1773=[2]an!$E$39,H1773&lt;[2]an!$M$37,S1773&lt;&gt;"kahepoolne vajaduspõhine"),[2]an!$H$39,
IF(AND(A1773=[2]an!$H$38,F1773=[2]an!$E$42),[2]an!$H$42,
IF(AND(A1773=[2]an!$I$38,F1773=[2]an!$E$40),[2]an!$I$40,IF(AND(A1773=[2]an!$I$38,F1773=[2]an!$E$41),[2]an!$I$41,IF(AND(A1773=[2]an!$I$38,F1773=[2]an!$E$39,H1773&gt;=[2]an!$M$37),[2]an!$I$39,
IF(AND(A1773=[2]an!$I$38,F1773=[2]an!$E$39,H1773&lt;[2]an!$M$37,S1773="kahepoolne vajaduspõhine",U1773=""),[2]an!$M$40,
IF(AND(A1773=[2]an!$I$38,F1773=[2]an!$E$39,H1773&lt;[2]an!$M$37,S1773="kahepoolne vajaduspõhine",U1773&lt;&gt;""),[2]an!$I$39,
IF(AND(A1773=[2]an!$I$38,F1773=[2]an!$E$39,H1773&lt;[2]an!$M$37,S1773&lt;&gt;"kahepoolne vajaduspõhine"),[2]an!$I$39,
IF(AND(A1773=[2]an!$I$38,F1773=[2]an!$E$42),[2]an!$I$42,
IF(AND(A1773=[2]an!$J$38,F1773=[2]an!$E$40),[2]an!$J$40,IF(AND(A1773=[2]an!$J$38,F1773=[2]an!$E$41),[2]an!$J$41,IF(AND(A1773=[2]an!$J$38,F1773=[2]an!$E$39,H1773&gt;=[2]an!$M$37),[2]an!$J$39,
IF(AND(A1773=[2]an!$J$38,F1773=[2]an!$E$39,H1773&lt;[2]an!$M$37,S1773="kahepoolne vajaduspõhine",U1773=""),[2]an!$M$40,
IF(AND(A1773=[2]an!$J$38,F1773=[2]an!$E$39,H1773&lt;[2]an!$M$37,S1773="kahepoolne vajaduspõhine",U1773&lt;&gt;""),[2]an!$J$39,
IF(AND(A1773=[2]an!$J$38,F1773=[2]an!$E$39,H1773&lt;[2]an!$M$37,S1773&lt;&gt;"kahepoolne vajaduspõhine"),[2]an!$J$39,
IF(AND(A1773=[2]an!$J$38,F1773=[2]an!$E$42),[2]an!$J$42,""))))))))))))))))))))))))))))</f>
        <v/>
      </c>
      <c r="Y1773" s="17" t="str">
        <f>IFERROR(IF(F1773="Tugigrupp",0,
IF(AND(F1773="Peretoe teenus",H1773&gt;=[2]an!$M$37,RANK(D1773,$D1773:$D1773)+COUNTIFS($D$2:D1773,D1773,$F$2:F1773,F1773)-1&gt;1),"",
IF(AND(F1773="Peretoe teenus",H1773&gt;=[2]an!$M$37,RANK(D1773,$D1773:$D1773)+COUNTIFS($D$2:D1773,D1773,$F$2:F1773,F1773)-1=1,MONTH(H1773)=MONTH(K1773)=TRUE,YEAR(H1773)=YEAR(K1773)=TRUE),((EOMONTH(H1773,0)-H1773+1)*X1773)/DAY(EOMONTH(H1773,0)),
IF(AND(F1773="Peretoe teenus",H1773&gt;=[2]an!$M$37,RANK(D1773,$D1773:$D1773)+COUNTIFS($D$2:D1773,D1773,$F$2:F1773,F1773)-1=1),X1773,
IF(AND(F1773="Peretoe teenus",H1773&lt;[2]an!$M$37,S1773&lt;&gt;"kahepoolne vajaduspõhine",RANK(D1773,$D1773:$D1773)+COUNTIFS($D$2:D1773,D1773,$F$2:F1773,F1773)-1=1),X1773,
IF(AND(F1773="Peretoe teenus",H1773&lt;[2]an!$M$37,S1773&lt;&gt;"kahepoolne vajaduspõhine",RANK(D1773,$D1773:$D1773)+COUNTIFS($D$2:D1773,D1773,$F$2:F1773,F1773)-1&gt;1),"",
IF(AND(F1773="Peretoe teenus",H1773&lt;[2]an!$M$37,S1773="kahepoolne vajaduspõhine",U1773="",RANK(D1773,$D1773:$D1773)+COUNTIFS($D$2:D1773,D1773,$F$2:F1773,F1773)-1=1),X1773,
IF(AND(F1773="Peretoe teenus",H1773&lt;[2]an!$M$37,S1773="kahepoolne vajaduspõhine",U1773="",RANK(D1773,$D1773:$D1773)+COUNTIFS($D$2:D1773,D1773,$F$2:F1773,F1773)-1&gt;1),"",
IF(AND(F1773="Peretoe teenus",H1773&lt;[2]an!$M$37,S1773="kahepoolne vajaduspõhine",U1773&lt;[2]an!$M$37,RANK(D1773,$D1773:$D1773)+COUNTIFS($D$2:D1773,D1773,$F$2:F1773,F1773)-1=1),X1773,
IF(AND(F1773="Peretoe teenus",H1773&lt;[2]an!$M$37,S1773="kahepoolne vajaduspõhine",U1773&lt;[2]an!$M$37,RANK(D1773,$D1773:$D1773)+COUNTIFS($D$2:D1773,D1773,$F$2:F1773,F1773)-1&gt;1),"",
IF(AND(F1773="Peretoe teenus",H1773&lt;[2]an!$M$37,S1773="kahepoolne vajaduspõhine",U1773&gt;=[2]an!$M$37,U1773&lt;=[2]an!$M$38,RANK(D1773,$D1773:$D1773)+COUNTIFS($D$2:D1773,D1773,$F$2:F1773,F1773)-1=1),
((EOMONTH(U1773,0)-U1773+1)*X1773)/DAY(EOMONTH(U1773,0))+(DAY(U1773)-1)*100/DAY(EOMONTH(U1773,0)),
IF(AND(F1773="Peretoe teenus",H1773&lt;[2]an!$M$37,S1773="kahepoolne vajaduspõhine",U1773&gt;=[2]an!$M$37,U1773&lt;=[2]an!$M$38,RANK(D1773,$D1773:$D1773)+COUNTIFS($D$2:D1773,D1773,$F$2:F1773,F1773)-1&gt;1),"",
IF(AND(F1773="Peretoe teenus",H1773&lt;[2]an!$M$37,S1773="kahepoolne vajaduspõhine",U1773&gt;[2]an!$M$38,RANK(D1773,$D1773:$D1773)+COUNTIFS($D$2:D1773,D1773,$F$2:F1773,F1773)-1=1),X1773,
IF(AND(F1773="Peretoe teenus",H1773&lt;[2]an!$M$37,S1773="kahepoolne vajaduspõhine",U1773&gt;[2]an!$M$38,RANK(D1773,$D1773:$D1773)+COUNTIFS($D$2:D1773,D1773,$F$2:F1773,F1773)-1&gt;1),"",X1773*W1773)))))))))))))),"")</f>
        <v/>
      </c>
      <c r="Z1773" s="18" t="str">
        <f t="shared" si="82"/>
        <v/>
      </c>
      <c r="AA1773" s="19" t="str">
        <f>IFERROR(VLOOKUP(E1773,[2]an!$A$3:$B$81,2,FALSE),"")</f>
        <v/>
      </c>
      <c r="AB1773" s="19" t="str">
        <f>IFERROR(VLOOKUP(AA1773,[2]an!$C$2:$D$16,2,FALSE),"")</f>
        <v/>
      </c>
      <c r="AC1773" s="20"/>
      <c r="AD1773" s="21" t="str">
        <f>IF(A1773=[2]an!$F$36,VLOOKUP([2]an!$F$36,[2]an!$F$36:$H$36,3,FALSE),IF(A1773=[2]an!$F$35,VLOOKUP([2]an!$F$35,[2]an!$F$35:$H$35,3,FALSE),IF(A1773=[2]an!$F$33,VLOOKUP([2]an!$F$33,[2]an!$F$33:$H$33,3,FALSE),IF(A1773=[2]an!$F$31,VLOOKUP([2]an!$F$31,[2]an!$F$31:$H$31,3,FALSE),""))))</f>
        <v/>
      </c>
    </row>
    <row r="1774" spans="6:30" x14ac:dyDescent="0.2">
      <c r="F1774" s="10"/>
      <c r="G1774" s="8" t="str">
        <f t="shared" si="83"/>
        <v/>
      </c>
      <c r="H1774" s="13"/>
      <c r="K1774" s="13"/>
      <c r="L1774" s="10"/>
      <c r="M1774" s="10"/>
      <c r="S1774" s="8" t="str">
        <f>IFERROR(VLOOKUP(D1774,[1]peretoe_teenus!$A$2:$L$2000,5,FALSE),"")</f>
        <v/>
      </c>
      <c r="U1774" s="13"/>
      <c r="V1774" s="15" t="str" cm="1">
        <f t="array" ref="V1774">IFERROR(IF(AND(F1774="Tugigrupp",RANK(K1774,$K1774:$K1774)+COUNTIFS($K$2:K1774,K1774,$L$2:L1774,L1774,$M$2:M1774,M1774,$I$2:I1774,I1774,$G$2:G1774,G1774,$F$2:F1774,F1774)-1=1),SUMPRODUCT(($F$2:$F$4154=F1774)*($G$2:$G$4154=G1774)*($K$2:$K$4154=K1774)*($I$2:$I$4154=I1774)*($L$2:$L$4154=L1774)*($M$2:$M$4154=M1774)),""),"")</f>
        <v/>
      </c>
      <c r="W1774" s="15" t="str">
        <f t="shared" si="81"/>
        <v/>
      </c>
      <c r="X1774" s="16" t="str">
        <f>IF(AND(A1774=[2]an!$G$38,F1774=[2]an!$E$40),[2]an!$G$40,IF(AND(A1774=[2]an!$G$38,F1774=[2]an!$E$41),[2]an!$G$41,IF(AND(A1774=[2]an!$G$38,F1774=[2]an!$E$39,H1774&gt;=[2]an!$M$37),[2]an!$G$39,
IF(AND(A1774=[2]an!$G$38,F1774=[2]an!$E$39,H1774&lt;[2]an!$M$37,S1774="kahepoolne vajaduspõhine",U1774=""),[2]an!$M$40,
IF(AND(A1774=[2]an!$G$38,F1774=[2]an!$E$39,H1774&lt;[2]an!$M$37,S1774="kahepoolne vajaduspõhine",U1774&lt;&gt;""),[2]an!$G$39,
IF(AND(A1774=[2]an!$G$38,F1774=[2]an!$E$39,H1774&lt;[2]an!$M$37,S1774&lt;&gt;"kahepoolne vajaduspõhine"),[2]an!$G$39,
IF(AND(A1774=[2]an!$G$38,F1774=[2]an!$E$42),[2]an!$G$42,
IF(AND(A1774=[2]an!$H$38,F1774=[2]an!$E$40),[2]an!$H$40,IF(AND(A1774=[2]an!$H$38,F1774=[2]an!$E$41),[2]an!$H$41,IF(AND(A1774=[2]an!$H$38,F1774=[2]an!$E$39,H1774&gt;=[2]an!$M$37),[2]an!$H$39,
IF(AND(A1774=[2]an!$H$38,F1774=[2]an!$E$39,H1774&lt;[2]an!$M$37,S1774="kahepoolne vajaduspõhine",U1774=""),[2]an!$M$40,
IF(AND(A1774=[2]an!$H$38,F1774=[2]an!$E$39,H1774&lt;[2]an!$M$37,S1774="kahepoolne vajaduspõhine",U1774&lt;&gt;""),[2]an!$H$39,
IF(AND(A1774=[2]an!$H$38,F1774=[2]an!$E$39,H1774&lt;[2]an!$M$37,S1774&lt;&gt;"kahepoolne vajaduspõhine"),[2]an!$H$39,
IF(AND(A1774=[2]an!$H$38,F1774=[2]an!$E$42),[2]an!$H$42,
IF(AND(A1774=[2]an!$I$38,F1774=[2]an!$E$40),[2]an!$I$40,IF(AND(A1774=[2]an!$I$38,F1774=[2]an!$E$41),[2]an!$I$41,IF(AND(A1774=[2]an!$I$38,F1774=[2]an!$E$39,H1774&gt;=[2]an!$M$37),[2]an!$I$39,
IF(AND(A1774=[2]an!$I$38,F1774=[2]an!$E$39,H1774&lt;[2]an!$M$37,S1774="kahepoolne vajaduspõhine",U1774=""),[2]an!$M$40,
IF(AND(A1774=[2]an!$I$38,F1774=[2]an!$E$39,H1774&lt;[2]an!$M$37,S1774="kahepoolne vajaduspõhine",U1774&lt;&gt;""),[2]an!$I$39,
IF(AND(A1774=[2]an!$I$38,F1774=[2]an!$E$39,H1774&lt;[2]an!$M$37,S1774&lt;&gt;"kahepoolne vajaduspõhine"),[2]an!$I$39,
IF(AND(A1774=[2]an!$I$38,F1774=[2]an!$E$42),[2]an!$I$42,
IF(AND(A1774=[2]an!$J$38,F1774=[2]an!$E$40),[2]an!$J$40,IF(AND(A1774=[2]an!$J$38,F1774=[2]an!$E$41),[2]an!$J$41,IF(AND(A1774=[2]an!$J$38,F1774=[2]an!$E$39,H1774&gt;=[2]an!$M$37),[2]an!$J$39,
IF(AND(A1774=[2]an!$J$38,F1774=[2]an!$E$39,H1774&lt;[2]an!$M$37,S1774="kahepoolne vajaduspõhine",U1774=""),[2]an!$M$40,
IF(AND(A1774=[2]an!$J$38,F1774=[2]an!$E$39,H1774&lt;[2]an!$M$37,S1774="kahepoolne vajaduspõhine",U1774&lt;&gt;""),[2]an!$J$39,
IF(AND(A1774=[2]an!$J$38,F1774=[2]an!$E$39,H1774&lt;[2]an!$M$37,S1774&lt;&gt;"kahepoolne vajaduspõhine"),[2]an!$J$39,
IF(AND(A1774=[2]an!$J$38,F1774=[2]an!$E$42),[2]an!$J$42,""))))))))))))))))))))))))))))</f>
        <v/>
      </c>
      <c r="Y1774" s="17" t="str">
        <f>IFERROR(IF(F1774="Tugigrupp",0,
IF(AND(F1774="Peretoe teenus",H1774&gt;=[2]an!$M$37,RANK(D1774,$D1774:$D1774)+COUNTIFS($D$2:D1774,D1774,$F$2:F1774,F1774)-1&gt;1),"",
IF(AND(F1774="Peretoe teenus",H1774&gt;=[2]an!$M$37,RANK(D1774,$D1774:$D1774)+COUNTIFS($D$2:D1774,D1774,$F$2:F1774,F1774)-1=1,MONTH(H1774)=MONTH(K1774)=TRUE,YEAR(H1774)=YEAR(K1774)=TRUE),((EOMONTH(H1774,0)-H1774+1)*X1774)/DAY(EOMONTH(H1774,0)),
IF(AND(F1774="Peretoe teenus",H1774&gt;=[2]an!$M$37,RANK(D1774,$D1774:$D1774)+COUNTIFS($D$2:D1774,D1774,$F$2:F1774,F1774)-1=1),X1774,
IF(AND(F1774="Peretoe teenus",H1774&lt;[2]an!$M$37,S1774&lt;&gt;"kahepoolne vajaduspõhine",RANK(D1774,$D1774:$D1774)+COUNTIFS($D$2:D1774,D1774,$F$2:F1774,F1774)-1=1),X1774,
IF(AND(F1774="Peretoe teenus",H1774&lt;[2]an!$M$37,S1774&lt;&gt;"kahepoolne vajaduspõhine",RANK(D1774,$D1774:$D1774)+COUNTIFS($D$2:D1774,D1774,$F$2:F1774,F1774)-1&gt;1),"",
IF(AND(F1774="Peretoe teenus",H1774&lt;[2]an!$M$37,S1774="kahepoolne vajaduspõhine",U1774="",RANK(D1774,$D1774:$D1774)+COUNTIFS($D$2:D1774,D1774,$F$2:F1774,F1774)-1=1),X1774,
IF(AND(F1774="Peretoe teenus",H1774&lt;[2]an!$M$37,S1774="kahepoolne vajaduspõhine",U1774="",RANK(D1774,$D1774:$D1774)+COUNTIFS($D$2:D1774,D1774,$F$2:F1774,F1774)-1&gt;1),"",
IF(AND(F1774="Peretoe teenus",H1774&lt;[2]an!$M$37,S1774="kahepoolne vajaduspõhine",U1774&lt;[2]an!$M$37,RANK(D1774,$D1774:$D1774)+COUNTIFS($D$2:D1774,D1774,$F$2:F1774,F1774)-1=1),X1774,
IF(AND(F1774="Peretoe teenus",H1774&lt;[2]an!$M$37,S1774="kahepoolne vajaduspõhine",U1774&lt;[2]an!$M$37,RANK(D1774,$D1774:$D1774)+COUNTIFS($D$2:D1774,D1774,$F$2:F1774,F1774)-1&gt;1),"",
IF(AND(F1774="Peretoe teenus",H1774&lt;[2]an!$M$37,S1774="kahepoolne vajaduspõhine",U1774&gt;=[2]an!$M$37,U1774&lt;=[2]an!$M$38,RANK(D1774,$D1774:$D1774)+COUNTIFS($D$2:D1774,D1774,$F$2:F1774,F1774)-1=1),
((EOMONTH(U1774,0)-U1774+1)*X1774)/DAY(EOMONTH(U1774,0))+(DAY(U1774)-1)*100/DAY(EOMONTH(U1774,0)),
IF(AND(F1774="Peretoe teenus",H1774&lt;[2]an!$M$37,S1774="kahepoolne vajaduspõhine",U1774&gt;=[2]an!$M$37,U1774&lt;=[2]an!$M$38,RANK(D1774,$D1774:$D1774)+COUNTIFS($D$2:D1774,D1774,$F$2:F1774,F1774)-1&gt;1),"",
IF(AND(F1774="Peretoe teenus",H1774&lt;[2]an!$M$37,S1774="kahepoolne vajaduspõhine",U1774&gt;[2]an!$M$38,RANK(D1774,$D1774:$D1774)+COUNTIFS($D$2:D1774,D1774,$F$2:F1774,F1774)-1=1),X1774,
IF(AND(F1774="Peretoe teenus",H1774&lt;[2]an!$M$37,S1774="kahepoolne vajaduspõhine",U1774&gt;[2]an!$M$38,RANK(D1774,$D1774:$D1774)+COUNTIFS($D$2:D1774,D1774,$F$2:F1774,F1774)-1&gt;1),"",X1774*W1774)))))))))))))),"")</f>
        <v/>
      </c>
      <c r="Z1774" s="18" t="str">
        <f t="shared" si="82"/>
        <v/>
      </c>
      <c r="AA1774" s="19" t="str">
        <f>IFERROR(VLOOKUP(E1774,[2]an!$A$3:$B$81,2,FALSE),"")</f>
        <v/>
      </c>
      <c r="AB1774" s="19" t="str">
        <f>IFERROR(VLOOKUP(AA1774,[2]an!$C$2:$D$16,2,FALSE),"")</f>
        <v/>
      </c>
      <c r="AC1774" s="20"/>
      <c r="AD1774" s="21" t="str">
        <f>IF(A1774=[2]an!$F$36,VLOOKUP([2]an!$F$36,[2]an!$F$36:$H$36,3,FALSE),IF(A1774=[2]an!$F$35,VLOOKUP([2]an!$F$35,[2]an!$F$35:$H$35,3,FALSE),IF(A1774=[2]an!$F$33,VLOOKUP([2]an!$F$33,[2]an!$F$33:$H$33,3,FALSE),IF(A1774=[2]an!$F$31,VLOOKUP([2]an!$F$31,[2]an!$F$31:$H$31,3,FALSE),""))))</f>
        <v/>
      </c>
    </row>
    <row r="1775" spans="6:30" x14ac:dyDescent="0.2">
      <c r="F1775" s="10"/>
      <c r="G1775" s="8" t="str">
        <f t="shared" si="83"/>
        <v/>
      </c>
      <c r="H1775" s="13"/>
      <c r="K1775" s="13"/>
      <c r="L1775" s="10"/>
      <c r="M1775" s="10"/>
      <c r="S1775" s="8" t="str">
        <f>IFERROR(VLOOKUP(D1775,[1]peretoe_teenus!$A$2:$L$2000,5,FALSE),"")</f>
        <v/>
      </c>
      <c r="U1775" s="13"/>
      <c r="V1775" s="15" t="str" cm="1">
        <f t="array" ref="V1775">IFERROR(IF(AND(F1775="Tugigrupp",RANK(K1775,$K1775:$K1775)+COUNTIFS($K$2:K1775,K1775,$L$2:L1775,L1775,$M$2:M1775,M1775,$I$2:I1775,I1775,$G$2:G1775,G1775,$F$2:F1775,F1775)-1=1),SUMPRODUCT(($F$2:$F$4154=F1775)*($G$2:$G$4154=G1775)*($K$2:$K$4154=K1775)*($I$2:$I$4154=I1775)*($L$2:$L$4154=L1775)*($M$2:$M$4154=M1775)),""),"")</f>
        <v/>
      </c>
      <c r="W1775" s="15" t="str">
        <f t="shared" si="81"/>
        <v/>
      </c>
      <c r="X1775" s="16" t="str">
        <f>IF(AND(A1775=[2]an!$G$38,F1775=[2]an!$E$40),[2]an!$G$40,IF(AND(A1775=[2]an!$G$38,F1775=[2]an!$E$41),[2]an!$G$41,IF(AND(A1775=[2]an!$G$38,F1775=[2]an!$E$39,H1775&gt;=[2]an!$M$37),[2]an!$G$39,
IF(AND(A1775=[2]an!$G$38,F1775=[2]an!$E$39,H1775&lt;[2]an!$M$37,S1775="kahepoolne vajaduspõhine",U1775=""),[2]an!$M$40,
IF(AND(A1775=[2]an!$G$38,F1775=[2]an!$E$39,H1775&lt;[2]an!$M$37,S1775="kahepoolne vajaduspõhine",U1775&lt;&gt;""),[2]an!$G$39,
IF(AND(A1775=[2]an!$G$38,F1775=[2]an!$E$39,H1775&lt;[2]an!$M$37,S1775&lt;&gt;"kahepoolne vajaduspõhine"),[2]an!$G$39,
IF(AND(A1775=[2]an!$G$38,F1775=[2]an!$E$42),[2]an!$G$42,
IF(AND(A1775=[2]an!$H$38,F1775=[2]an!$E$40),[2]an!$H$40,IF(AND(A1775=[2]an!$H$38,F1775=[2]an!$E$41),[2]an!$H$41,IF(AND(A1775=[2]an!$H$38,F1775=[2]an!$E$39,H1775&gt;=[2]an!$M$37),[2]an!$H$39,
IF(AND(A1775=[2]an!$H$38,F1775=[2]an!$E$39,H1775&lt;[2]an!$M$37,S1775="kahepoolne vajaduspõhine",U1775=""),[2]an!$M$40,
IF(AND(A1775=[2]an!$H$38,F1775=[2]an!$E$39,H1775&lt;[2]an!$M$37,S1775="kahepoolne vajaduspõhine",U1775&lt;&gt;""),[2]an!$H$39,
IF(AND(A1775=[2]an!$H$38,F1775=[2]an!$E$39,H1775&lt;[2]an!$M$37,S1775&lt;&gt;"kahepoolne vajaduspõhine"),[2]an!$H$39,
IF(AND(A1775=[2]an!$H$38,F1775=[2]an!$E$42),[2]an!$H$42,
IF(AND(A1775=[2]an!$I$38,F1775=[2]an!$E$40),[2]an!$I$40,IF(AND(A1775=[2]an!$I$38,F1775=[2]an!$E$41),[2]an!$I$41,IF(AND(A1775=[2]an!$I$38,F1775=[2]an!$E$39,H1775&gt;=[2]an!$M$37),[2]an!$I$39,
IF(AND(A1775=[2]an!$I$38,F1775=[2]an!$E$39,H1775&lt;[2]an!$M$37,S1775="kahepoolne vajaduspõhine",U1775=""),[2]an!$M$40,
IF(AND(A1775=[2]an!$I$38,F1775=[2]an!$E$39,H1775&lt;[2]an!$M$37,S1775="kahepoolne vajaduspõhine",U1775&lt;&gt;""),[2]an!$I$39,
IF(AND(A1775=[2]an!$I$38,F1775=[2]an!$E$39,H1775&lt;[2]an!$M$37,S1775&lt;&gt;"kahepoolne vajaduspõhine"),[2]an!$I$39,
IF(AND(A1775=[2]an!$I$38,F1775=[2]an!$E$42),[2]an!$I$42,
IF(AND(A1775=[2]an!$J$38,F1775=[2]an!$E$40),[2]an!$J$40,IF(AND(A1775=[2]an!$J$38,F1775=[2]an!$E$41),[2]an!$J$41,IF(AND(A1775=[2]an!$J$38,F1775=[2]an!$E$39,H1775&gt;=[2]an!$M$37),[2]an!$J$39,
IF(AND(A1775=[2]an!$J$38,F1775=[2]an!$E$39,H1775&lt;[2]an!$M$37,S1775="kahepoolne vajaduspõhine",U1775=""),[2]an!$M$40,
IF(AND(A1775=[2]an!$J$38,F1775=[2]an!$E$39,H1775&lt;[2]an!$M$37,S1775="kahepoolne vajaduspõhine",U1775&lt;&gt;""),[2]an!$J$39,
IF(AND(A1775=[2]an!$J$38,F1775=[2]an!$E$39,H1775&lt;[2]an!$M$37,S1775&lt;&gt;"kahepoolne vajaduspõhine"),[2]an!$J$39,
IF(AND(A1775=[2]an!$J$38,F1775=[2]an!$E$42),[2]an!$J$42,""))))))))))))))))))))))))))))</f>
        <v/>
      </c>
      <c r="Y1775" s="17" t="str">
        <f>IFERROR(IF(F1775="Tugigrupp",0,
IF(AND(F1775="Peretoe teenus",H1775&gt;=[2]an!$M$37,RANK(D1775,$D1775:$D1775)+COUNTIFS($D$2:D1775,D1775,$F$2:F1775,F1775)-1&gt;1),"",
IF(AND(F1775="Peretoe teenus",H1775&gt;=[2]an!$M$37,RANK(D1775,$D1775:$D1775)+COUNTIFS($D$2:D1775,D1775,$F$2:F1775,F1775)-1=1,MONTH(H1775)=MONTH(K1775)=TRUE,YEAR(H1775)=YEAR(K1775)=TRUE),((EOMONTH(H1775,0)-H1775+1)*X1775)/DAY(EOMONTH(H1775,0)),
IF(AND(F1775="Peretoe teenus",H1775&gt;=[2]an!$M$37,RANK(D1775,$D1775:$D1775)+COUNTIFS($D$2:D1775,D1775,$F$2:F1775,F1775)-1=1),X1775,
IF(AND(F1775="Peretoe teenus",H1775&lt;[2]an!$M$37,S1775&lt;&gt;"kahepoolne vajaduspõhine",RANK(D1775,$D1775:$D1775)+COUNTIFS($D$2:D1775,D1775,$F$2:F1775,F1775)-1=1),X1775,
IF(AND(F1775="Peretoe teenus",H1775&lt;[2]an!$M$37,S1775&lt;&gt;"kahepoolne vajaduspõhine",RANK(D1775,$D1775:$D1775)+COUNTIFS($D$2:D1775,D1775,$F$2:F1775,F1775)-1&gt;1),"",
IF(AND(F1775="Peretoe teenus",H1775&lt;[2]an!$M$37,S1775="kahepoolne vajaduspõhine",U1775="",RANK(D1775,$D1775:$D1775)+COUNTIFS($D$2:D1775,D1775,$F$2:F1775,F1775)-1=1),X1775,
IF(AND(F1775="Peretoe teenus",H1775&lt;[2]an!$M$37,S1775="kahepoolne vajaduspõhine",U1775="",RANK(D1775,$D1775:$D1775)+COUNTIFS($D$2:D1775,D1775,$F$2:F1775,F1775)-1&gt;1),"",
IF(AND(F1775="Peretoe teenus",H1775&lt;[2]an!$M$37,S1775="kahepoolne vajaduspõhine",U1775&lt;[2]an!$M$37,RANK(D1775,$D1775:$D1775)+COUNTIFS($D$2:D1775,D1775,$F$2:F1775,F1775)-1=1),X1775,
IF(AND(F1775="Peretoe teenus",H1775&lt;[2]an!$M$37,S1775="kahepoolne vajaduspõhine",U1775&lt;[2]an!$M$37,RANK(D1775,$D1775:$D1775)+COUNTIFS($D$2:D1775,D1775,$F$2:F1775,F1775)-1&gt;1),"",
IF(AND(F1775="Peretoe teenus",H1775&lt;[2]an!$M$37,S1775="kahepoolne vajaduspõhine",U1775&gt;=[2]an!$M$37,U1775&lt;=[2]an!$M$38,RANK(D1775,$D1775:$D1775)+COUNTIFS($D$2:D1775,D1775,$F$2:F1775,F1775)-1=1),
((EOMONTH(U1775,0)-U1775+1)*X1775)/DAY(EOMONTH(U1775,0))+(DAY(U1775)-1)*100/DAY(EOMONTH(U1775,0)),
IF(AND(F1775="Peretoe teenus",H1775&lt;[2]an!$M$37,S1775="kahepoolne vajaduspõhine",U1775&gt;=[2]an!$M$37,U1775&lt;=[2]an!$M$38,RANK(D1775,$D1775:$D1775)+COUNTIFS($D$2:D1775,D1775,$F$2:F1775,F1775)-1&gt;1),"",
IF(AND(F1775="Peretoe teenus",H1775&lt;[2]an!$M$37,S1775="kahepoolne vajaduspõhine",U1775&gt;[2]an!$M$38,RANK(D1775,$D1775:$D1775)+COUNTIFS($D$2:D1775,D1775,$F$2:F1775,F1775)-1=1),X1775,
IF(AND(F1775="Peretoe teenus",H1775&lt;[2]an!$M$37,S1775="kahepoolne vajaduspõhine",U1775&gt;[2]an!$M$38,RANK(D1775,$D1775:$D1775)+COUNTIFS($D$2:D1775,D1775,$F$2:F1775,F1775)-1&gt;1),"",X1775*W1775)))))))))))))),"")</f>
        <v/>
      </c>
      <c r="Z1775" s="18" t="str">
        <f t="shared" si="82"/>
        <v/>
      </c>
      <c r="AA1775" s="19" t="str">
        <f>IFERROR(VLOOKUP(E1775,[2]an!$A$3:$B$81,2,FALSE),"")</f>
        <v/>
      </c>
      <c r="AB1775" s="19" t="str">
        <f>IFERROR(VLOOKUP(AA1775,[2]an!$C$2:$D$16,2,FALSE),"")</f>
        <v/>
      </c>
      <c r="AC1775" s="20"/>
      <c r="AD1775" s="21" t="str">
        <f>IF(A1775=[2]an!$F$36,VLOOKUP([2]an!$F$36,[2]an!$F$36:$H$36,3,FALSE),IF(A1775=[2]an!$F$35,VLOOKUP([2]an!$F$35,[2]an!$F$35:$H$35,3,FALSE),IF(A1775=[2]an!$F$33,VLOOKUP([2]an!$F$33,[2]an!$F$33:$H$33,3,FALSE),IF(A1775=[2]an!$F$31,VLOOKUP([2]an!$F$31,[2]an!$F$31:$H$31,3,FALSE),""))))</f>
        <v/>
      </c>
    </row>
    <row r="1776" spans="6:30" x14ac:dyDescent="0.2">
      <c r="F1776" s="10"/>
      <c r="G1776" s="8" t="str">
        <f t="shared" si="83"/>
        <v/>
      </c>
      <c r="H1776" s="13"/>
      <c r="K1776" s="13"/>
      <c r="L1776" s="10"/>
      <c r="M1776" s="10"/>
      <c r="S1776" s="8" t="str">
        <f>IFERROR(VLOOKUP(D1776,[1]peretoe_teenus!$A$2:$L$2000,5,FALSE),"")</f>
        <v/>
      </c>
      <c r="U1776" s="13"/>
      <c r="V1776" s="15" t="str" cm="1">
        <f t="array" ref="V1776">IFERROR(IF(AND(F1776="Tugigrupp",RANK(K1776,$K1776:$K1776)+COUNTIFS($K$2:K1776,K1776,$L$2:L1776,L1776,$M$2:M1776,M1776,$I$2:I1776,I1776,$G$2:G1776,G1776,$F$2:F1776,F1776)-1=1),SUMPRODUCT(($F$2:$F$4154=F1776)*($G$2:$G$4154=G1776)*($K$2:$K$4154=K1776)*($I$2:$I$4154=I1776)*($L$2:$L$4154=L1776)*($M$2:$M$4154=M1776)),""),"")</f>
        <v/>
      </c>
      <c r="W1776" s="15" t="str">
        <f t="shared" si="81"/>
        <v/>
      </c>
      <c r="X1776" s="16" t="str">
        <f>IF(AND(A1776=[2]an!$G$38,F1776=[2]an!$E$40),[2]an!$G$40,IF(AND(A1776=[2]an!$G$38,F1776=[2]an!$E$41),[2]an!$G$41,IF(AND(A1776=[2]an!$G$38,F1776=[2]an!$E$39,H1776&gt;=[2]an!$M$37),[2]an!$G$39,
IF(AND(A1776=[2]an!$G$38,F1776=[2]an!$E$39,H1776&lt;[2]an!$M$37,S1776="kahepoolne vajaduspõhine",U1776=""),[2]an!$M$40,
IF(AND(A1776=[2]an!$G$38,F1776=[2]an!$E$39,H1776&lt;[2]an!$M$37,S1776="kahepoolne vajaduspõhine",U1776&lt;&gt;""),[2]an!$G$39,
IF(AND(A1776=[2]an!$G$38,F1776=[2]an!$E$39,H1776&lt;[2]an!$M$37,S1776&lt;&gt;"kahepoolne vajaduspõhine"),[2]an!$G$39,
IF(AND(A1776=[2]an!$G$38,F1776=[2]an!$E$42),[2]an!$G$42,
IF(AND(A1776=[2]an!$H$38,F1776=[2]an!$E$40),[2]an!$H$40,IF(AND(A1776=[2]an!$H$38,F1776=[2]an!$E$41),[2]an!$H$41,IF(AND(A1776=[2]an!$H$38,F1776=[2]an!$E$39,H1776&gt;=[2]an!$M$37),[2]an!$H$39,
IF(AND(A1776=[2]an!$H$38,F1776=[2]an!$E$39,H1776&lt;[2]an!$M$37,S1776="kahepoolne vajaduspõhine",U1776=""),[2]an!$M$40,
IF(AND(A1776=[2]an!$H$38,F1776=[2]an!$E$39,H1776&lt;[2]an!$M$37,S1776="kahepoolne vajaduspõhine",U1776&lt;&gt;""),[2]an!$H$39,
IF(AND(A1776=[2]an!$H$38,F1776=[2]an!$E$39,H1776&lt;[2]an!$M$37,S1776&lt;&gt;"kahepoolne vajaduspõhine"),[2]an!$H$39,
IF(AND(A1776=[2]an!$H$38,F1776=[2]an!$E$42),[2]an!$H$42,
IF(AND(A1776=[2]an!$I$38,F1776=[2]an!$E$40),[2]an!$I$40,IF(AND(A1776=[2]an!$I$38,F1776=[2]an!$E$41),[2]an!$I$41,IF(AND(A1776=[2]an!$I$38,F1776=[2]an!$E$39,H1776&gt;=[2]an!$M$37),[2]an!$I$39,
IF(AND(A1776=[2]an!$I$38,F1776=[2]an!$E$39,H1776&lt;[2]an!$M$37,S1776="kahepoolne vajaduspõhine",U1776=""),[2]an!$M$40,
IF(AND(A1776=[2]an!$I$38,F1776=[2]an!$E$39,H1776&lt;[2]an!$M$37,S1776="kahepoolne vajaduspõhine",U1776&lt;&gt;""),[2]an!$I$39,
IF(AND(A1776=[2]an!$I$38,F1776=[2]an!$E$39,H1776&lt;[2]an!$M$37,S1776&lt;&gt;"kahepoolne vajaduspõhine"),[2]an!$I$39,
IF(AND(A1776=[2]an!$I$38,F1776=[2]an!$E$42),[2]an!$I$42,
IF(AND(A1776=[2]an!$J$38,F1776=[2]an!$E$40),[2]an!$J$40,IF(AND(A1776=[2]an!$J$38,F1776=[2]an!$E$41),[2]an!$J$41,IF(AND(A1776=[2]an!$J$38,F1776=[2]an!$E$39,H1776&gt;=[2]an!$M$37),[2]an!$J$39,
IF(AND(A1776=[2]an!$J$38,F1776=[2]an!$E$39,H1776&lt;[2]an!$M$37,S1776="kahepoolne vajaduspõhine",U1776=""),[2]an!$M$40,
IF(AND(A1776=[2]an!$J$38,F1776=[2]an!$E$39,H1776&lt;[2]an!$M$37,S1776="kahepoolne vajaduspõhine",U1776&lt;&gt;""),[2]an!$J$39,
IF(AND(A1776=[2]an!$J$38,F1776=[2]an!$E$39,H1776&lt;[2]an!$M$37,S1776&lt;&gt;"kahepoolne vajaduspõhine"),[2]an!$J$39,
IF(AND(A1776=[2]an!$J$38,F1776=[2]an!$E$42),[2]an!$J$42,""))))))))))))))))))))))))))))</f>
        <v/>
      </c>
      <c r="Y1776" s="17" t="str">
        <f>IFERROR(IF(F1776="Tugigrupp",0,
IF(AND(F1776="Peretoe teenus",H1776&gt;=[2]an!$M$37,RANK(D1776,$D1776:$D1776)+COUNTIFS($D$2:D1776,D1776,$F$2:F1776,F1776)-1&gt;1),"",
IF(AND(F1776="Peretoe teenus",H1776&gt;=[2]an!$M$37,RANK(D1776,$D1776:$D1776)+COUNTIFS($D$2:D1776,D1776,$F$2:F1776,F1776)-1=1,MONTH(H1776)=MONTH(K1776)=TRUE,YEAR(H1776)=YEAR(K1776)=TRUE),((EOMONTH(H1776,0)-H1776+1)*X1776)/DAY(EOMONTH(H1776,0)),
IF(AND(F1776="Peretoe teenus",H1776&gt;=[2]an!$M$37,RANK(D1776,$D1776:$D1776)+COUNTIFS($D$2:D1776,D1776,$F$2:F1776,F1776)-1=1),X1776,
IF(AND(F1776="Peretoe teenus",H1776&lt;[2]an!$M$37,S1776&lt;&gt;"kahepoolne vajaduspõhine",RANK(D1776,$D1776:$D1776)+COUNTIFS($D$2:D1776,D1776,$F$2:F1776,F1776)-1=1),X1776,
IF(AND(F1776="Peretoe teenus",H1776&lt;[2]an!$M$37,S1776&lt;&gt;"kahepoolne vajaduspõhine",RANK(D1776,$D1776:$D1776)+COUNTIFS($D$2:D1776,D1776,$F$2:F1776,F1776)-1&gt;1),"",
IF(AND(F1776="Peretoe teenus",H1776&lt;[2]an!$M$37,S1776="kahepoolne vajaduspõhine",U1776="",RANK(D1776,$D1776:$D1776)+COUNTIFS($D$2:D1776,D1776,$F$2:F1776,F1776)-1=1),X1776,
IF(AND(F1776="Peretoe teenus",H1776&lt;[2]an!$M$37,S1776="kahepoolne vajaduspõhine",U1776="",RANK(D1776,$D1776:$D1776)+COUNTIFS($D$2:D1776,D1776,$F$2:F1776,F1776)-1&gt;1),"",
IF(AND(F1776="Peretoe teenus",H1776&lt;[2]an!$M$37,S1776="kahepoolne vajaduspõhine",U1776&lt;[2]an!$M$37,RANK(D1776,$D1776:$D1776)+COUNTIFS($D$2:D1776,D1776,$F$2:F1776,F1776)-1=1),X1776,
IF(AND(F1776="Peretoe teenus",H1776&lt;[2]an!$M$37,S1776="kahepoolne vajaduspõhine",U1776&lt;[2]an!$M$37,RANK(D1776,$D1776:$D1776)+COUNTIFS($D$2:D1776,D1776,$F$2:F1776,F1776)-1&gt;1),"",
IF(AND(F1776="Peretoe teenus",H1776&lt;[2]an!$M$37,S1776="kahepoolne vajaduspõhine",U1776&gt;=[2]an!$M$37,U1776&lt;=[2]an!$M$38,RANK(D1776,$D1776:$D1776)+COUNTIFS($D$2:D1776,D1776,$F$2:F1776,F1776)-1=1),
((EOMONTH(U1776,0)-U1776+1)*X1776)/DAY(EOMONTH(U1776,0))+(DAY(U1776)-1)*100/DAY(EOMONTH(U1776,0)),
IF(AND(F1776="Peretoe teenus",H1776&lt;[2]an!$M$37,S1776="kahepoolne vajaduspõhine",U1776&gt;=[2]an!$M$37,U1776&lt;=[2]an!$M$38,RANK(D1776,$D1776:$D1776)+COUNTIFS($D$2:D1776,D1776,$F$2:F1776,F1776)-1&gt;1),"",
IF(AND(F1776="Peretoe teenus",H1776&lt;[2]an!$M$37,S1776="kahepoolne vajaduspõhine",U1776&gt;[2]an!$M$38,RANK(D1776,$D1776:$D1776)+COUNTIFS($D$2:D1776,D1776,$F$2:F1776,F1776)-1=1),X1776,
IF(AND(F1776="Peretoe teenus",H1776&lt;[2]an!$M$37,S1776="kahepoolne vajaduspõhine",U1776&gt;[2]an!$M$38,RANK(D1776,$D1776:$D1776)+COUNTIFS($D$2:D1776,D1776,$F$2:F1776,F1776)-1&gt;1),"",X1776*W1776)))))))))))))),"")</f>
        <v/>
      </c>
      <c r="Z1776" s="18" t="str">
        <f t="shared" si="82"/>
        <v/>
      </c>
      <c r="AA1776" s="19" t="str">
        <f>IFERROR(VLOOKUP(E1776,[2]an!$A$3:$B$81,2,FALSE),"")</f>
        <v/>
      </c>
      <c r="AB1776" s="19" t="str">
        <f>IFERROR(VLOOKUP(AA1776,[2]an!$C$2:$D$16,2,FALSE),"")</f>
        <v/>
      </c>
      <c r="AC1776" s="20"/>
      <c r="AD1776" s="21" t="str">
        <f>IF(A1776=[2]an!$F$36,VLOOKUP([2]an!$F$36,[2]an!$F$36:$H$36,3,FALSE),IF(A1776=[2]an!$F$35,VLOOKUP([2]an!$F$35,[2]an!$F$35:$H$35,3,FALSE),IF(A1776=[2]an!$F$33,VLOOKUP([2]an!$F$33,[2]an!$F$33:$H$33,3,FALSE),IF(A1776=[2]an!$F$31,VLOOKUP([2]an!$F$31,[2]an!$F$31:$H$31,3,FALSE),""))))</f>
        <v/>
      </c>
    </row>
    <row r="1777" spans="6:30" x14ac:dyDescent="0.2">
      <c r="F1777" s="10"/>
      <c r="G1777" s="8" t="str">
        <f t="shared" si="83"/>
        <v/>
      </c>
      <c r="H1777" s="13"/>
      <c r="K1777" s="13"/>
      <c r="L1777" s="10"/>
      <c r="M1777" s="10"/>
      <c r="S1777" s="8" t="str">
        <f>IFERROR(VLOOKUP(D1777,[1]peretoe_teenus!$A$2:$L$2000,5,FALSE),"")</f>
        <v/>
      </c>
      <c r="U1777" s="13"/>
      <c r="V1777" s="15" t="str" cm="1">
        <f t="array" ref="V1777">IFERROR(IF(AND(F1777="Tugigrupp",RANK(K1777,$K1777:$K1777)+COUNTIFS($K$2:K1777,K1777,$L$2:L1777,L1777,$M$2:M1777,M1777,$I$2:I1777,I1777,$G$2:G1777,G1777,$F$2:F1777,F1777)-1=1),SUMPRODUCT(($F$2:$F$4154=F1777)*($G$2:$G$4154=G1777)*($K$2:$K$4154=K1777)*($I$2:$I$4154=I1777)*($L$2:$L$4154=L1777)*($M$2:$M$4154=M1777)),""),"")</f>
        <v/>
      </c>
      <c r="W1777" s="15" t="str">
        <f t="shared" si="81"/>
        <v/>
      </c>
      <c r="X1777" s="16" t="str">
        <f>IF(AND(A1777=[2]an!$G$38,F1777=[2]an!$E$40),[2]an!$G$40,IF(AND(A1777=[2]an!$G$38,F1777=[2]an!$E$41),[2]an!$G$41,IF(AND(A1777=[2]an!$G$38,F1777=[2]an!$E$39,H1777&gt;=[2]an!$M$37),[2]an!$G$39,
IF(AND(A1777=[2]an!$G$38,F1777=[2]an!$E$39,H1777&lt;[2]an!$M$37,S1777="kahepoolne vajaduspõhine",U1777=""),[2]an!$M$40,
IF(AND(A1777=[2]an!$G$38,F1777=[2]an!$E$39,H1777&lt;[2]an!$M$37,S1777="kahepoolne vajaduspõhine",U1777&lt;&gt;""),[2]an!$G$39,
IF(AND(A1777=[2]an!$G$38,F1777=[2]an!$E$39,H1777&lt;[2]an!$M$37,S1777&lt;&gt;"kahepoolne vajaduspõhine"),[2]an!$G$39,
IF(AND(A1777=[2]an!$G$38,F1777=[2]an!$E$42),[2]an!$G$42,
IF(AND(A1777=[2]an!$H$38,F1777=[2]an!$E$40),[2]an!$H$40,IF(AND(A1777=[2]an!$H$38,F1777=[2]an!$E$41),[2]an!$H$41,IF(AND(A1777=[2]an!$H$38,F1777=[2]an!$E$39,H1777&gt;=[2]an!$M$37),[2]an!$H$39,
IF(AND(A1777=[2]an!$H$38,F1777=[2]an!$E$39,H1777&lt;[2]an!$M$37,S1777="kahepoolne vajaduspõhine",U1777=""),[2]an!$M$40,
IF(AND(A1777=[2]an!$H$38,F1777=[2]an!$E$39,H1777&lt;[2]an!$M$37,S1777="kahepoolne vajaduspõhine",U1777&lt;&gt;""),[2]an!$H$39,
IF(AND(A1777=[2]an!$H$38,F1777=[2]an!$E$39,H1777&lt;[2]an!$M$37,S1777&lt;&gt;"kahepoolne vajaduspõhine"),[2]an!$H$39,
IF(AND(A1777=[2]an!$H$38,F1777=[2]an!$E$42),[2]an!$H$42,
IF(AND(A1777=[2]an!$I$38,F1777=[2]an!$E$40),[2]an!$I$40,IF(AND(A1777=[2]an!$I$38,F1777=[2]an!$E$41),[2]an!$I$41,IF(AND(A1777=[2]an!$I$38,F1777=[2]an!$E$39,H1777&gt;=[2]an!$M$37),[2]an!$I$39,
IF(AND(A1777=[2]an!$I$38,F1777=[2]an!$E$39,H1777&lt;[2]an!$M$37,S1777="kahepoolne vajaduspõhine",U1777=""),[2]an!$M$40,
IF(AND(A1777=[2]an!$I$38,F1777=[2]an!$E$39,H1777&lt;[2]an!$M$37,S1777="kahepoolne vajaduspõhine",U1777&lt;&gt;""),[2]an!$I$39,
IF(AND(A1777=[2]an!$I$38,F1777=[2]an!$E$39,H1777&lt;[2]an!$M$37,S1777&lt;&gt;"kahepoolne vajaduspõhine"),[2]an!$I$39,
IF(AND(A1777=[2]an!$I$38,F1777=[2]an!$E$42),[2]an!$I$42,
IF(AND(A1777=[2]an!$J$38,F1777=[2]an!$E$40),[2]an!$J$40,IF(AND(A1777=[2]an!$J$38,F1777=[2]an!$E$41),[2]an!$J$41,IF(AND(A1777=[2]an!$J$38,F1777=[2]an!$E$39,H1777&gt;=[2]an!$M$37),[2]an!$J$39,
IF(AND(A1777=[2]an!$J$38,F1777=[2]an!$E$39,H1777&lt;[2]an!$M$37,S1777="kahepoolne vajaduspõhine",U1777=""),[2]an!$M$40,
IF(AND(A1777=[2]an!$J$38,F1777=[2]an!$E$39,H1777&lt;[2]an!$M$37,S1777="kahepoolne vajaduspõhine",U1777&lt;&gt;""),[2]an!$J$39,
IF(AND(A1777=[2]an!$J$38,F1777=[2]an!$E$39,H1777&lt;[2]an!$M$37,S1777&lt;&gt;"kahepoolne vajaduspõhine"),[2]an!$J$39,
IF(AND(A1777=[2]an!$J$38,F1777=[2]an!$E$42),[2]an!$J$42,""))))))))))))))))))))))))))))</f>
        <v/>
      </c>
      <c r="Y1777" s="17" t="str">
        <f>IFERROR(IF(F1777="Tugigrupp",0,
IF(AND(F1777="Peretoe teenus",H1777&gt;=[2]an!$M$37,RANK(D1777,$D1777:$D1777)+COUNTIFS($D$2:D1777,D1777,$F$2:F1777,F1777)-1&gt;1),"",
IF(AND(F1777="Peretoe teenus",H1777&gt;=[2]an!$M$37,RANK(D1777,$D1777:$D1777)+COUNTIFS($D$2:D1777,D1777,$F$2:F1777,F1777)-1=1,MONTH(H1777)=MONTH(K1777)=TRUE,YEAR(H1777)=YEAR(K1777)=TRUE),((EOMONTH(H1777,0)-H1777+1)*X1777)/DAY(EOMONTH(H1777,0)),
IF(AND(F1777="Peretoe teenus",H1777&gt;=[2]an!$M$37,RANK(D1777,$D1777:$D1777)+COUNTIFS($D$2:D1777,D1777,$F$2:F1777,F1777)-1=1),X1777,
IF(AND(F1777="Peretoe teenus",H1777&lt;[2]an!$M$37,S1777&lt;&gt;"kahepoolne vajaduspõhine",RANK(D1777,$D1777:$D1777)+COUNTIFS($D$2:D1777,D1777,$F$2:F1777,F1777)-1=1),X1777,
IF(AND(F1777="Peretoe teenus",H1777&lt;[2]an!$M$37,S1777&lt;&gt;"kahepoolne vajaduspõhine",RANK(D1777,$D1777:$D1777)+COUNTIFS($D$2:D1777,D1777,$F$2:F1777,F1777)-1&gt;1),"",
IF(AND(F1777="Peretoe teenus",H1777&lt;[2]an!$M$37,S1777="kahepoolne vajaduspõhine",U1777="",RANK(D1777,$D1777:$D1777)+COUNTIFS($D$2:D1777,D1777,$F$2:F1777,F1777)-1=1),X1777,
IF(AND(F1777="Peretoe teenus",H1777&lt;[2]an!$M$37,S1777="kahepoolne vajaduspõhine",U1777="",RANK(D1777,$D1777:$D1777)+COUNTIFS($D$2:D1777,D1777,$F$2:F1777,F1777)-1&gt;1),"",
IF(AND(F1777="Peretoe teenus",H1777&lt;[2]an!$M$37,S1777="kahepoolne vajaduspõhine",U1777&lt;[2]an!$M$37,RANK(D1777,$D1777:$D1777)+COUNTIFS($D$2:D1777,D1777,$F$2:F1777,F1777)-1=1),X1777,
IF(AND(F1777="Peretoe teenus",H1777&lt;[2]an!$M$37,S1777="kahepoolne vajaduspõhine",U1777&lt;[2]an!$M$37,RANK(D1777,$D1777:$D1777)+COUNTIFS($D$2:D1777,D1777,$F$2:F1777,F1777)-1&gt;1),"",
IF(AND(F1777="Peretoe teenus",H1777&lt;[2]an!$M$37,S1777="kahepoolne vajaduspõhine",U1777&gt;=[2]an!$M$37,U1777&lt;=[2]an!$M$38,RANK(D1777,$D1777:$D1777)+COUNTIFS($D$2:D1777,D1777,$F$2:F1777,F1777)-1=1),
((EOMONTH(U1777,0)-U1777+1)*X1777)/DAY(EOMONTH(U1777,0))+(DAY(U1777)-1)*100/DAY(EOMONTH(U1777,0)),
IF(AND(F1777="Peretoe teenus",H1777&lt;[2]an!$M$37,S1777="kahepoolne vajaduspõhine",U1777&gt;=[2]an!$M$37,U1777&lt;=[2]an!$M$38,RANK(D1777,$D1777:$D1777)+COUNTIFS($D$2:D1777,D1777,$F$2:F1777,F1777)-1&gt;1),"",
IF(AND(F1777="Peretoe teenus",H1777&lt;[2]an!$M$37,S1777="kahepoolne vajaduspõhine",U1777&gt;[2]an!$M$38,RANK(D1777,$D1777:$D1777)+COUNTIFS($D$2:D1777,D1777,$F$2:F1777,F1777)-1=1),X1777,
IF(AND(F1777="Peretoe teenus",H1777&lt;[2]an!$M$37,S1777="kahepoolne vajaduspõhine",U1777&gt;[2]an!$M$38,RANK(D1777,$D1777:$D1777)+COUNTIFS($D$2:D1777,D1777,$F$2:F1777,F1777)-1&gt;1),"",X1777*W1777)))))))))))))),"")</f>
        <v/>
      </c>
      <c r="Z1777" s="18" t="str">
        <f t="shared" si="82"/>
        <v/>
      </c>
      <c r="AA1777" s="19" t="str">
        <f>IFERROR(VLOOKUP(E1777,[2]an!$A$3:$B$81,2,FALSE),"")</f>
        <v/>
      </c>
      <c r="AB1777" s="19" t="str">
        <f>IFERROR(VLOOKUP(AA1777,[2]an!$C$2:$D$16,2,FALSE),"")</f>
        <v/>
      </c>
      <c r="AC1777" s="20"/>
      <c r="AD1777" s="21" t="str">
        <f>IF(A1777=[2]an!$F$36,VLOOKUP([2]an!$F$36,[2]an!$F$36:$H$36,3,FALSE),IF(A1777=[2]an!$F$35,VLOOKUP([2]an!$F$35,[2]an!$F$35:$H$35,3,FALSE),IF(A1777=[2]an!$F$33,VLOOKUP([2]an!$F$33,[2]an!$F$33:$H$33,3,FALSE),IF(A1777=[2]an!$F$31,VLOOKUP([2]an!$F$31,[2]an!$F$31:$H$31,3,FALSE),""))))</f>
        <v/>
      </c>
    </row>
    <row r="1778" spans="6:30" x14ac:dyDescent="0.2">
      <c r="F1778" s="10"/>
      <c r="G1778" s="8" t="str">
        <f t="shared" si="83"/>
        <v/>
      </c>
      <c r="H1778" s="13"/>
      <c r="K1778" s="13"/>
      <c r="L1778" s="10"/>
      <c r="M1778" s="10"/>
      <c r="S1778" s="8" t="str">
        <f>IFERROR(VLOOKUP(D1778,[1]peretoe_teenus!$A$2:$L$2000,5,FALSE),"")</f>
        <v/>
      </c>
      <c r="U1778" s="13"/>
      <c r="V1778" s="15" t="str" cm="1">
        <f t="array" ref="V1778">IFERROR(IF(AND(F1778="Tugigrupp",RANK(K1778,$K1778:$K1778)+COUNTIFS($K$2:K1778,K1778,$L$2:L1778,L1778,$M$2:M1778,M1778,$I$2:I1778,I1778,$G$2:G1778,G1778,$F$2:F1778,F1778)-1=1),SUMPRODUCT(($F$2:$F$4154=F1778)*($G$2:$G$4154=G1778)*($K$2:$K$4154=K1778)*($I$2:$I$4154=I1778)*($L$2:$L$4154=L1778)*($M$2:$M$4154=M1778)),""),"")</f>
        <v/>
      </c>
      <c r="W1778" s="15" t="str">
        <f t="shared" si="81"/>
        <v/>
      </c>
      <c r="X1778" s="16" t="str">
        <f>IF(AND(A1778=[2]an!$G$38,F1778=[2]an!$E$40),[2]an!$G$40,IF(AND(A1778=[2]an!$G$38,F1778=[2]an!$E$41),[2]an!$G$41,IF(AND(A1778=[2]an!$G$38,F1778=[2]an!$E$39,H1778&gt;=[2]an!$M$37),[2]an!$G$39,
IF(AND(A1778=[2]an!$G$38,F1778=[2]an!$E$39,H1778&lt;[2]an!$M$37,S1778="kahepoolne vajaduspõhine",U1778=""),[2]an!$M$40,
IF(AND(A1778=[2]an!$G$38,F1778=[2]an!$E$39,H1778&lt;[2]an!$M$37,S1778="kahepoolne vajaduspõhine",U1778&lt;&gt;""),[2]an!$G$39,
IF(AND(A1778=[2]an!$G$38,F1778=[2]an!$E$39,H1778&lt;[2]an!$M$37,S1778&lt;&gt;"kahepoolne vajaduspõhine"),[2]an!$G$39,
IF(AND(A1778=[2]an!$G$38,F1778=[2]an!$E$42),[2]an!$G$42,
IF(AND(A1778=[2]an!$H$38,F1778=[2]an!$E$40),[2]an!$H$40,IF(AND(A1778=[2]an!$H$38,F1778=[2]an!$E$41),[2]an!$H$41,IF(AND(A1778=[2]an!$H$38,F1778=[2]an!$E$39,H1778&gt;=[2]an!$M$37),[2]an!$H$39,
IF(AND(A1778=[2]an!$H$38,F1778=[2]an!$E$39,H1778&lt;[2]an!$M$37,S1778="kahepoolne vajaduspõhine",U1778=""),[2]an!$M$40,
IF(AND(A1778=[2]an!$H$38,F1778=[2]an!$E$39,H1778&lt;[2]an!$M$37,S1778="kahepoolne vajaduspõhine",U1778&lt;&gt;""),[2]an!$H$39,
IF(AND(A1778=[2]an!$H$38,F1778=[2]an!$E$39,H1778&lt;[2]an!$M$37,S1778&lt;&gt;"kahepoolne vajaduspõhine"),[2]an!$H$39,
IF(AND(A1778=[2]an!$H$38,F1778=[2]an!$E$42),[2]an!$H$42,
IF(AND(A1778=[2]an!$I$38,F1778=[2]an!$E$40),[2]an!$I$40,IF(AND(A1778=[2]an!$I$38,F1778=[2]an!$E$41),[2]an!$I$41,IF(AND(A1778=[2]an!$I$38,F1778=[2]an!$E$39,H1778&gt;=[2]an!$M$37),[2]an!$I$39,
IF(AND(A1778=[2]an!$I$38,F1778=[2]an!$E$39,H1778&lt;[2]an!$M$37,S1778="kahepoolne vajaduspõhine",U1778=""),[2]an!$M$40,
IF(AND(A1778=[2]an!$I$38,F1778=[2]an!$E$39,H1778&lt;[2]an!$M$37,S1778="kahepoolne vajaduspõhine",U1778&lt;&gt;""),[2]an!$I$39,
IF(AND(A1778=[2]an!$I$38,F1778=[2]an!$E$39,H1778&lt;[2]an!$M$37,S1778&lt;&gt;"kahepoolne vajaduspõhine"),[2]an!$I$39,
IF(AND(A1778=[2]an!$I$38,F1778=[2]an!$E$42),[2]an!$I$42,
IF(AND(A1778=[2]an!$J$38,F1778=[2]an!$E$40),[2]an!$J$40,IF(AND(A1778=[2]an!$J$38,F1778=[2]an!$E$41),[2]an!$J$41,IF(AND(A1778=[2]an!$J$38,F1778=[2]an!$E$39,H1778&gt;=[2]an!$M$37),[2]an!$J$39,
IF(AND(A1778=[2]an!$J$38,F1778=[2]an!$E$39,H1778&lt;[2]an!$M$37,S1778="kahepoolne vajaduspõhine",U1778=""),[2]an!$M$40,
IF(AND(A1778=[2]an!$J$38,F1778=[2]an!$E$39,H1778&lt;[2]an!$M$37,S1778="kahepoolne vajaduspõhine",U1778&lt;&gt;""),[2]an!$J$39,
IF(AND(A1778=[2]an!$J$38,F1778=[2]an!$E$39,H1778&lt;[2]an!$M$37,S1778&lt;&gt;"kahepoolne vajaduspõhine"),[2]an!$J$39,
IF(AND(A1778=[2]an!$J$38,F1778=[2]an!$E$42),[2]an!$J$42,""))))))))))))))))))))))))))))</f>
        <v/>
      </c>
      <c r="Y1778" s="17" t="str">
        <f>IFERROR(IF(F1778="Tugigrupp",0,
IF(AND(F1778="Peretoe teenus",H1778&gt;=[2]an!$M$37,RANK(D1778,$D1778:$D1778)+COUNTIFS($D$2:D1778,D1778,$F$2:F1778,F1778)-1&gt;1),"",
IF(AND(F1778="Peretoe teenus",H1778&gt;=[2]an!$M$37,RANK(D1778,$D1778:$D1778)+COUNTIFS($D$2:D1778,D1778,$F$2:F1778,F1778)-1=1,MONTH(H1778)=MONTH(K1778)=TRUE,YEAR(H1778)=YEAR(K1778)=TRUE),((EOMONTH(H1778,0)-H1778+1)*X1778)/DAY(EOMONTH(H1778,0)),
IF(AND(F1778="Peretoe teenus",H1778&gt;=[2]an!$M$37,RANK(D1778,$D1778:$D1778)+COUNTIFS($D$2:D1778,D1778,$F$2:F1778,F1778)-1=1),X1778,
IF(AND(F1778="Peretoe teenus",H1778&lt;[2]an!$M$37,S1778&lt;&gt;"kahepoolne vajaduspõhine",RANK(D1778,$D1778:$D1778)+COUNTIFS($D$2:D1778,D1778,$F$2:F1778,F1778)-1=1),X1778,
IF(AND(F1778="Peretoe teenus",H1778&lt;[2]an!$M$37,S1778&lt;&gt;"kahepoolne vajaduspõhine",RANK(D1778,$D1778:$D1778)+COUNTIFS($D$2:D1778,D1778,$F$2:F1778,F1778)-1&gt;1),"",
IF(AND(F1778="Peretoe teenus",H1778&lt;[2]an!$M$37,S1778="kahepoolne vajaduspõhine",U1778="",RANK(D1778,$D1778:$D1778)+COUNTIFS($D$2:D1778,D1778,$F$2:F1778,F1778)-1=1),X1778,
IF(AND(F1778="Peretoe teenus",H1778&lt;[2]an!$M$37,S1778="kahepoolne vajaduspõhine",U1778="",RANK(D1778,$D1778:$D1778)+COUNTIFS($D$2:D1778,D1778,$F$2:F1778,F1778)-1&gt;1),"",
IF(AND(F1778="Peretoe teenus",H1778&lt;[2]an!$M$37,S1778="kahepoolne vajaduspõhine",U1778&lt;[2]an!$M$37,RANK(D1778,$D1778:$D1778)+COUNTIFS($D$2:D1778,D1778,$F$2:F1778,F1778)-1=1),X1778,
IF(AND(F1778="Peretoe teenus",H1778&lt;[2]an!$M$37,S1778="kahepoolne vajaduspõhine",U1778&lt;[2]an!$M$37,RANK(D1778,$D1778:$D1778)+COUNTIFS($D$2:D1778,D1778,$F$2:F1778,F1778)-1&gt;1),"",
IF(AND(F1778="Peretoe teenus",H1778&lt;[2]an!$M$37,S1778="kahepoolne vajaduspõhine",U1778&gt;=[2]an!$M$37,U1778&lt;=[2]an!$M$38,RANK(D1778,$D1778:$D1778)+COUNTIFS($D$2:D1778,D1778,$F$2:F1778,F1778)-1=1),
((EOMONTH(U1778,0)-U1778+1)*X1778)/DAY(EOMONTH(U1778,0))+(DAY(U1778)-1)*100/DAY(EOMONTH(U1778,0)),
IF(AND(F1778="Peretoe teenus",H1778&lt;[2]an!$M$37,S1778="kahepoolne vajaduspõhine",U1778&gt;=[2]an!$M$37,U1778&lt;=[2]an!$M$38,RANK(D1778,$D1778:$D1778)+COUNTIFS($D$2:D1778,D1778,$F$2:F1778,F1778)-1&gt;1),"",
IF(AND(F1778="Peretoe teenus",H1778&lt;[2]an!$M$37,S1778="kahepoolne vajaduspõhine",U1778&gt;[2]an!$M$38,RANK(D1778,$D1778:$D1778)+COUNTIFS($D$2:D1778,D1778,$F$2:F1778,F1778)-1=1),X1778,
IF(AND(F1778="Peretoe teenus",H1778&lt;[2]an!$M$37,S1778="kahepoolne vajaduspõhine",U1778&gt;[2]an!$M$38,RANK(D1778,$D1778:$D1778)+COUNTIFS($D$2:D1778,D1778,$F$2:F1778,F1778)-1&gt;1),"",X1778*W1778)))))))))))))),"")</f>
        <v/>
      </c>
      <c r="Z1778" s="18" t="str">
        <f t="shared" si="82"/>
        <v/>
      </c>
      <c r="AA1778" s="19" t="str">
        <f>IFERROR(VLOOKUP(E1778,[2]an!$A$3:$B$81,2,FALSE),"")</f>
        <v/>
      </c>
      <c r="AB1778" s="19" t="str">
        <f>IFERROR(VLOOKUP(AA1778,[2]an!$C$2:$D$16,2,FALSE),"")</f>
        <v/>
      </c>
      <c r="AC1778" s="20"/>
      <c r="AD1778" s="21" t="str">
        <f>IF(A1778=[2]an!$F$36,VLOOKUP([2]an!$F$36,[2]an!$F$36:$H$36,3,FALSE),IF(A1778=[2]an!$F$35,VLOOKUP([2]an!$F$35,[2]an!$F$35:$H$35,3,FALSE),IF(A1778=[2]an!$F$33,VLOOKUP([2]an!$F$33,[2]an!$F$33:$H$33,3,FALSE),IF(A1778=[2]an!$F$31,VLOOKUP([2]an!$F$31,[2]an!$F$31:$H$31,3,FALSE),""))))</f>
        <v/>
      </c>
    </row>
    <row r="1779" spans="6:30" x14ac:dyDescent="0.2">
      <c r="F1779" s="10"/>
      <c r="G1779" s="8" t="str">
        <f t="shared" si="83"/>
        <v/>
      </c>
      <c r="H1779" s="13"/>
      <c r="K1779" s="13"/>
      <c r="L1779" s="10"/>
      <c r="M1779" s="10"/>
      <c r="S1779" s="8" t="str">
        <f>IFERROR(VLOOKUP(D1779,[1]peretoe_teenus!$A$2:$L$2000,5,FALSE),"")</f>
        <v/>
      </c>
      <c r="U1779" s="13"/>
      <c r="V1779" s="15" t="str" cm="1">
        <f t="array" ref="V1779">IFERROR(IF(AND(F1779="Tugigrupp",RANK(K1779,$K1779:$K1779)+COUNTIFS($K$2:K1779,K1779,$L$2:L1779,L1779,$M$2:M1779,M1779,$I$2:I1779,I1779,$G$2:G1779,G1779,$F$2:F1779,F1779)-1=1),SUMPRODUCT(($F$2:$F$4154=F1779)*($G$2:$G$4154=G1779)*($K$2:$K$4154=K1779)*($I$2:$I$4154=I1779)*($L$2:$L$4154=L1779)*($M$2:$M$4154=M1779)),""),"")</f>
        <v/>
      </c>
      <c r="W1779" s="15" t="str">
        <f t="shared" si="81"/>
        <v/>
      </c>
      <c r="X1779" s="16" t="str">
        <f>IF(AND(A1779=[2]an!$G$38,F1779=[2]an!$E$40),[2]an!$G$40,IF(AND(A1779=[2]an!$G$38,F1779=[2]an!$E$41),[2]an!$G$41,IF(AND(A1779=[2]an!$G$38,F1779=[2]an!$E$39,H1779&gt;=[2]an!$M$37),[2]an!$G$39,
IF(AND(A1779=[2]an!$G$38,F1779=[2]an!$E$39,H1779&lt;[2]an!$M$37,S1779="kahepoolne vajaduspõhine",U1779=""),[2]an!$M$40,
IF(AND(A1779=[2]an!$G$38,F1779=[2]an!$E$39,H1779&lt;[2]an!$M$37,S1779="kahepoolne vajaduspõhine",U1779&lt;&gt;""),[2]an!$G$39,
IF(AND(A1779=[2]an!$G$38,F1779=[2]an!$E$39,H1779&lt;[2]an!$M$37,S1779&lt;&gt;"kahepoolne vajaduspõhine"),[2]an!$G$39,
IF(AND(A1779=[2]an!$G$38,F1779=[2]an!$E$42),[2]an!$G$42,
IF(AND(A1779=[2]an!$H$38,F1779=[2]an!$E$40),[2]an!$H$40,IF(AND(A1779=[2]an!$H$38,F1779=[2]an!$E$41),[2]an!$H$41,IF(AND(A1779=[2]an!$H$38,F1779=[2]an!$E$39,H1779&gt;=[2]an!$M$37),[2]an!$H$39,
IF(AND(A1779=[2]an!$H$38,F1779=[2]an!$E$39,H1779&lt;[2]an!$M$37,S1779="kahepoolne vajaduspõhine",U1779=""),[2]an!$M$40,
IF(AND(A1779=[2]an!$H$38,F1779=[2]an!$E$39,H1779&lt;[2]an!$M$37,S1779="kahepoolne vajaduspõhine",U1779&lt;&gt;""),[2]an!$H$39,
IF(AND(A1779=[2]an!$H$38,F1779=[2]an!$E$39,H1779&lt;[2]an!$M$37,S1779&lt;&gt;"kahepoolne vajaduspõhine"),[2]an!$H$39,
IF(AND(A1779=[2]an!$H$38,F1779=[2]an!$E$42),[2]an!$H$42,
IF(AND(A1779=[2]an!$I$38,F1779=[2]an!$E$40),[2]an!$I$40,IF(AND(A1779=[2]an!$I$38,F1779=[2]an!$E$41),[2]an!$I$41,IF(AND(A1779=[2]an!$I$38,F1779=[2]an!$E$39,H1779&gt;=[2]an!$M$37),[2]an!$I$39,
IF(AND(A1779=[2]an!$I$38,F1779=[2]an!$E$39,H1779&lt;[2]an!$M$37,S1779="kahepoolne vajaduspõhine",U1779=""),[2]an!$M$40,
IF(AND(A1779=[2]an!$I$38,F1779=[2]an!$E$39,H1779&lt;[2]an!$M$37,S1779="kahepoolne vajaduspõhine",U1779&lt;&gt;""),[2]an!$I$39,
IF(AND(A1779=[2]an!$I$38,F1779=[2]an!$E$39,H1779&lt;[2]an!$M$37,S1779&lt;&gt;"kahepoolne vajaduspõhine"),[2]an!$I$39,
IF(AND(A1779=[2]an!$I$38,F1779=[2]an!$E$42),[2]an!$I$42,
IF(AND(A1779=[2]an!$J$38,F1779=[2]an!$E$40),[2]an!$J$40,IF(AND(A1779=[2]an!$J$38,F1779=[2]an!$E$41),[2]an!$J$41,IF(AND(A1779=[2]an!$J$38,F1779=[2]an!$E$39,H1779&gt;=[2]an!$M$37),[2]an!$J$39,
IF(AND(A1779=[2]an!$J$38,F1779=[2]an!$E$39,H1779&lt;[2]an!$M$37,S1779="kahepoolne vajaduspõhine",U1779=""),[2]an!$M$40,
IF(AND(A1779=[2]an!$J$38,F1779=[2]an!$E$39,H1779&lt;[2]an!$M$37,S1779="kahepoolne vajaduspõhine",U1779&lt;&gt;""),[2]an!$J$39,
IF(AND(A1779=[2]an!$J$38,F1779=[2]an!$E$39,H1779&lt;[2]an!$M$37,S1779&lt;&gt;"kahepoolne vajaduspõhine"),[2]an!$J$39,
IF(AND(A1779=[2]an!$J$38,F1779=[2]an!$E$42),[2]an!$J$42,""))))))))))))))))))))))))))))</f>
        <v/>
      </c>
      <c r="Y1779" s="17" t="str">
        <f>IFERROR(IF(F1779="Tugigrupp",0,
IF(AND(F1779="Peretoe teenus",H1779&gt;=[2]an!$M$37,RANK(D1779,$D1779:$D1779)+COUNTIFS($D$2:D1779,D1779,$F$2:F1779,F1779)-1&gt;1),"",
IF(AND(F1779="Peretoe teenus",H1779&gt;=[2]an!$M$37,RANK(D1779,$D1779:$D1779)+COUNTIFS($D$2:D1779,D1779,$F$2:F1779,F1779)-1=1,MONTH(H1779)=MONTH(K1779)=TRUE,YEAR(H1779)=YEAR(K1779)=TRUE),((EOMONTH(H1779,0)-H1779+1)*X1779)/DAY(EOMONTH(H1779,0)),
IF(AND(F1779="Peretoe teenus",H1779&gt;=[2]an!$M$37,RANK(D1779,$D1779:$D1779)+COUNTIFS($D$2:D1779,D1779,$F$2:F1779,F1779)-1=1),X1779,
IF(AND(F1779="Peretoe teenus",H1779&lt;[2]an!$M$37,S1779&lt;&gt;"kahepoolne vajaduspõhine",RANK(D1779,$D1779:$D1779)+COUNTIFS($D$2:D1779,D1779,$F$2:F1779,F1779)-1=1),X1779,
IF(AND(F1779="Peretoe teenus",H1779&lt;[2]an!$M$37,S1779&lt;&gt;"kahepoolne vajaduspõhine",RANK(D1779,$D1779:$D1779)+COUNTIFS($D$2:D1779,D1779,$F$2:F1779,F1779)-1&gt;1),"",
IF(AND(F1779="Peretoe teenus",H1779&lt;[2]an!$M$37,S1779="kahepoolne vajaduspõhine",U1779="",RANK(D1779,$D1779:$D1779)+COUNTIFS($D$2:D1779,D1779,$F$2:F1779,F1779)-1=1),X1779,
IF(AND(F1779="Peretoe teenus",H1779&lt;[2]an!$M$37,S1779="kahepoolne vajaduspõhine",U1779="",RANK(D1779,$D1779:$D1779)+COUNTIFS($D$2:D1779,D1779,$F$2:F1779,F1779)-1&gt;1),"",
IF(AND(F1779="Peretoe teenus",H1779&lt;[2]an!$M$37,S1779="kahepoolne vajaduspõhine",U1779&lt;[2]an!$M$37,RANK(D1779,$D1779:$D1779)+COUNTIFS($D$2:D1779,D1779,$F$2:F1779,F1779)-1=1),X1779,
IF(AND(F1779="Peretoe teenus",H1779&lt;[2]an!$M$37,S1779="kahepoolne vajaduspõhine",U1779&lt;[2]an!$M$37,RANK(D1779,$D1779:$D1779)+COUNTIFS($D$2:D1779,D1779,$F$2:F1779,F1779)-1&gt;1),"",
IF(AND(F1779="Peretoe teenus",H1779&lt;[2]an!$M$37,S1779="kahepoolne vajaduspõhine",U1779&gt;=[2]an!$M$37,U1779&lt;=[2]an!$M$38,RANK(D1779,$D1779:$D1779)+COUNTIFS($D$2:D1779,D1779,$F$2:F1779,F1779)-1=1),
((EOMONTH(U1779,0)-U1779+1)*X1779)/DAY(EOMONTH(U1779,0))+(DAY(U1779)-1)*100/DAY(EOMONTH(U1779,0)),
IF(AND(F1779="Peretoe teenus",H1779&lt;[2]an!$M$37,S1779="kahepoolne vajaduspõhine",U1779&gt;=[2]an!$M$37,U1779&lt;=[2]an!$M$38,RANK(D1779,$D1779:$D1779)+COUNTIFS($D$2:D1779,D1779,$F$2:F1779,F1779)-1&gt;1),"",
IF(AND(F1779="Peretoe teenus",H1779&lt;[2]an!$M$37,S1779="kahepoolne vajaduspõhine",U1779&gt;[2]an!$M$38,RANK(D1779,$D1779:$D1779)+COUNTIFS($D$2:D1779,D1779,$F$2:F1779,F1779)-1=1),X1779,
IF(AND(F1779="Peretoe teenus",H1779&lt;[2]an!$M$37,S1779="kahepoolne vajaduspõhine",U1779&gt;[2]an!$M$38,RANK(D1779,$D1779:$D1779)+COUNTIFS($D$2:D1779,D1779,$F$2:F1779,F1779)-1&gt;1),"",X1779*W1779)))))))))))))),"")</f>
        <v/>
      </c>
      <c r="Z1779" s="18" t="str">
        <f t="shared" si="82"/>
        <v/>
      </c>
      <c r="AA1779" s="19" t="str">
        <f>IFERROR(VLOOKUP(E1779,[2]an!$A$3:$B$81,2,FALSE),"")</f>
        <v/>
      </c>
      <c r="AB1779" s="19" t="str">
        <f>IFERROR(VLOOKUP(AA1779,[2]an!$C$2:$D$16,2,FALSE),"")</f>
        <v/>
      </c>
      <c r="AC1779" s="20"/>
      <c r="AD1779" s="21" t="str">
        <f>IF(A1779=[2]an!$F$36,VLOOKUP([2]an!$F$36,[2]an!$F$36:$H$36,3,FALSE),IF(A1779=[2]an!$F$35,VLOOKUP([2]an!$F$35,[2]an!$F$35:$H$35,3,FALSE),IF(A1779=[2]an!$F$33,VLOOKUP([2]an!$F$33,[2]an!$F$33:$H$33,3,FALSE),IF(A1779=[2]an!$F$31,VLOOKUP([2]an!$F$31,[2]an!$F$31:$H$31,3,FALSE),""))))</f>
        <v/>
      </c>
    </row>
    <row r="1780" spans="6:30" x14ac:dyDescent="0.2">
      <c r="F1780" s="10"/>
      <c r="G1780" s="8" t="str">
        <f t="shared" si="83"/>
        <v/>
      </c>
      <c r="H1780" s="13"/>
      <c r="K1780" s="13"/>
      <c r="L1780" s="10"/>
      <c r="M1780" s="10"/>
      <c r="S1780" s="8" t="str">
        <f>IFERROR(VLOOKUP(D1780,[1]peretoe_teenus!$A$2:$L$2000,5,FALSE),"")</f>
        <v/>
      </c>
      <c r="U1780" s="13"/>
      <c r="V1780" s="15" t="str" cm="1">
        <f t="array" ref="V1780">IFERROR(IF(AND(F1780="Tugigrupp",RANK(K1780,$K1780:$K1780)+COUNTIFS($K$2:K1780,K1780,$L$2:L1780,L1780,$M$2:M1780,M1780,$I$2:I1780,I1780,$G$2:G1780,G1780,$F$2:F1780,F1780)-1=1),SUMPRODUCT(($F$2:$F$4154=F1780)*($G$2:$G$4154=G1780)*($K$2:$K$4154=K1780)*($I$2:$I$4154=I1780)*($L$2:$L$4154=L1780)*($M$2:$M$4154=M1780)),""),"")</f>
        <v/>
      </c>
      <c r="W1780" s="15" t="str">
        <f t="shared" si="81"/>
        <v/>
      </c>
      <c r="X1780" s="16" t="str">
        <f>IF(AND(A1780=[2]an!$G$38,F1780=[2]an!$E$40),[2]an!$G$40,IF(AND(A1780=[2]an!$G$38,F1780=[2]an!$E$41),[2]an!$G$41,IF(AND(A1780=[2]an!$G$38,F1780=[2]an!$E$39,H1780&gt;=[2]an!$M$37),[2]an!$G$39,
IF(AND(A1780=[2]an!$G$38,F1780=[2]an!$E$39,H1780&lt;[2]an!$M$37,S1780="kahepoolne vajaduspõhine",U1780=""),[2]an!$M$40,
IF(AND(A1780=[2]an!$G$38,F1780=[2]an!$E$39,H1780&lt;[2]an!$M$37,S1780="kahepoolne vajaduspõhine",U1780&lt;&gt;""),[2]an!$G$39,
IF(AND(A1780=[2]an!$G$38,F1780=[2]an!$E$39,H1780&lt;[2]an!$M$37,S1780&lt;&gt;"kahepoolne vajaduspõhine"),[2]an!$G$39,
IF(AND(A1780=[2]an!$G$38,F1780=[2]an!$E$42),[2]an!$G$42,
IF(AND(A1780=[2]an!$H$38,F1780=[2]an!$E$40),[2]an!$H$40,IF(AND(A1780=[2]an!$H$38,F1780=[2]an!$E$41),[2]an!$H$41,IF(AND(A1780=[2]an!$H$38,F1780=[2]an!$E$39,H1780&gt;=[2]an!$M$37),[2]an!$H$39,
IF(AND(A1780=[2]an!$H$38,F1780=[2]an!$E$39,H1780&lt;[2]an!$M$37,S1780="kahepoolne vajaduspõhine",U1780=""),[2]an!$M$40,
IF(AND(A1780=[2]an!$H$38,F1780=[2]an!$E$39,H1780&lt;[2]an!$M$37,S1780="kahepoolne vajaduspõhine",U1780&lt;&gt;""),[2]an!$H$39,
IF(AND(A1780=[2]an!$H$38,F1780=[2]an!$E$39,H1780&lt;[2]an!$M$37,S1780&lt;&gt;"kahepoolne vajaduspõhine"),[2]an!$H$39,
IF(AND(A1780=[2]an!$H$38,F1780=[2]an!$E$42),[2]an!$H$42,
IF(AND(A1780=[2]an!$I$38,F1780=[2]an!$E$40),[2]an!$I$40,IF(AND(A1780=[2]an!$I$38,F1780=[2]an!$E$41),[2]an!$I$41,IF(AND(A1780=[2]an!$I$38,F1780=[2]an!$E$39,H1780&gt;=[2]an!$M$37),[2]an!$I$39,
IF(AND(A1780=[2]an!$I$38,F1780=[2]an!$E$39,H1780&lt;[2]an!$M$37,S1780="kahepoolne vajaduspõhine",U1780=""),[2]an!$M$40,
IF(AND(A1780=[2]an!$I$38,F1780=[2]an!$E$39,H1780&lt;[2]an!$M$37,S1780="kahepoolne vajaduspõhine",U1780&lt;&gt;""),[2]an!$I$39,
IF(AND(A1780=[2]an!$I$38,F1780=[2]an!$E$39,H1780&lt;[2]an!$M$37,S1780&lt;&gt;"kahepoolne vajaduspõhine"),[2]an!$I$39,
IF(AND(A1780=[2]an!$I$38,F1780=[2]an!$E$42),[2]an!$I$42,
IF(AND(A1780=[2]an!$J$38,F1780=[2]an!$E$40),[2]an!$J$40,IF(AND(A1780=[2]an!$J$38,F1780=[2]an!$E$41),[2]an!$J$41,IF(AND(A1780=[2]an!$J$38,F1780=[2]an!$E$39,H1780&gt;=[2]an!$M$37),[2]an!$J$39,
IF(AND(A1780=[2]an!$J$38,F1780=[2]an!$E$39,H1780&lt;[2]an!$M$37,S1780="kahepoolne vajaduspõhine",U1780=""),[2]an!$M$40,
IF(AND(A1780=[2]an!$J$38,F1780=[2]an!$E$39,H1780&lt;[2]an!$M$37,S1780="kahepoolne vajaduspõhine",U1780&lt;&gt;""),[2]an!$J$39,
IF(AND(A1780=[2]an!$J$38,F1780=[2]an!$E$39,H1780&lt;[2]an!$M$37,S1780&lt;&gt;"kahepoolne vajaduspõhine"),[2]an!$J$39,
IF(AND(A1780=[2]an!$J$38,F1780=[2]an!$E$42),[2]an!$J$42,""))))))))))))))))))))))))))))</f>
        <v/>
      </c>
      <c r="Y1780" s="17" t="str">
        <f>IFERROR(IF(F1780="Tugigrupp",0,
IF(AND(F1780="Peretoe teenus",H1780&gt;=[2]an!$M$37,RANK(D1780,$D1780:$D1780)+COUNTIFS($D$2:D1780,D1780,$F$2:F1780,F1780)-1&gt;1),"",
IF(AND(F1780="Peretoe teenus",H1780&gt;=[2]an!$M$37,RANK(D1780,$D1780:$D1780)+COUNTIFS($D$2:D1780,D1780,$F$2:F1780,F1780)-1=1,MONTH(H1780)=MONTH(K1780)=TRUE,YEAR(H1780)=YEAR(K1780)=TRUE),((EOMONTH(H1780,0)-H1780+1)*X1780)/DAY(EOMONTH(H1780,0)),
IF(AND(F1780="Peretoe teenus",H1780&gt;=[2]an!$M$37,RANK(D1780,$D1780:$D1780)+COUNTIFS($D$2:D1780,D1780,$F$2:F1780,F1780)-1=1),X1780,
IF(AND(F1780="Peretoe teenus",H1780&lt;[2]an!$M$37,S1780&lt;&gt;"kahepoolne vajaduspõhine",RANK(D1780,$D1780:$D1780)+COUNTIFS($D$2:D1780,D1780,$F$2:F1780,F1780)-1=1),X1780,
IF(AND(F1780="Peretoe teenus",H1780&lt;[2]an!$M$37,S1780&lt;&gt;"kahepoolne vajaduspõhine",RANK(D1780,$D1780:$D1780)+COUNTIFS($D$2:D1780,D1780,$F$2:F1780,F1780)-1&gt;1),"",
IF(AND(F1780="Peretoe teenus",H1780&lt;[2]an!$M$37,S1780="kahepoolne vajaduspõhine",U1780="",RANK(D1780,$D1780:$D1780)+COUNTIFS($D$2:D1780,D1780,$F$2:F1780,F1780)-1=1),X1780,
IF(AND(F1780="Peretoe teenus",H1780&lt;[2]an!$M$37,S1780="kahepoolne vajaduspõhine",U1780="",RANK(D1780,$D1780:$D1780)+COUNTIFS($D$2:D1780,D1780,$F$2:F1780,F1780)-1&gt;1),"",
IF(AND(F1780="Peretoe teenus",H1780&lt;[2]an!$M$37,S1780="kahepoolne vajaduspõhine",U1780&lt;[2]an!$M$37,RANK(D1780,$D1780:$D1780)+COUNTIFS($D$2:D1780,D1780,$F$2:F1780,F1780)-1=1),X1780,
IF(AND(F1780="Peretoe teenus",H1780&lt;[2]an!$M$37,S1780="kahepoolne vajaduspõhine",U1780&lt;[2]an!$M$37,RANK(D1780,$D1780:$D1780)+COUNTIFS($D$2:D1780,D1780,$F$2:F1780,F1780)-1&gt;1),"",
IF(AND(F1780="Peretoe teenus",H1780&lt;[2]an!$M$37,S1780="kahepoolne vajaduspõhine",U1780&gt;=[2]an!$M$37,U1780&lt;=[2]an!$M$38,RANK(D1780,$D1780:$D1780)+COUNTIFS($D$2:D1780,D1780,$F$2:F1780,F1780)-1=1),
((EOMONTH(U1780,0)-U1780+1)*X1780)/DAY(EOMONTH(U1780,0))+(DAY(U1780)-1)*100/DAY(EOMONTH(U1780,0)),
IF(AND(F1780="Peretoe teenus",H1780&lt;[2]an!$M$37,S1780="kahepoolne vajaduspõhine",U1780&gt;=[2]an!$M$37,U1780&lt;=[2]an!$M$38,RANK(D1780,$D1780:$D1780)+COUNTIFS($D$2:D1780,D1780,$F$2:F1780,F1780)-1&gt;1),"",
IF(AND(F1780="Peretoe teenus",H1780&lt;[2]an!$M$37,S1780="kahepoolne vajaduspõhine",U1780&gt;[2]an!$M$38,RANK(D1780,$D1780:$D1780)+COUNTIFS($D$2:D1780,D1780,$F$2:F1780,F1780)-1=1),X1780,
IF(AND(F1780="Peretoe teenus",H1780&lt;[2]an!$M$37,S1780="kahepoolne vajaduspõhine",U1780&gt;[2]an!$M$38,RANK(D1780,$D1780:$D1780)+COUNTIFS($D$2:D1780,D1780,$F$2:F1780,F1780)-1&gt;1),"",X1780*W1780)))))))))))))),"")</f>
        <v/>
      </c>
      <c r="Z1780" s="18" t="str">
        <f t="shared" si="82"/>
        <v/>
      </c>
      <c r="AA1780" s="19" t="str">
        <f>IFERROR(VLOOKUP(E1780,[2]an!$A$3:$B$81,2,FALSE),"")</f>
        <v/>
      </c>
      <c r="AB1780" s="19" t="str">
        <f>IFERROR(VLOOKUP(AA1780,[2]an!$C$2:$D$16,2,FALSE),"")</f>
        <v/>
      </c>
      <c r="AC1780" s="20"/>
      <c r="AD1780" s="21" t="str">
        <f>IF(A1780=[2]an!$F$36,VLOOKUP([2]an!$F$36,[2]an!$F$36:$H$36,3,FALSE),IF(A1780=[2]an!$F$35,VLOOKUP([2]an!$F$35,[2]an!$F$35:$H$35,3,FALSE),IF(A1780=[2]an!$F$33,VLOOKUP([2]an!$F$33,[2]an!$F$33:$H$33,3,FALSE),IF(A1780=[2]an!$F$31,VLOOKUP([2]an!$F$31,[2]an!$F$31:$H$31,3,FALSE),""))))</f>
        <v/>
      </c>
    </row>
    <row r="1781" spans="6:30" x14ac:dyDescent="0.2">
      <c r="F1781" s="10"/>
      <c r="G1781" s="8" t="str">
        <f t="shared" si="83"/>
        <v/>
      </c>
      <c r="H1781" s="13"/>
      <c r="K1781" s="13"/>
      <c r="L1781" s="10"/>
      <c r="M1781" s="10"/>
      <c r="S1781" s="8" t="str">
        <f>IFERROR(VLOOKUP(D1781,[1]peretoe_teenus!$A$2:$L$2000,5,FALSE),"")</f>
        <v/>
      </c>
      <c r="U1781" s="13"/>
      <c r="V1781" s="15" t="str" cm="1">
        <f t="array" ref="V1781">IFERROR(IF(AND(F1781="Tugigrupp",RANK(K1781,$K1781:$K1781)+COUNTIFS($K$2:K1781,K1781,$L$2:L1781,L1781,$M$2:M1781,M1781,$I$2:I1781,I1781,$G$2:G1781,G1781,$F$2:F1781,F1781)-1=1),SUMPRODUCT(($F$2:$F$4154=F1781)*($G$2:$G$4154=G1781)*($K$2:$K$4154=K1781)*($I$2:$I$4154=I1781)*($L$2:$L$4154=L1781)*($M$2:$M$4154=M1781)),""),"")</f>
        <v/>
      </c>
      <c r="W1781" s="15" t="str">
        <f t="shared" si="81"/>
        <v/>
      </c>
      <c r="X1781" s="16" t="str">
        <f>IF(AND(A1781=[2]an!$G$38,F1781=[2]an!$E$40),[2]an!$G$40,IF(AND(A1781=[2]an!$G$38,F1781=[2]an!$E$41),[2]an!$G$41,IF(AND(A1781=[2]an!$G$38,F1781=[2]an!$E$39,H1781&gt;=[2]an!$M$37),[2]an!$G$39,
IF(AND(A1781=[2]an!$G$38,F1781=[2]an!$E$39,H1781&lt;[2]an!$M$37,S1781="kahepoolne vajaduspõhine",U1781=""),[2]an!$M$40,
IF(AND(A1781=[2]an!$G$38,F1781=[2]an!$E$39,H1781&lt;[2]an!$M$37,S1781="kahepoolne vajaduspõhine",U1781&lt;&gt;""),[2]an!$G$39,
IF(AND(A1781=[2]an!$G$38,F1781=[2]an!$E$39,H1781&lt;[2]an!$M$37,S1781&lt;&gt;"kahepoolne vajaduspõhine"),[2]an!$G$39,
IF(AND(A1781=[2]an!$G$38,F1781=[2]an!$E$42),[2]an!$G$42,
IF(AND(A1781=[2]an!$H$38,F1781=[2]an!$E$40),[2]an!$H$40,IF(AND(A1781=[2]an!$H$38,F1781=[2]an!$E$41),[2]an!$H$41,IF(AND(A1781=[2]an!$H$38,F1781=[2]an!$E$39,H1781&gt;=[2]an!$M$37),[2]an!$H$39,
IF(AND(A1781=[2]an!$H$38,F1781=[2]an!$E$39,H1781&lt;[2]an!$M$37,S1781="kahepoolne vajaduspõhine",U1781=""),[2]an!$M$40,
IF(AND(A1781=[2]an!$H$38,F1781=[2]an!$E$39,H1781&lt;[2]an!$M$37,S1781="kahepoolne vajaduspõhine",U1781&lt;&gt;""),[2]an!$H$39,
IF(AND(A1781=[2]an!$H$38,F1781=[2]an!$E$39,H1781&lt;[2]an!$M$37,S1781&lt;&gt;"kahepoolne vajaduspõhine"),[2]an!$H$39,
IF(AND(A1781=[2]an!$H$38,F1781=[2]an!$E$42),[2]an!$H$42,
IF(AND(A1781=[2]an!$I$38,F1781=[2]an!$E$40),[2]an!$I$40,IF(AND(A1781=[2]an!$I$38,F1781=[2]an!$E$41),[2]an!$I$41,IF(AND(A1781=[2]an!$I$38,F1781=[2]an!$E$39,H1781&gt;=[2]an!$M$37),[2]an!$I$39,
IF(AND(A1781=[2]an!$I$38,F1781=[2]an!$E$39,H1781&lt;[2]an!$M$37,S1781="kahepoolne vajaduspõhine",U1781=""),[2]an!$M$40,
IF(AND(A1781=[2]an!$I$38,F1781=[2]an!$E$39,H1781&lt;[2]an!$M$37,S1781="kahepoolne vajaduspõhine",U1781&lt;&gt;""),[2]an!$I$39,
IF(AND(A1781=[2]an!$I$38,F1781=[2]an!$E$39,H1781&lt;[2]an!$M$37,S1781&lt;&gt;"kahepoolne vajaduspõhine"),[2]an!$I$39,
IF(AND(A1781=[2]an!$I$38,F1781=[2]an!$E$42),[2]an!$I$42,
IF(AND(A1781=[2]an!$J$38,F1781=[2]an!$E$40),[2]an!$J$40,IF(AND(A1781=[2]an!$J$38,F1781=[2]an!$E$41),[2]an!$J$41,IF(AND(A1781=[2]an!$J$38,F1781=[2]an!$E$39,H1781&gt;=[2]an!$M$37),[2]an!$J$39,
IF(AND(A1781=[2]an!$J$38,F1781=[2]an!$E$39,H1781&lt;[2]an!$M$37,S1781="kahepoolne vajaduspõhine",U1781=""),[2]an!$M$40,
IF(AND(A1781=[2]an!$J$38,F1781=[2]an!$E$39,H1781&lt;[2]an!$M$37,S1781="kahepoolne vajaduspõhine",U1781&lt;&gt;""),[2]an!$J$39,
IF(AND(A1781=[2]an!$J$38,F1781=[2]an!$E$39,H1781&lt;[2]an!$M$37,S1781&lt;&gt;"kahepoolne vajaduspõhine"),[2]an!$J$39,
IF(AND(A1781=[2]an!$J$38,F1781=[2]an!$E$42),[2]an!$J$42,""))))))))))))))))))))))))))))</f>
        <v/>
      </c>
      <c r="Y1781" s="17" t="str">
        <f>IFERROR(IF(F1781="Tugigrupp",0,
IF(AND(F1781="Peretoe teenus",H1781&gt;=[2]an!$M$37,RANK(D1781,$D1781:$D1781)+COUNTIFS($D$2:D1781,D1781,$F$2:F1781,F1781)-1&gt;1),"",
IF(AND(F1781="Peretoe teenus",H1781&gt;=[2]an!$M$37,RANK(D1781,$D1781:$D1781)+COUNTIFS($D$2:D1781,D1781,$F$2:F1781,F1781)-1=1,MONTH(H1781)=MONTH(K1781)=TRUE,YEAR(H1781)=YEAR(K1781)=TRUE),((EOMONTH(H1781,0)-H1781+1)*X1781)/DAY(EOMONTH(H1781,0)),
IF(AND(F1781="Peretoe teenus",H1781&gt;=[2]an!$M$37,RANK(D1781,$D1781:$D1781)+COUNTIFS($D$2:D1781,D1781,$F$2:F1781,F1781)-1=1),X1781,
IF(AND(F1781="Peretoe teenus",H1781&lt;[2]an!$M$37,S1781&lt;&gt;"kahepoolne vajaduspõhine",RANK(D1781,$D1781:$D1781)+COUNTIFS($D$2:D1781,D1781,$F$2:F1781,F1781)-1=1),X1781,
IF(AND(F1781="Peretoe teenus",H1781&lt;[2]an!$M$37,S1781&lt;&gt;"kahepoolne vajaduspõhine",RANK(D1781,$D1781:$D1781)+COUNTIFS($D$2:D1781,D1781,$F$2:F1781,F1781)-1&gt;1),"",
IF(AND(F1781="Peretoe teenus",H1781&lt;[2]an!$M$37,S1781="kahepoolne vajaduspõhine",U1781="",RANK(D1781,$D1781:$D1781)+COUNTIFS($D$2:D1781,D1781,$F$2:F1781,F1781)-1=1),X1781,
IF(AND(F1781="Peretoe teenus",H1781&lt;[2]an!$M$37,S1781="kahepoolne vajaduspõhine",U1781="",RANK(D1781,$D1781:$D1781)+COUNTIFS($D$2:D1781,D1781,$F$2:F1781,F1781)-1&gt;1),"",
IF(AND(F1781="Peretoe teenus",H1781&lt;[2]an!$M$37,S1781="kahepoolne vajaduspõhine",U1781&lt;[2]an!$M$37,RANK(D1781,$D1781:$D1781)+COUNTIFS($D$2:D1781,D1781,$F$2:F1781,F1781)-1=1),X1781,
IF(AND(F1781="Peretoe teenus",H1781&lt;[2]an!$M$37,S1781="kahepoolne vajaduspõhine",U1781&lt;[2]an!$M$37,RANK(D1781,$D1781:$D1781)+COUNTIFS($D$2:D1781,D1781,$F$2:F1781,F1781)-1&gt;1),"",
IF(AND(F1781="Peretoe teenus",H1781&lt;[2]an!$M$37,S1781="kahepoolne vajaduspõhine",U1781&gt;=[2]an!$M$37,U1781&lt;=[2]an!$M$38,RANK(D1781,$D1781:$D1781)+COUNTIFS($D$2:D1781,D1781,$F$2:F1781,F1781)-1=1),
((EOMONTH(U1781,0)-U1781+1)*X1781)/DAY(EOMONTH(U1781,0))+(DAY(U1781)-1)*100/DAY(EOMONTH(U1781,0)),
IF(AND(F1781="Peretoe teenus",H1781&lt;[2]an!$M$37,S1781="kahepoolne vajaduspõhine",U1781&gt;=[2]an!$M$37,U1781&lt;=[2]an!$M$38,RANK(D1781,$D1781:$D1781)+COUNTIFS($D$2:D1781,D1781,$F$2:F1781,F1781)-1&gt;1),"",
IF(AND(F1781="Peretoe teenus",H1781&lt;[2]an!$M$37,S1781="kahepoolne vajaduspõhine",U1781&gt;[2]an!$M$38,RANK(D1781,$D1781:$D1781)+COUNTIFS($D$2:D1781,D1781,$F$2:F1781,F1781)-1=1),X1781,
IF(AND(F1781="Peretoe teenus",H1781&lt;[2]an!$M$37,S1781="kahepoolne vajaduspõhine",U1781&gt;[2]an!$M$38,RANK(D1781,$D1781:$D1781)+COUNTIFS($D$2:D1781,D1781,$F$2:F1781,F1781)-1&gt;1),"",X1781*W1781)))))))))))))),"")</f>
        <v/>
      </c>
      <c r="Z1781" s="18" t="str">
        <f t="shared" si="82"/>
        <v/>
      </c>
      <c r="AA1781" s="19" t="str">
        <f>IFERROR(VLOOKUP(E1781,[2]an!$A$3:$B$81,2,FALSE),"")</f>
        <v/>
      </c>
      <c r="AB1781" s="19" t="str">
        <f>IFERROR(VLOOKUP(AA1781,[2]an!$C$2:$D$16,2,FALSE),"")</f>
        <v/>
      </c>
      <c r="AC1781" s="20"/>
      <c r="AD1781" s="21" t="str">
        <f>IF(A1781=[2]an!$F$36,VLOOKUP([2]an!$F$36,[2]an!$F$36:$H$36,3,FALSE),IF(A1781=[2]an!$F$35,VLOOKUP([2]an!$F$35,[2]an!$F$35:$H$35,3,FALSE),IF(A1781=[2]an!$F$33,VLOOKUP([2]an!$F$33,[2]an!$F$33:$H$33,3,FALSE),IF(A1781=[2]an!$F$31,VLOOKUP([2]an!$F$31,[2]an!$F$31:$H$31,3,FALSE),""))))</f>
        <v/>
      </c>
    </row>
    <row r="1782" spans="6:30" x14ac:dyDescent="0.2">
      <c r="F1782" s="10"/>
      <c r="G1782" s="8" t="str">
        <f t="shared" si="83"/>
        <v/>
      </c>
      <c r="H1782" s="13"/>
      <c r="K1782" s="13"/>
      <c r="L1782" s="10"/>
      <c r="M1782" s="10"/>
      <c r="S1782" s="8" t="str">
        <f>IFERROR(VLOOKUP(D1782,[1]peretoe_teenus!$A$2:$L$2000,5,FALSE),"")</f>
        <v/>
      </c>
      <c r="U1782" s="13"/>
      <c r="V1782" s="15" t="str" cm="1">
        <f t="array" ref="V1782">IFERROR(IF(AND(F1782="Tugigrupp",RANK(K1782,$K1782:$K1782)+COUNTIFS($K$2:K1782,K1782,$L$2:L1782,L1782,$M$2:M1782,M1782,$I$2:I1782,I1782,$G$2:G1782,G1782,$F$2:F1782,F1782)-1=1),SUMPRODUCT(($F$2:$F$4154=F1782)*($G$2:$G$4154=G1782)*($K$2:$K$4154=K1782)*($I$2:$I$4154=I1782)*($L$2:$L$4154=L1782)*($M$2:$M$4154=M1782)),""),"")</f>
        <v/>
      </c>
      <c r="W1782" s="15" t="str">
        <f t="shared" si="81"/>
        <v/>
      </c>
      <c r="X1782" s="16" t="str">
        <f>IF(AND(A1782=[2]an!$G$38,F1782=[2]an!$E$40),[2]an!$G$40,IF(AND(A1782=[2]an!$G$38,F1782=[2]an!$E$41),[2]an!$G$41,IF(AND(A1782=[2]an!$G$38,F1782=[2]an!$E$39,H1782&gt;=[2]an!$M$37),[2]an!$G$39,
IF(AND(A1782=[2]an!$G$38,F1782=[2]an!$E$39,H1782&lt;[2]an!$M$37,S1782="kahepoolne vajaduspõhine",U1782=""),[2]an!$M$40,
IF(AND(A1782=[2]an!$G$38,F1782=[2]an!$E$39,H1782&lt;[2]an!$M$37,S1782="kahepoolne vajaduspõhine",U1782&lt;&gt;""),[2]an!$G$39,
IF(AND(A1782=[2]an!$G$38,F1782=[2]an!$E$39,H1782&lt;[2]an!$M$37,S1782&lt;&gt;"kahepoolne vajaduspõhine"),[2]an!$G$39,
IF(AND(A1782=[2]an!$G$38,F1782=[2]an!$E$42),[2]an!$G$42,
IF(AND(A1782=[2]an!$H$38,F1782=[2]an!$E$40),[2]an!$H$40,IF(AND(A1782=[2]an!$H$38,F1782=[2]an!$E$41),[2]an!$H$41,IF(AND(A1782=[2]an!$H$38,F1782=[2]an!$E$39,H1782&gt;=[2]an!$M$37),[2]an!$H$39,
IF(AND(A1782=[2]an!$H$38,F1782=[2]an!$E$39,H1782&lt;[2]an!$M$37,S1782="kahepoolne vajaduspõhine",U1782=""),[2]an!$M$40,
IF(AND(A1782=[2]an!$H$38,F1782=[2]an!$E$39,H1782&lt;[2]an!$M$37,S1782="kahepoolne vajaduspõhine",U1782&lt;&gt;""),[2]an!$H$39,
IF(AND(A1782=[2]an!$H$38,F1782=[2]an!$E$39,H1782&lt;[2]an!$M$37,S1782&lt;&gt;"kahepoolne vajaduspõhine"),[2]an!$H$39,
IF(AND(A1782=[2]an!$H$38,F1782=[2]an!$E$42),[2]an!$H$42,
IF(AND(A1782=[2]an!$I$38,F1782=[2]an!$E$40),[2]an!$I$40,IF(AND(A1782=[2]an!$I$38,F1782=[2]an!$E$41),[2]an!$I$41,IF(AND(A1782=[2]an!$I$38,F1782=[2]an!$E$39,H1782&gt;=[2]an!$M$37),[2]an!$I$39,
IF(AND(A1782=[2]an!$I$38,F1782=[2]an!$E$39,H1782&lt;[2]an!$M$37,S1782="kahepoolne vajaduspõhine",U1782=""),[2]an!$M$40,
IF(AND(A1782=[2]an!$I$38,F1782=[2]an!$E$39,H1782&lt;[2]an!$M$37,S1782="kahepoolne vajaduspõhine",U1782&lt;&gt;""),[2]an!$I$39,
IF(AND(A1782=[2]an!$I$38,F1782=[2]an!$E$39,H1782&lt;[2]an!$M$37,S1782&lt;&gt;"kahepoolne vajaduspõhine"),[2]an!$I$39,
IF(AND(A1782=[2]an!$I$38,F1782=[2]an!$E$42),[2]an!$I$42,
IF(AND(A1782=[2]an!$J$38,F1782=[2]an!$E$40),[2]an!$J$40,IF(AND(A1782=[2]an!$J$38,F1782=[2]an!$E$41),[2]an!$J$41,IF(AND(A1782=[2]an!$J$38,F1782=[2]an!$E$39,H1782&gt;=[2]an!$M$37),[2]an!$J$39,
IF(AND(A1782=[2]an!$J$38,F1782=[2]an!$E$39,H1782&lt;[2]an!$M$37,S1782="kahepoolne vajaduspõhine",U1782=""),[2]an!$M$40,
IF(AND(A1782=[2]an!$J$38,F1782=[2]an!$E$39,H1782&lt;[2]an!$M$37,S1782="kahepoolne vajaduspõhine",U1782&lt;&gt;""),[2]an!$J$39,
IF(AND(A1782=[2]an!$J$38,F1782=[2]an!$E$39,H1782&lt;[2]an!$M$37,S1782&lt;&gt;"kahepoolne vajaduspõhine"),[2]an!$J$39,
IF(AND(A1782=[2]an!$J$38,F1782=[2]an!$E$42),[2]an!$J$42,""))))))))))))))))))))))))))))</f>
        <v/>
      </c>
      <c r="Y1782" s="17" t="str">
        <f>IFERROR(IF(F1782="Tugigrupp",0,
IF(AND(F1782="Peretoe teenus",H1782&gt;=[2]an!$M$37,RANK(D1782,$D1782:$D1782)+COUNTIFS($D$2:D1782,D1782,$F$2:F1782,F1782)-1&gt;1),"",
IF(AND(F1782="Peretoe teenus",H1782&gt;=[2]an!$M$37,RANK(D1782,$D1782:$D1782)+COUNTIFS($D$2:D1782,D1782,$F$2:F1782,F1782)-1=1,MONTH(H1782)=MONTH(K1782)=TRUE,YEAR(H1782)=YEAR(K1782)=TRUE),((EOMONTH(H1782,0)-H1782+1)*X1782)/DAY(EOMONTH(H1782,0)),
IF(AND(F1782="Peretoe teenus",H1782&gt;=[2]an!$M$37,RANK(D1782,$D1782:$D1782)+COUNTIFS($D$2:D1782,D1782,$F$2:F1782,F1782)-1=1),X1782,
IF(AND(F1782="Peretoe teenus",H1782&lt;[2]an!$M$37,S1782&lt;&gt;"kahepoolne vajaduspõhine",RANK(D1782,$D1782:$D1782)+COUNTIFS($D$2:D1782,D1782,$F$2:F1782,F1782)-1=1),X1782,
IF(AND(F1782="Peretoe teenus",H1782&lt;[2]an!$M$37,S1782&lt;&gt;"kahepoolne vajaduspõhine",RANK(D1782,$D1782:$D1782)+COUNTIFS($D$2:D1782,D1782,$F$2:F1782,F1782)-1&gt;1),"",
IF(AND(F1782="Peretoe teenus",H1782&lt;[2]an!$M$37,S1782="kahepoolne vajaduspõhine",U1782="",RANK(D1782,$D1782:$D1782)+COUNTIFS($D$2:D1782,D1782,$F$2:F1782,F1782)-1=1),X1782,
IF(AND(F1782="Peretoe teenus",H1782&lt;[2]an!$M$37,S1782="kahepoolne vajaduspõhine",U1782="",RANK(D1782,$D1782:$D1782)+COUNTIFS($D$2:D1782,D1782,$F$2:F1782,F1782)-1&gt;1),"",
IF(AND(F1782="Peretoe teenus",H1782&lt;[2]an!$M$37,S1782="kahepoolne vajaduspõhine",U1782&lt;[2]an!$M$37,RANK(D1782,$D1782:$D1782)+COUNTIFS($D$2:D1782,D1782,$F$2:F1782,F1782)-1=1),X1782,
IF(AND(F1782="Peretoe teenus",H1782&lt;[2]an!$M$37,S1782="kahepoolne vajaduspõhine",U1782&lt;[2]an!$M$37,RANK(D1782,$D1782:$D1782)+COUNTIFS($D$2:D1782,D1782,$F$2:F1782,F1782)-1&gt;1),"",
IF(AND(F1782="Peretoe teenus",H1782&lt;[2]an!$M$37,S1782="kahepoolne vajaduspõhine",U1782&gt;=[2]an!$M$37,U1782&lt;=[2]an!$M$38,RANK(D1782,$D1782:$D1782)+COUNTIFS($D$2:D1782,D1782,$F$2:F1782,F1782)-1=1),
((EOMONTH(U1782,0)-U1782+1)*X1782)/DAY(EOMONTH(U1782,0))+(DAY(U1782)-1)*100/DAY(EOMONTH(U1782,0)),
IF(AND(F1782="Peretoe teenus",H1782&lt;[2]an!$M$37,S1782="kahepoolne vajaduspõhine",U1782&gt;=[2]an!$M$37,U1782&lt;=[2]an!$M$38,RANK(D1782,$D1782:$D1782)+COUNTIFS($D$2:D1782,D1782,$F$2:F1782,F1782)-1&gt;1),"",
IF(AND(F1782="Peretoe teenus",H1782&lt;[2]an!$M$37,S1782="kahepoolne vajaduspõhine",U1782&gt;[2]an!$M$38,RANK(D1782,$D1782:$D1782)+COUNTIFS($D$2:D1782,D1782,$F$2:F1782,F1782)-1=1),X1782,
IF(AND(F1782="Peretoe teenus",H1782&lt;[2]an!$M$37,S1782="kahepoolne vajaduspõhine",U1782&gt;[2]an!$M$38,RANK(D1782,$D1782:$D1782)+COUNTIFS($D$2:D1782,D1782,$F$2:F1782,F1782)-1&gt;1),"",X1782*W1782)))))))))))))),"")</f>
        <v/>
      </c>
      <c r="Z1782" s="18" t="str">
        <f t="shared" si="82"/>
        <v/>
      </c>
      <c r="AA1782" s="19" t="str">
        <f>IFERROR(VLOOKUP(E1782,[2]an!$A$3:$B$81,2,FALSE),"")</f>
        <v/>
      </c>
      <c r="AB1782" s="19" t="str">
        <f>IFERROR(VLOOKUP(AA1782,[2]an!$C$2:$D$16,2,FALSE),"")</f>
        <v/>
      </c>
      <c r="AC1782" s="20"/>
      <c r="AD1782" s="21" t="str">
        <f>IF(A1782=[2]an!$F$36,VLOOKUP([2]an!$F$36,[2]an!$F$36:$H$36,3,FALSE),IF(A1782=[2]an!$F$35,VLOOKUP([2]an!$F$35,[2]an!$F$35:$H$35,3,FALSE),IF(A1782=[2]an!$F$33,VLOOKUP([2]an!$F$33,[2]an!$F$33:$H$33,3,FALSE),IF(A1782=[2]an!$F$31,VLOOKUP([2]an!$F$31,[2]an!$F$31:$H$31,3,FALSE),""))))</f>
        <v/>
      </c>
    </row>
    <row r="1783" spans="6:30" x14ac:dyDescent="0.2">
      <c r="F1783" s="10"/>
      <c r="G1783" s="8" t="str">
        <f t="shared" si="83"/>
        <v/>
      </c>
      <c r="H1783" s="13"/>
      <c r="K1783" s="13"/>
      <c r="L1783" s="10"/>
      <c r="M1783" s="10"/>
      <c r="S1783" s="8" t="str">
        <f>IFERROR(VLOOKUP(D1783,[1]peretoe_teenus!$A$2:$L$2000,5,FALSE),"")</f>
        <v/>
      </c>
      <c r="U1783" s="13"/>
      <c r="V1783" s="15" t="str" cm="1">
        <f t="array" ref="V1783">IFERROR(IF(AND(F1783="Tugigrupp",RANK(K1783,$K1783:$K1783)+COUNTIFS($K$2:K1783,K1783,$L$2:L1783,L1783,$M$2:M1783,M1783,$I$2:I1783,I1783,$G$2:G1783,G1783,$F$2:F1783,F1783)-1=1),SUMPRODUCT(($F$2:$F$4154=F1783)*($G$2:$G$4154=G1783)*($K$2:$K$4154=K1783)*($I$2:$I$4154=I1783)*($L$2:$L$4154=L1783)*($M$2:$M$4154=M1783)),""),"")</f>
        <v/>
      </c>
      <c r="W1783" s="15" t="str">
        <f t="shared" si="81"/>
        <v/>
      </c>
      <c r="X1783" s="16" t="str">
        <f>IF(AND(A1783=[2]an!$G$38,F1783=[2]an!$E$40),[2]an!$G$40,IF(AND(A1783=[2]an!$G$38,F1783=[2]an!$E$41),[2]an!$G$41,IF(AND(A1783=[2]an!$G$38,F1783=[2]an!$E$39,H1783&gt;=[2]an!$M$37),[2]an!$G$39,
IF(AND(A1783=[2]an!$G$38,F1783=[2]an!$E$39,H1783&lt;[2]an!$M$37,S1783="kahepoolne vajaduspõhine",U1783=""),[2]an!$M$40,
IF(AND(A1783=[2]an!$G$38,F1783=[2]an!$E$39,H1783&lt;[2]an!$M$37,S1783="kahepoolne vajaduspõhine",U1783&lt;&gt;""),[2]an!$G$39,
IF(AND(A1783=[2]an!$G$38,F1783=[2]an!$E$39,H1783&lt;[2]an!$M$37,S1783&lt;&gt;"kahepoolne vajaduspõhine"),[2]an!$G$39,
IF(AND(A1783=[2]an!$G$38,F1783=[2]an!$E$42),[2]an!$G$42,
IF(AND(A1783=[2]an!$H$38,F1783=[2]an!$E$40),[2]an!$H$40,IF(AND(A1783=[2]an!$H$38,F1783=[2]an!$E$41),[2]an!$H$41,IF(AND(A1783=[2]an!$H$38,F1783=[2]an!$E$39,H1783&gt;=[2]an!$M$37),[2]an!$H$39,
IF(AND(A1783=[2]an!$H$38,F1783=[2]an!$E$39,H1783&lt;[2]an!$M$37,S1783="kahepoolne vajaduspõhine",U1783=""),[2]an!$M$40,
IF(AND(A1783=[2]an!$H$38,F1783=[2]an!$E$39,H1783&lt;[2]an!$M$37,S1783="kahepoolne vajaduspõhine",U1783&lt;&gt;""),[2]an!$H$39,
IF(AND(A1783=[2]an!$H$38,F1783=[2]an!$E$39,H1783&lt;[2]an!$M$37,S1783&lt;&gt;"kahepoolne vajaduspõhine"),[2]an!$H$39,
IF(AND(A1783=[2]an!$H$38,F1783=[2]an!$E$42),[2]an!$H$42,
IF(AND(A1783=[2]an!$I$38,F1783=[2]an!$E$40),[2]an!$I$40,IF(AND(A1783=[2]an!$I$38,F1783=[2]an!$E$41),[2]an!$I$41,IF(AND(A1783=[2]an!$I$38,F1783=[2]an!$E$39,H1783&gt;=[2]an!$M$37),[2]an!$I$39,
IF(AND(A1783=[2]an!$I$38,F1783=[2]an!$E$39,H1783&lt;[2]an!$M$37,S1783="kahepoolne vajaduspõhine",U1783=""),[2]an!$M$40,
IF(AND(A1783=[2]an!$I$38,F1783=[2]an!$E$39,H1783&lt;[2]an!$M$37,S1783="kahepoolne vajaduspõhine",U1783&lt;&gt;""),[2]an!$I$39,
IF(AND(A1783=[2]an!$I$38,F1783=[2]an!$E$39,H1783&lt;[2]an!$M$37,S1783&lt;&gt;"kahepoolne vajaduspõhine"),[2]an!$I$39,
IF(AND(A1783=[2]an!$I$38,F1783=[2]an!$E$42),[2]an!$I$42,
IF(AND(A1783=[2]an!$J$38,F1783=[2]an!$E$40),[2]an!$J$40,IF(AND(A1783=[2]an!$J$38,F1783=[2]an!$E$41),[2]an!$J$41,IF(AND(A1783=[2]an!$J$38,F1783=[2]an!$E$39,H1783&gt;=[2]an!$M$37),[2]an!$J$39,
IF(AND(A1783=[2]an!$J$38,F1783=[2]an!$E$39,H1783&lt;[2]an!$M$37,S1783="kahepoolne vajaduspõhine",U1783=""),[2]an!$M$40,
IF(AND(A1783=[2]an!$J$38,F1783=[2]an!$E$39,H1783&lt;[2]an!$M$37,S1783="kahepoolne vajaduspõhine",U1783&lt;&gt;""),[2]an!$J$39,
IF(AND(A1783=[2]an!$J$38,F1783=[2]an!$E$39,H1783&lt;[2]an!$M$37,S1783&lt;&gt;"kahepoolne vajaduspõhine"),[2]an!$J$39,
IF(AND(A1783=[2]an!$J$38,F1783=[2]an!$E$42),[2]an!$J$42,""))))))))))))))))))))))))))))</f>
        <v/>
      </c>
      <c r="Y1783" s="17" t="str">
        <f>IFERROR(IF(F1783="Tugigrupp",0,
IF(AND(F1783="Peretoe teenus",H1783&gt;=[2]an!$M$37,RANK(D1783,$D1783:$D1783)+COUNTIFS($D$2:D1783,D1783,$F$2:F1783,F1783)-1&gt;1),"",
IF(AND(F1783="Peretoe teenus",H1783&gt;=[2]an!$M$37,RANK(D1783,$D1783:$D1783)+COUNTIFS($D$2:D1783,D1783,$F$2:F1783,F1783)-1=1,MONTH(H1783)=MONTH(K1783)=TRUE,YEAR(H1783)=YEAR(K1783)=TRUE),((EOMONTH(H1783,0)-H1783+1)*X1783)/DAY(EOMONTH(H1783,0)),
IF(AND(F1783="Peretoe teenus",H1783&gt;=[2]an!$M$37,RANK(D1783,$D1783:$D1783)+COUNTIFS($D$2:D1783,D1783,$F$2:F1783,F1783)-1=1),X1783,
IF(AND(F1783="Peretoe teenus",H1783&lt;[2]an!$M$37,S1783&lt;&gt;"kahepoolne vajaduspõhine",RANK(D1783,$D1783:$D1783)+COUNTIFS($D$2:D1783,D1783,$F$2:F1783,F1783)-1=1),X1783,
IF(AND(F1783="Peretoe teenus",H1783&lt;[2]an!$M$37,S1783&lt;&gt;"kahepoolne vajaduspõhine",RANK(D1783,$D1783:$D1783)+COUNTIFS($D$2:D1783,D1783,$F$2:F1783,F1783)-1&gt;1),"",
IF(AND(F1783="Peretoe teenus",H1783&lt;[2]an!$M$37,S1783="kahepoolne vajaduspõhine",U1783="",RANK(D1783,$D1783:$D1783)+COUNTIFS($D$2:D1783,D1783,$F$2:F1783,F1783)-1=1),X1783,
IF(AND(F1783="Peretoe teenus",H1783&lt;[2]an!$M$37,S1783="kahepoolne vajaduspõhine",U1783="",RANK(D1783,$D1783:$D1783)+COUNTIFS($D$2:D1783,D1783,$F$2:F1783,F1783)-1&gt;1),"",
IF(AND(F1783="Peretoe teenus",H1783&lt;[2]an!$M$37,S1783="kahepoolne vajaduspõhine",U1783&lt;[2]an!$M$37,RANK(D1783,$D1783:$D1783)+COUNTIFS($D$2:D1783,D1783,$F$2:F1783,F1783)-1=1),X1783,
IF(AND(F1783="Peretoe teenus",H1783&lt;[2]an!$M$37,S1783="kahepoolne vajaduspõhine",U1783&lt;[2]an!$M$37,RANK(D1783,$D1783:$D1783)+COUNTIFS($D$2:D1783,D1783,$F$2:F1783,F1783)-1&gt;1),"",
IF(AND(F1783="Peretoe teenus",H1783&lt;[2]an!$M$37,S1783="kahepoolne vajaduspõhine",U1783&gt;=[2]an!$M$37,U1783&lt;=[2]an!$M$38,RANK(D1783,$D1783:$D1783)+COUNTIFS($D$2:D1783,D1783,$F$2:F1783,F1783)-1=1),
((EOMONTH(U1783,0)-U1783+1)*X1783)/DAY(EOMONTH(U1783,0))+(DAY(U1783)-1)*100/DAY(EOMONTH(U1783,0)),
IF(AND(F1783="Peretoe teenus",H1783&lt;[2]an!$M$37,S1783="kahepoolne vajaduspõhine",U1783&gt;=[2]an!$M$37,U1783&lt;=[2]an!$M$38,RANK(D1783,$D1783:$D1783)+COUNTIFS($D$2:D1783,D1783,$F$2:F1783,F1783)-1&gt;1),"",
IF(AND(F1783="Peretoe teenus",H1783&lt;[2]an!$M$37,S1783="kahepoolne vajaduspõhine",U1783&gt;[2]an!$M$38,RANK(D1783,$D1783:$D1783)+COUNTIFS($D$2:D1783,D1783,$F$2:F1783,F1783)-1=1),X1783,
IF(AND(F1783="Peretoe teenus",H1783&lt;[2]an!$M$37,S1783="kahepoolne vajaduspõhine",U1783&gt;[2]an!$M$38,RANK(D1783,$D1783:$D1783)+COUNTIFS($D$2:D1783,D1783,$F$2:F1783,F1783)-1&gt;1),"",X1783*W1783)))))))))))))),"")</f>
        <v/>
      </c>
      <c r="Z1783" s="18" t="str">
        <f t="shared" si="82"/>
        <v/>
      </c>
      <c r="AA1783" s="19" t="str">
        <f>IFERROR(VLOOKUP(E1783,[2]an!$A$3:$B$81,2,FALSE),"")</f>
        <v/>
      </c>
      <c r="AB1783" s="19" t="str">
        <f>IFERROR(VLOOKUP(AA1783,[2]an!$C$2:$D$16,2,FALSE),"")</f>
        <v/>
      </c>
      <c r="AC1783" s="20"/>
      <c r="AD1783" s="21" t="str">
        <f>IF(A1783=[2]an!$F$36,VLOOKUP([2]an!$F$36,[2]an!$F$36:$H$36,3,FALSE),IF(A1783=[2]an!$F$35,VLOOKUP([2]an!$F$35,[2]an!$F$35:$H$35,3,FALSE),IF(A1783=[2]an!$F$33,VLOOKUP([2]an!$F$33,[2]an!$F$33:$H$33,3,FALSE),IF(A1783=[2]an!$F$31,VLOOKUP([2]an!$F$31,[2]an!$F$31:$H$31,3,FALSE),""))))</f>
        <v/>
      </c>
    </row>
    <row r="1784" spans="6:30" x14ac:dyDescent="0.2">
      <c r="F1784" s="10"/>
      <c r="G1784" s="8" t="str">
        <f t="shared" si="83"/>
        <v/>
      </c>
      <c r="H1784" s="13"/>
      <c r="K1784" s="13"/>
      <c r="L1784" s="10"/>
      <c r="M1784" s="10"/>
      <c r="S1784" s="8" t="str">
        <f>IFERROR(VLOOKUP(D1784,[1]peretoe_teenus!$A$2:$L$2000,5,FALSE),"")</f>
        <v/>
      </c>
      <c r="U1784" s="13"/>
      <c r="V1784" s="15" t="str" cm="1">
        <f t="array" ref="V1784">IFERROR(IF(AND(F1784="Tugigrupp",RANK(K1784,$K1784:$K1784)+COUNTIFS($K$2:K1784,K1784,$L$2:L1784,L1784,$M$2:M1784,M1784,$I$2:I1784,I1784,$G$2:G1784,G1784,$F$2:F1784,F1784)-1=1),SUMPRODUCT(($F$2:$F$4154=F1784)*($G$2:$G$4154=G1784)*($K$2:$K$4154=K1784)*($I$2:$I$4154=I1784)*($L$2:$L$4154=L1784)*($M$2:$M$4154=M1784)),""),"")</f>
        <v/>
      </c>
      <c r="W1784" s="15" t="str">
        <f t="shared" si="81"/>
        <v/>
      </c>
      <c r="X1784" s="16" t="str">
        <f>IF(AND(A1784=[2]an!$G$38,F1784=[2]an!$E$40),[2]an!$G$40,IF(AND(A1784=[2]an!$G$38,F1784=[2]an!$E$41),[2]an!$G$41,IF(AND(A1784=[2]an!$G$38,F1784=[2]an!$E$39,H1784&gt;=[2]an!$M$37),[2]an!$G$39,
IF(AND(A1784=[2]an!$G$38,F1784=[2]an!$E$39,H1784&lt;[2]an!$M$37,S1784="kahepoolne vajaduspõhine",U1784=""),[2]an!$M$40,
IF(AND(A1784=[2]an!$G$38,F1784=[2]an!$E$39,H1784&lt;[2]an!$M$37,S1784="kahepoolne vajaduspõhine",U1784&lt;&gt;""),[2]an!$G$39,
IF(AND(A1784=[2]an!$G$38,F1784=[2]an!$E$39,H1784&lt;[2]an!$M$37,S1784&lt;&gt;"kahepoolne vajaduspõhine"),[2]an!$G$39,
IF(AND(A1784=[2]an!$G$38,F1784=[2]an!$E$42),[2]an!$G$42,
IF(AND(A1784=[2]an!$H$38,F1784=[2]an!$E$40),[2]an!$H$40,IF(AND(A1784=[2]an!$H$38,F1784=[2]an!$E$41),[2]an!$H$41,IF(AND(A1784=[2]an!$H$38,F1784=[2]an!$E$39,H1784&gt;=[2]an!$M$37),[2]an!$H$39,
IF(AND(A1784=[2]an!$H$38,F1784=[2]an!$E$39,H1784&lt;[2]an!$M$37,S1784="kahepoolne vajaduspõhine",U1784=""),[2]an!$M$40,
IF(AND(A1784=[2]an!$H$38,F1784=[2]an!$E$39,H1784&lt;[2]an!$M$37,S1784="kahepoolne vajaduspõhine",U1784&lt;&gt;""),[2]an!$H$39,
IF(AND(A1784=[2]an!$H$38,F1784=[2]an!$E$39,H1784&lt;[2]an!$M$37,S1784&lt;&gt;"kahepoolne vajaduspõhine"),[2]an!$H$39,
IF(AND(A1784=[2]an!$H$38,F1784=[2]an!$E$42),[2]an!$H$42,
IF(AND(A1784=[2]an!$I$38,F1784=[2]an!$E$40),[2]an!$I$40,IF(AND(A1784=[2]an!$I$38,F1784=[2]an!$E$41),[2]an!$I$41,IF(AND(A1784=[2]an!$I$38,F1784=[2]an!$E$39,H1784&gt;=[2]an!$M$37),[2]an!$I$39,
IF(AND(A1784=[2]an!$I$38,F1784=[2]an!$E$39,H1784&lt;[2]an!$M$37,S1784="kahepoolne vajaduspõhine",U1784=""),[2]an!$M$40,
IF(AND(A1784=[2]an!$I$38,F1784=[2]an!$E$39,H1784&lt;[2]an!$M$37,S1784="kahepoolne vajaduspõhine",U1784&lt;&gt;""),[2]an!$I$39,
IF(AND(A1784=[2]an!$I$38,F1784=[2]an!$E$39,H1784&lt;[2]an!$M$37,S1784&lt;&gt;"kahepoolne vajaduspõhine"),[2]an!$I$39,
IF(AND(A1784=[2]an!$I$38,F1784=[2]an!$E$42),[2]an!$I$42,
IF(AND(A1784=[2]an!$J$38,F1784=[2]an!$E$40),[2]an!$J$40,IF(AND(A1784=[2]an!$J$38,F1784=[2]an!$E$41),[2]an!$J$41,IF(AND(A1784=[2]an!$J$38,F1784=[2]an!$E$39,H1784&gt;=[2]an!$M$37),[2]an!$J$39,
IF(AND(A1784=[2]an!$J$38,F1784=[2]an!$E$39,H1784&lt;[2]an!$M$37,S1784="kahepoolne vajaduspõhine",U1784=""),[2]an!$M$40,
IF(AND(A1784=[2]an!$J$38,F1784=[2]an!$E$39,H1784&lt;[2]an!$M$37,S1784="kahepoolne vajaduspõhine",U1784&lt;&gt;""),[2]an!$J$39,
IF(AND(A1784=[2]an!$J$38,F1784=[2]an!$E$39,H1784&lt;[2]an!$M$37,S1784&lt;&gt;"kahepoolne vajaduspõhine"),[2]an!$J$39,
IF(AND(A1784=[2]an!$J$38,F1784=[2]an!$E$42),[2]an!$J$42,""))))))))))))))))))))))))))))</f>
        <v/>
      </c>
      <c r="Y1784" s="17" t="str">
        <f>IFERROR(IF(F1784="Tugigrupp",0,
IF(AND(F1784="Peretoe teenus",H1784&gt;=[2]an!$M$37,RANK(D1784,$D1784:$D1784)+COUNTIFS($D$2:D1784,D1784,$F$2:F1784,F1784)-1&gt;1),"",
IF(AND(F1784="Peretoe teenus",H1784&gt;=[2]an!$M$37,RANK(D1784,$D1784:$D1784)+COUNTIFS($D$2:D1784,D1784,$F$2:F1784,F1784)-1=1,MONTH(H1784)=MONTH(K1784)=TRUE,YEAR(H1784)=YEAR(K1784)=TRUE),((EOMONTH(H1784,0)-H1784+1)*X1784)/DAY(EOMONTH(H1784,0)),
IF(AND(F1784="Peretoe teenus",H1784&gt;=[2]an!$M$37,RANK(D1784,$D1784:$D1784)+COUNTIFS($D$2:D1784,D1784,$F$2:F1784,F1784)-1=1),X1784,
IF(AND(F1784="Peretoe teenus",H1784&lt;[2]an!$M$37,S1784&lt;&gt;"kahepoolne vajaduspõhine",RANK(D1784,$D1784:$D1784)+COUNTIFS($D$2:D1784,D1784,$F$2:F1784,F1784)-1=1),X1784,
IF(AND(F1784="Peretoe teenus",H1784&lt;[2]an!$M$37,S1784&lt;&gt;"kahepoolne vajaduspõhine",RANK(D1784,$D1784:$D1784)+COUNTIFS($D$2:D1784,D1784,$F$2:F1784,F1784)-1&gt;1),"",
IF(AND(F1784="Peretoe teenus",H1784&lt;[2]an!$M$37,S1784="kahepoolne vajaduspõhine",U1784="",RANK(D1784,$D1784:$D1784)+COUNTIFS($D$2:D1784,D1784,$F$2:F1784,F1784)-1=1),X1784,
IF(AND(F1784="Peretoe teenus",H1784&lt;[2]an!$M$37,S1784="kahepoolne vajaduspõhine",U1784="",RANK(D1784,$D1784:$D1784)+COUNTIFS($D$2:D1784,D1784,$F$2:F1784,F1784)-1&gt;1),"",
IF(AND(F1784="Peretoe teenus",H1784&lt;[2]an!$M$37,S1784="kahepoolne vajaduspõhine",U1784&lt;[2]an!$M$37,RANK(D1784,$D1784:$D1784)+COUNTIFS($D$2:D1784,D1784,$F$2:F1784,F1784)-1=1),X1784,
IF(AND(F1784="Peretoe teenus",H1784&lt;[2]an!$M$37,S1784="kahepoolne vajaduspõhine",U1784&lt;[2]an!$M$37,RANK(D1784,$D1784:$D1784)+COUNTIFS($D$2:D1784,D1784,$F$2:F1784,F1784)-1&gt;1),"",
IF(AND(F1784="Peretoe teenus",H1784&lt;[2]an!$M$37,S1784="kahepoolne vajaduspõhine",U1784&gt;=[2]an!$M$37,U1784&lt;=[2]an!$M$38,RANK(D1784,$D1784:$D1784)+COUNTIFS($D$2:D1784,D1784,$F$2:F1784,F1784)-1=1),
((EOMONTH(U1784,0)-U1784+1)*X1784)/DAY(EOMONTH(U1784,0))+(DAY(U1784)-1)*100/DAY(EOMONTH(U1784,0)),
IF(AND(F1784="Peretoe teenus",H1784&lt;[2]an!$M$37,S1784="kahepoolne vajaduspõhine",U1784&gt;=[2]an!$M$37,U1784&lt;=[2]an!$M$38,RANK(D1784,$D1784:$D1784)+COUNTIFS($D$2:D1784,D1784,$F$2:F1784,F1784)-1&gt;1),"",
IF(AND(F1784="Peretoe teenus",H1784&lt;[2]an!$M$37,S1784="kahepoolne vajaduspõhine",U1784&gt;[2]an!$M$38,RANK(D1784,$D1784:$D1784)+COUNTIFS($D$2:D1784,D1784,$F$2:F1784,F1784)-1=1),X1784,
IF(AND(F1784="Peretoe teenus",H1784&lt;[2]an!$M$37,S1784="kahepoolne vajaduspõhine",U1784&gt;[2]an!$M$38,RANK(D1784,$D1784:$D1784)+COUNTIFS($D$2:D1784,D1784,$F$2:F1784,F1784)-1&gt;1),"",X1784*W1784)))))))))))))),"")</f>
        <v/>
      </c>
      <c r="Z1784" s="18" t="str">
        <f t="shared" si="82"/>
        <v/>
      </c>
      <c r="AA1784" s="19" t="str">
        <f>IFERROR(VLOOKUP(E1784,[2]an!$A$3:$B$81,2,FALSE),"")</f>
        <v/>
      </c>
      <c r="AB1784" s="19" t="str">
        <f>IFERROR(VLOOKUP(AA1784,[2]an!$C$2:$D$16,2,FALSE),"")</f>
        <v/>
      </c>
      <c r="AC1784" s="20"/>
      <c r="AD1784" s="21" t="str">
        <f>IF(A1784=[2]an!$F$36,VLOOKUP([2]an!$F$36,[2]an!$F$36:$H$36,3,FALSE),IF(A1784=[2]an!$F$35,VLOOKUP([2]an!$F$35,[2]an!$F$35:$H$35,3,FALSE),IF(A1784=[2]an!$F$33,VLOOKUP([2]an!$F$33,[2]an!$F$33:$H$33,3,FALSE),IF(A1784=[2]an!$F$31,VLOOKUP([2]an!$F$31,[2]an!$F$31:$H$31,3,FALSE),""))))</f>
        <v/>
      </c>
    </row>
    <row r="1785" spans="6:30" x14ac:dyDescent="0.2">
      <c r="F1785" s="10"/>
      <c r="G1785" s="8" t="str">
        <f t="shared" si="83"/>
        <v/>
      </c>
      <c r="H1785" s="13"/>
      <c r="K1785" s="13"/>
      <c r="L1785" s="10"/>
      <c r="M1785" s="10"/>
      <c r="S1785" s="8" t="str">
        <f>IFERROR(VLOOKUP(D1785,[1]peretoe_teenus!$A$2:$L$2000,5,FALSE),"")</f>
        <v/>
      </c>
      <c r="U1785" s="13"/>
      <c r="V1785" s="15" t="str" cm="1">
        <f t="array" ref="V1785">IFERROR(IF(AND(F1785="Tugigrupp",RANK(K1785,$K1785:$K1785)+COUNTIFS($K$2:K1785,K1785,$L$2:L1785,L1785,$M$2:M1785,M1785,$I$2:I1785,I1785,$G$2:G1785,G1785,$F$2:F1785,F1785)-1=1),SUMPRODUCT(($F$2:$F$4154=F1785)*($G$2:$G$4154=G1785)*($K$2:$K$4154=K1785)*($I$2:$I$4154=I1785)*($L$2:$L$4154=L1785)*($M$2:$M$4154=M1785)),""),"")</f>
        <v/>
      </c>
      <c r="W1785" s="15" t="str">
        <f t="shared" si="81"/>
        <v/>
      </c>
      <c r="X1785" s="16" t="str">
        <f>IF(AND(A1785=[2]an!$G$38,F1785=[2]an!$E$40),[2]an!$G$40,IF(AND(A1785=[2]an!$G$38,F1785=[2]an!$E$41),[2]an!$G$41,IF(AND(A1785=[2]an!$G$38,F1785=[2]an!$E$39,H1785&gt;=[2]an!$M$37),[2]an!$G$39,
IF(AND(A1785=[2]an!$G$38,F1785=[2]an!$E$39,H1785&lt;[2]an!$M$37,S1785="kahepoolne vajaduspõhine",U1785=""),[2]an!$M$40,
IF(AND(A1785=[2]an!$G$38,F1785=[2]an!$E$39,H1785&lt;[2]an!$M$37,S1785="kahepoolne vajaduspõhine",U1785&lt;&gt;""),[2]an!$G$39,
IF(AND(A1785=[2]an!$G$38,F1785=[2]an!$E$39,H1785&lt;[2]an!$M$37,S1785&lt;&gt;"kahepoolne vajaduspõhine"),[2]an!$G$39,
IF(AND(A1785=[2]an!$G$38,F1785=[2]an!$E$42),[2]an!$G$42,
IF(AND(A1785=[2]an!$H$38,F1785=[2]an!$E$40),[2]an!$H$40,IF(AND(A1785=[2]an!$H$38,F1785=[2]an!$E$41),[2]an!$H$41,IF(AND(A1785=[2]an!$H$38,F1785=[2]an!$E$39,H1785&gt;=[2]an!$M$37),[2]an!$H$39,
IF(AND(A1785=[2]an!$H$38,F1785=[2]an!$E$39,H1785&lt;[2]an!$M$37,S1785="kahepoolne vajaduspõhine",U1785=""),[2]an!$M$40,
IF(AND(A1785=[2]an!$H$38,F1785=[2]an!$E$39,H1785&lt;[2]an!$M$37,S1785="kahepoolne vajaduspõhine",U1785&lt;&gt;""),[2]an!$H$39,
IF(AND(A1785=[2]an!$H$38,F1785=[2]an!$E$39,H1785&lt;[2]an!$M$37,S1785&lt;&gt;"kahepoolne vajaduspõhine"),[2]an!$H$39,
IF(AND(A1785=[2]an!$H$38,F1785=[2]an!$E$42),[2]an!$H$42,
IF(AND(A1785=[2]an!$I$38,F1785=[2]an!$E$40),[2]an!$I$40,IF(AND(A1785=[2]an!$I$38,F1785=[2]an!$E$41),[2]an!$I$41,IF(AND(A1785=[2]an!$I$38,F1785=[2]an!$E$39,H1785&gt;=[2]an!$M$37),[2]an!$I$39,
IF(AND(A1785=[2]an!$I$38,F1785=[2]an!$E$39,H1785&lt;[2]an!$M$37,S1785="kahepoolne vajaduspõhine",U1785=""),[2]an!$M$40,
IF(AND(A1785=[2]an!$I$38,F1785=[2]an!$E$39,H1785&lt;[2]an!$M$37,S1785="kahepoolne vajaduspõhine",U1785&lt;&gt;""),[2]an!$I$39,
IF(AND(A1785=[2]an!$I$38,F1785=[2]an!$E$39,H1785&lt;[2]an!$M$37,S1785&lt;&gt;"kahepoolne vajaduspõhine"),[2]an!$I$39,
IF(AND(A1785=[2]an!$I$38,F1785=[2]an!$E$42),[2]an!$I$42,
IF(AND(A1785=[2]an!$J$38,F1785=[2]an!$E$40),[2]an!$J$40,IF(AND(A1785=[2]an!$J$38,F1785=[2]an!$E$41),[2]an!$J$41,IF(AND(A1785=[2]an!$J$38,F1785=[2]an!$E$39,H1785&gt;=[2]an!$M$37),[2]an!$J$39,
IF(AND(A1785=[2]an!$J$38,F1785=[2]an!$E$39,H1785&lt;[2]an!$M$37,S1785="kahepoolne vajaduspõhine",U1785=""),[2]an!$M$40,
IF(AND(A1785=[2]an!$J$38,F1785=[2]an!$E$39,H1785&lt;[2]an!$M$37,S1785="kahepoolne vajaduspõhine",U1785&lt;&gt;""),[2]an!$J$39,
IF(AND(A1785=[2]an!$J$38,F1785=[2]an!$E$39,H1785&lt;[2]an!$M$37,S1785&lt;&gt;"kahepoolne vajaduspõhine"),[2]an!$J$39,
IF(AND(A1785=[2]an!$J$38,F1785=[2]an!$E$42),[2]an!$J$42,""))))))))))))))))))))))))))))</f>
        <v/>
      </c>
      <c r="Y1785" s="17" t="str">
        <f>IFERROR(IF(F1785="Tugigrupp",0,
IF(AND(F1785="Peretoe teenus",H1785&gt;=[2]an!$M$37,RANK(D1785,$D1785:$D1785)+COUNTIFS($D$2:D1785,D1785,$F$2:F1785,F1785)-1&gt;1),"",
IF(AND(F1785="Peretoe teenus",H1785&gt;=[2]an!$M$37,RANK(D1785,$D1785:$D1785)+COUNTIFS($D$2:D1785,D1785,$F$2:F1785,F1785)-1=1,MONTH(H1785)=MONTH(K1785)=TRUE,YEAR(H1785)=YEAR(K1785)=TRUE),((EOMONTH(H1785,0)-H1785+1)*X1785)/DAY(EOMONTH(H1785,0)),
IF(AND(F1785="Peretoe teenus",H1785&gt;=[2]an!$M$37,RANK(D1785,$D1785:$D1785)+COUNTIFS($D$2:D1785,D1785,$F$2:F1785,F1785)-1=1),X1785,
IF(AND(F1785="Peretoe teenus",H1785&lt;[2]an!$M$37,S1785&lt;&gt;"kahepoolne vajaduspõhine",RANK(D1785,$D1785:$D1785)+COUNTIFS($D$2:D1785,D1785,$F$2:F1785,F1785)-1=1),X1785,
IF(AND(F1785="Peretoe teenus",H1785&lt;[2]an!$M$37,S1785&lt;&gt;"kahepoolne vajaduspõhine",RANK(D1785,$D1785:$D1785)+COUNTIFS($D$2:D1785,D1785,$F$2:F1785,F1785)-1&gt;1),"",
IF(AND(F1785="Peretoe teenus",H1785&lt;[2]an!$M$37,S1785="kahepoolne vajaduspõhine",U1785="",RANK(D1785,$D1785:$D1785)+COUNTIFS($D$2:D1785,D1785,$F$2:F1785,F1785)-1=1),X1785,
IF(AND(F1785="Peretoe teenus",H1785&lt;[2]an!$M$37,S1785="kahepoolne vajaduspõhine",U1785="",RANK(D1785,$D1785:$D1785)+COUNTIFS($D$2:D1785,D1785,$F$2:F1785,F1785)-1&gt;1),"",
IF(AND(F1785="Peretoe teenus",H1785&lt;[2]an!$M$37,S1785="kahepoolne vajaduspõhine",U1785&lt;[2]an!$M$37,RANK(D1785,$D1785:$D1785)+COUNTIFS($D$2:D1785,D1785,$F$2:F1785,F1785)-1=1),X1785,
IF(AND(F1785="Peretoe teenus",H1785&lt;[2]an!$M$37,S1785="kahepoolne vajaduspõhine",U1785&lt;[2]an!$M$37,RANK(D1785,$D1785:$D1785)+COUNTIFS($D$2:D1785,D1785,$F$2:F1785,F1785)-1&gt;1),"",
IF(AND(F1785="Peretoe teenus",H1785&lt;[2]an!$M$37,S1785="kahepoolne vajaduspõhine",U1785&gt;=[2]an!$M$37,U1785&lt;=[2]an!$M$38,RANK(D1785,$D1785:$D1785)+COUNTIFS($D$2:D1785,D1785,$F$2:F1785,F1785)-1=1),
((EOMONTH(U1785,0)-U1785+1)*X1785)/DAY(EOMONTH(U1785,0))+(DAY(U1785)-1)*100/DAY(EOMONTH(U1785,0)),
IF(AND(F1785="Peretoe teenus",H1785&lt;[2]an!$M$37,S1785="kahepoolne vajaduspõhine",U1785&gt;=[2]an!$M$37,U1785&lt;=[2]an!$M$38,RANK(D1785,$D1785:$D1785)+COUNTIFS($D$2:D1785,D1785,$F$2:F1785,F1785)-1&gt;1),"",
IF(AND(F1785="Peretoe teenus",H1785&lt;[2]an!$M$37,S1785="kahepoolne vajaduspõhine",U1785&gt;[2]an!$M$38,RANK(D1785,$D1785:$D1785)+COUNTIFS($D$2:D1785,D1785,$F$2:F1785,F1785)-1=1),X1785,
IF(AND(F1785="Peretoe teenus",H1785&lt;[2]an!$M$37,S1785="kahepoolne vajaduspõhine",U1785&gt;[2]an!$M$38,RANK(D1785,$D1785:$D1785)+COUNTIFS($D$2:D1785,D1785,$F$2:F1785,F1785)-1&gt;1),"",X1785*W1785)))))))))))))),"")</f>
        <v/>
      </c>
      <c r="Z1785" s="18" t="str">
        <f t="shared" si="82"/>
        <v/>
      </c>
      <c r="AA1785" s="19" t="str">
        <f>IFERROR(VLOOKUP(E1785,[2]an!$A$3:$B$81,2,FALSE),"")</f>
        <v/>
      </c>
      <c r="AB1785" s="19" t="str">
        <f>IFERROR(VLOOKUP(AA1785,[2]an!$C$2:$D$16,2,FALSE),"")</f>
        <v/>
      </c>
      <c r="AC1785" s="20"/>
      <c r="AD1785" s="21" t="str">
        <f>IF(A1785=[2]an!$F$36,VLOOKUP([2]an!$F$36,[2]an!$F$36:$H$36,3,FALSE),IF(A1785=[2]an!$F$35,VLOOKUP([2]an!$F$35,[2]an!$F$35:$H$35,3,FALSE),IF(A1785=[2]an!$F$33,VLOOKUP([2]an!$F$33,[2]an!$F$33:$H$33,3,FALSE),IF(A1785=[2]an!$F$31,VLOOKUP([2]an!$F$31,[2]an!$F$31:$H$31,3,FALSE),""))))</f>
        <v/>
      </c>
    </row>
    <row r="1786" spans="6:30" x14ac:dyDescent="0.2">
      <c r="F1786" s="10"/>
      <c r="G1786" s="8" t="str">
        <f t="shared" si="83"/>
        <v/>
      </c>
      <c r="H1786" s="13"/>
      <c r="K1786" s="13"/>
      <c r="L1786" s="10"/>
      <c r="M1786" s="10"/>
      <c r="S1786" s="8" t="str">
        <f>IFERROR(VLOOKUP(D1786,[1]peretoe_teenus!$A$2:$L$2000,5,FALSE),"")</f>
        <v/>
      </c>
      <c r="U1786" s="13"/>
      <c r="V1786" s="15" t="str" cm="1">
        <f t="array" ref="V1786">IFERROR(IF(AND(F1786="Tugigrupp",RANK(K1786,$K1786:$K1786)+COUNTIFS($K$2:K1786,K1786,$L$2:L1786,L1786,$M$2:M1786,M1786,$I$2:I1786,I1786,$G$2:G1786,G1786,$F$2:F1786,F1786)-1=1),SUMPRODUCT(($F$2:$F$4154=F1786)*($G$2:$G$4154=G1786)*($K$2:$K$4154=K1786)*($I$2:$I$4154=I1786)*($L$2:$L$4154=L1786)*($M$2:$M$4154=M1786)),""),"")</f>
        <v/>
      </c>
      <c r="W1786" s="15" t="str">
        <f t="shared" si="81"/>
        <v/>
      </c>
      <c r="X1786" s="16" t="str">
        <f>IF(AND(A1786=[2]an!$G$38,F1786=[2]an!$E$40),[2]an!$G$40,IF(AND(A1786=[2]an!$G$38,F1786=[2]an!$E$41),[2]an!$G$41,IF(AND(A1786=[2]an!$G$38,F1786=[2]an!$E$39,H1786&gt;=[2]an!$M$37),[2]an!$G$39,
IF(AND(A1786=[2]an!$G$38,F1786=[2]an!$E$39,H1786&lt;[2]an!$M$37,S1786="kahepoolne vajaduspõhine",U1786=""),[2]an!$M$40,
IF(AND(A1786=[2]an!$G$38,F1786=[2]an!$E$39,H1786&lt;[2]an!$M$37,S1786="kahepoolne vajaduspõhine",U1786&lt;&gt;""),[2]an!$G$39,
IF(AND(A1786=[2]an!$G$38,F1786=[2]an!$E$39,H1786&lt;[2]an!$M$37,S1786&lt;&gt;"kahepoolne vajaduspõhine"),[2]an!$G$39,
IF(AND(A1786=[2]an!$G$38,F1786=[2]an!$E$42),[2]an!$G$42,
IF(AND(A1786=[2]an!$H$38,F1786=[2]an!$E$40),[2]an!$H$40,IF(AND(A1786=[2]an!$H$38,F1786=[2]an!$E$41),[2]an!$H$41,IF(AND(A1786=[2]an!$H$38,F1786=[2]an!$E$39,H1786&gt;=[2]an!$M$37),[2]an!$H$39,
IF(AND(A1786=[2]an!$H$38,F1786=[2]an!$E$39,H1786&lt;[2]an!$M$37,S1786="kahepoolne vajaduspõhine",U1786=""),[2]an!$M$40,
IF(AND(A1786=[2]an!$H$38,F1786=[2]an!$E$39,H1786&lt;[2]an!$M$37,S1786="kahepoolne vajaduspõhine",U1786&lt;&gt;""),[2]an!$H$39,
IF(AND(A1786=[2]an!$H$38,F1786=[2]an!$E$39,H1786&lt;[2]an!$M$37,S1786&lt;&gt;"kahepoolne vajaduspõhine"),[2]an!$H$39,
IF(AND(A1786=[2]an!$H$38,F1786=[2]an!$E$42),[2]an!$H$42,
IF(AND(A1786=[2]an!$I$38,F1786=[2]an!$E$40),[2]an!$I$40,IF(AND(A1786=[2]an!$I$38,F1786=[2]an!$E$41),[2]an!$I$41,IF(AND(A1786=[2]an!$I$38,F1786=[2]an!$E$39,H1786&gt;=[2]an!$M$37),[2]an!$I$39,
IF(AND(A1786=[2]an!$I$38,F1786=[2]an!$E$39,H1786&lt;[2]an!$M$37,S1786="kahepoolne vajaduspõhine",U1786=""),[2]an!$M$40,
IF(AND(A1786=[2]an!$I$38,F1786=[2]an!$E$39,H1786&lt;[2]an!$M$37,S1786="kahepoolne vajaduspõhine",U1786&lt;&gt;""),[2]an!$I$39,
IF(AND(A1786=[2]an!$I$38,F1786=[2]an!$E$39,H1786&lt;[2]an!$M$37,S1786&lt;&gt;"kahepoolne vajaduspõhine"),[2]an!$I$39,
IF(AND(A1786=[2]an!$I$38,F1786=[2]an!$E$42),[2]an!$I$42,
IF(AND(A1786=[2]an!$J$38,F1786=[2]an!$E$40),[2]an!$J$40,IF(AND(A1786=[2]an!$J$38,F1786=[2]an!$E$41),[2]an!$J$41,IF(AND(A1786=[2]an!$J$38,F1786=[2]an!$E$39,H1786&gt;=[2]an!$M$37),[2]an!$J$39,
IF(AND(A1786=[2]an!$J$38,F1786=[2]an!$E$39,H1786&lt;[2]an!$M$37,S1786="kahepoolne vajaduspõhine",U1786=""),[2]an!$M$40,
IF(AND(A1786=[2]an!$J$38,F1786=[2]an!$E$39,H1786&lt;[2]an!$M$37,S1786="kahepoolne vajaduspõhine",U1786&lt;&gt;""),[2]an!$J$39,
IF(AND(A1786=[2]an!$J$38,F1786=[2]an!$E$39,H1786&lt;[2]an!$M$37,S1786&lt;&gt;"kahepoolne vajaduspõhine"),[2]an!$J$39,
IF(AND(A1786=[2]an!$J$38,F1786=[2]an!$E$42),[2]an!$J$42,""))))))))))))))))))))))))))))</f>
        <v/>
      </c>
      <c r="Y1786" s="17" t="str">
        <f>IFERROR(IF(F1786="Tugigrupp",0,
IF(AND(F1786="Peretoe teenus",H1786&gt;=[2]an!$M$37,RANK(D1786,$D1786:$D1786)+COUNTIFS($D$2:D1786,D1786,$F$2:F1786,F1786)-1&gt;1),"",
IF(AND(F1786="Peretoe teenus",H1786&gt;=[2]an!$M$37,RANK(D1786,$D1786:$D1786)+COUNTIFS($D$2:D1786,D1786,$F$2:F1786,F1786)-1=1,MONTH(H1786)=MONTH(K1786)=TRUE,YEAR(H1786)=YEAR(K1786)=TRUE),((EOMONTH(H1786,0)-H1786+1)*X1786)/DAY(EOMONTH(H1786,0)),
IF(AND(F1786="Peretoe teenus",H1786&gt;=[2]an!$M$37,RANK(D1786,$D1786:$D1786)+COUNTIFS($D$2:D1786,D1786,$F$2:F1786,F1786)-1=1),X1786,
IF(AND(F1786="Peretoe teenus",H1786&lt;[2]an!$M$37,S1786&lt;&gt;"kahepoolne vajaduspõhine",RANK(D1786,$D1786:$D1786)+COUNTIFS($D$2:D1786,D1786,$F$2:F1786,F1786)-1=1),X1786,
IF(AND(F1786="Peretoe teenus",H1786&lt;[2]an!$M$37,S1786&lt;&gt;"kahepoolne vajaduspõhine",RANK(D1786,$D1786:$D1786)+COUNTIFS($D$2:D1786,D1786,$F$2:F1786,F1786)-1&gt;1),"",
IF(AND(F1786="Peretoe teenus",H1786&lt;[2]an!$M$37,S1786="kahepoolne vajaduspõhine",U1786="",RANK(D1786,$D1786:$D1786)+COUNTIFS($D$2:D1786,D1786,$F$2:F1786,F1786)-1=1),X1786,
IF(AND(F1786="Peretoe teenus",H1786&lt;[2]an!$M$37,S1786="kahepoolne vajaduspõhine",U1786="",RANK(D1786,$D1786:$D1786)+COUNTIFS($D$2:D1786,D1786,$F$2:F1786,F1786)-1&gt;1),"",
IF(AND(F1786="Peretoe teenus",H1786&lt;[2]an!$M$37,S1786="kahepoolne vajaduspõhine",U1786&lt;[2]an!$M$37,RANK(D1786,$D1786:$D1786)+COUNTIFS($D$2:D1786,D1786,$F$2:F1786,F1786)-1=1),X1786,
IF(AND(F1786="Peretoe teenus",H1786&lt;[2]an!$M$37,S1786="kahepoolne vajaduspõhine",U1786&lt;[2]an!$M$37,RANK(D1786,$D1786:$D1786)+COUNTIFS($D$2:D1786,D1786,$F$2:F1786,F1786)-1&gt;1),"",
IF(AND(F1786="Peretoe teenus",H1786&lt;[2]an!$M$37,S1786="kahepoolne vajaduspõhine",U1786&gt;=[2]an!$M$37,U1786&lt;=[2]an!$M$38,RANK(D1786,$D1786:$D1786)+COUNTIFS($D$2:D1786,D1786,$F$2:F1786,F1786)-1=1),
((EOMONTH(U1786,0)-U1786+1)*X1786)/DAY(EOMONTH(U1786,0))+(DAY(U1786)-1)*100/DAY(EOMONTH(U1786,0)),
IF(AND(F1786="Peretoe teenus",H1786&lt;[2]an!$M$37,S1786="kahepoolne vajaduspõhine",U1786&gt;=[2]an!$M$37,U1786&lt;=[2]an!$M$38,RANK(D1786,$D1786:$D1786)+COUNTIFS($D$2:D1786,D1786,$F$2:F1786,F1786)-1&gt;1),"",
IF(AND(F1786="Peretoe teenus",H1786&lt;[2]an!$M$37,S1786="kahepoolne vajaduspõhine",U1786&gt;[2]an!$M$38,RANK(D1786,$D1786:$D1786)+COUNTIFS($D$2:D1786,D1786,$F$2:F1786,F1786)-1=1),X1786,
IF(AND(F1786="Peretoe teenus",H1786&lt;[2]an!$M$37,S1786="kahepoolne vajaduspõhine",U1786&gt;[2]an!$M$38,RANK(D1786,$D1786:$D1786)+COUNTIFS($D$2:D1786,D1786,$F$2:F1786,F1786)-1&gt;1),"",X1786*W1786)))))))))))))),"")</f>
        <v/>
      </c>
      <c r="Z1786" s="18" t="str">
        <f t="shared" si="82"/>
        <v/>
      </c>
      <c r="AA1786" s="19" t="str">
        <f>IFERROR(VLOOKUP(E1786,[2]an!$A$3:$B$81,2,FALSE),"")</f>
        <v/>
      </c>
      <c r="AB1786" s="19" t="str">
        <f>IFERROR(VLOOKUP(AA1786,[2]an!$C$2:$D$16,2,FALSE),"")</f>
        <v/>
      </c>
      <c r="AC1786" s="20"/>
      <c r="AD1786" s="21" t="str">
        <f>IF(A1786=[2]an!$F$36,VLOOKUP([2]an!$F$36,[2]an!$F$36:$H$36,3,FALSE),IF(A1786=[2]an!$F$35,VLOOKUP([2]an!$F$35,[2]an!$F$35:$H$35,3,FALSE),IF(A1786=[2]an!$F$33,VLOOKUP([2]an!$F$33,[2]an!$F$33:$H$33,3,FALSE),IF(A1786=[2]an!$F$31,VLOOKUP([2]an!$F$31,[2]an!$F$31:$H$31,3,FALSE),""))))</f>
        <v/>
      </c>
    </row>
    <row r="1787" spans="6:30" x14ac:dyDescent="0.2">
      <c r="F1787" s="10"/>
      <c r="G1787" s="8" t="str">
        <f t="shared" si="83"/>
        <v/>
      </c>
      <c r="H1787" s="13"/>
      <c r="K1787" s="13"/>
      <c r="L1787" s="10"/>
      <c r="M1787" s="10"/>
      <c r="S1787" s="8" t="str">
        <f>IFERROR(VLOOKUP(D1787,[1]peretoe_teenus!$A$2:$L$2000,5,FALSE),"")</f>
        <v/>
      </c>
      <c r="U1787" s="13"/>
      <c r="V1787" s="15" t="str" cm="1">
        <f t="array" ref="V1787">IFERROR(IF(AND(F1787="Tugigrupp",RANK(K1787,$K1787:$K1787)+COUNTIFS($K$2:K1787,K1787,$L$2:L1787,L1787,$M$2:M1787,M1787,$I$2:I1787,I1787,$G$2:G1787,G1787,$F$2:F1787,F1787)-1=1),SUMPRODUCT(($F$2:$F$4154=F1787)*($G$2:$G$4154=G1787)*($K$2:$K$4154=K1787)*($I$2:$I$4154=I1787)*($L$2:$L$4154=L1787)*($M$2:$M$4154=M1787)),""),"")</f>
        <v/>
      </c>
      <c r="W1787" s="15" t="str">
        <f t="shared" si="81"/>
        <v/>
      </c>
      <c r="X1787" s="16" t="str">
        <f>IF(AND(A1787=[2]an!$G$38,F1787=[2]an!$E$40),[2]an!$G$40,IF(AND(A1787=[2]an!$G$38,F1787=[2]an!$E$41),[2]an!$G$41,IF(AND(A1787=[2]an!$G$38,F1787=[2]an!$E$39,H1787&gt;=[2]an!$M$37),[2]an!$G$39,
IF(AND(A1787=[2]an!$G$38,F1787=[2]an!$E$39,H1787&lt;[2]an!$M$37,S1787="kahepoolne vajaduspõhine",U1787=""),[2]an!$M$40,
IF(AND(A1787=[2]an!$G$38,F1787=[2]an!$E$39,H1787&lt;[2]an!$M$37,S1787="kahepoolne vajaduspõhine",U1787&lt;&gt;""),[2]an!$G$39,
IF(AND(A1787=[2]an!$G$38,F1787=[2]an!$E$39,H1787&lt;[2]an!$M$37,S1787&lt;&gt;"kahepoolne vajaduspõhine"),[2]an!$G$39,
IF(AND(A1787=[2]an!$G$38,F1787=[2]an!$E$42),[2]an!$G$42,
IF(AND(A1787=[2]an!$H$38,F1787=[2]an!$E$40),[2]an!$H$40,IF(AND(A1787=[2]an!$H$38,F1787=[2]an!$E$41),[2]an!$H$41,IF(AND(A1787=[2]an!$H$38,F1787=[2]an!$E$39,H1787&gt;=[2]an!$M$37),[2]an!$H$39,
IF(AND(A1787=[2]an!$H$38,F1787=[2]an!$E$39,H1787&lt;[2]an!$M$37,S1787="kahepoolne vajaduspõhine",U1787=""),[2]an!$M$40,
IF(AND(A1787=[2]an!$H$38,F1787=[2]an!$E$39,H1787&lt;[2]an!$M$37,S1787="kahepoolne vajaduspõhine",U1787&lt;&gt;""),[2]an!$H$39,
IF(AND(A1787=[2]an!$H$38,F1787=[2]an!$E$39,H1787&lt;[2]an!$M$37,S1787&lt;&gt;"kahepoolne vajaduspõhine"),[2]an!$H$39,
IF(AND(A1787=[2]an!$H$38,F1787=[2]an!$E$42),[2]an!$H$42,
IF(AND(A1787=[2]an!$I$38,F1787=[2]an!$E$40),[2]an!$I$40,IF(AND(A1787=[2]an!$I$38,F1787=[2]an!$E$41),[2]an!$I$41,IF(AND(A1787=[2]an!$I$38,F1787=[2]an!$E$39,H1787&gt;=[2]an!$M$37),[2]an!$I$39,
IF(AND(A1787=[2]an!$I$38,F1787=[2]an!$E$39,H1787&lt;[2]an!$M$37,S1787="kahepoolne vajaduspõhine",U1787=""),[2]an!$M$40,
IF(AND(A1787=[2]an!$I$38,F1787=[2]an!$E$39,H1787&lt;[2]an!$M$37,S1787="kahepoolne vajaduspõhine",U1787&lt;&gt;""),[2]an!$I$39,
IF(AND(A1787=[2]an!$I$38,F1787=[2]an!$E$39,H1787&lt;[2]an!$M$37,S1787&lt;&gt;"kahepoolne vajaduspõhine"),[2]an!$I$39,
IF(AND(A1787=[2]an!$I$38,F1787=[2]an!$E$42),[2]an!$I$42,
IF(AND(A1787=[2]an!$J$38,F1787=[2]an!$E$40),[2]an!$J$40,IF(AND(A1787=[2]an!$J$38,F1787=[2]an!$E$41),[2]an!$J$41,IF(AND(A1787=[2]an!$J$38,F1787=[2]an!$E$39,H1787&gt;=[2]an!$M$37),[2]an!$J$39,
IF(AND(A1787=[2]an!$J$38,F1787=[2]an!$E$39,H1787&lt;[2]an!$M$37,S1787="kahepoolne vajaduspõhine",U1787=""),[2]an!$M$40,
IF(AND(A1787=[2]an!$J$38,F1787=[2]an!$E$39,H1787&lt;[2]an!$M$37,S1787="kahepoolne vajaduspõhine",U1787&lt;&gt;""),[2]an!$J$39,
IF(AND(A1787=[2]an!$J$38,F1787=[2]an!$E$39,H1787&lt;[2]an!$M$37,S1787&lt;&gt;"kahepoolne vajaduspõhine"),[2]an!$J$39,
IF(AND(A1787=[2]an!$J$38,F1787=[2]an!$E$42),[2]an!$J$42,""))))))))))))))))))))))))))))</f>
        <v/>
      </c>
      <c r="Y1787" s="17" t="str">
        <f>IFERROR(IF(F1787="Tugigrupp",0,
IF(AND(F1787="Peretoe teenus",H1787&gt;=[2]an!$M$37,RANK(D1787,$D1787:$D1787)+COUNTIFS($D$2:D1787,D1787,$F$2:F1787,F1787)-1&gt;1),"",
IF(AND(F1787="Peretoe teenus",H1787&gt;=[2]an!$M$37,RANK(D1787,$D1787:$D1787)+COUNTIFS($D$2:D1787,D1787,$F$2:F1787,F1787)-1=1,MONTH(H1787)=MONTH(K1787)=TRUE,YEAR(H1787)=YEAR(K1787)=TRUE),((EOMONTH(H1787,0)-H1787+1)*X1787)/DAY(EOMONTH(H1787,0)),
IF(AND(F1787="Peretoe teenus",H1787&gt;=[2]an!$M$37,RANK(D1787,$D1787:$D1787)+COUNTIFS($D$2:D1787,D1787,$F$2:F1787,F1787)-1=1),X1787,
IF(AND(F1787="Peretoe teenus",H1787&lt;[2]an!$M$37,S1787&lt;&gt;"kahepoolne vajaduspõhine",RANK(D1787,$D1787:$D1787)+COUNTIFS($D$2:D1787,D1787,$F$2:F1787,F1787)-1=1),X1787,
IF(AND(F1787="Peretoe teenus",H1787&lt;[2]an!$M$37,S1787&lt;&gt;"kahepoolne vajaduspõhine",RANK(D1787,$D1787:$D1787)+COUNTIFS($D$2:D1787,D1787,$F$2:F1787,F1787)-1&gt;1),"",
IF(AND(F1787="Peretoe teenus",H1787&lt;[2]an!$M$37,S1787="kahepoolne vajaduspõhine",U1787="",RANK(D1787,$D1787:$D1787)+COUNTIFS($D$2:D1787,D1787,$F$2:F1787,F1787)-1=1),X1787,
IF(AND(F1787="Peretoe teenus",H1787&lt;[2]an!$M$37,S1787="kahepoolne vajaduspõhine",U1787="",RANK(D1787,$D1787:$D1787)+COUNTIFS($D$2:D1787,D1787,$F$2:F1787,F1787)-1&gt;1),"",
IF(AND(F1787="Peretoe teenus",H1787&lt;[2]an!$M$37,S1787="kahepoolne vajaduspõhine",U1787&lt;[2]an!$M$37,RANK(D1787,$D1787:$D1787)+COUNTIFS($D$2:D1787,D1787,$F$2:F1787,F1787)-1=1),X1787,
IF(AND(F1787="Peretoe teenus",H1787&lt;[2]an!$M$37,S1787="kahepoolne vajaduspõhine",U1787&lt;[2]an!$M$37,RANK(D1787,$D1787:$D1787)+COUNTIFS($D$2:D1787,D1787,$F$2:F1787,F1787)-1&gt;1),"",
IF(AND(F1787="Peretoe teenus",H1787&lt;[2]an!$M$37,S1787="kahepoolne vajaduspõhine",U1787&gt;=[2]an!$M$37,U1787&lt;=[2]an!$M$38,RANK(D1787,$D1787:$D1787)+COUNTIFS($D$2:D1787,D1787,$F$2:F1787,F1787)-1=1),
((EOMONTH(U1787,0)-U1787+1)*X1787)/DAY(EOMONTH(U1787,0))+(DAY(U1787)-1)*100/DAY(EOMONTH(U1787,0)),
IF(AND(F1787="Peretoe teenus",H1787&lt;[2]an!$M$37,S1787="kahepoolne vajaduspõhine",U1787&gt;=[2]an!$M$37,U1787&lt;=[2]an!$M$38,RANK(D1787,$D1787:$D1787)+COUNTIFS($D$2:D1787,D1787,$F$2:F1787,F1787)-1&gt;1),"",
IF(AND(F1787="Peretoe teenus",H1787&lt;[2]an!$M$37,S1787="kahepoolne vajaduspõhine",U1787&gt;[2]an!$M$38,RANK(D1787,$D1787:$D1787)+COUNTIFS($D$2:D1787,D1787,$F$2:F1787,F1787)-1=1),X1787,
IF(AND(F1787="Peretoe teenus",H1787&lt;[2]an!$M$37,S1787="kahepoolne vajaduspõhine",U1787&gt;[2]an!$M$38,RANK(D1787,$D1787:$D1787)+COUNTIFS($D$2:D1787,D1787,$F$2:F1787,F1787)-1&gt;1),"",X1787*W1787)))))))))))))),"")</f>
        <v/>
      </c>
      <c r="Z1787" s="18" t="str">
        <f t="shared" si="82"/>
        <v/>
      </c>
      <c r="AA1787" s="19" t="str">
        <f>IFERROR(VLOOKUP(E1787,[2]an!$A$3:$B$81,2,FALSE),"")</f>
        <v/>
      </c>
      <c r="AB1787" s="19" t="str">
        <f>IFERROR(VLOOKUP(AA1787,[2]an!$C$2:$D$16,2,FALSE),"")</f>
        <v/>
      </c>
      <c r="AC1787" s="20"/>
      <c r="AD1787" s="21" t="str">
        <f>IF(A1787=[2]an!$F$36,VLOOKUP([2]an!$F$36,[2]an!$F$36:$H$36,3,FALSE),IF(A1787=[2]an!$F$35,VLOOKUP([2]an!$F$35,[2]an!$F$35:$H$35,3,FALSE),IF(A1787=[2]an!$F$33,VLOOKUP([2]an!$F$33,[2]an!$F$33:$H$33,3,FALSE),IF(A1787=[2]an!$F$31,VLOOKUP([2]an!$F$31,[2]an!$F$31:$H$31,3,FALSE),""))))</f>
        <v/>
      </c>
    </row>
    <row r="1788" spans="6:30" x14ac:dyDescent="0.2">
      <c r="F1788" s="10"/>
      <c r="G1788" s="8" t="str">
        <f t="shared" si="83"/>
        <v/>
      </c>
      <c r="H1788" s="13"/>
      <c r="K1788" s="13"/>
      <c r="L1788" s="10"/>
      <c r="M1788" s="10"/>
      <c r="S1788" s="8" t="str">
        <f>IFERROR(VLOOKUP(D1788,[1]peretoe_teenus!$A$2:$L$2000,5,FALSE),"")</f>
        <v/>
      </c>
      <c r="U1788" s="13"/>
      <c r="V1788" s="15" t="str" cm="1">
        <f t="array" ref="V1788">IFERROR(IF(AND(F1788="Tugigrupp",RANK(K1788,$K1788:$K1788)+COUNTIFS($K$2:K1788,K1788,$L$2:L1788,L1788,$M$2:M1788,M1788,$I$2:I1788,I1788,$G$2:G1788,G1788,$F$2:F1788,F1788)-1=1),SUMPRODUCT(($F$2:$F$4154=F1788)*($G$2:$G$4154=G1788)*($K$2:$K$4154=K1788)*($I$2:$I$4154=I1788)*($L$2:$L$4154=L1788)*($M$2:$M$4154=M1788)),""),"")</f>
        <v/>
      </c>
      <c r="W1788" s="15" t="str">
        <f t="shared" si="81"/>
        <v/>
      </c>
      <c r="X1788" s="16" t="str">
        <f>IF(AND(A1788=[2]an!$G$38,F1788=[2]an!$E$40),[2]an!$G$40,IF(AND(A1788=[2]an!$G$38,F1788=[2]an!$E$41),[2]an!$G$41,IF(AND(A1788=[2]an!$G$38,F1788=[2]an!$E$39,H1788&gt;=[2]an!$M$37),[2]an!$G$39,
IF(AND(A1788=[2]an!$G$38,F1788=[2]an!$E$39,H1788&lt;[2]an!$M$37,S1788="kahepoolne vajaduspõhine",U1788=""),[2]an!$M$40,
IF(AND(A1788=[2]an!$G$38,F1788=[2]an!$E$39,H1788&lt;[2]an!$M$37,S1788="kahepoolne vajaduspõhine",U1788&lt;&gt;""),[2]an!$G$39,
IF(AND(A1788=[2]an!$G$38,F1788=[2]an!$E$39,H1788&lt;[2]an!$M$37,S1788&lt;&gt;"kahepoolne vajaduspõhine"),[2]an!$G$39,
IF(AND(A1788=[2]an!$G$38,F1788=[2]an!$E$42),[2]an!$G$42,
IF(AND(A1788=[2]an!$H$38,F1788=[2]an!$E$40),[2]an!$H$40,IF(AND(A1788=[2]an!$H$38,F1788=[2]an!$E$41),[2]an!$H$41,IF(AND(A1788=[2]an!$H$38,F1788=[2]an!$E$39,H1788&gt;=[2]an!$M$37),[2]an!$H$39,
IF(AND(A1788=[2]an!$H$38,F1788=[2]an!$E$39,H1788&lt;[2]an!$M$37,S1788="kahepoolne vajaduspõhine",U1788=""),[2]an!$M$40,
IF(AND(A1788=[2]an!$H$38,F1788=[2]an!$E$39,H1788&lt;[2]an!$M$37,S1788="kahepoolne vajaduspõhine",U1788&lt;&gt;""),[2]an!$H$39,
IF(AND(A1788=[2]an!$H$38,F1788=[2]an!$E$39,H1788&lt;[2]an!$M$37,S1788&lt;&gt;"kahepoolne vajaduspõhine"),[2]an!$H$39,
IF(AND(A1788=[2]an!$H$38,F1788=[2]an!$E$42),[2]an!$H$42,
IF(AND(A1788=[2]an!$I$38,F1788=[2]an!$E$40),[2]an!$I$40,IF(AND(A1788=[2]an!$I$38,F1788=[2]an!$E$41),[2]an!$I$41,IF(AND(A1788=[2]an!$I$38,F1788=[2]an!$E$39,H1788&gt;=[2]an!$M$37),[2]an!$I$39,
IF(AND(A1788=[2]an!$I$38,F1788=[2]an!$E$39,H1788&lt;[2]an!$M$37,S1788="kahepoolne vajaduspõhine",U1788=""),[2]an!$M$40,
IF(AND(A1788=[2]an!$I$38,F1788=[2]an!$E$39,H1788&lt;[2]an!$M$37,S1788="kahepoolne vajaduspõhine",U1788&lt;&gt;""),[2]an!$I$39,
IF(AND(A1788=[2]an!$I$38,F1788=[2]an!$E$39,H1788&lt;[2]an!$M$37,S1788&lt;&gt;"kahepoolne vajaduspõhine"),[2]an!$I$39,
IF(AND(A1788=[2]an!$I$38,F1788=[2]an!$E$42),[2]an!$I$42,
IF(AND(A1788=[2]an!$J$38,F1788=[2]an!$E$40),[2]an!$J$40,IF(AND(A1788=[2]an!$J$38,F1788=[2]an!$E$41),[2]an!$J$41,IF(AND(A1788=[2]an!$J$38,F1788=[2]an!$E$39,H1788&gt;=[2]an!$M$37),[2]an!$J$39,
IF(AND(A1788=[2]an!$J$38,F1788=[2]an!$E$39,H1788&lt;[2]an!$M$37,S1788="kahepoolne vajaduspõhine",U1788=""),[2]an!$M$40,
IF(AND(A1788=[2]an!$J$38,F1788=[2]an!$E$39,H1788&lt;[2]an!$M$37,S1788="kahepoolne vajaduspõhine",U1788&lt;&gt;""),[2]an!$J$39,
IF(AND(A1788=[2]an!$J$38,F1788=[2]an!$E$39,H1788&lt;[2]an!$M$37,S1788&lt;&gt;"kahepoolne vajaduspõhine"),[2]an!$J$39,
IF(AND(A1788=[2]an!$J$38,F1788=[2]an!$E$42),[2]an!$J$42,""))))))))))))))))))))))))))))</f>
        <v/>
      </c>
      <c r="Y1788" s="17" t="str">
        <f>IFERROR(IF(F1788="Tugigrupp",0,
IF(AND(F1788="Peretoe teenus",H1788&gt;=[2]an!$M$37,RANK(D1788,$D1788:$D1788)+COUNTIFS($D$2:D1788,D1788,$F$2:F1788,F1788)-1&gt;1),"",
IF(AND(F1788="Peretoe teenus",H1788&gt;=[2]an!$M$37,RANK(D1788,$D1788:$D1788)+COUNTIFS($D$2:D1788,D1788,$F$2:F1788,F1788)-1=1,MONTH(H1788)=MONTH(K1788)=TRUE,YEAR(H1788)=YEAR(K1788)=TRUE),((EOMONTH(H1788,0)-H1788+1)*X1788)/DAY(EOMONTH(H1788,0)),
IF(AND(F1788="Peretoe teenus",H1788&gt;=[2]an!$M$37,RANK(D1788,$D1788:$D1788)+COUNTIFS($D$2:D1788,D1788,$F$2:F1788,F1788)-1=1),X1788,
IF(AND(F1788="Peretoe teenus",H1788&lt;[2]an!$M$37,S1788&lt;&gt;"kahepoolne vajaduspõhine",RANK(D1788,$D1788:$D1788)+COUNTIFS($D$2:D1788,D1788,$F$2:F1788,F1788)-1=1),X1788,
IF(AND(F1788="Peretoe teenus",H1788&lt;[2]an!$M$37,S1788&lt;&gt;"kahepoolne vajaduspõhine",RANK(D1788,$D1788:$D1788)+COUNTIFS($D$2:D1788,D1788,$F$2:F1788,F1788)-1&gt;1),"",
IF(AND(F1788="Peretoe teenus",H1788&lt;[2]an!$M$37,S1788="kahepoolne vajaduspõhine",U1788="",RANK(D1788,$D1788:$D1788)+COUNTIFS($D$2:D1788,D1788,$F$2:F1788,F1788)-1=1),X1788,
IF(AND(F1788="Peretoe teenus",H1788&lt;[2]an!$M$37,S1788="kahepoolne vajaduspõhine",U1788="",RANK(D1788,$D1788:$D1788)+COUNTIFS($D$2:D1788,D1788,$F$2:F1788,F1788)-1&gt;1),"",
IF(AND(F1788="Peretoe teenus",H1788&lt;[2]an!$M$37,S1788="kahepoolne vajaduspõhine",U1788&lt;[2]an!$M$37,RANK(D1788,$D1788:$D1788)+COUNTIFS($D$2:D1788,D1788,$F$2:F1788,F1788)-1=1),X1788,
IF(AND(F1788="Peretoe teenus",H1788&lt;[2]an!$M$37,S1788="kahepoolne vajaduspõhine",U1788&lt;[2]an!$M$37,RANK(D1788,$D1788:$D1788)+COUNTIFS($D$2:D1788,D1788,$F$2:F1788,F1788)-1&gt;1),"",
IF(AND(F1788="Peretoe teenus",H1788&lt;[2]an!$M$37,S1788="kahepoolne vajaduspõhine",U1788&gt;=[2]an!$M$37,U1788&lt;=[2]an!$M$38,RANK(D1788,$D1788:$D1788)+COUNTIFS($D$2:D1788,D1788,$F$2:F1788,F1788)-1=1),
((EOMONTH(U1788,0)-U1788+1)*X1788)/DAY(EOMONTH(U1788,0))+(DAY(U1788)-1)*100/DAY(EOMONTH(U1788,0)),
IF(AND(F1788="Peretoe teenus",H1788&lt;[2]an!$M$37,S1788="kahepoolne vajaduspõhine",U1788&gt;=[2]an!$M$37,U1788&lt;=[2]an!$M$38,RANK(D1788,$D1788:$D1788)+COUNTIFS($D$2:D1788,D1788,$F$2:F1788,F1788)-1&gt;1),"",
IF(AND(F1788="Peretoe teenus",H1788&lt;[2]an!$M$37,S1788="kahepoolne vajaduspõhine",U1788&gt;[2]an!$M$38,RANK(D1788,$D1788:$D1788)+COUNTIFS($D$2:D1788,D1788,$F$2:F1788,F1788)-1=1),X1788,
IF(AND(F1788="Peretoe teenus",H1788&lt;[2]an!$M$37,S1788="kahepoolne vajaduspõhine",U1788&gt;[2]an!$M$38,RANK(D1788,$D1788:$D1788)+COUNTIFS($D$2:D1788,D1788,$F$2:F1788,F1788)-1&gt;1),"",X1788*W1788)))))))))))))),"")</f>
        <v/>
      </c>
      <c r="Z1788" s="18" t="str">
        <f t="shared" si="82"/>
        <v/>
      </c>
      <c r="AA1788" s="19" t="str">
        <f>IFERROR(VLOOKUP(E1788,[2]an!$A$3:$B$81,2,FALSE),"")</f>
        <v/>
      </c>
      <c r="AB1788" s="19" t="str">
        <f>IFERROR(VLOOKUP(AA1788,[2]an!$C$2:$D$16,2,FALSE),"")</f>
        <v/>
      </c>
      <c r="AC1788" s="20"/>
      <c r="AD1788" s="21" t="str">
        <f>IF(A1788=[2]an!$F$36,VLOOKUP([2]an!$F$36,[2]an!$F$36:$H$36,3,FALSE),IF(A1788=[2]an!$F$35,VLOOKUP([2]an!$F$35,[2]an!$F$35:$H$35,3,FALSE),IF(A1788=[2]an!$F$33,VLOOKUP([2]an!$F$33,[2]an!$F$33:$H$33,3,FALSE),IF(A1788=[2]an!$F$31,VLOOKUP([2]an!$F$31,[2]an!$F$31:$H$31,3,FALSE),""))))</f>
        <v/>
      </c>
    </row>
    <row r="1789" spans="6:30" x14ac:dyDescent="0.2">
      <c r="F1789" s="10"/>
      <c r="G1789" s="8" t="str">
        <f t="shared" si="83"/>
        <v/>
      </c>
      <c r="H1789" s="13"/>
      <c r="K1789" s="13"/>
      <c r="L1789" s="10"/>
      <c r="M1789" s="10"/>
      <c r="S1789" s="8" t="str">
        <f>IFERROR(VLOOKUP(D1789,[1]peretoe_teenus!$A$2:$L$2000,5,FALSE),"")</f>
        <v/>
      </c>
      <c r="U1789" s="13"/>
      <c r="V1789" s="15" t="str" cm="1">
        <f t="array" ref="V1789">IFERROR(IF(AND(F1789="Tugigrupp",RANK(K1789,$K1789:$K1789)+COUNTIFS($K$2:K1789,K1789,$L$2:L1789,L1789,$M$2:M1789,M1789,$I$2:I1789,I1789,$G$2:G1789,G1789,$F$2:F1789,F1789)-1=1),SUMPRODUCT(($F$2:$F$4154=F1789)*($G$2:$G$4154=G1789)*($K$2:$K$4154=K1789)*($I$2:$I$4154=I1789)*($L$2:$L$4154=L1789)*($M$2:$M$4154=M1789)),""),"")</f>
        <v/>
      </c>
      <c r="W1789" s="15" t="str">
        <f t="shared" si="81"/>
        <v/>
      </c>
      <c r="X1789" s="16" t="str">
        <f>IF(AND(A1789=[2]an!$G$38,F1789=[2]an!$E$40),[2]an!$G$40,IF(AND(A1789=[2]an!$G$38,F1789=[2]an!$E$41),[2]an!$G$41,IF(AND(A1789=[2]an!$G$38,F1789=[2]an!$E$39,H1789&gt;=[2]an!$M$37),[2]an!$G$39,
IF(AND(A1789=[2]an!$G$38,F1789=[2]an!$E$39,H1789&lt;[2]an!$M$37,S1789="kahepoolne vajaduspõhine",U1789=""),[2]an!$M$40,
IF(AND(A1789=[2]an!$G$38,F1789=[2]an!$E$39,H1789&lt;[2]an!$M$37,S1789="kahepoolne vajaduspõhine",U1789&lt;&gt;""),[2]an!$G$39,
IF(AND(A1789=[2]an!$G$38,F1789=[2]an!$E$39,H1789&lt;[2]an!$M$37,S1789&lt;&gt;"kahepoolne vajaduspõhine"),[2]an!$G$39,
IF(AND(A1789=[2]an!$G$38,F1789=[2]an!$E$42),[2]an!$G$42,
IF(AND(A1789=[2]an!$H$38,F1789=[2]an!$E$40),[2]an!$H$40,IF(AND(A1789=[2]an!$H$38,F1789=[2]an!$E$41),[2]an!$H$41,IF(AND(A1789=[2]an!$H$38,F1789=[2]an!$E$39,H1789&gt;=[2]an!$M$37),[2]an!$H$39,
IF(AND(A1789=[2]an!$H$38,F1789=[2]an!$E$39,H1789&lt;[2]an!$M$37,S1789="kahepoolne vajaduspõhine",U1789=""),[2]an!$M$40,
IF(AND(A1789=[2]an!$H$38,F1789=[2]an!$E$39,H1789&lt;[2]an!$M$37,S1789="kahepoolne vajaduspõhine",U1789&lt;&gt;""),[2]an!$H$39,
IF(AND(A1789=[2]an!$H$38,F1789=[2]an!$E$39,H1789&lt;[2]an!$M$37,S1789&lt;&gt;"kahepoolne vajaduspõhine"),[2]an!$H$39,
IF(AND(A1789=[2]an!$H$38,F1789=[2]an!$E$42),[2]an!$H$42,
IF(AND(A1789=[2]an!$I$38,F1789=[2]an!$E$40),[2]an!$I$40,IF(AND(A1789=[2]an!$I$38,F1789=[2]an!$E$41),[2]an!$I$41,IF(AND(A1789=[2]an!$I$38,F1789=[2]an!$E$39,H1789&gt;=[2]an!$M$37),[2]an!$I$39,
IF(AND(A1789=[2]an!$I$38,F1789=[2]an!$E$39,H1789&lt;[2]an!$M$37,S1789="kahepoolne vajaduspõhine",U1789=""),[2]an!$M$40,
IF(AND(A1789=[2]an!$I$38,F1789=[2]an!$E$39,H1789&lt;[2]an!$M$37,S1789="kahepoolne vajaduspõhine",U1789&lt;&gt;""),[2]an!$I$39,
IF(AND(A1789=[2]an!$I$38,F1789=[2]an!$E$39,H1789&lt;[2]an!$M$37,S1789&lt;&gt;"kahepoolne vajaduspõhine"),[2]an!$I$39,
IF(AND(A1789=[2]an!$I$38,F1789=[2]an!$E$42),[2]an!$I$42,
IF(AND(A1789=[2]an!$J$38,F1789=[2]an!$E$40),[2]an!$J$40,IF(AND(A1789=[2]an!$J$38,F1789=[2]an!$E$41),[2]an!$J$41,IF(AND(A1789=[2]an!$J$38,F1789=[2]an!$E$39,H1789&gt;=[2]an!$M$37),[2]an!$J$39,
IF(AND(A1789=[2]an!$J$38,F1789=[2]an!$E$39,H1789&lt;[2]an!$M$37,S1789="kahepoolne vajaduspõhine",U1789=""),[2]an!$M$40,
IF(AND(A1789=[2]an!$J$38,F1789=[2]an!$E$39,H1789&lt;[2]an!$M$37,S1789="kahepoolne vajaduspõhine",U1789&lt;&gt;""),[2]an!$J$39,
IF(AND(A1789=[2]an!$J$38,F1789=[2]an!$E$39,H1789&lt;[2]an!$M$37,S1789&lt;&gt;"kahepoolne vajaduspõhine"),[2]an!$J$39,
IF(AND(A1789=[2]an!$J$38,F1789=[2]an!$E$42),[2]an!$J$42,""))))))))))))))))))))))))))))</f>
        <v/>
      </c>
      <c r="Y1789" s="17" t="str">
        <f>IFERROR(IF(F1789="Tugigrupp",0,
IF(AND(F1789="Peretoe teenus",H1789&gt;=[2]an!$M$37,RANK(D1789,$D1789:$D1789)+COUNTIFS($D$2:D1789,D1789,$F$2:F1789,F1789)-1&gt;1),"",
IF(AND(F1789="Peretoe teenus",H1789&gt;=[2]an!$M$37,RANK(D1789,$D1789:$D1789)+COUNTIFS($D$2:D1789,D1789,$F$2:F1789,F1789)-1=1,MONTH(H1789)=MONTH(K1789)=TRUE,YEAR(H1789)=YEAR(K1789)=TRUE),((EOMONTH(H1789,0)-H1789+1)*X1789)/DAY(EOMONTH(H1789,0)),
IF(AND(F1789="Peretoe teenus",H1789&gt;=[2]an!$M$37,RANK(D1789,$D1789:$D1789)+COUNTIFS($D$2:D1789,D1789,$F$2:F1789,F1789)-1=1),X1789,
IF(AND(F1789="Peretoe teenus",H1789&lt;[2]an!$M$37,S1789&lt;&gt;"kahepoolne vajaduspõhine",RANK(D1789,$D1789:$D1789)+COUNTIFS($D$2:D1789,D1789,$F$2:F1789,F1789)-1=1),X1789,
IF(AND(F1789="Peretoe teenus",H1789&lt;[2]an!$M$37,S1789&lt;&gt;"kahepoolne vajaduspõhine",RANK(D1789,$D1789:$D1789)+COUNTIFS($D$2:D1789,D1789,$F$2:F1789,F1789)-1&gt;1),"",
IF(AND(F1789="Peretoe teenus",H1789&lt;[2]an!$M$37,S1789="kahepoolne vajaduspõhine",U1789="",RANK(D1789,$D1789:$D1789)+COUNTIFS($D$2:D1789,D1789,$F$2:F1789,F1789)-1=1),X1789,
IF(AND(F1789="Peretoe teenus",H1789&lt;[2]an!$M$37,S1789="kahepoolne vajaduspõhine",U1789="",RANK(D1789,$D1789:$D1789)+COUNTIFS($D$2:D1789,D1789,$F$2:F1789,F1789)-1&gt;1),"",
IF(AND(F1789="Peretoe teenus",H1789&lt;[2]an!$M$37,S1789="kahepoolne vajaduspõhine",U1789&lt;[2]an!$M$37,RANK(D1789,$D1789:$D1789)+COUNTIFS($D$2:D1789,D1789,$F$2:F1789,F1789)-1=1),X1789,
IF(AND(F1789="Peretoe teenus",H1789&lt;[2]an!$M$37,S1789="kahepoolne vajaduspõhine",U1789&lt;[2]an!$M$37,RANK(D1789,$D1789:$D1789)+COUNTIFS($D$2:D1789,D1789,$F$2:F1789,F1789)-1&gt;1),"",
IF(AND(F1789="Peretoe teenus",H1789&lt;[2]an!$M$37,S1789="kahepoolne vajaduspõhine",U1789&gt;=[2]an!$M$37,U1789&lt;=[2]an!$M$38,RANK(D1789,$D1789:$D1789)+COUNTIFS($D$2:D1789,D1789,$F$2:F1789,F1789)-1=1),
((EOMONTH(U1789,0)-U1789+1)*X1789)/DAY(EOMONTH(U1789,0))+(DAY(U1789)-1)*100/DAY(EOMONTH(U1789,0)),
IF(AND(F1789="Peretoe teenus",H1789&lt;[2]an!$M$37,S1789="kahepoolne vajaduspõhine",U1789&gt;=[2]an!$M$37,U1789&lt;=[2]an!$M$38,RANK(D1789,$D1789:$D1789)+COUNTIFS($D$2:D1789,D1789,$F$2:F1789,F1789)-1&gt;1),"",
IF(AND(F1789="Peretoe teenus",H1789&lt;[2]an!$M$37,S1789="kahepoolne vajaduspõhine",U1789&gt;[2]an!$M$38,RANK(D1789,$D1789:$D1789)+COUNTIFS($D$2:D1789,D1789,$F$2:F1789,F1789)-1=1),X1789,
IF(AND(F1789="Peretoe teenus",H1789&lt;[2]an!$M$37,S1789="kahepoolne vajaduspõhine",U1789&gt;[2]an!$M$38,RANK(D1789,$D1789:$D1789)+COUNTIFS($D$2:D1789,D1789,$F$2:F1789,F1789)-1&gt;1),"",X1789*W1789)))))))))))))),"")</f>
        <v/>
      </c>
      <c r="Z1789" s="18" t="str">
        <f t="shared" si="82"/>
        <v/>
      </c>
      <c r="AA1789" s="19" t="str">
        <f>IFERROR(VLOOKUP(E1789,[2]an!$A$3:$B$81,2,FALSE),"")</f>
        <v/>
      </c>
      <c r="AB1789" s="19" t="str">
        <f>IFERROR(VLOOKUP(AA1789,[2]an!$C$2:$D$16,2,FALSE),"")</f>
        <v/>
      </c>
      <c r="AC1789" s="20"/>
      <c r="AD1789" s="21" t="str">
        <f>IF(A1789=[2]an!$F$36,VLOOKUP([2]an!$F$36,[2]an!$F$36:$H$36,3,FALSE),IF(A1789=[2]an!$F$35,VLOOKUP([2]an!$F$35,[2]an!$F$35:$H$35,3,FALSE),IF(A1789=[2]an!$F$33,VLOOKUP([2]an!$F$33,[2]an!$F$33:$H$33,3,FALSE),IF(A1789=[2]an!$F$31,VLOOKUP([2]an!$F$31,[2]an!$F$31:$H$31,3,FALSE),""))))</f>
        <v/>
      </c>
    </row>
    <row r="1790" spans="6:30" x14ac:dyDescent="0.2">
      <c r="F1790" s="10"/>
      <c r="G1790" s="8" t="str">
        <f t="shared" si="83"/>
        <v/>
      </c>
      <c r="H1790" s="13"/>
      <c r="K1790" s="13"/>
      <c r="L1790" s="10"/>
      <c r="M1790" s="10"/>
      <c r="S1790" s="8" t="str">
        <f>IFERROR(VLOOKUP(D1790,[1]peretoe_teenus!$A$2:$L$2000,5,FALSE),"")</f>
        <v/>
      </c>
      <c r="U1790" s="13"/>
      <c r="V1790" s="15" t="str" cm="1">
        <f t="array" ref="V1790">IFERROR(IF(AND(F1790="Tugigrupp",RANK(K1790,$K1790:$K1790)+COUNTIFS($K$2:K1790,K1790,$L$2:L1790,L1790,$M$2:M1790,M1790,$I$2:I1790,I1790,$G$2:G1790,G1790,$F$2:F1790,F1790)-1=1),SUMPRODUCT(($F$2:$F$4154=F1790)*($G$2:$G$4154=G1790)*($K$2:$K$4154=K1790)*($I$2:$I$4154=I1790)*($L$2:$L$4154=L1790)*($M$2:$M$4154=M1790)),""),"")</f>
        <v/>
      </c>
      <c r="W1790" s="15" t="str">
        <f t="shared" si="81"/>
        <v/>
      </c>
      <c r="X1790" s="16" t="str">
        <f>IF(AND(A1790=[2]an!$G$38,F1790=[2]an!$E$40),[2]an!$G$40,IF(AND(A1790=[2]an!$G$38,F1790=[2]an!$E$41),[2]an!$G$41,IF(AND(A1790=[2]an!$G$38,F1790=[2]an!$E$39,H1790&gt;=[2]an!$M$37),[2]an!$G$39,
IF(AND(A1790=[2]an!$G$38,F1790=[2]an!$E$39,H1790&lt;[2]an!$M$37,S1790="kahepoolne vajaduspõhine",U1790=""),[2]an!$M$40,
IF(AND(A1790=[2]an!$G$38,F1790=[2]an!$E$39,H1790&lt;[2]an!$M$37,S1790="kahepoolne vajaduspõhine",U1790&lt;&gt;""),[2]an!$G$39,
IF(AND(A1790=[2]an!$G$38,F1790=[2]an!$E$39,H1790&lt;[2]an!$M$37,S1790&lt;&gt;"kahepoolne vajaduspõhine"),[2]an!$G$39,
IF(AND(A1790=[2]an!$G$38,F1790=[2]an!$E$42),[2]an!$G$42,
IF(AND(A1790=[2]an!$H$38,F1790=[2]an!$E$40),[2]an!$H$40,IF(AND(A1790=[2]an!$H$38,F1790=[2]an!$E$41),[2]an!$H$41,IF(AND(A1790=[2]an!$H$38,F1790=[2]an!$E$39,H1790&gt;=[2]an!$M$37),[2]an!$H$39,
IF(AND(A1790=[2]an!$H$38,F1790=[2]an!$E$39,H1790&lt;[2]an!$M$37,S1790="kahepoolne vajaduspõhine",U1790=""),[2]an!$M$40,
IF(AND(A1790=[2]an!$H$38,F1790=[2]an!$E$39,H1790&lt;[2]an!$M$37,S1790="kahepoolne vajaduspõhine",U1790&lt;&gt;""),[2]an!$H$39,
IF(AND(A1790=[2]an!$H$38,F1790=[2]an!$E$39,H1790&lt;[2]an!$M$37,S1790&lt;&gt;"kahepoolne vajaduspõhine"),[2]an!$H$39,
IF(AND(A1790=[2]an!$H$38,F1790=[2]an!$E$42),[2]an!$H$42,
IF(AND(A1790=[2]an!$I$38,F1790=[2]an!$E$40),[2]an!$I$40,IF(AND(A1790=[2]an!$I$38,F1790=[2]an!$E$41),[2]an!$I$41,IF(AND(A1790=[2]an!$I$38,F1790=[2]an!$E$39,H1790&gt;=[2]an!$M$37),[2]an!$I$39,
IF(AND(A1790=[2]an!$I$38,F1790=[2]an!$E$39,H1790&lt;[2]an!$M$37,S1790="kahepoolne vajaduspõhine",U1790=""),[2]an!$M$40,
IF(AND(A1790=[2]an!$I$38,F1790=[2]an!$E$39,H1790&lt;[2]an!$M$37,S1790="kahepoolne vajaduspõhine",U1790&lt;&gt;""),[2]an!$I$39,
IF(AND(A1790=[2]an!$I$38,F1790=[2]an!$E$39,H1790&lt;[2]an!$M$37,S1790&lt;&gt;"kahepoolne vajaduspõhine"),[2]an!$I$39,
IF(AND(A1790=[2]an!$I$38,F1790=[2]an!$E$42),[2]an!$I$42,
IF(AND(A1790=[2]an!$J$38,F1790=[2]an!$E$40),[2]an!$J$40,IF(AND(A1790=[2]an!$J$38,F1790=[2]an!$E$41),[2]an!$J$41,IF(AND(A1790=[2]an!$J$38,F1790=[2]an!$E$39,H1790&gt;=[2]an!$M$37),[2]an!$J$39,
IF(AND(A1790=[2]an!$J$38,F1790=[2]an!$E$39,H1790&lt;[2]an!$M$37,S1790="kahepoolne vajaduspõhine",U1790=""),[2]an!$M$40,
IF(AND(A1790=[2]an!$J$38,F1790=[2]an!$E$39,H1790&lt;[2]an!$M$37,S1790="kahepoolne vajaduspõhine",U1790&lt;&gt;""),[2]an!$J$39,
IF(AND(A1790=[2]an!$J$38,F1790=[2]an!$E$39,H1790&lt;[2]an!$M$37,S1790&lt;&gt;"kahepoolne vajaduspõhine"),[2]an!$J$39,
IF(AND(A1790=[2]an!$J$38,F1790=[2]an!$E$42),[2]an!$J$42,""))))))))))))))))))))))))))))</f>
        <v/>
      </c>
      <c r="Y1790" s="17" t="str">
        <f>IFERROR(IF(F1790="Tugigrupp",0,
IF(AND(F1790="Peretoe teenus",H1790&gt;=[2]an!$M$37,RANK(D1790,$D1790:$D1790)+COUNTIFS($D$2:D1790,D1790,$F$2:F1790,F1790)-1&gt;1),"",
IF(AND(F1790="Peretoe teenus",H1790&gt;=[2]an!$M$37,RANK(D1790,$D1790:$D1790)+COUNTIFS($D$2:D1790,D1790,$F$2:F1790,F1790)-1=1,MONTH(H1790)=MONTH(K1790)=TRUE,YEAR(H1790)=YEAR(K1790)=TRUE),((EOMONTH(H1790,0)-H1790+1)*X1790)/DAY(EOMONTH(H1790,0)),
IF(AND(F1790="Peretoe teenus",H1790&gt;=[2]an!$M$37,RANK(D1790,$D1790:$D1790)+COUNTIFS($D$2:D1790,D1790,$F$2:F1790,F1790)-1=1),X1790,
IF(AND(F1790="Peretoe teenus",H1790&lt;[2]an!$M$37,S1790&lt;&gt;"kahepoolne vajaduspõhine",RANK(D1790,$D1790:$D1790)+COUNTIFS($D$2:D1790,D1790,$F$2:F1790,F1790)-1=1),X1790,
IF(AND(F1790="Peretoe teenus",H1790&lt;[2]an!$M$37,S1790&lt;&gt;"kahepoolne vajaduspõhine",RANK(D1790,$D1790:$D1790)+COUNTIFS($D$2:D1790,D1790,$F$2:F1790,F1790)-1&gt;1),"",
IF(AND(F1790="Peretoe teenus",H1790&lt;[2]an!$M$37,S1790="kahepoolne vajaduspõhine",U1790="",RANK(D1790,$D1790:$D1790)+COUNTIFS($D$2:D1790,D1790,$F$2:F1790,F1790)-1=1),X1790,
IF(AND(F1790="Peretoe teenus",H1790&lt;[2]an!$M$37,S1790="kahepoolne vajaduspõhine",U1790="",RANK(D1790,$D1790:$D1790)+COUNTIFS($D$2:D1790,D1790,$F$2:F1790,F1790)-1&gt;1),"",
IF(AND(F1790="Peretoe teenus",H1790&lt;[2]an!$M$37,S1790="kahepoolne vajaduspõhine",U1790&lt;[2]an!$M$37,RANK(D1790,$D1790:$D1790)+COUNTIFS($D$2:D1790,D1790,$F$2:F1790,F1790)-1=1),X1790,
IF(AND(F1790="Peretoe teenus",H1790&lt;[2]an!$M$37,S1790="kahepoolne vajaduspõhine",U1790&lt;[2]an!$M$37,RANK(D1790,$D1790:$D1790)+COUNTIFS($D$2:D1790,D1790,$F$2:F1790,F1790)-1&gt;1),"",
IF(AND(F1790="Peretoe teenus",H1790&lt;[2]an!$M$37,S1790="kahepoolne vajaduspõhine",U1790&gt;=[2]an!$M$37,U1790&lt;=[2]an!$M$38,RANK(D1790,$D1790:$D1790)+COUNTIFS($D$2:D1790,D1790,$F$2:F1790,F1790)-1=1),
((EOMONTH(U1790,0)-U1790+1)*X1790)/DAY(EOMONTH(U1790,0))+(DAY(U1790)-1)*100/DAY(EOMONTH(U1790,0)),
IF(AND(F1790="Peretoe teenus",H1790&lt;[2]an!$M$37,S1790="kahepoolne vajaduspõhine",U1790&gt;=[2]an!$M$37,U1790&lt;=[2]an!$M$38,RANK(D1790,$D1790:$D1790)+COUNTIFS($D$2:D1790,D1790,$F$2:F1790,F1790)-1&gt;1),"",
IF(AND(F1790="Peretoe teenus",H1790&lt;[2]an!$M$37,S1790="kahepoolne vajaduspõhine",U1790&gt;[2]an!$M$38,RANK(D1790,$D1790:$D1790)+COUNTIFS($D$2:D1790,D1790,$F$2:F1790,F1790)-1=1),X1790,
IF(AND(F1790="Peretoe teenus",H1790&lt;[2]an!$M$37,S1790="kahepoolne vajaduspõhine",U1790&gt;[2]an!$M$38,RANK(D1790,$D1790:$D1790)+COUNTIFS($D$2:D1790,D1790,$F$2:F1790,F1790)-1&gt;1),"",X1790*W1790)))))))))))))),"")</f>
        <v/>
      </c>
      <c r="Z1790" s="18" t="str">
        <f t="shared" si="82"/>
        <v/>
      </c>
      <c r="AA1790" s="19" t="str">
        <f>IFERROR(VLOOKUP(E1790,[2]an!$A$3:$B$81,2,FALSE),"")</f>
        <v/>
      </c>
      <c r="AB1790" s="19" t="str">
        <f>IFERROR(VLOOKUP(AA1790,[2]an!$C$2:$D$16,2,FALSE),"")</f>
        <v/>
      </c>
      <c r="AC1790" s="20"/>
      <c r="AD1790" s="21" t="str">
        <f>IF(A1790=[2]an!$F$36,VLOOKUP([2]an!$F$36,[2]an!$F$36:$H$36,3,FALSE),IF(A1790=[2]an!$F$35,VLOOKUP([2]an!$F$35,[2]an!$F$35:$H$35,3,FALSE),IF(A1790=[2]an!$F$33,VLOOKUP([2]an!$F$33,[2]an!$F$33:$H$33,3,FALSE),IF(A1790=[2]an!$F$31,VLOOKUP([2]an!$F$31,[2]an!$F$31:$H$31,3,FALSE),""))))</f>
        <v/>
      </c>
    </row>
    <row r="1791" spans="6:30" x14ac:dyDescent="0.2">
      <c r="F1791" s="10"/>
      <c r="G1791" s="8" t="str">
        <f t="shared" si="83"/>
        <v/>
      </c>
      <c r="H1791" s="13"/>
      <c r="K1791" s="13"/>
      <c r="L1791" s="10"/>
      <c r="M1791" s="10"/>
      <c r="S1791" s="8" t="str">
        <f>IFERROR(VLOOKUP(D1791,[1]peretoe_teenus!$A$2:$L$2000,5,FALSE),"")</f>
        <v/>
      </c>
      <c r="U1791" s="13"/>
      <c r="V1791" s="15" t="str" cm="1">
        <f t="array" ref="V1791">IFERROR(IF(AND(F1791="Tugigrupp",RANK(K1791,$K1791:$K1791)+COUNTIFS($K$2:K1791,K1791,$L$2:L1791,L1791,$M$2:M1791,M1791,$I$2:I1791,I1791,$G$2:G1791,G1791,$F$2:F1791,F1791)-1=1),SUMPRODUCT(($F$2:$F$4154=F1791)*($G$2:$G$4154=G1791)*($K$2:$K$4154=K1791)*($I$2:$I$4154=I1791)*($L$2:$L$4154=L1791)*($M$2:$M$4154=M1791)),""),"")</f>
        <v/>
      </c>
      <c r="W1791" s="15" t="str">
        <f t="shared" si="81"/>
        <v/>
      </c>
      <c r="X1791" s="16" t="str">
        <f>IF(AND(A1791=[2]an!$G$38,F1791=[2]an!$E$40),[2]an!$G$40,IF(AND(A1791=[2]an!$G$38,F1791=[2]an!$E$41),[2]an!$G$41,IF(AND(A1791=[2]an!$G$38,F1791=[2]an!$E$39,H1791&gt;=[2]an!$M$37),[2]an!$G$39,
IF(AND(A1791=[2]an!$G$38,F1791=[2]an!$E$39,H1791&lt;[2]an!$M$37,S1791="kahepoolne vajaduspõhine",U1791=""),[2]an!$M$40,
IF(AND(A1791=[2]an!$G$38,F1791=[2]an!$E$39,H1791&lt;[2]an!$M$37,S1791="kahepoolne vajaduspõhine",U1791&lt;&gt;""),[2]an!$G$39,
IF(AND(A1791=[2]an!$G$38,F1791=[2]an!$E$39,H1791&lt;[2]an!$M$37,S1791&lt;&gt;"kahepoolne vajaduspõhine"),[2]an!$G$39,
IF(AND(A1791=[2]an!$G$38,F1791=[2]an!$E$42),[2]an!$G$42,
IF(AND(A1791=[2]an!$H$38,F1791=[2]an!$E$40),[2]an!$H$40,IF(AND(A1791=[2]an!$H$38,F1791=[2]an!$E$41),[2]an!$H$41,IF(AND(A1791=[2]an!$H$38,F1791=[2]an!$E$39,H1791&gt;=[2]an!$M$37),[2]an!$H$39,
IF(AND(A1791=[2]an!$H$38,F1791=[2]an!$E$39,H1791&lt;[2]an!$M$37,S1791="kahepoolne vajaduspõhine",U1791=""),[2]an!$M$40,
IF(AND(A1791=[2]an!$H$38,F1791=[2]an!$E$39,H1791&lt;[2]an!$M$37,S1791="kahepoolne vajaduspõhine",U1791&lt;&gt;""),[2]an!$H$39,
IF(AND(A1791=[2]an!$H$38,F1791=[2]an!$E$39,H1791&lt;[2]an!$M$37,S1791&lt;&gt;"kahepoolne vajaduspõhine"),[2]an!$H$39,
IF(AND(A1791=[2]an!$H$38,F1791=[2]an!$E$42),[2]an!$H$42,
IF(AND(A1791=[2]an!$I$38,F1791=[2]an!$E$40),[2]an!$I$40,IF(AND(A1791=[2]an!$I$38,F1791=[2]an!$E$41),[2]an!$I$41,IF(AND(A1791=[2]an!$I$38,F1791=[2]an!$E$39,H1791&gt;=[2]an!$M$37),[2]an!$I$39,
IF(AND(A1791=[2]an!$I$38,F1791=[2]an!$E$39,H1791&lt;[2]an!$M$37,S1791="kahepoolne vajaduspõhine",U1791=""),[2]an!$M$40,
IF(AND(A1791=[2]an!$I$38,F1791=[2]an!$E$39,H1791&lt;[2]an!$M$37,S1791="kahepoolne vajaduspõhine",U1791&lt;&gt;""),[2]an!$I$39,
IF(AND(A1791=[2]an!$I$38,F1791=[2]an!$E$39,H1791&lt;[2]an!$M$37,S1791&lt;&gt;"kahepoolne vajaduspõhine"),[2]an!$I$39,
IF(AND(A1791=[2]an!$I$38,F1791=[2]an!$E$42),[2]an!$I$42,
IF(AND(A1791=[2]an!$J$38,F1791=[2]an!$E$40),[2]an!$J$40,IF(AND(A1791=[2]an!$J$38,F1791=[2]an!$E$41),[2]an!$J$41,IF(AND(A1791=[2]an!$J$38,F1791=[2]an!$E$39,H1791&gt;=[2]an!$M$37),[2]an!$J$39,
IF(AND(A1791=[2]an!$J$38,F1791=[2]an!$E$39,H1791&lt;[2]an!$M$37,S1791="kahepoolne vajaduspõhine",U1791=""),[2]an!$M$40,
IF(AND(A1791=[2]an!$J$38,F1791=[2]an!$E$39,H1791&lt;[2]an!$M$37,S1791="kahepoolne vajaduspõhine",U1791&lt;&gt;""),[2]an!$J$39,
IF(AND(A1791=[2]an!$J$38,F1791=[2]an!$E$39,H1791&lt;[2]an!$M$37,S1791&lt;&gt;"kahepoolne vajaduspõhine"),[2]an!$J$39,
IF(AND(A1791=[2]an!$J$38,F1791=[2]an!$E$42),[2]an!$J$42,""))))))))))))))))))))))))))))</f>
        <v/>
      </c>
      <c r="Y1791" s="17" t="str">
        <f>IFERROR(IF(F1791="Tugigrupp",0,
IF(AND(F1791="Peretoe teenus",H1791&gt;=[2]an!$M$37,RANK(D1791,$D1791:$D1791)+COUNTIFS($D$2:D1791,D1791,$F$2:F1791,F1791)-1&gt;1),"",
IF(AND(F1791="Peretoe teenus",H1791&gt;=[2]an!$M$37,RANK(D1791,$D1791:$D1791)+COUNTIFS($D$2:D1791,D1791,$F$2:F1791,F1791)-1=1,MONTH(H1791)=MONTH(K1791)=TRUE,YEAR(H1791)=YEAR(K1791)=TRUE),((EOMONTH(H1791,0)-H1791+1)*X1791)/DAY(EOMONTH(H1791,0)),
IF(AND(F1791="Peretoe teenus",H1791&gt;=[2]an!$M$37,RANK(D1791,$D1791:$D1791)+COUNTIFS($D$2:D1791,D1791,$F$2:F1791,F1791)-1=1),X1791,
IF(AND(F1791="Peretoe teenus",H1791&lt;[2]an!$M$37,S1791&lt;&gt;"kahepoolne vajaduspõhine",RANK(D1791,$D1791:$D1791)+COUNTIFS($D$2:D1791,D1791,$F$2:F1791,F1791)-1=1),X1791,
IF(AND(F1791="Peretoe teenus",H1791&lt;[2]an!$M$37,S1791&lt;&gt;"kahepoolne vajaduspõhine",RANK(D1791,$D1791:$D1791)+COUNTIFS($D$2:D1791,D1791,$F$2:F1791,F1791)-1&gt;1),"",
IF(AND(F1791="Peretoe teenus",H1791&lt;[2]an!$M$37,S1791="kahepoolne vajaduspõhine",U1791="",RANK(D1791,$D1791:$D1791)+COUNTIFS($D$2:D1791,D1791,$F$2:F1791,F1791)-1=1),X1791,
IF(AND(F1791="Peretoe teenus",H1791&lt;[2]an!$M$37,S1791="kahepoolne vajaduspõhine",U1791="",RANK(D1791,$D1791:$D1791)+COUNTIFS($D$2:D1791,D1791,$F$2:F1791,F1791)-1&gt;1),"",
IF(AND(F1791="Peretoe teenus",H1791&lt;[2]an!$M$37,S1791="kahepoolne vajaduspõhine",U1791&lt;[2]an!$M$37,RANK(D1791,$D1791:$D1791)+COUNTIFS($D$2:D1791,D1791,$F$2:F1791,F1791)-1=1),X1791,
IF(AND(F1791="Peretoe teenus",H1791&lt;[2]an!$M$37,S1791="kahepoolne vajaduspõhine",U1791&lt;[2]an!$M$37,RANK(D1791,$D1791:$D1791)+COUNTIFS($D$2:D1791,D1791,$F$2:F1791,F1791)-1&gt;1),"",
IF(AND(F1791="Peretoe teenus",H1791&lt;[2]an!$M$37,S1791="kahepoolne vajaduspõhine",U1791&gt;=[2]an!$M$37,U1791&lt;=[2]an!$M$38,RANK(D1791,$D1791:$D1791)+COUNTIFS($D$2:D1791,D1791,$F$2:F1791,F1791)-1=1),
((EOMONTH(U1791,0)-U1791+1)*X1791)/DAY(EOMONTH(U1791,0))+(DAY(U1791)-1)*100/DAY(EOMONTH(U1791,0)),
IF(AND(F1791="Peretoe teenus",H1791&lt;[2]an!$M$37,S1791="kahepoolne vajaduspõhine",U1791&gt;=[2]an!$M$37,U1791&lt;=[2]an!$M$38,RANK(D1791,$D1791:$D1791)+COUNTIFS($D$2:D1791,D1791,$F$2:F1791,F1791)-1&gt;1),"",
IF(AND(F1791="Peretoe teenus",H1791&lt;[2]an!$M$37,S1791="kahepoolne vajaduspõhine",U1791&gt;[2]an!$M$38,RANK(D1791,$D1791:$D1791)+COUNTIFS($D$2:D1791,D1791,$F$2:F1791,F1791)-1=1),X1791,
IF(AND(F1791="Peretoe teenus",H1791&lt;[2]an!$M$37,S1791="kahepoolne vajaduspõhine",U1791&gt;[2]an!$M$38,RANK(D1791,$D1791:$D1791)+COUNTIFS($D$2:D1791,D1791,$F$2:F1791,F1791)-1&gt;1),"",X1791*W1791)))))))))))))),"")</f>
        <v/>
      </c>
      <c r="Z1791" s="18" t="str">
        <f t="shared" si="82"/>
        <v/>
      </c>
      <c r="AA1791" s="19" t="str">
        <f>IFERROR(VLOOKUP(E1791,[2]an!$A$3:$B$81,2,FALSE),"")</f>
        <v/>
      </c>
      <c r="AB1791" s="19" t="str">
        <f>IFERROR(VLOOKUP(AA1791,[2]an!$C$2:$D$16,2,FALSE),"")</f>
        <v/>
      </c>
      <c r="AC1791" s="20"/>
      <c r="AD1791" s="21" t="str">
        <f>IF(A1791=[2]an!$F$36,VLOOKUP([2]an!$F$36,[2]an!$F$36:$H$36,3,FALSE),IF(A1791=[2]an!$F$35,VLOOKUP([2]an!$F$35,[2]an!$F$35:$H$35,3,FALSE),IF(A1791=[2]an!$F$33,VLOOKUP([2]an!$F$33,[2]an!$F$33:$H$33,3,FALSE),IF(A1791=[2]an!$F$31,VLOOKUP([2]an!$F$31,[2]an!$F$31:$H$31,3,FALSE),""))))</f>
        <v/>
      </c>
    </row>
    <row r="1792" spans="6:30" x14ac:dyDescent="0.2">
      <c r="F1792" s="10"/>
      <c r="G1792" s="8" t="str">
        <f t="shared" si="83"/>
        <v/>
      </c>
      <c r="H1792" s="13"/>
      <c r="K1792" s="13"/>
      <c r="L1792" s="10"/>
      <c r="M1792" s="10"/>
      <c r="S1792" s="8" t="str">
        <f>IFERROR(VLOOKUP(D1792,[1]peretoe_teenus!$A$2:$L$2000,5,FALSE),"")</f>
        <v/>
      </c>
      <c r="U1792" s="13"/>
      <c r="V1792" s="15" t="str" cm="1">
        <f t="array" ref="V1792">IFERROR(IF(AND(F1792="Tugigrupp",RANK(K1792,$K1792:$K1792)+COUNTIFS($K$2:K1792,K1792,$L$2:L1792,L1792,$M$2:M1792,M1792,$I$2:I1792,I1792,$G$2:G1792,G1792,$F$2:F1792,F1792)-1=1),SUMPRODUCT(($F$2:$F$4154=F1792)*($G$2:$G$4154=G1792)*($K$2:$K$4154=K1792)*($I$2:$I$4154=I1792)*($L$2:$L$4154=L1792)*($M$2:$M$4154=M1792)),""),"")</f>
        <v/>
      </c>
      <c r="W1792" s="15" t="str">
        <f t="shared" si="81"/>
        <v/>
      </c>
      <c r="X1792" s="16" t="str">
        <f>IF(AND(A1792=[2]an!$G$38,F1792=[2]an!$E$40),[2]an!$G$40,IF(AND(A1792=[2]an!$G$38,F1792=[2]an!$E$41),[2]an!$G$41,IF(AND(A1792=[2]an!$G$38,F1792=[2]an!$E$39,H1792&gt;=[2]an!$M$37),[2]an!$G$39,
IF(AND(A1792=[2]an!$G$38,F1792=[2]an!$E$39,H1792&lt;[2]an!$M$37,S1792="kahepoolne vajaduspõhine",U1792=""),[2]an!$M$40,
IF(AND(A1792=[2]an!$G$38,F1792=[2]an!$E$39,H1792&lt;[2]an!$M$37,S1792="kahepoolne vajaduspõhine",U1792&lt;&gt;""),[2]an!$G$39,
IF(AND(A1792=[2]an!$G$38,F1792=[2]an!$E$39,H1792&lt;[2]an!$M$37,S1792&lt;&gt;"kahepoolne vajaduspõhine"),[2]an!$G$39,
IF(AND(A1792=[2]an!$G$38,F1792=[2]an!$E$42),[2]an!$G$42,
IF(AND(A1792=[2]an!$H$38,F1792=[2]an!$E$40),[2]an!$H$40,IF(AND(A1792=[2]an!$H$38,F1792=[2]an!$E$41),[2]an!$H$41,IF(AND(A1792=[2]an!$H$38,F1792=[2]an!$E$39,H1792&gt;=[2]an!$M$37),[2]an!$H$39,
IF(AND(A1792=[2]an!$H$38,F1792=[2]an!$E$39,H1792&lt;[2]an!$M$37,S1792="kahepoolne vajaduspõhine",U1792=""),[2]an!$M$40,
IF(AND(A1792=[2]an!$H$38,F1792=[2]an!$E$39,H1792&lt;[2]an!$M$37,S1792="kahepoolne vajaduspõhine",U1792&lt;&gt;""),[2]an!$H$39,
IF(AND(A1792=[2]an!$H$38,F1792=[2]an!$E$39,H1792&lt;[2]an!$M$37,S1792&lt;&gt;"kahepoolne vajaduspõhine"),[2]an!$H$39,
IF(AND(A1792=[2]an!$H$38,F1792=[2]an!$E$42),[2]an!$H$42,
IF(AND(A1792=[2]an!$I$38,F1792=[2]an!$E$40),[2]an!$I$40,IF(AND(A1792=[2]an!$I$38,F1792=[2]an!$E$41),[2]an!$I$41,IF(AND(A1792=[2]an!$I$38,F1792=[2]an!$E$39,H1792&gt;=[2]an!$M$37),[2]an!$I$39,
IF(AND(A1792=[2]an!$I$38,F1792=[2]an!$E$39,H1792&lt;[2]an!$M$37,S1792="kahepoolne vajaduspõhine",U1792=""),[2]an!$M$40,
IF(AND(A1792=[2]an!$I$38,F1792=[2]an!$E$39,H1792&lt;[2]an!$M$37,S1792="kahepoolne vajaduspõhine",U1792&lt;&gt;""),[2]an!$I$39,
IF(AND(A1792=[2]an!$I$38,F1792=[2]an!$E$39,H1792&lt;[2]an!$M$37,S1792&lt;&gt;"kahepoolne vajaduspõhine"),[2]an!$I$39,
IF(AND(A1792=[2]an!$I$38,F1792=[2]an!$E$42),[2]an!$I$42,
IF(AND(A1792=[2]an!$J$38,F1792=[2]an!$E$40),[2]an!$J$40,IF(AND(A1792=[2]an!$J$38,F1792=[2]an!$E$41),[2]an!$J$41,IF(AND(A1792=[2]an!$J$38,F1792=[2]an!$E$39,H1792&gt;=[2]an!$M$37),[2]an!$J$39,
IF(AND(A1792=[2]an!$J$38,F1792=[2]an!$E$39,H1792&lt;[2]an!$M$37,S1792="kahepoolne vajaduspõhine",U1792=""),[2]an!$M$40,
IF(AND(A1792=[2]an!$J$38,F1792=[2]an!$E$39,H1792&lt;[2]an!$M$37,S1792="kahepoolne vajaduspõhine",U1792&lt;&gt;""),[2]an!$J$39,
IF(AND(A1792=[2]an!$J$38,F1792=[2]an!$E$39,H1792&lt;[2]an!$M$37,S1792&lt;&gt;"kahepoolne vajaduspõhine"),[2]an!$J$39,
IF(AND(A1792=[2]an!$J$38,F1792=[2]an!$E$42),[2]an!$J$42,""))))))))))))))))))))))))))))</f>
        <v/>
      </c>
      <c r="Y1792" s="17" t="str">
        <f>IFERROR(IF(F1792="Tugigrupp",0,
IF(AND(F1792="Peretoe teenus",H1792&gt;=[2]an!$M$37,RANK(D1792,$D1792:$D1792)+COUNTIFS($D$2:D1792,D1792,$F$2:F1792,F1792)-1&gt;1),"",
IF(AND(F1792="Peretoe teenus",H1792&gt;=[2]an!$M$37,RANK(D1792,$D1792:$D1792)+COUNTIFS($D$2:D1792,D1792,$F$2:F1792,F1792)-1=1,MONTH(H1792)=MONTH(K1792)=TRUE,YEAR(H1792)=YEAR(K1792)=TRUE),((EOMONTH(H1792,0)-H1792+1)*X1792)/DAY(EOMONTH(H1792,0)),
IF(AND(F1792="Peretoe teenus",H1792&gt;=[2]an!$M$37,RANK(D1792,$D1792:$D1792)+COUNTIFS($D$2:D1792,D1792,$F$2:F1792,F1792)-1=1),X1792,
IF(AND(F1792="Peretoe teenus",H1792&lt;[2]an!$M$37,S1792&lt;&gt;"kahepoolne vajaduspõhine",RANK(D1792,$D1792:$D1792)+COUNTIFS($D$2:D1792,D1792,$F$2:F1792,F1792)-1=1),X1792,
IF(AND(F1792="Peretoe teenus",H1792&lt;[2]an!$M$37,S1792&lt;&gt;"kahepoolne vajaduspõhine",RANK(D1792,$D1792:$D1792)+COUNTIFS($D$2:D1792,D1792,$F$2:F1792,F1792)-1&gt;1),"",
IF(AND(F1792="Peretoe teenus",H1792&lt;[2]an!$M$37,S1792="kahepoolne vajaduspõhine",U1792="",RANK(D1792,$D1792:$D1792)+COUNTIFS($D$2:D1792,D1792,$F$2:F1792,F1792)-1=1),X1792,
IF(AND(F1792="Peretoe teenus",H1792&lt;[2]an!$M$37,S1792="kahepoolne vajaduspõhine",U1792="",RANK(D1792,$D1792:$D1792)+COUNTIFS($D$2:D1792,D1792,$F$2:F1792,F1792)-1&gt;1),"",
IF(AND(F1792="Peretoe teenus",H1792&lt;[2]an!$M$37,S1792="kahepoolne vajaduspõhine",U1792&lt;[2]an!$M$37,RANK(D1792,$D1792:$D1792)+COUNTIFS($D$2:D1792,D1792,$F$2:F1792,F1792)-1=1),X1792,
IF(AND(F1792="Peretoe teenus",H1792&lt;[2]an!$M$37,S1792="kahepoolne vajaduspõhine",U1792&lt;[2]an!$M$37,RANK(D1792,$D1792:$D1792)+COUNTIFS($D$2:D1792,D1792,$F$2:F1792,F1792)-1&gt;1),"",
IF(AND(F1792="Peretoe teenus",H1792&lt;[2]an!$M$37,S1792="kahepoolne vajaduspõhine",U1792&gt;=[2]an!$M$37,U1792&lt;=[2]an!$M$38,RANK(D1792,$D1792:$D1792)+COUNTIFS($D$2:D1792,D1792,$F$2:F1792,F1792)-1=1),
((EOMONTH(U1792,0)-U1792+1)*X1792)/DAY(EOMONTH(U1792,0))+(DAY(U1792)-1)*100/DAY(EOMONTH(U1792,0)),
IF(AND(F1792="Peretoe teenus",H1792&lt;[2]an!$M$37,S1792="kahepoolne vajaduspõhine",U1792&gt;=[2]an!$M$37,U1792&lt;=[2]an!$M$38,RANK(D1792,$D1792:$D1792)+COUNTIFS($D$2:D1792,D1792,$F$2:F1792,F1792)-1&gt;1),"",
IF(AND(F1792="Peretoe teenus",H1792&lt;[2]an!$M$37,S1792="kahepoolne vajaduspõhine",U1792&gt;[2]an!$M$38,RANK(D1792,$D1792:$D1792)+COUNTIFS($D$2:D1792,D1792,$F$2:F1792,F1792)-1=1),X1792,
IF(AND(F1792="Peretoe teenus",H1792&lt;[2]an!$M$37,S1792="kahepoolne vajaduspõhine",U1792&gt;[2]an!$M$38,RANK(D1792,$D1792:$D1792)+COUNTIFS($D$2:D1792,D1792,$F$2:F1792,F1792)-1&gt;1),"",X1792*W1792)))))))))))))),"")</f>
        <v/>
      </c>
      <c r="Z1792" s="18" t="str">
        <f t="shared" si="82"/>
        <v/>
      </c>
      <c r="AA1792" s="19" t="str">
        <f>IFERROR(VLOOKUP(E1792,[2]an!$A$3:$B$81,2,FALSE),"")</f>
        <v/>
      </c>
      <c r="AB1792" s="19" t="str">
        <f>IFERROR(VLOOKUP(AA1792,[2]an!$C$2:$D$16,2,FALSE),"")</f>
        <v/>
      </c>
      <c r="AC1792" s="20"/>
      <c r="AD1792" s="21" t="str">
        <f>IF(A1792=[2]an!$F$36,VLOOKUP([2]an!$F$36,[2]an!$F$36:$H$36,3,FALSE),IF(A1792=[2]an!$F$35,VLOOKUP([2]an!$F$35,[2]an!$F$35:$H$35,3,FALSE),IF(A1792=[2]an!$F$33,VLOOKUP([2]an!$F$33,[2]an!$F$33:$H$33,3,FALSE),IF(A1792=[2]an!$F$31,VLOOKUP([2]an!$F$31,[2]an!$F$31:$H$31,3,FALSE),""))))</f>
        <v/>
      </c>
    </row>
    <row r="1793" spans="6:30" x14ac:dyDescent="0.2">
      <c r="F1793" s="10"/>
      <c r="G1793" s="8" t="str">
        <f t="shared" si="83"/>
        <v/>
      </c>
      <c r="H1793" s="13"/>
      <c r="K1793" s="13"/>
      <c r="L1793" s="10"/>
      <c r="M1793" s="10"/>
      <c r="S1793" s="8" t="str">
        <f>IFERROR(VLOOKUP(D1793,[1]peretoe_teenus!$A$2:$L$2000,5,FALSE),"")</f>
        <v/>
      </c>
      <c r="U1793" s="13"/>
      <c r="V1793" s="15" t="str" cm="1">
        <f t="array" ref="V1793">IFERROR(IF(AND(F1793="Tugigrupp",RANK(K1793,$K1793:$K1793)+COUNTIFS($K$2:K1793,K1793,$L$2:L1793,L1793,$M$2:M1793,M1793,$I$2:I1793,I1793,$G$2:G1793,G1793,$F$2:F1793,F1793)-1=1),SUMPRODUCT(($F$2:$F$4154=F1793)*($G$2:$G$4154=G1793)*($K$2:$K$4154=K1793)*($I$2:$I$4154=I1793)*($L$2:$L$4154=L1793)*($M$2:$M$4154=M1793)),""),"")</f>
        <v/>
      </c>
      <c r="W1793" s="15" t="str">
        <f t="shared" si="81"/>
        <v/>
      </c>
      <c r="X1793" s="16" t="str">
        <f>IF(AND(A1793=[2]an!$G$38,F1793=[2]an!$E$40),[2]an!$G$40,IF(AND(A1793=[2]an!$G$38,F1793=[2]an!$E$41),[2]an!$G$41,IF(AND(A1793=[2]an!$G$38,F1793=[2]an!$E$39,H1793&gt;=[2]an!$M$37),[2]an!$G$39,
IF(AND(A1793=[2]an!$G$38,F1793=[2]an!$E$39,H1793&lt;[2]an!$M$37,S1793="kahepoolne vajaduspõhine",U1793=""),[2]an!$M$40,
IF(AND(A1793=[2]an!$G$38,F1793=[2]an!$E$39,H1793&lt;[2]an!$M$37,S1793="kahepoolne vajaduspõhine",U1793&lt;&gt;""),[2]an!$G$39,
IF(AND(A1793=[2]an!$G$38,F1793=[2]an!$E$39,H1793&lt;[2]an!$M$37,S1793&lt;&gt;"kahepoolne vajaduspõhine"),[2]an!$G$39,
IF(AND(A1793=[2]an!$G$38,F1793=[2]an!$E$42),[2]an!$G$42,
IF(AND(A1793=[2]an!$H$38,F1793=[2]an!$E$40),[2]an!$H$40,IF(AND(A1793=[2]an!$H$38,F1793=[2]an!$E$41),[2]an!$H$41,IF(AND(A1793=[2]an!$H$38,F1793=[2]an!$E$39,H1793&gt;=[2]an!$M$37),[2]an!$H$39,
IF(AND(A1793=[2]an!$H$38,F1793=[2]an!$E$39,H1793&lt;[2]an!$M$37,S1793="kahepoolne vajaduspõhine",U1793=""),[2]an!$M$40,
IF(AND(A1793=[2]an!$H$38,F1793=[2]an!$E$39,H1793&lt;[2]an!$M$37,S1793="kahepoolne vajaduspõhine",U1793&lt;&gt;""),[2]an!$H$39,
IF(AND(A1793=[2]an!$H$38,F1793=[2]an!$E$39,H1793&lt;[2]an!$M$37,S1793&lt;&gt;"kahepoolne vajaduspõhine"),[2]an!$H$39,
IF(AND(A1793=[2]an!$H$38,F1793=[2]an!$E$42),[2]an!$H$42,
IF(AND(A1793=[2]an!$I$38,F1793=[2]an!$E$40),[2]an!$I$40,IF(AND(A1793=[2]an!$I$38,F1793=[2]an!$E$41),[2]an!$I$41,IF(AND(A1793=[2]an!$I$38,F1793=[2]an!$E$39,H1793&gt;=[2]an!$M$37),[2]an!$I$39,
IF(AND(A1793=[2]an!$I$38,F1793=[2]an!$E$39,H1793&lt;[2]an!$M$37,S1793="kahepoolne vajaduspõhine",U1793=""),[2]an!$M$40,
IF(AND(A1793=[2]an!$I$38,F1793=[2]an!$E$39,H1793&lt;[2]an!$M$37,S1793="kahepoolne vajaduspõhine",U1793&lt;&gt;""),[2]an!$I$39,
IF(AND(A1793=[2]an!$I$38,F1793=[2]an!$E$39,H1793&lt;[2]an!$M$37,S1793&lt;&gt;"kahepoolne vajaduspõhine"),[2]an!$I$39,
IF(AND(A1793=[2]an!$I$38,F1793=[2]an!$E$42),[2]an!$I$42,
IF(AND(A1793=[2]an!$J$38,F1793=[2]an!$E$40),[2]an!$J$40,IF(AND(A1793=[2]an!$J$38,F1793=[2]an!$E$41),[2]an!$J$41,IF(AND(A1793=[2]an!$J$38,F1793=[2]an!$E$39,H1793&gt;=[2]an!$M$37),[2]an!$J$39,
IF(AND(A1793=[2]an!$J$38,F1793=[2]an!$E$39,H1793&lt;[2]an!$M$37,S1793="kahepoolne vajaduspõhine",U1793=""),[2]an!$M$40,
IF(AND(A1793=[2]an!$J$38,F1793=[2]an!$E$39,H1793&lt;[2]an!$M$37,S1793="kahepoolne vajaduspõhine",U1793&lt;&gt;""),[2]an!$J$39,
IF(AND(A1793=[2]an!$J$38,F1793=[2]an!$E$39,H1793&lt;[2]an!$M$37,S1793&lt;&gt;"kahepoolne vajaduspõhine"),[2]an!$J$39,
IF(AND(A1793=[2]an!$J$38,F1793=[2]an!$E$42),[2]an!$J$42,""))))))))))))))))))))))))))))</f>
        <v/>
      </c>
      <c r="Y1793" s="17" t="str">
        <f>IFERROR(IF(F1793="Tugigrupp",0,
IF(AND(F1793="Peretoe teenus",H1793&gt;=[2]an!$M$37,RANK(D1793,$D1793:$D1793)+COUNTIFS($D$2:D1793,D1793,$F$2:F1793,F1793)-1&gt;1),"",
IF(AND(F1793="Peretoe teenus",H1793&gt;=[2]an!$M$37,RANK(D1793,$D1793:$D1793)+COUNTIFS($D$2:D1793,D1793,$F$2:F1793,F1793)-1=1,MONTH(H1793)=MONTH(K1793)=TRUE,YEAR(H1793)=YEAR(K1793)=TRUE),((EOMONTH(H1793,0)-H1793+1)*X1793)/DAY(EOMONTH(H1793,0)),
IF(AND(F1793="Peretoe teenus",H1793&gt;=[2]an!$M$37,RANK(D1793,$D1793:$D1793)+COUNTIFS($D$2:D1793,D1793,$F$2:F1793,F1793)-1=1),X1793,
IF(AND(F1793="Peretoe teenus",H1793&lt;[2]an!$M$37,S1793&lt;&gt;"kahepoolne vajaduspõhine",RANK(D1793,$D1793:$D1793)+COUNTIFS($D$2:D1793,D1793,$F$2:F1793,F1793)-1=1),X1793,
IF(AND(F1793="Peretoe teenus",H1793&lt;[2]an!$M$37,S1793&lt;&gt;"kahepoolne vajaduspõhine",RANK(D1793,$D1793:$D1793)+COUNTIFS($D$2:D1793,D1793,$F$2:F1793,F1793)-1&gt;1),"",
IF(AND(F1793="Peretoe teenus",H1793&lt;[2]an!$M$37,S1793="kahepoolne vajaduspõhine",U1793="",RANK(D1793,$D1793:$D1793)+COUNTIFS($D$2:D1793,D1793,$F$2:F1793,F1793)-1=1),X1793,
IF(AND(F1793="Peretoe teenus",H1793&lt;[2]an!$M$37,S1793="kahepoolne vajaduspõhine",U1793="",RANK(D1793,$D1793:$D1793)+COUNTIFS($D$2:D1793,D1793,$F$2:F1793,F1793)-1&gt;1),"",
IF(AND(F1793="Peretoe teenus",H1793&lt;[2]an!$M$37,S1793="kahepoolne vajaduspõhine",U1793&lt;[2]an!$M$37,RANK(D1793,$D1793:$D1793)+COUNTIFS($D$2:D1793,D1793,$F$2:F1793,F1793)-1=1),X1793,
IF(AND(F1793="Peretoe teenus",H1793&lt;[2]an!$M$37,S1793="kahepoolne vajaduspõhine",U1793&lt;[2]an!$M$37,RANK(D1793,$D1793:$D1793)+COUNTIFS($D$2:D1793,D1793,$F$2:F1793,F1793)-1&gt;1),"",
IF(AND(F1793="Peretoe teenus",H1793&lt;[2]an!$M$37,S1793="kahepoolne vajaduspõhine",U1793&gt;=[2]an!$M$37,U1793&lt;=[2]an!$M$38,RANK(D1793,$D1793:$D1793)+COUNTIFS($D$2:D1793,D1793,$F$2:F1793,F1793)-1=1),
((EOMONTH(U1793,0)-U1793+1)*X1793)/DAY(EOMONTH(U1793,0))+(DAY(U1793)-1)*100/DAY(EOMONTH(U1793,0)),
IF(AND(F1793="Peretoe teenus",H1793&lt;[2]an!$M$37,S1793="kahepoolne vajaduspõhine",U1793&gt;=[2]an!$M$37,U1793&lt;=[2]an!$M$38,RANK(D1793,$D1793:$D1793)+COUNTIFS($D$2:D1793,D1793,$F$2:F1793,F1793)-1&gt;1),"",
IF(AND(F1793="Peretoe teenus",H1793&lt;[2]an!$M$37,S1793="kahepoolne vajaduspõhine",U1793&gt;[2]an!$M$38,RANK(D1793,$D1793:$D1793)+COUNTIFS($D$2:D1793,D1793,$F$2:F1793,F1793)-1=1),X1793,
IF(AND(F1793="Peretoe teenus",H1793&lt;[2]an!$M$37,S1793="kahepoolne vajaduspõhine",U1793&gt;[2]an!$M$38,RANK(D1793,$D1793:$D1793)+COUNTIFS($D$2:D1793,D1793,$F$2:F1793,F1793)-1&gt;1),"",X1793*W1793)))))))))))))),"")</f>
        <v/>
      </c>
      <c r="Z1793" s="18" t="str">
        <f t="shared" si="82"/>
        <v/>
      </c>
      <c r="AA1793" s="19" t="str">
        <f>IFERROR(VLOOKUP(E1793,[2]an!$A$3:$B$81,2,FALSE),"")</f>
        <v/>
      </c>
      <c r="AB1793" s="19" t="str">
        <f>IFERROR(VLOOKUP(AA1793,[2]an!$C$2:$D$16,2,FALSE),"")</f>
        <v/>
      </c>
      <c r="AC1793" s="20"/>
      <c r="AD1793" s="21" t="str">
        <f>IF(A1793=[2]an!$F$36,VLOOKUP([2]an!$F$36,[2]an!$F$36:$H$36,3,FALSE),IF(A1793=[2]an!$F$35,VLOOKUP([2]an!$F$35,[2]an!$F$35:$H$35,3,FALSE),IF(A1793=[2]an!$F$33,VLOOKUP([2]an!$F$33,[2]an!$F$33:$H$33,3,FALSE),IF(A1793=[2]an!$F$31,VLOOKUP([2]an!$F$31,[2]an!$F$31:$H$31,3,FALSE),""))))</f>
        <v/>
      </c>
    </row>
    <row r="1794" spans="6:30" x14ac:dyDescent="0.2">
      <c r="F1794" s="10"/>
      <c r="G1794" s="8" t="str">
        <f t="shared" si="83"/>
        <v/>
      </c>
      <c r="H1794" s="13"/>
      <c r="K1794" s="13"/>
      <c r="L1794" s="10"/>
      <c r="M1794" s="10"/>
      <c r="S1794" s="8" t="str">
        <f>IFERROR(VLOOKUP(D1794,[1]peretoe_teenus!$A$2:$L$2000,5,FALSE),"")</f>
        <v/>
      </c>
      <c r="U1794" s="13"/>
      <c r="V1794" s="15" t="str" cm="1">
        <f t="array" ref="V1794">IFERROR(IF(AND(F1794="Tugigrupp",RANK(K1794,$K1794:$K1794)+COUNTIFS($K$2:K1794,K1794,$L$2:L1794,L1794,$M$2:M1794,M1794,$I$2:I1794,I1794,$G$2:G1794,G1794,$F$2:F1794,F1794)-1=1),SUMPRODUCT(($F$2:$F$4154=F1794)*($G$2:$G$4154=G1794)*($K$2:$K$4154=K1794)*($I$2:$I$4154=I1794)*($L$2:$L$4154=L1794)*($M$2:$M$4154=M1794)),""),"")</f>
        <v/>
      </c>
      <c r="W1794" s="15" t="str">
        <f t="shared" ref="W1794:W1857" si="84">IF(A1794="","",(M1794-L1794)*1440/45)</f>
        <v/>
      </c>
      <c r="X1794" s="16" t="str">
        <f>IF(AND(A1794=[2]an!$G$38,F1794=[2]an!$E$40),[2]an!$G$40,IF(AND(A1794=[2]an!$G$38,F1794=[2]an!$E$41),[2]an!$G$41,IF(AND(A1794=[2]an!$G$38,F1794=[2]an!$E$39,H1794&gt;=[2]an!$M$37),[2]an!$G$39,
IF(AND(A1794=[2]an!$G$38,F1794=[2]an!$E$39,H1794&lt;[2]an!$M$37,S1794="kahepoolne vajaduspõhine",U1794=""),[2]an!$M$40,
IF(AND(A1794=[2]an!$G$38,F1794=[2]an!$E$39,H1794&lt;[2]an!$M$37,S1794="kahepoolne vajaduspõhine",U1794&lt;&gt;""),[2]an!$G$39,
IF(AND(A1794=[2]an!$G$38,F1794=[2]an!$E$39,H1794&lt;[2]an!$M$37,S1794&lt;&gt;"kahepoolne vajaduspõhine"),[2]an!$G$39,
IF(AND(A1794=[2]an!$G$38,F1794=[2]an!$E$42),[2]an!$G$42,
IF(AND(A1794=[2]an!$H$38,F1794=[2]an!$E$40),[2]an!$H$40,IF(AND(A1794=[2]an!$H$38,F1794=[2]an!$E$41),[2]an!$H$41,IF(AND(A1794=[2]an!$H$38,F1794=[2]an!$E$39,H1794&gt;=[2]an!$M$37),[2]an!$H$39,
IF(AND(A1794=[2]an!$H$38,F1794=[2]an!$E$39,H1794&lt;[2]an!$M$37,S1794="kahepoolne vajaduspõhine",U1794=""),[2]an!$M$40,
IF(AND(A1794=[2]an!$H$38,F1794=[2]an!$E$39,H1794&lt;[2]an!$M$37,S1794="kahepoolne vajaduspõhine",U1794&lt;&gt;""),[2]an!$H$39,
IF(AND(A1794=[2]an!$H$38,F1794=[2]an!$E$39,H1794&lt;[2]an!$M$37,S1794&lt;&gt;"kahepoolne vajaduspõhine"),[2]an!$H$39,
IF(AND(A1794=[2]an!$H$38,F1794=[2]an!$E$42),[2]an!$H$42,
IF(AND(A1794=[2]an!$I$38,F1794=[2]an!$E$40),[2]an!$I$40,IF(AND(A1794=[2]an!$I$38,F1794=[2]an!$E$41),[2]an!$I$41,IF(AND(A1794=[2]an!$I$38,F1794=[2]an!$E$39,H1794&gt;=[2]an!$M$37),[2]an!$I$39,
IF(AND(A1794=[2]an!$I$38,F1794=[2]an!$E$39,H1794&lt;[2]an!$M$37,S1794="kahepoolne vajaduspõhine",U1794=""),[2]an!$M$40,
IF(AND(A1794=[2]an!$I$38,F1794=[2]an!$E$39,H1794&lt;[2]an!$M$37,S1794="kahepoolne vajaduspõhine",U1794&lt;&gt;""),[2]an!$I$39,
IF(AND(A1794=[2]an!$I$38,F1794=[2]an!$E$39,H1794&lt;[2]an!$M$37,S1794&lt;&gt;"kahepoolne vajaduspõhine"),[2]an!$I$39,
IF(AND(A1794=[2]an!$I$38,F1794=[2]an!$E$42),[2]an!$I$42,
IF(AND(A1794=[2]an!$J$38,F1794=[2]an!$E$40),[2]an!$J$40,IF(AND(A1794=[2]an!$J$38,F1794=[2]an!$E$41),[2]an!$J$41,IF(AND(A1794=[2]an!$J$38,F1794=[2]an!$E$39,H1794&gt;=[2]an!$M$37),[2]an!$J$39,
IF(AND(A1794=[2]an!$J$38,F1794=[2]an!$E$39,H1794&lt;[2]an!$M$37,S1794="kahepoolne vajaduspõhine",U1794=""),[2]an!$M$40,
IF(AND(A1794=[2]an!$J$38,F1794=[2]an!$E$39,H1794&lt;[2]an!$M$37,S1794="kahepoolne vajaduspõhine",U1794&lt;&gt;""),[2]an!$J$39,
IF(AND(A1794=[2]an!$J$38,F1794=[2]an!$E$39,H1794&lt;[2]an!$M$37,S1794&lt;&gt;"kahepoolne vajaduspõhine"),[2]an!$J$39,
IF(AND(A1794=[2]an!$J$38,F1794=[2]an!$E$42),[2]an!$J$42,""))))))))))))))))))))))))))))</f>
        <v/>
      </c>
      <c r="Y1794" s="17" t="str">
        <f>IFERROR(IF(F1794="Tugigrupp",0,
IF(AND(F1794="Peretoe teenus",H1794&gt;=[2]an!$M$37,RANK(D1794,$D1794:$D1794)+COUNTIFS($D$2:D1794,D1794,$F$2:F1794,F1794)-1&gt;1),"",
IF(AND(F1794="Peretoe teenus",H1794&gt;=[2]an!$M$37,RANK(D1794,$D1794:$D1794)+COUNTIFS($D$2:D1794,D1794,$F$2:F1794,F1794)-1=1,MONTH(H1794)=MONTH(K1794)=TRUE,YEAR(H1794)=YEAR(K1794)=TRUE),((EOMONTH(H1794,0)-H1794+1)*X1794)/DAY(EOMONTH(H1794,0)),
IF(AND(F1794="Peretoe teenus",H1794&gt;=[2]an!$M$37,RANK(D1794,$D1794:$D1794)+COUNTIFS($D$2:D1794,D1794,$F$2:F1794,F1794)-1=1),X1794,
IF(AND(F1794="Peretoe teenus",H1794&lt;[2]an!$M$37,S1794&lt;&gt;"kahepoolne vajaduspõhine",RANK(D1794,$D1794:$D1794)+COUNTIFS($D$2:D1794,D1794,$F$2:F1794,F1794)-1=1),X1794,
IF(AND(F1794="Peretoe teenus",H1794&lt;[2]an!$M$37,S1794&lt;&gt;"kahepoolne vajaduspõhine",RANK(D1794,$D1794:$D1794)+COUNTIFS($D$2:D1794,D1794,$F$2:F1794,F1794)-1&gt;1),"",
IF(AND(F1794="Peretoe teenus",H1794&lt;[2]an!$M$37,S1794="kahepoolne vajaduspõhine",U1794="",RANK(D1794,$D1794:$D1794)+COUNTIFS($D$2:D1794,D1794,$F$2:F1794,F1794)-1=1),X1794,
IF(AND(F1794="Peretoe teenus",H1794&lt;[2]an!$M$37,S1794="kahepoolne vajaduspõhine",U1794="",RANK(D1794,$D1794:$D1794)+COUNTIFS($D$2:D1794,D1794,$F$2:F1794,F1794)-1&gt;1),"",
IF(AND(F1794="Peretoe teenus",H1794&lt;[2]an!$M$37,S1794="kahepoolne vajaduspõhine",U1794&lt;[2]an!$M$37,RANK(D1794,$D1794:$D1794)+COUNTIFS($D$2:D1794,D1794,$F$2:F1794,F1794)-1=1),X1794,
IF(AND(F1794="Peretoe teenus",H1794&lt;[2]an!$M$37,S1794="kahepoolne vajaduspõhine",U1794&lt;[2]an!$M$37,RANK(D1794,$D1794:$D1794)+COUNTIFS($D$2:D1794,D1794,$F$2:F1794,F1794)-1&gt;1),"",
IF(AND(F1794="Peretoe teenus",H1794&lt;[2]an!$M$37,S1794="kahepoolne vajaduspõhine",U1794&gt;=[2]an!$M$37,U1794&lt;=[2]an!$M$38,RANK(D1794,$D1794:$D1794)+COUNTIFS($D$2:D1794,D1794,$F$2:F1794,F1794)-1=1),
((EOMONTH(U1794,0)-U1794+1)*X1794)/DAY(EOMONTH(U1794,0))+(DAY(U1794)-1)*100/DAY(EOMONTH(U1794,0)),
IF(AND(F1794="Peretoe teenus",H1794&lt;[2]an!$M$37,S1794="kahepoolne vajaduspõhine",U1794&gt;=[2]an!$M$37,U1794&lt;=[2]an!$M$38,RANK(D1794,$D1794:$D1794)+COUNTIFS($D$2:D1794,D1794,$F$2:F1794,F1794)-1&gt;1),"",
IF(AND(F1794="Peretoe teenus",H1794&lt;[2]an!$M$37,S1794="kahepoolne vajaduspõhine",U1794&gt;[2]an!$M$38,RANK(D1794,$D1794:$D1794)+COUNTIFS($D$2:D1794,D1794,$F$2:F1794,F1794)-1=1),X1794,
IF(AND(F1794="Peretoe teenus",H1794&lt;[2]an!$M$37,S1794="kahepoolne vajaduspõhine",U1794&gt;[2]an!$M$38,RANK(D1794,$D1794:$D1794)+COUNTIFS($D$2:D1794,D1794,$F$2:F1794,F1794)-1&gt;1),"",X1794*W1794)))))))))))))),"")</f>
        <v/>
      </c>
      <c r="Z1794" s="18" t="str">
        <f t="shared" ref="Z1794:Z1857" si="85">IF(F1794="Tugigrupp",SUMPRODUCT(($F$2:$F$4154=F1794)*($G$2:$G$4154=G1794)*($K$2:$K$4154=K1794)*($I$2:$I$4154=I1794)*($L$2:$L$4154=L1794)*($M$2:$M$4154=M1794)),"")</f>
        <v/>
      </c>
      <c r="AA1794" s="19" t="str">
        <f>IFERROR(VLOOKUP(E1794,[2]an!$A$3:$B$81,2,FALSE),"")</f>
        <v/>
      </c>
      <c r="AB1794" s="19" t="str">
        <f>IFERROR(VLOOKUP(AA1794,[2]an!$C$2:$D$16,2,FALSE),"")</f>
        <v/>
      </c>
      <c r="AC1794" s="20"/>
      <c r="AD1794" s="21" t="str">
        <f>IF(A1794=[2]an!$F$36,VLOOKUP([2]an!$F$36,[2]an!$F$36:$H$36,3,FALSE),IF(A1794=[2]an!$F$35,VLOOKUP([2]an!$F$35,[2]an!$F$35:$H$35,3,FALSE),IF(A1794=[2]an!$F$33,VLOOKUP([2]an!$F$33,[2]an!$F$33:$H$33,3,FALSE),IF(A1794=[2]an!$F$31,VLOOKUP([2]an!$F$31,[2]an!$F$31:$H$31,3,FALSE),""))))</f>
        <v/>
      </c>
    </row>
    <row r="1795" spans="6:30" x14ac:dyDescent="0.2">
      <c r="F1795" s="10"/>
      <c r="G1795" s="8" t="str">
        <f t="shared" ref="G1795:G1858" si="86">IF(F1795="","",IF(F1795&lt;&gt;"Tugigrupp","pole",""))</f>
        <v/>
      </c>
      <c r="H1795" s="13"/>
      <c r="K1795" s="13"/>
      <c r="L1795" s="10"/>
      <c r="M1795" s="10"/>
      <c r="S1795" s="8" t="str">
        <f>IFERROR(VLOOKUP(D1795,[1]peretoe_teenus!$A$2:$L$2000,5,FALSE),"")</f>
        <v/>
      </c>
      <c r="U1795" s="13"/>
      <c r="V1795" s="15" t="str" cm="1">
        <f t="array" ref="V1795">IFERROR(IF(AND(F1795="Tugigrupp",RANK(K1795,$K1795:$K1795)+COUNTIFS($K$2:K1795,K1795,$L$2:L1795,L1795,$M$2:M1795,M1795,$I$2:I1795,I1795,$G$2:G1795,G1795,$F$2:F1795,F1795)-1=1),SUMPRODUCT(($F$2:$F$4154=F1795)*($G$2:$G$4154=G1795)*($K$2:$K$4154=K1795)*($I$2:$I$4154=I1795)*($L$2:$L$4154=L1795)*($M$2:$M$4154=M1795)),""),"")</f>
        <v/>
      </c>
      <c r="W1795" s="15" t="str">
        <f t="shared" si="84"/>
        <v/>
      </c>
      <c r="X1795" s="16" t="str">
        <f>IF(AND(A1795=[2]an!$G$38,F1795=[2]an!$E$40),[2]an!$G$40,IF(AND(A1795=[2]an!$G$38,F1795=[2]an!$E$41),[2]an!$G$41,IF(AND(A1795=[2]an!$G$38,F1795=[2]an!$E$39,H1795&gt;=[2]an!$M$37),[2]an!$G$39,
IF(AND(A1795=[2]an!$G$38,F1795=[2]an!$E$39,H1795&lt;[2]an!$M$37,S1795="kahepoolne vajaduspõhine",U1795=""),[2]an!$M$40,
IF(AND(A1795=[2]an!$G$38,F1795=[2]an!$E$39,H1795&lt;[2]an!$M$37,S1795="kahepoolne vajaduspõhine",U1795&lt;&gt;""),[2]an!$G$39,
IF(AND(A1795=[2]an!$G$38,F1795=[2]an!$E$39,H1795&lt;[2]an!$M$37,S1795&lt;&gt;"kahepoolne vajaduspõhine"),[2]an!$G$39,
IF(AND(A1795=[2]an!$G$38,F1795=[2]an!$E$42),[2]an!$G$42,
IF(AND(A1795=[2]an!$H$38,F1795=[2]an!$E$40),[2]an!$H$40,IF(AND(A1795=[2]an!$H$38,F1795=[2]an!$E$41),[2]an!$H$41,IF(AND(A1795=[2]an!$H$38,F1795=[2]an!$E$39,H1795&gt;=[2]an!$M$37),[2]an!$H$39,
IF(AND(A1795=[2]an!$H$38,F1795=[2]an!$E$39,H1795&lt;[2]an!$M$37,S1795="kahepoolne vajaduspõhine",U1795=""),[2]an!$M$40,
IF(AND(A1795=[2]an!$H$38,F1795=[2]an!$E$39,H1795&lt;[2]an!$M$37,S1795="kahepoolne vajaduspõhine",U1795&lt;&gt;""),[2]an!$H$39,
IF(AND(A1795=[2]an!$H$38,F1795=[2]an!$E$39,H1795&lt;[2]an!$M$37,S1795&lt;&gt;"kahepoolne vajaduspõhine"),[2]an!$H$39,
IF(AND(A1795=[2]an!$H$38,F1795=[2]an!$E$42),[2]an!$H$42,
IF(AND(A1795=[2]an!$I$38,F1795=[2]an!$E$40),[2]an!$I$40,IF(AND(A1795=[2]an!$I$38,F1795=[2]an!$E$41),[2]an!$I$41,IF(AND(A1795=[2]an!$I$38,F1795=[2]an!$E$39,H1795&gt;=[2]an!$M$37),[2]an!$I$39,
IF(AND(A1795=[2]an!$I$38,F1795=[2]an!$E$39,H1795&lt;[2]an!$M$37,S1795="kahepoolne vajaduspõhine",U1795=""),[2]an!$M$40,
IF(AND(A1795=[2]an!$I$38,F1795=[2]an!$E$39,H1795&lt;[2]an!$M$37,S1795="kahepoolne vajaduspõhine",U1795&lt;&gt;""),[2]an!$I$39,
IF(AND(A1795=[2]an!$I$38,F1795=[2]an!$E$39,H1795&lt;[2]an!$M$37,S1795&lt;&gt;"kahepoolne vajaduspõhine"),[2]an!$I$39,
IF(AND(A1795=[2]an!$I$38,F1795=[2]an!$E$42),[2]an!$I$42,
IF(AND(A1795=[2]an!$J$38,F1795=[2]an!$E$40),[2]an!$J$40,IF(AND(A1795=[2]an!$J$38,F1795=[2]an!$E$41),[2]an!$J$41,IF(AND(A1795=[2]an!$J$38,F1795=[2]an!$E$39,H1795&gt;=[2]an!$M$37),[2]an!$J$39,
IF(AND(A1795=[2]an!$J$38,F1795=[2]an!$E$39,H1795&lt;[2]an!$M$37,S1795="kahepoolne vajaduspõhine",U1795=""),[2]an!$M$40,
IF(AND(A1795=[2]an!$J$38,F1795=[2]an!$E$39,H1795&lt;[2]an!$M$37,S1795="kahepoolne vajaduspõhine",U1795&lt;&gt;""),[2]an!$J$39,
IF(AND(A1795=[2]an!$J$38,F1795=[2]an!$E$39,H1795&lt;[2]an!$M$37,S1795&lt;&gt;"kahepoolne vajaduspõhine"),[2]an!$J$39,
IF(AND(A1795=[2]an!$J$38,F1795=[2]an!$E$42),[2]an!$J$42,""))))))))))))))))))))))))))))</f>
        <v/>
      </c>
      <c r="Y1795" s="17" t="str">
        <f>IFERROR(IF(F1795="Tugigrupp",0,
IF(AND(F1795="Peretoe teenus",H1795&gt;=[2]an!$M$37,RANK(D1795,$D1795:$D1795)+COUNTIFS($D$2:D1795,D1795,$F$2:F1795,F1795)-1&gt;1),"",
IF(AND(F1795="Peretoe teenus",H1795&gt;=[2]an!$M$37,RANK(D1795,$D1795:$D1795)+COUNTIFS($D$2:D1795,D1795,$F$2:F1795,F1795)-1=1,MONTH(H1795)=MONTH(K1795)=TRUE,YEAR(H1795)=YEAR(K1795)=TRUE),((EOMONTH(H1795,0)-H1795+1)*X1795)/DAY(EOMONTH(H1795,0)),
IF(AND(F1795="Peretoe teenus",H1795&gt;=[2]an!$M$37,RANK(D1795,$D1795:$D1795)+COUNTIFS($D$2:D1795,D1795,$F$2:F1795,F1795)-1=1),X1795,
IF(AND(F1795="Peretoe teenus",H1795&lt;[2]an!$M$37,S1795&lt;&gt;"kahepoolne vajaduspõhine",RANK(D1795,$D1795:$D1795)+COUNTIFS($D$2:D1795,D1795,$F$2:F1795,F1795)-1=1),X1795,
IF(AND(F1795="Peretoe teenus",H1795&lt;[2]an!$M$37,S1795&lt;&gt;"kahepoolne vajaduspõhine",RANK(D1795,$D1795:$D1795)+COUNTIFS($D$2:D1795,D1795,$F$2:F1795,F1795)-1&gt;1),"",
IF(AND(F1795="Peretoe teenus",H1795&lt;[2]an!$M$37,S1795="kahepoolne vajaduspõhine",U1795="",RANK(D1795,$D1795:$D1795)+COUNTIFS($D$2:D1795,D1795,$F$2:F1795,F1795)-1=1),X1795,
IF(AND(F1795="Peretoe teenus",H1795&lt;[2]an!$M$37,S1795="kahepoolne vajaduspõhine",U1795="",RANK(D1795,$D1795:$D1795)+COUNTIFS($D$2:D1795,D1795,$F$2:F1795,F1795)-1&gt;1),"",
IF(AND(F1795="Peretoe teenus",H1795&lt;[2]an!$M$37,S1795="kahepoolne vajaduspõhine",U1795&lt;[2]an!$M$37,RANK(D1795,$D1795:$D1795)+COUNTIFS($D$2:D1795,D1795,$F$2:F1795,F1795)-1=1),X1795,
IF(AND(F1795="Peretoe teenus",H1795&lt;[2]an!$M$37,S1795="kahepoolne vajaduspõhine",U1795&lt;[2]an!$M$37,RANK(D1795,$D1795:$D1795)+COUNTIFS($D$2:D1795,D1795,$F$2:F1795,F1795)-1&gt;1),"",
IF(AND(F1795="Peretoe teenus",H1795&lt;[2]an!$M$37,S1795="kahepoolne vajaduspõhine",U1795&gt;=[2]an!$M$37,U1795&lt;=[2]an!$M$38,RANK(D1795,$D1795:$D1795)+COUNTIFS($D$2:D1795,D1795,$F$2:F1795,F1795)-1=1),
((EOMONTH(U1795,0)-U1795+1)*X1795)/DAY(EOMONTH(U1795,0))+(DAY(U1795)-1)*100/DAY(EOMONTH(U1795,0)),
IF(AND(F1795="Peretoe teenus",H1795&lt;[2]an!$M$37,S1795="kahepoolne vajaduspõhine",U1795&gt;=[2]an!$M$37,U1795&lt;=[2]an!$M$38,RANK(D1795,$D1795:$D1795)+COUNTIFS($D$2:D1795,D1795,$F$2:F1795,F1795)-1&gt;1),"",
IF(AND(F1795="Peretoe teenus",H1795&lt;[2]an!$M$37,S1795="kahepoolne vajaduspõhine",U1795&gt;[2]an!$M$38,RANK(D1795,$D1795:$D1795)+COUNTIFS($D$2:D1795,D1795,$F$2:F1795,F1795)-1=1),X1795,
IF(AND(F1795="Peretoe teenus",H1795&lt;[2]an!$M$37,S1795="kahepoolne vajaduspõhine",U1795&gt;[2]an!$M$38,RANK(D1795,$D1795:$D1795)+COUNTIFS($D$2:D1795,D1795,$F$2:F1795,F1795)-1&gt;1),"",X1795*W1795)))))))))))))),"")</f>
        <v/>
      </c>
      <c r="Z1795" s="18" t="str">
        <f t="shared" si="85"/>
        <v/>
      </c>
      <c r="AA1795" s="19" t="str">
        <f>IFERROR(VLOOKUP(E1795,[2]an!$A$3:$B$81,2,FALSE),"")</f>
        <v/>
      </c>
      <c r="AB1795" s="19" t="str">
        <f>IFERROR(VLOOKUP(AA1795,[2]an!$C$2:$D$16,2,FALSE),"")</f>
        <v/>
      </c>
      <c r="AC1795" s="20"/>
      <c r="AD1795" s="21" t="str">
        <f>IF(A1795=[2]an!$F$36,VLOOKUP([2]an!$F$36,[2]an!$F$36:$H$36,3,FALSE),IF(A1795=[2]an!$F$35,VLOOKUP([2]an!$F$35,[2]an!$F$35:$H$35,3,FALSE),IF(A1795=[2]an!$F$33,VLOOKUP([2]an!$F$33,[2]an!$F$33:$H$33,3,FALSE),IF(A1795=[2]an!$F$31,VLOOKUP([2]an!$F$31,[2]an!$F$31:$H$31,3,FALSE),""))))</f>
        <v/>
      </c>
    </row>
    <row r="1796" spans="6:30" x14ac:dyDescent="0.2">
      <c r="F1796" s="10"/>
      <c r="G1796" s="8" t="str">
        <f t="shared" si="86"/>
        <v/>
      </c>
      <c r="H1796" s="13"/>
      <c r="K1796" s="13"/>
      <c r="L1796" s="10"/>
      <c r="M1796" s="10"/>
      <c r="S1796" s="8" t="str">
        <f>IFERROR(VLOOKUP(D1796,[1]peretoe_teenus!$A$2:$L$2000,5,FALSE),"")</f>
        <v/>
      </c>
      <c r="U1796" s="13"/>
      <c r="V1796" s="15" t="str" cm="1">
        <f t="array" ref="V1796">IFERROR(IF(AND(F1796="Tugigrupp",RANK(K1796,$K1796:$K1796)+COUNTIFS($K$2:K1796,K1796,$L$2:L1796,L1796,$M$2:M1796,M1796,$I$2:I1796,I1796,$G$2:G1796,G1796,$F$2:F1796,F1796)-1=1),SUMPRODUCT(($F$2:$F$4154=F1796)*($G$2:$G$4154=G1796)*($K$2:$K$4154=K1796)*($I$2:$I$4154=I1796)*($L$2:$L$4154=L1796)*($M$2:$M$4154=M1796)),""),"")</f>
        <v/>
      </c>
      <c r="W1796" s="15" t="str">
        <f t="shared" si="84"/>
        <v/>
      </c>
      <c r="X1796" s="16" t="str">
        <f>IF(AND(A1796=[2]an!$G$38,F1796=[2]an!$E$40),[2]an!$G$40,IF(AND(A1796=[2]an!$G$38,F1796=[2]an!$E$41),[2]an!$G$41,IF(AND(A1796=[2]an!$G$38,F1796=[2]an!$E$39,H1796&gt;=[2]an!$M$37),[2]an!$G$39,
IF(AND(A1796=[2]an!$G$38,F1796=[2]an!$E$39,H1796&lt;[2]an!$M$37,S1796="kahepoolne vajaduspõhine",U1796=""),[2]an!$M$40,
IF(AND(A1796=[2]an!$G$38,F1796=[2]an!$E$39,H1796&lt;[2]an!$M$37,S1796="kahepoolne vajaduspõhine",U1796&lt;&gt;""),[2]an!$G$39,
IF(AND(A1796=[2]an!$G$38,F1796=[2]an!$E$39,H1796&lt;[2]an!$M$37,S1796&lt;&gt;"kahepoolne vajaduspõhine"),[2]an!$G$39,
IF(AND(A1796=[2]an!$G$38,F1796=[2]an!$E$42),[2]an!$G$42,
IF(AND(A1796=[2]an!$H$38,F1796=[2]an!$E$40),[2]an!$H$40,IF(AND(A1796=[2]an!$H$38,F1796=[2]an!$E$41),[2]an!$H$41,IF(AND(A1796=[2]an!$H$38,F1796=[2]an!$E$39,H1796&gt;=[2]an!$M$37),[2]an!$H$39,
IF(AND(A1796=[2]an!$H$38,F1796=[2]an!$E$39,H1796&lt;[2]an!$M$37,S1796="kahepoolne vajaduspõhine",U1796=""),[2]an!$M$40,
IF(AND(A1796=[2]an!$H$38,F1796=[2]an!$E$39,H1796&lt;[2]an!$M$37,S1796="kahepoolne vajaduspõhine",U1796&lt;&gt;""),[2]an!$H$39,
IF(AND(A1796=[2]an!$H$38,F1796=[2]an!$E$39,H1796&lt;[2]an!$M$37,S1796&lt;&gt;"kahepoolne vajaduspõhine"),[2]an!$H$39,
IF(AND(A1796=[2]an!$H$38,F1796=[2]an!$E$42),[2]an!$H$42,
IF(AND(A1796=[2]an!$I$38,F1796=[2]an!$E$40),[2]an!$I$40,IF(AND(A1796=[2]an!$I$38,F1796=[2]an!$E$41),[2]an!$I$41,IF(AND(A1796=[2]an!$I$38,F1796=[2]an!$E$39,H1796&gt;=[2]an!$M$37),[2]an!$I$39,
IF(AND(A1796=[2]an!$I$38,F1796=[2]an!$E$39,H1796&lt;[2]an!$M$37,S1796="kahepoolne vajaduspõhine",U1796=""),[2]an!$M$40,
IF(AND(A1796=[2]an!$I$38,F1796=[2]an!$E$39,H1796&lt;[2]an!$M$37,S1796="kahepoolne vajaduspõhine",U1796&lt;&gt;""),[2]an!$I$39,
IF(AND(A1796=[2]an!$I$38,F1796=[2]an!$E$39,H1796&lt;[2]an!$M$37,S1796&lt;&gt;"kahepoolne vajaduspõhine"),[2]an!$I$39,
IF(AND(A1796=[2]an!$I$38,F1796=[2]an!$E$42),[2]an!$I$42,
IF(AND(A1796=[2]an!$J$38,F1796=[2]an!$E$40),[2]an!$J$40,IF(AND(A1796=[2]an!$J$38,F1796=[2]an!$E$41),[2]an!$J$41,IF(AND(A1796=[2]an!$J$38,F1796=[2]an!$E$39,H1796&gt;=[2]an!$M$37),[2]an!$J$39,
IF(AND(A1796=[2]an!$J$38,F1796=[2]an!$E$39,H1796&lt;[2]an!$M$37,S1796="kahepoolne vajaduspõhine",U1796=""),[2]an!$M$40,
IF(AND(A1796=[2]an!$J$38,F1796=[2]an!$E$39,H1796&lt;[2]an!$M$37,S1796="kahepoolne vajaduspõhine",U1796&lt;&gt;""),[2]an!$J$39,
IF(AND(A1796=[2]an!$J$38,F1796=[2]an!$E$39,H1796&lt;[2]an!$M$37,S1796&lt;&gt;"kahepoolne vajaduspõhine"),[2]an!$J$39,
IF(AND(A1796=[2]an!$J$38,F1796=[2]an!$E$42),[2]an!$J$42,""))))))))))))))))))))))))))))</f>
        <v/>
      </c>
      <c r="Y1796" s="17" t="str">
        <f>IFERROR(IF(F1796="Tugigrupp",0,
IF(AND(F1796="Peretoe teenus",H1796&gt;=[2]an!$M$37,RANK(D1796,$D1796:$D1796)+COUNTIFS($D$2:D1796,D1796,$F$2:F1796,F1796)-1&gt;1),"",
IF(AND(F1796="Peretoe teenus",H1796&gt;=[2]an!$M$37,RANK(D1796,$D1796:$D1796)+COUNTIFS($D$2:D1796,D1796,$F$2:F1796,F1796)-1=1,MONTH(H1796)=MONTH(K1796)=TRUE,YEAR(H1796)=YEAR(K1796)=TRUE),((EOMONTH(H1796,0)-H1796+1)*X1796)/DAY(EOMONTH(H1796,0)),
IF(AND(F1796="Peretoe teenus",H1796&gt;=[2]an!$M$37,RANK(D1796,$D1796:$D1796)+COUNTIFS($D$2:D1796,D1796,$F$2:F1796,F1796)-1=1),X1796,
IF(AND(F1796="Peretoe teenus",H1796&lt;[2]an!$M$37,S1796&lt;&gt;"kahepoolne vajaduspõhine",RANK(D1796,$D1796:$D1796)+COUNTIFS($D$2:D1796,D1796,$F$2:F1796,F1796)-1=1),X1796,
IF(AND(F1796="Peretoe teenus",H1796&lt;[2]an!$M$37,S1796&lt;&gt;"kahepoolne vajaduspõhine",RANK(D1796,$D1796:$D1796)+COUNTIFS($D$2:D1796,D1796,$F$2:F1796,F1796)-1&gt;1),"",
IF(AND(F1796="Peretoe teenus",H1796&lt;[2]an!$M$37,S1796="kahepoolne vajaduspõhine",U1796="",RANK(D1796,$D1796:$D1796)+COUNTIFS($D$2:D1796,D1796,$F$2:F1796,F1796)-1=1),X1796,
IF(AND(F1796="Peretoe teenus",H1796&lt;[2]an!$M$37,S1796="kahepoolne vajaduspõhine",U1796="",RANK(D1796,$D1796:$D1796)+COUNTIFS($D$2:D1796,D1796,$F$2:F1796,F1796)-1&gt;1),"",
IF(AND(F1796="Peretoe teenus",H1796&lt;[2]an!$M$37,S1796="kahepoolne vajaduspõhine",U1796&lt;[2]an!$M$37,RANK(D1796,$D1796:$D1796)+COUNTIFS($D$2:D1796,D1796,$F$2:F1796,F1796)-1=1),X1796,
IF(AND(F1796="Peretoe teenus",H1796&lt;[2]an!$M$37,S1796="kahepoolne vajaduspõhine",U1796&lt;[2]an!$M$37,RANK(D1796,$D1796:$D1796)+COUNTIFS($D$2:D1796,D1796,$F$2:F1796,F1796)-1&gt;1),"",
IF(AND(F1796="Peretoe teenus",H1796&lt;[2]an!$M$37,S1796="kahepoolne vajaduspõhine",U1796&gt;=[2]an!$M$37,U1796&lt;=[2]an!$M$38,RANK(D1796,$D1796:$D1796)+COUNTIFS($D$2:D1796,D1796,$F$2:F1796,F1796)-1=1),
((EOMONTH(U1796,0)-U1796+1)*X1796)/DAY(EOMONTH(U1796,0))+(DAY(U1796)-1)*100/DAY(EOMONTH(U1796,0)),
IF(AND(F1796="Peretoe teenus",H1796&lt;[2]an!$M$37,S1796="kahepoolne vajaduspõhine",U1796&gt;=[2]an!$M$37,U1796&lt;=[2]an!$M$38,RANK(D1796,$D1796:$D1796)+COUNTIFS($D$2:D1796,D1796,$F$2:F1796,F1796)-1&gt;1),"",
IF(AND(F1796="Peretoe teenus",H1796&lt;[2]an!$M$37,S1796="kahepoolne vajaduspõhine",U1796&gt;[2]an!$M$38,RANK(D1796,$D1796:$D1796)+COUNTIFS($D$2:D1796,D1796,$F$2:F1796,F1796)-1=1),X1796,
IF(AND(F1796="Peretoe teenus",H1796&lt;[2]an!$M$37,S1796="kahepoolne vajaduspõhine",U1796&gt;[2]an!$M$38,RANK(D1796,$D1796:$D1796)+COUNTIFS($D$2:D1796,D1796,$F$2:F1796,F1796)-1&gt;1),"",X1796*W1796)))))))))))))),"")</f>
        <v/>
      </c>
      <c r="Z1796" s="18" t="str">
        <f t="shared" si="85"/>
        <v/>
      </c>
      <c r="AA1796" s="19" t="str">
        <f>IFERROR(VLOOKUP(E1796,[2]an!$A$3:$B$81,2,FALSE),"")</f>
        <v/>
      </c>
      <c r="AB1796" s="19" t="str">
        <f>IFERROR(VLOOKUP(AA1796,[2]an!$C$2:$D$16,2,FALSE),"")</f>
        <v/>
      </c>
      <c r="AC1796" s="20"/>
      <c r="AD1796" s="21" t="str">
        <f>IF(A1796=[2]an!$F$36,VLOOKUP([2]an!$F$36,[2]an!$F$36:$H$36,3,FALSE),IF(A1796=[2]an!$F$35,VLOOKUP([2]an!$F$35,[2]an!$F$35:$H$35,3,FALSE),IF(A1796=[2]an!$F$33,VLOOKUP([2]an!$F$33,[2]an!$F$33:$H$33,3,FALSE),IF(A1796=[2]an!$F$31,VLOOKUP([2]an!$F$31,[2]an!$F$31:$H$31,3,FALSE),""))))</f>
        <v/>
      </c>
    </row>
    <row r="1797" spans="6:30" x14ac:dyDescent="0.2">
      <c r="F1797" s="10"/>
      <c r="G1797" s="8" t="str">
        <f t="shared" si="86"/>
        <v/>
      </c>
      <c r="H1797" s="13"/>
      <c r="K1797" s="13"/>
      <c r="L1797" s="10"/>
      <c r="M1797" s="10"/>
      <c r="S1797" s="8" t="str">
        <f>IFERROR(VLOOKUP(D1797,[1]peretoe_teenus!$A$2:$L$2000,5,FALSE),"")</f>
        <v/>
      </c>
      <c r="U1797" s="13"/>
      <c r="V1797" s="15" t="str" cm="1">
        <f t="array" ref="V1797">IFERROR(IF(AND(F1797="Tugigrupp",RANK(K1797,$K1797:$K1797)+COUNTIFS($K$2:K1797,K1797,$L$2:L1797,L1797,$M$2:M1797,M1797,$I$2:I1797,I1797,$G$2:G1797,G1797,$F$2:F1797,F1797)-1=1),SUMPRODUCT(($F$2:$F$4154=F1797)*($G$2:$G$4154=G1797)*($K$2:$K$4154=K1797)*($I$2:$I$4154=I1797)*($L$2:$L$4154=L1797)*($M$2:$M$4154=M1797)),""),"")</f>
        <v/>
      </c>
      <c r="W1797" s="15" t="str">
        <f t="shared" si="84"/>
        <v/>
      </c>
      <c r="X1797" s="16" t="str">
        <f>IF(AND(A1797=[2]an!$G$38,F1797=[2]an!$E$40),[2]an!$G$40,IF(AND(A1797=[2]an!$G$38,F1797=[2]an!$E$41),[2]an!$G$41,IF(AND(A1797=[2]an!$G$38,F1797=[2]an!$E$39,H1797&gt;=[2]an!$M$37),[2]an!$G$39,
IF(AND(A1797=[2]an!$G$38,F1797=[2]an!$E$39,H1797&lt;[2]an!$M$37,S1797="kahepoolne vajaduspõhine",U1797=""),[2]an!$M$40,
IF(AND(A1797=[2]an!$G$38,F1797=[2]an!$E$39,H1797&lt;[2]an!$M$37,S1797="kahepoolne vajaduspõhine",U1797&lt;&gt;""),[2]an!$G$39,
IF(AND(A1797=[2]an!$G$38,F1797=[2]an!$E$39,H1797&lt;[2]an!$M$37,S1797&lt;&gt;"kahepoolne vajaduspõhine"),[2]an!$G$39,
IF(AND(A1797=[2]an!$G$38,F1797=[2]an!$E$42),[2]an!$G$42,
IF(AND(A1797=[2]an!$H$38,F1797=[2]an!$E$40),[2]an!$H$40,IF(AND(A1797=[2]an!$H$38,F1797=[2]an!$E$41),[2]an!$H$41,IF(AND(A1797=[2]an!$H$38,F1797=[2]an!$E$39,H1797&gt;=[2]an!$M$37),[2]an!$H$39,
IF(AND(A1797=[2]an!$H$38,F1797=[2]an!$E$39,H1797&lt;[2]an!$M$37,S1797="kahepoolne vajaduspõhine",U1797=""),[2]an!$M$40,
IF(AND(A1797=[2]an!$H$38,F1797=[2]an!$E$39,H1797&lt;[2]an!$M$37,S1797="kahepoolne vajaduspõhine",U1797&lt;&gt;""),[2]an!$H$39,
IF(AND(A1797=[2]an!$H$38,F1797=[2]an!$E$39,H1797&lt;[2]an!$M$37,S1797&lt;&gt;"kahepoolne vajaduspõhine"),[2]an!$H$39,
IF(AND(A1797=[2]an!$H$38,F1797=[2]an!$E$42),[2]an!$H$42,
IF(AND(A1797=[2]an!$I$38,F1797=[2]an!$E$40),[2]an!$I$40,IF(AND(A1797=[2]an!$I$38,F1797=[2]an!$E$41),[2]an!$I$41,IF(AND(A1797=[2]an!$I$38,F1797=[2]an!$E$39,H1797&gt;=[2]an!$M$37),[2]an!$I$39,
IF(AND(A1797=[2]an!$I$38,F1797=[2]an!$E$39,H1797&lt;[2]an!$M$37,S1797="kahepoolne vajaduspõhine",U1797=""),[2]an!$M$40,
IF(AND(A1797=[2]an!$I$38,F1797=[2]an!$E$39,H1797&lt;[2]an!$M$37,S1797="kahepoolne vajaduspõhine",U1797&lt;&gt;""),[2]an!$I$39,
IF(AND(A1797=[2]an!$I$38,F1797=[2]an!$E$39,H1797&lt;[2]an!$M$37,S1797&lt;&gt;"kahepoolne vajaduspõhine"),[2]an!$I$39,
IF(AND(A1797=[2]an!$I$38,F1797=[2]an!$E$42),[2]an!$I$42,
IF(AND(A1797=[2]an!$J$38,F1797=[2]an!$E$40),[2]an!$J$40,IF(AND(A1797=[2]an!$J$38,F1797=[2]an!$E$41),[2]an!$J$41,IF(AND(A1797=[2]an!$J$38,F1797=[2]an!$E$39,H1797&gt;=[2]an!$M$37),[2]an!$J$39,
IF(AND(A1797=[2]an!$J$38,F1797=[2]an!$E$39,H1797&lt;[2]an!$M$37,S1797="kahepoolne vajaduspõhine",U1797=""),[2]an!$M$40,
IF(AND(A1797=[2]an!$J$38,F1797=[2]an!$E$39,H1797&lt;[2]an!$M$37,S1797="kahepoolne vajaduspõhine",U1797&lt;&gt;""),[2]an!$J$39,
IF(AND(A1797=[2]an!$J$38,F1797=[2]an!$E$39,H1797&lt;[2]an!$M$37,S1797&lt;&gt;"kahepoolne vajaduspõhine"),[2]an!$J$39,
IF(AND(A1797=[2]an!$J$38,F1797=[2]an!$E$42),[2]an!$J$42,""))))))))))))))))))))))))))))</f>
        <v/>
      </c>
      <c r="Y1797" s="17" t="str">
        <f>IFERROR(IF(F1797="Tugigrupp",0,
IF(AND(F1797="Peretoe teenus",H1797&gt;=[2]an!$M$37,RANK(D1797,$D1797:$D1797)+COUNTIFS($D$2:D1797,D1797,$F$2:F1797,F1797)-1&gt;1),"",
IF(AND(F1797="Peretoe teenus",H1797&gt;=[2]an!$M$37,RANK(D1797,$D1797:$D1797)+COUNTIFS($D$2:D1797,D1797,$F$2:F1797,F1797)-1=1,MONTH(H1797)=MONTH(K1797)=TRUE,YEAR(H1797)=YEAR(K1797)=TRUE),((EOMONTH(H1797,0)-H1797+1)*X1797)/DAY(EOMONTH(H1797,0)),
IF(AND(F1797="Peretoe teenus",H1797&gt;=[2]an!$M$37,RANK(D1797,$D1797:$D1797)+COUNTIFS($D$2:D1797,D1797,$F$2:F1797,F1797)-1=1),X1797,
IF(AND(F1797="Peretoe teenus",H1797&lt;[2]an!$M$37,S1797&lt;&gt;"kahepoolne vajaduspõhine",RANK(D1797,$D1797:$D1797)+COUNTIFS($D$2:D1797,D1797,$F$2:F1797,F1797)-1=1),X1797,
IF(AND(F1797="Peretoe teenus",H1797&lt;[2]an!$M$37,S1797&lt;&gt;"kahepoolne vajaduspõhine",RANK(D1797,$D1797:$D1797)+COUNTIFS($D$2:D1797,D1797,$F$2:F1797,F1797)-1&gt;1),"",
IF(AND(F1797="Peretoe teenus",H1797&lt;[2]an!$M$37,S1797="kahepoolne vajaduspõhine",U1797="",RANK(D1797,$D1797:$D1797)+COUNTIFS($D$2:D1797,D1797,$F$2:F1797,F1797)-1=1),X1797,
IF(AND(F1797="Peretoe teenus",H1797&lt;[2]an!$M$37,S1797="kahepoolne vajaduspõhine",U1797="",RANK(D1797,$D1797:$D1797)+COUNTIFS($D$2:D1797,D1797,$F$2:F1797,F1797)-1&gt;1),"",
IF(AND(F1797="Peretoe teenus",H1797&lt;[2]an!$M$37,S1797="kahepoolne vajaduspõhine",U1797&lt;[2]an!$M$37,RANK(D1797,$D1797:$D1797)+COUNTIFS($D$2:D1797,D1797,$F$2:F1797,F1797)-1=1),X1797,
IF(AND(F1797="Peretoe teenus",H1797&lt;[2]an!$M$37,S1797="kahepoolne vajaduspõhine",U1797&lt;[2]an!$M$37,RANK(D1797,$D1797:$D1797)+COUNTIFS($D$2:D1797,D1797,$F$2:F1797,F1797)-1&gt;1),"",
IF(AND(F1797="Peretoe teenus",H1797&lt;[2]an!$M$37,S1797="kahepoolne vajaduspõhine",U1797&gt;=[2]an!$M$37,U1797&lt;=[2]an!$M$38,RANK(D1797,$D1797:$D1797)+COUNTIFS($D$2:D1797,D1797,$F$2:F1797,F1797)-1=1),
((EOMONTH(U1797,0)-U1797+1)*X1797)/DAY(EOMONTH(U1797,0))+(DAY(U1797)-1)*100/DAY(EOMONTH(U1797,0)),
IF(AND(F1797="Peretoe teenus",H1797&lt;[2]an!$M$37,S1797="kahepoolne vajaduspõhine",U1797&gt;=[2]an!$M$37,U1797&lt;=[2]an!$M$38,RANK(D1797,$D1797:$D1797)+COUNTIFS($D$2:D1797,D1797,$F$2:F1797,F1797)-1&gt;1),"",
IF(AND(F1797="Peretoe teenus",H1797&lt;[2]an!$M$37,S1797="kahepoolne vajaduspõhine",U1797&gt;[2]an!$M$38,RANK(D1797,$D1797:$D1797)+COUNTIFS($D$2:D1797,D1797,$F$2:F1797,F1797)-1=1),X1797,
IF(AND(F1797="Peretoe teenus",H1797&lt;[2]an!$M$37,S1797="kahepoolne vajaduspõhine",U1797&gt;[2]an!$M$38,RANK(D1797,$D1797:$D1797)+COUNTIFS($D$2:D1797,D1797,$F$2:F1797,F1797)-1&gt;1),"",X1797*W1797)))))))))))))),"")</f>
        <v/>
      </c>
      <c r="Z1797" s="18" t="str">
        <f t="shared" si="85"/>
        <v/>
      </c>
      <c r="AA1797" s="19" t="str">
        <f>IFERROR(VLOOKUP(E1797,[2]an!$A$3:$B$81,2,FALSE),"")</f>
        <v/>
      </c>
      <c r="AB1797" s="19" t="str">
        <f>IFERROR(VLOOKUP(AA1797,[2]an!$C$2:$D$16,2,FALSE),"")</f>
        <v/>
      </c>
      <c r="AC1797" s="20"/>
      <c r="AD1797" s="21" t="str">
        <f>IF(A1797=[2]an!$F$36,VLOOKUP([2]an!$F$36,[2]an!$F$36:$H$36,3,FALSE),IF(A1797=[2]an!$F$35,VLOOKUP([2]an!$F$35,[2]an!$F$35:$H$35,3,FALSE),IF(A1797=[2]an!$F$33,VLOOKUP([2]an!$F$33,[2]an!$F$33:$H$33,3,FALSE),IF(A1797=[2]an!$F$31,VLOOKUP([2]an!$F$31,[2]an!$F$31:$H$31,3,FALSE),""))))</f>
        <v/>
      </c>
    </row>
    <row r="1798" spans="6:30" x14ac:dyDescent="0.2">
      <c r="F1798" s="10"/>
      <c r="G1798" s="8" t="str">
        <f t="shared" si="86"/>
        <v/>
      </c>
      <c r="H1798" s="13"/>
      <c r="K1798" s="13"/>
      <c r="L1798" s="10"/>
      <c r="M1798" s="10"/>
      <c r="S1798" s="8" t="str">
        <f>IFERROR(VLOOKUP(D1798,[1]peretoe_teenus!$A$2:$L$2000,5,FALSE),"")</f>
        <v/>
      </c>
      <c r="U1798" s="13"/>
      <c r="V1798" s="15" t="str" cm="1">
        <f t="array" ref="V1798">IFERROR(IF(AND(F1798="Tugigrupp",RANK(K1798,$K1798:$K1798)+COUNTIFS($K$2:K1798,K1798,$L$2:L1798,L1798,$M$2:M1798,M1798,$I$2:I1798,I1798,$G$2:G1798,G1798,$F$2:F1798,F1798)-1=1),SUMPRODUCT(($F$2:$F$4154=F1798)*($G$2:$G$4154=G1798)*($K$2:$K$4154=K1798)*($I$2:$I$4154=I1798)*($L$2:$L$4154=L1798)*($M$2:$M$4154=M1798)),""),"")</f>
        <v/>
      </c>
      <c r="W1798" s="15" t="str">
        <f t="shared" si="84"/>
        <v/>
      </c>
      <c r="X1798" s="16" t="str">
        <f>IF(AND(A1798=[2]an!$G$38,F1798=[2]an!$E$40),[2]an!$G$40,IF(AND(A1798=[2]an!$G$38,F1798=[2]an!$E$41),[2]an!$G$41,IF(AND(A1798=[2]an!$G$38,F1798=[2]an!$E$39,H1798&gt;=[2]an!$M$37),[2]an!$G$39,
IF(AND(A1798=[2]an!$G$38,F1798=[2]an!$E$39,H1798&lt;[2]an!$M$37,S1798="kahepoolne vajaduspõhine",U1798=""),[2]an!$M$40,
IF(AND(A1798=[2]an!$G$38,F1798=[2]an!$E$39,H1798&lt;[2]an!$M$37,S1798="kahepoolne vajaduspõhine",U1798&lt;&gt;""),[2]an!$G$39,
IF(AND(A1798=[2]an!$G$38,F1798=[2]an!$E$39,H1798&lt;[2]an!$M$37,S1798&lt;&gt;"kahepoolne vajaduspõhine"),[2]an!$G$39,
IF(AND(A1798=[2]an!$G$38,F1798=[2]an!$E$42),[2]an!$G$42,
IF(AND(A1798=[2]an!$H$38,F1798=[2]an!$E$40),[2]an!$H$40,IF(AND(A1798=[2]an!$H$38,F1798=[2]an!$E$41),[2]an!$H$41,IF(AND(A1798=[2]an!$H$38,F1798=[2]an!$E$39,H1798&gt;=[2]an!$M$37),[2]an!$H$39,
IF(AND(A1798=[2]an!$H$38,F1798=[2]an!$E$39,H1798&lt;[2]an!$M$37,S1798="kahepoolne vajaduspõhine",U1798=""),[2]an!$M$40,
IF(AND(A1798=[2]an!$H$38,F1798=[2]an!$E$39,H1798&lt;[2]an!$M$37,S1798="kahepoolne vajaduspõhine",U1798&lt;&gt;""),[2]an!$H$39,
IF(AND(A1798=[2]an!$H$38,F1798=[2]an!$E$39,H1798&lt;[2]an!$M$37,S1798&lt;&gt;"kahepoolne vajaduspõhine"),[2]an!$H$39,
IF(AND(A1798=[2]an!$H$38,F1798=[2]an!$E$42),[2]an!$H$42,
IF(AND(A1798=[2]an!$I$38,F1798=[2]an!$E$40),[2]an!$I$40,IF(AND(A1798=[2]an!$I$38,F1798=[2]an!$E$41),[2]an!$I$41,IF(AND(A1798=[2]an!$I$38,F1798=[2]an!$E$39,H1798&gt;=[2]an!$M$37),[2]an!$I$39,
IF(AND(A1798=[2]an!$I$38,F1798=[2]an!$E$39,H1798&lt;[2]an!$M$37,S1798="kahepoolne vajaduspõhine",U1798=""),[2]an!$M$40,
IF(AND(A1798=[2]an!$I$38,F1798=[2]an!$E$39,H1798&lt;[2]an!$M$37,S1798="kahepoolne vajaduspõhine",U1798&lt;&gt;""),[2]an!$I$39,
IF(AND(A1798=[2]an!$I$38,F1798=[2]an!$E$39,H1798&lt;[2]an!$M$37,S1798&lt;&gt;"kahepoolne vajaduspõhine"),[2]an!$I$39,
IF(AND(A1798=[2]an!$I$38,F1798=[2]an!$E$42),[2]an!$I$42,
IF(AND(A1798=[2]an!$J$38,F1798=[2]an!$E$40),[2]an!$J$40,IF(AND(A1798=[2]an!$J$38,F1798=[2]an!$E$41),[2]an!$J$41,IF(AND(A1798=[2]an!$J$38,F1798=[2]an!$E$39,H1798&gt;=[2]an!$M$37),[2]an!$J$39,
IF(AND(A1798=[2]an!$J$38,F1798=[2]an!$E$39,H1798&lt;[2]an!$M$37,S1798="kahepoolne vajaduspõhine",U1798=""),[2]an!$M$40,
IF(AND(A1798=[2]an!$J$38,F1798=[2]an!$E$39,H1798&lt;[2]an!$M$37,S1798="kahepoolne vajaduspõhine",U1798&lt;&gt;""),[2]an!$J$39,
IF(AND(A1798=[2]an!$J$38,F1798=[2]an!$E$39,H1798&lt;[2]an!$M$37,S1798&lt;&gt;"kahepoolne vajaduspõhine"),[2]an!$J$39,
IF(AND(A1798=[2]an!$J$38,F1798=[2]an!$E$42),[2]an!$J$42,""))))))))))))))))))))))))))))</f>
        <v/>
      </c>
      <c r="Y1798" s="17" t="str">
        <f>IFERROR(IF(F1798="Tugigrupp",0,
IF(AND(F1798="Peretoe teenus",H1798&gt;=[2]an!$M$37,RANK(D1798,$D1798:$D1798)+COUNTIFS($D$2:D1798,D1798,$F$2:F1798,F1798)-1&gt;1),"",
IF(AND(F1798="Peretoe teenus",H1798&gt;=[2]an!$M$37,RANK(D1798,$D1798:$D1798)+COUNTIFS($D$2:D1798,D1798,$F$2:F1798,F1798)-1=1,MONTH(H1798)=MONTH(K1798)=TRUE,YEAR(H1798)=YEAR(K1798)=TRUE),((EOMONTH(H1798,0)-H1798+1)*X1798)/DAY(EOMONTH(H1798,0)),
IF(AND(F1798="Peretoe teenus",H1798&gt;=[2]an!$M$37,RANK(D1798,$D1798:$D1798)+COUNTIFS($D$2:D1798,D1798,$F$2:F1798,F1798)-1=1),X1798,
IF(AND(F1798="Peretoe teenus",H1798&lt;[2]an!$M$37,S1798&lt;&gt;"kahepoolne vajaduspõhine",RANK(D1798,$D1798:$D1798)+COUNTIFS($D$2:D1798,D1798,$F$2:F1798,F1798)-1=1),X1798,
IF(AND(F1798="Peretoe teenus",H1798&lt;[2]an!$M$37,S1798&lt;&gt;"kahepoolne vajaduspõhine",RANK(D1798,$D1798:$D1798)+COUNTIFS($D$2:D1798,D1798,$F$2:F1798,F1798)-1&gt;1),"",
IF(AND(F1798="Peretoe teenus",H1798&lt;[2]an!$M$37,S1798="kahepoolne vajaduspõhine",U1798="",RANK(D1798,$D1798:$D1798)+COUNTIFS($D$2:D1798,D1798,$F$2:F1798,F1798)-1=1),X1798,
IF(AND(F1798="Peretoe teenus",H1798&lt;[2]an!$M$37,S1798="kahepoolne vajaduspõhine",U1798="",RANK(D1798,$D1798:$D1798)+COUNTIFS($D$2:D1798,D1798,$F$2:F1798,F1798)-1&gt;1),"",
IF(AND(F1798="Peretoe teenus",H1798&lt;[2]an!$M$37,S1798="kahepoolne vajaduspõhine",U1798&lt;[2]an!$M$37,RANK(D1798,$D1798:$D1798)+COUNTIFS($D$2:D1798,D1798,$F$2:F1798,F1798)-1=1),X1798,
IF(AND(F1798="Peretoe teenus",H1798&lt;[2]an!$M$37,S1798="kahepoolne vajaduspõhine",U1798&lt;[2]an!$M$37,RANK(D1798,$D1798:$D1798)+COUNTIFS($D$2:D1798,D1798,$F$2:F1798,F1798)-1&gt;1),"",
IF(AND(F1798="Peretoe teenus",H1798&lt;[2]an!$M$37,S1798="kahepoolne vajaduspõhine",U1798&gt;=[2]an!$M$37,U1798&lt;=[2]an!$M$38,RANK(D1798,$D1798:$D1798)+COUNTIFS($D$2:D1798,D1798,$F$2:F1798,F1798)-1=1),
((EOMONTH(U1798,0)-U1798+1)*X1798)/DAY(EOMONTH(U1798,0))+(DAY(U1798)-1)*100/DAY(EOMONTH(U1798,0)),
IF(AND(F1798="Peretoe teenus",H1798&lt;[2]an!$M$37,S1798="kahepoolne vajaduspõhine",U1798&gt;=[2]an!$M$37,U1798&lt;=[2]an!$M$38,RANK(D1798,$D1798:$D1798)+COUNTIFS($D$2:D1798,D1798,$F$2:F1798,F1798)-1&gt;1),"",
IF(AND(F1798="Peretoe teenus",H1798&lt;[2]an!$M$37,S1798="kahepoolne vajaduspõhine",U1798&gt;[2]an!$M$38,RANK(D1798,$D1798:$D1798)+COUNTIFS($D$2:D1798,D1798,$F$2:F1798,F1798)-1=1),X1798,
IF(AND(F1798="Peretoe teenus",H1798&lt;[2]an!$M$37,S1798="kahepoolne vajaduspõhine",U1798&gt;[2]an!$M$38,RANK(D1798,$D1798:$D1798)+COUNTIFS($D$2:D1798,D1798,$F$2:F1798,F1798)-1&gt;1),"",X1798*W1798)))))))))))))),"")</f>
        <v/>
      </c>
      <c r="Z1798" s="18" t="str">
        <f t="shared" si="85"/>
        <v/>
      </c>
      <c r="AA1798" s="19" t="str">
        <f>IFERROR(VLOOKUP(E1798,[2]an!$A$3:$B$81,2,FALSE),"")</f>
        <v/>
      </c>
      <c r="AB1798" s="19" t="str">
        <f>IFERROR(VLOOKUP(AA1798,[2]an!$C$2:$D$16,2,FALSE),"")</f>
        <v/>
      </c>
      <c r="AC1798" s="20"/>
      <c r="AD1798" s="21" t="str">
        <f>IF(A1798=[2]an!$F$36,VLOOKUP([2]an!$F$36,[2]an!$F$36:$H$36,3,FALSE),IF(A1798=[2]an!$F$35,VLOOKUP([2]an!$F$35,[2]an!$F$35:$H$35,3,FALSE),IF(A1798=[2]an!$F$33,VLOOKUP([2]an!$F$33,[2]an!$F$33:$H$33,3,FALSE),IF(A1798=[2]an!$F$31,VLOOKUP([2]an!$F$31,[2]an!$F$31:$H$31,3,FALSE),""))))</f>
        <v/>
      </c>
    </row>
    <row r="1799" spans="6:30" x14ac:dyDescent="0.2">
      <c r="F1799" s="10"/>
      <c r="G1799" s="8" t="str">
        <f t="shared" si="86"/>
        <v/>
      </c>
      <c r="H1799" s="13"/>
      <c r="K1799" s="13"/>
      <c r="L1799" s="10"/>
      <c r="M1799" s="10"/>
      <c r="S1799" s="8" t="str">
        <f>IFERROR(VLOOKUP(D1799,[1]peretoe_teenus!$A$2:$L$2000,5,FALSE),"")</f>
        <v/>
      </c>
      <c r="U1799" s="13"/>
      <c r="V1799" s="15" t="str" cm="1">
        <f t="array" ref="V1799">IFERROR(IF(AND(F1799="Tugigrupp",RANK(K1799,$K1799:$K1799)+COUNTIFS($K$2:K1799,K1799,$L$2:L1799,L1799,$M$2:M1799,M1799,$I$2:I1799,I1799,$G$2:G1799,G1799,$F$2:F1799,F1799)-1=1),SUMPRODUCT(($F$2:$F$4154=F1799)*($G$2:$G$4154=G1799)*($K$2:$K$4154=K1799)*($I$2:$I$4154=I1799)*($L$2:$L$4154=L1799)*($M$2:$M$4154=M1799)),""),"")</f>
        <v/>
      </c>
      <c r="W1799" s="15" t="str">
        <f t="shared" si="84"/>
        <v/>
      </c>
      <c r="X1799" s="16" t="str">
        <f>IF(AND(A1799=[2]an!$G$38,F1799=[2]an!$E$40),[2]an!$G$40,IF(AND(A1799=[2]an!$G$38,F1799=[2]an!$E$41),[2]an!$G$41,IF(AND(A1799=[2]an!$G$38,F1799=[2]an!$E$39,H1799&gt;=[2]an!$M$37),[2]an!$G$39,
IF(AND(A1799=[2]an!$G$38,F1799=[2]an!$E$39,H1799&lt;[2]an!$M$37,S1799="kahepoolne vajaduspõhine",U1799=""),[2]an!$M$40,
IF(AND(A1799=[2]an!$G$38,F1799=[2]an!$E$39,H1799&lt;[2]an!$M$37,S1799="kahepoolne vajaduspõhine",U1799&lt;&gt;""),[2]an!$G$39,
IF(AND(A1799=[2]an!$G$38,F1799=[2]an!$E$39,H1799&lt;[2]an!$M$37,S1799&lt;&gt;"kahepoolne vajaduspõhine"),[2]an!$G$39,
IF(AND(A1799=[2]an!$G$38,F1799=[2]an!$E$42),[2]an!$G$42,
IF(AND(A1799=[2]an!$H$38,F1799=[2]an!$E$40),[2]an!$H$40,IF(AND(A1799=[2]an!$H$38,F1799=[2]an!$E$41),[2]an!$H$41,IF(AND(A1799=[2]an!$H$38,F1799=[2]an!$E$39,H1799&gt;=[2]an!$M$37),[2]an!$H$39,
IF(AND(A1799=[2]an!$H$38,F1799=[2]an!$E$39,H1799&lt;[2]an!$M$37,S1799="kahepoolne vajaduspõhine",U1799=""),[2]an!$M$40,
IF(AND(A1799=[2]an!$H$38,F1799=[2]an!$E$39,H1799&lt;[2]an!$M$37,S1799="kahepoolne vajaduspõhine",U1799&lt;&gt;""),[2]an!$H$39,
IF(AND(A1799=[2]an!$H$38,F1799=[2]an!$E$39,H1799&lt;[2]an!$M$37,S1799&lt;&gt;"kahepoolne vajaduspõhine"),[2]an!$H$39,
IF(AND(A1799=[2]an!$H$38,F1799=[2]an!$E$42),[2]an!$H$42,
IF(AND(A1799=[2]an!$I$38,F1799=[2]an!$E$40),[2]an!$I$40,IF(AND(A1799=[2]an!$I$38,F1799=[2]an!$E$41),[2]an!$I$41,IF(AND(A1799=[2]an!$I$38,F1799=[2]an!$E$39,H1799&gt;=[2]an!$M$37),[2]an!$I$39,
IF(AND(A1799=[2]an!$I$38,F1799=[2]an!$E$39,H1799&lt;[2]an!$M$37,S1799="kahepoolne vajaduspõhine",U1799=""),[2]an!$M$40,
IF(AND(A1799=[2]an!$I$38,F1799=[2]an!$E$39,H1799&lt;[2]an!$M$37,S1799="kahepoolne vajaduspõhine",U1799&lt;&gt;""),[2]an!$I$39,
IF(AND(A1799=[2]an!$I$38,F1799=[2]an!$E$39,H1799&lt;[2]an!$M$37,S1799&lt;&gt;"kahepoolne vajaduspõhine"),[2]an!$I$39,
IF(AND(A1799=[2]an!$I$38,F1799=[2]an!$E$42),[2]an!$I$42,
IF(AND(A1799=[2]an!$J$38,F1799=[2]an!$E$40),[2]an!$J$40,IF(AND(A1799=[2]an!$J$38,F1799=[2]an!$E$41),[2]an!$J$41,IF(AND(A1799=[2]an!$J$38,F1799=[2]an!$E$39,H1799&gt;=[2]an!$M$37),[2]an!$J$39,
IF(AND(A1799=[2]an!$J$38,F1799=[2]an!$E$39,H1799&lt;[2]an!$M$37,S1799="kahepoolne vajaduspõhine",U1799=""),[2]an!$M$40,
IF(AND(A1799=[2]an!$J$38,F1799=[2]an!$E$39,H1799&lt;[2]an!$M$37,S1799="kahepoolne vajaduspõhine",U1799&lt;&gt;""),[2]an!$J$39,
IF(AND(A1799=[2]an!$J$38,F1799=[2]an!$E$39,H1799&lt;[2]an!$M$37,S1799&lt;&gt;"kahepoolne vajaduspõhine"),[2]an!$J$39,
IF(AND(A1799=[2]an!$J$38,F1799=[2]an!$E$42),[2]an!$J$42,""))))))))))))))))))))))))))))</f>
        <v/>
      </c>
      <c r="Y1799" s="17" t="str">
        <f>IFERROR(IF(F1799="Tugigrupp",0,
IF(AND(F1799="Peretoe teenus",H1799&gt;=[2]an!$M$37,RANK(D1799,$D1799:$D1799)+COUNTIFS($D$2:D1799,D1799,$F$2:F1799,F1799)-1&gt;1),"",
IF(AND(F1799="Peretoe teenus",H1799&gt;=[2]an!$M$37,RANK(D1799,$D1799:$D1799)+COUNTIFS($D$2:D1799,D1799,$F$2:F1799,F1799)-1=1,MONTH(H1799)=MONTH(K1799)=TRUE,YEAR(H1799)=YEAR(K1799)=TRUE),((EOMONTH(H1799,0)-H1799+1)*X1799)/DAY(EOMONTH(H1799,0)),
IF(AND(F1799="Peretoe teenus",H1799&gt;=[2]an!$M$37,RANK(D1799,$D1799:$D1799)+COUNTIFS($D$2:D1799,D1799,$F$2:F1799,F1799)-1=1),X1799,
IF(AND(F1799="Peretoe teenus",H1799&lt;[2]an!$M$37,S1799&lt;&gt;"kahepoolne vajaduspõhine",RANK(D1799,$D1799:$D1799)+COUNTIFS($D$2:D1799,D1799,$F$2:F1799,F1799)-1=1),X1799,
IF(AND(F1799="Peretoe teenus",H1799&lt;[2]an!$M$37,S1799&lt;&gt;"kahepoolne vajaduspõhine",RANK(D1799,$D1799:$D1799)+COUNTIFS($D$2:D1799,D1799,$F$2:F1799,F1799)-1&gt;1),"",
IF(AND(F1799="Peretoe teenus",H1799&lt;[2]an!$M$37,S1799="kahepoolne vajaduspõhine",U1799="",RANK(D1799,$D1799:$D1799)+COUNTIFS($D$2:D1799,D1799,$F$2:F1799,F1799)-1=1),X1799,
IF(AND(F1799="Peretoe teenus",H1799&lt;[2]an!$M$37,S1799="kahepoolne vajaduspõhine",U1799="",RANK(D1799,$D1799:$D1799)+COUNTIFS($D$2:D1799,D1799,$F$2:F1799,F1799)-1&gt;1),"",
IF(AND(F1799="Peretoe teenus",H1799&lt;[2]an!$M$37,S1799="kahepoolne vajaduspõhine",U1799&lt;[2]an!$M$37,RANK(D1799,$D1799:$D1799)+COUNTIFS($D$2:D1799,D1799,$F$2:F1799,F1799)-1=1),X1799,
IF(AND(F1799="Peretoe teenus",H1799&lt;[2]an!$M$37,S1799="kahepoolne vajaduspõhine",U1799&lt;[2]an!$M$37,RANK(D1799,$D1799:$D1799)+COUNTIFS($D$2:D1799,D1799,$F$2:F1799,F1799)-1&gt;1),"",
IF(AND(F1799="Peretoe teenus",H1799&lt;[2]an!$M$37,S1799="kahepoolne vajaduspõhine",U1799&gt;=[2]an!$M$37,U1799&lt;=[2]an!$M$38,RANK(D1799,$D1799:$D1799)+COUNTIFS($D$2:D1799,D1799,$F$2:F1799,F1799)-1=1),
((EOMONTH(U1799,0)-U1799+1)*X1799)/DAY(EOMONTH(U1799,0))+(DAY(U1799)-1)*100/DAY(EOMONTH(U1799,0)),
IF(AND(F1799="Peretoe teenus",H1799&lt;[2]an!$M$37,S1799="kahepoolne vajaduspõhine",U1799&gt;=[2]an!$M$37,U1799&lt;=[2]an!$M$38,RANK(D1799,$D1799:$D1799)+COUNTIFS($D$2:D1799,D1799,$F$2:F1799,F1799)-1&gt;1),"",
IF(AND(F1799="Peretoe teenus",H1799&lt;[2]an!$M$37,S1799="kahepoolne vajaduspõhine",U1799&gt;[2]an!$M$38,RANK(D1799,$D1799:$D1799)+COUNTIFS($D$2:D1799,D1799,$F$2:F1799,F1799)-1=1),X1799,
IF(AND(F1799="Peretoe teenus",H1799&lt;[2]an!$M$37,S1799="kahepoolne vajaduspõhine",U1799&gt;[2]an!$M$38,RANK(D1799,$D1799:$D1799)+COUNTIFS($D$2:D1799,D1799,$F$2:F1799,F1799)-1&gt;1),"",X1799*W1799)))))))))))))),"")</f>
        <v/>
      </c>
      <c r="Z1799" s="18" t="str">
        <f t="shared" si="85"/>
        <v/>
      </c>
      <c r="AA1799" s="19" t="str">
        <f>IFERROR(VLOOKUP(E1799,[2]an!$A$3:$B$81,2,FALSE),"")</f>
        <v/>
      </c>
      <c r="AB1799" s="19" t="str">
        <f>IFERROR(VLOOKUP(AA1799,[2]an!$C$2:$D$16,2,FALSE),"")</f>
        <v/>
      </c>
      <c r="AC1799" s="20"/>
      <c r="AD1799" s="21" t="str">
        <f>IF(A1799=[2]an!$F$36,VLOOKUP([2]an!$F$36,[2]an!$F$36:$H$36,3,FALSE),IF(A1799=[2]an!$F$35,VLOOKUP([2]an!$F$35,[2]an!$F$35:$H$35,3,FALSE),IF(A1799=[2]an!$F$33,VLOOKUP([2]an!$F$33,[2]an!$F$33:$H$33,3,FALSE),IF(A1799=[2]an!$F$31,VLOOKUP([2]an!$F$31,[2]an!$F$31:$H$31,3,FALSE),""))))</f>
        <v/>
      </c>
    </row>
    <row r="1800" spans="6:30" x14ac:dyDescent="0.2">
      <c r="F1800" s="10"/>
      <c r="G1800" s="8" t="str">
        <f t="shared" si="86"/>
        <v/>
      </c>
      <c r="H1800" s="13"/>
      <c r="K1800" s="13"/>
      <c r="L1800" s="10"/>
      <c r="M1800" s="10"/>
      <c r="S1800" s="8" t="str">
        <f>IFERROR(VLOOKUP(D1800,[1]peretoe_teenus!$A$2:$L$2000,5,FALSE),"")</f>
        <v/>
      </c>
      <c r="U1800" s="13"/>
      <c r="V1800" s="15" t="str" cm="1">
        <f t="array" ref="V1800">IFERROR(IF(AND(F1800="Tugigrupp",RANK(K1800,$K1800:$K1800)+COUNTIFS($K$2:K1800,K1800,$L$2:L1800,L1800,$M$2:M1800,M1800,$I$2:I1800,I1800,$G$2:G1800,G1800,$F$2:F1800,F1800)-1=1),SUMPRODUCT(($F$2:$F$4154=F1800)*($G$2:$G$4154=G1800)*($K$2:$K$4154=K1800)*($I$2:$I$4154=I1800)*($L$2:$L$4154=L1800)*($M$2:$M$4154=M1800)),""),"")</f>
        <v/>
      </c>
      <c r="W1800" s="15" t="str">
        <f t="shared" si="84"/>
        <v/>
      </c>
      <c r="X1800" s="16" t="str">
        <f>IF(AND(A1800=[2]an!$G$38,F1800=[2]an!$E$40),[2]an!$G$40,IF(AND(A1800=[2]an!$G$38,F1800=[2]an!$E$41),[2]an!$G$41,IF(AND(A1800=[2]an!$G$38,F1800=[2]an!$E$39,H1800&gt;=[2]an!$M$37),[2]an!$G$39,
IF(AND(A1800=[2]an!$G$38,F1800=[2]an!$E$39,H1800&lt;[2]an!$M$37,S1800="kahepoolne vajaduspõhine",U1800=""),[2]an!$M$40,
IF(AND(A1800=[2]an!$G$38,F1800=[2]an!$E$39,H1800&lt;[2]an!$M$37,S1800="kahepoolne vajaduspõhine",U1800&lt;&gt;""),[2]an!$G$39,
IF(AND(A1800=[2]an!$G$38,F1800=[2]an!$E$39,H1800&lt;[2]an!$M$37,S1800&lt;&gt;"kahepoolne vajaduspõhine"),[2]an!$G$39,
IF(AND(A1800=[2]an!$G$38,F1800=[2]an!$E$42),[2]an!$G$42,
IF(AND(A1800=[2]an!$H$38,F1800=[2]an!$E$40),[2]an!$H$40,IF(AND(A1800=[2]an!$H$38,F1800=[2]an!$E$41),[2]an!$H$41,IF(AND(A1800=[2]an!$H$38,F1800=[2]an!$E$39,H1800&gt;=[2]an!$M$37),[2]an!$H$39,
IF(AND(A1800=[2]an!$H$38,F1800=[2]an!$E$39,H1800&lt;[2]an!$M$37,S1800="kahepoolne vajaduspõhine",U1800=""),[2]an!$M$40,
IF(AND(A1800=[2]an!$H$38,F1800=[2]an!$E$39,H1800&lt;[2]an!$M$37,S1800="kahepoolne vajaduspõhine",U1800&lt;&gt;""),[2]an!$H$39,
IF(AND(A1800=[2]an!$H$38,F1800=[2]an!$E$39,H1800&lt;[2]an!$M$37,S1800&lt;&gt;"kahepoolne vajaduspõhine"),[2]an!$H$39,
IF(AND(A1800=[2]an!$H$38,F1800=[2]an!$E$42),[2]an!$H$42,
IF(AND(A1800=[2]an!$I$38,F1800=[2]an!$E$40),[2]an!$I$40,IF(AND(A1800=[2]an!$I$38,F1800=[2]an!$E$41),[2]an!$I$41,IF(AND(A1800=[2]an!$I$38,F1800=[2]an!$E$39,H1800&gt;=[2]an!$M$37),[2]an!$I$39,
IF(AND(A1800=[2]an!$I$38,F1800=[2]an!$E$39,H1800&lt;[2]an!$M$37,S1800="kahepoolne vajaduspõhine",U1800=""),[2]an!$M$40,
IF(AND(A1800=[2]an!$I$38,F1800=[2]an!$E$39,H1800&lt;[2]an!$M$37,S1800="kahepoolne vajaduspõhine",U1800&lt;&gt;""),[2]an!$I$39,
IF(AND(A1800=[2]an!$I$38,F1800=[2]an!$E$39,H1800&lt;[2]an!$M$37,S1800&lt;&gt;"kahepoolne vajaduspõhine"),[2]an!$I$39,
IF(AND(A1800=[2]an!$I$38,F1800=[2]an!$E$42),[2]an!$I$42,
IF(AND(A1800=[2]an!$J$38,F1800=[2]an!$E$40),[2]an!$J$40,IF(AND(A1800=[2]an!$J$38,F1800=[2]an!$E$41),[2]an!$J$41,IF(AND(A1800=[2]an!$J$38,F1800=[2]an!$E$39,H1800&gt;=[2]an!$M$37),[2]an!$J$39,
IF(AND(A1800=[2]an!$J$38,F1800=[2]an!$E$39,H1800&lt;[2]an!$M$37,S1800="kahepoolne vajaduspõhine",U1800=""),[2]an!$M$40,
IF(AND(A1800=[2]an!$J$38,F1800=[2]an!$E$39,H1800&lt;[2]an!$M$37,S1800="kahepoolne vajaduspõhine",U1800&lt;&gt;""),[2]an!$J$39,
IF(AND(A1800=[2]an!$J$38,F1800=[2]an!$E$39,H1800&lt;[2]an!$M$37,S1800&lt;&gt;"kahepoolne vajaduspõhine"),[2]an!$J$39,
IF(AND(A1800=[2]an!$J$38,F1800=[2]an!$E$42),[2]an!$J$42,""))))))))))))))))))))))))))))</f>
        <v/>
      </c>
      <c r="Y1800" s="17" t="str">
        <f>IFERROR(IF(F1800="Tugigrupp",0,
IF(AND(F1800="Peretoe teenus",H1800&gt;=[2]an!$M$37,RANK(D1800,$D1800:$D1800)+COUNTIFS($D$2:D1800,D1800,$F$2:F1800,F1800)-1&gt;1),"",
IF(AND(F1800="Peretoe teenus",H1800&gt;=[2]an!$M$37,RANK(D1800,$D1800:$D1800)+COUNTIFS($D$2:D1800,D1800,$F$2:F1800,F1800)-1=1,MONTH(H1800)=MONTH(K1800)=TRUE,YEAR(H1800)=YEAR(K1800)=TRUE),((EOMONTH(H1800,0)-H1800+1)*X1800)/DAY(EOMONTH(H1800,0)),
IF(AND(F1800="Peretoe teenus",H1800&gt;=[2]an!$M$37,RANK(D1800,$D1800:$D1800)+COUNTIFS($D$2:D1800,D1800,$F$2:F1800,F1800)-1=1),X1800,
IF(AND(F1800="Peretoe teenus",H1800&lt;[2]an!$M$37,S1800&lt;&gt;"kahepoolne vajaduspõhine",RANK(D1800,$D1800:$D1800)+COUNTIFS($D$2:D1800,D1800,$F$2:F1800,F1800)-1=1),X1800,
IF(AND(F1800="Peretoe teenus",H1800&lt;[2]an!$M$37,S1800&lt;&gt;"kahepoolne vajaduspõhine",RANK(D1800,$D1800:$D1800)+COUNTIFS($D$2:D1800,D1800,$F$2:F1800,F1800)-1&gt;1),"",
IF(AND(F1800="Peretoe teenus",H1800&lt;[2]an!$M$37,S1800="kahepoolne vajaduspõhine",U1800="",RANK(D1800,$D1800:$D1800)+COUNTIFS($D$2:D1800,D1800,$F$2:F1800,F1800)-1=1),X1800,
IF(AND(F1800="Peretoe teenus",H1800&lt;[2]an!$M$37,S1800="kahepoolne vajaduspõhine",U1800="",RANK(D1800,$D1800:$D1800)+COUNTIFS($D$2:D1800,D1800,$F$2:F1800,F1800)-1&gt;1),"",
IF(AND(F1800="Peretoe teenus",H1800&lt;[2]an!$M$37,S1800="kahepoolne vajaduspõhine",U1800&lt;[2]an!$M$37,RANK(D1800,$D1800:$D1800)+COUNTIFS($D$2:D1800,D1800,$F$2:F1800,F1800)-1=1),X1800,
IF(AND(F1800="Peretoe teenus",H1800&lt;[2]an!$M$37,S1800="kahepoolne vajaduspõhine",U1800&lt;[2]an!$M$37,RANK(D1800,$D1800:$D1800)+COUNTIFS($D$2:D1800,D1800,$F$2:F1800,F1800)-1&gt;1),"",
IF(AND(F1800="Peretoe teenus",H1800&lt;[2]an!$M$37,S1800="kahepoolne vajaduspõhine",U1800&gt;=[2]an!$M$37,U1800&lt;=[2]an!$M$38,RANK(D1800,$D1800:$D1800)+COUNTIFS($D$2:D1800,D1800,$F$2:F1800,F1800)-1=1),
((EOMONTH(U1800,0)-U1800+1)*X1800)/DAY(EOMONTH(U1800,0))+(DAY(U1800)-1)*100/DAY(EOMONTH(U1800,0)),
IF(AND(F1800="Peretoe teenus",H1800&lt;[2]an!$M$37,S1800="kahepoolne vajaduspõhine",U1800&gt;=[2]an!$M$37,U1800&lt;=[2]an!$M$38,RANK(D1800,$D1800:$D1800)+COUNTIFS($D$2:D1800,D1800,$F$2:F1800,F1800)-1&gt;1),"",
IF(AND(F1800="Peretoe teenus",H1800&lt;[2]an!$M$37,S1800="kahepoolne vajaduspõhine",U1800&gt;[2]an!$M$38,RANK(D1800,$D1800:$D1800)+COUNTIFS($D$2:D1800,D1800,$F$2:F1800,F1800)-1=1),X1800,
IF(AND(F1800="Peretoe teenus",H1800&lt;[2]an!$M$37,S1800="kahepoolne vajaduspõhine",U1800&gt;[2]an!$M$38,RANK(D1800,$D1800:$D1800)+COUNTIFS($D$2:D1800,D1800,$F$2:F1800,F1800)-1&gt;1),"",X1800*W1800)))))))))))))),"")</f>
        <v/>
      </c>
      <c r="Z1800" s="18" t="str">
        <f t="shared" si="85"/>
        <v/>
      </c>
      <c r="AA1800" s="19" t="str">
        <f>IFERROR(VLOOKUP(E1800,[2]an!$A$3:$B$81,2,FALSE),"")</f>
        <v/>
      </c>
      <c r="AB1800" s="19" t="str">
        <f>IFERROR(VLOOKUP(AA1800,[2]an!$C$2:$D$16,2,FALSE),"")</f>
        <v/>
      </c>
      <c r="AC1800" s="20"/>
      <c r="AD1800" s="21" t="str">
        <f>IF(A1800=[2]an!$F$36,VLOOKUP([2]an!$F$36,[2]an!$F$36:$H$36,3,FALSE),IF(A1800=[2]an!$F$35,VLOOKUP([2]an!$F$35,[2]an!$F$35:$H$35,3,FALSE),IF(A1800=[2]an!$F$33,VLOOKUP([2]an!$F$33,[2]an!$F$33:$H$33,3,FALSE),IF(A1800=[2]an!$F$31,VLOOKUP([2]an!$F$31,[2]an!$F$31:$H$31,3,FALSE),""))))</f>
        <v/>
      </c>
    </row>
    <row r="1801" spans="6:30" x14ac:dyDescent="0.2">
      <c r="F1801" s="10"/>
      <c r="G1801" s="8" t="str">
        <f t="shared" si="86"/>
        <v/>
      </c>
      <c r="H1801" s="13"/>
      <c r="K1801" s="13"/>
      <c r="L1801" s="10"/>
      <c r="M1801" s="10"/>
      <c r="S1801" s="8" t="str">
        <f>IFERROR(VLOOKUP(D1801,[1]peretoe_teenus!$A$2:$L$2000,5,FALSE),"")</f>
        <v/>
      </c>
      <c r="U1801" s="13"/>
      <c r="V1801" s="15" t="str" cm="1">
        <f t="array" ref="V1801">IFERROR(IF(AND(F1801="Tugigrupp",RANK(K1801,$K1801:$K1801)+COUNTIFS($K$2:K1801,K1801,$L$2:L1801,L1801,$M$2:M1801,M1801,$I$2:I1801,I1801,$G$2:G1801,G1801,$F$2:F1801,F1801)-1=1),SUMPRODUCT(($F$2:$F$4154=F1801)*($G$2:$G$4154=G1801)*($K$2:$K$4154=K1801)*($I$2:$I$4154=I1801)*($L$2:$L$4154=L1801)*($M$2:$M$4154=M1801)),""),"")</f>
        <v/>
      </c>
      <c r="W1801" s="15" t="str">
        <f t="shared" si="84"/>
        <v/>
      </c>
      <c r="X1801" s="16" t="str">
        <f>IF(AND(A1801=[2]an!$G$38,F1801=[2]an!$E$40),[2]an!$G$40,IF(AND(A1801=[2]an!$G$38,F1801=[2]an!$E$41),[2]an!$G$41,IF(AND(A1801=[2]an!$G$38,F1801=[2]an!$E$39,H1801&gt;=[2]an!$M$37),[2]an!$G$39,
IF(AND(A1801=[2]an!$G$38,F1801=[2]an!$E$39,H1801&lt;[2]an!$M$37,S1801="kahepoolne vajaduspõhine",U1801=""),[2]an!$M$40,
IF(AND(A1801=[2]an!$G$38,F1801=[2]an!$E$39,H1801&lt;[2]an!$M$37,S1801="kahepoolne vajaduspõhine",U1801&lt;&gt;""),[2]an!$G$39,
IF(AND(A1801=[2]an!$G$38,F1801=[2]an!$E$39,H1801&lt;[2]an!$M$37,S1801&lt;&gt;"kahepoolne vajaduspõhine"),[2]an!$G$39,
IF(AND(A1801=[2]an!$G$38,F1801=[2]an!$E$42),[2]an!$G$42,
IF(AND(A1801=[2]an!$H$38,F1801=[2]an!$E$40),[2]an!$H$40,IF(AND(A1801=[2]an!$H$38,F1801=[2]an!$E$41),[2]an!$H$41,IF(AND(A1801=[2]an!$H$38,F1801=[2]an!$E$39,H1801&gt;=[2]an!$M$37),[2]an!$H$39,
IF(AND(A1801=[2]an!$H$38,F1801=[2]an!$E$39,H1801&lt;[2]an!$M$37,S1801="kahepoolne vajaduspõhine",U1801=""),[2]an!$M$40,
IF(AND(A1801=[2]an!$H$38,F1801=[2]an!$E$39,H1801&lt;[2]an!$M$37,S1801="kahepoolne vajaduspõhine",U1801&lt;&gt;""),[2]an!$H$39,
IF(AND(A1801=[2]an!$H$38,F1801=[2]an!$E$39,H1801&lt;[2]an!$M$37,S1801&lt;&gt;"kahepoolne vajaduspõhine"),[2]an!$H$39,
IF(AND(A1801=[2]an!$H$38,F1801=[2]an!$E$42),[2]an!$H$42,
IF(AND(A1801=[2]an!$I$38,F1801=[2]an!$E$40),[2]an!$I$40,IF(AND(A1801=[2]an!$I$38,F1801=[2]an!$E$41),[2]an!$I$41,IF(AND(A1801=[2]an!$I$38,F1801=[2]an!$E$39,H1801&gt;=[2]an!$M$37),[2]an!$I$39,
IF(AND(A1801=[2]an!$I$38,F1801=[2]an!$E$39,H1801&lt;[2]an!$M$37,S1801="kahepoolne vajaduspõhine",U1801=""),[2]an!$M$40,
IF(AND(A1801=[2]an!$I$38,F1801=[2]an!$E$39,H1801&lt;[2]an!$M$37,S1801="kahepoolne vajaduspõhine",U1801&lt;&gt;""),[2]an!$I$39,
IF(AND(A1801=[2]an!$I$38,F1801=[2]an!$E$39,H1801&lt;[2]an!$M$37,S1801&lt;&gt;"kahepoolne vajaduspõhine"),[2]an!$I$39,
IF(AND(A1801=[2]an!$I$38,F1801=[2]an!$E$42),[2]an!$I$42,
IF(AND(A1801=[2]an!$J$38,F1801=[2]an!$E$40),[2]an!$J$40,IF(AND(A1801=[2]an!$J$38,F1801=[2]an!$E$41),[2]an!$J$41,IF(AND(A1801=[2]an!$J$38,F1801=[2]an!$E$39,H1801&gt;=[2]an!$M$37),[2]an!$J$39,
IF(AND(A1801=[2]an!$J$38,F1801=[2]an!$E$39,H1801&lt;[2]an!$M$37,S1801="kahepoolne vajaduspõhine",U1801=""),[2]an!$M$40,
IF(AND(A1801=[2]an!$J$38,F1801=[2]an!$E$39,H1801&lt;[2]an!$M$37,S1801="kahepoolne vajaduspõhine",U1801&lt;&gt;""),[2]an!$J$39,
IF(AND(A1801=[2]an!$J$38,F1801=[2]an!$E$39,H1801&lt;[2]an!$M$37,S1801&lt;&gt;"kahepoolne vajaduspõhine"),[2]an!$J$39,
IF(AND(A1801=[2]an!$J$38,F1801=[2]an!$E$42),[2]an!$J$42,""))))))))))))))))))))))))))))</f>
        <v/>
      </c>
      <c r="Y1801" s="17" t="str">
        <f>IFERROR(IF(F1801="Tugigrupp",0,
IF(AND(F1801="Peretoe teenus",H1801&gt;=[2]an!$M$37,RANK(D1801,$D1801:$D1801)+COUNTIFS($D$2:D1801,D1801,$F$2:F1801,F1801)-1&gt;1),"",
IF(AND(F1801="Peretoe teenus",H1801&gt;=[2]an!$M$37,RANK(D1801,$D1801:$D1801)+COUNTIFS($D$2:D1801,D1801,$F$2:F1801,F1801)-1=1,MONTH(H1801)=MONTH(K1801)=TRUE,YEAR(H1801)=YEAR(K1801)=TRUE),((EOMONTH(H1801,0)-H1801+1)*X1801)/DAY(EOMONTH(H1801,0)),
IF(AND(F1801="Peretoe teenus",H1801&gt;=[2]an!$M$37,RANK(D1801,$D1801:$D1801)+COUNTIFS($D$2:D1801,D1801,$F$2:F1801,F1801)-1=1),X1801,
IF(AND(F1801="Peretoe teenus",H1801&lt;[2]an!$M$37,S1801&lt;&gt;"kahepoolne vajaduspõhine",RANK(D1801,$D1801:$D1801)+COUNTIFS($D$2:D1801,D1801,$F$2:F1801,F1801)-1=1),X1801,
IF(AND(F1801="Peretoe teenus",H1801&lt;[2]an!$M$37,S1801&lt;&gt;"kahepoolne vajaduspõhine",RANK(D1801,$D1801:$D1801)+COUNTIFS($D$2:D1801,D1801,$F$2:F1801,F1801)-1&gt;1),"",
IF(AND(F1801="Peretoe teenus",H1801&lt;[2]an!$M$37,S1801="kahepoolne vajaduspõhine",U1801="",RANK(D1801,$D1801:$D1801)+COUNTIFS($D$2:D1801,D1801,$F$2:F1801,F1801)-1=1),X1801,
IF(AND(F1801="Peretoe teenus",H1801&lt;[2]an!$M$37,S1801="kahepoolne vajaduspõhine",U1801="",RANK(D1801,$D1801:$D1801)+COUNTIFS($D$2:D1801,D1801,$F$2:F1801,F1801)-1&gt;1),"",
IF(AND(F1801="Peretoe teenus",H1801&lt;[2]an!$M$37,S1801="kahepoolne vajaduspõhine",U1801&lt;[2]an!$M$37,RANK(D1801,$D1801:$D1801)+COUNTIFS($D$2:D1801,D1801,$F$2:F1801,F1801)-1=1),X1801,
IF(AND(F1801="Peretoe teenus",H1801&lt;[2]an!$M$37,S1801="kahepoolne vajaduspõhine",U1801&lt;[2]an!$M$37,RANK(D1801,$D1801:$D1801)+COUNTIFS($D$2:D1801,D1801,$F$2:F1801,F1801)-1&gt;1),"",
IF(AND(F1801="Peretoe teenus",H1801&lt;[2]an!$M$37,S1801="kahepoolne vajaduspõhine",U1801&gt;=[2]an!$M$37,U1801&lt;=[2]an!$M$38,RANK(D1801,$D1801:$D1801)+COUNTIFS($D$2:D1801,D1801,$F$2:F1801,F1801)-1=1),
((EOMONTH(U1801,0)-U1801+1)*X1801)/DAY(EOMONTH(U1801,0))+(DAY(U1801)-1)*100/DAY(EOMONTH(U1801,0)),
IF(AND(F1801="Peretoe teenus",H1801&lt;[2]an!$M$37,S1801="kahepoolne vajaduspõhine",U1801&gt;=[2]an!$M$37,U1801&lt;=[2]an!$M$38,RANK(D1801,$D1801:$D1801)+COUNTIFS($D$2:D1801,D1801,$F$2:F1801,F1801)-1&gt;1),"",
IF(AND(F1801="Peretoe teenus",H1801&lt;[2]an!$M$37,S1801="kahepoolne vajaduspõhine",U1801&gt;[2]an!$M$38,RANK(D1801,$D1801:$D1801)+COUNTIFS($D$2:D1801,D1801,$F$2:F1801,F1801)-1=1),X1801,
IF(AND(F1801="Peretoe teenus",H1801&lt;[2]an!$M$37,S1801="kahepoolne vajaduspõhine",U1801&gt;[2]an!$M$38,RANK(D1801,$D1801:$D1801)+COUNTIFS($D$2:D1801,D1801,$F$2:F1801,F1801)-1&gt;1),"",X1801*W1801)))))))))))))),"")</f>
        <v/>
      </c>
      <c r="Z1801" s="18" t="str">
        <f t="shared" si="85"/>
        <v/>
      </c>
      <c r="AA1801" s="19" t="str">
        <f>IFERROR(VLOOKUP(E1801,[2]an!$A$3:$B$81,2,FALSE),"")</f>
        <v/>
      </c>
      <c r="AB1801" s="19" t="str">
        <f>IFERROR(VLOOKUP(AA1801,[2]an!$C$2:$D$16,2,FALSE),"")</f>
        <v/>
      </c>
      <c r="AC1801" s="20"/>
      <c r="AD1801" s="21" t="str">
        <f>IF(A1801=[2]an!$F$36,VLOOKUP([2]an!$F$36,[2]an!$F$36:$H$36,3,FALSE),IF(A1801=[2]an!$F$35,VLOOKUP([2]an!$F$35,[2]an!$F$35:$H$35,3,FALSE),IF(A1801=[2]an!$F$33,VLOOKUP([2]an!$F$33,[2]an!$F$33:$H$33,3,FALSE),IF(A1801=[2]an!$F$31,VLOOKUP([2]an!$F$31,[2]an!$F$31:$H$31,3,FALSE),""))))</f>
        <v/>
      </c>
    </row>
    <row r="1802" spans="6:30" x14ac:dyDescent="0.2">
      <c r="F1802" s="10"/>
      <c r="G1802" s="8" t="str">
        <f t="shared" si="86"/>
        <v/>
      </c>
      <c r="H1802" s="13"/>
      <c r="K1802" s="13"/>
      <c r="L1802" s="10"/>
      <c r="M1802" s="10"/>
      <c r="S1802" s="8" t="str">
        <f>IFERROR(VLOOKUP(D1802,[1]peretoe_teenus!$A$2:$L$2000,5,FALSE),"")</f>
        <v/>
      </c>
      <c r="U1802" s="13"/>
      <c r="V1802" s="15" t="str" cm="1">
        <f t="array" ref="V1802">IFERROR(IF(AND(F1802="Tugigrupp",RANK(K1802,$K1802:$K1802)+COUNTIFS($K$2:K1802,K1802,$L$2:L1802,L1802,$M$2:M1802,M1802,$I$2:I1802,I1802,$G$2:G1802,G1802,$F$2:F1802,F1802)-1=1),SUMPRODUCT(($F$2:$F$4154=F1802)*($G$2:$G$4154=G1802)*($K$2:$K$4154=K1802)*($I$2:$I$4154=I1802)*($L$2:$L$4154=L1802)*($M$2:$M$4154=M1802)),""),"")</f>
        <v/>
      </c>
      <c r="W1802" s="15" t="str">
        <f t="shared" si="84"/>
        <v/>
      </c>
      <c r="X1802" s="16" t="str">
        <f>IF(AND(A1802=[2]an!$G$38,F1802=[2]an!$E$40),[2]an!$G$40,IF(AND(A1802=[2]an!$G$38,F1802=[2]an!$E$41),[2]an!$G$41,IF(AND(A1802=[2]an!$G$38,F1802=[2]an!$E$39,H1802&gt;=[2]an!$M$37),[2]an!$G$39,
IF(AND(A1802=[2]an!$G$38,F1802=[2]an!$E$39,H1802&lt;[2]an!$M$37,S1802="kahepoolne vajaduspõhine",U1802=""),[2]an!$M$40,
IF(AND(A1802=[2]an!$G$38,F1802=[2]an!$E$39,H1802&lt;[2]an!$M$37,S1802="kahepoolne vajaduspõhine",U1802&lt;&gt;""),[2]an!$G$39,
IF(AND(A1802=[2]an!$G$38,F1802=[2]an!$E$39,H1802&lt;[2]an!$M$37,S1802&lt;&gt;"kahepoolne vajaduspõhine"),[2]an!$G$39,
IF(AND(A1802=[2]an!$G$38,F1802=[2]an!$E$42),[2]an!$G$42,
IF(AND(A1802=[2]an!$H$38,F1802=[2]an!$E$40),[2]an!$H$40,IF(AND(A1802=[2]an!$H$38,F1802=[2]an!$E$41),[2]an!$H$41,IF(AND(A1802=[2]an!$H$38,F1802=[2]an!$E$39,H1802&gt;=[2]an!$M$37),[2]an!$H$39,
IF(AND(A1802=[2]an!$H$38,F1802=[2]an!$E$39,H1802&lt;[2]an!$M$37,S1802="kahepoolne vajaduspõhine",U1802=""),[2]an!$M$40,
IF(AND(A1802=[2]an!$H$38,F1802=[2]an!$E$39,H1802&lt;[2]an!$M$37,S1802="kahepoolne vajaduspõhine",U1802&lt;&gt;""),[2]an!$H$39,
IF(AND(A1802=[2]an!$H$38,F1802=[2]an!$E$39,H1802&lt;[2]an!$M$37,S1802&lt;&gt;"kahepoolne vajaduspõhine"),[2]an!$H$39,
IF(AND(A1802=[2]an!$H$38,F1802=[2]an!$E$42),[2]an!$H$42,
IF(AND(A1802=[2]an!$I$38,F1802=[2]an!$E$40),[2]an!$I$40,IF(AND(A1802=[2]an!$I$38,F1802=[2]an!$E$41),[2]an!$I$41,IF(AND(A1802=[2]an!$I$38,F1802=[2]an!$E$39,H1802&gt;=[2]an!$M$37),[2]an!$I$39,
IF(AND(A1802=[2]an!$I$38,F1802=[2]an!$E$39,H1802&lt;[2]an!$M$37,S1802="kahepoolne vajaduspõhine",U1802=""),[2]an!$M$40,
IF(AND(A1802=[2]an!$I$38,F1802=[2]an!$E$39,H1802&lt;[2]an!$M$37,S1802="kahepoolne vajaduspõhine",U1802&lt;&gt;""),[2]an!$I$39,
IF(AND(A1802=[2]an!$I$38,F1802=[2]an!$E$39,H1802&lt;[2]an!$M$37,S1802&lt;&gt;"kahepoolne vajaduspõhine"),[2]an!$I$39,
IF(AND(A1802=[2]an!$I$38,F1802=[2]an!$E$42),[2]an!$I$42,
IF(AND(A1802=[2]an!$J$38,F1802=[2]an!$E$40),[2]an!$J$40,IF(AND(A1802=[2]an!$J$38,F1802=[2]an!$E$41),[2]an!$J$41,IF(AND(A1802=[2]an!$J$38,F1802=[2]an!$E$39,H1802&gt;=[2]an!$M$37),[2]an!$J$39,
IF(AND(A1802=[2]an!$J$38,F1802=[2]an!$E$39,H1802&lt;[2]an!$M$37,S1802="kahepoolne vajaduspõhine",U1802=""),[2]an!$M$40,
IF(AND(A1802=[2]an!$J$38,F1802=[2]an!$E$39,H1802&lt;[2]an!$M$37,S1802="kahepoolne vajaduspõhine",U1802&lt;&gt;""),[2]an!$J$39,
IF(AND(A1802=[2]an!$J$38,F1802=[2]an!$E$39,H1802&lt;[2]an!$M$37,S1802&lt;&gt;"kahepoolne vajaduspõhine"),[2]an!$J$39,
IF(AND(A1802=[2]an!$J$38,F1802=[2]an!$E$42),[2]an!$J$42,""))))))))))))))))))))))))))))</f>
        <v/>
      </c>
      <c r="Y1802" s="17" t="str">
        <f>IFERROR(IF(F1802="Tugigrupp",0,
IF(AND(F1802="Peretoe teenus",H1802&gt;=[2]an!$M$37,RANK(D1802,$D1802:$D1802)+COUNTIFS($D$2:D1802,D1802,$F$2:F1802,F1802)-1&gt;1),"",
IF(AND(F1802="Peretoe teenus",H1802&gt;=[2]an!$M$37,RANK(D1802,$D1802:$D1802)+COUNTIFS($D$2:D1802,D1802,$F$2:F1802,F1802)-1=1,MONTH(H1802)=MONTH(K1802)=TRUE,YEAR(H1802)=YEAR(K1802)=TRUE),((EOMONTH(H1802,0)-H1802+1)*X1802)/DAY(EOMONTH(H1802,0)),
IF(AND(F1802="Peretoe teenus",H1802&gt;=[2]an!$M$37,RANK(D1802,$D1802:$D1802)+COUNTIFS($D$2:D1802,D1802,$F$2:F1802,F1802)-1=1),X1802,
IF(AND(F1802="Peretoe teenus",H1802&lt;[2]an!$M$37,S1802&lt;&gt;"kahepoolne vajaduspõhine",RANK(D1802,$D1802:$D1802)+COUNTIFS($D$2:D1802,D1802,$F$2:F1802,F1802)-1=1),X1802,
IF(AND(F1802="Peretoe teenus",H1802&lt;[2]an!$M$37,S1802&lt;&gt;"kahepoolne vajaduspõhine",RANK(D1802,$D1802:$D1802)+COUNTIFS($D$2:D1802,D1802,$F$2:F1802,F1802)-1&gt;1),"",
IF(AND(F1802="Peretoe teenus",H1802&lt;[2]an!$M$37,S1802="kahepoolne vajaduspõhine",U1802="",RANK(D1802,$D1802:$D1802)+COUNTIFS($D$2:D1802,D1802,$F$2:F1802,F1802)-1=1),X1802,
IF(AND(F1802="Peretoe teenus",H1802&lt;[2]an!$M$37,S1802="kahepoolne vajaduspõhine",U1802="",RANK(D1802,$D1802:$D1802)+COUNTIFS($D$2:D1802,D1802,$F$2:F1802,F1802)-1&gt;1),"",
IF(AND(F1802="Peretoe teenus",H1802&lt;[2]an!$M$37,S1802="kahepoolne vajaduspõhine",U1802&lt;[2]an!$M$37,RANK(D1802,$D1802:$D1802)+COUNTIFS($D$2:D1802,D1802,$F$2:F1802,F1802)-1=1),X1802,
IF(AND(F1802="Peretoe teenus",H1802&lt;[2]an!$M$37,S1802="kahepoolne vajaduspõhine",U1802&lt;[2]an!$M$37,RANK(D1802,$D1802:$D1802)+COUNTIFS($D$2:D1802,D1802,$F$2:F1802,F1802)-1&gt;1),"",
IF(AND(F1802="Peretoe teenus",H1802&lt;[2]an!$M$37,S1802="kahepoolne vajaduspõhine",U1802&gt;=[2]an!$M$37,U1802&lt;=[2]an!$M$38,RANK(D1802,$D1802:$D1802)+COUNTIFS($D$2:D1802,D1802,$F$2:F1802,F1802)-1=1),
((EOMONTH(U1802,0)-U1802+1)*X1802)/DAY(EOMONTH(U1802,0))+(DAY(U1802)-1)*100/DAY(EOMONTH(U1802,0)),
IF(AND(F1802="Peretoe teenus",H1802&lt;[2]an!$M$37,S1802="kahepoolne vajaduspõhine",U1802&gt;=[2]an!$M$37,U1802&lt;=[2]an!$M$38,RANK(D1802,$D1802:$D1802)+COUNTIFS($D$2:D1802,D1802,$F$2:F1802,F1802)-1&gt;1),"",
IF(AND(F1802="Peretoe teenus",H1802&lt;[2]an!$M$37,S1802="kahepoolne vajaduspõhine",U1802&gt;[2]an!$M$38,RANK(D1802,$D1802:$D1802)+COUNTIFS($D$2:D1802,D1802,$F$2:F1802,F1802)-1=1),X1802,
IF(AND(F1802="Peretoe teenus",H1802&lt;[2]an!$M$37,S1802="kahepoolne vajaduspõhine",U1802&gt;[2]an!$M$38,RANK(D1802,$D1802:$D1802)+COUNTIFS($D$2:D1802,D1802,$F$2:F1802,F1802)-1&gt;1),"",X1802*W1802)))))))))))))),"")</f>
        <v/>
      </c>
      <c r="Z1802" s="18" t="str">
        <f t="shared" si="85"/>
        <v/>
      </c>
      <c r="AA1802" s="19" t="str">
        <f>IFERROR(VLOOKUP(E1802,[2]an!$A$3:$B$81,2,FALSE),"")</f>
        <v/>
      </c>
      <c r="AB1802" s="19" t="str">
        <f>IFERROR(VLOOKUP(AA1802,[2]an!$C$2:$D$16,2,FALSE),"")</f>
        <v/>
      </c>
      <c r="AC1802" s="20"/>
      <c r="AD1802" s="21" t="str">
        <f>IF(A1802=[2]an!$F$36,VLOOKUP([2]an!$F$36,[2]an!$F$36:$H$36,3,FALSE),IF(A1802=[2]an!$F$35,VLOOKUP([2]an!$F$35,[2]an!$F$35:$H$35,3,FALSE),IF(A1802=[2]an!$F$33,VLOOKUP([2]an!$F$33,[2]an!$F$33:$H$33,3,FALSE),IF(A1802=[2]an!$F$31,VLOOKUP([2]an!$F$31,[2]an!$F$31:$H$31,3,FALSE),""))))</f>
        <v/>
      </c>
    </row>
    <row r="1803" spans="6:30" x14ac:dyDescent="0.2">
      <c r="F1803" s="10"/>
      <c r="G1803" s="8" t="str">
        <f t="shared" si="86"/>
        <v/>
      </c>
      <c r="H1803" s="13"/>
      <c r="K1803" s="13"/>
      <c r="L1803" s="10"/>
      <c r="M1803" s="10"/>
      <c r="S1803" s="8" t="str">
        <f>IFERROR(VLOOKUP(D1803,[1]peretoe_teenus!$A$2:$L$2000,5,FALSE),"")</f>
        <v/>
      </c>
      <c r="U1803" s="13"/>
      <c r="V1803" s="15" t="str" cm="1">
        <f t="array" ref="V1803">IFERROR(IF(AND(F1803="Tugigrupp",RANK(K1803,$K1803:$K1803)+COUNTIFS($K$2:K1803,K1803,$L$2:L1803,L1803,$M$2:M1803,M1803,$I$2:I1803,I1803,$G$2:G1803,G1803,$F$2:F1803,F1803)-1=1),SUMPRODUCT(($F$2:$F$4154=F1803)*($G$2:$G$4154=G1803)*($K$2:$K$4154=K1803)*($I$2:$I$4154=I1803)*($L$2:$L$4154=L1803)*($M$2:$M$4154=M1803)),""),"")</f>
        <v/>
      </c>
      <c r="W1803" s="15" t="str">
        <f t="shared" si="84"/>
        <v/>
      </c>
      <c r="X1803" s="16" t="str">
        <f>IF(AND(A1803=[2]an!$G$38,F1803=[2]an!$E$40),[2]an!$G$40,IF(AND(A1803=[2]an!$G$38,F1803=[2]an!$E$41),[2]an!$G$41,IF(AND(A1803=[2]an!$G$38,F1803=[2]an!$E$39,H1803&gt;=[2]an!$M$37),[2]an!$G$39,
IF(AND(A1803=[2]an!$G$38,F1803=[2]an!$E$39,H1803&lt;[2]an!$M$37,S1803="kahepoolne vajaduspõhine",U1803=""),[2]an!$M$40,
IF(AND(A1803=[2]an!$G$38,F1803=[2]an!$E$39,H1803&lt;[2]an!$M$37,S1803="kahepoolne vajaduspõhine",U1803&lt;&gt;""),[2]an!$G$39,
IF(AND(A1803=[2]an!$G$38,F1803=[2]an!$E$39,H1803&lt;[2]an!$M$37,S1803&lt;&gt;"kahepoolne vajaduspõhine"),[2]an!$G$39,
IF(AND(A1803=[2]an!$G$38,F1803=[2]an!$E$42),[2]an!$G$42,
IF(AND(A1803=[2]an!$H$38,F1803=[2]an!$E$40),[2]an!$H$40,IF(AND(A1803=[2]an!$H$38,F1803=[2]an!$E$41),[2]an!$H$41,IF(AND(A1803=[2]an!$H$38,F1803=[2]an!$E$39,H1803&gt;=[2]an!$M$37),[2]an!$H$39,
IF(AND(A1803=[2]an!$H$38,F1803=[2]an!$E$39,H1803&lt;[2]an!$M$37,S1803="kahepoolne vajaduspõhine",U1803=""),[2]an!$M$40,
IF(AND(A1803=[2]an!$H$38,F1803=[2]an!$E$39,H1803&lt;[2]an!$M$37,S1803="kahepoolne vajaduspõhine",U1803&lt;&gt;""),[2]an!$H$39,
IF(AND(A1803=[2]an!$H$38,F1803=[2]an!$E$39,H1803&lt;[2]an!$M$37,S1803&lt;&gt;"kahepoolne vajaduspõhine"),[2]an!$H$39,
IF(AND(A1803=[2]an!$H$38,F1803=[2]an!$E$42),[2]an!$H$42,
IF(AND(A1803=[2]an!$I$38,F1803=[2]an!$E$40),[2]an!$I$40,IF(AND(A1803=[2]an!$I$38,F1803=[2]an!$E$41),[2]an!$I$41,IF(AND(A1803=[2]an!$I$38,F1803=[2]an!$E$39,H1803&gt;=[2]an!$M$37),[2]an!$I$39,
IF(AND(A1803=[2]an!$I$38,F1803=[2]an!$E$39,H1803&lt;[2]an!$M$37,S1803="kahepoolne vajaduspõhine",U1803=""),[2]an!$M$40,
IF(AND(A1803=[2]an!$I$38,F1803=[2]an!$E$39,H1803&lt;[2]an!$M$37,S1803="kahepoolne vajaduspõhine",U1803&lt;&gt;""),[2]an!$I$39,
IF(AND(A1803=[2]an!$I$38,F1803=[2]an!$E$39,H1803&lt;[2]an!$M$37,S1803&lt;&gt;"kahepoolne vajaduspõhine"),[2]an!$I$39,
IF(AND(A1803=[2]an!$I$38,F1803=[2]an!$E$42),[2]an!$I$42,
IF(AND(A1803=[2]an!$J$38,F1803=[2]an!$E$40),[2]an!$J$40,IF(AND(A1803=[2]an!$J$38,F1803=[2]an!$E$41),[2]an!$J$41,IF(AND(A1803=[2]an!$J$38,F1803=[2]an!$E$39,H1803&gt;=[2]an!$M$37),[2]an!$J$39,
IF(AND(A1803=[2]an!$J$38,F1803=[2]an!$E$39,H1803&lt;[2]an!$M$37,S1803="kahepoolne vajaduspõhine",U1803=""),[2]an!$M$40,
IF(AND(A1803=[2]an!$J$38,F1803=[2]an!$E$39,H1803&lt;[2]an!$M$37,S1803="kahepoolne vajaduspõhine",U1803&lt;&gt;""),[2]an!$J$39,
IF(AND(A1803=[2]an!$J$38,F1803=[2]an!$E$39,H1803&lt;[2]an!$M$37,S1803&lt;&gt;"kahepoolne vajaduspõhine"),[2]an!$J$39,
IF(AND(A1803=[2]an!$J$38,F1803=[2]an!$E$42),[2]an!$J$42,""))))))))))))))))))))))))))))</f>
        <v/>
      </c>
      <c r="Y1803" s="17" t="str">
        <f>IFERROR(IF(F1803="Tugigrupp",0,
IF(AND(F1803="Peretoe teenus",H1803&gt;=[2]an!$M$37,RANK(D1803,$D1803:$D1803)+COUNTIFS($D$2:D1803,D1803,$F$2:F1803,F1803)-1&gt;1),"",
IF(AND(F1803="Peretoe teenus",H1803&gt;=[2]an!$M$37,RANK(D1803,$D1803:$D1803)+COUNTIFS($D$2:D1803,D1803,$F$2:F1803,F1803)-1=1,MONTH(H1803)=MONTH(K1803)=TRUE,YEAR(H1803)=YEAR(K1803)=TRUE),((EOMONTH(H1803,0)-H1803+1)*X1803)/DAY(EOMONTH(H1803,0)),
IF(AND(F1803="Peretoe teenus",H1803&gt;=[2]an!$M$37,RANK(D1803,$D1803:$D1803)+COUNTIFS($D$2:D1803,D1803,$F$2:F1803,F1803)-1=1),X1803,
IF(AND(F1803="Peretoe teenus",H1803&lt;[2]an!$M$37,S1803&lt;&gt;"kahepoolne vajaduspõhine",RANK(D1803,$D1803:$D1803)+COUNTIFS($D$2:D1803,D1803,$F$2:F1803,F1803)-1=1),X1803,
IF(AND(F1803="Peretoe teenus",H1803&lt;[2]an!$M$37,S1803&lt;&gt;"kahepoolne vajaduspõhine",RANK(D1803,$D1803:$D1803)+COUNTIFS($D$2:D1803,D1803,$F$2:F1803,F1803)-1&gt;1),"",
IF(AND(F1803="Peretoe teenus",H1803&lt;[2]an!$M$37,S1803="kahepoolne vajaduspõhine",U1803="",RANK(D1803,$D1803:$D1803)+COUNTIFS($D$2:D1803,D1803,$F$2:F1803,F1803)-1=1),X1803,
IF(AND(F1803="Peretoe teenus",H1803&lt;[2]an!$M$37,S1803="kahepoolne vajaduspõhine",U1803="",RANK(D1803,$D1803:$D1803)+COUNTIFS($D$2:D1803,D1803,$F$2:F1803,F1803)-1&gt;1),"",
IF(AND(F1803="Peretoe teenus",H1803&lt;[2]an!$M$37,S1803="kahepoolne vajaduspõhine",U1803&lt;[2]an!$M$37,RANK(D1803,$D1803:$D1803)+COUNTIFS($D$2:D1803,D1803,$F$2:F1803,F1803)-1=1),X1803,
IF(AND(F1803="Peretoe teenus",H1803&lt;[2]an!$M$37,S1803="kahepoolne vajaduspõhine",U1803&lt;[2]an!$M$37,RANK(D1803,$D1803:$D1803)+COUNTIFS($D$2:D1803,D1803,$F$2:F1803,F1803)-1&gt;1),"",
IF(AND(F1803="Peretoe teenus",H1803&lt;[2]an!$M$37,S1803="kahepoolne vajaduspõhine",U1803&gt;=[2]an!$M$37,U1803&lt;=[2]an!$M$38,RANK(D1803,$D1803:$D1803)+COUNTIFS($D$2:D1803,D1803,$F$2:F1803,F1803)-1=1),
((EOMONTH(U1803,0)-U1803+1)*X1803)/DAY(EOMONTH(U1803,0))+(DAY(U1803)-1)*100/DAY(EOMONTH(U1803,0)),
IF(AND(F1803="Peretoe teenus",H1803&lt;[2]an!$M$37,S1803="kahepoolne vajaduspõhine",U1803&gt;=[2]an!$M$37,U1803&lt;=[2]an!$M$38,RANK(D1803,$D1803:$D1803)+COUNTIFS($D$2:D1803,D1803,$F$2:F1803,F1803)-1&gt;1),"",
IF(AND(F1803="Peretoe teenus",H1803&lt;[2]an!$M$37,S1803="kahepoolne vajaduspõhine",U1803&gt;[2]an!$M$38,RANK(D1803,$D1803:$D1803)+COUNTIFS($D$2:D1803,D1803,$F$2:F1803,F1803)-1=1),X1803,
IF(AND(F1803="Peretoe teenus",H1803&lt;[2]an!$M$37,S1803="kahepoolne vajaduspõhine",U1803&gt;[2]an!$M$38,RANK(D1803,$D1803:$D1803)+COUNTIFS($D$2:D1803,D1803,$F$2:F1803,F1803)-1&gt;1),"",X1803*W1803)))))))))))))),"")</f>
        <v/>
      </c>
      <c r="Z1803" s="18" t="str">
        <f t="shared" si="85"/>
        <v/>
      </c>
      <c r="AA1803" s="19" t="str">
        <f>IFERROR(VLOOKUP(E1803,[2]an!$A$3:$B$81,2,FALSE),"")</f>
        <v/>
      </c>
      <c r="AB1803" s="19" t="str">
        <f>IFERROR(VLOOKUP(AA1803,[2]an!$C$2:$D$16,2,FALSE),"")</f>
        <v/>
      </c>
      <c r="AC1803" s="20"/>
      <c r="AD1803" s="21" t="str">
        <f>IF(A1803=[2]an!$F$36,VLOOKUP([2]an!$F$36,[2]an!$F$36:$H$36,3,FALSE),IF(A1803=[2]an!$F$35,VLOOKUP([2]an!$F$35,[2]an!$F$35:$H$35,3,FALSE),IF(A1803=[2]an!$F$33,VLOOKUP([2]an!$F$33,[2]an!$F$33:$H$33,3,FALSE),IF(A1803=[2]an!$F$31,VLOOKUP([2]an!$F$31,[2]an!$F$31:$H$31,3,FALSE),""))))</f>
        <v/>
      </c>
    </row>
    <row r="1804" spans="6:30" x14ac:dyDescent="0.2">
      <c r="F1804" s="10"/>
      <c r="G1804" s="8" t="str">
        <f t="shared" si="86"/>
        <v/>
      </c>
      <c r="H1804" s="13"/>
      <c r="K1804" s="13"/>
      <c r="L1804" s="10"/>
      <c r="M1804" s="10"/>
      <c r="S1804" s="8" t="str">
        <f>IFERROR(VLOOKUP(D1804,[1]peretoe_teenus!$A$2:$L$2000,5,FALSE),"")</f>
        <v/>
      </c>
      <c r="U1804" s="13"/>
      <c r="V1804" s="15" t="str" cm="1">
        <f t="array" ref="V1804">IFERROR(IF(AND(F1804="Tugigrupp",RANK(K1804,$K1804:$K1804)+COUNTIFS($K$2:K1804,K1804,$L$2:L1804,L1804,$M$2:M1804,M1804,$I$2:I1804,I1804,$G$2:G1804,G1804,$F$2:F1804,F1804)-1=1),SUMPRODUCT(($F$2:$F$4154=F1804)*($G$2:$G$4154=G1804)*($K$2:$K$4154=K1804)*($I$2:$I$4154=I1804)*($L$2:$L$4154=L1804)*($M$2:$M$4154=M1804)),""),"")</f>
        <v/>
      </c>
      <c r="W1804" s="15" t="str">
        <f t="shared" si="84"/>
        <v/>
      </c>
      <c r="X1804" s="16" t="str">
        <f>IF(AND(A1804=[2]an!$G$38,F1804=[2]an!$E$40),[2]an!$G$40,IF(AND(A1804=[2]an!$G$38,F1804=[2]an!$E$41),[2]an!$G$41,IF(AND(A1804=[2]an!$G$38,F1804=[2]an!$E$39,H1804&gt;=[2]an!$M$37),[2]an!$G$39,
IF(AND(A1804=[2]an!$G$38,F1804=[2]an!$E$39,H1804&lt;[2]an!$M$37,S1804="kahepoolne vajaduspõhine",U1804=""),[2]an!$M$40,
IF(AND(A1804=[2]an!$G$38,F1804=[2]an!$E$39,H1804&lt;[2]an!$M$37,S1804="kahepoolne vajaduspõhine",U1804&lt;&gt;""),[2]an!$G$39,
IF(AND(A1804=[2]an!$G$38,F1804=[2]an!$E$39,H1804&lt;[2]an!$M$37,S1804&lt;&gt;"kahepoolne vajaduspõhine"),[2]an!$G$39,
IF(AND(A1804=[2]an!$G$38,F1804=[2]an!$E$42),[2]an!$G$42,
IF(AND(A1804=[2]an!$H$38,F1804=[2]an!$E$40),[2]an!$H$40,IF(AND(A1804=[2]an!$H$38,F1804=[2]an!$E$41),[2]an!$H$41,IF(AND(A1804=[2]an!$H$38,F1804=[2]an!$E$39,H1804&gt;=[2]an!$M$37),[2]an!$H$39,
IF(AND(A1804=[2]an!$H$38,F1804=[2]an!$E$39,H1804&lt;[2]an!$M$37,S1804="kahepoolne vajaduspõhine",U1804=""),[2]an!$M$40,
IF(AND(A1804=[2]an!$H$38,F1804=[2]an!$E$39,H1804&lt;[2]an!$M$37,S1804="kahepoolne vajaduspõhine",U1804&lt;&gt;""),[2]an!$H$39,
IF(AND(A1804=[2]an!$H$38,F1804=[2]an!$E$39,H1804&lt;[2]an!$M$37,S1804&lt;&gt;"kahepoolne vajaduspõhine"),[2]an!$H$39,
IF(AND(A1804=[2]an!$H$38,F1804=[2]an!$E$42),[2]an!$H$42,
IF(AND(A1804=[2]an!$I$38,F1804=[2]an!$E$40),[2]an!$I$40,IF(AND(A1804=[2]an!$I$38,F1804=[2]an!$E$41),[2]an!$I$41,IF(AND(A1804=[2]an!$I$38,F1804=[2]an!$E$39,H1804&gt;=[2]an!$M$37),[2]an!$I$39,
IF(AND(A1804=[2]an!$I$38,F1804=[2]an!$E$39,H1804&lt;[2]an!$M$37,S1804="kahepoolne vajaduspõhine",U1804=""),[2]an!$M$40,
IF(AND(A1804=[2]an!$I$38,F1804=[2]an!$E$39,H1804&lt;[2]an!$M$37,S1804="kahepoolne vajaduspõhine",U1804&lt;&gt;""),[2]an!$I$39,
IF(AND(A1804=[2]an!$I$38,F1804=[2]an!$E$39,H1804&lt;[2]an!$M$37,S1804&lt;&gt;"kahepoolne vajaduspõhine"),[2]an!$I$39,
IF(AND(A1804=[2]an!$I$38,F1804=[2]an!$E$42),[2]an!$I$42,
IF(AND(A1804=[2]an!$J$38,F1804=[2]an!$E$40),[2]an!$J$40,IF(AND(A1804=[2]an!$J$38,F1804=[2]an!$E$41),[2]an!$J$41,IF(AND(A1804=[2]an!$J$38,F1804=[2]an!$E$39,H1804&gt;=[2]an!$M$37),[2]an!$J$39,
IF(AND(A1804=[2]an!$J$38,F1804=[2]an!$E$39,H1804&lt;[2]an!$M$37,S1804="kahepoolne vajaduspõhine",U1804=""),[2]an!$M$40,
IF(AND(A1804=[2]an!$J$38,F1804=[2]an!$E$39,H1804&lt;[2]an!$M$37,S1804="kahepoolne vajaduspõhine",U1804&lt;&gt;""),[2]an!$J$39,
IF(AND(A1804=[2]an!$J$38,F1804=[2]an!$E$39,H1804&lt;[2]an!$M$37,S1804&lt;&gt;"kahepoolne vajaduspõhine"),[2]an!$J$39,
IF(AND(A1804=[2]an!$J$38,F1804=[2]an!$E$42),[2]an!$J$42,""))))))))))))))))))))))))))))</f>
        <v/>
      </c>
      <c r="Y1804" s="17" t="str">
        <f>IFERROR(IF(F1804="Tugigrupp",0,
IF(AND(F1804="Peretoe teenus",H1804&gt;=[2]an!$M$37,RANK(D1804,$D1804:$D1804)+COUNTIFS($D$2:D1804,D1804,$F$2:F1804,F1804)-1&gt;1),"",
IF(AND(F1804="Peretoe teenus",H1804&gt;=[2]an!$M$37,RANK(D1804,$D1804:$D1804)+COUNTIFS($D$2:D1804,D1804,$F$2:F1804,F1804)-1=1,MONTH(H1804)=MONTH(K1804)=TRUE,YEAR(H1804)=YEAR(K1804)=TRUE),((EOMONTH(H1804,0)-H1804+1)*X1804)/DAY(EOMONTH(H1804,0)),
IF(AND(F1804="Peretoe teenus",H1804&gt;=[2]an!$M$37,RANK(D1804,$D1804:$D1804)+COUNTIFS($D$2:D1804,D1804,$F$2:F1804,F1804)-1=1),X1804,
IF(AND(F1804="Peretoe teenus",H1804&lt;[2]an!$M$37,S1804&lt;&gt;"kahepoolne vajaduspõhine",RANK(D1804,$D1804:$D1804)+COUNTIFS($D$2:D1804,D1804,$F$2:F1804,F1804)-1=1),X1804,
IF(AND(F1804="Peretoe teenus",H1804&lt;[2]an!$M$37,S1804&lt;&gt;"kahepoolne vajaduspõhine",RANK(D1804,$D1804:$D1804)+COUNTIFS($D$2:D1804,D1804,$F$2:F1804,F1804)-1&gt;1),"",
IF(AND(F1804="Peretoe teenus",H1804&lt;[2]an!$M$37,S1804="kahepoolne vajaduspõhine",U1804="",RANK(D1804,$D1804:$D1804)+COUNTIFS($D$2:D1804,D1804,$F$2:F1804,F1804)-1=1),X1804,
IF(AND(F1804="Peretoe teenus",H1804&lt;[2]an!$M$37,S1804="kahepoolne vajaduspõhine",U1804="",RANK(D1804,$D1804:$D1804)+COUNTIFS($D$2:D1804,D1804,$F$2:F1804,F1804)-1&gt;1),"",
IF(AND(F1804="Peretoe teenus",H1804&lt;[2]an!$M$37,S1804="kahepoolne vajaduspõhine",U1804&lt;[2]an!$M$37,RANK(D1804,$D1804:$D1804)+COUNTIFS($D$2:D1804,D1804,$F$2:F1804,F1804)-1=1),X1804,
IF(AND(F1804="Peretoe teenus",H1804&lt;[2]an!$M$37,S1804="kahepoolne vajaduspõhine",U1804&lt;[2]an!$M$37,RANK(D1804,$D1804:$D1804)+COUNTIFS($D$2:D1804,D1804,$F$2:F1804,F1804)-1&gt;1),"",
IF(AND(F1804="Peretoe teenus",H1804&lt;[2]an!$M$37,S1804="kahepoolne vajaduspõhine",U1804&gt;=[2]an!$M$37,U1804&lt;=[2]an!$M$38,RANK(D1804,$D1804:$D1804)+COUNTIFS($D$2:D1804,D1804,$F$2:F1804,F1804)-1=1),
((EOMONTH(U1804,0)-U1804+1)*X1804)/DAY(EOMONTH(U1804,0))+(DAY(U1804)-1)*100/DAY(EOMONTH(U1804,0)),
IF(AND(F1804="Peretoe teenus",H1804&lt;[2]an!$M$37,S1804="kahepoolne vajaduspõhine",U1804&gt;=[2]an!$M$37,U1804&lt;=[2]an!$M$38,RANK(D1804,$D1804:$D1804)+COUNTIFS($D$2:D1804,D1804,$F$2:F1804,F1804)-1&gt;1),"",
IF(AND(F1804="Peretoe teenus",H1804&lt;[2]an!$M$37,S1804="kahepoolne vajaduspõhine",U1804&gt;[2]an!$M$38,RANK(D1804,$D1804:$D1804)+COUNTIFS($D$2:D1804,D1804,$F$2:F1804,F1804)-1=1),X1804,
IF(AND(F1804="Peretoe teenus",H1804&lt;[2]an!$M$37,S1804="kahepoolne vajaduspõhine",U1804&gt;[2]an!$M$38,RANK(D1804,$D1804:$D1804)+COUNTIFS($D$2:D1804,D1804,$F$2:F1804,F1804)-1&gt;1),"",X1804*W1804)))))))))))))),"")</f>
        <v/>
      </c>
      <c r="Z1804" s="18" t="str">
        <f t="shared" si="85"/>
        <v/>
      </c>
      <c r="AA1804" s="19" t="str">
        <f>IFERROR(VLOOKUP(E1804,[2]an!$A$3:$B$81,2,FALSE),"")</f>
        <v/>
      </c>
      <c r="AB1804" s="19" t="str">
        <f>IFERROR(VLOOKUP(AA1804,[2]an!$C$2:$D$16,2,FALSE),"")</f>
        <v/>
      </c>
      <c r="AC1804" s="20"/>
      <c r="AD1804" s="21" t="str">
        <f>IF(A1804=[2]an!$F$36,VLOOKUP([2]an!$F$36,[2]an!$F$36:$H$36,3,FALSE),IF(A1804=[2]an!$F$35,VLOOKUP([2]an!$F$35,[2]an!$F$35:$H$35,3,FALSE),IF(A1804=[2]an!$F$33,VLOOKUP([2]an!$F$33,[2]an!$F$33:$H$33,3,FALSE),IF(A1804=[2]an!$F$31,VLOOKUP([2]an!$F$31,[2]an!$F$31:$H$31,3,FALSE),""))))</f>
        <v/>
      </c>
    </row>
    <row r="1805" spans="6:30" x14ac:dyDescent="0.2">
      <c r="F1805" s="10"/>
      <c r="G1805" s="8" t="str">
        <f t="shared" si="86"/>
        <v/>
      </c>
      <c r="H1805" s="13"/>
      <c r="K1805" s="13"/>
      <c r="L1805" s="10"/>
      <c r="M1805" s="10"/>
      <c r="S1805" s="8" t="str">
        <f>IFERROR(VLOOKUP(D1805,[1]peretoe_teenus!$A$2:$L$2000,5,FALSE),"")</f>
        <v/>
      </c>
      <c r="U1805" s="13"/>
      <c r="V1805" s="15" t="str" cm="1">
        <f t="array" ref="V1805">IFERROR(IF(AND(F1805="Tugigrupp",RANK(K1805,$K1805:$K1805)+COUNTIFS($K$2:K1805,K1805,$L$2:L1805,L1805,$M$2:M1805,M1805,$I$2:I1805,I1805,$G$2:G1805,G1805,$F$2:F1805,F1805)-1=1),SUMPRODUCT(($F$2:$F$4154=F1805)*($G$2:$G$4154=G1805)*($K$2:$K$4154=K1805)*($I$2:$I$4154=I1805)*($L$2:$L$4154=L1805)*($M$2:$M$4154=M1805)),""),"")</f>
        <v/>
      </c>
      <c r="W1805" s="15" t="str">
        <f t="shared" si="84"/>
        <v/>
      </c>
      <c r="X1805" s="16" t="str">
        <f>IF(AND(A1805=[2]an!$G$38,F1805=[2]an!$E$40),[2]an!$G$40,IF(AND(A1805=[2]an!$G$38,F1805=[2]an!$E$41),[2]an!$G$41,IF(AND(A1805=[2]an!$G$38,F1805=[2]an!$E$39,H1805&gt;=[2]an!$M$37),[2]an!$G$39,
IF(AND(A1805=[2]an!$G$38,F1805=[2]an!$E$39,H1805&lt;[2]an!$M$37,S1805="kahepoolne vajaduspõhine",U1805=""),[2]an!$M$40,
IF(AND(A1805=[2]an!$G$38,F1805=[2]an!$E$39,H1805&lt;[2]an!$M$37,S1805="kahepoolne vajaduspõhine",U1805&lt;&gt;""),[2]an!$G$39,
IF(AND(A1805=[2]an!$G$38,F1805=[2]an!$E$39,H1805&lt;[2]an!$M$37,S1805&lt;&gt;"kahepoolne vajaduspõhine"),[2]an!$G$39,
IF(AND(A1805=[2]an!$G$38,F1805=[2]an!$E$42),[2]an!$G$42,
IF(AND(A1805=[2]an!$H$38,F1805=[2]an!$E$40),[2]an!$H$40,IF(AND(A1805=[2]an!$H$38,F1805=[2]an!$E$41),[2]an!$H$41,IF(AND(A1805=[2]an!$H$38,F1805=[2]an!$E$39,H1805&gt;=[2]an!$M$37),[2]an!$H$39,
IF(AND(A1805=[2]an!$H$38,F1805=[2]an!$E$39,H1805&lt;[2]an!$M$37,S1805="kahepoolne vajaduspõhine",U1805=""),[2]an!$M$40,
IF(AND(A1805=[2]an!$H$38,F1805=[2]an!$E$39,H1805&lt;[2]an!$M$37,S1805="kahepoolne vajaduspõhine",U1805&lt;&gt;""),[2]an!$H$39,
IF(AND(A1805=[2]an!$H$38,F1805=[2]an!$E$39,H1805&lt;[2]an!$M$37,S1805&lt;&gt;"kahepoolne vajaduspõhine"),[2]an!$H$39,
IF(AND(A1805=[2]an!$H$38,F1805=[2]an!$E$42),[2]an!$H$42,
IF(AND(A1805=[2]an!$I$38,F1805=[2]an!$E$40),[2]an!$I$40,IF(AND(A1805=[2]an!$I$38,F1805=[2]an!$E$41),[2]an!$I$41,IF(AND(A1805=[2]an!$I$38,F1805=[2]an!$E$39,H1805&gt;=[2]an!$M$37),[2]an!$I$39,
IF(AND(A1805=[2]an!$I$38,F1805=[2]an!$E$39,H1805&lt;[2]an!$M$37,S1805="kahepoolne vajaduspõhine",U1805=""),[2]an!$M$40,
IF(AND(A1805=[2]an!$I$38,F1805=[2]an!$E$39,H1805&lt;[2]an!$M$37,S1805="kahepoolne vajaduspõhine",U1805&lt;&gt;""),[2]an!$I$39,
IF(AND(A1805=[2]an!$I$38,F1805=[2]an!$E$39,H1805&lt;[2]an!$M$37,S1805&lt;&gt;"kahepoolne vajaduspõhine"),[2]an!$I$39,
IF(AND(A1805=[2]an!$I$38,F1805=[2]an!$E$42),[2]an!$I$42,
IF(AND(A1805=[2]an!$J$38,F1805=[2]an!$E$40),[2]an!$J$40,IF(AND(A1805=[2]an!$J$38,F1805=[2]an!$E$41),[2]an!$J$41,IF(AND(A1805=[2]an!$J$38,F1805=[2]an!$E$39,H1805&gt;=[2]an!$M$37),[2]an!$J$39,
IF(AND(A1805=[2]an!$J$38,F1805=[2]an!$E$39,H1805&lt;[2]an!$M$37,S1805="kahepoolne vajaduspõhine",U1805=""),[2]an!$M$40,
IF(AND(A1805=[2]an!$J$38,F1805=[2]an!$E$39,H1805&lt;[2]an!$M$37,S1805="kahepoolne vajaduspõhine",U1805&lt;&gt;""),[2]an!$J$39,
IF(AND(A1805=[2]an!$J$38,F1805=[2]an!$E$39,H1805&lt;[2]an!$M$37,S1805&lt;&gt;"kahepoolne vajaduspõhine"),[2]an!$J$39,
IF(AND(A1805=[2]an!$J$38,F1805=[2]an!$E$42),[2]an!$J$42,""))))))))))))))))))))))))))))</f>
        <v/>
      </c>
      <c r="Y1805" s="17" t="str">
        <f>IFERROR(IF(F1805="Tugigrupp",0,
IF(AND(F1805="Peretoe teenus",H1805&gt;=[2]an!$M$37,RANK(D1805,$D1805:$D1805)+COUNTIFS($D$2:D1805,D1805,$F$2:F1805,F1805)-1&gt;1),"",
IF(AND(F1805="Peretoe teenus",H1805&gt;=[2]an!$M$37,RANK(D1805,$D1805:$D1805)+COUNTIFS($D$2:D1805,D1805,$F$2:F1805,F1805)-1=1,MONTH(H1805)=MONTH(K1805)=TRUE,YEAR(H1805)=YEAR(K1805)=TRUE),((EOMONTH(H1805,0)-H1805+1)*X1805)/DAY(EOMONTH(H1805,0)),
IF(AND(F1805="Peretoe teenus",H1805&gt;=[2]an!$M$37,RANK(D1805,$D1805:$D1805)+COUNTIFS($D$2:D1805,D1805,$F$2:F1805,F1805)-1=1),X1805,
IF(AND(F1805="Peretoe teenus",H1805&lt;[2]an!$M$37,S1805&lt;&gt;"kahepoolne vajaduspõhine",RANK(D1805,$D1805:$D1805)+COUNTIFS($D$2:D1805,D1805,$F$2:F1805,F1805)-1=1),X1805,
IF(AND(F1805="Peretoe teenus",H1805&lt;[2]an!$M$37,S1805&lt;&gt;"kahepoolne vajaduspõhine",RANK(D1805,$D1805:$D1805)+COUNTIFS($D$2:D1805,D1805,$F$2:F1805,F1805)-1&gt;1),"",
IF(AND(F1805="Peretoe teenus",H1805&lt;[2]an!$M$37,S1805="kahepoolne vajaduspõhine",U1805="",RANK(D1805,$D1805:$D1805)+COUNTIFS($D$2:D1805,D1805,$F$2:F1805,F1805)-1=1),X1805,
IF(AND(F1805="Peretoe teenus",H1805&lt;[2]an!$M$37,S1805="kahepoolne vajaduspõhine",U1805="",RANK(D1805,$D1805:$D1805)+COUNTIFS($D$2:D1805,D1805,$F$2:F1805,F1805)-1&gt;1),"",
IF(AND(F1805="Peretoe teenus",H1805&lt;[2]an!$M$37,S1805="kahepoolne vajaduspõhine",U1805&lt;[2]an!$M$37,RANK(D1805,$D1805:$D1805)+COUNTIFS($D$2:D1805,D1805,$F$2:F1805,F1805)-1=1),X1805,
IF(AND(F1805="Peretoe teenus",H1805&lt;[2]an!$M$37,S1805="kahepoolne vajaduspõhine",U1805&lt;[2]an!$M$37,RANK(D1805,$D1805:$D1805)+COUNTIFS($D$2:D1805,D1805,$F$2:F1805,F1805)-1&gt;1),"",
IF(AND(F1805="Peretoe teenus",H1805&lt;[2]an!$M$37,S1805="kahepoolne vajaduspõhine",U1805&gt;=[2]an!$M$37,U1805&lt;=[2]an!$M$38,RANK(D1805,$D1805:$D1805)+COUNTIFS($D$2:D1805,D1805,$F$2:F1805,F1805)-1=1),
((EOMONTH(U1805,0)-U1805+1)*X1805)/DAY(EOMONTH(U1805,0))+(DAY(U1805)-1)*100/DAY(EOMONTH(U1805,0)),
IF(AND(F1805="Peretoe teenus",H1805&lt;[2]an!$M$37,S1805="kahepoolne vajaduspõhine",U1805&gt;=[2]an!$M$37,U1805&lt;=[2]an!$M$38,RANK(D1805,$D1805:$D1805)+COUNTIFS($D$2:D1805,D1805,$F$2:F1805,F1805)-1&gt;1),"",
IF(AND(F1805="Peretoe teenus",H1805&lt;[2]an!$M$37,S1805="kahepoolne vajaduspõhine",U1805&gt;[2]an!$M$38,RANK(D1805,$D1805:$D1805)+COUNTIFS($D$2:D1805,D1805,$F$2:F1805,F1805)-1=1),X1805,
IF(AND(F1805="Peretoe teenus",H1805&lt;[2]an!$M$37,S1805="kahepoolne vajaduspõhine",U1805&gt;[2]an!$M$38,RANK(D1805,$D1805:$D1805)+COUNTIFS($D$2:D1805,D1805,$F$2:F1805,F1805)-1&gt;1),"",X1805*W1805)))))))))))))),"")</f>
        <v/>
      </c>
      <c r="Z1805" s="18" t="str">
        <f t="shared" si="85"/>
        <v/>
      </c>
      <c r="AA1805" s="19" t="str">
        <f>IFERROR(VLOOKUP(E1805,[2]an!$A$3:$B$81,2,FALSE),"")</f>
        <v/>
      </c>
      <c r="AB1805" s="19" t="str">
        <f>IFERROR(VLOOKUP(AA1805,[2]an!$C$2:$D$16,2,FALSE),"")</f>
        <v/>
      </c>
      <c r="AC1805" s="20"/>
      <c r="AD1805" s="21" t="str">
        <f>IF(A1805=[2]an!$F$36,VLOOKUP([2]an!$F$36,[2]an!$F$36:$H$36,3,FALSE),IF(A1805=[2]an!$F$35,VLOOKUP([2]an!$F$35,[2]an!$F$35:$H$35,3,FALSE),IF(A1805=[2]an!$F$33,VLOOKUP([2]an!$F$33,[2]an!$F$33:$H$33,3,FALSE),IF(A1805=[2]an!$F$31,VLOOKUP([2]an!$F$31,[2]an!$F$31:$H$31,3,FALSE),""))))</f>
        <v/>
      </c>
    </row>
    <row r="1806" spans="6:30" x14ac:dyDescent="0.2">
      <c r="F1806" s="10"/>
      <c r="G1806" s="8" t="str">
        <f t="shared" si="86"/>
        <v/>
      </c>
      <c r="H1806" s="13"/>
      <c r="K1806" s="13"/>
      <c r="L1806" s="10"/>
      <c r="M1806" s="10"/>
      <c r="S1806" s="8" t="str">
        <f>IFERROR(VLOOKUP(D1806,[1]peretoe_teenus!$A$2:$L$2000,5,FALSE),"")</f>
        <v/>
      </c>
      <c r="U1806" s="13"/>
      <c r="V1806" s="15" t="str" cm="1">
        <f t="array" ref="V1806">IFERROR(IF(AND(F1806="Tugigrupp",RANK(K1806,$K1806:$K1806)+COUNTIFS($K$2:K1806,K1806,$L$2:L1806,L1806,$M$2:M1806,M1806,$I$2:I1806,I1806,$G$2:G1806,G1806,$F$2:F1806,F1806)-1=1),SUMPRODUCT(($F$2:$F$4154=F1806)*($G$2:$G$4154=G1806)*($K$2:$K$4154=K1806)*($I$2:$I$4154=I1806)*($L$2:$L$4154=L1806)*($M$2:$M$4154=M1806)),""),"")</f>
        <v/>
      </c>
      <c r="W1806" s="15" t="str">
        <f t="shared" si="84"/>
        <v/>
      </c>
      <c r="X1806" s="16" t="str">
        <f>IF(AND(A1806=[2]an!$G$38,F1806=[2]an!$E$40),[2]an!$G$40,IF(AND(A1806=[2]an!$G$38,F1806=[2]an!$E$41),[2]an!$G$41,IF(AND(A1806=[2]an!$G$38,F1806=[2]an!$E$39,H1806&gt;=[2]an!$M$37),[2]an!$G$39,
IF(AND(A1806=[2]an!$G$38,F1806=[2]an!$E$39,H1806&lt;[2]an!$M$37,S1806="kahepoolne vajaduspõhine",U1806=""),[2]an!$M$40,
IF(AND(A1806=[2]an!$G$38,F1806=[2]an!$E$39,H1806&lt;[2]an!$M$37,S1806="kahepoolne vajaduspõhine",U1806&lt;&gt;""),[2]an!$G$39,
IF(AND(A1806=[2]an!$G$38,F1806=[2]an!$E$39,H1806&lt;[2]an!$M$37,S1806&lt;&gt;"kahepoolne vajaduspõhine"),[2]an!$G$39,
IF(AND(A1806=[2]an!$G$38,F1806=[2]an!$E$42),[2]an!$G$42,
IF(AND(A1806=[2]an!$H$38,F1806=[2]an!$E$40),[2]an!$H$40,IF(AND(A1806=[2]an!$H$38,F1806=[2]an!$E$41),[2]an!$H$41,IF(AND(A1806=[2]an!$H$38,F1806=[2]an!$E$39,H1806&gt;=[2]an!$M$37),[2]an!$H$39,
IF(AND(A1806=[2]an!$H$38,F1806=[2]an!$E$39,H1806&lt;[2]an!$M$37,S1806="kahepoolne vajaduspõhine",U1806=""),[2]an!$M$40,
IF(AND(A1806=[2]an!$H$38,F1806=[2]an!$E$39,H1806&lt;[2]an!$M$37,S1806="kahepoolne vajaduspõhine",U1806&lt;&gt;""),[2]an!$H$39,
IF(AND(A1806=[2]an!$H$38,F1806=[2]an!$E$39,H1806&lt;[2]an!$M$37,S1806&lt;&gt;"kahepoolne vajaduspõhine"),[2]an!$H$39,
IF(AND(A1806=[2]an!$H$38,F1806=[2]an!$E$42),[2]an!$H$42,
IF(AND(A1806=[2]an!$I$38,F1806=[2]an!$E$40),[2]an!$I$40,IF(AND(A1806=[2]an!$I$38,F1806=[2]an!$E$41),[2]an!$I$41,IF(AND(A1806=[2]an!$I$38,F1806=[2]an!$E$39,H1806&gt;=[2]an!$M$37),[2]an!$I$39,
IF(AND(A1806=[2]an!$I$38,F1806=[2]an!$E$39,H1806&lt;[2]an!$M$37,S1806="kahepoolne vajaduspõhine",U1806=""),[2]an!$M$40,
IF(AND(A1806=[2]an!$I$38,F1806=[2]an!$E$39,H1806&lt;[2]an!$M$37,S1806="kahepoolne vajaduspõhine",U1806&lt;&gt;""),[2]an!$I$39,
IF(AND(A1806=[2]an!$I$38,F1806=[2]an!$E$39,H1806&lt;[2]an!$M$37,S1806&lt;&gt;"kahepoolne vajaduspõhine"),[2]an!$I$39,
IF(AND(A1806=[2]an!$I$38,F1806=[2]an!$E$42),[2]an!$I$42,
IF(AND(A1806=[2]an!$J$38,F1806=[2]an!$E$40),[2]an!$J$40,IF(AND(A1806=[2]an!$J$38,F1806=[2]an!$E$41),[2]an!$J$41,IF(AND(A1806=[2]an!$J$38,F1806=[2]an!$E$39,H1806&gt;=[2]an!$M$37),[2]an!$J$39,
IF(AND(A1806=[2]an!$J$38,F1806=[2]an!$E$39,H1806&lt;[2]an!$M$37,S1806="kahepoolne vajaduspõhine",U1806=""),[2]an!$M$40,
IF(AND(A1806=[2]an!$J$38,F1806=[2]an!$E$39,H1806&lt;[2]an!$M$37,S1806="kahepoolne vajaduspõhine",U1806&lt;&gt;""),[2]an!$J$39,
IF(AND(A1806=[2]an!$J$38,F1806=[2]an!$E$39,H1806&lt;[2]an!$M$37,S1806&lt;&gt;"kahepoolne vajaduspõhine"),[2]an!$J$39,
IF(AND(A1806=[2]an!$J$38,F1806=[2]an!$E$42),[2]an!$J$42,""))))))))))))))))))))))))))))</f>
        <v/>
      </c>
      <c r="Y1806" s="17" t="str">
        <f>IFERROR(IF(F1806="Tugigrupp",0,
IF(AND(F1806="Peretoe teenus",H1806&gt;=[2]an!$M$37,RANK(D1806,$D1806:$D1806)+COUNTIFS($D$2:D1806,D1806,$F$2:F1806,F1806)-1&gt;1),"",
IF(AND(F1806="Peretoe teenus",H1806&gt;=[2]an!$M$37,RANK(D1806,$D1806:$D1806)+COUNTIFS($D$2:D1806,D1806,$F$2:F1806,F1806)-1=1,MONTH(H1806)=MONTH(K1806)=TRUE,YEAR(H1806)=YEAR(K1806)=TRUE),((EOMONTH(H1806,0)-H1806+1)*X1806)/DAY(EOMONTH(H1806,0)),
IF(AND(F1806="Peretoe teenus",H1806&gt;=[2]an!$M$37,RANK(D1806,$D1806:$D1806)+COUNTIFS($D$2:D1806,D1806,$F$2:F1806,F1806)-1=1),X1806,
IF(AND(F1806="Peretoe teenus",H1806&lt;[2]an!$M$37,S1806&lt;&gt;"kahepoolne vajaduspõhine",RANK(D1806,$D1806:$D1806)+COUNTIFS($D$2:D1806,D1806,$F$2:F1806,F1806)-1=1),X1806,
IF(AND(F1806="Peretoe teenus",H1806&lt;[2]an!$M$37,S1806&lt;&gt;"kahepoolne vajaduspõhine",RANK(D1806,$D1806:$D1806)+COUNTIFS($D$2:D1806,D1806,$F$2:F1806,F1806)-1&gt;1),"",
IF(AND(F1806="Peretoe teenus",H1806&lt;[2]an!$M$37,S1806="kahepoolne vajaduspõhine",U1806="",RANK(D1806,$D1806:$D1806)+COUNTIFS($D$2:D1806,D1806,$F$2:F1806,F1806)-1=1),X1806,
IF(AND(F1806="Peretoe teenus",H1806&lt;[2]an!$M$37,S1806="kahepoolne vajaduspõhine",U1806="",RANK(D1806,$D1806:$D1806)+COUNTIFS($D$2:D1806,D1806,$F$2:F1806,F1806)-1&gt;1),"",
IF(AND(F1806="Peretoe teenus",H1806&lt;[2]an!$M$37,S1806="kahepoolne vajaduspõhine",U1806&lt;[2]an!$M$37,RANK(D1806,$D1806:$D1806)+COUNTIFS($D$2:D1806,D1806,$F$2:F1806,F1806)-1=1),X1806,
IF(AND(F1806="Peretoe teenus",H1806&lt;[2]an!$M$37,S1806="kahepoolne vajaduspõhine",U1806&lt;[2]an!$M$37,RANK(D1806,$D1806:$D1806)+COUNTIFS($D$2:D1806,D1806,$F$2:F1806,F1806)-1&gt;1),"",
IF(AND(F1806="Peretoe teenus",H1806&lt;[2]an!$M$37,S1806="kahepoolne vajaduspõhine",U1806&gt;=[2]an!$M$37,U1806&lt;=[2]an!$M$38,RANK(D1806,$D1806:$D1806)+COUNTIFS($D$2:D1806,D1806,$F$2:F1806,F1806)-1=1),
((EOMONTH(U1806,0)-U1806+1)*X1806)/DAY(EOMONTH(U1806,0))+(DAY(U1806)-1)*100/DAY(EOMONTH(U1806,0)),
IF(AND(F1806="Peretoe teenus",H1806&lt;[2]an!$M$37,S1806="kahepoolne vajaduspõhine",U1806&gt;=[2]an!$M$37,U1806&lt;=[2]an!$M$38,RANK(D1806,$D1806:$D1806)+COUNTIFS($D$2:D1806,D1806,$F$2:F1806,F1806)-1&gt;1),"",
IF(AND(F1806="Peretoe teenus",H1806&lt;[2]an!$M$37,S1806="kahepoolne vajaduspõhine",U1806&gt;[2]an!$M$38,RANK(D1806,$D1806:$D1806)+COUNTIFS($D$2:D1806,D1806,$F$2:F1806,F1806)-1=1),X1806,
IF(AND(F1806="Peretoe teenus",H1806&lt;[2]an!$M$37,S1806="kahepoolne vajaduspõhine",U1806&gt;[2]an!$M$38,RANK(D1806,$D1806:$D1806)+COUNTIFS($D$2:D1806,D1806,$F$2:F1806,F1806)-1&gt;1),"",X1806*W1806)))))))))))))),"")</f>
        <v/>
      </c>
      <c r="Z1806" s="18" t="str">
        <f t="shared" si="85"/>
        <v/>
      </c>
      <c r="AA1806" s="19" t="str">
        <f>IFERROR(VLOOKUP(E1806,[2]an!$A$3:$B$81,2,FALSE),"")</f>
        <v/>
      </c>
      <c r="AB1806" s="19" t="str">
        <f>IFERROR(VLOOKUP(AA1806,[2]an!$C$2:$D$16,2,FALSE),"")</f>
        <v/>
      </c>
      <c r="AC1806" s="20"/>
      <c r="AD1806" s="21" t="str">
        <f>IF(A1806=[2]an!$F$36,VLOOKUP([2]an!$F$36,[2]an!$F$36:$H$36,3,FALSE),IF(A1806=[2]an!$F$35,VLOOKUP([2]an!$F$35,[2]an!$F$35:$H$35,3,FALSE),IF(A1806=[2]an!$F$33,VLOOKUP([2]an!$F$33,[2]an!$F$33:$H$33,3,FALSE),IF(A1806=[2]an!$F$31,VLOOKUP([2]an!$F$31,[2]an!$F$31:$H$31,3,FALSE),""))))</f>
        <v/>
      </c>
    </row>
    <row r="1807" spans="6:30" x14ac:dyDescent="0.2">
      <c r="F1807" s="10"/>
      <c r="G1807" s="8" t="str">
        <f t="shared" si="86"/>
        <v/>
      </c>
      <c r="H1807" s="13"/>
      <c r="K1807" s="13"/>
      <c r="L1807" s="10"/>
      <c r="M1807" s="10"/>
      <c r="S1807" s="8" t="str">
        <f>IFERROR(VLOOKUP(D1807,[1]peretoe_teenus!$A$2:$L$2000,5,FALSE),"")</f>
        <v/>
      </c>
      <c r="U1807" s="13"/>
      <c r="V1807" s="15" t="str" cm="1">
        <f t="array" ref="V1807">IFERROR(IF(AND(F1807="Tugigrupp",RANK(K1807,$K1807:$K1807)+COUNTIFS($K$2:K1807,K1807,$L$2:L1807,L1807,$M$2:M1807,M1807,$I$2:I1807,I1807,$G$2:G1807,G1807,$F$2:F1807,F1807)-1=1),SUMPRODUCT(($F$2:$F$4154=F1807)*($G$2:$G$4154=G1807)*($K$2:$K$4154=K1807)*($I$2:$I$4154=I1807)*($L$2:$L$4154=L1807)*($M$2:$M$4154=M1807)),""),"")</f>
        <v/>
      </c>
      <c r="W1807" s="15" t="str">
        <f t="shared" si="84"/>
        <v/>
      </c>
      <c r="X1807" s="16" t="str">
        <f>IF(AND(A1807=[2]an!$G$38,F1807=[2]an!$E$40),[2]an!$G$40,IF(AND(A1807=[2]an!$G$38,F1807=[2]an!$E$41),[2]an!$G$41,IF(AND(A1807=[2]an!$G$38,F1807=[2]an!$E$39,H1807&gt;=[2]an!$M$37),[2]an!$G$39,
IF(AND(A1807=[2]an!$G$38,F1807=[2]an!$E$39,H1807&lt;[2]an!$M$37,S1807="kahepoolne vajaduspõhine",U1807=""),[2]an!$M$40,
IF(AND(A1807=[2]an!$G$38,F1807=[2]an!$E$39,H1807&lt;[2]an!$M$37,S1807="kahepoolne vajaduspõhine",U1807&lt;&gt;""),[2]an!$G$39,
IF(AND(A1807=[2]an!$G$38,F1807=[2]an!$E$39,H1807&lt;[2]an!$M$37,S1807&lt;&gt;"kahepoolne vajaduspõhine"),[2]an!$G$39,
IF(AND(A1807=[2]an!$G$38,F1807=[2]an!$E$42),[2]an!$G$42,
IF(AND(A1807=[2]an!$H$38,F1807=[2]an!$E$40),[2]an!$H$40,IF(AND(A1807=[2]an!$H$38,F1807=[2]an!$E$41),[2]an!$H$41,IF(AND(A1807=[2]an!$H$38,F1807=[2]an!$E$39,H1807&gt;=[2]an!$M$37),[2]an!$H$39,
IF(AND(A1807=[2]an!$H$38,F1807=[2]an!$E$39,H1807&lt;[2]an!$M$37,S1807="kahepoolne vajaduspõhine",U1807=""),[2]an!$M$40,
IF(AND(A1807=[2]an!$H$38,F1807=[2]an!$E$39,H1807&lt;[2]an!$M$37,S1807="kahepoolne vajaduspõhine",U1807&lt;&gt;""),[2]an!$H$39,
IF(AND(A1807=[2]an!$H$38,F1807=[2]an!$E$39,H1807&lt;[2]an!$M$37,S1807&lt;&gt;"kahepoolne vajaduspõhine"),[2]an!$H$39,
IF(AND(A1807=[2]an!$H$38,F1807=[2]an!$E$42),[2]an!$H$42,
IF(AND(A1807=[2]an!$I$38,F1807=[2]an!$E$40),[2]an!$I$40,IF(AND(A1807=[2]an!$I$38,F1807=[2]an!$E$41),[2]an!$I$41,IF(AND(A1807=[2]an!$I$38,F1807=[2]an!$E$39,H1807&gt;=[2]an!$M$37),[2]an!$I$39,
IF(AND(A1807=[2]an!$I$38,F1807=[2]an!$E$39,H1807&lt;[2]an!$M$37,S1807="kahepoolne vajaduspõhine",U1807=""),[2]an!$M$40,
IF(AND(A1807=[2]an!$I$38,F1807=[2]an!$E$39,H1807&lt;[2]an!$M$37,S1807="kahepoolne vajaduspõhine",U1807&lt;&gt;""),[2]an!$I$39,
IF(AND(A1807=[2]an!$I$38,F1807=[2]an!$E$39,H1807&lt;[2]an!$M$37,S1807&lt;&gt;"kahepoolne vajaduspõhine"),[2]an!$I$39,
IF(AND(A1807=[2]an!$I$38,F1807=[2]an!$E$42),[2]an!$I$42,
IF(AND(A1807=[2]an!$J$38,F1807=[2]an!$E$40),[2]an!$J$40,IF(AND(A1807=[2]an!$J$38,F1807=[2]an!$E$41),[2]an!$J$41,IF(AND(A1807=[2]an!$J$38,F1807=[2]an!$E$39,H1807&gt;=[2]an!$M$37),[2]an!$J$39,
IF(AND(A1807=[2]an!$J$38,F1807=[2]an!$E$39,H1807&lt;[2]an!$M$37,S1807="kahepoolne vajaduspõhine",U1807=""),[2]an!$M$40,
IF(AND(A1807=[2]an!$J$38,F1807=[2]an!$E$39,H1807&lt;[2]an!$M$37,S1807="kahepoolne vajaduspõhine",U1807&lt;&gt;""),[2]an!$J$39,
IF(AND(A1807=[2]an!$J$38,F1807=[2]an!$E$39,H1807&lt;[2]an!$M$37,S1807&lt;&gt;"kahepoolne vajaduspõhine"),[2]an!$J$39,
IF(AND(A1807=[2]an!$J$38,F1807=[2]an!$E$42),[2]an!$J$42,""))))))))))))))))))))))))))))</f>
        <v/>
      </c>
      <c r="Y1807" s="17" t="str">
        <f>IFERROR(IF(F1807="Tugigrupp",0,
IF(AND(F1807="Peretoe teenus",H1807&gt;=[2]an!$M$37,RANK(D1807,$D1807:$D1807)+COUNTIFS($D$2:D1807,D1807,$F$2:F1807,F1807)-1&gt;1),"",
IF(AND(F1807="Peretoe teenus",H1807&gt;=[2]an!$M$37,RANK(D1807,$D1807:$D1807)+COUNTIFS($D$2:D1807,D1807,$F$2:F1807,F1807)-1=1,MONTH(H1807)=MONTH(K1807)=TRUE,YEAR(H1807)=YEAR(K1807)=TRUE),((EOMONTH(H1807,0)-H1807+1)*X1807)/DAY(EOMONTH(H1807,0)),
IF(AND(F1807="Peretoe teenus",H1807&gt;=[2]an!$M$37,RANK(D1807,$D1807:$D1807)+COUNTIFS($D$2:D1807,D1807,$F$2:F1807,F1807)-1=1),X1807,
IF(AND(F1807="Peretoe teenus",H1807&lt;[2]an!$M$37,S1807&lt;&gt;"kahepoolne vajaduspõhine",RANK(D1807,$D1807:$D1807)+COUNTIFS($D$2:D1807,D1807,$F$2:F1807,F1807)-1=1),X1807,
IF(AND(F1807="Peretoe teenus",H1807&lt;[2]an!$M$37,S1807&lt;&gt;"kahepoolne vajaduspõhine",RANK(D1807,$D1807:$D1807)+COUNTIFS($D$2:D1807,D1807,$F$2:F1807,F1807)-1&gt;1),"",
IF(AND(F1807="Peretoe teenus",H1807&lt;[2]an!$M$37,S1807="kahepoolne vajaduspõhine",U1807="",RANK(D1807,$D1807:$D1807)+COUNTIFS($D$2:D1807,D1807,$F$2:F1807,F1807)-1=1),X1807,
IF(AND(F1807="Peretoe teenus",H1807&lt;[2]an!$M$37,S1807="kahepoolne vajaduspõhine",U1807="",RANK(D1807,$D1807:$D1807)+COUNTIFS($D$2:D1807,D1807,$F$2:F1807,F1807)-1&gt;1),"",
IF(AND(F1807="Peretoe teenus",H1807&lt;[2]an!$M$37,S1807="kahepoolne vajaduspõhine",U1807&lt;[2]an!$M$37,RANK(D1807,$D1807:$D1807)+COUNTIFS($D$2:D1807,D1807,$F$2:F1807,F1807)-1=1),X1807,
IF(AND(F1807="Peretoe teenus",H1807&lt;[2]an!$M$37,S1807="kahepoolne vajaduspõhine",U1807&lt;[2]an!$M$37,RANK(D1807,$D1807:$D1807)+COUNTIFS($D$2:D1807,D1807,$F$2:F1807,F1807)-1&gt;1),"",
IF(AND(F1807="Peretoe teenus",H1807&lt;[2]an!$M$37,S1807="kahepoolne vajaduspõhine",U1807&gt;=[2]an!$M$37,U1807&lt;=[2]an!$M$38,RANK(D1807,$D1807:$D1807)+COUNTIFS($D$2:D1807,D1807,$F$2:F1807,F1807)-1=1),
((EOMONTH(U1807,0)-U1807+1)*X1807)/DAY(EOMONTH(U1807,0))+(DAY(U1807)-1)*100/DAY(EOMONTH(U1807,0)),
IF(AND(F1807="Peretoe teenus",H1807&lt;[2]an!$M$37,S1807="kahepoolne vajaduspõhine",U1807&gt;=[2]an!$M$37,U1807&lt;=[2]an!$M$38,RANK(D1807,$D1807:$D1807)+COUNTIFS($D$2:D1807,D1807,$F$2:F1807,F1807)-1&gt;1),"",
IF(AND(F1807="Peretoe teenus",H1807&lt;[2]an!$M$37,S1807="kahepoolne vajaduspõhine",U1807&gt;[2]an!$M$38,RANK(D1807,$D1807:$D1807)+COUNTIFS($D$2:D1807,D1807,$F$2:F1807,F1807)-1=1),X1807,
IF(AND(F1807="Peretoe teenus",H1807&lt;[2]an!$M$37,S1807="kahepoolne vajaduspõhine",U1807&gt;[2]an!$M$38,RANK(D1807,$D1807:$D1807)+COUNTIFS($D$2:D1807,D1807,$F$2:F1807,F1807)-1&gt;1),"",X1807*W1807)))))))))))))),"")</f>
        <v/>
      </c>
      <c r="Z1807" s="18" t="str">
        <f t="shared" si="85"/>
        <v/>
      </c>
      <c r="AA1807" s="19" t="str">
        <f>IFERROR(VLOOKUP(E1807,[2]an!$A$3:$B$81,2,FALSE),"")</f>
        <v/>
      </c>
      <c r="AB1807" s="19" t="str">
        <f>IFERROR(VLOOKUP(AA1807,[2]an!$C$2:$D$16,2,FALSE),"")</f>
        <v/>
      </c>
      <c r="AC1807" s="20"/>
      <c r="AD1807" s="21" t="str">
        <f>IF(A1807=[2]an!$F$36,VLOOKUP([2]an!$F$36,[2]an!$F$36:$H$36,3,FALSE),IF(A1807=[2]an!$F$35,VLOOKUP([2]an!$F$35,[2]an!$F$35:$H$35,3,FALSE),IF(A1807=[2]an!$F$33,VLOOKUP([2]an!$F$33,[2]an!$F$33:$H$33,3,FALSE),IF(A1807=[2]an!$F$31,VLOOKUP([2]an!$F$31,[2]an!$F$31:$H$31,3,FALSE),""))))</f>
        <v/>
      </c>
    </row>
    <row r="1808" spans="6:30" x14ac:dyDescent="0.2">
      <c r="F1808" s="10"/>
      <c r="G1808" s="8" t="str">
        <f t="shared" si="86"/>
        <v/>
      </c>
      <c r="H1808" s="13"/>
      <c r="K1808" s="13"/>
      <c r="L1808" s="10"/>
      <c r="M1808" s="10"/>
      <c r="S1808" s="8" t="str">
        <f>IFERROR(VLOOKUP(D1808,[1]peretoe_teenus!$A$2:$L$2000,5,FALSE),"")</f>
        <v/>
      </c>
      <c r="U1808" s="13"/>
      <c r="V1808" s="15" t="str" cm="1">
        <f t="array" ref="V1808">IFERROR(IF(AND(F1808="Tugigrupp",RANK(K1808,$K1808:$K1808)+COUNTIFS($K$2:K1808,K1808,$L$2:L1808,L1808,$M$2:M1808,M1808,$I$2:I1808,I1808,$G$2:G1808,G1808,$F$2:F1808,F1808)-1=1),SUMPRODUCT(($F$2:$F$4154=F1808)*($G$2:$G$4154=G1808)*($K$2:$K$4154=K1808)*($I$2:$I$4154=I1808)*($L$2:$L$4154=L1808)*($M$2:$M$4154=M1808)),""),"")</f>
        <v/>
      </c>
      <c r="W1808" s="15" t="str">
        <f t="shared" si="84"/>
        <v/>
      </c>
      <c r="X1808" s="16" t="str">
        <f>IF(AND(A1808=[2]an!$G$38,F1808=[2]an!$E$40),[2]an!$G$40,IF(AND(A1808=[2]an!$G$38,F1808=[2]an!$E$41),[2]an!$G$41,IF(AND(A1808=[2]an!$G$38,F1808=[2]an!$E$39,H1808&gt;=[2]an!$M$37),[2]an!$G$39,
IF(AND(A1808=[2]an!$G$38,F1808=[2]an!$E$39,H1808&lt;[2]an!$M$37,S1808="kahepoolne vajaduspõhine",U1808=""),[2]an!$M$40,
IF(AND(A1808=[2]an!$G$38,F1808=[2]an!$E$39,H1808&lt;[2]an!$M$37,S1808="kahepoolne vajaduspõhine",U1808&lt;&gt;""),[2]an!$G$39,
IF(AND(A1808=[2]an!$G$38,F1808=[2]an!$E$39,H1808&lt;[2]an!$M$37,S1808&lt;&gt;"kahepoolne vajaduspõhine"),[2]an!$G$39,
IF(AND(A1808=[2]an!$G$38,F1808=[2]an!$E$42),[2]an!$G$42,
IF(AND(A1808=[2]an!$H$38,F1808=[2]an!$E$40),[2]an!$H$40,IF(AND(A1808=[2]an!$H$38,F1808=[2]an!$E$41),[2]an!$H$41,IF(AND(A1808=[2]an!$H$38,F1808=[2]an!$E$39,H1808&gt;=[2]an!$M$37),[2]an!$H$39,
IF(AND(A1808=[2]an!$H$38,F1808=[2]an!$E$39,H1808&lt;[2]an!$M$37,S1808="kahepoolne vajaduspõhine",U1808=""),[2]an!$M$40,
IF(AND(A1808=[2]an!$H$38,F1808=[2]an!$E$39,H1808&lt;[2]an!$M$37,S1808="kahepoolne vajaduspõhine",U1808&lt;&gt;""),[2]an!$H$39,
IF(AND(A1808=[2]an!$H$38,F1808=[2]an!$E$39,H1808&lt;[2]an!$M$37,S1808&lt;&gt;"kahepoolne vajaduspõhine"),[2]an!$H$39,
IF(AND(A1808=[2]an!$H$38,F1808=[2]an!$E$42),[2]an!$H$42,
IF(AND(A1808=[2]an!$I$38,F1808=[2]an!$E$40),[2]an!$I$40,IF(AND(A1808=[2]an!$I$38,F1808=[2]an!$E$41),[2]an!$I$41,IF(AND(A1808=[2]an!$I$38,F1808=[2]an!$E$39,H1808&gt;=[2]an!$M$37),[2]an!$I$39,
IF(AND(A1808=[2]an!$I$38,F1808=[2]an!$E$39,H1808&lt;[2]an!$M$37,S1808="kahepoolne vajaduspõhine",U1808=""),[2]an!$M$40,
IF(AND(A1808=[2]an!$I$38,F1808=[2]an!$E$39,H1808&lt;[2]an!$M$37,S1808="kahepoolne vajaduspõhine",U1808&lt;&gt;""),[2]an!$I$39,
IF(AND(A1808=[2]an!$I$38,F1808=[2]an!$E$39,H1808&lt;[2]an!$M$37,S1808&lt;&gt;"kahepoolne vajaduspõhine"),[2]an!$I$39,
IF(AND(A1808=[2]an!$I$38,F1808=[2]an!$E$42),[2]an!$I$42,
IF(AND(A1808=[2]an!$J$38,F1808=[2]an!$E$40),[2]an!$J$40,IF(AND(A1808=[2]an!$J$38,F1808=[2]an!$E$41),[2]an!$J$41,IF(AND(A1808=[2]an!$J$38,F1808=[2]an!$E$39,H1808&gt;=[2]an!$M$37),[2]an!$J$39,
IF(AND(A1808=[2]an!$J$38,F1808=[2]an!$E$39,H1808&lt;[2]an!$M$37,S1808="kahepoolne vajaduspõhine",U1808=""),[2]an!$M$40,
IF(AND(A1808=[2]an!$J$38,F1808=[2]an!$E$39,H1808&lt;[2]an!$M$37,S1808="kahepoolne vajaduspõhine",U1808&lt;&gt;""),[2]an!$J$39,
IF(AND(A1808=[2]an!$J$38,F1808=[2]an!$E$39,H1808&lt;[2]an!$M$37,S1808&lt;&gt;"kahepoolne vajaduspõhine"),[2]an!$J$39,
IF(AND(A1808=[2]an!$J$38,F1808=[2]an!$E$42),[2]an!$J$42,""))))))))))))))))))))))))))))</f>
        <v/>
      </c>
      <c r="Y1808" s="17" t="str">
        <f>IFERROR(IF(F1808="Tugigrupp",0,
IF(AND(F1808="Peretoe teenus",H1808&gt;=[2]an!$M$37,RANK(D1808,$D1808:$D1808)+COUNTIFS($D$2:D1808,D1808,$F$2:F1808,F1808)-1&gt;1),"",
IF(AND(F1808="Peretoe teenus",H1808&gt;=[2]an!$M$37,RANK(D1808,$D1808:$D1808)+COUNTIFS($D$2:D1808,D1808,$F$2:F1808,F1808)-1=1,MONTH(H1808)=MONTH(K1808)=TRUE,YEAR(H1808)=YEAR(K1808)=TRUE),((EOMONTH(H1808,0)-H1808+1)*X1808)/DAY(EOMONTH(H1808,0)),
IF(AND(F1808="Peretoe teenus",H1808&gt;=[2]an!$M$37,RANK(D1808,$D1808:$D1808)+COUNTIFS($D$2:D1808,D1808,$F$2:F1808,F1808)-1=1),X1808,
IF(AND(F1808="Peretoe teenus",H1808&lt;[2]an!$M$37,S1808&lt;&gt;"kahepoolne vajaduspõhine",RANK(D1808,$D1808:$D1808)+COUNTIFS($D$2:D1808,D1808,$F$2:F1808,F1808)-1=1),X1808,
IF(AND(F1808="Peretoe teenus",H1808&lt;[2]an!$M$37,S1808&lt;&gt;"kahepoolne vajaduspõhine",RANK(D1808,$D1808:$D1808)+COUNTIFS($D$2:D1808,D1808,$F$2:F1808,F1808)-1&gt;1),"",
IF(AND(F1808="Peretoe teenus",H1808&lt;[2]an!$M$37,S1808="kahepoolne vajaduspõhine",U1808="",RANK(D1808,$D1808:$D1808)+COUNTIFS($D$2:D1808,D1808,$F$2:F1808,F1808)-1=1),X1808,
IF(AND(F1808="Peretoe teenus",H1808&lt;[2]an!$M$37,S1808="kahepoolne vajaduspõhine",U1808="",RANK(D1808,$D1808:$D1808)+COUNTIFS($D$2:D1808,D1808,$F$2:F1808,F1808)-1&gt;1),"",
IF(AND(F1808="Peretoe teenus",H1808&lt;[2]an!$M$37,S1808="kahepoolne vajaduspõhine",U1808&lt;[2]an!$M$37,RANK(D1808,$D1808:$D1808)+COUNTIFS($D$2:D1808,D1808,$F$2:F1808,F1808)-1=1),X1808,
IF(AND(F1808="Peretoe teenus",H1808&lt;[2]an!$M$37,S1808="kahepoolne vajaduspõhine",U1808&lt;[2]an!$M$37,RANK(D1808,$D1808:$D1808)+COUNTIFS($D$2:D1808,D1808,$F$2:F1808,F1808)-1&gt;1),"",
IF(AND(F1808="Peretoe teenus",H1808&lt;[2]an!$M$37,S1808="kahepoolne vajaduspõhine",U1808&gt;=[2]an!$M$37,U1808&lt;=[2]an!$M$38,RANK(D1808,$D1808:$D1808)+COUNTIFS($D$2:D1808,D1808,$F$2:F1808,F1808)-1=1),
((EOMONTH(U1808,0)-U1808+1)*X1808)/DAY(EOMONTH(U1808,0))+(DAY(U1808)-1)*100/DAY(EOMONTH(U1808,0)),
IF(AND(F1808="Peretoe teenus",H1808&lt;[2]an!$M$37,S1808="kahepoolne vajaduspõhine",U1808&gt;=[2]an!$M$37,U1808&lt;=[2]an!$M$38,RANK(D1808,$D1808:$D1808)+COUNTIFS($D$2:D1808,D1808,$F$2:F1808,F1808)-1&gt;1),"",
IF(AND(F1808="Peretoe teenus",H1808&lt;[2]an!$M$37,S1808="kahepoolne vajaduspõhine",U1808&gt;[2]an!$M$38,RANK(D1808,$D1808:$D1808)+COUNTIFS($D$2:D1808,D1808,$F$2:F1808,F1808)-1=1),X1808,
IF(AND(F1808="Peretoe teenus",H1808&lt;[2]an!$M$37,S1808="kahepoolne vajaduspõhine",U1808&gt;[2]an!$M$38,RANK(D1808,$D1808:$D1808)+COUNTIFS($D$2:D1808,D1808,$F$2:F1808,F1808)-1&gt;1),"",X1808*W1808)))))))))))))),"")</f>
        <v/>
      </c>
      <c r="Z1808" s="18" t="str">
        <f t="shared" si="85"/>
        <v/>
      </c>
      <c r="AA1808" s="19" t="str">
        <f>IFERROR(VLOOKUP(E1808,[2]an!$A$3:$B$81,2,FALSE),"")</f>
        <v/>
      </c>
      <c r="AB1808" s="19" t="str">
        <f>IFERROR(VLOOKUP(AA1808,[2]an!$C$2:$D$16,2,FALSE),"")</f>
        <v/>
      </c>
      <c r="AC1808" s="20"/>
      <c r="AD1808" s="21" t="str">
        <f>IF(A1808=[2]an!$F$36,VLOOKUP([2]an!$F$36,[2]an!$F$36:$H$36,3,FALSE),IF(A1808=[2]an!$F$35,VLOOKUP([2]an!$F$35,[2]an!$F$35:$H$35,3,FALSE),IF(A1808=[2]an!$F$33,VLOOKUP([2]an!$F$33,[2]an!$F$33:$H$33,3,FALSE),IF(A1808=[2]an!$F$31,VLOOKUP([2]an!$F$31,[2]an!$F$31:$H$31,3,FALSE),""))))</f>
        <v/>
      </c>
    </row>
    <row r="1809" spans="6:30" x14ac:dyDescent="0.2">
      <c r="F1809" s="10"/>
      <c r="G1809" s="8" t="str">
        <f t="shared" si="86"/>
        <v/>
      </c>
      <c r="H1809" s="13"/>
      <c r="K1809" s="13"/>
      <c r="L1809" s="10"/>
      <c r="M1809" s="10"/>
      <c r="S1809" s="8" t="str">
        <f>IFERROR(VLOOKUP(D1809,[1]peretoe_teenus!$A$2:$L$2000,5,FALSE),"")</f>
        <v/>
      </c>
      <c r="U1809" s="13"/>
      <c r="V1809" s="15" t="str" cm="1">
        <f t="array" ref="V1809">IFERROR(IF(AND(F1809="Tugigrupp",RANK(K1809,$K1809:$K1809)+COUNTIFS($K$2:K1809,K1809,$L$2:L1809,L1809,$M$2:M1809,M1809,$I$2:I1809,I1809,$G$2:G1809,G1809,$F$2:F1809,F1809)-1=1),SUMPRODUCT(($F$2:$F$4154=F1809)*($G$2:$G$4154=G1809)*($K$2:$K$4154=K1809)*($I$2:$I$4154=I1809)*($L$2:$L$4154=L1809)*($M$2:$M$4154=M1809)),""),"")</f>
        <v/>
      </c>
      <c r="W1809" s="15" t="str">
        <f t="shared" si="84"/>
        <v/>
      </c>
      <c r="X1809" s="16" t="str">
        <f>IF(AND(A1809=[2]an!$G$38,F1809=[2]an!$E$40),[2]an!$G$40,IF(AND(A1809=[2]an!$G$38,F1809=[2]an!$E$41),[2]an!$G$41,IF(AND(A1809=[2]an!$G$38,F1809=[2]an!$E$39,H1809&gt;=[2]an!$M$37),[2]an!$G$39,
IF(AND(A1809=[2]an!$G$38,F1809=[2]an!$E$39,H1809&lt;[2]an!$M$37,S1809="kahepoolne vajaduspõhine",U1809=""),[2]an!$M$40,
IF(AND(A1809=[2]an!$G$38,F1809=[2]an!$E$39,H1809&lt;[2]an!$M$37,S1809="kahepoolne vajaduspõhine",U1809&lt;&gt;""),[2]an!$G$39,
IF(AND(A1809=[2]an!$G$38,F1809=[2]an!$E$39,H1809&lt;[2]an!$M$37,S1809&lt;&gt;"kahepoolne vajaduspõhine"),[2]an!$G$39,
IF(AND(A1809=[2]an!$G$38,F1809=[2]an!$E$42),[2]an!$G$42,
IF(AND(A1809=[2]an!$H$38,F1809=[2]an!$E$40),[2]an!$H$40,IF(AND(A1809=[2]an!$H$38,F1809=[2]an!$E$41),[2]an!$H$41,IF(AND(A1809=[2]an!$H$38,F1809=[2]an!$E$39,H1809&gt;=[2]an!$M$37),[2]an!$H$39,
IF(AND(A1809=[2]an!$H$38,F1809=[2]an!$E$39,H1809&lt;[2]an!$M$37,S1809="kahepoolne vajaduspõhine",U1809=""),[2]an!$M$40,
IF(AND(A1809=[2]an!$H$38,F1809=[2]an!$E$39,H1809&lt;[2]an!$M$37,S1809="kahepoolne vajaduspõhine",U1809&lt;&gt;""),[2]an!$H$39,
IF(AND(A1809=[2]an!$H$38,F1809=[2]an!$E$39,H1809&lt;[2]an!$M$37,S1809&lt;&gt;"kahepoolne vajaduspõhine"),[2]an!$H$39,
IF(AND(A1809=[2]an!$H$38,F1809=[2]an!$E$42),[2]an!$H$42,
IF(AND(A1809=[2]an!$I$38,F1809=[2]an!$E$40),[2]an!$I$40,IF(AND(A1809=[2]an!$I$38,F1809=[2]an!$E$41),[2]an!$I$41,IF(AND(A1809=[2]an!$I$38,F1809=[2]an!$E$39,H1809&gt;=[2]an!$M$37),[2]an!$I$39,
IF(AND(A1809=[2]an!$I$38,F1809=[2]an!$E$39,H1809&lt;[2]an!$M$37,S1809="kahepoolne vajaduspõhine",U1809=""),[2]an!$M$40,
IF(AND(A1809=[2]an!$I$38,F1809=[2]an!$E$39,H1809&lt;[2]an!$M$37,S1809="kahepoolne vajaduspõhine",U1809&lt;&gt;""),[2]an!$I$39,
IF(AND(A1809=[2]an!$I$38,F1809=[2]an!$E$39,H1809&lt;[2]an!$M$37,S1809&lt;&gt;"kahepoolne vajaduspõhine"),[2]an!$I$39,
IF(AND(A1809=[2]an!$I$38,F1809=[2]an!$E$42),[2]an!$I$42,
IF(AND(A1809=[2]an!$J$38,F1809=[2]an!$E$40),[2]an!$J$40,IF(AND(A1809=[2]an!$J$38,F1809=[2]an!$E$41),[2]an!$J$41,IF(AND(A1809=[2]an!$J$38,F1809=[2]an!$E$39,H1809&gt;=[2]an!$M$37),[2]an!$J$39,
IF(AND(A1809=[2]an!$J$38,F1809=[2]an!$E$39,H1809&lt;[2]an!$M$37,S1809="kahepoolne vajaduspõhine",U1809=""),[2]an!$M$40,
IF(AND(A1809=[2]an!$J$38,F1809=[2]an!$E$39,H1809&lt;[2]an!$M$37,S1809="kahepoolne vajaduspõhine",U1809&lt;&gt;""),[2]an!$J$39,
IF(AND(A1809=[2]an!$J$38,F1809=[2]an!$E$39,H1809&lt;[2]an!$M$37,S1809&lt;&gt;"kahepoolne vajaduspõhine"),[2]an!$J$39,
IF(AND(A1809=[2]an!$J$38,F1809=[2]an!$E$42),[2]an!$J$42,""))))))))))))))))))))))))))))</f>
        <v/>
      </c>
      <c r="Y1809" s="17" t="str">
        <f>IFERROR(IF(F1809="Tugigrupp",0,
IF(AND(F1809="Peretoe teenus",H1809&gt;=[2]an!$M$37,RANK(D1809,$D1809:$D1809)+COUNTIFS($D$2:D1809,D1809,$F$2:F1809,F1809)-1&gt;1),"",
IF(AND(F1809="Peretoe teenus",H1809&gt;=[2]an!$M$37,RANK(D1809,$D1809:$D1809)+COUNTIFS($D$2:D1809,D1809,$F$2:F1809,F1809)-1=1,MONTH(H1809)=MONTH(K1809)=TRUE,YEAR(H1809)=YEAR(K1809)=TRUE),((EOMONTH(H1809,0)-H1809+1)*X1809)/DAY(EOMONTH(H1809,0)),
IF(AND(F1809="Peretoe teenus",H1809&gt;=[2]an!$M$37,RANK(D1809,$D1809:$D1809)+COUNTIFS($D$2:D1809,D1809,$F$2:F1809,F1809)-1=1),X1809,
IF(AND(F1809="Peretoe teenus",H1809&lt;[2]an!$M$37,S1809&lt;&gt;"kahepoolne vajaduspõhine",RANK(D1809,$D1809:$D1809)+COUNTIFS($D$2:D1809,D1809,$F$2:F1809,F1809)-1=1),X1809,
IF(AND(F1809="Peretoe teenus",H1809&lt;[2]an!$M$37,S1809&lt;&gt;"kahepoolne vajaduspõhine",RANK(D1809,$D1809:$D1809)+COUNTIFS($D$2:D1809,D1809,$F$2:F1809,F1809)-1&gt;1),"",
IF(AND(F1809="Peretoe teenus",H1809&lt;[2]an!$M$37,S1809="kahepoolne vajaduspõhine",U1809="",RANK(D1809,$D1809:$D1809)+COUNTIFS($D$2:D1809,D1809,$F$2:F1809,F1809)-1=1),X1809,
IF(AND(F1809="Peretoe teenus",H1809&lt;[2]an!$M$37,S1809="kahepoolne vajaduspõhine",U1809="",RANK(D1809,$D1809:$D1809)+COUNTIFS($D$2:D1809,D1809,$F$2:F1809,F1809)-1&gt;1),"",
IF(AND(F1809="Peretoe teenus",H1809&lt;[2]an!$M$37,S1809="kahepoolne vajaduspõhine",U1809&lt;[2]an!$M$37,RANK(D1809,$D1809:$D1809)+COUNTIFS($D$2:D1809,D1809,$F$2:F1809,F1809)-1=1),X1809,
IF(AND(F1809="Peretoe teenus",H1809&lt;[2]an!$M$37,S1809="kahepoolne vajaduspõhine",U1809&lt;[2]an!$M$37,RANK(D1809,$D1809:$D1809)+COUNTIFS($D$2:D1809,D1809,$F$2:F1809,F1809)-1&gt;1),"",
IF(AND(F1809="Peretoe teenus",H1809&lt;[2]an!$M$37,S1809="kahepoolne vajaduspõhine",U1809&gt;=[2]an!$M$37,U1809&lt;=[2]an!$M$38,RANK(D1809,$D1809:$D1809)+COUNTIFS($D$2:D1809,D1809,$F$2:F1809,F1809)-1=1),
((EOMONTH(U1809,0)-U1809+1)*X1809)/DAY(EOMONTH(U1809,0))+(DAY(U1809)-1)*100/DAY(EOMONTH(U1809,0)),
IF(AND(F1809="Peretoe teenus",H1809&lt;[2]an!$M$37,S1809="kahepoolne vajaduspõhine",U1809&gt;=[2]an!$M$37,U1809&lt;=[2]an!$M$38,RANK(D1809,$D1809:$D1809)+COUNTIFS($D$2:D1809,D1809,$F$2:F1809,F1809)-1&gt;1),"",
IF(AND(F1809="Peretoe teenus",H1809&lt;[2]an!$M$37,S1809="kahepoolne vajaduspõhine",U1809&gt;[2]an!$M$38,RANK(D1809,$D1809:$D1809)+COUNTIFS($D$2:D1809,D1809,$F$2:F1809,F1809)-1=1),X1809,
IF(AND(F1809="Peretoe teenus",H1809&lt;[2]an!$M$37,S1809="kahepoolne vajaduspõhine",U1809&gt;[2]an!$M$38,RANK(D1809,$D1809:$D1809)+COUNTIFS($D$2:D1809,D1809,$F$2:F1809,F1809)-1&gt;1),"",X1809*W1809)))))))))))))),"")</f>
        <v/>
      </c>
      <c r="Z1809" s="18" t="str">
        <f t="shared" si="85"/>
        <v/>
      </c>
      <c r="AA1809" s="19" t="str">
        <f>IFERROR(VLOOKUP(E1809,[2]an!$A$3:$B$81,2,FALSE),"")</f>
        <v/>
      </c>
      <c r="AB1809" s="19" t="str">
        <f>IFERROR(VLOOKUP(AA1809,[2]an!$C$2:$D$16,2,FALSE),"")</f>
        <v/>
      </c>
      <c r="AC1809" s="20"/>
      <c r="AD1809" s="21" t="str">
        <f>IF(A1809=[2]an!$F$36,VLOOKUP([2]an!$F$36,[2]an!$F$36:$H$36,3,FALSE),IF(A1809=[2]an!$F$35,VLOOKUP([2]an!$F$35,[2]an!$F$35:$H$35,3,FALSE),IF(A1809=[2]an!$F$33,VLOOKUP([2]an!$F$33,[2]an!$F$33:$H$33,3,FALSE),IF(A1809=[2]an!$F$31,VLOOKUP([2]an!$F$31,[2]an!$F$31:$H$31,3,FALSE),""))))</f>
        <v/>
      </c>
    </row>
    <row r="1810" spans="6:30" x14ac:dyDescent="0.2">
      <c r="F1810" s="10"/>
      <c r="G1810" s="8" t="str">
        <f t="shared" si="86"/>
        <v/>
      </c>
      <c r="H1810" s="13"/>
      <c r="K1810" s="13"/>
      <c r="L1810" s="10"/>
      <c r="M1810" s="10"/>
      <c r="S1810" s="8" t="str">
        <f>IFERROR(VLOOKUP(D1810,[1]peretoe_teenus!$A$2:$L$2000,5,FALSE),"")</f>
        <v/>
      </c>
      <c r="U1810" s="13"/>
      <c r="V1810" s="15" t="str" cm="1">
        <f t="array" ref="V1810">IFERROR(IF(AND(F1810="Tugigrupp",RANK(K1810,$K1810:$K1810)+COUNTIFS($K$2:K1810,K1810,$L$2:L1810,L1810,$M$2:M1810,M1810,$I$2:I1810,I1810,$G$2:G1810,G1810,$F$2:F1810,F1810)-1=1),SUMPRODUCT(($F$2:$F$4154=F1810)*($G$2:$G$4154=G1810)*($K$2:$K$4154=K1810)*($I$2:$I$4154=I1810)*($L$2:$L$4154=L1810)*($M$2:$M$4154=M1810)),""),"")</f>
        <v/>
      </c>
      <c r="W1810" s="15" t="str">
        <f t="shared" si="84"/>
        <v/>
      </c>
      <c r="X1810" s="16" t="str">
        <f>IF(AND(A1810=[2]an!$G$38,F1810=[2]an!$E$40),[2]an!$G$40,IF(AND(A1810=[2]an!$G$38,F1810=[2]an!$E$41),[2]an!$G$41,IF(AND(A1810=[2]an!$G$38,F1810=[2]an!$E$39,H1810&gt;=[2]an!$M$37),[2]an!$G$39,
IF(AND(A1810=[2]an!$G$38,F1810=[2]an!$E$39,H1810&lt;[2]an!$M$37,S1810="kahepoolne vajaduspõhine",U1810=""),[2]an!$M$40,
IF(AND(A1810=[2]an!$G$38,F1810=[2]an!$E$39,H1810&lt;[2]an!$M$37,S1810="kahepoolne vajaduspõhine",U1810&lt;&gt;""),[2]an!$G$39,
IF(AND(A1810=[2]an!$G$38,F1810=[2]an!$E$39,H1810&lt;[2]an!$M$37,S1810&lt;&gt;"kahepoolne vajaduspõhine"),[2]an!$G$39,
IF(AND(A1810=[2]an!$G$38,F1810=[2]an!$E$42),[2]an!$G$42,
IF(AND(A1810=[2]an!$H$38,F1810=[2]an!$E$40),[2]an!$H$40,IF(AND(A1810=[2]an!$H$38,F1810=[2]an!$E$41),[2]an!$H$41,IF(AND(A1810=[2]an!$H$38,F1810=[2]an!$E$39,H1810&gt;=[2]an!$M$37),[2]an!$H$39,
IF(AND(A1810=[2]an!$H$38,F1810=[2]an!$E$39,H1810&lt;[2]an!$M$37,S1810="kahepoolne vajaduspõhine",U1810=""),[2]an!$M$40,
IF(AND(A1810=[2]an!$H$38,F1810=[2]an!$E$39,H1810&lt;[2]an!$M$37,S1810="kahepoolne vajaduspõhine",U1810&lt;&gt;""),[2]an!$H$39,
IF(AND(A1810=[2]an!$H$38,F1810=[2]an!$E$39,H1810&lt;[2]an!$M$37,S1810&lt;&gt;"kahepoolne vajaduspõhine"),[2]an!$H$39,
IF(AND(A1810=[2]an!$H$38,F1810=[2]an!$E$42),[2]an!$H$42,
IF(AND(A1810=[2]an!$I$38,F1810=[2]an!$E$40),[2]an!$I$40,IF(AND(A1810=[2]an!$I$38,F1810=[2]an!$E$41),[2]an!$I$41,IF(AND(A1810=[2]an!$I$38,F1810=[2]an!$E$39,H1810&gt;=[2]an!$M$37),[2]an!$I$39,
IF(AND(A1810=[2]an!$I$38,F1810=[2]an!$E$39,H1810&lt;[2]an!$M$37,S1810="kahepoolne vajaduspõhine",U1810=""),[2]an!$M$40,
IF(AND(A1810=[2]an!$I$38,F1810=[2]an!$E$39,H1810&lt;[2]an!$M$37,S1810="kahepoolne vajaduspõhine",U1810&lt;&gt;""),[2]an!$I$39,
IF(AND(A1810=[2]an!$I$38,F1810=[2]an!$E$39,H1810&lt;[2]an!$M$37,S1810&lt;&gt;"kahepoolne vajaduspõhine"),[2]an!$I$39,
IF(AND(A1810=[2]an!$I$38,F1810=[2]an!$E$42),[2]an!$I$42,
IF(AND(A1810=[2]an!$J$38,F1810=[2]an!$E$40),[2]an!$J$40,IF(AND(A1810=[2]an!$J$38,F1810=[2]an!$E$41),[2]an!$J$41,IF(AND(A1810=[2]an!$J$38,F1810=[2]an!$E$39,H1810&gt;=[2]an!$M$37),[2]an!$J$39,
IF(AND(A1810=[2]an!$J$38,F1810=[2]an!$E$39,H1810&lt;[2]an!$M$37,S1810="kahepoolne vajaduspõhine",U1810=""),[2]an!$M$40,
IF(AND(A1810=[2]an!$J$38,F1810=[2]an!$E$39,H1810&lt;[2]an!$M$37,S1810="kahepoolne vajaduspõhine",U1810&lt;&gt;""),[2]an!$J$39,
IF(AND(A1810=[2]an!$J$38,F1810=[2]an!$E$39,H1810&lt;[2]an!$M$37,S1810&lt;&gt;"kahepoolne vajaduspõhine"),[2]an!$J$39,
IF(AND(A1810=[2]an!$J$38,F1810=[2]an!$E$42),[2]an!$J$42,""))))))))))))))))))))))))))))</f>
        <v/>
      </c>
      <c r="Y1810" s="17" t="str">
        <f>IFERROR(IF(F1810="Tugigrupp",0,
IF(AND(F1810="Peretoe teenus",H1810&gt;=[2]an!$M$37,RANK(D1810,$D1810:$D1810)+COUNTIFS($D$2:D1810,D1810,$F$2:F1810,F1810)-1&gt;1),"",
IF(AND(F1810="Peretoe teenus",H1810&gt;=[2]an!$M$37,RANK(D1810,$D1810:$D1810)+COUNTIFS($D$2:D1810,D1810,$F$2:F1810,F1810)-1=1,MONTH(H1810)=MONTH(K1810)=TRUE,YEAR(H1810)=YEAR(K1810)=TRUE),((EOMONTH(H1810,0)-H1810+1)*X1810)/DAY(EOMONTH(H1810,0)),
IF(AND(F1810="Peretoe teenus",H1810&gt;=[2]an!$M$37,RANK(D1810,$D1810:$D1810)+COUNTIFS($D$2:D1810,D1810,$F$2:F1810,F1810)-1=1),X1810,
IF(AND(F1810="Peretoe teenus",H1810&lt;[2]an!$M$37,S1810&lt;&gt;"kahepoolne vajaduspõhine",RANK(D1810,$D1810:$D1810)+COUNTIFS($D$2:D1810,D1810,$F$2:F1810,F1810)-1=1),X1810,
IF(AND(F1810="Peretoe teenus",H1810&lt;[2]an!$M$37,S1810&lt;&gt;"kahepoolne vajaduspõhine",RANK(D1810,$D1810:$D1810)+COUNTIFS($D$2:D1810,D1810,$F$2:F1810,F1810)-1&gt;1),"",
IF(AND(F1810="Peretoe teenus",H1810&lt;[2]an!$M$37,S1810="kahepoolne vajaduspõhine",U1810="",RANK(D1810,$D1810:$D1810)+COUNTIFS($D$2:D1810,D1810,$F$2:F1810,F1810)-1=1),X1810,
IF(AND(F1810="Peretoe teenus",H1810&lt;[2]an!$M$37,S1810="kahepoolne vajaduspõhine",U1810="",RANK(D1810,$D1810:$D1810)+COUNTIFS($D$2:D1810,D1810,$F$2:F1810,F1810)-1&gt;1),"",
IF(AND(F1810="Peretoe teenus",H1810&lt;[2]an!$M$37,S1810="kahepoolne vajaduspõhine",U1810&lt;[2]an!$M$37,RANK(D1810,$D1810:$D1810)+COUNTIFS($D$2:D1810,D1810,$F$2:F1810,F1810)-1=1),X1810,
IF(AND(F1810="Peretoe teenus",H1810&lt;[2]an!$M$37,S1810="kahepoolne vajaduspõhine",U1810&lt;[2]an!$M$37,RANK(D1810,$D1810:$D1810)+COUNTIFS($D$2:D1810,D1810,$F$2:F1810,F1810)-1&gt;1),"",
IF(AND(F1810="Peretoe teenus",H1810&lt;[2]an!$M$37,S1810="kahepoolne vajaduspõhine",U1810&gt;=[2]an!$M$37,U1810&lt;=[2]an!$M$38,RANK(D1810,$D1810:$D1810)+COUNTIFS($D$2:D1810,D1810,$F$2:F1810,F1810)-1=1),
((EOMONTH(U1810,0)-U1810+1)*X1810)/DAY(EOMONTH(U1810,0))+(DAY(U1810)-1)*100/DAY(EOMONTH(U1810,0)),
IF(AND(F1810="Peretoe teenus",H1810&lt;[2]an!$M$37,S1810="kahepoolne vajaduspõhine",U1810&gt;=[2]an!$M$37,U1810&lt;=[2]an!$M$38,RANK(D1810,$D1810:$D1810)+COUNTIFS($D$2:D1810,D1810,$F$2:F1810,F1810)-1&gt;1),"",
IF(AND(F1810="Peretoe teenus",H1810&lt;[2]an!$M$37,S1810="kahepoolne vajaduspõhine",U1810&gt;[2]an!$M$38,RANK(D1810,$D1810:$D1810)+COUNTIFS($D$2:D1810,D1810,$F$2:F1810,F1810)-1=1),X1810,
IF(AND(F1810="Peretoe teenus",H1810&lt;[2]an!$M$37,S1810="kahepoolne vajaduspõhine",U1810&gt;[2]an!$M$38,RANK(D1810,$D1810:$D1810)+COUNTIFS($D$2:D1810,D1810,$F$2:F1810,F1810)-1&gt;1),"",X1810*W1810)))))))))))))),"")</f>
        <v/>
      </c>
      <c r="Z1810" s="18" t="str">
        <f t="shared" si="85"/>
        <v/>
      </c>
      <c r="AA1810" s="19" t="str">
        <f>IFERROR(VLOOKUP(E1810,[2]an!$A$3:$B$81,2,FALSE),"")</f>
        <v/>
      </c>
      <c r="AB1810" s="19" t="str">
        <f>IFERROR(VLOOKUP(AA1810,[2]an!$C$2:$D$16,2,FALSE),"")</f>
        <v/>
      </c>
      <c r="AC1810" s="20"/>
      <c r="AD1810" s="21" t="str">
        <f>IF(A1810=[2]an!$F$36,VLOOKUP([2]an!$F$36,[2]an!$F$36:$H$36,3,FALSE),IF(A1810=[2]an!$F$35,VLOOKUP([2]an!$F$35,[2]an!$F$35:$H$35,3,FALSE),IF(A1810=[2]an!$F$33,VLOOKUP([2]an!$F$33,[2]an!$F$33:$H$33,3,FALSE),IF(A1810=[2]an!$F$31,VLOOKUP([2]an!$F$31,[2]an!$F$31:$H$31,3,FALSE),""))))</f>
        <v/>
      </c>
    </row>
    <row r="1811" spans="6:30" x14ac:dyDescent="0.2">
      <c r="F1811" s="10"/>
      <c r="G1811" s="8" t="str">
        <f t="shared" si="86"/>
        <v/>
      </c>
      <c r="H1811" s="13"/>
      <c r="K1811" s="13"/>
      <c r="L1811" s="10"/>
      <c r="M1811" s="10"/>
      <c r="S1811" s="8" t="str">
        <f>IFERROR(VLOOKUP(D1811,[1]peretoe_teenus!$A$2:$L$2000,5,FALSE),"")</f>
        <v/>
      </c>
      <c r="U1811" s="13"/>
      <c r="V1811" s="15" t="str" cm="1">
        <f t="array" ref="V1811">IFERROR(IF(AND(F1811="Tugigrupp",RANK(K1811,$K1811:$K1811)+COUNTIFS($K$2:K1811,K1811,$L$2:L1811,L1811,$M$2:M1811,M1811,$I$2:I1811,I1811,$G$2:G1811,G1811,$F$2:F1811,F1811)-1=1),SUMPRODUCT(($F$2:$F$4154=F1811)*($G$2:$G$4154=G1811)*($K$2:$K$4154=K1811)*($I$2:$I$4154=I1811)*($L$2:$L$4154=L1811)*($M$2:$M$4154=M1811)),""),"")</f>
        <v/>
      </c>
      <c r="W1811" s="15" t="str">
        <f t="shared" si="84"/>
        <v/>
      </c>
      <c r="X1811" s="16" t="str">
        <f>IF(AND(A1811=[2]an!$G$38,F1811=[2]an!$E$40),[2]an!$G$40,IF(AND(A1811=[2]an!$G$38,F1811=[2]an!$E$41),[2]an!$G$41,IF(AND(A1811=[2]an!$G$38,F1811=[2]an!$E$39,H1811&gt;=[2]an!$M$37),[2]an!$G$39,
IF(AND(A1811=[2]an!$G$38,F1811=[2]an!$E$39,H1811&lt;[2]an!$M$37,S1811="kahepoolne vajaduspõhine",U1811=""),[2]an!$M$40,
IF(AND(A1811=[2]an!$G$38,F1811=[2]an!$E$39,H1811&lt;[2]an!$M$37,S1811="kahepoolne vajaduspõhine",U1811&lt;&gt;""),[2]an!$G$39,
IF(AND(A1811=[2]an!$G$38,F1811=[2]an!$E$39,H1811&lt;[2]an!$M$37,S1811&lt;&gt;"kahepoolne vajaduspõhine"),[2]an!$G$39,
IF(AND(A1811=[2]an!$G$38,F1811=[2]an!$E$42),[2]an!$G$42,
IF(AND(A1811=[2]an!$H$38,F1811=[2]an!$E$40),[2]an!$H$40,IF(AND(A1811=[2]an!$H$38,F1811=[2]an!$E$41),[2]an!$H$41,IF(AND(A1811=[2]an!$H$38,F1811=[2]an!$E$39,H1811&gt;=[2]an!$M$37),[2]an!$H$39,
IF(AND(A1811=[2]an!$H$38,F1811=[2]an!$E$39,H1811&lt;[2]an!$M$37,S1811="kahepoolne vajaduspõhine",U1811=""),[2]an!$M$40,
IF(AND(A1811=[2]an!$H$38,F1811=[2]an!$E$39,H1811&lt;[2]an!$M$37,S1811="kahepoolne vajaduspõhine",U1811&lt;&gt;""),[2]an!$H$39,
IF(AND(A1811=[2]an!$H$38,F1811=[2]an!$E$39,H1811&lt;[2]an!$M$37,S1811&lt;&gt;"kahepoolne vajaduspõhine"),[2]an!$H$39,
IF(AND(A1811=[2]an!$H$38,F1811=[2]an!$E$42),[2]an!$H$42,
IF(AND(A1811=[2]an!$I$38,F1811=[2]an!$E$40),[2]an!$I$40,IF(AND(A1811=[2]an!$I$38,F1811=[2]an!$E$41),[2]an!$I$41,IF(AND(A1811=[2]an!$I$38,F1811=[2]an!$E$39,H1811&gt;=[2]an!$M$37),[2]an!$I$39,
IF(AND(A1811=[2]an!$I$38,F1811=[2]an!$E$39,H1811&lt;[2]an!$M$37,S1811="kahepoolne vajaduspõhine",U1811=""),[2]an!$M$40,
IF(AND(A1811=[2]an!$I$38,F1811=[2]an!$E$39,H1811&lt;[2]an!$M$37,S1811="kahepoolne vajaduspõhine",U1811&lt;&gt;""),[2]an!$I$39,
IF(AND(A1811=[2]an!$I$38,F1811=[2]an!$E$39,H1811&lt;[2]an!$M$37,S1811&lt;&gt;"kahepoolne vajaduspõhine"),[2]an!$I$39,
IF(AND(A1811=[2]an!$I$38,F1811=[2]an!$E$42),[2]an!$I$42,
IF(AND(A1811=[2]an!$J$38,F1811=[2]an!$E$40),[2]an!$J$40,IF(AND(A1811=[2]an!$J$38,F1811=[2]an!$E$41),[2]an!$J$41,IF(AND(A1811=[2]an!$J$38,F1811=[2]an!$E$39,H1811&gt;=[2]an!$M$37),[2]an!$J$39,
IF(AND(A1811=[2]an!$J$38,F1811=[2]an!$E$39,H1811&lt;[2]an!$M$37,S1811="kahepoolne vajaduspõhine",U1811=""),[2]an!$M$40,
IF(AND(A1811=[2]an!$J$38,F1811=[2]an!$E$39,H1811&lt;[2]an!$M$37,S1811="kahepoolne vajaduspõhine",U1811&lt;&gt;""),[2]an!$J$39,
IF(AND(A1811=[2]an!$J$38,F1811=[2]an!$E$39,H1811&lt;[2]an!$M$37,S1811&lt;&gt;"kahepoolne vajaduspõhine"),[2]an!$J$39,
IF(AND(A1811=[2]an!$J$38,F1811=[2]an!$E$42),[2]an!$J$42,""))))))))))))))))))))))))))))</f>
        <v/>
      </c>
      <c r="Y1811" s="17" t="str">
        <f>IFERROR(IF(F1811="Tugigrupp",0,
IF(AND(F1811="Peretoe teenus",H1811&gt;=[2]an!$M$37,RANK(D1811,$D1811:$D1811)+COUNTIFS($D$2:D1811,D1811,$F$2:F1811,F1811)-1&gt;1),"",
IF(AND(F1811="Peretoe teenus",H1811&gt;=[2]an!$M$37,RANK(D1811,$D1811:$D1811)+COUNTIFS($D$2:D1811,D1811,$F$2:F1811,F1811)-1=1,MONTH(H1811)=MONTH(K1811)=TRUE,YEAR(H1811)=YEAR(K1811)=TRUE),((EOMONTH(H1811,0)-H1811+1)*X1811)/DAY(EOMONTH(H1811,0)),
IF(AND(F1811="Peretoe teenus",H1811&gt;=[2]an!$M$37,RANK(D1811,$D1811:$D1811)+COUNTIFS($D$2:D1811,D1811,$F$2:F1811,F1811)-1=1),X1811,
IF(AND(F1811="Peretoe teenus",H1811&lt;[2]an!$M$37,S1811&lt;&gt;"kahepoolne vajaduspõhine",RANK(D1811,$D1811:$D1811)+COUNTIFS($D$2:D1811,D1811,$F$2:F1811,F1811)-1=1),X1811,
IF(AND(F1811="Peretoe teenus",H1811&lt;[2]an!$M$37,S1811&lt;&gt;"kahepoolne vajaduspõhine",RANK(D1811,$D1811:$D1811)+COUNTIFS($D$2:D1811,D1811,$F$2:F1811,F1811)-1&gt;1),"",
IF(AND(F1811="Peretoe teenus",H1811&lt;[2]an!$M$37,S1811="kahepoolne vajaduspõhine",U1811="",RANK(D1811,$D1811:$D1811)+COUNTIFS($D$2:D1811,D1811,$F$2:F1811,F1811)-1=1),X1811,
IF(AND(F1811="Peretoe teenus",H1811&lt;[2]an!$M$37,S1811="kahepoolne vajaduspõhine",U1811="",RANK(D1811,$D1811:$D1811)+COUNTIFS($D$2:D1811,D1811,$F$2:F1811,F1811)-1&gt;1),"",
IF(AND(F1811="Peretoe teenus",H1811&lt;[2]an!$M$37,S1811="kahepoolne vajaduspõhine",U1811&lt;[2]an!$M$37,RANK(D1811,$D1811:$D1811)+COUNTIFS($D$2:D1811,D1811,$F$2:F1811,F1811)-1=1),X1811,
IF(AND(F1811="Peretoe teenus",H1811&lt;[2]an!$M$37,S1811="kahepoolne vajaduspõhine",U1811&lt;[2]an!$M$37,RANK(D1811,$D1811:$D1811)+COUNTIFS($D$2:D1811,D1811,$F$2:F1811,F1811)-1&gt;1),"",
IF(AND(F1811="Peretoe teenus",H1811&lt;[2]an!$M$37,S1811="kahepoolne vajaduspõhine",U1811&gt;=[2]an!$M$37,U1811&lt;=[2]an!$M$38,RANK(D1811,$D1811:$D1811)+COUNTIFS($D$2:D1811,D1811,$F$2:F1811,F1811)-1=1),
((EOMONTH(U1811,0)-U1811+1)*X1811)/DAY(EOMONTH(U1811,0))+(DAY(U1811)-1)*100/DAY(EOMONTH(U1811,0)),
IF(AND(F1811="Peretoe teenus",H1811&lt;[2]an!$M$37,S1811="kahepoolne vajaduspõhine",U1811&gt;=[2]an!$M$37,U1811&lt;=[2]an!$M$38,RANK(D1811,$D1811:$D1811)+COUNTIFS($D$2:D1811,D1811,$F$2:F1811,F1811)-1&gt;1),"",
IF(AND(F1811="Peretoe teenus",H1811&lt;[2]an!$M$37,S1811="kahepoolne vajaduspõhine",U1811&gt;[2]an!$M$38,RANK(D1811,$D1811:$D1811)+COUNTIFS($D$2:D1811,D1811,$F$2:F1811,F1811)-1=1),X1811,
IF(AND(F1811="Peretoe teenus",H1811&lt;[2]an!$M$37,S1811="kahepoolne vajaduspõhine",U1811&gt;[2]an!$M$38,RANK(D1811,$D1811:$D1811)+COUNTIFS($D$2:D1811,D1811,$F$2:F1811,F1811)-1&gt;1),"",X1811*W1811)))))))))))))),"")</f>
        <v/>
      </c>
      <c r="Z1811" s="18" t="str">
        <f t="shared" si="85"/>
        <v/>
      </c>
      <c r="AA1811" s="19" t="str">
        <f>IFERROR(VLOOKUP(E1811,[2]an!$A$3:$B$81,2,FALSE),"")</f>
        <v/>
      </c>
      <c r="AB1811" s="19" t="str">
        <f>IFERROR(VLOOKUP(AA1811,[2]an!$C$2:$D$16,2,FALSE),"")</f>
        <v/>
      </c>
      <c r="AC1811" s="20"/>
      <c r="AD1811" s="21" t="str">
        <f>IF(A1811=[2]an!$F$36,VLOOKUP([2]an!$F$36,[2]an!$F$36:$H$36,3,FALSE),IF(A1811=[2]an!$F$35,VLOOKUP([2]an!$F$35,[2]an!$F$35:$H$35,3,FALSE),IF(A1811=[2]an!$F$33,VLOOKUP([2]an!$F$33,[2]an!$F$33:$H$33,3,FALSE),IF(A1811=[2]an!$F$31,VLOOKUP([2]an!$F$31,[2]an!$F$31:$H$31,3,FALSE),""))))</f>
        <v/>
      </c>
    </row>
    <row r="1812" spans="6:30" x14ac:dyDescent="0.2">
      <c r="F1812" s="10"/>
      <c r="G1812" s="8" t="str">
        <f t="shared" si="86"/>
        <v/>
      </c>
      <c r="H1812" s="13"/>
      <c r="K1812" s="13"/>
      <c r="L1812" s="10"/>
      <c r="M1812" s="10"/>
      <c r="S1812" s="8" t="str">
        <f>IFERROR(VLOOKUP(D1812,[1]peretoe_teenus!$A$2:$L$2000,5,FALSE),"")</f>
        <v/>
      </c>
      <c r="U1812" s="13"/>
      <c r="V1812" s="15" t="str" cm="1">
        <f t="array" ref="V1812">IFERROR(IF(AND(F1812="Tugigrupp",RANK(K1812,$K1812:$K1812)+COUNTIFS($K$2:K1812,K1812,$L$2:L1812,L1812,$M$2:M1812,M1812,$I$2:I1812,I1812,$G$2:G1812,G1812,$F$2:F1812,F1812)-1=1),SUMPRODUCT(($F$2:$F$4154=F1812)*($G$2:$G$4154=G1812)*($K$2:$K$4154=K1812)*($I$2:$I$4154=I1812)*($L$2:$L$4154=L1812)*($M$2:$M$4154=M1812)),""),"")</f>
        <v/>
      </c>
      <c r="W1812" s="15" t="str">
        <f t="shared" si="84"/>
        <v/>
      </c>
      <c r="X1812" s="16" t="str">
        <f>IF(AND(A1812=[2]an!$G$38,F1812=[2]an!$E$40),[2]an!$G$40,IF(AND(A1812=[2]an!$G$38,F1812=[2]an!$E$41),[2]an!$G$41,IF(AND(A1812=[2]an!$G$38,F1812=[2]an!$E$39,H1812&gt;=[2]an!$M$37),[2]an!$G$39,
IF(AND(A1812=[2]an!$G$38,F1812=[2]an!$E$39,H1812&lt;[2]an!$M$37,S1812="kahepoolne vajaduspõhine",U1812=""),[2]an!$M$40,
IF(AND(A1812=[2]an!$G$38,F1812=[2]an!$E$39,H1812&lt;[2]an!$M$37,S1812="kahepoolne vajaduspõhine",U1812&lt;&gt;""),[2]an!$G$39,
IF(AND(A1812=[2]an!$G$38,F1812=[2]an!$E$39,H1812&lt;[2]an!$M$37,S1812&lt;&gt;"kahepoolne vajaduspõhine"),[2]an!$G$39,
IF(AND(A1812=[2]an!$G$38,F1812=[2]an!$E$42),[2]an!$G$42,
IF(AND(A1812=[2]an!$H$38,F1812=[2]an!$E$40),[2]an!$H$40,IF(AND(A1812=[2]an!$H$38,F1812=[2]an!$E$41),[2]an!$H$41,IF(AND(A1812=[2]an!$H$38,F1812=[2]an!$E$39,H1812&gt;=[2]an!$M$37),[2]an!$H$39,
IF(AND(A1812=[2]an!$H$38,F1812=[2]an!$E$39,H1812&lt;[2]an!$M$37,S1812="kahepoolne vajaduspõhine",U1812=""),[2]an!$M$40,
IF(AND(A1812=[2]an!$H$38,F1812=[2]an!$E$39,H1812&lt;[2]an!$M$37,S1812="kahepoolne vajaduspõhine",U1812&lt;&gt;""),[2]an!$H$39,
IF(AND(A1812=[2]an!$H$38,F1812=[2]an!$E$39,H1812&lt;[2]an!$M$37,S1812&lt;&gt;"kahepoolne vajaduspõhine"),[2]an!$H$39,
IF(AND(A1812=[2]an!$H$38,F1812=[2]an!$E$42),[2]an!$H$42,
IF(AND(A1812=[2]an!$I$38,F1812=[2]an!$E$40),[2]an!$I$40,IF(AND(A1812=[2]an!$I$38,F1812=[2]an!$E$41),[2]an!$I$41,IF(AND(A1812=[2]an!$I$38,F1812=[2]an!$E$39,H1812&gt;=[2]an!$M$37),[2]an!$I$39,
IF(AND(A1812=[2]an!$I$38,F1812=[2]an!$E$39,H1812&lt;[2]an!$M$37,S1812="kahepoolne vajaduspõhine",U1812=""),[2]an!$M$40,
IF(AND(A1812=[2]an!$I$38,F1812=[2]an!$E$39,H1812&lt;[2]an!$M$37,S1812="kahepoolne vajaduspõhine",U1812&lt;&gt;""),[2]an!$I$39,
IF(AND(A1812=[2]an!$I$38,F1812=[2]an!$E$39,H1812&lt;[2]an!$M$37,S1812&lt;&gt;"kahepoolne vajaduspõhine"),[2]an!$I$39,
IF(AND(A1812=[2]an!$I$38,F1812=[2]an!$E$42),[2]an!$I$42,
IF(AND(A1812=[2]an!$J$38,F1812=[2]an!$E$40),[2]an!$J$40,IF(AND(A1812=[2]an!$J$38,F1812=[2]an!$E$41),[2]an!$J$41,IF(AND(A1812=[2]an!$J$38,F1812=[2]an!$E$39,H1812&gt;=[2]an!$M$37),[2]an!$J$39,
IF(AND(A1812=[2]an!$J$38,F1812=[2]an!$E$39,H1812&lt;[2]an!$M$37,S1812="kahepoolne vajaduspõhine",U1812=""),[2]an!$M$40,
IF(AND(A1812=[2]an!$J$38,F1812=[2]an!$E$39,H1812&lt;[2]an!$M$37,S1812="kahepoolne vajaduspõhine",U1812&lt;&gt;""),[2]an!$J$39,
IF(AND(A1812=[2]an!$J$38,F1812=[2]an!$E$39,H1812&lt;[2]an!$M$37,S1812&lt;&gt;"kahepoolne vajaduspõhine"),[2]an!$J$39,
IF(AND(A1812=[2]an!$J$38,F1812=[2]an!$E$42),[2]an!$J$42,""))))))))))))))))))))))))))))</f>
        <v/>
      </c>
      <c r="Y1812" s="17" t="str">
        <f>IFERROR(IF(F1812="Tugigrupp",0,
IF(AND(F1812="Peretoe teenus",H1812&gt;=[2]an!$M$37,RANK(D1812,$D1812:$D1812)+COUNTIFS($D$2:D1812,D1812,$F$2:F1812,F1812)-1&gt;1),"",
IF(AND(F1812="Peretoe teenus",H1812&gt;=[2]an!$M$37,RANK(D1812,$D1812:$D1812)+COUNTIFS($D$2:D1812,D1812,$F$2:F1812,F1812)-1=1,MONTH(H1812)=MONTH(K1812)=TRUE,YEAR(H1812)=YEAR(K1812)=TRUE),((EOMONTH(H1812,0)-H1812+1)*X1812)/DAY(EOMONTH(H1812,0)),
IF(AND(F1812="Peretoe teenus",H1812&gt;=[2]an!$M$37,RANK(D1812,$D1812:$D1812)+COUNTIFS($D$2:D1812,D1812,$F$2:F1812,F1812)-1=1),X1812,
IF(AND(F1812="Peretoe teenus",H1812&lt;[2]an!$M$37,S1812&lt;&gt;"kahepoolne vajaduspõhine",RANK(D1812,$D1812:$D1812)+COUNTIFS($D$2:D1812,D1812,$F$2:F1812,F1812)-1=1),X1812,
IF(AND(F1812="Peretoe teenus",H1812&lt;[2]an!$M$37,S1812&lt;&gt;"kahepoolne vajaduspõhine",RANK(D1812,$D1812:$D1812)+COUNTIFS($D$2:D1812,D1812,$F$2:F1812,F1812)-1&gt;1),"",
IF(AND(F1812="Peretoe teenus",H1812&lt;[2]an!$M$37,S1812="kahepoolne vajaduspõhine",U1812="",RANK(D1812,$D1812:$D1812)+COUNTIFS($D$2:D1812,D1812,$F$2:F1812,F1812)-1=1),X1812,
IF(AND(F1812="Peretoe teenus",H1812&lt;[2]an!$M$37,S1812="kahepoolne vajaduspõhine",U1812="",RANK(D1812,$D1812:$D1812)+COUNTIFS($D$2:D1812,D1812,$F$2:F1812,F1812)-1&gt;1),"",
IF(AND(F1812="Peretoe teenus",H1812&lt;[2]an!$M$37,S1812="kahepoolne vajaduspõhine",U1812&lt;[2]an!$M$37,RANK(D1812,$D1812:$D1812)+COUNTIFS($D$2:D1812,D1812,$F$2:F1812,F1812)-1=1),X1812,
IF(AND(F1812="Peretoe teenus",H1812&lt;[2]an!$M$37,S1812="kahepoolne vajaduspõhine",U1812&lt;[2]an!$M$37,RANK(D1812,$D1812:$D1812)+COUNTIFS($D$2:D1812,D1812,$F$2:F1812,F1812)-1&gt;1),"",
IF(AND(F1812="Peretoe teenus",H1812&lt;[2]an!$M$37,S1812="kahepoolne vajaduspõhine",U1812&gt;=[2]an!$M$37,U1812&lt;=[2]an!$M$38,RANK(D1812,$D1812:$D1812)+COUNTIFS($D$2:D1812,D1812,$F$2:F1812,F1812)-1=1),
((EOMONTH(U1812,0)-U1812+1)*X1812)/DAY(EOMONTH(U1812,0))+(DAY(U1812)-1)*100/DAY(EOMONTH(U1812,0)),
IF(AND(F1812="Peretoe teenus",H1812&lt;[2]an!$M$37,S1812="kahepoolne vajaduspõhine",U1812&gt;=[2]an!$M$37,U1812&lt;=[2]an!$M$38,RANK(D1812,$D1812:$D1812)+COUNTIFS($D$2:D1812,D1812,$F$2:F1812,F1812)-1&gt;1),"",
IF(AND(F1812="Peretoe teenus",H1812&lt;[2]an!$M$37,S1812="kahepoolne vajaduspõhine",U1812&gt;[2]an!$M$38,RANK(D1812,$D1812:$D1812)+COUNTIFS($D$2:D1812,D1812,$F$2:F1812,F1812)-1=1),X1812,
IF(AND(F1812="Peretoe teenus",H1812&lt;[2]an!$M$37,S1812="kahepoolne vajaduspõhine",U1812&gt;[2]an!$M$38,RANK(D1812,$D1812:$D1812)+COUNTIFS($D$2:D1812,D1812,$F$2:F1812,F1812)-1&gt;1),"",X1812*W1812)))))))))))))),"")</f>
        <v/>
      </c>
      <c r="Z1812" s="18" t="str">
        <f t="shared" si="85"/>
        <v/>
      </c>
      <c r="AA1812" s="19" t="str">
        <f>IFERROR(VLOOKUP(E1812,[2]an!$A$3:$B$81,2,FALSE),"")</f>
        <v/>
      </c>
      <c r="AB1812" s="19" t="str">
        <f>IFERROR(VLOOKUP(AA1812,[2]an!$C$2:$D$16,2,FALSE),"")</f>
        <v/>
      </c>
      <c r="AC1812" s="20"/>
      <c r="AD1812" s="21" t="str">
        <f>IF(A1812=[2]an!$F$36,VLOOKUP([2]an!$F$36,[2]an!$F$36:$H$36,3,FALSE),IF(A1812=[2]an!$F$35,VLOOKUP([2]an!$F$35,[2]an!$F$35:$H$35,3,FALSE),IF(A1812=[2]an!$F$33,VLOOKUP([2]an!$F$33,[2]an!$F$33:$H$33,3,FALSE),IF(A1812=[2]an!$F$31,VLOOKUP([2]an!$F$31,[2]an!$F$31:$H$31,3,FALSE),""))))</f>
        <v/>
      </c>
    </row>
    <row r="1813" spans="6:30" x14ac:dyDescent="0.2">
      <c r="F1813" s="10"/>
      <c r="G1813" s="8" t="str">
        <f t="shared" si="86"/>
        <v/>
      </c>
      <c r="H1813" s="13"/>
      <c r="K1813" s="13"/>
      <c r="L1813" s="10"/>
      <c r="M1813" s="10"/>
      <c r="S1813" s="8" t="str">
        <f>IFERROR(VLOOKUP(D1813,[1]peretoe_teenus!$A$2:$L$2000,5,FALSE),"")</f>
        <v/>
      </c>
      <c r="U1813" s="13"/>
      <c r="V1813" s="15" t="str" cm="1">
        <f t="array" ref="V1813">IFERROR(IF(AND(F1813="Tugigrupp",RANK(K1813,$K1813:$K1813)+COUNTIFS($K$2:K1813,K1813,$L$2:L1813,L1813,$M$2:M1813,M1813,$I$2:I1813,I1813,$G$2:G1813,G1813,$F$2:F1813,F1813)-1=1),SUMPRODUCT(($F$2:$F$4154=F1813)*($G$2:$G$4154=G1813)*($K$2:$K$4154=K1813)*($I$2:$I$4154=I1813)*($L$2:$L$4154=L1813)*($M$2:$M$4154=M1813)),""),"")</f>
        <v/>
      </c>
      <c r="W1813" s="15" t="str">
        <f t="shared" si="84"/>
        <v/>
      </c>
      <c r="X1813" s="16" t="str">
        <f>IF(AND(A1813=[2]an!$G$38,F1813=[2]an!$E$40),[2]an!$G$40,IF(AND(A1813=[2]an!$G$38,F1813=[2]an!$E$41),[2]an!$G$41,IF(AND(A1813=[2]an!$G$38,F1813=[2]an!$E$39,H1813&gt;=[2]an!$M$37),[2]an!$G$39,
IF(AND(A1813=[2]an!$G$38,F1813=[2]an!$E$39,H1813&lt;[2]an!$M$37,S1813="kahepoolne vajaduspõhine",U1813=""),[2]an!$M$40,
IF(AND(A1813=[2]an!$G$38,F1813=[2]an!$E$39,H1813&lt;[2]an!$M$37,S1813="kahepoolne vajaduspõhine",U1813&lt;&gt;""),[2]an!$G$39,
IF(AND(A1813=[2]an!$G$38,F1813=[2]an!$E$39,H1813&lt;[2]an!$M$37,S1813&lt;&gt;"kahepoolne vajaduspõhine"),[2]an!$G$39,
IF(AND(A1813=[2]an!$G$38,F1813=[2]an!$E$42),[2]an!$G$42,
IF(AND(A1813=[2]an!$H$38,F1813=[2]an!$E$40),[2]an!$H$40,IF(AND(A1813=[2]an!$H$38,F1813=[2]an!$E$41),[2]an!$H$41,IF(AND(A1813=[2]an!$H$38,F1813=[2]an!$E$39,H1813&gt;=[2]an!$M$37),[2]an!$H$39,
IF(AND(A1813=[2]an!$H$38,F1813=[2]an!$E$39,H1813&lt;[2]an!$M$37,S1813="kahepoolne vajaduspõhine",U1813=""),[2]an!$M$40,
IF(AND(A1813=[2]an!$H$38,F1813=[2]an!$E$39,H1813&lt;[2]an!$M$37,S1813="kahepoolne vajaduspõhine",U1813&lt;&gt;""),[2]an!$H$39,
IF(AND(A1813=[2]an!$H$38,F1813=[2]an!$E$39,H1813&lt;[2]an!$M$37,S1813&lt;&gt;"kahepoolne vajaduspõhine"),[2]an!$H$39,
IF(AND(A1813=[2]an!$H$38,F1813=[2]an!$E$42),[2]an!$H$42,
IF(AND(A1813=[2]an!$I$38,F1813=[2]an!$E$40),[2]an!$I$40,IF(AND(A1813=[2]an!$I$38,F1813=[2]an!$E$41),[2]an!$I$41,IF(AND(A1813=[2]an!$I$38,F1813=[2]an!$E$39,H1813&gt;=[2]an!$M$37),[2]an!$I$39,
IF(AND(A1813=[2]an!$I$38,F1813=[2]an!$E$39,H1813&lt;[2]an!$M$37,S1813="kahepoolne vajaduspõhine",U1813=""),[2]an!$M$40,
IF(AND(A1813=[2]an!$I$38,F1813=[2]an!$E$39,H1813&lt;[2]an!$M$37,S1813="kahepoolne vajaduspõhine",U1813&lt;&gt;""),[2]an!$I$39,
IF(AND(A1813=[2]an!$I$38,F1813=[2]an!$E$39,H1813&lt;[2]an!$M$37,S1813&lt;&gt;"kahepoolne vajaduspõhine"),[2]an!$I$39,
IF(AND(A1813=[2]an!$I$38,F1813=[2]an!$E$42),[2]an!$I$42,
IF(AND(A1813=[2]an!$J$38,F1813=[2]an!$E$40),[2]an!$J$40,IF(AND(A1813=[2]an!$J$38,F1813=[2]an!$E$41),[2]an!$J$41,IF(AND(A1813=[2]an!$J$38,F1813=[2]an!$E$39,H1813&gt;=[2]an!$M$37),[2]an!$J$39,
IF(AND(A1813=[2]an!$J$38,F1813=[2]an!$E$39,H1813&lt;[2]an!$M$37,S1813="kahepoolne vajaduspõhine",U1813=""),[2]an!$M$40,
IF(AND(A1813=[2]an!$J$38,F1813=[2]an!$E$39,H1813&lt;[2]an!$M$37,S1813="kahepoolne vajaduspõhine",U1813&lt;&gt;""),[2]an!$J$39,
IF(AND(A1813=[2]an!$J$38,F1813=[2]an!$E$39,H1813&lt;[2]an!$M$37,S1813&lt;&gt;"kahepoolne vajaduspõhine"),[2]an!$J$39,
IF(AND(A1813=[2]an!$J$38,F1813=[2]an!$E$42),[2]an!$J$42,""))))))))))))))))))))))))))))</f>
        <v/>
      </c>
      <c r="Y1813" s="17" t="str">
        <f>IFERROR(IF(F1813="Tugigrupp",0,
IF(AND(F1813="Peretoe teenus",H1813&gt;=[2]an!$M$37,RANK(D1813,$D1813:$D1813)+COUNTIFS($D$2:D1813,D1813,$F$2:F1813,F1813)-1&gt;1),"",
IF(AND(F1813="Peretoe teenus",H1813&gt;=[2]an!$M$37,RANK(D1813,$D1813:$D1813)+COUNTIFS($D$2:D1813,D1813,$F$2:F1813,F1813)-1=1,MONTH(H1813)=MONTH(K1813)=TRUE,YEAR(H1813)=YEAR(K1813)=TRUE),((EOMONTH(H1813,0)-H1813+1)*X1813)/DAY(EOMONTH(H1813,0)),
IF(AND(F1813="Peretoe teenus",H1813&gt;=[2]an!$M$37,RANK(D1813,$D1813:$D1813)+COUNTIFS($D$2:D1813,D1813,$F$2:F1813,F1813)-1=1),X1813,
IF(AND(F1813="Peretoe teenus",H1813&lt;[2]an!$M$37,S1813&lt;&gt;"kahepoolne vajaduspõhine",RANK(D1813,$D1813:$D1813)+COUNTIFS($D$2:D1813,D1813,$F$2:F1813,F1813)-1=1),X1813,
IF(AND(F1813="Peretoe teenus",H1813&lt;[2]an!$M$37,S1813&lt;&gt;"kahepoolne vajaduspõhine",RANK(D1813,$D1813:$D1813)+COUNTIFS($D$2:D1813,D1813,$F$2:F1813,F1813)-1&gt;1),"",
IF(AND(F1813="Peretoe teenus",H1813&lt;[2]an!$M$37,S1813="kahepoolne vajaduspõhine",U1813="",RANK(D1813,$D1813:$D1813)+COUNTIFS($D$2:D1813,D1813,$F$2:F1813,F1813)-1=1),X1813,
IF(AND(F1813="Peretoe teenus",H1813&lt;[2]an!$M$37,S1813="kahepoolne vajaduspõhine",U1813="",RANK(D1813,$D1813:$D1813)+COUNTIFS($D$2:D1813,D1813,$F$2:F1813,F1813)-1&gt;1),"",
IF(AND(F1813="Peretoe teenus",H1813&lt;[2]an!$M$37,S1813="kahepoolne vajaduspõhine",U1813&lt;[2]an!$M$37,RANK(D1813,$D1813:$D1813)+COUNTIFS($D$2:D1813,D1813,$F$2:F1813,F1813)-1=1),X1813,
IF(AND(F1813="Peretoe teenus",H1813&lt;[2]an!$M$37,S1813="kahepoolne vajaduspõhine",U1813&lt;[2]an!$M$37,RANK(D1813,$D1813:$D1813)+COUNTIFS($D$2:D1813,D1813,$F$2:F1813,F1813)-1&gt;1),"",
IF(AND(F1813="Peretoe teenus",H1813&lt;[2]an!$M$37,S1813="kahepoolne vajaduspõhine",U1813&gt;=[2]an!$M$37,U1813&lt;=[2]an!$M$38,RANK(D1813,$D1813:$D1813)+COUNTIFS($D$2:D1813,D1813,$F$2:F1813,F1813)-1=1),
((EOMONTH(U1813,0)-U1813+1)*X1813)/DAY(EOMONTH(U1813,0))+(DAY(U1813)-1)*100/DAY(EOMONTH(U1813,0)),
IF(AND(F1813="Peretoe teenus",H1813&lt;[2]an!$M$37,S1813="kahepoolne vajaduspõhine",U1813&gt;=[2]an!$M$37,U1813&lt;=[2]an!$M$38,RANK(D1813,$D1813:$D1813)+COUNTIFS($D$2:D1813,D1813,$F$2:F1813,F1813)-1&gt;1),"",
IF(AND(F1813="Peretoe teenus",H1813&lt;[2]an!$M$37,S1813="kahepoolne vajaduspõhine",U1813&gt;[2]an!$M$38,RANK(D1813,$D1813:$D1813)+COUNTIFS($D$2:D1813,D1813,$F$2:F1813,F1813)-1=1),X1813,
IF(AND(F1813="Peretoe teenus",H1813&lt;[2]an!$M$37,S1813="kahepoolne vajaduspõhine",U1813&gt;[2]an!$M$38,RANK(D1813,$D1813:$D1813)+COUNTIFS($D$2:D1813,D1813,$F$2:F1813,F1813)-1&gt;1),"",X1813*W1813)))))))))))))),"")</f>
        <v/>
      </c>
      <c r="Z1813" s="18" t="str">
        <f t="shared" si="85"/>
        <v/>
      </c>
      <c r="AA1813" s="19" t="str">
        <f>IFERROR(VLOOKUP(E1813,[2]an!$A$3:$B$81,2,FALSE),"")</f>
        <v/>
      </c>
      <c r="AB1813" s="19" t="str">
        <f>IFERROR(VLOOKUP(AA1813,[2]an!$C$2:$D$16,2,FALSE),"")</f>
        <v/>
      </c>
      <c r="AC1813" s="20"/>
      <c r="AD1813" s="21" t="str">
        <f>IF(A1813=[2]an!$F$36,VLOOKUP([2]an!$F$36,[2]an!$F$36:$H$36,3,FALSE),IF(A1813=[2]an!$F$35,VLOOKUP([2]an!$F$35,[2]an!$F$35:$H$35,3,FALSE),IF(A1813=[2]an!$F$33,VLOOKUP([2]an!$F$33,[2]an!$F$33:$H$33,3,FALSE),IF(A1813=[2]an!$F$31,VLOOKUP([2]an!$F$31,[2]an!$F$31:$H$31,3,FALSE),""))))</f>
        <v/>
      </c>
    </row>
    <row r="1814" spans="6:30" x14ac:dyDescent="0.2">
      <c r="F1814" s="10"/>
      <c r="G1814" s="8" t="str">
        <f t="shared" si="86"/>
        <v/>
      </c>
      <c r="H1814" s="13"/>
      <c r="K1814" s="13"/>
      <c r="L1814" s="10"/>
      <c r="M1814" s="10"/>
      <c r="S1814" s="8" t="str">
        <f>IFERROR(VLOOKUP(D1814,[1]peretoe_teenus!$A$2:$L$2000,5,FALSE),"")</f>
        <v/>
      </c>
      <c r="U1814" s="13"/>
      <c r="V1814" s="15" t="str" cm="1">
        <f t="array" ref="V1814">IFERROR(IF(AND(F1814="Tugigrupp",RANK(K1814,$K1814:$K1814)+COUNTIFS($K$2:K1814,K1814,$L$2:L1814,L1814,$M$2:M1814,M1814,$I$2:I1814,I1814,$G$2:G1814,G1814,$F$2:F1814,F1814)-1=1),SUMPRODUCT(($F$2:$F$4154=F1814)*($G$2:$G$4154=G1814)*($K$2:$K$4154=K1814)*($I$2:$I$4154=I1814)*($L$2:$L$4154=L1814)*($M$2:$M$4154=M1814)),""),"")</f>
        <v/>
      </c>
      <c r="W1814" s="15" t="str">
        <f t="shared" si="84"/>
        <v/>
      </c>
      <c r="X1814" s="16" t="str">
        <f>IF(AND(A1814=[2]an!$G$38,F1814=[2]an!$E$40),[2]an!$G$40,IF(AND(A1814=[2]an!$G$38,F1814=[2]an!$E$41),[2]an!$G$41,IF(AND(A1814=[2]an!$G$38,F1814=[2]an!$E$39,H1814&gt;=[2]an!$M$37),[2]an!$G$39,
IF(AND(A1814=[2]an!$G$38,F1814=[2]an!$E$39,H1814&lt;[2]an!$M$37,S1814="kahepoolne vajaduspõhine",U1814=""),[2]an!$M$40,
IF(AND(A1814=[2]an!$G$38,F1814=[2]an!$E$39,H1814&lt;[2]an!$M$37,S1814="kahepoolne vajaduspõhine",U1814&lt;&gt;""),[2]an!$G$39,
IF(AND(A1814=[2]an!$G$38,F1814=[2]an!$E$39,H1814&lt;[2]an!$M$37,S1814&lt;&gt;"kahepoolne vajaduspõhine"),[2]an!$G$39,
IF(AND(A1814=[2]an!$G$38,F1814=[2]an!$E$42),[2]an!$G$42,
IF(AND(A1814=[2]an!$H$38,F1814=[2]an!$E$40),[2]an!$H$40,IF(AND(A1814=[2]an!$H$38,F1814=[2]an!$E$41),[2]an!$H$41,IF(AND(A1814=[2]an!$H$38,F1814=[2]an!$E$39,H1814&gt;=[2]an!$M$37),[2]an!$H$39,
IF(AND(A1814=[2]an!$H$38,F1814=[2]an!$E$39,H1814&lt;[2]an!$M$37,S1814="kahepoolne vajaduspõhine",U1814=""),[2]an!$M$40,
IF(AND(A1814=[2]an!$H$38,F1814=[2]an!$E$39,H1814&lt;[2]an!$M$37,S1814="kahepoolne vajaduspõhine",U1814&lt;&gt;""),[2]an!$H$39,
IF(AND(A1814=[2]an!$H$38,F1814=[2]an!$E$39,H1814&lt;[2]an!$M$37,S1814&lt;&gt;"kahepoolne vajaduspõhine"),[2]an!$H$39,
IF(AND(A1814=[2]an!$H$38,F1814=[2]an!$E$42),[2]an!$H$42,
IF(AND(A1814=[2]an!$I$38,F1814=[2]an!$E$40),[2]an!$I$40,IF(AND(A1814=[2]an!$I$38,F1814=[2]an!$E$41),[2]an!$I$41,IF(AND(A1814=[2]an!$I$38,F1814=[2]an!$E$39,H1814&gt;=[2]an!$M$37),[2]an!$I$39,
IF(AND(A1814=[2]an!$I$38,F1814=[2]an!$E$39,H1814&lt;[2]an!$M$37,S1814="kahepoolne vajaduspõhine",U1814=""),[2]an!$M$40,
IF(AND(A1814=[2]an!$I$38,F1814=[2]an!$E$39,H1814&lt;[2]an!$M$37,S1814="kahepoolne vajaduspõhine",U1814&lt;&gt;""),[2]an!$I$39,
IF(AND(A1814=[2]an!$I$38,F1814=[2]an!$E$39,H1814&lt;[2]an!$M$37,S1814&lt;&gt;"kahepoolne vajaduspõhine"),[2]an!$I$39,
IF(AND(A1814=[2]an!$I$38,F1814=[2]an!$E$42),[2]an!$I$42,
IF(AND(A1814=[2]an!$J$38,F1814=[2]an!$E$40),[2]an!$J$40,IF(AND(A1814=[2]an!$J$38,F1814=[2]an!$E$41),[2]an!$J$41,IF(AND(A1814=[2]an!$J$38,F1814=[2]an!$E$39,H1814&gt;=[2]an!$M$37),[2]an!$J$39,
IF(AND(A1814=[2]an!$J$38,F1814=[2]an!$E$39,H1814&lt;[2]an!$M$37,S1814="kahepoolne vajaduspõhine",U1814=""),[2]an!$M$40,
IF(AND(A1814=[2]an!$J$38,F1814=[2]an!$E$39,H1814&lt;[2]an!$M$37,S1814="kahepoolne vajaduspõhine",U1814&lt;&gt;""),[2]an!$J$39,
IF(AND(A1814=[2]an!$J$38,F1814=[2]an!$E$39,H1814&lt;[2]an!$M$37,S1814&lt;&gt;"kahepoolne vajaduspõhine"),[2]an!$J$39,
IF(AND(A1814=[2]an!$J$38,F1814=[2]an!$E$42),[2]an!$J$42,""))))))))))))))))))))))))))))</f>
        <v/>
      </c>
      <c r="Y1814" s="17" t="str">
        <f>IFERROR(IF(F1814="Tugigrupp",0,
IF(AND(F1814="Peretoe teenus",H1814&gt;=[2]an!$M$37,RANK(D1814,$D1814:$D1814)+COUNTIFS($D$2:D1814,D1814,$F$2:F1814,F1814)-1&gt;1),"",
IF(AND(F1814="Peretoe teenus",H1814&gt;=[2]an!$M$37,RANK(D1814,$D1814:$D1814)+COUNTIFS($D$2:D1814,D1814,$F$2:F1814,F1814)-1=1,MONTH(H1814)=MONTH(K1814)=TRUE,YEAR(H1814)=YEAR(K1814)=TRUE),((EOMONTH(H1814,0)-H1814+1)*X1814)/DAY(EOMONTH(H1814,0)),
IF(AND(F1814="Peretoe teenus",H1814&gt;=[2]an!$M$37,RANK(D1814,$D1814:$D1814)+COUNTIFS($D$2:D1814,D1814,$F$2:F1814,F1814)-1=1),X1814,
IF(AND(F1814="Peretoe teenus",H1814&lt;[2]an!$M$37,S1814&lt;&gt;"kahepoolne vajaduspõhine",RANK(D1814,$D1814:$D1814)+COUNTIFS($D$2:D1814,D1814,$F$2:F1814,F1814)-1=1),X1814,
IF(AND(F1814="Peretoe teenus",H1814&lt;[2]an!$M$37,S1814&lt;&gt;"kahepoolne vajaduspõhine",RANK(D1814,$D1814:$D1814)+COUNTIFS($D$2:D1814,D1814,$F$2:F1814,F1814)-1&gt;1),"",
IF(AND(F1814="Peretoe teenus",H1814&lt;[2]an!$M$37,S1814="kahepoolne vajaduspõhine",U1814="",RANK(D1814,$D1814:$D1814)+COUNTIFS($D$2:D1814,D1814,$F$2:F1814,F1814)-1=1),X1814,
IF(AND(F1814="Peretoe teenus",H1814&lt;[2]an!$M$37,S1814="kahepoolne vajaduspõhine",U1814="",RANK(D1814,$D1814:$D1814)+COUNTIFS($D$2:D1814,D1814,$F$2:F1814,F1814)-1&gt;1),"",
IF(AND(F1814="Peretoe teenus",H1814&lt;[2]an!$M$37,S1814="kahepoolne vajaduspõhine",U1814&lt;[2]an!$M$37,RANK(D1814,$D1814:$D1814)+COUNTIFS($D$2:D1814,D1814,$F$2:F1814,F1814)-1=1),X1814,
IF(AND(F1814="Peretoe teenus",H1814&lt;[2]an!$M$37,S1814="kahepoolne vajaduspõhine",U1814&lt;[2]an!$M$37,RANK(D1814,$D1814:$D1814)+COUNTIFS($D$2:D1814,D1814,$F$2:F1814,F1814)-1&gt;1),"",
IF(AND(F1814="Peretoe teenus",H1814&lt;[2]an!$M$37,S1814="kahepoolne vajaduspõhine",U1814&gt;=[2]an!$M$37,U1814&lt;=[2]an!$M$38,RANK(D1814,$D1814:$D1814)+COUNTIFS($D$2:D1814,D1814,$F$2:F1814,F1814)-1=1),
((EOMONTH(U1814,0)-U1814+1)*X1814)/DAY(EOMONTH(U1814,0))+(DAY(U1814)-1)*100/DAY(EOMONTH(U1814,0)),
IF(AND(F1814="Peretoe teenus",H1814&lt;[2]an!$M$37,S1814="kahepoolne vajaduspõhine",U1814&gt;=[2]an!$M$37,U1814&lt;=[2]an!$M$38,RANK(D1814,$D1814:$D1814)+COUNTIFS($D$2:D1814,D1814,$F$2:F1814,F1814)-1&gt;1),"",
IF(AND(F1814="Peretoe teenus",H1814&lt;[2]an!$M$37,S1814="kahepoolne vajaduspõhine",U1814&gt;[2]an!$M$38,RANK(D1814,$D1814:$D1814)+COUNTIFS($D$2:D1814,D1814,$F$2:F1814,F1814)-1=1),X1814,
IF(AND(F1814="Peretoe teenus",H1814&lt;[2]an!$M$37,S1814="kahepoolne vajaduspõhine",U1814&gt;[2]an!$M$38,RANK(D1814,$D1814:$D1814)+COUNTIFS($D$2:D1814,D1814,$F$2:F1814,F1814)-1&gt;1),"",X1814*W1814)))))))))))))),"")</f>
        <v/>
      </c>
      <c r="Z1814" s="18" t="str">
        <f t="shared" si="85"/>
        <v/>
      </c>
      <c r="AA1814" s="19" t="str">
        <f>IFERROR(VLOOKUP(E1814,[2]an!$A$3:$B$81,2,FALSE),"")</f>
        <v/>
      </c>
      <c r="AB1814" s="19" t="str">
        <f>IFERROR(VLOOKUP(AA1814,[2]an!$C$2:$D$16,2,FALSE),"")</f>
        <v/>
      </c>
      <c r="AC1814" s="20"/>
      <c r="AD1814" s="21" t="str">
        <f>IF(A1814=[2]an!$F$36,VLOOKUP([2]an!$F$36,[2]an!$F$36:$H$36,3,FALSE),IF(A1814=[2]an!$F$35,VLOOKUP([2]an!$F$35,[2]an!$F$35:$H$35,3,FALSE),IF(A1814=[2]an!$F$33,VLOOKUP([2]an!$F$33,[2]an!$F$33:$H$33,3,FALSE),IF(A1814=[2]an!$F$31,VLOOKUP([2]an!$F$31,[2]an!$F$31:$H$31,3,FALSE),""))))</f>
        <v/>
      </c>
    </row>
    <row r="1815" spans="6:30" x14ac:dyDescent="0.2">
      <c r="F1815" s="10"/>
      <c r="G1815" s="8" t="str">
        <f t="shared" si="86"/>
        <v/>
      </c>
      <c r="H1815" s="13"/>
      <c r="K1815" s="13"/>
      <c r="L1815" s="10"/>
      <c r="M1815" s="10"/>
      <c r="S1815" s="8" t="str">
        <f>IFERROR(VLOOKUP(D1815,[1]peretoe_teenus!$A$2:$L$2000,5,FALSE),"")</f>
        <v/>
      </c>
      <c r="U1815" s="13"/>
      <c r="V1815" s="15" t="str" cm="1">
        <f t="array" ref="V1815">IFERROR(IF(AND(F1815="Tugigrupp",RANK(K1815,$K1815:$K1815)+COUNTIFS($K$2:K1815,K1815,$L$2:L1815,L1815,$M$2:M1815,M1815,$I$2:I1815,I1815,$G$2:G1815,G1815,$F$2:F1815,F1815)-1=1),SUMPRODUCT(($F$2:$F$4154=F1815)*($G$2:$G$4154=G1815)*($K$2:$K$4154=K1815)*($I$2:$I$4154=I1815)*($L$2:$L$4154=L1815)*($M$2:$M$4154=M1815)),""),"")</f>
        <v/>
      </c>
      <c r="W1815" s="15" t="str">
        <f t="shared" si="84"/>
        <v/>
      </c>
      <c r="X1815" s="16" t="str">
        <f>IF(AND(A1815=[2]an!$G$38,F1815=[2]an!$E$40),[2]an!$G$40,IF(AND(A1815=[2]an!$G$38,F1815=[2]an!$E$41),[2]an!$G$41,IF(AND(A1815=[2]an!$G$38,F1815=[2]an!$E$39,H1815&gt;=[2]an!$M$37),[2]an!$G$39,
IF(AND(A1815=[2]an!$G$38,F1815=[2]an!$E$39,H1815&lt;[2]an!$M$37,S1815="kahepoolne vajaduspõhine",U1815=""),[2]an!$M$40,
IF(AND(A1815=[2]an!$G$38,F1815=[2]an!$E$39,H1815&lt;[2]an!$M$37,S1815="kahepoolne vajaduspõhine",U1815&lt;&gt;""),[2]an!$G$39,
IF(AND(A1815=[2]an!$G$38,F1815=[2]an!$E$39,H1815&lt;[2]an!$M$37,S1815&lt;&gt;"kahepoolne vajaduspõhine"),[2]an!$G$39,
IF(AND(A1815=[2]an!$G$38,F1815=[2]an!$E$42),[2]an!$G$42,
IF(AND(A1815=[2]an!$H$38,F1815=[2]an!$E$40),[2]an!$H$40,IF(AND(A1815=[2]an!$H$38,F1815=[2]an!$E$41),[2]an!$H$41,IF(AND(A1815=[2]an!$H$38,F1815=[2]an!$E$39,H1815&gt;=[2]an!$M$37),[2]an!$H$39,
IF(AND(A1815=[2]an!$H$38,F1815=[2]an!$E$39,H1815&lt;[2]an!$M$37,S1815="kahepoolne vajaduspõhine",U1815=""),[2]an!$M$40,
IF(AND(A1815=[2]an!$H$38,F1815=[2]an!$E$39,H1815&lt;[2]an!$M$37,S1815="kahepoolne vajaduspõhine",U1815&lt;&gt;""),[2]an!$H$39,
IF(AND(A1815=[2]an!$H$38,F1815=[2]an!$E$39,H1815&lt;[2]an!$M$37,S1815&lt;&gt;"kahepoolne vajaduspõhine"),[2]an!$H$39,
IF(AND(A1815=[2]an!$H$38,F1815=[2]an!$E$42),[2]an!$H$42,
IF(AND(A1815=[2]an!$I$38,F1815=[2]an!$E$40),[2]an!$I$40,IF(AND(A1815=[2]an!$I$38,F1815=[2]an!$E$41),[2]an!$I$41,IF(AND(A1815=[2]an!$I$38,F1815=[2]an!$E$39,H1815&gt;=[2]an!$M$37),[2]an!$I$39,
IF(AND(A1815=[2]an!$I$38,F1815=[2]an!$E$39,H1815&lt;[2]an!$M$37,S1815="kahepoolne vajaduspõhine",U1815=""),[2]an!$M$40,
IF(AND(A1815=[2]an!$I$38,F1815=[2]an!$E$39,H1815&lt;[2]an!$M$37,S1815="kahepoolne vajaduspõhine",U1815&lt;&gt;""),[2]an!$I$39,
IF(AND(A1815=[2]an!$I$38,F1815=[2]an!$E$39,H1815&lt;[2]an!$M$37,S1815&lt;&gt;"kahepoolne vajaduspõhine"),[2]an!$I$39,
IF(AND(A1815=[2]an!$I$38,F1815=[2]an!$E$42),[2]an!$I$42,
IF(AND(A1815=[2]an!$J$38,F1815=[2]an!$E$40),[2]an!$J$40,IF(AND(A1815=[2]an!$J$38,F1815=[2]an!$E$41),[2]an!$J$41,IF(AND(A1815=[2]an!$J$38,F1815=[2]an!$E$39,H1815&gt;=[2]an!$M$37),[2]an!$J$39,
IF(AND(A1815=[2]an!$J$38,F1815=[2]an!$E$39,H1815&lt;[2]an!$M$37,S1815="kahepoolne vajaduspõhine",U1815=""),[2]an!$M$40,
IF(AND(A1815=[2]an!$J$38,F1815=[2]an!$E$39,H1815&lt;[2]an!$M$37,S1815="kahepoolne vajaduspõhine",U1815&lt;&gt;""),[2]an!$J$39,
IF(AND(A1815=[2]an!$J$38,F1815=[2]an!$E$39,H1815&lt;[2]an!$M$37,S1815&lt;&gt;"kahepoolne vajaduspõhine"),[2]an!$J$39,
IF(AND(A1815=[2]an!$J$38,F1815=[2]an!$E$42),[2]an!$J$42,""))))))))))))))))))))))))))))</f>
        <v/>
      </c>
      <c r="Y1815" s="17" t="str">
        <f>IFERROR(IF(F1815="Tugigrupp",0,
IF(AND(F1815="Peretoe teenus",H1815&gt;=[2]an!$M$37,RANK(D1815,$D1815:$D1815)+COUNTIFS($D$2:D1815,D1815,$F$2:F1815,F1815)-1&gt;1),"",
IF(AND(F1815="Peretoe teenus",H1815&gt;=[2]an!$M$37,RANK(D1815,$D1815:$D1815)+COUNTIFS($D$2:D1815,D1815,$F$2:F1815,F1815)-1=1,MONTH(H1815)=MONTH(K1815)=TRUE,YEAR(H1815)=YEAR(K1815)=TRUE),((EOMONTH(H1815,0)-H1815+1)*X1815)/DAY(EOMONTH(H1815,0)),
IF(AND(F1815="Peretoe teenus",H1815&gt;=[2]an!$M$37,RANK(D1815,$D1815:$D1815)+COUNTIFS($D$2:D1815,D1815,$F$2:F1815,F1815)-1=1),X1815,
IF(AND(F1815="Peretoe teenus",H1815&lt;[2]an!$M$37,S1815&lt;&gt;"kahepoolne vajaduspõhine",RANK(D1815,$D1815:$D1815)+COUNTIFS($D$2:D1815,D1815,$F$2:F1815,F1815)-1=1),X1815,
IF(AND(F1815="Peretoe teenus",H1815&lt;[2]an!$M$37,S1815&lt;&gt;"kahepoolne vajaduspõhine",RANK(D1815,$D1815:$D1815)+COUNTIFS($D$2:D1815,D1815,$F$2:F1815,F1815)-1&gt;1),"",
IF(AND(F1815="Peretoe teenus",H1815&lt;[2]an!$M$37,S1815="kahepoolne vajaduspõhine",U1815="",RANK(D1815,$D1815:$D1815)+COUNTIFS($D$2:D1815,D1815,$F$2:F1815,F1815)-1=1),X1815,
IF(AND(F1815="Peretoe teenus",H1815&lt;[2]an!$M$37,S1815="kahepoolne vajaduspõhine",U1815="",RANK(D1815,$D1815:$D1815)+COUNTIFS($D$2:D1815,D1815,$F$2:F1815,F1815)-1&gt;1),"",
IF(AND(F1815="Peretoe teenus",H1815&lt;[2]an!$M$37,S1815="kahepoolne vajaduspõhine",U1815&lt;[2]an!$M$37,RANK(D1815,$D1815:$D1815)+COUNTIFS($D$2:D1815,D1815,$F$2:F1815,F1815)-1=1),X1815,
IF(AND(F1815="Peretoe teenus",H1815&lt;[2]an!$M$37,S1815="kahepoolne vajaduspõhine",U1815&lt;[2]an!$M$37,RANK(D1815,$D1815:$D1815)+COUNTIFS($D$2:D1815,D1815,$F$2:F1815,F1815)-1&gt;1),"",
IF(AND(F1815="Peretoe teenus",H1815&lt;[2]an!$M$37,S1815="kahepoolne vajaduspõhine",U1815&gt;=[2]an!$M$37,U1815&lt;=[2]an!$M$38,RANK(D1815,$D1815:$D1815)+COUNTIFS($D$2:D1815,D1815,$F$2:F1815,F1815)-1=1),
((EOMONTH(U1815,0)-U1815+1)*X1815)/DAY(EOMONTH(U1815,0))+(DAY(U1815)-1)*100/DAY(EOMONTH(U1815,0)),
IF(AND(F1815="Peretoe teenus",H1815&lt;[2]an!$M$37,S1815="kahepoolne vajaduspõhine",U1815&gt;=[2]an!$M$37,U1815&lt;=[2]an!$M$38,RANK(D1815,$D1815:$D1815)+COUNTIFS($D$2:D1815,D1815,$F$2:F1815,F1815)-1&gt;1),"",
IF(AND(F1815="Peretoe teenus",H1815&lt;[2]an!$M$37,S1815="kahepoolne vajaduspõhine",U1815&gt;[2]an!$M$38,RANK(D1815,$D1815:$D1815)+COUNTIFS($D$2:D1815,D1815,$F$2:F1815,F1815)-1=1),X1815,
IF(AND(F1815="Peretoe teenus",H1815&lt;[2]an!$M$37,S1815="kahepoolne vajaduspõhine",U1815&gt;[2]an!$M$38,RANK(D1815,$D1815:$D1815)+COUNTIFS($D$2:D1815,D1815,$F$2:F1815,F1815)-1&gt;1),"",X1815*W1815)))))))))))))),"")</f>
        <v/>
      </c>
      <c r="Z1815" s="18" t="str">
        <f t="shared" si="85"/>
        <v/>
      </c>
      <c r="AA1815" s="19" t="str">
        <f>IFERROR(VLOOKUP(E1815,[2]an!$A$3:$B$81,2,FALSE),"")</f>
        <v/>
      </c>
      <c r="AB1815" s="19" t="str">
        <f>IFERROR(VLOOKUP(AA1815,[2]an!$C$2:$D$16,2,FALSE),"")</f>
        <v/>
      </c>
      <c r="AC1815" s="20"/>
      <c r="AD1815" s="21" t="str">
        <f>IF(A1815=[2]an!$F$36,VLOOKUP([2]an!$F$36,[2]an!$F$36:$H$36,3,FALSE),IF(A1815=[2]an!$F$35,VLOOKUP([2]an!$F$35,[2]an!$F$35:$H$35,3,FALSE),IF(A1815=[2]an!$F$33,VLOOKUP([2]an!$F$33,[2]an!$F$33:$H$33,3,FALSE),IF(A1815=[2]an!$F$31,VLOOKUP([2]an!$F$31,[2]an!$F$31:$H$31,3,FALSE),""))))</f>
        <v/>
      </c>
    </row>
    <row r="1816" spans="6:30" x14ac:dyDescent="0.2">
      <c r="F1816" s="10"/>
      <c r="G1816" s="8" t="str">
        <f t="shared" si="86"/>
        <v/>
      </c>
      <c r="H1816" s="13"/>
      <c r="K1816" s="13"/>
      <c r="L1816" s="10"/>
      <c r="M1816" s="10"/>
      <c r="S1816" s="8" t="str">
        <f>IFERROR(VLOOKUP(D1816,[1]peretoe_teenus!$A$2:$L$2000,5,FALSE),"")</f>
        <v/>
      </c>
      <c r="U1816" s="13"/>
      <c r="V1816" s="15" t="str" cm="1">
        <f t="array" ref="V1816">IFERROR(IF(AND(F1816="Tugigrupp",RANK(K1816,$K1816:$K1816)+COUNTIFS($K$2:K1816,K1816,$L$2:L1816,L1816,$M$2:M1816,M1816,$I$2:I1816,I1816,$G$2:G1816,G1816,$F$2:F1816,F1816)-1=1),SUMPRODUCT(($F$2:$F$4154=F1816)*($G$2:$G$4154=G1816)*($K$2:$K$4154=K1816)*($I$2:$I$4154=I1816)*($L$2:$L$4154=L1816)*($M$2:$M$4154=M1816)),""),"")</f>
        <v/>
      </c>
      <c r="W1816" s="15" t="str">
        <f t="shared" si="84"/>
        <v/>
      </c>
      <c r="X1816" s="16" t="str">
        <f>IF(AND(A1816=[2]an!$G$38,F1816=[2]an!$E$40),[2]an!$G$40,IF(AND(A1816=[2]an!$G$38,F1816=[2]an!$E$41),[2]an!$G$41,IF(AND(A1816=[2]an!$G$38,F1816=[2]an!$E$39,H1816&gt;=[2]an!$M$37),[2]an!$G$39,
IF(AND(A1816=[2]an!$G$38,F1816=[2]an!$E$39,H1816&lt;[2]an!$M$37,S1816="kahepoolne vajaduspõhine",U1816=""),[2]an!$M$40,
IF(AND(A1816=[2]an!$G$38,F1816=[2]an!$E$39,H1816&lt;[2]an!$M$37,S1816="kahepoolne vajaduspõhine",U1816&lt;&gt;""),[2]an!$G$39,
IF(AND(A1816=[2]an!$G$38,F1816=[2]an!$E$39,H1816&lt;[2]an!$M$37,S1816&lt;&gt;"kahepoolne vajaduspõhine"),[2]an!$G$39,
IF(AND(A1816=[2]an!$G$38,F1816=[2]an!$E$42),[2]an!$G$42,
IF(AND(A1816=[2]an!$H$38,F1816=[2]an!$E$40),[2]an!$H$40,IF(AND(A1816=[2]an!$H$38,F1816=[2]an!$E$41),[2]an!$H$41,IF(AND(A1816=[2]an!$H$38,F1816=[2]an!$E$39,H1816&gt;=[2]an!$M$37),[2]an!$H$39,
IF(AND(A1816=[2]an!$H$38,F1816=[2]an!$E$39,H1816&lt;[2]an!$M$37,S1816="kahepoolne vajaduspõhine",U1816=""),[2]an!$M$40,
IF(AND(A1816=[2]an!$H$38,F1816=[2]an!$E$39,H1816&lt;[2]an!$M$37,S1816="kahepoolne vajaduspõhine",U1816&lt;&gt;""),[2]an!$H$39,
IF(AND(A1816=[2]an!$H$38,F1816=[2]an!$E$39,H1816&lt;[2]an!$M$37,S1816&lt;&gt;"kahepoolne vajaduspõhine"),[2]an!$H$39,
IF(AND(A1816=[2]an!$H$38,F1816=[2]an!$E$42),[2]an!$H$42,
IF(AND(A1816=[2]an!$I$38,F1816=[2]an!$E$40),[2]an!$I$40,IF(AND(A1816=[2]an!$I$38,F1816=[2]an!$E$41),[2]an!$I$41,IF(AND(A1816=[2]an!$I$38,F1816=[2]an!$E$39,H1816&gt;=[2]an!$M$37),[2]an!$I$39,
IF(AND(A1816=[2]an!$I$38,F1816=[2]an!$E$39,H1816&lt;[2]an!$M$37,S1816="kahepoolne vajaduspõhine",U1816=""),[2]an!$M$40,
IF(AND(A1816=[2]an!$I$38,F1816=[2]an!$E$39,H1816&lt;[2]an!$M$37,S1816="kahepoolne vajaduspõhine",U1816&lt;&gt;""),[2]an!$I$39,
IF(AND(A1816=[2]an!$I$38,F1816=[2]an!$E$39,H1816&lt;[2]an!$M$37,S1816&lt;&gt;"kahepoolne vajaduspõhine"),[2]an!$I$39,
IF(AND(A1816=[2]an!$I$38,F1816=[2]an!$E$42),[2]an!$I$42,
IF(AND(A1816=[2]an!$J$38,F1816=[2]an!$E$40),[2]an!$J$40,IF(AND(A1816=[2]an!$J$38,F1816=[2]an!$E$41),[2]an!$J$41,IF(AND(A1816=[2]an!$J$38,F1816=[2]an!$E$39,H1816&gt;=[2]an!$M$37),[2]an!$J$39,
IF(AND(A1816=[2]an!$J$38,F1816=[2]an!$E$39,H1816&lt;[2]an!$M$37,S1816="kahepoolne vajaduspõhine",U1816=""),[2]an!$M$40,
IF(AND(A1816=[2]an!$J$38,F1816=[2]an!$E$39,H1816&lt;[2]an!$M$37,S1816="kahepoolne vajaduspõhine",U1816&lt;&gt;""),[2]an!$J$39,
IF(AND(A1816=[2]an!$J$38,F1816=[2]an!$E$39,H1816&lt;[2]an!$M$37,S1816&lt;&gt;"kahepoolne vajaduspõhine"),[2]an!$J$39,
IF(AND(A1816=[2]an!$J$38,F1816=[2]an!$E$42),[2]an!$J$42,""))))))))))))))))))))))))))))</f>
        <v/>
      </c>
      <c r="Y1816" s="17" t="str">
        <f>IFERROR(IF(F1816="Tugigrupp",0,
IF(AND(F1816="Peretoe teenus",H1816&gt;=[2]an!$M$37,RANK(D1816,$D1816:$D1816)+COUNTIFS($D$2:D1816,D1816,$F$2:F1816,F1816)-1&gt;1),"",
IF(AND(F1816="Peretoe teenus",H1816&gt;=[2]an!$M$37,RANK(D1816,$D1816:$D1816)+COUNTIFS($D$2:D1816,D1816,$F$2:F1816,F1816)-1=1,MONTH(H1816)=MONTH(K1816)=TRUE,YEAR(H1816)=YEAR(K1816)=TRUE),((EOMONTH(H1816,0)-H1816+1)*X1816)/DAY(EOMONTH(H1816,0)),
IF(AND(F1816="Peretoe teenus",H1816&gt;=[2]an!$M$37,RANK(D1816,$D1816:$D1816)+COUNTIFS($D$2:D1816,D1816,$F$2:F1816,F1816)-1=1),X1816,
IF(AND(F1816="Peretoe teenus",H1816&lt;[2]an!$M$37,S1816&lt;&gt;"kahepoolne vajaduspõhine",RANK(D1816,$D1816:$D1816)+COUNTIFS($D$2:D1816,D1816,$F$2:F1816,F1816)-1=1),X1816,
IF(AND(F1816="Peretoe teenus",H1816&lt;[2]an!$M$37,S1816&lt;&gt;"kahepoolne vajaduspõhine",RANK(D1816,$D1816:$D1816)+COUNTIFS($D$2:D1816,D1816,$F$2:F1816,F1816)-1&gt;1),"",
IF(AND(F1816="Peretoe teenus",H1816&lt;[2]an!$M$37,S1816="kahepoolne vajaduspõhine",U1816="",RANK(D1816,$D1816:$D1816)+COUNTIFS($D$2:D1816,D1816,$F$2:F1816,F1816)-1=1),X1816,
IF(AND(F1816="Peretoe teenus",H1816&lt;[2]an!$M$37,S1816="kahepoolne vajaduspõhine",U1816="",RANK(D1816,$D1816:$D1816)+COUNTIFS($D$2:D1816,D1816,$F$2:F1816,F1816)-1&gt;1),"",
IF(AND(F1816="Peretoe teenus",H1816&lt;[2]an!$M$37,S1816="kahepoolne vajaduspõhine",U1816&lt;[2]an!$M$37,RANK(D1816,$D1816:$D1816)+COUNTIFS($D$2:D1816,D1816,$F$2:F1816,F1816)-1=1),X1816,
IF(AND(F1816="Peretoe teenus",H1816&lt;[2]an!$M$37,S1816="kahepoolne vajaduspõhine",U1816&lt;[2]an!$M$37,RANK(D1816,$D1816:$D1816)+COUNTIFS($D$2:D1816,D1816,$F$2:F1816,F1816)-1&gt;1),"",
IF(AND(F1816="Peretoe teenus",H1816&lt;[2]an!$M$37,S1816="kahepoolne vajaduspõhine",U1816&gt;=[2]an!$M$37,U1816&lt;=[2]an!$M$38,RANK(D1816,$D1816:$D1816)+COUNTIFS($D$2:D1816,D1816,$F$2:F1816,F1816)-1=1),
((EOMONTH(U1816,0)-U1816+1)*X1816)/DAY(EOMONTH(U1816,0))+(DAY(U1816)-1)*100/DAY(EOMONTH(U1816,0)),
IF(AND(F1816="Peretoe teenus",H1816&lt;[2]an!$M$37,S1816="kahepoolne vajaduspõhine",U1816&gt;=[2]an!$M$37,U1816&lt;=[2]an!$M$38,RANK(D1816,$D1816:$D1816)+COUNTIFS($D$2:D1816,D1816,$F$2:F1816,F1816)-1&gt;1),"",
IF(AND(F1816="Peretoe teenus",H1816&lt;[2]an!$M$37,S1816="kahepoolne vajaduspõhine",U1816&gt;[2]an!$M$38,RANK(D1816,$D1816:$D1816)+COUNTIFS($D$2:D1816,D1816,$F$2:F1816,F1816)-1=1),X1816,
IF(AND(F1816="Peretoe teenus",H1816&lt;[2]an!$M$37,S1816="kahepoolne vajaduspõhine",U1816&gt;[2]an!$M$38,RANK(D1816,$D1816:$D1816)+COUNTIFS($D$2:D1816,D1816,$F$2:F1816,F1816)-1&gt;1),"",X1816*W1816)))))))))))))),"")</f>
        <v/>
      </c>
      <c r="Z1816" s="18" t="str">
        <f t="shared" si="85"/>
        <v/>
      </c>
      <c r="AA1816" s="19" t="str">
        <f>IFERROR(VLOOKUP(E1816,[2]an!$A$3:$B$81,2,FALSE),"")</f>
        <v/>
      </c>
      <c r="AB1816" s="19" t="str">
        <f>IFERROR(VLOOKUP(AA1816,[2]an!$C$2:$D$16,2,FALSE),"")</f>
        <v/>
      </c>
      <c r="AC1816" s="20"/>
      <c r="AD1816" s="21" t="str">
        <f>IF(A1816=[2]an!$F$36,VLOOKUP([2]an!$F$36,[2]an!$F$36:$H$36,3,FALSE),IF(A1816=[2]an!$F$35,VLOOKUP([2]an!$F$35,[2]an!$F$35:$H$35,3,FALSE),IF(A1816=[2]an!$F$33,VLOOKUP([2]an!$F$33,[2]an!$F$33:$H$33,3,FALSE),IF(A1816=[2]an!$F$31,VLOOKUP([2]an!$F$31,[2]an!$F$31:$H$31,3,FALSE),""))))</f>
        <v/>
      </c>
    </row>
    <row r="1817" spans="6:30" x14ac:dyDescent="0.2">
      <c r="F1817" s="10"/>
      <c r="G1817" s="8" t="str">
        <f t="shared" si="86"/>
        <v/>
      </c>
      <c r="H1817" s="13"/>
      <c r="K1817" s="13"/>
      <c r="L1817" s="10"/>
      <c r="M1817" s="10"/>
      <c r="S1817" s="8" t="str">
        <f>IFERROR(VLOOKUP(D1817,[1]peretoe_teenus!$A$2:$L$2000,5,FALSE),"")</f>
        <v/>
      </c>
      <c r="U1817" s="13"/>
      <c r="V1817" s="15" t="str" cm="1">
        <f t="array" ref="V1817">IFERROR(IF(AND(F1817="Tugigrupp",RANK(K1817,$K1817:$K1817)+COUNTIFS($K$2:K1817,K1817,$L$2:L1817,L1817,$M$2:M1817,M1817,$I$2:I1817,I1817,$G$2:G1817,G1817,$F$2:F1817,F1817)-1=1),SUMPRODUCT(($F$2:$F$4154=F1817)*($G$2:$G$4154=G1817)*($K$2:$K$4154=K1817)*($I$2:$I$4154=I1817)*($L$2:$L$4154=L1817)*($M$2:$M$4154=M1817)),""),"")</f>
        <v/>
      </c>
      <c r="W1817" s="15" t="str">
        <f t="shared" si="84"/>
        <v/>
      </c>
      <c r="X1817" s="16" t="str">
        <f>IF(AND(A1817=[2]an!$G$38,F1817=[2]an!$E$40),[2]an!$G$40,IF(AND(A1817=[2]an!$G$38,F1817=[2]an!$E$41),[2]an!$G$41,IF(AND(A1817=[2]an!$G$38,F1817=[2]an!$E$39,H1817&gt;=[2]an!$M$37),[2]an!$G$39,
IF(AND(A1817=[2]an!$G$38,F1817=[2]an!$E$39,H1817&lt;[2]an!$M$37,S1817="kahepoolne vajaduspõhine",U1817=""),[2]an!$M$40,
IF(AND(A1817=[2]an!$G$38,F1817=[2]an!$E$39,H1817&lt;[2]an!$M$37,S1817="kahepoolne vajaduspõhine",U1817&lt;&gt;""),[2]an!$G$39,
IF(AND(A1817=[2]an!$G$38,F1817=[2]an!$E$39,H1817&lt;[2]an!$M$37,S1817&lt;&gt;"kahepoolne vajaduspõhine"),[2]an!$G$39,
IF(AND(A1817=[2]an!$G$38,F1817=[2]an!$E$42),[2]an!$G$42,
IF(AND(A1817=[2]an!$H$38,F1817=[2]an!$E$40),[2]an!$H$40,IF(AND(A1817=[2]an!$H$38,F1817=[2]an!$E$41),[2]an!$H$41,IF(AND(A1817=[2]an!$H$38,F1817=[2]an!$E$39,H1817&gt;=[2]an!$M$37),[2]an!$H$39,
IF(AND(A1817=[2]an!$H$38,F1817=[2]an!$E$39,H1817&lt;[2]an!$M$37,S1817="kahepoolne vajaduspõhine",U1817=""),[2]an!$M$40,
IF(AND(A1817=[2]an!$H$38,F1817=[2]an!$E$39,H1817&lt;[2]an!$M$37,S1817="kahepoolne vajaduspõhine",U1817&lt;&gt;""),[2]an!$H$39,
IF(AND(A1817=[2]an!$H$38,F1817=[2]an!$E$39,H1817&lt;[2]an!$M$37,S1817&lt;&gt;"kahepoolne vajaduspõhine"),[2]an!$H$39,
IF(AND(A1817=[2]an!$H$38,F1817=[2]an!$E$42),[2]an!$H$42,
IF(AND(A1817=[2]an!$I$38,F1817=[2]an!$E$40),[2]an!$I$40,IF(AND(A1817=[2]an!$I$38,F1817=[2]an!$E$41),[2]an!$I$41,IF(AND(A1817=[2]an!$I$38,F1817=[2]an!$E$39,H1817&gt;=[2]an!$M$37),[2]an!$I$39,
IF(AND(A1817=[2]an!$I$38,F1817=[2]an!$E$39,H1817&lt;[2]an!$M$37,S1817="kahepoolne vajaduspõhine",U1817=""),[2]an!$M$40,
IF(AND(A1817=[2]an!$I$38,F1817=[2]an!$E$39,H1817&lt;[2]an!$M$37,S1817="kahepoolne vajaduspõhine",U1817&lt;&gt;""),[2]an!$I$39,
IF(AND(A1817=[2]an!$I$38,F1817=[2]an!$E$39,H1817&lt;[2]an!$M$37,S1817&lt;&gt;"kahepoolne vajaduspõhine"),[2]an!$I$39,
IF(AND(A1817=[2]an!$I$38,F1817=[2]an!$E$42),[2]an!$I$42,
IF(AND(A1817=[2]an!$J$38,F1817=[2]an!$E$40),[2]an!$J$40,IF(AND(A1817=[2]an!$J$38,F1817=[2]an!$E$41),[2]an!$J$41,IF(AND(A1817=[2]an!$J$38,F1817=[2]an!$E$39,H1817&gt;=[2]an!$M$37),[2]an!$J$39,
IF(AND(A1817=[2]an!$J$38,F1817=[2]an!$E$39,H1817&lt;[2]an!$M$37,S1817="kahepoolne vajaduspõhine",U1817=""),[2]an!$M$40,
IF(AND(A1817=[2]an!$J$38,F1817=[2]an!$E$39,H1817&lt;[2]an!$M$37,S1817="kahepoolne vajaduspõhine",U1817&lt;&gt;""),[2]an!$J$39,
IF(AND(A1817=[2]an!$J$38,F1817=[2]an!$E$39,H1817&lt;[2]an!$M$37,S1817&lt;&gt;"kahepoolne vajaduspõhine"),[2]an!$J$39,
IF(AND(A1817=[2]an!$J$38,F1817=[2]an!$E$42),[2]an!$J$42,""))))))))))))))))))))))))))))</f>
        <v/>
      </c>
      <c r="Y1817" s="17" t="str">
        <f>IFERROR(IF(F1817="Tugigrupp",0,
IF(AND(F1817="Peretoe teenus",H1817&gt;=[2]an!$M$37,RANK(D1817,$D1817:$D1817)+COUNTIFS($D$2:D1817,D1817,$F$2:F1817,F1817)-1&gt;1),"",
IF(AND(F1817="Peretoe teenus",H1817&gt;=[2]an!$M$37,RANK(D1817,$D1817:$D1817)+COUNTIFS($D$2:D1817,D1817,$F$2:F1817,F1817)-1=1,MONTH(H1817)=MONTH(K1817)=TRUE,YEAR(H1817)=YEAR(K1817)=TRUE),((EOMONTH(H1817,0)-H1817+1)*X1817)/DAY(EOMONTH(H1817,0)),
IF(AND(F1817="Peretoe teenus",H1817&gt;=[2]an!$M$37,RANK(D1817,$D1817:$D1817)+COUNTIFS($D$2:D1817,D1817,$F$2:F1817,F1817)-1=1),X1817,
IF(AND(F1817="Peretoe teenus",H1817&lt;[2]an!$M$37,S1817&lt;&gt;"kahepoolne vajaduspõhine",RANK(D1817,$D1817:$D1817)+COUNTIFS($D$2:D1817,D1817,$F$2:F1817,F1817)-1=1),X1817,
IF(AND(F1817="Peretoe teenus",H1817&lt;[2]an!$M$37,S1817&lt;&gt;"kahepoolne vajaduspõhine",RANK(D1817,$D1817:$D1817)+COUNTIFS($D$2:D1817,D1817,$F$2:F1817,F1817)-1&gt;1),"",
IF(AND(F1817="Peretoe teenus",H1817&lt;[2]an!$M$37,S1817="kahepoolne vajaduspõhine",U1817="",RANK(D1817,$D1817:$D1817)+COUNTIFS($D$2:D1817,D1817,$F$2:F1817,F1817)-1=1),X1817,
IF(AND(F1817="Peretoe teenus",H1817&lt;[2]an!$M$37,S1817="kahepoolne vajaduspõhine",U1817="",RANK(D1817,$D1817:$D1817)+COUNTIFS($D$2:D1817,D1817,$F$2:F1817,F1817)-1&gt;1),"",
IF(AND(F1817="Peretoe teenus",H1817&lt;[2]an!$M$37,S1817="kahepoolne vajaduspõhine",U1817&lt;[2]an!$M$37,RANK(D1817,$D1817:$D1817)+COUNTIFS($D$2:D1817,D1817,$F$2:F1817,F1817)-1=1),X1817,
IF(AND(F1817="Peretoe teenus",H1817&lt;[2]an!$M$37,S1817="kahepoolne vajaduspõhine",U1817&lt;[2]an!$M$37,RANK(D1817,$D1817:$D1817)+COUNTIFS($D$2:D1817,D1817,$F$2:F1817,F1817)-1&gt;1),"",
IF(AND(F1817="Peretoe teenus",H1817&lt;[2]an!$M$37,S1817="kahepoolne vajaduspõhine",U1817&gt;=[2]an!$M$37,U1817&lt;=[2]an!$M$38,RANK(D1817,$D1817:$D1817)+COUNTIFS($D$2:D1817,D1817,$F$2:F1817,F1817)-1=1),
((EOMONTH(U1817,0)-U1817+1)*X1817)/DAY(EOMONTH(U1817,0))+(DAY(U1817)-1)*100/DAY(EOMONTH(U1817,0)),
IF(AND(F1817="Peretoe teenus",H1817&lt;[2]an!$M$37,S1817="kahepoolne vajaduspõhine",U1817&gt;=[2]an!$M$37,U1817&lt;=[2]an!$M$38,RANK(D1817,$D1817:$D1817)+COUNTIFS($D$2:D1817,D1817,$F$2:F1817,F1817)-1&gt;1),"",
IF(AND(F1817="Peretoe teenus",H1817&lt;[2]an!$M$37,S1817="kahepoolne vajaduspõhine",U1817&gt;[2]an!$M$38,RANK(D1817,$D1817:$D1817)+COUNTIFS($D$2:D1817,D1817,$F$2:F1817,F1817)-1=1),X1817,
IF(AND(F1817="Peretoe teenus",H1817&lt;[2]an!$M$37,S1817="kahepoolne vajaduspõhine",U1817&gt;[2]an!$M$38,RANK(D1817,$D1817:$D1817)+COUNTIFS($D$2:D1817,D1817,$F$2:F1817,F1817)-1&gt;1),"",X1817*W1817)))))))))))))),"")</f>
        <v/>
      </c>
      <c r="Z1817" s="18" t="str">
        <f t="shared" si="85"/>
        <v/>
      </c>
      <c r="AA1817" s="19" t="str">
        <f>IFERROR(VLOOKUP(E1817,[2]an!$A$3:$B$81,2,FALSE),"")</f>
        <v/>
      </c>
      <c r="AB1817" s="19" t="str">
        <f>IFERROR(VLOOKUP(AA1817,[2]an!$C$2:$D$16,2,FALSE),"")</f>
        <v/>
      </c>
      <c r="AC1817" s="20"/>
      <c r="AD1817" s="21" t="str">
        <f>IF(A1817=[2]an!$F$36,VLOOKUP([2]an!$F$36,[2]an!$F$36:$H$36,3,FALSE),IF(A1817=[2]an!$F$35,VLOOKUP([2]an!$F$35,[2]an!$F$35:$H$35,3,FALSE),IF(A1817=[2]an!$F$33,VLOOKUP([2]an!$F$33,[2]an!$F$33:$H$33,3,FALSE),IF(A1817=[2]an!$F$31,VLOOKUP([2]an!$F$31,[2]an!$F$31:$H$31,3,FALSE),""))))</f>
        <v/>
      </c>
    </row>
    <row r="1818" spans="6:30" x14ac:dyDescent="0.2">
      <c r="F1818" s="10"/>
      <c r="G1818" s="8" t="str">
        <f t="shared" si="86"/>
        <v/>
      </c>
      <c r="H1818" s="13"/>
      <c r="K1818" s="13"/>
      <c r="L1818" s="10"/>
      <c r="M1818" s="10"/>
      <c r="S1818" s="8" t="str">
        <f>IFERROR(VLOOKUP(D1818,[1]peretoe_teenus!$A$2:$L$2000,5,FALSE),"")</f>
        <v/>
      </c>
      <c r="U1818" s="13"/>
      <c r="V1818" s="15" t="str" cm="1">
        <f t="array" ref="V1818">IFERROR(IF(AND(F1818="Tugigrupp",RANK(K1818,$K1818:$K1818)+COUNTIFS($K$2:K1818,K1818,$L$2:L1818,L1818,$M$2:M1818,M1818,$I$2:I1818,I1818,$G$2:G1818,G1818,$F$2:F1818,F1818)-1=1),SUMPRODUCT(($F$2:$F$4154=F1818)*($G$2:$G$4154=G1818)*($K$2:$K$4154=K1818)*($I$2:$I$4154=I1818)*($L$2:$L$4154=L1818)*($M$2:$M$4154=M1818)),""),"")</f>
        <v/>
      </c>
      <c r="W1818" s="15" t="str">
        <f t="shared" si="84"/>
        <v/>
      </c>
      <c r="X1818" s="16" t="str">
        <f>IF(AND(A1818=[2]an!$G$38,F1818=[2]an!$E$40),[2]an!$G$40,IF(AND(A1818=[2]an!$G$38,F1818=[2]an!$E$41),[2]an!$G$41,IF(AND(A1818=[2]an!$G$38,F1818=[2]an!$E$39,H1818&gt;=[2]an!$M$37),[2]an!$G$39,
IF(AND(A1818=[2]an!$G$38,F1818=[2]an!$E$39,H1818&lt;[2]an!$M$37,S1818="kahepoolne vajaduspõhine",U1818=""),[2]an!$M$40,
IF(AND(A1818=[2]an!$G$38,F1818=[2]an!$E$39,H1818&lt;[2]an!$M$37,S1818="kahepoolne vajaduspõhine",U1818&lt;&gt;""),[2]an!$G$39,
IF(AND(A1818=[2]an!$G$38,F1818=[2]an!$E$39,H1818&lt;[2]an!$M$37,S1818&lt;&gt;"kahepoolne vajaduspõhine"),[2]an!$G$39,
IF(AND(A1818=[2]an!$G$38,F1818=[2]an!$E$42),[2]an!$G$42,
IF(AND(A1818=[2]an!$H$38,F1818=[2]an!$E$40),[2]an!$H$40,IF(AND(A1818=[2]an!$H$38,F1818=[2]an!$E$41),[2]an!$H$41,IF(AND(A1818=[2]an!$H$38,F1818=[2]an!$E$39,H1818&gt;=[2]an!$M$37),[2]an!$H$39,
IF(AND(A1818=[2]an!$H$38,F1818=[2]an!$E$39,H1818&lt;[2]an!$M$37,S1818="kahepoolne vajaduspõhine",U1818=""),[2]an!$M$40,
IF(AND(A1818=[2]an!$H$38,F1818=[2]an!$E$39,H1818&lt;[2]an!$M$37,S1818="kahepoolne vajaduspõhine",U1818&lt;&gt;""),[2]an!$H$39,
IF(AND(A1818=[2]an!$H$38,F1818=[2]an!$E$39,H1818&lt;[2]an!$M$37,S1818&lt;&gt;"kahepoolne vajaduspõhine"),[2]an!$H$39,
IF(AND(A1818=[2]an!$H$38,F1818=[2]an!$E$42),[2]an!$H$42,
IF(AND(A1818=[2]an!$I$38,F1818=[2]an!$E$40),[2]an!$I$40,IF(AND(A1818=[2]an!$I$38,F1818=[2]an!$E$41),[2]an!$I$41,IF(AND(A1818=[2]an!$I$38,F1818=[2]an!$E$39,H1818&gt;=[2]an!$M$37),[2]an!$I$39,
IF(AND(A1818=[2]an!$I$38,F1818=[2]an!$E$39,H1818&lt;[2]an!$M$37,S1818="kahepoolne vajaduspõhine",U1818=""),[2]an!$M$40,
IF(AND(A1818=[2]an!$I$38,F1818=[2]an!$E$39,H1818&lt;[2]an!$M$37,S1818="kahepoolne vajaduspõhine",U1818&lt;&gt;""),[2]an!$I$39,
IF(AND(A1818=[2]an!$I$38,F1818=[2]an!$E$39,H1818&lt;[2]an!$M$37,S1818&lt;&gt;"kahepoolne vajaduspõhine"),[2]an!$I$39,
IF(AND(A1818=[2]an!$I$38,F1818=[2]an!$E$42),[2]an!$I$42,
IF(AND(A1818=[2]an!$J$38,F1818=[2]an!$E$40),[2]an!$J$40,IF(AND(A1818=[2]an!$J$38,F1818=[2]an!$E$41),[2]an!$J$41,IF(AND(A1818=[2]an!$J$38,F1818=[2]an!$E$39,H1818&gt;=[2]an!$M$37),[2]an!$J$39,
IF(AND(A1818=[2]an!$J$38,F1818=[2]an!$E$39,H1818&lt;[2]an!$M$37,S1818="kahepoolne vajaduspõhine",U1818=""),[2]an!$M$40,
IF(AND(A1818=[2]an!$J$38,F1818=[2]an!$E$39,H1818&lt;[2]an!$M$37,S1818="kahepoolne vajaduspõhine",U1818&lt;&gt;""),[2]an!$J$39,
IF(AND(A1818=[2]an!$J$38,F1818=[2]an!$E$39,H1818&lt;[2]an!$M$37,S1818&lt;&gt;"kahepoolne vajaduspõhine"),[2]an!$J$39,
IF(AND(A1818=[2]an!$J$38,F1818=[2]an!$E$42),[2]an!$J$42,""))))))))))))))))))))))))))))</f>
        <v/>
      </c>
      <c r="Y1818" s="17" t="str">
        <f>IFERROR(IF(F1818="Tugigrupp",0,
IF(AND(F1818="Peretoe teenus",H1818&gt;=[2]an!$M$37,RANK(D1818,$D1818:$D1818)+COUNTIFS($D$2:D1818,D1818,$F$2:F1818,F1818)-1&gt;1),"",
IF(AND(F1818="Peretoe teenus",H1818&gt;=[2]an!$M$37,RANK(D1818,$D1818:$D1818)+COUNTIFS($D$2:D1818,D1818,$F$2:F1818,F1818)-1=1,MONTH(H1818)=MONTH(K1818)=TRUE,YEAR(H1818)=YEAR(K1818)=TRUE),((EOMONTH(H1818,0)-H1818+1)*X1818)/DAY(EOMONTH(H1818,0)),
IF(AND(F1818="Peretoe teenus",H1818&gt;=[2]an!$M$37,RANK(D1818,$D1818:$D1818)+COUNTIFS($D$2:D1818,D1818,$F$2:F1818,F1818)-1=1),X1818,
IF(AND(F1818="Peretoe teenus",H1818&lt;[2]an!$M$37,S1818&lt;&gt;"kahepoolne vajaduspõhine",RANK(D1818,$D1818:$D1818)+COUNTIFS($D$2:D1818,D1818,$F$2:F1818,F1818)-1=1),X1818,
IF(AND(F1818="Peretoe teenus",H1818&lt;[2]an!$M$37,S1818&lt;&gt;"kahepoolne vajaduspõhine",RANK(D1818,$D1818:$D1818)+COUNTIFS($D$2:D1818,D1818,$F$2:F1818,F1818)-1&gt;1),"",
IF(AND(F1818="Peretoe teenus",H1818&lt;[2]an!$M$37,S1818="kahepoolne vajaduspõhine",U1818="",RANK(D1818,$D1818:$D1818)+COUNTIFS($D$2:D1818,D1818,$F$2:F1818,F1818)-1=1),X1818,
IF(AND(F1818="Peretoe teenus",H1818&lt;[2]an!$M$37,S1818="kahepoolne vajaduspõhine",U1818="",RANK(D1818,$D1818:$D1818)+COUNTIFS($D$2:D1818,D1818,$F$2:F1818,F1818)-1&gt;1),"",
IF(AND(F1818="Peretoe teenus",H1818&lt;[2]an!$M$37,S1818="kahepoolne vajaduspõhine",U1818&lt;[2]an!$M$37,RANK(D1818,$D1818:$D1818)+COUNTIFS($D$2:D1818,D1818,$F$2:F1818,F1818)-1=1),X1818,
IF(AND(F1818="Peretoe teenus",H1818&lt;[2]an!$M$37,S1818="kahepoolne vajaduspõhine",U1818&lt;[2]an!$M$37,RANK(D1818,$D1818:$D1818)+COUNTIFS($D$2:D1818,D1818,$F$2:F1818,F1818)-1&gt;1),"",
IF(AND(F1818="Peretoe teenus",H1818&lt;[2]an!$M$37,S1818="kahepoolne vajaduspõhine",U1818&gt;=[2]an!$M$37,U1818&lt;=[2]an!$M$38,RANK(D1818,$D1818:$D1818)+COUNTIFS($D$2:D1818,D1818,$F$2:F1818,F1818)-1=1),
((EOMONTH(U1818,0)-U1818+1)*X1818)/DAY(EOMONTH(U1818,0))+(DAY(U1818)-1)*100/DAY(EOMONTH(U1818,0)),
IF(AND(F1818="Peretoe teenus",H1818&lt;[2]an!$M$37,S1818="kahepoolne vajaduspõhine",U1818&gt;=[2]an!$M$37,U1818&lt;=[2]an!$M$38,RANK(D1818,$D1818:$D1818)+COUNTIFS($D$2:D1818,D1818,$F$2:F1818,F1818)-1&gt;1),"",
IF(AND(F1818="Peretoe teenus",H1818&lt;[2]an!$M$37,S1818="kahepoolne vajaduspõhine",U1818&gt;[2]an!$M$38,RANK(D1818,$D1818:$D1818)+COUNTIFS($D$2:D1818,D1818,$F$2:F1818,F1818)-1=1),X1818,
IF(AND(F1818="Peretoe teenus",H1818&lt;[2]an!$M$37,S1818="kahepoolne vajaduspõhine",U1818&gt;[2]an!$M$38,RANK(D1818,$D1818:$D1818)+COUNTIFS($D$2:D1818,D1818,$F$2:F1818,F1818)-1&gt;1),"",X1818*W1818)))))))))))))),"")</f>
        <v/>
      </c>
      <c r="Z1818" s="18" t="str">
        <f t="shared" si="85"/>
        <v/>
      </c>
      <c r="AA1818" s="19" t="str">
        <f>IFERROR(VLOOKUP(E1818,[2]an!$A$3:$B$81,2,FALSE),"")</f>
        <v/>
      </c>
      <c r="AB1818" s="19" t="str">
        <f>IFERROR(VLOOKUP(AA1818,[2]an!$C$2:$D$16,2,FALSE),"")</f>
        <v/>
      </c>
      <c r="AC1818" s="20"/>
      <c r="AD1818" s="21" t="str">
        <f>IF(A1818=[2]an!$F$36,VLOOKUP([2]an!$F$36,[2]an!$F$36:$H$36,3,FALSE),IF(A1818=[2]an!$F$35,VLOOKUP([2]an!$F$35,[2]an!$F$35:$H$35,3,FALSE),IF(A1818=[2]an!$F$33,VLOOKUP([2]an!$F$33,[2]an!$F$33:$H$33,3,FALSE),IF(A1818=[2]an!$F$31,VLOOKUP([2]an!$F$31,[2]an!$F$31:$H$31,3,FALSE),""))))</f>
        <v/>
      </c>
    </row>
    <row r="1819" spans="6:30" x14ac:dyDescent="0.2">
      <c r="F1819" s="10"/>
      <c r="G1819" s="8" t="str">
        <f t="shared" si="86"/>
        <v/>
      </c>
      <c r="H1819" s="13"/>
      <c r="K1819" s="13"/>
      <c r="L1819" s="10"/>
      <c r="M1819" s="10"/>
      <c r="S1819" s="8" t="str">
        <f>IFERROR(VLOOKUP(D1819,[1]peretoe_teenus!$A$2:$L$2000,5,FALSE),"")</f>
        <v/>
      </c>
      <c r="U1819" s="13"/>
      <c r="V1819" s="15" t="str" cm="1">
        <f t="array" ref="V1819">IFERROR(IF(AND(F1819="Tugigrupp",RANK(K1819,$K1819:$K1819)+COUNTIFS($K$2:K1819,K1819,$L$2:L1819,L1819,$M$2:M1819,M1819,$I$2:I1819,I1819,$G$2:G1819,G1819,$F$2:F1819,F1819)-1=1),SUMPRODUCT(($F$2:$F$4154=F1819)*($G$2:$G$4154=G1819)*($K$2:$K$4154=K1819)*($I$2:$I$4154=I1819)*($L$2:$L$4154=L1819)*($M$2:$M$4154=M1819)),""),"")</f>
        <v/>
      </c>
      <c r="W1819" s="15" t="str">
        <f t="shared" si="84"/>
        <v/>
      </c>
      <c r="X1819" s="16" t="str">
        <f>IF(AND(A1819=[2]an!$G$38,F1819=[2]an!$E$40),[2]an!$G$40,IF(AND(A1819=[2]an!$G$38,F1819=[2]an!$E$41),[2]an!$G$41,IF(AND(A1819=[2]an!$G$38,F1819=[2]an!$E$39,H1819&gt;=[2]an!$M$37),[2]an!$G$39,
IF(AND(A1819=[2]an!$G$38,F1819=[2]an!$E$39,H1819&lt;[2]an!$M$37,S1819="kahepoolne vajaduspõhine",U1819=""),[2]an!$M$40,
IF(AND(A1819=[2]an!$G$38,F1819=[2]an!$E$39,H1819&lt;[2]an!$M$37,S1819="kahepoolne vajaduspõhine",U1819&lt;&gt;""),[2]an!$G$39,
IF(AND(A1819=[2]an!$G$38,F1819=[2]an!$E$39,H1819&lt;[2]an!$M$37,S1819&lt;&gt;"kahepoolne vajaduspõhine"),[2]an!$G$39,
IF(AND(A1819=[2]an!$G$38,F1819=[2]an!$E$42),[2]an!$G$42,
IF(AND(A1819=[2]an!$H$38,F1819=[2]an!$E$40),[2]an!$H$40,IF(AND(A1819=[2]an!$H$38,F1819=[2]an!$E$41),[2]an!$H$41,IF(AND(A1819=[2]an!$H$38,F1819=[2]an!$E$39,H1819&gt;=[2]an!$M$37),[2]an!$H$39,
IF(AND(A1819=[2]an!$H$38,F1819=[2]an!$E$39,H1819&lt;[2]an!$M$37,S1819="kahepoolne vajaduspõhine",U1819=""),[2]an!$M$40,
IF(AND(A1819=[2]an!$H$38,F1819=[2]an!$E$39,H1819&lt;[2]an!$M$37,S1819="kahepoolne vajaduspõhine",U1819&lt;&gt;""),[2]an!$H$39,
IF(AND(A1819=[2]an!$H$38,F1819=[2]an!$E$39,H1819&lt;[2]an!$M$37,S1819&lt;&gt;"kahepoolne vajaduspõhine"),[2]an!$H$39,
IF(AND(A1819=[2]an!$H$38,F1819=[2]an!$E$42),[2]an!$H$42,
IF(AND(A1819=[2]an!$I$38,F1819=[2]an!$E$40),[2]an!$I$40,IF(AND(A1819=[2]an!$I$38,F1819=[2]an!$E$41),[2]an!$I$41,IF(AND(A1819=[2]an!$I$38,F1819=[2]an!$E$39,H1819&gt;=[2]an!$M$37),[2]an!$I$39,
IF(AND(A1819=[2]an!$I$38,F1819=[2]an!$E$39,H1819&lt;[2]an!$M$37,S1819="kahepoolne vajaduspõhine",U1819=""),[2]an!$M$40,
IF(AND(A1819=[2]an!$I$38,F1819=[2]an!$E$39,H1819&lt;[2]an!$M$37,S1819="kahepoolne vajaduspõhine",U1819&lt;&gt;""),[2]an!$I$39,
IF(AND(A1819=[2]an!$I$38,F1819=[2]an!$E$39,H1819&lt;[2]an!$M$37,S1819&lt;&gt;"kahepoolne vajaduspõhine"),[2]an!$I$39,
IF(AND(A1819=[2]an!$I$38,F1819=[2]an!$E$42),[2]an!$I$42,
IF(AND(A1819=[2]an!$J$38,F1819=[2]an!$E$40),[2]an!$J$40,IF(AND(A1819=[2]an!$J$38,F1819=[2]an!$E$41),[2]an!$J$41,IF(AND(A1819=[2]an!$J$38,F1819=[2]an!$E$39,H1819&gt;=[2]an!$M$37),[2]an!$J$39,
IF(AND(A1819=[2]an!$J$38,F1819=[2]an!$E$39,H1819&lt;[2]an!$M$37,S1819="kahepoolne vajaduspõhine",U1819=""),[2]an!$M$40,
IF(AND(A1819=[2]an!$J$38,F1819=[2]an!$E$39,H1819&lt;[2]an!$M$37,S1819="kahepoolne vajaduspõhine",U1819&lt;&gt;""),[2]an!$J$39,
IF(AND(A1819=[2]an!$J$38,F1819=[2]an!$E$39,H1819&lt;[2]an!$M$37,S1819&lt;&gt;"kahepoolne vajaduspõhine"),[2]an!$J$39,
IF(AND(A1819=[2]an!$J$38,F1819=[2]an!$E$42),[2]an!$J$42,""))))))))))))))))))))))))))))</f>
        <v/>
      </c>
      <c r="Y1819" s="17" t="str">
        <f>IFERROR(IF(F1819="Tugigrupp",0,
IF(AND(F1819="Peretoe teenus",H1819&gt;=[2]an!$M$37,RANK(D1819,$D1819:$D1819)+COUNTIFS($D$2:D1819,D1819,$F$2:F1819,F1819)-1&gt;1),"",
IF(AND(F1819="Peretoe teenus",H1819&gt;=[2]an!$M$37,RANK(D1819,$D1819:$D1819)+COUNTIFS($D$2:D1819,D1819,$F$2:F1819,F1819)-1=1,MONTH(H1819)=MONTH(K1819)=TRUE,YEAR(H1819)=YEAR(K1819)=TRUE),((EOMONTH(H1819,0)-H1819+1)*X1819)/DAY(EOMONTH(H1819,0)),
IF(AND(F1819="Peretoe teenus",H1819&gt;=[2]an!$M$37,RANK(D1819,$D1819:$D1819)+COUNTIFS($D$2:D1819,D1819,$F$2:F1819,F1819)-1=1),X1819,
IF(AND(F1819="Peretoe teenus",H1819&lt;[2]an!$M$37,S1819&lt;&gt;"kahepoolne vajaduspõhine",RANK(D1819,$D1819:$D1819)+COUNTIFS($D$2:D1819,D1819,$F$2:F1819,F1819)-1=1),X1819,
IF(AND(F1819="Peretoe teenus",H1819&lt;[2]an!$M$37,S1819&lt;&gt;"kahepoolne vajaduspõhine",RANK(D1819,$D1819:$D1819)+COUNTIFS($D$2:D1819,D1819,$F$2:F1819,F1819)-1&gt;1),"",
IF(AND(F1819="Peretoe teenus",H1819&lt;[2]an!$M$37,S1819="kahepoolne vajaduspõhine",U1819="",RANK(D1819,$D1819:$D1819)+COUNTIFS($D$2:D1819,D1819,$F$2:F1819,F1819)-1=1),X1819,
IF(AND(F1819="Peretoe teenus",H1819&lt;[2]an!$M$37,S1819="kahepoolne vajaduspõhine",U1819="",RANK(D1819,$D1819:$D1819)+COUNTIFS($D$2:D1819,D1819,$F$2:F1819,F1819)-1&gt;1),"",
IF(AND(F1819="Peretoe teenus",H1819&lt;[2]an!$M$37,S1819="kahepoolne vajaduspõhine",U1819&lt;[2]an!$M$37,RANK(D1819,$D1819:$D1819)+COUNTIFS($D$2:D1819,D1819,$F$2:F1819,F1819)-1=1),X1819,
IF(AND(F1819="Peretoe teenus",H1819&lt;[2]an!$M$37,S1819="kahepoolne vajaduspõhine",U1819&lt;[2]an!$M$37,RANK(D1819,$D1819:$D1819)+COUNTIFS($D$2:D1819,D1819,$F$2:F1819,F1819)-1&gt;1),"",
IF(AND(F1819="Peretoe teenus",H1819&lt;[2]an!$M$37,S1819="kahepoolne vajaduspõhine",U1819&gt;=[2]an!$M$37,U1819&lt;=[2]an!$M$38,RANK(D1819,$D1819:$D1819)+COUNTIFS($D$2:D1819,D1819,$F$2:F1819,F1819)-1=1),
((EOMONTH(U1819,0)-U1819+1)*X1819)/DAY(EOMONTH(U1819,0))+(DAY(U1819)-1)*100/DAY(EOMONTH(U1819,0)),
IF(AND(F1819="Peretoe teenus",H1819&lt;[2]an!$M$37,S1819="kahepoolne vajaduspõhine",U1819&gt;=[2]an!$M$37,U1819&lt;=[2]an!$M$38,RANK(D1819,$D1819:$D1819)+COUNTIFS($D$2:D1819,D1819,$F$2:F1819,F1819)-1&gt;1),"",
IF(AND(F1819="Peretoe teenus",H1819&lt;[2]an!$M$37,S1819="kahepoolne vajaduspõhine",U1819&gt;[2]an!$M$38,RANK(D1819,$D1819:$D1819)+COUNTIFS($D$2:D1819,D1819,$F$2:F1819,F1819)-1=1),X1819,
IF(AND(F1819="Peretoe teenus",H1819&lt;[2]an!$M$37,S1819="kahepoolne vajaduspõhine",U1819&gt;[2]an!$M$38,RANK(D1819,$D1819:$D1819)+COUNTIFS($D$2:D1819,D1819,$F$2:F1819,F1819)-1&gt;1),"",X1819*W1819)))))))))))))),"")</f>
        <v/>
      </c>
      <c r="Z1819" s="18" t="str">
        <f t="shared" si="85"/>
        <v/>
      </c>
      <c r="AA1819" s="19" t="str">
        <f>IFERROR(VLOOKUP(E1819,[2]an!$A$3:$B$81,2,FALSE),"")</f>
        <v/>
      </c>
      <c r="AB1819" s="19" t="str">
        <f>IFERROR(VLOOKUP(AA1819,[2]an!$C$2:$D$16,2,FALSE),"")</f>
        <v/>
      </c>
      <c r="AC1819" s="20"/>
      <c r="AD1819" s="21" t="str">
        <f>IF(A1819=[2]an!$F$36,VLOOKUP([2]an!$F$36,[2]an!$F$36:$H$36,3,FALSE),IF(A1819=[2]an!$F$35,VLOOKUP([2]an!$F$35,[2]an!$F$35:$H$35,3,FALSE),IF(A1819=[2]an!$F$33,VLOOKUP([2]an!$F$33,[2]an!$F$33:$H$33,3,FALSE),IF(A1819=[2]an!$F$31,VLOOKUP([2]an!$F$31,[2]an!$F$31:$H$31,3,FALSE),""))))</f>
        <v/>
      </c>
    </row>
    <row r="1820" spans="6:30" x14ac:dyDescent="0.2">
      <c r="F1820" s="10"/>
      <c r="G1820" s="8" t="str">
        <f t="shared" si="86"/>
        <v/>
      </c>
      <c r="H1820" s="13"/>
      <c r="K1820" s="13"/>
      <c r="L1820" s="10"/>
      <c r="M1820" s="10"/>
      <c r="S1820" s="8" t="str">
        <f>IFERROR(VLOOKUP(D1820,[1]peretoe_teenus!$A$2:$L$2000,5,FALSE),"")</f>
        <v/>
      </c>
      <c r="U1820" s="13"/>
      <c r="V1820" s="15" t="str" cm="1">
        <f t="array" ref="V1820">IFERROR(IF(AND(F1820="Tugigrupp",RANK(K1820,$K1820:$K1820)+COUNTIFS($K$2:K1820,K1820,$L$2:L1820,L1820,$M$2:M1820,M1820,$I$2:I1820,I1820,$G$2:G1820,G1820,$F$2:F1820,F1820)-1=1),SUMPRODUCT(($F$2:$F$4154=F1820)*($G$2:$G$4154=G1820)*($K$2:$K$4154=K1820)*($I$2:$I$4154=I1820)*($L$2:$L$4154=L1820)*($M$2:$M$4154=M1820)),""),"")</f>
        <v/>
      </c>
      <c r="W1820" s="15" t="str">
        <f t="shared" si="84"/>
        <v/>
      </c>
      <c r="X1820" s="16" t="str">
        <f>IF(AND(A1820=[2]an!$G$38,F1820=[2]an!$E$40),[2]an!$G$40,IF(AND(A1820=[2]an!$G$38,F1820=[2]an!$E$41),[2]an!$G$41,IF(AND(A1820=[2]an!$G$38,F1820=[2]an!$E$39,H1820&gt;=[2]an!$M$37),[2]an!$G$39,
IF(AND(A1820=[2]an!$G$38,F1820=[2]an!$E$39,H1820&lt;[2]an!$M$37,S1820="kahepoolne vajaduspõhine",U1820=""),[2]an!$M$40,
IF(AND(A1820=[2]an!$G$38,F1820=[2]an!$E$39,H1820&lt;[2]an!$M$37,S1820="kahepoolne vajaduspõhine",U1820&lt;&gt;""),[2]an!$G$39,
IF(AND(A1820=[2]an!$G$38,F1820=[2]an!$E$39,H1820&lt;[2]an!$M$37,S1820&lt;&gt;"kahepoolne vajaduspõhine"),[2]an!$G$39,
IF(AND(A1820=[2]an!$G$38,F1820=[2]an!$E$42),[2]an!$G$42,
IF(AND(A1820=[2]an!$H$38,F1820=[2]an!$E$40),[2]an!$H$40,IF(AND(A1820=[2]an!$H$38,F1820=[2]an!$E$41),[2]an!$H$41,IF(AND(A1820=[2]an!$H$38,F1820=[2]an!$E$39,H1820&gt;=[2]an!$M$37),[2]an!$H$39,
IF(AND(A1820=[2]an!$H$38,F1820=[2]an!$E$39,H1820&lt;[2]an!$M$37,S1820="kahepoolne vajaduspõhine",U1820=""),[2]an!$M$40,
IF(AND(A1820=[2]an!$H$38,F1820=[2]an!$E$39,H1820&lt;[2]an!$M$37,S1820="kahepoolne vajaduspõhine",U1820&lt;&gt;""),[2]an!$H$39,
IF(AND(A1820=[2]an!$H$38,F1820=[2]an!$E$39,H1820&lt;[2]an!$M$37,S1820&lt;&gt;"kahepoolne vajaduspõhine"),[2]an!$H$39,
IF(AND(A1820=[2]an!$H$38,F1820=[2]an!$E$42),[2]an!$H$42,
IF(AND(A1820=[2]an!$I$38,F1820=[2]an!$E$40),[2]an!$I$40,IF(AND(A1820=[2]an!$I$38,F1820=[2]an!$E$41),[2]an!$I$41,IF(AND(A1820=[2]an!$I$38,F1820=[2]an!$E$39,H1820&gt;=[2]an!$M$37),[2]an!$I$39,
IF(AND(A1820=[2]an!$I$38,F1820=[2]an!$E$39,H1820&lt;[2]an!$M$37,S1820="kahepoolne vajaduspõhine",U1820=""),[2]an!$M$40,
IF(AND(A1820=[2]an!$I$38,F1820=[2]an!$E$39,H1820&lt;[2]an!$M$37,S1820="kahepoolne vajaduspõhine",U1820&lt;&gt;""),[2]an!$I$39,
IF(AND(A1820=[2]an!$I$38,F1820=[2]an!$E$39,H1820&lt;[2]an!$M$37,S1820&lt;&gt;"kahepoolne vajaduspõhine"),[2]an!$I$39,
IF(AND(A1820=[2]an!$I$38,F1820=[2]an!$E$42),[2]an!$I$42,
IF(AND(A1820=[2]an!$J$38,F1820=[2]an!$E$40),[2]an!$J$40,IF(AND(A1820=[2]an!$J$38,F1820=[2]an!$E$41),[2]an!$J$41,IF(AND(A1820=[2]an!$J$38,F1820=[2]an!$E$39,H1820&gt;=[2]an!$M$37),[2]an!$J$39,
IF(AND(A1820=[2]an!$J$38,F1820=[2]an!$E$39,H1820&lt;[2]an!$M$37,S1820="kahepoolne vajaduspõhine",U1820=""),[2]an!$M$40,
IF(AND(A1820=[2]an!$J$38,F1820=[2]an!$E$39,H1820&lt;[2]an!$M$37,S1820="kahepoolne vajaduspõhine",U1820&lt;&gt;""),[2]an!$J$39,
IF(AND(A1820=[2]an!$J$38,F1820=[2]an!$E$39,H1820&lt;[2]an!$M$37,S1820&lt;&gt;"kahepoolne vajaduspõhine"),[2]an!$J$39,
IF(AND(A1820=[2]an!$J$38,F1820=[2]an!$E$42),[2]an!$J$42,""))))))))))))))))))))))))))))</f>
        <v/>
      </c>
      <c r="Y1820" s="17" t="str">
        <f>IFERROR(IF(F1820="Tugigrupp",0,
IF(AND(F1820="Peretoe teenus",H1820&gt;=[2]an!$M$37,RANK(D1820,$D1820:$D1820)+COUNTIFS($D$2:D1820,D1820,$F$2:F1820,F1820)-1&gt;1),"",
IF(AND(F1820="Peretoe teenus",H1820&gt;=[2]an!$M$37,RANK(D1820,$D1820:$D1820)+COUNTIFS($D$2:D1820,D1820,$F$2:F1820,F1820)-1=1,MONTH(H1820)=MONTH(K1820)=TRUE,YEAR(H1820)=YEAR(K1820)=TRUE),((EOMONTH(H1820,0)-H1820+1)*X1820)/DAY(EOMONTH(H1820,0)),
IF(AND(F1820="Peretoe teenus",H1820&gt;=[2]an!$M$37,RANK(D1820,$D1820:$D1820)+COUNTIFS($D$2:D1820,D1820,$F$2:F1820,F1820)-1=1),X1820,
IF(AND(F1820="Peretoe teenus",H1820&lt;[2]an!$M$37,S1820&lt;&gt;"kahepoolne vajaduspõhine",RANK(D1820,$D1820:$D1820)+COUNTIFS($D$2:D1820,D1820,$F$2:F1820,F1820)-1=1),X1820,
IF(AND(F1820="Peretoe teenus",H1820&lt;[2]an!$M$37,S1820&lt;&gt;"kahepoolne vajaduspõhine",RANK(D1820,$D1820:$D1820)+COUNTIFS($D$2:D1820,D1820,$F$2:F1820,F1820)-1&gt;1),"",
IF(AND(F1820="Peretoe teenus",H1820&lt;[2]an!$M$37,S1820="kahepoolne vajaduspõhine",U1820="",RANK(D1820,$D1820:$D1820)+COUNTIFS($D$2:D1820,D1820,$F$2:F1820,F1820)-1=1),X1820,
IF(AND(F1820="Peretoe teenus",H1820&lt;[2]an!$M$37,S1820="kahepoolne vajaduspõhine",U1820="",RANK(D1820,$D1820:$D1820)+COUNTIFS($D$2:D1820,D1820,$F$2:F1820,F1820)-1&gt;1),"",
IF(AND(F1820="Peretoe teenus",H1820&lt;[2]an!$M$37,S1820="kahepoolne vajaduspõhine",U1820&lt;[2]an!$M$37,RANK(D1820,$D1820:$D1820)+COUNTIFS($D$2:D1820,D1820,$F$2:F1820,F1820)-1=1),X1820,
IF(AND(F1820="Peretoe teenus",H1820&lt;[2]an!$M$37,S1820="kahepoolne vajaduspõhine",U1820&lt;[2]an!$M$37,RANK(D1820,$D1820:$D1820)+COUNTIFS($D$2:D1820,D1820,$F$2:F1820,F1820)-1&gt;1),"",
IF(AND(F1820="Peretoe teenus",H1820&lt;[2]an!$M$37,S1820="kahepoolne vajaduspõhine",U1820&gt;=[2]an!$M$37,U1820&lt;=[2]an!$M$38,RANK(D1820,$D1820:$D1820)+COUNTIFS($D$2:D1820,D1820,$F$2:F1820,F1820)-1=1),
((EOMONTH(U1820,0)-U1820+1)*X1820)/DAY(EOMONTH(U1820,0))+(DAY(U1820)-1)*100/DAY(EOMONTH(U1820,0)),
IF(AND(F1820="Peretoe teenus",H1820&lt;[2]an!$M$37,S1820="kahepoolne vajaduspõhine",U1820&gt;=[2]an!$M$37,U1820&lt;=[2]an!$M$38,RANK(D1820,$D1820:$D1820)+COUNTIFS($D$2:D1820,D1820,$F$2:F1820,F1820)-1&gt;1),"",
IF(AND(F1820="Peretoe teenus",H1820&lt;[2]an!$M$37,S1820="kahepoolne vajaduspõhine",U1820&gt;[2]an!$M$38,RANK(D1820,$D1820:$D1820)+COUNTIFS($D$2:D1820,D1820,$F$2:F1820,F1820)-1=1),X1820,
IF(AND(F1820="Peretoe teenus",H1820&lt;[2]an!$M$37,S1820="kahepoolne vajaduspõhine",U1820&gt;[2]an!$M$38,RANK(D1820,$D1820:$D1820)+COUNTIFS($D$2:D1820,D1820,$F$2:F1820,F1820)-1&gt;1),"",X1820*W1820)))))))))))))),"")</f>
        <v/>
      </c>
      <c r="Z1820" s="18" t="str">
        <f t="shared" si="85"/>
        <v/>
      </c>
      <c r="AA1820" s="19" t="str">
        <f>IFERROR(VLOOKUP(E1820,[2]an!$A$3:$B$81,2,FALSE),"")</f>
        <v/>
      </c>
      <c r="AB1820" s="19" t="str">
        <f>IFERROR(VLOOKUP(AA1820,[2]an!$C$2:$D$16,2,FALSE),"")</f>
        <v/>
      </c>
      <c r="AC1820" s="20"/>
      <c r="AD1820" s="21" t="str">
        <f>IF(A1820=[2]an!$F$36,VLOOKUP([2]an!$F$36,[2]an!$F$36:$H$36,3,FALSE),IF(A1820=[2]an!$F$35,VLOOKUP([2]an!$F$35,[2]an!$F$35:$H$35,3,FALSE),IF(A1820=[2]an!$F$33,VLOOKUP([2]an!$F$33,[2]an!$F$33:$H$33,3,FALSE),IF(A1820=[2]an!$F$31,VLOOKUP([2]an!$F$31,[2]an!$F$31:$H$31,3,FALSE),""))))</f>
        <v/>
      </c>
    </row>
    <row r="1821" spans="6:30" x14ac:dyDescent="0.2">
      <c r="F1821" s="10"/>
      <c r="G1821" s="8" t="str">
        <f t="shared" si="86"/>
        <v/>
      </c>
      <c r="H1821" s="13"/>
      <c r="K1821" s="13"/>
      <c r="L1821" s="10"/>
      <c r="M1821" s="10"/>
      <c r="S1821" s="8" t="str">
        <f>IFERROR(VLOOKUP(D1821,[1]peretoe_teenus!$A$2:$L$2000,5,FALSE),"")</f>
        <v/>
      </c>
      <c r="U1821" s="13"/>
      <c r="V1821" s="15" t="str" cm="1">
        <f t="array" ref="V1821">IFERROR(IF(AND(F1821="Tugigrupp",RANK(K1821,$K1821:$K1821)+COUNTIFS($K$2:K1821,K1821,$L$2:L1821,L1821,$M$2:M1821,M1821,$I$2:I1821,I1821,$G$2:G1821,G1821,$F$2:F1821,F1821)-1=1),SUMPRODUCT(($F$2:$F$4154=F1821)*($G$2:$G$4154=G1821)*($K$2:$K$4154=K1821)*($I$2:$I$4154=I1821)*($L$2:$L$4154=L1821)*($M$2:$M$4154=M1821)),""),"")</f>
        <v/>
      </c>
      <c r="W1821" s="15" t="str">
        <f t="shared" si="84"/>
        <v/>
      </c>
      <c r="X1821" s="16" t="str">
        <f>IF(AND(A1821=[2]an!$G$38,F1821=[2]an!$E$40),[2]an!$G$40,IF(AND(A1821=[2]an!$G$38,F1821=[2]an!$E$41),[2]an!$G$41,IF(AND(A1821=[2]an!$G$38,F1821=[2]an!$E$39,H1821&gt;=[2]an!$M$37),[2]an!$G$39,
IF(AND(A1821=[2]an!$G$38,F1821=[2]an!$E$39,H1821&lt;[2]an!$M$37,S1821="kahepoolne vajaduspõhine",U1821=""),[2]an!$M$40,
IF(AND(A1821=[2]an!$G$38,F1821=[2]an!$E$39,H1821&lt;[2]an!$M$37,S1821="kahepoolne vajaduspõhine",U1821&lt;&gt;""),[2]an!$G$39,
IF(AND(A1821=[2]an!$G$38,F1821=[2]an!$E$39,H1821&lt;[2]an!$M$37,S1821&lt;&gt;"kahepoolne vajaduspõhine"),[2]an!$G$39,
IF(AND(A1821=[2]an!$G$38,F1821=[2]an!$E$42),[2]an!$G$42,
IF(AND(A1821=[2]an!$H$38,F1821=[2]an!$E$40),[2]an!$H$40,IF(AND(A1821=[2]an!$H$38,F1821=[2]an!$E$41),[2]an!$H$41,IF(AND(A1821=[2]an!$H$38,F1821=[2]an!$E$39,H1821&gt;=[2]an!$M$37),[2]an!$H$39,
IF(AND(A1821=[2]an!$H$38,F1821=[2]an!$E$39,H1821&lt;[2]an!$M$37,S1821="kahepoolne vajaduspõhine",U1821=""),[2]an!$M$40,
IF(AND(A1821=[2]an!$H$38,F1821=[2]an!$E$39,H1821&lt;[2]an!$M$37,S1821="kahepoolne vajaduspõhine",U1821&lt;&gt;""),[2]an!$H$39,
IF(AND(A1821=[2]an!$H$38,F1821=[2]an!$E$39,H1821&lt;[2]an!$M$37,S1821&lt;&gt;"kahepoolne vajaduspõhine"),[2]an!$H$39,
IF(AND(A1821=[2]an!$H$38,F1821=[2]an!$E$42),[2]an!$H$42,
IF(AND(A1821=[2]an!$I$38,F1821=[2]an!$E$40),[2]an!$I$40,IF(AND(A1821=[2]an!$I$38,F1821=[2]an!$E$41),[2]an!$I$41,IF(AND(A1821=[2]an!$I$38,F1821=[2]an!$E$39,H1821&gt;=[2]an!$M$37),[2]an!$I$39,
IF(AND(A1821=[2]an!$I$38,F1821=[2]an!$E$39,H1821&lt;[2]an!$M$37,S1821="kahepoolne vajaduspõhine",U1821=""),[2]an!$M$40,
IF(AND(A1821=[2]an!$I$38,F1821=[2]an!$E$39,H1821&lt;[2]an!$M$37,S1821="kahepoolne vajaduspõhine",U1821&lt;&gt;""),[2]an!$I$39,
IF(AND(A1821=[2]an!$I$38,F1821=[2]an!$E$39,H1821&lt;[2]an!$M$37,S1821&lt;&gt;"kahepoolne vajaduspõhine"),[2]an!$I$39,
IF(AND(A1821=[2]an!$I$38,F1821=[2]an!$E$42),[2]an!$I$42,
IF(AND(A1821=[2]an!$J$38,F1821=[2]an!$E$40),[2]an!$J$40,IF(AND(A1821=[2]an!$J$38,F1821=[2]an!$E$41),[2]an!$J$41,IF(AND(A1821=[2]an!$J$38,F1821=[2]an!$E$39,H1821&gt;=[2]an!$M$37),[2]an!$J$39,
IF(AND(A1821=[2]an!$J$38,F1821=[2]an!$E$39,H1821&lt;[2]an!$M$37,S1821="kahepoolne vajaduspõhine",U1821=""),[2]an!$M$40,
IF(AND(A1821=[2]an!$J$38,F1821=[2]an!$E$39,H1821&lt;[2]an!$M$37,S1821="kahepoolne vajaduspõhine",U1821&lt;&gt;""),[2]an!$J$39,
IF(AND(A1821=[2]an!$J$38,F1821=[2]an!$E$39,H1821&lt;[2]an!$M$37,S1821&lt;&gt;"kahepoolne vajaduspõhine"),[2]an!$J$39,
IF(AND(A1821=[2]an!$J$38,F1821=[2]an!$E$42),[2]an!$J$42,""))))))))))))))))))))))))))))</f>
        <v/>
      </c>
      <c r="Y1821" s="17" t="str">
        <f>IFERROR(IF(F1821="Tugigrupp",0,
IF(AND(F1821="Peretoe teenus",H1821&gt;=[2]an!$M$37,RANK(D1821,$D1821:$D1821)+COUNTIFS($D$2:D1821,D1821,$F$2:F1821,F1821)-1&gt;1),"",
IF(AND(F1821="Peretoe teenus",H1821&gt;=[2]an!$M$37,RANK(D1821,$D1821:$D1821)+COUNTIFS($D$2:D1821,D1821,$F$2:F1821,F1821)-1=1,MONTH(H1821)=MONTH(K1821)=TRUE,YEAR(H1821)=YEAR(K1821)=TRUE),((EOMONTH(H1821,0)-H1821+1)*X1821)/DAY(EOMONTH(H1821,0)),
IF(AND(F1821="Peretoe teenus",H1821&gt;=[2]an!$M$37,RANK(D1821,$D1821:$D1821)+COUNTIFS($D$2:D1821,D1821,$F$2:F1821,F1821)-1=1),X1821,
IF(AND(F1821="Peretoe teenus",H1821&lt;[2]an!$M$37,S1821&lt;&gt;"kahepoolne vajaduspõhine",RANK(D1821,$D1821:$D1821)+COUNTIFS($D$2:D1821,D1821,$F$2:F1821,F1821)-1=1),X1821,
IF(AND(F1821="Peretoe teenus",H1821&lt;[2]an!$M$37,S1821&lt;&gt;"kahepoolne vajaduspõhine",RANK(D1821,$D1821:$D1821)+COUNTIFS($D$2:D1821,D1821,$F$2:F1821,F1821)-1&gt;1),"",
IF(AND(F1821="Peretoe teenus",H1821&lt;[2]an!$M$37,S1821="kahepoolne vajaduspõhine",U1821="",RANK(D1821,$D1821:$D1821)+COUNTIFS($D$2:D1821,D1821,$F$2:F1821,F1821)-1=1),X1821,
IF(AND(F1821="Peretoe teenus",H1821&lt;[2]an!$M$37,S1821="kahepoolne vajaduspõhine",U1821="",RANK(D1821,$D1821:$D1821)+COUNTIFS($D$2:D1821,D1821,$F$2:F1821,F1821)-1&gt;1),"",
IF(AND(F1821="Peretoe teenus",H1821&lt;[2]an!$M$37,S1821="kahepoolne vajaduspõhine",U1821&lt;[2]an!$M$37,RANK(D1821,$D1821:$D1821)+COUNTIFS($D$2:D1821,D1821,$F$2:F1821,F1821)-1=1),X1821,
IF(AND(F1821="Peretoe teenus",H1821&lt;[2]an!$M$37,S1821="kahepoolne vajaduspõhine",U1821&lt;[2]an!$M$37,RANK(D1821,$D1821:$D1821)+COUNTIFS($D$2:D1821,D1821,$F$2:F1821,F1821)-1&gt;1),"",
IF(AND(F1821="Peretoe teenus",H1821&lt;[2]an!$M$37,S1821="kahepoolne vajaduspõhine",U1821&gt;=[2]an!$M$37,U1821&lt;=[2]an!$M$38,RANK(D1821,$D1821:$D1821)+COUNTIFS($D$2:D1821,D1821,$F$2:F1821,F1821)-1=1),
((EOMONTH(U1821,0)-U1821+1)*X1821)/DAY(EOMONTH(U1821,0))+(DAY(U1821)-1)*100/DAY(EOMONTH(U1821,0)),
IF(AND(F1821="Peretoe teenus",H1821&lt;[2]an!$M$37,S1821="kahepoolne vajaduspõhine",U1821&gt;=[2]an!$M$37,U1821&lt;=[2]an!$M$38,RANK(D1821,$D1821:$D1821)+COUNTIFS($D$2:D1821,D1821,$F$2:F1821,F1821)-1&gt;1),"",
IF(AND(F1821="Peretoe teenus",H1821&lt;[2]an!$M$37,S1821="kahepoolne vajaduspõhine",U1821&gt;[2]an!$M$38,RANK(D1821,$D1821:$D1821)+COUNTIFS($D$2:D1821,D1821,$F$2:F1821,F1821)-1=1),X1821,
IF(AND(F1821="Peretoe teenus",H1821&lt;[2]an!$M$37,S1821="kahepoolne vajaduspõhine",U1821&gt;[2]an!$M$38,RANK(D1821,$D1821:$D1821)+COUNTIFS($D$2:D1821,D1821,$F$2:F1821,F1821)-1&gt;1),"",X1821*W1821)))))))))))))),"")</f>
        <v/>
      </c>
      <c r="Z1821" s="18" t="str">
        <f t="shared" si="85"/>
        <v/>
      </c>
      <c r="AA1821" s="19" t="str">
        <f>IFERROR(VLOOKUP(E1821,[2]an!$A$3:$B$81,2,FALSE),"")</f>
        <v/>
      </c>
      <c r="AB1821" s="19" t="str">
        <f>IFERROR(VLOOKUP(AA1821,[2]an!$C$2:$D$16,2,FALSE),"")</f>
        <v/>
      </c>
      <c r="AC1821" s="20"/>
      <c r="AD1821" s="21" t="str">
        <f>IF(A1821=[2]an!$F$36,VLOOKUP([2]an!$F$36,[2]an!$F$36:$H$36,3,FALSE),IF(A1821=[2]an!$F$35,VLOOKUP([2]an!$F$35,[2]an!$F$35:$H$35,3,FALSE),IF(A1821=[2]an!$F$33,VLOOKUP([2]an!$F$33,[2]an!$F$33:$H$33,3,FALSE),IF(A1821=[2]an!$F$31,VLOOKUP([2]an!$F$31,[2]an!$F$31:$H$31,3,FALSE),""))))</f>
        <v/>
      </c>
    </row>
    <row r="1822" spans="6:30" x14ac:dyDescent="0.2">
      <c r="F1822" s="10"/>
      <c r="G1822" s="8" t="str">
        <f t="shared" si="86"/>
        <v/>
      </c>
      <c r="H1822" s="13"/>
      <c r="K1822" s="13"/>
      <c r="L1822" s="10"/>
      <c r="M1822" s="10"/>
      <c r="S1822" s="8" t="str">
        <f>IFERROR(VLOOKUP(D1822,[1]peretoe_teenus!$A$2:$L$2000,5,FALSE),"")</f>
        <v/>
      </c>
      <c r="U1822" s="13"/>
      <c r="V1822" s="15" t="str" cm="1">
        <f t="array" ref="V1822">IFERROR(IF(AND(F1822="Tugigrupp",RANK(K1822,$K1822:$K1822)+COUNTIFS($K$2:K1822,K1822,$L$2:L1822,L1822,$M$2:M1822,M1822,$I$2:I1822,I1822,$G$2:G1822,G1822,$F$2:F1822,F1822)-1=1),SUMPRODUCT(($F$2:$F$4154=F1822)*($G$2:$G$4154=G1822)*($K$2:$K$4154=K1822)*($I$2:$I$4154=I1822)*($L$2:$L$4154=L1822)*($M$2:$M$4154=M1822)),""),"")</f>
        <v/>
      </c>
      <c r="W1822" s="15" t="str">
        <f t="shared" si="84"/>
        <v/>
      </c>
      <c r="X1822" s="16" t="str">
        <f>IF(AND(A1822=[2]an!$G$38,F1822=[2]an!$E$40),[2]an!$G$40,IF(AND(A1822=[2]an!$G$38,F1822=[2]an!$E$41),[2]an!$G$41,IF(AND(A1822=[2]an!$G$38,F1822=[2]an!$E$39,H1822&gt;=[2]an!$M$37),[2]an!$G$39,
IF(AND(A1822=[2]an!$G$38,F1822=[2]an!$E$39,H1822&lt;[2]an!$M$37,S1822="kahepoolne vajaduspõhine",U1822=""),[2]an!$M$40,
IF(AND(A1822=[2]an!$G$38,F1822=[2]an!$E$39,H1822&lt;[2]an!$M$37,S1822="kahepoolne vajaduspõhine",U1822&lt;&gt;""),[2]an!$G$39,
IF(AND(A1822=[2]an!$G$38,F1822=[2]an!$E$39,H1822&lt;[2]an!$M$37,S1822&lt;&gt;"kahepoolne vajaduspõhine"),[2]an!$G$39,
IF(AND(A1822=[2]an!$G$38,F1822=[2]an!$E$42),[2]an!$G$42,
IF(AND(A1822=[2]an!$H$38,F1822=[2]an!$E$40),[2]an!$H$40,IF(AND(A1822=[2]an!$H$38,F1822=[2]an!$E$41),[2]an!$H$41,IF(AND(A1822=[2]an!$H$38,F1822=[2]an!$E$39,H1822&gt;=[2]an!$M$37),[2]an!$H$39,
IF(AND(A1822=[2]an!$H$38,F1822=[2]an!$E$39,H1822&lt;[2]an!$M$37,S1822="kahepoolne vajaduspõhine",U1822=""),[2]an!$M$40,
IF(AND(A1822=[2]an!$H$38,F1822=[2]an!$E$39,H1822&lt;[2]an!$M$37,S1822="kahepoolne vajaduspõhine",U1822&lt;&gt;""),[2]an!$H$39,
IF(AND(A1822=[2]an!$H$38,F1822=[2]an!$E$39,H1822&lt;[2]an!$M$37,S1822&lt;&gt;"kahepoolne vajaduspõhine"),[2]an!$H$39,
IF(AND(A1822=[2]an!$H$38,F1822=[2]an!$E$42),[2]an!$H$42,
IF(AND(A1822=[2]an!$I$38,F1822=[2]an!$E$40),[2]an!$I$40,IF(AND(A1822=[2]an!$I$38,F1822=[2]an!$E$41),[2]an!$I$41,IF(AND(A1822=[2]an!$I$38,F1822=[2]an!$E$39,H1822&gt;=[2]an!$M$37),[2]an!$I$39,
IF(AND(A1822=[2]an!$I$38,F1822=[2]an!$E$39,H1822&lt;[2]an!$M$37,S1822="kahepoolne vajaduspõhine",U1822=""),[2]an!$M$40,
IF(AND(A1822=[2]an!$I$38,F1822=[2]an!$E$39,H1822&lt;[2]an!$M$37,S1822="kahepoolne vajaduspõhine",U1822&lt;&gt;""),[2]an!$I$39,
IF(AND(A1822=[2]an!$I$38,F1822=[2]an!$E$39,H1822&lt;[2]an!$M$37,S1822&lt;&gt;"kahepoolne vajaduspõhine"),[2]an!$I$39,
IF(AND(A1822=[2]an!$I$38,F1822=[2]an!$E$42),[2]an!$I$42,
IF(AND(A1822=[2]an!$J$38,F1822=[2]an!$E$40),[2]an!$J$40,IF(AND(A1822=[2]an!$J$38,F1822=[2]an!$E$41),[2]an!$J$41,IF(AND(A1822=[2]an!$J$38,F1822=[2]an!$E$39,H1822&gt;=[2]an!$M$37),[2]an!$J$39,
IF(AND(A1822=[2]an!$J$38,F1822=[2]an!$E$39,H1822&lt;[2]an!$M$37,S1822="kahepoolne vajaduspõhine",U1822=""),[2]an!$M$40,
IF(AND(A1822=[2]an!$J$38,F1822=[2]an!$E$39,H1822&lt;[2]an!$M$37,S1822="kahepoolne vajaduspõhine",U1822&lt;&gt;""),[2]an!$J$39,
IF(AND(A1822=[2]an!$J$38,F1822=[2]an!$E$39,H1822&lt;[2]an!$M$37,S1822&lt;&gt;"kahepoolne vajaduspõhine"),[2]an!$J$39,
IF(AND(A1822=[2]an!$J$38,F1822=[2]an!$E$42),[2]an!$J$42,""))))))))))))))))))))))))))))</f>
        <v/>
      </c>
      <c r="Y1822" s="17" t="str">
        <f>IFERROR(IF(F1822="Tugigrupp",0,
IF(AND(F1822="Peretoe teenus",H1822&gt;=[2]an!$M$37,RANK(D1822,$D1822:$D1822)+COUNTIFS($D$2:D1822,D1822,$F$2:F1822,F1822)-1&gt;1),"",
IF(AND(F1822="Peretoe teenus",H1822&gt;=[2]an!$M$37,RANK(D1822,$D1822:$D1822)+COUNTIFS($D$2:D1822,D1822,$F$2:F1822,F1822)-1=1,MONTH(H1822)=MONTH(K1822)=TRUE,YEAR(H1822)=YEAR(K1822)=TRUE),((EOMONTH(H1822,0)-H1822+1)*X1822)/DAY(EOMONTH(H1822,0)),
IF(AND(F1822="Peretoe teenus",H1822&gt;=[2]an!$M$37,RANK(D1822,$D1822:$D1822)+COUNTIFS($D$2:D1822,D1822,$F$2:F1822,F1822)-1=1),X1822,
IF(AND(F1822="Peretoe teenus",H1822&lt;[2]an!$M$37,S1822&lt;&gt;"kahepoolne vajaduspõhine",RANK(D1822,$D1822:$D1822)+COUNTIFS($D$2:D1822,D1822,$F$2:F1822,F1822)-1=1),X1822,
IF(AND(F1822="Peretoe teenus",H1822&lt;[2]an!$M$37,S1822&lt;&gt;"kahepoolne vajaduspõhine",RANK(D1822,$D1822:$D1822)+COUNTIFS($D$2:D1822,D1822,$F$2:F1822,F1822)-1&gt;1),"",
IF(AND(F1822="Peretoe teenus",H1822&lt;[2]an!$M$37,S1822="kahepoolne vajaduspõhine",U1822="",RANK(D1822,$D1822:$D1822)+COUNTIFS($D$2:D1822,D1822,$F$2:F1822,F1822)-1=1),X1822,
IF(AND(F1822="Peretoe teenus",H1822&lt;[2]an!$M$37,S1822="kahepoolne vajaduspõhine",U1822="",RANK(D1822,$D1822:$D1822)+COUNTIFS($D$2:D1822,D1822,$F$2:F1822,F1822)-1&gt;1),"",
IF(AND(F1822="Peretoe teenus",H1822&lt;[2]an!$M$37,S1822="kahepoolne vajaduspõhine",U1822&lt;[2]an!$M$37,RANK(D1822,$D1822:$D1822)+COUNTIFS($D$2:D1822,D1822,$F$2:F1822,F1822)-1=1),X1822,
IF(AND(F1822="Peretoe teenus",H1822&lt;[2]an!$M$37,S1822="kahepoolne vajaduspõhine",U1822&lt;[2]an!$M$37,RANK(D1822,$D1822:$D1822)+COUNTIFS($D$2:D1822,D1822,$F$2:F1822,F1822)-1&gt;1),"",
IF(AND(F1822="Peretoe teenus",H1822&lt;[2]an!$M$37,S1822="kahepoolne vajaduspõhine",U1822&gt;=[2]an!$M$37,U1822&lt;=[2]an!$M$38,RANK(D1822,$D1822:$D1822)+COUNTIFS($D$2:D1822,D1822,$F$2:F1822,F1822)-1=1),
((EOMONTH(U1822,0)-U1822+1)*X1822)/DAY(EOMONTH(U1822,0))+(DAY(U1822)-1)*100/DAY(EOMONTH(U1822,0)),
IF(AND(F1822="Peretoe teenus",H1822&lt;[2]an!$M$37,S1822="kahepoolne vajaduspõhine",U1822&gt;=[2]an!$M$37,U1822&lt;=[2]an!$M$38,RANK(D1822,$D1822:$D1822)+COUNTIFS($D$2:D1822,D1822,$F$2:F1822,F1822)-1&gt;1),"",
IF(AND(F1822="Peretoe teenus",H1822&lt;[2]an!$M$37,S1822="kahepoolne vajaduspõhine",U1822&gt;[2]an!$M$38,RANK(D1822,$D1822:$D1822)+COUNTIFS($D$2:D1822,D1822,$F$2:F1822,F1822)-1=1),X1822,
IF(AND(F1822="Peretoe teenus",H1822&lt;[2]an!$M$37,S1822="kahepoolne vajaduspõhine",U1822&gt;[2]an!$M$38,RANK(D1822,$D1822:$D1822)+COUNTIFS($D$2:D1822,D1822,$F$2:F1822,F1822)-1&gt;1),"",X1822*W1822)))))))))))))),"")</f>
        <v/>
      </c>
      <c r="Z1822" s="18" t="str">
        <f t="shared" si="85"/>
        <v/>
      </c>
      <c r="AA1822" s="19" t="str">
        <f>IFERROR(VLOOKUP(E1822,[2]an!$A$3:$B$81,2,FALSE),"")</f>
        <v/>
      </c>
      <c r="AB1822" s="19" t="str">
        <f>IFERROR(VLOOKUP(AA1822,[2]an!$C$2:$D$16,2,FALSE),"")</f>
        <v/>
      </c>
      <c r="AC1822" s="20"/>
      <c r="AD1822" s="21" t="str">
        <f>IF(A1822=[2]an!$F$36,VLOOKUP([2]an!$F$36,[2]an!$F$36:$H$36,3,FALSE),IF(A1822=[2]an!$F$35,VLOOKUP([2]an!$F$35,[2]an!$F$35:$H$35,3,FALSE),IF(A1822=[2]an!$F$33,VLOOKUP([2]an!$F$33,[2]an!$F$33:$H$33,3,FALSE),IF(A1822=[2]an!$F$31,VLOOKUP([2]an!$F$31,[2]an!$F$31:$H$31,3,FALSE),""))))</f>
        <v/>
      </c>
    </row>
    <row r="1823" spans="6:30" x14ac:dyDescent="0.2">
      <c r="F1823" s="10"/>
      <c r="G1823" s="8" t="str">
        <f t="shared" si="86"/>
        <v/>
      </c>
      <c r="H1823" s="13"/>
      <c r="K1823" s="13"/>
      <c r="L1823" s="10"/>
      <c r="M1823" s="10"/>
      <c r="S1823" s="8" t="str">
        <f>IFERROR(VLOOKUP(D1823,[1]peretoe_teenus!$A$2:$L$2000,5,FALSE),"")</f>
        <v/>
      </c>
      <c r="U1823" s="13"/>
      <c r="V1823" s="15" t="str" cm="1">
        <f t="array" ref="V1823">IFERROR(IF(AND(F1823="Tugigrupp",RANK(K1823,$K1823:$K1823)+COUNTIFS($K$2:K1823,K1823,$L$2:L1823,L1823,$M$2:M1823,M1823,$I$2:I1823,I1823,$G$2:G1823,G1823,$F$2:F1823,F1823)-1=1),SUMPRODUCT(($F$2:$F$4154=F1823)*($G$2:$G$4154=G1823)*($K$2:$K$4154=K1823)*($I$2:$I$4154=I1823)*($L$2:$L$4154=L1823)*($M$2:$M$4154=M1823)),""),"")</f>
        <v/>
      </c>
      <c r="W1823" s="15" t="str">
        <f t="shared" si="84"/>
        <v/>
      </c>
      <c r="X1823" s="16" t="str">
        <f>IF(AND(A1823=[2]an!$G$38,F1823=[2]an!$E$40),[2]an!$G$40,IF(AND(A1823=[2]an!$G$38,F1823=[2]an!$E$41),[2]an!$G$41,IF(AND(A1823=[2]an!$G$38,F1823=[2]an!$E$39,H1823&gt;=[2]an!$M$37),[2]an!$G$39,
IF(AND(A1823=[2]an!$G$38,F1823=[2]an!$E$39,H1823&lt;[2]an!$M$37,S1823="kahepoolne vajaduspõhine",U1823=""),[2]an!$M$40,
IF(AND(A1823=[2]an!$G$38,F1823=[2]an!$E$39,H1823&lt;[2]an!$M$37,S1823="kahepoolne vajaduspõhine",U1823&lt;&gt;""),[2]an!$G$39,
IF(AND(A1823=[2]an!$G$38,F1823=[2]an!$E$39,H1823&lt;[2]an!$M$37,S1823&lt;&gt;"kahepoolne vajaduspõhine"),[2]an!$G$39,
IF(AND(A1823=[2]an!$G$38,F1823=[2]an!$E$42),[2]an!$G$42,
IF(AND(A1823=[2]an!$H$38,F1823=[2]an!$E$40),[2]an!$H$40,IF(AND(A1823=[2]an!$H$38,F1823=[2]an!$E$41),[2]an!$H$41,IF(AND(A1823=[2]an!$H$38,F1823=[2]an!$E$39,H1823&gt;=[2]an!$M$37),[2]an!$H$39,
IF(AND(A1823=[2]an!$H$38,F1823=[2]an!$E$39,H1823&lt;[2]an!$M$37,S1823="kahepoolne vajaduspõhine",U1823=""),[2]an!$M$40,
IF(AND(A1823=[2]an!$H$38,F1823=[2]an!$E$39,H1823&lt;[2]an!$M$37,S1823="kahepoolne vajaduspõhine",U1823&lt;&gt;""),[2]an!$H$39,
IF(AND(A1823=[2]an!$H$38,F1823=[2]an!$E$39,H1823&lt;[2]an!$M$37,S1823&lt;&gt;"kahepoolne vajaduspõhine"),[2]an!$H$39,
IF(AND(A1823=[2]an!$H$38,F1823=[2]an!$E$42),[2]an!$H$42,
IF(AND(A1823=[2]an!$I$38,F1823=[2]an!$E$40),[2]an!$I$40,IF(AND(A1823=[2]an!$I$38,F1823=[2]an!$E$41),[2]an!$I$41,IF(AND(A1823=[2]an!$I$38,F1823=[2]an!$E$39,H1823&gt;=[2]an!$M$37),[2]an!$I$39,
IF(AND(A1823=[2]an!$I$38,F1823=[2]an!$E$39,H1823&lt;[2]an!$M$37,S1823="kahepoolne vajaduspõhine",U1823=""),[2]an!$M$40,
IF(AND(A1823=[2]an!$I$38,F1823=[2]an!$E$39,H1823&lt;[2]an!$M$37,S1823="kahepoolne vajaduspõhine",U1823&lt;&gt;""),[2]an!$I$39,
IF(AND(A1823=[2]an!$I$38,F1823=[2]an!$E$39,H1823&lt;[2]an!$M$37,S1823&lt;&gt;"kahepoolne vajaduspõhine"),[2]an!$I$39,
IF(AND(A1823=[2]an!$I$38,F1823=[2]an!$E$42),[2]an!$I$42,
IF(AND(A1823=[2]an!$J$38,F1823=[2]an!$E$40),[2]an!$J$40,IF(AND(A1823=[2]an!$J$38,F1823=[2]an!$E$41),[2]an!$J$41,IF(AND(A1823=[2]an!$J$38,F1823=[2]an!$E$39,H1823&gt;=[2]an!$M$37),[2]an!$J$39,
IF(AND(A1823=[2]an!$J$38,F1823=[2]an!$E$39,H1823&lt;[2]an!$M$37,S1823="kahepoolne vajaduspõhine",U1823=""),[2]an!$M$40,
IF(AND(A1823=[2]an!$J$38,F1823=[2]an!$E$39,H1823&lt;[2]an!$M$37,S1823="kahepoolne vajaduspõhine",U1823&lt;&gt;""),[2]an!$J$39,
IF(AND(A1823=[2]an!$J$38,F1823=[2]an!$E$39,H1823&lt;[2]an!$M$37,S1823&lt;&gt;"kahepoolne vajaduspõhine"),[2]an!$J$39,
IF(AND(A1823=[2]an!$J$38,F1823=[2]an!$E$42),[2]an!$J$42,""))))))))))))))))))))))))))))</f>
        <v/>
      </c>
      <c r="Y1823" s="17" t="str">
        <f>IFERROR(IF(F1823="Tugigrupp",0,
IF(AND(F1823="Peretoe teenus",H1823&gt;=[2]an!$M$37,RANK(D1823,$D1823:$D1823)+COUNTIFS($D$2:D1823,D1823,$F$2:F1823,F1823)-1&gt;1),"",
IF(AND(F1823="Peretoe teenus",H1823&gt;=[2]an!$M$37,RANK(D1823,$D1823:$D1823)+COUNTIFS($D$2:D1823,D1823,$F$2:F1823,F1823)-1=1,MONTH(H1823)=MONTH(K1823)=TRUE,YEAR(H1823)=YEAR(K1823)=TRUE),((EOMONTH(H1823,0)-H1823+1)*X1823)/DAY(EOMONTH(H1823,0)),
IF(AND(F1823="Peretoe teenus",H1823&gt;=[2]an!$M$37,RANK(D1823,$D1823:$D1823)+COUNTIFS($D$2:D1823,D1823,$F$2:F1823,F1823)-1=1),X1823,
IF(AND(F1823="Peretoe teenus",H1823&lt;[2]an!$M$37,S1823&lt;&gt;"kahepoolne vajaduspõhine",RANK(D1823,$D1823:$D1823)+COUNTIFS($D$2:D1823,D1823,$F$2:F1823,F1823)-1=1),X1823,
IF(AND(F1823="Peretoe teenus",H1823&lt;[2]an!$M$37,S1823&lt;&gt;"kahepoolne vajaduspõhine",RANK(D1823,$D1823:$D1823)+COUNTIFS($D$2:D1823,D1823,$F$2:F1823,F1823)-1&gt;1),"",
IF(AND(F1823="Peretoe teenus",H1823&lt;[2]an!$M$37,S1823="kahepoolne vajaduspõhine",U1823="",RANK(D1823,$D1823:$D1823)+COUNTIFS($D$2:D1823,D1823,$F$2:F1823,F1823)-1=1),X1823,
IF(AND(F1823="Peretoe teenus",H1823&lt;[2]an!$M$37,S1823="kahepoolne vajaduspõhine",U1823="",RANK(D1823,$D1823:$D1823)+COUNTIFS($D$2:D1823,D1823,$F$2:F1823,F1823)-1&gt;1),"",
IF(AND(F1823="Peretoe teenus",H1823&lt;[2]an!$M$37,S1823="kahepoolne vajaduspõhine",U1823&lt;[2]an!$M$37,RANK(D1823,$D1823:$D1823)+COUNTIFS($D$2:D1823,D1823,$F$2:F1823,F1823)-1=1),X1823,
IF(AND(F1823="Peretoe teenus",H1823&lt;[2]an!$M$37,S1823="kahepoolne vajaduspõhine",U1823&lt;[2]an!$M$37,RANK(D1823,$D1823:$D1823)+COUNTIFS($D$2:D1823,D1823,$F$2:F1823,F1823)-1&gt;1),"",
IF(AND(F1823="Peretoe teenus",H1823&lt;[2]an!$M$37,S1823="kahepoolne vajaduspõhine",U1823&gt;=[2]an!$M$37,U1823&lt;=[2]an!$M$38,RANK(D1823,$D1823:$D1823)+COUNTIFS($D$2:D1823,D1823,$F$2:F1823,F1823)-1=1),
((EOMONTH(U1823,0)-U1823+1)*X1823)/DAY(EOMONTH(U1823,0))+(DAY(U1823)-1)*100/DAY(EOMONTH(U1823,0)),
IF(AND(F1823="Peretoe teenus",H1823&lt;[2]an!$M$37,S1823="kahepoolne vajaduspõhine",U1823&gt;=[2]an!$M$37,U1823&lt;=[2]an!$M$38,RANK(D1823,$D1823:$D1823)+COUNTIFS($D$2:D1823,D1823,$F$2:F1823,F1823)-1&gt;1),"",
IF(AND(F1823="Peretoe teenus",H1823&lt;[2]an!$M$37,S1823="kahepoolne vajaduspõhine",U1823&gt;[2]an!$M$38,RANK(D1823,$D1823:$D1823)+COUNTIFS($D$2:D1823,D1823,$F$2:F1823,F1823)-1=1),X1823,
IF(AND(F1823="Peretoe teenus",H1823&lt;[2]an!$M$37,S1823="kahepoolne vajaduspõhine",U1823&gt;[2]an!$M$38,RANK(D1823,$D1823:$D1823)+COUNTIFS($D$2:D1823,D1823,$F$2:F1823,F1823)-1&gt;1),"",X1823*W1823)))))))))))))),"")</f>
        <v/>
      </c>
      <c r="Z1823" s="18" t="str">
        <f t="shared" si="85"/>
        <v/>
      </c>
      <c r="AA1823" s="19" t="str">
        <f>IFERROR(VLOOKUP(E1823,[2]an!$A$3:$B$81,2,FALSE),"")</f>
        <v/>
      </c>
      <c r="AB1823" s="19" t="str">
        <f>IFERROR(VLOOKUP(AA1823,[2]an!$C$2:$D$16,2,FALSE),"")</f>
        <v/>
      </c>
      <c r="AC1823" s="20"/>
      <c r="AD1823" s="21" t="str">
        <f>IF(A1823=[2]an!$F$36,VLOOKUP([2]an!$F$36,[2]an!$F$36:$H$36,3,FALSE),IF(A1823=[2]an!$F$35,VLOOKUP([2]an!$F$35,[2]an!$F$35:$H$35,3,FALSE),IF(A1823=[2]an!$F$33,VLOOKUP([2]an!$F$33,[2]an!$F$33:$H$33,3,FALSE),IF(A1823=[2]an!$F$31,VLOOKUP([2]an!$F$31,[2]an!$F$31:$H$31,3,FALSE),""))))</f>
        <v/>
      </c>
    </row>
    <row r="1824" spans="6:30" x14ac:dyDescent="0.2">
      <c r="F1824" s="10"/>
      <c r="G1824" s="8" t="str">
        <f t="shared" si="86"/>
        <v/>
      </c>
      <c r="H1824" s="13"/>
      <c r="K1824" s="13"/>
      <c r="L1824" s="10"/>
      <c r="M1824" s="10"/>
      <c r="S1824" s="8" t="str">
        <f>IFERROR(VLOOKUP(D1824,[1]peretoe_teenus!$A$2:$L$2000,5,FALSE),"")</f>
        <v/>
      </c>
      <c r="U1824" s="13"/>
      <c r="V1824" s="15" t="str" cm="1">
        <f t="array" ref="V1824">IFERROR(IF(AND(F1824="Tugigrupp",RANK(K1824,$K1824:$K1824)+COUNTIFS($K$2:K1824,K1824,$L$2:L1824,L1824,$M$2:M1824,M1824,$I$2:I1824,I1824,$G$2:G1824,G1824,$F$2:F1824,F1824)-1=1),SUMPRODUCT(($F$2:$F$4154=F1824)*($G$2:$G$4154=G1824)*($K$2:$K$4154=K1824)*($I$2:$I$4154=I1824)*($L$2:$L$4154=L1824)*($M$2:$M$4154=M1824)),""),"")</f>
        <v/>
      </c>
      <c r="W1824" s="15" t="str">
        <f t="shared" si="84"/>
        <v/>
      </c>
      <c r="X1824" s="16" t="str">
        <f>IF(AND(A1824=[2]an!$G$38,F1824=[2]an!$E$40),[2]an!$G$40,IF(AND(A1824=[2]an!$G$38,F1824=[2]an!$E$41),[2]an!$G$41,IF(AND(A1824=[2]an!$G$38,F1824=[2]an!$E$39,H1824&gt;=[2]an!$M$37),[2]an!$G$39,
IF(AND(A1824=[2]an!$G$38,F1824=[2]an!$E$39,H1824&lt;[2]an!$M$37,S1824="kahepoolne vajaduspõhine",U1824=""),[2]an!$M$40,
IF(AND(A1824=[2]an!$G$38,F1824=[2]an!$E$39,H1824&lt;[2]an!$M$37,S1824="kahepoolne vajaduspõhine",U1824&lt;&gt;""),[2]an!$G$39,
IF(AND(A1824=[2]an!$G$38,F1824=[2]an!$E$39,H1824&lt;[2]an!$M$37,S1824&lt;&gt;"kahepoolne vajaduspõhine"),[2]an!$G$39,
IF(AND(A1824=[2]an!$G$38,F1824=[2]an!$E$42),[2]an!$G$42,
IF(AND(A1824=[2]an!$H$38,F1824=[2]an!$E$40),[2]an!$H$40,IF(AND(A1824=[2]an!$H$38,F1824=[2]an!$E$41),[2]an!$H$41,IF(AND(A1824=[2]an!$H$38,F1824=[2]an!$E$39,H1824&gt;=[2]an!$M$37),[2]an!$H$39,
IF(AND(A1824=[2]an!$H$38,F1824=[2]an!$E$39,H1824&lt;[2]an!$M$37,S1824="kahepoolne vajaduspõhine",U1824=""),[2]an!$M$40,
IF(AND(A1824=[2]an!$H$38,F1824=[2]an!$E$39,H1824&lt;[2]an!$M$37,S1824="kahepoolne vajaduspõhine",U1824&lt;&gt;""),[2]an!$H$39,
IF(AND(A1824=[2]an!$H$38,F1824=[2]an!$E$39,H1824&lt;[2]an!$M$37,S1824&lt;&gt;"kahepoolne vajaduspõhine"),[2]an!$H$39,
IF(AND(A1824=[2]an!$H$38,F1824=[2]an!$E$42),[2]an!$H$42,
IF(AND(A1824=[2]an!$I$38,F1824=[2]an!$E$40),[2]an!$I$40,IF(AND(A1824=[2]an!$I$38,F1824=[2]an!$E$41),[2]an!$I$41,IF(AND(A1824=[2]an!$I$38,F1824=[2]an!$E$39,H1824&gt;=[2]an!$M$37),[2]an!$I$39,
IF(AND(A1824=[2]an!$I$38,F1824=[2]an!$E$39,H1824&lt;[2]an!$M$37,S1824="kahepoolne vajaduspõhine",U1824=""),[2]an!$M$40,
IF(AND(A1824=[2]an!$I$38,F1824=[2]an!$E$39,H1824&lt;[2]an!$M$37,S1824="kahepoolne vajaduspõhine",U1824&lt;&gt;""),[2]an!$I$39,
IF(AND(A1824=[2]an!$I$38,F1824=[2]an!$E$39,H1824&lt;[2]an!$M$37,S1824&lt;&gt;"kahepoolne vajaduspõhine"),[2]an!$I$39,
IF(AND(A1824=[2]an!$I$38,F1824=[2]an!$E$42),[2]an!$I$42,
IF(AND(A1824=[2]an!$J$38,F1824=[2]an!$E$40),[2]an!$J$40,IF(AND(A1824=[2]an!$J$38,F1824=[2]an!$E$41),[2]an!$J$41,IF(AND(A1824=[2]an!$J$38,F1824=[2]an!$E$39,H1824&gt;=[2]an!$M$37),[2]an!$J$39,
IF(AND(A1824=[2]an!$J$38,F1824=[2]an!$E$39,H1824&lt;[2]an!$M$37,S1824="kahepoolne vajaduspõhine",U1824=""),[2]an!$M$40,
IF(AND(A1824=[2]an!$J$38,F1824=[2]an!$E$39,H1824&lt;[2]an!$M$37,S1824="kahepoolne vajaduspõhine",U1824&lt;&gt;""),[2]an!$J$39,
IF(AND(A1824=[2]an!$J$38,F1824=[2]an!$E$39,H1824&lt;[2]an!$M$37,S1824&lt;&gt;"kahepoolne vajaduspõhine"),[2]an!$J$39,
IF(AND(A1824=[2]an!$J$38,F1824=[2]an!$E$42),[2]an!$J$42,""))))))))))))))))))))))))))))</f>
        <v/>
      </c>
      <c r="Y1824" s="17" t="str">
        <f>IFERROR(IF(F1824="Tugigrupp",0,
IF(AND(F1824="Peretoe teenus",H1824&gt;=[2]an!$M$37,RANK(D1824,$D1824:$D1824)+COUNTIFS($D$2:D1824,D1824,$F$2:F1824,F1824)-1&gt;1),"",
IF(AND(F1824="Peretoe teenus",H1824&gt;=[2]an!$M$37,RANK(D1824,$D1824:$D1824)+COUNTIFS($D$2:D1824,D1824,$F$2:F1824,F1824)-1=1,MONTH(H1824)=MONTH(K1824)=TRUE,YEAR(H1824)=YEAR(K1824)=TRUE),((EOMONTH(H1824,0)-H1824+1)*X1824)/DAY(EOMONTH(H1824,0)),
IF(AND(F1824="Peretoe teenus",H1824&gt;=[2]an!$M$37,RANK(D1824,$D1824:$D1824)+COUNTIFS($D$2:D1824,D1824,$F$2:F1824,F1824)-1=1),X1824,
IF(AND(F1824="Peretoe teenus",H1824&lt;[2]an!$M$37,S1824&lt;&gt;"kahepoolne vajaduspõhine",RANK(D1824,$D1824:$D1824)+COUNTIFS($D$2:D1824,D1824,$F$2:F1824,F1824)-1=1),X1824,
IF(AND(F1824="Peretoe teenus",H1824&lt;[2]an!$M$37,S1824&lt;&gt;"kahepoolne vajaduspõhine",RANK(D1824,$D1824:$D1824)+COUNTIFS($D$2:D1824,D1824,$F$2:F1824,F1824)-1&gt;1),"",
IF(AND(F1824="Peretoe teenus",H1824&lt;[2]an!$M$37,S1824="kahepoolne vajaduspõhine",U1824="",RANK(D1824,$D1824:$D1824)+COUNTIFS($D$2:D1824,D1824,$F$2:F1824,F1824)-1=1),X1824,
IF(AND(F1824="Peretoe teenus",H1824&lt;[2]an!$M$37,S1824="kahepoolne vajaduspõhine",U1824="",RANK(D1824,$D1824:$D1824)+COUNTIFS($D$2:D1824,D1824,$F$2:F1824,F1824)-1&gt;1),"",
IF(AND(F1824="Peretoe teenus",H1824&lt;[2]an!$M$37,S1824="kahepoolne vajaduspõhine",U1824&lt;[2]an!$M$37,RANK(D1824,$D1824:$D1824)+COUNTIFS($D$2:D1824,D1824,$F$2:F1824,F1824)-1=1),X1824,
IF(AND(F1824="Peretoe teenus",H1824&lt;[2]an!$M$37,S1824="kahepoolne vajaduspõhine",U1824&lt;[2]an!$M$37,RANK(D1824,$D1824:$D1824)+COUNTIFS($D$2:D1824,D1824,$F$2:F1824,F1824)-1&gt;1),"",
IF(AND(F1824="Peretoe teenus",H1824&lt;[2]an!$M$37,S1824="kahepoolne vajaduspõhine",U1824&gt;=[2]an!$M$37,U1824&lt;=[2]an!$M$38,RANK(D1824,$D1824:$D1824)+COUNTIFS($D$2:D1824,D1824,$F$2:F1824,F1824)-1=1),
((EOMONTH(U1824,0)-U1824+1)*X1824)/DAY(EOMONTH(U1824,0))+(DAY(U1824)-1)*100/DAY(EOMONTH(U1824,0)),
IF(AND(F1824="Peretoe teenus",H1824&lt;[2]an!$M$37,S1824="kahepoolne vajaduspõhine",U1824&gt;=[2]an!$M$37,U1824&lt;=[2]an!$M$38,RANK(D1824,$D1824:$D1824)+COUNTIFS($D$2:D1824,D1824,$F$2:F1824,F1824)-1&gt;1),"",
IF(AND(F1824="Peretoe teenus",H1824&lt;[2]an!$M$37,S1824="kahepoolne vajaduspõhine",U1824&gt;[2]an!$M$38,RANK(D1824,$D1824:$D1824)+COUNTIFS($D$2:D1824,D1824,$F$2:F1824,F1824)-1=1),X1824,
IF(AND(F1824="Peretoe teenus",H1824&lt;[2]an!$M$37,S1824="kahepoolne vajaduspõhine",U1824&gt;[2]an!$M$38,RANK(D1824,$D1824:$D1824)+COUNTIFS($D$2:D1824,D1824,$F$2:F1824,F1824)-1&gt;1),"",X1824*W1824)))))))))))))),"")</f>
        <v/>
      </c>
      <c r="Z1824" s="18" t="str">
        <f t="shared" si="85"/>
        <v/>
      </c>
      <c r="AA1824" s="19" t="str">
        <f>IFERROR(VLOOKUP(E1824,[2]an!$A$3:$B$81,2,FALSE),"")</f>
        <v/>
      </c>
      <c r="AB1824" s="19" t="str">
        <f>IFERROR(VLOOKUP(AA1824,[2]an!$C$2:$D$16,2,FALSE),"")</f>
        <v/>
      </c>
      <c r="AC1824" s="20"/>
      <c r="AD1824" s="21" t="str">
        <f>IF(A1824=[2]an!$F$36,VLOOKUP([2]an!$F$36,[2]an!$F$36:$H$36,3,FALSE),IF(A1824=[2]an!$F$35,VLOOKUP([2]an!$F$35,[2]an!$F$35:$H$35,3,FALSE),IF(A1824=[2]an!$F$33,VLOOKUP([2]an!$F$33,[2]an!$F$33:$H$33,3,FALSE),IF(A1824=[2]an!$F$31,VLOOKUP([2]an!$F$31,[2]an!$F$31:$H$31,3,FALSE),""))))</f>
        <v/>
      </c>
    </row>
    <row r="1825" spans="6:30" x14ac:dyDescent="0.2">
      <c r="F1825" s="10"/>
      <c r="G1825" s="8" t="str">
        <f t="shared" si="86"/>
        <v/>
      </c>
      <c r="H1825" s="13"/>
      <c r="K1825" s="13"/>
      <c r="L1825" s="10"/>
      <c r="M1825" s="10"/>
      <c r="S1825" s="8" t="str">
        <f>IFERROR(VLOOKUP(D1825,[1]peretoe_teenus!$A$2:$L$2000,5,FALSE),"")</f>
        <v/>
      </c>
      <c r="U1825" s="13"/>
      <c r="V1825" s="15" t="str" cm="1">
        <f t="array" ref="V1825">IFERROR(IF(AND(F1825="Tugigrupp",RANK(K1825,$K1825:$K1825)+COUNTIFS($K$2:K1825,K1825,$L$2:L1825,L1825,$M$2:M1825,M1825,$I$2:I1825,I1825,$G$2:G1825,G1825,$F$2:F1825,F1825)-1=1),SUMPRODUCT(($F$2:$F$4154=F1825)*($G$2:$G$4154=G1825)*($K$2:$K$4154=K1825)*($I$2:$I$4154=I1825)*($L$2:$L$4154=L1825)*($M$2:$M$4154=M1825)),""),"")</f>
        <v/>
      </c>
      <c r="W1825" s="15" t="str">
        <f t="shared" si="84"/>
        <v/>
      </c>
      <c r="X1825" s="16" t="str">
        <f>IF(AND(A1825=[2]an!$G$38,F1825=[2]an!$E$40),[2]an!$G$40,IF(AND(A1825=[2]an!$G$38,F1825=[2]an!$E$41),[2]an!$G$41,IF(AND(A1825=[2]an!$G$38,F1825=[2]an!$E$39,H1825&gt;=[2]an!$M$37),[2]an!$G$39,
IF(AND(A1825=[2]an!$G$38,F1825=[2]an!$E$39,H1825&lt;[2]an!$M$37,S1825="kahepoolne vajaduspõhine",U1825=""),[2]an!$M$40,
IF(AND(A1825=[2]an!$G$38,F1825=[2]an!$E$39,H1825&lt;[2]an!$M$37,S1825="kahepoolne vajaduspõhine",U1825&lt;&gt;""),[2]an!$G$39,
IF(AND(A1825=[2]an!$G$38,F1825=[2]an!$E$39,H1825&lt;[2]an!$M$37,S1825&lt;&gt;"kahepoolne vajaduspõhine"),[2]an!$G$39,
IF(AND(A1825=[2]an!$G$38,F1825=[2]an!$E$42),[2]an!$G$42,
IF(AND(A1825=[2]an!$H$38,F1825=[2]an!$E$40),[2]an!$H$40,IF(AND(A1825=[2]an!$H$38,F1825=[2]an!$E$41),[2]an!$H$41,IF(AND(A1825=[2]an!$H$38,F1825=[2]an!$E$39,H1825&gt;=[2]an!$M$37),[2]an!$H$39,
IF(AND(A1825=[2]an!$H$38,F1825=[2]an!$E$39,H1825&lt;[2]an!$M$37,S1825="kahepoolne vajaduspõhine",U1825=""),[2]an!$M$40,
IF(AND(A1825=[2]an!$H$38,F1825=[2]an!$E$39,H1825&lt;[2]an!$M$37,S1825="kahepoolne vajaduspõhine",U1825&lt;&gt;""),[2]an!$H$39,
IF(AND(A1825=[2]an!$H$38,F1825=[2]an!$E$39,H1825&lt;[2]an!$M$37,S1825&lt;&gt;"kahepoolne vajaduspõhine"),[2]an!$H$39,
IF(AND(A1825=[2]an!$H$38,F1825=[2]an!$E$42),[2]an!$H$42,
IF(AND(A1825=[2]an!$I$38,F1825=[2]an!$E$40),[2]an!$I$40,IF(AND(A1825=[2]an!$I$38,F1825=[2]an!$E$41),[2]an!$I$41,IF(AND(A1825=[2]an!$I$38,F1825=[2]an!$E$39,H1825&gt;=[2]an!$M$37),[2]an!$I$39,
IF(AND(A1825=[2]an!$I$38,F1825=[2]an!$E$39,H1825&lt;[2]an!$M$37,S1825="kahepoolne vajaduspõhine",U1825=""),[2]an!$M$40,
IF(AND(A1825=[2]an!$I$38,F1825=[2]an!$E$39,H1825&lt;[2]an!$M$37,S1825="kahepoolne vajaduspõhine",U1825&lt;&gt;""),[2]an!$I$39,
IF(AND(A1825=[2]an!$I$38,F1825=[2]an!$E$39,H1825&lt;[2]an!$M$37,S1825&lt;&gt;"kahepoolne vajaduspõhine"),[2]an!$I$39,
IF(AND(A1825=[2]an!$I$38,F1825=[2]an!$E$42),[2]an!$I$42,
IF(AND(A1825=[2]an!$J$38,F1825=[2]an!$E$40),[2]an!$J$40,IF(AND(A1825=[2]an!$J$38,F1825=[2]an!$E$41),[2]an!$J$41,IF(AND(A1825=[2]an!$J$38,F1825=[2]an!$E$39,H1825&gt;=[2]an!$M$37),[2]an!$J$39,
IF(AND(A1825=[2]an!$J$38,F1825=[2]an!$E$39,H1825&lt;[2]an!$M$37,S1825="kahepoolne vajaduspõhine",U1825=""),[2]an!$M$40,
IF(AND(A1825=[2]an!$J$38,F1825=[2]an!$E$39,H1825&lt;[2]an!$M$37,S1825="kahepoolne vajaduspõhine",U1825&lt;&gt;""),[2]an!$J$39,
IF(AND(A1825=[2]an!$J$38,F1825=[2]an!$E$39,H1825&lt;[2]an!$M$37,S1825&lt;&gt;"kahepoolne vajaduspõhine"),[2]an!$J$39,
IF(AND(A1825=[2]an!$J$38,F1825=[2]an!$E$42),[2]an!$J$42,""))))))))))))))))))))))))))))</f>
        <v/>
      </c>
      <c r="Y1825" s="17" t="str">
        <f>IFERROR(IF(F1825="Tugigrupp",0,
IF(AND(F1825="Peretoe teenus",H1825&gt;=[2]an!$M$37,RANK(D1825,$D1825:$D1825)+COUNTIFS($D$2:D1825,D1825,$F$2:F1825,F1825)-1&gt;1),"",
IF(AND(F1825="Peretoe teenus",H1825&gt;=[2]an!$M$37,RANK(D1825,$D1825:$D1825)+COUNTIFS($D$2:D1825,D1825,$F$2:F1825,F1825)-1=1,MONTH(H1825)=MONTH(K1825)=TRUE,YEAR(H1825)=YEAR(K1825)=TRUE),((EOMONTH(H1825,0)-H1825+1)*X1825)/DAY(EOMONTH(H1825,0)),
IF(AND(F1825="Peretoe teenus",H1825&gt;=[2]an!$M$37,RANK(D1825,$D1825:$D1825)+COUNTIFS($D$2:D1825,D1825,$F$2:F1825,F1825)-1=1),X1825,
IF(AND(F1825="Peretoe teenus",H1825&lt;[2]an!$M$37,S1825&lt;&gt;"kahepoolne vajaduspõhine",RANK(D1825,$D1825:$D1825)+COUNTIFS($D$2:D1825,D1825,$F$2:F1825,F1825)-1=1),X1825,
IF(AND(F1825="Peretoe teenus",H1825&lt;[2]an!$M$37,S1825&lt;&gt;"kahepoolne vajaduspõhine",RANK(D1825,$D1825:$D1825)+COUNTIFS($D$2:D1825,D1825,$F$2:F1825,F1825)-1&gt;1),"",
IF(AND(F1825="Peretoe teenus",H1825&lt;[2]an!$M$37,S1825="kahepoolne vajaduspõhine",U1825="",RANK(D1825,$D1825:$D1825)+COUNTIFS($D$2:D1825,D1825,$F$2:F1825,F1825)-1=1),X1825,
IF(AND(F1825="Peretoe teenus",H1825&lt;[2]an!$M$37,S1825="kahepoolne vajaduspõhine",U1825="",RANK(D1825,$D1825:$D1825)+COUNTIFS($D$2:D1825,D1825,$F$2:F1825,F1825)-1&gt;1),"",
IF(AND(F1825="Peretoe teenus",H1825&lt;[2]an!$M$37,S1825="kahepoolne vajaduspõhine",U1825&lt;[2]an!$M$37,RANK(D1825,$D1825:$D1825)+COUNTIFS($D$2:D1825,D1825,$F$2:F1825,F1825)-1=1),X1825,
IF(AND(F1825="Peretoe teenus",H1825&lt;[2]an!$M$37,S1825="kahepoolne vajaduspõhine",U1825&lt;[2]an!$M$37,RANK(D1825,$D1825:$D1825)+COUNTIFS($D$2:D1825,D1825,$F$2:F1825,F1825)-1&gt;1),"",
IF(AND(F1825="Peretoe teenus",H1825&lt;[2]an!$M$37,S1825="kahepoolne vajaduspõhine",U1825&gt;=[2]an!$M$37,U1825&lt;=[2]an!$M$38,RANK(D1825,$D1825:$D1825)+COUNTIFS($D$2:D1825,D1825,$F$2:F1825,F1825)-1=1),
((EOMONTH(U1825,0)-U1825+1)*X1825)/DAY(EOMONTH(U1825,0))+(DAY(U1825)-1)*100/DAY(EOMONTH(U1825,0)),
IF(AND(F1825="Peretoe teenus",H1825&lt;[2]an!$M$37,S1825="kahepoolne vajaduspõhine",U1825&gt;=[2]an!$M$37,U1825&lt;=[2]an!$M$38,RANK(D1825,$D1825:$D1825)+COUNTIFS($D$2:D1825,D1825,$F$2:F1825,F1825)-1&gt;1),"",
IF(AND(F1825="Peretoe teenus",H1825&lt;[2]an!$M$37,S1825="kahepoolne vajaduspõhine",U1825&gt;[2]an!$M$38,RANK(D1825,$D1825:$D1825)+COUNTIFS($D$2:D1825,D1825,$F$2:F1825,F1825)-1=1),X1825,
IF(AND(F1825="Peretoe teenus",H1825&lt;[2]an!$M$37,S1825="kahepoolne vajaduspõhine",U1825&gt;[2]an!$M$38,RANK(D1825,$D1825:$D1825)+COUNTIFS($D$2:D1825,D1825,$F$2:F1825,F1825)-1&gt;1),"",X1825*W1825)))))))))))))),"")</f>
        <v/>
      </c>
      <c r="Z1825" s="18" t="str">
        <f t="shared" si="85"/>
        <v/>
      </c>
      <c r="AA1825" s="19" t="str">
        <f>IFERROR(VLOOKUP(E1825,[2]an!$A$3:$B$81,2,FALSE),"")</f>
        <v/>
      </c>
      <c r="AB1825" s="19" t="str">
        <f>IFERROR(VLOOKUP(AA1825,[2]an!$C$2:$D$16,2,FALSE),"")</f>
        <v/>
      </c>
      <c r="AC1825" s="20"/>
      <c r="AD1825" s="21" t="str">
        <f>IF(A1825=[2]an!$F$36,VLOOKUP([2]an!$F$36,[2]an!$F$36:$H$36,3,FALSE),IF(A1825=[2]an!$F$35,VLOOKUP([2]an!$F$35,[2]an!$F$35:$H$35,3,FALSE),IF(A1825=[2]an!$F$33,VLOOKUP([2]an!$F$33,[2]an!$F$33:$H$33,3,FALSE),IF(A1825=[2]an!$F$31,VLOOKUP([2]an!$F$31,[2]an!$F$31:$H$31,3,FALSE),""))))</f>
        <v/>
      </c>
    </row>
    <row r="1826" spans="6:30" x14ac:dyDescent="0.2">
      <c r="F1826" s="10"/>
      <c r="G1826" s="8" t="str">
        <f t="shared" si="86"/>
        <v/>
      </c>
      <c r="H1826" s="13"/>
      <c r="K1826" s="13"/>
      <c r="L1826" s="10"/>
      <c r="M1826" s="10"/>
      <c r="S1826" s="8" t="str">
        <f>IFERROR(VLOOKUP(D1826,[1]peretoe_teenus!$A$2:$L$2000,5,FALSE),"")</f>
        <v/>
      </c>
      <c r="U1826" s="13"/>
      <c r="V1826" s="15" t="str" cm="1">
        <f t="array" ref="V1826">IFERROR(IF(AND(F1826="Tugigrupp",RANK(K1826,$K1826:$K1826)+COUNTIFS($K$2:K1826,K1826,$L$2:L1826,L1826,$M$2:M1826,M1826,$I$2:I1826,I1826,$G$2:G1826,G1826,$F$2:F1826,F1826)-1=1),SUMPRODUCT(($F$2:$F$4154=F1826)*($G$2:$G$4154=G1826)*($K$2:$K$4154=K1826)*($I$2:$I$4154=I1826)*($L$2:$L$4154=L1826)*($M$2:$M$4154=M1826)),""),"")</f>
        <v/>
      </c>
      <c r="W1826" s="15" t="str">
        <f t="shared" si="84"/>
        <v/>
      </c>
      <c r="X1826" s="16" t="str">
        <f>IF(AND(A1826=[2]an!$G$38,F1826=[2]an!$E$40),[2]an!$G$40,IF(AND(A1826=[2]an!$G$38,F1826=[2]an!$E$41),[2]an!$G$41,IF(AND(A1826=[2]an!$G$38,F1826=[2]an!$E$39,H1826&gt;=[2]an!$M$37),[2]an!$G$39,
IF(AND(A1826=[2]an!$G$38,F1826=[2]an!$E$39,H1826&lt;[2]an!$M$37,S1826="kahepoolne vajaduspõhine",U1826=""),[2]an!$M$40,
IF(AND(A1826=[2]an!$G$38,F1826=[2]an!$E$39,H1826&lt;[2]an!$M$37,S1826="kahepoolne vajaduspõhine",U1826&lt;&gt;""),[2]an!$G$39,
IF(AND(A1826=[2]an!$G$38,F1826=[2]an!$E$39,H1826&lt;[2]an!$M$37,S1826&lt;&gt;"kahepoolne vajaduspõhine"),[2]an!$G$39,
IF(AND(A1826=[2]an!$G$38,F1826=[2]an!$E$42),[2]an!$G$42,
IF(AND(A1826=[2]an!$H$38,F1826=[2]an!$E$40),[2]an!$H$40,IF(AND(A1826=[2]an!$H$38,F1826=[2]an!$E$41),[2]an!$H$41,IF(AND(A1826=[2]an!$H$38,F1826=[2]an!$E$39,H1826&gt;=[2]an!$M$37),[2]an!$H$39,
IF(AND(A1826=[2]an!$H$38,F1826=[2]an!$E$39,H1826&lt;[2]an!$M$37,S1826="kahepoolne vajaduspõhine",U1826=""),[2]an!$M$40,
IF(AND(A1826=[2]an!$H$38,F1826=[2]an!$E$39,H1826&lt;[2]an!$M$37,S1826="kahepoolne vajaduspõhine",U1826&lt;&gt;""),[2]an!$H$39,
IF(AND(A1826=[2]an!$H$38,F1826=[2]an!$E$39,H1826&lt;[2]an!$M$37,S1826&lt;&gt;"kahepoolne vajaduspõhine"),[2]an!$H$39,
IF(AND(A1826=[2]an!$H$38,F1826=[2]an!$E$42),[2]an!$H$42,
IF(AND(A1826=[2]an!$I$38,F1826=[2]an!$E$40),[2]an!$I$40,IF(AND(A1826=[2]an!$I$38,F1826=[2]an!$E$41),[2]an!$I$41,IF(AND(A1826=[2]an!$I$38,F1826=[2]an!$E$39,H1826&gt;=[2]an!$M$37),[2]an!$I$39,
IF(AND(A1826=[2]an!$I$38,F1826=[2]an!$E$39,H1826&lt;[2]an!$M$37,S1826="kahepoolne vajaduspõhine",U1826=""),[2]an!$M$40,
IF(AND(A1826=[2]an!$I$38,F1826=[2]an!$E$39,H1826&lt;[2]an!$M$37,S1826="kahepoolne vajaduspõhine",U1826&lt;&gt;""),[2]an!$I$39,
IF(AND(A1826=[2]an!$I$38,F1826=[2]an!$E$39,H1826&lt;[2]an!$M$37,S1826&lt;&gt;"kahepoolne vajaduspõhine"),[2]an!$I$39,
IF(AND(A1826=[2]an!$I$38,F1826=[2]an!$E$42),[2]an!$I$42,
IF(AND(A1826=[2]an!$J$38,F1826=[2]an!$E$40),[2]an!$J$40,IF(AND(A1826=[2]an!$J$38,F1826=[2]an!$E$41),[2]an!$J$41,IF(AND(A1826=[2]an!$J$38,F1826=[2]an!$E$39,H1826&gt;=[2]an!$M$37),[2]an!$J$39,
IF(AND(A1826=[2]an!$J$38,F1826=[2]an!$E$39,H1826&lt;[2]an!$M$37,S1826="kahepoolne vajaduspõhine",U1826=""),[2]an!$M$40,
IF(AND(A1826=[2]an!$J$38,F1826=[2]an!$E$39,H1826&lt;[2]an!$M$37,S1826="kahepoolne vajaduspõhine",U1826&lt;&gt;""),[2]an!$J$39,
IF(AND(A1826=[2]an!$J$38,F1826=[2]an!$E$39,H1826&lt;[2]an!$M$37,S1826&lt;&gt;"kahepoolne vajaduspõhine"),[2]an!$J$39,
IF(AND(A1826=[2]an!$J$38,F1826=[2]an!$E$42),[2]an!$J$42,""))))))))))))))))))))))))))))</f>
        <v/>
      </c>
      <c r="Y1826" s="17" t="str">
        <f>IFERROR(IF(F1826="Tugigrupp",0,
IF(AND(F1826="Peretoe teenus",H1826&gt;=[2]an!$M$37,RANK(D1826,$D1826:$D1826)+COUNTIFS($D$2:D1826,D1826,$F$2:F1826,F1826)-1&gt;1),"",
IF(AND(F1826="Peretoe teenus",H1826&gt;=[2]an!$M$37,RANK(D1826,$D1826:$D1826)+COUNTIFS($D$2:D1826,D1826,$F$2:F1826,F1826)-1=1,MONTH(H1826)=MONTH(K1826)=TRUE,YEAR(H1826)=YEAR(K1826)=TRUE),((EOMONTH(H1826,0)-H1826+1)*X1826)/DAY(EOMONTH(H1826,0)),
IF(AND(F1826="Peretoe teenus",H1826&gt;=[2]an!$M$37,RANK(D1826,$D1826:$D1826)+COUNTIFS($D$2:D1826,D1826,$F$2:F1826,F1826)-1=1),X1826,
IF(AND(F1826="Peretoe teenus",H1826&lt;[2]an!$M$37,S1826&lt;&gt;"kahepoolne vajaduspõhine",RANK(D1826,$D1826:$D1826)+COUNTIFS($D$2:D1826,D1826,$F$2:F1826,F1826)-1=1),X1826,
IF(AND(F1826="Peretoe teenus",H1826&lt;[2]an!$M$37,S1826&lt;&gt;"kahepoolne vajaduspõhine",RANK(D1826,$D1826:$D1826)+COUNTIFS($D$2:D1826,D1826,$F$2:F1826,F1826)-1&gt;1),"",
IF(AND(F1826="Peretoe teenus",H1826&lt;[2]an!$M$37,S1826="kahepoolne vajaduspõhine",U1826="",RANK(D1826,$D1826:$D1826)+COUNTIFS($D$2:D1826,D1826,$F$2:F1826,F1826)-1=1),X1826,
IF(AND(F1826="Peretoe teenus",H1826&lt;[2]an!$M$37,S1826="kahepoolne vajaduspõhine",U1826="",RANK(D1826,$D1826:$D1826)+COUNTIFS($D$2:D1826,D1826,$F$2:F1826,F1826)-1&gt;1),"",
IF(AND(F1826="Peretoe teenus",H1826&lt;[2]an!$M$37,S1826="kahepoolne vajaduspõhine",U1826&lt;[2]an!$M$37,RANK(D1826,$D1826:$D1826)+COUNTIFS($D$2:D1826,D1826,$F$2:F1826,F1826)-1=1),X1826,
IF(AND(F1826="Peretoe teenus",H1826&lt;[2]an!$M$37,S1826="kahepoolne vajaduspõhine",U1826&lt;[2]an!$M$37,RANK(D1826,$D1826:$D1826)+COUNTIFS($D$2:D1826,D1826,$F$2:F1826,F1826)-1&gt;1),"",
IF(AND(F1826="Peretoe teenus",H1826&lt;[2]an!$M$37,S1826="kahepoolne vajaduspõhine",U1826&gt;=[2]an!$M$37,U1826&lt;=[2]an!$M$38,RANK(D1826,$D1826:$D1826)+COUNTIFS($D$2:D1826,D1826,$F$2:F1826,F1826)-1=1),
((EOMONTH(U1826,0)-U1826+1)*X1826)/DAY(EOMONTH(U1826,0))+(DAY(U1826)-1)*100/DAY(EOMONTH(U1826,0)),
IF(AND(F1826="Peretoe teenus",H1826&lt;[2]an!$M$37,S1826="kahepoolne vajaduspõhine",U1826&gt;=[2]an!$M$37,U1826&lt;=[2]an!$M$38,RANK(D1826,$D1826:$D1826)+COUNTIFS($D$2:D1826,D1826,$F$2:F1826,F1826)-1&gt;1),"",
IF(AND(F1826="Peretoe teenus",H1826&lt;[2]an!$M$37,S1826="kahepoolne vajaduspõhine",U1826&gt;[2]an!$M$38,RANK(D1826,$D1826:$D1826)+COUNTIFS($D$2:D1826,D1826,$F$2:F1826,F1826)-1=1),X1826,
IF(AND(F1826="Peretoe teenus",H1826&lt;[2]an!$M$37,S1826="kahepoolne vajaduspõhine",U1826&gt;[2]an!$M$38,RANK(D1826,$D1826:$D1826)+COUNTIFS($D$2:D1826,D1826,$F$2:F1826,F1826)-1&gt;1),"",X1826*W1826)))))))))))))),"")</f>
        <v/>
      </c>
      <c r="Z1826" s="18" t="str">
        <f t="shared" si="85"/>
        <v/>
      </c>
      <c r="AA1826" s="19" t="str">
        <f>IFERROR(VLOOKUP(E1826,[2]an!$A$3:$B$81,2,FALSE),"")</f>
        <v/>
      </c>
      <c r="AB1826" s="19" t="str">
        <f>IFERROR(VLOOKUP(AA1826,[2]an!$C$2:$D$16,2,FALSE),"")</f>
        <v/>
      </c>
      <c r="AC1826" s="20"/>
      <c r="AD1826" s="21" t="str">
        <f>IF(A1826=[2]an!$F$36,VLOOKUP([2]an!$F$36,[2]an!$F$36:$H$36,3,FALSE),IF(A1826=[2]an!$F$35,VLOOKUP([2]an!$F$35,[2]an!$F$35:$H$35,3,FALSE),IF(A1826=[2]an!$F$33,VLOOKUP([2]an!$F$33,[2]an!$F$33:$H$33,3,FALSE),IF(A1826=[2]an!$F$31,VLOOKUP([2]an!$F$31,[2]an!$F$31:$H$31,3,FALSE),""))))</f>
        <v/>
      </c>
    </row>
    <row r="1827" spans="6:30" x14ac:dyDescent="0.2">
      <c r="F1827" s="10"/>
      <c r="G1827" s="8" t="str">
        <f t="shared" si="86"/>
        <v/>
      </c>
      <c r="H1827" s="13"/>
      <c r="K1827" s="13"/>
      <c r="L1827" s="10"/>
      <c r="M1827" s="10"/>
      <c r="S1827" s="8" t="str">
        <f>IFERROR(VLOOKUP(D1827,[1]peretoe_teenus!$A$2:$L$2000,5,FALSE),"")</f>
        <v/>
      </c>
      <c r="U1827" s="13"/>
      <c r="V1827" s="15" t="str" cm="1">
        <f t="array" ref="V1827">IFERROR(IF(AND(F1827="Tugigrupp",RANK(K1827,$K1827:$K1827)+COUNTIFS($K$2:K1827,K1827,$L$2:L1827,L1827,$M$2:M1827,M1827,$I$2:I1827,I1827,$G$2:G1827,G1827,$F$2:F1827,F1827)-1=1),SUMPRODUCT(($F$2:$F$4154=F1827)*($G$2:$G$4154=G1827)*($K$2:$K$4154=K1827)*($I$2:$I$4154=I1827)*($L$2:$L$4154=L1827)*($M$2:$M$4154=M1827)),""),"")</f>
        <v/>
      </c>
      <c r="W1827" s="15" t="str">
        <f t="shared" si="84"/>
        <v/>
      </c>
      <c r="X1827" s="16" t="str">
        <f>IF(AND(A1827=[2]an!$G$38,F1827=[2]an!$E$40),[2]an!$G$40,IF(AND(A1827=[2]an!$G$38,F1827=[2]an!$E$41),[2]an!$G$41,IF(AND(A1827=[2]an!$G$38,F1827=[2]an!$E$39,H1827&gt;=[2]an!$M$37),[2]an!$G$39,
IF(AND(A1827=[2]an!$G$38,F1827=[2]an!$E$39,H1827&lt;[2]an!$M$37,S1827="kahepoolne vajaduspõhine",U1827=""),[2]an!$M$40,
IF(AND(A1827=[2]an!$G$38,F1827=[2]an!$E$39,H1827&lt;[2]an!$M$37,S1827="kahepoolne vajaduspõhine",U1827&lt;&gt;""),[2]an!$G$39,
IF(AND(A1827=[2]an!$G$38,F1827=[2]an!$E$39,H1827&lt;[2]an!$M$37,S1827&lt;&gt;"kahepoolne vajaduspõhine"),[2]an!$G$39,
IF(AND(A1827=[2]an!$G$38,F1827=[2]an!$E$42),[2]an!$G$42,
IF(AND(A1827=[2]an!$H$38,F1827=[2]an!$E$40),[2]an!$H$40,IF(AND(A1827=[2]an!$H$38,F1827=[2]an!$E$41),[2]an!$H$41,IF(AND(A1827=[2]an!$H$38,F1827=[2]an!$E$39,H1827&gt;=[2]an!$M$37),[2]an!$H$39,
IF(AND(A1827=[2]an!$H$38,F1827=[2]an!$E$39,H1827&lt;[2]an!$M$37,S1827="kahepoolne vajaduspõhine",U1827=""),[2]an!$M$40,
IF(AND(A1827=[2]an!$H$38,F1827=[2]an!$E$39,H1827&lt;[2]an!$M$37,S1827="kahepoolne vajaduspõhine",U1827&lt;&gt;""),[2]an!$H$39,
IF(AND(A1827=[2]an!$H$38,F1827=[2]an!$E$39,H1827&lt;[2]an!$M$37,S1827&lt;&gt;"kahepoolne vajaduspõhine"),[2]an!$H$39,
IF(AND(A1827=[2]an!$H$38,F1827=[2]an!$E$42),[2]an!$H$42,
IF(AND(A1827=[2]an!$I$38,F1827=[2]an!$E$40),[2]an!$I$40,IF(AND(A1827=[2]an!$I$38,F1827=[2]an!$E$41),[2]an!$I$41,IF(AND(A1827=[2]an!$I$38,F1827=[2]an!$E$39,H1827&gt;=[2]an!$M$37),[2]an!$I$39,
IF(AND(A1827=[2]an!$I$38,F1827=[2]an!$E$39,H1827&lt;[2]an!$M$37,S1827="kahepoolne vajaduspõhine",U1827=""),[2]an!$M$40,
IF(AND(A1827=[2]an!$I$38,F1827=[2]an!$E$39,H1827&lt;[2]an!$M$37,S1827="kahepoolne vajaduspõhine",U1827&lt;&gt;""),[2]an!$I$39,
IF(AND(A1827=[2]an!$I$38,F1827=[2]an!$E$39,H1827&lt;[2]an!$M$37,S1827&lt;&gt;"kahepoolne vajaduspõhine"),[2]an!$I$39,
IF(AND(A1827=[2]an!$I$38,F1827=[2]an!$E$42),[2]an!$I$42,
IF(AND(A1827=[2]an!$J$38,F1827=[2]an!$E$40),[2]an!$J$40,IF(AND(A1827=[2]an!$J$38,F1827=[2]an!$E$41),[2]an!$J$41,IF(AND(A1827=[2]an!$J$38,F1827=[2]an!$E$39,H1827&gt;=[2]an!$M$37),[2]an!$J$39,
IF(AND(A1827=[2]an!$J$38,F1827=[2]an!$E$39,H1827&lt;[2]an!$M$37,S1827="kahepoolne vajaduspõhine",U1827=""),[2]an!$M$40,
IF(AND(A1827=[2]an!$J$38,F1827=[2]an!$E$39,H1827&lt;[2]an!$M$37,S1827="kahepoolne vajaduspõhine",U1827&lt;&gt;""),[2]an!$J$39,
IF(AND(A1827=[2]an!$J$38,F1827=[2]an!$E$39,H1827&lt;[2]an!$M$37,S1827&lt;&gt;"kahepoolne vajaduspõhine"),[2]an!$J$39,
IF(AND(A1827=[2]an!$J$38,F1827=[2]an!$E$42),[2]an!$J$42,""))))))))))))))))))))))))))))</f>
        <v/>
      </c>
      <c r="Y1827" s="17" t="str">
        <f>IFERROR(IF(F1827="Tugigrupp",0,
IF(AND(F1827="Peretoe teenus",H1827&gt;=[2]an!$M$37,RANK(D1827,$D1827:$D1827)+COUNTIFS($D$2:D1827,D1827,$F$2:F1827,F1827)-1&gt;1),"",
IF(AND(F1827="Peretoe teenus",H1827&gt;=[2]an!$M$37,RANK(D1827,$D1827:$D1827)+COUNTIFS($D$2:D1827,D1827,$F$2:F1827,F1827)-1=1,MONTH(H1827)=MONTH(K1827)=TRUE,YEAR(H1827)=YEAR(K1827)=TRUE),((EOMONTH(H1827,0)-H1827+1)*X1827)/DAY(EOMONTH(H1827,0)),
IF(AND(F1827="Peretoe teenus",H1827&gt;=[2]an!$M$37,RANK(D1827,$D1827:$D1827)+COUNTIFS($D$2:D1827,D1827,$F$2:F1827,F1827)-1=1),X1827,
IF(AND(F1827="Peretoe teenus",H1827&lt;[2]an!$M$37,S1827&lt;&gt;"kahepoolne vajaduspõhine",RANK(D1827,$D1827:$D1827)+COUNTIFS($D$2:D1827,D1827,$F$2:F1827,F1827)-1=1),X1827,
IF(AND(F1827="Peretoe teenus",H1827&lt;[2]an!$M$37,S1827&lt;&gt;"kahepoolne vajaduspõhine",RANK(D1827,$D1827:$D1827)+COUNTIFS($D$2:D1827,D1827,$F$2:F1827,F1827)-1&gt;1),"",
IF(AND(F1827="Peretoe teenus",H1827&lt;[2]an!$M$37,S1827="kahepoolne vajaduspõhine",U1827="",RANK(D1827,$D1827:$D1827)+COUNTIFS($D$2:D1827,D1827,$F$2:F1827,F1827)-1=1),X1827,
IF(AND(F1827="Peretoe teenus",H1827&lt;[2]an!$M$37,S1827="kahepoolne vajaduspõhine",U1827="",RANK(D1827,$D1827:$D1827)+COUNTIFS($D$2:D1827,D1827,$F$2:F1827,F1827)-1&gt;1),"",
IF(AND(F1827="Peretoe teenus",H1827&lt;[2]an!$M$37,S1827="kahepoolne vajaduspõhine",U1827&lt;[2]an!$M$37,RANK(D1827,$D1827:$D1827)+COUNTIFS($D$2:D1827,D1827,$F$2:F1827,F1827)-1=1),X1827,
IF(AND(F1827="Peretoe teenus",H1827&lt;[2]an!$M$37,S1827="kahepoolne vajaduspõhine",U1827&lt;[2]an!$M$37,RANK(D1827,$D1827:$D1827)+COUNTIFS($D$2:D1827,D1827,$F$2:F1827,F1827)-1&gt;1),"",
IF(AND(F1827="Peretoe teenus",H1827&lt;[2]an!$M$37,S1827="kahepoolne vajaduspõhine",U1827&gt;=[2]an!$M$37,U1827&lt;=[2]an!$M$38,RANK(D1827,$D1827:$D1827)+COUNTIFS($D$2:D1827,D1827,$F$2:F1827,F1827)-1=1),
((EOMONTH(U1827,0)-U1827+1)*X1827)/DAY(EOMONTH(U1827,0))+(DAY(U1827)-1)*100/DAY(EOMONTH(U1827,0)),
IF(AND(F1827="Peretoe teenus",H1827&lt;[2]an!$M$37,S1827="kahepoolne vajaduspõhine",U1827&gt;=[2]an!$M$37,U1827&lt;=[2]an!$M$38,RANK(D1827,$D1827:$D1827)+COUNTIFS($D$2:D1827,D1827,$F$2:F1827,F1827)-1&gt;1),"",
IF(AND(F1827="Peretoe teenus",H1827&lt;[2]an!$M$37,S1827="kahepoolne vajaduspõhine",U1827&gt;[2]an!$M$38,RANK(D1827,$D1827:$D1827)+COUNTIFS($D$2:D1827,D1827,$F$2:F1827,F1827)-1=1),X1827,
IF(AND(F1827="Peretoe teenus",H1827&lt;[2]an!$M$37,S1827="kahepoolne vajaduspõhine",U1827&gt;[2]an!$M$38,RANK(D1827,$D1827:$D1827)+COUNTIFS($D$2:D1827,D1827,$F$2:F1827,F1827)-1&gt;1),"",X1827*W1827)))))))))))))),"")</f>
        <v/>
      </c>
      <c r="Z1827" s="18" t="str">
        <f t="shared" si="85"/>
        <v/>
      </c>
      <c r="AA1827" s="19" t="str">
        <f>IFERROR(VLOOKUP(E1827,[2]an!$A$3:$B$81,2,FALSE),"")</f>
        <v/>
      </c>
      <c r="AB1827" s="19" t="str">
        <f>IFERROR(VLOOKUP(AA1827,[2]an!$C$2:$D$16,2,FALSE),"")</f>
        <v/>
      </c>
      <c r="AC1827" s="20"/>
      <c r="AD1827" s="21" t="str">
        <f>IF(A1827=[2]an!$F$36,VLOOKUP([2]an!$F$36,[2]an!$F$36:$H$36,3,FALSE),IF(A1827=[2]an!$F$35,VLOOKUP([2]an!$F$35,[2]an!$F$35:$H$35,3,FALSE),IF(A1827=[2]an!$F$33,VLOOKUP([2]an!$F$33,[2]an!$F$33:$H$33,3,FALSE),IF(A1827=[2]an!$F$31,VLOOKUP([2]an!$F$31,[2]an!$F$31:$H$31,3,FALSE),""))))</f>
        <v/>
      </c>
    </row>
    <row r="1828" spans="6:30" x14ac:dyDescent="0.2">
      <c r="F1828" s="10"/>
      <c r="G1828" s="8" t="str">
        <f t="shared" si="86"/>
        <v/>
      </c>
      <c r="H1828" s="13"/>
      <c r="K1828" s="13"/>
      <c r="L1828" s="10"/>
      <c r="M1828" s="10"/>
      <c r="S1828" s="8" t="str">
        <f>IFERROR(VLOOKUP(D1828,[1]peretoe_teenus!$A$2:$L$2000,5,FALSE),"")</f>
        <v/>
      </c>
      <c r="U1828" s="13"/>
      <c r="V1828" s="15" t="str" cm="1">
        <f t="array" ref="V1828">IFERROR(IF(AND(F1828="Tugigrupp",RANK(K1828,$K1828:$K1828)+COUNTIFS($K$2:K1828,K1828,$L$2:L1828,L1828,$M$2:M1828,M1828,$I$2:I1828,I1828,$G$2:G1828,G1828,$F$2:F1828,F1828)-1=1),SUMPRODUCT(($F$2:$F$4154=F1828)*($G$2:$G$4154=G1828)*($K$2:$K$4154=K1828)*($I$2:$I$4154=I1828)*($L$2:$L$4154=L1828)*($M$2:$M$4154=M1828)),""),"")</f>
        <v/>
      </c>
      <c r="W1828" s="15" t="str">
        <f t="shared" si="84"/>
        <v/>
      </c>
      <c r="X1828" s="16" t="str">
        <f>IF(AND(A1828=[2]an!$G$38,F1828=[2]an!$E$40),[2]an!$G$40,IF(AND(A1828=[2]an!$G$38,F1828=[2]an!$E$41),[2]an!$G$41,IF(AND(A1828=[2]an!$G$38,F1828=[2]an!$E$39,H1828&gt;=[2]an!$M$37),[2]an!$G$39,
IF(AND(A1828=[2]an!$G$38,F1828=[2]an!$E$39,H1828&lt;[2]an!$M$37,S1828="kahepoolne vajaduspõhine",U1828=""),[2]an!$M$40,
IF(AND(A1828=[2]an!$G$38,F1828=[2]an!$E$39,H1828&lt;[2]an!$M$37,S1828="kahepoolne vajaduspõhine",U1828&lt;&gt;""),[2]an!$G$39,
IF(AND(A1828=[2]an!$G$38,F1828=[2]an!$E$39,H1828&lt;[2]an!$M$37,S1828&lt;&gt;"kahepoolne vajaduspõhine"),[2]an!$G$39,
IF(AND(A1828=[2]an!$G$38,F1828=[2]an!$E$42),[2]an!$G$42,
IF(AND(A1828=[2]an!$H$38,F1828=[2]an!$E$40),[2]an!$H$40,IF(AND(A1828=[2]an!$H$38,F1828=[2]an!$E$41),[2]an!$H$41,IF(AND(A1828=[2]an!$H$38,F1828=[2]an!$E$39,H1828&gt;=[2]an!$M$37),[2]an!$H$39,
IF(AND(A1828=[2]an!$H$38,F1828=[2]an!$E$39,H1828&lt;[2]an!$M$37,S1828="kahepoolne vajaduspõhine",U1828=""),[2]an!$M$40,
IF(AND(A1828=[2]an!$H$38,F1828=[2]an!$E$39,H1828&lt;[2]an!$M$37,S1828="kahepoolne vajaduspõhine",U1828&lt;&gt;""),[2]an!$H$39,
IF(AND(A1828=[2]an!$H$38,F1828=[2]an!$E$39,H1828&lt;[2]an!$M$37,S1828&lt;&gt;"kahepoolne vajaduspõhine"),[2]an!$H$39,
IF(AND(A1828=[2]an!$H$38,F1828=[2]an!$E$42),[2]an!$H$42,
IF(AND(A1828=[2]an!$I$38,F1828=[2]an!$E$40),[2]an!$I$40,IF(AND(A1828=[2]an!$I$38,F1828=[2]an!$E$41),[2]an!$I$41,IF(AND(A1828=[2]an!$I$38,F1828=[2]an!$E$39,H1828&gt;=[2]an!$M$37),[2]an!$I$39,
IF(AND(A1828=[2]an!$I$38,F1828=[2]an!$E$39,H1828&lt;[2]an!$M$37,S1828="kahepoolne vajaduspõhine",U1828=""),[2]an!$M$40,
IF(AND(A1828=[2]an!$I$38,F1828=[2]an!$E$39,H1828&lt;[2]an!$M$37,S1828="kahepoolne vajaduspõhine",U1828&lt;&gt;""),[2]an!$I$39,
IF(AND(A1828=[2]an!$I$38,F1828=[2]an!$E$39,H1828&lt;[2]an!$M$37,S1828&lt;&gt;"kahepoolne vajaduspõhine"),[2]an!$I$39,
IF(AND(A1828=[2]an!$I$38,F1828=[2]an!$E$42),[2]an!$I$42,
IF(AND(A1828=[2]an!$J$38,F1828=[2]an!$E$40),[2]an!$J$40,IF(AND(A1828=[2]an!$J$38,F1828=[2]an!$E$41),[2]an!$J$41,IF(AND(A1828=[2]an!$J$38,F1828=[2]an!$E$39,H1828&gt;=[2]an!$M$37),[2]an!$J$39,
IF(AND(A1828=[2]an!$J$38,F1828=[2]an!$E$39,H1828&lt;[2]an!$M$37,S1828="kahepoolne vajaduspõhine",U1828=""),[2]an!$M$40,
IF(AND(A1828=[2]an!$J$38,F1828=[2]an!$E$39,H1828&lt;[2]an!$M$37,S1828="kahepoolne vajaduspõhine",U1828&lt;&gt;""),[2]an!$J$39,
IF(AND(A1828=[2]an!$J$38,F1828=[2]an!$E$39,H1828&lt;[2]an!$M$37,S1828&lt;&gt;"kahepoolne vajaduspõhine"),[2]an!$J$39,
IF(AND(A1828=[2]an!$J$38,F1828=[2]an!$E$42),[2]an!$J$42,""))))))))))))))))))))))))))))</f>
        <v/>
      </c>
      <c r="Y1828" s="17" t="str">
        <f>IFERROR(IF(F1828="Tugigrupp",0,
IF(AND(F1828="Peretoe teenus",H1828&gt;=[2]an!$M$37,RANK(D1828,$D1828:$D1828)+COUNTIFS($D$2:D1828,D1828,$F$2:F1828,F1828)-1&gt;1),"",
IF(AND(F1828="Peretoe teenus",H1828&gt;=[2]an!$M$37,RANK(D1828,$D1828:$D1828)+COUNTIFS($D$2:D1828,D1828,$F$2:F1828,F1828)-1=1,MONTH(H1828)=MONTH(K1828)=TRUE,YEAR(H1828)=YEAR(K1828)=TRUE),((EOMONTH(H1828,0)-H1828+1)*X1828)/DAY(EOMONTH(H1828,0)),
IF(AND(F1828="Peretoe teenus",H1828&gt;=[2]an!$M$37,RANK(D1828,$D1828:$D1828)+COUNTIFS($D$2:D1828,D1828,$F$2:F1828,F1828)-1=1),X1828,
IF(AND(F1828="Peretoe teenus",H1828&lt;[2]an!$M$37,S1828&lt;&gt;"kahepoolne vajaduspõhine",RANK(D1828,$D1828:$D1828)+COUNTIFS($D$2:D1828,D1828,$F$2:F1828,F1828)-1=1),X1828,
IF(AND(F1828="Peretoe teenus",H1828&lt;[2]an!$M$37,S1828&lt;&gt;"kahepoolne vajaduspõhine",RANK(D1828,$D1828:$D1828)+COUNTIFS($D$2:D1828,D1828,$F$2:F1828,F1828)-1&gt;1),"",
IF(AND(F1828="Peretoe teenus",H1828&lt;[2]an!$M$37,S1828="kahepoolne vajaduspõhine",U1828="",RANK(D1828,$D1828:$D1828)+COUNTIFS($D$2:D1828,D1828,$F$2:F1828,F1828)-1=1),X1828,
IF(AND(F1828="Peretoe teenus",H1828&lt;[2]an!$M$37,S1828="kahepoolne vajaduspõhine",U1828="",RANK(D1828,$D1828:$D1828)+COUNTIFS($D$2:D1828,D1828,$F$2:F1828,F1828)-1&gt;1),"",
IF(AND(F1828="Peretoe teenus",H1828&lt;[2]an!$M$37,S1828="kahepoolne vajaduspõhine",U1828&lt;[2]an!$M$37,RANK(D1828,$D1828:$D1828)+COUNTIFS($D$2:D1828,D1828,$F$2:F1828,F1828)-1=1),X1828,
IF(AND(F1828="Peretoe teenus",H1828&lt;[2]an!$M$37,S1828="kahepoolne vajaduspõhine",U1828&lt;[2]an!$M$37,RANK(D1828,$D1828:$D1828)+COUNTIFS($D$2:D1828,D1828,$F$2:F1828,F1828)-1&gt;1),"",
IF(AND(F1828="Peretoe teenus",H1828&lt;[2]an!$M$37,S1828="kahepoolne vajaduspõhine",U1828&gt;=[2]an!$M$37,U1828&lt;=[2]an!$M$38,RANK(D1828,$D1828:$D1828)+COUNTIFS($D$2:D1828,D1828,$F$2:F1828,F1828)-1=1),
((EOMONTH(U1828,0)-U1828+1)*X1828)/DAY(EOMONTH(U1828,0))+(DAY(U1828)-1)*100/DAY(EOMONTH(U1828,0)),
IF(AND(F1828="Peretoe teenus",H1828&lt;[2]an!$M$37,S1828="kahepoolne vajaduspõhine",U1828&gt;=[2]an!$M$37,U1828&lt;=[2]an!$M$38,RANK(D1828,$D1828:$D1828)+COUNTIFS($D$2:D1828,D1828,$F$2:F1828,F1828)-1&gt;1),"",
IF(AND(F1828="Peretoe teenus",H1828&lt;[2]an!$M$37,S1828="kahepoolne vajaduspõhine",U1828&gt;[2]an!$M$38,RANK(D1828,$D1828:$D1828)+COUNTIFS($D$2:D1828,D1828,$F$2:F1828,F1828)-1=1),X1828,
IF(AND(F1828="Peretoe teenus",H1828&lt;[2]an!$M$37,S1828="kahepoolne vajaduspõhine",U1828&gt;[2]an!$M$38,RANK(D1828,$D1828:$D1828)+COUNTIFS($D$2:D1828,D1828,$F$2:F1828,F1828)-1&gt;1),"",X1828*W1828)))))))))))))),"")</f>
        <v/>
      </c>
      <c r="Z1828" s="18" t="str">
        <f t="shared" si="85"/>
        <v/>
      </c>
      <c r="AA1828" s="19" t="str">
        <f>IFERROR(VLOOKUP(E1828,[2]an!$A$3:$B$81,2,FALSE),"")</f>
        <v/>
      </c>
      <c r="AB1828" s="19" t="str">
        <f>IFERROR(VLOOKUP(AA1828,[2]an!$C$2:$D$16,2,FALSE),"")</f>
        <v/>
      </c>
      <c r="AC1828" s="20"/>
      <c r="AD1828" s="21" t="str">
        <f>IF(A1828=[2]an!$F$36,VLOOKUP([2]an!$F$36,[2]an!$F$36:$H$36,3,FALSE),IF(A1828=[2]an!$F$35,VLOOKUP([2]an!$F$35,[2]an!$F$35:$H$35,3,FALSE),IF(A1828=[2]an!$F$33,VLOOKUP([2]an!$F$33,[2]an!$F$33:$H$33,3,FALSE),IF(A1828=[2]an!$F$31,VLOOKUP([2]an!$F$31,[2]an!$F$31:$H$31,3,FALSE),""))))</f>
        <v/>
      </c>
    </row>
    <row r="1829" spans="6:30" x14ac:dyDescent="0.2">
      <c r="F1829" s="10"/>
      <c r="G1829" s="8" t="str">
        <f t="shared" si="86"/>
        <v/>
      </c>
      <c r="H1829" s="13"/>
      <c r="K1829" s="13"/>
      <c r="L1829" s="10"/>
      <c r="M1829" s="10"/>
      <c r="S1829" s="8" t="str">
        <f>IFERROR(VLOOKUP(D1829,[1]peretoe_teenus!$A$2:$L$2000,5,FALSE),"")</f>
        <v/>
      </c>
      <c r="U1829" s="13"/>
      <c r="V1829" s="15" t="str" cm="1">
        <f t="array" ref="V1829">IFERROR(IF(AND(F1829="Tugigrupp",RANK(K1829,$K1829:$K1829)+COUNTIFS($K$2:K1829,K1829,$L$2:L1829,L1829,$M$2:M1829,M1829,$I$2:I1829,I1829,$G$2:G1829,G1829,$F$2:F1829,F1829)-1=1),SUMPRODUCT(($F$2:$F$4154=F1829)*($G$2:$G$4154=G1829)*($K$2:$K$4154=K1829)*($I$2:$I$4154=I1829)*($L$2:$L$4154=L1829)*($M$2:$M$4154=M1829)),""),"")</f>
        <v/>
      </c>
      <c r="W1829" s="15" t="str">
        <f t="shared" si="84"/>
        <v/>
      </c>
      <c r="X1829" s="16" t="str">
        <f>IF(AND(A1829=[2]an!$G$38,F1829=[2]an!$E$40),[2]an!$G$40,IF(AND(A1829=[2]an!$G$38,F1829=[2]an!$E$41),[2]an!$G$41,IF(AND(A1829=[2]an!$G$38,F1829=[2]an!$E$39,H1829&gt;=[2]an!$M$37),[2]an!$G$39,
IF(AND(A1829=[2]an!$G$38,F1829=[2]an!$E$39,H1829&lt;[2]an!$M$37,S1829="kahepoolne vajaduspõhine",U1829=""),[2]an!$M$40,
IF(AND(A1829=[2]an!$G$38,F1829=[2]an!$E$39,H1829&lt;[2]an!$M$37,S1829="kahepoolne vajaduspõhine",U1829&lt;&gt;""),[2]an!$G$39,
IF(AND(A1829=[2]an!$G$38,F1829=[2]an!$E$39,H1829&lt;[2]an!$M$37,S1829&lt;&gt;"kahepoolne vajaduspõhine"),[2]an!$G$39,
IF(AND(A1829=[2]an!$G$38,F1829=[2]an!$E$42),[2]an!$G$42,
IF(AND(A1829=[2]an!$H$38,F1829=[2]an!$E$40),[2]an!$H$40,IF(AND(A1829=[2]an!$H$38,F1829=[2]an!$E$41),[2]an!$H$41,IF(AND(A1829=[2]an!$H$38,F1829=[2]an!$E$39,H1829&gt;=[2]an!$M$37),[2]an!$H$39,
IF(AND(A1829=[2]an!$H$38,F1829=[2]an!$E$39,H1829&lt;[2]an!$M$37,S1829="kahepoolne vajaduspõhine",U1829=""),[2]an!$M$40,
IF(AND(A1829=[2]an!$H$38,F1829=[2]an!$E$39,H1829&lt;[2]an!$M$37,S1829="kahepoolne vajaduspõhine",U1829&lt;&gt;""),[2]an!$H$39,
IF(AND(A1829=[2]an!$H$38,F1829=[2]an!$E$39,H1829&lt;[2]an!$M$37,S1829&lt;&gt;"kahepoolne vajaduspõhine"),[2]an!$H$39,
IF(AND(A1829=[2]an!$H$38,F1829=[2]an!$E$42),[2]an!$H$42,
IF(AND(A1829=[2]an!$I$38,F1829=[2]an!$E$40),[2]an!$I$40,IF(AND(A1829=[2]an!$I$38,F1829=[2]an!$E$41),[2]an!$I$41,IF(AND(A1829=[2]an!$I$38,F1829=[2]an!$E$39,H1829&gt;=[2]an!$M$37),[2]an!$I$39,
IF(AND(A1829=[2]an!$I$38,F1829=[2]an!$E$39,H1829&lt;[2]an!$M$37,S1829="kahepoolne vajaduspõhine",U1829=""),[2]an!$M$40,
IF(AND(A1829=[2]an!$I$38,F1829=[2]an!$E$39,H1829&lt;[2]an!$M$37,S1829="kahepoolne vajaduspõhine",U1829&lt;&gt;""),[2]an!$I$39,
IF(AND(A1829=[2]an!$I$38,F1829=[2]an!$E$39,H1829&lt;[2]an!$M$37,S1829&lt;&gt;"kahepoolne vajaduspõhine"),[2]an!$I$39,
IF(AND(A1829=[2]an!$I$38,F1829=[2]an!$E$42),[2]an!$I$42,
IF(AND(A1829=[2]an!$J$38,F1829=[2]an!$E$40),[2]an!$J$40,IF(AND(A1829=[2]an!$J$38,F1829=[2]an!$E$41),[2]an!$J$41,IF(AND(A1829=[2]an!$J$38,F1829=[2]an!$E$39,H1829&gt;=[2]an!$M$37),[2]an!$J$39,
IF(AND(A1829=[2]an!$J$38,F1829=[2]an!$E$39,H1829&lt;[2]an!$M$37,S1829="kahepoolne vajaduspõhine",U1829=""),[2]an!$M$40,
IF(AND(A1829=[2]an!$J$38,F1829=[2]an!$E$39,H1829&lt;[2]an!$M$37,S1829="kahepoolne vajaduspõhine",U1829&lt;&gt;""),[2]an!$J$39,
IF(AND(A1829=[2]an!$J$38,F1829=[2]an!$E$39,H1829&lt;[2]an!$M$37,S1829&lt;&gt;"kahepoolne vajaduspõhine"),[2]an!$J$39,
IF(AND(A1829=[2]an!$J$38,F1829=[2]an!$E$42),[2]an!$J$42,""))))))))))))))))))))))))))))</f>
        <v/>
      </c>
      <c r="Y1829" s="17" t="str">
        <f>IFERROR(IF(F1829="Tugigrupp",0,
IF(AND(F1829="Peretoe teenus",H1829&gt;=[2]an!$M$37,RANK(D1829,$D1829:$D1829)+COUNTIFS($D$2:D1829,D1829,$F$2:F1829,F1829)-1&gt;1),"",
IF(AND(F1829="Peretoe teenus",H1829&gt;=[2]an!$M$37,RANK(D1829,$D1829:$D1829)+COUNTIFS($D$2:D1829,D1829,$F$2:F1829,F1829)-1=1,MONTH(H1829)=MONTH(K1829)=TRUE,YEAR(H1829)=YEAR(K1829)=TRUE),((EOMONTH(H1829,0)-H1829+1)*X1829)/DAY(EOMONTH(H1829,0)),
IF(AND(F1829="Peretoe teenus",H1829&gt;=[2]an!$M$37,RANK(D1829,$D1829:$D1829)+COUNTIFS($D$2:D1829,D1829,$F$2:F1829,F1829)-1=1),X1829,
IF(AND(F1829="Peretoe teenus",H1829&lt;[2]an!$M$37,S1829&lt;&gt;"kahepoolne vajaduspõhine",RANK(D1829,$D1829:$D1829)+COUNTIFS($D$2:D1829,D1829,$F$2:F1829,F1829)-1=1),X1829,
IF(AND(F1829="Peretoe teenus",H1829&lt;[2]an!$M$37,S1829&lt;&gt;"kahepoolne vajaduspõhine",RANK(D1829,$D1829:$D1829)+COUNTIFS($D$2:D1829,D1829,$F$2:F1829,F1829)-1&gt;1),"",
IF(AND(F1829="Peretoe teenus",H1829&lt;[2]an!$M$37,S1829="kahepoolne vajaduspõhine",U1829="",RANK(D1829,$D1829:$D1829)+COUNTIFS($D$2:D1829,D1829,$F$2:F1829,F1829)-1=1),X1829,
IF(AND(F1829="Peretoe teenus",H1829&lt;[2]an!$M$37,S1829="kahepoolne vajaduspõhine",U1829="",RANK(D1829,$D1829:$D1829)+COUNTIFS($D$2:D1829,D1829,$F$2:F1829,F1829)-1&gt;1),"",
IF(AND(F1829="Peretoe teenus",H1829&lt;[2]an!$M$37,S1829="kahepoolne vajaduspõhine",U1829&lt;[2]an!$M$37,RANK(D1829,$D1829:$D1829)+COUNTIFS($D$2:D1829,D1829,$F$2:F1829,F1829)-1=1),X1829,
IF(AND(F1829="Peretoe teenus",H1829&lt;[2]an!$M$37,S1829="kahepoolne vajaduspõhine",U1829&lt;[2]an!$M$37,RANK(D1829,$D1829:$D1829)+COUNTIFS($D$2:D1829,D1829,$F$2:F1829,F1829)-1&gt;1),"",
IF(AND(F1829="Peretoe teenus",H1829&lt;[2]an!$M$37,S1829="kahepoolne vajaduspõhine",U1829&gt;=[2]an!$M$37,U1829&lt;=[2]an!$M$38,RANK(D1829,$D1829:$D1829)+COUNTIFS($D$2:D1829,D1829,$F$2:F1829,F1829)-1=1),
((EOMONTH(U1829,0)-U1829+1)*X1829)/DAY(EOMONTH(U1829,0))+(DAY(U1829)-1)*100/DAY(EOMONTH(U1829,0)),
IF(AND(F1829="Peretoe teenus",H1829&lt;[2]an!$M$37,S1829="kahepoolne vajaduspõhine",U1829&gt;=[2]an!$M$37,U1829&lt;=[2]an!$M$38,RANK(D1829,$D1829:$D1829)+COUNTIFS($D$2:D1829,D1829,$F$2:F1829,F1829)-1&gt;1),"",
IF(AND(F1829="Peretoe teenus",H1829&lt;[2]an!$M$37,S1829="kahepoolne vajaduspõhine",U1829&gt;[2]an!$M$38,RANK(D1829,$D1829:$D1829)+COUNTIFS($D$2:D1829,D1829,$F$2:F1829,F1829)-1=1),X1829,
IF(AND(F1829="Peretoe teenus",H1829&lt;[2]an!$M$37,S1829="kahepoolne vajaduspõhine",U1829&gt;[2]an!$M$38,RANK(D1829,$D1829:$D1829)+COUNTIFS($D$2:D1829,D1829,$F$2:F1829,F1829)-1&gt;1),"",X1829*W1829)))))))))))))),"")</f>
        <v/>
      </c>
      <c r="Z1829" s="18" t="str">
        <f t="shared" si="85"/>
        <v/>
      </c>
      <c r="AA1829" s="19" t="str">
        <f>IFERROR(VLOOKUP(E1829,[2]an!$A$3:$B$81,2,FALSE),"")</f>
        <v/>
      </c>
      <c r="AB1829" s="19" t="str">
        <f>IFERROR(VLOOKUP(AA1829,[2]an!$C$2:$D$16,2,FALSE),"")</f>
        <v/>
      </c>
      <c r="AC1829" s="20"/>
      <c r="AD1829" s="21" t="str">
        <f>IF(A1829=[2]an!$F$36,VLOOKUP([2]an!$F$36,[2]an!$F$36:$H$36,3,FALSE),IF(A1829=[2]an!$F$35,VLOOKUP([2]an!$F$35,[2]an!$F$35:$H$35,3,FALSE),IF(A1829=[2]an!$F$33,VLOOKUP([2]an!$F$33,[2]an!$F$33:$H$33,3,FALSE),IF(A1829=[2]an!$F$31,VLOOKUP([2]an!$F$31,[2]an!$F$31:$H$31,3,FALSE),""))))</f>
        <v/>
      </c>
    </row>
    <row r="1830" spans="6:30" x14ac:dyDescent="0.2">
      <c r="F1830" s="10"/>
      <c r="G1830" s="8" t="str">
        <f t="shared" si="86"/>
        <v/>
      </c>
      <c r="H1830" s="13"/>
      <c r="K1830" s="13"/>
      <c r="L1830" s="10"/>
      <c r="M1830" s="10"/>
      <c r="S1830" s="8" t="str">
        <f>IFERROR(VLOOKUP(D1830,[1]peretoe_teenus!$A$2:$L$2000,5,FALSE),"")</f>
        <v/>
      </c>
      <c r="U1830" s="13"/>
      <c r="V1830" s="15" t="str" cm="1">
        <f t="array" ref="V1830">IFERROR(IF(AND(F1830="Tugigrupp",RANK(K1830,$K1830:$K1830)+COUNTIFS($K$2:K1830,K1830,$L$2:L1830,L1830,$M$2:M1830,M1830,$I$2:I1830,I1830,$G$2:G1830,G1830,$F$2:F1830,F1830)-1=1),SUMPRODUCT(($F$2:$F$4154=F1830)*($G$2:$G$4154=G1830)*($K$2:$K$4154=K1830)*($I$2:$I$4154=I1830)*($L$2:$L$4154=L1830)*($M$2:$M$4154=M1830)),""),"")</f>
        <v/>
      </c>
      <c r="W1830" s="15" t="str">
        <f t="shared" si="84"/>
        <v/>
      </c>
      <c r="X1830" s="16" t="str">
        <f>IF(AND(A1830=[2]an!$G$38,F1830=[2]an!$E$40),[2]an!$G$40,IF(AND(A1830=[2]an!$G$38,F1830=[2]an!$E$41),[2]an!$G$41,IF(AND(A1830=[2]an!$G$38,F1830=[2]an!$E$39,H1830&gt;=[2]an!$M$37),[2]an!$G$39,
IF(AND(A1830=[2]an!$G$38,F1830=[2]an!$E$39,H1830&lt;[2]an!$M$37,S1830="kahepoolne vajaduspõhine",U1830=""),[2]an!$M$40,
IF(AND(A1830=[2]an!$G$38,F1830=[2]an!$E$39,H1830&lt;[2]an!$M$37,S1830="kahepoolne vajaduspõhine",U1830&lt;&gt;""),[2]an!$G$39,
IF(AND(A1830=[2]an!$G$38,F1830=[2]an!$E$39,H1830&lt;[2]an!$M$37,S1830&lt;&gt;"kahepoolne vajaduspõhine"),[2]an!$G$39,
IF(AND(A1830=[2]an!$G$38,F1830=[2]an!$E$42),[2]an!$G$42,
IF(AND(A1830=[2]an!$H$38,F1830=[2]an!$E$40),[2]an!$H$40,IF(AND(A1830=[2]an!$H$38,F1830=[2]an!$E$41),[2]an!$H$41,IF(AND(A1830=[2]an!$H$38,F1830=[2]an!$E$39,H1830&gt;=[2]an!$M$37),[2]an!$H$39,
IF(AND(A1830=[2]an!$H$38,F1830=[2]an!$E$39,H1830&lt;[2]an!$M$37,S1830="kahepoolne vajaduspõhine",U1830=""),[2]an!$M$40,
IF(AND(A1830=[2]an!$H$38,F1830=[2]an!$E$39,H1830&lt;[2]an!$M$37,S1830="kahepoolne vajaduspõhine",U1830&lt;&gt;""),[2]an!$H$39,
IF(AND(A1830=[2]an!$H$38,F1830=[2]an!$E$39,H1830&lt;[2]an!$M$37,S1830&lt;&gt;"kahepoolne vajaduspõhine"),[2]an!$H$39,
IF(AND(A1830=[2]an!$H$38,F1830=[2]an!$E$42),[2]an!$H$42,
IF(AND(A1830=[2]an!$I$38,F1830=[2]an!$E$40),[2]an!$I$40,IF(AND(A1830=[2]an!$I$38,F1830=[2]an!$E$41),[2]an!$I$41,IF(AND(A1830=[2]an!$I$38,F1830=[2]an!$E$39,H1830&gt;=[2]an!$M$37),[2]an!$I$39,
IF(AND(A1830=[2]an!$I$38,F1830=[2]an!$E$39,H1830&lt;[2]an!$M$37,S1830="kahepoolne vajaduspõhine",U1830=""),[2]an!$M$40,
IF(AND(A1830=[2]an!$I$38,F1830=[2]an!$E$39,H1830&lt;[2]an!$M$37,S1830="kahepoolne vajaduspõhine",U1830&lt;&gt;""),[2]an!$I$39,
IF(AND(A1830=[2]an!$I$38,F1830=[2]an!$E$39,H1830&lt;[2]an!$M$37,S1830&lt;&gt;"kahepoolne vajaduspõhine"),[2]an!$I$39,
IF(AND(A1830=[2]an!$I$38,F1830=[2]an!$E$42),[2]an!$I$42,
IF(AND(A1830=[2]an!$J$38,F1830=[2]an!$E$40),[2]an!$J$40,IF(AND(A1830=[2]an!$J$38,F1830=[2]an!$E$41),[2]an!$J$41,IF(AND(A1830=[2]an!$J$38,F1830=[2]an!$E$39,H1830&gt;=[2]an!$M$37),[2]an!$J$39,
IF(AND(A1830=[2]an!$J$38,F1830=[2]an!$E$39,H1830&lt;[2]an!$M$37,S1830="kahepoolne vajaduspõhine",U1830=""),[2]an!$M$40,
IF(AND(A1830=[2]an!$J$38,F1830=[2]an!$E$39,H1830&lt;[2]an!$M$37,S1830="kahepoolne vajaduspõhine",U1830&lt;&gt;""),[2]an!$J$39,
IF(AND(A1830=[2]an!$J$38,F1830=[2]an!$E$39,H1830&lt;[2]an!$M$37,S1830&lt;&gt;"kahepoolne vajaduspõhine"),[2]an!$J$39,
IF(AND(A1830=[2]an!$J$38,F1830=[2]an!$E$42),[2]an!$J$42,""))))))))))))))))))))))))))))</f>
        <v/>
      </c>
      <c r="Y1830" s="17" t="str">
        <f>IFERROR(IF(F1830="Tugigrupp",0,
IF(AND(F1830="Peretoe teenus",H1830&gt;=[2]an!$M$37,RANK(D1830,$D1830:$D1830)+COUNTIFS($D$2:D1830,D1830,$F$2:F1830,F1830)-1&gt;1),"",
IF(AND(F1830="Peretoe teenus",H1830&gt;=[2]an!$M$37,RANK(D1830,$D1830:$D1830)+COUNTIFS($D$2:D1830,D1830,$F$2:F1830,F1830)-1=1,MONTH(H1830)=MONTH(K1830)=TRUE,YEAR(H1830)=YEAR(K1830)=TRUE),((EOMONTH(H1830,0)-H1830+1)*X1830)/DAY(EOMONTH(H1830,0)),
IF(AND(F1830="Peretoe teenus",H1830&gt;=[2]an!$M$37,RANK(D1830,$D1830:$D1830)+COUNTIFS($D$2:D1830,D1830,$F$2:F1830,F1830)-1=1),X1830,
IF(AND(F1830="Peretoe teenus",H1830&lt;[2]an!$M$37,S1830&lt;&gt;"kahepoolne vajaduspõhine",RANK(D1830,$D1830:$D1830)+COUNTIFS($D$2:D1830,D1830,$F$2:F1830,F1830)-1=1),X1830,
IF(AND(F1830="Peretoe teenus",H1830&lt;[2]an!$M$37,S1830&lt;&gt;"kahepoolne vajaduspõhine",RANK(D1830,$D1830:$D1830)+COUNTIFS($D$2:D1830,D1830,$F$2:F1830,F1830)-1&gt;1),"",
IF(AND(F1830="Peretoe teenus",H1830&lt;[2]an!$M$37,S1830="kahepoolne vajaduspõhine",U1830="",RANK(D1830,$D1830:$D1830)+COUNTIFS($D$2:D1830,D1830,$F$2:F1830,F1830)-1=1),X1830,
IF(AND(F1830="Peretoe teenus",H1830&lt;[2]an!$M$37,S1830="kahepoolne vajaduspõhine",U1830="",RANK(D1830,$D1830:$D1830)+COUNTIFS($D$2:D1830,D1830,$F$2:F1830,F1830)-1&gt;1),"",
IF(AND(F1830="Peretoe teenus",H1830&lt;[2]an!$M$37,S1830="kahepoolne vajaduspõhine",U1830&lt;[2]an!$M$37,RANK(D1830,$D1830:$D1830)+COUNTIFS($D$2:D1830,D1830,$F$2:F1830,F1830)-1=1),X1830,
IF(AND(F1830="Peretoe teenus",H1830&lt;[2]an!$M$37,S1830="kahepoolne vajaduspõhine",U1830&lt;[2]an!$M$37,RANK(D1830,$D1830:$D1830)+COUNTIFS($D$2:D1830,D1830,$F$2:F1830,F1830)-1&gt;1),"",
IF(AND(F1830="Peretoe teenus",H1830&lt;[2]an!$M$37,S1830="kahepoolne vajaduspõhine",U1830&gt;=[2]an!$M$37,U1830&lt;=[2]an!$M$38,RANK(D1830,$D1830:$D1830)+COUNTIFS($D$2:D1830,D1830,$F$2:F1830,F1830)-1=1),
((EOMONTH(U1830,0)-U1830+1)*X1830)/DAY(EOMONTH(U1830,0))+(DAY(U1830)-1)*100/DAY(EOMONTH(U1830,0)),
IF(AND(F1830="Peretoe teenus",H1830&lt;[2]an!$M$37,S1830="kahepoolne vajaduspõhine",U1830&gt;=[2]an!$M$37,U1830&lt;=[2]an!$M$38,RANK(D1830,$D1830:$D1830)+COUNTIFS($D$2:D1830,D1830,$F$2:F1830,F1830)-1&gt;1),"",
IF(AND(F1830="Peretoe teenus",H1830&lt;[2]an!$M$37,S1830="kahepoolne vajaduspõhine",U1830&gt;[2]an!$M$38,RANK(D1830,$D1830:$D1830)+COUNTIFS($D$2:D1830,D1830,$F$2:F1830,F1830)-1=1),X1830,
IF(AND(F1830="Peretoe teenus",H1830&lt;[2]an!$M$37,S1830="kahepoolne vajaduspõhine",U1830&gt;[2]an!$M$38,RANK(D1830,$D1830:$D1830)+COUNTIFS($D$2:D1830,D1830,$F$2:F1830,F1830)-1&gt;1),"",X1830*W1830)))))))))))))),"")</f>
        <v/>
      </c>
      <c r="Z1830" s="18" t="str">
        <f t="shared" si="85"/>
        <v/>
      </c>
      <c r="AA1830" s="19" t="str">
        <f>IFERROR(VLOOKUP(E1830,[2]an!$A$3:$B$81,2,FALSE),"")</f>
        <v/>
      </c>
      <c r="AB1830" s="19" t="str">
        <f>IFERROR(VLOOKUP(AA1830,[2]an!$C$2:$D$16,2,FALSE),"")</f>
        <v/>
      </c>
      <c r="AC1830" s="20"/>
      <c r="AD1830" s="21" t="str">
        <f>IF(A1830=[2]an!$F$36,VLOOKUP([2]an!$F$36,[2]an!$F$36:$H$36,3,FALSE),IF(A1830=[2]an!$F$35,VLOOKUP([2]an!$F$35,[2]an!$F$35:$H$35,3,FALSE),IF(A1830=[2]an!$F$33,VLOOKUP([2]an!$F$33,[2]an!$F$33:$H$33,3,FALSE),IF(A1830=[2]an!$F$31,VLOOKUP([2]an!$F$31,[2]an!$F$31:$H$31,3,FALSE),""))))</f>
        <v/>
      </c>
    </row>
    <row r="1831" spans="6:30" x14ac:dyDescent="0.2">
      <c r="F1831" s="10"/>
      <c r="G1831" s="8" t="str">
        <f t="shared" si="86"/>
        <v/>
      </c>
      <c r="H1831" s="13"/>
      <c r="K1831" s="13"/>
      <c r="L1831" s="10"/>
      <c r="M1831" s="10"/>
      <c r="S1831" s="8" t="str">
        <f>IFERROR(VLOOKUP(D1831,[1]peretoe_teenus!$A$2:$L$2000,5,FALSE),"")</f>
        <v/>
      </c>
      <c r="U1831" s="13"/>
      <c r="V1831" s="15" t="str" cm="1">
        <f t="array" ref="V1831">IFERROR(IF(AND(F1831="Tugigrupp",RANK(K1831,$K1831:$K1831)+COUNTIFS($K$2:K1831,K1831,$L$2:L1831,L1831,$M$2:M1831,M1831,$I$2:I1831,I1831,$G$2:G1831,G1831,$F$2:F1831,F1831)-1=1),SUMPRODUCT(($F$2:$F$4154=F1831)*($G$2:$G$4154=G1831)*($K$2:$K$4154=K1831)*($I$2:$I$4154=I1831)*($L$2:$L$4154=L1831)*($M$2:$M$4154=M1831)),""),"")</f>
        <v/>
      </c>
      <c r="W1831" s="15" t="str">
        <f t="shared" si="84"/>
        <v/>
      </c>
      <c r="X1831" s="16" t="str">
        <f>IF(AND(A1831=[2]an!$G$38,F1831=[2]an!$E$40),[2]an!$G$40,IF(AND(A1831=[2]an!$G$38,F1831=[2]an!$E$41),[2]an!$G$41,IF(AND(A1831=[2]an!$G$38,F1831=[2]an!$E$39,H1831&gt;=[2]an!$M$37),[2]an!$G$39,
IF(AND(A1831=[2]an!$G$38,F1831=[2]an!$E$39,H1831&lt;[2]an!$M$37,S1831="kahepoolne vajaduspõhine",U1831=""),[2]an!$M$40,
IF(AND(A1831=[2]an!$G$38,F1831=[2]an!$E$39,H1831&lt;[2]an!$M$37,S1831="kahepoolne vajaduspõhine",U1831&lt;&gt;""),[2]an!$G$39,
IF(AND(A1831=[2]an!$G$38,F1831=[2]an!$E$39,H1831&lt;[2]an!$M$37,S1831&lt;&gt;"kahepoolne vajaduspõhine"),[2]an!$G$39,
IF(AND(A1831=[2]an!$G$38,F1831=[2]an!$E$42),[2]an!$G$42,
IF(AND(A1831=[2]an!$H$38,F1831=[2]an!$E$40),[2]an!$H$40,IF(AND(A1831=[2]an!$H$38,F1831=[2]an!$E$41),[2]an!$H$41,IF(AND(A1831=[2]an!$H$38,F1831=[2]an!$E$39,H1831&gt;=[2]an!$M$37),[2]an!$H$39,
IF(AND(A1831=[2]an!$H$38,F1831=[2]an!$E$39,H1831&lt;[2]an!$M$37,S1831="kahepoolne vajaduspõhine",U1831=""),[2]an!$M$40,
IF(AND(A1831=[2]an!$H$38,F1831=[2]an!$E$39,H1831&lt;[2]an!$M$37,S1831="kahepoolne vajaduspõhine",U1831&lt;&gt;""),[2]an!$H$39,
IF(AND(A1831=[2]an!$H$38,F1831=[2]an!$E$39,H1831&lt;[2]an!$M$37,S1831&lt;&gt;"kahepoolne vajaduspõhine"),[2]an!$H$39,
IF(AND(A1831=[2]an!$H$38,F1831=[2]an!$E$42),[2]an!$H$42,
IF(AND(A1831=[2]an!$I$38,F1831=[2]an!$E$40),[2]an!$I$40,IF(AND(A1831=[2]an!$I$38,F1831=[2]an!$E$41),[2]an!$I$41,IF(AND(A1831=[2]an!$I$38,F1831=[2]an!$E$39,H1831&gt;=[2]an!$M$37),[2]an!$I$39,
IF(AND(A1831=[2]an!$I$38,F1831=[2]an!$E$39,H1831&lt;[2]an!$M$37,S1831="kahepoolne vajaduspõhine",U1831=""),[2]an!$M$40,
IF(AND(A1831=[2]an!$I$38,F1831=[2]an!$E$39,H1831&lt;[2]an!$M$37,S1831="kahepoolne vajaduspõhine",U1831&lt;&gt;""),[2]an!$I$39,
IF(AND(A1831=[2]an!$I$38,F1831=[2]an!$E$39,H1831&lt;[2]an!$M$37,S1831&lt;&gt;"kahepoolne vajaduspõhine"),[2]an!$I$39,
IF(AND(A1831=[2]an!$I$38,F1831=[2]an!$E$42),[2]an!$I$42,
IF(AND(A1831=[2]an!$J$38,F1831=[2]an!$E$40),[2]an!$J$40,IF(AND(A1831=[2]an!$J$38,F1831=[2]an!$E$41),[2]an!$J$41,IF(AND(A1831=[2]an!$J$38,F1831=[2]an!$E$39,H1831&gt;=[2]an!$M$37),[2]an!$J$39,
IF(AND(A1831=[2]an!$J$38,F1831=[2]an!$E$39,H1831&lt;[2]an!$M$37,S1831="kahepoolne vajaduspõhine",U1831=""),[2]an!$M$40,
IF(AND(A1831=[2]an!$J$38,F1831=[2]an!$E$39,H1831&lt;[2]an!$M$37,S1831="kahepoolne vajaduspõhine",U1831&lt;&gt;""),[2]an!$J$39,
IF(AND(A1831=[2]an!$J$38,F1831=[2]an!$E$39,H1831&lt;[2]an!$M$37,S1831&lt;&gt;"kahepoolne vajaduspõhine"),[2]an!$J$39,
IF(AND(A1831=[2]an!$J$38,F1831=[2]an!$E$42),[2]an!$J$42,""))))))))))))))))))))))))))))</f>
        <v/>
      </c>
      <c r="Y1831" s="17" t="str">
        <f>IFERROR(IF(F1831="Tugigrupp",0,
IF(AND(F1831="Peretoe teenus",H1831&gt;=[2]an!$M$37,RANK(D1831,$D1831:$D1831)+COUNTIFS($D$2:D1831,D1831,$F$2:F1831,F1831)-1&gt;1),"",
IF(AND(F1831="Peretoe teenus",H1831&gt;=[2]an!$M$37,RANK(D1831,$D1831:$D1831)+COUNTIFS($D$2:D1831,D1831,$F$2:F1831,F1831)-1=1,MONTH(H1831)=MONTH(K1831)=TRUE,YEAR(H1831)=YEAR(K1831)=TRUE),((EOMONTH(H1831,0)-H1831+1)*X1831)/DAY(EOMONTH(H1831,0)),
IF(AND(F1831="Peretoe teenus",H1831&gt;=[2]an!$M$37,RANK(D1831,$D1831:$D1831)+COUNTIFS($D$2:D1831,D1831,$F$2:F1831,F1831)-1=1),X1831,
IF(AND(F1831="Peretoe teenus",H1831&lt;[2]an!$M$37,S1831&lt;&gt;"kahepoolne vajaduspõhine",RANK(D1831,$D1831:$D1831)+COUNTIFS($D$2:D1831,D1831,$F$2:F1831,F1831)-1=1),X1831,
IF(AND(F1831="Peretoe teenus",H1831&lt;[2]an!$M$37,S1831&lt;&gt;"kahepoolne vajaduspõhine",RANK(D1831,$D1831:$D1831)+COUNTIFS($D$2:D1831,D1831,$F$2:F1831,F1831)-1&gt;1),"",
IF(AND(F1831="Peretoe teenus",H1831&lt;[2]an!$M$37,S1831="kahepoolne vajaduspõhine",U1831="",RANK(D1831,$D1831:$D1831)+COUNTIFS($D$2:D1831,D1831,$F$2:F1831,F1831)-1=1),X1831,
IF(AND(F1831="Peretoe teenus",H1831&lt;[2]an!$M$37,S1831="kahepoolne vajaduspõhine",U1831="",RANK(D1831,$D1831:$D1831)+COUNTIFS($D$2:D1831,D1831,$F$2:F1831,F1831)-1&gt;1),"",
IF(AND(F1831="Peretoe teenus",H1831&lt;[2]an!$M$37,S1831="kahepoolne vajaduspõhine",U1831&lt;[2]an!$M$37,RANK(D1831,$D1831:$D1831)+COUNTIFS($D$2:D1831,D1831,$F$2:F1831,F1831)-1=1),X1831,
IF(AND(F1831="Peretoe teenus",H1831&lt;[2]an!$M$37,S1831="kahepoolne vajaduspõhine",U1831&lt;[2]an!$M$37,RANK(D1831,$D1831:$D1831)+COUNTIFS($D$2:D1831,D1831,$F$2:F1831,F1831)-1&gt;1),"",
IF(AND(F1831="Peretoe teenus",H1831&lt;[2]an!$M$37,S1831="kahepoolne vajaduspõhine",U1831&gt;=[2]an!$M$37,U1831&lt;=[2]an!$M$38,RANK(D1831,$D1831:$D1831)+COUNTIFS($D$2:D1831,D1831,$F$2:F1831,F1831)-1=1),
((EOMONTH(U1831,0)-U1831+1)*X1831)/DAY(EOMONTH(U1831,0))+(DAY(U1831)-1)*100/DAY(EOMONTH(U1831,0)),
IF(AND(F1831="Peretoe teenus",H1831&lt;[2]an!$M$37,S1831="kahepoolne vajaduspõhine",U1831&gt;=[2]an!$M$37,U1831&lt;=[2]an!$M$38,RANK(D1831,$D1831:$D1831)+COUNTIFS($D$2:D1831,D1831,$F$2:F1831,F1831)-1&gt;1),"",
IF(AND(F1831="Peretoe teenus",H1831&lt;[2]an!$M$37,S1831="kahepoolne vajaduspõhine",U1831&gt;[2]an!$M$38,RANK(D1831,$D1831:$D1831)+COUNTIFS($D$2:D1831,D1831,$F$2:F1831,F1831)-1=1),X1831,
IF(AND(F1831="Peretoe teenus",H1831&lt;[2]an!$M$37,S1831="kahepoolne vajaduspõhine",U1831&gt;[2]an!$M$38,RANK(D1831,$D1831:$D1831)+COUNTIFS($D$2:D1831,D1831,$F$2:F1831,F1831)-1&gt;1),"",X1831*W1831)))))))))))))),"")</f>
        <v/>
      </c>
      <c r="Z1831" s="18" t="str">
        <f t="shared" si="85"/>
        <v/>
      </c>
      <c r="AA1831" s="19" t="str">
        <f>IFERROR(VLOOKUP(E1831,[2]an!$A$3:$B$81,2,FALSE),"")</f>
        <v/>
      </c>
      <c r="AB1831" s="19" t="str">
        <f>IFERROR(VLOOKUP(AA1831,[2]an!$C$2:$D$16,2,FALSE),"")</f>
        <v/>
      </c>
      <c r="AC1831" s="20"/>
      <c r="AD1831" s="21" t="str">
        <f>IF(A1831=[2]an!$F$36,VLOOKUP([2]an!$F$36,[2]an!$F$36:$H$36,3,FALSE),IF(A1831=[2]an!$F$35,VLOOKUP([2]an!$F$35,[2]an!$F$35:$H$35,3,FALSE),IF(A1831=[2]an!$F$33,VLOOKUP([2]an!$F$33,[2]an!$F$33:$H$33,3,FALSE),IF(A1831=[2]an!$F$31,VLOOKUP([2]an!$F$31,[2]an!$F$31:$H$31,3,FALSE),""))))</f>
        <v/>
      </c>
    </row>
    <row r="1832" spans="6:30" x14ac:dyDescent="0.2">
      <c r="F1832" s="10"/>
      <c r="G1832" s="8" t="str">
        <f t="shared" si="86"/>
        <v/>
      </c>
      <c r="H1832" s="13"/>
      <c r="K1832" s="13"/>
      <c r="L1832" s="10"/>
      <c r="M1832" s="10"/>
      <c r="S1832" s="8" t="str">
        <f>IFERROR(VLOOKUP(D1832,[1]peretoe_teenus!$A$2:$L$2000,5,FALSE),"")</f>
        <v/>
      </c>
      <c r="U1832" s="13"/>
      <c r="V1832" s="15" t="str" cm="1">
        <f t="array" ref="V1832">IFERROR(IF(AND(F1832="Tugigrupp",RANK(K1832,$K1832:$K1832)+COUNTIFS($K$2:K1832,K1832,$L$2:L1832,L1832,$M$2:M1832,M1832,$I$2:I1832,I1832,$G$2:G1832,G1832,$F$2:F1832,F1832)-1=1),SUMPRODUCT(($F$2:$F$4154=F1832)*($G$2:$G$4154=G1832)*($K$2:$K$4154=K1832)*($I$2:$I$4154=I1832)*($L$2:$L$4154=L1832)*($M$2:$M$4154=M1832)),""),"")</f>
        <v/>
      </c>
      <c r="W1832" s="15" t="str">
        <f t="shared" si="84"/>
        <v/>
      </c>
      <c r="X1832" s="16" t="str">
        <f>IF(AND(A1832=[2]an!$G$38,F1832=[2]an!$E$40),[2]an!$G$40,IF(AND(A1832=[2]an!$G$38,F1832=[2]an!$E$41),[2]an!$G$41,IF(AND(A1832=[2]an!$G$38,F1832=[2]an!$E$39,H1832&gt;=[2]an!$M$37),[2]an!$G$39,
IF(AND(A1832=[2]an!$G$38,F1832=[2]an!$E$39,H1832&lt;[2]an!$M$37,S1832="kahepoolne vajaduspõhine",U1832=""),[2]an!$M$40,
IF(AND(A1832=[2]an!$G$38,F1832=[2]an!$E$39,H1832&lt;[2]an!$M$37,S1832="kahepoolne vajaduspõhine",U1832&lt;&gt;""),[2]an!$G$39,
IF(AND(A1832=[2]an!$G$38,F1832=[2]an!$E$39,H1832&lt;[2]an!$M$37,S1832&lt;&gt;"kahepoolne vajaduspõhine"),[2]an!$G$39,
IF(AND(A1832=[2]an!$G$38,F1832=[2]an!$E$42),[2]an!$G$42,
IF(AND(A1832=[2]an!$H$38,F1832=[2]an!$E$40),[2]an!$H$40,IF(AND(A1832=[2]an!$H$38,F1832=[2]an!$E$41),[2]an!$H$41,IF(AND(A1832=[2]an!$H$38,F1832=[2]an!$E$39,H1832&gt;=[2]an!$M$37),[2]an!$H$39,
IF(AND(A1832=[2]an!$H$38,F1832=[2]an!$E$39,H1832&lt;[2]an!$M$37,S1832="kahepoolne vajaduspõhine",U1832=""),[2]an!$M$40,
IF(AND(A1832=[2]an!$H$38,F1832=[2]an!$E$39,H1832&lt;[2]an!$M$37,S1832="kahepoolne vajaduspõhine",U1832&lt;&gt;""),[2]an!$H$39,
IF(AND(A1832=[2]an!$H$38,F1832=[2]an!$E$39,H1832&lt;[2]an!$M$37,S1832&lt;&gt;"kahepoolne vajaduspõhine"),[2]an!$H$39,
IF(AND(A1832=[2]an!$H$38,F1832=[2]an!$E$42),[2]an!$H$42,
IF(AND(A1832=[2]an!$I$38,F1832=[2]an!$E$40),[2]an!$I$40,IF(AND(A1832=[2]an!$I$38,F1832=[2]an!$E$41),[2]an!$I$41,IF(AND(A1832=[2]an!$I$38,F1832=[2]an!$E$39,H1832&gt;=[2]an!$M$37),[2]an!$I$39,
IF(AND(A1832=[2]an!$I$38,F1832=[2]an!$E$39,H1832&lt;[2]an!$M$37,S1832="kahepoolne vajaduspõhine",U1832=""),[2]an!$M$40,
IF(AND(A1832=[2]an!$I$38,F1832=[2]an!$E$39,H1832&lt;[2]an!$M$37,S1832="kahepoolne vajaduspõhine",U1832&lt;&gt;""),[2]an!$I$39,
IF(AND(A1832=[2]an!$I$38,F1832=[2]an!$E$39,H1832&lt;[2]an!$M$37,S1832&lt;&gt;"kahepoolne vajaduspõhine"),[2]an!$I$39,
IF(AND(A1832=[2]an!$I$38,F1832=[2]an!$E$42),[2]an!$I$42,
IF(AND(A1832=[2]an!$J$38,F1832=[2]an!$E$40),[2]an!$J$40,IF(AND(A1832=[2]an!$J$38,F1832=[2]an!$E$41),[2]an!$J$41,IF(AND(A1832=[2]an!$J$38,F1832=[2]an!$E$39,H1832&gt;=[2]an!$M$37),[2]an!$J$39,
IF(AND(A1832=[2]an!$J$38,F1832=[2]an!$E$39,H1832&lt;[2]an!$M$37,S1832="kahepoolne vajaduspõhine",U1832=""),[2]an!$M$40,
IF(AND(A1832=[2]an!$J$38,F1832=[2]an!$E$39,H1832&lt;[2]an!$M$37,S1832="kahepoolne vajaduspõhine",U1832&lt;&gt;""),[2]an!$J$39,
IF(AND(A1832=[2]an!$J$38,F1832=[2]an!$E$39,H1832&lt;[2]an!$M$37,S1832&lt;&gt;"kahepoolne vajaduspõhine"),[2]an!$J$39,
IF(AND(A1832=[2]an!$J$38,F1832=[2]an!$E$42),[2]an!$J$42,""))))))))))))))))))))))))))))</f>
        <v/>
      </c>
      <c r="Y1832" s="17" t="str">
        <f>IFERROR(IF(F1832="Tugigrupp",0,
IF(AND(F1832="Peretoe teenus",H1832&gt;=[2]an!$M$37,RANK(D1832,$D1832:$D1832)+COUNTIFS($D$2:D1832,D1832,$F$2:F1832,F1832)-1&gt;1),"",
IF(AND(F1832="Peretoe teenus",H1832&gt;=[2]an!$M$37,RANK(D1832,$D1832:$D1832)+COUNTIFS($D$2:D1832,D1832,$F$2:F1832,F1832)-1=1,MONTH(H1832)=MONTH(K1832)=TRUE,YEAR(H1832)=YEAR(K1832)=TRUE),((EOMONTH(H1832,0)-H1832+1)*X1832)/DAY(EOMONTH(H1832,0)),
IF(AND(F1832="Peretoe teenus",H1832&gt;=[2]an!$M$37,RANK(D1832,$D1832:$D1832)+COUNTIFS($D$2:D1832,D1832,$F$2:F1832,F1832)-1=1),X1832,
IF(AND(F1832="Peretoe teenus",H1832&lt;[2]an!$M$37,S1832&lt;&gt;"kahepoolne vajaduspõhine",RANK(D1832,$D1832:$D1832)+COUNTIFS($D$2:D1832,D1832,$F$2:F1832,F1832)-1=1),X1832,
IF(AND(F1832="Peretoe teenus",H1832&lt;[2]an!$M$37,S1832&lt;&gt;"kahepoolne vajaduspõhine",RANK(D1832,$D1832:$D1832)+COUNTIFS($D$2:D1832,D1832,$F$2:F1832,F1832)-1&gt;1),"",
IF(AND(F1832="Peretoe teenus",H1832&lt;[2]an!$M$37,S1832="kahepoolne vajaduspõhine",U1832="",RANK(D1832,$D1832:$D1832)+COUNTIFS($D$2:D1832,D1832,$F$2:F1832,F1832)-1=1),X1832,
IF(AND(F1832="Peretoe teenus",H1832&lt;[2]an!$M$37,S1832="kahepoolne vajaduspõhine",U1832="",RANK(D1832,$D1832:$D1832)+COUNTIFS($D$2:D1832,D1832,$F$2:F1832,F1832)-1&gt;1),"",
IF(AND(F1832="Peretoe teenus",H1832&lt;[2]an!$M$37,S1832="kahepoolne vajaduspõhine",U1832&lt;[2]an!$M$37,RANK(D1832,$D1832:$D1832)+COUNTIFS($D$2:D1832,D1832,$F$2:F1832,F1832)-1=1),X1832,
IF(AND(F1832="Peretoe teenus",H1832&lt;[2]an!$M$37,S1832="kahepoolne vajaduspõhine",U1832&lt;[2]an!$M$37,RANK(D1832,$D1832:$D1832)+COUNTIFS($D$2:D1832,D1832,$F$2:F1832,F1832)-1&gt;1),"",
IF(AND(F1832="Peretoe teenus",H1832&lt;[2]an!$M$37,S1832="kahepoolne vajaduspõhine",U1832&gt;=[2]an!$M$37,U1832&lt;=[2]an!$M$38,RANK(D1832,$D1832:$D1832)+COUNTIFS($D$2:D1832,D1832,$F$2:F1832,F1832)-1=1),
((EOMONTH(U1832,0)-U1832+1)*X1832)/DAY(EOMONTH(U1832,0))+(DAY(U1832)-1)*100/DAY(EOMONTH(U1832,0)),
IF(AND(F1832="Peretoe teenus",H1832&lt;[2]an!$M$37,S1832="kahepoolne vajaduspõhine",U1832&gt;=[2]an!$M$37,U1832&lt;=[2]an!$M$38,RANK(D1832,$D1832:$D1832)+COUNTIFS($D$2:D1832,D1832,$F$2:F1832,F1832)-1&gt;1),"",
IF(AND(F1832="Peretoe teenus",H1832&lt;[2]an!$M$37,S1832="kahepoolne vajaduspõhine",U1832&gt;[2]an!$M$38,RANK(D1832,$D1832:$D1832)+COUNTIFS($D$2:D1832,D1832,$F$2:F1832,F1832)-1=1),X1832,
IF(AND(F1832="Peretoe teenus",H1832&lt;[2]an!$M$37,S1832="kahepoolne vajaduspõhine",U1832&gt;[2]an!$M$38,RANK(D1832,$D1832:$D1832)+COUNTIFS($D$2:D1832,D1832,$F$2:F1832,F1832)-1&gt;1),"",X1832*W1832)))))))))))))),"")</f>
        <v/>
      </c>
      <c r="Z1832" s="18" t="str">
        <f t="shared" si="85"/>
        <v/>
      </c>
      <c r="AA1832" s="19" t="str">
        <f>IFERROR(VLOOKUP(E1832,[2]an!$A$3:$B$81,2,FALSE),"")</f>
        <v/>
      </c>
      <c r="AB1832" s="19" t="str">
        <f>IFERROR(VLOOKUP(AA1832,[2]an!$C$2:$D$16,2,FALSE),"")</f>
        <v/>
      </c>
      <c r="AC1832" s="20"/>
      <c r="AD1832" s="21" t="str">
        <f>IF(A1832=[2]an!$F$36,VLOOKUP([2]an!$F$36,[2]an!$F$36:$H$36,3,FALSE),IF(A1832=[2]an!$F$35,VLOOKUP([2]an!$F$35,[2]an!$F$35:$H$35,3,FALSE),IF(A1832=[2]an!$F$33,VLOOKUP([2]an!$F$33,[2]an!$F$33:$H$33,3,FALSE),IF(A1832=[2]an!$F$31,VLOOKUP([2]an!$F$31,[2]an!$F$31:$H$31,3,FALSE),""))))</f>
        <v/>
      </c>
    </row>
    <row r="1833" spans="6:30" x14ac:dyDescent="0.2">
      <c r="F1833" s="10"/>
      <c r="G1833" s="8" t="str">
        <f t="shared" si="86"/>
        <v/>
      </c>
      <c r="H1833" s="13"/>
      <c r="K1833" s="13"/>
      <c r="L1833" s="10"/>
      <c r="M1833" s="10"/>
      <c r="S1833" s="8" t="str">
        <f>IFERROR(VLOOKUP(D1833,[1]peretoe_teenus!$A$2:$L$2000,5,FALSE),"")</f>
        <v/>
      </c>
      <c r="U1833" s="13"/>
      <c r="V1833" s="15" t="str" cm="1">
        <f t="array" ref="V1833">IFERROR(IF(AND(F1833="Tugigrupp",RANK(K1833,$K1833:$K1833)+COUNTIFS($K$2:K1833,K1833,$L$2:L1833,L1833,$M$2:M1833,M1833,$I$2:I1833,I1833,$G$2:G1833,G1833,$F$2:F1833,F1833)-1=1),SUMPRODUCT(($F$2:$F$4154=F1833)*($G$2:$G$4154=G1833)*($K$2:$K$4154=K1833)*($I$2:$I$4154=I1833)*($L$2:$L$4154=L1833)*($M$2:$M$4154=M1833)),""),"")</f>
        <v/>
      </c>
      <c r="W1833" s="15" t="str">
        <f t="shared" si="84"/>
        <v/>
      </c>
      <c r="X1833" s="16" t="str">
        <f>IF(AND(A1833=[2]an!$G$38,F1833=[2]an!$E$40),[2]an!$G$40,IF(AND(A1833=[2]an!$G$38,F1833=[2]an!$E$41),[2]an!$G$41,IF(AND(A1833=[2]an!$G$38,F1833=[2]an!$E$39,H1833&gt;=[2]an!$M$37),[2]an!$G$39,
IF(AND(A1833=[2]an!$G$38,F1833=[2]an!$E$39,H1833&lt;[2]an!$M$37,S1833="kahepoolne vajaduspõhine",U1833=""),[2]an!$M$40,
IF(AND(A1833=[2]an!$G$38,F1833=[2]an!$E$39,H1833&lt;[2]an!$M$37,S1833="kahepoolne vajaduspõhine",U1833&lt;&gt;""),[2]an!$G$39,
IF(AND(A1833=[2]an!$G$38,F1833=[2]an!$E$39,H1833&lt;[2]an!$M$37,S1833&lt;&gt;"kahepoolne vajaduspõhine"),[2]an!$G$39,
IF(AND(A1833=[2]an!$G$38,F1833=[2]an!$E$42),[2]an!$G$42,
IF(AND(A1833=[2]an!$H$38,F1833=[2]an!$E$40),[2]an!$H$40,IF(AND(A1833=[2]an!$H$38,F1833=[2]an!$E$41),[2]an!$H$41,IF(AND(A1833=[2]an!$H$38,F1833=[2]an!$E$39,H1833&gt;=[2]an!$M$37),[2]an!$H$39,
IF(AND(A1833=[2]an!$H$38,F1833=[2]an!$E$39,H1833&lt;[2]an!$M$37,S1833="kahepoolne vajaduspõhine",U1833=""),[2]an!$M$40,
IF(AND(A1833=[2]an!$H$38,F1833=[2]an!$E$39,H1833&lt;[2]an!$M$37,S1833="kahepoolne vajaduspõhine",U1833&lt;&gt;""),[2]an!$H$39,
IF(AND(A1833=[2]an!$H$38,F1833=[2]an!$E$39,H1833&lt;[2]an!$M$37,S1833&lt;&gt;"kahepoolne vajaduspõhine"),[2]an!$H$39,
IF(AND(A1833=[2]an!$H$38,F1833=[2]an!$E$42),[2]an!$H$42,
IF(AND(A1833=[2]an!$I$38,F1833=[2]an!$E$40),[2]an!$I$40,IF(AND(A1833=[2]an!$I$38,F1833=[2]an!$E$41),[2]an!$I$41,IF(AND(A1833=[2]an!$I$38,F1833=[2]an!$E$39,H1833&gt;=[2]an!$M$37),[2]an!$I$39,
IF(AND(A1833=[2]an!$I$38,F1833=[2]an!$E$39,H1833&lt;[2]an!$M$37,S1833="kahepoolne vajaduspõhine",U1833=""),[2]an!$M$40,
IF(AND(A1833=[2]an!$I$38,F1833=[2]an!$E$39,H1833&lt;[2]an!$M$37,S1833="kahepoolne vajaduspõhine",U1833&lt;&gt;""),[2]an!$I$39,
IF(AND(A1833=[2]an!$I$38,F1833=[2]an!$E$39,H1833&lt;[2]an!$M$37,S1833&lt;&gt;"kahepoolne vajaduspõhine"),[2]an!$I$39,
IF(AND(A1833=[2]an!$I$38,F1833=[2]an!$E$42),[2]an!$I$42,
IF(AND(A1833=[2]an!$J$38,F1833=[2]an!$E$40),[2]an!$J$40,IF(AND(A1833=[2]an!$J$38,F1833=[2]an!$E$41),[2]an!$J$41,IF(AND(A1833=[2]an!$J$38,F1833=[2]an!$E$39,H1833&gt;=[2]an!$M$37),[2]an!$J$39,
IF(AND(A1833=[2]an!$J$38,F1833=[2]an!$E$39,H1833&lt;[2]an!$M$37,S1833="kahepoolne vajaduspõhine",U1833=""),[2]an!$M$40,
IF(AND(A1833=[2]an!$J$38,F1833=[2]an!$E$39,H1833&lt;[2]an!$M$37,S1833="kahepoolne vajaduspõhine",U1833&lt;&gt;""),[2]an!$J$39,
IF(AND(A1833=[2]an!$J$38,F1833=[2]an!$E$39,H1833&lt;[2]an!$M$37,S1833&lt;&gt;"kahepoolne vajaduspõhine"),[2]an!$J$39,
IF(AND(A1833=[2]an!$J$38,F1833=[2]an!$E$42),[2]an!$J$42,""))))))))))))))))))))))))))))</f>
        <v/>
      </c>
      <c r="Y1833" s="17" t="str">
        <f>IFERROR(IF(F1833="Tugigrupp",0,
IF(AND(F1833="Peretoe teenus",H1833&gt;=[2]an!$M$37,RANK(D1833,$D1833:$D1833)+COUNTIFS($D$2:D1833,D1833,$F$2:F1833,F1833)-1&gt;1),"",
IF(AND(F1833="Peretoe teenus",H1833&gt;=[2]an!$M$37,RANK(D1833,$D1833:$D1833)+COUNTIFS($D$2:D1833,D1833,$F$2:F1833,F1833)-1=1,MONTH(H1833)=MONTH(K1833)=TRUE,YEAR(H1833)=YEAR(K1833)=TRUE),((EOMONTH(H1833,0)-H1833+1)*X1833)/DAY(EOMONTH(H1833,0)),
IF(AND(F1833="Peretoe teenus",H1833&gt;=[2]an!$M$37,RANK(D1833,$D1833:$D1833)+COUNTIFS($D$2:D1833,D1833,$F$2:F1833,F1833)-1=1),X1833,
IF(AND(F1833="Peretoe teenus",H1833&lt;[2]an!$M$37,S1833&lt;&gt;"kahepoolne vajaduspõhine",RANK(D1833,$D1833:$D1833)+COUNTIFS($D$2:D1833,D1833,$F$2:F1833,F1833)-1=1),X1833,
IF(AND(F1833="Peretoe teenus",H1833&lt;[2]an!$M$37,S1833&lt;&gt;"kahepoolne vajaduspõhine",RANK(D1833,$D1833:$D1833)+COUNTIFS($D$2:D1833,D1833,$F$2:F1833,F1833)-1&gt;1),"",
IF(AND(F1833="Peretoe teenus",H1833&lt;[2]an!$M$37,S1833="kahepoolne vajaduspõhine",U1833="",RANK(D1833,$D1833:$D1833)+COUNTIFS($D$2:D1833,D1833,$F$2:F1833,F1833)-1=1),X1833,
IF(AND(F1833="Peretoe teenus",H1833&lt;[2]an!$M$37,S1833="kahepoolne vajaduspõhine",U1833="",RANK(D1833,$D1833:$D1833)+COUNTIFS($D$2:D1833,D1833,$F$2:F1833,F1833)-1&gt;1),"",
IF(AND(F1833="Peretoe teenus",H1833&lt;[2]an!$M$37,S1833="kahepoolne vajaduspõhine",U1833&lt;[2]an!$M$37,RANK(D1833,$D1833:$D1833)+COUNTIFS($D$2:D1833,D1833,$F$2:F1833,F1833)-1=1),X1833,
IF(AND(F1833="Peretoe teenus",H1833&lt;[2]an!$M$37,S1833="kahepoolne vajaduspõhine",U1833&lt;[2]an!$M$37,RANK(D1833,$D1833:$D1833)+COUNTIFS($D$2:D1833,D1833,$F$2:F1833,F1833)-1&gt;1),"",
IF(AND(F1833="Peretoe teenus",H1833&lt;[2]an!$M$37,S1833="kahepoolne vajaduspõhine",U1833&gt;=[2]an!$M$37,U1833&lt;=[2]an!$M$38,RANK(D1833,$D1833:$D1833)+COUNTIFS($D$2:D1833,D1833,$F$2:F1833,F1833)-1=1),
((EOMONTH(U1833,0)-U1833+1)*X1833)/DAY(EOMONTH(U1833,0))+(DAY(U1833)-1)*100/DAY(EOMONTH(U1833,0)),
IF(AND(F1833="Peretoe teenus",H1833&lt;[2]an!$M$37,S1833="kahepoolne vajaduspõhine",U1833&gt;=[2]an!$M$37,U1833&lt;=[2]an!$M$38,RANK(D1833,$D1833:$D1833)+COUNTIFS($D$2:D1833,D1833,$F$2:F1833,F1833)-1&gt;1),"",
IF(AND(F1833="Peretoe teenus",H1833&lt;[2]an!$M$37,S1833="kahepoolne vajaduspõhine",U1833&gt;[2]an!$M$38,RANK(D1833,$D1833:$D1833)+COUNTIFS($D$2:D1833,D1833,$F$2:F1833,F1833)-1=1),X1833,
IF(AND(F1833="Peretoe teenus",H1833&lt;[2]an!$M$37,S1833="kahepoolne vajaduspõhine",U1833&gt;[2]an!$M$38,RANK(D1833,$D1833:$D1833)+COUNTIFS($D$2:D1833,D1833,$F$2:F1833,F1833)-1&gt;1),"",X1833*W1833)))))))))))))),"")</f>
        <v/>
      </c>
      <c r="Z1833" s="18" t="str">
        <f t="shared" si="85"/>
        <v/>
      </c>
      <c r="AA1833" s="19" t="str">
        <f>IFERROR(VLOOKUP(E1833,[2]an!$A$3:$B$81,2,FALSE),"")</f>
        <v/>
      </c>
      <c r="AB1833" s="19" t="str">
        <f>IFERROR(VLOOKUP(AA1833,[2]an!$C$2:$D$16,2,FALSE),"")</f>
        <v/>
      </c>
      <c r="AC1833" s="20"/>
      <c r="AD1833" s="21" t="str">
        <f>IF(A1833=[2]an!$F$36,VLOOKUP([2]an!$F$36,[2]an!$F$36:$H$36,3,FALSE),IF(A1833=[2]an!$F$35,VLOOKUP([2]an!$F$35,[2]an!$F$35:$H$35,3,FALSE),IF(A1833=[2]an!$F$33,VLOOKUP([2]an!$F$33,[2]an!$F$33:$H$33,3,FALSE),IF(A1833=[2]an!$F$31,VLOOKUP([2]an!$F$31,[2]an!$F$31:$H$31,3,FALSE),""))))</f>
        <v/>
      </c>
    </row>
    <row r="1834" spans="6:30" x14ac:dyDescent="0.2">
      <c r="F1834" s="10"/>
      <c r="G1834" s="8" t="str">
        <f t="shared" si="86"/>
        <v/>
      </c>
      <c r="H1834" s="13"/>
      <c r="K1834" s="13"/>
      <c r="L1834" s="10"/>
      <c r="M1834" s="10"/>
      <c r="S1834" s="8" t="str">
        <f>IFERROR(VLOOKUP(D1834,[1]peretoe_teenus!$A$2:$L$2000,5,FALSE),"")</f>
        <v/>
      </c>
      <c r="U1834" s="13"/>
      <c r="V1834" s="15" t="str" cm="1">
        <f t="array" ref="V1834">IFERROR(IF(AND(F1834="Tugigrupp",RANK(K1834,$K1834:$K1834)+COUNTIFS($K$2:K1834,K1834,$L$2:L1834,L1834,$M$2:M1834,M1834,$I$2:I1834,I1834,$G$2:G1834,G1834,$F$2:F1834,F1834)-1=1),SUMPRODUCT(($F$2:$F$4154=F1834)*($G$2:$G$4154=G1834)*($K$2:$K$4154=K1834)*($I$2:$I$4154=I1834)*($L$2:$L$4154=L1834)*($M$2:$M$4154=M1834)),""),"")</f>
        <v/>
      </c>
      <c r="W1834" s="15" t="str">
        <f t="shared" si="84"/>
        <v/>
      </c>
      <c r="X1834" s="16" t="str">
        <f>IF(AND(A1834=[2]an!$G$38,F1834=[2]an!$E$40),[2]an!$G$40,IF(AND(A1834=[2]an!$G$38,F1834=[2]an!$E$41),[2]an!$G$41,IF(AND(A1834=[2]an!$G$38,F1834=[2]an!$E$39,H1834&gt;=[2]an!$M$37),[2]an!$G$39,
IF(AND(A1834=[2]an!$G$38,F1834=[2]an!$E$39,H1834&lt;[2]an!$M$37,S1834="kahepoolne vajaduspõhine",U1834=""),[2]an!$M$40,
IF(AND(A1834=[2]an!$G$38,F1834=[2]an!$E$39,H1834&lt;[2]an!$M$37,S1834="kahepoolne vajaduspõhine",U1834&lt;&gt;""),[2]an!$G$39,
IF(AND(A1834=[2]an!$G$38,F1834=[2]an!$E$39,H1834&lt;[2]an!$M$37,S1834&lt;&gt;"kahepoolne vajaduspõhine"),[2]an!$G$39,
IF(AND(A1834=[2]an!$G$38,F1834=[2]an!$E$42),[2]an!$G$42,
IF(AND(A1834=[2]an!$H$38,F1834=[2]an!$E$40),[2]an!$H$40,IF(AND(A1834=[2]an!$H$38,F1834=[2]an!$E$41),[2]an!$H$41,IF(AND(A1834=[2]an!$H$38,F1834=[2]an!$E$39,H1834&gt;=[2]an!$M$37),[2]an!$H$39,
IF(AND(A1834=[2]an!$H$38,F1834=[2]an!$E$39,H1834&lt;[2]an!$M$37,S1834="kahepoolne vajaduspõhine",U1834=""),[2]an!$M$40,
IF(AND(A1834=[2]an!$H$38,F1834=[2]an!$E$39,H1834&lt;[2]an!$M$37,S1834="kahepoolne vajaduspõhine",U1834&lt;&gt;""),[2]an!$H$39,
IF(AND(A1834=[2]an!$H$38,F1834=[2]an!$E$39,H1834&lt;[2]an!$M$37,S1834&lt;&gt;"kahepoolne vajaduspõhine"),[2]an!$H$39,
IF(AND(A1834=[2]an!$H$38,F1834=[2]an!$E$42),[2]an!$H$42,
IF(AND(A1834=[2]an!$I$38,F1834=[2]an!$E$40),[2]an!$I$40,IF(AND(A1834=[2]an!$I$38,F1834=[2]an!$E$41),[2]an!$I$41,IF(AND(A1834=[2]an!$I$38,F1834=[2]an!$E$39,H1834&gt;=[2]an!$M$37),[2]an!$I$39,
IF(AND(A1834=[2]an!$I$38,F1834=[2]an!$E$39,H1834&lt;[2]an!$M$37,S1834="kahepoolne vajaduspõhine",U1834=""),[2]an!$M$40,
IF(AND(A1834=[2]an!$I$38,F1834=[2]an!$E$39,H1834&lt;[2]an!$M$37,S1834="kahepoolne vajaduspõhine",U1834&lt;&gt;""),[2]an!$I$39,
IF(AND(A1834=[2]an!$I$38,F1834=[2]an!$E$39,H1834&lt;[2]an!$M$37,S1834&lt;&gt;"kahepoolne vajaduspõhine"),[2]an!$I$39,
IF(AND(A1834=[2]an!$I$38,F1834=[2]an!$E$42),[2]an!$I$42,
IF(AND(A1834=[2]an!$J$38,F1834=[2]an!$E$40),[2]an!$J$40,IF(AND(A1834=[2]an!$J$38,F1834=[2]an!$E$41),[2]an!$J$41,IF(AND(A1834=[2]an!$J$38,F1834=[2]an!$E$39,H1834&gt;=[2]an!$M$37),[2]an!$J$39,
IF(AND(A1834=[2]an!$J$38,F1834=[2]an!$E$39,H1834&lt;[2]an!$M$37,S1834="kahepoolne vajaduspõhine",U1834=""),[2]an!$M$40,
IF(AND(A1834=[2]an!$J$38,F1834=[2]an!$E$39,H1834&lt;[2]an!$M$37,S1834="kahepoolne vajaduspõhine",U1834&lt;&gt;""),[2]an!$J$39,
IF(AND(A1834=[2]an!$J$38,F1834=[2]an!$E$39,H1834&lt;[2]an!$M$37,S1834&lt;&gt;"kahepoolne vajaduspõhine"),[2]an!$J$39,
IF(AND(A1834=[2]an!$J$38,F1834=[2]an!$E$42),[2]an!$J$42,""))))))))))))))))))))))))))))</f>
        <v/>
      </c>
      <c r="Y1834" s="17" t="str">
        <f>IFERROR(IF(F1834="Tugigrupp",0,
IF(AND(F1834="Peretoe teenus",H1834&gt;=[2]an!$M$37,RANK(D1834,$D1834:$D1834)+COUNTIFS($D$2:D1834,D1834,$F$2:F1834,F1834)-1&gt;1),"",
IF(AND(F1834="Peretoe teenus",H1834&gt;=[2]an!$M$37,RANK(D1834,$D1834:$D1834)+COUNTIFS($D$2:D1834,D1834,$F$2:F1834,F1834)-1=1,MONTH(H1834)=MONTH(K1834)=TRUE,YEAR(H1834)=YEAR(K1834)=TRUE),((EOMONTH(H1834,0)-H1834+1)*X1834)/DAY(EOMONTH(H1834,0)),
IF(AND(F1834="Peretoe teenus",H1834&gt;=[2]an!$M$37,RANK(D1834,$D1834:$D1834)+COUNTIFS($D$2:D1834,D1834,$F$2:F1834,F1834)-1=1),X1834,
IF(AND(F1834="Peretoe teenus",H1834&lt;[2]an!$M$37,S1834&lt;&gt;"kahepoolne vajaduspõhine",RANK(D1834,$D1834:$D1834)+COUNTIFS($D$2:D1834,D1834,$F$2:F1834,F1834)-1=1),X1834,
IF(AND(F1834="Peretoe teenus",H1834&lt;[2]an!$M$37,S1834&lt;&gt;"kahepoolne vajaduspõhine",RANK(D1834,$D1834:$D1834)+COUNTIFS($D$2:D1834,D1834,$F$2:F1834,F1834)-1&gt;1),"",
IF(AND(F1834="Peretoe teenus",H1834&lt;[2]an!$M$37,S1834="kahepoolne vajaduspõhine",U1834="",RANK(D1834,$D1834:$D1834)+COUNTIFS($D$2:D1834,D1834,$F$2:F1834,F1834)-1=1),X1834,
IF(AND(F1834="Peretoe teenus",H1834&lt;[2]an!$M$37,S1834="kahepoolne vajaduspõhine",U1834="",RANK(D1834,$D1834:$D1834)+COUNTIFS($D$2:D1834,D1834,$F$2:F1834,F1834)-1&gt;1),"",
IF(AND(F1834="Peretoe teenus",H1834&lt;[2]an!$M$37,S1834="kahepoolne vajaduspõhine",U1834&lt;[2]an!$M$37,RANK(D1834,$D1834:$D1834)+COUNTIFS($D$2:D1834,D1834,$F$2:F1834,F1834)-1=1),X1834,
IF(AND(F1834="Peretoe teenus",H1834&lt;[2]an!$M$37,S1834="kahepoolne vajaduspõhine",U1834&lt;[2]an!$M$37,RANK(D1834,$D1834:$D1834)+COUNTIFS($D$2:D1834,D1834,$F$2:F1834,F1834)-1&gt;1),"",
IF(AND(F1834="Peretoe teenus",H1834&lt;[2]an!$M$37,S1834="kahepoolne vajaduspõhine",U1834&gt;=[2]an!$M$37,U1834&lt;=[2]an!$M$38,RANK(D1834,$D1834:$D1834)+COUNTIFS($D$2:D1834,D1834,$F$2:F1834,F1834)-1=1),
((EOMONTH(U1834,0)-U1834+1)*X1834)/DAY(EOMONTH(U1834,0))+(DAY(U1834)-1)*100/DAY(EOMONTH(U1834,0)),
IF(AND(F1834="Peretoe teenus",H1834&lt;[2]an!$M$37,S1834="kahepoolne vajaduspõhine",U1834&gt;=[2]an!$M$37,U1834&lt;=[2]an!$M$38,RANK(D1834,$D1834:$D1834)+COUNTIFS($D$2:D1834,D1834,$F$2:F1834,F1834)-1&gt;1),"",
IF(AND(F1834="Peretoe teenus",H1834&lt;[2]an!$M$37,S1834="kahepoolne vajaduspõhine",U1834&gt;[2]an!$M$38,RANK(D1834,$D1834:$D1834)+COUNTIFS($D$2:D1834,D1834,$F$2:F1834,F1834)-1=1),X1834,
IF(AND(F1834="Peretoe teenus",H1834&lt;[2]an!$M$37,S1834="kahepoolne vajaduspõhine",U1834&gt;[2]an!$M$38,RANK(D1834,$D1834:$D1834)+COUNTIFS($D$2:D1834,D1834,$F$2:F1834,F1834)-1&gt;1),"",X1834*W1834)))))))))))))),"")</f>
        <v/>
      </c>
      <c r="Z1834" s="18" t="str">
        <f t="shared" si="85"/>
        <v/>
      </c>
      <c r="AA1834" s="19" t="str">
        <f>IFERROR(VLOOKUP(E1834,[2]an!$A$3:$B$81,2,FALSE),"")</f>
        <v/>
      </c>
      <c r="AB1834" s="19" t="str">
        <f>IFERROR(VLOOKUP(AA1834,[2]an!$C$2:$D$16,2,FALSE),"")</f>
        <v/>
      </c>
      <c r="AC1834" s="20"/>
      <c r="AD1834" s="21" t="str">
        <f>IF(A1834=[2]an!$F$36,VLOOKUP([2]an!$F$36,[2]an!$F$36:$H$36,3,FALSE),IF(A1834=[2]an!$F$35,VLOOKUP([2]an!$F$35,[2]an!$F$35:$H$35,3,FALSE),IF(A1834=[2]an!$F$33,VLOOKUP([2]an!$F$33,[2]an!$F$33:$H$33,3,FALSE),IF(A1834=[2]an!$F$31,VLOOKUP([2]an!$F$31,[2]an!$F$31:$H$31,3,FALSE),""))))</f>
        <v/>
      </c>
    </row>
    <row r="1835" spans="6:30" x14ac:dyDescent="0.2">
      <c r="F1835" s="10"/>
      <c r="G1835" s="8" t="str">
        <f t="shared" si="86"/>
        <v/>
      </c>
      <c r="H1835" s="13"/>
      <c r="K1835" s="13"/>
      <c r="L1835" s="10"/>
      <c r="M1835" s="10"/>
      <c r="S1835" s="8" t="str">
        <f>IFERROR(VLOOKUP(D1835,[1]peretoe_teenus!$A$2:$L$2000,5,FALSE),"")</f>
        <v/>
      </c>
      <c r="U1835" s="13"/>
      <c r="V1835" s="15" t="str" cm="1">
        <f t="array" ref="V1835">IFERROR(IF(AND(F1835="Tugigrupp",RANK(K1835,$K1835:$K1835)+COUNTIFS($K$2:K1835,K1835,$L$2:L1835,L1835,$M$2:M1835,M1835,$I$2:I1835,I1835,$G$2:G1835,G1835,$F$2:F1835,F1835)-1=1),SUMPRODUCT(($F$2:$F$4154=F1835)*($G$2:$G$4154=G1835)*($K$2:$K$4154=K1835)*($I$2:$I$4154=I1835)*($L$2:$L$4154=L1835)*($M$2:$M$4154=M1835)),""),"")</f>
        <v/>
      </c>
      <c r="W1835" s="15" t="str">
        <f t="shared" si="84"/>
        <v/>
      </c>
      <c r="X1835" s="16" t="str">
        <f>IF(AND(A1835=[2]an!$G$38,F1835=[2]an!$E$40),[2]an!$G$40,IF(AND(A1835=[2]an!$G$38,F1835=[2]an!$E$41),[2]an!$G$41,IF(AND(A1835=[2]an!$G$38,F1835=[2]an!$E$39,H1835&gt;=[2]an!$M$37),[2]an!$G$39,
IF(AND(A1835=[2]an!$G$38,F1835=[2]an!$E$39,H1835&lt;[2]an!$M$37,S1835="kahepoolne vajaduspõhine",U1835=""),[2]an!$M$40,
IF(AND(A1835=[2]an!$G$38,F1835=[2]an!$E$39,H1835&lt;[2]an!$M$37,S1835="kahepoolne vajaduspõhine",U1835&lt;&gt;""),[2]an!$G$39,
IF(AND(A1835=[2]an!$G$38,F1835=[2]an!$E$39,H1835&lt;[2]an!$M$37,S1835&lt;&gt;"kahepoolne vajaduspõhine"),[2]an!$G$39,
IF(AND(A1835=[2]an!$G$38,F1835=[2]an!$E$42),[2]an!$G$42,
IF(AND(A1835=[2]an!$H$38,F1835=[2]an!$E$40),[2]an!$H$40,IF(AND(A1835=[2]an!$H$38,F1835=[2]an!$E$41),[2]an!$H$41,IF(AND(A1835=[2]an!$H$38,F1835=[2]an!$E$39,H1835&gt;=[2]an!$M$37),[2]an!$H$39,
IF(AND(A1835=[2]an!$H$38,F1835=[2]an!$E$39,H1835&lt;[2]an!$M$37,S1835="kahepoolne vajaduspõhine",U1835=""),[2]an!$M$40,
IF(AND(A1835=[2]an!$H$38,F1835=[2]an!$E$39,H1835&lt;[2]an!$M$37,S1835="kahepoolne vajaduspõhine",U1835&lt;&gt;""),[2]an!$H$39,
IF(AND(A1835=[2]an!$H$38,F1835=[2]an!$E$39,H1835&lt;[2]an!$M$37,S1835&lt;&gt;"kahepoolne vajaduspõhine"),[2]an!$H$39,
IF(AND(A1835=[2]an!$H$38,F1835=[2]an!$E$42),[2]an!$H$42,
IF(AND(A1835=[2]an!$I$38,F1835=[2]an!$E$40),[2]an!$I$40,IF(AND(A1835=[2]an!$I$38,F1835=[2]an!$E$41),[2]an!$I$41,IF(AND(A1835=[2]an!$I$38,F1835=[2]an!$E$39,H1835&gt;=[2]an!$M$37),[2]an!$I$39,
IF(AND(A1835=[2]an!$I$38,F1835=[2]an!$E$39,H1835&lt;[2]an!$M$37,S1835="kahepoolne vajaduspõhine",U1835=""),[2]an!$M$40,
IF(AND(A1835=[2]an!$I$38,F1835=[2]an!$E$39,H1835&lt;[2]an!$M$37,S1835="kahepoolne vajaduspõhine",U1835&lt;&gt;""),[2]an!$I$39,
IF(AND(A1835=[2]an!$I$38,F1835=[2]an!$E$39,H1835&lt;[2]an!$M$37,S1835&lt;&gt;"kahepoolne vajaduspõhine"),[2]an!$I$39,
IF(AND(A1835=[2]an!$I$38,F1835=[2]an!$E$42),[2]an!$I$42,
IF(AND(A1835=[2]an!$J$38,F1835=[2]an!$E$40),[2]an!$J$40,IF(AND(A1835=[2]an!$J$38,F1835=[2]an!$E$41),[2]an!$J$41,IF(AND(A1835=[2]an!$J$38,F1835=[2]an!$E$39,H1835&gt;=[2]an!$M$37),[2]an!$J$39,
IF(AND(A1835=[2]an!$J$38,F1835=[2]an!$E$39,H1835&lt;[2]an!$M$37,S1835="kahepoolne vajaduspõhine",U1835=""),[2]an!$M$40,
IF(AND(A1835=[2]an!$J$38,F1835=[2]an!$E$39,H1835&lt;[2]an!$M$37,S1835="kahepoolne vajaduspõhine",U1835&lt;&gt;""),[2]an!$J$39,
IF(AND(A1835=[2]an!$J$38,F1835=[2]an!$E$39,H1835&lt;[2]an!$M$37,S1835&lt;&gt;"kahepoolne vajaduspõhine"),[2]an!$J$39,
IF(AND(A1835=[2]an!$J$38,F1835=[2]an!$E$42),[2]an!$J$42,""))))))))))))))))))))))))))))</f>
        <v/>
      </c>
      <c r="Y1835" s="17" t="str">
        <f>IFERROR(IF(F1835="Tugigrupp",0,
IF(AND(F1835="Peretoe teenus",H1835&gt;=[2]an!$M$37,RANK(D1835,$D1835:$D1835)+COUNTIFS($D$2:D1835,D1835,$F$2:F1835,F1835)-1&gt;1),"",
IF(AND(F1835="Peretoe teenus",H1835&gt;=[2]an!$M$37,RANK(D1835,$D1835:$D1835)+COUNTIFS($D$2:D1835,D1835,$F$2:F1835,F1835)-1=1,MONTH(H1835)=MONTH(K1835)=TRUE,YEAR(H1835)=YEAR(K1835)=TRUE),((EOMONTH(H1835,0)-H1835+1)*X1835)/DAY(EOMONTH(H1835,0)),
IF(AND(F1835="Peretoe teenus",H1835&gt;=[2]an!$M$37,RANK(D1835,$D1835:$D1835)+COUNTIFS($D$2:D1835,D1835,$F$2:F1835,F1835)-1=1),X1835,
IF(AND(F1835="Peretoe teenus",H1835&lt;[2]an!$M$37,S1835&lt;&gt;"kahepoolne vajaduspõhine",RANK(D1835,$D1835:$D1835)+COUNTIFS($D$2:D1835,D1835,$F$2:F1835,F1835)-1=1),X1835,
IF(AND(F1835="Peretoe teenus",H1835&lt;[2]an!$M$37,S1835&lt;&gt;"kahepoolne vajaduspõhine",RANK(D1835,$D1835:$D1835)+COUNTIFS($D$2:D1835,D1835,$F$2:F1835,F1835)-1&gt;1),"",
IF(AND(F1835="Peretoe teenus",H1835&lt;[2]an!$M$37,S1835="kahepoolne vajaduspõhine",U1835="",RANK(D1835,$D1835:$D1835)+COUNTIFS($D$2:D1835,D1835,$F$2:F1835,F1835)-1=1),X1835,
IF(AND(F1835="Peretoe teenus",H1835&lt;[2]an!$M$37,S1835="kahepoolne vajaduspõhine",U1835="",RANK(D1835,$D1835:$D1835)+COUNTIFS($D$2:D1835,D1835,$F$2:F1835,F1835)-1&gt;1),"",
IF(AND(F1835="Peretoe teenus",H1835&lt;[2]an!$M$37,S1835="kahepoolne vajaduspõhine",U1835&lt;[2]an!$M$37,RANK(D1835,$D1835:$D1835)+COUNTIFS($D$2:D1835,D1835,$F$2:F1835,F1835)-1=1),X1835,
IF(AND(F1835="Peretoe teenus",H1835&lt;[2]an!$M$37,S1835="kahepoolne vajaduspõhine",U1835&lt;[2]an!$M$37,RANK(D1835,$D1835:$D1835)+COUNTIFS($D$2:D1835,D1835,$F$2:F1835,F1835)-1&gt;1),"",
IF(AND(F1835="Peretoe teenus",H1835&lt;[2]an!$M$37,S1835="kahepoolne vajaduspõhine",U1835&gt;=[2]an!$M$37,U1835&lt;=[2]an!$M$38,RANK(D1835,$D1835:$D1835)+COUNTIFS($D$2:D1835,D1835,$F$2:F1835,F1835)-1=1),
((EOMONTH(U1835,0)-U1835+1)*X1835)/DAY(EOMONTH(U1835,0))+(DAY(U1835)-1)*100/DAY(EOMONTH(U1835,0)),
IF(AND(F1835="Peretoe teenus",H1835&lt;[2]an!$M$37,S1835="kahepoolne vajaduspõhine",U1835&gt;=[2]an!$M$37,U1835&lt;=[2]an!$M$38,RANK(D1835,$D1835:$D1835)+COUNTIFS($D$2:D1835,D1835,$F$2:F1835,F1835)-1&gt;1),"",
IF(AND(F1835="Peretoe teenus",H1835&lt;[2]an!$M$37,S1835="kahepoolne vajaduspõhine",U1835&gt;[2]an!$M$38,RANK(D1835,$D1835:$D1835)+COUNTIFS($D$2:D1835,D1835,$F$2:F1835,F1835)-1=1),X1835,
IF(AND(F1835="Peretoe teenus",H1835&lt;[2]an!$M$37,S1835="kahepoolne vajaduspõhine",U1835&gt;[2]an!$M$38,RANK(D1835,$D1835:$D1835)+COUNTIFS($D$2:D1835,D1835,$F$2:F1835,F1835)-1&gt;1),"",X1835*W1835)))))))))))))),"")</f>
        <v/>
      </c>
      <c r="Z1835" s="18" t="str">
        <f t="shared" si="85"/>
        <v/>
      </c>
      <c r="AA1835" s="19" t="str">
        <f>IFERROR(VLOOKUP(E1835,[2]an!$A$3:$B$81,2,FALSE),"")</f>
        <v/>
      </c>
      <c r="AB1835" s="19" t="str">
        <f>IFERROR(VLOOKUP(AA1835,[2]an!$C$2:$D$16,2,FALSE),"")</f>
        <v/>
      </c>
      <c r="AC1835" s="20"/>
      <c r="AD1835" s="21" t="str">
        <f>IF(A1835=[2]an!$F$36,VLOOKUP([2]an!$F$36,[2]an!$F$36:$H$36,3,FALSE),IF(A1835=[2]an!$F$35,VLOOKUP([2]an!$F$35,[2]an!$F$35:$H$35,3,FALSE),IF(A1835=[2]an!$F$33,VLOOKUP([2]an!$F$33,[2]an!$F$33:$H$33,3,FALSE),IF(A1835=[2]an!$F$31,VLOOKUP([2]an!$F$31,[2]an!$F$31:$H$31,3,FALSE),""))))</f>
        <v/>
      </c>
    </row>
    <row r="1836" spans="6:30" x14ac:dyDescent="0.2">
      <c r="F1836" s="10"/>
      <c r="G1836" s="8" t="str">
        <f t="shared" si="86"/>
        <v/>
      </c>
      <c r="H1836" s="13"/>
      <c r="K1836" s="13"/>
      <c r="L1836" s="10"/>
      <c r="M1836" s="10"/>
      <c r="S1836" s="8" t="str">
        <f>IFERROR(VLOOKUP(D1836,[1]peretoe_teenus!$A$2:$L$2000,5,FALSE),"")</f>
        <v/>
      </c>
      <c r="U1836" s="13"/>
      <c r="V1836" s="15" t="str" cm="1">
        <f t="array" ref="V1836">IFERROR(IF(AND(F1836="Tugigrupp",RANK(K1836,$K1836:$K1836)+COUNTIFS($K$2:K1836,K1836,$L$2:L1836,L1836,$M$2:M1836,M1836,$I$2:I1836,I1836,$G$2:G1836,G1836,$F$2:F1836,F1836)-1=1),SUMPRODUCT(($F$2:$F$4154=F1836)*($G$2:$G$4154=G1836)*($K$2:$K$4154=K1836)*($I$2:$I$4154=I1836)*($L$2:$L$4154=L1836)*($M$2:$M$4154=M1836)),""),"")</f>
        <v/>
      </c>
      <c r="W1836" s="15" t="str">
        <f t="shared" si="84"/>
        <v/>
      </c>
      <c r="X1836" s="16" t="str">
        <f>IF(AND(A1836=[2]an!$G$38,F1836=[2]an!$E$40),[2]an!$G$40,IF(AND(A1836=[2]an!$G$38,F1836=[2]an!$E$41),[2]an!$G$41,IF(AND(A1836=[2]an!$G$38,F1836=[2]an!$E$39,H1836&gt;=[2]an!$M$37),[2]an!$G$39,
IF(AND(A1836=[2]an!$G$38,F1836=[2]an!$E$39,H1836&lt;[2]an!$M$37,S1836="kahepoolne vajaduspõhine",U1836=""),[2]an!$M$40,
IF(AND(A1836=[2]an!$G$38,F1836=[2]an!$E$39,H1836&lt;[2]an!$M$37,S1836="kahepoolne vajaduspõhine",U1836&lt;&gt;""),[2]an!$G$39,
IF(AND(A1836=[2]an!$G$38,F1836=[2]an!$E$39,H1836&lt;[2]an!$M$37,S1836&lt;&gt;"kahepoolne vajaduspõhine"),[2]an!$G$39,
IF(AND(A1836=[2]an!$G$38,F1836=[2]an!$E$42),[2]an!$G$42,
IF(AND(A1836=[2]an!$H$38,F1836=[2]an!$E$40),[2]an!$H$40,IF(AND(A1836=[2]an!$H$38,F1836=[2]an!$E$41),[2]an!$H$41,IF(AND(A1836=[2]an!$H$38,F1836=[2]an!$E$39,H1836&gt;=[2]an!$M$37),[2]an!$H$39,
IF(AND(A1836=[2]an!$H$38,F1836=[2]an!$E$39,H1836&lt;[2]an!$M$37,S1836="kahepoolne vajaduspõhine",U1836=""),[2]an!$M$40,
IF(AND(A1836=[2]an!$H$38,F1836=[2]an!$E$39,H1836&lt;[2]an!$M$37,S1836="kahepoolne vajaduspõhine",U1836&lt;&gt;""),[2]an!$H$39,
IF(AND(A1836=[2]an!$H$38,F1836=[2]an!$E$39,H1836&lt;[2]an!$M$37,S1836&lt;&gt;"kahepoolne vajaduspõhine"),[2]an!$H$39,
IF(AND(A1836=[2]an!$H$38,F1836=[2]an!$E$42),[2]an!$H$42,
IF(AND(A1836=[2]an!$I$38,F1836=[2]an!$E$40),[2]an!$I$40,IF(AND(A1836=[2]an!$I$38,F1836=[2]an!$E$41),[2]an!$I$41,IF(AND(A1836=[2]an!$I$38,F1836=[2]an!$E$39,H1836&gt;=[2]an!$M$37),[2]an!$I$39,
IF(AND(A1836=[2]an!$I$38,F1836=[2]an!$E$39,H1836&lt;[2]an!$M$37,S1836="kahepoolne vajaduspõhine",U1836=""),[2]an!$M$40,
IF(AND(A1836=[2]an!$I$38,F1836=[2]an!$E$39,H1836&lt;[2]an!$M$37,S1836="kahepoolne vajaduspõhine",U1836&lt;&gt;""),[2]an!$I$39,
IF(AND(A1836=[2]an!$I$38,F1836=[2]an!$E$39,H1836&lt;[2]an!$M$37,S1836&lt;&gt;"kahepoolne vajaduspõhine"),[2]an!$I$39,
IF(AND(A1836=[2]an!$I$38,F1836=[2]an!$E$42),[2]an!$I$42,
IF(AND(A1836=[2]an!$J$38,F1836=[2]an!$E$40),[2]an!$J$40,IF(AND(A1836=[2]an!$J$38,F1836=[2]an!$E$41),[2]an!$J$41,IF(AND(A1836=[2]an!$J$38,F1836=[2]an!$E$39,H1836&gt;=[2]an!$M$37),[2]an!$J$39,
IF(AND(A1836=[2]an!$J$38,F1836=[2]an!$E$39,H1836&lt;[2]an!$M$37,S1836="kahepoolne vajaduspõhine",U1836=""),[2]an!$M$40,
IF(AND(A1836=[2]an!$J$38,F1836=[2]an!$E$39,H1836&lt;[2]an!$M$37,S1836="kahepoolne vajaduspõhine",U1836&lt;&gt;""),[2]an!$J$39,
IF(AND(A1836=[2]an!$J$38,F1836=[2]an!$E$39,H1836&lt;[2]an!$M$37,S1836&lt;&gt;"kahepoolne vajaduspõhine"),[2]an!$J$39,
IF(AND(A1836=[2]an!$J$38,F1836=[2]an!$E$42),[2]an!$J$42,""))))))))))))))))))))))))))))</f>
        <v/>
      </c>
      <c r="Y1836" s="17" t="str">
        <f>IFERROR(IF(F1836="Tugigrupp",0,
IF(AND(F1836="Peretoe teenus",H1836&gt;=[2]an!$M$37,RANK(D1836,$D1836:$D1836)+COUNTIFS($D$2:D1836,D1836,$F$2:F1836,F1836)-1&gt;1),"",
IF(AND(F1836="Peretoe teenus",H1836&gt;=[2]an!$M$37,RANK(D1836,$D1836:$D1836)+COUNTIFS($D$2:D1836,D1836,$F$2:F1836,F1836)-1=1,MONTH(H1836)=MONTH(K1836)=TRUE,YEAR(H1836)=YEAR(K1836)=TRUE),((EOMONTH(H1836,0)-H1836+1)*X1836)/DAY(EOMONTH(H1836,0)),
IF(AND(F1836="Peretoe teenus",H1836&gt;=[2]an!$M$37,RANK(D1836,$D1836:$D1836)+COUNTIFS($D$2:D1836,D1836,$F$2:F1836,F1836)-1=1),X1836,
IF(AND(F1836="Peretoe teenus",H1836&lt;[2]an!$M$37,S1836&lt;&gt;"kahepoolne vajaduspõhine",RANK(D1836,$D1836:$D1836)+COUNTIFS($D$2:D1836,D1836,$F$2:F1836,F1836)-1=1),X1836,
IF(AND(F1836="Peretoe teenus",H1836&lt;[2]an!$M$37,S1836&lt;&gt;"kahepoolne vajaduspõhine",RANK(D1836,$D1836:$D1836)+COUNTIFS($D$2:D1836,D1836,$F$2:F1836,F1836)-1&gt;1),"",
IF(AND(F1836="Peretoe teenus",H1836&lt;[2]an!$M$37,S1836="kahepoolne vajaduspõhine",U1836="",RANK(D1836,$D1836:$D1836)+COUNTIFS($D$2:D1836,D1836,$F$2:F1836,F1836)-1=1),X1836,
IF(AND(F1836="Peretoe teenus",H1836&lt;[2]an!$M$37,S1836="kahepoolne vajaduspõhine",U1836="",RANK(D1836,$D1836:$D1836)+COUNTIFS($D$2:D1836,D1836,$F$2:F1836,F1836)-1&gt;1),"",
IF(AND(F1836="Peretoe teenus",H1836&lt;[2]an!$M$37,S1836="kahepoolne vajaduspõhine",U1836&lt;[2]an!$M$37,RANK(D1836,$D1836:$D1836)+COUNTIFS($D$2:D1836,D1836,$F$2:F1836,F1836)-1=1),X1836,
IF(AND(F1836="Peretoe teenus",H1836&lt;[2]an!$M$37,S1836="kahepoolne vajaduspõhine",U1836&lt;[2]an!$M$37,RANK(D1836,$D1836:$D1836)+COUNTIFS($D$2:D1836,D1836,$F$2:F1836,F1836)-1&gt;1),"",
IF(AND(F1836="Peretoe teenus",H1836&lt;[2]an!$M$37,S1836="kahepoolne vajaduspõhine",U1836&gt;=[2]an!$M$37,U1836&lt;=[2]an!$M$38,RANK(D1836,$D1836:$D1836)+COUNTIFS($D$2:D1836,D1836,$F$2:F1836,F1836)-1=1),
((EOMONTH(U1836,0)-U1836+1)*X1836)/DAY(EOMONTH(U1836,0))+(DAY(U1836)-1)*100/DAY(EOMONTH(U1836,0)),
IF(AND(F1836="Peretoe teenus",H1836&lt;[2]an!$M$37,S1836="kahepoolne vajaduspõhine",U1836&gt;=[2]an!$M$37,U1836&lt;=[2]an!$M$38,RANK(D1836,$D1836:$D1836)+COUNTIFS($D$2:D1836,D1836,$F$2:F1836,F1836)-1&gt;1),"",
IF(AND(F1836="Peretoe teenus",H1836&lt;[2]an!$M$37,S1836="kahepoolne vajaduspõhine",U1836&gt;[2]an!$M$38,RANK(D1836,$D1836:$D1836)+COUNTIFS($D$2:D1836,D1836,$F$2:F1836,F1836)-1=1),X1836,
IF(AND(F1836="Peretoe teenus",H1836&lt;[2]an!$M$37,S1836="kahepoolne vajaduspõhine",U1836&gt;[2]an!$M$38,RANK(D1836,$D1836:$D1836)+COUNTIFS($D$2:D1836,D1836,$F$2:F1836,F1836)-1&gt;1),"",X1836*W1836)))))))))))))),"")</f>
        <v/>
      </c>
      <c r="Z1836" s="18" t="str">
        <f t="shared" si="85"/>
        <v/>
      </c>
      <c r="AA1836" s="19" t="str">
        <f>IFERROR(VLOOKUP(E1836,[2]an!$A$3:$B$81,2,FALSE),"")</f>
        <v/>
      </c>
      <c r="AB1836" s="19" t="str">
        <f>IFERROR(VLOOKUP(AA1836,[2]an!$C$2:$D$16,2,FALSE),"")</f>
        <v/>
      </c>
      <c r="AC1836" s="20"/>
      <c r="AD1836" s="21" t="str">
        <f>IF(A1836=[2]an!$F$36,VLOOKUP([2]an!$F$36,[2]an!$F$36:$H$36,3,FALSE),IF(A1836=[2]an!$F$35,VLOOKUP([2]an!$F$35,[2]an!$F$35:$H$35,3,FALSE),IF(A1836=[2]an!$F$33,VLOOKUP([2]an!$F$33,[2]an!$F$33:$H$33,3,FALSE),IF(A1836=[2]an!$F$31,VLOOKUP([2]an!$F$31,[2]an!$F$31:$H$31,3,FALSE),""))))</f>
        <v/>
      </c>
    </row>
    <row r="1837" spans="6:30" x14ac:dyDescent="0.2">
      <c r="F1837" s="10"/>
      <c r="G1837" s="8" t="str">
        <f t="shared" si="86"/>
        <v/>
      </c>
      <c r="H1837" s="13"/>
      <c r="K1837" s="13"/>
      <c r="L1837" s="10"/>
      <c r="M1837" s="10"/>
      <c r="S1837" s="8" t="str">
        <f>IFERROR(VLOOKUP(D1837,[1]peretoe_teenus!$A$2:$L$2000,5,FALSE),"")</f>
        <v/>
      </c>
      <c r="U1837" s="13"/>
      <c r="V1837" s="15" t="str" cm="1">
        <f t="array" ref="V1837">IFERROR(IF(AND(F1837="Tugigrupp",RANK(K1837,$K1837:$K1837)+COUNTIFS($K$2:K1837,K1837,$L$2:L1837,L1837,$M$2:M1837,M1837,$I$2:I1837,I1837,$G$2:G1837,G1837,$F$2:F1837,F1837)-1=1),SUMPRODUCT(($F$2:$F$4154=F1837)*($G$2:$G$4154=G1837)*($K$2:$K$4154=K1837)*($I$2:$I$4154=I1837)*($L$2:$L$4154=L1837)*($M$2:$M$4154=M1837)),""),"")</f>
        <v/>
      </c>
      <c r="W1837" s="15" t="str">
        <f t="shared" si="84"/>
        <v/>
      </c>
      <c r="X1837" s="16" t="str">
        <f>IF(AND(A1837=[2]an!$G$38,F1837=[2]an!$E$40),[2]an!$G$40,IF(AND(A1837=[2]an!$G$38,F1837=[2]an!$E$41),[2]an!$G$41,IF(AND(A1837=[2]an!$G$38,F1837=[2]an!$E$39,H1837&gt;=[2]an!$M$37),[2]an!$G$39,
IF(AND(A1837=[2]an!$G$38,F1837=[2]an!$E$39,H1837&lt;[2]an!$M$37,S1837="kahepoolne vajaduspõhine",U1837=""),[2]an!$M$40,
IF(AND(A1837=[2]an!$G$38,F1837=[2]an!$E$39,H1837&lt;[2]an!$M$37,S1837="kahepoolne vajaduspõhine",U1837&lt;&gt;""),[2]an!$G$39,
IF(AND(A1837=[2]an!$G$38,F1837=[2]an!$E$39,H1837&lt;[2]an!$M$37,S1837&lt;&gt;"kahepoolne vajaduspõhine"),[2]an!$G$39,
IF(AND(A1837=[2]an!$G$38,F1837=[2]an!$E$42),[2]an!$G$42,
IF(AND(A1837=[2]an!$H$38,F1837=[2]an!$E$40),[2]an!$H$40,IF(AND(A1837=[2]an!$H$38,F1837=[2]an!$E$41),[2]an!$H$41,IF(AND(A1837=[2]an!$H$38,F1837=[2]an!$E$39,H1837&gt;=[2]an!$M$37),[2]an!$H$39,
IF(AND(A1837=[2]an!$H$38,F1837=[2]an!$E$39,H1837&lt;[2]an!$M$37,S1837="kahepoolne vajaduspõhine",U1837=""),[2]an!$M$40,
IF(AND(A1837=[2]an!$H$38,F1837=[2]an!$E$39,H1837&lt;[2]an!$M$37,S1837="kahepoolne vajaduspõhine",U1837&lt;&gt;""),[2]an!$H$39,
IF(AND(A1837=[2]an!$H$38,F1837=[2]an!$E$39,H1837&lt;[2]an!$M$37,S1837&lt;&gt;"kahepoolne vajaduspõhine"),[2]an!$H$39,
IF(AND(A1837=[2]an!$H$38,F1837=[2]an!$E$42),[2]an!$H$42,
IF(AND(A1837=[2]an!$I$38,F1837=[2]an!$E$40),[2]an!$I$40,IF(AND(A1837=[2]an!$I$38,F1837=[2]an!$E$41),[2]an!$I$41,IF(AND(A1837=[2]an!$I$38,F1837=[2]an!$E$39,H1837&gt;=[2]an!$M$37),[2]an!$I$39,
IF(AND(A1837=[2]an!$I$38,F1837=[2]an!$E$39,H1837&lt;[2]an!$M$37,S1837="kahepoolne vajaduspõhine",U1837=""),[2]an!$M$40,
IF(AND(A1837=[2]an!$I$38,F1837=[2]an!$E$39,H1837&lt;[2]an!$M$37,S1837="kahepoolne vajaduspõhine",U1837&lt;&gt;""),[2]an!$I$39,
IF(AND(A1837=[2]an!$I$38,F1837=[2]an!$E$39,H1837&lt;[2]an!$M$37,S1837&lt;&gt;"kahepoolne vajaduspõhine"),[2]an!$I$39,
IF(AND(A1837=[2]an!$I$38,F1837=[2]an!$E$42),[2]an!$I$42,
IF(AND(A1837=[2]an!$J$38,F1837=[2]an!$E$40),[2]an!$J$40,IF(AND(A1837=[2]an!$J$38,F1837=[2]an!$E$41),[2]an!$J$41,IF(AND(A1837=[2]an!$J$38,F1837=[2]an!$E$39,H1837&gt;=[2]an!$M$37),[2]an!$J$39,
IF(AND(A1837=[2]an!$J$38,F1837=[2]an!$E$39,H1837&lt;[2]an!$M$37,S1837="kahepoolne vajaduspõhine",U1837=""),[2]an!$M$40,
IF(AND(A1837=[2]an!$J$38,F1837=[2]an!$E$39,H1837&lt;[2]an!$M$37,S1837="kahepoolne vajaduspõhine",U1837&lt;&gt;""),[2]an!$J$39,
IF(AND(A1837=[2]an!$J$38,F1837=[2]an!$E$39,H1837&lt;[2]an!$M$37,S1837&lt;&gt;"kahepoolne vajaduspõhine"),[2]an!$J$39,
IF(AND(A1837=[2]an!$J$38,F1837=[2]an!$E$42),[2]an!$J$42,""))))))))))))))))))))))))))))</f>
        <v/>
      </c>
      <c r="Y1837" s="17" t="str">
        <f>IFERROR(IF(F1837="Tugigrupp",0,
IF(AND(F1837="Peretoe teenus",H1837&gt;=[2]an!$M$37,RANK(D1837,$D1837:$D1837)+COUNTIFS($D$2:D1837,D1837,$F$2:F1837,F1837)-1&gt;1),"",
IF(AND(F1837="Peretoe teenus",H1837&gt;=[2]an!$M$37,RANK(D1837,$D1837:$D1837)+COUNTIFS($D$2:D1837,D1837,$F$2:F1837,F1837)-1=1,MONTH(H1837)=MONTH(K1837)=TRUE,YEAR(H1837)=YEAR(K1837)=TRUE),((EOMONTH(H1837,0)-H1837+1)*X1837)/DAY(EOMONTH(H1837,0)),
IF(AND(F1837="Peretoe teenus",H1837&gt;=[2]an!$M$37,RANK(D1837,$D1837:$D1837)+COUNTIFS($D$2:D1837,D1837,$F$2:F1837,F1837)-1=1),X1837,
IF(AND(F1837="Peretoe teenus",H1837&lt;[2]an!$M$37,S1837&lt;&gt;"kahepoolne vajaduspõhine",RANK(D1837,$D1837:$D1837)+COUNTIFS($D$2:D1837,D1837,$F$2:F1837,F1837)-1=1),X1837,
IF(AND(F1837="Peretoe teenus",H1837&lt;[2]an!$M$37,S1837&lt;&gt;"kahepoolne vajaduspõhine",RANK(D1837,$D1837:$D1837)+COUNTIFS($D$2:D1837,D1837,$F$2:F1837,F1837)-1&gt;1),"",
IF(AND(F1837="Peretoe teenus",H1837&lt;[2]an!$M$37,S1837="kahepoolne vajaduspõhine",U1837="",RANK(D1837,$D1837:$D1837)+COUNTIFS($D$2:D1837,D1837,$F$2:F1837,F1837)-1=1),X1837,
IF(AND(F1837="Peretoe teenus",H1837&lt;[2]an!$M$37,S1837="kahepoolne vajaduspõhine",U1837="",RANK(D1837,$D1837:$D1837)+COUNTIFS($D$2:D1837,D1837,$F$2:F1837,F1837)-1&gt;1),"",
IF(AND(F1837="Peretoe teenus",H1837&lt;[2]an!$M$37,S1837="kahepoolne vajaduspõhine",U1837&lt;[2]an!$M$37,RANK(D1837,$D1837:$D1837)+COUNTIFS($D$2:D1837,D1837,$F$2:F1837,F1837)-1=1),X1837,
IF(AND(F1837="Peretoe teenus",H1837&lt;[2]an!$M$37,S1837="kahepoolne vajaduspõhine",U1837&lt;[2]an!$M$37,RANK(D1837,$D1837:$D1837)+COUNTIFS($D$2:D1837,D1837,$F$2:F1837,F1837)-1&gt;1),"",
IF(AND(F1837="Peretoe teenus",H1837&lt;[2]an!$M$37,S1837="kahepoolne vajaduspõhine",U1837&gt;=[2]an!$M$37,U1837&lt;=[2]an!$M$38,RANK(D1837,$D1837:$D1837)+COUNTIFS($D$2:D1837,D1837,$F$2:F1837,F1837)-1=1),
((EOMONTH(U1837,0)-U1837+1)*X1837)/DAY(EOMONTH(U1837,0))+(DAY(U1837)-1)*100/DAY(EOMONTH(U1837,0)),
IF(AND(F1837="Peretoe teenus",H1837&lt;[2]an!$M$37,S1837="kahepoolne vajaduspõhine",U1837&gt;=[2]an!$M$37,U1837&lt;=[2]an!$M$38,RANK(D1837,$D1837:$D1837)+COUNTIFS($D$2:D1837,D1837,$F$2:F1837,F1837)-1&gt;1),"",
IF(AND(F1837="Peretoe teenus",H1837&lt;[2]an!$M$37,S1837="kahepoolne vajaduspõhine",U1837&gt;[2]an!$M$38,RANK(D1837,$D1837:$D1837)+COUNTIFS($D$2:D1837,D1837,$F$2:F1837,F1837)-1=1),X1837,
IF(AND(F1837="Peretoe teenus",H1837&lt;[2]an!$M$37,S1837="kahepoolne vajaduspõhine",U1837&gt;[2]an!$M$38,RANK(D1837,$D1837:$D1837)+COUNTIFS($D$2:D1837,D1837,$F$2:F1837,F1837)-1&gt;1),"",X1837*W1837)))))))))))))),"")</f>
        <v/>
      </c>
      <c r="Z1837" s="18" t="str">
        <f t="shared" si="85"/>
        <v/>
      </c>
      <c r="AA1837" s="19" t="str">
        <f>IFERROR(VLOOKUP(E1837,[2]an!$A$3:$B$81,2,FALSE),"")</f>
        <v/>
      </c>
      <c r="AB1837" s="19" t="str">
        <f>IFERROR(VLOOKUP(AA1837,[2]an!$C$2:$D$16,2,FALSE),"")</f>
        <v/>
      </c>
      <c r="AC1837" s="20"/>
      <c r="AD1837" s="21" t="str">
        <f>IF(A1837=[2]an!$F$36,VLOOKUP([2]an!$F$36,[2]an!$F$36:$H$36,3,FALSE),IF(A1837=[2]an!$F$35,VLOOKUP([2]an!$F$35,[2]an!$F$35:$H$35,3,FALSE),IF(A1837=[2]an!$F$33,VLOOKUP([2]an!$F$33,[2]an!$F$33:$H$33,3,FALSE),IF(A1837=[2]an!$F$31,VLOOKUP([2]an!$F$31,[2]an!$F$31:$H$31,3,FALSE),""))))</f>
        <v/>
      </c>
    </row>
    <row r="1838" spans="6:30" x14ac:dyDescent="0.2">
      <c r="F1838" s="10"/>
      <c r="G1838" s="8" t="str">
        <f t="shared" si="86"/>
        <v/>
      </c>
      <c r="H1838" s="13"/>
      <c r="K1838" s="13"/>
      <c r="L1838" s="10"/>
      <c r="M1838" s="10"/>
      <c r="S1838" s="8" t="str">
        <f>IFERROR(VLOOKUP(D1838,[1]peretoe_teenus!$A$2:$L$2000,5,FALSE),"")</f>
        <v/>
      </c>
      <c r="U1838" s="13"/>
      <c r="V1838" s="15" t="str" cm="1">
        <f t="array" ref="V1838">IFERROR(IF(AND(F1838="Tugigrupp",RANK(K1838,$K1838:$K1838)+COUNTIFS($K$2:K1838,K1838,$L$2:L1838,L1838,$M$2:M1838,M1838,$I$2:I1838,I1838,$G$2:G1838,G1838,$F$2:F1838,F1838)-1=1),SUMPRODUCT(($F$2:$F$4154=F1838)*($G$2:$G$4154=G1838)*($K$2:$K$4154=K1838)*($I$2:$I$4154=I1838)*($L$2:$L$4154=L1838)*($M$2:$M$4154=M1838)),""),"")</f>
        <v/>
      </c>
      <c r="W1838" s="15" t="str">
        <f t="shared" si="84"/>
        <v/>
      </c>
      <c r="X1838" s="16" t="str">
        <f>IF(AND(A1838=[2]an!$G$38,F1838=[2]an!$E$40),[2]an!$G$40,IF(AND(A1838=[2]an!$G$38,F1838=[2]an!$E$41),[2]an!$G$41,IF(AND(A1838=[2]an!$G$38,F1838=[2]an!$E$39,H1838&gt;=[2]an!$M$37),[2]an!$G$39,
IF(AND(A1838=[2]an!$G$38,F1838=[2]an!$E$39,H1838&lt;[2]an!$M$37,S1838="kahepoolne vajaduspõhine",U1838=""),[2]an!$M$40,
IF(AND(A1838=[2]an!$G$38,F1838=[2]an!$E$39,H1838&lt;[2]an!$M$37,S1838="kahepoolne vajaduspõhine",U1838&lt;&gt;""),[2]an!$G$39,
IF(AND(A1838=[2]an!$G$38,F1838=[2]an!$E$39,H1838&lt;[2]an!$M$37,S1838&lt;&gt;"kahepoolne vajaduspõhine"),[2]an!$G$39,
IF(AND(A1838=[2]an!$G$38,F1838=[2]an!$E$42),[2]an!$G$42,
IF(AND(A1838=[2]an!$H$38,F1838=[2]an!$E$40),[2]an!$H$40,IF(AND(A1838=[2]an!$H$38,F1838=[2]an!$E$41),[2]an!$H$41,IF(AND(A1838=[2]an!$H$38,F1838=[2]an!$E$39,H1838&gt;=[2]an!$M$37),[2]an!$H$39,
IF(AND(A1838=[2]an!$H$38,F1838=[2]an!$E$39,H1838&lt;[2]an!$M$37,S1838="kahepoolne vajaduspõhine",U1838=""),[2]an!$M$40,
IF(AND(A1838=[2]an!$H$38,F1838=[2]an!$E$39,H1838&lt;[2]an!$M$37,S1838="kahepoolne vajaduspõhine",U1838&lt;&gt;""),[2]an!$H$39,
IF(AND(A1838=[2]an!$H$38,F1838=[2]an!$E$39,H1838&lt;[2]an!$M$37,S1838&lt;&gt;"kahepoolne vajaduspõhine"),[2]an!$H$39,
IF(AND(A1838=[2]an!$H$38,F1838=[2]an!$E$42),[2]an!$H$42,
IF(AND(A1838=[2]an!$I$38,F1838=[2]an!$E$40),[2]an!$I$40,IF(AND(A1838=[2]an!$I$38,F1838=[2]an!$E$41),[2]an!$I$41,IF(AND(A1838=[2]an!$I$38,F1838=[2]an!$E$39,H1838&gt;=[2]an!$M$37),[2]an!$I$39,
IF(AND(A1838=[2]an!$I$38,F1838=[2]an!$E$39,H1838&lt;[2]an!$M$37,S1838="kahepoolne vajaduspõhine",U1838=""),[2]an!$M$40,
IF(AND(A1838=[2]an!$I$38,F1838=[2]an!$E$39,H1838&lt;[2]an!$M$37,S1838="kahepoolne vajaduspõhine",U1838&lt;&gt;""),[2]an!$I$39,
IF(AND(A1838=[2]an!$I$38,F1838=[2]an!$E$39,H1838&lt;[2]an!$M$37,S1838&lt;&gt;"kahepoolne vajaduspõhine"),[2]an!$I$39,
IF(AND(A1838=[2]an!$I$38,F1838=[2]an!$E$42),[2]an!$I$42,
IF(AND(A1838=[2]an!$J$38,F1838=[2]an!$E$40),[2]an!$J$40,IF(AND(A1838=[2]an!$J$38,F1838=[2]an!$E$41),[2]an!$J$41,IF(AND(A1838=[2]an!$J$38,F1838=[2]an!$E$39,H1838&gt;=[2]an!$M$37),[2]an!$J$39,
IF(AND(A1838=[2]an!$J$38,F1838=[2]an!$E$39,H1838&lt;[2]an!$M$37,S1838="kahepoolne vajaduspõhine",U1838=""),[2]an!$M$40,
IF(AND(A1838=[2]an!$J$38,F1838=[2]an!$E$39,H1838&lt;[2]an!$M$37,S1838="kahepoolne vajaduspõhine",U1838&lt;&gt;""),[2]an!$J$39,
IF(AND(A1838=[2]an!$J$38,F1838=[2]an!$E$39,H1838&lt;[2]an!$M$37,S1838&lt;&gt;"kahepoolne vajaduspõhine"),[2]an!$J$39,
IF(AND(A1838=[2]an!$J$38,F1838=[2]an!$E$42),[2]an!$J$42,""))))))))))))))))))))))))))))</f>
        <v/>
      </c>
      <c r="Y1838" s="17" t="str">
        <f>IFERROR(IF(F1838="Tugigrupp",0,
IF(AND(F1838="Peretoe teenus",H1838&gt;=[2]an!$M$37,RANK(D1838,$D1838:$D1838)+COUNTIFS($D$2:D1838,D1838,$F$2:F1838,F1838)-1&gt;1),"",
IF(AND(F1838="Peretoe teenus",H1838&gt;=[2]an!$M$37,RANK(D1838,$D1838:$D1838)+COUNTIFS($D$2:D1838,D1838,$F$2:F1838,F1838)-1=1,MONTH(H1838)=MONTH(K1838)=TRUE,YEAR(H1838)=YEAR(K1838)=TRUE),((EOMONTH(H1838,0)-H1838+1)*X1838)/DAY(EOMONTH(H1838,0)),
IF(AND(F1838="Peretoe teenus",H1838&gt;=[2]an!$M$37,RANK(D1838,$D1838:$D1838)+COUNTIFS($D$2:D1838,D1838,$F$2:F1838,F1838)-1=1),X1838,
IF(AND(F1838="Peretoe teenus",H1838&lt;[2]an!$M$37,S1838&lt;&gt;"kahepoolne vajaduspõhine",RANK(D1838,$D1838:$D1838)+COUNTIFS($D$2:D1838,D1838,$F$2:F1838,F1838)-1=1),X1838,
IF(AND(F1838="Peretoe teenus",H1838&lt;[2]an!$M$37,S1838&lt;&gt;"kahepoolne vajaduspõhine",RANK(D1838,$D1838:$D1838)+COUNTIFS($D$2:D1838,D1838,$F$2:F1838,F1838)-1&gt;1),"",
IF(AND(F1838="Peretoe teenus",H1838&lt;[2]an!$M$37,S1838="kahepoolne vajaduspõhine",U1838="",RANK(D1838,$D1838:$D1838)+COUNTIFS($D$2:D1838,D1838,$F$2:F1838,F1838)-1=1),X1838,
IF(AND(F1838="Peretoe teenus",H1838&lt;[2]an!$M$37,S1838="kahepoolne vajaduspõhine",U1838="",RANK(D1838,$D1838:$D1838)+COUNTIFS($D$2:D1838,D1838,$F$2:F1838,F1838)-1&gt;1),"",
IF(AND(F1838="Peretoe teenus",H1838&lt;[2]an!$M$37,S1838="kahepoolne vajaduspõhine",U1838&lt;[2]an!$M$37,RANK(D1838,$D1838:$D1838)+COUNTIFS($D$2:D1838,D1838,$F$2:F1838,F1838)-1=1),X1838,
IF(AND(F1838="Peretoe teenus",H1838&lt;[2]an!$M$37,S1838="kahepoolne vajaduspõhine",U1838&lt;[2]an!$M$37,RANK(D1838,$D1838:$D1838)+COUNTIFS($D$2:D1838,D1838,$F$2:F1838,F1838)-1&gt;1),"",
IF(AND(F1838="Peretoe teenus",H1838&lt;[2]an!$M$37,S1838="kahepoolne vajaduspõhine",U1838&gt;=[2]an!$M$37,U1838&lt;=[2]an!$M$38,RANK(D1838,$D1838:$D1838)+COUNTIFS($D$2:D1838,D1838,$F$2:F1838,F1838)-1=1),
((EOMONTH(U1838,0)-U1838+1)*X1838)/DAY(EOMONTH(U1838,0))+(DAY(U1838)-1)*100/DAY(EOMONTH(U1838,0)),
IF(AND(F1838="Peretoe teenus",H1838&lt;[2]an!$M$37,S1838="kahepoolne vajaduspõhine",U1838&gt;=[2]an!$M$37,U1838&lt;=[2]an!$M$38,RANK(D1838,$D1838:$D1838)+COUNTIFS($D$2:D1838,D1838,$F$2:F1838,F1838)-1&gt;1),"",
IF(AND(F1838="Peretoe teenus",H1838&lt;[2]an!$M$37,S1838="kahepoolne vajaduspõhine",U1838&gt;[2]an!$M$38,RANK(D1838,$D1838:$D1838)+COUNTIFS($D$2:D1838,D1838,$F$2:F1838,F1838)-1=1),X1838,
IF(AND(F1838="Peretoe teenus",H1838&lt;[2]an!$M$37,S1838="kahepoolne vajaduspõhine",U1838&gt;[2]an!$M$38,RANK(D1838,$D1838:$D1838)+COUNTIFS($D$2:D1838,D1838,$F$2:F1838,F1838)-1&gt;1),"",X1838*W1838)))))))))))))),"")</f>
        <v/>
      </c>
      <c r="Z1838" s="18" t="str">
        <f t="shared" si="85"/>
        <v/>
      </c>
      <c r="AA1838" s="19" t="str">
        <f>IFERROR(VLOOKUP(E1838,[2]an!$A$3:$B$81,2,FALSE),"")</f>
        <v/>
      </c>
      <c r="AB1838" s="19" t="str">
        <f>IFERROR(VLOOKUP(AA1838,[2]an!$C$2:$D$16,2,FALSE),"")</f>
        <v/>
      </c>
      <c r="AC1838" s="20"/>
      <c r="AD1838" s="21" t="str">
        <f>IF(A1838=[2]an!$F$36,VLOOKUP([2]an!$F$36,[2]an!$F$36:$H$36,3,FALSE),IF(A1838=[2]an!$F$35,VLOOKUP([2]an!$F$35,[2]an!$F$35:$H$35,3,FALSE),IF(A1838=[2]an!$F$33,VLOOKUP([2]an!$F$33,[2]an!$F$33:$H$33,3,FALSE),IF(A1838=[2]an!$F$31,VLOOKUP([2]an!$F$31,[2]an!$F$31:$H$31,3,FALSE),""))))</f>
        <v/>
      </c>
    </row>
    <row r="1839" spans="6:30" x14ac:dyDescent="0.2">
      <c r="F1839" s="10"/>
      <c r="G1839" s="8" t="str">
        <f t="shared" si="86"/>
        <v/>
      </c>
      <c r="H1839" s="13"/>
      <c r="K1839" s="13"/>
      <c r="L1839" s="10"/>
      <c r="M1839" s="10"/>
      <c r="S1839" s="8" t="str">
        <f>IFERROR(VLOOKUP(D1839,[1]peretoe_teenus!$A$2:$L$2000,5,FALSE),"")</f>
        <v/>
      </c>
      <c r="U1839" s="13"/>
      <c r="V1839" s="15" t="str" cm="1">
        <f t="array" ref="V1839">IFERROR(IF(AND(F1839="Tugigrupp",RANK(K1839,$K1839:$K1839)+COUNTIFS($K$2:K1839,K1839,$L$2:L1839,L1839,$M$2:M1839,M1839,$I$2:I1839,I1839,$G$2:G1839,G1839,$F$2:F1839,F1839)-1=1),SUMPRODUCT(($F$2:$F$4154=F1839)*($G$2:$G$4154=G1839)*($K$2:$K$4154=K1839)*($I$2:$I$4154=I1839)*($L$2:$L$4154=L1839)*($M$2:$M$4154=M1839)),""),"")</f>
        <v/>
      </c>
      <c r="W1839" s="15" t="str">
        <f t="shared" si="84"/>
        <v/>
      </c>
      <c r="X1839" s="16" t="str">
        <f>IF(AND(A1839=[2]an!$G$38,F1839=[2]an!$E$40),[2]an!$G$40,IF(AND(A1839=[2]an!$G$38,F1839=[2]an!$E$41),[2]an!$G$41,IF(AND(A1839=[2]an!$G$38,F1839=[2]an!$E$39,H1839&gt;=[2]an!$M$37),[2]an!$G$39,
IF(AND(A1839=[2]an!$G$38,F1839=[2]an!$E$39,H1839&lt;[2]an!$M$37,S1839="kahepoolne vajaduspõhine",U1839=""),[2]an!$M$40,
IF(AND(A1839=[2]an!$G$38,F1839=[2]an!$E$39,H1839&lt;[2]an!$M$37,S1839="kahepoolne vajaduspõhine",U1839&lt;&gt;""),[2]an!$G$39,
IF(AND(A1839=[2]an!$G$38,F1839=[2]an!$E$39,H1839&lt;[2]an!$M$37,S1839&lt;&gt;"kahepoolne vajaduspõhine"),[2]an!$G$39,
IF(AND(A1839=[2]an!$G$38,F1839=[2]an!$E$42),[2]an!$G$42,
IF(AND(A1839=[2]an!$H$38,F1839=[2]an!$E$40),[2]an!$H$40,IF(AND(A1839=[2]an!$H$38,F1839=[2]an!$E$41),[2]an!$H$41,IF(AND(A1839=[2]an!$H$38,F1839=[2]an!$E$39,H1839&gt;=[2]an!$M$37),[2]an!$H$39,
IF(AND(A1839=[2]an!$H$38,F1839=[2]an!$E$39,H1839&lt;[2]an!$M$37,S1839="kahepoolne vajaduspõhine",U1839=""),[2]an!$M$40,
IF(AND(A1839=[2]an!$H$38,F1839=[2]an!$E$39,H1839&lt;[2]an!$M$37,S1839="kahepoolne vajaduspõhine",U1839&lt;&gt;""),[2]an!$H$39,
IF(AND(A1839=[2]an!$H$38,F1839=[2]an!$E$39,H1839&lt;[2]an!$M$37,S1839&lt;&gt;"kahepoolne vajaduspõhine"),[2]an!$H$39,
IF(AND(A1839=[2]an!$H$38,F1839=[2]an!$E$42),[2]an!$H$42,
IF(AND(A1839=[2]an!$I$38,F1839=[2]an!$E$40),[2]an!$I$40,IF(AND(A1839=[2]an!$I$38,F1839=[2]an!$E$41),[2]an!$I$41,IF(AND(A1839=[2]an!$I$38,F1839=[2]an!$E$39,H1839&gt;=[2]an!$M$37),[2]an!$I$39,
IF(AND(A1839=[2]an!$I$38,F1839=[2]an!$E$39,H1839&lt;[2]an!$M$37,S1839="kahepoolne vajaduspõhine",U1839=""),[2]an!$M$40,
IF(AND(A1839=[2]an!$I$38,F1839=[2]an!$E$39,H1839&lt;[2]an!$M$37,S1839="kahepoolne vajaduspõhine",U1839&lt;&gt;""),[2]an!$I$39,
IF(AND(A1839=[2]an!$I$38,F1839=[2]an!$E$39,H1839&lt;[2]an!$M$37,S1839&lt;&gt;"kahepoolne vajaduspõhine"),[2]an!$I$39,
IF(AND(A1839=[2]an!$I$38,F1839=[2]an!$E$42),[2]an!$I$42,
IF(AND(A1839=[2]an!$J$38,F1839=[2]an!$E$40),[2]an!$J$40,IF(AND(A1839=[2]an!$J$38,F1839=[2]an!$E$41),[2]an!$J$41,IF(AND(A1839=[2]an!$J$38,F1839=[2]an!$E$39,H1839&gt;=[2]an!$M$37),[2]an!$J$39,
IF(AND(A1839=[2]an!$J$38,F1839=[2]an!$E$39,H1839&lt;[2]an!$M$37,S1839="kahepoolne vajaduspõhine",U1839=""),[2]an!$M$40,
IF(AND(A1839=[2]an!$J$38,F1839=[2]an!$E$39,H1839&lt;[2]an!$M$37,S1839="kahepoolne vajaduspõhine",U1839&lt;&gt;""),[2]an!$J$39,
IF(AND(A1839=[2]an!$J$38,F1839=[2]an!$E$39,H1839&lt;[2]an!$M$37,S1839&lt;&gt;"kahepoolne vajaduspõhine"),[2]an!$J$39,
IF(AND(A1839=[2]an!$J$38,F1839=[2]an!$E$42),[2]an!$J$42,""))))))))))))))))))))))))))))</f>
        <v/>
      </c>
      <c r="Y1839" s="17" t="str">
        <f>IFERROR(IF(F1839="Tugigrupp",0,
IF(AND(F1839="Peretoe teenus",H1839&gt;=[2]an!$M$37,RANK(D1839,$D1839:$D1839)+COUNTIFS($D$2:D1839,D1839,$F$2:F1839,F1839)-1&gt;1),"",
IF(AND(F1839="Peretoe teenus",H1839&gt;=[2]an!$M$37,RANK(D1839,$D1839:$D1839)+COUNTIFS($D$2:D1839,D1839,$F$2:F1839,F1839)-1=1,MONTH(H1839)=MONTH(K1839)=TRUE,YEAR(H1839)=YEAR(K1839)=TRUE),((EOMONTH(H1839,0)-H1839+1)*X1839)/DAY(EOMONTH(H1839,0)),
IF(AND(F1839="Peretoe teenus",H1839&gt;=[2]an!$M$37,RANK(D1839,$D1839:$D1839)+COUNTIFS($D$2:D1839,D1839,$F$2:F1839,F1839)-1=1),X1839,
IF(AND(F1839="Peretoe teenus",H1839&lt;[2]an!$M$37,S1839&lt;&gt;"kahepoolne vajaduspõhine",RANK(D1839,$D1839:$D1839)+COUNTIFS($D$2:D1839,D1839,$F$2:F1839,F1839)-1=1),X1839,
IF(AND(F1839="Peretoe teenus",H1839&lt;[2]an!$M$37,S1839&lt;&gt;"kahepoolne vajaduspõhine",RANK(D1839,$D1839:$D1839)+COUNTIFS($D$2:D1839,D1839,$F$2:F1839,F1839)-1&gt;1),"",
IF(AND(F1839="Peretoe teenus",H1839&lt;[2]an!$M$37,S1839="kahepoolne vajaduspõhine",U1839="",RANK(D1839,$D1839:$D1839)+COUNTIFS($D$2:D1839,D1839,$F$2:F1839,F1839)-1=1),X1839,
IF(AND(F1839="Peretoe teenus",H1839&lt;[2]an!$M$37,S1839="kahepoolne vajaduspõhine",U1839="",RANK(D1839,$D1839:$D1839)+COUNTIFS($D$2:D1839,D1839,$F$2:F1839,F1839)-1&gt;1),"",
IF(AND(F1839="Peretoe teenus",H1839&lt;[2]an!$M$37,S1839="kahepoolne vajaduspõhine",U1839&lt;[2]an!$M$37,RANK(D1839,$D1839:$D1839)+COUNTIFS($D$2:D1839,D1839,$F$2:F1839,F1839)-1=1),X1839,
IF(AND(F1839="Peretoe teenus",H1839&lt;[2]an!$M$37,S1839="kahepoolne vajaduspõhine",U1839&lt;[2]an!$M$37,RANK(D1839,$D1839:$D1839)+COUNTIFS($D$2:D1839,D1839,$F$2:F1839,F1839)-1&gt;1),"",
IF(AND(F1839="Peretoe teenus",H1839&lt;[2]an!$M$37,S1839="kahepoolne vajaduspõhine",U1839&gt;=[2]an!$M$37,U1839&lt;=[2]an!$M$38,RANK(D1839,$D1839:$D1839)+COUNTIFS($D$2:D1839,D1839,$F$2:F1839,F1839)-1=1),
((EOMONTH(U1839,0)-U1839+1)*X1839)/DAY(EOMONTH(U1839,0))+(DAY(U1839)-1)*100/DAY(EOMONTH(U1839,0)),
IF(AND(F1839="Peretoe teenus",H1839&lt;[2]an!$M$37,S1839="kahepoolne vajaduspõhine",U1839&gt;=[2]an!$M$37,U1839&lt;=[2]an!$M$38,RANK(D1839,$D1839:$D1839)+COUNTIFS($D$2:D1839,D1839,$F$2:F1839,F1839)-1&gt;1),"",
IF(AND(F1839="Peretoe teenus",H1839&lt;[2]an!$M$37,S1839="kahepoolne vajaduspõhine",U1839&gt;[2]an!$M$38,RANK(D1839,$D1839:$D1839)+COUNTIFS($D$2:D1839,D1839,$F$2:F1839,F1839)-1=1),X1839,
IF(AND(F1839="Peretoe teenus",H1839&lt;[2]an!$M$37,S1839="kahepoolne vajaduspõhine",U1839&gt;[2]an!$M$38,RANK(D1839,$D1839:$D1839)+COUNTIFS($D$2:D1839,D1839,$F$2:F1839,F1839)-1&gt;1),"",X1839*W1839)))))))))))))),"")</f>
        <v/>
      </c>
      <c r="Z1839" s="18" t="str">
        <f t="shared" si="85"/>
        <v/>
      </c>
      <c r="AA1839" s="19" t="str">
        <f>IFERROR(VLOOKUP(E1839,[2]an!$A$3:$B$81,2,FALSE),"")</f>
        <v/>
      </c>
      <c r="AB1839" s="19" t="str">
        <f>IFERROR(VLOOKUP(AA1839,[2]an!$C$2:$D$16,2,FALSE),"")</f>
        <v/>
      </c>
      <c r="AC1839" s="20"/>
      <c r="AD1839" s="21" t="str">
        <f>IF(A1839=[2]an!$F$36,VLOOKUP([2]an!$F$36,[2]an!$F$36:$H$36,3,FALSE),IF(A1839=[2]an!$F$35,VLOOKUP([2]an!$F$35,[2]an!$F$35:$H$35,3,FALSE),IF(A1839=[2]an!$F$33,VLOOKUP([2]an!$F$33,[2]an!$F$33:$H$33,3,FALSE),IF(A1839=[2]an!$F$31,VLOOKUP([2]an!$F$31,[2]an!$F$31:$H$31,3,FALSE),""))))</f>
        <v/>
      </c>
    </row>
    <row r="1840" spans="6:30" x14ac:dyDescent="0.2">
      <c r="F1840" s="10"/>
      <c r="G1840" s="8" t="str">
        <f t="shared" si="86"/>
        <v/>
      </c>
      <c r="H1840" s="13"/>
      <c r="K1840" s="13"/>
      <c r="L1840" s="10"/>
      <c r="M1840" s="10"/>
      <c r="S1840" s="8" t="str">
        <f>IFERROR(VLOOKUP(D1840,[1]peretoe_teenus!$A$2:$L$2000,5,FALSE),"")</f>
        <v/>
      </c>
      <c r="U1840" s="13"/>
      <c r="V1840" s="15" t="str" cm="1">
        <f t="array" ref="V1840">IFERROR(IF(AND(F1840="Tugigrupp",RANK(K1840,$K1840:$K1840)+COUNTIFS($K$2:K1840,K1840,$L$2:L1840,L1840,$M$2:M1840,M1840,$I$2:I1840,I1840,$G$2:G1840,G1840,$F$2:F1840,F1840)-1=1),SUMPRODUCT(($F$2:$F$4154=F1840)*($G$2:$G$4154=G1840)*($K$2:$K$4154=K1840)*($I$2:$I$4154=I1840)*($L$2:$L$4154=L1840)*($M$2:$M$4154=M1840)),""),"")</f>
        <v/>
      </c>
      <c r="W1840" s="15" t="str">
        <f t="shared" si="84"/>
        <v/>
      </c>
      <c r="X1840" s="16" t="str">
        <f>IF(AND(A1840=[2]an!$G$38,F1840=[2]an!$E$40),[2]an!$G$40,IF(AND(A1840=[2]an!$G$38,F1840=[2]an!$E$41),[2]an!$G$41,IF(AND(A1840=[2]an!$G$38,F1840=[2]an!$E$39,H1840&gt;=[2]an!$M$37),[2]an!$G$39,
IF(AND(A1840=[2]an!$G$38,F1840=[2]an!$E$39,H1840&lt;[2]an!$M$37,S1840="kahepoolne vajaduspõhine",U1840=""),[2]an!$M$40,
IF(AND(A1840=[2]an!$G$38,F1840=[2]an!$E$39,H1840&lt;[2]an!$M$37,S1840="kahepoolne vajaduspõhine",U1840&lt;&gt;""),[2]an!$G$39,
IF(AND(A1840=[2]an!$G$38,F1840=[2]an!$E$39,H1840&lt;[2]an!$M$37,S1840&lt;&gt;"kahepoolne vajaduspõhine"),[2]an!$G$39,
IF(AND(A1840=[2]an!$G$38,F1840=[2]an!$E$42),[2]an!$G$42,
IF(AND(A1840=[2]an!$H$38,F1840=[2]an!$E$40),[2]an!$H$40,IF(AND(A1840=[2]an!$H$38,F1840=[2]an!$E$41),[2]an!$H$41,IF(AND(A1840=[2]an!$H$38,F1840=[2]an!$E$39,H1840&gt;=[2]an!$M$37),[2]an!$H$39,
IF(AND(A1840=[2]an!$H$38,F1840=[2]an!$E$39,H1840&lt;[2]an!$M$37,S1840="kahepoolne vajaduspõhine",U1840=""),[2]an!$M$40,
IF(AND(A1840=[2]an!$H$38,F1840=[2]an!$E$39,H1840&lt;[2]an!$M$37,S1840="kahepoolne vajaduspõhine",U1840&lt;&gt;""),[2]an!$H$39,
IF(AND(A1840=[2]an!$H$38,F1840=[2]an!$E$39,H1840&lt;[2]an!$M$37,S1840&lt;&gt;"kahepoolne vajaduspõhine"),[2]an!$H$39,
IF(AND(A1840=[2]an!$H$38,F1840=[2]an!$E$42),[2]an!$H$42,
IF(AND(A1840=[2]an!$I$38,F1840=[2]an!$E$40),[2]an!$I$40,IF(AND(A1840=[2]an!$I$38,F1840=[2]an!$E$41),[2]an!$I$41,IF(AND(A1840=[2]an!$I$38,F1840=[2]an!$E$39,H1840&gt;=[2]an!$M$37),[2]an!$I$39,
IF(AND(A1840=[2]an!$I$38,F1840=[2]an!$E$39,H1840&lt;[2]an!$M$37,S1840="kahepoolne vajaduspõhine",U1840=""),[2]an!$M$40,
IF(AND(A1840=[2]an!$I$38,F1840=[2]an!$E$39,H1840&lt;[2]an!$M$37,S1840="kahepoolne vajaduspõhine",U1840&lt;&gt;""),[2]an!$I$39,
IF(AND(A1840=[2]an!$I$38,F1840=[2]an!$E$39,H1840&lt;[2]an!$M$37,S1840&lt;&gt;"kahepoolne vajaduspõhine"),[2]an!$I$39,
IF(AND(A1840=[2]an!$I$38,F1840=[2]an!$E$42),[2]an!$I$42,
IF(AND(A1840=[2]an!$J$38,F1840=[2]an!$E$40),[2]an!$J$40,IF(AND(A1840=[2]an!$J$38,F1840=[2]an!$E$41),[2]an!$J$41,IF(AND(A1840=[2]an!$J$38,F1840=[2]an!$E$39,H1840&gt;=[2]an!$M$37),[2]an!$J$39,
IF(AND(A1840=[2]an!$J$38,F1840=[2]an!$E$39,H1840&lt;[2]an!$M$37,S1840="kahepoolne vajaduspõhine",U1840=""),[2]an!$M$40,
IF(AND(A1840=[2]an!$J$38,F1840=[2]an!$E$39,H1840&lt;[2]an!$M$37,S1840="kahepoolne vajaduspõhine",U1840&lt;&gt;""),[2]an!$J$39,
IF(AND(A1840=[2]an!$J$38,F1840=[2]an!$E$39,H1840&lt;[2]an!$M$37,S1840&lt;&gt;"kahepoolne vajaduspõhine"),[2]an!$J$39,
IF(AND(A1840=[2]an!$J$38,F1840=[2]an!$E$42),[2]an!$J$42,""))))))))))))))))))))))))))))</f>
        <v/>
      </c>
      <c r="Y1840" s="17" t="str">
        <f>IFERROR(IF(F1840="Tugigrupp",0,
IF(AND(F1840="Peretoe teenus",H1840&gt;=[2]an!$M$37,RANK(D1840,$D1840:$D1840)+COUNTIFS($D$2:D1840,D1840,$F$2:F1840,F1840)-1&gt;1),"",
IF(AND(F1840="Peretoe teenus",H1840&gt;=[2]an!$M$37,RANK(D1840,$D1840:$D1840)+COUNTIFS($D$2:D1840,D1840,$F$2:F1840,F1840)-1=1,MONTH(H1840)=MONTH(K1840)=TRUE,YEAR(H1840)=YEAR(K1840)=TRUE),((EOMONTH(H1840,0)-H1840+1)*X1840)/DAY(EOMONTH(H1840,0)),
IF(AND(F1840="Peretoe teenus",H1840&gt;=[2]an!$M$37,RANK(D1840,$D1840:$D1840)+COUNTIFS($D$2:D1840,D1840,$F$2:F1840,F1840)-1=1),X1840,
IF(AND(F1840="Peretoe teenus",H1840&lt;[2]an!$M$37,S1840&lt;&gt;"kahepoolne vajaduspõhine",RANK(D1840,$D1840:$D1840)+COUNTIFS($D$2:D1840,D1840,$F$2:F1840,F1840)-1=1),X1840,
IF(AND(F1840="Peretoe teenus",H1840&lt;[2]an!$M$37,S1840&lt;&gt;"kahepoolne vajaduspõhine",RANK(D1840,$D1840:$D1840)+COUNTIFS($D$2:D1840,D1840,$F$2:F1840,F1840)-1&gt;1),"",
IF(AND(F1840="Peretoe teenus",H1840&lt;[2]an!$M$37,S1840="kahepoolne vajaduspõhine",U1840="",RANK(D1840,$D1840:$D1840)+COUNTIFS($D$2:D1840,D1840,$F$2:F1840,F1840)-1=1),X1840,
IF(AND(F1840="Peretoe teenus",H1840&lt;[2]an!$M$37,S1840="kahepoolne vajaduspõhine",U1840="",RANK(D1840,$D1840:$D1840)+COUNTIFS($D$2:D1840,D1840,$F$2:F1840,F1840)-1&gt;1),"",
IF(AND(F1840="Peretoe teenus",H1840&lt;[2]an!$M$37,S1840="kahepoolne vajaduspõhine",U1840&lt;[2]an!$M$37,RANK(D1840,$D1840:$D1840)+COUNTIFS($D$2:D1840,D1840,$F$2:F1840,F1840)-1=1),X1840,
IF(AND(F1840="Peretoe teenus",H1840&lt;[2]an!$M$37,S1840="kahepoolne vajaduspõhine",U1840&lt;[2]an!$M$37,RANK(D1840,$D1840:$D1840)+COUNTIFS($D$2:D1840,D1840,$F$2:F1840,F1840)-1&gt;1),"",
IF(AND(F1840="Peretoe teenus",H1840&lt;[2]an!$M$37,S1840="kahepoolne vajaduspõhine",U1840&gt;=[2]an!$M$37,U1840&lt;=[2]an!$M$38,RANK(D1840,$D1840:$D1840)+COUNTIFS($D$2:D1840,D1840,$F$2:F1840,F1840)-1=1),
((EOMONTH(U1840,0)-U1840+1)*X1840)/DAY(EOMONTH(U1840,0))+(DAY(U1840)-1)*100/DAY(EOMONTH(U1840,0)),
IF(AND(F1840="Peretoe teenus",H1840&lt;[2]an!$M$37,S1840="kahepoolne vajaduspõhine",U1840&gt;=[2]an!$M$37,U1840&lt;=[2]an!$M$38,RANK(D1840,$D1840:$D1840)+COUNTIFS($D$2:D1840,D1840,$F$2:F1840,F1840)-1&gt;1),"",
IF(AND(F1840="Peretoe teenus",H1840&lt;[2]an!$M$37,S1840="kahepoolne vajaduspõhine",U1840&gt;[2]an!$M$38,RANK(D1840,$D1840:$D1840)+COUNTIFS($D$2:D1840,D1840,$F$2:F1840,F1840)-1=1),X1840,
IF(AND(F1840="Peretoe teenus",H1840&lt;[2]an!$M$37,S1840="kahepoolne vajaduspõhine",U1840&gt;[2]an!$M$38,RANK(D1840,$D1840:$D1840)+COUNTIFS($D$2:D1840,D1840,$F$2:F1840,F1840)-1&gt;1),"",X1840*W1840)))))))))))))),"")</f>
        <v/>
      </c>
      <c r="Z1840" s="18" t="str">
        <f t="shared" si="85"/>
        <v/>
      </c>
      <c r="AA1840" s="19" t="str">
        <f>IFERROR(VLOOKUP(E1840,[2]an!$A$3:$B$81,2,FALSE),"")</f>
        <v/>
      </c>
      <c r="AB1840" s="19" t="str">
        <f>IFERROR(VLOOKUP(AA1840,[2]an!$C$2:$D$16,2,FALSE),"")</f>
        <v/>
      </c>
      <c r="AC1840" s="20"/>
      <c r="AD1840" s="21" t="str">
        <f>IF(A1840=[2]an!$F$36,VLOOKUP([2]an!$F$36,[2]an!$F$36:$H$36,3,FALSE),IF(A1840=[2]an!$F$35,VLOOKUP([2]an!$F$35,[2]an!$F$35:$H$35,3,FALSE),IF(A1840=[2]an!$F$33,VLOOKUP([2]an!$F$33,[2]an!$F$33:$H$33,3,FALSE),IF(A1840=[2]an!$F$31,VLOOKUP([2]an!$F$31,[2]an!$F$31:$H$31,3,FALSE),""))))</f>
        <v/>
      </c>
    </row>
    <row r="1841" spans="6:30" x14ac:dyDescent="0.2">
      <c r="F1841" s="10"/>
      <c r="G1841" s="8" t="str">
        <f t="shared" si="86"/>
        <v/>
      </c>
      <c r="H1841" s="13"/>
      <c r="K1841" s="13"/>
      <c r="L1841" s="10"/>
      <c r="M1841" s="10"/>
      <c r="S1841" s="8" t="str">
        <f>IFERROR(VLOOKUP(D1841,[1]peretoe_teenus!$A$2:$L$2000,5,FALSE),"")</f>
        <v/>
      </c>
      <c r="U1841" s="13"/>
      <c r="V1841" s="15" t="str" cm="1">
        <f t="array" ref="V1841">IFERROR(IF(AND(F1841="Tugigrupp",RANK(K1841,$K1841:$K1841)+COUNTIFS($K$2:K1841,K1841,$L$2:L1841,L1841,$M$2:M1841,M1841,$I$2:I1841,I1841,$G$2:G1841,G1841,$F$2:F1841,F1841)-1=1),SUMPRODUCT(($F$2:$F$4154=F1841)*($G$2:$G$4154=G1841)*($K$2:$K$4154=K1841)*($I$2:$I$4154=I1841)*($L$2:$L$4154=L1841)*($M$2:$M$4154=M1841)),""),"")</f>
        <v/>
      </c>
      <c r="W1841" s="15" t="str">
        <f t="shared" si="84"/>
        <v/>
      </c>
      <c r="X1841" s="16" t="str">
        <f>IF(AND(A1841=[2]an!$G$38,F1841=[2]an!$E$40),[2]an!$G$40,IF(AND(A1841=[2]an!$G$38,F1841=[2]an!$E$41),[2]an!$G$41,IF(AND(A1841=[2]an!$G$38,F1841=[2]an!$E$39,H1841&gt;=[2]an!$M$37),[2]an!$G$39,
IF(AND(A1841=[2]an!$G$38,F1841=[2]an!$E$39,H1841&lt;[2]an!$M$37,S1841="kahepoolne vajaduspõhine",U1841=""),[2]an!$M$40,
IF(AND(A1841=[2]an!$G$38,F1841=[2]an!$E$39,H1841&lt;[2]an!$M$37,S1841="kahepoolne vajaduspõhine",U1841&lt;&gt;""),[2]an!$G$39,
IF(AND(A1841=[2]an!$G$38,F1841=[2]an!$E$39,H1841&lt;[2]an!$M$37,S1841&lt;&gt;"kahepoolne vajaduspõhine"),[2]an!$G$39,
IF(AND(A1841=[2]an!$G$38,F1841=[2]an!$E$42),[2]an!$G$42,
IF(AND(A1841=[2]an!$H$38,F1841=[2]an!$E$40),[2]an!$H$40,IF(AND(A1841=[2]an!$H$38,F1841=[2]an!$E$41),[2]an!$H$41,IF(AND(A1841=[2]an!$H$38,F1841=[2]an!$E$39,H1841&gt;=[2]an!$M$37),[2]an!$H$39,
IF(AND(A1841=[2]an!$H$38,F1841=[2]an!$E$39,H1841&lt;[2]an!$M$37,S1841="kahepoolne vajaduspõhine",U1841=""),[2]an!$M$40,
IF(AND(A1841=[2]an!$H$38,F1841=[2]an!$E$39,H1841&lt;[2]an!$M$37,S1841="kahepoolne vajaduspõhine",U1841&lt;&gt;""),[2]an!$H$39,
IF(AND(A1841=[2]an!$H$38,F1841=[2]an!$E$39,H1841&lt;[2]an!$M$37,S1841&lt;&gt;"kahepoolne vajaduspõhine"),[2]an!$H$39,
IF(AND(A1841=[2]an!$H$38,F1841=[2]an!$E$42),[2]an!$H$42,
IF(AND(A1841=[2]an!$I$38,F1841=[2]an!$E$40),[2]an!$I$40,IF(AND(A1841=[2]an!$I$38,F1841=[2]an!$E$41),[2]an!$I$41,IF(AND(A1841=[2]an!$I$38,F1841=[2]an!$E$39,H1841&gt;=[2]an!$M$37),[2]an!$I$39,
IF(AND(A1841=[2]an!$I$38,F1841=[2]an!$E$39,H1841&lt;[2]an!$M$37,S1841="kahepoolne vajaduspõhine",U1841=""),[2]an!$M$40,
IF(AND(A1841=[2]an!$I$38,F1841=[2]an!$E$39,H1841&lt;[2]an!$M$37,S1841="kahepoolne vajaduspõhine",U1841&lt;&gt;""),[2]an!$I$39,
IF(AND(A1841=[2]an!$I$38,F1841=[2]an!$E$39,H1841&lt;[2]an!$M$37,S1841&lt;&gt;"kahepoolne vajaduspõhine"),[2]an!$I$39,
IF(AND(A1841=[2]an!$I$38,F1841=[2]an!$E$42),[2]an!$I$42,
IF(AND(A1841=[2]an!$J$38,F1841=[2]an!$E$40),[2]an!$J$40,IF(AND(A1841=[2]an!$J$38,F1841=[2]an!$E$41),[2]an!$J$41,IF(AND(A1841=[2]an!$J$38,F1841=[2]an!$E$39,H1841&gt;=[2]an!$M$37),[2]an!$J$39,
IF(AND(A1841=[2]an!$J$38,F1841=[2]an!$E$39,H1841&lt;[2]an!$M$37,S1841="kahepoolne vajaduspõhine",U1841=""),[2]an!$M$40,
IF(AND(A1841=[2]an!$J$38,F1841=[2]an!$E$39,H1841&lt;[2]an!$M$37,S1841="kahepoolne vajaduspõhine",U1841&lt;&gt;""),[2]an!$J$39,
IF(AND(A1841=[2]an!$J$38,F1841=[2]an!$E$39,H1841&lt;[2]an!$M$37,S1841&lt;&gt;"kahepoolne vajaduspõhine"),[2]an!$J$39,
IF(AND(A1841=[2]an!$J$38,F1841=[2]an!$E$42),[2]an!$J$42,""))))))))))))))))))))))))))))</f>
        <v/>
      </c>
      <c r="Y1841" s="17" t="str">
        <f>IFERROR(IF(F1841="Tugigrupp",0,
IF(AND(F1841="Peretoe teenus",H1841&gt;=[2]an!$M$37,RANK(D1841,$D1841:$D1841)+COUNTIFS($D$2:D1841,D1841,$F$2:F1841,F1841)-1&gt;1),"",
IF(AND(F1841="Peretoe teenus",H1841&gt;=[2]an!$M$37,RANK(D1841,$D1841:$D1841)+COUNTIFS($D$2:D1841,D1841,$F$2:F1841,F1841)-1=1,MONTH(H1841)=MONTH(K1841)=TRUE,YEAR(H1841)=YEAR(K1841)=TRUE),((EOMONTH(H1841,0)-H1841+1)*X1841)/DAY(EOMONTH(H1841,0)),
IF(AND(F1841="Peretoe teenus",H1841&gt;=[2]an!$M$37,RANK(D1841,$D1841:$D1841)+COUNTIFS($D$2:D1841,D1841,$F$2:F1841,F1841)-1=1),X1841,
IF(AND(F1841="Peretoe teenus",H1841&lt;[2]an!$M$37,S1841&lt;&gt;"kahepoolne vajaduspõhine",RANK(D1841,$D1841:$D1841)+COUNTIFS($D$2:D1841,D1841,$F$2:F1841,F1841)-1=1),X1841,
IF(AND(F1841="Peretoe teenus",H1841&lt;[2]an!$M$37,S1841&lt;&gt;"kahepoolne vajaduspõhine",RANK(D1841,$D1841:$D1841)+COUNTIFS($D$2:D1841,D1841,$F$2:F1841,F1841)-1&gt;1),"",
IF(AND(F1841="Peretoe teenus",H1841&lt;[2]an!$M$37,S1841="kahepoolne vajaduspõhine",U1841="",RANK(D1841,$D1841:$D1841)+COUNTIFS($D$2:D1841,D1841,$F$2:F1841,F1841)-1=1),X1841,
IF(AND(F1841="Peretoe teenus",H1841&lt;[2]an!$M$37,S1841="kahepoolne vajaduspõhine",U1841="",RANK(D1841,$D1841:$D1841)+COUNTIFS($D$2:D1841,D1841,$F$2:F1841,F1841)-1&gt;1),"",
IF(AND(F1841="Peretoe teenus",H1841&lt;[2]an!$M$37,S1841="kahepoolne vajaduspõhine",U1841&lt;[2]an!$M$37,RANK(D1841,$D1841:$D1841)+COUNTIFS($D$2:D1841,D1841,$F$2:F1841,F1841)-1=1),X1841,
IF(AND(F1841="Peretoe teenus",H1841&lt;[2]an!$M$37,S1841="kahepoolne vajaduspõhine",U1841&lt;[2]an!$M$37,RANK(D1841,$D1841:$D1841)+COUNTIFS($D$2:D1841,D1841,$F$2:F1841,F1841)-1&gt;1),"",
IF(AND(F1841="Peretoe teenus",H1841&lt;[2]an!$M$37,S1841="kahepoolne vajaduspõhine",U1841&gt;=[2]an!$M$37,U1841&lt;=[2]an!$M$38,RANK(D1841,$D1841:$D1841)+COUNTIFS($D$2:D1841,D1841,$F$2:F1841,F1841)-1=1),
((EOMONTH(U1841,0)-U1841+1)*X1841)/DAY(EOMONTH(U1841,0))+(DAY(U1841)-1)*100/DAY(EOMONTH(U1841,0)),
IF(AND(F1841="Peretoe teenus",H1841&lt;[2]an!$M$37,S1841="kahepoolne vajaduspõhine",U1841&gt;=[2]an!$M$37,U1841&lt;=[2]an!$M$38,RANK(D1841,$D1841:$D1841)+COUNTIFS($D$2:D1841,D1841,$F$2:F1841,F1841)-1&gt;1),"",
IF(AND(F1841="Peretoe teenus",H1841&lt;[2]an!$M$37,S1841="kahepoolne vajaduspõhine",U1841&gt;[2]an!$M$38,RANK(D1841,$D1841:$D1841)+COUNTIFS($D$2:D1841,D1841,$F$2:F1841,F1841)-1=1),X1841,
IF(AND(F1841="Peretoe teenus",H1841&lt;[2]an!$M$37,S1841="kahepoolne vajaduspõhine",U1841&gt;[2]an!$M$38,RANK(D1841,$D1841:$D1841)+COUNTIFS($D$2:D1841,D1841,$F$2:F1841,F1841)-1&gt;1),"",X1841*W1841)))))))))))))),"")</f>
        <v/>
      </c>
      <c r="Z1841" s="18" t="str">
        <f t="shared" si="85"/>
        <v/>
      </c>
      <c r="AA1841" s="19" t="str">
        <f>IFERROR(VLOOKUP(E1841,[2]an!$A$3:$B$81,2,FALSE),"")</f>
        <v/>
      </c>
      <c r="AB1841" s="19" t="str">
        <f>IFERROR(VLOOKUP(AA1841,[2]an!$C$2:$D$16,2,FALSE),"")</f>
        <v/>
      </c>
      <c r="AC1841" s="20"/>
      <c r="AD1841" s="21" t="str">
        <f>IF(A1841=[2]an!$F$36,VLOOKUP([2]an!$F$36,[2]an!$F$36:$H$36,3,FALSE),IF(A1841=[2]an!$F$35,VLOOKUP([2]an!$F$35,[2]an!$F$35:$H$35,3,FALSE),IF(A1841=[2]an!$F$33,VLOOKUP([2]an!$F$33,[2]an!$F$33:$H$33,3,FALSE),IF(A1841=[2]an!$F$31,VLOOKUP([2]an!$F$31,[2]an!$F$31:$H$31,3,FALSE),""))))</f>
        <v/>
      </c>
    </row>
    <row r="1842" spans="6:30" x14ac:dyDescent="0.2">
      <c r="F1842" s="10"/>
      <c r="G1842" s="8" t="str">
        <f t="shared" si="86"/>
        <v/>
      </c>
      <c r="H1842" s="13"/>
      <c r="K1842" s="13"/>
      <c r="L1842" s="10"/>
      <c r="M1842" s="10"/>
      <c r="S1842" s="8" t="str">
        <f>IFERROR(VLOOKUP(D1842,[1]peretoe_teenus!$A$2:$L$2000,5,FALSE),"")</f>
        <v/>
      </c>
      <c r="U1842" s="13"/>
      <c r="V1842" s="15" t="str" cm="1">
        <f t="array" ref="V1842">IFERROR(IF(AND(F1842="Tugigrupp",RANK(K1842,$K1842:$K1842)+COUNTIFS($K$2:K1842,K1842,$L$2:L1842,L1842,$M$2:M1842,M1842,$I$2:I1842,I1842,$G$2:G1842,G1842,$F$2:F1842,F1842)-1=1),SUMPRODUCT(($F$2:$F$4154=F1842)*($G$2:$G$4154=G1842)*($K$2:$K$4154=K1842)*($I$2:$I$4154=I1842)*($L$2:$L$4154=L1842)*($M$2:$M$4154=M1842)),""),"")</f>
        <v/>
      </c>
      <c r="W1842" s="15" t="str">
        <f t="shared" si="84"/>
        <v/>
      </c>
      <c r="X1842" s="16" t="str">
        <f>IF(AND(A1842=[2]an!$G$38,F1842=[2]an!$E$40),[2]an!$G$40,IF(AND(A1842=[2]an!$G$38,F1842=[2]an!$E$41),[2]an!$G$41,IF(AND(A1842=[2]an!$G$38,F1842=[2]an!$E$39,H1842&gt;=[2]an!$M$37),[2]an!$G$39,
IF(AND(A1842=[2]an!$G$38,F1842=[2]an!$E$39,H1842&lt;[2]an!$M$37,S1842="kahepoolne vajaduspõhine",U1842=""),[2]an!$M$40,
IF(AND(A1842=[2]an!$G$38,F1842=[2]an!$E$39,H1842&lt;[2]an!$M$37,S1842="kahepoolne vajaduspõhine",U1842&lt;&gt;""),[2]an!$G$39,
IF(AND(A1842=[2]an!$G$38,F1842=[2]an!$E$39,H1842&lt;[2]an!$M$37,S1842&lt;&gt;"kahepoolne vajaduspõhine"),[2]an!$G$39,
IF(AND(A1842=[2]an!$G$38,F1842=[2]an!$E$42),[2]an!$G$42,
IF(AND(A1842=[2]an!$H$38,F1842=[2]an!$E$40),[2]an!$H$40,IF(AND(A1842=[2]an!$H$38,F1842=[2]an!$E$41),[2]an!$H$41,IF(AND(A1842=[2]an!$H$38,F1842=[2]an!$E$39,H1842&gt;=[2]an!$M$37),[2]an!$H$39,
IF(AND(A1842=[2]an!$H$38,F1842=[2]an!$E$39,H1842&lt;[2]an!$M$37,S1842="kahepoolne vajaduspõhine",U1842=""),[2]an!$M$40,
IF(AND(A1842=[2]an!$H$38,F1842=[2]an!$E$39,H1842&lt;[2]an!$M$37,S1842="kahepoolne vajaduspõhine",U1842&lt;&gt;""),[2]an!$H$39,
IF(AND(A1842=[2]an!$H$38,F1842=[2]an!$E$39,H1842&lt;[2]an!$M$37,S1842&lt;&gt;"kahepoolne vajaduspõhine"),[2]an!$H$39,
IF(AND(A1842=[2]an!$H$38,F1842=[2]an!$E$42),[2]an!$H$42,
IF(AND(A1842=[2]an!$I$38,F1842=[2]an!$E$40),[2]an!$I$40,IF(AND(A1842=[2]an!$I$38,F1842=[2]an!$E$41),[2]an!$I$41,IF(AND(A1842=[2]an!$I$38,F1842=[2]an!$E$39,H1842&gt;=[2]an!$M$37),[2]an!$I$39,
IF(AND(A1842=[2]an!$I$38,F1842=[2]an!$E$39,H1842&lt;[2]an!$M$37,S1842="kahepoolne vajaduspõhine",U1842=""),[2]an!$M$40,
IF(AND(A1842=[2]an!$I$38,F1842=[2]an!$E$39,H1842&lt;[2]an!$M$37,S1842="kahepoolne vajaduspõhine",U1842&lt;&gt;""),[2]an!$I$39,
IF(AND(A1842=[2]an!$I$38,F1842=[2]an!$E$39,H1842&lt;[2]an!$M$37,S1842&lt;&gt;"kahepoolne vajaduspõhine"),[2]an!$I$39,
IF(AND(A1842=[2]an!$I$38,F1842=[2]an!$E$42),[2]an!$I$42,
IF(AND(A1842=[2]an!$J$38,F1842=[2]an!$E$40),[2]an!$J$40,IF(AND(A1842=[2]an!$J$38,F1842=[2]an!$E$41),[2]an!$J$41,IF(AND(A1842=[2]an!$J$38,F1842=[2]an!$E$39,H1842&gt;=[2]an!$M$37),[2]an!$J$39,
IF(AND(A1842=[2]an!$J$38,F1842=[2]an!$E$39,H1842&lt;[2]an!$M$37,S1842="kahepoolne vajaduspõhine",U1842=""),[2]an!$M$40,
IF(AND(A1842=[2]an!$J$38,F1842=[2]an!$E$39,H1842&lt;[2]an!$M$37,S1842="kahepoolne vajaduspõhine",U1842&lt;&gt;""),[2]an!$J$39,
IF(AND(A1842=[2]an!$J$38,F1842=[2]an!$E$39,H1842&lt;[2]an!$M$37,S1842&lt;&gt;"kahepoolne vajaduspõhine"),[2]an!$J$39,
IF(AND(A1842=[2]an!$J$38,F1842=[2]an!$E$42),[2]an!$J$42,""))))))))))))))))))))))))))))</f>
        <v/>
      </c>
      <c r="Y1842" s="17" t="str">
        <f>IFERROR(IF(F1842="Tugigrupp",0,
IF(AND(F1842="Peretoe teenus",H1842&gt;=[2]an!$M$37,RANK(D1842,$D1842:$D1842)+COUNTIFS($D$2:D1842,D1842,$F$2:F1842,F1842)-1&gt;1),"",
IF(AND(F1842="Peretoe teenus",H1842&gt;=[2]an!$M$37,RANK(D1842,$D1842:$D1842)+COUNTIFS($D$2:D1842,D1842,$F$2:F1842,F1842)-1=1,MONTH(H1842)=MONTH(K1842)=TRUE,YEAR(H1842)=YEAR(K1842)=TRUE),((EOMONTH(H1842,0)-H1842+1)*X1842)/DAY(EOMONTH(H1842,0)),
IF(AND(F1842="Peretoe teenus",H1842&gt;=[2]an!$M$37,RANK(D1842,$D1842:$D1842)+COUNTIFS($D$2:D1842,D1842,$F$2:F1842,F1842)-1=1),X1842,
IF(AND(F1842="Peretoe teenus",H1842&lt;[2]an!$M$37,S1842&lt;&gt;"kahepoolne vajaduspõhine",RANK(D1842,$D1842:$D1842)+COUNTIFS($D$2:D1842,D1842,$F$2:F1842,F1842)-1=1),X1842,
IF(AND(F1842="Peretoe teenus",H1842&lt;[2]an!$M$37,S1842&lt;&gt;"kahepoolne vajaduspõhine",RANK(D1842,$D1842:$D1842)+COUNTIFS($D$2:D1842,D1842,$F$2:F1842,F1842)-1&gt;1),"",
IF(AND(F1842="Peretoe teenus",H1842&lt;[2]an!$M$37,S1842="kahepoolne vajaduspõhine",U1842="",RANK(D1842,$D1842:$D1842)+COUNTIFS($D$2:D1842,D1842,$F$2:F1842,F1842)-1=1),X1842,
IF(AND(F1842="Peretoe teenus",H1842&lt;[2]an!$M$37,S1842="kahepoolne vajaduspõhine",U1842="",RANK(D1842,$D1842:$D1842)+COUNTIFS($D$2:D1842,D1842,$F$2:F1842,F1842)-1&gt;1),"",
IF(AND(F1842="Peretoe teenus",H1842&lt;[2]an!$M$37,S1842="kahepoolne vajaduspõhine",U1842&lt;[2]an!$M$37,RANK(D1842,$D1842:$D1842)+COUNTIFS($D$2:D1842,D1842,$F$2:F1842,F1842)-1=1),X1842,
IF(AND(F1842="Peretoe teenus",H1842&lt;[2]an!$M$37,S1842="kahepoolne vajaduspõhine",U1842&lt;[2]an!$M$37,RANK(D1842,$D1842:$D1842)+COUNTIFS($D$2:D1842,D1842,$F$2:F1842,F1842)-1&gt;1),"",
IF(AND(F1842="Peretoe teenus",H1842&lt;[2]an!$M$37,S1842="kahepoolne vajaduspõhine",U1842&gt;=[2]an!$M$37,U1842&lt;=[2]an!$M$38,RANK(D1842,$D1842:$D1842)+COUNTIFS($D$2:D1842,D1842,$F$2:F1842,F1842)-1=1),
((EOMONTH(U1842,0)-U1842+1)*X1842)/DAY(EOMONTH(U1842,0))+(DAY(U1842)-1)*100/DAY(EOMONTH(U1842,0)),
IF(AND(F1842="Peretoe teenus",H1842&lt;[2]an!$M$37,S1842="kahepoolne vajaduspõhine",U1842&gt;=[2]an!$M$37,U1842&lt;=[2]an!$M$38,RANK(D1842,$D1842:$D1842)+COUNTIFS($D$2:D1842,D1842,$F$2:F1842,F1842)-1&gt;1),"",
IF(AND(F1842="Peretoe teenus",H1842&lt;[2]an!$M$37,S1842="kahepoolne vajaduspõhine",U1842&gt;[2]an!$M$38,RANK(D1842,$D1842:$D1842)+COUNTIFS($D$2:D1842,D1842,$F$2:F1842,F1842)-1=1),X1842,
IF(AND(F1842="Peretoe teenus",H1842&lt;[2]an!$M$37,S1842="kahepoolne vajaduspõhine",U1842&gt;[2]an!$M$38,RANK(D1842,$D1842:$D1842)+COUNTIFS($D$2:D1842,D1842,$F$2:F1842,F1842)-1&gt;1),"",X1842*W1842)))))))))))))),"")</f>
        <v/>
      </c>
      <c r="Z1842" s="18" t="str">
        <f t="shared" si="85"/>
        <v/>
      </c>
      <c r="AA1842" s="19" t="str">
        <f>IFERROR(VLOOKUP(E1842,[2]an!$A$3:$B$81,2,FALSE),"")</f>
        <v/>
      </c>
      <c r="AB1842" s="19" t="str">
        <f>IFERROR(VLOOKUP(AA1842,[2]an!$C$2:$D$16,2,FALSE),"")</f>
        <v/>
      </c>
      <c r="AC1842" s="20"/>
      <c r="AD1842" s="21" t="str">
        <f>IF(A1842=[2]an!$F$36,VLOOKUP([2]an!$F$36,[2]an!$F$36:$H$36,3,FALSE),IF(A1842=[2]an!$F$35,VLOOKUP([2]an!$F$35,[2]an!$F$35:$H$35,3,FALSE),IF(A1842=[2]an!$F$33,VLOOKUP([2]an!$F$33,[2]an!$F$33:$H$33,3,FALSE),IF(A1842=[2]an!$F$31,VLOOKUP([2]an!$F$31,[2]an!$F$31:$H$31,3,FALSE),""))))</f>
        <v/>
      </c>
    </row>
    <row r="1843" spans="6:30" x14ac:dyDescent="0.2">
      <c r="F1843" s="10"/>
      <c r="G1843" s="8" t="str">
        <f t="shared" si="86"/>
        <v/>
      </c>
      <c r="H1843" s="13"/>
      <c r="K1843" s="13"/>
      <c r="L1843" s="10"/>
      <c r="M1843" s="10"/>
      <c r="S1843" s="8" t="str">
        <f>IFERROR(VLOOKUP(D1843,[1]peretoe_teenus!$A$2:$L$2000,5,FALSE),"")</f>
        <v/>
      </c>
      <c r="U1843" s="13"/>
      <c r="V1843" s="15" t="str" cm="1">
        <f t="array" ref="V1843">IFERROR(IF(AND(F1843="Tugigrupp",RANK(K1843,$K1843:$K1843)+COUNTIFS($K$2:K1843,K1843,$L$2:L1843,L1843,$M$2:M1843,M1843,$I$2:I1843,I1843,$G$2:G1843,G1843,$F$2:F1843,F1843)-1=1),SUMPRODUCT(($F$2:$F$4154=F1843)*($G$2:$G$4154=G1843)*($K$2:$K$4154=K1843)*($I$2:$I$4154=I1843)*($L$2:$L$4154=L1843)*($M$2:$M$4154=M1843)),""),"")</f>
        <v/>
      </c>
      <c r="W1843" s="15" t="str">
        <f t="shared" si="84"/>
        <v/>
      </c>
      <c r="X1843" s="16" t="str">
        <f>IF(AND(A1843=[2]an!$G$38,F1843=[2]an!$E$40),[2]an!$G$40,IF(AND(A1843=[2]an!$G$38,F1843=[2]an!$E$41),[2]an!$G$41,IF(AND(A1843=[2]an!$G$38,F1843=[2]an!$E$39,H1843&gt;=[2]an!$M$37),[2]an!$G$39,
IF(AND(A1843=[2]an!$G$38,F1843=[2]an!$E$39,H1843&lt;[2]an!$M$37,S1843="kahepoolne vajaduspõhine",U1843=""),[2]an!$M$40,
IF(AND(A1843=[2]an!$G$38,F1843=[2]an!$E$39,H1843&lt;[2]an!$M$37,S1843="kahepoolne vajaduspõhine",U1843&lt;&gt;""),[2]an!$G$39,
IF(AND(A1843=[2]an!$G$38,F1843=[2]an!$E$39,H1843&lt;[2]an!$M$37,S1843&lt;&gt;"kahepoolne vajaduspõhine"),[2]an!$G$39,
IF(AND(A1843=[2]an!$G$38,F1843=[2]an!$E$42),[2]an!$G$42,
IF(AND(A1843=[2]an!$H$38,F1843=[2]an!$E$40),[2]an!$H$40,IF(AND(A1843=[2]an!$H$38,F1843=[2]an!$E$41),[2]an!$H$41,IF(AND(A1843=[2]an!$H$38,F1843=[2]an!$E$39,H1843&gt;=[2]an!$M$37),[2]an!$H$39,
IF(AND(A1843=[2]an!$H$38,F1843=[2]an!$E$39,H1843&lt;[2]an!$M$37,S1843="kahepoolne vajaduspõhine",U1843=""),[2]an!$M$40,
IF(AND(A1843=[2]an!$H$38,F1843=[2]an!$E$39,H1843&lt;[2]an!$M$37,S1843="kahepoolne vajaduspõhine",U1843&lt;&gt;""),[2]an!$H$39,
IF(AND(A1843=[2]an!$H$38,F1843=[2]an!$E$39,H1843&lt;[2]an!$M$37,S1843&lt;&gt;"kahepoolne vajaduspõhine"),[2]an!$H$39,
IF(AND(A1843=[2]an!$H$38,F1843=[2]an!$E$42),[2]an!$H$42,
IF(AND(A1843=[2]an!$I$38,F1843=[2]an!$E$40),[2]an!$I$40,IF(AND(A1843=[2]an!$I$38,F1843=[2]an!$E$41),[2]an!$I$41,IF(AND(A1843=[2]an!$I$38,F1843=[2]an!$E$39,H1843&gt;=[2]an!$M$37),[2]an!$I$39,
IF(AND(A1843=[2]an!$I$38,F1843=[2]an!$E$39,H1843&lt;[2]an!$M$37,S1843="kahepoolne vajaduspõhine",U1843=""),[2]an!$M$40,
IF(AND(A1843=[2]an!$I$38,F1843=[2]an!$E$39,H1843&lt;[2]an!$M$37,S1843="kahepoolne vajaduspõhine",U1843&lt;&gt;""),[2]an!$I$39,
IF(AND(A1843=[2]an!$I$38,F1843=[2]an!$E$39,H1843&lt;[2]an!$M$37,S1843&lt;&gt;"kahepoolne vajaduspõhine"),[2]an!$I$39,
IF(AND(A1843=[2]an!$I$38,F1843=[2]an!$E$42),[2]an!$I$42,
IF(AND(A1843=[2]an!$J$38,F1843=[2]an!$E$40),[2]an!$J$40,IF(AND(A1843=[2]an!$J$38,F1843=[2]an!$E$41),[2]an!$J$41,IF(AND(A1843=[2]an!$J$38,F1843=[2]an!$E$39,H1843&gt;=[2]an!$M$37),[2]an!$J$39,
IF(AND(A1843=[2]an!$J$38,F1843=[2]an!$E$39,H1843&lt;[2]an!$M$37,S1843="kahepoolne vajaduspõhine",U1843=""),[2]an!$M$40,
IF(AND(A1843=[2]an!$J$38,F1843=[2]an!$E$39,H1843&lt;[2]an!$M$37,S1843="kahepoolne vajaduspõhine",U1843&lt;&gt;""),[2]an!$J$39,
IF(AND(A1843=[2]an!$J$38,F1843=[2]an!$E$39,H1843&lt;[2]an!$M$37,S1843&lt;&gt;"kahepoolne vajaduspõhine"),[2]an!$J$39,
IF(AND(A1843=[2]an!$J$38,F1843=[2]an!$E$42),[2]an!$J$42,""))))))))))))))))))))))))))))</f>
        <v/>
      </c>
      <c r="Y1843" s="17" t="str">
        <f>IFERROR(IF(F1843="Tugigrupp",0,
IF(AND(F1843="Peretoe teenus",H1843&gt;=[2]an!$M$37,RANK(D1843,$D1843:$D1843)+COUNTIFS($D$2:D1843,D1843,$F$2:F1843,F1843)-1&gt;1),"",
IF(AND(F1843="Peretoe teenus",H1843&gt;=[2]an!$M$37,RANK(D1843,$D1843:$D1843)+COUNTIFS($D$2:D1843,D1843,$F$2:F1843,F1843)-1=1,MONTH(H1843)=MONTH(K1843)=TRUE,YEAR(H1843)=YEAR(K1843)=TRUE),((EOMONTH(H1843,0)-H1843+1)*X1843)/DAY(EOMONTH(H1843,0)),
IF(AND(F1843="Peretoe teenus",H1843&gt;=[2]an!$M$37,RANK(D1843,$D1843:$D1843)+COUNTIFS($D$2:D1843,D1843,$F$2:F1843,F1843)-1=1),X1843,
IF(AND(F1843="Peretoe teenus",H1843&lt;[2]an!$M$37,S1843&lt;&gt;"kahepoolne vajaduspõhine",RANK(D1843,$D1843:$D1843)+COUNTIFS($D$2:D1843,D1843,$F$2:F1843,F1843)-1=1),X1843,
IF(AND(F1843="Peretoe teenus",H1843&lt;[2]an!$M$37,S1843&lt;&gt;"kahepoolne vajaduspõhine",RANK(D1843,$D1843:$D1843)+COUNTIFS($D$2:D1843,D1843,$F$2:F1843,F1843)-1&gt;1),"",
IF(AND(F1843="Peretoe teenus",H1843&lt;[2]an!$M$37,S1843="kahepoolne vajaduspõhine",U1843="",RANK(D1843,$D1843:$D1843)+COUNTIFS($D$2:D1843,D1843,$F$2:F1843,F1843)-1=1),X1843,
IF(AND(F1843="Peretoe teenus",H1843&lt;[2]an!$M$37,S1843="kahepoolne vajaduspõhine",U1843="",RANK(D1843,$D1843:$D1843)+COUNTIFS($D$2:D1843,D1843,$F$2:F1843,F1843)-1&gt;1),"",
IF(AND(F1843="Peretoe teenus",H1843&lt;[2]an!$M$37,S1843="kahepoolne vajaduspõhine",U1843&lt;[2]an!$M$37,RANK(D1843,$D1843:$D1843)+COUNTIFS($D$2:D1843,D1843,$F$2:F1843,F1843)-1=1),X1843,
IF(AND(F1843="Peretoe teenus",H1843&lt;[2]an!$M$37,S1843="kahepoolne vajaduspõhine",U1843&lt;[2]an!$M$37,RANK(D1843,$D1843:$D1843)+COUNTIFS($D$2:D1843,D1843,$F$2:F1843,F1843)-1&gt;1),"",
IF(AND(F1843="Peretoe teenus",H1843&lt;[2]an!$M$37,S1843="kahepoolne vajaduspõhine",U1843&gt;=[2]an!$M$37,U1843&lt;=[2]an!$M$38,RANK(D1843,$D1843:$D1843)+COUNTIFS($D$2:D1843,D1843,$F$2:F1843,F1843)-1=1),
((EOMONTH(U1843,0)-U1843+1)*X1843)/DAY(EOMONTH(U1843,0))+(DAY(U1843)-1)*100/DAY(EOMONTH(U1843,0)),
IF(AND(F1843="Peretoe teenus",H1843&lt;[2]an!$M$37,S1843="kahepoolne vajaduspõhine",U1843&gt;=[2]an!$M$37,U1843&lt;=[2]an!$M$38,RANK(D1843,$D1843:$D1843)+COUNTIFS($D$2:D1843,D1843,$F$2:F1843,F1843)-1&gt;1),"",
IF(AND(F1843="Peretoe teenus",H1843&lt;[2]an!$M$37,S1843="kahepoolne vajaduspõhine",U1843&gt;[2]an!$M$38,RANK(D1843,$D1843:$D1843)+COUNTIFS($D$2:D1843,D1843,$F$2:F1843,F1843)-1=1),X1843,
IF(AND(F1843="Peretoe teenus",H1843&lt;[2]an!$M$37,S1843="kahepoolne vajaduspõhine",U1843&gt;[2]an!$M$38,RANK(D1843,$D1843:$D1843)+COUNTIFS($D$2:D1843,D1843,$F$2:F1843,F1843)-1&gt;1),"",X1843*W1843)))))))))))))),"")</f>
        <v/>
      </c>
      <c r="Z1843" s="18" t="str">
        <f t="shared" si="85"/>
        <v/>
      </c>
      <c r="AA1843" s="19" t="str">
        <f>IFERROR(VLOOKUP(E1843,[2]an!$A$3:$B$81,2,FALSE),"")</f>
        <v/>
      </c>
      <c r="AB1843" s="19" t="str">
        <f>IFERROR(VLOOKUP(AA1843,[2]an!$C$2:$D$16,2,FALSE),"")</f>
        <v/>
      </c>
      <c r="AC1843" s="20"/>
      <c r="AD1843" s="21" t="str">
        <f>IF(A1843=[2]an!$F$36,VLOOKUP([2]an!$F$36,[2]an!$F$36:$H$36,3,FALSE),IF(A1843=[2]an!$F$35,VLOOKUP([2]an!$F$35,[2]an!$F$35:$H$35,3,FALSE),IF(A1843=[2]an!$F$33,VLOOKUP([2]an!$F$33,[2]an!$F$33:$H$33,3,FALSE),IF(A1843=[2]an!$F$31,VLOOKUP([2]an!$F$31,[2]an!$F$31:$H$31,3,FALSE),""))))</f>
        <v/>
      </c>
    </row>
    <row r="1844" spans="6:30" x14ac:dyDescent="0.2">
      <c r="F1844" s="10"/>
      <c r="G1844" s="8" t="str">
        <f t="shared" si="86"/>
        <v/>
      </c>
      <c r="H1844" s="13"/>
      <c r="K1844" s="13"/>
      <c r="L1844" s="10"/>
      <c r="M1844" s="10"/>
      <c r="S1844" s="8" t="str">
        <f>IFERROR(VLOOKUP(D1844,[1]peretoe_teenus!$A$2:$L$2000,5,FALSE),"")</f>
        <v/>
      </c>
      <c r="U1844" s="13"/>
      <c r="V1844" s="15" t="str" cm="1">
        <f t="array" ref="V1844">IFERROR(IF(AND(F1844="Tugigrupp",RANK(K1844,$K1844:$K1844)+COUNTIFS($K$2:K1844,K1844,$L$2:L1844,L1844,$M$2:M1844,M1844,$I$2:I1844,I1844,$G$2:G1844,G1844,$F$2:F1844,F1844)-1=1),SUMPRODUCT(($F$2:$F$4154=F1844)*($G$2:$G$4154=G1844)*($K$2:$K$4154=K1844)*($I$2:$I$4154=I1844)*($L$2:$L$4154=L1844)*($M$2:$M$4154=M1844)),""),"")</f>
        <v/>
      </c>
      <c r="W1844" s="15" t="str">
        <f t="shared" si="84"/>
        <v/>
      </c>
      <c r="X1844" s="16" t="str">
        <f>IF(AND(A1844=[2]an!$G$38,F1844=[2]an!$E$40),[2]an!$G$40,IF(AND(A1844=[2]an!$G$38,F1844=[2]an!$E$41),[2]an!$G$41,IF(AND(A1844=[2]an!$G$38,F1844=[2]an!$E$39,H1844&gt;=[2]an!$M$37),[2]an!$G$39,
IF(AND(A1844=[2]an!$G$38,F1844=[2]an!$E$39,H1844&lt;[2]an!$M$37,S1844="kahepoolne vajaduspõhine",U1844=""),[2]an!$M$40,
IF(AND(A1844=[2]an!$G$38,F1844=[2]an!$E$39,H1844&lt;[2]an!$M$37,S1844="kahepoolne vajaduspõhine",U1844&lt;&gt;""),[2]an!$G$39,
IF(AND(A1844=[2]an!$G$38,F1844=[2]an!$E$39,H1844&lt;[2]an!$M$37,S1844&lt;&gt;"kahepoolne vajaduspõhine"),[2]an!$G$39,
IF(AND(A1844=[2]an!$G$38,F1844=[2]an!$E$42),[2]an!$G$42,
IF(AND(A1844=[2]an!$H$38,F1844=[2]an!$E$40),[2]an!$H$40,IF(AND(A1844=[2]an!$H$38,F1844=[2]an!$E$41),[2]an!$H$41,IF(AND(A1844=[2]an!$H$38,F1844=[2]an!$E$39,H1844&gt;=[2]an!$M$37),[2]an!$H$39,
IF(AND(A1844=[2]an!$H$38,F1844=[2]an!$E$39,H1844&lt;[2]an!$M$37,S1844="kahepoolne vajaduspõhine",U1844=""),[2]an!$M$40,
IF(AND(A1844=[2]an!$H$38,F1844=[2]an!$E$39,H1844&lt;[2]an!$M$37,S1844="kahepoolne vajaduspõhine",U1844&lt;&gt;""),[2]an!$H$39,
IF(AND(A1844=[2]an!$H$38,F1844=[2]an!$E$39,H1844&lt;[2]an!$M$37,S1844&lt;&gt;"kahepoolne vajaduspõhine"),[2]an!$H$39,
IF(AND(A1844=[2]an!$H$38,F1844=[2]an!$E$42),[2]an!$H$42,
IF(AND(A1844=[2]an!$I$38,F1844=[2]an!$E$40),[2]an!$I$40,IF(AND(A1844=[2]an!$I$38,F1844=[2]an!$E$41),[2]an!$I$41,IF(AND(A1844=[2]an!$I$38,F1844=[2]an!$E$39,H1844&gt;=[2]an!$M$37),[2]an!$I$39,
IF(AND(A1844=[2]an!$I$38,F1844=[2]an!$E$39,H1844&lt;[2]an!$M$37,S1844="kahepoolne vajaduspõhine",U1844=""),[2]an!$M$40,
IF(AND(A1844=[2]an!$I$38,F1844=[2]an!$E$39,H1844&lt;[2]an!$M$37,S1844="kahepoolne vajaduspõhine",U1844&lt;&gt;""),[2]an!$I$39,
IF(AND(A1844=[2]an!$I$38,F1844=[2]an!$E$39,H1844&lt;[2]an!$M$37,S1844&lt;&gt;"kahepoolne vajaduspõhine"),[2]an!$I$39,
IF(AND(A1844=[2]an!$I$38,F1844=[2]an!$E$42),[2]an!$I$42,
IF(AND(A1844=[2]an!$J$38,F1844=[2]an!$E$40),[2]an!$J$40,IF(AND(A1844=[2]an!$J$38,F1844=[2]an!$E$41),[2]an!$J$41,IF(AND(A1844=[2]an!$J$38,F1844=[2]an!$E$39,H1844&gt;=[2]an!$M$37),[2]an!$J$39,
IF(AND(A1844=[2]an!$J$38,F1844=[2]an!$E$39,H1844&lt;[2]an!$M$37,S1844="kahepoolne vajaduspõhine",U1844=""),[2]an!$M$40,
IF(AND(A1844=[2]an!$J$38,F1844=[2]an!$E$39,H1844&lt;[2]an!$M$37,S1844="kahepoolne vajaduspõhine",U1844&lt;&gt;""),[2]an!$J$39,
IF(AND(A1844=[2]an!$J$38,F1844=[2]an!$E$39,H1844&lt;[2]an!$M$37,S1844&lt;&gt;"kahepoolne vajaduspõhine"),[2]an!$J$39,
IF(AND(A1844=[2]an!$J$38,F1844=[2]an!$E$42),[2]an!$J$42,""))))))))))))))))))))))))))))</f>
        <v/>
      </c>
      <c r="Y1844" s="17" t="str">
        <f>IFERROR(IF(F1844="Tugigrupp",0,
IF(AND(F1844="Peretoe teenus",H1844&gt;=[2]an!$M$37,RANK(D1844,$D1844:$D1844)+COUNTIFS($D$2:D1844,D1844,$F$2:F1844,F1844)-1&gt;1),"",
IF(AND(F1844="Peretoe teenus",H1844&gt;=[2]an!$M$37,RANK(D1844,$D1844:$D1844)+COUNTIFS($D$2:D1844,D1844,$F$2:F1844,F1844)-1=1,MONTH(H1844)=MONTH(K1844)=TRUE,YEAR(H1844)=YEAR(K1844)=TRUE),((EOMONTH(H1844,0)-H1844+1)*X1844)/DAY(EOMONTH(H1844,0)),
IF(AND(F1844="Peretoe teenus",H1844&gt;=[2]an!$M$37,RANK(D1844,$D1844:$D1844)+COUNTIFS($D$2:D1844,D1844,$F$2:F1844,F1844)-1=1),X1844,
IF(AND(F1844="Peretoe teenus",H1844&lt;[2]an!$M$37,S1844&lt;&gt;"kahepoolne vajaduspõhine",RANK(D1844,$D1844:$D1844)+COUNTIFS($D$2:D1844,D1844,$F$2:F1844,F1844)-1=1),X1844,
IF(AND(F1844="Peretoe teenus",H1844&lt;[2]an!$M$37,S1844&lt;&gt;"kahepoolne vajaduspõhine",RANK(D1844,$D1844:$D1844)+COUNTIFS($D$2:D1844,D1844,$F$2:F1844,F1844)-1&gt;1),"",
IF(AND(F1844="Peretoe teenus",H1844&lt;[2]an!$M$37,S1844="kahepoolne vajaduspõhine",U1844="",RANK(D1844,$D1844:$D1844)+COUNTIFS($D$2:D1844,D1844,$F$2:F1844,F1844)-1=1),X1844,
IF(AND(F1844="Peretoe teenus",H1844&lt;[2]an!$M$37,S1844="kahepoolne vajaduspõhine",U1844="",RANK(D1844,$D1844:$D1844)+COUNTIFS($D$2:D1844,D1844,$F$2:F1844,F1844)-1&gt;1),"",
IF(AND(F1844="Peretoe teenus",H1844&lt;[2]an!$M$37,S1844="kahepoolne vajaduspõhine",U1844&lt;[2]an!$M$37,RANK(D1844,$D1844:$D1844)+COUNTIFS($D$2:D1844,D1844,$F$2:F1844,F1844)-1=1),X1844,
IF(AND(F1844="Peretoe teenus",H1844&lt;[2]an!$M$37,S1844="kahepoolne vajaduspõhine",U1844&lt;[2]an!$M$37,RANK(D1844,$D1844:$D1844)+COUNTIFS($D$2:D1844,D1844,$F$2:F1844,F1844)-1&gt;1),"",
IF(AND(F1844="Peretoe teenus",H1844&lt;[2]an!$M$37,S1844="kahepoolne vajaduspõhine",U1844&gt;=[2]an!$M$37,U1844&lt;=[2]an!$M$38,RANK(D1844,$D1844:$D1844)+COUNTIFS($D$2:D1844,D1844,$F$2:F1844,F1844)-1=1),
((EOMONTH(U1844,0)-U1844+1)*X1844)/DAY(EOMONTH(U1844,0))+(DAY(U1844)-1)*100/DAY(EOMONTH(U1844,0)),
IF(AND(F1844="Peretoe teenus",H1844&lt;[2]an!$M$37,S1844="kahepoolne vajaduspõhine",U1844&gt;=[2]an!$M$37,U1844&lt;=[2]an!$M$38,RANK(D1844,$D1844:$D1844)+COUNTIFS($D$2:D1844,D1844,$F$2:F1844,F1844)-1&gt;1),"",
IF(AND(F1844="Peretoe teenus",H1844&lt;[2]an!$M$37,S1844="kahepoolne vajaduspõhine",U1844&gt;[2]an!$M$38,RANK(D1844,$D1844:$D1844)+COUNTIFS($D$2:D1844,D1844,$F$2:F1844,F1844)-1=1),X1844,
IF(AND(F1844="Peretoe teenus",H1844&lt;[2]an!$M$37,S1844="kahepoolne vajaduspõhine",U1844&gt;[2]an!$M$38,RANK(D1844,$D1844:$D1844)+COUNTIFS($D$2:D1844,D1844,$F$2:F1844,F1844)-1&gt;1),"",X1844*W1844)))))))))))))),"")</f>
        <v/>
      </c>
      <c r="Z1844" s="18" t="str">
        <f t="shared" si="85"/>
        <v/>
      </c>
      <c r="AA1844" s="19" t="str">
        <f>IFERROR(VLOOKUP(E1844,[2]an!$A$3:$B$81,2,FALSE),"")</f>
        <v/>
      </c>
      <c r="AB1844" s="19" t="str">
        <f>IFERROR(VLOOKUP(AA1844,[2]an!$C$2:$D$16,2,FALSE),"")</f>
        <v/>
      </c>
      <c r="AC1844" s="20"/>
      <c r="AD1844" s="21" t="str">
        <f>IF(A1844=[2]an!$F$36,VLOOKUP([2]an!$F$36,[2]an!$F$36:$H$36,3,FALSE),IF(A1844=[2]an!$F$35,VLOOKUP([2]an!$F$35,[2]an!$F$35:$H$35,3,FALSE),IF(A1844=[2]an!$F$33,VLOOKUP([2]an!$F$33,[2]an!$F$33:$H$33,3,FALSE),IF(A1844=[2]an!$F$31,VLOOKUP([2]an!$F$31,[2]an!$F$31:$H$31,3,FALSE),""))))</f>
        <v/>
      </c>
    </row>
    <row r="1845" spans="6:30" x14ac:dyDescent="0.2">
      <c r="F1845" s="10"/>
      <c r="G1845" s="8" t="str">
        <f t="shared" si="86"/>
        <v/>
      </c>
      <c r="H1845" s="13"/>
      <c r="K1845" s="13"/>
      <c r="L1845" s="10"/>
      <c r="M1845" s="10"/>
      <c r="S1845" s="8" t="str">
        <f>IFERROR(VLOOKUP(D1845,[1]peretoe_teenus!$A$2:$L$2000,5,FALSE),"")</f>
        <v/>
      </c>
      <c r="U1845" s="13"/>
      <c r="V1845" s="15" t="str" cm="1">
        <f t="array" ref="V1845">IFERROR(IF(AND(F1845="Tugigrupp",RANK(K1845,$K1845:$K1845)+COUNTIFS($K$2:K1845,K1845,$L$2:L1845,L1845,$M$2:M1845,M1845,$I$2:I1845,I1845,$G$2:G1845,G1845,$F$2:F1845,F1845)-1=1),SUMPRODUCT(($F$2:$F$4154=F1845)*($G$2:$G$4154=G1845)*($K$2:$K$4154=K1845)*($I$2:$I$4154=I1845)*($L$2:$L$4154=L1845)*($M$2:$M$4154=M1845)),""),"")</f>
        <v/>
      </c>
      <c r="W1845" s="15" t="str">
        <f t="shared" si="84"/>
        <v/>
      </c>
      <c r="X1845" s="16" t="str">
        <f>IF(AND(A1845=[2]an!$G$38,F1845=[2]an!$E$40),[2]an!$G$40,IF(AND(A1845=[2]an!$G$38,F1845=[2]an!$E$41),[2]an!$G$41,IF(AND(A1845=[2]an!$G$38,F1845=[2]an!$E$39,H1845&gt;=[2]an!$M$37),[2]an!$G$39,
IF(AND(A1845=[2]an!$G$38,F1845=[2]an!$E$39,H1845&lt;[2]an!$M$37,S1845="kahepoolne vajaduspõhine",U1845=""),[2]an!$M$40,
IF(AND(A1845=[2]an!$G$38,F1845=[2]an!$E$39,H1845&lt;[2]an!$M$37,S1845="kahepoolne vajaduspõhine",U1845&lt;&gt;""),[2]an!$G$39,
IF(AND(A1845=[2]an!$G$38,F1845=[2]an!$E$39,H1845&lt;[2]an!$M$37,S1845&lt;&gt;"kahepoolne vajaduspõhine"),[2]an!$G$39,
IF(AND(A1845=[2]an!$G$38,F1845=[2]an!$E$42),[2]an!$G$42,
IF(AND(A1845=[2]an!$H$38,F1845=[2]an!$E$40),[2]an!$H$40,IF(AND(A1845=[2]an!$H$38,F1845=[2]an!$E$41),[2]an!$H$41,IF(AND(A1845=[2]an!$H$38,F1845=[2]an!$E$39,H1845&gt;=[2]an!$M$37),[2]an!$H$39,
IF(AND(A1845=[2]an!$H$38,F1845=[2]an!$E$39,H1845&lt;[2]an!$M$37,S1845="kahepoolne vajaduspõhine",U1845=""),[2]an!$M$40,
IF(AND(A1845=[2]an!$H$38,F1845=[2]an!$E$39,H1845&lt;[2]an!$M$37,S1845="kahepoolne vajaduspõhine",U1845&lt;&gt;""),[2]an!$H$39,
IF(AND(A1845=[2]an!$H$38,F1845=[2]an!$E$39,H1845&lt;[2]an!$M$37,S1845&lt;&gt;"kahepoolne vajaduspõhine"),[2]an!$H$39,
IF(AND(A1845=[2]an!$H$38,F1845=[2]an!$E$42),[2]an!$H$42,
IF(AND(A1845=[2]an!$I$38,F1845=[2]an!$E$40),[2]an!$I$40,IF(AND(A1845=[2]an!$I$38,F1845=[2]an!$E$41),[2]an!$I$41,IF(AND(A1845=[2]an!$I$38,F1845=[2]an!$E$39,H1845&gt;=[2]an!$M$37),[2]an!$I$39,
IF(AND(A1845=[2]an!$I$38,F1845=[2]an!$E$39,H1845&lt;[2]an!$M$37,S1845="kahepoolne vajaduspõhine",U1845=""),[2]an!$M$40,
IF(AND(A1845=[2]an!$I$38,F1845=[2]an!$E$39,H1845&lt;[2]an!$M$37,S1845="kahepoolne vajaduspõhine",U1845&lt;&gt;""),[2]an!$I$39,
IF(AND(A1845=[2]an!$I$38,F1845=[2]an!$E$39,H1845&lt;[2]an!$M$37,S1845&lt;&gt;"kahepoolne vajaduspõhine"),[2]an!$I$39,
IF(AND(A1845=[2]an!$I$38,F1845=[2]an!$E$42),[2]an!$I$42,
IF(AND(A1845=[2]an!$J$38,F1845=[2]an!$E$40),[2]an!$J$40,IF(AND(A1845=[2]an!$J$38,F1845=[2]an!$E$41),[2]an!$J$41,IF(AND(A1845=[2]an!$J$38,F1845=[2]an!$E$39,H1845&gt;=[2]an!$M$37),[2]an!$J$39,
IF(AND(A1845=[2]an!$J$38,F1845=[2]an!$E$39,H1845&lt;[2]an!$M$37,S1845="kahepoolne vajaduspõhine",U1845=""),[2]an!$M$40,
IF(AND(A1845=[2]an!$J$38,F1845=[2]an!$E$39,H1845&lt;[2]an!$M$37,S1845="kahepoolne vajaduspõhine",U1845&lt;&gt;""),[2]an!$J$39,
IF(AND(A1845=[2]an!$J$38,F1845=[2]an!$E$39,H1845&lt;[2]an!$M$37,S1845&lt;&gt;"kahepoolne vajaduspõhine"),[2]an!$J$39,
IF(AND(A1845=[2]an!$J$38,F1845=[2]an!$E$42),[2]an!$J$42,""))))))))))))))))))))))))))))</f>
        <v/>
      </c>
      <c r="Y1845" s="17" t="str">
        <f>IFERROR(IF(F1845="Tugigrupp",0,
IF(AND(F1845="Peretoe teenus",H1845&gt;=[2]an!$M$37,RANK(D1845,$D1845:$D1845)+COUNTIFS($D$2:D1845,D1845,$F$2:F1845,F1845)-1&gt;1),"",
IF(AND(F1845="Peretoe teenus",H1845&gt;=[2]an!$M$37,RANK(D1845,$D1845:$D1845)+COUNTIFS($D$2:D1845,D1845,$F$2:F1845,F1845)-1=1,MONTH(H1845)=MONTH(K1845)=TRUE,YEAR(H1845)=YEAR(K1845)=TRUE),((EOMONTH(H1845,0)-H1845+1)*X1845)/DAY(EOMONTH(H1845,0)),
IF(AND(F1845="Peretoe teenus",H1845&gt;=[2]an!$M$37,RANK(D1845,$D1845:$D1845)+COUNTIFS($D$2:D1845,D1845,$F$2:F1845,F1845)-1=1),X1845,
IF(AND(F1845="Peretoe teenus",H1845&lt;[2]an!$M$37,S1845&lt;&gt;"kahepoolne vajaduspõhine",RANK(D1845,$D1845:$D1845)+COUNTIFS($D$2:D1845,D1845,$F$2:F1845,F1845)-1=1),X1845,
IF(AND(F1845="Peretoe teenus",H1845&lt;[2]an!$M$37,S1845&lt;&gt;"kahepoolne vajaduspõhine",RANK(D1845,$D1845:$D1845)+COUNTIFS($D$2:D1845,D1845,$F$2:F1845,F1845)-1&gt;1),"",
IF(AND(F1845="Peretoe teenus",H1845&lt;[2]an!$M$37,S1845="kahepoolne vajaduspõhine",U1845="",RANK(D1845,$D1845:$D1845)+COUNTIFS($D$2:D1845,D1845,$F$2:F1845,F1845)-1=1),X1845,
IF(AND(F1845="Peretoe teenus",H1845&lt;[2]an!$M$37,S1845="kahepoolne vajaduspõhine",U1845="",RANK(D1845,$D1845:$D1845)+COUNTIFS($D$2:D1845,D1845,$F$2:F1845,F1845)-1&gt;1),"",
IF(AND(F1845="Peretoe teenus",H1845&lt;[2]an!$M$37,S1845="kahepoolne vajaduspõhine",U1845&lt;[2]an!$M$37,RANK(D1845,$D1845:$D1845)+COUNTIFS($D$2:D1845,D1845,$F$2:F1845,F1845)-1=1),X1845,
IF(AND(F1845="Peretoe teenus",H1845&lt;[2]an!$M$37,S1845="kahepoolne vajaduspõhine",U1845&lt;[2]an!$M$37,RANK(D1845,$D1845:$D1845)+COUNTIFS($D$2:D1845,D1845,$F$2:F1845,F1845)-1&gt;1),"",
IF(AND(F1845="Peretoe teenus",H1845&lt;[2]an!$M$37,S1845="kahepoolne vajaduspõhine",U1845&gt;=[2]an!$M$37,U1845&lt;=[2]an!$M$38,RANK(D1845,$D1845:$D1845)+COUNTIFS($D$2:D1845,D1845,$F$2:F1845,F1845)-1=1),
((EOMONTH(U1845,0)-U1845+1)*X1845)/DAY(EOMONTH(U1845,0))+(DAY(U1845)-1)*100/DAY(EOMONTH(U1845,0)),
IF(AND(F1845="Peretoe teenus",H1845&lt;[2]an!$M$37,S1845="kahepoolne vajaduspõhine",U1845&gt;=[2]an!$M$37,U1845&lt;=[2]an!$M$38,RANK(D1845,$D1845:$D1845)+COUNTIFS($D$2:D1845,D1845,$F$2:F1845,F1845)-1&gt;1),"",
IF(AND(F1845="Peretoe teenus",H1845&lt;[2]an!$M$37,S1845="kahepoolne vajaduspõhine",U1845&gt;[2]an!$M$38,RANK(D1845,$D1845:$D1845)+COUNTIFS($D$2:D1845,D1845,$F$2:F1845,F1845)-1=1),X1845,
IF(AND(F1845="Peretoe teenus",H1845&lt;[2]an!$M$37,S1845="kahepoolne vajaduspõhine",U1845&gt;[2]an!$M$38,RANK(D1845,$D1845:$D1845)+COUNTIFS($D$2:D1845,D1845,$F$2:F1845,F1845)-1&gt;1),"",X1845*W1845)))))))))))))),"")</f>
        <v/>
      </c>
      <c r="Z1845" s="18" t="str">
        <f t="shared" si="85"/>
        <v/>
      </c>
      <c r="AA1845" s="19" t="str">
        <f>IFERROR(VLOOKUP(E1845,[2]an!$A$3:$B$81,2,FALSE),"")</f>
        <v/>
      </c>
      <c r="AB1845" s="19" t="str">
        <f>IFERROR(VLOOKUP(AA1845,[2]an!$C$2:$D$16,2,FALSE),"")</f>
        <v/>
      </c>
      <c r="AC1845" s="20"/>
      <c r="AD1845" s="21" t="str">
        <f>IF(A1845=[2]an!$F$36,VLOOKUP([2]an!$F$36,[2]an!$F$36:$H$36,3,FALSE),IF(A1845=[2]an!$F$35,VLOOKUP([2]an!$F$35,[2]an!$F$35:$H$35,3,FALSE),IF(A1845=[2]an!$F$33,VLOOKUP([2]an!$F$33,[2]an!$F$33:$H$33,3,FALSE),IF(A1845=[2]an!$F$31,VLOOKUP([2]an!$F$31,[2]an!$F$31:$H$31,3,FALSE),""))))</f>
        <v/>
      </c>
    </row>
    <row r="1846" spans="6:30" x14ac:dyDescent="0.2">
      <c r="F1846" s="10"/>
      <c r="G1846" s="8" t="str">
        <f t="shared" si="86"/>
        <v/>
      </c>
      <c r="H1846" s="13"/>
      <c r="K1846" s="13"/>
      <c r="L1846" s="10"/>
      <c r="M1846" s="10"/>
      <c r="S1846" s="8" t="str">
        <f>IFERROR(VLOOKUP(D1846,[1]peretoe_teenus!$A$2:$L$2000,5,FALSE),"")</f>
        <v/>
      </c>
      <c r="U1846" s="13"/>
      <c r="V1846" s="15" t="str" cm="1">
        <f t="array" ref="V1846">IFERROR(IF(AND(F1846="Tugigrupp",RANK(K1846,$K1846:$K1846)+COUNTIFS($K$2:K1846,K1846,$L$2:L1846,L1846,$M$2:M1846,M1846,$I$2:I1846,I1846,$G$2:G1846,G1846,$F$2:F1846,F1846)-1=1),SUMPRODUCT(($F$2:$F$4154=F1846)*($G$2:$G$4154=G1846)*($K$2:$K$4154=K1846)*($I$2:$I$4154=I1846)*($L$2:$L$4154=L1846)*($M$2:$M$4154=M1846)),""),"")</f>
        <v/>
      </c>
      <c r="W1846" s="15" t="str">
        <f t="shared" si="84"/>
        <v/>
      </c>
      <c r="X1846" s="16" t="str">
        <f>IF(AND(A1846=[2]an!$G$38,F1846=[2]an!$E$40),[2]an!$G$40,IF(AND(A1846=[2]an!$G$38,F1846=[2]an!$E$41),[2]an!$G$41,IF(AND(A1846=[2]an!$G$38,F1846=[2]an!$E$39,H1846&gt;=[2]an!$M$37),[2]an!$G$39,
IF(AND(A1846=[2]an!$G$38,F1846=[2]an!$E$39,H1846&lt;[2]an!$M$37,S1846="kahepoolne vajaduspõhine",U1846=""),[2]an!$M$40,
IF(AND(A1846=[2]an!$G$38,F1846=[2]an!$E$39,H1846&lt;[2]an!$M$37,S1846="kahepoolne vajaduspõhine",U1846&lt;&gt;""),[2]an!$G$39,
IF(AND(A1846=[2]an!$G$38,F1846=[2]an!$E$39,H1846&lt;[2]an!$M$37,S1846&lt;&gt;"kahepoolne vajaduspõhine"),[2]an!$G$39,
IF(AND(A1846=[2]an!$G$38,F1846=[2]an!$E$42),[2]an!$G$42,
IF(AND(A1846=[2]an!$H$38,F1846=[2]an!$E$40),[2]an!$H$40,IF(AND(A1846=[2]an!$H$38,F1846=[2]an!$E$41),[2]an!$H$41,IF(AND(A1846=[2]an!$H$38,F1846=[2]an!$E$39,H1846&gt;=[2]an!$M$37),[2]an!$H$39,
IF(AND(A1846=[2]an!$H$38,F1846=[2]an!$E$39,H1846&lt;[2]an!$M$37,S1846="kahepoolne vajaduspõhine",U1846=""),[2]an!$M$40,
IF(AND(A1846=[2]an!$H$38,F1846=[2]an!$E$39,H1846&lt;[2]an!$M$37,S1846="kahepoolne vajaduspõhine",U1846&lt;&gt;""),[2]an!$H$39,
IF(AND(A1846=[2]an!$H$38,F1846=[2]an!$E$39,H1846&lt;[2]an!$M$37,S1846&lt;&gt;"kahepoolne vajaduspõhine"),[2]an!$H$39,
IF(AND(A1846=[2]an!$H$38,F1846=[2]an!$E$42),[2]an!$H$42,
IF(AND(A1846=[2]an!$I$38,F1846=[2]an!$E$40),[2]an!$I$40,IF(AND(A1846=[2]an!$I$38,F1846=[2]an!$E$41),[2]an!$I$41,IF(AND(A1846=[2]an!$I$38,F1846=[2]an!$E$39,H1846&gt;=[2]an!$M$37),[2]an!$I$39,
IF(AND(A1846=[2]an!$I$38,F1846=[2]an!$E$39,H1846&lt;[2]an!$M$37,S1846="kahepoolne vajaduspõhine",U1846=""),[2]an!$M$40,
IF(AND(A1846=[2]an!$I$38,F1846=[2]an!$E$39,H1846&lt;[2]an!$M$37,S1846="kahepoolne vajaduspõhine",U1846&lt;&gt;""),[2]an!$I$39,
IF(AND(A1846=[2]an!$I$38,F1846=[2]an!$E$39,H1846&lt;[2]an!$M$37,S1846&lt;&gt;"kahepoolne vajaduspõhine"),[2]an!$I$39,
IF(AND(A1846=[2]an!$I$38,F1846=[2]an!$E$42),[2]an!$I$42,
IF(AND(A1846=[2]an!$J$38,F1846=[2]an!$E$40),[2]an!$J$40,IF(AND(A1846=[2]an!$J$38,F1846=[2]an!$E$41),[2]an!$J$41,IF(AND(A1846=[2]an!$J$38,F1846=[2]an!$E$39,H1846&gt;=[2]an!$M$37),[2]an!$J$39,
IF(AND(A1846=[2]an!$J$38,F1846=[2]an!$E$39,H1846&lt;[2]an!$M$37,S1846="kahepoolne vajaduspõhine",U1846=""),[2]an!$M$40,
IF(AND(A1846=[2]an!$J$38,F1846=[2]an!$E$39,H1846&lt;[2]an!$M$37,S1846="kahepoolne vajaduspõhine",U1846&lt;&gt;""),[2]an!$J$39,
IF(AND(A1846=[2]an!$J$38,F1846=[2]an!$E$39,H1846&lt;[2]an!$M$37,S1846&lt;&gt;"kahepoolne vajaduspõhine"),[2]an!$J$39,
IF(AND(A1846=[2]an!$J$38,F1846=[2]an!$E$42),[2]an!$J$42,""))))))))))))))))))))))))))))</f>
        <v/>
      </c>
      <c r="Y1846" s="17" t="str">
        <f>IFERROR(IF(F1846="Tugigrupp",0,
IF(AND(F1846="Peretoe teenus",H1846&gt;=[2]an!$M$37,RANK(D1846,$D1846:$D1846)+COUNTIFS($D$2:D1846,D1846,$F$2:F1846,F1846)-1&gt;1),"",
IF(AND(F1846="Peretoe teenus",H1846&gt;=[2]an!$M$37,RANK(D1846,$D1846:$D1846)+COUNTIFS($D$2:D1846,D1846,$F$2:F1846,F1846)-1=1,MONTH(H1846)=MONTH(K1846)=TRUE,YEAR(H1846)=YEAR(K1846)=TRUE),((EOMONTH(H1846,0)-H1846+1)*X1846)/DAY(EOMONTH(H1846,0)),
IF(AND(F1846="Peretoe teenus",H1846&gt;=[2]an!$M$37,RANK(D1846,$D1846:$D1846)+COUNTIFS($D$2:D1846,D1846,$F$2:F1846,F1846)-1=1),X1846,
IF(AND(F1846="Peretoe teenus",H1846&lt;[2]an!$M$37,S1846&lt;&gt;"kahepoolne vajaduspõhine",RANK(D1846,$D1846:$D1846)+COUNTIFS($D$2:D1846,D1846,$F$2:F1846,F1846)-1=1),X1846,
IF(AND(F1846="Peretoe teenus",H1846&lt;[2]an!$M$37,S1846&lt;&gt;"kahepoolne vajaduspõhine",RANK(D1846,$D1846:$D1846)+COUNTIFS($D$2:D1846,D1846,$F$2:F1846,F1846)-1&gt;1),"",
IF(AND(F1846="Peretoe teenus",H1846&lt;[2]an!$M$37,S1846="kahepoolne vajaduspõhine",U1846="",RANK(D1846,$D1846:$D1846)+COUNTIFS($D$2:D1846,D1846,$F$2:F1846,F1846)-1=1),X1846,
IF(AND(F1846="Peretoe teenus",H1846&lt;[2]an!$M$37,S1846="kahepoolne vajaduspõhine",U1846="",RANK(D1846,$D1846:$D1846)+COUNTIFS($D$2:D1846,D1846,$F$2:F1846,F1846)-1&gt;1),"",
IF(AND(F1846="Peretoe teenus",H1846&lt;[2]an!$M$37,S1846="kahepoolne vajaduspõhine",U1846&lt;[2]an!$M$37,RANK(D1846,$D1846:$D1846)+COUNTIFS($D$2:D1846,D1846,$F$2:F1846,F1846)-1=1),X1846,
IF(AND(F1846="Peretoe teenus",H1846&lt;[2]an!$M$37,S1846="kahepoolne vajaduspõhine",U1846&lt;[2]an!$M$37,RANK(D1846,$D1846:$D1846)+COUNTIFS($D$2:D1846,D1846,$F$2:F1846,F1846)-1&gt;1),"",
IF(AND(F1846="Peretoe teenus",H1846&lt;[2]an!$M$37,S1846="kahepoolne vajaduspõhine",U1846&gt;=[2]an!$M$37,U1846&lt;=[2]an!$M$38,RANK(D1846,$D1846:$D1846)+COUNTIFS($D$2:D1846,D1846,$F$2:F1846,F1846)-1=1),
((EOMONTH(U1846,0)-U1846+1)*X1846)/DAY(EOMONTH(U1846,0))+(DAY(U1846)-1)*100/DAY(EOMONTH(U1846,0)),
IF(AND(F1846="Peretoe teenus",H1846&lt;[2]an!$M$37,S1846="kahepoolne vajaduspõhine",U1846&gt;=[2]an!$M$37,U1846&lt;=[2]an!$M$38,RANK(D1846,$D1846:$D1846)+COUNTIFS($D$2:D1846,D1846,$F$2:F1846,F1846)-1&gt;1),"",
IF(AND(F1846="Peretoe teenus",H1846&lt;[2]an!$M$37,S1846="kahepoolne vajaduspõhine",U1846&gt;[2]an!$M$38,RANK(D1846,$D1846:$D1846)+COUNTIFS($D$2:D1846,D1846,$F$2:F1846,F1846)-1=1),X1846,
IF(AND(F1846="Peretoe teenus",H1846&lt;[2]an!$M$37,S1846="kahepoolne vajaduspõhine",U1846&gt;[2]an!$M$38,RANK(D1846,$D1846:$D1846)+COUNTIFS($D$2:D1846,D1846,$F$2:F1846,F1846)-1&gt;1),"",X1846*W1846)))))))))))))),"")</f>
        <v/>
      </c>
      <c r="Z1846" s="18" t="str">
        <f t="shared" si="85"/>
        <v/>
      </c>
      <c r="AA1846" s="19" t="str">
        <f>IFERROR(VLOOKUP(E1846,[2]an!$A$3:$B$81,2,FALSE),"")</f>
        <v/>
      </c>
      <c r="AB1846" s="19" t="str">
        <f>IFERROR(VLOOKUP(AA1846,[2]an!$C$2:$D$16,2,FALSE),"")</f>
        <v/>
      </c>
      <c r="AC1846" s="20"/>
      <c r="AD1846" s="21" t="str">
        <f>IF(A1846=[2]an!$F$36,VLOOKUP([2]an!$F$36,[2]an!$F$36:$H$36,3,FALSE),IF(A1846=[2]an!$F$35,VLOOKUP([2]an!$F$35,[2]an!$F$35:$H$35,3,FALSE),IF(A1846=[2]an!$F$33,VLOOKUP([2]an!$F$33,[2]an!$F$33:$H$33,3,FALSE),IF(A1846=[2]an!$F$31,VLOOKUP([2]an!$F$31,[2]an!$F$31:$H$31,3,FALSE),""))))</f>
        <v/>
      </c>
    </row>
    <row r="1847" spans="6:30" x14ac:dyDescent="0.2">
      <c r="F1847" s="10"/>
      <c r="G1847" s="8" t="str">
        <f t="shared" si="86"/>
        <v/>
      </c>
      <c r="H1847" s="13"/>
      <c r="K1847" s="13"/>
      <c r="L1847" s="10"/>
      <c r="M1847" s="10"/>
      <c r="S1847" s="8" t="str">
        <f>IFERROR(VLOOKUP(D1847,[1]peretoe_teenus!$A$2:$L$2000,5,FALSE),"")</f>
        <v/>
      </c>
      <c r="U1847" s="13"/>
      <c r="V1847" s="15" t="str" cm="1">
        <f t="array" ref="V1847">IFERROR(IF(AND(F1847="Tugigrupp",RANK(K1847,$K1847:$K1847)+COUNTIFS($K$2:K1847,K1847,$L$2:L1847,L1847,$M$2:M1847,M1847,$I$2:I1847,I1847,$G$2:G1847,G1847,$F$2:F1847,F1847)-1=1),SUMPRODUCT(($F$2:$F$4154=F1847)*($G$2:$G$4154=G1847)*($K$2:$K$4154=K1847)*($I$2:$I$4154=I1847)*($L$2:$L$4154=L1847)*($M$2:$M$4154=M1847)),""),"")</f>
        <v/>
      </c>
      <c r="W1847" s="15" t="str">
        <f t="shared" si="84"/>
        <v/>
      </c>
      <c r="X1847" s="16" t="str">
        <f>IF(AND(A1847=[2]an!$G$38,F1847=[2]an!$E$40),[2]an!$G$40,IF(AND(A1847=[2]an!$G$38,F1847=[2]an!$E$41),[2]an!$G$41,IF(AND(A1847=[2]an!$G$38,F1847=[2]an!$E$39,H1847&gt;=[2]an!$M$37),[2]an!$G$39,
IF(AND(A1847=[2]an!$G$38,F1847=[2]an!$E$39,H1847&lt;[2]an!$M$37,S1847="kahepoolne vajaduspõhine",U1847=""),[2]an!$M$40,
IF(AND(A1847=[2]an!$G$38,F1847=[2]an!$E$39,H1847&lt;[2]an!$M$37,S1847="kahepoolne vajaduspõhine",U1847&lt;&gt;""),[2]an!$G$39,
IF(AND(A1847=[2]an!$G$38,F1847=[2]an!$E$39,H1847&lt;[2]an!$M$37,S1847&lt;&gt;"kahepoolne vajaduspõhine"),[2]an!$G$39,
IF(AND(A1847=[2]an!$G$38,F1847=[2]an!$E$42),[2]an!$G$42,
IF(AND(A1847=[2]an!$H$38,F1847=[2]an!$E$40),[2]an!$H$40,IF(AND(A1847=[2]an!$H$38,F1847=[2]an!$E$41),[2]an!$H$41,IF(AND(A1847=[2]an!$H$38,F1847=[2]an!$E$39,H1847&gt;=[2]an!$M$37),[2]an!$H$39,
IF(AND(A1847=[2]an!$H$38,F1847=[2]an!$E$39,H1847&lt;[2]an!$M$37,S1847="kahepoolne vajaduspõhine",U1847=""),[2]an!$M$40,
IF(AND(A1847=[2]an!$H$38,F1847=[2]an!$E$39,H1847&lt;[2]an!$M$37,S1847="kahepoolne vajaduspõhine",U1847&lt;&gt;""),[2]an!$H$39,
IF(AND(A1847=[2]an!$H$38,F1847=[2]an!$E$39,H1847&lt;[2]an!$M$37,S1847&lt;&gt;"kahepoolne vajaduspõhine"),[2]an!$H$39,
IF(AND(A1847=[2]an!$H$38,F1847=[2]an!$E$42),[2]an!$H$42,
IF(AND(A1847=[2]an!$I$38,F1847=[2]an!$E$40),[2]an!$I$40,IF(AND(A1847=[2]an!$I$38,F1847=[2]an!$E$41),[2]an!$I$41,IF(AND(A1847=[2]an!$I$38,F1847=[2]an!$E$39,H1847&gt;=[2]an!$M$37),[2]an!$I$39,
IF(AND(A1847=[2]an!$I$38,F1847=[2]an!$E$39,H1847&lt;[2]an!$M$37,S1847="kahepoolne vajaduspõhine",U1847=""),[2]an!$M$40,
IF(AND(A1847=[2]an!$I$38,F1847=[2]an!$E$39,H1847&lt;[2]an!$M$37,S1847="kahepoolne vajaduspõhine",U1847&lt;&gt;""),[2]an!$I$39,
IF(AND(A1847=[2]an!$I$38,F1847=[2]an!$E$39,H1847&lt;[2]an!$M$37,S1847&lt;&gt;"kahepoolne vajaduspõhine"),[2]an!$I$39,
IF(AND(A1847=[2]an!$I$38,F1847=[2]an!$E$42),[2]an!$I$42,
IF(AND(A1847=[2]an!$J$38,F1847=[2]an!$E$40),[2]an!$J$40,IF(AND(A1847=[2]an!$J$38,F1847=[2]an!$E$41),[2]an!$J$41,IF(AND(A1847=[2]an!$J$38,F1847=[2]an!$E$39,H1847&gt;=[2]an!$M$37),[2]an!$J$39,
IF(AND(A1847=[2]an!$J$38,F1847=[2]an!$E$39,H1847&lt;[2]an!$M$37,S1847="kahepoolne vajaduspõhine",U1847=""),[2]an!$M$40,
IF(AND(A1847=[2]an!$J$38,F1847=[2]an!$E$39,H1847&lt;[2]an!$M$37,S1847="kahepoolne vajaduspõhine",U1847&lt;&gt;""),[2]an!$J$39,
IF(AND(A1847=[2]an!$J$38,F1847=[2]an!$E$39,H1847&lt;[2]an!$M$37,S1847&lt;&gt;"kahepoolne vajaduspõhine"),[2]an!$J$39,
IF(AND(A1847=[2]an!$J$38,F1847=[2]an!$E$42),[2]an!$J$42,""))))))))))))))))))))))))))))</f>
        <v/>
      </c>
      <c r="Y1847" s="17" t="str">
        <f>IFERROR(IF(F1847="Tugigrupp",0,
IF(AND(F1847="Peretoe teenus",H1847&gt;=[2]an!$M$37,RANK(D1847,$D1847:$D1847)+COUNTIFS($D$2:D1847,D1847,$F$2:F1847,F1847)-1&gt;1),"",
IF(AND(F1847="Peretoe teenus",H1847&gt;=[2]an!$M$37,RANK(D1847,$D1847:$D1847)+COUNTIFS($D$2:D1847,D1847,$F$2:F1847,F1847)-1=1,MONTH(H1847)=MONTH(K1847)=TRUE,YEAR(H1847)=YEAR(K1847)=TRUE),((EOMONTH(H1847,0)-H1847+1)*X1847)/DAY(EOMONTH(H1847,0)),
IF(AND(F1847="Peretoe teenus",H1847&gt;=[2]an!$M$37,RANK(D1847,$D1847:$D1847)+COUNTIFS($D$2:D1847,D1847,$F$2:F1847,F1847)-1=1),X1847,
IF(AND(F1847="Peretoe teenus",H1847&lt;[2]an!$M$37,S1847&lt;&gt;"kahepoolne vajaduspõhine",RANK(D1847,$D1847:$D1847)+COUNTIFS($D$2:D1847,D1847,$F$2:F1847,F1847)-1=1),X1847,
IF(AND(F1847="Peretoe teenus",H1847&lt;[2]an!$M$37,S1847&lt;&gt;"kahepoolne vajaduspõhine",RANK(D1847,$D1847:$D1847)+COUNTIFS($D$2:D1847,D1847,$F$2:F1847,F1847)-1&gt;1),"",
IF(AND(F1847="Peretoe teenus",H1847&lt;[2]an!$M$37,S1847="kahepoolne vajaduspõhine",U1847="",RANK(D1847,$D1847:$D1847)+COUNTIFS($D$2:D1847,D1847,$F$2:F1847,F1847)-1=1),X1847,
IF(AND(F1847="Peretoe teenus",H1847&lt;[2]an!$M$37,S1847="kahepoolne vajaduspõhine",U1847="",RANK(D1847,$D1847:$D1847)+COUNTIFS($D$2:D1847,D1847,$F$2:F1847,F1847)-1&gt;1),"",
IF(AND(F1847="Peretoe teenus",H1847&lt;[2]an!$M$37,S1847="kahepoolne vajaduspõhine",U1847&lt;[2]an!$M$37,RANK(D1847,$D1847:$D1847)+COUNTIFS($D$2:D1847,D1847,$F$2:F1847,F1847)-1=1),X1847,
IF(AND(F1847="Peretoe teenus",H1847&lt;[2]an!$M$37,S1847="kahepoolne vajaduspõhine",U1847&lt;[2]an!$M$37,RANK(D1847,$D1847:$D1847)+COUNTIFS($D$2:D1847,D1847,$F$2:F1847,F1847)-1&gt;1),"",
IF(AND(F1847="Peretoe teenus",H1847&lt;[2]an!$M$37,S1847="kahepoolne vajaduspõhine",U1847&gt;=[2]an!$M$37,U1847&lt;=[2]an!$M$38,RANK(D1847,$D1847:$D1847)+COUNTIFS($D$2:D1847,D1847,$F$2:F1847,F1847)-1=1),
((EOMONTH(U1847,0)-U1847+1)*X1847)/DAY(EOMONTH(U1847,0))+(DAY(U1847)-1)*100/DAY(EOMONTH(U1847,0)),
IF(AND(F1847="Peretoe teenus",H1847&lt;[2]an!$M$37,S1847="kahepoolne vajaduspõhine",U1847&gt;=[2]an!$M$37,U1847&lt;=[2]an!$M$38,RANK(D1847,$D1847:$D1847)+COUNTIFS($D$2:D1847,D1847,$F$2:F1847,F1847)-1&gt;1),"",
IF(AND(F1847="Peretoe teenus",H1847&lt;[2]an!$M$37,S1847="kahepoolne vajaduspõhine",U1847&gt;[2]an!$M$38,RANK(D1847,$D1847:$D1847)+COUNTIFS($D$2:D1847,D1847,$F$2:F1847,F1847)-1=1),X1847,
IF(AND(F1847="Peretoe teenus",H1847&lt;[2]an!$M$37,S1847="kahepoolne vajaduspõhine",U1847&gt;[2]an!$M$38,RANK(D1847,$D1847:$D1847)+COUNTIFS($D$2:D1847,D1847,$F$2:F1847,F1847)-1&gt;1),"",X1847*W1847)))))))))))))),"")</f>
        <v/>
      </c>
      <c r="Z1847" s="18" t="str">
        <f t="shared" si="85"/>
        <v/>
      </c>
      <c r="AA1847" s="19" t="str">
        <f>IFERROR(VLOOKUP(E1847,[2]an!$A$3:$B$81,2,FALSE),"")</f>
        <v/>
      </c>
      <c r="AB1847" s="19" t="str">
        <f>IFERROR(VLOOKUP(AA1847,[2]an!$C$2:$D$16,2,FALSE),"")</f>
        <v/>
      </c>
      <c r="AC1847" s="20"/>
      <c r="AD1847" s="21" t="str">
        <f>IF(A1847=[2]an!$F$36,VLOOKUP([2]an!$F$36,[2]an!$F$36:$H$36,3,FALSE),IF(A1847=[2]an!$F$35,VLOOKUP([2]an!$F$35,[2]an!$F$35:$H$35,3,FALSE),IF(A1847=[2]an!$F$33,VLOOKUP([2]an!$F$33,[2]an!$F$33:$H$33,3,FALSE),IF(A1847=[2]an!$F$31,VLOOKUP([2]an!$F$31,[2]an!$F$31:$H$31,3,FALSE),""))))</f>
        <v/>
      </c>
    </row>
    <row r="1848" spans="6:30" x14ac:dyDescent="0.2">
      <c r="F1848" s="10"/>
      <c r="G1848" s="8" t="str">
        <f t="shared" si="86"/>
        <v/>
      </c>
      <c r="H1848" s="13"/>
      <c r="K1848" s="13"/>
      <c r="L1848" s="10"/>
      <c r="M1848" s="10"/>
      <c r="S1848" s="8" t="str">
        <f>IFERROR(VLOOKUP(D1848,[1]peretoe_teenus!$A$2:$L$2000,5,FALSE),"")</f>
        <v/>
      </c>
      <c r="U1848" s="13"/>
      <c r="V1848" s="15" t="str" cm="1">
        <f t="array" ref="V1848">IFERROR(IF(AND(F1848="Tugigrupp",RANK(K1848,$K1848:$K1848)+COUNTIFS($K$2:K1848,K1848,$L$2:L1848,L1848,$M$2:M1848,M1848,$I$2:I1848,I1848,$G$2:G1848,G1848,$F$2:F1848,F1848)-1=1),SUMPRODUCT(($F$2:$F$4154=F1848)*($G$2:$G$4154=G1848)*($K$2:$K$4154=K1848)*($I$2:$I$4154=I1848)*($L$2:$L$4154=L1848)*($M$2:$M$4154=M1848)),""),"")</f>
        <v/>
      </c>
      <c r="W1848" s="15" t="str">
        <f t="shared" si="84"/>
        <v/>
      </c>
      <c r="X1848" s="16" t="str">
        <f>IF(AND(A1848=[2]an!$G$38,F1848=[2]an!$E$40),[2]an!$G$40,IF(AND(A1848=[2]an!$G$38,F1848=[2]an!$E$41),[2]an!$G$41,IF(AND(A1848=[2]an!$G$38,F1848=[2]an!$E$39,H1848&gt;=[2]an!$M$37),[2]an!$G$39,
IF(AND(A1848=[2]an!$G$38,F1848=[2]an!$E$39,H1848&lt;[2]an!$M$37,S1848="kahepoolne vajaduspõhine",U1848=""),[2]an!$M$40,
IF(AND(A1848=[2]an!$G$38,F1848=[2]an!$E$39,H1848&lt;[2]an!$M$37,S1848="kahepoolne vajaduspõhine",U1848&lt;&gt;""),[2]an!$G$39,
IF(AND(A1848=[2]an!$G$38,F1848=[2]an!$E$39,H1848&lt;[2]an!$M$37,S1848&lt;&gt;"kahepoolne vajaduspõhine"),[2]an!$G$39,
IF(AND(A1848=[2]an!$G$38,F1848=[2]an!$E$42),[2]an!$G$42,
IF(AND(A1848=[2]an!$H$38,F1848=[2]an!$E$40),[2]an!$H$40,IF(AND(A1848=[2]an!$H$38,F1848=[2]an!$E$41),[2]an!$H$41,IF(AND(A1848=[2]an!$H$38,F1848=[2]an!$E$39,H1848&gt;=[2]an!$M$37),[2]an!$H$39,
IF(AND(A1848=[2]an!$H$38,F1848=[2]an!$E$39,H1848&lt;[2]an!$M$37,S1848="kahepoolne vajaduspõhine",U1848=""),[2]an!$M$40,
IF(AND(A1848=[2]an!$H$38,F1848=[2]an!$E$39,H1848&lt;[2]an!$M$37,S1848="kahepoolne vajaduspõhine",U1848&lt;&gt;""),[2]an!$H$39,
IF(AND(A1848=[2]an!$H$38,F1848=[2]an!$E$39,H1848&lt;[2]an!$M$37,S1848&lt;&gt;"kahepoolne vajaduspõhine"),[2]an!$H$39,
IF(AND(A1848=[2]an!$H$38,F1848=[2]an!$E$42),[2]an!$H$42,
IF(AND(A1848=[2]an!$I$38,F1848=[2]an!$E$40),[2]an!$I$40,IF(AND(A1848=[2]an!$I$38,F1848=[2]an!$E$41),[2]an!$I$41,IF(AND(A1848=[2]an!$I$38,F1848=[2]an!$E$39,H1848&gt;=[2]an!$M$37),[2]an!$I$39,
IF(AND(A1848=[2]an!$I$38,F1848=[2]an!$E$39,H1848&lt;[2]an!$M$37,S1848="kahepoolne vajaduspõhine",U1848=""),[2]an!$M$40,
IF(AND(A1848=[2]an!$I$38,F1848=[2]an!$E$39,H1848&lt;[2]an!$M$37,S1848="kahepoolne vajaduspõhine",U1848&lt;&gt;""),[2]an!$I$39,
IF(AND(A1848=[2]an!$I$38,F1848=[2]an!$E$39,H1848&lt;[2]an!$M$37,S1848&lt;&gt;"kahepoolne vajaduspõhine"),[2]an!$I$39,
IF(AND(A1848=[2]an!$I$38,F1848=[2]an!$E$42),[2]an!$I$42,
IF(AND(A1848=[2]an!$J$38,F1848=[2]an!$E$40),[2]an!$J$40,IF(AND(A1848=[2]an!$J$38,F1848=[2]an!$E$41),[2]an!$J$41,IF(AND(A1848=[2]an!$J$38,F1848=[2]an!$E$39,H1848&gt;=[2]an!$M$37),[2]an!$J$39,
IF(AND(A1848=[2]an!$J$38,F1848=[2]an!$E$39,H1848&lt;[2]an!$M$37,S1848="kahepoolne vajaduspõhine",U1848=""),[2]an!$M$40,
IF(AND(A1848=[2]an!$J$38,F1848=[2]an!$E$39,H1848&lt;[2]an!$M$37,S1848="kahepoolne vajaduspõhine",U1848&lt;&gt;""),[2]an!$J$39,
IF(AND(A1848=[2]an!$J$38,F1848=[2]an!$E$39,H1848&lt;[2]an!$M$37,S1848&lt;&gt;"kahepoolne vajaduspõhine"),[2]an!$J$39,
IF(AND(A1848=[2]an!$J$38,F1848=[2]an!$E$42),[2]an!$J$42,""))))))))))))))))))))))))))))</f>
        <v/>
      </c>
      <c r="Y1848" s="17" t="str">
        <f>IFERROR(IF(F1848="Tugigrupp",0,
IF(AND(F1848="Peretoe teenus",H1848&gt;=[2]an!$M$37,RANK(D1848,$D1848:$D1848)+COUNTIFS($D$2:D1848,D1848,$F$2:F1848,F1848)-1&gt;1),"",
IF(AND(F1848="Peretoe teenus",H1848&gt;=[2]an!$M$37,RANK(D1848,$D1848:$D1848)+COUNTIFS($D$2:D1848,D1848,$F$2:F1848,F1848)-1=1,MONTH(H1848)=MONTH(K1848)=TRUE,YEAR(H1848)=YEAR(K1848)=TRUE),((EOMONTH(H1848,0)-H1848+1)*X1848)/DAY(EOMONTH(H1848,0)),
IF(AND(F1848="Peretoe teenus",H1848&gt;=[2]an!$M$37,RANK(D1848,$D1848:$D1848)+COUNTIFS($D$2:D1848,D1848,$F$2:F1848,F1848)-1=1),X1848,
IF(AND(F1848="Peretoe teenus",H1848&lt;[2]an!$M$37,S1848&lt;&gt;"kahepoolne vajaduspõhine",RANK(D1848,$D1848:$D1848)+COUNTIFS($D$2:D1848,D1848,$F$2:F1848,F1848)-1=1),X1848,
IF(AND(F1848="Peretoe teenus",H1848&lt;[2]an!$M$37,S1848&lt;&gt;"kahepoolne vajaduspõhine",RANK(D1848,$D1848:$D1848)+COUNTIFS($D$2:D1848,D1848,$F$2:F1848,F1848)-1&gt;1),"",
IF(AND(F1848="Peretoe teenus",H1848&lt;[2]an!$M$37,S1848="kahepoolne vajaduspõhine",U1848="",RANK(D1848,$D1848:$D1848)+COUNTIFS($D$2:D1848,D1848,$F$2:F1848,F1848)-1=1),X1848,
IF(AND(F1848="Peretoe teenus",H1848&lt;[2]an!$M$37,S1848="kahepoolne vajaduspõhine",U1848="",RANK(D1848,$D1848:$D1848)+COUNTIFS($D$2:D1848,D1848,$F$2:F1848,F1848)-1&gt;1),"",
IF(AND(F1848="Peretoe teenus",H1848&lt;[2]an!$M$37,S1848="kahepoolne vajaduspõhine",U1848&lt;[2]an!$M$37,RANK(D1848,$D1848:$D1848)+COUNTIFS($D$2:D1848,D1848,$F$2:F1848,F1848)-1=1),X1848,
IF(AND(F1848="Peretoe teenus",H1848&lt;[2]an!$M$37,S1848="kahepoolne vajaduspõhine",U1848&lt;[2]an!$M$37,RANK(D1848,$D1848:$D1848)+COUNTIFS($D$2:D1848,D1848,$F$2:F1848,F1848)-1&gt;1),"",
IF(AND(F1848="Peretoe teenus",H1848&lt;[2]an!$M$37,S1848="kahepoolne vajaduspõhine",U1848&gt;=[2]an!$M$37,U1848&lt;=[2]an!$M$38,RANK(D1848,$D1848:$D1848)+COUNTIFS($D$2:D1848,D1848,$F$2:F1848,F1848)-1=1),
((EOMONTH(U1848,0)-U1848+1)*X1848)/DAY(EOMONTH(U1848,0))+(DAY(U1848)-1)*100/DAY(EOMONTH(U1848,0)),
IF(AND(F1848="Peretoe teenus",H1848&lt;[2]an!$M$37,S1848="kahepoolne vajaduspõhine",U1848&gt;=[2]an!$M$37,U1848&lt;=[2]an!$M$38,RANK(D1848,$D1848:$D1848)+COUNTIFS($D$2:D1848,D1848,$F$2:F1848,F1848)-1&gt;1),"",
IF(AND(F1848="Peretoe teenus",H1848&lt;[2]an!$M$37,S1848="kahepoolne vajaduspõhine",U1848&gt;[2]an!$M$38,RANK(D1848,$D1848:$D1848)+COUNTIFS($D$2:D1848,D1848,$F$2:F1848,F1848)-1=1),X1848,
IF(AND(F1848="Peretoe teenus",H1848&lt;[2]an!$M$37,S1848="kahepoolne vajaduspõhine",U1848&gt;[2]an!$M$38,RANK(D1848,$D1848:$D1848)+COUNTIFS($D$2:D1848,D1848,$F$2:F1848,F1848)-1&gt;1),"",X1848*W1848)))))))))))))),"")</f>
        <v/>
      </c>
      <c r="Z1848" s="18" t="str">
        <f t="shared" si="85"/>
        <v/>
      </c>
      <c r="AA1848" s="19" t="str">
        <f>IFERROR(VLOOKUP(E1848,[2]an!$A$3:$B$81,2,FALSE),"")</f>
        <v/>
      </c>
      <c r="AB1848" s="19" t="str">
        <f>IFERROR(VLOOKUP(AA1848,[2]an!$C$2:$D$16,2,FALSE),"")</f>
        <v/>
      </c>
      <c r="AC1848" s="20"/>
      <c r="AD1848" s="21" t="str">
        <f>IF(A1848=[2]an!$F$36,VLOOKUP([2]an!$F$36,[2]an!$F$36:$H$36,3,FALSE),IF(A1848=[2]an!$F$35,VLOOKUP([2]an!$F$35,[2]an!$F$35:$H$35,3,FALSE),IF(A1848=[2]an!$F$33,VLOOKUP([2]an!$F$33,[2]an!$F$33:$H$33,3,FALSE),IF(A1848=[2]an!$F$31,VLOOKUP([2]an!$F$31,[2]an!$F$31:$H$31,3,FALSE),""))))</f>
        <v/>
      </c>
    </row>
    <row r="1849" spans="6:30" x14ac:dyDescent="0.2">
      <c r="F1849" s="10"/>
      <c r="G1849" s="8" t="str">
        <f t="shared" si="86"/>
        <v/>
      </c>
      <c r="H1849" s="13"/>
      <c r="K1849" s="13"/>
      <c r="L1849" s="10"/>
      <c r="M1849" s="10"/>
      <c r="S1849" s="8" t="str">
        <f>IFERROR(VLOOKUP(D1849,[1]peretoe_teenus!$A$2:$L$2000,5,FALSE),"")</f>
        <v/>
      </c>
      <c r="U1849" s="13"/>
      <c r="V1849" s="15" t="str" cm="1">
        <f t="array" ref="V1849">IFERROR(IF(AND(F1849="Tugigrupp",RANK(K1849,$K1849:$K1849)+COUNTIFS($K$2:K1849,K1849,$L$2:L1849,L1849,$M$2:M1849,M1849,$I$2:I1849,I1849,$G$2:G1849,G1849,$F$2:F1849,F1849)-1=1),SUMPRODUCT(($F$2:$F$4154=F1849)*($G$2:$G$4154=G1849)*($K$2:$K$4154=K1849)*($I$2:$I$4154=I1849)*($L$2:$L$4154=L1849)*($M$2:$M$4154=M1849)),""),"")</f>
        <v/>
      </c>
      <c r="W1849" s="15" t="str">
        <f t="shared" si="84"/>
        <v/>
      </c>
      <c r="X1849" s="16" t="str">
        <f>IF(AND(A1849=[2]an!$G$38,F1849=[2]an!$E$40),[2]an!$G$40,IF(AND(A1849=[2]an!$G$38,F1849=[2]an!$E$41),[2]an!$G$41,IF(AND(A1849=[2]an!$G$38,F1849=[2]an!$E$39,H1849&gt;=[2]an!$M$37),[2]an!$G$39,
IF(AND(A1849=[2]an!$G$38,F1849=[2]an!$E$39,H1849&lt;[2]an!$M$37,S1849="kahepoolne vajaduspõhine",U1849=""),[2]an!$M$40,
IF(AND(A1849=[2]an!$G$38,F1849=[2]an!$E$39,H1849&lt;[2]an!$M$37,S1849="kahepoolne vajaduspõhine",U1849&lt;&gt;""),[2]an!$G$39,
IF(AND(A1849=[2]an!$G$38,F1849=[2]an!$E$39,H1849&lt;[2]an!$M$37,S1849&lt;&gt;"kahepoolne vajaduspõhine"),[2]an!$G$39,
IF(AND(A1849=[2]an!$G$38,F1849=[2]an!$E$42),[2]an!$G$42,
IF(AND(A1849=[2]an!$H$38,F1849=[2]an!$E$40),[2]an!$H$40,IF(AND(A1849=[2]an!$H$38,F1849=[2]an!$E$41),[2]an!$H$41,IF(AND(A1849=[2]an!$H$38,F1849=[2]an!$E$39,H1849&gt;=[2]an!$M$37),[2]an!$H$39,
IF(AND(A1849=[2]an!$H$38,F1849=[2]an!$E$39,H1849&lt;[2]an!$M$37,S1849="kahepoolne vajaduspõhine",U1849=""),[2]an!$M$40,
IF(AND(A1849=[2]an!$H$38,F1849=[2]an!$E$39,H1849&lt;[2]an!$M$37,S1849="kahepoolne vajaduspõhine",U1849&lt;&gt;""),[2]an!$H$39,
IF(AND(A1849=[2]an!$H$38,F1849=[2]an!$E$39,H1849&lt;[2]an!$M$37,S1849&lt;&gt;"kahepoolne vajaduspõhine"),[2]an!$H$39,
IF(AND(A1849=[2]an!$H$38,F1849=[2]an!$E$42),[2]an!$H$42,
IF(AND(A1849=[2]an!$I$38,F1849=[2]an!$E$40),[2]an!$I$40,IF(AND(A1849=[2]an!$I$38,F1849=[2]an!$E$41),[2]an!$I$41,IF(AND(A1849=[2]an!$I$38,F1849=[2]an!$E$39,H1849&gt;=[2]an!$M$37),[2]an!$I$39,
IF(AND(A1849=[2]an!$I$38,F1849=[2]an!$E$39,H1849&lt;[2]an!$M$37,S1849="kahepoolne vajaduspõhine",U1849=""),[2]an!$M$40,
IF(AND(A1849=[2]an!$I$38,F1849=[2]an!$E$39,H1849&lt;[2]an!$M$37,S1849="kahepoolne vajaduspõhine",U1849&lt;&gt;""),[2]an!$I$39,
IF(AND(A1849=[2]an!$I$38,F1849=[2]an!$E$39,H1849&lt;[2]an!$M$37,S1849&lt;&gt;"kahepoolne vajaduspõhine"),[2]an!$I$39,
IF(AND(A1849=[2]an!$I$38,F1849=[2]an!$E$42),[2]an!$I$42,
IF(AND(A1849=[2]an!$J$38,F1849=[2]an!$E$40),[2]an!$J$40,IF(AND(A1849=[2]an!$J$38,F1849=[2]an!$E$41),[2]an!$J$41,IF(AND(A1849=[2]an!$J$38,F1849=[2]an!$E$39,H1849&gt;=[2]an!$M$37),[2]an!$J$39,
IF(AND(A1849=[2]an!$J$38,F1849=[2]an!$E$39,H1849&lt;[2]an!$M$37,S1849="kahepoolne vajaduspõhine",U1849=""),[2]an!$M$40,
IF(AND(A1849=[2]an!$J$38,F1849=[2]an!$E$39,H1849&lt;[2]an!$M$37,S1849="kahepoolne vajaduspõhine",U1849&lt;&gt;""),[2]an!$J$39,
IF(AND(A1849=[2]an!$J$38,F1849=[2]an!$E$39,H1849&lt;[2]an!$M$37,S1849&lt;&gt;"kahepoolne vajaduspõhine"),[2]an!$J$39,
IF(AND(A1849=[2]an!$J$38,F1849=[2]an!$E$42),[2]an!$J$42,""))))))))))))))))))))))))))))</f>
        <v/>
      </c>
      <c r="Y1849" s="17" t="str">
        <f>IFERROR(IF(F1849="Tugigrupp",0,
IF(AND(F1849="Peretoe teenus",H1849&gt;=[2]an!$M$37,RANK(D1849,$D1849:$D1849)+COUNTIFS($D$2:D1849,D1849,$F$2:F1849,F1849)-1&gt;1),"",
IF(AND(F1849="Peretoe teenus",H1849&gt;=[2]an!$M$37,RANK(D1849,$D1849:$D1849)+COUNTIFS($D$2:D1849,D1849,$F$2:F1849,F1849)-1=1,MONTH(H1849)=MONTH(K1849)=TRUE,YEAR(H1849)=YEAR(K1849)=TRUE),((EOMONTH(H1849,0)-H1849+1)*X1849)/DAY(EOMONTH(H1849,0)),
IF(AND(F1849="Peretoe teenus",H1849&gt;=[2]an!$M$37,RANK(D1849,$D1849:$D1849)+COUNTIFS($D$2:D1849,D1849,$F$2:F1849,F1849)-1=1),X1849,
IF(AND(F1849="Peretoe teenus",H1849&lt;[2]an!$M$37,S1849&lt;&gt;"kahepoolne vajaduspõhine",RANK(D1849,$D1849:$D1849)+COUNTIFS($D$2:D1849,D1849,$F$2:F1849,F1849)-1=1),X1849,
IF(AND(F1849="Peretoe teenus",H1849&lt;[2]an!$M$37,S1849&lt;&gt;"kahepoolne vajaduspõhine",RANK(D1849,$D1849:$D1849)+COUNTIFS($D$2:D1849,D1849,$F$2:F1849,F1849)-1&gt;1),"",
IF(AND(F1849="Peretoe teenus",H1849&lt;[2]an!$M$37,S1849="kahepoolne vajaduspõhine",U1849="",RANK(D1849,$D1849:$D1849)+COUNTIFS($D$2:D1849,D1849,$F$2:F1849,F1849)-1=1),X1849,
IF(AND(F1849="Peretoe teenus",H1849&lt;[2]an!$M$37,S1849="kahepoolne vajaduspõhine",U1849="",RANK(D1849,$D1849:$D1849)+COUNTIFS($D$2:D1849,D1849,$F$2:F1849,F1849)-1&gt;1),"",
IF(AND(F1849="Peretoe teenus",H1849&lt;[2]an!$M$37,S1849="kahepoolne vajaduspõhine",U1849&lt;[2]an!$M$37,RANK(D1849,$D1849:$D1849)+COUNTIFS($D$2:D1849,D1849,$F$2:F1849,F1849)-1=1),X1849,
IF(AND(F1849="Peretoe teenus",H1849&lt;[2]an!$M$37,S1849="kahepoolne vajaduspõhine",U1849&lt;[2]an!$M$37,RANK(D1849,$D1849:$D1849)+COUNTIFS($D$2:D1849,D1849,$F$2:F1849,F1849)-1&gt;1),"",
IF(AND(F1849="Peretoe teenus",H1849&lt;[2]an!$M$37,S1849="kahepoolne vajaduspõhine",U1849&gt;=[2]an!$M$37,U1849&lt;=[2]an!$M$38,RANK(D1849,$D1849:$D1849)+COUNTIFS($D$2:D1849,D1849,$F$2:F1849,F1849)-1=1),
((EOMONTH(U1849,0)-U1849+1)*X1849)/DAY(EOMONTH(U1849,0))+(DAY(U1849)-1)*100/DAY(EOMONTH(U1849,0)),
IF(AND(F1849="Peretoe teenus",H1849&lt;[2]an!$M$37,S1849="kahepoolne vajaduspõhine",U1849&gt;=[2]an!$M$37,U1849&lt;=[2]an!$M$38,RANK(D1849,$D1849:$D1849)+COUNTIFS($D$2:D1849,D1849,$F$2:F1849,F1849)-1&gt;1),"",
IF(AND(F1849="Peretoe teenus",H1849&lt;[2]an!$M$37,S1849="kahepoolne vajaduspõhine",U1849&gt;[2]an!$M$38,RANK(D1849,$D1849:$D1849)+COUNTIFS($D$2:D1849,D1849,$F$2:F1849,F1849)-1=1),X1849,
IF(AND(F1849="Peretoe teenus",H1849&lt;[2]an!$M$37,S1849="kahepoolne vajaduspõhine",U1849&gt;[2]an!$M$38,RANK(D1849,$D1849:$D1849)+COUNTIFS($D$2:D1849,D1849,$F$2:F1849,F1849)-1&gt;1),"",X1849*W1849)))))))))))))),"")</f>
        <v/>
      </c>
      <c r="Z1849" s="18" t="str">
        <f t="shared" si="85"/>
        <v/>
      </c>
      <c r="AA1849" s="19" t="str">
        <f>IFERROR(VLOOKUP(E1849,[2]an!$A$3:$B$81,2,FALSE),"")</f>
        <v/>
      </c>
      <c r="AB1849" s="19" t="str">
        <f>IFERROR(VLOOKUP(AA1849,[2]an!$C$2:$D$16,2,FALSE),"")</f>
        <v/>
      </c>
      <c r="AC1849" s="20"/>
      <c r="AD1849" s="21" t="str">
        <f>IF(A1849=[2]an!$F$36,VLOOKUP([2]an!$F$36,[2]an!$F$36:$H$36,3,FALSE),IF(A1849=[2]an!$F$35,VLOOKUP([2]an!$F$35,[2]an!$F$35:$H$35,3,FALSE),IF(A1849=[2]an!$F$33,VLOOKUP([2]an!$F$33,[2]an!$F$33:$H$33,3,FALSE),IF(A1849=[2]an!$F$31,VLOOKUP([2]an!$F$31,[2]an!$F$31:$H$31,3,FALSE),""))))</f>
        <v/>
      </c>
    </row>
    <row r="1850" spans="6:30" x14ac:dyDescent="0.2">
      <c r="F1850" s="10"/>
      <c r="G1850" s="8" t="str">
        <f t="shared" si="86"/>
        <v/>
      </c>
      <c r="H1850" s="13"/>
      <c r="K1850" s="13"/>
      <c r="L1850" s="10"/>
      <c r="M1850" s="10"/>
      <c r="S1850" s="8" t="str">
        <f>IFERROR(VLOOKUP(D1850,[1]peretoe_teenus!$A$2:$L$2000,5,FALSE),"")</f>
        <v/>
      </c>
      <c r="U1850" s="13"/>
      <c r="V1850" s="15" t="str" cm="1">
        <f t="array" ref="V1850">IFERROR(IF(AND(F1850="Tugigrupp",RANK(K1850,$K1850:$K1850)+COUNTIFS($K$2:K1850,K1850,$L$2:L1850,L1850,$M$2:M1850,M1850,$I$2:I1850,I1850,$G$2:G1850,G1850,$F$2:F1850,F1850)-1=1),SUMPRODUCT(($F$2:$F$4154=F1850)*($G$2:$G$4154=G1850)*($K$2:$K$4154=K1850)*($I$2:$I$4154=I1850)*($L$2:$L$4154=L1850)*($M$2:$M$4154=M1850)),""),"")</f>
        <v/>
      </c>
      <c r="W1850" s="15" t="str">
        <f t="shared" si="84"/>
        <v/>
      </c>
      <c r="X1850" s="16" t="str">
        <f>IF(AND(A1850=[2]an!$G$38,F1850=[2]an!$E$40),[2]an!$G$40,IF(AND(A1850=[2]an!$G$38,F1850=[2]an!$E$41),[2]an!$G$41,IF(AND(A1850=[2]an!$G$38,F1850=[2]an!$E$39,H1850&gt;=[2]an!$M$37),[2]an!$G$39,
IF(AND(A1850=[2]an!$G$38,F1850=[2]an!$E$39,H1850&lt;[2]an!$M$37,S1850="kahepoolne vajaduspõhine",U1850=""),[2]an!$M$40,
IF(AND(A1850=[2]an!$G$38,F1850=[2]an!$E$39,H1850&lt;[2]an!$M$37,S1850="kahepoolne vajaduspõhine",U1850&lt;&gt;""),[2]an!$G$39,
IF(AND(A1850=[2]an!$G$38,F1850=[2]an!$E$39,H1850&lt;[2]an!$M$37,S1850&lt;&gt;"kahepoolne vajaduspõhine"),[2]an!$G$39,
IF(AND(A1850=[2]an!$G$38,F1850=[2]an!$E$42),[2]an!$G$42,
IF(AND(A1850=[2]an!$H$38,F1850=[2]an!$E$40),[2]an!$H$40,IF(AND(A1850=[2]an!$H$38,F1850=[2]an!$E$41),[2]an!$H$41,IF(AND(A1850=[2]an!$H$38,F1850=[2]an!$E$39,H1850&gt;=[2]an!$M$37),[2]an!$H$39,
IF(AND(A1850=[2]an!$H$38,F1850=[2]an!$E$39,H1850&lt;[2]an!$M$37,S1850="kahepoolne vajaduspõhine",U1850=""),[2]an!$M$40,
IF(AND(A1850=[2]an!$H$38,F1850=[2]an!$E$39,H1850&lt;[2]an!$M$37,S1850="kahepoolne vajaduspõhine",U1850&lt;&gt;""),[2]an!$H$39,
IF(AND(A1850=[2]an!$H$38,F1850=[2]an!$E$39,H1850&lt;[2]an!$M$37,S1850&lt;&gt;"kahepoolne vajaduspõhine"),[2]an!$H$39,
IF(AND(A1850=[2]an!$H$38,F1850=[2]an!$E$42),[2]an!$H$42,
IF(AND(A1850=[2]an!$I$38,F1850=[2]an!$E$40),[2]an!$I$40,IF(AND(A1850=[2]an!$I$38,F1850=[2]an!$E$41),[2]an!$I$41,IF(AND(A1850=[2]an!$I$38,F1850=[2]an!$E$39,H1850&gt;=[2]an!$M$37),[2]an!$I$39,
IF(AND(A1850=[2]an!$I$38,F1850=[2]an!$E$39,H1850&lt;[2]an!$M$37,S1850="kahepoolne vajaduspõhine",U1850=""),[2]an!$M$40,
IF(AND(A1850=[2]an!$I$38,F1850=[2]an!$E$39,H1850&lt;[2]an!$M$37,S1850="kahepoolne vajaduspõhine",U1850&lt;&gt;""),[2]an!$I$39,
IF(AND(A1850=[2]an!$I$38,F1850=[2]an!$E$39,H1850&lt;[2]an!$M$37,S1850&lt;&gt;"kahepoolne vajaduspõhine"),[2]an!$I$39,
IF(AND(A1850=[2]an!$I$38,F1850=[2]an!$E$42),[2]an!$I$42,
IF(AND(A1850=[2]an!$J$38,F1850=[2]an!$E$40),[2]an!$J$40,IF(AND(A1850=[2]an!$J$38,F1850=[2]an!$E$41),[2]an!$J$41,IF(AND(A1850=[2]an!$J$38,F1850=[2]an!$E$39,H1850&gt;=[2]an!$M$37),[2]an!$J$39,
IF(AND(A1850=[2]an!$J$38,F1850=[2]an!$E$39,H1850&lt;[2]an!$M$37,S1850="kahepoolne vajaduspõhine",U1850=""),[2]an!$M$40,
IF(AND(A1850=[2]an!$J$38,F1850=[2]an!$E$39,H1850&lt;[2]an!$M$37,S1850="kahepoolne vajaduspõhine",U1850&lt;&gt;""),[2]an!$J$39,
IF(AND(A1850=[2]an!$J$38,F1850=[2]an!$E$39,H1850&lt;[2]an!$M$37,S1850&lt;&gt;"kahepoolne vajaduspõhine"),[2]an!$J$39,
IF(AND(A1850=[2]an!$J$38,F1850=[2]an!$E$42),[2]an!$J$42,""))))))))))))))))))))))))))))</f>
        <v/>
      </c>
      <c r="Y1850" s="17" t="str">
        <f>IFERROR(IF(F1850="Tugigrupp",0,
IF(AND(F1850="Peretoe teenus",H1850&gt;=[2]an!$M$37,RANK(D1850,$D1850:$D1850)+COUNTIFS($D$2:D1850,D1850,$F$2:F1850,F1850)-1&gt;1),"",
IF(AND(F1850="Peretoe teenus",H1850&gt;=[2]an!$M$37,RANK(D1850,$D1850:$D1850)+COUNTIFS($D$2:D1850,D1850,$F$2:F1850,F1850)-1=1,MONTH(H1850)=MONTH(K1850)=TRUE,YEAR(H1850)=YEAR(K1850)=TRUE),((EOMONTH(H1850,0)-H1850+1)*X1850)/DAY(EOMONTH(H1850,0)),
IF(AND(F1850="Peretoe teenus",H1850&gt;=[2]an!$M$37,RANK(D1850,$D1850:$D1850)+COUNTIFS($D$2:D1850,D1850,$F$2:F1850,F1850)-1=1),X1850,
IF(AND(F1850="Peretoe teenus",H1850&lt;[2]an!$M$37,S1850&lt;&gt;"kahepoolne vajaduspõhine",RANK(D1850,$D1850:$D1850)+COUNTIFS($D$2:D1850,D1850,$F$2:F1850,F1850)-1=1),X1850,
IF(AND(F1850="Peretoe teenus",H1850&lt;[2]an!$M$37,S1850&lt;&gt;"kahepoolne vajaduspõhine",RANK(D1850,$D1850:$D1850)+COUNTIFS($D$2:D1850,D1850,$F$2:F1850,F1850)-1&gt;1),"",
IF(AND(F1850="Peretoe teenus",H1850&lt;[2]an!$M$37,S1850="kahepoolne vajaduspõhine",U1850="",RANK(D1850,$D1850:$D1850)+COUNTIFS($D$2:D1850,D1850,$F$2:F1850,F1850)-1=1),X1850,
IF(AND(F1850="Peretoe teenus",H1850&lt;[2]an!$M$37,S1850="kahepoolne vajaduspõhine",U1850="",RANK(D1850,$D1850:$D1850)+COUNTIFS($D$2:D1850,D1850,$F$2:F1850,F1850)-1&gt;1),"",
IF(AND(F1850="Peretoe teenus",H1850&lt;[2]an!$M$37,S1850="kahepoolne vajaduspõhine",U1850&lt;[2]an!$M$37,RANK(D1850,$D1850:$D1850)+COUNTIFS($D$2:D1850,D1850,$F$2:F1850,F1850)-1=1),X1850,
IF(AND(F1850="Peretoe teenus",H1850&lt;[2]an!$M$37,S1850="kahepoolne vajaduspõhine",U1850&lt;[2]an!$M$37,RANK(D1850,$D1850:$D1850)+COUNTIFS($D$2:D1850,D1850,$F$2:F1850,F1850)-1&gt;1),"",
IF(AND(F1850="Peretoe teenus",H1850&lt;[2]an!$M$37,S1850="kahepoolne vajaduspõhine",U1850&gt;=[2]an!$M$37,U1850&lt;=[2]an!$M$38,RANK(D1850,$D1850:$D1850)+COUNTIFS($D$2:D1850,D1850,$F$2:F1850,F1850)-1=1),
((EOMONTH(U1850,0)-U1850+1)*X1850)/DAY(EOMONTH(U1850,0))+(DAY(U1850)-1)*100/DAY(EOMONTH(U1850,0)),
IF(AND(F1850="Peretoe teenus",H1850&lt;[2]an!$M$37,S1850="kahepoolne vajaduspõhine",U1850&gt;=[2]an!$M$37,U1850&lt;=[2]an!$M$38,RANK(D1850,$D1850:$D1850)+COUNTIFS($D$2:D1850,D1850,$F$2:F1850,F1850)-1&gt;1),"",
IF(AND(F1850="Peretoe teenus",H1850&lt;[2]an!$M$37,S1850="kahepoolne vajaduspõhine",U1850&gt;[2]an!$M$38,RANK(D1850,$D1850:$D1850)+COUNTIFS($D$2:D1850,D1850,$F$2:F1850,F1850)-1=1),X1850,
IF(AND(F1850="Peretoe teenus",H1850&lt;[2]an!$M$37,S1850="kahepoolne vajaduspõhine",U1850&gt;[2]an!$M$38,RANK(D1850,$D1850:$D1850)+COUNTIFS($D$2:D1850,D1850,$F$2:F1850,F1850)-1&gt;1),"",X1850*W1850)))))))))))))),"")</f>
        <v/>
      </c>
      <c r="Z1850" s="18" t="str">
        <f t="shared" si="85"/>
        <v/>
      </c>
      <c r="AA1850" s="19" t="str">
        <f>IFERROR(VLOOKUP(E1850,[2]an!$A$3:$B$81,2,FALSE),"")</f>
        <v/>
      </c>
      <c r="AB1850" s="19" t="str">
        <f>IFERROR(VLOOKUP(AA1850,[2]an!$C$2:$D$16,2,FALSE),"")</f>
        <v/>
      </c>
      <c r="AC1850" s="20"/>
      <c r="AD1850" s="21" t="str">
        <f>IF(A1850=[2]an!$F$36,VLOOKUP([2]an!$F$36,[2]an!$F$36:$H$36,3,FALSE),IF(A1850=[2]an!$F$35,VLOOKUP([2]an!$F$35,[2]an!$F$35:$H$35,3,FALSE),IF(A1850=[2]an!$F$33,VLOOKUP([2]an!$F$33,[2]an!$F$33:$H$33,3,FALSE),IF(A1850=[2]an!$F$31,VLOOKUP([2]an!$F$31,[2]an!$F$31:$H$31,3,FALSE),""))))</f>
        <v/>
      </c>
    </row>
    <row r="1851" spans="6:30" x14ac:dyDescent="0.2">
      <c r="F1851" s="10"/>
      <c r="G1851" s="8" t="str">
        <f t="shared" si="86"/>
        <v/>
      </c>
      <c r="H1851" s="13"/>
      <c r="K1851" s="13"/>
      <c r="L1851" s="10"/>
      <c r="M1851" s="10"/>
      <c r="S1851" s="8" t="str">
        <f>IFERROR(VLOOKUP(D1851,[1]peretoe_teenus!$A$2:$L$2000,5,FALSE),"")</f>
        <v/>
      </c>
      <c r="U1851" s="13"/>
      <c r="V1851" s="15" t="str" cm="1">
        <f t="array" ref="V1851">IFERROR(IF(AND(F1851="Tugigrupp",RANK(K1851,$K1851:$K1851)+COUNTIFS($K$2:K1851,K1851,$L$2:L1851,L1851,$M$2:M1851,M1851,$I$2:I1851,I1851,$G$2:G1851,G1851,$F$2:F1851,F1851)-1=1),SUMPRODUCT(($F$2:$F$4154=F1851)*($G$2:$G$4154=G1851)*($K$2:$K$4154=K1851)*($I$2:$I$4154=I1851)*($L$2:$L$4154=L1851)*($M$2:$M$4154=M1851)),""),"")</f>
        <v/>
      </c>
      <c r="W1851" s="15" t="str">
        <f t="shared" si="84"/>
        <v/>
      </c>
      <c r="X1851" s="16" t="str">
        <f>IF(AND(A1851=[2]an!$G$38,F1851=[2]an!$E$40),[2]an!$G$40,IF(AND(A1851=[2]an!$G$38,F1851=[2]an!$E$41),[2]an!$G$41,IF(AND(A1851=[2]an!$G$38,F1851=[2]an!$E$39,H1851&gt;=[2]an!$M$37),[2]an!$G$39,
IF(AND(A1851=[2]an!$G$38,F1851=[2]an!$E$39,H1851&lt;[2]an!$M$37,S1851="kahepoolne vajaduspõhine",U1851=""),[2]an!$M$40,
IF(AND(A1851=[2]an!$G$38,F1851=[2]an!$E$39,H1851&lt;[2]an!$M$37,S1851="kahepoolne vajaduspõhine",U1851&lt;&gt;""),[2]an!$G$39,
IF(AND(A1851=[2]an!$G$38,F1851=[2]an!$E$39,H1851&lt;[2]an!$M$37,S1851&lt;&gt;"kahepoolne vajaduspõhine"),[2]an!$G$39,
IF(AND(A1851=[2]an!$G$38,F1851=[2]an!$E$42),[2]an!$G$42,
IF(AND(A1851=[2]an!$H$38,F1851=[2]an!$E$40),[2]an!$H$40,IF(AND(A1851=[2]an!$H$38,F1851=[2]an!$E$41),[2]an!$H$41,IF(AND(A1851=[2]an!$H$38,F1851=[2]an!$E$39,H1851&gt;=[2]an!$M$37),[2]an!$H$39,
IF(AND(A1851=[2]an!$H$38,F1851=[2]an!$E$39,H1851&lt;[2]an!$M$37,S1851="kahepoolne vajaduspõhine",U1851=""),[2]an!$M$40,
IF(AND(A1851=[2]an!$H$38,F1851=[2]an!$E$39,H1851&lt;[2]an!$M$37,S1851="kahepoolne vajaduspõhine",U1851&lt;&gt;""),[2]an!$H$39,
IF(AND(A1851=[2]an!$H$38,F1851=[2]an!$E$39,H1851&lt;[2]an!$M$37,S1851&lt;&gt;"kahepoolne vajaduspõhine"),[2]an!$H$39,
IF(AND(A1851=[2]an!$H$38,F1851=[2]an!$E$42),[2]an!$H$42,
IF(AND(A1851=[2]an!$I$38,F1851=[2]an!$E$40),[2]an!$I$40,IF(AND(A1851=[2]an!$I$38,F1851=[2]an!$E$41),[2]an!$I$41,IF(AND(A1851=[2]an!$I$38,F1851=[2]an!$E$39,H1851&gt;=[2]an!$M$37),[2]an!$I$39,
IF(AND(A1851=[2]an!$I$38,F1851=[2]an!$E$39,H1851&lt;[2]an!$M$37,S1851="kahepoolne vajaduspõhine",U1851=""),[2]an!$M$40,
IF(AND(A1851=[2]an!$I$38,F1851=[2]an!$E$39,H1851&lt;[2]an!$M$37,S1851="kahepoolne vajaduspõhine",U1851&lt;&gt;""),[2]an!$I$39,
IF(AND(A1851=[2]an!$I$38,F1851=[2]an!$E$39,H1851&lt;[2]an!$M$37,S1851&lt;&gt;"kahepoolne vajaduspõhine"),[2]an!$I$39,
IF(AND(A1851=[2]an!$I$38,F1851=[2]an!$E$42),[2]an!$I$42,
IF(AND(A1851=[2]an!$J$38,F1851=[2]an!$E$40),[2]an!$J$40,IF(AND(A1851=[2]an!$J$38,F1851=[2]an!$E$41),[2]an!$J$41,IF(AND(A1851=[2]an!$J$38,F1851=[2]an!$E$39,H1851&gt;=[2]an!$M$37),[2]an!$J$39,
IF(AND(A1851=[2]an!$J$38,F1851=[2]an!$E$39,H1851&lt;[2]an!$M$37,S1851="kahepoolne vajaduspõhine",U1851=""),[2]an!$M$40,
IF(AND(A1851=[2]an!$J$38,F1851=[2]an!$E$39,H1851&lt;[2]an!$M$37,S1851="kahepoolne vajaduspõhine",U1851&lt;&gt;""),[2]an!$J$39,
IF(AND(A1851=[2]an!$J$38,F1851=[2]an!$E$39,H1851&lt;[2]an!$M$37,S1851&lt;&gt;"kahepoolne vajaduspõhine"),[2]an!$J$39,
IF(AND(A1851=[2]an!$J$38,F1851=[2]an!$E$42),[2]an!$J$42,""))))))))))))))))))))))))))))</f>
        <v/>
      </c>
      <c r="Y1851" s="17" t="str">
        <f>IFERROR(IF(F1851="Tugigrupp",0,
IF(AND(F1851="Peretoe teenus",H1851&gt;=[2]an!$M$37,RANK(D1851,$D1851:$D1851)+COUNTIFS($D$2:D1851,D1851,$F$2:F1851,F1851)-1&gt;1),"",
IF(AND(F1851="Peretoe teenus",H1851&gt;=[2]an!$M$37,RANK(D1851,$D1851:$D1851)+COUNTIFS($D$2:D1851,D1851,$F$2:F1851,F1851)-1=1,MONTH(H1851)=MONTH(K1851)=TRUE,YEAR(H1851)=YEAR(K1851)=TRUE),((EOMONTH(H1851,0)-H1851+1)*X1851)/DAY(EOMONTH(H1851,0)),
IF(AND(F1851="Peretoe teenus",H1851&gt;=[2]an!$M$37,RANK(D1851,$D1851:$D1851)+COUNTIFS($D$2:D1851,D1851,$F$2:F1851,F1851)-1=1),X1851,
IF(AND(F1851="Peretoe teenus",H1851&lt;[2]an!$M$37,S1851&lt;&gt;"kahepoolne vajaduspõhine",RANK(D1851,$D1851:$D1851)+COUNTIFS($D$2:D1851,D1851,$F$2:F1851,F1851)-1=1),X1851,
IF(AND(F1851="Peretoe teenus",H1851&lt;[2]an!$M$37,S1851&lt;&gt;"kahepoolne vajaduspõhine",RANK(D1851,$D1851:$D1851)+COUNTIFS($D$2:D1851,D1851,$F$2:F1851,F1851)-1&gt;1),"",
IF(AND(F1851="Peretoe teenus",H1851&lt;[2]an!$M$37,S1851="kahepoolne vajaduspõhine",U1851="",RANK(D1851,$D1851:$D1851)+COUNTIFS($D$2:D1851,D1851,$F$2:F1851,F1851)-1=1),X1851,
IF(AND(F1851="Peretoe teenus",H1851&lt;[2]an!$M$37,S1851="kahepoolne vajaduspõhine",U1851="",RANK(D1851,$D1851:$D1851)+COUNTIFS($D$2:D1851,D1851,$F$2:F1851,F1851)-1&gt;1),"",
IF(AND(F1851="Peretoe teenus",H1851&lt;[2]an!$M$37,S1851="kahepoolne vajaduspõhine",U1851&lt;[2]an!$M$37,RANK(D1851,$D1851:$D1851)+COUNTIFS($D$2:D1851,D1851,$F$2:F1851,F1851)-1=1),X1851,
IF(AND(F1851="Peretoe teenus",H1851&lt;[2]an!$M$37,S1851="kahepoolne vajaduspõhine",U1851&lt;[2]an!$M$37,RANK(D1851,$D1851:$D1851)+COUNTIFS($D$2:D1851,D1851,$F$2:F1851,F1851)-1&gt;1),"",
IF(AND(F1851="Peretoe teenus",H1851&lt;[2]an!$M$37,S1851="kahepoolne vajaduspõhine",U1851&gt;=[2]an!$M$37,U1851&lt;=[2]an!$M$38,RANK(D1851,$D1851:$D1851)+COUNTIFS($D$2:D1851,D1851,$F$2:F1851,F1851)-1=1),
((EOMONTH(U1851,0)-U1851+1)*X1851)/DAY(EOMONTH(U1851,0))+(DAY(U1851)-1)*100/DAY(EOMONTH(U1851,0)),
IF(AND(F1851="Peretoe teenus",H1851&lt;[2]an!$M$37,S1851="kahepoolne vajaduspõhine",U1851&gt;=[2]an!$M$37,U1851&lt;=[2]an!$M$38,RANK(D1851,$D1851:$D1851)+COUNTIFS($D$2:D1851,D1851,$F$2:F1851,F1851)-1&gt;1),"",
IF(AND(F1851="Peretoe teenus",H1851&lt;[2]an!$M$37,S1851="kahepoolne vajaduspõhine",U1851&gt;[2]an!$M$38,RANK(D1851,$D1851:$D1851)+COUNTIFS($D$2:D1851,D1851,$F$2:F1851,F1851)-1=1),X1851,
IF(AND(F1851="Peretoe teenus",H1851&lt;[2]an!$M$37,S1851="kahepoolne vajaduspõhine",U1851&gt;[2]an!$M$38,RANK(D1851,$D1851:$D1851)+COUNTIFS($D$2:D1851,D1851,$F$2:F1851,F1851)-1&gt;1),"",X1851*W1851)))))))))))))),"")</f>
        <v/>
      </c>
      <c r="Z1851" s="18" t="str">
        <f t="shared" si="85"/>
        <v/>
      </c>
      <c r="AA1851" s="19" t="str">
        <f>IFERROR(VLOOKUP(E1851,[2]an!$A$3:$B$81,2,FALSE),"")</f>
        <v/>
      </c>
      <c r="AB1851" s="19" t="str">
        <f>IFERROR(VLOOKUP(AA1851,[2]an!$C$2:$D$16,2,FALSE),"")</f>
        <v/>
      </c>
      <c r="AC1851" s="20"/>
      <c r="AD1851" s="21" t="str">
        <f>IF(A1851=[2]an!$F$36,VLOOKUP([2]an!$F$36,[2]an!$F$36:$H$36,3,FALSE),IF(A1851=[2]an!$F$35,VLOOKUP([2]an!$F$35,[2]an!$F$35:$H$35,3,FALSE),IF(A1851=[2]an!$F$33,VLOOKUP([2]an!$F$33,[2]an!$F$33:$H$33,3,FALSE),IF(A1851=[2]an!$F$31,VLOOKUP([2]an!$F$31,[2]an!$F$31:$H$31,3,FALSE),""))))</f>
        <v/>
      </c>
    </row>
    <row r="1852" spans="6:30" x14ac:dyDescent="0.2">
      <c r="F1852" s="10"/>
      <c r="G1852" s="8" t="str">
        <f t="shared" si="86"/>
        <v/>
      </c>
      <c r="H1852" s="13"/>
      <c r="K1852" s="13"/>
      <c r="L1852" s="10"/>
      <c r="M1852" s="10"/>
      <c r="S1852" s="8" t="str">
        <f>IFERROR(VLOOKUP(D1852,[1]peretoe_teenus!$A$2:$L$2000,5,FALSE),"")</f>
        <v/>
      </c>
      <c r="U1852" s="13"/>
      <c r="V1852" s="15" t="str" cm="1">
        <f t="array" ref="V1852">IFERROR(IF(AND(F1852="Tugigrupp",RANK(K1852,$K1852:$K1852)+COUNTIFS($K$2:K1852,K1852,$L$2:L1852,L1852,$M$2:M1852,M1852,$I$2:I1852,I1852,$G$2:G1852,G1852,$F$2:F1852,F1852)-1=1),SUMPRODUCT(($F$2:$F$4154=F1852)*($G$2:$G$4154=G1852)*($K$2:$K$4154=K1852)*($I$2:$I$4154=I1852)*($L$2:$L$4154=L1852)*($M$2:$M$4154=M1852)),""),"")</f>
        <v/>
      </c>
      <c r="W1852" s="15" t="str">
        <f t="shared" si="84"/>
        <v/>
      </c>
      <c r="X1852" s="16" t="str">
        <f>IF(AND(A1852=[2]an!$G$38,F1852=[2]an!$E$40),[2]an!$G$40,IF(AND(A1852=[2]an!$G$38,F1852=[2]an!$E$41),[2]an!$G$41,IF(AND(A1852=[2]an!$G$38,F1852=[2]an!$E$39,H1852&gt;=[2]an!$M$37),[2]an!$G$39,
IF(AND(A1852=[2]an!$G$38,F1852=[2]an!$E$39,H1852&lt;[2]an!$M$37,S1852="kahepoolne vajaduspõhine",U1852=""),[2]an!$M$40,
IF(AND(A1852=[2]an!$G$38,F1852=[2]an!$E$39,H1852&lt;[2]an!$M$37,S1852="kahepoolne vajaduspõhine",U1852&lt;&gt;""),[2]an!$G$39,
IF(AND(A1852=[2]an!$G$38,F1852=[2]an!$E$39,H1852&lt;[2]an!$M$37,S1852&lt;&gt;"kahepoolne vajaduspõhine"),[2]an!$G$39,
IF(AND(A1852=[2]an!$G$38,F1852=[2]an!$E$42),[2]an!$G$42,
IF(AND(A1852=[2]an!$H$38,F1852=[2]an!$E$40),[2]an!$H$40,IF(AND(A1852=[2]an!$H$38,F1852=[2]an!$E$41),[2]an!$H$41,IF(AND(A1852=[2]an!$H$38,F1852=[2]an!$E$39,H1852&gt;=[2]an!$M$37),[2]an!$H$39,
IF(AND(A1852=[2]an!$H$38,F1852=[2]an!$E$39,H1852&lt;[2]an!$M$37,S1852="kahepoolne vajaduspõhine",U1852=""),[2]an!$M$40,
IF(AND(A1852=[2]an!$H$38,F1852=[2]an!$E$39,H1852&lt;[2]an!$M$37,S1852="kahepoolne vajaduspõhine",U1852&lt;&gt;""),[2]an!$H$39,
IF(AND(A1852=[2]an!$H$38,F1852=[2]an!$E$39,H1852&lt;[2]an!$M$37,S1852&lt;&gt;"kahepoolne vajaduspõhine"),[2]an!$H$39,
IF(AND(A1852=[2]an!$H$38,F1852=[2]an!$E$42),[2]an!$H$42,
IF(AND(A1852=[2]an!$I$38,F1852=[2]an!$E$40),[2]an!$I$40,IF(AND(A1852=[2]an!$I$38,F1852=[2]an!$E$41),[2]an!$I$41,IF(AND(A1852=[2]an!$I$38,F1852=[2]an!$E$39,H1852&gt;=[2]an!$M$37),[2]an!$I$39,
IF(AND(A1852=[2]an!$I$38,F1852=[2]an!$E$39,H1852&lt;[2]an!$M$37,S1852="kahepoolne vajaduspõhine",U1852=""),[2]an!$M$40,
IF(AND(A1852=[2]an!$I$38,F1852=[2]an!$E$39,H1852&lt;[2]an!$M$37,S1852="kahepoolne vajaduspõhine",U1852&lt;&gt;""),[2]an!$I$39,
IF(AND(A1852=[2]an!$I$38,F1852=[2]an!$E$39,H1852&lt;[2]an!$M$37,S1852&lt;&gt;"kahepoolne vajaduspõhine"),[2]an!$I$39,
IF(AND(A1852=[2]an!$I$38,F1852=[2]an!$E$42),[2]an!$I$42,
IF(AND(A1852=[2]an!$J$38,F1852=[2]an!$E$40),[2]an!$J$40,IF(AND(A1852=[2]an!$J$38,F1852=[2]an!$E$41),[2]an!$J$41,IF(AND(A1852=[2]an!$J$38,F1852=[2]an!$E$39,H1852&gt;=[2]an!$M$37),[2]an!$J$39,
IF(AND(A1852=[2]an!$J$38,F1852=[2]an!$E$39,H1852&lt;[2]an!$M$37,S1852="kahepoolne vajaduspõhine",U1852=""),[2]an!$M$40,
IF(AND(A1852=[2]an!$J$38,F1852=[2]an!$E$39,H1852&lt;[2]an!$M$37,S1852="kahepoolne vajaduspõhine",U1852&lt;&gt;""),[2]an!$J$39,
IF(AND(A1852=[2]an!$J$38,F1852=[2]an!$E$39,H1852&lt;[2]an!$M$37,S1852&lt;&gt;"kahepoolne vajaduspõhine"),[2]an!$J$39,
IF(AND(A1852=[2]an!$J$38,F1852=[2]an!$E$42),[2]an!$J$42,""))))))))))))))))))))))))))))</f>
        <v/>
      </c>
      <c r="Y1852" s="17" t="str">
        <f>IFERROR(IF(F1852="Tugigrupp",0,
IF(AND(F1852="Peretoe teenus",H1852&gt;=[2]an!$M$37,RANK(D1852,$D1852:$D1852)+COUNTIFS($D$2:D1852,D1852,$F$2:F1852,F1852)-1&gt;1),"",
IF(AND(F1852="Peretoe teenus",H1852&gt;=[2]an!$M$37,RANK(D1852,$D1852:$D1852)+COUNTIFS($D$2:D1852,D1852,$F$2:F1852,F1852)-1=1,MONTH(H1852)=MONTH(K1852)=TRUE,YEAR(H1852)=YEAR(K1852)=TRUE),((EOMONTH(H1852,0)-H1852+1)*X1852)/DAY(EOMONTH(H1852,0)),
IF(AND(F1852="Peretoe teenus",H1852&gt;=[2]an!$M$37,RANK(D1852,$D1852:$D1852)+COUNTIFS($D$2:D1852,D1852,$F$2:F1852,F1852)-1=1),X1852,
IF(AND(F1852="Peretoe teenus",H1852&lt;[2]an!$M$37,S1852&lt;&gt;"kahepoolne vajaduspõhine",RANK(D1852,$D1852:$D1852)+COUNTIFS($D$2:D1852,D1852,$F$2:F1852,F1852)-1=1),X1852,
IF(AND(F1852="Peretoe teenus",H1852&lt;[2]an!$M$37,S1852&lt;&gt;"kahepoolne vajaduspõhine",RANK(D1852,$D1852:$D1852)+COUNTIFS($D$2:D1852,D1852,$F$2:F1852,F1852)-1&gt;1),"",
IF(AND(F1852="Peretoe teenus",H1852&lt;[2]an!$M$37,S1852="kahepoolne vajaduspõhine",U1852="",RANK(D1852,$D1852:$D1852)+COUNTIFS($D$2:D1852,D1852,$F$2:F1852,F1852)-1=1),X1852,
IF(AND(F1852="Peretoe teenus",H1852&lt;[2]an!$M$37,S1852="kahepoolne vajaduspõhine",U1852="",RANK(D1852,$D1852:$D1852)+COUNTIFS($D$2:D1852,D1852,$F$2:F1852,F1852)-1&gt;1),"",
IF(AND(F1852="Peretoe teenus",H1852&lt;[2]an!$M$37,S1852="kahepoolne vajaduspõhine",U1852&lt;[2]an!$M$37,RANK(D1852,$D1852:$D1852)+COUNTIFS($D$2:D1852,D1852,$F$2:F1852,F1852)-1=1),X1852,
IF(AND(F1852="Peretoe teenus",H1852&lt;[2]an!$M$37,S1852="kahepoolne vajaduspõhine",U1852&lt;[2]an!$M$37,RANK(D1852,$D1852:$D1852)+COUNTIFS($D$2:D1852,D1852,$F$2:F1852,F1852)-1&gt;1),"",
IF(AND(F1852="Peretoe teenus",H1852&lt;[2]an!$M$37,S1852="kahepoolne vajaduspõhine",U1852&gt;=[2]an!$M$37,U1852&lt;=[2]an!$M$38,RANK(D1852,$D1852:$D1852)+COUNTIFS($D$2:D1852,D1852,$F$2:F1852,F1852)-1=1),
((EOMONTH(U1852,0)-U1852+1)*X1852)/DAY(EOMONTH(U1852,0))+(DAY(U1852)-1)*100/DAY(EOMONTH(U1852,0)),
IF(AND(F1852="Peretoe teenus",H1852&lt;[2]an!$M$37,S1852="kahepoolne vajaduspõhine",U1852&gt;=[2]an!$M$37,U1852&lt;=[2]an!$M$38,RANK(D1852,$D1852:$D1852)+COUNTIFS($D$2:D1852,D1852,$F$2:F1852,F1852)-1&gt;1),"",
IF(AND(F1852="Peretoe teenus",H1852&lt;[2]an!$M$37,S1852="kahepoolne vajaduspõhine",U1852&gt;[2]an!$M$38,RANK(D1852,$D1852:$D1852)+COUNTIFS($D$2:D1852,D1852,$F$2:F1852,F1852)-1=1),X1852,
IF(AND(F1852="Peretoe teenus",H1852&lt;[2]an!$M$37,S1852="kahepoolne vajaduspõhine",U1852&gt;[2]an!$M$38,RANK(D1852,$D1852:$D1852)+COUNTIFS($D$2:D1852,D1852,$F$2:F1852,F1852)-1&gt;1),"",X1852*W1852)))))))))))))),"")</f>
        <v/>
      </c>
      <c r="Z1852" s="18" t="str">
        <f t="shared" si="85"/>
        <v/>
      </c>
      <c r="AA1852" s="19" t="str">
        <f>IFERROR(VLOOKUP(E1852,[2]an!$A$3:$B$81,2,FALSE),"")</f>
        <v/>
      </c>
      <c r="AB1852" s="19" t="str">
        <f>IFERROR(VLOOKUP(AA1852,[2]an!$C$2:$D$16,2,FALSE),"")</f>
        <v/>
      </c>
      <c r="AC1852" s="20"/>
      <c r="AD1852" s="21" t="str">
        <f>IF(A1852=[2]an!$F$36,VLOOKUP([2]an!$F$36,[2]an!$F$36:$H$36,3,FALSE),IF(A1852=[2]an!$F$35,VLOOKUP([2]an!$F$35,[2]an!$F$35:$H$35,3,FALSE),IF(A1852=[2]an!$F$33,VLOOKUP([2]an!$F$33,[2]an!$F$33:$H$33,3,FALSE),IF(A1852=[2]an!$F$31,VLOOKUP([2]an!$F$31,[2]an!$F$31:$H$31,3,FALSE),""))))</f>
        <v/>
      </c>
    </row>
    <row r="1853" spans="6:30" x14ac:dyDescent="0.2">
      <c r="F1853" s="10"/>
      <c r="G1853" s="8" t="str">
        <f t="shared" si="86"/>
        <v/>
      </c>
      <c r="H1853" s="13"/>
      <c r="K1853" s="13"/>
      <c r="L1853" s="10"/>
      <c r="M1853" s="10"/>
      <c r="S1853" s="8" t="str">
        <f>IFERROR(VLOOKUP(D1853,[1]peretoe_teenus!$A$2:$L$2000,5,FALSE),"")</f>
        <v/>
      </c>
      <c r="U1853" s="13"/>
      <c r="V1853" s="15" t="str" cm="1">
        <f t="array" ref="V1853">IFERROR(IF(AND(F1853="Tugigrupp",RANK(K1853,$K1853:$K1853)+COUNTIFS($K$2:K1853,K1853,$L$2:L1853,L1853,$M$2:M1853,M1853,$I$2:I1853,I1853,$G$2:G1853,G1853,$F$2:F1853,F1853)-1=1),SUMPRODUCT(($F$2:$F$4154=F1853)*($G$2:$G$4154=G1853)*($K$2:$K$4154=K1853)*($I$2:$I$4154=I1853)*($L$2:$L$4154=L1853)*($M$2:$M$4154=M1853)),""),"")</f>
        <v/>
      </c>
      <c r="W1853" s="15" t="str">
        <f t="shared" si="84"/>
        <v/>
      </c>
      <c r="X1853" s="16" t="str">
        <f>IF(AND(A1853=[2]an!$G$38,F1853=[2]an!$E$40),[2]an!$G$40,IF(AND(A1853=[2]an!$G$38,F1853=[2]an!$E$41),[2]an!$G$41,IF(AND(A1853=[2]an!$G$38,F1853=[2]an!$E$39,H1853&gt;=[2]an!$M$37),[2]an!$G$39,
IF(AND(A1853=[2]an!$G$38,F1853=[2]an!$E$39,H1853&lt;[2]an!$M$37,S1853="kahepoolne vajaduspõhine",U1853=""),[2]an!$M$40,
IF(AND(A1853=[2]an!$G$38,F1853=[2]an!$E$39,H1853&lt;[2]an!$M$37,S1853="kahepoolne vajaduspõhine",U1853&lt;&gt;""),[2]an!$G$39,
IF(AND(A1853=[2]an!$G$38,F1853=[2]an!$E$39,H1853&lt;[2]an!$M$37,S1853&lt;&gt;"kahepoolne vajaduspõhine"),[2]an!$G$39,
IF(AND(A1853=[2]an!$G$38,F1853=[2]an!$E$42),[2]an!$G$42,
IF(AND(A1853=[2]an!$H$38,F1853=[2]an!$E$40),[2]an!$H$40,IF(AND(A1853=[2]an!$H$38,F1853=[2]an!$E$41),[2]an!$H$41,IF(AND(A1853=[2]an!$H$38,F1853=[2]an!$E$39,H1853&gt;=[2]an!$M$37),[2]an!$H$39,
IF(AND(A1853=[2]an!$H$38,F1853=[2]an!$E$39,H1853&lt;[2]an!$M$37,S1853="kahepoolne vajaduspõhine",U1853=""),[2]an!$M$40,
IF(AND(A1853=[2]an!$H$38,F1853=[2]an!$E$39,H1853&lt;[2]an!$M$37,S1853="kahepoolne vajaduspõhine",U1853&lt;&gt;""),[2]an!$H$39,
IF(AND(A1853=[2]an!$H$38,F1853=[2]an!$E$39,H1853&lt;[2]an!$M$37,S1853&lt;&gt;"kahepoolne vajaduspõhine"),[2]an!$H$39,
IF(AND(A1853=[2]an!$H$38,F1853=[2]an!$E$42),[2]an!$H$42,
IF(AND(A1853=[2]an!$I$38,F1853=[2]an!$E$40),[2]an!$I$40,IF(AND(A1853=[2]an!$I$38,F1853=[2]an!$E$41),[2]an!$I$41,IF(AND(A1853=[2]an!$I$38,F1853=[2]an!$E$39,H1853&gt;=[2]an!$M$37),[2]an!$I$39,
IF(AND(A1853=[2]an!$I$38,F1853=[2]an!$E$39,H1853&lt;[2]an!$M$37,S1853="kahepoolne vajaduspõhine",U1853=""),[2]an!$M$40,
IF(AND(A1853=[2]an!$I$38,F1853=[2]an!$E$39,H1853&lt;[2]an!$M$37,S1853="kahepoolne vajaduspõhine",U1853&lt;&gt;""),[2]an!$I$39,
IF(AND(A1853=[2]an!$I$38,F1853=[2]an!$E$39,H1853&lt;[2]an!$M$37,S1853&lt;&gt;"kahepoolne vajaduspõhine"),[2]an!$I$39,
IF(AND(A1853=[2]an!$I$38,F1853=[2]an!$E$42),[2]an!$I$42,
IF(AND(A1853=[2]an!$J$38,F1853=[2]an!$E$40),[2]an!$J$40,IF(AND(A1853=[2]an!$J$38,F1853=[2]an!$E$41),[2]an!$J$41,IF(AND(A1853=[2]an!$J$38,F1853=[2]an!$E$39,H1853&gt;=[2]an!$M$37),[2]an!$J$39,
IF(AND(A1853=[2]an!$J$38,F1853=[2]an!$E$39,H1853&lt;[2]an!$M$37,S1853="kahepoolne vajaduspõhine",U1853=""),[2]an!$M$40,
IF(AND(A1853=[2]an!$J$38,F1853=[2]an!$E$39,H1853&lt;[2]an!$M$37,S1853="kahepoolne vajaduspõhine",U1853&lt;&gt;""),[2]an!$J$39,
IF(AND(A1853=[2]an!$J$38,F1853=[2]an!$E$39,H1853&lt;[2]an!$M$37,S1853&lt;&gt;"kahepoolne vajaduspõhine"),[2]an!$J$39,
IF(AND(A1853=[2]an!$J$38,F1853=[2]an!$E$42),[2]an!$J$42,""))))))))))))))))))))))))))))</f>
        <v/>
      </c>
      <c r="Y1853" s="17" t="str">
        <f>IFERROR(IF(F1853="Tugigrupp",0,
IF(AND(F1853="Peretoe teenus",H1853&gt;=[2]an!$M$37,RANK(D1853,$D1853:$D1853)+COUNTIFS($D$2:D1853,D1853,$F$2:F1853,F1853)-1&gt;1),"",
IF(AND(F1853="Peretoe teenus",H1853&gt;=[2]an!$M$37,RANK(D1853,$D1853:$D1853)+COUNTIFS($D$2:D1853,D1853,$F$2:F1853,F1853)-1=1,MONTH(H1853)=MONTH(K1853)=TRUE,YEAR(H1853)=YEAR(K1853)=TRUE),((EOMONTH(H1853,0)-H1853+1)*X1853)/DAY(EOMONTH(H1853,0)),
IF(AND(F1853="Peretoe teenus",H1853&gt;=[2]an!$M$37,RANK(D1853,$D1853:$D1853)+COUNTIFS($D$2:D1853,D1853,$F$2:F1853,F1853)-1=1),X1853,
IF(AND(F1853="Peretoe teenus",H1853&lt;[2]an!$M$37,S1853&lt;&gt;"kahepoolne vajaduspõhine",RANK(D1853,$D1853:$D1853)+COUNTIFS($D$2:D1853,D1853,$F$2:F1853,F1853)-1=1),X1853,
IF(AND(F1853="Peretoe teenus",H1853&lt;[2]an!$M$37,S1853&lt;&gt;"kahepoolne vajaduspõhine",RANK(D1853,$D1853:$D1853)+COUNTIFS($D$2:D1853,D1853,$F$2:F1853,F1853)-1&gt;1),"",
IF(AND(F1853="Peretoe teenus",H1853&lt;[2]an!$M$37,S1853="kahepoolne vajaduspõhine",U1853="",RANK(D1853,$D1853:$D1853)+COUNTIFS($D$2:D1853,D1853,$F$2:F1853,F1853)-1=1),X1853,
IF(AND(F1853="Peretoe teenus",H1853&lt;[2]an!$M$37,S1853="kahepoolne vajaduspõhine",U1853="",RANK(D1853,$D1853:$D1853)+COUNTIFS($D$2:D1853,D1853,$F$2:F1853,F1853)-1&gt;1),"",
IF(AND(F1853="Peretoe teenus",H1853&lt;[2]an!$M$37,S1853="kahepoolne vajaduspõhine",U1853&lt;[2]an!$M$37,RANK(D1853,$D1853:$D1853)+COUNTIFS($D$2:D1853,D1853,$F$2:F1853,F1853)-1=1),X1853,
IF(AND(F1853="Peretoe teenus",H1853&lt;[2]an!$M$37,S1853="kahepoolne vajaduspõhine",U1853&lt;[2]an!$M$37,RANK(D1853,$D1853:$D1853)+COUNTIFS($D$2:D1853,D1853,$F$2:F1853,F1853)-1&gt;1),"",
IF(AND(F1853="Peretoe teenus",H1853&lt;[2]an!$M$37,S1853="kahepoolne vajaduspõhine",U1853&gt;=[2]an!$M$37,U1853&lt;=[2]an!$M$38,RANK(D1853,$D1853:$D1853)+COUNTIFS($D$2:D1853,D1853,$F$2:F1853,F1853)-1=1),
((EOMONTH(U1853,0)-U1853+1)*X1853)/DAY(EOMONTH(U1853,0))+(DAY(U1853)-1)*100/DAY(EOMONTH(U1853,0)),
IF(AND(F1853="Peretoe teenus",H1853&lt;[2]an!$M$37,S1853="kahepoolne vajaduspõhine",U1853&gt;=[2]an!$M$37,U1853&lt;=[2]an!$M$38,RANK(D1853,$D1853:$D1853)+COUNTIFS($D$2:D1853,D1853,$F$2:F1853,F1853)-1&gt;1),"",
IF(AND(F1853="Peretoe teenus",H1853&lt;[2]an!$M$37,S1853="kahepoolne vajaduspõhine",U1853&gt;[2]an!$M$38,RANK(D1853,$D1853:$D1853)+COUNTIFS($D$2:D1853,D1853,$F$2:F1853,F1853)-1=1),X1853,
IF(AND(F1853="Peretoe teenus",H1853&lt;[2]an!$M$37,S1853="kahepoolne vajaduspõhine",U1853&gt;[2]an!$M$38,RANK(D1853,$D1853:$D1853)+COUNTIFS($D$2:D1853,D1853,$F$2:F1853,F1853)-1&gt;1),"",X1853*W1853)))))))))))))),"")</f>
        <v/>
      </c>
      <c r="Z1853" s="18" t="str">
        <f t="shared" si="85"/>
        <v/>
      </c>
      <c r="AA1853" s="19" t="str">
        <f>IFERROR(VLOOKUP(E1853,[2]an!$A$3:$B$81,2,FALSE),"")</f>
        <v/>
      </c>
      <c r="AB1853" s="19" t="str">
        <f>IFERROR(VLOOKUP(AA1853,[2]an!$C$2:$D$16,2,FALSE),"")</f>
        <v/>
      </c>
      <c r="AC1853" s="20"/>
      <c r="AD1853" s="21" t="str">
        <f>IF(A1853=[2]an!$F$36,VLOOKUP([2]an!$F$36,[2]an!$F$36:$H$36,3,FALSE),IF(A1853=[2]an!$F$35,VLOOKUP([2]an!$F$35,[2]an!$F$35:$H$35,3,FALSE),IF(A1853=[2]an!$F$33,VLOOKUP([2]an!$F$33,[2]an!$F$33:$H$33,3,FALSE),IF(A1853=[2]an!$F$31,VLOOKUP([2]an!$F$31,[2]an!$F$31:$H$31,3,FALSE),""))))</f>
        <v/>
      </c>
    </row>
    <row r="1854" spans="6:30" x14ac:dyDescent="0.2">
      <c r="F1854" s="10"/>
      <c r="G1854" s="8" t="str">
        <f t="shared" si="86"/>
        <v/>
      </c>
      <c r="H1854" s="13"/>
      <c r="K1854" s="13"/>
      <c r="L1854" s="10"/>
      <c r="M1854" s="10"/>
      <c r="S1854" s="8" t="str">
        <f>IFERROR(VLOOKUP(D1854,[1]peretoe_teenus!$A$2:$L$2000,5,FALSE),"")</f>
        <v/>
      </c>
      <c r="U1854" s="13"/>
      <c r="V1854" s="15" t="str" cm="1">
        <f t="array" ref="V1854">IFERROR(IF(AND(F1854="Tugigrupp",RANK(K1854,$K1854:$K1854)+COUNTIFS($K$2:K1854,K1854,$L$2:L1854,L1854,$M$2:M1854,M1854,$I$2:I1854,I1854,$G$2:G1854,G1854,$F$2:F1854,F1854)-1=1),SUMPRODUCT(($F$2:$F$4154=F1854)*($G$2:$G$4154=G1854)*($K$2:$K$4154=K1854)*($I$2:$I$4154=I1854)*($L$2:$L$4154=L1854)*($M$2:$M$4154=M1854)),""),"")</f>
        <v/>
      </c>
      <c r="W1854" s="15" t="str">
        <f t="shared" si="84"/>
        <v/>
      </c>
      <c r="X1854" s="16" t="str">
        <f>IF(AND(A1854=[2]an!$G$38,F1854=[2]an!$E$40),[2]an!$G$40,IF(AND(A1854=[2]an!$G$38,F1854=[2]an!$E$41),[2]an!$G$41,IF(AND(A1854=[2]an!$G$38,F1854=[2]an!$E$39,H1854&gt;=[2]an!$M$37),[2]an!$G$39,
IF(AND(A1854=[2]an!$G$38,F1854=[2]an!$E$39,H1854&lt;[2]an!$M$37,S1854="kahepoolne vajaduspõhine",U1854=""),[2]an!$M$40,
IF(AND(A1854=[2]an!$G$38,F1854=[2]an!$E$39,H1854&lt;[2]an!$M$37,S1854="kahepoolne vajaduspõhine",U1854&lt;&gt;""),[2]an!$G$39,
IF(AND(A1854=[2]an!$G$38,F1854=[2]an!$E$39,H1854&lt;[2]an!$M$37,S1854&lt;&gt;"kahepoolne vajaduspõhine"),[2]an!$G$39,
IF(AND(A1854=[2]an!$G$38,F1854=[2]an!$E$42),[2]an!$G$42,
IF(AND(A1854=[2]an!$H$38,F1854=[2]an!$E$40),[2]an!$H$40,IF(AND(A1854=[2]an!$H$38,F1854=[2]an!$E$41),[2]an!$H$41,IF(AND(A1854=[2]an!$H$38,F1854=[2]an!$E$39,H1854&gt;=[2]an!$M$37),[2]an!$H$39,
IF(AND(A1854=[2]an!$H$38,F1854=[2]an!$E$39,H1854&lt;[2]an!$M$37,S1854="kahepoolne vajaduspõhine",U1854=""),[2]an!$M$40,
IF(AND(A1854=[2]an!$H$38,F1854=[2]an!$E$39,H1854&lt;[2]an!$M$37,S1854="kahepoolne vajaduspõhine",U1854&lt;&gt;""),[2]an!$H$39,
IF(AND(A1854=[2]an!$H$38,F1854=[2]an!$E$39,H1854&lt;[2]an!$M$37,S1854&lt;&gt;"kahepoolne vajaduspõhine"),[2]an!$H$39,
IF(AND(A1854=[2]an!$H$38,F1854=[2]an!$E$42),[2]an!$H$42,
IF(AND(A1854=[2]an!$I$38,F1854=[2]an!$E$40),[2]an!$I$40,IF(AND(A1854=[2]an!$I$38,F1854=[2]an!$E$41),[2]an!$I$41,IF(AND(A1854=[2]an!$I$38,F1854=[2]an!$E$39,H1854&gt;=[2]an!$M$37),[2]an!$I$39,
IF(AND(A1854=[2]an!$I$38,F1854=[2]an!$E$39,H1854&lt;[2]an!$M$37,S1854="kahepoolne vajaduspõhine",U1854=""),[2]an!$M$40,
IF(AND(A1854=[2]an!$I$38,F1854=[2]an!$E$39,H1854&lt;[2]an!$M$37,S1854="kahepoolne vajaduspõhine",U1854&lt;&gt;""),[2]an!$I$39,
IF(AND(A1854=[2]an!$I$38,F1854=[2]an!$E$39,H1854&lt;[2]an!$M$37,S1854&lt;&gt;"kahepoolne vajaduspõhine"),[2]an!$I$39,
IF(AND(A1854=[2]an!$I$38,F1854=[2]an!$E$42),[2]an!$I$42,
IF(AND(A1854=[2]an!$J$38,F1854=[2]an!$E$40),[2]an!$J$40,IF(AND(A1854=[2]an!$J$38,F1854=[2]an!$E$41),[2]an!$J$41,IF(AND(A1854=[2]an!$J$38,F1854=[2]an!$E$39,H1854&gt;=[2]an!$M$37),[2]an!$J$39,
IF(AND(A1854=[2]an!$J$38,F1854=[2]an!$E$39,H1854&lt;[2]an!$M$37,S1854="kahepoolne vajaduspõhine",U1854=""),[2]an!$M$40,
IF(AND(A1854=[2]an!$J$38,F1854=[2]an!$E$39,H1854&lt;[2]an!$M$37,S1854="kahepoolne vajaduspõhine",U1854&lt;&gt;""),[2]an!$J$39,
IF(AND(A1854=[2]an!$J$38,F1854=[2]an!$E$39,H1854&lt;[2]an!$M$37,S1854&lt;&gt;"kahepoolne vajaduspõhine"),[2]an!$J$39,
IF(AND(A1854=[2]an!$J$38,F1854=[2]an!$E$42),[2]an!$J$42,""))))))))))))))))))))))))))))</f>
        <v/>
      </c>
      <c r="Y1854" s="17" t="str">
        <f>IFERROR(IF(F1854="Tugigrupp",0,
IF(AND(F1854="Peretoe teenus",H1854&gt;=[2]an!$M$37,RANK(D1854,$D1854:$D1854)+COUNTIFS($D$2:D1854,D1854,$F$2:F1854,F1854)-1&gt;1),"",
IF(AND(F1854="Peretoe teenus",H1854&gt;=[2]an!$M$37,RANK(D1854,$D1854:$D1854)+COUNTIFS($D$2:D1854,D1854,$F$2:F1854,F1854)-1=1,MONTH(H1854)=MONTH(K1854)=TRUE,YEAR(H1854)=YEAR(K1854)=TRUE),((EOMONTH(H1854,0)-H1854+1)*X1854)/DAY(EOMONTH(H1854,0)),
IF(AND(F1854="Peretoe teenus",H1854&gt;=[2]an!$M$37,RANK(D1854,$D1854:$D1854)+COUNTIFS($D$2:D1854,D1854,$F$2:F1854,F1854)-1=1),X1854,
IF(AND(F1854="Peretoe teenus",H1854&lt;[2]an!$M$37,S1854&lt;&gt;"kahepoolne vajaduspõhine",RANK(D1854,$D1854:$D1854)+COUNTIFS($D$2:D1854,D1854,$F$2:F1854,F1854)-1=1),X1854,
IF(AND(F1854="Peretoe teenus",H1854&lt;[2]an!$M$37,S1854&lt;&gt;"kahepoolne vajaduspõhine",RANK(D1854,$D1854:$D1854)+COUNTIFS($D$2:D1854,D1854,$F$2:F1854,F1854)-1&gt;1),"",
IF(AND(F1854="Peretoe teenus",H1854&lt;[2]an!$M$37,S1854="kahepoolne vajaduspõhine",U1854="",RANK(D1854,$D1854:$D1854)+COUNTIFS($D$2:D1854,D1854,$F$2:F1854,F1854)-1=1),X1854,
IF(AND(F1854="Peretoe teenus",H1854&lt;[2]an!$M$37,S1854="kahepoolne vajaduspõhine",U1854="",RANK(D1854,$D1854:$D1854)+COUNTIFS($D$2:D1854,D1854,$F$2:F1854,F1854)-1&gt;1),"",
IF(AND(F1854="Peretoe teenus",H1854&lt;[2]an!$M$37,S1854="kahepoolne vajaduspõhine",U1854&lt;[2]an!$M$37,RANK(D1854,$D1854:$D1854)+COUNTIFS($D$2:D1854,D1854,$F$2:F1854,F1854)-1=1),X1854,
IF(AND(F1854="Peretoe teenus",H1854&lt;[2]an!$M$37,S1854="kahepoolne vajaduspõhine",U1854&lt;[2]an!$M$37,RANK(D1854,$D1854:$D1854)+COUNTIFS($D$2:D1854,D1854,$F$2:F1854,F1854)-1&gt;1),"",
IF(AND(F1854="Peretoe teenus",H1854&lt;[2]an!$M$37,S1854="kahepoolne vajaduspõhine",U1854&gt;=[2]an!$M$37,U1854&lt;=[2]an!$M$38,RANK(D1854,$D1854:$D1854)+COUNTIFS($D$2:D1854,D1854,$F$2:F1854,F1854)-1=1),
((EOMONTH(U1854,0)-U1854+1)*X1854)/DAY(EOMONTH(U1854,0))+(DAY(U1854)-1)*100/DAY(EOMONTH(U1854,0)),
IF(AND(F1854="Peretoe teenus",H1854&lt;[2]an!$M$37,S1854="kahepoolne vajaduspõhine",U1854&gt;=[2]an!$M$37,U1854&lt;=[2]an!$M$38,RANK(D1854,$D1854:$D1854)+COUNTIFS($D$2:D1854,D1854,$F$2:F1854,F1854)-1&gt;1),"",
IF(AND(F1854="Peretoe teenus",H1854&lt;[2]an!$M$37,S1854="kahepoolne vajaduspõhine",U1854&gt;[2]an!$M$38,RANK(D1854,$D1854:$D1854)+COUNTIFS($D$2:D1854,D1854,$F$2:F1854,F1854)-1=1),X1854,
IF(AND(F1854="Peretoe teenus",H1854&lt;[2]an!$M$37,S1854="kahepoolne vajaduspõhine",U1854&gt;[2]an!$M$38,RANK(D1854,$D1854:$D1854)+COUNTIFS($D$2:D1854,D1854,$F$2:F1854,F1854)-1&gt;1),"",X1854*W1854)))))))))))))),"")</f>
        <v/>
      </c>
      <c r="Z1854" s="18" t="str">
        <f t="shared" si="85"/>
        <v/>
      </c>
      <c r="AA1854" s="19" t="str">
        <f>IFERROR(VLOOKUP(E1854,[2]an!$A$3:$B$81,2,FALSE),"")</f>
        <v/>
      </c>
      <c r="AB1854" s="19" t="str">
        <f>IFERROR(VLOOKUP(AA1854,[2]an!$C$2:$D$16,2,FALSE),"")</f>
        <v/>
      </c>
      <c r="AC1854" s="20"/>
      <c r="AD1854" s="21" t="str">
        <f>IF(A1854=[2]an!$F$36,VLOOKUP([2]an!$F$36,[2]an!$F$36:$H$36,3,FALSE),IF(A1854=[2]an!$F$35,VLOOKUP([2]an!$F$35,[2]an!$F$35:$H$35,3,FALSE),IF(A1854=[2]an!$F$33,VLOOKUP([2]an!$F$33,[2]an!$F$33:$H$33,3,FALSE),IF(A1854=[2]an!$F$31,VLOOKUP([2]an!$F$31,[2]an!$F$31:$H$31,3,FALSE),""))))</f>
        <v/>
      </c>
    </row>
    <row r="1855" spans="6:30" x14ac:dyDescent="0.2">
      <c r="F1855" s="10"/>
      <c r="G1855" s="8" t="str">
        <f t="shared" si="86"/>
        <v/>
      </c>
      <c r="H1855" s="13"/>
      <c r="K1855" s="13"/>
      <c r="L1855" s="10"/>
      <c r="M1855" s="10"/>
      <c r="S1855" s="8" t="str">
        <f>IFERROR(VLOOKUP(D1855,[1]peretoe_teenus!$A$2:$L$2000,5,FALSE),"")</f>
        <v/>
      </c>
      <c r="U1855" s="13"/>
      <c r="V1855" s="15" t="str" cm="1">
        <f t="array" ref="V1855">IFERROR(IF(AND(F1855="Tugigrupp",RANK(K1855,$K1855:$K1855)+COUNTIFS($K$2:K1855,K1855,$L$2:L1855,L1855,$M$2:M1855,M1855,$I$2:I1855,I1855,$G$2:G1855,G1855,$F$2:F1855,F1855)-1=1),SUMPRODUCT(($F$2:$F$4154=F1855)*($G$2:$G$4154=G1855)*($K$2:$K$4154=K1855)*($I$2:$I$4154=I1855)*($L$2:$L$4154=L1855)*($M$2:$M$4154=M1855)),""),"")</f>
        <v/>
      </c>
      <c r="W1855" s="15" t="str">
        <f t="shared" si="84"/>
        <v/>
      </c>
      <c r="X1855" s="16" t="str">
        <f>IF(AND(A1855=[2]an!$G$38,F1855=[2]an!$E$40),[2]an!$G$40,IF(AND(A1855=[2]an!$G$38,F1855=[2]an!$E$41),[2]an!$G$41,IF(AND(A1855=[2]an!$G$38,F1855=[2]an!$E$39,H1855&gt;=[2]an!$M$37),[2]an!$G$39,
IF(AND(A1855=[2]an!$G$38,F1855=[2]an!$E$39,H1855&lt;[2]an!$M$37,S1855="kahepoolne vajaduspõhine",U1855=""),[2]an!$M$40,
IF(AND(A1855=[2]an!$G$38,F1855=[2]an!$E$39,H1855&lt;[2]an!$M$37,S1855="kahepoolne vajaduspõhine",U1855&lt;&gt;""),[2]an!$G$39,
IF(AND(A1855=[2]an!$G$38,F1855=[2]an!$E$39,H1855&lt;[2]an!$M$37,S1855&lt;&gt;"kahepoolne vajaduspõhine"),[2]an!$G$39,
IF(AND(A1855=[2]an!$G$38,F1855=[2]an!$E$42),[2]an!$G$42,
IF(AND(A1855=[2]an!$H$38,F1855=[2]an!$E$40),[2]an!$H$40,IF(AND(A1855=[2]an!$H$38,F1855=[2]an!$E$41),[2]an!$H$41,IF(AND(A1855=[2]an!$H$38,F1855=[2]an!$E$39,H1855&gt;=[2]an!$M$37),[2]an!$H$39,
IF(AND(A1855=[2]an!$H$38,F1855=[2]an!$E$39,H1855&lt;[2]an!$M$37,S1855="kahepoolne vajaduspõhine",U1855=""),[2]an!$M$40,
IF(AND(A1855=[2]an!$H$38,F1855=[2]an!$E$39,H1855&lt;[2]an!$M$37,S1855="kahepoolne vajaduspõhine",U1855&lt;&gt;""),[2]an!$H$39,
IF(AND(A1855=[2]an!$H$38,F1855=[2]an!$E$39,H1855&lt;[2]an!$M$37,S1855&lt;&gt;"kahepoolne vajaduspõhine"),[2]an!$H$39,
IF(AND(A1855=[2]an!$H$38,F1855=[2]an!$E$42),[2]an!$H$42,
IF(AND(A1855=[2]an!$I$38,F1855=[2]an!$E$40),[2]an!$I$40,IF(AND(A1855=[2]an!$I$38,F1855=[2]an!$E$41),[2]an!$I$41,IF(AND(A1855=[2]an!$I$38,F1855=[2]an!$E$39,H1855&gt;=[2]an!$M$37),[2]an!$I$39,
IF(AND(A1855=[2]an!$I$38,F1855=[2]an!$E$39,H1855&lt;[2]an!$M$37,S1855="kahepoolne vajaduspõhine",U1855=""),[2]an!$M$40,
IF(AND(A1855=[2]an!$I$38,F1855=[2]an!$E$39,H1855&lt;[2]an!$M$37,S1855="kahepoolne vajaduspõhine",U1855&lt;&gt;""),[2]an!$I$39,
IF(AND(A1855=[2]an!$I$38,F1855=[2]an!$E$39,H1855&lt;[2]an!$M$37,S1855&lt;&gt;"kahepoolne vajaduspõhine"),[2]an!$I$39,
IF(AND(A1855=[2]an!$I$38,F1855=[2]an!$E$42),[2]an!$I$42,
IF(AND(A1855=[2]an!$J$38,F1855=[2]an!$E$40),[2]an!$J$40,IF(AND(A1855=[2]an!$J$38,F1855=[2]an!$E$41),[2]an!$J$41,IF(AND(A1855=[2]an!$J$38,F1855=[2]an!$E$39,H1855&gt;=[2]an!$M$37),[2]an!$J$39,
IF(AND(A1855=[2]an!$J$38,F1855=[2]an!$E$39,H1855&lt;[2]an!$M$37,S1855="kahepoolne vajaduspõhine",U1855=""),[2]an!$M$40,
IF(AND(A1855=[2]an!$J$38,F1855=[2]an!$E$39,H1855&lt;[2]an!$M$37,S1855="kahepoolne vajaduspõhine",U1855&lt;&gt;""),[2]an!$J$39,
IF(AND(A1855=[2]an!$J$38,F1855=[2]an!$E$39,H1855&lt;[2]an!$M$37,S1855&lt;&gt;"kahepoolne vajaduspõhine"),[2]an!$J$39,
IF(AND(A1855=[2]an!$J$38,F1855=[2]an!$E$42),[2]an!$J$42,""))))))))))))))))))))))))))))</f>
        <v/>
      </c>
      <c r="Y1855" s="17" t="str">
        <f>IFERROR(IF(F1855="Tugigrupp",0,
IF(AND(F1855="Peretoe teenus",H1855&gt;=[2]an!$M$37,RANK(D1855,$D1855:$D1855)+COUNTIFS($D$2:D1855,D1855,$F$2:F1855,F1855)-1&gt;1),"",
IF(AND(F1855="Peretoe teenus",H1855&gt;=[2]an!$M$37,RANK(D1855,$D1855:$D1855)+COUNTIFS($D$2:D1855,D1855,$F$2:F1855,F1855)-1=1,MONTH(H1855)=MONTH(K1855)=TRUE,YEAR(H1855)=YEAR(K1855)=TRUE),((EOMONTH(H1855,0)-H1855+1)*X1855)/DAY(EOMONTH(H1855,0)),
IF(AND(F1855="Peretoe teenus",H1855&gt;=[2]an!$M$37,RANK(D1855,$D1855:$D1855)+COUNTIFS($D$2:D1855,D1855,$F$2:F1855,F1855)-1=1),X1855,
IF(AND(F1855="Peretoe teenus",H1855&lt;[2]an!$M$37,S1855&lt;&gt;"kahepoolne vajaduspõhine",RANK(D1855,$D1855:$D1855)+COUNTIFS($D$2:D1855,D1855,$F$2:F1855,F1855)-1=1),X1855,
IF(AND(F1855="Peretoe teenus",H1855&lt;[2]an!$M$37,S1855&lt;&gt;"kahepoolne vajaduspõhine",RANK(D1855,$D1855:$D1855)+COUNTIFS($D$2:D1855,D1855,$F$2:F1855,F1855)-1&gt;1),"",
IF(AND(F1855="Peretoe teenus",H1855&lt;[2]an!$M$37,S1855="kahepoolne vajaduspõhine",U1855="",RANK(D1855,$D1855:$D1855)+COUNTIFS($D$2:D1855,D1855,$F$2:F1855,F1855)-1=1),X1855,
IF(AND(F1855="Peretoe teenus",H1855&lt;[2]an!$M$37,S1855="kahepoolne vajaduspõhine",U1855="",RANK(D1855,$D1855:$D1855)+COUNTIFS($D$2:D1855,D1855,$F$2:F1855,F1855)-1&gt;1),"",
IF(AND(F1855="Peretoe teenus",H1855&lt;[2]an!$M$37,S1855="kahepoolne vajaduspõhine",U1855&lt;[2]an!$M$37,RANK(D1855,$D1855:$D1855)+COUNTIFS($D$2:D1855,D1855,$F$2:F1855,F1855)-1=1),X1855,
IF(AND(F1855="Peretoe teenus",H1855&lt;[2]an!$M$37,S1855="kahepoolne vajaduspõhine",U1855&lt;[2]an!$M$37,RANK(D1855,$D1855:$D1855)+COUNTIFS($D$2:D1855,D1855,$F$2:F1855,F1855)-1&gt;1),"",
IF(AND(F1855="Peretoe teenus",H1855&lt;[2]an!$M$37,S1855="kahepoolne vajaduspõhine",U1855&gt;=[2]an!$M$37,U1855&lt;=[2]an!$M$38,RANK(D1855,$D1855:$D1855)+COUNTIFS($D$2:D1855,D1855,$F$2:F1855,F1855)-1=1),
((EOMONTH(U1855,0)-U1855+1)*X1855)/DAY(EOMONTH(U1855,0))+(DAY(U1855)-1)*100/DAY(EOMONTH(U1855,0)),
IF(AND(F1855="Peretoe teenus",H1855&lt;[2]an!$M$37,S1855="kahepoolne vajaduspõhine",U1855&gt;=[2]an!$M$37,U1855&lt;=[2]an!$M$38,RANK(D1855,$D1855:$D1855)+COUNTIFS($D$2:D1855,D1855,$F$2:F1855,F1855)-1&gt;1),"",
IF(AND(F1855="Peretoe teenus",H1855&lt;[2]an!$M$37,S1855="kahepoolne vajaduspõhine",U1855&gt;[2]an!$M$38,RANK(D1855,$D1855:$D1855)+COUNTIFS($D$2:D1855,D1855,$F$2:F1855,F1855)-1=1),X1855,
IF(AND(F1855="Peretoe teenus",H1855&lt;[2]an!$M$37,S1855="kahepoolne vajaduspõhine",U1855&gt;[2]an!$M$38,RANK(D1855,$D1855:$D1855)+COUNTIFS($D$2:D1855,D1855,$F$2:F1855,F1855)-1&gt;1),"",X1855*W1855)))))))))))))),"")</f>
        <v/>
      </c>
      <c r="Z1855" s="18" t="str">
        <f t="shared" si="85"/>
        <v/>
      </c>
      <c r="AA1855" s="19" t="str">
        <f>IFERROR(VLOOKUP(E1855,[2]an!$A$3:$B$81,2,FALSE),"")</f>
        <v/>
      </c>
      <c r="AB1855" s="19" t="str">
        <f>IFERROR(VLOOKUP(AA1855,[2]an!$C$2:$D$16,2,FALSE),"")</f>
        <v/>
      </c>
      <c r="AC1855" s="20"/>
      <c r="AD1855" s="21" t="str">
        <f>IF(A1855=[2]an!$F$36,VLOOKUP([2]an!$F$36,[2]an!$F$36:$H$36,3,FALSE),IF(A1855=[2]an!$F$35,VLOOKUP([2]an!$F$35,[2]an!$F$35:$H$35,3,FALSE),IF(A1855=[2]an!$F$33,VLOOKUP([2]an!$F$33,[2]an!$F$33:$H$33,3,FALSE),IF(A1855=[2]an!$F$31,VLOOKUP([2]an!$F$31,[2]an!$F$31:$H$31,3,FALSE),""))))</f>
        <v/>
      </c>
    </row>
    <row r="1856" spans="6:30" x14ac:dyDescent="0.2">
      <c r="F1856" s="10"/>
      <c r="G1856" s="8" t="str">
        <f t="shared" si="86"/>
        <v/>
      </c>
      <c r="H1856" s="13"/>
      <c r="K1856" s="13"/>
      <c r="L1856" s="10"/>
      <c r="M1856" s="10"/>
      <c r="S1856" s="8" t="str">
        <f>IFERROR(VLOOKUP(D1856,[1]peretoe_teenus!$A$2:$L$2000,5,FALSE),"")</f>
        <v/>
      </c>
      <c r="U1856" s="13"/>
      <c r="V1856" s="15" t="str" cm="1">
        <f t="array" ref="V1856">IFERROR(IF(AND(F1856="Tugigrupp",RANK(K1856,$K1856:$K1856)+COUNTIFS($K$2:K1856,K1856,$L$2:L1856,L1856,$M$2:M1856,M1856,$I$2:I1856,I1856,$G$2:G1856,G1856,$F$2:F1856,F1856)-1=1),SUMPRODUCT(($F$2:$F$4154=F1856)*($G$2:$G$4154=G1856)*($K$2:$K$4154=K1856)*($I$2:$I$4154=I1856)*($L$2:$L$4154=L1856)*($M$2:$M$4154=M1856)),""),"")</f>
        <v/>
      </c>
      <c r="W1856" s="15" t="str">
        <f t="shared" si="84"/>
        <v/>
      </c>
      <c r="X1856" s="16" t="str">
        <f>IF(AND(A1856=[2]an!$G$38,F1856=[2]an!$E$40),[2]an!$G$40,IF(AND(A1856=[2]an!$G$38,F1856=[2]an!$E$41),[2]an!$G$41,IF(AND(A1856=[2]an!$G$38,F1856=[2]an!$E$39,H1856&gt;=[2]an!$M$37),[2]an!$G$39,
IF(AND(A1856=[2]an!$G$38,F1856=[2]an!$E$39,H1856&lt;[2]an!$M$37,S1856="kahepoolne vajaduspõhine",U1856=""),[2]an!$M$40,
IF(AND(A1856=[2]an!$G$38,F1856=[2]an!$E$39,H1856&lt;[2]an!$M$37,S1856="kahepoolne vajaduspõhine",U1856&lt;&gt;""),[2]an!$G$39,
IF(AND(A1856=[2]an!$G$38,F1856=[2]an!$E$39,H1856&lt;[2]an!$M$37,S1856&lt;&gt;"kahepoolne vajaduspõhine"),[2]an!$G$39,
IF(AND(A1856=[2]an!$G$38,F1856=[2]an!$E$42),[2]an!$G$42,
IF(AND(A1856=[2]an!$H$38,F1856=[2]an!$E$40),[2]an!$H$40,IF(AND(A1856=[2]an!$H$38,F1856=[2]an!$E$41),[2]an!$H$41,IF(AND(A1856=[2]an!$H$38,F1856=[2]an!$E$39,H1856&gt;=[2]an!$M$37),[2]an!$H$39,
IF(AND(A1856=[2]an!$H$38,F1856=[2]an!$E$39,H1856&lt;[2]an!$M$37,S1856="kahepoolne vajaduspõhine",U1856=""),[2]an!$M$40,
IF(AND(A1856=[2]an!$H$38,F1856=[2]an!$E$39,H1856&lt;[2]an!$M$37,S1856="kahepoolne vajaduspõhine",U1856&lt;&gt;""),[2]an!$H$39,
IF(AND(A1856=[2]an!$H$38,F1856=[2]an!$E$39,H1856&lt;[2]an!$M$37,S1856&lt;&gt;"kahepoolne vajaduspõhine"),[2]an!$H$39,
IF(AND(A1856=[2]an!$H$38,F1856=[2]an!$E$42),[2]an!$H$42,
IF(AND(A1856=[2]an!$I$38,F1856=[2]an!$E$40),[2]an!$I$40,IF(AND(A1856=[2]an!$I$38,F1856=[2]an!$E$41),[2]an!$I$41,IF(AND(A1856=[2]an!$I$38,F1856=[2]an!$E$39,H1856&gt;=[2]an!$M$37),[2]an!$I$39,
IF(AND(A1856=[2]an!$I$38,F1856=[2]an!$E$39,H1856&lt;[2]an!$M$37,S1856="kahepoolne vajaduspõhine",U1856=""),[2]an!$M$40,
IF(AND(A1856=[2]an!$I$38,F1856=[2]an!$E$39,H1856&lt;[2]an!$M$37,S1856="kahepoolne vajaduspõhine",U1856&lt;&gt;""),[2]an!$I$39,
IF(AND(A1856=[2]an!$I$38,F1856=[2]an!$E$39,H1856&lt;[2]an!$M$37,S1856&lt;&gt;"kahepoolne vajaduspõhine"),[2]an!$I$39,
IF(AND(A1856=[2]an!$I$38,F1856=[2]an!$E$42),[2]an!$I$42,
IF(AND(A1856=[2]an!$J$38,F1856=[2]an!$E$40),[2]an!$J$40,IF(AND(A1856=[2]an!$J$38,F1856=[2]an!$E$41),[2]an!$J$41,IF(AND(A1856=[2]an!$J$38,F1856=[2]an!$E$39,H1856&gt;=[2]an!$M$37),[2]an!$J$39,
IF(AND(A1856=[2]an!$J$38,F1856=[2]an!$E$39,H1856&lt;[2]an!$M$37,S1856="kahepoolne vajaduspõhine",U1856=""),[2]an!$M$40,
IF(AND(A1856=[2]an!$J$38,F1856=[2]an!$E$39,H1856&lt;[2]an!$M$37,S1856="kahepoolne vajaduspõhine",U1856&lt;&gt;""),[2]an!$J$39,
IF(AND(A1856=[2]an!$J$38,F1856=[2]an!$E$39,H1856&lt;[2]an!$M$37,S1856&lt;&gt;"kahepoolne vajaduspõhine"),[2]an!$J$39,
IF(AND(A1856=[2]an!$J$38,F1856=[2]an!$E$42),[2]an!$J$42,""))))))))))))))))))))))))))))</f>
        <v/>
      </c>
      <c r="Y1856" s="17" t="str">
        <f>IFERROR(IF(F1856="Tugigrupp",0,
IF(AND(F1856="Peretoe teenus",H1856&gt;=[2]an!$M$37,RANK(D1856,$D1856:$D1856)+COUNTIFS($D$2:D1856,D1856,$F$2:F1856,F1856)-1&gt;1),"",
IF(AND(F1856="Peretoe teenus",H1856&gt;=[2]an!$M$37,RANK(D1856,$D1856:$D1856)+COUNTIFS($D$2:D1856,D1856,$F$2:F1856,F1856)-1=1,MONTH(H1856)=MONTH(K1856)=TRUE,YEAR(H1856)=YEAR(K1856)=TRUE),((EOMONTH(H1856,0)-H1856+1)*X1856)/DAY(EOMONTH(H1856,0)),
IF(AND(F1856="Peretoe teenus",H1856&gt;=[2]an!$M$37,RANK(D1856,$D1856:$D1856)+COUNTIFS($D$2:D1856,D1856,$F$2:F1856,F1856)-1=1),X1856,
IF(AND(F1856="Peretoe teenus",H1856&lt;[2]an!$M$37,S1856&lt;&gt;"kahepoolne vajaduspõhine",RANK(D1856,$D1856:$D1856)+COUNTIFS($D$2:D1856,D1856,$F$2:F1856,F1856)-1=1),X1856,
IF(AND(F1856="Peretoe teenus",H1856&lt;[2]an!$M$37,S1856&lt;&gt;"kahepoolne vajaduspõhine",RANK(D1856,$D1856:$D1856)+COUNTIFS($D$2:D1856,D1856,$F$2:F1856,F1856)-1&gt;1),"",
IF(AND(F1856="Peretoe teenus",H1856&lt;[2]an!$M$37,S1856="kahepoolne vajaduspõhine",U1856="",RANK(D1856,$D1856:$D1856)+COUNTIFS($D$2:D1856,D1856,$F$2:F1856,F1856)-1=1),X1856,
IF(AND(F1856="Peretoe teenus",H1856&lt;[2]an!$M$37,S1856="kahepoolne vajaduspõhine",U1856="",RANK(D1856,$D1856:$D1856)+COUNTIFS($D$2:D1856,D1856,$F$2:F1856,F1856)-1&gt;1),"",
IF(AND(F1856="Peretoe teenus",H1856&lt;[2]an!$M$37,S1856="kahepoolne vajaduspõhine",U1856&lt;[2]an!$M$37,RANK(D1856,$D1856:$D1856)+COUNTIFS($D$2:D1856,D1856,$F$2:F1856,F1856)-1=1),X1856,
IF(AND(F1856="Peretoe teenus",H1856&lt;[2]an!$M$37,S1856="kahepoolne vajaduspõhine",U1856&lt;[2]an!$M$37,RANK(D1856,$D1856:$D1856)+COUNTIFS($D$2:D1856,D1856,$F$2:F1856,F1856)-1&gt;1),"",
IF(AND(F1856="Peretoe teenus",H1856&lt;[2]an!$M$37,S1856="kahepoolne vajaduspõhine",U1856&gt;=[2]an!$M$37,U1856&lt;=[2]an!$M$38,RANK(D1856,$D1856:$D1856)+COUNTIFS($D$2:D1856,D1856,$F$2:F1856,F1856)-1=1),
((EOMONTH(U1856,0)-U1856+1)*X1856)/DAY(EOMONTH(U1856,0))+(DAY(U1856)-1)*100/DAY(EOMONTH(U1856,0)),
IF(AND(F1856="Peretoe teenus",H1856&lt;[2]an!$M$37,S1856="kahepoolne vajaduspõhine",U1856&gt;=[2]an!$M$37,U1856&lt;=[2]an!$M$38,RANK(D1856,$D1856:$D1856)+COUNTIFS($D$2:D1856,D1856,$F$2:F1856,F1856)-1&gt;1),"",
IF(AND(F1856="Peretoe teenus",H1856&lt;[2]an!$M$37,S1856="kahepoolne vajaduspõhine",U1856&gt;[2]an!$M$38,RANK(D1856,$D1856:$D1856)+COUNTIFS($D$2:D1856,D1856,$F$2:F1856,F1856)-1=1),X1856,
IF(AND(F1856="Peretoe teenus",H1856&lt;[2]an!$M$37,S1856="kahepoolne vajaduspõhine",U1856&gt;[2]an!$M$38,RANK(D1856,$D1856:$D1856)+COUNTIFS($D$2:D1856,D1856,$F$2:F1856,F1856)-1&gt;1),"",X1856*W1856)))))))))))))),"")</f>
        <v/>
      </c>
      <c r="Z1856" s="18" t="str">
        <f t="shared" si="85"/>
        <v/>
      </c>
      <c r="AA1856" s="19" t="str">
        <f>IFERROR(VLOOKUP(E1856,[2]an!$A$3:$B$81,2,FALSE),"")</f>
        <v/>
      </c>
      <c r="AB1856" s="19" t="str">
        <f>IFERROR(VLOOKUP(AA1856,[2]an!$C$2:$D$16,2,FALSE),"")</f>
        <v/>
      </c>
      <c r="AC1856" s="20"/>
      <c r="AD1856" s="21" t="str">
        <f>IF(A1856=[2]an!$F$36,VLOOKUP([2]an!$F$36,[2]an!$F$36:$H$36,3,FALSE),IF(A1856=[2]an!$F$35,VLOOKUP([2]an!$F$35,[2]an!$F$35:$H$35,3,FALSE),IF(A1856=[2]an!$F$33,VLOOKUP([2]an!$F$33,[2]an!$F$33:$H$33,3,FALSE),IF(A1856=[2]an!$F$31,VLOOKUP([2]an!$F$31,[2]an!$F$31:$H$31,3,FALSE),""))))</f>
        <v/>
      </c>
    </row>
    <row r="1857" spans="6:30" x14ac:dyDescent="0.2">
      <c r="F1857" s="10"/>
      <c r="G1857" s="8" t="str">
        <f t="shared" si="86"/>
        <v/>
      </c>
      <c r="H1857" s="13"/>
      <c r="K1857" s="13"/>
      <c r="L1857" s="10"/>
      <c r="M1857" s="10"/>
      <c r="S1857" s="8" t="str">
        <f>IFERROR(VLOOKUP(D1857,[1]peretoe_teenus!$A$2:$L$2000,5,FALSE),"")</f>
        <v/>
      </c>
      <c r="U1857" s="13"/>
      <c r="V1857" s="15" t="str" cm="1">
        <f t="array" ref="V1857">IFERROR(IF(AND(F1857="Tugigrupp",RANK(K1857,$K1857:$K1857)+COUNTIFS($K$2:K1857,K1857,$L$2:L1857,L1857,$M$2:M1857,M1857,$I$2:I1857,I1857,$G$2:G1857,G1857,$F$2:F1857,F1857)-1=1),SUMPRODUCT(($F$2:$F$4154=F1857)*($G$2:$G$4154=G1857)*($K$2:$K$4154=K1857)*($I$2:$I$4154=I1857)*($L$2:$L$4154=L1857)*($M$2:$M$4154=M1857)),""),"")</f>
        <v/>
      </c>
      <c r="W1857" s="15" t="str">
        <f t="shared" si="84"/>
        <v/>
      </c>
      <c r="X1857" s="16" t="str">
        <f>IF(AND(A1857=[2]an!$G$38,F1857=[2]an!$E$40),[2]an!$G$40,IF(AND(A1857=[2]an!$G$38,F1857=[2]an!$E$41),[2]an!$G$41,IF(AND(A1857=[2]an!$G$38,F1857=[2]an!$E$39,H1857&gt;=[2]an!$M$37),[2]an!$G$39,
IF(AND(A1857=[2]an!$G$38,F1857=[2]an!$E$39,H1857&lt;[2]an!$M$37,S1857="kahepoolne vajaduspõhine",U1857=""),[2]an!$M$40,
IF(AND(A1857=[2]an!$G$38,F1857=[2]an!$E$39,H1857&lt;[2]an!$M$37,S1857="kahepoolne vajaduspõhine",U1857&lt;&gt;""),[2]an!$G$39,
IF(AND(A1857=[2]an!$G$38,F1857=[2]an!$E$39,H1857&lt;[2]an!$M$37,S1857&lt;&gt;"kahepoolne vajaduspõhine"),[2]an!$G$39,
IF(AND(A1857=[2]an!$G$38,F1857=[2]an!$E$42),[2]an!$G$42,
IF(AND(A1857=[2]an!$H$38,F1857=[2]an!$E$40),[2]an!$H$40,IF(AND(A1857=[2]an!$H$38,F1857=[2]an!$E$41),[2]an!$H$41,IF(AND(A1857=[2]an!$H$38,F1857=[2]an!$E$39,H1857&gt;=[2]an!$M$37),[2]an!$H$39,
IF(AND(A1857=[2]an!$H$38,F1857=[2]an!$E$39,H1857&lt;[2]an!$M$37,S1857="kahepoolne vajaduspõhine",U1857=""),[2]an!$M$40,
IF(AND(A1857=[2]an!$H$38,F1857=[2]an!$E$39,H1857&lt;[2]an!$M$37,S1857="kahepoolne vajaduspõhine",U1857&lt;&gt;""),[2]an!$H$39,
IF(AND(A1857=[2]an!$H$38,F1857=[2]an!$E$39,H1857&lt;[2]an!$M$37,S1857&lt;&gt;"kahepoolne vajaduspõhine"),[2]an!$H$39,
IF(AND(A1857=[2]an!$H$38,F1857=[2]an!$E$42),[2]an!$H$42,
IF(AND(A1857=[2]an!$I$38,F1857=[2]an!$E$40),[2]an!$I$40,IF(AND(A1857=[2]an!$I$38,F1857=[2]an!$E$41),[2]an!$I$41,IF(AND(A1857=[2]an!$I$38,F1857=[2]an!$E$39,H1857&gt;=[2]an!$M$37),[2]an!$I$39,
IF(AND(A1857=[2]an!$I$38,F1857=[2]an!$E$39,H1857&lt;[2]an!$M$37,S1857="kahepoolne vajaduspõhine",U1857=""),[2]an!$M$40,
IF(AND(A1857=[2]an!$I$38,F1857=[2]an!$E$39,H1857&lt;[2]an!$M$37,S1857="kahepoolne vajaduspõhine",U1857&lt;&gt;""),[2]an!$I$39,
IF(AND(A1857=[2]an!$I$38,F1857=[2]an!$E$39,H1857&lt;[2]an!$M$37,S1857&lt;&gt;"kahepoolne vajaduspõhine"),[2]an!$I$39,
IF(AND(A1857=[2]an!$I$38,F1857=[2]an!$E$42),[2]an!$I$42,
IF(AND(A1857=[2]an!$J$38,F1857=[2]an!$E$40),[2]an!$J$40,IF(AND(A1857=[2]an!$J$38,F1857=[2]an!$E$41),[2]an!$J$41,IF(AND(A1857=[2]an!$J$38,F1857=[2]an!$E$39,H1857&gt;=[2]an!$M$37),[2]an!$J$39,
IF(AND(A1857=[2]an!$J$38,F1857=[2]an!$E$39,H1857&lt;[2]an!$M$37,S1857="kahepoolne vajaduspõhine",U1857=""),[2]an!$M$40,
IF(AND(A1857=[2]an!$J$38,F1857=[2]an!$E$39,H1857&lt;[2]an!$M$37,S1857="kahepoolne vajaduspõhine",U1857&lt;&gt;""),[2]an!$J$39,
IF(AND(A1857=[2]an!$J$38,F1857=[2]an!$E$39,H1857&lt;[2]an!$M$37,S1857&lt;&gt;"kahepoolne vajaduspõhine"),[2]an!$J$39,
IF(AND(A1857=[2]an!$J$38,F1857=[2]an!$E$42),[2]an!$J$42,""))))))))))))))))))))))))))))</f>
        <v/>
      </c>
      <c r="Y1857" s="17" t="str">
        <f>IFERROR(IF(F1857="Tugigrupp",0,
IF(AND(F1857="Peretoe teenus",H1857&gt;=[2]an!$M$37,RANK(D1857,$D1857:$D1857)+COUNTIFS($D$2:D1857,D1857,$F$2:F1857,F1857)-1&gt;1),"",
IF(AND(F1857="Peretoe teenus",H1857&gt;=[2]an!$M$37,RANK(D1857,$D1857:$D1857)+COUNTIFS($D$2:D1857,D1857,$F$2:F1857,F1857)-1=1,MONTH(H1857)=MONTH(K1857)=TRUE,YEAR(H1857)=YEAR(K1857)=TRUE),((EOMONTH(H1857,0)-H1857+1)*X1857)/DAY(EOMONTH(H1857,0)),
IF(AND(F1857="Peretoe teenus",H1857&gt;=[2]an!$M$37,RANK(D1857,$D1857:$D1857)+COUNTIFS($D$2:D1857,D1857,$F$2:F1857,F1857)-1=1),X1857,
IF(AND(F1857="Peretoe teenus",H1857&lt;[2]an!$M$37,S1857&lt;&gt;"kahepoolne vajaduspõhine",RANK(D1857,$D1857:$D1857)+COUNTIFS($D$2:D1857,D1857,$F$2:F1857,F1857)-1=1),X1857,
IF(AND(F1857="Peretoe teenus",H1857&lt;[2]an!$M$37,S1857&lt;&gt;"kahepoolne vajaduspõhine",RANK(D1857,$D1857:$D1857)+COUNTIFS($D$2:D1857,D1857,$F$2:F1857,F1857)-1&gt;1),"",
IF(AND(F1857="Peretoe teenus",H1857&lt;[2]an!$M$37,S1857="kahepoolne vajaduspõhine",U1857="",RANK(D1857,$D1857:$D1857)+COUNTIFS($D$2:D1857,D1857,$F$2:F1857,F1857)-1=1),X1857,
IF(AND(F1857="Peretoe teenus",H1857&lt;[2]an!$M$37,S1857="kahepoolne vajaduspõhine",U1857="",RANK(D1857,$D1857:$D1857)+COUNTIFS($D$2:D1857,D1857,$F$2:F1857,F1857)-1&gt;1),"",
IF(AND(F1857="Peretoe teenus",H1857&lt;[2]an!$M$37,S1857="kahepoolne vajaduspõhine",U1857&lt;[2]an!$M$37,RANK(D1857,$D1857:$D1857)+COUNTIFS($D$2:D1857,D1857,$F$2:F1857,F1857)-1=1),X1857,
IF(AND(F1857="Peretoe teenus",H1857&lt;[2]an!$M$37,S1857="kahepoolne vajaduspõhine",U1857&lt;[2]an!$M$37,RANK(D1857,$D1857:$D1857)+COUNTIFS($D$2:D1857,D1857,$F$2:F1857,F1857)-1&gt;1),"",
IF(AND(F1857="Peretoe teenus",H1857&lt;[2]an!$M$37,S1857="kahepoolne vajaduspõhine",U1857&gt;=[2]an!$M$37,U1857&lt;=[2]an!$M$38,RANK(D1857,$D1857:$D1857)+COUNTIFS($D$2:D1857,D1857,$F$2:F1857,F1857)-1=1),
((EOMONTH(U1857,0)-U1857+1)*X1857)/DAY(EOMONTH(U1857,0))+(DAY(U1857)-1)*100/DAY(EOMONTH(U1857,0)),
IF(AND(F1857="Peretoe teenus",H1857&lt;[2]an!$M$37,S1857="kahepoolne vajaduspõhine",U1857&gt;=[2]an!$M$37,U1857&lt;=[2]an!$M$38,RANK(D1857,$D1857:$D1857)+COUNTIFS($D$2:D1857,D1857,$F$2:F1857,F1857)-1&gt;1),"",
IF(AND(F1857="Peretoe teenus",H1857&lt;[2]an!$M$37,S1857="kahepoolne vajaduspõhine",U1857&gt;[2]an!$M$38,RANK(D1857,$D1857:$D1857)+COUNTIFS($D$2:D1857,D1857,$F$2:F1857,F1857)-1=1),X1857,
IF(AND(F1857="Peretoe teenus",H1857&lt;[2]an!$M$37,S1857="kahepoolne vajaduspõhine",U1857&gt;[2]an!$M$38,RANK(D1857,$D1857:$D1857)+COUNTIFS($D$2:D1857,D1857,$F$2:F1857,F1857)-1&gt;1),"",X1857*W1857)))))))))))))),"")</f>
        <v/>
      </c>
      <c r="Z1857" s="18" t="str">
        <f t="shared" si="85"/>
        <v/>
      </c>
      <c r="AA1857" s="19" t="str">
        <f>IFERROR(VLOOKUP(E1857,[2]an!$A$3:$B$81,2,FALSE),"")</f>
        <v/>
      </c>
      <c r="AB1857" s="19" t="str">
        <f>IFERROR(VLOOKUP(AA1857,[2]an!$C$2:$D$16,2,FALSE),"")</f>
        <v/>
      </c>
      <c r="AC1857" s="20"/>
      <c r="AD1857" s="21" t="str">
        <f>IF(A1857=[2]an!$F$36,VLOOKUP([2]an!$F$36,[2]an!$F$36:$H$36,3,FALSE),IF(A1857=[2]an!$F$35,VLOOKUP([2]an!$F$35,[2]an!$F$35:$H$35,3,FALSE),IF(A1857=[2]an!$F$33,VLOOKUP([2]an!$F$33,[2]an!$F$33:$H$33,3,FALSE),IF(A1857=[2]an!$F$31,VLOOKUP([2]an!$F$31,[2]an!$F$31:$H$31,3,FALSE),""))))</f>
        <v/>
      </c>
    </row>
    <row r="1858" spans="6:30" x14ac:dyDescent="0.2">
      <c r="F1858" s="10"/>
      <c r="G1858" s="8" t="str">
        <f t="shared" si="86"/>
        <v/>
      </c>
      <c r="H1858" s="13"/>
      <c r="K1858" s="13"/>
      <c r="L1858" s="10"/>
      <c r="M1858" s="10"/>
      <c r="S1858" s="8" t="str">
        <f>IFERROR(VLOOKUP(D1858,[1]peretoe_teenus!$A$2:$L$2000,5,FALSE),"")</f>
        <v/>
      </c>
      <c r="U1858" s="13"/>
      <c r="V1858" s="15" t="str" cm="1">
        <f t="array" ref="V1858">IFERROR(IF(AND(F1858="Tugigrupp",RANK(K1858,$K1858:$K1858)+COUNTIFS($K$2:K1858,K1858,$L$2:L1858,L1858,$M$2:M1858,M1858,$I$2:I1858,I1858,$G$2:G1858,G1858,$F$2:F1858,F1858)-1=1),SUMPRODUCT(($F$2:$F$4154=F1858)*($G$2:$G$4154=G1858)*($K$2:$K$4154=K1858)*($I$2:$I$4154=I1858)*($L$2:$L$4154=L1858)*($M$2:$M$4154=M1858)),""),"")</f>
        <v/>
      </c>
      <c r="W1858" s="15" t="str">
        <f t="shared" ref="W1858:W1921" si="87">IF(A1858="","",(M1858-L1858)*1440/45)</f>
        <v/>
      </c>
      <c r="X1858" s="16" t="str">
        <f>IF(AND(A1858=[2]an!$G$38,F1858=[2]an!$E$40),[2]an!$G$40,IF(AND(A1858=[2]an!$G$38,F1858=[2]an!$E$41),[2]an!$G$41,IF(AND(A1858=[2]an!$G$38,F1858=[2]an!$E$39,H1858&gt;=[2]an!$M$37),[2]an!$G$39,
IF(AND(A1858=[2]an!$G$38,F1858=[2]an!$E$39,H1858&lt;[2]an!$M$37,S1858="kahepoolne vajaduspõhine",U1858=""),[2]an!$M$40,
IF(AND(A1858=[2]an!$G$38,F1858=[2]an!$E$39,H1858&lt;[2]an!$M$37,S1858="kahepoolne vajaduspõhine",U1858&lt;&gt;""),[2]an!$G$39,
IF(AND(A1858=[2]an!$G$38,F1858=[2]an!$E$39,H1858&lt;[2]an!$M$37,S1858&lt;&gt;"kahepoolne vajaduspõhine"),[2]an!$G$39,
IF(AND(A1858=[2]an!$G$38,F1858=[2]an!$E$42),[2]an!$G$42,
IF(AND(A1858=[2]an!$H$38,F1858=[2]an!$E$40),[2]an!$H$40,IF(AND(A1858=[2]an!$H$38,F1858=[2]an!$E$41),[2]an!$H$41,IF(AND(A1858=[2]an!$H$38,F1858=[2]an!$E$39,H1858&gt;=[2]an!$M$37),[2]an!$H$39,
IF(AND(A1858=[2]an!$H$38,F1858=[2]an!$E$39,H1858&lt;[2]an!$M$37,S1858="kahepoolne vajaduspõhine",U1858=""),[2]an!$M$40,
IF(AND(A1858=[2]an!$H$38,F1858=[2]an!$E$39,H1858&lt;[2]an!$M$37,S1858="kahepoolne vajaduspõhine",U1858&lt;&gt;""),[2]an!$H$39,
IF(AND(A1858=[2]an!$H$38,F1858=[2]an!$E$39,H1858&lt;[2]an!$M$37,S1858&lt;&gt;"kahepoolne vajaduspõhine"),[2]an!$H$39,
IF(AND(A1858=[2]an!$H$38,F1858=[2]an!$E$42),[2]an!$H$42,
IF(AND(A1858=[2]an!$I$38,F1858=[2]an!$E$40),[2]an!$I$40,IF(AND(A1858=[2]an!$I$38,F1858=[2]an!$E$41),[2]an!$I$41,IF(AND(A1858=[2]an!$I$38,F1858=[2]an!$E$39,H1858&gt;=[2]an!$M$37),[2]an!$I$39,
IF(AND(A1858=[2]an!$I$38,F1858=[2]an!$E$39,H1858&lt;[2]an!$M$37,S1858="kahepoolne vajaduspõhine",U1858=""),[2]an!$M$40,
IF(AND(A1858=[2]an!$I$38,F1858=[2]an!$E$39,H1858&lt;[2]an!$M$37,S1858="kahepoolne vajaduspõhine",U1858&lt;&gt;""),[2]an!$I$39,
IF(AND(A1858=[2]an!$I$38,F1858=[2]an!$E$39,H1858&lt;[2]an!$M$37,S1858&lt;&gt;"kahepoolne vajaduspõhine"),[2]an!$I$39,
IF(AND(A1858=[2]an!$I$38,F1858=[2]an!$E$42),[2]an!$I$42,
IF(AND(A1858=[2]an!$J$38,F1858=[2]an!$E$40),[2]an!$J$40,IF(AND(A1858=[2]an!$J$38,F1858=[2]an!$E$41),[2]an!$J$41,IF(AND(A1858=[2]an!$J$38,F1858=[2]an!$E$39,H1858&gt;=[2]an!$M$37),[2]an!$J$39,
IF(AND(A1858=[2]an!$J$38,F1858=[2]an!$E$39,H1858&lt;[2]an!$M$37,S1858="kahepoolne vajaduspõhine",U1858=""),[2]an!$M$40,
IF(AND(A1858=[2]an!$J$38,F1858=[2]an!$E$39,H1858&lt;[2]an!$M$37,S1858="kahepoolne vajaduspõhine",U1858&lt;&gt;""),[2]an!$J$39,
IF(AND(A1858=[2]an!$J$38,F1858=[2]an!$E$39,H1858&lt;[2]an!$M$37,S1858&lt;&gt;"kahepoolne vajaduspõhine"),[2]an!$J$39,
IF(AND(A1858=[2]an!$J$38,F1858=[2]an!$E$42),[2]an!$J$42,""))))))))))))))))))))))))))))</f>
        <v/>
      </c>
      <c r="Y1858" s="17" t="str">
        <f>IFERROR(IF(F1858="Tugigrupp",0,
IF(AND(F1858="Peretoe teenus",H1858&gt;=[2]an!$M$37,RANK(D1858,$D1858:$D1858)+COUNTIFS($D$2:D1858,D1858,$F$2:F1858,F1858)-1&gt;1),"",
IF(AND(F1858="Peretoe teenus",H1858&gt;=[2]an!$M$37,RANK(D1858,$D1858:$D1858)+COUNTIFS($D$2:D1858,D1858,$F$2:F1858,F1858)-1=1,MONTH(H1858)=MONTH(K1858)=TRUE,YEAR(H1858)=YEAR(K1858)=TRUE),((EOMONTH(H1858,0)-H1858+1)*X1858)/DAY(EOMONTH(H1858,0)),
IF(AND(F1858="Peretoe teenus",H1858&gt;=[2]an!$M$37,RANK(D1858,$D1858:$D1858)+COUNTIFS($D$2:D1858,D1858,$F$2:F1858,F1858)-1=1),X1858,
IF(AND(F1858="Peretoe teenus",H1858&lt;[2]an!$M$37,S1858&lt;&gt;"kahepoolne vajaduspõhine",RANK(D1858,$D1858:$D1858)+COUNTIFS($D$2:D1858,D1858,$F$2:F1858,F1858)-1=1),X1858,
IF(AND(F1858="Peretoe teenus",H1858&lt;[2]an!$M$37,S1858&lt;&gt;"kahepoolne vajaduspõhine",RANK(D1858,$D1858:$D1858)+COUNTIFS($D$2:D1858,D1858,$F$2:F1858,F1858)-1&gt;1),"",
IF(AND(F1858="Peretoe teenus",H1858&lt;[2]an!$M$37,S1858="kahepoolne vajaduspõhine",U1858="",RANK(D1858,$D1858:$D1858)+COUNTIFS($D$2:D1858,D1858,$F$2:F1858,F1858)-1=1),X1858,
IF(AND(F1858="Peretoe teenus",H1858&lt;[2]an!$M$37,S1858="kahepoolne vajaduspõhine",U1858="",RANK(D1858,$D1858:$D1858)+COUNTIFS($D$2:D1858,D1858,$F$2:F1858,F1858)-1&gt;1),"",
IF(AND(F1858="Peretoe teenus",H1858&lt;[2]an!$M$37,S1858="kahepoolne vajaduspõhine",U1858&lt;[2]an!$M$37,RANK(D1858,$D1858:$D1858)+COUNTIFS($D$2:D1858,D1858,$F$2:F1858,F1858)-1=1),X1858,
IF(AND(F1858="Peretoe teenus",H1858&lt;[2]an!$M$37,S1858="kahepoolne vajaduspõhine",U1858&lt;[2]an!$M$37,RANK(D1858,$D1858:$D1858)+COUNTIFS($D$2:D1858,D1858,$F$2:F1858,F1858)-1&gt;1),"",
IF(AND(F1858="Peretoe teenus",H1858&lt;[2]an!$M$37,S1858="kahepoolne vajaduspõhine",U1858&gt;=[2]an!$M$37,U1858&lt;=[2]an!$M$38,RANK(D1858,$D1858:$D1858)+COUNTIFS($D$2:D1858,D1858,$F$2:F1858,F1858)-1=1),
((EOMONTH(U1858,0)-U1858+1)*X1858)/DAY(EOMONTH(U1858,0))+(DAY(U1858)-1)*100/DAY(EOMONTH(U1858,0)),
IF(AND(F1858="Peretoe teenus",H1858&lt;[2]an!$M$37,S1858="kahepoolne vajaduspõhine",U1858&gt;=[2]an!$M$37,U1858&lt;=[2]an!$M$38,RANK(D1858,$D1858:$D1858)+COUNTIFS($D$2:D1858,D1858,$F$2:F1858,F1858)-1&gt;1),"",
IF(AND(F1858="Peretoe teenus",H1858&lt;[2]an!$M$37,S1858="kahepoolne vajaduspõhine",U1858&gt;[2]an!$M$38,RANK(D1858,$D1858:$D1858)+COUNTIFS($D$2:D1858,D1858,$F$2:F1858,F1858)-1=1),X1858,
IF(AND(F1858="Peretoe teenus",H1858&lt;[2]an!$M$37,S1858="kahepoolne vajaduspõhine",U1858&gt;[2]an!$M$38,RANK(D1858,$D1858:$D1858)+COUNTIFS($D$2:D1858,D1858,$F$2:F1858,F1858)-1&gt;1),"",X1858*W1858)))))))))))))),"")</f>
        <v/>
      </c>
      <c r="Z1858" s="18" t="str">
        <f t="shared" ref="Z1858:Z1921" si="88">IF(F1858="Tugigrupp",SUMPRODUCT(($F$2:$F$4154=F1858)*($G$2:$G$4154=G1858)*($K$2:$K$4154=K1858)*($I$2:$I$4154=I1858)*($L$2:$L$4154=L1858)*($M$2:$M$4154=M1858)),"")</f>
        <v/>
      </c>
      <c r="AA1858" s="19" t="str">
        <f>IFERROR(VLOOKUP(E1858,[2]an!$A$3:$B$81,2,FALSE),"")</f>
        <v/>
      </c>
      <c r="AB1858" s="19" t="str">
        <f>IFERROR(VLOOKUP(AA1858,[2]an!$C$2:$D$16,2,FALSE),"")</f>
        <v/>
      </c>
      <c r="AC1858" s="20"/>
      <c r="AD1858" s="21" t="str">
        <f>IF(A1858=[2]an!$F$36,VLOOKUP([2]an!$F$36,[2]an!$F$36:$H$36,3,FALSE),IF(A1858=[2]an!$F$35,VLOOKUP([2]an!$F$35,[2]an!$F$35:$H$35,3,FALSE),IF(A1858=[2]an!$F$33,VLOOKUP([2]an!$F$33,[2]an!$F$33:$H$33,3,FALSE),IF(A1858=[2]an!$F$31,VLOOKUP([2]an!$F$31,[2]an!$F$31:$H$31,3,FALSE),""))))</f>
        <v/>
      </c>
    </row>
    <row r="1859" spans="6:30" x14ac:dyDescent="0.2">
      <c r="F1859" s="10"/>
      <c r="G1859" s="8" t="str">
        <f t="shared" ref="G1859:G1922" si="89">IF(F1859="","",IF(F1859&lt;&gt;"Tugigrupp","pole",""))</f>
        <v/>
      </c>
      <c r="H1859" s="13"/>
      <c r="K1859" s="13"/>
      <c r="L1859" s="10"/>
      <c r="M1859" s="10"/>
      <c r="S1859" s="8" t="str">
        <f>IFERROR(VLOOKUP(D1859,[1]peretoe_teenus!$A$2:$L$2000,5,FALSE),"")</f>
        <v/>
      </c>
      <c r="U1859" s="13"/>
      <c r="V1859" s="15" t="str" cm="1">
        <f t="array" ref="V1859">IFERROR(IF(AND(F1859="Tugigrupp",RANK(K1859,$K1859:$K1859)+COUNTIFS($K$2:K1859,K1859,$L$2:L1859,L1859,$M$2:M1859,M1859,$I$2:I1859,I1859,$G$2:G1859,G1859,$F$2:F1859,F1859)-1=1),SUMPRODUCT(($F$2:$F$4154=F1859)*($G$2:$G$4154=G1859)*($K$2:$K$4154=K1859)*($I$2:$I$4154=I1859)*($L$2:$L$4154=L1859)*($M$2:$M$4154=M1859)),""),"")</f>
        <v/>
      </c>
      <c r="W1859" s="15" t="str">
        <f t="shared" si="87"/>
        <v/>
      </c>
      <c r="X1859" s="16" t="str">
        <f>IF(AND(A1859=[2]an!$G$38,F1859=[2]an!$E$40),[2]an!$G$40,IF(AND(A1859=[2]an!$G$38,F1859=[2]an!$E$41),[2]an!$G$41,IF(AND(A1859=[2]an!$G$38,F1859=[2]an!$E$39,H1859&gt;=[2]an!$M$37),[2]an!$G$39,
IF(AND(A1859=[2]an!$G$38,F1859=[2]an!$E$39,H1859&lt;[2]an!$M$37,S1859="kahepoolne vajaduspõhine",U1859=""),[2]an!$M$40,
IF(AND(A1859=[2]an!$G$38,F1859=[2]an!$E$39,H1859&lt;[2]an!$M$37,S1859="kahepoolne vajaduspõhine",U1859&lt;&gt;""),[2]an!$G$39,
IF(AND(A1859=[2]an!$G$38,F1859=[2]an!$E$39,H1859&lt;[2]an!$M$37,S1859&lt;&gt;"kahepoolne vajaduspõhine"),[2]an!$G$39,
IF(AND(A1859=[2]an!$G$38,F1859=[2]an!$E$42),[2]an!$G$42,
IF(AND(A1859=[2]an!$H$38,F1859=[2]an!$E$40),[2]an!$H$40,IF(AND(A1859=[2]an!$H$38,F1859=[2]an!$E$41),[2]an!$H$41,IF(AND(A1859=[2]an!$H$38,F1859=[2]an!$E$39,H1859&gt;=[2]an!$M$37),[2]an!$H$39,
IF(AND(A1859=[2]an!$H$38,F1859=[2]an!$E$39,H1859&lt;[2]an!$M$37,S1859="kahepoolne vajaduspõhine",U1859=""),[2]an!$M$40,
IF(AND(A1859=[2]an!$H$38,F1859=[2]an!$E$39,H1859&lt;[2]an!$M$37,S1859="kahepoolne vajaduspõhine",U1859&lt;&gt;""),[2]an!$H$39,
IF(AND(A1859=[2]an!$H$38,F1859=[2]an!$E$39,H1859&lt;[2]an!$M$37,S1859&lt;&gt;"kahepoolne vajaduspõhine"),[2]an!$H$39,
IF(AND(A1859=[2]an!$H$38,F1859=[2]an!$E$42),[2]an!$H$42,
IF(AND(A1859=[2]an!$I$38,F1859=[2]an!$E$40),[2]an!$I$40,IF(AND(A1859=[2]an!$I$38,F1859=[2]an!$E$41),[2]an!$I$41,IF(AND(A1859=[2]an!$I$38,F1859=[2]an!$E$39,H1859&gt;=[2]an!$M$37),[2]an!$I$39,
IF(AND(A1859=[2]an!$I$38,F1859=[2]an!$E$39,H1859&lt;[2]an!$M$37,S1859="kahepoolne vajaduspõhine",U1859=""),[2]an!$M$40,
IF(AND(A1859=[2]an!$I$38,F1859=[2]an!$E$39,H1859&lt;[2]an!$M$37,S1859="kahepoolne vajaduspõhine",U1859&lt;&gt;""),[2]an!$I$39,
IF(AND(A1859=[2]an!$I$38,F1859=[2]an!$E$39,H1859&lt;[2]an!$M$37,S1859&lt;&gt;"kahepoolne vajaduspõhine"),[2]an!$I$39,
IF(AND(A1859=[2]an!$I$38,F1859=[2]an!$E$42),[2]an!$I$42,
IF(AND(A1859=[2]an!$J$38,F1859=[2]an!$E$40),[2]an!$J$40,IF(AND(A1859=[2]an!$J$38,F1859=[2]an!$E$41),[2]an!$J$41,IF(AND(A1859=[2]an!$J$38,F1859=[2]an!$E$39,H1859&gt;=[2]an!$M$37),[2]an!$J$39,
IF(AND(A1859=[2]an!$J$38,F1859=[2]an!$E$39,H1859&lt;[2]an!$M$37,S1859="kahepoolne vajaduspõhine",U1859=""),[2]an!$M$40,
IF(AND(A1859=[2]an!$J$38,F1859=[2]an!$E$39,H1859&lt;[2]an!$M$37,S1859="kahepoolne vajaduspõhine",U1859&lt;&gt;""),[2]an!$J$39,
IF(AND(A1859=[2]an!$J$38,F1859=[2]an!$E$39,H1859&lt;[2]an!$M$37,S1859&lt;&gt;"kahepoolne vajaduspõhine"),[2]an!$J$39,
IF(AND(A1859=[2]an!$J$38,F1859=[2]an!$E$42),[2]an!$J$42,""))))))))))))))))))))))))))))</f>
        <v/>
      </c>
      <c r="Y1859" s="17" t="str">
        <f>IFERROR(IF(F1859="Tugigrupp",0,
IF(AND(F1859="Peretoe teenus",H1859&gt;=[2]an!$M$37,RANK(D1859,$D1859:$D1859)+COUNTIFS($D$2:D1859,D1859,$F$2:F1859,F1859)-1&gt;1),"",
IF(AND(F1859="Peretoe teenus",H1859&gt;=[2]an!$M$37,RANK(D1859,$D1859:$D1859)+COUNTIFS($D$2:D1859,D1859,$F$2:F1859,F1859)-1=1,MONTH(H1859)=MONTH(K1859)=TRUE,YEAR(H1859)=YEAR(K1859)=TRUE),((EOMONTH(H1859,0)-H1859+1)*X1859)/DAY(EOMONTH(H1859,0)),
IF(AND(F1859="Peretoe teenus",H1859&gt;=[2]an!$M$37,RANK(D1859,$D1859:$D1859)+COUNTIFS($D$2:D1859,D1859,$F$2:F1859,F1859)-1=1),X1859,
IF(AND(F1859="Peretoe teenus",H1859&lt;[2]an!$M$37,S1859&lt;&gt;"kahepoolne vajaduspõhine",RANK(D1859,$D1859:$D1859)+COUNTIFS($D$2:D1859,D1859,$F$2:F1859,F1859)-1=1),X1859,
IF(AND(F1859="Peretoe teenus",H1859&lt;[2]an!$M$37,S1859&lt;&gt;"kahepoolne vajaduspõhine",RANK(D1859,$D1859:$D1859)+COUNTIFS($D$2:D1859,D1859,$F$2:F1859,F1859)-1&gt;1),"",
IF(AND(F1859="Peretoe teenus",H1859&lt;[2]an!$M$37,S1859="kahepoolne vajaduspõhine",U1859="",RANK(D1859,$D1859:$D1859)+COUNTIFS($D$2:D1859,D1859,$F$2:F1859,F1859)-1=1),X1859,
IF(AND(F1859="Peretoe teenus",H1859&lt;[2]an!$M$37,S1859="kahepoolne vajaduspõhine",U1859="",RANK(D1859,$D1859:$D1859)+COUNTIFS($D$2:D1859,D1859,$F$2:F1859,F1859)-1&gt;1),"",
IF(AND(F1859="Peretoe teenus",H1859&lt;[2]an!$M$37,S1859="kahepoolne vajaduspõhine",U1859&lt;[2]an!$M$37,RANK(D1859,$D1859:$D1859)+COUNTIFS($D$2:D1859,D1859,$F$2:F1859,F1859)-1=1),X1859,
IF(AND(F1859="Peretoe teenus",H1859&lt;[2]an!$M$37,S1859="kahepoolne vajaduspõhine",U1859&lt;[2]an!$M$37,RANK(D1859,$D1859:$D1859)+COUNTIFS($D$2:D1859,D1859,$F$2:F1859,F1859)-1&gt;1),"",
IF(AND(F1859="Peretoe teenus",H1859&lt;[2]an!$M$37,S1859="kahepoolne vajaduspõhine",U1859&gt;=[2]an!$M$37,U1859&lt;=[2]an!$M$38,RANK(D1859,$D1859:$D1859)+COUNTIFS($D$2:D1859,D1859,$F$2:F1859,F1859)-1=1),
((EOMONTH(U1859,0)-U1859+1)*X1859)/DAY(EOMONTH(U1859,0))+(DAY(U1859)-1)*100/DAY(EOMONTH(U1859,0)),
IF(AND(F1859="Peretoe teenus",H1859&lt;[2]an!$M$37,S1859="kahepoolne vajaduspõhine",U1859&gt;=[2]an!$M$37,U1859&lt;=[2]an!$M$38,RANK(D1859,$D1859:$D1859)+COUNTIFS($D$2:D1859,D1859,$F$2:F1859,F1859)-1&gt;1),"",
IF(AND(F1859="Peretoe teenus",H1859&lt;[2]an!$M$37,S1859="kahepoolne vajaduspõhine",U1859&gt;[2]an!$M$38,RANK(D1859,$D1859:$D1859)+COUNTIFS($D$2:D1859,D1859,$F$2:F1859,F1859)-1=1),X1859,
IF(AND(F1859="Peretoe teenus",H1859&lt;[2]an!$M$37,S1859="kahepoolne vajaduspõhine",U1859&gt;[2]an!$M$38,RANK(D1859,$D1859:$D1859)+COUNTIFS($D$2:D1859,D1859,$F$2:F1859,F1859)-1&gt;1),"",X1859*W1859)))))))))))))),"")</f>
        <v/>
      </c>
      <c r="Z1859" s="18" t="str">
        <f t="shared" si="88"/>
        <v/>
      </c>
      <c r="AA1859" s="19" t="str">
        <f>IFERROR(VLOOKUP(E1859,[2]an!$A$3:$B$81,2,FALSE),"")</f>
        <v/>
      </c>
      <c r="AB1859" s="19" t="str">
        <f>IFERROR(VLOOKUP(AA1859,[2]an!$C$2:$D$16,2,FALSE),"")</f>
        <v/>
      </c>
      <c r="AC1859" s="20"/>
      <c r="AD1859" s="21" t="str">
        <f>IF(A1859=[2]an!$F$36,VLOOKUP([2]an!$F$36,[2]an!$F$36:$H$36,3,FALSE),IF(A1859=[2]an!$F$35,VLOOKUP([2]an!$F$35,[2]an!$F$35:$H$35,3,FALSE),IF(A1859=[2]an!$F$33,VLOOKUP([2]an!$F$33,[2]an!$F$33:$H$33,3,FALSE),IF(A1859=[2]an!$F$31,VLOOKUP([2]an!$F$31,[2]an!$F$31:$H$31,3,FALSE),""))))</f>
        <v/>
      </c>
    </row>
    <row r="1860" spans="6:30" x14ac:dyDescent="0.2">
      <c r="F1860" s="10"/>
      <c r="G1860" s="8" t="str">
        <f t="shared" si="89"/>
        <v/>
      </c>
      <c r="H1860" s="13"/>
      <c r="K1860" s="13"/>
      <c r="L1860" s="10"/>
      <c r="M1860" s="10"/>
      <c r="S1860" s="8" t="str">
        <f>IFERROR(VLOOKUP(D1860,[1]peretoe_teenus!$A$2:$L$2000,5,FALSE),"")</f>
        <v/>
      </c>
      <c r="U1860" s="13"/>
      <c r="V1860" s="15" t="str" cm="1">
        <f t="array" ref="V1860">IFERROR(IF(AND(F1860="Tugigrupp",RANK(K1860,$K1860:$K1860)+COUNTIFS($K$2:K1860,K1860,$L$2:L1860,L1860,$M$2:M1860,M1860,$I$2:I1860,I1860,$G$2:G1860,G1860,$F$2:F1860,F1860)-1=1),SUMPRODUCT(($F$2:$F$4154=F1860)*($G$2:$G$4154=G1860)*($K$2:$K$4154=K1860)*($I$2:$I$4154=I1860)*($L$2:$L$4154=L1860)*($M$2:$M$4154=M1860)),""),"")</f>
        <v/>
      </c>
      <c r="W1860" s="15" t="str">
        <f t="shared" si="87"/>
        <v/>
      </c>
      <c r="X1860" s="16" t="str">
        <f>IF(AND(A1860=[2]an!$G$38,F1860=[2]an!$E$40),[2]an!$G$40,IF(AND(A1860=[2]an!$G$38,F1860=[2]an!$E$41),[2]an!$G$41,IF(AND(A1860=[2]an!$G$38,F1860=[2]an!$E$39,H1860&gt;=[2]an!$M$37),[2]an!$G$39,
IF(AND(A1860=[2]an!$G$38,F1860=[2]an!$E$39,H1860&lt;[2]an!$M$37,S1860="kahepoolne vajaduspõhine",U1860=""),[2]an!$M$40,
IF(AND(A1860=[2]an!$G$38,F1860=[2]an!$E$39,H1860&lt;[2]an!$M$37,S1860="kahepoolne vajaduspõhine",U1860&lt;&gt;""),[2]an!$G$39,
IF(AND(A1860=[2]an!$G$38,F1860=[2]an!$E$39,H1860&lt;[2]an!$M$37,S1860&lt;&gt;"kahepoolne vajaduspõhine"),[2]an!$G$39,
IF(AND(A1860=[2]an!$G$38,F1860=[2]an!$E$42),[2]an!$G$42,
IF(AND(A1860=[2]an!$H$38,F1860=[2]an!$E$40),[2]an!$H$40,IF(AND(A1860=[2]an!$H$38,F1860=[2]an!$E$41),[2]an!$H$41,IF(AND(A1860=[2]an!$H$38,F1860=[2]an!$E$39,H1860&gt;=[2]an!$M$37),[2]an!$H$39,
IF(AND(A1860=[2]an!$H$38,F1860=[2]an!$E$39,H1860&lt;[2]an!$M$37,S1860="kahepoolne vajaduspõhine",U1860=""),[2]an!$M$40,
IF(AND(A1860=[2]an!$H$38,F1860=[2]an!$E$39,H1860&lt;[2]an!$M$37,S1860="kahepoolne vajaduspõhine",U1860&lt;&gt;""),[2]an!$H$39,
IF(AND(A1860=[2]an!$H$38,F1860=[2]an!$E$39,H1860&lt;[2]an!$M$37,S1860&lt;&gt;"kahepoolne vajaduspõhine"),[2]an!$H$39,
IF(AND(A1860=[2]an!$H$38,F1860=[2]an!$E$42),[2]an!$H$42,
IF(AND(A1860=[2]an!$I$38,F1860=[2]an!$E$40),[2]an!$I$40,IF(AND(A1860=[2]an!$I$38,F1860=[2]an!$E$41),[2]an!$I$41,IF(AND(A1860=[2]an!$I$38,F1860=[2]an!$E$39,H1860&gt;=[2]an!$M$37),[2]an!$I$39,
IF(AND(A1860=[2]an!$I$38,F1860=[2]an!$E$39,H1860&lt;[2]an!$M$37,S1860="kahepoolne vajaduspõhine",U1860=""),[2]an!$M$40,
IF(AND(A1860=[2]an!$I$38,F1860=[2]an!$E$39,H1860&lt;[2]an!$M$37,S1860="kahepoolne vajaduspõhine",U1860&lt;&gt;""),[2]an!$I$39,
IF(AND(A1860=[2]an!$I$38,F1860=[2]an!$E$39,H1860&lt;[2]an!$M$37,S1860&lt;&gt;"kahepoolne vajaduspõhine"),[2]an!$I$39,
IF(AND(A1860=[2]an!$I$38,F1860=[2]an!$E$42),[2]an!$I$42,
IF(AND(A1860=[2]an!$J$38,F1860=[2]an!$E$40),[2]an!$J$40,IF(AND(A1860=[2]an!$J$38,F1860=[2]an!$E$41),[2]an!$J$41,IF(AND(A1860=[2]an!$J$38,F1860=[2]an!$E$39,H1860&gt;=[2]an!$M$37),[2]an!$J$39,
IF(AND(A1860=[2]an!$J$38,F1860=[2]an!$E$39,H1860&lt;[2]an!$M$37,S1860="kahepoolne vajaduspõhine",U1860=""),[2]an!$M$40,
IF(AND(A1860=[2]an!$J$38,F1860=[2]an!$E$39,H1860&lt;[2]an!$M$37,S1860="kahepoolne vajaduspõhine",U1860&lt;&gt;""),[2]an!$J$39,
IF(AND(A1860=[2]an!$J$38,F1860=[2]an!$E$39,H1860&lt;[2]an!$M$37,S1860&lt;&gt;"kahepoolne vajaduspõhine"),[2]an!$J$39,
IF(AND(A1860=[2]an!$J$38,F1860=[2]an!$E$42),[2]an!$J$42,""))))))))))))))))))))))))))))</f>
        <v/>
      </c>
      <c r="Y1860" s="17" t="str">
        <f>IFERROR(IF(F1860="Tugigrupp",0,
IF(AND(F1860="Peretoe teenus",H1860&gt;=[2]an!$M$37,RANK(D1860,$D1860:$D1860)+COUNTIFS($D$2:D1860,D1860,$F$2:F1860,F1860)-1&gt;1),"",
IF(AND(F1860="Peretoe teenus",H1860&gt;=[2]an!$M$37,RANK(D1860,$D1860:$D1860)+COUNTIFS($D$2:D1860,D1860,$F$2:F1860,F1860)-1=1,MONTH(H1860)=MONTH(K1860)=TRUE,YEAR(H1860)=YEAR(K1860)=TRUE),((EOMONTH(H1860,0)-H1860+1)*X1860)/DAY(EOMONTH(H1860,0)),
IF(AND(F1860="Peretoe teenus",H1860&gt;=[2]an!$M$37,RANK(D1860,$D1860:$D1860)+COUNTIFS($D$2:D1860,D1860,$F$2:F1860,F1860)-1=1),X1860,
IF(AND(F1860="Peretoe teenus",H1860&lt;[2]an!$M$37,S1860&lt;&gt;"kahepoolne vajaduspõhine",RANK(D1860,$D1860:$D1860)+COUNTIFS($D$2:D1860,D1860,$F$2:F1860,F1860)-1=1),X1860,
IF(AND(F1860="Peretoe teenus",H1860&lt;[2]an!$M$37,S1860&lt;&gt;"kahepoolne vajaduspõhine",RANK(D1860,$D1860:$D1860)+COUNTIFS($D$2:D1860,D1860,$F$2:F1860,F1860)-1&gt;1),"",
IF(AND(F1860="Peretoe teenus",H1860&lt;[2]an!$M$37,S1860="kahepoolne vajaduspõhine",U1860="",RANK(D1860,$D1860:$D1860)+COUNTIFS($D$2:D1860,D1860,$F$2:F1860,F1860)-1=1),X1860,
IF(AND(F1860="Peretoe teenus",H1860&lt;[2]an!$M$37,S1860="kahepoolne vajaduspõhine",U1860="",RANK(D1860,$D1860:$D1860)+COUNTIFS($D$2:D1860,D1860,$F$2:F1860,F1860)-1&gt;1),"",
IF(AND(F1860="Peretoe teenus",H1860&lt;[2]an!$M$37,S1860="kahepoolne vajaduspõhine",U1860&lt;[2]an!$M$37,RANK(D1860,$D1860:$D1860)+COUNTIFS($D$2:D1860,D1860,$F$2:F1860,F1860)-1=1),X1860,
IF(AND(F1860="Peretoe teenus",H1860&lt;[2]an!$M$37,S1860="kahepoolne vajaduspõhine",U1860&lt;[2]an!$M$37,RANK(D1860,$D1860:$D1860)+COUNTIFS($D$2:D1860,D1860,$F$2:F1860,F1860)-1&gt;1),"",
IF(AND(F1860="Peretoe teenus",H1860&lt;[2]an!$M$37,S1860="kahepoolne vajaduspõhine",U1860&gt;=[2]an!$M$37,U1860&lt;=[2]an!$M$38,RANK(D1860,$D1860:$D1860)+COUNTIFS($D$2:D1860,D1860,$F$2:F1860,F1860)-1=1),
((EOMONTH(U1860,0)-U1860+1)*X1860)/DAY(EOMONTH(U1860,0))+(DAY(U1860)-1)*100/DAY(EOMONTH(U1860,0)),
IF(AND(F1860="Peretoe teenus",H1860&lt;[2]an!$M$37,S1860="kahepoolne vajaduspõhine",U1860&gt;=[2]an!$M$37,U1860&lt;=[2]an!$M$38,RANK(D1860,$D1860:$D1860)+COUNTIFS($D$2:D1860,D1860,$F$2:F1860,F1860)-1&gt;1),"",
IF(AND(F1860="Peretoe teenus",H1860&lt;[2]an!$M$37,S1860="kahepoolne vajaduspõhine",U1860&gt;[2]an!$M$38,RANK(D1860,$D1860:$D1860)+COUNTIFS($D$2:D1860,D1860,$F$2:F1860,F1860)-1=1),X1860,
IF(AND(F1860="Peretoe teenus",H1860&lt;[2]an!$M$37,S1860="kahepoolne vajaduspõhine",U1860&gt;[2]an!$M$38,RANK(D1860,$D1860:$D1860)+COUNTIFS($D$2:D1860,D1860,$F$2:F1860,F1860)-1&gt;1),"",X1860*W1860)))))))))))))),"")</f>
        <v/>
      </c>
      <c r="Z1860" s="18" t="str">
        <f t="shared" si="88"/>
        <v/>
      </c>
      <c r="AA1860" s="19" t="str">
        <f>IFERROR(VLOOKUP(E1860,[2]an!$A$3:$B$81,2,FALSE),"")</f>
        <v/>
      </c>
      <c r="AB1860" s="19" t="str">
        <f>IFERROR(VLOOKUP(AA1860,[2]an!$C$2:$D$16,2,FALSE),"")</f>
        <v/>
      </c>
      <c r="AC1860" s="20"/>
      <c r="AD1860" s="21" t="str">
        <f>IF(A1860=[2]an!$F$36,VLOOKUP([2]an!$F$36,[2]an!$F$36:$H$36,3,FALSE),IF(A1860=[2]an!$F$35,VLOOKUP([2]an!$F$35,[2]an!$F$35:$H$35,3,FALSE),IF(A1860=[2]an!$F$33,VLOOKUP([2]an!$F$33,[2]an!$F$33:$H$33,3,FALSE),IF(A1860=[2]an!$F$31,VLOOKUP([2]an!$F$31,[2]an!$F$31:$H$31,3,FALSE),""))))</f>
        <v/>
      </c>
    </row>
    <row r="1861" spans="6:30" x14ac:dyDescent="0.2">
      <c r="F1861" s="10"/>
      <c r="G1861" s="8" t="str">
        <f t="shared" si="89"/>
        <v/>
      </c>
      <c r="H1861" s="13"/>
      <c r="K1861" s="13"/>
      <c r="L1861" s="10"/>
      <c r="M1861" s="10"/>
      <c r="S1861" s="8" t="str">
        <f>IFERROR(VLOOKUP(D1861,[1]peretoe_teenus!$A$2:$L$2000,5,FALSE),"")</f>
        <v/>
      </c>
      <c r="U1861" s="13"/>
      <c r="V1861" s="15" t="str" cm="1">
        <f t="array" ref="V1861">IFERROR(IF(AND(F1861="Tugigrupp",RANK(K1861,$K1861:$K1861)+COUNTIFS($K$2:K1861,K1861,$L$2:L1861,L1861,$M$2:M1861,M1861,$I$2:I1861,I1861,$G$2:G1861,G1861,$F$2:F1861,F1861)-1=1),SUMPRODUCT(($F$2:$F$4154=F1861)*($G$2:$G$4154=G1861)*($K$2:$K$4154=K1861)*($I$2:$I$4154=I1861)*($L$2:$L$4154=L1861)*($M$2:$M$4154=M1861)),""),"")</f>
        <v/>
      </c>
      <c r="W1861" s="15" t="str">
        <f t="shared" si="87"/>
        <v/>
      </c>
      <c r="X1861" s="16" t="str">
        <f>IF(AND(A1861=[2]an!$G$38,F1861=[2]an!$E$40),[2]an!$G$40,IF(AND(A1861=[2]an!$G$38,F1861=[2]an!$E$41),[2]an!$G$41,IF(AND(A1861=[2]an!$G$38,F1861=[2]an!$E$39,H1861&gt;=[2]an!$M$37),[2]an!$G$39,
IF(AND(A1861=[2]an!$G$38,F1861=[2]an!$E$39,H1861&lt;[2]an!$M$37,S1861="kahepoolne vajaduspõhine",U1861=""),[2]an!$M$40,
IF(AND(A1861=[2]an!$G$38,F1861=[2]an!$E$39,H1861&lt;[2]an!$M$37,S1861="kahepoolne vajaduspõhine",U1861&lt;&gt;""),[2]an!$G$39,
IF(AND(A1861=[2]an!$G$38,F1861=[2]an!$E$39,H1861&lt;[2]an!$M$37,S1861&lt;&gt;"kahepoolne vajaduspõhine"),[2]an!$G$39,
IF(AND(A1861=[2]an!$G$38,F1861=[2]an!$E$42),[2]an!$G$42,
IF(AND(A1861=[2]an!$H$38,F1861=[2]an!$E$40),[2]an!$H$40,IF(AND(A1861=[2]an!$H$38,F1861=[2]an!$E$41),[2]an!$H$41,IF(AND(A1861=[2]an!$H$38,F1861=[2]an!$E$39,H1861&gt;=[2]an!$M$37),[2]an!$H$39,
IF(AND(A1861=[2]an!$H$38,F1861=[2]an!$E$39,H1861&lt;[2]an!$M$37,S1861="kahepoolne vajaduspõhine",U1861=""),[2]an!$M$40,
IF(AND(A1861=[2]an!$H$38,F1861=[2]an!$E$39,H1861&lt;[2]an!$M$37,S1861="kahepoolne vajaduspõhine",U1861&lt;&gt;""),[2]an!$H$39,
IF(AND(A1861=[2]an!$H$38,F1861=[2]an!$E$39,H1861&lt;[2]an!$M$37,S1861&lt;&gt;"kahepoolne vajaduspõhine"),[2]an!$H$39,
IF(AND(A1861=[2]an!$H$38,F1861=[2]an!$E$42),[2]an!$H$42,
IF(AND(A1861=[2]an!$I$38,F1861=[2]an!$E$40),[2]an!$I$40,IF(AND(A1861=[2]an!$I$38,F1861=[2]an!$E$41),[2]an!$I$41,IF(AND(A1861=[2]an!$I$38,F1861=[2]an!$E$39,H1861&gt;=[2]an!$M$37),[2]an!$I$39,
IF(AND(A1861=[2]an!$I$38,F1861=[2]an!$E$39,H1861&lt;[2]an!$M$37,S1861="kahepoolne vajaduspõhine",U1861=""),[2]an!$M$40,
IF(AND(A1861=[2]an!$I$38,F1861=[2]an!$E$39,H1861&lt;[2]an!$M$37,S1861="kahepoolne vajaduspõhine",U1861&lt;&gt;""),[2]an!$I$39,
IF(AND(A1861=[2]an!$I$38,F1861=[2]an!$E$39,H1861&lt;[2]an!$M$37,S1861&lt;&gt;"kahepoolne vajaduspõhine"),[2]an!$I$39,
IF(AND(A1861=[2]an!$I$38,F1861=[2]an!$E$42),[2]an!$I$42,
IF(AND(A1861=[2]an!$J$38,F1861=[2]an!$E$40),[2]an!$J$40,IF(AND(A1861=[2]an!$J$38,F1861=[2]an!$E$41),[2]an!$J$41,IF(AND(A1861=[2]an!$J$38,F1861=[2]an!$E$39,H1861&gt;=[2]an!$M$37),[2]an!$J$39,
IF(AND(A1861=[2]an!$J$38,F1861=[2]an!$E$39,H1861&lt;[2]an!$M$37,S1861="kahepoolne vajaduspõhine",U1861=""),[2]an!$M$40,
IF(AND(A1861=[2]an!$J$38,F1861=[2]an!$E$39,H1861&lt;[2]an!$M$37,S1861="kahepoolne vajaduspõhine",U1861&lt;&gt;""),[2]an!$J$39,
IF(AND(A1861=[2]an!$J$38,F1861=[2]an!$E$39,H1861&lt;[2]an!$M$37,S1861&lt;&gt;"kahepoolne vajaduspõhine"),[2]an!$J$39,
IF(AND(A1861=[2]an!$J$38,F1861=[2]an!$E$42),[2]an!$J$42,""))))))))))))))))))))))))))))</f>
        <v/>
      </c>
      <c r="Y1861" s="17" t="str">
        <f>IFERROR(IF(F1861="Tugigrupp",0,
IF(AND(F1861="Peretoe teenus",H1861&gt;=[2]an!$M$37,RANK(D1861,$D1861:$D1861)+COUNTIFS($D$2:D1861,D1861,$F$2:F1861,F1861)-1&gt;1),"",
IF(AND(F1861="Peretoe teenus",H1861&gt;=[2]an!$M$37,RANK(D1861,$D1861:$D1861)+COUNTIFS($D$2:D1861,D1861,$F$2:F1861,F1861)-1=1,MONTH(H1861)=MONTH(K1861)=TRUE,YEAR(H1861)=YEAR(K1861)=TRUE),((EOMONTH(H1861,0)-H1861+1)*X1861)/DAY(EOMONTH(H1861,0)),
IF(AND(F1861="Peretoe teenus",H1861&gt;=[2]an!$M$37,RANK(D1861,$D1861:$D1861)+COUNTIFS($D$2:D1861,D1861,$F$2:F1861,F1861)-1=1),X1861,
IF(AND(F1861="Peretoe teenus",H1861&lt;[2]an!$M$37,S1861&lt;&gt;"kahepoolne vajaduspõhine",RANK(D1861,$D1861:$D1861)+COUNTIFS($D$2:D1861,D1861,$F$2:F1861,F1861)-1=1),X1861,
IF(AND(F1861="Peretoe teenus",H1861&lt;[2]an!$M$37,S1861&lt;&gt;"kahepoolne vajaduspõhine",RANK(D1861,$D1861:$D1861)+COUNTIFS($D$2:D1861,D1861,$F$2:F1861,F1861)-1&gt;1),"",
IF(AND(F1861="Peretoe teenus",H1861&lt;[2]an!$M$37,S1861="kahepoolne vajaduspõhine",U1861="",RANK(D1861,$D1861:$D1861)+COUNTIFS($D$2:D1861,D1861,$F$2:F1861,F1861)-1=1),X1861,
IF(AND(F1861="Peretoe teenus",H1861&lt;[2]an!$M$37,S1861="kahepoolne vajaduspõhine",U1861="",RANK(D1861,$D1861:$D1861)+COUNTIFS($D$2:D1861,D1861,$F$2:F1861,F1861)-1&gt;1),"",
IF(AND(F1861="Peretoe teenus",H1861&lt;[2]an!$M$37,S1861="kahepoolne vajaduspõhine",U1861&lt;[2]an!$M$37,RANK(D1861,$D1861:$D1861)+COUNTIFS($D$2:D1861,D1861,$F$2:F1861,F1861)-1=1),X1861,
IF(AND(F1861="Peretoe teenus",H1861&lt;[2]an!$M$37,S1861="kahepoolne vajaduspõhine",U1861&lt;[2]an!$M$37,RANK(D1861,$D1861:$D1861)+COUNTIFS($D$2:D1861,D1861,$F$2:F1861,F1861)-1&gt;1),"",
IF(AND(F1861="Peretoe teenus",H1861&lt;[2]an!$M$37,S1861="kahepoolne vajaduspõhine",U1861&gt;=[2]an!$M$37,U1861&lt;=[2]an!$M$38,RANK(D1861,$D1861:$D1861)+COUNTIFS($D$2:D1861,D1861,$F$2:F1861,F1861)-1=1),
((EOMONTH(U1861,0)-U1861+1)*X1861)/DAY(EOMONTH(U1861,0))+(DAY(U1861)-1)*100/DAY(EOMONTH(U1861,0)),
IF(AND(F1861="Peretoe teenus",H1861&lt;[2]an!$M$37,S1861="kahepoolne vajaduspõhine",U1861&gt;=[2]an!$M$37,U1861&lt;=[2]an!$M$38,RANK(D1861,$D1861:$D1861)+COUNTIFS($D$2:D1861,D1861,$F$2:F1861,F1861)-1&gt;1),"",
IF(AND(F1861="Peretoe teenus",H1861&lt;[2]an!$M$37,S1861="kahepoolne vajaduspõhine",U1861&gt;[2]an!$M$38,RANK(D1861,$D1861:$D1861)+COUNTIFS($D$2:D1861,D1861,$F$2:F1861,F1861)-1=1),X1861,
IF(AND(F1861="Peretoe teenus",H1861&lt;[2]an!$M$37,S1861="kahepoolne vajaduspõhine",U1861&gt;[2]an!$M$38,RANK(D1861,$D1861:$D1861)+COUNTIFS($D$2:D1861,D1861,$F$2:F1861,F1861)-1&gt;1),"",X1861*W1861)))))))))))))),"")</f>
        <v/>
      </c>
      <c r="Z1861" s="18" t="str">
        <f t="shared" si="88"/>
        <v/>
      </c>
      <c r="AA1861" s="19" t="str">
        <f>IFERROR(VLOOKUP(E1861,[2]an!$A$3:$B$81,2,FALSE),"")</f>
        <v/>
      </c>
      <c r="AB1861" s="19" t="str">
        <f>IFERROR(VLOOKUP(AA1861,[2]an!$C$2:$D$16,2,FALSE),"")</f>
        <v/>
      </c>
      <c r="AC1861" s="20"/>
      <c r="AD1861" s="21" t="str">
        <f>IF(A1861=[2]an!$F$36,VLOOKUP([2]an!$F$36,[2]an!$F$36:$H$36,3,FALSE),IF(A1861=[2]an!$F$35,VLOOKUP([2]an!$F$35,[2]an!$F$35:$H$35,3,FALSE),IF(A1861=[2]an!$F$33,VLOOKUP([2]an!$F$33,[2]an!$F$33:$H$33,3,FALSE),IF(A1861=[2]an!$F$31,VLOOKUP([2]an!$F$31,[2]an!$F$31:$H$31,3,FALSE),""))))</f>
        <v/>
      </c>
    </row>
    <row r="1862" spans="6:30" x14ac:dyDescent="0.2">
      <c r="F1862" s="10"/>
      <c r="G1862" s="8" t="str">
        <f t="shared" si="89"/>
        <v/>
      </c>
      <c r="H1862" s="13"/>
      <c r="K1862" s="13"/>
      <c r="L1862" s="10"/>
      <c r="M1862" s="10"/>
      <c r="S1862" s="8" t="str">
        <f>IFERROR(VLOOKUP(D1862,[1]peretoe_teenus!$A$2:$L$2000,5,FALSE),"")</f>
        <v/>
      </c>
      <c r="U1862" s="13"/>
      <c r="V1862" s="15" t="str" cm="1">
        <f t="array" ref="V1862">IFERROR(IF(AND(F1862="Tugigrupp",RANK(K1862,$K1862:$K1862)+COUNTIFS($K$2:K1862,K1862,$L$2:L1862,L1862,$M$2:M1862,M1862,$I$2:I1862,I1862,$G$2:G1862,G1862,$F$2:F1862,F1862)-1=1),SUMPRODUCT(($F$2:$F$4154=F1862)*($G$2:$G$4154=G1862)*($K$2:$K$4154=K1862)*($I$2:$I$4154=I1862)*($L$2:$L$4154=L1862)*($M$2:$M$4154=M1862)),""),"")</f>
        <v/>
      </c>
      <c r="W1862" s="15" t="str">
        <f t="shared" si="87"/>
        <v/>
      </c>
      <c r="X1862" s="16" t="str">
        <f>IF(AND(A1862=[2]an!$G$38,F1862=[2]an!$E$40),[2]an!$G$40,IF(AND(A1862=[2]an!$G$38,F1862=[2]an!$E$41),[2]an!$G$41,IF(AND(A1862=[2]an!$G$38,F1862=[2]an!$E$39,H1862&gt;=[2]an!$M$37),[2]an!$G$39,
IF(AND(A1862=[2]an!$G$38,F1862=[2]an!$E$39,H1862&lt;[2]an!$M$37,S1862="kahepoolne vajaduspõhine",U1862=""),[2]an!$M$40,
IF(AND(A1862=[2]an!$G$38,F1862=[2]an!$E$39,H1862&lt;[2]an!$M$37,S1862="kahepoolne vajaduspõhine",U1862&lt;&gt;""),[2]an!$G$39,
IF(AND(A1862=[2]an!$G$38,F1862=[2]an!$E$39,H1862&lt;[2]an!$M$37,S1862&lt;&gt;"kahepoolne vajaduspõhine"),[2]an!$G$39,
IF(AND(A1862=[2]an!$G$38,F1862=[2]an!$E$42),[2]an!$G$42,
IF(AND(A1862=[2]an!$H$38,F1862=[2]an!$E$40),[2]an!$H$40,IF(AND(A1862=[2]an!$H$38,F1862=[2]an!$E$41),[2]an!$H$41,IF(AND(A1862=[2]an!$H$38,F1862=[2]an!$E$39,H1862&gt;=[2]an!$M$37),[2]an!$H$39,
IF(AND(A1862=[2]an!$H$38,F1862=[2]an!$E$39,H1862&lt;[2]an!$M$37,S1862="kahepoolne vajaduspõhine",U1862=""),[2]an!$M$40,
IF(AND(A1862=[2]an!$H$38,F1862=[2]an!$E$39,H1862&lt;[2]an!$M$37,S1862="kahepoolne vajaduspõhine",U1862&lt;&gt;""),[2]an!$H$39,
IF(AND(A1862=[2]an!$H$38,F1862=[2]an!$E$39,H1862&lt;[2]an!$M$37,S1862&lt;&gt;"kahepoolne vajaduspõhine"),[2]an!$H$39,
IF(AND(A1862=[2]an!$H$38,F1862=[2]an!$E$42),[2]an!$H$42,
IF(AND(A1862=[2]an!$I$38,F1862=[2]an!$E$40),[2]an!$I$40,IF(AND(A1862=[2]an!$I$38,F1862=[2]an!$E$41),[2]an!$I$41,IF(AND(A1862=[2]an!$I$38,F1862=[2]an!$E$39,H1862&gt;=[2]an!$M$37),[2]an!$I$39,
IF(AND(A1862=[2]an!$I$38,F1862=[2]an!$E$39,H1862&lt;[2]an!$M$37,S1862="kahepoolne vajaduspõhine",U1862=""),[2]an!$M$40,
IF(AND(A1862=[2]an!$I$38,F1862=[2]an!$E$39,H1862&lt;[2]an!$M$37,S1862="kahepoolne vajaduspõhine",U1862&lt;&gt;""),[2]an!$I$39,
IF(AND(A1862=[2]an!$I$38,F1862=[2]an!$E$39,H1862&lt;[2]an!$M$37,S1862&lt;&gt;"kahepoolne vajaduspõhine"),[2]an!$I$39,
IF(AND(A1862=[2]an!$I$38,F1862=[2]an!$E$42),[2]an!$I$42,
IF(AND(A1862=[2]an!$J$38,F1862=[2]an!$E$40),[2]an!$J$40,IF(AND(A1862=[2]an!$J$38,F1862=[2]an!$E$41),[2]an!$J$41,IF(AND(A1862=[2]an!$J$38,F1862=[2]an!$E$39,H1862&gt;=[2]an!$M$37),[2]an!$J$39,
IF(AND(A1862=[2]an!$J$38,F1862=[2]an!$E$39,H1862&lt;[2]an!$M$37,S1862="kahepoolne vajaduspõhine",U1862=""),[2]an!$M$40,
IF(AND(A1862=[2]an!$J$38,F1862=[2]an!$E$39,H1862&lt;[2]an!$M$37,S1862="kahepoolne vajaduspõhine",U1862&lt;&gt;""),[2]an!$J$39,
IF(AND(A1862=[2]an!$J$38,F1862=[2]an!$E$39,H1862&lt;[2]an!$M$37,S1862&lt;&gt;"kahepoolne vajaduspõhine"),[2]an!$J$39,
IF(AND(A1862=[2]an!$J$38,F1862=[2]an!$E$42),[2]an!$J$42,""))))))))))))))))))))))))))))</f>
        <v/>
      </c>
      <c r="Y1862" s="17" t="str">
        <f>IFERROR(IF(F1862="Tugigrupp",0,
IF(AND(F1862="Peretoe teenus",H1862&gt;=[2]an!$M$37,RANK(D1862,$D1862:$D1862)+COUNTIFS($D$2:D1862,D1862,$F$2:F1862,F1862)-1&gt;1),"",
IF(AND(F1862="Peretoe teenus",H1862&gt;=[2]an!$M$37,RANK(D1862,$D1862:$D1862)+COUNTIFS($D$2:D1862,D1862,$F$2:F1862,F1862)-1=1,MONTH(H1862)=MONTH(K1862)=TRUE,YEAR(H1862)=YEAR(K1862)=TRUE),((EOMONTH(H1862,0)-H1862+1)*X1862)/DAY(EOMONTH(H1862,0)),
IF(AND(F1862="Peretoe teenus",H1862&gt;=[2]an!$M$37,RANK(D1862,$D1862:$D1862)+COUNTIFS($D$2:D1862,D1862,$F$2:F1862,F1862)-1=1),X1862,
IF(AND(F1862="Peretoe teenus",H1862&lt;[2]an!$M$37,S1862&lt;&gt;"kahepoolne vajaduspõhine",RANK(D1862,$D1862:$D1862)+COUNTIFS($D$2:D1862,D1862,$F$2:F1862,F1862)-1=1),X1862,
IF(AND(F1862="Peretoe teenus",H1862&lt;[2]an!$M$37,S1862&lt;&gt;"kahepoolne vajaduspõhine",RANK(D1862,$D1862:$D1862)+COUNTIFS($D$2:D1862,D1862,$F$2:F1862,F1862)-1&gt;1),"",
IF(AND(F1862="Peretoe teenus",H1862&lt;[2]an!$M$37,S1862="kahepoolne vajaduspõhine",U1862="",RANK(D1862,$D1862:$D1862)+COUNTIFS($D$2:D1862,D1862,$F$2:F1862,F1862)-1=1),X1862,
IF(AND(F1862="Peretoe teenus",H1862&lt;[2]an!$M$37,S1862="kahepoolne vajaduspõhine",U1862="",RANK(D1862,$D1862:$D1862)+COUNTIFS($D$2:D1862,D1862,$F$2:F1862,F1862)-1&gt;1),"",
IF(AND(F1862="Peretoe teenus",H1862&lt;[2]an!$M$37,S1862="kahepoolne vajaduspõhine",U1862&lt;[2]an!$M$37,RANK(D1862,$D1862:$D1862)+COUNTIFS($D$2:D1862,D1862,$F$2:F1862,F1862)-1=1),X1862,
IF(AND(F1862="Peretoe teenus",H1862&lt;[2]an!$M$37,S1862="kahepoolne vajaduspõhine",U1862&lt;[2]an!$M$37,RANK(D1862,$D1862:$D1862)+COUNTIFS($D$2:D1862,D1862,$F$2:F1862,F1862)-1&gt;1),"",
IF(AND(F1862="Peretoe teenus",H1862&lt;[2]an!$M$37,S1862="kahepoolne vajaduspõhine",U1862&gt;=[2]an!$M$37,U1862&lt;=[2]an!$M$38,RANK(D1862,$D1862:$D1862)+COUNTIFS($D$2:D1862,D1862,$F$2:F1862,F1862)-1=1),
((EOMONTH(U1862,0)-U1862+1)*X1862)/DAY(EOMONTH(U1862,0))+(DAY(U1862)-1)*100/DAY(EOMONTH(U1862,0)),
IF(AND(F1862="Peretoe teenus",H1862&lt;[2]an!$M$37,S1862="kahepoolne vajaduspõhine",U1862&gt;=[2]an!$M$37,U1862&lt;=[2]an!$M$38,RANK(D1862,$D1862:$D1862)+COUNTIFS($D$2:D1862,D1862,$F$2:F1862,F1862)-1&gt;1),"",
IF(AND(F1862="Peretoe teenus",H1862&lt;[2]an!$M$37,S1862="kahepoolne vajaduspõhine",U1862&gt;[2]an!$M$38,RANK(D1862,$D1862:$D1862)+COUNTIFS($D$2:D1862,D1862,$F$2:F1862,F1862)-1=1),X1862,
IF(AND(F1862="Peretoe teenus",H1862&lt;[2]an!$M$37,S1862="kahepoolne vajaduspõhine",U1862&gt;[2]an!$M$38,RANK(D1862,$D1862:$D1862)+COUNTIFS($D$2:D1862,D1862,$F$2:F1862,F1862)-1&gt;1),"",X1862*W1862)))))))))))))),"")</f>
        <v/>
      </c>
      <c r="Z1862" s="18" t="str">
        <f t="shared" si="88"/>
        <v/>
      </c>
      <c r="AA1862" s="19" t="str">
        <f>IFERROR(VLOOKUP(E1862,[2]an!$A$3:$B$81,2,FALSE),"")</f>
        <v/>
      </c>
      <c r="AB1862" s="19" t="str">
        <f>IFERROR(VLOOKUP(AA1862,[2]an!$C$2:$D$16,2,FALSE),"")</f>
        <v/>
      </c>
      <c r="AC1862" s="20"/>
      <c r="AD1862" s="21" t="str">
        <f>IF(A1862=[2]an!$F$36,VLOOKUP([2]an!$F$36,[2]an!$F$36:$H$36,3,FALSE),IF(A1862=[2]an!$F$35,VLOOKUP([2]an!$F$35,[2]an!$F$35:$H$35,3,FALSE),IF(A1862=[2]an!$F$33,VLOOKUP([2]an!$F$33,[2]an!$F$33:$H$33,3,FALSE),IF(A1862=[2]an!$F$31,VLOOKUP([2]an!$F$31,[2]an!$F$31:$H$31,3,FALSE),""))))</f>
        <v/>
      </c>
    </row>
    <row r="1863" spans="6:30" x14ac:dyDescent="0.2">
      <c r="F1863" s="10"/>
      <c r="G1863" s="8" t="str">
        <f t="shared" si="89"/>
        <v/>
      </c>
      <c r="H1863" s="13"/>
      <c r="K1863" s="13"/>
      <c r="L1863" s="10"/>
      <c r="M1863" s="10"/>
      <c r="S1863" s="8" t="str">
        <f>IFERROR(VLOOKUP(D1863,[1]peretoe_teenus!$A$2:$L$2000,5,FALSE),"")</f>
        <v/>
      </c>
      <c r="U1863" s="13"/>
      <c r="V1863" s="15" t="str" cm="1">
        <f t="array" ref="V1863">IFERROR(IF(AND(F1863="Tugigrupp",RANK(K1863,$K1863:$K1863)+COUNTIFS($K$2:K1863,K1863,$L$2:L1863,L1863,$M$2:M1863,M1863,$I$2:I1863,I1863,$G$2:G1863,G1863,$F$2:F1863,F1863)-1=1),SUMPRODUCT(($F$2:$F$4154=F1863)*($G$2:$G$4154=G1863)*($K$2:$K$4154=K1863)*($I$2:$I$4154=I1863)*($L$2:$L$4154=L1863)*($M$2:$M$4154=M1863)),""),"")</f>
        <v/>
      </c>
      <c r="W1863" s="15" t="str">
        <f t="shared" si="87"/>
        <v/>
      </c>
      <c r="X1863" s="16" t="str">
        <f>IF(AND(A1863=[2]an!$G$38,F1863=[2]an!$E$40),[2]an!$G$40,IF(AND(A1863=[2]an!$G$38,F1863=[2]an!$E$41),[2]an!$G$41,IF(AND(A1863=[2]an!$G$38,F1863=[2]an!$E$39,H1863&gt;=[2]an!$M$37),[2]an!$G$39,
IF(AND(A1863=[2]an!$G$38,F1863=[2]an!$E$39,H1863&lt;[2]an!$M$37,S1863="kahepoolne vajaduspõhine",U1863=""),[2]an!$M$40,
IF(AND(A1863=[2]an!$G$38,F1863=[2]an!$E$39,H1863&lt;[2]an!$M$37,S1863="kahepoolne vajaduspõhine",U1863&lt;&gt;""),[2]an!$G$39,
IF(AND(A1863=[2]an!$G$38,F1863=[2]an!$E$39,H1863&lt;[2]an!$M$37,S1863&lt;&gt;"kahepoolne vajaduspõhine"),[2]an!$G$39,
IF(AND(A1863=[2]an!$G$38,F1863=[2]an!$E$42),[2]an!$G$42,
IF(AND(A1863=[2]an!$H$38,F1863=[2]an!$E$40),[2]an!$H$40,IF(AND(A1863=[2]an!$H$38,F1863=[2]an!$E$41),[2]an!$H$41,IF(AND(A1863=[2]an!$H$38,F1863=[2]an!$E$39,H1863&gt;=[2]an!$M$37),[2]an!$H$39,
IF(AND(A1863=[2]an!$H$38,F1863=[2]an!$E$39,H1863&lt;[2]an!$M$37,S1863="kahepoolne vajaduspõhine",U1863=""),[2]an!$M$40,
IF(AND(A1863=[2]an!$H$38,F1863=[2]an!$E$39,H1863&lt;[2]an!$M$37,S1863="kahepoolne vajaduspõhine",U1863&lt;&gt;""),[2]an!$H$39,
IF(AND(A1863=[2]an!$H$38,F1863=[2]an!$E$39,H1863&lt;[2]an!$M$37,S1863&lt;&gt;"kahepoolne vajaduspõhine"),[2]an!$H$39,
IF(AND(A1863=[2]an!$H$38,F1863=[2]an!$E$42),[2]an!$H$42,
IF(AND(A1863=[2]an!$I$38,F1863=[2]an!$E$40),[2]an!$I$40,IF(AND(A1863=[2]an!$I$38,F1863=[2]an!$E$41),[2]an!$I$41,IF(AND(A1863=[2]an!$I$38,F1863=[2]an!$E$39,H1863&gt;=[2]an!$M$37),[2]an!$I$39,
IF(AND(A1863=[2]an!$I$38,F1863=[2]an!$E$39,H1863&lt;[2]an!$M$37,S1863="kahepoolne vajaduspõhine",U1863=""),[2]an!$M$40,
IF(AND(A1863=[2]an!$I$38,F1863=[2]an!$E$39,H1863&lt;[2]an!$M$37,S1863="kahepoolne vajaduspõhine",U1863&lt;&gt;""),[2]an!$I$39,
IF(AND(A1863=[2]an!$I$38,F1863=[2]an!$E$39,H1863&lt;[2]an!$M$37,S1863&lt;&gt;"kahepoolne vajaduspõhine"),[2]an!$I$39,
IF(AND(A1863=[2]an!$I$38,F1863=[2]an!$E$42),[2]an!$I$42,
IF(AND(A1863=[2]an!$J$38,F1863=[2]an!$E$40),[2]an!$J$40,IF(AND(A1863=[2]an!$J$38,F1863=[2]an!$E$41),[2]an!$J$41,IF(AND(A1863=[2]an!$J$38,F1863=[2]an!$E$39,H1863&gt;=[2]an!$M$37),[2]an!$J$39,
IF(AND(A1863=[2]an!$J$38,F1863=[2]an!$E$39,H1863&lt;[2]an!$M$37,S1863="kahepoolne vajaduspõhine",U1863=""),[2]an!$M$40,
IF(AND(A1863=[2]an!$J$38,F1863=[2]an!$E$39,H1863&lt;[2]an!$M$37,S1863="kahepoolne vajaduspõhine",U1863&lt;&gt;""),[2]an!$J$39,
IF(AND(A1863=[2]an!$J$38,F1863=[2]an!$E$39,H1863&lt;[2]an!$M$37,S1863&lt;&gt;"kahepoolne vajaduspõhine"),[2]an!$J$39,
IF(AND(A1863=[2]an!$J$38,F1863=[2]an!$E$42),[2]an!$J$42,""))))))))))))))))))))))))))))</f>
        <v/>
      </c>
      <c r="Y1863" s="17" t="str">
        <f>IFERROR(IF(F1863="Tugigrupp",0,
IF(AND(F1863="Peretoe teenus",H1863&gt;=[2]an!$M$37,RANK(D1863,$D1863:$D1863)+COUNTIFS($D$2:D1863,D1863,$F$2:F1863,F1863)-1&gt;1),"",
IF(AND(F1863="Peretoe teenus",H1863&gt;=[2]an!$M$37,RANK(D1863,$D1863:$D1863)+COUNTIFS($D$2:D1863,D1863,$F$2:F1863,F1863)-1=1,MONTH(H1863)=MONTH(K1863)=TRUE,YEAR(H1863)=YEAR(K1863)=TRUE),((EOMONTH(H1863,0)-H1863+1)*X1863)/DAY(EOMONTH(H1863,0)),
IF(AND(F1863="Peretoe teenus",H1863&gt;=[2]an!$M$37,RANK(D1863,$D1863:$D1863)+COUNTIFS($D$2:D1863,D1863,$F$2:F1863,F1863)-1=1),X1863,
IF(AND(F1863="Peretoe teenus",H1863&lt;[2]an!$M$37,S1863&lt;&gt;"kahepoolne vajaduspõhine",RANK(D1863,$D1863:$D1863)+COUNTIFS($D$2:D1863,D1863,$F$2:F1863,F1863)-1=1),X1863,
IF(AND(F1863="Peretoe teenus",H1863&lt;[2]an!$M$37,S1863&lt;&gt;"kahepoolne vajaduspõhine",RANK(D1863,$D1863:$D1863)+COUNTIFS($D$2:D1863,D1863,$F$2:F1863,F1863)-1&gt;1),"",
IF(AND(F1863="Peretoe teenus",H1863&lt;[2]an!$M$37,S1863="kahepoolne vajaduspõhine",U1863="",RANK(D1863,$D1863:$D1863)+COUNTIFS($D$2:D1863,D1863,$F$2:F1863,F1863)-1=1),X1863,
IF(AND(F1863="Peretoe teenus",H1863&lt;[2]an!$M$37,S1863="kahepoolne vajaduspõhine",U1863="",RANK(D1863,$D1863:$D1863)+COUNTIFS($D$2:D1863,D1863,$F$2:F1863,F1863)-1&gt;1),"",
IF(AND(F1863="Peretoe teenus",H1863&lt;[2]an!$M$37,S1863="kahepoolne vajaduspõhine",U1863&lt;[2]an!$M$37,RANK(D1863,$D1863:$D1863)+COUNTIFS($D$2:D1863,D1863,$F$2:F1863,F1863)-1=1),X1863,
IF(AND(F1863="Peretoe teenus",H1863&lt;[2]an!$M$37,S1863="kahepoolne vajaduspõhine",U1863&lt;[2]an!$M$37,RANK(D1863,$D1863:$D1863)+COUNTIFS($D$2:D1863,D1863,$F$2:F1863,F1863)-1&gt;1),"",
IF(AND(F1863="Peretoe teenus",H1863&lt;[2]an!$M$37,S1863="kahepoolne vajaduspõhine",U1863&gt;=[2]an!$M$37,U1863&lt;=[2]an!$M$38,RANK(D1863,$D1863:$D1863)+COUNTIFS($D$2:D1863,D1863,$F$2:F1863,F1863)-1=1),
((EOMONTH(U1863,0)-U1863+1)*X1863)/DAY(EOMONTH(U1863,0))+(DAY(U1863)-1)*100/DAY(EOMONTH(U1863,0)),
IF(AND(F1863="Peretoe teenus",H1863&lt;[2]an!$M$37,S1863="kahepoolne vajaduspõhine",U1863&gt;=[2]an!$M$37,U1863&lt;=[2]an!$M$38,RANK(D1863,$D1863:$D1863)+COUNTIFS($D$2:D1863,D1863,$F$2:F1863,F1863)-1&gt;1),"",
IF(AND(F1863="Peretoe teenus",H1863&lt;[2]an!$M$37,S1863="kahepoolne vajaduspõhine",U1863&gt;[2]an!$M$38,RANK(D1863,$D1863:$D1863)+COUNTIFS($D$2:D1863,D1863,$F$2:F1863,F1863)-1=1),X1863,
IF(AND(F1863="Peretoe teenus",H1863&lt;[2]an!$M$37,S1863="kahepoolne vajaduspõhine",U1863&gt;[2]an!$M$38,RANK(D1863,$D1863:$D1863)+COUNTIFS($D$2:D1863,D1863,$F$2:F1863,F1863)-1&gt;1),"",X1863*W1863)))))))))))))),"")</f>
        <v/>
      </c>
      <c r="Z1863" s="18" t="str">
        <f t="shared" si="88"/>
        <v/>
      </c>
      <c r="AA1863" s="19" t="str">
        <f>IFERROR(VLOOKUP(E1863,[2]an!$A$3:$B$81,2,FALSE),"")</f>
        <v/>
      </c>
      <c r="AB1863" s="19" t="str">
        <f>IFERROR(VLOOKUP(AA1863,[2]an!$C$2:$D$16,2,FALSE),"")</f>
        <v/>
      </c>
      <c r="AC1863" s="20"/>
      <c r="AD1863" s="21" t="str">
        <f>IF(A1863=[2]an!$F$36,VLOOKUP([2]an!$F$36,[2]an!$F$36:$H$36,3,FALSE),IF(A1863=[2]an!$F$35,VLOOKUP([2]an!$F$35,[2]an!$F$35:$H$35,3,FALSE),IF(A1863=[2]an!$F$33,VLOOKUP([2]an!$F$33,[2]an!$F$33:$H$33,3,FALSE),IF(A1863=[2]an!$F$31,VLOOKUP([2]an!$F$31,[2]an!$F$31:$H$31,3,FALSE),""))))</f>
        <v/>
      </c>
    </row>
    <row r="1864" spans="6:30" x14ac:dyDescent="0.2">
      <c r="F1864" s="10"/>
      <c r="G1864" s="8" t="str">
        <f t="shared" si="89"/>
        <v/>
      </c>
      <c r="H1864" s="13"/>
      <c r="K1864" s="13"/>
      <c r="L1864" s="10"/>
      <c r="M1864" s="10"/>
      <c r="S1864" s="8" t="str">
        <f>IFERROR(VLOOKUP(D1864,[1]peretoe_teenus!$A$2:$L$2000,5,FALSE),"")</f>
        <v/>
      </c>
      <c r="U1864" s="13"/>
      <c r="V1864" s="15" t="str" cm="1">
        <f t="array" ref="V1864">IFERROR(IF(AND(F1864="Tugigrupp",RANK(K1864,$K1864:$K1864)+COUNTIFS($K$2:K1864,K1864,$L$2:L1864,L1864,$M$2:M1864,M1864,$I$2:I1864,I1864,$G$2:G1864,G1864,$F$2:F1864,F1864)-1=1),SUMPRODUCT(($F$2:$F$4154=F1864)*($G$2:$G$4154=G1864)*($K$2:$K$4154=K1864)*($I$2:$I$4154=I1864)*($L$2:$L$4154=L1864)*($M$2:$M$4154=M1864)),""),"")</f>
        <v/>
      </c>
      <c r="W1864" s="15" t="str">
        <f t="shared" si="87"/>
        <v/>
      </c>
      <c r="X1864" s="16" t="str">
        <f>IF(AND(A1864=[2]an!$G$38,F1864=[2]an!$E$40),[2]an!$G$40,IF(AND(A1864=[2]an!$G$38,F1864=[2]an!$E$41),[2]an!$G$41,IF(AND(A1864=[2]an!$G$38,F1864=[2]an!$E$39,H1864&gt;=[2]an!$M$37),[2]an!$G$39,
IF(AND(A1864=[2]an!$G$38,F1864=[2]an!$E$39,H1864&lt;[2]an!$M$37,S1864="kahepoolne vajaduspõhine",U1864=""),[2]an!$M$40,
IF(AND(A1864=[2]an!$G$38,F1864=[2]an!$E$39,H1864&lt;[2]an!$M$37,S1864="kahepoolne vajaduspõhine",U1864&lt;&gt;""),[2]an!$G$39,
IF(AND(A1864=[2]an!$G$38,F1864=[2]an!$E$39,H1864&lt;[2]an!$M$37,S1864&lt;&gt;"kahepoolne vajaduspõhine"),[2]an!$G$39,
IF(AND(A1864=[2]an!$G$38,F1864=[2]an!$E$42),[2]an!$G$42,
IF(AND(A1864=[2]an!$H$38,F1864=[2]an!$E$40),[2]an!$H$40,IF(AND(A1864=[2]an!$H$38,F1864=[2]an!$E$41),[2]an!$H$41,IF(AND(A1864=[2]an!$H$38,F1864=[2]an!$E$39,H1864&gt;=[2]an!$M$37),[2]an!$H$39,
IF(AND(A1864=[2]an!$H$38,F1864=[2]an!$E$39,H1864&lt;[2]an!$M$37,S1864="kahepoolne vajaduspõhine",U1864=""),[2]an!$M$40,
IF(AND(A1864=[2]an!$H$38,F1864=[2]an!$E$39,H1864&lt;[2]an!$M$37,S1864="kahepoolne vajaduspõhine",U1864&lt;&gt;""),[2]an!$H$39,
IF(AND(A1864=[2]an!$H$38,F1864=[2]an!$E$39,H1864&lt;[2]an!$M$37,S1864&lt;&gt;"kahepoolne vajaduspõhine"),[2]an!$H$39,
IF(AND(A1864=[2]an!$H$38,F1864=[2]an!$E$42),[2]an!$H$42,
IF(AND(A1864=[2]an!$I$38,F1864=[2]an!$E$40),[2]an!$I$40,IF(AND(A1864=[2]an!$I$38,F1864=[2]an!$E$41),[2]an!$I$41,IF(AND(A1864=[2]an!$I$38,F1864=[2]an!$E$39,H1864&gt;=[2]an!$M$37),[2]an!$I$39,
IF(AND(A1864=[2]an!$I$38,F1864=[2]an!$E$39,H1864&lt;[2]an!$M$37,S1864="kahepoolne vajaduspõhine",U1864=""),[2]an!$M$40,
IF(AND(A1864=[2]an!$I$38,F1864=[2]an!$E$39,H1864&lt;[2]an!$M$37,S1864="kahepoolne vajaduspõhine",U1864&lt;&gt;""),[2]an!$I$39,
IF(AND(A1864=[2]an!$I$38,F1864=[2]an!$E$39,H1864&lt;[2]an!$M$37,S1864&lt;&gt;"kahepoolne vajaduspõhine"),[2]an!$I$39,
IF(AND(A1864=[2]an!$I$38,F1864=[2]an!$E$42),[2]an!$I$42,
IF(AND(A1864=[2]an!$J$38,F1864=[2]an!$E$40),[2]an!$J$40,IF(AND(A1864=[2]an!$J$38,F1864=[2]an!$E$41),[2]an!$J$41,IF(AND(A1864=[2]an!$J$38,F1864=[2]an!$E$39,H1864&gt;=[2]an!$M$37),[2]an!$J$39,
IF(AND(A1864=[2]an!$J$38,F1864=[2]an!$E$39,H1864&lt;[2]an!$M$37,S1864="kahepoolne vajaduspõhine",U1864=""),[2]an!$M$40,
IF(AND(A1864=[2]an!$J$38,F1864=[2]an!$E$39,H1864&lt;[2]an!$M$37,S1864="kahepoolne vajaduspõhine",U1864&lt;&gt;""),[2]an!$J$39,
IF(AND(A1864=[2]an!$J$38,F1864=[2]an!$E$39,H1864&lt;[2]an!$M$37,S1864&lt;&gt;"kahepoolne vajaduspõhine"),[2]an!$J$39,
IF(AND(A1864=[2]an!$J$38,F1864=[2]an!$E$42),[2]an!$J$42,""))))))))))))))))))))))))))))</f>
        <v/>
      </c>
      <c r="Y1864" s="17" t="str">
        <f>IFERROR(IF(F1864="Tugigrupp",0,
IF(AND(F1864="Peretoe teenus",H1864&gt;=[2]an!$M$37,RANK(D1864,$D1864:$D1864)+COUNTIFS($D$2:D1864,D1864,$F$2:F1864,F1864)-1&gt;1),"",
IF(AND(F1864="Peretoe teenus",H1864&gt;=[2]an!$M$37,RANK(D1864,$D1864:$D1864)+COUNTIFS($D$2:D1864,D1864,$F$2:F1864,F1864)-1=1,MONTH(H1864)=MONTH(K1864)=TRUE,YEAR(H1864)=YEAR(K1864)=TRUE),((EOMONTH(H1864,0)-H1864+1)*X1864)/DAY(EOMONTH(H1864,0)),
IF(AND(F1864="Peretoe teenus",H1864&gt;=[2]an!$M$37,RANK(D1864,$D1864:$D1864)+COUNTIFS($D$2:D1864,D1864,$F$2:F1864,F1864)-1=1),X1864,
IF(AND(F1864="Peretoe teenus",H1864&lt;[2]an!$M$37,S1864&lt;&gt;"kahepoolne vajaduspõhine",RANK(D1864,$D1864:$D1864)+COUNTIFS($D$2:D1864,D1864,$F$2:F1864,F1864)-1=1),X1864,
IF(AND(F1864="Peretoe teenus",H1864&lt;[2]an!$M$37,S1864&lt;&gt;"kahepoolne vajaduspõhine",RANK(D1864,$D1864:$D1864)+COUNTIFS($D$2:D1864,D1864,$F$2:F1864,F1864)-1&gt;1),"",
IF(AND(F1864="Peretoe teenus",H1864&lt;[2]an!$M$37,S1864="kahepoolne vajaduspõhine",U1864="",RANK(D1864,$D1864:$D1864)+COUNTIFS($D$2:D1864,D1864,$F$2:F1864,F1864)-1=1),X1864,
IF(AND(F1864="Peretoe teenus",H1864&lt;[2]an!$M$37,S1864="kahepoolne vajaduspõhine",U1864="",RANK(D1864,$D1864:$D1864)+COUNTIFS($D$2:D1864,D1864,$F$2:F1864,F1864)-1&gt;1),"",
IF(AND(F1864="Peretoe teenus",H1864&lt;[2]an!$M$37,S1864="kahepoolne vajaduspõhine",U1864&lt;[2]an!$M$37,RANK(D1864,$D1864:$D1864)+COUNTIFS($D$2:D1864,D1864,$F$2:F1864,F1864)-1=1),X1864,
IF(AND(F1864="Peretoe teenus",H1864&lt;[2]an!$M$37,S1864="kahepoolne vajaduspõhine",U1864&lt;[2]an!$M$37,RANK(D1864,$D1864:$D1864)+COUNTIFS($D$2:D1864,D1864,$F$2:F1864,F1864)-1&gt;1),"",
IF(AND(F1864="Peretoe teenus",H1864&lt;[2]an!$M$37,S1864="kahepoolne vajaduspõhine",U1864&gt;=[2]an!$M$37,U1864&lt;=[2]an!$M$38,RANK(D1864,$D1864:$D1864)+COUNTIFS($D$2:D1864,D1864,$F$2:F1864,F1864)-1=1),
((EOMONTH(U1864,0)-U1864+1)*X1864)/DAY(EOMONTH(U1864,0))+(DAY(U1864)-1)*100/DAY(EOMONTH(U1864,0)),
IF(AND(F1864="Peretoe teenus",H1864&lt;[2]an!$M$37,S1864="kahepoolne vajaduspõhine",U1864&gt;=[2]an!$M$37,U1864&lt;=[2]an!$M$38,RANK(D1864,$D1864:$D1864)+COUNTIFS($D$2:D1864,D1864,$F$2:F1864,F1864)-1&gt;1),"",
IF(AND(F1864="Peretoe teenus",H1864&lt;[2]an!$M$37,S1864="kahepoolne vajaduspõhine",U1864&gt;[2]an!$M$38,RANK(D1864,$D1864:$D1864)+COUNTIFS($D$2:D1864,D1864,$F$2:F1864,F1864)-1=1),X1864,
IF(AND(F1864="Peretoe teenus",H1864&lt;[2]an!$M$37,S1864="kahepoolne vajaduspõhine",U1864&gt;[2]an!$M$38,RANK(D1864,$D1864:$D1864)+COUNTIFS($D$2:D1864,D1864,$F$2:F1864,F1864)-1&gt;1),"",X1864*W1864)))))))))))))),"")</f>
        <v/>
      </c>
      <c r="Z1864" s="18" t="str">
        <f t="shared" si="88"/>
        <v/>
      </c>
      <c r="AA1864" s="19" t="str">
        <f>IFERROR(VLOOKUP(E1864,[2]an!$A$3:$B$81,2,FALSE),"")</f>
        <v/>
      </c>
      <c r="AB1864" s="19" t="str">
        <f>IFERROR(VLOOKUP(AA1864,[2]an!$C$2:$D$16,2,FALSE),"")</f>
        <v/>
      </c>
      <c r="AC1864" s="20"/>
      <c r="AD1864" s="21" t="str">
        <f>IF(A1864=[2]an!$F$36,VLOOKUP([2]an!$F$36,[2]an!$F$36:$H$36,3,FALSE),IF(A1864=[2]an!$F$35,VLOOKUP([2]an!$F$35,[2]an!$F$35:$H$35,3,FALSE),IF(A1864=[2]an!$F$33,VLOOKUP([2]an!$F$33,[2]an!$F$33:$H$33,3,FALSE),IF(A1864=[2]an!$F$31,VLOOKUP([2]an!$F$31,[2]an!$F$31:$H$31,3,FALSE),""))))</f>
        <v/>
      </c>
    </row>
    <row r="1865" spans="6:30" x14ac:dyDescent="0.2">
      <c r="F1865" s="10"/>
      <c r="G1865" s="8" t="str">
        <f t="shared" si="89"/>
        <v/>
      </c>
      <c r="H1865" s="13"/>
      <c r="K1865" s="13"/>
      <c r="L1865" s="10"/>
      <c r="M1865" s="10"/>
      <c r="S1865" s="8" t="str">
        <f>IFERROR(VLOOKUP(D1865,[1]peretoe_teenus!$A$2:$L$2000,5,FALSE),"")</f>
        <v/>
      </c>
      <c r="U1865" s="13"/>
      <c r="V1865" s="15" t="str" cm="1">
        <f t="array" ref="V1865">IFERROR(IF(AND(F1865="Tugigrupp",RANK(K1865,$K1865:$K1865)+COUNTIFS($K$2:K1865,K1865,$L$2:L1865,L1865,$M$2:M1865,M1865,$I$2:I1865,I1865,$G$2:G1865,G1865,$F$2:F1865,F1865)-1=1),SUMPRODUCT(($F$2:$F$4154=F1865)*($G$2:$G$4154=G1865)*($K$2:$K$4154=K1865)*($I$2:$I$4154=I1865)*($L$2:$L$4154=L1865)*($M$2:$M$4154=M1865)),""),"")</f>
        <v/>
      </c>
      <c r="W1865" s="15" t="str">
        <f t="shared" si="87"/>
        <v/>
      </c>
      <c r="X1865" s="16" t="str">
        <f>IF(AND(A1865=[2]an!$G$38,F1865=[2]an!$E$40),[2]an!$G$40,IF(AND(A1865=[2]an!$G$38,F1865=[2]an!$E$41),[2]an!$G$41,IF(AND(A1865=[2]an!$G$38,F1865=[2]an!$E$39,H1865&gt;=[2]an!$M$37),[2]an!$G$39,
IF(AND(A1865=[2]an!$G$38,F1865=[2]an!$E$39,H1865&lt;[2]an!$M$37,S1865="kahepoolne vajaduspõhine",U1865=""),[2]an!$M$40,
IF(AND(A1865=[2]an!$G$38,F1865=[2]an!$E$39,H1865&lt;[2]an!$M$37,S1865="kahepoolne vajaduspõhine",U1865&lt;&gt;""),[2]an!$G$39,
IF(AND(A1865=[2]an!$G$38,F1865=[2]an!$E$39,H1865&lt;[2]an!$M$37,S1865&lt;&gt;"kahepoolne vajaduspõhine"),[2]an!$G$39,
IF(AND(A1865=[2]an!$G$38,F1865=[2]an!$E$42),[2]an!$G$42,
IF(AND(A1865=[2]an!$H$38,F1865=[2]an!$E$40),[2]an!$H$40,IF(AND(A1865=[2]an!$H$38,F1865=[2]an!$E$41),[2]an!$H$41,IF(AND(A1865=[2]an!$H$38,F1865=[2]an!$E$39,H1865&gt;=[2]an!$M$37),[2]an!$H$39,
IF(AND(A1865=[2]an!$H$38,F1865=[2]an!$E$39,H1865&lt;[2]an!$M$37,S1865="kahepoolne vajaduspõhine",U1865=""),[2]an!$M$40,
IF(AND(A1865=[2]an!$H$38,F1865=[2]an!$E$39,H1865&lt;[2]an!$M$37,S1865="kahepoolne vajaduspõhine",U1865&lt;&gt;""),[2]an!$H$39,
IF(AND(A1865=[2]an!$H$38,F1865=[2]an!$E$39,H1865&lt;[2]an!$M$37,S1865&lt;&gt;"kahepoolne vajaduspõhine"),[2]an!$H$39,
IF(AND(A1865=[2]an!$H$38,F1865=[2]an!$E$42),[2]an!$H$42,
IF(AND(A1865=[2]an!$I$38,F1865=[2]an!$E$40),[2]an!$I$40,IF(AND(A1865=[2]an!$I$38,F1865=[2]an!$E$41),[2]an!$I$41,IF(AND(A1865=[2]an!$I$38,F1865=[2]an!$E$39,H1865&gt;=[2]an!$M$37),[2]an!$I$39,
IF(AND(A1865=[2]an!$I$38,F1865=[2]an!$E$39,H1865&lt;[2]an!$M$37,S1865="kahepoolne vajaduspõhine",U1865=""),[2]an!$M$40,
IF(AND(A1865=[2]an!$I$38,F1865=[2]an!$E$39,H1865&lt;[2]an!$M$37,S1865="kahepoolne vajaduspõhine",U1865&lt;&gt;""),[2]an!$I$39,
IF(AND(A1865=[2]an!$I$38,F1865=[2]an!$E$39,H1865&lt;[2]an!$M$37,S1865&lt;&gt;"kahepoolne vajaduspõhine"),[2]an!$I$39,
IF(AND(A1865=[2]an!$I$38,F1865=[2]an!$E$42),[2]an!$I$42,
IF(AND(A1865=[2]an!$J$38,F1865=[2]an!$E$40),[2]an!$J$40,IF(AND(A1865=[2]an!$J$38,F1865=[2]an!$E$41),[2]an!$J$41,IF(AND(A1865=[2]an!$J$38,F1865=[2]an!$E$39,H1865&gt;=[2]an!$M$37),[2]an!$J$39,
IF(AND(A1865=[2]an!$J$38,F1865=[2]an!$E$39,H1865&lt;[2]an!$M$37,S1865="kahepoolne vajaduspõhine",U1865=""),[2]an!$M$40,
IF(AND(A1865=[2]an!$J$38,F1865=[2]an!$E$39,H1865&lt;[2]an!$M$37,S1865="kahepoolne vajaduspõhine",U1865&lt;&gt;""),[2]an!$J$39,
IF(AND(A1865=[2]an!$J$38,F1865=[2]an!$E$39,H1865&lt;[2]an!$M$37,S1865&lt;&gt;"kahepoolne vajaduspõhine"),[2]an!$J$39,
IF(AND(A1865=[2]an!$J$38,F1865=[2]an!$E$42),[2]an!$J$42,""))))))))))))))))))))))))))))</f>
        <v/>
      </c>
      <c r="Y1865" s="17" t="str">
        <f>IFERROR(IF(F1865="Tugigrupp",0,
IF(AND(F1865="Peretoe teenus",H1865&gt;=[2]an!$M$37,RANK(D1865,$D1865:$D1865)+COUNTIFS($D$2:D1865,D1865,$F$2:F1865,F1865)-1&gt;1),"",
IF(AND(F1865="Peretoe teenus",H1865&gt;=[2]an!$M$37,RANK(D1865,$D1865:$D1865)+COUNTIFS($D$2:D1865,D1865,$F$2:F1865,F1865)-1=1,MONTH(H1865)=MONTH(K1865)=TRUE,YEAR(H1865)=YEAR(K1865)=TRUE),((EOMONTH(H1865,0)-H1865+1)*X1865)/DAY(EOMONTH(H1865,0)),
IF(AND(F1865="Peretoe teenus",H1865&gt;=[2]an!$M$37,RANK(D1865,$D1865:$D1865)+COUNTIFS($D$2:D1865,D1865,$F$2:F1865,F1865)-1=1),X1865,
IF(AND(F1865="Peretoe teenus",H1865&lt;[2]an!$M$37,S1865&lt;&gt;"kahepoolne vajaduspõhine",RANK(D1865,$D1865:$D1865)+COUNTIFS($D$2:D1865,D1865,$F$2:F1865,F1865)-1=1),X1865,
IF(AND(F1865="Peretoe teenus",H1865&lt;[2]an!$M$37,S1865&lt;&gt;"kahepoolne vajaduspõhine",RANK(D1865,$D1865:$D1865)+COUNTIFS($D$2:D1865,D1865,$F$2:F1865,F1865)-1&gt;1),"",
IF(AND(F1865="Peretoe teenus",H1865&lt;[2]an!$M$37,S1865="kahepoolne vajaduspõhine",U1865="",RANK(D1865,$D1865:$D1865)+COUNTIFS($D$2:D1865,D1865,$F$2:F1865,F1865)-1=1),X1865,
IF(AND(F1865="Peretoe teenus",H1865&lt;[2]an!$M$37,S1865="kahepoolne vajaduspõhine",U1865="",RANK(D1865,$D1865:$D1865)+COUNTIFS($D$2:D1865,D1865,$F$2:F1865,F1865)-1&gt;1),"",
IF(AND(F1865="Peretoe teenus",H1865&lt;[2]an!$M$37,S1865="kahepoolne vajaduspõhine",U1865&lt;[2]an!$M$37,RANK(D1865,$D1865:$D1865)+COUNTIFS($D$2:D1865,D1865,$F$2:F1865,F1865)-1=1),X1865,
IF(AND(F1865="Peretoe teenus",H1865&lt;[2]an!$M$37,S1865="kahepoolne vajaduspõhine",U1865&lt;[2]an!$M$37,RANK(D1865,$D1865:$D1865)+COUNTIFS($D$2:D1865,D1865,$F$2:F1865,F1865)-1&gt;1),"",
IF(AND(F1865="Peretoe teenus",H1865&lt;[2]an!$M$37,S1865="kahepoolne vajaduspõhine",U1865&gt;=[2]an!$M$37,U1865&lt;=[2]an!$M$38,RANK(D1865,$D1865:$D1865)+COUNTIFS($D$2:D1865,D1865,$F$2:F1865,F1865)-1=1),
((EOMONTH(U1865,0)-U1865+1)*X1865)/DAY(EOMONTH(U1865,0))+(DAY(U1865)-1)*100/DAY(EOMONTH(U1865,0)),
IF(AND(F1865="Peretoe teenus",H1865&lt;[2]an!$M$37,S1865="kahepoolne vajaduspõhine",U1865&gt;=[2]an!$M$37,U1865&lt;=[2]an!$M$38,RANK(D1865,$D1865:$D1865)+COUNTIFS($D$2:D1865,D1865,$F$2:F1865,F1865)-1&gt;1),"",
IF(AND(F1865="Peretoe teenus",H1865&lt;[2]an!$M$37,S1865="kahepoolne vajaduspõhine",U1865&gt;[2]an!$M$38,RANK(D1865,$D1865:$D1865)+COUNTIFS($D$2:D1865,D1865,$F$2:F1865,F1865)-1=1),X1865,
IF(AND(F1865="Peretoe teenus",H1865&lt;[2]an!$M$37,S1865="kahepoolne vajaduspõhine",U1865&gt;[2]an!$M$38,RANK(D1865,$D1865:$D1865)+COUNTIFS($D$2:D1865,D1865,$F$2:F1865,F1865)-1&gt;1),"",X1865*W1865)))))))))))))),"")</f>
        <v/>
      </c>
      <c r="Z1865" s="18" t="str">
        <f t="shared" si="88"/>
        <v/>
      </c>
      <c r="AA1865" s="19" t="str">
        <f>IFERROR(VLOOKUP(E1865,[2]an!$A$3:$B$81,2,FALSE),"")</f>
        <v/>
      </c>
      <c r="AB1865" s="19" t="str">
        <f>IFERROR(VLOOKUP(AA1865,[2]an!$C$2:$D$16,2,FALSE),"")</f>
        <v/>
      </c>
      <c r="AC1865" s="20"/>
      <c r="AD1865" s="21" t="str">
        <f>IF(A1865=[2]an!$F$36,VLOOKUP([2]an!$F$36,[2]an!$F$36:$H$36,3,FALSE),IF(A1865=[2]an!$F$35,VLOOKUP([2]an!$F$35,[2]an!$F$35:$H$35,3,FALSE),IF(A1865=[2]an!$F$33,VLOOKUP([2]an!$F$33,[2]an!$F$33:$H$33,3,FALSE),IF(A1865=[2]an!$F$31,VLOOKUP([2]an!$F$31,[2]an!$F$31:$H$31,3,FALSE),""))))</f>
        <v/>
      </c>
    </row>
    <row r="1866" spans="6:30" x14ac:dyDescent="0.2">
      <c r="F1866" s="10"/>
      <c r="G1866" s="8" t="str">
        <f t="shared" si="89"/>
        <v/>
      </c>
      <c r="H1866" s="13"/>
      <c r="K1866" s="13"/>
      <c r="L1866" s="10"/>
      <c r="M1866" s="10"/>
      <c r="S1866" s="8" t="str">
        <f>IFERROR(VLOOKUP(D1866,[1]peretoe_teenus!$A$2:$L$2000,5,FALSE),"")</f>
        <v/>
      </c>
      <c r="U1866" s="13"/>
      <c r="V1866" s="15" t="str" cm="1">
        <f t="array" ref="V1866">IFERROR(IF(AND(F1866="Tugigrupp",RANK(K1866,$K1866:$K1866)+COUNTIFS($K$2:K1866,K1866,$L$2:L1866,L1866,$M$2:M1866,M1866,$I$2:I1866,I1866,$G$2:G1866,G1866,$F$2:F1866,F1866)-1=1),SUMPRODUCT(($F$2:$F$4154=F1866)*($G$2:$G$4154=G1866)*($K$2:$K$4154=K1866)*($I$2:$I$4154=I1866)*($L$2:$L$4154=L1866)*($M$2:$M$4154=M1866)),""),"")</f>
        <v/>
      </c>
      <c r="W1866" s="15" t="str">
        <f t="shared" si="87"/>
        <v/>
      </c>
      <c r="X1866" s="16" t="str">
        <f>IF(AND(A1866=[2]an!$G$38,F1866=[2]an!$E$40),[2]an!$G$40,IF(AND(A1866=[2]an!$G$38,F1866=[2]an!$E$41),[2]an!$G$41,IF(AND(A1866=[2]an!$G$38,F1866=[2]an!$E$39,H1866&gt;=[2]an!$M$37),[2]an!$G$39,
IF(AND(A1866=[2]an!$G$38,F1866=[2]an!$E$39,H1866&lt;[2]an!$M$37,S1866="kahepoolne vajaduspõhine",U1866=""),[2]an!$M$40,
IF(AND(A1866=[2]an!$G$38,F1866=[2]an!$E$39,H1866&lt;[2]an!$M$37,S1866="kahepoolne vajaduspõhine",U1866&lt;&gt;""),[2]an!$G$39,
IF(AND(A1866=[2]an!$G$38,F1866=[2]an!$E$39,H1866&lt;[2]an!$M$37,S1866&lt;&gt;"kahepoolne vajaduspõhine"),[2]an!$G$39,
IF(AND(A1866=[2]an!$G$38,F1866=[2]an!$E$42),[2]an!$G$42,
IF(AND(A1866=[2]an!$H$38,F1866=[2]an!$E$40),[2]an!$H$40,IF(AND(A1866=[2]an!$H$38,F1866=[2]an!$E$41),[2]an!$H$41,IF(AND(A1866=[2]an!$H$38,F1866=[2]an!$E$39,H1866&gt;=[2]an!$M$37),[2]an!$H$39,
IF(AND(A1866=[2]an!$H$38,F1866=[2]an!$E$39,H1866&lt;[2]an!$M$37,S1866="kahepoolne vajaduspõhine",U1866=""),[2]an!$M$40,
IF(AND(A1866=[2]an!$H$38,F1866=[2]an!$E$39,H1866&lt;[2]an!$M$37,S1866="kahepoolne vajaduspõhine",U1866&lt;&gt;""),[2]an!$H$39,
IF(AND(A1866=[2]an!$H$38,F1866=[2]an!$E$39,H1866&lt;[2]an!$M$37,S1866&lt;&gt;"kahepoolne vajaduspõhine"),[2]an!$H$39,
IF(AND(A1866=[2]an!$H$38,F1866=[2]an!$E$42),[2]an!$H$42,
IF(AND(A1866=[2]an!$I$38,F1866=[2]an!$E$40),[2]an!$I$40,IF(AND(A1866=[2]an!$I$38,F1866=[2]an!$E$41),[2]an!$I$41,IF(AND(A1866=[2]an!$I$38,F1866=[2]an!$E$39,H1866&gt;=[2]an!$M$37),[2]an!$I$39,
IF(AND(A1866=[2]an!$I$38,F1866=[2]an!$E$39,H1866&lt;[2]an!$M$37,S1866="kahepoolne vajaduspõhine",U1866=""),[2]an!$M$40,
IF(AND(A1866=[2]an!$I$38,F1866=[2]an!$E$39,H1866&lt;[2]an!$M$37,S1866="kahepoolne vajaduspõhine",U1866&lt;&gt;""),[2]an!$I$39,
IF(AND(A1866=[2]an!$I$38,F1866=[2]an!$E$39,H1866&lt;[2]an!$M$37,S1866&lt;&gt;"kahepoolne vajaduspõhine"),[2]an!$I$39,
IF(AND(A1866=[2]an!$I$38,F1866=[2]an!$E$42),[2]an!$I$42,
IF(AND(A1866=[2]an!$J$38,F1866=[2]an!$E$40),[2]an!$J$40,IF(AND(A1866=[2]an!$J$38,F1866=[2]an!$E$41),[2]an!$J$41,IF(AND(A1866=[2]an!$J$38,F1866=[2]an!$E$39,H1866&gt;=[2]an!$M$37),[2]an!$J$39,
IF(AND(A1866=[2]an!$J$38,F1866=[2]an!$E$39,H1866&lt;[2]an!$M$37,S1866="kahepoolne vajaduspõhine",U1866=""),[2]an!$M$40,
IF(AND(A1866=[2]an!$J$38,F1866=[2]an!$E$39,H1866&lt;[2]an!$M$37,S1866="kahepoolne vajaduspõhine",U1866&lt;&gt;""),[2]an!$J$39,
IF(AND(A1866=[2]an!$J$38,F1866=[2]an!$E$39,H1866&lt;[2]an!$M$37,S1866&lt;&gt;"kahepoolne vajaduspõhine"),[2]an!$J$39,
IF(AND(A1866=[2]an!$J$38,F1866=[2]an!$E$42),[2]an!$J$42,""))))))))))))))))))))))))))))</f>
        <v/>
      </c>
      <c r="Y1866" s="17" t="str">
        <f>IFERROR(IF(F1866="Tugigrupp",0,
IF(AND(F1866="Peretoe teenus",H1866&gt;=[2]an!$M$37,RANK(D1866,$D1866:$D1866)+COUNTIFS($D$2:D1866,D1866,$F$2:F1866,F1866)-1&gt;1),"",
IF(AND(F1866="Peretoe teenus",H1866&gt;=[2]an!$M$37,RANK(D1866,$D1866:$D1866)+COUNTIFS($D$2:D1866,D1866,$F$2:F1866,F1866)-1=1,MONTH(H1866)=MONTH(K1866)=TRUE,YEAR(H1866)=YEAR(K1866)=TRUE),((EOMONTH(H1866,0)-H1866+1)*X1866)/DAY(EOMONTH(H1866,0)),
IF(AND(F1866="Peretoe teenus",H1866&gt;=[2]an!$M$37,RANK(D1866,$D1866:$D1866)+COUNTIFS($D$2:D1866,D1866,$F$2:F1866,F1866)-1=1),X1866,
IF(AND(F1866="Peretoe teenus",H1866&lt;[2]an!$M$37,S1866&lt;&gt;"kahepoolne vajaduspõhine",RANK(D1866,$D1866:$D1866)+COUNTIFS($D$2:D1866,D1866,$F$2:F1866,F1866)-1=1),X1866,
IF(AND(F1866="Peretoe teenus",H1866&lt;[2]an!$M$37,S1866&lt;&gt;"kahepoolne vajaduspõhine",RANK(D1866,$D1866:$D1866)+COUNTIFS($D$2:D1866,D1866,$F$2:F1866,F1866)-1&gt;1),"",
IF(AND(F1866="Peretoe teenus",H1866&lt;[2]an!$M$37,S1866="kahepoolne vajaduspõhine",U1866="",RANK(D1866,$D1866:$D1866)+COUNTIFS($D$2:D1866,D1866,$F$2:F1866,F1866)-1=1),X1866,
IF(AND(F1866="Peretoe teenus",H1866&lt;[2]an!$M$37,S1866="kahepoolne vajaduspõhine",U1866="",RANK(D1866,$D1866:$D1866)+COUNTIFS($D$2:D1866,D1866,$F$2:F1866,F1866)-1&gt;1),"",
IF(AND(F1866="Peretoe teenus",H1866&lt;[2]an!$M$37,S1866="kahepoolne vajaduspõhine",U1866&lt;[2]an!$M$37,RANK(D1866,$D1866:$D1866)+COUNTIFS($D$2:D1866,D1866,$F$2:F1866,F1866)-1=1),X1866,
IF(AND(F1866="Peretoe teenus",H1866&lt;[2]an!$M$37,S1866="kahepoolne vajaduspõhine",U1866&lt;[2]an!$M$37,RANK(D1866,$D1866:$D1866)+COUNTIFS($D$2:D1866,D1866,$F$2:F1866,F1866)-1&gt;1),"",
IF(AND(F1866="Peretoe teenus",H1866&lt;[2]an!$M$37,S1866="kahepoolne vajaduspõhine",U1866&gt;=[2]an!$M$37,U1866&lt;=[2]an!$M$38,RANK(D1866,$D1866:$D1866)+COUNTIFS($D$2:D1866,D1866,$F$2:F1866,F1866)-1=1),
((EOMONTH(U1866,0)-U1866+1)*X1866)/DAY(EOMONTH(U1866,0))+(DAY(U1866)-1)*100/DAY(EOMONTH(U1866,0)),
IF(AND(F1866="Peretoe teenus",H1866&lt;[2]an!$M$37,S1866="kahepoolne vajaduspõhine",U1866&gt;=[2]an!$M$37,U1866&lt;=[2]an!$M$38,RANK(D1866,$D1866:$D1866)+COUNTIFS($D$2:D1866,D1866,$F$2:F1866,F1866)-1&gt;1),"",
IF(AND(F1866="Peretoe teenus",H1866&lt;[2]an!$M$37,S1866="kahepoolne vajaduspõhine",U1866&gt;[2]an!$M$38,RANK(D1866,$D1866:$D1866)+COUNTIFS($D$2:D1866,D1866,$F$2:F1866,F1866)-1=1),X1866,
IF(AND(F1866="Peretoe teenus",H1866&lt;[2]an!$M$37,S1866="kahepoolne vajaduspõhine",U1866&gt;[2]an!$M$38,RANK(D1866,$D1866:$D1866)+COUNTIFS($D$2:D1866,D1866,$F$2:F1866,F1866)-1&gt;1),"",X1866*W1866)))))))))))))),"")</f>
        <v/>
      </c>
      <c r="Z1866" s="18" t="str">
        <f t="shared" si="88"/>
        <v/>
      </c>
      <c r="AA1866" s="19" t="str">
        <f>IFERROR(VLOOKUP(E1866,[2]an!$A$3:$B$81,2,FALSE),"")</f>
        <v/>
      </c>
      <c r="AB1866" s="19" t="str">
        <f>IFERROR(VLOOKUP(AA1866,[2]an!$C$2:$D$16,2,FALSE),"")</f>
        <v/>
      </c>
      <c r="AC1866" s="20"/>
      <c r="AD1866" s="21" t="str">
        <f>IF(A1866=[2]an!$F$36,VLOOKUP([2]an!$F$36,[2]an!$F$36:$H$36,3,FALSE),IF(A1866=[2]an!$F$35,VLOOKUP([2]an!$F$35,[2]an!$F$35:$H$35,3,FALSE),IF(A1866=[2]an!$F$33,VLOOKUP([2]an!$F$33,[2]an!$F$33:$H$33,3,FALSE),IF(A1866=[2]an!$F$31,VLOOKUP([2]an!$F$31,[2]an!$F$31:$H$31,3,FALSE),""))))</f>
        <v/>
      </c>
    </row>
    <row r="1867" spans="6:30" x14ac:dyDescent="0.2">
      <c r="F1867" s="10"/>
      <c r="G1867" s="8" t="str">
        <f t="shared" si="89"/>
        <v/>
      </c>
      <c r="H1867" s="13"/>
      <c r="K1867" s="13"/>
      <c r="L1867" s="10"/>
      <c r="M1867" s="10"/>
      <c r="S1867" s="8" t="str">
        <f>IFERROR(VLOOKUP(D1867,[1]peretoe_teenus!$A$2:$L$2000,5,FALSE),"")</f>
        <v/>
      </c>
      <c r="U1867" s="13"/>
      <c r="V1867" s="15" t="str" cm="1">
        <f t="array" ref="V1867">IFERROR(IF(AND(F1867="Tugigrupp",RANK(K1867,$K1867:$K1867)+COUNTIFS($K$2:K1867,K1867,$L$2:L1867,L1867,$M$2:M1867,M1867,$I$2:I1867,I1867,$G$2:G1867,G1867,$F$2:F1867,F1867)-1=1),SUMPRODUCT(($F$2:$F$4154=F1867)*($G$2:$G$4154=G1867)*($K$2:$K$4154=K1867)*($I$2:$I$4154=I1867)*($L$2:$L$4154=L1867)*($M$2:$M$4154=M1867)),""),"")</f>
        <v/>
      </c>
      <c r="W1867" s="15" t="str">
        <f t="shared" si="87"/>
        <v/>
      </c>
      <c r="X1867" s="16" t="str">
        <f>IF(AND(A1867=[2]an!$G$38,F1867=[2]an!$E$40),[2]an!$G$40,IF(AND(A1867=[2]an!$G$38,F1867=[2]an!$E$41),[2]an!$G$41,IF(AND(A1867=[2]an!$G$38,F1867=[2]an!$E$39,H1867&gt;=[2]an!$M$37),[2]an!$G$39,
IF(AND(A1867=[2]an!$G$38,F1867=[2]an!$E$39,H1867&lt;[2]an!$M$37,S1867="kahepoolne vajaduspõhine",U1867=""),[2]an!$M$40,
IF(AND(A1867=[2]an!$G$38,F1867=[2]an!$E$39,H1867&lt;[2]an!$M$37,S1867="kahepoolne vajaduspõhine",U1867&lt;&gt;""),[2]an!$G$39,
IF(AND(A1867=[2]an!$G$38,F1867=[2]an!$E$39,H1867&lt;[2]an!$M$37,S1867&lt;&gt;"kahepoolne vajaduspõhine"),[2]an!$G$39,
IF(AND(A1867=[2]an!$G$38,F1867=[2]an!$E$42),[2]an!$G$42,
IF(AND(A1867=[2]an!$H$38,F1867=[2]an!$E$40),[2]an!$H$40,IF(AND(A1867=[2]an!$H$38,F1867=[2]an!$E$41),[2]an!$H$41,IF(AND(A1867=[2]an!$H$38,F1867=[2]an!$E$39,H1867&gt;=[2]an!$M$37),[2]an!$H$39,
IF(AND(A1867=[2]an!$H$38,F1867=[2]an!$E$39,H1867&lt;[2]an!$M$37,S1867="kahepoolne vajaduspõhine",U1867=""),[2]an!$M$40,
IF(AND(A1867=[2]an!$H$38,F1867=[2]an!$E$39,H1867&lt;[2]an!$M$37,S1867="kahepoolne vajaduspõhine",U1867&lt;&gt;""),[2]an!$H$39,
IF(AND(A1867=[2]an!$H$38,F1867=[2]an!$E$39,H1867&lt;[2]an!$M$37,S1867&lt;&gt;"kahepoolne vajaduspõhine"),[2]an!$H$39,
IF(AND(A1867=[2]an!$H$38,F1867=[2]an!$E$42),[2]an!$H$42,
IF(AND(A1867=[2]an!$I$38,F1867=[2]an!$E$40),[2]an!$I$40,IF(AND(A1867=[2]an!$I$38,F1867=[2]an!$E$41),[2]an!$I$41,IF(AND(A1867=[2]an!$I$38,F1867=[2]an!$E$39,H1867&gt;=[2]an!$M$37),[2]an!$I$39,
IF(AND(A1867=[2]an!$I$38,F1867=[2]an!$E$39,H1867&lt;[2]an!$M$37,S1867="kahepoolne vajaduspõhine",U1867=""),[2]an!$M$40,
IF(AND(A1867=[2]an!$I$38,F1867=[2]an!$E$39,H1867&lt;[2]an!$M$37,S1867="kahepoolne vajaduspõhine",U1867&lt;&gt;""),[2]an!$I$39,
IF(AND(A1867=[2]an!$I$38,F1867=[2]an!$E$39,H1867&lt;[2]an!$M$37,S1867&lt;&gt;"kahepoolne vajaduspõhine"),[2]an!$I$39,
IF(AND(A1867=[2]an!$I$38,F1867=[2]an!$E$42),[2]an!$I$42,
IF(AND(A1867=[2]an!$J$38,F1867=[2]an!$E$40),[2]an!$J$40,IF(AND(A1867=[2]an!$J$38,F1867=[2]an!$E$41),[2]an!$J$41,IF(AND(A1867=[2]an!$J$38,F1867=[2]an!$E$39,H1867&gt;=[2]an!$M$37),[2]an!$J$39,
IF(AND(A1867=[2]an!$J$38,F1867=[2]an!$E$39,H1867&lt;[2]an!$M$37,S1867="kahepoolne vajaduspõhine",U1867=""),[2]an!$M$40,
IF(AND(A1867=[2]an!$J$38,F1867=[2]an!$E$39,H1867&lt;[2]an!$M$37,S1867="kahepoolne vajaduspõhine",U1867&lt;&gt;""),[2]an!$J$39,
IF(AND(A1867=[2]an!$J$38,F1867=[2]an!$E$39,H1867&lt;[2]an!$M$37,S1867&lt;&gt;"kahepoolne vajaduspõhine"),[2]an!$J$39,
IF(AND(A1867=[2]an!$J$38,F1867=[2]an!$E$42),[2]an!$J$42,""))))))))))))))))))))))))))))</f>
        <v/>
      </c>
      <c r="Y1867" s="17" t="str">
        <f>IFERROR(IF(F1867="Tugigrupp",0,
IF(AND(F1867="Peretoe teenus",H1867&gt;=[2]an!$M$37,RANK(D1867,$D1867:$D1867)+COUNTIFS($D$2:D1867,D1867,$F$2:F1867,F1867)-1&gt;1),"",
IF(AND(F1867="Peretoe teenus",H1867&gt;=[2]an!$M$37,RANK(D1867,$D1867:$D1867)+COUNTIFS($D$2:D1867,D1867,$F$2:F1867,F1867)-1=1,MONTH(H1867)=MONTH(K1867)=TRUE,YEAR(H1867)=YEAR(K1867)=TRUE),((EOMONTH(H1867,0)-H1867+1)*X1867)/DAY(EOMONTH(H1867,0)),
IF(AND(F1867="Peretoe teenus",H1867&gt;=[2]an!$M$37,RANK(D1867,$D1867:$D1867)+COUNTIFS($D$2:D1867,D1867,$F$2:F1867,F1867)-1=1),X1867,
IF(AND(F1867="Peretoe teenus",H1867&lt;[2]an!$M$37,S1867&lt;&gt;"kahepoolne vajaduspõhine",RANK(D1867,$D1867:$D1867)+COUNTIFS($D$2:D1867,D1867,$F$2:F1867,F1867)-1=1),X1867,
IF(AND(F1867="Peretoe teenus",H1867&lt;[2]an!$M$37,S1867&lt;&gt;"kahepoolne vajaduspõhine",RANK(D1867,$D1867:$D1867)+COUNTIFS($D$2:D1867,D1867,$F$2:F1867,F1867)-1&gt;1),"",
IF(AND(F1867="Peretoe teenus",H1867&lt;[2]an!$M$37,S1867="kahepoolne vajaduspõhine",U1867="",RANK(D1867,$D1867:$D1867)+COUNTIFS($D$2:D1867,D1867,$F$2:F1867,F1867)-1=1),X1867,
IF(AND(F1867="Peretoe teenus",H1867&lt;[2]an!$M$37,S1867="kahepoolne vajaduspõhine",U1867="",RANK(D1867,$D1867:$D1867)+COUNTIFS($D$2:D1867,D1867,$F$2:F1867,F1867)-1&gt;1),"",
IF(AND(F1867="Peretoe teenus",H1867&lt;[2]an!$M$37,S1867="kahepoolne vajaduspõhine",U1867&lt;[2]an!$M$37,RANK(D1867,$D1867:$D1867)+COUNTIFS($D$2:D1867,D1867,$F$2:F1867,F1867)-1=1),X1867,
IF(AND(F1867="Peretoe teenus",H1867&lt;[2]an!$M$37,S1867="kahepoolne vajaduspõhine",U1867&lt;[2]an!$M$37,RANK(D1867,$D1867:$D1867)+COUNTIFS($D$2:D1867,D1867,$F$2:F1867,F1867)-1&gt;1),"",
IF(AND(F1867="Peretoe teenus",H1867&lt;[2]an!$M$37,S1867="kahepoolne vajaduspõhine",U1867&gt;=[2]an!$M$37,U1867&lt;=[2]an!$M$38,RANK(D1867,$D1867:$D1867)+COUNTIFS($D$2:D1867,D1867,$F$2:F1867,F1867)-1=1),
((EOMONTH(U1867,0)-U1867+1)*X1867)/DAY(EOMONTH(U1867,0))+(DAY(U1867)-1)*100/DAY(EOMONTH(U1867,0)),
IF(AND(F1867="Peretoe teenus",H1867&lt;[2]an!$M$37,S1867="kahepoolne vajaduspõhine",U1867&gt;=[2]an!$M$37,U1867&lt;=[2]an!$M$38,RANK(D1867,$D1867:$D1867)+COUNTIFS($D$2:D1867,D1867,$F$2:F1867,F1867)-1&gt;1),"",
IF(AND(F1867="Peretoe teenus",H1867&lt;[2]an!$M$37,S1867="kahepoolne vajaduspõhine",U1867&gt;[2]an!$M$38,RANK(D1867,$D1867:$D1867)+COUNTIFS($D$2:D1867,D1867,$F$2:F1867,F1867)-1=1),X1867,
IF(AND(F1867="Peretoe teenus",H1867&lt;[2]an!$M$37,S1867="kahepoolne vajaduspõhine",U1867&gt;[2]an!$M$38,RANK(D1867,$D1867:$D1867)+COUNTIFS($D$2:D1867,D1867,$F$2:F1867,F1867)-1&gt;1),"",X1867*W1867)))))))))))))),"")</f>
        <v/>
      </c>
      <c r="Z1867" s="18" t="str">
        <f t="shared" si="88"/>
        <v/>
      </c>
      <c r="AA1867" s="19" t="str">
        <f>IFERROR(VLOOKUP(E1867,[2]an!$A$3:$B$81,2,FALSE),"")</f>
        <v/>
      </c>
      <c r="AB1867" s="19" t="str">
        <f>IFERROR(VLOOKUP(AA1867,[2]an!$C$2:$D$16,2,FALSE),"")</f>
        <v/>
      </c>
      <c r="AC1867" s="20"/>
      <c r="AD1867" s="21" t="str">
        <f>IF(A1867=[2]an!$F$36,VLOOKUP([2]an!$F$36,[2]an!$F$36:$H$36,3,FALSE),IF(A1867=[2]an!$F$35,VLOOKUP([2]an!$F$35,[2]an!$F$35:$H$35,3,FALSE),IF(A1867=[2]an!$F$33,VLOOKUP([2]an!$F$33,[2]an!$F$33:$H$33,3,FALSE),IF(A1867=[2]an!$F$31,VLOOKUP([2]an!$F$31,[2]an!$F$31:$H$31,3,FALSE),""))))</f>
        <v/>
      </c>
    </row>
    <row r="1868" spans="6:30" x14ac:dyDescent="0.2">
      <c r="F1868" s="10"/>
      <c r="G1868" s="8" t="str">
        <f t="shared" si="89"/>
        <v/>
      </c>
      <c r="H1868" s="13"/>
      <c r="K1868" s="13"/>
      <c r="L1868" s="10"/>
      <c r="M1868" s="10"/>
      <c r="S1868" s="8" t="str">
        <f>IFERROR(VLOOKUP(D1868,[1]peretoe_teenus!$A$2:$L$2000,5,FALSE),"")</f>
        <v/>
      </c>
      <c r="U1868" s="13"/>
      <c r="V1868" s="15" t="str" cm="1">
        <f t="array" ref="V1868">IFERROR(IF(AND(F1868="Tugigrupp",RANK(K1868,$K1868:$K1868)+COUNTIFS($K$2:K1868,K1868,$L$2:L1868,L1868,$M$2:M1868,M1868,$I$2:I1868,I1868,$G$2:G1868,G1868,$F$2:F1868,F1868)-1=1),SUMPRODUCT(($F$2:$F$4154=F1868)*($G$2:$G$4154=G1868)*($K$2:$K$4154=K1868)*($I$2:$I$4154=I1868)*($L$2:$L$4154=L1868)*($M$2:$M$4154=M1868)),""),"")</f>
        <v/>
      </c>
      <c r="W1868" s="15" t="str">
        <f t="shared" si="87"/>
        <v/>
      </c>
      <c r="X1868" s="16" t="str">
        <f>IF(AND(A1868=[2]an!$G$38,F1868=[2]an!$E$40),[2]an!$G$40,IF(AND(A1868=[2]an!$G$38,F1868=[2]an!$E$41),[2]an!$G$41,IF(AND(A1868=[2]an!$G$38,F1868=[2]an!$E$39,H1868&gt;=[2]an!$M$37),[2]an!$G$39,
IF(AND(A1868=[2]an!$G$38,F1868=[2]an!$E$39,H1868&lt;[2]an!$M$37,S1868="kahepoolne vajaduspõhine",U1868=""),[2]an!$M$40,
IF(AND(A1868=[2]an!$G$38,F1868=[2]an!$E$39,H1868&lt;[2]an!$M$37,S1868="kahepoolne vajaduspõhine",U1868&lt;&gt;""),[2]an!$G$39,
IF(AND(A1868=[2]an!$G$38,F1868=[2]an!$E$39,H1868&lt;[2]an!$M$37,S1868&lt;&gt;"kahepoolne vajaduspõhine"),[2]an!$G$39,
IF(AND(A1868=[2]an!$G$38,F1868=[2]an!$E$42),[2]an!$G$42,
IF(AND(A1868=[2]an!$H$38,F1868=[2]an!$E$40),[2]an!$H$40,IF(AND(A1868=[2]an!$H$38,F1868=[2]an!$E$41),[2]an!$H$41,IF(AND(A1868=[2]an!$H$38,F1868=[2]an!$E$39,H1868&gt;=[2]an!$M$37),[2]an!$H$39,
IF(AND(A1868=[2]an!$H$38,F1868=[2]an!$E$39,H1868&lt;[2]an!$M$37,S1868="kahepoolne vajaduspõhine",U1868=""),[2]an!$M$40,
IF(AND(A1868=[2]an!$H$38,F1868=[2]an!$E$39,H1868&lt;[2]an!$M$37,S1868="kahepoolne vajaduspõhine",U1868&lt;&gt;""),[2]an!$H$39,
IF(AND(A1868=[2]an!$H$38,F1868=[2]an!$E$39,H1868&lt;[2]an!$M$37,S1868&lt;&gt;"kahepoolne vajaduspõhine"),[2]an!$H$39,
IF(AND(A1868=[2]an!$H$38,F1868=[2]an!$E$42),[2]an!$H$42,
IF(AND(A1868=[2]an!$I$38,F1868=[2]an!$E$40),[2]an!$I$40,IF(AND(A1868=[2]an!$I$38,F1868=[2]an!$E$41),[2]an!$I$41,IF(AND(A1868=[2]an!$I$38,F1868=[2]an!$E$39,H1868&gt;=[2]an!$M$37),[2]an!$I$39,
IF(AND(A1868=[2]an!$I$38,F1868=[2]an!$E$39,H1868&lt;[2]an!$M$37,S1868="kahepoolne vajaduspõhine",U1868=""),[2]an!$M$40,
IF(AND(A1868=[2]an!$I$38,F1868=[2]an!$E$39,H1868&lt;[2]an!$M$37,S1868="kahepoolne vajaduspõhine",U1868&lt;&gt;""),[2]an!$I$39,
IF(AND(A1868=[2]an!$I$38,F1868=[2]an!$E$39,H1868&lt;[2]an!$M$37,S1868&lt;&gt;"kahepoolne vajaduspõhine"),[2]an!$I$39,
IF(AND(A1868=[2]an!$I$38,F1868=[2]an!$E$42),[2]an!$I$42,
IF(AND(A1868=[2]an!$J$38,F1868=[2]an!$E$40),[2]an!$J$40,IF(AND(A1868=[2]an!$J$38,F1868=[2]an!$E$41),[2]an!$J$41,IF(AND(A1868=[2]an!$J$38,F1868=[2]an!$E$39,H1868&gt;=[2]an!$M$37),[2]an!$J$39,
IF(AND(A1868=[2]an!$J$38,F1868=[2]an!$E$39,H1868&lt;[2]an!$M$37,S1868="kahepoolne vajaduspõhine",U1868=""),[2]an!$M$40,
IF(AND(A1868=[2]an!$J$38,F1868=[2]an!$E$39,H1868&lt;[2]an!$M$37,S1868="kahepoolne vajaduspõhine",U1868&lt;&gt;""),[2]an!$J$39,
IF(AND(A1868=[2]an!$J$38,F1868=[2]an!$E$39,H1868&lt;[2]an!$M$37,S1868&lt;&gt;"kahepoolne vajaduspõhine"),[2]an!$J$39,
IF(AND(A1868=[2]an!$J$38,F1868=[2]an!$E$42),[2]an!$J$42,""))))))))))))))))))))))))))))</f>
        <v/>
      </c>
      <c r="Y1868" s="17" t="str">
        <f>IFERROR(IF(F1868="Tugigrupp",0,
IF(AND(F1868="Peretoe teenus",H1868&gt;=[2]an!$M$37,RANK(D1868,$D1868:$D1868)+COUNTIFS($D$2:D1868,D1868,$F$2:F1868,F1868)-1&gt;1),"",
IF(AND(F1868="Peretoe teenus",H1868&gt;=[2]an!$M$37,RANK(D1868,$D1868:$D1868)+COUNTIFS($D$2:D1868,D1868,$F$2:F1868,F1868)-1=1,MONTH(H1868)=MONTH(K1868)=TRUE,YEAR(H1868)=YEAR(K1868)=TRUE),((EOMONTH(H1868,0)-H1868+1)*X1868)/DAY(EOMONTH(H1868,0)),
IF(AND(F1868="Peretoe teenus",H1868&gt;=[2]an!$M$37,RANK(D1868,$D1868:$D1868)+COUNTIFS($D$2:D1868,D1868,$F$2:F1868,F1868)-1=1),X1868,
IF(AND(F1868="Peretoe teenus",H1868&lt;[2]an!$M$37,S1868&lt;&gt;"kahepoolne vajaduspõhine",RANK(D1868,$D1868:$D1868)+COUNTIFS($D$2:D1868,D1868,$F$2:F1868,F1868)-1=1),X1868,
IF(AND(F1868="Peretoe teenus",H1868&lt;[2]an!$M$37,S1868&lt;&gt;"kahepoolne vajaduspõhine",RANK(D1868,$D1868:$D1868)+COUNTIFS($D$2:D1868,D1868,$F$2:F1868,F1868)-1&gt;1),"",
IF(AND(F1868="Peretoe teenus",H1868&lt;[2]an!$M$37,S1868="kahepoolne vajaduspõhine",U1868="",RANK(D1868,$D1868:$D1868)+COUNTIFS($D$2:D1868,D1868,$F$2:F1868,F1868)-1=1),X1868,
IF(AND(F1868="Peretoe teenus",H1868&lt;[2]an!$M$37,S1868="kahepoolne vajaduspõhine",U1868="",RANK(D1868,$D1868:$D1868)+COUNTIFS($D$2:D1868,D1868,$F$2:F1868,F1868)-1&gt;1),"",
IF(AND(F1868="Peretoe teenus",H1868&lt;[2]an!$M$37,S1868="kahepoolne vajaduspõhine",U1868&lt;[2]an!$M$37,RANK(D1868,$D1868:$D1868)+COUNTIFS($D$2:D1868,D1868,$F$2:F1868,F1868)-1=1),X1868,
IF(AND(F1868="Peretoe teenus",H1868&lt;[2]an!$M$37,S1868="kahepoolne vajaduspõhine",U1868&lt;[2]an!$M$37,RANK(D1868,$D1868:$D1868)+COUNTIFS($D$2:D1868,D1868,$F$2:F1868,F1868)-1&gt;1),"",
IF(AND(F1868="Peretoe teenus",H1868&lt;[2]an!$M$37,S1868="kahepoolne vajaduspõhine",U1868&gt;=[2]an!$M$37,U1868&lt;=[2]an!$M$38,RANK(D1868,$D1868:$D1868)+COUNTIFS($D$2:D1868,D1868,$F$2:F1868,F1868)-1=1),
((EOMONTH(U1868,0)-U1868+1)*X1868)/DAY(EOMONTH(U1868,0))+(DAY(U1868)-1)*100/DAY(EOMONTH(U1868,0)),
IF(AND(F1868="Peretoe teenus",H1868&lt;[2]an!$M$37,S1868="kahepoolne vajaduspõhine",U1868&gt;=[2]an!$M$37,U1868&lt;=[2]an!$M$38,RANK(D1868,$D1868:$D1868)+COUNTIFS($D$2:D1868,D1868,$F$2:F1868,F1868)-1&gt;1),"",
IF(AND(F1868="Peretoe teenus",H1868&lt;[2]an!$M$37,S1868="kahepoolne vajaduspõhine",U1868&gt;[2]an!$M$38,RANK(D1868,$D1868:$D1868)+COUNTIFS($D$2:D1868,D1868,$F$2:F1868,F1868)-1=1),X1868,
IF(AND(F1868="Peretoe teenus",H1868&lt;[2]an!$M$37,S1868="kahepoolne vajaduspõhine",U1868&gt;[2]an!$M$38,RANK(D1868,$D1868:$D1868)+COUNTIFS($D$2:D1868,D1868,$F$2:F1868,F1868)-1&gt;1),"",X1868*W1868)))))))))))))),"")</f>
        <v/>
      </c>
      <c r="Z1868" s="18" t="str">
        <f t="shared" si="88"/>
        <v/>
      </c>
      <c r="AA1868" s="19" t="str">
        <f>IFERROR(VLOOKUP(E1868,[2]an!$A$3:$B$81,2,FALSE),"")</f>
        <v/>
      </c>
      <c r="AB1868" s="19" t="str">
        <f>IFERROR(VLOOKUP(AA1868,[2]an!$C$2:$D$16,2,FALSE),"")</f>
        <v/>
      </c>
      <c r="AC1868" s="20"/>
      <c r="AD1868" s="21" t="str">
        <f>IF(A1868=[2]an!$F$36,VLOOKUP([2]an!$F$36,[2]an!$F$36:$H$36,3,FALSE),IF(A1868=[2]an!$F$35,VLOOKUP([2]an!$F$35,[2]an!$F$35:$H$35,3,FALSE),IF(A1868=[2]an!$F$33,VLOOKUP([2]an!$F$33,[2]an!$F$33:$H$33,3,FALSE),IF(A1868=[2]an!$F$31,VLOOKUP([2]an!$F$31,[2]an!$F$31:$H$31,3,FALSE),""))))</f>
        <v/>
      </c>
    </row>
    <row r="1869" spans="6:30" x14ac:dyDescent="0.2">
      <c r="F1869" s="10"/>
      <c r="G1869" s="8" t="str">
        <f t="shared" si="89"/>
        <v/>
      </c>
      <c r="H1869" s="13"/>
      <c r="K1869" s="13"/>
      <c r="L1869" s="10"/>
      <c r="M1869" s="10"/>
      <c r="S1869" s="8" t="str">
        <f>IFERROR(VLOOKUP(D1869,[1]peretoe_teenus!$A$2:$L$2000,5,FALSE),"")</f>
        <v/>
      </c>
      <c r="U1869" s="13"/>
      <c r="V1869" s="15" t="str" cm="1">
        <f t="array" ref="V1869">IFERROR(IF(AND(F1869="Tugigrupp",RANK(K1869,$K1869:$K1869)+COUNTIFS($K$2:K1869,K1869,$L$2:L1869,L1869,$M$2:M1869,M1869,$I$2:I1869,I1869,$G$2:G1869,G1869,$F$2:F1869,F1869)-1=1),SUMPRODUCT(($F$2:$F$4154=F1869)*($G$2:$G$4154=G1869)*($K$2:$K$4154=K1869)*($I$2:$I$4154=I1869)*($L$2:$L$4154=L1869)*($M$2:$M$4154=M1869)),""),"")</f>
        <v/>
      </c>
      <c r="W1869" s="15" t="str">
        <f t="shared" si="87"/>
        <v/>
      </c>
      <c r="X1869" s="16" t="str">
        <f>IF(AND(A1869=[2]an!$G$38,F1869=[2]an!$E$40),[2]an!$G$40,IF(AND(A1869=[2]an!$G$38,F1869=[2]an!$E$41),[2]an!$G$41,IF(AND(A1869=[2]an!$G$38,F1869=[2]an!$E$39,H1869&gt;=[2]an!$M$37),[2]an!$G$39,
IF(AND(A1869=[2]an!$G$38,F1869=[2]an!$E$39,H1869&lt;[2]an!$M$37,S1869="kahepoolne vajaduspõhine",U1869=""),[2]an!$M$40,
IF(AND(A1869=[2]an!$G$38,F1869=[2]an!$E$39,H1869&lt;[2]an!$M$37,S1869="kahepoolne vajaduspõhine",U1869&lt;&gt;""),[2]an!$G$39,
IF(AND(A1869=[2]an!$G$38,F1869=[2]an!$E$39,H1869&lt;[2]an!$M$37,S1869&lt;&gt;"kahepoolne vajaduspõhine"),[2]an!$G$39,
IF(AND(A1869=[2]an!$G$38,F1869=[2]an!$E$42),[2]an!$G$42,
IF(AND(A1869=[2]an!$H$38,F1869=[2]an!$E$40),[2]an!$H$40,IF(AND(A1869=[2]an!$H$38,F1869=[2]an!$E$41),[2]an!$H$41,IF(AND(A1869=[2]an!$H$38,F1869=[2]an!$E$39,H1869&gt;=[2]an!$M$37),[2]an!$H$39,
IF(AND(A1869=[2]an!$H$38,F1869=[2]an!$E$39,H1869&lt;[2]an!$M$37,S1869="kahepoolne vajaduspõhine",U1869=""),[2]an!$M$40,
IF(AND(A1869=[2]an!$H$38,F1869=[2]an!$E$39,H1869&lt;[2]an!$M$37,S1869="kahepoolne vajaduspõhine",U1869&lt;&gt;""),[2]an!$H$39,
IF(AND(A1869=[2]an!$H$38,F1869=[2]an!$E$39,H1869&lt;[2]an!$M$37,S1869&lt;&gt;"kahepoolne vajaduspõhine"),[2]an!$H$39,
IF(AND(A1869=[2]an!$H$38,F1869=[2]an!$E$42),[2]an!$H$42,
IF(AND(A1869=[2]an!$I$38,F1869=[2]an!$E$40),[2]an!$I$40,IF(AND(A1869=[2]an!$I$38,F1869=[2]an!$E$41),[2]an!$I$41,IF(AND(A1869=[2]an!$I$38,F1869=[2]an!$E$39,H1869&gt;=[2]an!$M$37),[2]an!$I$39,
IF(AND(A1869=[2]an!$I$38,F1869=[2]an!$E$39,H1869&lt;[2]an!$M$37,S1869="kahepoolne vajaduspõhine",U1869=""),[2]an!$M$40,
IF(AND(A1869=[2]an!$I$38,F1869=[2]an!$E$39,H1869&lt;[2]an!$M$37,S1869="kahepoolne vajaduspõhine",U1869&lt;&gt;""),[2]an!$I$39,
IF(AND(A1869=[2]an!$I$38,F1869=[2]an!$E$39,H1869&lt;[2]an!$M$37,S1869&lt;&gt;"kahepoolne vajaduspõhine"),[2]an!$I$39,
IF(AND(A1869=[2]an!$I$38,F1869=[2]an!$E$42),[2]an!$I$42,
IF(AND(A1869=[2]an!$J$38,F1869=[2]an!$E$40),[2]an!$J$40,IF(AND(A1869=[2]an!$J$38,F1869=[2]an!$E$41),[2]an!$J$41,IF(AND(A1869=[2]an!$J$38,F1869=[2]an!$E$39,H1869&gt;=[2]an!$M$37),[2]an!$J$39,
IF(AND(A1869=[2]an!$J$38,F1869=[2]an!$E$39,H1869&lt;[2]an!$M$37,S1869="kahepoolne vajaduspõhine",U1869=""),[2]an!$M$40,
IF(AND(A1869=[2]an!$J$38,F1869=[2]an!$E$39,H1869&lt;[2]an!$M$37,S1869="kahepoolne vajaduspõhine",U1869&lt;&gt;""),[2]an!$J$39,
IF(AND(A1869=[2]an!$J$38,F1869=[2]an!$E$39,H1869&lt;[2]an!$M$37,S1869&lt;&gt;"kahepoolne vajaduspõhine"),[2]an!$J$39,
IF(AND(A1869=[2]an!$J$38,F1869=[2]an!$E$42),[2]an!$J$42,""))))))))))))))))))))))))))))</f>
        <v/>
      </c>
      <c r="Y1869" s="17" t="str">
        <f>IFERROR(IF(F1869="Tugigrupp",0,
IF(AND(F1869="Peretoe teenus",H1869&gt;=[2]an!$M$37,RANK(D1869,$D1869:$D1869)+COUNTIFS($D$2:D1869,D1869,$F$2:F1869,F1869)-1&gt;1),"",
IF(AND(F1869="Peretoe teenus",H1869&gt;=[2]an!$M$37,RANK(D1869,$D1869:$D1869)+COUNTIFS($D$2:D1869,D1869,$F$2:F1869,F1869)-1=1,MONTH(H1869)=MONTH(K1869)=TRUE,YEAR(H1869)=YEAR(K1869)=TRUE),((EOMONTH(H1869,0)-H1869+1)*X1869)/DAY(EOMONTH(H1869,0)),
IF(AND(F1869="Peretoe teenus",H1869&gt;=[2]an!$M$37,RANK(D1869,$D1869:$D1869)+COUNTIFS($D$2:D1869,D1869,$F$2:F1869,F1869)-1=1),X1869,
IF(AND(F1869="Peretoe teenus",H1869&lt;[2]an!$M$37,S1869&lt;&gt;"kahepoolne vajaduspõhine",RANK(D1869,$D1869:$D1869)+COUNTIFS($D$2:D1869,D1869,$F$2:F1869,F1869)-1=1),X1869,
IF(AND(F1869="Peretoe teenus",H1869&lt;[2]an!$M$37,S1869&lt;&gt;"kahepoolne vajaduspõhine",RANK(D1869,$D1869:$D1869)+COUNTIFS($D$2:D1869,D1869,$F$2:F1869,F1869)-1&gt;1),"",
IF(AND(F1869="Peretoe teenus",H1869&lt;[2]an!$M$37,S1869="kahepoolne vajaduspõhine",U1869="",RANK(D1869,$D1869:$D1869)+COUNTIFS($D$2:D1869,D1869,$F$2:F1869,F1869)-1=1),X1869,
IF(AND(F1869="Peretoe teenus",H1869&lt;[2]an!$M$37,S1869="kahepoolne vajaduspõhine",U1869="",RANK(D1869,$D1869:$D1869)+COUNTIFS($D$2:D1869,D1869,$F$2:F1869,F1869)-1&gt;1),"",
IF(AND(F1869="Peretoe teenus",H1869&lt;[2]an!$M$37,S1869="kahepoolne vajaduspõhine",U1869&lt;[2]an!$M$37,RANK(D1869,$D1869:$D1869)+COUNTIFS($D$2:D1869,D1869,$F$2:F1869,F1869)-1=1),X1869,
IF(AND(F1869="Peretoe teenus",H1869&lt;[2]an!$M$37,S1869="kahepoolne vajaduspõhine",U1869&lt;[2]an!$M$37,RANK(D1869,$D1869:$D1869)+COUNTIFS($D$2:D1869,D1869,$F$2:F1869,F1869)-1&gt;1),"",
IF(AND(F1869="Peretoe teenus",H1869&lt;[2]an!$M$37,S1869="kahepoolne vajaduspõhine",U1869&gt;=[2]an!$M$37,U1869&lt;=[2]an!$M$38,RANK(D1869,$D1869:$D1869)+COUNTIFS($D$2:D1869,D1869,$F$2:F1869,F1869)-1=1),
((EOMONTH(U1869,0)-U1869+1)*X1869)/DAY(EOMONTH(U1869,0))+(DAY(U1869)-1)*100/DAY(EOMONTH(U1869,0)),
IF(AND(F1869="Peretoe teenus",H1869&lt;[2]an!$M$37,S1869="kahepoolne vajaduspõhine",U1869&gt;=[2]an!$M$37,U1869&lt;=[2]an!$M$38,RANK(D1869,$D1869:$D1869)+COUNTIFS($D$2:D1869,D1869,$F$2:F1869,F1869)-1&gt;1),"",
IF(AND(F1869="Peretoe teenus",H1869&lt;[2]an!$M$37,S1869="kahepoolne vajaduspõhine",U1869&gt;[2]an!$M$38,RANK(D1869,$D1869:$D1869)+COUNTIFS($D$2:D1869,D1869,$F$2:F1869,F1869)-1=1),X1869,
IF(AND(F1869="Peretoe teenus",H1869&lt;[2]an!$M$37,S1869="kahepoolne vajaduspõhine",U1869&gt;[2]an!$M$38,RANK(D1869,$D1869:$D1869)+COUNTIFS($D$2:D1869,D1869,$F$2:F1869,F1869)-1&gt;1),"",X1869*W1869)))))))))))))),"")</f>
        <v/>
      </c>
      <c r="Z1869" s="18" t="str">
        <f t="shared" si="88"/>
        <v/>
      </c>
      <c r="AA1869" s="19" t="str">
        <f>IFERROR(VLOOKUP(E1869,[2]an!$A$3:$B$81,2,FALSE),"")</f>
        <v/>
      </c>
      <c r="AB1869" s="19" t="str">
        <f>IFERROR(VLOOKUP(AA1869,[2]an!$C$2:$D$16,2,FALSE),"")</f>
        <v/>
      </c>
      <c r="AC1869" s="20"/>
      <c r="AD1869" s="21" t="str">
        <f>IF(A1869=[2]an!$F$36,VLOOKUP([2]an!$F$36,[2]an!$F$36:$H$36,3,FALSE),IF(A1869=[2]an!$F$35,VLOOKUP([2]an!$F$35,[2]an!$F$35:$H$35,3,FALSE),IF(A1869=[2]an!$F$33,VLOOKUP([2]an!$F$33,[2]an!$F$33:$H$33,3,FALSE),IF(A1869=[2]an!$F$31,VLOOKUP([2]an!$F$31,[2]an!$F$31:$H$31,3,FALSE),""))))</f>
        <v/>
      </c>
    </row>
    <row r="1870" spans="6:30" x14ac:dyDescent="0.2">
      <c r="F1870" s="10"/>
      <c r="G1870" s="8" t="str">
        <f t="shared" si="89"/>
        <v/>
      </c>
      <c r="H1870" s="13"/>
      <c r="K1870" s="13"/>
      <c r="L1870" s="10"/>
      <c r="M1870" s="10"/>
      <c r="S1870" s="8" t="str">
        <f>IFERROR(VLOOKUP(D1870,[1]peretoe_teenus!$A$2:$L$2000,5,FALSE),"")</f>
        <v/>
      </c>
      <c r="U1870" s="13"/>
      <c r="V1870" s="15" t="str" cm="1">
        <f t="array" ref="V1870">IFERROR(IF(AND(F1870="Tugigrupp",RANK(K1870,$K1870:$K1870)+COUNTIFS($K$2:K1870,K1870,$L$2:L1870,L1870,$M$2:M1870,M1870,$I$2:I1870,I1870,$G$2:G1870,G1870,$F$2:F1870,F1870)-1=1),SUMPRODUCT(($F$2:$F$4154=F1870)*($G$2:$G$4154=G1870)*($K$2:$K$4154=K1870)*($I$2:$I$4154=I1870)*($L$2:$L$4154=L1870)*($M$2:$M$4154=M1870)),""),"")</f>
        <v/>
      </c>
      <c r="W1870" s="15" t="str">
        <f t="shared" si="87"/>
        <v/>
      </c>
      <c r="X1870" s="16" t="str">
        <f>IF(AND(A1870=[2]an!$G$38,F1870=[2]an!$E$40),[2]an!$G$40,IF(AND(A1870=[2]an!$G$38,F1870=[2]an!$E$41),[2]an!$G$41,IF(AND(A1870=[2]an!$G$38,F1870=[2]an!$E$39,H1870&gt;=[2]an!$M$37),[2]an!$G$39,
IF(AND(A1870=[2]an!$G$38,F1870=[2]an!$E$39,H1870&lt;[2]an!$M$37,S1870="kahepoolne vajaduspõhine",U1870=""),[2]an!$M$40,
IF(AND(A1870=[2]an!$G$38,F1870=[2]an!$E$39,H1870&lt;[2]an!$M$37,S1870="kahepoolne vajaduspõhine",U1870&lt;&gt;""),[2]an!$G$39,
IF(AND(A1870=[2]an!$G$38,F1870=[2]an!$E$39,H1870&lt;[2]an!$M$37,S1870&lt;&gt;"kahepoolne vajaduspõhine"),[2]an!$G$39,
IF(AND(A1870=[2]an!$G$38,F1870=[2]an!$E$42),[2]an!$G$42,
IF(AND(A1870=[2]an!$H$38,F1870=[2]an!$E$40),[2]an!$H$40,IF(AND(A1870=[2]an!$H$38,F1870=[2]an!$E$41),[2]an!$H$41,IF(AND(A1870=[2]an!$H$38,F1870=[2]an!$E$39,H1870&gt;=[2]an!$M$37),[2]an!$H$39,
IF(AND(A1870=[2]an!$H$38,F1870=[2]an!$E$39,H1870&lt;[2]an!$M$37,S1870="kahepoolne vajaduspõhine",U1870=""),[2]an!$M$40,
IF(AND(A1870=[2]an!$H$38,F1870=[2]an!$E$39,H1870&lt;[2]an!$M$37,S1870="kahepoolne vajaduspõhine",U1870&lt;&gt;""),[2]an!$H$39,
IF(AND(A1870=[2]an!$H$38,F1870=[2]an!$E$39,H1870&lt;[2]an!$M$37,S1870&lt;&gt;"kahepoolne vajaduspõhine"),[2]an!$H$39,
IF(AND(A1870=[2]an!$H$38,F1870=[2]an!$E$42),[2]an!$H$42,
IF(AND(A1870=[2]an!$I$38,F1870=[2]an!$E$40),[2]an!$I$40,IF(AND(A1870=[2]an!$I$38,F1870=[2]an!$E$41),[2]an!$I$41,IF(AND(A1870=[2]an!$I$38,F1870=[2]an!$E$39,H1870&gt;=[2]an!$M$37),[2]an!$I$39,
IF(AND(A1870=[2]an!$I$38,F1870=[2]an!$E$39,H1870&lt;[2]an!$M$37,S1870="kahepoolne vajaduspõhine",U1870=""),[2]an!$M$40,
IF(AND(A1870=[2]an!$I$38,F1870=[2]an!$E$39,H1870&lt;[2]an!$M$37,S1870="kahepoolne vajaduspõhine",U1870&lt;&gt;""),[2]an!$I$39,
IF(AND(A1870=[2]an!$I$38,F1870=[2]an!$E$39,H1870&lt;[2]an!$M$37,S1870&lt;&gt;"kahepoolne vajaduspõhine"),[2]an!$I$39,
IF(AND(A1870=[2]an!$I$38,F1870=[2]an!$E$42),[2]an!$I$42,
IF(AND(A1870=[2]an!$J$38,F1870=[2]an!$E$40),[2]an!$J$40,IF(AND(A1870=[2]an!$J$38,F1870=[2]an!$E$41),[2]an!$J$41,IF(AND(A1870=[2]an!$J$38,F1870=[2]an!$E$39,H1870&gt;=[2]an!$M$37),[2]an!$J$39,
IF(AND(A1870=[2]an!$J$38,F1870=[2]an!$E$39,H1870&lt;[2]an!$M$37,S1870="kahepoolne vajaduspõhine",U1870=""),[2]an!$M$40,
IF(AND(A1870=[2]an!$J$38,F1870=[2]an!$E$39,H1870&lt;[2]an!$M$37,S1870="kahepoolne vajaduspõhine",U1870&lt;&gt;""),[2]an!$J$39,
IF(AND(A1870=[2]an!$J$38,F1870=[2]an!$E$39,H1870&lt;[2]an!$M$37,S1870&lt;&gt;"kahepoolne vajaduspõhine"),[2]an!$J$39,
IF(AND(A1870=[2]an!$J$38,F1870=[2]an!$E$42),[2]an!$J$42,""))))))))))))))))))))))))))))</f>
        <v/>
      </c>
      <c r="Y1870" s="17" t="str">
        <f>IFERROR(IF(F1870="Tugigrupp",0,
IF(AND(F1870="Peretoe teenus",H1870&gt;=[2]an!$M$37,RANK(D1870,$D1870:$D1870)+COUNTIFS($D$2:D1870,D1870,$F$2:F1870,F1870)-1&gt;1),"",
IF(AND(F1870="Peretoe teenus",H1870&gt;=[2]an!$M$37,RANK(D1870,$D1870:$D1870)+COUNTIFS($D$2:D1870,D1870,$F$2:F1870,F1870)-1=1,MONTH(H1870)=MONTH(K1870)=TRUE,YEAR(H1870)=YEAR(K1870)=TRUE),((EOMONTH(H1870,0)-H1870+1)*X1870)/DAY(EOMONTH(H1870,0)),
IF(AND(F1870="Peretoe teenus",H1870&gt;=[2]an!$M$37,RANK(D1870,$D1870:$D1870)+COUNTIFS($D$2:D1870,D1870,$F$2:F1870,F1870)-1=1),X1870,
IF(AND(F1870="Peretoe teenus",H1870&lt;[2]an!$M$37,S1870&lt;&gt;"kahepoolne vajaduspõhine",RANK(D1870,$D1870:$D1870)+COUNTIFS($D$2:D1870,D1870,$F$2:F1870,F1870)-1=1),X1870,
IF(AND(F1870="Peretoe teenus",H1870&lt;[2]an!$M$37,S1870&lt;&gt;"kahepoolne vajaduspõhine",RANK(D1870,$D1870:$D1870)+COUNTIFS($D$2:D1870,D1870,$F$2:F1870,F1870)-1&gt;1),"",
IF(AND(F1870="Peretoe teenus",H1870&lt;[2]an!$M$37,S1870="kahepoolne vajaduspõhine",U1870="",RANK(D1870,$D1870:$D1870)+COUNTIFS($D$2:D1870,D1870,$F$2:F1870,F1870)-1=1),X1870,
IF(AND(F1870="Peretoe teenus",H1870&lt;[2]an!$M$37,S1870="kahepoolne vajaduspõhine",U1870="",RANK(D1870,$D1870:$D1870)+COUNTIFS($D$2:D1870,D1870,$F$2:F1870,F1870)-1&gt;1),"",
IF(AND(F1870="Peretoe teenus",H1870&lt;[2]an!$M$37,S1870="kahepoolne vajaduspõhine",U1870&lt;[2]an!$M$37,RANK(D1870,$D1870:$D1870)+COUNTIFS($D$2:D1870,D1870,$F$2:F1870,F1870)-1=1),X1870,
IF(AND(F1870="Peretoe teenus",H1870&lt;[2]an!$M$37,S1870="kahepoolne vajaduspõhine",U1870&lt;[2]an!$M$37,RANK(D1870,$D1870:$D1870)+COUNTIFS($D$2:D1870,D1870,$F$2:F1870,F1870)-1&gt;1),"",
IF(AND(F1870="Peretoe teenus",H1870&lt;[2]an!$M$37,S1870="kahepoolne vajaduspõhine",U1870&gt;=[2]an!$M$37,U1870&lt;=[2]an!$M$38,RANK(D1870,$D1870:$D1870)+COUNTIFS($D$2:D1870,D1870,$F$2:F1870,F1870)-1=1),
((EOMONTH(U1870,0)-U1870+1)*X1870)/DAY(EOMONTH(U1870,0))+(DAY(U1870)-1)*100/DAY(EOMONTH(U1870,0)),
IF(AND(F1870="Peretoe teenus",H1870&lt;[2]an!$M$37,S1870="kahepoolne vajaduspõhine",U1870&gt;=[2]an!$M$37,U1870&lt;=[2]an!$M$38,RANK(D1870,$D1870:$D1870)+COUNTIFS($D$2:D1870,D1870,$F$2:F1870,F1870)-1&gt;1),"",
IF(AND(F1870="Peretoe teenus",H1870&lt;[2]an!$M$37,S1870="kahepoolne vajaduspõhine",U1870&gt;[2]an!$M$38,RANK(D1870,$D1870:$D1870)+COUNTIFS($D$2:D1870,D1870,$F$2:F1870,F1870)-1=1),X1870,
IF(AND(F1870="Peretoe teenus",H1870&lt;[2]an!$M$37,S1870="kahepoolne vajaduspõhine",U1870&gt;[2]an!$M$38,RANK(D1870,$D1870:$D1870)+COUNTIFS($D$2:D1870,D1870,$F$2:F1870,F1870)-1&gt;1),"",X1870*W1870)))))))))))))),"")</f>
        <v/>
      </c>
      <c r="Z1870" s="18" t="str">
        <f t="shared" si="88"/>
        <v/>
      </c>
      <c r="AA1870" s="19" t="str">
        <f>IFERROR(VLOOKUP(E1870,[2]an!$A$3:$B$81,2,FALSE),"")</f>
        <v/>
      </c>
      <c r="AB1870" s="19" t="str">
        <f>IFERROR(VLOOKUP(AA1870,[2]an!$C$2:$D$16,2,FALSE),"")</f>
        <v/>
      </c>
      <c r="AC1870" s="20"/>
      <c r="AD1870" s="21" t="str">
        <f>IF(A1870=[2]an!$F$36,VLOOKUP([2]an!$F$36,[2]an!$F$36:$H$36,3,FALSE),IF(A1870=[2]an!$F$35,VLOOKUP([2]an!$F$35,[2]an!$F$35:$H$35,3,FALSE),IF(A1870=[2]an!$F$33,VLOOKUP([2]an!$F$33,[2]an!$F$33:$H$33,3,FALSE),IF(A1870=[2]an!$F$31,VLOOKUP([2]an!$F$31,[2]an!$F$31:$H$31,3,FALSE),""))))</f>
        <v/>
      </c>
    </row>
    <row r="1871" spans="6:30" x14ac:dyDescent="0.2">
      <c r="F1871" s="10"/>
      <c r="G1871" s="8" t="str">
        <f t="shared" si="89"/>
        <v/>
      </c>
      <c r="H1871" s="13"/>
      <c r="K1871" s="13"/>
      <c r="L1871" s="10"/>
      <c r="M1871" s="10"/>
      <c r="S1871" s="8" t="str">
        <f>IFERROR(VLOOKUP(D1871,[1]peretoe_teenus!$A$2:$L$2000,5,FALSE),"")</f>
        <v/>
      </c>
      <c r="U1871" s="13"/>
      <c r="V1871" s="15" t="str" cm="1">
        <f t="array" ref="V1871">IFERROR(IF(AND(F1871="Tugigrupp",RANK(K1871,$K1871:$K1871)+COUNTIFS($K$2:K1871,K1871,$L$2:L1871,L1871,$M$2:M1871,M1871,$I$2:I1871,I1871,$G$2:G1871,G1871,$F$2:F1871,F1871)-1=1),SUMPRODUCT(($F$2:$F$4154=F1871)*($G$2:$G$4154=G1871)*($K$2:$K$4154=K1871)*($I$2:$I$4154=I1871)*($L$2:$L$4154=L1871)*($M$2:$M$4154=M1871)),""),"")</f>
        <v/>
      </c>
      <c r="W1871" s="15" t="str">
        <f t="shared" si="87"/>
        <v/>
      </c>
      <c r="X1871" s="16" t="str">
        <f>IF(AND(A1871=[2]an!$G$38,F1871=[2]an!$E$40),[2]an!$G$40,IF(AND(A1871=[2]an!$G$38,F1871=[2]an!$E$41),[2]an!$G$41,IF(AND(A1871=[2]an!$G$38,F1871=[2]an!$E$39,H1871&gt;=[2]an!$M$37),[2]an!$G$39,
IF(AND(A1871=[2]an!$G$38,F1871=[2]an!$E$39,H1871&lt;[2]an!$M$37,S1871="kahepoolne vajaduspõhine",U1871=""),[2]an!$M$40,
IF(AND(A1871=[2]an!$G$38,F1871=[2]an!$E$39,H1871&lt;[2]an!$M$37,S1871="kahepoolne vajaduspõhine",U1871&lt;&gt;""),[2]an!$G$39,
IF(AND(A1871=[2]an!$G$38,F1871=[2]an!$E$39,H1871&lt;[2]an!$M$37,S1871&lt;&gt;"kahepoolne vajaduspõhine"),[2]an!$G$39,
IF(AND(A1871=[2]an!$G$38,F1871=[2]an!$E$42),[2]an!$G$42,
IF(AND(A1871=[2]an!$H$38,F1871=[2]an!$E$40),[2]an!$H$40,IF(AND(A1871=[2]an!$H$38,F1871=[2]an!$E$41),[2]an!$H$41,IF(AND(A1871=[2]an!$H$38,F1871=[2]an!$E$39,H1871&gt;=[2]an!$M$37),[2]an!$H$39,
IF(AND(A1871=[2]an!$H$38,F1871=[2]an!$E$39,H1871&lt;[2]an!$M$37,S1871="kahepoolne vajaduspõhine",U1871=""),[2]an!$M$40,
IF(AND(A1871=[2]an!$H$38,F1871=[2]an!$E$39,H1871&lt;[2]an!$M$37,S1871="kahepoolne vajaduspõhine",U1871&lt;&gt;""),[2]an!$H$39,
IF(AND(A1871=[2]an!$H$38,F1871=[2]an!$E$39,H1871&lt;[2]an!$M$37,S1871&lt;&gt;"kahepoolne vajaduspõhine"),[2]an!$H$39,
IF(AND(A1871=[2]an!$H$38,F1871=[2]an!$E$42),[2]an!$H$42,
IF(AND(A1871=[2]an!$I$38,F1871=[2]an!$E$40),[2]an!$I$40,IF(AND(A1871=[2]an!$I$38,F1871=[2]an!$E$41),[2]an!$I$41,IF(AND(A1871=[2]an!$I$38,F1871=[2]an!$E$39,H1871&gt;=[2]an!$M$37),[2]an!$I$39,
IF(AND(A1871=[2]an!$I$38,F1871=[2]an!$E$39,H1871&lt;[2]an!$M$37,S1871="kahepoolne vajaduspõhine",U1871=""),[2]an!$M$40,
IF(AND(A1871=[2]an!$I$38,F1871=[2]an!$E$39,H1871&lt;[2]an!$M$37,S1871="kahepoolne vajaduspõhine",U1871&lt;&gt;""),[2]an!$I$39,
IF(AND(A1871=[2]an!$I$38,F1871=[2]an!$E$39,H1871&lt;[2]an!$M$37,S1871&lt;&gt;"kahepoolne vajaduspõhine"),[2]an!$I$39,
IF(AND(A1871=[2]an!$I$38,F1871=[2]an!$E$42),[2]an!$I$42,
IF(AND(A1871=[2]an!$J$38,F1871=[2]an!$E$40),[2]an!$J$40,IF(AND(A1871=[2]an!$J$38,F1871=[2]an!$E$41),[2]an!$J$41,IF(AND(A1871=[2]an!$J$38,F1871=[2]an!$E$39,H1871&gt;=[2]an!$M$37),[2]an!$J$39,
IF(AND(A1871=[2]an!$J$38,F1871=[2]an!$E$39,H1871&lt;[2]an!$M$37,S1871="kahepoolne vajaduspõhine",U1871=""),[2]an!$M$40,
IF(AND(A1871=[2]an!$J$38,F1871=[2]an!$E$39,H1871&lt;[2]an!$M$37,S1871="kahepoolne vajaduspõhine",U1871&lt;&gt;""),[2]an!$J$39,
IF(AND(A1871=[2]an!$J$38,F1871=[2]an!$E$39,H1871&lt;[2]an!$M$37,S1871&lt;&gt;"kahepoolne vajaduspõhine"),[2]an!$J$39,
IF(AND(A1871=[2]an!$J$38,F1871=[2]an!$E$42),[2]an!$J$42,""))))))))))))))))))))))))))))</f>
        <v/>
      </c>
      <c r="Y1871" s="17" t="str">
        <f>IFERROR(IF(F1871="Tugigrupp",0,
IF(AND(F1871="Peretoe teenus",H1871&gt;=[2]an!$M$37,RANK(D1871,$D1871:$D1871)+COUNTIFS($D$2:D1871,D1871,$F$2:F1871,F1871)-1&gt;1),"",
IF(AND(F1871="Peretoe teenus",H1871&gt;=[2]an!$M$37,RANK(D1871,$D1871:$D1871)+COUNTIFS($D$2:D1871,D1871,$F$2:F1871,F1871)-1=1,MONTH(H1871)=MONTH(K1871)=TRUE,YEAR(H1871)=YEAR(K1871)=TRUE),((EOMONTH(H1871,0)-H1871+1)*X1871)/DAY(EOMONTH(H1871,0)),
IF(AND(F1871="Peretoe teenus",H1871&gt;=[2]an!$M$37,RANK(D1871,$D1871:$D1871)+COUNTIFS($D$2:D1871,D1871,$F$2:F1871,F1871)-1=1),X1871,
IF(AND(F1871="Peretoe teenus",H1871&lt;[2]an!$M$37,S1871&lt;&gt;"kahepoolne vajaduspõhine",RANK(D1871,$D1871:$D1871)+COUNTIFS($D$2:D1871,D1871,$F$2:F1871,F1871)-1=1),X1871,
IF(AND(F1871="Peretoe teenus",H1871&lt;[2]an!$M$37,S1871&lt;&gt;"kahepoolne vajaduspõhine",RANK(D1871,$D1871:$D1871)+COUNTIFS($D$2:D1871,D1871,$F$2:F1871,F1871)-1&gt;1),"",
IF(AND(F1871="Peretoe teenus",H1871&lt;[2]an!$M$37,S1871="kahepoolne vajaduspõhine",U1871="",RANK(D1871,$D1871:$D1871)+COUNTIFS($D$2:D1871,D1871,$F$2:F1871,F1871)-1=1),X1871,
IF(AND(F1871="Peretoe teenus",H1871&lt;[2]an!$M$37,S1871="kahepoolne vajaduspõhine",U1871="",RANK(D1871,$D1871:$D1871)+COUNTIFS($D$2:D1871,D1871,$F$2:F1871,F1871)-1&gt;1),"",
IF(AND(F1871="Peretoe teenus",H1871&lt;[2]an!$M$37,S1871="kahepoolne vajaduspõhine",U1871&lt;[2]an!$M$37,RANK(D1871,$D1871:$D1871)+COUNTIFS($D$2:D1871,D1871,$F$2:F1871,F1871)-1=1),X1871,
IF(AND(F1871="Peretoe teenus",H1871&lt;[2]an!$M$37,S1871="kahepoolne vajaduspõhine",U1871&lt;[2]an!$M$37,RANK(D1871,$D1871:$D1871)+COUNTIFS($D$2:D1871,D1871,$F$2:F1871,F1871)-1&gt;1),"",
IF(AND(F1871="Peretoe teenus",H1871&lt;[2]an!$M$37,S1871="kahepoolne vajaduspõhine",U1871&gt;=[2]an!$M$37,U1871&lt;=[2]an!$M$38,RANK(D1871,$D1871:$D1871)+COUNTIFS($D$2:D1871,D1871,$F$2:F1871,F1871)-1=1),
((EOMONTH(U1871,0)-U1871+1)*X1871)/DAY(EOMONTH(U1871,0))+(DAY(U1871)-1)*100/DAY(EOMONTH(U1871,0)),
IF(AND(F1871="Peretoe teenus",H1871&lt;[2]an!$M$37,S1871="kahepoolne vajaduspõhine",U1871&gt;=[2]an!$M$37,U1871&lt;=[2]an!$M$38,RANK(D1871,$D1871:$D1871)+COUNTIFS($D$2:D1871,D1871,$F$2:F1871,F1871)-1&gt;1),"",
IF(AND(F1871="Peretoe teenus",H1871&lt;[2]an!$M$37,S1871="kahepoolne vajaduspõhine",U1871&gt;[2]an!$M$38,RANK(D1871,$D1871:$D1871)+COUNTIFS($D$2:D1871,D1871,$F$2:F1871,F1871)-1=1),X1871,
IF(AND(F1871="Peretoe teenus",H1871&lt;[2]an!$M$37,S1871="kahepoolne vajaduspõhine",U1871&gt;[2]an!$M$38,RANK(D1871,$D1871:$D1871)+COUNTIFS($D$2:D1871,D1871,$F$2:F1871,F1871)-1&gt;1),"",X1871*W1871)))))))))))))),"")</f>
        <v/>
      </c>
      <c r="Z1871" s="18" t="str">
        <f t="shared" si="88"/>
        <v/>
      </c>
      <c r="AA1871" s="19" t="str">
        <f>IFERROR(VLOOKUP(E1871,[2]an!$A$3:$B$81,2,FALSE),"")</f>
        <v/>
      </c>
      <c r="AB1871" s="19" t="str">
        <f>IFERROR(VLOOKUP(AA1871,[2]an!$C$2:$D$16,2,FALSE),"")</f>
        <v/>
      </c>
      <c r="AC1871" s="20"/>
      <c r="AD1871" s="21" t="str">
        <f>IF(A1871=[2]an!$F$36,VLOOKUP([2]an!$F$36,[2]an!$F$36:$H$36,3,FALSE),IF(A1871=[2]an!$F$35,VLOOKUP([2]an!$F$35,[2]an!$F$35:$H$35,3,FALSE),IF(A1871=[2]an!$F$33,VLOOKUP([2]an!$F$33,[2]an!$F$33:$H$33,3,FALSE),IF(A1871=[2]an!$F$31,VLOOKUP([2]an!$F$31,[2]an!$F$31:$H$31,3,FALSE),""))))</f>
        <v/>
      </c>
    </row>
    <row r="1872" spans="6:30" x14ac:dyDescent="0.2">
      <c r="F1872" s="10"/>
      <c r="G1872" s="8" t="str">
        <f t="shared" si="89"/>
        <v/>
      </c>
      <c r="H1872" s="13"/>
      <c r="K1872" s="13"/>
      <c r="L1872" s="10"/>
      <c r="M1872" s="10"/>
      <c r="S1872" s="8" t="str">
        <f>IFERROR(VLOOKUP(D1872,[1]peretoe_teenus!$A$2:$L$2000,5,FALSE),"")</f>
        <v/>
      </c>
      <c r="U1872" s="13"/>
      <c r="V1872" s="15" t="str" cm="1">
        <f t="array" ref="V1872">IFERROR(IF(AND(F1872="Tugigrupp",RANK(K1872,$K1872:$K1872)+COUNTIFS($K$2:K1872,K1872,$L$2:L1872,L1872,$M$2:M1872,M1872,$I$2:I1872,I1872,$G$2:G1872,G1872,$F$2:F1872,F1872)-1=1),SUMPRODUCT(($F$2:$F$4154=F1872)*($G$2:$G$4154=G1872)*($K$2:$K$4154=K1872)*($I$2:$I$4154=I1872)*($L$2:$L$4154=L1872)*($M$2:$M$4154=M1872)),""),"")</f>
        <v/>
      </c>
      <c r="W1872" s="15" t="str">
        <f t="shared" si="87"/>
        <v/>
      </c>
      <c r="X1872" s="16" t="str">
        <f>IF(AND(A1872=[2]an!$G$38,F1872=[2]an!$E$40),[2]an!$G$40,IF(AND(A1872=[2]an!$G$38,F1872=[2]an!$E$41),[2]an!$G$41,IF(AND(A1872=[2]an!$G$38,F1872=[2]an!$E$39,H1872&gt;=[2]an!$M$37),[2]an!$G$39,
IF(AND(A1872=[2]an!$G$38,F1872=[2]an!$E$39,H1872&lt;[2]an!$M$37,S1872="kahepoolne vajaduspõhine",U1872=""),[2]an!$M$40,
IF(AND(A1872=[2]an!$G$38,F1872=[2]an!$E$39,H1872&lt;[2]an!$M$37,S1872="kahepoolne vajaduspõhine",U1872&lt;&gt;""),[2]an!$G$39,
IF(AND(A1872=[2]an!$G$38,F1872=[2]an!$E$39,H1872&lt;[2]an!$M$37,S1872&lt;&gt;"kahepoolne vajaduspõhine"),[2]an!$G$39,
IF(AND(A1872=[2]an!$G$38,F1872=[2]an!$E$42),[2]an!$G$42,
IF(AND(A1872=[2]an!$H$38,F1872=[2]an!$E$40),[2]an!$H$40,IF(AND(A1872=[2]an!$H$38,F1872=[2]an!$E$41),[2]an!$H$41,IF(AND(A1872=[2]an!$H$38,F1872=[2]an!$E$39,H1872&gt;=[2]an!$M$37),[2]an!$H$39,
IF(AND(A1872=[2]an!$H$38,F1872=[2]an!$E$39,H1872&lt;[2]an!$M$37,S1872="kahepoolne vajaduspõhine",U1872=""),[2]an!$M$40,
IF(AND(A1872=[2]an!$H$38,F1872=[2]an!$E$39,H1872&lt;[2]an!$M$37,S1872="kahepoolne vajaduspõhine",U1872&lt;&gt;""),[2]an!$H$39,
IF(AND(A1872=[2]an!$H$38,F1872=[2]an!$E$39,H1872&lt;[2]an!$M$37,S1872&lt;&gt;"kahepoolne vajaduspõhine"),[2]an!$H$39,
IF(AND(A1872=[2]an!$H$38,F1872=[2]an!$E$42),[2]an!$H$42,
IF(AND(A1872=[2]an!$I$38,F1872=[2]an!$E$40),[2]an!$I$40,IF(AND(A1872=[2]an!$I$38,F1872=[2]an!$E$41),[2]an!$I$41,IF(AND(A1872=[2]an!$I$38,F1872=[2]an!$E$39,H1872&gt;=[2]an!$M$37),[2]an!$I$39,
IF(AND(A1872=[2]an!$I$38,F1872=[2]an!$E$39,H1872&lt;[2]an!$M$37,S1872="kahepoolne vajaduspõhine",U1872=""),[2]an!$M$40,
IF(AND(A1872=[2]an!$I$38,F1872=[2]an!$E$39,H1872&lt;[2]an!$M$37,S1872="kahepoolne vajaduspõhine",U1872&lt;&gt;""),[2]an!$I$39,
IF(AND(A1872=[2]an!$I$38,F1872=[2]an!$E$39,H1872&lt;[2]an!$M$37,S1872&lt;&gt;"kahepoolne vajaduspõhine"),[2]an!$I$39,
IF(AND(A1872=[2]an!$I$38,F1872=[2]an!$E$42),[2]an!$I$42,
IF(AND(A1872=[2]an!$J$38,F1872=[2]an!$E$40),[2]an!$J$40,IF(AND(A1872=[2]an!$J$38,F1872=[2]an!$E$41),[2]an!$J$41,IF(AND(A1872=[2]an!$J$38,F1872=[2]an!$E$39,H1872&gt;=[2]an!$M$37),[2]an!$J$39,
IF(AND(A1872=[2]an!$J$38,F1872=[2]an!$E$39,H1872&lt;[2]an!$M$37,S1872="kahepoolne vajaduspõhine",U1872=""),[2]an!$M$40,
IF(AND(A1872=[2]an!$J$38,F1872=[2]an!$E$39,H1872&lt;[2]an!$M$37,S1872="kahepoolne vajaduspõhine",U1872&lt;&gt;""),[2]an!$J$39,
IF(AND(A1872=[2]an!$J$38,F1872=[2]an!$E$39,H1872&lt;[2]an!$M$37,S1872&lt;&gt;"kahepoolne vajaduspõhine"),[2]an!$J$39,
IF(AND(A1872=[2]an!$J$38,F1872=[2]an!$E$42),[2]an!$J$42,""))))))))))))))))))))))))))))</f>
        <v/>
      </c>
      <c r="Y1872" s="17" t="str">
        <f>IFERROR(IF(F1872="Tugigrupp",0,
IF(AND(F1872="Peretoe teenus",H1872&gt;=[2]an!$M$37,RANK(D1872,$D1872:$D1872)+COUNTIFS($D$2:D1872,D1872,$F$2:F1872,F1872)-1&gt;1),"",
IF(AND(F1872="Peretoe teenus",H1872&gt;=[2]an!$M$37,RANK(D1872,$D1872:$D1872)+COUNTIFS($D$2:D1872,D1872,$F$2:F1872,F1872)-1=1,MONTH(H1872)=MONTH(K1872)=TRUE,YEAR(H1872)=YEAR(K1872)=TRUE),((EOMONTH(H1872,0)-H1872+1)*X1872)/DAY(EOMONTH(H1872,0)),
IF(AND(F1872="Peretoe teenus",H1872&gt;=[2]an!$M$37,RANK(D1872,$D1872:$D1872)+COUNTIFS($D$2:D1872,D1872,$F$2:F1872,F1872)-1=1),X1872,
IF(AND(F1872="Peretoe teenus",H1872&lt;[2]an!$M$37,S1872&lt;&gt;"kahepoolne vajaduspõhine",RANK(D1872,$D1872:$D1872)+COUNTIFS($D$2:D1872,D1872,$F$2:F1872,F1872)-1=1),X1872,
IF(AND(F1872="Peretoe teenus",H1872&lt;[2]an!$M$37,S1872&lt;&gt;"kahepoolne vajaduspõhine",RANK(D1872,$D1872:$D1872)+COUNTIFS($D$2:D1872,D1872,$F$2:F1872,F1872)-1&gt;1),"",
IF(AND(F1872="Peretoe teenus",H1872&lt;[2]an!$M$37,S1872="kahepoolne vajaduspõhine",U1872="",RANK(D1872,$D1872:$D1872)+COUNTIFS($D$2:D1872,D1872,$F$2:F1872,F1872)-1=1),X1872,
IF(AND(F1872="Peretoe teenus",H1872&lt;[2]an!$M$37,S1872="kahepoolne vajaduspõhine",U1872="",RANK(D1872,$D1872:$D1872)+COUNTIFS($D$2:D1872,D1872,$F$2:F1872,F1872)-1&gt;1),"",
IF(AND(F1872="Peretoe teenus",H1872&lt;[2]an!$M$37,S1872="kahepoolne vajaduspõhine",U1872&lt;[2]an!$M$37,RANK(D1872,$D1872:$D1872)+COUNTIFS($D$2:D1872,D1872,$F$2:F1872,F1872)-1=1),X1872,
IF(AND(F1872="Peretoe teenus",H1872&lt;[2]an!$M$37,S1872="kahepoolne vajaduspõhine",U1872&lt;[2]an!$M$37,RANK(D1872,$D1872:$D1872)+COUNTIFS($D$2:D1872,D1872,$F$2:F1872,F1872)-1&gt;1),"",
IF(AND(F1872="Peretoe teenus",H1872&lt;[2]an!$M$37,S1872="kahepoolne vajaduspõhine",U1872&gt;=[2]an!$M$37,U1872&lt;=[2]an!$M$38,RANK(D1872,$D1872:$D1872)+COUNTIFS($D$2:D1872,D1872,$F$2:F1872,F1872)-1=1),
((EOMONTH(U1872,0)-U1872+1)*X1872)/DAY(EOMONTH(U1872,0))+(DAY(U1872)-1)*100/DAY(EOMONTH(U1872,0)),
IF(AND(F1872="Peretoe teenus",H1872&lt;[2]an!$M$37,S1872="kahepoolne vajaduspõhine",U1872&gt;=[2]an!$M$37,U1872&lt;=[2]an!$M$38,RANK(D1872,$D1872:$D1872)+COUNTIFS($D$2:D1872,D1872,$F$2:F1872,F1872)-1&gt;1),"",
IF(AND(F1872="Peretoe teenus",H1872&lt;[2]an!$M$37,S1872="kahepoolne vajaduspõhine",U1872&gt;[2]an!$M$38,RANK(D1872,$D1872:$D1872)+COUNTIFS($D$2:D1872,D1872,$F$2:F1872,F1872)-1=1),X1872,
IF(AND(F1872="Peretoe teenus",H1872&lt;[2]an!$M$37,S1872="kahepoolne vajaduspõhine",U1872&gt;[2]an!$M$38,RANK(D1872,$D1872:$D1872)+COUNTIFS($D$2:D1872,D1872,$F$2:F1872,F1872)-1&gt;1),"",X1872*W1872)))))))))))))),"")</f>
        <v/>
      </c>
      <c r="Z1872" s="18" t="str">
        <f t="shared" si="88"/>
        <v/>
      </c>
      <c r="AA1872" s="19" t="str">
        <f>IFERROR(VLOOKUP(E1872,[2]an!$A$3:$B$81,2,FALSE),"")</f>
        <v/>
      </c>
      <c r="AB1872" s="19" t="str">
        <f>IFERROR(VLOOKUP(AA1872,[2]an!$C$2:$D$16,2,FALSE),"")</f>
        <v/>
      </c>
      <c r="AC1872" s="20"/>
      <c r="AD1872" s="21" t="str">
        <f>IF(A1872=[2]an!$F$36,VLOOKUP([2]an!$F$36,[2]an!$F$36:$H$36,3,FALSE),IF(A1872=[2]an!$F$35,VLOOKUP([2]an!$F$35,[2]an!$F$35:$H$35,3,FALSE),IF(A1872=[2]an!$F$33,VLOOKUP([2]an!$F$33,[2]an!$F$33:$H$33,3,FALSE),IF(A1872=[2]an!$F$31,VLOOKUP([2]an!$F$31,[2]an!$F$31:$H$31,3,FALSE),""))))</f>
        <v/>
      </c>
    </row>
    <row r="1873" spans="6:30" x14ac:dyDescent="0.2">
      <c r="F1873" s="10"/>
      <c r="G1873" s="8" t="str">
        <f t="shared" si="89"/>
        <v/>
      </c>
      <c r="H1873" s="13"/>
      <c r="K1873" s="13"/>
      <c r="L1873" s="10"/>
      <c r="M1873" s="10"/>
      <c r="S1873" s="8" t="str">
        <f>IFERROR(VLOOKUP(D1873,[1]peretoe_teenus!$A$2:$L$2000,5,FALSE),"")</f>
        <v/>
      </c>
      <c r="U1873" s="13"/>
      <c r="V1873" s="15" t="str" cm="1">
        <f t="array" ref="V1873">IFERROR(IF(AND(F1873="Tugigrupp",RANK(K1873,$K1873:$K1873)+COUNTIFS($K$2:K1873,K1873,$L$2:L1873,L1873,$M$2:M1873,M1873,$I$2:I1873,I1873,$G$2:G1873,G1873,$F$2:F1873,F1873)-1=1),SUMPRODUCT(($F$2:$F$4154=F1873)*($G$2:$G$4154=G1873)*($K$2:$K$4154=K1873)*($I$2:$I$4154=I1873)*($L$2:$L$4154=L1873)*($M$2:$M$4154=M1873)),""),"")</f>
        <v/>
      </c>
      <c r="W1873" s="15" t="str">
        <f t="shared" si="87"/>
        <v/>
      </c>
      <c r="X1873" s="16" t="str">
        <f>IF(AND(A1873=[2]an!$G$38,F1873=[2]an!$E$40),[2]an!$G$40,IF(AND(A1873=[2]an!$G$38,F1873=[2]an!$E$41),[2]an!$G$41,IF(AND(A1873=[2]an!$G$38,F1873=[2]an!$E$39,H1873&gt;=[2]an!$M$37),[2]an!$G$39,
IF(AND(A1873=[2]an!$G$38,F1873=[2]an!$E$39,H1873&lt;[2]an!$M$37,S1873="kahepoolne vajaduspõhine",U1873=""),[2]an!$M$40,
IF(AND(A1873=[2]an!$G$38,F1873=[2]an!$E$39,H1873&lt;[2]an!$M$37,S1873="kahepoolne vajaduspõhine",U1873&lt;&gt;""),[2]an!$G$39,
IF(AND(A1873=[2]an!$G$38,F1873=[2]an!$E$39,H1873&lt;[2]an!$M$37,S1873&lt;&gt;"kahepoolne vajaduspõhine"),[2]an!$G$39,
IF(AND(A1873=[2]an!$G$38,F1873=[2]an!$E$42),[2]an!$G$42,
IF(AND(A1873=[2]an!$H$38,F1873=[2]an!$E$40),[2]an!$H$40,IF(AND(A1873=[2]an!$H$38,F1873=[2]an!$E$41),[2]an!$H$41,IF(AND(A1873=[2]an!$H$38,F1873=[2]an!$E$39,H1873&gt;=[2]an!$M$37),[2]an!$H$39,
IF(AND(A1873=[2]an!$H$38,F1873=[2]an!$E$39,H1873&lt;[2]an!$M$37,S1873="kahepoolne vajaduspõhine",U1873=""),[2]an!$M$40,
IF(AND(A1873=[2]an!$H$38,F1873=[2]an!$E$39,H1873&lt;[2]an!$M$37,S1873="kahepoolne vajaduspõhine",U1873&lt;&gt;""),[2]an!$H$39,
IF(AND(A1873=[2]an!$H$38,F1873=[2]an!$E$39,H1873&lt;[2]an!$M$37,S1873&lt;&gt;"kahepoolne vajaduspõhine"),[2]an!$H$39,
IF(AND(A1873=[2]an!$H$38,F1873=[2]an!$E$42),[2]an!$H$42,
IF(AND(A1873=[2]an!$I$38,F1873=[2]an!$E$40),[2]an!$I$40,IF(AND(A1873=[2]an!$I$38,F1873=[2]an!$E$41),[2]an!$I$41,IF(AND(A1873=[2]an!$I$38,F1873=[2]an!$E$39,H1873&gt;=[2]an!$M$37),[2]an!$I$39,
IF(AND(A1873=[2]an!$I$38,F1873=[2]an!$E$39,H1873&lt;[2]an!$M$37,S1873="kahepoolne vajaduspõhine",U1873=""),[2]an!$M$40,
IF(AND(A1873=[2]an!$I$38,F1873=[2]an!$E$39,H1873&lt;[2]an!$M$37,S1873="kahepoolne vajaduspõhine",U1873&lt;&gt;""),[2]an!$I$39,
IF(AND(A1873=[2]an!$I$38,F1873=[2]an!$E$39,H1873&lt;[2]an!$M$37,S1873&lt;&gt;"kahepoolne vajaduspõhine"),[2]an!$I$39,
IF(AND(A1873=[2]an!$I$38,F1873=[2]an!$E$42),[2]an!$I$42,
IF(AND(A1873=[2]an!$J$38,F1873=[2]an!$E$40),[2]an!$J$40,IF(AND(A1873=[2]an!$J$38,F1873=[2]an!$E$41),[2]an!$J$41,IF(AND(A1873=[2]an!$J$38,F1873=[2]an!$E$39,H1873&gt;=[2]an!$M$37),[2]an!$J$39,
IF(AND(A1873=[2]an!$J$38,F1873=[2]an!$E$39,H1873&lt;[2]an!$M$37,S1873="kahepoolne vajaduspõhine",U1873=""),[2]an!$M$40,
IF(AND(A1873=[2]an!$J$38,F1873=[2]an!$E$39,H1873&lt;[2]an!$M$37,S1873="kahepoolne vajaduspõhine",U1873&lt;&gt;""),[2]an!$J$39,
IF(AND(A1873=[2]an!$J$38,F1873=[2]an!$E$39,H1873&lt;[2]an!$M$37,S1873&lt;&gt;"kahepoolne vajaduspõhine"),[2]an!$J$39,
IF(AND(A1873=[2]an!$J$38,F1873=[2]an!$E$42),[2]an!$J$42,""))))))))))))))))))))))))))))</f>
        <v/>
      </c>
      <c r="Y1873" s="17" t="str">
        <f>IFERROR(IF(F1873="Tugigrupp",0,
IF(AND(F1873="Peretoe teenus",H1873&gt;=[2]an!$M$37,RANK(D1873,$D1873:$D1873)+COUNTIFS($D$2:D1873,D1873,$F$2:F1873,F1873)-1&gt;1),"",
IF(AND(F1873="Peretoe teenus",H1873&gt;=[2]an!$M$37,RANK(D1873,$D1873:$D1873)+COUNTIFS($D$2:D1873,D1873,$F$2:F1873,F1873)-1=1,MONTH(H1873)=MONTH(K1873)=TRUE,YEAR(H1873)=YEAR(K1873)=TRUE),((EOMONTH(H1873,0)-H1873+1)*X1873)/DAY(EOMONTH(H1873,0)),
IF(AND(F1873="Peretoe teenus",H1873&gt;=[2]an!$M$37,RANK(D1873,$D1873:$D1873)+COUNTIFS($D$2:D1873,D1873,$F$2:F1873,F1873)-1=1),X1873,
IF(AND(F1873="Peretoe teenus",H1873&lt;[2]an!$M$37,S1873&lt;&gt;"kahepoolne vajaduspõhine",RANK(D1873,$D1873:$D1873)+COUNTIFS($D$2:D1873,D1873,$F$2:F1873,F1873)-1=1),X1873,
IF(AND(F1873="Peretoe teenus",H1873&lt;[2]an!$M$37,S1873&lt;&gt;"kahepoolne vajaduspõhine",RANK(D1873,$D1873:$D1873)+COUNTIFS($D$2:D1873,D1873,$F$2:F1873,F1873)-1&gt;1),"",
IF(AND(F1873="Peretoe teenus",H1873&lt;[2]an!$M$37,S1873="kahepoolne vajaduspõhine",U1873="",RANK(D1873,$D1873:$D1873)+COUNTIFS($D$2:D1873,D1873,$F$2:F1873,F1873)-1=1),X1873,
IF(AND(F1873="Peretoe teenus",H1873&lt;[2]an!$M$37,S1873="kahepoolne vajaduspõhine",U1873="",RANK(D1873,$D1873:$D1873)+COUNTIFS($D$2:D1873,D1873,$F$2:F1873,F1873)-1&gt;1),"",
IF(AND(F1873="Peretoe teenus",H1873&lt;[2]an!$M$37,S1873="kahepoolne vajaduspõhine",U1873&lt;[2]an!$M$37,RANK(D1873,$D1873:$D1873)+COUNTIFS($D$2:D1873,D1873,$F$2:F1873,F1873)-1=1),X1873,
IF(AND(F1873="Peretoe teenus",H1873&lt;[2]an!$M$37,S1873="kahepoolne vajaduspõhine",U1873&lt;[2]an!$M$37,RANK(D1873,$D1873:$D1873)+COUNTIFS($D$2:D1873,D1873,$F$2:F1873,F1873)-1&gt;1),"",
IF(AND(F1873="Peretoe teenus",H1873&lt;[2]an!$M$37,S1873="kahepoolne vajaduspõhine",U1873&gt;=[2]an!$M$37,U1873&lt;=[2]an!$M$38,RANK(D1873,$D1873:$D1873)+COUNTIFS($D$2:D1873,D1873,$F$2:F1873,F1873)-1=1),
((EOMONTH(U1873,0)-U1873+1)*X1873)/DAY(EOMONTH(U1873,0))+(DAY(U1873)-1)*100/DAY(EOMONTH(U1873,0)),
IF(AND(F1873="Peretoe teenus",H1873&lt;[2]an!$M$37,S1873="kahepoolne vajaduspõhine",U1873&gt;=[2]an!$M$37,U1873&lt;=[2]an!$M$38,RANK(D1873,$D1873:$D1873)+COUNTIFS($D$2:D1873,D1873,$F$2:F1873,F1873)-1&gt;1),"",
IF(AND(F1873="Peretoe teenus",H1873&lt;[2]an!$M$37,S1873="kahepoolne vajaduspõhine",U1873&gt;[2]an!$M$38,RANK(D1873,$D1873:$D1873)+COUNTIFS($D$2:D1873,D1873,$F$2:F1873,F1873)-1=1),X1873,
IF(AND(F1873="Peretoe teenus",H1873&lt;[2]an!$M$37,S1873="kahepoolne vajaduspõhine",U1873&gt;[2]an!$M$38,RANK(D1873,$D1873:$D1873)+COUNTIFS($D$2:D1873,D1873,$F$2:F1873,F1873)-1&gt;1),"",X1873*W1873)))))))))))))),"")</f>
        <v/>
      </c>
      <c r="Z1873" s="18" t="str">
        <f t="shared" si="88"/>
        <v/>
      </c>
      <c r="AA1873" s="19" t="str">
        <f>IFERROR(VLOOKUP(E1873,[2]an!$A$3:$B$81,2,FALSE),"")</f>
        <v/>
      </c>
      <c r="AB1873" s="19" t="str">
        <f>IFERROR(VLOOKUP(AA1873,[2]an!$C$2:$D$16,2,FALSE),"")</f>
        <v/>
      </c>
      <c r="AC1873" s="20"/>
      <c r="AD1873" s="21" t="str">
        <f>IF(A1873=[2]an!$F$36,VLOOKUP([2]an!$F$36,[2]an!$F$36:$H$36,3,FALSE),IF(A1873=[2]an!$F$35,VLOOKUP([2]an!$F$35,[2]an!$F$35:$H$35,3,FALSE),IF(A1873=[2]an!$F$33,VLOOKUP([2]an!$F$33,[2]an!$F$33:$H$33,3,FALSE),IF(A1873=[2]an!$F$31,VLOOKUP([2]an!$F$31,[2]an!$F$31:$H$31,3,FALSE),""))))</f>
        <v/>
      </c>
    </row>
    <row r="1874" spans="6:30" x14ac:dyDescent="0.2">
      <c r="F1874" s="10"/>
      <c r="G1874" s="8" t="str">
        <f t="shared" si="89"/>
        <v/>
      </c>
      <c r="H1874" s="13"/>
      <c r="K1874" s="13"/>
      <c r="L1874" s="10"/>
      <c r="M1874" s="10"/>
      <c r="S1874" s="8" t="str">
        <f>IFERROR(VLOOKUP(D1874,[1]peretoe_teenus!$A$2:$L$2000,5,FALSE),"")</f>
        <v/>
      </c>
      <c r="U1874" s="13"/>
      <c r="V1874" s="15" t="str" cm="1">
        <f t="array" ref="V1874">IFERROR(IF(AND(F1874="Tugigrupp",RANK(K1874,$K1874:$K1874)+COUNTIFS($K$2:K1874,K1874,$L$2:L1874,L1874,$M$2:M1874,M1874,$I$2:I1874,I1874,$G$2:G1874,G1874,$F$2:F1874,F1874)-1=1),SUMPRODUCT(($F$2:$F$4154=F1874)*($G$2:$G$4154=G1874)*($K$2:$K$4154=K1874)*($I$2:$I$4154=I1874)*($L$2:$L$4154=L1874)*($M$2:$M$4154=M1874)),""),"")</f>
        <v/>
      </c>
      <c r="W1874" s="15" t="str">
        <f t="shared" si="87"/>
        <v/>
      </c>
      <c r="X1874" s="16" t="str">
        <f>IF(AND(A1874=[2]an!$G$38,F1874=[2]an!$E$40),[2]an!$G$40,IF(AND(A1874=[2]an!$G$38,F1874=[2]an!$E$41),[2]an!$G$41,IF(AND(A1874=[2]an!$G$38,F1874=[2]an!$E$39,H1874&gt;=[2]an!$M$37),[2]an!$G$39,
IF(AND(A1874=[2]an!$G$38,F1874=[2]an!$E$39,H1874&lt;[2]an!$M$37,S1874="kahepoolne vajaduspõhine",U1874=""),[2]an!$M$40,
IF(AND(A1874=[2]an!$G$38,F1874=[2]an!$E$39,H1874&lt;[2]an!$M$37,S1874="kahepoolne vajaduspõhine",U1874&lt;&gt;""),[2]an!$G$39,
IF(AND(A1874=[2]an!$G$38,F1874=[2]an!$E$39,H1874&lt;[2]an!$M$37,S1874&lt;&gt;"kahepoolne vajaduspõhine"),[2]an!$G$39,
IF(AND(A1874=[2]an!$G$38,F1874=[2]an!$E$42),[2]an!$G$42,
IF(AND(A1874=[2]an!$H$38,F1874=[2]an!$E$40),[2]an!$H$40,IF(AND(A1874=[2]an!$H$38,F1874=[2]an!$E$41),[2]an!$H$41,IF(AND(A1874=[2]an!$H$38,F1874=[2]an!$E$39,H1874&gt;=[2]an!$M$37),[2]an!$H$39,
IF(AND(A1874=[2]an!$H$38,F1874=[2]an!$E$39,H1874&lt;[2]an!$M$37,S1874="kahepoolne vajaduspõhine",U1874=""),[2]an!$M$40,
IF(AND(A1874=[2]an!$H$38,F1874=[2]an!$E$39,H1874&lt;[2]an!$M$37,S1874="kahepoolne vajaduspõhine",U1874&lt;&gt;""),[2]an!$H$39,
IF(AND(A1874=[2]an!$H$38,F1874=[2]an!$E$39,H1874&lt;[2]an!$M$37,S1874&lt;&gt;"kahepoolne vajaduspõhine"),[2]an!$H$39,
IF(AND(A1874=[2]an!$H$38,F1874=[2]an!$E$42),[2]an!$H$42,
IF(AND(A1874=[2]an!$I$38,F1874=[2]an!$E$40),[2]an!$I$40,IF(AND(A1874=[2]an!$I$38,F1874=[2]an!$E$41),[2]an!$I$41,IF(AND(A1874=[2]an!$I$38,F1874=[2]an!$E$39,H1874&gt;=[2]an!$M$37),[2]an!$I$39,
IF(AND(A1874=[2]an!$I$38,F1874=[2]an!$E$39,H1874&lt;[2]an!$M$37,S1874="kahepoolne vajaduspõhine",U1874=""),[2]an!$M$40,
IF(AND(A1874=[2]an!$I$38,F1874=[2]an!$E$39,H1874&lt;[2]an!$M$37,S1874="kahepoolne vajaduspõhine",U1874&lt;&gt;""),[2]an!$I$39,
IF(AND(A1874=[2]an!$I$38,F1874=[2]an!$E$39,H1874&lt;[2]an!$M$37,S1874&lt;&gt;"kahepoolne vajaduspõhine"),[2]an!$I$39,
IF(AND(A1874=[2]an!$I$38,F1874=[2]an!$E$42),[2]an!$I$42,
IF(AND(A1874=[2]an!$J$38,F1874=[2]an!$E$40),[2]an!$J$40,IF(AND(A1874=[2]an!$J$38,F1874=[2]an!$E$41),[2]an!$J$41,IF(AND(A1874=[2]an!$J$38,F1874=[2]an!$E$39,H1874&gt;=[2]an!$M$37),[2]an!$J$39,
IF(AND(A1874=[2]an!$J$38,F1874=[2]an!$E$39,H1874&lt;[2]an!$M$37,S1874="kahepoolne vajaduspõhine",U1874=""),[2]an!$M$40,
IF(AND(A1874=[2]an!$J$38,F1874=[2]an!$E$39,H1874&lt;[2]an!$M$37,S1874="kahepoolne vajaduspõhine",U1874&lt;&gt;""),[2]an!$J$39,
IF(AND(A1874=[2]an!$J$38,F1874=[2]an!$E$39,H1874&lt;[2]an!$M$37,S1874&lt;&gt;"kahepoolne vajaduspõhine"),[2]an!$J$39,
IF(AND(A1874=[2]an!$J$38,F1874=[2]an!$E$42),[2]an!$J$42,""))))))))))))))))))))))))))))</f>
        <v/>
      </c>
      <c r="Y1874" s="17" t="str">
        <f>IFERROR(IF(F1874="Tugigrupp",0,
IF(AND(F1874="Peretoe teenus",H1874&gt;=[2]an!$M$37,RANK(D1874,$D1874:$D1874)+COUNTIFS($D$2:D1874,D1874,$F$2:F1874,F1874)-1&gt;1),"",
IF(AND(F1874="Peretoe teenus",H1874&gt;=[2]an!$M$37,RANK(D1874,$D1874:$D1874)+COUNTIFS($D$2:D1874,D1874,$F$2:F1874,F1874)-1=1,MONTH(H1874)=MONTH(K1874)=TRUE,YEAR(H1874)=YEAR(K1874)=TRUE),((EOMONTH(H1874,0)-H1874+1)*X1874)/DAY(EOMONTH(H1874,0)),
IF(AND(F1874="Peretoe teenus",H1874&gt;=[2]an!$M$37,RANK(D1874,$D1874:$D1874)+COUNTIFS($D$2:D1874,D1874,$F$2:F1874,F1874)-1=1),X1874,
IF(AND(F1874="Peretoe teenus",H1874&lt;[2]an!$M$37,S1874&lt;&gt;"kahepoolne vajaduspõhine",RANK(D1874,$D1874:$D1874)+COUNTIFS($D$2:D1874,D1874,$F$2:F1874,F1874)-1=1),X1874,
IF(AND(F1874="Peretoe teenus",H1874&lt;[2]an!$M$37,S1874&lt;&gt;"kahepoolne vajaduspõhine",RANK(D1874,$D1874:$D1874)+COUNTIFS($D$2:D1874,D1874,$F$2:F1874,F1874)-1&gt;1),"",
IF(AND(F1874="Peretoe teenus",H1874&lt;[2]an!$M$37,S1874="kahepoolne vajaduspõhine",U1874="",RANK(D1874,$D1874:$D1874)+COUNTIFS($D$2:D1874,D1874,$F$2:F1874,F1874)-1=1),X1874,
IF(AND(F1874="Peretoe teenus",H1874&lt;[2]an!$M$37,S1874="kahepoolne vajaduspõhine",U1874="",RANK(D1874,$D1874:$D1874)+COUNTIFS($D$2:D1874,D1874,$F$2:F1874,F1874)-1&gt;1),"",
IF(AND(F1874="Peretoe teenus",H1874&lt;[2]an!$M$37,S1874="kahepoolne vajaduspõhine",U1874&lt;[2]an!$M$37,RANK(D1874,$D1874:$D1874)+COUNTIFS($D$2:D1874,D1874,$F$2:F1874,F1874)-1=1),X1874,
IF(AND(F1874="Peretoe teenus",H1874&lt;[2]an!$M$37,S1874="kahepoolne vajaduspõhine",U1874&lt;[2]an!$M$37,RANK(D1874,$D1874:$D1874)+COUNTIFS($D$2:D1874,D1874,$F$2:F1874,F1874)-1&gt;1),"",
IF(AND(F1874="Peretoe teenus",H1874&lt;[2]an!$M$37,S1874="kahepoolne vajaduspõhine",U1874&gt;=[2]an!$M$37,U1874&lt;=[2]an!$M$38,RANK(D1874,$D1874:$D1874)+COUNTIFS($D$2:D1874,D1874,$F$2:F1874,F1874)-1=1),
((EOMONTH(U1874,0)-U1874+1)*X1874)/DAY(EOMONTH(U1874,0))+(DAY(U1874)-1)*100/DAY(EOMONTH(U1874,0)),
IF(AND(F1874="Peretoe teenus",H1874&lt;[2]an!$M$37,S1874="kahepoolne vajaduspõhine",U1874&gt;=[2]an!$M$37,U1874&lt;=[2]an!$M$38,RANK(D1874,$D1874:$D1874)+COUNTIFS($D$2:D1874,D1874,$F$2:F1874,F1874)-1&gt;1),"",
IF(AND(F1874="Peretoe teenus",H1874&lt;[2]an!$M$37,S1874="kahepoolne vajaduspõhine",U1874&gt;[2]an!$M$38,RANK(D1874,$D1874:$D1874)+COUNTIFS($D$2:D1874,D1874,$F$2:F1874,F1874)-1=1),X1874,
IF(AND(F1874="Peretoe teenus",H1874&lt;[2]an!$M$37,S1874="kahepoolne vajaduspõhine",U1874&gt;[2]an!$M$38,RANK(D1874,$D1874:$D1874)+COUNTIFS($D$2:D1874,D1874,$F$2:F1874,F1874)-1&gt;1),"",X1874*W1874)))))))))))))),"")</f>
        <v/>
      </c>
      <c r="Z1874" s="18" t="str">
        <f t="shared" si="88"/>
        <v/>
      </c>
      <c r="AA1874" s="19" t="str">
        <f>IFERROR(VLOOKUP(E1874,[2]an!$A$3:$B$81,2,FALSE),"")</f>
        <v/>
      </c>
      <c r="AB1874" s="19" t="str">
        <f>IFERROR(VLOOKUP(AA1874,[2]an!$C$2:$D$16,2,FALSE),"")</f>
        <v/>
      </c>
      <c r="AC1874" s="20"/>
      <c r="AD1874" s="21" t="str">
        <f>IF(A1874=[2]an!$F$36,VLOOKUP([2]an!$F$36,[2]an!$F$36:$H$36,3,FALSE),IF(A1874=[2]an!$F$35,VLOOKUP([2]an!$F$35,[2]an!$F$35:$H$35,3,FALSE),IF(A1874=[2]an!$F$33,VLOOKUP([2]an!$F$33,[2]an!$F$33:$H$33,3,FALSE),IF(A1874=[2]an!$F$31,VLOOKUP([2]an!$F$31,[2]an!$F$31:$H$31,3,FALSE),""))))</f>
        <v/>
      </c>
    </row>
    <row r="1875" spans="6:30" x14ac:dyDescent="0.2">
      <c r="F1875" s="10"/>
      <c r="G1875" s="8" t="str">
        <f t="shared" si="89"/>
        <v/>
      </c>
      <c r="H1875" s="13"/>
      <c r="K1875" s="13"/>
      <c r="L1875" s="10"/>
      <c r="M1875" s="10"/>
      <c r="S1875" s="8" t="str">
        <f>IFERROR(VLOOKUP(D1875,[1]peretoe_teenus!$A$2:$L$2000,5,FALSE),"")</f>
        <v/>
      </c>
      <c r="U1875" s="13"/>
      <c r="V1875" s="15" t="str" cm="1">
        <f t="array" ref="V1875">IFERROR(IF(AND(F1875="Tugigrupp",RANK(K1875,$K1875:$K1875)+COUNTIFS($K$2:K1875,K1875,$L$2:L1875,L1875,$M$2:M1875,M1875,$I$2:I1875,I1875,$G$2:G1875,G1875,$F$2:F1875,F1875)-1=1),SUMPRODUCT(($F$2:$F$4154=F1875)*($G$2:$G$4154=G1875)*($K$2:$K$4154=K1875)*($I$2:$I$4154=I1875)*($L$2:$L$4154=L1875)*($M$2:$M$4154=M1875)),""),"")</f>
        <v/>
      </c>
      <c r="W1875" s="15" t="str">
        <f t="shared" si="87"/>
        <v/>
      </c>
      <c r="X1875" s="16" t="str">
        <f>IF(AND(A1875=[2]an!$G$38,F1875=[2]an!$E$40),[2]an!$G$40,IF(AND(A1875=[2]an!$G$38,F1875=[2]an!$E$41),[2]an!$G$41,IF(AND(A1875=[2]an!$G$38,F1875=[2]an!$E$39,H1875&gt;=[2]an!$M$37),[2]an!$G$39,
IF(AND(A1875=[2]an!$G$38,F1875=[2]an!$E$39,H1875&lt;[2]an!$M$37,S1875="kahepoolne vajaduspõhine",U1875=""),[2]an!$M$40,
IF(AND(A1875=[2]an!$G$38,F1875=[2]an!$E$39,H1875&lt;[2]an!$M$37,S1875="kahepoolne vajaduspõhine",U1875&lt;&gt;""),[2]an!$G$39,
IF(AND(A1875=[2]an!$G$38,F1875=[2]an!$E$39,H1875&lt;[2]an!$M$37,S1875&lt;&gt;"kahepoolne vajaduspõhine"),[2]an!$G$39,
IF(AND(A1875=[2]an!$G$38,F1875=[2]an!$E$42),[2]an!$G$42,
IF(AND(A1875=[2]an!$H$38,F1875=[2]an!$E$40),[2]an!$H$40,IF(AND(A1875=[2]an!$H$38,F1875=[2]an!$E$41),[2]an!$H$41,IF(AND(A1875=[2]an!$H$38,F1875=[2]an!$E$39,H1875&gt;=[2]an!$M$37),[2]an!$H$39,
IF(AND(A1875=[2]an!$H$38,F1875=[2]an!$E$39,H1875&lt;[2]an!$M$37,S1875="kahepoolne vajaduspõhine",U1875=""),[2]an!$M$40,
IF(AND(A1875=[2]an!$H$38,F1875=[2]an!$E$39,H1875&lt;[2]an!$M$37,S1875="kahepoolne vajaduspõhine",U1875&lt;&gt;""),[2]an!$H$39,
IF(AND(A1875=[2]an!$H$38,F1875=[2]an!$E$39,H1875&lt;[2]an!$M$37,S1875&lt;&gt;"kahepoolne vajaduspõhine"),[2]an!$H$39,
IF(AND(A1875=[2]an!$H$38,F1875=[2]an!$E$42),[2]an!$H$42,
IF(AND(A1875=[2]an!$I$38,F1875=[2]an!$E$40),[2]an!$I$40,IF(AND(A1875=[2]an!$I$38,F1875=[2]an!$E$41),[2]an!$I$41,IF(AND(A1875=[2]an!$I$38,F1875=[2]an!$E$39,H1875&gt;=[2]an!$M$37),[2]an!$I$39,
IF(AND(A1875=[2]an!$I$38,F1875=[2]an!$E$39,H1875&lt;[2]an!$M$37,S1875="kahepoolne vajaduspõhine",U1875=""),[2]an!$M$40,
IF(AND(A1875=[2]an!$I$38,F1875=[2]an!$E$39,H1875&lt;[2]an!$M$37,S1875="kahepoolne vajaduspõhine",U1875&lt;&gt;""),[2]an!$I$39,
IF(AND(A1875=[2]an!$I$38,F1875=[2]an!$E$39,H1875&lt;[2]an!$M$37,S1875&lt;&gt;"kahepoolne vajaduspõhine"),[2]an!$I$39,
IF(AND(A1875=[2]an!$I$38,F1875=[2]an!$E$42),[2]an!$I$42,
IF(AND(A1875=[2]an!$J$38,F1875=[2]an!$E$40),[2]an!$J$40,IF(AND(A1875=[2]an!$J$38,F1875=[2]an!$E$41),[2]an!$J$41,IF(AND(A1875=[2]an!$J$38,F1875=[2]an!$E$39,H1875&gt;=[2]an!$M$37),[2]an!$J$39,
IF(AND(A1875=[2]an!$J$38,F1875=[2]an!$E$39,H1875&lt;[2]an!$M$37,S1875="kahepoolne vajaduspõhine",U1875=""),[2]an!$M$40,
IF(AND(A1875=[2]an!$J$38,F1875=[2]an!$E$39,H1875&lt;[2]an!$M$37,S1875="kahepoolne vajaduspõhine",U1875&lt;&gt;""),[2]an!$J$39,
IF(AND(A1875=[2]an!$J$38,F1875=[2]an!$E$39,H1875&lt;[2]an!$M$37,S1875&lt;&gt;"kahepoolne vajaduspõhine"),[2]an!$J$39,
IF(AND(A1875=[2]an!$J$38,F1875=[2]an!$E$42),[2]an!$J$42,""))))))))))))))))))))))))))))</f>
        <v/>
      </c>
      <c r="Y1875" s="17" t="str">
        <f>IFERROR(IF(F1875="Tugigrupp",0,
IF(AND(F1875="Peretoe teenus",H1875&gt;=[2]an!$M$37,RANK(D1875,$D1875:$D1875)+COUNTIFS($D$2:D1875,D1875,$F$2:F1875,F1875)-1&gt;1),"",
IF(AND(F1875="Peretoe teenus",H1875&gt;=[2]an!$M$37,RANK(D1875,$D1875:$D1875)+COUNTIFS($D$2:D1875,D1875,$F$2:F1875,F1875)-1=1,MONTH(H1875)=MONTH(K1875)=TRUE,YEAR(H1875)=YEAR(K1875)=TRUE),((EOMONTH(H1875,0)-H1875+1)*X1875)/DAY(EOMONTH(H1875,0)),
IF(AND(F1875="Peretoe teenus",H1875&gt;=[2]an!$M$37,RANK(D1875,$D1875:$D1875)+COUNTIFS($D$2:D1875,D1875,$F$2:F1875,F1875)-1=1),X1875,
IF(AND(F1875="Peretoe teenus",H1875&lt;[2]an!$M$37,S1875&lt;&gt;"kahepoolne vajaduspõhine",RANK(D1875,$D1875:$D1875)+COUNTIFS($D$2:D1875,D1875,$F$2:F1875,F1875)-1=1),X1875,
IF(AND(F1875="Peretoe teenus",H1875&lt;[2]an!$M$37,S1875&lt;&gt;"kahepoolne vajaduspõhine",RANK(D1875,$D1875:$D1875)+COUNTIFS($D$2:D1875,D1875,$F$2:F1875,F1875)-1&gt;1),"",
IF(AND(F1875="Peretoe teenus",H1875&lt;[2]an!$M$37,S1875="kahepoolne vajaduspõhine",U1875="",RANK(D1875,$D1875:$D1875)+COUNTIFS($D$2:D1875,D1875,$F$2:F1875,F1875)-1=1),X1875,
IF(AND(F1875="Peretoe teenus",H1875&lt;[2]an!$M$37,S1875="kahepoolne vajaduspõhine",U1875="",RANK(D1875,$D1875:$D1875)+COUNTIFS($D$2:D1875,D1875,$F$2:F1875,F1875)-1&gt;1),"",
IF(AND(F1875="Peretoe teenus",H1875&lt;[2]an!$M$37,S1875="kahepoolne vajaduspõhine",U1875&lt;[2]an!$M$37,RANK(D1875,$D1875:$D1875)+COUNTIFS($D$2:D1875,D1875,$F$2:F1875,F1875)-1=1),X1875,
IF(AND(F1875="Peretoe teenus",H1875&lt;[2]an!$M$37,S1875="kahepoolne vajaduspõhine",U1875&lt;[2]an!$M$37,RANK(D1875,$D1875:$D1875)+COUNTIFS($D$2:D1875,D1875,$F$2:F1875,F1875)-1&gt;1),"",
IF(AND(F1875="Peretoe teenus",H1875&lt;[2]an!$M$37,S1875="kahepoolne vajaduspõhine",U1875&gt;=[2]an!$M$37,U1875&lt;=[2]an!$M$38,RANK(D1875,$D1875:$D1875)+COUNTIFS($D$2:D1875,D1875,$F$2:F1875,F1875)-1=1),
((EOMONTH(U1875,0)-U1875+1)*X1875)/DAY(EOMONTH(U1875,0))+(DAY(U1875)-1)*100/DAY(EOMONTH(U1875,0)),
IF(AND(F1875="Peretoe teenus",H1875&lt;[2]an!$M$37,S1875="kahepoolne vajaduspõhine",U1875&gt;=[2]an!$M$37,U1875&lt;=[2]an!$M$38,RANK(D1875,$D1875:$D1875)+COUNTIFS($D$2:D1875,D1875,$F$2:F1875,F1875)-1&gt;1),"",
IF(AND(F1875="Peretoe teenus",H1875&lt;[2]an!$M$37,S1875="kahepoolne vajaduspõhine",U1875&gt;[2]an!$M$38,RANK(D1875,$D1875:$D1875)+COUNTIFS($D$2:D1875,D1875,$F$2:F1875,F1875)-1=1),X1875,
IF(AND(F1875="Peretoe teenus",H1875&lt;[2]an!$M$37,S1875="kahepoolne vajaduspõhine",U1875&gt;[2]an!$M$38,RANK(D1875,$D1875:$D1875)+COUNTIFS($D$2:D1875,D1875,$F$2:F1875,F1875)-1&gt;1),"",X1875*W1875)))))))))))))),"")</f>
        <v/>
      </c>
      <c r="Z1875" s="18" t="str">
        <f t="shared" si="88"/>
        <v/>
      </c>
      <c r="AA1875" s="19" t="str">
        <f>IFERROR(VLOOKUP(E1875,[2]an!$A$3:$B$81,2,FALSE),"")</f>
        <v/>
      </c>
      <c r="AB1875" s="19" t="str">
        <f>IFERROR(VLOOKUP(AA1875,[2]an!$C$2:$D$16,2,FALSE),"")</f>
        <v/>
      </c>
      <c r="AC1875" s="20"/>
      <c r="AD1875" s="21" t="str">
        <f>IF(A1875=[2]an!$F$36,VLOOKUP([2]an!$F$36,[2]an!$F$36:$H$36,3,FALSE),IF(A1875=[2]an!$F$35,VLOOKUP([2]an!$F$35,[2]an!$F$35:$H$35,3,FALSE),IF(A1875=[2]an!$F$33,VLOOKUP([2]an!$F$33,[2]an!$F$33:$H$33,3,FALSE),IF(A1875=[2]an!$F$31,VLOOKUP([2]an!$F$31,[2]an!$F$31:$H$31,3,FALSE),""))))</f>
        <v/>
      </c>
    </row>
    <row r="1876" spans="6:30" x14ac:dyDescent="0.2">
      <c r="F1876" s="10"/>
      <c r="G1876" s="8" t="str">
        <f t="shared" si="89"/>
        <v/>
      </c>
      <c r="H1876" s="13"/>
      <c r="K1876" s="13"/>
      <c r="L1876" s="10"/>
      <c r="M1876" s="10"/>
      <c r="S1876" s="8" t="str">
        <f>IFERROR(VLOOKUP(D1876,[1]peretoe_teenus!$A$2:$L$2000,5,FALSE),"")</f>
        <v/>
      </c>
      <c r="U1876" s="13"/>
      <c r="V1876" s="15" t="str" cm="1">
        <f t="array" ref="V1876">IFERROR(IF(AND(F1876="Tugigrupp",RANK(K1876,$K1876:$K1876)+COUNTIFS($K$2:K1876,K1876,$L$2:L1876,L1876,$M$2:M1876,M1876,$I$2:I1876,I1876,$G$2:G1876,G1876,$F$2:F1876,F1876)-1=1),SUMPRODUCT(($F$2:$F$4154=F1876)*($G$2:$G$4154=G1876)*($K$2:$K$4154=K1876)*($I$2:$I$4154=I1876)*($L$2:$L$4154=L1876)*($M$2:$M$4154=M1876)),""),"")</f>
        <v/>
      </c>
      <c r="W1876" s="15" t="str">
        <f t="shared" si="87"/>
        <v/>
      </c>
      <c r="X1876" s="16" t="str">
        <f>IF(AND(A1876=[2]an!$G$38,F1876=[2]an!$E$40),[2]an!$G$40,IF(AND(A1876=[2]an!$G$38,F1876=[2]an!$E$41),[2]an!$G$41,IF(AND(A1876=[2]an!$G$38,F1876=[2]an!$E$39,H1876&gt;=[2]an!$M$37),[2]an!$G$39,
IF(AND(A1876=[2]an!$G$38,F1876=[2]an!$E$39,H1876&lt;[2]an!$M$37,S1876="kahepoolne vajaduspõhine",U1876=""),[2]an!$M$40,
IF(AND(A1876=[2]an!$G$38,F1876=[2]an!$E$39,H1876&lt;[2]an!$M$37,S1876="kahepoolne vajaduspõhine",U1876&lt;&gt;""),[2]an!$G$39,
IF(AND(A1876=[2]an!$G$38,F1876=[2]an!$E$39,H1876&lt;[2]an!$M$37,S1876&lt;&gt;"kahepoolne vajaduspõhine"),[2]an!$G$39,
IF(AND(A1876=[2]an!$G$38,F1876=[2]an!$E$42),[2]an!$G$42,
IF(AND(A1876=[2]an!$H$38,F1876=[2]an!$E$40),[2]an!$H$40,IF(AND(A1876=[2]an!$H$38,F1876=[2]an!$E$41),[2]an!$H$41,IF(AND(A1876=[2]an!$H$38,F1876=[2]an!$E$39,H1876&gt;=[2]an!$M$37),[2]an!$H$39,
IF(AND(A1876=[2]an!$H$38,F1876=[2]an!$E$39,H1876&lt;[2]an!$M$37,S1876="kahepoolne vajaduspõhine",U1876=""),[2]an!$M$40,
IF(AND(A1876=[2]an!$H$38,F1876=[2]an!$E$39,H1876&lt;[2]an!$M$37,S1876="kahepoolne vajaduspõhine",U1876&lt;&gt;""),[2]an!$H$39,
IF(AND(A1876=[2]an!$H$38,F1876=[2]an!$E$39,H1876&lt;[2]an!$M$37,S1876&lt;&gt;"kahepoolne vajaduspõhine"),[2]an!$H$39,
IF(AND(A1876=[2]an!$H$38,F1876=[2]an!$E$42),[2]an!$H$42,
IF(AND(A1876=[2]an!$I$38,F1876=[2]an!$E$40),[2]an!$I$40,IF(AND(A1876=[2]an!$I$38,F1876=[2]an!$E$41),[2]an!$I$41,IF(AND(A1876=[2]an!$I$38,F1876=[2]an!$E$39,H1876&gt;=[2]an!$M$37),[2]an!$I$39,
IF(AND(A1876=[2]an!$I$38,F1876=[2]an!$E$39,H1876&lt;[2]an!$M$37,S1876="kahepoolne vajaduspõhine",U1876=""),[2]an!$M$40,
IF(AND(A1876=[2]an!$I$38,F1876=[2]an!$E$39,H1876&lt;[2]an!$M$37,S1876="kahepoolne vajaduspõhine",U1876&lt;&gt;""),[2]an!$I$39,
IF(AND(A1876=[2]an!$I$38,F1876=[2]an!$E$39,H1876&lt;[2]an!$M$37,S1876&lt;&gt;"kahepoolne vajaduspõhine"),[2]an!$I$39,
IF(AND(A1876=[2]an!$I$38,F1876=[2]an!$E$42),[2]an!$I$42,
IF(AND(A1876=[2]an!$J$38,F1876=[2]an!$E$40),[2]an!$J$40,IF(AND(A1876=[2]an!$J$38,F1876=[2]an!$E$41),[2]an!$J$41,IF(AND(A1876=[2]an!$J$38,F1876=[2]an!$E$39,H1876&gt;=[2]an!$M$37),[2]an!$J$39,
IF(AND(A1876=[2]an!$J$38,F1876=[2]an!$E$39,H1876&lt;[2]an!$M$37,S1876="kahepoolne vajaduspõhine",U1876=""),[2]an!$M$40,
IF(AND(A1876=[2]an!$J$38,F1876=[2]an!$E$39,H1876&lt;[2]an!$M$37,S1876="kahepoolne vajaduspõhine",U1876&lt;&gt;""),[2]an!$J$39,
IF(AND(A1876=[2]an!$J$38,F1876=[2]an!$E$39,H1876&lt;[2]an!$M$37,S1876&lt;&gt;"kahepoolne vajaduspõhine"),[2]an!$J$39,
IF(AND(A1876=[2]an!$J$38,F1876=[2]an!$E$42),[2]an!$J$42,""))))))))))))))))))))))))))))</f>
        <v/>
      </c>
      <c r="Y1876" s="17" t="str">
        <f>IFERROR(IF(F1876="Tugigrupp",0,
IF(AND(F1876="Peretoe teenus",H1876&gt;=[2]an!$M$37,RANK(D1876,$D1876:$D1876)+COUNTIFS($D$2:D1876,D1876,$F$2:F1876,F1876)-1&gt;1),"",
IF(AND(F1876="Peretoe teenus",H1876&gt;=[2]an!$M$37,RANK(D1876,$D1876:$D1876)+COUNTIFS($D$2:D1876,D1876,$F$2:F1876,F1876)-1=1,MONTH(H1876)=MONTH(K1876)=TRUE,YEAR(H1876)=YEAR(K1876)=TRUE),((EOMONTH(H1876,0)-H1876+1)*X1876)/DAY(EOMONTH(H1876,0)),
IF(AND(F1876="Peretoe teenus",H1876&gt;=[2]an!$M$37,RANK(D1876,$D1876:$D1876)+COUNTIFS($D$2:D1876,D1876,$F$2:F1876,F1876)-1=1),X1876,
IF(AND(F1876="Peretoe teenus",H1876&lt;[2]an!$M$37,S1876&lt;&gt;"kahepoolne vajaduspõhine",RANK(D1876,$D1876:$D1876)+COUNTIFS($D$2:D1876,D1876,$F$2:F1876,F1876)-1=1),X1876,
IF(AND(F1876="Peretoe teenus",H1876&lt;[2]an!$M$37,S1876&lt;&gt;"kahepoolne vajaduspõhine",RANK(D1876,$D1876:$D1876)+COUNTIFS($D$2:D1876,D1876,$F$2:F1876,F1876)-1&gt;1),"",
IF(AND(F1876="Peretoe teenus",H1876&lt;[2]an!$M$37,S1876="kahepoolne vajaduspõhine",U1876="",RANK(D1876,$D1876:$D1876)+COUNTIFS($D$2:D1876,D1876,$F$2:F1876,F1876)-1=1),X1876,
IF(AND(F1876="Peretoe teenus",H1876&lt;[2]an!$M$37,S1876="kahepoolne vajaduspõhine",U1876="",RANK(D1876,$D1876:$D1876)+COUNTIFS($D$2:D1876,D1876,$F$2:F1876,F1876)-1&gt;1),"",
IF(AND(F1876="Peretoe teenus",H1876&lt;[2]an!$M$37,S1876="kahepoolne vajaduspõhine",U1876&lt;[2]an!$M$37,RANK(D1876,$D1876:$D1876)+COUNTIFS($D$2:D1876,D1876,$F$2:F1876,F1876)-1=1),X1876,
IF(AND(F1876="Peretoe teenus",H1876&lt;[2]an!$M$37,S1876="kahepoolne vajaduspõhine",U1876&lt;[2]an!$M$37,RANK(D1876,$D1876:$D1876)+COUNTIFS($D$2:D1876,D1876,$F$2:F1876,F1876)-1&gt;1),"",
IF(AND(F1876="Peretoe teenus",H1876&lt;[2]an!$M$37,S1876="kahepoolne vajaduspõhine",U1876&gt;=[2]an!$M$37,U1876&lt;=[2]an!$M$38,RANK(D1876,$D1876:$D1876)+COUNTIFS($D$2:D1876,D1876,$F$2:F1876,F1876)-1=1),
((EOMONTH(U1876,0)-U1876+1)*X1876)/DAY(EOMONTH(U1876,0))+(DAY(U1876)-1)*100/DAY(EOMONTH(U1876,0)),
IF(AND(F1876="Peretoe teenus",H1876&lt;[2]an!$M$37,S1876="kahepoolne vajaduspõhine",U1876&gt;=[2]an!$M$37,U1876&lt;=[2]an!$M$38,RANK(D1876,$D1876:$D1876)+COUNTIFS($D$2:D1876,D1876,$F$2:F1876,F1876)-1&gt;1),"",
IF(AND(F1876="Peretoe teenus",H1876&lt;[2]an!$M$37,S1876="kahepoolne vajaduspõhine",U1876&gt;[2]an!$M$38,RANK(D1876,$D1876:$D1876)+COUNTIFS($D$2:D1876,D1876,$F$2:F1876,F1876)-1=1),X1876,
IF(AND(F1876="Peretoe teenus",H1876&lt;[2]an!$M$37,S1876="kahepoolne vajaduspõhine",U1876&gt;[2]an!$M$38,RANK(D1876,$D1876:$D1876)+COUNTIFS($D$2:D1876,D1876,$F$2:F1876,F1876)-1&gt;1),"",X1876*W1876)))))))))))))),"")</f>
        <v/>
      </c>
      <c r="Z1876" s="18" t="str">
        <f t="shared" si="88"/>
        <v/>
      </c>
      <c r="AA1876" s="19" t="str">
        <f>IFERROR(VLOOKUP(E1876,[2]an!$A$3:$B$81,2,FALSE),"")</f>
        <v/>
      </c>
      <c r="AB1876" s="19" t="str">
        <f>IFERROR(VLOOKUP(AA1876,[2]an!$C$2:$D$16,2,FALSE),"")</f>
        <v/>
      </c>
      <c r="AC1876" s="20"/>
      <c r="AD1876" s="21" t="str">
        <f>IF(A1876=[2]an!$F$36,VLOOKUP([2]an!$F$36,[2]an!$F$36:$H$36,3,FALSE),IF(A1876=[2]an!$F$35,VLOOKUP([2]an!$F$35,[2]an!$F$35:$H$35,3,FALSE),IF(A1876=[2]an!$F$33,VLOOKUP([2]an!$F$33,[2]an!$F$33:$H$33,3,FALSE),IF(A1876=[2]an!$F$31,VLOOKUP([2]an!$F$31,[2]an!$F$31:$H$31,3,FALSE),""))))</f>
        <v/>
      </c>
    </row>
    <row r="1877" spans="6:30" x14ac:dyDescent="0.2">
      <c r="F1877" s="10"/>
      <c r="G1877" s="8" t="str">
        <f t="shared" si="89"/>
        <v/>
      </c>
      <c r="H1877" s="13"/>
      <c r="K1877" s="13"/>
      <c r="L1877" s="10"/>
      <c r="M1877" s="10"/>
      <c r="S1877" s="8" t="str">
        <f>IFERROR(VLOOKUP(D1877,[1]peretoe_teenus!$A$2:$L$2000,5,FALSE),"")</f>
        <v/>
      </c>
      <c r="U1877" s="13"/>
      <c r="V1877" s="15" t="str" cm="1">
        <f t="array" ref="V1877">IFERROR(IF(AND(F1877="Tugigrupp",RANK(K1877,$K1877:$K1877)+COUNTIFS($K$2:K1877,K1877,$L$2:L1877,L1877,$M$2:M1877,M1877,$I$2:I1877,I1877,$G$2:G1877,G1877,$F$2:F1877,F1877)-1=1),SUMPRODUCT(($F$2:$F$4154=F1877)*($G$2:$G$4154=G1877)*($K$2:$K$4154=K1877)*($I$2:$I$4154=I1877)*($L$2:$L$4154=L1877)*($M$2:$M$4154=M1877)),""),"")</f>
        <v/>
      </c>
      <c r="W1877" s="15" t="str">
        <f t="shared" si="87"/>
        <v/>
      </c>
      <c r="X1877" s="16" t="str">
        <f>IF(AND(A1877=[2]an!$G$38,F1877=[2]an!$E$40),[2]an!$G$40,IF(AND(A1877=[2]an!$G$38,F1877=[2]an!$E$41),[2]an!$G$41,IF(AND(A1877=[2]an!$G$38,F1877=[2]an!$E$39,H1877&gt;=[2]an!$M$37),[2]an!$G$39,
IF(AND(A1877=[2]an!$G$38,F1877=[2]an!$E$39,H1877&lt;[2]an!$M$37,S1877="kahepoolne vajaduspõhine",U1877=""),[2]an!$M$40,
IF(AND(A1877=[2]an!$G$38,F1877=[2]an!$E$39,H1877&lt;[2]an!$M$37,S1877="kahepoolne vajaduspõhine",U1877&lt;&gt;""),[2]an!$G$39,
IF(AND(A1877=[2]an!$G$38,F1877=[2]an!$E$39,H1877&lt;[2]an!$M$37,S1877&lt;&gt;"kahepoolne vajaduspõhine"),[2]an!$G$39,
IF(AND(A1877=[2]an!$G$38,F1877=[2]an!$E$42),[2]an!$G$42,
IF(AND(A1877=[2]an!$H$38,F1877=[2]an!$E$40),[2]an!$H$40,IF(AND(A1877=[2]an!$H$38,F1877=[2]an!$E$41),[2]an!$H$41,IF(AND(A1877=[2]an!$H$38,F1877=[2]an!$E$39,H1877&gt;=[2]an!$M$37),[2]an!$H$39,
IF(AND(A1877=[2]an!$H$38,F1877=[2]an!$E$39,H1877&lt;[2]an!$M$37,S1877="kahepoolne vajaduspõhine",U1877=""),[2]an!$M$40,
IF(AND(A1877=[2]an!$H$38,F1877=[2]an!$E$39,H1877&lt;[2]an!$M$37,S1877="kahepoolne vajaduspõhine",U1877&lt;&gt;""),[2]an!$H$39,
IF(AND(A1877=[2]an!$H$38,F1877=[2]an!$E$39,H1877&lt;[2]an!$M$37,S1877&lt;&gt;"kahepoolne vajaduspõhine"),[2]an!$H$39,
IF(AND(A1877=[2]an!$H$38,F1877=[2]an!$E$42),[2]an!$H$42,
IF(AND(A1877=[2]an!$I$38,F1877=[2]an!$E$40),[2]an!$I$40,IF(AND(A1877=[2]an!$I$38,F1877=[2]an!$E$41),[2]an!$I$41,IF(AND(A1877=[2]an!$I$38,F1877=[2]an!$E$39,H1877&gt;=[2]an!$M$37),[2]an!$I$39,
IF(AND(A1877=[2]an!$I$38,F1877=[2]an!$E$39,H1877&lt;[2]an!$M$37,S1877="kahepoolne vajaduspõhine",U1877=""),[2]an!$M$40,
IF(AND(A1877=[2]an!$I$38,F1877=[2]an!$E$39,H1877&lt;[2]an!$M$37,S1877="kahepoolne vajaduspõhine",U1877&lt;&gt;""),[2]an!$I$39,
IF(AND(A1877=[2]an!$I$38,F1877=[2]an!$E$39,H1877&lt;[2]an!$M$37,S1877&lt;&gt;"kahepoolne vajaduspõhine"),[2]an!$I$39,
IF(AND(A1877=[2]an!$I$38,F1877=[2]an!$E$42),[2]an!$I$42,
IF(AND(A1877=[2]an!$J$38,F1877=[2]an!$E$40),[2]an!$J$40,IF(AND(A1877=[2]an!$J$38,F1877=[2]an!$E$41),[2]an!$J$41,IF(AND(A1877=[2]an!$J$38,F1877=[2]an!$E$39,H1877&gt;=[2]an!$M$37),[2]an!$J$39,
IF(AND(A1877=[2]an!$J$38,F1877=[2]an!$E$39,H1877&lt;[2]an!$M$37,S1877="kahepoolne vajaduspõhine",U1877=""),[2]an!$M$40,
IF(AND(A1877=[2]an!$J$38,F1877=[2]an!$E$39,H1877&lt;[2]an!$M$37,S1877="kahepoolne vajaduspõhine",U1877&lt;&gt;""),[2]an!$J$39,
IF(AND(A1877=[2]an!$J$38,F1877=[2]an!$E$39,H1877&lt;[2]an!$M$37,S1877&lt;&gt;"kahepoolne vajaduspõhine"),[2]an!$J$39,
IF(AND(A1877=[2]an!$J$38,F1877=[2]an!$E$42),[2]an!$J$42,""))))))))))))))))))))))))))))</f>
        <v/>
      </c>
      <c r="Y1877" s="17" t="str">
        <f>IFERROR(IF(F1877="Tugigrupp",0,
IF(AND(F1877="Peretoe teenus",H1877&gt;=[2]an!$M$37,RANK(D1877,$D1877:$D1877)+COUNTIFS($D$2:D1877,D1877,$F$2:F1877,F1877)-1&gt;1),"",
IF(AND(F1877="Peretoe teenus",H1877&gt;=[2]an!$M$37,RANK(D1877,$D1877:$D1877)+COUNTIFS($D$2:D1877,D1877,$F$2:F1877,F1877)-1=1,MONTH(H1877)=MONTH(K1877)=TRUE,YEAR(H1877)=YEAR(K1877)=TRUE),((EOMONTH(H1877,0)-H1877+1)*X1877)/DAY(EOMONTH(H1877,0)),
IF(AND(F1877="Peretoe teenus",H1877&gt;=[2]an!$M$37,RANK(D1877,$D1877:$D1877)+COUNTIFS($D$2:D1877,D1877,$F$2:F1877,F1877)-1=1),X1877,
IF(AND(F1877="Peretoe teenus",H1877&lt;[2]an!$M$37,S1877&lt;&gt;"kahepoolne vajaduspõhine",RANK(D1877,$D1877:$D1877)+COUNTIFS($D$2:D1877,D1877,$F$2:F1877,F1877)-1=1),X1877,
IF(AND(F1877="Peretoe teenus",H1877&lt;[2]an!$M$37,S1877&lt;&gt;"kahepoolne vajaduspõhine",RANK(D1877,$D1877:$D1877)+COUNTIFS($D$2:D1877,D1877,$F$2:F1877,F1877)-1&gt;1),"",
IF(AND(F1877="Peretoe teenus",H1877&lt;[2]an!$M$37,S1877="kahepoolne vajaduspõhine",U1877="",RANK(D1877,$D1877:$D1877)+COUNTIFS($D$2:D1877,D1877,$F$2:F1877,F1877)-1=1),X1877,
IF(AND(F1877="Peretoe teenus",H1877&lt;[2]an!$M$37,S1877="kahepoolne vajaduspõhine",U1877="",RANK(D1877,$D1877:$D1877)+COUNTIFS($D$2:D1877,D1877,$F$2:F1877,F1877)-1&gt;1),"",
IF(AND(F1877="Peretoe teenus",H1877&lt;[2]an!$M$37,S1877="kahepoolne vajaduspõhine",U1877&lt;[2]an!$M$37,RANK(D1877,$D1877:$D1877)+COUNTIFS($D$2:D1877,D1877,$F$2:F1877,F1877)-1=1),X1877,
IF(AND(F1877="Peretoe teenus",H1877&lt;[2]an!$M$37,S1877="kahepoolne vajaduspõhine",U1877&lt;[2]an!$M$37,RANK(D1877,$D1877:$D1877)+COUNTIFS($D$2:D1877,D1877,$F$2:F1877,F1877)-1&gt;1),"",
IF(AND(F1877="Peretoe teenus",H1877&lt;[2]an!$M$37,S1877="kahepoolne vajaduspõhine",U1877&gt;=[2]an!$M$37,U1877&lt;=[2]an!$M$38,RANK(D1877,$D1877:$D1877)+COUNTIFS($D$2:D1877,D1877,$F$2:F1877,F1877)-1=1),
((EOMONTH(U1877,0)-U1877+1)*X1877)/DAY(EOMONTH(U1877,0))+(DAY(U1877)-1)*100/DAY(EOMONTH(U1877,0)),
IF(AND(F1877="Peretoe teenus",H1877&lt;[2]an!$M$37,S1877="kahepoolne vajaduspõhine",U1877&gt;=[2]an!$M$37,U1877&lt;=[2]an!$M$38,RANK(D1877,$D1877:$D1877)+COUNTIFS($D$2:D1877,D1877,$F$2:F1877,F1877)-1&gt;1),"",
IF(AND(F1877="Peretoe teenus",H1877&lt;[2]an!$M$37,S1877="kahepoolne vajaduspõhine",U1877&gt;[2]an!$M$38,RANK(D1877,$D1877:$D1877)+COUNTIFS($D$2:D1877,D1877,$F$2:F1877,F1877)-1=1),X1877,
IF(AND(F1877="Peretoe teenus",H1877&lt;[2]an!$M$37,S1877="kahepoolne vajaduspõhine",U1877&gt;[2]an!$M$38,RANK(D1877,$D1877:$D1877)+COUNTIFS($D$2:D1877,D1877,$F$2:F1877,F1877)-1&gt;1),"",X1877*W1877)))))))))))))),"")</f>
        <v/>
      </c>
      <c r="Z1877" s="18" t="str">
        <f t="shared" si="88"/>
        <v/>
      </c>
      <c r="AA1877" s="19" t="str">
        <f>IFERROR(VLOOKUP(E1877,[2]an!$A$3:$B$81,2,FALSE),"")</f>
        <v/>
      </c>
      <c r="AB1877" s="19" t="str">
        <f>IFERROR(VLOOKUP(AA1877,[2]an!$C$2:$D$16,2,FALSE),"")</f>
        <v/>
      </c>
      <c r="AC1877" s="20"/>
      <c r="AD1877" s="21" t="str">
        <f>IF(A1877=[2]an!$F$36,VLOOKUP([2]an!$F$36,[2]an!$F$36:$H$36,3,FALSE),IF(A1877=[2]an!$F$35,VLOOKUP([2]an!$F$35,[2]an!$F$35:$H$35,3,FALSE),IF(A1877=[2]an!$F$33,VLOOKUP([2]an!$F$33,[2]an!$F$33:$H$33,3,FALSE),IF(A1877=[2]an!$F$31,VLOOKUP([2]an!$F$31,[2]an!$F$31:$H$31,3,FALSE),""))))</f>
        <v/>
      </c>
    </row>
    <row r="1878" spans="6:30" x14ac:dyDescent="0.2">
      <c r="F1878" s="10"/>
      <c r="G1878" s="8" t="str">
        <f t="shared" si="89"/>
        <v/>
      </c>
      <c r="H1878" s="13"/>
      <c r="K1878" s="13"/>
      <c r="L1878" s="10"/>
      <c r="M1878" s="10"/>
      <c r="S1878" s="8" t="str">
        <f>IFERROR(VLOOKUP(D1878,[1]peretoe_teenus!$A$2:$L$2000,5,FALSE),"")</f>
        <v/>
      </c>
      <c r="U1878" s="13"/>
      <c r="V1878" s="15" t="str" cm="1">
        <f t="array" ref="V1878">IFERROR(IF(AND(F1878="Tugigrupp",RANK(K1878,$K1878:$K1878)+COUNTIFS($K$2:K1878,K1878,$L$2:L1878,L1878,$M$2:M1878,M1878,$I$2:I1878,I1878,$G$2:G1878,G1878,$F$2:F1878,F1878)-1=1),SUMPRODUCT(($F$2:$F$4154=F1878)*($G$2:$G$4154=G1878)*($K$2:$K$4154=K1878)*($I$2:$I$4154=I1878)*($L$2:$L$4154=L1878)*($M$2:$M$4154=M1878)),""),"")</f>
        <v/>
      </c>
      <c r="W1878" s="15" t="str">
        <f t="shared" si="87"/>
        <v/>
      </c>
      <c r="X1878" s="16" t="str">
        <f>IF(AND(A1878=[2]an!$G$38,F1878=[2]an!$E$40),[2]an!$G$40,IF(AND(A1878=[2]an!$G$38,F1878=[2]an!$E$41),[2]an!$G$41,IF(AND(A1878=[2]an!$G$38,F1878=[2]an!$E$39,H1878&gt;=[2]an!$M$37),[2]an!$G$39,
IF(AND(A1878=[2]an!$G$38,F1878=[2]an!$E$39,H1878&lt;[2]an!$M$37,S1878="kahepoolne vajaduspõhine",U1878=""),[2]an!$M$40,
IF(AND(A1878=[2]an!$G$38,F1878=[2]an!$E$39,H1878&lt;[2]an!$M$37,S1878="kahepoolne vajaduspõhine",U1878&lt;&gt;""),[2]an!$G$39,
IF(AND(A1878=[2]an!$G$38,F1878=[2]an!$E$39,H1878&lt;[2]an!$M$37,S1878&lt;&gt;"kahepoolne vajaduspõhine"),[2]an!$G$39,
IF(AND(A1878=[2]an!$G$38,F1878=[2]an!$E$42),[2]an!$G$42,
IF(AND(A1878=[2]an!$H$38,F1878=[2]an!$E$40),[2]an!$H$40,IF(AND(A1878=[2]an!$H$38,F1878=[2]an!$E$41),[2]an!$H$41,IF(AND(A1878=[2]an!$H$38,F1878=[2]an!$E$39,H1878&gt;=[2]an!$M$37),[2]an!$H$39,
IF(AND(A1878=[2]an!$H$38,F1878=[2]an!$E$39,H1878&lt;[2]an!$M$37,S1878="kahepoolne vajaduspõhine",U1878=""),[2]an!$M$40,
IF(AND(A1878=[2]an!$H$38,F1878=[2]an!$E$39,H1878&lt;[2]an!$M$37,S1878="kahepoolne vajaduspõhine",U1878&lt;&gt;""),[2]an!$H$39,
IF(AND(A1878=[2]an!$H$38,F1878=[2]an!$E$39,H1878&lt;[2]an!$M$37,S1878&lt;&gt;"kahepoolne vajaduspõhine"),[2]an!$H$39,
IF(AND(A1878=[2]an!$H$38,F1878=[2]an!$E$42),[2]an!$H$42,
IF(AND(A1878=[2]an!$I$38,F1878=[2]an!$E$40),[2]an!$I$40,IF(AND(A1878=[2]an!$I$38,F1878=[2]an!$E$41),[2]an!$I$41,IF(AND(A1878=[2]an!$I$38,F1878=[2]an!$E$39,H1878&gt;=[2]an!$M$37),[2]an!$I$39,
IF(AND(A1878=[2]an!$I$38,F1878=[2]an!$E$39,H1878&lt;[2]an!$M$37,S1878="kahepoolne vajaduspõhine",U1878=""),[2]an!$M$40,
IF(AND(A1878=[2]an!$I$38,F1878=[2]an!$E$39,H1878&lt;[2]an!$M$37,S1878="kahepoolne vajaduspõhine",U1878&lt;&gt;""),[2]an!$I$39,
IF(AND(A1878=[2]an!$I$38,F1878=[2]an!$E$39,H1878&lt;[2]an!$M$37,S1878&lt;&gt;"kahepoolne vajaduspõhine"),[2]an!$I$39,
IF(AND(A1878=[2]an!$I$38,F1878=[2]an!$E$42),[2]an!$I$42,
IF(AND(A1878=[2]an!$J$38,F1878=[2]an!$E$40),[2]an!$J$40,IF(AND(A1878=[2]an!$J$38,F1878=[2]an!$E$41),[2]an!$J$41,IF(AND(A1878=[2]an!$J$38,F1878=[2]an!$E$39,H1878&gt;=[2]an!$M$37),[2]an!$J$39,
IF(AND(A1878=[2]an!$J$38,F1878=[2]an!$E$39,H1878&lt;[2]an!$M$37,S1878="kahepoolne vajaduspõhine",U1878=""),[2]an!$M$40,
IF(AND(A1878=[2]an!$J$38,F1878=[2]an!$E$39,H1878&lt;[2]an!$M$37,S1878="kahepoolne vajaduspõhine",U1878&lt;&gt;""),[2]an!$J$39,
IF(AND(A1878=[2]an!$J$38,F1878=[2]an!$E$39,H1878&lt;[2]an!$M$37,S1878&lt;&gt;"kahepoolne vajaduspõhine"),[2]an!$J$39,
IF(AND(A1878=[2]an!$J$38,F1878=[2]an!$E$42),[2]an!$J$42,""))))))))))))))))))))))))))))</f>
        <v/>
      </c>
      <c r="Y1878" s="17" t="str">
        <f>IFERROR(IF(F1878="Tugigrupp",0,
IF(AND(F1878="Peretoe teenus",H1878&gt;=[2]an!$M$37,RANK(D1878,$D1878:$D1878)+COUNTIFS($D$2:D1878,D1878,$F$2:F1878,F1878)-1&gt;1),"",
IF(AND(F1878="Peretoe teenus",H1878&gt;=[2]an!$M$37,RANK(D1878,$D1878:$D1878)+COUNTIFS($D$2:D1878,D1878,$F$2:F1878,F1878)-1=1,MONTH(H1878)=MONTH(K1878)=TRUE,YEAR(H1878)=YEAR(K1878)=TRUE),((EOMONTH(H1878,0)-H1878+1)*X1878)/DAY(EOMONTH(H1878,0)),
IF(AND(F1878="Peretoe teenus",H1878&gt;=[2]an!$M$37,RANK(D1878,$D1878:$D1878)+COUNTIFS($D$2:D1878,D1878,$F$2:F1878,F1878)-1=1),X1878,
IF(AND(F1878="Peretoe teenus",H1878&lt;[2]an!$M$37,S1878&lt;&gt;"kahepoolne vajaduspõhine",RANK(D1878,$D1878:$D1878)+COUNTIFS($D$2:D1878,D1878,$F$2:F1878,F1878)-1=1),X1878,
IF(AND(F1878="Peretoe teenus",H1878&lt;[2]an!$M$37,S1878&lt;&gt;"kahepoolne vajaduspõhine",RANK(D1878,$D1878:$D1878)+COUNTIFS($D$2:D1878,D1878,$F$2:F1878,F1878)-1&gt;1),"",
IF(AND(F1878="Peretoe teenus",H1878&lt;[2]an!$M$37,S1878="kahepoolne vajaduspõhine",U1878="",RANK(D1878,$D1878:$D1878)+COUNTIFS($D$2:D1878,D1878,$F$2:F1878,F1878)-1=1),X1878,
IF(AND(F1878="Peretoe teenus",H1878&lt;[2]an!$M$37,S1878="kahepoolne vajaduspõhine",U1878="",RANK(D1878,$D1878:$D1878)+COUNTIFS($D$2:D1878,D1878,$F$2:F1878,F1878)-1&gt;1),"",
IF(AND(F1878="Peretoe teenus",H1878&lt;[2]an!$M$37,S1878="kahepoolne vajaduspõhine",U1878&lt;[2]an!$M$37,RANK(D1878,$D1878:$D1878)+COUNTIFS($D$2:D1878,D1878,$F$2:F1878,F1878)-1=1),X1878,
IF(AND(F1878="Peretoe teenus",H1878&lt;[2]an!$M$37,S1878="kahepoolne vajaduspõhine",U1878&lt;[2]an!$M$37,RANK(D1878,$D1878:$D1878)+COUNTIFS($D$2:D1878,D1878,$F$2:F1878,F1878)-1&gt;1),"",
IF(AND(F1878="Peretoe teenus",H1878&lt;[2]an!$M$37,S1878="kahepoolne vajaduspõhine",U1878&gt;=[2]an!$M$37,U1878&lt;=[2]an!$M$38,RANK(D1878,$D1878:$D1878)+COUNTIFS($D$2:D1878,D1878,$F$2:F1878,F1878)-1=1),
((EOMONTH(U1878,0)-U1878+1)*X1878)/DAY(EOMONTH(U1878,0))+(DAY(U1878)-1)*100/DAY(EOMONTH(U1878,0)),
IF(AND(F1878="Peretoe teenus",H1878&lt;[2]an!$M$37,S1878="kahepoolne vajaduspõhine",U1878&gt;=[2]an!$M$37,U1878&lt;=[2]an!$M$38,RANK(D1878,$D1878:$D1878)+COUNTIFS($D$2:D1878,D1878,$F$2:F1878,F1878)-1&gt;1),"",
IF(AND(F1878="Peretoe teenus",H1878&lt;[2]an!$M$37,S1878="kahepoolne vajaduspõhine",U1878&gt;[2]an!$M$38,RANK(D1878,$D1878:$D1878)+COUNTIFS($D$2:D1878,D1878,$F$2:F1878,F1878)-1=1),X1878,
IF(AND(F1878="Peretoe teenus",H1878&lt;[2]an!$M$37,S1878="kahepoolne vajaduspõhine",U1878&gt;[2]an!$M$38,RANK(D1878,$D1878:$D1878)+COUNTIFS($D$2:D1878,D1878,$F$2:F1878,F1878)-1&gt;1),"",X1878*W1878)))))))))))))),"")</f>
        <v/>
      </c>
      <c r="Z1878" s="18" t="str">
        <f t="shared" si="88"/>
        <v/>
      </c>
      <c r="AA1878" s="19" t="str">
        <f>IFERROR(VLOOKUP(E1878,[2]an!$A$3:$B$81,2,FALSE),"")</f>
        <v/>
      </c>
      <c r="AB1878" s="19" t="str">
        <f>IFERROR(VLOOKUP(AA1878,[2]an!$C$2:$D$16,2,FALSE),"")</f>
        <v/>
      </c>
      <c r="AC1878" s="20"/>
      <c r="AD1878" s="21" t="str">
        <f>IF(A1878=[2]an!$F$36,VLOOKUP([2]an!$F$36,[2]an!$F$36:$H$36,3,FALSE),IF(A1878=[2]an!$F$35,VLOOKUP([2]an!$F$35,[2]an!$F$35:$H$35,3,FALSE),IF(A1878=[2]an!$F$33,VLOOKUP([2]an!$F$33,[2]an!$F$33:$H$33,3,FALSE),IF(A1878=[2]an!$F$31,VLOOKUP([2]an!$F$31,[2]an!$F$31:$H$31,3,FALSE),""))))</f>
        <v/>
      </c>
    </row>
    <row r="1879" spans="6:30" x14ac:dyDescent="0.2">
      <c r="F1879" s="10"/>
      <c r="G1879" s="8" t="str">
        <f t="shared" si="89"/>
        <v/>
      </c>
      <c r="H1879" s="13"/>
      <c r="K1879" s="13"/>
      <c r="L1879" s="10"/>
      <c r="M1879" s="10"/>
      <c r="S1879" s="8" t="str">
        <f>IFERROR(VLOOKUP(D1879,[1]peretoe_teenus!$A$2:$L$2000,5,FALSE),"")</f>
        <v/>
      </c>
      <c r="U1879" s="13"/>
      <c r="V1879" s="15" t="str" cm="1">
        <f t="array" ref="V1879">IFERROR(IF(AND(F1879="Tugigrupp",RANK(K1879,$K1879:$K1879)+COUNTIFS($K$2:K1879,K1879,$L$2:L1879,L1879,$M$2:M1879,M1879,$I$2:I1879,I1879,$G$2:G1879,G1879,$F$2:F1879,F1879)-1=1),SUMPRODUCT(($F$2:$F$4154=F1879)*($G$2:$G$4154=G1879)*($K$2:$K$4154=K1879)*($I$2:$I$4154=I1879)*($L$2:$L$4154=L1879)*($M$2:$M$4154=M1879)),""),"")</f>
        <v/>
      </c>
      <c r="W1879" s="15" t="str">
        <f t="shared" si="87"/>
        <v/>
      </c>
      <c r="X1879" s="16" t="str">
        <f>IF(AND(A1879=[2]an!$G$38,F1879=[2]an!$E$40),[2]an!$G$40,IF(AND(A1879=[2]an!$G$38,F1879=[2]an!$E$41),[2]an!$G$41,IF(AND(A1879=[2]an!$G$38,F1879=[2]an!$E$39,H1879&gt;=[2]an!$M$37),[2]an!$G$39,
IF(AND(A1879=[2]an!$G$38,F1879=[2]an!$E$39,H1879&lt;[2]an!$M$37,S1879="kahepoolne vajaduspõhine",U1879=""),[2]an!$M$40,
IF(AND(A1879=[2]an!$G$38,F1879=[2]an!$E$39,H1879&lt;[2]an!$M$37,S1879="kahepoolne vajaduspõhine",U1879&lt;&gt;""),[2]an!$G$39,
IF(AND(A1879=[2]an!$G$38,F1879=[2]an!$E$39,H1879&lt;[2]an!$M$37,S1879&lt;&gt;"kahepoolne vajaduspõhine"),[2]an!$G$39,
IF(AND(A1879=[2]an!$G$38,F1879=[2]an!$E$42),[2]an!$G$42,
IF(AND(A1879=[2]an!$H$38,F1879=[2]an!$E$40),[2]an!$H$40,IF(AND(A1879=[2]an!$H$38,F1879=[2]an!$E$41),[2]an!$H$41,IF(AND(A1879=[2]an!$H$38,F1879=[2]an!$E$39,H1879&gt;=[2]an!$M$37),[2]an!$H$39,
IF(AND(A1879=[2]an!$H$38,F1879=[2]an!$E$39,H1879&lt;[2]an!$M$37,S1879="kahepoolne vajaduspõhine",U1879=""),[2]an!$M$40,
IF(AND(A1879=[2]an!$H$38,F1879=[2]an!$E$39,H1879&lt;[2]an!$M$37,S1879="kahepoolne vajaduspõhine",U1879&lt;&gt;""),[2]an!$H$39,
IF(AND(A1879=[2]an!$H$38,F1879=[2]an!$E$39,H1879&lt;[2]an!$M$37,S1879&lt;&gt;"kahepoolne vajaduspõhine"),[2]an!$H$39,
IF(AND(A1879=[2]an!$H$38,F1879=[2]an!$E$42),[2]an!$H$42,
IF(AND(A1879=[2]an!$I$38,F1879=[2]an!$E$40),[2]an!$I$40,IF(AND(A1879=[2]an!$I$38,F1879=[2]an!$E$41),[2]an!$I$41,IF(AND(A1879=[2]an!$I$38,F1879=[2]an!$E$39,H1879&gt;=[2]an!$M$37),[2]an!$I$39,
IF(AND(A1879=[2]an!$I$38,F1879=[2]an!$E$39,H1879&lt;[2]an!$M$37,S1879="kahepoolne vajaduspõhine",U1879=""),[2]an!$M$40,
IF(AND(A1879=[2]an!$I$38,F1879=[2]an!$E$39,H1879&lt;[2]an!$M$37,S1879="kahepoolne vajaduspõhine",U1879&lt;&gt;""),[2]an!$I$39,
IF(AND(A1879=[2]an!$I$38,F1879=[2]an!$E$39,H1879&lt;[2]an!$M$37,S1879&lt;&gt;"kahepoolne vajaduspõhine"),[2]an!$I$39,
IF(AND(A1879=[2]an!$I$38,F1879=[2]an!$E$42),[2]an!$I$42,
IF(AND(A1879=[2]an!$J$38,F1879=[2]an!$E$40),[2]an!$J$40,IF(AND(A1879=[2]an!$J$38,F1879=[2]an!$E$41),[2]an!$J$41,IF(AND(A1879=[2]an!$J$38,F1879=[2]an!$E$39,H1879&gt;=[2]an!$M$37),[2]an!$J$39,
IF(AND(A1879=[2]an!$J$38,F1879=[2]an!$E$39,H1879&lt;[2]an!$M$37,S1879="kahepoolne vajaduspõhine",U1879=""),[2]an!$M$40,
IF(AND(A1879=[2]an!$J$38,F1879=[2]an!$E$39,H1879&lt;[2]an!$M$37,S1879="kahepoolne vajaduspõhine",U1879&lt;&gt;""),[2]an!$J$39,
IF(AND(A1879=[2]an!$J$38,F1879=[2]an!$E$39,H1879&lt;[2]an!$M$37,S1879&lt;&gt;"kahepoolne vajaduspõhine"),[2]an!$J$39,
IF(AND(A1879=[2]an!$J$38,F1879=[2]an!$E$42),[2]an!$J$42,""))))))))))))))))))))))))))))</f>
        <v/>
      </c>
      <c r="Y1879" s="17" t="str">
        <f>IFERROR(IF(F1879="Tugigrupp",0,
IF(AND(F1879="Peretoe teenus",H1879&gt;=[2]an!$M$37,RANK(D1879,$D1879:$D1879)+COUNTIFS($D$2:D1879,D1879,$F$2:F1879,F1879)-1&gt;1),"",
IF(AND(F1879="Peretoe teenus",H1879&gt;=[2]an!$M$37,RANK(D1879,$D1879:$D1879)+COUNTIFS($D$2:D1879,D1879,$F$2:F1879,F1879)-1=1,MONTH(H1879)=MONTH(K1879)=TRUE,YEAR(H1879)=YEAR(K1879)=TRUE),((EOMONTH(H1879,0)-H1879+1)*X1879)/DAY(EOMONTH(H1879,0)),
IF(AND(F1879="Peretoe teenus",H1879&gt;=[2]an!$M$37,RANK(D1879,$D1879:$D1879)+COUNTIFS($D$2:D1879,D1879,$F$2:F1879,F1879)-1=1),X1879,
IF(AND(F1879="Peretoe teenus",H1879&lt;[2]an!$M$37,S1879&lt;&gt;"kahepoolne vajaduspõhine",RANK(D1879,$D1879:$D1879)+COUNTIFS($D$2:D1879,D1879,$F$2:F1879,F1879)-1=1),X1879,
IF(AND(F1879="Peretoe teenus",H1879&lt;[2]an!$M$37,S1879&lt;&gt;"kahepoolne vajaduspõhine",RANK(D1879,$D1879:$D1879)+COUNTIFS($D$2:D1879,D1879,$F$2:F1879,F1879)-1&gt;1),"",
IF(AND(F1879="Peretoe teenus",H1879&lt;[2]an!$M$37,S1879="kahepoolne vajaduspõhine",U1879="",RANK(D1879,$D1879:$D1879)+COUNTIFS($D$2:D1879,D1879,$F$2:F1879,F1879)-1=1),X1879,
IF(AND(F1879="Peretoe teenus",H1879&lt;[2]an!$M$37,S1879="kahepoolne vajaduspõhine",U1879="",RANK(D1879,$D1879:$D1879)+COUNTIFS($D$2:D1879,D1879,$F$2:F1879,F1879)-1&gt;1),"",
IF(AND(F1879="Peretoe teenus",H1879&lt;[2]an!$M$37,S1879="kahepoolne vajaduspõhine",U1879&lt;[2]an!$M$37,RANK(D1879,$D1879:$D1879)+COUNTIFS($D$2:D1879,D1879,$F$2:F1879,F1879)-1=1),X1879,
IF(AND(F1879="Peretoe teenus",H1879&lt;[2]an!$M$37,S1879="kahepoolne vajaduspõhine",U1879&lt;[2]an!$M$37,RANK(D1879,$D1879:$D1879)+COUNTIFS($D$2:D1879,D1879,$F$2:F1879,F1879)-1&gt;1),"",
IF(AND(F1879="Peretoe teenus",H1879&lt;[2]an!$M$37,S1879="kahepoolne vajaduspõhine",U1879&gt;=[2]an!$M$37,U1879&lt;=[2]an!$M$38,RANK(D1879,$D1879:$D1879)+COUNTIFS($D$2:D1879,D1879,$F$2:F1879,F1879)-1=1),
((EOMONTH(U1879,0)-U1879+1)*X1879)/DAY(EOMONTH(U1879,0))+(DAY(U1879)-1)*100/DAY(EOMONTH(U1879,0)),
IF(AND(F1879="Peretoe teenus",H1879&lt;[2]an!$M$37,S1879="kahepoolne vajaduspõhine",U1879&gt;=[2]an!$M$37,U1879&lt;=[2]an!$M$38,RANK(D1879,$D1879:$D1879)+COUNTIFS($D$2:D1879,D1879,$F$2:F1879,F1879)-1&gt;1),"",
IF(AND(F1879="Peretoe teenus",H1879&lt;[2]an!$M$37,S1879="kahepoolne vajaduspõhine",U1879&gt;[2]an!$M$38,RANK(D1879,$D1879:$D1879)+COUNTIFS($D$2:D1879,D1879,$F$2:F1879,F1879)-1=1),X1879,
IF(AND(F1879="Peretoe teenus",H1879&lt;[2]an!$M$37,S1879="kahepoolne vajaduspõhine",U1879&gt;[2]an!$M$38,RANK(D1879,$D1879:$D1879)+COUNTIFS($D$2:D1879,D1879,$F$2:F1879,F1879)-1&gt;1),"",X1879*W1879)))))))))))))),"")</f>
        <v/>
      </c>
      <c r="Z1879" s="18" t="str">
        <f t="shared" si="88"/>
        <v/>
      </c>
      <c r="AA1879" s="19" t="str">
        <f>IFERROR(VLOOKUP(E1879,[2]an!$A$3:$B$81,2,FALSE),"")</f>
        <v/>
      </c>
      <c r="AB1879" s="19" t="str">
        <f>IFERROR(VLOOKUP(AA1879,[2]an!$C$2:$D$16,2,FALSE),"")</f>
        <v/>
      </c>
      <c r="AC1879" s="20"/>
      <c r="AD1879" s="21" t="str">
        <f>IF(A1879=[2]an!$F$36,VLOOKUP([2]an!$F$36,[2]an!$F$36:$H$36,3,FALSE),IF(A1879=[2]an!$F$35,VLOOKUP([2]an!$F$35,[2]an!$F$35:$H$35,3,FALSE),IF(A1879=[2]an!$F$33,VLOOKUP([2]an!$F$33,[2]an!$F$33:$H$33,3,FALSE),IF(A1879=[2]an!$F$31,VLOOKUP([2]an!$F$31,[2]an!$F$31:$H$31,3,FALSE),""))))</f>
        <v/>
      </c>
    </row>
    <row r="1880" spans="6:30" x14ac:dyDescent="0.2">
      <c r="F1880" s="10"/>
      <c r="G1880" s="8" t="str">
        <f t="shared" si="89"/>
        <v/>
      </c>
      <c r="H1880" s="13"/>
      <c r="K1880" s="13"/>
      <c r="L1880" s="10"/>
      <c r="M1880" s="10"/>
      <c r="S1880" s="8" t="str">
        <f>IFERROR(VLOOKUP(D1880,[1]peretoe_teenus!$A$2:$L$2000,5,FALSE),"")</f>
        <v/>
      </c>
      <c r="U1880" s="13"/>
      <c r="V1880" s="15" t="str" cm="1">
        <f t="array" ref="V1880">IFERROR(IF(AND(F1880="Tugigrupp",RANK(K1880,$K1880:$K1880)+COUNTIFS($K$2:K1880,K1880,$L$2:L1880,L1880,$M$2:M1880,M1880,$I$2:I1880,I1880,$G$2:G1880,G1880,$F$2:F1880,F1880)-1=1),SUMPRODUCT(($F$2:$F$4154=F1880)*($G$2:$G$4154=G1880)*($K$2:$K$4154=K1880)*($I$2:$I$4154=I1880)*($L$2:$L$4154=L1880)*($M$2:$M$4154=M1880)),""),"")</f>
        <v/>
      </c>
      <c r="W1880" s="15" t="str">
        <f t="shared" si="87"/>
        <v/>
      </c>
      <c r="X1880" s="16" t="str">
        <f>IF(AND(A1880=[2]an!$G$38,F1880=[2]an!$E$40),[2]an!$G$40,IF(AND(A1880=[2]an!$G$38,F1880=[2]an!$E$41),[2]an!$G$41,IF(AND(A1880=[2]an!$G$38,F1880=[2]an!$E$39,H1880&gt;=[2]an!$M$37),[2]an!$G$39,
IF(AND(A1880=[2]an!$G$38,F1880=[2]an!$E$39,H1880&lt;[2]an!$M$37,S1880="kahepoolne vajaduspõhine",U1880=""),[2]an!$M$40,
IF(AND(A1880=[2]an!$G$38,F1880=[2]an!$E$39,H1880&lt;[2]an!$M$37,S1880="kahepoolne vajaduspõhine",U1880&lt;&gt;""),[2]an!$G$39,
IF(AND(A1880=[2]an!$G$38,F1880=[2]an!$E$39,H1880&lt;[2]an!$M$37,S1880&lt;&gt;"kahepoolne vajaduspõhine"),[2]an!$G$39,
IF(AND(A1880=[2]an!$G$38,F1880=[2]an!$E$42),[2]an!$G$42,
IF(AND(A1880=[2]an!$H$38,F1880=[2]an!$E$40),[2]an!$H$40,IF(AND(A1880=[2]an!$H$38,F1880=[2]an!$E$41),[2]an!$H$41,IF(AND(A1880=[2]an!$H$38,F1880=[2]an!$E$39,H1880&gt;=[2]an!$M$37),[2]an!$H$39,
IF(AND(A1880=[2]an!$H$38,F1880=[2]an!$E$39,H1880&lt;[2]an!$M$37,S1880="kahepoolne vajaduspõhine",U1880=""),[2]an!$M$40,
IF(AND(A1880=[2]an!$H$38,F1880=[2]an!$E$39,H1880&lt;[2]an!$M$37,S1880="kahepoolne vajaduspõhine",U1880&lt;&gt;""),[2]an!$H$39,
IF(AND(A1880=[2]an!$H$38,F1880=[2]an!$E$39,H1880&lt;[2]an!$M$37,S1880&lt;&gt;"kahepoolne vajaduspõhine"),[2]an!$H$39,
IF(AND(A1880=[2]an!$H$38,F1880=[2]an!$E$42),[2]an!$H$42,
IF(AND(A1880=[2]an!$I$38,F1880=[2]an!$E$40),[2]an!$I$40,IF(AND(A1880=[2]an!$I$38,F1880=[2]an!$E$41),[2]an!$I$41,IF(AND(A1880=[2]an!$I$38,F1880=[2]an!$E$39,H1880&gt;=[2]an!$M$37),[2]an!$I$39,
IF(AND(A1880=[2]an!$I$38,F1880=[2]an!$E$39,H1880&lt;[2]an!$M$37,S1880="kahepoolne vajaduspõhine",U1880=""),[2]an!$M$40,
IF(AND(A1880=[2]an!$I$38,F1880=[2]an!$E$39,H1880&lt;[2]an!$M$37,S1880="kahepoolne vajaduspõhine",U1880&lt;&gt;""),[2]an!$I$39,
IF(AND(A1880=[2]an!$I$38,F1880=[2]an!$E$39,H1880&lt;[2]an!$M$37,S1880&lt;&gt;"kahepoolne vajaduspõhine"),[2]an!$I$39,
IF(AND(A1880=[2]an!$I$38,F1880=[2]an!$E$42),[2]an!$I$42,
IF(AND(A1880=[2]an!$J$38,F1880=[2]an!$E$40),[2]an!$J$40,IF(AND(A1880=[2]an!$J$38,F1880=[2]an!$E$41),[2]an!$J$41,IF(AND(A1880=[2]an!$J$38,F1880=[2]an!$E$39,H1880&gt;=[2]an!$M$37),[2]an!$J$39,
IF(AND(A1880=[2]an!$J$38,F1880=[2]an!$E$39,H1880&lt;[2]an!$M$37,S1880="kahepoolne vajaduspõhine",U1880=""),[2]an!$M$40,
IF(AND(A1880=[2]an!$J$38,F1880=[2]an!$E$39,H1880&lt;[2]an!$M$37,S1880="kahepoolne vajaduspõhine",U1880&lt;&gt;""),[2]an!$J$39,
IF(AND(A1880=[2]an!$J$38,F1880=[2]an!$E$39,H1880&lt;[2]an!$M$37,S1880&lt;&gt;"kahepoolne vajaduspõhine"),[2]an!$J$39,
IF(AND(A1880=[2]an!$J$38,F1880=[2]an!$E$42),[2]an!$J$42,""))))))))))))))))))))))))))))</f>
        <v/>
      </c>
      <c r="Y1880" s="17" t="str">
        <f>IFERROR(IF(F1880="Tugigrupp",0,
IF(AND(F1880="Peretoe teenus",H1880&gt;=[2]an!$M$37,RANK(D1880,$D1880:$D1880)+COUNTIFS($D$2:D1880,D1880,$F$2:F1880,F1880)-1&gt;1),"",
IF(AND(F1880="Peretoe teenus",H1880&gt;=[2]an!$M$37,RANK(D1880,$D1880:$D1880)+COUNTIFS($D$2:D1880,D1880,$F$2:F1880,F1880)-1=1,MONTH(H1880)=MONTH(K1880)=TRUE,YEAR(H1880)=YEAR(K1880)=TRUE),((EOMONTH(H1880,0)-H1880+1)*X1880)/DAY(EOMONTH(H1880,0)),
IF(AND(F1880="Peretoe teenus",H1880&gt;=[2]an!$M$37,RANK(D1880,$D1880:$D1880)+COUNTIFS($D$2:D1880,D1880,$F$2:F1880,F1880)-1=1),X1880,
IF(AND(F1880="Peretoe teenus",H1880&lt;[2]an!$M$37,S1880&lt;&gt;"kahepoolne vajaduspõhine",RANK(D1880,$D1880:$D1880)+COUNTIFS($D$2:D1880,D1880,$F$2:F1880,F1880)-1=1),X1880,
IF(AND(F1880="Peretoe teenus",H1880&lt;[2]an!$M$37,S1880&lt;&gt;"kahepoolne vajaduspõhine",RANK(D1880,$D1880:$D1880)+COUNTIFS($D$2:D1880,D1880,$F$2:F1880,F1880)-1&gt;1),"",
IF(AND(F1880="Peretoe teenus",H1880&lt;[2]an!$M$37,S1880="kahepoolne vajaduspõhine",U1880="",RANK(D1880,$D1880:$D1880)+COUNTIFS($D$2:D1880,D1880,$F$2:F1880,F1880)-1=1),X1880,
IF(AND(F1880="Peretoe teenus",H1880&lt;[2]an!$M$37,S1880="kahepoolne vajaduspõhine",U1880="",RANK(D1880,$D1880:$D1880)+COUNTIFS($D$2:D1880,D1880,$F$2:F1880,F1880)-1&gt;1),"",
IF(AND(F1880="Peretoe teenus",H1880&lt;[2]an!$M$37,S1880="kahepoolne vajaduspõhine",U1880&lt;[2]an!$M$37,RANK(D1880,$D1880:$D1880)+COUNTIFS($D$2:D1880,D1880,$F$2:F1880,F1880)-1=1),X1880,
IF(AND(F1880="Peretoe teenus",H1880&lt;[2]an!$M$37,S1880="kahepoolne vajaduspõhine",U1880&lt;[2]an!$M$37,RANK(D1880,$D1880:$D1880)+COUNTIFS($D$2:D1880,D1880,$F$2:F1880,F1880)-1&gt;1),"",
IF(AND(F1880="Peretoe teenus",H1880&lt;[2]an!$M$37,S1880="kahepoolne vajaduspõhine",U1880&gt;=[2]an!$M$37,U1880&lt;=[2]an!$M$38,RANK(D1880,$D1880:$D1880)+COUNTIFS($D$2:D1880,D1880,$F$2:F1880,F1880)-1=1),
((EOMONTH(U1880,0)-U1880+1)*X1880)/DAY(EOMONTH(U1880,0))+(DAY(U1880)-1)*100/DAY(EOMONTH(U1880,0)),
IF(AND(F1880="Peretoe teenus",H1880&lt;[2]an!$M$37,S1880="kahepoolne vajaduspõhine",U1880&gt;=[2]an!$M$37,U1880&lt;=[2]an!$M$38,RANK(D1880,$D1880:$D1880)+COUNTIFS($D$2:D1880,D1880,$F$2:F1880,F1880)-1&gt;1),"",
IF(AND(F1880="Peretoe teenus",H1880&lt;[2]an!$M$37,S1880="kahepoolne vajaduspõhine",U1880&gt;[2]an!$M$38,RANK(D1880,$D1880:$D1880)+COUNTIFS($D$2:D1880,D1880,$F$2:F1880,F1880)-1=1),X1880,
IF(AND(F1880="Peretoe teenus",H1880&lt;[2]an!$M$37,S1880="kahepoolne vajaduspõhine",U1880&gt;[2]an!$M$38,RANK(D1880,$D1880:$D1880)+COUNTIFS($D$2:D1880,D1880,$F$2:F1880,F1880)-1&gt;1),"",X1880*W1880)))))))))))))),"")</f>
        <v/>
      </c>
      <c r="Z1880" s="18" t="str">
        <f t="shared" si="88"/>
        <v/>
      </c>
      <c r="AA1880" s="19" t="str">
        <f>IFERROR(VLOOKUP(E1880,[2]an!$A$3:$B$81,2,FALSE),"")</f>
        <v/>
      </c>
      <c r="AB1880" s="19" t="str">
        <f>IFERROR(VLOOKUP(AA1880,[2]an!$C$2:$D$16,2,FALSE),"")</f>
        <v/>
      </c>
      <c r="AC1880" s="20"/>
      <c r="AD1880" s="21" t="str">
        <f>IF(A1880=[2]an!$F$36,VLOOKUP([2]an!$F$36,[2]an!$F$36:$H$36,3,FALSE),IF(A1880=[2]an!$F$35,VLOOKUP([2]an!$F$35,[2]an!$F$35:$H$35,3,FALSE),IF(A1880=[2]an!$F$33,VLOOKUP([2]an!$F$33,[2]an!$F$33:$H$33,3,FALSE),IF(A1880=[2]an!$F$31,VLOOKUP([2]an!$F$31,[2]an!$F$31:$H$31,3,FALSE),""))))</f>
        <v/>
      </c>
    </row>
    <row r="1881" spans="6:30" x14ac:dyDescent="0.2">
      <c r="F1881" s="10"/>
      <c r="G1881" s="8" t="str">
        <f t="shared" si="89"/>
        <v/>
      </c>
      <c r="H1881" s="13"/>
      <c r="K1881" s="13"/>
      <c r="L1881" s="10"/>
      <c r="M1881" s="10"/>
      <c r="S1881" s="8" t="str">
        <f>IFERROR(VLOOKUP(D1881,[1]peretoe_teenus!$A$2:$L$2000,5,FALSE),"")</f>
        <v/>
      </c>
      <c r="U1881" s="13"/>
      <c r="V1881" s="15" t="str" cm="1">
        <f t="array" ref="V1881">IFERROR(IF(AND(F1881="Tugigrupp",RANK(K1881,$K1881:$K1881)+COUNTIFS($K$2:K1881,K1881,$L$2:L1881,L1881,$M$2:M1881,M1881,$I$2:I1881,I1881,$G$2:G1881,G1881,$F$2:F1881,F1881)-1=1),SUMPRODUCT(($F$2:$F$4154=F1881)*($G$2:$G$4154=G1881)*($K$2:$K$4154=K1881)*($I$2:$I$4154=I1881)*($L$2:$L$4154=L1881)*($M$2:$M$4154=M1881)),""),"")</f>
        <v/>
      </c>
      <c r="W1881" s="15" t="str">
        <f t="shared" si="87"/>
        <v/>
      </c>
      <c r="X1881" s="16" t="str">
        <f>IF(AND(A1881=[2]an!$G$38,F1881=[2]an!$E$40),[2]an!$G$40,IF(AND(A1881=[2]an!$G$38,F1881=[2]an!$E$41),[2]an!$G$41,IF(AND(A1881=[2]an!$G$38,F1881=[2]an!$E$39,H1881&gt;=[2]an!$M$37),[2]an!$G$39,
IF(AND(A1881=[2]an!$G$38,F1881=[2]an!$E$39,H1881&lt;[2]an!$M$37,S1881="kahepoolne vajaduspõhine",U1881=""),[2]an!$M$40,
IF(AND(A1881=[2]an!$G$38,F1881=[2]an!$E$39,H1881&lt;[2]an!$M$37,S1881="kahepoolne vajaduspõhine",U1881&lt;&gt;""),[2]an!$G$39,
IF(AND(A1881=[2]an!$G$38,F1881=[2]an!$E$39,H1881&lt;[2]an!$M$37,S1881&lt;&gt;"kahepoolne vajaduspõhine"),[2]an!$G$39,
IF(AND(A1881=[2]an!$G$38,F1881=[2]an!$E$42),[2]an!$G$42,
IF(AND(A1881=[2]an!$H$38,F1881=[2]an!$E$40),[2]an!$H$40,IF(AND(A1881=[2]an!$H$38,F1881=[2]an!$E$41),[2]an!$H$41,IF(AND(A1881=[2]an!$H$38,F1881=[2]an!$E$39,H1881&gt;=[2]an!$M$37),[2]an!$H$39,
IF(AND(A1881=[2]an!$H$38,F1881=[2]an!$E$39,H1881&lt;[2]an!$M$37,S1881="kahepoolne vajaduspõhine",U1881=""),[2]an!$M$40,
IF(AND(A1881=[2]an!$H$38,F1881=[2]an!$E$39,H1881&lt;[2]an!$M$37,S1881="kahepoolne vajaduspõhine",U1881&lt;&gt;""),[2]an!$H$39,
IF(AND(A1881=[2]an!$H$38,F1881=[2]an!$E$39,H1881&lt;[2]an!$M$37,S1881&lt;&gt;"kahepoolne vajaduspõhine"),[2]an!$H$39,
IF(AND(A1881=[2]an!$H$38,F1881=[2]an!$E$42),[2]an!$H$42,
IF(AND(A1881=[2]an!$I$38,F1881=[2]an!$E$40),[2]an!$I$40,IF(AND(A1881=[2]an!$I$38,F1881=[2]an!$E$41),[2]an!$I$41,IF(AND(A1881=[2]an!$I$38,F1881=[2]an!$E$39,H1881&gt;=[2]an!$M$37),[2]an!$I$39,
IF(AND(A1881=[2]an!$I$38,F1881=[2]an!$E$39,H1881&lt;[2]an!$M$37,S1881="kahepoolne vajaduspõhine",U1881=""),[2]an!$M$40,
IF(AND(A1881=[2]an!$I$38,F1881=[2]an!$E$39,H1881&lt;[2]an!$M$37,S1881="kahepoolne vajaduspõhine",U1881&lt;&gt;""),[2]an!$I$39,
IF(AND(A1881=[2]an!$I$38,F1881=[2]an!$E$39,H1881&lt;[2]an!$M$37,S1881&lt;&gt;"kahepoolne vajaduspõhine"),[2]an!$I$39,
IF(AND(A1881=[2]an!$I$38,F1881=[2]an!$E$42),[2]an!$I$42,
IF(AND(A1881=[2]an!$J$38,F1881=[2]an!$E$40),[2]an!$J$40,IF(AND(A1881=[2]an!$J$38,F1881=[2]an!$E$41),[2]an!$J$41,IF(AND(A1881=[2]an!$J$38,F1881=[2]an!$E$39,H1881&gt;=[2]an!$M$37),[2]an!$J$39,
IF(AND(A1881=[2]an!$J$38,F1881=[2]an!$E$39,H1881&lt;[2]an!$M$37,S1881="kahepoolne vajaduspõhine",U1881=""),[2]an!$M$40,
IF(AND(A1881=[2]an!$J$38,F1881=[2]an!$E$39,H1881&lt;[2]an!$M$37,S1881="kahepoolne vajaduspõhine",U1881&lt;&gt;""),[2]an!$J$39,
IF(AND(A1881=[2]an!$J$38,F1881=[2]an!$E$39,H1881&lt;[2]an!$M$37,S1881&lt;&gt;"kahepoolne vajaduspõhine"),[2]an!$J$39,
IF(AND(A1881=[2]an!$J$38,F1881=[2]an!$E$42),[2]an!$J$42,""))))))))))))))))))))))))))))</f>
        <v/>
      </c>
      <c r="Y1881" s="17" t="str">
        <f>IFERROR(IF(F1881="Tugigrupp",0,
IF(AND(F1881="Peretoe teenus",H1881&gt;=[2]an!$M$37,RANK(D1881,$D1881:$D1881)+COUNTIFS($D$2:D1881,D1881,$F$2:F1881,F1881)-1&gt;1),"",
IF(AND(F1881="Peretoe teenus",H1881&gt;=[2]an!$M$37,RANK(D1881,$D1881:$D1881)+COUNTIFS($D$2:D1881,D1881,$F$2:F1881,F1881)-1=1,MONTH(H1881)=MONTH(K1881)=TRUE,YEAR(H1881)=YEAR(K1881)=TRUE),((EOMONTH(H1881,0)-H1881+1)*X1881)/DAY(EOMONTH(H1881,0)),
IF(AND(F1881="Peretoe teenus",H1881&gt;=[2]an!$M$37,RANK(D1881,$D1881:$D1881)+COUNTIFS($D$2:D1881,D1881,$F$2:F1881,F1881)-1=1),X1881,
IF(AND(F1881="Peretoe teenus",H1881&lt;[2]an!$M$37,S1881&lt;&gt;"kahepoolne vajaduspõhine",RANK(D1881,$D1881:$D1881)+COUNTIFS($D$2:D1881,D1881,$F$2:F1881,F1881)-1=1),X1881,
IF(AND(F1881="Peretoe teenus",H1881&lt;[2]an!$M$37,S1881&lt;&gt;"kahepoolne vajaduspõhine",RANK(D1881,$D1881:$D1881)+COUNTIFS($D$2:D1881,D1881,$F$2:F1881,F1881)-1&gt;1),"",
IF(AND(F1881="Peretoe teenus",H1881&lt;[2]an!$M$37,S1881="kahepoolne vajaduspõhine",U1881="",RANK(D1881,$D1881:$D1881)+COUNTIFS($D$2:D1881,D1881,$F$2:F1881,F1881)-1=1),X1881,
IF(AND(F1881="Peretoe teenus",H1881&lt;[2]an!$M$37,S1881="kahepoolne vajaduspõhine",U1881="",RANK(D1881,$D1881:$D1881)+COUNTIFS($D$2:D1881,D1881,$F$2:F1881,F1881)-1&gt;1),"",
IF(AND(F1881="Peretoe teenus",H1881&lt;[2]an!$M$37,S1881="kahepoolne vajaduspõhine",U1881&lt;[2]an!$M$37,RANK(D1881,$D1881:$D1881)+COUNTIFS($D$2:D1881,D1881,$F$2:F1881,F1881)-1=1),X1881,
IF(AND(F1881="Peretoe teenus",H1881&lt;[2]an!$M$37,S1881="kahepoolne vajaduspõhine",U1881&lt;[2]an!$M$37,RANK(D1881,$D1881:$D1881)+COUNTIFS($D$2:D1881,D1881,$F$2:F1881,F1881)-1&gt;1),"",
IF(AND(F1881="Peretoe teenus",H1881&lt;[2]an!$M$37,S1881="kahepoolne vajaduspõhine",U1881&gt;=[2]an!$M$37,U1881&lt;=[2]an!$M$38,RANK(D1881,$D1881:$D1881)+COUNTIFS($D$2:D1881,D1881,$F$2:F1881,F1881)-1=1),
((EOMONTH(U1881,0)-U1881+1)*X1881)/DAY(EOMONTH(U1881,0))+(DAY(U1881)-1)*100/DAY(EOMONTH(U1881,0)),
IF(AND(F1881="Peretoe teenus",H1881&lt;[2]an!$M$37,S1881="kahepoolne vajaduspõhine",U1881&gt;=[2]an!$M$37,U1881&lt;=[2]an!$M$38,RANK(D1881,$D1881:$D1881)+COUNTIFS($D$2:D1881,D1881,$F$2:F1881,F1881)-1&gt;1),"",
IF(AND(F1881="Peretoe teenus",H1881&lt;[2]an!$M$37,S1881="kahepoolne vajaduspõhine",U1881&gt;[2]an!$M$38,RANK(D1881,$D1881:$D1881)+COUNTIFS($D$2:D1881,D1881,$F$2:F1881,F1881)-1=1),X1881,
IF(AND(F1881="Peretoe teenus",H1881&lt;[2]an!$M$37,S1881="kahepoolne vajaduspõhine",U1881&gt;[2]an!$M$38,RANK(D1881,$D1881:$D1881)+COUNTIFS($D$2:D1881,D1881,$F$2:F1881,F1881)-1&gt;1),"",X1881*W1881)))))))))))))),"")</f>
        <v/>
      </c>
      <c r="Z1881" s="18" t="str">
        <f t="shared" si="88"/>
        <v/>
      </c>
      <c r="AA1881" s="19" t="str">
        <f>IFERROR(VLOOKUP(E1881,[2]an!$A$3:$B$81,2,FALSE),"")</f>
        <v/>
      </c>
      <c r="AB1881" s="19" t="str">
        <f>IFERROR(VLOOKUP(AA1881,[2]an!$C$2:$D$16,2,FALSE),"")</f>
        <v/>
      </c>
      <c r="AC1881" s="20"/>
      <c r="AD1881" s="21" t="str">
        <f>IF(A1881=[2]an!$F$36,VLOOKUP([2]an!$F$36,[2]an!$F$36:$H$36,3,FALSE),IF(A1881=[2]an!$F$35,VLOOKUP([2]an!$F$35,[2]an!$F$35:$H$35,3,FALSE),IF(A1881=[2]an!$F$33,VLOOKUP([2]an!$F$33,[2]an!$F$33:$H$33,3,FALSE),IF(A1881=[2]an!$F$31,VLOOKUP([2]an!$F$31,[2]an!$F$31:$H$31,3,FALSE),""))))</f>
        <v/>
      </c>
    </row>
    <row r="1882" spans="6:30" x14ac:dyDescent="0.2">
      <c r="F1882" s="10"/>
      <c r="G1882" s="8" t="str">
        <f t="shared" si="89"/>
        <v/>
      </c>
      <c r="H1882" s="13"/>
      <c r="K1882" s="13"/>
      <c r="L1882" s="10"/>
      <c r="M1882" s="10"/>
      <c r="S1882" s="8" t="str">
        <f>IFERROR(VLOOKUP(D1882,[1]peretoe_teenus!$A$2:$L$2000,5,FALSE),"")</f>
        <v/>
      </c>
      <c r="U1882" s="13"/>
      <c r="V1882" s="15" t="str" cm="1">
        <f t="array" ref="V1882">IFERROR(IF(AND(F1882="Tugigrupp",RANK(K1882,$K1882:$K1882)+COUNTIFS($K$2:K1882,K1882,$L$2:L1882,L1882,$M$2:M1882,M1882,$I$2:I1882,I1882,$G$2:G1882,G1882,$F$2:F1882,F1882)-1=1),SUMPRODUCT(($F$2:$F$4154=F1882)*($G$2:$G$4154=G1882)*($K$2:$K$4154=K1882)*($I$2:$I$4154=I1882)*($L$2:$L$4154=L1882)*($M$2:$M$4154=M1882)),""),"")</f>
        <v/>
      </c>
      <c r="W1882" s="15" t="str">
        <f t="shared" si="87"/>
        <v/>
      </c>
      <c r="X1882" s="16" t="str">
        <f>IF(AND(A1882=[2]an!$G$38,F1882=[2]an!$E$40),[2]an!$G$40,IF(AND(A1882=[2]an!$G$38,F1882=[2]an!$E$41),[2]an!$G$41,IF(AND(A1882=[2]an!$G$38,F1882=[2]an!$E$39,H1882&gt;=[2]an!$M$37),[2]an!$G$39,
IF(AND(A1882=[2]an!$G$38,F1882=[2]an!$E$39,H1882&lt;[2]an!$M$37,S1882="kahepoolne vajaduspõhine",U1882=""),[2]an!$M$40,
IF(AND(A1882=[2]an!$G$38,F1882=[2]an!$E$39,H1882&lt;[2]an!$M$37,S1882="kahepoolne vajaduspõhine",U1882&lt;&gt;""),[2]an!$G$39,
IF(AND(A1882=[2]an!$G$38,F1882=[2]an!$E$39,H1882&lt;[2]an!$M$37,S1882&lt;&gt;"kahepoolne vajaduspõhine"),[2]an!$G$39,
IF(AND(A1882=[2]an!$G$38,F1882=[2]an!$E$42),[2]an!$G$42,
IF(AND(A1882=[2]an!$H$38,F1882=[2]an!$E$40),[2]an!$H$40,IF(AND(A1882=[2]an!$H$38,F1882=[2]an!$E$41),[2]an!$H$41,IF(AND(A1882=[2]an!$H$38,F1882=[2]an!$E$39,H1882&gt;=[2]an!$M$37),[2]an!$H$39,
IF(AND(A1882=[2]an!$H$38,F1882=[2]an!$E$39,H1882&lt;[2]an!$M$37,S1882="kahepoolne vajaduspõhine",U1882=""),[2]an!$M$40,
IF(AND(A1882=[2]an!$H$38,F1882=[2]an!$E$39,H1882&lt;[2]an!$M$37,S1882="kahepoolne vajaduspõhine",U1882&lt;&gt;""),[2]an!$H$39,
IF(AND(A1882=[2]an!$H$38,F1882=[2]an!$E$39,H1882&lt;[2]an!$M$37,S1882&lt;&gt;"kahepoolne vajaduspõhine"),[2]an!$H$39,
IF(AND(A1882=[2]an!$H$38,F1882=[2]an!$E$42),[2]an!$H$42,
IF(AND(A1882=[2]an!$I$38,F1882=[2]an!$E$40),[2]an!$I$40,IF(AND(A1882=[2]an!$I$38,F1882=[2]an!$E$41),[2]an!$I$41,IF(AND(A1882=[2]an!$I$38,F1882=[2]an!$E$39,H1882&gt;=[2]an!$M$37),[2]an!$I$39,
IF(AND(A1882=[2]an!$I$38,F1882=[2]an!$E$39,H1882&lt;[2]an!$M$37,S1882="kahepoolne vajaduspõhine",U1882=""),[2]an!$M$40,
IF(AND(A1882=[2]an!$I$38,F1882=[2]an!$E$39,H1882&lt;[2]an!$M$37,S1882="kahepoolne vajaduspõhine",U1882&lt;&gt;""),[2]an!$I$39,
IF(AND(A1882=[2]an!$I$38,F1882=[2]an!$E$39,H1882&lt;[2]an!$M$37,S1882&lt;&gt;"kahepoolne vajaduspõhine"),[2]an!$I$39,
IF(AND(A1882=[2]an!$I$38,F1882=[2]an!$E$42),[2]an!$I$42,
IF(AND(A1882=[2]an!$J$38,F1882=[2]an!$E$40),[2]an!$J$40,IF(AND(A1882=[2]an!$J$38,F1882=[2]an!$E$41),[2]an!$J$41,IF(AND(A1882=[2]an!$J$38,F1882=[2]an!$E$39,H1882&gt;=[2]an!$M$37),[2]an!$J$39,
IF(AND(A1882=[2]an!$J$38,F1882=[2]an!$E$39,H1882&lt;[2]an!$M$37,S1882="kahepoolne vajaduspõhine",U1882=""),[2]an!$M$40,
IF(AND(A1882=[2]an!$J$38,F1882=[2]an!$E$39,H1882&lt;[2]an!$M$37,S1882="kahepoolne vajaduspõhine",U1882&lt;&gt;""),[2]an!$J$39,
IF(AND(A1882=[2]an!$J$38,F1882=[2]an!$E$39,H1882&lt;[2]an!$M$37,S1882&lt;&gt;"kahepoolne vajaduspõhine"),[2]an!$J$39,
IF(AND(A1882=[2]an!$J$38,F1882=[2]an!$E$42),[2]an!$J$42,""))))))))))))))))))))))))))))</f>
        <v/>
      </c>
      <c r="Y1882" s="17" t="str">
        <f>IFERROR(IF(F1882="Tugigrupp",0,
IF(AND(F1882="Peretoe teenus",H1882&gt;=[2]an!$M$37,RANK(D1882,$D1882:$D1882)+COUNTIFS($D$2:D1882,D1882,$F$2:F1882,F1882)-1&gt;1),"",
IF(AND(F1882="Peretoe teenus",H1882&gt;=[2]an!$M$37,RANK(D1882,$D1882:$D1882)+COUNTIFS($D$2:D1882,D1882,$F$2:F1882,F1882)-1=1,MONTH(H1882)=MONTH(K1882)=TRUE,YEAR(H1882)=YEAR(K1882)=TRUE),((EOMONTH(H1882,0)-H1882+1)*X1882)/DAY(EOMONTH(H1882,0)),
IF(AND(F1882="Peretoe teenus",H1882&gt;=[2]an!$M$37,RANK(D1882,$D1882:$D1882)+COUNTIFS($D$2:D1882,D1882,$F$2:F1882,F1882)-1=1),X1882,
IF(AND(F1882="Peretoe teenus",H1882&lt;[2]an!$M$37,S1882&lt;&gt;"kahepoolne vajaduspõhine",RANK(D1882,$D1882:$D1882)+COUNTIFS($D$2:D1882,D1882,$F$2:F1882,F1882)-1=1),X1882,
IF(AND(F1882="Peretoe teenus",H1882&lt;[2]an!$M$37,S1882&lt;&gt;"kahepoolne vajaduspõhine",RANK(D1882,$D1882:$D1882)+COUNTIFS($D$2:D1882,D1882,$F$2:F1882,F1882)-1&gt;1),"",
IF(AND(F1882="Peretoe teenus",H1882&lt;[2]an!$M$37,S1882="kahepoolne vajaduspõhine",U1882="",RANK(D1882,$D1882:$D1882)+COUNTIFS($D$2:D1882,D1882,$F$2:F1882,F1882)-1=1),X1882,
IF(AND(F1882="Peretoe teenus",H1882&lt;[2]an!$M$37,S1882="kahepoolne vajaduspõhine",U1882="",RANK(D1882,$D1882:$D1882)+COUNTIFS($D$2:D1882,D1882,$F$2:F1882,F1882)-1&gt;1),"",
IF(AND(F1882="Peretoe teenus",H1882&lt;[2]an!$M$37,S1882="kahepoolne vajaduspõhine",U1882&lt;[2]an!$M$37,RANK(D1882,$D1882:$D1882)+COUNTIFS($D$2:D1882,D1882,$F$2:F1882,F1882)-1=1),X1882,
IF(AND(F1882="Peretoe teenus",H1882&lt;[2]an!$M$37,S1882="kahepoolne vajaduspõhine",U1882&lt;[2]an!$M$37,RANK(D1882,$D1882:$D1882)+COUNTIFS($D$2:D1882,D1882,$F$2:F1882,F1882)-1&gt;1),"",
IF(AND(F1882="Peretoe teenus",H1882&lt;[2]an!$M$37,S1882="kahepoolne vajaduspõhine",U1882&gt;=[2]an!$M$37,U1882&lt;=[2]an!$M$38,RANK(D1882,$D1882:$D1882)+COUNTIFS($D$2:D1882,D1882,$F$2:F1882,F1882)-1=1),
((EOMONTH(U1882,0)-U1882+1)*X1882)/DAY(EOMONTH(U1882,0))+(DAY(U1882)-1)*100/DAY(EOMONTH(U1882,0)),
IF(AND(F1882="Peretoe teenus",H1882&lt;[2]an!$M$37,S1882="kahepoolne vajaduspõhine",U1882&gt;=[2]an!$M$37,U1882&lt;=[2]an!$M$38,RANK(D1882,$D1882:$D1882)+COUNTIFS($D$2:D1882,D1882,$F$2:F1882,F1882)-1&gt;1),"",
IF(AND(F1882="Peretoe teenus",H1882&lt;[2]an!$M$37,S1882="kahepoolne vajaduspõhine",U1882&gt;[2]an!$M$38,RANK(D1882,$D1882:$D1882)+COUNTIFS($D$2:D1882,D1882,$F$2:F1882,F1882)-1=1),X1882,
IF(AND(F1882="Peretoe teenus",H1882&lt;[2]an!$M$37,S1882="kahepoolne vajaduspõhine",U1882&gt;[2]an!$M$38,RANK(D1882,$D1882:$D1882)+COUNTIFS($D$2:D1882,D1882,$F$2:F1882,F1882)-1&gt;1),"",X1882*W1882)))))))))))))),"")</f>
        <v/>
      </c>
      <c r="Z1882" s="18" t="str">
        <f t="shared" si="88"/>
        <v/>
      </c>
      <c r="AA1882" s="19" t="str">
        <f>IFERROR(VLOOKUP(E1882,[2]an!$A$3:$B$81,2,FALSE),"")</f>
        <v/>
      </c>
      <c r="AB1882" s="19" t="str">
        <f>IFERROR(VLOOKUP(AA1882,[2]an!$C$2:$D$16,2,FALSE),"")</f>
        <v/>
      </c>
      <c r="AC1882" s="20"/>
      <c r="AD1882" s="21" t="str">
        <f>IF(A1882=[2]an!$F$36,VLOOKUP([2]an!$F$36,[2]an!$F$36:$H$36,3,FALSE),IF(A1882=[2]an!$F$35,VLOOKUP([2]an!$F$35,[2]an!$F$35:$H$35,3,FALSE),IF(A1882=[2]an!$F$33,VLOOKUP([2]an!$F$33,[2]an!$F$33:$H$33,3,FALSE),IF(A1882=[2]an!$F$31,VLOOKUP([2]an!$F$31,[2]an!$F$31:$H$31,3,FALSE),""))))</f>
        <v/>
      </c>
    </row>
    <row r="1883" spans="6:30" x14ac:dyDescent="0.2">
      <c r="F1883" s="10"/>
      <c r="G1883" s="8" t="str">
        <f t="shared" si="89"/>
        <v/>
      </c>
      <c r="H1883" s="13"/>
      <c r="K1883" s="13"/>
      <c r="L1883" s="10"/>
      <c r="M1883" s="10"/>
      <c r="S1883" s="8" t="str">
        <f>IFERROR(VLOOKUP(D1883,[1]peretoe_teenus!$A$2:$L$2000,5,FALSE),"")</f>
        <v/>
      </c>
      <c r="U1883" s="13"/>
      <c r="V1883" s="15" t="str" cm="1">
        <f t="array" ref="V1883">IFERROR(IF(AND(F1883="Tugigrupp",RANK(K1883,$K1883:$K1883)+COUNTIFS($K$2:K1883,K1883,$L$2:L1883,L1883,$M$2:M1883,M1883,$I$2:I1883,I1883,$G$2:G1883,G1883,$F$2:F1883,F1883)-1=1),SUMPRODUCT(($F$2:$F$4154=F1883)*($G$2:$G$4154=G1883)*($K$2:$K$4154=K1883)*($I$2:$I$4154=I1883)*($L$2:$L$4154=L1883)*($M$2:$M$4154=M1883)),""),"")</f>
        <v/>
      </c>
      <c r="W1883" s="15" t="str">
        <f t="shared" si="87"/>
        <v/>
      </c>
      <c r="X1883" s="16" t="str">
        <f>IF(AND(A1883=[2]an!$G$38,F1883=[2]an!$E$40),[2]an!$G$40,IF(AND(A1883=[2]an!$G$38,F1883=[2]an!$E$41),[2]an!$G$41,IF(AND(A1883=[2]an!$G$38,F1883=[2]an!$E$39,H1883&gt;=[2]an!$M$37),[2]an!$G$39,
IF(AND(A1883=[2]an!$G$38,F1883=[2]an!$E$39,H1883&lt;[2]an!$M$37,S1883="kahepoolne vajaduspõhine",U1883=""),[2]an!$M$40,
IF(AND(A1883=[2]an!$G$38,F1883=[2]an!$E$39,H1883&lt;[2]an!$M$37,S1883="kahepoolne vajaduspõhine",U1883&lt;&gt;""),[2]an!$G$39,
IF(AND(A1883=[2]an!$G$38,F1883=[2]an!$E$39,H1883&lt;[2]an!$M$37,S1883&lt;&gt;"kahepoolne vajaduspõhine"),[2]an!$G$39,
IF(AND(A1883=[2]an!$G$38,F1883=[2]an!$E$42),[2]an!$G$42,
IF(AND(A1883=[2]an!$H$38,F1883=[2]an!$E$40),[2]an!$H$40,IF(AND(A1883=[2]an!$H$38,F1883=[2]an!$E$41),[2]an!$H$41,IF(AND(A1883=[2]an!$H$38,F1883=[2]an!$E$39,H1883&gt;=[2]an!$M$37),[2]an!$H$39,
IF(AND(A1883=[2]an!$H$38,F1883=[2]an!$E$39,H1883&lt;[2]an!$M$37,S1883="kahepoolne vajaduspõhine",U1883=""),[2]an!$M$40,
IF(AND(A1883=[2]an!$H$38,F1883=[2]an!$E$39,H1883&lt;[2]an!$M$37,S1883="kahepoolne vajaduspõhine",U1883&lt;&gt;""),[2]an!$H$39,
IF(AND(A1883=[2]an!$H$38,F1883=[2]an!$E$39,H1883&lt;[2]an!$M$37,S1883&lt;&gt;"kahepoolne vajaduspõhine"),[2]an!$H$39,
IF(AND(A1883=[2]an!$H$38,F1883=[2]an!$E$42),[2]an!$H$42,
IF(AND(A1883=[2]an!$I$38,F1883=[2]an!$E$40),[2]an!$I$40,IF(AND(A1883=[2]an!$I$38,F1883=[2]an!$E$41),[2]an!$I$41,IF(AND(A1883=[2]an!$I$38,F1883=[2]an!$E$39,H1883&gt;=[2]an!$M$37),[2]an!$I$39,
IF(AND(A1883=[2]an!$I$38,F1883=[2]an!$E$39,H1883&lt;[2]an!$M$37,S1883="kahepoolne vajaduspõhine",U1883=""),[2]an!$M$40,
IF(AND(A1883=[2]an!$I$38,F1883=[2]an!$E$39,H1883&lt;[2]an!$M$37,S1883="kahepoolne vajaduspõhine",U1883&lt;&gt;""),[2]an!$I$39,
IF(AND(A1883=[2]an!$I$38,F1883=[2]an!$E$39,H1883&lt;[2]an!$M$37,S1883&lt;&gt;"kahepoolne vajaduspõhine"),[2]an!$I$39,
IF(AND(A1883=[2]an!$I$38,F1883=[2]an!$E$42),[2]an!$I$42,
IF(AND(A1883=[2]an!$J$38,F1883=[2]an!$E$40),[2]an!$J$40,IF(AND(A1883=[2]an!$J$38,F1883=[2]an!$E$41),[2]an!$J$41,IF(AND(A1883=[2]an!$J$38,F1883=[2]an!$E$39,H1883&gt;=[2]an!$M$37),[2]an!$J$39,
IF(AND(A1883=[2]an!$J$38,F1883=[2]an!$E$39,H1883&lt;[2]an!$M$37,S1883="kahepoolne vajaduspõhine",U1883=""),[2]an!$M$40,
IF(AND(A1883=[2]an!$J$38,F1883=[2]an!$E$39,H1883&lt;[2]an!$M$37,S1883="kahepoolne vajaduspõhine",U1883&lt;&gt;""),[2]an!$J$39,
IF(AND(A1883=[2]an!$J$38,F1883=[2]an!$E$39,H1883&lt;[2]an!$M$37,S1883&lt;&gt;"kahepoolne vajaduspõhine"),[2]an!$J$39,
IF(AND(A1883=[2]an!$J$38,F1883=[2]an!$E$42),[2]an!$J$42,""))))))))))))))))))))))))))))</f>
        <v/>
      </c>
      <c r="Y1883" s="17" t="str">
        <f>IFERROR(IF(F1883="Tugigrupp",0,
IF(AND(F1883="Peretoe teenus",H1883&gt;=[2]an!$M$37,RANK(D1883,$D1883:$D1883)+COUNTIFS($D$2:D1883,D1883,$F$2:F1883,F1883)-1&gt;1),"",
IF(AND(F1883="Peretoe teenus",H1883&gt;=[2]an!$M$37,RANK(D1883,$D1883:$D1883)+COUNTIFS($D$2:D1883,D1883,$F$2:F1883,F1883)-1=1,MONTH(H1883)=MONTH(K1883)=TRUE,YEAR(H1883)=YEAR(K1883)=TRUE),((EOMONTH(H1883,0)-H1883+1)*X1883)/DAY(EOMONTH(H1883,0)),
IF(AND(F1883="Peretoe teenus",H1883&gt;=[2]an!$M$37,RANK(D1883,$D1883:$D1883)+COUNTIFS($D$2:D1883,D1883,$F$2:F1883,F1883)-1=1),X1883,
IF(AND(F1883="Peretoe teenus",H1883&lt;[2]an!$M$37,S1883&lt;&gt;"kahepoolne vajaduspõhine",RANK(D1883,$D1883:$D1883)+COUNTIFS($D$2:D1883,D1883,$F$2:F1883,F1883)-1=1),X1883,
IF(AND(F1883="Peretoe teenus",H1883&lt;[2]an!$M$37,S1883&lt;&gt;"kahepoolne vajaduspõhine",RANK(D1883,$D1883:$D1883)+COUNTIFS($D$2:D1883,D1883,$F$2:F1883,F1883)-1&gt;1),"",
IF(AND(F1883="Peretoe teenus",H1883&lt;[2]an!$M$37,S1883="kahepoolne vajaduspõhine",U1883="",RANK(D1883,$D1883:$D1883)+COUNTIFS($D$2:D1883,D1883,$F$2:F1883,F1883)-1=1),X1883,
IF(AND(F1883="Peretoe teenus",H1883&lt;[2]an!$M$37,S1883="kahepoolne vajaduspõhine",U1883="",RANK(D1883,$D1883:$D1883)+COUNTIFS($D$2:D1883,D1883,$F$2:F1883,F1883)-1&gt;1),"",
IF(AND(F1883="Peretoe teenus",H1883&lt;[2]an!$M$37,S1883="kahepoolne vajaduspõhine",U1883&lt;[2]an!$M$37,RANK(D1883,$D1883:$D1883)+COUNTIFS($D$2:D1883,D1883,$F$2:F1883,F1883)-1=1),X1883,
IF(AND(F1883="Peretoe teenus",H1883&lt;[2]an!$M$37,S1883="kahepoolne vajaduspõhine",U1883&lt;[2]an!$M$37,RANK(D1883,$D1883:$D1883)+COUNTIFS($D$2:D1883,D1883,$F$2:F1883,F1883)-1&gt;1),"",
IF(AND(F1883="Peretoe teenus",H1883&lt;[2]an!$M$37,S1883="kahepoolne vajaduspõhine",U1883&gt;=[2]an!$M$37,U1883&lt;=[2]an!$M$38,RANK(D1883,$D1883:$D1883)+COUNTIFS($D$2:D1883,D1883,$F$2:F1883,F1883)-1=1),
((EOMONTH(U1883,0)-U1883+1)*X1883)/DAY(EOMONTH(U1883,0))+(DAY(U1883)-1)*100/DAY(EOMONTH(U1883,0)),
IF(AND(F1883="Peretoe teenus",H1883&lt;[2]an!$M$37,S1883="kahepoolne vajaduspõhine",U1883&gt;=[2]an!$M$37,U1883&lt;=[2]an!$M$38,RANK(D1883,$D1883:$D1883)+COUNTIFS($D$2:D1883,D1883,$F$2:F1883,F1883)-1&gt;1),"",
IF(AND(F1883="Peretoe teenus",H1883&lt;[2]an!$M$37,S1883="kahepoolne vajaduspõhine",U1883&gt;[2]an!$M$38,RANK(D1883,$D1883:$D1883)+COUNTIFS($D$2:D1883,D1883,$F$2:F1883,F1883)-1=1),X1883,
IF(AND(F1883="Peretoe teenus",H1883&lt;[2]an!$M$37,S1883="kahepoolne vajaduspõhine",U1883&gt;[2]an!$M$38,RANK(D1883,$D1883:$D1883)+COUNTIFS($D$2:D1883,D1883,$F$2:F1883,F1883)-1&gt;1),"",X1883*W1883)))))))))))))),"")</f>
        <v/>
      </c>
      <c r="Z1883" s="18" t="str">
        <f t="shared" si="88"/>
        <v/>
      </c>
      <c r="AA1883" s="19" t="str">
        <f>IFERROR(VLOOKUP(E1883,[2]an!$A$3:$B$81,2,FALSE),"")</f>
        <v/>
      </c>
      <c r="AB1883" s="19" t="str">
        <f>IFERROR(VLOOKUP(AA1883,[2]an!$C$2:$D$16,2,FALSE),"")</f>
        <v/>
      </c>
      <c r="AC1883" s="20"/>
      <c r="AD1883" s="21" t="str">
        <f>IF(A1883=[2]an!$F$36,VLOOKUP([2]an!$F$36,[2]an!$F$36:$H$36,3,FALSE),IF(A1883=[2]an!$F$35,VLOOKUP([2]an!$F$35,[2]an!$F$35:$H$35,3,FALSE),IF(A1883=[2]an!$F$33,VLOOKUP([2]an!$F$33,[2]an!$F$33:$H$33,3,FALSE),IF(A1883=[2]an!$F$31,VLOOKUP([2]an!$F$31,[2]an!$F$31:$H$31,3,FALSE),""))))</f>
        <v/>
      </c>
    </row>
    <row r="1884" spans="6:30" x14ac:dyDescent="0.2">
      <c r="F1884" s="10"/>
      <c r="G1884" s="8" t="str">
        <f t="shared" si="89"/>
        <v/>
      </c>
      <c r="H1884" s="13"/>
      <c r="K1884" s="13"/>
      <c r="L1884" s="10"/>
      <c r="M1884" s="10"/>
      <c r="S1884" s="8" t="str">
        <f>IFERROR(VLOOKUP(D1884,[1]peretoe_teenus!$A$2:$L$2000,5,FALSE),"")</f>
        <v/>
      </c>
      <c r="U1884" s="13"/>
      <c r="V1884" s="15" t="str" cm="1">
        <f t="array" ref="V1884">IFERROR(IF(AND(F1884="Tugigrupp",RANK(K1884,$K1884:$K1884)+COUNTIFS($K$2:K1884,K1884,$L$2:L1884,L1884,$M$2:M1884,M1884,$I$2:I1884,I1884,$G$2:G1884,G1884,$F$2:F1884,F1884)-1=1),SUMPRODUCT(($F$2:$F$4154=F1884)*($G$2:$G$4154=G1884)*($K$2:$K$4154=K1884)*($I$2:$I$4154=I1884)*($L$2:$L$4154=L1884)*($M$2:$M$4154=M1884)),""),"")</f>
        <v/>
      </c>
      <c r="W1884" s="15" t="str">
        <f t="shared" si="87"/>
        <v/>
      </c>
      <c r="X1884" s="16" t="str">
        <f>IF(AND(A1884=[2]an!$G$38,F1884=[2]an!$E$40),[2]an!$G$40,IF(AND(A1884=[2]an!$G$38,F1884=[2]an!$E$41),[2]an!$G$41,IF(AND(A1884=[2]an!$G$38,F1884=[2]an!$E$39,H1884&gt;=[2]an!$M$37),[2]an!$G$39,
IF(AND(A1884=[2]an!$G$38,F1884=[2]an!$E$39,H1884&lt;[2]an!$M$37,S1884="kahepoolne vajaduspõhine",U1884=""),[2]an!$M$40,
IF(AND(A1884=[2]an!$G$38,F1884=[2]an!$E$39,H1884&lt;[2]an!$M$37,S1884="kahepoolne vajaduspõhine",U1884&lt;&gt;""),[2]an!$G$39,
IF(AND(A1884=[2]an!$G$38,F1884=[2]an!$E$39,H1884&lt;[2]an!$M$37,S1884&lt;&gt;"kahepoolne vajaduspõhine"),[2]an!$G$39,
IF(AND(A1884=[2]an!$G$38,F1884=[2]an!$E$42),[2]an!$G$42,
IF(AND(A1884=[2]an!$H$38,F1884=[2]an!$E$40),[2]an!$H$40,IF(AND(A1884=[2]an!$H$38,F1884=[2]an!$E$41),[2]an!$H$41,IF(AND(A1884=[2]an!$H$38,F1884=[2]an!$E$39,H1884&gt;=[2]an!$M$37),[2]an!$H$39,
IF(AND(A1884=[2]an!$H$38,F1884=[2]an!$E$39,H1884&lt;[2]an!$M$37,S1884="kahepoolne vajaduspõhine",U1884=""),[2]an!$M$40,
IF(AND(A1884=[2]an!$H$38,F1884=[2]an!$E$39,H1884&lt;[2]an!$M$37,S1884="kahepoolne vajaduspõhine",U1884&lt;&gt;""),[2]an!$H$39,
IF(AND(A1884=[2]an!$H$38,F1884=[2]an!$E$39,H1884&lt;[2]an!$M$37,S1884&lt;&gt;"kahepoolne vajaduspõhine"),[2]an!$H$39,
IF(AND(A1884=[2]an!$H$38,F1884=[2]an!$E$42),[2]an!$H$42,
IF(AND(A1884=[2]an!$I$38,F1884=[2]an!$E$40),[2]an!$I$40,IF(AND(A1884=[2]an!$I$38,F1884=[2]an!$E$41),[2]an!$I$41,IF(AND(A1884=[2]an!$I$38,F1884=[2]an!$E$39,H1884&gt;=[2]an!$M$37),[2]an!$I$39,
IF(AND(A1884=[2]an!$I$38,F1884=[2]an!$E$39,H1884&lt;[2]an!$M$37,S1884="kahepoolne vajaduspõhine",U1884=""),[2]an!$M$40,
IF(AND(A1884=[2]an!$I$38,F1884=[2]an!$E$39,H1884&lt;[2]an!$M$37,S1884="kahepoolne vajaduspõhine",U1884&lt;&gt;""),[2]an!$I$39,
IF(AND(A1884=[2]an!$I$38,F1884=[2]an!$E$39,H1884&lt;[2]an!$M$37,S1884&lt;&gt;"kahepoolne vajaduspõhine"),[2]an!$I$39,
IF(AND(A1884=[2]an!$I$38,F1884=[2]an!$E$42),[2]an!$I$42,
IF(AND(A1884=[2]an!$J$38,F1884=[2]an!$E$40),[2]an!$J$40,IF(AND(A1884=[2]an!$J$38,F1884=[2]an!$E$41),[2]an!$J$41,IF(AND(A1884=[2]an!$J$38,F1884=[2]an!$E$39,H1884&gt;=[2]an!$M$37),[2]an!$J$39,
IF(AND(A1884=[2]an!$J$38,F1884=[2]an!$E$39,H1884&lt;[2]an!$M$37,S1884="kahepoolne vajaduspõhine",U1884=""),[2]an!$M$40,
IF(AND(A1884=[2]an!$J$38,F1884=[2]an!$E$39,H1884&lt;[2]an!$M$37,S1884="kahepoolne vajaduspõhine",U1884&lt;&gt;""),[2]an!$J$39,
IF(AND(A1884=[2]an!$J$38,F1884=[2]an!$E$39,H1884&lt;[2]an!$M$37,S1884&lt;&gt;"kahepoolne vajaduspõhine"),[2]an!$J$39,
IF(AND(A1884=[2]an!$J$38,F1884=[2]an!$E$42),[2]an!$J$42,""))))))))))))))))))))))))))))</f>
        <v/>
      </c>
      <c r="Y1884" s="17" t="str">
        <f>IFERROR(IF(F1884="Tugigrupp",0,
IF(AND(F1884="Peretoe teenus",H1884&gt;=[2]an!$M$37,RANK(D1884,$D1884:$D1884)+COUNTIFS($D$2:D1884,D1884,$F$2:F1884,F1884)-1&gt;1),"",
IF(AND(F1884="Peretoe teenus",H1884&gt;=[2]an!$M$37,RANK(D1884,$D1884:$D1884)+COUNTIFS($D$2:D1884,D1884,$F$2:F1884,F1884)-1=1,MONTH(H1884)=MONTH(K1884)=TRUE,YEAR(H1884)=YEAR(K1884)=TRUE),((EOMONTH(H1884,0)-H1884+1)*X1884)/DAY(EOMONTH(H1884,0)),
IF(AND(F1884="Peretoe teenus",H1884&gt;=[2]an!$M$37,RANK(D1884,$D1884:$D1884)+COUNTIFS($D$2:D1884,D1884,$F$2:F1884,F1884)-1=1),X1884,
IF(AND(F1884="Peretoe teenus",H1884&lt;[2]an!$M$37,S1884&lt;&gt;"kahepoolne vajaduspõhine",RANK(D1884,$D1884:$D1884)+COUNTIFS($D$2:D1884,D1884,$F$2:F1884,F1884)-1=1),X1884,
IF(AND(F1884="Peretoe teenus",H1884&lt;[2]an!$M$37,S1884&lt;&gt;"kahepoolne vajaduspõhine",RANK(D1884,$D1884:$D1884)+COUNTIFS($D$2:D1884,D1884,$F$2:F1884,F1884)-1&gt;1),"",
IF(AND(F1884="Peretoe teenus",H1884&lt;[2]an!$M$37,S1884="kahepoolne vajaduspõhine",U1884="",RANK(D1884,$D1884:$D1884)+COUNTIFS($D$2:D1884,D1884,$F$2:F1884,F1884)-1=1),X1884,
IF(AND(F1884="Peretoe teenus",H1884&lt;[2]an!$M$37,S1884="kahepoolne vajaduspõhine",U1884="",RANK(D1884,$D1884:$D1884)+COUNTIFS($D$2:D1884,D1884,$F$2:F1884,F1884)-1&gt;1),"",
IF(AND(F1884="Peretoe teenus",H1884&lt;[2]an!$M$37,S1884="kahepoolne vajaduspõhine",U1884&lt;[2]an!$M$37,RANK(D1884,$D1884:$D1884)+COUNTIFS($D$2:D1884,D1884,$F$2:F1884,F1884)-1=1),X1884,
IF(AND(F1884="Peretoe teenus",H1884&lt;[2]an!$M$37,S1884="kahepoolne vajaduspõhine",U1884&lt;[2]an!$M$37,RANK(D1884,$D1884:$D1884)+COUNTIFS($D$2:D1884,D1884,$F$2:F1884,F1884)-1&gt;1),"",
IF(AND(F1884="Peretoe teenus",H1884&lt;[2]an!$M$37,S1884="kahepoolne vajaduspõhine",U1884&gt;=[2]an!$M$37,U1884&lt;=[2]an!$M$38,RANK(D1884,$D1884:$D1884)+COUNTIFS($D$2:D1884,D1884,$F$2:F1884,F1884)-1=1),
((EOMONTH(U1884,0)-U1884+1)*X1884)/DAY(EOMONTH(U1884,0))+(DAY(U1884)-1)*100/DAY(EOMONTH(U1884,0)),
IF(AND(F1884="Peretoe teenus",H1884&lt;[2]an!$M$37,S1884="kahepoolne vajaduspõhine",U1884&gt;=[2]an!$M$37,U1884&lt;=[2]an!$M$38,RANK(D1884,$D1884:$D1884)+COUNTIFS($D$2:D1884,D1884,$F$2:F1884,F1884)-1&gt;1),"",
IF(AND(F1884="Peretoe teenus",H1884&lt;[2]an!$M$37,S1884="kahepoolne vajaduspõhine",U1884&gt;[2]an!$M$38,RANK(D1884,$D1884:$D1884)+COUNTIFS($D$2:D1884,D1884,$F$2:F1884,F1884)-1=1),X1884,
IF(AND(F1884="Peretoe teenus",H1884&lt;[2]an!$M$37,S1884="kahepoolne vajaduspõhine",U1884&gt;[2]an!$M$38,RANK(D1884,$D1884:$D1884)+COUNTIFS($D$2:D1884,D1884,$F$2:F1884,F1884)-1&gt;1),"",X1884*W1884)))))))))))))),"")</f>
        <v/>
      </c>
      <c r="Z1884" s="18" t="str">
        <f t="shared" si="88"/>
        <v/>
      </c>
      <c r="AA1884" s="19" t="str">
        <f>IFERROR(VLOOKUP(E1884,[2]an!$A$3:$B$81,2,FALSE),"")</f>
        <v/>
      </c>
      <c r="AB1884" s="19" t="str">
        <f>IFERROR(VLOOKUP(AA1884,[2]an!$C$2:$D$16,2,FALSE),"")</f>
        <v/>
      </c>
      <c r="AC1884" s="20"/>
      <c r="AD1884" s="21" t="str">
        <f>IF(A1884=[2]an!$F$36,VLOOKUP([2]an!$F$36,[2]an!$F$36:$H$36,3,FALSE),IF(A1884=[2]an!$F$35,VLOOKUP([2]an!$F$35,[2]an!$F$35:$H$35,3,FALSE),IF(A1884=[2]an!$F$33,VLOOKUP([2]an!$F$33,[2]an!$F$33:$H$33,3,FALSE),IF(A1884=[2]an!$F$31,VLOOKUP([2]an!$F$31,[2]an!$F$31:$H$31,3,FALSE),""))))</f>
        <v/>
      </c>
    </row>
    <row r="1885" spans="6:30" x14ac:dyDescent="0.2">
      <c r="F1885" s="10"/>
      <c r="G1885" s="8" t="str">
        <f t="shared" si="89"/>
        <v/>
      </c>
      <c r="H1885" s="13"/>
      <c r="K1885" s="13"/>
      <c r="L1885" s="10"/>
      <c r="M1885" s="10"/>
      <c r="S1885" s="8" t="str">
        <f>IFERROR(VLOOKUP(D1885,[1]peretoe_teenus!$A$2:$L$2000,5,FALSE),"")</f>
        <v/>
      </c>
      <c r="U1885" s="13"/>
      <c r="V1885" s="15" t="str" cm="1">
        <f t="array" ref="V1885">IFERROR(IF(AND(F1885="Tugigrupp",RANK(K1885,$K1885:$K1885)+COUNTIFS($K$2:K1885,K1885,$L$2:L1885,L1885,$M$2:M1885,M1885,$I$2:I1885,I1885,$G$2:G1885,G1885,$F$2:F1885,F1885)-1=1),SUMPRODUCT(($F$2:$F$4154=F1885)*($G$2:$G$4154=G1885)*($K$2:$K$4154=K1885)*($I$2:$I$4154=I1885)*($L$2:$L$4154=L1885)*($M$2:$M$4154=M1885)),""),"")</f>
        <v/>
      </c>
      <c r="W1885" s="15" t="str">
        <f t="shared" si="87"/>
        <v/>
      </c>
      <c r="X1885" s="16" t="str">
        <f>IF(AND(A1885=[2]an!$G$38,F1885=[2]an!$E$40),[2]an!$G$40,IF(AND(A1885=[2]an!$G$38,F1885=[2]an!$E$41),[2]an!$G$41,IF(AND(A1885=[2]an!$G$38,F1885=[2]an!$E$39,H1885&gt;=[2]an!$M$37),[2]an!$G$39,
IF(AND(A1885=[2]an!$G$38,F1885=[2]an!$E$39,H1885&lt;[2]an!$M$37,S1885="kahepoolne vajaduspõhine",U1885=""),[2]an!$M$40,
IF(AND(A1885=[2]an!$G$38,F1885=[2]an!$E$39,H1885&lt;[2]an!$M$37,S1885="kahepoolne vajaduspõhine",U1885&lt;&gt;""),[2]an!$G$39,
IF(AND(A1885=[2]an!$G$38,F1885=[2]an!$E$39,H1885&lt;[2]an!$M$37,S1885&lt;&gt;"kahepoolne vajaduspõhine"),[2]an!$G$39,
IF(AND(A1885=[2]an!$G$38,F1885=[2]an!$E$42),[2]an!$G$42,
IF(AND(A1885=[2]an!$H$38,F1885=[2]an!$E$40),[2]an!$H$40,IF(AND(A1885=[2]an!$H$38,F1885=[2]an!$E$41),[2]an!$H$41,IF(AND(A1885=[2]an!$H$38,F1885=[2]an!$E$39,H1885&gt;=[2]an!$M$37),[2]an!$H$39,
IF(AND(A1885=[2]an!$H$38,F1885=[2]an!$E$39,H1885&lt;[2]an!$M$37,S1885="kahepoolne vajaduspõhine",U1885=""),[2]an!$M$40,
IF(AND(A1885=[2]an!$H$38,F1885=[2]an!$E$39,H1885&lt;[2]an!$M$37,S1885="kahepoolne vajaduspõhine",U1885&lt;&gt;""),[2]an!$H$39,
IF(AND(A1885=[2]an!$H$38,F1885=[2]an!$E$39,H1885&lt;[2]an!$M$37,S1885&lt;&gt;"kahepoolne vajaduspõhine"),[2]an!$H$39,
IF(AND(A1885=[2]an!$H$38,F1885=[2]an!$E$42),[2]an!$H$42,
IF(AND(A1885=[2]an!$I$38,F1885=[2]an!$E$40),[2]an!$I$40,IF(AND(A1885=[2]an!$I$38,F1885=[2]an!$E$41),[2]an!$I$41,IF(AND(A1885=[2]an!$I$38,F1885=[2]an!$E$39,H1885&gt;=[2]an!$M$37),[2]an!$I$39,
IF(AND(A1885=[2]an!$I$38,F1885=[2]an!$E$39,H1885&lt;[2]an!$M$37,S1885="kahepoolne vajaduspõhine",U1885=""),[2]an!$M$40,
IF(AND(A1885=[2]an!$I$38,F1885=[2]an!$E$39,H1885&lt;[2]an!$M$37,S1885="kahepoolne vajaduspõhine",U1885&lt;&gt;""),[2]an!$I$39,
IF(AND(A1885=[2]an!$I$38,F1885=[2]an!$E$39,H1885&lt;[2]an!$M$37,S1885&lt;&gt;"kahepoolne vajaduspõhine"),[2]an!$I$39,
IF(AND(A1885=[2]an!$I$38,F1885=[2]an!$E$42),[2]an!$I$42,
IF(AND(A1885=[2]an!$J$38,F1885=[2]an!$E$40),[2]an!$J$40,IF(AND(A1885=[2]an!$J$38,F1885=[2]an!$E$41),[2]an!$J$41,IF(AND(A1885=[2]an!$J$38,F1885=[2]an!$E$39,H1885&gt;=[2]an!$M$37),[2]an!$J$39,
IF(AND(A1885=[2]an!$J$38,F1885=[2]an!$E$39,H1885&lt;[2]an!$M$37,S1885="kahepoolne vajaduspõhine",U1885=""),[2]an!$M$40,
IF(AND(A1885=[2]an!$J$38,F1885=[2]an!$E$39,H1885&lt;[2]an!$M$37,S1885="kahepoolne vajaduspõhine",U1885&lt;&gt;""),[2]an!$J$39,
IF(AND(A1885=[2]an!$J$38,F1885=[2]an!$E$39,H1885&lt;[2]an!$M$37,S1885&lt;&gt;"kahepoolne vajaduspõhine"),[2]an!$J$39,
IF(AND(A1885=[2]an!$J$38,F1885=[2]an!$E$42),[2]an!$J$42,""))))))))))))))))))))))))))))</f>
        <v/>
      </c>
      <c r="Y1885" s="17" t="str">
        <f>IFERROR(IF(F1885="Tugigrupp",0,
IF(AND(F1885="Peretoe teenus",H1885&gt;=[2]an!$M$37,RANK(D1885,$D1885:$D1885)+COUNTIFS($D$2:D1885,D1885,$F$2:F1885,F1885)-1&gt;1),"",
IF(AND(F1885="Peretoe teenus",H1885&gt;=[2]an!$M$37,RANK(D1885,$D1885:$D1885)+COUNTIFS($D$2:D1885,D1885,$F$2:F1885,F1885)-1=1,MONTH(H1885)=MONTH(K1885)=TRUE,YEAR(H1885)=YEAR(K1885)=TRUE),((EOMONTH(H1885,0)-H1885+1)*X1885)/DAY(EOMONTH(H1885,0)),
IF(AND(F1885="Peretoe teenus",H1885&gt;=[2]an!$M$37,RANK(D1885,$D1885:$D1885)+COUNTIFS($D$2:D1885,D1885,$F$2:F1885,F1885)-1=1),X1885,
IF(AND(F1885="Peretoe teenus",H1885&lt;[2]an!$M$37,S1885&lt;&gt;"kahepoolne vajaduspõhine",RANK(D1885,$D1885:$D1885)+COUNTIFS($D$2:D1885,D1885,$F$2:F1885,F1885)-1=1),X1885,
IF(AND(F1885="Peretoe teenus",H1885&lt;[2]an!$M$37,S1885&lt;&gt;"kahepoolne vajaduspõhine",RANK(D1885,$D1885:$D1885)+COUNTIFS($D$2:D1885,D1885,$F$2:F1885,F1885)-1&gt;1),"",
IF(AND(F1885="Peretoe teenus",H1885&lt;[2]an!$M$37,S1885="kahepoolne vajaduspõhine",U1885="",RANK(D1885,$D1885:$D1885)+COUNTIFS($D$2:D1885,D1885,$F$2:F1885,F1885)-1=1),X1885,
IF(AND(F1885="Peretoe teenus",H1885&lt;[2]an!$M$37,S1885="kahepoolne vajaduspõhine",U1885="",RANK(D1885,$D1885:$D1885)+COUNTIFS($D$2:D1885,D1885,$F$2:F1885,F1885)-1&gt;1),"",
IF(AND(F1885="Peretoe teenus",H1885&lt;[2]an!$M$37,S1885="kahepoolne vajaduspõhine",U1885&lt;[2]an!$M$37,RANK(D1885,$D1885:$D1885)+COUNTIFS($D$2:D1885,D1885,$F$2:F1885,F1885)-1=1),X1885,
IF(AND(F1885="Peretoe teenus",H1885&lt;[2]an!$M$37,S1885="kahepoolne vajaduspõhine",U1885&lt;[2]an!$M$37,RANK(D1885,$D1885:$D1885)+COUNTIFS($D$2:D1885,D1885,$F$2:F1885,F1885)-1&gt;1),"",
IF(AND(F1885="Peretoe teenus",H1885&lt;[2]an!$M$37,S1885="kahepoolne vajaduspõhine",U1885&gt;=[2]an!$M$37,U1885&lt;=[2]an!$M$38,RANK(D1885,$D1885:$D1885)+COUNTIFS($D$2:D1885,D1885,$F$2:F1885,F1885)-1=1),
((EOMONTH(U1885,0)-U1885+1)*X1885)/DAY(EOMONTH(U1885,0))+(DAY(U1885)-1)*100/DAY(EOMONTH(U1885,0)),
IF(AND(F1885="Peretoe teenus",H1885&lt;[2]an!$M$37,S1885="kahepoolne vajaduspõhine",U1885&gt;=[2]an!$M$37,U1885&lt;=[2]an!$M$38,RANK(D1885,$D1885:$D1885)+COUNTIFS($D$2:D1885,D1885,$F$2:F1885,F1885)-1&gt;1),"",
IF(AND(F1885="Peretoe teenus",H1885&lt;[2]an!$M$37,S1885="kahepoolne vajaduspõhine",U1885&gt;[2]an!$M$38,RANK(D1885,$D1885:$D1885)+COUNTIFS($D$2:D1885,D1885,$F$2:F1885,F1885)-1=1),X1885,
IF(AND(F1885="Peretoe teenus",H1885&lt;[2]an!$M$37,S1885="kahepoolne vajaduspõhine",U1885&gt;[2]an!$M$38,RANK(D1885,$D1885:$D1885)+COUNTIFS($D$2:D1885,D1885,$F$2:F1885,F1885)-1&gt;1),"",X1885*W1885)))))))))))))),"")</f>
        <v/>
      </c>
      <c r="Z1885" s="18" t="str">
        <f t="shared" si="88"/>
        <v/>
      </c>
      <c r="AA1885" s="19" t="str">
        <f>IFERROR(VLOOKUP(E1885,[2]an!$A$3:$B$81,2,FALSE),"")</f>
        <v/>
      </c>
      <c r="AB1885" s="19" t="str">
        <f>IFERROR(VLOOKUP(AA1885,[2]an!$C$2:$D$16,2,FALSE),"")</f>
        <v/>
      </c>
      <c r="AC1885" s="20"/>
      <c r="AD1885" s="21" t="str">
        <f>IF(A1885=[2]an!$F$36,VLOOKUP([2]an!$F$36,[2]an!$F$36:$H$36,3,FALSE),IF(A1885=[2]an!$F$35,VLOOKUP([2]an!$F$35,[2]an!$F$35:$H$35,3,FALSE),IF(A1885=[2]an!$F$33,VLOOKUP([2]an!$F$33,[2]an!$F$33:$H$33,3,FALSE),IF(A1885=[2]an!$F$31,VLOOKUP([2]an!$F$31,[2]an!$F$31:$H$31,3,FALSE),""))))</f>
        <v/>
      </c>
    </row>
    <row r="1886" spans="6:30" x14ac:dyDescent="0.2">
      <c r="F1886" s="10"/>
      <c r="G1886" s="8" t="str">
        <f t="shared" si="89"/>
        <v/>
      </c>
      <c r="H1886" s="13"/>
      <c r="K1886" s="13"/>
      <c r="L1886" s="10"/>
      <c r="M1886" s="10"/>
      <c r="S1886" s="8" t="str">
        <f>IFERROR(VLOOKUP(D1886,[1]peretoe_teenus!$A$2:$L$2000,5,FALSE),"")</f>
        <v/>
      </c>
      <c r="U1886" s="13"/>
      <c r="V1886" s="15" t="str" cm="1">
        <f t="array" ref="V1886">IFERROR(IF(AND(F1886="Tugigrupp",RANK(K1886,$K1886:$K1886)+COUNTIFS($K$2:K1886,K1886,$L$2:L1886,L1886,$M$2:M1886,M1886,$I$2:I1886,I1886,$G$2:G1886,G1886,$F$2:F1886,F1886)-1=1),SUMPRODUCT(($F$2:$F$4154=F1886)*($G$2:$G$4154=G1886)*($K$2:$K$4154=K1886)*($I$2:$I$4154=I1886)*($L$2:$L$4154=L1886)*($M$2:$M$4154=M1886)),""),"")</f>
        <v/>
      </c>
      <c r="W1886" s="15" t="str">
        <f t="shared" si="87"/>
        <v/>
      </c>
      <c r="X1886" s="16" t="str">
        <f>IF(AND(A1886=[2]an!$G$38,F1886=[2]an!$E$40),[2]an!$G$40,IF(AND(A1886=[2]an!$G$38,F1886=[2]an!$E$41),[2]an!$G$41,IF(AND(A1886=[2]an!$G$38,F1886=[2]an!$E$39,H1886&gt;=[2]an!$M$37),[2]an!$G$39,
IF(AND(A1886=[2]an!$G$38,F1886=[2]an!$E$39,H1886&lt;[2]an!$M$37,S1886="kahepoolne vajaduspõhine",U1886=""),[2]an!$M$40,
IF(AND(A1886=[2]an!$G$38,F1886=[2]an!$E$39,H1886&lt;[2]an!$M$37,S1886="kahepoolne vajaduspõhine",U1886&lt;&gt;""),[2]an!$G$39,
IF(AND(A1886=[2]an!$G$38,F1886=[2]an!$E$39,H1886&lt;[2]an!$M$37,S1886&lt;&gt;"kahepoolne vajaduspõhine"),[2]an!$G$39,
IF(AND(A1886=[2]an!$G$38,F1886=[2]an!$E$42),[2]an!$G$42,
IF(AND(A1886=[2]an!$H$38,F1886=[2]an!$E$40),[2]an!$H$40,IF(AND(A1886=[2]an!$H$38,F1886=[2]an!$E$41),[2]an!$H$41,IF(AND(A1886=[2]an!$H$38,F1886=[2]an!$E$39,H1886&gt;=[2]an!$M$37),[2]an!$H$39,
IF(AND(A1886=[2]an!$H$38,F1886=[2]an!$E$39,H1886&lt;[2]an!$M$37,S1886="kahepoolne vajaduspõhine",U1886=""),[2]an!$M$40,
IF(AND(A1886=[2]an!$H$38,F1886=[2]an!$E$39,H1886&lt;[2]an!$M$37,S1886="kahepoolne vajaduspõhine",U1886&lt;&gt;""),[2]an!$H$39,
IF(AND(A1886=[2]an!$H$38,F1886=[2]an!$E$39,H1886&lt;[2]an!$M$37,S1886&lt;&gt;"kahepoolne vajaduspõhine"),[2]an!$H$39,
IF(AND(A1886=[2]an!$H$38,F1886=[2]an!$E$42),[2]an!$H$42,
IF(AND(A1886=[2]an!$I$38,F1886=[2]an!$E$40),[2]an!$I$40,IF(AND(A1886=[2]an!$I$38,F1886=[2]an!$E$41),[2]an!$I$41,IF(AND(A1886=[2]an!$I$38,F1886=[2]an!$E$39,H1886&gt;=[2]an!$M$37),[2]an!$I$39,
IF(AND(A1886=[2]an!$I$38,F1886=[2]an!$E$39,H1886&lt;[2]an!$M$37,S1886="kahepoolne vajaduspõhine",U1886=""),[2]an!$M$40,
IF(AND(A1886=[2]an!$I$38,F1886=[2]an!$E$39,H1886&lt;[2]an!$M$37,S1886="kahepoolne vajaduspõhine",U1886&lt;&gt;""),[2]an!$I$39,
IF(AND(A1886=[2]an!$I$38,F1886=[2]an!$E$39,H1886&lt;[2]an!$M$37,S1886&lt;&gt;"kahepoolne vajaduspõhine"),[2]an!$I$39,
IF(AND(A1886=[2]an!$I$38,F1886=[2]an!$E$42),[2]an!$I$42,
IF(AND(A1886=[2]an!$J$38,F1886=[2]an!$E$40),[2]an!$J$40,IF(AND(A1886=[2]an!$J$38,F1886=[2]an!$E$41),[2]an!$J$41,IF(AND(A1886=[2]an!$J$38,F1886=[2]an!$E$39,H1886&gt;=[2]an!$M$37),[2]an!$J$39,
IF(AND(A1886=[2]an!$J$38,F1886=[2]an!$E$39,H1886&lt;[2]an!$M$37,S1886="kahepoolne vajaduspõhine",U1886=""),[2]an!$M$40,
IF(AND(A1886=[2]an!$J$38,F1886=[2]an!$E$39,H1886&lt;[2]an!$M$37,S1886="kahepoolne vajaduspõhine",U1886&lt;&gt;""),[2]an!$J$39,
IF(AND(A1886=[2]an!$J$38,F1886=[2]an!$E$39,H1886&lt;[2]an!$M$37,S1886&lt;&gt;"kahepoolne vajaduspõhine"),[2]an!$J$39,
IF(AND(A1886=[2]an!$J$38,F1886=[2]an!$E$42),[2]an!$J$42,""))))))))))))))))))))))))))))</f>
        <v/>
      </c>
      <c r="Y1886" s="17" t="str">
        <f>IFERROR(IF(F1886="Tugigrupp",0,
IF(AND(F1886="Peretoe teenus",H1886&gt;=[2]an!$M$37,RANK(D1886,$D1886:$D1886)+COUNTIFS($D$2:D1886,D1886,$F$2:F1886,F1886)-1&gt;1),"",
IF(AND(F1886="Peretoe teenus",H1886&gt;=[2]an!$M$37,RANK(D1886,$D1886:$D1886)+COUNTIFS($D$2:D1886,D1886,$F$2:F1886,F1886)-1=1,MONTH(H1886)=MONTH(K1886)=TRUE,YEAR(H1886)=YEAR(K1886)=TRUE),((EOMONTH(H1886,0)-H1886+1)*X1886)/DAY(EOMONTH(H1886,0)),
IF(AND(F1886="Peretoe teenus",H1886&gt;=[2]an!$M$37,RANK(D1886,$D1886:$D1886)+COUNTIFS($D$2:D1886,D1886,$F$2:F1886,F1886)-1=1),X1886,
IF(AND(F1886="Peretoe teenus",H1886&lt;[2]an!$M$37,S1886&lt;&gt;"kahepoolne vajaduspõhine",RANK(D1886,$D1886:$D1886)+COUNTIFS($D$2:D1886,D1886,$F$2:F1886,F1886)-1=1),X1886,
IF(AND(F1886="Peretoe teenus",H1886&lt;[2]an!$M$37,S1886&lt;&gt;"kahepoolne vajaduspõhine",RANK(D1886,$D1886:$D1886)+COUNTIFS($D$2:D1886,D1886,$F$2:F1886,F1886)-1&gt;1),"",
IF(AND(F1886="Peretoe teenus",H1886&lt;[2]an!$M$37,S1886="kahepoolne vajaduspõhine",U1886="",RANK(D1886,$D1886:$D1886)+COUNTIFS($D$2:D1886,D1886,$F$2:F1886,F1886)-1=1),X1886,
IF(AND(F1886="Peretoe teenus",H1886&lt;[2]an!$M$37,S1886="kahepoolne vajaduspõhine",U1886="",RANK(D1886,$D1886:$D1886)+COUNTIFS($D$2:D1886,D1886,$F$2:F1886,F1886)-1&gt;1),"",
IF(AND(F1886="Peretoe teenus",H1886&lt;[2]an!$M$37,S1886="kahepoolne vajaduspõhine",U1886&lt;[2]an!$M$37,RANK(D1886,$D1886:$D1886)+COUNTIFS($D$2:D1886,D1886,$F$2:F1886,F1886)-1=1),X1886,
IF(AND(F1886="Peretoe teenus",H1886&lt;[2]an!$M$37,S1886="kahepoolne vajaduspõhine",U1886&lt;[2]an!$M$37,RANK(D1886,$D1886:$D1886)+COUNTIFS($D$2:D1886,D1886,$F$2:F1886,F1886)-1&gt;1),"",
IF(AND(F1886="Peretoe teenus",H1886&lt;[2]an!$M$37,S1886="kahepoolne vajaduspõhine",U1886&gt;=[2]an!$M$37,U1886&lt;=[2]an!$M$38,RANK(D1886,$D1886:$D1886)+COUNTIFS($D$2:D1886,D1886,$F$2:F1886,F1886)-1=1),
((EOMONTH(U1886,0)-U1886+1)*X1886)/DAY(EOMONTH(U1886,0))+(DAY(U1886)-1)*100/DAY(EOMONTH(U1886,0)),
IF(AND(F1886="Peretoe teenus",H1886&lt;[2]an!$M$37,S1886="kahepoolne vajaduspõhine",U1886&gt;=[2]an!$M$37,U1886&lt;=[2]an!$M$38,RANK(D1886,$D1886:$D1886)+COUNTIFS($D$2:D1886,D1886,$F$2:F1886,F1886)-1&gt;1),"",
IF(AND(F1886="Peretoe teenus",H1886&lt;[2]an!$M$37,S1886="kahepoolne vajaduspõhine",U1886&gt;[2]an!$M$38,RANK(D1886,$D1886:$D1886)+COUNTIFS($D$2:D1886,D1886,$F$2:F1886,F1886)-1=1),X1886,
IF(AND(F1886="Peretoe teenus",H1886&lt;[2]an!$M$37,S1886="kahepoolne vajaduspõhine",U1886&gt;[2]an!$M$38,RANK(D1886,$D1886:$D1886)+COUNTIFS($D$2:D1886,D1886,$F$2:F1886,F1886)-1&gt;1),"",X1886*W1886)))))))))))))),"")</f>
        <v/>
      </c>
      <c r="Z1886" s="18" t="str">
        <f t="shared" si="88"/>
        <v/>
      </c>
      <c r="AA1886" s="19" t="str">
        <f>IFERROR(VLOOKUP(E1886,[2]an!$A$3:$B$81,2,FALSE),"")</f>
        <v/>
      </c>
      <c r="AB1886" s="19" t="str">
        <f>IFERROR(VLOOKUP(AA1886,[2]an!$C$2:$D$16,2,FALSE),"")</f>
        <v/>
      </c>
      <c r="AC1886" s="20"/>
      <c r="AD1886" s="21" t="str">
        <f>IF(A1886=[2]an!$F$36,VLOOKUP([2]an!$F$36,[2]an!$F$36:$H$36,3,FALSE),IF(A1886=[2]an!$F$35,VLOOKUP([2]an!$F$35,[2]an!$F$35:$H$35,3,FALSE),IF(A1886=[2]an!$F$33,VLOOKUP([2]an!$F$33,[2]an!$F$33:$H$33,3,FALSE),IF(A1886=[2]an!$F$31,VLOOKUP([2]an!$F$31,[2]an!$F$31:$H$31,3,FALSE),""))))</f>
        <v/>
      </c>
    </row>
    <row r="1887" spans="6:30" x14ac:dyDescent="0.2">
      <c r="F1887" s="10"/>
      <c r="G1887" s="8" t="str">
        <f t="shared" si="89"/>
        <v/>
      </c>
      <c r="H1887" s="13"/>
      <c r="K1887" s="13"/>
      <c r="L1887" s="10"/>
      <c r="M1887" s="10"/>
      <c r="S1887" s="8" t="str">
        <f>IFERROR(VLOOKUP(D1887,[1]peretoe_teenus!$A$2:$L$2000,5,FALSE),"")</f>
        <v/>
      </c>
      <c r="U1887" s="13"/>
      <c r="V1887" s="15" t="str" cm="1">
        <f t="array" ref="V1887">IFERROR(IF(AND(F1887="Tugigrupp",RANK(K1887,$K1887:$K1887)+COUNTIFS($K$2:K1887,K1887,$L$2:L1887,L1887,$M$2:M1887,M1887,$I$2:I1887,I1887,$G$2:G1887,G1887,$F$2:F1887,F1887)-1=1),SUMPRODUCT(($F$2:$F$4154=F1887)*($G$2:$G$4154=G1887)*($K$2:$K$4154=K1887)*($I$2:$I$4154=I1887)*($L$2:$L$4154=L1887)*($M$2:$M$4154=M1887)),""),"")</f>
        <v/>
      </c>
      <c r="W1887" s="15" t="str">
        <f t="shared" si="87"/>
        <v/>
      </c>
      <c r="X1887" s="16" t="str">
        <f>IF(AND(A1887=[2]an!$G$38,F1887=[2]an!$E$40),[2]an!$G$40,IF(AND(A1887=[2]an!$G$38,F1887=[2]an!$E$41),[2]an!$G$41,IF(AND(A1887=[2]an!$G$38,F1887=[2]an!$E$39,H1887&gt;=[2]an!$M$37),[2]an!$G$39,
IF(AND(A1887=[2]an!$G$38,F1887=[2]an!$E$39,H1887&lt;[2]an!$M$37,S1887="kahepoolne vajaduspõhine",U1887=""),[2]an!$M$40,
IF(AND(A1887=[2]an!$G$38,F1887=[2]an!$E$39,H1887&lt;[2]an!$M$37,S1887="kahepoolne vajaduspõhine",U1887&lt;&gt;""),[2]an!$G$39,
IF(AND(A1887=[2]an!$G$38,F1887=[2]an!$E$39,H1887&lt;[2]an!$M$37,S1887&lt;&gt;"kahepoolne vajaduspõhine"),[2]an!$G$39,
IF(AND(A1887=[2]an!$G$38,F1887=[2]an!$E$42),[2]an!$G$42,
IF(AND(A1887=[2]an!$H$38,F1887=[2]an!$E$40),[2]an!$H$40,IF(AND(A1887=[2]an!$H$38,F1887=[2]an!$E$41),[2]an!$H$41,IF(AND(A1887=[2]an!$H$38,F1887=[2]an!$E$39,H1887&gt;=[2]an!$M$37),[2]an!$H$39,
IF(AND(A1887=[2]an!$H$38,F1887=[2]an!$E$39,H1887&lt;[2]an!$M$37,S1887="kahepoolne vajaduspõhine",U1887=""),[2]an!$M$40,
IF(AND(A1887=[2]an!$H$38,F1887=[2]an!$E$39,H1887&lt;[2]an!$M$37,S1887="kahepoolne vajaduspõhine",U1887&lt;&gt;""),[2]an!$H$39,
IF(AND(A1887=[2]an!$H$38,F1887=[2]an!$E$39,H1887&lt;[2]an!$M$37,S1887&lt;&gt;"kahepoolne vajaduspõhine"),[2]an!$H$39,
IF(AND(A1887=[2]an!$H$38,F1887=[2]an!$E$42),[2]an!$H$42,
IF(AND(A1887=[2]an!$I$38,F1887=[2]an!$E$40),[2]an!$I$40,IF(AND(A1887=[2]an!$I$38,F1887=[2]an!$E$41),[2]an!$I$41,IF(AND(A1887=[2]an!$I$38,F1887=[2]an!$E$39,H1887&gt;=[2]an!$M$37),[2]an!$I$39,
IF(AND(A1887=[2]an!$I$38,F1887=[2]an!$E$39,H1887&lt;[2]an!$M$37,S1887="kahepoolne vajaduspõhine",U1887=""),[2]an!$M$40,
IF(AND(A1887=[2]an!$I$38,F1887=[2]an!$E$39,H1887&lt;[2]an!$M$37,S1887="kahepoolne vajaduspõhine",U1887&lt;&gt;""),[2]an!$I$39,
IF(AND(A1887=[2]an!$I$38,F1887=[2]an!$E$39,H1887&lt;[2]an!$M$37,S1887&lt;&gt;"kahepoolne vajaduspõhine"),[2]an!$I$39,
IF(AND(A1887=[2]an!$I$38,F1887=[2]an!$E$42),[2]an!$I$42,
IF(AND(A1887=[2]an!$J$38,F1887=[2]an!$E$40),[2]an!$J$40,IF(AND(A1887=[2]an!$J$38,F1887=[2]an!$E$41),[2]an!$J$41,IF(AND(A1887=[2]an!$J$38,F1887=[2]an!$E$39,H1887&gt;=[2]an!$M$37),[2]an!$J$39,
IF(AND(A1887=[2]an!$J$38,F1887=[2]an!$E$39,H1887&lt;[2]an!$M$37,S1887="kahepoolne vajaduspõhine",U1887=""),[2]an!$M$40,
IF(AND(A1887=[2]an!$J$38,F1887=[2]an!$E$39,H1887&lt;[2]an!$M$37,S1887="kahepoolne vajaduspõhine",U1887&lt;&gt;""),[2]an!$J$39,
IF(AND(A1887=[2]an!$J$38,F1887=[2]an!$E$39,H1887&lt;[2]an!$M$37,S1887&lt;&gt;"kahepoolne vajaduspõhine"),[2]an!$J$39,
IF(AND(A1887=[2]an!$J$38,F1887=[2]an!$E$42),[2]an!$J$42,""))))))))))))))))))))))))))))</f>
        <v/>
      </c>
      <c r="Y1887" s="17" t="str">
        <f>IFERROR(IF(F1887="Tugigrupp",0,
IF(AND(F1887="Peretoe teenus",H1887&gt;=[2]an!$M$37,RANK(D1887,$D1887:$D1887)+COUNTIFS($D$2:D1887,D1887,$F$2:F1887,F1887)-1&gt;1),"",
IF(AND(F1887="Peretoe teenus",H1887&gt;=[2]an!$M$37,RANK(D1887,$D1887:$D1887)+COUNTIFS($D$2:D1887,D1887,$F$2:F1887,F1887)-1=1,MONTH(H1887)=MONTH(K1887)=TRUE,YEAR(H1887)=YEAR(K1887)=TRUE),((EOMONTH(H1887,0)-H1887+1)*X1887)/DAY(EOMONTH(H1887,0)),
IF(AND(F1887="Peretoe teenus",H1887&gt;=[2]an!$M$37,RANK(D1887,$D1887:$D1887)+COUNTIFS($D$2:D1887,D1887,$F$2:F1887,F1887)-1=1),X1887,
IF(AND(F1887="Peretoe teenus",H1887&lt;[2]an!$M$37,S1887&lt;&gt;"kahepoolne vajaduspõhine",RANK(D1887,$D1887:$D1887)+COUNTIFS($D$2:D1887,D1887,$F$2:F1887,F1887)-1=1),X1887,
IF(AND(F1887="Peretoe teenus",H1887&lt;[2]an!$M$37,S1887&lt;&gt;"kahepoolne vajaduspõhine",RANK(D1887,$D1887:$D1887)+COUNTIFS($D$2:D1887,D1887,$F$2:F1887,F1887)-1&gt;1),"",
IF(AND(F1887="Peretoe teenus",H1887&lt;[2]an!$M$37,S1887="kahepoolne vajaduspõhine",U1887="",RANK(D1887,$D1887:$D1887)+COUNTIFS($D$2:D1887,D1887,$F$2:F1887,F1887)-1=1),X1887,
IF(AND(F1887="Peretoe teenus",H1887&lt;[2]an!$M$37,S1887="kahepoolne vajaduspõhine",U1887="",RANK(D1887,$D1887:$D1887)+COUNTIFS($D$2:D1887,D1887,$F$2:F1887,F1887)-1&gt;1),"",
IF(AND(F1887="Peretoe teenus",H1887&lt;[2]an!$M$37,S1887="kahepoolne vajaduspõhine",U1887&lt;[2]an!$M$37,RANK(D1887,$D1887:$D1887)+COUNTIFS($D$2:D1887,D1887,$F$2:F1887,F1887)-1=1),X1887,
IF(AND(F1887="Peretoe teenus",H1887&lt;[2]an!$M$37,S1887="kahepoolne vajaduspõhine",U1887&lt;[2]an!$M$37,RANK(D1887,$D1887:$D1887)+COUNTIFS($D$2:D1887,D1887,$F$2:F1887,F1887)-1&gt;1),"",
IF(AND(F1887="Peretoe teenus",H1887&lt;[2]an!$M$37,S1887="kahepoolne vajaduspõhine",U1887&gt;=[2]an!$M$37,U1887&lt;=[2]an!$M$38,RANK(D1887,$D1887:$D1887)+COUNTIFS($D$2:D1887,D1887,$F$2:F1887,F1887)-1=1),
((EOMONTH(U1887,0)-U1887+1)*X1887)/DAY(EOMONTH(U1887,0))+(DAY(U1887)-1)*100/DAY(EOMONTH(U1887,0)),
IF(AND(F1887="Peretoe teenus",H1887&lt;[2]an!$M$37,S1887="kahepoolne vajaduspõhine",U1887&gt;=[2]an!$M$37,U1887&lt;=[2]an!$M$38,RANK(D1887,$D1887:$D1887)+COUNTIFS($D$2:D1887,D1887,$F$2:F1887,F1887)-1&gt;1),"",
IF(AND(F1887="Peretoe teenus",H1887&lt;[2]an!$M$37,S1887="kahepoolne vajaduspõhine",U1887&gt;[2]an!$M$38,RANK(D1887,$D1887:$D1887)+COUNTIFS($D$2:D1887,D1887,$F$2:F1887,F1887)-1=1),X1887,
IF(AND(F1887="Peretoe teenus",H1887&lt;[2]an!$M$37,S1887="kahepoolne vajaduspõhine",U1887&gt;[2]an!$M$38,RANK(D1887,$D1887:$D1887)+COUNTIFS($D$2:D1887,D1887,$F$2:F1887,F1887)-1&gt;1),"",X1887*W1887)))))))))))))),"")</f>
        <v/>
      </c>
      <c r="Z1887" s="18" t="str">
        <f t="shared" si="88"/>
        <v/>
      </c>
      <c r="AA1887" s="19" t="str">
        <f>IFERROR(VLOOKUP(E1887,[2]an!$A$3:$B$81,2,FALSE),"")</f>
        <v/>
      </c>
      <c r="AB1887" s="19" t="str">
        <f>IFERROR(VLOOKUP(AA1887,[2]an!$C$2:$D$16,2,FALSE),"")</f>
        <v/>
      </c>
      <c r="AC1887" s="20"/>
      <c r="AD1887" s="21" t="str">
        <f>IF(A1887=[2]an!$F$36,VLOOKUP([2]an!$F$36,[2]an!$F$36:$H$36,3,FALSE),IF(A1887=[2]an!$F$35,VLOOKUP([2]an!$F$35,[2]an!$F$35:$H$35,3,FALSE),IF(A1887=[2]an!$F$33,VLOOKUP([2]an!$F$33,[2]an!$F$33:$H$33,3,FALSE),IF(A1887=[2]an!$F$31,VLOOKUP([2]an!$F$31,[2]an!$F$31:$H$31,3,FALSE),""))))</f>
        <v/>
      </c>
    </row>
    <row r="1888" spans="6:30" x14ac:dyDescent="0.2">
      <c r="F1888" s="10"/>
      <c r="G1888" s="8" t="str">
        <f t="shared" si="89"/>
        <v/>
      </c>
      <c r="H1888" s="13"/>
      <c r="K1888" s="13"/>
      <c r="L1888" s="10"/>
      <c r="M1888" s="10"/>
      <c r="S1888" s="8" t="str">
        <f>IFERROR(VLOOKUP(D1888,[1]peretoe_teenus!$A$2:$L$2000,5,FALSE),"")</f>
        <v/>
      </c>
      <c r="U1888" s="13"/>
      <c r="V1888" s="15" t="str" cm="1">
        <f t="array" ref="V1888">IFERROR(IF(AND(F1888="Tugigrupp",RANK(K1888,$K1888:$K1888)+COUNTIFS($K$2:K1888,K1888,$L$2:L1888,L1888,$M$2:M1888,M1888,$I$2:I1888,I1888,$G$2:G1888,G1888,$F$2:F1888,F1888)-1=1),SUMPRODUCT(($F$2:$F$4154=F1888)*($G$2:$G$4154=G1888)*($K$2:$K$4154=K1888)*($I$2:$I$4154=I1888)*($L$2:$L$4154=L1888)*($M$2:$M$4154=M1888)),""),"")</f>
        <v/>
      </c>
      <c r="W1888" s="15" t="str">
        <f t="shared" si="87"/>
        <v/>
      </c>
      <c r="X1888" s="16" t="str">
        <f>IF(AND(A1888=[2]an!$G$38,F1888=[2]an!$E$40),[2]an!$G$40,IF(AND(A1888=[2]an!$G$38,F1888=[2]an!$E$41),[2]an!$G$41,IF(AND(A1888=[2]an!$G$38,F1888=[2]an!$E$39,H1888&gt;=[2]an!$M$37),[2]an!$G$39,
IF(AND(A1888=[2]an!$G$38,F1888=[2]an!$E$39,H1888&lt;[2]an!$M$37,S1888="kahepoolne vajaduspõhine",U1888=""),[2]an!$M$40,
IF(AND(A1888=[2]an!$G$38,F1888=[2]an!$E$39,H1888&lt;[2]an!$M$37,S1888="kahepoolne vajaduspõhine",U1888&lt;&gt;""),[2]an!$G$39,
IF(AND(A1888=[2]an!$G$38,F1888=[2]an!$E$39,H1888&lt;[2]an!$M$37,S1888&lt;&gt;"kahepoolne vajaduspõhine"),[2]an!$G$39,
IF(AND(A1888=[2]an!$G$38,F1888=[2]an!$E$42),[2]an!$G$42,
IF(AND(A1888=[2]an!$H$38,F1888=[2]an!$E$40),[2]an!$H$40,IF(AND(A1888=[2]an!$H$38,F1888=[2]an!$E$41),[2]an!$H$41,IF(AND(A1888=[2]an!$H$38,F1888=[2]an!$E$39,H1888&gt;=[2]an!$M$37),[2]an!$H$39,
IF(AND(A1888=[2]an!$H$38,F1888=[2]an!$E$39,H1888&lt;[2]an!$M$37,S1888="kahepoolne vajaduspõhine",U1888=""),[2]an!$M$40,
IF(AND(A1888=[2]an!$H$38,F1888=[2]an!$E$39,H1888&lt;[2]an!$M$37,S1888="kahepoolne vajaduspõhine",U1888&lt;&gt;""),[2]an!$H$39,
IF(AND(A1888=[2]an!$H$38,F1888=[2]an!$E$39,H1888&lt;[2]an!$M$37,S1888&lt;&gt;"kahepoolne vajaduspõhine"),[2]an!$H$39,
IF(AND(A1888=[2]an!$H$38,F1888=[2]an!$E$42),[2]an!$H$42,
IF(AND(A1888=[2]an!$I$38,F1888=[2]an!$E$40),[2]an!$I$40,IF(AND(A1888=[2]an!$I$38,F1888=[2]an!$E$41),[2]an!$I$41,IF(AND(A1888=[2]an!$I$38,F1888=[2]an!$E$39,H1888&gt;=[2]an!$M$37),[2]an!$I$39,
IF(AND(A1888=[2]an!$I$38,F1888=[2]an!$E$39,H1888&lt;[2]an!$M$37,S1888="kahepoolne vajaduspõhine",U1888=""),[2]an!$M$40,
IF(AND(A1888=[2]an!$I$38,F1888=[2]an!$E$39,H1888&lt;[2]an!$M$37,S1888="kahepoolne vajaduspõhine",U1888&lt;&gt;""),[2]an!$I$39,
IF(AND(A1888=[2]an!$I$38,F1888=[2]an!$E$39,H1888&lt;[2]an!$M$37,S1888&lt;&gt;"kahepoolne vajaduspõhine"),[2]an!$I$39,
IF(AND(A1888=[2]an!$I$38,F1888=[2]an!$E$42),[2]an!$I$42,
IF(AND(A1888=[2]an!$J$38,F1888=[2]an!$E$40),[2]an!$J$40,IF(AND(A1888=[2]an!$J$38,F1888=[2]an!$E$41),[2]an!$J$41,IF(AND(A1888=[2]an!$J$38,F1888=[2]an!$E$39,H1888&gt;=[2]an!$M$37),[2]an!$J$39,
IF(AND(A1888=[2]an!$J$38,F1888=[2]an!$E$39,H1888&lt;[2]an!$M$37,S1888="kahepoolne vajaduspõhine",U1888=""),[2]an!$M$40,
IF(AND(A1888=[2]an!$J$38,F1888=[2]an!$E$39,H1888&lt;[2]an!$M$37,S1888="kahepoolne vajaduspõhine",U1888&lt;&gt;""),[2]an!$J$39,
IF(AND(A1888=[2]an!$J$38,F1888=[2]an!$E$39,H1888&lt;[2]an!$M$37,S1888&lt;&gt;"kahepoolne vajaduspõhine"),[2]an!$J$39,
IF(AND(A1888=[2]an!$J$38,F1888=[2]an!$E$42),[2]an!$J$42,""))))))))))))))))))))))))))))</f>
        <v/>
      </c>
      <c r="Y1888" s="17" t="str">
        <f>IFERROR(IF(F1888="Tugigrupp",0,
IF(AND(F1888="Peretoe teenus",H1888&gt;=[2]an!$M$37,RANK(D1888,$D1888:$D1888)+COUNTIFS($D$2:D1888,D1888,$F$2:F1888,F1888)-1&gt;1),"",
IF(AND(F1888="Peretoe teenus",H1888&gt;=[2]an!$M$37,RANK(D1888,$D1888:$D1888)+COUNTIFS($D$2:D1888,D1888,$F$2:F1888,F1888)-1=1,MONTH(H1888)=MONTH(K1888)=TRUE,YEAR(H1888)=YEAR(K1888)=TRUE),((EOMONTH(H1888,0)-H1888+1)*X1888)/DAY(EOMONTH(H1888,0)),
IF(AND(F1888="Peretoe teenus",H1888&gt;=[2]an!$M$37,RANK(D1888,$D1888:$D1888)+COUNTIFS($D$2:D1888,D1888,$F$2:F1888,F1888)-1=1),X1888,
IF(AND(F1888="Peretoe teenus",H1888&lt;[2]an!$M$37,S1888&lt;&gt;"kahepoolne vajaduspõhine",RANK(D1888,$D1888:$D1888)+COUNTIFS($D$2:D1888,D1888,$F$2:F1888,F1888)-1=1),X1888,
IF(AND(F1888="Peretoe teenus",H1888&lt;[2]an!$M$37,S1888&lt;&gt;"kahepoolne vajaduspõhine",RANK(D1888,$D1888:$D1888)+COUNTIFS($D$2:D1888,D1888,$F$2:F1888,F1888)-1&gt;1),"",
IF(AND(F1888="Peretoe teenus",H1888&lt;[2]an!$M$37,S1888="kahepoolne vajaduspõhine",U1888="",RANK(D1888,$D1888:$D1888)+COUNTIFS($D$2:D1888,D1888,$F$2:F1888,F1888)-1=1),X1888,
IF(AND(F1888="Peretoe teenus",H1888&lt;[2]an!$M$37,S1888="kahepoolne vajaduspõhine",U1888="",RANK(D1888,$D1888:$D1888)+COUNTIFS($D$2:D1888,D1888,$F$2:F1888,F1888)-1&gt;1),"",
IF(AND(F1888="Peretoe teenus",H1888&lt;[2]an!$M$37,S1888="kahepoolne vajaduspõhine",U1888&lt;[2]an!$M$37,RANK(D1888,$D1888:$D1888)+COUNTIFS($D$2:D1888,D1888,$F$2:F1888,F1888)-1=1),X1888,
IF(AND(F1888="Peretoe teenus",H1888&lt;[2]an!$M$37,S1888="kahepoolne vajaduspõhine",U1888&lt;[2]an!$M$37,RANK(D1888,$D1888:$D1888)+COUNTIFS($D$2:D1888,D1888,$F$2:F1888,F1888)-1&gt;1),"",
IF(AND(F1888="Peretoe teenus",H1888&lt;[2]an!$M$37,S1888="kahepoolne vajaduspõhine",U1888&gt;=[2]an!$M$37,U1888&lt;=[2]an!$M$38,RANK(D1888,$D1888:$D1888)+COUNTIFS($D$2:D1888,D1888,$F$2:F1888,F1888)-1=1),
((EOMONTH(U1888,0)-U1888+1)*X1888)/DAY(EOMONTH(U1888,0))+(DAY(U1888)-1)*100/DAY(EOMONTH(U1888,0)),
IF(AND(F1888="Peretoe teenus",H1888&lt;[2]an!$M$37,S1888="kahepoolne vajaduspõhine",U1888&gt;=[2]an!$M$37,U1888&lt;=[2]an!$M$38,RANK(D1888,$D1888:$D1888)+COUNTIFS($D$2:D1888,D1888,$F$2:F1888,F1888)-1&gt;1),"",
IF(AND(F1888="Peretoe teenus",H1888&lt;[2]an!$M$37,S1888="kahepoolne vajaduspõhine",U1888&gt;[2]an!$M$38,RANK(D1888,$D1888:$D1888)+COUNTIFS($D$2:D1888,D1888,$F$2:F1888,F1888)-1=1),X1888,
IF(AND(F1888="Peretoe teenus",H1888&lt;[2]an!$M$37,S1888="kahepoolne vajaduspõhine",U1888&gt;[2]an!$M$38,RANK(D1888,$D1888:$D1888)+COUNTIFS($D$2:D1888,D1888,$F$2:F1888,F1888)-1&gt;1),"",X1888*W1888)))))))))))))),"")</f>
        <v/>
      </c>
      <c r="Z1888" s="18" t="str">
        <f t="shared" si="88"/>
        <v/>
      </c>
      <c r="AA1888" s="19" t="str">
        <f>IFERROR(VLOOKUP(E1888,[2]an!$A$3:$B$81,2,FALSE),"")</f>
        <v/>
      </c>
      <c r="AB1888" s="19" t="str">
        <f>IFERROR(VLOOKUP(AA1888,[2]an!$C$2:$D$16,2,FALSE),"")</f>
        <v/>
      </c>
      <c r="AC1888" s="20"/>
      <c r="AD1888" s="21" t="str">
        <f>IF(A1888=[2]an!$F$36,VLOOKUP([2]an!$F$36,[2]an!$F$36:$H$36,3,FALSE),IF(A1888=[2]an!$F$35,VLOOKUP([2]an!$F$35,[2]an!$F$35:$H$35,3,FALSE),IF(A1888=[2]an!$F$33,VLOOKUP([2]an!$F$33,[2]an!$F$33:$H$33,3,FALSE),IF(A1888=[2]an!$F$31,VLOOKUP([2]an!$F$31,[2]an!$F$31:$H$31,3,FALSE),""))))</f>
        <v/>
      </c>
    </row>
    <row r="1889" spans="6:30" x14ac:dyDescent="0.2">
      <c r="F1889" s="10"/>
      <c r="G1889" s="8" t="str">
        <f t="shared" si="89"/>
        <v/>
      </c>
      <c r="H1889" s="13"/>
      <c r="K1889" s="13"/>
      <c r="L1889" s="10"/>
      <c r="M1889" s="10"/>
      <c r="S1889" s="8" t="str">
        <f>IFERROR(VLOOKUP(D1889,[1]peretoe_teenus!$A$2:$L$2000,5,FALSE),"")</f>
        <v/>
      </c>
      <c r="U1889" s="13"/>
      <c r="V1889" s="15" t="str" cm="1">
        <f t="array" ref="V1889">IFERROR(IF(AND(F1889="Tugigrupp",RANK(K1889,$K1889:$K1889)+COUNTIFS($K$2:K1889,K1889,$L$2:L1889,L1889,$M$2:M1889,M1889,$I$2:I1889,I1889,$G$2:G1889,G1889,$F$2:F1889,F1889)-1=1),SUMPRODUCT(($F$2:$F$4154=F1889)*($G$2:$G$4154=G1889)*($K$2:$K$4154=K1889)*($I$2:$I$4154=I1889)*($L$2:$L$4154=L1889)*($M$2:$M$4154=M1889)),""),"")</f>
        <v/>
      </c>
      <c r="W1889" s="15" t="str">
        <f t="shared" si="87"/>
        <v/>
      </c>
      <c r="X1889" s="16" t="str">
        <f>IF(AND(A1889=[2]an!$G$38,F1889=[2]an!$E$40),[2]an!$G$40,IF(AND(A1889=[2]an!$G$38,F1889=[2]an!$E$41),[2]an!$G$41,IF(AND(A1889=[2]an!$G$38,F1889=[2]an!$E$39,H1889&gt;=[2]an!$M$37),[2]an!$G$39,
IF(AND(A1889=[2]an!$G$38,F1889=[2]an!$E$39,H1889&lt;[2]an!$M$37,S1889="kahepoolne vajaduspõhine",U1889=""),[2]an!$M$40,
IF(AND(A1889=[2]an!$G$38,F1889=[2]an!$E$39,H1889&lt;[2]an!$M$37,S1889="kahepoolne vajaduspõhine",U1889&lt;&gt;""),[2]an!$G$39,
IF(AND(A1889=[2]an!$G$38,F1889=[2]an!$E$39,H1889&lt;[2]an!$M$37,S1889&lt;&gt;"kahepoolne vajaduspõhine"),[2]an!$G$39,
IF(AND(A1889=[2]an!$G$38,F1889=[2]an!$E$42),[2]an!$G$42,
IF(AND(A1889=[2]an!$H$38,F1889=[2]an!$E$40),[2]an!$H$40,IF(AND(A1889=[2]an!$H$38,F1889=[2]an!$E$41),[2]an!$H$41,IF(AND(A1889=[2]an!$H$38,F1889=[2]an!$E$39,H1889&gt;=[2]an!$M$37),[2]an!$H$39,
IF(AND(A1889=[2]an!$H$38,F1889=[2]an!$E$39,H1889&lt;[2]an!$M$37,S1889="kahepoolne vajaduspõhine",U1889=""),[2]an!$M$40,
IF(AND(A1889=[2]an!$H$38,F1889=[2]an!$E$39,H1889&lt;[2]an!$M$37,S1889="kahepoolne vajaduspõhine",U1889&lt;&gt;""),[2]an!$H$39,
IF(AND(A1889=[2]an!$H$38,F1889=[2]an!$E$39,H1889&lt;[2]an!$M$37,S1889&lt;&gt;"kahepoolne vajaduspõhine"),[2]an!$H$39,
IF(AND(A1889=[2]an!$H$38,F1889=[2]an!$E$42),[2]an!$H$42,
IF(AND(A1889=[2]an!$I$38,F1889=[2]an!$E$40),[2]an!$I$40,IF(AND(A1889=[2]an!$I$38,F1889=[2]an!$E$41),[2]an!$I$41,IF(AND(A1889=[2]an!$I$38,F1889=[2]an!$E$39,H1889&gt;=[2]an!$M$37),[2]an!$I$39,
IF(AND(A1889=[2]an!$I$38,F1889=[2]an!$E$39,H1889&lt;[2]an!$M$37,S1889="kahepoolne vajaduspõhine",U1889=""),[2]an!$M$40,
IF(AND(A1889=[2]an!$I$38,F1889=[2]an!$E$39,H1889&lt;[2]an!$M$37,S1889="kahepoolne vajaduspõhine",U1889&lt;&gt;""),[2]an!$I$39,
IF(AND(A1889=[2]an!$I$38,F1889=[2]an!$E$39,H1889&lt;[2]an!$M$37,S1889&lt;&gt;"kahepoolne vajaduspõhine"),[2]an!$I$39,
IF(AND(A1889=[2]an!$I$38,F1889=[2]an!$E$42),[2]an!$I$42,
IF(AND(A1889=[2]an!$J$38,F1889=[2]an!$E$40),[2]an!$J$40,IF(AND(A1889=[2]an!$J$38,F1889=[2]an!$E$41),[2]an!$J$41,IF(AND(A1889=[2]an!$J$38,F1889=[2]an!$E$39,H1889&gt;=[2]an!$M$37),[2]an!$J$39,
IF(AND(A1889=[2]an!$J$38,F1889=[2]an!$E$39,H1889&lt;[2]an!$M$37,S1889="kahepoolne vajaduspõhine",U1889=""),[2]an!$M$40,
IF(AND(A1889=[2]an!$J$38,F1889=[2]an!$E$39,H1889&lt;[2]an!$M$37,S1889="kahepoolne vajaduspõhine",U1889&lt;&gt;""),[2]an!$J$39,
IF(AND(A1889=[2]an!$J$38,F1889=[2]an!$E$39,H1889&lt;[2]an!$M$37,S1889&lt;&gt;"kahepoolne vajaduspõhine"),[2]an!$J$39,
IF(AND(A1889=[2]an!$J$38,F1889=[2]an!$E$42),[2]an!$J$42,""))))))))))))))))))))))))))))</f>
        <v/>
      </c>
      <c r="Y1889" s="17" t="str">
        <f>IFERROR(IF(F1889="Tugigrupp",0,
IF(AND(F1889="Peretoe teenus",H1889&gt;=[2]an!$M$37,RANK(D1889,$D1889:$D1889)+COUNTIFS($D$2:D1889,D1889,$F$2:F1889,F1889)-1&gt;1),"",
IF(AND(F1889="Peretoe teenus",H1889&gt;=[2]an!$M$37,RANK(D1889,$D1889:$D1889)+COUNTIFS($D$2:D1889,D1889,$F$2:F1889,F1889)-1=1,MONTH(H1889)=MONTH(K1889)=TRUE,YEAR(H1889)=YEAR(K1889)=TRUE),((EOMONTH(H1889,0)-H1889+1)*X1889)/DAY(EOMONTH(H1889,0)),
IF(AND(F1889="Peretoe teenus",H1889&gt;=[2]an!$M$37,RANK(D1889,$D1889:$D1889)+COUNTIFS($D$2:D1889,D1889,$F$2:F1889,F1889)-1=1),X1889,
IF(AND(F1889="Peretoe teenus",H1889&lt;[2]an!$M$37,S1889&lt;&gt;"kahepoolne vajaduspõhine",RANK(D1889,$D1889:$D1889)+COUNTIFS($D$2:D1889,D1889,$F$2:F1889,F1889)-1=1),X1889,
IF(AND(F1889="Peretoe teenus",H1889&lt;[2]an!$M$37,S1889&lt;&gt;"kahepoolne vajaduspõhine",RANK(D1889,$D1889:$D1889)+COUNTIFS($D$2:D1889,D1889,$F$2:F1889,F1889)-1&gt;1),"",
IF(AND(F1889="Peretoe teenus",H1889&lt;[2]an!$M$37,S1889="kahepoolne vajaduspõhine",U1889="",RANK(D1889,$D1889:$D1889)+COUNTIFS($D$2:D1889,D1889,$F$2:F1889,F1889)-1=1),X1889,
IF(AND(F1889="Peretoe teenus",H1889&lt;[2]an!$M$37,S1889="kahepoolne vajaduspõhine",U1889="",RANK(D1889,$D1889:$D1889)+COUNTIFS($D$2:D1889,D1889,$F$2:F1889,F1889)-1&gt;1),"",
IF(AND(F1889="Peretoe teenus",H1889&lt;[2]an!$M$37,S1889="kahepoolne vajaduspõhine",U1889&lt;[2]an!$M$37,RANK(D1889,$D1889:$D1889)+COUNTIFS($D$2:D1889,D1889,$F$2:F1889,F1889)-1=1),X1889,
IF(AND(F1889="Peretoe teenus",H1889&lt;[2]an!$M$37,S1889="kahepoolne vajaduspõhine",U1889&lt;[2]an!$M$37,RANK(D1889,$D1889:$D1889)+COUNTIFS($D$2:D1889,D1889,$F$2:F1889,F1889)-1&gt;1),"",
IF(AND(F1889="Peretoe teenus",H1889&lt;[2]an!$M$37,S1889="kahepoolne vajaduspõhine",U1889&gt;=[2]an!$M$37,U1889&lt;=[2]an!$M$38,RANK(D1889,$D1889:$D1889)+COUNTIFS($D$2:D1889,D1889,$F$2:F1889,F1889)-1=1),
((EOMONTH(U1889,0)-U1889+1)*X1889)/DAY(EOMONTH(U1889,0))+(DAY(U1889)-1)*100/DAY(EOMONTH(U1889,0)),
IF(AND(F1889="Peretoe teenus",H1889&lt;[2]an!$M$37,S1889="kahepoolne vajaduspõhine",U1889&gt;=[2]an!$M$37,U1889&lt;=[2]an!$M$38,RANK(D1889,$D1889:$D1889)+COUNTIFS($D$2:D1889,D1889,$F$2:F1889,F1889)-1&gt;1),"",
IF(AND(F1889="Peretoe teenus",H1889&lt;[2]an!$M$37,S1889="kahepoolne vajaduspõhine",U1889&gt;[2]an!$M$38,RANK(D1889,$D1889:$D1889)+COUNTIFS($D$2:D1889,D1889,$F$2:F1889,F1889)-1=1),X1889,
IF(AND(F1889="Peretoe teenus",H1889&lt;[2]an!$M$37,S1889="kahepoolne vajaduspõhine",U1889&gt;[2]an!$M$38,RANK(D1889,$D1889:$D1889)+COUNTIFS($D$2:D1889,D1889,$F$2:F1889,F1889)-1&gt;1),"",X1889*W1889)))))))))))))),"")</f>
        <v/>
      </c>
      <c r="Z1889" s="18" t="str">
        <f t="shared" si="88"/>
        <v/>
      </c>
      <c r="AA1889" s="19" t="str">
        <f>IFERROR(VLOOKUP(E1889,[2]an!$A$3:$B$81,2,FALSE),"")</f>
        <v/>
      </c>
      <c r="AB1889" s="19" t="str">
        <f>IFERROR(VLOOKUP(AA1889,[2]an!$C$2:$D$16,2,FALSE),"")</f>
        <v/>
      </c>
      <c r="AC1889" s="20"/>
      <c r="AD1889" s="21" t="str">
        <f>IF(A1889=[2]an!$F$36,VLOOKUP([2]an!$F$36,[2]an!$F$36:$H$36,3,FALSE),IF(A1889=[2]an!$F$35,VLOOKUP([2]an!$F$35,[2]an!$F$35:$H$35,3,FALSE),IF(A1889=[2]an!$F$33,VLOOKUP([2]an!$F$33,[2]an!$F$33:$H$33,3,FALSE),IF(A1889=[2]an!$F$31,VLOOKUP([2]an!$F$31,[2]an!$F$31:$H$31,3,FALSE),""))))</f>
        <v/>
      </c>
    </row>
    <row r="1890" spans="6:30" x14ac:dyDescent="0.2">
      <c r="F1890" s="10"/>
      <c r="G1890" s="8" t="str">
        <f t="shared" si="89"/>
        <v/>
      </c>
      <c r="H1890" s="13"/>
      <c r="K1890" s="13"/>
      <c r="L1890" s="10"/>
      <c r="M1890" s="10"/>
      <c r="S1890" s="8" t="str">
        <f>IFERROR(VLOOKUP(D1890,[1]peretoe_teenus!$A$2:$L$2000,5,FALSE),"")</f>
        <v/>
      </c>
      <c r="U1890" s="13"/>
      <c r="V1890" s="15" t="str" cm="1">
        <f t="array" ref="V1890">IFERROR(IF(AND(F1890="Tugigrupp",RANK(K1890,$K1890:$K1890)+COUNTIFS($K$2:K1890,K1890,$L$2:L1890,L1890,$M$2:M1890,M1890,$I$2:I1890,I1890,$G$2:G1890,G1890,$F$2:F1890,F1890)-1=1),SUMPRODUCT(($F$2:$F$4154=F1890)*($G$2:$G$4154=G1890)*($K$2:$K$4154=K1890)*($I$2:$I$4154=I1890)*($L$2:$L$4154=L1890)*($M$2:$M$4154=M1890)),""),"")</f>
        <v/>
      </c>
      <c r="W1890" s="15" t="str">
        <f t="shared" si="87"/>
        <v/>
      </c>
      <c r="X1890" s="16" t="str">
        <f>IF(AND(A1890=[2]an!$G$38,F1890=[2]an!$E$40),[2]an!$G$40,IF(AND(A1890=[2]an!$G$38,F1890=[2]an!$E$41),[2]an!$G$41,IF(AND(A1890=[2]an!$G$38,F1890=[2]an!$E$39,H1890&gt;=[2]an!$M$37),[2]an!$G$39,
IF(AND(A1890=[2]an!$G$38,F1890=[2]an!$E$39,H1890&lt;[2]an!$M$37,S1890="kahepoolne vajaduspõhine",U1890=""),[2]an!$M$40,
IF(AND(A1890=[2]an!$G$38,F1890=[2]an!$E$39,H1890&lt;[2]an!$M$37,S1890="kahepoolne vajaduspõhine",U1890&lt;&gt;""),[2]an!$G$39,
IF(AND(A1890=[2]an!$G$38,F1890=[2]an!$E$39,H1890&lt;[2]an!$M$37,S1890&lt;&gt;"kahepoolne vajaduspõhine"),[2]an!$G$39,
IF(AND(A1890=[2]an!$G$38,F1890=[2]an!$E$42),[2]an!$G$42,
IF(AND(A1890=[2]an!$H$38,F1890=[2]an!$E$40),[2]an!$H$40,IF(AND(A1890=[2]an!$H$38,F1890=[2]an!$E$41),[2]an!$H$41,IF(AND(A1890=[2]an!$H$38,F1890=[2]an!$E$39,H1890&gt;=[2]an!$M$37),[2]an!$H$39,
IF(AND(A1890=[2]an!$H$38,F1890=[2]an!$E$39,H1890&lt;[2]an!$M$37,S1890="kahepoolne vajaduspõhine",U1890=""),[2]an!$M$40,
IF(AND(A1890=[2]an!$H$38,F1890=[2]an!$E$39,H1890&lt;[2]an!$M$37,S1890="kahepoolne vajaduspõhine",U1890&lt;&gt;""),[2]an!$H$39,
IF(AND(A1890=[2]an!$H$38,F1890=[2]an!$E$39,H1890&lt;[2]an!$M$37,S1890&lt;&gt;"kahepoolne vajaduspõhine"),[2]an!$H$39,
IF(AND(A1890=[2]an!$H$38,F1890=[2]an!$E$42),[2]an!$H$42,
IF(AND(A1890=[2]an!$I$38,F1890=[2]an!$E$40),[2]an!$I$40,IF(AND(A1890=[2]an!$I$38,F1890=[2]an!$E$41),[2]an!$I$41,IF(AND(A1890=[2]an!$I$38,F1890=[2]an!$E$39,H1890&gt;=[2]an!$M$37),[2]an!$I$39,
IF(AND(A1890=[2]an!$I$38,F1890=[2]an!$E$39,H1890&lt;[2]an!$M$37,S1890="kahepoolne vajaduspõhine",U1890=""),[2]an!$M$40,
IF(AND(A1890=[2]an!$I$38,F1890=[2]an!$E$39,H1890&lt;[2]an!$M$37,S1890="kahepoolne vajaduspõhine",U1890&lt;&gt;""),[2]an!$I$39,
IF(AND(A1890=[2]an!$I$38,F1890=[2]an!$E$39,H1890&lt;[2]an!$M$37,S1890&lt;&gt;"kahepoolne vajaduspõhine"),[2]an!$I$39,
IF(AND(A1890=[2]an!$I$38,F1890=[2]an!$E$42),[2]an!$I$42,
IF(AND(A1890=[2]an!$J$38,F1890=[2]an!$E$40),[2]an!$J$40,IF(AND(A1890=[2]an!$J$38,F1890=[2]an!$E$41),[2]an!$J$41,IF(AND(A1890=[2]an!$J$38,F1890=[2]an!$E$39,H1890&gt;=[2]an!$M$37),[2]an!$J$39,
IF(AND(A1890=[2]an!$J$38,F1890=[2]an!$E$39,H1890&lt;[2]an!$M$37,S1890="kahepoolne vajaduspõhine",U1890=""),[2]an!$M$40,
IF(AND(A1890=[2]an!$J$38,F1890=[2]an!$E$39,H1890&lt;[2]an!$M$37,S1890="kahepoolne vajaduspõhine",U1890&lt;&gt;""),[2]an!$J$39,
IF(AND(A1890=[2]an!$J$38,F1890=[2]an!$E$39,H1890&lt;[2]an!$M$37,S1890&lt;&gt;"kahepoolne vajaduspõhine"),[2]an!$J$39,
IF(AND(A1890=[2]an!$J$38,F1890=[2]an!$E$42),[2]an!$J$42,""))))))))))))))))))))))))))))</f>
        <v/>
      </c>
      <c r="Y1890" s="17" t="str">
        <f>IFERROR(IF(F1890="Tugigrupp",0,
IF(AND(F1890="Peretoe teenus",H1890&gt;=[2]an!$M$37,RANK(D1890,$D1890:$D1890)+COUNTIFS($D$2:D1890,D1890,$F$2:F1890,F1890)-1&gt;1),"",
IF(AND(F1890="Peretoe teenus",H1890&gt;=[2]an!$M$37,RANK(D1890,$D1890:$D1890)+COUNTIFS($D$2:D1890,D1890,$F$2:F1890,F1890)-1=1,MONTH(H1890)=MONTH(K1890)=TRUE,YEAR(H1890)=YEAR(K1890)=TRUE),((EOMONTH(H1890,0)-H1890+1)*X1890)/DAY(EOMONTH(H1890,0)),
IF(AND(F1890="Peretoe teenus",H1890&gt;=[2]an!$M$37,RANK(D1890,$D1890:$D1890)+COUNTIFS($D$2:D1890,D1890,$F$2:F1890,F1890)-1=1),X1890,
IF(AND(F1890="Peretoe teenus",H1890&lt;[2]an!$M$37,S1890&lt;&gt;"kahepoolne vajaduspõhine",RANK(D1890,$D1890:$D1890)+COUNTIFS($D$2:D1890,D1890,$F$2:F1890,F1890)-1=1),X1890,
IF(AND(F1890="Peretoe teenus",H1890&lt;[2]an!$M$37,S1890&lt;&gt;"kahepoolne vajaduspõhine",RANK(D1890,$D1890:$D1890)+COUNTIFS($D$2:D1890,D1890,$F$2:F1890,F1890)-1&gt;1),"",
IF(AND(F1890="Peretoe teenus",H1890&lt;[2]an!$M$37,S1890="kahepoolne vajaduspõhine",U1890="",RANK(D1890,$D1890:$D1890)+COUNTIFS($D$2:D1890,D1890,$F$2:F1890,F1890)-1=1),X1890,
IF(AND(F1890="Peretoe teenus",H1890&lt;[2]an!$M$37,S1890="kahepoolne vajaduspõhine",U1890="",RANK(D1890,$D1890:$D1890)+COUNTIFS($D$2:D1890,D1890,$F$2:F1890,F1890)-1&gt;1),"",
IF(AND(F1890="Peretoe teenus",H1890&lt;[2]an!$M$37,S1890="kahepoolne vajaduspõhine",U1890&lt;[2]an!$M$37,RANK(D1890,$D1890:$D1890)+COUNTIFS($D$2:D1890,D1890,$F$2:F1890,F1890)-1=1),X1890,
IF(AND(F1890="Peretoe teenus",H1890&lt;[2]an!$M$37,S1890="kahepoolne vajaduspõhine",U1890&lt;[2]an!$M$37,RANK(D1890,$D1890:$D1890)+COUNTIFS($D$2:D1890,D1890,$F$2:F1890,F1890)-1&gt;1),"",
IF(AND(F1890="Peretoe teenus",H1890&lt;[2]an!$M$37,S1890="kahepoolne vajaduspõhine",U1890&gt;=[2]an!$M$37,U1890&lt;=[2]an!$M$38,RANK(D1890,$D1890:$D1890)+COUNTIFS($D$2:D1890,D1890,$F$2:F1890,F1890)-1=1),
((EOMONTH(U1890,0)-U1890+1)*X1890)/DAY(EOMONTH(U1890,0))+(DAY(U1890)-1)*100/DAY(EOMONTH(U1890,0)),
IF(AND(F1890="Peretoe teenus",H1890&lt;[2]an!$M$37,S1890="kahepoolne vajaduspõhine",U1890&gt;=[2]an!$M$37,U1890&lt;=[2]an!$M$38,RANK(D1890,$D1890:$D1890)+COUNTIFS($D$2:D1890,D1890,$F$2:F1890,F1890)-1&gt;1),"",
IF(AND(F1890="Peretoe teenus",H1890&lt;[2]an!$M$37,S1890="kahepoolne vajaduspõhine",U1890&gt;[2]an!$M$38,RANK(D1890,$D1890:$D1890)+COUNTIFS($D$2:D1890,D1890,$F$2:F1890,F1890)-1=1),X1890,
IF(AND(F1890="Peretoe teenus",H1890&lt;[2]an!$M$37,S1890="kahepoolne vajaduspõhine",U1890&gt;[2]an!$M$38,RANK(D1890,$D1890:$D1890)+COUNTIFS($D$2:D1890,D1890,$F$2:F1890,F1890)-1&gt;1),"",X1890*W1890)))))))))))))),"")</f>
        <v/>
      </c>
      <c r="Z1890" s="18" t="str">
        <f t="shared" si="88"/>
        <v/>
      </c>
      <c r="AA1890" s="19" t="str">
        <f>IFERROR(VLOOKUP(E1890,[2]an!$A$3:$B$81,2,FALSE),"")</f>
        <v/>
      </c>
      <c r="AB1890" s="19" t="str">
        <f>IFERROR(VLOOKUP(AA1890,[2]an!$C$2:$D$16,2,FALSE),"")</f>
        <v/>
      </c>
      <c r="AC1890" s="20"/>
      <c r="AD1890" s="21" t="str">
        <f>IF(A1890=[2]an!$F$36,VLOOKUP([2]an!$F$36,[2]an!$F$36:$H$36,3,FALSE),IF(A1890=[2]an!$F$35,VLOOKUP([2]an!$F$35,[2]an!$F$35:$H$35,3,FALSE),IF(A1890=[2]an!$F$33,VLOOKUP([2]an!$F$33,[2]an!$F$33:$H$33,3,FALSE),IF(A1890=[2]an!$F$31,VLOOKUP([2]an!$F$31,[2]an!$F$31:$H$31,3,FALSE),""))))</f>
        <v/>
      </c>
    </row>
    <row r="1891" spans="6:30" x14ac:dyDescent="0.2">
      <c r="F1891" s="10"/>
      <c r="G1891" s="8" t="str">
        <f t="shared" si="89"/>
        <v/>
      </c>
      <c r="H1891" s="13"/>
      <c r="K1891" s="13"/>
      <c r="L1891" s="10"/>
      <c r="M1891" s="10"/>
      <c r="S1891" s="8" t="str">
        <f>IFERROR(VLOOKUP(D1891,[1]peretoe_teenus!$A$2:$L$2000,5,FALSE),"")</f>
        <v/>
      </c>
      <c r="U1891" s="13"/>
      <c r="V1891" s="15" t="str" cm="1">
        <f t="array" ref="V1891">IFERROR(IF(AND(F1891="Tugigrupp",RANK(K1891,$K1891:$K1891)+COUNTIFS($K$2:K1891,K1891,$L$2:L1891,L1891,$M$2:M1891,M1891,$I$2:I1891,I1891,$G$2:G1891,G1891,$F$2:F1891,F1891)-1=1),SUMPRODUCT(($F$2:$F$4154=F1891)*($G$2:$G$4154=G1891)*($K$2:$K$4154=K1891)*($I$2:$I$4154=I1891)*($L$2:$L$4154=L1891)*($M$2:$M$4154=M1891)),""),"")</f>
        <v/>
      </c>
      <c r="W1891" s="15" t="str">
        <f t="shared" si="87"/>
        <v/>
      </c>
      <c r="X1891" s="16" t="str">
        <f>IF(AND(A1891=[2]an!$G$38,F1891=[2]an!$E$40),[2]an!$G$40,IF(AND(A1891=[2]an!$G$38,F1891=[2]an!$E$41),[2]an!$G$41,IF(AND(A1891=[2]an!$G$38,F1891=[2]an!$E$39,H1891&gt;=[2]an!$M$37),[2]an!$G$39,
IF(AND(A1891=[2]an!$G$38,F1891=[2]an!$E$39,H1891&lt;[2]an!$M$37,S1891="kahepoolne vajaduspõhine",U1891=""),[2]an!$M$40,
IF(AND(A1891=[2]an!$G$38,F1891=[2]an!$E$39,H1891&lt;[2]an!$M$37,S1891="kahepoolne vajaduspõhine",U1891&lt;&gt;""),[2]an!$G$39,
IF(AND(A1891=[2]an!$G$38,F1891=[2]an!$E$39,H1891&lt;[2]an!$M$37,S1891&lt;&gt;"kahepoolne vajaduspõhine"),[2]an!$G$39,
IF(AND(A1891=[2]an!$G$38,F1891=[2]an!$E$42),[2]an!$G$42,
IF(AND(A1891=[2]an!$H$38,F1891=[2]an!$E$40),[2]an!$H$40,IF(AND(A1891=[2]an!$H$38,F1891=[2]an!$E$41),[2]an!$H$41,IF(AND(A1891=[2]an!$H$38,F1891=[2]an!$E$39,H1891&gt;=[2]an!$M$37),[2]an!$H$39,
IF(AND(A1891=[2]an!$H$38,F1891=[2]an!$E$39,H1891&lt;[2]an!$M$37,S1891="kahepoolne vajaduspõhine",U1891=""),[2]an!$M$40,
IF(AND(A1891=[2]an!$H$38,F1891=[2]an!$E$39,H1891&lt;[2]an!$M$37,S1891="kahepoolne vajaduspõhine",U1891&lt;&gt;""),[2]an!$H$39,
IF(AND(A1891=[2]an!$H$38,F1891=[2]an!$E$39,H1891&lt;[2]an!$M$37,S1891&lt;&gt;"kahepoolne vajaduspõhine"),[2]an!$H$39,
IF(AND(A1891=[2]an!$H$38,F1891=[2]an!$E$42),[2]an!$H$42,
IF(AND(A1891=[2]an!$I$38,F1891=[2]an!$E$40),[2]an!$I$40,IF(AND(A1891=[2]an!$I$38,F1891=[2]an!$E$41),[2]an!$I$41,IF(AND(A1891=[2]an!$I$38,F1891=[2]an!$E$39,H1891&gt;=[2]an!$M$37),[2]an!$I$39,
IF(AND(A1891=[2]an!$I$38,F1891=[2]an!$E$39,H1891&lt;[2]an!$M$37,S1891="kahepoolne vajaduspõhine",U1891=""),[2]an!$M$40,
IF(AND(A1891=[2]an!$I$38,F1891=[2]an!$E$39,H1891&lt;[2]an!$M$37,S1891="kahepoolne vajaduspõhine",U1891&lt;&gt;""),[2]an!$I$39,
IF(AND(A1891=[2]an!$I$38,F1891=[2]an!$E$39,H1891&lt;[2]an!$M$37,S1891&lt;&gt;"kahepoolne vajaduspõhine"),[2]an!$I$39,
IF(AND(A1891=[2]an!$I$38,F1891=[2]an!$E$42),[2]an!$I$42,
IF(AND(A1891=[2]an!$J$38,F1891=[2]an!$E$40),[2]an!$J$40,IF(AND(A1891=[2]an!$J$38,F1891=[2]an!$E$41),[2]an!$J$41,IF(AND(A1891=[2]an!$J$38,F1891=[2]an!$E$39,H1891&gt;=[2]an!$M$37),[2]an!$J$39,
IF(AND(A1891=[2]an!$J$38,F1891=[2]an!$E$39,H1891&lt;[2]an!$M$37,S1891="kahepoolne vajaduspõhine",U1891=""),[2]an!$M$40,
IF(AND(A1891=[2]an!$J$38,F1891=[2]an!$E$39,H1891&lt;[2]an!$M$37,S1891="kahepoolne vajaduspõhine",U1891&lt;&gt;""),[2]an!$J$39,
IF(AND(A1891=[2]an!$J$38,F1891=[2]an!$E$39,H1891&lt;[2]an!$M$37,S1891&lt;&gt;"kahepoolne vajaduspõhine"),[2]an!$J$39,
IF(AND(A1891=[2]an!$J$38,F1891=[2]an!$E$42),[2]an!$J$42,""))))))))))))))))))))))))))))</f>
        <v/>
      </c>
      <c r="Y1891" s="17" t="str">
        <f>IFERROR(IF(F1891="Tugigrupp",0,
IF(AND(F1891="Peretoe teenus",H1891&gt;=[2]an!$M$37,RANK(D1891,$D1891:$D1891)+COUNTIFS($D$2:D1891,D1891,$F$2:F1891,F1891)-1&gt;1),"",
IF(AND(F1891="Peretoe teenus",H1891&gt;=[2]an!$M$37,RANK(D1891,$D1891:$D1891)+COUNTIFS($D$2:D1891,D1891,$F$2:F1891,F1891)-1=1,MONTH(H1891)=MONTH(K1891)=TRUE,YEAR(H1891)=YEAR(K1891)=TRUE),((EOMONTH(H1891,0)-H1891+1)*X1891)/DAY(EOMONTH(H1891,0)),
IF(AND(F1891="Peretoe teenus",H1891&gt;=[2]an!$M$37,RANK(D1891,$D1891:$D1891)+COUNTIFS($D$2:D1891,D1891,$F$2:F1891,F1891)-1=1),X1891,
IF(AND(F1891="Peretoe teenus",H1891&lt;[2]an!$M$37,S1891&lt;&gt;"kahepoolne vajaduspõhine",RANK(D1891,$D1891:$D1891)+COUNTIFS($D$2:D1891,D1891,$F$2:F1891,F1891)-1=1),X1891,
IF(AND(F1891="Peretoe teenus",H1891&lt;[2]an!$M$37,S1891&lt;&gt;"kahepoolne vajaduspõhine",RANK(D1891,$D1891:$D1891)+COUNTIFS($D$2:D1891,D1891,$F$2:F1891,F1891)-1&gt;1),"",
IF(AND(F1891="Peretoe teenus",H1891&lt;[2]an!$M$37,S1891="kahepoolne vajaduspõhine",U1891="",RANK(D1891,$D1891:$D1891)+COUNTIFS($D$2:D1891,D1891,$F$2:F1891,F1891)-1=1),X1891,
IF(AND(F1891="Peretoe teenus",H1891&lt;[2]an!$M$37,S1891="kahepoolne vajaduspõhine",U1891="",RANK(D1891,$D1891:$D1891)+COUNTIFS($D$2:D1891,D1891,$F$2:F1891,F1891)-1&gt;1),"",
IF(AND(F1891="Peretoe teenus",H1891&lt;[2]an!$M$37,S1891="kahepoolne vajaduspõhine",U1891&lt;[2]an!$M$37,RANK(D1891,$D1891:$D1891)+COUNTIFS($D$2:D1891,D1891,$F$2:F1891,F1891)-1=1),X1891,
IF(AND(F1891="Peretoe teenus",H1891&lt;[2]an!$M$37,S1891="kahepoolne vajaduspõhine",U1891&lt;[2]an!$M$37,RANK(D1891,$D1891:$D1891)+COUNTIFS($D$2:D1891,D1891,$F$2:F1891,F1891)-1&gt;1),"",
IF(AND(F1891="Peretoe teenus",H1891&lt;[2]an!$M$37,S1891="kahepoolne vajaduspõhine",U1891&gt;=[2]an!$M$37,U1891&lt;=[2]an!$M$38,RANK(D1891,$D1891:$D1891)+COUNTIFS($D$2:D1891,D1891,$F$2:F1891,F1891)-1=1),
((EOMONTH(U1891,0)-U1891+1)*X1891)/DAY(EOMONTH(U1891,0))+(DAY(U1891)-1)*100/DAY(EOMONTH(U1891,0)),
IF(AND(F1891="Peretoe teenus",H1891&lt;[2]an!$M$37,S1891="kahepoolne vajaduspõhine",U1891&gt;=[2]an!$M$37,U1891&lt;=[2]an!$M$38,RANK(D1891,$D1891:$D1891)+COUNTIFS($D$2:D1891,D1891,$F$2:F1891,F1891)-1&gt;1),"",
IF(AND(F1891="Peretoe teenus",H1891&lt;[2]an!$M$37,S1891="kahepoolne vajaduspõhine",U1891&gt;[2]an!$M$38,RANK(D1891,$D1891:$D1891)+COUNTIFS($D$2:D1891,D1891,$F$2:F1891,F1891)-1=1),X1891,
IF(AND(F1891="Peretoe teenus",H1891&lt;[2]an!$M$37,S1891="kahepoolne vajaduspõhine",U1891&gt;[2]an!$M$38,RANK(D1891,$D1891:$D1891)+COUNTIFS($D$2:D1891,D1891,$F$2:F1891,F1891)-1&gt;1),"",X1891*W1891)))))))))))))),"")</f>
        <v/>
      </c>
      <c r="Z1891" s="18" t="str">
        <f t="shared" si="88"/>
        <v/>
      </c>
      <c r="AA1891" s="19" t="str">
        <f>IFERROR(VLOOKUP(E1891,[2]an!$A$3:$B$81,2,FALSE),"")</f>
        <v/>
      </c>
      <c r="AB1891" s="19" t="str">
        <f>IFERROR(VLOOKUP(AA1891,[2]an!$C$2:$D$16,2,FALSE),"")</f>
        <v/>
      </c>
      <c r="AC1891" s="20"/>
      <c r="AD1891" s="21" t="str">
        <f>IF(A1891=[2]an!$F$36,VLOOKUP([2]an!$F$36,[2]an!$F$36:$H$36,3,FALSE),IF(A1891=[2]an!$F$35,VLOOKUP([2]an!$F$35,[2]an!$F$35:$H$35,3,FALSE),IF(A1891=[2]an!$F$33,VLOOKUP([2]an!$F$33,[2]an!$F$33:$H$33,3,FALSE),IF(A1891=[2]an!$F$31,VLOOKUP([2]an!$F$31,[2]an!$F$31:$H$31,3,FALSE),""))))</f>
        <v/>
      </c>
    </row>
    <row r="1892" spans="6:30" x14ac:dyDescent="0.2">
      <c r="F1892" s="10"/>
      <c r="G1892" s="8" t="str">
        <f t="shared" si="89"/>
        <v/>
      </c>
      <c r="H1892" s="13"/>
      <c r="K1892" s="13"/>
      <c r="L1892" s="10"/>
      <c r="M1892" s="10"/>
      <c r="S1892" s="8" t="str">
        <f>IFERROR(VLOOKUP(D1892,[1]peretoe_teenus!$A$2:$L$2000,5,FALSE),"")</f>
        <v/>
      </c>
      <c r="U1892" s="13"/>
      <c r="V1892" s="15" t="str" cm="1">
        <f t="array" ref="V1892">IFERROR(IF(AND(F1892="Tugigrupp",RANK(K1892,$K1892:$K1892)+COUNTIFS($K$2:K1892,K1892,$L$2:L1892,L1892,$M$2:M1892,M1892,$I$2:I1892,I1892,$G$2:G1892,G1892,$F$2:F1892,F1892)-1=1),SUMPRODUCT(($F$2:$F$4154=F1892)*($G$2:$G$4154=G1892)*($K$2:$K$4154=K1892)*($I$2:$I$4154=I1892)*($L$2:$L$4154=L1892)*($M$2:$M$4154=M1892)),""),"")</f>
        <v/>
      </c>
      <c r="W1892" s="15" t="str">
        <f t="shared" si="87"/>
        <v/>
      </c>
      <c r="X1892" s="16" t="str">
        <f>IF(AND(A1892=[2]an!$G$38,F1892=[2]an!$E$40),[2]an!$G$40,IF(AND(A1892=[2]an!$G$38,F1892=[2]an!$E$41),[2]an!$G$41,IF(AND(A1892=[2]an!$G$38,F1892=[2]an!$E$39,H1892&gt;=[2]an!$M$37),[2]an!$G$39,
IF(AND(A1892=[2]an!$G$38,F1892=[2]an!$E$39,H1892&lt;[2]an!$M$37,S1892="kahepoolne vajaduspõhine",U1892=""),[2]an!$M$40,
IF(AND(A1892=[2]an!$G$38,F1892=[2]an!$E$39,H1892&lt;[2]an!$M$37,S1892="kahepoolne vajaduspõhine",U1892&lt;&gt;""),[2]an!$G$39,
IF(AND(A1892=[2]an!$G$38,F1892=[2]an!$E$39,H1892&lt;[2]an!$M$37,S1892&lt;&gt;"kahepoolne vajaduspõhine"),[2]an!$G$39,
IF(AND(A1892=[2]an!$G$38,F1892=[2]an!$E$42),[2]an!$G$42,
IF(AND(A1892=[2]an!$H$38,F1892=[2]an!$E$40),[2]an!$H$40,IF(AND(A1892=[2]an!$H$38,F1892=[2]an!$E$41),[2]an!$H$41,IF(AND(A1892=[2]an!$H$38,F1892=[2]an!$E$39,H1892&gt;=[2]an!$M$37),[2]an!$H$39,
IF(AND(A1892=[2]an!$H$38,F1892=[2]an!$E$39,H1892&lt;[2]an!$M$37,S1892="kahepoolne vajaduspõhine",U1892=""),[2]an!$M$40,
IF(AND(A1892=[2]an!$H$38,F1892=[2]an!$E$39,H1892&lt;[2]an!$M$37,S1892="kahepoolne vajaduspõhine",U1892&lt;&gt;""),[2]an!$H$39,
IF(AND(A1892=[2]an!$H$38,F1892=[2]an!$E$39,H1892&lt;[2]an!$M$37,S1892&lt;&gt;"kahepoolne vajaduspõhine"),[2]an!$H$39,
IF(AND(A1892=[2]an!$H$38,F1892=[2]an!$E$42),[2]an!$H$42,
IF(AND(A1892=[2]an!$I$38,F1892=[2]an!$E$40),[2]an!$I$40,IF(AND(A1892=[2]an!$I$38,F1892=[2]an!$E$41),[2]an!$I$41,IF(AND(A1892=[2]an!$I$38,F1892=[2]an!$E$39,H1892&gt;=[2]an!$M$37),[2]an!$I$39,
IF(AND(A1892=[2]an!$I$38,F1892=[2]an!$E$39,H1892&lt;[2]an!$M$37,S1892="kahepoolne vajaduspõhine",U1892=""),[2]an!$M$40,
IF(AND(A1892=[2]an!$I$38,F1892=[2]an!$E$39,H1892&lt;[2]an!$M$37,S1892="kahepoolne vajaduspõhine",U1892&lt;&gt;""),[2]an!$I$39,
IF(AND(A1892=[2]an!$I$38,F1892=[2]an!$E$39,H1892&lt;[2]an!$M$37,S1892&lt;&gt;"kahepoolne vajaduspõhine"),[2]an!$I$39,
IF(AND(A1892=[2]an!$I$38,F1892=[2]an!$E$42),[2]an!$I$42,
IF(AND(A1892=[2]an!$J$38,F1892=[2]an!$E$40),[2]an!$J$40,IF(AND(A1892=[2]an!$J$38,F1892=[2]an!$E$41),[2]an!$J$41,IF(AND(A1892=[2]an!$J$38,F1892=[2]an!$E$39,H1892&gt;=[2]an!$M$37),[2]an!$J$39,
IF(AND(A1892=[2]an!$J$38,F1892=[2]an!$E$39,H1892&lt;[2]an!$M$37,S1892="kahepoolne vajaduspõhine",U1892=""),[2]an!$M$40,
IF(AND(A1892=[2]an!$J$38,F1892=[2]an!$E$39,H1892&lt;[2]an!$M$37,S1892="kahepoolne vajaduspõhine",U1892&lt;&gt;""),[2]an!$J$39,
IF(AND(A1892=[2]an!$J$38,F1892=[2]an!$E$39,H1892&lt;[2]an!$M$37,S1892&lt;&gt;"kahepoolne vajaduspõhine"),[2]an!$J$39,
IF(AND(A1892=[2]an!$J$38,F1892=[2]an!$E$42),[2]an!$J$42,""))))))))))))))))))))))))))))</f>
        <v/>
      </c>
      <c r="Y1892" s="17" t="str">
        <f>IFERROR(IF(F1892="Tugigrupp",0,
IF(AND(F1892="Peretoe teenus",H1892&gt;=[2]an!$M$37,RANK(D1892,$D1892:$D1892)+COUNTIFS($D$2:D1892,D1892,$F$2:F1892,F1892)-1&gt;1),"",
IF(AND(F1892="Peretoe teenus",H1892&gt;=[2]an!$M$37,RANK(D1892,$D1892:$D1892)+COUNTIFS($D$2:D1892,D1892,$F$2:F1892,F1892)-1=1,MONTH(H1892)=MONTH(K1892)=TRUE,YEAR(H1892)=YEAR(K1892)=TRUE),((EOMONTH(H1892,0)-H1892+1)*X1892)/DAY(EOMONTH(H1892,0)),
IF(AND(F1892="Peretoe teenus",H1892&gt;=[2]an!$M$37,RANK(D1892,$D1892:$D1892)+COUNTIFS($D$2:D1892,D1892,$F$2:F1892,F1892)-1=1),X1892,
IF(AND(F1892="Peretoe teenus",H1892&lt;[2]an!$M$37,S1892&lt;&gt;"kahepoolne vajaduspõhine",RANK(D1892,$D1892:$D1892)+COUNTIFS($D$2:D1892,D1892,$F$2:F1892,F1892)-1=1),X1892,
IF(AND(F1892="Peretoe teenus",H1892&lt;[2]an!$M$37,S1892&lt;&gt;"kahepoolne vajaduspõhine",RANK(D1892,$D1892:$D1892)+COUNTIFS($D$2:D1892,D1892,$F$2:F1892,F1892)-1&gt;1),"",
IF(AND(F1892="Peretoe teenus",H1892&lt;[2]an!$M$37,S1892="kahepoolne vajaduspõhine",U1892="",RANK(D1892,$D1892:$D1892)+COUNTIFS($D$2:D1892,D1892,$F$2:F1892,F1892)-1=1),X1892,
IF(AND(F1892="Peretoe teenus",H1892&lt;[2]an!$M$37,S1892="kahepoolne vajaduspõhine",U1892="",RANK(D1892,$D1892:$D1892)+COUNTIFS($D$2:D1892,D1892,$F$2:F1892,F1892)-1&gt;1),"",
IF(AND(F1892="Peretoe teenus",H1892&lt;[2]an!$M$37,S1892="kahepoolne vajaduspõhine",U1892&lt;[2]an!$M$37,RANK(D1892,$D1892:$D1892)+COUNTIFS($D$2:D1892,D1892,$F$2:F1892,F1892)-1=1),X1892,
IF(AND(F1892="Peretoe teenus",H1892&lt;[2]an!$M$37,S1892="kahepoolne vajaduspõhine",U1892&lt;[2]an!$M$37,RANK(D1892,$D1892:$D1892)+COUNTIFS($D$2:D1892,D1892,$F$2:F1892,F1892)-1&gt;1),"",
IF(AND(F1892="Peretoe teenus",H1892&lt;[2]an!$M$37,S1892="kahepoolne vajaduspõhine",U1892&gt;=[2]an!$M$37,U1892&lt;=[2]an!$M$38,RANK(D1892,$D1892:$D1892)+COUNTIFS($D$2:D1892,D1892,$F$2:F1892,F1892)-1=1),
((EOMONTH(U1892,0)-U1892+1)*X1892)/DAY(EOMONTH(U1892,0))+(DAY(U1892)-1)*100/DAY(EOMONTH(U1892,0)),
IF(AND(F1892="Peretoe teenus",H1892&lt;[2]an!$M$37,S1892="kahepoolne vajaduspõhine",U1892&gt;=[2]an!$M$37,U1892&lt;=[2]an!$M$38,RANK(D1892,$D1892:$D1892)+COUNTIFS($D$2:D1892,D1892,$F$2:F1892,F1892)-1&gt;1),"",
IF(AND(F1892="Peretoe teenus",H1892&lt;[2]an!$M$37,S1892="kahepoolne vajaduspõhine",U1892&gt;[2]an!$M$38,RANK(D1892,$D1892:$D1892)+COUNTIFS($D$2:D1892,D1892,$F$2:F1892,F1892)-1=1),X1892,
IF(AND(F1892="Peretoe teenus",H1892&lt;[2]an!$M$37,S1892="kahepoolne vajaduspõhine",U1892&gt;[2]an!$M$38,RANK(D1892,$D1892:$D1892)+COUNTIFS($D$2:D1892,D1892,$F$2:F1892,F1892)-1&gt;1),"",X1892*W1892)))))))))))))),"")</f>
        <v/>
      </c>
      <c r="Z1892" s="18" t="str">
        <f t="shared" si="88"/>
        <v/>
      </c>
      <c r="AA1892" s="19" t="str">
        <f>IFERROR(VLOOKUP(E1892,[2]an!$A$3:$B$81,2,FALSE),"")</f>
        <v/>
      </c>
      <c r="AB1892" s="19" t="str">
        <f>IFERROR(VLOOKUP(AA1892,[2]an!$C$2:$D$16,2,FALSE),"")</f>
        <v/>
      </c>
      <c r="AC1892" s="20"/>
      <c r="AD1892" s="21" t="str">
        <f>IF(A1892=[2]an!$F$36,VLOOKUP([2]an!$F$36,[2]an!$F$36:$H$36,3,FALSE),IF(A1892=[2]an!$F$35,VLOOKUP([2]an!$F$35,[2]an!$F$35:$H$35,3,FALSE),IF(A1892=[2]an!$F$33,VLOOKUP([2]an!$F$33,[2]an!$F$33:$H$33,3,FALSE),IF(A1892=[2]an!$F$31,VLOOKUP([2]an!$F$31,[2]an!$F$31:$H$31,3,FALSE),""))))</f>
        <v/>
      </c>
    </row>
    <row r="1893" spans="6:30" x14ac:dyDescent="0.2">
      <c r="F1893" s="10"/>
      <c r="G1893" s="8" t="str">
        <f t="shared" si="89"/>
        <v/>
      </c>
      <c r="H1893" s="13"/>
      <c r="K1893" s="13"/>
      <c r="L1893" s="10"/>
      <c r="M1893" s="10"/>
      <c r="S1893" s="8" t="str">
        <f>IFERROR(VLOOKUP(D1893,[1]peretoe_teenus!$A$2:$L$2000,5,FALSE),"")</f>
        <v/>
      </c>
      <c r="U1893" s="13"/>
      <c r="V1893" s="15" t="str" cm="1">
        <f t="array" ref="V1893">IFERROR(IF(AND(F1893="Tugigrupp",RANK(K1893,$K1893:$K1893)+COUNTIFS($K$2:K1893,K1893,$L$2:L1893,L1893,$M$2:M1893,M1893,$I$2:I1893,I1893,$G$2:G1893,G1893,$F$2:F1893,F1893)-1=1),SUMPRODUCT(($F$2:$F$4154=F1893)*($G$2:$G$4154=G1893)*($K$2:$K$4154=K1893)*($I$2:$I$4154=I1893)*($L$2:$L$4154=L1893)*($M$2:$M$4154=M1893)),""),"")</f>
        <v/>
      </c>
      <c r="W1893" s="15" t="str">
        <f t="shared" si="87"/>
        <v/>
      </c>
      <c r="X1893" s="16" t="str">
        <f>IF(AND(A1893=[2]an!$G$38,F1893=[2]an!$E$40),[2]an!$G$40,IF(AND(A1893=[2]an!$G$38,F1893=[2]an!$E$41),[2]an!$G$41,IF(AND(A1893=[2]an!$G$38,F1893=[2]an!$E$39,H1893&gt;=[2]an!$M$37),[2]an!$G$39,
IF(AND(A1893=[2]an!$G$38,F1893=[2]an!$E$39,H1893&lt;[2]an!$M$37,S1893="kahepoolne vajaduspõhine",U1893=""),[2]an!$M$40,
IF(AND(A1893=[2]an!$G$38,F1893=[2]an!$E$39,H1893&lt;[2]an!$M$37,S1893="kahepoolne vajaduspõhine",U1893&lt;&gt;""),[2]an!$G$39,
IF(AND(A1893=[2]an!$G$38,F1893=[2]an!$E$39,H1893&lt;[2]an!$M$37,S1893&lt;&gt;"kahepoolne vajaduspõhine"),[2]an!$G$39,
IF(AND(A1893=[2]an!$G$38,F1893=[2]an!$E$42),[2]an!$G$42,
IF(AND(A1893=[2]an!$H$38,F1893=[2]an!$E$40),[2]an!$H$40,IF(AND(A1893=[2]an!$H$38,F1893=[2]an!$E$41),[2]an!$H$41,IF(AND(A1893=[2]an!$H$38,F1893=[2]an!$E$39,H1893&gt;=[2]an!$M$37),[2]an!$H$39,
IF(AND(A1893=[2]an!$H$38,F1893=[2]an!$E$39,H1893&lt;[2]an!$M$37,S1893="kahepoolne vajaduspõhine",U1893=""),[2]an!$M$40,
IF(AND(A1893=[2]an!$H$38,F1893=[2]an!$E$39,H1893&lt;[2]an!$M$37,S1893="kahepoolne vajaduspõhine",U1893&lt;&gt;""),[2]an!$H$39,
IF(AND(A1893=[2]an!$H$38,F1893=[2]an!$E$39,H1893&lt;[2]an!$M$37,S1893&lt;&gt;"kahepoolne vajaduspõhine"),[2]an!$H$39,
IF(AND(A1893=[2]an!$H$38,F1893=[2]an!$E$42),[2]an!$H$42,
IF(AND(A1893=[2]an!$I$38,F1893=[2]an!$E$40),[2]an!$I$40,IF(AND(A1893=[2]an!$I$38,F1893=[2]an!$E$41),[2]an!$I$41,IF(AND(A1893=[2]an!$I$38,F1893=[2]an!$E$39,H1893&gt;=[2]an!$M$37),[2]an!$I$39,
IF(AND(A1893=[2]an!$I$38,F1893=[2]an!$E$39,H1893&lt;[2]an!$M$37,S1893="kahepoolne vajaduspõhine",U1893=""),[2]an!$M$40,
IF(AND(A1893=[2]an!$I$38,F1893=[2]an!$E$39,H1893&lt;[2]an!$M$37,S1893="kahepoolne vajaduspõhine",U1893&lt;&gt;""),[2]an!$I$39,
IF(AND(A1893=[2]an!$I$38,F1893=[2]an!$E$39,H1893&lt;[2]an!$M$37,S1893&lt;&gt;"kahepoolne vajaduspõhine"),[2]an!$I$39,
IF(AND(A1893=[2]an!$I$38,F1893=[2]an!$E$42),[2]an!$I$42,
IF(AND(A1893=[2]an!$J$38,F1893=[2]an!$E$40),[2]an!$J$40,IF(AND(A1893=[2]an!$J$38,F1893=[2]an!$E$41),[2]an!$J$41,IF(AND(A1893=[2]an!$J$38,F1893=[2]an!$E$39,H1893&gt;=[2]an!$M$37),[2]an!$J$39,
IF(AND(A1893=[2]an!$J$38,F1893=[2]an!$E$39,H1893&lt;[2]an!$M$37,S1893="kahepoolne vajaduspõhine",U1893=""),[2]an!$M$40,
IF(AND(A1893=[2]an!$J$38,F1893=[2]an!$E$39,H1893&lt;[2]an!$M$37,S1893="kahepoolne vajaduspõhine",U1893&lt;&gt;""),[2]an!$J$39,
IF(AND(A1893=[2]an!$J$38,F1893=[2]an!$E$39,H1893&lt;[2]an!$M$37,S1893&lt;&gt;"kahepoolne vajaduspõhine"),[2]an!$J$39,
IF(AND(A1893=[2]an!$J$38,F1893=[2]an!$E$42),[2]an!$J$42,""))))))))))))))))))))))))))))</f>
        <v/>
      </c>
      <c r="Y1893" s="17" t="str">
        <f>IFERROR(IF(F1893="Tugigrupp",0,
IF(AND(F1893="Peretoe teenus",H1893&gt;=[2]an!$M$37,RANK(D1893,$D1893:$D1893)+COUNTIFS($D$2:D1893,D1893,$F$2:F1893,F1893)-1&gt;1),"",
IF(AND(F1893="Peretoe teenus",H1893&gt;=[2]an!$M$37,RANK(D1893,$D1893:$D1893)+COUNTIFS($D$2:D1893,D1893,$F$2:F1893,F1893)-1=1,MONTH(H1893)=MONTH(K1893)=TRUE,YEAR(H1893)=YEAR(K1893)=TRUE),((EOMONTH(H1893,0)-H1893+1)*X1893)/DAY(EOMONTH(H1893,0)),
IF(AND(F1893="Peretoe teenus",H1893&gt;=[2]an!$M$37,RANK(D1893,$D1893:$D1893)+COUNTIFS($D$2:D1893,D1893,$F$2:F1893,F1893)-1=1),X1893,
IF(AND(F1893="Peretoe teenus",H1893&lt;[2]an!$M$37,S1893&lt;&gt;"kahepoolne vajaduspõhine",RANK(D1893,$D1893:$D1893)+COUNTIFS($D$2:D1893,D1893,$F$2:F1893,F1893)-1=1),X1893,
IF(AND(F1893="Peretoe teenus",H1893&lt;[2]an!$M$37,S1893&lt;&gt;"kahepoolne vajaduspõhine",RANK(D1893,$D1893:$D1893)+COUNTIFS($D$2:D1893,D1893,$F$2:F1893,F1893)-1&gt;1),"",
IF(AND(F1893="Peretoe teenus",H1893&lt;[2]an!$M$37,S1893="kahepoolne vajaduspõhine",U1893="",RANK(D1893,$D1893:$D1893)+COUNTIFS($D$2:D1893,D1893,$F$2:F1893,F1893)-1=1),X1893,
IF(AND(F1893="Peretoe teenus",H1893&lt;[2]an!$M$37,S1893="kahepoolne vajaduspõhine",U1893="",RANK(D1893,$D1893:$D1893)+COUNTIFS($D$2:D1893,D1893,$F$2:F1893,F1893)-1&gt;1),"",
IF(AND(F1893="Peretoe teenus",H1893&lt;[2]an!$M$37,S1893="kahepoolne vajaduspõhine",U1893&lt;[2]an!$M$37,RANK(D1893,$D1893:$D1893)+COUNTIFS($D$2:D1893,D1893,$F$2:F1893,F1893)-1=1),X1893,
IF(AND(F1893="Peretoe teenus",H1893&lt;[2]an!$M$37,S1893="kahepoolne vajaduspõhine",U1893&lt;[2]an!$M$37,RANK(D1893,$D1893:$D1893)+COUNTIFS($D$2:D1893,D1893,$F$2:F1893,F1893)-1&gt;1),"",
IF(AND(F1893="Peretoe teenus",H1893&lt;[2]an!$M$37,S1893="kahepoolne vajaduspõhine",U1893&gt;=[2]an!$M$37,U1893&lt;=[2]an!$M$38,RANK(D1893,$D1893:$D1893)+COUNTIFS($D$2:D1893,D1893,$F$2:F1893,F1893)-1=1),
((EOMONTH(U1893,0)-U1893+1)*X1893)/DAY(EOMONTH(U1893,0))+(DAY(U1893)-1)*100/DAY(EOMONTH(U1893,0)),
IF(AND(F1893="Peretoe teenus",H1893&lt;[2]an!$M$37,S1893="kahepoolne vajaduspõhine",U1893&gt;=[2]an!$M$37,U1893&lt;=[2]an!$M$38,RANK(D1893,$D1893:$D1893)+COUNTIFS($D$2:D1893,D1893,$F$2:F1893,F1893)-1&gt;1),"",
IF(AND(F1893="Peretoe teenus",H1893&lt;[2]an!$M$37,S1893="kahepoolne vajaduspõhine",U1893&gt;[2]an!$M$38,RANK(D1893,$D1893:$D1893)+COUNTIFS($D$2:D1893,D1893,$F$2:F1893,F1893)-1=1),X1893,
IF(AND(F1893="Peretoe teenus",H1893&lt;[2]an!$M$37,S1893="kahepoolne vajaduspõhine",U1893&gt;[2]an!$M$38,RANK(D1893,$D1893:$D1893)+COUNTIFS($D$2:D1893,D1893,$F$2:F1893,F1893)-1&gt;1),"",X1893*W1893)))))))))))))),"")</f>
        <v/>
      </c>
      <c r="Z1893" s="18" t="str">
        <f t="shared" si="88"/>
        <v/>
      </c>
      <c r="AA1893" s="19" t="str">
        <f>IFERROR(VLOOKUP(E1893,[2]an!$A$3:$B$81,2,FALSE),"")</f>
        <v/>
      </c>
      <c r="AB1893" s="19" t="str">
        <f>IFERROR(VLOOKUP(AA1893,[2]an!$C$2:$D$16,2,FALSE),"")</f>
        <v/>
      </c>
      <c r="AC1893" s="20"/>
      <c r="AD1893" s="21" t="str">
        <f>IF(A1893=[2]an!$F$36,VLOOKUP([2]an!$F$36,[2]an!$F$36:$H$36,3,FALSE),IF(A1893=[2]an!$F$35,VLOOKUP([2]an!$F$35,[2]an!$F$35:$H$35,3,FALSE),IF(A1893=[2]an!$F$33,VLOOKUP([2]an!$F$33,[2]an!$F$33:$H$33,3,FALSE),IF(A1893=[2]an!$F$31,VLOOKUP([2]an!$F$31,[2]an!$F$31:$H$31,3,FALSE),""))))</f>
        <v/>
      </c>
    </row>
    <row r="1894" spans="6:30" x14ac:dyDescent="0.2">
      <c r="F1894" s="10"/>
      <c r="G1894" s="8" t="str">
        <f t="shared" si="89"/>
        <v/>
      </c>
      <c r="H1894" s="13"/>
      <c r="K1894" s="13"/>
      <c r="L1894" s="10"/>
      <c r="M1894" s="10"/>
      <c r="S1894" s="8" t="str">
        <f>IFERROR(VLOOKUP(D1894,[1]peretoe_teenus!$A$2:$L$2000,5,FALSE),"")</f>
        <v/>
      </c>
      <c r="U1894" s="13"/>
      <c r="V1894" s="15" t="str" cm="1">
        <f t="array" ref="V1894">IFERROR(IF(AND(F1894="Tugigrupp",RANK(K1894,$K1894:$K1894)+COUNTIFS($K$2:K1894,K1894,$L$2:L1894,L1894,$M$2:M1894,M1894,$I$2:I1894,I1894,$G$2:G1894,G1894,$F$2:F1894,F1894)-1=1),SUMPRODUCT(($F$2:$F$4154=F1894)*($G$2:$G$4154=G1894)*($K$2:$K$4154=K1894)*($I$2:$I$4154=I1894)*($L$2:$L$4154=L1894)*($M$2:$M$4154=M1894)),""),"")</f>
        <v/>
      </c>
      <c r="W1894" s="15" t="str">
        <f t="shared" si="87"/>
        <v/>
      </c>
      <c r="X1894" s="16" t="str">
        <f>IF(AND(A1894=[2]an!$G$38,F1894=[2]an!$E$40),[2]an!$G$40,IF(AND(A1894=[2]an!$G$38,F1894=[2]an!$E$41),[2]an!$G$41,IF(AND(A1894=[2]an!$G$38,F1894=[2]an!$E$39,H1894&gt;=[2]an!$M$37),[2]an!$G$39,
IF(AND(A1894=[2]an!$G$38,F1894=[2]an!$E$39,H1894&lt;[2]an!$M$37,S1894="kahepoolne vajaduspõhine",U1894=""),[2]an!$M$40,
IF(AND(A1894=[2]an!$G$38,F1894=[2]an!$E$39,H1894&lt;[2]an!$M$37,S1894="kahepoolne vajaduspõhine",U1894&lt;&gt;""),[2]an!$G$39,
IF(AND(A1894=[2]an!$G$38,F1894=[2]an!$E$39,H1894&lt;[2]an!$M$37,S1894&lt;&gt;"kahepoolne vajaduspõhine"),[2]an!$G$39,
IF(AND(A1894=[2]an!$G$38,F1894=[2]an!$E$42),[2]an!$G$42,
IF(AND(A1894=[2]an!$H$38,F1894=[2]an!$E$40),[2]an!$H$40,IF(AND(A1894=[2]an!$H$38,F1894=[2]an!$E$41),[2]an!$H$41,IF(AND(A1894=[2]an!$H$38,F1894=[2]an!$E$39,H1894&gt;=[2]an!$M$37),[2]an!$H$39,
IF(AND(A1894=[2]an!$H$38,F1894=[2]an!$E$39,H1894&lt;[2]an!$M$37,S1894="kahepoolne vajaduspõhine",U1894=""),[2]an!$M$40,
IF(AND(A1894=[2]an!$H$38,F1894=[2]an!$E$39,H1894&lt;[2]an!$M$37,S1894="kahepoolne vajaduspõhine",U1894&lt;&gt;""),[2]an!$H$39,
IF(AND(A1894=[2]an!$H$38,F1894=[2]an!$E$39,H1894&lt;[2]an!$M$37,S1894&lt;&gt;"kahepoolne vajaduspõhine"),[2]an!$H$39,
IF(AND(A1894=[2]an!$H$38,F1894=[2]an!$E$42),[2]an!$H$42,
IF(AND(A1894=[2]an!$I$38,F1894=[2]an!$E$40),[2]an!$I$40,IF(AND(A1894=[2]an!$I$38,F1894=[2]an!$E$41),[2]an!$I$41,IF(AND(A1894=[2]an!$I$38,F1894=[2]an!$E$39,H1894&gt;=[2]an!$M$37),[2]an!$I$39,
IF(AND(A1894=[2]an!$I$38,F1894=[2]an!$E$39,H1894&lt;[2]an!$M$37,S1894="kahepoolne vajaduspõhine",U1894=""),[2]an!$M$40,
IF(AND(A1894=[2]an!$I$38,F1894=[2]an!$E$39,H1894&lt;[2]an!$M$37,S1894="kahepoolne vajaduspõhine",U1894&lt;&gt;""),[2]an!$I$39,
IF(AND(A1894=[2]an!$I$38,F1894=[2]an!$E$39,H1894&lt;[2]an!$M$37,S1894&lt;&gt;"kahepoolne vajaduspõhine"),[2]an!$I$39,
IF(AND(A1894=[2]an!$I$38,F1894=[2]an!$E$42),[2]an!$I$42,
IF(AND(A1894=[2]an!$J$38,F1894=[2]an!$E$40),[2]an!$J$40,IF(AND(A1894=[2]an!$J$38,F1894=[2]an!$E$41),[2]an!$J$41,IF(AND(A1894=[2]an!$J$38,F1894=[2]an!$E$39,H1894&gt;=[2]an!$M$37),[2]an!$J$39,
IF(AND(A1894=[2]an!$J$38,F1894=[2]an!$E$39,H1894&lt;[2]an!$M$37,S1894="kahepoolne vajaduspõhine",U1894=""),[2]an!$M$40,
IF(AND(A1894=[2]an!$J$38,F1894=[2]an!$E$39,H1894&lt;[2]an!$M$37,S1894="kahepoolne vajaduspõhine",U1894&lt;&gt;""),[2]an!$J$39,
IF(AND(A1894=[2]an!$J$38,F1894=[2]an!$E$39,H1894&lt;[2]an!$M$37,S1894&lt;&gt;"kahepoolne vajaduspõhine"),[2]an!$J$39,
IF(AND(A1894=[2]an!$J$38,F1894=[2]an!$E$42),[2]an!$J$42,""))))))))))))))))))))))))))))</f>
        <v/>
      </c>
      <c r="Y1894" s="17" t="str">
        <f>IFERROR(IF(F1894="Tugigrupp",0,
IF(AND(F1894="Peretoe teenus",H1894&gt;=[2]an!$M$37,RANK(D1894,$D1894:$D1894)+COUNTIFS($D$2:D1894,D1894,$F$2:F1894,F1894)-1&gt;1),"",
IF(AND(F1894="Peretoe teenus",H1894&gt;=[2]an!$M$37,RANK(D1894,$D1894:$D1894)+COUNTIFS($D$2:D1894,D1894,$F$2:F1894,F1894)-1=1,MONTH(H1894)=MONTH(K1894)=TRUE,YEAR(H1894)=YEAR(K1894)=TRUE),((EOMONTH(H1894,0)-H1894+1)*X1894)/DAY(EOMONTH(H1894,0)),
IF(AND(F1894="Peretoe teenus",H1894&gt;=[2]an!$M$37,RANK(D1894,$D1894:$D1894)+COUNTIFS($D$2:D1894,D1894,$F$2:F1894,F1894)-1=1),X1894,
IF(AND(F1894="Peretoe teenus",H1894&lt;[2]an!$M$37,S1894&lt;&gt;"kahepoolne vajaduspõhine",RANK(D1894,$D1894:$D1894)+COUNTIFS($D$2:D1894,D1894,$F$2:F1894,F1894)-1=1),X1894,
IF(AND(F1894="Peretoe teenus",H1894&lt;[2]an!$M$37,S1894&lt;&gt;"kahepoolne vajaduspõhine",RANK(D1894,$D1894:$D1894)+COUNTIFS($D$2:D1894,D1894,$F$2:F1894,F1894)-1&gt;1),"",
IF(AND(F1894="Peretoe teenus",H1894&lt;[2]an!$M$37,S1894="kahepoolne vajaduspõhine",U1894="",RANK(D1894,$D1894:$D1894)+COUNTIFS($D$2:D1894,D1894,$F$2:F1894,F1894)-1=1),X1894,
IF(AND(F1894="Peretoe teenus",H1894&lt;[2]an!$M$37,S1894="kahepoolne vajaduspõhine",U1894="",RANK(D1894,$D1894:$D1894)+COUNTIFS($D$2:D1894,D1894,$F$2:F1894,F1894)-1&gt;1),"",
IF(AND(F1894="Peretoe teenus",H1894&lt;[2]an!$M$37,S1894="kahepoolne vajaduspõhine",U1894&lt;[2]an!$M$37,RANK(D1894,$D1894:$D1894)+COUNTIFS($D$2:D1894,D1894,$F$2:F1894,F1894)-1=1),X1894,
IF(AND(F1894="Peretoe teenus",H1894&lt;[2]an!$M$37,S1894="kahepoolne vajaduspõhine",U1894&lt;[2]an!$M$37,RANK(D1894,$D1894:$D1894)+COUNTIFS($D$2:D1894,D1894,$F$2:F1894,F1894)-1&gt;1),"",
IF(AND(F1894="Peretoe teenus",H1894&lt;[2]an!$M$37,S1894="kahepoolne vajaduspõhine",U1894&gt;=[2]an!$M$37,U1894&lt;=[2]an!$M$38,RANK(D1894,$D1894:$D1894)+COUNTIFS($D$2:D1894,D1894,$F$2:F1894,F1894)-1=1),
((EOMONTH(U1894,0)-U1894+1)*X1894)/DAY(EOMONTH(U1894,0))+(DAY(U1894)-1)*100/DAY(EOMONTH(U1894,0)),
IF(AND(F1894="Peretoe teenus",H1894&lt;[2]an!$M$37,S1894="kahepoolne vajaduspõhine",U1894&gt;=[2]an!$M$37,U1894&lt;=[2]an!$M$38,RANK(D1894,$D1894:$D1894)+COUNTIFS($D$2:D1894,D1894,$F$2:F1894,F1894)-1&gt;1),"",
IF(AND(F1894="Peretoe teenus",H1894&lt;[2]an!$M$37,S1894="kahepoolne vajaduspõhine",U1894&gt;[2]an!$M$38,RANK(D1894,$D1894:$D1894)+COUNTIFS($D$2:D1894,D1894,$F$2:F1894,F1894)-1=1),X1894,
IF(AND(F1894="Peretoe teenus",H1894&lt;[2]an!$M$37,S1894="kahepoolne vajaduspõhine",U1894&gt;[2]an!$M$38,RANK(D1894,$D1894:$D1894)+COUNTIFS($D$2:D1894,D1894,$F$2:F1894,F1894)-1&gt;1),"",X1894*W1894)))))))))))))),"")</f>
        <v/>
      </c>
      <c r="Z1894" s="18" t="str">
        <f t="shared" si="88"/>
        <v/>
      </c>
      <c r="AA1894" s="19" t="str">
        <f>IFERROR(VLOOKUP(E1894,[2]an!$A$3:$B$81,2,FALSE),"")</f>
        <v/>
      </c>
      <c r="AB1894" s="19" t="str">
        <f>IFERROR(VLOOKUP(AA1894,[2]an!$C$2:$D$16,2,FALSE),"")</f>
        <v/>
      </c>
      <c r="AC1894" s="20"/>
      <c r="AD1894" s="21" t="str">
        <f>IF(A1894=[2]an!$F$36,VLOOKUP([2]an!$F$36,[2]an!$F$36:$H$36,3,FALSE),IF(A1894=[2]an!$F$35,VLOOKUP([2]an!$F$35,[2]an!$F$35:$H$35,3,FALSE),IF(A1894=[2]an!$F$33,VLOOKUP([2]an!$F$33,[2]an!$F$33:$H$33,3,FALSE),IF(A1894=[2]an!$F$31,VLOOKUP([2]an!$F$31,[2]an!$F$31:$H$31,3,FALSE),""))))</f>
        <v/>
      </c>
    </row>
    <row r="1895" spans="6:30" x14ac:dyDescent="0.2">
      <c r="F1895" s="10"/>
      <c r="G1895" s="8" t="str">
        <f t="shared" si="89"/>
        <v/>
      </c>
      <c r="H1895" s="13"/>
      <c r="K1895" s="13"/>
      <c r="L1895" s="10"/>
      <c r="M1895" s="10"/>
      <c r="S1895" s="8" t="str">
        <f>IFERROR(VLOOKUP(D1895,[1]peretoe_teenus!$A$2:$L$2000,5,FALSE),"")</f>
        <v/>
      </c>
      <c r="U1895" s="13"/>
      <c r="V1895" s="15" t="str" cm="1">
        <f t="array" ref="V1895">IFERROR(IF(AND(F1895="Tugigrupp",RANK(K1895,$K1895:$K1895)+COUNTIFS($K$2:K1895,K1895,$L$2:L1895,L1895,$M$2:M1895,M1895,$I$2:I1895,I1895,$G$2:G1895,G1895,$F$2:F1895,F1895)-1=1),SUMPRODUCT(($F$2:$F$4154=F1895)*($G$2:$G$4154=G1895)*($K$2:$K$4154=K1895)*($I$2:$I$4154=I1895)*($L$2:$L$4154=L1895)*($M$2:$M$4154=M1895)),""),"")</f>
        <v/>
      </c>
      <c r="W1895" s="15" t="str">
        <f t="shared" si="87"/>
        <v/>
      </c>
      <c r="X1895" s="16" t="str">
        <f>IF(AND(A1895=[2]an!$G$38,F1895=[2]an!$E$40),[2]an!$G$40,IF(AND(A1895=[2]an!$G$38,F1895=[2]an!$E$41),[2]an!$G$41,IF(AND(A1895=[2]an!$G$38,F1895=[2]an!$E$39,H1895&gt;=[2]an!$M$37),[2]an!$G$39,
IF(AND(A1895=[2]an!$G$38,F1895=[2]an!$E$39,H1895&lt;[2]an!$M$37,S1895="kahepoolne vajaduspõhine",U1895=""),[2]an!$M$40,
IF(AND(A1895=[2]an!$G$38,F1895=[2]an!$E$39,H1895&lt;[2]an!$M$37,S1895="kahepoolne vajaduspõhine",U1895&lt;&gt;""),[2]an!$G$39,
IF(AND(A1895=[2]an!$G$38,F1895=[2]an!$E$39,H1895&lt;[2]an!$M$37,S1895&lt;&gt;"kahepoolne vajaduspõhine"),[2]an!$G$39,
IF(AND(A1895=[2]an!$G$38,F1895=[2]an!$E$42),[2]an!$G$42,
IF(AND(A1895=[2]an!$H$38,F1895=[2]an!$E$40),[2]an!$H$40,IF(AND(A1895=[2]an!$H$38,F1895=[2]an!$E$41),[2]an!$H$41,IF(AND(A1895=[2]an!$H$38,F1895=[2]an!$E$39,H1895&gt;=[2]an!$M$37),[2]an!$H$39,
IF(AND(A1895=[2]an!$H$38,F1895=[2]an!$E$39,H1895&lt;[2]an!$M$37,S1895="kahepoolne vajaduspõhine",U1895=""),[2]an!$M$40,
IF(AND(A1895=[2]an!$H$38,F1895=[2]an!$E$39,H1895&lt;[2]an!$M$37,S1895="kahepoolne vajaduspõhine",U1895&lt;&gt;""),[2]an!$H$39,
IF(AND(A1895=[2]an!$H$38,F1895=[2]an!$E$39,H1895&lt;[2]an!$M$37,S1895&lt;&gt;"kahepoolne vajaduspõhine"),[2]an!$H$39,
IF(AND(A1895=[2]an!$H$38,F1895=[2]an!$E$42),[2]an!$H$42,
IF(AND(A1895=[2]an!$I$38,F1895=[2]an!$E$40),[2]an!$I$40,IF(AND(A1895=[2]an!$I$38,F1895=[2]an!$E$41),[2]an!$I$41,IF(AND(A1895=[2]an!$I$38,F1895=[2]an!$E$39,H1895&gt;=[2]an!$M$37),[2]an!$I$39,
IF(AND(A1895=[2]an!$I$38,F1895=[2]an!$E$39,H1895&lt;[2]an!$M$37,S1895="kahepoolne vajaduspõhine",U1895=""),[2]an!$M$40,
IF(AND(A1895=[2]an!$I$38,F1895=[2]an!$E$39,H1895&lt;[2]an!$M$37,S1895="kahepoolne vajaduspõhine",U1895&lt;&gt;""),[2]an!$I$39,
IF(AND(A1895=[2]an!$I$38,F1895=[2]an!$E$39,H1895&lt;[2]an!$M$37,S1895&lt;&gt;"kahepoolne vajaduspõhine"),[2]an!$I$39,
IF(AND(A1895=[2]an!$I$38,F1895=[2]an!$E$42),[2]an!$I$42,
IF(AND(A1895=[2]an!$J$38,F1895=[2]an!$E$40),[2]an!$J$40,IF(AND(A1895=[2]an!$J$38,F1895=[2]an!$E$41),[2]an!$J$41,IF(AND(A1895=[2]an!$J$38,F1895=[2]an!$E$39,H1895&gt;=[2]an!$M$37),[2]an!$J$39,
IF(AND(A1895=[2]an!$J$38,F1895=[2]an!$E$39,H1895&lt;[2]an!$M$37,S1895="kahepoolne vajaduspõhine",U1895=""),[2]an!$M$40,
IF(AND(A1895=[2]an!$J$38,F1895=[2]an!$E$39,H1895&lt;[2]an!$M$37,S1895="kahepoolne vajaduspõhine",U1895&lt;&gt;""),[2]an!$J$39,
IF(AND(A1895=[2]an!$J$38,F1895=[2]an!$E$39,H1895&lt;[2]an!$M$37,S1895&lt;&gt;"kahepoolne vajaduspõhine"),[2]an!$J$39,
IF(AND(A1895=[2]an!$J$38,F1895=[2]an!$E$42),[2]an!$J$42,""))))))))))))))))))))))))))))</f>
        <v/>
      </c>
      <c r="Y1895" s="17" t="str">
        <f>IFERROR(IF(F1895="Tugigrupp",0,
IF(AND(F1895="Peretoe teenus",H1895&gt;=[2]an!$M$37,RANK(D1895,$D1895:$D1895)+COUNTIFS($D$2:D1895,D1895,$F$2:F1895,F1895)-1&gt;1),"",
IF(AND(F1895="Peretoe teenus",H1895&gt;=[2]an!$M$37,RANK(D1895,$D1895:$D1895)+COUNTIFS($D$2:D1895,D1895,$F$2:F1895,F1895)-1=1,MONTH(H1895)=MONTH(K1895)=TRUE,YEAR(H1895)=YEAR(K1895)=TRUE),((EOMONTH(H1895,0)-H1895+1)*X1895)/DAY(EOMONTH(H1895,0)),
IF(AND(F1895="Peretoe teenus",H1895&gt;=[2]an!$M$37,RANK(D1895,$D1895:$D1895)+COUNTIFS($D$2:D1895,D1895,$F$2:F1895,F1895)-1=1),X1895,
IF(AND(F1895="Peretoe teenus",H1895&lt;[2]an!$M$37,S1895&lt;&gt;"kahepoolne vajaduspõhine",RANK(D1895,$D1895:$D1895)+COUNTIFS($D$2:D1895,D1895,$F$2:F1895,F1895)-1=1),X1895,
IF(AND(F1895="Peretoe teenus",H1895&lt;[2]an!$M$37,S1895&lt;&gt;"kahepoolne vajaduspõhine",RANK(D1895,$D1895:$D1895)+COUNTIFS($D$2:D1895,D1895,$F$2:F1895,F1895)-1&gt;1),"",
IF(AND(F1895="Peretoe teenus",H1895&lt;[2]an!$M$37,S1895="kahepoolne vajaduspõhine",U1895="",RANK(D1895,$D1895:$D1895)+COUNTIFS($D$2:D1895,D1895,$F$2:F1895,F1895)-1=1),X1895,
IF(AND(F1895="Peretoe teenus",H1895&lt;[2]an!$M$37,S1895="kahepoolne vajaduspõhine",U1895="",RANK(D1895,$D1895:$D1895)+COUNTIFS($D$2:D1895,D1895,$F$2:F1895,F1895)-1&gt;1),"",
IF(AND(F1895="Peretoe teenus",H1895&lt;[2]an!$M$37,S1895="kahepoolne vajaduspõhine",U1895&lt;[2]an!$M$37,RANK(D1895,$D1895:$D1895)+COUNTIFS($D$2:D1895,D1895,$F$2:F1895,F1895)-1=1),X1895,
IF(AND(F1895="Peretoe teenus",H1895&lt;[2]an!$M$37,S1895="kahepoolne vajaduspõhine",U1895&lt;[2]an!$M$37,RANK(D1895,$D1895:$D1895)+COUNTIFS($D$2:D1895,D1895,$F$2:F1895,F1895)-1&gt;1),"",
IF(AND(F1895="Peretoe teenus",H1895&lt;[2]an!$M$37,S1895="kahepoolne vajaduspõhine",U1895&gt;=[2]an!$M$37,U1895&lt;=[2]an!$M$38,RANK(D1895,$D1895:$D1895)+COUNTIFS($D$2:D1895,D1895,$F$2:F1895,F1895)-1=1),
((EOMONTH(U1895,0)-U1895+1)*X1895)/DAY(EOMONTH(U1895,0))+(DAY(U1895)-1)*100/DAY(EOMONTH(U1895,0)),
IF(AND(F1895="Peretoe teenus",H1895&lt;[2]an!$M$37,S1895="kahepoolne vajaduspõhine",U1895&gt;=[2]an!$M$37,U1895&lt;=[2]an!$M$38,RANK(D1895,$D1895:$D1895)+COUNTIFS($D$2:D1895,D1895,$F$2:F1895,F1895)-1&gt;1),"",
IF(AND(F1895="Peretoe teenus",H1895&lt;[2]an!$M$37,S1895="kahepoolne vajaduspõhine",U1895&gt;[2]an!$M$38,RANK(D1895,$D1895:$D1895)+COUNTIFS($D$2:D1895,D1895,$F$2:F1895,F1895)-1=1),X1895,
IF(AND(F1895="Peretoe teenus",H1895&lt;[2]an!$M$37,S1895="kahepoolne vajaduspõhine",U1895&gt;[2]an!$M$38,RANK(D1895,$D1895:$D1895)+COUNTIFS($D$2:D1895,D1895,$F$2:F1895,F1895)-1&gt;1),"",X1895*W1895)))))))))))))),"")</f>
        <v/>
      </c>
      <c r="Z1895" s="18" t="str">
        <f t="shared" si="88"/>
        <v/>
      </c>
      <c r="AA1895" s="19" t="str">
        <f>IFERROR(VLOOKUP(E1895,[2]an!$A$3:$B$81,2,FALSE),"")</f>
        <v/>
      </c>
      <c r="AB1895" s="19" t="str">
        <f>IFERROR(VLOOKUP(AA1895,[2]an!$C$2:$D$16,2,FALSE),"")</f>
        <v/>
      </c>
      <c r="AC1895" s="20"/>
      <c r="AD1895" s="21" t="str">
        <f>IF(A1895=[2]an!$F$36,VLOOKUP([2]an!$F$36,[2]an!$F$36:$H$36,3,FALSE),IF(A1895=[2]an!$F$35,VLOOKUP([2]an!$F$35,[2]an!$F$35:$H$35,3,FALSE),IF(A1895=[2]an!$F$33,VLOOKUP([2]an!$F$33,[2]an!$F$33:$H$33,3,FALSE),IF(A1895=[2]an!$F$31,VLOOKUP([2]an!$F$31,[2]an!$F$31:$H$31,3,FALSE),""))))</f>
        <v/>
      </c>
    </row>
    <row r="1896" spans="6:30" x14ac:dyDescent="0.2">
      <c r="F1896" s="10"/>
      <c r="G1896" s="8" t="str">
        <f t="shared" si="89"/>
        <v/>
      </c>
      <c r="H1896" s="13"/>
      <c r="K1896" s="13"/>
      <c r="L1896" s="10"/>
      <c r="M1896" s="10"/>
      <c r="S1896" s="8" t="str">
        <f>IFERROR(VLOOKUP(D1896,[1]peretoe_teenus!$A$2:$L$2000,5,FALSE),"")</f>
        <v/>
      </c>
      <c r="U1896" s="13"/>
      <c r="V1896" s="15" t="str" cm="1">
        <f t="array" ref="V1896">IFERROR(IF(AND(F1896="Tugigrupp",RANK(K1896,$K1896:$K1896)+COUNTIFS($K$2:K1896,K1896,$L$2:L1896,L1896,$M$2:M1896,M1896,$I$2:I1896,I1896,$G$2:G1896,G1896,$F$2:F1896,F1896)-1=1),SUMPRODUCT(($F$2:$F$4154=F1896)*($G$2:$G$4154=G1896)*($K$2:$K$4154=K1896)*($I$2:$I$4154=I1896)*($L$2:$L$4154=L1896)*($M$2:$M$4154=M1896)),""),"")</f>
        <v/>
      </c>
      <c r="W1896" s="15" t="str">
        <f t="shared" si="87"/>
        <v/>
      </c>
      <c r="X1896" s="16" t="str">
        <f>IF(AND(A1896=[2]an!$G$38,F1896=[2]an!$E$40),[2]an!$G$40,IF(AND(A1896=[2]an!$G$38,F1896=[2]an!$E$41),[2]an!$G$41,IF(AND(A1896=[2]an!$G$38,F1896=[2]an!$E$39,H1896&gt;=[2]an!$M$37),[2]an!$G$39,
IF(AND(A1896=[2]an!$G$38,F1896=[2]an!$E$39,H1896&lt;[2]an!$M$37,S1896="kahepoolne vajaduspõhine",U1896=""),[2]an!$M$40,
IF(AND(A1896=[2]an!$G$38,F1896=[2]an!$E$39,H1896&lt;[2]an!$M$37,S1896="kahepoolne vajaduspõhine",U1896&lt;&gt;""),[2]an!$G$39,
IF(AND(A1896=[2]an!$G$38,F1896=[2]an!$E$39,H1896&lt;[2]an!$M$37,S1896&lt;&gt;"kahepoolne vajaduspõhine"),[2]an!$G$39,
IF(AND(A1896=[2]an!$G$38,F1896=[2]an!$E$42),[2]an!$G$42,
IF(AND(A1896=[2]an!$H$38,F1896=[2]an!$E$40),[2]an!$H$40,IF(AND(A1896=[2]an!$H$38,F1896=[2]an!$E$41),[2]an!$H$41,IF(AND(A1896=[2]an!$H$38,F1896=[2]an!$E$39,H1896&gt;=[2]an!$M$37),[2]an!$H$39,
IF(AND(A1896=[2]an!$H$38,F1896=[2]an!$E$39,H1896&lt;[2]an!$M$37,S1896="kahepoolne vajaduspõhine",U1896=""),[2]an!$M$40,
IF(AND(A1896=[2]an!$H$38,F1896=[2]an!$E$39,H1896&lt;[2]an!$M$37,S1896="kahepoolne vajaduspõhine",U1896&lt;&gt;""),[2]an!$H$39,
IF(AND(A1896=[2]an!$H$38,F1896=[2]an!$E$39,H1896&lt;[2]an!$M$37,S1896&lt;&gt;"kahepoolne vajaduspõhine"),[2]an!$H$39,
IF(AND(A1896=[2]an!$H$38,F1896=[2]an!$E$42),[2]an!$H$42,
IF(AND(A1896=[2]an!$I$38,F1896=[2]an!$E$40),[2]an!$I$40,IF(AND(A1896=[2]an!$I$38,F1896=[2]an!$E$41),[2]an!$I$41,IF(AND(A1896=[2]an!$I$38,F1896=[2]an!$E$39,H1896&gt;=[2]an!$M$37),[2]an!$I$39,
IF(AND(A1896=[2]an!$I$38,F1896=[2]an!$E$39,H1896&lt;[2]an!$M$37,S1896="kahepoolne vajaduspõhine",U1896=""),[2]an!$M$40,
IF(AND(A1896=[2]an!$I$38,F1896=[2]an!$E$39,H1896&lt;[2]an!$M$37,S1896="kahepoolne vajaduspõhine",U1896&lt;&gt;""),[2]an!$I$39,
IF(AND(A1896=[2]an!$I$38,F1896=[2]an!$E$39,H1896&lt;[2]an!$M$37,S1896&lt;&gt;"kahepoolne vajaduspõhine"),[2]an!$I$39,
IF(AND(A1896=[2]an!$I$38,F1896=[2]an!$E$42),[2]an!$I$42,
IF(AND(A1896=[2]an!$J$38,F1896=[2]an!$E$40),[2]an!$J$40,IF(AND(A1896=[2]an!$J$38,F1896=[2]an!$E$41),[2]an!$J$41,IF(AND(A1896=[2]an!$J$38,F1896=[2]an!$E$39,H1896&gt;=[2]an!$M$37),[2]an!$J$39,
IF(AND(A1896=[2]an!$J$38,F1896=[2]an!$E$39,H1896&lt;[2]an!$M$37,S1896="kahepoolne vajaduspõhine",U1896=""),[2]an!$M$40,
IF(AND(A1896=[2]an!$J$38,F1896=[2]an!$E$39,H1896&lt;[2]an!$M$37,S1896="kahepoolne vajaduspõhine",U1896&lt;&gt;""),[2]an!$J$39,
IF(AND(A1896=[2]an!$J$38,F1896=[2]an!$E$39,H1896&lt;[2]an!$M$37,S1896&lt;&gt;"kahepoolne vajaduspõhine"),[2]an!$J$39,
IF(AND(A1896=[2]an!$J$38,F1896=[2]an!$E$42),[2]an!$J$42,""))))))))))))))))))))))))))))</f>
        <v/>
      </c>
      <c r="Y1896" s="17" t="str">
        <f>IFERROR(IF(F1896="Tugigrupp",0,
IF(AND(F1896="Peretoe teenus",H1896&gt;=[2]an!$M$37,RANK(D1896,$D1896:$D1896)+COUNTIFS($D$2:D1896,D1896,$F$2:F1896,F1896)-1&gt;1),"",
IF(AND(F1896="Peretoe teenus",H1896&gt;=[2]an!$M$37,RANK(D1896,$D1896:$D1896)+COUNTIFS($D$2:D1896,D1896,$F$2:F1896,F1896)-1=1,MONTH(H1896)=MONTH(K1896)=TRUE,YEAR(H1896)=YEAR(K1896)=TRUE),((EOMONTH(H1896,0)-H1896+1)*X1896)/DAY(EOMONTH(H1896,0)),
IF(AND(F1896="Peretoe teenus",H1896&gt;=[2]an!$M$37,RANK(D1896,$D1896:$D1896)+COUNTIFS($D$2:D1896,D1896,$F$2:F1896,F1896)-1=1),X1896,
IF(AND(F1896="Peretoe teenus",H1896&lt;[2]an!$M$37,S1896&lt;&gt;"kahepoolne vajaduspõhine",RANK(D1896,$D1896:$D1896)+COUNTIFS($D$2:D1896,D1896,$F$2:F1896,F1896)-1=1),X1896,
IF(AND(F1896="Peretoe teenus",H1896&lt;[2]an!$M$37,S1896&lt;&gt;"kahepoolne vajaduspõhine",RANK(D1896,$D1896:$D1896)+COUNTIFS($D$2:D1896,D1896,$F$2:F1896,F1896)-1&gt;1),"",
IF(AND(F1896="Peretoe teenus",H1896&lt;[2]an!$M$37,S1896="kahepoolne vajaduspõhine",U1896="",RANK(D1896,$D1896:$D1896)+COUNTIFS($D$2:D1896,D1896,$F$2:F1896,F1896)-1=1),X1896,
IF(AND(F1896="Peretoe teenus",H1896&lt;[2]an!$M$37,S1896="kahepoolne vajaduspõhine",U1896="",RANK(D1896,$D1896:$D1896)+COUNTIFS($D$2:D1896,D1896,$F$2:F1896,F1896)-1&gt;1),"",
IF(AND(F1896="Peretoe teenus",H1896&lt;[2]an!$M$37,S1896="kahepoolne vajaduspõhine",U1896&lt;[2]an!$M$37,RANK(D1896,$D1896:$D1896)+COUNTIFS($D$2:D1896,D1896,$F$2:F1896,F1896)-1=1),X1896,
IF(AND(F1896="Peretoe teenus",H1896&lt;[2]an!$M$37,S1896="kahepoolne vajaduspõhine",U1896&lt;[2]an!$M$37,RANK(D1896,$D1896:$D1896)+COUNTIFS($D$2:D1896,D1896,$F$2:F1896,F1896)-1&gt;1),"",
IF(AND(F1896="Peretoe teenus",H1896&lt;[2]an!$M$37,S1896="kahepoolne vajaduspõhine",U1896&gt;=[2]an!$M$37,U1896&lt;=[2]an!$M$38,RANK(D1896,$D1896:$D1896)+COUNTIFS($D$2:D1896,D1896,$F$2:F1896,F1896)-1=1),
((EOMONTH(U1896,0)-U1896+1)*X1896)/DAY(EOMONTH(U1896,0))+(DAY(U1896)-1)*100/DAY(EOMONTH(U1896,0)),
IF(AND(F1896="Peretoe teenus",H1896&lt;[2]an!$M$37,S1896="kahepoolne vajaduspõhine",U1896&gt;=[2]an!$M$37,U1896&lt;=[2]an!$M$38,RANK(D1896,$D1896:$D1896)+COUNTIFS($D$2:D1896,D1896,$F$2:F1896,F1896)-1&gt;1),"",
IF(AND(F1896="Peretoe teenus",H1896&lt;[2]an!$M$37,S1896="kahepoolne vajaduspõhine",U1896&gt;[2]an!$M$38,RANK(D1896,$D1896:$D1896)+COUNTIFS($D$2:D1896,D1896,$F$2:F1896,F1896)-1=1),X1896,
IF(AND(F1896="Peretoe teenus",H1896&lt;[2]an!$M$37,S1896="kahepoolne vajaduspõhine",U1896&gt;[2]an!$M$38,RANK(D1896,$D1896:$D1896)+COUNTIFS($D$2:D1896,D1896,$F$2:F1896,F1896)-1&gt;1),"",X1896*W1896)))))))))))))),"")</f>
        <v/>
      </c>
      <c r="Z1896" s="18" t="str">
        <f t="shared" si="88"/>
        <v/>
      </c>
      <c r="AA1896" s="19" t="str">
        <f>IFERROR(VLOOKUP(E1896,[2]an!$A$3:$B$81,2,FALSE),"")</f>
        <v/>
      </c>
      <c r="AB1896" s="19" t="str">
        <f>IFERROR(VLOOKUP(AA1896,[2]an!$C$2:$D$16,2,FALSE),"")</f>
        <v/>
      </c>
      <c r="AC1896" s="20"/>
      <c r="AD1896" s="21" t="str">
        <f>IF(A1896=[2]an!$F$36,VLOOKUP([2]an!$F$36,[2]an!$F$36:$H$36,3,FALSE),IF(A1896=[2]an!$F$35,VLOOKUP([2]an!$F$35,[2]an!$F$35:$H$35,3,FALSE),IF(A1896=[2]an!$F$33,VLOOKUP([2]an!$F$33,[2]an!$F$33:$H$33,3,FALSE),IF(A1896=[2]an!$F$31,VLOOKUP([2]an!$F$31,[2]an!$F$31:$H$31,3,FALSE),""))))</f>
        <v/>
      </c>
    </row>
    <row r="1897" spans="6:30" x14ac:dyDescent="0.2">
      <c r="F1897" s="10"/>
      <c r="G1897" s="8" t="str">
        <f t="shared" si="89"/>
        <v/>
      </c>
      <c r="H1897" s="13"/>
      <c r="K1897" s="13"/>
      <c r="L1897" s="10"/>
      <c r="M1897" s="10"/>
      <c r="S1897" s="8" t="str">
        <f>IFERROR(VLOOKUP(D1897,[1]peretoe_teenus!$A$2:$L$2000,5,FALSE),"")</f>
        <v/>
      </c>
      <c r="U1897" s="13"/>
      <c r="V1897" s="15" t="str" cm="1">
        <f t="array" ref="V1897">IFERROR(IF(AND(F1897="Tugigrupp",RANK(K1897,$K1897:$K1897)+COUNTIFS($K$2:K1897,K1897,$L$2:L1897,L1897,$M$2:M1897,M1897,$I$2:I1897,I1897,$G$2:G1897,G1897,$F$2:F1897,F1897)-1=1),SUMPRODUCT(($F$2:$F$4154=F1897)*($G$2:$G$4154=G1897)*($K$2:$K$4154=K1897)*($I$2:$I$4154=I1897)*($L$2:$L$4154=L1897)*($M$2:$M$4154=M1897)),""),"")</f>
        <v/>
      </c>
      <c r="W1897" s="15" t="str">
        <f t="shared" si="87"/>
        <v/>
      </c>
      <c r="X1897" s="16" t="str">
        <f>IF(AND(A1897=[2]an!$G$38,F1897=[2]an!$E$40),[2]an!$G$40,IF(AND(A1897=[2]an!$G$38,F1897=[2]an!$E$41),[2]an!$G$41,IF(AND(A1897=[2]an!$G$38,F1897=[2]an!$E$39,H1897&gt;=[2]an!$M$37),[2]an!$G$39,
IF(AND(A1897=[2]an!$G$38,F1897=[2]an!$E$39,H1897&lt;[2]an!$M$37,S1897="kahepoolne vajaduspõhine",U1897=""),[2]an!$M$40,
IF(AND(A1897=[2]an!$G$38,F1897=[2]an!$E$39,H1897&lt;[2]an!$M$37,S1897="kahepoolne vajaduspõhine",U1897&lt;&gt;""),[2]an!$G$39,
IF(AND(A1897=[2]an!$G$38,F1897=[2]an!$E$39,H1897&lt;[2]an!$M$37,S1897&lt;&gt;"kahepoolne vajaduspõhine"),[2]an!$G$39,
IF(AND(A1897=[2]an!$G$38,F1897=[2]an!$E$42),[2]an!$G$42,
IF(AND(A1897=[2]an!$H$38,F1897=[2]an!$E$40),[2]an!$H$40,IF(AND(A1897=[2]an!$H$38,F1897=[2]an!$E$41),[2]an!$H$41,IF(AND(A1897=[2]an!$H$38,F1897=[2]an!$E$39,H1897&gt;=[2]an!$M$37),[2]an!$H$39,
IF(AND(A1897=[2]an!$H$38,F1897=[2]an!$E$39,H1897&lt;[2]an!$M$37,S1897="kahepoolne vajaduspõhine",U1897=""),[2]an!$M$40,
IF(AND(A1897=[2]an!$H$38,F1897=[2]an!$E$39,H1897&lt;[2]an!$M$37,S1897="kahepoolne vajaduspõhine",U1897&lt;&gt;""),[2]an!$H$39,
IF(AND(A1897=[2]an!$H$38,F1897=[2]an!$E$39,H1897&lt;[2]an!$M$37,S1897&lt;&gt;"kahepoolne vajaduspõhine"),[2]an!$H$39,
IF(AND(A1897=[2]an!$H$38,F1897=[2]an!$E$42),[2]an!$H$42,
IF(AND(A1897=[2]an!$I$38,F1897=[2]an!$E$40),[2]an!$I$40,IF(AND(A1897=[2]an!$I$38,F1897=[2]an!$E$41),[2]an!$I$41,IF(AND(A1897=[2]an!$I$38,F1897=[2]an!$E$39,H1897&gt;=[2]an!$M$37),[2]an!$I$39,
IF(AND(A1897=[2]an!$I$38,F1897=[2]an!$E$39,H1897&lt;[2]an!$M$37,S1897="kahepoolne vajaduspõhine",U1897=""),[2]an!$M$40,
IF(AND(A1897=[2]an!$I$38,F1897=[2]an!$E$39,H1897&lt;[2]an!$M$37,S1897="kahepoolne vajaduspõhine",U1897&lt;&gt;""),[2]an!$I$39,
IF(AND(A1897=[2]an!$I$38,F1897=[2]an!$E$39,H1897&lt;[2]an!$M$37,S1897&lt;&gt;"kahepoolne vajaduspõhine"),[2]an!$I$39,
IF(AND(A1897=[2]an!$I$38,F1897=[2]an!$E$42),[2]an!$I$42,
IF(AND(A1897=[2]an!$J$38,F1897=[2]an!$E$40),[2]an!$J$40,IF(AND(A1897=[2]an!$J$38,F1897=[2]an!$E$41),[2]an!$J$41,IF(AND(A1897=[2]an!$J$38,F1897=[2]an!$E$39,H1897&gt;=[2]an!$M$37),[2]an!$J$39,
IF(AND(A1897=[2]an!$J$38,F1897=[2]an!$E$39,H1897&lt;[2]an!$M$37,S1897="kahepoolne vajaduspõhine",U1897=""),[2]an!$M$40,
IF(AND(A1897=[2]an!$J$38,F1897=[2]an!$E$39,H1897&lt;[2]an!$M$37,S1897="kahepoolne vajaduspõhine",U1897&lt;&gt;""),[2]an!$J$39,
IF(AND(A1897=[2]an!$J$38,F1897=[2]an!$E$39,H1897&lt;[2]an!$M$37,S1897&lt;&gt;"kahepoolne vajaduspõhine"),[2]an!$J$39,
IF(AND(A1897=[2]an!$J$38,F1897=[2]an!$E$42),[2]an!$J$42,""))))))))))))))))))))))))))))</f>
        <v/>
      </c>
      <c r="Y1897" s="17" t="str">
        <f>IFERROR(IF(F1897="Tugigrupp",0,
IF(AND(F1897="Peretoe teenus",H1897&gt;=[2]an!$M$37,RANK(D1897,$D1897:$D1897)+COUNTIFS($D$2:D1897,D1897,$F$2:F1897,F1897)-1&gt;1),"",
IF(AND(F1897="Peretoe teenus",H1897&gt;=[2]an!$M$37,RANK(D1897,$D1897:$D1897)+COUNTIFS($D$2:D1897,D1897,$F$2:F1897,F1897)-1=1,MONTH(H1897)=MONTH(K1897)=TRUE,YEAR(H1897)=YEAR(K1897)=TRUE),((EOMONTH(H1897,0)-H1897+1)*X1897)/DAY(EOMONTH(H1897,0)),
IF(AND(F1897="Peretoe teenus",H1897&gt;=[2]an!$M$37,RANK(D1897,$D1897:$D1897)+COUNTIFS($D$2:D1897,D1897,$F$2:F1897,F1897)-1=1),X1897,
IF(AND(F1897="Peretoe teenus",H1897&lt;[2]an!$M$37,S1897&lt;&gt;"kahepoolne vajaduspõhine",RANK(D1897,$D1897:$D1897)+COUNTIFS($D$2:D1897,D1897,$F$2:F1897,F1897)-1=1),X1897,
IF(AND(F1897="Peretoe teenus",H1897&lt;[2]an!$M$37,S1897&lt;&gt;"kahepoolne vajaduspõhine",RANK(D1897,$D1897:$D1897)+COUNTIFS($D$2:D1897,D1897,$F$2:F1897,F1897)-1&gt;1),"",
IF(AND(F1897="Peretoe teenus",H1897&lt;[2]an!$M$37,S1897="kahepoolne vajaduspõhine",U1897="",RANK(D1897,$D1897:$D1897)+COUNTIFS($D$2:D1897,D1897,$F$2:F1897,F1897)-1=1),X1897,
IF(AND(F1897="Peretoe teenus",H1897&lt;[2]an!$M$37,S1897="kahepoolne vajaduspõhine",U1897="",RANK(D1897,$D1897:$D1897)+COUNTIFS($D$2:D1897,D1897,$F$2:F1897,F1897)-1&gt;1),"",
IF(AND(F1897="Peretoe teenus",H1897&lt;[2]an!$M$37,S1897="kahepoolne vajaduspõhine",U1897&lt;[2]an!$M$37,RANK(D1897,$D1897:$D1897)+COUNTIFS($D$2:D1897,D1897,$F$2:F1897,F1897)-1=1),X1897,
IF(AND(F1897="Peretoe teenus",H1897&lt;[2]an!$M$37,S1897="kahepoolne vajaduspõhine",U1897&lt;[2]an!$M$37,RANK(D1897,$D1897:$D1897)+COUNTIFS($D$2:D1897,D1897,$F$2:F1897,F1897)-1&gt;1),"",
IF(AND(F1897="Peretoe teenus",H1897&lt;[2]an!$M$37,S1897="kahepoolne vajaduspõhine",U1897&gt;=[2]an!$M$37,U1897&lt;=[2]an!$M$38,RANK(D1897,$D1897:$D1897)+COUNTIFS($D$2:D1897,D1897,$F$2:F1897,F1897)-1=1),
((EOMONTH(U1897,0)-U1897+1)*X1897)/DAY(EOMONTH(U1897,0))+(DAY(U1897)-1)*100/DAY(EOMONTH(U1897,0)),
IF(AND(F1897="Peretoe teenus",H1897&lt;[2]an!$M$37,S1897="kahepoolne vajaduspõhine",U1897&gt;=[2]an!$M$37,U1897&lt;=[2]an!$M$38,RANK(D1897,$D1897:$D1897)+COUNTIFS($D$2:D1897,D1897,$F$2:F1897,F1897)-1&gt;1),"",
IF(AND(F1897="Peretoe teenus",H1897&lt;[2]an!$M$37,S1897="kahepoolne vajaduspõhine",U1897&gt;[2]an!$M$38,RANK(D1897,$D1897:$D1897)+COUNTIFS($D$2:D1897,D1897,$F$2:F1897,F1897)-1=1),X1897,
IF(AND(F1897="Peretoe teenus",H1897&lt;[2]an!$M$37,S1897="kahepoolne vajaduspõhine",U1897&gt;[2]an!$M$38,RANK(D1897,$D1897:$D1897)+COUNTIFS($D$2:D1897,D1897,$F$2:F1897,F1897)-1&gt;1),"",X1897*W1897)))))))))))))),"")</f>
        <v/>
      </c>
      <c r="Z1897" s="18" t="str">
        <f t="shared" si="88"/>
        <v/>
      </c>
      <c r="AA1897" s="19" t="str">
        <f>IFERROR(VLOOKUP(E1897,[2]an!$A$3:$B$81,2,FALSE),"")</f>
        <v/>
      </c>
      <c r="AB1897" s="19" t="str">
        <f>IFERROR(VLOOKUP(AA1897,[2]an!$C$2:$D$16,2,FALSE),"")</f>
        <v/>
      </c>
      <c r="AC1897" s="20"/>
      <c r="AD1897" s="21" t="str">
        <f>IF(A1897=[2]an!$F$36,VLOOKUP([2]an!$F$36,[2]an!$F$36:$H$36,3,FALSE),IF(A1897=[2]an!$F$35,VLOOKUP([2]an!$F$35,[2]an!$F$35:$H$35,3,FALSE),IF(A1897=[2]an!$F$33,VLOOKUP([2]an!$F$33,[2]an!$F$33:$H$33,3,FALSE),IF(A1897=[2]an!$F$31,VLOOKUP([2]an!$F$31,[2]an!$F$31:$H$31,3,FALSE),""))))</f>
        <v/>
      </c>
    </row>
    <row r="1898" spans="6:30" x14ac:dyDescent="0.2">
      <c r="F1898" s="10"/>
      <c r="G1898" s="8" t="str">
        <f t="shared" si="89"/>
        <v/>
      </c>
      <c r="H1898" s="13"/>
      <c r="K1898" s="13"/>
      <c r="L1898" s="10"/>
      <c r="M1898" s="10"/>
      <c r="S1898" s="8" t="str">
        <f>IFERROR(VLOOKUP(D1898,[1]peretoe_teenus!$A$2:$L$2000,5,FALSE),"")</f>
        <v/>
      </c>
      <c r="U1898" s="13"/>
      <c r="V1898" s="15" t="str" cm="1">
        <f t="array" ref="V1898">IFERROR(IF(AND(F1898="Tugigrupp",RANK(K1898,$K1898:$K1898)+COUNTIFS($K$2:K1898,K1898,$L$2:L1898,L1898,$M$2:M1898,M1898,$I$2:I1898,I1898,$G$2:G1898,G1898,$F$2:F1898,F1898)-1=1),SUMPRODUCT(($F$2:$F$4154=F1898)*($G$2:$G$4154=G1898)*($K$2:$K$4154=K1898)*($I$2:$I$4154=I1898)*($L$2:$L$4154=L1898)*($M$2:$M$4154=M1898)),""),"")</f>
        <v/>
      </c>
      <c r="W1898" s="15" t="str">
        <f t="shared" si="87"/>
        <v/>
      </c>
      <c r="X1898" s="16" t="str">
        <f>IF(AND(A1898=[2]an!$G$38,F1898=[2]an!$E$40),[2]an!$G$40,IF(AND(A1898=[2]an!$G$38,F1898=[2]an!$E$41),[2]an!$G$41,IF(AND(A1898=[2]an!$G$38,F1898=[2]an!$E$39,H1898&gt;=[2]an!$M$37),[2]an!$G$39,
IF(AND(A1898=[2]an!$G$38,F1898=[2]an!$E$39,H1898&lt;[2]an!$M$37,S1898="kahepoolne vajaduspõhine",U1898=""),[2]an!$M$40,
IF(AND(A1898=[2]an!$G$38,F1898=[2]an!$E$39,H1898&lt;[2]an!$M$37,S1898="kahepoolne vajaduspõhine",U1898&lt;&gt;""),[2]an!$G$39,
IF(AND(A1898=[2]an!$G$38,F1898=[2]an!$E$39,H1898&lt;[2]an!$M$37,S1898&lt;&gt;"kahepoolne vajaduspõhine"),[2]an!$G$39,
IF(AND(A1898=[2]an!$G$38,F1898=[2]an!$E$42),[2]an!$G$42,
IF(AND(A1898=[2]an!$H$38,F1898=[2]an!$E$40),[2]an!$H$40,IF(AND(A1898=[2]an!$H$38,F1898=[2]an!$E$41),[2]an!$H$41,IF(AND(A1898=[2]an!$H$38,F1898=[2]an!$E$39,H1898&gt;=[2]an!$M$37),[2]an!$H$39,
IF(AND(A1898=[2]an!$H$38,F1898=[2]an!$E$39,H1898&lt;[2]an!$M$37,S1898="kahepoolne vajaduspõhine",U1898=""),[2]an!$M$40,
IF(AND(A1898=[2]an!$H$38,F1898=[2]an!$E$39,H1898&lt;[2]an!$M$37,S1898="kahepoolne vajaduspõhine",U1898&lt;&gt;""),[2]an!$H$39,
IF(AND(A1898=[2]an!$H$38,F1898=[2]an!$E$39,H1898&lt;[2]an!$M$37,S1898&lt;&gt;"kahepoolne vajaduspõhine"),[2]an!$H$39,
IF(AND(A1898=[2]an!$H$38,F1898=[2]an!$E$42),[2]an!$H$42,
IF(AND(A1898=[2]an!$I$38,F1898=[2]an!$E$40),[2]an!$I$40,IF(AND(A1898=[2]an!$I$38,F1898=[2]an!$E$41),[2]an!$I$41,IF(AND(A1898=[2]an!$I$38,F1898=[2]an!$E$39,H1898&gt;=[2]an!$M$37),[2]an!$I$39,
IF(AND(A1898=[2]an!$I$38,F1898=[2]an!$E$39,H1898&lt;[2]an!$M$37,S1898="kahepoolne vajaduspõhine",U1898=""),[2]an!$M$40,
IF(AND(A1898=[2]an!$I$38,F1898=[2]an!$E$39,H1898&lt;[2]an!$M$37,S1898="kahepoolne vajaduspõhine",U1898&lt;&gt;""),[2]an!$I$39,
IF(AND(A1898=[2]an!$I$38,F1898=[2]an!$E$39,H1898&lt;[2]an!$M$37,S1898&lt;&gt;"kahepoolne vajaduspõhine"),[2]an!$I$39,
IF(AND(A1898=[2]an!$I$38,F1898=[2]an!$E$42),[2]an!$I$42,
IF(AND(A1898=[2]an!$J$38,F1898=[2]an!$E$40),[2]an!$J$40,IF(AND(A1898=[2]an!$J$38,F1898=[2]an!$E$41),[2]an!$J$41,IF(AND(A1898=[2]an!$J$38,F1898=[2]an!$E$39,H1898&gt;=[2]an!$M$37),[2]an!$J$39,
IF(AND(A1898=[2]an!$J$38,F1898=[2]an!$E$39,H1898&lt;[2]an!$M$37,S1898="kahepoolne vajaduspõhine",U1898=""),[2]an!$M$40,
IF(AND(A1898=[2]an!$J$38,F1898=[2]an!$E$39,H1898&lt;[2]an!$M$37,S1898="kahepoolne vajaduspõhine",U1898&lt;&gt;""),[2]an!$J$39,
IF(AND(A1898=[2]an!$J$38,F1898=[2]an!$E$39,H1898&lt;[2]an!$M$37,S1898&lt;&gt;"kahepoolne vajaduspõhine"),[2]an!$J$39,
IF(AND(A1898=[2]an!$J$38,F1898=[2]an!$E$42),[2]an!$J$42,""))))))))))))))))))))))))))))</f>
        <v/>
      </c>
      <c r="Y1898" s="17" t="str">
        <f>IFERROR(IF(F1898="Tugigrupp",0,
IF(AND(F1898="Peretoe teenus",H1898&gt;=[2]an!$M$37,RANK(D1898,$D1898:$D1898)+COUNTIFS($D$2:D1898,D1898,$F$2:F1898,F1898)-1&gt;1),"",
IF(AND(F1898="Peretoe teenus",H1898&gt;=[2]an!$M$37,RANK(D1898,$D1898:$D1898)+COUNTIFS($D$2:D1898,D1898,$F$2:F1898,F1898)-1=1,MONTH(H1898)=MONTH(K1898)=TRUE,YEAR(H1898)=YEAR(K1898)=TRUE),((EOMONTH(H1898,0)-H1898+1)*X1898)/DAY(EOMONTH(H1898,0)),
IF(AND(F1898="Peretoe teenus",H1898&gt;=[2]an!$M$37,RANK(D1898,$D1898:$D1898)+COUNTIFS($D$2:D1898,D1898,$F$2:F1898,F1898)-1=1),X1898,
IF(AND(F1898="Peretoe teenus",H1898&lt;[2]an!$M$37,S1898&lt;&gt;"kahepoolne vajaduspõhine",RANK(D1898,$D1898:$D1898)+COUNTIFS($D$2:D1898,D1898,$F$2:F1898,F1898)-1=1),X1898,
IF(AND(F1898="Peretoe teenus",H1898&lt;[2]an!$M$37,S1898&lt;&gt;"kahepoolne vajaduspõhine",RANK(D1898,$D1898:$D1898)+COUNTIFS($D$2:D1898,D1898,$F$2:F1898,F1898)-1&gt;1),"",
IF(AND(F1898="Peretoe teenus",H1898&lt;[2]an!$M$37,S1898="kahepoolne vajaduspõhine",U1898="",RANK(D1898,$D1898:$D1898)+COUNTIFS($D$2:D1898,D1898,$F$2:F1898,F1898)-1=1),X1898,
IF(AND(F1898="Peretoe teenus",H1898&lt;[2]an!$M$37,S1898="kahepoolne vajaduspõhine",U1898="",RANK(D1898,$D1898:$D1898)+COUNTIFS($D$2:D1898,D1898,$F$2:F1898,F1898)-1&gt;1),"",
IF(AND(F1898="Peretoe teenus",H1898&lt;[2]an!$M$37,S1898="kahepoolne vajaduspõhine",U1898&lt;[2]an!$M$37,RANK(D1898,$D1898:$D1898)+COUNTIFS($D$2:D1898,D1898,$F$2:F1898,F1898)-1=1),X1898,
IF(AND(F1898="Peretoe teenus",H1898&lt;[2]an!$M$37,S1898="kahepoolne vajaduspõhine",U1898&lt;[2]an!$M$37,RANK(D1898,$D1898:$D1898)+COUNTIFS($D$2:D1898,D1898,$F$2:F1898,F1898)-1&gt;1),"",
IF(AND(F1898="Peretoe teenus",H1898&lt;[2]an!$M$37,S1898="kahepoolne vajaduspõhine",U1898&gt;=[2]an!$M$37,U1898&lt;=[2]an!$M$38,RANK(D1898,$D1898:$D1898)+COUNTIFS($D$2:D1898,D1898,$F$2:F1898,F1898)-1=1),
((EOMONTH(U1898,0)-U1898+1)*X1898)/DAY(EOMONTH(U1898,0))+(DAY(U1898)-1)*100/DAY(EOMONTH(U1898,0)),
IF(AND(F1898="Peretoe teenus",H1898&lt;[2]an!$M$37,S1898="kahepoolne vajaduspõhine",U1898&gt;=[2]an!$M$37,U1898&lt;=[2]an!$M$38,RANK(D1898,$D1898:$D1898)+COUNTIFS($D$2:D1898,D1898,$F$2:F1898,F1898)-1&gt;1),"",
IF(AND(F1898="Peretoe teenus",H1898&lt;[2]an!$M$37,S1898="kahepoolne vajaduspõhine",U1898&gt;[2]an!$M$38,RANK(D1898,$D1898:$D1898)+COUNTIFS($D$2:D1898,D1898,$F$2:F1898,F1898)-1=1),X1898,
IF(AND(F1898="Peretoe teenus",H1898&lt;[2]an!$M$37,S1898="kahepoolne vajaduspõhine",U1898&gt;[2]an!$M$38,RANK(D1898,$D1898:$D1898)+COUNTIFS($D$2:D1898,D1898,$F$2:F1898,F1898)-1&gt;1),"",X1898*W1898)))))))))))))),"")</f>
        <v/>
      </c>
      <c r="Z1898" s="18" t="str">
        <f t="shared" si="88"/>
        <v/>
      </c>
      <c r="AA1898" s="19" t="str">
        <f>IFERROR(VLOOKUP(E1898,[2]an!$A$3:$B$81,2,FALSE),"")</f>
        <v/>
      </c>
      <c r="AB1898" s="19" t="str">
        <f>IFERROR(VLOOKUP(AA1898,[2]an!$C$2:$D$16,2,FALSE),"")</f>
        <v/>
      </c>
      <c r="AC1898" s="20"/>
      <c r="AD1898" s="21" t="str">
        <f>IF(A1898=[2]an!$F$36,VLOOKUP([2]an!$F$36,[2]an!$F$36:$H$36,3,FALSE),IF(A1898=[2]an!$F$35,VLOOKUP([2]an!$F$35,[2]an!$F$35:$H$35,3,FALSE),IF(A1898=[2]an!$F$33,VLOOKUP([2]an!$F$33,[2]an!$F$33:$H$33,3,FALSE),IF(A1898=[2]an!$F$31,VLOOKUP([2]an!$F$31,[2]an!$F$31:$H$31,3,FALSE),""))))</f>
        <v/>
      </c>
    </row>
    <row r="1899" spans="6:30" x14ac:dyDescent="0.2">
      <c r="F1899" s="10"/>
      <c r="G1899" s="8" t="str">
        <f t="shared" si="89"/>
        <v/>
      </c>
      <c r="H1899" s="13"/>
      <c r="K1899" s="13"/>
      <c r="L1899" s="10"/>
      <c r="M1899" s="10"/>
      <c r="S1899" s="8" t="str">
        <f>IFERROR(VLOOKUP(D1899,[1]peretoe_teenus!$A$2:$L$2000,5,FALSE),"")</f>
        <v/>
      </c>
      <c r="U1899" s="13"/>
      <c r="V1899" s="15" t="str" cm="1">
        <f t="array" ref="V1899">IFERROR(IF(AND(F1899="Tugigrupp",RANK(K1899,$K1899:$K1899)+COUNTIFS($K$2:K1899,K1899,$L$2:L1899,L1899,$M$2:M1899,M1899,$I$2:I1899,I1899,$G$2:G1899,G1899,$F$2:F1899,F1899)-1=1),SUMPRODUCT(($F$2:$F$4154=F1899)*($G$2:$G$4154=G1899)*($K$2:$K$4154=K1899)*($I$2:$I$4154=I1899)*($L$2:$L$4154=L1899)*($M$2:$M$4154=M1899)),""),"")</f>
        <v/>
      </c>
      <c r="W1899" s="15" t="str">
        <f t="shared" si="87"/>
        <v/>
      </c>
      <c r="X1899" s="16" t="str">
        <f>IF(AND(A1899=[2]an!$G$38,F1899=[2]an!$E$40),[2]an!$G$40,IF(AND(A1899=[2]an!$G$38,F1899=[2]an!$E$41),[2]an!$G$41,IF(AND(A1899=[2]an!$G$38,F1899=[2]an!$E$39,H1899&gt;=[2]an!$M$37),[2]an!$G$39,
IF(AND(A1899=[2]an!$G$38,F1899=[2]an!$E$39,H1899&lt;[2]an!$M$37,S1899="kahepoolne vajaduspõhine",U1899=""),[2]an!$M$40,
IF(AND(A1899=[2]an!$G$38,F1899=[2]an!$E$39,H1899&lt;[2]an!$M$37,S1899="kahepoolne vajaduspõhine",U1899&lt;&gt;""),[2]an!$G$39,
IF(AND(A1899=[2]an!$G$38,F1899=[2]an!$E$39,H1899&lt;[2]an!$M$37,S1899&lt;&gt;"kahepoolne vajaduspõhine"),[2]an!$G$39,
IF(AND(A1899=[2]an!$G$38,F1899=[2]an!$E$42),[2]an!$G$42,
IF(AND(A1899=[2]an!$H$38,F1899=[2]an!$E$40),[2]an!$H$40,IF(AND(A1899=[2]an!$H$38,F1899=[2]an!$E$41),[2]an!$H$41,IF(AND(A1899=[2]an!$H$38,F1899=[2]an!$E$39,H1899&gt;=[2]an!$M$37),[2]an!$H$39,
IF(AND(A1899=[2]an!$H$38,F1899=[2]an!$E$39,H1899&lt;[2]an!$M$37,S1899="kahepoolne vajaduspõhine",U1899=""),[2]an!$M$40,
IF(AND(A1899=[2]an!$H$38,F1899=[2]an!$E$39,H1899&lt;[2]an!$M$37,S1899="kahepoolne vajaduspõhine",U1899&lt;&gt;""),[2]an!$H$39,
IF(AND(A1899=[2]an!$H$38,F1899=[2]an!$E$39,H1899&lt;[2]an!$M$37,S1899&lt;&gt;"kahepoolne vajaduspõhine"),[2]an!$H$39,
IF(AND(A1899=[2]an!$H$38,F1899=[2]an!$E$42),[2]an!$H$42,
IF(AND(A1899=[2]an!$I$38,F1899=[2]an!$E$40),[2]an!$I$40,IF(AND(A1899=[2]an!$I$38,F1899=[2]an!$E$41),[2]an!$I$41,IF(AND(A1899=[2]an!$I$38,F1899=[2]an!$E$39,H1899&gt;=[2]an!$M$37),[2]an!$I$39,
IF(AND(A1899=[2]an!$I$38,F1899=[2]an!$E$39,H1899&lt;[2]an!$M$37,S1899="kahepoolne vajaduspõhine",U1899=""),[2]an!$M$40,
IF(AND(A1899=[2]an!$I$38,F1899=[2]an!$E$39,H1899&lt;[2]an!$M$37,S1899="kahepoolne vajaduspõhine",U1899&lt;&gt;""),[2]an!$I$39,
IF(AND(A1899=[2]an!$I$38,F1899=[2]an!$E$39,H1899&lt;[2]an!$M$37,S1899&lt;&gt;"kahepoolne vajaduspõhine"),[2]an!$I$39,
IF(AND(A1899=[2]an!$I$38,F1899=[2]an!$E$42),[2]an!$I$42,
IF(AND(A1899=[2]an!$J$38,F1899=[2]an!$E$40),[2]an!$J$40,IF(AND(A1899=[2]an!$J$38,F1899=[2]an!$E$41),[2]an!$J$41,IF(AND(A1899=[2]an!$J$38,F1899=[2]an!$E$39,H1899&gt;=[2]an!$M$37),[2]an!$J$39,
IF(AND(A1899=[2]an!$J$38,F1899=[2]an!$E$39,H1899&lt;[2]an!$M$37,S1899="kahepoolne vajaduspõhine",U1899=""),[2]an!$M$40,
IF(AND(A1899=[2]an!$J$38,F1899=[2]an!$E$39,H1899&lt;[2]an!$M$37,S1899="kahepoolne vajaduspõhine",U1899&lt;&gt;""),[2]an!$J$39,
IF(AND(A1899=[2]an!$J$38,F1899=[2]an!$E$39,H1899&lt;[2]an!$M$37,S1899&lt;&gt;"kahepoolne vajaduspõhine"),[2]an!$J$39,
IF(AND(A1899=[2]an!$J$38,F1899=[2]an!$E$42),[2]an!$J$42,""))))))))))))))))))))))))))))</f>
        <v/>
      </c>
      <c r="Y1899" s="17" t="str">
        <f>IFERROR(IF(F1899="Tugigrupp",0,
IF(AND(F1899="Peretoe teenus",H1899&gt;=[2]an!$M$37,RANK(D1899,$D1899:$D1899)+COUNTIFS($D$2:D1899,D1899,$F$2:F1899,F1899)-1&gt;1),"",
IF(AND(F1899="Peretoe teenus",H1899&gt;=[2]an!$M$37,RANK(D1899,$D1899:$D1899)+COUNTIFS($D$2:D1899,D1899,$F$2:F1899,F1899)-1=1,MONTH(H1899)=MONTH(K1899)=TRUE,YEAR(H1899)=YEAR(K1899)=TRUE),((EOMONTH(H1899,0)-H1899+1)*X1899)/DAY(EOMONTH(H1899,0)),
IF(AND(F1899="Peretoe teenus",H1899&gt;=[2]an!$M$37,RANK(D1899,$D1899:$D1899)+COUNTIFS($D$2:D1899,D1899,$F$2:F1899,F1899)-1=1),X1899,
IF(AND(F1899="Peretoe teenus",H1899&lt;[2]an!$M$37,S1899&lt;&gt;"kahepoolne vajaduspõhine",RANK(D1899,$D1899:$D1899)+COUNTIFS($D$2:D1899,D1899,$F$2:F1899,F1899)-1=1),X1899,
IF(AND(F1899="Peretoe teenus",H1899&lt;[2]an!$M$37,S1899&lt;&gt;"kahepoolne vajaduspõhine",RANK(D1899,$D1899:$D1899)+COUNTIFS($D$2:D1899,D1899,$F$2:F1899,F1899)-1&gt;1),"",
IF(AND(F1899="Peretoe teenus",H1899&lt;[2]an!$M$37,S1899="kahepoolne vajaduspõhine",U1899="",RANK(D1899,$D1899:$D1899)+COUNTIFS($D$2:D1899,D1899,$F$2:F1899,F1899)-1=1),X1899,
IF(AND(F1899="Peretoe teenus",H1899&lt;[2]an!$M$37,S1899="kahepoolne vajaduspõhine",U1899="",RANK(D1899,$D1899:$D1899)+COUNTIFS($D$2:D1899,D1899,$F$2:F1899,F1899)-1&gt;1),"",
IF(AND(F1899="Peretoe teenus",H1899&lt;[2]an!$M$37,S1899="kahepoolne vajaduspõhine",U1899&lt;[2]an!$M$37,RANK(D1899,$D1899:$D1899)+COUNTIFS($D$2:D1899,D1899,$F$2:F1899,F1899)-1=1),X1899,
IF(AND(F1899="Peretoe teenus",H1899&lt;[2]an!$M$37,S1899="kahepoolne vajaduspõhine",U1899&lt;[2]an!$M$37,RANK(D1899,$D1899:$D1899)+COUNTIFS($D$2:D1899,D1899,$F$2:F1899,F1899)-1&gt;1),"",
IF(AND(F1899="Peretoe teenus",H1899&lt;[2]an!$M$37,S1899="kahepoolne vajaduspõhine",U1899&gt;=[2]an!$M$37,U1899&lt;=[2]an!$M$38,RANK(D1899,$D1899:$D1899)+COUNTIFS($D$2:D1899,D1899,$F$2:F1899,F1899)-1=1),
((EOMONTH(U1899,0)-U1899+1)*X1899)/DAY(EOMONTH(U1899,0))+(DAY(U1899)-1)*100/DAY(EOMONTH(U1899,0)),
IF(AND(F1899="Peretoe teenus",H1899&lt;[2]an!$M$37,S1899="kahepoolne vajaduspõhine",U1899&gt;=[2]an!$M$37,U1899&lt;=[2]an!$M$38,RANK(D1899,$D1899:$D1899)+COUNTIFS($D$2:D1899,D1899,$F$2:F1899,F1899)-1&gt;1),"",
IF(AND(F1899="Peretoe teenus",H1899&lt;[2]an!$M$37,S1899="kahepoolne vajaduspõhine",U1899&gt;[2]an!$M$38,RANK(D1899,$D1899:$D1899)+COUNTIFS($D$2:D1899,D1899,$F$2:F1899,F1899)-1=1),X1899,
IF(AND(F1899="Peretoe teenus",H1899&lt;[2]an!$M$37,S1899="kahepoolne vajaduspõhine",U1899&gt;[2]an!$M$38,RANK(D1899,$D1899:$D1899)+COUNTIFS($D$2:D1899,D1899,$F$2:F1899,F1899)-1&gt;1),"",X1899*W1899)))))))))))))),"")</f>
        <v/>
      </c>
      <c r="Z1899" s="18" t="str">
        <f t="shared" si="88"/>
        <v/>
      </c>
      <c r="AA1899" s="19" t="str">
        <f>IFERROR(VLOOKUP(E1899,[2]an!$A$3:$B$81,2,FALSE),"")</f>
        <v/>
      </c>
      <c r="AB1899" s="19" t="str">
        <f>IFERROR(VLOOKUP(AA1899,[2]an!$C$2:$D$16,2,FALSE),"")</f>
        <v/>
      </c>
      <c r="AC1899" s="20"/>
      <c r="AD1899" s="21" t="str">
        <f>IF(A1899=[2]an!$F$36,VLOOKUP([2]an!$F$36,[2]an!$F$36:$H$36,3,FALSE),IF(A1899=[2]an!$F$35,VLOOKUP([2]an!$F$35,[2]an!$F$35:$H$35,3,FALSE),IF(A1899=[2]an!$F$33,VLOOKUP([2]an!$F$33,[2]an!$F$33:$H$33,3,FALSE),IF(A1899=[2]an!$F$31,VLOOKUP([2]an!$F$31,[2]an!$F$31:$H$31,3,FALSE),""))))</f>
        <v/>
      </c>
    </row>
    <row r="1900" spans="6:30" x14ac:dyDescent="0.2">
      <c r="F1900" s="10"/>
      <c r="G1900" s="8" t="str">
        <f t="shared" si="89"/>
        <v/>
      </c>
      <c r="H1900" s="13"/>
      <c r="K1900" s="13"/>
      <c r="L1900" s="10"/>
      <c r="M1900" s="10"/>
      <c r="S1900" s="8" t="str">
        <f>IFERROR(VLOOKUP(D1900,[1]peretoe_teenus!$A$2:$L$2000,5,FALSE),"")</f>
        <v/>
      </c>
      <c r="U1900" s="13"/>
      <c r="V1900" s="15" t="str" cm="1">
        <f t="array" ref="V1900">IFERROR(IF(AND(F1900="Tugigrupp",RANK(K1900,$K1900:$K1900)+COUNTIFS($K$2:K1900,K1900,$L$2:L1900,L1900,$M$2:M1900,M1900,$I$2:I1900,I1900,$G$2:G1900,G1900,$F$2:F1900,F1900)-1=1),SUMPRODUCT(($F$2:$F$4154=F1900)*($G$2:$G$4154=G1900)*($K$2:$K$4154=K1900)*($I$2:$I$4154=I1900)*($L$2:$L$4154=L1900)*($M$2:$M$4154=M1900)),""),"")</f>
        <v/>
      </c>
      <c r="W1900" s="15" t="str">
        <f t="shared" si="87"/>
        <v/>
      </c>
      <c r="X1900" s="16" t="str">
        <f>IF(AND(A1900=[2]an!$G$38,F1900=[2]an!$E$40),[2]an!$G$40,IF(AND(A1900=[2]an!$G$38,F1900=[2]an!$E$41),[2]an!$G$41,IF(AND(A1900=[2]an!$G$38,F1900=[2]an!$E$39,H1900&gt;=[2]an!$M$37),[2]an!$G$39,
IF(AND(A1900=[2]an!$G$38,F1900=[2]an!$E$39,H1900&lt;[2]an!$M$37,S1900="kahepoolne vajaduspõhine",U1900=""),[2]an!$M$40,
IF(AND(A1900=[2]an!$G$38,F1900=[2]an!$E$39,H1900&lt;[2]an!$M$37,S1900="kahepoolne vajaduspõhine",U1900&lt;&gt;""),[2]an!$G$39,
IF(AND(A1900=[2]an!$G$38,F1900=[2]an!$E$39,H1900&lt;[2]an!$M$37,S1900&lt;&gt;"kahepoolne vajaduspõhine"),[2]an!$G$39,
IF(AND(A1900=[2]an!$G$38,F1900=[2]an!$E$42),[2]an!$G$42,
IF(AND(A1900=[2]an!$H$38,F1900=[2]an!$E$40),[2]an!$H$40,IF(AND(A1900=[2]an!$H$38,F1900=[2]an!$E$41),[2]an!$H$41,IF(AND(A1900=[2]an!$H$38,F1900=[2]an!$E$39,H1900&gt;=[2]an!$M$37),[2]an!$H$39,
IF(AND(A1900=[2]an!$H$38,F1900=[2]an!$E$39,H1900&lt;[2]an!$M$37,S1900="kahepoolne vajaduspõhine",U1900=""),[2]an!$M$40,
IF(AND(A1900=[2]an!$H$38,F1900=[2]an!$E$39,H1900&lt;[2]an!$M$37,S1900="kahepoolne vajaduspõhine",U1900&lt;&gt;""),[2]an!$H$39,
IF(AND(A1900=[2]an!$H$38,F1900=[2]an!$E$39,H1900&lt;[2]an!$M$37,S1900&lt;&gt;"kahepoolne vajaduspõhine"),[2]an!$H$39,
IF(AND(A1900=[2]an!$H$38,F1900=[2]an!$E$42),[2]an!$H$42,
IF(AND(A1900=[2]an!$I$38,F1900=[2]an!$E$40),[2]an!$I$40,IF(AND(A1900=[2]an!$I$38,F1900=[2]an!$E$41),[2]an!$I$41,IF(AND(A1900=[2]an!$I$38,F1900=[2]an!$E$39,H1900&gt;=[2]an!$M$37),[2]an!$I$39,
IF(AND(A1900=[2]an!$I$38,F1900=[2]an!$E$39,H1900&lt;[2]an!$M$37,S1900="kahepoolne vajaduspõhine",U1900=""),[2]an!$M$40,
IF(AND(A1900=[2]an!$I$38,F1900=[2]an!$E$39,H1900&lt;[2]an!$M$37,S1900="kahepoolne vajaduspõhine",U1900&lt;&gt;""),[2]an!$I$39,
IF(AND(A1900=[2]an!$I$38,F1900=[2]an!$E$39,H1900&lt;[2]an!$M$37,S1900&lt;&gt;"kahepoolne vajaduspõhine"),[2]an!$I$39,
IF(AND(A1900=[2]an!$I$38,F1900=[2]an!$E$42),[2]an!$I$42,
IF(AND(A1900=[2]an!$J$38,F1900=[2]an!$E$40),[2]an!$J$40,IF(AND(A1900=[2]an!$J$38,F1900=[2]an!$E$41),[2]an!$J$41,IF(AND(A1900=[2]an!$J$38,F1900=[2]an!$E$39,H1900&gt;=[2]an!$M$37),[2]an!$J$39,
IF(AND(A1900=[2]an!$J$38,F1900=[2]an!$E$39,H1900&lt;[2]an!$M$37,S1900="kahepoolne vajaduspõhine",U1900=""),[2]an!$M$40,
IF(AND(A1900=[2]an!$J$38,F1900=[2]an!$E$39,H1900&lt;[2]an!$M$37,S1900="kahepoolne vajaduspõhine",U1900&lt;&gt;""),[2]an!$J$39,
IF(AND(A1900=[2]an!$J$38,F1900=[2]an!$E$39,H1900&lt;[2]an!$M$37,S1900&lt;&gt;"kahepoolne vajaduspõhine"),[2]an!$J$39,
IF(AND(A1900=[2]an!$J$38,F1900=[2]an!$E$42),[2]an!$J$42,""))))))))))))))))))))))))))))</f>
        <v/>
      </c>
      <c r="Y1900" s="17" t="str">
        <f>IFERROR(IF(F1900="Tugigrupp",0,
IF(AND(F1900="Peretoe teenus",H1900&gt;=[2]an!$M$37,RANK(D1900,$D1900:$D1900)+COUNTIFS($D$2:D1900,D1900,$F$2:F1900,F1900)-1&gt;1),"",
IF(AND(F1900="Peretoe teenus",H1900&gt;=[2]an!$M$37,RANK(D1900,$D1900:$D1900)+COUNTIFS($D$2:D1900,D1900,$F$2:F1900,F1900)-1=1,MONTH(H1900)=MONTH(K1900)=TRUE,YEAR(H1900)=YEAR(K1900)=TRUE),((EOMONTH(H1900,0)-H1900+1)*X1900)/DAY(EOMONTH(H1900,0)),
IF(AND(F1900="Peretoe teenus",H1900&gt;=[2]an!$M$37,RANK(D1900,$D1900:$D1900)+COUNTIFS($D$2:D1900,D1900,$F$2:F1900,F1900)-1=1),X1900,
IF(AND(F1900="Peretoe teenus",H1900&lt;[2]an!$M$37,S1900&lt;&gt;"kahepoolne vajaduspõhine",RANK(D1900,$D1900:$D1900)+COUNTIFS($D$2:D1900,D1900,$F$2:F1900,F1900)-1=1),X1900,
IF(AND(F1900="Peretoe teenus",H1900&lt;[2]an!$M$37,S1900&lt;&gt;"kahepoolne vajaduspõhine",RANK(D1900,$D1900:$D1900)+COUNTIFS($D$2:D1900,D1900,$F$2:F1900,F1900)-1&gt;1),"",
IF(AND(F1900="Peretoe teenus",H1900&lt;[2]an!$M$37,S1900="kahepoolne vajaduspõhine",U1900="",RANK(D1900,$D1900:$D1900)+COUNTIFS($D$2:D1900,D1900,$F$2:F1900,F1900)-1=1),X1900,
IF(AND(F1900="Peretoe teenus",H1900&lt;[2]an!$M$37,S1900="kahepoolne vajaduspõhine",U1900="",RANK(D1900,$D1900:$D1900)+COUNTIFS($D$2:D1900,D1900,$F$2:F1900,F1900)-1&gt;1),"",
IF(AND(F1900="Peretoe teenus",H1900&lt;[2]an!$M$37,S1900="kahepoolne vajaduspõhine",U1900&lt;[2]an!$M$37,RANK(D1900,$D1900:$D1900)+COUNTIFS($D$2:D1900,D1900,$F$2:F1900,F1900)-1=1),X1900,
IF(AND(F1900="Peretoe teenus",H1900&lt;[2]an!$M$37,S1900="kahepoolne vajaduspõhine",U1900&lt;[2]an!$M$37,RANK(D1900,$D1900:$D1900)+COUNTIFS($D$2:D1900,D1900,$F$2:F1900,F1900)-1&gt;1),"",
IF(AND(F1900="Peretoe teenus",H1900&lt;[2]an!$M$37,S1900="kahepoolne vajaduspõhine",U1900&gt;=[2]an!$M$37,U1900&lt;=[2]an!$M$38,RANK(D1900,$D1900:$D1900)+COUNTIFS($D$2:D1900,D1900,$F$2:F1900,F1900)-1=1),
((EOMONTH(U1900,0)-U1900+1)*X1900)/DAY(EOMONTH(U1900,0))+(DAY(U1900)-1)*100/DAY(EOMONTH(U1900,0)),
IF(AND(F1900="Peretoe teenus",H1900&lt;[2]an!$M$37,S1900="kahepoolne vajaduspõhine",U1900&gt;=[2]an!$M$37,U1900&lt;=[2]an!$M$38,RANK(D1900,$D1900:$D1900)+COUNTIFS($D$2:D1900,D1900,$F$2:F1900,F1900)-1&gt;1),"",
IF(AND(F1900="Peretoe teenus",H1900&lt;[2]an!$M$37,S1900="kahepoolne vajaduspõhine",U1900&gt;[2]an!$M$38,RANK(D1900,$D1900:$D1900)+COUNTIFS($D$2:D1900,D1900,$F$2:F1900,F1900)-1=1),X1900,
IF(AND(F1900="Peretoe teenus",H1900&lt;[2]an!$M$37,S1900="kahepoolne vajaduspõhine",U1900&gt;[2]an!$M$38,RANK(D1900,$D1900:$D1900)+COUNTIFS($D$2:D1900,D1900,$F$2:F1900,F1900)-1&gt;1),"",X1900*W1900)))))))))))))),"")</f>
        <v/>
      </c>
      <c r="Z1900" s="18" t="str">
        <f t="shared" si="88"/>
        <v/>
      </c>
      <c r="AA1900" s="19" t="str">
        <f>IFERROR(VLOOKUP(E1900,[2]an!$A$3:$B$81,2,FALSE),"")</f>
        <v/>
      </c>
      <c r="AB1900" s="19" t="str">
        <f>IFERROR(VLOOKUP(AA1900,[2]an!$C$2:$D$16,2,FALSE),"")</f>
        <v/>
      </c>
      <c r="AC1900" s="20"/>
      <c r="AD1900" s="21" t="str">
        <f>IF(A1900=[2]an!$F$36,VLOOKUP([2]an!$F$36,[2]an!$F$36:$H$36,3,FALSE),IF(A1900=[2]an!$F$35,VLOOKUP([2]an!$F$35,[2]an!$F$35:$H$35,3,FALSE),IF(A1900=[2]an!$F$33,VLOOKUP([2]an!$F$33,[2]an!$F$33:$H$33,3,FALSE),IF(A1900=[2]an!$F$31,VLOOKUP([2]an!$F$31,[2]an!$F$31:$H$31,3,FALSE),""))))</f>
        <v/>
      </c>
    </row>
    <row r="1901" spans="6:30" x14ac:dyDescent="0.2">
      <c r="F1901" s="10"/>
      <c r="G1901" s="8" t="str">
        <f t="shared" si="89"/>
        <v/>
      </c>
      <c r="H1901" s="13"/>
      <c r="K1901" s="13"/>
      <c r="L1901" s="10"/>
      <c r="M1901" s="10"/>
      <c r="S1901" s="8" t="str">
        <f>IFERROR(VLOOKUP(D1901,[1]peretoe_teenus!$A$2:$L$2000,5,FALSE),"")</f>
        <v/>
      </c>
      <c r="U1901" s="13"/>
      <c r="V1901" s="15" t="str" cm="1">
        <f t="array" ref="V1901">IFERROR(IF(AND(F1901="Tugigrupp",RANK(K1901,$K1901:$K1901)+COUNTIFS($K$2:K1901,K1901,$L$2:L1901,L1901,$M$2:M1901,M1901,$I$2:I1901,I1901,$G$2:G1901,G1901,$F$2:F1901,F1901)-1=1),SUMPRODUCT(($F$2:$F$4154=F1901)*($G$2:$G$4154=G1901)*($K$2:$K$4154=K1901)*($I$2:$I$4154=I1901)*($L$2:$L$4154=L1901)*($M$2:$M$4154=M1901)),""),"")</f>
        <v/>
      </c>
      <c r="W1901" s="15" t="str">
        <f t="shared" si="87"/>
        <v/>
      </c>
      <c r="X1901" s="16" t="str">
        <f>IF(AND(A1901=[2]an!$G$38,F1901=[2]an!$E$40),[2]an!$G$40,IF(AND(A1901=[2]an!$G$38,F1901=[2]an!$E$41),[2]an!$G$41,IF(AND(A1901=[2]an!$G$38,F1901=[2]an!$E$39,H1901&gt;=[2]an!$M$37),[2]an!$G$39,
IF(AND(A1901=[2]an!$G$38,F1901=[2]an!$E$39,H1901&lt;[2]an!$M$37,S1901="kahepoolne vajaduspõhine",U1901=""),[2]an!$M$40,
IF(AND(A1901=[2]an!$G$38,F1901=[2]an!$E$39,H1901&lt;[2]an!$M$37,S1901="kahepoolne vajaduspõhine",U1901&lt;&gt;""),[2]an!$G$39,
IF(AND(A1901=[2]an!$G$38,F1901=[2]an!$E$39,H1901&lt;[2]an!$M$37,S1901&lt;&gt;"kahepoolne vajaduspõhine"),[2]an!$G$39,
IF(AND(A1901=[2]an!$G$38,F1901=[2]an!$E$42),[2]an!$G$42,
IF(AND(A1901=[2]an!$H$38,F1901=[2]an!$E$40),[2]an!$H$40,IF(AND(A1901=[2]an!$H$38,F1901=[2]an!$E$41),[2]an!$H$41,IF(AND(A1901=[2]an!$H$38,F1901=[2]an!$E$39,H1901&gt;=[2]an!$M$37),[2]an!$H$39,
IF(AND(A1901=[2]an!$H$38,F1901=[2]an!$E$39,H1901&lt;[2]an!$M$37,S1901="kahepoolne vajaduspõhine",U1901=""),[2]an!$M$40,
IF(AND(A1901=[2]an!$H$38,F1901=[2]an!$E$39,H1901&lt;[2]an!$M$37,S1901="kahepoolne vajaduspõhine",U1901&lt;&gt;""),[2]an!$H$39,
IF(AND(A1901=[2]an!$H$38,F1901=[2]an!$E$39,H1901&lt;[2]an!$M$37,S1901&lt;&gt;"kahepoolne vajaduspõhine"),[2]an!$H$39,
IF(AND(A1901=[2]an!$H$38,F1901=[2]an!$E$42),[2]an!$H$42,
IF(AND(A1901=[2]an!$I$38,F1901=[2]an!$E$40),[2]an!$I$40,IF(AND(A1901=[2]an!$I$38,F1901=[2]an!$E$41),[2]an!$I$41,IF(AND(A1901=[2]an!$I$38,F1901=[2]an!$E$39,H1901&gt;=[2]an!$M$37),[2]an!$I$39,
IF(AND(A1901=[2]an!$I$38,F1901=[2]an!$E$39,H1901&lt;[2]an!$M$37,S1901="kahepoolne vajaduspõhine",U1901=""),[2]an!$M$40,
IF(AND(A1901=[2]an!$I$38,F1901=[2]an!$E$39,H1901&lt;[2]an!$M$37,S1901="kahepoolne vajaduspõhine",U1901&lt;&gt;""),[2]an!$I$39,
IF(AND(A1901=[2]an!$I$38,F1901=[2]an!$E$39,H1901&lt;[2]an!$M$37,S1901&lt;&gt;"kahepoolne vajaduspõhine"),[2]an!$I$39,
IF(AND(A1901=[2]an!$I$38,F1901=[2]an!$E$42),[2]an!$I$42,
IF(AND(A1901=[2]an!$J$38,F1901=[2]an!$E$40),[2]an!$J$40,IF(AND(A1901=[2]an!$J$38,F1901=[2]an!$E$41),[2]an!$J$41,IF(AND(A1901=[2]an!$J$38,F1901=[2]an!$E$39,H1901&gt;=[2]an!$M$37),[2]an!$J$39,
IF(AND(A1901=[2]an!$J$38,F1901=[2]an!$E$39,H1901&lt;[2]an!$M$37,S1901="kahepoolne vajaduspõhine",U1901=""),[2]an!$M$40,
IF(AND(A1901=[2]an!$J$38,F1901=[2]an!$E$39,H1901&lt;[2]an!$M$37,S1901="kahepoolne vajaduspõhine",U1901&lt;&gt;""),[2]an!$J$39,
IF(AND(A1901=[2]an!$J$38,F1901=[2]an!$E$39,H1901&lt;[2]an!$M$37,S1901&lt;&gt;"kahepoolne vajaduspõhine"),[2]an!$J$39,
IF(AND(A1901=[2]an!$J$38,F1901=[2]an!$E$42),[2]an!$J$42,""))))))))))))))))))))))))))))</f>
        <v/>
      </c>
      <c r="Y1901" s="17" t="str">
        <f>IFERROR(IF(F1901="Tugigrupp",0,
IF(AND(F1901="Peretoe teenus",H1901&gt;=[2]an!$M$37,RANK(D1901,$D1901:$D1901)+COUNTIFS($D$2:D1901,D1901,$F$2:F1901,F1901)-1&gt;1),"",
IF(AND(F1901="Peretoe teenus",H1901&gt;=[2]an!$M$37,RANK(D1901,$D1901:$D1901)+COUNTIFS($D$2:D1901,D1901,$F$2:F1901,F1901)-1=1,MONTH(H1901)=MONTH(K1901)=TRUE,YEAR(H1901)=YEAR(K1901)=TRUE),((EOMONTH(H1901,0)-H1901+1)*X1901)/DAY(EOMONTH(H1901,0)),
IF(AND(F1901="Peretoe teenus",H1901&gt;=[2]an!$M$37,RANK(D1901,$D1901:$D1901)+COUNTIFS($D$2:D1901,D1901,$F$2:F1901,F1901)-1=1),X1901,
IF(AND(F1901="Peretoe teenus",H1901&lt;[2]an!$M$37,S1901&lt;&gt;"kahepoolne vajaduspõhine",RANK(D1901,$D1901:$D1901)+COUNTIFS($D$2:D1901,D1901,$F$2:F1901,F1901)-1=1),X1901,
IF(AND(F1901="Peretoe teenus",H1901&lt;[2]an!$M$37,S1901&lt;&gt;"kahepoolne vajaduspõhine",RANK(D1901,$D1901:$D1901)+COUNTIFS($D$2:D1901,D1901,$F$2:F1901,F1901)-1&gt;1),"",
IF(AND(F1901="Peretoe teenus",H1901&lt;[2]an!$M$37,S1901="kahepoolne vajaduspõhine",U1901="",RANK(D1901,$D1901:$D1901)+COUNTIFS($D$2:D1901,D1901,$F$2:F1901,F1901)-1=1),X1901,
IF(AND(F1901="Peretoe teenus",H1901&lt;[2]an!$M$37,S1901="kahepoolne vajaduspõhine",U1901="",RANK(D1901,$D1901:$D1901)+COUNTIFS($D$2:D1901,D1901,$F$2:F1901,F1901)-1&gt;1),"",
IF(AND(F1901="Peretoe teenus",H1901&lt;[2]an!$M$37,S1901="kahepoolne vajaduspõhine",U1901&lt;[2]an!$M$37,RANK(D1901,$D1901:$D1901)+COUNTIFS($D$2:D1901,D1901,$F$2:F1901,F1901)-1=1),X1901,
IF(AND(F1901="Peretoe teenus",H1901&lt;[2]an!$M$37,S1901="kahepoolne vajaduspõhine",U1901&lt;[2]an!$M$37,RANK(D1901,$D1901:$D1901)+COUNTIFS($D$2:D1901,D1901,$F$2:F1901,F1901)-1&gt;1),"",
IF(AND(F1901="Peretoe teenus",H1901&lt;[2]an!$M$37,S1901="kahepoolne vajaduspõhine",U1901&gt;=[2]an!$M$37,U1901&lt;=[2]an!$M$38,RANK(D1901,$D1901:$D1901)+COUNTIFS($D$2:D1901,D1901,$F$2:F1901,F1901)-1=1),
((EOMONTH(U1901,0)-U1901+1)*X1901)/DAY(EOMONTH(U1901,0))+(DAY(U1901)-1)*100/DAY(EOMONTH(U1901,0)),
IF(AND(F1901="Peretoe teenus",H1901&lt;[2]an!$M$37,S1901="kahepoolne vajaduspõhine",U1901&gt;=[2]an!$M$37,U1901&lt;=[2]an!$M$38,RANK(D1901,$D1901:$D1901)+COUNTIFS($D$2:D1901,D1901,$F$2:F1901,F1901)-1&gt;1),"",
IF(AND(F1901="Peretoe teenus",H1901&lt;[2]an!$M$37,S1901="kahepoolne vajaduspõhine",U1901&gt;[2]an!$M$38,RANK(D1901,$D1901:$D1901)+COUNTIFS($D$2:D1901,D1901,$F$2:F1901,F1901)-1=1),X1901,
IF(AND(F1901="Peretoe teenus",H1901&lt;[2]an!$M$37,S1901="kahepoolne vajaduspõhine",U1901&gt;[2]an!$M$38,RANK(D1901,$D1901:$D1901)+COUNTIFS($D$2:D1901,D1901,$F$2:F1901,F1901)-1&gt;1),"",X1901*W1901)))))))))))))),"")</f>
        <v/>
      </c>
      <c r="Z1901" s="18" t="str">
        <f t="shared" si="88"/>
        <v/>
      </c>
      <c r="AA1901" s="19" t="str">
        <f>IFERROR(VLOOKUP(E1901,[2]an!$A$3:$B$81,2,FALSE),"")</f>
        <v/>
      </c>
      <c r="AB1901" s="19" t="str">
        <f>IFERROR(VLOOKUP(AA1901,[2]an!$C$2:$D$16,2,FALSE),"")</f>
        <v/>
      </c>
      <c r="AC1901" s="20"/>
      <c r="AD1901" s="21" t="str">
        <f>IF(A1901=[2]an!$F$36,VLOOKUP([2]an!$F$36,[2]an!$F$36:$H$36,3,FALSE),IF(A1901=[2]an!$F$35,VLOOKUP([2]an!$F$35,[2]an!$F$35:$H$35,3,FALSE),IF(A1901=[2]an!$F$33,VLOOKUP([2]an!$F$33,[2]an!$F$33:$H$33,3,FALSE),IF(A1901=[2]an!$F$31,VLOOKUP([2]an!$F$31,[2]an!$F$31:$H$31,3,FALSE),""))))</f>
        <v/>
      </c>
    </row>
    <row r="1902" spans="6:30" x14ac:dyDescent="0.2">
      <c r="F1902" s="10"/>
      <c r="G1902" s="8" t="str">
        <f t="shared" si="89"/>
        <v/>
      </c>
      <c r="H1902" s="13"/>
      <c r="K1902" s="13"/>
      <c r="L1902" s="10"/>
      <c r="M1902" s="10"/>
      <c r="S1902" s="8" t="str">
        <f>IFERROR(VLOOKUP(D1902,[1]peretoe_teenus!$A$2:$L$2000,5,FALSE),"")</f>
        <v/>
      </c>
      <c r="U1902" s="13"/>
      <c r="V1902" s="15" t="str" cm="1">
        <f t="array" ref="V1902">IFERROR(IF(AND(F1902="Tugigrupp",RANK(K1902,$K1902:$K1902)+COUNTIFS($K$2:K1902,K1902,$L$2:L1902,L1902,$M$2:M1902,M1902,$I$2:I1902,I1902,$G$2:G1902,G1902,$F$2:F1902,F1902)-1=1),SUMPRODUCT(($F$2:$F$4154=F1902)*($G$2:$G$4154=G1902)*($K$2:$K$4154=K1902)*($I$2:$I$4154=I1902)*($L$2:$L$4154=L1902)*($M$2:$M$4154=M1902)),""),"")</f>
        <v/>
      </c>
      <c r="W1902" s="15" t="str">
        <f t="shared" si="87"/>
        <v/>
      </c>
      <c r="X1902" s="16" t="str">
        <f>IF(AND(A1902=[2]an!$G$38,F1902=[2]an!$E$40),[2]an!$G$40,IF(AND(A1902=[2]an!$G$38,F1902=[2]an!$E$41),[2]an!$G$41,IF(AND(A1902=[2]an!$G$38,F1902=[2]an!$E$39,H1902&gt;=[2]an!$M$37),[2]an!$G$39,
IF(AND(A1902=[2]an!$G$38,F1902=[2]an!$E$39,H1902&lt;[2]an!$M$37,S1902="kahepoolne vajaduspõhine",U1902=""),[2]an!$M$40,
IF(AND(A1902=[2]an!$G$38,F1902=[2]an!$E$39,H1902&lt;[2]an!$M$37,S1902="kahepoolne vajaduspõhine",U1902&lt;&gt;""),[2]an!$G$39,
IF(AND(A1902=[2]an!$G$38,F1902=[2]an!$E$39,H1902&lt;[2]an!$M$37,S1902&lt;&gt;"kahepoolne vajaduspõhine"),[2]an!$G$39,
IF(AND(A1902=[2]an!$G$38,F1902=[2]an!$E$42),[2]an!$G$42,
IF(AND(A1902=[2]an!$H$38,F1902=[2]an!$E$40),[2]an!$H$40,IF(AND(A1902=[2]an!$H$38,F1902=[2]an!$E$41),[2]an!$H$41,IF(AND(A1902=[2]an!$H$38,F1902=[2]an!$E$39,H1902&gt;=[2]an!$M$37),[2]an!$H$39,
IF(AND(A1902=[2]an!$H$38,F1902=[2]an!$E$39,H1902&lt;[2]an!$M$37,S1902="kahepoolne vajaduspõhine",U1902=""),[2]an!$M$40,
IF(AND(A1902=[2]an!$H$38,F1902=[2]an!$E$39,H1902&lt;[2]an!$M$37,S1902="kahepoolne vajaduspõhine",U1902&lt;&gt;""),[2]an!$H$39,
IF(AND(A1902=[2]an!$H$38,F1902=[2]an!$E$39,H1902&lt;[2]an!$M$37,S1902&lt;&gt;"kahepoolne vajaduspõhine"),[2]an!$H$39,
IF(AND(A1902=[2]an!$H$38,F1902=[2]an!$E$42),[2]an!$H$42,
IF(AND(A1902=[2]an!$I$38,F1902=[2]an!$E$40),[2]an!$I$40,IF(AND(A1902=[2]an!$I$38,F1902=[2]an!$E$41),[2]an!$I$41,IF(AND(A1902=[2]an!$I$38,F1902=[2]an!$E$39,H1902&gt;=[2]an!$M$37),[2]an!$I$39,
IF(AND(A1902=[2]an!$I$38,F1902=[2]an!$E$39,H1902&lt;[2]an!$M$37,S1902="kahepoolne vajaduspõhine",U1902=""),[2]an!$M$40,
IF(AND(A1902=[2]an!$I$38,F1902=[2]an!$E$39,H1902&lt;[2]an!$M$37,S1902="kahepoolne vajaduspõhine",U1902&lt;&gt;""),[2]an!$I$39,
IF(AND(A1902=[2]an!$I$38,F1902=[2]an!$E$39,H1902&lt;[2]an!$M$37,S1902&lt;&gt;"kahepoolne vajaduspõhine"),[2]an!$I$39,
IF(AND(A1902=[2]an!$I$38,F1902=[2]an!$E$42),[2]an!$I$42,
IF(AND(A1902=[2]an!$J$38,F1902=[2]an!$E$40),[2]an!$J$40,IF(AND(A1902=[2]an!$J$38,F1902=[2]an!$E$41),[2]an!$J$41,IF(AND(A1902=[2]an!$J$38,F1902=[2]an!$E$39,H1902&gt;=[2]an!$M$37),[2]an!$J$39,
IF(AND(A1902=[2]an!$J$38,F1902=[2]an!$E$39,H1902&lt;[2]an!$M$37,S1902="kahepoolne vajaduspõhine",U1902=""),[2]an!$M$40,
IF(AND(A1902=[2]an!$J$38,F1902=[2]an!$E$39,H1902&lt;[2]an!$M$37,S1902="kahepoolne vajaduspõhine",U1902&lt;&gt;""),[2]an!$J$39,
IF(AND(A1902=[2]an!$J$38,F1902=[2]an!$E$39,H1902&lt;[2]an!$M$37,S1902&lt;&gt;"kahepoolne vajaduspõhine"),[2]an!$J$39,
IF(AND(A1902=[2]an!$J$38,F1902=[2]an!$E$42),[2]an!$J$42,""))))))))))))))))))))))))))))</f>
        <v/>
      </c>
      <c r="Y1902" s="17" t="str">
        <f>IFERROR(IF(F1902="Tugigrupp",0,
IF(AND(F1902="Peretoe teenus",H1902&gt;=[2]an!$M$37,RANK(D1902,$D1902:$D1902)+COUNTIFS($D$2:D1902,D1902,$F$2:F1902,F1902)-1&gt;1),"",
IF(AND(F1902="Peretoe teenus",H1902&gt;=[2]an!$M$37,RANK(D1902,$D1902:$D1902)+COUNTIFS($D$2:D1902,D1902,$F$2:F1902,F1902)-1=1,MONTH(H1902)=MONTH(K1902)=TRUE,YEAR(H1902)=YEAR(K1902)=TRUE),((EOMONTH(H1902,0)-H1902+1)*X1902)/DAY(EOMONTH(H1902,0)),
IF(AND(F1902="Peretoe teenus",H1902&gt;=[2]an!$M$37,RANK(D1902,$D1902:$D1902)+COUNTIFS($D$2:D1902,D1902,$F$2:F1902,F1902)-1=1),X1902,
IF(AND(F1902="Peretoe teenus",H1902&lt;[2]an!$M$37,S1902&lt;&gt;"kahepoolne vajaduspõhine",RANK(D1902,$D1902:$D1902)+COUNTIFS($D$2:D1902,D1902,$F$2:F1902,F1902)-1=1),X1902,
IF(AND(F1902="Peretoe teenus",H1902&lt;[2]an!$M$37,S1902&lt;&gt;"kahepoolne vajaduspõhine",RANK(D1902,$D1902:$D1902)+COUNTIFS($D$2:D1902,D1902,$F$2:F1902,F1902)-1&gt;1),"",
IF(AND(F1902="Peretoe teenus",H1902&lt;[2]an!$M$37,S1902="kahepoolne vajaduspõhine",U1902="",RANK(D1902,$D1902:$D1902)+COUNTIFS($D$2:D1902,D1902,$F$2:F1902,F1902)-1=1),X1902,
IF(AND(F1902="Peretoe teenus",H1902&lt;[2]an!$M$37,S1902="kahepoolne vajaduspõhine",U1902="",RANK(D1902,$D1902:$D1902)+COUNTIFS($D$2:D1902,D1902,$F$2:F1902,F1902)-1&gt;1),"",
IF(AND(F1902="Peretoe teenus",H1902&lt;[2]an!$M$37,S1902="kahepoolne vajaduspõhine",U1902&lt;[2]an!$M$37,RANK(D1902,$D1902:$D1902)+COUNTIFS($D$2:D1902,D1902,$F$2:F1902,F1902)-1=1),X1902,
IF(AND(F1902="Peretoe teenus",H1902&lt;[2]an!$M$37,S1902="kahepoolne vajaduspõhine",U1902&lt;[2]an!$M$37,RANK(D1902,$D1902:$D1902)+COUNTIFS($D$2:D1902,D1902,$F$2:F1902,F1902)-1&gt;1),"",
IF(AND(F1902="Peretoe teenus",H1902&lt;[2]an!$M$37,S1902="kahepoolne vajaduspõhine",U1902&gt;=[2]an!$M$37,U1902&lt;=[2]an!$M$38,RANK(D1902,$D1902:$D1902)+COUNTIFS($D$2:D1902,D1902,$F$2:F1902,F1902)-1=1),
((EOMONTH(U1902,0)-U1902+1)*X1902)/DAY(EOMONTH(U1902,0))+(DAY(U1902)-1)*100/DAY(EOMONTH(U1902,0)),
IF(AND(F1902="Peretoe teenus",H1902&lt;[2]an!$M$37,S1902="kahepoolne vajaduspõhine",U1902&gt;=[2]an!$M$37,U1902&lt;=[2]an!$M$38,RANK(D1902,$D1902:$D1902)+COUNTIFS($D$2:D1902,D1902,$F$2:F1902,F1902)-1&gt;1),"",
IF(AND(F1902="Peretoe teenus",H1902&lt;[2]an!$M$37,S1902="kahepoolne vajaduspõhine",U1902&gt;[2]an!$M$38,RANK(D1902,$D1902:$D1902)+COUNTIFS($D$2:D1902,D1902,$F$2:F1902,F1902)-1=1),X1902,
IF(AND(F1902="Peretoe teenus",H1902&lt;[2]an!$M$37,S1902="kahepoolne vajaduspõhine",U1902&gt;[2]an!$M$38,RANK(D1902,$D1902:$D1902)+COUNTIFS($D$2:D1902,D1902,$F$2:F1902,F1902)-1&gt;1),"",X1902*W1902)))))))))))))),"")</f>
        <v/>
      </c>
      <c r="Z1902" s="18" t="str">
        <f t="shared" si="88"/>
        <v/>
      </c>
      <c r="AA1902" s="19" t="str">
        <f>IFERROR(VLOOKUP(E1902,[2]an!$A$3:$B$81,2,FALSE),"")</f>
        <v/>
      </c>
      <c r="AB1902" s="19" t="str">
        <f>IFERROR(VLOOKUP(AA1902,[2]an!$C$2:$D$16,2,FALSE),"")</f>
        <v/>
      </c>
      <c r="AC1902" s="20"/>
      <c r="AD1902" s="21" t="str">
        <f>IF(A1902=[2]an!$F$36,VLOOKUP([2]an!$F$36,[2]an!$F$36:$H$36,3,FALSE),IF(A1902=[2]an!$F$35,VLOOKUP([2]an!$F$35,[2]an!$F$35:$H$35,3,FALSE),IF(A1902=[2]an!$F$33,VLOOKUP([2]an!$F$33,[2]an!$F$33:$H$33,3,FALSE),IF(A1902=[2]an!$F$31,VLOOKUP([2]an!$F$31,[2]an!$F$31:$H$31,3,FALSE),""))))</f>
        <v/>
      </c>
    </row>
    <row r="1903" spans="6:30" x14ac:dyDescent="0.2">
      <c r="F1903" s="10"/>
      <c r="G1903" s="8" t="str">
        <f t="shared" si="89"/>
        <v/>
      </c>
      <c r="H1903" s="13"/>
      <c r="K1903" s="13"/>
      <c r="L1903" s="10"/>
      <c r="M1903" s="10"/>
      <c r="S1903" s="8" t="str">
        <f>IFERROR(VLOOKUP(D1903,[1]peretoe_teenus!$A$2:$L$2000,5,FALSE),"")</f>
        <v/>
      </c>
      <c r="U1903" s="13"/>
      <c r="V1903" s="15" t="str" cm="1">
        <f t="array" ref="V1903">IFERROR(IF(AND(F1903="Tugigrupp",RANK(K1903,$K1903:$K1903)+COUNTIFS($K$2:K1903,K1903,$L$2:L1903,L1903,$M$2:M1903,M1903,$I$2:I1903,I1903,$G$2:G1903,G1903,$F$2:F1903,F1903)-1=1),SUMPRODUCT(($F$2:$F$4154=F1903)*($G$2:$G$4154=G1903)*($K$2:$K$4154=K1903)*($I$2:$I$4154=I1903)*($L$2:$L$4154=L1903)*($M$2:$M$4154=M1903)),""),"")</f>
        <v/>
      </c>
      <c r="W1903" s="15" t="str">
        <f t="shared" si="87"/>
        <v/>
      </c>
      <c r="X1903" s="16" t="str">
        <f>IF(AND(A1903=[2]an!$G$38,F1903=[2]an!$E$40),[2]an!$G$40,IF(AND(A1903=[2]an!$G$38,F1903=[2]an!$E$41),[2]an!$G$41,IF(AND(A1903=[2]an!$G$38,F1903=[2]an!$E$39,H1903&gt;=[2]an!$M$37),[2]an!$G$39,
IF(AND(A1903=[2]an!$G$38,F1903=[2]an!$E$39,H1903&lt;[2]an!$M$37,S1903="kahepoolne vajaduspõhine",U1903=""),[2]an!$M$40,
IF(AND(A1903=[2]an!$G$38,F1903=[2]an!$E$39,H1903&lt;[2]an!$M$37,S1903="kahepoolne vajaduspõhine",U1903&lt;&gt;""),[2]an!$G$39,
IF(AND(A1903=[2]an!$G$38,F1903=[2]an!$E$39,H1903&lt;[2]an!$M$37,S1903&lt;&gt;"kahepoolne vajaduspõhine"),[2]an!$G$39,
IF(AND(A1903=[2]an!$G$38,F1903=[2]an!$E$42),[2]an!$G$42,
IF(AND(A1903=[2]an!$H$38,F1903=[2]an!$E$40),[2]an!$H$40,IF(AND(A1903=[2]an!$H$38,F1903=[2]an!$E$41),[2]an!$H$41,IF(AND(A1903=[2]an!$H$38,F1903=[2]an!$E$39,H1903&gt;=[2]an!$M$37),[2]an!$H$39,
IF(AND(A1903=[2]an!$H$38,F1903=[2]an!$E$39,H1903&lt;[2]an!$M$37,S1903="kahepoolne vajaduspõhine",U1903=""),[2]an!$M$40,
IF(AND(A1903=[2]an!$H$38,F1903=[2]an!$E$39,H1903&lt;[2]an!$M$37,S1903="kahepoolne vajaduspõhine",U1903&lt;&gt;""),[2]an!$H$39,
IF(AND(A1903=[2]an!$H$38,F1903=[2]an!$E$39,H1903&lt;[2]an!$M$37,S1903&lt;&gt;"kahepoolne vajaduspõhine"),[2]an!$H$39,
IF(AND(A1903=[2]an!$H$38,F1903=[2]an!$E$42),[2]an!$H$42,
IF(AND(A1903=[2]an!$I$38,F1903=[2]an!$E$40),[2]an!$I$40,IF(AND(A1903=[2]an!$I$38,F1903=[2]an!$E$41),[2]an!$I$41,IF(AND(A1903=[2]an!$I$38,F1903=[2]an!$E$39,H1903&gt;=[2]an!$M$37),[2]an!$I$39,
IF(AND(A1903=[2]an!$I$38,F1903=[2]an!$E$39,H1903&lt;[2]an!$M$37,S1903="kahepoolne vajaduspõhine",U1903=""),[2]an!$M$40,
IF(AND(A1903=[2]an!$I$38,F1903=[2]an!$E$39,H1903&lt;[2]an!$M$37,S1903="kahepoolne vajaduspõhine",U1903&lt;&gt;""),[2]an!$I$39,
IF(AND(A1903=[2]an!$I$38,F1903=[2]an!$E$39,H1903&lt;[2]an!$M$37,S1903&lt;&gt;"kahepoolne vajaduspõhine"),[2]an!$I$39,
IF(AND(A1903=[2]an!$I$38,F1903=[2]an!$E$42),[2]an!$I$42,
IF(AND(A1903=[2]an!$J$38,F1903=[2]an!$E$40),[2]an!$J$40,IF(AND(A1903=[2]an!$J$38,F1903=[2]an!$E$41),[2]an!$J$41,IF(AND(A1903=[2]an!$J$38,F1903=[2]an!$E$39,H1903&gt;=[2]an!$M$37),[2]an!$J$39,
IF(AND(A1903=[2]an!$J$38,F1903=[2]an!$E$39,H1903&lt;[2]an!$M$37,S1903="kahepoolne vajaduspõhine",U1903=""),[2]an!$M$40,
IF(AND(A1903=[2]an!$J$38,F1903=[2]an!$E$39,H1903&lt;[2]an!$M$37,S1903="kahepoolne vajaduspõhine",U1903&lt;&gt;""),[2]an!$J$39,
IF(AND(A1903=[2]an!$J$38,F1903=[2]an!$E$39,H1903&lt;[2]an!$M$37,S1903&lt;&gt;"kahepoolne vajaduspõhine"),[2]an!$J$39,
IF(AND(A1903=[2]an!$J$38,F1903=[2]an!$E$42),[2]an!$J$42,""))))))))))))))))))))))))))))</f>
        <v/>
      </c>
      <c r="Y1903" s="17" t="str">
        <f>IFERROR(IF(F1903="Tugigrupp",0,
IF(AND(F1903="Peretoe teenus",H1903&gt;=[2]an!$M$37,RANK(D1903,$D1903:$D1903)+COUNTIFS($D$2:D1903,D1903,$F$2:F1903,F1903)-1&gt;1),"",
IF(AND(F1903="Peretoe teenus",H1903&gt;=[2]an!$M$37,RANK(D1903,$D1903:$D1903)+COUNTIFS($D$2:D1903,D1903,$F$2:F1903,F1903)-1=1,MONTH(H1903)=MONTH(K1903)=TRUE,YEAR(H1903)=YEAR(K1903)=TRUE),((EOMONTH(H1903,0)-H1903+1)*X1903)/DAY(EOMONTH(H1903,0)),
IF(AND(F1903="Peretoe teenus",H1903&gt;=[2]an!$M$37,RANK(D1903,$D1903:$D1903)+COUNTIFS($D$2:D1903,D1903,$F$2:F1903,F1903)-1=1),X1903,
IF(AND(F1903="Peretoe teenus",H1903&lt;[2]an!$M$37,S1903&lt;&gt;"kahepoolne vajaduspõhine",RANK(D1903,$D1903:$D1903)+COUNTIFS($D$2:D1903,D1903,$F$2:F1903,F1903)-1=1),X1903,
IF(AND(F1903="Peretoe teenus",H1903&lt;[2]an!$M$37,S1903&lt;&gt;"kahepoolne vajaduspõhine",RANK(D1903,$D1903:$D1903)+COUNTIFS($D$2:D1903,D1903,$F$2:F1903,F1903)-1&gt;1),"",
IF(AND(F1903="Peretoe teenus",H1903&lt;[2]an!$M$37,S1903="kahepoolne vajaduspõhine",U1903="",RANK(D1903,$D1903:$D1903)+COUNTIFS($D$2:D1903,D1903,$F$2:F1903,F1903)-1=1),X1903,
IF(AND(F1903="Peretoe teenus",H1903&lt;[2]an!$M$37,S1903="kahepoolne vajaduspõhine",U1903="",RANK(D1903,$D1903:$D1903)+COUNTIFS($D$2:D1903,D1903,$F$2:F1903,F1903)-1&gt;1),"",
IF(AND(F1903="Peretoe teenus",H1903&lt;[2]an!$M$37,S1903="kahepoolne vajaduspõhine",U1903&lt;[2]an!$M$37,RANK(D1903,$D1903:$D1903)+COUNTIFS($D$2:D1903,D1903,$F$2:F1903,F1903)-1=1),X1903,
IF(AND(F1903="Peretoe teenus",H1903&lt;[2]an!$M$37,S1903="kahepoolne vajaduspõhine",U1903&lt;[2]an!$M$37,RANK(D1903,$D1903:$D1903)+COUNTIFS($D$2:D1903,D1903,$F$2:F1903,F1903)-1&gt;1),"",
IF(AND(F1903="Peretoe teenus",H1903&lt;[2]an!$M$37,S1903="kahepoolne vajaduspõhine",U1903&gt;=[2]an!$M$37,U1903&lt;=[2]an!$M$38,RANK(D1903,$D1903:$D1903)+COUNTIFS($D$2:D1903,D1903,$F$2:F1903,F1903)-1=1),
((EOMONTH(U1903,0)-U1903+1)*X1903)/DAY(EOMONTH(U1903,0))+(DAY(U1903)-1)*100/DAY(EOMONTH(U1903,0)),
IF(AND(F1903="Peretoe teenus",H1903&lt;[2]an!$M$37,S1903="kahepoolne vajaduspõhine",U1903&gt;=[2]an!$M$37,U1903&lt;=[2]an!$M$38,RANK(D1903,$D1903:$D1903)+COUNTIFS($D$2:D1903,D1903,$F$2:F1903,F1903)-1&gt;1),"",
IF(AND(F1903="Peretoe teenus",H1903&lt;[2]an!$M$37,S1903="kahepoolne vajaduspõhine",U1903&gt;[2]an!$M$38,RANK(D1903,$D1903:$D1903)+COUNTIFS($D$2:D1903,D1903,$F$2:F1903,F1903)-1=1),X1903,
IF(AND(F1903="Peretoe teenus",H1903&lt;[2]an!$M$37,S1903="kahepoolne vajaduspõhine",U1903&gt;[2]an!$M$38,RANK(D1903,$D1903:$D1903)+COUNTIFS($D$2:D1903,D1903,$F$2:F1903,F1903)-1&gt;1),"",X1903*W1903)))))))))))))),"")</f>
        <v/>
      </c>
      <c r="Z1903" s="18" t="str">
        <f t="shared" si="88"/>
        <v/>
      </c>
      <c r="AA1903" s="19" t="str">
        <f>IFERROR(VLOOKUP(E1903,[2]an!$A$3:$B$81,2,FALSE),"")</f>
        <v/>
      </c>
      <c r="AB1903" s="19" t="str">
        <f>IFERROR(VLOOKUP(AA1903,[2]an!$C$2:$D$16,2,FALSE),"")</f>
        <v/>
      </c>
      <c r="AC1903" s="20"/>
      <c r="AD1903" s="21" t="str">
        <f>IF(A1903=[2]an!$F$36,VLOOKUP([2]an!$F$36,[2]an!$F$36:$H$36,3,FALSE),IF(A1903=[2]an!$F$35,VLOOKUP([2]an!$F$35,[2]an!$F$35:$H$35,3,FALSE),IF(A1903=[2]an!$F$33,VLOOKUP([2]an!$F$33,[2]an!$F$33:$H$33,3,FALSE),IF(A1903=[2]an!$F$31,VLOOKUP([2]an!$F$31,[2]an!$F$31:$H$31,3,FALSE),""))))</f>
        <v/>
      </c>
    </row>
    <row r="1904" spans="6:30" x14ac:dyDescent="0.2">
      <c r="F1904" s="10"/>
      <c r="G1904" s="8" t="str">
        <f t="shared" si="89"/>
        <v/>
      </c>
      <c r="H1904" s="13"/>
      <c r="K1904" s="13"/>
      <c r="L1904" s="10"/>
      <c r="M1904" s="10"/>
      <c r="S1904" s="8" t="str">
        <f>IFERROR(VLOOKUP(D1904,[1]peretoe_teenus!$A$2:$L$2000,5,FALSE),"")</f>
        <v/>
      </c>
      <c r="U1904" s="13"/>
      <c r="V1904" s="15" t="str" cm="1">
        <f t="array" ref="V1904">IFERROR(IF(AND(F1904="Tugigrupp",RANK(K1904,$K1904:$K1904)+COUNTIFS($K$2:K1904,K1904,$L$2:L1904,L1904,$M$2:M1904,M1904,$I$2:I1904,I1904,$G$2:G1904,G1904,$F$2:F1904,F1904)-1=1),SUMPRODUCT(($F$2:$F$4154=F1904)*($G$2:$G$4154=G1904)*($K$2:$K$4154=K1904)*($I$2:$I$4154=I1904)*($L$2:$L$4154=L1904)*($M$2:$M$4154=M1904)),""),"")</f>
        <v/>
      </c>
      <c r="W1904" s="15" t="str">
        <f t="shared" si="87"/>
        <v/>
      </c>
      <c r="X1904" s="16" t="str">
        <f>IF(AND(A1904=[2]an!$G$38,F1904=[2]an!$E$40),[2]an!$G$40,IF(AND(A1904=[2]an!$G$38,F1904=[2]an!$E$41),[2]an!$G$41,IF(AND(A1904=[2]an!$G$38,F1904=[2]an!$E$39,H1904&gt;=[2]an!$M$37),[2]an!$G$39,
IF(AND(A1904=[2]an!$G$38,F1904=[2]an!$E$39,H1904&lt;[2]an!$M$37,S1904="kahepoolne vajaduspõhine",U1904=""),[2]an!$M$40,
IF(AND(A1904=[2]an!$G$38,F1904=[2]an!$E$39,H1904&lt;[2]an!$M$37,S1904="kahepoolne vajaduspõhine",U1904&lt;&gt;""),[2]an!$G$39,
IF(AND(A1904=[2]an!$G$38,F1904=[2]an!$E$39,H1904&lt;[2]an!$M$37,S1904&lt;&gt;"kahepoolne vajaduspõhine"),[2]an!$G$39,
IF(AND(A1904=[2]an!$G$38,F1904=[2]an!$E$42),[2]an!$G$42,
IF(AND(A1904=[2]an!$H$38,F1904=[2]an!$E$40),[2]an!$H$40,IF(AND(A1904=[2]an!$H$38,F1904=[2]an!$E$41),[2]an!$H$41,IF(AND(A1904=[2]an!$H$38,F1904=[2]an!$E$39,H1904&gt;=[2]an!$M$37),[2]an!$H$39,
IF(AND(A1904=[2]an!$H$38,F1904=[2]an!$E$39,H1904&lt;[2]an!$M$37,S1904="kahepoolne vajaduspõhine",U1904=""),[2]an!$M$40,
IF(AND(A1904=[2]an!$H$38,F1904=[2]an!$E$39,H1904&lt;[2]an!$M$37,S1904="kahepoolne vajaduspõhine",U1904&lt;&gt;""),[2]an!$H$39,
IF(AND(A1904=[2]an!$H$38,F1904=[2]an!$E$39,H1904&lt;[2]an!$M$37,S1904&lt;&gt;"kahepoolne vajaduspõhine"),[2]an!$H$39,
IF(AND(A1904=[2]an!$H$38,F1904=[2]an!$E$42),[2]an!$H$42,
IF(AND(A1904=[2]an!$I$38,F1904=[2]an!$E$40),[2]an!$I$40,IF(AND(A1904=[2]an!$I$38,F1904=[2]an!$E$41),[2]an!$I$41,IF(AND(A1904=[2]an!$I$38,F1904=[2]an!$E$39,H1904&gt;=[2]an!$M$37),[2]an!$I$39,
IF(AND(A1904=[2]an!$I$38,F1904=[2]an!$E$39,H1904&lt;[2]an!$M$37,S1904="kahepoolne vajaduspõhine",U1904=""),[2]an!$M$40,
IF(AND(A1904=[2]an!$I$38,F1904=[2]an!$E$39,H1904&lt;[2]an!$M$37,S1904="kahepoolne vajaduspõhine",U1904&lt;&gt;""),[2]an!$I$39,
IF(AND(A1904=[2]an!$I$38,F1904=[2]an!$E$39,H1904&lt;[2]an!$M$37,S1904&lt;&gt;"kahepoolne vajaduspõhine"),[2]an!$I$39,
IF(AND(A1904=[2]an!$I$38,F1904=[2]an!$E$42),[2]an!$I$42,
IF(AND(A1904=[2]an!$J$38,F1904=[2]an!$E$40),[2]an!$J$40,IF(AND(A1904=[2]an!$J$38,F1904=[2]an!$E$41),[2]an!$J$41,IF(AND(A1904=[2]an!$J$38,F1904=[2]an!$E$39,H1904&gt;=[2]an!$M$37),[2]an!$J$39,
IF(AND(A1904=[2]an!$J$38,F1904=[2]an!$E$39,H1904&lt;[2]an!$M$37,S1904="kahepoolne vajaduspõhine",U1904=""),[2]an!$M$40,
IF(AND(A1904=[2]an!$J$38,F1904=[2]an!$E$39,H1904&lt;[2]an!$M$37,S1904="kahepoolne vajaduspõhine",U1904&lt;&gt;""),[2]an!$J$39,
IF(AND(A1904=[2]an!$J$38,F1904=[2]an!$E$39,H1904&lt;[2]an!$M$37,S1904&lt;&gt;"kahepoolne vajaduspõhine"),[2]an!$J$39,
IF(AND(A1904=[2]an!$J$38,F1904=[2]an!$E$42),[2]an!$J$42,""))))))))))))))))))))))))))))</f>
        <v/>
      </c>
      <c r="Y1904" s="17" t="str">
        <f>IFERROR(IF(F1904="Tugigrupp",0,
IF(AND(F1904="Peretoe teenus",H1904&gt;=[2]an!$M$37,RANK(D1904,$D1904:$D1904)+COUNTIFS($D$2:D1904,D1904,$F$2:F1904,F1904)-1&gt;1),"",
IF(AND(F1904="Peretoe teenus",H1904&gt;=[2]an!$M$37,RANK(D1904,$D1904:$D1904)+COUNTIFS($D$2:D1904,D1904,$F$2:F1904,F1904)-1=1,MONTH(H1904)=MONTH(K1904)=TRUE,YEAR(H1904)=YEAR(K1904)=TRUE),((EOMONTH(H1904,0)-H1904+1)*X1904)/DAY(EOMONTH(H1904,0)),
IF(AND(F1904="Peretoe teenus",H1904&gt;=[2]an!$M$37,RANK(D1904,$D1904:$D1904)+COUNTIFS($D$2:D1904,D1904,$F$2:F1904,F1904)-1=1),X1904,
IF(AND(F1904="Peretoe teenus",H1904&lt;[2]an!$M$37,S1904&lt;&gt;"kahepoolne vajaduspõhine",RANK(D1904,$D1904:$D1904)+COUNTIFS($D$2:D1904,D1904,$F$2:F1904,F1904)-1=1),X1904,
IF(AND(F1904="Peretoe teenus",H1904&lt;[2]an!$M$37,S1904&lt;&gt;"kahepoolne vajaduspõhine",RANK(D1904,$D1904:$D1904)+COUNTIFS($D$2:D1904,D1904,$F$2:F1904,F1904)-1&gt;1),"",
IF(AND(F1904="Peretoe teenus",H1904&lt;[2]an!$M$37,S1904="kahepoolne vajaduspõhine",U1904="",RANK(D1904,$D1904:$D1904)+COUNTIFS($D$2:D1904,D1904,$F$2:F1904,F1904)-1=1),X1904,
IF(AND(F1904="Peretoe teenus",H1904&lt;[2]an!$M$37,S1904="kahepoolne vajaduspõhine",U1904="",RANK(D1904,$D1904:$D1904)+COUNTIFS($D$2:D1904,D1904,$F$2:F1904,F1904)-1&gt;1),"",
IF(AND(F1904="Peretoe teenus",H1904&lt;[2]an!$M$37,S1904="kahepoolne vajaduspõhine",U1904&lt;[2]an!$M$37,RANK(D1904,$D1904:$D1904)+COUNTIFS($D$2:D1904,D1904,$F$2:F1904,F1904)-1=1),X1904,
IF(AND(F1904="Peretoe teenus",H1904&lt;[2]an!$M$37,S1904="kahepoolne vajaduspõhine",U1904&lt;[2]an!$M$37,RANK(D1904,$D1904:$D1904)+COUNTIFS($D$2:D1904,D1904,$F$2:F1904,F1904)-1&gt;1),"",
IF(AND(F1904="Peretoe teenus",H1904&lt;[2]an!$M$37,S1904="kahepoolne vajaduspõhine",U1904&gt;=[2]an!$M$37,U1904&lt;=[2]an!$M$38,RANK(D1904,$D1904:$D1904)+COUNTIFS($D$2:D1904,D1904,$F$2:F1904,F1904)-1=1),
((EOMONTH(U1904,0)-U1904+1)*X1904)/DAY(EOMONTH(U1904,0))+(DAY(U1904)-1)*100/DAY(EOMONTH(U1904,0)),
IF(AND(F1904="Peretoe teenus",H1904&lt;[2]an!$M$37,S1904="kahepoolne vajaduspõhine",U1904&gt;=[2]an!$M$37,U1904&lt;=[2]an!$M$38,RANK(D1904,$D1904:$D1904)+COUNTIFS($D$2:D1904,D1904,$F$2:F1904,F1904)-1&gt;1),"",
IF(AND(F1904="Peretoe teenus",H1904&lt;[2]an!$M$37,S1904="kahepoolne vajaduspõhine",U1904&gt;[2]an!$M$38,RANK(D1904,$D1904:$D1904)+COUNTIFS($D$2:D1904,D1904,$F$2:F1904,F1904)-1=1),X1904,
IF(AND(F1904="Peretoe teenus",H1904&lt;[2]an!$M$37,S1904="kahepoolne vajaduspõhine",U1904&gt;[2]an!$M$38,RANK(D1904,$D1904:$D1904)+COUNTIFS($D$2:D1904,D1904,$F$2:F1904,F1904)-1&gt;1),"",X1904*W1904)))))))))))))),"")</f>
        <v/>
      </c>
      <c r="Z1904" s="18" t="str">
        <f t="shared" si="88"/>
        <v/>
      </c>
      <c r="AA1904" s="19" t="str">
        <f>IFERROR(VLOOKUP(E1904,[2]an!$A$3:$B$81,2,FALSE),"")</f>
        <v/>
      </c>
      <c r="AB1904" s="19" t="str">
        <f>IFERROR(VLOOKUP(AA1904,[2]an!$C$2:$D$16,2,FALSE),"")</f>
        <v/>
      </c>
      <c r="AC1904" s="20"/>
      <c r="AD1904" s="21" t="str">
        <f>IF(A1904=[2]an!$F$36,VLOOKUP([2]an!$F$36,[2]an!$F$36:$H$36,3,FALSE),IF(A1904=[2]an!$F$35,VLOOKUP([2]an!$F$35,[2]an!$F$35:$H$35,3,FALSE),IF(A1904=[2]an!$F$33,VLOOKUP([2]an!$F$33,[2]an!$F$33:$H$33,3,FALSE),IF(A1904=[2]an!$F$31,VLOOKUP([2]an!$F$31,[2]an!$F$31:$H$31,3,FALSE),""))))</f>
        <v/>
      </c>
    </row>
    <row r="1905" spans="6:30" x14ac:dyDescent="0.2">
      <c r="F1905" s="10"/>
      <c r="G1905" s="8" t="str">
        <f t="shared" si="89"/>
        <v/>
      </c>
      <c r="H1905" s="13"/>
      <c r="K1905" s="13"/>
      <c r="L1905" s="10"/>
      <c r="M1905" s="10"/>
      <c r="S1905" s="8" t="str">
        <f>IFERROR(VLOOKUP(D1905,[1]peretoe_teenus!$A$2:$L$2000,5,FALSE),"")</f>
        <v/>
      </c>
      <c r="U1905" s="13"/>
      <c r="V1905" s="15" t="str" cm="1">
        <f t="array" ref="V1905">IFERROR(IF(AND(F1905="Tugigrupp",RANK(K1905,$K1905:$K1905)+COUNTIFS($K$2:K1905,K1905,$L$2:L1905,L1905,$M$2:M1905,M1905,$I$2:I1905,I1905,$G$2:G1905,G1905,$F$2:F1905,F1905)-1=1),SUMPRODUCT(($F$2:$F$4154=F1905)*($G$2:$G$4154=G1905)*($K$2:$K$4154=K1905)*($I$2:$I$4154=I1905)*($L$2:$L$4154=L1905)*($M$2:$M$4154=M1905)),""),"")</f>
        <v/>
      </c>
      <c r="W1905" s="15" t="str">
        <f t="shared" si="87"/>
        <v/>
      </c>
      <c r="X1905" s="16" t="str">
        <f>IF(AND(A1905=[2]an!$G$38,F1905=[2]an!$E$40),[2]an!$G$40,IF(AND(A1905=[2]an!$G$38,F1905=[2]an!$E$41),[2]an!$G$41,IF(AND(A1905=[2]an!$G$38,F1905=[2]an!$E$39,H1905&gt;=[2]an!$M$37),[2]an!$G$39,
IF(AND(A1905=[2]an!$G$38,F1905=[2]an!$E$39,H1905&lt;[2]an!$M$37,S1905="kahepoolne vajaduspõhine",U1905=""),[2]an!$M$40,
IF(AND(A1905=[2]an!$G$38,F1905=[2]an!$E$39,H1905&lt;[2]an!$M$37,S1905="kahepoolne vajaduspõhine",U1905&lt;&gt;""),[2]an!$G$39,
IF(AND(A1905=[2]an!$G$38,F1905=[2]an!$E$39,H1905&lt;[2]an!$M$37,S1905&lt;&gt;"kahepoolne vajaduspõhine"),[2]an!$G$39,
IF(AND(A1905=[2]an!$G$38,F1905=[2]an!$E$42),[2]an!$G$42,
IF(AND(A1905=[2]an!$H$38,F1905=[2]an!$E$40),[2]an!$H$40,IF(AND(A1905=[2]an!$H$38,F1905=[2]an!$E$41),[2]an!$H$41,IF(AND(A1905=[2]an!$H$38,F1905=[2]an!$E$39,H1905&gt;=[2]an!$M$37),[2]an!$H$39,
IF(AND(A1905=[2]an!$H$38,F1905=[2]an!$E$39,H1905&lt;[2]an!$M$37,S1905="kahepoolne vajaduspõhine",U1905=""),[2]an!$M$40,
IF(AND(A1905=[2]an!$H$38,F1905=[2]an!$E$39,H1905&lt;[2]an!$M$37,S1905="kahepoolne vajaduspõhine",U1905&lt;&gt;""),[2]an!$H$39,
IF(AND(A1905=[2]an!$H$38,F1905=[2]an!$E$39,H1905&lt;[2]an!$M$37,S1905&lt;&gt;"kahepoolne vajaduspõhine"),[2]an!$H$39,
IF(AND(A1905=[2]an!$H$38,F1905=[2]an!$E$42),[2]an!$H$42,
IF(AND(A1905=[2]an!$I$38,F1905=[2]an!$E$40),[2]an!$I$40,IF(AND(A1905=[2]an!$I$38,F1905=[2]an!$E$41),[2]an!$I$41,IF(AND(A1905=[2]an!$I$38,F1905=[2]an!$E$39,H1905&gt;=[2]an!$M$37),[2]an!$I$39,
IF(AND(A1905=[2]an!$I$38,F1905=[2]an!$E$39,H1905&lt;[2]an!$M$37,S1905="kahepoolne vajaduspõhine",U1905=""),[2]an!$M$40,
IF(AND(A1905=[2]an!$I$38,F1905=[2]an!$E$39,H1905&lt;[2]an!$M$37,S1905="kahepoolne vajaduspõhine",U1905&lt;&gt;""),[2]an!$I$39,
IF(AND(A1905=[2]an!$I$38,F1905=[2]an!$E$39,H1905&lt;[2]an!$M$37,S1905&lt;&gt;"kahepoolne vajaduspõhine"),[2]an!$I$39,
IF(AND(A1905=[2]an!$I$38,F1905=[2]an!$E$42),[2]an!$I$42,
IF(AND(A1905=[2]an!$J$38,F1905=[2]an!$E$40),[2]an!$J$40,IF(AND(A1905=[2]an!$J$38,F1905=[2]an!$E$41),[2]an!$J$41,IF(AND(A1905=[2]an!$J$38,F1905=[2]an!$E$39,H1905&gt;=[2]an!$M$37),[2]an!$J$39,
IF(AND(A1905=[2]an!$J$38,F1905=[2]an!$E$39,H1905&lt;[2]an!$M$37,S1905="kahepoolne vajaduspõhine",U1905=""),[2]an!$M$40,
IF(AND(A1905=[2]an!$J$38,F1905=[2]an!$E$39,H1905&lt;[2]an!$M$37,S1905="kahepoolne vajaduspõhine",U1905&lt;&gt;""),[2]an!$J$39,
IF(AND(A1905=[2]an!$J$38,F1905=[2]an!$E$39,H1905&lt;[2]an!$M$37,S1905&lt;&gt;"kahepoolne vajaduspõhine"),[2]an!$J$39,
IF(AND(A1905=[2]an!$J$38,F1905=[2]an!$E$42),[2]an!$J$42,""))))))))))))))))))))))))))))</f>
        <v/>
      </c>
      <c r="Y1905" s="17" t="str">
        <f>IFERROR(IF(F1905="Tugigrupp",0,
IF(AND(F1905="Peretoe teenus",H1905&gt;=[2]an!$M$37,RANK(D1905,$D1905:$D1905)+COUNTIFS($D$2:D1905,D1905,$F$2:F1905,F1905)-1&gt;1),"",
IF(AND(F1905="Peretoe teenus",H1905&gt;=[2]an!$M$37,RANK(D1905,$D1905:$D1905)+COUNTIFS($D$2:D1905,D1905,$F$2:F1905,F1905)-1=1,MONTH(H1905)=MONTH(K1905)=TRUE,YEAR(H1905)=YEAR(K1905)=TRUE),((EOMONTH(H1905,0)-H1905+1)*X1905)/DAY(EOMONTH(H1905,0)),
IF(AND(F1905="Peretoe teenus",H1905&gt;=[2]an!$M$37,RANK(D1905,$D1905:$D1905)+COUNTIFS($D$2:D1905,D1905,$F$2:F1905,F1905)-1=1),X1905,
IF(AND(F1905="Peretoe teenus",H1905&lt;[2]an!$M$37,S1905&lt;&gt;"kahepoolne vajaduspõhine",RANK(D1905,$D1905:$D1905)+COUNTIFS($D$2:D1905,D1905,$F$2:F1905,F1905)-1=1),X1905,
IF(AND(F1905="Peretoe teenus",H1905&lt;[2]an!$M$37,S1905&lt;&gt;"kahepoolne vajaduspõhine",RANK(D1905,$D1905:$D1905)+COUNTIFS($D$2:D1905,D1905,$F$2:F1905,F1905)-1&gt;1),"",
IF(AND(F1905="Peretoe teenus",H1905&lt;[2]an!$M$37,S1905="kahepoolne vajaduspõhine",U1905="",RANK(D1905,$D1905:$D1905)+COUNTIFS($D$2:D1905,D1905,$F$2:F1905,F1905)-1=1),X1905,
IF(AND(F1905="Peretoe teenus",H1905&lt;[2]an!$M$37,S1905="kahepoolne vajaduspõhine",U1905="",RANK(D1905,$D1905:$D1905)+COUNTIFS($D$2:D1905,D1905,$F$2:F1905,F1905)-1&gt;1),"",
IF(AND(F1905="Peretoe teenus",H1905&lt;[2]an!$M$37,S1905="kahepoolne vajaduspõhine",U1905&lt;[2]an!$M$37,RANK(D1905,$D1905:$D1905)+COUNTIFS($D$2:D1905,D1905,$F$2:F1905,F1905)-1=1),X1905,
IF(AND(F1905="Peretoe teenus",H1905&lt;[2]an!$M$37,S1905="kahepoolne vajaduspõhine",U1905&lt;[2]an!$M$37,RANK(D1905,$D1905:$D1905)+COUNTIFS($D$2:D1905,D1905,$F$2:F1905,F1905)-1&gt;1),"",
IF(AND(F1905="Peretoe teenus",H1905&lt;[2]an!$M$37,S1905="kahepoolne vajaduspõhine",U1905&gt;=[2]an!$M$37,U1905&lt;=[2]an!$M$38,RANK(D1905,$D1905:$D1905)+COUNTIFS($D$2:D1905,D1905,$F$2:F1905,F1905)-1=1),
((EOMONTH(U1905,0)-U1905+1)*X1905)/DAY(EOMONTH(U1905,0))+(DAY(U1905)-1)*100/DAY(EOMONTH(U1905,0)),
IF(AND(F1905="Peretoe teenus",H1905&lt;[2]an!$M$37,S1905="kahepoolne vajaduspõhine",U1905&gt;=[2]an!$M$37,U1905&lt;=[2]an!$M$38,RANK(D1905,$D1905:$D1905)+COUNTIFS($D$2:D1905,D1905,$F$2:F1905,F1905)-1&gt;1),"",
IF(AND(F1905="Peretoe teenus",H1905&lt;[2]an!$M$37,S1905="kahepoolne vajaduspõhine",U1905&gt;[2]an!$M$38,RANK(D1905,$D1905:$D1905)+COUNTIFS($D$2:D1905,D1905,$F$2:F1905,F1905)-1=1),X1905,
IF(AND(F1905="Peretoe teenus",H1905&lt;[2]an!$M$37,S1905="kahepoolne vajaduspõhine",U1905&gt;[2]an!$M$38,RANK(D1905,$D1905:$D1905)+COUNTIFS($D$2:D1905,D1905,$F$2:F1905,F1905)-1&gt;1),"",X1905*W1905)))))))))))))),"")</f>
        <v/>
      </c>
      <c r="Z1905" s="18" t="str">
        <f t="shared" si="88"/>
        <v/>
      </c>
      <c r="AA1905" s="19" t="str">
        <f>IFERROR(VLOOKUP(E1905,[2]an!$A$3:$B$81,2,FALSE),"")</f>
        <v/>
      </c>
      <c r="AB1905" s="19" t="str">
        <f>IFERROR(VLOOKUP(AA1905,[2]an!$C$2:$D$16,2,FALSE),"")</f>
        <v/>
      </c>
      <c r="AC1905" s="20"/>
      <c r="AD1905" s="21" t="str">
        <f>IF(A1905=[2]an!$F$36,VLOOKUP([2]an!$F$36,[2]an!$F$36:$H$36,3,FALSE),IF(A1905=[2]an!$F$35,VLOOKUP([2]an!$F$35,[2]an!$F$35:$H$35,3,FALSE),IF(A1905=[2]an!$F$33,VLOOKUP([2]an!$F$33,[2]an!$F$33:$H$33,3,FALSE),IF(A1905=[2]an!$F$31,VLOOKUP([2]an!$F$31,[2]an!$F$31:$H$31,3,FALSE),""))))</f>
        <v/>
      </c>
    </row>
    <row r="1906" spans="6:30" x14ac:dyDescent="0.2">
      <c r="F1906" s="10"/>
      <c r="G1906" s="8" t="str">
        <f t="shared" si="89"/>
        <v/>
      </c>
      <c r="H1906" s="13"/>
      <c r="K1906" s="13"/>
      <c r="L1906" s="10"/>
      <c r="M1906" s="10"/>
      <c r="S1906" s="8" t="str">
        <f>IFERROR(VLOOKUP(D1906,[1]peretoe_teenus!$A$2:$L$2000,5,FALSE),"")</f>
        <v/>
      </c>
      <c r="U1906" s="13"/>
      <c r="V1906" s="15" t="str" cm="1">
        <f t="array" ref="V1906">IFERROR(IF(AND(F1906="Tugigrupp",RANK(K1906,$K1906:$K1906)+COUNTIFS($K$2:K1906,K1906,$L$2:L1906,L1906,$M$2:M1906,M1906,$I$2:I1906,I1906,$G$2:G1906,G1906,$F$2:F1906,F1906)-1=1),SUMPRODUCT(($F$2:$F$4154=F1906)*($G$2:$G$4154=G1906)*($K$2:$K$4154=K1906)*($I$2:$I$4154=I1906)*($L$2:$L$4154=L1906)*($M$2:$M$4154=M1906)),""),"")</f>
        <v/>
      </c>
      <c r="W1906" s="15" t="str">
        <f t="shared" si="87"/>
        <v/>
      </c>
      <c r="X1906" s="16" t="str">
        <f>IF(AND(A1906=[2]an!$G$38,F1906=[2]an!$E$40),[2]an!$G$40,IF(AND(A1906=[2]an!$G$38,F1906=[2]an!$E$41),[2]an!$G$41,IF(AND(A1906=[2]an!$G$38,F1906=[2]an!$E$39,H1906&gt;=[2]an!$M$37),[2]an!$G$39,
IF(AND(A1906=[2]an!$G$38,F1906=[2]an!$E$39,H1906&lt;[2]an!$M$37,S1906="kahepoolne vajaduspõhine",U1906=""),[2]an!$M$40,
IF(AND(A1906=[2]an!$G$38,F1906=[2]an!$E$39,H1906&lt;[2]an!$M$37,S1906="kahepoolne vajaduspõhine",U1906&lt;&gt;""),[2]an!$G$39,
IF(AND(A1906=[2]an!$G$38,F1906=[2]an!$E$39,H1906&lt;[2]an!$M$37,S1906&lt;&gt;"kahepoolne vajaduspõhine"),[2]an!$G$39,
IF(AND(A1906=[2]an!$G$38,F1906=[2]an!$E$42),[2]an!$G$42,
IF(AND(A1906=[2]an!$H$38,F1906=[2]an!$E$40),[2]an!$H$40,IF(AND(A1906=[2]an!$H$38,F1906=[2]an!$E$41),[2]an!$H$41,IF(AND(A1906=[2]an!$H$38,F1906=[2]an!$E$39,H1906&gt;=[2]an!$M$37),[2]an!$H$39,
IF(AND(A1906=[2]an!$H$38,F1906=[2]an!$E$39,H1906&lt;[2]an!$M$37,S1906="kahepoolne vajaduspõhine",U1906=""),[2]an!$M$40,
IF(AND(A1906=[2]an!$H$38,F1906=[2]an!$E$39,H1906&lt;[2]an!$M$37,S1906="kahepoolne vajaduspõhine",U1906&lt;&gt;""),[2]an!$H$39,
IF(AND(A1906=[2]an!$H$38,F1906=[2]an!$E$39,H1906&lt;[2]an!$M$37,S1906&lt;&gt;"kahepoolne vajaduspõhine"),[2]an!$H$39,
IF(AND(A1906=[2]an!$H$38,F1906=[2]an!$E$42),[2]an!$H$42,
IF(AND(A1906=[2]an!$I$38,F1906=[2]an!$E$40),[2]an!$I$40,IF(AND(A1906=[2]an!$I$38,F1906=[2]an!$E$41),[2]an!$I$41,IF(AND(A1906=[2]an!$I$38,F1906=[2]an!$E$39,H1906&gt;=[2]an!$M$37),[2]an!$I$39,
IF(AND(A1906=[2]an!$I$38,F1906=[2]an!$E$39,H1906&lt;[2]an!$M$37,S1906="kahepoolne vajaduspõhine",U1906=""),[2]an!$M$40,
IF(AND(A1906=[2]an!$I$38,F1906=[2]an!$E$39,H1906&lt;[2]an!$M$37,S1906="kahepoolne vajaduspõhine",U1906&lt;&gt;""),[2]an!$I$39,
IF(AND(A1906=[2]an!$I$38,F1906=[2]an!$E$39,H1906&lt;[2]an!$M$37,S1906&lt;&gt;"kahepoolne vajaduspõhine"),[2]an!$I$39,
IF(AND(A1906=[2]an!$I$38,F1906=[2]an!$E$42),[2]an!$I$42,
IF(AND(A1906=[2]an!$J$38,F1906=[2]an!$E$40),[2]an!$J$40,IF(AND(A1906=[2]an!$J$38,F1906=[2]an!$E$41),[2]an!$J$41,IF(AND(A1906=[2]an!$J$38,F1906=[2]an!$E$39,H1906&gt;=[2]an!$M$37),[2]an!$J$39,
IF(AND(A1906=[2]an!$J$38,F1906=[2]an!$E$39,H1906&lt;[2]an!$M$37,S1906="kahepoolne vajaduspõhine",U1906=""),[2]an!$M$40,
IF(AND(A1906=[2]an!$J$38,F1906=[2]an!$E$39,H1906&lt;[2]an!$M$37,S1906="kahepoolne vajaduspõhine",U1906&lt;&gt;""),[2]an!$J$39,
IF(AND(A1906=[2]an!$J$38,F1906=[2]an!$E$39,H1906&lt;[2]an!$M$37,S1906&lt;&gt;"kahepoolne vajaduspõhine"),[2]an!$J$39,
IF(AND(A1906=[2]an!$J$38,F1906=[2]an!$E$42),[2]an!$J$42,""))))))))))))))))))))))))))))</f>
        <v/>
      </c>
      <c r="Y1906" s="17" t="str">
        <f>IFERROR(IF(F1906="Tugigrupp",0,
IF(AND(F1906="Peretoe teenus",H1906&gt;=[2]an!$M$37,RANK(D1906,$D1906:$D1906)+COUNTIFS($D$2:D1906,D1906,$F$2:F1906,F1906)-1&gt;1),"",
IF(AND(F1906="Peretoe teenus",H1906&gt;=[2]an!$M$37,RANK(D1906,$D1906:$D1906)+COUNTIFS($D$2:D1906,D1906,$F$2:F1906,F1906)-1=1,MONTH(H1906)=MONTH(K1906)=TRUE,YEAR(H1906)=YEAR(K1906)=TRUE),((EOMONTH(H1906,0)-H1906+1)*X1906)/DAY(EOMONTH(H1906,0)),
IF(AND(F1906="Peretoe teenus",H1906&gt;=[2]an!$M$37,RANK(D1906,$D1906:$D1906)+COUNTIFS($D$2:D1906,D1906,$F$2:F1906,F1906)-1=1),X1906,
IF(AND(F1906="Peretoe teenus",H1906&lt;[2]an!$M$37,S1906&lt;&gt;"kahepoolne vajaduspõhine",RANK(D1906,$D1906:$D1906)+COUNTIFS($D$2:D1906,D1906,$F$2:F1906,F1906)-1=1),X1906,
IF(AND(F1906="Peretoe teenus",H1906&lt;[2]an!$M$37,S1906&lt;&gt;"kahepoolne vajaduspõhine",RANK(D1906,$D1906:$D1906)+COUNTIFS($D$2:D1906,D1906,$F$2:F1906,F1906)-1&gt;1),"",
IF(AND(F1906="Peretoe teenus",H1906&lt;[2]an!$M$37,S1906="kahepoolne vajaduspõhine",U1906="",RANK(D1906,$D1906:$D1906)+COUNTIFS($D$2:D1906,D1906,$F$2:F1906,F1906)-1=1),X1906,
IF(AND(F1906="Peretoe teenus",H1906&lt;[2]an!$M$37,S1906="kahepoolne vajaduspõhine",U1906="",RANK(D1906,$D1906:$D1906)+COUNTIFS($D$2:D1906,D1906,$F$2:F1906,F1906)-1&gt;1),"",
IF(AND(F1906="Peretoe teenus",H1906&lt;[2]an!$M$37,S1906="kahepoolne vajaduspõhine",U1906&lt;[2]an!$M$37,RANK(D1906,$D1906:$D1906)+COUNTIFS($D$2:D1906,D1906,$F$2:F1906,F1906)-1=1),X1906,
IF(AND(F1906="Peretoe teenus",H1906&lt;[2]an!$M$37,S1906="kahepoolne vajaduspõhine",U1906&lt;[2]an!$M$37,RANK(D1906,$D1906:$D1906)+COUNTIFS($D$2:D1906,D1906,$F$2:F1906,F1906)-1&gt;1),"",
IF(AND(F1906="Peretoe teenus",H1906&lt;[2]an!$M$37,S1906="kahepoolne vajaduspõhine",U1906&gt;=[2]an!$M$37,U1906&lt;=[2]an!$M$38,RANK(D1906,$D1906:$D1906)+COUNTIFS($D$2:D1906,D1906,$F$2:F1906,F1906)-1=1),
((EOMONTH(U1906,0)-U1906+1)*X1906)/DAY(EOMONTH(U1906,0))+(DAY(U1906)-1)*100/DAY(EOMONTH(U1906,0)),
IF(AND(F1906="Peretoe teenus",H1906&lt;[2]an!$M$37,S1906="kahepoolne vajaduspõhine",U1906&gt;=[2]an!$M$37,U1906&lt;=[2]an!$M$38,RANK(D1906,$D1906:$D1906)+COUNTIFS($D$2:D1906,D1906,$F$2:F1906,F1906)-1&gt;1),"",
IF(AND(F1906="Peretoe teenus",H1906&lt;[2]an!$M$37,S1906="kahepoolne vajaduspõhine",U1906&gt;[2]an!$M$38,RANK(D1906,$D1906:$D1906)+COUNTIFS($D$2:D1906,D1906,$F$2:F1906,F1906)-1=1),X1906,
IF(AND(F1906="Peretoe teenus",H1906&lt;[2]an!$M$37,S1906="kahepoolne vajaduspõhine",U1906&gt;[2]an!$M$38,RANK(D1906,$D1906:$D1906)+COUNTIFS($D$2:D1906,D1906,$F$2:F1906,F1906)-1&gt;1),"",X1906*W1906)))))))))))))),"")</f>
        <v/>
      </c>
      <c r="Z1906" s="18" t="str">
        <f t="shared" si="88"/>
        <v/>
      </c>
      <c r="AA1906" s="19" t="str">
        <f>IFERROR(VLOOKUP(E1906,[2]an!$A$3:$B$81,2,FALSE),"")</f>
        <v/>
      </c>
      <c r="AB1906" s="19" t="str">
        <f>IFERROR(VLOOKUP(AA1906,[2]an!$C$2:$D$16,2,FALSE),"")</f>
        <v/>
      </c>
      <c r="AC1906" s="20"/>
      <c r="AD1906" s="21" t="str">
        <f>IF(A1906=[2]an!$F$36,VLOOKUP([2]an!$F$36,[2]an!$F$36:$H$36,3,FALSE),IF(A1906=[2]an!$F$35,VLOOKUP([2]an!$F$35,[2]an!$F$35:$H$35,3,FALSE),IF(A1906=[2]an!$F$33,VLOOKUP([2]an!$F$33,[2]an!$F$33:$H$33,3,FALSE),IF(A1906=[2]an!$F$31,VLOOKUP([2]an!$F$31,[2]an!$F$31:$H$31,3,FALSE),""))))</f>
        <v/>
      </c>
    </row>
    <row r="1907" spans="6:30" x14ac:dyDescent="0.2">
      <c r="F1907" s="10"/>
      <c r="G1907" s="8" t="str">
        <f t="shared" si="89"/>
        <v/>
      </c>
      <c r="H1907" s="13"/>
      <c r="K1907" s="13"/>
      <c r="L1907" s="10"/>
      <c r="M1907" s="10"/>
      <c r="S1907" s="8" t="str">
        <f>IFERROR(VLOOKUP(D1907,[1]peretoe_teenus!$A$2:$L$2000,5,FALSE),"")</f>
        <v/>
      </c>
      <c r="U1907" s="13"/>
      <c r="V1907" s="15" t="str" cm="1">
        <f t="array" ref="V1907">IFERROR(IF(AND(F1907="Tugigrupp",RANK(K1907,$K1907:$K1907)+COUNTIFS($K$2:K1907,K1907,$L$2:L1907,L1907,$M$2:M1907,M1907,$I$2:I1907,I1907,$G$2:G1907,G1907,$F$2:F1907,F1907)-1=1),SUMPRODUCT(($F$2:$F$4154=F1907)*($G$2:$G$4154=G1907)*($K$2:$K$4154=K1907)*($I$2:$I$4154=I1907)*($L$2:$L$4154=L1907)*($M$2:$M$4154=M1907)),""),"")</f>
        <v/>
      </c>
      <c r="W1907" s="15" t="str">
        <f t="shared" si="87"/>
        <v/>
      </c>
      <c r="X1907" s="16" t="str">
        <f>IF(AND(A1907=[2]an!$G$38,F1907=[2]an!$E$40),[2]an!$G$40,IF(AND(A1907=[2]an!$G$38,F1907=[2]an!$E$41),[2]an!$G$41,IF(AND(A1907=[2]an!$G$38,F1907=[2]an!$E$39,H1907&gt;=[2]an!$M$37),[2]an!$G$39,
IF(AND(A1907=[2]an!$G$38,F1907=[2]an!$E$39,H1907&lt;[2]an!$M$37,S1907="kahepoolne vajaduspõhine",U1907=""),[2]an!$M$40,
IF(AND(A1907=[2]an!$G$38,F1907=[2]an!$E$39,H1907&lt;[2]an!$M$37,S1907="kahepoolne vajaduspõhine",U1907&lt;&gt;""),[2]an!$G$39,
IF(AND(A1907=[2]an!$G$38,F1907=[2]an!$E$39,H1907&lt;[2]an!$M$37,S1907&lt;&gt;"kahepoolne vajaduspõhine"),[2]an!$G$39,
IF(AND(A1907=[2]an!$G$38,F1907=[2]an!$E$42),[2]an!$G$42,
IF(AND(A1907=[2]an!$H$38,F1907=[2]an!$E$40),[2]an!$H$40,IF(AND(A1907=[2]an!$H$38,F1907=[2]an!$E$41),[2]an!$H$41,IF(AND(A1907=[2]an!$H$38,F1907=[2]an!$E$39,H1907&gt;=[2]an!$M$37),[2]an!$H$39,
IF(AND(A1907=[2]an!$H$38,F1907=[2]an!$E$39,H1907&lt;[2]an!$M$37,S1907="kahepoolne vajaduspõhine",U1907=""),[2]an!$M$40,
IF(AND(A1907=[2]an!$H$38,F1907=[2]an!$E$39,H1907&lt;[2]an!$M$37,S1907="kahepoolne vajaduspõhine",U1907&lt;&gt;""),[2]an!$H$39,
IF(AND(A1907=[2]an!$H$38,F1907=[2]an!$E$39,H1907&lt;[2]an!$M$37,S1907&lt;&gt;"kahepoolne vajaduspõhine"),[2]an!$H$39,
IF(AND(A1907=[2]an!$H$38,F1907=[2]an!$E$42),[2]an!$H$42,
IF(AND(A1907=[2]an!$I$38,F1907=[2]an!$E$40),[2]an!$I$40,IF(AND(A1907=[2]an!$I$38,F1907=[2]an!$E$41),[2]an!$I$41,IF(AND(A1907=[2]an!$I$38,F1907=[2]an!$E$39,H1907&gt;=[2]an!$M$37),[2]an!$I$39,
IF(AND(A1907=[2]an!$I$38,F1907=[2]an!$E$39,H1907&lt;[2]an!$M$37,S1907="kahepoolne vajaduspõhine",U1907=""),[2]an!$M$40,
IF(AND(A1907=[2]an!$I$38,F1907=[2]an!$E$39,H1907&lt;[2]an!$M$37,S1907="kahepoolne vajaduspõhine",U1907&lt;&gt;""),[2]an!$I$39,
IF(AND(A1907=[2]an!$I$38,F1907=[2]an!$E$39,H1907&lt;[2]an!$M$37,S1907&lt;&gt;"kahepoolne vajaduspõhine"),[2]an!$I$39,
IF(AND(A1907=[2]an!$I$38,F1907=[2]an!$E$42),[2]an!$I$42,
IF(AND(A1907=[2]an!$J$38,F1907=[2]an!$E$40),[2]an!$J$40,IF(AND(A1907=[2]an!$J$38,F1907=[2]an!$E$41),[2]an!$J$41,IF(AND(A1907=[2]an!$J$38,F1907=[2]an!$E$39,H1907&gt;=[2]an!$M$37),[2]an!$J$39,
IF(AND(A1907=[2]an!$J$38,F1907=[2]an!$E$39,H1907&lt;[2]an!$M$37,S1907="kahepoolne vajaduspõhine",U1907=""),[2]an!$M$40,
IF(AND(A1907=[2]an!$J$38,F1907=[2]an!$E$39,H1907&lt;[2]an!$M$37,S1907="kahepoolne vajaduspõhine",U1907&lt;&gt;""),[2]an!$J$39,
IF(AND(A1907=[2]an!$J$38,F1907=[2]an!$E$39,H1907&lt;[2]an!$M$37,S1907&lt;&gt;"kahepoolne vajaduspõhine"),[2]an!$J$39,
IF(AND(A1907=[2]an!$J$38,F1907=[2]an!$E$42),[2]an!$J$42,""))))))))))))))))))))))))))))</f>
        <v/>
      </c>
      <c r="Y1907" s="17" t="str">
        <f>IFERROR(IF(F1907="Tugigrupp",0,
IF(AND(F1907="Peretoe teenus",H1907&gt;=[2]an!$M$37,RANK(D1907,$D1907:$D1907)+COUNTIFS($D$2:D1907,D1907,$F$2:F1907,F1907)-1&gt;1),"",
IF(AND(F1907="Peretoe teenus",H1907&gt;=[2]an!$M$37,RANK(D1907,$D1907:$D1907)+COUNTIFS($D$2:D1907,D1907,$F$2:F1907,F1907)-1=1,MONTH(H1907)=MONTH(K1907)=TRUE,YEAR(H1907)=YEAR(K1907)=TRUE),((EOMONTH(H1907,0)-H1907+1)*X1907)/DAY(EOMONTH(H1907,0)),
IF(AND(F1907="Peretoe teenus",H1907&gt;=[2]an!$M$37,RANK(D1907,$D1907:$D1907)+COUNTIFS($D$2:D1907,D1907,$F$2:F1907,F1907)-1=1),X1907,
IF(AND(F1907="Peretoe teenus",H1907&lt;[2]an!$M$37,S1907&lt;&gt;"kahepoolne vajaduspõhine",RANK(D1907,$D1907:$D1907)+COUNTIFS($D$2:D1907,D1907,$F$2:F1907,F1907)-1=1),X1907,
IF(AND(F1907="Peretoe teenus",H1907&lt;[2]an!$M$37,S1907&lt;&gt;"kahepoolne vajaduspõhine",RANK(D1907,$D1907:$D1907)+COUNTIFS($D$2:D1907,D1907,$F$2:F1907,F1907)-1&gt;1),"",
IF(AND(F1907="Peretoe teenus",H1907&lt;[2]an!$M$37,S1907="kahepoolne vajaduspõhine",U1907="",RANK(D1907,$D1907:$D1907)+COUNTIFS($D$2:D1907,D1907,$F$2:F1907,F1907)-1=1),X1907,
IF(AND(F1907="Peretoe teenus",H1907&lt;[2]an!$M$37,S1907="kahepoolne vajaduspõhine",U1907="",RANK(D1907,$D1907:$D1907)+COUNTIFS($D$2:D1907,D1907,$F$2:F1907,F1907)-1&gt;1),"",
IF(AND(F1907="Peretoe teenus",H1907&lt;[2]an!$M$37,S1907="kahepoolne vajaduspõhine",U1907&lt;[2]an!$M$37,RANK(D1907,$D1907:$D1907)+COUNTIFS($D$2:D1907,D1907,$F$2:F1907,F1907)-1=1),X1907,
IF(AND(F1907="Peretoe teenus",H1907&lt;[2]an!$M$37,S1907="kahepoolne vajaduspõhine",U1907&lt;[2]an!$M$37,RANK(D1907,$D1907:$D1907)+COUNTIFS($D$2:D1907,D1907,$F$2:F1907,F1907)-1&gt;1),"",
IF(AND(F1907="Peretoe teenus",H1907&lt;[2]an!$M$37,S1907="kahepoolne vajaduspõhine",U1907&gt;=[2]an!$M$37,U1907&lt;=[2]an!$M$38,RANK(D1907,$D1907:$D1907)+COUNTIFS($D$2:D1907,D1907,$F$2:F1907,F1907)-1=1),
((EOMONTH(U1907,0)-U1907+1)*X1907)/DAY(EOMONTH(U1907,0))+(DAY(U1907)-1)*100/DAY(EOMONTH(U1907,0)),
IF(AND(F1907="Peretoe teenus",H1907&lt;[2]an!$M$37,S1907="kahepoolne vajaduspõhine",U1907&gt;=[2]an!$M$37,U1907&lt;=[2]an!$M$38,RANK(D1907,$D1907:$D1907)+COUNTIFS($D$2:D1907,D1907,$F$2:F1907,F1907)-1&gt;1),"",
IF(AND(F1907="Peretoe teenus",H1907&lt;[2]an!$M$37,S1907="kahepoolne vajaduspõhine",U1907&gt;[2]an!$M$38,RANK(D1907,$D1907:$D1907)+COUNTIFS($D$2:D1907,D1907,$F$2:F1907,F1907)-1=1),X1907,
IF(AND(F1907="Peretoe teenus",H1907&lt;[2]an!$M$37,S1907="kahepoolne vajaduspõhine",U1907&gt;[2]an!$M$38,RANK(D1907,$D1907:$D1907)+COUNTIFS($D$2:D1907,D1907,$F$2:F1907,F1907)-1&gt;1),"",X1907*W1907)))))))))))))),"")</f>
        <v/>
      </c>
      <c r="Z1907" s="18" t="str">
        <f t="shared" si="88"/>
        <v/>
      </c>
      <c r="AA1907" s="19" t="str">
        <f>IFERROR(VLOOKUP(E1907,[2]an!$A$3:$B$81,2,FALSE),"")</f>
        <v/>
      </c>
      <c r="AB1907" s="19" t="str">
        <f>IFERROR(VLOOKUP(AA1907,[2]an!$C$2:$D$16,2,FALSE),"")</f>
        <v/>
      </c>
      <c r="AC1907" s="20"/>
      <c r="AD1907" s="21" t="str">
        <f>IF(A1907=[2]an!$F$36,VLOOKUP([2]an!$F$36,[2]an!$F$36:$H$36,3,FALSE),IF(A1907=[2]an!$F$35,VLOOKUP([2]an!$F$35,[2]an!$F$35:$H$35,3,FALSE),IF(A1907=[2]an!$F$33,VLOOKUP([2]an!$F$33,[2]an!$F$33:$H$33,3,FALSE),IF(A1907=[2]an!$F$31,VLOOKUP([2]an!$F$31,[2]an!$F$31:$H$31,3,FALSE),""))))</f>
        <v/>
      </c>
    </row>
    <row r="1908" spans="6:30" x14ac:dyDescent="0.2">
      <c r="F1908" s="10"/>
      <c r="G1908" s="8" t="str">
        <f t="shared" si="89"/>
        <v/>
      </c>
      <c r="H1908" s="13"/>
      <c r="K1908" s="13"/>
      <c r="L1908" s="10"/>
      <c r="M1908" s="10"/>
      <c r="S1908" s="8" t="str">
        <f>IFERROR(VLOOKUP(D1908,[1]peretoe_teenus!$A$2:$L$2000,5,FALSE),"")</f>
        <v/>
      </c>
      <c r="U1908" s="13"/>
      <c r="V1908" s="15" t="str" cm="1">
        <f t="array" ref="V1908">IFERROR(IF(AND(F1908="Tugigrupp",RANK(K1908,$K1908:$K1908)+COUNTIFS($K$2:K1908,K1908,$L$2:L1908,L1908,$M$2:M1908,M1908,$I$2:I1908,I1908,$G$2:G1908,G1908,$F$2:F1908,F1908)-1=1),SUMPRODUCT(($F$2:$F$4154=F1908)*($G$2:$G$4154=G1908)*($K$2:$K$4154=K1908)*($I$2:$I$4154=I1908)*($L$2:$L$4154=L1908)*($M$2:$M$4154=M1908)),""),"")</f>
        <v/>
      </c>
      <c r="W1908" s="15" t="str">
        <f t="shared" si="87"/>
        <v/>
      </c>
      <c r="X1908" s="16" t="str">
        <f>IF(AND(A1908=[2]an!$G$38,F1908=[2]an!$E$40),[2]an!$G$40,IF(AND(A1908=[2]an!$G$38,F1908=[2]an!$E$41),[2]an!$G$41,IF(AND(A1908=[2]an!$G$38,F1908=[2]an!$E$39,H1908&gt;=[2]an!$M$37),[2]an!$G$39,
IF(AND(A1908=[2]an!$G$38,F1908=[2]an!$E$39,H1908&lt;[2]an!$M$37,S1908="kahepoolne vajaduspõhine",U1908=""),[2]an!$M$40,
IF(AND(A1908=[2]an!$G$38,F1908=[2]an!$E$39,H1908&lt;[2]an!$M$37,S1908="kahepoolne vajaduspõhine",U1908&lt;&gt;""),[2]an!$G$39,
IF(AND(A1908=[2]an!$G$38,F1908=[2]an!$E$39,H1908&lt;[2]an!$M$37,S1908&lt;&gt;"kahepoolne vajaduspõhine"),[2]an!$G$39,
IF(AND(A1908=[2]an!$G$38,F1908=[2]an!$E$42),[2]an!$G$42,
IF(AND(A1908=[2]an!$H$38,F1908=[2]an!$E$40),[2]an!$H$40,IF(AND(A1908=[2]an!$H$38,F1908=[2]an!$E$41),[2]an!$H$41,IF(AND(A1908=[2]an!$H$38,F1908=[2]an!$E$39,H1908&gt;=[2]an!$M$37),[2]an!$H$39,
IF(AND(A1908=[2]an!$H$38,F1908=[2]an!$E$39,H1908&lt;[2]an!$M$37,S1908="kahepoolne vajaduspõhine",U1908=""),[2]an!$M$40,
IF(AND(A1908=[2]an!$H$38,F1908=[2]an!$E$39,H1908&lt;[2]an!$M$37,S1908="kahepoolne vajaduspõhine",U1908&lt;&gt;""),[2]an!$H$39,
IF(AND(A1908=[2]an!$H$38,F1908=[2]an!$E$39,H1908&lt;[2]an!$M$37,S1908&lt;&gt;"kahepoolne vajaduspõhine"),[2]an!$H$39,
IF(AND(A1908=[2]an!$H$38,F1908=[2]an!$E$42),[2]an!$H$42,
IF(AND(A1908=[2]an!$I$38,F1908=[2]an!$E$40),[2]an!$I$40,IF(AND(A1908=[2]an!$I$38,F1908=[2]an!$E$41),[2]an!$I$41,IF(AND(A1908=[2]an!$I$38,F1908=[2]an!$E$39,H1908&gt;=[2]an!$M$37),[2]an!$I$39,
IF(AND(A1908=[2]an!$I$38,F1908=[2]an!$E$39,H1908&lt;[2]an!$M$37,S1908="kahepoolne vajaduspõhine",U1908=""),[2]an!$M$40,
IF(AND(A1908=[2]an!$I$38,F1908=[2]an!$E$39,H1908&lt;[2]an!$M$37,S1908="kahepoolne vajaduspõhine",U1908&lt;&gt;""),[2]an!$I$39,
IF(AND(A1908=[2]an!$I$38,F1908=[2]an!$E$39,H1908&lt;[2]an!$M$37,S1908&lt;&gt;"kahepoolne vajaduspõhine"),[2]an!$I$39,
IF(AND(A1908=[2]an!$I$38,F1908=[2]an!$E$42),[2]an!$I$42,
IF(AND(A1908=[2]an!$J$38,F1908=[2]an!$E$40),[2]an!$J$40,IF(AND(A1908=[2]an!$J$38,F1908=[2]an!$E$41),[2]an!$J$41,IF(AND(A1908=[2]an!$J$38,F1908=[2]an!$E$39,H1908&gt;=[2]an!$M$37),[2]an!$J$39,
IF(AND(A1908=[2]an!$J$38,F1908=[2]an!$E$39,H1908&lt;[2]an!$M$37,S1908="kahepoolne vajaduspõhine",U1908=""),[2]an!$M$40,
IF(AND(A1908=[2]an!$J$38,F1908=[2]an!$E$39,H1908&lt;[2]an!$M$37,S1908="kahepoolne vajaduspõhine",U1908&lt;&gt;""),[2]an!$J$39,
IF(AND(A1908=[2]an!$J$38,F1908=[2]an!$E$39,H1908&lt;[2]an!$M$37,S1908&lt;&gt;"kahepoolne vajaduspõhine"),[2]an!$J$39,
IF(AND(A1908=[2]an!$J$38,F1908=[2]an!$E$42),[2]an!$J$42,""))))))))))))))))))))))))))))</f>
        <v/>
      </c>
      <c r="Y1908" s="17" t="str">
        <f>IFERROR(IF(F1908="Tugigrupp",0,
IF(AND(F1908="Peretoe teenus",H1908&gt;=[2]an!$M$37,RANK(D1908,$D1908:$D1908)+COUNTIFS($D$2:D1908,D1908,$F$2:F1908,F1908)-1&gt;1),"",
IF(AND(F1908="Peretoe teenus",H1908&gt;=[2]an!$M$37,RANK(D1908,$D1908:$D1908)+COUNTIFS($D$2:D1908,D1908,$F$2:F1908,F1908)-1=1,MONTH(H1908)=MONTH(K1908)=TRUE,YEAR(H1908)=YEAR(K1908)=TRUE),((EOMONTH(H1908,0)-H1908+1)*X1908)/DAY(EOMONTH(H1908,0)),
IF(AND(F1908="Peretoe teenus",H1908&gt;=[2]an!$M$37,RANK(D1908,$D1908:$D1908)+COUNTIFS($D$2:D1908,D1908,$F$2:F1908,F1908)-1=1),X1908,
IF(AND(F1908="Peretoe teenus",H1908&lt;[2]an!$M$37,S1908&lt;&gt;"kahepoolne vajaduspõhine",RANK(D1908,$D1908:$D1908)+COUNTIFS($D$2:D1908,D1908,$F$2:F1908,F1908)-1=1),X1908,
IF(AND(F1908="Peretoe teenus",H1908&lt;[2]an!$M$37,S1908&lt;&gt;"kahepoolne vajaduspõhine",RANK(D1908,$D1908:$D1908)+COUNTIFS($D$2:D1908,D1908,$F$2:F1908,F1908)-1&gt;1),"",
IF(AND(F1908="Peretoe teenus",H1908&lt;[2]an!$M$37,S1908="kahepoolne vajaduspõhine",U1908="",RANK(D1908,$D1908:$D1908)+COUNTIFS($D$2:D1908,D1908,$F$2:F1908,F1908)-1=1),X1908,
IF(AND(F1908="Peretoe teenus",H1908&lt;[2]an!$M$37,S1908="kahepoolne vajaduspõhine",U1908="",RANK(D1908,$D1908:$D1908)+COUNTIFS($D$2:D1908,D1908,$F$2:F1908,F1908)-1&gt;1),"",
IF(AND(F1908="Peretoe teenus",H1908&lt;[2]an!$M$37,S1908="kahepoolne vajaduspõhine",U1908&lt;[2]an!$M$37,RANK(D1908,$D1908:$D1908)+COUNTIFS($D$2:D1908,D1908,$F$2:F1908,F1908)-1=1),X1908,
IF(AND(F1908="Peretoe teenus",H1908&lt;[2]an!$M$37,S1908="kahepoolne vajaduspõhine",U1908&lt;[2]an!$M$37,RANK(D1908,$D1908:$D1908)+COUNTIFS($D$2:D1908,D1908,$F$2:F1908,F1908)-1&gt;1),"",
IF(AND(F1908="Peretoe teenus",H1908&lt;[2]an!$M$37,S1908="kahepoolne vajaduspõhine",U1908&gt;=[2]an!$M$37,U1908&lt;=[2]an!$M$38,RANK(D1908,$D1908:$D1908)+COUNTIFS($D$2:D1908,D1908,$F$2:F1908,F1908)-1=1),
((EOMONTH(U1908,0)-U1908+1)*X1908)/DAY(EOMONTH(U1908,0))+(DAY(U1908)-1)*100/DAY(EOMONTH(U1908,0)),
IF(AND(F1908="Peretoe teenus",H1908&lt;[2]an!$M$37,S1908="kahepoolne vajaduspõhine",U1908&gt;=[2]an!$M$37,U1908&lt;=[2]an!$M$38,RANK(D1908,$D1908:$D1908)+COUNTIFS($D$2:D1908,D1908,$F$2:F1908,F1908)-1&gt;1),"",
IF(AND(F1908="Peretoe teenus",H1908&lt;[2]an!$M$37,S1908="kahepoolne vajaduspõhine",U1908&gt;[2]an!$M$38,RANK(D1908,$D1908:$D1908)+COUNTIFS($D$2:D1908,D1908,$F$2:F1908,F1908)-1=1),X1908,
IF(AND(F1908="Peretoe teenus",H1908&lt;[2]an!$M$37,S1908="kahepoolne vajaduspõhine",U1908&gt;[2]an!$M$38,RANK(D1908,$D1908:$D1908)+COUNTIFS($D$2:D1908,D1908,$F$2:F1908,F1908)-1&gt;1),"",X1908*W1908)))))))))))))),"")</f>
        <v/>
      </c>
      <c r="Z1908" s="18" t="str">
        <f t="shared" si="88"/>
        <v/>
      </c>
      <c r="AA1908" s="19" t="str">
        <f>IFERROR(VLOOKUP(E1908,[2]an!$A$3:$B$81,2,FALSE),"")</f>
        <v/>
      </c>
      <c r="AB1908" s="19" t="str">
        <f>IFERROR(VLOOKUP(AA1908,[2]an!$C$2:$D$16,2,FALSE),"")</f>
        <v/>
      </c>
      <c r="AC1908" s="20"/>
      <c r="AD1908" s="21" t="str">
        <f>IF(A1908=[2]an!$F$36,VLOOKUP([2]an!$F$36,[2]an!$F$36:$H$36,3,FALSE),IF(A1908=[2]an!$F$35,VLOOKUP([2]an!$F$35,[2]an!$F$35:$H$35,3,FALSE),IF(A1908=[2]an!$F$33,VLOOKUP([2]an!$F$33,[2]an!$F$33:$H$33,3,FALSE),IF(A1908=[2]an!$F$31,VLOOKUP([2]an!$F$31,[2]an!$F$31:$H$31,3,FALSE),""))))</f>
        <v/>
      </c>
    </row>
    <row r="1909" spans="6:30" x14ac:dyDescent="0.2">
      <c r="F1909" s="10"/>
      <c r="G1909" s="8" t="str">
        <f t="shared" si="89"/>
        <v/>
      </c>
      <c r="H1909" s="13"/>
      <c r="K1909" s="13"/>
      <c r="L1909" s="10"/>
      <c r="M1909" s="10"/>
      <c r="S1909" s="8" t="str">
        <f>IFERROR(VLOOKUP(D1909,[1]peretoe_teenus!$A$2:$L$2000,5,FALSE),"")</f>
        <v/>
      </c>
      <c r="U1909" s="13"/>
      <c r="V1909" s="15" t="str" cm="1">
        <f t="array" ref="V1909">IFERROR(IF(AND(F1909="Tugigrupp",RANK(K1909,$K1909:$K1909)+COUNTIFS($K$2:K1909,K1909,$L$2:L1909,L1909,$M$2:M1909,M1909,$I$2:I1909,I1909,$G$2:G1909,G1909,$F$2:F1909,F1909)-1=1),SUMPRODUCT(($F$2:$F$4154=F1909)*($G$2:$G$4154=G1909)*($K$2:$K$4154=K1909)*($I$2:$I$4154=I1909)*($L$2:$L$4154=L1909)*($M$2:$M$4154=M1909)),""),"")</f>
        <v/>
      </c>
      <c r="W1909" s="15" t="str">
        <f t="shared" si="87"/>
        <v/>
      </c>
      <c r="X1909" s="16" t="str">
        <f>IF(AND(A1909=[2]an!$G$38,F1909=[2]an!$E$40),[2]an!$G$40,IF(AND(A1909=[2]an!$G$38,F1909=[2]an!$E$41),[2]an!$G$41,IF(AND(A1909=[2]an!$G$38,F1909=[2]an!$E$39,H1909&gt;=[2]an!$M$37),[2]an!$G$39,
IF(AND(A1909=[2]an!$G$38,F1909=[2]an!$E$39,H1909&lt;[2]an!$M$37,S1909="kahepoolne vajaduspõhine",U1909=""),[2]an!$M$40,
IF(AND(A1909=[2]an!$G$38,F1909=[2]an!$E$39,H1909&lt;[2]an!$M$37,S1909="kahepoolne vajaduspõhine",U1909&lt;&gt;""),[2]an!$G$39,
IF(AND(A1909=[2]an!$G$38,F1909=[2]an!$E$39,H1909&lt;[2]an!$M$37,S1909&lt;&gt;"kahepoolne vajaduspõhine"),[2]an!$G$39,
IF(AND(A1909=[2]an!$G$38,F1909=[2]an!$E$42),[2]an!$G$42,
IF(AND(A1909=[2]an!$H$38,F1909=[2]an!$E$40),[2]an!$H$40,IF(AND(A1909=[2]an!$H$38,F1909=[2]an!$E$41),[2]an!$H$41,IF(AND(A1909=[2]an!$H$38,F1909=[2]an!$E$39,H1909&gt;=[2]an!$M$37),[2]an!$H$39,
IF(AND(A1909=[2]an!$H$38,F1909=[2]an!$E$39,H1909&lt;[2]an!$M$37,S1909="kahepoolne vajaduspõhine",U1909=""),[2]an!$M$40,
IF(AND(A1909=[2]an!$H$38,F1909=[2]an!$E$39,H1909&lt;[2]an!$M$37,S1909="kahepoolne vajaduspõhine",U1909&lt;&gt;""),[2]an!$H$39,
IF(AND(A1909=[2]an!$H$38,F1909=[2]an!$E$39,H1909&lt;[2]an!$M$37,S1909&lt;&gt;"kahepoolne vajaduspõhine"),[2]an!$H$39,
IF(AND(A1909=[2]an!$H$38,F1909=[2]an!$E$42),[2]an!$H$42,
IF(AND(A1909=[2]an!$I$38,F1909=[2]an!$E$40),[2]an!$I$40,IF(AND(A1909=[2]an!$I$38,F1909=[2]an!$E$41),[2]an!$I$41,IF(AND(A1909=[2]an!$I$38,F1909=[2]an!$E$39,H1909&gt;=[2]an!$M$37),[2]an!$I$39,
IF(AND(A1909=[2]an!$I$38,F1909=[2]an!$E$39,H1909&lt;[2]an!$M$37,S1909="kahepoolne vajaduspõhine",U1909=""),[2]an!$M$40,
IF(AND(A1909=[2]an!$I$38,F1909=[2]an!$E$39,H1909&lt;[2]an!$M$37,S1909="kahepoolne vajaduspõhine",U1909&lt;&gt;""),[2]an!$I$39,
IF(AND(A1909=[2]an!$I$38,F1909=[2]an!$E$39,H1909&lt;[2]an!$M$37,S1909&lt;&gt;"kahepoolne vajaduspõhine"),[2]an!$I$39,
IF(AND(A1909=[2]an!$I$38,F1909=[2]an!$E$42),[2]an!$I$42,
IF(AND(A1909=[2]an!$J$38,F1909=[2]an!$E$40),[2]an!$J$40,IF(AND(A1909=[2]an!$J$38,F1909=[2]an!$E$41),[2]an!$J$41,IF(AND(A1909=[2]an!$J$38,F1909=[2]an!$E$39,H1909&gt;=[2]an!$M$37),[2]an!$J$39,
IF(AND(A1909=[2]an!$J$38,F1909=[2]an!$E$39,H1909&lt;[2]an!$M$37,S1909="kahepoolne vajaduspõhine",U1909=""),[2]an!$M$40,
IF(AND(A1909=[2]an!$J$38,F1909=[2]an!$E$39,H1909&lt;[2]an!$M$37,S1909="kahepoolne vajaduspõhine",U1909&lt;&gt;""),[2]an!$J$39,
IF(AND(A1909=[2]an!$J$38,F1909=[2]an!$E$39,H1909&lt;[2]an!$M$37,S1909&lt;&gt;"kahepoolne vajaduspõhine"),[2]an!$J$39,
IF(AND(A1909=[2]an!$J$38,F1909=[2]an!$E$42),[2]an!$J$42,""))))))))))))))))))))))))))))</f>
        <v/>
      </c>
      <c r="Y1909" s="17" t="str">
        <f>IFERROR(IF(F1909="Tugigrupp",0,
IF(AND(F1909="Peretoe teenus",H1909&gt;=[2]an!$M$37,RANK(D1909,$D1909:$D1909)+COUNTIFS($D$2:D1909,D1909,$F$2:F1909,F1909)-1&gt;1),"",
IF(AND(F1909="Peretoe teenus",H1909&gt;=[2]an!$M$37,RANK(D1909,$D1909:$D1909)+COUNTIFS($D$2:D1909,D1909,$F$2:F1909,F1909)-1=1,MONTH(H1909)=MONTH(K1909)=TRUE,YEAR(H1909)=YEAR(K1909)=TRUE),((EOMONTH(H1909,0)-H1909+1)*X1909)/DAY(EOMONTH(H1909,0)),
IF(AND(F1909="Peretoe teenus",H1909&gt;=[2]an!$M$37,RANK(D1909,$D1909:$D1909)+COUNTIFS($D$2:D1909,D1909,$F$2:F1909,F1909)-1=1),X1909,
IF(AND(F1909="Peretoe teenus",H1909&lt;[2]an!$M$37,S1909&lt;&gt;"kahepoolne vajaduspõhine",RANK(D1909,$D1909:$D1909)+COUNTIFS($D$2:D1909,D1909,$F$2:F1909,F1909)-1=1),X1909,
IF(AND(F1909="Peretoe teenus",H1909&lt;[2]an!$M$37,S1909&lt;&gt;"kahepoolne vajaduspõhine",RANK(D1909,$D1909:$D1909)+COUNTIFS($D$2:D1909,D1909,$F$2:F1909,F1909)-1&gt;1),"",
IF(AND(F1909="Peretoe teenus",H1909&lt;[2]an!$M$37,S1909="kahepoolne vajaduspõhine",U1909="",RANK(D1909,$D1909:$D1909)+COUNTIFS($D$2:D1909,D1909,$F$2:F1909,F1909)-1=1),X1909,
IF(AND(F1909="Peretoe teenus",H1909&lt;[2]an!$M$37,S1909="kahepoolne vajaduspõhine",U1909="",RANK(D1909,$D1909:$D1909)+COUNTIFS($D$2:D1909,D1909,$F$2:F1909,F1909)-1&gt;1),"",
IF(AND(F1909="Peretoe teenus",H1909&lt;[2]an!$M$37,S1909="kahepoolne vajaduspõhine",U1909&lt;[2]an!$M$37,RANK(D1909,$D1909:$D1909)+COUNTIFS($D$2:D1909,D1909,$F$2:F1909,F1909)-1=1),X1909,
IF(AND(F1909="Peretoe teenus",H1909&lt;[2]an!$M$37,S1909="kahepoolne vajaduspõhine",U1909&lt;[2]an!$M$37,RANK(D1909,$D1909:$D1909)+COUNTIFS($D$2:D1909,D1909,$F$2:F1909,F1909)-1&gt;1),"",
IF(AND(F1909="Peretoe teenus",H1909&lt;[2]an!$M$37,S1909="kahepoolne vajaduspõhine",U1909&gt;=[2]an!$M$37,U1909&lt;=[2]an!$M$38,RANK(D1909,$D1909:$D1909)+COUNTIFS($D$2:D1909,D1909,$F$2:F1909,F1909)-1=1),
((EOMONTH(U1909,0)-U1909+1)*X1909)/DAY(EOMONTH(U1909,0))+(DAY(U1909)-1)*100/DAY(EOMONTH(U1909,0)),
IF(AND(F1909="Peretoe teenus",H1909&lt;[2]an!$M$37,S1909="kahepoolne vajaduspõhine",U1909&gt;=[2]an!$M$37,U1909&lt;=[2]an!$M$38,RANK(D1909,$D1909:$D1909)+COUNTIFS($D$2:D1909,D1909,$F$2:F1909,F1909)-1&gt;1),"",
IF(AND(F1909="Peretoe teenus",H1909&lt;[2]an!$M$37,S1909="kahepoolne vajaduspõhine",U1909&gt;[2]an!$M$38,RANK(D1909,$D1909:$D1909)+COUNTIFS($D$2:D1909,D1909,$F$2:F1909,F1909)-1=1),X1909,
IF(AND(F1909="Peretoe teenus",H1909&lt;[2]an!$M$37,S1909="kahepoolne vajaduspõhine",U1909&gt;[2]an!$M$38,RANK(D1909,$D1909:$D1909)+COUNTIFS($D$2:D1909,D1909,$F$2:F1909,F1909)-1&gt;1),"",X1909*W1909)))))))))))))),"")</f>
        <v/>
      </c>
      <c r="Z1909" s="18" t="str">
        <f t="shared" si="88"/>
        <v/>
      </c>
      <c r="AA1909" s="19" t="str">
        <f>IFERROR(VLOOKUP(E1909,[2]an!$A$3:$B$81,2,FALSE),"")</f>
        <v/>
      </c>
      <c r="AB1909" s="19" t="str">
        <f>IFERROR(VLOOKUP(AA1909,[2]an!$C$2:$D$16,2,FALSE),"")</f>
        <v/>
      </c>
      <c r="AC1909" s="20"/>
      <c r="AD1909" s="21" t="str">
        <f>IF(A1909=[2]an!$F$36,VLOOKUP([2]an!$F$36,[2]an!$F$36:$H$36,3,FALSE),IF(A1909=[2]an!$F$35,VLOOKUP([2]an!$F$35,[2]an!$F$35:$H$35,3,FALSE),IF(A1909=[2]an!$F$33,VLOOKUP([2]an!$F$33,[2]an!$F$33:$H$33,3,FALSE),IF(A1909=[2]an!$F$31,VLOOKUP([2]an!$F$31,[2]an!$F$31:$H$31,3,FALSE),""))))</f>
        <v/>
      </c>
    </row>
    <row r="1910" spans="6:30" x14ac:dyDescent="0.2">
      <c r="F1910" s="10"/>
      <c r="G1910" s="8" t="str">
        <f t="shared" si="89"/>
        <v/>
      </c>
      <c r="H1910" s="13"/>
      <c r="K1910" s="13"/>
      <c r="L1910" s="10"/>
      <c r="M1910" s="10"/>
      <c r="S1910" s="8" t="str">
        <f>IFERROR(VLOOKUP(D1910,[1]peretoe_teenus!$A$2:$L$2000,5,FALSE),"")</f>
        <v/>
      </c>
      <c r="U1910" s="13"/>
      <c r="V1910" s="15" t="str" cm="1">
        <f t="array" ref="V1910">IFERROR(IF(AND(F1910="Tugigrupp",RANK(K1910,$K1910:$K1910)+COUNTIFS($K$2:K1910,K1910,$L$2:L1910,L1910,$M$2:M1910,M1910,$I$2:I1910,I1910,$G$2:G1910,G1910,$F$2:F1910,F1910)-1=1),SUMPRODUCT(($F$2:$F$4154=F1910)*($G$2:$G$4154=G1910)*($K$2:$K$4154=K1910)*($I$2:$I$4154=I1910)*($L$2:$L$4154=L1910)*($M$2:$M$4154=M1910)),""),"")</f>
        <v/>
      </c>
      <c r="W1910" s="15" t="str">
        <f t="shared" si="87"/>
        <v/>
      </c>
      <c r="X1910" s="16" t="str">
        <f>IF(AND(A1910=[2]an!$G$38,F1910=[2]an!$E$40),[2]an!$G$40,IF(AND(A1910=[2]an!$G$38,F1910=[2]an!$E$41),[2]an!$G$41,IF(AND(A1910=[2]an!$G$38,F1910=[2]an!$E$39,H1910&gt;=[2]an!$M$37),[2]an!$G$39,
IF(AND(A1910=[2]an!$G$38,F1910=[2]an!$E$39,H1910&lt;[2]an!$M$37,S1910="kahepoolne vajaduspõhine",U1910=""),[2]an!$M$40,
IF(AND(A1910=[2]an!$G$38,F1910=[2]an!$E$39,H1910&lt;[2]an!$M$37,S1910="kahepoolne vajaduspõhine",U1910&lt;&gt;""),[2]an!$G$39,
IF(AND(A1910=[2]an!$G$38,F1910=[2]an!$E$39,H1910&lt;[2]an!$M$37,S1910&lt;&gt;"kahepoolne vajaduspõhine"),[2]an!$G$39,
IF(AND(A1910=[2]an!$G$38,F1910=[2]an!$E$42),[2]an!$G$42,
IF(AND(A1910=[2]an!$H$38,F1910=[2]an!$E$40),[2]an!$H$40,IF(AND(A1910=[2]an!$H$38,F1910=[2]an!$E$41),[2]an!$H$41,IF(AND(A1910=[2]an!$H$38,F1910=[2]an!$E$39,H1910&gt;=[2]an!$M$37),[2]an!$H$39,
IF(AND(A1910=[2]an!$H$38,F1910=[2]an!$E$39,H1910&lt;[2]an!$M$37,S1910="kahepoolne vajaduspõhine",U1910=""),[2]an!$M$40,
IF(AND(A1910=[2]an!$H$38,F1910=[2]an!$E$39,H1910&lt;[2]an!$M$37,S1910="kahepoolne vajaduspõhine",U1910&lt;&gt;""),[2]an!$H$39,
IF(AND(A1910=[2]an!$H$38,F1910=[2]an!$E$39,H1910&lt;[2]an!$M$37,S1910&lt;&gt;"kahepoolne vajaduspõhine"),[2]an!$H$39,
IF(AND(A1910=[2]an!$H$38,F1910=[2]an!$E$42),[2]an!$H$42,
IF(AND(A1910=[2]an!$I$38,F1910=[2]an!$E$40),[2]an!$I$40,IF(AND(A1910=[2]an!$I$38,F1910=[2]an!$E$41),[2]an!$I$41,IF(AND(A1910=[2]an!$I$38,F1910=[2]an!$E$39,H1910&gt;=[2]an!$M$37),[2]an!$I$39,
IF(AND(A1910=[2]an!$I$38,F1910=[2]an!$E$39,H1910&lt;[2]an!$M$37,S1910="kahepoolne vajaduspõhine",U1910=""),[2]an!$M$40,
IF(AND(A1910=[2]an!$I$38,F1910=[2]an!$E$39,H1910&lt;[2]an!$M$37,S1910="kahepoolne vajaduspõhine",U1910&lt;&gt;""),[2]an!$I$39,
IF(AND(A1910=[2]an!$I$38,F1910=[2]an!$E$39,H1910&lt;[2]an!$M$37,S1910&lt;&gt;"kahepoolne vajaduspõhine"),[2]an!$I$39,
IF(AND(A1910=[2]an!$I$38,F1910=[2]an!$E$42),[2]an!$I$42,
IF(AND(A1910=[2]an!$J$38,F1910=[2]an!$E$40),[2]an!$J$40,IF(AND(A1910=[2]an!$J$38,F1910=[2]an!$E$41),[2]an!$J$41,IF(AND(A1910=[2]an!$J$38,F1910=[2]an!$E$39,H1910&gt;=[2]an!$M$37),[2]an!$J$39,
IF(AND(A1910=[2]an!$J$38,F1910=[2]an!$E$39,H1910&lt;[2]an!$M$37,S1910="kahepoolne vajaduspõhine",U1910=""),[2]an!$M$40,
IF(AND(A1910=[2]an!$J$38,F1910=[2]an!$E$39,H1910&lt;[2]an!$M$37,S1910="kahepoolne vajaduspõhine",U1910&lt;&gt;""),[2]an!$J$39,
IF(AND(A1910=[2]an!$J$38,F1910=[2]an!$E$39,H1910&lt;[2]an!$M$37,S1910&lt;&gt;"kahepoolne vajaduspõhine"),[2]an!$J$39,
IF(AND(A1910=[2]an!$J$38,F1910=[2]an!$E$42),[2]an!$J$42,""))))))))))))))))))))))))))))</f>
        <v/>
      </c>
      <c r="Y1910" s="17" t="str">
        <f>IFERROR(IF(F1910="Tugigrupp",0,
IF(AND(F1910="Peretoe teenus",H1910&gt;=[2]an!$M$37,RANK(D1910,$D1910:$D1910)+COUNTIFS($D$2:D1910,D1910,$F$2:F1910,F1910)-1&gt;1),"",
IF(AND(F1910="Peretoe teenus",H1910&gt;=[2]an!$M$37,RANK(D1910,$D1910:$D1910)+COUNTIFS($D$2:D1910,D1910,$F$2:F1910,F1910)-1=1,MONTH(H1910)=MONTH(K1910)=TRUE,YEAR(H1910)=YEAR(K1910)=TRUE),((EOMONTH(H1910,0)-H1910+1)*X1910)/DAY(EOMONTH(H1910,0)),
IF(AND(F1910="Peretoe teenus",H1910&gt;=[2]an!$M$37,RANK(D1910,$D1910:$D1910)+COUNTIFS($D$2:D1910,D1910,$F$2:F1910,F1910)-1=1),X1910,
IF(AND(F1910="Peretoe teenus",H1910&lt;[2]an!$M$37,S1910&lt;&gt;"kahepoolne vajaduspõhine",RANK(D1910,$D1910:$D1910)+COUNTIFS($D$2:D1910,D1910,$F$2:F1910,F1910)-1=1),X1910,
IF(AND(F1910="Peretoe teenus",H1910&lt;[2]an!$M$37,S1910&lt;&gt;"kahepoolne vajaduspõhine",RANK(D1910,$D1910:$D1910)+COUNTIFS($D$2:D1910,D1910,$F$2:F1910,F1910)-1&gt;1),"",
IF(AND(F1910="Peretoe teenus",H1910&lt;[2]an!$M$37,S1910="kahepoolne vajaduspõhine",U1910="",RANK(D1910,$D1910:$D1910)+COUNTIFS($D$2:D1910,D1910,$F$2:F1910,F1910)-1=1),X1910,
IF(AND(F1910="Peretoe teenus",H1910&lt;[2]an!$M$37,S1910="kahepoolne vajaduspõhine",U1910="",RANK(D1910,$D1910:$D1910)+COUNTIFS($D$2:D1910,D1910,$F$2:F1910,F1910)-1&gt;1),"",
IF(AND(F1910="Peretoe teenus",H1910&lt;[2]an!$M$37,S1910="kahepoolne vajaduspõhine",U1910&lt;[2]an!$M$37,RANK(D1910,$D1910:$D1910)+COUNTIFS($D$2:D1910,D1910,$F$2:F1910,F1910)-1=1),X1910,
IF(AND(F1910="Peretoe teenus",H1910&lt;[2]an!$M$37,S1910="kahepoolne vajaduspõhine",U1910&lt;[2]an!$M$37,RANK(D1910,$D1910:$D1910)+COUNTIFS($D$2:D1910,D1910,$F$2:F1910,F1910)-1&gt;1),"",
IF(AND(F1910="Peretoe teenus",H1910&lt;[2]an!$M$37,S1910="kahepoolne vajaduspõhine",U1910&gt;=[2]an!$M$37,U1910&lt;=[2]an!$M$38,RANK(D1910,$D1910:$D1910)+COUNTIFS($D$2:D1910,D1910,$F$2:F1910,F1910)-1=1),
((EOMONTH(U1910,0)-U1910+1)*X1910)/DAY(EOMONTH(U1910,0))+(DAY(U1910)-1)*100/DAY(EOMONTH(U1910,0)),
IF(AND(F1910="Peretoe teenus",H1910&lt;[2]an!$M$37,S1910="kahepoolne vajaduspõhine",U1910&gt;=[2]an!$M$37,U1910&lt;=[2]an!$M$38,RANK(D1910,$D1910:$D1910)+COUNTIFS($D$2:D1910,D1910,$F$2:F1910,F1910)-1&gt;1),"",
IF(AND(F1910="Peretoe teenus",H1910&lt;[2]an!$M$37,S1910="kahepoolne vajaduspõhine",U1910&gt;[2]an!$M$38,RANK(D1910,$D1910:$D1910)+COUNTIFS($D$2:D1910,D1910,$F$2:F1910,F1910)-1=1),X1910,
IF(AND(F1910="Peretoe teenus",H1910&lt;[2]an!$M$37,S1910="kahepoolne vajaduspõhine",U1910&gt;[2]an!$M$38,RANK(D1910,$D1910:$D1910)+COUNTIFS($D$2:D1910,D1910,$F$2:F1910,F1910)-1&gt;1),"",X1910*W1910)))))))))))))),"")</f>
        <v/>
      </c>
      <c r="Z1910" s="18" t="str">
        <f t="shared" si="88"/>
        <v/>
      </c>
      <c r="AA1910" s="19" t="str">
        <f>IFERROR(VLOOKUP(E1910,[2]an!$A$3:$B$81,2,FALSE),"")</f>
        <v/>
      </c>
      <c r="AB1910" s="19" t="str">
        <f>IFERROR(VLOOKUP(AA1910,[2]an!$C$2:$D$16,2,FALSE),"")</f>
        <v/>
      </c>
      <c r="AC1910" s="20"/>
      <c r="AD1910" s="21" t="str">
        <f>IF(A1910=[2]an!$F$36,VLOOKUP([2]an!$F$36,[2]an!$F$36:$H$36,3,FALSE),IF(A1910=[2]an!$F$35,VLOOKUP([2]an!$F$35,[2]an!$F$35:$H$35,3,FALSE),IF(A1910=[2]an!$F$33,VLOOKUP([2]an!$F$33,[2]an!$F$33:$H$33,3,FALSE),IF(A1910=[2]an!$F$31,VLOOKUP([2]an!$F$31,[2]an!$F$31:$H$31,3,FALSE),""))))</f>
        <v/>
      </c>
    </row>
    <row r="1911" spans="6:30" x14ac:dyDescent="0.2">
      <c r="F1911" s="10"/>
      <c r="G1911" s="8" t="str">
        <f t="shared" si="89"/>
        <v/>
      </c>
      <c r="H1911" s="13"/>
      <c r="K1911" s="13"/>
      <c r="L1911" s="10"/>
      <c r="M1911" s="10"/>
      <c r="S1911" s="8" t="str">
        <f>IFERROR(VLOOKUP(D1911,[1]peretoe_teenus!$A$2:$L$2000,5,FALSE),"")</f>
        <v/>
      </c>
      <c r="U1911" s="13"/>
      <c r="V1911" s="15" t="str" cm="1">
        <f t="array" ref="V1911">IFERROR(IF(AND(F1911="Tugigrupp",RANK(K1911,$K1911:$K1911)+COUNTIFS($K$2:K1911,K1911,$L$2:L1911,L1911,$M$2:M1911,M1911,$I$2:I1911,I1911,$G$2:G1911,G1911,$F$2:F1911,F1911)-1=1),SUMPRODUCT(($F$2:$F$4154=F1911)*($G$2:$G$4154=G1911)*($K$2:$K$4154=K1911)*($I$2:$I$4154=I1911)*($L$2:$L$4154=L1911)*($M$2:$M$4154=M1911)),""),"")</f>
        <v/>
      </c>
      <c r="W1911" s="15" t="str">
        <f t="shared" si="87"/>
        <v/>
      </c>
      <c r="X1911" s="16" t="str">
        <f>IF(AND(A1911=[2]an!$G$38,F1911=[2]an!$E$40),[2]an!$G$40,IF(AND(A1911=[2]an!$G$38,F1911=[2]an!$E$41),[2]an!$G$41,IF(AND(A1911=[2]an!$G$38,F1911=[2]an!$E$39,H1911&gt;=[2]an!$M$37),[2]an!$G$39,
IF(AND(A1911=[2]an!$G$38,F1911=[2]an!$E$39,H1911&lt;[2]an!$M$37,S1911="kahepoolne vajaduspõhine",U1911=""),[2]an!$M$40,
IF(AND(A1911=[2]an!$G$38,F1911=[2]an!$E$39,H1911&lt;[2]an!$M$37,S1911="kahepoolne vajaduspõhine",U1911&lt;&gt;""),[2]an!$G$39,
IF(AND(A1911=[2]an!$G$38,F1911=[2]an!$E$39,H1911&lt;[2]an!$M$37,S1911&lt;&gt;"kahepoolne vajaduspõhine"),[2]an!$G$39,
IF(AND(A1911=[2]an!$G$38,F1911=[2]an!$E$42),[2]an!$G$42,
IF(AND(A1911=[2]an!$H$38,F1911=[2]an!$E$40),[2]an!$H$40,IF(AND(A1911=[2]an!$H$38,F1911=[2]an!$E$41),[2]an!$H$41,IF(AND(A1911=[2]an!$H$38,F1911=[2]an!$E$39,H1911&gt;=[2]an!$M$37),[2]an!$H$39,
IF(AND(A1911=[2]an!$H$38,F1911=[2]an!$E$39,H1911&lt;[2]an!$M$37,S1911="kahepoolne vajaduspõhine",U1911=""),[2]an!$M$40,
IF(AND(A1911=[2]an!$H$38,F1911=[2]an!$E$39,H1911&lt;[2]an!$M$37,S1911="kahepoolne vajaduspõhine",U1911&lt;&gt;""),[2]an!$H$39,
IF(AND(A1911=[2]an!$H$38,F1911=[2]an!$E$39,H1911&lt;[2]an!$M$37,S1911&lt;&gt;"kahepoolne vajaduspõhine"),[2]an!$H$39,
IF(AND(A1911=[2]an!$H$38,F1911=[2]an!$E$42),[2]an!$H$42,
IF(AND(A1911=[2]an!$I$38,F1911=[2]an!$E$40),[2]an!$I$40,IF(AND(A1911=[2]an!$I$38,F1911=[2]an!$E$41),[2]an!$I$41,IF(AND(A1911=[2]an!$I$38,F1911=[2]an!$E$39,H1911&gt;=[2]an!$M$37),[2]an!$I$39,
IF(AND(A1911=[2]an!$I$38,F1911=[2]an!$E$39,H1911&lt;[2]an!$M$37,S1911="kahepoolne vajaduspõhine",U1911=""),[2]an!$M$40,
IF(AND(A1911=[2]an!$I$38,F1911=[2]an!$E$39,H1911&lt;[2]an!$M$37,S1911="kahepoolne vajaduspõhine",U1911&lt;&gt;""),[2]an!$I$39,
IF(AND(A1911=[2]an!$I$38,F1911=[2]an!$E$39,H1911&lt;[2]an!$M$37,S1911&lt;&gt;"kahepoolne vajaduspõhine"),[2]an!$I$39,
IF(AND(A1911=[2]an!$I$38,F1911=[2]an!$E$42),[2]an!$I$42,
IF(AND(A1911=[2]an!$J$38,F1911=[2]an!$E$40),[2]an!$J$40,IF(AND(A1911=[2]an!$J$38,F1911=[2]an!$E$41),[2]an!$J$41,IF(AND(A1911=[2]an!$J$38,F1911=[2]an!$E$39,H1911&gt;=[2]an!$M$37),[2]an!$J$39,
IF(AND(A1911=[2]an!$J$38,F1911=[2]an!$E$39,H1911&lt;[2]an!$M$37,S1911="kahepoolne vajaduspõhine",U1911=""),[2]an!$M$40,
IF(AND(A1911=[2]an!$J$38,F1911=[2]an!$E$39,H1911&lt;[2]an!$M$37,S1911="kahepoolne vajaduspõhine",U1911&lt;&gt;""),[2]an!$J$39,
IF(AND(A1911=[2]an!$J$38,F1911=[2]an!$E$39,H1911&lt;[2]an!$M$37,S1911&lt;&gt;"kahepoolne vajaduspõhine"),[2]an!$J$39,
IF(AND(A1911=[2]an!$J$38,F1911=[2]an!$E$42),[2]an!$J$42,""))))))))))))))))))))))))))))</f>
        <v/>
      </c>
      <c r="Y1911" s="17" t="str">
        <f>IFERROR(IF(F1911="Tugigrupp",0,
IF(AND(F1911="Peretoe teenus",H1911&gt;=[2]an!$M$37,RANK(D1911,$D1911:$D1911)+COUNTIFS($D$2:D1911,D1911,$F$2:F1911,F1911)-1&gt;1),"",
IF(AND(F1911="Peretoe teenus",H1911&gt;=[2]an!$M$37,RANK(D1911,$D1911:$D1911)+COUNTIFS($D$2:D1911,D1911,$F$2:F1911,F1911)-1=1,MONTH(H1911)=MONTH(K1911)=TRUE,YEAR(H1911)=YEAR(K1911)=TRUE),((EOMONTH(H1911,0)-H1911+1)*X1911)/DAY(EOMONTH(H1911,0)),
IF(AND(F1911="Peretoe teenus",H1911&gt;=[2]an!$M$37,RANK(D1911,$D1911:$D1911)+COUNTIFS($D$2:D1911,D1911,$F$2:F1911,F1911)-1=1),X1911,
IF(AND(F1911="Peretoe teenus",H1911&lt;[2]an!$M$37,S1911&lt;&gt;"kahepoolne vajaduspõhine",RANK(D1911,$D1911:$D1911)+COUNTIFS($D$2:D1911,D1911,$F$2:F1911,F1911)-1=1),X1911,
IF(AND(F1911="Peretoe teenus",H1911&lt;[2]an!$M$37,S1911&lt;&gt;"kahepoolne vajaduspõhine",RANK(D1911,$D1911:$D1911)+COUNTIFS($D$2:D1911,D1911,$F$2:F1911,F1911)-1&gt;1),"",
IF(AND(F1911="Peretoe teenus",H1911&lt;[2]an!$M$37,S1911="kahepoolne vajaduspõhine",U1911="",RANK(D1911,$D1911:$D1911)+COUNTIFS($D$2:D1911,D1911,$F$2:F1911,F1911)-1=1),X1911,
IF(AND(F1911="Peretoe teenus",H1911&lt;[2]an!$M$37,S1911="kahepoolne vajaduspõhine",U1911="",RANK(D1911,$D1911:$D1911)+COUNTIFS($D$2:D1911,D1911,$F$2:F1911,F1911)-1&gt;1),"",
IF(AND(F1911="Peretoe teenus",H1911&lt;[2]an!$M$37,S1911="kahepoolne vajaduspõhine",U1911&lt;[2]an!$M$37,RANK(D1911,$D1911:$D1911)+COUNTIFS($D$2:D1911,D1911,$F$2:F1911,F1911)-1=1),X1911,
IF(AND(F1911="Peretoe teenus",H1911&lt;[2]an!$M$37,S1911="kahepoolne vajaduspõhine",U1911&lt;[2]an!$M$37,RANK(D1911,$D1911:$D1911)+COUNTIFS($D$2:D1911,D1911,$F$2:F1911,F1911)-1&gt;1),"",
IF(AND(F1911="Peretoe teenus",H1911&lt;[2]an!$M$37,S1911="kahepoolne vajaduspõhine",U1911&gt;=[2]an!$M$37,U1911&lt;=[2]an!$M$38,RANK(D1911,$D1911:$D1911)+COUNTIFS($D$2:D1911,D1911,$F$2:F1911,F1911)-1=1),
((EOMONTH(U1911,0)-U1911+1)*X1911)/DAY(EOMONTH(U1911,0))+(DAY(U1911)-1)*100/DAY(EOMONTH(U1911,0)),
IF(AND(F1911="Peretoe teenus",H1911&lt;[2]an!$M$37,S1911="kahepoolne vajaduspõhine",U1911&gt;=[2]an!$M$37,U1911&lt;=[2]an!$M$38,RANK(D1911,$D1911:$D1911)+COUNTIFS($D$2:D1911,D1911,$F$2:F1911,F1911)-1&gt;1),"",
IF(AND(F1911="Peretoe teenus",H1911&lt;[2]an!$M$37,S1911="kahepoolne vajaduspõhine",U1911&gt;[2]an!$M$38,RANK(D1911,$D1911:$D1911)+COUNTIFS($D$2:D1911,D1911,$F$2:F1911,F1911)-1=1),X1911,
IF(AND(F1911="Peretoe teenus",H1911&lt;[2]an!$M$37,S1911="kahepoolne vajaduspõhine",U1911&gt;[2]an!$M$38,RANK(D1911,$D1911:$D1911)+COUNTIFS($D$2:D1911,D1911,$F$2:F1911,F1911)-1&gt;1),"",X1911*W1911)))))))))))))),"")</f>
        <v/>
      </c>
      <c r="Z1911" s="18" t="str">
        <f t="shared" si="88"/>
        <v/>
      </c>
      <c r="AA1911" s="19" t="str">
        <f>IFERROR(VLOOKUP(E1911,[2]an!$A$3:$B$81,2,FALSE),"")</f>
        <v/>
      </c>
      <c r="AB1911" s="19" t="str">
        <f>IFERROR(VLOOKUP(AA1911,[2]an!$C$2:$D$16,2,FALSE),"")</f>
        <v/>
      </c>
      <c r="AC1911" s="20"/>
      <c r="AD1911" s="21" t="str">
        <f>IF(A1911=[2]an!$F$36,VLOOKUP([2]an!$F$36,[2]an!$F$36:$H$36,3,FALSE),IF(A1911=[2]an!$F$35,VLOOKUP([2]an!$F$35,[2]an!$F$35:$H$35,3,FALSE),IF(A1911=[2]an!$F$33,VLOOKUP([2]an!$F$33,[2]an!$F$33:$H$33,3,FALSE),IF(A1911=[2]an!$F$31,VLOOKUP([2]an!$F$31,[2]an!$F$31:$H$31,3,FALSE),""))))</f>
        <v/>
      </c>
    </row>
    <row r="1912" spans="6:30" x14ac:dyDescent="0.2">
      <c r="F1912" s="10"/>
      <c r="G1912" s="8" t="str">
        <f t="shared" si="89"/>
        <v/>
      </c>
      <c r="H1912" s="13"/>
      <c r="K1912" s="13"/>
      <c r="L1912" s="10"/>
      <c r="M1912" s="10"/>
      <c r="S1912" s="8" t="str">
        <f>IFERROR(VLOOKUP(D1912,[1]peretoe_teenus!$A$2:$L$2000,5,FALSE),"")</f>
        <v/>
      </c>
      <c r="U1912" s="13"/>
      <c r="V1912" s="15" t="str" cm="1">
        <f t="array" ref="V1912">IFERROR(IF(AND(F1912="Tugigrupp",RANK(K1912,$K1912:$K1912)+COUNTIFS($K$2:K1912,K1912,$L$2:L1912,L1912,$M$2:M1912,M1912,$I$2:I1912,I1912,$G$2:G1912,G1912,$F$2:F1912,F1912)-1=1),SUMPRODUCT(($F$2:$F$4154=F1912)*($G$2:$G$4154=G1912)*($K$2:$K$4154=K1912)*($I$2:$I$4154=I1912)*($L$2:$L$4154=L1912)*($M$2:$M$4154=M1912)),""),"")</f>
        <v/>
      </c>
      <c r="W1912" s="15" t="str">
        <f t="shared" si="87"/>
        <v/>
      </c>
      <c r="X1912" s="16" t="str">
        <f>IF(AND(A1912=[2]an!$G$38,F1912=[2]an!$E$40),[2]an!$G$40,IF(AND(A1912=[2]an!$G$38,F1912=[2]an!$E$41),[2]an!$G$41,IF(AND(A1912=[2]an!$G$38,F1912=[2]an!$E$39,H1912&gt;=[2]an!$M$37),[2]an!$G$39,
IF(AND(A1912=[2]an!$G$38,F1912=[2]an!$E$39,H1912&lt;[2]an!$M$37,S1912="kahepoolne vajaduspõhine",U1912=""),[2]an!$M$40,
IF(AND(A1912=[2]an!$G$38,F1912=[2]an!$E$39,H1912&lt;[2]an!$M$37,S1912="kahepoolne vajaduspõhine",U1912&lt;&gt;""),[2]an!$G$39,
IF(AND(A1912=[2]an!$G$38,F1912=[2]an!$E$39,H1912&lt;[2]an!$M$37,S1912&lt;&gt;"kahepoolne vajaduspõhine"),[2]an!$G$39,
IF(AND(A1912=[2]an!$G$38,F1912=[2]an!$E$42),[2]an!$G$42,
IF(AND(A1912=[2]an!$H$38,F1912=[2]an!$E$40),[2]an!$H$40,IF(AND(A1912=[2]an!$H$38,F1912=[2]an!$E$41),[2]an!$H$41,IF(AND(A1912=[2]an!$H$38,F1912=[2]an!$E$39,H1912&gt;=[2]an!$M$37),[2]an!$H$39,
IF(AND(A1912=[2]an!$H$38,F1912=[2]an!$E$39,H1912&lt;[2]an!$M$37,S1912="kahepoolne vajaduspõhine",U1912=""),[2]an!$M$40,
IF(AND(A1912=[2]an!$H$38,F1912=[2]an!$E$39,H1912&lt;[2]an!$M$37,S1912="kahepoolne vajaduspõhine",U1912&lt;&gt;""),[2]an!$H$39,
IF(AND(A1912=[2]an!$H$38,F1912=[2]an!$E$39,H1912&lt;[2]an!$M$37,S1912&lt;&gt;"kahepoolne vajaduspõhine"),[2]an!$H$39,
IF(AND(A1912=[2]an!$H$38,F1912=[2]an!$E$42),[2]an!$H$42,
IF(AND(A1912=[2]an!$I$38,F1912=[2]an!$E$40),[2]an!$I$40,IF(AND(A1912=[2]an!$I$38,F1912=[2]an!$E$41),[2]an!$I$41,IF(AND(A1912=[2]an!$I$38,F1912=[2]an!$E$39,H1912&gt;=[2]an!$M$37),[2]an!$I$39,
IF(AND(A1912=[2]an!$I$38,F1912=[2]an!$E$39,H1912&lt;[2]an!$M$37,S1912="kahepoolne vajaduspõhine",U1912=""),[2]an!$M$40,
IF(AND(A1912=[2]an!$I$38,F1912=[2]an!$E$39,H1912&lt;[2]an!$M$37,S1912="kahepoolne vajaduspõhine",U1912&lt;&gt;""),[2]an!$I$39,
IF(AND(A1912=[2]an!$I$38,F1912=[2]an!$E$39,H1912&lt;[2]an!$M$37,S1912&lt;&gt;"kahepoolne vajaduspõhine"),[2]an!$I$39,
IF(AND(A1912=[2]an!$I$38,F1912=[2]an!$E$42),[2]an!$I$42,
IF(AND(A1912=[2]an!$J$38,F1912=[2]an!$E$40),[2]an!$J$40,IF(AND(A1912=[2]an!$J$38,F1912=[2]an!$E$41),[2]an!$J$41,IF(AND(A1912=[2]an!$J$38,F1912=[2]an!$E$39,H1912&gt;=[2]an!$M$37),[2]an!$J$39,
IF(AND(A1912=[2]an!$J$38,F1912=[2]an!$E$39,H1912&lt;[2]an!$M$37,S1912="kahepoolne vajaduspõhine",U1912=""),[2]an!$M$40,
IF(AND(A1912=[2]an!$J$38,F1912=[2]an!$E$39,H1912&lt;[2]an!$M$37,S1912="kahepoolne vajaduspõhine",U1912&lt;&gt;""),[2]an!$J$39,
IF(AND(A1912=[2]an!$J$38,F1912=[2]an!$E$39,H1912&lt;[2]an!$M$37,S1912&lt;&gt;"kahepoolne vajaduspõhine"),[2]an!$J$39,
IF(AND(A1912=[2]an!$J$38,F1912=[2]an!$E$42),[2]an!$J$42,""))))))))))))))))))))))))))))</f>
        <v/>
      </c>
      <c r="Y1912" s="17" t="str">
        <f>IFERROR(IF(F1912="Tugigrupp",0,
IF(AND(F1912="Peretoe teenus",H1912&gt;=[2]an!$M$37,RANK(D1912,$D1912:$D1912)+COUNTIFS($D$2:D1912,D1912,$F$2:F1912,F1912)-1&gt;1),"",
IF(AND(F1912="Peretoe teenus",H1912&gt;=[2]an!$M$37,RANK(D1912,$D1912:$D1912)+COUNTIFS($D$2:D1912,D1912,$F$2:F1912,F1912)-1=1,MONTH(H1912)=MONTH(K1912)=TRUE,YEAR(H1912)=YEAR(K1912)=TRUE),((EOMONTH(H1912,0)-H1912+1)*X1912)/DAY(EOMONTH(H1912,0)),
IF(AND(F1912="Peretoe teenus",H1912&gt;=[2]an!$M$37,RANK(D1912,$D1912:$D1912)+COUNTIFS($D$2:D1912,D1912,$F$2:F1912,F1912)-1=1),X1912,
IF(AND(F1912="Peretoe teenus",H1912&lt;[2]an!$M$37,S1912&lt;&gt;"kahepoolne vajaduspõhine",RANK(D1912,$D1912:$D1912)+COUNTIFS($D$2:D1912,D1912,$F$2:F1912,F1912)-1=1),X1912,
IF(AND(F1912="Peretoe teenus",H1912&lt;[2]an!$M$37,S1912&lt;&gt;"kahepoolne vajaduspõhine",RANK(D1912,$D1912:$D1912)+COUNTIFS($D$2:D1912,D1912,$F$2:F1912,F1912)-1&gt;1),"",
IF(AND(F1912="Peretoe teenus",H1912&lt;[2]an!$M$37,S1912="kahepoolne vajaduspõhine",U1912="",RANK(D1912,$D1912:$D1912)+COUNTIFS($D$2:D1912,D1912,$F$2:F1912,F1912)-1=1),X1912,
IF(AND(F1912="Peretoe teenus",H1912&lt;[2]an!$M$37,S1912="kahepoolne vajaduspõhine",U1912="",RANK(D1912,$D1912:$D1912)+COUNTIFS($D$2:D1912,D1912,$F$2:F1912,F1912)-1&gt;1),"",
IF(AND(F1912="Peretoe teenus",H1912&lt;[2]an!$M$37,S1912="kahepoolne vajaduspõhine",U1912&lt;[2]an!$M$37,RANK(D1912,$D1912:$D1912)+COUNTIFS($D$2:D1912,D1912,$F$2:F1912,F1912)-1=1),X1912,
IF(AND(F1912="Peretoe teenus",H1912&lt;[2]an!$M$37,S1912="kahepoolne vajaduspõhine",U1912&lt;[2]an!$M$37,RANK(D1912,$D1912:$D1912)+COUNTIFS($D$2:D1912,D1912,$F$2:F1912,F1912)-1&gt;1),"",
IF(AND(F1912="Peretoe teenus",H1912&lt;[2]an!$M$37,S1912="kahepoolne vajaduspõhine",U1912&gt;=[2]an!$M$37,U1912&lt;=[2]an!$M$38,RANK(D1912,$D1912:$D1912)+COUNTIFS($D$2:D1912,D1912,$F$2:F1912,F1912)-1=1),
((EOMONTH(U1912,0)-U1912+1)*X1912)/DAY(EOMONTH(U1912,0))+(DAY(U1912)-1)*100/DAY(EOMONTH(U1912,0)),
IF(AND(F1912="Peretoe teenus",H1912&lt;[2]an!$M$37,S1912="kahepoolne vajaduspõhine",U1912&gt;=[2]an!$M$37,U1912&lt;=[2]an!$M$38,RANK(D1912,$D1912:$D1912)+COUNTIFS($D$2:D1912,D1912,$F$2:F1912,F1912)-1&gt;1),"",
IF(AND(F1912="Peretoe teenus",H1912&lt;[2]an!$M$37,S1912="kahepoolne vajaduspõhine",U1912&gt;[2]an!$M$38,RANK(D1912,$D1912:$D1912)+COUNTIFS($D$2:D1912,D1912,$F$2:F1912,F1912)-1=1),X1912,
IF(AND(F1912="Peretoe teenus",H1912&lt;[2]an!$M$37,S1912="kahepoolne vajaduspõhine",U1912&gt;[2]an!$M$38,RANK(D1912,$D1912:$D1912)+COUNTIFS($D$2:D1912,D1912,$F$2:F1912,F1912)-1&gt;1),"",X1912*W1912)))))))))))))),"")</f>
        <v/>
      </c>
      <c r="Z1912" s="18" t="str">
        <f t="shared" si="88"/>
        <v/>
      </c>
      <c r="AA1912" s="19" t="str">
        <f>IFERROR(VLOOKUP(E1912,[2]an!$A$3:$B$81,2,FALSE),"")</f>
        <v/>
      </c>
      <c r="AB1912" s="19" t="str">
        <f>IFERROR(VLOOKUP(AA1912,[2]an!$C$2:$D$16,2,FALSE),"")</f>
        <v/>
      </c>
      <c r="AC1912" s="20"/>
      <c r="AD1912" s="21" t="str">
        <f>IF(A1912=[2]an!$F$36,VLOOKUP([2]an!$F$36,[2]an!$F$36:$H$36,3,FALSE),IF(A1912=[2]an!$F$35,VLOOKUP([2]an!$F$35,[2]an!$F$35:$H$35,3,FALSE),IF(A1912=[2]an!$F$33,VLOOKUP([2]an!$F$33,[2]an!$F$33:$H$33,3,FALSE),IF(A1912=[2]an!$F$31,VLOOKUP([2]an!$F$31,[2]an!$F$31:$H$31,3,FALSE),""))))</f>
        <v/>
      </c>
    </row>
    <row r="1913" spans="6:30" x14ac:dyDescent="0.2">
      <c r="F1913" s="10"/>
      <c r="G1913" s="8" t="str">
        <f t="shared" si="89"/>
        <v/>
      </c>
      <c r="H1913" s="13"/>
      <c r="K1913" s="13"/>
      <c r="L1913" s="10"/>
      <c r="M1913" s="10"/>
      <c r="S1913" s="8" t="str">
        <f>IFERROR(VLOOKUP(D1913,[1]peretoe_teenus!$A$2:$L$2000,5,FALSE),"")</f>
        <v/>
      </c>
      <c r="U1913" s="13"/>
      <c r="V1913" s="15" t="str" cm="1">
        <f t="array" ref="V1913">IFERROR(IF(AND(F1913="Tugigrupp",RANK(K1913,$K1913:$K1913)+COUNTIFS($K$2:K1913,K1913,$L$2:L1913,L1913,$M$2:M1913,M1913,$I$2:I1913,I1913,$G$2:G1913,G1913,$F$2:F1913,F1913)-1=1),SUMPRODUCT(($F$2:$F$4154=F1913)*($G$2:$G$4154=G1913)*($K$2:$K$4154=K1913)*($I$2:$I$4154=I1913)*($L$2:$L$4154=L1913)*($M$2:$M$4154=M1913)),""),"")</f>
        <v/>
      </c>
      <c r="W1913" s="15" t="str">
        <f t="shared" si="87"/>
        <v/>
      </c>
      <c r="X1913" s="16" t="str">
        <f>IF(AND(A1913=[2]an!$G$38,F1913=[2]an!$E$40),[2]an!$G$40,IF(AND(A1913=[2]an!$G$38,F1913=[2]an!$E$41),[2]an!$G$41,IF(AND(A1913=[2]an!$G$38,F1913=[2]an!$E$39,H1913&gt;=[2]an!$M$37),[2]an!$G$39,
IF(AND(A1913=[2]an!$G$38,F1913=[2]an!$E$39,H1913&lt;[2]an!$M$37,S1913="kahepoolne vajaduspõhine",U1913=""),[2]an!$M$40,
IF(AND(A1913=[2]an!$G$38,F1913=[2]an!$E$39,H1913&lt;[2]an!$M$37,S1913="kahepoolne vajaduspõhine",U1913&lt;&gt;""),[2]an!$G$39,
IF(AND(A1913=[2]an!$G$38,F1913=[2]an!$E$39,H1913&lt;[2]an!$M$37,S1913&lt;&gt;"kahepoolne vajaduspõhine"),[2]an!$G$39,
IF(AND(A1913=[2]an!$G$38,F1913=[2]an!$E$42),[2]an!$G$42,
IF(AND(A1913=[2]an!$H$38,F1913=[2]an!$E$40),[2]an!$H$40,IF(AND(A1913=[2]an!$H$38,F1913=[2]an!$E$41),[2]an!$H$41,IF(AND(A1913=[2]an!$H$38,F1913=[2]an!$E$39,H1913&gt;=[2]an!$M$37),[2]an!$H$39,
IF(AND(A1913=[2]an!$H$38,F1913=[2]an!$E$39,H1913&lt;[2]an!$M$37,S1913="kahepoolne vajaduspõhine",U1913=""),[2]an!$M$40,
IF(AND(A1913=[2]an!$H$38,F1913=[2]an!$E$39,H1913&lt;[2]an!$M$37,S1913="kahepoolne vajaduspõhine",U1913&lt;&gt;""),[2]an!$H$39,
IF(AND(A1913=[2]an!$H$38,F1913=[2]an!$E$39,H1913&lt;[2]an!$M$37,S1913&lt;&gt;"kahepoolne vajaduspõhine"),[2]an!$H$39,
IF(AND(A1913=[2]an!$H$38,F1913=[2]an!$E$42),[2]an!$H$42,
IF(AND(A1913=[2]an!$I$38,F1913=[2]an!$E$40),[2]an!$I$40,IF(AND(A1913=[2]an!$I$38,F1913=[2]an!$E$41),[2]an!$I$41,IF(AND(A1913=[2]an!$I$38,F1913=[2]an!$E$39,H1913&gt;=[2]an!$M$37),[2]an!$I$39,
IF(AND(A1913=[2]an!$I$38,F1913=[2]an!$E$39,H1913&lt;[2]an!$M$37,S1913="kahepoolne vajaduspõhine",U1913=""),[2]an!$M$40,
IF(AND(A1913=[2]an!$I$38,F1913=[2]an!$E$39,H1913&lt;[2]an!$M$37,S1913="kahepoolne vajaduspõhine",U1913&lt;&gt;""),[2]an!$I$39,
IF(AND(A1913=[2]an!$I$38,F1913=[2]an!$E$39,H1913&lt;[2]an!$M$37,S1913&lt;&gt;"kahepoolne vajaduspõhine"),[2]an!$I$39,
IF(AND(A1913=[2]an!$I$38,F1913=[2]an!$E$42),[2]an!$I$42,
IF(AND(A1913=[2]an!$J$38,F1913=[2]an!$E$40),[2]an!$J$40,IF(AND(A1913=[2]an!$J$38,F1913=[2]an!$E$41),[2]an!$J$41,IF(AND(A1913=[2]an!$J$38,F1913=[2]an!$E$39,H1913&gt;=[2]an!$M$37),[2]an!$J$39,
IF(AND(A1913=[2]an!$J$38,F1913=[2]an!$E$39,H1913&lt;[2]an!$M$37,S1913="kahepoolne vajaduspõhine",U1913=""),[2]an!$M$40,
IF(AND(A1913=[2]an!$J$38,F1913=[2]an!$E$39,H1913&lt;[2]an!$M$37,S1913="kahepoolne vajaduspõhine",U1913&lt;&gt;""),[2]an!$J$39,
IF(AND(A1913=[2]an!$J$38,F1913=[2]an!$E$39,H1913&lt;[2]an!$M$37,S1913&lt;&gt;"kahepoolne vajaduspõhine"),[2]an!$J$39,
IF(AND(A1913=[2]an!$J$38,F1913=[2]an!$E$42),[2]an!$J$42,""))))))))))))))))))))))))))))</f>
        <v/>
      </c>
      <c r="Y1913" s="17" t="str">
        <f>IFERROR(IF(F1913="Tugigrupp",0,
IF(AND(F1913="Peretoe teenus",H1913&gt;=[2]an!$M$37,RANK(D1913,$D1913:$D1913)+COUNTIFS($D$2:D1913,D1913,$F$2:F1913,F1913)-1&gt;1),"",
IF(AND(F1913="Peretoe teenus",H1913&gt;=[2]an!$M$37,RANK(D1913,$D1913:$D1913)+COUNTIFS($D$2:D1913,D1913,$F$2:F1913,F1913)-1=1,MONTH(H1913)=MONTH(K1913)=TRUE,YEAR(H1913)=YEAR(K1913)=TRUE),((EOMONTH(H1913,0)-H1913+1)*X1913)/DAY(EOMONTH(H1913,0)),
IF(AND(F1913="Peretoe teenus",H1913&gt;=[2]an!$M$37,RANK(D1913,$D1913:$D1913)+COUNTIFS($D$2:D1913,D1913,$F$2:F1913,F1913)-1=1),X1913,
IF(AND(F1913="Peretoe teenus",H1913&lt;[2]an!$M$37,S1913&lt;&gt;"kahepoolne vajaduspõhine",RANK(D1913,$D1913:$D1913)+COUNTIFS($D$2:D1913,D1913,$F$2:F1913,F1913)-1=1),X1913,
IF(AND(F1913="Peretoe teenus",H1913&lt;[2]an!$M$37,S1913&lt;&gt;"kahepoolne vajaduspõhine",RANK(D1913,$D1913:$D1913)+COUNTIFS($D$2:D1913,D1913,$F$2:F1913,F1913)-1&gt;1),"",
IF(AND(F1913="Peretoe teenus",H1913&lt;[2]an!$M$37,S1913="kahepoolne vajaduspõhine",U1913="",RANK(D1913,$D1913:$D1913)+COUNTIFS($D$2:D1913,D1913,$F$2:F1913,F1913)-1=1),X1913,
IF(AND(F1913="Peretoe teenus",H1913&lt;[2]an!$M$37,S1913="kahepoolne vajaduspõhine",U1913="",RANK(D1913,$D1913:$D1913)+COUNTIFS($D$2:D1913,D1913,$F$2:F1913,F1913)-1&gt;1),"",
IF(AND(F1913="Peretoe teenus",H1913&lt;[2]an!$M$37,S1913="kahepoolne vajaduspõhine",U1913&lt;[2]an!$M$37,RANK(D1913,$D1913:$D1913)+COUNTIFS($D$2:D1913,D1913,$F$2:F1913,F1913)-1=1),X1913,
IF(AND(F1913="Peretoe teenus",H1913&lt;[2]an!$M$37,S1913="kahepoolne vajaduspõhine",U1913&lt;[2]an!$M$37,RANK(D1913,$D1913:$D1913)+COUNTIFS($D$2:D1913,D1913,$F$2:F1913,F1913)-1&gt;1),"",
IF(AND(F1913="Peretoe teenus",H1913&lt;[2]an!$M$37,S1913="kahepoolne vajaduspõhine",U1913&gt;=[2]an!$M$37,U1913&lt;=[2]an!$M$38,RANK(D1913,$D1913:$D1913)+COUNTIFS($D$2:D1913,D1913,$F$2:F1913,F1913)-1=1),
((EOMONTH(U1913,0)-U1913+1)*X1913)/DAY(EOMONTH(U1913,0))+(DAY(U1913)-1)*100/DAY(EOMONTH(U1913,0)),
IF(AND(F1913="Peretoe teenus",H1913&lt;[2]an!$M$37,S1913="kahepoolne vajaduspõhine",U1913&gt;=[2]an!$M$37,U1913&lt;=[2]an!$M$38,RANK(D1913,$D1913:$D1913)+COUNTIFS($D$2:D1913,D1913,$F$2:F1913,F1913)-1&gt;1),"",
IF(AND(F1913="Peretoe teenus",H1913&lt;[2]an!$M$37,S1913="kahepoolne vajaduspõhine",U1913&gt;[2]an!$M$38,RANK(D1913,$D1913:$D1913)+COUNTIFS($D$2:D1913,D1913,$F$2:F1913,F1913)-1=1),X1913,
IF(AND(F1913="Peretoe teenus",H1913&lt;[2]an!$M$37,S1913="kahepoolne vajaduspõhine",U1913&gt;[2]an!$M$38,RANK(D1913,$D1913:$D1913)+COUNTIFS($D$2:D1913,D1913,$F$2:F1913,F1913)-1&gt;1),"",X1913*W1913)))))))))))))),"")</f>
        <v/>
      </c>
      <c r="Z1913" s="18" t="str">
        <f t="shared" si="88"/>
        <v/>
      </c>
      <c r="AA1913" s="19" t="str">
        <f>IFERROR(VLOOKUP(E1913,[2]an!$A$3:$B$81,2,FALSE),"")</f>
        <v/>
      </c>
      <c r="AB1913" s="19" t="str">
        <f>IFERROR(VLOOKUP(AA1913,[2]an!$C$2:$D$16,2,FALSE),"")</f>
        <v/>
      </c>
      <c r="AC1913" s="20"/>
      <c r="AD1913" s="21" t="str">
        <f>IF(A1913=[2]an!$F$36,VLOOKUP([2]an!$F$36,[2]an!$F$36:$H$36,3,FALSE),IF(A1913=[2]an!$F$35,VLOOKUP([2]an!$F$35,[2]an!$F$35:$H$35,3,FALSE),IF(A1913=[2]an!$F$33,VLOOKUP([2]an!$F$33,[2]an!$F$33:$H$33,3,FALSE),IF(A1913=[2]an!$F$31,VLOOKUP([2]an!$F$31,[2]an!$F$31:$H$31,3,FALSE),""))))</f>
        <v/>
      </c>
    </row>
    <row r="1914" spans="6:30" x14ac:dyDescent="0.2">
      <c r="F1914" s="10"/>
      <c r="G1914" s="8" t="str">
        <f t="shared" si="89"/>
        <v/>
      </c>
      <c r="H1914" s="13"/>
      <c r="K1914" s="13"/>
      <c r="L1914" s="10"/>
      <c r="M1914" s="10"/>
      <c r="S1914" s="8" t="str">
        <f>IFERROR(VLOOKUP(D1914,[1]peretoe_teenus!$A$2:$L$2000,5,FALSE),"")</f>
        <v/>
      </c>
      <c r="U1914" s="13"/>
      <c r="V1914" s="15" t="str" cm="1">
        <f t="array" ref="V1914">IFERROR(IF(AND(F1914="Tugigrupp",RANK(K1914,$K1914:$K1914)+COUNTIFS($K$2:K1914,K1914,$L$2:L1914,L1914,$M$2:M1914,M1914,$I$2:I1914,I1914,$G$2:G1914,G1914,$F$2:F1914,F1914)-1=1),SUMPRODUCT(($F$2:$F$4154=F1914)*($G$2:$G$4154=G1914)*($K$2:$K$4154=K1914)*($I$2:$I$4154=I1914)*($L$2:$L$4154=L1914)*($M$2:$M$4154=M1914)),""),"")</f>
        <v/>
      </c>
      <c r="W1914" s="15" t="str">
        <f t="shared" si="87"/>
        <v/>
      </c>
      <c r="X1914" s="16" t="str">
        <f>IF(AND(A1914=[2]an!$G$38,F1914=[2]an!$E$40),[2]an!$G$40,IF(AND(A1914=[2]an!$G$38,F1914=[2]an!$E$41),[2]an!$G$41,IF(AND(A1914=[2]an!$G$38,F1914=[2]an!$E$39,H1914&gt;=[2]an!$M$37),[2]an!$G$39,
IF(AND(A1914=[2]an!$G$38,F1914=[2]an!$E$39,H1914&lt;[2]an!$M$37,S1914="kahepoolne vajaduspõhine",U1914=""),[2]an!$M$40,
IF(AND(A1914=[2]an!$G$38,F1914=[2]an!$E$39,H1914&lt;[2]an!$M$37,S1914="kahepoolne vajaduspõhine",U1914&lt;&gt;""),[2]an!$G$39,
IF(AND(A1914=[2]an!$G$38,F1914=[2]an!$E$39,H1914&lt;[2]an!$M$37,S1914&lt;&gt;"kahepoolne vajaduspõhine"),[2]an!$G$39,
IF(AND(A1914=[2]an!$G$38,F1914=[2]an!$E$42),[2]an!$G$42,
IF(AND(A1914=[2]an!$H$38,F1914=[2]an!$E$40),[2]an!$H$40,IF(AND(A1914=[2]an!$H$38,F1914=[2]an!$E$41),[2]an!$H$41,IF(AND(A1914=[2]an!$H$38,F1914=[2]an!$E$39,H1914&gt;=[2]an!$M$37),[2]an!$H$39,
IF(AND(A1914=[2]an!$H$38,F1914=[2]an!$E$39,H1914&lt;[2]an!$M$37,S1914="kahepoolne vajaduspõhine",U1914=""),[2]an!$M$40,
IF(AND(A1914=[2]an!$H$38,F1914=[2]an!$E$39,H1914&lt;[2]an!$M$37,S1914="kahepoolne vajaduspõhine",U1914&lt;&gt;""),[2]an!$H$39,
IF(AND(A1914=[2]an!$H$38,F1914=[2]an!$E$39,H1914&lt;[2]an!$M$37,S1914&lt;&gt;"kahepoolne vajaduspõhine"),[2]an!$H$39,
IF(AND(A1914=[2]an!$H$38,F1914=[2]an!$E$42),[2]an!$H$42,
IF(AND(A1914=[2]an!$I$38,F1914=[2]an!$E$40),[2]an!$I$40,IF(AND(A1914=[2]an!$I$38,F1914=[2]an!$E$41),[2]an!$I$41,IF(AND(A1914=[2]an!$I$38,F1914=[2]an!$E$39,H1914&gt;=[2]an!$M$37),[2]an!$I$39,
IF(AND(A1914=[2]an!$I$38,F1914=[2]an!$E$39,H1914&lt;[2]an!$M$37,S1914="kahepoolne vajaduspõhine",U1914=""),[2]an!$M$40,
IF(AND(A1914=[2]an!$I$38,F1914=[2]an!$E$39,H1914&lt;[2]an!$M$37,S1914="kahepoolne vajaduspõhine",U1914&lt;&gt;""),[2]an!$I$39,
IF(AND(A1914=[2]an!$I$38,F1914=[2]an!$E$39,H1914&lt;[2]an!$M$37,S1914&lt;&gt;"kahepoolne vajaduspõhine"),[2]an!$I$39,
IF(AND(A1914=[2]an!$I$38,F1914=[2]an!$E$42),[2]an!$I$42,
IF(AND(A1914=[2]an!$J$38,F1914=[2]an!$E$40),[2]an!$J$40,IF(AND(A1914=[2]an!$J$38,F1914=[2]an!$E$41),[2]an!$J$41,IF(AND(A1914=[2]an!$J$38,F1914=[2]an!$E$39,H1914&gt;=[2]an!$M$37),[2]an!$J$39,
IF(AND(A1914=[2]an!$J$38,F1914=[2]an!$E$39,H1914&lt;[2]an!$M$37,S1914="kahepoolne vajaduspõhine",U1914=""),[2]an!$M$40,
IF(AND(A1914=[2]an!$J$38,F1914=[2]an!$E$39,H1914&lt;[2]an!$M$37,S1914="kahepoolne vajaduspõhine",U1914&lt;&gt;""),[2]an!$J$39,
IF(AND(A1914=[2]an!$J$38,F1914=[2]an!$E$39,H1914&lt;[2]an!$M$37,S1914&lt;&gt;"kahepoolne vajaduspõhine"),[2]an!$J$39,
IF(AND(A1914=[2]an!$J$38,F1914=[2]an!$E$42),[2]an!$J$42,""))))))))))))))))))))))))))))</f>
        <v/>
      </c>
      <c r="Y1914" s="17" t="str">
        <f>IFERROR(IF(F1914="Tugigrupp",0,
IF(AND(F1914="Peretoe teenus",H1914&gt;=[2]an!$M$37,RANK(D1914,$D1914:$D1914)+COUNTIFS($D$2:D1914,D1914,$F$2:F1914,F1914)-1&gt;1),"",
IF(AND(F1914="Peretoe teenus",H1914&gt;=[2]an!$M$37,RANK(D1914,$D1914:$D1914)+COUNTIFS($D$2:D1914,D1914,$F$2:F1914,F1914)-1=1,MONTH(H1914)=MONTH(K1914)=TRUE,YEAR(H1914)=YEAR(K1914)=TRUE),((EOMONTH(H1914,0)-H1914+1)*X1914)/DAY(EOMONTH(H1914,0)),
IF(AND(F1914="Peretoe teenus",H1914&gt;=[2]an!$M$37,RANK(D1914,$D1914:$D1914)+COUNTIFS($D$2:D1914,D1914,$F$2:F1914,F1914)-1=1),X1914,
IF(AND(F1914="Peretoe teenus",H1914&lt;[2]an!$M$37,S1914&lt;&gt;"kahepoolne vajaduspõhine",RANK(D1914,$D1914:$D1914)+COUNTIFS($D$2:D1914,D1914,$F$2:F1914,F1914)-1=1),X1914,
IF(AND(F1914="Peretoe teenus",H1914&lt;[2]an!$M$37,S1914&lt;&gt;"kahepoolne vajaduspõhine",RANK(D1914,$D1914:$D1914)+COUNTIFS($D$2:D1914,D1914,$F$2:F1914,F1914)-1&gt;1),"",
IF(AND(F1914="Peretoe teenus",H1914&lt;[2]an!$M$37,S1914="kahepoolne vajaduspõhine",U1914="",RANK(D1914,$D1914:$D1914)+COUNTIFS($D$2:D1914,D1914,$F$2:F1914,F1914)-1=1),X1914,
IF(AND(F1914="Peretoe teenus",H1914&lt;[2]an!$M$37,S1914="kahepoolne vajaduspõhine",U1914="",RANK(D1914,$D1914:$D1914)+COUNTIFS($D$2:D1914,D1914,$F$2:F1914,F1914)-1&gt;1),"",
IF(AND(F1914="Peretoe teenus",H1914&lt;[2]an!$M$37,S1914="kahepoolne vajaduspõhine",U1914&lt;[2]an!$M$37,RANK(D1914,$D1914:$D1914)+COUNTIFS($D$2:D1914,D1914,$F$2:F1914,F1914)-1=1),X1914,
IF(AND(F1914="Peretoe teenus",H1914&lt;[2]an!$M$37,S1914="kahepoolne vajaduspõhine",U1914&lt;[2]an!$M$37,RANK(D1914,$D1914:$D1914)+COUNTIFS($D$2:D1914,D1914,$F$2:F1914,F1914)-1&gt;1),"",
IF(AND(F1914="Peretoe teenus",H1914&lt;[2]an!$M$37,S1914="kahepoolne vajaduspõhine",U1914&gt;=[2]an!$M$37,U1914&lt;=[2]an!$M$38,RANK(D1914,$D1914:$D1914)+COUNTIFS($D$2:D1914,D1914,$F$2:F1914,F1914)-1=1),
((EOMONTH(U1914,0)-U1914+1)*X1914)/DAY(EOMONTH(U1914,0))+(DAY(U1914)-1)*100/DAY(EOMONTH(U1914,0)),
IF(AND(F1914="Peretoe teenus",H1914&lt;[2]an!$M$37,S1914="kahepoolne vajaduspõhine",U1914&gt;=[2]an!$M$37,U1914&lt;=[2]an!$M$38,RANK(D1914,$D1914:$D1914)+COUNTIFS($D$2:D1914,D1914,$F$2:F1914,F1914)-1&gt;1),"",
IF(AND(F1914="Peretoe teenus",H1914&lt;[2]an!$M$37,S1914="kahepoolne vajaduspõhine",U1914&gt;[2]an!$M$38,RANK(D1914,$D1914:$D1914)+COUNTIFS($D$2:D1914,D1914,$F$2:F1914,F1914)-1=1),X1914,
IF(AND(F1914="Peretoe teenus",H1914&lt;[2]an!$M$37,S1914="kahepoolne vajaduspõhine",U1914&gt;[2]an!$M$38,RANK(D1914,$D1914:$D1914)+COUNTIFS($D$2:D1914,D1914,$F$2:F1914,F1914)-1&gt;1),"",X1914*W1914)))))))))))))),"")</f>
        <v/>
      </c>
      <c r="Z1914" s="18" t="str">
        <f t="shared" si="88"/>
        <v/>
      </c>
      <c r="AA1914" s="19" t="str">
        <f>IFERROR(VLOOKUP(E1914,[2]an!$A$3:$B$81,2,FALSE),"")</f>
        <v/>
      </c>
      <c r="AB1914" s="19" t="str">
        <f>IFERROR(VLOOKUP(AA1914,[2]an!$C$2:$D$16,2,FALSE),"")</f>
        <v/>
      </c>
      <c r="AC1914" s="20"/>
      <c r="AD1914" s="21" t="str">
        <f>IF(A1914=[2]an!$F$36,VLOOKUP([2]an!$F$36,[2]an!$F$36:$H$36,3,FALSE),IF(A1914=[2]an!$F$35,VLOOKUP([2]an!$F$35,[2]an!$F$35:$H$35,3,FALSE),IF(A1914=[2]an!$F$33,VLOOKUP([2]an!$F$33,[2]an!$F$33:$H$33,3,FALSE),IF(A1914=[2]an!$F$31,VLOOKUP([2]an!$F$31,[2]an!$F$31:$H$31,3,FALSE),""))))</f>
        <v/>
      </c>
    </row>
    <row r="1915" spans="6:30" x14ac:dyDescent="0.2">
      <c r="F1915" s="10"/>
      <c r="G1915" s="8" t="str">
        <f t="shared" si="89"/>
        <v/>
      </c>
      <c r="H1915" s="13"/>
      <c r="K1915" s="13"/>
      <c r="L1915" s="10"/>
      <c r="M1915" s="10"/>
      <c r="S1915" s="8" t="str">
        <f>IFERROR(VLOOKUP(D1915,[1]peretoe_teenus!$A$2:$L$2000,5,FALSE),"")</f>
        <v/>
      </c>
      <c r="U1915" s="13"/>
      <c r="V1915" s="15" t="str" cm="1">
        <f t="array" ref="V1915">IFERROR(IF(AND(F1915="Tugigrupp",RANK(K1915,$K1915:$K1915)+COUNTIFS($K$2:K1915,K1915,$L$2:L1915,L1915,$M$2:M1915,M1915,$I$2:I1915,I1915,$G$2:G1915,G1915,$F$2:F1915,F1915)-1=1),SUMPRODUCT(($F$2:$F$4154=F1915)*($G$2:$G$4154=G1915)*($K$2:$K$4154=K1915)*($I$2:$I$4154=I1915)*($L$2:$L$4154=L1915)*($M$2:$M$4154=M1915)),""),"")</f>
        <v/>
      </c>
      <c r="W1915" s="15" t="str">
        <f t="shared" si="87"/>
        <v/>
      </c>
      <c r="X1915" s="16" t="str">
        <f>IF(AND(A1915=[2]an!$G$38,F1915=[2]an!$E$40),[2]an!$G$40,IF(AND(A1915=[2]an!$G$38,F1915=[2]an!$E$41),[2]an!$G$41,IF(AND(A1915=[2]an!$G$38,F1915=[2]an!$E$39,H1915&gt;=[2]an!$M$37),[2]an!$G$39,
IF(AND(A1915=[2]an!$G$38,F1915=[2]an!$E$39,H1915&lt;[2]an!$M$37,S1915="kahepoolne vajaduspõhine",U1915=""),[2]an!$M$40,
IF(AND(A1915=[2]an!$G$38,F1915=[2]an!$E$39,H1915&lt;[2]an!$M$37,S1915="kahepoolne vajaduspõhine",U1915&lt;&gt;""),[2]an!$G$39,
IF(AND(A1915=[2]an!$G$38,F1915=[2]an!$E$39,H1915&lt;[2]an!$M$37,S1915&lt;&gt;"kahepoolne vajaduspõhine"),[2]an!$G$39,
IF(AND(A1915=[2]an!$G$38,F1915=[2]an!$E$42),[2]an!$G$42,
IF(AND(A1915=[2]an!$H$38,F1915=[2]an!$E$40),[2]an!$H$40,IF(AND(A1915=[2]an!$H$38,F1915=[2]an!$E$41),[2]an!$H$41,IF(AND(A1915=[2]an!$H$38,F1915=[2]an!$E$39,H1915&gt;=[2]an!$M$37),[2]an!$H$39,
IF(AND(A1915=[2]an!$H$38,F1915=[2]an!$E$39,H1915&lt;[2]an!$M$37,S1915="kahepoolne vajaduspõhine",U1915=""),[2]an!$M$40,
IF(AND(A1915=[2]an!$H$38,F1915=[2]an!$E$39,H1915&lt;[2]an!$M$37,S1915="kahepoolne vajaduspõhine",U1915&lt;&gt;""),[2]an!$H$39,
IF(AND(A1915=[2]an!$H$38,F1915=[2]an!$E$39,H1915&lt;[2]an!$M$37,S1915&lt;&gt;"kahepoolne vajaduspõhine"),[2]an!$H$39,
IF(AND(A1915=[2]an!$H$38,F1915=[2]an!$E$42),[2]an!$H$42,
IF(AND(A1915=[2]an!$I$38,F1915=[2]an!$E$40),[2]an!$I$40,IF(AND(A1915=[2]an!$I$38,F1915=[2]an!$E$41),[2]an!$I$41,IF(AND(A1915=[2]an!$I$38,F1915=[2]an!$E$39,H1915&gt;=[2]an!$M$37),[2]an!$I$39,
IF(AND(A1915=[2]an!$I$38,F1915=[2]an!$E$39,H1915&lt;[2]an!$M$37,S1915="kahepoolne vajaduspõhine",U1915=""),[2]an!$M$40,
IF(AND(A1915=[2]an!$I$38,F1915=[2]an!$E$39,H1915&lt;[2]an!$M$37,S1915="kahepoolne vajaduspõhine",U1915&lt;&gt;""),[2]an!$I$39,
IF(AND(A1915=[2]an!$I$38,F1915=[2]an!$E$39,H1915&lt;[2]an!$M$37,S1915&lt;&gt;"kahepoolne vajaduspõhine"),[2]an!$I$39,
IF(AND(A1915=[2]an!$I$38,F1915=[2]an!$E$42),[2]an!$I$42,
IF(AND(A1915=[2]an!$J$38,F1915=[2]an!$E$40),[2]an!$J$40,IF(AND(A1915=[2]an!$J$38,F1915=[2]an!$E$41),[2]an!$J$41,IF(AND(A1915=[2]an!$J$38,F1915=[2]an!$E$39,H1915&gt;=[2]an!$M$37),[2]an!$J$39,
IF(AND(A1915=[2]an!$J$38,F1915=[2]an!$E$39,H1915&lt;[2]an!$M$37,S1915="kahepoolne vajaduspõhine",U1915=""),[2]an!$M$40,
IF(AND(A1915=[2]an!$J$38,F1915=[2]an!$E$39,H1915&lt;[2]an!$M$37,S1915="kahepoolne vajaduspõhine",U1915&lt;&gt;""),[2]an!$J$39,
IF(AND(A1915=[2]an!$J$38,F1915=[2]an!$E$39,H1915&lt;[2]an!$M$37,S1915&lt;&gt;"kahepoolne vajaduspõhine"),[2]an!$J$39,
IF(AND(A1915=[2]an!$J$38,F1915=[2]an!$E$42),[2]an!$J$42,""))))))))))))))))))))))))))))</f>
        <v/>
      </c>
      <c r="Y1915" s="17" t="str">
        <f>IFERROR(IF(F1915="Tugigrupp",0,
IF(AND(F1915="Peretoe teenus",H1915&gt;=[2]an!$M$37,RANK(D1915,$D1915:$D1915)+COUNTIFS($D$2:D1915,D1915,$F$2:F1915,F1915)-1&gt;1),"",
IF(AND(F1915="Peretoe teenus",H1915&gt;=[2]an!$M$37,RANK(D1915,$D1915:$D1915)+COUNTIFS($D$2:D1915,D1915,$F$2:F1915,F1915)-1=1,MONTH(H1915)=MONTH(K1915)=TRUE,YEAR(H1915)=YEAR(K1915)=TRUE),((EOMONTH(H1915,0)-H1915+1)*X1915)/DAY(EOMONTH(H1915,0)),
IF(AND(F1915="Peretoe teenus",H1915&gt;=[2]an!$M$37,RANK(D1915,$D1915:$D1915)+COUNTIFS($D$2:D1915,D1915,$F$2:F1915,F1915)-1=1),X1915,
IF(AND(F1915="Peretoe teenus",H1915&lt;[2]an!$M$37,S1915&lt;&gt;"kahepoolne vajaduspõhine",RANK(D1915,$D1915:$D1915)+COUNTIFS($D$2:D1915,D1915,$F$2:F1915,F1915)-1=1),X1915,
IF(AND(F1915="Peretoe teenus",H1915&lt;[2]an!$M$37,S1915&lt;&gt;"kahepoolne vajaduspõhine",RANK(D1915,$D1915:$D1915)+COUNTIFS($D$2:D1915,D1915,$F$2:F1915,F1915)-1&gt;1),"",
IF(AND(F1915="Peretoe teenus",H1915&lt;[2]an!$M$37,S1915="kahepoolne vajaduspõhine",U1915="",RANK(D1915,$D1915:$D1915)+COUNTIFS($D$2:D1915,D1915,$F$2:F1915,F1915)-1=1),X1915,
IF(AND(F1915="Peretoe teenus",H1915&lt;[2]an!$M$37,S1915="kahepoolne vajaduspõhine",U1915="",RANK(D1915,$D1915:$D1915)+COUNTIFS($D$2:D1915,D1915,$F$2:F1915,F1915)-1&gt;1),"",
IF(AND(F1915="Peretoe teenus",H1915&lt;[2]an!$M$37,S1915="kahepoolne vajaduspõhine",U1915&lt;[2]an!$M$37,RANK(D1915,$D1915:$D1915)+COUNTIFS($D$2:D1915,D1915,$F$2:F1915,F1915)-1=1),X1915,
IF(AND(F1915="Peretoe teenus",H1915&lt;[2]an!$M$37,S1915="kahepoolne vajaduspõhine",U1915&lt;[2]an!$M$37,RANK(D1915,$D1915:$D1915)+COUNTIFS($D$2:D1915,D1915,$F$2:F1915,F1915)-1&gt;1),"",
IF(AND(F1915="Peretoe teenus",H1915&lt;[2]an!$M$37,S1915="kahepoolne vajaduspõhine",U1915&gt;=[2]an!$M$37,U1915&lt;=[2]an!$M$38,RANK(D1915,$D1915:$D1915)+COUNTIFS($D$2:D1915,D1915,$F$2:F1915,F1915)-1=1),
((EOMONTH(U1915,0)-U1915+1)*X1915)/DAY(EOMONTH(U1915,0))+(DAY(U1915)-1)*100/DAY(EOMONTH(U1915,0)),
IF(AND(F1915="Peretoe teenus",H1915&lt;[2]an!$M$37,S1915="kahepoolne vajaduspõhine",U1915&gt;=[2]an!$M$37,U1915&lt;=[2]an!$M$38,RANK(D1915,$D1915:$D1915)+COUNTIFS($D$2:D1915,D1915,$F$2:F1915,F1915)-1&gt;1),"",
IF(AND(F1915="Peretoe teenus",H1915&lt;[2]an!$M$37,S1915="kahepoolne vajaduspõhine",U1915&gt;[2]an!$M$38,RANK(D1915,$D1915:$D1915)+COUNTIFS($D$2:D1915,D1915,$F$2:F1915,F1915)-1=1),X1915,
IF(AND(F1915="Peretoe teenus",H1915&lt;[2]an!$M$37,S1915="kahepoolne vajaduspõhine",U1915&gt;[2]an!$M$38,RANK(D1915,$D1915:$D1915)+COUNTIFS($D$2:D1915,D1915,$F$2:F1915,F1915)-1&gt;1),"",X1915*W1915)))))))))))))),"")</f>
        <v/>
      </c>
      <c r="Z1915" s="18" t="str">
        <f t="shared" si="88"/>
        <v/>
      </c>
      <c r="AA1915" s="19" t="str">
        <f>IFERROR(VLOOKUP(E1915,[2]an!$A$3:$B$81,2,FALSE),"")</f>
        <v/>
      </c>
      <c r="AB1915" s="19" t="str">
        <f>IFERROR(VLOOKUP(AA1915,[2]an!$C$2:$D$16,2,FALSE),"")</f>
        <v/>
      </c>
      <c r="AC1915" s="20"/>
      <c r="AD1915" s="21" t="str">
        <f>IF(A1915=[2]an!$F$36,VLOOKUP([2]an!$F$36,[2]an!$F$36:$H$36,3,FALSE),IF(A1915=[2]an!$F$35,VLOOKUP([2]an!$F$35,[2]an!$F$35:$H$35,3,FALSE),IF(A1915=[2]an!$F$33,VLOOKUP([2]an!$F$33,[2]an!$F$33:$H$33,3,FALSE),IF(A1915=[2]an!$F$31,VLOOKUP([2]an!$F$31,[2]an!$F$31:$H$31,3,FALSE),""))))</f>
        <v/>
      </c>
    </row>
    <row r="1916" spans="6:30" x14ac:dyDescent="0.2">
      <c r="F1916" s="10"/>
      <c r="G1916" s="8" t="str">
        <f t="shared" si="89"/>
        <v/>
      </c>
      <c r="H1916" s="13"/>
      <c r="K1916" s="13"/>
      <c r="L1916" s="10"/>
      <c r="M1916" s="10"/>
      <c r="S1916" s="8" t="str">
        <f>IFERROR(VLOOKUP(D1916,[1]peretoe_teenus!$A$2:$L$2000,5,FALSE),"")</f>
        <v/>
      </c>
      <c r="U1916" s="13"/>
      <c r="V1916" s="15" t="str" cm="1">
        <f t="array" ref="V1916">IFERROR(IF(AND(F1916="Tugigrupp",RANK(K1916,$K1916:$K1916)+COUNTIFS($K$2:K1916,K1916,$L$2:L1916,L1916,$M$2:M1916,M1916,$I$2:I1916,I1916,$G$2:G1916,G1916,$F$2:F1916,F1916)-1=1),SUMPRODUCT(($F$2:$F$4154=F1916)*($G$2:$G$4154=G1916)*($K$2:$K$4154=K1916)*($I$2:$I$4154=I1916)*($L$2:$L$4154=L1916)*($M$2:$M$4154=M1916)),""),"")</f>
        <v/>
      </c>
      <c r="W1916" s="15" t="str">
        <f t="shared" si="87"/>
        <v/>
      </c>
      <c r="X1916" s="16" t="str">
        <f>IF(AND(A1916=[2]an!$G$38,F1916=[2]an!$E$40),[2]an!$G$40,IF(AND(A1916=[2]an!$G$38,F1916=[2]an!$E$41),[2]an!$G$41,IF(AND(A1916=[2]an!$G$38,F1916=[2]an!$E$39,H1916&gt;=[2]an!$M$37),[2]an!$G$39,
IF(AND(A1916=[2]an!$G$38,F1916=[2]an!$E$39,H1916&lt;[2]an!$M$37,S1916="kahepoolne vajaduspõhine",U1916=""),[2]an!$M$40,
IF(AND(A1916=[2]an!$G$38,F1916=[2]an!$E$39,H1916&lt;[2]an!$M$37,S1916="kahepoolne vajaduspõhine",U1916&lt;&gt;""),[2]an!$G$39,
IF(AND(A1916=[2]an!$G$38,F1916=[2]an!$E$39,H1916&lt;[2]an!$M$37,S1916&lt;&gt;"kahepoolne vajaduspõhine"),[2]an!$G$39,
IF(AND(A1916=[2]an!$G$38,F1916=[2]an!$E$42),[2]an!$G$42,
IF(AND(A1916=[2]an!$H$38,F1916=[2]an!$E$40),[2]an!$H$40,IF(AND(A1916=[2]an!$H$38,F1916=[2]an!$E$41),[2]an!$H$41,IF(AND(A1916=[2]an!$H$38,F1916=[2]an!$E$39,H1916&gt;=[2]an!$M$37),[2]an!$H$39,
IF(AND(A1916=[2]an!$H$38,F1916=[2]an!$E$39,H1916&lt;[2]an!$M$37,S1916="kahepoolne vajaduspõhine",U1916=""),[2]an!$M$40,
IF(AND(A1916=[2]an!$H$38,F1916=[2]an!$E$39,H1916&lt;[2]an!$M$37,S1916="kahepoolne vajaduspõhine",U1916&lt;&gt;""),[2]an!$H$39,
IF(AND(A1916=[2]an!$H$38,F1916=[2]an!$E$39,H1916&lt;[2]an!$M$37,S1916&lt;&gt;"kahepoolne vajaduspõhine"),[2]an!$H$39,
IF(AND(A1916=[2]an!$H$38,F1916=[2]an!$E$42),[2]an!$H$42,
IF(AND(A1916=[2]an!$I$38,F1916=[2]an!$E$40),[2]an!$I$40,IF(AND(A1916=[2]an!$I$38,F1916=[2]an!$E$41),[2]an!$I$41,IF(AND(A1916=[2]an!$I$38,F1916=[2]an!$E$39,H1916&gt;=[2]an!$M$37),[2]an!$I$39,
IF(AND(A1916=[2]an!$I$38,F1916=[2]an!$E$39,H1916&lt;[2]an!$M$37,S1916="kahepoolne vajaduspõhine",U1916=""),[2]an!$M$40,
IF(AND(A1916=[2]an!$I$38,F1916=[2]an!$E$39,H1916&lt;[2]an!$M$37,S1916="kahepoolne vajaduspõhine",U1916&lt;&gt;""),[2]an!$I$39,
IF(AND(A1916=[2]an!$I$38,F1916=[2]an!$E$39,H1916&lt;[2]an!$M$37,S1916&lt;&gt;"kahepoolne vajaduspõhine"),[2]an!$I$39,
IF(AND(A1916=[2]an!$I$38,F1916=[2]an!$E$42),[2]an!$I$42,
IF(AND(A1916=[2]an!$J$38,F1916=[2]an!$E$40),[2]an!$J$40,IF(AND(A1916=[2]an!$J$38,F1916=[2]an!$E$41),[2]an!$J$41,IF(AND(A1916=[2]an!$J$38,F1916=[2]an!$E$39,H1916&gt;=[2]an!$M$37),[2]an!$J$39,
IF(AND(A1916=[2]an!$J$38,F1916=[2]an!$E$39,H1916&lt;[2]an!$M$37,S1916="kahepoolne vajaduspõhine",U1916=""),[2]an!$M$40,
IF(AND(A1916=[2]an!$J$38,F1916=[2]an!$E$39,H1916&lt;[2]an!$M$37,S1916="kahepoolne vajaduspõhine",U1916&lt;&gt;""),[2]an!$J$39,
IF(AND(A1916=[2]an!$J$38,F1916=[2]an!$E$39,H1916&lt;[2]an!$M$37,S1916&lt;&gt;"kahepoolne vajaduspõhine"),[2]an!$J$39,
IF(AND(A1916=[2]an!$J$38,F1916=[2]an!$E$42),[2]an!$J$42,""))))))))))))))))))))))))))))</f>
        <v/>
      </c>
      <c r="Y1916" s="17" t="str">
        <f>IFERROR(IF(F1916="Tugigrupp",0,
IF(AND(F1916="Peretoe teenus",H1916&gt;=[2]an!$M$37,RANK(D1916,$D1916:$D1916)+COUNTIFS($D$2:D1916,D1916,$F$2:F1916,F1916)-1&gt;1),"",
IF(AND(F1916="Peretoe teenus",H1916&gt;=[2]an!$M$37,RANK(D1916,$D1916:$D1916)+COUNTIFS($D$2:D1916,D1916,$F$2:F1916,F1916)-1=1,MONTH(H1916)=MONTH(K1916)=TRUE,YEAR(H1916)=YEAR(K1916)=TRUE),((EOMONTH(H1916,0)-H1916+1)*X1916)/DAY(EOMONTH(H1916,0)),
IF(AND(F1916="Peretoe teenus",H1916&gt;=[2]an!$M$37,RANK(D1916,$D1916:$D1916)+COUNTIFS($D$2:D1916,D1916,$F$2:F1916,F1916)-1=1),X1916,
IF(AND(F1916="Peretoe teenus",H1916&lt;[2]an!$M$37,S1916&lt;&gt;"kahepoolne vajaduspõhine",RANK(D1916,$D1916:$D1916)+COUNTIFS($D$2:D1916,D1916,$F$2:F1916,F1916)-1=1),X1916,
IF(AND(F1916="Peretoe teenus",H1916&lt;[2]an!$M$37,S1916&lt;&gt;"kahepoolne vajaduspõhine",RANK(D1916,$D1916:$D1916)+COUNTIFS($D$2:D1916,D1916,$F$2:F1916,F1916)-1&gt;1),"",
IF(AND(F1916="Peretoe teenus",H1916&lt;[2]an!$M$37,S1916="kahepoolne vajaduspõhine",U1916="",RANK(D1916,$D1916:$D1916)+COUNTIFS($D$2:D1916,D1916,$F$2:F1916,F1916)-1=1),X1916,
IF(AND(F1916="Peretoe teenus",H1916&lt;[2]an!$M$37,S1916="kahepoolne vajaduspõhine",U1916="",RANK(D1916,$D1916:$D1916)+COUNTIFS($D$2:D1916,D1916,$F$2:F1916,F1916)-1&gt;1),"",
IF(AND(F1916="Peretoe teenus",H1916&lt;[2]an!$M$37,S1916="kahepoolne vajaduspõhine",U1916&lt;[2]an!$M$37,RANK(D1916,$D1916:$D1916)+COUNTIFS($D$2:D1916,D1916,$F$2:F1916,F1916)-1=1),X1916,
IF(AND(F1916="Peretoe teenus",H1916&lt;[2]an!$M$37,S1916="kahepoolne vajaduspõhine",U1916&lt;[2]an!$M$37,RANK(D1916,$D1916:$D1916)+COUNTIFS($D$2:D1916,D1916,$F$2:F1916,F1916)-1&gt;1),"",
IF(AND(F1916="Peretoe teenus",H1916&lt;[2]an!$M$37,S1916="kahepoolne vajaduspõhine",U1916&gt;=[2]an!$M$37,U1916&lt;=[2]an!$M$38,RANK(D1916,$D1916:$D1916)+COUNTIFS($D$2:D1916,D1916,$F$2:F1916,F1916)-1=1),
((EOMONTH(U1916,0)-U1916+1)*X1916)/DAY(EOMONTH(U1916,0))+(DAY(U1916)-1)*100/DAY(EOMONTH(U1916,0)),
IF(AND(F1916="Peretoe teenus",H1916&lt;[2]an!$M$37,S1916="kahepoolne vajaduspõhine",U1916&gt;=[2]an!$M$37,U1916&lt;=[2]an!$M$38,RANK(D1916,$D1916:$D1916)+COUNTIFS($D$2:D1916,D1916,$F$2:F1916,F1916)-1&gt;1),"",
IF(AND(F1916="Peretoe teenus",H1916&lt;[2]an!$M$37,S1916="kahepoolne vajaduspõhine",U1916&gt;[2]an!$M$38,RANK(D1916,$D1916:$D1916)+COUNTIFS($D$2:D1916,D1916,$F$2:F1916,F1916)-1=1),X1916,
IF(AND(F1916="Peretoe teenus",H1916&lt;[2]an!$M$37,S1916="kahepoolne vajaduspõhine",U1916&gt;[2]an!$M$38,RANK(D1916,$D1916:$D1916)+COUNTIFS($D$2:D1916,D1916,$F$2:F1916,F1916)-1&gt;1),"",X1916*W1916)))))))))))))),"")</f>
        <v/>
      </c>
      <c r="Z1916" s="18" t="str">
        <f t="shared" si="88"/>
        <v/>
      </c>
      <c r="AA1916" s="19" t="str">
        <f>IFERROR(VLOOKUP(E1916,[2]an!$A$3:$B$81,2,FALSE),"")</f>
        <v/>
      </c>
      <c r="AB1916" s="19" t="str">
        <f>IFERROR(VLOOKUP(AA1916,[2]an!$C$2:$D$16,2,FALSE),"")</f>
        <v/>
      </c>
      <c r="AC1916" s="20"/>
      <c r="AD1916" s="21" t="str">
        <f>IF(A1916=[2]an!$F$36,VLOOKUP([2]an!$F$36,[2]an!$F$36:$H$36,3,FALSE),IF(A1916=[2]an!$F$35,VLOOKUP([2]an!$F$35,[2]an!$F$35:$H$35,3,FALSE),IF(A1916=[2]an!$F$33,VLOOKUP([2]an!$F$33,[2]an!$F$33:$H$33,3,FALSE),IF(A1916=[2]an!$F$31,VLOOKUP([2]an!$F$31,[2]an!$F$31:$H$31,3,FALSE),""))))</f>
        <v/>
      </c>
    </row>
    <row r="1917" spans="6:30" x14ac:dyDescent="0.2">
      <c r="F1917" s="10"/>
      <c r="G1917" s="8" t="str">
        <f t="shared" si="89"/>
        <v/>
      </c>
      <c r="H1917" s="13"/>
      <c r="K1917" s="13"/>
      <c r="L1917" s="10"/>
      <c r="M1917" s="10"/>
      <c r="S1917" s="8" t="str">
        <f>IFERROR(VLOOKUP(D1917,[1]peretoe_teenus!$A$2:$L$2000,5,FALSE),"")</f>
        <v/>
      </c>
      <c r="U1917" s="13"/>
      <c r="V1917" s="15" t="str" cm="1">
        <f t="array" ref="V1917">IFERROR(IF(AND(F1917="Tugigrupp",RANK(K1917,$K1917:$K1917)+COUNTIFS($K$2:K1917,K1917,$L$2:L1917,L1917,$M$2:M1917,M1917,$I$2:I1917,I1917,$G$2:G1917,G1917,$F$2:F1917,F1917)-1=1),SUMPRODUCT(($F$2:$F$4154=F1917)*($G$2:$G$4154=G1917)*($K$2:$K$4154=K1917)*($I$2:$I$4154=I1917)*($L$2:$L$4154=L1917)*($M$2:$M$4154=M1917)),""),"")</f>
        <v/>
      </c>
      <c r="W1917" s="15" t="str">
        <f t="shared" si="87"/>
        <v/>
      </c>
      <c r="X1917" s="16" t="str">
        <f>IF(AND(A1917=[2]an!$G$38,F1917=[2]an!$E$40),[2]an!$G$40,IF(AND(A1917=[2]an!$G$38,F1917=[2]an!$E$41),[2]an!$G$41,IF(AND(A1917=[2]an!$G$38,F1917=[2]an!$E$39,H1917&gt;=[2]an!$M$37),[2]an!$G$39,
IF(AND(A1917=[2]an!$G$38,F1917=[2]an!$E$39,H1917&lt;[2]an!$M$37,S1917="kahepoolne vajaduspõhine",U1917=""),[2]an!$M$40,
IF(AND(A1917=[2]an!$G$38,F1917=[2]an!$E$39,H1917&lt;[2]an!$M$37,S1917="kahepoolne vajaduspõhine",U1917&lt;&gt;""),[2]an!$G$39,
IF(AND(A1917=[2]an!$G$38,F1917=[2]an!$E$39,H1917&lt;[2]an!$M$37,S1917&lt;&gt;"kahepoolne vajaduspõhine"),[2]an!$G$39,
IF(AND(A1917=[2]an!$G$38,F1917=[2]an!$E$42),[2]an!$G$42,
IF(AND(A1917=[2]an!$H$38,F1917=[2]an!$E$40),[2]an!$H$40,IF(AND(A1917=[2]an!$H$38,F1917=[2]an!$E$41),[2]an!$H$41,IF(AND(A1917=[2]an!$H$38,F1917=[2]an!$E$39,H1917&gt;=[2]an!$M$37),[2]an!$H$39,
IF(AND(A1917=[2]an!$H$38,F1917=[2]an!$E$39,H1917&lt;[2]an!$M$37,S1917="kahepoolne vajaduspõhine",U1917=""),[2]an!$M$40,
IF(AND(A1917=[2]an!$H$38,F1917=[2]an!$E$39,H1917&lt;[2]an!$M$37,S1917="kahepoolne vajaduspõhine",U1917&lt;&gt;""),[2]an!$H$39,
IF(AND(A1917=[2]an!$H$38,F1917=[2]an!$E$39,H1917&lt;[2]an!$M$37,S1917&lt;&gt;"kahepoolne vajaduspõhine"),[2]an!$H$39,
IF(AND(A1917=[2]an!$H$38,F1917=[2]an!$E$42),[2]an!$H$42,
IF(AND(A1917=[2]an!$I$38,F1917=[2]an!$E$40),[2]an!$I$40,IF(AND(A1917=[2]an!$I$38,F1917=[2]an!$E$41),[2]an!$I$41,IF(AND(A1917=[2]an!$I$38,F1917=[2]an!$E$39,H1917&gt;=[2]an!$M$37),[2]an!$I$39,
IF(AND(A1917=[2]an!$I$38,F1917=[2]an!$E$39,H1917&lt;[2]an!$M$37,S1917="kahepoolne vajaduspõhine",U1917=""),[2]an!$M$40,
IF(AND(A1917=[2]an!$I$38,F1917=[2]an!$E$39,H1917&lt;[2]an!$M$37,S1917="kahepoolne vajaduspõhine",U1917&lt;&gt;""),[2]an!$I$39,
IF(AND(A1917=[2]an!$I$38,F1917=[2]an!$E$39,H1917&lt;[2]an!$M$37,S1917&lt;&gt;"kahepoolne vajaduspõhine"),[2]an!$I$39,
IF(AND(A1917=[2]an!$I$38,F1917=[2]an!$E$42),[2]an!$I$42,
IF(AND(A1917=[2]an!$J$38,F1917=[2]an!$E$40),[2]an!$J$40,IF(AND(A1917=[2]an!$J$38,F1917=[2]an!$E$41),[2]an!$J$41,IF(AND(A1917=[2]an!$J$38,F1917=[2]an!$E$39,H1917&gt;=[2]an!$M$37),[2]an!$J$39,
IF(AND(A1917=[2]an!$J$38,F1917=[2]an!$E$39,H1917&lt;[2]an!$M$37,S1917="kahepoolne vajaduspõhine",U1917=""),[2]an!$M$40,
IF(AND(A1917=[2]an!$J$38,F1917=[2]an!$E$39,H1917&lt;[2]an!$M$37,S1917="kahepoolne vajaduspõhine",U1917&lt;&gt;""),[2]an!$J$39,
IF(AND(A1917=[2]an!$J$38,F1917=[2]an!$E$39,H1917&lt;[2]an!$M$37,S1917&lt;&gt;"kahepoolne vajaduspõhine"),[2]an!$J$39,
IF(AND(A1917=[2]an!$J$38,F1917=[2]an!$E$42),[2]an!$J$42,""))))))))))))))))))))))))))))</f>
        <v/>
      </c>
      <c r="Y1917" s="17" t="str">
        <f>IFERROR(IF(F1917="Tugigrupp",0,
IF(AND(F1917="Peretoe teenus",H1917&gt;=[2]an!$M$37,RANK(D1917,$D1917:$D1917)+COUNTIFS($D$2:D1917,D1917,$F$2:F1917,F1917)-1&gt;1),"",
IF(AND(F1917="Peretoe teenus",H1917&gt;=[2]an!$M$37,RANK(D1917,$D1917:$D1917)+COUNTIFS($D$2:D1917,D1917,$F$2:F1917,F1917)-1=1,MONTH(H1917)=MONTH(K1917)=TRUE,YEAR(H1917)=YEAR(K1917)=TRUE),((EOMONTH(H1917,0)-H1917+1)*X1917)/DAY(EOMONTH(H1917,0)),
IF(AND(F1917="Peretoe teenus",H1917&gt;=[2]an!$M$37,RANK(D1917,$D1917:$D1917)+COUNTIFS($D$2:D1917,D1917,$F$2:F1917,F1917)-1=1),X1917,
IF(AND(F1917="Peretoe teenus",H1917&lt;[2]an!$M$37,S1917&lt;&gt;"kahepoolne vajaduspõhine",RANK(D1917,$D1917:$D1917)+COUNTIFS($D$2:D1917,D1917,$F$2:F1917,F1917)-1=1),X1917,
IF(AND(F1917="Peretoe teenus",H1917&lt;[2]an!$M$37,S1917&lt;&gt;"kahepoolne vajaduspõhine",RANK(D1917,$D1917:$D1917)+COUNTIFS($D$2:D1917,D1917,$F$2:F1917,F1917)-1&gt;1),"",
IF(AND(F1917="Peretoe teenus",H1917&lt;[2]an!$M$37,S1917="kahepoolne vajaduspõhine",U1917="",RANK(D1917,$D1917:$D1917)+COUNTIFS($D$2:D1917,D1917,$F$2:F1917,F1917)-1=1),X1917,
IF(AND(F1917="Peretoe teenus",H1917&lt;[2]an!$M$37,S1917="kahepoolne vajaduspõhine",U1917="",RANK(D1917,$D1917:$D1917)+COUNTIFS($D$2:D1917,D1917,$F$2:F1917,F1917)-1&gt;1),"",
IF(AND(F1917="Peretoe teenus",H1917&lt;[2]an!$M$37,S1917="kahepoolne vajaduspõhine",U1917&lt;[2]an!$M$37,RANK(D1917,$D1917:$D1917)+COUNTIFS($D$2:D1917,D1917,$F$2:F1917,F1917)-1=1),X1917,
IF(AND(F1917="Peretoe teenus",H1917&lt;[2]an!$M$37,S1917="kahepoolne vajaduspõhine",U1917&lt;[2]an!$M$37,RANK(D1917,$D1917:$D1917)+COUNTIFS($D$2:D1917,D1917,$F$2:F1917,F1917)-1&gt;1),"",
IF(AND(F1917="Peretoe teenus",H1917&lt;[2]an!$M$37,S1917="kahepoolne vajaduspõhine",U1917&gt;=[2]an!$M$37,U1917&lt;=[2]an!$M$38,RANK(D1917,$D1917:$D1917)+COUNTIFS($D$2:D1917,D1917,$F$2:F1917,F1917)-1=1),
((EOMONTH(U1917,0)-U1917+1)*X1917)/DAY(EOMONTH(U1917,0))+(DAY(U1917)-1)*100/DAY(EOMONTH(U1917,0)),
IF(AND(F1917="Peretoe teenus",H1917&lt;[2]an!$M$37,S1917="kahepoolne vajaduspõhine",U1917&gt;=[2]an!$M$37,U1917&lt;=[2]an!$M$38,RANK(D1917,$D1917:$D1917)+COUNTIFS($D$2:D1917,D1917,$F$2:F1917,F1917)-1&gt;1),"",
IF(AND(F1917="Peretoe teenus",H1917&lt;[2]an!$M$37,S1917="kahepoolne vajaduspõhine",U1917&gt;[2]an!$M$38,RANK(D1917,$D1917:$D1917)+COUNTIFS($D$2:D1917,D1917,$F$2:F1917,F1917)-1=1),X1917,
IF(AND(F1917="Peretoe teenus",H1917&lt;[2]an!$M$37,S1917="kahepoolne vajaduspõhine",U1917&gt;[2]an!$M$38,RANK(D1917,$D1917:$D1917)+COUNTIFS($D$2:D1917,D1917,$F$2:F1917,F1917)-1&gt;1),"",X1917*W1917)))))))))))))),"")</f>
        <v/>
      </c>
      <c r="Z1917" s="18" t="str">
        <f t="shared" si="88"/>
        <v/>
      </c>
      <c r="AA1917" s="19" t="str">
        <f>IFERROR(VLOOKUP(E1917,[2]an!$A$3:$B$81,2,FALSE),"")</f>
        <v/>
      </c>
      <c r="AB1917" s="19" t="str">
        <f>IFERROR(VLOOKUP(AA1917,[2]an!$C$2:$D$16,2,FALSE),"")</f>
        <v/>
      </c>
      <c r="AC1917" s="20"/>
      <c r="AD1917" s="21" t="str">
        <f>IF(A1917=[2]an!$F$36,VLOOKUP([2]an!$F$36,[2]an!$F$36:$H$36,3,FALSE),IF(A1917=[2]an!$F$35,VLOOKUP([2]an!$F$35,[2]an!$F$35:$H$35,3,FALSE),IF(A1917=[2]an!$F$33,VLOOKUP([2]an!$F$33,[2]an!$F$33:$H$33,3,FALSE),IF(A1917=[2]an!$F$31,VLOOKUP([2]an!$F$31,[2]an!$F$31:$H$31,3,FALSE),""))))</f>
        <v/>
      </c>
    </row>
    <row r="1918" spans="6:30" x14ac:dyDescent="0.2">
      <c r="F1918" s="10"/>
      <c r="G1918" s="8" t="str">
        <f t="shared" si="89"/>
        <v/>
      </c>
      <c r="H1918" s="13"/>
      <c r="K1918" s="13"/>
      <c r="L1918" s="10"/>
      <c r="M1918" s="10"/>
      <c r="S1918" s="8" t="str">
        <f>IFERROR(VLOOKUP(D1918,[1]peretoe_teenus!$A$2:$L$2000,5,FALSE),"")</f>
        <v/>
      </c>
      <c r="U1918" s="13"/>
      <c r="V1918" s="15" t="str" cm="1">
        <f t="array" ref="V1918">IFERROR(IF(AND(F1918="Tugigrupp",RANK(K1918,$K1918:$K1918)+COUNTIFS($K$2:K1918,K1918,$L$2:L1918,L1918,$M$2:M1918,M1918,$I$2:I1918,I1918,$G$2:G1918,G1918,$F$2:F1918,F1918)-1=1),SUMPRODUCT(($F$2:$F$4154=F1918)*($G$2:$G$4154=G1918)*($K$2:$K$4154=K1918)*($I$2:$I$4154=I1918)*($L$2:$L$4154=L1918)*($M$2:$M$4154=M1918)),""),"")</f>
        <v/>
      </c>
      <c r="W1918" s="15" t="str">
        <f t="shared" si="87"/>
        <v/>
      </c>
      <c r="X1918" s="16" t="str">
        <f>IF(AND(A1918=[2]an!$G$38,F1918=[2]an!$E$40),[2]an!$G$40,IF(AND(A1918=[2]an!$G$38,F1918=[2]an!$E$41),[2]an!$G$41,IF(AND(A1918=[2]an!$G$38,F1918=[2]an!$E$39,H1918&gt;=[2]an!$M$37),[2]an!$G$39,
IF(AND(A1918=[2]an!$G$38,F1918=[2]an!$E$39,H1918&lt;[2]an!$M$37,S1918="kahepoolne vajaduspõhine",U1918=""),[2]an!$M$40,
IF(AND(A1918=[2]an!$G$38,F1918=[2]an!$E$39,H1918&lt;[2]an!$M$37,S1918="kahepoolne vajaduspõhine",U1918&lt;&gt;""),[2]an!$G$39,
IF(AND(A1918=[2]an!$G$38,F1918=[2]an!$E$39,H1918&lt;[2]an!$M$37,S1918&lt;&gt;"kahepoolne vajaduspõhine"),[2]an!$G$39,
IF(AND(A1918=[2]an!$G$38,F1918=[2]an!$E$42),[2]an!$G$42,
IF(AND(A1918=[2]an!$H$38,F1918=[2]an!$E$40),[2]an!$H$40,IF(AND(A1918=[2]an!$H$38,F1918=[2]an!$E$41),[2]an!$H$41,IF(AND(A1918=[2]an!$H$38,F1918=[2]an!$E$39,H1918&gt;=[2]an!$M$37),[2]an!$H$39,
IF(AND(A1918=[2]an!$H$38,F1918=[2]an!$E$39,H1918&lt;[2]an!$M$37,S1918="kahepoolne vajaduspõhine",U1918=""),[2]an!$M$40,
IF(AND(A1918=[2]an!$H$38,F1918=[2]an!$E$39,H1918&lt;[2]an!$M$37,S1918="kahepoolne vajaduspõhine",U1918&lt;&gt;""),[2]an!$H$39,
IF(AND(A1918=[2]an!$H$38,F1918=[2]an!$E$39,H1918&lt;[2]an!$M$37,S1918&lt;&gt;"kahepoolne vajaduspõhine"),[2]an!$H$39,
IF(AND(A1918=[2]an!$H$38,F1918=[2]an!$E$42),[2]an!$H$42,
IF(AND(A1918=[2]an!$I$38,F1918=[2]an!$E$40),[2]an!$I$40,IF(AND(A1918=[2]an!$I$38,F1918=[2]an!$E$41),[2]an!$I$41,IF(AND(A1918=[2]an!$I$38,F1918=[2]an!$E$39,H1918&gt;=[2]an!$M$37),[2]an!$I$39,
IF(AND(A1918=[2]an!$I$38,F1918=[2]an!$E$39,H1918&lt;[2]an!$M$37,S1918="kahepoolne vajaduspõhine",U1918=""),[2]an!$M$40,
IF(AND(A1918=[2]an!$I$38,F1918=[2]an!$E$39,H1918&lt;[2]an!$M$37,S1918="kahepoolne vajaduspõhine",U1918&lt;&gt;""),[2]an!$I$39,
IF(AND(A1918=[2]an!$I$38,F1918=[2]an!$E$39,H1918&lt;[2]an!$M$37,S1918&lt;&gt;"kahepoolne vajaduspõhine"),[2]an!$I$39,
IF(AND(A1918=[2]an!$I$38,F1918=[2]an!$E$42),[2]an!$I$42,
IF(AND(A1918=[2]an!$J$38,F1918=[2]an!$E$40),[2]an!$J$40,IF(AND(A1918=[2]an!$J$38,F1918=[2]an!$E$41),[2]an!$J$41,IF(AND(A1918=[2]an!$J$38,F1918=[2]an!$E$39,H1918&gt;=[2]an!$M$37),[2]an!$J$39,
IF(AND(A1918=[2]an!$J$38,F1918=[2]an!$E$39,H1918&lt;[2]an!$M$37,S1918="kahepoolne vajaduspõhine",U1918=""),[2]an!$M$40,
IF(AND(A1918=[2]an!$J$38,F1918=[2]an!$E$39,H1918&lt;[2]an!$M$37,S1918="kahepoolne vajaduspõhine",U1918&lt;&gt;""),[2]an!$J$39,
IF(AND(A1918=[2]an!$J$38,F1918=[2]an!$E$39,H1918&lt;[2]an!$M$37,S1918&lt;&gt;"kahepoolne vajaduspõhine"),[2]an!$J$39,
IF(AND(A1918=[2]an!$J$38,F1918=[2]an!$E$42),[2]an!$J$42,""))))))))))))))))))))))))))))</f>
        <v/>
      </c>
      <c r="Y1918" s="17" t="str">
        <f>IFERROR(IF(F1918="Tugigrupp",0,
IF(AND(F1918="Peretoe teenus",H1918&gt;=[2]an!$M$37,RANK(D1918,$D1918:$D1918)+COUNTIFS($D$2:D1918,D1918,$F$2:F1918,F1918)-1&gt;1),"",
IF(AND(F1918="Peretoe teenus",H1918&gt;=[2]an!$M$37,RANK(D1918,$D1918:$D1918)+COUNTIFS($D$2:D1918,D1918,$F$2:F1918,F1918)-1=1,MONTH(H1918)=MONTH(K1918)=TRUE,YEAR(H1918)=YEAR(K1918)=TRUE),((EOMONTH(H1918,0)-H1918+1)*X1918)/DAY(EOMONTH(H1918,0)),
IF(AND(F1918="Peretoe teenus",H1918&gt;=[2]an!$M$37,RANK(D1918,$D1918:$D1918)+COUNTIFS($D$2:D1918,D1918,$F$2:F1918,F1918)-1=1),X1918,
IF(AND(F1918="Peretoe teenus",H1918&lt;[2]an!$M$37,S1918&lt;&gt;"kahepoolne vajaduspõhine",RANK(D1918,$D1918:$D1918)+COUNTIFS($D$2:D1918,D1918,$F$2:F1918,F1918)-1=1),X1918,
IF(AND(F1918="Peretoe teenus",H1918&lt;[2]an!$M$37,S1918&lt;&gt;"kahepoolne vajaduspõhine",RANK(D1918,$D1918:$D1918)+COUNTIFS($D$2:D1918,D1918,$F$2:F1918,F1918)-1&gt;1),"",
IF(AND(F1918="Peretoe teenus",H1918&lt;[2]an!$M$37,S1918="kahepoolne vajaduspõhine",U1918="",RANK(D1918,$D1918:$D1918)+COUNTIFS($D$2:D1918,D1918,$F$2:F1918,F1918)-1=1),X1918,
IF(AND(F1918="Peretoe teenus",H1918&lt;[2]an!$M$37,S1918="kahepoolne vajaduspõhine",U1918="",RANK(D1918,$D1918:$D1918)+COUNTIFS($D$2:D1918,D1918,$F$2:F1918,F1918)-1&gt;1),"",
IF(AND(F1918="Peretoe teenus",H1918&lt;[2]an!$M$37,S1918="kahepoolne vajaduspõhine",U1918&lt;[2]an!$M$37,RANK(D1918,$D1918:$D1918)+COUNTIFS($D$2:D1918,D1918,$F$2:F1918,F1918)-1=1),X1918,
IF(AND(F1918="Peretoe teenus",H1918&lt;[2]an!$M$37,S1918="kahepoolne vajaduspõhine",U1918&lt;[2]an!$M$37,RANK(D1918,$D1918:$D1918)+COUNTIFS($D$2:D1918,D1918,$F$2:F1918,F1918)-1&gt;1),"",
IF(AND(F1918="Peretoe teenus",H1918&lt;[2]an!$M$37,S1918="kahepoolne vajaduspõhine",U1918&gt;=[2]an!$M$37,U1918&lt;=[2]an!$M$38,RANK(D1918,$D1918:$D1918)+COUNTIFS($D$2:D1918,D1918,$F$2:F1918,F1918)-1=1),
((EOMONTH(U1918,0)-U1918+1)*X1918)/DAY(EOMONTH(U1918,0))+(DAY(U1918)-1)*100/DAY(EOMONTH(U1918,0)),
IF(AND(F1918="Peretoe teenus",H1918&lt;[2]an!$M$37,S1918="kahepoolne vajaduspõhine",U1918&gt;=[2]an!$M$37,U1918&lt;=[2]an!$M$38,RANK(D1918,$D1918:$D1918)+COUNTIFS($D$2:D1918,D1918,$F$2:F1918,F1918)-1&gt;1),"",
IF(AND(F1918="Peretoe teenus",H1918&lt;[2]an!$M$37,S1918="kahepoolne vajaduspõhine",U1918&gt;[2]an!$M$38,RANK(D1918,$D1918:$D1918)+COUNTIFS($D$2:D1918,D1918,$F$2:F1918,F1918)-1=1),X1918,
IF(AND(F1918="Peretoe teenus",H1918&lt;[2]an!$M$37,S1918="kahepoolne vajaduspõhine",U1918&gt;[2]an!$M$38,RANK(D1918,$D1918:$D1918)+COUNTIFS($D$2:D1918,D1918,$F$2:F1918,F1918)-1&gt;1),"",X1918*W1918)))))))))))))),"")</f>
        <v/>
      </c>
      <c r="Z1918" s="18" t="str">
        <f t="shared" si="88"/>
        <v/>
      </c>
      <c r="AA1918" s="19" t="str">
        <f>IFERROR(VLOOKUP(E1918,[2]an!$A$3:$B$81,2,FALSE),"")</f>
        <v/>
      </c>
      <c r="AB1918" s="19" t="str">
        <f>IFERROR(VLOOKUP(AA1918,[2]an!$C$2:$D$16,2,FALSE),"")</f>
        <v/>
      </c>
      <c r="AC1918" s="20"/>
      <c r="AD1918" s="21" t="str">
        <f>IF(A1918=[2]an!$F$36,VLOOKUP([2]an!$F$36,[2]an!$F$36:$H$36,3,FALSE),IF(A1918=[2]an!$F$35,VLOOKUP([2]an!$F$35,[2]an!$F$35:$H$35,3,FALSE),IF(A1918=[2]an!$F$33,VLOOKUP([2]an!$F$33,[2]an!$F$33:$H$33,3,FALSE),IF(A1918=[2]an!$F$31,VLOOKUP([2]an!$F$31,[2]an!$F$31:$H$31,3,FALSE),""))))</f>
        <v/>
      </c>
    </row>
    <row r="1919" spans="6:30" x14ac:dyDescent="0.2">
      <c r="F1919" s="10"/>
      <c r="G1919" s="8" t="str">
        <f t="shared" si="89"/>
        <v/>
      </c>
      <c r="H1919" s="13"/>
      <c r="K1919" s="13"/>
      <c r="L1919" s="10"/>
      <c r="M1919" s="10"/>
      <c r="S1919" s="8" t="str">
        <f>IFERROR(VLOOKUP(D1919,[1]peretoe_teenus!$A$2:$L$2000,5,FALSE),"")</f>
        <v/>
      </c>
      <c r="U1919" s="13"/>
      <c r="V1919" s="15" t="str" cm="1">
        <f t="array" ref="V1919">IFERROR(IF(AND(F1919="Tugigrupp",RANK(K1919,$K1919:$K1919)+COUNTIFS($K$2:K1919,K1919,$L$2:L1919,L1919,$M$2:M1919,M1919,$I$2:I1919,I1919,$G$2:G1919,G1919,$F$2:F1919,F1919)-1=1),SUMPRODUCT(($F$2:$F$4154=F1919)*($G$2:$G$4154=G1919)*($K$2:$K$4154=K1919)*($I$2:$I$4154=I1919)*($L$2:$L$4154=L1919)*($M$2:$M$4154=M1919)),""),"")</f>
        <v/>
      </c>
      <c r="W1919" s="15" t="str">
        <f t="shared" si="87"/>
        <v/>
      </c>
      <c r="X1919" s="16" t="str">
        <f>IF(AND(A1919=[2]an!$G$38,F1919=[2]an!$E$40),[2]an!$G$40,IF(AND(A1919=[2]an!$G$38,F1919=[2]an!$E$41),[2]an!$G$41,IF(AND(A1919=[2]an!$G$38,F1919=[2]an!$E$39,H1919&gt;=[2]an!$M$37),[2]an!$G$39,
IF(AND(A1919=[2]an!$G$38,F1919=[2]an!$E$39,H1919&lt;[2]an!$M$37,S1919="kahepoolne vajaduspõhine",U1919=""),[2]an!$M$40,
IF(AND(A1919=[2]an!$G$38,F1919=[2]an!$E$39,H1919&lt;[2]an!$M$37,S1919="kahepoolne vajaduspõhine",U1919&lt;&gt;""),[2]an!$G$39,
IF(AND(A1919=[2]an!$G$38,F1919=[2]an!$E$39,H1919&lt;[2]an!$M$37,S1919&lt;&gt;"kahepoolne vajaduspõhine"),[2]an!$G$39,
IF(AND(A1919=[2]an!$G$38,F1919=[2]an!$E$42),[2]an!$G$42,
IF(AND(A1919=[2]an!$H$38,F1919=[2]an!$E$40),[2]an!$H$40,IF(AND(A1919=[2]an!$H$38,F1919=[2]an!$E$41),[2]an!$H$41,IF(AND(A1919=[2]an!$H$38,F1919=[2]an!$E$39,H1919&gt;=[2]an!$M$37),[2]an!$H$39,
IF(AND(A1919=[2]an!$H$38,F1919=[2]an!$E$39,H1919&lt;[2]an!$M$37,S1919="kahepoolne vajaduspõhine",U1919=""),[2]an!$M$40,
IF(AND(A1919=[2]an!$H$38,F1919=[2]an!$E$39,H1919&lt;[2]an!$M$37,S1919="kahepoolne vajaduspõhine",U1919&lt;&gt;""),[2]an!$H$39,
IF(AND(A1919=[2]an!$H$38,F1919=[2]an!$E$39,H1919&lt;[2]an!$M$37,S1919&lt;&gt;"kahepoolne vajaduspõhine"),[2]an!$H$39,
IF(AND(A1919=[2]an!$H$38,F1919=[2]an!$E$42),[2]an!$H$42,
IF(AND(A1919=[2]an!$I$38,F1919=[2]an!$E$40),[2]an!$I$40,IF(AND(A1919=[2]an!$I$38,F1919=[2]an!$E$41),[2]an!$I$41,IF(AND(A1919=[2]an!$I$38,F1919=[2]an!$E$39,H1919&gt;=[2]an!$M$37),[2]an!$I$39,
IF(AND(A1919=[2]an!$I$38,F1919=[2]an!$E$39,H1919&lt;[2]an!$M$37,S1919="kahepoolne vajaduspõhine",U1919=""),[2]an!$M$40,
IF(AND(A1919=[2]an!$I$38,F1919=[2]an!$E$39,H1919&lt;[2]an!$M$37,S1919="kahepoolne vajaduspõhine",U1919&lt;&gt;""),[2]an!$I$39,
IF(AND(A1919=[2]an!$I$38,F1919=[2]an!$E$39,H1919&lt;[2]an!$M$37,S1919&lt;&gt;"kahepoolne vajaduspõhine"),[2]an!$I$39,
IF(AND(A1919=[2]an!$I$38,F1919=[2]an!$E$42),[2]an!$I$42,
IF(AND(A1919=[2]an!$J$38,F1919=[2]an!$E$40),[2]an!$J$40,IF(AND(A1919=[2]an!$J$38,F1919=[2]an!$E$41),[2]an!$J$41,IF(AND(A1919=[2]an!$J$38,F1919=[2]an!$E$39,H1919&gt;=[2]an!$M$37),[2]an!$J$39,
IF(AND(A1919=[2]an!$J$38,F1919=[2]an!$E$39,H1919&lt;[2]an!$M$37,S1919="kahepoolne vajaduspõhine",U1919=""),[2]an!$M$40,
IF(AND(A1919=[2]an!$J$38,F1919=[2]an!$E$39,H1919&lt;[2]an!$M$37,S1919="kahepoolne vajaduspõhine",U1919&lt;&gt;""),[2]an!$J$39,
IF(AND(A1919=[2]an!$J$38,F1919=[2]an!$E$39,H1919&lt;[2]an!$M$37,S1919&lt;&gt;"kahepoolne vajaduspõhine"),[2]an!$J$39,
IF(AND(A1919=[2]an!$J$38,F1919=[2]an!$E$42),[2]an!$J$42,""))))))))))))))))))))))))))))</f>
        <v/>
      </c>
      <c r="Y1919" s="17" t="str">
        <f>IFERROR(IF(F1919="Tugigrupp",0,
IF(AND(F1919="Peretoe teenus",H1919&gt;=[2]an!$M$37,RANK(D1919,$D1919:$D1919)+COUNTIFS($D$2:D1919,D1919,$F$2:F1919,F1919)-1&gt;1),"",
IF(AND(F1919="Peretoe teenus",H1919&gt;=[2]an!$M$37,RANK(D1919,$D1919:$D1919)+COUNTIFS($D$2:D1919,D1919,$F$2:F1919,F1919)-1=1,MONTH(H1919)=MONTH(K1919)=TRUE,YEAR(H1919)=YEAR(K1919)=TRUE),((EOMONTH(H1919,0)-H1919+1)*X1919)/DAY(EOMONTH(H1919,0)),
IF(AND(F1919="Peretoe teenus",H1919&gt;=[2]an!$M$37,RANK(D1919,$D1919:$D1919)+COUNTIFS($D$2:D1919,D1919,$F$2:F1919,F1919)-1=1),X1919,
IF(AND(F1919="Peretoe teenus",H1919&lt;[2]an!$M$37,S1919&lt;&gt;"kahepoolne vajaduspõhine",RANK(D1919,$D1919:$D1919)+COUNTIFS($D$2:D1919,D1919,$F$2:F1919,F1919)-1=1),X1919,
IF(AND(F1919="Peretoe teenus",H1919&lt;[2]an!$M$37,S1919&lt;&gt;"kahepoolne vajaduspõhine",RANK(D1919,$D1919:$D1919)+COUNTIFS($D$2:D1919,D1919,$F$2:F1919,F1919)-1&gt;1),"",
IF(AND(F1919="Peretoe teenus",H1919&lt;[2]an!$M$37,S1919="kahepoolne vajaduspõhine",U1919="",RANK(D1919,$D1919:$D1919)+COUNTIFS($D$2:D1919,D1919,$F$2:F1919,F1919)-1=1),X1919,
IF(AND(F1919="Peretoe teenus",H1919&lt;[2]an!$M$37,S1919="kahepoolne vajaduspõhine",U1919="",RANK(D1919,$D1919:$D1919)+COUNTIFS($D$2:D1919,D1919,$F$2:F1919,F1919)-1&gt;1),"",
IF(AND(F1919="Peretoe teenus",H1919&lt;[2]an!$M$37,S1919="kahepoolne vajaduspõhine",U1919&lt;[2]an!$M$37,RANK(D1919,$D1919:$D1919)+COUNTIFS($D$2:D1919,D1919,$F$2:F1919,F1919)-1=1),X1919,
IF(AND(F1919="Peretoe teenus",H1919&lt;[2]an!$M$37,S1919="kahepoolne vajaduspõhine",U1919&lt;[2]an!$M$37,RANK(D1919,$D1919:$D1919)+COUNTIFS($D$2:D1919,D1919,$F$2:F1919,F1919)-1&gt;1),"",
IF(AND(F1919="Peretoe teenus",H1919&lt;[2]an!$M$37,S1919="kahepoolne vajaduspõhine",U1919&gt;=[2]an!$M$37,U1919&lt;=[2]an!$M$38,RANK(D1919,$D1919:$D1919)+COUNTIFS($D$2:D1919,D1919,$F$2:F1919,F1919)-1=1),
((EOMONTH(U1919,0)-U1919+1)*X1919)/DAY(EOMONTH(U1919,0))+(DAY(U1919)-1)*100/DAY(EOMONTH(U1919,0)),
IF(AND(F1919="Peretoe teenus",H1919&lt;[2]an!$M$37,S1919="kahepoolne vajaduspõhine",U1919&gt;=[2]an!$M$37,U1919&lt;=[2]an!$M$38,RANK(D1919,$D1919:$D1919)+COUNTIFS($D$2:D1919,D1919,$F$2:F1919,F1919)-1&gt;1),"",
IF(AND(F1919="Peretoe teenus",H1919&lt;[2]an!$M$37,S1919="kahepoolne vajaduspõhine",U1919&gt;[2]an!$M$38,RANK(D1919,$D1919:$D1919)+COUNTIFS($D$2:D1919,D1919,$F$2:F1919,F1919)-1=1),X1919,
IF(AND(F1919="Peretoe teenus",H1919&lt;[2]an!$M$37,S1919="kahepoolne vajaduspõhine",U1919&gt;[2]an!$M$38,RANK(D1919,$D1919:$D1919)+COUNTIFS($D$2:D1919,D1919,$F$2:F1919,F1919)-1&gt;1),"",X1919*W1919)))))))))))))),"")</f>
        <v/>
      </c>
      <c r="Z1919" s="18" t="str">
        <f t="shared" si="88"/>
        <v/>
      </c>
      <c r="AA1919" s="19" t="str">
        <f>IFERROR(VLOOKUP(E1919,[2]an!$A$3:$B$81,2,FALSE),"")</f>
        <v/>
      </c>
      <c r="AB1919" s="19" t="str">
        <f>IFERROR(VLOOKUP(AA1919,[2]an!$C$2:$D$16,2,FALSE),"")</f>
        <v/>
      </c>
      <c r="AC1919" s="20"/>
      <c r="AD1919" s="21" t="str">
        <f>IF(A1919=[2]an!$F$36,VLOOKUP([2]an!$F$36,[2]an!$F$36:$H$36,3,FALSE),IF(A1919=[2]an!$F$35,VLOOKUP([2]an!$F$35,[2]an!$F$35:$H$35,3,FALSE),IF(A1919=[2]an!$F$33,VLOOKUP([2]an!$F$33,[2]an!$F$33:$H$33,3,FALSE),IF(A1919=[2]an!$F$31,VLOOKUP([2]an!$F$31,[2]an!$F$31:$H$31,3,FALSE),""))))</f>
        <v/>
      </c>
    </row>
    <row r="1920" spans="6:30" x14ac:dyDescent="0.2">
      <c r="F1920" s="10"/>
      <c r="G1920" s="8" t="str">
        <f t="shared" si="89"/>
        <v/>
      </c>
      <c r="H1920" s="13"/>
      <c r="K1920" s="13"/>
      <c r="L1920" s="10"/>
      <c r="M1920" s="10"/>
      <c r="S1920" s="8" t="str">
        <f>IFERROR(VLOOKUP(D1920,[1]peretoe_teenus!$A$2:$L$2000,5,FALSE),"")</f>
        <v/>
      </c>
      <c r="U1920" s="13"/>
      <c r="V1920" s="15" t="str" cm="1">
        <f t="array" ref="V1920">IFERROR(IF(AND(F1920="Tugigrupp",RANK(K1920,$K1920:$K1920)+COUNTIFS($K$2:K1920,K1920,$L$2:L1920,L1920,$M$2:M1920,M1920,$I$2:I1920,I1920,$G$2:G1920,G1920,$F$2:F1920,F1920)-1=1),SUMPRODUCT(($F$2:$F$4154=F1920)*($G$2:$G$4154=G1920)*($K$2:$K$4154=K1920)*($I$2:$I$4154=I1920)*($L$2:$L$4154=L1920)*($M$2:$M$4154=M1920)),""),"")</f>
        <v/>
      </c>
      <c r="W1920" s="15" t="str">
        <f t="shared" si="87"/>
        <v/>
      </c>
      <c r="X1920" s="16" t="str">
        <f>IF(AND(A1920=[2]an!$G$38,F1920=[2]an!$E$40),[2]an!$G$40,IF(AND(A1920=[2]an!$G$38,F1920=[2]an!$E$41),[2]an!$G$41,IF(AND(A1920=[2]an!$G$38,F1920=[2]an!$E$39,H1920&gt;=[2]an!$M$37),[2]an!$G$39,
IF(AND(A1920=[2]an!$G$38,F1920=[2]an!$E$39,H1920&lt;[2]an!$M$37,S1920="kahepoolne vajaduspõhine",U1920=""),[2]an!$M$40,
IF(AND(A1920=[2]an!$G$38,F1920=[2]an!$E$39,H1920&lt;[2]an!$M$37,S1920="kahepoolne vajaduspõhine",U1920&lt;&gt;""),[2]an!$G$39,
IF(AND(A1920=[2]an!$G$38,F1920=[2]an!$E$39,H1920&lt;[2]an!$M$37,S1920&lt;&gt;"kahepoolne vajaduspõhine"),[2]an!$G$39,
IF(AND(A1920=[2]an!$G$38,F1920=[2]an!$E$42),[2]an!$G$42,
IF(AND(A1920=[2]an!$H$38,F1920=[2]an!$E$40),[2]an!$H$40,IF(AND(A1920=[2]an!$H$38,F1920=[2]an!$E$41),[2]an!$H$41,IF(AND(A1920=[2]an!$H$38,F1920=[2]an!$E$39,H1920&gt;=[2]an!$M$37),[2]an!$H$39,
IF(AND(A1920=[2]an!$H$38,F1920=[2]an!$E$39,H1920&lt;[2]an!$M$37,S1920="kahepoolne vajaduspõhine",U1920=""),[2]an!$M$40,
IF(AND(A1920=[2]an!$H$38,F1920=[2]an!$E$39,H1920&lt;[2]an!$M$37,S1920="kahepoolne vajaduspõhine",U1920&lt;&gt;""),[2]an!$H$39,
IF(AND(A1920=[2]an!$H$38,F1920=[2]an!$E$39,H1920&lt;[2]an!$M$37,S1920&lt;&gt;"kahepoolne vajaduspõhine"),[2]an!$H$39,
IF(AND(A1920=[2]an!$H$38,F1920=[2]an!$E$42),[2]an!$H$42,
IF(AND(A1920=[2]an!$I$38,F1920=[2]an!$E$40),[2]an!$I$40,IF(AND(A1920=[2]an!$I$38,F1920=[2]an!$E$41),[2]an!$I$41,IF(AND(A1920=[2]an!$I$38,F1920=[2]an!$E$39,H1920&gt;=[2]an!$M$37),[2]an!$I$39,
IF(AND(A1920=[2]an!$I$38,F1920=[2]an!$E$39,H1920&lt;[2]an!$M$37,S1920="kahepoolne vajaduspõhine",U1920=""),[2]an!$M$40,
IF(AND(A1920=[2]an!$I$38,F1920=[2]an!$E$39,H1920&lt;[2]an!$M$37,S1920="kahepoolne vajaduspõhine",U1920&lt;&gt;""),[2]an!$I$39,
IF(AND(A1920=[2]an!$I$38,F1920=[2]an!$E$39,H1920&lt;[2]an!$M$37,S1920&lt;&gt;"kahepoolne vajaduspõhine"),[2]an!$I$39,
IF(AND(A1920=[2]an!$I$38,F1920=[2]an!$E$42),[2]an!$I$42,
IF(AND(A1920=[2]an!$J$38,F1920=[2]an!$E$40),[2]an!$J$40,IF(AND(A1920=[2]an!$J$38,F1920=[2]an!$E$41),[2]an!$J$41,IF(AND(A1920=[2]an!$J$38,F1920=[2]an!$E$39,H1920&gt;=[2]an!$M$37),[2]an!$J$39,
IF(AND(A1920=[2]an!$J$38,F1920=[2]an!$E$39,H1920&lt;[2]an!$M$37,S1920="kahepoolne vajaduspõhine",U1920=""),[2]an!$M$40,
IF(AND(A1920=[2]an!$J$38,F1920=[2]an!$E$39,H1920&lt;[2]an!$M$37,S1920="kahepoolne vajaduspõhine",U1920&lt;&gt;""),[2]an!$J$39,
IF(AND(A1920=[2]an!$J$38,F1920=[2]an!$E$39,H1920&lt;[2]an!$M$37,S1920&lt;&gt;"kahepoolne vajaduspõhine"),[2]an!$J$39,
IF(AND(A1920=[2]an!$J$38,F1920=[2]an!$E$42),[2]an!$J$42,""))))))))))))))))))))))))))))</f>
        <v/>
      </c>
      <c r="Y1920" s="17" t="str">
        <f>IFERROR(IF(F1920="Tugigrupp",0,
IF(AND(F1920="Peretoe teenus",H1920&gt;=[2]an!$M$37,RANK(D1920,$D1920:$D1920)+COUNTIFS($D$2:D1920,D1920,$F$2:F1920,F1920)-1&gt;1),"",
IF(AND(F1920="Peretoe teenus",H1920&gt;=[2]an!$M$37,RANK(D1920,$D1920:$D1920)+COUNTIFS($D$2:D1920,D1920,$F$2:F1920,F1920)-1=1,MONTH(H1920)=MONTH(K1920)=TRUE,YEAR(H1920)=YEAR(K1920)=TRUE),((EOMONTH(H1920,0)-H1920+1)*X1920)/DAY(EOMONTH(H1920,0)),
IF(AND(F1920="Peretoe teenus",H1920&gt;=[2]an!$M$37,RANK(D1920,$D1920:$D1920)+COUNTIFS($D$2:D1920,D1920,$F$2:F1920,F1920)-1=1),X1920,
IF(AND(F1920="Peretoe teenus",H1920&lt;[2]an!$M$37,S1920&lt;&gt;"kahepoolne vajaduspõhine",RANK(D1920,$D1920:$D1920)+COUNTIFS($D$2:D1920,D1920,$F$2:F1920,F1920)-1=1),X1920,
IF(AND(F1920="Peretoe teenus",H1920&lt;[2]an!$M$37,S1920&lt;&gt;"kahepoolne vajaduspõhine",RANK(D1920,$D1920:$D1920)+COUNTIFS($D$2:D1920,D1920,$F$2:F1920,F1920)-1&gt;1),"",
IF(AND(F1920="Peretoe teenus",H1920&lt;[2]an!$M$37,S1920="kahepoolne vajaduspõhine",U1920="",RANK(D1920,$D1920:$D1920)+COUNTIFS($D$2:D1920,D1920,$F$2:F1920,F1920)-1=1),X1920,
IF(AND(F1920="Peretoe teenus",H1920&lt;[2]an!$M$37,S1920="kahepoolne vajaduspõhine",U1920="",RANK(D1920,$D1920:$D1920)+COUNTIFS($D$2:D1920,D1920,$F$2:F1920,F1920)-1&gt;1),"",
IF(AND(F1920="Peretoe teenus",H1920&lt;[2]an!$M$37,S1920="kahepoolne vajaduspõhine",U1920&lt;[2]an!$M$37,RANK(D1920,$D1920:$D1920)+COUNTIFS($D$2:D1920,D1920,$F$2:F1920,F1920)-1=1),X1920,
IF(AND(F1920="Peretoe teenus",H1920&lt;[2]an!$M$37,S1920="kahepoolne vajaduspõhine",U1920&lt;[2]an!$M$37,RANK(D1920,$D1920:$D1920)+COUNTIFS($D$2:D1920,D1920,$F$2:F1920,F1920)-1&gt;1),"",
IF(AND(F1920="Peretoe teenus",H1920&lt;[2]an!$M$37,S1920="kahepoolne vajaduspõhine",U1920&gt;=[2]an!$M$37,U1920&lt;=[2]an!$M$38,RANK(D1920,$D1920:$D1920)+COUNTIFS($D$2:D1920,D1920,$F$2:F1920,F1920)-1=1),
((EOMONTH(U1920,0)-U1920+1)*X1920)/DAY(EOMONTH(U1920,0))+(DAY(U1920)-1)*100/DAY(EOMONTH(U1920,0)),
IF(AND(F1920="Peretoe teenus",H1920&lt;[2]an!$M$37,S1920="kahepoolne vajaduspõhine",U1920&gt;=[2]an!$M$37,U1920&lt;=[2]an!$M$38,RANK(D1920,$D1920:$D1920)+COUNTIFS($D$2:D1920,D1920,$F$2:F1920,F1920)-1&gt;1),"",
IF(AND(F1920="Peretoe teenus",H1920&lt;[2]an!$M$37,S1920="kahepoolne vajaduspõhine",U1920&gt;[2]an!$M$38,RANK(D1920,$D1920:$D1920)+COUNTIFS($D$2:D1920,D1920,$F$2:F1920,F1920)-1=1),X1920,
IF(AND(F1920="Peretoe teenus",H1920&lt;[2]an!$M$37,S1920="kahepoolne vajaduspõhine",U1920&gt;[2]an!$M$38,RANK(D1920,$D1920:$D1920)+COUNTIFS($D$2:D1920,D1920,$F$2:F1920,F1920)-1&gt;1),"",X1920*W1920)))))))))))))),"")</f>
        <v/>
      </c>
      <c r="Z1920" s="18" t="str">
        <f t="shared" si="88"/>
        <v/>
      </c>
      <c r="AA1920" s="19" t="str">
        <f>IFERROR(VLOOKUP(E1920,[2]an!$A$3:$B$81,2,FALSE),"")</f>
        <v/>
      </c>
      <c r="AB1920" s="19" t="str">
        <f>IFERROR(VLOOKUP(AA1920,[2]an!$C$2:$D$16,2,FALSE),"")</f>
        <v/>
      </c>
      <c r="AC1920" s="20"/>
      <c r="AD1920" s="21" t="str">
        <f>IF(A1920=[2]an!$F$36,VLOOKUP([2]an!$F$36,[2]an!$F$36:$H$36,3,FALSE),IF(A1920=[2]an!$F$35,VLOOKUP([2]an!$F$35,[2]an!$F$35:$H$35,3,FALSE),IF(A1920=[2]an!$F$33,VLOOKUP([2]an!$F$33,[2]an!$F$33:$H$33,3,FALSE),IF(A1920=[2]an!$F$31,VLOOKUP([2]an!$F$31,[2]an!$F$31:$H$31,3,FALSE),""))))</f>
        <v/>
      </c>
    </row>
    <row r="1921" spans="6:30" x14ac:dyDescent="0.2">
      <c r="F1921" s="10"/>
      <c r="G1921" s="8" t="str">
        <f t="shared" si="89"/>
        <v/>
      </c>
      <c r="H1921" s="13"/>
      <c r="K1921" s="13"/>
      <c r="L1921" s="10"/>
      <c r="M1921" s="10"/>
      <c r="S1921" s="8" t="str">
        <f>IFERROR(VLOOKUP(D1921,[1]peretoe_teenus!$A$2:$L$2000,5,FALSE),"")</f>
        <v/>
      </c>
      <c r="U1921" s="13"/>
      <c r="V1921" s="15" t="str" cm="1">
        <f t="array" ref="V1921">IFERROR(IF(AND(F1921="Tugigrupp",RANK(K1921,$K1921:$K1921)+COUNTIFS($K$2:K1921,K1921,$L$2:L1921,L1921,$M$2:M1921,M1921,$I$2:I1921,I1921,$G$2:G1921,G1921,$F$2:F1921,F1921)-1=1),SUMPRODUCT(($F$2:$F$4154=F1921)*($G$2:$G$4154=G1921)*($K$2:$K$4154=K1921)*($I$2:$I$4154=I1921)*($L$2:$L$4154=L1921)*($M$2:$M$4154=M1921)),""),"")</f>
        <v/>
      </c>
      <c r="W1921" s="15" t="str">
        <f t="shared" si="87"/>
        <v/>
      </c>
      <c r="X1921" s="16" t="str">
        <f>IF(AND(A1921=[2]an!$G$38,F1921=[2]an!$E$40),[2]an!$G$40,IF(AND(A1921=[2]an!$G$38,F1921=[2]an!$E$41),[2]an!$G$41,IF(AND(A1921=[2]an!$G$38,F1921=[2]an!$E$39,H1921&gt;=[2]an!$M$37),[2]an!$G$39,
IF(AND(A1921=[2]an!$G$38,F1921=[2]an!$E$39,H1921&lt;[2]an!$M$37,S1921="kahepoolne vajaduspõhine",U1921=""),[2]an!$M$40,
IF(AND(A1921=[2]an!$G$38,F1921=[2]an!$E$39,H1921&lt;[2]an!$M$37,S1921="kahepoolne vajaduspõhine",U1921&lt;&gt;""),[2]an!$G$39,
IF(AND(A1921=[2]an!$G$38,F1921=[2]an!$E$39,H1921&lt;[2]an!$M$37,S1921&lt;&gt;"kahepoolne vajaduspõhine"),[2]an!$G$39,
IF(AND(A1921=[2]an!$G$38,F1921=[2]an!$E$42),[2]an!$G$42,
IF(AND(A1921=[2]an!$H$38,F1921=[2]an!$E$40),[2]an!$H$40,IF(AND(A1921=[2]an!$H$38,F1921=[2]an!$E$41),[2]an!$H$41,IF(AND(A1921=[2]an!$H$38,F1921=[2]an!$E$39,H1921&gt;=[2]an!$M$37),[2]an!$H$39,
IF(AND(A1921=[2]an!$H$38,F1921=[2]an!$E$39,H1921&lt;[2]an!$M$37,S1921="kahepoolne vajaduspõhine",U1921=""),[2]an!$M$40,
IF(AND(A1921=[2]an!$H$38,F1921=[2]an!$E$39,H1921&lt;[2]an!$M$37,S1921="kahepoolne vajaduspõhine",U1921&lt;&gt;""),[2]an!$H$39,
IF(AND(A1921=[2]an!$H$38,F1921=[2]an!$E$39,H1921&lt;[2]an!$M$37,S1921&lt;&gt;"kahepoolne vajaduspõhine"),[2]an!$H$39,
IF(AND(A1921=[2]an!$H$38,F1921=[2]an!$E$42),[2]an!$H$42,
IF(AND(A1921=[2]an!$I$38,F1921=[2]an!$E$40),[2]an!$I$40,IF(AND(A1921=[2]an!$I$38,F1921=[2]an!$E$41),[2]an!$I$41,IF(AND(A1921=[2]an!$I$38,F1921=[2]an!$E$39,H1921&gt;=[2]an!$M$37),[2]an!$I$39,
IF(AND(A1921=[2]an!$I$38,F1921=[2]an!$E$39,H1921&lt;[2]an!$M$37,S1921="kahepoolne vajaduspõhine",U1921=""),[2]an!$M$40,
IF(AND(A1921=[2]an!$I$38,F1921=[2]an!$E$39,H1921&lt;[2]an!$M$37,S1921="kahepoolne vajaduspõhine",U1921&lt;&gt;""),[2]an!$I$39,
IF(AND(A1921=[2]an!$I$38,F1921=[2]an!$E$39,H1921&lt;[2]an!$M$37,S1921&lt;&gt;"kahepoolne vajaduspõhine"),[2]an!$I$39,
IF(AND(A1921=[2]an!$I$38,F1921=[2]an!$E$42),[2]an!$I$42,
IF(AND(A1921=[2]an!$J$38,F1921=[2]an!$E$40),[2]an!$J$40,IF(AND(A1921=[2]an!$J$38,F1921=[2]an!$E$41),[2]an!$J$41,IF(AND(A1921=[2]an!$J$38,F1921=[2]an!$E$39,H1921&gt;=[2]an!$M$37),[2]an!$J$39,
IF(AND(A1921=[2]an!$J$38,F1921=[2]an!$E$39,H1921&lt;[2]an!$M$37,S1921="kahepoolne vajaduspõhine",U1921=""),[2]an!$M$40,
IF(AND(A1921=[2]an!$J$38,F1921=[2]an!$E$39,H1921&lt;[2]an!$M$37,S1921="kahepoolne vajaduspõhine",U1921&lt;&gt;""),[2]an!$J$39,
IF(AND(A1921=[2]an!$J$38,F1921=[2]an!$E$39,H1921&lt;[2]an!$M$37,S1921&lt;&gt;"kahepoolne vajaduspõhine"),[2]an!$J$39,
IF(AND(A1921=[2]an!$J$38,F1921=[2]an!$E$42),[2]an!$J$42,""))))))))))))))))))))))))))))</f>
        <v/>
      </c>
      <c r="Y1921" s="17" t="str">
        <f>IFERROR(IF(F1921="Tugigrupp",0,
IF(AND(F1921="Peretoe teenus",H1921&gt;=[2]an!$M$37,RANK(D1921,$D1921:$D1921)+COUNTIFS($D$2:D1921,D1921,$F$2:F1921,F1921)-1&gt;1),"",
IF(AND(F1921="Peretoe teenus",H1921&gt;=[2]an!$M$37,RANK(D1921,$D1921:$D1921)+COUNTIFS($D$2:D1921,D1921,$F$2:F1921,F1921)-1=1,MONTH(H1921)=MONTH(K1921)=TRUE,YEAR(H1921)=YEAR(K1921)=TRUE),((EOMONTH(H1921,0)-H1921+1)*X1921)/DAY(EOMONTH(H1921,0)),
IF(AND(F1921="Peretoe teenus",H1921&gt;=[2]an!$M$37,RANK(D1921,$D1921:$D1921)+COUNTIFS($D$2:D1921,D1921,$F$2:F1921,F1921)-1=1),X1921,
IF(AND(F1921="Peretoe teenus",H1921&lt;[2]an!$M$37,S1921&lt;&gt;"kahepoolne vajaduspõhine",RANK(D1921,$D1921:$D1921)+COUNTIFS($D$2:D1921,D1921,$F$2:F1921,F1921)-1=1),X1921,
IF(AND(F1921="Peretoe teenus",H1921&lt;[2]an!$M$37,S1921&lt;&gt;"kahepoolne vajaduspõhine",RANK(D1921,$D1921:$D1921)+COUNTIFS($D$2:D1921,D1921,$F$2:F1921,F1921)-1&gt;1),"",
IF(AND(F1921="Peretoe teenus",H1921&lt;[2]an!$M$37,S1921="kahepoolne vajaduspõhine",U1921="",RANK(D1921,$D1921:$D1921)+COUNTIFS($D$2:D1921,D1921,$F$2:F1921,F1921)-1=1),X1921,
IF(AND(F1921="Peretoe teenus",H1921&lt;[2]an!$M$37,S1921="kahepoolne vajaduspõhine",U1921="",RANK(D1921,$D1921:$D1921)+COUNTIFS($D$2:D1921,D1921,$F$2:F1921,F1921)-1&gt;1),"",
IF(AND(F1921="Peretoe teenus",H1921&lt;[2]an!$M$37,S1921="kahepoolne vajaduspõhine",U1921&lt;[2]an!$M$37,RANK(D1921,$D1921:$D1921)+COUNTIFS($D$2:D1921,D1921,$F$2:F1921,F1921)-1=1),X1921,
IF(AND(F1921="Peretoe teenus",H1921&lt;[2]an!$M$37,S1921="kahepoolne vajaduspõhine",U1921&lt;[2]an!$M$37,RANK(D1921,$D1921:$D1921)+COUNTIFS($D$2:D1921,D1921,$F$2:F1921,F1921)-1&gt;1),"",
IF(AND(F1921="Peretoe teenus",H1921&lt;[2]an!$M$37,S1921="kahepoolne vajaduspõhine",U1921&gt;=[2]an!$M$37,U1921&lt;=[2]an!$M$38,RANK(D1921,$D1921:$D1921)+COUNTIFS($D$2:D1921,D1921,$F$2:F1921,F1921)-1=1),
((EOMONTH(U1921,0)-U1921+1)*X1921)/DAY(EOMONTH(U1921,0))+(DAY(U1921)-1)*100/DAY(EOMONTH(U1921,0)),
IF(AND(F1921="Peretoe teenus",H1921&lt;[2]an!$M$37,S1921="kahepoolne vajaduspõhine",U1921&gt;=[2]an!$M$37,U1921&lt;=[2]an!$M$38,RANK(D1921,$D1921:$D1921)+COUNTIFS($D$2:D1921,D1921,$F$2:F1921,F1921)-1&gt;1),"",
IF(AND(F1921="Peretoe teenus",H1921&lt;[2]an!$M$37,S1921="kahepoolne vajaduspõhine",U1921&gt;[2]an!$M$38,RANK(D1921,$D1921:$D1921)+COUNTIFS($D$2:D1921,D1921,$F$2:F1921,F1921)-1=1),X1921,
IF(AND(F1921="Peretoe teenus",H1921&lt;[2]an!$M$37,S1921="kahepoolne vajaduspõhine",U1921&gt;[2]an!$M$38,RANK(D1921,$D1921:$D1921)+COUNTIFS($D$2:D1921,D1921,$F$2:F1921,F1921)-1&gt;1),"",X1921*W1921)))))))))))))),"")</f>
        <v/>
      </c>
      <c r="Z1921" s="18" t="str">
        <f t="shared" si="88"/>
        <v/>
      </c>
      <c r="AA1921" s="19" t="str">
        <f>IFERROR(VLOOKUP(E1921,[2]an!$A$3:$B$81,2,FALSE),"")</f>
        <v/>
      </c>
      <c r="AB1921" s="19" t="str">
        <f>IFERROR(VLOOKUP(AA1921,[2]an!$C$2:$D$16,2,FALSE),"")</f>
        <v/>
      </c>
      <c r="AC1921" s="20"/>
      <c r="AD1921" s="21" t="str">
        <f>IF(A1921=[2]an!$F$36,VLOOKUP([2]an!$F$36,[2]an!$F$36:$H$36,3,FALSE),IF(A1921=[2]an!$F$35,VLOOKUP([2]an!$F$35,[2]an!$F$35:$H$35,3,FALSE),IF(A1921=[2]an!$F$33,VLOOKUP([2]an!$F$33,[2]an!$F$33:$H$33,3,FALSE),IF(A1921=[2]an!$F$31,VLOOKUP([2]an!$F$31,[2]an!$F$31:$H$31,3,FALSE),""))))</f>
        <v/>
      </c>
    </row>
    <row r="1922" spans="6:30" x14ac:dyDescent="0.2">
      <c r="F1922" s="10"/>
      <c r="G1922" s="8" t="str">
        <f t="shared" si="89"/>
        <v/>
      </c>
      <c r="H1922" s="13"/>
      <c r="K1922" s="13"/>
      <c r="L1922" s="10"/>
      <c r="M1922" s="10"/>
      <c r="S1922" s="8" t="str">
        <f>IFERROR(VLOOKUP(D1922,[1]peretoe_teenus!$A$2:$L$2000,5,FALSE),"")</f>
        <v/>
      </c>
      <c r="U1922" s="13"/>
      <c r="V1922" s="15" t="str" cm="1">
        <f t="array" ref="V1922">IFERROR(IF(AND(F1922="Tugigrupp",RANK(K1922,$K1922:$K1922)+COUNTIFS($K$2:K1922,K1922,$L$2:L1922,L1922,$M$2:M1922,M1922,$I$2:I1922,I1922,$G$2:G1922,G1922,$F$2:F1922,F1922)-1=1),SUMPRODUCT(($F$2:$F$4154=F1922)*($G$2:$G$4154=G1922)*($K$2:$K$4154=K1922)*($I$2:$I$4154=I1922)*($L$2:$L$4154=L1922)*($M$2:$M$4154=M1922)),""),"")</f>
        <v/>
      </c>
      <c r="W1922" s="15" t="str">
        <f t="shared" ref="W1922:W1985" si="90">IF(A1922="","",(M1922-L1922)*1440/45)</f>
        <v/>
      </c>
      <c r="X1922" s="16" t="str">
        <f>IF(AND(A1922=[2]an!$G$38,F1922=[2]an!$E$40),[2]an!$G$40,IF(AND(A1922=[2]an!$G$38,F1922=[2]an!$E$41),[2]an!$G$41,IF(AND(A1922=[2]an!$G$38,F1922=[2]an!$E$39,H1922&gt;=[2]an!$M$37),[2]an!$G$39,
IF(AND(A1922=[2]an!$G$38,F1922=[2]an!$E$39,H1922&lt;[2]an!$M$37,S1922="kahepoolne vajaduspõhine",U1922=""),[2]an!$M$40,
IF(AND(A1922=[2]an!$G$38,F1922=[2]an!$E$39,H1922&lt;[2]an!$M$37,S1922="kahepoolne vajaduspõhine",U1922&lt;&gt;""),[2]an!$G$39,
IF(AND(A1922=[2]an!$G$38,F1922=[2]an!$E$39,H1922&lt;[2]an!$M$37,S1922&lt;&gt;"kahepoolne vajaduspõhine"),[2]an!$G$39,
IF(AND(A1922=[2]an!$G$38,F1922=[2]an!$E$42),[2]an!$G$42,
IF(AND(A1922=[2]an!$H$38,F1922=[2]an!$E$40),[2]an!$H$40,IF(AND(A1922=[2]an!$H$38,F1922=[2]an!$E$41),[2]an!$H$41,IF(AND(A1922=[2]an!$H$38,F1922=[2]an!$E$39,H1922&gt;=[2]an!$M$37),[2]an!$H$39,
IF(AND(A1922=[2]an!$H$38,F1922=[2]an!$E$39,H1922&lt;[2]an!$M$37,S1922="kahepoolne vajaduspõhine",U1922=""),[2]an!$M$40,
IF(AND(A1922=[2]an!$H$38,F1922=[2]an!$E$39,H1922&lt;[2]an!$M$37,S1922="kahepoolne vajaduspõhine",U1922&lt;&gt;""),[2]an!$H$39,
IF(AND(A1922=[2]an!$H$38,F1922=[2]an!$E$39,H1922&lt;[2]an!$M$37,S1922&lt;&gt;"kahepoolne vajaduspõhine"),[2]an!$H$39,
IF(AND(A1922=[2]an!$H$38,F1922=[2]an!$E$42),[2]an!$H$42,
IF(AND(A1922=[2]an!$I$38,F1922=[2]an!$E$40),[2]an!$I$40,IF(AND(A1922=[2]an!$I$38,F1922=[2]an!$E$41),[2]an!$I$41,IF(AND(A1922=[2]an!$I$38,F1922=[2]an!$E$39,H1922&gt;=[2]an!$M$37),[2]an!$I$39,
IF(AND(A1922=[2]an!$I$38,F1922=[2]an!$E$39,H1922&lt;[2]an!$M$37,S1922="kahepoolne vajaduspõhine",U1922=""),[2]an!$M$40,
IF(AND(A1922=[2]an!$I$38,F1922=[2]an!$E$39,H1922&lt;[2]an!$M$37,S1922="kahepoolne vajaduspõhine",U1922&lt;&gt;""),[2]an!$I$39,
IF(AND(A1922=[2]an!$I$38,F1922=[2]an!$E$39,H1922&lt;[2]an!$M$37,S1922&lt;&gt;"kahepoolne vajaduspõhine"),[2]an!$I$39,
IF(AND(A1922=[2]an!$I$38,F1922=[2]an!$E$42),[2]an!$I$42,
IF(AND(A1922=[2]an!$J$38,F1922=[2]an!$E$40),[2]an!$J$40,IF(AND(A1922=[2]an!$J$38,F1922=[2]an!$E$41),[2]an!$J$41,IF(AND(A1922=[2]an!$J$38,F1922=[2]an!$E$39,H1922&gt;=[2]an!$M$37),[2]an!$J$39,
IF(AND(A1922=[2]an!$J$38,F1922=[2]an!$E$39,H1922&lt;[2]an!$M$37,S1922="kahepoolne vajaduspõhine",U1922=""),[2]an!$M$40,
IF(AND(A1922=[2]an!$J$38,F1922=[2]an!$E$39,H1922&lt;[2]an!$M$37,S1922="kahepoolne vajaduspõhine",U1922&lt;&gt;""),[2]an!$J$39,
IF(AND(A1922=[2]an!$J$38,F1922=[2]an!$E$39,H1922&lt;[2]an!$M$37,S1922&lt;&gt;"kahepoolne vajaduspõhine"),[2]an!$J$39,
IF(AND(A1922=[2]an!$J$38,F1922=[2]an!$E$42),[2]an!$J$42,""))))))))))))))))))))))))))))</f>
        <v/>
      </c>
      <c r="Y1922" s="17" t="str">
        <f>IFERROR(IF(F1922="Tugigrupp",0,
IF(AND(F1922="Peretoe teenus",H1922&gt;=[2]an!$M$37,RANK(D1922,$D1922:$D1922)+COUNTIFS($D$2:D1922,D1922,$F$2:F1922,F1922)-1&gt;1),"",
IF(AND(F1922="Peretoe teenus",H1922&gt;=[2]an!$M$37,RANK(D1922,$D1922:$D1922)+COUNTIFS($D$2:D1922,D1922,$F$2:F1922,F1922)-1=1,MONTH(H1922)=MONTH(K1922)=TRUE,YEAR(H1922)=YEAR(K1922)=TRUE),((EOMONTH(H1922,0)-H1922+1)*X1922)/DAY(EOMONTH(H1922,0)),
IF(AND(F1922="Peretoe teenus",H1922&gt;=[2]an!$M$37,RANK(D1922,$D1922:$D1922)+COUNTIFS($D$2:D1922,D1922,$F$2:F1922,F1922)-1=1),X1922,
IF(AND(F1922="Peretoe teenus",H1922&lt;[2]an!$M$37,S1922&lt;&gt;"kahepoolne vajaduspõhine",RANK(D1922,$D1922:$D1922)+COUNTIFS($D$2:D1922,D1922,$F$2:F1922,F1922)-1=1),X1922,
IF(AND(F1922="Peretoe teenus",H1922&lt;[2]an!$M$37,S1922&lt;&gt;"kahepoolne vajaduspõhine",RANK(D1922,$D1922:$D1922)+COUNTIFS($D$2:D1922,D1922,$F$2:F1922,F1922)-1&gt;1),"",
IF(AND(F1922="Peretoe teenus",H1922&lt;[2]an!$M$37,S1922="kahepoolne vajaduspõhine",U1922="",RANK(D1922,$D1922:$D1922)+COUNTIFS($D$2:D1922,D1922,$F$2:F1922,F1922)-1=1),X1922,
IF(AND(F1922="Peretoe teenus",H1922&lt;[2]an!$M$37,S1922="kahepoolne vajaduspõhine",U1922="",RANK(D1922,$D1922:$D1922)+COUNTIFS($D$2:D1922,D1922,$F$2:F1922,F1922)-1&gt;1),"",
IF(AND(F1922="Peretoe teenus",H1922&lt;[2]an!$M$37,S1922="kahepoolne vajaduspõhine",U1922&lt;[2]an!$M$37,RANK(D1922,$D1922:$D1922)+COUNTIFS($D$2:D1922,D1922,$F$2:F1922,F1922)-1=1),X1922,
IF(AND(F1922="Peretoe teenus",H1922&lt;[2]an!$M$37,S1922="kahepoolne vajaduspõhine",U1922&lt;[2]an!$M$37,RANK(D1922,$D1922:$D1922)+COUNTIFS($D$2:D1922,D1922,$F$2:F1922,F1922)-1&gt;1),"",
IF(AND(F1922="Peretoe teenus",H1922&lt;[2]an!$M$37,S1922="kahepoolne vajaduspõhine",U1922&gt;=[2]an!$M$37,U1922&lt;=[2]an!$M$38,RANK(D1922,$D1922:$D1922)+COUNTIFS($D$2:D1922,D1922,$F$2:F1922,F1922)-1=1),
((EOMONTH(U1922,0)-U1922+1)*X1922)/DAY(EOMONTH(U1922,0))+(DAY(U1922)-1)*100/DAY(EOMONTH(U1922,0)),
IF(AND(F1922="Peretoe teenus",H1922&lt;[2]an!$M$37,S1922="kahepoolne vajaduspõhine",U1922&gt;=[2]an!$M$37,U1922&lt;=[2]an!$M$38,RANK(D1922,$D1922:$D1922)+COUNTIFS($D$2:D1922,D1922,$F$2:F1922,F1922)-1&gt;1),"",
IF(AND(F1922="Peretoe teenus",H1922&lt;[2]an!$M$37,S1922="kahepoolne vajaduspõhine",U1922&gt;[2]an!$M$38,RANK(D1922,$D1922:$D1922)+COUNTIFS($D$2:D1922,D1922,$F$2:F1922,F1922)-1=1),X1922,
IF(AND(F1922="Peretoe teenus",H1922&lt;[2]an!$M$37,S1922="kahepoolne vajaduspõhine",U1922&gt;[2]an!$M$38,RANK(D1922,$D1922:$D1922)+COUNTIFS($D$2:D1922,D1922,$F$2:F1922,F1922)-1&gt;1),"",X1922*W1922)))))))))))))),"")</f>
        <v/>
      </c>
      <c r="Z1922" s="18" t="str">
        <f t="shared" ref="Z1922:Z1985" si="91">IF(F1922="Tugigrupp",SUMPRODUCT(($F$2:$F$4154=F1922)*($G$2:$G$4154=G1922)*($K$2:$K$4154=K1922)*($I$2:$I$4154=I1922)*($L$2:$L$4154=L1922)*($M$2:$M$4154=M1922)),"")</f>
        <v/>
      </c>
      <c r="AA1922" s="19" t="str">
        <f>IFERROR(VLOOKUP(E1922,[2]an!$A$3:$B$81,2,FALSE),"")</f>
        <v/>
      </c>
      <c r="AB1922" s="19" t="str">
        <f>IFERROR(VLOOKUP(AA1922,[2]an!$C$2:$D$16,2,FALSE),"")</f>
        <v/>
      </c>
      <c r="AC1922" s="20"/>
      <c r="AD1922" s="21" t="str">
        <f>IF(A1922=[2]an!$F$36,VLOOKUP([2]an!$F$36,[2]an!$F$36:$H$36,3,FALSE),IF(A1922=[2]an!$F$35,VLOOKUP([2]an!$F$35,[2]an!$F$35:$H$35,3,FALSE),IF(A1922=[2]an!$F$33,VLOOKUP([2]an!$F$33,[2]an!$F$33:$H$33,3,FALSE),IF(A1922=[2]an!$F$31,VLOOKUP([2]an!$F$31,[2]an!$F$31:$H$31,3,FALSE),""))))</f>
        <v/>
      </c>
    </row>
    <row r="1923" spans="6:30" x14ac:dyDescent="0.2">
      <c r="F1923" s="10"/>
      <c r="G1923" s="8" t="str">
        <f t="shared" ref="G1923:G1986" si="92">IF(F1923="","",IF(F1923&lt;&gt;"Tugigrupp","pole",""))</f>
        <v/>
      </c>
      <c r="H1923" s="13"/>
      <c r="K1923" s="13"/>
      <c r="L1923" s="10"/>
      <c r="M1923" s="10"/>
      <c r="S1923" s="8" t="str">
        <f>IFERROR(VLOOKUP(D1923,[1]peretoe_teenus!$A$2:$L$2000,5,FALSE),"")</f>
        <v/>
      </c>
      <c r="U1923" s="13"/>
      <c r="V1923" s="15" t="str" cm="1">
        <f t="array" ref="V1923">IFERROR(IF(AND(F1923="Tugigrupp",RANK(K1923,$K1923:$K1923)+COUNTIFS($K$2:K1923,K1923,$L$2:L1923,L1923,$M$2:M1923,M1923,$I$2:I1923,I1923,$G$2:G1923,G1923,$F$2:F1923,F1923)-1=1),SUMPRODUCT(($F$2:$F$4154=F1923)*($G$2:$G$4154=G1923)*($K$2:$K$4154=K1923)*($I$2:$I$4154=I1923)*($L$2:$L$4154=L1923)*($M$2:$M$4154=M1923)),""),"")</f>
        <v/>
      </c>
      <c r="W1923" s="15" t="str">
        <f t="shared" si="90"/>
        <v/>
      </c>
      <c r="X1923" s="16" t="str">
        <f>IF(AND(A1923=[2]an!$G$38,F1923=[2]an!$E$40),[2]an!$G$40,IF(AND(A1923=[2]an!$G$38,F1923=[2]an!$E$41),[2]an!$G$41,IF(AND(A1923=[2]an!$G$38,F1923=[2]an!$E$39,H1923&gt;=[2]an!$M$37),[2]an!$G$39,
IF(AND(A1923=[2]an!$G$38,F1923=[2]an!$E$39,H1923&lt;[2]an!$M$37,S1923="kahepoolne vajaduspõhine",U1923=""),[2]an!$M$40,
IF(AND(A1923=[2]an!$G$38,F1923=[2]an!$E$39,H1923&lt;[2]an!$M$37,S1923="kahepoolne vajaduspõhine",U1923&lt;&gt;""),[2]an!$G$39,
IF(AND(A1923=[2]an!$G$38,F1923=[2]an!$E$39,H1923&lt;[2]an!$M$37,S1923&lt;&gt;"kahepoolne vajaduspõhine"),[2]an!$G$39,
IF(AND(A1923=[2]an!$G$38,F1923=[2]an!$E$42),[2]an!$G$42,
IF(AND(A1923=[2]an!$H$38,F1923=[2]an!$E$40),[2]an!$H$40,IF(AND(A1923=[2]an!$H$38,F1923=[2]an!$E$41),[2]an!$H$41,IF(AND(A1923=[2]an!$H$38,F1923=[2]an!$E$39,H1923&gt;=[2]an!$M$37),[2]an!$H$39,
IF(AND(A1923=[2]an!$H$38,F1923=[2]an!$E$39,H1923&lt;[2]an!$M$37,S1923="kahepoolne vajaduspõhine",U1923=""),[2]an!$M$40,
IF(AND(A1923=[2]an!$H$38,F1923=[2]an!$E$39,H1923&lt;[2]an!$M$37,S1923="kahepoolne vajaduspõhine",U1923&lt;&gt;""),[2]an!$H$39,
IF(AND(A1923=[2]an!$H$38,F1923=[2]an!$E$39,H1923&lt;[2]an!$M$37,S1923&lt;&gt;"kahepoolne vajaduspõhine"),[2]an!$H$39,
IF(AND(A1923=[2]an!$H$38,F1923=[2]an!$E$42),[2]an!$H$42,
IF(AND(A1923=[2]an!$I$38,F1923=[2]an!$E$40),[2]an!$I$40,IF(AND(A1923=[2]an!$I$38,F1923=[2]an!$E$41),[2]an!$I$41,IF(AND(A1923=[2]an!$I$38,F1923=[2]an!$E$39,H1923&gt;=[2]an!$M$37),[2]an!$I$39,
IF(AND(A1923=[2]an!$I$38,F1923=[2]an!$E$39,H1923&lt;[2]an!$M$37,S1923="kahepoolne vajaduspõhine",U1923=""),[2]an!$M$40,
IF(AND(A1923=[2]an!$I$38,F1923=[2]an!$E$39,H1923&lt;[2]an!$M$37,S1923="kahepoolne vajaduspõhine",U1923&lt;&gt;""),[2]an!$I$39,
IF(AND(A1923=[2]an!$I$38,F1923=[2]an!$E$39,H1923&lt;[2]an!$M$37,S1923&lt;&gt;"kahepoolne vajaduspõhine"),[2]an!$I$39,
IF(AND(A1923=[2]an!$I$38,F1923=[2]an!$E$42),[2]an!$I$42,
IF(AND(A1923=[2]an!$J$38,F1923=[2]an!$E$40),[2]an!$J$40,IF(AND(A1923=[2]an!$J$38,F1923=[2]an!$E$41),[2]an!$J$41,IF(AND(A1923=[2]an!$J$38,F1923=[2]an!$E$39,H1923&gt;=[2]an!$M$37),[2]an!$J$39,
IF(AND(A1923=[2]an!$J$38,F1923=[2]an!$E$39,H1923&lt;[2]an!$M$37,S1923="kahepoolne vajaduspõhine",U1923=""),[2]an!$M$40,
IF(AND(A1923=[2]an!$J$38,F1923=[2]an!$E$39,H1923&lt;[2]an!$M$37,S1923="kahepoolne vajaduspõhine",U1923&lt;&gt;""),[2]an!$J$39,
IF(AND(A1923=[2]an!$J$38,F1923=[2]an!$E$39,H1923&lt;[2]an!$M$37,S1923&lt;&gt;"kahepoolne vajaduspõhine"),[2]an!$J$39,
IF(AND(A1923=[2]an!$J$38,F1923=[2]an!$E$42),[2]an!$J$42,""))))))))))))))))))))))))))))</f>
        <v/>
      </c>
      <c r="Y1923" s="17" t="str">
        <f>IFERROR(IF(F1923="Tugigrupp",0,
IF(AND(F1923="Peretoe teenus",H1923&gt;=[2]an!$M$37,RANK(D1923,$D1923:$D1923)+COUNTIFS($D$2:D1923,D1923,$F$2:F1923,F1923)-1&gt;1),"",
IF(AND(F1923="Peretoe teenus",H1923&gt;=[2]an!$M$37,RANK(D1923,$D1923:$D1923)+COUNTIFS($D$2:D1923,D1923,$F$2:F1923,F1923)-1=1,MONTH(H1923)=MONTH(K1923)=TRUE,YEAR(H1923)=YEAR(K1923)=TRUE),((EOMONTH(H1923,0)-H1923+1)*X1923)/DAY(EOMONTH(H1923,0)),
IF(AND(F1923="Peretoe teenus",H1923&gt;=[2]an!$M$37,RANK(D1923,$D1923:$D1923)+COUNTIFS($D$2:D1923,D1923,$F$2:F1923,F1923)-1=1),X1923,
IF(AND(F1923="Peretoe teenus",H1923&lt;[2]an!$M$37,S1923&lt;&gt;"kahepoolne vajaduspõhine",RANK(D1923,$D1923:$D1923)+COUNTIFS($D$2:D1923,D1923,$F$2:F1923,F1923)-1=1),X1923,
IF(AND(F1923="Peretoe teenus",H1923&lt;[2]an!$M$37,S1923&lt;&gt;"kahepoolne vajaduspõhine",RANK(D1923,$D1923:$D1923)+COUNTIFS($D$2:D1923,D1923,$F$2:F1923,F1923)-1&gt;1),"",
IF(AND(F1923="Peretoe teenus",H1923&lt;[2]an!$M$37,S1923="kahepoolne vajaduspõhine",U1923="",RANK(D1923,$D1923:$D1923)+COUNTIFS($D$2:D1923,D1923,$F$2:F1923,F1923)-1=1),X1923,
IF(AND(F1923="Peretoe teenus",H1923&lt;[2]an!$M$37,S1923="kahepoolne vajaduspõhine",U1923="",RANK(D1923,$D1923:$D1923)+COUNTIFS($D$2:D1923,D1923,$F$2:F1923,F1923)-1&gt;1),"",
IF(AND(F1923="Peretoe teenus",H1923&lt;[2]an!$M$37,S1923="kahepoolne vajaduspõhine",U1923&lt;[2]an!$M$37,RANK(D1923,$D1923:$D1923)+COUNTIFS($D$2:D1923,D1923,$F$2:F1923,F1923)-1=1),X1923,
IF(AND(F1923="Peretoe teenus",H1923&lt;[2]an!$M$37,S1923="kahepoolne vajaduspõhine",U1923&lt;[2]an!$M$37,RANK(D1923,$D1923:$D1923)+COUNTIFS($D$2:D1923,D1923,$F$2:F1923,F1923)-1&gt;1),"",
IF(AND(F1923="Peretoe teenus",H1923&lt;[2]an!$M$37,S1923="kahepoolne vajaduspõhine",U1923&gt;=[2]an!$M$37,U1923&lt;=[2]an!$M$38,RANK(D1923,$D1923:$D1923)+COUNTIFS($D$2:D1923,D1923,$F$2:F1923,F1923)-1=1),
((EOMONTH(U1923,0)-U1923+1)*X1923)/DAY(EOMONTH(U1923,0))+(DAY(U1923)-1)*100/DAY(EOMONTH(U1923,0)),
IF(AND(F1923="Peretoe teenus",H1923&lt;[2]an!$M$37,S1923="kahepoolne vajaduspõhine",U1923&gt;=[2]an!$M$37,U1923&lt;=[2]an!$M$38,RANK(D1923,$D1923:$D1923)+COUNTIFS($D$2:D1923,D1923,$F$2:F1923,F1923)-1&gt;1),"",
IF(AND(F1923="Peretoe teenus",H1923&lt;[2]an!$M$37,S1923="kahepoolne vajaduspõhine",U1923&gt;[2]an!$M$38,RANK(D1923,$D1923:$D1923)+COUNTIFS($D$2:D1923,D1923,$F$2:F1923,F1923)-1=1),X1923,
IF(AND(F1923="Peretoe teenus",H1923&lt;[2]an!$M$37,S1923="kahepoolne vajaduspõhine",U1923&gt;[2]an!$M$38,RANK(D1923,$D1923:$D1923)+COUNTIFS($D$2:D1923,D1923,$F$2:F1923,F1923)-1&gt;1),"",X1923*W1923)))))))))))))),"")</f>
        <v/>
      </c>
      <c r="Z1923" s="18" t="str">
        <f t="shared" si="91"/>
        <v/>
      </c>
      <c r="AA1923" s="19" t="str">
        <f>IFERROR(VLOOKUP(E1923,[2]an!$A$3:$B$81,2,FALSE),"")</f>
        <v/>
      </c>
      <c r="AB1923" s="19" t="str">
        <f>IFERROR(VLOOKUP(AA1923,[2]an!$C$2:$D$16,2,FALSE),"")</f>
        <v/>
      </c>
      <c r="AC1923" s="20"/>
      <c r="AD1923" s="21" t="str">
        <f>IF(A1923=[2]an!$F$36,VLOOKUP([2]an!$F$36,[2]an!$F$36:$H$36,3,FALSE),IF(A1923=[2]an!$F$35,VLOOKUP([2]an!$F$35,[2]an!$F$35:$H$35,3,FALSE),IF(A1923=[2]an!$F$33,VLOOKUP([2]an!$F$33,[2]an!$F$33:$H$33,3,FALSE),IF(A1923=[2]an!$F$31,VLOOKUP([2]an!$F$31,[2]an!$F$31:$H$31,3,FALSE),""))))</f>
        <v/>
      </c>
    </row>
    <row r="1924" spans="6:30" x14ac:dyDescent="0.2">
      <c r="F1924" s="10"/>
      <c r="G1924" s="8" t="str">
        <f t="shared" si="92"/>
        <v/>
      </c>
      <c r="H1924" s="13"/>
      <c r="K1924" s="13"/>
      <c r="L1924" s="10"/>
      <c r="M1924" s="10"/>
      <c r="S1924" s="8" t="str">
        <f>IFERROR(VLOOKUP(D1924,[1]peretoe_teenus!$A$2:$L$2000,5,FALSE),"")</f>
        <v/>
      </c>
      <c r="U1924" s="13"/>
      <c r="V1924" s="15" t="str" cm="1">
        <f t="array" ref="V1924">IFERROR(IF(AND(F1924="Tugigrupp",RANK(K1924,$K1924:$K1924)+COUNTIFS($K$2:K1924,K1924,$L$2:L1924,L1924,$M$2:M1924,M1924,$I$2:I1924,I1924,$G$2:G1924,G1924,$F$2:F1924,F1924)-1=1),SUMPRODUCT(($F$2:$F$4154=F1924)*($G$2:$G$4154=G1924)*($K$2:$K$4154=K1924)*($I$2:$I$4154=I1924)*($L$2:$L$4154=L1924)*($M$2:$M$4154=M1924)),""),"")</f>
        <v/>
      </c>
      <c r="W1924" s="15" t="str">
        <f t="shared" si="90"/>
        <v/>
      </c>
      <c r="X1924" s="16" t="str">
        <f>IF(AND(A1924=[2]an!$G$38,F1924=[2]an!$E$40),[2]an!$G$40,IF(AND(A1924=[2]an!$G$38,F1924=[2]an!$E$41),[2]an!$G$41,IF(AND(A1924=[2]an!$G$38,F1924=[2]an!$E$39,H1924&gt;=[2]an!$M$37),[2]an!$G$39,
IF(AND(A1924=[2]an!$G$38,F1924=[2]an!$E$39,H1924&lt;[2]an!$M$37,S1924="kahepoolne vajaduspõhine",U1924=""),[2]an!$M$40,
IF(AND(A1924=[2]an!$G$38,F1924=[2]an!$E$39,H1924&lt;[2]an!$M$37,S1924="kahepoolne vajaduspõhine",U1924&lt;&gt;""),[2]an!$G$39,
IF(AND(A1924=[2]an!$G$38,F1924=[2]an!$E$39,H1924&lt;[2]an!$M$37,S1924&lt;&gt;"kahepoolne vajaduspõhine"),[2]an!$G$39,
IF(AND(A1924=[2]an!$G$38,F1924=[2]an!$E$42),[2]an!$G$42,
IF(AND(A1924=[2]an!$H$38,F1924=[2]an!$E$40),[2]an!$H$40,IF(AND(A1924=[2]an!$H$38,F1924=[2]an!$E$41),[2]an!$H$41,IF(AND(A1924=[2]an!$H$38,F1924=[2]an!$E$39,H1924&gt;=[2]an!$M$37),[2]an!$H$39,
IF(AND(A1924=[2]an!$H$38,F1924=[2]an!$E$39,H1924&lt;[2]an!$M$37,S1924="kahepoolne vajaduspõhine",U1924=""),[2]an!$M$40,
IF(AND(A1924=[2]an!$H$38,F1924=[2]an!$E$39,H1924&lt;[2]an!$M$37,S1924="kahepoolne vajaduspõhine",U1924&lt;&gt;""),[2]an!$H$39,
IF(AND(A1924=[2]an!$H$38,F1924=[2]an!$E$39,H1924&lt;[2]an!$M$37,S1924&lt;&gt;"kahepoolne vajaduspõhine"),[2]an!$H$39,
IF(AND(A1924=[2]an!$H$38,F1924=[2]an!$E$42),[2]an!$H$42,
IF(AND(A1924=[2]an!$I$38,F1924=[2]an!$E$40),[2]an!$I$40,IF(AND(A1924=[2]an!$I$38,F1924=[2]an!$E$41),[2]an!$I$41,IF(AND(A1924=[2]an!$I$38,F1924=[2]an!$E$39,H1924&gt;=[2]an!$M$37),[2]an!$I$39,
IF(AND(A1924=[2]an!$I$38,F1924=[2]an!$E$39,H1924&lt;[2]an!$M$37,S1924="kahepoolne vajaduspõhine",U1924=""),[2]an!$M$40,
IF(AND(A1924=[2]an!$I$38,F1924=[2]an!$E$39,H1924&lt;[2]an!$M$37,S1924="kahepoolne vajaduspõhine",U1924&lt;&gt;""),[2]an!$I$39,
IF(AND(A1924=[2]an!$I$38,F1924=[2]an!$E$39,H1924&lt;[2]an!$M$37,S1924&lt;&gt;"kahepoolne vajaduspõhine"),[2]an!$I$39,
IF(AND(A1924=[2]an!$I$38,F1924=[2]an!$E$42),[2]an!$I$42,
IF(AND(A1924=[2]an!$J$38,F1924=[2]an!$E$40),[2]an!$J$40,IF(AND(A1924=[2]an!$J$38,F1924=[2]an!$E$41),[2]an!$J$41,IF(AND(A1924=[2]an!$J$38,F1924=[2]an!$E$39,H1924&gt;=[2]an!$M$37),[2]an!$J$39,
IF(AND(A1924=[2]an!$J$38,F1924=[2]an!$E$39,H1924&lt;[2]an!$M$37,S1924="kahepoolne vajaduspõhine",U1924=""),[2]an!$M$40,
IF(AND(A1924=[2]an!$J$38,F1924=[2]an!$E$39,H1924&lt;[2]an!$M$37,S1924="kahepoolne vajaduspõhine",U1924&lt;&gt;""),[2]an!$J$39,
IF(AND(A1924=[2]an!$J$38,F1924=[2]an!$E$39,H1924&lt;[2]an!$M$37,S1924&lt;&gt;"kahepoolne vajaduspõhine"),[2]an!$J$39,
IF(AND(A1924=[2]an!$J$38,F1924=[2]an!$E$42),[2]an!$J$42,""))))))))))))))))))))))))))))</f>
        <v/>
      </c>
      <c r="Y1924" s="17" t="str">
        <f>IFERROR(IF(F1924="Tugigrupp",0,
IF(AND(F1924="Peretoe teenus",H1924&gt;=[2]an!$M$37,RANK(D1924,$D1924:$D1924)+COUNTIFS($D$2:D1924,D1924,$F$2:F1924,F1924)-1&gt;1),"",
IF(AND(F1924="Peretoe teenus",H1924&gt;=[2]an!$M$37,RANK(D1924,$D1924:$D1924)+COUNTIFS($D$2:D1924,D1924,$F$2:F1924,F1924)-1=1,MONTH(H1924)=MONTH(K1924)=TRUE,YEAR(H1924)=YEAR(K1924)=TRUE),((EOMONTH(H1924,0)-H1924+1)*X1924)/DAY(EOMONTH(H1924,0)),
IF(AND(F1924="Peretoe teenus",H1924&gt;=[2]an!$M$37,RANK(D1924,$D1924:$D1924)+COUNTIFS($D$2:D1924,D1924,$F$2:F1924,F1924)-1=1),X1924,
IF(AND(F1924="Peretoe teenus",H1924&lt;[2]an!$M$37,S1924&lt;&gt;"kahepoolne vajaduspõhine",RANK(D1924,$D1924:$D1924)+COUNTIFS($D$2:D1924,D1924,$F$2:F1924,F1924)-1=1),X1924,
IF(AND(F1924="Peretoe teenus",H1924&lt;[2]an!$M$37,S1924&lt;&gt;"kahepoolne vajaduspõhine",RANK(D1924,$D1924:$D1924)+COUNTIFS($D$2:D1924,D1924,$F$2:F1924,F1924)-1&gt;1),"",
IF(AND(F1924="Peretoe teenus",H1924&lt;[2]an!$M$37,S1924="kahepoolne vajaduspõhine",U1924="",RANK(D1924,$D1924:$D1924)+COUNTIFS($D$2:D1924,D1924,$F$2:F1924,F1924)-1=1),X1924,
IF(AND(F1924="Peretoe teenus",H1924&lt;[2]an!$M$37,S1924="kahepoolne vajaduspõhine",U1924="",RANK(D1924,$D1924:$D1924)+COUNTIFS($D$2:D1924,D1924,$F$2:F1924,F1924)-1&gt;1),"",
IF(AND(F1924="Peretoe teenus",H1924&lt;[2]an!$M$37,S1924="kahepoolne vajaduspõhine",U1924&lt;[2]an!$M$37,RANK(D1924,$D1924:$D1924)+COUNTIFS($D$2:D1924,D1924,$F$2:F1924,F1924)-1=1),X1924,
IF(AND(F1924="Peretoe teenus",H1924&lt;[2]an!$M$37,S1924="kahepoolne vajaduspõhine",U1924&lt;[2]an!$M$37,RANK(D1924,$D1924:$D1924)+COUNTIFS($D$2:D1924,D1924,$F$2:F1924,F1924)-1&gt;1),"",
IF(AND(F1924="Peretoe teenus",H1924&lt;[2]an!$M$37,S1924="kahepoolne vajaduspõhine",U1924&gt;=[2]an!$M$37,U1924&lt;=[2]an!$M$38,RANK(D1924,$D1924:$D1924)+COUNTIFS($D$2:D1924,D1924,$F$2:F1924,F1924)-1=1),
((EOMONTH(U1924,0)-U1924+1)*X1924)/DAY(EOMONTH(U1924,0))+(DAY(U1924)-1)*100/DAY(EOMONTH(U1924,0)),
IF(AND(F1924="Peretoe teenus",H1924&lt;[2]an!$M$37,S1924="kahepoolne vajaduspõhine",U1924&gt;=[2]an!$M$37,U1924&lt;=[2]an!$M$38,RANK(D1924,$D1924:$D1924)+COUNTIFS($D$2:D1924,D1924,$F$2:F1924,F1924)-1&gt;1),"",
IF(AND(F1924="Peretoe teenus",H1924&lt;[2]an!$M$37,S1924="kahepoolne vajaduspõhine",U1924&gt;[2]an!$M$38,RANK(D1924,$D1924:$D1924)+COUNTIFS($D$2:D1924,D1924,$F$2:F1924,F1924)-1=1),X1924,
IF(AND(F1924="Peretoe teenus",H1924&lt;[2]an!$M$37,S1924="kahepoolne vajaduspõhine",U1924&gt;[2]an!$M$38,RANK(D1924,$D1924:$D1924)+COUNTIFS($D$2:D1924,D1924,$F$2:F1924,F1924)-1&gt;1),"",X1924*W1924)))))))))))))),"")</f>
        <v/>
      </c>
      <c r="Z1924" s="18" t="str">
        <f t="shared" si="91"/>
        <v/>
      </c>
      <c r="AA1924" s="19" t="str">
        <f>IFERROR(VLOOKUP(E1924,[2]an!$A$3:$B$81,2,FALSE),"")</f>
        <v/>
      </c>
      <c r="AB1924" s="19" t="str">
        <f>IFERROR(VLOOKUP(AA1924,[2]an!$C$2:$D$16,2,FALSE),"")</f>
        <v/>
      </c>
      <c r="AC1924" s="20"/>
      <c r="AD1924" s="21" t="str">
        <f>IF(A1924=[2]an!$F$36,VLOOKUP([2]an!$F$36,[2]an!$F$36:$H$36,3,FALSE),IF(A1924=[2]an!$F$35,VLOOKUP([2]an!$F$35,[2]an!$F$35:$H$35,3,FALSE),IF(A1924=[2]an!$F$33,VLOOKUP([2]an!$F$33,[2]an!$F$33:$H$33,3,FALSE),IF(A1924=[2]an!$F$31,VLOOKUP([2]an!$F$31,[2]an!$F$31:$H$31,3,FALSE),""))))</f>
        <v/>
      </c>
    </row>
    <row r="1925" spans="6:30" x14ac:dyDescent="0.2">
      <c r="F1925" s="10"/>
      <c r="G1925" s="8" t="str">
        <f t="shared" si="92"/>
        <v/>
      </c>
      <c r="H1925" s="13"/>
      <c r="K1925" s="13"/>
      <c r="L1925" s="10"/>
      <c r="M1925" s="10"/>
      <c r="S1925" s="8" t="str">
        <f>IFERROR(VLOOKUP(D1925,[1]peretoe_teenus!$A$2:$L$2000,5,FALSE),"")</f>
        <v/>
      </c>
      <c r="U1925" s="13"/>
      <c r="V1925" s="15" t="str" cm="1">
        <f t="array" ref="V1925">IFERROR(IF(AND(F1925="Tugigrupp",RANK(K1925,$K1925:$K1925)+COUNTIFS($K$2:K1925,K1925,$L$2:L1925,L1925,$M$2:M1925,M1925,$I$2:I1925,I1925,$G$2:G1925,G1925,$F$2:F1925,F1925)-1=1),SUMPRODUCT(($F$2:$F$4154=F1925)*($G$2:$G$4154=G1925)*($K$2:$K$4154=K1925)*($I$2:$I$4154=I1925)*($L$2:$L$4154=L1925)*($M$2:$M$4154=M1925)),""),"")</f>
        <v/>
      </c>
      <c r="W1925" s="15" t="str">
        <f t="shared" si="90"/>
        <v/>
      </c>
      <c r="X1925" s="16" t="str">
        <f>IF(AND(A1925=[2]an!$G$38,F1925=[2]an!$E$40),[2]an!$G$40,IF(AND(A1925=[2]an!$G$38,F1925=[2]an!$E$41),[2]an!$G$41,IF(AND(A1925=[2]an!$G$38,F1925=[2]an!$E$39,H1925&gt;=[2]an!$M$37),[2]an!$G$39,
IF(AND(A1925=[2]an!$G$38,F1925=[2]an!$E$39,H1925&lt;[2]an!$M$37,S1925="kahepoolne vajaduspõhine",U1925=""),[2]an!$M$40,
IF(AND(A1925=[2]an!$G$38,F1925=[2]an!$E$39,H1925&lt;[2]an!$M$37,S1925="kahepoolne vajaduspõhine",U1925&lt;&gt;""),[2]an!$G$39,
IF(AND(A1925=[2]an!$G$38,F1925=[2]an!$E$39,H1925&lt;[2]an!$M$37,S1925&lt;&gt;"kahepoolne vajaduspõhine"),[2]an!$G$39,
IF(AND(A1925=[2]an!$G$38,F1925=[2]an!$E$42),[2]an!$G$42,
IF(AND(A1925=[2]an!$H$38,F1925=[2]an!$E$40),[2]an!$H$40,IF(AND(A1925=[2]an!$H$38,F1925=[2]an!$E$41),[2]an!$H$41,IF(AND(A1925=[2]an!$H$38,F1925=[2]an!$E$39,H1925&gt;=[2]an!$M$37),[2]an!$H$39,
IF(AND(A1925=[2]an!$H$38,F1925=[2]an!$E$39,H1925&lt;[2]an!$M$37,S1925="kahepoolne vajaduspõhine",U1925=""),[2]an!$M$40,
IF(AND(A1925=[2]an!$H$38,F1925=[2]an!$E$39,H1925&lt;[2]an!$M$37,S1925="kahepoolne vajaduspõhine",U1925&lt;&gt;""),[2]an!$H$39,
IF(AND(A1925=[2]an!$H$38,F1925=[2]an!$E$39,H1925&lt;[2]an!$M$37,S1925&lt;&gt;"kahepoolne vajaduspõhine"),[2]an!$H$39,
IF(AND(A1925=[2]an!$H$38,F1925=[2]an!$E$42),[2]an!$H$42,
IF(AND(A1925=[2]an!$I$38,F1925=[2]an!$E$40),[2]an!$I$40,IF(AND(A1925=[2]an!$I$38,F1925=[2]an!$E$41),[2]an!$I$41,IF(AND(A1925=[2]an!$I$38,F1925=[2]an!$E$39,H1925&gt;=[2]an!$M$37),[2]an!$I$39,
IF(AND(A1925=[2]an!$I$38,F1925=[2]an!$E$39,H1925&lt;[2]an!$M$37,S1925="kahepoolne vajaduspõhine",U1925=""),[2]an!$M$40,
IF(AND(A1925=[2]an!$I$38,F1925=[2]an!$E$39,H1925&lt;[2]an!$M$37,S1925="kahepoolne vajaduspõhine",U1925&lt;&gt;""),[2]an!$I$39,
IF(AND(A1925=[2]an!$I$38,F1925=[2]an!$E$39,H1925&lt;[2]an!$M$37,S1925&lt;&gt;"kahepoolne vajaduspõhine"),[2]an!$I$39,
IF(AND(A1925=[2]an!$I$38,F1925=[2]an!$E$42),[2]an!$I$42,
IF(AND(A1925=[2]an!$J$38,F1925=[2]an!$E$40),[2]an!$J$40,IF(AND(A1925=[2]an!$J$38,F1925=[2]an!$E$41),[2]an!$J$41,IF(AND(A1925=[2]an!$J$38,F1925=[2]an!$E$39,H1925&gt;=[2]an!$M$37),[2]an!$J$39,
IF(AND(A1925=[2]an!$J$38,F1925=[2]an!$E$39,H1925&lt;[2]an!$M$37,S1925="kahepoolne vajaduspõhine",U1925=""),[2]an!$M$40,
IF(AND(A1925=[2]an!$J$38,F1925=[2]an!$E$39,H1925&lt;[2]an!$M$37,S1925="kahepoolne vajaduspõhine",U1925&lt;&gt;""),[2]an!$J$39,
IF(AND(A1925=[2]an!$J$38,F1925=[2]an!$E$39,H1925&lt;[2]an!$M$37,S1925&lt;&gt;"kahepoolne vajaduspõhine"),[2]an!$J$39,
IF(AND(A1925=[2]an!$J$38,F1925=[2]an!$E$42),[2]an!$J$42,""))))))))))))))))))))))))))))</f>
        <v/>
      </c>
      <c r="Y1925" s="17" t="str">
        <f>IFERROR(IF(F1925="Tugigrupp",0,
IF(AND(F1925="Peretoe teenus",H1925&gt;=[2]an!$M$37,RANK(D1925,$D1925:$D1925)+COUNTIFS($D$2:D1925,D1925,$F$2:F1925,F1925)-1&gt;1),"",
IF(AND(F1925="Peretoe teenus",H1925&gt;=[2]an!$M$37,RANK(D1925,$D1925:$D1925)+COUNTIFS($D$2:D1925,D1925,$F$2:F1925,F1925)-1=1,MONTH(H1925)=MONTH(K1925)=TRUE,YEAR(H1925)=YEAR(K1925)=TRUE),((EOMONTH(H1925,0)-H1925+1)*X1925)/DAY(EOMONTH(H1925,0)),
IF(AND(F1925="Peretoe teenus",H1925&gt;=[2]an!$M$37,RANK(D1925,$D1925:$D1925)+COUNTIFS($D$2:D1925,D1925,$F$2:F1925,F1925)-1=1),X1925,
IF(AND(F1925="Peretoe teenus",H1925&lt;[2]an!$M$37,S1925&lt;&gt;"kahepoolne vajaduspõhine",RANK(D1925,$D1925:$D1925)+COUNTIFS($D$2:D1925,D1925,$F$2:F1925,F1925)-1=1),X1925,
IF(AND(F1925="Peretoe teenus",H1925&lt;[2]an!$M$37,S1925&lt;&gt;"kahepoolne vajaduspõhine",RANK(D1925,$D1925:$D1925)+COUNTIFS($D$2:D1925,D1925,$F$2:F1925,F1925)-1&gt;1),"",
IF(AND(F1925="Peretoe teenus",H1925&lt;[2]an!$M$37,S1925="kahepoolne vajaduspõhine",U1925="",RANK(D1925,$D1925:$D1925)+COUNTIFS($D$2:D1925,D1925,$F$2:F1925,F1925)-1=1),X1925,
IF(AND(F1925="Peretoe teenus",H1925&lt;[2]an!$M$37,S1925="kahepoolne vajaduspõhine",U1925="",RANK(D1925,$D1925:$D1925)+COUNTIFS($D$2:D1925,D1925,$F$2:F1925,F1925)-1&gt;1),"",
IF(AND(F1925="Peretoe teenus",H1925&lt;[2]an!$M$37,S1925="kahepoolne vajaduspõhine",U1925&lt;[2]an!$M$37,RANK(D1925,$D1925:$D1925)+COUNTIFS($D$2:D1925,D1925,$F$2:F1925,F1925)-1=1),X1925,
IF(AND(F1925="Peretoe teenus",H1925&lt;[2]an!$M$37,S1925="kahepoolne vajaduspõhine",U1925&lt;[2]an!$M$37,RANK(D1925,$D1925:$D1925)+COUNTIFS($D$2:D1925,D1925,$F$2:F1925,F1925)-1&gt;1),"",
IF(AND(F1925="Peretoe teenus",H1925&lt;[2]an!$M$37,S1925="kahepoolne vajaduspõhine",U1925&gt;=[2]an!$M$37,U1925&lt;=[2]an!$M$38,RANK(D1925,$D1925:$D1925)+COUNTIFS($D$2:D1925,D1925,$F$2:F1925,F1925)-1=1),
((EOMONTH(U1925,0)-U1925+1)*X1925)/DAY(EOMONTH(U1925,0))+(DAY(U1925)-1)*100/DAY(EOMONTH(U1925,0)),
IF(AND(F1925="Peretoe teenus",H1925&lt;[2]an!$M$37,S1925="kahepoolne vajaduspõhine",U1925&gt;=[2]an!$M$37,U1925&lt;=[2]an!$M$38,RANK(D1925,$D1925:$D1925)+COUNTIFS($D$2:D1925,D1925,$F$2:F1925,F1925)-1&gt;1),"",
IF(AND(F1925="Peretoe teenus",H1925&lt;[2]an!$M$37,S1925="kahepoolne vajaduspõhine",U1925&gt;[2]an!$M$38,RANK(D1925,$D1925:$D1925)+COUNTIFS($D$2:D1925,D1925,$F$2:F1925,F1925)-1=1),X1925,
IF(AND(F1925="Peretoe teenus",H1925&lt;[2]an!$M$37,S1925="kahepoolne vajaduspõhine",U1925&gt;[2]an!$M$38,RANK(D1925,$D1925:$D1925)+COUNTIFS($D$2:D1925,D1925,$F$2:F1925,F1925)-1&gt;1),"",X1925*W1925)))))))))))))),"")</f>
        <v/>
      </c>
      <c r="Z1925" s="18" t="str">
        <f t="shared" si="91"/>
        <v/>
      </c>
      <c r="AA1925" s="19" t="str">
        <f>IFERROR(VLOOKUP(E1925,[2]an!$A$3:$B$81,2,FALSE),"")</f>
        <v/>
      </c>
      <c r="AB1925" s="19" t="str">
        <f>IFERROR(VLOOKUP(AA1925,[2]an!$C$2:$D$16,2,FALSE),"")</f>
        <v/>
      </c>
      <c r="AC1925" s="20"/>
      <c r="AD1925" s="21" t="str">
        <f>IF(A1925=[2]an!$F$36,VLOOKUP([2]an!$F$36,[2]an!$F$36:$H$36,3,FALSE),IF(A1925=[2]an!$F$35,VLOOKUP([2]an!$F$35,[2]an!$F$35:$H$35,3,FALSE),IF(A1925=[2]an!$F$33,VLOOKUP([2]an!$F$33,[2]an!$F$33:$H$33,3,FALSE),IF(A1925=[2]an!$F$31,VLOOKUP([2]an!$F$31,[2]an!$F$31:$H$31,3,FALSE),""))))</f>
        <v/>
      </c>
    </row>
    <row r="1926" spans="6:30" x14ac:dyDescent="0.2">
      <c r="F1926" s="10"/>
      <c r="G1926" s="8" t="str">
        <f t="shared" si="92"/>
        <v/>
      </c>
      <c r="H1926" s="13"/>
      <c r="K1926" s="13"/>
      <c r="L1926" s="10"/>
      <c r="M1926" s="10"/>
      <c r="S1926" s="8" t="str">
        <f>IFERROR(VLOOKUP(D1926,[1]peretoe_teenus!$A$2:$L$2000,5,FALSE),"")</f>
        <v/>
      </c>
      <c r="U1926" s="13"/>
      <c r="V1926" s="15" t="str" cm="1">
        <f t="array" ref="V1926">IFERROR(IF(AND(F1926="Tugigrupp",RANK(K1926,$K1926:$K1926)+COUNTIFS($K$2:K1926,K1926,$L$2:L1926,L1926,$M$2:M1926,M1926,$I$2:I1926,I1926,$G$2:G1926,G1926,$F$2:F1926,F1926)-1=1),SUMPRODUCT(($F$2:$F$4154=F1926)*($G$2:$G$4154=G1926)*($K$2:$K$4154=K1926)*($I$2:$I$4154=I1926)*($L$2:$L$4154=L1926)*($M$2:$M$4154=M1926)),""),"")</f>
        <v/>
      </c>
      <c r="W1926" s="15" t="str">
        <f t="shared" si="90"/>
        <v/>
      </c>
      <c r="X1926" s="16" t="str">
        <f>IF(AND(A1926=[2]an!$G$38,F1926=[2]an!$E$40),[2]an!$G$40,IF(AND(A1926=[2]an!$G$38,F1926=[2]an!$E$41),[2]an!$G$41,IF(AND(A1926=[2]an!$G$38,F1926=[2]an!$E$39,H1926&gt;=[2]an!$M$37),[2]an!$G$39,
IF(AND(A1926=[2]an!$G$38,F1926=[2]an!$E$39,H1926&lt;[2]an!$M$37,S1926="kahepoolne vajaduspõhine",U1926=""),[2]an!$M$40,
IF(AND(A1926=[2]an!$G$38,F1926=[2]an!$E$39,H1926&lt;[2]an!$M$37,S1926="kahepoolne vajaduspõhine",U1926&lt;&gt;""),[2]an!$G$39,
IF(AND(A1926=[2]an!$G$38,F1926=[2]an!$E$39,H1926&lt;[2]an!$M$37,S1926&lt;&gt;"kahepoolne vajaduspõhine"),[2]an!$G$39,
IF(AND(A1926=[2]an!$G$38,F1926=[2]an!$E$42),[2]an!$G$42,
IF(AND(A1926=[2]an!$H$38,F1926=[2]an!$E$40),[2]an!$H$40,IF(AND(A1926=[2]an!$H$38,F1926=[2]an!$E$41),[2]an!$H$41,IF(AND(A1926=[2]an!$H$38,F1926=[2]an!$E$39,H1926&gt;=[2]an!$M$37),[2]an!$H$39,
IF(AND(A1926=[2]an!$H$38,F1926=[2]an!$E$39,H1926&lt;[2]an!$M$37,S1926="kahepoolne vajaduspõhine",U1926=""),[2]an!$M$40,
IF(AND(A1926=[2]an!$H$38,F1926=[2]an!$E$39,H1926&lt;[2]an!$M$37,S1926="kahepoolne vajaduspõhine",U1926&lt;&gt;""),[2]an!$H$39,
IF(AND(A1926=[2]an!$H$38,F1926=[2]an!$E$39,H1926&lt;[2]an!$M$37,S1926&lt;&gt;"kahepoolne vajaduspõhine"),[2]an!$H$39,
IF(AND(A1926=[2]an!$H$38,F1926=[2]an!$E$42),[2]an!$H$42,
IF(AND(A1926=[2]an!$I$38,F1926=[2]an!$E$40),[2]an!$I$40,IF(AND(A1926=[2]an!$I$38,F1926=[2]an!$E$41),[2]an!$I$41,IF(AND(A1926=[2]an!$I$38,F1926=[2]an!$E$39,H1926&gt;=[2]an!$M$37),[2]an!$I$39,
IF(AND(A1926=[2]an!$I$38,F1926=[2]an!$E$39,H1926&lt;[2]an!$M$37,S1926="kahepoolne vajaduspõhine",U1926=""),[2]an!$M$40,
IF(AND(A1926=[2]an!$I$38,F1926=[2]an!$E$39,H1926&lt;[2]an!$M$37,S1926="kahepoolne vajaduspõhine",U1926&lt;&gt;""),[2]an!$I$39,
IF(AND(A1926=[2]an!$I$38,F1926=[2]an!$E$39,H1926&lt;[2]an!$M$37,S1926&lt;&gt;"kahepoolne vajaduspõhine"),[2]an!$I$39,
IF(AND(A1926=[2]an!$I$38,F1926=[2]an!$E$42),[2]an!$I$42,
IF(AND(A1926=[2]an!$J$38,F1926=[2]an!$E$40),[2]an!$J$40,IF(AND(A1926=[2]an!$J$38,F1926=[2]an!$E$41),[2]an!$J$41,IF(AND(A1926=[2]an!$J$38,F1926=[2]an!$E$39,H1926&gt;=[2]an!$M$37),[2]an!$J$39,
IF(AND(A1926=[2]an!$J$38,F1926=[2]an!$E$39,H1926&lt;[2]an!$M$37,S1926="kahepoolne vajaduspõhine",U1926=""),[2]an!$M$40,
IF(AND(A1926=[2]an!$J$38,F1926=[2]an!$E$39,H1926&lt;[2]an!$M$37,S1926="kahepoolne vajaduspõhine",U1926&lt;&gt;""),[2]an!$J$39,
IF(AND(A1926=[2]an!$J$38,F1926=[2]an!$E$39,H1926&lt;[2]an!$M$37,S1926&lt;&gt;"kahepoolne vajaduspõhine"),[2]an!$J$39,
IF(AND(A1926=[2]an!$J$38,F1926=[2]an!$E$42),[2]an!$J$42,""))))))))))))))))))))))))))))</f>
        <v/>
      </c>
      <c r="Y1926" s="17" t="str">
        <f>IFERROR(IF(F1926="Tugigrupp",0,
IF(AND(F1926="Peretoe teenus",H1926&gt;=[2]an!$M$37,RANK(D1926,$D1926:$D1926)+COUNTIFS($D$2:D1926,D1926,$F$2:F1926,F1926)-1&gt;1),"",
IF(AND(F1926="Peretoe teenus",H1926&gt;=[2]an!$M$37,RANK(D1926,$D1926:$D1926)+COUNTIFS($D$2:D1926,D1926,$F$2:F1926,F1926)-1=1,MONTH(H1926)=MONTH(K1926)=TRUE,YEAR(H1926)=YEAR(K1926)=TRUE),((EOMONTH(H1926,0)-H1926+1)*X1926)/DAY(EOMONTH(H1926,0)),
IF(AND(F1926="Peretoe teenus",H1926&gt;=[2]an!$M$37,RANK(D1926,$D1926:$D1926)+COUNTIFS($D$2:D1926,D1926,$F$2:F1926,F1926)-1=1),X1926,
IF(AND(F1926="Peretoe teenus",H1926&lt;[2]an!$M$37,S1926&lt;&gt;"kahepoolne vajaduspõhine",RANK(D1926,$D1926:$D1926)+COUNTIFS($D$2:D1926,D1926,$F$2:F1926,F1926)-1=1),X1926,
IF(AND(F1926="Peretoe teenus",H1926&lt;[2]an!$M$37,S1926&lt;&gt;"kahepoolne vajaduspõhine",RANK(D1926,$D1926:$D1926)+COUNTIFS($D$2:D1926,D1926,$F$2:F1926,F1926)-1&gt;1),"",
IF(AND(F1926="Peretoe teenus",H1926&lt;[2]an!$M$37,S1926="kahepoolne vajaduspõhine",U1926="",RANK(D1926,$D1926:$D1926)+COUNTIFS($D$2:D1926,D1926,$F$2:F1926,F1926)-1=1),X1926,
IF(AND(F1926="Peretoe teenus",H1926&lt;[2]an!$M$37,S1926="kahepoolne vajaduspõhine",U1926="",RANK(D1926,$D1926:$D1926)+COUNTIFS($D$2:D1926,D1926,$F$2:F1926,F1926)-1&gt;1),"",
IF(AND(F1926="Peretoe teenus",H1926&lt;[2]an!$M$37,S1926="kahepoolne vajaduspõhine",U1926&lt;[2]an!$M$37,RANK(D1926,$D1926:$D1926)+COUNTIFS($D$2:D1926,D1926,$F$2:F1926,F1926)-1=1),X1926,
IF(AND(F1926="Peretoe teenus",H1926&lt;[2]an!$M$37,S1926="kahepoolne vajaduspõhine",U1926&lt;[2]an!$M$37,RANK(D1926,$D1926:$D1926)+COUNTIFS($D$2:D1926,D1926,$F$2:F1926,F1926)-1&gt;1),"",
IF(AND(F1926="Peretoe teenus",H1926&lt;[2]an!$M$37,S1926="kahepoolne vajaduspõhine",U1926&gt;=[2]an!$M$37,U1926&lt;=[2]an!$M$38,RANK(D1926,$D1926:$D1926)+COUNTIFS($D$2:D1926,D1926,$F$2:F1926,F1926)-1=1),
((EOMONTH(U1926,0)-U1926+1)*X1926)/DAY(EOMONTH(U1926,0))+(DAY(U1926)-1)*100/DAY(EOMONTH(U1926,0)),
IF(AND(F1926="Peretoe teenus",H1926&lt;[2]an!$M$37,S1926="kahepoolne vajaduspõhine",U1926&gt;=[2]an!$M$37,U1926&lt;=[2]an!$M$38,RANK(D1926,$D1926:$D1926)+COUNTIFS($D$2:D1926,D1926,$F$2:F1926,F1926)-1&gt;1),"",
IF(AND(F1926="Peretoe teenus",H1926&lt;[2]an!$M$37,S1926="kahepoolne vajaduspõhine",U1926&gt;[2]an!$M$38,RANK(D1926,$D1926:$D1926)+COUNTIFS($D$2:D1926,D1926,$F$2:F1926,F1926)-1=1),X1926,
IF(AND(F1926="Peretoe teenus",H1926&lt;[2]an!$M$37,S1926="kahepoolne vajaduspõhine",U1926&gt;[2]an!$M$38,RANK(D1926,$D1926:$D1926)+COUNTIFS($D$2:D1926,D1926,$F$2:F1926,F1926)-1&gt;1),"",X1926*W1926)))))))))))))),"")</f>
        <v/>
      </c>
      <c r="Z1926" s="18" t="str">
        <f t="shared" si="91"/>
        <v/>
      </c>
      <c r="AA1926" s="19" t="str">
        <f>IFERROR(VLOOKUP(E1926,[2]an!$A$3:$B$81,2,FALSE),"")</f>
        <v/>
      </c>
      <c r="AB1926" s="19" t="str">
        <f>IFERROR(VLOOKUP(AA1926,[2]an!$C$2:$D$16,2,FALSE),"")</f>
        <v/>
      </c>
      <c r="AC1926" s="20"/>
      <c r="AD1926" s="21" t="str">
        <f>IF(A1926=[2]an!$F$36,VLOOKUP([2]an!$F$36,[2]an!$F$36:$H$36,3,FALSE),IF(A1926=[2]an!$F$35,VLOOKUP([2]an!$F$35,[2]an!$F$35:$H$35,3,FALSE),IF(A1926=[2]an!$F$33,VLOOKUP([2]an!$F$33,[2]an!$F$33:$H$33,3,FALSE),IF(A1926=[2]an!$F$31,VLOOKUP([2]an!$F$31,[2]an!$F$31:$H$31,3,FALSE),""))))</f>
        <v/>
      </c>
    </row>
    <row r="1927" spans="6:30" x14ac:dyDescent="0.2">
      <c r="F1927" s="10"/>
      <c r="G1927" s="8" t="str">
        <f t="shared" si="92"/>
        <v/>
      </c>
      <c r="H1927" s="13"/>
      <c r="K1927" s="13"/>
      <c r="L1927" s="10"/>
      <c r="M1927" s="10"/>
      <c r="S1927" s="8" t="str">
        <f>IFERROR(VLOOKUP(D1927,[1]peretoe_teenus!$A$2:$L$2000,5,FALSE),"")</f>
        <v/>
      </c>
      <c r="U1927" s="13"/>
      <c r="V1927" s="15" t="str" cm="1">
        <f t="array" ref="V1927">IFERROR(IF(AND(F1927="Tugigrupp",RANK(K1927,$K1927:$K1927)+COUNTIFS($K$2:K1927,K1927,$L$2:L1927,L1927,$M$2:M1927,M1927,$I$2:I1927,I1927,$G$2:G1927,G1927,$F$2:F1927,F1927)-1=1),SUMPRODUCT(($F$2:$F$4154=F1927)*($G$2:$G$4154=G1927)*($K$2:$K$4154=K1927)*($I$2:$I$4154=I1927)*($L$2:$L$4154=L1927)*($M$2:$M$4154=M1927)),""),"")</f>
        <v/>
      </c>
      <c r="W1927" s="15" t="str">
        <f t="shared" si="90"/>
        <v/>
      </c>
      <c r="X1927" s="16" t="str">
        <f>IF(AND(A1927=[2]an!$G$38,F1927=[2]an!$E$40),[2]an!$G$40,IF(AND(A1927=[2]an!$G$38,F1927=[2]an!$E$41),[2]an!$G$41,IF(AND(A1927=[2]an!$G$38,F1927=[2]an!$E$39,H1927&gt;=[2]an!$M$37),[2]an!$G$39,
IF(AND(A1927=[2]an!$G$38,F1927=[2]an!$E$39,H1927&lt;[2]an!$M$37,S1927="kahepoolne vajaduspõhine",U1927=""),[2]an!$M$40,
IF(AND(A1927=[2]an!$G$38,F1927=[2]an!$E$39,H1927&lt;[2]an!$M$37,S1927="kahepoolne vajaduspõhine",U1927&lt;&gt;""),[2]an!$G$39,
IF(AND(A1927=[2]an!$G$38,F1927=[2]an!$E$39,H1927&lt;[2]an!$M$37,S1927&lt;&gt;"kahepoolne vajaduspõhine"),[2]an!$G$39,
IF(AND(A1927=[2]an!$G$38,F1927=[2]an!$E$42),[2]an!$G$42,
IF(AND(A1927=[2]an!$H$38,F1927=[2]an!$E$40),[2]an!$H$40,IF(AND(A1927=[2]an!$H$38,F1927=[2]an!$E$41),[2]an!$H$41,IF(AND(A1927=[2]an!$H$38,F1927=[2]an!$E$39,H1927&gt;=[2]an!$M$37),[2]an!$H$39,
IF(AND(A1927=[2]an!$H$38,F1927=[2]an!$E$39,H1927&lt;[2]an!$M$37,S1927="kahepoolne vajaduspõhine",U1927=""),[2]an!$M$40,
IF(AND(A1927=[2]an!$H$38,F1927=[2]an!$E$39,H1927&lt;[2]an!$M$37,S1927="kahepoolne vajaduspõhine",U1927&lt;&gt;""),[2]an!$H$39,
IF(AND(A1927=[2]an!$H$38,F1927=[2]an!$E$39,H1927&lt;[2]an!$M$37,S1927&lt;&gt;"kahepoolne vajaduspõhine"),[2]an!$H$39,
IF(AND(A1927=[2]an!$H$38,F1927=[2]an!$E$42),[2]an!$H$42,
IF(AND(A1927=[2]an!$I$38,F1927=[2]an!$E$40),[2]an!$I$40,IF(AND(A1927=[2]an!$I$38,F1927=[2]an!$E$41),[2]an!$I$41,IF(AND(A1927=[2]an!$I$38,F1927=[2]an!$E$39,H1927&gt;=[2]an!$M$37),[2]an!$I$39,
IF(AND(A1927=[2]an!$I$38,F1927=[2]an!$E$39,H1927&lt;[2]an!$M$37,S1927="kahepoolne vajaduspõhine",U1927=""),[2]an!$M$40,
IF(AND(A1927=[2]an!$I$38,F1927=[2]an!$E$39,H1927&lt;[2]an!$M$37,S1927="kahepoolne vajaduspõhine",U1927&lt;&gt;""),[2]an!$I$39,
IF(AND(A1927=[2]an!$I$38,F1927=[2]an!$E$39,H1927&lt;[2]an!$M$37,S1927&lt;&gt;"kahepoolne vajaduspõhine"),[2]an!$I$39,
IF(AND(A1927=[2]an!$I$38,F1927=[2]an!$E$42),[2]an!$I$42,
IF(AND(A1927=[2]an!$J$38,F1927=[2]an!$E$40),[2]an!$J$40,IF(AND(A1927=[2]an!$J$38,F1927=[2]an!$E$41),[2]an!$J$41,IF(AND(A1927=[2]an!$J$38,F1927=[2]an!$E$39,H1927&gt;=[2]an!$M$37),[2]an!$J$39,
IF(AND(A1927=[2]an!$J$38,F1927=[2]an!$E$39,H1927&lt;[2]an!$M$37,S1927="kahepoolne vajaduspõhine",U1927=""),[2]an!$M$40,
IF(AND(A1927=[2]an!$J$38,F1927=[2]an!$E$39,H1927&lt;[2]an!$M$37,S1927="kahepoolne vajaduspõhine",U1927&lt;&gt;""),[2]an!$J$39,
IF(AND(A1927=[2]an!$J$38,F1927=[2]an!$E$39,H1927&lt;[2]an!$M$37,S1927&lt;&gt;"kahepoolne vajaduspõhine"),[2]an!$J$39,
IF(AND(A1927=[2]an!$J$38,F1927=[2]an!$E$42),[2]an!$J$42,""))))))))))))))))))))))))))))</f>
        <v/>
      </c>
      <c r="Y1927" s="17" t="str">
        <f>IFERROR(IF(F1927="Tugigrupp",0,
IF(AND(F1927="Peretoe teenus",H1927&gt;=[2]an!$M$37,RANK(D1927,$D1927:$D1927)+COUNTIFS($D$2:D1927,D1927,$F$2:F1927,F1927)-1&gt;1),"",
IF(AND(F1927="Peretoe teenus",H1927&gt;=[2]an!$M$37,RANK(D1927,$D1927:$D1927)+COUNTIFS($D$2:D1927,D1927,$F$2:F1927,F1927)-1=1,MONTH(H1927)=MONTH(K1927)=TRUE,YEAR(H1927)=YEAR(K1927)=TRUE),((EOMONTH(H1927,0)-H1927+1)*X1927)/DAY(EOMONTH(H1927,0)),
IF(AND(F1927="Peretoe teenus",H1927&gt;=[2]an!$M$37,RANK(D1927,$D1927:$D1927)+COUNTIFS($D$2:D1927,D1927,$F$2:F1927,F1927)-1=1),X1927,
IF(AND(F1927="Peretoe teenus",H1927&lt;[2]an!$M$37,S1927&lt;&gt;"kahepoolne vajaduspõhine",RANK(D1927,$D1927:$D1927)+COUNTIFS($D$2:D1927,D1927,$F$2:F1927,F1927)-1=1),X1927,
IF(AND(F1927="Peretoe teenus",H1927&lt;[2]an!$M$37,S1927&lt;&gt;"kahepoolne vajaduspõhine",RANK(D1927,$D1927:$D1927)+COUNTIFS($D$2:D1927,D1927,$F$2:F1927,F1927)-1&gt;1),"",
IF(AND(F1927="Peretoe teenus",H1927&lt;[2]an!$M$37,S1927="kahepoolne vajaduspõhine",U1927="",RANK(D1927,$D1927:$D1927)+COUNTIFS($D$2:D1927,D1927,$F$2:F1927,F1927)-1=1),X1927,
IF(AND(F1927="Peretoe teenus",H1927&lt;[2]an!$M$37,S1927="kahepoolne vajaduspõhine",U1927="",RANK(D1927,$D1927:$D1927)+COUNTIFS($D$2:D1927,D1927,$F$2:F1927,F1927)-1&gt;1),"",
IF(AND(F1927="Peretoe teenus",H1927&lt;[2]an!$M$37,S1927="kahepoolne vajaduspõhine",U1927&lt;[2]an!$M$37,RANK(D1927,$D1927:$D1927)+COUNTIFS($D$2:D1927,D1927,$F$2:F1927,F1927)-1=1),X1927,
IF(AND(F1927="Peretoe teenus",H1927&lt;[2]an!$M$37,S1927="kahepoolne vajaduspõhine",U1927&lt;[2]an!$M$37,RANK(D1927,$D1927:$D1927)+COUNTIFS($D$2:D1927,D1927,$F$2:F1927,F1927)-1&gt;1),"",
IF(AND(F1927="Peretoe teenus",H1927&lt;[2]an!$M$37,S1927="kahepoolne vajaduspõhine",U1927&gt;=[2]an!$M$37,U1927&lt;=[2]an!$M$38,RANK(D1927,$D1927:$D1927)+COUNTIFS($D$2:D1927,D1927,$F$2:F1927,F1927)-1=1),
((EOMONTH(U1927,0)-U1927+1)*X1927)/DAY(EOMONTH(U1927,0))+(DAY(U1927)-1)*100/DAY(EOMONTH(U1927,0)),
IF(AND(F1927="Peretoe teenus",H1927&lt;[2]an!$M$37,S1927="kahepoolne vajaduspõhine",U1927&gt;=[2]an!$M$37,U1927&lt;=[2]an!$M$38,RANK(D1927,$D1927:$D1927)+COUNTIFS($D$2:D1927,D1927,$F$2:F1927,F1927)-1&gt;1),"",
IF(AND(F1927="Peretoe teenus",H1927&lt;[2]an!$M$37,S1927="kahepoolne vajaduspõhine",U1927&gt;[2]an!$M$38,RANK(D1927,$D1927:$D1927)+COUNTIFS($D$2:D1927,D1927,$F$2:F1927,F1927)-1=1),X1927,
IF(AND(F1927="Peretoe teenus",H1927&lt;[2]an!$M$37,S1927="kahepoolne vajaduspõhine",U1927&gt;[2]an!$M$38,RANK(D1927,$D1927:$D1927)+COUNTIFS($D$2:D1927,D1927,$F$2:F1927,F1927)-1&gt;1),"",X1927*W1927)))))))))))))),"")</f>
        <v/>
      </c>
      <c r="Z1927" s="18" t="str">
        <f t="shared" si="91"/>
        <v/>
      </c>
      <c r="AA1927" s="19" t="str">
        <f>IFERROR(VLOOKUP(E1927,[2]an!$A$3:$B$81,2,FALSE),"")</f>
        <v/>
      </c>
      <c r="AB1927" s="19" t="str">
        <f>IFERROR(VLOOKUP(AA1927,[2]an!$C$2:$D$16,2,FALSE),"")</f>
        <v/>
      </c>
      <c r="AC1927" s="20"/>
      <c r="AD1927" s="21" t="str">
        <f>IF(A1927=[2]an!$F$36,VLOOKUP([2]an!$F$36,[2]an!$F$36:$H$36,3,FALSE),IF(A1927=[2]an!$F$35,VLOOKUP([2]an!$F$35,[2]an!$F$35:$H$35,3,FALSE),IF(A1927=[2]an!$F$33,VLOOKUP([2]an!$F$33,[2]an!$F$33:$H$33,3,FALSE),IF(A1927=[2]an!$F$31,VLOOKUP([2]an!$F$31,[2]an!$F$31:$H$31,3,FALSE),""))))</f>
        <v/>
      </c>
    </row>
    <row r="1928" spans="6:30" x14ac:dyDescent="0.2">
      <c r="F1928" s="10"/>
      <c r="G1928" s="8" t="str">
        <f t="shared" si="92"/>
        <v/>
      </c>
      <c r="H1928" s="13"/>
      <c r="K1928" s="13"/>
      <c r="L1928" s="10"/>
      <c r="M1928" s="10"/>
      <c r="S1928" s="8" t="str">
        <f>IFERROR(VLOOKUP(D1928,[1]peretoe_teenus!$A$2:$L$2000,5,FALSE),"")</f>
        <v/>
      </c>
      <c r="U1928" s="13"/>
      <c r="V1928" s="15" t="str" cm="1">
        <f t="array" ref="V1928">IFERROR(IF(AND(F1928="Tugigrupp",RANK(K1928,$K1928:$K1928)+COUNTIFS($K$2:K1928,K1928,$L$2:L1928,L1928,$M$2:M1928,M1928,$I$2:I1928,I1928,$G$2:G1928,G1928,$F$2:F1928,F1928)-1=1),SUMPRODUCT(($F$2:$F$4154=F1928)*($G$2:$G$4154=G1928)*($K$2:$K$4154=K1928)*($I$2:$I$4154=I1928)*($L$2:$L$4154=L1928)*($M$2:$M$4154=M1928)),""),"")</f>
        <v/>
      </c>
      <c r="W1928" s="15" t="str">
        <f t="shared" si="90"/>
        <v/>
      </c>
      <c r="X1928" s="16" t="str">
        <f>IF(AND(A1928=[2]an!$G$38,F1928=[2]an!$E$40),[2]an!$G$40,IF(AND(A1928=[2]an!$G$38,F1928=[2]an!$E$41),[2]an!$G$41,IF(AND(A1928=[2]an!$G$38,F1928=[2]an!$E$39,H1928&gt;=[2]an!$M$37),[2]an!$G$39,
IF(AND(A1928=[2]an!$G$38,F1928=[2]an!$E$39,H1928&lt;[2]an!$M$37,S1928="kahepoolne vajaduspõhine",U1928=""),[2]an!$M$40,
IF(AND(A1928=[2]an!$G$38,F1928=[2]an!$E$39,H1928&lt;[2]an!$M$37,S1928="kahepoolne vajaduspõhine",U1928&lt;&gt;""),[2]an!$G$39,
IF(AND(A1928=[2]an!$G$38,F1928=[2]an!$E$39,H1928&lt;[2]an!$M$37,S1928&lt;&gt;"kahepoolne vajaduspõhine"),[2]an!$G$39,
IF(AND(A1928=[2]an!$G$38,F1928=[2]an!$E$42),[2]an!$G$42,
IF(AND(A1928=[2]an!$H$38,F1928=[2]an!$E$40),[2]an!$H$40,IF(AND(A1928=[2]an!$H$38,F1928=[2]an!$E$41),[2]an!$H$41,IF(AND(A1928=[2]an!$H$38,F1928=[2]an!$E$39,H1928&gt;=[2]an!$M$37),[2]an!$H$39,
IF(AND(A1928=[2]an!$H$38,F1928=[2]an!$E$39,H1928&lt;[2]an!$M$37,S1928="kahepoolne vajaduspõhine",U1928=""),[2]an!$M$40,
IF(AND(A1928=[2]an!$H$38,F1928=[2]an!$E$39,H1928&lt;[2]an!$M$37,S1928="kahepoolne vajaduspõhine",U1928&lt;&gt;""),[2]an!$H$39,
IF(AND(A1928=[2]an!$H$38,F1928=[2]an!$E$39,H1928&lt;[2]an!$M$37,S1928&lt;&gt;"kahepoolne vajaduspõhine"),[2]an!$H$39,
IF(AND(A1928=[2]an!$H$38,F1928=[2]an!$E$42),[2]an!$H$42,
IF(AND(A1928=[2]an!$I$38,F1928=[2]an!$E$40),[2]an!$I$40,IF(AND(A1928=[2]an!$I$38,F1928=[2]an!$E$41),[2]an!$I$41,IF(AND(A1928=[2]an!$I$38,F1928=[2]an!$E$39,H1928&gt;=[2]an!$M$37),[2]an!$I$39,
IF(AND(A1928=[2]an!$I$38,F1928=[2]an!$E$39,H1928&lt;[2]an!$M$37,S1928="kahepoolne vajaduspõhine",U1928=""),[2]an!$M$40,
IF(AND(A1928=[2]an!$I$38,F1928=[2]an!$E$39,H1928&lt;[2]an!$M$37,S1928="kahepoolne vajaduspõhine",U1928&lt;&gt;""),[2]an!$I$39,
IF(AND(A1928=[2]an!$I$38,F1928=[2]an!$E$39,H1928&lt;[2]an!$M$37,S1928&lt;&gt;"kahepoolne vajaduspõhine"),[2]an!$I$39,
IF(AND(A1928=[2]an!$I$38,F1928=[2]an!$E$42),[2]an!$I$42,
IF(AND(A1928=[2]an!$J$38,F1928=[2]an!$E$40),[2]an!$J$40,IF(AND(A1928=[2]an!$J$38,F1928=[2]an!$E$41),[2]an!$J$41,IF(AND(A1928=[2]an!$J$38,F1928=[2]an!$E$39,H1928&gt;=[2]an!$M$37),[2]an!$J$39,
IF(AND(A1928=[2]an!$J$38,F1928=[2]an!$E$39,H1928&lt;[2]an!$M$37,S1928="kahepoolne vajaduspõhine",U1928=""),[2]an!$M$40,
IF(AND(A1928=[2]an!$J$38,F1928=[2]an!$E$39,H1928&lt;[2]an!$M$37,S1928="kahepoolne vajaduspõhine",U1928&lt;&gt;""),[2]an!$J$39,
IF(AND(A1928=[2]an!$J$38,F1928=[2]an!$E$39,H1928&lt;[2]an!$M$37,S1928&lt;&gt;"kahepoolne vajaduspõhine"),[2]an!$J$39,
IF(AND(A1928=[2]an!$J$38,F1928=[2]an!$E$42),[2]an!$J$42,""))))))))))))))))))))))))))))</f>
        <v/>
      </c>
      <c r="Y1928" s="17" t="str">
        <f>IFERROR(IF(F1928="Tugigrupp",0,
IF(AND(F1928="Peretoe teenus",H1928&gt;=[2]an!$M$37,RANK(D1928,$D1928:$D1928)+COUNTIFS($D$2:D1928,D1928,$F$2:F1928,F1928)-1&gt;1),"",
IF(AND(F1928="Peretoe teenus",H1928&gt;=[2]an!$M$37,RANK(D1928,$D1928:$D1928)+COUNTIFS($D$2:D1928,D1928,$F$2:F1928,F1928)-1=1,MONTH(H1928)=MONTH(K1928)=TRUE,YEAR(H1928)=YEAR(K1928)=TRUE),((EOMONTH(H1928,0)-H1928+1)*X1928)/DAY(EOMONTH(H1928,0)),
IF(AND(F1928="Peretoe teenus",H1928&gt;=[2]an!$M$37,RANK(D1928,$D1928:$D1928)+COUNTIFS($D$2:D1928,D1928,$F$2:F1928,F1928)-1=1),X1928,
IF(AND(F1928="Peretoe teenus",H1928&lt;[2]an!$M$37,S1928&lt;&gt;"kahepoolne vajaduspõhine",RANK(D1928,$D1928:$D1928)+COUNTIFS($D$2:D1928,D1928,$F$2:F1928,F1928)-1=1),X1928,
IF(AND(F1928="Peretoe teenus",H1928&lt;[2]an!$M$37,S1928&lt;&gt;"kahepoolne vajaduspõhine",RANK(D1928,$D1928:$D1928)+COUNTIFS($D$2:D1928,D1928,$F$2:F1928,F1928)-1&gt;1),"",
IF(AND(F1928="Peretoe teenus",H1928&lt;[2]an!$M$37,S1928="kahepoolne vajaduspõhine",U1928="",RANK(D1928,$D1928:$D1928)+COUNTIFS($D$2:D1928,D1928,$F$2:F1928,F1928)-1=1),X1928,
IF(AND(F1928="Peretoe teenus",H1928&lt;[2]an!$M$37,S1928="kahepoolne vajaduspõhine",U1928="",RANK(D1928,$D1928:$D1928)+COUNTIFS($D$2:D1928,D1928,$F$2:F1928,F1928)-1&gt;1),"",
IF(AND(F1928="Peretoe teenus",H1928&lt;[2]an!$M$37,S1928="kahepoolne vajaduspõhine",U1928&lt;[2]an!$M$37,RANK(D1928,$D1928:$D1928)+COUNTIFS($D$2:D1928,D1928,$F$2:F1928,F1928)-1=1),X1928,
IF(AND(F1928="Peretoe teenus",H1928&lt;[2]an!$M$37,S1928="kahepoolne vajaduspõhine",U1928&lt;[2]an!$M$37,RANK(D1928,$D1928:$D1928)+COUNTIFS($D$2:D1928,D1928,$F$2:F1928,F1928)-1&gt;1),"",
IF(AND(F1928="Peretoe teenus",H1928&lt;[2]an!$M$37,S1928="kahepoolne vajaduspõhine",U1928&gt;=[2]an!$M$37,U1928&lt;=[2]an!$M$38,RANK(D1928,$D1928:$D1928)+COUNTIFS($D$2:D1928,D1928,$F$2:F1928,F1928)-1=1),
((EOMONTH(U1928,0)-U1928+1)*X1928)/DAY(EOMONTH(U1928,0))+(DAY(U1928)-1)*100/DAY(EOMONTH(U1928,0)),
IF(AND(F1928="Peretoe teenus",H1928&lt;[2]an!$M$37,S1928="kahepoolne vajaduspõhine",U1928&gt;=[2]an!$M$37,U1928&lt;=[2]an!$M$38,RANK(D1928,$D1928:$D1928)+COUNTIFS($D$2:D1928,D1928,$F$2:F1928,F1928)-1&gt;1),"",
IF(AND(F1928="Peretoe teenus",H1928&lt;[2]an!$M$37,S1928="kahepoolne vajaduspõhine",U1928&gt;[2]an!$M$38,RANK(D1928,$D1928:$D1928)+COUNTIFS($D$2:D1928,D1928,$F$2:F1928,F1928)-1=1),X1928,
IF(AND(F1928="Peretoe teenus",H1928&lt;[2]an!$M$37,S1928="kahepoolne vajaduspõhine",U1928&gt;[2]an!$M$38,RANK(D1928,$D1928:$D1928)+COUNTIFS($D$2:D1928,D1928,$F$2:F1928,F1928)-1&gt;1),"",X1928*W1928)))))))))))))),"")</f>
        <v/>
      </c>
      <c r="Z1928" s="18" t="str">
        <f t="shared" si="91"/>
        <v/>
      </c>
      <c r="AA1928" s="19" t="str">
        <f>IFERROR(VLOOKUP(E1928,[2]an!$A$3:$B$81,2,FALSE),"")</f>
        <v/>
      </c>
      <c r="AB1928" s="19" t="str">
        <f>IFERROR(VLOOKUP(AA1928,[2]an!$C$2:$D$16,2,FALSE),"")</f>
        <v/>
      </c>
      <c r="AC1928" s="20"/>
      <c r="AD1928" s="21" t="str">
        <f>IF(A1928=[2]an!$F$36,VLOOKUP([2]an!$F$36,[2]an!$F$36:$H$36,3,FALSE),IF(A1928=[2]an!$F$35,VLOOKUP([2]an!$F$35,[2]an!$F$35:$H$35,3,FALSE),IF(A1928=[2]an!$F$33,VLOOKUP([2]an!$F$33,[2]an!$F$33:$H$33,3,FALSE),IF(A1928=[2]an!$F$31,VLOOKUP([2]an!$F$31,[2]an!$F$31:$H$31,3,FALSE),""))))</f>
        <v/>
      </c>
    </row>
    <row r="1929" spans="6:30" x14ac:dyDescent="0.2">
      <c r="F1929" s="10"/>
      <c r="G1929" s="8" t="str">
        <f t="shared" si="92"/>
        <v/>
      </c>
      <c r="H1929" s="13"/>
      <c r="K1929" s="13"/>
      <c r="L1929" s="10"/>
      <c r="M1929" s="10"/>
      <c r="S1929" s="8" t="str">
        <f>IFERROR(VLOOKUP(D1929,[1]peretoe_teenus!$A$2:$L$2000,5,FALSE),"")</f>
        <v/>
      </c>
      <c r="U1929" s="13"/>
      <c r="V1929" s="15" t="str" cm="1">
        <f t="array" ref="V1929">IFERROR(IF(AND(F1929="Tugigrupp",RANK(K1929,$K1929:$K1929)+COUNTIFS($K$2:K1929,K1929,$L$2:L1929,L1929,$M$2:M1929,M1929,$I$2:I1929,I1929,$G$2:G1929,G1929,$F$2:F1929,F1929)-1=1),SUMPRODUCT(($F$2:$F$4154=F1929)*($G$2:$G$4154=G1929)*($K$2:$K$4154=K1929)*($I$2:$I$4154=I1929)*($L$2:$L$4154=L1929)*($M$2:$M$4154=M1929)),""),"")</f>
        <v/>
      </c>
      <c r="W1929" s="15" t="str">
        <f t="shared" si="90"/>
        <v/>
      </c>
      <c r="X1929" s="16" t="str">
        <f>IF(AND(A1929=[2]an!$G$38,F1929=[2]an!$E$40),[2]an!$G$40,IF(AND(A1929=[2]an!$G$38,F1929=[2]an!$E$41),[2]an!$G$41,IF(AND(A1929=[2]an!$G$38,F1929=[2]an!$E$39,H1929&gt;=[2]an!$M$37),[2]an!$G$39,
IF(AND(A1929=[2]an!$G$38,F1929=[2]an!$E$39,H1929&lt;[2]an!$M$37,S1929="kahepoolne vajaduspõhine",U1929=""),[2]an!$M$40,
IF(AND(A1929=[2]an!$G$38,F1929=[2]an!$E$39,H1929&lt;[2]an!$M$37,S1929="kahepoolne vajaduspõhine",U1929&lt;&gt;""),[2]an!$G$39,
IF(AND(A1929=[2]an!$G$38,F1929=[2]an!$E$39,H1929&lt;[2]an!$M$37,S1929&lt;&gt;"kahepoolne vajaduspõhine"),[2]an!$G$39,
IF(AND(A1929=[2]an!$G$38,F1929=[2]an!$E$42),[2]an!$G$42,
IF(AND(A1929=[2]an!$H$38,F1929=[2]an!$E$40),[2]an!$H$40,IF(AND(A1929=[2]an!$H$38,F1929=[2]an!$E$41),[2]an!$H$41,IF(AND(A1929=[2]an!$H$38,F1929=[2]an!$E$39,H1929&gt;=[2]an!$M$37),[2]an!$H$39,
IF(AND(A1929=[2]an!$H$38,F1929=[2]an!$E$39,H1929&lt;[2]an!$M$37,S1929="kahepoolne vajaduspõhine",U1929=""),[2]an!$M$40,
IF(AND(A1929=[2]an!$H$38,F1929=[2]an!$E$39,H1929&lt;[2]an!$M$37,S1929="kahepoolne vajaduspõhine",U1929&lt;&gt;""),[2]an!$H$39,
IF(AND(A1929=[2]an!$H$38,F1929=[2]an!$E$39,H1929&lt;[2]an!$M$37,S1929&lt;&gt;"kahepoolne vajaduspõhine"),[2]an!$H$39,
IF(AND(A1929=[2]an!$H$38,F1929=[2]an!$E$42),[2]an!$H$42,
IF(AND(A1929=[2]an!$I$38,F1929=[2]an!$E$40),[2]an!$I$40,IF(AND(A1929=[2]an!$I$38,F1929=[2]an!$E$41),[2]an!$I$41,IF(AND(A1929=[2]an!$I$38,F1929=[2]an!$E$39,H1929&gt;=[2]an!$M$37),[2]an!$I$39,
IF(AND(A1929=[2]an!$I$38,F1929=[2]an!$E$39,H1929&lt;[2]an!$M$37,S1929="kahepoolne vajaduspõhine",U1929=""),[2]an!$M$40,
IF(AND(A1929=[2]an!$I$38,F1929=[2]an!$E$39,H1929&lt;[2]an!$M$37,S1929="kahepoolne vajaduspõhine",U1929&lt;&gt;""),[2]an!$I$39,
IF(AND(A1929=[2]an!$I$38,F1929=[2]an!$E$39,H1929&lt;[2]an!$M$37,S1929&lt;&gt;"kahepoolne vajaduspõhine"),[2]an!$I$39,
IF(AND(A1929=[2]an!$I$38,F1929=[2]an!$E$42),[2]an!$I$42,
IF(AND(A1929=[2]an!$J$38,F1929=[2]an!$E$40),[2]an!$J$40,IF(AND(A1929=[2]an!$J$38,F1929=[2]an!$E$41),[2]an!$J$41,IF(AND(A1929=[2]an!$J$38,F1929=[2]an!$E$39,H1929&gt;=[2]an!$M$37),[2]an!$J$39,
IF(AND(A1929=[2]an!$J$38,F1929=[2]an!$E$39,H1929&lt;[2]an!$M$37,S1929="kahepoolne vajaduspõhine",U1929=""),[2]an!$M$40,
IF(AND(A1929=[2]an!$J$38,F1929=[2]an!$E$39,H1929&lt;[2]an!$M$37,S1929="kahepoolne vajaduspõhine",U1929&lt;&gt;""),[2]an!$J$39,
IF(AND(A1929=[2]an!$J$38,F1929=[2]an!$E$39,H1929&lt;[2]an!$M$37,S1929&lt;&gt;"kahepoolne vajaduspõhine"),[2]an!$J$39,
IF(AND(A1929=[2]an!$J$38,F1929=[2]an!$E$42),[2]an!$J$42,""))))))))))))))))))))))))))))</f>
        <v/>
      </c>
      <c r="Y1929" s="17" t="str">
        <f>IFERROR(IF(F1929="Tugigrupp",0,
IF(AND(F1929="Peretoe teenus",H1929&gt;=[2]an!$M$37,RANK(D1929,$D1929:$D1929)+COUNTIFS($D$2:D1929,D1929,$F$2:F1929,F1929)-1&gt;1),"",
IF(AND(F1929="Peretoe teenus",H1929&gt;=[2]an!$M$37,RANK(D1929,$D1929:$D1929)+COUNTIFS($D$2:D1929,D1929,$F$2:F1929,F1929)-1=1,MONTH(H1929)=MONTH(K1929)=TRUE,YEAR(H1929)=YEAR(K1929)=TRUE),((EOMONTH(H1929,0)-H1929+1)*X1929)/DAY(EOMONTH(H1929,0)),
IF(AND(F1929="Peretoe teenus",H1929&gt;=[2]an!$M$37,RANK(D1929,$D1929:$D1929)+COUNTIFS($D$2:D1929,D1929,$F$2:F1929,F1929)-1=1),X1929,
IF(AND(F1929="Peretoe teenus",H1929&lt;[2]an!$M$37,S1929&lt;&gt;"kahepoolne vajaduspõhine",RANK(D1929,$D1929:$D1929)+COUNTIFS($D$2:D1929,D1929,$F$2:F1929,F1929)-1=1),X1929,
IF(AND(F1929="Peretoe teenus",H1929&lt;[2]an!$M$37,S1929&lt;&gt;"kahepoolne vajaduspõhine",RANK(D1929,$D1929:$D1929)+COUNTIFS($D$2:D1929,D1929,$F$2:F1929,F1929)-1&gt;1),"",
IF(AND(F1929="Peretoe teenus",H1929&lt;[2]an!$M$37,S1929="kahepoolne vajaduspõhine",U1929="",RANK(D1929,$D1929:$D1929)+COUNTIFS($D$2:D1929,D1929,$F$2:F1929,F1929)-1=1),X1929,
IF(AND(F1929="Peretoe teenus",H1929&lt;[2]an!$M$37,S1929="kahepoolne vajaduspõhine",U1929="",RANK(D1929,$D1929:$D1929)+COUNTIFS($D$2:D1929,D1929,$F$2:F1929,F1929)-1&gt;1),"",
IF(AND(F1929="Peretoe teenus",H1929&lt;[2]an!$M$37,S1929="kahepoolne vajaduspõhine",U1929&lt;[2]an!$M$37,RANK(D1929,$D1929:$D1929)+COUNTIFS($D$2:D1929,D1929,$F$2:F1929,F1929)-1=1),X1929,
IF(AND(F1929="Peretoe teenus",H1929&lt;[2]an!$M$37,S1929="kahepoolne vajaduspõhine",U1929&lt;[2]an!$M$37,RANK(D1929,$D1929:$D1929)+COUNTIFS($D$2:D1929,D1929,$F$2:F1929,F1929)-1&gt;1),"",
IF(AND(F1929="Peretoe teenus",H1929&lt;[2]an!$M$37,S1929="kahepoolne vajaduspõhine",U1929&gt;=[2]an!$M$37,U1929&lt;=[2]an!$M$38,RANK(D1929,$D1929:$D1929)+COUNTIFS($D$2:D1929,D1929,$F$2:F1929,F1929)-1=1),
((EOMONTH(U1929,0)-U1929+1)*X1929)/DAY(EOMONTH(U1929,0))+(DAY(U1929)-1)*100/DAY(EOMONTH(U1929,0)),
IF(AND(F1929="Peretoe teenus",H1929&lt;[2]an!$M$37,S1929="kahepoolne vajaduspõhine",U1929&gt;=[2]an!$M$37,U1929&lt;=[2]an!$M$38,RANK(D1929,$D1929:$D1929)+COUNTIFS($D$2:D1929,D1929,$F$2:F1929,F1929)-1&gt;1),"",
IF(AND(F1929="Peretoe teenus",H1929&lt;[2]an!$M$37,S1929="kahepoolne vajaduspõhine",U1929&gt;[2]an!$M$38,RANK(D1929,$D1929:$D1929)+COUNTIFS($D$2:D1929,D1929,$F$2:F1929,F1929)-1=1),X1929,
IF(AND(F1929="Peretoe teenus",H1929&lt;[2]an!$M$37,S1929="kahepoolne vajaduspõhine",U1929&gt;[2]an!$M$38,RANK(D1929,$D1929:$D1929)+COUNTIFS($D$2:D1929,D1929,$F$2:F1929,F1929)-1&gt;1),"",X1929*W1929)))))))))))))),"")</f>
        <v/>
      </c>
      <c r="Z1929" s="18" t="str">
        <f t="shared" si="91"/>
        <v/>
      </c>
      <c r="AA1929" s="19" t="str">
        <f>IFERROR(VLOOKUP(E1929,[2]an!$A$3:$B$81,2,FALSE),"")</f>
        <v/>
      </c>
      <c r="AB1929" s="19" t="str">
        <f>IFERROR(VLOOKUP(AA1929,[2]an!$C$2:$D$16,2,FALSE),"")</f>
        <v/>
      </c>
      <c r="AC1929" s="20"/>
      <c r="AD1929" s="21" t="str">
        <f>IF(A1929=[2]an!$F$36,VLOOKUP([2]an!$F$36,[2]an!$F$36:$H$36,3,FALSE),IF(A1929=[2]an!$F$35,VLOOKUP([2]an!$F$35,[2]an!$F$35:$H$35,3,FALSE),IF(A1929=[2]an!$F$33,VLOOKUP([2]an!$F$33,[2]an!$F$33:$H$33,3,FALSE),IF(A1929=[2]an!$F$31,VLOOKUP([2]an!$F$31,[2]an!$F$31:$H$31,3,FALSE),""))))</f>
        <v/>
      </c>
    </row>
    <row r="1930" spans="6:30" x14ac:dyDescent="0.2">
      <c r="F1930" s="10"/>
      <c r="G1930" s="8" t="str">
        <f t="shared" si="92"/>
        <v/>
      </c>
      <c r="H1930" s="13"/>
      <c r="K1930" s="13"/>
      <c r="L1930" s="10"/>
      <c r="M1930" s="10"/>
      <c r="S1930" s="8" t="str">
        <f>IFERROR(VLOOKUP(D1930,[1]peretoe_teenus!$A$2:$L$2000,5,FALSE),"")</f>
        <v/>
      </c>
      <c r="U1930" s="13"/>
      <c r="V1930" s="15" t="str" cm="1">
        <f t="array" ref="V1930">IFERROR(IF(AND(F1930="Tugigrupp",RANK(K1930,$K1930:$K1930)+COUNTIFS($K$2:K1930,K1930,$L$2:L1930,L1930,$M$2:M1930,M1930,$I$2:I1930,I1930,$G$2:G1930,G1930,$F$2:F1930,F1930)-1=1),SUMPRODUCT(($F$2:$F$4154=F1930)*($G$2:$G$4154=G1930)*($K$2:$K$4154=K1930)*($I$2:$I$4154=I1930)*($L$2:$L$4154=L1930)*($M$2:$M$4154=M1930)),""),"")</f>
        <v/>
      </c>
      <c r="W1930" s="15" t="str">
        <f t="shared" si="90"/>
        <v/>
      </c>
      <c r="X1930" s="16" t="str">
        <f>IF(AND(A1930=[2]an!$G$38,F1930=[2]an!$E$40),[2]an!$G$40,IF(AND(A1930=[2]an!$G$38,F1930=[2]an!$E$41),[2]an!$G$41,IF(AND(A1930=[2]an!$G$38,F1930=[2]an!$E$39,H1930&gt;=[2]an!$M$37),[2]an!$G$39,
IF(AND(A1930=[2]an!$G$38,F1930=[2]an!$E$39,H1930&lt;[2]an!$M$37,S1930="kahepoolne vajaduspõhine",U1930=""),[2]an!$M$40,
IF(AND(A1930=[2]an!$G$38,F1930=[2]an!$E$39,H1930&lt;[2]an!$M$37,S1930="kahepoolne vajaduspõhine",U1930&lt;&gt;""),[2]an!$G$39,
IF(AND(A1930=[2]an!$G$38,F1930=[2]an!$E$39,H1930&lt;[2]an!$M$37,S1930&lt;&gt;"kahepoolne vajaduspõhine"),[2]an!$G$39,
IF(AND(A1930=[2]an!$G$38,F1930=[2]an!$E$42),[2]an!$G$42,
IF(AND(A1930=[2]an!$H$38,F1930=[2]an!$E$40),[2]an!$H$40,IF(AND(A1930=[2]an!$H$38,F1930=[2]an!$E$41),[2]an!$H$41,IF(AND(A1930=[2]an!$H$38,F1930=[2]an!$E$39,H1930&gt;=[2]an!$M$37),[2]an!$H$39,
IF(AND(A1930=[2]an!$H$38,F1930=[2]an!$E$39,H1930&lt;[2]an!$M$37,S1930="kahepoolne vajaduspõhine",U1930=""),[2]an!$M$40,
IF(AND(A1930=[2]an!$H$38,F1930=[2]an!$E$39,H1930&lt;[2]an!$M$37,S1930="kahepoolne vajaduspõhine",U1930&lt;&gt;""),[2]an!$H$39,
IF(AND(A1930=[2]an!$H$38,F1930=[2]an!$E$39,H1930&lt;[2]an!$M$37,S1930&lt;&gt;"kahepoolne vajaduspõhine"),[2]an!$H$39,
IF(AND(A1930=[2]an!$H$38,F1930=[2]an!$E$42),[2]an!$H$42,
IF(AND(A1930=[2]an!$I$38,F1930=[2]an!$E$40),[2]an!$I$40,IF(AND(A1930=[2]an!$I$38,F1930=[2]an!$E$41),[2]an!$I$41,IF(AND(A1930=[2]an!$I$38,F1930=[2]an!$E$39,H1930&gt;=[2]an!$M$37),[2]an!$I$39,
IF(AND(A1930=[2]an!$I$38,F1930=[2]an!$E$39,H1930&lt;[2]an!$M$37,S1930="kahepoolne vajaduspõhine",U1930=""),[2]an!$M$40,
IF(AND(A1930=[2]an!$I$38,F1930=[2]an!$E$39,H1930&lt;[2]an!$M$37,S1930="kahepoolne vajaduspõhine",U1930&lt;&gt;""),[2]an!$I$39,
IF(AND(A1930=[2]an!$I$38,F1930=[2]an!$E$39,H1930&lt;[2]an!$M$37,S1930&lt;&gt;"kahepoolne vajaduspõhine"),[2]an!$I$39,
IF(AND(A1930=[2]an!$I$38,F1930=[2]an!$E$42),[2]an!$I$42,
IF(AND(A1930=[2]an!$J$38,F1930=[2]an!$E$40),[2]an!$J$40,IF(AND(A1930=[2]an!$J$38,F1930=[2]an!$E$41),[2]an!$J$41,IF(AND(A1930=[2]an!$J$38,F1930=[2]an!$E$39,H1930&gt;=[2]an!$M$37),[2]an!$J$39,
IF(AND(A1930=[2]an!$J$38,F1930=[2]an!$E$39,H1930&lt;[2]an!$M$37,S1930="kahepoolne vajaduspõhine",U1930=""),[2]an!$M$40,
IF(AND(A1930=[2]an!$J$38,F1930=[2]an!$E$39,H1930&lt;[2]an!$M$37,S1930="kahepoolne vajaduspõhine",U1930&lt;&gt;""),[2]an!$J$39,
IF(AND(A1930=[2]an!$J$38,F1930=[2]an!$E$39,H1930&lt;[2]an!$M$37,S1930&lt;&gt;"kahepoolne vajaduspõhine"),[2]an!$J$39,
IF(AND(A1930=[2]an!$J$38,F1930=[2]an!$E$42),[2]an!$J$42,""))))))))))))))))))))))))))))</f>
        <v/>
      </c>
      <c r="Y1930" s="17" t="str">
        <f>IFERROR(IF(F1930="Tugigrupp",0,
IF(AND(F1930="Peretoe teenus",H1930&gt;=[2]an!$M$37,RANK(D1930,$D1930:$D1930)+COUNTIFS($D$2:D1930,D1930,$F$2:F1930,F1930)-1&gt;1),"",
IF(AND(F1930="Peretoe teenus",H1930&gt;=[2]an!$M$37,RANK(D1930,$D1930:$D1930)+COUNTIFS($D$2:D1930,D1930,$F$2:F1930,F1930)-1=1,MONTH(H1930)=MONTH(K1930)=TRUE,YEAR(H1930)=YEAR(K1930)=TRUE),((EOMONTH(H1930,0)-H1930+1)*X1930)/DAY(EOMONTH(H1930,0)),
IF(AND(F1930="Peretoe teenus",H1930&gt;=[2]an!$M$37,RANK(D1930,$D1930:$D1930)+COUNTIFS($D$2:D1930,D1930,$F$2:F1930,F1930)-1=1),X1930,
IF(AND(F1930="Peretoe teenus",H1930&lt;[2]an!$M$37,S1930&lt;&gt;"kahepoolne vajaduspõhine",RANK(D1930,$D1930:$D1930)+COUNTIFS($D$2:D1930,D1930,$F$2:F1930,F1930)-1=1),X1930,
IF(AND(F1930="Peretoe teenus",H1930&lt;[2]an!$M$37,S1930&lt;&gt;"kahepoolne vajaduspõhine",RANK(D1930,$D1930:$D1930)+COUNTIFS($D$2:D1930,D1930,$F$2:F1930,F1930)-1&gt;1),"",
IF(AND(F1930="Peretoe teenus",H1930&lt;[2]an!$M$37,S1930="kahepoolne vajaduspõhine",U1930="",RANK(D1930,$D1930:$D1930)+COUNTIFS($D$2:D1930,D1930,$F$2:F1930,F1930)-1=1),X1930,
IF(AND(F1930="Peretoe teenus",H1930&lt;[2]an!$M$37,S1930="kahepoolne vajaduspõhine",U1930="",RANK(D1930,$D1930:$D1930)+COUNTIFS($D$2:D1930,D1930,$F$2:F1930,F1930)-1&gt;1),"",
IF(AND(F1930="Peretoe teenus",H1930&lt;[2]an!$M$37,S1930="kahepoolne vajaduspõhine",U1930&lt;[2]an!$M$37,RANK(D1930,$D1930:$D1930)+COUNTIFS($D$2:D1930,D1930,$F$2:F1930,F1930)-1=1),X1930,
IF(AND(F1930="Peretoe teenus",H1930&lt;[2]an!$M$37,S1930="kahepoolne vajaduspõhine",U1930&lt;[2]an!$M$37,RANK(D1930,$D1930:$D1930)+COUNTIFS($D$2:D1930,D1930,$F$2:F1930,F1930)-1&gt;1),"",
IF(AND(F1930="Peretoe teenus",H1930&lt;[2]an!$M$37,S1930="kahepoolne vajaduspõhine",U1930&gt;=[2]an!$M$37,U1930&lt;=[2]an!$M$38,RANK(D1930,$D1930:$D1930)+COUNTIFS($D$2:D1930,D1930,$F$2:F1930,F1930)-1=1),
((EOMONTH(U1930,0)-U1930+1)*X1930)/DAY(EOMONTH(U1930,0))+(DAY(U1930)-1)*100/DAY(EOMONTH(U1930,0)),
IF(AND(F1930="Peretoe teenus",H1930&lt;[2]an!$M$37,S1930="kahepoolne vajaduspõhine",U1930&gt;=[2]an!$M$37,U1930&lt;=[2]an!$M$38,RANK(D1930,$D1930:$D1930)+COUNTIFS($D$2:D1930,D1930,$F$2:F1930,F1930)-1&gt;1),"",
IF(AND(F1930="Peretoe teenus",H1930&lt;[2]an!$M$37,S1930="kahepoolne vajaduspõhine",U1930&gt;[2]an!$M$38,RANK(D1930,$D1930:$D1930)+COUNTIFS($D$2:D1930,D1930,$F$2:F1930,F1930)-1=1),X1930,
IF(AND(F1930="Peretoe teenus",H1930&lt;[2]an!$M$37,S1930="kahepoolne vajaduspõhine",U1930&gt;[2]an!$M$38,RANK(D1930,$D1930:$D1930)+COUNTIFS($D$2:D1930,D1930,$F$2:F1930,F1930)-1&gt;1),"",X1930*W1930)))))))))))))),"")</f>
        <v/>
      </c>
      <c r="Z1930" s="18" t="str">
        <f t="shared" si="91"/>
        <v/>
      </c>
      <c r="AA1930" s="19" t="str">
        <f>IFERROR(VLOOKUP(E1930,[2]an!$A$3:$B$81,2,FALSE),"")</f>
        <v/>
      </c>
      <c r="AB1930" s="19" t="str">
        <f>IFERROR(VLOOKUP(AA1930,[2]an!$C$2:$D$16,2,FALSE),"")</f>
        <v/>
      </c>
      <c r="AC1930" s="20"/>
      <c r="AD1930" s="21" t="str">
        <f>IF(A1930=[2]an!$F$36,VLOOKUP([2]an!$F$36,[2]an!$F$36:$H$36,3,FALSE),IF(A1930=[2]an!$F$35,VLOOKUP([2]an!$F$35,[2]an!$F$35:$H$35,3,FALSE),IF(A1930=[2]an!$F$33,VLOOKUP([2]an!$F$33,[2]an!$F$33:$H$33,3,FALSE),IF(A1930=[2]an!$F$31,VLOOKUP([2]an!$F$31,[2]an!$F$31:$H$31,3,FALSE),""))))</f>
        <v/>
      </c>
    </row>
    <row r="1931" spans="6:30" x14ac:dyDescent="0.2">
      <c r="F1931" s="10"/>
      <c r="G1931" s="8" t="str">
        <f t="shared" si="92"/>
        <v/>
      </c>
      <c r="H1931" s="13"/>
      <c r="K1931" s="13"/>
      <c r="L1931" s="10"/>
      <c r="M1931" s="10"/>
      <c r="S1931" s="8" t="str">
        <f>IFERROR(VLOOKUP(D1931,[1]peretoe_teenus!$A$2:$L$2000,5,FALSE),"")</f>
        <v/>
      </c>
      <c r="U1931" s="13"/>
      <c r="V1931" s="15" t="str" cm="1">
        <f t="array" ref="V1931">IFERROR(IF(AND(F1931="Tugigrupp",RANK(K1931,$K1931:$K1931)+COUNTIFS($K$2:K1931,K1931,$L$2:L1931,L1931,$M$2:M1931,M1931,$I$2:I1931,I1931,$G$2:G1931,G1931,$F$2:F1931,F1931)-1=1),SUMPRODUCT(($F$2:$F$4154=F1931)*($G$2:$G$4154=G1931)*($K$2:$K$4154=K1931)*($I$2:$I$4154=I1931)*($L$2:$L$4154=L1931)*($M$2:$M$4154=M1931)),""),"")</f>
        <v/>
      </c>
      <c r="W1931" s="15" t="str">
        <f t="shared" si="90"/>
        <v/>
      </c>
      <c r="X1931" s="16" t="str">
        <f>IF(AND(A1931=[2]an!$G$38,F1931=[2]an!$E$40),[2]an!$G$40,IF(AND(A1931=[2]an!$G$38,F1931=[2]an!$E$41),[2]an!$G$41,IF(AND(A1931=[2]an!$G$38,F1931=[2]an!$E$39,H1931&gt;=[2]an!$M$37),[2]an!$G$39,
IF(AND(A1931=[2]an!$G$38,F1931=[2]an!$E$39,H1931&lt;[2]an!$M$37,S1931="kahepoolne vajaduspõhine",U1931=""),[2]an!$M$40,
IF(AND(A1931=[2]an!$G$38,F1931=[2]an!$E$39,H1931&lt;[2]an!$M$37,S1931="kahepoolne vajaduspõhine",U1931&lt;&gt;""),[2]an!$G$39,
IF(AND(A1931=[2]an!$G$38,F1931=[2]an!$E$39,H1931&lt;[2]an!$M$37,S1931&lt;&gt;"kahepoolne vajaduspõhine"),[2]an!$G$39,
IF(AND(A1931=[2]an!$G$38,F1931=[2]an!$E$42),[2]an!$G$42,
IF(AND(A1931=[2]an!$H$38,F1931=[2]an!$E$40),[2]an!$H$40,IF(AND(A1931=[2]an!$H$38,F1931=[2]an!$E$41),[2]an!$H$41,IF(AND(A1931=[2]an!$H$38,F1931=[2]an!$E$39,H1931&gt;=[2]an!$M$37),[2]an!$H$39,
IF(AND(A1931=[2]an!$H$38,F1931=[2]an!$E$39,H1931&lt;[2]an!$M$37,S1931="kahepoolne vajaduspõhine",U1931=""),[2]an!$M$40,
IF(AND(A1931=[2]an!$H$38,F1931=[2]an!$E$39,H1931&lt;[2]an!$M$37,S1931="kahepoolne vajaduspõhine",U1931&lt;&gt;""),[2]an!$H$39,
IF(AND(A1931=[2]an!$H$38,F1931=[2]an!$E$39,H1931&lt;[2]an!$M$37,S1931&lt;&gt;"kahepoolne vajaduspõhine"),[2]an!$H$39,
IF(AND(A1931=[2]an!$H$38,F1931=[2]an!$E$42),[2]an!$H$42,
IF(AND(A1931=[2]an!$I$38,F1931=[2]an!$E$40),[2]an!$I$40,IF(AND(A1931=[2]an!$I$38,F1931=[2]an!$E$41),[2]an!$I$41,IF(AND(A1931=[2]an!$I$38,F1931=[2]an!$E$39,H1931&gt;=[2]an!$M$37),[2]an!$I$39,
IF(AND(A1931=[2]an!$I$38,F1931=[2]an!$E$39,H1931&lt;[2]an!$M$37,S1931="kahepoolne vajaduspõhine",U1931=""),[2]an!$M$40,
IF(AND(A1931=[2]an!$I$38,F1931=[2]an!$E$39,H1931&lt;[2]an!$M$37,S1931="kahepoolne vajaduspõhine",U1931&lt;&gt;""),[2]an!$I$39,
IF(AND(A1931=[2]an!$I$38,F1931=[2]an!$E$39,H1931&lt;[2]an!$M$37,S1931&lt;&gt;"kahepoolne vajaduspõhine"),[2]an!$I$39,
IF(AND(A1931=[2]an!$I$38,F1931=[2]an!$E$42),[2]an!$I$42,
IF(AND(A1931=[2]an!$J$38,F1931=[2]an!$E$40),[2]an!$J$40,IF(AND(A1931=[2]an!$J$38,F1931=[2]an!$E$41),[2]an!$J$41,IF(AND(A1931=[2]an!$J$38,F1931=[2]an!$E$39,H1931&gt;=[2]an!$M$37),[2]an!$J$39,
IF(AND(A1931=[2]an!$J$38,F1931=[2]an!$E$39,H1931&lt;[2]an!$M$37,S1931="kahepoolne vajaduspõhine",U1931=""),[2]an!$M$40,
IF(AND(A1931=[2]an!$J$38,F1931=[2]an!$E$39,H1931&lt;[2]an!$M$37,S1931="kahepoolne vajaduspõhine",U1931&lt;&gt;""),[2]an!$J$39,
IF(AND(A1931=[2]an!$J$38,F1931=[2]an!$E$39,H1931&lt;[2]an!$M$37,S1931&lt;&gt;"kahepoolne vajaduspõhine"),[2]an!$J$39,
IF(AND(A1931=[2]an!$J$38,F1931=[2]an!$E$42),[2]an!$J$42,""))))))))))))))))))))))))))))</f>
        <v/>
      </c>
      <c r="Y1931" s="17" t="str">
        <f>IFERROR(IF(F1931="Tugigrupp",0,
IF(AND(F1931="Peretoe teenus",H1931&gt;=[2]an!$M$37,RANK(D1931,$D1931:$D1931)+COUNTIFS($D$2:D1931,D1931,$F$2:F1931,F1931)-1&gt;1),"",
IF(AND(F1931="Peretoe teenus",H1931&gt;=[2]an!$M$37,RANK(D1931,$D1931:$D1931)+COUNTIFS($D$2:D1931,D1931,$F$2:F1931,F1931)-1=1,MONTH(H1931)=MONTH(K1931)=TRUE,YEAR(H1931)=YEAR(K1931)=TRUE),((EOMONTH(H1931,0)-H1931+1)*X1931)/DAY(EOMONTH(H1931,0)),
IF(AND(F1931="Peretoe teenus",H1931&gt;=[2]an!$M$37,RANK(D1931,$D1931:$D1931)+COUNTIFS($D$2:D1931,D1931,$F$2:F1931,F1931)-1=1),X1931,
IF(AND(F1931="Peretoe teenus",H1931&lt;[2]an!$M$37,S1931&lt;&gt;"kahepoolne vajaduspõhine",RANK(D1931,$D1931:$D1931)+COUNTIFS($D$2:D1931,D1931,$F$2:F1931,F1931)-1=1),X1931,
IF(AND(F1931="Peretoe teenus",H1931&lt;[2]an!$M$37,S1931&lt;&gt;"kahepoolne vajaduspõhine",RANK(D1931,$D1931:$D1931)+COUNTIFS($D$2:D1931,D1931,$F$2:F1931,F1931)-1&gt;1),"",
IF(AND(F1931="Peretoe teenus",H1931&lt;[2]an!$M$37,S1931="kahepoolne vajaduspõhine",U1931="",RANK(D1931,$D1931:$D1931)+COUNTIFS($D$2:D1931,D1931,$F$2:F1931,F1931)-1=1),X1931,
IF(AND(F1931="Peretoe teenus",H1931&lt;[2]an!$M$37,S1931="kahepoolne vajaduspõhine",U1931="",RANK(D1931,$D1931:$D1931)+COUNTIFS($D$2:D1931,D1931,$F$2:F1931,F1931)-1&gt;1),"",
IF(AND(F1931="Peretoe teenus",H1931&lt;[2]an!$M$37,S1931="kahepoolne vajaduspõhine",U1931&lt;[2]an!$M$37,RANK(D1931,$D1931:$D1931)+COUNTIFS($D$2:D1931,D1931,$F$2:F1931,F1931)-1=1),X1931,
IF(AND(F1931="Peretoe teenus",H1931&lt;[2]an!$M$37,S1931="kahepoolne vajaduspõhine",U1931&lt;[2]an!$M$37,RANK(D1931,$D1931:$D1931)+COUNTIFS($D$2:D1931,D1931,$F$2:F1931,F1931)-1&gt;1),"",
IF(AND(F1931="Peretoe teenus",H1931&lt;[2]an!$M$37,S1931="kahepoolne vajaduspõhine",U1931&gt;=[2]an!$M$37,U1931&lt;=[2]an!$M$38,RANK(D1931,$D1931:$D1931)+COUNTIFS($D$2:D1931,D1931,$F$2:F1931,F1931)-1=1),
((EOMONTH(U1931,0)-U1931+1)*X1931)/DAY(EOMONTH(U1931,0))+(DAY(U1931)-1)*100/DAY(EOMONTH(U1931,0)),
IF(AND(F1931="Peretoe teenus",H1931&lt;[2]an!$M$37,S1931="kahepoolne vajaduspõhine",U1931&gt;=[2]an!$M$37,U1931&lt;=[2]an!$M$38,RANK(D1931,$D1931:$D1931)+COUNTIFS($D$2:D1931,D1931,$F$2:F1931,F1931)-1&gt;1),"",
IF(AND(F1931="Peretoe teenus",H1931&lt;[2]an!$M$37,S1931="kahepoolne vajaduspõhine",U1931&gt;[2]an!$M$38,RANK(D1931,$D1931:$D1931)+COUNTIFS($D$2:D1931,D1931,$F$2:F1931,F1931)-1=1),X1931,
IF(AND(F1931="Peretoe teenus",H1931&lt;[2]an!$M$37,S1931="kahepoolne vajaduspõhine",U1931&gt;[2]an!$M$38,RANK(D1931,$D1931:$D1931)+COUNTIFS($D$2:D1931,D1931,$F$2:F1931,F1931)-1&gt;1),"",X1931*W1931)))))))))))))),"")</f>
        <v/>
      </c>
      <c r="Z1931" s="18" t="str">
        <f t="shared" si="91"/>
        <v/>
      </c>
      <c r="AA1931" s="19" t="str">
        <f>IFERROR(VLOOKUP(E1931,[2]an!$A$3:$B$81,2,FALSE),"")</f>
        <v/>
      </c>
      <c r="AB1931" s="19" t="str">
        <f>IFERROR(VLOOKUP(AA1931,[2]an!$C$2:$D$16,2,FALSE),"")</f>
        <v/>
      </c>
      <c r="AC1931" s="20"/>
      <c r="AD1931" s="21" t="str">
        <f>IF(A1931=[2]an!$F$36,VLOOKUP([2]an!$F$36,[2]an!$F$36:$H$36,3,FALSE),IF(A1931=[2]an!$F$35,VLOOKUP([2]an!$F$35,[2]an!$F$35:$H$35,3,FALSE),IF(A1931=[2]an!$F$33,VLOOKUP([2]an!$F$33,[2]an!$F$33:$H$33,3,FALSE),IF(A1931=[2]an!$F$31,VLOOKUP([2]an!$F$31,[2]an!$F$31:$H$31,3,FALSE),""))))</f>
        <v/>
      </c>
    </row>
    <row r="1932" spans="6:30" x14ac:dyDescent="0.2">
      <c r="F1932" s="10"/>
      <c r="G1932" s="8" t="str">
        <f t="shared" si="92"/>
        <v/>
      </c>
      <c r="H1932" s="13"/>
      <c r="K1932" s="13"/>
      <c r="L1932" s="10"/>
      <c r="M1932" s="10"/>
      <c r="S1932" s="8" t="str">
        <f>IFERROR(VLOOKUP(D1932,[1]peretoe_teenus!$A$2:$L$2000,5,FALSE),"")</f>
        <v/>
      </c>
      <c r="U1932" s="13"/>
      <c r="V1932" s="15" t="str" cm="1">
        <f t="array" ref="V1932">IFERROR(IF(AND(F1932="Tugigrupp",RANK(K1932,$K1932:$K1932)+COUNTIFS($K$2:K1932,K1932,$L$2:L1932,L1932,$M$2:M1932,M1932,$I$2:I1932,I1932,$G$2:G1932,G1932,$F$2:F1932,F1932)-1=1),SUMPRODUCT(($F$2:$F$4154=F1932)*($G$2:$G$4154=G1932)*($K$2:$K$4154=K1932)*($I$2:$I$4154=I1932)*($L$2:$L$4154=L1932)*($M$2:$M$4154=M1932)),""),"")</f>
        <v/>
      </c>
      <c r="W1932" s="15" t="str">
        <f t="shared" si="90"/>
        <v/>
      </c>
      <c r="X1932" s="16" t="str">
        <f>IF(AND(A1932=[2]an!$G$38,F1932=[2]an!$E$40),[2]an!$G$40,IF(AND(A1932=[2]an!$G$38,F1932=[2]an!$E$41),[2]an!$G$41,IF(AND(A1932=[2]an!$G$38,F1932=[2]an!$E$39,H1932&gt;=[2]an!$M$37),[2]an!$G$39,
IF(AND(A1932=[2]an!$G$38,F1932=[2]an!$E$39,H1932&lt;[2]an!$M$37,S1932="kahepoolne vajaduspõhine",U1932=""),[2]an!$M$40,
IF(AND(A1932=[2]an!$G$38,F1932=[2]an!$E$39,H1932&lt;[2]an!$M$37,S1932="kahepoolne vajaduspõhine",U1932&lt;&gt;""),[2]an!$G$39,
IF(AND(A1932=[2]an!$G$38,F1932=[2]an!$E$39,H1932&lt;[2]an!$M$37,S1932&lt;&gt;"kahepoolne vajaduspõhine"),[2]an!$G$39,
IF(AND(A1932=[2]an!$G$38,F1932=[2]an!$E$42),[2]an!$G$42,
IF(AND(A1932=[2]an!$H$38,F1932=[2]an!$E$40),[2]an!$H$40,IF(AND(A1932=[2]an!$H$38,F1932=[2]an!$E$41),[2]an!$H$41,IF(AND(A1932=[2]an!$H$38,F1932=[2]an!$E$39,H1932&gt;=[2]an!$M$37),[2]an!$H$39,
IF(AND(A1932=[2]an!$H$38,F1932=[2]an!$E$39,H1932&lt;[2]an!$M$37,S1932="kahepoolne vajaduspõhine",U1932=""),[2]an!$M$40,
IF(AND(A1932=[2]an!$H$38,F1932=[2]an!$E$39,H1932&lt;[2]an!$M$37,S1932="kahepoolne vajaduspõhine",U1932&lt;&gt;""),[2]an!$H$39,
IF(AND(A1932=[2]an!$H$38,F1932=[2]an!$E$39,H1932&lt;[2]an!$M$37,S1932&lt;&gt;"kahepoolne vajaduspõhine"),[2]an!$H$39,
IF(AND(A1932=[2]an!$H$38,F1932=[2]an!$E$42),[2]an!$H$42,
IF(AND(A1932=[2]an!$I$38,F1932=[2]an!$E$40),[2]an!$I$40,IF(AND(A1932=[2]an!$I$38,F1932=[2]an!$E$41),[2]an!$I$41,IF(AND(A1932=[2]an!$I$38,F1932=[2]an!$E$39,H1932&gt;=[2]an!$M$37),[2]an!$I$39,
IF(AND(A1932=[2]an!$I$38,F1932=[2]an!$E$39,H1932&lt;[2]an!$M$37,S1932="kahepoolne vajaduspõhine",U1932=""),[2]an!$M$40,
IF(AND(A1932=[2]an!$I$38,F1932=[2]an!$E$39,H1932&lt;[2]an!$M$37,S1932="kahepoolne vajaduspõhine",U1932&lt;&gt;""),[2]an!$I$39,
IF(AND(A1932=[2]an!$I$38,F1932=[2]an!$E$39,H1932&lt;[2]an!$M$37,S1932&lt;&gt;"kahepoolne vajaduspõhine"),[2]an!$I$39,
IF(AND(A1932=[2]an!$I$38,F1932=[2]an!$E$42),[2]an!$I$42,
IF(AND(A1932=[2]an!$J$38,F1932=[2]an!$E$40),[2]an!$J$40,IF(AND(A1932=[2]an!$J$38,F1932=[2]an!$E$41),[2]an!$J$41,IF(AND(A1932=[2]an!$J$38,F1932=[2]an!$E$39,H1932&gt;=[2]an!$M$37),[2]an!$J$39,
IF(AND(A1932=[2]an!$J$38,F1932=[2]an!$E$39,H1932&lt;[2]an!$M$37,S1932="kahepoolne vajaduspõhine",U1932=""),[2]an!$M$40,
IF(AND(A1932=[2]an!$J$38,F1932=[2]an!$E$39,H1932&lt;[2]an!$M$37,S1932="kahepoolne vajaduspõhine",U1932&lt;&gt;""),[2]an!$J$39,
IF(AND(A1932=[2]an!$J$38,F1932=[2]an!$E$39,H1932&lt;[2]an!$M$37,S1932&lt;&gt;"kahepoolne vajaduspõhine"),[2]an!$J$39,
IF(AND(A1932=[2]an!$J$38,F1932=[2]an!$E$42),[2]an!$J$42,""))))))))))))))))))))))))))))</f>
        <v/>
      </c>
      <c r="Y1932" s="17" t="str">
        <f>IFERROR(IF(F1932="Tugigrupp",0,
IF(AND(F1932="Peretoe teenus",H1932&gt;=[2]an!$M$37,RANK(D1932,$D1932:$D1932)+COUNTIFS($D$2:D1932,D1932,$F$2:F1932,F1932)-1&gt;1),"",
IF(AND(F1932="Peretoe teenus",H1932&gt;=[2]an!$M$37,RANK(D1932,$D1932:$D1932)+COUNTIFS($D$2:D1932,D1932,$F$2:F1932,F1932)-1=1,MONTH(H1932)=MONTH(K1932)=TRUE,YEAR(H1932)=YEAR(K1932)=TRUE),((EOMONTH(H1932,0)-H1932+1)*X1932)/DAY(EOMONTH(H1932,0)),
IF(AND(F1932="Peretoe teenus",H1932&gt;=[2]an!$M$37,RANK(D1932,$D1932:$D1932)+COUNTIFS($D$2:D1932,D1932,$F$2:F1932,F1932)-1=1),X1932,
IF(AND(F1932="Peretoe teenus",H1932&lt;[2]an!$M$37,S1932&lt;&gt;"kahepoolne vajaduspõhine",RANK(D1932,$D1932:$D1932)+COUNTIFS($D$2:D1932,D1932,$F$2:F1932,F1932)-1=1),X1932,
IF(AND(F1932="Peretoe teenus",H1932&lt;[2]an!$M$37,S1932&lt;&gt;"kahepoolne vajaduspõhine",RANK(D1932,$D1932:$D1932)+COUNTIFS($D$2:D1932,D1932,$F$2:F1932,F1932)-1&gt;1),"",
IF(AND(F1932="Peretoe teenus",H1932&lt;[2]an!$M$37,S1932="kahepoolne vajaduspõhine",U1932="",RANK(D1932,$D1932:$D1932)+COUNTIFS($D$2:D1932,D1932,$F$2:F1932,F1932)-1=1),X1932,
IF(AND(F1932="Peretoe teenus",H1932&lt;[2]an!$M$37,S1932="kahepoolne vajaduspõhine",U1932="",RANK(D1932,$D1932:$D1932)+COUNTIFS($D$2:D1932,D1932,$F$2:F1932,F1932)-1&gt;1),"",
IF(AND(F1932="Peretoe teenus",H1932&lt;[2]an!$M$37,S1932="kahepoolne vajaduspõhine",U1932&lt;[2]an!$M$37,RANK(D1932,$D1932:$D1932)+COUNTIFS($D$2:D1932,D1932,$F$2:F1932,F1932)-1=1),X1932,
IF(AND(F1932="Peretoe teenus",H1932&lt;[2]an!$M$37,S1932="kahepoolne vajaduspõhine",U1932&lt;[2]an!$M$37,RANK(D1932,$D1932:$D1932)+COUNTIFS($D$2:D1932,D1932,$F$2:F1932,F1932)-1&gt;1),"",
IF(AND(F1932="Peretoe teenus",H1932&lt;[2]an!$M$37,S1932="kahepoolne vajaduspõhine",U1932&gt;=[2]an!$M$37,U1932&lt;=[2]an!$M$38,RANK(D1932,$D1932:$D1932)+COUNTIFS($D$2:D1932,D1932,$F$2:F1932,F1932)-1=1),
((EOMONTH(U1932,0)-U1932+1)*X1932)/DAY(EOMONTH(U1932,0))+(DAY(U1932)-1)*100/DAY(EOMONTH(U1932,0)),
IF(AND(F1932="Peretoe teenus",H1932&lt;[2]an!$M$37,S1932="kahepoolne vajaduspõhine",U1932&gt;=[2]an!$M$37,U1932&lt;=[2]an!$M$38,RANK(D1932,$D1932:$D1932)+COUNTIFS($D$2:D1932,D1932,$F$2:F1932,F1932)-1&gt;1),"",
IF(AND(F1932="Peretoe teenus",H1932&lt;[2]an!$M$37,S1932="kahepoolne vajaduspõhine",U1932&gt;[2]an!$M$38,RANK(D1932,$D1932:$D1932)+COUNTIFS($D$2:D1932,D1932,$F$2:F1932,F1932)-1=1),X1932,
IF(AND(F1932="Peretoe teenus",H1932&lt;[2]an!$M$37,S1932="kahepoolne vajaduspõhine",U1932&gt;[2]an!$M$38,RANK(D1932,$D1932:$D1932)+COUNTIFS($D$2:D1932,D1932,$F$2:F1932,F1932)-1&gt;1),"",X1932*W1932)))))))))))))),"")</f>
        <v/>
      </c>
      <c r="Z1932" s="18" t="str">
        <f t="shared" si="91"/>
        <v/>
      </c>
      <c r="AA1932" s="19" t="str">
        <f>IFERROR(VLOOKUP(E1932,[2]an!$A$3:$B$81,2,FALSE),"")</f>
        <v/>
      </c>
      <c r="AB1932" s="19" t="str">
        <f>IFERROR(VLOOKUP(AA1932,[2]an!$C$2:$D$16,2,FALSE),"")</f>
        <v/>
      </c>
      <c r="AC1932" s="20"/>
      <c r="AD1932" s="21" t="str">
        <f>IF(A1932=[2]an!$F$36,VLOOKUP([2]an!$F$36,[2]an!$F$36:$H$36,3,FALSE),IF(A1932=[2]an!$F$35,VLOOKUP([2]an!$F$35,[2]an!$F$35:$H$35,3,FALSE),IF(A1932=[2]an!$F$33,VLOOKUP([2]an!$F$33,[2]an!$F$33:$H$33,3,FALSE),IF(A1932=[2]an!$F$31,VLOOKUP([2]an!$F$31,[2]an!$F$31:$H$31,3,FALSE),""))))</f>
        <v/>
      </c>
    </row>
    <row r="1933" spans="6:30" x14ac:dyDescent="0.2">
      <c r="F1933" s="10"/>
      <c r="G1933" s="8" t="str">
        <f t="shared" si="92"/>
        <v/>
      </c>
      <c r="H1933" s="13"/>
      <c r="K1933" s="13"/>
      <c r="L1933" s="10"/>
      <c r="M1933" s="10"/>
      <c r="S1933" s="8" t="str">
        <f>IFERROR(VLOOKUP(D1933,[1]peretoe_teenus!$A$2:$L$2000,5,FALSE),"")</f>
        <v/>
      </c>
      <c r="U1933" s="13"/>
      <c r="V1933" s="15" t="str" cm="1">
        <f t="array" ref="V1933">IFERROR(IF(AND(F1933="Tugigrupp",RANK(K1933,$K1933:$K1933)+COUNTIFS($K$2:K1933,K1933,$L$2:L1933,L1933,$M$2:M1933,M1933,$I$2:I1933,I1933,$G$2:G1933,G1933,$F$2:F1933,F1933)-1=1),SUMPRODUCT(($F$2:$F$4154=F1933)*($G$2:$G$4154=G1933)*($K$2:$K$4154=K1933)*($I$2:$I$4154=I1933)*($L$2:$L$4154=L1933)*($M$2:$M$4154=M1933)),""),"")</f>
        <v/>
      </c>
      <c r="W1933" s="15" t="str">
        <f t="shared" si="90"/>
        <v/>
      </c>
      <c r="X1933" s="16" t="str">
        <f>IF(AND(A1933=[2]an!$G$38,F1933=[2]an!$E$40),[2]an!$G$40,IF(AND(A1933=[2]an!$G$38,F1933=[2]an!$E$41),[2]an!$G$41,IF(AND(A1933=[2]an!$G$38,F1933=[2]an!$E$39,H1933&gt;=[2]an!$M$37),[2]an!$G$39,
IF(AND(A1933=[2]an!$G$38,F1933=[2]an!$E$39,H1933&lt;[2]an!$M$37,S1933="kahepoolne vajaduspõhine",U1933=""),[2]an!$M$40,
IF(AND(A1933=[2]an!$G$38,F1933=[2]an!$E$39,H1933&lt;[2]an!$M$37,S1933="kahepoolne vajaduspõhine",U1933&lt;&gt;""),[2]an!$G$39,
IF(AND(A1933=[2]an!$G$38,F1933=[2]an!$E$39,H1933&lt;[2]an!$M$37,S1933&lt;&gt;"kahepoolne vajaduspõhine"),[2]an!$G$39,
IF(AND(A1933=[2]an!$G$38,F1933=[2]an!$E$42),[2]an!$G$42,
IF(AND(A1933=[2]an!$H$38,F1933=[2]an!$E$40),[2]an!$H$40,IF(AND(A1933=[2]an!$H$38,F1933=[2]an!$E$41),[2]an!$H$41,IF(AND(A1933=[2]an!$H$38,F1933=[2]an!$E$39,H1933&gt;=[2]an!$M$37),[2]an!$H$39,
IF(AND(A1933=[2]an!$H$38,F1933=[2]an!$E$39,H1933&lt;[2]an!$M$37,S1933="kahepoolne vajaduspõhine",U1933=""),[2]an!$M$40,
IF(AND(A1933=[2]an!$H$38,F1933=[2]an!$E$39,H1933&lt;[2]an!$M$37,S1933="kahepoolne vajaduspõhine",U1933&lt;&gt;""),[2]an!$H$39,
IF(AND(A1933=[2]an!$H$38,F1933=[2]an!$E$39,H1933&lt;[2]an!$M$37,S1933&lt;&gt;"kahepoolne vajaduspõhine"),[2]an!$H$39,
IF(AND(A1933=[2]an!$H$38,F1933=[2]an!$E$42),[2]an!$H$42,
IF(AND(A1933=[2]an!$I$38,F1933=[2]an!$E$40),[2]an!$I$40,IF(AND(A1933=[2]an!$I$38,F1933=[2]an!$E$41),[2]an!$I$41,IF(AND(A1933=[2]an!$I$38,F1933=[2]an!$E$39,H1933&gt;=[2]an!$M$37),[2]an!$I$39,
IF(AND(A1933=[2]an!$I$38,F1933=[2]an!$E$39,H1933&lt;[2]an!$M$37,S1933="kahepoolne vajaduspõhine",U1933=""),[2]an!$M$40,
IF(AND(A1933=[2]an!$I$38,F1933=[2]an!$E$39,H1933&lt;[2]an!$M$37,S1933="kahepoolne vajaduspõhine",U1933&lt;&gt;""),[2]an!$I$39,
IF(AND(A1933=[2]an!$I$38,F1933=[2]an!$E$39,H1933&lt;[2]an!$M$37,S1933&lt;&gt;"kahepoolne vajaduspõhine"),[2]an!$I$39,
IF(AND(A1933=[2]an!$I$38,F1933=[2]an!$E$42),[2]an!$I$42,
IF(AND(A1933=[2]an!$J$38,F1933=[2]an!$E$40),[2]an!$J$40,IF(AND(A1933=[2]an!$J$38,F1933=[2]an!$E$41),[2]an!$J$41,IF(AND(A1933=[2]an!$J$38,F1933=[2]an!$E$39,H1933&gt;=[2]an!$M$37),[2]an!$J$39,
IF(AND(A1933=[2]an!$J$38,F1933=[2]an!$E$39,H1933&lt;[2]an!$M$37,S1933="kahepoolne vajaduspõhine",U1933=""),[2]an!$M$40,
IF(AND(A1933=[2]an!$J$38,F1933=[2]an!$E$39,H1933&lt;[2]an!$M$37,S1933="kahepoolne vajaduspõhine",U1933&lt;&gt;""),[2]an!$J$39,
IF(AND(A1933=[2]an!$J$38,F1933=[2]an!$E$39,H1933&lt;[2]an!$M$37,S1933&lt;&gt;"kahepoolne vajaduspõhine"),[2]an!$J$39,
IF(AND(A1933=[2]an!$J$38,F1933=[2]an!$E$42),[2]an!$J$42,""))))))))))))))))))))))))))))</f>
        <v/>
      </c>
      <c r="Y1933" s="17" t="str">
        <f>IFERROR(IF(F1933="Tugigrupp",0,
IF(AND(F1933="Peretoe teenus",H1933&gt;=[2]an!$M$37,RANK(D1933,$D1933:$D1933)+COUNTIFS($D$2:D1933,D1933,$F$2:F1933,F1933)-1&gt;1),"",
IF(AND(F1933="Peretoe teenus",H1933&gt;=[2]an!$M$37,RANK(D1933,$D1933:$D1933)+COUNTIFS($D$2:D1933,D1933,$F$2:F1933,F1933)-1=1,MONTH(H1933)=MONTH(K1933)=TRUE,YEAR(H1933)=YEAR(K1933)=TRUE),((EOMONTH(H1933,0)-H1933+1)*X1933)/DAY(EOMONTH(H1933,0)),
IF(AND(F1933="Peretoe teenus",H1933&gt;=[2]an!$M$37,RANK(D1933,$D1933:$D1933)+COUNTIFS($D$2:D1933,D1933,$F$2:F1933,F1933)-1=1),X1933,
IF(AND(F1933="Peretoe teenus",H1933&lt;[2]an!$M$37,S1933&lt;&gt;"kahepoolne vajaduspõhine",RANK(D1933,$D1933:$D1933)+COUNTIFS($D$2:D1933,D1933,$F$2:F1933,F1933)-1=1),X1933,
IF(AND(F1933="Peretoe teenus",H1933&lt;[2]an!$M$37,S1933&lt;&gt;"kahepoolne vajaduspõhine",RANK(D1933,$D1933:$D1933)+COUNTIFS($D$2:D1933,D1933,$F$2:F1933,F1933)-1&gt;1),"",
IF(AND(F1933="Peretoe teenus",H1933&lt;[2]an!$M$37,S1933="kahepoolne vajaduspõhine",U1933="",RANK(D1933,$D1933:$D1933)+COUNTIFS($D$2:D1933,D1933,$F$2:F1933,F1933)-1=1),X1933,
IF(AND(F1933="Peretoe teenus",H1933&lt;[2]an!$M$37,S1933="kahepoolne vajaduspõhine",U1933="",RANK(D1933,$D1933:$D1933)+COUNTIFS($D$2:D1933,D1933,$F$2:F1933,F1933)-1&gt;1),"",
IF(AND(F1933="Peretoe teenus",H1933&lt;[2]an!$M$37,S1933="kahepoolne vajaduspõhine",U1933&lt;[2]an!$M$37,RANK(D1933,$D1933:$D1933)+COUNTIFS($D$2:D1933,D1933,$F$2:F1933,F1933)-1=1),X1933,
IF(AND(F1933="Peretoe teenus",H1933&lt;[2]an!$M$37,S1933="kahepoolne vajaduspõhine",U1933&lt;[2]an!$M$37,RANK(D1933,$D1933:$D1933)+COUNTIFS($D$2:D1933,D1933,$F$2:F1933,F1933)-1&gt;1),"",
IF(AND(F1933="Peretoe teenus",H1933&lt;[2]an!$M$37,S1933="kahepoolne vajaduspõhine",U1933&gt;=[2]an!$M$37,U1933&lt;=[2]an!$M$38,RANK(D1933,$D1933:$D1933)+COUNTIFS($D$2:D1933,D1933,$F$2:F1933,F1933)-1=1),
((EOMONTH(U1933,0)-U1933+1)*X1933)/DAY(EOMONTH(U1933,0))+(DAY(U1933)-1)*100/DAY(EOMONTH(U1933,0)),
IF(AND(F1933="Peretoe teenus",H1933&lt;[2]an!$M$37,S1933="kahepoolne vajaduspõhine",U1933&gt;=[2]an!$M$37,U1933&lt;=[2]an!$M$38,RANK(D1933,$D1933:$D1933)+COUNTIFS($D$2:D1933,D1933,$F$2:F1933,F1933)-1&gt;1),"",
IF(AND(F1933="Peretoe teenus",H1933&lt;[2]an!$M$37,S1933="kahepoolne vajaduspõhine",U1933&gt;[2]an!$M$38,RANK(D1933,$D1933:$D1933)+COUNTIFS($D$2:D1933,D1933,$F$2:F1933,F1933)-1=1),X1933,
IF(AND(F1933="Peretoe teenus",H1933&lt;[2]an!$M$37,S1933="kahepoolne vajaduspõhine",U1933&gt;[2]an!$M$38,RANK(D1933,$D1933:$D1933)+COUNTIFS($D$2:D1933,D1933,$F$2:F1933,F1933)-1&gt;1),"",X1933*W1933)))))))))))))),"")</f>
        <v/>
      </c>
      <c r="Z1933" s="18" t="str">
        <f t="shared" si="91"/>
        <v/>
      </c>
      <c r="AA1933" s="19" t="str">
        <f>IFERROR(VLOOKUP(E1933,[2]an!$A$3:$B$81,2,FALSE),"")</f>
        <v/>
      </c>
      <c r="AB1933" s="19" t="str">
        <f>IFERROR(VLOOKUP(AA1933,[2]an!$C$2:$D$16,2,FALSE),"")</f>
        <v/>
      </c>
      <c r="AC1933" s="20"/>
      <c r="AD1933" s="21" t="str">
        <f>IF(A1933=[2]an!$F$36,VLOOKUP([2]an!$F$36,[2]an!$F$36:$H$36,3,FALSE),IF(A1933=[2]an!$F$35,VLOOKUP([2]an!$F$35,[2]an!$F$35:$H$35,3,FALSE),IF(A1933=[2]an!$F$33,VLOOKUP([2]an!$F$33,[2]an!$F$33:$H$33,3,FALSE),IF(A1933=[2]an!$F$31,VLOOKUP([2]an!$F$31,[2]an!$F$31:$H$31,3,FALSE),""))))</f>
        <v/>
      </c>
    </row>
    <row r="1934" spans="6:30" x14ac:dyDescent="0.2">
      <c r="F1934" s="10"/>
      <c r="G1934" s="8" t="str">
        <f t="shared" si="92"/>
        <v/>
      </c>
      <c r="H1934" s="13"/>
      <c r="K1934" s="13"/>
      <c r="L1934" s="10"/>
      <c r="M1934" s="10"/>
      <c r="S1934" s="8" t="str">
        <f>IFERROR(VLOOKUP(D1934,[1]peretoe_teenus!$A$2:$L$2000,5,FALSE),"")</f>
        <v/>
      </c>
      <c r="U1934" s="13"/>
      <c r="V1934" s="15" t="str" cm="1">
        <f t="array" ref="V1934">IFERROR(IF(AND(F1934="Tugigrupp",RANK(K1934,$K1934:$K1934)+COUNTIFS($K$2:K1934,K1934,$L$2:L1934,L1934,$M$2:M1934,M1934,$I$2:I1934,I1934,$G$2:G1934,G1934,$F$2:F1934,F1934)-1=1),SUMPRODUCT(($F$2:$F$4154=F1934)*($G$2:$G$4154=G1934)*($K$2:$K$4154=K1934)*($I$2:$I$4154=I1934)*($L$2:$L$4154=L1934)*($M$2:$M$4154=M1934)),""),"")</f>
        <v/>
      </c>
      <c r="W1934" s="15" t="str">
        <f t="shared" si="90"/>
        <v/>
      </c>
      <c r="X1934" s="16" t="str">
        <f>IF(AND(A1934=[2]an!$G$38,F1934=[2]an!$E$40),[2]an!$G$40,IF(AND(A1934=[2]an!$G$38,F1934=[2]an!$E$41),[2]an!$G$41,IF(AND(A1934=[2]an!$G$38,F1934=[2]an!$E$39,H1934&gt;=[2]an!$M$37),[2]an!$G$39,
IF(AND(A1934=[2]an!$G$38,F1934=[2]an!$E$39,H1934&lt;[2]an!$M$37,S1934="kahepoolne vajaduspõhine",U1934=""),[2]an!$M$40,
IF(AND(A1934=[2]an!$G$38,F1934=[2]an!$E$39,H1934&lt;[2]an!$M$37,S1934="kahepoolne vajaduspõhine",U1934&lt;&gt;""),[2]an!$G$39,
IF(AND(A1934=[2]an!$G$38,F1934=[2]an!$E$39,H1934&lt;[2]an!$M$37,S1934&lt;&gt;"kahepoolne vajaduspõhine"),[2]an!$G$39,
IF(AND(A1934=[2]an!$G$38,F1934=[2]an!$E$42),[2]an!$G$42,
IF(AND(A1934=[2]an!$H$38,F1934=[2]an!$E$40),[2]an!$H$40,IF(AND(A1934=[2]an!$H$38,F1934=[2]an!$E$41),[2]an!$H$41,IF(AND(A1934=[2]an!$H$38,F1934=[2]an!$E$39,H1934&gt;=[2]an!$M$37),[2]an!$H$39,
IF(AND(A1934=[2]an!$H$38,F1934=[2]an!$E$39,H1934&lt;[2]an!$M$37,S1934="kahepoolne vajaduspõhine",U1934=""),[2]an!$M$40,
IF(AND(A1934=[2]an!$H$38,F1934=[2]an!$E$39,H1934&lt;[2]an!$M$37,S1934="kahepoolne vajaduspõhine",U1934&lt;&gt;""),[2]an!$H$39,
IF(AND(A1934=[2]an!$H$38,F1934=[2]an!$E$39,H1934&lt;[2]an!$M$37,S1934&lt;&gt;"kahepoolne vajaduspõhine"),[2]an!$H$39,
IF(AND(A1934=[2]an!$H$38,F1934=[2]an!$E$42),[2]an!$H$42,
IF(AND(A1934=[2]an!$I$38,F1934=[2]an!$E$40),[2]an!$I$40,IF(AND(A1934=[2]an!$I$38,F1934=[2]an!$E$41),[2]an!$I$41,IF(AND(A1934=[2]an!$I$38,F1934=[2]an!$E$39,H1934&gt;=[2]an!$M$37),[2]an!$I$39,
IF(AND(A1934=[2]an!$I$38,F1934=[2]an!$E$39,H1934&lt;[2]an!$M$37,S1934="kahepoolne vajaduspõhine",U1934=""),[2]an!$M$40,
IF(AND(A1934=[2]an!$I$38,F1934=[2]an!$E$39,H1934&lt;[2]an!$M$37,S1934="kahepoolne vajaduspõhine",U1934&lt;&gt;""),[2]an!$I$39,
IF(AND(A1934=[2]an!$I$38,F1934=[2]an!$E$39,H1934&lt;[2]an!$M$37,S1934&lt;&gt;"kahepoolne vajaduspõhine"),[2]an!$I$39,
IF(AND(A1934=[2]an!$I$38,F1934=[2]an!$E$42),[2]an!$I$42,
IF(AND(A1934=[2]an!$J$38,F1934=[2]an!$E$40),[2]an!$J$40,IF(AND(A1934=[2]an!$J$38,F1934=[2]an!$E$41),[2]an!$J$41,IF(AND(A1934=[2]an!$J$38,F1934=[2]an!$E$39,H1934&gt;=[2]an!$M$37),[2]an!$J$39,
IF(AND(A1934=[2]an!$J$38,F1934=[2]an!$E$39,H1934&lt;[2]an!$M$37,S1934="kahepoolne vajaduspõhine",U1934=""),[2]an!$M$40,
IF(AND(A1934=[2]an!$J$38,F1934=[2]an!$E$39,H1934&lt;[2]an!$M$37,S1934="kahepoolne vajaduspõhine",U1934&lt;&gt;""),[2]an!$J$39,
IF(AND(A1934=[2]an!$J$38,F1934=[2]an!$E$39,H1934&lt;[2]an!$M$37,S1934&lt;&gt;"kahepoolne vajaduspõhine"),[2]an!$J$39,
IF(AND(A1934=[2]an!$J$38,F1934=[2]an!$E$42),[2]an!$J$42,""))))))))))))))))))))))))))))</f>
        <v/>
      </c>
      <c r="Y1934" s="17" t="str">
        <f>IFERROR(IF(F1934="Tugigrupp",0,
IF(AND(F1934="Peretoe teenus",H1934&gt;=[2]an!$M$37,RANK(D1934,$D1934:$D1934)+COUNTIFS($D$2:D1934,D1934,$F$2:F1934,F1934)-1&gt;1),"",
IF(AND(F1934="Peretoe teenus",H1934&gt;=[2]an!$M$37,RANK(D1934,$D1934:$D1934)+COUNTIFS($D$2:D1934,D1934,$F$2:F1934,F1934)-1=1,MONTH(H1934)=MONTH(K1934)=TRUE,YEAR(H1934)=YEAR(K1934)=TRUE),((EOMONTH(H1934,0)-H1934+1)*X1934)/DAY(EOMONTH(H1934,0)),
IF(AND(F1934="Peretoe teenus",H1934&gt;=[2]an!$M$37,RANK(D1934,$D1934:$D1934)+COUNTIFS($D$2:D1934,D1934,$F$2:F1934,F1934)-1=1),X1934,
IF(AND(F1934="Peretoe teenus",H1934&lt;[2]an!$M$37,S1934&lt;&gt;"kahepoolne vajaduspõhine",RANK(D1934,$D1934:$D1934)+COUNTIFS($D$2:D1934,D1934,$F$2:F1934,F1934)-1=1),X1934,
IF(AND(F1934="Peretoe teenus",H1934&lt;[2]an!$M$37,S1934&lt;&gt;"kahepoolne vajaduspõhine",RANK(D1934,$D1934:$D1934)+COUNTIFS($D$2:D1934,D1934,$F$2:F1934,F1934)-1&gt;1),"",
IF(AND(F1934="Peretoe teenus",H1934&lt;[2]an!$M$37,S1934="kahepoolne vajaduspõhine",U1934="",RANK(D1934,$D1934:$D1934)+COUNTIFS($D$2:D1934,D1934,$F$2:F1934,F1934)-1=1),X1934,
IF(AND(F1934="Peretoe teenus",H1934&lt;[2]an!$M$37,S1934="kahepoolne vajaduspõhine",U1934="",RANK(D1934,$D1934:$D1934)+COUNTIFS($D$2:D1934,D1934,$F$2:F1934,F1934)-1&gt;1),"",
IF(AND(F1934="Peretoe teenus",H1934&lt;[2]an!$M$37,S1934="kahepoolne vajaduspõhine",U1934&lt;[2]an!$M$37,RANK(D1934,$D1934:$D1934)+COUNTIFS($D$2:D1934,D1934,$F$2:F1934,F1934)-1=1),X1934,
IF(AND(F1934="Peretoe teenus",H1934&lt;[2]an!$M$37,S1934="kahepoolne vajaduspõhine",U1934&lt;[2]an!$M$37,RANK(D1934,$D1934:$D1934)+COUNTIFS($D$2:D1934,D1934,$F$2:F1934,F1934)-1&gt;1),"",
IF(AND(F1934="Peretoe teenus",H1934&lt;[2]an!$M$37,S1934="kahepoolne vajaduspõhine",U1934&gt;=[2]an!$M$37,U1934&lt;=[2]an!$M$38,RANK(D1934,$D1934:$D1934)+COUNTIFS($D$2:D1934,D1934,$F$2:F1934,F1934)-1=1),
((EOMONTH(U1934,0)-U1934+1)*X1934)/DAY(EOMONTH(U1934,0))+(DAY(U1934)-1)*100/DAY(EOMONTH(U1934,0)),
IF(AND(F1934="Peretoe teenus",H1934&lt;[2]an!$M$37,S1934="kahepoolne vajaduspõhine",U1934&gt;=[2]an!$M$37,U1934&lt;=[2]an!$M$38,RANK(D1934,$D1934:$D1934)+COUNTIFS($D$2:D1934,D1934,$F$2:F1934,F1934)-1&gt;1),"",
IF(AND(F1934="Peretoe teenus",H1934&lt;[2]an!$M$37,S1934="kahepoolne vajaduspõhine",U1934&gt;[2]an!$M$38,RANK(D1934,$D1934:$D1934)+COUNTIFS($D$2:D1934,D1934,$F$2:F1934,F1934)-1=1),X1934,
IF(AND(F1934="Peretoe teenus",H1934&lt;[2]an!$M$37,S1934="kahepoolne vajaduspõhine",U1934&gt;[2]an!$M$38,RANK(D1934,$D1934:$D1934)+COUNTIFS($D$2:D1934,D1934,$F$2:F1934,F1934)-1&gt;1),"",X1934*W1934)))))))))))))),"")</f>
        <v/>
      </c>
      <c r="Z1934" s="18" t="str">
        <f t="shared" si="91"/>
        <v/>
      </c>
      <c r="AA1934" s="19" t="str">
        <f>IFERROR(VLOOKUP(E1934,[2]an!$A$3:$B$81,2,FALSE),"")</f>
        <v/>
      </c>
      <c r="AB1934" s="19" t="str">
        <f>IFERROR(VLOOKUP(AA1934,[2]an!$C$2:$D$16,2,FALSE),"")</f>
        <v/>
      </c>
      <c r="AC1934" s="20"/>
      <c r="AD1934" s="21" t="str">
        <f>IF(A1934=[2]an!$F$36,VLOOKUP([2]an!$F$36,[2]an!$F$36:$H$36,3,FALSE),IF(A1934=[2]an!$F$35,VLOOKUP([2]an!$F$35,[2]an!$F$35:$H$35,3,FALSE),IF(A1934=[2]an!$F$33,VLOOKUP([2]an!$F$33,[2]an!$F$33:$H$33,3,FALSE),IF(A1934=[2]an!$F$31,VLOOKUP([2]an!$F$31,[2]an!$F$31:$H$31,3,FALSE),""))))</f>
        <v/>
      </c>
    </row>
    <row r="1935" spans="6:30" x14ac:dyDescent="0.2">
      <c r="F1935" s="10"/>
      <c r="G1935" s="8" t="str">
        <f t="shared" si="92"/>
        <v/>
      </c>
      <c r="H1935" s="13"/>
      <c r="K1935" s="13"/>
      <c r="L1935" s="10"/>
      <c r="M1935" s="10"/>
      <c r="S1935" s="8" t="str">
        <f>IFERROR(VLOOKUP(D1935,[1]peretoe_teenus!$A$2:$L$2000,5,FALSE),"")</f>
        <v/>
      </c>
      <c r="U1935" s="13"/>
      <c r="V1935" s="15" t="str" cm="1">
        <f t="array" ref="V1935">IFERROR(IF(AND(F1935="Tugigrupp",RANK(K1935,$K1935:$K1935)+COUNTIFS($K$2:K1935,K1935,$L$2:L1935,L1935,$M$2:M1935,M1935,$I$2:I1935,I1935,$G$2:G1935,G1935,$F$2:F1935,F1935)-1=1),SUMPRODUCT(($F$2:$F$4154=F1935)*($G$2:$G$4154=G1935)*($K$2:$K$4154=K1935)*($I$2:$I$4154=I1935)*($L$2:$L$4154=L1935)*($M$2:$M$4154=M1935)),""),"")</f>
        <v/>
      </c>
      <c r="W1935" s="15" t="str">
        <f t="shared" si="90"/>
        <v/>
      </c>
      <c r="X1935" s="16" t="str">
        <f>IF(AND(A1935=[2]an!$G$38,F1935=[2]an!$E$40),[2]an!$G$40,IF(AND(A1935=[2]an!$G$38,F1935=[2]an!$E$41),[2]an!$G$41,IF(AND(A1935=[2]an!$G$38,F1935=[2]an!$E$39,H1935&gt;=[2]an!$M$37),[2]an!$G$39,
IF(AND(A1935=[2]an!$G$38,F1935=[2]an!$E$39,H1935&lt;[2]an!$M$37,S1935="kahepoolne vajaduspõhine",U1935=""),[2]an!$M$40,
IF(AND(A1935=[2]an!$G$38,F1935=[2]an!$E$39,H1935&lt;[2]an!$M$37,S1935="kahepoolne vajaduspõhine",U1935&lt;&gt;""),[2]an!$G$39,
IF(AND(A1935=[2]an!$G$38,F1935=[2]an!$E$39,H1935&lt;[2]an!$M$37,S1935&lt;&gt;"kahepoolne vajaduspõhine"),[2]an!$G$39,
IF(AND(A1935=[2]an!$G$38,F1935=[2]an!$E$42),[2]an!$G$42,
IF(AND(A1935=[2]an!$H$38,F1935=[2]an!$E$40),[2]an!$H$40,IF(AND(A1935=[2]an!$H$38,F1935=[2]an!$E$41),[2]an!$H$41,IF(AND(A1935=[2]an!$H$38,F1935=[2]an!$E$39,H1935&gt;=[2]an!$M$37),[2]an!$H$39,
IF(AND(A1935=[2]an!$H$38,F1935=[2]an!$E$39,H1935&lt;[2]an!$M$37,S1935="kahepoolne vajaduspõhine",U1935=""),[2]an!$M$40,
IF(AND(A1935=[2]an!$H$38,F1935=[2]an!$E$39,H1935&lt;[2]an!$M$37,S1935="kahepoolne vajaduspõhine",U1935&lt;&gt;""),[2]an!$H$39,
IF(AND(A1935=[2]an!$H$38,F1935=[2]an!$E$39,H1935&lt;[2]an!$M$37,S1935&lt;&gt;"kahepoolne vajaduspõhine"),[2]an!$H$39,
IF(AND(A1935=[2]an!$H$38,F1935=[2]an!$E$42),[2]an!$H$42,
IF(AND(A1935=[2]an!$I$38,F1935=[2]an!$E$40),[2]an!$I$40,IF(AND(A1935=[2]an!$I$38,F1935=[2]an!$E$41),[2]an!$I$41,IF(AND(A1935=[2]an!$I$38,F1935=[2]an!$E$39,H1935&gt;=[2]an!$M$37),[2]an!$I$39,
IF(AND(A1935=[2]an!$I$38,F1935=[2]an!$E$39,H1935&lt;[2]an!$M$37,S1935="kahepoolne vajaduspõhine",U1935=""),[2]an!$M$40,
IF(AND(A1935=[2]an!$I$38,F1935=[2]an!$E$39,H1935&lt;[2]an!$M$37,S1935="kahepoolne vajaduspõhine",U1935&lt;&gt;""),[2]an!$I$39,
IF(AND(A1935=[2]an!$I$38,F1935=[2]an!$E$39,H1935&lt;[2]an!$M$37,S1935&lt;&gt;"kahepoolne vajaduspõhine"),[2]an!$I$39,
IF(AND(A1935=[2]an!$I$38,F1935=[2]an!$E$42),[2]an!$I$42,
IF(AND(A1935=[2]an!$J$38,F1935=[2]an!$E$40),[2]an!$J$40,IF(AND(A1935=[2]an!$J$38,F1935=[2]an!$E$41),[2]an!$J$41,IF(AND(A1935=[2]an!$J$38,F1935=[2]an!$E$39,H1935&gt;=[2]an!$M$37),[2]an!$J$39,
IF(AND(A1935=[2]an!$J$38,F1935=[2]an!$E$39,H1935&lt;[2]an!$M$37,S1935="kahepoolne vajaduspõhine",U1935=""),[2]an!$M$40,
IF(AND(A1935=[2]an!$J$38,F1935=[2]an!$E$39,H1935&lt;[2]an!$M$37,S1935="kahepoolne vajaduspõhine",U1935&lt;&gt;""),[2]an!$J$39,
IF(AND(A1935=[2]an!$J$38,F1935=[2]an!$E$39,H1935&lt;[2]an!$M$37,S1935&lt;&gt;"kahepoolne vajaduspõhine"),[2]an!$J$39,
IF(AND(A1935=[2]an!$J$38,F1935=[2]an!$E$42),[2]an!$J$42,""))))))))))))))))))))))))))))</f>
        <v/>
      </c>
      <c r="Y1935" s="17" t="str">
        <f>IFERROR(IF(F1935="Tugigrupp",0,
IF(AND(F1935="Peretoe teenus",H1935&gt;=[2]an!$M$37,RANK(D1935,$D1935:$D1935)+COUNTIFS($D$2:D1935,D1935,$F$2:F1935,F1935)-1&gt;1),"",
IF(AND(F1935="Peretoe teenus",H1935&gt;=[2]an!$M$37,RANK(D1935,$D1935:$D1935)+COUNTIFS($D$2:D1935,D1935,$F$2:F1935,F1935)-1=1,MONTH(H1935)=MONTH(K1935)=TRUE,YEAR(H1935)=YEAR(K1935)=TRUE),((EOMONTH(H1935,0)-H1935+1)*X1935)/DAY(EOMONTH(H1935,0)),
IF(AND(F1935="Peretoe teenus",H1935&gt;=[2]an!$M$37,RANK(D1935,$D1935:$D1935)+COUNTIFS($D$2:D1935,D1935,$F$2:F1935,F1935)-1=1),X1935,
IF(AND(F1935="Peretoe teenus",H1935&lt;[2]an!$M$37,S1935&lt;&gt;"kahepoolne vajaduspõhine",RANK(D1935,$D1935:$D1935)+COUNTIFS($D$2:D1935,D1935,$F$2:F1935,F1935)-1=1),X1935,
IF(AND(F1935="Peretoe teenus",H1935&lt;[2]an!$M$37,S1935&lt;&gt;"kahepoolne vajaduspõhine",RANK(D1935,$D1935:$D1935)+COUNTIFS($D$2:D1935,D1935,$F$2:F1935,F1935)-1&gt;1),"",
IF(AND(F1935="Peretoe teenus",H1935&lt;[2]an!$M$37,S1935="kahepoolne vajaduspõhine",U1935="",RANK(D1935,$D1935:$D1935)+COUNTIFS($D$2:D1935,D1935,$F$2:F1935,F1935)-1=1),X1935,
IF(AND(F1935="Peretoe teenus",H1935&lt;[2]an!$M$37,S1935="kahepoolne vajaduspõhine",U1935="",RANK(D1935,$D1935:$D1935)+COUNTIFS($D$2:D1935,D1935,$F$2:F1935,F1935)-1&gt;1),"",
IF(AND(F1935="Peretoe teenus",H1935&lt;[2]an!$M$37,S1935="kahepoolne vajaduspõhine",U1935&lt;[2]an!$M$37,RANK(D1935,$D1935:$D1935)+COUNTIFS($D$2:D1935,D1935,$F$2:F1935,F1935)-1=1),X1935,
IF(AND(F1935="Peretoe teenus",H1935&lt;[2]an!$M$37,S1935="kahepoolne vajaduspõhine",U1935&lt;[2]an!$M$37,RANK(D1935,$D1935:$D1935)+COUNTIFS($D$2:D1935,D1935,$F$2:F1935,F1935)-1&gt;1),"",
IF(AND(F1935="Peretoe teenus",H1935&lt;[2]an!$M$37,S1935="kahepoolne vajaduspõhine",U1935&gt;=[2]an!$M$37,U1935&lt;=[2]an!$M$38,RANK(D1935,$D1935:$D1935)+COUNTIFS($D$2:D1935,D1935,$F$2:F1935,F1935)-1=1),
((EOMONTH(U1935,0)-U1935+1)*X1935)/DAY(EOMONTH(U1935,0))+(DAY(U1935)-1)*100/DAY(EOMONTH(U1935,0)),
IF(AND(F1935="Peretoe teenus",H1935&lt;[2]an!$M$37,S1935="kahepoolne vajaduspõhine",U1935&gt;=[2]an!$M$37,U1935&lt;=[2]an!$M$38,RANK(D1935,$D1935:$D1935)+COUNTIFS($D$2:D1935,D1935,$F$2:F1935,F1935)-1&gt;1),"",
IF(AND(F1935="Peretoe teenus",H1935&lt;[2]an!$M$37,S1935="kahepoolne vajaduspõhine",U1935&gt;[2]an!$M$38,RANK(D1935,$D1935:$D1935)+COUNTIFS($D$2:D1935,D1935,$F$2:F1935,F1935)-1=1),X1935,
IF(AND(F1935="Peretoe teenus",H1935&lt;[2]an!$M$37,S1935="kahepoolne vajaduspõhine",U1935&gt;[2]an!$M$38,RANK(D1935,$D1935:$D1935)+COUNTIFS($D$2:D1935,D1935,$F$2:F1935,F1935)-1&gt;1),"",X1935*W1935)))))))))))))),"")</f>
        <v/>
      </c>
      <c r="Z1935" s="18" t="str">
        <f t="shared" si="91"/>
        <v/>
      </c>
      <c r="AA1935" s="19" t="str">
        <f>IFERROR(VLOOKUP(E1935,[2]an!$A$3:$B$81,2,FALSE),"")</f>
        <v/>
      </c>
      <c r="AB1935" s="19" t="str">
        <f>IFERROR(VLOOKUP(AA1935,[2]an!$C$2:$D$16,2,FALSE),"")</f>
        <v/>
      </c>
      <c r="AC1935" s="20"/>
      <c r="AD1935" s="21" t="str">
        <f>IF(A1935=[2]an!$F$36,VLOOKUP([2]an!$F$36,[2]an!$F$36:$H$36,3,FALSE),IF(A1935=[2]an!$F$35,VLOOKUP([2]an!$F$35,[2]an!$F$35:$H$35,3,FALSE),IF(A1935=[2]an!$F$33,VLOOKUP([2]an!$F$33,[2]an!$F$33:$H$33,3,FALSE),IF(A1935=[2]an!$F$31,VLOOKUP([2]an!$F$31,[2]an!$F$31:$H$31,3,FALSE),""))))</f>
        <v/>
      </c>
    </row>
    <row r="1936" spans="6:30" x14ac:dyDescent="0.2">
      <c r="F1936" s="10"/>
      <c r="G1936" s="8" t="str">
        <f t="shared" si="92"/>
        <v/>
      </c>
      <c r="H1936" s="13"/>
      <c r="K1936" s="13"/>
      <c r="L1936" s="10"/>
      <c r="M1936" s="10"/>
      <c r="S1936" s="8" t="str">
        <f>IFERROR(VLOOKUP(D1936,[1]peretoe_teenus!$A$2:$L$2000,5,FALSE),"")</f>
        <v/>
      </c>
      <c r="U1936" s="13"/>
      <c r="V1936" s="15" t="str" cm="1">
        <f t="array" ref="V1936">IFERROR(IF(AND(F1936="Tugigrupp",RANK(K1936,$K1936:$K1936)+COUNTIFS($K$2:K1936,K1936,$L$2:L1936,L1936,$M$2:M1936,M1936,$I$2:I1936,I1936,$G$2:G1936,G1936,$F$2:F1936,F1936)-1=1),SUMPRODUCT(($F$2:$F$4154=F1936)*($G$2:$G$4154=G1936)*($K$2:$K$4154=K1936)*($I$2:$I$4154=I1936)*($L$2:$L$4154=L1936)*($M$2:$M$4154=M1936)),""),"")</f>
        <v/>
      </c>
      <c r="W1936" s="15" t="str">
        <f t="shared" si="90"/>
        <v/>
      </c>
      <c r="X1936" s="16" t="str">
        <f>IF(AND(A1936=[2]an!$G$38,F1936=[2]an!$E$40),[2]an!$G$40,IF(AND(A1936=[2]an!$G$38,F1936=[2]an!$E$41),[2]an!$G$41,IF(AND(A1936=[2]an!$G$38,F1936=[2]an!$E$39,H1936&gt;=[2]an!$M$37),[2]an!$G$39,
IF(AND(A1936=[2]an!$G$38,F1936=[2]an!$E$39,H1936&lt;[2]an!$M$37,S1936="kahepoolne vajaduspõhine",U1936=""),[2]an!$M$40,
IF(AND(A1936=[2]an!$G$38,F1936=[2]an!$E$39,H1936&lt;[2]an!$M$37,S1936="kahepoolne vajaduspõhine",U1936&lt;&gt;""),[2]an!$G$39,
IF(AND(A1936=[2]an!$G$38,F1936=[2]an!$E$39,H1936&lt;[2]an!$M$37,S1936&lt;&gt;"kahepoolne vajaduspõhine"),[2]an!$G$39,
IF(AND(A1936=[2]an!$G$38,F1936=[2]an!$E$42),[2]an!$G$42,
IF(AND(A1936=[2]an!$H$38,F1936=[2]an!$E$40),[2]an!$H$40,IF(AND(A1936=[2]an!$H$38,F1936=[2]an!$E$41),[2]an!$H$41,IF(AND(A1936=[2]an!$H$38,F1936=[2]an!$E$39,H1936&gt;=[2]an!$M$37),[2]an!$H$39,
IF(AND(A1936=[2]an!$H$38,F1936=[2]an!$E$39,H1936&lt;[2]an!$M$37,S1936="kahepoolne vajaduspõhine",U1936=""),[2]an!$M$40,
IF(AND(A1936=[2]an!$H$38,F1936=[2]an!$E$39,H1936&lt;[2]an!$M$37,S1936="kahepoolne vajaduspõhine",U1936&lt;&gt;""),[2]an!$H$39,
IF(AND(A1936=[2]an!$H$38,F1936=[2]an!$E$39,H1936&lt;[2]an!$M$37,S1936&lt;&gt;"kahepoolne vajaduspõhine"),[2]an!$H$39,
IF(AND(A1936=[2]an!$H$38,F1936=[2]an!$E$42),[2]an!$H$42,
IF(AND(A1936=[2]an!$I$38,F1936=[2]an!$E$40),[2]an!$I$40,IF(AND(A1936=[2]an!$I$38,F1936=[2]an!$E$41),[2]an!$I$41,IF(AND(A1936=[2]an!$I$38,F1936=[2]an!$E$39,H1936&gt;=[2]an!$M$37),[2]an!$I$39,
IF(AND(A1936=[2]an!$I$38,F1936=[2]an!$E$39,H1936&lt;[2]an!$M$37,S1936="kahepoolne vajaduspõhine",U1936=""),[2]an!$M$40,
IF(AND(A1936=[2]an!$I$38,F1936=[2]an!$E$39,H1936&lt;[2]an!$M$37,S1936="kahepoolne vajaduspõhine",U1936&lt;&gt;""),[2]an!$I$39,
IF(AND(A1936=[2]an!$I$38,F1936=[2]an!$E$39,H1936&lt;[2]an!$M$37,S1936&lt;&gt;"kahepoolne vajaduspõhine"),[2]an!$I$39,
IF(AND(A1936=[2]an!$I$38,F1936=[2]an!$E$42),[2]an!$I$42,
IF(AND(A1936=[2]an!$J$38,F1936=[2]an!$E$40),[2]an!$J$40,IF(AND(A1936=[2]an!$J$38,F1936=[2]an!$E$41),[2]an!$J$41,IF(AND(A1936=[2]an!$J$38,F1936=[2]an!$E$39,H1936&gt;=[2]an!$M$37),[2]an!$J$39,
IF(AND(A1936=[2]an!$J$38,F1936=[2]an!$E$39,H1936&lt;[2]an!$M$37,S1936="kahepoolne vajaduspõhine",U1936=""),[2]an!$M$40,
IF(AND(A1936=[2]an!$J$38,F1936=[2]an!$E$39,H1936&lt;[2]an!$M$37,S1936="kahepoolne vajaduspõhine",U1936&lt;&gt;""),[2]an!$J$39,
IF(AND(A1936=[2]an!$J$38,F1936=[2]an!$E$39,H1936&lt;[2]an!$M$37,S1936&lt;&gt;"kahepoolne vajaduspõhine"),[2]an!$J$39,
IF(AND(A1936=[2]an!$J$38,F1936=[2]an!$E$42),[2]an!$J$42,""))))))))))))))))))))))))))))</f>
        <v/>
      </c>
      <c r="Y1936" s="17" t="str">
        <f>IFERROR(IF(F1936="Tugigrupp",0,
IF(AND(F1936="Peretoe teenus",H1936&gt;=[2]an!$M$37,RANK(D1936,$D1936:$D1936)+COUNTIFS($D$2:D1936,D1936,$F$2:F1936,F1936)-1&gt;1),"",
IF(AND(F1936="Peretoe teenus",H1936&gt;=[2]an!$M$37,RANK(D1936,$D1936:$D1936)+COUNTIFS($D$2:D1936,D1936,$F$2:F1936,F1936)-1=1,MONTH(H1936)=MONTH(K1936)=TRUE,YEAR(H1936)=YEAR(K1936)=TRUE),((EOMONTH(H1936,0)-H1936+1)*X1936)/DAY(EOMONTH(H1936,0)),
IF(AND(F1936="Peretoe teenus",H1936&gt;=[2]an!$M$37,RANK(D1936,$D1936:$D1936)+COUNTIFS($D$2:D1936,D1936,$F$2:F1936,F1936)-1=1),X1936,
IF(AND(F1936="Peretoe teenus",H1936&lt;[2]an!$M$37,S1936&lt;&gt;"kahepoolne vajaduspõhine",RANK(D1936,$D1936:$D1936)+COUNTIFS($D$2:D1936,D1936,$F$2:F1936,F1936)-1=1),X1936,
IF(AND(F1936="Peretoe teenus",H1936&lt;[2]an!$M$37,S1936&lt;&gt;"kahepoolne vajaduspõhine",RANK(D1936,$D1936:$D1936)+COUNTIFS($D$2:D1936,D1936,$F$2:F1936,F1936)-1&gt;1),"",
IF(AND(F1936="Peretoe teenus",H1936&lt;[2]an!$M$37,S1936="kahepoolne vajaduspõhine",U1936="",RANK(D1936,$D1936:$D1936)+COUNTIFS($D$2:D1936,D1936,$F$2:F1936,F1936)-1=1),X1936,
IF(AND(F1936="Peretoe teenus",H1936&lt;[2]an!$M$37,S1936="kahepoolne vajaduspõhine",U1936="",RANK(D1936,$D1936:$D1936)+COUNTIFS($D$2:D1936,D1936,$F$2:F1936,F1936)-1&gt;1),"",
IF(AND(F1936="Peretoe teenus",H1936&lt;[2]an!$M$37,S1936="kahepoolne vajaduspõhine",U1936&lt;[2]an!$M$37,RANK(D1936,$D1936:$D1936)+COUNTIFS($D$2:D1936,D1936,$F$2:F1936,F1936)-1=1),X1936,
IF(AND(F1936="Peretoe teenus",H1936&lt;[2]an!$M$37,S1936="kahepoolne vajaduspõhine",U1936&lt;[2]an!$M$37,RANK(D1936,$D1936:$D1936)+COUNTIFS($D$2:D1936,D1936,$F$2:F1936,F1936)-1&gt;1),"",
IF(AND(F1936="Peretoe teenus",H1936&lt;[2]an!$M$37,S1936="kahepoolne vajaduspõhine",U1936&gt;=[2]an!$M$37,U1936&lt;=[2]an!$M$38,RANK(D1936,$D1936:$D1936)+COUNTIFS($D$2:D1936,D1936,$F$2:F1936,F1936)-1=1),
((EOMONTH(U1936,0)-U1936+1)*X1936)/DAY(EOMONTH(U1936,0))+(DAY(U1936)-1)*100/DAY(EOMONTH(U1936,0)),
IF(AND(F1936="Peretoe teenus",H1936&lt;[2]an!$M$37,S1936="kahepoolne vajaduspõhine",U1936&gt;=[2]an!$M$37,U1936&lt;=[2]an!$M$38,RANK(D1936,$D1936:$D1936)+COUNTIFS($D$2:D1936,D1936,$F$2:F1936,F1936)-1&gt;1),"",
IF(AND(F1936="Peretoe teenus",H1936&lt;[2]an!$M$37,S1936="kahepoolne vajaduspõhine",U1936&gt;[2]an!$M$38,RANK(D1936,$D1936:$D1936)+COUNTIFS($D$2:D1936,D1936,$F$2:F1936,F1936)-1=1),X1936,
IF(AND(F1936="Peretoe teenus",H1936&lt;[2]an!$M$37,S1936="kahepoolne vajaduspõhine",U1936&gt;[2]an!$M$38,RANK(D1936,$D1936:$D1936)+COUNTIFS($D$2:D1936,D1936,$F$2:F1936,F1936)-1&gt;1),"",X1936*W1936)))))))))))))),"")</f>
        <v/>
      </c>
      <c r="Z1936" s="18" t="str">
        <f t="shared" si="91"/>
        <v/>
      </c>
      <c r="AA1936" s="19" t="str">
        <f>IFERROR(VLOOKUP(E1936,[2]an!$A$3:$B$81,2,FALSE),"")</f>
        <v/>
      </c>
      <c r="AB1936" s="19" t="str">
        <f>IFERROR(VLOOKUP(AA1936,[2]an!$C$2:$D$16,2,FALSE),"")</f>
        <v/>
      </c>
      <c r="AC1936" s="20"/>
      <c r="AD1936" s="21" t="str">
        <f>IF(A1936=[2]an!$F$36,VLOOKUP([2]an!$F$36,[2]an!$F$36:$H$36,3,FALSE),IF(A1936=[2]an!$F$35,VLOOKUP([2]an!$F$35,[2]an!$F$35:$H$35,3,FALSE),IF(A1936=[2]an!$F$33,VLOOKUP([2]an!$F$33,[2]an!$F$33:$H$33,3,FALSE),IF(A1936=[2]an!$F$31,VLOOKUP([2]an!$F$31,[2]an!$F$31:$H$31,3,FALSE),""))))</f>
        <v/>
      </c>
    </row>
    <row r="1937" spans="6:30" x14ac:dyDescent="0.2">
      <c r="F1937" s="10"/>
      <c r="G1937" s="8" t="str">
        <f t="shared" si="92"/>
        <v/>
      </c>
      <c r="H1937" s="13"/>
      <c r="K1937" s="13"/>
      <c r="L1937" s="10"/>
      <c r="M1937" s="10"/>
      <c r="S1937" s="8" t="str">
        <f>IFERROR(VLOOKUP(D1937,[1]peretoe_teenus!$A$2:$L$2000,5,FALSE),"")</f>
        <v/>
      </c>
      <c r="U1937" s="13"/>
      <c r="V1937" s="15" t="str" cm="1">
        <f t="array" ref="V1937">IFERROR(IF(AND(F1937="Tugigrupp",RANK(K1937,$K1937:$K1937)+COUNTIFS($K$2:K1937,K1937,$L$2:L1937,L1937,$M$2:M1937,M1937,$I$2:I1937,I1937,$G$2:G1937,G1937,$F$2:F1937,F1937)-1=1),SUMPRODUCT(($F$2:$F$4154=F1937)*($G$2:$G$4154=G1937)*($K$2:$K$4154=K1937)*($I$2:$I$4154=I1937)*($L$2:$L$4154=L1937)*($M$2:$M$4154=M1937)),""),"")</f>
        <v/>
      </c>
      <c r="W1937" s="15" t="str">
        <f t="shared" si="90"/>
        <v/>
      </c>
      <c r="X1937" s="16" t="str">
        <f>IF(AND(A1937=[2]an!$G$38,F1937=[2]an!$E$40),[2]an!$G$40,IF(AND(A1937=[2]an!$G$38,F1937=[2]an!$E$41),[2]an!$G$41,IF(AND(A1937=[2]an!$G$38,F1937=[2]an!$E$39,H1937&gt;=[2]an!$M$37),[2]an!$G$39,
IF(AND(A1937=[2]an!$G$38,F1937=[2]an!$E$39,H1937&lt;[2]an!$M$37,S1937="kahepoolne vajaduspõhine",U1937=""),[2]an!$M$40,
IF(AND(A1937=[2]an!$G$38,F1937=[2]an!$E$39,H1937&lt;[2]an!$M$37,S1937="kahepoolne vajaduspõhine",U1937&lt;&gt;""),[2]an!$G$39,
IF(AND(A1937=[2]an!$G$38,F1937=[2]an!$E$39,H1937&lt;[2]an!$M$37,S1937&lt;&gt;"kahepoolne vajaduspõhine"),[2]an!$G$39,
IF(AND(A1937=[2]an!$G$38,F1937=[2]an!$E$42),[2]an!$G$42,
IF(AND(A1937=[2]an!$H$38,F1937=[2]an!$E$40),[2]an!$H$40,IF(AND(A1937=[2]an!$H$38,F1937=[2]an!$E$41),[2]an!$H$41,IF(AND(A1937=[2]an!$H$38,F1937=[2]an!$E$39,H1937&gt;=[2]an!$M$37),[2]an!$H$39,
IF(AND(A1937=[2]an!$H$38,F1937=[2]an!$E$39,H1937&lt;[2]an!$M$37,S1937="kahepoolne vajaduspõhine",U1937=""),[2]an!$M$40,
IF(AND(A1937=[2]an!$H$38,F1937=[2]an!$E$39,H1937&lt;[2]an!$M$37,S1937="kahepoolne vajaduspõhine",U1937&lt;&gt;""),[2]an!$H$39,
IF(AND(A1937=[2]an!$H$38,F1937=[2]an!$E$39,H1937&lt;[2]an!$M$37,S1937&lt;&gt;"kahepoolne vajaduspõhine"),[2]an!$H$39,
IF(AND(A1937=[2]an!$H$38,F1937=[2]an!$E$42),[2]an!$H$42,
IF(AND(A1937=[2]an!$I$38,F1937=[2]an!$E$40),[2]an!$I$40,IF(AND(A1937=[2]an!$I$38,F1937=[2]an!$E$41),[2]an!$I$41,IF(AND(A1937=[2]an!$I$38,F1937=[2]an!$E$39,H1937&gt;=[2]an!$M$37),[2]an!$I$39,
IF(AND(A1937=[2]an!$I$38,F1937=[2]an!$E$39,H1937&lt;[2]an!$M$37,S1937="kahepoolne vajaduspõhine",U1937=""),[2]an!$M$40,
IF(AND(A1937=[2]an!$I$38,F1937=[2]an!$E$39,H1937&lt;[2]an!$M$37,S1937="kahepoolne vajaduspõhine",U1937&lt;&gt;""),[2]an!$I$39,
IF(AND(A1937=[2]an!$I$38,F1937=[2]an!$E$39,H1937&lt;[2]an!$M$37,S1937&lt;&gt;"kahepoolne vajaduspõhine"),[2]an!$I$39,
IF(AND(A1937=[2]an!$I$38,F1937=[2]an!$E$42),[2]an!$I$42,
IF(AND(A1937=[2]an!$J$38,F1937=[2]an!$E$40),[2]an!$J$40,IF(AND(A1937=[2]an!$J$38,F1937=[2]an!$E$41),[2]an!$J$41,IF(AND(A1937=[2]an!$J$38,F1937=[2]an!$E$39,H1937&gt;=[2]an!$M$37),[2]an!$J$39,
IF(AND(A1937=[2]an!$J$38,F1937=[2]an!$E$39,H1937&lt;[2]an!$M$37,S1937="kahepoolne vajaduspõhine",U1937=""),[2]an!$M$40,
IF(AND(A1937=[2]an!$J$38,F1937=[2]an!$E$39,H1937&lt;[2]an!$M$37,S1937="kahepoolne vajaduspõhine",U1937&lt;&gt;""),[2]an!$J$39,
IF(AND(A1937=[2]an!$J$38,F1937=[2]an!$E$39,H1937&lt;[2]an!$M$37,S1937&lt;&gt;"kahepoolne vajaduspõhine"),[2]an!$J$39,
IF(AND(A1937=[2]an!$J$38,F1937=[2]an!$E$42),[2]an!$J$42,""))))))))))))))))))))))))))))</f>
        <v/>
      </c>
      <c r="Y1937" s="17" t="str">
        <f>IFERROR(IF(F1937="Tugigrupp",0,
IF(AND(F1937="Peretoe teenus",H1937&gt;=[2]an!$M$37,RANK(D1937,$D1937:$D1937)+COUNTIFS($D$2:D1937,D1937,$F$2:F1937,F1937)-1&gt;1),"",
IF(AND(F1937="Peretoe teenus",H1937&gt;=[2]an!$M$37,RANK(D1937,$D1937:$D1937)+COUNTIFS($D$2:D1937,D1937,$F$2:F1937,F1937)-1=1,MONTH(H1937)=MONTH(K1937)=TRUE,YEAR(H1937)=YEAR(K1937)=TRUE),((EOMONTH(H1937,0)-H1937+1)*X1937)/DAY(EOMONTH(H1937,0)),
IF(AND(F1937="Peretoe teenus",H1937&gt;=[2]an!$M$37,RANK(D1937,$D1937:$D1937)+COUNTIFS($D$2:D1937,D1937,$F$2:F1937,F1937)-1=1),X1937,
IF(AND(F1937="Peretoe teenus",H1937&lt;[2]an!$M$37,S1937&lt;&gt;"kahepoolne vajaduspõhine",RANK(D1937,$D1937:$D1937)+COUNTIFS($D$2:D1937,D1937,$F$2:F1937,F1937)-1=1),X1937,
IF(AND(F1937="Peretoe teenus",H1937&lt;[2]an!$M$37,S1937&lt;&gt;"kahepoolne vajaduspõhine",RANK(D1937,$D1937:$D1937)+COUNTIFS($D$2:D1937,D1937,$F$2:F1937,F1937)-1&gt;1),"",
IF(AND(F1937="Peretoe teenus",H1937&lt;[2]an!$M$37,S1937="kahepoolne vajaduspõhine",U1937="",RANK(D1937,$D1937:$D1937)+COUNTIFS($D$2:D1937,D1937,$F$2:F1937,F1937)-1=1),X1937,
IF(AND(F1937="Peretoe teenus",H1937&lt;[2]an!$M$37,S1937="kahepoolne vajaduspõhine",U1937="",RANK(D1937,$D1937:$D1937)+COUNTIFS($D$2:D1937,D1937,$F$2:F1937,F1937)-1&gt;1),"",
IF(AND(F1937="Peretoe teenus",H1937&lt;[2]an!$M$37,S1937="kahepoolne vajaduspõhine",U1937&lt;[2]an!$M$37,RANK(D1937,$D1937:$D1937)+COUNTIFS($D$2:D1937,D1937,$F$2:F1937,F1937)-1=1),X1937,
IF(AND(F1937="Peretoe teenus",H1937&lt;[2]an!$M$37,S1937="kahepoolne vajaduspõhine",U1937&lt;[2]an!$M$37,RANK(D1937,$D1937:$D1937)+COUNTIFS($D$2:D1937,D1937,$F$2:F1937,F1937)-1&gt;1),"",
IF(AND(F1937="Peretoe teenus",H1937&lt;[2]an!$M$37,S1937="kahepoolne vajaduspõhine",U1937&gt;=[2]an!$M$37,U1937&lt;=[2]an!$M$38,RANK(D1937,$D1937:$D1937)+COUNTIFS($D$2:D1937,D1937,$F$2:F1937,F1937)-1=1),
((EOMONTH(U1937,0)-U1937+1)*X1937)/DAY(EOMONTH(U1937,0))+(DAY(U1937)-1)*100/DAY(EOMONTH(U1937,0)),
IF(AND(F1937="Peretoe teenus",H1937&lt;[2]an!$M$37,S1937="kahepoolne vajaduspõhine",U1937&gt;=[2]an!$M$37,U1937&lt;=[2]an!$M$38,RANK(D1937,$D1937:$D1937)+COUNTIFS($D$2:D1937,D1937,$F$2:F1937,F1937)-1&gt;1),"",
IF(AND(F1937="Peretoe teenus",H1937&lt;[2]an!$M$37,S1937="kahepoolne vajaduspõhine",U1937&gt;[2]an!$M$38,RANK(D1937,$D1937:$D1937)+COUNTIFS($D$2:D1937,D1937,$F$2:F1937,F1937)-1=1),X1937,
IF(AND(F1937="Peretoe teenus",H1937&lt;[2]an!$M$37,S1937="kahepoolne vajaduspõhine",U1937&gt;[2]an!$M$38,RANK(D1937,$D1937:$D1937)+COUNTIFS($D$2:D1937,D1937,$F$2:F1937,F1937)-1&gt;1),"",X1937*W1937)))))))))))))),"")</f>
        <v/>
      </c>
      <c r="Z1937" s="18" t="str">
        <f t="shared" si="91"/>
        <v/>
      </c>
      <c r="AA1937" s="19" t="str">
        <f>IFERROR(VLOOKUP(E1937,[2]an!$A$3:$B$81,2,FALSE),"")</f>
        <v/>
      </c>
      <c r="AB1937" s="19" t="str">
        <f>IFERROR(VLOOKUP(AA1937,[2]an!$C$2:$D$16,2,FALSE),"")</f>
        <v/>
      </c>
      <c r="AC1937" s="20"/>
      <c r="AD1937" s="21" t="str">
        <f>IF(A1937=[2]an!$F$36,VLOOKUP([2]an!$F$36,[2]an!$F$36:$H$36,3,FALSE),IF(A1937=[2]an!$F$35,VLOOKUP([2]an!$F$35,[2]an!$F$35:$H$35,3,FALSE),IF(A1937=[2]an!$F$33,VLOOKUP([2]an!$F$33,[2]an!$F$33:$H$33,3,FALSE),IF(A1937=[2]an!$F$31,VLOOKUP([2]an!$F$31,[2]an!$F$31:$H$31,3,FALSE),""))))</f>
        <v/>
      </c>
    </row>
    <row r="1938" spans="6:30" x14ac:dyDescent="0.2">
      <c r="F1938" s="10"/>
      <c r="G1938" s="8" t="str">
        <f t="shared" si="92"/>
        <v/>
      </c>
      <c r="H1938" s="13"/>
      <c r="K1938" s="13"/>
      <c r="L1938" s="10"/>
      <c r="M1938" s="10"/>
      <c r="S1938" s="8" t="str">
        <f>IFERROR(VLOOKUP(D1938,[1]peretoe_teenus!$A$2:$L$2000,5,FALSE),"")</f>
        <v/>
      </c>
      <c r="U1938" s="13"/>
      <c r="V1938" s="15" t="str" cm="1">
        <f t="array" ref="V1938">IFERROR(IF(AND(F1938="Tugigrupp",RANK(K1938,$K1938:$K1938)+COUNTIFS($K$2:K1938,K1938,$L$2:L1938,L1938,$M$2:M1938,M1938,$I$2:I1938,I1938,$G$2:G1938,G1938,$F$2:F1938,F1938)-1=1),SUMPRODUCT(($F$2:$F$4154=F1938)*($G$2:$G$4154=G1938)*($K$2:$K$4154=K1938)*($I$2:$I$4154=I1938)*($L$2:$L$4154=L1938)*($M$2:$M$4154=M1938)),""),"")</f>
        <v/>
      </c>
      <c r="W1938" s="15" t="str">
        <f t="shared" si="90"/>
        <v/>
      </c>
      <c r="X1938" s="16" t="str">
        <f>IF(AND(A1938=[2]an!$G$38,F1938=[2]an!$E$40),[2]an!$G$40,IF(AND(A1938=[2]an!$G$38,F1938=[2]an!$E$41),[2]an!$G$41,IF(AND(A1938=[2]an!$G$38,F1938=[2]an!$E$39,H1938&gt;=[2]an!$M$37),[2]an!$G$39,
IF(AND(A1938=[2]an!$G$38,F1938=[2]an!$E$39,H1938&lt;[2]an!$M$37,S1938="kahepoolne vajaduspõhine",U1938=""),[2]an!$M$40,
IF(AND(A1938=[2]an!$G$38,F1938=[2]an!$E$39,H1938&lt;[2]an!$M$37,S1938="kahepoolne vajaduspõhine",U1938&lt;&gt;""),[2]an!$G$39,
IF(AND(A1938=[2]an!$G$38,F1938=[2]an!$E$39,H1938&lt;[2]an!$M$37,S1938&lt;&gt;"kahepoolne vajaduspõhine"),[2]an!$G$39,
IF(AND(A1938=[2]an!$G$38,F1938=[2]an!$E$42),[2]an!$G$42,
IF(AND(A1938=[2]an!$H$38,F1938=[2]an!$E$40),[2]an!$H$40,IF(AND(A1938=[2]an!$H$38,F1938=[2]an!$E$41),[2]an!$H$41,IF(AND(A1938=[2]an!$H$38,F1938=[2]an!$E$39,H1938&gt;=[2]an!$M$37),[2]an!$H$39,
IF(AND(A1938=[2]an!$H$38,F1938=[2]an!$E$39,H1938&lt;[2]an!$M$37,S1938="kahepoolne vajaduspõhine",U1938=""),[2]an!$M$40,
IF(AND(A1938=[2]an!$H$38,F1938=[2]an!$E$39,H1938&lt;[2]an!$M$37,S1938="kahepoolne vajaduspõhine",U1938&lt;&gt;""),[2]an!$H$39,
IF(AND(A1938=[2]an!$H$38,F1938=[2]an!$E$39,H1938&lt;[2]an!$M$37,S1938&lt;&gt;"kahepoolne vajaduspõhine"),[2]an!$H$39,
IF(AND(A1938=[2]an!$H$38,F1938=[2]an!$E$42),[2]an!$H$42,
IF(AND(A1938=[2]an!$I$38,F1938=[2]an!$E$40),[2]an!$I$40,IF(AND(A1938=[2]an!$I$38,F1938=[2]an!$E$41),[2]an!$I$41,IF(AND(A1938=[2]an!$I$38,F1938=[2]an!$E$39,H1938&gt;=[2]an!$M$37),[2]an!$I$39,
IF(AND(A1938=[2]an!$I$38,F1938=[2]an!$E$39,H1938&lt;[2]an!$M$37,S1938="kahepoolne vajaduspõhine",U1938=""),[2]an!$M$40,
IF(AND(A1938=[2]an!$I$38,F1938=[2]an!$E$39,H1938&lt;[2]an!$M$37,S1938="kahepoolne vajaduspõhine",U1938&lt;&gt;""),[2]an!$I$39,
IF(AND(A1938=[2]an!$I$38,F1938=[2]an!$E$39,H1938&lt;[2]an!$M$37,S1938&lt;&gt;"kahepoolne vajaduspõhine"),[2]an!$I$39,
IF(AND(A1938=[2]an!$I$38,F1938=[2]an!$E$42),[2]an!$I$42,
IF(AND(A1938=[2]an!$J$38,F1938=[2]an!$E$40),[2]an!$J$40,IF(AND(A1938=[2]an!$J$38,F1938=[2]an!$E$41),[2]an!$J$41,IF(AND(A1938=[2]an!$J$38,F1938=[2]an!$E$39,H1938&gt;=[2]an!$M$37),[2]an!$J$39,
IF(AND(A1938=[2]an!$J$38,F1938=[2]an!$E$39,H1938&lt;[2]an!$M$37,S1938="kahepoolne vajaduspõhine",U1938=""),[2]an!$M$40,
IF(AND(A1938=[2]an!$J$38,F1938=[2]an!$E$39,H1938&lt;[2]an!$M$37,S1938="kahepoolne vajaduspõhine",U1938&lt;&gt;""),[2]an!$J$39,
IF(AND(A1938=[2]an!$J$38,F1938=[2]an!$E$39,H1938&lt;[2]an!$M$37,S1938&lt;&gt;"kahepoolne vajaduspõhine"),[2]an!$J$39,
IF(AND(A1938=[2]an!$J$38,F1938=[2]an!$E$42),[2]an!$J$42,""))))))))))))))))))))))))))))</f>
        <v/>
      </c>
      <c r="Y1938" s="17" t="str">
        <f>IFERROR(IF(F1938="Tugigrupp",0,
IF(AND(F1938="Peretoe teenus",H1938&gt;=[2]an!$M$37,RANK(D1938,$D1938:$D1938)+COUNTIFS($D$2:D1938,D1938,$F$2:F1938,F1938)-1&gt;1),"",
IF(AND(F1938="Peretoe teenus",H1938&gt;=[2]an!$M$37,RANK(D1938,$D1938:$D1938)+COUNTIFS($D$2:D1938,D1938,$F$2:F1938,F1938)-1=1,MONTH(H1938)=MONTH(K1938)=TRUE,YEAR(H1938)=YEAR(K1938)=TRUE),((EOMONTH(H1938,0)-H1938+1)*X1938)/DAY(EOMONTH(H1938,0)),
IF(AND(F1938="Peretoe teenus",H1938&gt;=[2]an!$M$37,RANK(D1938,$D1938:$D1938)+COUNTIFS($D$2:D1938,D1938,$F$2:F1938,F1938)-1=1),X1938,
IF(AND(F1938="Peretoe teenus",H1938&lt;[2]an!$M$37,S1938&lt;&gt;"kahepoolne vajaduspõhine",RANK(D1938,$D1938:$D1938)+COUNTIFS($D$2:D1938,D1938,$F$2:F1938,F1938)-1=1),X1938,
IF(AND(F1938="Peretoe teenus",H1938&lt;[2]an!$M$37,S1938&lt;&gt;"kahepoolne vajaduspõhine",RANK(D1938,$D1938:$D1938)+COUNTIFS($D$2:D1938,D1938,$F$2:F1938,F1938)-1&gt;1),"",
IF(AND(F1938="Peretoe teenus",H1938&lt;[2]an!$M$37,S1938="kahepoolne vajaduspõhine",U1938="",RANK(D1938,$D1938:$D1938)+COUNTIFS($D$2:D1938,D1938,$F$2:F1938,F1938)-1=1),X1938,
IF(AND(F1938="Peretoe teenus",H1938&lt;[2]an!$M$37,S1938="kahepoolne vajaduspõhine",U1938="",RANK(D1938,$D1938:$D1938)+COUNTIFS($D$2:D1938,D1938,$F$2:F1938,F1938)-1&gt;1),"",
IF(AND(F1938="Peretoe teenus",H1938&lt;[2]an!$M$37,S1938="kahepoolne vajaduspõhine",U1938&lt;[2]an!$M$37,RANK(D1938,$D1938:$D1938)+COUNTIFS($D$2:D1938,D1938,$F$2:F1938,F1938)-1=1),X1938,
IF(AND(F1938="Peretoe teenus",H1938&lt;[2]an!$M$37,S1938="kahepoolne vajaduspõhine",U1938&lt;[2]an!$M$37,RANK(D1938,$D1938:$D1938)+COUNTIFS($D$2:D1938,D1938,$F$2:F1938,F1938)-1&gt;1),"",
IF(AND(F1938="Peretoe teenus",H1938&lt;[2]an!$M$37,S1938="kahepoolne vajaduspõhine",U1938&gt;=[2]an!$M$37,U1938&lt;=[2]an!$M$38,RANK(D1938,$D1938:$D1938)+COUNTIFS($D$2:D1938,D1938,$F$2:F1938,F1938)-1=1),
((EOMONTH(U1938,0)-U1938+1)*X1938)/DAY(EOMONTH(U1938,0))+(DAY(U1938)-1)*100/DAY(EOMONTH(U1938,0)),
IF(AND(F1938="Peretoe teenus",H1938&lt;[2]an!$M$37,S1938="kahepoolne vajaduspõhine",U1938&gt;=[2]an!$M$37,U1938&lt;=[2]an!$M$38,RANK(D1938,$D1938:$D1938)+COUNTIFS($D$2:D1938,D1938,$F$2:F1938,F1938)-1&gt;1),"",
IF(AND(F1938="Peretoe teenus",H1938&lt;[2]an!$M$37,S1938="kahepoolne vajaduspõhine",U1938&gt;[2]an!$M$38,RANK(D1938,$D1938:$D1938)+COUNTIFS($D$2:D1938,D1938,$F$2:F1938,F1938)-1=1),X1938,
IF(AND(F1938="Peretoe teenus",H1938&lt;[2]an!$M$37,S1938="kahepoolne vajaduspõhine",U1938&gt;[2]an!$M$38,RANK(D1938,$D1938:$D1938)+COUNTIFS($D$2:D1938,D1938,$F$2:F1938,F1938)-1&gt;1),"",X1938*W1938)))))))))))))),"")</f>
        <v/>
      </c>
      <c r="Z1938" s="18" t="str">
        <f t="shared" si="91"/>
        <v/>
      </c>
      <c r="AA1938" s="19" t="str">
        <f>IFERROR(VLOOKUP(E1938,[2]an!$A$3:$B$81,2,FALSE),"")</f>
        <v/>
      </c>
      <c r="AB1938" s="19" t="str">
        <f>IFERROR(VLOOKUP(AA1938,[2]an!$C$2:$D$16,2,FALSE),"")</f>
        <v/>
      </c>
      <c r="AC1938" s="20"/>
      <c r="AD1938" s="21" t="str">
        <f>IF(A1938=[2]an!$F$36,VLOOKUP([2]an!$F$36,[2]an!$F$36:$H$36,3,FALSE),IF(A1938=[2]an!$F$35,VLOOKUP([2]an!$F$35,[2]an!$F$35:$H$35,3,FALSE),IF(A1938=[2]an!$F$33,VLOOKUP([2]an!$F$33,[2]an!$F$33:$H$33,3,FALSE),IF(A1938=[2]an!$F$31,VLOOKUP([2]an!$F$31,[2]an!$F$31:$H$31,3,FALSE),""))))</f>
        <v/>
      </c>
    </row>
    <row r="1939" spans="6:30" x14ac:dyDescent="0.2">
      <c r="F1939" s="10"/>
      <c r="G1939" s="8" t="str">
        <f t="shared" si="92"/>
        <v/>
      </c>
      <c r="H1939" s="13"/>
      <c r="K1939" s="13"/>
      <c r="L1939" s="10"/>
      <c r="M1939" s="10"/>
      <c r="S1939" s="8" t="str">
        <f>IFERROR(VLOOKUP(D1939,[1]peretoe_teenus!$A$2:$L$2000,5,FALSE),"")</f>
        <v/>
      </c>
      <c r="U1939" s="13"/>
      <c r="V1939" s="15" t="str" cm="1">
        <f t="array" ref="V1939">IFERROR(IF(AND(F1939="Tugigrupp",RANK(K1939,$K1939:$K1939)+COUNTIFS($K$2:K1939,K1939,$L$2:L1939,L1939,$M$2:M1939,M1939,$I$2:I1939,I1939,$G$2:G1939,G1939,$F$2:F1939,F1939)-1=1),SUMPRODUCT(($F$2:$F$4154=F1939)*($G$2:$G$4154=G1939)*($K$2:$K$4154=K1939)*($I$2:$I$4154=I1939)*($L$2:$L$4154=L1939)*($M$2:$M$4154=M1939)),""),"")</f>
        <v/>
      </c>
      <c r="W1939" s="15" t="str">
        <f t="shared" si="90"/>
        <v/>
      </c>
      <c r="X1939" s="16" t="str">
        <f>IF(AND(A1939=[2]an!$G$38,F1939=[2]an!$E$40),[2]an!$G$40,IF(AND(A1939=[2]an!$G$38,F1939=[2]an!$E$41),[2]an!$G$41,IF(AND(A1939=[2]an!$G$38,F1939=[2]an!$E$39,H1939&gt;=[2]an!$M$37),[2]an!$G$39,
IF(AND(A1939=[2]an!$G$38,F1939=[2]an!$E$39,H1939&lt;[2]an!$M$37,S1939="kahepoolne vajaduspõhine",U1939=""),[2]an!$M$40,
IF(AND(A1939=[2]an!$G$38,F1939=[2]an!$E$39,H1939&lt;[2]an!$M$37,S1939="kahepoolne vajaduspõhine",U1939&lt;&gt;""),[2]an!$G$39,
IF(AND(A1939=[2]an!$G$38,F1939=[2]an!$E$39,H1939&lt;[2]an!$M$37,S1939&lt;&gt;"kahepoolne vajaduspõhine"),[2]an!$G$39,
IF(AND(A1939=[2]an!$G$38,F1939=[2]an!$E$42),[2]an!$G$42,
IF(AND(A1939=[2]an!$H$38,F1939=[2]an!$E$40),[2]an!$H$40,IF(AND(A1939=[2]an!$H$38,F1939=[2]an!$E$41),[2]an!$H$41,IF(AND(A1939=[2]an!$H$38,F1939=[2]an!$E$39,H1939&gt;=[2]an!$M$37),[2]an!$H$39,
IF(AND(A1939=[2]an!$H$38,F1939=[2]an!$E$39,H1939&lt;[2]an!$M$37,S1939="kahepoolne vajaduspõhine",U1939=""),[2]an!$M$40,
IF(AND(A1939=[2]an!$H$38,F1939=[2]an!$E$39,H1939&lt;[2]an!$M$37,S1939="kahepoolne vajaduspõhine",U1939&lt;&gt;""),[2]an!$H$39,
IF(AND(A1939=[2]an!$H$38,F1939=[2]an!$E$39,H1939&lt;[2]an!$M$37,S1939&lt;&gt;"kahepoolne vajaduspõhine"),[2]an!$H$39,
IF(AND(A1939=[2]an!$H$38,F1939=[2]an!$E$42),[2]an!$H$42,
IF(AND(A1939=[2]an!$I$38,F1939=[2]an!$E$40),[2]an!$I$40,IF(AND(A1939=[2]an!$I$38,F1939=[2]an!$E$41),[2]an!$I$41,IF(AND(A1939=[2]an!$I$38,F1939=[2]an!$E$39,H1939&gt;=[2]an!$M$37),[2]an!$I$39,
IF(AND(A1939=[2]an!$I$38,F1939=[2]an!$E$39,H1939&lt;[2]an!$M$37,S1939="kahepoolne vajaduspõhine",U1939=""),[2]an!$M$40,
IF(AND(A1939=[2]an!$I$38,F1939=[2]an!$E$39,H1939&lt;[2]an!$M$37,S1939="kahepoolne vajaduspõhine",U1939&lt;&gt;""),[2]an!$I$39,
IF(AND(A1939=[2]an!$I$38,F1939=[2]an!$E$39,H1939&lt;[2]an!$M$37,S1939&lt;&gt;"kahepoolne vajaduspõhine"),[2]an!$I$39,
IF(AND(A1939=[2]an!$I$38,F1939=[2]an!$E$42),[2]an!$I$42,
IF(AND(A1939=[2]an!$J$38,F1939=[2]an!$E$40),[2]an!$J$40,IF(AND(A1939=[2]an!$J$38,F1939=[2]an!$E$41),[2]an!$J$41,IF(AND(A1939=[2]an!$J$38,F1939=[2]an!$E$39,H1939&gt;=[2]an!$M$37),[2]an!$J$39,
IF(AND(A1939=[2]an!$J$38,F1939=[2]an!$E$39,H1939&lt;[2]an!$M$37,S1939="kahepoolne vajaduspõhine",U1939=""),[2]an!$M$40,
IF(AND(A1939=[2]an!$J$38,F1939=[2]an!$E$39,H1939&lt;[2]an!$M$37,S1939="kahepoolne vajaduspõhine",U1939&lt;&gt;""),[2]an!$J$39,
IF(AND(A1939=[2]an!$J$38,F1939=[2]an!$E$39,H1939&lt;[2]an!$M$37,S1939&lt;&gt;"kahepoolne vajaduspõhine"),[2]an!$J$39,
IF(AND(A1939=[2]an!$J$38,F1939=[2]an!$E$42),[2]an!$J$42,""))))))))))))))))))))))))))))</f>
        <v/>
      </c>
      <c r="Y1939" s="17" t="str">
        <f>IFERROR(IF(F1939="Tugigrupp",0,
IF(AND(F1939="Peretoe teenus",H1939&gt;=[2]an!$M$37,RANK(D1939,$D1939:$D1939)+COUNTIFS($D$2:D1939,D1939,$F$2:F1939,F1939)-1&gt;1),"",
IF(AND(F1939="Peretoe teenus",H1939&gt;=[2]an!$M$37,RANK(D1939,$D1939:$D1939)+COUNTIFS($D$2:D1939,D1939,$F$2:F1939,F1939)-1=1,MONTH(H1939)=MONTH(K1939)=TRUE,YEAR(H1939)=YEAR(K1939)=TRUE),((EOMONTH(H1939,0)-H1939+1)*X1939)/DAY(EOMONTH(H1939,0)),
IF(AND(F1939="Peretoe teenus",H1939&gt;=[2]an!$M$37,RANK(D1939,$D1939:$D1939)+COUNTIFS($D$2:D1939,D1939,$F$2:F1939,F1939)-1=1),X1939,
IF(AND(F1939="Peretoe teenus",H1939&lt;[2]an!$M$37,S1939&lt;&gt;"kahepoolne vajaduspõhine",RANK(D1939,$D1939:$D1939)+COUNTIFS($D$2:D1939,D1939,$F$2:F1939,F1939)-1=1),X1939,
IF(AND(F1939="Peretoe teenus",H1939&lt;[2]an!$M$37,S1939&lt;&gt;"kahepoolne vajaduspõhine",RANK(D1939,$D1939:$D1939)+COUNTIFS($D$2:D1939,D1939,$F$2:F1939,F1939)-1&gt;1),"",
IF(AND(F1939="Peretoe teenus",H1939&lt;[2]an!$M$37,S1939="kahepoolne vajaduspõhine",U1939="",RANK(D1939,$D1939:$D1939)+COUNTIFS($D$2:D1939,D1939,$F$2:F1939,F1939)-1=1),X1939,
IF(AND(F1939="Peretoe teenus",H1939&lt;[2]an!$M$37,S1939="kahepoolne vajaduspõhine",U1939="",RANK(D1939,$D1939:$D1939)+COUNTIFS($D$2:D1939,D1939,$F$2:F1939,F1939)-1&gt;1),"",
IF(AND(F1939="Peretoe teenus",H1939&lt;[2]an!$M$37,S1939="kahepoolne vajaduspõhine",U1939&lt;[2]an!$M$37,RANK(D1939,$D1939:$D1939)+COUNTIFS($D$2:D1939,D1939,$F$2:F1939,F1939)-1=1),X1939,
IF(AND(F1939="Peretoe teenus",H1939&lt;[2]an!$M$37,S1939="kahepoolne vajaduspõhine",U1939&lt;[2]an!$M$37,RANK(D1939,$D1939:$D1939)+COUNTIFS($D$2:D1939,D1939,$F$2:F1939,F1939)-1&gt;1),"",
IF(AND(F1939="Peretoe teenus",H1939&lt;[2]an!$M$37,S1939="kahepoolne vajaduspõhine",U1939&gt;=[2]an!$M$37,U1939&lt;=[2]an!$M$38,RANK(D1939,$D1939:$D1939)+COUNTIFS($D$2:D1939,D1939,$F$2:F1939,F1939)-1=1),
((EOMONTH(U1939,0)-U1939+1)*X1939)/DAY(EOMONTH(U1939,0))+(DAY(U1939)-1)*100/DAY(EOMONTH(U1939,0)),
IF(AND(F1939="Peretoe teenus",H1939&lt;[2]an!$M$37,S1939="kahepoolne vajaduspõhine",U1939&gt;=[2]an!$M$37,U1939&lt;=[2]an!$M$38,RANK(D1939,$D1939:$D1939)+COUNTIFS($D$2:D1939,D1939,$F$2:F1939,F1939)-1&gt;1),"",
IF(AND(F1939="Peretoe teenus",H1939&lt;[2]an!$M$37,S1939="kahepoolne vajaduspõhine",U1939&gt;[2]an!$M$38,RANK(D1939,$D1939:$D1939)+COUNTIFS($D$2:D1939,D1939,$F$2:F1939,F1939)-1=1),X1939,
IF(AND(F1939="Peretoe teenus",H1939&lt;[2]an!$M$37,S1939="kahepoolne vajaduspõhine",U1939&gt;[2]an!$M$38,RANK(D1939,$D1939:$D1939)+COUNTIFS($D$2:D1939,D1939,$F$2:F1939,F1939)-1&gt;1),"",X1939*W1939)))))))))))))),"")</f>
        <v/>
      </c>
      <c r="Z1939" s="18" t="str">
        <f t="shared" si="91"/>
        <v/>
      </c>
      <c r="AA1939" s="19" t="str">
        <f>IFERROR(VLOOKUP(E1939,[2]an!$A$3:$B$81,2,FALSE),"")</f>
        <v/>
      </c>
      <c r="AB1939" s="19" t="str">
        <f>IFERROR(VLOOKUP(AA1939,[2]an!$C$2:$D$16,2,FALSE),"")</f>
        <v/>
      </c>
      <c r="AC1939" s="20"/>
      <c r="AD1939" s="21" t="str">
        <f>IF(A1939=[2]an!$F$36,VLOOKUP([2]an!$F$36,[2]an!$F$36:$H$36,3,FALSE),IF(A1939=[2]an!$F$35,VLOOKUP([2]an!$F$35,[2]an!$F$35:$H$35,3,FALSE),IF(A1939=[2]an!$F$33,VLOOKUP([2]an!$F$33,[2]an!$F$33:$H$33,3,FALSE),IF(A1939=[2]an!$F$31,VLOOKUP([2]an!$F$31,[2]an!$F$31:$H$31,3,FALSE),""))))</f>
        <v/>
      </c>
    </row>
    <row r="1940" spans="6:30" x14ac:dyDescent="0.2">
      <c r="F1940" s="10"/>
      <c r="G1940" s="8" t="str">
        <f t="shared" si="92"/>
        <v/>
      </c>
      <c r="H1940" s="13"/>
      <c r="K1940" s="13"/>
      <c r="L1940" s="10"/>
      <c r="M1940" s="10"/>
      <c r="S1940" s="8" t="str">
        <f>IFERROR(VLOOKUP(D1940,[1]peretoe_teenus!$A$2:$L$2000,5,FALSE),"")</f>
        <v/>
      </c>
      <c r="U1940" s="13"/>
      <c r="V1940" s="15" t="str" cm="1">
        <f t="array" ref="V1940">IFERROR(IF(AND(F1940="Tugigrupp",RANK(K1940,$K1940:$K1940)+COUNTIFS($K$2:K1940,K1940,$L$2:L1940,L1940,$M$2:M1940,M1940,$I$2:I1940,I1940,$G$2:G1940,G1940,$F$2:F1940,F1940)-1=1),SUMPRODUCT(($F$2:$F$4154=F1940)*($G$2:$G$4154=G1940)*($K$2:$K$4154=K1940)*($I$2:$I$4154=I1940)*($L$2:$L$4154=L1940)*($M$2:$M$4154=M1940)),""),"")</f>
        <v/>
      </c>
      <c r="W1940" s="15" t="str">
        <f t="shared" si="90"/>
        <v/>
      </c>
      <c r="X1940" s="16" t="str">
        <f>IF(AND(A1940=[2]an!$G$38,F1940=[2]an!$E$40),[2]an!$G$40,IF(AND(A1940=[2]an!$G$38,F1940=[2]an!$E$41),[2]an!$G$41,IF(AND(A1940=[2]an!$G$38,F1940=[2]an!$E$39,H1940&gt;=[2]an!$M$37),[2]an!$G$39,
IF(AND(A1940=[2]an!$G$38,F1940=[2]an!$E$39,H1940&lt;[2]an!$M$37,S1940="kahepoolne vajaduspõhine",U1940=""),[2]an!$M$40,
IF(AND(A1940=[2]an!$G$38,F1940=[2]an!$E$39,H1940&lt;[2]an!$M$37,S1940="kahepoolne vajaduspõhine",U1940&lt;&gt;""),[2]an!$G$39,
IF(AND(A1940=[2]an!$G$38,F1940=[2]an!$E$39,H1940&lt;[2]an!$M$37,S1940&lt;&gt;"kahepoolne vajaduspõhine"),[2]an!$G$39,
IF(AND(A1940=[2]an!$G$38,F1940=[2]an!$E$42),[2]an!$G$42,
IF(AND(A1940=[2]an!$H$38,F1940=[2]an!$E$40),[2]an!$H$40,IF(AND(A1940=[2]an!$H$38,F1940=[2]an!$E$41),[2]an!$H$41,IF(AND(A1940=[2]an!$H$38,F1940=[2]an!$E$39,H1940&gt;=[2]an!$M$37),[2]an!$H$39,
IF(AND(A1940=[2]an!$H$38,F1940=[2]an!$E$39,H1940&lt;[2]an!$M$37,S1940="kahepoolne vajaduspõhine",U1940=""),[2]an!$M$40,
IF(AND(A1940=[2]an!$H$38,F1940=[2]an!$E$39,H1940&lt;[2]an!$M$37,S1940="kahepoolne vajaduspõhine",U1940&lt;&gt;""),[2]an!$H$39,
IF(AND(A1940=[2]an!$H$38,F1940=[2]an!$E$39,H1940&lt;[2]an!$M$37,S1940&lt;&gt;"kahepoolne vajaduspõhine"),[2]an!$H$39,
IF(AND(A1940=[2]an!$H$38,F1940=[2]an!$E$42),[2]an!$H$42,
IF(AND(A1940=[2]an!$I$38,F1940=[2]an!$E$40),[2]an!$I$40,IF(AND(A1940=[2]an!$I$38,F1940=[2]an!$E$41),[2]an!$I$41,IF(AND(A1940=[2]an!$I$38,F1940=[2]an!$E$39,H1940&gt;=[2]an!$M$37),[2]an!$I$39,
IF(AND(A1940=[2]an!$I$38,F1940=[2]an!$E$39,H1940&lt;[2]an!$M$37,S1940="kahepoolne vajaduspõhine",U1940=""),[2]an!$M$40,
IF(AND(A1940=[2]an!$I$38,F1940=[2]an!$E$39,H1940&lt;[2]an!$M$37,S1940="kahepoolne vajaduspõhine",U1940&lt;&gt;""),[2]an!$I$39,
IF(AND(A1940=[2]an!$I$38,F1940=[2]an!$E$39,H1940&lt;[2]an!$M$37,S1940&lt;&gt;"kahepoolne vajaduspõhine"),[2]an!$I$39,
IF(AND(A1940=[2]an!$I$38,F1940=[2]an!$E$42),[2]an!$I$42,
IF(AND(A1940=[2]an!$J$38,F1940=[2]an!$E$40),[2]an!$J$40,IF(AND(A1940=[2]an!$J$38,F1940=[2]an!$E$41),[2]an!$J$41,IF(AND(A1940=[2]an!$J$38,F1940=[2]an!$E$39,H1940&gt;=[2]an!$M$37),[2]an!$J$39,
IF(AND(A1940=[2]an!$J$38,F1940=[2]an!$E$39,H1940&lt;[2]an!$M$37,S1940="kahepoolne vajaduspõhine",U1940=""),[2]an!$M$40,
IF(AND(A1940=[2]an!$J$38,F1940=[2]an!$E$39,H1940&lt;[2]an!$M$37,S1940="kahepoolne vajaduspõhine",U1940&lt;&gt;""),[2]an!$J$39,
IF(AND(A1940=[2]an!$J$38,F1940=[2]an!$E$39,H1940&lt;[2]an!$M$37,S1940&lt;&gt;"kahepoolne vajaduspõhine"),[2]an!$J$39,
IF(AND(A1940=[2]an!$J$38,F1940=[2]an!$E$42),[2]an!$J$42,""))))))))))))))))))))))))))))</f>
        <v/>
      </c>
      <c r="Y1940" s="17" t="str">
        <f>IFERROR(IF(F1940="Tugigrupp",0,
IF(AND(F1940="Peretoe teenus",H1940&gt;=[2]an!$M$37,RANK(D1940,$D1940:$D1940)+COUNTIFS($D$2:D1940,D1940,$F$2:F1940,F1940)-1&gt;1),"",
IF(AND(F1940="Peretoe teenus",H1940&gt;=[2]an!$M$37,RANK(D1940,$D1940:$D1940)+COUNTIFS($D$2:D1940,D1940,$F$2:F1940,F1940)-1=1,MONTH(H1940)=MONTH(K1940)=TRUE,YEAR(H1940)=YEAR(K1940)=TRUE),((EOMONTH(H1940,0)-H1940+1)*X1940)/DAY(EOMONTH(H1940,0)),
IF(AND(F1940="Peretoe teenus",H1940&gt;=[2]an!$M$37,RANK(D1940,$D1940:$D1940)+COUNTIFS($D$2:D1940,D1940,$F$2:F1940,F1940)-1=1),X1940,
IF(AND(F1940="Peretoe teenus",H1940&lt;[2]an!$M$37,S1940&lt;&gt;"kahepoolne vajaduspõhine",RANK(D1940,$D1940:$D1940)+COUNTIFS($D$2:D1940,D1940,$F$2:F1940,F1940)-1=1),X1940,
IF(AND(F1940="Peretoe teenus",H1940&lt;[2]an!$M$37,S1940&lt;&gt;"kahepoolne vajaduspõhine",RANK(D1940,$D1940:$D1940)+COUNTIFS($D$2:D1940,D1940,$F$2:F1940,F1940)-1&gt;1),"",
IF(AND(F1940="Peretoe teenus",H1940&lt;[2]an!$M$37,S1940="kahepoolne vajaduspõhine",U1940="",RANK(D1940,$D1940:$D1940)+COUNTIFS($D$2:D1940,D1940,$F$2:F1940,F1940)-1=1),X1940,
IF(AND(F1940="Peretoe teenus",H1940&lt;[2]an!$M$37,S1940="kahepoolne vajaduspõhine",U1940="",RANK(D1940,$D1940:$D1940)+COUNTIFS($D$2:D1940,D1940,$F$2:F1940,F1940)-1&gt;1),"",
IF(AND(F1940="Peretoe teenus",H1940&lt;[2]an!$M$37,S1940="kahepoolne vajaduspõhine",U1940&lt;[2]an!$M$37,RANK(D1940,$D1940:$D1940)+COUNTIFS($D$2:D1940,D1940,$F$2:F1940,F1940)-1=1),X1940,
IF(AND(F1940="Peretoe teenus",H1940&lt;[2]an!$M$37,S1940="kahepoolne vajaduspõhine",U1940&lt;[2]an!$M$37,RANK(D1940,$D1940:$D1940)+COUNTIFS($D$2:D1940,D1940,$F$2:F1940,F1940)-1&gt;1),"",
IF(AND(F1940="Peretoe teenus",H1940&lt;[2]an!$M$37,S1940="kahepoolne vajaduspõhine",U1940&gt;=[2]an!$M$37,U1940&lt;=[2]an!$M$38,RANK(D1940,$D1940:$D1940)+COUNTIFS($D$2:D1940,D1940,$F$2:F1940,F1940)-1=1),
((EOMONTH(U1940,0)-U1940+1)*X1940)/DAY(EOMONTH(U1940,0))+(DAY(U1940)-1)*100/DAY(EOMONTH(U1940,0)),
IF(AND(F1940="Peretoe teenus",H1940&lt;[2]an!$M$37,S1940="kahepoolne vajaduspõhine",U1940&gt;=[2]an!$M$37,U1940&lt;=[2]an!$M$38,RANK(D1940,$D1940:$D1940)+COUNTIFS($D$2:D1940,D1940,$F$2:F1940,F1940)-1&gt;1),"",
IF(AND(F1940="Peretoe teenus",H1940&lt;[2]an!$M$37,S1940="kahepoolne vajaduspõhine",U1940&gt;[2]an!$M$38,RANK(D1940,$D1940:$D1940)+COUNTIFS($D$2:D1940,D1940,$F$2:F1940,F1940)-1=1),X1940,
IF(AND(F1940="Peretoe teenus",H1940&lt;[2]an!$M$37,S1940="kahepoolne vajaduspõhine",U1940&gt;[2]an!$M$38,RANK(D1940,$D1940:$D1940)+COUNTIFS($D$2:D1940,D1940,$F$2:F1940,F1940)-1&gt;1),"",X1940*W1940)))))))))))))),"")</f>
        <v/>
      </c>
      <c r="Z1940" s="18" t="str">
        <f t="shared" si="91"/>
        <v/>
      </c>
      <c r="AA1940" s="19" t="str">
        <f>IFERROR(VLOOKUP(E1940,[2]an!$A$3:$B$81,2,FALSE),"")</f>
        <v/>
      </c>
      <c r="AB1940" s="19" t="str">
        <f>IFERROR(VLOOKUP(AA1940,[2]an!$C$2:$D$16,2,FALSE),"")</f>
        <v/>
      </c>
      <c r="AC1940" s="20"/>
      <c r="AD1940" s="21" t="str">
        <f>IF(A1940=[2]an!$F$36,VLOOKUP([2]an!$F$36,[2]an!$F$36:$H$36,3,FALSE),IF(A1940=[2]an!$F$35,VLOOKUP([2]an!$F$35,[2]an!$F$35:$H$35,3,FALSE),IF(A1940=[2]an!$F$33,VLOOKUP([2]an!$F$33,[2]an!$F$33:$H$33,3,FALSE),IF(A1940=[2]an!$F$31,VLOOKUP([2]an!$F$31,[2]an!$F$31:$H$31,3,FALSE),""))))</f>
        <v/>
      </c>
    </row>
    <row r="1941" spans="6:30" x14ac:dyDescent="0.2">
      <c r="F1941" s="10"/>
      <c r="G1941" s="8" t="str">
        <f t="shared" si="92"/>
        <v/>
      </c>
      <c r="H1941" s="13"/>
      <c r="K1941" s="13"/>
      <c r="L1941" s="10"/>
      <c r="M1941" s="10"/>
      <c r="S1941" s="8" t="str">
        <f>IFERROR(VLOOKUP(D1941,[1]peretoe_teenus!$A$2:$L$2000,5,FALSE),"")</f>
        <v/>
      </c>
      <c r="U1941" s="13"/>
      <c r="V1941" s="15" t="str" cm="1">
        <f t="array" ref="V1941">IFERROR(IF(AND(F1941="Tugigrupp",RANK(K1941,$K1941:$K1941)+COUNTIFS($K$2:K1941,K1941,$L$2:L1941,L1941,$M$2:M1941,M1941,$I$2:I1941,I1941,$G$2:G1941,G1941,$F$2:F1941,F1941)-1=1),SUMPRODUCT(($F$2:$F$4154=F1941)*($G$2:$G$4154=G1941)*($K$2:$K$4154=K1941)*($I$2:$I$4154=I1941)*($L$2:$L$4154=L1941)*($M$2:$M$4154=M1941)),""),"")</f>
        <v/>
      </c>
      <c r="W1941" s="15" t="str">
        <f t="shared" si="90"/>
        <v/>
      </c>
      <c r="X1941" s="16" t="str">
        <f>IF(AND(A1941=[2]an!$G$38,F1941=[2]an!$E$40),[2]an!$G$40,IF(AND(A1941=[2]an!$G$38,F1941=[2]an!$E$41),[2]an!$G$41,IF(AND(A1941=[2]an!$G$38,F1941=[2]an!$E$39,H1941&gt;=[2]an!$M$37),[2]an!$G$39,
IF(AND(A1941=[2]an!$G$38,F1941=[2]an!$E$39,H1941&lt;[2]an!$M$37,S1941="kahepoolne vajaduspõhine",U1941=""),[2]an!$M$40,
IF(AND(A1941=[2]an!$G$38,F1941=[2]an!$E$39,H1941&lt;[2]an!$M$37,S1941="kahepoolne vajaduspõhine",U1941&lt;&gt;""),[2]an!$G$39,
IF(AND(A1941=[2]an!$G$38,F1941=[2]an!$E$39,H1941&lt;[2]an!$M$37,S1941&lt;&gt;"kahepoolne vajaduspõhine"),[2]an!$G$39,
IF(AND(A1941=[2]an!$G$38,F1941=[2]an!$E$42),[2]an!$G$42,
IF(AND(A1941=[2]an!$H$38,F1941=[2]an!$E$40),[2]an!$H$40,IF(AND(A1941=[2]an!$H$38,F1941=[2]an!$E$41),[2]an!$H$41,IF(AND(A1941=[2]an!$H$38,F1941=[2]an!$E$39,H1941&gt;=[2]an!$M$37),[2]an!$H$39,
IF(AND(A1941=[2]an!$H$38,F1941=[2]an!$E$39,H1941&lt;[2]an!$M$37,S1941="kahepoolne vajaduspõhine",U1941=""),[2]an!$M$40,
IF(AND(A1941=[2]an!$H$38,F1941=[2]an!$E$39,H1941&lt;[2]an!$M$37,S1941="kahepoolne vajaduspõhine",U1941&lt;&gt;""),[2]an!$H$39,
IF(AND(A1941=[2]an!$H$38,F1941=[2]an!$E$39,H1941&lt;[2]an!$M$37,S1941&lt;&gt;"kahepoolne vajaduspõhine"),[2]an!$H$39,
IF(AND(A1941=[2]an!$H$38,F1941=[2]an!$E$42),[2]an!$H$42,
IF(AND(A1941=[2]an!$I$38,F1941=[2]an!$E$40),[2]an!$I$40,IF(AND(A1941=[2]an!$I$38,F1941=[2]an!$E$41),[2]an!$I$41,IF(AND(A1941=[2]an!$I$38,F1941=[2]an!$E$39,H1941&gt;=[2]an!$M$37),[2]an!$I$39,
IF(AND(A1941=[2]an!$I$38,F1941=[2]an!$E$39,H1941&lt;[2]an!$M$37,S1941="kahepoolne vajaduspõhine",U1941=""),[2]an!$M$40,
IF(AND(A1941=[2]an!$I$38,F1941=[2]an!$E$39,H1941&lt;[2]an!$M$37,S1941="kahepoolne vajaduspõhine",U1941&lt;&gt;""),[2]an!$I$39,
IF(AND(A1941=[2]an!$I$38,F1941=[2]an!$E$39,H1941&lt;[2]an!$M$37,S1941&lt;&gt;"kahepoolne vajaduspõhine"),[2]an!$I$39,
IF(AND(A1941=[2]an!$I$38,F1941=[2]an!$E$42),[2]an!$I$42,
IF(AND(A1941=[2]an!$J$38,F1941=[2]an!$E$40),[2]an!$J$40,IF(AND(A1941=[2]an!$J$38,F1941=[2]an!$E$41),[2]an!$J$41,IF(AND(A1941=[2]an!$J$38,F1941=[2]an!$E$39,H1941&gt;=[2]an!$M$37),[2]an!$J$39,
IF(AND(A1941=[2]an!$J$38,F1941=[2]an!$E$39,H1941&lt;[2]an!$M$37,S1941="kahepoolne vajaduspõhine",U1941=""),[2]an!$M$40,
IF(AND(A1941=[2]an!$J$38,F1941=[2]an!$E$39,H1941&lt;[2]an!$M$37,S1941="kahepoolne vajaduspõhine",U1941&lt;&gt;""),[2]an!$J$39,
IF(AND(A1941=[2]an!$J$38,F1941=[2]an!$E$39,H1941&lt;[2]an!$M$37,S1941&lt;&gt;"kahepoolne vajaduspõhine"),[2]an!$J$39,
IF(AND(A1941=[2]an!$J$38,F1941=[2]an!$E$42),[2]an!$J$42,""))))))))))))))))))))))))))))</f>
        <v/>
      </c>
      <c r="Y1941" s="17" t="str">
        <f>IFERROR(IF(F1941="Tugigrupp",0,
IF(AND(F1941="Peretoe teenus",H1941&gt;=[2]an!$M$37,RANK(D1941,$D1941:$D1941)+COUNTIFS($D$2:D1941,D1941,$F$2:F1941,F1941)-1&gt;1),"",
IF(AND(F1941="Peretoe teenus",H1941&gt;=[2]an!$M$37,RANK(D1941,$D1941:$D1941)+COUNTIFS($D$2:D1941,D1941,$F$2:F1941,F1941)-1=1,MONTH(H1941)=MONTH(K1941)=TRUE,YEAR(H1941)=YEAR(K1941)=TRUE),((EOMONTH(H1941,0)-H1941+1)*X1941)/DAY(EOMONTH(H1941,0)),
IF(AND(F1941="Peretoe teenus",H1941&gt;=[2]an!$M$37,RANK(D1941,$D1941:$D1941)+COUNTIFS($D$2:D1941,D1941,$F$2:F1941,F1941)-1=1),X1941,
IF(AND(F1941="Peretoe teenus",H1941&lt;[2]an!$M$37,S1941&lt;&gt;"kahepoolne vajaduspõhine",RANK(D1941,$D1941:$D1941)+COUNTIFS($D$2:D1941,D1941,$F$2:F1941,F1941)-1=1),X1941,
IF(AND(F1941="Peretoe teenus",H1941&lt;[2]an!$M$37,S1941&lt;&gt;"kahepoolne vajaduspõhine",RANK(D1941,$D1941:$D1941)+COUNTIFS($D$2:D1941,D1941,$F$2:F1941,F1941)-1&gt;1),"",
IF(AND(F1941="Peretoe teenus",H1941&lt;[2]an!$M$37,S1941="kahepoolne vajaduspõhine",U1941="",RANK(D1941,$D1941:$D1941)+COUNTIFS($D$2:D1941,D1941,$F$2:F1941,F1941)-1=1),X1941,
IF(AND(F1941="Peretoe teenus",H1941&lt;[2]an!$M$37,S1941="kahepoolne vajaduspõhine",U1941="",RANK(D1941,$D1941:$D1941)+COUNTIFS($D$2:D1941,D1941,$F$2:F1941,F1941)-1&gt;1),"",
IF(AND(F1941="Peretoe teenus",H1941&lt;[2]an!$M$37,S1941="kahepoolne vajaduspõhine",U1941&lt;[2]an!$M$37,RANK(D1941,$D1941:$D1941)+COUNTIFS($D$2:D1941,D1941,$F$2:F1941,F1941)-1=1),X1941,
IF(AND(F1941="Peretoe teenus",H1941&lt;[2]an!$M$37,S1941="kahepoolne vajaduspõhine",U1941&lt;[2]an!$M$37,RANK(D1941,$D1941:$D1941)+COUNTIFS($D$2:D1941,D1941,$F$2:F1941,F1941)-1&gt;1),"",
IF(AND(F1941="Peretoe teenus",H1941&lt;[2]an!$M$37,S1941="kahepoolne vajaduspõhine",U1941&gt;=[2]an!$M$37,U1941&lt;=[2]an!$M$38,RANK(D1941,$D1941:$D1941)+COUNTIFS($D$2:D1941,D1941,$F$2:F1941,F1941)-1=1),
((EOMONTH(U1941,0)-U1941+1)*X1941)/DAY(EOMONTH(U1941,0))+(DAY(U1941)-1)*100/DAY(EOMONTH(U1941,0)),
IF(AND(F1941="Peretoe teenus",H1941&lt;[2]an!$M$37,S1941="kahepoolne vajaduspõhine",U1941&gt;=[2]an!$M$37,U1941&lt;=[2]an!$M$38,RANK(D1941,$D1941:$D1941)+COUNTIFS($D$2:D1941,D1941,$F$2:F1941,F1941)-1&gt;1),"",
IF(AND(F1941="Peretoe teenus",H1941&lt;[2]an!$M$37,S1941="kahepoolne vajaduspõhine",U1941&gt;[2]an!$M$38,RANK(D1941,$D1941:$D1941)+COUNTIFS($D$2:D1941,D1941,$F$2:F1941,F1941)-1=1),X1941,
IF(AND(F1941="Peretoe teenus",H1941&lt;[2]an!$M$37,S1941="kahepoolne vajaduspõhine",U1941&gt;[2]an!$M$38,RANK(D1941,$D1941:$D1941)+COUNTIFS($D$2:D1941,D1941,$F$2:F1941,F1941)-1&gt;1),"",X1941*W1941)))))))))))))),"")</f>
        <v/>
      </c>
      <c r="Z1941" s="18" t="str">
        <f t="shared" si="91"/>
        <v/>
      </c>
      <c r="AA1941" s="19" t="str">
        <f>IFERROR(VLOOKUP(E1941,[2]an!$A$3:$B$81,2,FALSE),"")</f>
        <v/>
      </c>
      <c r="AB1941" s="19" t="str">
        <f>IFERROR(VLOOKUP(AA1941,[2]an!$C$2:$D$16,2,FALSE),"")</f>
        <v/>
      </c>
      <c r="AC1941" s="20"/>
      <c r="AD1941" s="21" t="str">
        <f>IF(A1941=[2]an!$F$36,VLOOKUP([2]an!$F$36,[2]an!$F$36:$H$36,3,FALSE),IF(A1941=[2]an!$F$35,VLOOKUP([2]an!$F$35,[2]an!$F$35:$H$35,3,FALSE),IF(A1941=[2]an!$F$33,VLOOKUP([2]an!$F$33,[2]an!$F$33:$H$33,3,FALSE),IF(A1941=[2]an!$F$31,VLOOKUP([2]an!$F$31,[2]an!$F$31:$H$31,3,FALSE),""))))</f>
        <v/>
      </c>
    </row>
    <row r="1942" spans="6:30" x14ac:dyDescent="0.2">
      <c r="F1942" s="10"/>
      <c r="G1942" s="8" t="str">
        <f t="shared" si="92"/>
        <v/>
      </c>
      <c r="H1942" s="13"/>
      <c r="K1942" s="13"/>
      <c r="L1942" s="10"/>
      <c r="M1942" s="10"/>
      <c r="S1942" s="8" t="str">
        <f>IFERROR(VLOOKUP(D1942,[1]peretoe_teenus!$A$2:$L$2000,5,FALSE),"")</f>
        <v/>
      </c>
      <c r="U1942" s="13"/>
      <c r="V1942" s="15" t="str" cm="1">
        <f t="array" ref="V1942">IFERROR(IF(AND(F1942="Tugigrupp",RANK(K1942,$K1942:$K1942)+COUNTIFS($K$2:K1942,K1942,$L$2:L1942,L1942,$M$2:M1942,M1942,$I$2:I1942,I1942,$G$2:G1942,G1942,$F$2:F1942,F1942)-1=1),SUMPRODUCT(($F$2:$F$4154=F1942)*($G$2:$G$4154=G1942)*($K$2:$K$4154=K1942)*($I$2:$I$4154=I1942)*($L$2:$L$4154=L1942)*($M$2:$M$4154=M1942)),""),"")</f>
        <v/>
      </c>
      <c r="W1942" s="15" t="str">
        <f t="shared" si="90"/>
        <v/>
      </c>
      <c r="X1942" s="16" t="str">
        <f>IF(AND(A1942=[2]an!$G$38,F1942=[2]an!$E$40),[2]an!$G$40,IF(AND(A1942=[2]an!$G$38,F1942=[2]an!$E$41),[2]an!$G$41,IF(AND(A1942=[2]an!$G$38,F1942=[2]an!$E$39,H1942&gt;=[2]an!$M$37),[2]an!$G$39,
IF(AND(A1942=[2]an!$G$38,F1942=[2]an!$E$39,H1942&lt;[2]an!$M$37,S1942="kahepoolne vajaduspõhine",U1942=""),[2]an!$M$40,
IF(AND(A1942=[2]an!$G$38,F1942=[2]an!$E$39,H1942&lt;[2]an!$M$37,S1942="kahepoolne vajaduspõhine",U1942&lt;&gt;""),[2]an!$G$39,
IF(AND(A1942=[2]an!$G$38,F1942=[2]an!$E$39,H1942&lt;[2]an!$M$37,S1942&lt;&gt;"kahepoolne vajaduspõhine"),[2]an!$G$39,
IF(AND(A1942=[2]an!$G$38,F1942=[2]an!$E$42),[2]an!$G$42,
IF(AND(A1942=[2]an!$H$38,F1942=[2]an!$E$40),[2]an!$H$40,IF(AND(A1942=[2]an!$H$38,F1942=[2]an!$E$41),[2]an!$H$41,IF(AND(A1942=[2]an!$H$38,F1942=[2]an!$E$39,H1942&gt;=[2]an!$M$37),[2]an!$H$39,
IF(AND(A1942=[2]an!$H$38,F1942=[2]an!$E$39,H1942&lt;[2]an!$M$37,S1942="kahepoolne vajaduspõhine",U1942=""),[2]an!$M$40,
IF(AND(A1942=[2]an!$H$38,F1942=[2]an!$E$39,H1942&lt;[2]an!$M$37,S1942="kahepoolne vajaduspõhine",U1942&lt;&gt;""),[2]an!$H$39,
IF(AND(A1942=[2]an!$H$38,F1942=[2]an!$E$39,H1942&lt;[2]an!$M$37,S1942&lt;&gt;"kahepoolne vajaduspõhine"),[2]an!$H$39,
IF(AND(A1942=[2]an!$H$38,F1942=[2]an!$E$42),[2]an!$H$42,
IF(AND(A1942=[2]an!$I$38,F1942=[2]an!$E$40),[2]an!$I$40,IF(AND(A1942=[2]an!$I$38,F1942=[2]an!$E$41),[2]an!$I$41,IF(AND(A1942=[2]an!$I$38,F1942=[2]an!$E$39,H1942&gt;=[2]an!$M$37),[2]an!$I$39,
IF(AND(A1942=[2]an!$I$38,F1942=[2]an!$E$39,H1942&lt;[2]an!$M$37,S1942="kahepoolne vajaduspõhine",U1942=""),[2]an!$M$40,
IF(AND(A1942=[2]an!$I$38,F1942=[2]an!$E$39,H1942&lt;[2]an!$M$37,S1942="kahepoolne vajaduspõhine",U1942&lt;&gt;""),[2]an!$I$39,
IF(AND(A1942=[2]an!$I$38,F1942=[2]an!$E$39,H1942&lt;[2]an!$M$37,S1942&lt;&gt;"kahepoolne vajaduspõhine"),[2]an!$I$39,
IF(AND(A1942=[2]an!$I$38,F1942=[2]an!$E$42),[2]an!$I$42,
IF(AND(A1942=[2]an!$J$38,F1942=[2]an!$E$40),[2]an!$J$40,IF(AND(A1942=[2]an!$J$38,F1942=[2]an!$E$41),[2]an!$J$41,IF(AND(A1942=[2]an!$J$38,F1942=[2]an!$E$39,H1942&gt;=[2]an!$M$37),[2]an!$J$39,
IF(AND(A1942=[2]an!$J$38,F1942=[2]an!$E$39,H1942&lt;[2]an!$M$37,S1942="kahepoolne vajaduspõhine",U1942=""),[2]an!$M$40,
IF(AND(A1942=[2]an!$J$38,F1942=[2]an!$E$39,H1942&lt;[2]an!$M$37,S1942="kahepoolne vajaduspõhine",U1942&lt;&gt;""),[2]an!$J$39,
IF(AND(A1942=[2]an!$J$38,F1942=[2]an!$E$39,H1942&lt;[2]an!$M$37,S1942&lt;&gt;"kahepoolne vajaduspõhine"),[2]an!$J$39,
IF(AND(A1942=[2]an!$J$38,F1942=[2]an!$E$42),[2]an!$J$42,""))))))))))))))))))))))))))))</f>
        <v/>
      </c>
      <c r="Y1942" s="17" t="str">
        <f>IFERROR(IF(F1942="Tugigrupp",0,
IF(AND(F1942="Peretoe teenus",H1942&gt;=[2]an!$M$37,RANK(D1942,$D1942:$D1942)+COUNTIFS($D$2:D1942,D1942,$F$2:F1942,F1942)-1&gt;1),"",
IF(AND(F1942="Peretoe teenus",H1942&gt;=[2]an!$M$37,RANK(D1942,$D1942:$D1942)+COUNTIFS($D$2:D1942,D1942,$F$2:F1942,F1942)-1=1,MONTH(H1942)=MONTH(K1942)=TRUE,YEAR(H1942)=YEAR(K1942)=TRUE),((EOMONTH(H1942,0)-H1942+1)*X1942)/DAY(EOMONTH(H1942,0)),
IF(AND(F1942="Peretoe teenus",H1942&gt;=[2]an!$M$37,RANK(D1942,$D1942:$D1942)+COUNTIFS($D$2:D1942,D1942,$F$2:F1942,F1942)-1=1),X1942,
IF(AND(F1942="Peretoe teenus",H1942&lt;[2]an!$M$37,S1942&lt;&gt;"kahepoolne vajaduspõhine",RANK(D1942,$D1942:$D1942)+COUNTIFS($D$2:D1942,D1942,$F$2:F1942,F1942)-1=1),X1942,
IF(AND(F1942="Peretoe teenus",H1942&lt;[2]an!$M$37,S1942&lt;&gt;"kahepoolne vajaduspõhine",RANK(D1942,$D1942:$D1942)+COUNTIFS($D$2:D1942,D1942,$F$2:F1942,F1942)-1&gt;1),"",
IF(AND(F1942="Peretoe teenus",H1942&lt;[2]an!$M$37,S1942="kahepoolne vajaduspõhine",U1942="",RANK(D1942,$D1942:$D1942)+COUNTIFS($D$2:D1942,D1942,$F$2:F1942,F1942)-1=1),X1942,
IF(AND(F1942="Peretoe teenus",H1942&lt;[2]an!$M$37,S1942="kahepoolne vajaduspõhine",U1942="",RANK(D1942,$D1942:$D1942)+COUNTIFS($D$2:D1942,D1942,$F$2:F1942,F1942)-1&gt;1),"",
IF(AND(F1942="Peretoe teenus",H1942&lt;[2]an!$M$37,S1942="kahepoolne vajaduspõhine",U1942&lt;[2]an!$M$37,RANK(D1942,$D1942:$D1942)+COUNTIFS($D$2:D1942,D1942,$F$2:F1942,F1942)-1=1),X1942,
IF(AND(F1942="Peretoe teenus",H1942&lt;[2]an!$M$37,S1942="kahepoolne vajaduspõhine",U1942&lt;[2]an!$M$37,RANK(D1942,$D1942:$D1942)+COUNTIFS($D$2:D1942,D1942,$F$2:F1942,F1942)-1&gt;1),"",
IF(AND(F1942="Peretoe teenus",H1942&lt;[2]an!$M$37,S1942="kahepoolne vajaduspõhine",U1942&gt;=[2]an!$M$37,U1942&lt;=[2]an!$M$38,RANK(D1942,$D1942:$D1942)+COUNTIFS($D$2:D1942,D1942,$F$2:F1942,F1942)-1=1),
((EOMONTH(U1942,0)-U1942+1)*X1942)/DAY(EOMONTH(U1942,0))+(DAY(U1942)-1)*100/DAY(EOMONTH(U1942,0)),
IF(AND(F1942="Peretoe teenus",H1942&lt;[2]an!$M$37,S1942="kahepoolne vajaduspõhine",U1942&gt;=[2]an!$M$37,U1942&lt;=[2]an!$M$38,RANK(D1942,$D1942:$D1942)+COUNTIFS($D$2:D1942,D1942,$F$2:F1942,F1942)-1&gt;1),"",
IF(AND(F1942="Peretoe teenus",H1942&lt;[2]an!$M$37,S1942="kahepoolne vajaduspõhine",U1942&gt;[2]an!$M$38,RANK(D1942,$D1942:$D1942)+COUNTIFS($D$2:D1942,D1942,$F$2:F1942,F1942)-1=1),X1942,
IF(AND(F1942="Peretoe teenus",H1942&lt;[2]an!$M$37,S1942="kahepoolne vajaduspõhine",U1942&gt;[2]an!$M$38,RANK(D1942,$D1942:$D1942)+COUNTIFS($D$2:D1942,D1942,$F$2:F1942,F1942)-1&gt;1),"",X1942*W1942)))))))))))))),"")</f>
        <v/>
      </c>
      <c r="Z1942" s="18" t="str">
        <f t="shared" si="91"/>
        <v/>
      </c>
      <c r="AA1942" s="19" t="str">
        <f>IFERROR(VLOOKUP(E1942,[2]an!$A$3:$B$81,2,FALSE),"")</f>
        <v/>
      </c>
      <c r="AB1942" s="19" t="str">
        <f>IFERROR(VLOOKUP(AA1942,[2]an!$C$2:$D$16,2,FALSE),"")</f>
        <v/>
      </c>
      <c r="AC1942" s="20"/>
      <c r="AD1942" s="21" t="str">
        <f>IF(A1942=[2]an!$F$36,VLOOKUP([2]an!$F$36,[2]an!$F$36:$H$36,3,FALSE),IF(A1942=[2]an!$F$35,VLOOKUP([2]an!$F$35,[2]an!$F$35:$H$35,3,FALSE),IF(A1942=[2]an!$F$33,VLOOKUP([2]an!$F$33,[2]an!$F$33:$H$33,3,FALSE),IF(A1942=[2]an!$F$31,VLOOKUP([2]an!$F$31,[2]an!$F$31:$H$31,3,FALSE),""))))</f>
        <v/>
      </c>
    </row>
    <row r="1943" spans="6:30" x14ac:dyDescent="0.2">
      <c r="F1943" s="10"/>
      <c r="G1943" s="8" t="str">
        <f t="shared" si="92"/>
        <v/>
      </c>
      <c r="H1943" s="13"/>
      <c r="K1943" s="13"/>
      <c r="L1943" s="10"/>
      <c r="M1943" s="10"/>
      <c r="S1943" s="8" t="str">
        <f>IFERROR(VLOOKUP(D1943,[1]peretoe_teenus!$A$2:$L$2000,5,FALSE),"")</f>
        <v/>
      </c>
      <c r="U1943" s="13"/>
      <c r="V1943" s="15" t="str" cm="1">
        <f t="array" ref="V1943">IFERROR(IF(AND(F1943="Tugigrupp",RANK(K1943,$K1943:$K1943)+COUNTIFS($K$2:K1943,K1943,$L$2:L1943,L1943,$M$2:M1943,M1943,$I$2:I1943,I1943,$G$2:G1943,G1943,$F$2:F1943,F1943)-1=1),SUMPRODUCT(($F$2:$F$4154=F1943)*($G$2:$G$4154=G1943)*($K$2:$K$4154=K1943)*($I$2:$I$4154=I1943)*($L$2:$L$4154=L1943)*($M$2:$M$4154=M1943)),""),"")</f>
        <v/>
      </c>
      <c r="W1943" s="15" t="str">
        <f t="shared" si="90"/>
        <v/>
      </c>
      <c r="X1943" s="16" t="str">
        <f>IF(AND(A1943=[2]an!$G$38,F1943=[2]an!$E$40),[2]an!$G$40,IF(AND(A1943=[2]an!$G$38,F1943=[2]an!$E$41),[2]an!$G$41,IF(AND(A1943=[2]an!$G$38,F1943=[2]an!$E$39,H1943&gt;=[2]an!$M$37),[2]an!$G$39,
IF(AND(A1943=[2]an!$G$38,F1943=[2]an!$E$39,H1943&lt;[2]an!$M$37,S1943="kahepoolne vajaduspõhine",U1943=""),[2]an!$M$40,
IF(AND(A1943=[2]an!$G$38,F1943=[2]an!$E$39,H1943&lt;[2]an!$M$37,S1943="kahepoolne vajaduspõhine",U1943&lt;&gt;""),[2]an!$G$39,
IF(AND(A1943=[2]an!$G$38,F1943=[2]an!$E$39,H1943&lt;[2]an!$M$37,S1943&lt;&gt;"kahepoolne vajaduspõhine"),[2]an!$G$39,
IF(AND(A1943=[2]an!$G$38,F1943=[2]an!$E$42),[2]an!$G$42,
IF(AND(A1943=[2]an!$H$38,F1943=[2]an!$E$40),[2]an!$H$40,IF(AND(A1943=[2]an!$H$38,F1943=[2]an!$E$41),[2]an!$H$41,IF(AND(A1943=[2]an!$H$38,F1943=[2]an!$E$39,H1943&gt;=[2]an!$M$37),[2]an!$H$39,
IF(AND(A1943=[2]an!$H$38,F1943=[2]an!$E$39,H1943&lt;[2]an!$M$37,S1943="kahepoolne vajaduspõhine",U1943=""),[2]an!$M$40,
IF(AND(A1943=[2]an!$H$38,F1943=[2]an!$E$39,H1943&lt;[2]an!$M$37,S1943="kahepoolne vajaduspõhine",U1943&lt;&gt;""),[2]an!$H$39,
IF(AND(A1943=[2]an!$H$38,F1943=[2]an!$E$39,H1943&lt;[2]an!$M$37,S1943&lt;&gt;"kahepoolne vajaduspõhine"),[2]an!$H$39,
IF(AND(A1943=[2]an!$H$38,F1943=[2]an!$E$42),[2]an!$H$42,
IF(AND(A1943=[2]an!$I$38,F1943=[2]an!$E$40),[2]an!$I$40,IF(AND(A1943=[2]an!$I$38,F1943=[2]an!$E$41),[2]an!$I$41,IF(AND(A1943=[2]an!$I$38,F1943=[2]an!$E$39,H1943&gt;=[2]an!$M$37),[2]an!$I$39,
IF(AND(A1943=[2]an!$I$38,F1943=[2]an!$E$39,H1943&lt;[2]an!$M$37,S1943="kahepoolne vajaduspõhine",U1943=""),[2]an!$M$40,
IF(AND(A1943=[2]an!$I$38,F1943=[2]an!$E$39,H1943&lt;[2]an!$M$37,S1943="kahepoolne vajaduspõhine",U1943&lt;&gt;""),[2]an!$I$39,
IF(AND(A1943=[2]an!$I$38,F1943=[2]an!$E$39,H1943&lt;[2]an!$M$37,S1943&lt;&gt;"kahepoolne vajaduspõhine"),[2]an!$I$39,
IF(AND(A1943=[2]an!$I$38,F1943=[2]an!$E$42),[2]an!$I$42,
IF(AND(A1943=[2]an!$J$38,F1943=[2]an!$E$40),[2]an!$J$40,IF(AND(A1943=[2]an!$J$38,F1943=[2]an!$E$41),[2]an!$J$41,IF(AND(A1943=[2]an!$J$38,F1943=[2]an!$E$39,H1943&gt;=[2]an!$M$37),[2]an!$J$39,
IF(AND(A1943=[2]an!$J$38,F1943=[2]an!$E$39,H1943&lt;[2]an!$M$37,S1943="kahepoolne vajaduspõhine",U1943=""),[2]an!$M$40,
IF(AND(A1943=[2]an!$J$38,F1943=[2]an!$E$39,H1943&lt;[2]an!$M$37,S1943="kahepoolne vajaduspõhine",U1943&lt;&gt;""),[2]an!$J$39,
IF(AND(A1943=[2]an!$J$38,F1943=[2]an!$E$39,H1943&lt;[2]an!$M$37,S1943&lt;&gt;"kahepoolne vajaduspõhine"),[2]an!$J$39,
IF(AND(A1943=[2]an!$J$38,F1943=[2]an!$E$42),[2]an!$J$42,""))))))))))))))))))))))))))))</f>
        <v/>
      </c>
      <c r="Y1943" s="17" t="str">
        <f>IFERROR(IF(F1943="Tugigrupp",0,
IF(AND(F1943="Peretoe teenus",H1943&gt;=[2]an!$M$37,RANK(D1943,$D1943:$D1943)+COUNTIFS($D$2:D1943,D1943,$F$2:F1943,F1943)-1&gt;1),"",
IF(AND(F1943="Peretoe teenus",H1943&gt;=[2]an!$M$37,RANK(D1943,$D1943:$D1943)+COUNTIFS($D$2:D1943,D1943,$F$2:F1943,F1943)-1=1,MONTH(H1943)=MONTH(K1943)=TRUE,YEAR(H1943)=YEAR(K1943)=TRUE),((EOMONTH(H1943,0)-H1943+1)*X1943)/DAY(EOMONTH(H1943,0)),
IF(AND(F1943="Peretoe teenus",H1943&gt;=[2]an!$M$37,RANK(D1943,$D1943:$D1943)+COUNTIFS($D$2:D1943,D1943,$F$2:F1943,F1943)-1=1),X1943,
IF(AND(F1943="Peretoe teenus",H1943&lt;[2]an!$M$37,S1943&lt;&gt;"kahepoolne vajaduspõhine",RANK(D1943,$D1943:$D1943)+COUNTIFS($D$2:D1943,D1943,$F$2:F1943,F1943)-1=1),X1943,
IF(AND(F1943="Peretoe teenus",H1943&lt;[2]an!$M$37,S1943&lt;&gt;"kahepoolne vajaduspõhine",RANK(D1943,$D1943:$D1943)+COUNTIFS($D$2:D1943,D1943,$F$2:F1943,F1943)-1&gt;1),"",
IF(AND(F1943="Peretoe teenus",H1943&lt;[2]an!$M$37,S1943="kahepoolne vajaduspõhine",U1943="",RANK(D1943,$D1943:$D1943)+COUNTIFS($D$2:D1943,D1943,$F$2:F1943,F1943)-1=1),X1943,
IF(AND(F1943="Peretoe teenus",H1943&lt;[2]an!$M$37,S1943="kahepoolne vajaduspõhine",U1943="",RANK(D1943,$D1943:$D1943)+COUNTIFS($D$2:D1943,D1943,$F$2:F1943,F1943)-1&gt;1),"",
IF(AND(F1943="Peretoe teenus",H1943&lt;[2]an!$M$37,S1943="kahepoolne vajaduspõhine",U1943&lt;[2]an!$M$37,RANK(D1943,$D1943:$D1943)+COUNTIFS($D$2:D1943,D1943,$F$2:F1943,F1943)-1=1),X1943,
IF(AND(F1943="Peretoe teenus",H1943&lt;[2]an!$M$37,S1943="kahepoolne vajaduspõhine",U1943&lt;[2]an!$M$37,RANK(D1943,$D1943:$D1943)+COUNTIFS($D$2:D1943,D1943,$F$2:F1943,F1943)-1&gt;1),"",
IF(AND(F1943="Peretoe teenus",H1943&lt;[2]an!$M$37,S1943="kahepoolne vajaduspõhine",U1943&gt;=[2]an!$M$37,U1943&lt;=[2]an!$M$38,RANK(D1943,$D1943:$D1943)+COUNTIFS($D$2:D1943,D1943,$F$2:F1943,F1943)-1=1),
((EOMONTH(U1943,0)-U1943+1)*X1943)/DAY(EOMONTH(U1943,0))+(DAY(U1943)-1)*100/DAY(EOMONTH(U1943,0)),
IF(AND(F1943="Peretoe teenus",H1943&lt;[2]an!$M$37,S1943="kahepoolne vajaduspõhine",U1943&gt;=[2]an!$M$37,U1943&lt;=[2]an!$M$38,RANK(D1943,$D1943:$D1943)+COUNTIFS($D$2:D1943,D1943,$F$2:F1943,F1943)-1&gt;1),"",
IF(AND(F1943="Peretoe teenus",H1943&lt;[2]an!$M$37,S1943="kahepoolne vajaduspõhine",U1943&gt;[2]an!$M$38,RANK(D1943,$D1943:$D1943)+COUNTIFS($D$2:D1943,D1943,$F$2:F1943,F1943)-1=1),X1943,
IF(AND(F1943="Peretoe teenus",H1943&lt;[2]an!$M$37,S1943="kahepoolne vajaduspõhine",U1943&gt;[2]an!$M$38,RANK(D1943,$D1943:$D1943)+COUNTIFS($D$2:D1943,D1943,$F$2:F1943,F1943)-1&gt;1),"",X1943*W1943)))))))))))))),"")</f>
        <v/>
      </c>
      <c r="Z1943" s="18" t="str">
        <f t="shared" si="91"/>
        <v/>
      </c>
      <c r="AA1943" s="19" t="str">
        <f>IFERROR(VLOOKUP(E1943,[2]an!$A$3:$B$81,2,FALSE),"")</f>
        <v/>
      </c>
      <c r="AB1943" s="19" t="str">
        <f>IFERROR(VLOOKUP(AA1943,[2]an!$C$2:$D$16,2,FALSE),"")</f>
        <v/>
      </c>
      <c r="AC1943" s="20"/>
      <c r="AD1943" s="21" t="str">
        <f>IF(A1943=[2]an!$F$36,VLOOKUP([2]an!$F$36,[2]an!$F$36:$H$36,3,FALSE),IF(A1943=[2]an!$F$35,VLOOKUP([2]an!$F$35,[2]an!$F$35:$H$35,3,FALSE),IF(A1943=[2]an!$F$33,VLOOKUP([2]an!$F$33,[2]an!$F$33:$H$33,3,FALSE),IF(A1943=[2]an!$F$31,VLOOKUP([2]an!$F$31,[2]an!$F$31:$H$31,3,FALSE),""))))</f>
        <v/>
      </c>
    </row>
    <row r="1944" spans="6:30" x14ac:dyDescent="0.2">
      <c r="F1944" s="10"/>
      <c r="G1944" s="8" t="str">
        <f t="shared" si="92"/>
        <v/>
      </c>
      <c r="H1944" s="13"/>
      <c r="K1944" s="13"/>
      <c r="L1944" s="10"/>
      <c r="M1944" s="10"/>
      <c r="S1944" s="8" t="str">
        <f>IFERROR(VLOOKUP(D1944,[1]peretoe_teenus!$A$2:$L$2000,5,FALSE),"")</f>
        <v/>
      </c>
      <c r="U1944" s="13"/>
      <c r="V1944" s="15" t="str" cm="1">
        <f t="array" ref="V1944">IFERROR(IF(AND(F1944="Tugigrupp",RANK(K1944,$K1944:$K1944)+COUNTIFS($K$2:K1944,K1944,$L$2:L1944,L1944,$M$2:M1944,M1944,$I$2:I1944,I1944,$G$2:G1944,G1944,$F$2:F1944,F1944)-1=1),SUMPRODUCT(($F$2:$F$4154=F1944)*($G$2:$G$4154=G1944)*($K$2:$K$4154=K1944)*($I$2:$I$4154=I1944)*($L$2:$L$4154=L1944)*($M$2:$M$4154=M1944)),""),"")</f>
        <v/>
      </c>
      <c r="W1944" s="15" t="str">
        <f t="shared" si="90"/>
        <v/>
      </c>
      <c r="X1944" s="16" t="str">
        <f>IF(AND(A1944=[2]an!$G$38,F1944=[2]an!$E$40),[2]an!$G$40,IF(AND(A1944=[2]an!$G$38,F1944=[2]an!$E$41),[2]an!$G$41,IF(AND(A1944=[2]an!$G$38,F1944=[2]an!$E$39,H1944&gt;=[2]an!$M$37),[2]an!$G$39,
IF(AND(A1944=[2]an!$G$38,F1944=[2]an!$E$39,H1944&lt;[2]an!$M$37,S1944="kahepoolne vajaduspõhine",U1944=""),[2]an!$M$40,
IF(AND(A1944=[2]an!$G$38,F1944=[2]an!$E$39,H1944&lt;[2]an!$M$37,S1944="kahepoolne vajaduspõhine",U1944&lt;&gt;""),[2]an!$G$39,
IF(AND(A1944=[2]an!$G$38,F1944=[2]an!$E$39,H1944&lt;[2]an!$M$37,S1944&lt;&gt;"kahepoolne vajaduspõhine"),[2]an!$G$39,
IF(AND(A1944=[2]an!$G$38,F1944=[2]an!$E$42),[2]an!$G$42,
IF(AND(A1944=[2]an!$H$38,F1944=[2]an!$E$40),[2]an!$H$40,IF(AND(A1944=[2]an!$H$38,F1944=[2]an!$E$41),[2]an!$H$41,IF(AND(A1944=[2]an!$H$38,F1944=[2]an!$E$39,H1944&gt;=[2]an!$M$37),[2]an!$H$39,
IF(AND(A1944=[2]an!$H$38,F1944=[2]an!$E$39,H1944&lt;[2]an!$M$37,S1944="kahepoolne vajaduspõhine",U1944=""),[2]an!$M$40,
IF(AND(A1944=[2]an!$H$38,F1944=[2]an!$E$39,H1944&lt;[2]an!$M$37,S1944="kahepoolne vajaduspõhine",U1944&lt;&gt;""),[2]an!$H$39,
IF(AND(A1944=[2]an!$H$38,F1944=[2]an!$E$39,H1944&lt;[2]an!$M$37,S1944&lt;&gt;"kahepoolne vajaduspõhine"),[2]an!$H$39,
IF(AND(A1944=[2]an!$H$38,F1944=[2]an!$E$42),[2]an!$H$42,
IF(AND(A1944=[2]an!$I$38,F1944=[2]an!$E$40),[2]an!$I$40,IF(AND(A1944=[2]an!$I$38,F1944=[2]an!$E$41),[2]an!$I$41,IF(AND(A1944=[2]an!$I$38,F1944=[2]an!$E$39,H1944&gt;=[2]an!$M$37),[2]an!$I$39,
IF(AND(A1944=[2]an!$I$38,F1944=[2]an!$E$39,H1944&lt;[2]an!$M$37,S1944="kahepoolne vajaduspõhine",U1944=""),[2]an!$M$40,
IF(AND(A1944=[2]an!$I$38,F1944=[2]an!$E$39,H1944&lt;[2]an!$M$37,S1944="kahepoolne vajaduspõhine",U1944&lt;&gt;""),[2]an!$I$39,
IF(AND(A1944=[2]an!$I$38,F1944=[2]an!$E$39,H1944&lt;[2]an!$M$37,S1944&lt;&gt;"kahepoolne vajaduspõhine"),[2]an!$I$39,
IF(AND(A1944=[2]an!$I$38,F1944=[2]an!$E$42),[2]an!$I$42,
IF(AND(A1944=[2]an!$J$38,F1944=[2]an!$E$40),[2]an!$J$40,IF(AND(A1944=[2]an!$J$38,F1944=[2]an!$E$41),[2]an!$J$41,IF(AND(A1944=[2]an!$J$38,F1944=[2]an!$E$39,H1944&gt;=[2]an!$M$37),[2]an!$J$39,
IF(AND(A1944=[2]an!$J$38,F1944=[2]an!$E$39,H1944&lt;[2]an!$M$37,S1944="kahepoolne vajaduspõhine",U1944=""),[2]an!$M$40,
IF(AND(A1944=[2]an!$J$38,F1944=[2]an!$E$39,H1944&lt;[2]an!$M$37,S1944="kahepoolne vajaduspõhine",U1944&lt;&gt;""),[2]an!$J$39,
IF(AND(A1944=[2]an!$J$38,F1944=[2]an!$E$39,H1944&lt;[2]an!$M$37,S1944&lt;&gt;"kahepoolne vajaduspõhine"),[2]an!$J$39,
IF(AND(A1944=[2]an!$J$38,F1944=[2]an!$E$42),[2]an!$J$42,""))))))))))))))))))))))))))))</f>
        <v/>
      </c>
      <c r="Y1944" s="17" t="str">
        <f>IFERROR(IF(F1944="Tugigrupp",0,
IF(AND(F1944="Peretoe teenus",H1944&gt;=[2]an!$M$37,RANK(D1944,$D1944:$D1944)+COUNTIFS($D$2:D1944,D1944,$F$2:F1944,F1944)-1&gt;1),"",
IF(AND(F1944="Peretoe teenus",H1944&gt;=[2]an!$M$37,RANK(D1944,$D1944:$D1944)+COUNTIFS($D$2:D1944,D1944,$F$2:F1944,F1944)-1=1,MONTH(H1944)=MONTH(K1944)=TRUE,YEAR(H1944)=YEAR(K1944)=TRUE),((EOMONTH(H1944,0)-H1944+1)*X1944)/DAY(EOMONTH(H1944,0)),
IF(AND(F1944="Peretoe teenus",H1944&gt;=[2]an!$M$37,RANK(D1944,$D1944:$D1944)+COUNTIFS($D$2:D1944,D1944,$F$2:F1944,F1944)-1=1),X1944,
IF(AND(F1944="Peretoe teenus",H1944&lt;[2]an!$M$37,S1944&lt;&gt;"kahepoolne vajaduspõhine",RANK(D1944,$D1944:$D1944)+COUNTIFS($D$2:D1944,D1944,$F$2:F1944,F1944)-1=1),X1944,
IF(AND(F1944="Peretoe teenus",H1944&lt;[2]an!$M$37,S1944&lt;&gt;"kahepoolne vajaduspõhine",RANK(D1944,$D1944:$D1944)+COUNTIFS($D$2:D1944,D1944,$F$2:F1944,F1944)-1&gt;1),"",
IF(AND(F1944="Peretoe teenus",H1944&lt;[2]an!$M$37,S1944="kahepoolne vajaduspõhine",U1944="",RANK(D1944,$D1944:$D1944)+COUNTIFS($D$2:D1944,D1944,$F$2:F1944,F1944)-1=1),X1944,
IF(AND(F1944="Peretoe teenus",H1944&lt;[2]an!$M$37,S1944="kahepoolne vajaduspõhine",U1944="",RANK(D1944,$D1944:$D1944)+COUNTIFS($D$2:D1944,D1944,$F$2:F1944,F1944)-1&gt;1),"",
IF(AND(F1944="Peretoe teenus",H1944&lt;[2]an!$M$37,S1944="kahepoolne vajaduspõhine",U1944&lt;[2]an!$M$37,RANK(D1944,$D1944:$D1944)+COUNTIFS($D$2:D1944,D1944,$F$2:F1944,F1944)-1=1),X1944,
IF(AND(F1944="Peretoe teenus",H1944&lt;[2]an!$M$37,S1944="kahepoolne vajaduspõhine",U1944&lt;[2]an!$M$37,RANK(D1944,$D1944:$D1944)+COUNTIFS($D$2:D1944,D1944,$F$2:F1944,F1944)-1&gt;1),"",
IF(AND(F1944="Peretoe teenus",H1944&lt;[2]an!$M$37,S1944="kahepoolne vajaduspõhine",U1944&gt;=[2]an!$M$37,U1944&lt;=[2]an!$M$38,RANK(D1944,$D1944:$D1944)+COUNTIFS($D$2:D1944,D1944,$F$2:F1944,F1944)-1=1),
((EOMONTH(U1944,0)-U1944+1)*X1944)/DAY(EOMONTH(U1944,0))+(DAY(U1944)-1)*100/DAY(EOMONTH(U1944,0)),
IF(AND(F1944="Peretoe teenus",H1944&lt;[2]an!$M$37,S1944="kahepoolne vajaduspõhine",U1944&gt;=[2]an!$M$37,U1944&lt;=[2]an!$M$38,RANK(D1944,$D1944:$D1944)+COUNTIFS($D$2:D1944,D1944,$F$2:F1944,F1944)-1&gt;1),"",
IF(AND(F1944="Peretoe teenus",H1944&lt;[2]an!$M$37,S1944="kahepoolne vajaduspõhine",U1944&gt;[2]an!$M$38,RANK(D1944,$D1944:$D1944)+COUNTIFS($D$2:D1944,D1944,$F$2:F1944,F1944)-1=1),X1944,
IF(AND(F1944="Peretoe teenus",H1944&lt;[2]an!$M$37,S1944="kahepoolne vajaduspõhine",U1944&gt;[2]an!$M$38,RANK(D1944,$D1944:$D1944)+COUNTIFS($D$2:D1944,D1944,$F$2:F1944,F1944)-1&gt;1),"",X1944*W1944)))))))))))))),"")</f>
        <v/>
      </c>
      <c r="Z1944" s="18" t="str">
        <f t="shared" si="91"/>
        <v/>
      </c>
      <c r="AA1944" s="19" t="str">
        <f>IFERROR(VLOOKUP(E1944,[2]an!$A$3:$B$81,2,FALSE),"")</f>
        <v/>
      </c>
      <c r="AB1944" s="19" t="str">
        <f>IFERROR(VLOOKUP(AA1944,[2]an!$C$2:$D$16,2,FALSE),"")</f>
        <v/>
      </c>
      <c r="AC1944" s="20"/>
      <c r="AD1944" s="21" t="str">
        <f>IF(A1944=[2]an!$F$36,VLOOKUP([2]an!$F$36,[2]an!$F$36:$H$36,3,FALSE),IF(A1944=[2]an!$F$35,VLOOKUP([2]an!$F$35,[2]an!$F$35:$H$35,3,FALSE),IF(A1944=[2]an!$F$33,VLOOKUP([2]an!$F$33,[2]an!$F$33:$H$33,3,FALSE),IF(A1944=[2]an!$F$31,VLOOKUP([2]an!$F$31,[2]an!$F$31:$H$31,3,FALSE),""))))</f>
        <v/>
      </c>
    </row>
    <row r="1945" spans="6:30" x14ac:dyDescent="0.2">
      <c r="F1945" s="10"/>
      <c r="G1945" s="8" t="str">
        <f t="shared" si="92"/>
        <v/>
      </c>
      <c r="H1945" s="13"/>
      <c r="K1945" s="13"/>
      <c r="L1945" s="10"/>
      <c r="M1945" s="10"/>
      <c r="S1945" s="8" t="str">
        <f>IFERROR(VLOOKUP(D1945,[1]peretoe_teenus!$A$2:$L$2000,5,FALSE),"")</f>
        <v/>
      </c>
      <c r="U1945" s="13"/>
      <c r="V1945" s="15" t="str" cm="1">
        <f t="array" ref="V1945">IFERROR(IF(AND(F1945="Tugigrupp",RANK(K1945,$K1945:$K1945)+COUNTIFS($K$2:K1945,K1945,$L$2:L1945,L1945,$M$2:M1945,M1945,$I$2:I1945,I1945,$G$2:G1945,G1945,$F$2:F1945,F1945)-1=1),SUMPRODUCT(($F$2:$F$4154=F1945)*($G$2:$G$4154=G1945)*($K$2:$K$4154=K1945)*($I$2:$I$4154=I1945)*($L$2:$L$4154=L1945)*($M$2:$M$4154=M1945)),""),"")</f>
        <v/>
      </c>
      <c r="W1945" s="15" t="str">
        <f t="shared" si="90"/>
        <v/>
      </c>
      <c r="X1945" s="16" t="str">
        <f>IF(AND(A1945=[2]an!$G$38,F1945=[2]an!$E$40),[2]an!$G$40,IF(AND(A1945=[2]an!$G$38,F1945=[2]an!$E$41),[2]an!$G$41,IF(AND(A1945=[2]an!$G$38,F1945=[2]an!$E$39,H1945&gt;=[2]an!$M$37),[2]an!$G$39,
IF(AND(A1945=[2]an!$G$38,F1945=[2]an!$E$39,H1945&lt;[2]an!$M$37,S1945="kahepoolne vajaduspõhine",U1945=""),[2]an!$M$40,
IF(AND(A1945=[2]an!$G$38,F1945=[2]an!$E$39,H1945&lt;[2]an!$M$37,S1945="kahepoolne vajaduspõhine",U1945&lt;&gt;""),[2]an!$G$39,
IF(AND(A1945=[2]an!$G$38,F1945=[2]an!$E$39,H1945&lt;[2]an!$M$37,S1945&lt;&gt;"kahepoolne vajaduspõhine"),[2]an!$G$39,
IF(AND(A1945=[2]an!$G$38,F1945=[2]an!$E$42),[2]an!$G$42,
IF(AND(A1945=[2]an!$H$38,F1945=[2]an!$E$40),[2]an!$H$40,IF(AND(A1945=[2]an!$H$38,F1945=[2]an!$E$41),[2]an!$H$41,IF(AND(A1945=[2]an!$H$38,F1945=[2]an!$E$39,H1945&gt;=[2]an!$M$37),[2]an!$H$39,
IF(AND(A1945=[2]an!$H$38,F1945=[2]an!$E$39,H1945&lt;[2]an!$M$37,S1945="kahepoolne vajaduspõhine",U1945=""),[2]an!$M$40,
IF(AND(A1945=[2]an!$H$38,F1945=[2]an!$E$39,H1945&lt;[2]an!$M$37,S1945="kahepoolne vajaduspõhine",U1945&lt;&gt;""),[2]an!$H$39,
IF(AND(A1945=[2]an!$H$38,F1945=[2]an!$E$39,H1945&lt;[2]an!$M$37,S1945&lt;&gt;"kahepoolne vajaduspõhine"),[2]an!$H$39,
IF(AND(A1945=[2]an!$H$38,F1945=[2]an!$E$42),[2]an!$H$42,
IF(AND(A1945=[2]an!$I$38,F1945=[2]an!$E$40),[2]an!$I$40,IF(AND(A1945=[2]an!$I$38,F1945=[2]an!$E$41),[2]an!$I$41,IF(AND(A1945=[2]an!$I$38,F1945=[2]an!$E$39,H1945&gt;=[2]an!$M$37),[2]an!$I$39,
IF(AND(A1945=[2]an!$I$38,F1945=[2]an!$E$39,H1945&lt;[2]an!$M$37,S1945="kahepoolne vajaduspõhine",U1945=""),[2]an!$M$40,
IF(AND(A1945=[2]an!$I$38,F1945=[2]an!$E$39,H1945&lt;[2]an!$M$37,S1945="kahepoolne vajaduspõhine",U1945&lt;&gt;""),[2]an!$I$39,
IF(AND(A1945=[2]an!$I$38,F1945=[2]an!$E$39,H1945&lt;[2]an!$M$37,S1945&lt;&gt;"kahepoolne vajaduspõhine"),[2]an!$I$39,
IF(AND(A1945=[2]an!$I$38,F1945=[2]an!$E$42),[2]an!$I$42,
IF(AND(A1945=[2]an!$J$38,F1945=[2]an!$E$40),[2]an!$J$40,IF(AND(A1945=[2]an!$J$38,F1945=[2]an!$E$41),[2]an!$J$41,IF(AND(A1945=[2]an!$J$38,F1945=[2]an!$E$39,H1945&gt;=[2]an!$M$37),[2]an!$J$39,
IF(AND(A1945=[2]an!$J$38,F1945=[2]an!$E$39,H1945&lt;[2]an!$M$37,S1945="kahepoolne vajaduspõhine",U1945=""),[2]an!$M$40,
IF(AND(A1945=[2]an!$J$38,F1945=[2]an!$E$39,H1945&lt;[2]an!$M$37,S1945="kahepoolne vajaduspõhine",U1945&lt;&gt;""),[2]an!$J$39,
IF(AND(A1945=[2]an!$J$38,F1945=[2]an!$E$39,H1945&lt;[2]an!$M$37,S1945&lt;&gt;"kahepoolne vajaduspõhine"),[2]an!$J$39,
IF(AND(A1945=[2]an!$J$38,F1945=[2]an!$E$42),[2]an!$J$42,""))))))))))))))))))))))))))))</f>
        <v/>
      </c>
      <c r="Y1945" s="17" t="str">
        <f>IFERROR(IF(F1945="Tugigrupp",0,
IF(AND(F1945="Peretoe teenus",H1945&gt;=[2]an!$M$37,RANK(D1945,$D1945:$D1945)+COUNTIFS($D$2:D1945,D1945,$F$2:F1945,F1945)-1&gt;1),"",
IF(AND(F1945="Peretoe teenus",H1945&gt;=[2]an!$M$37,RANK(D1945,$D1945:$D1945)+COUNTIFS($D$2:D1945,D1945,$F$2:F1945,F1945)-1=1,MONTH(H1945)=MONTH(K1945)=TRUE,YEAR(H1945)=YEAR(K1945)=TRUE),((EOMONTH(H1945,0)-H1945+1)*X1945)/DAY(EOMONTH(H1945,0)),
IF(AND(F1945="Peretoe teenus",H1945&gt;=[2]an!$M$37,RANK(D1945,$D1945:$D1945)+COUNTIFS($D$2:D1945,D1945,$F$2:F1945,F1945)-1=1),X1945,
IF(AND(F1945="Peretoe teenus",H1945&lt;[2]an!$M$37,S1945&lt;&gt;"kahepoolne vajaduspõhine",RANK(D1945,$D1945:$D1945)+COUNTIFS($D$2:D1945,D1945,$F$2:F1945,F1945)-1=1),X1945,
IF(AND(F1945="Peretoe teenus",H1945&lt;[2]an!$M$37,S1945&lt;&gt;"kahepoolne vajaduspõhine",RANK(D1945,$D1945:$D1945)+COUNTIFS($D$2:D1945,D1945,$F$2:F1945,F1945)-1&gt;1),"",
IF(AND(F1945="Peretoe teenus",H1945&lt;[2]an!$M$37,S1945="kahepoolne vajaduspõhine",U1945="",RANK(D1945,$D1945:$D1945)+COUNTIFS($D$2:D1945,D1945,$F$2:F1945,F1945)-1=1),X1945,
IF(AND(F1945="Peretoe teenus",H1945&lt;[2]an!$M$37,S1945="kahepoolne vajaduspõhine",U1945="",RANK(D1945,$D1945:$D1945)+COUNTIFS($D$2:D1945,D1945,$F$2:F1945,F1945)-1&gt;1),"",
IF(AND(F1945="Peretoe teenus",H1945&lt;[2]an!$M$37,S1945="kahepoolne vajaduspõhine",U1945&lt;[2]an!$M$37,RANK(D1945,$D1945:$D1945)+COUNTIFS($D$2:D1945,D1945,$F$2:F1945,F1945)-1=1),X1945,
IF(AND(F1945="Peretoe teenus",H1945&lt;[2]an!$M$37,S1945="kahepoolne vajaduspõhine",U1945&lt;[2]an!$M$37,RANK(D1945,$D1945:$D1945)+COUNTIFS($D$2:D1945,D1945,$F$2:F1945,F1945)-1&gt;1),"",
IF(AND(F1945="Peretoe teenus",H1945&lt;[2]an!$M$37,S1945="kahepoolne vajaduspõhine",U1945&gt;=[2]an!$M$37,U1945&lt;=[2]an!$M$38,RANK(D1945,$D1945:$D1945)+COUNTIFS($D$2:D1945,D1945,$F$2:F1945,F1945)-1=1),
((EOMONTH(U1945,0)-U1945+1)*X1945)/DAY(EOMONTH(U1945,0))+(DAY(U1945)-1)*100/DAY(EOMONTH(U1945,0)),
IF(AND(F1945="Peretoe teenus",H1945&lt;[2]an!$M$37,S1945="kahepoolne vajaduspõhine",U1945&gt;=[2]an!$M$37,U1945&lt;=[2]an!$M$38,RANK(D1945,$D1945:$D1945)+COUNTIFS($D$2:D1945,D1945,$F$2:F1945,F1945)-1&gt;1),"",
IF(AND(F1945="Peretoe teenus",H1945&lt;[2]an!$M$37,S1945="kahepoolne vajaduspõhine",U1945&gt;[2]an!$M$38,RANK(D1945,$D1945:$D1945)+COUNTIFS($D$2:D1945,D1945,$F$2:F1945,F1945)-1=1),X1945,
IF(AND(F1945="Peretoe teenus",H1945&lt;[2]an!$M$37,S1945="kahepoolne vajaduspõhine",U1945&gt;[2]an!$M$38,RANK(D1945,$D1945:$D1945)+COUNTIFS($D$2:D1945,D1945,$F$2:F1945,F1945)-1&gt;1),"",X1945*W1945)))))))))))))),"")</f>
        <v/>
      </c>
      <c r="Z1945" s="18" t="str">
        <f t="shared" si="91"/>
        <v/>
      </c>
      <c r="AA1945" s="19" t="str">
        <f>IFERROR(VLOOKUP(E1945,[2]an!$A$3:$B$81,2,FALSE),"")</f>
        <v/>
      </c>
      <c r="AB1945" s="19" t="str">
        <f>IFERROR(VLOOKUP(AA1945,[2]an!$C$2:$D$16,2,FALSE),"")</f>
        <v/>
      </c>
      <c r="AC1945" s="20"/>
      <c r="AD1945" s="21" t="str">
        <f>IF(A1945=[2]an!$F$36,VLOOKUP([2]an!$F$36,[2]an!$F$36:$H$36,3,FALSE),IF(A1945=[2]an!$F$35,VLOOKUP([2]an!$F$35,[2]an!$F$35:$H$35,3,FALSE),IF(A1945=[2]an!$F$33,VLOOKUP([2]an!$F$33,[2]an!$F$33:$H$33,3,FALSE),IF(A1945=[2]an!$F$31,VLOOKUP([2]an!$F$31,[2]an!$F$31:$H$31,3,FALSE),""))))</f>
        <v/>
      </c>
    </row>
    <row r="1946" spans="6:30" x14ac:dyDescent="0.2">
      <c r="F1946" s="10"/>
      <c r="G1946" s="8" t="str">
        <f t="shared" si="92"/>
        <v/>
      </c>
      <c r="H1946" s="13"/>
      <c r="K1946" s="13"/>
      <c r="L1946" s="10"/>
      <c r="M1946" s="10"/>
      <c r="S1946" s="8" t="str">
        <f>IFERROR(VLOOKUP(D1946,[1]peretoe_teenus!$A$2:$L$2000,5,FALSE),"")</f>
        <v/>
      </c>
      <c r="U1946" s="13"/>
      <c r="V1946" s="15" t="str" cm="1">
        <f t="array" ref="V1946">IFERROR(IF(AND(F1946="Tugigrupp",RANK(K1946,$K1946:$K1946)+COUNTIFS($K$2:K1946,K1946,$L$2:L1946,L1946,$M$2:M1946,M1946,$I$2:I1946,I1946,$G$2:G1946,G1946,$F$2:F1946,F1946)-1=1),SUMPRODUCT(($F$2:$F$4154=F1946)*($G$2:$G$4154=G1946)*($K$2:$K$4154=K1946)*($I$2:$I$4154=I1946)*($L$2:$L$4154=L1946)*($M$2:$M$4154=M1946)),""),"")</f>
        <v/>
      </c>
      <c r="W1946" s="15" t="str">
        <f t="shared" si="90"/>
        <v/>
      </c>
      <c r="X1946" s="16" t="str">
        <f>IF(AND(A1946=[2]an!$G$38,F1946=[2]an!$E$40),[2]an!$G$40,IF(AND(A1946=[2]an!$G$38,F1946=[2]an!$E$41),[2]an!$G$41,IF(AND(A1946=[2]an!$G$38,F1946=[2]an!$E$39,H1946&gt;=[2]an!$M$37),[2]an!$G$39,
IF(AND(A1946=[2]an!$G$38,F1946=[2]an!$E$39,H1946&lt;[2]an!$M$37,S1946="kahepoolne vajaduspõhine",U1946=""),[2]an!$M$40,
IF(AND(A1946=[2]an!$G$38,F1946=[2]an!$E$39,H1946&lt;[2]an!$M$37,S1946="kahepoolne vajaduspõhine",U1946&lt;&gt;""),[2]an!$G$39,
IF(AND(A1946=[2]an!$G$38,F1946=[2]an!$E$39,H1946&lt;[2]an!$M$37,S1946&lt;&gt;"kahepoolne vajaduspõhine"),[2]an!$G$39,
IF(AND(A1946=[2]an!$G$38,F1946=[2]an!$E$42),[2]an!$G$42,
IF(AND(A1946=[2]an!$H$38,F1946=[2]an!$E$40),[2]an!$H$40,IF(AND(A1946=[2]an!$H$38,F1946=[2]an!$E$41),[2]an!$H$41,IF(AND(A1946=[2]an!$H$38,F1946=[2]an!$E$39,H1946&gt;=[2]an!$M$37),[2]an!$H$39,
IF(AND(A1946=[2]an!$H$38,F1946=[2]an!$E$39,H1946&lt;[2]an!$M$37,S1946="kahepoolne vajaduspõhine",U1946=""),[2]an!$M$40,
IF(AND(A1946=[2]an!$H$38,F1946=[2]an!$E$39,H1946&lt;[2]an!$M$37,S1946="kahepoolne vajaduspõhine",U1946&lt;&gt;""),[2]an!$H$39,
IF(AND(A1946=[2]an!$H$38,F1946=[2]an!$E$39,H1946&lt;[2]an!$M$37,S1946&lt;&gt;"kahepoolne vajaduspõhine"),[2]an!$H$39,
IF(AND(A1946=[2]an!$H$38,F1946=[2]an!$E$42),[2]an!$H$42,
IF(AND(A1946=[2]an!$I$38,F1946=[2]an!$E$40),[2]an!$I$40,IF(AND(A1946=[2]an!$I$38,F1946=[2]an!$E$41),[2]an!$I$41,IF(AND(A1946=[2]an!$I$38,F1946=[2]an!$E$39,H1946&gt;=[2]an!$M$37),[2]an!$I$39,
IF(AND(A1946=[2]an!$I$38,F1946=[2]an!$E$39,H1946&lt;[2]an!$M$37,S1946="kahepoolne vajaduspõhine",U1946=""),[2]an!$M$40,
IF(AND(A1946=[2]an!$I$38,F1946=[2]an!$E$39,H1946&lt;[2]an!$M$37,S1946="kahepoolne vajaduspõhine",U1946&lt;&gt;""),[2]an!$I$39,
IF(AND(A1946=[2]an!$I$38,F1946=[2]an!$E$39,H1946&lt;[2]an!$M$37,S1946&lt;&gt;"kahepoolne vajaduspõhine"),[2]an!$I$39,
IF(AND(A1946=[2]an!$I$38,F1946=[2]an!$E$42),[2]an!$I$42,
IF(AND(A1946=[2]an!$J$38,F1946=[2]an!$E$40),[2]an!$J$40,IF(AND(A1946=[2]an!$J$38,F1946=[2]an!$E$41),[2]an!$J$41,IF(AND(A1946=[2]an!$J$38,F1946=[2]an!$E$39,H1946&gt;=[2]an!$M$37),[2]an!$J$39,
IF(AND(A1946=[2]an!$J$38,F1946=[2]an!$E$39,H1946&lt;[2]an!$M$37,S1946="kahepoolne vajaduspõhine",U1946=""),[2]an!$M$40,
IF(AND(A1946=[2]an!$J$38,F1946=[2]an!$E$39,H1946&lt;[2]an!$M$37,S1946="kahepoolne vajaduspõhine",U1946&lt;&gt;""),[2]an!$J$39,
IF(AND(A1946=[2]an!$J$38,F1946=[2]an!$E$39,H1946&lt;[2]an!$M$37,S1946&lt;&gt;"kahepoolne vajaduspõhine"),[2]an!$J$39,
IF(AND(A1946=[2]an!$J$38,F1946=[2]an!$E$42),[2]an!$J$42,""))))))))))))))))))))))))))))</f>
        <v/>
      </c>
      <c r="Y1946" s="17" t="str">
        <f>IFERROR(IF(F1946="Tugigrupp",0,
IF(AND(F1946="Peretoe teenus",H1946&gt;=[2]an!$M$37,RANK(D1946,$D1946:$D1946)+COUNTIFS($D$2:D1946,D1946,$F$2:F1946,F1946)-1&gt;1),"",
IF(AND(F1946="Peretoe teenus",H1946&gt;=[2]an!$M$37,RANK(D1946,$D1946:$D1946)+COUNTIFS($D$2:D1946,D1946,$F$2:F1946,F1946)-1=1,MONTH(H1946)=MONTH(K1946)=TRUE,YEAR(H1946)=YEAR(K1946)=TRUE),((EOMONTH(H1946,0)-H1946+1)*X1946)/DAY(EOMONTH(H1946,0)),
IF(AND(F1946="Peretoe teenus",H1946&gt;=[2]an!$M$37,RANK(D1946,$D1946:$D1946)+COUNTIFS($D$2:D1946,D1946,$F$2:F1946,F1946)-1=1),X1946,
IF(AND(F1946="Peretoe teenus",H1946&lt;[2]an!$M$37,S1946&lt;&gt;"kahepoolne vajaduspõhine",RANK(D1946,$D1946:$D1946)+COUNTIFS($D$2:D1946,D1946,$F$2:F1946,F1946)-1=1),X1946,
IF(AND(F1946="Peretoe teenus",H1946&lt;[2]an!$M$37,S1946&lt;&gt;"kahepoolne vajaduspõhine",RANK(D1946,$D1946:$D1946)+COUNTIFS($D$2:D1946,D1946,$F$2:F1946,F1946)-1&gt;1),"",
IF(AND(F1946="Peretoe teenus",H1946&lt;[2]an!$M$37,S1946="kahepoolne vajaduspõhine",U1946="",RANK(D1946,$D1946:$D1946)+COUNTIFS($D$2:D1946,D1946,$F$2:F1946,F1946)-1=1),X1946,
IF(AND(F1946="Peretoe teenus",H1946&lt;[2]an!$M$37,S1946="kahepoolne vajaduspõhine",U1946="",RANK(D1946,$D1946:$D1946)+COUNTIFS($D$2:D1946,D1946,$F$2:F1946,F1946)-1&gt;1),"",
IF(AND(F1946="Peretoe teenus",H1946&lt;[2]an!$M$37,S1946="kahepoolne vajaduspõhine",U1946&lt;[2]an!$M$37,RANK(D1946,$D1946:$D1946)+COUNTIFS($D$2:D1946,D1946,$F$2:F1946,F1946)-1=1),X1946,
IF(AND(F1946="Peretoe teenus",H1946&lt;[2]an!$M$37,S1946="kahepoolne vajaduspõhine",U1946&lt;[2]an!$M$37,RANK(D1946,$D1946:$D1946)+COUNTIFS($D$2:D1946,D1946,$F$2:F1946,F1946)-1&gt;1),"",
IF(AND(F1946="Peretoe teenus",H1946&lt;[2]an!$M$37,S1946="kahepoolne vajaduspõhine",U1946&gt;=[2]an!$M$37,U1946&lt;=[2]an!$M$38,RANK(D1946,$D1946:$D1946)+COUNTIFS($D$2:D1946,D1946,$F$2:F1946,F1946)-1=1),
((EOMONTH(U1946,0)-U1946+1)*X1946)/DAY(EOMONTH(U1946,0))+(DAY(U1946)-1)*100/DAY(EOMONTH(U1946,0)),
IF(AND(F1946="Peretoe teenus",H1946&lt;[2]an!$M$37,S1946="kahepoolne vajaduspõhine",U1946&gt;=[2]an!$M$37,U1946&lt;=[2]an!$M$38,RANK(D1946,$D1946:$D1946)+COUNTIFS($D$2:D1946,D1946,$F$2:F1946,F1946)-1&gt;1),"",
IF(AND(F1946="Peretoe teenus",H1946&lt;[2]an!$M$37,S1946="kahepoolne vajaduspõhine",U1946&gt;[2]an!$M$38,RANK(D1946,$D1946:$D1946)+COUNTIFS($D$2:D1946,D1946,$F$2:F1946,F1946)-1=1),X1946,
IF(AND(F1946="Peretoe teenus",H1946&lt;[2]an!$M$37,S1946="kahepoolne vajaduspõhine",U1946&gt;[2]an!$M$38,RANK(D1946,$D1946:$D1946)+COUNTIFS($D$2:D1946,D1946,$F$2:F1946,F1946)-1&gt;1),"",X1946*W1946)))))))))))))),"")</f>
        <v/>
      </c>
      <c r="Z1946" s="18" t="str">
        <f t="shared" si="91"/>
        <v/>
      </c>
      <c r="AA1946" s="19" t="str">
        <f>IFERROR(VLOOKUP(E1946,[2]an!$A$3:$B$81,2,FALSE),"")</f>
        <v/>
      </c>
      <c r="AB1946" s="19" t="str">
        <f>IFERROR(VLOOKUP(AA1946,[2]an!$C$2:$D$16,2,FALSE),"")</f>
        <v/>
      </c>
      <c r="AC1946" s="20"/>
      <c r="AD1946" s="21" t="str">
        <f>IF(A1946=[2]an!$F$36,VLOOKUP([2]an!$F$36,[2]an!$F$36:$H$36,3,FALSE),IF(A1946=[2]an!$F$35,VLOOKUP([2]an!$F$35,[2]an!$F$35:$H$35,3,FALSE),IF(A1946=[2]an!$F$33,VLOOKUP([2]an!$F$33,[2]an!$F$33:$H$33,3,FALSE),IF(A1946=[2]an!$F$31,VLOOKUP([2]an!$F$31,[2]an!$F$31:$H$31,3,FALSE),""))))</f>
        <v/>
      </c>
    </row>
    <row r="1947" spans="6:30" x14ac:dyDescent="0.2">
      <c r="F1947" s="10"/>
      <c r="G1947" s="8" t="str">
        <f t="shared" si="92"/>
        <v/>
      </c>
      <c r="H1947" s="13"/>
      <c r="K1947" s="13"/>
      <c r="L1947" s="10"/>
      <c r="M1947" s="10"/>
      <c r="S1947" s="8" t="str">
        <f>IFERROR(VLOOKUP(D1947,[1]peretoe_teenus!$A$2:$L$2000,5,FALSE),"")</f>
        <v/>
      </c>
      <c r="U1947" s="13"/>
      <c r="V1947" s="15" t="str" cm="1">
        <f t="array" ref="V1947">IFERROR(IF(AND(F1947="Tugigrupp",RANK(K1947,$K1947:$K1947)+COUNTIFS($K$2:K1947,K1947,$L$2:L1947,L1947,$M$2:M1947,M1947,$I$2:I1947,I1947,$G$2:G1947,G1947,$F$2:F1947,F1947)-1=1),SUMPRODUCT(($F$2:$F$4154=F1947)*($G$2:$G$4154=G1947)*($K$2:$K$4154=K1947)*($I$2:$I$4154=I1947)*($L$2:$L$4154=L1947)*($M$2:$M$4154=M1947)),""),"")</f>
        <v/>
      </c>
      <c r="W1947" s="15" t="str">
        <f t="shared" si="90"/>
        <v/>
      </c>
      <c r="X1947" s="16" t="str">
        <f>IF(AND(A1947=[2]an!$G$38,F1947=[2]an!$E$40),[2]an!$G$40,IF(AND(A1947=[2]an!$G$38,F1947=[2]an!$E$41),[2]an!$G$41,IF(AND(A1947=[2]an!$G$38,F1947=[2]an!$E$39,H1947&gt;=[2]an!$M$37),[2]an!$G$39,
IF(AND(A1947=[2]an!$G$38,F1947=[2]an!$E$39,H1947&lt;[2]an!$M$37,S1947="kahepoolne vajaduspõhine",U1947=""),[2]an!$M$40,
IF(AND(A1947=[2]an!$G$38,F1947=[2]an!$E$39,H1947&lt;[2]an!$M$37,S1947="kahepoolne vajaduspõhine",U1947&lt;&gt;""),[2]an!$G$39,
IF(AND(A1947=[2]an!$G$38,F1947=[2]an!$E$39,H1947&lt;[2]an!$M$37,S1947&lt;&gt;"kahepoolne vajaduspõhine"),[2]an!$G$39,
IF(AND(A1947=[2]an!$G$38,F1947=[2]an!$E$42),[2]an!$G$42,
IF(AND(A1947=[2]an!$H$38,F1947=[2]an!$E$40),[2]an!$H$40,IF(AND(A1947=[2]an!$H$38,F1947=[2]an!$E$41),[2]an!$H$41,IF(AND(A1947=[2]an!$H$38,F1947=[2]an!$E$39,H1947&gt;=[2]an!$M$37),[2]an!$H$39,
IF(AND(A1947=[2]an!$H$38,F1947=[2]an!$E$39,H1947&lt;[2]an!$M$37,S1947="kahepoolne vajaduspõhine",U1947=""),[2]an!$M$40,
IF(AND(A1947=[2]an!$H$38,F1947=[2]an!$E$39,H1947&lt;[2]an!$M$37,S1947="kahepoolne vajaduspõhine",U1947&lt;&gt;""),[2]an!$H$39,
IF(AND(A1947=[2]an!$H$38,F1947=[2]an!$E$39,H1947&lt;[2]an!$M$37,S1947&lt;&gt;"kahepoolne vajaduspõhine"),[2]an!$H$39,
IF(AND(A1947=[2]an!$H$38,F1947=[2]an!$E$42),[2]an!$H$42,
IF(AND(A1947=[2]an!$I$38,F1947=[2]an!$E$40),[2]an!$I$40,IF(AND(A1947=[2]an!$I$38,F1947=[2]an!$E$41),[2]an!$I$41,IF(AND(A1947=[2]an!$I$38,F1947=[2]an!$E$39,H1947&gt;=[2]an!$M$37),[2]an!$I$39,
IF(AND(A1947=[2]an!$I$38,F1947=[2]an!$E$39,H1947&lt;[2]an!$M$37,S1947="kahepoolne vajaduspõhine",U1947=""),[2]an!$M$40,
IF(AND(A1947=[2]an!$I$38,F1947=[2]an!$E$39,H1947&lt;[2]an!$M$37,S1947="kahepoolne vajaduspõhine",U1947&lt;&gt;""),[2]an!$I$39,
IF(AND(A1947=[2]an!$I$38,F1947=[2]an!$E$39,H1947&lt;[2]an!$M$37,S1947&lt;&gt;"kahepoolne vajaduspõhine"),[2]an!$I$39,
IF(AND(A1947=[2]an!$I$38,F1947=[2]an!$E$42),[2]an!$I$42,
IF(AND(A1947=[2]an!$J$38,F1947=[2]an!$E$40),[2]an!$J$40,IF(AND(A1947=[2]an!$J$38,F1947=[2]an!$E$41),[2]an!$J$41,IF(AND(A1947=[2]an!$J$38,F1947=[2]an!$E$39,H1947&gt;=[2]an!$M$37),[2]an!$J$39,
IF(AND(A1947=[2]an!$J$38,F1947=[2]an!$E$39,H1947&lt;[2]an!$M$37,S1947="kahepoolne vajaduspõhine",U1947=""),[2]an!$M$40,
IF(AND(A1947=[2]an!$J$38,F1947=[2]an!$E$39,H1947&lt;[2]an!$M$37,S1947="kahepoolne vajaduspõhine",U1947&lt;&gt;""),[2]an!$J$39,
IF(AND(A1947=[2]an!$J$38,F1947=[2]an!$E$39,H1947&lt;[2]an!$M$37,S1947&lt;&gt;"kahepoolne vajaduspõhine"),[2]an!$J$39,
IF(AND(A1947=[2]an!$J$38,F1947=[2]an!$E$42),[2]an!$J$42,""))))))))))))))))))))))))))))</f>
        <v/>
      </c>
      <c r="Y1947" s="17" t="str">
        <f>IFERROR(IF(F1947="Tugigrupp",0,
IF(AND(F1947="Peretoe teenus",H1947&gt;=[2]an!$M$37,RANK(D1947,$D1947:$D1947)+COUNTIFS($D$2:D1947,D1947,$F$2:F1947,F1947)-1&gt;1),"",
IF(AND(F1947="Peretoe teenus",H1947&gt;=[2]an!$M$37,RANK(D1947,$D1947:$D1947)+COUNTIFS($D$2:D1947,D1947,$F$2:F1947,F1947)-1=1,MONTH(H1947)=MONTH(K1947)=TRUE,YEAR(H1947)=YEAR(K1947)=TRUE),((EOMONTH(H1947,0)-H1947+1)*X1947)/DAY(EOMONTH(H1947,0)),
IF(AND(F1947="Peretoe teenus",H1947&gt;=[2]an!$M$37,RANK(D1947,$D1947:$D1947)+COUNTIFS($D$2:D1947,D1947,$F$2:F1947,F1947)-1=1),X1947,
IF(AND(F1947="Peretoe teenus",H1947&lt;[2]an!$M$37,S1947&lt;&gt;"kahepoolne vajaduspõhine",RANK(D1947,$D1947:$D1947)+COUNTIFS($D$2:D1947,D1947,$F$2:F1947,F1947)-1=1),X1947,
IF(AND(F1947="Peretoe teenus",H1947&lt;[2]an!$M$37,S1947&lt;&gt;"kahepoolne vajaduspõhine",RANK(D1947,$D1947:$D1947)+COUNTIFS($D$2:D1947,D1947,$F$2:F1947,F1947)-1&gt;1),"",
IF(AND(F1947="Peretoe teenus",H1947&lt;[2]an!$M$37,S1947="kahepoolne vajaduspõhine",U1947="",RANK(D1947,$D1947:$D1947)+COUNTIFS($D$2:D1947,D1947,$F$2:F1947,F1947)-1=1),X1947,
IF(AND(F1947="Peretoe teenus",H1947&lt;[2]an!$M$37,S1947="kahepoolne vajaduspõhine",U1947="",RANK(D1947,$D1947:$D1947)+COUNTIFS($D$2:D1947,D1947,$F$2:F1947,F1947)-1&gt;1),"",
IF(AND(F1947="Peretoe teenus",H1947&lt;[2]an!$M$37,S1947="kahepoolne vajaduspõhine",U1947&lt;[2]an!$M$37,RANK(D1947,$D1947:$D1947)+COUNTIFS($D$2:D1947,D1947,$F$2:F1947,F1947)-1=1),X1947,
IF(AND(F1947="Peretoe teenus",H1947&lt;[2]an!$M$37,S1947="kahepoolne vajaduspõhine",U1947&lt;[2]an!$M$37,RANK(D1947,$D1947:$D1947)+COUNTIFS($D$2:D1947,D1947,$F$2:F1947,F1947)-1&gt;1),"",
IF(AND(F1947="Peretoe teenus",H1947&lt;[2]an!$M$37,S1947="kahepoolne vajaduspõhine",U1947&gt;=[2]an!$M$37,U1947&lt;=[2]an!$M$38,RANK(D1947,$D1947:$D1947)+COUNTIFS($D$2:D1947,D1947,$F$2:F1947,F1947)-1=1),
((EOMONTH(U1947,0)-U1947+1)*X1947)/DAY(EOMONTH(U1947,0))+(DAY(U1947)-1)*100/DAY(EOMONTH(U1947,0)),
IF(AND(F1947="Peretoe teenus",H1947&lt;[2]an!$M$37,S1947="kahepoolne vajaduspõhine",U1947&gt;=[2]an!$M$37,U1947&lt;=[2]an!$M$38,RANK(D1947,$D1947:$D1947)+COUNTIFS($D$2:D1947,D1947,$F$2:F1947,F1947)-1&gt;1),"",
IF(AND(F1947="Peretoe teenus",H1947&lt;[2]an!$M$37,S1947="kahepoolne vajaduspõhine",U1947&gt;[2]an!$M$38,RANK(D1947,$D1947:$D1947)+COUNTIFS($D$2:D1947,D1947,$F$2:F1947,F1947)-1=1),X1947,
IF(AND(F1947="Peretoe teenus",H1947&lt;[2]an!$M$37,S1947="kahepoolne vajaduspõhine",U1947&gt;[2]an!$M$38,RANK(D1947,$D1947:$D1947)+COUNTIFS($D$2:D1947,D1947,$F$2:F1947,F1947)-1&gt;1),"",X1947*W1947)))))))))))))),"")</f>
        <v/>
      </c>
      <c r="Z1947" s="18" t="str">
        <f t="shared" si="91"/>
        <v/>
      </c>
      <c r="AA1947" s="19" t="str">
        <f>IFERROR(VLOOKUP(E1947,[2]an!$A$3:$B$81,2,FALSE),"")</f>
        <v/>
      </c>
      <c r="AB1947" s="19" t="str">
        <f>IFERROR(VLOOKUP(AA1947,[2]an!$C$2:$D$16,2,FALSE),"")</f>
        <v/>
      </c>
      <c r="AC1947" s="20"/>
      <c r="AD1947" s="21" t="str">
        <f>IF(A1947=[2]an!$F$36,VLOOKUP([2]an!$F$36,[2]an!$F$36:$H$36,3,FALSE),IF(A1947=[2]an!$F$35,VLOOKUP([2]an!$F$35,[2]an!$F$35:$H$35,3,FALSE),IF(A1947=[2]an!$F$33,VLOOKUP([2]an!$F$33,[2]an!$F$33:$H$33,3,FALSE),IF(A1947=[2]an!$F$31,VLOOKUP([2]an!$F$31,[2]an!$F$31:$H$31,3,FALSE),""))))</f>
        <v/>
      </c>
    </row>
    <row r="1948" spans="6:30" x14ac:dyDescent="0.2">
      <c r="F1948" s="10"/>
      <c r="G1948" s="8" t="str">
        <f t="shared" si="92"/>
        <v/>
      </c>
      <c r="H1948" s="13"/>
      <c r="K1948" s="13"/>
      <c r="L1948" s="10"/>
      <c r="M1948" s="10"/>
      <c r="S1948" s="8" t="str">
        <f>IFERROR(VLOOKUP(D1948,[1]peretoe_teenus!$A$2:$L$2000,5,FALSE),"")</f>
        <v/>
      </c>
      <c r="U1948" s="13"/>
      <c r="V1948" s="15" t="str" cm="1">
        <f t="array" ref="V1948">IFERROR(IF(AND(F1948="Tugigrupp",RANK(K1948,$K1948:$K1948)+COUNTIFS($K$2:K1948,K1948,$L$2:L1948,L1948,$M$2:M1948,M1948,$I$2:I1948,I1948,$G$2:G1948,G1948,$F$2:F1948,F1948)-1=1),SUMPRODUCT(($F$2:$F$4154=F1948)*($G$2:$G$4154=G1948)*($K$2:$K$4154=K1948)*($I$2:$I$4154=I1948)*($L$2:$L$4154=L1948)*($M$2:$M$4154=M1948)),""),"")</f>
        <v/>
      </c>
      <c r="W1948" s="15" t="str">
        <f t="shared" si="90"/>
        <v/>
      </c>
      <c r="X1948" s="16" t="str">
        <f>IF(AND(A1948=[2]an!$G$38,F1948=[2]an!$E$40),[2]an!$G$40,IF(AND(A1948=[2]an!$G$38,F1948=[2]an!$E$41),[2]an!$G$41,IF(AND(A1948=[2]an!$G$38,F1948=[2]an!$E$39,H1948&gt;=[2]an!$M$37),[2]an!$G$39,
IF(AND(A1948=[2]an!$G$38,F1948=[2]an!$E$39,H1948&lt;[2]an!$M$37,S1948="kahepoolne vajaduspõhine",U1948=""),[2]an!$M$40,
IF(AND(A1948=[2]an!$G$38,F1948=[2]an!$E$39,H1948&lt;[2]an!$M$37,S1948="kahepoolne vajaduspõhine",U1948&lt;&gt;""),[2]an!$G$39,
IF(AND(A1948=[2]an!$G$38,F1948=[2]an!$E$39,H1948&lt;[2]an!$M$37,S1948&lt;&gt;"kahepoolne vajaduspõhine"),[2]an!$G$39,
IF(AND(A1948=[2]an!$G$38,F1948=[2]an!$E$42),[2]an!$G$42,
IF(AND(A1948=[2]an!$H$38,F1948=[2]an!$E$40),[2]an!$H$40,IF(AND(A1948=[2]an!$H$38,F1948=[2]an!$E$41),[2]an!$H$41,IF(AND(A1948=[2]an!$H$38,F1948=[2]an!$E$39,H1948&gt;=[2]an!$M$37),[2]an!$H$39,
IF(AND(A1948=[2]an!$H$38,F1948=[2]an!$E$39,H1948&lt;[2]an!$M$37,S1948="kahepoolne vajaduspõhine",U1948=""),[2]an!$M$40,
IF(AND(A1948=[2]an!$H$38,F1948=[2]an!$E$39,H1948&lt;[2]an!$M$37,S1948="kahepoolne vajaduspõhine",U1948&lt;&gt;""),[2]an!$H$39,
IF(AND(A1948=[2]an!$H$38,F1948=[2]an!$E$39,H1948&lt;[2]an!$M$37,S1948&lt;&gt;"kahepoolne vajaduspõhine"),[2]an!$H$39,
IF(AND(A1948=[2]an!$H$38,F1948=[2]an!$E$42),[2]an!$H$42,
IF(AND(A1948=[2]an!$I$38,F1948=[2]an!$E$40),[2]an!$I$40,IF(AND(A1948=[2]an!$I$38,F1948=[2]an!$E$41),[2]an!$I$41,IF(AND(A1948=[2]an!$I$38,F1948=[2]an!$E$39,H1948&gt;=[2]an!$M$37),[2]an!$I$39,
IF(AND(A1948=[2]an!$I$38,F1948=[2]an!$E$39,H1948&lt;[2]an!$M$37,S1948="kahepoolne vajaduspõhine",U1948=""),[2]an!$M$40,
IF(AND(A1948=[2]an!$I$38,F1948=[2]an!$E$39,H1948&lt;[2]an!$M$37,S1948="kahepoolne vajaduspõhine",U1948&lt;&gt;""),[2]an!$I$39,
IF(AND(A1948=[2]an!$I$38,F1948=[2]an!$E$39,H1948&lt;[2]an!$M$37,S1948&lt;&gt;"kahepoolne vajaduspõhine"),[2]an!$I$39,
IF(AND(A1948=[2]an!$I$38,F1948=[2]an!$E$42),[2]an!$I$42,
IF(AND(A1948=[2]an!$J$38,F1948=[2]an!$E$40),[2]an!$J$40,IF(AND(A1948=[2]an!$J$38,F1948=[2]an!$E$41),[2]an!$J$41,IF(AND(A1948=[2]an!$J$38,F1948=[2]an!$E$39,H1948&gt;=[2]an!$M$37),[2]an!$J$39,
IF(AND(A1948=[2]an!$J$38,F1948=[2]an!$E$39,H1948&lt;[2]an!$M$37,S1948="kahepoolne vajaduspõhine",U1948=""),[2]an!$M$40,
IF(AND(A1948=[2]an!$J$38,F1948=[2]an!$E$39,H1948&lt;[2]an!$M$37,S1948="kahepoolne vajaduspõhine",U1948&lt;&gt;""),[2]an!$J$39,
IF(AND(A1948=[2]an!$J$38,F1948=[2]an!$E$39,H1948&lt;[2]an!$M$37,S1948&lt;&gt;"kahepoolne vajaduspõhine"),[2]an!$J$39,
IF(AND(A1948=[2]an!$J$38,F1948=[2]an!$E$42),[2]an!$J$42,""))))))))))))))))))))))))))))</f>
        <v/>
      </c>
      <c r="Y1948" s="17" t="str">
        <f>IFERROR(IF(F1948="Tugigrupp",0,
IF(AND(F1948="Peretoe teenus",H1948&gt;=[2]an!$M$37,RANK(D1948,$D1948:$D1948)+COUNTIFS($D$2:D1948,D1948,$F$2:F1948,F1948)-1&gt;1),"",
IF(AND(F1948="Peretoe teenus",H1948&gt;=[2]an!$M$37,RANK(D1948,$D1948:$D1948)+COUNTIFS($D$2:D1948,D1948,$F$2:F1948,F1948)-1=1,MONTH(H1948)=MONTH(K1948)=TRUE,YEAR(H1948)=YEAR(K1948)=TRUE),((EOMONTH(H1948,0)-H1948+1)*X1948)/DAY(EOMONTH(H1948,0)),
IF(AND(F1948="Peretoe teenus",H1948&gt;=[2]an!$M$37,RANK(D1948,$D1948:$D1948)+COUNTIFS($D$2:D1948,D1948,$F$2:F1948,F1948)-1=1),X1948,
IF(AND(F1948="Peretoe teenus",H1948&lt;[2]an!$M$37,S1948&lt;&gt;"kahepoolne vajaduspõhine",RANK(D1948,$D1948:$D1948)+COUNTIFS($D$2:D1948,D1948,$F$2:F1948,F1948)-1=1),X1948,
IF(AND(F1948="Peretoe teenus",H1948&lt;[2]an!$M$37,S1948&lt;&gt;"kahepoolne vajaduspõhine",RANK(D1948,$D1948:$D1948)+COUNTIFS($D$2:D1948,D1948,$F$2:F1948,F1948)-1&gt;1),"",
IF(AND(F1948="Peretoe teenus",H1948&lt;[2]an!$M$37,S1948="kahepoolne vajaduspõhine",U1948="",RANK(D1948,$D1948:$D1948)+COUNTIFS($D$2:D1948,D1948,$F$2:F1948,F1948)-1=1),X1948,
IF(AND(F1948="Peretoe teenus",H1948&lt;[2]an!$M$37,S1948="kahepoolne vajaduspõhine",U1948="",RANK(D1948,$D1948:$D1948)+COUNTIFS($D$2:D1948,D1948,$F$2:F1948,F1948)-1&gt;1),"",
IF(AND(F1948="Peretoe teenus",H1948&lt;[2]an!$M$37,S1948="kahepoolne vajaduspõhine",U1948&lt;[2]an!$M$37,RANK(D1948,$D1948:$D1948)+COUNTIFS($D$2:D1948,D1948,$F$2:F1948,F1948)-1=1),X1948,
IF(AND(F1948="Peretoe teenus",H1948&lt;[2]an!$M$37,S1948="kahepoolne vajaduspõhine",U1948&lt;[2]an!$M$37,RANK(D1948,$D1948:$D1948)+COUNTIFS($D$2:D1948,D1948,$F$2:F1948,F1948)-1&gt;1),"",
IF(AND(F1948="Peretoe teenus",H1948&lt;[2]an!$M$37,S1948="kahepoolne vajaduspõhine",U1948&gt;=[2]an!$M$37,U1948&lt;=[2]an!$M$38,RANK(D1948,$D1948:$D1948)+COUNTIFS($D$2:D1948,D1948,$F$2:F1948,F1948)-1=1),
((EOMONTH(U1948,0)-U1948+1)*X1948)/DAY(EOMONTH(U1948,0))+(DAY(U1948)-1)*100/DAY(EOMONTH(U1948,0)),
IF(AND(F1948="Peretoe teenus",H1948&lt;[2]an!$M$37,S1948="kahepoolne vajaduspõhine",U1948&gt;=[2]an!$M$37,U1948&lt;=[2]an!$M$38,RANK(D1948,$D1948:$D1948)+COUNTIFS($D$2:D1948,D1948,$F$2:F1948,F1948)-1&gt;1),"",
IF(AND(F1948="Peretoe teenus",H1948&lt;[2]an!$M$37,S1948="kahepoolne vajaduspõhine",U1948&gt;[2]an!$M$38,RANK(D1948,$D1948:$D1948)+COUNTIFS($D$2:D1948,D1948,$F$2:F1948,F1948)-1=1),X1948,
IF(AND(F1948="Peretoe teenus",H1948&lt;[2]an!$M$37,S1948="kahepoolne vajaduspõhine",U1948&gt;[2]an!$M$38,RANK(D1948,$D1948:$D1948)+COUNTIFS($D$2:D1948,D1948,$F$2:F1948,F1948)-1&gt;1),"",X1948*W1948)))))))))))))),"")</f>
        <v/>
      </c>
      <c r="Z1948" s="18" t="str">
        <f t="shared" si="91"/>
        <v/>
      </c>
      <c r="AA1948" s="19" t="str">
        <f>IFERROR(VLOOKUP(E1948,[2]an!$A$3:$B$81,2,FALSE),"")</f>
        <v/>
      </c>
      <c r="AB1948" s="19" t="str">
        <f>IFERROR(VLOOKUP(AA1948,[2]an!$C$2:$D$16,2,FALSE),"")</f>
        <v/>
      </c>
      <c r="AC1948" s="20"/>
      <c r="AD1948" s="21" t="str">
        <f>IF(A1948=[2]an!$F$36,VLOOKUP([2]an!$F$36,[2]an!$F$36:$H$36,3,FALSE),IF(A1948=[2]an!$F$35,VLOOKUP([2]an!$F$35,[2]an!$F$35:$H$35,3,FALSE),IF(A1948=[2]an!$F$33,VLOOKUP([2]an!$F$33,[2]an!$F$33:$H$33,3,FALSE),IF(A1948=[2]an!$F$31,VLOOKUP([2]an!$F$31,[2]an!$F$31:$H$31,3,FALSE),""))))</f>
        <v/>
      </c>
    </row>
    <row r="1949" spans="6:30" x14ac:dyDescent="0.2">
      <c r="F1949" s="10"/>
      <c r="G1949" s="8" t="str">
        <f t="shared" si="92"/>
        <v/>
      </c>
      <c r="H1949" s="13"/>
      <c r="K1949" s="13"/>
      <c r="L1949" s="10"/>
      <c r="M1949" s="10"/>
      <c r="S1949" s="8" t="str">
        <f>IFERROR(VLOOKUP(D1949,[1]peretoe_teenus!$A$2:$L$2000,5,FALSE),"")</f>
        <v/>
      </c>
      <c r="U1949" s="13"/>
      <c r="V1949" s="15" t="str" cm="1">
        <f t="array" ref="V1949">IFERROR(IF(AND(F1949="Tugigrupp",RANK(K1949,$K1949:$K1949)+COUNTIFS($K$2:K1949,K1949,$L$2:L1949,L1949,$M$2:M1949,M1949,$I$2:I1949,I1949,$G$2:G1949,G1949,$F$2:F1949,F1949)-1=1),SUMPRODUCT(($F$2:$F$4154=F1949)*($G$2:$G$4154=G1949)*($K$2:$K$4154=K1949)*($I$2:$I$4154=I1949)*($L$2:$L$4154=L1949)*($M$2:$M$4154=M1949)),""),"")</f>
        <v/>
      </c>
      <c r="W1949" s="15" t="str">
        <f t="shared" si="90"/>
        <v/>
      </c>
      <c r="X1949" s="16" t="str">
        <f>IF(AND(A1949=[2]an!$G$38,F1949=[2]an!$E$40),[2]an!$G$40,IF(AND(A1949=[2]an!$G$38,F1949=[2]an!$E$41),[2]an!$G$41,IF(AND(A1949=[2]an!$G$38,F1949=[2]an!$E$39,H1949&gt;=[2]an!$M$37),[2]an!$G$39,
IF(AND(A1949=[2]an!$G$38,F1949=[2]an!$E$39,H1949&lt;[2]an!$M$37,S1949="kahepoolne vajaduspõhine",U1949=""),[2]an!$M$40,
IF(AND(A1949=[2]an!$G$38,F1949=[2]an!$E$39,H1949&lt;[2]an!$M$37,S1949="kahepoolne vajaduspõhine",U1949&lt;&gt;""),[2]an!$G$39,
IF(AND(A1949=[2]an!$G$38,F1949=[2]an!$E$39,H1949&lt;[2]an!$M$37,S1949&lt;&gt;"kahepoolne vajaduspõhine"),[2]an!$G$39,
IF(AND(A1949=[2]an!$G$38,F1949=[2]an!$E$42),[2]an!$G$42,
IF(AND(A1949=[2]an!$H$38,F1949=[2]an!$E$40),[2]an!$H$40,IF(AND(A1949=[2]an!$H$38,F1949=[2]an!$E$41),[2]an!$H$41,IF(AND(A1949=[2]an!$H$38,F1949=[2]an!$E$39,H1949&gt;=[2]an!$M$37),[2]an!$H$39,
IF(AND(A1949=[2]an!$H$38,F1949=[2]an!$E$39,H1949&lt;[2]an!$M$37,S1949="kahepoolne vajaduspõhine",U1949=""),[2]an!$M$40,
IF(AND(A1949=[2]an!$H$38,F1949=[2]an!$E$39,H1949&lt;[2]an!$M$37,S1949="kahepoolne vajaduspõhine",U1949&lt;&gt;""),[2]an!$H$39,
IF(AND(A1949=[2]an!$H$38,F1949=[2]an!$E$39,H1949&lt;[2]an!$M$37,S1949&lt;&gt;"kahepoolne vajaduspõhine"),[2]an!$H$39,
IF(AND(A1949=[2]an!$H$38,F1949=[2]an!$E$42),[2]an!$H$42,
IF(AND(A1949=[2]an!$I$38,F1949=[2]an!$E$40),[2]an!$I$40,IF(AND(A1949=[2]an!$I$38,F1949=[2]an!$E$41),[2]an!$I$41,IF(AND(A1949=[2]an!$I$38,F1949=[2]an!$E$39,H1949&gt;=[2]an!$M$37),[2]an!$I$39,
IF(AND(A1949=[2]an!$I$38,F1949=[2]an!$E$39,H1949&lt;[2]an!$M$37,S1949="kahepoolne vajaduspõhine",U1949=""),[2]an!$M$40,
IF(AND(A1949=[2]an!$I$38,F1949=[2]an!$E$39,H1949&lt;[2]an!$M$37,S1949="kahepoolne vajaduspõhine",U1949&lt;&gt;""),[2]an!$I$39,
IF(AND(A1949=[2]an!$I$38,F1949=[2]an!$E$39,H1949&lt;[2]an!$M$37,S1949&lt;&gt;"kahepoolne vajaduspõhine"),[2]an!$I$39,
IF(AND(A1949=[2]an!$I$38,F1949=[2]an!$E$42),[2]an!$I$42,
IF(AND(A1949=[2]an!$J$38,F1949=[2]an!$E$40),[2]an!$J$40,IF(AND(A1949=[2]an!$J$38,F1949=[2]an!$E$41),[2]an!$J$41,IF(AND(A1949=[2]an!$J$38,F1949=[2]an!$E$39,H1949&gt;=[2]an!$M$37),[2]an!$J$39,
IF(AND(A1949=[2]an!$J$38,F1949=[2]an!$E$39,H1949&lt;[2]an!$M$37,S1949="kahepoolne vajaduspõhine",U1949=""),[2]an!$M$40,
IF(AND(A1949=[2]an!$J$38,F1949=[2]an!$E$39,H1949&lt;[2]an!$M$37,S1949="kahepoolne vajaduspõhine",U1949&lt;&gt;""),[2]an!$J$39,
IF(AND(A1949=[2]an!$J$38,F1949=[2]an!$E$39,H1949&lt;[2]an!$M$37,S1949&lt;&gt;"kahepoolne vajaduspõhine"),[2]an!$J$39,
IF(AND(A1949=[2]an!$J$38,F1949=[2]an!$E$42),[2]an!$J$42,""))))))))))))))))))))))))))))</f>
        <v/>
      </c>
      <c r="Y1949" s="17" t="str">
        <f>IFERROR(IF(F1949="Tugigrupp",0,
IF(AND(F1949="Peretoe teenus",H1949&gt;=[2]an!$M$37,RANK(D1949,$D1949:$D1949)+COUNTIFS($D$2:D1949,D1949,$F$2:F1949,F1949)-1&gt;1),"",
IF(AND(F1949="Peretoe teenus",H1949&gt;=[2]an!$M$37,RANK(D1949,$D1949:$D1949)+COUNTIFS($D$2:D1949,D1949,$F$2:F1949,F1949)-1=1,MONTH(H1949)=MONTH(K1949)=TRUE,YEAR(H1949)=YEAR(K1949)=TRUE),((EOMONTH(H1949,0)-H1949+1)*X1949)/DAY(EOMONTH(H1949,0)),
IF(AND(F1949="Peretoe teenus",H1949&gt;=[2]an!$M$37,RANK(D1949,$D1949:$D1949)+COUNTIFS($D$2:D1949,D1949,$F$2:F1949,F1949)-1=1),X1949,
IF(AND(F1949="Peretoe teenus",H1949&lt;[2]an!$M$37,S1949&lt;&gt;"kahepoolne vajaduspõhine",RANK(D1949,$D1949:$D1949)+COUNTIFS($D$2:D1949,D1949,$F$2:F1949,F1949)-1=1),X1949,
IF(AND(F1949="Peretoe teenus",H1949&lt;[2]an!$M$37,S1949&lt;&gt;"kahepoolne vajaduspõhine",RANK(D1949,$D1949:$D1949)+COUNTIFS($D$2:D1949,D1949,$F$2:F1949,F1949)-1&gt;1),"",
IF(AND(F1949="Peretoe teenus",H1949&lt;[2]an!$M$37,S1949="kahepoolne vajaduspõhine",U1949="",RANK(D1949,$D1949:$D1949)+COUNTIFS($D$2:D1949,D1949,$F$2:F1949,F1949)-1=1),X1949,
IF(AND(F1949="Peretoe teenus",H1949&lt;[2]an!$M$37,S1949="kahepoolne vajaduspõhine",U1949="",RANK(D1949,$D1949:$D1949)+COUNTIFS($D$2:D1949,D1949,$F$2:F1949,F1949)-1&gt;1),"",
IF(AND(F1949="Peretoe teenus",H1949&lt;[2]an!$M$37,S1949="kahepoolne vajaduspõhine",U1949&lt;[2]an!$M$37,RANK(D1949,$D1949:$D1949)+COUNTIFS($D$2:D1949,D1949,$F$2:F1949,F1949)-1=1),X1949,
IF(AND(F1949="Peretoe teenus",H1949&lt;[2]an!$M$37,S1949="kahepoolne vajaduspõhine",U1949&lt;[2]an!$M$37,RANK(D1949,$D1949:$D1949)+COUNTIFS($D$2:D1949,D1949,$F$2:F1949,F1949)-1&gt;1),"",
IF(AND(F1949="Peretoe teenus",H1949&lt;[2]an!$M$37,S1949="kahepoolne vajaduspõhine",U1949&gt;=[2]an!$M$37,U1949&lt;=[2]an!$M$38,RANK(D1949,$D1949:$D1949)+COUNTIFS($D$2:D1949,D1949,$F$2:F1949,F1949)-1=1),
((EOMONTH(U1949,0)-U1949+1)*X1949)/DAY(EOMONTH(U1949,0))+(DAY(U1949)-1)*100/DAY(EOMONTH(U1949,0)),
IF(AND(F1949="Peretoe teenus",H1949&lt;[2]an!$M$37,S1949="kahepoolne vajaduspõhine",U1949&gt;=[2]an!$M$37,U1949&lt;=[2]an!$M$38,RANK(D1949,$D1949:$D1949)+COUNTIFS($D$2:D1949,D1949,$F$2:F1949,F1949)-1&gt;1),"",
IF(AND(F1949="Peretoe teenus",H1949&lt;[2]an!$M$37,S1949="kahepoolne vajaduspõhine",U1949&gt;[2]an!$M$38,RANK(D1949,$D1949:$D1949)+COUNTIFS($D$2:D1949,D1949,$F$2:F1949,F1949)-1=1),X1949,
IF(AND(F1949="Peretoe teenus",H1949&lt;[2]an!$M$37,S1949="kahepoolne vajaduspõhine",U1949&gt;[2]an!$M$38,RANK(D1949,$D1949:$D1949)+COUNTIFS($D$2:D1949,D1949,$F$2:F1949,F1949)-1&gt;1),"",X1949*W1949)))))))))))))),"")</f>
        <v/>
      </c>
      <c r="Z1949" s="18" t="str">
        <f t="shared" si="91"/>
        <v/>
      </c>
      <c r="AA1949" s="19" t="str">
        <f>IFERROR(VLOOKUP(E1949,[2]an!$A$3:$B$81,2,FALSE),"")</f>
        <v/>
      </c>
      <c r="AB1949" s="19" t="str">
        <f>IFERROR(VLOOKUP(AA1949,[2]an!$C$2:$D$16,2,FALSE),"")</f>
        <v/>
      </c>
      <c r="AC1949" s="20"/>
      <c r="AD1949" s="21" t="str">
        <f>IF(A1949=[2]an!$F$36,VLOOKUP([2]an!$F$36,[2]an!$F$36:$H$36,3,FALSE),IF(A1949=[2]an!$F$35,VLOOKUP([2]an!$F$35,[2]an!$F$35:$H$35,3,FALSE),IF(A1949=[2]an!$F$33,VLOOKUP([2]an!$F$33,[2]an!$F$33:$H$33,3,FALSE),IF(A1949=[2]an!$F$31,VLOOKUP([2]an!$F$31,[2]an!$F$31:$H$31,3,FALSE),""))))</f>
        <v/>
      </c>
    </row>
    <row r="1950" spans="6:30" x14ac:dyDescent="0.2">
      <c r="F1950" s="10"/>
      <c r="G1950" s="8" t="str">
        <f t="shared" si="92"/>
        <v/>
      </c>
      <c r="H1950" s="13"/>
      <c r="K1950" s="13"/>
      <c r="L1950" s="10"/>
      <c r="M1950" s="10"/>
      <c r="S1950" s="8" t="str">
        <f>IFERROR(VLOOKUP(D1950,[1]peretoe_teenus!$A$2:$L$2000,5,FALSE),"")</f>
        <v/>
      </c>
      <c r="U1950" s="13"/>
      <c r="V1950" s="15" t="str" cm="1">
        <f t="array" ref="V1950">IFERROR(IF(AND(F1950="Tugigrupp",RANK(K1950,$K1950:$K1950)+COUNTIFS($K$2:K1950,K1950,$L$2:L1950,L1950,$M$2:M1950,M1950,$I$2:I1950,I1950,$G$2:G1950,G1950,$F$2:F1950,F1950)-1=1),SUMPRODUCT(($F$2:$F$4154=F1950)*($G$2:$G$4154=G1950)*($K$2:$K$4154=K1950)*($I$2:$I$4154=I1950)*($L$2:$L$4154=L1950)*($M$2:$M$4154=M1950)),""),"")</f>
        <v/>
      </c>
      <c r="W1950" s="15" t="str">
        <f t="shared" si="90"/>
        <v/>
      </c>
      <c r="X1950" s="16" t="str">
        <f>IF(AND(A1950=[2]an!$G$38,F1950=[2]an!$E$40),[2]an!$G$40,IF(AND(A1950=[2]an!$G$38,F1950=[2]an!$E$41),[2]an!$G$41,IF(AND(A1950=[2]an!$G$38,F1950=[2]an!$E$39,H1950&gt;=[2]an!$M$37),[2]an!$G$39,
IF(AND(A1950=[2]an!$G$38,F1950=[2]an!$E$39,H1950&lt;[2]an!$M$37,S1950="kahepoolne vajaduspõhine",U1950=""),[2]an!$M$40,
IF(AND(A1950=[2]an!$G$38,F1950=[2]an!$E$39,H1950&lt;[2]an!$M$37,S1950="kahepoolne vajaduspõhine",U1950&lt;&gt;""),[2]an!$G$39,
IF(AND(A1950=[2]an!$G$38,F1950=[2]an!$E$39,H1950&lt;[2]an!$M$37,S1950&lt;&gt;"kahepoolne vajaduspõhine"),[2]an!$G$39,
IF(AND(A1950=[2]an!$G$38,F1950=[2]an!$E$42),[2]an!$G$42,
IF(AND(A1950=[2]an!$H$38,F1950=[2]an!$E$40),[2]an!$H$40,IF(AND(A1950=[2]an!$H$38,F1950=[2]an!$E$41),[2]an!$H$41,IF(AND(A1950=[2]an!$H$38,F1950=[2]an!$E$39,H1950&gt;=[2]an!$M$37),[2]an!$H$39,
IF(AND(A1950=[2]an!$H$38,F1950=[2]an!$E$39,H1950&lt;[2]an!$M$37,S1950="kahepoolne vajaduspõhine",U1950=""),[2]an!$M$40,
IF(AND(A1950=[2]an!$H$38,F1950=[2]an!$E$39,H1950&lt;[2]an!$M$37,S1950="kahepoolne vajaduspõhine",U1950&lt;&gt;""),[2]an!$H$39,
IF(AND(A1950=[2]an!$H$38,F1950=[2]an!$E$39,H1950&lt;[2]an!$M$37,S1950&lt;&gt;"kahepoolne vajaduspõhine"),[2]an!$H$39,
IF(AND(A1950=[2]an!$H$38,F1950=[2]an!$E$42),[2]an!$H$42,
IF(AND(A1950=[2]an!$I$38,F1950=[2]an!$E$40),[2]an!$I$40,IF(AND(A1950=[2]an!$I$38,F1950=[2]an!$E$41),[2]an!$I$41,IF(AND(A1950=[2]an!$I$38,F1950=[2]an!$E$39,H1950&gt;=[2]an!$M$37),[2]an!$I$39,
IF(AND(A1950=[2]an!$I$38,F1950=[2]an!$E$39,H1950&lt;[2]an!$M$37,S1950="kahepoolne vajaduspõhine",U1950=""),[2]an!$M$40,
IF(AND(A1950=[2]an!$I$38,F1950=[2]an!$E$39,H1950&lt;[2]an!$M$37,S1950="kahepoolne vajaduspõhine",U1950&lt;&gt;""),[2]an!$I$39,
IF(AND(A1950=[2]an!$I$38,F1950=[2]an!$E$39,H1950&lt;[2]an!$M$37,S1950&lt;&gt;"kahepoolne vajaduspõhine"),[2]an!$I$39,
IF(AND(A1950=[2]an!$I$38,F1950=[2]an!$E$42),[2]an!$I$42,
IF(AND(A1950=[2]an!$J$38,F1950=[2]an!$E$40),[2]an!$J$40,IF(AND(A1950=[2]an!$J$38,F1950=[2]an!$E$41),[2]an!$J$41,IF(AND(A1950=[2]an!$J$38,F1950=[2]an!$E$39,H1950&gt;=[2]an!$M$37),[2]an!$J$39,
IF(AND(A1950=[2]an!$J$38,F1950=[2]an!$E$39,H1950&lt;[2]an!$M$37,S1950="kahepoolne vajaduspõhine",U1950=""),[2]an!$M$40,
IF(AND(A1950=[2]an!$J$38,F1950=[2]an!$E$39,H1950&lt;[2]an!$M$37,S1950="kahepoolne vajaduspõhine",U1950&lt;&gt;""),[2]an!$J$39,
IF(AND(A1950=[2]an!$J$38,F1950=[2]an!$E$39,H1950&lt;[2]an!$M$37,S1950&lt;&gt;"kahepoolne vajaduspõhine"),[2]an!$J$39,
IF(AND(A1950=[2]an!$J$38,F1950=[2]an!$E$42),[2]an!$J$42,""))))))))))))))))))))))))))))</f>
        <v/>
      </c>
      <c r="Y1950" s="17" t="str">
        <f>IFERROR(IF(F1950="Tugigrupp",0,
IF(AND(F1950="Peretoe teenus",H1950&gt;=[2]an!$M$37,RANK(D1950,$D1950:$D1950)+COUNTIFS($D$2:D1950,D1950,$F$2:F1950,F1950)-1&gt;1),"",
IF(AND(F1950="Peretoe teenus",H1950&gt;=[2]an!$M$37,RANK(D1950,$D1950:$D1950)+COUNTIFS($D$2:D1950,D1950,$F$2:F1950,F1950)-1=1,MONTH(H1950)=MONTH(K1950)=TRUE,YEAR(H1950)=YEAR(K1950)=TRUE),((EOMONTH(H1950,0)-H1950+1)*X1950)/DAY(EOMONTH(H1950,0)),
IF(AND(F1950="Peretoe teenus",H1950&gt;=[2]an!$M$37,RANK(D1950,$D1950:$D1950)+COUNTIFS($D$2:D1950,D1950,$F$2:F1950,F1950)-1=1),X1950,
IF(AND(F1950="Peretoe teenus",H1950&lt;[2]an!$M$37,S1950&lt;&gt;"kahepoolne vajaduspõhine",RANK(D1950,$D1950:$D1950)+COUNTIFS($D$2:D1950,D1950,$F$2:F1950,F1950)-1=1),X1950,
IF(AND(F1950="Peretoe teenus",H1950&lt;[2]an!$M$37,S1950&lt;&gt;"kahepoolne vajaduspõhine",RANK(D1950,$D1950:$D1950)+COUNTIFS($D$2:D1950,D1950,$F$2:F1950,F1950)-1&gt;1),"",
IF(AND(F1950="Peretoe teenus",H1950&lt;[2]an!$M$37,S1950="kahepoolne vajaduspõhine",U1950="",RANK(D1950,$D1950:$D1950)+COUNTIFS($D$2:D1950,D1950,$F$2:F1950,F1950)-1=1),X1950,
IF(AND(F1950="Peretoe teenus",H1950&lt;[2]an!$M$37,S1950="kahepoolne vajaduspõhine",U1950="",RANK(D1950,$D1950:$D1950)+COUNTIFS($D$2:D1950,D1950,$F$2:F1950,F1950)-1&gt;1),"",
IF(AND(F1950="Peretoe teenus",H1950&lt;[2]an!$M$37,S1950="kahepoolne vajaduspõhine",U1950&lt;[2]an!$M$37,RANK(D1950,$D1950:$D1950)+COUNTIFS($D$2:D1950,D1950,$F$2:F1950,F1950)-1=1),X1950,
IF(AND(F1950="Peretoe teenus",H1950&lt;[2]an!$M$37,S1950="kahepoolne vajaduspõhine",U1950&lt;[2]an!$M$37,RANK(D1950,$D1950:$D1950)+COUNTIFS($D$2:D1950,D1950,$F$2:F1950,F1950)-1&gt;1),"",
IF(AND(F1950="Peretoe teenus",H1950&lt;[2]an!$M$37,S1950="kahepoolne vajaduspõhine",U1950&gt;=[2]an!$M$37,U1950&lt;=[2]an!$M$38,RANK(D1950,$D1950:$D1950)+COUNTIFS($D$2:D1950,D1950,$F$2:F1950,F1950)-1=1),
((EOMONTH(U1950,0)-U1950+1)*X1950)/DAY(EOMONTH(U1950,0))+(DAY(U1950)-1)*100/DAY(EOMONTH(U1950,0)),
IF(AND(F1950="Peretoe teenus",H1950&lt;[2]an!$M$37,S1950="kahepoolne vajaduspõhine",U1950&gt;=[2]an!$M$37,U1950&lt;=[2]an!$M$38,RANK(D1950,$D1950:$D1950)+COUNTIFS($D$2:D1950,D1950,$F$2:F1950,F1950)-1&gt;1),"",
IF(AND(F1950="Peretoe teenus",H1950&lt;[2]an!$M$37,S1950="kahepoolne vajaduspõhine",U1950&gt;[2]an!$M$38,RANK(D1950,$D1950:$D1950)+COUNTIFS($D$2:D1950,D1950,$F$2:F1950,F1950)-1=1),X1950,
IF(AND(F1950="Peretoe teenus",H1950&lt;[2]an!$M$37,S1950="kahepoolne vajaduspõhine",U1950&gt;[2]an!$M$38,RANK(D1950,$D1950:$D1950)+COUNTIFS($D$2:D1950,D1950,$F$2:F1950,F1950)-1&gt;1),"",X1950*W1950)))))))))))))),"")</f>
        <v/>
      </c>
      <c r="Z1950" s="18" t="str">
        <f t="shared" si="91"/>
        <v/>
      </c>
      <c r="AA1950" s="19" t="str">
        <f>IFERROR(VLOOKUP(E1950,[2]an!$A$3:$B$81,2,FALSE),"")</f>
        <v/>
      </c>
      <c r="AB1950" s="19" t="str">
        <f>IFERROR(VLOOKUP(AA1950,[2]an!$C$2:$D$16,2,FALSE),"")</f>
        <v/>
      </c>
      <c r="AC1950" s="20"/>
      <c r="AD1950" s="21" t="str">
        <f>IF(A1950=[2]an!$F$36,VLOOKUP([2]an!$F$36,[2]an!$F$36:$H$36,3,FALSE),IF(A1950=[2]an!$F$35,VLOOKUP([2]an!$F$35,[2]an!$F$35:$H$35,3,FALSE),IF(A1950=[2]an!$F$33,VLOOKUP([2]an!$F$33,[2]an!$F$33:$H$33,3,FALSE),IF(A1950=[2]an!$F$31,VLOOKUP([2]an!$F$31,[2]an!$F$31:$H$31,3,FALSE),""))))</f>
        <v/>
      </c>
    </row>
    <row r="1951" spans="6:30" x14ac:dyDescent="0.2">
      <c r="F1951" s="10"/>
      <c r="G1951" s="8" t="str">
        <f t="shared" si="92"/>
        <v/>
      </c>
      <c r="H1951" s="13"/>
      <c r="K1951" s="13"/>
      <c r="L1951" s="10"/>
      <c r="M1951" s="10"/>
      <c r="S1951" s="8" t="str">
        <f>IFERROR(VLOOKUP(D1951,[1]peretoe_teenus!$A$2:$L$2000,5,FALSE),"")</f>
        <v/>
      </c>
      <c r="U1951" s="13"/>
      <c r="V1951" s="15" t="str" cm="1">
        <f t="array" ref="V1951">IFERROR(IF(AND(F1951="Tugigrupp",RANK(K1951,$K1951:$K1951)+COUNTIFS($K$2:K1951,K1951,$L$2:L1951,L1951,$M$2:M1951,M1951,$I$2:I1951,I1951,$G$2:G1951,G1951,$F$2:F1951,F1951)-1=1),SUMPRODUCT(($F$2:$F$4154=F1951)*($G$2:$G$4154=G1951)*($K$2:$K$4154=K1951)*($I$2:$I$4154=I1951)*($L$2:$L$4154=L1951)*($M$2:$M$4154=M1951)),""),"")</f>
        <v/>
      </c>
      <c r="W1951" s="15" t="str">
        <f t="shared" si="90"/>
        <v/>
      </c>
      <c r="X1951" s="16" t="str">
        <f>IF(AND(A1951=[2]an!$G$38,F1951=[2]an!$E$40),[2]an!$G$40,IF(AND(A1951=[2]an!$G$38,F1951=[2]an!$E$41),[2]an!$G$41,IF(AND(A1951=[2]an!$G$38,F1951=[2]an!$E$39,H1951&gt;=[2]an!$M$37),[2]an!$G$39,
IF(AND(A1951=[2]an!$G$38,F1951=[2]an!$E$39,H1951&lt;[2]an!$M$37,S1951="kahepoolne vajaduspõhine",U1951=""),[2]an!$M$40,
IF(AND(A1951=[2]an!$G$38,F1951=[2]an!$E$39,H1951&lt;[2]an!$M$37,S1951="kahepoolne vajaduspõhine",U1951&lt;&gt;""),[2]an!$G$39,
IF(AND(A1951=[2]an!$G$38,F1951=[2]an!$E$39,H1951&lt;[2]an!$M$37,S1951&lt;&gt;"kahepoolne vajaduspõhine"),[2]an!$G$39,
IF(AND(A1951=[2]an!$G$38,F1951=[2]an!$E$42),[2]an!$G$42,
IF(AND(A1951=[2]an!$H$38,F1951=[2]an!$E$40),[2]an!$H$40,IF(AND(A1951=[2]an!$H$38,F1951=[2]an!$E$41),[2]an!$H$41,IF(AND(A1951=[2]an!$H$38,F1951=[2]an!$E$39,H1951&gt;=[2]an!$M$37),[2]an!$H$39,
IF(AND(A1951=[2]an!$H$38,F1951=[2]an!$E$39,H1951&lt;[2]an!$M$37,S1951="kahepoolne vajaduspõhine",U1951=""),[2]an!$M$40,
IF(AND(A1951=[2]an!$H$38,F1951=[2]an!$E$39,H1951&lt;[2]an!$M$37,S1951="kahepoolne vajaduspõhine",U1951&lt;&gt;""),[2]an!$H$39,
IF(AND(A1951=[2]an!$H$38,F1951=[2]an!$E$39,H1951&lt;[2]an!$M$37,S1951&lt;&gt;"kahepoolne vajaduspõhine"),[2]an!$H$39,
IF(AND(A1951=[2]an!$H$38,F1951=[2]an!$E$42),[2]an!$H$42,
IF(AND(A1951=[2]an!$I$38,F1951=[2]an!$E$40),[2]an!$I$40,IF(AND(A1951=[2]an!$I$38,F1951=[2]an!$E$41),[2]an!$I$41,IF(AND(A1951=[2]an!$I$38,F1951=[2]an!$E$39,H1951&gt;=[2]an!$M$37),[2]an!$I$39,
IF(AND(A1951=[2]an!$I$38,F1951=[2]an!$E$39,H1951&lt;[2]an!$M$37,S1951="kahepoolne vajaduspõhine",U1951=""),[2]an!$M$40,
IF(AND(A1951=[2]an!$I$38,F1951=[2]an!$E$39,H1951&lt;[2]an!$M$37,S1951="kahepoolne vajaduspõhine",U1951&lt;&gt;""),[2]an!$I$39,
IF(AND(A1951=[2]an!$I$38,F1951=[2]an!$E$39,H1951&lt;[2]an!$M$37,S1951&lt;&gt;"kahepoolne vajaduspõhine"),[2]an!$I$39,
IF(AND(A1951=[2]an!$I$38,F1951=[2]an!$E$42),[2]an!$I$42,
IF(AND(A1951=[2]an!$J$38,F1951=[2]an!$E$40),[2]an!$J$40,IF(AND(A1951=[2]an!$J$38,F1951=[2]an!$E$41),[2]an!$J$41,IF(AND(A1951=[2]an!$J$38,F1951=[2]an!$E$39,H1951&gt;=[2]an!$M$37),[2]an!$J$39,
IF(AND(A1951=[2]an!$J$38,F1951=[2]an!$E$39,H1951&lt;[2]an!$M$37,S1951="kahepoolne vajaduspõhine",U1951=""),[2]an!$M$40,
IF(AND(A1951=[2]an!$J$38,F1951=[2]an!$E$39,H1951&lt;[2]an!$M$37,S1951="kahepoolne vajaduspõhine",U1951&lt;&gt;""),[2]an!$J$39,
IF(AND(A1951=[2]an!$J$38,F1951=[2]an!$E$39,H1951&lt;[2]an!$M$37,S1951&lt;&gt;"kahepoolne vajaduspõhine"),[2]an!$J$39,
IF(AND(A1951=[2]an!$J$38,F1951=[2]an!$E$42),[2]an!$J$42,""))))))))))))))))))))))))))))</f>
        <v/>
      </c>
      <c r="Y1951" s="17" t="str">
        <f>IFERROR(IF(F1951="Tugigrupp",0,
IF(AND(F1951="Peretoe teenus",H1951&gt;=[2]an!$M$37,RANK(D1951,$D1951:$D1951)+COUNTIFS($D$2:D1951,D1951,$F$2:F1951,F1951)-1&gt;1),"",
IF(AND(F1951="Peretoe teenus",H1951&gt;=[2]an!$M$37,RANK(D1951,$D1951:$D1951)+COUNTIFS($D$2:D1951,D1951,$F$2:F1951,F1951)-1=1,MONTH(H1951)=MONTH(K1951)=TRUE,YEAR(H1951)=YEAR(K1951)=TRUE),((EOMONTH(H1951,0)-H1951+1)*X1951)/DAY(EOMONTH(H1951,0)),
IF(AND(F1951="Peretoe teenus",H1951&gt;=[2]an!$M$37,RANK(D1951,$D1951:$D1951)+COUNTIFS($D$2:D1951,D1951,$F$2:F1951,F1951)-1=1),X1951,
IF(AND(F1951="Peretoe teenus",H1951&lt;[2]an!$M$37,S1951&lt;&gt;"kahepoolne vajaduspõhine",RANK(D1951,$D1951:$D1951)+COUNTIFS($D$2:D1951,D1951,$F$2:F1951,F1951)-1=1),X1951,
IF(AND(F1951="Peretoe teenus",H1951&lt;[2]an!$M$37,S1951&lt;&gt;"kahepoolne vajaduspõhine",RANK(D1951,$D1951:$D1951)+COUNTIFS($D$2:D1951,D1951,$F$2:F1951,F1951)-1&gt;1),"",
IF(AND(F1951="Peretoe teenus",H1951&lt;[2]an!$M$37,S1951="kahepoolne vajaduspõhine",U1951="",RANK(D1951,$D1951:$D1951)+COUNTIFS($D$2:D1951,D1951,$F$2:F1951,F1951)-1=1),X1951,
IF(AND(F1951="Peretoe teenus",H1951&lt;[2]an!$M$37,S1951="kahepoolne vajaduspõhine",U1951="",RANK(D1951,$D1951:$D1951)+COUNTIFS($D$2:D1951,D1951,$F$2:F1951,F1951)-1&gt;1),"",
IF(AND(F1951="Peretoe teenus",H1951&lt;[2]an!$M$37,S1951="kahepoolne vajaduspõhine",U1951&lt;[2]an!$M$37,RANK(D1951,$D1951:$D1951)+COUNTIFS($D$2:D1951,D1951,$F$2:F1951,F1951)-1=1),X1951,
IF(AND(F1951="Peretoe teenus",H1951&lt;[2]an!$M$37,S1951="kahepoolne vajaduspõhine",U1951&lt;[2]an!$M$37,RANK(D1951,$D1951:$D1951)+COUNTIFS($D$2:D1951,D1951,$F$2:F1951,F1951)-1&gt;1),"",
IF(AND(F1951="Peretoe teenus",H1951&lt;[2]an!$M$37,S1951="kahepoolne vajaduspõhine",U1951&gt;=[2]an!$M$37,U1951&lt;=[2]an!$M$38,RANK(D1951,$D1951:$D1951)+COUNTIFS($D$2:D1951,D1951,$F$2:F1951,F1951)-1=1),
((EOMONTH(U1951,0)-U1951+1)*X1951)/DAY(EOMONTH(U1951,0))+(DAY(U1951)-1)*100/DAY(EOMONTH(U1951,0)),
IF(AND(F1951="Peretoe teenus",H1951&lt;[2]an!$M$37,S1951="kahepoolne vajaduspõhine",U1951&gt;=[2]an!$M$37,U1951&lt;=[2]an!$M$38,RANK(D1951,$D1951:$D1951)+COUNTIFS($D$2:D1951,D1951,$F$2:F1951,F1951)-1&gt;1),"",
IF(AND(F1951="Peretoe teenus",H1951&lt;[2]an!$M$37,S1951="kahepoolne vajaduspõhine",U1951&gt;[2]an!$M$38,RANK(D1951,$D1951:$D1951)+COUNTIFS($D$2:D1951,D1951,$F$2:F1951,F1951)-1=1),X1951,
IF(AND(F1951="Peretoe teenus",H1951&lt;[2]an!$M$37,S1951="kahepoolne vajaduspõhine",U1951&gt;[2]an!$M$38,RANK(D1951,$D1951:$D1951)+COUNTIFS($D$2:D1951,D1951,$F$2:F1951,F1951)-1&gt;1),"",X1951*W1951)))))))))))))),"")</f>
        <v/>
      </c>
      <c r="Z1951" s="18" t="str">
        <f t="shared" si="91"/>
        <v/>
      </c>
      <c r="AA1951" s="19" t="str">
        <f>IFERROR(VLOOKUP(E1951,[2]an!$A$3:$B$81,2,FALSE),"")</f>
        <v/>
      </c>
      <c r="AB1951" s="19" t="str">
        <f>IFERROR(VLOOKUP(AA1951,[2]an!$C$2:$D$16,2,FALSE),"")</f>
        <v/>
      </c>
      <c r="AC1951" s="20"/>
      <c r="AD1951" s="21" t="str">
        <f>IF(A1951=[2]an!$F$36,VLOOKUP([2]an!$F$36,[2]an!$F$36:$H$36,3,FALSE),IF(A1951=[2]an!$F$35,VLOOKUP([2]an!$F$35,[2]an!$F$35:$H$35,3,FALSE),IF(A1951=[2]an!$F$33,VLOOKUP([2]an!$F$33,[2]an!$F$33:$H$33,3,FALSE),IF(A1951=[2]an!$F$31,VLOOKUP([2]an!$F$31,[2]an!$F$31:$H$31,3,FALSE),""))))</f>
        <v/>
      </c>
    </row>
    <row r="1952" spans="6:30" x14ac:dyDescent="0.2">
      <c r="F1952" s="10"/>
      <c r="G1952" s="8" t="str">
        <f t="shared" si="92"/>
        <v/>
      </c>
      <c r="H1952" s="13"/>
      <c r="K1952" s="13"/>
      <c r="L1952" s="10"/>
      <c r="M1952" s="10"/>
      <c r="S1952" s="8" t="str">
        <f>IFERROR(VLOOKUP(D1952,[1]peretoe_teenus!$A$2:$L$2000,5,FALSE),"")</f>
        <v/>
      </c>
      <c r="U1952" s="13"/>
      <c r="V1952" s="15" t="str" cm="1">
        <f t="array" ref="V1952">IFERROR(IF(AND(F1952="Tugigrupp",RANK(K1952,$K1952:$K1952)+COUNTIFS($K$2:K1952,K1952,$L$2:L1952,L1952,$M$2:M1952,M1952,$I$2:I1952,I1952,$G$2:G1952,G1952,$F$2:F1952,F1952)-1=1),SUMPRODUCT(($F$2:$F$4154=F1952)*($G$2:$G$4154=G1952)*($K$2:$K$4154=K1952)*($I$2:$I$4154=I1952)*($L$2:$L$4154=L1952)*($M$2:$M$4154=M1952)),""),"")</f>
        <v/>
      </c>
      <c r="W1952" s="15" t="str">
        <f t="shared" si="90"/>
        <v/>
      </c>
      <c r="X1952" s="16" t="str">
        <f>IF(AND(A1952=[2]an!$G$38,F1952=[2]an!$E$40),[2]an!$G$40,IF(AND(A1952=[2]an!$G$38,F1952=[2]an!$E$41),[2]an!$G$41,IF(AND(A1952=[2]an!$G$38,F1952=[2]an!$E$39,H1952&gt;=[2]an!$M$37),[2]an!$G$39,
IF(AND(A1952=[2]an!$G$38,F1952=[2]an!$E$39,H1952&lt;[2]an!$M$37,S1952="kahepoolne vajaduspõhine",U1952=""),[2]an!$M$40,
IF(AND(A1952=[2]an!$G$38,F1952=[2]an!$E$39,H1952&lt;[2]an!$M$37,S1952="kahepoolne vajaduspõhine",U1952&lt;&gt;""),[2]an!$G$39,
IF(AND(A1952=[2]an!$G$38,F1952=[2]an!$E$39,H1952&lt;[2]an!$M$37,S1952&lt;&gt;"kahepoolne vajaduspõhine"),[2]an!$G$39,
IF(AND(A1952=[2]an!$G$38,F1952=[2]an!$E$42),[2]an!$G$42,
IF(AND(A1952=[2]an!$H$38,F1952=[2]an!$E$40),[2]an!$H$40,IF(AND(A1952=[2]an!$H$38,F1952=[2]an!$E$41),[2]an!$H$41,IF(AND(A1952=[2]an!$H$38,F1952=[2]an!$E$39,H1952&gt;=[2]an!$M$37),[2]an!$H$39,
IF(AND(A1952=[2]an!$H$38,F1952=[2]an!$E$39,H1952&lt;[2]an!$M$37,S1952="kahepoolne vajaduspõhine",U1952=""),[2]an!$M$40,
IF(AND(A1952=[2]an!$H$38,F1952=[2]an!$E$39,H1952&lt;[2]an!$M$37,S1952="kahepoolne vajaduspõhine",U1952&lt;&gt;""),[2]an!$H$39,
IF(AND(A1952=[2]an!$H$38,F1952=[2]an!$E$39,H1952&lt;[2]an!$M$37,S1952&lt;&gt;"kahepoolne vajaduspõhine"),[2]an!$H$39,
IF(AND(A1952=[2]an!$H$38,F1952=[2]an!$E$42),[2]an!$H$42,
IF(AND(A1952=[2]an!$I$38,F1952=[2]an!$E$40),[2]an!$I$40,IF(AND(A1952=[2]an!$I$38,F1952=[2]an!$E$41),[2]an!$I$41,IF(AND(A1952=[2]an!$I$38,F1952=[2]an!$E$39,H1952&gt;=[2]an!$M$37),[2]an!$I$39,
IF(AND(A1952=[2]an!$I$38,F1952=[2]an!$E$39,H1952&lt;[2]an!$M$37,S1952="kahepoolne vajaduspõhine",U1952=""),[2]an!$M$40,
IF(AND(A1952=[2]an!$I$38,F1952=[2]an!$E$39,H1952&lt;[2]an!$M$37,S1952="kahepoolne vajaduspõhine",U1952&lt;&gt;""),[2]an!$I$39,
IF(AND(A1952=[2]an!$I$38,F1952=[2]an!$E$39,H1952&lt;[2]an!$M$37,S1952&lt;&gt;"kahepoolne vajaduspõhine"),[2]an!$I$39,
IF(AND(A1952=[2]an!$I$38,F1952=[2]an!$E$42),[2]an!$I$42,
IF(AND(A1952=[2]an!$J$38,F1952=[2]an!$E$40),[2]an!$J$40,IF(AND(A1952=[2]an!$J$38,F1952=[2]an!$E$41),[2]an!$J$41,IF(AND(A1952=[2]an!$J$38,F1952=[2]an!$E$39,H1952&gt;=[2]an!$M$37),[2]an!$J$39,
IF(AND(A1952=[2]an!$J$38,F1952=[2]an!$E$39,H1952&lt;[2]an!$M$37,S1952="kahepoolne vajaduspõhine",U1952=""),[2]an!$M$40,
IF(AND(A1952=[2]an!$J$38,F1952=[2]an!$E$39,H1952&lt;[2]an!$M$37,S1952="kahepoolne vajaduspõhine",U1952&lt;&gt;""),[2]an!$J$39,
IF(AND(A1952=[2]an!$J$38,F1952=[2]an!$E$39,H1952&lt;[2]an!$M$37,S1952&lt;&gt;"kahepoolne vajaduspõhine"),[2]an!$J$39,
IF(AND(A1952=[2]an!$J$38,F1952=[2]an!$E$42),[2]an!$J$42,""))))))))))))))))))))))))))))</f>
        <v/>
      </c>
      <c r="Y1952" s="17" t="str">
        <f>IFERROR(IF(F1952="Tugigrupp",0,
IF(AND(F1952="Peretoe teenus",H1952&gt;=[2]an!$M$37,RANK(D1952,$D1952:$D1952)+COUNTIFS($D$2:D1952,D1952,$F$2:F1952,F1952)-1&gt;1),"",
IF(AND(F1952="Peretoe teenus",H1952&gt;=[2]an!$M$37,RANK(D1952,$D1952:$D1952)+COUNTIFS($D$2:D1952,D1952,$F$2:F1952,F1952)-1=1,MONTH(H1952)=MONTH(K1952)=TRUE,YEAR(H1952)=YEAR(K1952)=TRUE),((EOMONTH(H1952,0)-H1952+1)*X1952)/DAY(EOMONTH(H1952,0)),
IF(AND(F1952="Peretoe teenus",H1952&gt;=[2]an!$M$37,RANK(D1952,$D1952:$D1952)+COUNTIFS($D$2:D1952,D1952,$F$2:F1952,F1952)-1=1),X1952,
IF(AND(F1952="Peretoe teenus",H1952&lt;[2]an!$M$37,S1952&lt;&gt;"kahepoolne vajaduspõhine",RANK(D1952,$D1952:$D1952)+COUNTIFS($D$2:D1952,D1952,$F$2:F1952,F1952)-1=1),X1952,
IF(AND(F1952="Peretoe teenus",H1952&lt;[2]an!$M$37,S1952&lt;&gt;"kahepoolne vajaduspõhine",RANK(D1952,$D1952:$D1952)+COUNTIFS($D$2:D1952,D1952,$F$2:F1952,F1952)-1&gt;1),"",
IF(AND(F1952="Peretoe teenus",H1952&lt;[2]an!$M$37,S1952="kahepoolne vajaduspõhine",U1952="",RANK(D1952,$D1952:$D1952)+COUNTIFS($D$2:D1952,D1952,$F$2:F1952,F1952)-1=1),X1952,
IF(AND(F1952="Peretoe teenus",H1952&lt;[2]an!$M$37,S1952="kahepoolne vajaduspõhine",U1952="",RANK(D1952,$D1952:$D1952)+COUNTIFS($D$2:D1952,D1952,$F$2:F1952,F1952)-1&gt;1),"",
IF(AND(F1952="Peretoe teenus",H1952&lt;[2]an!$M$37,S1952="kahepoolne vajaduspõhine",U1952&lt;[2]an!$M$37,RANK(D1952,$D1952:$D1952)+COUNTIFS($D$2:D1952,D1952,$F$2:F1952,F1952)-1=1),X1952,
IF(AND(F1952="Peretoe teenus",H1952&lt;[2]an!$M$37,S1952="kahepoolne vajaduspõhine",U1952&lt;[2]an!$M$37,RANK(D1952,$D1952:$D1952)+COUNTIFS($D$2:D1952,D1952,$F$2:F1952,F1952)-1&gt;1),"",
IF(AND(F1952="Peretoe teenus",H1952&lt;[2]an!$M$37,S1952="kahepoolne vajaduspõhine",U1952&gt;=[2]an!$M$37,U1952&lt;=[2]an!$M$38,RANK(D1952,$D1952:$D1952)+COUNTIFS($D$2:D1952,D1952,$F$2:F1952,F1952)-1=1),
((EOMONTH(U1952,0)-U1952+1)*X1952)/DAY(EOMONTH(U1952,0))+(DAY(U1952)-1)*100/DAY(EOMONTH(U1952,0)),
IF(AND(F1952="Peretoe teenus",H1952&lt;[2]an!$M$37,S1952="kahepoolne vajaduspõhine",U1952&gt;=[2]an!$M$37,U1952&lt;=[2]an!$M$38,RANK(D1952,$D1952:$D1952)+COUNTIFS($D$2:D1952,D1952,$F$2:F1952,F1952)-1&gt;1),"",
IF(AND(F1952="Peretoe teenus",H1952&lt;[2]an!$M$37,S1952="kahepoolne vajaduspõhine",U1952&gt;[2]an!$M$38,RANK(D1952,$D1952:$D1952)+COUNTIFS($D$2:D1952,D1952,$F$2:F1952,F1952)-1=1),X1952,
IF(AND(F1952="Peretoe teenus",H1952&lt;[2]an!$M$37,S1952="kahepoolne vajaduspõhine",U1952&gt;[2]an!$M$38,RANK(D1952,$D1952:$D1952)+COUNTIFS($D$2:D1952,D1952,$F$2:F1952,F1952)-1&gt;1),"",X1952*W1952)))))))))))))),"")</f>
        <v/>
      </c>
      <c r="Z1952" s="18" t="str">
        <f t="shared" si="91"/>
        <v/>
      </c>
      <c r="AA1952" s="19" t="str">
        <f>IFERROR(VLOOKUP(E1952,[2]an!$A$3:$B$81,2,FALSE),"")</f>
        <v/>
      </c>
      <c r="AB1952" s="19" t="str">
        <f>IFERROR(VLOOKUP(AA1952,[2]an!$C$2:$D$16,2,FALSE),"")</f>
        <v/>
      </c>
      <c r="AC1952" s="20"/>
      <c r="AD1952" s="21" t="str">
        <f>IF(A1952=[2]an!$F$36,VLOOKUP([2]an!$F$36,[2]an!$F$36:$H$36,3,FALSE),IF(A1952=[2]an!$F$35,VLOOKUP([2]an!$F$35,[2]an!$F$35:$H$35,3,FALSE),IF(A1952=[2]an!$F$33,VLOOKUP([2]an!$F$33,[2]an!$F$33:$H$33,3,FALSE),IF(A1952=[2]an!$F$31,VLOOKUP([2]an!$F$31,[2]an!$F$31:$H$31,3,FALSE),""))))</f>
        <v/>
      </c>
    </row>
    <row r="1953" spans="6:30" x14ac:dyDescent="0.2">
      <c r="F1953" s="10"/>
      <c r="G1953" s="8" t="str">
        <f t="shared" si="92"/>
        <v/>
      </c>
      <c r="H1953" s="13"/>
      <c r="K1953" s="13"/>
      <c r="L1953" s="10"/>
      <c r="M1953" s="10"/>
      <c r="S1953" s="8" t="str">
        <f>IFERROR(VLOOKUP(D1953,[1]peretoe_teenus!$A$2:$L$2000,5,FALSE),"")</f>
        <v/>
      </c>
      <c r="U1953" s="13"/>
      <c r="V1953" s="15" t="str" cm="1">
        <f t="array" ref="V1953">IFERROR(IF(AND(F1953="Tugigrupp",RANK(K1953,$K1953:$K1953)+COUNTIFS($K$2:K1953,K1953,$L$2:L1953,L1953,$M$2:M1953,M1953,$I$2:I1953,I1953,$G$2:G1953,G1953,$F$2:F1953,F1953)-1=1),SUMPRODUCT(($F$2:$F$4154=F1953)*($G$2:$G$4154=G1953)*($K$2:$K$4154=K1953)*($I$2:$I$4154=I1953)*($L$2:$L$4154=L1953)*($M$2:$M$4154=M1953)),""),"")</f>
        <v/>
      </c>
      <c r="W1953" s="15" t="str">
        <f t="shared" si="90"/>
        <v/>
      </c>
      <c r="X1953" s="16" t="str">
        <f>IF(AND(A1953=[2]an!$G$38,F1953=[2]an!$E$40),[2]an!$G$40,IF(AND(A1953=[2]an!$G$38,F1953=[2]an!$E$41),[2]an!$G$41,IF(AND(A1953=[2]an!$G$38,F1953=[2]an!$E$39,H1953&gt;=[2]an!$M$37),[2]an!$G$39,
IF(AND(A1953=[2]an!$G$38,F1953=[2]an!$E$39,H1953&lt;[2]an!$M$37,S1953="kahepoolne vajaduspõhine",U1953=""),[2]an!$M$40,
IF(AND(A1953=[2]an!$G$38,F1953=[2]an!$E$39,H1953&lt;[2]an!$M$37,S1953="kahepoolne vajaduspõhine",U1953&lt;&gt;""),[2]an!$G$39,
IF(AND(A1953=[2]an!$G$38,F1953=[2]an!$E$39,H1953&lt;[2]an!$M$37,S1953&lt;&gt;"kahepoolne vajaduspõhine"),[2]an!$G$39,
IF(AND(A1953=[2]an!$G$38,F1953=[2]an!$E$42),[2]an!$G$42,
IF(AND(A1953=[2]an!$H$38,F1953=[2]an!$E$40),[2]an!$H$40,IF(AND(A1953=[2]an!$H$38,F1953=[2]an!$E$41),[2]an!$H$41,IF(AND(A1953=[2]an!$H$38,F1953=[2]an!$E$39,H1953&gt;=[2]an!$M$37),[2]an!$H$39,
IF(AND(A1953=[2]an!$H$38,F1953=[2]an!$E$39,H1953&lt;[2]an!$M$37,S1953="kahepoolne vajaduspõhine",U1953=""),[2]an!$M$40,
IF(AND(A1953=[2]an!$H$38,F1953=[2]an!$E$39,H1953&lt;[2]an!$M$37,S1953="kahepoolne vajaduspõhine",U1953&lt;&gt;""),[2]an!$H$39,
IF(AND(A1953=[2]an!$H$38,F1953=[2]an!$E$39,H1953&lt;[2]an!$M$37,S1953&lt;&gt;"kahepoolne vajaduspõhine"),[2]an!$H$39,
IF(AND(A1953=[2]an!$H$38,F1953=[2]an!$E$42),[2]an!$H$42,
IF(AND(A1953=[2]an!$I$38,F1953=[2]an!$E$40),[2]an!$I$40,IF(AND(A1953=[2]an!$I$38,F1953=[2]an!$E$41),[2]an!$I$41,IF(AND(A1953=[2]an!$I$38,F1953=[2]an!$E$39,H1953&gt;=[2]an!$M$37),[2]an!$I$39,
IF(AND(A1953=[2]an!$I$38,F1953=[2]an!$E$39,H1953&lt;[2]an!$M$37,S1953="kahepoolne vajaduspõhine",U1953=""),[2]an!$M$40,
IF(AND(A1953=[2]an!$I$38,F1953=[2]an!$E$39,H1953&lt;[2]an!$M$37,S1953="kahepoolne vajaduspõhine",U1953&lt;&gt;""),[2]an!$I$39,
IF(AND(A1953=[2]an!$I$38,F1953=[2]an!$E$39,H1953&lt;[2]an!$M$37,S1953&lt;&gt;"kahepoolne vajaduspõhine"),[2]an!$I$39,
IF(AND(A1953=[2]an!$I$38,F1953=[2]an!$E$42),[2]an!$I$42,
IF(AND(A1953=[2]an!$J$38,F1953=[2]an!$E$40),[2]an!$J$40,IF(AND(A1953=[2]an!$J$38,F1953=[2]an!$E$41),[2]an!$J$41,IF(AND(A1953=[2]an!$J$38,F1953=[2]an!$E$39,H1953&gt;=[2]an!$M$37),[2]an!$J$39,
IF(AND(A1953=[2]an!$J$38,F1953=[2]an!$E$39,H1953&lt;[2]an!$M$37,S1953="kahepoolne vajaduspõhine",U1953=""),[2]an!$M$40,
IF(AND(A1953=[2]an!$J$38,F1953=[2]an!$E$39,H1953&lt;[2]an!$M$37,S1953="kahepoolne vajaduspõhine",U1953&lt;&gt;""),[2]an!$J$39,
IF(AND(A1953=[2]an!$J$38,F1953=[2]an!$E$39,H1953&lt;[2]an!$M$37,S1953&lt;&gt;"kahepoolne vajaduspõhine"),[2]an!$J$39,
IF(AND(A1953=[2]an!$J$38,F1953=[2]an!$E$42),[2]an!$J$42,""))))))))))))))))))))))))))))</f>
        <v/>
      </c>
      <c r="Y1953" s="17" t="str">
        <f>IFERROR(IF(F1953="Tugigrupp",0,
IF(AND(F1953="Peretoe teenus",H1953&gt;=[2]an!$M$37,RANK(D1953,$D1953:$D1953)+COUNTIFS($D$2:D1953,D1953,$F$2:F1953,F1953)-1&gt;1),"",
IF(AND(F1953="Peretoe teenus",H1953&gt;=[2]an!$M$37,RANK(D1953,$D1953:$D1953)+COUNTIFS($D$2:D1953,D1953,$F$2:F1953,F1953)-1=1,MONTH(H1953)=MONTH(K1953)=TRUE,YEAR(H1953)=YEAR(K1953)=TRUE),((EOMONTH(H1953,0)-H1953+1)*X1953)/DAY(EOMONTH(H1953,0)),
IF(AND(F1953="Peretoe teenus",H1953&gt;=[2]an!$M$37,RANK(D1953,$D1953:$D1953)+COUNTIFS($D$2:D1953,D1953,$F$2:F1953,F1953)-1=1),X1953,
IF(AND(F1953="Peretoe teenus",H1953&lt;[2]an!$M$37,S1953&lt;&gt;"kahepoolne vajaduspõhine",RANK(D1953,$D1953:$D1953)+COUNTIFS($D$2:D1953,D1953,$F$2:F1953,F1953)-1=1),X1953,
IF(AND(F1953="Peretoe teenus",H1953&lt;[2]an!$M$37,S1953&lt;&gt;"kahepoolne vajaduspõhine",RANK(D1953,$D1953:$D1953)+COUNTIFS($D$2:D1953,D1953,$F$2:F1953,F1953)-1&gt;1),"",
IF(AND(F1953="Peretoe teenus",H1953&lt;[2]an!$M$37,S1953="kahepoolne vajaduspõhine",U1953="",RANK(D1953,$D1953:$D1953)+COUNTIFS($D$2:D1953,D1953,$F$2:F1953,F1953)-1=1),X1953,
IF(AND(F1953="Peretoe teenus",H1953&lt;[2]an!$M$37,S1953="kahepoolne vajaduspõhine",U1953="",RANK(D1953,$D1953:$D1953)+COUNTIFS($D$2:D1953,D1953,$F$2:F1953,F1953)-1&gt;1),"",
IF(AND(F1953="Peretoe teenus",H1953&lt;[2]an!$M$37,S1953="kahepoolne vajaduspõhine",U1953&lt;[2]an!$M$37,RANK(D1953,$D1953:$D1953)+COUNTIFS($D$2:D1953,D1953,$F$2:F1953,F1953)-1=1),X1953,
IF(AND(F1953="Peretoe teenus",H1953&lt;[2]an!$M$37,S1953="kahepoolne vajaduspõhine",U1953&lt;[2]an!$M$37,RANK(D1953,$D1953:$D1953)+COUNTIFS($D$2:D1953,D1953,$F$2:F1953,F1953)-1&gt;1),"",
IF(AND(F1953="Peretoe teenus",H1953&lt;[2]an!$M$37,S1953="kahepoolne vajaduspõhine",U1953&gt;=[2]an!$M$37,U1953&lt;=[2]an!$M$38,RANK(D1953,$D1953:$D1953)+COUNTIFS($D$2:D1953,D1953,$F$2:F1953,F1953)-1=1),
((EOMONTH(U1953,0)-U1953+1)*X1953)/DAY(EOMONTH(U1953,0))+(DAY(U1953)-1)*100/DAY(EOMONTH(U1953,0)),
IF(AND(F1953="Peretoe teenus",H1953&lt;[2]an!$M$37,S1953="kahepoolne vajaduspõhine",U1953&gt;=[2]an!$M$37,U1953&lt;=[2]an!$M$38,RANK(D1953,$D1953:$D1953)+COUNTIFS($D$2:D1953,D1953,$F$2:F1953,F1953)-1&gt;1),"",
IF(AND(F1953="Peretoe teenus",H1953&lt;[2]an!$M$37,S1953="kahepoolne vajaduspõhine",U1953&gt;[2]an!$M$38,RANK(D1953,$D1953:$D1953)+COUNTIFS($D$2:D1953,D1953,$F$2:F1953,F1953)-1=1),X1953,
IF(AND(F1953="Peretoe teenus",H1953&lt;[2]an!$M$37,S1953="kahepoolne vajaduspõhine",U1953&gt;[2]an!$M$38,RANK(D1953,$D1953:$D1953)+COUNTIFS($D$2:D1953,D1953,$F$2:F1953,F1953)-1&gt;1),"",X1953*W1953)))))))))))))),"")</f>
        <v/>
      </c>
      <c r="Z1953" s="18" t="str">
        <f t="shared" si="91"/>
        <v/>
      </c>
      <c r="AA1953" s="19" t="str">
        <f>IFERROR(VLOOKUP(E1953,[2]an!$A$3:$B$81,2,FALSE),"")</f>
        <v/>
      </c>
      <c r="AB1953" s="19" t="str">
        <f>IFERROR(VLOOKUP(AA1953,[2]an!$C$2:$D$16,2,FALSE),"")</f>
        <v/>
      </c>
      <c r="AC1953" s="20"/>
      <c r="AD1953" s="21" t="str">
        <f>IF(A1953=[2]an!$F$36,VLOOKUP([2]an!$F$36,[2]an!$F$36:$H$36,3,FALSE),IF(A1953=[2]an!$F$35,VLOOKUP([2]an!$F$35,[2]an!$F$35:$H$35,3,FALSE),IF(A1953=[2]an!$F$33,VLOOKUP([2]an!$F$33,[2]an!$F$33:$H$33,3,FALSE),IF(A1953=[2]an!$F$31,VLOOKUP([2]an!$F$31,[2]an!$F$31:$H$31,3,FALSE),""))))</f>
        <v/>
      </c>
    </row>
    <row r="1954" spans="6:30" x14ac:dyDescent="0.2">
      <c r="F1954" s="10"/>
      <c r="G1954" s="8" t="str">
        <f t="shared" si="92"/>
        <v/>
      </c>
      <c r="H1954" s="13"/>
      <c r="K1954" s="13"/>
      <c r="L1954" s="10"/>
      <c r="M1954" s="10"/>
      <c r="S1954" s="8" t="str">
        <f>IFERROR(VLOOKUP(D1954,[1]peretoe_teenus!$A$2:$L$2000,5,FALSE),"")</f>
        <v/>
      </c>
      <c r="U1954" s="13"/>
      <c r="V1954" s="15" t="str" cm="1">
        <f t="array" ref="V1954">IFERROR(IF(AND(F1954="Tugigrupp",RANK(K1954,$K1954:$K1954)+COUNTIFS($K$2:K1954,K1954,$L$2:L1954,L1954,$M$2:M1954,M1954,$I$2:I1954,I1954,$G$2:G1954,G1954,$F$2:F1954,F1954)-1=1),SUMPRODUCT(($F$2:$F$4154=F1954)*($G$2:$G$4154=G1954)*($K$2:$K$4154=K1954)*($I$2:$I$4154=I1954)*($L$2:$L$4154=L1954)*($M$2:$M$4154=M1954)),""),"")</f>
        <v/>
      </c>
      <c r="W1954" s="15" t="str">
        <f t="shared" si="90"/>
        <v/>
      </c>
      <c r="X1954" s="16" t="str">
        <f>IF(AND(A1954=[2]an!$G$38,F1954=[2]an!$E$40),[2]an!$G$40,IF(AND(A1954=[2]an!$G$38,F1954=[2]an!$E$41),[2]an!$G$41,IF(AND(A1954=[2]an!$G$38,F1954=[2]an!$E$39,H1954&gt;=[2]an!$M$37),[2]an!$G$39,
IF(AND(A1954=[2]an!$G$38,F1954=[2]an!$E$39,H1954&lt;[2]an!$M$37,S1954="kahepoolne vajaduspõhine",U1954=""),[2]an!$M$40,
IF(AND(A1954=[2]an!$G$38,F1954=[2]an!$E$39,H1954&lt;[2]an!$M$37,S1954="kahepoolne vajaduspõhine",U1954&lt;&gt;""),[2]an!$G$39,
IF(AND(A1954=[2]an!$G$38,F1954=[2]an!$E$39,H1954&lt;[2]an!$M$37,S1954&lt;&gt;"kahepoolne vajaduspõhine"),[2]an!$G$39,
IF(AND(A1954=[2]an!$G$38,F1954=[2]an!$E$42),[2]an!$G$42,
IF(AND(A1954=[2]an!$H$38,F1954=[2]an!$E$40),[2]an!$H$40,IF(AND(A1954=[2]an!$H$38,F1954=[2]an!$E$41),[2]an!$H$41,IF(AND(A1954=[2]an!$H$38,F1954=[2]an!$E$39,H1954&gt;=[2]an!$M$37),[2]an!$H$39,
IF(AND(A1954=[2]an!$H$38,F1954=[2]an!$E$39,H1954&lt;[2]an!$M$37,S1954="kahepoolne vajaduspõhine",U1954=""),[2]an!$M$40,
IF(AND(A1954=[2]an!$H$38,F1954=[2]an!$E$39,H1954&lt;[2]an!$M$37,S1954="kahepoolne vajaduspõhine",U1954&lt;&gt;""),[2]an!$H$39,
IF(AND(A1954=[2]an!$H$38,F1954=[2]an!$E$39,H1954&lt;[2]an!$M$37,S1954&lt;&gt;"kahepoolne vajaduspõhine"),[2]an!$H$39,
IF(AND(A1954=[2]an!$H$38,F1954=[2]an!$E$42),[2]an!$H$42,
IF(AND(A1954=[2]an!$I$38,F1954=[2]an!$E$40),[2]an!$I$40,IF(AND(A1954=[2]an!$I$38,F1954=[2]an!$E$41),[2]an!$I$41,IF(AND(A1954=[2]an!$I$38,F1954=[2]an!$E$39,H1954&gt;=[2]an!$M$37),[2]an!$I$39,
IF(AND(A1954=[2]an!$I$38,F1954=[2]an!$E$39,H1954&lt;[2]an!$M$37,S1954="kahepoolne vajaduspõhine",U1954=""),[2]an!$M$40,
IF(AND(A1954=[2]an!$I$38,F1954=[2]an!$E$39,H1954&lt;[2]an!$M$37,S1954="kahepoolne vajaduspõhine",U1954&lt;&gt;""),[2]an!$I$39,
IF(AND(A1954=[2]an!$I$38,F1954=[2]an!$E$39,H1954&lt;[2]an!$M$37,S1954&lt;&gt;"kahepoolne vajaduspõhine"),[2]an!$I$39,
IF(AND(A1954=[2]an!$I$38,F1954=[2]an!$E$42),[2]an!$I$42,
IF(AND(A1954=[2]an!$J$38,F1954=[2]an!$E$40),[2]an!$J$40,IF(AND(A1954=[2]an!$J$38,F1954=[2]an!$E$41),[2]an!$J$41,IF(AND(A1954=[2]an!$J$38,F1954=[2]an!$E$39,H1954&gt;=[2]an!$M$37),[2]an!$J$39,
IF(AND(A1954=[2]an!$J$38,F1954=[2]an!$E$39,H1954&lt;[2]an!$M$37,S1954="kahepoolne vajaduspõhine",U1954=""),[2]an!$M$40,
IF(AND(A1954=[2]an!$J$38,F1954=[2]an!$E$39,H1954&lt;[2]an!$M$37,S1954="kahepoolne vajaduspõhine",U1954&lt;&gt;""),[2]an!$J$39,
IF(AND(A1954=[2]an!$J$38,F1954=[2]an!$E$39,H1954&lt;[2]an!$M$37,S1954&lt;&gt;"kahepoolne vajaduspõhine"),[2]an!$J$39,
IF(AND(A1954=[2]an!$J$38,F1954=[2]an!$E$42),[2]an!$J$42,""))))))))))))))))))))))))))))</f>
        <v/>
      </c>
      <c r="Y1954" s="17" t="str">
        <f>IFERROR(IF(F1954="Tugigrupp",0,
IF(AND(F1954="Peretoe teenus",H1954&gt;=[2]an!$M$37,RANK(D1954,$D1954:$D1954)+COUNTIFS($D$2:D1954,D1954,$F$2:F1954,F1954)-1&gt;1),"",
IF(AND(F1954="Peretoe teenus",H1954&gt;=[2]an!$M$37,RANK(D1954,$D1954:$D1954)+COUNTIFS($D$2:D1954,D1954,$F$2:F1954,F1954)-1=1,MONTH(H1954)=MONTH(K1954)=TRUE,YEAR(H1954)=YEAR(K1954)=TRUE),((EOMONTH(H1954,0)-H1954+1)*X1954)/DAY(EOMONTH(H1954,0)),
IF(AND(F1954="Peretoe teenus",H1954&gt;=[2]an!$M$37,RANK(D1954,$D1954:$D1954)+COUNTIFS($D$2:D1954,D1954,$F$2:F1954,F1954)-1=1),X1954,
IF(AND(F1954="Peretoe teenus",H1954&lt;[2]an!$M$37,S1954&lt;&gt;"kahepoolne vajaduspõhine",RANK(D1954,$D1954:$D1954)+COUNTIFS($D$2:D1954,D1954,$F$2:F1954,F1954)-1=1),X1954,
IF(AND(F1954="Peretoe teenus",H1954&lt;[2]an!$M$37,S1954&lt;&gt;"kahepoolne vajaduspõhine",RANK(D1954,$D1954:$D1954)+COUNTIFS($D$2:D1954,D1954,$F$2:F1954,F1954)-1&gt;1),"",
IF(AND(F1954="Peretoe teenus",H1954&lt;[2]an!$M$37,S1954="kahepoolne vajaduspõhine",U1954="",RANK(D1954,$D1954:$D1954)+COUNTIFS($D$2:D1954,D1954,$F$2:F1954,F1954)-1=1),X1954,
IF(AND(F1954="Peretoe teenus",H1954&lt;[2]an!$M$37,S1954="kahepoolne vajaduspõhine",U1954="",RANK(D1954,$D1954:$D1954)+COUNTIFS($D$2:D1954,D1954,$F$2:F1954,F1954)-1&gt;1),"",
IF(AND(F1954="Peretoe teenus",H1954&lt;[2]an!$M$37,S1954="kahepoolne vajaduspõhine",U1954&lt;[2]an!$M$37,RANK(D1954,$D1954:$D1954)+COUNTIFS($D$2:D1954,D1954,$F$2:F1954,F1954)-1=1),X1954,
IF(AND(F1954="Peretoe teenus",H1954&lt;[2]an!$M$37,S1954="kahepoolne vajaduspõhine",U1954&lt;[2]an!$M$37,RANK(D1954,$D1954:$D1954)+COUNTIFS($D$2:D1954,D1954,$F$2:F1954,F1954)-1&gt;1),"",
IF(AND(F1954="Peretoe teenus",H1954&lt;[2]an!$M$37,S1954="kahepoolne vajaduspõhine",U1954&gt;=[2]an!$M$37,U1954&lt;=[2]an!$M$38,RANK(D1954,$D1954:$D1954)+COUNTIFS($D$2:D1954,D1954,$F$2:F1954,F1954)-1=1),
((EOMONTH(U1954,0)-U1954+1)*X1954)/DAY(EOMONTH(U1954,0))+(DAY(U1954)-1)*100/DAY(EOMONTH(U1954,0)),
IF(AND(F1954="Peretoe teenus",H1954&lt;[2]an!$M$37,S1954="kahepoolne vajaduspõhine",U1954&gt;=[2]an!$M$37,U1954&lt;=[2]an!$M$38,RANK(D1954,$D1954:$D1954)+COUNTIFS($D$2:D1954,D1954,$F$2:F1954,F1954)-1&gt;1),"",
IF(AND(F1954="Peretoe teenus",H1954&lt;[2]an!$M$37,S1954="kahepoolne vajaduspõhine",U1954&gt;[2]an!$M$38,RANK(D1954,$D1954:$D1954)+COUNTIFS($D$2:D1954,D1954,$F$2:F1954,F1954)-1=1),X1954,
IF(AND(F1954="Peretoe teenus",H1954&lt;[2]an!$M$37,S1954="kahepoolne vajaduspõhine",U1954&gt;[2]an!$M$38,RANK(D1954,$D1954:$D1954)+COUNTIFS($D$2:D1954,D1954,$F$2:F1954,F1954)-1&gt;1),"",X1954*W1954)))))))))))))),"")</f>
        <v/>
      </c>
      <c r="Z1954" s="18" t="str">
        <f t="shared" si="91"/>
        <v/>
      </c>
      <c r="AA1954" s="19" t="str">
        <f>IFERROR(VLOOKUP(E1954,[2]an!$A$3:$B$81,2,FALSE),"")</f>
        <v/>
      </c>
      <c r="AB1954" s="19" t="str">
        <f>IFERROR(VLOOKUP(AA1954,[2]an!$C$2:$D$16,2,FALSE),"")</f>
        <v/>
      </c>
      <c r="AC1954" s="20"/>
      <c r="AD1954" s="21" t="str">
        <f>IF(A1954=[2]an!$F$36,VLOOKUP([2]an!$F$36,[2]an!$F$36:$H$36,3,FALSE),IF(A1954=[2]an!$F$35,VLOOKUP([2]an!$F$35,[2]an!$F$35:$H$35,3,FALSE),IF(A1954=[2]an!$F$33,VLOOKUP([2]an!$F$33,[2]an!$F$33:$H$33,3,FALSE),IF(A1954=[2]an!$F$31,VLOOKUP([2]an!$F$31,[2]an!$F$31:$H$31,3,FALSE),""))))</f>
        <v/>
      </c>
    </row>
    <row r="1955" spans="6:30" x14ac:dyDescent="0.2">
      <c r="F1955" s="10"/>
      <c r="G1955" s="8" t="str">
        <f t="shared" si="92"/>
        <v/>
      </c>
      <c r="H1955" s="13"/>
      <c r="K1955" s="13"/>
      <c r="L1955" s="10"/>
      <c r="M1955" s="10"/>
      <c r="S1955" s="8" t="str">
        <f>IFERROR(VLOOKUP(D1955,[1]peretoe_teenus!$A$2:$L$2000,5,FALSE),"")</f>
        <v/>
      </c>
      <c r="U1955" s="13"/>
      <c r="V1955" s="15" t="str" cm="1">
        <f t="array" ref="V1955">IFERROR(IF(AND(F1955="Tugigrupp",RANK(K1955,$K1955:$K1955)+COUNTIFS($K$2:K1955,K1955,$L$2:L1955,L1955,$M$2:M1955,M1955,$I$2:I1955,I1955,$G$2:G1955,G1955,$F$2:F1955,F1955)-1=1),SUMPRODUCT(($F$2:$F$4154=F1955)*($G$2:$G$4154=G1955)*($K$2:$K$4154=K1955)*($I$2:$I$4154=I1955)*($L$2:$L$4154=L1955)*($M$2:$M$4154=M1955)),""),"")</f>
        <v/>
      </c>
      <c r="W1955" s="15" t="str">
        <f t="shared" si="90"/>
        <v/>
      </c>
      <c r="X1955" s="16" t="str">
        <f>IF(AND(A1955=[2]an!$G$38,F1955=[2]an!$E$40),[2]an!$G$40,IF(AND(A1955=[2]an!$G$38,F1955=[2]an!$E$41),[2]an!$G$41,IF(AND(A1955=[2]an!$G$38,F1955=[2]an!$E$39,H1955&gt;=[2]an!$M$37),[2]an!$G$39,
IF(AND(A1955=[2]an!$G$38,F1955=[2]an!$E$39,H1955&lt;[2]an!$M$37,S1955="kahepoolne vajaduspõhine",U1955=""),[2]an!$M$40,
IF(AND(A1955=[2]an!$G$38,F1955=[2]an!$E$39,H1955&lt;[2]an!$M$37,S1955="kahepoolne vajaduspõhine",U1955&lt;&gt;""),[2]an!$G$39,
IF(AND(A1955=[2]an!$G$38,F1955=[2]an!$E$39,H1955&lt;[2]an!$M$37,S1955&lt;&gt;"kahepoolne vajaduspõhine"),[2]an!$G$39,
IF(AND(A1955=[2]an!$G$38,F1955=[2]an!$E$42),[2]an!$G$42,
IF(AND(A1955=[2]an!$H$38,F1955=[2]an!$E$40),[2]an!$H$40,IF(AND(A1955=[2]an!$H$38,F1955=[2]an!$E$41),[2]an!$H$41,IF(AND(A1955=[2]an!$H$38,F1955=[2]an!$E$39,H1955&gt;=[2]an!$M$37),[2]an!$H$39,
IF(AND(A1955=[2]an!$H$38,F1955=[2]an!$E$39,H1955&lt;[2]an!$M$37,S1955="kahepoolne vajaduspõhine",U1955=""),[2]an!$M$40,
IF(AND(A1955=[2]an!$H$38,F1955=[2]an!$E$39,H1955&lt;[2]an!$M$37,S1955="kahepoolne vajaduspõhine",U1955&lt;&gt;""),[2]an!$H$39,
IF(AND(A1955=[2]an!$H$38,F1955=[2]an!$E$39,H1955&lt;[2]an!$M$37,S1955&lt;&gt;"kahepoolne vajaduspõhine"),[2]an!$H$39,
IF(AND(A1955=[2]an!$H$38,F1955=[2]an!$E$42),[2]an!$H$42,
IF(AND(A1955=[2]an!$I$38,F1955=[2]an!$E$40),[2]an!$I$40,IF(AND(A1955=[2]an!$I$38,F1955=[2]an!$E$41),[2]an!$I$41,IF(AND(A1955=[2]an!$I$38,F1955=[2]an!$E$39,H1955&gt;=[2]an!$M$37),[2]an!$I$39,
IF(AND(A1955=[2]an!$I$38,F1955=[2]an!$E$39,H1955&lt;[2]an!$M$37,S1955="kahepoolne vajaduspõhine",U1955=""),[2]an!$M$40,
IF(AND(A1955=[2]an!$I$38,F1955=[2]an!$E$39,H1955&lt;[2]an!$M$37,S1955="kahepoolne vajaduspõhine",U1955&lt;&gt;""),[2]an!$I$39,
IF(AND(A1955=[2]an!$I$38,F1955=[2]an!$E$39,H1955&lt;[2]an!$M$37,S1955&lt;&gt;"kahepoolne vajaduspõhine"),[2]an!$I$39,
IF(AND(A1955=[2]an!$I$38,F1955=[2]an!$E$42),[2]an!$I$42,
IF(AND(A1955=[2]an!$J$38,F1955=[2]an!$E$40),[2]an!$J$40,IF(AND(A1955=[2]an!$J$38,F1955=[2]an!$E$41),[2]an!$J$41,IF(AND(A1955=[2]an!$J$38,F1955=[2]an!$E$39,H1955&gt;=[2]an!$M$37),[2]an!$J$39,
IF(AND(A1955=[2]an!$J$38,F1955=[2]an!$E$39,H1955&lt;[2]an!$M$37,S1955="kahepoolne vajaduspõhine",U1955=""),[2]an!$M$40,
IF(AND(A1955=[2]an!$J$38,F1955=[2]an!$E$39,H1955&lt;[2]an!$M$37,S1955="kahepoolne vajaduspõhine",U1955&lt;&gt;""),[2]an!$J$39,
IF(AND(A1955=[2]an!$J$38,F1955=[2]an!$E$39,H1955&lt;[2]an!$M$37,S1955&lt;&gt;"kahepoolne vajaduspõhine"),[2]an!$J$39,
IF(AND(A1955=[2]an!$J$38,F1955=[2]an!$E$42),[2]an!$J$42,""))))))))))))))))))))))))))))</f>
        <v/>
      </c>
      <c r="Y1955" s="17" t="str">
        <f>IFERROR(IF(F1955="Tugigrupp",0,
IF(AND(F1955="Peretoe teenus",H1955&gt;=[2]an!$M$37,RANK(D1955,$D1955:$D1955)+COUNTIFS($D$2:D1955,D1955,$F$2:F1955,F1955)-1&gt;1),"",
IF(AND(F1955="Peretoe teenus",H1955&gt;=[2]an!$M$37,RANK(D1955,$D1955:$D1955)+COUNTIFS($D$2:D1955,D1955,$F$2:F1955,F1955)-1=1,MONTH(H1955)=MONTH(K1955)=TRUE,YEAR(H1955)=YEAR(K1955)=TRUE),((EOMONTH(H1955,0)-H1955+1)*X1955)/DAY(EOMONTH(H1955,0)),
IF(AND(F1955="Peretoe teenus",H1955&gt;=[2]an!$M$37,RANK(D1955,$D1955:$D1955)+COUNTIFS($D$2:D1955,D1955,$F$2:F1955,F1955)-1=1),X1955,
IF(AND(F1955="Peretoe teenus",H1955&lt;[2]an!$M$37,S1955&lt;&gt;"kahepoolne vajaduspõhine",RANK(D1955,$D1955:$D1955)+COUNTIFS($D$2:D1955,D1955,$F$2:F1955,F1955)-1=1),X1955,
IF(AND(F1955="Peretoe teenus",H1955&lt;[2]an!$M$37,S1955&lt;&gt;"kahepoolne vajaduspõhine",RANK(D1955,$D1955:$D1955)+COUNTIFS($D$2:D1955,D1955,$F$2:F1955,F1955)-1&gt;1),"",
IF(AND(F1955="Peretoe teenus",H1955&lt;[2]an!$M$37,S1955="kahepoolne vajaduspõhine",U1955="",RANK(D1955,$D1955:$D1955)+COUNTIFS($D$2:D1955,D1955,$F$2:F1955,F1955)-1=1),X1955,
IF(AND(F1955="Peretoe teenus",H1955&lt;[2]an!$M$37,S1955="kahepoolne vajaduspõhine",U1955="",RANK(D1955,$D1955:$D1955)+COUNTIFS($D$2:D1955,D1955,$F$2:F1955,F1955)-1&gt;1),"",
IF(AND(F1955="Peretoe teenus",H1955&lt;[2]an!$M$37,S1955="kahepoolne vajaduspõhine",U1955&lt;[2]an!$M$37,RANK(D1955,$D1955:$D1955)+COUNTIFS($D$2:D1955,D1955,$F$2:F1955,F1955)-1=1),X1955,
IF(AND(F1955="Peretoe teenus",H1955&lt;[2]an!$M$37,S1955="kahepoolne vajaduspõhine",U1955&lt;[2]an!$M$37,RANK(D1955,$D1955:$D1955)+COUNTIFS($D$2:D1955,D1955,$F$2:F1955,F1955)-1&gt;1),"",
IF(AND(F1955="Peretoe teenus",H1955&lt;[2]an!$M$37,S1955="kahepoolne vajaduspõhine",U1955&gt;=[2]an!$M$37,U1955&lt;=[2]an!$M$38,RANK(D1955,$D1955:$D1955)+COUNTIFS($D$2:D1955,D1955,$F$2:F1955,F1955)-1=1),
((EOMONTH(U1955,0)-U1955+1)*X1955)/DAY(EOMONTH(U1955,0))+(DAY(U1955)-1)*100/DAY(EOMONTH(U1955,0)),
IF(AND(F1955="Peretoe teenus",H1955&lt;[2]an!$M$37,S1955="kahepoolne vajaduspõhine",U1955&gt;=[2]an!$M$37,U1955&lt;=[2]an!$M$38,RANK(D1955,$D1955:$D1955)+COUNTIFS($D$2:D1955,D1955,$F$2:F1955,F1955)-1&gt;1),"",
IF(AND(F1955="Peretoe teenus",H1955&lt;[2]an!$M$37,S1955="kahepoolne vajaduspõhine",U1955&gt;[2]an!$M$38,RANK(D1955,$D1955:$D1955)+COUNTIFS($D$2:D1955,D1955,$F$2:F1955,F1955)-1=1),X1955,
IF(AND(F1955="Peretoe teenus",H1955&lt;[2]an!$M$37,S1955="kahepoolne vajaduspõhine",U1955&gt;[2]an!$M$38,RANK(D1955,$D1955:$D1955)+COUNTIFS($D$2:D1955,D1955,$F$2:F1955,F1955)-1&gt;1),"",X1955*W1955)))))))))))))),"")</f>
        <v/>
      </c>
      <c r="Z1955" s="18" t="str">
        <f t="shared" si="91"/>
        <v/>
      </c>
      <c r="AA1955" s="19" t="str">
        <f>IFERROR(VLOOKUP(E1955,[2]an!$A$3:$B$81,2,FALSE),"")</f>
        <v/>
      </c>
      <c r="AB1955" s="19" t="str">
        <f>IFERROR(VLOOKUP(AA1955,[2]an!$C$2:$D$16,2,FALSE),"")</f>
        <v/>
      </c>
      <c r="AC1955" s="20"/>
      <c r="AD1955" s="21" t="str">
        <f>IF(A1955=[2]an!$F$36,VLOOKUP([2]an!$F$36,[2]an!$F$36:$H$36,3,FALSE),IF(A1955=[2]an!$F$35,VLOOKUP([2]an!$F$35,[2]an!$F$35:$H$35,3,FALSE),IF(A1955=[2]an!$F$33,VLOOKUP([2]an!$F$33,[2]an!$F$33:$H$33,3,FALSE),IF(A1955=[2]an!$F$31,VLOOKUP([2]an!$F$31,[2]an!$F$31:$H$31,3,FALSE),""))))</f>
        <v/>
      </c>
    </row>
    <row r="1956" spans="6:30" x14ac:dyDescent="0.2">
      <c r="F1956" s="10"/>
      <c r="G1956" s="8" t="str">
        <f t="shared" si="92"/>
        <v/>
      </c>
      <c r="H1956" s="13"/>
      <c r="K1956" s="13"/>
      <c r="L1956" s="10"/>
      <c r="M1956" s="10"/>
      <c r="S1956" s="8" t="str">
        <f>IFERROR(VLOOKUP(D1956,[1]peretoe_teenus!$A$2:$L$2000,5,FALSE),"")</f>
        <v/>
      </c>
      <c r="U1956" s="13"/>
      <c r="V1956" s="15" t="str" cm="1">
        <f t="array" ref="V1956">IFERROR(IF(AND(F1956="Tugigrupp",RANK(K1956,$K1956:$K1956)+COUNTIFS($K$2:K1956,K1956,$L$2:L1956,L1956,$M$2:M1956,M1956,$I$2:I1956,I1956,$G$2:G1956,G1956,$F$2:F1956,F1956)-1=1),SUMPRODUCT(($F$2:$F$4154=F1956)*($G$2:$G$4154=G1956)*($K$2:$K$4154=K1956)*($I$2:$I$4154=I1956)*($L$2:$L$4154=L1956)*($M$2:$M$4154=M1956)),""),"")</f>
        <v/>
      </c>
      <c r="W1956" s="15" t="str">
        <f t="shared" si="90"/>
        <v/>
      </c>
      <c r="X1956" s="16" t="str">
        <f>IF(AND(A1956=[2]an!$G$38,F1956=[2]an!$E$40),[2]an!$G$40,IF(AND(A1956=[2]an!$G$38,F1956=[2]an!$E$41),[2]an!$G$41,IF(AND(A1956=[2]an!$G$38,F1956=[2]an!$E$39,H1956&gt;=[2]an!$M$37),[2]an!$G$39,
IF(AND(A1956=[2]an!$G$38,F1956=[2]an!$E$39,H1956&lt;[2]an!$M$37,S1956="kahepoolne vajaduspõhine",U1956=""),[2]an!$M$40,
IF(AND(A1956=[2]an!$G$38,F1956=[2]an!$E$39,H1956&lt;[2]an!$M$37,S1956="kahepoolne vajaduspõhine",U1956&lt;&gt;""),[2]an!$G$39,
IF(AND(A1956=[2]an!$G$38,F1956=[2]an!$E$39,H1956&lt;[2]an!$M$37,S1956&lt;&gt;"kahepoolne vajaduspõhine"),[2]an!$G$39,
IF(AND(A1956=[2]an!$G$38,F1956=[2]an!$E$42),[2]an!$G$42,
IF(AND(A1956=[2]an!$H$38,F1956=[2]an!$E$40),[2]an!$H$40,IF(AND(A1956=[2]an!$H$38,F1956=[2]an!$E$41),[2]an!$H$41,IF(AND(A1956=[2]an!$H$38,F1956=[2]an!$E$39,H1956&gt;=[2]an!$M$37),[2]an!$H$39,
IF(AND(A1956=[2]an!$H$38,F1956=[2]an!$E$39,H1956&lt;[2]an!$M$37,S1956="kahepoolne vajaduspõhine",U1956=""),[2]an!$M$40,
IF(AND(A1956=[2]an!$H$38,F1956=[2]an!$E$39,H1956&lt;[2]an!$M$37,S1956="kahepoolne vajaduspõhine",U1956&lt;&gt;""),[2]an!$H$39,
IF(AND(A1956=[2]an!$H$38,F1956=[2]an!$E$39,H1956&lt;[2]an!$M$37,S1956&lt;&gt;"kahepoolne vajaduspõhine"),[2]an!$H$39,
IF(AND(A1956=[2]an!$H$38,F1956=[2]an!$E$42),[2]an!$H$42,
IF(AND(A1956=[2]an!$I$38,F1956=[2]an!$E$40),[2]an!$I$40,IF(AND(A1956=[2]an!$I$38,F1956=[2]an!$E$41),[2]an!$I$41,IF(AND(A1956=[2]an!$I$38,F1956=[2]an!$E$39,H1956&gt;=[2]an!$M$37),[2]an!$I$39,
IF(AND(A1956=[2]an!$I$38,F1956=[2]an!$E$39,H1956&lt;[2]an!$M$37,S1956="kahepoolne vajaduspõhine",U1956=""),[2]an!$M$40,
IF(AND(A1956=[2]an!$I$38,F1956=[2]an!$E$39,H1956&lt;[2]an!$M$37,S1956="kahepoolne vajaduspõhine",U1956&lt;&gt;""),[2]an!$I$39,
IF(AND(A1956=[2]an!$I$38,F1956=[2]an!$E$39,H1956&lt;[2]an!$M$37,S1956&lt;&gt;"kahepoolne vajaduspõhine"),[2]an!$I$39,
IF(AND(A1956=[2]an!$I$38,F1956=[2]an!$E$42),[2]an!$I$42,
IF(AND(A1956=[2]an!$J$38,F1956=[2]an!$E$40),[2]an!$J$40,IF(AND(A1956=[2]an!$J$38,F1956=[2]an!$E$41),[2]an!$J$41,IF(AND(A1956=[2]an!$J$38,F1956=[2]an!$E$39,H1956&gt;=[2]an!$M$37),[2]an!$J$39,
IF(AND(A1956=[2]an!$J$38,F1956=[2]an!$E$39,H1956&lt;[2]an!$M$37,S1956="kahepoolne vajaduspõhine",U1956=""),[2]an!$M$40,
IF(AND(A1956=[2]an!$J$38,F1956=[2]an!$E$39,H1956&lt;[2]an!$M$37,S1956="kahepoolne vajaduspõhine",U1956&lt;&gt;""),[2]an!$J$39,
IF(AND(A1956=[2]an!$J$38,F1956=[2]an!$E$39,H1956&lt;[2]an!$M$37,S1956&lt;&gt;"kahepoolne vajaduspõhine"),[2]an!$J$39,
IF(AND(A1956=[2]an!$J$38,F1956=[2]an!$E$42),[2]an!$J$42,""))))))))))))))))))))))))))))</f>
        <v/>
      </c>
      <c r="Y1956" s="17" t="str">
        <f>IFERROR(IF(F1956="Tugigrupp",0,
IF(AND(F1956="Peretoe teenus",H1956&gt;=[2]an!$M$37,RANK(D1956,$D1956:$D1956)+COUNTIFS($D$2:D1956,D1956,$F$2:F1956,F1956)-1&gt;1),"",
IF(AND(F1956="Peretoe teenus",H1956&gt;=[2]an!$M$37,RANK(D1956,$D1956:$D1956)+COUNTIFS($D$2:D1956,D1956,$F$2:F1956,F1956)-1=1,MONTH(H1956)=MONTH(K1956)=TRUE,YEAR(H1956)=YEAR(K1956)=TRUE),((EOMONTH(H1956,0)-H1956+1)*X1956)/DAY(EOMONTH(H1956,0)),
IF(AND(F1956="Peretoe teenus",H1956&gt;=[2]an!$M$37,RANK(D1956,$D1956:$D1956)+COUNTIFS($D$2:D1956,D1956,$F$2:F1956,F1956)-1=1),X1956,
IF(AND(F1956="Peretoe teenus",H1956&lt;[2]an!$M$37,S1956&lt;&gt;"kahepoolne vajaduspõhine",RANK(D1956,$D1956:$D1956)+COUNTIFS($D$2:D1956,D1956,$F$2:F1956,F1956)-1=1),X1956,
IF(AND(F1956="Peretoe teenus",H1956&lt;[2]an!$M$37,S1956&lt;&gt;"kahepoolne vajaduspõhine",RANK(D1956,$D1956:$D1956)+COUNTIFS($D$2:D1956,D1956,$F$2:F1956,F1956)-1&gt;1),"",
IF(AND(F1956="Peretoe teenus",H1956&lt;[2]an!$M$37,S1956="kahepoolne vajaduspõhine",U1956="",RANK(D1956,$D1956:$D1956)+COUNTIFS($D$2:D1956,D1956,$F$2:F1956,F1956)-1=1),X1956,
IF(AND(F1956="Peretoe teenus",H1956&lt;[2]an!$M$37,S1956="kahepoolne vajaduspõhine",U1956="",RANK(D1956,$D1956:$D1956)+COUNTIFS($D$2:D1956,D1956,$F$2:F1956,F1956)-1&gt;1),"",
IF(AND(F1956="Peretoe teenus",H1956&lt;[2]an!$M$37,S1956="kahepoolne vajaduspõhine",U1956&lt;[2]an!$M$37,RANK(D1956,$D1956:$D1956)+COUNTIFS($D$2:D1956,D1956,$F$2:F1956,F1956)-1=1),X1956,
IF(AND(F1956="Peretoe teenus",H1956&lt;[2]an!$M$37,S1956="kahepoolne vajaduspõhine",U1956&lt;[2]an!$M$37,RANK(D1956,$D1956:$D1956)+COUNTIFS($D$2:D1956,D1956,$F$2:F1956,F1956)-1&gt;1),"",
IF(AND(F1956="Peretoe teenus",H1956&lt;[2]an!$M$37,S1956="kahepoolne vajaduspõhine",U1956&gt;=[2]an!$M$37,U1956&lt;=[2]an!$M$38,RANK(D1956,$D1956:$D1956)+COUNTIFS($D$2:D1956,D1956,$F$2:F1956,F1956)-1=1),
((EOMONTH(U1956,0)-U1956+1)*X1956)/DAY(EOMONTH(U1956,0))+(DAY(U1956)-1)*100/DAY(EOMONTH(U1956,0)),
IF(AND(F1956="Peretoe teenus",H1956&lt;[2]an!$M$37,S1956="kahepoolne vajaduspõhine",U1956&gt;=[2]an!$M$37,U1956&lt;=[2]an!$M$38,RANK(D1956,$D1956:$D1956)+COUNTIFS($D$2:D1956,D1956,$F$2:F1956,F1956)-1&gt;1),"",
IF(AND(F1956="Peretoe teenus",H1956&lt;[2]an!$M$37,S1956="kahepoolne vajaduspõhine",U1956&gt;[2]an!$M$38,RANK(D1956,$D1956:$D1956)+COUNTIFS($D$2:D1956,D1956,$F$2:F1956,F1956)-1=1),X1956,
IF(AND(F1956="Peretoe teenus",H1956&lt;[2]an!$M$37,S1956="kahepoolne vajaduspõhine",U1956&gt;[2]an!$M$38,RANK(D1956,$D1956:$D1956)+COUNTIFS($D$2:D1956,D1956,$F$2:F1956,F1956)-1&gt;1),"",X1956*W1956)))))))))))))),"")</f>
        <v/>
      </c>
      <c r="Z1956" s="18" t="str">
        <f t="shared" si="91"/>
        <v/>
      </c>
      <c r="AA1956" s="19" t="str">
        <f>IFERROR(VLOOKUP(E1956,[2]an!$A$3:$B$81,2,FALSE),"")</f>
        <v/>
      </c>
      <c r="AB1956" s="19" t="str">
        <f>IFERROR(VLOOKUP(AA1956,[2]an!$C$2:$D$16,2,FALSE),"")</f>
        <v/>
      </c>
      <c r="AC1956" s="20"/>
      <c r="AD1956" s="21" t="str">
        <f>IF(A1956=[2]an!$F$36,VLOOKUP([2]an!$F$36,[2]an!$F$36:$H$36,3,FALSE),IF(A1956=[2]an!$F$35,VLOOKUP([2]an!$F$35,[2]an!$F$35:$H$35,3,FALSE),IF(A1956=[2]an!$F$33,VLOOKUP([2]an!$F$33,[2]an!$F$33:$H$33,3,FALSE),IF(A1956=[2]an!$F$31,VLOOKUP([2]an!$F$31,[2]an!$F$31:$H$31,3,FALSE),""))))</f>
        <v/>
      </c>
    </row>
    <row r="1957" spans="6:30" x14ac:dyDescent="0.2">
      <c r="F1957" s="10"/>
      <c r="G1957" s="8" t="str">
        <f t="shared" si="92"/>
        <v/>
      </c>
      <c r="H1957" s="13"/>
      <c r="K1957" s="13"/>
      <c r="L1957" s="10"/>
      <c r="M1957" s="10"/>
      <c r="S1957" s="8" t="str">
        <f>IFERROR(VLOOKUP(D1957,[1]peretoe_teenus!$A$2:$L$2000,5,FALSE),"")</f>
        <v/>
      </c>
      <c r="U1957" s="13"/>
      <c r="V1957" s="15" t="str" cm="1">
        <f t="array" ref="V1957">IFERROR(IF(AND(F1957="Tugigrupp",RANK(K1957,$K1957:$K1957)+COUNTIFS($K$2:K1957,K1957,$L$2:L1957,L1957,$M$2:M1957,M1957,$I$2:I1957,I1957,$G$2:G1957,G1957,$F$2:F1957,F1957)-1=1),SUMPRODUCT(($F$2:$F$4154=F1957)*($G$2:$G$4154=G1957)*($K$2:$K$4154=K1957)*($I$2:$I$4154=I1957)*($L$2:$L$4154=L1957)*($M$2:$M$4154=M1957)),""),"")</f>
        <v/>
      </c>
      <c r="W1957" s="15" t="str">
        <f t="shared" si="90"/>
        <v/>
      </c>
      <c r="X1957" s="16" t="str">
        <f>IF(AND(A1957=[2]an!$G$38,F1957=[2]an!$E$40),[2]an!$G$40,IF(AND(A1957=[2]an!$G$38,F1957=[2]an!$E$41),[2]an!$G$41,IF(AND(A1957=[2]an!$G$38,F1957=[2]an!$E$39,H1957&gt;=[2]an!$M$37),[2]an!$G$39,
IF(AND(A1957=[2]an!$G$38,F1957=[2]an!$E$39,H1957&lt;[2]an!$M$37,S1957="kahepoolne vajaduspõhine",U1957=""),[2]an!$M$40,
IF(AND(A1957=[2]an!$G$38,F1957=[2]an!$E$39,H1957&lt;[2]an!$M$37,S1957="kahepoolne vajaduspõhine",U1957&lt;&gt;""),[2]an!$G$39,
IF(AND(A1957=[2]an!$G$38,F1957=[2]an!$E$39,H1957&lt;[2]an!$M$37,S1957&lt;&gt;"kahepoolne vajaduspõhine"),[2]an!$G$39,
IF(AND(A1957=[2]an!$G$38,F1957=[2]an!$E$42),[2]an!$G$42,
IF(AND(A1957=[2]an!$H$38,F1957=[2]an!$E$40),[2]an!$H$40,IF(AND(A1957=[2]an!$H$38,F1957=[2]an!$E$41),[2]an!$H$41,IF(AND(A1957=[2]an!$H$38,F1957=[2]an!$E$39,H1957&gt;=[2]an!$M$37),[2]an!$H$39,
IF(AND(A1957=[2]an!$H$38,F1957=[2]an!$E$39,H1957&lt;[2]an!$M$37,S1957="kahepoolne vajaduspõhine",U1957=""),[2]an!$M$40,
IF(AND(A1957=[2]an!$H$38,F1957=[2]an!$E$39,H1957&lt;[2]an!$M$37,S1957="kahepoolne vajaduspõhine",U1957&lt;&gt;""),[2]an!$H$39,
IF(AND(A1957=[2]an!$H$38,F1957=[2]an!$E$39,H1957&lt;[2]an!$M$37,S1957&lt;&gt;"kahepoolne vajaduspõhine"),[2]an!$H$39,
IF(AND(A1957=[2]an!$H$38,F1957=[2]an!$E$42),[2]an!$H$42,
IF(AND(A1957=[2]an!$I$38,F1957=[2]an!$E$40),[2]an!$I$40,IF(AND(A1957=[2]an!$I$38,F1957=[2]an!$E$41),[2]an!$I$41,IF(AND(A1957=[2]an!$I$38,F1957=[2]an!$E$39,H1957&gt;=[2]an!$M$37),[2]an!$I$39,
IF(AND(A1957=[2]an!$I$38,F1957=[2]an!$E$39,H1957&lt;[2]an!$M$37,S1957="kahepoolne vajaduspõhine",U1957=""),[2]an!$M$40,
IF(AND(A1957=[2]an!$I$38,F1957=[2]an!$E$39,H1957&lt;[2]an!$M$37,S1957="kahepoolne vajaduspõhine",U1957&lt;&gt;""),[2]an!$I$39,
IF(AND(A1957=[2]an!$I$38,F1957=[2]an!$E$39,H1957&lt;[2]an!$M$37,S1957&lt;&gt;"kahepoolne vajaduspõhine"),[2]an!$I$39,
IF(AND(A1957=[2]an!$I$38,F1957=[2]an!$E$42),[2]an!$I$42,
IF(AND(A1957=[2]an!$J$38,F1957=[2]an!$E$40),[2]an!$J$40,IF(AND(A1957=[2]an!$J$38,F1957=[2]an!$E$41),[2]an!$J$41,IF(AND(A1957=[2]an!$J$38,F1957=[2]an!$E$39,H1957&gt;=[2]an!$M$37),[2]an!$J$39,
IF(AND(A1957=[2]an!$J$38,F1957=[2]an!$E$39,H1957&lt;[2]an!$M$37,S1957="kahepoolne vajaduspõhine",U1957=""),[2]an!$M$40,
IF(AND(A1957=[2]an!$J$38,F1957=[2]an!$E$39,H1957&lt;[2]an!$M$37,S1957="kahepoolne vajaduspõhine",U1957&lt;&gt;""),[2]an!$J$39,
IF(AND(A1957=[2]an!$J$38,F1957=[2]an!$E$39,H1957&lt;[2]an!$M$37,S1957&lt;&gt;"kahepoolne vajaduspõhine"),[2]an!$J$39,
IF(AND(A1957=[2]an!$J$38,F1957=[2]an!$E$42),[2]an!$J$42,""))))))))))))))))))))))))))))</f>
        <v/>
      </c>
      <c r="Y1957" s="17" t="str">
        <f>IFERROR(IF(F1957="Tugigrupp",0,
IF(AND(F1957="Peretoe teenus",H1957&gt;=[2]an!$M$37,RANK(D1957,$D1957:$D1957)+COUNTIFS($D$2:D1957,D1957,$F$2:F1957,F1957)-1&gt;1),"",
IF(AND(F1957="Peretoe teenus",H1957&gt;=[2]an!$M$37,RANK(D1957,$D1957:$D1957)+COUNTIFS($D$2:D1957,D1957,$F$2:F1957,F1957)-1=1,MONTH(H1957)=MONTH(K1957)=TRUE,YEAR(H1957)=YEAR(K1957)=TRUE),((EOMONTH(H1957,0)-H1957+1)*X1957)/DAY(EOMONTH(H1957,0)),
IF(AND(F1957="Peretoe teenus",H1957&gt;=[2]an!$M$37,RANK(D1957,$D1957:$D1957)+COUNTIFS($D$2:D1957,D1957,$F$2:F1957,F1957)-1=1),X1957,
IF(AND(F1957="Peretoe teenus",H1957&lt;[2]an!$M$37,S1957&lt;&gt;"kahepoolne vajaduspõhine",RANK(D1957,$D1957:$D1957)+COUNTIFS($D$2:D1957,D1957,$F$2:F1957,F1957)-1=1),X1957,
IF(AND(F1957="Peretoe teenus",H1957&lt;[2]an!$M$37,S1957&lt;&gt;"kahepoolne vajaduspõhine",RANK(D1957,$D1957:$D1957)+COUNTIFS($D$2:D1957,D1957,$F$2:F1957,F1957)-1&gt;1),"",
IF(AND(F1957="Peretoe teenus",H1957&lt;[2]an!$M$37,S1957="kahepoolne vajaduspõhine",U1957="",RANK(D1957,$D1957:$D1957)+COUNTIFS($D$2:D1957,D1957,$F$2:F1957,F1957)-1=1),X1957,
IF(AND(F1957="Peretoe teenus",H1957&lt;[2]an!$M$37,S1957="kahepoolne vajaduspõhine",U1957="",RANK(D1957,$D1957:$D1957)+COUNTIFS($D$2:D1957,D1957,$F$2:F1957,F1957)-1&gt;1),"",
IF(AND(F1957="Peretoe teenus",H1957&lt;[2]an!$M$37,S1957="kahepoolne vajaduspõhine",U1957&lt;[2]an!$M$37,RANK(D1957,$D1957:$D1957)+COUNTIFS($D$2:D1957,D1957,$F$2:F1957,F1957)-1=1),X1957,
IF(AND(F1957="Peretoe teenus",H1957&lt;[2]an!$M$37,S1957="kahepoolne vajaduspõhine",U1957&lt;[2]an!$M$37,RANK(D1957,$D1957:$D1957)+COUNTIFS($D$2:D1957,D1957,$F$2:F1957,F1957)-1&gt;1),"",
IF(AND(F1957="Peretoe teenus",H1957&lt;[2]an!$M$37,S1957="kahepoolne vajaduspõhine",U1957&gt;=[2]an!$M$37,U1957&lt;=[2]an!$M$38,RANK(D1957,$D1957:$D1957)+COUNTIFS($D$2:D1957,D1957,$F$2:F1957,F1957)-1=1),
((EOMONTH(U1957,0)-U1957+1)*X1957)/DAY(EOMONTH(U1957,0))+(DAY(U1957)-1)*100/DAY(EOMONTH(U1957,0)),
IF(AND(F1957="Peretoe teenus",H1957&lt;[2]an!$M$37,S1957="kahepoolne vajaduspõhine",U1957&gt;=[2]an!$M$37,U1957&lt;=[2]an!$M$38,RANK(D1957,$D1957:$D1957)+COUNTIFS($D$2:D1957,D1957,$F$2:F1957,F1957)-1&gt;1),"",
IF(AND(F1957="Peretoe teenus",H1957&lt;[2]an!$M$37,S1957="kahepoolne vajaduspõhine",U1957&gt;[2]an!$M$38,RANK(D1957,$D1957:$D1957)+COUNTIFS($D$2:D1957,D1957,$F$2:F1957,F1957)-1=1),X1957,
IF(AND(F1957="Peretoe teenus",H1957&lt;[2]an!$M$37,S1957="kahepoolne vajaduspõhine",U1957&gt;[2]an!$M$38,RANK(D1957,$D1957:$D1957)+COUNTIFS($D$2:D1957,D1957,$F$2:F1957,F1957)-1&gt;1),"",X1957*W1957)))))))))))))),"")</f>
        <v/>
      </c>
      <c r="Z1957" s="18" t="str">
        <f t="shared" si="91"/>
        <v/>
      </c>
      <c r="AA1957" s="19" t="str">
        <f>IFERROR(VLOOKUP(E1957,[2]an!$A$3:$B$81,2,FALSE),"")</f>
        <v/>
      </c>
      <c r="AB1957" s="19" t="str">
        <f>IFERROR(VLOOKUP(AA1957,[2]an!$C$2:$D$16,2,FALSE),"")</f>
        <v/>
      </c>
      <c r="AC1957" s="20"/>
      <c r="AD1957" s="21" t="str">
        <f>IF(A1957=[2]an!$F$36,VLOOKUP([2]an!$F$36,[2]an!$F$36:$H$36,3,FALSE),IF(A1957=[2]an!$F$35,VLOOKUP([2]an!$F$35,[2]an!$F$35:$H$35,3,FALSE),IF(A1957=[2]an!$F$33,VLOOKUP([2]an!$F$33,[2]an!$F$33:$H$33,3,FALSE),IF(A1957=[2]an!$F$31,VLOOKUP([2]an!$F$31,[2]an!$F$31:$H$31,3,FALSE),""))))</f>
        <v/>
      </c>
    </row>
    <row r="1958" spans="6:30" x14ac:dyDescent="0.2">
      <c r="F1958" s="10"/>
      <c r="G1958" s="8" t="str">
        <f t="shared" si="92"/>
        <v/>
      </c>
      <c r="H1958" s="13"/>
      <c r="K1958" s="13"/>
      <c r="L1958" s="10"/>
      <c r="M1958" s="10"/>
      <c r="S1958" s="8" t="str">
        <f>IFERROR(VLOOKUP(D1958,[1]peretoe_teenus!$A$2:$L$2000,5,FALSE),"")</f>
        <v/>
      </c>
      <c r="U1958" s="13"/>
      <c r="V1958" s="15" t="str" cm="1">
        <f t="array" ref="V1958">IFERROR(IF(AND(F1958="Tugigrupp",RANK(K1958,$K1958:$K1958)+COUNTIFS($K$2:K1958,K1958,$L$2:L1958,L1958,$M$2:M1958,M1958,$I$2:I1958,I1958,$G$2:G1958,G1958,$F$2:F1958,F1958)-1=1),SUMPRODUCT(($F$2:$F$4154=F1958)*($G$2:$G$4154=G1958)*($K$2:$K$4154=K1958)*($I$2:$I$4154=I1958)*($L$2:$L$4154=L1958)*($M$2:$M$4154=M1958)),""),"")</f>
        <v/>
      </c>
      <c r="W1958" s="15" t="str">
        <f t="shared" si="90"/>
        <v/>
      </c>
      <c r="X1958" s="16" t="str">
        <f>IF(AND(A1958=[2]an!$G$38,F1958=[2]an!$E$40),[2]an!$G$40,IF(AND(A1958=[2]an!$G$38,F1958=[2]an!$E$41),[2]an!$G$41,IF(AND(A1958=[2]an!$G$38,F1958=[2]an!$E$39,H1958&gt;=[2]an!$M$37),[2]an!$G$39,
IF(AND(A1958=[2]an!$G$38,F1958=[2]an!$E$39,H1958&lt;[2]an!$M$37,S1958="kahepoolne vajaduspõhine",U1958=""),[2]an!$M$40,
IF(AND(A1958=[2]an!$G$38,F1958=[2]an!$E$39,H1958&lt;[2]an!$M$37,S1958="kahepoolne vajaduspõhine",U1958&lt;&gt;""),[2]an!$G$39,
IF(AND(A1958=[2]an!$G$38,F1958=[2]an!$E$39,H1958&lt;[2]an!$M$37,S1958&lt;&gt;"kahepoolne vajaduspõhine"),[2]an!$G$39,
IF(AND(A1958=[2]an!$G$38,F1958=[2]an!$E$42),[2]an!$G$42,
IF(AND(A1958=[2]an!$H$38,F1958=[2]an!$E$40),[2]an!$H$40,IF(AND(A1958=[2]an!$H$38,F1958=[2]an!$E$41),[2]an!$H$41,IF(AND(A1958=[2]an!$H$38,F1958=[2]an!$E$39,H1958&gt;=[2]an!$M$37),[2]an!$H$39,
IF(AND(A1958=[2]an!$H$38,F1958=[2]an!$E$39,H1958&lt;[2]an!$M$37,S1958="kahepoolne vajaduspõhine",U1958=""),[2]an!$M$40,
IF(AND(A1958=[2]an!$H$38,F1958=[2]an!$E$39,H1958&lt;[2]an!$M$37,S1958="kahepoolne vajaduspõhine",U1958&lt;&gt;""),[2]an!$H$39,
IF(AND(A1958=[2]an!$H$38,F1958=[2]an!$E$39,H1958&lt;[2]an!$M$37,S1958&lt;&gt;"kahepoolne vajaduspõhine"),[2]an!$H$39,
IF(AND(A1958=[2]an!$H$38,F1958=[2]an!$E$42),[2]an!$H$42,
IF(AND(A1958=[2]an!$I$38,F1958=[2]an!$E$40),[2]an!$I$40,IF(AND(A1958=[2]an!$I$38,F1958=[2]an!$E$41),[2]an!$I$41,IF(AND(A1958=[2]an!$I$38,F1958=[2]an!$E$39,H1958&gt;=[2]an!$M$37),[2]an!$I$39,
IF(AND(A1958=[2]an!$I$38,F1958=[2]an!$E$39,H1958&lt;[2]an!$M$37,S1958="kahepoolne vajaduspõhine",U1958=""),[2]an!$M$40,
IF(AND(A1958=[2]an!$I$38,F1958=[2]an!$E$39,H1958&lt;[2]an!$M$37,S1958="kahepoolne vajaduspõhine",U1958&lt;&gt;""),[2]an!$I$39,
IF(AND(A1958=[2]an!$I$38,F1958=[2]an!$E$39,H1958&lt;[2]an!$M$37,S1958&lt;&gt;"kahepoolne vajaduspõhine"),[2]an!$I$39,
IF(AND(A1958=[2]an!$I$38,F1958=[2]an!$E$42),[2]an!$I$42,
IF(AND(A1958=[2]an!$J$38,F1958=[2]an!$E$40),[2]an!$J$40,IF(AND(A1958=[2]an!$J$38,F1958=[2]an!$E$41),[2]an!$J$41,IF(AND(A1958=[2]an!$J$38,F1958=[2]an!$E$39,H1958&gt;=[2]an!$M$37),[2]an!$J$39,
IF(AND(A1958=[2]an!$J$38,F1958=[2]an!$E$39,H1958&lt;[2]an!$M$37,S1958="kahepoolne vajaduspõhine",U1958=""),[2]an!$M$40,
IF(AND(A1958=[2]an!$J$38,F1958=[2]an!$E$39,H1958&lt;[2]an!$M$37,S1958="kahepoolne vajaduspõhine",U1958&lt;&gt;""),[2]an!$J$39,
IF(AND(A1958=[2]an!$J$38,F1958=[2]an!$E$39,H1958&lt;[2]an!$M$37,S1958&lt;&gt;"kahepoolne vajaduspõhine"),[2]an!$J$39,
IF(AND(A1958=[2]an!$J$38,F1958=[2]an!$E$42),[2]an!$J$42,""))))))))))))))))))))))))))))</f>
        <v/>
      </c>
      <c r="Y1958" s="17" t="str">
        <f>IFERROR(IF(F1958="Tugigrupp",0,
IF(AND(F1958="Peretoe teenus",H1958&gt;=[2]an!$M$37,RANK(D1958,$D1958:$D1958)+COUNTIFS($D$2:D1958,D1958,$F$2:F1958,F1958)-1&gt;1),"",
IF(AND(F1958="Peretoe teenus",H1958&gt;=[2]an!$M$37,RANK(D1958,$D1958:$D1958)+COUNTIFS($D$2:D1958,D1958,$F$2:F1958,F1958)-1=1,MONTH(H1958)=MONTH(K1958)=TRUE,YEAR(H1958)=YEAR(K1958)=TRUE),((EOMONTH(H1958,0)-H1958+1)*X1958)/DAY(EOMONTH(H1958,0)),
IF(AND(F1958="Peretoe teenus",H1958&gt;=[2]an!$M$37,RANK(D1958,$D1958:$D1958)+COUNTIFS($D$2:D1958,D1958,$F$2:F1958,F1958)-1=1),X1958,
IF(AND(F1958="Peretoe teenus",H1958&lt;[2]an!$M$37,S1958&lt;&gt;"kahepoolne vajaduspõhine",RANK(D1958,$D1958:$D1958)+COUNTIFS($D$2:D1958,D1958,$F$2:F1958,F1958)-1=1),X1958,
IF(AND(F1958="Peretoe teenus",H1958&lt;[2]an!$M$37,S1958&lt;&gt;"kahepoolne vajaduspõhine",RANK(D1958,$D1958:$D1958)+COUNTIFS($D$2:D1958,D1958,$F$2:F1958,F1958)-1&gt;1),"",
IF(AND(F1958="Peretoe teenus",H1958&lt;[2]an!$M$37,S1958="kahepoolne vajaduspõhine",U1958="",RANK(D1958,$D1958:$D1958)+COUNTIFS($D$2:D1958,D1958,$F$2:F1958,F1958)-1=1),X1958,
IF(AND(F1958="Peretoe teenus",H1958&lt;[2]an!$M$37,S1958="kahepoolne vajaduspõhine",U1958="",RANK(D1958,$D1958:$D1958)+COUNTIFS($D$2:D1958,D1958,$F$2:F1958,F1958)-1&gt;1),"",
IF(AND(F1958="Peretoe teenus",H1958&lt;[2]an!$M$37,S1958="kahepoolne vajaduspõhine",U1958&lt;[2]an!$M$37,RANK(D1958,$D1958:$D1958)+COUNTIFS($D$2:D1958,D1958,$F$2:F1958,F1958)-1=1),X1958,
IF(AND(F1958="Peretoe teenus",H1958&lt;[2]an!$M$37,S1958="kahepoolne vajaduspõhine",U1958&lt;[2]an!$M$37,RANK(D1958,$D1958:$D1958)+COUNTIFS($D$2:D1958,D1958,$F$2:F1958,F1958)-1&gt;1),"",
IF(AND(F1958="Peretoe teenus",H1958&lt;[2]an!$M$37,S1958="kahepoolne vajaduspõhine",U1958&gt;=[2]an!$M$37,U1958&lt;=[2]an!$M$38,RANK(D1958,$D1958:$D1958)+COUNTIFS($D$2:D1958,D1958,$F$2:F1958,F1958)-1=1),
((EOMONTH(U1958,0)-U1958+1)*X1958)/DAY(EOMONTH(U1958,0))+(DAY(U1958)-1)*100/DAY(EOMONTH(U1958,0)),
IF(AND(F1958="Peretoe teenus",H1958&lt;[2]an!$M$37,S1958="kahepoolne vajaduspõhine",U1958&gt;=[2]an!$M$37,U1958&lt;=[2]an!$M$38,RANK(D1958,$D1958:$D1958)+COUNTIFS($D$2:D1958,D1958,$F$2:F1958,F1958)-1&gt;1),"",
IF(AND(F1958="Peretoe teenus",H1958&lt;[2]an!$M$37,S1958="kahepoolne vajaduspõhine",U1958&gt;[2]an!$M$38,RANK(D1958,$D1958:$D1958)+COUNTIFS($D$2:D1958,D1958,$F$2:F1958,F1958)-1=1),X1958,
IF(AND(F1958="Peretoe teenus",H1958&lt;[2]an!$M$37,S1958="kahepoolne vajaduspõhine",U1958&gt;[2]an!$M$38,RANK(D1958,$D1958:$D1958)+COUNTIFS($D$2:D1958,D1958,$F$2:F1958,F1958)-1&gt;1),"",X1958*W1958)))))))))))))),"")</f>
        <v/>
      </c>
      <c r="Z1958" s="18" t="str">
        <f t="shared" si="91"/>
        <v/>
      </c>
      <c r="AA1958" s="19" t="str">
        <f>IFERROR(VLOOKUP(E1958,[2]an!$A$3:$B$81,2,FALSE),"")</f>
        <v/>
      </c>
      <c r="AB1958" s="19" t="str">
        <f>IFERROR(VLOOKUP(AA1958,[2]an!$C$2:$D$16,2,FALSE),"")</f>
        <v/>
      </c>
      <c r="AC1958" s="20"/>
      <c r="AD1958" s="21" t="str">
        <f>IF(A1958=[2]an!$F$36,VLOOKUP([2]an!$F$36,[2]an!$F$36:$H$36,3,FALSE),IF(A1958=[2]an!$F$35,VLOOKUP([2]an!$F$35,[2]an!$F$35:$H$35,3,FALSE),IF(A1958=[2]an!$F$33,VLOOKUP([2]an!$F$33,[2]an!$F$33:$H$33,3,FALSE),IF(A1958=[2]an!$F$31,VLOOKUP([2]an!$F$31,[2]an!$F$31:$H$31,3,FALSE),""))))</f>
        <v/>
      </c>
    </row>
    <row r="1959" spans="6:30" x14ac:dyDescent="0.2">
      <c r="F1959" s="10"/>
      <c r="G1959" s="8" t="str">
        <f t="shared" si="92"/>
        <v/>
      </c>
      <c r="H1959" s="13"/>
      <c r="K1959" s="13"/>
      <c r="L1959" s="10"/>
      <c r="M1959" s="10"/>
      <c r="S1959" s="8" t="str">
        <f>IFERROR(VLOOKUP(D1959,[1]peretoe_teenus!$A$2:$L$2000,5,FALSE),"")</f>
        <v/>
      </c>
      <c r="U1959" s="13"/>
      <c r="V1959" s="15" t="str" cm="1">
        <f t="array" ref="V1959">IFERROR(IF(AND(F1959="Tugigrupp",RANK(K1959,$K1959:$K1959)+COUNTIFS($K$2:K1959,K1959,$L$2:L1959,L1959,$M$2:M1959,M1959,$I$2:I1959,I1959,$G$2:G1959,G1959,$F$2:F1959,F1959)-1=1),SUMPRODUCT(($F$2:$F$4154=F1959)*($G$2:$G$4154=G1959)*($K$2:$K$4154=K1959)*($I$2:$I$4154=I1959)*($L$2:$L$4154=L1959)*($M$2:$M$4154=M1959)),""),"")</f>
        <v/>
      </c>
      <c r="W1959" s="15" t="str">
        <f t="shared" si="90"/>
        <v/>
      </c>
      <c r="X1959" s="16" t="str">
        <f>IF(AND(A1959=[2]an!$G$38,F1959=[2]an!$E$40),[2]an!$G$40,IF(AND(A1959=[2]an!$G$38,F1959=[2]an!$E$41),[2]an!$G$41,IF(AND(A1959=[2]an!$G$38,F1959=[2]an!$E$39,H1959&gt;=[2]an!$M$37),[2]an!$G$39,
IF(AND(A1959=[2]an!$G$38,F1959=[2]an!$E$39,H1959&lt;[2]an!$M$37,S1959="kahepoolne vajaduspõhine",U1959=""),[2]an!$M$40,
IF(AND(A1959=[2]an!$G$38,F1959=[2]an!$E$39,H1959&lt;[2]an!$M$37,S1959="kahepoolne vajaduspõhine",U1959&lt;&gt;""),[2]an!$G$39,
IF(AND(A1959=[2]an!$G$38,F1959=[2]an!$E$39,H1959&lt;[2]an!$M$37,S1959&lt;&gt;"kahepoolne vajaduspõhine"),[2]an!$G$39,
IF(AND(A1959=[2]an!$G$38,F1959=[2]an!$E$42),[2]an!$G$42,
IF(AND(A1959=[2]an!$H$38,F1959=[2]an!$E$40),[2]an!$H$40,IF(AND(A1959=[2]an!$H$38,F1959=[2]an!$E$41),[2]an!$H$41,IF(AND(A1959=[2]an!$H$38,F1959=[2]an!$E$39,H1959&gt;=[2]an!$M$37),[2]an!$H$39,
IF(AND(A1959=[2]an!$H$38,F1959=[2]an!$E$39,H1959&lt;[2]an!$M$37,S1959="kahepoolne vajaduspõhine",U1959=""),[2]an!$M$40,
IF(AND(A1959=[2]an!$H$38,F1959=[2]an!$E$39,H1959&lt;[2]an!$M$37,S1959="kahepoolne vajaduspõhine",U1959&lt;&gt;""),[2]an!$H$39,
IF(AND(A1959=[2]an!$H$38,F1959=[2]an!$E$39,H1959&lt;[2]an!$M$37,S1959&lt;&gt;"kahepoolne vajaduspõhine"),[2]an!$H$39,
IF(AND(A1959=[2]an!$H$38,F1959=[2]an!$E$42),[2]an!$H$42,
IF(AND(A1959=[2]an!$I$38,F1959=[2]an!$E$40),[2]an!$I$40,IF(AND(A1959=[2]an!$I$38,F1959=[2]an!$E$41),[2]an!$I$41,IF(AND(A1959=[2]an!$I$38,F1959=[2]an!$E$39,H1959&gt;=[2]an!$M$37),[2]an!$I$39,
IF(AND(A1959=[2]an!$I$38,F1959=[2]an!$E$39,H1959&lt;[2]an!$M$37,S1959="kahepoolne vajaduspõhine",U1959=""),[2]an!$M$40,
IF(AND(A1959=[2]an!$I$38,F1959=[2]an!$E$39,H1959&lt;[2]an!$M$37,S1959="kahepoolne vajaduspõhine",U1959&lt;&gt;""),[2]an!$I$39,
IF(AND(A1959=[2]an!$I$38,F1959=[2]an!$E$39,H1959&lt;[2]an!$M$37,S1959&lt;&gt;"kahepoolne vajaduspõhine"),[2]an!$I$39,
IF(AND(A1959=[2]an!$I$38,F1959=[2]an!$E$42),[2]an!$I$42,
IF(AND(A1959=[2]an!$J$38,F1959=[2]an!$E$40),[2]an!$J$40,IF(AND(A1959=[2]an!$J$38,F1959=[2]an!$E$41),[2]an!$J$41,IF(AND(A1959=[2]an!$J$38,F1959=[2]an!$E$39,H1959&gt;=[2]an!$M$37),[2]an!$J$39,
IF(AND(A1959=[2]an!$J$38,F1959=[2]an!$E$39,H1959&lt;[2]an!$M$37,S1959="kahepoolne vajaduspõhine",U1959=""),[2]an!$M$40,
IF(AND(A1959=[2]an!$J$38,F1959=[2]an!$E$39,H1959&lt;[2]an!$M$37,S1959="kahepoolne vajaduspõhine",U1959&lt;&gt;""),[2]an!$J$39,
IF(AND(A1959=[2]an!$J$38,F1959=[2]an!$E$39,H1959&lt;[2]an!$M$37,S1959&lt;&gt;"kahepoolne vajaduspõhine"),[2]an!$J$39,
IF(AND(A1959=[2]an!$J$38,F1959=[2]an!$E$42),[2]an!$J$42,""))))))))))))))))))))))))))))</f>
        <v/>
      </c>
      <c r="Y1959" s="17" t="str">
        <f>IFERROR(IF(F1959="Tugigrupp",0,
IF(AND(F1959="Peretoe teenus",H1959&gt;=[2]an!$M$37,RANK(D1959,$D1959:$D1959)+COUNTIFS($D$2:D1959,D1959,$F$2:F1959,F1959)-1&gt;1),"",
IF(AND(F1959="Peretoe teenus",H1959&gt;=[2]an!$M$37,RANK(D1959,$D1959:$D1959)+COUNTIFS($D$2:D1959,D1959,$F$2:F1959,F1959)-1=1,MONTH(H1959)=MONTH(K1959)=TRUE,YEAR(H1959)=YEAR(K1959)=TRUE),((EOMONTH(H1959,0)-H1959+1)*X1959)/DAY(EOMONTH(H1959,0)),
IF(AND(F1959="Peretoe teenus",H1959&gt;=[2]an!$M$37,RANK(D1959,$D1959:$D1959)+COUNTIFS($D$2:D1959,D1959,$F$2:F1959,F1959)-1=1),X1959,
IF(AND(F1959="Peretoe teenus",H1959&lt;[2]an!$M$37,S1959&lt;&gt;"kahepoolne vajaduspõhine",RANK(D1959,$D1959:$D1959)+COUNTIFS($D$2:D1959,D1959,$F$2:F1959,F1959)-1=1),X1959,
IF(AND(F1959="Peretoe teenus",H1959&lt;[2]an!$M$37,S1959&lt;&gt;"kahepoolne vajaduspõhine",RANK(D1959,$D1959:$D1959)+COUNTIFS($D$2:D1959,D1959,$F$2:F1959,F1959)-1&gt;1),"",
IF(AND(F1959="Peretoe teenus",H1959&lt;[2]an!$M$37,S1959="kahepoolne vajaduspõhine",U1959="",RANK(D1959,$D1959:$D1959)+COUNTIFS($D$2:D1959,D1959,$F$2:F1959,F1959)-1=1),X1959,
IF(AND(F1959="Peretoe teenus",H1959&lt;[2]an!$M$37,S1959="kahepoolne vajaduspõhine",U1959="",RANK(D1959,$D1959:$D1959)+COUNTIFS($D$2:D1959,D1959,$F$2:F1959,F1959)-1&gt;1),"",
IF(AND(F1959="Peretoe teenus",H1959&lt;[2]an!$M$37,S1959="kahepoolne vajaduspõhine",U1959&lt;[2]an!$M$37,RANK(D1959,$D1959:$D1959)+COUNTIFS($D$2:D1959,D1959,$F$2:F1959,F1959)-1=1),X1959,
IF(AND(F1959="Peretoe teenus",H1959&lt;[2]an!$M$37,S1959="kahepoolne vajaduspõhine",U1959&lt;[2]an!$M$37,RANK(D1959,$D1959:$D1959)+COUNTIFS($D$2:D1959,D1959,$F$2:F1959,F1959)-1&gt;1),"",
IF(AND(F1959="Peretoe teenus",H1959&lt;[2]an!$M$37,S1959="kahepoolne vajaduspõhine",U1959&gt;=[2]an!$M$37,U1959&lt;=[2]an!$M$38,RANK(D1959,$D1959:$D1959)+COUNTIFS($D$2:D1959,D1959,$F$2:F1959,F1959)-1=1),
((EOMONTH(U1959,0)-U1959+1)*X1959)/DAY(EOMONTH(U1959,0))+(DAY(U1959)-1)*100/DAY(EOMONTH(U1959,0)),
IF(AND(F1959="Peretoe teenus",H1959&lt;[2]an!$M$37,S1959="kahepoolne vajaduspõhine",U1959&gt;=[2]an!$M$37,U1959&lt;=[2]an!$M$38,RANK(D1959,$D1959:$D1959)+COUNTIFS($D$2:D1959,D1959,$F$2:F1959,F1959)-1&gt;1),"",
IF(AND(F1959="Peretoe teenus",H1959&lt;[2]an!$M$37,S1959="kahepoolne vajaduspõhine",U1959&gt;[2]an!$M$38,RANK(D1959,$D1959:$D1959)+COUNTIFS($D$2:D1959,D1959,$F$2:F1959,F1959)-1=1),X1959,
IF(AND(F1959="Peretoe teenus",H1959&lt;[2]an!$M$37,S1959="kahepoolne vajaduspõhine",U1959&gt;[2]an!$M$38,RANK(D1959,$D1959:$D1959)+COUNTIFS($D$2:D1959,D1959,$F$2:F1959,F1959)-1&gt;1),"",X1959*W1959)))))))))))))),"")</f>
        <v/>
      </c>
      <c r="Z1959" s="18" t="str">
        <f t="shared" si="91"/>
        <v/>
      </c>
      <c r="AA1959" s="19" t="str">
        <f>IFERROR(VLOOKUP(E1959,[2]an!$A$3:$B$81,2,FALSE),"")</f>
        <v/>
      </c>
      <c r="AB1959" s="19" t="str">
        <f>IFERROR(VLOOKUP(AA1959,[2]an!$C$2:$D$16,2,FALSE),"")</f>
        <v/>
      </c>
      <c r="AC1959" s="20"/>
      <c r="AD1959" s="21" t="str">
        <f>IF(A1959=[2]an!$F$36,VLOOKUP([2]an!$F$36,[2]an!$F$36:$H$36,3,FALSE),IF(A1959=[2]an!$F$35,VLOOKUP([2]an!$F$35,[2]an!$F$35:$H$35,3,FALSE),IF(A1959=[2]an!$F$33,VLOOKUP([2]an!$F$33,[2]an!$F$33:$H$33,3,FALSE),IF(A1959=[2]an!$F$31,VLOOKUP([2]an!$F$31,[2]an!$F$31:$H$31,3,FALSE),""))))</f>
        <v/>
      </c>
    </row>
    <row r="1960" spans="6:30" x14ac:dyDescent="0.2">
      <c r="F1960" s="10"/>
      <c r="G1960" s="8" t="str">
        <f t="shared" si="92"/>
        <v/>
      </c>
      <c r="H1960" s="13"/>
      <c r="K1960" s="13"/>
      <c r="L1960" s="10"/>
      <c r="M1960" s="10"/>
      <c r="S1960" s="8" t="str">
        <f>IFERROR(VLOOKUP(D1960,[1]peretoe_teenus!$A$2:$L$2000,5,FALSE),"")</f>
        <v/>
      </c>
      <c r="U1960" s="13"/>
      <c r="V1960" s="15" t="str" cm="1">
        <f t="array" ref="V1960">IFERROR(IF(AND(F1960="Tugigrupp",RANK(K1960,$K1960:$K1960)+COUNTIFS($K$2:K1960,K1960,$L$2:L1960,L1960,$M$2:M1960,M1960,$I$2:I1960,I1960,$G$2:G1960,G1960,$F$2:F1960,F1960)-1=1),SUMPRODUCT(($F$2:$F$4154=F1960)*($G$2:$G$4154=G1960)*($K$2:$K$4154=K1960)*($I$2:$I$4154=I1960)*($L$2:$L$4154=L1960)*($M$2:$M$4154=M1960)),""),"")</f>
        <v/>
      </c>
      <c r="W1960" s="15" t="str">
        <f t="shared" si="90"/>
        <v/>
      </c>
      <c r="X1960" s="16" t="str">
        <f>IF(AND(A1960=[2]an!$G$38,F1960=[2]an!$E$40),[2]an!$G$40,IF(AND(A1960=[2]an!$G$38,F1960=[2]an!$E$41),[2]an!$G$41,IF(AND(A1960=[2]an!$G$38,F1960=[2]an!$E$39,H1960&gt;=[2]an!$M$37),[2]an!$G$39,
IF(AND(A1960=[2]an!$G$38,F1960=[2]an!$E$39,H1960&lt;[2]an!$M$37,S1960="kahepoolne vajaduspõhine",U1960=""),[2]an!$M$40,
IF(AND(A1960=[2]an!$G$38,F1960=[2]an!$E$39,H1960&lt;[2]an!$M$37,S1960="kahepoolne vajaduspõhine",U1960&lt;&gt;""),[2]an!$G$39,
IF(AND(A1960=[2]an!$G$38,F1960=[2]an!$E$39,H1960&lt;[2]an!$M$37,S1960&lt;&gt;"kahepoolne vajaduspõhine"),[2]an!$G$39,
IF(AND(A1960=[2]an!$G$38,F1960=[2]an!$E$42),[2]an!$G$42,
IF(AND(A1960=[2]an!$H$38,F1960=[2]an!$E$40),[2]an!$H$40,IF(AND(A1960=[2]an!$H$38,F1960=[2]an!$E$41),[2]an!$H$41,IF(AND(A1960=[2]an!$H$38,F1960=[2]an!$E$39,H1960&gt;=[2]an!$M$37),[2]an!$H$39,
IF(AND(A1960=[2]an!$H$38,F1960=[2]an!$E$39,H1960&lt;[2]an!$M$37,S1960="kahepoolne vajaduspõhine",U1960=""),[2]an!$M$40,
IF(AND(A1960=[2]an!$H$38,F1960=[2]an!$E$39,H1960&lt;[2]an!$M$37,S1960="kahepoolne vajaduspõhine",U1960&lt;&gt;""),[2]an!$H$39,
IF(AND(A1960=[2]an!$H$38,F1960=[2]an!$E$39,H1960&lt;[2]an!$M$37,S1960&lt;&gt;"kahepoolne vajaduspõhine"),[2]an!$H$39,
IF(AND(A1960=[2]an!$H$38,F1960=[2]an!$E$42),[2]an!$H$42,
IF(AND(A1960=[2]an!$I$38,F1960=[2]an!$E$40),[2]an!$I$40,IF(AND(A1960=[2]an!$I$38,F1960=[2]an!$E$41),[2]an!$I$41,IF(AND(A1960=[2]an!$I$38,F1960=[2]an!$E$39,H1960&gt;=[2]an!$M$37),[2]an!$I$39,
IF(AND(A1960=[2]an!$I$38,F1960=[2]an!$E$39,H1960&lt;[2]an!$M$37,S1960="kahepoolne vajaduspõhine",U1960=""),[2]an!$M$40,
IF(AND(A1960=[2]an!$I$38,F1960=[2]an!$E$39,H1960&lt;[2]an!$M$37,S1960="kahepoolne vajaduspõhine",U1960&lt;&gt;""),[2]an!$I$39,
IF(AND(A1960=[2]an!$I$38,F1960=[2]an!$E$39,H1960&lt;[2]an!$M$37,S1960&lt;&gt;"kahepoolne vajaduspõhine"),[2]an!$I$39,
IF(AND(A1960=[2]an!$I$38,F1960=[2]an!$E$42),[2]an!$I$42,
IF(AND(A1960=[2]an!$J$38,F1960=[2]an!$E$40),[2]an!$J$40,IF(AND(A1960=[2]an!$J$38,F1960=[2]an!$E$41),[2]an!$J$41,IF(AND(A1960=[2]an!$J$38,F1960=[2]an!$E$39,H1960&gt;=[2]an!$M$37),[2]an!$J$39,
IF(AND(A1960=[2]an!$J$38,F1960=[2]an!$E$39,H1960&lt;[2]an!$M$37,S1960="kahepoolne vajaduspõhine",U1960=""),[2]an!$M$40,
IF(AND(A1960=[2]an!$J$38,F1960=[2]an!$E$39,H1960&lt;[2]an!$M$37,S1960="kahepoolne vajaduspõhine",U1960&lt;&gt;""),[2]an!$J$39,
IF(AND(A1960=[2]an!$J$38,F1960=[2]an!$E$39,H1960&lt;[2]an!$M$37,S1960&lt;&gt;"kahepoolne vajaduspõhine"),[2]an!$J$39,
IF(AND(A1960=[2]an!$J$38,F1960=[2]an!$E$42),[2]an!$J$42,""))))))))))))))))))))))))))))</f>
        <v/>
      </c>
      <c r="Y1960" s="17" t="str">
        <f>IFERROR(IF(F1960="Tugigrupp",0,
IF(AND(F1960="Peretoe teenus",H1960&gt;=[2]an!$M$37,RANK(D1960,$D1960:$D1960)+COUNTIFS($D$2:D1960,D1960,$F$2:F1960,F1960)-1&gt;1),"",
IF(AND(F1960="Peretoe teenus",H1960&gt;=[2]an!$M$37,RANK(D1960,$D1960:$D1960)+COUNTIFS($D$2:D1960,D1960,$F$2:F1960,F1960)-1=1,MONTH(H1960)=MONTH(K1960)=TRUE,YEAR(H1960)=YEAR(K1960)=TRUE),((EOMONTH(H1960,0)-H1960+1)*X1960)/DAY(EOMONTH(H1960,0)),
IF(AND(F1960="Peretoe teenus",H1960&gt;=[2]an!$M$37,RANK(D1960,$D1960:$D1960)+COUNTIFS($D$2:D1960,D1960,$F$2:F1960,F1960)-1=1),X1960,
IF(AND(F1960="Peretoe teenus",H1960&lt;[2]an!$M$37,S1960&lt;&gt;"kahepoolne vajaduspõhine",RANK(D1960,$D1960:$D1960)+COUNTIFS($D$2:D1960,D1960,$F$2:F1960,F1960)-1=1),X1960,
IF(AND(F1960="Peretoe teenus",H1960&lt;[2]an!$M$37,S1960&lt;&gt;"kahepoolne vajaduspõhine",RANK(D1960,$D1960:$D1960)+COUNTIFS($D$2:D1960,D1960,$F$2:F1960,F1960)-1&gt;1),"",
IF(AND(F1960="Peretoe teenus",H1960&lt;[2]an!$M$37,S1960="kahepoolne vajaduspõhine",U1960="",RANK(D1960,$D1960:$D1960)+COUNTIFS($D$2:D1960,D1960,$F$2:F1960,F1960)-1=1),X1960,
IF(AND(F1960="Peretoe teenus",H1960&lt;[2]an!$M$37,S1960="kahepoolne vajaduspõhine",U1960="",RANK(D1960,$D1960:$D1960)+COUNTIFS($D$2:D1960,D1960,$F$2:F1960,F1960)-1&gt;1),"",
IF(AND(F1960="Peretoe teenus",H1960&lt;[2]an!$M$37,S1960="kahepoolne vajaduspõhine",U1960&lt;[2]an!$M$37,RANK(D1960,$D1960:$D1960)+COUNTIFS($D$2:D1960,D1960,$F$2:F1960,F1960)-1=1),X1960,
IF(AND(F1960="Peretoe teenus",H1960&lt;[2]an!$M$37,S1960="kahepoolne vajaduspõhine",U1960&lt;[2]an!$M$37,RANK(D1960,$D1960:$D1960)+COUNTIFS($D$2:D1960,D1960,$F$2:F1960,F1960)-1&gt;1),"",
IF(AND(F1960="Peretoe teenus",H1960&lt;[2]an!$M$37,S1960="kahepoolne vajaduspõhine",U1960&gt;=[2]an!$M$37,U1960&lt;=[2]an!$M$38,RANK(D1960,$D1960:$D1960)+COUNTIFS($D$2:D1960,D1960,$F$2:F1960,F1960)-1=1),
((EOMONTH(U1960,0)-U1960+1)*X1960)/DAY(EOMONTH(U1960,0))+(DAY(U1960)-1)*100/DAY(EOMONTH(U1960,0)),
IF(AND(F1960="Peretoe teenus",H1960&lt;[2]an!$M$37,S1960="kahepoolne vajaduspõhine",U1960&gt;=[2]an!$M$37,U1960&lt;=[2]an!$M$38,RANK(D1960,$D1960:$D1960)+COUNTIFS($D$2:D1960,D1960,$F$2:F1960,F1960)-1&gt;1),"",
IF(AND(F1960="Peretoe teenus",H1960&lt;[2]an!$M$37,S1960="kahepoolne vajaduspõhine",U1960&gt;[2]an!$M$38,RANK(D1960,$D1960:$D1960)+COUNTIFS($D$2:D1960,D1960,$F$2:F1960,F1960)-1=1),X1960,
IF(AND(F1960="Peretoe teenus",H1960&lt;[2]an!$M$37,S1960="kahepoolne vajaduspõhine",U1960&gt;[2]an!$M$38,RANK(D1960,$D1960:$D1960)+COUNTIFS($D$2:D1960,D1960,$F$2:F1960,F1960)-1&gt;1),"",X1960*W1960)))))))))))))),"")</f>
        <v/>
      </c>
      <c r="Z1960" s="18" t="str">
        <f t="shared" si="91"/>
        <v/>
      </c>
      <c r="AA1960" s="19" t="str">
        <f>IFERROR(VLOOKUP(E1960,[2]an!$A$3:$B$81,2,FALSE),"")</f>
        <v/>
      </c>
      <c r="AB1960" s="19" t="str">
        <f>IFERROR(VLOOKUP(AA1960,[2]an!$C$2:$D$16,2,FALSE),"")</f>
        <v/>
      </c>
      <c r="AC1960" s="20"/>
      <c r="AD1960" s="21" t="str">
        <f>IF(A1960=[2]an!$F$36,VLOOKUP([2]an!$F$36,[2]an!$F$36:$H$36,3,FALSE),IF(A1960=[2]an!$F$35,VLOOKUP([2]an!$F$35,[2]an!$F$35:$H$35,3,FALSE),IF(A1960=[2]an!$F$33,VLOOKUP([2]an!$F$33,[2]an!$F$33:$H$33,3,FALSE),IF(A1960=[2]an!$F$31,VLOOKUP([2]an!$F$31,[2]an!$F$31:$H$31,3,FALSE),""))))</f>
        <v/>
      </c>
    </row>
    <row r="1961" spans="6:30" x14ac:dyDescent="0.2">
      <c r="F1961" s="10"/>
      <c r="G1961" s="8" t="str">
        <f t="shared" si="92"/>
        <v/>
      </c>
      <c r="H1961" s="13"/>
      <c r="K1961" s="13"/>
      <c r="L1961" s="10"/>
      <c r="M1961" s="10"/>
      <c r="S1961" s="8" t="str">
        <f>IFERROR(VLOOKUP(D1961,[1]peretoe_teenus!$A$2:$L$2000,5,FALSE),"")</f>
        <v/>
      </c>
      <c r="U1961" s="13"/>
      <c r="V1961" s="15" t="str" cm="1">
        <f t="array" ref="V1961">IFERROR(IF(AND(F1961="Tugigrupp",RANK(K1961,$K1961:$K1961)+COUNTIFS($K$2:K1961,K1961,$L$2:L1961,L1961,$M$2:M1961,M1961,$I$2:I1961,I1961,$G$2:G1961,G1961,$F$2:F1961,F1961)-1=1),SUMPRODUCT(($F$2:$F$4154=F1961)*($G$2:$G$4154=G1961)*($K$2:$K$4154=K1961)*($I$2:$I$4154=I1961)*($L$2:$L$4154=L1961)*($M$2:$M$4154=M1961)),""),"")</f>
        <v/>
      </c>
      <c r="W1961" s="15" t="str">
        <f t="shared" si="90"/>
        <v/>
      </c>
      <c r="X1961" s="16" t="str">
        <f>IF(AND(A1961=[2]an!$G$38,F1961=[2]an!$E$40),[2]an!$G$40,IF(AND(A1961=[2]an!$G$38,F1961=[2]an!$E$41),[2]an!$G$41,IF(AND(A1961=[2]an!$G$38,F1961=[2]an!$E$39,H1961&gt;=[2]an!$M$37),[2]an!$G$39,
IF(AND(A1961=[2]an!$G$38,F1961=[2]an!$E$39,H1961&lt;[2]an!$M$37,S1961="kahepoolne vajaduspõhine",U1961=""),[2]an!$M$40,
IF(AND(A1961=[2]an!$G$38,F1961=[2]an!$E$39,H1961&lt;[2]an!$M$37,S1961="kahepoolne vajaduspõhine",U1961&lt;&gt;""),[2]an!$G$39,
IF(AND(A1961=[2]an!$G$38,F1961=[2]an!$E$39,H1961&lt;[2]an!$M$37,S1961&lt;&gt;"kahepoolne vajaduspõhine"),[2]an!$G$39,
IF(AND(A1961=[2]an!$G$38,F1961=[2]an!$E$42),[2]an!$G$42,
IF(AND(A1961=[2]an!$H$38,F1961=[2]an!$E$40),[2]an!$H$40,IF(AND(A1961=[2]an!$H$38,F1961=[2]an!$E$41),[2]an!$H$41,IF(AND(A1961=[2]an!$H$38,F1961=[2]an!$E$39,H1961&gt;=[2]an!$M$37),[2]an!$H$39,
IF(AND(A1961=[2]an!$H$38,F1961=[2]an!$E$39,H1961&lt;[2]an!$M$37,S1961="kahepoolne vajaduspõhine",U1961=""),[2]an!$M$40,
IF(AND(A1961=[2]an!$H$38,F1961=[2]an!$E$39,H1961&lt;[2]an!$M$37,S1961="kahepoolne vajaduspõhine",U1961&lt;&gt;""),[2]an!$H$39,
IF(AND(A1961=[2]an!$H$38,F1961=[2]an!$E$39,H1961&lt;[2]an!$M$37,S1961&lt;&gt;"kahepoolne vajaduspõhine"),[2]an!$H$39,
IF(AND(A1961=[2]an!$H$38,F1961=[2]an!$E$42),[2]an!$H$42,
IF(AND(A1961=[2]an!$I$38,F1961=[2]an!$E$40),[2]an!$I$40,IF(AND(A1961=[2]an!$I$38,F1961=[2]an!$E$41),[2]an!$I$41,IF(AND(A1961=[2]an!$I$38,F1961=[2]an!$E$39,H1961&gt;=[2]an!$M$37),[2]an!$I$39,
IF(AND(A1961=[2]an!$I$38,F1961=[2]an!$E$39,H1961&lt;[2]an!$M$37,S1961="kahepoolne vajaduspõhine",U1961=""),[2]an!$M$40,
IF(AND(A1961=[2]an!$I$38,F1961=[2]an!$E$39,H1961&lt;[2]an!$M$37,S1961="kahepoolne vajaduspõhine",U1961&lt;&gt;""),[2]an!$I$39,
IF(AND(A1961=[2]an!$I$38,F1961=[2]an!$E$39,H1961&lt;[2]an!$M$37,S1961&lt;&gt;"kahepoolne vajaduspõhine"),[2]an!$I$39,
IF(AND(A1961=[2]an!$I$38,F1961=[2]an!$E$42),[2]an!$I$42,
IF(AND(A1961=[2]an!$J$38,F1961=[2]an!$E$40),[2]an!$J$40,IF(AND(A1961=[2]an!$J$38,F1961=[2]an!$E$41),[2]an!$J$41,IF(AND(A1961=[2]an!$J$38,F1961=[2]an!$E$39,H1961&gt;=[2]an!$M$37),[2]an!$J$39,
IF(AND(A1961=[2]an!$J$38,F1961=[2]an!$E$39,H1961&lt;[2]an!$M$37,S1961="kahepoolne vajaduspõhine",U1961=""),[2]an!$M$40,
IF(AND(A1961=[2]an!$J$38,F1961=[2]an!$E$39,H1961&lt;[2]an!$M$37,S1961="kahepoolne vajaduspõhine",U1961&lt;&gt;""),[2]an!$J$39,
IF(AND(A1961=[2]an!$J$38,F1961=[2]an!$E$39,H1961&lt;[2]an!$M$37,S1961&lt;&gt;"kahepoolne vajaduspõhine"),[2]an!$J$39,
IF(AND(A1961=[2]an!$J$38,F1961=[2]an!$E$42),[2]an!$J$42,""))))))))))))))))))))))))))))</f>
        <v/>
      </c>
      <c r="Y1961" s="17" t="str">
        <f>IFERROR(IF(F1961="Tugigrupp",0,
IF(AND(F1961="Peretoe teenus",H1961&gt;=[2]an!$M$37,RANK(D1961,$D1961:$D1961)+COUNTIFS($D$2:D1961,D1961,$F$2:F1961,F1961)-1&gt;1),"",
IF(AND(F1961="Peretoe teenus",H1961&gt;=[2]an!$M$37,RANK(D1961,$D1961:$D1961)+COUNTIFS($D$2:D1961,D1961,$F$2:F1961,F1961)-1=1,MONTH(H1961)=MONTH(K1961)=TRUE,YEAR(H1961)=YEAR(K1961)=TRUE),((EOMONTH(H1961,0)-H1961+1)*X1961)/DAY(EOMONTH(H1961,0)),
IF(AND(F1961="Peretoe teenus",H1961&gt;=[2]an!$M$37,RANK(D1961,$D1961:$D1961)+COUNTIFS($D$2:D1961,D1961,$F$2:F1961,F1961)-1=1),X1961,
IF(AND(F1961="Peretoe teenus",H1961&lt;[2]an!$M$37,S1961&lt;&gt;"kahepoolne vajaduspõhine",RANK(D1961,$D1961:$D1961)+COUNTIFS($D$2:D1961,D1961,$F$2:F1961,F1961)-1=1),X1961,
IF(AND(F1961="Peretoe teenus",H1961&lt;[2]an!$M$37,S1961&lt;&gt;"kahepoolne vajaduspõhine",RANK(D1961,$D1961:$D1961)+COUNTIFS($D$2:D1961,D1961,$F$2:F1961,F1961)-1&gt;1),"",
IF(AND(F1961="Peretoe teenus",H1961&lt;[2]an!$M$37,S1961="kahepoolne vajaduspõhine",U1961="",RANK(D1961,$D1961:$D1961)+COUNTIFS($D$2:D1961,D1961,$F$2:F1961,F1961)-1=1),X1961,
IF(AND(F1961="Peretoe teenus",H1961&lt;[2]an!$M$37,S1961="kahepoolne vajaduspõhine",U1961="",RANK(D1961,$D1961:$D1961)+COUNTIFS($D$2:D1961,D1961,$F$2:F1961,F1961)-1&gt;1),"",
IF(AND(F1961="Peretoe teenus",H1961&lt;[2]an!$M$37,S1961="kahepoolne vajaduspõhine",U1961&lt;[2]an!$M$37,RANK(D1961,$D1961:$D1961)+COUNTIFS($D$2:D1961,D1961,$F$2:F1961,F1961)-1=1),X1961,
IF(AND(F1961="Peretoe teenus",H1961&lt;[2]an!$M$37,S1961="kahepoolne vajaduspõhine",U1961&lt;[2]an!$M$37,RANK(D1961,$D1961:$D1961)+COUNTIFS($D$2:D1961,D1961,$F$2:F1961,F1961)-1&gt;1),"",
IF(AND(F1961="Peretoe teenus",H1961&lt;[2]an!$M$37,S1961="kahepoolne vajaduspõhine",U1961&gt;=[2]an!$M$37,U1961&lt;=[2]an!$M$38,RANK(D1961,$D1961:$D1961)+COUNTIFS($D$2:D1961,D1961,$F$2:F1961,F1961)-1=1),
((EOMONTH(U1961,0)-U1961+1)*X1961)/DAY(EOMONTH(U1961,0))+(DAY(U1961)-1)*100/DAY(EOMONTH(U1961,0)),
IF(AND(F1961="Peretoe teenus",H1961&lt;[2]an!$M$37,S1961="kahepoolne vajaduspõhine",U1961&gt;=[2]an!$M$37,U1961&lt;=[2]an!$M$38,RANK(D1961,$D1961:$D1961)+COUNTIFS($D$2:D1961,D1961,$F$2:F1961,F1961)-1&gt;1),"",
IF(AND(F1961="Peretoe teenus",H1961&lt;[2]an!$M$37,S1961="kahepoolne vajaduspõhine",U1961&gt;[2]an!$M$38,RANK(D1961,$D1961:$D1961)+COUNTIFS($D$2:D1961,D1961,$F$2:F1961,F1961)-1=1),X1961,
IF(AND(F1961="Peretoe teenus",H1961&lt;[2]an!$M$37,S1961="kahepoolne vajaduspõhine",U1961&gt;[2]an!$M$38,RANK(D1961,$D1961:$D1961)+COUNTIFS($D$2:D1961,D1961,$F$2:F1961,F1961)-1&gt;1),"",X1961*W1961)))))))))))))),"")</f>
        <v/>
      </c>
      <c r="Z1961" s="18" t="str">
        <f t="shared" si="91"/>
        <v/>
      </c>
      <c r="AA1961" s="19" t="str">
        <f>IFERROR(VLOOKUP(E1961,[2]an!$A$3:$B$81,2,FALSE),"")</f>
        <v/>
      </c>
      <c r="AB1961" s="19" t="str">
        <f>IFERROR(VLOOKUP(AA1961,[2]an!$C$2:$D$16,2,FALSE),"")</f>
        <v/>
      </c>
      <c r="AC1961" s="20"/>
      <c r="AD1961" s="21" t="str">
        <f>IF(A1961=[2]an!$F$36,VLOOKUP([2]an!$F$36,[2]an!$F$36:$H$36,3,FALSE),IF(A1961=[2]an!$F$35,VLOOKUP([2]an!$F$35,[2]an!$F$35:$H$35,3,FALSE),IF(A1961=[2]an!$F$33,VLOOKUP([2]an!$F$33,[2]an!$F$33:$H$33,3,FALSE),IF(A1961=[2]an!$F$31,VLOOKUP([2]an!$F$31,[2]an!$F$31:$H$31,3,FALSE),""))))</f>
        <v/>
      </c>
    </row>
    <row r="1962" spans="6:30" x14ac:dyDescent="0.2">
      <c r="F1962" s="10"/>
      <c r="G1962" s="8" t="str">
        <f t="shared" si="92"/>
        <v/>
      </c>
      <c r="H1962" s="13"/>
      <c r="K1962" s="13"/>
      <c r="L1962" s="10"/>
      <c r="M1962" s="10"/>
      <c r="S1962" s="8" t="str">
        <f>IFERROR(VLOOKUP(D1962,[1]peretoe_teenus!$A$2:$L$2000,5,FALSE),"")</f>
        <v/>
      </c>
      <c r="U1962" s="13"/>
      <c r="V1962" s="15" t="str" cm="1">
        <f t="array" ref="V1962">IFERROR(IF(AND(F1962="Tugigrupp",RANK(K1962,$K1962:$K1962)+COUNTIFS($K$2:K1962,K1962,$L$2:L1962,L1962,$M$2:M1962,M1962,$I$2:I1962,I1962,$G$2:G1962,G1962,$F$2:F1962,F1962)-1=1),SUMPRODUCT(($F$2:$F$4154=F1962)*($G$2:$G$4154=G1962)*($K$2:$K$4154=K1962)*($I$2:$I$4154=I1962)*($L$2:$L$4154=L1962)*($M$2:$M$4154=M1962)),""),"")</f>
        <v/>
      </c>
      <c r="W1962" s="15" t="str">
        <f t="shared" si="90"/>
        <v/>
      </c>
      <c r="X1962" s="16" t="str">
        <f>IF(AND(A1962=[2]an!$G$38,F1962=[2]an!$E$40),[2]an!$G$40,IF(AND(A1962=[2]an!$G$38,F1962=[2]an!$E$41),[2]an!$G$41,IF(AND(A1962=[2]an!$G$38,F1962=[2]an!$E$39,H1962&gt;=[2]an!$M$37),[2]an!$G$39,
IF(AND(A1962=[2]an!$G$38,F1962=[2]an!$E$39,H1962&lt;[2]an!$M$37,S1962="kahepoolne vajaduspõhine",U1962=""),[2]an!$M$40,
IF(AND(A1962=[2]an!$G$38,F1962=[2]an!$E$39,H1962&lt;[2]an!$M$37,S1962="kahepoolne vajaduspõhine",U1962&lt;&gt;""),[2]an!$G$39,
IF(AND(A1962=[2]an!$G$38,F1962=[2]an!$E$39,H1962&lt;[2]an!$M$37,S1962&lt;&gt;"kahepoolne vajaduspõhine"),[2]an!$G$39,
IF(AND(A1962=[2]an!$G$38,F1962=[2]an!$E$42),[2]an!$G$42,
IF(AND(A1962=[2]an!$H$38,F1962=[2]an!$E$40),[2]an!$H$40,IF(AND(A1962=[2]an!$H$38,F1962=[2]an!$E$41),[2]an!$H$41,IF(AND(A1962=[2]an!$H$38,F1962=[2]an!$E$39,H1962&gt;=[2]an!$M$37),[2]an!$H$39,
IF(AND(A1962=[2]an!$H$38,F1962=[2]an!$E$39,H1962&lt;[2]an!$M$37,S1962="kahepoolne vajaduspõhine",U1962=""),[2]an!$M$40,
IF(AND(A1962=[2]an!$H$38,F1962=[2]an!$E$39,H1962&lt;[2]an!$M$37,S1962="kahepoolne vajaduspõhine",U1962&lt;&gt;""),[2]an!$H$39,
IF(AND(A1962=[2]an!$H$38,F1962=[2]an!$E$39,H1962&lt;[2]an!$M$37,S1962&lt;&gt;"kahepoolne vajaduspõhine"),[2]an!$H$39,
IF(AND(A1962=[2]an!$H$38,F1962=[2]an!$E$42),[2]an!$H$42,
IF(AND(A1962=[2]an!$I$38,F1962=[2]an!$E$40),[2]an!$I$40,IF(AND(A1962=[2]an!$I$38,F1962=[2]an!$E$41),[2]an!$I$41,IF(AND(A1962=[2]an!$I$38,F1962=[2]an!$E$39,H1962&gt;=[2]an!$M$37),[2]an!$I$39,
IF(AND(A1962=[2]an!$I$38,F1962=[2]an!$E$39,H1962&lt;[2]an!$M$37,S1962="kahepoolne vajaduspõhine",U1962=""),[2]an!$M$40,
IF(AND(A1962=[2]an!$I$38,F1962=[2]an!$E$39,H1962&lt;[2]an!$M$37,S1962="kahepoolne vajaduspõhine",U1962&lt;&gt;""),[2]an!$I$39,
IF(AND(A1962=[2]an!$I$38,F1962=[2]an!$E$39,H1962&lt;[2]an!$M$37,S1962&lt;&gt;"kahepoolne vajaduspõhine"),[2]an!$I$39,
IF(AND(A1962=[2]an!$I$38,F1962=[2]an!$E$42),[2]an!$I$42,
IF(AND(A1962=[2]an!$J$38,F1962=[2]an!$E$40),[2]an!$J$40,IF(AND(A1962=[2]an!$J$38,F1962=[2]an!$E$41),[2]an!$J$41,IF(AND(A1962=[2]an!$J$38,F1962=[2]an!$E$39,H1962&gt;=[2]an!$M$37),[2]an!$J$39,
IF(AND(A1962=[2]an!$J$38,F1962=[2]an!$E$39,H1962&lt;[2]an!$M$37,S1962="kahepoolne vajaduspõhine",U1962=""),[2]an!$M$40,
IF(AND(A1962=[2]an!$J$38,F1962=[2]an!$E$39,H1962&lt;[2]an!$M$37,S1962="kahepoolne vajaduspõhine",U1962&lt;&gt;""),[2]an!$J$39,
IF(AND(A1962=[2]an!$J$38,F1962=[2]an!$E$39,H1962&lt;[2]an!$M$37,S1962&lt;&gt;"kahepoolne vajaduspõhine"),[2]an!$J$39,
IF(AND(A1962=[2]an!$J$38,F1962=[2]an!$E$42),[2]an!$J$42,""))))))))))))))))))))))))))))</f>
        <v/>
      </c>
      <c r="Y1962" s="17" t="str">
        <f>IFERROR(IF(F1962="Tugigrupp",0,
IF(AND(F1962="Peretoe teenus",H1962&gt;=[2]an!$M$37,RANK(D1962,$D1962:$D1962)+COUNTIFS($D$2:D1962,D1962,$F$2:F1962,F1962)-1&gt;1),"",
IF(AND(F1962="Peretoe teenus",H1962&gt;=[2]an!$M$37,RANK(D1962,$D1962:$D1962)+COUNTIFS($D$2:D1962,D1962,$F$2:F1962,F1962)-1=1,MONTH(H1962)=MONTH(K1962)=TRUE,YEAR(H1962)=YEAR(K1962)=TRUE),((EOMONTH(H1962,0)-H1962+1)*X1962)/DAY(EOMONTH(H1962,0)),
IF(AND(F1962="Peretoe teenus",H1962&gt;=[2]an!$M$37,RANK(D1962,$D1962:$D1962)+COUNTIFS($D$2:D1962,D1962,$F$2:F1962,F1962)-1=1),X1962,
IF(AND(F1962="Peretoe teenus",H1962&lt;[2]an!$M$37,S1962&lt;&gt;"kahepoolne vajaduspõhine",RANK(D1962,$D1962:$D1962)+COUNTIFS($D$2:D1962,D1962,$F$2:F1962,F1962)-1=1),X1962,
IF(AND(F1962="Peretoe teenus",H1962&lt;[2]an!$M$37,S1962&lt;&gt;"kahepoolne vajaduspõhine",RANK(D1962,$D1962:$D1962)+COUNTIFS($D$2:D1962,D1962,$F$2:F1962,F1962)-1&gt;1),"",
IF(AND(F1962="Peretoe teenus",H1962&lt;[2]an!$M$37,S1962="kahepoolne vajaduspõhine",U1962="",RANK(D1962,$D1962:$D1962)+COUNTIFS($D$2:D1962,D1962,$F$2:F1962,F1962)-1=1),X1962,
IF(AND(F1962="Peretoe teenus",H1962&lt;[2]an!$M$37,S1962="kahepoolne vajaduspõhine",U1962="",RANK(D1962,$D1962:$D1962)+COUNTIFS($D$2:D1962,D1962,$F$2:F1962,F1962)-1&gt;1),"",
IF(AND(F1962="Peretoe teenus",H1962&lt;[2]an!$M$37,S1962="kahepoolne vajaduspõhine",U1962&lt;[2]an!$M$37,RANK(D1962,$D1962:$D1962)+COUNTIFS($D$2:D1962,D1962,$F$2:F1962,F1962)-1=1),X1962,
IF(AND(F1962="Peretoe teenus",H1962&lt;[2]an!$M$37,S1962="kahepoolne vajaduspõhine",U1962&lt;[2]an!$M$37,RANK(D1962,$D1962:$D1962)+COUNTIFS($D$2:D1962,D1962,$F$2:F1962,F1962)-1&gt;1),"",
IF(AND(F1962="Peretoe teenus",H1962&lt;[2]an!$M$37,S1962="kahepoolne vajaduspõhine",U1962&gt;=[2]an!$M$37,U1962&lt;=[2]an!$M$38,RANK(D1962,$D1962:$D1962)+COUNTIFS($D$2:D1962,D1962,$F$2:F1962,F1962)-1=1),
((EOMONTH(U1962,0)-U1962+1)*X1962)/DAY(EOMONTH(U1962,0))+(DAY(U1962)-1)*100/DAY(EOMONTH(U1962,0)),
IF(AND(F1962="Peretoe teenus",H1962&lt;[2]an!$M$37,S1962="kahepoolne vajaduspõhine",U1962&gt;=[2]an!$M$37,U1962&lt;=[2]an!$M$38,RANK(D1962,$D1962:$D1962)+COUNTIFS($D$2:D1962,D1962,$F$2:F1962,F1962)-1&gt;1),"",
IF(AND(F1962="Peretoe teenus",H1962&lt;[2]an!$M$37,S1962="kahepoolne vajaduspõhine",U1962&gt;[2]an!$M$38,RANK(D1962,$D1962:$D1962)+COUNTIFS($D$2:D1962,D1962,$F$2:F1962,F1962)-1=1),X1962,
IF(AND(F1962="Peretoe teenus",H1962&lt;[2]an!$M$37,S1962="kahepoolne vajaduspõhine",U1962&gt;[2]an!$M$38,RANK(D1962,$D1962:$D1962)+COUNTIFS($D$2:D1962,D1962,$F$2:F1962,F1962)-1&gt;1),"",X1962*W1962)))))))))))))),"")</f>
        <v/>
      </c>
      <c r="Z1962" s="18" t="str">
        <f t="shared" si="91"/>
        <v/>
      </c>
      <c r="AA1962" s="19" t="str">
        <f>IFERROR(VLOOKUP(E1962,[2]an!$A$3:$B$81,2,FALSE),"")</f>
        <v/>
      </c>
      <c r="AB1962" s="19" t="str">
        <f>IFERROR(VLOOKUP(AA1962,[2]an!$C$2:$D$16,2,FALSE),"")</f>
        <v/>
      </c>
      <c r="AC1962" s="20"/>
      <c r="AD1962" s="21" t="str">
        <f>IF(A1962=[2]an!$F$36,VLOOKUP([2]an!$F$36,[2]an!$F$36:$H$36,3,FALSE),IF(A1962=[2]an!$F$35,VLOOKUP([2]an!$F$35,[2]an!$F$35:$H$35,3,FALSE),IF(A1962=[2]an!$F$33,VLOOKUP([2]an!$F$33,[2]an!$F$33:$H$33,3,FALSE),IF(A1962=[2]an!$F$31,VLOOKUP([2]an!$F$31,[2]an!$F$31:$H$31,3,FALSE),""))))</f>
        <v/>
      </c>
    </row>
    <row r="1963" spans="6:30" x14ac:dyDescent="0.2">
      <c r="F1963" s="10"/>
      <c r="G1963" s="8" t="str">
        <f t="shared" si="92"/>
        <v/>
      </c>
      <c r="H1963" s="13"/>
      <c r="K1963" s="13"/>
      <c r="L1963" s="10"/>
      <c r="M1963" s="10"/>
      <c r="S1963" s="8" t="str">
        <f>IFERROR(VLOOKUP(D1963,[1]peretoe_teenus!$A$2:$L$2000,5,FALSE),"")</f>
        <v/>
      </c>
      <c r="U1963" s="13"/>
      <c r="V1963" s="15" t="str" cm="1">
        <f t="array" ref="V1963">IFERROR(IF(AND(F1963="Tugigrupp",RANK(K1963,$K1963:$K1963)+COUNTIFS($K$2:K1963,K1963,$L$2:L1963,L1963,$M$2:M1963,M1963,$I$2:I1963,I1963,$G$2:G1963,G1963,$F$2:F1963,F1963)-1=1),SUMPRODUCT(($F$2:$F$4154=F1963)*($G$2:$G$4154=G1963)*($K$2:$K$4154=K1963)*($I$2:$I$4154=I1963)*($L$2:$L$4154=L1963)*($M$2:$M$4154=M1963)),""),"")</f>
        <v/>
      </c>
      <c r="W1963" s="15" t="str">
        <f t="shared" si="90"/>
        <v/>
      </c>
      <c r="X1963" s="16" t="str">
        <f>IF(AND(A1963=[2]an!$G$38,F1963=[2]an!$E$40),[2]an!$G$40,IF(AND(A1963=[2]an!$G$38,F1963=[2]an!$E$41),[2]an!$G$41,IF(AND(A1963=[2]an!$G$38,F1963=[2]an!$E$39,H1963&gt;=[2]an!$M$37),[2]an!$G$39,
IF(AND(A1963=[2]an!$G$38,F1963=[2]an!$E$39,H1963&lt;[2]an!$M$37,S1963="kahepoolne vajaduspõhine",U1963=""),[2]an!$M$40,
IF(AND(A1963=[2]an!$G$38,F1963=[2]an!$E$39,H1963&lt;[2]an!$M$37,S1963="kahepoolne vajaduspõhine",U1963&lt;&gt;""),[2]an!$G$39,
IF(AND(A1963=[2]an!$G$38,F1963=[2]an!$E$39,H1963&lt;[2]an!$M$37,S1963&lt;&gt;"kahepoolne vajaduspõhine"),[2]an!$G$39,
IF(AND(A1963=[2]an!$G$38,F1963=[2]an!$E$42),[2]an!$G$42,
IF(AND(A1963=[2]an!$H$38,F1963=[2]an!$E$40),[2]an!$H$40,IF(AND(A1963=[2]an!$H$38,F1963=[2]an!$E$41),[2]an!$H$41,IF(AND(A1963=[2]an!$H$38,F1963=[2]an!$E$39,H1963&gt;=[2]an!$M$37),[2]an!$H$39,
IF(AND(A1963=[2]an!$H$38,F1963=[2]an!$E$39,H1963&lt;[2]an!$M$37,S1963="kahepoolne vajaduspõhine",U1963=""),[2]an!$M$40,
IF(AND(A1963=[2]an!$H$38,F1963=[2]an!$E$39,H1963&lt;[2]an!$M$37,S1963="kahepoolne vajaduspõhine",U1963&lt;&gt;""),[2]an!$H$39,
IF(AND(A1963=[2]an!$H$38,F1963=[2]an!$E$39,H1963&lt;[2]an!$M$37,S1963&lt;&gt;"kahepoolne vajaduspõhine"),[2]an!$H$39,
IF(AND(A1963=[2]an!$H$38,F1963=[2]an!$E$42),[2]an!$H$42,
IF(AND(A1963=[2]an!$I$38,F1963=[2]an!$E$40),[2]an!$I$40,IF(AND(A1963=[2]an!$I$38,F1963=[2]an!$E$41),[2]an!$I$41,IF(AND(A1963=[2]an!$I$38,F1963=[2]an!$E$39,H1963&gt;=[2]an!$M$37),[2]an!$I$39,
IF(AND(A1963=[2]an!$I$38,F1963=[2]an!$E$39,H1963&lt;[2]an!$M$37,S1963="kahepoolne vajaduspõhine",U1963=""),[2]an!$M$40,
IF(AND(A1963=[2]an!$I$38,F1963=[2]an!$E$39,H1963&lt;[2]an!$M$37,S1963="kahepoolne vajaduspõhine",U1963&lt;&gt;""),[2]an!$I$39,
IF(AND(A1963=[2]an!$I$38,F1963=[2]an!$E$39,H1963&lt;[2]an!$M$37,S1963&lt;&gt;"kahepoolne vajaduspõhine"),[2]an!$I$39,
IF(AND(A1963=[2]an!$I$38,F1963=[2]an!$E$42),[2]an!$I$42,
IF(AND(A1963=[2]an!$J$38,F1963=[2]an!$E$40),[2]an!$J$40,IF(AND(A1963=[2]an!$J$38,F1963=[2]an!$E$41),[2]an!$J$41,IF(AND(A1963=[2]an!$J$38,F1963=[2]an!$E$39,H1963&gt;=[2]an!$M$37),[2]an!$J$39,
IF(AND(A1963=[2]an!$J$38,F1963=[2]an!$E$39,H1963&lt;[2]an!$M$37,S1963="kahepoolne vajaduspõhine",U1963=""),[2]an!$M$40,
IF(AND(A1963=[2]an!$J$38,F1963=[2]an!$E$39,H1963&lt;[2]an!$M$37,S1963="kahepoolne vajaduspõhine",U1963&lt;&gt;""),[2]an!$J$39,
IF(AND(A1963=[2]an!$J$38,F1963=[2]an!$E$39,H1963&lt;[2]an!$M$37,S1963&lt;&gt;"kahepoolne vajaduspõhine"),[2]an!$J$39,
IF(AND(A1963=[2]an!$J$38,F1963=[2]an!$E$42),[2]an!$J$42,""))))))))))))))))))))))))))))</f>
        <v/>
      </c>
      <c r="Y1963" s="17" t="str">
        <f>IFERROR(IF(F1963="Tugigrupp",0,
IF(AND(F1963="Peretoe teenus",H1963&gt;=[2]an!$M$37,RANK(D1963,$D1963:$D1963)+COUNTIFS($D$2:D1963,D1963,$F$2:F1963,F1963)-1&gt;1),"",
IF(AND(F1963="Peretoe teenus",H1963&gt;=[2]an!$M$37,RANK(D1963,$D1963:$D1963)+COUNTIFS($D$2:D1963,D1963,$F$2:F1963,F1963)-1=1,MONTH(H1963)=MONTH(K1963)=TRUE,YEAR(H1963)=YEAR(K1963)=TRUE),((EOMONTH(H1963,0)-H1963+1)*X1963)/DAY(EOMONTH(H1963,0)),
IF(AND(F1963="Peretoe teenus",H1963&gt;=[2]an!$M$37,RANK(D1963,$D1963:$D1963)+COUNTIFS($D$2:D1963,D1963,$F$2:F1963,F1963)-1=1),X1963,
IF(AND(F1963="Peretoe teenus",H1963&lt;[2]an!$M$37,S1963&lt;&gt;"kahepoolne vajaduspõhine",RANK(D1963,$D1963:$D1963)+COUNTIFS($D$2:D1963,D1963,$F$2:F1963,F1963)-1=1),X1963,
IF(AND(F1963="Peretoe teenus",H1963&lt;[2]an!$M$37,S1963&lt;&gt;"kahepoolne vajaduspõhine",RANK(D1963,$D1963:$D1963)+COUNTIFS($D$2:D1963,D1963,$F$2:F1963,F1963)-1&gt;1),"",
IF(AND(F1963="Peretoe teenus",H1963&lt;[2]an!$M$37,S1963="kahepoolne vajaduspõhine",U1963="",RANK(D1963,$D1963:$D1963)+COUNTIFS($D$2:D1963,D1963,$F$2:F1963,F1963)-1=1),X1963,
IF(AND(F1963="Peretoe teenus",H1963&lt;[2]an!$M$37,S1963="kahepoolne vajaduspõhine",U1963="",RANK(D1963,$D1963:$D1963)+COUNTIFS($D$2:D1963,D1963,$F$2:F1963,F1963)-1&gt;1),"",
IF(AND(F1963="Peretoe teenus",H1963&lt;[2]an!$M$37,S1963="kahepoolne vajaduspõhine",U1963&lt;[2]an!$M$37,RANK(D1963,$D1963:$D1963)+COUNTIFS($D$2:D1963,D1963,$F$2:F1963,F1963)-1=1),X1963,
IF(AND(F1963="Peretoe teenus",H1963&lt;[2]an!$M$37,S1963="kahepoolne vajaduspõhine",U1963&lt;[2]an!$M$37,RANK(D1963,$D1963:$D1963)+COUNTIFS($D$2:D1963,D1963,$F$2:F1963,F1963)-1&gt;1),"",
IF(AND(F1963="Peretoe teenus",H1963&lt;[2]an!$M$37,S1963="kahepoolne vajaduspõhine",U1963&gt;=[2]an!$M$37,U1963&lt;=[2]an!$M$38,RANK(D1963,$D1963:$D1963)+COUNTIFS($D$2:D1963,D1963,$F$2:F1963,F1963)-1=1),
((EOMONTH(U1963,0)-U1963+1)*X1963)/DAY(EOMONTH(U1963,0))+(DAY(U1963)-1)*100/DAY(EOMONTH(U1963,0)),
IF(AND(F1963="Peretoe teenus",H1963&lt;[2]an!$M$37,S1963="kahepoolne vajaduspõhine",U1963&gt;=[2]an!$M$37,U1963&lt;=[2]an!$M$38,RANK(D1963,$D1963:$D1963)+COUNTIFS($D$2:D1963,D1963,$F$2:F1963,F1963)-1&gt;1),"",
IF(AND(F1963="Peretoe teenus",H1963&lt;[2]an!$M$37,S1963="kahepoolne vajaduspõhine",U1963&gt;[2]an!$M$38,RANK(D1963,$D1963:$D1963)+COUNTIFS($D$2:D1963,D1963,$F$2:F1963,F1963)-1=1),X1963,
IF(AND(F1963="Peretoe teenus",H1963&lt;[2]an!$M$37,S1963="kahepoolne vajaduspõhine",U1963&gt;[2]an!$M$38,RANK(D1963,$D1963:$D1963)+COUNTIFS($D$2:D1963,D1963,$F$2:F1963,F1963)-1&gt;1),"",X1963*W1963)))))))))))))),"")</f>
        <v/>
      </c>
      <c r="Z1963" s="18" t="str">
        <f t="shared" si="91"/>
        <v/>
      </c>
      <c r="AA1963" s="19" t="str">
        <f>IFERROR(VLOOKUP(E1963,[2]an!$A$3:$B$81,2,FALSE),"")</f>
        <v/>
      </c>
      <c r="AB1963" s="19" t="str">
        <f>IFERROR(VLOOKUP(AA1963,[2]an!$C$2:$D$16,2,FALSE),"")</f>
        <v/>
      </c>
      <c r="AC1963" s="20"/>
      <c r="AD1963" s="21" t="str">
        <f>IF(A1963=[2]an!$F$36,VLOOKUP([2]an!$F$36,[2]an!$F$36:$H$36,3,FALSE),IF(A1963=[2]an!$F$35,VLOOKUP([2]an!$F$35,[2]an!$F$35:$H$35,3,FALSE),IF(A1963=[2]an!$F$33,VLOOKUP([2]an!$F$33,[2]an!$F$33:$H$33,3,FALSE),IF(A1963=[2]an!$F$31,VLOOKUP([2]an!$F$31,[2]an!$F$31:$H$31,3,FALSE),""))))</f>
        <v/>
      </c>
    </row>
    <row r="1964" spans="6:30" x14ac:dyDescent="0.2">
      <c r="F1964" s="10"/>
      <c r="G1964" s="8" t="str">
        <f t="shared" si="92"/>
        <v/>
      </c>
      <c r="H1964" s="13"/>
      <c r="K1964" s="13"/>
      <c r="L1964" s="10"/>
      <c r="M1964" s="10"/>
      <c r="S1964" s="8" t="str">
        <f>IFERROR(VLOOKUP(D1964,[1]peretoe_teenus!$A$2:$L$2000,5,FALSE),"")</f>
        <v/>
      </c>
      <c r="U1964" s="13"/>
      <c r="V1964" s="15" t="str" cm="1">
        <f t="array" ref="V1964">IFERROR(IF(AND(F1964="Tugigrupp",RANK(K1964,$K1964:$K1964)+COUNTIFS($K$2:K1964,K1964,$L$2:L1964,L1964,$M$2:M1964,M1964,$I$2:I1964,I1964,$G$2:G1964,G1964,$F$2:F1964,F1964)-1=1),SUMPRODUCT(($F$2:$F$4154=F1964)*($G$2:$G$4154=G1964)*($K$2:$K$4154=K1964)*($I$2:$I$4154=I1964)*($L$2:$L$4154=L1964)*($M$2:$M$4154=M1964)),""),"")</f>
        <v/>
      </c>
      <c r="W1964" s="15" t="str">
        <f t="shared" si="90"/>
        <v/>
      </c>
      <c r="X1964" s="16" t="str">
        <f>IF(AND(A1964=[2]an!$G$38,F1964=[2]an!$E$40),[2]an!$G$40,IF(AND(A1964=[2]an!$G$38,F1964=[2]an!$E$41),[2]an!$G$41,IF(AND(A1964=[2]an!$G$38,F1964=[2]an!$E$39,H1964&gt;=[2]an!$M$37),[2]an!$G$39,
IF(AND(A1964=[2]an!$G$38,F1964=[2]an!$E$39,H1964&lt;[2]an!$M$37,S1964="kahepoolne vajaduspõhine",U1964=""),[2]an!$M$40,
IF(AND(A1964=[2]an!$G$38,F1964=[2]an!$E$39,H1964&lt;[2]an!$M$37,S1964="kahepoolne vajaduspõhine",U1964&lt;&gt;""),[2]an!$G$39,
IF(AND(A1964=[2]an!$G$38,F1964=[2]an!$E$39,H1964&lt;[2]an!$M$37,S1964&lt;&gt;"kahepoolne vajaduspõhine"),[2]an!$G$39,
IF(AND(A1964=[2]an!$G$38,F1964=[2]an!$E$42),[2]an!$G$42,
IF(AND(A1964=[2]an!$H$38,F1964=[2]an!$E$40),[2]an!$H$40,IF(AND(A1964=[2]an!$H$38,F1964=[2]an!$E$41),[2]an!$H$41,IF(AND(A1964=[2]an!$H$38,F1964=[2]an!$E$39,H1964&gt;=[2]an!$M$37),[2]an!$H$39,
IF(AND(A1964=[2]an!$H$38,F1964=[2]an!$E$39,H1964&lt;[2]an!$M$37,S1964="kahepoolne vajaduspõhine",U1964=""),[2]an!$M$40,
IF(AND(A1964=[2]an!$H$38,F1964=[2]an!$E$39,H1964&lt;[2]an!$M$37,S1964="kahepoolne vajaduspõhine",U1964&lt;&gt;""),[2]an!$H$39,
IF(AND(A1964=[2]an!$H$38,F1964=[2]an!$E$39,H1964&lt;[2]an!$M$37,S1964&lt;&gt;"kahepoolne vajaduspõhine"),[2]an!$H$39,
IF(AND(A1964=[2]an!$H$38,F1964=[2]an!$E$42),[2]an!$H$42,
IF(AND(A1964=[2]an!$I$38,F1964=[2]an!$E$40),[2]an!$I$40,IF(AND(A1964=[2]an!$I$38,F1964=[2]an!$E$41),[2]an!$I$41,IF(AND(A1964=[2]an!$I$38,F1964=[2]an!$E$39,H1964&gt;=[2]an!$M$37),[2]an!$I$39,
IF(AND(A1964=[2]an!$I$38,F1964=[2]an!$E$39,H1964&lt;[2]an!$M$37,S1964="kahepoolne vajaduspõhine",U1964=""),[2]an!$M$40,
IF(AND(A1964=[2]an!$I$38,F1964=[2]an!$E$39,H1964&lt;[2]an!$M$37,S1964="kahepoolne vajaduspõhine",U1964&lt;&gt;""),[2]an!$I$39,
IF(AND(A1964=[2]an!$I$38,F1964=[2]an!$E$39,H1964&lt;[2]an!$M$37,S1964&lt;&gt;"kahepoolne vajaduspõhine"),[2]an!$I$39,
IF(AND(A1964=[2]an!$I$38,F1964=[2]an!$E$42),[2]an!$I$42,
IF(AND(A1964=[2]an!$J$38,F1964=[2]an!$E$40),[2]an!$J$40,IF(AND(A1964=[2]an!$J$38,F1964=[2]an!$E$41),[2]an!$J$41,IF(AND(A1964=[2]an!$J$38,F1964=[2]an!$E$39,H1964&gt;=[2]an!$M$37),[2]an!$J$39,
IF(AND(A1964=[2]an!$J$38,F1964=[2]an!$E$39,H1964&lt;[2]an!$M$37,S1964="kahepoolne vajaduspõhine",U1964=""),[2]an!$M$40,
IF(AND(A1964=[2]an!$J$38,F1964=[2]an!$E$39,H1964&lt;[2]an!$M$37,S1964="kahepoolne vajaduspõhine",U1964&lt;&gt;""),[2]an!$J$39,
IF(AND(A1964=[2]an!$J$38,F1964=[2]an!$E$39,H1964&lt;[2]an!$M$37,S1964&lt;&gt;"kahepoolne vajaduspõhine"),[2]an!$J$39,
IF(AND(A1964=[2]an!$J$38,F1964=[2]an!$E$42),[2]an!$J$42,""))))))))))))))))))))))))))))</f>
        <v/>
      </c>
      <c r="Y1964" s="17" t="str">
        <f>IFERROR(IF(F1964="Tugigrupp",0,
IF(AND(F1964="Peretoe teenus",H1964&gt;=[2]an!$M$37,RANK(D1964,$D1964:$D1964)+COUNTIFS($D$2:D1964,D1964,$F$2:F1964,F1964)-1&gt;1),"",
IF(AND(F1964="Peretoe teenus",H1964&gt;=[2]an!$M$37,RANK(D1964,$D1964:$D1964)+COUNTIFS($D$2:D1964,D1964,$F$2:F1964,F1964)-1=1,MONTH(H1964)=MONTH(K1964)=TRUE,YEAR(H1964)=YEAR(K1964)=TRUE),((EOMONTH(H1964,0)-H1964+1)*X1964)/DAY(EOMONTH(H1964,0)),
IF(AND(F1964="Peretoe teenus",H1964&gt;=[2]an!$M$37,RANK(D1964,$D1964:$D1964)+COUNTIFS($D$2:D1964,D1964,$F$2:F1964,F1964)-1=1),X1964,
IF(AND(F1964="Peretoe teenus",H1964&lt;[2]an!$M$37,S1964&lt;&gt;"kahepoolne vajaduspõhine",RANK(D1964,$D1964:$D1964)+COUNTIFS($D$2:D1964,D1964,$F$2:F1964,F1964)-1=1),X1964,
IF(AND(F1964="Peretoe teenus",H1964&lt;[2]an!$M$37,S1964&lt;&gt;"kahepoolne vajaduspõhine",RANK(D1964,$D1964:$D1964)+COUNTIFS($D$2:D1964,D1964,$F$2:F1964,F1964)-1&gt;1),"",
IF(AND(F1964="Peretoe teenus",H1964&lt;[2]an!$M$37,S1964="kahepoolne vajaduspõhine",U1964="",RANK(D1964,$D1964:$D1964)+COUNTIFS($D$2:D1964,D1964,$F$2:F1964,F1964)-1=1),X1964,
IF(AND(F1964="Peretoe teenus",H1964&lt;[2]an!$M$37,S1964="kahepoolne vajaduspõhine",U1964="",RANK(D1964,$D1964:$D1964)+COUNTIFS($D$2:D1964,D1964,$F$2:F1964,F1964)-1&gt;1),"",
IF(AND(F1964="Peretoe teenus",H1964&lt;[2]an!$M$37,S1964="kahepoolne vajaduspõhine",U1964&lt;[2]an!$M$37,RANK(D1964,$D1964:$D1964)+COUNTIFS($D$2:D1964,D1964,$F$2:F1964,F1964)-1=1),X1964,
IF(AND(F1964="Peretoe teenus",H1964&lt;[2]an!$M$37,S1964="kahepoolne vajaduspõhine",U1964&lt;[2]an!$M$37,RANK(D1964,$D1964:$D1964)+COUNTIFS($D$2:D1964,D1964,$F$2:F1964,F1964)-1&gt;1),"",
IF(AND(F1964="Peretoe teenus",H1964&lt;[2]an!$M$37,S1964="kahepoolne vajaduspõhine",U1964&gt;=[2]an!$M$37,U1964&lt;=[2]an!$M$38,RANK(D1964,$D1964:$D1964)+COUNTIFS($D$2:D1964,D1964,$F$2:F1964,F1964)-1=1),
((EOMONTH(U1964,0)-U1964+1)*X1964)/DAY(EOMONTH(U1964,0))+(DAY(U1964)-1)*100/DAY(EOMONTH(U1964,0)),
IF(AND(F1964="Peretoe teenus",H1964&lt;[2]an!$M$37,S1964="kahepoolne vajaduspõhine",U1964&gt;=[2]an!$M$37,U1964&lt;=[2]an!$M$38,RANK(D1964,$D1964:$D1964)+COUNTIFS($D$2:D1964,D1964,$F$2:F1964,F1964)-1&gt;1),"",
IF(AND(F1964="Peretoe teenus",H1964&lt;[2]an!$M$37,S1964="kahepoolne vajaduspõhine",U1964&gt;[2]an!$M$38,RANK(D1964,$D1964:$D1964)+COUNTIFS($D$2:D1964,D1964,$F$2:F1964,F1964)-1=1),X1964,
IF(AND(F1964="Peretoe teenus",H1964&lt;[2]an!$M$37,S1964="kahepoolne vajaduspõhine",U1964&gt;[2]an!$M$38,RANK(D1964,$D1964:$D1964)+COUNTIFS($D$2:D1964,D1964,$F$2:F1964,F1964)-1&gt;1),"",X1964*W1964)))))))))))))),"")</f>
        <v/>
      </c>
      <c r="Z1964" s="18" t="str">
        <f t="shared" si="91"/>
        <v/>
      </c>
      <c r="AA1964" s="19" t="str">
        <f>IFERROR(VLOOKUP(E1964,[2]an!$A$3:$B$81,2,FALSE),"")</f>
        <v/>
      </c>
      <c r="AB1964" s="19" t="str">
        <f>IFERROR(VLOOKUP(AA1964,[2]an!$C$2:$D$16,2,FALSE),"")</f>
        <v/>
      </c>
      <c r="AC1964" s="20"/>
      <c r="AD1964" s="21" t="str">
        <f>IF(A1964=[2]an!$F$36,VLOOKUP([2]an!$F$36,[2]an!$F$36:$H$36,3,FALSE),IF(A1964=[2]an!$F$35,VLOOKUP([2]an!$F$35,[2]an!$F$35:$H$35,3,FALSE),IF(A1964=[2]an!$F$33,VLOOKUP([2]an!$F$33,[2]an!$F$33:$H$33,3,FALSE),IF(A1964=[2]an!$F$31,VLOOKUP([2]an!$F$31,[2]an!$F$31:$H$31,3,FALSE),""))))</f>
        <v/>
      </c>
    </row>
    <row r="1965" spans="6:30" x14ac:dyDescent="0.2">
      <c r="F1965" s="10"/>
      <c r="G1965" s="8" t="str">
        <f t="shared" si="92"/>
        <v/>
      </c>
      <c r="H1965" s="13"/>
      <c r="K1965" s="13"/>
      <c r="L1965" s="10"/>
      <c r="M1965" s="10"/>
      <c r="S1965" s="8" t="str">
        <f>IFERROR(VLOOKUP(D1965,[1]peretoe_teenus!$A$2:$L$2000,5,FALSE),"")</f>
        <v/>
      </c>
      <c r="U1965" s="13"/>
      <c r="V1965" s="15" t="str" cm="1">
        <f t="array" ref="V1965">IFERROR(IF(AND(F1965="Tugigrupp",RANK(K1965,$K1965:$K1965)+COUNTIFS($K$2:K1965,K1965,$L$2:L1965,L1965,$M$2:M1965,M1965,$I$2:I1965,I1965,$G$2:G1965,G1965,$F$2:F1965,F1965)-1=1),SUMPRODUCT(($F$2:$F$4154=F1965)*($G$2:$G$4154=G1965)*($K$2:$K$4154=K1965)*($I$2:$I$4154=I1965)*($L$2:$L$4154=L1965)*($M$2:$M$4154=M1965)),""),"")</f>
        <v/>
      </c>
      <c r="W1965" s="15" t="str">
        <f t="shared" si="90"/>
        <v/>
      </c>
      <c r="X1965" s="16" t="str">
        <f>IF(AND(A1965=[2]an!$G$38,F1965=[2]an!$E$40),[2]an!$G$40,IF(AND(A1965=[2]an!$G$38,F1965=[2]an!$E$41),[2]an!$G$41,IF(AND(A1965=[2]an!$G$38,F1965=[2]an!$E$39,H1965&gt;=[2]an!$M$37),[2]an!$G$39,
IF(AND(A1965=[2]an!$G$38,F1965=[2]an!$E$39,H1965&lt;[2]an!$M$37,S1965="kahepoolne vajaduspõhine",U1965=""),[2]an!$M$40,
IF(AND(A1965=[2]an!$G$38,F1965=[2]an!$E$39,H1965&lt;[2]an!$M$37,S1965="kahepoolne vajaduspõhine",U1965&lt;&gt;""),[2]an!$G$39,
IF(AND(A1965=[2]an!$G$38,F1965=[2]an!$E$39,H1965&lt;[2]an!$M$37,S1965&lt;&gt;"kahepoolne vajaduspõhine"),[2]an!$G$39,
IF(AND(A1965=[2]an!$G$38,F1965=[2]an!$E$42),[2]an!$G$42,
IF(AND(A1965=[2]an!$H$38,F1965=[2]an!$E$40),[2]an!$H$40,IF(AND(A1965=[2]an!$H$38,F1965=[2]an!$E$41),[2]an!$H$41,IF(AND(A1965=[2]an!$H$38,F1965=[2]an!$E$39,H1965&gt;=[2]an!$M$37),[2]an!$H$39,
IF(AND(A1965=[2]an!$H$38,F1965=[2]an!$E$39,H1965&lt;[2]an!$M$37,S1965="kahepoolne vajaduspõhine",U1965=""),[2]an!$M$40,
IF(AND(A1965=[2]an!$H$38,F1965=[2]an!$E$39,H1965&lt;[2]an!$M$37,S1965="kahepoolne vajaduspõhine",U1965&lt;&gt;""),[2]an!$H$39,
IF(AND(A1965=[2]an!$H$38,F1965=[2]an!$E$39,H1965&lt;[2]an!$M$37,S1965&lt;&gt;"kahepoolne vajaduspõhine"),[2]an!$H$39,
IF(AND(A1965=[2]an!$H$38,F1965=[2]an!$E$42),[2]an!$H$42,
IF(AND(A1965=[2]an!$I$38,F1965=[2]an!$E$40),[2]an!$I$40,IF(AND(A1965=[2]an!$I$38,F1965=[2]an!$E$41),[2]an!$I$41,IF(AND(A1965=[2]an!$I$38,F1965=[2]an!$E$39,H1965&gt;=[2]an!$M$37),[2]an!$I$39,
IF(AND(A1965=[2]an!$I$38,F1965=[2]an!$E$39,H1965&lt;[2]an!$M$37,S1965="kahepoolne vajaduspõhine",U1965=""),[2]an!$M$40,
IF(AND(A1965=[2]an!$I$38,F1965=[2]an!$E$39,H1965&lt;[2]an!$M$37,S1965="kahepoolne vajaduspõhine",U1965&lt;&gt;""),[2]an!$I$39,
IF(AND(A1965=[2]an!$I$38,F1965=[2]an!$E$39,H1965&lt;[2]an!$M$37,S1965&lt;&gt;"kahepoolne vajaduspõhine"),[2]an!$I$39,
IF(AND(A1965=[2]an!$I$38,F1965=[2]an!$E$42),[2]an!$I$42,
IF(AND(A1965=[2]an!$J$38,F1965=[2]an!$E$40),[2]an!$J$40,IF(AND(A1965=[2]an!$J$38,F1965=[2]an!$E$41),[2]an!$J$41,IF(AND(A1965=[2]an!$J$38,F1965=[2]an!$E$39,H1965&gt;=[2]an!$M$37),[2]an!$J$39,
IF(AND(A1965=[2]an!$J$38,F1965=[2]an!$E$39,H1965&lt;[2]an!$M$37,S1965="kahepoolne vajaduspõhine",U1965=""),[2]an!$M$40,
IF(AND(A1965=[2]an!$J$38,F1965=[2]an!$E$39,H1965&lt;[2]an!$M$37,S1965="kahepoolne vajaduspõhine",U1965&lt;&gt;""),[2]an!$J$39,
IF(AND(A1965=[2]an!$J$38,F1965=[2]an!$E$39,H1965&lt;[2]an!$M$37,S1965&lt;&gt;"kahepoolne vajaduspõhine"),[2]an!$J$39,
IF(AND(A1965=[2]an!$J$38,F1965=[2]an!$E$42),[2]an!$J$42,""))))))))))))))))))))))))))))</f>
        <v/>
      </c>
      <c r="Y1965" s="17" t="str">
        <f>IFERROR(IF(F1965="Tugigrupp",0,
IF(AND(F1965="Peretoe teenus",H1965&gt;=[2]an!$M$37,RANK(D1965,$D1965:$D1965)+COUNTIFS($D$2:D1965,D1965,$F$2:F1965,F1965)-1&gt;1),"",
IF(AND(F1965="Peretoe teenus",H1965&gt;=[2]an!$M$37,RANK(D1965,$D1965:$D1965)+COUNTIFS($D$2:D1965,D1965,$F$2:F1965,F1965)-1=1,MONTH(H1965)=MONTH(K1965)=TRUE,YEAR(H1965)=YEAR(K1965)=TRUE),((EOMONTH(H1965,0)-H1965+1)*X1965)/DAY(EOMONTH(H1965,0)),
IF(AND(F1965="Peretoe teenus",H1965&gt;=[2]an!$M$37,RANK(D1965,$D1965:$D1965)+COUNTIFS($D$2:D1965,D1965,$F$2:F1965,F1965)-1=1),X1965,
IF(AND(F1965="Peretoe teenus",H1965&lt;[2]an!$M$37,S1965&lt;&gt;"kahepoolne vajaduspõhine",RANK(D1965,$D1965:$D1965)+COUNTIFS($D$2:D1965,D1965,$F$2:F1965,F1965)-1=1),X1965,
IF(AND(F1965="Peretoe teenus",H1965&lt;[2]an!$M$37,S1965&lt;&gt;"kahepoolne vajaduspõhine",RANK(D1965,$D1965:$D1965)+COUNTIFS($D$2:D1965,D1965,$F$2:F1965,F1965)-1&gt;1),"",
IF(AND(F1965="Peretoe teenus",H1965&lt;[2]an!$M$37,S1965="kahepoolne vajaduspõhine",U1965="",RANK(D1965,$D1965:$D1965)+COUNTIFS($D$2:D1965,D1965,$F$2:F1965,F1965)-1=1),X1965,
IF(AND(F1965="Peretoe teenus",H1965&lt;[2]an!$M$37,S1965="kahepoolne vajaduspõhine",U1965="",RANK(D1965,$D1965:$D1965)+COUNTIFS($D$2:D1965,D1965,$F$2:F1965,F1965)-1&gt;1),"",
IF(AND(F1965="Peretoe teenus",H1965&lt;[2]an!$M$37,S1965="kahepoolne vajaduspõhine",U1965&lt;[2]an!$M$37,RANK(D1965,$D1965:$D1965)+COUNTIFS($D$2:D1965,D1965,$F$2:F1965,F1965)-1=1),X1965,
IF(AND(F1965="Peretoe teenus",H1965&lt;[2]an!$M$37,S1965="kahepoolne vajaduspõhine",U1965&lt;[2]an!$M$37,RANK(D1965,$D1965:$D1965)+COUNTIFS($D$2:D1965,D1965,$F$2:F1965,F1965)-1&gt;1),"",
IF(AND(F1965="Peretoe teenus",H1965&lt;[2]an!$M$37,S1965="kahepoolne vajaduspõhine",U1965&gt;=[2]an!$M$37,U1965&lt;=[2]an!$M$38,RANK(D1965,$D1965:$D1965)+COUNTIFS($D$2:D1965,D1965,$F$2:F1965,F1965)-1=1),
((EOMONTH(U1965,0)-U1965+1)*X1965)/DAY(EOMONTH(U1965,0))+(DAY(U1965)-1)*100/DAY(EOMONTH(U1965,0)),
IF(AND(F1965="Peretoe teenus",H1965&lt;[2]an!$M$37,S1965="kahepoolne vajaduspõhine",U1965&gt;=[2]an!$M$37,U1965&lt;=[2]an!$M$38,RANK(D1965,$D1965:$D1965)+COUNTIFS($D$2:D1965,D1965,$F$2:F1965,F1965)-1&gt;1),"",
IF(AND(F1965="Peretoe teenus",H1965&lt;[2]an!$M$37,S1965="kahepoolne vajaduspõhine",U1965&gt;[2]an!$M$38,RANK(D1965,$D1965:$D1965)+COUNTIFS($D$2:D1965,D1965,$F$2:F1965,F1965)-1=1),X1965,
IF(AND(F1965="Peretoe teenus",H1965&lt;[2]an!$M$37,S1965="kahepoolne vajaduspõhine",U1965&gt;[2]an!$M$38,RANK(D1965,$D1965:$D1965)+COUNTIFS($D$2:D1965,D1965,$F$2:F1965,F1965)-1&gt;1),"",X1965*W1965)))))))))))))),"")</f>
        <v/>
      </c>
      <c r="Z1965" s="18" t="str">
        <f t="shared" si="91"/>
        <v/>
      </c>
      <c r="AA1965" s="19" t="str">
        <f>IFERROR(VLOOKUP(E1965,[2]an!$A$3:$B$81,2,FALSE),"")</f>
        <v/>
      </c>
      <c r="AB1965" s="19" t="str">
        <f>IFERROR(VLOOKUP(AA1965,[2]an!$C$2:$D$16,2,FALSE),"")</f>
        <v/>
      </c>
      <c r="AC1965" s="20"/>
      <c r="AD1965" s="21" t="str">
        <f>IF(A1965=[2]an!$F$36,VLOOKUP([2]an!$F$36,[2]an!$F$36:$H$36,3,FALSE),IF(A1965=[2]an!$F$35,VLOOKUP([2]an!$F$35,[2]an!$F$35:$H$35,3,FALSE),IF(A1965=[2]an!$F$33,VLOOKUP([2]an!$F$33,[2]an!$F$33:$H$33,3,FALSE),IF(A1965=[2]an!$F$31,VLOOKUP([2]an!$F$31,[2]an!$F$31:$H$31,3,FALSE),""))))</f>
        <v/>
      </c>
    </row>
    <row r="1966" spans="6:30" x14ac:dyDescent="0.2">
      <c r="F1966" s="10"/>
      <c r="G1966" s="8" t="str">
        <f t="shared" si="92"/>
        <v/>
      </c>
      <c r="H1966" s="13"/>
      <c r="K1966" s="13"/>
      <c r="L1966" s="10"/>
      <c r="M1966" s="10"/>
      <c r="S1966" s="8" t="str">
        <f>IFERROR(VLOOKUP(D1966,[1]peretoe_teenus!$A$2:$L$2000,5,FALSE),"")</f>
        <v/>
      </c>
      <c r="U1966" s="13"/>
      <c r="V1966" s="15" t="str" cm="1">
        <f t="array" ref="V1966">IFERROR(IF(AND(F1966="Tugigrupp",RANK(K1966,$K1966:$K1966)+COUNTIFS($K$2:K1966,K1966,$L$2:L1966,L1966,$M$2:M1966,M1966,$I$2:I1966,I1966,$G$2:G1966,G1966,$F$2:F1966,F1966)-1=1),SUMPRODUCT(($F$2:$F$4154=F1966)*($G$2:$G$4154=G1966)*($K$2:$K$4154=K1966)*($I$2:$I$4154=I1966)*($L$2:$L$4154=L1966)*($M$2:$M$4154=M1966)),""),"")</f>
        <v/>
      </c>
      <c r="W1966" s="15" t="str">
        <f t="shared" si="90"/>
        <v/>
      </c>
      <c r="X1966" s="16" t="str">
        <f>IF(AND(A1966=[2]an!$G$38,F1966=[2]an!$E$40),[2]an!$G$40,IF(AND(A1966=[2]an!$G$38,F1966=[2]an!$E$41),[2]an!$G$41,IF(AND(A1966=[2]an!$G$38,F1966=[2]an!$E$39,H1966&gt;=[2]an!$M$37),[2]an!$G$39,
IF(AND(A1966=[2]an!$G$38,F1966=[2]an!$E$39,H1966&lt;[2]an!$M$37,S1966="kahepoolne vajaduspõhine",U1966=""),[2]an!$M$40,
IF(AND(A1966=[2]an!$G$38,F1966=[2]an!$E$39,H1966&lt;[2]an!$M$37,S1966="kahepoolne vajaduspõhine",U1966&lt;&gt;""),[2]an!$G$39,
IF(AND(A1966=[2]an!$G$38,F1966=[2]an!$E$39,H1966&lt;[2]an!$M$37,S1966&lt;&gt;"kahepoolne vajaduspõhine"),[2]an!$G$39,
IF(AND(A1966=[2]an!$G$38,F1966=[2]an!$E$42),[2]an!$G$42,
IF(AND(A1966=[2]an!$H$38,F1966=[2]an!$E$40),[2]an!$H$40,IF(AND(A1966=[2]an!$H$38,F1966=[2]an!$E$41),[2]an!$H$41,IF(AND(A1966=[2]an!$H$38,F1966=[2]an!$E$39,H1966&gt;=[2]an!$M$37),[2]an!$H$39,
IF(AND(A1966=[2]an!$H$38,F1966=[2]an!$E$39,H1966&lt;[2]an!$M$37,S1966="kahepoolne vajaduspõhine",U1966=""),[2]an!$M$40,
IF(AND(A1966=[2]an!$H$38,F1966=[2]an!$E$39,H1966&lt;[2]an!$M$37,S1966="kahepoolne vajaduspõhine",U1966&lt;&gt;""),[2]an!$H$39,
IF(AND(A1966=[2]an!$H$38,F1966=[2]an!$E$39,H1966&lt;[2]an!$M$37,S1966&lt;&gt;"kahepoolne vajaduspõhine"),[2]an!$H$39,
IF(AND(A1966=[2]an!$H$38,F1966=[2]an!$E$42),[2]an!$H$42,
IF(AND(A1966=[2]an!$I$38,F1966=[2]an!$E$40),[2]an!$I$40,IF(AND(A1966=[2]an!$I$38,F1966=[2]an!$E$41),[2]an!$I$41,IF(AND(A1966=[2]an!$I$38,F1966=[2]an!$E$39,H1966&gt;=[2]an!$M$37),[2]an!$I$39,
IF(AND(A1966=[2]an!$I$38,F1966=[2]an!$E$39,H1966&lt;[2]an!$M$37,S1966="kahepoolne vajaduspõhine",U1966=""),[2]an!$M$40,
IF(AND(A1966=[2]an!$I$38,F1966=[2]an!$E$39,H1966&lt;[2]an!$M$37,S1966="kahepoolne vajaduspõhine",U1966&lt;&gt;""),[2]an!$I$39,
IF(AND(A1966=[2]an!$I$38,F1966=[2]an!$E$39,H1966&lt;[2]an!$M$37,S1966&lt;&gt;"kahepoolne vajaduspõhine"),[2]an!$I$39,
IF(AND(A1966=[2]an!$I$38,F1966=[2]an!$E$42),[2]an!$I$42,
IF(AND(A1966=[2]an!$J$38,F1966=[2]an!$E$40),[2]an!$J$40,IF(AND(A1966=[2]an!$J$38,F1966=[2]an!$E$41),[2]an!$J$41,IF(AND(A1966=[2]an!$J$38,F1966=[2]an!$E$39,H1966&gt;=[2]an!$M$37),[2]an!$J$39,
IF(AND(A1966=[2]an!$J$38,F1966=[2]an!$E$39,H1966&lt;[2]an!$M$37,S1966="kahepoolne vajaduspõhine",U1966=""),[2]an!$M$40,
IF(AND(A1966=[2]an!$J$38,F1966=[2]an!$E$39,H1966&lt;[2]an!$M$37,S1966="kahepoolne vajaduspõhine",U1966&lt;&gt;""),[2]an!$J$39,
IF(AND(A1966=[2]an!$J$38,F1966=[2]an!$E$39,H1966&lt;[2]an!$M$37,S1966&lt;&gt;"kahepoolne vajaduspõhine"),[2]an!$J$39,
IF(AND(A1966=[2]an!$J$38,F1966=[2]an!$E$42),[2]an!$J$42,""))))))))))))))))))))))))))))</f>
        <v/>
      </c>
      <c r="Y1966" s="17" t="str">
        <f>IFERROR(IF(F1966="Tugigrupp",0,
IF(AND(F1966="Peretoe teenus",H1966&gt;=[2]an!$M$37,RANK(D1966,$D1966:$D1966)+COUNTIFS($D$2:D1966,D1966,$F$2:F1966,F1966)-1&gt;1),"",
IF(AND(F1966="Peretoe teenus",H1966&gt;=[2]an!$M$37,RANK(D1966,$D1966:$D1966)+COUNTIFS($D$2:D1966,D1966,$F$2:F1966,F1966)-1=1,MONTH(H1966)=MONTH(K1966)=TRUE,YEAR(H1966)=YEAR(K1966)=TRUE),((EOMONTH(H1966,0)-H1966+1)*X1966)/DAY(EOMONTH(H1966,0)),
IF(AND(F1966="Peretoe teenus",H1966&gt;=[2]an!$M$37,RANK(D1966,$D1966:$D1966)+COUNTIFS($D$2:D1966,D1966,$F$2:F1966,F1966)-1=1),X1966,
IF(AND(F1966="Peretoe teenus",H1966&lt;[2]an!$M$37,S1966&lt;&gt;"kahepoolne vajaduspõhine",RANK(D1966,$D1966:$D1966)+COUNTIFS($D$2:D1966,D1966,$F$2:F1966,F1966)-1=1),X1966,
IF(AND(F1966="Peretoe teenus",H1966&lt;[2]an!$M$37,S1966&lt;&gt;"kahepoolne vajaduspõhine",RANK(D1966,$D1966:$D1966)+COUNTIFS($D$2:D1966,D1966,$F$2:F1966,F1966)-1&gt;1),"",
IF(AND(F1966="Peretoe teenus",H1966&lt;[2]an!$M$37,S1966="kahepoolne vajaduspõhine",U1966="",RANK(D1966,$D1966:$D1966)+COUNTIFS($D$2:D1966,D1966,$F$2:F1966,F1966)-1=1),X1966,
IF(AND(F1966="Peretoe teenus",H1966&lt;[2]an!$M$37,S1966="kahepoolne vajaduspõhine",U1966="",RANK(D1966,$D1966:$D1966)+COUNTIFS($D$2:D1966,D1966,$F$2:F1966,F1966)-1&gt;1),"",
IF(AND(F1966="Peretoe teenus",H1966&lt;[2]an!$M$37,S1966="kahepoolne vajaduspõhine",U1966&lt;[2]an!$M$37,RANK(D1966,$D1966:$D1966)+COUNTIFS($D$2:D1966,D1966,$F$2:F1966,F1966)-1=1),X1966,
IF(AND(F1966="Peretoe teenus",H1966&lt;[2]an!$M$37,S1966="kahepoolne vajaduspõhine",U1966&lt;[2]an!$M$37,RANK(D1966,$D1966:$D1966)+COUNTIFS($D$2:D1966,D1966,$F$2:F1966,F1966)-1&gt;1),"",
IF(AND(F1966="Peretoe teenus",H1966&lt;[2]an!$M$37,S1966="kahepoolne vajaduspõhine",U1966&gt;=[2]an!$M$37,U1966&lt;=[2]an!$M$38,RANK(D1966,$D1966:$D1966)+COUNTIFS($D$2:D1966,D1966,$F$2:F1966,F1966)-1=1),
((EOMONTH(U1966,0)-U1966+1)*X1966)/DAY(EOMONTH(U1966,0))+(DAY(U1966)-1)*100/DAY(EOMONTH(U1966,0)),
IF(AND(F1966="Peretoe teenus",H1966&lt;[2]an!$M$37,S1966="kahepoolne vajaduspõhine",U1966&gt;=[2]an!$M$37,U1966&lt;=[2]an!$M$38,RANK(D1966,$D1966:$D1966)+COUNTIFS($D$2:D1966,D1966,$F$2:F1966,F1966)-1&gt;1),"",
IF(AND(F1966="Peretoe teenus",H1966&lt;[2]an!$M$37,S1966="kahepoolne vajaduspõhine",U1966&gt;[2]an!$M$38,RANK(D1966,$D1966:$D1966)+COUNTIFS($D$2:D1966,D1966,$F$2:F1966,F1966)-1=1),X1966,
IF(AND(F1966="Peretoe teenus",H1966&lt;[2]an!$M$37,S1966="kahepoolne vajaduspõhine",U1966&gt;[2]an!$M$38,RANK(D1966,$D1966:$D1966)+COUNTIFS($D$2:D1966,D1966,$F$2:F1966,F1966)-1&gt;1),"",X1966*W1966)))))))))))))),"")</f>
        <v/>
      </c>
      <c r="Z1966" s="18" t="str">
        <f t="shared" si="91"/>
        <v/>
      </c>
      <c r="AA1966" s="19" t="str">
        <f>IFERROR(VLOOKUP(E1966,[2]an!$A$3:$B$81,2,FALSE),"")</f>
        <v/>
      </c>
      <c r="AB1966" s="19" t="str">
        <f>IFERROR(VLOOKUP(AA1966,[2]an!$C$2:$D$16,2,FALSE),"")</f>
        <v/>
      </c>
      <c r="AC1966" s="20"/>
      <c r="AD1966" s="21" t="str">
        <f>IF(A1966=[2]an!$F$36,VLOOKUP([2]an!$F$36,[2]an!$F$36:$H$36,3,FALSE),IF(A1966=[2]an!$F$35,VLOOKUP([2]an!$F$35,[2]an!$F$35:$H$35,3,FALSE),IF(A1966=[2]an!$F$33,VLOOKUP([2]an!$F$33,[2]an!$F$33:$H$33,3,FALSE),IF(A1966=[2]an!$F$31,VLOOKUP([2]an!$F$31,[2]an!$F$31:$H$31,3,FALSE),""))))</f>
        <v/>
      </c>
    </row>
    <row r="1967" spans="6:30" x14ac:dyDescent="0.2">
      <c r="F1967" s="10"/>
      <c r="G1967" s="8" t="str">
        <f t="shared" si="92"/>
        <v/>
      </c>
      <c r="H1967" s="13"/>
      <c r="K1967" s="13"/>
      <c r="L1967" s="10"/>
      <c r="M1967" s="10"/>
      <c r="S1967" s="8" t="str">
        <f>IFERROR(VLOOKUP(D1967,[1]peretoe_teenus!$A$2:$L$2000,5,FALSE),"")</f>
        <v/>
      </c>
      <c r="U1967" s="13"/>
      <c r="V1967" s="15" t="str" cm="1">
        <f t="array" ref="V1967">IFERROR(IF(AND(F1967="Tugigrupp",RANK(K1967,$K1967:$K1967)+COUNTIFS($K$2:K1967,K1967,$L$2:L1967,L1967,$M$2:M1967,M1967,$I$2:I1967,I1967,$G$2:G1967,G1967,$F$2:F1967,F1967)-1=1),SUMPRODUCT(($F$2:$F$4154=F1967)*($G$2:$G$4154=G1967)*($K$2:$K$4154=K1967)*($I$2:$I$4154=I1967)*($L$2:$L$4154=L1967)*($M$2:$M$4154=M1967)),""),"")</f>
        <v/>
      </c>
      <c r="W1967" s="15" t="str">
        <f t="shared" si="90"/>
        <v/>
      </c>
      <c r="X1967" s="16" t="str">
        <f>IF(AND(A1967=[2]an!$G$38,F1967=[2]an!$E$40),[2]an!$G$40,IF(AND(A1967=[2]an!$G$38,F1967=[2]an!$E$41),[2]an!$G$41,IF(AND(A1967=[2]an!$G$38,F1967=[2]an!$E$39,H1967&gt;=[2]an!$M$37),[2]an!$G$39,
IF(AND(A1967=[2]an!$G$38,F1967=[2]an!$E$39,H1967&lt;[2]an!$M$37,S1967="kahepoolne vajaduspõhine",U1967=""),[2]an!$M$40,
IF(AND(A1967=[2]an!$G$38,F1967=[2]an!$E$39,H1967&lt;[2]an!$M$37,S1967="kahepoolne vajaduspõhine",U1967&lt;&gt;""),[2]an!$G$39,
IF(AND(A1967=[2]an!$G$38,F1967=[2]an!$E$39,H1967&lt;[2]an!$M$37,S1967&lt;&gt;"kahepoolne vajaduspõhine"),[2]an!$G$39,
IF(AND(A1967=[2]an!$G$38,F1967=[2]an!$E$42),[2]an!$G$42,
IF(AND(A1967=[2]an!$H$38,F1967=[2]an!$E$40),[2]an!$H$40,IF(AND(A1967=[2]an!$H$38,F1967=[2]an!$E$41),[2]an!$H$41,IF(AND(A1967=[2]an!$H$38,F1967=[2]an!$E$39,H1967&gt;=[2]an!$M$37),[2]an!$H$39,
IF(AND(A1967=[2]an!$H$38,F1967=[2]an!$E$39,H1967&lt;[2]an!$M$37,S1967="kahepoolne vajaduspõhine",U1967=""),[2]an!$M$40,
IF(AND(A1967=[2]an!$H$38,F1967=[2]an!$E$39,H1967&lt;[2]an!$M$37,S1967="kahepoolne vajaduspõhine",U1967&lt;&gt;""),[2]an!$H$39,
IF(AND(A1967=[2]an!$H$38,F1967=[2]an!$E$39,H1967&lt;[2]an!$M$37,S1967&lt;&gt;"kahepoolne vajaduspõhine"),[2]an!$H$39,
IF(AND(A1967=[2]an!$H$38,F1967=[2]an!$E$42),[2]an!$H$42,
IF(AND(A1967=[2]an!$I$38,F1967=[2]an!$E$40),[2]an!$I$40,IF(AND(A1967=[2]an!$I$38,F1967=[2]an!$E$41),[2]an!$I$41,IF(AND(A1967=[2]an!$I$38,F1967=[2]an!$E$39,H1967&gt;=[2]an!$M$37),[2]an!$I$39,
IF(AND(A1967=[2]an!$I$38,F1967=[2]an!$E$39,H1967&lt;[2]an!$M$37,S1967="kahepoolne vajaduspõhine",U1967=""),[2]an!$M$40,
IF(AND(A1967=[2]an!$I$38,F1967=[2]an!$E$39,H1967&lt;[2]an!$M$37,S1967="kahepoolne vajaduspõhine",U1967&lt;&gt;""),[2]an!$I$39,
IF(AND(A1967=[2]an!$I$38,F1967=[2]an!$E$39,H1967&lt;[2]an!$M$37,S1967&lt;&gt;"kahepoolne vajaduspõhine"),[2]an!$I$39,
IF(AND(A1967=[2]an!$I$38,F1967=[2]an!$E$42),[2]an!$I$42,
IF(AND(A1967=[2]an!$J$38,F1967=[2]an!$E$40),[2]an!$J$40,IF(AND(A1967=[2]an!$J$38,F1967=[2]an!$E$41),[2]an!$J$41,IF(AND(A1967=[2]an!$J$38,F1967=[2]an!$E$39,H1967&gt;=[2]an!$M$37),[2]an!$J$39,
IF(AND(A1967=[2]an!$J$38,F1967=[2]an!$E$39,H1967&lt;[2]an!$M$37,S1967="kahepoolne vajaduspõhine",U1967=""),[2]an!$M$40,
IF(AND(A1967=[2]an!$J$38,F1967=[2]an!$E$39,H1967&lt;[2]an!$M$37,S1967="kahepoolne vajaduspõhine",U1967&lt;&gt;""),[2]an!$J$39,
IF(AND(A1967=[2]an!$J$38,F1967=[2]an!$E$39,H1967&lt;[2]an!$M$37,S1967&lt;&gt;"kahepoolne vajaduspõhine"),[2]an!$J$39,
IF(AND(A1967=[2]an!$J$38,F1967=[2]an!$E$42),[2]an!$J$42,""))))))))))))))))))))))))))))</f>
        <v/>
      </c>
      <c r="Y1967" s="17" t="str">
        <f>IFERROR(IF(F1967="Tugigrupp",0,
IF(AND(F1967="Peretoe teenus",H1967&gt;=[2]an!$M$37,RANK(D1967,$D1967:$D1967)+COUNTIFS($D$2:D1967,D1967,$F$2:F1967,F1967)-1&gt;1),"",
IF(AND(F1967="Peretoe teenus",H1967&gt;=[2]an!$M$37,RANK(D1967,$D1967:$D1967)+COUNTIFS($D$2:D1967,D1967,$F$2:F1967,F1967)-1=1,MONTH(H1967)=MONTH(K1967)=TRUE,YEAR(H1967)=YEAR(K1967)=TRUE),((EOMONTH(H1967,0)-H1967+1)*X1967)/DAY(EOMONTH(H1967,0)),
IF(AND(F1967="Peretoe teenus",H1967&gt;=[2]an!$M$37,RANK(D1967,$D1967:$D1967)+COUNTIFS($D$2:D1967,D1967,$F$2:F1967,F1967)-1=1),X1967,
IF(AND(F1967="Peretoe teenus",H1967&lt;[2]an!$M$37,S1967&lt;&gt;"kahepoolne vajaduspõhine",RANK(D1967,$D1967:$D1967)+COUNTIFS($D$2:D1967,D1967,$F$2:F1967,F1967)-1=1),X1967,
IF(AND(F1967="Peretoe teenus",H1967&lt;[2]an!$M$37,S1967&lt;&gt;"kahepoolne vajaduspõhine",RANK(D1967,$D1967:$D1967)+COUNTIFS($D$2:D1967,D1967,$F$2:F1967,F1967)-1&gt;1),"",
IF(AND(F1967="Peretoe teenus",H1967&lt;[2]an!$M$37,S1967="kahepoolne vajaduspõhine",U1967="",RANK(D1967,$D1967:$D1967)+COUNTIFS($D$2:D1967,D1967,$F$2:F1967,F1967)-1=1),X1967,
IF(AND(F1967="Peretoe teenus",H1967&lt;[2]an!$M$37,S1967="kahepoolne vajaduspõhine",U1967="",RANK(D1967,$D1967:$D1967)+COUNTIFS($D$2:D1967,D1967,$F$2:F1967,F1967)-1&gt;1),"",
IF(AND(F1967="Peretoe teenus",H1967&lt;[2]an!$M$37,S1967="kahepoolne vajaduspõhine",U1967&lt;[2]an!$M$37,RANK(D1967,$D1967:$D1967)+COUNTIFS($D$2:D1967,D1967,$F$2:F1967,F1967)-1=1),X1967,
IF(AND(F1967="Peretoe teenus",H1967&lt;[2]an!$M$37,S1967="kahepoolne vajaduspõhine",U1967&lt;[2]an!$M$37,RANK(D1967,$D1967:$D1967)+COUNTIFS($D$2:D1967,D1967,$F$2:F1967,F1967)-1&gt;1),"",
IF(AND(F1967="Peretoe teenus",H1967&lt;[2]an!$M$37,S1967="kahepoolne vajaduspõhine",U1967&gt;=[2]an!$M$37,U1967&lt;=[2]an!$M$38,RANK(D1967,$D1967:$D1967)+COUNTIFS($D$2:D1967,D1967,$F$2:F1967,F1967)-1=1),
((EOMONTH(U1967,0)-U1967+1)*X1967)/DAY(EOMONTH(U1967,0))+(DAY(U1967)-1)*100/DAY(EOMONTH(U1967,0)),
IF(AND(F1967="Peretoe teenus",H1967&lt;[2]an!$M$37,S1967="kahepoolne vajaduspõhine",U1967&gt;=[2]an!$M$37,U1967&lt;=[2]an!$M$38,RANK(D1967,$D1967:$D1967)+COUNTIFS($D$2:D1967,D1967,$F$2:F1967,F1967)-1&gt;1),"",
IF(AND(F1967="Peretoe teenus",H1967&lt;[2]an!$M$37,S1967="kahepoolne vajaduspõhine",U1967&gt;[2]an!$M$38,RANK(D1967,$D1967:$D1967)+COUNTIFS($D$2:D1967,D1967,$F$2:F1967,F1967)-1=1),X1967,
IF(AND(F1967="Peretoe teenus",H1967&lt;[2]an!$M$37,S1967="kahepoolne vajaduspõhine",U1967&gt;[2]an!$M$38,RANK(D1967,$D1967:$D1967)+COUNTIFS($D$2:D1967,D1967,$F$2:F1967,F1967)-1&gt;1),"",X1967*W1967)))))))))))))),"")</f>
        <v/>
      </c>
      <c r="Z1967" s="18" t="str">
        <f t="shared" si="91"/>
        <v/>
      </c>
      <c r="AA1967" s="19" t="str">
        <f>IFERROR(VLOOKUP(E1967,[2]an!$A$3:$B$81,2,FALSE),"")</f>
        <v/>
      </c>
      <c r="AB1967" s="19" t="str">
        <f>IFERROR(VLOOKUP(AA1967,[2]an!$C$2:$D$16,2,FALSE),"")</f>
        <v/>
      </c>
      <c r="AC1967" s="20"/>
      <c r="AD1967" s="21" t="str">
        <f>IF(A1967=[2]an!$F$36,VLOOKUP([2]an!$F$36,[2]an!$F$36:$H$36,3,FALSE),IF(A1967=[2]an!$F$35,VLOOKUP([2]an!$F$35,[2]an!$F$35:$H$35,3,FALSE),IF(A1967=[2]an!$F$33,VLOOKUP([2]an!$F$33,[2]an!$F$33:$H$33,3,FALSE),IF(A1967=[2]an!$F$31,VLOOKUP([2]an!$F$31,[2]an!$F$31:$H$31,3,FALSE),""))))</f>
        <v/>
      </c>
    </row>
    <row r="1968" spans="6:30" x14ac:dyDescent="0.2">
      <c r="F1968" s="10"/>
      <c r="G1968" s="8" t="str">
        <f t="shared" si="92"/>
        <v/>
      </c>
      <c r="H1968" s="13"/>
      <c r="K1968" s="13"/>
      <c r="L1968" s="10"/>
      <c r="M1968" s="10"/>
      <c r="S1968" s="8" t="str">
        <f>IFERROR(VLOOKUP(D1968,[1]peretoe_teenus!$A$2:$L$2000,5,FALSE),"")</f>
        <v/>
      </c>
      <c r="U1968" s="13"/>
      <c r="V1968" s="15" t="str" cm="1">
        <f t="array" ref="V1968">IFERROR(IF(AND(F1968="Tugigrupp",RANK(K1968,$K1968:$K1968)+COUNTIFS($K$2:K1968,K1968,$L$2:L1968,L1968,$M$2:M1968,M1968,$I$2:I1968,I1968,$G$2:G1968,G1968,$F$2:F1968,F1968)-1=1),SUMPRODUCT(($F$2:$F$4154=F1968)*($G$2:$G$4154=G1968)*($K$2:$K$4154=K1968)*($I$2:$I$4154=I1968)*($L$2:$L$4154=L1968)*($M$2:$M$4154=M1968)),""),"")</f>
        <v/>
      </c>
      <c r="W1968" s="15" t="str">
        <f t="shared" si="90"/>
        <v/>
      </c>
      <c r="X1968" s="16" t="str">
        <f>IF(AND(A1968=[2]an!$G$38,F1968=[2]an!$E$40),[2]an!$G$40,IF(AND(A1968=[2]an!$G$38,F1968=[2]an!$E$41),[2]an!$G$41,IF(AND(A1968=[2]an!$G$38,F1968=[2]an!$E$39,H1968&gt;=[2]an!$M$37),[2]an!$G$39,
IF(AND(A1968=[2]an!$G$38,F1968=[2]an!$E$39,H1968&lt;[2]an!$M$37,S1968="kahepoolne vajaduspõhine",U1968=""),[2]an!$M$40,
IF(AND(A1968=[2]an!$G$38,F1968=[2]an!$E$39,H1968&lt;[2]an!$M$37,S1968="kahepoolne vajaduspõhine",U1968&lt;&gt;""),[2]an!$G$39,
IF(AND(A1968=[2]an!$G$38,F1968=[2]an!$E$39,H1968&lt;[2]an!$M$37,S1968&lt;&gt;"kahepoolne vajaduspõhine"),[2]an!$G$39,
IF(AND(A1968=[2]an!$G$38,F1968=[2]an!$E$42),[2]an!$G$42,
IF(AND(A1968=[2]an!$H$38,F1968=[2]an!$E$40),[2]an!$H$40,IF(AND(A1968=[2]an!$H$38,F1968=[2]an!$E$41),[2]an!$H$41,IF(AND(A1968=[2]an!$H$38,F1968=[2]an!$E$39,H1968&gt;=[2]an!$M$37),[2]an!$H$39,
IF(AND(A1968=[2]an!$H$38,F1968=[2]an!$E$39,H1968&lt;[2]an!$M$37,S1968="kahepoolne vajaduspõhine",U1968=""),[2]an!$M$40,
IF(AND(A1968=[2]an!$H$38,F1968=[2]an!$E$39,H1968&lt;[2]an!$M$37,S1968="kahepoolne vajaduspõhine",U1968&lt;&gt;""),[2]an!$H$39,
IF(AND(A1968=[2]an!$H$38,F1968=[2]an!$E$39,H1968&lt;[2]an!$M$37,S1968&lt;&gt;"kahepoolne vajaduspõhine"),[2]an!$H$39,
IF(AND(A1968=[2]an!$H$38,F1968=[2]an!$E$42),[2]an!$H$42,
IF(AND(A1968=[2]an!$I$38,F1968=[2]an!$E$40),[2]an!$I$40,IF(AND(A1968=[2]an!$I$38,F1968=[2]an!$E$41),[2]an!$I$41,IF(AND(A1968=[2]an!$I$38,F1968=[2]an!$E$39,H1968&gt;=[2]an!$M$37),[2]an!$I$39,
IF(AND(A1968=[2]an!$I$38,F1968=[2]an!$E$39,H1968&lt;[2]an!$M$37,S1968="kahepoolne vajaduspõhine",U1968=""),[2]an!$M$40,
IF(AND(A1968=[2]an!$I$38,F1968=[2]an!$E$39,H1968&lt;[2]an!$M$37,S1968="kahepoolne vajaduspõhine",U1968&lt;&gt;""),[2]an!$I$39,
IF(AND(A1968=[2]an!$I$38,F1968=[2]an!$E$39,H1968&lt;[2]an!$M$37,S1968&lt;&gt;"kahepoolne vajaduspõhine"),[2]an!$I$39,
IF(AND(A1968=[2]an!$I$38,F1968=[2]an!$E$42),[2]an!$I$42,
IF(AND(A1968=[2]an!$J$38,F1968=[2]an!$E$40),[2]an!$J$40,IF(AND(A1968=[2]an!$J$38,F1968=[2]an!$E$41),[2]an!$J$41,IF(AND(A1968=[2]an!$J$38,F1968=[2]an!$E$39,H1968&gt;=[2]an!$M$37),[2]an!$J$39,
IF(AND(A1968=[2]an!$J$38,F1968=[2]an!$E$39,H1968&lt;[2]an!$M$37,S1968="kahepoolne vajaduspõhine",U1968=""),[2]an!$M$40,
IF(AND(A1968=[2]an!$J$38,F1968=[2]an!$E$39,H1968&lt;[2]an!$M$37,S1968="kahepoolne vajaduspõhine",U1968&lt;&gt;""),[2]an!$J$39,
IF(AND(A1968=[2]an!$J$38,F1968=[2]an!$E$39,H1968&lt;[2]an!$M$37,S1968&lt;&gt;"kahepoolne vajaduspõhine"),[2]an!$J$39,
IF(AND(A1968=[2]an!$J$38,F1968=[2]an!$E$42),[2]an!$J$42,""))))))))))))))))))))))))))))</f>
        <v/>
      </c>
      <c r="Y1968" s="17" t="str">
        <f>IFERROR(IF(F1968="Tugigrupp",0,
IF(AND(F1968="Peretoe teenus",H1968&gt;=[2]an!$M$37,RANK(D1968,$D1968:$D1968)+COUNTIFS($D$2:D1968,D1968,$F$2:F1968,F1968)-1&gt;1),"",
IF(AND(F1968="Peretoe teenus",H1968&gt;=[2]an!$M$37,RANK(D1968,$D1968:$D1968)+COUNTIFS($D$2:D1968,D1968,$F$2:F1968,F1968)-1=1,MONTH(H1968)=MONTH(K1968)=TRUE,YEAR(H1968)=YEAR(K1968)=TRUE),((EOMONTH(H1968,0)-H1968+1)*X1968)/DAY(EOMONTH(H1968,0)),
IF(AND(F1968="Peretoe teenus",H1968&gt;=[2]an!$M$37,RANK(D1968,$D1968:$D1968)+COUNTIFS($D$2:D1968,D1968,$F$2:F1968,F1968)-1=1),X1968,
IF(AND(F1968="Peretoe teenus",H1968&lt;[2]an!$M$37,S1968&lt;&gt;"kahepoolne vajaduspõhine",RANK(D1968,$D1968:$D1968)+COUNTIFS($D$2:D1968,D1968,$F$2:F1968,F1968)-1=1),X1968,
IF(AND(F1968="Peretoe teenus",H1968&lt;[2]an!$M$37,S1968&lt;&gt;"kahepoolne vajaduspõhine",RANK(D1968,$D1968:$D1968)+COUNTIFS($D$2:D1968,D1968,$F$2:F1968,F1968)-1&gt;1),"",
IF(AND(F1968="Peretoe teenus",H1968&lt;[2]an!$M$37,S1968="kahepoolne vajaduspõhine",U1968="",RANK(D1968,$D1968:$D1968)+COUNTIFS($D$2:D1968,D1968,$F$2:F1968,F1968)-1=1),X1968,
IF(AND(F1968="Peretoe teenus",H1968&lt;[2]an!$M$37,S1968="kahepoolne vajaduspõhine",U1968="",RANK(D1968,$D1968:$D1968)+COUNTIFS($D$2:D1968,D1968,$F$2:F1968,F1968)-1&gt;1),"",
IF(AND(F1968="Peretoe teenus",H1968&lt;[2]an!$M$37,S1968="kahepoolne vajaduspõhine",U1968&lt;[2]an!$M$37,RANK(D1968,$D1968:$D1968)+COUNTIFS($D$2:D1968,D1968,$F$2:F1968,F1968)-1=1),X1968,
IF(AND(F1968="Peretoe teenus",H1968&lt;[2]an!$M$37,S1968="kahepoolne vajaduspõhine",U1968&lt;[2]an!$M$37,RANK(D1968,$D1968:$D1968)+COUNTIFS($D$2:D1968,D1968,$F$2:F1968,F1968)-1&gt;1),"",
IF(AND(F1968="Peretoe teenus",H1968&lt;[2]an!$M$37,S1968="kahepoolne vajaduspõhine",U1968&gt;=[2]an!$M$37,U1968&lt;=[2]an!$M$38,RANK(D1968,$D1968:$D1968)+COUNTIFS($D$2:D1968,D1968,$F$2:F1968,F1968)-1=1),
((EOMONTH(U1968,0)-U1968+1)*X1968)/DAY(EOMONTH(U1968,0))+(DAY(U1968)-1)*100/DAY(EOMONTH(U1968,0)),
IF(AND(F1968="Peretoe teenus",H1968&lt;[2]an!$M$37,S1968="kahepoolne vajaduspõhine",U1968&gt;=[2]an!$M$37,U1968&lt;=[2]an!$M$38,RANK(D1968,$D1968:$D1968)+COUNTIFS($D$2:D1968,D1968,$F$2:F1968,F1968)-1&gt;1),"",
IF(AND(F1968="Peretoe teenus",H1968&lt;[2]an!$M$37,S1968="kahepoolne vajaduspõhine",U1968&gt;[2]an!$M$38,RANK(D1968,$D1968:$D1968)+COUNTIFS($D$2:D1968,D1968,$F$2:F1968,F1968)-1=1),X1968,
IF(AND(F1968="Peretoe teenus",H1968&lt;[2]an!$M$37,S1968="kahepoolne vajaduspõhine",U1968&gt;[2]an!$M$38,RANK(D1968,$D1968:$D1968)+COUNTIFS($D$2:D1968,D1968,$F$2:F1968,F1968)-1&gt;1),"",X1968*W1968)))))))))))))),"")</f>
        <v/>
      </c>
      <c r="Z1968" s="18" t="str">
        <f t="shared" si="91"/>
        <v/>
      </c>
      <c r="AA1968" s="19" t="str">
        <f>IFERROR(VLOOKUP(E1968,[2]an!$A$3:$B$81,2,FALSE),"")</f>
        <v/>
      </c>
      <c r="AB1968" s="19" t="str">
        <f>IFERROR(VLOOKUP(AA1968,[2]an!$C$2:$D$16,2,FALSE),"")</f>
        <v/>
      </c>
      <c r="AC1968" s="20"/>
      <c r="AD1968" s="21" t="str">
        <f>IF(A1968=[2]an!$F$36,VLOOKUP([2]an!$F$36,[2]an!$F$36:$H$36,3,FALSE),IF(A1968=[2]an!$F$35,VLOOKUP([2]an!$F$35,[2]an!$F$35:$H$35,3,FALSE),IF(A1968=[2]an!$F$33,VLOOKUP([2]an!$F$33,[2]an!$F$33:$H$33,3,FALSE),IF(A1968=[2]an!$F$31,VLOOKUP([2]an!$F$31,[2]an!$F$31:$H$31,3,FALSE),""))))</f>
        <v/>
      </c>
    </row>
    <row r="1969" spans="6:30" x14ac:dyDescent="0.2">
      <c r="F1969" s="10"/>
      <c r="G1969" s="8" t="str">
        <f t="shared" si="92"/>
        <v/>
      </c>
      <c r="H1969" s="13"/>
      <c r="K1969" s="13"/>
      <c r="L1969" s="10"/>
      <c r="M1969" s="10"/>
      <c r="S1969" s="8" t="str">
        <f>IFERROR(VLOOKUP(D1969,[1]peretoe_teenus!$A$2:$L$2000,5,FALSE),"")</f>
        <v/>
      </c>
      <c r="U1969" s="13"/>
      <c r="V1969" s="15" t="str" cm="1">
        <f t="array" ref="V1969">IFERROR(IF(AND(F1969="Tugigrupp",RANK(K1969,$K1969:$K1969)+COUNTIFS($K$2:K1969,K1969,$L$2:L1969,L1969,$M$2:M1969,M1969,$I$2:I1969,I1969,$G$2:G1969,G1969,$F$2:F1969,F1969)-1=1),SUMPRODUCT(($F$2:$F$4154=F1969)*($G$2:$G$4154=G1969)*($K$2:$K$4154=K1969)*($I$2:$I$4154=I1969)*($L$2:$L$4154=L1969)*($M$2:$M$4154=M1969)),""),"")</f>
        <v/>
      </c>
      <c r="W1969" s="15" t="str">
        <f t="shared" si="90"/>
        <v/>
      </c>
      <c r="X1969" s="16" t="str">
        <f>IF(AND(A1969=[2]an!$G$38,F1969=[2]an!$E$40),[2]an!$G$40,IF(AND(A1969=[2]an!$G$38,F1969=[2]an!$E$41),[2]an!$G$41,IF(AND(A1969=[2]an!$G$38,F1969=[2]an!$E$39,H1969&gt;=[2]an!$M$37),[2]an!$G$39,
IF(AND(A1969=[2]an!$G$38,F1969=[2]an!$E$39,H1969&lt;[2]an!$M$37,S1969="kahepoolne vajaduspõhine",U1969=""),[2]an!$M$40,
IF(AND(A1969=[2]an!$G$38,F1969=[2]an!$E$39,H1969&lt;[2]an!$M$37,S1969="kahepoolne vajaduspõhine",U1969&lt;&gt;""),[2]an!$G$39,
IF(AND(A1969=[2]an!$G$38,F1969=[2]an!$E$39,H1969&lt;[2]an!$M$37,S1969&lt;&gt;"kahepoolne vajaduspõhine"),[2]an!$G$39,
IF(AND(A1969=[2]an!$G$38,F1969=[2]an!$E$42),[2]an!$G$42,
IF(AND(A1969=[2]an!$H$38,F1969=[2]an!$E$40),[2]an!$H$40,IF(AND(A1969=[2]an!$H$38,F1969=[2]an!$E$41),[2]an!$H$41,IF(AND(A1969=[2]an!$H$38,F1969=[2]an!$E$39,H1969&gt;=[2]an!$M$37),[2]an!$H$39,
IF(AND(A1969=[2]an!$H$38,F1969=[2]an!$E$39,H1969&lt;[2]an!$M$37,S1969="kahepoolne vajaduspõhine",U1969=""),[2]an!$M$40,
IF(AND(A1969=[2]an!$H$38,F1969=[2]an!$E$39,H1969&lt;[2]an!$M$37,S1969="kahepoolne vajaduspõhine",U1969&lt;&gt;""),[2]an!$H$39,
IF(AND(A1969=[2]an!$H$38,F1969=[2]an!$E$39,H1969&lt;[2]an!$M$37,S1969&lt;&gt;"kahepoolne vajaduspõhine"),[2]an!$H$39,
IF(AND(A1969=[2]an!$H$38,F1969=[2]an!$E$42),[2]an!$H$42,
IF(AND(A1969=[2]an!$I$38,F1969=[2]an!$E$40),[2]an!$I$40,IF(AND(A1969=[2]an!$I$38,F1969=[2]an!$E$41),[2]an!$I$41,IF(AND(A1969=[2]an!$I$38,F1969=[2]an!$E$39,H1969&gt;=[2]an!$M$37),[2]an!$I$39,
IF(AND(A1969=[2]an!$I$38,F1969=[2]an!$E$39,H1969&lt;[2]an!$M$37,S1969="kahepoolne vajaduspõhine",U1969=""),[2]an!$M$40,
IF(AND(A1969=[2]an!$I$38,F1969=[2]an!$E$39,H1969&lt;[2]an!$M$37,S1969="kahepoolne vajaduspõhine",U1969&lt;&gt;""),[2]an!$I$39,
IF(AND(A1969=[2]an!$I$38,F1969=[2]an!$E$39,H1969&lt;[2]an!$M$37,S1969&lt;&gt;"kahepoolne vajaduspõhine"),[2]an!$I$39,
IF(AND(A1969=[2]an!$I$38,F1969=[2]an!$E$42),[2]an!$I$42,
IF(AND(A1969=[2]an!$J$38,F1969=[2]an!$E$40),[2]an!$J$40,IF(AND(A1969=[2]an!$J$38,F1969=[2]an!$E$41),[2]an!$J$41,IF(AND(A1969=[2]an!$J$38,F1969=[2]an!$E$39,H1969&gt;=[2]an!$M$37),[2]an!$J$39,
IF(AND(A1969=[2]an!$J$38,F1969=[2]an!$E$39,H1969&lt;[2]an!$M$37,S1969="kahepoolne vajaduspõhine",U1969=""),[2]an!$M$40,
IF(AND(A1969=[2]an!$J$38,F1969=[2]an!$E$39,H1969&lt;[2]an!$M$37,S1969="kahepoolne vajaduspõhine",U1969&lt;&gt;""),[2]an!$J$39,
IF(AND(A1969=[2]an!$J$38,F1969=[2]an!$E$39,H1969&lt;[2]an!$M$37,S1969&lt;&gt;"kahepoolne vajaduspõhine"),[2]an!$J$39,
IF(AND(A1969=[2]an!$J$38,F1969=[2]an!$E$42),[2]an!$J$42,""))))))))))))))))))))))))))))</f>
        <v/>
      </c>
      <c r="Y1969" s="17" t="str">
        <f>IFERROR(IF(F1969="Tugigrupp",0,
IF(AND(F1969="Peretoe teenus",H1969&gt;=[2]an!$M$37,RANK(D1969,$D1969:$D1969)+COUNTIFS($D$2:D1969,D1969,$F$2:F1969,F1969)-1&gt;1),"",
IF(AND(F1969="Peretoe teenus",H1969&gt;=[2]an!$M$37,RANK(D1969,$D1969:$D1969)+COUNTIFS($D$2:D1969,D1969,$F$2:F1969,F1969)-1=1,MONTH(H1969)=MONTH(K1969)=TRUE,YEAR(H1969)=YEAR(K1969)=TRUE),((EOMONTH(H1969,0)-H1969+1)*X1969)/DAY(EOMONTH(H1969,0)),
IF(AND(F1969="Peretoe teenus",H1969&gt;=[2]an!$M$37,RANK(D1969,$D1969:$D1969)+COUNTIFS($D$2:D1969,D1969,$F$2:F1969,F1969)-1=1),X1969,
IF(AND(F1969="Peretoe teenus",H1969&lt;[2]an!$M$37,S1969&lt;&gt;"kahepoolne vajaduspõhine",RANK(D1969,$D1969:$D1969)+COUNTIFS($D$2:D1969,D1969,$F$2:F1969,F1969)-1=1),X1969,
IF(AND(F1969="Peretoe teenus",H1969&lt;[2]an!$M$37,S1969&lt;&gt;"kahepoolne vajaduspõhine",RANK(D1969,$D1969:$D1969)+COUNTIFS($D$2:D1969,D1969,$F$2:F1969,F1969)-1&gt;1),"",
IF(AND(F1969="Peretoe teenus",H1969&lt;[2]an!$M$37,S1969="kahepoolne vajaduspõhine",U1969="",RANK(D1969,$D1969:$D1969)+COUNTIFS($D$2:D1969,D1969,$F$2:F1969,F1969)-1=1),X1969,
IF(AND(F1969="Peretoe teenus",H1969&lt;[2]an!$M$37,S1969="kahepoolne vajaduspõhine",U1969="",RANK(D1969,$D1969:$D1969)+COUNTIFS($D$2:D1969,D1969,$F$2:F1969,F1969)-1&gt;1),"",
IF(AND(F1969="Peretoe teenus",H1969&lt;[2]an!$M$37,S1969="kahepoolne vajaduspõhine",U1969&lt;[2]an!$M$37,RANK(D1969,$D1969:$D1969)+COUNTIFS($D$2:D1969,D1969,$F$2:F1969,F1969)-1=1),X1969,
IF(AND(F1969="Peretoe teenus",H1969&lt;[2]an!$M$37,S1969="kahepoolne vajaduspõhine",U1969&lt;[2]an!$M$37,RANK(D1969,$D1969:$D1969)+COUNTIFS($D$2:D1969,D1969,$F$2:F1969,F1969)-1&gt;1),"",
IF(AND(F1969="Peretoe teenus",H1969&lt;[2]an!$M$37,S1969="kahepoolne vajaduspõhine",U1969&gt;=[2]an!$M$37,U1969&lt;=[2]an!$M$38,RANK(D1969,$D1969:$D1969)+COUNTIFS($D$2:D1969,D1969,$F$2:F1969,F1969)-1=1),
((EOMONTH(U1969,0)-U1969+1)*X1969)/DAY(EOMONTH(U1969,0))+(DAY(U1969)-1)*100/DAY(EOMONTH(U1969,0)),
IF(AND(F1969="Peretoe teenus",H1969&lt;[2]an!$M$37,S1969="kahepoolne vajaduspõhine",U1969&gt;=[2]an!$M$37,U1969&lt;=[2]an!$M$38,RANK(D1969,$D1969:$D1969)+COUNTIFS($D$2:D1969,D1969,$F$2:F1969,F1969)-1&gt;1),"",
IF(AND(F1969="Peretoe teenus",H1969&lt;[2]an!$M$37,S1969="kahepoolne vajaduspõhine",U1969&gt;[2]an!$M$38,RANK(D1969,$D1969:$D1969)+COUNTIFS($D$2:D1969,D1969,$F$2:F1969,F1969)-1=1),X1969,
IF(AND(F1969="Peretoe teenus",H1969&lt;[2]an!$M$37,S1969="kahepoolne vajaduspõhine",U1969&gt;[2]an!$M$38,RANK(D1969,$D1969:$D1969)+COUNTIFS($D$2:D1969,D1969,$F$2:F1969,F1969)-1&gt;1),"",X1969*W1969)))))))))))))),"")</f>
        <v/>
      </c>
      <c r="Z1969" s="18" t="str">
        <f t="shared" si="91"/>
        <v/>
      </c>
      <c r="AA1969" s="19" t="str">
        <f>IFERROR(VLOOKUP(E1969,[2]an!$A$3:$B$81,2,FALSE),"")</f>
        <v/>
      </c>
      <c r="AB1969" s="19" t="str">
        <f>IFERROR(VLOOKUP(AA1969,[2]an!$C$2:$D$16,2,FALSE),"")</f>
        <v/>
      </c>
      <c r="AC1969" s="20"/>
      <c r="AD1969" s="21" t="str">
        <f>IF(A1969=[2]an!$F$36,VLOOKUP([2]an!$F$36,[2]an!$F$36:$H$36,3,FALSE),IF(A1969=[2]an!$F$35,VLOOKUP([2]an!$F$35,[2]an!$F$35:$H$35,3,FALSE),IF(A1969=[2]an!$F$33,VLOOKUP([2]an!$F$33,[2]an!$F$33:$H$33,3,FALSE),IF(A1969=[2]an!$F$31,VLOOKUP([2]an!$F$31,[2]an!$F$31:$H$31,3,FALSE),""))))</f>
        <v/>
      </c>
    </row>
    <row r="1970" spans="6:30" x14ac:dyDescent="0.2">
      <c r="F1970" s="10"/>
      <c r="G1970" s="8" t="str">
        <f t="shared" si="92"/>
        <v/>
      </c>
      <c r="H1970" s="13"/>
      <c r="K1970" s="13"/>
      <c r="L1970" s="10"/>
      <c r="M1970" s="10"/>
      <c r="S1970" s="8" t="str">
        <f>IFERROR(VLOOKUP(D1970,[1]peretoe_teenus!$A$2:$L$2000,5,FALSE),"")</f>
        <v/>
      </c>
      <c r="U1970" s="13"/>
      <c r="V1970" s="15" t="str" cm="1">
        <f t="array" ref="V1970">IFERROR(IF(AND(F1970="Tugigrupp",RANK(K1970,$K1970:$K1970)+COUNTIFS($K$2:K1970,K1970,$L$2:L1970,L1970,$M$2:M1970,M1970,$I$2:I1970,I1970,$G$2:G1970,G1970,$F$2:F1970,F1970)-1=1),SUMPRODUCT(($F$2:$F$4154=F1970)*($G$2:$G$4154=G1970)*($K$2:$K$4154=K1970)*($I$2:$I$4154=I1970)*($L$2:$L$4154=L1970)*($M$2:$M$4154=M1970)),""),"")</f>
        <v/>
      </c>
      <c r="W1970" s="15" t="str">
        <f t="shared" si="90"/>
        <v/>
      </c>
      <c r="X1970" s="16" t="str">
        <f>IF(AND(A1970=[2]an!$G$38,F1970=[2]an!$E$40),[2]an!$G$40,IF(AND(A1970=[2]an!$G$38,F1970=[2]an!$E$41),[2]an!$G$41,IF(AND(A1970=[2]an!$G$38,F1970=[2]an!$E$39,H1970&gt;=[2]an!$M$37),[2]an!$G$39,
IF(AND(A1970=[2]an!$G$38,F1970=[2]an!$E$39,H1970&lt;[2]an!$M$37,S1970="kahepoolne vajaduspõhine",U1970=""),[2]an!$M$40,
IF(AND(A1970=[2]an!$G$38,F1970=[2]an!$E$39,H1970&lt;[2]an!$M$37,S1970="kahepoolne vajaduspõhine",U1970&lt;&gt;""),[2]an!$G$39,
IF(AND(A1970=[2]an!$G$38,F1970=[2]an!$E$39,H1970&lt;[2]an!$M$37,S1970&lt;&gt;"kahepoolne vajaduspõhine"),[2]an!$G$39,
IF(AND(A1970=[2]an!$G$38,F1970=[2]an!$E$42),[2]an!$G$42,
IF(AND(A1970=[2]an!$H$38,F1970=[2]an!$E$40),[2]an!$H$40,IF(AND(A1970=[2]an!$H$38,F1970=[2]an!$E$41),[2]an!$H$41,IF(AND(A1970=[2]an!$H$38,F1970=[2]an!$E$39,H1970&gt;=[2]an!$M$37),[2]an!$H$39,
IF(AND(A1970=[2]an!$H$38,F1970=[2]an!$E$39,H1970&lt;[2]an!$M$37,S1970="kahepoolne vajaduspõhine",U1970=""),[2]an!$M$40,
IF(AND(A1970=[2]an!$H$38,F1970=[2]an!$E$39,H1970&lt;[2]an!$M$37,S1970="kahepoolne vajaduspõhine",U1970&lt;&gt;""),[2]an!$H$39,
IF(AND(A1970=[2]an!$H$38,F1970=[2]an!$E$39,H1970&lt;[2]an!$M$37,S1970&lt;&gt;"kahepoolne vajaduspõhine"),[2]an!$H$39,
IF(AND(A1970=[2]an!$H$38,F1970=[2]an!$E$42),[2]an!$H$42,
IF(AND(A1970=[2]an!$I$38,F1970=[2]an!$E$40),[2]an!$I$40,IF(AND(A1970=[2]an!$I$38,F1970=[2]an!$E$41),[2]an!$I$41,IF(AND(A1970=[2]an!$I$38,F1970=[2]an!$E$39,H1970&gt;=[2]an!$M$37),[2]an!$I$39,
IF(AND(A1970=[2]an!$I$38,F1970=[2]an!$E$39,H1970&lt;[2]an!$M$37,S1970="kahepoolne vajaduspõhine",U1970=""),[2]an!$M$40,
IF(AND(A1970=[2]an!$I$38,F1970=[2]an!$E$39,H1970&lt;[2]an!$M$37,S1970="kahepoolne vajaduspõhine",U1970&lt;&gt;""),[2]an!$I$39,
IF(AND(A1970=[2]an!$I$38,F1970=[2]an!$E$39,H1970&lt;[2]an!$M$37,S1970&lt;&gt;"kahepoolne vajaduspõhine"),[2]an!$I$39,
IF(AND(A1970=[2]an!$I$38,F1970=[2]an!$E$42),[2]an!$I$42,
IF(AND(A1970=[2]an!$J$38,F1970=[2]an!$E$40),[2]an!$J$40,IF(AND(A1970=[2]an!$J$38,F1970=[2]an!$E$41),[2]an!$J$41,IF(AND(A1970=[2]an!$J$38,F1970=[2]an!$E$39,H1970&gt;=[2]an!$M$37),[2]an!$J$39,
IF(AND(A1970=[2]an!$J$38,F1970=[2]an!$E$39,H1970&lt;[2]an!$M$37,S1970="kahepoolne vajaduspõhine",U1970=""),[2]an!$M$40,
IF(AND(A1970=[2]an!$J$38,F1970=[2]an!$E$39,H1970&lt;[2]an!$M$37,S1970="kahepoolne vajaduspõhine",U1970&lt;&gt;""),[2]an!$J$39,
IF(AND(A1970=[2]an!$J$38,F1970=[2]an!$E$39,H1970&lt;[2]an!$M$37,S1970&lt;&gt;"kahepoolne vajaduspõhine"),[2]an!$J$39,
IF(AND(A1970=[2]an!$J$38,F1970=[2]an!$E$42),[2]an!$J$42,""))))))))))))))))))))))))))))</f>
        <v/>
      </c>
      <c r="Y1970" s="17" t="str">
        <f>IFERROR(IF(F1970="Tugigrupp",0,
IF(AND(F1970="Peretoe teenus",H1970&gt;=[2]an!$M$37,RANK(D1970,$D1970:$D1970)+COUNTIFS($D$2:D1970,D1970,$F$2:F1970,F1970)-1&gt;1),"",
IF(AND(F1970="Peretoe teenus",H1970&gt;=[2]an!$M$37,RANK(D1970,$D1970:$D1970)+COUNTIFS($D$2:D1970,D1970,$F$2:F1970,F1970)-1=1,MONTH(H1970)=MONTH(K1970)=TRUE,YEAR(H1970)=YEAR(K1970)=TRUE),((EOMONTH(H1970,0)-H1970+1)*X1970)/DAY(EOMONTH(H1970,0)),
IF(AND(F1970="Peretoe teenus",H1970&gt;=[2]an!$M$37,RANK(D1970,$D1970:$D1970)+COUNTIFS($D$2:D1970,D1970,$F$2:F1970,F1970)-1=1),X1970,
IF(AND(F1970="Peretoe teenus",H1970&lt;[2]an!$M$37,S1970&lt;&gt;"kahepoolne vajaduspõhine",RANK(D1970,$D1970:$D1970)+COUNTIFS($D$2:D1970,D1970,$F$2:F1970,F1970)-1=1),X1970,
IF(AND(F1970="Peretoe teenus",H1970&lt;[2]an!$M$37,S1970&lt;&gt;"kahepoolne vajaduspõhine",RANK(D1970,$D1970:$D1970)+COUNTIFS($D$2:D1970,D1970,$F$2:F1970,F1970)-1&gt;1),"",
IF(AND(F1970="Peretoe teenus",H1970&lt;[2]an!$M$37,S1970="kahepoolne vajaduspõhine",U1970="",RANK(D1970,$D1970:$D1970)+COUNTIFS($D$2:D1970,D1970,$F$2:F1970,F1970)-1=1),X1970,
IF(AND(F1970="Peretoe teenus",H1970&lt;[2]an!$M$37,S1970="kahepoolne vajaduspõhine",U1970="",RANK(D1970,$D1970:$D1970)+COUNTIFS($D$2:D1970,D1970,$F$2:F1970,F1970)-1&gt;1),"",
IF(AND(F1970="Peretoe teenus",H1970&lt;[2]an!$M$37,S1970="kahepoolne vajaduspõhine",U1970&lt;[2]an!$M$37,RANK(D1970,$D1970:$D1970)+COUNTIFS($D$2:D1970,D1970,$F$2:F1970,F1970)-1=1),X1970,
IF(AND(F1970="Peretoe teenus",H1970&lt;[2]an!$M$37,S1970="kahepoolne vajaduspõhine",U1970&lt;[2]an!$M$37,RANK(D1970,$D1970:$D1970)+COUNTIFS($D$2:D1970,D1970,$F$2:F1970,F1970)-1&gt;1),"",
IF(AND(F1970="Peretoe teenus",H1970&lt;[2]an!$M$37,S1970="kahepoolne vajaduspõhine",U1970&gt;=[2]an!$M$37,U1970&lt;=[2]an!$M$38,RANK(D1970,$D1970:$D1970)+COUNTIFS($D$2:D1970,D1970,$F$2:F1970,F1970)-1=1),
((EOMONTH(U1970,0)-U1970+1)*X1970)/DAY(EOMONTH(U1970,0))+(DAY(U1970)-1)*100/DAY(EOMONTH(U1970,0)),
IF(AND(F1970="Peretoe teenus",H1970&lt;[2]an!$M$37,S1970="kahepoolne vajaduspõhine",U1970&gt;=[2]an!$M$37,U1970&lt;=[2]an!$M$38,RANK(D1970,$D1970:$D1970)+COUNTIFS($D$2:D1970,D1970,$F$2:F1970,F1970)-1&gt;1),"",
IF(AND(F1970="Peretoe teenus",H1970&lt;[2]an!$M$37,S1970="kahepoolne vajaduspõhine",U1970&gt;[2]an!$M$38,RANK(D1970,$D1970:$D1970)+COUNTIFS($D$2:D1970,D1970,$F$2:F1970,F1970)-1=1),X1970,
IF(AND(F1970="Peretoe teenus",H1970&lt;[2]an!$M$37,S1970="kahepoolne vajaduspõhine",U1970&gt;[2]an!$M$38,RANK(D1970,$D1970:$D1970)+COUNTIFS($D$2:D1970,D1970,$F$2:F1970,F1970)-1&gt;1),"",X1970*W1970)))))))))))))),"")</f>
        <v/>
      </c>
      <c r="Z1970" s="18" t="str">
        <f t="shared" si="91"/>
        <v/>
      </c>
      <c r="AA1970" s="19" t="str">
        <f>IFERROR(VLOOKUP(E1970,[2]an!$A$3:$B$81,2,FALSE),"")</f>
        <v/>
      </c>
      <c r="AB1970" s="19" t="str">
        <f>IFERROR(VLOOKUP(AA1970,[2]an!$C$2:$D$16,2,FALSE),"")</f>
        <v/>
      </c>
      <c r="AC1970" s="20"/>
      <c r="AD1970" s="21" t="str">
        <f>IF(A1970=[2]an!$F$36,VLOOKUP([2]an!$F$36,[2]an!$F$36:$H$36,3,FALSE),IF(A1970=[2]an!$F$35,VLOOKUP([2]an!$F$35,[2]an!$F$35:$H$35,3,FALSE),IF(A1970=[2]an!$F$33,VLOOKUP([2]an!$F$33,[2]an!$F$33:$H$33,3,FALSE),IF(A1970=[2]an!$F$31,VLOOKUP([2]an!$F$31,[2]an!$F$31:$H$31,3,FALSE),""))))</f>
        <v/>
      </c>
    </row>
    <row r="1971" spans="6:30" x14ac:dyDescent="0.2">
      <c r="F1971" s="10"/>
      <c r="G1971" s="8" t="str">
        <f t="shared" si="92"/>
        <v/>
      </c>
      <c r="H1971" s="13"/>
      <c r="K1971" s="13"/>
      <c r="L1971" s="10"/>
      <c r="M1971" s="10"/>
      <c r="S1971" s="8" t="str">
        <f>IFERROR(VLOOKUP(D1971,[1]peretoe_teenus!$A$2:$L$2000,5,FALSE),"")</f>
        <v/>
      </c>
      <c r="U1971" s="13"/>
      <c r="V1971" s="15" t="str" cm="1">
        <f t="array" ref="V1971">IFERROR(IF(AND(F1971="Tugigrupp",RANK(K1971,$K1971:$K1971)+COUNTIFS($K$2:K1971,K1971,$L$2:L1971,L1971,$M$2:M1971,M1971,$I$2:I1971,I1971,$G$2:G1971,G1971,$F$2:F1971,F1971)-1=1),SUMPRODUCT(($F$2:$F$4154=F1971)*($G$2:$G$4154=G1971)*($K$2:$K$4154=K1971)*($I$2:$I$4154=I1971)*($L$2:$L$4154=L1971)*($M$2:$M$4154=M1971)),""),"")</f>
        <v/>
      </c>
      <c r="W1971" s="15" t="str">
        <f t="shared" si="90"/>
        <v/>
      </c>
      <c r="X1971" s="16" t="str">
        <f>IF(AND(A1971=[2]an!$G$38,F1971=[2]an!$E$40),[2]an!$G$40,IF(AND(A1971=[2]an!$G$38,F1971=[2]an!$E$41),[2]an!$G$41,IF(AND(A1971=[2]an!$G$38,F1971=[2]an!$E$39,H1971&gt;=[2]an!$M$37),[2]an!$G$39,
IF(AND(A1971=[2]an!$G$38,F1971=[2]an!$E$39,H1971&lt;[2]an!$M$37,S1971="kahepoolne vajaduspõhine",U1971=""),[2]an!$M$40,
IF(AND(A1971=[2]an!$G$38,F1971=[2]an!$E$39,H1971&lt;[2]an!$M$37,S1971="kahepoolne vajaduspõhine",U1971&lt;&gt;""),[2]an!$G$39,
IF(AND(A1971=[2]an!$G$38,F1971=[2]an!$E$39,H1971&lt;[2]an!$M$37,S1971&lt;&gt;"kahepoolne vajaduspõhine"),[2]an!$G$39,
IF(AND(A1971=[2]an!$G$38,F1971=[2]an!$E$42),[2]an!$G$42,
IF(AND(A1971=[2]an!$H$38,F1971=[2]an!$E$40),[2]an!$H$40,IF(AND(A1971=[2]an!$H$38,F1971=[2]an!$E$41),[2]an!$H$41,IF(AND(A1971=[2]an!$H$38,F1971=[2]an!$E$39,H1971&gt;=[2]an!$M$37),[2]an!$H$39,
IF(AND(A1971=[2]an!$H$38,F1971=[2]an!$E$39,H1971&lt;[2]an!$M$37,S1971="kahepoolne vajaduspõhine",U1971=""),[2]an!$M$40,
IF(AND(A1971=[2]an!$H$38,F1971=[2]an!$E$39,H1971&lt;[2]an!$M$37,S1971="kahepoolne vajaduspõhine",U1971&lt;&gt;""),[2]an!$H$39,
IF(AND(A1971=[2]an!$H$38,F1971=[2]an!$E$39,H1971&lt;[2]an!$M$37,S1971&lt;&gt;"kahepoolne vajaduspõhine"),[2]an!$H$39,
IF(AND(A1971=[2]an!$H$38,F1971=[2]an!$E$42),[2]an!$H$42,
IF(AND(A1971=[2]an!$I$38,F1971=[2]an!$E$40),[2]an!$I$40,IF(AND(A1971=[2]an!$I$38,F1971=[2]an!$E$41),[2]an!$I$41,IF(AND(A1971=[2]an!$I$38,F1971=[2]an!$E$39,H1971&gt;=[2]an!$M$37),[2]an!$I$39,
IF(AND(A1971=[2]an!$I$38,F1971=[2]an!$E$39,H1971&lt;[2]an!$M$37,S1971="kahepoolne vajaduspõhine",U1971=""),[2]an!$M$40,
IF(AND(A1971=[2]an!$I$38,F1971=[2]an!$E$39,H1971&lt;[2]an!$M$37,S1971="kahepoolne vajaduspõhine",U1971&lt;&gt;""),[2]an!$I$39,
IF(AND(A1971=[2]an!$I$38,F1971=[2]an!$E$39,H1971&lt;[2]an!$M$37,S1971&lt;&gt;"kahepoolne vajaduspõhine"),[2]an!$I$39,
IF(AND(A1971=[2]an!$I$38,F1971=[2]an!$E$42),[2]an!$I$42,
IF(AND(A1971=[2]an!$J$38,F1971=[2]an!$E$40),[2]an!$J$40,IF(AND(A1971=[2]an!$J$38,F1971=[2]an!$E$41),[2]an!$J$41,IF(AND(A1971=[2]an!$J$38,F1971=[2]an!$E$39,H1971&gt;=[2]an!$M$37),[2]an!$J$39,
IF(AND(A1971=[2]an!$J$38,F1971=[2]an!$E$39,H1971&lt;[2]an!$M$37,S1971="kahepoolne vajaduspõhine",U1971=""),[2]an!$M$40,
IF(AND(A1971=[2]an!$J$38,F1971=[2]an!$E$39,H1971&lt;[2]an!$M$37,S1971="kahepoolne vajaduspõhine",U1971&lt;&gt;""),[2]an!$J$39,
IF(AND(A1971=[2]an!$J$38,F1971=[2]an!$E$39,H1971&lt;[2]an!$M$37,S1971&lt;&gt;"kahepoolne vajaduspõhine"),[2]an!$J$39,
IF(AND(A1971=[2]an!$J$38,F1971=[2]an!$E$42),[2]an!$J$42,""))))))))))))))))))))))))))))</f>
        <v/>
      </c>
      <c r="Y1971" s="17" t="str">
        <f>IFERROR(IF(F1971="Tugigrupp",0,
IF(AND(F1971="Peretoe teenus",H1971&gt;=[2]an!$M$37,RANK(D1971,$D1971:$D1971)+COUNTIFS($D$2:D1971,D1971,$F$2:F1971,F1971)-1&gt;1),"",
IF(AND(F1971="Peretoe teenus",H1971&gt;=[2]an!$M$37,RANK(D1971,$D1971:$D1971)+COUNTIFS($D$2:D1971,D1971,$F$2:F1971,F1971)-1=1,MONTH(H1971)=MONTH(K1971)=TRUE,YEAR(H1971)=YEAR(K1971)=TRUE),((EOMONTH(H1971,0)-H1971+1)*X1971)/DAY(EOMONTH(H1971,0)),
IF(AND(F1971="Peretoe teenus",H1971&gt;=[2]an!$M$37,RANK(D1971,$D1971:$D1971)+COUNTIFS($D$2:D1971,D1971,$F$2:F1971,F1971)-1=1),X1971,
IF(AND(F1971="Peretoe teenus",H1971&lt;[2]an!$M$37,S1971&lt;&gt;"kahepoolne vajaduspõhine",RANK(D1971,$D1971:$D1971)+COUNTIFS($D$2:D1971,D1971,$F$2:F1971,F1971)-1=1),X1971,
IF(AND(F1971="Peretoe teenus",H1971&lt;[2]an!$M$37,S1971&lt;&gt;"kahepoolne vajaduspõhine",RANK(D1971,$D1971:$D1971)+COUNTIFS($D$2:D1971,D1971,$F$2:F1971,F1971)-1&gt;1),"",
IF(AND(F1971="Peretoe teenus",H1971&lt;[2]an!$M$37,S1971="kahepoolne vajaduspõhine",U1971="",RANK(D1971,$D1971:$D1971)+COUNTIFS($D$2:D1971,D1971,$F$2:F1971,F1971)-1=1),X1971,
IF(AND(F1971="Peretoe teenus",H1971&lt;[2]an!$M$37,S1971="kahepoolne vajaduspõhine",U1971="",RANK(D1971,$D1971:$D1971)+COUNTIFS($D$2:D1971,D1971,$F$2:F1971,F1971)-1&gt;1),"",
IF(AND(F1971="Peretoe teenus",H1971&lt;[2]an!$M$37,S1971="kahepoolne vajaduspõhine",U1971&lt;[2]an!$M$37,RANK(D1971,$D1971:$D1971)+COUNTIFS($D$2:D1971,D1971,$F$2:F1971,F1971)-1=1),X1971,
IF(AND(F1971="Peretoe teenus",H1971&lt;[2]an!$M$37,S1971="kahepoolne vajaduspõhine",U1971&lt;[2]an!$M$37,RANK(D1971,$D1971:$D1971)+COUNTIFS($D$2:D1971,D1971,$F$2:F1971,F1971)-1&gt;1),"",
IF(AND(F1971="Peretoe teenus",H1971&lt;[2]an!$M$37,S1971="kahepoolne vajaduspõhine",U1971&gt;=[2]an!$M$37,U1971&lt;=[2]an!$M$38,RANK(D1971,$D1971:$D1971)+COUNTIFS($D$2:D1971,D1971,$F$2:F1971,F1971)-1=1),
((EOMONTH(U1971,0)-U1971+1)*X1971)/DAY(EOMONTH(U1971,0))+(DAY(U1971)-1)*100/DAY(EOMONTH(U1971,0)),
IF(AND(F1971="Peretoe teenus",H1971&lt;[2]an!$M$37,S1971="kahepoolne vajaduspõhine",U1971&gt;=[2]an!$M$37,U1971&lt;=[2]an!$M$38,RANK(D1971,$D1971:$D1971)+COUNTIFS($D$2:D1971,D1971,$F$2:F1971,F1971)-1&gt;1),"",
IF(AND(F1971="Peretoe teenus",H1971&lt;[2]an!$M$37,S1971="kahepoolne vajaduspõhine",U1971&gt;[2]an!$M$38,RANK(D1971,$D1971:$D1971)+COUNTIFS($D$2:D1971,D1971,$F$2:F1971,F1971)-1=1),X1971,
IF(AND(F1971="Peretoe teenus",H1971&lt;[2]an!$M$37,S1971="kahepoolne vajaduspõhine",U1971&gt;[2]an!$M$38,RANK(D1971,$D1971:$D1971)+COUNTIFS($D$2:D1971,D1971,$F$2:F1971,F1971)-1&gt;1),"",X1971*W1971)))))))))))))),"")</f>
        <v/>
      </c>
      <c r="Z1971" s="18" t="str">
        <f t="shared" si="91"/>
        <v/>
      </c>
      <c r="AA1971" s="19" t="str">
        <f>IFERROR(VLOOKUP(E1971,[2]an!$A$3:$B$81,2,FALSE),"")</f>
        <v/>
      </c>
      <c r="AB1971" s="19" t="str">
        <f>IFERROR(VLOOKUP(AA1971,[2]an!$C$2:$D$16,2,FALSE),"")</f>
        <v/>
      </c>
      <c r="AC1971" s="20"/>
      <c r="AD1971" s="21" t="str">
        <f>IF(A1971=[2]an!$F$36,VLOOKUP([2]an!$F$36,[2]an!$F$36:$H$36,3,FALSE),IF(A1971=[2]an!$F$35,VLOOKUP([2]an!$F$35,[2]an!$F$35:$H$35,3,FALSE),IF(A1971=[2]an!$F$33,VLOOKUP([2]an!$F$33,[2]an!$F$33:$H$33,3,FALSE),IF(A1971=[2]an!$F$31,VLOOKUP([2]an!$F$31,[2]an!$F$31:$H$31,3,FALSE),""))))</f>
        <v/>
      </c>
    </row>
    <row r="1972" spans="6:30" x14ac:dyDescent="0.2">
      <c r="F1972" s="10"/>
      <c r="G1972" s="8" t="str">
        <f t="shared" si="92"/>
        <v/>
      </c>
      <c r="H1972" s="13"/>
      <c r="K1972" s="13"/>
      <c r="L1972" s="10"/>
      <c r="M1972" s="10"/>
      <c r="S1972" s="8" t="str">
        <f>IFERROR(VLOOKUP(D1972,[1]peretoe_teenus!$A$2:$L$2000,5,FALSE),"")</f>
        <v/>
      </c>
      <c r="U1972" s="13"/>
      <c r="V1972" s="15" t="str" cm="1">
        <f t="array" ref="V1972">IFERROR(IF(AND(F1972="Tugigrupp",RANK(K1972,$K1972:$K1972)+COUNTIFS($K$2:K1972,K1972,$L$2:L1972,L1972,$M$2:M1972,M1972,$I$2:I1972,I1972,$G$2:G1972,G1972,$F$2:F1972,F1972)-1=1),SUMPRODUCT(($F$2:$F$4154=F1972)*($G$2:$G$4154=G1972)*($K$2:$K$4154=K1972)*($I$2:$I$4154=I1972)*($L$2:$L$4154=L1972)*($M$2:$M$4154=M1972)),""),"")</f>
        <v/>
      </c>
      <c r="W1972" s="15" t="str">
        <f t="shared" si="90"/>
        <v/>
      </c>
      <c r="X1972" s="16" t="str">
        <f>IF(AND(A1972=[2]an!$G$38,F1972=[2]an!$E$40),[2]an!$G$40,IF(AND(A1972=[2]an!$G$38,F1972=[2]an!$E$41),[2]an!$G$41,IF(AND(A1972=[2]an!$G$38,F1972=[2]an!$E$39,H1972&gt;=[2]an!$M$37),[2]an!$G$39,
IF(AND(A1972=[2]an!$G$38,F1972=[2]an!$E$39,H1972&lt;[2]an!$M$37,S1972="kahepoolne vajaduspõhine",U1972=""),[2]an!$M$40,
IF(AND(A1972=[2]an!$G$38,F1972=[2]an!$E$39,H1972&lt;[2]an!$M$37,S1972="kahepoolne vajaduspõhine",U1972&lt;&gt;""),[2]an!$G$39,
IF(AND(A1972=[2]an!$G$38,F1972=[2]an!$E$39,H1972&lt;[2]an!$M$37,S1972&lt;&gt;"kahepoolne vajaduspõhine"),[2]an!$G$39,
IF(AND(A1972=[2]an!$G$38,F1972=[2]an!$E$42),[2]an!$G$42,
IF(AND(A1972=[2]an!$H$38,F1972=[2]an!$E$40),[2]an!$H$40,IF(AND(A1972=[2]an!$H$38,F1972=[2]an!$E$41),[2]an!$H$41,IF(AND(A1972=[2]an!$H$38,F1972=[2]an!$E$39,H1972&gt;=[2]an!$M$37),[2]an!$H$39,
IF(AND(A1972=[2]an!$H$38,F1972=[2]an!$E$39,H1972&lt;[2]an!$M$37,S1972="kahepoolne vajaduspõhine",U1972=""),[2]an!$M$40,
IF(AND(A1972=[2]an!$H$38,F1972=[2]an!$E$39,H1972&lt;[2]an!$M$37,S1972="kahepoolne vajaduspõhine",U1972&lt;&gt;""),[2]an!$H$39,
IF(AND(A1972=[2]an!$H$38,F1972=[2]an!$E$39,H1972&lt;[2]an!$M$37,S1972&lt;&gt;"kahepoolne vajaduspõhine"),[2]an!$H$39,
IF(AND(A1972=[2]an!$H$38,F1972=[2]an!$E$42),[2]an!$H$42,
IF(AND(A1972=[2]an!$I$38,F1972=[2]an!$E$40),[2]an!$I$40,IF(AND(A1972=[2]an!$I$38,F1972=[2]an!$E$41),[2]an!$I$41,IF(AND(A1972=[2]an!$I$38,F1972=[2]an!$E$39,H1972&gt;=[2]an!$M$37),[2]an!$I$39,
IF(AND(A1972=[2]an!$I$38,F1972=[2]an!$E$39,H1972&lt;[2]an!$M$37,S1972="kahepoolne vajaduspõhine",U1972=""),[2]an!$M$40,
IF(AND(A1972=[2]an!$I$38,F1972=[2]an!$E$39,H1972&lt;[2]an!$M$37,S1972="kahepoolne vajaduspõhine",U1972&lt;&gt;""),[2]an!$I$39,
IF(AND(A1972=[2]an!$I$38,F1972=[2]an!$E$39,H1972&lt;[2]an!$M$37,S1972&lt;&gt;"kahepoolne vajaduspõhine"),[2]an!$I$39,
IF(AND(A1972=[2]an!$I$38,F1972=[2]an!$E$42),[2]an!$I$42,
IF(AND(A1972=[2]an!$J$38,F1972=[2]an!$E$40),[2]an!$J$40,IF(AND(A1972=[2]an!$J$38,F1972=[2]an!$E$41),[2]an!$J$41,IF(AND(A1972=[2]an!$J$38,F1972=[2]an!$E$39,H1972&gt;=[2]an!$M$37),[2]an!$J$39,
IF(AND(A1972=[2]an!$J$38,F1972=[2]an!$E$39,H1972&lt;[2]an!$M$37,S1972="kahepoolne vajaduspõhine",U1972=""),[2]an!$M$40,
IF(AND(A1972=[2]an!$J$38,F1972=[2]an!$E$39,H1972&lt;[2]an!$M$37,S1972="kahepoolne vajaduspõhine",U1972&lt;&gt;""),[2]an!$J$39,
IF(AND(A1972=[2]an!$J$38,F1972=[2]an!$E$39,H1972&lt;[2]an!$M$37,S1972&lt;&gt;"kahepoolne vajaduspõhine"),[2]an!$J$39,
IF(AND(A1972=[2]an!$J$38,F1972=[2]an!$E$42),[2]an!$J$42,""))))))))))))))))))))))))))))</f>
        <v/>
      </c>
      <c r="Y1972" s="17" t="str">
        <f>IFERROR(IF(F1972="Tugigrupp",0,
IF(AND(F1972="Peretoe teenus",H1972&gt;=[2]an!$M$37,RANK(D1972,$D1972:$D1972)+COUNTIFS($D$2:D1972,D1972,$F$2:F1972,F1972)-1&gt;1),"",
IF(AND(F1972="Peretoe teenus",H1972&gt;=[2]an!$M$37,RANK(D1972,$D1972:$D1972)+COUNTIFS($D$2:D1972,D1972,$F$2:F1972,F1972)-1=1,MONTH(H1972)=MONTH(K1972)=TRUE,YEAR(H1972)=YEAR(K1972)=TRUE),((EOMONTH(H1972,0)-H1972+1)*X1972)/DAY(EOMONTH(H1972,0)),
IF(AND(F1972="Peretoe teenus",H1972&gt;=[2]an!$M$37,RANK(D1972,$D1972:$D1972)+COUNTIFS($D$2:D1972,D1972,$F$2:F1972,F1972)-1=1),X1972,
IF(AND(F1972="Peretoe teenus",H1972&lt;[2]an!$M$37,S1972&lt;&gt;"kahepoolne vajaduspõhine",RANK(D1972,$D1972:$D1972)+COUNTIFS($D$2:D1972,D1972,$F$2:F1972,F1972)-1=1),X1972,
IF(AND(F1972="Peretoe teenus",H1972&lt;[2]an!$M$37,S1972&lt;&gt;"kahepoolne vajaduspõhine",RANK(D1972,$D1972:$D1972)+COUNTIFS($D$2:D1972,D1972,$F$2:F1972,F1972)-1&gt;1),"",
IF(AND(F1972="Peretoe teenus",H1972&lt;[2]an!$M$37,S1972="kahepoolne vajaduspõhine",U1972="",RANK(D1972,$D1972:$D1972)+COUNTIFS($D$2:D1972,D1972,$F$2:F1972,F1972)-1=1),X1972,
IF(AND(F1972="Peretoe teenus",H1972&lt;[2]an!$M$37,S1972="kahepoolne vajaduspõhine",U1972="",RANK(D1972,$D1972:$D1972)+COUNTIFS($D$2:D1972,D1972,$F$2:F1972,F1972)-1&gt;1),"",
IF(AND(F1972="Peretoe teenus",H1972&lt;[2]an!$M$37,S1972="kahepoolne vajaduspõhine",U1972&lt;[2]an!$M$37,RANK(D1972,$D1972:$D1972)+COUNTIFS($D$2:D1972,D1972,$F$2:F1972,F1972)-1=1),X1972,
IF(AND(F1972="Peretoe teenus",H1972&lt;[2]an!$M$37,S1972="kahepoolne vajaduspõhine",U1972&lt;[2]an!$M$37,RANK(D1972,$D1972:$D1972)+COUNTIFS($D$2:D1972,D1972,$F$2:F1972,F1972)-1&gt;1),"",
IF(AND(F1972="Peretoe teenus",H1972&lt;[2]an!$M$37,S1972="kahepoolne vajaduspõhine",U1972&gt;=[2]an!$M$37,U1972&lt;=[2]an!$M$38,RANK(D1972,$D1972:$D1972)+COUNTIFS($D$2:D1972,D1972,$F$2:F1972,F1972)-1=1),
((EOMONTH(U1972,0)-U1972+1)*X1972)/DAY(EOMONTH(U1972,0))+(DAY(U1972)-1)*100/DAY(EOMONTH(U1972,0)),
IF(AND(F1972="Peretoe teenus",H1972&lt;[2]an!$M$37,S1972="kahepoolne vajaduspõhine",U1972&gt;=[2]an!$M$37,U1972&lt;=[2]an!$M$38,RANK(D1972,$D1972:$D1972)+COUNTIFS($D$2:D1972,D1972,$F$2:F1972,F1972)-1&gt;1),"",
IF(AND(F1972="Peretoe teenus",H1972&lt;[2]an!$M$37,S1972="kahepoolne vajaduspõhine",U1972&gt;[2]an!$M$38,RANK(D1972,$D1972:$D1972)+COUNTIFS($D$2:D1972,D1972,$F$2:F1972,F1972)-1=1),X1972,
IF(AND(F1972="Peretoe teenus",H1972&lt;[2]an!$M$37,S1972="kahepoolne vajaduspõhine",U1972&gt;[2]an!$M$38,RANK(D1972,$D1972:$D1972)+COUNTIFS($D$2:D1972,D1972,$F$2:F1972,F1972)-1&gt;1),"",X1972*W1972)))))))))))))),"")</f>
        <v/>
      </c>
      <c r="Z1972" s="18" t="str">
        <f t="shared" si="91"/>
        <v/>
      </c>
      <c r="AA1972" s="19" t="str">
        <f>IFERROR(VLOOKUP(E1972,[2]an!$A$3:$B$81,2,FALSE),"")</f>
        <v/>
      </c>
      <c r="AB1972" s="19" t="str">
        <f>IFERROR(VLOOKUP(AA1972,[2]an!$C$2:$D$16,2,FALSE),"")</f>
        <v/>
      </c>
      <c r="AC1972" s="20"/>
      <c r="AD1972" s="21" t="str">
        <f>IF(A1972=[2]an!$F$36,VLOOKUP([2]an!$F$36,[2]an!$F$36:$H$36,3,FALSE),IF(A1972=[2]an!$F$35,VLOOKUP([2]an!$F$35,[2]an!$F$35:$H$35,3,FALSE),IF(A1972=[2]an!$F$33,VLOOKUP([2]an!$F$33,[2]an!$F$33:$H$33,3,FALSE),IF(A1972=[2]an!$F$31,VLOOKUP([2]an!$F$31,[2]an!$F$31:$H$31,3,FALSE),""))))</f>
        <v/>
      </c>
    </row>
    <row r="1973" spans="6:30" x14ac:dyDescent="0.2">
      <c r="F1973" s="10"/>
      <c r="G1973" s="8" t="str">
        <f t="shared" si="92"/>
        <v/>
      </c>
      <c r="H1973" s="13"/>
      <c r="K1973" s="13"/>
      <c r="L1973" s="10"/>
      <c r="M1973" s="10"/>
      <c r="S1973" s="8" t="str">
        <f>IFERROR(VLOOKUP(D1973,[1]peretoe_teenus!$A$2:$L$2000,5,FALSE),"")</f>
        <v/>
      </c>
      <c r="U1973" s="13"/>
      <c r="V1973" s="15" t="str" cm="1">
        <f t="array" ref="V1973">IFERROR(IF(AND(F1973="Tugigrupp",RANK(K1973,$K1973:$K1973)+COUNTIFS($K$2:K1973,K1973,$L$2:L1973,L1973,$M$2:M1973,M1973,$I$2:I1973,I1973,$G$2:G1973,G1973,$F$2:F1973,F1973)-1=1),SUMPRODUCT(($F$2:$F$4154=F1973)*($G$2:$G$4154=G1973)*($K$2:$K$4154=K1973)*($I$2:$I$4154=I1973)*($L$2:$L$4154=L1973)*($M$2:$M$4154=M1973)),""),"")</f>
        <v/>
      </c>
      <c r="W1973" s="15" t="str">
        <f t="shared" si="90"/>
        <v/>
      </c>
      <c r="X1973" s="16" t="str">
        <f>IF(AND(A1973=[2]an!$G$38,F1973=[2]an!$E$40),[2]an!$G$40,IF(AND(A1973=[2]an!$G$38,F1973=[2]an!$E$41),[2]an!$G$41,IF(AND(A1973=[2]an!$G$38,F1973=[2]an!$E$39,H1973&gt;=[2]an!$M$37),[2]an!$G$39,
IF(AND(A1973=[2]an!$G$38,F1973=[2]an!$E$39,H1973&lt;[2]an!$M$37,S1973="kahepoolne vajaduspõhine",U1973=""),[2]an!$M$40,
IF(AND(A1973=[2]an!$G$38,F1973=[2]an!$E$39,H1973&lt;[2]an!$M$37,S1973="kahepoolne vajaduspõhine",U1973&lt;&gt;""),[2]an!$G$39,
IF(AND(A1973=[2]an!$G$38,F1973=[2]an!$E$39,H1973&lt;[2]an!$M$37,S1973&lt;&gt;"kahepoolne vajaduspõhine"),[2]an!$G$39,
IF(AND(A1973=[2]an!$G$38,F1973=[2]an!$E$42),[2]an!$G$42,
IF(AND(A1973=[2]an!$H$38,F1973=[2]an!$E$40),[2]an!$H$40,IF(AND(A1973=[2]an!$H$38,F1973=[2]an!$E$41),[2]an!$H$41,IF(AND(A1973=[2]an!$H$38,F1973=[2]an!$E$39,H1973&gt;=[2]an!$M$37),[2]an!$H$39,
IF(AND(A1973=[2]an!$H$38,F1973=[2]an!$E$39,H1973&lt;[2]an!$M$37,S1973="kahepoolne vajaduspõhine",U1973=""),[2]an!$M$40,
IF(AND(A1973=[2]an!$H$38,F1973=[2]an!$E$39,H1973&lt;[2]an!$M$37,S1973="kahepoolne vajaduspõhine",U1973&lt;&gt;""),[2]an!$H$39,
IF(AND(A1973=[2]an!$H$38,F1973=[2]an!$E$39,H1973&lt;[2]an!$M$37,S1973&lt;&gt;"kahepoolne vajaduspõhine"),[2]an!$H$39,
IF(AND(A1973=[2]an!$H$38,F1973=[2]an!$E$42),[2]an!$H$42,
IF(AND(A1973=[2]an!$I$38,F1973=[2]an!$E$40),[2]an!$I$40,IF(AND(A1973=[2]an!$I$38,F1973=[2]an!$E$41),[2]an!$I$41,IF(AND(A1973=[2]an!$I$38,F1973=[2]an!$E$39,H1973&gt;=[2]an!$M$37),[2]an!$I$39,
IF(AND(A1973=[2]an!$I$38,F1973=[2]an!$E$39,H1973&lt;[2]an!$M$37,S1973="kahepoolne vajaduspõhine",U1973=""),[2]an!$M$40,
IF(AND(A1973=[2]an!$I$38,F1973=[2]an!$E$39,H1973&lt;[2]an!$M$37,S1973="kahepoolne vajaduspõhine",U1973&lt;&gt;""),[2]an!$I$39,
IF(AND(A1973=[2]an!$I$38,F1973=[2]an!$E$39,H1973&lt;[2]an!$M$37,S1973&lt;&gt;"kahepoolne vajaduspõhine"),[2]an!$I$39,
IF(AND(A1973=[2]an!$I$38,F1973=[2]an!$E$42),[2]an!$I$42,
IF(AND(A1973=[2]an!$J$38,F1973=[2]an!$E$40),[2]an!$J$40,IF(AND(A1973=[2]an!$J$38,F1973=[2]an!$E$41),[2]an!$J$41,IF(AND(A1973=[2]an!$J$38,F1973=[2]an!$E$39,H1973&gt;=[2]an!$M$37),[2]an!$J$39,
IF(AND(A1973=[2]an!$J$38,F1973=[2]an!$E$39,H1973&lt;[2]an!$M$37,S1973="kahepoolne vajaduspõhine",U1973=""),[2]an!$M$40,
IF(AND(A1973=[2]an!$J$38,F1973=[2]an!$E$39,H1973&lt;[2]an!$M$37,S1973="kahepoolne vajaduspõhine",U1973&lt;&gt;""),[2]an!$J$39,
IF(AND(A1973=[2]an!$J$38,F1973=[2]an!$E$39,H1973&lt;[2]an!$M$37,S1973&lt;&gt;"kahepoolne vajaduspõhine"),[2]an!$J$39,
IF(AND(A1973=[2]an!$J$38,F1973=[2]an!$E$42),[2]an!$J$42,""))))))))))))))))))))))))))))</f>
        <v/>
      </c>
      <c r="Y1973" s="17" t="str">
        <f>IFERROR(IF(F1973="Tugigrupp",0,
IF(AND(F1973="Peretoe teenus",H1973&gt;=[2]an!$M$37,RANK(D1973,$D1973:$D1973)+COUNTIFS($D$2:D1973,D1973,$F$2:F1973,F1973)-1&gt;1),"",
IF(AND(F1973="Peretoe teenus",H1973&gt;=[2]an!$M$37,RANK(D1973,$D1973:$D1973)+COUNTIFS($D$2:D1973,D1973,$F$2:F1973,F1973)-1=1,MONTH(H1973)=MONTH(K1973)=TRUE,YEAR(H1973)=YEAR(K1973)=TRUE),((EOMONTH(H1973,0)-H1973+1)*X1973)/DAY(EOMONTH(H1973,0)),
IF(AND(F1973="Peretoe teenus",H1973&gt;=[2]an!$M$37,RANK(D1973,$D1973:$D1973)+COUNTIFS($D$2:D1973,D1973,$F$2:F1973,F1973)-1=1),X1973,
IF(AND(F1973="Peretoe teenus",H1973&lt;[2]an!$M$37,S1973&lt;&gt;"kahepoolne vajaduspõhine",RANK(D1973,$D1973:$D1973)+COUNTIFS($D$2:D1973,D1973,$F$2:F1973,F1973)-1=1),X1973,
IF(AND(F1973="Peretoe teenus",H1973&lt;[2]an!$M$37,S1973&lt;&gt;"kahepoolne vajaduspõhine",RANK(D1973,$D1973:$D1973)+COUNTIFS($D$2:D1973,D1973,$F$2:F1973,F1973)-1&gt;1),"",
IF(AND(F1973="Peretoe teenus",H1973&lt;[2]an!$M$37,S1973="kahepoolne vajaduspõhine",U1973="",RANK(D1973,$D1973:$D1973)+COUNTIFS($D$2:D1973,D1973,$F$2:F1973,F1973)-1=1),X1973,
IF(AND(F1973="Peretoe teenus",H1973&lt;[2]an!$M$37,S1973="kahepoolne vajaduspõhine",U1973="",RANK(D1973,$D1973:$D1973)+COUNTIFS($D$2:D1973,D1973,$F$2:F1973,F1973)-1&gt;1),"",
IF(AND(F1973="Peretoe teenus",H1973&lt;[2]an!$M$37,S1973="kahepoolne vajaduspõhine",U1973&lt;[2]an!$M$37,RANK(D1973,$D1973:$D1973)+COUNTIFS($D$2:D1973,D1973,$F$2:F1973,F1973)-1=1),X1973,
IF(AND(F1973="Peretoe teenus",H1973&lt;[2]an!$M$37,S1973="kahepoolne vajaduspõhine",U1973&lt;[2]an!$M$37,RANK(D1973,$D1973:$D1973)+COUNTIFS($D$2:D1973,D1973,$F$2:F1973,F1973)-1&gt;1),"",
IF(AND(F1973="Peretoe teenus",H1973&lt;[2]an!$M$37,S1973="kahepoolne vajaduspõhine",U1973&gt;=[2]an!$M$37,U1973&lt;=[2]an!$M$38,RANK(D1973,$D1973:$D1973)+COUNTIFS($D$2:D1973,D1973,$F$2:F1973,F1973)-1=1),
((EOMONTH(U1973,0)-U1973+1)*X1973)/DAY(EOMONTH(U1973,0))+(DAY(U1973)-1)*100/DAY(EOMONTH(U1973,0)),
IF(AND(F1973="Peretoe teenus",H1973&lt;[2]an!$M$37,S1973="kahepoolne vajaduspõhine",U1973&gt;=[2]an!$M$37,U1973&lt;=[2]an!$M$38,RANK(D1973,$D1973:$D1973)+COUNTIFS($D$2:D1973,D1973,$F$2:F1973,F1973)-1&gt;1),"",
IF(AND(F1973="Peretoe teenus",H1973&lt;[2]an!$M$37,S1973="kahepoolne vajaduspõhine",U1973&gt;[2]an!$M$38,RANK(D1973,$D1973:$D1973)+COUNTIFS($D$2:D1973,D1973,$F$2:F1973,F1973)-1=1),X1973,
IF(AND(F1973="Peretoe teenus",H1973&lt;[2]an!$M$37,S1973="kahepoolne vajaduspõhine",U1973&gt;[2]an!$M$38,RANK(D1973,$D1973:$D1973)+COUNTIFS($D$2:D1973,D1973,$F$2:F1973,F1973)-1&gt;1),"",X1973*W1973)))))))))))))),"")</f>
        <v/>
      </c>
      <c r="Z1973" s="18" t="str">
        <f t="shared" si="91"/>
        <v/>
      </c>
      <c r="AA1973" s="19" t="str">
        <f>IFERROR(VLOOKUP(E1973,[2]an!$A$3:$B$81,2,FALSE),"")</f>
        <v/>
      </c>
      <c r="AB1973" s="19" t="str">
        <f>IFERROR(VLOOKUP(AA1973,[2]an!$C$2:$D$16,2,FALSE),"")</f>
        <v/>
      </c>
      <c r="AC1973" s="20"/>
      <c r="AD1973" s="21" t="str">
        <f>IF(A1973=[2]an!$F$36,VLOOKUP([2]an!$F$36,[2]an!$F$36:$H$36,3,FALSE),IF(A1973=[2]an!$F$35,VLOOKUP([2]an!$F$35,[2]an!$F$35:$H$35,3,FALSE),IF(A1973=[2]an!$F$33,VLOOKUP([2]an!$F$33,[2]an!$F$33:$H$33,3,FALSE),IF(A1973=[2]an!$F$31,VLOOKUP([2]an!$F$31,[2]an!$F$31:$H$31,3,FALSE),""))))</f>
        <v/>
      </c>
    </row>
    <row r="1974" spans="6:30" x14ac:dyDescent="0.2">
      <c r="F1974" s="10"/>
      <c r="G1974" s="8" t="str">
        <f t="shared" si="92"/>
        <v/>
      </c>
      <c r="H1974" s="13"/>
      <c r="K1974" s="13"/>
      <c r="L1974" s="10"/>
      <c r="M1974" s="10"/>
      <c r="S1974" s="8" t="str">
        <f>IFERROR(VLOOKUP(D1974,[1]peretoe_teenus!$A$2:$L$2000,5,FALSE),"")</f>
        <v/>
      </c>
      <c r="U1974" s="13"/>
      <c r="V1974" s="15" t="str" cm="1">
        <f t="array" ref="V1974">IFERROR(IF(AND(F1974="Tugigrupp",RANK(K1974,$K1974:$K1974)+COUNTIFS($K$2:K1974,K1974,$L$2:L1974,L1974,$M$2:M1974,M1974,$I$2:I1974,I1974,$G$2:G1974,G1974,$F$2:F1974,F1974)-1=1),SUMPRODUCT(($F$2:$F$4154=F1974)*($G$2:$G$4154=G1974)*($K$2:$K$4154=K1974)*($I$2:$I$4154=I1974)*($L$2:$L$4154=L1974)*($M$2:$M$4154=M1974)),""),"")</f>
        <v/>
      </c>
      <c r="W1974" s="15" t="str">
        <f t="shared" si="90"/>
        <v/>
      </c>
      <c r="X1974" s="16" t="str">
        <f>IF(AND(A1974=[2]an!$G$38,F1974=[2]an!$E$40),[2]an!$G$40,IF(AND(A1974=[2]an!$G$38,F1974=[2]an!$E$41),[2]an!$G$41,IF(AND(A1974=[2]an!$G$38,F1974=[2]an!$E$39,H1974&gt;=[2]an!$M$37),[2]an!$G$39,
IF(AND(A1974=[2]an!$G$38,F1974=[2]an!$E$39,H1974&lt;[2]an!$M$37,S1974="kahepoolne vajaduspõhine",U1974=""),[2]an!$M$40,
IF(AND(A1974=[2]an!$G$38,F1974=[2]an!$E$39,H1974&lt;[2]an!$M$37,S1974="kahepoolne vajaduspõhine",U1974&lt;&gt;""),[2]an!$G$39,
IF(AND(A1974=[2]an!$G$38,F1974=[2]an!$E$39,H1974&lt;[2]an!$M$37,S1974&lt;&gt;"kahepoolne vajaduspõhine"),[2]an!$G$39,
IF(AND(A1974=[2]an!$G$38,F1974=[2]an!$E$42),[2]an!$G$42,
IF(AND(A1974=[2]an!$H$38,F1974=[2]an!$E$40),[2]an!$H$40,IF(AND(A1974=[2]an!$H$38,F1974=[2]an!$E$41),[2]an!$H$41,IF(AND(A1974=[2]an!$H$38,F1974=[2]an!$E$39,H1974&gt;=[2]an!$M$37),[2]an!$H$39,
IF(AND(A1974=[2]an!$H$38,F1974=[2]an!$E$39,H1974&lt;[2]an!$M$37,S1974="kahepoolne vajaduspõhine",U1974=""),[2]an!$M$40,
IF(AND(A1974=[2]an!$H$38,F1974=[2]an!$E$39,H1974&lt;[2]an!$M$37,S1974="kahepoolne vajaduspõhine",U1974&lt;&gt;""),[2]an!$H$39,
IF(AND(A1974=[2]an!$H$38,F1974=[2]an!$E$39,H1974&lt;[2]an!$M$37,S1974&lt;&gt;"kahepoolne vajaduspõhine"),[2]an!$H$39,
IF(AND(A1974=[2]an!$H$38,F1974=[2]an!$E$42),[2]an!$H$42,
IF(AND(A1974=[2]an!$I$38,F1974=[2]an!$E$40),[2]an!$I$40,IF(AND(A1974=[2]an!$I$38,F1974=[2]an!$E$41),[2]an!$I$41,IF(AND(A1974=[2]an!$I$38,F1974=[2]an!$E$39,H1974&gt;=[2]an!$M$37),[2]an!$I$39,
IF(AND(A1974=[2]an!$I$38,F1974=[2]an!$E$39,H1974&lt;[2]an!$M$37,S1974="kahepoolne vajaduspõhine",U1974=""),[2]an!$M$40,
IF(AND(A1974=[2]an!$I$38,F1974=[2]an!$E$39,H1974&lt;[2]an!$M$37,S1974="kahepoolne vajaduspõhine",U1974&lt;&gt;""),[2]an!$I$39,
IF(AND(A1974=[2]an!$I$38,F1974=[2]an!$E$39,H1974&lt;[2]an!$M$37,S1974&lt;&gt;"kahepoolne vajaduspõhine"),[2]an!$I$39,
IF(AND(A1974=[2]an!$I$38,F1974=[2]an!$E$42),[2]an!$I$42,
IF(AND(A1974=[2]an!$J$38,F1974=[2]an!$E$40),[2]an!$J$40,IF(AND(A1974=[2]an!$J$38,F1974=[2]an!$E$41),[2]an!$J$41,IF(AND(A1974=[2]an!$J$38,F1974=[2]an!$E$39,H1974&gt;=[2]an!$M$37),[2]an!$J$39,
IF(AND(A1974=[2]an!$J$38,F1974=[2]an!$E$39,H1974&lt;[2]an!$M$37,S1974="kahepoolne vajaduspõhine",U1974=""),[2]an!$M$40,
IF(AND(A1974=[2]an!$J$38,F1974=[2]an!$E$39,H1974&lt;[2]an!$M$37,S1974="kahepoolne vajaduspõhine",U1974&lt;&gt;""),[2]an!$J$39,
IF(AND(A1974=[2]an!$J$38,F1974=[2]an!$E$39,H1974&lt;[2]an!$M$37,S1974&lt;&gt;"kahepoolne vajaduspõhine"),[2]an!$J$39,
IF(AND(A1974=[2]an!$J$38,F1974=[2]an!$E$42),[2]an!$J$42,""))))))))))))))))))))))))))))</f>
        <v/>
      </c>
      <c r="Y1974" s="17" t="str">
        <f>IFERROR(IF(F1974="Tugigrupp",0,
IF(AND(F1974="Peretoe teenus",H1974&gt;=[2]an!$M$37,RANK(D1974,$D1974:$D1974)+COUNTIFS($D$2:D1974,D1974,$F$2:F1974,F1974)-1&gt;1),"",
IF(AND(F1974="Peretoe teenus",H1974&gt;=[2]an!$M$37,RANK(D1974,$D1974:$D1974)+COUNTIFS($D$2:D1974,D1974,$F$2:F1974,F1974)-1=1,MONTH(H1974)=MONTH(K1974)=TRUE,YEAR(H1974)=YEAR(K1974)=TRUE),((EOMONTH(H1974,0)-H1974+1)*X1974)/DAY(EOMONTH(H1974,0)),
IF(AND(F1974="Peretoe teenus",H1974&gt;=[2]an!$M$37,RANK(D1974,$D1974:$D1974)+COUNTIFS($D$2:D1974,D1974,$F$2:F1974,F1974)-1=1),X1974,
IF(AND(F1974="Peretoe teenus",H1974&lt;[2]an!$M$37,S1974&lt;&gt;"kahepoolne vajaduspõhine",RANK(D1974,$D1974:$D1974)+COUNTIFS($D$2:D1974,D1974,$F$2:F1974,F1974)-1=1),X1974,
IF(AND(F1974="Peretoe teenus",H1974&lt;[2]an!$M$37,S1974&lt;&gt;"kahepoolne vajaduspõhine",RANK(D1974,$D1974:$D1974)+COUNTIFS($D$2:D1974,D1974,$F$2:F1974,F1974)-1&gt;1),"",
IF(AND(F1974="Peretoe teenus",H1974&lt;[2]an!$M$37,S1974="kahepoolne vajaduspõhine",U1974="",RANK(D1974,$D1974:$D1974)+COUNTIFS($D$2:D1974,D1974,$F$2:F1974,F1974)-1=1),X1974,
IF(AND(F1974="Peretoe teenus",H1974&lt;[2]an!$M$37,S1974="kahepoolne vajaduspõhine",U1974="",RANK(D1974,$D1974:$D1974)+COUNTIFS($D$2:D1974,D1974,$F$2:F1974,F1974)-1&gt;1),"",
IF(AND(F1974="Peretoe teenus",H1974&lt;[2]an!$M$37,S1974="kahepoolne vajaduspõhine",U1974&lt;[2]an!$M$37,RANK(D1974,$D1974:$D1974)+COUNTIFS($D$2:D1974,D1974,$F$2:F1974,F1974)-1=1),X1974,
IF(AND(F1974="Peretoe teenus",H1974&lt;[2]an!$M$37,S1974="kahepoolne vajaduspõhine",U1974&lt;[2]an!$M$37,RANK(D1974,$D1974:$D1974)+COUNTIFS($D$2:D1974,D1974,$F$2:F1974,F1974)-1&gt;1),"",
IF(AND(F1974="Peretoe teenus",H1974&lt;[2]an!$M$37,S1974="kahepoolne vajaduspõhine",U1974&gt;=[2]an!$M$37,U1974&lt;=[2]an!$M$38,RANK(D1974,$D1974:$D1974)+COUNTIFS($D$2:D1974,D1974,$F$2:F1974,F1974)-1=1),
((EOMONTH(U1974,0)-U1974+1)*X1974)/DAY(EOMONTH(U1974,0))+(DAY(U1974)-1)*100/DAY(EOMONTH(U1974,0)),
IF(AND(F1974="Peretoe teenus",H1974&lt;[2]an!$M$37,S1974="kahepoolne vajaduspõhine",U1974&gt;=[2]an!$M$37,U1974&lt;=[2]an!$M$38,RANK(D1974,$D1974:$D1974)+COUNTIFS($D$2:D1974,D1974,$F$2:F1974,F1974)-1&gt;1),"",
IF(AND(F1974="Peretoe teenus",H1974&lt;[2]an!$M$37,S1974="kahepoolne vajaduspõhine",U1974&gt;[2]an!$M$38,RANK(D1974,$D1974:$D1974)+COUNTIFS($D$2:D1974,D1974,$F$2:F1974,F1974)-1=1),X1974,
IF(AND(F1974="Peretoe teenus",H1974&lt;[2]an!$M$37,S1974="kahepoolne vajaduspõhine",U1974&gt;[2]an!$M$38,RANK(D1974,$D1974:$D1974)+COUNTIFS($D$2:D1974,D1974,$F$2:F1974,F1974)-1&gt;1),"",X1974*W1974)))))))))))))),"")</f>
        <v/>
      </c>
      <c r="Z1974" s="18" t="str">
        <f t="shared" si="91"/>
        <v/>
      </c>
      <c r="AA1974" s="19" t="str">
        <f>IFERROR(VLOOKUP(E1974,[2]an!$A$3:$B$81,2,FALSE),"")</f>
        <v/>
      </c>
      <c r="AB1974" s="19" t="str">
        <f>IFERROR(VLOOKUP(AA1974,[2]an!$C$2:$D$16,2,FALSE),"")</f>
        <v/>
      </c>
      <c r="AC1974" s="20"/>
      <c r="AD1974" s="21" t="str">
        <f>IF(A1974=[2]an!$F$36,VLOOKUP([2]an!$F$36,[2]an!$F$36:$H$36,3,FALSE),IF(A1974=[2]an!$F$35,VLOOKUP([2]an!$F$35,[2]an!$F$35:$H$35,3,FALSE),IF(A1974=[2]an!$F$33,VLOOKUP([2]an!$F$33,[2]an!$F$33:$H$33,3,FALSE),IF(A1974=[2]an!$F$31,VLOOKUP([2]an!$F$31,[2]an!$F$31:$H$31,3,FALSE),""))))</f>
        <v/>
      </c>
    </row>
    <row r="1975" spans="6:30" x14ac:dyDescent="0.2">
      <c r="F1975" s="10"/>
      <c r="G1975" s="8" t="str">
        <f t="shared" si="92"/>
        <v/>
      </c>
      <c r="H1975" s="13"/>
      <c r="K1975" s="13"/>
      <c r="L1975" s="10"/>
      <c r="M1975" s="10"/>
      <c r="S1975" s="8" t="str">
        <f>IFERROR(VLOOKUP(D1975,[1]peretoe_teenus!$A$2:$L$2000,5,FALSE),"")</f>
        <v/>
      </c>
      <c r="U1975" s="13"/>
      <c r="V1975" s="15" t="str" cm="1">
        <f t="array" ref="V1975">IFERROR(IF(AND(F1975="Tugigrupp",RANK(K1975,$K1975:$K1975)+COUNTIFS($K$2:K1975,K1975,$L$2:L1975,L1975,$M$2:M1975,M1975,$I$2:I1975,I1975,$G$2:G1975,G1975,$F$2:F1975,F1975)-1=1),SUMPRODUCT(($F$2:$F$4154=F1975)*($G$2:$G$4154=G1975)*($K$2:$K$4154=K1975)*($I$2:$I$4154=I1975)*($L$2:$L$4154=L1975)*($M$2:$M$4154=M1975)),""),"")</f>
        <v/>
      </c>
      <c r="W1975" s="15" t="str">
        <f t="shared" si="90"/>
        <v/>
      </c>
      <c r="X1975" s="16" t="str">
        <f>IF(AND(A1975=[2]an!$G$38,F1975=[2]an!$E$40),[2]an!$G$40,IF(AND(A1975=[2]an!$G$38,F1975=[2]an!$E$41),[2]an!$G$41,IF(AND(A1975=[2]an!$G$38,F1975=[2]an!$E$39,H1975&gt;=[2]an!$M$37),[2]an!$G$39,
IF(AND(A1975=[2]an!$G$38,F1975=[2]an!$E$39,H1975&lt;[2]an!$M$37,S1975="kahepoolne vajaduspõhine",U1975=""),[2]an!$M$40,
IF(AND(A1975=[2]an!$G$38,F1975=[2]an!$E$39,H1975&lt;[2]an!$M$37,S1975="kahepoolne vajaduspõhine",U1975&lt;&gt;""),[2]an!$G$39,
IF(AND(A1975=[2]an!$G$38,F1975=[2]an!$E$39,H1975&lt;[2]an!$M$37,S1975&lt;&gt;"kahepoolne vajaduspõhine"),[2]an!$G$39,
IF(AND(A1975=[2]an!$G$38,F1975=[2]an!$E$42),[2]an!$G$42,
IF(AND(A1975=[2]an!$H$38,F1975=[2]an!$E$40),[2]an!$H$40,IF(AND(A1975=[2]an!$H$38,F1975=[2]an!$E$41),[2]an!$H$41,IF(AND(A1975=[2]an!$H$38,F1975=[2]an!$E$39,H1975&gt;=[2]an!$M$37),[2]an!$H$39,
IF(AND(A1975=[2]an!$H$38,F1975=[2]an!$E$39,H1975&lt;[2]an!$M$37,S1975="kahepoolne vajaduspõhine",U1975=""),[2]an!$M$40,
IF(AND(A1975=[2]an!$H$38,F1975=[2]an!$E$39,H1975&lt;[2]an!$M$37,S1975="kahepoolne vajaduspõhine",U1975&lt;&gt;""),[2]an!$H$39,
IF(AND(A1975=[2]an!$H$38,F1975=[2]an!$E$39,H1975&lt;[2]an!$M$37,S1975&lt;&gt;"kahepoolne vajaduspõhine"),[2]an!$H$39,
IF(AND(A1975=[2]an!$H$38,F1975=[2]an!$E$42),[2]an!$H$42,
IF(AND(A1975=[2]an!$I$38,F1975=[2]an!$E$40),[2]an!$I$40,IF(AND(A1975=[2]an!$I$38,F1975=[2]an!$E$41),[2]an!$I$41,IF(AND(A1975=[2]an!$I$38,F1975=[2]an!$E$39,H1975&gt;=[2]an!$M$37),[2]an!$I$39,
IF(AND(A1975=[2]an!$I$38,F1975=[2]an!$E$39,H1975&lt;[2]an!$M$37,S1975="kahepoolne vajaduspõhine",U1975=""),[2]an!$M$40,
IF(AND(A1975=[2]an!$I$38,F1975=[2]an!$E$39,H1975&lt;[2]an!$M$37,S1975="kahepoolne vajaduspõhine",U1975&lt;&gt;""),[2]an!$I$39,
IF(AND(A1975=[2]an!$I$38,F1975=[2]an!$E$39,H1975&lt;[2]an!$M$37,S1975&lt;&gt;"kahepoolne vajaduspõhine"),[2]an!$I$39,
IF(AND(A1975=[2]an!$I$38,F1975=[2]an!$E$42),[2]an!$I$42,
IF(AND(A1975=[2]an!$J$38,F1975=[2]an!$E$40),[2]an!$J$40,IF(AND(A1975=[2]an!$J$38,F1975=[2]an!$E$41),[2]an!$J$41,IF(AND(A1975=[2]an!$J$38,F1975=[2]an!$E$39,H1975&gt;=[2]an!$M$37),[2]an!$J$39,
IF(AND(A1975=[2]an!$J$38,F1975=[2]an!$E$39,H1975&lt;[2]an!$M$37,S1975="kahepoolne vajaduspõhine",U1975=""),[2]an!$M$40,
IF(AND(A1975=[2]an!$J$38,F1975=[2]an!$E$39,H1975&lt;[2]an!$M$37,S1975="kahepoolne vajaduspõhine",U1975&lt;&gt;""),[2]an!$J$39,
IF(AND(A1975=[2]an!$J$38,F1975=[2]an!$E$39,H1975&lt;[2]an!$M$37,S1975&lt;&gt;"kahepoolne vajaduspõhine"),[2]an!$J$39,
IF(AND(A1975=[2]an!$J$38,F1975=[2]an!$E$42),[2]an!$J$42,""))))))))))))))))))))))))))))</f>
        <v/>
      </c>
      <c r="Y1975" s="17" t="str">
        <f>IFERROR(IF(F1975="Tugigrupp",0,
IF(AND(F1975="Peretoe teenus",H1975&gt;=[2]an!$M$37,RANK(D1975,$D1975:$D1975)+COUNTIFS($D$2:D1975,D1975,$F$2:F1975,F1975)-1&gt;1),"",
IF(AND(F1975="Peretoe teenus",H1975&gt;=[2]an!$M$37,RANK(D1975,$D1975:$D1975)+COUNTIFS($D$2:D1975,D1975,$F$2:F1975,F1975)-1=1,MONTH(H1975)=MONTH(K1975)=TRUE,YEAR(H1975)=YEAR(K1975)=TRUE),((EOMONTH(H1975,0)-H1975+1)*X1975)/DAY(EOMONTH(H1975,0)),
IF(AND(F1975="Peretoe teenus",H1975&gt;=[2]an!$M$37,RANK(D1975,$D1975:$D1975)+COUNTIFS($D$2:D1975,D1975,$F$2:F1975,F1975)-1=1),X1975,
IF(AND(F1975="Peretoe teenus",H1975&lt;[2]an!$M$37,S1975&lt;&gt;"kahepoolne vajaduspõhine",RANK(D1975,$D1975:$D1975)+COUNTIFS($D$2:D1975,D1975,$F$2:F1975,F1975)-1=1),X1975,
IF(AND(F1975="Peretoe teenus",H1975&lt;[2]an!$M$37,S1975&lt;&gt;"kahepoolne vajaduspõhine",RANK(D1975,$D1975:$D1975)+COUNTIFS($D$2:D1975,D1975,$F$2:F1975,F1975)-1&gt;1),"",
IF(AND(F1975="Peretoe teenus",H1975&lt;[2]an!$M$37,S1975="kahepoolne vajaduspõhine",U1975="",RANK(D1975,$D1975:$D1975)+COUNTIFS($D$2:D1975,D1975,$F$2:F1975,F1975)-1=1),X1975,
IF(AND(F1975="Peretoe teenus",H1975&lt;[2]an!$M$37,S1975="kahepoolne vajaduspõhine",U1975="",RANK(D1975,$D1975:$D1975)+COUNTIFS($D$2:D1975,D1975,$F$2:F1975,F1975)-1&gt;1),"",
IF(AND(F1975="Peretoe teenus",H1975&lt;[2]an!$M$37,S1975="kahepoolne vajaduspõhine",U1975&lt;[2]an!$M$37,RANK(D1975,$D1975:$D1975)+COUNTIFS($D$2:D1975,D1975,$F$2:F1975,F1975)-1=1),X1975,
IF(AND(F1975="Peretoe teenus",H1975&lt;[2]an!$M$37,S1975="kahepoolne vajaduspõhine",U1975&lt;[2]an!$M$37,RANK(D1975,$D1975:$D1975)+COUNTIFS($D$2:D1975,D1975,$F$2:F1975,F1975)-1&gt;1),"",
IF(AND(F1975="Peretoe teenus",H1975&lt;[2]an!$M$37,S1975="kahepoolne vajaduspõhine",U1975&gt;=[2]an!$M$37,U1975&lt;=[2]an!$M$38,RANK(D1975,$D1975:$D1975)+COUNTIFS($D$2:D1975,D1975,$F$2:F1975,F1975)-1=1),
((EOMONTH(U1975,0)-U1975+1)*X1975)/DAY(EOMONTH(U1975,0))+(DAY(U1975)-1)*100/DAY(EOMONTH(U1975,0)),
IF(AND(F1975="Peretoe teenus",H1975&lt;[2]an!$M$37,S1975="kahepoolne vajaduspõhine",U1975&gt;=[2]an!$M$37,U1975&lt;=[2]an!$M$38,RANK(D1975,$D1975:$D1975)+COUNTIFS($D$2:D1975,D1975,$F$2:F1975,F1975)-1&gt;1),"",
IF(AND(F1975="Peretoe teenus",H1975&lt;[2]an!$M$37,S1975="kahepoolne vajaduspõhine",U1975&gt;[2]an!$M$38,RANK(D1975,$D1975:$D1975)+COUNTIFS($D$2:D1975,D1975,$F$2:F1975,F1975)-1=1),X1975,
IF(AND(F1975="Peretoe teenus",H1975&lt;[2]an!$M$37,S1975="kahepoolne vajaduspõhine",U1975&gt;[2]an!$M$38,RANK(D1975,$D1975:$D1975)+COUNTIFS($D$2:D1975,D1975,$F$2:F1975,F1975)-1&gt;1),"",X1975*W1975)))))))))))))),"")</f>
        <v/>
      </c>
      <c r="Z1975" s="18" t="str">
        <f t="shared" si="91"/>
        <v/>
      </c>
      <c r="AA1975" s="19" t="str">
        <f>IFERROR(VLOOKUP(E1975,[2]an!$A$3:$B$81,2,FALSE),"")</f>
        <v/>
      </c>
      <c r="AB1975" s="19" t="str">
        <f>IFERROR(VLOOKUP(AA1975,[2]an!$C$2:$D$16,2,FALSE),"")</f>
        <v/>
      </c>
      <c r="AC1975" s="20"/>
      <c r="AD1975" s="21" t="str">
        <f>IF(A1975=[2]an!$F$36,VLOOKUP([2]an!$F$36,[2]an!$F$36:$H$36,3,FALSE),IF(A1975=[2]an!$F$35,VLOOKUP([2]an!$F$35,[2]an!$F$35:$H$35,3,FALSE),IF(A1975=[2]an!$F$33,VLOOKUP([2]an!$F$33,[2]an!$F$33:$H$33,3,FALSE),IF(A1975=[2]an!$F$31,VLOOKUP([2]an!$F$31,[2]an!$F$31:$H$31,3,FALSE),""))))</f>
        <v/>
      </c>
    </row>
    <row r="1976" spans="6:30" x14ac:dyDescent="0.2">
      <c r="F1976" s="10"/>
      <c r="G1976" s="8" t="str">
        <f t="shared" si="92"/>
        <v/>
      </c>
      <c r="H1976" s="13"/>
      <c r="K1976" s="13"/>
      <c r="L1976" s="10"/>
      <c r="M1976" s="10"/>
      <c r="S1976" s="8" t="str">
        <f>IFERROR(VLOOKUP(D1976,[1]peretoe_teenus!$A$2:$L$2000,5,FALSE),"")</f>
        <v/>
      </c>
      <c r="U1976" s="13"/>
      <c r="V1976" s="15" t="str" cm="1">
        <f t="array" ref="V1976">IFERROR(IF(AND(F1976="Tugigrupp",RANK(K1976,$K1976:$K1976)+COUNTIFS($K$2:K1976,K1976,$L$2:L1976,L1976,$M$2:M1976,M1976,$I$2:I1976,I1976,$G$2:G1976,G1976,$F$2:F1976,F1976)-1=1),SUMPRODUCT(($F$2:$F$4154=F1976)*($G$2:$G$4154=G1976)*($K$2:$K$4154=K1976)*($I$2:$I$4154=I1976)*($L$2:$L$4154=L1976)*($M$2:$M$4154=M1976)),""),"")</f>
        <v/>
      </c>
      <c r="W1976" s="15" t="str">
        <f t="shared" si="90"/>
        <v/>
      </c>
      <c r="X1976" s="16" t="str">
        <f>IF(AND(A1976=[2]an!$G$38,F1976=[2]an!$E$40),[2]an!$G$40,IF(AND(A1976=[2]an!$G$38,F1976=[2]an!$E$41),[2]an!$G$41,IF(AND(A1976=[2]an!$G$38,F1976=[2]an!$E$39,H1976&gt;=[2]an!$M$37),[2]an!$G$39,
IF(AND(A1976=[2]an!$G$38,F1976=[2]an!$E$39,H1976&lt;[2]an!$M$37,S1976="kahepoolne vajaduspõhine",U1976=""),[2]an!$M$40,
IF(AND(A1976=[2]an!$G$38,F1976=[2]an!$E$39,H1976&lt;[2]an!$M$37,S1976="kahepoolne vajaduspõhine",U1976&lt;&gt;""),[2]an!$G$39,
IF(AND(A1976=[2]an!$G$38,F1976=[2]an!$E$39,H1976&lt;[2]an!$M$37,S1976&lt;&gt;"kahepoolne vajaduspõhine"),[2]an!$G$39,
IF(AND(A1976=[2]an!$G$38,F1976=[2]an!$E$42),[2]an!$G$42,
IF(AND(A1976=[2]an!$H$38,F1976=[2]an!$E$40),[2]an!$H$40,IF(AND(A1976=[2]an!$H$38,F1976=[2]an!$E$41),[2]an!$H$41,IF(AND(A1976=[2]an!$H$38,F1976=[2]an!$E$39,H1976&gt;=[2]an!$M$37),[2]an!$H$39,
IF(AND(A1976=[2]an!$H$38,F1976=[2]an!$E$39,H1976&lt;[2]an!$M$37,S1976="kahepoolne vajaduspõhine",U1976=""),[2]an!$M$40,
IF(AND(A1976=[2]an!$H$38,F1976=[2]an!$E$39,H1976&lt;[2]an!$M$37,S1976="kahepoolne vajaduspõhine",U1976&lt;&gt;""),[2]an!$H$39,
IF(AND(A1976=[2]an!$H$38,F1976=[2]an!$E$39,H1976&lt;[2]an!$M$37,S1976&lt;&gt;"kahepoolne vajaduspõhine"),[2]an!$H$39,
IF(AND(A1976=[2]an!$H$38,F1976=[2]an!$E$42),[2]an!$H$42,
IF(AND(A1976=[2]an!$I$38,F1976=[2]an!$E$40),[2]an!$I$40,IF(AND(A1976=[2]an!$I$38,F1976=[2]an!$E$41),[2]an!$I$41,IF(AND(A1976=[2]an!$I$38,F1976=[2]an!$E$39,H1976&gt;=[2]an!$M$37),[2]an!$I$39,
IF(AND(A1976=[2]an!$I$38,F1976=[2]an!$E$39,H1976&lt;[2]an!$M$37,S1976="kahepoolne vajaduspõhine",U1976=""),[2]an!$M$40,
IF(AND(A1976=[2]an!$I$38,F1976=[2]an!$E$39,H1976&lt;[2]an!$M$37,S1976="kahepoolne vajaduspõhine",U1976&lt;&gt;""),[2]an!$I$39,
IF(AND(A1976=[2]an!$I$38,F1976=[2]an!$E$39,H1976&lt;[2]an!$M$37,S1976&lt;&gt;"kahepoolne vajaduspõhine"),[2]an!$I$39,
IF(AND(A1976=[2]an!$I$38,F1976=[2]an!$E$42),[2]an!$I$42,
IF(AND(A1976=[2]an!$J$38,F1976=[2]an!$E$40),[2]an!$J$40,IF(AND(A1976=[2]an!$J$38,F1976=[2]an!$E$41),[2]an!$J$41,IF(AND(A1976=[2]an!$J$38,F1976=[2]an!$E$39,H1976&gt;=[2]an!$M$37),[2]an!$J$39,
IF(AND(A1976=[2]an!$J$38,F1976=[2]an!$E$39,H1976&lt;[2]an!$M$37,S1976="kahepoolne vajaduspõhine",U1976=""),[2]an!$M$40,
IF(AND(A1976=[2]an!$J$38,F1976=[2]an!$E$39,H1976&lt;[2]an!$M$37,S1976="kahepoolne vajaduspõhine",U1976&lt;&gt;""),[2]an!$J$39,
IF(AND(A1976=[2]an!$J$38,F1976=[2]an!$E$39,H1976&lt;[2]an!$M$37,S1976&lt;&gt;"kahepoolne vajaduspõhine"),[2]an!$J$39,
IF(AND(A1976=[2]an!$J$38,F1976=[2]an!$E$42),[2]an!$J$42,""))))))))))))))))))))))))))))</f>
        <v/>
      </c>
      <c r="Y1976" s="17" t="str">
        <f>IFERROR(IF(F1976="Tugigrupp",0,
IF(AND(F1976="Peretoe teenus",H1976&gt;=[2]an!$M$37,RANK(D1976,$D1976:$D1976)+COUNTIFS($D$2:D1976,D1976,$F$2:F1976,F1976)-1&gt;1),"",
IF(AND(F1976="Peretoe teenus",H1976&gt;=[2]an!$M$37,RANK(D1976,$D1976:$D1976)+COUNTIFS($D$2:D1976,D1976,$F$2:F1976,F1976)-1=1,MONTH(H1976)=MONTH(K1976)=TRUE,YEAR(H1976)=YEAR(K1976)=TRUE),((EOMONTH(H1976,0)-H1976+1)*X1976)/DAY(EOMONTH(H1976,0)),
IF(AND(F1976="Peretoe teenus",H1976&gt;=[2]an!$M$37,RANK(D1976,$D1976:$D1976)+COUNTIFS($D$2:D1976,D1976,$F$2:F1976,F1976)-1=1),X1976,
IF(AND(F1976="Peretoe teenus",H1976&lt;[2]an!$M$37,S1976&lt;&gt;"kahepoolne vajaduspõhine",RANK(D1976,$D1976:$D1976)+COUNTIFS($D$2:D1976,D1976,$F$2:F1976,F1976)-1=1),X1976,
IF(AND(F1976="Peretoe teenus",H1976&lt;[2]an!$M$37,S1976&lt;&gt;"kahepoolne vajaduspõhine",RANK(D1976,$D1976:$D1976)+COUNTIFS($D$2:D1976,D1976,$F$2:F1976,F1976)-1&gt;1),"",
IF(AND(F1976="Peretoe teenus",H1976&lt;[2]an!$M$37,S1976="kahepoolne vajaduspõhine",U1976="",RANK(D1976,$D1976:$D1976)+COUNTIFS($D$2:D1976,D1976,$F$2:F1976,F1976)-1=1),X1976,
IF(AND(F1976="Peretoe teenus",H1976&lt;[2]an!$M$37,S1976="kahepoolne vajaduspõhine",U1976="",RANK(D1976,$D1976:$D1976)+COUNTIFS($D$2:D1976,D1976,$F$2:F1976,F1976)-1&gt;1),"",
IF(AND(F1976="Peretoe teenus",H1976&lt;[2]an!$M$37,S1976="kahepoolne vajaduspõhine",U1976&lt;[2]an!$M$37,RANK(D1976,$D1976:$D1976)+COUNTIFS($D$2:D1976,D1976,$F$2:F1976,F1976)-1=1),X1976,
IF(AND(F1976="Peretoe teenus",H1976&lt;[2]an!$M$37,S1976="kahepoolne vajaduspõhine",U1976&lt;[2]an!$M$37,RANK(D1976,$D1976:$D1976)+COUNTIFS($D$2:D1976,D1976,$F$2:F1976,F1976)-1&gt;1),"",
IF(AND(F1976="Peretoe teenus",H1976&lt;[2]an!$M$37,S1976="kahepoolne vajaduspõhine",U1976&gt;=[2]an!$M$37,U1976&lt;=[2]an!$M$38,RANK(D1976,$D1976:$D1976)+COUNTIFS($D$2:D1976,D1976,$F$2:F1976,F1976)-1=1),
((EOMONTH(U1976,0)-U1976+1)*X1976)/DAY(EOMONTH(U1976,0))+(DAY(U1976)-1)*100/DAY(EOMONTH(U1976,0)),
IF(AND(F1976="Peretoe teenus",H1976&lt;[2]an!$M$37,S1976="kahepoolne vajaduspõhine",U1976&gt;=[2]an!$M$37,U1976&lt;=[2]an!$M$38,RANK(D1976,$D1976:$D1976)+COUNTIFS($D$2:D1976,D1976,$F$2:F1976,F1976)-1&gt;1),"",
IF(AND(F1976="Peretoe teenus",H1976&lt;[2]an!$M$37,S1976="kahepoolne vajaduspõhine",U1976&gt;[2]an!$M$38,RANK(D1976,$D1976:$D1976)+COUNTIFS($D$2:D1976,D1976,$F$2:F1976,F1976)-1=1),X1976,
IF(AND(F1976="Peretoe teenus",H1976&lt;[2]an!$M$37,S1976="kahepoolne vajaduspõhine",U1976&gt;[2]an!$M$38,RANK(D1976,$D1976:$D1976)+COUNTIFS($D$2:D1976,D1976,$F$2:F1976,F1976)-1&gt;1),"",X1976*W1976)))))))))))))),"")</f>
        <v/>
      </c>
      <c r="Z1976" s="18" t="str">
        <f t="shared" si="91"/>
        <v/>
      </c>
      <c r="AA1976" s="19" t="str">
        <f>IFERROR(VLOOKUP(E1976,[2]an!$A$3:$B$81,2,FALSE),"")</f>
        <v/>
      </c>
      <c r="AB1976" s="19" t="str">
        <f>IFERROR(VLOOKUP(AA1976,[2]an!$C$2:$D$16,2,FALSE),"")</f>
        <v/>
      </c>
      <c r="AC1976" s="20"/>
      <c r="AD1976" s="21" t="str">
        <f>IF(A1976=[2]an!$F$36,VLOOKUP([2]an!$F$36,[2]an!$F$36:$H$36,3,FALSE),IF(A1976=[2]an!$F$35,VLOOKUP([2]an!$F$35,[2]an!$F$35:$H$35,3,FALSE),IF(A1976=[2]an!$F$33,VLOOKUP([2]an!$F$33,[2]an!$F$33:$H$33,3,FALSE),IF(A1976=[2]an!$F$31,VLOOKUP([2]an!$F$31,[2]an!$F$31:$H$31,3,FALSE),""))))</f>
        <v/>
      </c>
    </row>
    <row r="1977" spans="6:30" x14ac:dyDescent="0.2">
      <c r="F1977" s="10"/>
      <c r="G1977" s="8" t="str">
        <f t="shared" si="92"/>
        <v/>
      </c>
      <c r="H1977" s="13"/>
      <c r="K1977" s="13"/>
      <c r="L1977" s="10"/>
      <c r="M1977" s="10"/>
      <c r="S1977" s="8" t="str">
        <f>IFERROR(VLOOKUP(D1977,[1]peretoe_teenus!$A$2:$L$2000,5,FALSE),"")</f>
        <v/>
      </c>
      <c r="U1977" s="13"/>
      <c r="V1977" s="15" t="str" cm="1">
        <f t="array" ref="V1977">IFERROR(IF(AND(F1977="Tugigrupp",RANK(K1977,$K1977:$K1977)+COUNTIFS($K$2:K1977,K1977,$L$2:L1977,L1977,$M$2:M1977,M1977,$I$2:I1977,I1977,$G$2:G1977,G1977,$F$2:F1977,F1977)-1=1),SUMPRODUCT(($F$2:$F$4154=F1977)*($G$2:$G$4154=G1977)*($K$2:$K$4154=K1977)*($I$2:$I$4154=I1977)*($L$2:$L$4154=L1977)*($M$2:$M$4154=M1977)),""),"")</f>
        <v/>
      </c>
      <c r="W1977" s="15" t="str">
        <f t="shared" si="90"/>
        <v/>
      </c>
      <c r="X1977" s="16" t="str">
        <f>IF(AND(A1977=[2]an!$G$38,F1977=[2]an!$E$40),[2]an!$G$40,IF(AND(A1977=[2]an!$G$38,F1977=[2]an!$E$41),[2]an!$G$41,IF(AND(A1977=[2]an!$G$38,F1977=[2]an!$E$39,H1977&gt;=[2]an!$M$37),[2]an!$G$39,
IF(AND(A1977=[2]an!$G$38,F1977=[2]an!$E$39,H1977&lt;[2]an!$M$37,S1977="kahepoolne vajaduspõhine",U1977=""),[2]an!$M$40,
IF(AND(A1977=[2]an!$G$38,F1977=[2]an!$E$39,H1977&lt;[2]an!$M$37,S1977="kahepoolne vajaduspõhine",U1977&lt;&gt;""),[2]an!$G$39,
IF(AND(A1977=[2]an!$G$38,F1977=[2]an!$E$39,H1977&lt;[2]an!$M$37,S1977&lt;&gt;"kahepoolne vajaduspõhine"),[2]an!$G$39,
IF(AND(A1977=[2]an!$G$38,F1977=[2]an!$E$42),[2]an!$G$42,
IF(AND(A1977=[2]an!$H$38,F1977=[2]an!$E$40),[2]an!$H$40,IF(AND(A1977=[2]an!$H$38,F1977=[2]an!$E$41),[2]an!$H$41,IF(AND(A1977=[2]an!$H$38,F1977=[2]an!$E$39,H1977&gt;=[2]an!$M$37),[2]an!$H$39,
IF(AND(A1977=[2]an!$H$38,F1977=[2]an!$E$39,H1977&lt;[2]an!$M$37,S1977="kahepoolne vajaduspõhine",U1977=""),[2]an!$M$40,
IF(AND(A1977=[2]an!$H$38,F1977=[2]an!$E$39,H1977&lt;[2]an!$M$37,S1977="kahepoolne vajaduspõhine",U1977&lt;&gt;""),[2]an!$H$39,
IF(AND(A1977=[2]an!$H$38,F1977=[2]an!$E$39,H1977&lt;[2]an!$M$37,S1977&lt;&gt;"kahepoolne vajaduspõhine"),[2]an!$H$39,
IF(AND(A1977=[2]an!$H$38,F1977=[2]an!$E$42),[2]an!$H$42,
IF(AND(A1977=[2]an!$I$38,F1977=[2]an!$E$40),[2]an!$I$40,IF(AND(A1977=[2]an!$I$38,F1977=[2]an!$E$41),[2]an!$I$41,IF(AND(A1977=[2]an!$I$38,F1977=[2]an!$E$39,H1977&gt;=[2]an!$M$37),[2]an!$I$39,
IF(AND(A1977=[2]an!$I$38,F1977=[2]an!$E$39,H1977&lt;[2]an!$M$37,S1977="kahepoolne vajaduspõhine",U1977=""),[2]an!$M$40,
IF(AND(A1977=[2]an!$I$38,F1977=[2]an!$E$39,H1977&lt;[2]an!$M$37,S1977="kahepoolne vajaduspõhine",U1977&lt;&gt;""),[2]an!$I$39,
IF(AND(A1977=[2]an!$I$38,F1977=[2]an!$E$39,H1977&lt;[2]an!$M$37,S1977&lt;&gt;"kahepoolne vajaduspõhine"),[2]an!$I$39,
IF(AND(A1977=[2]an!$I$38,F1977=[2]an!$E$42),[2]an!$I$42,
IF(AND(A1977=[2]an!$J$38,F1977=[2]an!$E$40),[2]an!$J$40,IF(AND(A1977=[2]an!$J$38,F1977=[2]an!$E$41),[2]an!$J$41,IF(AND(A1977=[2]an!$J$38,F1977=[2]an!$E$39,H1977&gt;=[2]an!$M$37),[2]an!$J$39,
IF(AND(A1977=[2]an!$J$38,F1977=[2]an!$E$39,H1977&lt;[2]an!$M$37,S1977="kahepoolne vajaduspõhine",U1977=""),[2]an!$M$40,
IF(AND(A1977=[2]an!$J$38,F1977=[2]an!$E$39,H1977&lt;[2]an!$M$37,S1977="kahepoolne vajaduspõhine",U1977&lt;&gt;""),[2]an!$J$39,
IF(AND(A1977=[2]an!$J$38,F1977=[2]an!$E$39,H1977&lt;[2]an!$M$37,S1977&lt;&gt;"kahepoolne vajaduspõhine"),[2]an!$J$39,
IF(AND(A1977=[2]an!$J$38,F1977=[2]an!$E$42),[2]an!$J$42,""))))))))))))))))))))))))))))</f>
        <v/>
      </c>
      <c r="Y1977" s="17" t="str">
        <f>IFERROR(IF(F1977="Tugigrupp",0,
IF(AND(F1977="Peretoe teenus",H1977&gt;=[2]an!$M$37,RANK(D1977,$D1977:$D1977)+COUNTIFS($D$2:D1977,D1977,$F$2:F1977,F1977)-1&gt;1),"",
IF(AND(F1977="Peretoe teenus",H1977&gt;=[2]an!$M$37,RANK(D1977,$D1977:$D1977)+COUNTIFS($D$2:D1977,D1977,$F$2:F1977,F1977)-1=1,MONTH(H1977)=MONTH(K1977)=TRUE,YEAR(H1977)=YEAR(K1977)=TRUE),((EOMONTH(H1977,0)-H1977+1)*X1977)/DAY(EOMONTH(H1977,0)),
IF(AND(F1977="Peretoe teenus",H1977&gt;=[2]an!$M$37,RANK(D1977,$D1977:$D1977)+COUNTIFS($D$2:D1977,D1977,$F$2:F1977,F1977)-1=1),X1977,
IF(AND(F1977="Peretoe teenus",H1977&lt;[2]an!$M$37,S1977&lt;&gt;"kahepoolne vajaduspõhine",RANK(D1977,$D1977:$D1977)+COUNTIFS($D$2:D1977,D1977,$F$2:F1977,F1977)-1=1),X1977,
IF(AND(F1977="Peretoe teenus",H1977&lt;[2]an!$M$37,S1977&lt;&gt;"kahepoolne vajaduspõhine",RANK(D1977,$D1977:$D1977)+COUNTIFS($D$2:D1977,D1977,$F$2:F1977,F1977)-1&gt;1),"",
IF(AND(F1977="Peretoe teenus",H1977&lt;[2]an!$M$37,S1977="kahepoolne vajaduspõhine",U1977="",RANK(D1977,$D1977:$D1977)+COUNTIFS($D$2:D1977,D1977,$F$2:F1977,F1977)-1=1),X1977,
IF(AND(F1977="Peretoe teenus",H1977&lt;[2]an!$M$37,S1977="kahepoolne vajaduspõhine",U1977="",RANK(D1977,$D1977:$D1977)+COUNTIFS($D$2:D1977,D1977,$F$2:F1977,F1977)-1&gt;1),"",
IF(AND(F1977="Peretoe teenus",H1977&lt;[2]an!$M$37,S1977="kahepoolne vajaduspõhine",U1977&lt;[2]an!$M$37,RANK(D1977,$D1977:$D1977)+COUNTIFS($D$2:D1977,D1977,$F$2:F1977,F1977)-1=1),X1977,
IF(AND(F1977="Peretoe teenus",H1977&lt;[2]an!$M$37,S1977="kahepoolne vajaduspõhine",U1977&lt;[2]an!$M$37,RANK(D1977,$D1977:$D1977)+COUNTIFS($D$2:D1977,D1977,$F$2:F1977,F1977)-1&gt;1),"",
IF(AND(F1977="Peretoe teenus",H1977&lt;[2]an!$M$37,S1977="kahepoolne vajaduspõhine",U1977&gt;=[2]an!$M$37,U1977&lt;=[2]an!$M$38,RANK(D1977,$D1977:$D1977)+COUNTIFS($D$2:D1977,D1977,$F$2:F1977,F1977)-1=1),
((EOMONTH(U1977,0)-U1977+1)*X1977)/DAY(EOMONTH(U1977,0))+(DAY(U1977)-1)*100/DAY(EOMONTH(U1977,0)),
IF(AND(F1977="Peretoe teenus",H1977&lt;[2]an!$M$37,S1977="kahepoolne vajaduspõhine",U1977&gt;=[2]an!$M$37,U1977&lt;=[2]an!$M$38,RANK(D1977,$D1977:$D1977)+COUNTIFS($D$2:D1977,D1977,$F$2:F1977,F1977)-1&gt;1),"",
IF(AND(F1977="Peretoe teenus",H1977&lt;[2]an!$M$37,S1977="kahepoolne vajaduspõhine",U1977&gt;[2]an!$M$38,RANK(D1977,$D1977:$D1977)+COUNTIFS($D$2:D1977,D1977,$F$2:F1977,F1977)-1=1),X1977,
IF(AND(F1977="Peretoe teenus",H1977&lt;[2]an!$M$37,S1977="kahepoolne vajaduspõhine",U1977&gt;[2]an!$M$38,RANK(D1977,$D1977:$D1977)+COUNTIFS($D$2:D1977,D1977,$F$2:F1977,F1977)-1&gt;1),"",X1977*W1977)))))))))))))),"")</f>
        <v/>
      </c>
      <c r="Z1977" s="18" t="str">
        <f t="shared" si="91"/>
        <v/>
      </c>
      <c r="AA1977" s="19" t="str">
        <f>IFERROR(VLOOKUP(E1977,[2]an!$A$3:$B$81,2,FALSE),"")</f>
        <v/>
      </c>
      <c r="AB1977" s="19" t="str">
        <f>IFERROR(VLOOKUP(AA1977,[2]an!$C$2:$D$16,2,FALSE),"")</f>
        <v/>
      </c>
      <c r="AC1977" s="20"/>
      <c r="AD1977" s="21" t="str">
        <f>IF(A1977=[2]an!$F$36,VLOOKUP([2]an!$F$36,[2]an!$F$36:$H$36,3,FALSE),IF(A1977=[2]an!$F$35,VLOOKUP([2]an!$F$35,[2]an!$F$35:$H$35,3,FALSE),IF(A1977=[2]an!$F$33,VLOOKUP([2]an!$F$33,[2]an!$F$33:$H$33,3,FALSE),IF(A1977=[2]an!$F$31,VLOOKUP([2]an!$F$31,[2]an!$F$31:$H$31,3,FALSE),""))))</f>
        <v/>
      </c>
    </row>
    <row r="1978" spans="6:30" x14ac:dyDescent="0.2">
      <c r="F1978" s="10"/>
      <c r="G1978" s="8" t="str">
        <f t="shared" si="92"/>
        <v/>
      </c>
      <c r="H1978" s="13"/>
      <c r="K1978" s="13"/>
      <c r="L1978" s="10"/>
      <c r="M1978" s="10"/>
      <c r="S1978" s="8" t="str">
        <f>IFERROR(VLOOKUP(D1978,[1]peretoe_teenus!$A$2:$L$2000,5,FALSE),"")</f>
        <v/>
      </c>
      <c r="U1978" s="13"/>
      <c r="V1978" s="15" t="str" cm="1">
        <f t="array" ref="V1978">IFERROR(IF(AND(F1978="Tugigrupp",RANK(K1978,$K1978:$K1978)+COUNTIFS($K$2:K1978,K1978,$L$2:L1978,L1978,$M$2:M1978,M1978,$I$2:I1978,I1978,$G$2:G1978,G1978,$F$2:F1978,F1978)-1=1),SUMPRODUCT(($F$2:$F$4154=F1978)*($G$2:$G$4154=G1978)*($K$2:$K$4154=K1978)*($I$2:$I$4154=I1978)*($L$2:$L$4154=L1978)*($M$2:$M$4154=M1978)),""),"")</f>
        <v/>
      </c>
      <c r="W1978" s="15" t="str">
        <f t="shared" si="90"/>
        <v/>
      </c>
      <c r="X1978" s="16" t="str">
        <f>IF(AND(A1978=[2]an!$G$38,F1978=[2]an!$E$40),[2]an!$G$40,IF(AND(A1978=[2]an!$G$38,F1978=[2]an!$E$41),[2]an!$G$41,IF(AND(A1978=[2]an!$G$38,F1978=[2]an!$E$39,H1978&gt;=[2]an!$M$37),[2]an!$G$39,
IF(AND(A1978=[2]an!$G$38,F1978=[2]an!$E$39,H1978&lt;[2]an!$M$37,S1978="kahepoolne vajaduspõhine",U1978=""),[2]an!$M$40,
IF(AND(A1978=[2]an!$G$38,F1978=[2]an!$E$39,H1978&lt;[2]an!$M$37,S1978="kahepoolne vajaduspõhine",U1978&lt;&gt;""),[2]an!$G$39,
IF(AND(A1978=[2]an!$G$38,F1978=[2]an!$E$39,H1978&lt;[2]an!$M$37,S1978&lt;&gt;"kahepoolne vajaduspõhine"),[2]an!$G$39,
IF(AND(A1978=[2]an!$G$38,F1978=[2]an!$E$42),[2]an!$G$42,
IF(AND(A1978=[2]an!$H$38,F1978=[2]an!$E$40),[2]an!$H$40,IF(AND(A1978=[2]an!$H$38,F1978=[2]an!$E$41),[2]an!$H$41,IF(AND(A1978=[2]an!$H$38,F1978=[2]an!$E$39,H1978&gt;=[2]an!$M$37),[2]an!$H$39,
IF(AND(A1978=[2]an!$H$38,F1978=[2]an!$E$39,H1978&lt;[2]an!$M$37,S1978="kahepoolne vajaduspõhine",U1978=""),[2]an!$M$40,
IF(AND(A1978=[2]an!$H$38,F1978=[2]an!$E$39,H1978&lt;[2]an!$M$37,S1978="kahepoolne vajaduspõhine",U1978&lt;&gt;""),[2]an!$H$39,
IF(AND(A1978=[2]an!$H$38,F1978=[2]an!$E$39,H1978&lt;[2]an!$M$37,S1978&lt;&gt;"kahepoolne vajaduspõhine"),[2]an!$H$39,
IF(AND(A1978=[2]an!$H$38,F1978=[2]an!$E$42),[2]an!$H$42,
IF(AND(A1978=[2]an!$I$38,F1978=[2]an!$E$40),[2]an!$I$40,IF(AND(A1978=[2]an!$I$38,F1978=[2]an!$E$41),[2]an!$I$41,IF(AND(A1978=[2]an!$I$38,F1978=[2]an!$E$39,H1978&gt;=[2]an!$M$37),[2]an!$I$39,
IF(AND(A1978=[2]an!$I$38,F1978=[2]an!$E$39,H1978&lt;[2]an!$M$37,S1978="kahepoolne vajaduspõhine",U1978=""),[2]an!$M$40,
IF(AND(A1978=[2]an!$I$38,F1978=[2]an!$E$39,H1978&lt;[2]an!$M$37,S1978="kahepoolne vajaduspõhine",U1978&lt;&gt;""),[2]an!$I$39,
IF(AND(A1978=[2]an!$I$38,F1978=[2]an!$E$39,H1978&lt;[2]an!$M$37,S1978&lt;&gt;"kahepoolne vajaduspõhine"),[2]an!$I$39,
IF(AND(A1978=[2]an!$I$38,F1978=[2]an!$E$42),[2]an!$I$42,
IF(AND(A1978=[2]an!$J$38,F1978=[2]an!$E$40),[2]an!$J$40,IF(AND(A1978=[2]an!$J$38,F1978=[2]an!$E$41),[2]an!$J$41,IF(AND(A1978=[2]an!$J$38,F1978=[2]an!$E$39,H1978&gt;=[2]an!$M$37),[2]an!$J$39,
IF(AND(A1978=[2]an!$J$38,F1978=[2]an!$E$39,H1978&lt;[2]an!$M$37,S1978="kahepoolne vajaduspõhine",U1978=""),[2]an!$M$40,
IF(AND(A1978=[2]an!$J$38,F1978=[2]an!$E$39,H1978&lt;[2]an!$M$37,S1978="kahepoolne vajaduspõhine",U1978&lt;&gt;""),[2]an!$J$39,
IF(AND(A1978=[2]an!$J$38,F1978=[2]an!$E$39,H1978&lt;[2]an!$M$37,S1978&lt;&gt;"kahepoolne vajaduspõhine"),[2]an!$J$39,
IF(AND(A1978=[2]an!$J$38,F1978=[2]an!$E$42),[2]an!$J$42,""))))))))))))))))))))))))))))</f>
        <v/>
      </c>
      <c r="Y1978" s="17" t="str">
        <f>IFERROR(IF(F1978="Tugigrupp",0,
IF(AND(F1978="Peretoe teenus",H1978&gt;=[2]an!$M$37,RANK(D1978,$D1978:$D1978)+COUNTIFS($D$2:D1978,D1978,$F$2:F1978,F1978)-1&gt;1),"",
IF(AND(F1978="Peretoe teenus",H1978&gt;=[2]an!$M$37,RANK(D1978,$D1978:$D1978)+COUNTIFS($D$2:D1978,D1978,$F$2:F1978,F1978)-1=1,MONTH(H1978)=MONTH(K1978)=TRUE,YEAR(H1978)=YEAR(K1978)=TRUE),((EOMONTH(H1978,0)-H1978+1)*X1978)/DAY(EOMONTH(H1978,0)),
IF(AND(F1978="Peretoe teenus",H1978&gt;=[2]an!$M$37,RANK(D1978,$D1978:$D1978)+COUNTIFS($D$2:D1978,D1978,$F$2:F1978,F1978)-1=1),X1978,
IF(AND(F1978="Peretoe teenus",H1978&lt;[2]an!$M$37,S1978&lt;&gt;"kahepoolne vajaduspõhine",RANK(D1978,$D1978:$D1978)+COUNTIFS($D$2:D1978,D1978,$F$2:F1978,F1978)-1=1),X1978,
IF(AND(F1978="Peretoe teenus",H1978&lt;[2]an!$M$37,S1978&lt;&gt;"kahepoolne vajaduspõhine",RANK(D1978,$D1978:$D1978)+COUNTIFS($D$2:D1978,D1978,$F$2:F1978,F1978)-1&gt;1),"",
IF(AND(F1978="Peretoe teenus",H1978&lt;[2]an!$M$37,S1978="kahepoolne vajaduspõhine",U1978="",RANK(D1978,$D1978:$D1978)+COUNTIFS($D$2:D1978,D1978,$F$2:F1978,F1978)-1=1),X1978,
IF(AND(F1978="Peretoe teenus",H1978&lt;[2]an!$M$37,S1978="kahepoolne vajaduspõhine",U1978="",RANK(D1978,$D1978:$D1978)+COUNTIFS($D$2:D1978,D1978,$F$2:F1978,F1978)-1&gt;1),"",
IF(AND(F1978="Peretoe teenus",H1978&lt;[2]an!$M$37,S1978="kahepoolne vajaduspõhine",U1978&lt;[2]an!$M$37,RANK(D1978,$D1978:$D1978)+COUNTIFS($D$2:D1978,D1978,$F$2:F1978,F1978)-1=1),X1978,
IF(AND(F1978="Peretoe teenus",H1978&lt;[2]an!$M$37,S1978="kahepoolne vajaduspõhine",U1978&lt;[2]an!$M$37,RANK(D1978,$D1978:$D1978)+COUNTIFS($D$2:D1978,D1978,$F$2:F1978,F1978)-1&gt;1),"",
IF(AND(F1978="Peretoe teenus",H1978&lt;[2]an!$M$37,S1978="kahepoolne vajaduspõhine",U1978&gt;=[2]an!$M$37,U1978&lt;=[2]an!$M$38,RANK(D1978,$D1978:$D1978)+COUNTIFS($D$2:D1978,D1978,$F$2:F1978,F1978)-1=1),
((EOMONTH(U1978,0)-U1978+1)*X1978)/DAY(EOMONTH(U1978,0))+(DAY(U1978)-1)*100/DAY(EOMONTH(U1978,0)),
IF(AND(F1978="Peretoe teenus",H1978&lt;[2]an!$M$37,S1978="kahepoolne vajaduspõhine",U1978&gt;=[2]an!$M$37,U1978&lt;=[2]an!$M$38,RANK(D1978,$D1978:$D1978)+COUNTIFS($D$2:D1978,D1978,$F$2:F1978,F1978)-1&gt;1),"",
IF(AND(F1978="Peretoe teenus",H1978&lt;[2]an!$M$37,S1978="kahepoolne vajaduspõhine",U1978&gt;[2]an!$M$38,RANK(D1978,$D1978:$D1978)+COUNTIFS($D$2:D1978,D1978,$F$2:F1978,F1978)-1=1),X1978,
IF(AND(F1978="Peretoe teenus",H1978&lt;[2]an!$M$37,S1978="kahepoolne vajaduspõhine",U1978&gt;[2]an!$M$38,RANK(D1978,$D1978:$D1978)+COUNTIFS($D$2:D1978,D1978,$F$2:F1978,F1978)-1&gt;1),"",X1978*W1978)))))))))))))),"")</f>
        <v/>
      </c>
      <c r="Z1978" s="18" t="str">
        <f t="shared" si="91"/>
        <v/>
      </c>
      <c r="AA1978" s="19" t="str">
        <f>IFERROR(VLOOKUP(E1978,[2]an!$A$3:$B$81,2,FALSE),"")</f>
        <v/>
      </c>
      <c r="AB1978" s="19" t="str">
        <f>IFERROR(VLOOKUP(AA1978,[2]an!$C$2:$D$16,2,FALSE),"")</f>
        <v/>
      </c>
      <c r="AC1978" s="20"/>
      <c r="AD1978" s="21" t="str">
        <f>IF(A1978=[2]an!$F$36,VLOOKUP([2]an!$F$36,[2]an!$F$36:$H$36,3,FALSE),IF(A1978=[2]an!$F$35,VLOOKUP([2]an!$F$35,[2]an!$F$35:$H$35,3,FALSE),IF(A1978=[2]an!$F$33,VLOOKUP([2]an!$F$33,[2]an!$F$33:$H$33,3,FALSE),IF(A1978=[2]an!$F$31,VLOOKUP([2]an!$F$31,[2]an!$F$31:$H$31,3,FALSE),""))))</f>
        <v/>
      </c>
    </row>
    <row r="1979" spans="6:30" x14ac:dyDescent="0.2">
      <c r="F1979" s="10"/>
      <c r="G1979" s="8" t="str">
        <f t="shared" si="92"/>
        <v/>
      </c>
      <c r="H1979" s="13"/>
      <c r="K1979" s="13"/>
      <c r="L1979" s="10"/>
      <c r="M1979" s="10"/>
      <c r="S1979" s="8" t="str">
        <f>IFERROR(VLOOKUP(D1979,[1]peretoe_teenus!$A$2:$L$2000,5,FALSE),"")</f>
        <v/>
      </c>
      <c r="U1979" s="13"/>
      <c r="V1979" s="15" t="str" cm="1">
        <f t="array" ref="V1979">IFERROR(IF(AND(F1979="Tugigrupp",RANK(K1979,$K1979:$K1979)+COUNTIFS($K$2:K1979,K1979,$L$2:L1979,L1979,$M$2:M1979,M1979,$I$2:I1979,I1979,$G$2:G1979,G1979,$F$2:F1979,F1979)-1=1),SUMPRODUCT(($F$2:$F$4154=F1979)*($G$2:$G$4154=G1979)*($K$2:$K$4154=K1979)*($I$2:$I$4154=I1979)*($L$2:$L$4154=L1979)*($M$2:$M$4154=M1979)),""),"")</f>
        <v/>
      </c>
      <c r="W1979" s="15" t="str">
        <f t="shared" si="90"/>
        <v/>
      </c>
      <c r="X1979" s="16" t="str">
        <f>IF(AND(A1979=[2]an!$G$38,F1979=[2]an!$E$40),[2]an!$G$40,IF(AND(A1979=[2]an!$G$38,F1979=[2]an!$E$41),[2]an!$G$41,IF(AND(A1979=[2]an!$G$38,F1979=[2]an!$E$39,H1979&gt;=[2]an!$M$37),[2]an!$G$39,
IF(AND(A1979=[2]an!$G$38,F1979=[2]an!$E$39,H1979&lt;[2]an!$M$37,S1979="kahepoolne vajaduspõhine",U1979=""),[2]an!$M$40,
IF(AND(A1979=[2]an!$G$38,F1979=[2]an!$E$39,H1979&lt;[2]an!$M$37,S1979="kahepoolne vajaduspõhine",U1979&lt;&gt;""),[2]an!$G$39,
IF(AND(A1979=[2]an!$G$38,F1979=[2]an!$E$39,H1979&lt;[2]an!$M$37,S1979&lt;&gt;"kahepoolne vajaduspõhine"),[2]an!$G$39,
IF(AND(A1979=[2]an!$G$38,F1979=[2]an!$E$42),[2]an!$G$42,
IF(AND(A1979=[2]an!$H$38,F1979=[2]an!$E$40),[2]an!$H$40,IF(AND(A1979=[2]an!$H$38,F1979=[2]an!$E$41),[2]an!$H$41,IF(AND(A1979=[2]an!$H$38,F1979=[2]an!$E$39,H1979&gt;=[2]an!$M$37),[2]an!$H$39,
IF(AND(A1979=[2]an!$H$38,F1979=[2]an!$E$39,H1979&lt;[2]an!$M$37,S1979="kahepoolne vajaduspõhine",U1979=""),[2]an!$M$40,
IF(AND(A1979=[2]an!$H$38,F1979=[2]an!$E$39,H1979&lt;[2]an!$M$37,S1979="kahepoolne vajaduspõhine",U1979&lt;&gt;""),[2]an!$H$39,
IF(AND(A1979=[2]an!$H$38,F1979=[2]an!$E$39,H1979&lt;[2]an!$M$37,S1979&lt;&gt;"kahepoolne vajaduspõhine"),[2]an!$H$39,
IF(AND(A1979=[2]an!$H$38,F1979=[2]an!$E$42),[2]an!$H$42,
IF(AND(A1979=[2]an!$I$38,F1979=[2]an!$E$40),[2]an!$I$40,IF(AND(A1979=[2]an!$I$38,F1979=[2]an!$E$41),[2]an!$I$41,IF(AND(A1979=[2]an!$I$38,F1979=[2]an!$E$39,H1979&gt;=[2]an!$M$37),[2]an!$I$39,
IF(AND(A1979=[2]an!$I$38,F1979=[2]an!$E$39,H1979&lt;[2]an!$M$37,S1979="kahepoolne vajaduspõhine",U1979=""),[2]an!$M$40,
IF(AND(A1979=[2]an!$I$38,F1979=[2]an!$E$39,H1979&lt;[2]an!$M$37,S1979="kahepoolne vajaduspõhine",U1979&lt;&gt;""),[2]an!$I$39,
IF(AND(A1979=[2]an!$I$38,F1979=[2]an!$E$39,H1979&lt;[2]an!$M$37,S1979&lt;&gt;"kahepoolne vajaduspõhine"),[2]an!$I$39,
IF(AND(A1979=[2]an!$I$38,F1979=[2]an!$E$42),[2]an!$I$42,
IF(AND(A1979=[2]an!$J$38,F1979=[2]an!$E$40),[2]an!$J$40,IF(AND(A1979=[2]an!$J$38,F1979=[2]an!$E$41),[2]an!$J$41,IF(AND(A1979=[2]an!$J$38,F1979=[2]an!$E$39,H1979&gt;=[2]an!$M$37),[2]an!$J$39,
IF(AND(A1979=[2]an!$J$38,F1979=[2]an!$E$39,H1979&lt;[2]an!$M$37,S1979="kahepoolne vajaduspõhine",U1979=""),[2]an!$M$40,
IF(AND(A1979=[2]an!$J$38,F1979=[2]an!$E$39,H1979&lt;[2]an!$M$37,S1979="kahepoolne vajaduspõhine",U1979&lt;&gt;""),[2]an!$J$39,
IF(AND(A1979=[2]an!$J$38,F1979=[2]an!$E$39,H1979&lt;[2]an!$M$37,S1979&lt;&gt;"kahepoolne vajaduspõhine"),[2]an!$J$39,
IF(AND(A1979=[2]an!$J$38,F1979=[2]an!$E$42),[2]an!$J$42,""))))))))))))))))))))))))))))</f>
        <v/>
      </c>
      <c r="Y1979" s="17" t="str">
        <f>IFERROR(IF(F1979="Tugigrupp",0,
IF(AND(F1979="Peretoe teenus",H1979&gt;=[2]an!$M$37,RANK(D1979,$D1979:$D1979)+COUNTIFS($D$2:D1979,D1979,$F$2:F1979,F1979)-1&gt;1),"",
IF(AND(F1979="Peretoe teenus",H1979&gt;=[2]an!$M$37,RANK(D1979,$D1979:$D1979)+COUNTIFS($D$2:D1979,D1979,$F$2:F1979,F1979)-1=1,MONTH(H1979)=MONTH(K1979)=TRUE,YEAR(H1979)=YEAR(K1979)=TRUE),((EOMONTH(H1979,0)-H1979+1)*X1979)/DAY(EOMONTH(H1979,0)),
IF(AND(F1979="Peretoe teenus",H1979&gt;=[2]an!$M$37,RANK(D1979,$D1979:$D1979)+COUNTIFS($D$2:D1979,D1979,$F$2:F1979,F1979)-1=1),X1979,
IF(AND(F1979="Peretoe teenus",H1979&lt;[2]an!$M$37,S1979&lt;&gt;"kahepoolne vajaduspõhine",RANK(D1979,$D1979:$D1979)+COUNTIFS($D$2:D1979,D1979,$F$2:F1979,F1979)-1=1),X1979,
IF(AND(F1979="Peretoe teenus",H1979&lt;[2]an!$M$37,S1979&lt;&gt;"kahepoolne vajaduspõhine",RANK(D1979,$D1979:$D1979)+COUNTIFS($D$2:D1979,D1979,$F$2:F1979,F1979)-1&gt;1),"",
IF(AND(F1979="Peretoe teenus",H1979&lt;[2]an!$M$37,S1979="kahepoolne vajaduspõhine",U1979="",RANK(D1979,$D1979:$D1979)+COUNTIFS($D$2:D1979,D1979,$F$2:F1979,F1979)-1=1),X1979,
IF(AND(F1979="Peretoe teenus",H1979&lt;[2]an!$M$37,S1979="kahepoolne vajaduspõhine",U1979="",RANK(D1979,$D1979:$D1979)+COUNTIFS($D$2:D1979,D1979,$F$2:F1979,F1979)-1&gt;1),"",
IF(AND(F1979="Peretoe teenus",H1979&lt;[2]an!$M$37,S1979="kahepoolne vajaduspõhine",U1979&lt;[2]an!$M$37,RANK(D1979,$D1979:$D1979)+COUNTIFS($D$2:D1979,D1979,$F$2:F1979,F1979)-1=1),X1979,
IF(AND(F1979="Peretoe teenus",H1979&lt;[2]an!$M$37,S1979="kahepoolne vajaduspõhine",U1979&lt;[2]an!$M$37,RANK(D1979,$D1979:$D1979)+COUNTIFS($D$2:D1979,D1979,$F$2:F1979,F1979)-1&gt;1),"",
IF(AND(F1979="Peretoe teenus",H1979&lt;[2]an!$M$37,S1979="kahepoolne vajaduspõhine",U1979&gt;=[2]an!$M$37,U1979&lt;=[2]an!$M$38,RANK(D1979,$D1979:$D1979)+COUNTIFS($D$2:D1979,D1979,$F$2:F1979,F1979)-1=1),
((EOMONTH(U1979,0)-U1979+1)*X1979)/DAY(EOMONTH(U1979,0))+(DAY(U1979)-1)*100/DAY(EOMONTH(U1979,0)),
IF(AND(F1979="Peretoe teenus",H1979&lt;[2]an!$M$37,S1979="kahepoolne vajaduspõhine",U1979&gt;=[2]an!$M$37,U1979&lt;=[2]an!$M$38,RANK(D1979,$D1979:$D1979)+COUNTIFS($D$2:D1979,D1979,$F$2:F1979,F1979)-1&gt;1),"",
IF(AND(F1979="Peretoe teenus",H1979&lt;[2]an!$M$37,S1979="kahepoolne vajaduspõhine",U1979&gt;[2]an!$M$38,RANK(D1979,$D1979:$D1979)+COUNTIFS($D$2:D1979,D1979,$F$2:F1979,F1979)-1=1),X1979,
IF(AND(F1979="Peretoe teenus",H1979&lt;[2]an!$M$37,S1979="kahepoolne vajaduspõhine",U1979&gt;[2]an!$M$38,RANK(D1979,$D1979:$D1979)+COUNTIFS($D$2:D1979,D1979,$F$2:F1979,F1979)-1&gt;1),"",X1979*W1979)))))))))))))),"")</f>
        <v/>
      </c>
      <c r="Z1979" s="18" t="str">
        <f t="shared" si="91"/>
        <v/>
      </c>
      <c r="AA1979" s="19" t="str">
        <f>IFERROR(VLOOKUP(E1979,[2]an!$A$3:$B$81,2,FALSE),"")</f>
        <v/>
      </c>
      <c r="AB1979" s="19" t="str">
        <f>IFERROR(VLOOKUP(AA1979,[2]an!$C$2:$D$16,2,FALSE),"")</f>
        <v/>
      </c>
      <c r="AC1979" s="20"/>
      <c r="AD1979" s="21" t="str">
        <f>IF(A1979=[2]an!$F$36,VLOOKUP([2]an!$F$36,[2]an!$F$36:$H$36,3,FALSE),IF(A1979=[2]an!$F$35,VLOOKUP([2]an!$F$35,[2]an!$F$35:$H$35,3,FALSE),IF(A1979=[2]an!$F$33,VLOOKUP([2]an!$F$33,[2]an!$F$33:$H$33,3,FALSE),IF(A1979=[2]an!$F$31,VLOOKUP([2]an!$F$31,[2]an!$F$31:$H$31,3,FALSE),""))))</f>
        <v/>
      </c>
    </row>
    <row r="1980" spans="6:30" x14ac:dyDescent="0.2">
      <c r="F1980" s="10"/>
      <c r="G1980" s="8" t="str">
        <f t="shared" si="92"/>
        <v/>
      </c>
      <c r="H1980" s="13"/>
      <c r="K1980" s="13"/>
      <c r="L1980" s="10"/>
      <c r="M1980" s="10"/>
      <c r="S1980" s="8" t="str">
        <f>IFERROR(VLOOKUP(D1980,[1]peretoe_teenus!$A$2:$L$2000,5,FALSE),"")</f>
        <v/>
      </c>
      <c r="U1980" s="13"/>
      <c r="V1980" s="15" t="str" cm="1">
        <f t="array" ref="V1980">IFERROR(IF(AND(F1980="Tugigrupp",RANK(K1980,$K1980:$K1980)+COUNTIFS($K$2:K1980,K1980,$L$2:L1980,L1980,$M$2:M1980,M1980,$I$2:I1980,I1980,$G$2:G1980,G1980,$F$2:F1980,F1980)-1=1),SUMPRODUCT(($F$2:$F$4154=F1980)*($G$2:$G$4154=G1980)*($K$2:$K$4154=K1980)*($I$2:$I$4154=I1980)*($L$2:$L$4154=L1980)*($M$2:$M$4154=M1980)),""),"")</f>
        <v/>
      </c>
      <c r="W1980" s="15" t="str">
        <f t="shared" si="90"/>
        <v/>
      </c>
      <c r="X1980" s="16" t="str">
        <f>IF(AND(A1980=[2]an!$G$38,F1980=[2]an!$E$40),[2]an!$G$40,IF(AND(A1980=[2]an!$G$38,F1980=[2]an!$E$41),[2]an!$G$41,IF(AND(A1980=[2]an!$G$38,F1980=[2]an!$E$39,H1980&gt;=[2]an!$M$37),[2]an!$G$39,
IF(AND(A1980=[2]an!$G$38,F1980=[2]an!$E$39,H1980&lt;[2]an!$M$37,S1980="kahepoolne vajaduspõhine",U1980=""),[2]an!$M$40,
IF(AND(A1980=[2]an!$G$38,F1980=[2]an!$E$39,H1980&lt;[2]an!$M$37,S1980="kahepoolne vajaduspõhine",U1980&lt;&gt;""),[2]an!$G$39,
IF(AND(A1980=[2]an!$G$38,F1980=[2]an!$E$39,H1980&lt;[2]an!$M$37,S1980&lt;&gt;"kahepoolne vajaduspõhine"),[2]an!$G$39,
IF(AND(A1980=[2]an!$G$38,F1980=[2]an!$E$42),[2]an!$G$42,
IF(AND(A1980=[2]an!$H$38,F1980=[2]an!$E$40),[2]an!$H$40,IF(AND(A1980=[2]an!$H$38,F1980=[2]an!$E$41),[2]an!$H$41,IF(AND(A1980=[2]an!$H$38,F1980=[2]an!$E$39,H1980&gt;=[2]an!$M$37),[2]an!$H$39,
IF(AND(A1980=[2]an!$H$38,F1980=[2]an!$E$39,H1980&lt;[2]an!$M$37,S1980="kahepoolne vajaduspõhine",U1980=""),[2]an!$M$40,
IF(AND(A1980=[2]an!$H$38,F1980=[2]an!$E$39,H1980&lt;[2]an!$M$37,S1980="kahepoolne vajaduspõhine",U1980&lt;&gt;""),[2]an!$H$39,
IF(AND(A1980=[2]an!$H$38,F1980=[2]an!$E$39,H1980&lt;[2]an!$M$37,S1980&lt;&gt;"kahepoolne vajaduspõhine"),[2]an!$H$39,
IF(AND(A1980=[2]an!$H$38,F1980=[2]an!$E$42),[2]an!$H$42,
IF(AND(A1980=[2]an!$I$38,F1980=[2]an!$E$40),[2]an!$I$40,IF(AND(A1980=[2]an!$I$38,F1980=[2]an!$E$41),[2]an!$I$41,IF(AND(A1980=[2]an!$I$38,F1980=[2]an!$E$39,H1980&gt;=[2]an!$M$37),[2]an!$I$39,
IF(AND(A1980=[2]an!$I$38,F1980=[2]an!$E$39,H1980&lt;[2]an!$M$37,S1980="kahepoolne vajaduspõhine",U1980=""),[2]an!$M$40,
IF(AND(A1980=[2]an!$I$38,F1980=[2]an!$E$39,H1980&lt;[2]an!$M$37,S1980="kahepoolne vajaduspõhine",U1980&lt;&gt;""),[2]an!$I$39,
IF(AND(A1980=[2]an!$I$38,F1980=[2]an!$E$39,H1980&lt;[2]an!$M$37,S1980&lt;&gt;"kahepoolne vajaduspõhine"),[2]an!$I$39,
IF(AND(A1980=[2]an!$I$38,F1980=[2]an!$E$42),[2]an!$I$42,
IF(AND(A1980=[2]an!$J$38,F1980=[2]an!$E$40),[2]an!$J$40,IF(AND(A1980=[2]an!$J$38,F1980=[2]an!$E$41),[2]an!$J$41,IF(AND(A1980=[2]an!$J$38,F1980=[2]an!$E$39,H1980&gt;=[2]an!$M$37),[2]an!$J$39,
IF(AND(A1980=[2]an!$J$38,F1980=[2]an!$E$39,H1980&lt;[2]an!$M$37,S1980="kahepoolne vajaduspõhine",U1980=""),[2]an!$M$40,
IF(AND(A1980=[2]an!$J$38,F1980=[2]an!$E$39,H1980&lt;[2]an!$M$37,S1980="kahepoolne vajaduspõhine",U1980&lt;&gt;""),[2]an!$J$39,
IF(AND(A1980=[2]an!$J$38,F1980=[2]an!$E$39,H1980&lt;[2]an!$M$37,S1980&lt;&gt;"kahepoolne vajaduspõhine"),[2]an!$J$39,
IF(AND(A1980=[2]an!$J$38,F1980=[2]an!$E$42),[2]an!$J$42,""))))))))))))))))))))))))))))</f>
        <v/>
      </c>
      <c r="Y1980" s="17" t="str">
        <f>IFERROR(IF(F1980="Tugigrupp",0,
IF(AND(F1980="Peretoe teenus",H1980&gt;=[2]an!$M$37,RANK(D1980,$D1980:$D1980)+COUNTIFS($D$2:D1980,D1980,$F$2:F1980,F1980)-1&gt;1),"",
IF(AND(F1980="Peretoe teenus",H1980&gt;=[2]an!$M$37,RANK(D1980,$D1980:$D1980)+COUNTIFS($D$2:D1980,D1980,$F$2:F1980,F1980)-1=1,MONTH(H1980)=MONTH(K1980)=TRUE,YEAR(H1980)=YEAR(K1980)=TRUE),((EOMONTH(H1980,0)-H1980+1)*X1980)/DAY(EOMONTH(H1980,0)),
IF(AND(F1980="Peretoe teenus",H1980&gt;=[2]an!$M$37,RANK(D1980,$D1980:$D1980)+COUNTIFS($D$2:D1980,D1980,$F$2:F1980,F1980)-1=1),X1980,
IF(AND(F1980="Peretoe teenus",H1980&lt;[2]an!$M$37,S1980&lt;&gt;"kahepoolne vajaduspõhine",RANK(D1980,$D1980:$D1980)+COUNTIFS($D$2:D1980,D1980,$F$2:F1980,F1980)-1=1),X1980,
IF(AND(F1980="Peretoe teenus",H1980&lt;[2]an!$M$37,S1980&lt;&gt;"kahepoolne vajaduspõhine",RANK(D1980,$D1980:$D1980)+COUNTIFS($D$2:D1980,D1980,$F$2:F1980,F1980)-1&gt;1),"",
IF(AND(F1980="Peretoe teenus",H1980&lt;[2]an!$M$37,S1980="kahepoolne vajaduspõhine",U1980="",RANK(D1980,$D1980:$D1980)+COUNTIFS($D$2:D1980,D1980,$F$2:F1980,F1980)-1=1),X1980,
IF(AND(F1980="Peretoe teenus",H1980&lt;[2]an!$M$37,S1980="kahepoolne vajaduspõhine",U1980="",RANK(D1980,$D1980:$D1980)+COUNTIFS($D$2:D1980,D1980,$F$2:F1980,F1980)-1&gt;1),"",
IF(AND(F1980="Peretoe teenus",H1980&lt;[2]an!$M$37,S1980="kahepoolne vajaduspõhine",U1980&lt;[2]an!$M$37,RANK(D1980,$D1980:$D1980)+COUNTIFS($D$2:D1980,D1980,$F$2:F1980,F1980)-1=1),X1980,
IF(AND(F1980="Peretoe teenus",H1980&lt;[2]an!$M$37,S1980="kahepoolne vajaduspõhine",U1980&lt;[2]an!$M$37,RANK(D1980,$D1980:$D1980)+COUNTIFS($D$2:D1980,D1980,$F$2:F1980,F1980)-1&gt;1),"",
IF(AND(F1980="Peretoe teenus",H1980&lt;[2]an!$M$37,S1980="kahepoolne vajaduspõhine",U1980&gt;=[2]an!$M$37,U1980&lt;=[2]an!$M$38,RANK(D1980,$D1980:$D1980)+COUNTIFS($D$2:D1980,D1980,$F$2:F1980,F1980)-1=1),
((EOMONTH(U1980,0)-U1980+1)*X1980)/DAY(EOMONTH(U1980,0))+(DAY(U1980)-1)*100/DAY(EOMONTH(U1980,0)),
IF(AND(F1980="Peretoe teenus",H1980&lt;[2]an!$M$37,S1980="kahepoolne vajaduspõhine",U1980&gt;=[2]an!$M$37,U1980&lt;=[2]an!$M$38,RANK(D1980,$D1980:$D1980)+COUNTIFS($D$2:D1980,D1980,$F$2:F1980,F1980)-1&gt;1),"",
IF(AND(F1980="Peretoe teenus",H1980&lt;[2]an!$M$37,S1980="kahepoolne vajaduspõhine",U1980&gt;[2]an!$M$38,RANK(D1980,$D1980:$D1980)+COUNTIFS($D$2:D1980,D1980,$F$2:F1980,F1980)-1=1),X1980,
IF(AND(F1980="Peretoe teenus",H1980&lt;[2]an!$M$37,S1980="kahepoolne vajaduspõhine",U1980&gt;[2]an!$M$38,RANK(D1980,$D1980:$D1980)+COUNTIFS($D$2:D1980,D1980,$F$2:F1980,F1980)-1&gt;1),"",X1980*W1980)))))))))))))),"")</f>
        <v/>
      </c>
      <c r="Z1980" s="18" t="str">
        <f t="shared" si="91"/>
        <v/>
      </c>
      <c r="AA1980" s="19" t="str">
        <f>IFERROR(VLOOKUP(E1980,[2]an!$A$3:$B$81,2,FALSE),"")</f>
        <v/>
      </c>
      <c r="AB1980" s="19" t="str">
        <f>IFERROR(VLOOKUP(AA1980,[2]an!$C$2:$D$16,2,FALSE),"")</f>
        <v/>
      </c>
      <c r="AC1980" s="20"/>
      <c r="AD1980" s="21" t="str">
        <f>IF(A1980=[2]an!$F$36,VLOOKUP([2]an!$F$36,[2]an!$F$36:$H$36,3,FALSE),IF(A1980=[2]an!$F$35,VLOOKUP([2]an!$F$35,[2]an!$F$35:$H$35,3,FALSE),IF(A1980=[2]an!$F$33,VLOOKUP([2]an!$F$33,[2]an!$F$33:$H$33,3,FALSE),IF(A1980=[2]an!$F$31,VLOOKUP([2]an!$F$31,[2]an!$F$31:$H$31,3,FALSE),""))))</f>
        <v/>
      </c>
    </row>
    <row r="1981" spans="6:30" x14ac:dyDescent="0.2">
      <c r="F1981" s="10"/>
      <c r="G1981" s="8" t="str">
        <f t="shared" si="92"/>
        <v/>
      </c>
      <c r="H1981" s="13"/>
      <c r="K1981" s="13"/>
      <c r="L1981" s="10"/>
      <c r="M1981" s="10"/>
      <c r="S1981" s="8" t="str">
        <f>IFERROR(VLOOKUP(D1981,[1]peretoe_teenus!$A$2:$L$2000,5,FALSE),"")</f>
        <v/>
      </c>
      <c r="U1981" s="13"/>
      <c r="V1981" s="15" t="str" cm="1">
        <f t="array" ref="V1981">IFERROR(IF(AND(F1981="Tugigrupp",RANK(K1981,$K1981:$K1981)+COUNTIFS($K$2:K1981,K1981,$L$2:L1981,L1981,$M$2:M1981,M1981,$I$2:I1981,I1981,$G$2:G1981,G1981,$F$2:F1981,F1981)-1=1),SUMPRODUCT(($F$2:$F$4154=F1981)*($G$2:$G$4154=G1981)*($K$2:$K$4154=K1981)*($I$2:$I$4154=I1981)*($L$2:$L$4154=L1981)*($M$2:$M$4154=M1981)),""),"")</f>
        <v/>
      </c>
      <c r="W1981" s="15" t="str">
        <f t="shared" si="90"/>
        <v/>
      </c>
      <c r="X1981" s="16" t="str">
        <f>IF(AND(A1981=[2]an!$G$38,F1981=[2]an!$E$40),[2]an!$G$40,IF(AND(A1981=[2]an!$G$38,F1981=[2]an!$E$41),[2]an!$G$41,IF(AND(A1981=[2]an!$G$38,F1981=[2]an!$E$39,H1981&gt;=[2]an!$M$37),[2]an!$G$39,
IF(AND(A1981=[2]an!$G$38,F1981=[2]an!$E$39,H1981&lt;[2]an!$M$37,S1981="kahepoolne vajaduspõhine",U1981=""),[2]an!$M$40,
IF(AND(A1981=[2]an!$G$38,F1981=[2]an!$E$39,H1981&lt;[2]an!$M$37,S1981="kahepoolne vajaduspõhine",U1981&lt;&gt;""),[2]an!$G$39,
IF(AND(A1981=[2]an!$G$38,F1981=[2]an!$E$39,H1981&lt;[2]an!$M$37,S1981&lt;&gt;"kahepoolne vajaduspõhine"),[2]an!$G$39,
IF(AND(A1981=[2]an!$G$38,F1981=[2]an!$E$42),[2]an!$G$42,
IF(AND(A1981=[2]an!$H$38,F1981=[2]an!$E$40),[2]an!$H$40,IF(AND(A1981=[2]an!$H$38,F1981=[2]an!$E$41),[2]an!$H$41,IF(AND(A1981=[2]an!$H$38,F1981=[2]an!$E$39,H1981&gt;=[2]an!$M$37),[2]an!$H$39,
IF(AND(A1981=[2]an!$H$38,F1981=[2]an!$E$39,H1981&lt;[2]an!$M$37,S1981="kahepoolne vajaduspõhine",U1981=""),[2]an!$M$40,
IF(AND(A1981=[2]an!$H$38,F1981=[2]an!$E$39,H1981&lt;[2]an!$M$37,S1981="kahepoolne vajaduspõhine",U1981&lt;&gt;""),[2]an!$H$39,
IF(AND(A1981=[2]an!$H$38,F1981=[2]an!$E$39,H1981&lt;[2]an!$M$37,S1981&lt;&gt;"kahepoolne vajaduspõhine"),[2]an!$H$39,
IF(AND(A1981=[2]an!$H$38,F1981=[2]an!$E$42),[2]an!$H$42,
IF(AND(A1981=[2]an!$I$38,F1981=[2]an!$E$40),[2]an!$I$40,IF(AND(A1981=[2]an!$I$38,F1981=[2]an!$E$41),[2]an!$I$41,IF(AND(A1981=[2]an!$I$38,F1981=[2]an!$E$39,H1981&gt;=[2]an!$M$37),[2]an!$I$39,
IF(AND(A1981=[2]an!$I$38,F1981=[2]an!$E$39,H1981&lt;[2]an!$M$37,S1981="kahepoolne vajaduspõhine",U1981=""),[2]an!$M$40,
IF(AND(A1981=[2]an!$I$38,F1981=[2]an!$E$39,H1981&lt;[2]an!$M$37,S1981="kahepoolne vajaduspõhine",U1981&lt;&gt;""),[2]an!$I$39,
IF(AND(A1981=[2]an!$I$38,F1981=[2]an!$E$39,H1981&lt;[2]an!$M$37,S1981&lt;&gt;"kahepoolne vajaduspõhine"),[2]an!$I$39,
IF(AND(A1981=[2]an!$I$38,F1981=[2]an!$E$42),[2]an!$I$42,
IF(AND(A1981=[2]an!$J$38,F1981=[2]an!$E$40),[2]an!$J$40,IF(AND(A1981=[2]an!$J$38,F1981=[2]an!$E$41),[2]an!$J$41,IF(AND(A1981=[2]an!$J$38,F1981=[2]an!$E$39,H1981&gt;=[2]an!$M$37),[2]an!$J$39,
IF(AND(A1981=[2]an!$J$38,F1981=[2]an!$E$39,H1981&lt;[2]an!$M$37,S1981="kahepoolne vajaduspõhine",U1981=""),[2]an!$M$40,
IF(AND(A1981=[2]an!$J$38,F1981=[2]an!$E$39,H1981&lt;[2]an!$M$37,S1981="kahepoolne vajaduspõhine",U1981&lt;&gt;""),[2]an!$J$39,
IF(AND(A1981=[2]an!$J$38,F1981=[2]an!$E$39,H1981&lt;[2]an!$M$37,S1981&lt;&gt;"kahepoolne vajaduspõhine"),[2]an!$J$39,
IF(AND(A1981=[2]an!$J$38,F1981=[2]an!$E$42),[2]an!$J$42,""))))))))))))))))))))))))))))</f>
        <v/>
      </c>
      <c r="Y1981" s="17" t="str">
        <f>IFERROR(IF(F1981="Tugigrupp",0,
IF(AND(F1981="Peretoe teenus",H1981&gt;=[2]an!$M$37,RANK(D1981,$D1981:$D1981)+COUNTIFS($D$2:D1981,D1981,$F$2:F1981,F1981)-1&gt;1),"",
IF(AND(F1981="Peretoe teenus",H1981&gt;=[2]an!$M$37,RANK(D1981,$D1981:$D1981)+COUNTIFS($D$2:D1981,D1981,$F$2:F1981,F1981)-1=1,MONTH(H1981)=MONTH(K1981)=TRUE,YEAR(H1981)=YEAR(K1981)=TRUE),((EOMONTH(H1981,0)-H1981+1)*X1981)/DAY(EOMONTH(H1981,0)),
IF(AND(F1981="Peretoe teenus",H1981&gt;=[2]an!$M$37,RANK(D1981,$D1981:$D1981)+COUNTIFS($D$2:D1981,D1981,$F$2:F1981,F1981)-1=1),X1981,
IF(AND(F1981="Peretoe teenus",H1981&lt;[2]an!$M$37,S1981&lt;&gt;"kahepoolne vajaduspõhine",RANK(D1981,$D1981:$D1981)+COUNTIFS($D$2:D1981,D1981,$F$2:F1981,F1981)-1=1),X1981,
IF(AND(F1981="Peretoe teenus",H1981&lt;[2]an!$M$37,S1981&lt;&gt;"kahepoolne vajaduspõhine",RANK(D1981,$D1981:$D1981)+COUNTIFS($D$2:D1981,D1981,$F$2:F1981,F1981)-1&gt;1),"",
IF(AND(F1981="Peretoe teenus",H1981&lt;[2]an!$M$37,S1981="kahepoolne vajaduspõhine",U1981="",RANK(D1981,$D1981:$D1981)+COUNTIFS($D$2:D1981,D1981,$F$2:F1981,F1981)-1=1),X1981,
IF(AND(F1981="Peretoe teenus",H1981&lt;[2]an!$M$37,S1981="kahepoolne vajaduspõhine",U1981="",RANK(D1981,$D1981:$D1981)+COUNTIFS($D$2:D1981,D1981,$F$2:F1981,F1981)-1&gt;1),"",
IF(AND(F1981="Peretoe teenus",H1981&lt;[2]an!$M$37,S1981="kahepoolne vajaduspõhine",U1981&lt;[2]an!$M$37,RANK(D1981,$D1981:$D1981)+COUNTIFS($D$2:D1981,D1981,$F$2:F1981,F1981)-1=1),X1981,
IF(AND(F1981="Peretoe teenus",H1981&lt;[2]an!$M$37,S1981="kahepoolne vajaduspõhine",U1981&lt;[2]an!$M$37,RANK(D1981,$D1981:$D1981)+COUNTIFS($D$2:D1981,D1981,$F$2:F1981,F1981)-1&gt;1),"",
IF(AND(F1981="Peretoe teenus",H1981&lt;[2]an!$M$37,S1981="kahepoolne vajaduspõhine",U1981&gt;=[2]an!$M$37,U1981&lt;=[2]an!$M$38,RANK(D1981,$D1981:$D1981)+COUNTIFS($D$2:D1981,D1981,$F$2:F1981,F1981)-1=1),
((EOMONTH(U1981,0)-U1981+1)*X1981)/DAY(EOMONTH(U1981,0))+(DAY(U1981)-1)*100/DAY(EOMONTH(U1981,0)),
IF(AND(F1981="Peretoe teenus",H1981&lt;[2]an!$M$37,S1981="kahepoolne vajaduspõhine",U1981&gt;=[2]an!$M$37,U1981&lt;=[2]an!$M$38,RANK(D1981,$D1981:$D1981)+COUNTIFS($D$2:D1981,D1981,$F$2:F1981,F1981)-1&gt;1),"",
IF(AND(F1981="Peretoe teenus",H1981&lt;[2]an!$M$37,S1981="kahepoolne vajaduspõhine",U1981&gt;[2]an!$M$38,RANK(D1981,$D1981:$D1981)+COUNTIFS($D$2:D1981,D1981,$F$2:F1981,F1981)-1=1),X1981,
IF(AND(F1981="Peretoe teenus",H1981&lt;[2]an!$M$37,S1981="kahepoolne vajaduspõhine",U1981&gt;[2]an!$M$38,RANK(D1981,$D1981:$D1981)+COUNTIFS($D$2:D1981,D1981,$F$2:F1981,F1981)-1&gt;1),"",X1981*W1981)))))))))))))),"")</f>
        <v/>
      </c>
      <c r="Z1981" s="18" t="str">
        <f t="shared" si="91"/>
        <v/>
      </c>
      <c r="AA1981" s="19" t="str">
        <f>IFERROR(VLOOKUP(E1981,[2]an!$A$3:$B$81,2,FALSE),"")</f>
        <v/>
      </c>
      <c r="AB1981" s="19" t="str">
        <f>IFERROR(VLOOKUP(AA1981,[2]an!$C$2:$D$16,2,FALSE),"")</f>
        <v/>
      </c>
      <c r="AC1981" s="20"/>
      <c r="AD1981" s="21" t="str">
        <f>IF(A1981=[2]an!$F$36,VLOOKUP([2]an!$F$36,[2]an!$F$36:$H$36,3,FALSE),IF(A1981=[2]an!$F$35,VLOOKUP([2]an!$F$35,[2]an!$F$35:$H$35,3,FALSE),IF(A1981=[2]an!$F$33,VLOOKUP([2]an!$F$33,[2]an!$F$33:$H$33,3,FALSE),IF(A1981=[2]an!$F$31,VLOOKUP([2]an!$F$31,[2]an!$F$31:$H$31,3,FALSE),""))))</f>
        <v/>
      </c>
    </row>
    <row r="1982" spans="6:30" x14ac:dyDescent="0.2">
      <c r="F1982" s="10"/>
      <c r="G1982" s="8" t="str">
        <f t="shared" si="92"/>
        <v/>
      </c>
      <c r="H1982" s="13"/>
      <c r="K1982" s="13"/>
      <c r="L1982" s="10"/>
      <c r="M1982" s="10"/>
      <c r="S1982" s="8" t="str">
        <f>IFERROR(VLOOKUP(D1982,[1]peretoe_teenus!$A$2:$L$2000,5,FALSE),"")</f>
        <v/>
      </c>
      <c r="U1982" s="13"/>
      <c r="V1982" s="15" t="str" cm="1">
        <f t="array" ref="V1982">IFERROR(IF(AND(F1982="Tugigrupp",RANK(K1982,$K1982:$K1982)+COUNTIFS($K$2:K1982,K1982,$L$2:L1982,L1982,$M$2:M1982,M1982,$I$2:I1982,I1982,$G$2:G1982,G1982,$F$2:F1982,F1982)-1=1),SUMPRODUCT(($F$2:$F$4154=F1982)*($G$2:$G$4154=G1982)*($K$2:$K$4154=K1982)*($I$2:$I$4154=I1982)*($L$2:$L$4154=L1982)*($M$2:$M$4154=M1982)),""),"")</f>
        <v/>
      </c>
      <c r="W1982" s="15" t="str">
        <f t="shared" si="90"/>
        <v/>
      </c>
      <c r="X1982" s="16" t="str">
        <f>IF(AND(A1982=[2]an!$G$38,F1982=[2]an!$E$40),[2]an!$G$40,IF(AND(A1982=[2]an!$G$38,F1982=[2]an!$E$41),[2]an!$G$41,IF(AND(A1982=[2]an!$G$38,F1982=[2]an!$E$39,H1982&gt;=[2]an!$M$37),[2]an!$G$39,
IF(AND(A1982=[2]an!$G$38,F1982=[2]an!$E$39,H1982&lt;[2]an!$M$37,S1982="kahepoolne vajaduspõhine",U1982=""),[2]an!$M$40,
IF(AND(A1982=[2]an!$G$38,F1982=[2]an!$E$39,H1982&lt;[2]an!$M$37,S1982="kahepoolne vajaduspõhine",U1982&lt;&gt;""),[2]an!$G$39,
IF(AND(A1982=[2]an!$G$38,F1982=[2]an!$E$39,H1982&lt;[2]an!$M$37,S1982&lt;&gt;"kahepoolne vajaduspõhine"),[2]an!$G$39,
IF(AND(A1982=[2]an!$G$38,F1982=[2]an!$E$42),[2]an!$G$42,
IF(AND(A1982=[2]an!$H$38,F1982=[2]an!$E$40),[2]an!$H$40,IF(AND(A1982=[2]an!$H$38,F1982=[2]an!$E$41),[2]an!$H$41,IF(AND(A1982=[2]an!$H$38,F1982=[2]an!$E$39,H1982&gt;=[2]an!$M$37),[2]an!$H$39,
IF(AND(A1982=[2]an!$H$38,F1982=[2]an!$E$39,H1982&lt;[2]an!$M$37,S1982="kahepoolne vajaduspõhine",U1982=""),[2]an!$M$40,
IF(AND(A1982=[2]an!$H$38,F1982=[2]an!$E$39,H1982&lt;[2]an!$M$37,S1982="kahepoolne vajaduspõhine",U1982&lt;&gt;""),[2]an!$H$39,
IF(AND(A1982=[2]an!$H$38,F1982=[2]an!$E$39,H1982&lt;[2]an!$M$37,S1982&lt;&gt;"kahepoolne vajaduspõhine"),[2]an!$H$39,
IF(AND(A1982=[2]an!$H$38,F1982=[2]an!$E$42),[2]an!$H$42,
IF(AND(A1982=[2]an!$I$38,F1982=[2]an!$E$40),[2]an!$I$40,IF(AND(A1982=[2]an!$I$38,F1982=[2]an!$E$41),[2]an!$I$41,IF(AND(A1982=[2]an!$I$38,F1982=[2]an!$E$39,H1982&gt;=[2]an!$M$37),[2]an!$I$39,
IF(AND(A1982=[2]an!$I$38,F1982=[2]an!$E$39,H1982&lt;[2]an!$M$37,S1982="kahepoolne vajaduspõhine",U1982=""),[2]an!$M$40,
IF(AND(A1982=[2]an!$I$38,F1982=[2]an!$E$39,H1982&lt;[2]an!$M$37,S1982="kahepoolne vajaduspõhine",U1982&lt;&gt;""),[2]an!$I$39,
IF(AND(A1982=[2]an!$I$38,F1982=[2]an!$E$39,H1982&lt;[2]an!$M$37,S1982&lt;&gt;"kahepoolne vajaduspõhine"),[2]an!$I$39,
IF(AND(A1982=[2]an!$I$38,F1982=[2]an!$E$42),[2]an!$I$42,
IF(AND(A1982=[2]an!$J$38,F1982=[2]an!$E$40),[2]an!$J$40,IF(AND(A1982=[2]an!$J$38,F1982=[2]an!$E$41),[2]an!$J$41,IF(AND(A1982=[2]an!$J$38,F1982=[2]an!$E$39,H1982&gt;=[2]an!$M$37),[2]an!$J$39,
IF(AND(A1982=[2]an!$J$38,F1982=[2]an!$E$39,H1982&lt;[2]an!$M$37,S1982="kahepoolne vajaduspõhine",U1982=""),[2]an!$M$40,
IF(AND(A1982=[2]an!$J$38,F1982=[2]an!$E$39,H1982&lt;[2]an!$M$37,S1982="kahepoolne vajaduspõhine",U1982&lt;&gt;""),[2]an!$J$39,
IF(AND(A1982=[2]an!$J$38,F1982=[2]an!$E$39,H1982&lt;[2]an!$M$37,S1982&lt;&gt;"kahepoolne vajaduspõhine"),[2]an!$J$39,
IF(AND(A1982=[2]an!$J$38,F1982=[2]an!$E$42),[2]an!$J$42,""))))))))))))))))))))))))))))</f>
        <v/>
      </c>
      <c r="Y1982" s="17" t="str">
        <f>IFERROR(IF(F1982="Tugigrupp",0,
IF(AND(F1982="Peretoe teenus",H1982&gt;=[2]an!$M$37,RANK(D1982,$D1982:$D1982)+COUNTIFS($D$2:D1982,D1982,$F$2:F1982,F1982)-1&gt;1),"",
IF(AND(F1982="Peretoe teenus",H1982&gt;=[2]an!$M$37,RANK(D1982,$D1982:$D1982)+COUNTIFS($D$2:D1982,D1982,$F$2:F1982,F1982)-1=1,MONTH(H1982)=MONTH(K1982)=TRUE,YEAR(H1982)=YEAR(K1982)=TRUE),((EOMONTH(H1982,0)-H1982+1)*X1982)/DAY(EOMONTH(H1982,0)),
IF(AND(F1982="Peretoe teenus",H1982&gt;=[2]an!$M$37,RANK(D1982,$D1982:$D1982)+COUNTIFS($D$2:D1982,D1982,$F$2:F1982,F1982)-1=1),X1982,
IF(AND(F1982="Peretoe teenus",H1982&lt;[2]an!$M$37,S1982&lt;&gt;"kahepoolne vajaduspõhine",RANK(D1982,$D1982:$D1982)+COUNTIFS($D$2:D1982,D1982,$F$2:F1982,F1982)-1=1),X1982,
IF(AND(F1982="Peretoe teenus",H1982&lt;[2]an!$M$37,S1982&lt;&gt;"kahepoolne vajaduspõhine",RANK(D1982,$D1982:$D1982)+COUNTIFS($D$2:D1982,D1982,$F$2:F1982,F1982)-1&gt;1),"",
IF(AND(F1982="Peretoe teenus",H1982&lt;[2]an!$M$37,S1982="kahepoolne vajaduspõhine",U1982="",RANK(D1982,$D1982:$D1982)+COUNTIFS($D$2:D1982,D1982,$F$2:F1982,F1982)-1=1),X1982,
IF(AND(F1982="Peretoe teenus",H1982&lt;[2]an!$M$37,S1982="kahepoolne vajaduspõhine",U1982="",RANK(D1982,$D1982:$D1982)+COUNTIFS($D$2:D1982,D1982,$F$2:F1982,F1982)-1&gt;1),"",
IF(AND(F1982="Peretoe teenus",H1982&lt;[2]an!$M$37,S1982="kahepoolne vajaduspõhine",U1982&lt;[2]an!$M$37,RANK(D1982,$D1982:$D1982)+COUNTIFS($D$2:D1982,D1982,$F$2:F1982,F1982)-1=1),X1982,
IF(AND(F1982="Peretoe teenus",H1982&lt;[2]an!$M$37,S1982="kahepoolne vajaduspõhine",U1982&lt;[2]an!$M$37,RANK(D1982,$D1982:$D1982)+COUNTIFS($D$2:D1982,D1982,$F$2:F1982,F1982)-1&gt;1),"",
IF(AND(F1982="Peretoe teenus",H1982&lt;[2]an!$M$37,S1982="kahepoolne vajaduspõhine",U1982&gt;=[2]an!$M$37,U1982&lt;=[2]an!$M$38,RANK(D1982,$D1982:$D1982)+COUNTIFS($D$2:D1982,D1982,$F$2:F1982,F1982)-1=1),
((EOMONTH(U1982,0)-U1982+1)*X1982)/DAY(EOMONTH(U1982,0))+(DAY(U1982)-1)*100/DAY(EOMONTH(U1982,0)),
IF(AND(F1982="Peretoe teenus",H1982&lt;[2]an!$M$37,S1982="kahepoolne vajaduspõhine",U1982&gt;=[2]an!$M$37,U1982&lt;=[2]an!$M$38,RANK(D1982,$D1982:$D1982)+COUNTIFS($D$2:D1982,D1982,$F$2:F1982,F1982)-1&gt;1),"",
IF(AND(F1982="Peretoe teenus",H1982&lt;[2]an!$M$37,S1982="kahepoolne vajaduspõhine",U1982&gt;[2]an!$M$38,RANK(D1982,$D1982:$D1982)+COUNTIFS($D$2:D1982,D1982,$F$2:F1982,F1982)-1=1),X1982,
IF(AND(F1982="Peretoe teenus",H1982&lt;[2]an!$M$37,S1982="kahepoolne vajaduspõhine",U1982&gt;[2]an!$M$38,RANK(D1982,$D1982:$D1982)+COUNTIFS($D$2:D1982,D1982,$F$2:F1982,F1982)-1&gt;1),"",X1982*W1982)))))))))))))),"")</f>
        <v/>
      </c>
      <c r="Z1982" s="18" t="str">
        <f t="shared" si="91"/>
        <v/>
      </c>
      <c r="AA1982" s="19" t="str">
        <f>IFERROR(VLOOKUP(E1982,[2]an!$A$3:$B$81,2,FALSE),"")</f>
        <v/>
      </c>
      <c r="AB1982" s="19" t="str">
        <f>IFERROR(VLOOKUP(AA1982,[2]an!$C$2:$D$16,2,FALSE),"")</f>
        <v/>
      </c>
      <c r="AC1982" s="20"/>
      <c r="AD1982" s="21" t="str">
        <f>IF(A1982=[2]an!$F$36,VLOOKUP([2]an!$F$36,[2]an!$F$36:$H$36,3,FALSE),IF(A1982=[2]an!$F$35,VLOOKUP([2]an!$F$35,[2]an!$F$35:$H$35,3,FALSE),IF(A1982=[2]an!$F$33,VLOOKUP([2]an!$F$33,[2]an!$F$33:$H$33,3,FALSE),IF(A1982=[2]an!$F$31,VLOOKUP([2]an!$F$31,[2]an!$F$31:$H$31,3,FALSE),""))))</f>
        <v/>
      </c>
    </row>
    <row r="1983" spans="6:30" x14ac:dyDescent="0.2">
      <c r="F1983" s="10"/>
      <c r="G1983" s="8" t="str">
        <f t="shared" si="92"/>
        <v/>
      </c>
      <c r="H1983" s="13"/>
      <c r="K1983" s="13"/>
      <c r="L1983" s="10"/>
      <c r="M1983" s="10"/>
      <c r="S1983" s="8" t="str">
        <f>IFERROR(VLOOKUP(D1983,[1]peretoe_teenus!$A$2:$L$2000,5,FALSE),"")</f>
        <v/>
      </c>
      <c r="U1983" s="13"/>
      <c r="V1983" s="15" t="str" cm="1">
        <f t="array" ref="V1983">IFERROR(IF(AND(F1983="Tugigrupp",RANK(K1983,$K1983:$K1983)+COUNTIFS($K$2:K1983,K1983,$L$2:L1983,L1983,$M$2:M1983,M1983,$I$2:I1983,I1983,$G$2:G1983,G1983,$F$2:F1983,F1983)-1=1),SUMPRODUCT(($F$2:$F$4154=F1983)*($G$2:$G$4154=G1983)*($K$2:$K$4154=K1983)*($I$2:$I$4154=I1983)*($L$2:$L$4154=L1983)*($M$2:$M$4154=M1983)),""),"")</f>
        <v/>
      </c>
      <c r="W1983" s="15" t="str">
        <f t="shared" si="90"/>
        <v/>
      </c>
      <c r="X1983" s="16" t="str">
        <f>IF(AND(A1983=[2]an!$G$38,F1983=[2]an!$E$40),[2]an!$G$40,IF(AND(A1983=[2]an!$G$38,F1983=[2]an!$E$41),[2]an!$G$41,IF(AND(A1983=[2]an!$G$38,F1983=[2]an!$E$39,H1983&gt;=[2]an!$M$37),[2]an!$G$39,
IF(AND(A1983=[2]an!$G$38,F1983=[2]an!$E$39,H1983&lt;[2]an!$M$37,S1983="kahepoolne vajaduspõhine",U1983=""),[2]an!$M$40,
IF(AND(A1983=[2]an!$G$38,F1983=[2]an!$E$39,H1983&lt;[2]an!$M$37,S1983="kahepoolne vajaduspõhine",U1983&lt;&gt;""),[2]an!$G$39,
IF(AND(A1983=[2]an!$G$38,F1983=[2]an!$E$39,H1983&lt;[2]an!$M$37,S1983&lt;&gt;"kahepoolne vajaduspõhine"),[2]an!$G$39,
IF(AND(A1983=[2]an!$G$38,F1983=[2]an!$E$42),[2]an!$G$42,
IF(AND(A1983=[2]an!$H$38,F1983=[2]an!$E$40),[2]an!$H$40,IF(AND(A1983=[2]an!$H$38,F1983=[2]an!$E$41),[2]an!$H$41,IF(AND(A1983=[2]an!$H$38,F1983=[2]an!$E$39,H1983&gt;=[2]an!$M$37),[2]an!$H$39,
IF(AND(A1983=[2]an!$H$38,F1983=[2]an!$E$39,H1983&lt;[2]an!$M$37,S1983="kahepoolne vajaduspõhine",U1983=""),[2]an!$M$40,
IF(AND(A1983=[2]an!$H$38,F1983=[2]an!$E$39,H1983&lt;[2]an!$M$37,S1983="kahepoolne vajaduspõhine",U1983&lt;&gt;""),[2]an!$H$39,
IF(AND(A1983=[2]an!$H$38,F1983=[2]an!$E$39,H1983&lt;[2]an!$M$37,S1983&lt;&gt;"kahepoolne vajaduspõhine"),[2]an!$H$39,
IF(AND(A1983=[2]an!$H$38,F1983=[2]an!$E$42),[2]an!$H$42,
IF(AND(A1983=[2]an!$I$38,F1983=[2]an!$E$40),[2]an!$I$40,IF(AND(A1983=[2]an!$I$38,F1983=[2]an!$E$41),[2]an!$I$41,IF(AND(A1983=[2]an!$I$38,F1983=[2]an!$E$39,H1983&gt;=[2]an!$M$37),[2]an!$I$39,
IF(AND(A1983=[2]an!$I$38,F1983=[2]an!$E$39,H1983&lt;[2]an!$M$37,S1983="kahepoolne vajaduspõhine",U1983=""),[2]an!$M$40,
IF(AND(A1983=[2]an!$I$38,F1983=[2]an!$E$39,H1983&lt;[2]an!$M$37,S1983="kahepoolne vajaduspõhine",U1983&lt;&gt;""),[2]an!$I$39,
IF(AND(A1983=[2]an!$I$38,F1983=[2]an!$E$39,H1983&lt;[2]an!$M$37,S1983&lt;&gt;"kahepoolne vajaduspõhine"),[2]an!$I$39,
IF(AND(A1983=[2]an!$I$38,F1983=[2]an!$E$42),[2]an!$I$42,
IF(AND(A1983=[2]an!$J$38,F1983=[2]an!$E$40),[2]an!$J$40,IF(AND(A1983=[2]an!$J$38,F1983=[2]an!$E$41),[2]an!$J$41,IF(AND(A1983=[2]an!$J$38,F1983=[2]an!$E$39,H1983&gt;=[2]an!$M$37),[2]an!$J$39,
IF(AND(A1983=[2]an!$J$38,F1983=[2]an!$E$39,H1983&lt;[2]an!$M$37,S1983="kahepoolne vajaduspõhine",U1983=""),[2]an!$M$40,
IF(AND(A1983=[2]an!$J$38,F1983=[2]an!$E$39,H1983&lt;[2]an!$M$37,S1983="kahepoolne vajaduspõhine",U1983&lt;&gt;""),[2]an!$J$39,
IF(AND(A1983=[2]an!$J$38,F1983=[2]an!$E$39,H1983&lt;[2]an!$M$37,S1983&lt;&gt;"kahepoolne vajaduspõhine"),[2]an!$J$39,
IF(AND(A1983=[2]an!$J$38,F1983=[2]an!$E$42),[2]an!$J$42,""))))))))))))))))))))))))))))</f>
        <v/>
      </c>
      <c r="Y1983" s="17" t="str">
        <f>IFERROR(IF(F1983="Tugigrupp",0,
IF(AND(F1983="Peretoe teenus",H1983&gt;=[2]an!$M$37,RANK(D1983,$D1983:$D1983)+COUNTIFS($D$2:D1983,D1983,$F$2:F1983,F1983)-1&gt;1),"",
IF(AND(F1983="Peretoe teenus",H1983&gt;=[2]an!$M$37,RANK(D1983,$D1983:$D1983)+COUNTIFS($D$2:D1983,D1983,$F$2:F1983,F1983)-1=1,MONTH(H1983)=MONTH(K1983)=TRUE,YEAR(H1983)=YEAR(K1983)=TRUE),((EOMONTH(H1983,0)-H1983+1)*X1983)/DAY(EOMONTH(H1983,0)),
IF(AND(F1983="Peretoe teenus",H1983&gt;=[2]an!$M$37,RANK(D1983,$D1983:$D1983)+COUNTIFS($D$2:D1983,D1983,$F$2:F1983,F1983)-1=1),X1983,
IF(AND(F1983="Peretoe teenus",H1983&lt;[2]an!$M$37,S1983&lt;&gt;"kahepoolne vajaduspõhine",RANK(D1983,$D1983:$D1983)+COUNTIFS($D$2:D1983,D1983,$F$2:F1983,F1983)-1=1),X1983,
IF(AND(F1983="Peretoe teenus",H1983&lt;[2]an!$M$37,S1983&lt;&gt;"kahepoolne vajaduspõhine",RANK(D1983,$D1983:$D1983)+COUNTIFS($D$2:D1983,D1983,$F$2:F1983,F1983)-1&gt;1),"",
IF(AND(F1983="Peretoe teenus",H1983&lt;[2]an!$M$37,S1983="kahepoolne vajaduspõhine",U1983="",RANK(D1983,$D1983:$D1983)+COUNTIFS($D$2:D1983,D1983,$F$2:F1983,F1983)-1=1),X1983,
IF(AND(F1983="Peretoe teenus",H1983&lt;[2]an!$M$37,S1983="kahepoolne vajaduspõhine",U1983="",RANK(D1983,$D1983:$D1983)+COUNTIFS($D$2:D1983,D1983,$F$2:F1983,F1983)-1&gt;1),"",
IF(AND(F1983="Peretoe teenus",H1983&lt;[2]an!$M$37,S1983="kahepoolne vajaduspõhine",U1983&lt;[2]an!$M$37,RANK(D1983,$D1983:$D1983)+COUNTIFS($D$2:D1983,D1983,$F$2:F1983,F1983)-1=1),X1983,
IF(AND(F1983="Peretoe teenus",H1983&lt;[2]an!$M$37,S1983="kahepoolne vajaduspõhine",U1983&lt;[2]an!$M$37,RANK(D1983,$D1983:$D1983)+COUNTIFS($D$2:D1983,D1983,$F$2:F1983,F1983)-1&gt;1),"",
IF(AND(F1983="Peretoe teenus",H1983&lt;[2]an!$M$37,S1983="kahepoolne vajaduspõhine",U1983&gt;=[2]an!$M$37,U1983&lt;=[2]an!$M$38,RANK(D1983,$D1983:$D1983)+COUNTIFS($D$2:D1983,D1983,$F$2:F1983,F1983)-1=1),
((EOMONTH(U1983,0)-U1983+1)*X1983)/DAY(EOMONTH(U1983,0))+(DAY(U1983)-1)*100/DAY(EOMONTH(U1983,0)),
IF(AND(F1983="Peretoe teenus",H1983&lt;[2]an!$M$37,S1983="kahepoolne vajaduspõhine",U1983&gt;=[2]an!$M$37,U1983&lt;=[2]an!$M$38,RANK(D1983,$D1983:$D1983)+COUNTIFS($D$2:D1983,D1983,$F$2:F1983,F1983)-1&gt;1),"",
IF(AND(F1983="Peretoe teenus",H1983&lt;[2]an!$M$37,S1983="kahepoolne vajaduspõhine",U1983&gt;[2]an!$M$38,RANK(D1983,$D1983:$D1983)+COUNTIFS($D$2:D1983,D1983,$F$2:F1983,F1983)-1=1),X1983,
IF(AND(F1983="Peretoe teenus",H1983&lt;[2]an!$M$37,S1983="kahepoolne vajaduspõhine",U1983&gt;[2]an!$M$38,RANK(D1983,$D1983:$D1983)+COUNTIFS($D$2:D1983,D1983,$F$2:F1983,F1983)-1&gt;1),"",X1983*W1983)))))))))))))),"")</f>
        <v/>
      </c>
      <c r="Z1983" s="18" t="str">
        <f t="shared" si="91"/>
        <v/>
      </c>
      <c r="AA1983" s="19" t="str">
        <f>IFERROR(VLOOKUP(E1983,[2]an!$A$3:$B$81,2,FALSE),"")</f>
        <v/>
      </c>
      <c r="AB1983" s="19" t="str">
        <f>IFERROR(VLOOKUP(AA1983,[2]an!$C$2:$D$16,2,FALSE),"")</f>
        <v/>
      </c>
      <c r="AC1983" s="20"/>
      <c r="AD1983" s="21" t="str">
        <f>IF(A1983=[2]an!$F$36,VLOOKUP([2]an!$F$36,[2]an!$F$36:$H$36,3,FALSE),IF(A1983=[2]an!$F$35,VLOOKUP([2]an!$F$35,[2]an!$F$35:$H$35,3,FALSE),IF(A1983=[2]an!$F$33,VLOOKUP([2]an!$F$33,[2]an!$F$33:$H$33,3,FALSE),IF(A1983=[2]an!$F$31,VLOOKUP([2]an!$F$31,[2]an!$F$31:$H$31,3,FALSE),""))))</f>
        <v/>
      </c>
    </row>
    <row r="1984" spans="6:30" x14ac:dyDescent="0.2">
      <c r="F1984" s="10"/>
      <c r="G1984" s="8" t="str">
        <f t="shared" si="92"/>
        <v/>
      </c>
      <c r="H1984" s="13"/>
      <c r="K1984" s="13"/>
      <c r="L1984" s="10"/>
      <c r="M1984" s="10"/>
      <c r="S1984" s="8" t="str">
        <f>IFERROR(VLOOKUP(D1984,[1]peretoe_teenus!$A$2:$L$2000,5,FALSE),"")</f>
        <v/>
      </c>
      <c r="U1984" s="13"/>
      <c r="V1984" s="15" t="str" cm="1">
        <f t="array" ref="V1984">IFERROR(IF(AND(F1984="Tugigrupp",RANK(K1984,$K1984:$K1984)+COUNTIFS($K$2:K1984,K1984,$L$2:L1984,L1984,$M$2:M1984,M1984,$I$2:I1984,I1984,$G$2:G1984,G1984,$F$2:F1984,F1984)-1=1),SUMPRODUCT(($F$2:$F$4154=F1984)*($G$2:$G$4154=G1984)*($K$2:$K$4154=K1984)*($I$2:$I$4154=I1984)*($L$2:$L$4154=L1984)*($M$2:$M$4154=M1984)),""),"")</f>
        <v/>
      </c>
      <c r="W1984" s="15" t="str">
        <f t="shared" si="90"/>
        <v/>
      </c>
      <c r="X1984" s="16" t="str">
        <f>IF(AND(A1984=[2]an!$G$38,F1984=[2]an!$E$40),[2]an!$G$40,IF(AND(A1984=[2]an!$G$38,F1984=[2]an!$E$41),[2]an!$G$41,IF(AND(A1984=[2]an!$G$38,F1984=[2]an!$E$39,H1984&gt;=[2]an!$M$37),[2]an!$G$39,
IF(AND(A1984=[2]an!$G$38,F1984=[2]an!$E$39,H1984&lt;[2]an!$M$37,S1984="kahepoolne vajaduspõhine",U1984=""),[2]an!$M$40,
IF(AND(A1984=[2]an!$G$38,F1984=[2]an!$E$39,H1984&lt;[2]an!$M$37,S1984="kahepoolne vajaduspõhine",U1984&lt;&gt;""),[2]an!$G$39,
IF(AND(A1984=[2]an!$G$38,F1984=[2]an!$E$39,H1984&lt;[2]an!$M$37,S1984&lt;&gt;"kahepoolne vajaduspõhine"),[2]an!$G$39,
IF(AND(A1984=[2]an!$G$38,F1984=[2]an!$E$42),[2]an!$G$42,
IF(AND(A1984=[2]an!$H$38,F1984=[2]an!$E$40),[2]an!$H$40,IF(AND(A1984=[2]an!$H$38,F1984=[2]an!$E$41),[2]an!$H$41,IF(AND(A1984=[2]an!$H$38,F1984=[2]an!$E$39,H1984&gt;=[2]an!$M$37),[2]an!$H$39,
IF(AND(A1984=[2]an!$H$38,F1984=[2]an!$E$39,H1984&lt;[2]an!$M$37,S1984="kahepoolne vajaduspõhine",U1984=""),[2]an!$M$40,
IF(AND(A1984=[2]an!$H$38,F1984=[2]an!$E$39,H1984&lt;[2]an!$M$37,S1984="kahepoolne vajaduspõhine",U1984&lt;&gt;""),[2]an!$H$39,
IF(AND(A1984=[2]an!$H$38,F1984=[2]an!$E$39,H1984&lt;[2]an!$M$37,S1984&lt;&gt;"kahepoolne vajaduspõhine"),[2]an!$H$39,
IF(AND(A1984=[2]an!$H$38,F1984=[2]an!$E$42),[2]an!$H$42,
IF(AND(A1984=[2]an!$I$38,F1984=[2]an!$E$40),[2]an!$I$40,IF(AND(A1984=[2]an!$I$38,F1984=[2]an!$E$41),[2]an!$I$41,IF(AND(A1984=[2]an!$I$38,F1984=[2]an!$E$39,H1984&gt;=[2]an!$M$37),[2]an!$I$39,
IF(AND(A1984=[2]an!$I$38,F1984=[2]an!$E$39,H1984&lt;[2]an!$M$37,S1984="kahepoolne vajaduspõhine",U1984=""),[2]an!$M$40,
IF(AND(A1984=[2]an!$I$38,F1984=[2]an!$E$39,H1984&lt;[2]an!$M$37,S1984="kahepoolne vajaduspõhine",U1984&lt;&gt;""),[2]an!$I$39,
IF(AND(A1984=[2]an!$I$38,F1984=[2]an!$E$39,H1984&lt;[2]an!$M$37,S1984&lt;&gt;"kahepoolne vajaduspõhine"),[2]an!$I$39,
IF(AND(A1984=[2]an!$I$38,F1984=[2]an!$E$42),[2]an!$I$42,
IF(AND(A1984=[2]an!$J$38,F1984=[2]an!$E$40),[2]an!$J$40,IF(AND(A1984=[2]an!$J$38,F1984=[2]an!$E$41),[2]an!$J$41,IF(AND(A1984=[2]an!$J$38,F1984=[2]an!$E$39,H1984&gt;=[2]an!$M$37),[2]an!$J$39,
IF(AND(A1984=[2]an!$J$38,F1984=[2]an!$E$39,H1984&lt;[2]an!$M$37,S1984="kahepoolne vajaduspõhine",U1984=""),[2]an!$M$40,
IF(AND(A1984=[2]an!$J$38,F1984=[2]an!$E$39,H1984&lt;[2]an!$M$37,S1984="kahepoolne vajaduspõhine",U1984&lt;&gt;""),[2]an!$J$39,
IF(AND(A1984=[2]an!$J$38,F1984=[2]an!$E$39,H1984&lt;[2]an!$M$37,S1984&lt;&gt;"kahepoolne vajaduspõhine"),[2]an!$J$39,
IF(AND(A1984=[2]an!$J$38,F1984=[2]an!$E$42),[2]an!$J$42,""))))))))))))))))))))))))))))</f>
        <v/>
      </c>
      <c r="Y1984" s="17" t="str">
        <f>IFERROR(IF(F1984="Tugigrupp",0,
IF(AND(F1984="Peretoe teenus",H1984&gt;=[2]an!$M$37,RANK(D1984,$D1984:$D1984)+COUNTIFS($D$2:D1984,D1984,$F$2:F1984,F1984)-1&gt;1),"",
IF(AND(F1984="Peretoe teenus",H1984&gt;=[2]an!$M$37,RANK(D1984,$D1984:$D1984)+COUNTIFS($D$2:D1984,D1984,$F$2:F1984,F1984)-1=1,MONTH(H1984)=MONTH(K1984)=TRUE,YEAR(H1984)=YEAR(K1984)=TRUE),((EOMONTH(H1984,0)-H1984+1)*X1984)/DAY(EOMONTH(H1984,0)),
IF(AND(F1984="Peretoe teenus",H1984&gt;=[2]an!$M$37,RANK(D1984,$D1984:$D1984)+COUNTIFS($D$2:D1984,D1984,$F$2:F1984,F1984)-1=1),X1984,
IF(AND(F1984="Peretoe teenus",H1984&lt;[2]an!$M$37,S1984&lt;&gt;"kahepoolne vajaduspõhine",RANK(D1984,$D1984:$D1984)+COUNTIFS($D$2:D1984,D1984,$F$2:F1984,F1984)-1=1),X1984,
IF(AND(F1984="Peretoe teenus",H1984&lt;[2]an!$M$37,S1984&lt;&gt;"kahepoolne vajaduspõhine",RANK(D1984,$D1984:$D1984)+COUNTIFS($D$2:D1984,D1984,$F$2:F1984,F1984)-1&gt;1),"",
IF(AND(F1984="Peretoe teenus",H1984&lt;[2]an!$M$37,S1984="kahepoolne vajaduspõhine",U1984="",RANK(D1984,$D1984:$D1984)+COUNTIFS($D$2:D1984,D1984,$F$2:F1984,F1984)-1=1),X1984,
IF(AND(F1984="Peretoe teenus",H1984&lt;[2]an!$M$37,S1984="kahepoolne vajaduspõhine",U1984="",RANK(D1984,$D1984:$D1984)+COUNTIFS($D$2:D1984,D1984,$F$2:F1984,F1984)-1&gt;1),"",
IF(AND(F1984="Peretoe teenus",H1984&lt;[2]an!$M$37,S1984="kahepoolne vajaduspõhine",U1984&lt;[2]an!$M$37,RANK(D1984,$D1984:$D1984)+COUNTIFS($D$2:D1984,D1984,$F$2:F1984,F1984)-1=1),X1984,
IF(AND(F1984="Peretoe teenus",H1984&lt;[2]an!$M$37,S1984="kahepoolne vajaduspõhine",U1984&lt;[2]an!$M$37,RANK(D1984,$D1984:$D1984)+COUNTIFS($D$2:D1984,D1984,$F$2:F1984,F1984)-1&gt;1),"",
IF(AND(F1984="Peretoe teenus",H1984&lt;[2]an!$M$37,S1984="kahepoolne vajaduspõhine",U1984&gt;=[2]an!$M$37,U1984&lt;=[2]an!$M$38,RANK(D1984,$D1984:$D1984)+COUNTIFS($D$2:D1984,D1984,$F$2:F1984,F1984)-1=1),
((EOMONTH(U1984,0)-U1984+1)*X1984)/DAY(EOMONTH(U1984,0))+(DAY(U1984)-1)*100/DAY(EOMONTH(U1984,0)),
IF(AND(F1984="Peretoe teenus",H1984&lt;[2]an!$M$37,S1984="kahepoolne vajaduspõhine",U1984&gt;=[2]an!$M$37,U1984&lt;=[2]an!$M$38,RANK(D1984,$D1984:$D1984)+COUNTIFS($D$2:D1984,D1984,$F$2:F1984,F1984)-1&gt;1),"",
IF(AND(F1984="Peretoe teenus",H1984&lt;[2]an!$M$37,S1984="kahepoolne vajaduspõhine",U1984&gt;[2]an!$M$38,RANK(D1984,$D1984:$D1984)+COUNTIFS($D$2:D1984,D1984,$F$2:F1984,F1984)-1=1),X1984,
IF(AND(F1984="Peretoe teenus",H1984&lt;[2]an!$M$37,S1984="kahepoolne vajaduspõhine",U1984&gt;[2]an!$M$38,RANK(D1984,$D1984:$D1984)+COUNTIFS($D$2:D1984,D1984,$F$2:F1984,F1984)-1&gt;1),"",X1984*W1984)))))))))))))),"")</f>
        <v/>
      </c>
      <c r="Z1984" s="18" t="str">
        <f t="shared" si="91"/>
        <v/>
      </c>
      <c r="AA1984" s="19" t="str">
        <f>IFERROR(VLOOKUP(E1984,[2]an!$A$3:$B$81,2,FALSE),"")</f>
        <v/>
      </c>
      <c r="AB1984" s="19" t="str">
        <f>IFERROR(VLOOKUP(AA1984,[2]an!$C$2:$D$16,2,FALSE),"")</f>
        <v/>
      </c>
      <c r="AC1984" s="20"/>
      <c r="AD1984" s="21" t="str">
        <f>IF(A1984=[2]an!$F$36,VLOOKUP([2]an!$F$36,[2]an!$F$36:$H$36,3,FALSE),IF(A1984=[2]an!$F$35,VLOOKUP([2]an!$F$35,[2]an!$F$35:$H$35,3,FALSE),IF(A1984=[2]an!$F$33,VLOOKUP([2]an!$F$33,[2]an!$F$33:$H$33,3,FALSE),IF(A1984=[2]an!$F$31,VLOOKUP([2]an!$F$31,[2]an!$F$31:$H$31,3,FALSE),""))))</f>
        <v/>
      </c>
    </row>
    <row r="1985" spans="6:30" x14ac:dyDescent="0.2">
      <c r="F1985" s="10"/>
      <c r="G1985" s="8" t="str">
        <f t="shared" si="92"/>
        <v/>
      </c>
      <c r="H1985" s="13"/>
      <c r="K1985" s="13"/>
      <c r="L1985" s="10"/>
      <c r="M1985" s="10"/>
      <c r="S1985" s="8" t="str">
        <f>IFERROR(VLOOKUP(D1985,[1]peretoe_teenus!$A$2:$L$2000,5,FALSE),"")</f>
        <v/>
      </c>
      <c r="U1985" s="13"/>
      <c r="V1985" s="15" t="str" cm="1">
        <f t="array" ref="V1985">IFERROR(IF(AND(F1985="Tugigrupp",RANK(K1985,$K1985:$K1985)+COUNTIFS($K$2:K1985,K1985,$L$2:L1985,L1985,$M$2:M1985,M1985,$I$2:I1985,I1985,$G$2:G1985,G1985,$F$2:F1985,F1985)-1=1),SUMPRODUCT(($F$2:$F$4154=F1985)*($G$2:$G$4154=G1985)*($K$2:$K$4154=K1985)*($I$2:$I$4154=I1985)*($L$2:$L$4154=L1985)*($M$2:$M$4154=M1985)),""),"")</f>
        <v/>
      </c>
      <c r="W1985" s="15" t="str">
        <f t="shared" si="90"/>
        <v/>
      </c>
      <c r="X1985" s="16" t="str">
        <f>IF(AND(A1985=[2]an!$G$38,F1985=[2]an!$E$40),[2]an!$G$40,IF(AND(A1985=[2]an!$G$38,F1985=[2]an!$E$41),[2]an!$G$41,IF(AND(A1985=[2]an!$G$38,F1985=[2]an!$E$39,H1985&gt;=[2]an!$M$37),[2]an!$G$39,
IF(AND(A1985=[2]an!$G$38,F1985=[2]an!$E$39,H1985&lt;[2]an!$M$37,S1985="kahepoolne vajaduspõhine",U1985=""),[2]an!$M$40,
IF(AND(A1985=[2]an!$G$38,F1985=[2]an!$E$39,H1985&lt;[2]an!$M$37,S1985="kahepoolne vajaduspõhine",U1985&lt;&gt;""),[2]an!$G$39,
IF(AND(A1985=[2]an!$G$38,F1985=[2]an!$E$39,H1985&lt;[2]an!$M$37,S1985&lt;&gt;"kahepoolne vajaduspõhine"),[2]an!$G$39,
IF(AND(A1985=[2]an!$G$38,F1985=[2]an!$E$42),[2]an!$G$42,
IF(AND(A1985=[2]an!$H$38,F1985=[2]an!$E$40),[2]an!$H$40,IF(AND(A1985=[2]an!$H$38,F1985=[2]an!$E$41),[2]an!$H$41,IF(AND(A1985=[2]an!$H$38,F1985=[2]an!$E$39,H1985&gt;=[2]an!$M$37),[2]an!$H$39,
IF(AND(A1985=[2]an!$H$38,F1985=[2]an!$E$39,H1985&lt;[2]an!$M$37,S1985="kahepoolne vajaduspõhine",U1985=""),[2]an!$M$40,
IF(AND(A1985=[2]an!$H$38,F1985=[2]an!$E$39,H1985&lt;[2]an!$M$37,S1985="kahepoolne vajaduspõhine",U1985&lt;&gt;""),[2]an!$H$39,
IF(AND(A1985=[2]an!$H$38,F1985=[2]an!$E$39,H1985&lt;[2]an!$M$37,S1985&lt;&gt;"kahepoolne vajaduspõhine"),[2]an!$H$39,
IF(AND(A1985=[2]an!$H$38,F1985=[2]an!$E$42),[2]an!$H$42,
IF(AND(A1985=[2]an!$I$38,F1985=[2]an!$E$40),[2]an!$I$40,IF(AND(A1985=[2]an!$I$38,F1985=[2]an!$E$41),[2]an!$I$41,IF(AND(A1985=[2]an!$I$38,F1985=[2]an!$E$39,H1985&gt;=[2]an!$M$37),[2]an!$I$39,
IF(AND(A1985=[2]an!$I$38,F1985=[2]an!$E$39,H1985&lt;[2]an!$M$37,S1985="kahepoolne vajaduspõhine",U1985=""),[2]an!$M$40,
IF(AND(A1985=[2]an!$I$38,F1985=[2]an!$E$39,H1985&lt;[2]an!$M$37,S1985="kahepoolne vajaduspõhine",U1985&lt;&gt;""),[2]an!$I$39,
IF(AND(A1985=[2]an!$I$38,F1985=[2]an!$E$39,H1985&lt;[2]an!$M$37,S1985&lt;&gt;"kahepoolne vajaduspõhine"),[2]an!$I$39,
IF(AND(A1985=[2]an!$I$38,F1985=[2]an!$E$42),[2]an!$I$42,
IF(AND(A1985=[2]an!$J$38,F1985=[2]an!$E$40),[2]an!$J$40,IF(AND(A1985=[2]an!$J$38,F1985=[2]an!$E$41),[2]an!$J$41,IF(AND(A1985=[2]an!$J$38,F1985=[2]an!$E$39,H1985&gt;=[2]an!$M$37),[2]an!$J$39,
IF(AND(A1985=[2]an!$J$38,F1985=[2]an!$E$39,H1985&lt;[2]an!$M$37,S1985="kahepoolne vajaduspõhine",U1985=""),[2]an!$M$40,
IF(AND(A1985=[2]an!$J$38,F1985=[2]an!$E$39,H1985&lt;[2]an!$M$37,S1985="kahepoolne vajaduspõhine",U1985&lt;&gt;""),[2]an!$J$39,
IF(AND(A1985=[2]an!$J$38,F1985=[2]an!$E$39,H1985&lt;[2]an!$M$37,S1985&lt;&gt;"kahepoolne vajaduspõhine"),[2]an!$J$39,
IF(AND(A1985=[2]an!$J$38,F1985=[2]an!$E$42),[2]an!$J$42,""))))))))))))))))))))))))))))</f>
        <v/>
      </c>
      <c r="Y1985" s="17" t="str">
        <f>IFERROR(IF(F1985="Tugigrupp",0,
IF(AND(F1985="Peretoe teenus",H1985&gt;=[2]an!$M$37,RANK(D1985,$D1985:$D1985)+COUNTIFS($D$2:D1985,D1985,$F$2:F1985,F1985)-1&gt;1),"",
IF(AND(F1985="Peretoe teenus",H1985&gt;=[2]an!$M$37,RANK(D1985,$D1985:$D1985)+COUNTIFS($D$2:D1985,D1985,$F$2:F1985,F1985)-1=1,MONTH(H1985)=MONTH(K1985)=TRUE,YEAR(H1985)=YEAR(K1985)=TRUE),((EOMONTH(H1985,0)-H1985+1)*X1985)/DAY(EOMONTH(H1985,0)),
IF(AND(F1985="Peretoe teenus",H1985&gt;=[2]an!$M$37,RANK(D1985,$D1985:$D1985)+COUNTIFS($D$2:D1985,D1985,$F$2:F1985,F1985)-1=1),X1985,
IF(AND(F1985="Peretoe teenus",H1985&lt;[2]an!$M$37,S1985&lt;&gt;"kahepoolne vajaduspõhine",RANK(D1985,$D1985:$D1985)+COUNTIFS($D$2:D1985,D1985,$F$2:F1985,F1985)-1=1),X1985,
IF(AND(F1985="Peretoe teenus",H1985&lt;[2]an!$M$37,S1985&lt;&gt;"kahepoolne vajaduspõhine",RANK(D1985,$D1985:$D1985)+COUNTIFS($D$2:D1985,D1985,$F$2:F1985,F1985)-1&gt;1),"",
IF(AND(F1985="Peretoe teenus",H1985&lt;[2]an!$M$37,S1985="kahepoolne vajaduspõhine",U1985="",RANK(D1985,$D1985:$D1985)+COUNTIFS($D$2:D1985,D1985,$F$2:F1985,F1985)-1=1),X1985,
IF(AND(F1985="Peretoe teenus",H1985&lt;[2]an!$M$37,S1985="kahepoolne vajaduspõhine",U1985="",RANK(D1985,$D1985:$D1985)+COUNTIFS($D$2:D1985,D1985,$F$2:F1985,F1985)-1&gt;1),"",
IF(AND(F1985="Peretoe teenus",H1985&lt;[2]an!$M$37,S1985="kahepoolne vajaduspõhine",U1985&lt;[2]an!$M$37,RANK(D1985,$D1985:$D1985)+COUNTIFS($D$2:D1985,D1985,$F$2:F1985,F1985)-1=1),X1985,
IF(AND(F1985="Peretoe teenus",H1985&lt;[2]an!$M$37,S1985="kahepoolne vajaduspõhine",U1985&lt;[2]an!$M$37,RANK(D1985,$D1985:$D1985)+COUNTIFS($D$2:D1985,D1985,$F$2:F1985,F1985)-1&gt;1),"",
IF(AND(F1985="Peretoe teenus",H1985&lt;[2]an!$M$37,S1985="kahepoolne vajaduspõhine",U1985&gt;=[2]an!$M$37,U1985&lt;=[2]an!$M$38,RANK(D1985,$D1985:$D1985)+COUNTIFS($D$2:D1985,D1985,$F$2:F1985,F1985)-1=1),
((EOMONTH(U1985,0)-U1985+1)*X1985)/DAY(EOMONTH(U1985,0))+(DAY(U1985)-1)*100/DAY(EOMONTH(U1985,0)),
IF(AND(F1985="Peretoe teenus",H1985&lt;[2]an!$M$37,S1985="kahepoolne vajaduspõhine",U1985&gt;=[2]an!$M$37,U1985&lt;=[2]an!$M$38,RANK(D1985,$D1985:$D1985)+COUNTIFS($D$2:D1985,D1985,$F$2:F1985,F1985)-1&gt;1),"",
IF(AND(F1985="Peretoe teenus",H1985&lt;[2]an!$M$37,S1985="kahepoolne vajaduspõhine",U1985&gt;[2]an!$M$38,RANK(D1985,$D1985:$D1985)+COUNTIFS($D$2:D1985,D1985,$F$2:F1985,F1985)-1=1),X1985,
IF(AND(F1985="Peretoe teenus",H1985&lt;[2]an!$M$37,S1985="kahepoolne vajaduspõhine",U1985&gt;[2]an!$M$38,RANK(D1985,$D1985:$D1985)+COUNTIFS($D$2:D1985,D1985,$F$2:F1985,F1985)-1&gt;1),"",X1985*W1985)))))))))))))),"")</f>
        <v/>
      </c>
      <c r="Z1985" s="18" t="str">
        <f t="shared" si="91"/>
        <v/>
      </c>
      <c r="AA1985" s="19" t="str">
        <f>IFERROR(VLOOKUP(E1985,[2]an!$A$3:$B$81,2,FALSE),"")</f>
        <v/>
      </c>
      <c r="AB1985" s="19" t="str">
        <f>IFERROR(VLOOKUP(AA1985,[2]an!$C$2:$D$16,2,FALSE),"")</f>
        <v/>
      </c>
      <c r="AC1985" s="20"/>
      <c r="AD1985" s="21" t="str">
        <f>IF(A1985=[2]an!$F$36,VLOOKUP([2]an!$F$36,[2]an!$F$36:$H$36,3,FALSE),IF(A1985=[2]an!$F$35,VLOOKUP([2]an!$F$35,[2]an!$F$35:$H$35,3,FALSE),IF(A1985=[2]an!$F$33,VLOOKUP([2]an!$F$33,[2]an!$F$33:$H$33,3,FALSE),IF(A1985=[2]an!$F$31,VLOOKUP([2]an!$F$31,[2]an!$F$31:$H$31,3,FALSE),""))))</f>
        <v/>
      </c>
    </row>
    <row r="1986" spans="6:30" x14ac:dyDescent="0.2">
      <c r="F1986" s="10"/>
      <c r="G1986" s="8" t="str">
        <f t="shared" si="92"/>
        <v/>
      </c>
      <c r="H1986" s="13"/>
      <c r="K1986" s="13"/>
      <c r="L1986" s="10"/>
      <c r="M1986" s="10"/>
      <c r="S1986" s="8" t="str">
        <f>IFERROR(VLOOKUP(D1986,[1]peretoe_teenus!$A$2:$L$2000,5,FALSE),"")</f>
        <v/>
      </c>
      <c r="U1986" s="13"/>
      <c r="V1986" s="15" t="str" cm="1">
        <f t="array" ref="V1986">IFERROR(IF(AND(F1986="Tugigrupp",RANK(K1986,$K1986:$K1986)+COUNTIFS($K$2:K1986,K1986,$L$2:L1986,L1986,$M$2:M1986,M1986,$I$2:I1986,I1986,$G$2:G1986,G1986,$F$2:F1986,F1986)-1=1),SUMPRODUCT(($F$2:$F$4154=F1986)*($G$2:$G$4154=G1986)*($K$2:$K$4154=K1986)*($I$2:$I$4154=I1986)*($L$2:$L$4154=L1986)*($M$2:$M$4154=M1986)),""),"")</f>
        <v/>
      </c>
      <c r="W1986" s="15" t="str">
        <f t="shared" ref="W1986:W2049" si="93">IF(A1986="","",(M1986-L1986)*1440/45)</f>
        <v/>
      </c>
      <c r="X1986" s="16" t="str">
        <f>IF(AND(A1986=[2]an!$G$38,F1986=[2]an!$E$40),[2]an!$G$40,IF(AND(A1986=[2]an!$G$38,F1986=[2]an!$E$41),[2]an!$G$41,IF(AND(A1986=[2]an!$G$38,F1986=[2]an!$E$39,H1986&gt;=[2]an!$M$37),[2]an!$G$39,
IF(AND(A1986=[2]an!$G$38,F1986=[2]an!$E$39,H1986&lt;[2]an!$M$37,S1986="kahepoolne vajaduspõhine",U1986=""),[2]an!$M$40,
IF(AND(A1986=[2]an!$G$38,F1986=[2]an!$E$39,H1986&lt;[2]an!$M$37,S1986="kahepoolne vajaduspõhine",U1986&lt;&gt;""),[2]an!$G$39,
IF(AND(A1986=[2]an!$G$38,F1986=[2]an!$E$39,H1986&lt;[2]an!$M$37,S1986&lt;&gt;"kahepoolne vajaduspõhine"),[2]an!$G$39,
IF(AND(A1986=[2]an!$G$38,F1986=[2]an!$E$42),[2]an!$G$42,
IF(AND(A1986=[2]an!$H$38,F1986=[2]an!$E$40),[2]an!$H$40,IF(AND(A1986=[2]an!$H$38,F1986=[2]an!$E$41),[2]an!$H$41,IF(AND(A1986=[2]an!$H$38,F1986=[2]an!$E$39,H1986&gt;=[2]an!$M$37),[2]an!$H$39,
IF(AND(A1986=[2]an!$H$38,F1986=[2]an!$E$39,H1986&lt;[2]an!$M$37,S1986="kahepoolne vajaduspõhine",U1986=""),[2]an!$M$40,
IF(AND(A1986=[2]an!$H$38,F1986=[2]an!$E$39,H1986&lt;[2]an!$M$37,S1986="kahepoolne vajaduspõhine",U1986&lt;&gt;""),[2]an!$H$39,
IF(AND(A1986=[2]an!$H$38,F1986=[2]an!$E$39,H1986&lt;[2]an!$M$37,S1986&lt;&gt;"kahepoolne vajaduspõhine"),[2]an!$H$39,
IF(AND(A1986=[2]an!$H$38,F1986=[2]an!$E$42),[2]an!$H$42,
IF(AND(A1986=[2]an!$I$38,F1986=[2]an!$E$40),[2]an!$I$40,IF(AND(A1986=[2]an!$I$38,F1986=[2]an!$E$41),[2]an!$I$41,IF(AND(A1986=[2]an!$I$38,F1986=[2]an!$E$39,H1986&gt;=[2]an!$M$37),[2]an!$I$39,
IF(AND(A1986=[2]an!$I$38,F1986=[2]an!$E$39,H1986&lt;[2]an!$M$37,S1986="kahepoolne vajaduspõhine",U1986=""),[2]an!$M$40,
IF(AND(A1986=[2]an!$I$38,F1986=[2]an!$E$39,H1986&lt;[2]an!$M$37,S1986="kahepoolne vajaduspõhine",U1986&lt;&gt;""),[2]an!$I$39,
IF(AND(A1986=[2]an!$I$38,F1986=[2]an!$E$39,H1986&lt;[2]an!$M$37,S1986&lt;&gt;"kahepoolne vajaduspõhine"),[2]an!$I$39,
IF(AND(A1986=[2]an!$I$38,F1986=[2]an!$E$42),[2]an!$I$42,
IF(AND(A1986=[2]an!$J$38,F1986=[2]an!$E$40),[2]an!$J$40,IF(AND(A1986=[2]an!$J$38,F1986=[2]an!$E$41),[2]an!$J$41,IF(AND(A1986=[2]an!$J$38,F1986=[2]an!$E$39,H1986&gt;=[2]an!$M$37),[2]an!$J$39,
IF(AND(A1986=[2]an!$J$38,F1986=[2]an!$E$39,H1986&lt;[2]an!$M$37,S1986="kahepoolne vajaduspõhine",U1986=""),[2]an!$M$40,
IF(AND(A1986=[2]an!$J$38,F1986=[2]an!$E$39,H1986&lt;[2]an!$M$37,S1986="kahepoolne vajaduspõhine",U1986&lt;&gt;""),[2]an!$J$39,
IF(AND(A1986=[2]an!$J$38,F1986=[2]an!$E$39,H1986&lt;[2]an!$M$37,S1986&lt;&gt;"kahepoolne vajaduspõhine"),[2]an!$J$39,
IF(AND(A1986=[2]an!$J$38,F1986=[2]an!$E$42),[2]an!$J$42,""))))))))))))))))))))))))))))</f>
        <v/>
      </c>
      <c r="Y1986" s="17" t="str">
        <f>IFERROR(IF(F1986="Tugigrupp",0,
IF(AND(F1986="Peretoe teenus",H1986&gt;=[2]an!$M$37,RANK(D1986,$D1986:$D1986)+COUNTIFS($D$2:D1986,D1986,$F$2:F1986,F1986)-1&gt;1),"",
IF(AND(F1986="Peretoe teenus",H1986&gt;=[2]an!$M$37,RANK(D1986,$D1986:$D1986)+COUNTIFS($D$2:D1986,D1986,$F$2:F1986,F1986)-1=1,MONTH(H1986)=MONTH(K1986)=TRUE,YEAR(H1986)=YEAR(K1986)=TRUE),((EOMONTH(H1986,0)-H1986+1)*X1986)/DAY(EOMONTH(H1986,0)),
IF(AND(F1986="Peretoe teenus",H1986&gt;=[2]an!$M$37,RANK(D1986,$D1986:$D1986)+COUNTIFS($D$2:D1986,D1986,$F$2:F1986,F1986)-1=1),X1986,
IF(AND(F1986="Peretoe teenus",H1986&lt;[2]an!$M$37,S1986&lt;&gt;"kahepoolne vajaduspõhine",RANK(D1986,$D1986:$D1986)+COUNTIFS($D$2:D1986,D1986,$F$2:F1986,F1986)-1=1),X1986,
IF(AND(F1986="Peretoe teenus",H1986&lt;[2]an!$M$37,S1986&lt;&gt;"kahepoolne vajaduspõhine",RANK(D1986,$D1986:$D1986)+COUNTIFS($D$2:D1986,D1986,$F$2:F1986,F1986)-1&gt;1),"",
IF(AND(F1986="Peretoe teenus",H1986&lt;[2]an!$M$37,S1986="kahepoolne vajaduspõhine",U1986="",RANK(D1986,$D1986:$D1986)+COUNTIFS($D$2:D1986,D1986,$F$2:F1986,F1986)-1=1),X1986,
IF(AND(F1986="Peretoe teenus",H1986&lt;[2]an!$M$37,S1986="kahepoolne vajaduspõhine",U1986="",RANK(D1986,$D1986:$D1986)+COUNTIFS($D$2:D1986,D1986,$F$2:F1986,F1986)-1&gt;1),"",
IF(AND(F1986="Peretoe teenus",H1986&lt;[2]an!$M$37,S1986="kahepoolne vajaduspõhine",U1986&lt;[2]an!$M$37,RANK(D1986,$D1986:$D1986)+COUNTIFS($D$2:D1986,D1986,$F$2:F1986,F1986)-1=1),X1986,
IF(AND(F1986="Peretoe teenus",H1986&lt;[2]an!$M$37,S1986="kahepoolne vajaduspõhine",U1986&lt;[2]an!$M$37,RANK(D1986,$D1986:$D1986)+COUNTIFS($D$2:D1986,D1986,$F$2:F1986,F1986)-1&gt;1),"",
IF(AND(F1986="Peretoe teenus",H1986&lt;[2]an!$M$37,S1986="kahepoolne vajaduspõhine",U1986&gt;=[2]an!$M$37,U1986&lt;=[2]an!$M$38,RANK(D1986,$D1986:$D1986)+COUNTIFS($D$2:D1986,D1986,$F$2:F1986,F1986)-1=1),
((EOMONTH(U1986,0)-U1986+1)*X1986)/DAY(EOMONTH(U1986,0))+(DAY(U1986)-1)*100/DAY(EOMONTH(U1986,0)),
IF(AND(F1986="Peretoe teenus",H1986&lt;[2]an!$M$37,S1986="kahepoolne vajaduspõhine",U1986&gt;=[2]an!$M$37,U1986&lt;=[2]an!$M$38,RANK(D1986,$D1986:$D1986)+COUNTIFS($D$2:D1986,D1986,$F$2:F1986,F1986)-1&gt;1),"",
IF(AND(F1986="Peretoe teenus",H1986&lt;[2]an!$M$37,S1986="kahepoolne vajaduspõhine",U1986&gt;[2]an!$M$38,RANK(D1986,$D1986:$D1986)+COUNTIFS($D$2:D1986,D1986,$F$2:F1986,F1986)-1=1),X1986,
IF(AND(F1986="Peretoe teenus",H1986&lt;[2]an!$M$37,S1986="kahepoolne vajaduspõhine",U1986&gt;[2]an!$M$38,RANK(D1986,$D1986:$D1986)+COUNTIFS($D$2:D1986,D1986,$F$2:F1986,F1986)-1&gt;1),"",X1986*W1986)))))))))))))),"")</f>
        <v/>
      </c>
      <c r="Z1986" s="18" t="str">
        <f t="shared" ref="Z1986:Z2049" si="94">IF(F1986="Tugigrupp",SUMPRODUCT(($F$2:$F$4154=F1986)*($G$2:$G$4154=G1986)*($K$2:$K$4154=K1986)*($I$2:$I$4154=I1986)*($L$2:$L$4154=L1986)*($M$2:$M$4154=M1986)),"")</f>
        <v/>
      </c>
      <c r="AA1986" s="19" t="str">
        <f>IFERROR(VLOOKUP(E1986,[2]an!$A$3:$B$81,2,FALSE),"")</f>
        <v/>
      </c>
      <c r="AB1986" s="19" t="str">
        <f>IFERROR(VLOOKUP(AA1986,[2]an!$C$2:$D$16,2,FALSE),"")</f>
        <v/>
      </c>
      <c r="AC1986" s="20"/>
      <c r="AD1986" s="21" t="str">
        <f>IF(A1986=[2]an!$F$36,VLOOKUP([2]an!$F$36,[2]an!$F$36:$H$36,3,FALSE),IF(A1986=[2]an!$F$35,VLOOKUP([2]an!$F$35,[2]an!$F$35:$H$35,3,FALSE),IF(A1986=[2]an!$F$33,VLOOKUP([2]an!$F$33,[2]an!$F$33:$H$33,3,FALSE),IF(A1986=[2]an!$F$31,VLOOKUP([2]an!$F$31,[2]an!$F$31:$H$31,3,FALSE),""))))</f>
        <v/>
      </c>
    </row>
    <row r="1987" spans="6:30" x14ac:dyDescent="0.2">
      <c r="F1987" s="10"/>
      <c r="G1987" s="8" t="str">
        <f t="shared" ref="G1987:G2050" si="95">IF(F1987="","",IF(F1987&lt;&gt;"Tugigrupp","pole",""))</f>
        <v/>
      </c>
      <c r="H1987" s="13"/>
      <c r="K1987" s="13"/>
      <c r="L1987" s="10"/>
      <c r="M1987" s="10"/>
      <c r="S1987" s="8" t="str">
        <f>IFERROR(VLOOKUP(D1987,[1]peretoe_teenus!$A$2:$L$2000,5,FALSE),"")</f>
        <v/>
      </c>
      <c r="U1987" s="13"/>
      <c r="V1987" s="15" t="str" cm="1">
        <f t="array" ref="V1987">IFERROR(IF(AND(F1987="Tugigrupp",RANK(K1987,$K1987:$K1987)+COUNTIFS($K$2:K1987,K1987,$L$2:L1987,L1987,$M$2:M1987,M1987,$I$2:I1987,I1987,$G$2:G1987,G1987,$F$2:F1987,F1987)-1=1),SUMPRODUCT(($F$2:$F$4154=F1987)*($G$2:$G$4154=G1987)*($K$2:$K$4154=K1987)*($I$2:$I$4154=I1987)*($L$2:$L$4154=L1987)*($M$2:$M$4154=M1987)),""),"")</f>
        <v/>
      </c>
      <c r="W1987" s="15" t="str">
        <f t="shared" si="93"/>
        <v/>
      </c>
      <c r="X1987" s="16" t="str">
        <f>IF(AND(A1987=[2]an!$G$38,F1987=[2]an!$E$40),[2]an!$G$40,IF(AND(A1987=[2]an!$G$38,F1987=[2]an!$E$41),[2]an!$G$41,IF(AND(A1987=[2]an!$G$38,F1987=[2]an!$E$39,H1987&gt;=[2]an!$M$37),[2]an!$G$39,
IF(AND(A1987=[2]an!$G$38,F1987=[2]an!$E$39,H1987&lt;[2]an!$M$37,S1987="kahepoolne vajaduspõhine",U1987=""),[2]an!$M$40,
IF(AND(A1987=[2]an!$G$38,F1987=[2]an!$E$39,H1987&lt;[2]an!$M$37,S1987="kahepoolne vajaduspõhine",U1987&lt;&gt;""),[2]an!$G$39,
IF(AND(A1987=[2]an!$G$38,F1987=[2]an!$E$39,H1987&lt;[2]an!$M$37,S1987&lt;&gt;"kahepoolne vajaduspõhine"),[2]an!$G$39,
IF(AND(A1987=[2]an!$G$38,F1987=[2]an!$E$42),[2]an!$G$42,
IF(AND(A1987=[2]an!$H$38,F1987=[2]an!$E$40),[2]an!$H$40,IF(AND(A1987=[2]an!$H$38,F1987=[2]an!$E$41),[2]an!$H$41,IF(AND(A1987=[2]an!$H$38,F1987=[2]an!$E$39,H1987&gt;=[2]an!$M$37),[2]an!$H$39,
IF(AND(A1987=[2]an!$H$38,F1987=[2]an!$E$39,H1987&lt;[2]an!$M$37,S1987="kahepoolne vajaduspõhine",U1987=""),[2]an!$M$40,
IF(AND(A1987=[2]an!$H$38,F1987=[2]an!$E$39,H1987&lt;[2]an!$M$37,S1987="kahepoolne vajaduspõhine",U1987&lt;&gt;""),[2]an!$H$39,
IF(AND(A1987=[2]an!$H$38,F1987=[2]an!$E$39,H1987&lt;[2]an!$M$37,S1987&lt;&gt;"kahepoolne vajaduspõhine"),[2]an!$H$39,
IF(AND(A1987=[2]an!$H$38,F1987=[2]an!$E$42),[2]an!$H$42,
IF(AND(A1987=[2]an!$I$38,F1987=[2]an!$E$40),[2]an!$I$40,IF(AND(A1987=[2]an!$I$38,F1987=[2]an!$E$41),[2]an!$I$41,IF(AND(A1987=[2]an!$I$38,F1987=[2]an!$E$39,H1987&gt;=[2]an!$M$37),[2]an!$I$39,
IF(AND(A1987=[2]an!$I$38,F1987=[2]an!$E$39,H1987&lt;[2]an!$M$37,S1987="kahepoolne vajaduspõhine",U1987=""),[2]an!$M$40,
IF(AND(A1987=[2]an!$I$38,F1987=[2]an!$E$39,H1987&lt;[2]an!$M$37,S1987="kahepoolne vajaduspõhine",U1987&lt;&gt;""),[2]an!$I$39,
IF(AND(A1987=[2]an!$I$38,F1987=[2]an!$E$39,H1987&lt;[2]an!$M$37,S1987&lt;&gt;"kahepoolne vajaduspõhine"),[2]an!$I$39,
IF(AND(A1987=[2]an!$I$38,F1987=[2]an!$E$42),[2]an!$I$42,
IF(AND(A1987=[2]an!$J$38,F1987=[2]an!$E$40),[2]an!$J$40,IF(AND(A1987=[2]an!$J$38,F1987=[2]an!$E$41),[2]an!$J$41,IF(AND(A1987=[2]an!$J$38,F1987=[2]an!$E$39,H1987&gt;=[2]an!$M$37),[2]an!$J$39,
IF(AND(A1987=[2]an!$J$38,F1987=[2]an!$E$39,H1987&lt;[2]an!$M$37,S1987="kahepoolne vajaduspõhine",U1987=""),[2]an!$M$40,
IF(AND(A1987=[2]an!$J$38,F1987=[2]an!$E$39,H1987&lt;[2]an!$M$37,S1987="kahepoolne vajaduspõhine",U1987&lt;&gt;""),[2]an!$J$39,
IF(AND(A1987=[2]an!$J$38,F1987=[2]an!$E$39,H1987&lt;[2]an!$M$37,S1987&lt;&gt;"kahepoolne vajaduspõhine"),[2]an!$J$39,
IF(AND(A1987=[2]an!$J$38,F1987=[2]an!$E$42),[2]an!$J$42,""))))))))))))))))))))))))))))</f>
        <v/>
      </c>
      <c r="Y1987" s="17" t="str">
        <f>IFERROR(IF(F1987="Tugigrupp",0,
IF(AND(F1987="Peretoe teenus",H1987&gt;=[2]an!$M$37,RANK(D1987,$D1987:$D1987)+COUNTIFS($D$2:D1987,D1987,$F$2:F1987,F1987)-1&gt;1),"",
IF(AND(F1987="Peretoe teenus",H1987&gt;=[2]an!$M$37,RANK(D1987,$D1987:$D1987)+COUNTIFS($D$2:D1987,D1987,$F$2:F1987,F1987)-1=1,MONTH(H1987)=MONTH(K1987)=TRUE,YEAR(H1987)=YEAR(K1987)=TRUE),((EOMONTH(H1987,0)-H1987+1)*X1987)/DAY(EOMONTH(H1987,0)),
IF(AND(F1987="Peretoe teenus",H1987&gt;=[2]an!$M$37,RANK(D1987,$D1987:$D1987)+COUNTIFS($D$2:D1987,D1987,$F$2:F1987,F1987)-1=1),X1987,
IF(AND(F1987="Peretoe teenus",H1987&lt;[2]an!$M$37,S1987&lt;&gt;"kahepoolne vajaduspõhine",RANK(D1987,$D1987:$D1987)+COUNTIFS($D$2:D1987,D1987,$F$2:F1987,F1987)-1=1),X1987,
IF(AND(F1987="Peretoe teenus",H1987&lt;[2]an!$M$37,S1987&lt;&gt;"kahepoolne vajaduspõhine",RANK(D1987,$D1987:$D1987)+COUNTIFS($D$2:D1987,D1987,$F$2:F1987,F1987)-1&gt;1),"",
IF(AND(F1987="Peretoe teenus",H1987&lt;[2]an!$M$37,S1987="kahepoolne vajaduspõhine",U1987="",RANK(D1987,$D1987:$D1987)+COUNTIFS($D$2:D1987,D1987,$F$2:F1987,F1987)-1=1),X1987,
IF(AND(F1987="Peretoe teenus",H1987&lt;[2]an!$M$37,S1987="kahepoolne vajaduspõhine",U1987="",RANK(D1987,$D1987:$D1987)+COUNTIFS($D$2:D1987,D1987,$F$2:F1987,F1987)-1&gt;1),"",
IF(AND(F1987="Peretoe teenus",H1987&lt;[2]an!$M$37,S1987="kahepoolne vajaduspõhine",U1987&lt;[2]an!$M$37,RANK(D1987,$D1987:$D1987)+COUNTIFS($D$2:D1987,D1987,$F$2:F1987,F1987)-1=1),X1987,
IF(AND(F1987="Peretoe teenus",H1987&lt;[2]an!$M$37,S1987="kahepoolne vajaduspõhine",U1987&lt;[2]an!$M$37,RANK(D1987,$D1987:$D1987)+COUNTIFS($D$2:D1987,D1987,$F$2:F1987,F1987)-1&gt;1),"",
IF(AND(F1987="Peretoe teenus",H1987&lt;[2]an!$M$37,S1987="kahepoolne vajaduspõhine",U1987&gt;=[2]an!$M$37,U1987&lt;=[2]an!$M$38,RANK(D1987,$D1987:$D1987)+COUNTIFS($D$2:D1987,D1987,$F$2:F1987,F1987)-1=1),
((EOMONTH(U1987,0)-U1987+1)*X1987)/DAY(EOMONTH(U1987,0))+(DAY(U1987)-1)*100/DAY(EOMONTH(U1987,0)),
IF(AND(F1987="Peretoe teenus",H1987&lt;[2]an!$M$37,S1987="kahepoolne vajaduspõhine",U1987&gt;=[2]an!$M$37,U1987&lt;=[2]an!$M$38,RANK(D1987,$D1987:$D1987)+COUNTIFS($D$2:D1987,D1987,$F$2:F1987,F1987)-1&gt;1),"",
IF(AND(F1987="Peretoe teenus",H1987&lt;[2]an!$M$37,S1987="kahepoolne vajaduspõhine",U1987&gt;[2]an!$M$38,RANK(D1987,$D1987:$D1987)+COUNTIFS($D$2:D1987,D1987,$F$2:F1987,F1987)-1=1),X1987,
IF(AND(F1987="Peretoe teenus",H1987&lt;[2]an!$M$37,S1987="kahepoolne vajaduspõhine",U1987&gt;[2]an!$M$38,RANK(D1987,$D1987:$D1987)+COUNTIFS($D$2:D1987,D1987,$F$2:F1987,F1987)-1&gt;1),"",X1987*W1987)))))))))))))),"")</f>
        <v/>
      </c>
      <c r="Z1987" s="18" t="str">
        <f t="shared" si="94"/>
        <v/>
      </c>
      <c r="AA1987" s="19" t="str">
        <f>IFERROR(VLOOKUP(E1987,[2]an!$A$3:$B$81,2,FALSE),"")</f>
        <v/>
      </c>
      <c r="AB1987" s="19" t="str">
        <f>IFERROR(VLOOKUP(AA1987,[2]an!$C$2:$D$16,2,FALSE),"")</f>
        <v/>
      </c>
      <c r="AC1987" s="20"/>
      <c r="AD1987" s="21" t="str">
        <f>IF(A1987=[2]an!$F$36,VLOOKUP([2]an!$F$36,[2]an!$F$36:$H$36,3,FALSE),IF(A1987=[2]an!$F$35,VLOOKUP([2]an!$F$35,[2]an!$F$35:$H$35,3,FALSE),IF(A1987=[2]an!$F$33,VLOOKUP([2]an!$F$33,[2]an!$F$33:$H$33,3,FALSE),IF(A1987=[2]an!$F$31,VLOOKUP([2]an!$F$31,[2]an!$F$31:$H$31,3,FALSE),""))))</f>
        <v/>
      </c>
    </row>
    <row r="1988" spans="6:30" x14ac:dyDescent="0.2">
      <c r="F1988" s="10"/>
      <c r="G1988" s="8" t="str">
        <f t="shared" si="95"/>
        <v/>
      </c>
      <c r="H1988" s="13"/>
      <c r="K1988" s="13"/>
      <c r="L1988" s="10"/>
      <c r="M1988" s="10"/>
      <c r="S1988" s="8" t="str">
        <f>IFERROR(VLOOKUP(D1988,[1]peretoe_teenus!$A$2:$L$2000,5,FALSE),"")</f>
        <v/>
      </c>
      <c r="U1988" s="13"/>
      <c r="V1988" s="15" t="str" cm="1">
        <f t="array" ref="V1988">IFERROR(IF(AND(F1988="Tugigrupp",RANK(K1988,$K1988:$K1988)+COUNTIFS($K$2:K1988,K1988,$L$2:L1988,L1988,$M$2:M1988,M1988,$I$2:I1988,I1988,$G$2:G1988,G1988,$F$2:F1988,F1988)-1=1),SUMPRODUCT(($F$2:$F$4154=F1988)*($G$2:$G$4154=G1988)*($K$2:$K$4154=K1988)*($I$2:$I$4154=I1988)*($L$2:$L$4154=L1988)*($M$2:$M$4154=M1988)),""),"")</f>
        <v/>
      </c>
      <c r="W1988" s="15" t="str">
        <f t="shared" si="93"/>
        <v/>
      </c>
      <c r="X1988" s="16" t="str">
        <f>IF(AND(A1988=[2]an!$G$38,F1988=[2]an!$E$40),[2]an!$G$40,IF(AND(A1988=[2]an!$G$38,F1988=[2]an!$E$41),[2]an!$G$41,IF(AND(A1988=[2]an!$G$38,F1988=[2]an!$E$39,H1988&gt;=[2]an!$M$37),[2]an!$G$39,
IF(AND(A1988=[2]an!$G$38,F1988=[2]an!$E$39,H1988&lt;[2]an!$M$37,S1988="kahepoolne vajaduspõhine",U1988=""),[2]an!$M$40,
IF(AND(A1988=[2]an!$G$38,F1988=[2]an!$E$39,H1988&lt;[2]an!$M$37,S1988="kahepoolne vajaduspõhine",U1988&lt;&gt;""),[2]an!$G$39,
IF(AND(A1988=[2]an!$G$38,F1988=[2]an!$E$39,H1988&lt;[2]an!$M$37,S1988&lt;&gt;"kahepoolne vajaduspõhine"),[2]an!$G$39,
IF(AND(A1988=[2]an!$G$38,F1988=[2]an!$E$42),[2]an!$G$42,
IF(AND(A1988=[2]an!$H$38,F1988=[2]an!$E$40),[2]an!$H$40,IF(AND(A1988=[2]an!$H$38,F1988=[2]an!$E$41),[2]an!$H$41,IF(AND(A1988=[2]an!$H$38,F1988=[2]an!$E$39,H1988&gt;=[2]an!$M$37),[2]an!$H$39,
IF(AND(A1988=[2]an!$H$38,F1988=[2]an!$E$39,H1988&lt;[2]an!$M$37,S1988="kahepoolne vajaduspõhine",U1988=""),[2]an!$M$40,
IF(AND(A1988=[2]an!$H$38,F1988=[2]an!$E$39,H1988&lt;[2]an!$M$37,S1988="kahepoolne vajaduspõhine",U1988&lt;&gt;""),[2]an!$H$39,
IF(AND(A1988=[2]an!$H$38,F1988=[2]an!$E$39,H1988&lt;[2]an!$M$37,S1988&lt;&gt;"kahepoolne vajaduspõhine"),[2]an!$H$39,
IF(AND(A1988=[2]an!$H$38,F1988=[2]an!$E$42),[2]an!$H$42,
IF(AND(A1988=[2]an!$I$38,F1988=[2]an!$E$40),[2]an!$I$40,IF(AND(A1988=[2]an!$I$38,F1988=[2]an!$E$41),[2]an!$I$41,IF(AND(A1988=[2]an!$I$38,F1988=[2]an!$E$39,H1988&gt;=[2]an!$M$37),[2]an!$I$39,
IF(AND(A1988=[2]an!$I$38,F1988=[2]an!$E$39,H1988&lt;[2]an!$M$37,S1988="kahepoolne vajaduspõhine",U1988=""),[2]an!$M$40,
IF(AND(A1988=[2]an!$I$38,F1988=[2]an!$E$39,H1988&lt;[2]an!$M$37,S1988="kahepoolne vajaduspõhine",U1988&lt;&gt;""),[2]an!$I$39,
IF(AND(A1988=[2]an!$I$38,F1988=[2]an!$E$39,H1988&lt;[2]an!$M$37,S1988&lt;&gt;"kahepoolne vajaduspõhine"),[2]an!$I$39,
IF(AND(A1988=[2]an!$I$38,F1988=[2]an!$E$42),[2]an!$I$42,
IF(AND(A1988=[2]an!$J$38,F1988=[2]an!$E$40),[2]an!$J$40,IF(AND(A1988=[2]an!$J$38,F1988=[2]an!$E$41),[2]an!$J$41,IF(AND(A1988=[2]an!$J$38,F1988=[2]an!$E$39,H1988&gt;=[2]an!$M$37),[2]an!$J$39,
IF(AND(A1988=[2]an!$J$38,F1988=[2]an!$E$39,H1988&lt;[2]an!$M$37,S1988="kahepoolne vajaduspõhine",U1988=""),[2]an!$M$40,
IF(AND(A1988=[2]an!$J$38,F1988=[2]an!$E$39,H1988&lt;[2]an!$M$37,S1988="kahepoolne vajaduspõhine",U1988&lt;&gt;""),[2]an!$J$39,
IF(AND(A1988=[2]an!$J$38,F1988=[2]an!$E$39,H1988&lt;[2]an!$M$37,S1988&lt;&gt;"kahepoolne vajaduspõhine"),[2]an!$J$39,
IF(AND(A1988=[2]an!$J$38,F1988=[2]an!$E$42),[2]an!$J$42,""))))))))))))))))))))))))))))</f>
        <v/>
      </c>
      <c r="Y1988" s="17" t="str">
        <f>IFERROR(IF(F1988="Tugigrupp",0,
IF(AND(F1988="Peretoe teenus",H1988&gt;=[2]an!$M$37,RANK(D1988,$D1988:$D1988)+COUNTIFS($D$2:D1988,D1988,$F$2:F1988,F1988)-1&gt;1),"",
IF(AND(F1988="Peretoe teenus",H1988&gt;=[2]an!$M$37,RANK(D1988,$D1988:$D1988)+COUNTIFS($D$2:D1988,D1988,$F$2:F1988,F1988)-1=1,MONTH(H1988)=MONTH(K1988)=TRUE,YEAR(H1988)=YEAR(K1988)=TRUE),((EOMONTH(H1988,0)-H1988+1)*X1988)/DAY(EOMONTH(H1988,0)),
IF(AND(F1988="Peretoe teenus",H1988&gt;=[2]an!$M$37,RANK(D1988,$D1988:$D1988)+COUNTIFS($D$2:D1988,D1988,$F$2:F1988,F1988)-1=1),X1988,
IF(AND(F1988="Peretoe teenus",H1988&lt;[2]an!$M$37,S1988&lt;&gt;"kahepoolne vajaduspõhine",RANK(D1988,$D1988:$D1988)+COUNTIFS($D$2:D1988,D1988,$F$2:F1988,F1988)-1=1),X1988,
IF(AND(F1988="Peretoe teenus",H1988&lt;[2]an!$M$37,S1988&lt;&gt;"kahepoolne vajaduspõhine",RANK(D1988,$D1988:$D1988)+COUNTIFS($D$2:D1988,D1988,$F$2:F1988,F1988)-1&gt;1),"",
IF(AND(F1988="Peretoe teenus",H1988&lt;[2]an!$M$37,S1988="kahepoolne vajaduspõhine",U1988="",RANK(D1988,$D1988:$D1988)+COUNTIFS($D$2:D1988,D1988,$F$2:F1988,F1988)-1=1),X1988,
IF(AND(F1988="Peretoe teenus",H1988&lt;[2]an!$M$37,S1988="kahepoolne vajaduspõhine",U1988="",RANK(D1988,$D1988:$D1988)+COUNTIFS($D$2:D1988,D1988,$F$2:F1988,F1988)-1&gt;1),"",
IF(AND(F1988="Peretoe teenus",H1988&lt;[2]an!$M$37,S1988="kahepoolne vajaduspõhine",U1988&lt;[2]an!$M$37,RANK(D1988,$D1988:$D1988)+COUNTIFS($D$2:D1988,D1988,$F$2:F1988,F1988)-1=1),X1988,
IF(AND(F1988="Peretoe teenus",H1988&lt;[2]an!$M$37,S1988="kahepoolne vajaduspõhine",U1988&lt;[2]an!$M$37,RANK(D1988,$D1988:$D1988)+COUNTIFS($D$2:D1988,D1988,$F$2:F1988,F1988)-1&gt;1),"",
IF(AND(F1988="Peretoe teenus",H1988&lt;[2]an!$M$37,S1988="kahepoolne vajaduspõhine",U1988&gt;=[2]an!$M$37,U1988&lt;=[2]an!$M$38,RANK(D1988,$D1988:$D1988)+COUNTIFS($D$2:D1988,D1988,$F$2:F1988,F1988)-1=1),
((EOMONTH(U1988,0)-U1988+1)*X1988)/DAY(EOMONTH(U1988,0))+(DAY(U1988)-1)*100/DAY(EOMONTH(U1988,0)),
IF(AND(F1988="Peretoe teenus",H1988&lt;[2]an!$M$37,S1988="kahepoolne vajaduspõhine",U1988&gt;=[2]an!$M$37,U1988&lt;=[2]an!$M$38,RANK(D1988,$D1988:$D1988)+COUNTIFS($D$2:D1988,D1988,$F$2:F1988,F1988)-1&gt;1),"",
IF(AND(F1988="Peretoe teenus",H1988&lt;[2]an!$M$37,S1988="kahepoolne vajaduspõhine",U1988&gt;[2]an!$M$38,RANK(D1988,$D1988:$D1988)+COUNTIFS($D$2:D1988,D1988,$F$2:F1988,F1988)-1=1),X1988,
IF(AND(F1988="Peretoe teenus",H1988&lt;[2]an!$M$37,S1988="kahepoolne vajaduspõhine",U1988&gt;[2]an!$M$38,RANK(D1988,$D1988:$D1988)+COUNTIFS($D$2:D1988,D1988,$F$2:F1988,F1988)-1&gt;1),"",X1988*W1988)))))))))))))),"")</f>
        <v/>
      </c>
      <c r="Z1988" s="18" t="str">
        <f t="shared" si="94"/>
        <v/>
      </c>
      <c r="AA1988" s="19" t="str">
        <f>IFERROR(VLOOKUP(E1988,[2]an!$A$3:$B$81,2,FALSE),"")</f>
        <v/>
      </c>
      <c r="AB1988" s="19" t="str">
        <f>IFERROR(VLOOKUP(AA1988,[2]an!$C$2:$D$16,2,FALSE),"")</f>
        <v/>
      </c>
      <c r="AC1988" s="20"/>
      <c r="AD1988" s="21" t="str">
        <f>IF(A1988=[2]an!$F$36,VLOOKUP([2]an!$F$36,[2]an!$F$36:$H$36,3,FALSE),IF(A1988=[2]an!$F$35,VLOOKUP([2]an!$F$35,[2]an!$F$35:$H$35,3,FALSE),IF(A1988=[2]an!$F$33,VLOOKUP([2]an!$F$33,[2]an!$F$33:$H$33,3,FALSE),IF(A1988=[2]an!$F$31,VLOOKUP([2]an!$F$31,[2]an!$F$31:$H$31,3,FALSE),""))))</f>
        <v/>
      </c>
    </row>
    <row r="1989" spans="6:30" x14ac:dyDescent="0.2">
      <c r="F1989" s="10"/>
      <c r="G1989" s="8" t="str">
        <f t="shared" si="95"/>
        <v/>
      </c>
      <c r="H1989" s="13"/>
      <c r="K1989" s="13"/>
      <c r="L1989" s="10"/>
      <c r="M1989" s="10"/>
      <c r="S1989" s="8" t="str">
        <f>IFERROR(VLOOKUP(D1989,[1]peretoe_teenus!$A$2:$L$2000,5,FALSE),"")</f>
        <v/>
      </c>
      <c r="U1989" s="13"/>
      <c r="V1989" s="15" t="str" cm="1">
        <f t="array" ref="V1989">IFERROR(IF(AND(F1989="Tugigrupp",RANK(K1989,$K1989:$K1989)+COUNTIFS($K$2:K1989,K1989,$L$2:L1989,L1989,$M$2:M1989,M1989,$I$2:I1989,I1989,$G$2:G1989,G1989,$F$2:F1989,F1989)-1=1),SUMPRODUCT(($F$2:$F$4154=F1989)*($G$2:$G$4154=G1989)*($K$2:$K$4154=K1989)*($I$2:$I$4154=I1989)*($L$2:$L$4154=L1989)*($M$2:$M$4154=M1989)),""),"")</f>
        <v/>
      </c>
      <c r="W1989" s="15" t="str">
        <f t="shared" si="93"/>
        <v/>
      </c>
      <c r="X1989" s="16" t="str">
        <f>IF(AND(A1989=[2]an!$G$38,F1989=[2]an!$E$40),[2]an!$G$40,IF(AND(A1989=[2]an!$G$38,F1989=[2]an!$E$41),[2]an!$G$41,IF(AND(A1989=[2]an!$G$38,F1989=[2]an!$E$39,H1989&gt;=[2]an!$M$37),[2]an!$G$39,
IF(AND(A1989=[2]an!$G$38,F1989=[2]an!$E$39,H1989&lt;[2]an!$M$37,S1989="kahepoolne vajaduspõhine",U1989=""),[2]an!$M$40,
IF(AND(A1989=[2]an!$G$38,F1989=[2]an!$E$39,H1989&lt;[2]an!$M$37,S1989="kahepoolne vajaduspõhine",U1989&lt;&gt;""),[2]an!$G$39,
IF(AND(A1989=[2]an!$G$38,F1989=[2]an!$E$39,H1989&lt;[2]an!$M$37,S1989&lt;&gt;"kahepoolne vajaduspõhine"),[2]an!$G$39,
IF(AND(A1989=[2]an!$G$38,F1989=[2]an!$E$42),[2]an!$G$42,
IF(AND(A1989=[2]an!$H$38,F1989=[2]an!$E$40),[2]an!$H$40,IF(AND(A1989=[2]an!$H$38,F1989=[2]an!$E$41),[2]an!$H$41,IF(AND(A1989=[2]an!$H$38,F1989=[2]an!$E$39,H1989&gt;=[2]an!$M$37),[2]an!$H$39,
IF(AND(A1989=[2]an!$H$38,F1989=[2]an!$E$39,H1989&lt;[2]an!$M$37,S1989="kahepoolne vajaduspõhine",U1989=""),[2]an!$M$40,
IF(AND(A1989=[2]an!$H$38,F1989=[2]an!$E$39,H1989&lt;[2]an!$M$37,S1989="kahepoolne vajaduspõhine",U1989&lt;&gt;""),[2]an!$H$39,
IF(AND(A1989=[2]an!$H$38,F1989=[2]an!$E$39,H1989&lt;[2]an!$M$37,S1989&lt;&gt;"kahepoolne vajaduspõhine"),[2]an!$H$39,
IF(AND(A1989=[2]an!$H$38,F1989=[2]an!$E$42),[2]an!$H$42,
IF(AND(A1989=[2]an!$I$38,F1989=[2]an!$E$40),[2]an!$I$40,IF(AND(A1989=[2]an!$I$38,F1989=[2]an!$E$41),[2]an!$I$41,IF(AND(A1989=[2]an!$I$38,F1989=[2]an!$E$39,H1989&gt;=[2]an!$M$37),[2]an!$I$39,
IF(AND(A1989=[2]an!$I$38,F1989=[2]an!$E$39,H1989&lt;[2]an!$M$37,S1989="kahepoolne vajaduspõhine",U1989=""),[2]an!$M$40,
IF(AND(A1989=[2]an!$I$38,F1989=[2]an!$E$39,H1989&lt;[2]an!$M$37,S1989="kahepoolne vajaduspõhine",U1989&lt;&gt;""),[2]an!$I$39,
IF(AND(A1989=[2]an!$I$38,F1989=[2]an!$E$39,H1989&lt;[2]an!$M$37,S1989&lt;&gt;"kahepoolne vajaduspõhine"),[2]an!$I$39,
IF(AND(A1989=[2]an!$I$38,F1989=[2]an!$E$42),[2]an!$I$42,
IF(AND(A1989=[2]an!$J$38,F1989=[2]an!$E$40),[2]an!$J$40,IF(AND(A1989=[2]an!$J$38,F1989=[2]an!$E$41),[2]an!$J$41,IF(AND(A1989=[2]an!$J$38,F1989=[2]an!$E$39,H1989&gt;=[2]an!$M$37),[2]an!$J$39,
IF(AND(A1989=[2]an!$J$38,F1989=[2]an!$E$39,H1989&lt;[2]an!$M$37,S1989="kahepoolne vajaduspõhine",U1989=""),[2]an!$M$40,
IF(AND(A1989=[2]an!$J$38,F1989=[2]an!$E$39,H1989&lt;[2]an!$M$37,S1989="kahepoolne vajaduspõhine",U1989&lt;&gt;""),[2]an!$J$39,
IF(AND(A1989=[2]an!$J$38,F1989=[2]an!$E$39,H1989&lt;[2]an!$M$37,S1989&lt;&gt;"kahepoolne vajaduspõhine"),[2]an!$J$39,
IF(AND(A1989=[2]an!$J$38,F1989=[2]an!$E$42),[2]an!$J$42,""))))))))))))))))))))))))))))</f>
        <v/>
      </c>
      <c r="Y1989" s="17" t="str">
        <f>IFERROR(IF(F1989="Tugigrupp",0,
IF(AND(F1989="Peretoe teenus",H1989&gt;=[2]an!$M$37,RANK(D1989,$D1989:$D1989)+COUNTIFS($D$2:D1989,D1989,$F$2:F1989,F1989)-1&gt;1),"",
IF(AND(F1989="Peretoe teenus",H1989&gt;=[2]an!$M$37,RANK(D1989,$D1989:$D1989)+COUNTIFS($D$2:D1989,D1989,$F$2:F1989,F1989)-1=1,MONTH(H1989)=MONTH(K1989)=TRUE,YEAR(H1989)=YEAR(K1989)=TRUE),((EOMONTH(H1989,0)-H1989+1)*X1989)/DAY(EOMONTH(H1989,0)),
IF(AND(F1989="Peretoe teenus",H1989&gt;=[2]an!$M$37,RANK(D1989,$D1989:$D1989)+COUNTIFS($D$2:D1989,D1989,$F$2:F1989,F1989)-1=1),X1989,
IF(AND(F1989="Peretoe teenus",H1989&lt;[2]an!$M$37,S1989&lt;&gt;"kahepoolne vajaduspõhine",RANK(D1989,$D1989:$D1989)+COUNTIFS($D$2:D1989,D1989,$F$2:F1989,F1989)-1=1),X1989,
IF(AND(F1989="Peretoe teenus",H1989&lt;[2]an!$M$37,S1989&lt;&gt;"kahepoolne vajaduspõhine",RANK(D1989,$D1989:$D1989)+COUNTIFS($D$2:D1989,D1989,$F$2:F1989,F1989)-1&gt;1),"",
IF(AND(F1989="Peretoe teenus",H1989&lt;[2]an!$M$37,S1989="kahepoolne vajaduspõhine",U1989="",RANK(D1989,$D1989:$D1989)+COUNTIFS($D$2:D1989,D1989,$F$2:F1989,F1989)-1=1),X1989,
IF(AND(F1989="Peretoe teenus",H1989&lt;[2]an!$M$37,S1989="kahepoolne vajaduspõhine",U1989="",RANK(D1989,$D1989:$D1989)+COUNTIFS($D$2:D1989,D1989,$F$2:F1989,F1989)-1&gt;1),"",
IF(AND(F1989="Peretoe teenus",H1989&lt;[2]an!$M$37,S1989="kahepoolne vajaduspõhine",U1989&lt;[2]an!$M$37,RANK(D1989,$D1989:$D1989)+COUNTIFS($D$2:D1989,D1989,$F$2:F1989,F1989)-1=1),X1989,
IF(AND(F1989="Peretoe teenus",H1989&lt;[2]an!$M$37,S1989="kahepoolne vajaduspõhine",U1989&lt;[2]an!$M$37,RANK(D1989,$D1989:$D1989)+COUNTIFS($D$2:D1989,D1989,$F$2:F1989,F1989)-1&gt;1),"",
IF(AND(F1989="Peretoe teenus",H1989&lt;[2]an!$M$37,S1989="kahepoolne vajaduspõhine",U1989&gt;=[2]an!$M$37,U1989&lt;=[2]an!$M$38,RANK(D1989,$D1989:$D1989)+COUNTIFS($D$2:D1989,D1989,$F$2:F1989,F1989)-1=1),
((EOMONTH(U1989,0)-U1989+1)*X1989)/DAY(EOMONTH(U1989,0))+(DAY(U1989)-1)*100/DAY(EOMONTH(U1989,0)),
IF(AND(F1989="Peretoe teenus",H1989&lt;[2]an!$M$37,S1989="kahepoolne vajaduspõhine",U1989&gt;=[2]an!$M$37,U1989&lt;=[2]an!$M$38,RANK(D1989,$D1989:$D1989)+COUNTIFS($D$2:D1989,D1989,$F$2:F1989,F1989)-1&gt;1),"",
IF(AND(F1989="Peretoe teenus",H1989&lt;[2]an!$M$37,S1989="kahepoolne vajaduspõhine",U1989&gt;[2]an!$M$38,RANK(D1989,$D1989:$D1989)+COUNTIFS($D$2:D1989,D1989,$F$2:F1989,F1989)-1=1),X1989,
IF(AND(F1989="Peretoe teenus",H1989&lt;[2]an!$M$37,S1989="kahepoolne vajaduspõhine",U1989&gt;[2]an!$M$38,RANK(D1989,$D1989:$D1989)+COUNTIFS($D$2:D1989,D1989,$F$2:F1989,F1989)-1&gt;1),"",X1989*W1989)))))))))))))),"")</f>
        <v/>
      </c>
      <c r="Z1989" s="18" t="str">
        <f t="shared" si="94"/>
        <v/>
      </c>
      <c r="AA1989" s="19" t="str">
        <f>IFERROR(VLOOKUP(E1989,[2]an!$A$3:$B$81,2,FALSE),"")</f>
        <v/>
      </c>
      <c r="AB1989" s="19" t="str">
        <f>IFERROR(VLOOKUP(AA1989,[2]an!$C$2:$D$16,2,FALSE),"")</f>
        <v/>
      </c>
      <c r="AC1989" s="20"/>
      <c r="AD1989" s="21" t="str">
        <f>IF(A1989=[2]an!$F$36,VLOOKUP([2]an!$F$36,[2]an!$F$36:$H$36,3,FALSE),IF(A1989=[2]an!$F$35,VLOOKUP([2]an!$F$35,[2]an!$F$35:$H$35,3,FALSE),IF(A1989=[2]an!$F$33,VLOOKUP([2]an!$F$33,[2]an!$F$33:$H$33,3,FALSE),IF(A1989=[2]an!$F$31,VLOOKUP([2]an!$F$31,[2]an!$F$31:$H$31,3,FALSE),""))))</f>
        <v/>
      </c>
    </row>
    <row r="1990" spans="6:30" x14ac:dyDescent="0.2">
      <c r="F1990" s="10"/>
      <c r="G1990" s="8" t="str">
        <f t="shared" si="95"/>
        <v/>
      </c>
      <c r="H1990" s="13"/>
      <c r="K1990" s="13"/>
      <c r="L1990" s="10"/>
      <c r="M1990" s="10"/>
      <c r="S1990" s="8" t="str">
        <f>IFERROR(VLOOKUP(D1990,[1]peretoe_teenus!$A$2:$L$2000,5,FALSE),"")</f>
        <v/>
      </c>
      <c r="U1990" s="13"/>
      <c r="V1990" s="15" t="str" cm="1">
        <f t="array" ref="V1990">IFERROR(IF(AND(F1990="Tugigrupp",RANK(K1990,$K1990:$K1990)+COUNTIFS($K$2:K1990,K1990,$L$2:L1990,L1990,$M$2:M1990,M1990,$I$2:I1990,I1990,$G$2:G1990,G1990,$F$2:F1990,F1990)-1=1),SUMPRODUCT(($F$2:$F$4154=F1990)*($G$2:$G$4154=G1990)*($K$2:$K$4154=K1990)*($I$2:$I$4154=I1990)*($L$2:$L$4154=L1990)*($M$2:$M$4154=M1990)),""),"")</f>
        <v/>
      </c>
      <c r="W1990" s="15" t="str">
        <f t="shared" si="93"/>
        <v/>
      </c>
      <c r="X1990" s="16" t="str">
        <f>IF(AND(A1990=[2]an!$G$38,F1990=[2]an!$E$40),[2]an!$G$40,IF(AND(A1990=[2]an!$G$38,F1990=[2]an!$E$41),[2]an!$G$41,IF(AND(A1990=[2]an!$G$38,F1990=[2]an!$E$39,H1990&gt;=[2]an!$M$37),[2]an!$G$39,
IF(AND(A1990=[2]an!$G$38,F1990=[2]an!$E$39,H1990&lt;[2]an!$M$37,S1990="kahepoolne vajaduspõhine",U1990=""),[2]an!$M$40,
IF(AND(A1990=[2]an!$G$38,F1990=[2]an!$E$39,H1990&lt;[2]an!$M$37,S1990="kahepoolne vajaduspõhine",U1990&lt;&gt;""),[2]an!$G$39,
IF(AND(A1990=[2]an!$G$38,F1990=[2]an!$E$39,H1990&lt;[2]an!$M$37,S1990&lt;&gt;"kahepoolne vajaduspõhine"),[2]an!$G$39,
IF(AND(A1990=[2]an!$G$38,F1990=[2]an!$E$42),[2]an!$G$42,
IF(AND(A1990=[2]an!$H$38,F1990=[2]an!$E$40),[2]an!$H$40,IF(AND(A1990=[2]an!$H$38,F1990=[2]an!$E$41),[2]an!$H$41,IF(AND(A1990=[2]an!$H$38,F1990=[2]an!$E$39,H1990&gt;=[2]an!$M$37),[2]an!$H$39,
IF(AND(A1990=[2]an!$H$38,F1990=[2]an!$E$39,H1990&lt;[2]an!$M$37,S1990="kahepoolne vajaduspõhine",U1990=""),[2]an!$M$40,
IF(AND(A1990=[2]an!$H$38,F1990=[2]an!$E$39,H1990&lt;[2]an!$M$37,S1990="kahepoolne vajaduspõhine",U1990&lt;&gt;""),[2]an!$H$39,
IF(AND(A1990=[2]an!$H$38,F1990=[2]an!$E$39,H1990&lt;[2]an!$M$37,S1990&lt;&gt;"kahepoolne vajaduspõhine"),[2]an!$H$39,
IF(AND(A1990=[2]an!$H$38,F1990=[2]an!$E$42),[2]an!$H$42,
IF(AND(A1990=[2]an!$I$38,F1990=[2]an!$E$40),[2]an!$I$40,IF(AND(A1990=[2]an!$I$38,F1990=[2]an!$E$41),[2]an!$I$41,IF(AND(A1990=[2]an!$I$38,F1990=[2]an!$E$39,H1990&gt;=[2]an!$M$37),[2]an!$I$39,
IF(AND(A1990=[2]an!$I$38,F1990=[2]an!$E$39,H1990&lt;[2]an!$M$37,S1990="kahepoolne vajaduspõhine",U1990=""),[2]an!$M$40,
IF(AND(A1990=[2]an!$I$38,F1990=[2]an!$E$39,H1990&lt;[2]an!$M$37,S1990="kahepoolne vajaduspõhine",U1990&lt;&gt;""),[2]an!$I$39,
IF(AND(A1990=[2]an!$I$38,F1990=[2]an!$E$39,H1990&lt;[2]an!$M$37,S1990&lt;&gt;"kahepoolne vajaduspõhine"),[2]an!$I$39,
IF(AND(A1990=[2]an!$I$38,F1990=[2]an!$E$42),[2]an!$I$42,
IF(AND(A1990=[2]an!$J$38,F1990=[2]an!$E$40),[2]an!$J$40,IF(AND(A1990=[2]an!$J$38,F1990=[2]an!$E$41),[2]an!$J$41,IF(AND(A1990=[2]an!$J$38,F1990=[2]an!$E$39,H1990&gt;=[2]an!$M$37),[2]an!$J$39,
IF(AND(A1990=[2]an!$J$38,F1990=[2]an!$E$39,H1990&lt;[2]an!$M$37,S1990="kahepoolne vajaduspõhine",U1990=""),[2]an!$M$40,
IF(AND(A1990=[2]an!$J$38,F1990=[2]an!$E$39,H1990&lt;[2]an!$M$37,S1990="kahepoolne vajaduspõhine",U1990&lt;&gt;""),[2]an!$J$39,
IF(AND(A1990=[2]an!$J$38,F1990=[2]an!$E$39,H1990&lt;[2]an!$M$37,S1990&lt;&gt;"kahepoolne vajaduspõhine"),[2]an!$J$39,
IF(AND(A1990=[2]an!$J$38,F1990=[2]an!$E$42),[2]an!$J$42,""))))))))))))))))))))))))))))</f>
        <v/>
      </c>
      <c r="Y1990" s="17" t="str">
        <f>IFERROR(IF(F1990="Tugigrupp",0,
IF(AND(F1990="Peretoe teenus",H1990&gt;=[2]an!$M$37,RANK(D1990,$D1990:$D1990)+COUNTIFS($D$2:D1990,D1990,$F$2:F1990,F1990)-1&gt;1),"",
IF(AND(F1990="Peretoe teenus",H1990&gt;=[2]an!$M$37,RANK(D1990,$D1990:$D1990)+COUNTIFS($D$2:D1990,D1990,$F$2:F1990,F1990)-1=1,MONTH(H1990)=MONTH(K1990)=TRUE,YEAR(H1990)=YEAR(K1990)=TRUE),((EOMONTH(H1990,0)-H1990+1)*X1990)/DAY(EOMONTH(H1990,0)),
IF(AND(F1990="Peretoe teenus",H1990&gt;=[2]an!$M$37,RANK(D1990,$D1990:$D1990)+COUNTIFS($D$2:D1990,D1990,$F$2:F1990,F1990)-1=1),X1990,
IF(AND(F1990="Peretoe teenus",H1990&lt;[2]an!$M$37,S1990&lt;&gt;"kahepoolne vajaduspõhine",RANK(D1990,$D1990:$D1990)+COUNTIFS($D$2:D1990,D1990,$F$2:F1990,F1990)-1=1),X1990,
IF(AND(F1990="Peretoe teenus",H1990&lt;[2]an!$M$37,S1990&lt;&gt;"kahepoolne vajaduspõhine",RANK(D1990,$D1990:$D1990)+COUNTIFS($D$2:D1990,D1990,$F$2:F1990,F1990)-1&gt;1),"",
IF(AND(F1990="Peretoe teenus",H1990&lt;[2]an!$M$37,S1990="kahepoolne vajaduspõhine",U1990="",RANK(D1990,$D1990:$D1990)+COUNTIFS($D$2:D1990,D1990,$F$2:F1990,F1990)-1=1),X1990,
IF(AND(F1990="Peretoe teenus",H1990&lt;[2]an!$M$37,S1990="kahepoolne vajaduspõhine",U1990="",RANK(D1990,$D1990:$D1990)+COUNTIFS($D$2:D1990,D1990,$F$2:F1990,F1990)-1&gt;1),"",
IF(AND(F1990="Peretoe teenus",H1990&lt;[2]an!$M$37,S1990="kahepoolne vajaduspõhine",U1990&lt;[2]an!$M$37,RANK(D1990,$D1990:$D1990)+COUNTIFS($D$2:D1990,D1990,$F$2:F1990,F1990)-1=1),X1990,
IF(AND(F1990="Peretoe teenus",H1990&lt;[2]an!$M$37,S1990="kahepoolne vajaduspõhine",U1990&lt;[2]an!$M$37,RANK(D1990,$D1990:$D1990)+COUNTIFS($D$2:D1990,D1990,$F$2:F1990,F1990)-1&gt;1),"",
IF(AND(F1990="Peretoe teenus",H1990&lt;[2]an!$M$37,S1990="kahepoolne vajaduspõhine",U1990&gt;=[2]an!$M$37,U1990&lt;=[2]an!$M$38,RANK(D1990,$D1990:$D1990)+COUNTIFS($D$2:D1990,D1990,$F$2:F1990,F1990)-1=1),
((EOMONTH(U1990,0)-U1990+1)*X1990)/DAY(EOMONTH(U1990,0))+(DAY(U1990)-1)*100/DAY(EOMONTH(U1990,0)),
IF(AND(F1990="Peretoe teenus",H1990&lt;[2]an!$M$37,S1990="kahepoolne vajaduspõhine",U1990&gt;=[2]an!$M$37,U1990&lt;=[2]an!$M$38,RANK(D1990,$D1990:$D1990)+COUNTIFS($D$2:D1990,D1990,$F$2:F1990,F1990)-1&gt;1),"",
IF(AND(F1990="Peretoe teenus",H1990&lt;[2]an!$M$37,S1990="kahepoolne vajaduspõhine",U1990&gt;[2]an!$M$38,RANK(D1990,$D1990:$D1990)+COUNTIFS($D$2:D1990,D1990,$F$2:F1990,F1990)-1=1),X1990,
IF(AND(F1990="Peretoe teenus",H1990&lt;[2]an!$M$37,S1990="kahepoolne vajaduspõhine",U1990&gt;[2]an!$M$38,RANK(D1990,$D1990:$D1990)+COUNTIFS($D$2:D1990,D1990,$F$2:F1990,F1990)-1&gt;1),"",X1990*W1990)))))))))))))),"")</f>
        <v/>
      </c>
      <c r="Z1990" s="18" t="str">
        <f t="shared" si="94"/>
        <v/>
      </c>
      <c r="AA1990" s="19" t="str">
        <f>IFERROR(VLOOKUP(E1990,[2]an!$A$3:$B$81,2,FALSE),"")</f>
        <v/>
      </c>
      <c r="AB1990" s="19" t="str">
        <f>IFERROR(VLOOKUP(AA1990,[2]an!$C$2:$D$16,2,FALSE),"")</f>
        <v/>
      </c>
      <c r="AC1990" s="20"/>
      <c r="AD1990" s="21" t="str">
        <f>IF(A1990=[2]an!$F$36,VLOOKUP([2]an!$F$36,[2]an!$F$36:$H$36,3,FALSE),IF(A1990=[2]an!$F$35,VLOOKUP([2]an!$F$35,[2]an!$F$35:$H$35,3,FALSE),IF(A1990=[2]an!$F$33,VLOOKUP([2]an!$F$33,[2]an!$F$33:$H$33,3,FALSE),IF(A1990=[2]an!$F$31,VLOOKUP([2]an!$F$31,[2]an!$F$31:$H$31,3,FALSE),""))))</f>
        <v/>
      </c>
    </row>
    <row r="1991" spans="6:30" x14ac:dyDescent="0.2">
      <c r="F1991" s="10"/>
      <c r="G1991" s="8" t="str">
        <f t="shared" si="95"/>
        <v/>
      </c>
      <c r="H1991" s="13"/>
      <c r="K1991" s="13"/>
      <c r="L1991" s="10"/>
      <c r="M1991" s="10"/>
      <c r="S1991" s="8" t="str">
        <f>IFERROR(VLOOKUP(D1991,[1]peretoe_teenus!$A$2:$L$2000,5,FALSE),"")</f>
        <v/>
      </c>
      <c r="U1991" s="13"/>
      <c r="V1991" s="15" t="str" cm="1">
        <f t="array" ref="V1991">IFERROR(IF(AND(F1991="Tugigrupp",RANK(K1991,$K1991:$K1991)+COUNTIFS($K$2:K1991,K1991,$L$2:L1991,L1991,$M$2:M1991,M1991,$I$2:I1991,I1991,$G$2:G1991,G1991,$F$2:F1991,F1991)-1=1),SUMPRODUCT(($F$2:$F$4154=F1991)*($G$2:$G$4154=G1991)*($K$2:$K$4154=K1991)*($I$2:$I$4154=I1991)*($L$2:$L$4154=L1991)*($M$2:$M$4154=M1991)),""),"")</f>
        <v/>
      </c>
      <c r="W1991" s="15" t="str">
        <f t="shared" si="93"/>
        <v/>
      </c>
      <c r="X1991" s="16" t="str">
        <f>IF(AND(A1991=[2]an!$G$38,F1991=[2]an!$E$40),[2]an!$G$40,IF(AND(A1991=[2]an!$G$38,F1991=[2]an!$E$41),[2]an!$G$41,IF(AND(A1991=[2]an!$G$38,F1991=[2]an!$E$39,H1991&gt;=[2]an!$M$37),[2]an!$G$39,
IF(AND(A1991=[2]an!$G$38,F1991=[2]an!$E$39,H1991&lt;[2]an!$M$37,S1991="kahepoolne vajaduspõhine",U1991=""),[2]an!$M$40,
IF(AND(A1991=[2]an!$G$38,F1991=[2]an!$E$39,H1991&lt;[2]an!$M$37,S1991="kahepoolne vajaduspõhine",U1991&lt;&gt;""),[2]an!$G$39,
IF(AND(A1991=[2]an!$G$38,F1991=[2]an!$E$39,H1991&lt;[2]an!$M$37,S1991&lt;&gt;"kahepoolne vajaduspõhine"),[2]an!$G$39,
IF(AND(A1991=[2]an!$G$38,F1991=[2]an!$E$42),[2]an!$G$42,
IF(AND(A1991=[2]an!$H$38,F1991=[2]an!$E$40),[2]an!$H$40,IF(AND(A1991=[2]an!$H$38,F1991=[2]an!$E$41),[2]an!$H$41,IF(AND(A1991=[2]an!$H$38,F1991=[2]an!$E$39,H1991&gt;=[2]an!$M$37),[2]an!$H$39,
IF(AND(A1991=[2]an!$H$38,F1991=[2]an!$E$39,H1991&lt;[2]an!$M$37,S1991="kahepoolne vajaduspõhine",U1991=""),[2]an!$M$40,
IF(AND(A1991=[2]an!$H$38,F1991=[2]an!$E$39,H1991&lt;[2]an!$M$37,S1991="kahepoolne vajaduspõhine",U1991&lt;&gt;""),[2]an!$H$39,
IF(AND(A1991=[2]an!$H$38,F1991=[2]an!$E$39,H1991&lt;[2]an!$M$37,S1991&lt;&gt;"kahepoolne vajaduspõhine"),[2]an!$H$39,
IF(AND(A1991=[2]an!$H$38,F1991=[2]an!$E$42),[2]an!$H$42,
IF(AND(A1991=[2]an!$I$38,F1991=[2]an!$E$40),[2]an!$I$40,IF(AND(A1991=[2]an!$I$38,F1991=[2]an!$E$41),[2]an!$I$41,IF(AND(A1991=[2]an!$I$38,F1991=[2]an!$E$39,H1991&gt;=[2]an!$M$37),[2]an!$I$39,
IF(AND(A1991=[2]an!$I$38,F1991=[2]an!$E$39,H1991&lt;[2]an!$M$37,S1991="kahepoolne vajaduspõhine",U1991=""),[2]an!$M$40,
IF(AND(A1991=[2]an!$I$38,F1991=[2]an!$E$39,H1991&lt;[2]an!$M$37,S1991="kahepoolne vajaduspõhine",U1991&lt;&gt;""),[2]an!$I$39,
IF(AND(A1991=[2]an!$I$38,F1991=[2]an!$E$39,H1991&lt;[2]an!$M$37,S1991&lt;&gt;"kahepoolne vajaduspõhine"),[2]an!$I$39,
IF(AND(A1991=[2]an!$I$38,F1991=[2]an!$E$42),[2]an!$I$42,
IF(AND(A1991=[2]an!$J$38,F1991=[2]an!$E$40),[2]an!$J$40,IF(AND(A1991=[2]an!$J$38,F1991=[2]an!$E$41),[2]an!$J$41,IF(AND(A1991=[2]an!$J$38,F1991=[2]an!$E$39,H1991&gt;=[2]an!$M$37),[2]an!$J$39,
IF(AND(A1991=[2]an!$J$38,F1991=[2]an!$E$39,H1991&lt;[2]an!$M$37,S1991="kahepoolne vajaduspõhine",U1991=""),[2]an!$M$40,
IF(AND(A1991=[2]an!$J$38,F1991=[2]an!$E$39,H1991&lt;[2]an!$M$37,S1991="kahepoolne vajaduspõhine",U1991&lt;&gt;""),[2]an!$J$39,
IF(AND(A1991=[2]an!$J$38,F1991=[2]an!$E$39,H1991&lt;[2]an!$M$37,S1991&lt;&gt;"kahepoolne vajaduspõhine"),[2]an!$J$39,
IF(AND(A1991=[2]an!$J$38,F1991=[2]an!$E$42),[2]an!$J$42,""))))))))))))))))))))))))))))</f>
        <v/>
      </c>
      <c r="Y1991" s="17" t="str">
        <f>IFERROR(IF(F1991="Tugigrupp",0,
IF(AND(F1991="Peretoe teenus",H1991&gt;=[2]an!$M$37,RANK(D1991,$D1991:$D1991)+COUNTIFS($D$2:D1991,D1991,$F$2:F1991,F1991)-1&gt;1),"",
IF(AND(F1991="Peretoe teenus",H1991&gt;=[2]an!$M$37,RANK(D1991,$D1991:$D1991)+COUNTIFS($D$2:D1991,D1991,$F$2:F1991,F1991)-1=1,MONTH(H1991)=MONTH(K1991)=TRUE,YEAR(H1991)=YEAR(K1991)=TRUE),((EOMONTH(H1991,0)-H1991+1)*X1991)/DAY(EOMONTH(H1991,0)),
IF(AND(F1991="Peretoe teenus",H1991&gt;=[2]an!$M$37,RANK(D1991,$D1991:$D1991)+COUNTIFS($D$2:D1991,D1991,$F$2:F1991,F1991)-1=1),X1991,
IF(AND(F1991="Peretoe teenus",H1991&lt;[2]an!$M$37,S1991&lt;&gt;"kahepoolne vajaduspõhine",RANK(D1991,$D1991:$D1991)+COUNTIFS($D$2:D1991,D1991,$F$2:F1991,F1991)-1=1),X1991,
IF(AND(F1991="Peretoe teenus",H1991&lt;[2]an!$M$37,S1991&lt;&gt;"kahepoolne vajaduspõhine",RANK(D1991,$D1991:$D1991)+COUNTIFS($D$2:D1991,D1991,$F$2:F1991,F1991)-1&gt;1),"",
IF(AND(F1991="Peretoe teenus",H1991&lt;[2]an!$M$37,S1991="kahepoolne vajaduspõhine",U1991="",RANK(D1991,$D1991:$D1991)+COUNTIFS($D$2:D1991,D1991,$F$2:F1991,F1991)-1=1),X1991,
IF(AND(F1991="Peretoe teenus",H1991&lt;[2]an!$M$37,S1991="kahepoolne vajaduspõhine",U1991="",RANK(D1991,$D1991:$D1991)+COUNTIFS($D$2:D1991,D1991,$F$2:F1991,F1991)-1&gt;1),"",
IF(AND(F1991="Peretoe teenus",H1991&lt;[2]an!$M$37,S1991="kahepoolne vajaduspõhine",U1991&lt;[2]an!$M$37,RANK(D1991,$D1991:$D1991)+COUNTIFS($D$2:D1991,D1991,$F$2:F1991,F1991)-1=1),X1991,
IF(AND(F1991="Peretoe teenus",H1991&lt;[2]an!$M$37,S1991="kahepoolne vajaduspõhine",U1991&lt;[2]an!$M$37,RANK(D1991,$D1991:$D1991)+COUNTIFS($D$2:D1991,D1991,$F$2:F1991,F1991)-1&gt;1),"",
IF(AND(F1991="Peretoe teenus",H1991&lt;[2]an!$M$37,S1991="kahepoolne vajaduspõhine",U1991&gt;=[2]an!$M$37,U1991&lt;=[2]an!$M$38,RANK(D1991,$D1991:$D1991)+COUNTIFS($D$2:D1991,D1991,$F$2:F1991,F1991)-1=1),
((EOMONTH(U1991,0)-U1991+1)*X1991)/DAY(EOMONTH(U1991,0))+(DAY(U1991)-1)*100/DAY(EOMONTH(U1991,0)),
IF(AND(F1991="Peretoe teenus",H1991&lt;[2]an!$M$37,S1991="kahepoolne vajaduspõhine",U1991&gt;=[2]an!$M$37,U1991&lt;=[2]an!$M$38,RANK(D1991,$D1991:$D1991)+COUNTIFS($D$2:D1991,D1991,$F$2:F1991,F1991)-1&gt;1),"",
IF(AND(F1991="Peretoe teenus",H1991&lt;[2]an!$M$37,S1991="kahepoolne vajaduspõhine",U1991&gt;[2]an!$M$38,RANK(D1991,$D1991:$D1991)+COUNTIFS($D$2:D1991,D1991,$F$2:F1991,F1991)-1=1),X1991,
IF(AND(F1991="Peretoe teenus",H1991&lt;[2]an!$M$37,S1991="kahepoolne vajaduspõhine",U1991&gt;[2]an!$M$38,RANK(D1991,$D1991:$D1991)+COUNTIFS($D$2:D1991,D1991,$F$2:F1991,F1991)-1&gt;1),"",X1991*W1991)))))))))))))),"")</f>
        <v/>
      </c>
      <c r="Z1991" s="18" t="str">
        <f t="shared" si="94"/>
        <v/>
      </c>
      <c r="AA1991" s="19" t="str">
        <f>IFERROR(VLOOKUP(E1991,[2]an!$A$3:$B$81,2,FALSE),"")</f>
        <v/>
      </c>
      <c r="AB1991" s="19" t="str">
        <f>IFERROR(VLOOKUP(AA1991,[2]an!$C$2:$D$16,2,FALSE),"")</f>
        <v/>
      </c>
      <c r="AC1991" s="20"/>
      <c r="AD1991" s="21" t="str">
        <f>IF(A1991=[2]an!$F$36,VLOOKUP([2]an!$F$36,[2]an!$F$36:$H$36,3,FALSE),IF(A1991=[2]an!$F$35,VLOOKUP([2]an!$F$35,[2]an!$F$35:$H$35,3,FALSE),IF(A1991=[2]an!$F$33,VLOOKUP([2]an!$F$33,[2]an!$F$33:$H$33,3,FALSE),IF(A1991=[2]an!$F$31,VLOOKUP([2]an!$F$31,[2]an!$F$31:$H$31,3,FALSE),""))))</f>
        <v/>
      </c>
    </row>
    <row r="1992" spans="6:30" x14ac:dyDescent="0.2">
      <c r="F1992" s="10"/>
      <c r="G1992" s="8" t="str">
        <f t="shared" si="95"/>
        <v/>
      </c>
      <c r="H1992" s="13"/>
      <c r="K1992" s="13"/>
      <c r="L1992" s="10"/>
      <c r="M1992" s="10"/>
      <c r="S1992" s="8" t="str">
        <f>IFERROR(VLOOKUP(D1992,[1]peretoe_teenus!$A$2:$L$2000,5,FALSE),"")</f>
        <v/>
      </c>
      <c r="U1992" s="13"/>
      <c r="V1992" s="15" t="str" cm="1">
        <f t="array" ref="V1992">IFERROR(IF(AND(F1992="Tugigrupp",RANK(K1992,$K1992:$K1992)+COUNTIFS($K$2:K1992,K1992,$L$2:L1992,L1992,$M$2:M1992,M1992,$I$2:I1992,I1992,$G$2:G1992,G1992,$F$2:F1992,F1992)-1=1),SUMPRODUCT(($F$2:$F$4154=F1992)*($G$2:$G$4154=G1992)*($K$2:$K$4154=K1992)*($I$2:$I$4154=I1992)*($L$2:$L$4154=L1992)*($M$2:$M$4154=M1992)),""),"")</f>
        <v/>
      </c>
      <c r="W1992" s="15" t="str">
        <f t="shared" si="93"/>
        <v/>
      </c>
      <c r="X1992" s="16" t="str">
        <f>IF(AND(A1992=[2]an!$G$38,F1992=[2]an!$E$40),[2]an!$G$40,IF(AND(A1992=[2]an!$G$38,F1992=[2]an!$E$41),[2]an!$G$41,IF(AND(A1992=[2]an!$G$38,F1992=[2]an!$E$39,H1992&gt;=[2]an!$M$37),[2]an!$G$39,
IF(AND(A1992=[2]an!$G$38,F1992=[2]an!$E$39,H1992&lt;[2]an!$M$37,S1992="kahepoolne vajaduspõhine",U1992=""),[2]an!$M$40,
IF(AND(A1992=[2]an!$G$38,F1992=[2]an!$E$39,H1992&lt;[2]an!$M$37,S1992="kahepoolne vajaduspõhine",U1992&lt;&gt;""),[2]an!$G$39,
IF(AND(A1992=[2]an!$G$38,F1992=[2]an!$E$39,H1992&lt;[2]an!$M$37,S1992&lt;&gt;"kahepoolne vajaduspõhine"),[2]an!$G$39,
IF(AND(A1992=[2]an!$G$38,F1992=[2]an!$E$42),[2]an!$G$42,
IF(AND(A1992=[2]an!$H$38,F1992=[2]an!$E$40),[2]an!$H$40,IF(AND(A1992=[2]an!$H$38,F1992=[2]an!$E$41),[2]an!$H$41,IF(AND(A1992=[2]an!$H$38,F1992=[2]an!$E$39,H1992&gt;=[2]an!$M$37),[2]an!$H$39,
IF(AND(A1992=[2]an!$H$38,F1992=[2]an!$E$39,H1992&lt;[2]an!$M$37,S1992="kahepoolne vajaduspõhine",U1992=""),[2]an!$M$40,
IF(AND(A1992=[2]an!$H$38,F1992=[2]an!$E$39,H1992&lt;[2]an!$M$37,S1992="kahepoolne vajaduspõhine",U1992&lt;&gt;""),[2]an!$H$39,
IF(AND(A1992=[2]an!$H$38,F1992=[2]an!$E$39,H1992&lt;[2]an!$M$37,S1992&lt;&gt;"kahepoolne vajaduspõhine"),[2]an!$H$39,
IF(AND(A1992=[2]an!$H$38,F1992=[2]an!$E$42),[2]an!$H$42,
IF(AND(A1992=[2]an!$I$38,F1992=[2]an!$E$40),[2]an!$I$40,IF(AND(A1992=[2]an!$I$38,F1992=[2]an!$E$41),[2]an!$I$41,IF(AND(A1992=[2]an!$I$38,F1992=[2]an!$E$39,H1992&gt;=[2]an!$M$37),[2]an!$I$39,
IF(AND(A1992=[2]an!$I$38,F1992=[2]an!$E$39,H1992&lt;[2]an!$M$37,S1992="kahepoolne vajaduspõhine",U1992=""),[2]an!$M$40,
IF(AND(A1992=[2]an!$I$38,F1992=[2]an!$E$39,H1992&lt;[2]an!$M$37,S1992="kahepoolne vajaduspõhine",U1992&lt;&gt;""),[2]an!$I$39,
IF(AND(A1992=[2]an!$I$38,F1992=[2]an!$E$39,H1992&lt;[2]an!$M$37,S1992&lt;&gt;"kahepoolne vajaduspõhine"),[2]an!$I$39,
IF(AND(A1992=[2]an!$I$38,F1992=[2]an!$E$42),[2]an!$I$42,
IF(AND(A1992=[2]an!$J$38,F1992=[2]an!$E$40),[2]an!$J$40,IF(AND(A1992=[2]an!$J$38,F1992=[2]an!$E$41),[2]an!$J$41,IF(AND(A1992=[2]an!$J$38,F1992=[2]an!$E$39,H1992&gt;=[2]an!$M$37),[2]an!$J$39,
IF(AND(A1992=[2]an!$J$38,F1992=[2]an!$E$39,H1992&lt;[2]an!$M$37,S1992="kahepoolne vajaduspõhine",U1992=""),[2]an!$M$40,
IF(AND(A1992=[2]an!$J$38,F1992=[2]an!$E$39,H1992&lt;[2]an!$M$37,S1992="kahepoolne vajaduspõhine",U1992&lt;&gt;""),[2]an!$J$39,
IF(AND(A1992=[2]an!$J$38,F1992=[2]an!$E$39,H1992&lt;[2]an!$M$37,S1992&lt;&gt;"kahepoolne vajaduspõhine"),[2]an!$J$39,
IF(AND(A1992=[2]an!$J$38,F1992=[2]an!$E$42),[2]an!$J$42,""))))))))))))))))))))))))))))</f>
        <v/>
      </c>
      <c r="Y1992" s="17" t="str">
        <f>IFERROR(IF(F1992="Tugigrupp",0,
IF(AND(F1992="Peretoe teenus",H1992&gt;=[2]an!$M$37,RANK(D1992,$D1992:$D1992)+COUNTIFS($D$2:D1992,D1992,$F$2:F1992,F1992)-1&gt;1),"",
IF(AND(F1992="Peretoe teenus",H1992&gt;=[2]an!$M$37,RANK(D1992,$D1992:$D1992)+COUNTIFS($D$2:D1992,D1992,$F$2:F1992,F1992)-1=1,MONTH(H1992)=MONTH(K1992)=TRUE,YEAR(H1992)=YEAR(K1992)=TRUE),((EOMONTH(H1992,0)-H1992+1)*X1992)/DAY(EOMONTH(H1992,0)),
IF(AND(F1992="Peretoe teenus",H1992&gt;=[2]an!$M$37,RANK(D1992,$D1992:$D1992)+COUNTIFS($D$2:D1992,D1992,$F$2:F1992,F1992)-1=1),X1992,
IF(AND(F1992="Peretoe teenus",H1992&lt;[2]an!$M$37,S1992&lt;&gt;"kahepoolne vajaduspõhine",RANK(D1992,$D1992:$D1992)+COUNTIFS($D$2:D1992,D1992,$F$2:F1992,F1992)-1=1),X1992,
IF(AND(F1992="Peretoe teenus",H1992&lt;[2]an!$M$37,S1992&lt;&gt;"kahepoolne vajaduspõhine",RANK(D1992,$D1992:$D1992)+COUNTIFS($D$2:D1992,D1992,$F$2:F1992,F1992)-1&gt;1),"",
IF(AND(F1992="Peretoe teenus",H1992&lt;[2]an!$M$37,S1992="kahepoolne vajaduspõhine",U1992="",RANK(D1992,$D1992:$D1992)+COUNTIFS($D$2:D1992,D1992,$F$2:F1992,F1992)-1=1),X1992,
IF(AND(F1992="Peretoe teenus",H1992&lt;[2]an!$M$37,S1992="kahepoolne vajaduspõhine",U1992="",RANK(D1992,$D1992:$D1992)+COUNTIFS($D$2:D1992,D1992,$F$2:F1992,F1992)-1&gt;1),"",
IF(AND(F1992="Peretoe teenus",H1992&lt;[2]an!$M$37,S1992="kahepoolne vajaduspõhine",U1992&lt;[2]an!$M$37,RANK(D1992,$D1992:$D1992)+COUNTIFS($D$2:D1992,D1992,$F$2:F1992,F1992)-1=1),X1992,
IF(AND(F1992="Peretoe teenus",H1992&lt;[2]an!$M$37,S1992="kahepoolne vajaduspõhine",U1992&lt;[2]an!$M$37,RANK(D1992,$D1992:$D1992)+COUNTIFS($D$2:D1992,D1992,$F$2:F1992,F1992)-1&gt;1),"",
IF(AND(F1992="Peretoe teenus",H1992&lt;[2]an!$M$37,S1992="kahepoolne vajaduspõhine",U1992&gt;=[2]an!$M$37,U1992&lt;=[2]an!$M$38,RANK(D1992,$D1992:$D1992)+COUNTIFS($D$2:D1992,D1992,$F$2:F1992,F1992)-1=1),
((EOMONTH(U1992,0)-U1992+1)*X1992)/DAY(EOMONTH(U1992,0))+(DAY(U1992)-1)*100/DAY(EOMONTH(U1992,0)),
IF(AND(F1992="Peretoe teenus",H1992&lt;[2]an!$M$37,S1992="kahepoolne vajaduspõhine",U1992&gt;=[2]an!$M$37,U1992&lt;=[2]an!$M$38,RANK(D1992,$D1992:$D1992)+COUNTIFS($D$2:D1992,D1992,$F$2:F1992,F1992)-1&gt;1),"",
IF(AND(F1992="Peretoe teenus",H1992&lt;[2]an!$M$37,S1992="kahepoolne vajaduspõhine",U1992&gt;[2]an!$M$38,RANK(D1992,$D1992:$D1992)+COUNTIFS($D$2:D1992,D1992,$F$2:F1992,F1992)-1=1),X1992,
IF(AND(F1992="Peretoe teenus",H1992&lt;[2]an!$M$37,S1992="kahepoolne vajaduspõhine",U1992&gt;[2]an!$M$38,RANK(D1992,$D1992:$D1992)+COUNTIFS($D$2:D1992,D1992,$F$2:F1992,F1992)-1&gt;1),"",X1992*W1992)))))))))))))),"")</f>
        <v/>
      </c>
      <c r="Z1992" s="18" t="str">
        <f t="shared" si="94"/>
        <v/>
      </c>
      <c r="AA1992" s="19" t="str">
        <f>IFERROR(VLOOKUP(E1992,[2]an!$A$3:$B$81,2,FALSE),"")</f>
        <v/>
      </c>
      <c r="AB1992" s="19" t="str">
        <f>IFERROR(VLOOKUP(AA1992,[2]an!$C$2:$D$16,2,FALSE),"")</f>
        <v/>
      </c>
      <c r="AC1992" s="20"/>
      <c r="AD1992" s="21" t="str">
        <f>IF(A1992=[2]an!$F$36,VLOOKUP([2]an!$F$36,[2]an!$F$36:$H$36,3,FALSE),IF(A1992=[2]an!$F$35,VLOOKUP([2]an!$F$35,[2]an!$F$35:$H$35,3,FALSE),IF(A1992=[2]an!$F$33,VLOOKUP([2]an!$F$33,[2]an!$F$33:$H$33,3,FALSE),IF(A1992=[2]an!$F$31,VLOOKUP([2]an!$F$31,[2]an!$F$31:$H$31,3,FALSE),""))))</f>
        <v/>
      </c>
    </row>
    <row r="1993" spans="6:30" x14ac:dyDescent="0.2">
      <c r="F1993" s="10"/>
      <c r="G1993" s="8" t="str">
        <f t="shared" si="95"/>
        <v/>
      </c>
      <c r="H1993" s="13"/>
      <c r="K1993" s="13"/>
      <c r="L1993" s="10"/>
      <c r="M1993" s="10"/>
      <c r="S1993" s="8" t="str">
        <f>IFERROR(VLOOKUP(D1993,[1]peretoe_teenus!$A$2:$L$2000,5,FALSE),"")</f>
        <v/>
      </c>
      <c r="U1993" s="13"/>
      <c r="V1993" s="15" t="str" cm="1">
        <f t="array" ref="V1993">IFERROR(IF(AND(F1993="Tugigrupp",RANK(K1993,$K1993:$K1993)+COUNTIFS($K$2:K1993,K1993,$L$2:L1993,L1993,$M$2:M1993,M1993,$I$2:I1993,I1993,$G$2:G1993,G1993,$F$2:F1993,F1993)-1=1),SUMPRODUCT(($F$2:$F$4154=F1993)*($G$2:$G$4154=G1993)*($K$2:$K$4154=K1993)*($I$2:$I$4154=I1993)*($L$2:$L$4154=L1993)*($M$2:$M$4154=M1993)),""),"")</f>
        <v/>
      </c>
      <c r="W1993" s="15" t="str">
        <f t="shared" si="93"/>
        <v/>
      </c>
      <c r="X1993" s="16" t="str">
        <f>IF(AND(A1993=[2]an!$G$38,F1993=[2]an!$E$40),[2]an!$G$40,IF(AND(A1993=[2]an!$G$38,F1993=[2]an!$E$41),[2]an!$G$41,IF(AND(A1993=[2]an!$G$38,F1993=[2]an!$E$39,H1993&gt;=[2]an!$M$37),[2]an!$G$39,
IF(AND(A1993=[2]an!$G$38,F1993=[2]an!$E$39,H1993&lt;[2]an!$M$37,S1993="kahepoolne vajaduspõhine",U1993=""),[2]an!$M$40,
IF(AND(A1993=[2]an!$G$38,F1993=[2]an!$E$39,H1993&lt;[2]an!$M$37,S1993="kahepoolne vajaduspõhine",U1993&lt;&gt;""),[2]an!$G$39,
IF(AND(A1993=[2]an!$G$38,F1993=[2]an!$E$39,H1993&lt;[2]an!$M$37,S1993&lt;&gt;"kahepoolne vajaduspõhine"),[2]an!$G$39,
IF(AND(A1993=[2]an!$G$38,F1993=[2]an!$E$42),[2]an!$G$42,
IF(AND(A1993=[2]an!$H$38,F1993=[2]an!$E$40),[2]an!$H$40,IF(AND(A1993=[2]an!$H$38,F1993=[2]an!$E$41),[2]an!$H$41,IF(AND(A1993=[2]an!$H$38,F1993=[2]an!$E$39,H1993&gt;=[2]an!$M$37),[2]an!$H$39,
IF(AND(A1993=[2]an!$H$38,F1993=[2]an!$E$39,H1993&lt;[2]an!$M$37,S1993="kahepoolne vajaduspõhine",U1993=""),[2]an!$M$40,
IF(AND(A1993=[2]an!$H$38,F1993=[2]an!$E$39,H1993&lt;[2]an!$M$37,S1993="kahepoolne vajaduspõhine",U1993&lt;&gt;""),[2]an!$H$39,
IF(AND(A1993=[2]an!$H$38,F1993=[2]an!$E$39,H1993&lt;[2]an!$M$37,S1993&lt;&gt;"kahepoolne vajaduspõhine"),[2]an!$H$39,
IF(AND(A1993=[2]an!$H$38,F1993=[2]an!$E$42),[2]an!$H$42,
IF(AND(A1993=[2]an!$I$38,F1993=[2]an!$E$40),[2]an!$I$40,IF(AND(A1993=[2]an!$I$38,F1993=[2]an!$E$41),[2]an!$I$41,IF(AND(A1993=[2]an!$I$38,F1993=[2]an!$E$39,H1993&gt;=[2]an!$M$37),[2]an!$I$39,
IF(AND(A1993=[2]an!$I$38,F1993=[2]an!$E$39,H1993&lt;[2]an!$M$37,S1993="kahepoolne vajaduspõhine",U1993=""),[2]an!$M$40,
IF(AND(A1993=[2]an!$I$38,F1993=[2]an!$E$39,H1993&lt;[2]an!$M$37,S1993="kahepoolne vajaduspõhine",U1993&lt;&gt;""),[2]an!$I$39,
IF(AND(A1993=[2]an!$I$38,F1993=[2]an!$E$39,H1993&lt;[2]an!$M$37,S1993&lt;&gt;"kahepoolne vajaduspõhine"),[2]an!$I$39,
IF(AND(A1993=[2]an!$I$38,F1993=[2]an!$E$42),[2]an!$I$42,
IF(AND(A1993=[2]an!$J$38,F1993=[2]an!$E$40),[2]an!$J$40,IF(AND(A1993=[2]an!$J$38,F1993=[2]an!$E$41),[2]an!$J$41,IF(AND(A1993=[2]an!$J$38,F1993=[2]an!$E$39,H1993&gt;=[2]an!$M$37),[2]an!$J$39,
IF(AND(A1993=[2]an!$J$38,F1993=[2]an!$E$39,H1993&lt;[2]an!$M$37,S1993="kahepoolne vajaduspõhine",U1993=""),[2]an!$M$40,
IF(AND(A1993=[2]an!$J$38,F1993=[2]an!$E$39,H1993&lt;[2]an!$M$37,S1993="kahepoolne vajaduspõhine",U1993&lt;&gt;""),[2]an!$J$39,
IF(AND(A1993=[2]an!$J$38,F1993=[2]an!$E$39,H1993&lt;[2]an!$M$37,S1993&lt;&gt;"kahepoolne vajaduspõhine"),[2]an!$J$39,
IF(AND(A1993=[2]an!$J$38,F1993=[2]an!$E$42),[2]an!$J$42,""))))))))))))))))))))))))))))</f>
        <v/>
      </c>
      <c r="Y1993" s="17" t="str">
        <f>IFERROR(IF(F1993="Tugigrupp",0,
IF(AND(F1993="Peretoe teenus",H1993&gt;=[2]an!$M$37,RANK(D1993,$D1993:$D1993)+COUNTIFS($D$2:D1993,D1993,$F$2:F1993,F1993)-1&gt;1),"",
IF(AND(F1993="Peretoe teenus",H1993&gt;=[2]an!$M$37,RANK(D1993,$D1993:$D1993)+COUNTIFS($D$2:D1993,D1993,$F$2:F1993,F1993)-1=1,MONTH(H1993)=MONTH(K1993)=TRUE,YEAR(H1993)=YEAR(K1993)=TRUE),((EOMONTH(H1993,0)-H1993+1)*X1993)/DAY(EOMONTH(H1993,0)),
IF(AND(F1993="Peretoe teenus",H1993&gt;=[2]an!$M$37,RANK(D1993,$D1993:$D1993)+COUNTIFS($D$2:D1993,D1993,$F$2:F1993,F1993)-1=1),X1993,
IF(AND(F1993="Peretoe teenus",H1993&lt;[2]an!$M$37,S1993&lt;&gt;"kahepoolne vajaduspõhine",RANK(D1993,$D1993:$D1993)+COUNTIFS($D$2:D1993,D1993,$F$2:F1993,F1993)-1=1),X1993,
IF(AND(F1993="Peretoe teenus",H1993&lt;[2]an!$M$37,S1993&lt;&gt;"kahepoolne vajaduspõhine",RANK(D1993,$D1993:$D1993)+COUNTIFS($D$2:D1993,D1993,$F$2:F1993,F1993)-1&gt;1),"",
IF(AND(F1993="Peretoe teenus",H1993&lt;[2]an!$M$37,S1993="kahepoolne vajaduspõhine",U1993="",RANK(D1993,$D1993:$D1993)+COUNTIFS($D$2:D1993,D1993,$F$2:F1993,F1993)-1=1),X1993,
IF(AND(F1993="Peretoe teenus",H1993&lt;[2]an!$M$37,S1993="kahepoolne vajaduspõhine",U1993="",RANK(D1993,$D1993:$D1993)+COUNTIFS($D$2:D1993,D1993,$F$2:F1993,F1993)-1&gt;1),"",
IF(AND(F1993="Peretoe teenus",H1993&lt;[2]an!$M$37,S1993="kahepoolne vajaduspõhine",U1993&lt;[2]an!$M$37,RANK(D1993,$D1993:$D1993)+COUNTIFS($D$2:D1993,D1993,$F$2:F1993,F1993)-1=1),X1993,
IF(AND(F1993="Peretoe teenus",H1993&lt;[2]an!$M$37,S1993="kahepoolne vajaduspõhine",U1993&lt;[2]an!$M$37,RANK(D1993,$D1993:$D1993)+COUNTIFS($D$2:D1993,D1993,$F$2:F1993,F1993)-1&gt;1),"",
IF(AND(F1993="Peretoe teenus",H1993&lt;[2]an!$M$37,S1993="kahepoolne vajaduspõhine",U1993&gt;=[2]an!$M$37,U1993&lt;=[2]an!$M$38,RANK(D1993,$D1993:$D1993)+COUNTIFS($D$2:D1993,D1993,$F$2:F1993,F1993)-1=1),
((EOMONTH(U1993,0)-U1993+1)*X1993)/DAY(EOMONTH(U1993,0))+(DAY(U1993)-1)*100/DAY(EOMONTH(U1993,0)),
IF(AND(F1993="Peretoe teenus",H1993&lt;[2]an!$M$37,S1993="kahepoolne vajaduspõhine",U1993&gt;=[2]an!$M$37,U1993&lt;=[2]an!$M$38,RANK(D1993,$D1993:$D1993)+COUNTIFS($D$2:D1993,D1993,$F$2:F1993,F1993)-1&gt;1),"",
IF(AND(F1993="Peretoe teenus",H1993&lt;[2]an!$M$37,S1993="kahepoolne vajaduspõhine",U1993&gt;[2]an!$M$38,RANK(D1993,$D1993:$D1993)+COUNTIFS($D$2:D1993,D1993,$F$2:F1993,F1993)-1=1),X1993,
IF(AND(F1993="Peretoe teenus",H1993&lt;[2]an!$M$37,S1993="kahepoolne vajaduspõhine",U1993&gt;[2]an!$M$38,RANK(D1993,$D1993:$D1993)+COUNTIFS($D$2:D1993,D1993,$F$2:F1993,F1993)-1&gt;1),"",X1993*W1993)))))))))))))),"")</f>
        <v/>
      </c>
      <c r="Z1993" s="18" t="str">
        <f t="shared" si="94"/>
        <v/>
      </c>
      <c r="AA1993" s="19" t="str">
        <f>IFERROR(VLOOKUP(E1993,[2]an!$A$3:$B$81,2,FALSE),"")</f>
        <v/>
      </c>
      <c r="AB1993" s="19" t="str">
        <f>IFERROR(VLOOKUP(AA1993,[2]an!$C$2:$D$16,2,FALSE),"")</f>
        <v/>
      </c>
      <c r="AC1993" s="20"/>
      <c r="AD1993" s="21" t="str">
        <f>IF(A1993=[2]an!$F$36,VLOOKUP([2]an!$F$36,[2]an!$F$36:$H$36,3,FALSE),IF(A1993=[2]an!$F$35,VLOOKUP([2]an!$F$35,[2]an!$F$35:$H$35,3,FALSE),IF(A1993=[2]an!$F$33,VLOOKUP([2]an!$F$33,[2]an!$F$33:$H$33,3,FALSE),IF(A1993=[2]an!$F$31,VLOOKUP([2]an!$F$31,[2]an!$F$31:$H$31,3,FALSE),""))))</f>
        <v/>
      </c>
    </row>
    <row r="1994" spans="6:30" x14ac:dyDescent="0.2">
      <c r="F1994" s="10"/>
      <c r="G1994" s="8" t="str">
        <f t="shared" si="95"/>
        <v/>
      </c>
      <c r="H1994" s="13"/>
      <c r="K1994" s="13"/>
      <c r="L1994" s="10"/>
      <c r="M1994" s="10"/>
      <c r="S1994" s="8" t="str">
        <f>IFERROR(VLOOKUP(D1994,[1]peretoe_teenus!$A$2:$L$2000,5,FALSE),"")</f>
        <v/>
      </c>
      <c r="U1994" s="13"/>
      <c r="V1994" s="15" t="str" cm="1">
        <f t="array" ref="V1994">IFERROR(IF(AND(F1994="Tugigrupp",RANK(K1994,$K1994:$K1994)+COUNTIFS($K$2:K1994,K1994,$L$2:L1994,L1994,$M$2:M1994,M1994,$I$2:I1994,I1994,$G$2:G1994,G1994,$F$2:F1994,F1994)-1=1),SUMPRODUCT(($F$2:$F$4154=F1994)*($G$2:$G$4154=G1994)*($K$2:$K$4154=K1994)*($I$2:$I$4154=I1994)*($L$2:$L$4154=L1994)*($M$2:$M$4154=M1994)),""),"")</f>
        <v/>
      </c>
      <c r="W1994" s="15" t="str">
        <f t="shared" si="93"/>
        <v/>
      </c>
      <c r="X1994" s="16" t="str">
        <f>IF(AND(A1994=[2]an!$G$38,F1994=[2]an!$E$40),[2]an!$G$40,IF(AND(A1994=[2]an!$G$38,F1994=[2]an!$E$41),[2]an!$G$41,IF(AND(A1994=[2]an!$G$38,F1994=[2]an!$E$39,H1994&gt;=[2]an!$M$37),[2]an!$G$39,
IF(AND(A1994=[2]an!$G$38,F1994=[2]an!$E$39,H1994&lt;[2]an!$M$37,S1994="kahepoolne vajaduspõhine",U1994=""),[2]an!$M$40,
IF(AND(A1994=[2]an!$G$38,F1994=[2]an!$E$39,H1994&lt;[2]an!$M$37,S1994="kahepoolne vajaduspõhine",U1994&lt;&gt;""),[2]an!$G$39,
IF(AND(A1994=[2]an!$G$38,F1994=[2]an!$E$39,H1994&lt;[2]an!$M$37,S1994&lt;&gt;"kahepoolne vajaduspõhine"),[2]an!$G$39,
IF(AND(A1994=[2]an!$G$38,F1994=[2]an!$E$42),[2]an!$G$42,
IF(AND(A1994=[2]an!$H$38,F1994=[2]an!$E$40),[2]an!$H$40,IF(AND(A1994=[2]an!$H$38,F1994=[2]an!$E$41),[2]an!$H$41,IF(AND(A1994=[2]an!$H$38,F1994=[2]an!$E$39,H1994&gt;=[2]an!$M$37),[2]an!$H$39,
IF(AND(A1994=[2]an!$H$38,F1994=[2]an!$E$39,H1994&lt;[2]an!$M$37,S1994="kahepoolne vajaduspõhine",U1994=""),[2]an!$M$40,
IF(AND(A1994=[2]an!$H$38,F1994=[2]an!$E$39,H1994&lt;[2]an!$M$37,S1994="kahepoolne vajaduspõhine",U1994&lt;&gt;""),[2]an!$H$39,
IF(AND(A1994=[2]an!$H$38,F1994=[2]an!$E$39,H1994&lt;[2]an!$M$37,S1994&lt;&gt;"kahepoolne vajaduspõhine"),[2]an!$H$39,
IF(AND(A1994=[2]an!$H$38,F1994=[2]an!$E$42),[2]an!$H$42,
IF(AND(A1994=[2]an!$I$38,F1994=[2]an!$E$40),[2]an!$I$40,IF(AND(A1994=[2]an!$I$38,F1994=[2]an!$E$41),[2]an!$I$41,IF(AND(A1994=[2]an!$I$38,F1994=[2]an!$E$39,H1994&gt;=[2]an!$M$37),[2]an!$I$39,
IF(AND(A1994=[2]an!$I$38,F1994=[2]an!$E$39,H1994&lt;[2]an!$M$37,S1994="kahepoolne vajaduspõhine",U1994=""),[2]an!$M$40,
IF(AND(A1994=[2]an!$I$38,F1994=[2]an!$E$39,H1994&lt;[2]an!$M$37,S1994="kahepoolne vajaduspõhine",U1994&lt;&gt;""),[2]an!$I$39,
IF(AND(A1994=[2]an!$I$38,F1994=[2]an!$E$39,H1994&lt;[2]an!$M$37,S1994&lt;&gt;"kahepoolne vajaduspõhine"),[2]an!$I$39,
IF(AND(A1994=[2]an!$I$38,F1994=[2]an!$E$42),[2]an!$I$42,
IF(AND(A1994=[2]an!$J$38,F1994=[2]an!$E$40),[2]an!$J$40,IF(AND(A1994=[2]an!$J$38,F1994=[2]an!$E$41),[2]an!$J$41,IF(AND(A1994=[2]an!$J$38,F1994=[2]an!$E$39,H1994&gt;=[2]an!$M$37),[2]an!$J$39,
IF(AND(A1994=[2]an!$J$38,F1994=[2]an!$E$39,H1994&lt;[2]an!$M$37,S1994="kahepoolne vajaduspõhine",U1994=""),[2]an!$M$40,
IF(AND(A1994=[2]an!$J$38,F1994=[2]an!$E$39,H1994&lt;[2]an!$M$37,S1994="kahepoolne vajaduspõhine",U1994&lt;&gt;""),[2]an!$J$39,
IF(AND(A1994=[2]an!$J$38,F1994=[2]an!$E$39,H1994&lt;[2]an!$M$37,S1994&lt;&gt;"kahepoolne vajaduspõhine"),[2]an!$J$39,
IF(AND(A1994=[2]an!$J$38,F1994=[2]an!$E$42),[2]an!$J$42,""))))))))))))))))))))))))))))</f>
        <v/>
      </c>
      <c r="Y1994" s="17" t="str">
        <f>IFERROR(IF(F1994="Tugigrupp",0,
IF(AND(F1994="Peretoe teenus",H1994&gt;=[2]an!$M$37,RANK(D1994,$D1994:$D1994)+COUNTIFS($D$2:D1994,D1994,$F$2:F1994,F1994)-1&gt;1),"",
IF(AND(F1994="Peretoe teenus",H1994&gt;=[2]an!$M$37,RANK(D1994,$D1994:$D1994)+COUNTIFS($D$2:D1994,D1994,$F$2:F1994,F1994)-1=1,MONTH(H1994)=MONTH(K1994)=TRUE,YEAR(H1994)=YEAR(K1994)=TRUE),((EOMONTH(H1994,0)-H1994+1)*X1994)/DAY(EOMONTH(H1994,0)),
IF(AND(F1994="Peretoe teenus",H1994&gt;=[2]an!$M$37,RANK(D1994,$D1994:$D1994)+COUNTIFS($D$2:D1994,D1994,$F$2:F1994,F1994)-1=1),X1994,
IF(AND(F1994="Peretoe teenus",H1994&lt;[2]an!$M$37,S1994&lt;&gt;"kahepoolne vajaduspõhine",RANK(D1994,$D1994:$D1994)+COUNTIFS($D$2:D1994,D1994,$F$2:F1994,F1994)-1=1),X1994,
IF(AND(F1994="Peretoe teenus",H1994&lt;[2]an!$M$37,S1994&lt;&gt;"kahepoolne vajaduspõhine",RANK(D1994,$D1994:$D1994)+COUNTIFS($D$2:D1994,D1994,$F$2:F1994,F1994)-1&gt;1),"",
IF(AND(F1994="Peretoe teenus",H1994&lt;[2]an!$M$37,S1994="kahepoolne vajaduspõhine",U1994="",RANK(D1994,$D1994:$D1994)+COUNTIFS($D$2:D1994,D1994,$F$2:F1994,F1994)-1=1),X1994,
IF(AND(F1994="Peretoe teenus",H1994&lt;[2]an!$M$37,S1994="kahepoolne vajaduspõhine",U1994="",RANK(D1994,$D1994:$D1994)+COUNTIFS($D$2:D1994,D1994,$F$2:F1994,F1994)-1&gt;1),"",
IF(AND(F1994="Peretoe teenus",H1994&lt;[2]an!$M$37,S1994="kahepoolne vajaduspõhine",U1994&lt;[2]an!$M$37,RANK(D1994,$D1994:$D1994)+COUNTIFS($D$2:D1994,D1994,$F$2:F1994,F1994)-1=1),X1994,
IF(AND(F1994="Peretoe teenus",H1994&lt;[2]an!$M$37,S1994="kahepoolne vajaduspõhine",U1994&lt;[2]an!$M$37,RANK(D1994,$D1994:$D1994)+COUNTIFS($D$2:D1994,D1994,$F$2:F1994,F1994)-1&gt;1),"",
IF(AND(F1994="Peretoe teenus",H1994&lt;[2]an!$M$37,S1994="kahepoolne vajaduspõhine",U1994&gt;=[2]an!$M$37,U1994&lt;=[2]an!$M$38,RANK(D1994,$D1994:$D1994)+COUNTIFS($D$2:D1994,D1994,$F$2:F1994,F1994)-1=1),
((EOMONTH(U1994,0)-U1994+1)*X1994)/DAY(EOMONTH(U1994,0))+(DAY(U1994)-1)*100/DAY(EOMONTH(U1994,0)),
IF(AND(F1994="Peretoe teenus",H1994&lt;[2]an!$M$37,S1994="kahepoolne vajaduspõhine",U1994&gt;=[2]an!$M$37,U1994&lt;=[2]an!$M$38,RANK(D1994,$D1994:$D1994)+COUNTIFS($D$2:D1994,D1994,$F$2:F1994,F1994)-1&gt;1),"",
IF(AND(F1994="Peretoe teenus",H1994&lt;[2]an!$M$37,S1994="kahepoolne vajaduspõhine",U1994&gt;[2]an!$M$38,RANK(D1994,$D1994:$D1994)+COUNTIFS($D$2:D1994,D1994,$F$2:F1994,F1994)-1=1),X1994,
IF(AND(F1994="Peretoe teenus",H1994&lt;[2]an!$M$37,S1994="kahepoolne vajaduspõhine",U1994&gt;[2]an!$M$38,RANK(D1994,$D1994:$D1994)+COUNTIFS($D$2:D1994,D1994,$F$2:F1994,F1994)-1&gt;1),"",X1994*W1994)))))))))))))),"")</f>
        <v/>
      </c>
      <c r="Z1994" s="18" t="str">
        <f t="shared" si="94"/>
        <v/>
      </c>
      <c r="AA1994" s="19" t="str">
        <f>IFERROR(VLOOKUP(E1994,[2]an!$A$3:$B$81,2,FALSE),"")</f>
        <v/>
      </c>
      <c r="AB1994" s="19" t="str">
        <f>IFERROR(VLOOKUP(AA1994,[2]an!$C$2:$D$16,2,FALSE),"")</f>
        <v/>
      </c>
      <c r="AC1994" s="20"/>
      <c r="AD1994" s="21" t="str">
        <f>IF(A1994=[2]an!$F$36,VLOOKUP([2]an!$F$36,[2]an!$F$36:$H$36,3,FALSE),IF(A1994=[2]an!$F$35,VLOOKUP([2]an!$F$35,[2]an!$F$35:$H$35,3,FALSE),IF(A1994=[2]an!$F$33,VLOOKUP([2]an!$F$33,[2]an!$F$33:$H$33,3,FALSE),IF(A1994=[2]an!$F$31,VLOOKUP([2]an!$F$31,[2]an!$F$31:$H$31,3,FALSE),""))))</f>
        <v/>
      </c>
    </row>
    <row r="1995" spans="6:30" x14ac:dyDescent="0.2">
      <c r="F1995" s="10"/>
      <c r="G1995" s="8" t="str">
        <f t="shared" si="95"/>
        <v/>
      </c>
      <c r="H1995" s="13"/>
      <c r="K1995" s="13"/>
      <c r="L1995" s="10"/>
      <c r="M1995" s="10"/>
      <c r="S1995" s="8" t="str">
        <f>IFERROR(VLOOKUP(D1995,[1]peretoe_teenus!$A$2:$L$2000,5,FALSE),"")</f>
        <v/>
      </c>
      <c r="U1995" s="13"/>
      <c r="V1995" s="15" t="str" cm="1">
        <f t="array" ref="V1995">IFERROR(IF(AND(F1995="Tugigrupp",RANK(K1995,$K1995:$K1995)+COUNTIFS($K$2:K1995,K1995,$L$2:L1995,L1995,$M$2:M1995,M1995,$I$2:I1995,I1995,$G$2:G1995,G1995,$F$2:F1995,F1995)-1=1),SUMPRODUCT(($F$2:$F$4154=F1995)*($G$2:$G$4154=G1995)*($K$2:$K$4154=K1995)*($I$2:$I$4154=I1995)*($L$2:$L$4154=L1995)*($M$2:$M$4154=M1995)),""),"")</f>
        <v/>
      </c>
      <c r="W1995" s="15" t="str">
        <f t="shared" si="93"/>
        <v/>
      </c>
      <c r="X1995" s="16" t="str">
        <f>IF(AND(A1995=[2]an!$G$38,F1995=[2]an!$E$40),[2]an!$G$40,IF(AND(A1995=[2]an!$G$38,F1995=[2]an!$E$41),[2]an!$G$41,IF(AND(A1995=[2]an!$G$38,F1995=[2]an!$E$39,H1995&gt;=[2]an!$M$37),[2]an!$G$39,
IF(AND(A1995=[2]an!$G$38,F1995=[2]an!$E$39,H1995&lt;[2]an!$M$37,S1995="kahepoolne vajaduspõhine",U1995=""),[2]an!$M$40,
IF(AND(A1995=[2]an!$G$38,F1995=[2]an!$E$39,H1995&lt;[2]an!$M$37,S1995="kahepoolne vajaduspõhine",U1995&lt;&gt;""),[2]an!$G$39,
IF(AND(A1995=[2]an!$G$38,F1995=[2]an!$E$39,H1995&lt;[2]an!$M$37,S1995&lt;&gt;"kahepoolne vajaduspõhine"),[2]an!$G$39,
IF(AND(A1995=[2]an!$G$38,F1995=[2]an!$E$42),[2]an!$G$42,
IF(AND(A1995=[2]an!$H$38,F1995=[2]an!$E$40),[2]an!$H$40,IF(AND(A1995=[2]an!$H$38,F1995=[2]an!$E$41),[2]an!$H$41,IF(AND(A1995=[2]an!$H$38,F1995=[2]an!$E$39,H1995&gt;=[2]an!$M$37),[2]an!$H$39,
IF(AND(A1995=[2]an!$H$38,F1995=[2]an!$E$39,H1995&lt;[2]an!$M$37,S1995="kahepoolne vajaduspõhine",U1995=""),[2]an!$M$40,
IF(AND(A1995=[2]an!$H$38,F1995=[2]an!$E$39,H1995&lt;[2]an!$M$37,S1995="kahepoolne vajaduspõhine",U1995&lt;&gt;""),[2]an!$H$39,
IF(AND(A1995=[2]an!$H$38,F1995=[2]an!$E$39,H1995&lt;[2]an!$M$37,S1995&lt;&gt;"kahepoolne vajaduspõhine"),[2]an!$H$39,
IF(AND(A1995=[2]an!$H$38,F1995=[2]an!$E$42),[2]an!$H$42,
IF(AND(A1995=[2]an!$I$38,F1995=[2]an!$E$40),[2]an!$I$40,IF(AND(A1995=[2]an!$I$38,F1995=[2]an!$E$41),[2]an!$I$41,IF(AND(A1995=[2]an!$I$38,F1995=[2]an!$E$39,H1995&gt;=[2]an!$M$37),[2]an!$I$39,
IF(AND(A1995=[2]an!$I$38,F1995=[2]an!$E$39,H1995&lt;[2]an!$M$37,S1995="kahepoolne vajaduspõhine",U1995=""),[2]an!$M$40,
IF(AND(A1995=[2]an!$I$38,F1995=[2]an!$E$39,H1995&lt;[2]an!$M$37,S1995="kahepoolne vajaduspõhine",U1995&lt;&gt;""),[2]an!$I$39,
IF(AND(A1995=[2]an!$I$38,F1995=[2]an!$E$39,H1995&lt;[2]an!$M$37,S1995&lt;&gt;"kahepoolne vajaduspõhine"),[2]an!$I$39,
IF(AND(A1995=[2]an!$I$38,F1995=[2]an!$E$42),[2]an!$I$42,
IF(AND(A1995=[2]an!$J$38,F1995=[2]an!$E$40),[2]an!$J$40,IF(AND(A1995=[2]an!$J$38,F1995=[2]an!$E$41),[2]an!$J$41,IF(AND(A1995=[2]an!$J$38,F1995=[2]an!$E$39,H1995&gt;=[2]an!$M$37),[2]an!$J$39,
IF(AND(A1995=[2]an!$J$38,F1995=[2]an!$E$39,H1995&lt;[2]an!$M$37,S1995="kahepoolne vajaduspõhine",U1995=""),[2]an!$M$40,
IF(AND(A1995=[2]an!$J$38,F1995=[2]an!$E$39,H1995&lt;[2]an!$M$37,S1995="kahepoolne vajaduspõhine",U1995&lt;&gt;""),[2]an!$J$39,
IF(AND(A1995=[2]an!$J$38,F1995=[2]an!$E$39,H1995&lt;[2]an!$M$37,S1995&lt;&gt;"kahepoolne vajaduspõhine"),[2]an!$J$39,
IF(AND(A1995=[2]an!$J$38,F1995=[2]an!$E$42),[2]an!$J$42,""))))))))))))))))))))))))))))</f>
        <v/>
      </c>
      <c r="Y1995" s="17" t="str">
        <f>IFERROR(IF(F1995="Tugigrupp",0,
IF(AND(F1995="Peretoe teenus",H1995&gt;=[2]an!$M$37,RANK(D1995,$D1995:$D1995)+COUNTIFS($D$2:D1995,D1995,$F$2:F1995,F1995)-1&gt;1),"",
IF(AND(F1995="Peretoe teenus",H1995&gt;=[2]an!$M$37,RANK(D1995,$D1995:$D1995)+COUNTIFS($D$2:D1995,D1995,$F$2:F1995,F1995)-1=1,MONTH(H1995)=MONTH(K1995)=TRUE,YEAR(H1995)=YEAR(K1995)=TRUE),((EOMONTH(H1995,0)-H1995+1)*X1995)/DAY(EOMONTH(H1995,0)),
IF(AND(F1995="Peretoe teenus",H1995&gt;=[2]an!$M$37,RANK(D1995,$D1995:$D1995)+COUNTIFS($D$2:D1995,D1995,$F$2:F1995,F1995)-1=1),X1995,
IF(AND(F1995="Peretoe teenus",H1995&lt;[2]an!$M$37,S1995&lt;&gt;"kahepoolne vajaduspõhine",RANK(D1995,$D1995:$D1995)+COUNTIFS($D$2:D1995,D1995,$F$2:F1995,F1995)-1=1),X1995,
IF(AND(F1995="Peretoe teenus",H1995&lt;[2]an!$M$37,S1995&lt;&gt;"kahepoolne vajaduspõhine",RANK(D1995,$D1995:$D1995)+COUNTIFS($D$2:D1995,D1995,$F$2:F1995,F1995)-1&gt;1),"",
IF(AND(F1995="Peretoe teenus",H1995&lt;[2]an!$M$37,S1995="kahepoolne vajaduspõhine",U1995="",RANK(D1995,$D1995:$D1995)+COUNTIFS($D$2:D1995,D1995,$F$2:F1995,F1995)-1=1),X1995,
IF(AND(F1995="Peretoe teenus",H1995&lt;[2]an!$M$37,S1995="kahepoolne vajaduspõhine",U1995="",RANK(D1995,$D1995:$D1995)+COUNTIFS($D$2:D1995,D1995,$F$2:F1995,F1995)-1&gt;1),"",
IF(AND(F1995="Peretoe teenus",H1995&lt;[2]an!$M$37,S1995="kahepoolne vajaduspõhine",U1995&lt;[2]an!$M$37,RANK(D1995,$D1995:$D1995)+COUNTIFS($D$2:D1995,D1995,$F$2:F1995,F1995)-1=1),X1995,
IF(AND(F1995="Peretoe teenus",H1995&lt;[2]an!$M$37,S1995="kahepoolne vajaduspõhine",U1995&lt;[2]an!$M$37,RANK(D1995,$D1995:$D1995)+COUNTIFS($D$2:D1995,D1995,$F$2:F1995,F1995)-1&gt;1),"",
IF(AND(F1995="Peretoe teenus",H1995&lt;[2]an!$M$37,S1995="kahepoolne vajaduspõhine",U1995&gt;=[2]an!$M$37,U1995&lt;=[2]an!$M$38,RANK(D1995,$D1995:$D1995)+COUNTIFS($D$2:D1995,D1995,$F$2:F1995,F1995)-1=1),
((EOMONTH(U1995,0)-U1995+1)*X1995)/DAY(EOMONTH(U1995,0))+(DAY(U1995)-1)*100/DAY(EOMONTH(U1995,0)),
IF(AND(F1995="Peretoe teenus",H1995&lt;[2]an!$M$37,S1995="kahepoolne vajaduspõhine",U1995&gt;=[2]an!$M$37,U1995&lt;=[2]an!$M$38,RANK(D1995,$D1995:$D1995)+COUNTIFS($D$2:D1995,D1995,$F$2:F1995,F1995)-1&gt;1),"",
IF(AND(F1995="Peretoe teenus",H1995&lt;[2]an!$M$37,S1995="kahepoolne vajaduspõhine",U1995&gt;[2]an!$M$38,RANK(D1995,$D1995:$D1995)+COUNTIFS($D$2:D1995,D1995,$F$2:F1995,F1995)-1=1),X1995,
IF(AND(F1995="Peretoe teenus",H1995&lt;[2]an!$M$37,S1995="kahepoolne vajaduspõhine",U1995&gt;[2]an!$M$38,RANK(D1995,$D1995:$D1995)+COUNTIFS($D$2:D1995,D1995,$F$2:F1995,F1995)-1&gt;1),"",X1995*W1995)))))))))))))),"")</f>
        <v/>
      </c>
      <c r="Z1995" s="18" t="str">
        <f t="shared" si="94"/>
        <v/>
      </c>
      <c r="AA1995" s="19" t="str">
        <f>IFERROR(VLOOKUP(E1995,[2]an!$A$3:$B$81,2,FALSE),"")</f>
        <v/>
      </c>
      <c r="AB1995" s="19" t="str">
        <f>IFERROR(VLOOKUP(AA1995,[2]an!$C$2:$D$16,2,FALSE),"")</f>
        <v/>
      </c>
      <c r="AC1995" s="20"/>
      <c r="AD1995" s="21" t="str">
        <f>IF(A1995=[2]an!$F$36,VLOOKUP([2]an!$F$36,[2]an!$F$36:$H$36,3,FALSE),IF(A1995=[2]an!$F$35,VLOOKUP([2]an!$F$35,[2]an!$F$35:$H$35,3,FALSE),IF(A1995=[2]an!$F$33,VLOOKUP([2]an!$F$33,[2]an!$F$33:$H$33,3,FALSE),IF(A1995=[2]an!$F$31,VLOOKUP([2]an!$F$31,[2]an!$F$31:$H$31,3,FALSE),""))))</f>
        <v/>
      </c>
    </row>
    <row r="1996" spans="6:30" x14ac:dyDescent="0.2">
      <c r="F1996" s="10"/>
      <c r="G1996" s="8" t="str">
        <f t="shared" si="95"/>
        <v/>
      </c>
      <c r="H1996" s="13"/>
      <c r="K1996" s="13"/>
      <c r="L1996" s="10"/>
      <c r="M1996" s="10"/>
      <c r="S1996" s="8" t="str">
        <f>IFERROR(VLOOKUP(D1996,[1]peretoe_teenus!$A$2:$L$2000,5,FALSE),"")</f>
        <v/>
      </c>
      <c r="U1996" s="13"/>
      <c r="V1996" s="15" t="str" cm="1">
        <f t="array" ref="V1996">IFERROR(IF(AND(F1996="Tugigrupp",RANK(K1996,$K1996:$K1996)+COUNTIFS($K$2:K1996,K1996,$L$2:L1996,L1996,$M$2:M1996,M1996,$I$2:I1996,I1996,$G$2:G1996,G1996,$F$2:F1996,F1996)-1=1),SUMPRODUCT(($F$2:$F$4154=F1996)*($G$2:$G$4154=G1996)*($K$2:$K$4154=K1996)*($I$2:$I$4154=I1996)*($L$2:$L$4154=L1996)*($M$2:$M$4154=M1996)),""),"")</f>
        <v/>
      </c>
      <c r="W1996" s="15" t="str">
        <f t="shared" si="93"/>
        <v/>
      </c>
      <c r="X1996" s="16" t="str">
        <f>IF(AND(A1996=[2]an!$G$38,F1996=[2]an!$E$40),[2]an!$G$40,IF(AND(A1996=[2]an!$G$38,F1996=[2]an!$E$41),[2]an!$G$41,IF(AND(A1996=[2]an!$G$38,F1996=[2]an!$E$39,H1996&gt;=[2]an!$M$37),[2]an!$G$39,
IF(AND(A1996=[2]an!$G$38,F1996=[2]an!$E$39,H1996&lt;[2]an!$M$37,S1996="kahepoolne vajaduspõhine",U1996=""),[2]an!$M$40,
IF(AND(A1996=[2]an!$G$38,F1996=[2]an!$E$39,H1996&lt;[2]an!$M$37,S1996="kahepoolne vajaduspõhine",U1996&lt;&gt;""),[2]an!$G$39,
IF(AND(A1996=[2]an!$G$38,F1996=[2]an!$E$39,H1996&lt;[2]an!$M$37,S1996&lt;&gt;"kahepoolne vajaduspõhine"),[2]an!$G$39,
IF(AND(A1996=[2]an!$G$38,F1996=[2]an!$E$42),[2]an!$G$42,
IF(AND(A1996=[2]an!$H$38,F1996=[2]an!$E$40),[2]an!$H$40,IF(AND(A1996=[2]an!$H$38,F1996=[2]an!$E$41),[2]an!$H$41,IF(AND(A1996=[2]an!$H$38,F1996=[2]an!$E$39,H1996&gt;=[2]an!$M$37),[2]an!$H$39,
IF(AND(A1996=[2]an!$H$38,F1996=[2]an!$E$39,H1996&lt;[2]an!$M$37,S1996="kahepoolne vajaduspõhine",U1996=""),[2]an!$M$40,
IF(AND(A1996=[2]an!$H$38,F1996=[2]an!$E$39,H1996&lt;[2]an!$M$37,S1996="kahepoolne vajaduspõhine",U1996&lt;&gt;""),[2]an!$H$39,
IF(AND(A1996=[2]an!$H$38,F1996=[2]an!$E$39,H1996&lt;[2]an!$M$37,S1996&lt;&gt;"kahepoolne vajaduspõhine"),[2]an!$H$39,
IF(AND(A1996=[2]an!$H$38,F1996=[2]an!$E$42),[2]an!$H$42,
IF(AND(A1996=[2]an!$I$38,F1996=[2]an!$E$40),[2]an!$I$40,IF(AND(A1996=[2]an!$I$38,F1996=[2]an!$E$41),[2]an!$I$41,IF(AND(A1996=[2]an!$I$38,F1996=[2]an!$E$39,H1996&gt;=[2]an!$M$37),[2]an!$I$39,
IF(AND(A1996=[2]an!$I$38,F1996=[2]an!$E$39,H1996&lt;[2]an!$M$37,S1996="kahepoolne vajaduspõhine",U1996=""),[2]an!$M$40,
IF(AND(A1996=[2]an!$I$38,F1996=[2]an!$E$39,H1996&lt;[2]an!$M$37,S1996="kahepoolne vajaduspõhine",U1996&lt;&gt;""),[2]an!$I$39,
IF(AND(A1996=[2]an!$I$38,F1996=[2]an!$E$39,H1996&lt;[2]an!$M$37,S1996&lt;&gt;"kahepoolne vajaduspõhine"),[2]an!$I$39,
IF(AND(A1996=[2]an!$I$38,F1996=[2]an!$E$42),[2]an!$I$42,
IF(AND(A1996=[2]an!$J$38,F1996=[2]an!$E$40),[2]an!$J$40,IF(AND(A1996=[2]an!$J$38,F1996=[2]an!$E$41),[2]an!$J$41,IF(AND(A1996=[2]an!$J$38,F1996=[2]an!$E$39,H1996&gt;=[2]an!$M$37),[2]an!$J$39,
IF(AND(A1996=[2]an!$J$38,F1996=[2]an!$E$39,H1996&lt;[2]an!$M$37,S1996="kahepoolne vajaduspõhine",U1996=""),[2]an!$M$40,
IF(AND(A1996=[2]an!$J$38,F1996=[2]an!$E$39,H1996&lt;[2]an!$M$37,S1996="kahepoolne vajaduspõhine",U1996&lt;&gt;""),[2]an!$J$39,
IF(AND(A1996=[2]an!$J$38,F1996=[2]an!$E$39,H1996&lt;[2]an!$M$37,S1996&lt;&gt;"kahepoolne vajaduspõhine"),[2]an!$J$39,
IF(AND(A1996=[2]an!$J$38,F1996=[2]an!$E$42),[2]an!$J$42,""))))))))))))))))))))))))))))</f>
        <v/>
      </c>
      <c r="Y1996" s="17" t="str">
        <f>IFERROR(IF(F1996="Tugigrupp",0,
IF(AND(F1996="Peretoe teenus",H1996&gt;=[2]an!$M$37,RANK(D1996,$D1996:$D1996)+COUNTIFS($D$2:D1996,D1996,$F$2:F1996,F1996)-1&gt;1),"",
IF(AND(F1996="Peretoe teenus",H1996&gt;=[2]an!$M$37,RANK(D1996,$D1996:$D1996)+COUNTIFS($D$2:D1996,D1996,$F$2:F1996,F1996)-1=1,MONTH(H1996)=MONTH(K1996)=TRUE,YEAR(H1996)=YEAR(K1996)=TRUE),((EOMONTH(H1996,0)-H1996+1)*X1996)/DAY(EOMONTH(H1996,0)),
IF(AND(F1996="Peretoe teenus",H1996&gt;=[2]an!$M$37,RANK(D1996,$D1996:$D1996)+COUNTIFS($D$2:D1996,D1996,$F$2:F1996,F1996)-1=1),X1996,
IF(AND(F1996="Peretoe teenus",H1996&lt;[2]an!$M$37,S1996&lt;&gt;"kahepoolne vajaduspõhine",RANK(D1996,$D1996:$D1996)+COUNTIFS($D$2:D1996,D1996,$F$2:F1996,F1996)-1=1),X1996,
IF(AND(F1996="Peretoe teenus",H1996&lt;[2]an!$M$37,S1996&lt;&gt;"kahepoolne vajaduspõhine",RANK(D1996,$D1996:$D1996)+COUNTIFS($D$2:D1996,D1996,$F$2:F1996,F1996)-1&gt;1),"",
IF(AND(F1996="Peretoe teenus",H1996&lt;[2]an!$M$37,S1996="kahepoolne vajaduspõhine",U1996="",RANK(D1996,$D1996:$D1996)+COUNTIFS($D$2:D1996,D1996,$F$2:F1996,F1996)-1=1),X1996,
IF(AND(F1996="Peretoe teenus",H1996&lt;[2]an!$M$37,S1996="kahepoolne vajaduspõhine",U1996="",RANK(D1996,$D1996:$D1996)+COUNTIFS($D$2:D1996,D1996,$F$2:F1996,F1996)-1&gt;1),"",
IF(AND(F1996="Peretoe teenus",H1996&lt;[2]an!$M$37,S1996="kahepoolne vajaduspõhine",U1996&lt;[2]an!$M$37,RANK(D1996,$D1996:$D1996)+COUNTIFS($D$2:D1996,D1996,$F$2:F1996,F1996)-1=1),X1996,
IF(AND(F1996="Peretoe teenus",H1996&lt;[2]an!$M$37,S1996="kahepoolne vajaduspõhine",U1996&lt;[2]an!$M$37,RANK(D1996,$D1996:$D1996)+COUNTIFS($D$2:D1996,D1996,$F$2:F1996,F1996)-1&gt;1),"",
IF(AND(F1996="Peretoe teenus",H1996&lt;[2]an!$M$37,S1996="kahepoolne vajaduspõhine",U1996&gt;=[2]an!$M$37,U1996&lt;=[2]an!$M$38,RANK(D1996,$D1996:$D1996)+COUNTIFS($D$2:D1996,D1996,$F$2:F1996,F1996)-1=1),
((EOMONTH(U1996,0)-U1996+1)*X1996)/DAY(EOMONTH(U1996,0))+(DAY(U1996)-1)*100/DAY(EOMONTH(U1996,0)),
IF(AND(F1996="Peretoe teenus",H1996&lt;[2]an!$M$37,S1996="kahepoolne vajaduspõhine",U1996&gt;=[2]an!$M$37,U1996&lt;=[2]an!$M$38,RANK(D1996,$D1996:$D1996)+COUNTIFS($D$2:D1996,D1996,$F$2:F1996,F1996)-1&gt;1),"",
IF(AND(F1996="Peretoe teenus",H1996&lt;[2]an!$M$37,S1996="kahepoolne vajaduspõhine",U1996&gt;[2]an!$M$38,RANK(D1996,$D1996:$D1996)+COUNTIFS($D$2:D1996,D1996,$F$2:F1996,F1996)-1=1),X1996,
IF(AND(F1996="Peretoe teenus",H1996&lt;[2]an!$M$37,S1996="kahepoolne vajaduspõhine",U1996&gt;[2]an!$M$38,RANK(D1996,$D1996:$D1996)+COUNTIFS($D$2:D1996,D1996,$F$2:F1996,F1996)-1&gt;1),"",X1996*W1996)))))))))))))),"")</f>
        <v/>
      </c>
      <c r="Z1996" s="18" t="str">
        <f t="shared" si="94"/>
        <v/>
      </c>
      <c r="AA1996" s="19" t="str">
        <f>IFERROR(VLOOKUP(E1996,[2]an!$A$3:$B$81,2,FALSE),"")</f>
        <v/>
      </c>
      <c r="AB1996" s="19" t="str">
        <f>IFERROR(VLOOKUP(AA1996,[2]an!$C$2:$D$16,2,FALSE),"")</f>
        <v/>
      </c>
      <c r="AC1996" s="20"/>
      <c r="AD1996" s="21" t="str">
        <f>IF(A1996=[2]an!$F$36,VLOOKUP([2]an!$F$36,[2]an!$F$36:$H$36,3,FALSE),IF(A1996=[2]an!$F$35,VLOOKUP([2]an!$F$35,[2]an!$F$35:$H$35,3,FALSE),IF(A1996=[2]an!$F$33,VLOOKUP([2]an!$F$33,[2]an!$F$33:$H$33,3,FALSE),IF(A1996=[2]an!$F$31,VLOOKUP([2]an!$F$31,[2]an!$F$31:$H$31,3,FALSE),""))))</f>
        <v/>
      </c>
    </row>
    <row r="1997" spans="6:30" x14ac:dyDescent="0.2">
      <c r="F1997" s="10"/>
      <c r="G1997" s="8" t="str">
        <f t="shared" si="95"/>
        <v/>
      </c>
      <c r="H1997" s="13"/>
      <c r="K1997" s="13"/>
      <c r="L1997" s="10"/>
      <c r="M1997" s="10"/>
      <c r="S1997" s="8" t="str">
        <f>IFERROR(VLOOKUP(D1997,[1]peretoe_teenus!$A$2:$L$2000,5,FALSE),"")</f>
        <v/>
      </c>
      <c r="U1997" s="13"/>
      <c r="V1997" s="15" t="str" cm="1">
        <f t="array" ref="V1997">IFERROR(IF(AND(F1997="Tugigrupp",RANK(K1997,$K1997:$K1997)+COUNTIFS($K$2:K1997,K1997,$L$2:L1997,L1997,$M$2:M1997,M1997,$I$2:I1997,I1997,$G$2:G1997,G1997,$F$2:F1997,F1997)-1=1),SUMPRODUCT(($F$2:$F$4154=F1997)*($G$2:$G$4154=G1997)*($K$2:$K$4154=K1997)*($I$2:$I$4154=I1997)*($L$2:$L$4154=L1997)*($M$2:$M$4154=M1997)),""),"")</f>
        <v/>
      </c>
      <c r="W1997" s="15" t="str">
        <f t="shared" si="93"/>
        <v/>
      </c>
      <c r="X1997" s="16" t="str">
        <f>IF(AND(A1997=[2]an!$G$38,F1997=[2]an!$E$40),[2]an!$G$40,IF(AND(A1997=[2]an!$G$38,F1997=[2]an!$E$41),[2]an!$G$41,IF(AND(A1997=[2]an!$G$38,F1997=[2]an!$E$39,H1997&gt;=[2]an!$M$37),[2]an!$G$39,
IF(AND(A1997=[2]an!$G$38,F1997=[2]an!$E$39,H1997&lt;[2]an!$M$37,S1997="kahepoolne vajaduspõhine",U1997=""),[2]an!$M$40,
IF(AND(A1997=[2]an!$G$38,F1997=[2]an!$E$39,H1997&lt;[2]an!$M$37,S1997="kahepoolne vajaduspõhine",U1997&lt;&gt;""),[2]an!$G$39,
IF(AND(A1997=[2]an!$G$38,F1997=[2]an!$E$39,H1997&lt;[2]an!$M$37,S1997&lt;&gt;"kahepoolne vajaduspõhine"),[2]an!$G$39,
IF(AND(A1997=[2]an!$G$38,F1997=[2]an!$E$42),[2]an!$G$42,
IF(AND(A1997=[2]an!$H$38,F1997=[2]an!$E$40),[2]an!$H$40,IF(AND(A1997=[2]an!$H$38,F1997=[2]an!$E$41),[2]an!$H$41,IF(AND(A1997=[2]an!$H$38,F1997=[2]an!$E$39,H1997&gt;=[2]an!$M$37),[2]an!$H$39,
IF(AND(A1997=[2]an!$H$38,F1997=[2]an!$E$39,H1997&lt;[2]an!$M$37,S1997="kahepoolne vajaduspõhine",U1997=""),[2]an!$M$40,
IF(AND(A1997=[2]an!$H$38,F1997=[2]an!$E$39,H1997&lt;[2]an!$M$37,S1997="kahepoolne vajaduspõhine",U1997&lt;&gt;""),[2]an!$H$39,
IF(AND(A1997=[2]an!$H$38,F1997=[2]an!$E$39,H1997&lt;[2]an!$M$37,S1997&lt;&gt;"kahepoolne vajaduspõhine"),[2]an!$H$39,
IF(AND(A1997=[2]an!$H$38,F1997=[2]an!$E$42),[2]an!$H$42,
IF(AND(A1997=[2]an!$I$38,F1997=[2]an!$E$40),[2]an!$I$40,IF(AND(A1997=[2]an!$I$38,F1997=[2]an!$E$41),[2]an!$I$41,IF(AND(A1997=[2]an!$I$38,F1997=[2]an!$E$39,H1997&gt;=[2]an!$M$37),[2]an!$I$39,
IF(AND(A1997=[2]an!$I$38,F1997=[2]an!$E$39,H1997&lt;[2]an!$M$37,S1997="kahepoolne vajaduspõhine",U1997=""),[2]an!$M$40,
IF(AND(A1997=[2]an!$I$38,F1997=[2]an!$E$39,H1997&lt;[2]an!$M$37,S1997="kahepoolne vajaduspõhine",U1997&lt;&gt;""),[2]an!$I$39,
IF(AND(A1997=[2]an!$I$38,F1997=[2]an!$E$39,H1997&lt;[2]an!$M$37,S1997&lt;&gt;"kahepoolne vajaduspõhine"),[2]an!$I$39,
IF(AND(A1997=[2]an!$I$38,F1997=[2]an!$E$42),[2]an!$I$42,
IF(AND(A1997=[2]an!$J$38,F1997=[2]an!$E$40),[2]an!$J$40,IF(AND(A1997=[2]an!$J$38,F1997=[2]an!$E$41),[2]an!$J$41,IF(AND(A1997=[2]an!$J$38,F1997=[2]an!$E$39,H1997&gt;=[2]an!$M$37),[2]an!$J$39,
IF(AND(A1997=[2]an!$J$38,F1997=[2]an!$E$39,H1997&lt;[2]an!$M$37,S1997="kahepoolne vajaduspõhine",U1997=""),[2]an!$M$40,
IF(AND(A1997=[2]an!$J$38,F1997=[2]an!$E$39,H1997&lt;[2]an!$M$37,S1997="kahepoolne vajaduspõhine",U1997&lt;&gt;""),[2]an!$J$39,
IF(AND(A1997=[2]an!$J$38,F1997=[2]an!$E$39,H1997&lt;[2]an!$M$37,S1997&lt;&gt;"kahepoolne vajaduspõhine"),[2]an!$J$39,
IF(AND(A1997=[2]an!$J$38,F1997=[2]an!$E$42),[2]an!$J$42,""))))))))))))))))))))))))))))</f>
        <v/>
      </c>
      <c r="Y1997" s="17" t="str">
        <f>IFERROR(IF(F1997="Tugigrupp",0,
IF(AND(F1997="Peretoe teenus",H1997&gt;=[2]an!$M$37,RANK(D1997,$D1997:$D1997)+COUNTIFS($D$2:D1997,D1997,$F$2:F1997,F1997)-1&gt;1),"",
IF(AND(F1997="Peretoe teenus",H1997&gt;=[2]an!$M$37,RANK(D1997,$D1997:$D1997)+COUNTIFS($D$2:D1997,D1997,$F$2:F1997,F1997)-1=1,MONTH(H1997)=MONTH(K1997)=TRUE,YEAR(H1997)=YEAR(K1997)=TRUE),((EOMONTH(H1997,0)-H1997+1)*X1997)/DAY(EOMONTH(H1997,0)),
IF(AND(F1997="Peretoe teenus",H1997&gt;=[2]an!$M$37,RANK(D1997,$D1997:$D1997)+COUNTIFS($D$2:D1997,D1997,$F$2:F1997,F1997)-1=1),X1997,
IF(AND(F1997="Peretoe teenus",H1997&lt;[2]an!$M$37,S1997&lt;&gt;"kahepoolne vajaduspõhine",RANK(D1997,$D1997:$D1997)+COUNTIFS($D$2:D1997,D1997,$F$2:F1997,F1997)-1=1),X1997,
IF(AND(F1997="Peretoe teenus",H1997&lt;[2]an!$M$37,S1997&lt;&gt;"kahepoolne vajaduspõhine",RANK(D1997,$D1997:$D1997)+COUNTIFS($D$2:D1997,D1997,$F$2:F1997,F1997)-1&gt;1),"",
IF(AND(F1997="Peretoe teenus",H1997&lt;[2]an!$M$37,S1997="kahepoolne vajaduspõhine",U1997="",RANK(D1997,$D1997:$D1997)+COUNTIFS($D$2:D1997,D1997,$F$2:F1997,F1997)-1=1),X1997,
IF(AND(F1997="Peretoe teenus",H1997&lt;[2]an!$M$37,S1997="kahepoolne vajaduspõhine",U1997="",RANK(D1997,$D1997:$D1997)+COUNTIFS($D$2:D1997,D1997,$F$2:F1997,F1997)-1&gt;1),"",
IF(AND(F1997="Peretoe teenus",H1997&lt;[2]an!$M$37,S1997="kahepoolne vajaduspõhine",U1997&lt;[2]an!$M$37,RANK(D1997,$D1997:$D1997)+COUNTIFS($D$2:D1997,D1997,$F$2:F1997,F1997)-1=1),X1997,
IF(AND(F1997="Peretoe teenus",H1997&lt;[2]an!$M$37,S1997="kahepoolne vajaduspõhine",U1997&lt;[2]an!$M$37,RANK(D1997,$D1997:$D1997)+COUNTIFS($D$2:D1997,D1997,$F$2:F1997,F1997)-1&gt;1),"",
IF(AND(F1997="Peretoe teenus",H1997&lt;[2]an!$M$37,S1997="kahepoolne vajaduspõhine",U1997&gt;=[2]an!$M$37,U1997&lt;=[2]an!$M$38,RANK(D1997,$D1997:$D1997)+COUNTIFS($D$2:D1997,D1997,$F$2:F1997,F1997)-1=1),
((EOMONTH(U1997,0)-U1997+1)*X1997)/DAY(EOMONTH(U1997,0))+(DAY(U1997)-1)*100/DAY(EOMONTH(U1997,0)),
IF(AND(F1997="Peretoe teenus",H1997&lt;[2]an!$M$37,S1997="kahepoolne vajaduspõhine",U1997&gt;=[2]an!$M$37,U1997&lt;=[2]an!$M$38,RANK(D1997,$D1997:$D1997)+COUNTIFS($D$2:D1997,D1997,$F$2:F1997,F1997)-1&gt;1),"",
IF(AND(F1997="Peretoe teenus",H1997&lt;[2]an!$M$37,S1997="kahepoolne vajaduspõhine",U1997&gt;[2]an!$M$38,RANK(D1997,$D1997:$D1997)+COUNTIFS($D$2:D1997,D1997,$F$2:F1997,F1997)-1=1),X1997,
IF(AND(F1997="Peretoe teenus",H1997&lt;[2]an!$M$37,S1997="kahepoolne vajaduspõhine",U1997&gt;[2]an!$M$38,RANK(D1997,$D1997:$D1997)+COUNTIFS($D$2:D1997,D1997,$F$2:F1997,F1997)-1&gt;1),"",X1997*W1997)))))))))))))),"")</f>
        <v/>
      </c>
      <c r="Z1997" s="18" t="str">
        <f t="shared" si="94"/>
        <v/>
      </c>
      <c r="AA1997" s="19" t="str">
        <f>IFERROR(VLOOKUP(E1997,[2]an!$A$3:$B$81,2,FALSE),"")</f>
        <v/>
      </c>
      <c r="AB1997" s="19" t="str">
        <f>IFERROR(VLOOKUP(AA1997,[2]an!$C$2:$D$16,2,FALSE),"")</f>
        <v/>
      </c>
      <c r="AC1997" s="20"/>
      <c r="AD1997" s="21" t="str">
        <f>IF(A1997=[2]an!$F$36,VLOOKUP([2]an!$F$36,[2]an!$F$36:$H$36,3,FALSE),IF(A1997=[2]an!$F$35,VLOOKUP([2]an!$F$35,[2]an!$F$35:$H$35,3,FALSE),IF(A1997=[2]an!$F$33,VLOOKUP([2]an!$F$33,[2]an!$F$33:$H$33,3,FALSE),IF(A1997=[2]an!$F$31,VLOOKUP([2]an!$F$31,[2]an!$F$31:$H$31,3,FALSE),""))))</f>
        <v/>
      </c>
    </row>
    <row r="1998" spans="6:30" x14ac:dyDescent="0.2">
      <c r="F1998" s="10"/>
      <c r="G1998" s="8" t="str">
        <f t="shared" si="95"/>
        <v/>
      </c>
      <c r="H1998" s="13"/>
      <c r="K1998" s="13"/>
      <c r="L1998" s="10"/>
      <c r="M1998" s="10"/>
      <c r="S1998" s="8" t="str">
        <f>IFERROR(VLOOKUP(D1998,[1]peretoe_teenus!$A$2:$L$2000,5,FALSE),"")</f>
        <v/>
      </c>
      <c r="U1998" s="13"/>
      <c r="V1998" s="15" t="str" cm="1">
        <f t="array" ref="V1998">IFERROR(IF(AND(F1998="Tugigrupp",RANK(K1998,$K1998:$K1998)+COUNTIFS($K$2:K1998,K1998,$L$2:L1998,L1998,$M$2:M1998,M1998,$I$2:I1998,I1998,$G$2:G1998,G1998,$F$2:F1998,F1998)-1=1),SUMPRODUCT(($F$2:$F$4154=F1998)*($G$2:$G$4154=G1998)*($K$2:$K$4154=K1998)*($I$2:$I$4154=I1998)*($L$2:$L$4154=L1998)*($M$2:$M$4154=M1998)),""),"")</f>
        <v/>
      </c>
      <c r="W1998" s="15" t="str">
        <f t="shared" si="93"/>
        <v/>
      </c>
      <c r="X1998" s="16" t="str">
        <f>IF(AND(A1998=[2]an!$G$38,F1998=[2]an!$E$40),[2]an!$G$40,IF(AND(A1998=[2]an!$G$38,F1998=[2]an!$E$41),[2]an!$G$41,IF(AND(A1998=[2]an!$G$38,F1998=[2]an!$E$39,H1998&gt;=[2]an!$M$37),[2]an!$G$39,
IF(AND(A1998=[2]an!$G$38,F1998=[2]an!$E$39,H1998&lt;[2]an!$M$37,S1998="kahepoolne vajaduspõhine",U1998=""),[2]an!$M$40,
IF(AND(A1998=[2]an!$G$38,F1998=[2]an!$E$39,H1998&lt;[2]an!$M$37,S1998="kahepoolne vajaduspõhine",U1998&lt;&gt;""),[2]an!$G$39,
IF(AND(A1998=[2]an!$G$38,F1998=[2]an!$E$39,H1998&lt;[2]an!$M$37,S1998&lt;&gt;"kahepoolne vajaduspõhine"),[2]an!$G$39,
IF(AND(A1998=[2]an!$G$38,F1998=[2]an!$E$42),[2]an!$G$42,
IF(AND(A1998=[2]an!$H$38,F1998=[2]an!$E$40),[2]an!$H$40,IF(AND(A1998=[2]an!$H$38,F1998=[2]an!$E$41),[2]an!$H$41,IF(AND(A1998=[2]an!$H$38,F1998=[2]an!$E$39,H1998&gt;=[2]an!$M$37),[2]an!$H$39,
IF(AND(A1998=[2]an!$H$38,F1998=[2]an!$E$39,H1998&lt;[2]an!$M$37,S1998="kahepoolne vajaduspõhine",U1998=""),[2]an!$M$40,
IF(AND(A1998=[2]an!$H$38,F1998=[2]an!$E$39,H1998&lt;[2]an!$M$37,S1998="kahepoolne vajaduspõhine",U1998&lt;&gt;""),[2]an!$H$39,
IF(AND(A1998=[2]an!$H$38,F1998=[2]an!$E$39,H1998&lt;[2]an!$M$37,S1998&lt;&gt;"kahepoolne vajaduspõhine"),[2]an!$H$39,
IF(AND(A1998=[2]an!$H$38,F1998=[2]an!$E$42),[2]an!$H$42,
IF(AND(A1998=[2]an!$I$38,F1998=[2]an!$E$40),[2]an!$I$40,IF(AND(A1998=[2]an!$I$38,F1998=[2]an!$E$41),[2]an!$I$41,IF(AND(A1998=[2]an!$I$38,F1998=[2]an!$E$39,H1998&gt;=[2]an!$M$37),[2]an!$I$39,
IF(AND(A1998=[2]an!$I$38,F1998=[2]an!$E$39,H1998&lt;[2]an!$M$37,S1998="kahepoolne vajaduspõhine",U1998=""),[2]an!$M$40,
IF(AND(A1998=[2]an!$I$38,F1998=[2]an!$E$39,H1998&lt;[2]an!$M$37,S1998="kahepoolne vajaduspõhine",U1998&lt;&gt;""),[2]an!$I$39,
IF(AND(A1998=[2]an!$I$38,F1998=[2]an!$E$39,H1998&lt;[2]an!$M$37,S1998&lt;&gt;"kahepoolne vajaduspõhine"),[2]an!$I$39,
IF(AND(A1998=[2]an!$I$38,F1998=[2]an!$E$42),[2]an!$I$42,
IF(AND(A1998=[2]an!$J$38,F1998=[2]an!$E$40),[2]an!$J$40,IF(AND(A1998=[2]an!$J$38,F1998=[2]an!$E$41),[2]an!$J$41,IF(AND(A1998=[2]an!$J$38,F1998=[2]an!$E$39,H1998&gt;=[2]an!$M$37),[2]an!$J$39,
IF(AND(A1998=[2]an!$J$38,F1998=[2]an!$E$39,H1998&lt;[2]an!$M$37,S1998="kahepoolne vajaduspõhine",U1998=""),[2]an!$M$40,
IF(AND(A1998=[2]an!$J$38,F1998=[2]an!$E$39,H1998&lt;[2]an!$M$37,S1998="kahepoolne vajaduspõhine",U1998&lt;&gt;""),[2]an!$J$39,
IF(AND(A1998=[2]an!$J$38,F1998=[2]an!$E$39,H1998&lt;[2]an!$M$37,S1998&lt;&gt;"kahepoolne vajaduspõhine"),[2]an!$J$39,
IF(AND(A1998=[2]an!$J$38,F1998=[2]an!$E$42),[2]an!$J$42,""))))))))))))))))))))))))))))</f>
        <v/>
      </c>
      <c r="Y1998" s="17" t="str">
        <f>IFERROR(IF(F1998="Tugigrupp",0,
IF(AND(F1998="Peretoe teenus",H1998&gt;=[2]an!$M$37,RANK(D1998,$D1998:$D1998)+COUNTIFS($D$2:D1998,D1998,$F$2:F1998,F1998)-1&gt;1),"",
IF(AND(F1998="Peretoe teenus",H1998&gt;=[2]an!$M$37,RANK(D1998,$D1998:$D1998)+COUNTIFS($D$2:D1998,D1998,$F$2:F1998,F1998)-1=1,MONTH(H1998)=MONTH(K1998)=TRUE,YEAR(H1998)=YEAR(K1998)=TRUE),((EOMONTH(H1998,0)-H1998+1)*X1998)/DAY(EOMONTH(H1998,0)),
IF(AND(F1998="Peretoe teenus",H1998&gt;=[2]an!$M$37,RANK(D1998,$D1998:$D1998)+COUNTIFS($D$2:D1998,D1998,$F$2:F1998,F1998)-1=1),X1998,
IF(AND(F1998="Peretoe teenus",H1998&lt;[2]an!$M$37,S1998&lt;&gt;"kahepoolne vajaduspõhine",RANK(D1998,$D1998:$D1998)+COUNTIFS($D$2:D1998,D1998,$F$2:F1998,F1998)-1=1),X1998,
IF(AND(F1998="Peretoe teenus",H1998&lt;[2]an!$M$37,S1998&lt;&gt;"kahepoolne vajaduspõhine",RANK(D1998,$D1998:$D1998)+COUNTIFS($D$2:D1998,D1998,$F$2:F1998,F1998)-1&gt;1),"",
IF(AND(F1998="Peretoe teenus",H1998&lt;[2]an!$M$37,S1998="kahepoolne vajaduspõhine",U1998="",RANK(D1998,$D1998:$D1998)+COUNTIFS($D$2:D1998,D1998,$F$2:F1998,F1998)-1=1),X1998,
IF(AND(F1998="Peretoe teenus",H1998&lt;[2]an!$M$37,S1998="kahepoolne vajaduspõhine",U1998="",RANK(D1998,$D1998:$D1998)+COUNTIFS($D$2:D1998,D1998,$F$2:F1998,F1998)-1&gt;1),"",
IF(AND(F1998="Peretoe teenus",H1998&lt;[2]an!$M$37,S1998="kahepoolne vajaduspõhine",U1998&lt;[2]an!$M$37,RANK(D1998,$D1998:$D1998)+COUNTIFS($D$2:D1998,D1998,$F$2:F1998,F1998)-1=1),X1998,
IF(AND(F1998="Peretoe teenus",H1998&lt;[2]an!$M$37,S1998="kahepoolne vajaduspõhine",U1998&lt;[2]an!$M$37,RANK(D1998,$D1998:$D1998)+COUNTIFS($D$2:D1998,D1998,$F$2:F1998,F1998)-1&gt;1),"",
IF(AND(F1998="Peretoe teenus",H1998&lt;[2]an!$M$37,S1998="kahepoolne vajaduspõhine",U1998&gt;=[2]an!$M$37,U1998&lt;=[2]an!$M$38,RANK(D1998,$D1998:$D1998)+COUNTIFS($D$2:D1998,D1998,$F$2:F1998,F1998)-1=1),
((EOMONTH(U1998,0)-U1998+1)*X1998)/DAY(EOMONTH(U1998,0))+(DAY(U1998)-1)*100/DAY(EOMONTH(U1998,0)),
IF(AND(F1998="Peretoe teenus",H1998&lt;[2]an!$M$37,S1998="kahepoolne vajaduspõhine",U1998&gt;=[2]an!$M$37,U1998&lt;=[2]an!$M$38,RANK(D1998,$D1998:$D1998)+COUNTIFS($D$2:D1998,D1998,$F$2:F1998,F1998)-1&gt;1),"",
IF(AND(F1998="Peretoe teenus",H1998&lt;[2]an!$M$37,S1998="kahepoolne vajaduspõhine",U1998&gt;[2]an!$M$38,RANK(D1998,$D1998:$D1998)+COUNTIFS($D$2:D1998,D1998,$F$2:F1998,F1998)-1=1),X1998,
IF(AND(F1998="Peretoe teenus",H1998&lt;[2]an!$M$37,S1998="kahepoolne vajaduspõhine",U1998&gt;[2]an!$M$38,RANK(D1998,$D1998:$D1998)+COUNTIFS($D$2:D1998,D1998,$F$2:F1998,F1998)-1&gt;1),"",X1998*W1998)))))))))))))),"")</f>
        <v/>
      </c>
      <c r="Z1998" s="18" t="str">
        <f t="shared" si="94"/>
        <v/>
      </c>
      <c r="AA1998" s="19" t="str">
        <f>IFERROR(VLOOKUP(E1998,[2]an!$A$3:$B$81,2,FALSE),"")</f>
        <v/>
      </c>
      <c r="AB1998" s="19" t="str">
        <f>IFERROR(VLOOKUP(AA1998,[2]an!$C$2:$D$16,2,FALSE),"")</f>
        <v/>
      </c>
      <c r="AC1998" s="20"/>
      <c r="AD1998" s="21" t="str">
        <f>IF(A1998=[2]an!$F$36,VLOOKUP([2]an!$F$36,[2]an!$F$36:$H$36,3,FALSE),IF(A1998=[2]an!$F$35,VLOOKUP([2]an!$F$35,[2]an!$F$35:$H$35,3,FALSE),IF(A1998=[2]an!$F$33,VLOOKUP([2]an!$F$33,[2]an!$F$33:$H$33,3,FALSE),IF(A1998=[2]an!$F$31,VLOOKUP([2]an!$F$31,[2]an!$F$31:$H$31,3,FALSE),""))))</f>
        <v/>
      </c>
    </row>
    <row r="1999" spans="6:30" x14ac:dyDescent="0.2">
      <c r="F1999" s="10"/>
      <c r="G1999" s="8" t="str">
        <f t="shared" si="95"/>
        <v/>
      </c>
      <c r="H1999" s="13"/>
      <c r="K1999" s="13"/>
      <c r="L1999" s="10"/>
      <c r="M1999" s="10"/>
      <c r="S1999" s="8" t="str">
        <f>IFERROR(VLOOKUP(D1999,[1]peretoe_teenus!$A$2:$L$2000,5,FALSE),"")</f>
        <v/>
      </c>
      <c r="U1999" s="13"/>
      <c r="V1999" s="15" t="str" cm="1">
        <f t="array" ref="V1999">IFERROR(IF(AND(F1999="Tugigrupp",RANK(K1999,$K1999:$K1999)+COUNTIFS($K$2:K1999,K1999,$L$2:L1999,L1999,$M$2:M1999,M1999,$I$2:I1999,I1999,$G$2:G1999,G1999,$F$2:F1999,F1999)-1=1),SUMPRODUCT(($F$2:$F$4154=F1999)*($G$2:$G$4154=G1999)*($K$2:$K$4154=K1999)*($I$2:$I$4154=I1999)*($L$2:$L$4154=L1999)*($M$2:$M$4154=M1999)),""),"")</f>
        <v/>
      </c>
      <c r="W1999" s="15" t="str">
        <f t="shared" si="93"/>
        <v/>
      </c>
      <c r="X1999" s="16" t="str">
        <f>IF(AND(A1999=[2]an!$G$38,F1999=[2]an!$E$40),[2]an!$G$40,IF(AND(A1999=[2]an!$G$38,F1999=[2]an!$E$41),[2]an!$G$41,IF(AND(A1999=[2]an!$G$38,F1999=[2]an!$E$39,H1999&gt;=[2]an!$M$37),[2]an!$G$39,
IF(AND(A1999=[2]an!$G$38,F1999=[2]an!$E$39,H1999&lt;[2]an!$M$37,S1999="kahepoolne vajaduspõhine",U1999=""),[2]an!$M$40,
IF(AND(A1999=[2]an!$G$38,F1999=[2]an!$E$39,H1999&lt;[2]an!$M$37,S1999="kahepoolne vajaduspõhine",U1999&lt;&gt;""),[2]an!$G$39,
IF(AND(A1999=[2]an!$G$38,F1999=[2]an!$E$39,H1999&lt;[2]an!$M$37,S1999&lt;&gt;"kahepoolne vajaduspõhine"),[2]an!$G$39,
IF(AND(A1999=[2]an!$G$38,F1999=[2]an!$E$42),[2]an!$G$42,
IF(AND(A1999=[2]an!$H$38,F1999=[2]an!$E$40),[2]an!$H$40,IF(AND(A1999=[2]an!$H$38,F1999=[2]an!$E$41),[2]an!$H$41,IF(AND(A1999=[2]an!$H$38,F1999=[2]an!$E$39,H1999&gt;=[2]an!$M$37),[2]an!$H$39,
IF(AND(A1999=[2]an!$H$38,F1999=[2]an!$E$39,H1999&lt;[2]an!$M$37,S1999="kahepoolne vajaduspõhine",U1999=""),[2]an!$M$40,
IF(AND(A1999=[2]an!$H$38,F1999=[2]an!$E$39,H1999&lt;[2]an!$M$37,S1999="kahepoolne vajaduspõhine",U1999&lt;&gt;""),[2]an!$H$39,
IF(AND(A1999=[2]an!$H$38,F1999=[2]an!$E$39,H1999&lt;[2]an!$M$37,S1999&lt;&gt;"kahepoolne vajaduspõhine"),[2]an!$H$39,
IF(AND(A1999=[2]an!$H$38,F1999=[2]an!$E$42),[2]an!$H$42,
IF(AND(A1999=[2]an!$I$38,F1999=[2]an!$E$40),[2]an!$I$40,IF(AND(A1999=[2]an!$I$38,F1999=[2]an!$E$41),[2]an!$I$41,IF(AND(A1999=[2]an!$I$38,F1999=[2]an!$E$39,H1999&gt;=[2]an!$M$37),[2]an!$I$39,
IF(AND(A1999=[2]an!$I$38,F1999=[2]an!$E$39,H1999&lt;[2]an!$M$37,S1999="kahepoolne vajaduspõhine",U1999=""),[2]an!$M$40,
IF(AND(A1999=[2]an!$I$38,F1999=[2]an!$E$39,H1999&lt;[2]an!$M$37,S1999="kahepoolne vajaduspõhine",U1999&lt;&gt;""),[2]an!$I$39,
IF(AND(A1999=[2]an!$I$38,F1999=[2]an!$E$39,H1999&lt;[2]an!$M$37,S1999&lt;&gt;"kahepoolne vajaduspõhine"),[2]an!$I$39,
IF(AND(A1999=[2]an!$I$38,F1999=[2]an!$E$42),[2]an!$I$42,
IF(AND(A1999=[2]an!$J$38,F1999=[2]an!$E$40),[2]an!$J$40,IF(AND(A1999=[2]an!$J$38,F1999=[2]an!$E$41),[2]an!$J$41,IF(AND(A1999=[2]an!$J$38,F1999=[2]an!$E$39,H1999&gt;=[2]an!$M$37),[2]an!$J$39,
IF(AND(A1999=[2]an!$J$38,F1999=[2]an!$E$39,H1999&lt;[2]an!$M$37,S1999="kahepoolne vajaduspõhine",U1999=""),[2]an!$M$40,
IF(AND(A1999=[2]an!$J$38,F1999=[2]an!$E$39,H1999&lt;[2]an!$M$37,S1999="kahepoolne vajaduspõhine",U1999&lt;&gt;""),[2]an!$J$39,
IF(AND(A1999=[2]an!$J$38,F1999=[2]an!$E$39,H1999&lt;[2]an!$M$37,S1999&lt;&gt;"kahepoolne vajaduspõhine"),[2]an!$J$39,
IF(AND(A1999=[2]an!$J$38,F1999=[2]an!$E$42),[2]an!$J$42,""))))))))))))))))))))))))))))</f>
        <v/>
      </c>
      <c r="Y1999" s="17" t="str">
        <f>IFERROR(IF(F1999="Tugigrupp",0,
IF(AND(F1999="Peretoe teenus",H1999&gt;=[2]an!$M$37,RANK(D1999,$D1999:$D1999)+COUNTIFS($D$2:D1999,D1999,$F$2:F1999,F1999)-1&gt;1),"",
IF(AND(F1999="Peretoe teenus",H1999&gt;=[2]an!$M$37,RANK(D1999,$D1999:$D1999)+COUNTIFS($D$2:D1999,D1999,$F$2:F1999,F1999)-1=1,MONTH(H1999)=MONTH(K1999)=TRUE,YEAR(H1999)=YEAR(K1999)=TRUE),((EOMONTH(H1999,0)-H1999+1)*X1999)/DAY(EOMONTH(H1999,0)),
IF(AND(F1999="Peretoe teenus",H1999&gt;=[2]an!$M$37,RANK(D1999,$D1999:$D1999)+COUNTIFS($D$2:D1999,D1999,$F$2:F1999,F1999)-1=1),X1999,
IF(AND(F1999="Peretoe teenus",H1999&lt;[2]an!$M$37,S1999&lt;&gt;"kahepoolne vajaduspõhine",RANK(D1999,$D1999:$D1999)+COUNTIFS($D$2:D1999,D1999,$F$2:F1999,F1999)-1=1),X1999,
IF(AND(F1999="Peretoe teenus",H1999&lt;[2]an!$M$37,S1999&lt;&gt;"kahepoolne vajaduspõhine",RANK(D1999,$D1999:$D1999)+COUNTIFS($D$2:D1999,D1999,$F$2:F1999,F1999)-1&gt;1),"",
IF(AND(F1999="Peretoe teenus",H1999&lt;[2]an!$M$37,S1999="kahepoolne vajaduspõhine",U1999="",RANK(D1999,$D1999:$D1999)+COUNTIFS($D$2:D1999,D1999,$F$2:F1999,F1999)-1=1),X1999,
IF(AND(F1999="Peretoe teenus",H1999&lt;[2]an!$M$37,S1999="kahepoolne vajaduspõhine",U1999="",RANK(D1999,$D1999:$D1999)+COUNTIFS($D$2:D1999,D1999,$F$2:F1999,F1999)-1&gt;1),"",
IF(AND(F1999="Peretoe teenus",H1999&lt;[2]an!$M$37,S1999="kahepoolne vajaduspõhine",U1999&lt;[2]an!$M$37,RANK(D1999,$D1999:$D1999)+COUNTIFS($D$2:D1999,D1999,$F$2:F1999,F1999)-1=1),X1999,
IF(AND(F1999="Peretoe teenus",H1999&lt;[2]an!$M$37,S1999="kahepoolne vajaduspõhine",U1999&lt;[2]an!$M$37,RANK(D1999,$D1999:$D1999)+COUNTIFS($D$2:D1999,D1999,$F$2:F1999,F1999)-1&gt;1),"",
IF(AND(F1999="Peretoe teenus",H1999&lt;[2]an!$M$37,S1999="kahepoolne vajaduspõhine",U1999&gt;=[2]an!$M$37,U1999&lt;=[2]an!$M$38,RANK(D1999,$D1999:$D1999)+COUNTIFS($D$2:D1999,D1999,$F$2:F1999,F1999)-1=1),
((EOMONTH(U1999,0)-U1999+1)*X1999)/DAY(EOMONTH(U1999,0))+(DAY(U1999)-1)*100/DAY(EOMONTH(U1999,0)),
IF(AND(F1999="Peretoe teenus",H1999&lt;[2]an!$M$37,S1999="kahepoolne vajaduspõhine",U1999&gt;=[2]an!$M$37,U1999&lt;=[2]an!$M$38,RANK(D1999,$D1999:$D1999)+COUNTIFS($D$2:D1999,D1999,$F$2:F1999,F1999)-1&gt;1),"",
IF(AND(F1999="Peretoe teenus",H1999&lt;[2]an!$M$37,S1999="kahepoolne vajaduspõhine",U1999&gt;[2]an!$M$38,RANK(D1999,$D1999:$D1999)+COUNTIFS($D$2:D1999,D1999,$F$2:F1999,F1999)-1=1),X1999,
IF(AND(F1999="Peretoe teenus",H1999&lt;[2]an!$M$37,S1999="kahepoolne vajaduspõhine",U1999&gt;[2]an!$M$38,RANK(D1999,$D1999:$D1999)+COUNTIFS($D$2:D1999,D1999,$F$2:F1999,F1999)-1&gt;1),"",X1999*W1999)))))))))))))),"")</f>
        <v/>
      </c>
      <c r="Z1999" s="18" t="str">
        <f t="shared" si="94"/>
        <v/>
      </c>
      <c r="AA1999" s="19" t="str">
        <f>IFERROR(VLOOKUP(E1999,[2]an!$A$3:$B$81,2,FALSE),"")</f>
        <v/>
      </c>
      <c r="AB1999" s="19" t="str">
        <f>IFERROR(VLOOKUP(AA1999,[2]an!$C$2:$D$16,2,FALSE),"")</f>
        <v/>
      </c>
      <c r="AC1999" s="20"/>
      <c r="AD1999" s="21" t="str">
        <f>IF(A1999=[2]an!$F$36,VLOOKUP([2]an!$F$36,[2]an!$F$36:$H$36,3,FALSE),IF(A1999=[2]an!$F$35,VLOOKUP([2]an!$F$35,[2]an!$F$35:$H$35,3,FALSE),IF(A1999=[2]an!$F$33,VLOOKUP([2]an!$F$33,[2]an!$F$33:$H$33,3,FALSE),IF(A1999=[2]an!$F$31,VLOOKUP([2]an!$F$31,[2]an!$F$31:$H$31,3,FALSE),""))))</f>
        <v/>
      </c>
    </row>
    <row r="2000" spans="6:30" x14ac:dyDescent="0.2">
      <c r="F2000" s="10"/>
      <c r="G2000" s="8" t="str">
        <f t="shared" si="95"/>
        <v/>
      </c>
      <c r="H2000" s="13"/>
      <c r="K2000" s="13"/>
      <c r="L2000" s="10"/>
      <c r="M2000" s="10"/>
      <c r="S2000" s="8" t="str">
        <f>IFERROR(VLOOKUP(D2000,[1]peretoe_teenus!$A$2:$L$2000,5,FALSE),"")</f>
        <v/>
      </c>
      <c r="U2000" s="13"/>
      <c r="V2000" s="15" t="str" cm="1">
        <f t="array" ref="V2000">IFERROR(IF(AND(F2000="Tugigrupp",RANK(K2000,$K2000:$K2000)+COUNTIFS($K$2:K2000,K2000,$L$2:L2000,L2000,$M$2:M2000,M2000,$I$2:I2000,I2000,$G$2:G2000,G2000,$F$2:F2000,F2000)-1=1),SUMPRODUCT(($F$2:$F$4154=F2000)*($G$2:$G$4154=G2000)*($K$2:$K$4154=K2000)*($I$2:$I$4154=I2000)*($L$2:$L$4154=L2000)*($M$2:$M$4154=M2000)),""),"")</f>
        <v/>
      </c>
      <c r="W2000" s="15" t="str">
        <f t="shared" si="93"/>
        <v/>
      </c>
      <c r="X2000" s="16" t="str">
        <f>IF(AND(A2000=[2]an!$G$38,F2000=[2]an!$E$40),[2]an!$G$40,IF(AND(A2000=[2]an!$G$38,F2000=[2]an!$E$41),[2]an!$G$41,IF(AND(A2000=[2]an!$G$38,F2000=[2]an!$E$39,H2000&gt;=[2]an!$M$37),[2]an!$G$39,
IF(AND(A2000=[2]an!$G$38,F2000=[2]an!$E$39,H2000&lt;[2]an!$M$37,S2000="kahepoolne vajaduspõhine",U2000=""),[2]an!$M$40,
IF(AND(A2000=[2]an!$G$38,F2000=[2]an!$E$39,H2000&lt;[2]an!$M$37,S2000="kahepoolne vajaduspõhine",U2000&lt;&gt;""),[2]an!$G$39,
IF(AND(A2000=[2]an!$G$38,F2000=[2]an!$E$39,H2000&lt;[2]an!$M$37,S2000&lt;&gt;"kahepoolne vajaduspõhine"),[2]an!$G$39,
IF(AND(A2000=[2]an!$G$38,F2000=[2]an!$E$42),[2]an!$G$42,
IF(AND(A2000=[2]an!$H$38,F2000=[2]an!$E$40),[2]an!$H$40,IF(AND(A2000=[2]an!$H$38,F2000=[2]an!$E$41),[2]an!$H$41,IF(AND(A2000=[2]an!$H$38,F2000=[2]an!$E$39,H2000&gt;=[2]an!$M$37),[2]an!$H$39,
IF(AND(A2000=[2]an!$H$38,F2000=[2]an!$E$39,H2000&lt;[2]an!$M$37,S2000="kahepoolne vajaduspõhine",U2000=""),[2]an!$M$40,
IF(AND(A2000=[2]an!$H$38,F2000=[2]an!$E$39,H2000&lt;[2]an!$M$37,S2000="kahepoolne vajaduspõhine",U2000&lt;&gt;""),[2]an!$H$39,
IF(AND(A2000=[2]an!$H$38,F2000=[2]an!$E$39,H2000&lt;[2]an!$M$37,S2000&lt;&gt;"kahepoolne vajaduspõhine"),[2]an!$H$39,
IF(AND(A2000=[2]an!$H$38,F2000=[2]an!$E$42),[2]an!$H$42,
IF(AND(A2000=[2]an!$I$38,F2000=[2]an!$E$40),[2]an!$I$40,IF(AND(A2000=[2]an!$I$38,F2000=[2]an!$E$41),[2]an!$I$41,IF(AND(A2000=[2]an!$I$38,F2000=[2]an!$E$39,H2000&gt;=[2]an!$M$37),[2]an!$I$39,
IF(AND(A2000=[2]an!$I$38,F2000=[2]an!$E$39,H2000&lt;[2]an!$M$37,S2000="kahepoolne vajaduspõhine",U2000=""),[2]an!$M$40,
IF(AND(A2000=[2]an!$I$38,F2000=[2]an!$E$39,H2000&lt;[2]an!$M$37,S2000="kahepoolne vajaduspõhine",U2000&lt;&gt;""),[2]an!$I$39,
IF(AND(A2000=[2]an!$I$38,F2000=[2]an!$E$39,H2000&lt;[2]an!$M$37,S2000&lt;&gt;"kahepoolne vajaduspõhine"),[2]an!$I$39,
IF(AND(A2000=[2]an!$I$38,F2000=[2]an!$E$42),[2]an!$I$42,
IF(AND(A2000=[2]an!$J$38,F2000=[2]an!$E$40),[2]an!$J$40,IF(AND(A2000=[2]an!$J$38,F2000=[2]an!$E$41),[2]an!$J$41,IF(AND(A2000=[2]an!$J$38,F2000=[2]an!$E$39,H2000&gt;=[2]an!$M$37),[2]an!$J$39,
IF(AND(A2000=[2]an!$J$38,F2000=[2]an!$E$39,H2000&lt;[2]an!$M$37,S2000="kahepoolne vajaduspõhine",U2000=""),[2]an!$M$40,
IF(AND(A2000=[2]an!$J$38,F2000=[2]an!$E$39,H2000&lt;[2]an!$M$37,S2000="kahepoolne vajaduspõhine",U2000&lt;&gt;""),[2]an!$J$39,
IF(AND(A2000=[2]an!$J$38,F2000=[2]an!$E$39,H2000&lt;[2]an!$M$37,S2000&lt;&gt;"kahepoolne vajaduspõhine"),[2]an!$J$39,
IF(AND(A2000=[2]an!$J$38,F2000=[2]an!$E$42),[2]an!$J$42,""))))))))))))))))))))))))))))</f>
        <v/>
      </c>
      <c r="Y2000" s="17" t="str">
        <f>IFERROR(IF(F2000="Tugigrupp",0,
IF(AND(F2000="Peretoe teenus",H2000&gt;=[2]an!$M$37,RANK(D2000,$D2000:$D2000)+COUNTIFS($D$2:D2000,D2000,$F$2:F2000,F2000)-1&gt;1),"",
IF(AND(F2000="Peretoe teenus",H2000&gt;=[2]an!$M$37,RANK(D2000,$D2000:$D2000)+COUNTIFS($D$2:D2000,D2000,$F$2:F2000,F2000)-1=1,MONTH(H2000)=MONTH(K2000)=TRUE,YEAR(H2000)=YEAR(K2000)=TRUE),((EOMONTH(H2000,0)-H2000+1)*X2000)/DAY(EOMONTH(H2000,0)),
IF(AND(F2000="Peretoe teenus",H2000&gt;=[2]an!$M$37,RANK(D2000,$D2000:$D2000)+COUNTIFS($D$2:D2000,D2000,$F$2:F2000,F2000)-1=1),X2000,
IF(AND(F2000="Peretoe teenus",H2000&lt;[2]an!$M$37,S2000&lt;&gt;"kahepoolne vajaduspõhine",RANK(D2000,$D2000:$D2000)+COUNTIFS($D$2:D2000,D2000,$F$2:F2000,F2000)-1=1),X2000,
IF(AND(F2000="Peretoe teenus",H2000&lt;[2]an!$M$37,S2000&lt;&gt;"kahepoolne vajaduspõhine",RANK(D2000,$D2000:$D2000)+COUNTIFS($D$2:D2000,D2000,$F$2:F2000,F2000)-1&gt;1),"",
IF(AND(F2000="Peretoe teenus",H2000&lt;[2]an!$M$37,S2000="kahepoolne vajaduspõhine",U2000="",RANK(D2000,$D2000:$D2000)+COUNTIFS($D$2:D2000,D2000,$F$2:F2000,F2000)-1=1),X2000,
IF(AND(F2000="Peretoe teenus",H2000&lt;[2]an!$M$37,S2000="kahepoolne vajaduspõhine",U2000="",RANK(D2000,$D2000:$D2000)+COUNTIFS($D$2:D2000,D2000,$F$2:F2000,F2000)-1&gt;1),"",
IF(AND(F2000="Peretoe teenus",H2000&lt;[2]an!$M$37,S2000="kahepoolne vajaduspõhine",U2000&lt;[2]an!$M$37,RANK(D2000,$D2000:$D2000)+COUNTIFS($D$2:D2000,D2000,$F$2:F2000,F2000)-1=1),X2000,
IF(AND(F2000="Peretoe teenus",H2000&lt;[2]an!$M$37,S2000="kahepoolne vajaduspõhine",U2000&lt;[2]an!$M$37,RANK(D2000,$D2000:$D2000)+COUNTIFS($D$2:D2000,D2000,$F$2:F2000,F2000)-1&gt;1),"",
IF(AND(F2000="Peretoe teenus",H2000&lt;[2]an!$M$37,S2000="kahepoolne vajaduspõhine",U2000&gt;=[2]an!$M$37,U2000&lt;=[2]an!$M$38,RANK(D2000,$D2000:$D2000)+COUNTIFS($D$2:D2000,D2000,$F$2:F2000,F2000)-1=1),
((EOMONTH(U2000,0)-U2000+1)*X2000)/DAY(EOMONTH(U2000,0))+(DAY(U2000)-1)*100/DAY(EOMONTH(U2000,0)),
IF(AND(F2000="Peretoe teenus",H2000&lt;[2]an!$M$37,S2000="kahepoolne vajaduspõhine",U2000&gt;=[2]an!$M$37,U2000&lt;=[2]an!$M$38,RANK(D2000,$D2000:$D2000)+COUNTIFS($D$2:D2000,D2000,$F$2:F2000,F2000)-1&gt;1),"",
IF(AND(F2000="Peretoe teenus",H2000&lt;[2]an!$M$37,S2000="kahepoolne vajaduspõhine",U2000&gt;[2]an!$M$38,RANK(D2000,$D2000:$D2000)+COUNTIFS($D$2:D2000,D2000,$F$2:F2000,F2000)-1=1),X2000,
IF(AND(F2000="Peretoe teenus",H2000&lt;[2]an!$M$37,S2000="kahepoolne vajaduspõhine",U2000&gt;[2]an!$M$38,RANK(D2000,$D2000:$D2000)+COUNTIFS($D$2:D2000,D2000,$F$2:F2000,F2000)-1&gt;1),"",X2000*W2000)))))))))))))),"")</f>
        <v/>
      </c>
      <c r="Z2000" s="18" t="str">
        <f t="shared" si="94"/>
        <v/>
      </c>
      <c r="AA2000" s="19" t="str">
        <f>IFERROR(VLOOKUP(E2000,[2]an!$A$3:$B$81,2,FALSE),"")</f>
        <v/>
      </c>
      <c r="AB2000" s="19" t="str">
        <f>IFERROR(VLOOKUP(AA2000,[2]an!$C$2:$D$16,2,FALSE),"")</f>
        <v/>
      </c>
      <c r="AC2000" s="20"/>
      <c r="AD2000" s="21" t="str">
        <f>IF(A2000=[2]an!$F$36,VLOOKUP([2]an!$F$36,[2]an!$F$36:$H$36,3,FALSE),IF(A2000=[2]an!$F$35,VLOOKUP([2]an!$F$35,[2]an!$F$35:$H$35,3,FALSE),IF(A2000=[2]an!$F$33,VLOOKUP([2]an!$F$33,[2]an!$F$33:$H$33,3,FALSE),IF(A2000=[2]an!$F$31,VLOOKUP([2]an!$F$31,[2]an!$F$31:$H$31,3,FALSE),""))))</f>
        <v/>
      </c>
    </row>
    <row r="2001" spans="6:30" x14ac:dyDescent="0.2">
      <c r="F2001" s="10"/>
      <c r="G2001" s="8" t="str">
        <f t="shared" si="95"/>
        <v/>
      </c>
      <c r="H2001" s="13"/>
      <c r="K2001" s="13"/>
      <c r="L2001" s="10"/>
      <c r="M2001" s="10"/>
      <c r="S2001" s="8" t="str">
        <f>IFERROR(VLOOKUP(D2001,[1]peretoe_teenus!$A$2:$L$2000,5,FALSE),"")</f>
        <v/>
      </c>
      <c r="U2001" s="13"/>
      <c r="V2001" s="15" t="str" cm="1">
        <f t="array" ref="V2001">IFERROR(IF(AND(F2001="Tugigrupp",RANK(K2001,$K2001:$K2001)+COUNTIFS($K$2:K2001,K2001,$L$2:L2001,L2001,$M$2:M2001,M2001,$I$2:I2001,I2001,$G$2:G2001,G2001,$F$2:F2001,F2001)-1=1),SUMPRODUCT(($F$2:$F$4154=F2001)*($G$2:$G$4154=G2001)*($K$2:$K$4154=K2001)*($I$2:$I$4154=I2001)*($L$2:$L$4154=L2001)*($M$2:$M$4154=M2001)),""),"")</f>
        <v/>
      </c>
      <c r="W2001" s="15" t="str">
        <f t="shared" si="93"/>
        <v/>
      </c>
      <c r="X2001" s="16" t="str">
        <f>IF(AND(A2001=[2]an!$G$38,F2001=[2]an!$E$40),[2]an!$G$40,IF(AND(A2001=[2]an!$G$38,F2001=[2]an!$E$41),[2]an!$G$41,IF(AND(A2001=[2]an!$G$38,F2001=[2]an!$E$39,H2001&gt;=[2]an!$M$37),[2]an!$G$39,
IF(AND(A2001=[2]an!$G$38,F2001=[2]an!$E$39,H2001&lt;[2]an!$M$37,S2001="kahepoolne vajaduspõhine",U2001=""),[2]an!$M$40,
IF(AND(A2001=[2]an!$G$38,F2001=[2]an!$E$39,H2001&lt;[2]an!$M$37,S2001="kahepoolne vajaduspõhine",U2001&lt;&gt;""),[2]an!$G$39,
IF(AND(A2001=[2]an!$G$38,F2001=[2]an!$E$39,H2001&lt;[2]an!$M$37,S2001&lt;&gt;"kahepoolne vajaduspõhine"),[2]an!$G$39,
IF(AND(A2001=[2]an!$G$38,F2001=[2]an!$E$42),[2]an!$G$42,
IF(AND(A2001=[2]an!$H$38,F2001=[2]an!$E$40),[2]an!$H$40,IF(AND(A2001=[2]an!$H$38,F2001=[2]an!$E$41),[2]an!$H$41,IF(AND(A2001=[2]an!$H$38,F2001=[2]an!$E$39,H2001&gt;=[2]an!$M$37),[2]an!$H$39,
IF(AND(A2001=[2]an!$H$38,F2001=[2]an!$E$39,H2001&lt;[2]an!$M$37,S2001="kahepoolne vajaduspõhine",U2001=""),[2]an!$M$40,
IF(AND(A2001=[2]an!$H$38,F2001=[2]an!$E$39,H2001&lt;[2]an!$M$37,S2001="kahepoolne vajaduspõhine",U2001&lt;&gt;""),[2]an!$H$39,
IF(AND(A2001=[2]an!$H$38,F2001=[2]an!$E$39,H2001&lt;[2]an!$M$37,S2001&lt;&gt;"kahepoolne vajaduspõhine"),[2]an!$H$39,
IF(AND(A2001=[2]an!$H$38,F2001=[2]an!$E$42),[2]an!$H$42,
IF(AND(A2001=[2]an!$I$38,F2001=[2]an!$E$40),[2]an!$I$40,IF(AND(A2001=[2]an!$I$38,F2001=[2]an!$E$41),[2]an!$I$41,IF(AND(A2001=[2]an!$I$38,F2001=[2]an!$E$39,H2001&gt;=[2]an!$M$37),[2]an!$I$39,
IF(AND(A2001=[2]an!$I$38,F2001=[2]an!$E$39,H2001&lt;[2]an!$M$37,S2001="kahepoolne vajaduspõhine",U2001=""),[2]an!$M$40,
IF(AND(A2001=[2]an!$I$38,F2001=[2]an!$E$39,H2001&lt;[2]an!$M$37,S2001="kahepoolne vajaduspõhine",U2001&lt;&gt;""),[2]an!$I$39,
IF(AND(A2001=[2]an!$I$38,F2001=[2]an!$E$39,H2001&lt;[2]an!$M$37,S2001&lt;&gt;"kahepoolne vajaduspõhine"),[2]an!$I$39,
IF(AND(A2001=[2]an!$I$38,F2001=[2]an!$E$42),[2]an!$I$42,
IF(AND(A2001=[2]an!$J$38,F2001=[2]an!$E$40),[2]an!$J$40,IF(AND(A2001=[2]an!$J$38,F2001=[2]an!$E$41),[2]an!$J$41,IF(AND(A2001=[2]an!$J$38,F2001=[2]an!$E$39,H2001&gt;=[2]an!$M$37),[2]an!$J$39,
IF(AND(A2001=[2]an!$J$38,F2001=[2]an!$E$39,H2001&lt;[2]an!$M$37,S2001="kahepoolne vajaduspõhine",U2001=""),[2]an!$M$40,
IF(AND(A2001=[2]an!$J$38,F2001=[2]an!$E$39,H2001&lt;[2]an!$M$37,S2001="kahepoolne vajaduspõhine",U2001&lt;&gt;""),[2]an!$J$39,
IF(AND(A2001=[2]an!$J$38,F2001=[2]an!$E$39,H2001&lt;[2]an!$M$37,S2001&lt;&gt;"kahepoolne vajaduspõhine"),[2]an!$J$39,
IF(AND(A2001=[2]an!$J$38,F2001=[2]an!$E$42),[2]an!$J$42,""))))))))))))))))))))))))))))</f>
        <v/>
      </c>
      <c r="Y2001" s="17" t="str">
        <f>IFERROR(IF(F2001="Tugigrupp",0,
IF(AND(F2001="Peretoe teenus",H2001&gt;=[2]an!$M$37,RANK(D2001,$D2001:$D2001)+COUNTIFS($D$2:D2001,D2001,$F$2:F2001,F2001)-1&gt;1),"",
IF(AND(F2001="Peretoe teenus",H2001&gt;=[2]an!$M$37,RANK(D2001,$D2001:$D2001)+COUNTIFS($D$2:D2001,D2001,$F$2:F2001,F2001)-1=1,MONTH(H2001)=MONTH(K2001)=TRUE,YEAR(H2001)=YEAR(K2001)=TRUE),((EOMONTH(H2001,0)-H2001+1)*X2001)/DAY(EOMONTH(H2001,0)),
IF(AND(F2001="Peretoe teenus",H2001&gt;=[2]an!$M$37,RANK(D2001,$D2001:$D2001)+COUNTIFS($D$2:D2001,D2001,$F$2:F2001,F2001)-1=1),X2001,
IF(AND(F2001="Peretoe teenus",H2001&lt;[2]an!$M$37,S2001&lt;&gt;"kahepoolne vajaduspõhine",RANK(D2001,$D2001:$D2001)+COUNTIFS($D$2:D2001,D2001,$F$2:F2001,F2001)-1=1),X2001,
IF(AND(F2001="Peretoe teenus",H2001&lt;[2]an!$M$37,S2001&lt;&gt;"kahepoolne vajaduspõhine",RANK(D2001,$D2001:$D2001)+COUNTIFS($D$2:D2001,D2001,$F$2:F2001,F2001)-1&gt;1),"",
IF(AND(F2001="Peretoe teenus",H2001&lt;[2]an!$M$37,S2001="kahepoolne vajaduspõhine",U2001="",RANK(D2001,$D2001:$D2001)+COUNTIFS($D$2:D2001,D2001,$F$2:F2001,F2001)-1=1),X2001,
IF(AND(F2001="Peretoe teenus",H2001&lt;[2]an!$M$37,S2001="kahepoolne vajaduspõhine",U2001="",RANK(D2001,$D2001:$D2001)+COUNTIFS($D$2:D2001,D2001,$F$2:F2001,F2001)-1&gt;1),"",
IF(AND(F2001="Peretoe teenus",H2001&lt;[2]an!$M$37,S2001="kahepoolne vajaduspõhine",U2001&lt;[2]an!$M$37,RANK(D2001,$D2001:$D2001)+COUNTIFS($D$2:D2001,D2001,$F$2:F2001,F2001)-1=1),X2001,
IF(AND(F2001="Peretoe teenus",H2001&lt;[2]an!$M$37,S2001="kahepoolne vajaduspõhine",U2001&lt;[2]an!$M$37,RANK(D2001,$D2001:$D2001)+COUNTIFS($D$2:D2001,D2001,$F$2:F2001,F2001)-1&gt;1),"",
IF(AND(F2001="Peretoe teenus",H2001&lt;[2]an!$M$37,S2001="kahepoolne vajaduspõhine",U2001&gt;=[2]an!$M$37,U2001&lt;=[2]an!$M$38,RANK(D2001,$D2001:$D2001)+COUNTIFS($D$2:D2001,D2001,$F$2:F2001,F2001)-1=1),
((EOMONTH(U2001,0)-U2001+1)*X2001)/DAY(EOMONTH(U2001,0))+(DAY(U2001)-1)*100/DAY(EOMONTH(U2001,0)),
IF(AND(F2001="Peretoe teenus",H2001&lt;[2]an!$M$37,S2001="kahepoolne vajaduspõhine",U2001&gt;=[2]an!$M$37,U2001&lt;=[2]an!$M$38,RANK(D2001,$D2001:$D2001)+COUNTIFS($D$2:D2001,D2001,$F$2:F2001,F2001)-1&gt;1),"",
IF(AND(F2001="Peretoe teenus",H2001&lt;[2]an!$M$37,S2001="kahepoolne vajaduspõhine",U2001&gt;[2]an!$M$38,RANK(D2001,$D2001:$D2001)+COUNTIFS($D$2:D2001,D2001,$F$2:F2001,F2001)-1=1),X2001,
IF(AND(F2001="Peretoe teenus",H2001&lt;[2]an!$M$37,S2001="kahepoolne vajaduspõhine",U2001&gt;[2]an!$M$38,RANK(D2001,$D2001:$D2001)+COUNTIFS($D$2:D2001,D2001,$F$2:F2001,F2001)-1&gt;1),"",X2001*W2001)))))))))))))),"")</f>
        <v/>
      </c>
      <c r="Z2001" s="18" t="str">
        <f t="shared" si="94"/>
        <v/>
      </c>
      <c r="AA2001" s="19" t="str">
        <f>IFERROR(VLOOKUP(E2001,[2]an!$A$3:$B$81,2,FALSE),"")</f>
        <v/>
      </c>
      <c r="AB2001" s="19" t="str">
        <f>IFERROR(VLOOKUP(AA2001,[2]an!$C$2:$D$16,2,FALSE),"")</f>
        <v/>
      </c>
      <c r="AC2001" s="20"/>
      <c r="AD2001" s="21" t="str">
        <f>IF(A2001=[2]an!$F$36,VLOOKUP([2]an!$F$36,[2]an!$F$36:$H$36,3,FALSE),IF(A2001=[2]an!$F$35,VLOOKUP([2]an!$F$35,[2]an!$F$35:$H$35,3,FALSE),IF(A2001=[2]an!$F$33,VLOOKUP([2]an!$F$33,[2]an!$F$33:$H$33,3,FALSE),IF(A2001=[2]an!$F$31,VLOOKUP([2]an!$F$31,[2]an!$F$31:$H$31,3,FALSE),""))))</f>
        <v/>
      </c>
    </row>
    <row r="2002" spans="6:30" x14ac:dyDescent="0.2">
      <c r="F2002" s="10"/>
      <c r="G2002" s="8" t="str">
        <f t="shared" si="95"/>
        <v/>
      </c>
      <c r="H2002" s="13"/>
      <c r="K2002" s="13"/>
      <c r="L2002" s="10"/>
      <c r="M2002" s="10"/>
      <c r="S2002" s="8" t="str">
        <f>IFERROR(VLOOKUP(D2002,[1]peretoe_teenus!$A$2:$L$2000,5,FALSE),"")</f>
        <v/>
      </c>
      <c r="U2002" s="13"/>
      <c r="V2002" s="15" t="str" cm="1">
        <f t="array" ref="V2002">IFERROR(IF(AND(F2002="Tugigrupp",RANK(K2002,$K2002:$K2002)+COUNTIFS($K$2:K2002,K2002,$L$2:L2002,L2002,$M$2:M2002,M2002,$I$2:I2002,I2002,$G$2:G2002,G2002,$F$2:F2002,F2002)-1=1),SUMPRODUCT(($F$2:$F$4154=F2002)*($G$2:$G$4154=G2002)*($K$2:$K$4154=K2002)*($I$2:$I$4154=I2002)*($L$2:$L$4154=L2002)*($M$2:$M$4154=M2002)),""),"")</f>
        <v/>
      </c>
      <c r="W2002" s="15" t="str">
        <f t="shared" si="93"/>
        <v/>
      </c>
      <c r="X2002" s="16" t="str">
        <f>IF(AND(A2002=[2]an!$G$38,F2002=[2]an!$E$40),[2]an!$G$40,IF(AND(A2002=[2]an!$G$38,F2002=[2]an!$E$41),[2]an!$G$41,IF(AND(A2002=[2]an!$G$38,F2002=[2]an!$E$39,H2002&gt;=[2]an!$M$37),[2]an!$G$39,
IF(AND(A2002=[2]an!$G$38,F2002=[2]an!$E$39,H2002&lt;[2]an!$M$37,S2002="kahepoolne vajaduspõhine",U2002=""),[2]an!$M$40,
IF(AND(A2002=[2]an!$G$38,F2002=[2]an!$E$39,H2002&lt;[2]an!$M$37,S2002="kahepoolne vajaduspõhine",U2002&lt;&gt;""),[2]an!$G$39,
IF(AND(A2002=[2]an!$G$38,F2002=[2]an!$E$39,H2002&lt;[2]an!$M$37,S2002&lt;&gt;"kahepoolne vajaduspõhine"),[2]an!$G$39,
IF(AND(A2002=[2]an!$G$38,F2002=[2]an!$E$42),[2]an!$G$42,
IF(AND(A2002=[2]an!$H$38,F2002=[2]an!$E$40),[2]an!$H$40,IF(AND(A2002=[2]an!$H$38,F2002=[2]an!$E$41),[2]an!$H$41,IF(AND(A2002=[2]an!$H$38,F2002=[2]an!$E$39,H2002&gt;=[2]an!$M$37),[2]an!$H$39,
IF(AND(A2002=[2]an!$H$38,F2002=[2]an!$E$39,H2002&lt;[2]an!$M$37,S2002="kahepoolne vajaduspõhine",U2002=""),[2]an!$M$40,
IF(AND(A2002=[2]an!$H$38,F2002=[2]an!$E$39,H2002&lt;[2]an!$M$37,S2002="kahepoolne vajaduspõhine",U2002&lt;&gt;""),[2]an!$H$39,
IF(AND(A2002=[2]an!$H$38,F2002=[2]an!$E$39,H2002&lt;[2]an!$M$37,S2002&lt;&gt;"kahepoolne vajaduspõhine"),[2]an!$H$39,
IF(AND(A2002=[2]an!$H$38,F2002=[2]an!$E$42),[2]an!$H$42,
IF(AND(A2002=[2]an!$I$38,F2002=[2]an!$E$40),[2]an!$I$40,IF(AND(A2002=[2]an!$I$38,F2002=[2]an!$E$41),[2]an!$I$41,IF(AND(A2002=[2]an!$I$38,F2002=[2]an!$E$39,H2002&gt;=[2]an!$M$37),[2]an!$I$39,
IF(AND(A2002=[2]an!$I$38,F2002=[2]an!$E$39,H2002&lt;[2]an!$M$37,S2002="kahepoolne vajaduspõhine",U2002=""),[2]an!$M$40,
IF(AND(A2002=[2]an!$I$38,F2002=[2]an!$E$39,H2002&lt;[2]an!$M$37,S2002="kahepoolne vajaduspõhine",U2002&lt;&gt;""),[2]an!$I$39,
IF(AND(A2002=[2]an!$I$38,F2002=[2]an!$E$39,H2002&lt;[2]an!$M$37,S2002&lt;&gt;"kahepoolne vajaduspõhine"),[2]an!$I$39,
IF(AND(A2002=[2]an!$I$38,F2002=[2]an!$E$42),[2]an!$I$42,
IF(AND(A2002=[2]an!$J$38,F2002=[2]an!$E$40),[2]an!$J$40,IF(AND(A2002=[2]an!$J$38,F2002=[2]an!$E$41),[2]an!$J$41,IF(AND(A2002=[2]an!$J$38,F2002=[2]an!$E$39,H2002&gt;=[2]an!$M$37),[2]an!$J$39,
IF(AND(A2002=[2]an!$J$38,F2002=[2]an!$E$39,H2002&lt;[2]an!$M$37,S2002="kahepoolne vajaduspõhine",U2002=""),[2]an!$M$40,
IF(AND(A2002=[2]an!$J$38,F2002=[2]an!$E$39,H2002&lt;[2]an!$M$37,S2002="kahepoolne vajaduspõhine",U2002&lt;&gt;""),[2]an!$J$39,
IF(AND(A2002=[2]an!$J$38,F2002=[2]an!$E$39,H2002&lt;[2]an!$M$37,S2002&lt;&gt;"kahepoolne vajaduspõhine"),[2]an!$J$39,
IF(AND(A2002=[2]an!$J$38,F2002=[2]an!$E$42),[2]an!$J$42,""))))))))))))))))))))))))))))</f>
        <v/>
      </c>
      <c r="Y2002" s="17" t="str">
        <f>IFERROR(IF(F2002="Tugigrupp",0,
IF(AND(F2002="Peretoe teenus",H2002&gt;=[2]an!$M$37,RANK(D2002,$D2002:$D2002)+COUNTIFS($D$2:D2002,D2002,$F$2:F2002,F2002)-1&gt;1),"",
IF(AND(F2002="Peretoe teenus",H2002&gt;=[2]an!$M$37,RANK(D2002,$D2002:$D2002)+COUNTIFS($D$2:D2002,D2002,$F$2:F2002,F2002)-1=1,MONTH(H2002)=MONTH(K2002)=TRUE,YEAR(H2002)=YEAR(K2002)=TRUE),((EOMONTH(H2002,0)-H2002+1)*X2002)/DAY(EOMONTH(H2002,0)),
IF(AND(F2002="Peretoe teenus",H2002&gt;=[2]an!$M$37,RANK(D2002,$D2002:$D2002)+COUNTIFS($D$2:D2002,D2002,$F$2:F2002,F2002)-1=1),X2002,
IF(AND(F2002="Peretoe teenus",H2002&lt;[2]an!$M$37,S2002&lt;&gt;"kahepoolne vajaduspõhine",RANK(D2002,$D2002:$D2002)+COUNTIFS($D$2:D2002,D2002,$F$2:F2002,F2002)-1=1),X2002,
IF(AND(F2002="Peretoe teenus",H2002&lt;[2]an!$M$37,S2002&lt;&gt;"kahepoolne vajaduspõhine",RANK(D2002,$D2002:$D2002)+COUNTIFS($D$2:D2002,D2002,$F$2:F2002,F2002)-1&gt;1),"",
IF(AND(F2002="Peretoe teenus",H2002&lt;[2]an!$M$37,S2002="kahepoolne vajaduspõhine",U2002="",RANK(D2002,$D2002:$D2002)+COUNTIFS($D$2:D2002,D2002,$F$2:F2002,F2002)-1=1),X2002,
IF(AND(F2002="Peretoe teenus",H2002&lt;[2]an!$M$37,S2002="kahepoolne vajaduspõhine",U2002="",RANK(D2002,$D2002:$D2002)+COUNTIFS($D$2:D2002,D2002,$F$2:F2002,F2002)-1&gt;1),"",
IF(AND(F2002="Peretoe teenus",H2002&lt;[2]an!$M$37,S2002="kahepoolne vajaduspõhine",U2002&lt;[2]an!$M$37,RANK(D2002,$D2002:$D2002)+COUNTIFS($D$2:D2002,D2002,$F$2:F2002,F2002)-1=1),X2002,
IF(AND(F2002="Peretoe teenus",H2002&lt;[2]an!$M$37,S2002="kahepoolne vajaduspõhine",U2002&lt;[2]an!$M$37,RANK(D2002,$D2002:$D2002)+COUNTIFS($D$2:D2002,D2002,$F$2:F2002,F2002)-1&gt;1),"",
IF(AND(F2002="Peretoe teenus",H2002&lt;[2]an!$M$37,S2002="kahepoolne vajaduspõhine",U2002&gt;=[2]an!$M$37,U2002&lt;=[2]an!$M$38,RANK(D2002,$D2002:$D2002)+COUNTIFS($D$2:D2002,D2002,$F$2:F2002,F2002)-1=1),
((EOMONTH(U2002,0)-U2002+1)*X2002)/DAY(EOMONTH(U2002,0))+(DAY(U2002)-1)*100/DAY(EOMONTH(U2002,0)),
IF(AND(F2002="Peretoe teenus",H2002&lt;[2]an!$M$37,S2002="kahepoolne vajaduspõhine",U2002&gt;=[2]an!$M$37,U2002&lt;=[2]an!$M$38,RANK(D2002,$D2002:$D2002)+COUNTIFS($D$2:D2002,D2002,$F$2:F2002,F2002)-1&gt;1),"",
IF(AND(F2002="Peretoe teenus",H2002&lt;[2]an!$M$37,S2002="kahepoolne vajaduspõhine",U2002&gt;[2]an!$M$38,RANK(D2002,$D2002:$D2002)+COUNTIFS($D$2:D2002,D2002,$F$2:F2002,F2002)-1=1),X2002,
IF(AND(F2002="Peretoe teenus",H2002&lt;[2]an!$M$37,S2002="kahepoolne vajaduspõhine",U2002&gt;[2]an!$M$38,RANK(D2002,$D2002:$D2002)+COUNTIFS($D$2:D2002,D2002,$F$2:F2002,F2002)-1&gt;1),"",X2002*W2002)))))))))))))),"")</f>
        <v/>
      </c>
      <c r="Z2002" s="18" t="str">
        <f t="shared" si="94"/>
        <v/>
      </c>
      <c r="AA2002" s="19" t="str">
        <f>IFERROR(VLOOKUP(E2002,[2]an!$A$3:$B$81,2,FALSE),"")</f>
        <v/>
      </c>
      <c r="AB2002" s="19" t="str">
        <f>IFERROR(VLOOKUP(AA2002,[2]an!$C$2:$D$16,2,FALSE),"")</f>
        <v/>
      </c>
      <c r="AC2002" s="20"/>
      <c r="AD2002" s="21" t="str">
        <f>IF(A2002=[2]an!$F$36,VLOOKUP([2]an!$F$36,[2]an!$F$36:$H$36,3,FALSE),IF(A2002=[2]an!$F$35,VLOOKUP([2]an!$F$35,[2]an!$F$35:$H$35,3,FALSE),IF(A2002=[2]an!$F$33,VLOOKUP([2]an!$F$33,[2]an!$F$33:$H$33,3,FALSE),IF(A2002=[2]an!$F$31,VLOOKUP([2]an!$F$31,[2]an!$F$31:$H$31,3,FALSE),""))))</f>
        <v/>
      </c>
    </row>
    <row r="2003" spans="6:30" x14ac:dyDescent="0.2">
      <c r="F2003" s="10"/>
      <c r="G2003" s="8" t="str">
        <f t="shared" si="95"/>
        <v/>
      </c>
      <c r="H2003" s="13"/>
      <c r="K2003" s="13"/>
      <c r="L2003" s="10"/>
      <c r="M2003" s="10"/>
      <c r="S2003" s="8" t="str">
        <f>IFERROR(VLOOKUP(D2003,[1]peretoe_teenus!$A$2:$L$2000,5,FALSE),"")</f>
        <v/>
      </c>
      <c r="U2003" s="13"/>
      <c r="V2003" s="15" t="str" cm="1">
        <f t="array" ref="V2003">IFERROR(IF(AND(F2003="Tugigrupp",RANK(K2003,$K2003:$K2003)+COUNTIFS($K$2:K2003,K2003,$L$2:L2003,L2003,$M$2:M2003,M2003,$I$2:I2003,I2003,$G$2:G2003,G2003,$F$2:F2003,F2003)-1=1),SUMPRODUCT(($F$2:$F$4154=F2003)*($G$2:$G$4154=G2003)*($K$2:$K$4154=K2003)*($I$2:$I$4154=I2003)*($L$2:$L$4154=L2003)*($M$2:$M$4154=M2003)),""),"")</f>
        <v/>
      </c>
      <c r="W2003" s="15" t="str">
        <f t="shared" si="93"/>
        <v/>
      </c>
      <c r="X2003" s="16" t="str">
        <f>IF(AND(A2003=[2]an!$G$38,F2003=[2]an!$E$40),[2]an!$G$40,IF(AND(A2003=[2]an!$G$38,F2003=[2]an!$E$41),[2]an!$G$41,IF(AND(A2003=[2]an!$G$38,F2003=[2]an!$E$39,H2003&gt;=[2]an!$M$37),[2]an!$G$39,
IF(AND(A2003=[2]an!$G$38,F2003=[2]an!$E$39,H2003&lt;[2]an!$M$37,S2003="kahepoolne vajaduspõhine",U2003=""),[2]an!$M$40,
IF(AND(A2003=[2]an!$G$38,F2003=[2]an!$E$39,H2003&lt;[2]an!$M$37,S2003="kahepoolne vajaduspõhine",U2003&lt;&gt;""),[2]an!$G$39,
IF(AND(A2003=[2]an!$G$38,F2003=[2]an!$E$39,H2003&lt;[2]an!$M$37,S2003&lt;&gt;"kahepoolne vajaduspõhine"),[2]an!$G$39,
IF(AND(A2003=[2]an!$G$38,F2003=[2]an!$E$42),[2]an!$G$42,
IF(AND(A2003=[2]an!$H$38,F2003=[2]an!$E$40),[2]an!$H$40,IF(AND(A2003=[2]an!$H$38,F2003=[2]an!$E$41),[2]an!$H$41,IF(AND(A2003=[2]an!$H$38,F2003=[2]an!$E$39,H2003&gt;=[2]an!$M$37),[2]an!$H$39,
IF(AND(A2003=[2]an!$H$38,F2003=[2]an!$E$39,H2003&lt;[2]an!$M$37,S2003="kahepoolne vajaduspõhine",U2003=""),[2]an!$M$40,
IF(AND(A2003=[2]an!$H$38,F2003=[2]an!$E$39,H2003&lt;[2]an!$M$37,S2003="kahepoolne vajaduspõhine",U2003&lt;&gt;""),[2]an!$H$39,
IF(AND(A2003=[2]an!$H$38,F2003=[2]an!$E$39,H2003&lt;[2]an!$M$37,S2003&lt;&gt;"kahepoolne vajaduspõhine"),[2]an!$H$39,
IF(AND(A2003=[2]an!$H$38,F2003=[2]an!$E$42),[2]an!$H$42,
IF(AND(A2003=[2]an!$I$38,F2003=[2]an!$E$40),[2]an!$I$40,IF(AND(A2003=[2]an!$I$38,F2003=[2]an!$E$41),[2]an!$I$41,IF(AND(A2003=[2]an!$I$38,F2003=[2]an!$E$39,H2003&gt;=[2]an!$M$37),[2]an!$I$39,
IF(AND(A2003=[2]an!$I$38,F2003=[2]an!$E$39,H2003&lt;[2]an!$M$37,S2003="kahepoolne vajaduspõhine",U2003=""),[2]an!$M$40,
IF(AND(A2003=[2]an!$I$38,F2003=[2]an!$E$39,H2003&lt;[2]an!$M$37,S2003="kahepoolne vajaduspõhine",U2003&lt;&gt;""),[2]an!$I$39,
IF(AND(A2003=[2]an!$I$38,F2003=[2]an!$E$39,H2003&lt;[2]an!$M$37,S2003&lt;&gt;"kahepoolne vajaduspõhine"),[2]an!$I$39,
IF(AND(A2003=[2]an!$I$38,F2003=[2]an!$E$42),[2]an!$I$42,
IF(AND(A2003=[2]an!$J$38,F2003=[2]an!$E$40),[2]an!$J$40,IF(AND(A2003=[2]an!$J$38,F2003=[2]an!$E$41),[2]an!$J$41,IF(AND(A2003=[2]an!$J$38,F2003=[2]an!$E$39,H2003&gt;=[2]an!$M$37),[2]an!$J$39,
IF(AND(A2003=[2]an!$J$38,F2003=[2]an!$E$39,H2003&lt;[2]an!$M$37,S2003="kahepoolne vajaduspõhine",U2003=""),[2]an!$M$40,
IF(AND(A2003=[2]an!$J$38,F2003=[2]an!$E$39,H2003&lt;[2]an!$M$37,S2003="kahepoolne vajaduspõhine",U2003&lt;&gt;""),[2]an!$J$39,
IF(AND(A2003=[2]an!$J$38,F2003=[2]an!$E$39,H2003&lt;[2]an!$M$37,S2003&lt;&gt;"kahepoolne vajaduspõhine"),[2]an!$J$39,
IF(AND(A2003=[2]an!$J$38,F2003=[2]an!$E$42),[2]an!$J$42,""))))))))))))))))))))))))))))</f>
        <v/>
      </c>
      <c r="Y2003" s="17" t="str">
        <f>IFERROR(IF(F2003="Tugigrupp",0,
IF(AND(F2003="Peretoe teenus",H2003&gt;=[2]an!$M$37,RANK(D2003,$D2003:$D2003)+COUNTIFS($D$2:D2003,D2003,$F$2:F2003,F2003)-1&gt;1),"",
IF(AND(F2003="Peretoe teenus",H2003&gt;=[2]an!$M$37,RANK(D2003,$D2003:$D2003)+COUNTIFS($D$2:D2003,D2003,$F$2:F2003,F2003)-1=1,MONTH(H2003)=MONTH(K2003)=TRUE,YEAR(H2003)=YEAR(K2003)=TRUE),((EOMONTH(H2003,0)-H2003+1)*X2003)/DAY(EOMONTH(H2003,0)),
IF(AND(F2003="Peretoe teenus",H2003&gt;=[2]an!$M$37,RANK(D2003,$D2003:$D2003)+COUNTIFS($D$2:D2003,D2003,$F$2:F2003,F2003)-1=1),X2003,
IF(AND(F2003="Peretoe teenus",H2003&lt;[2]an!$M$37,S2003&lt;&gt;"kahepoolne vajaduspõhine",RANK(D2003,$D2003:$D2003)+COUNTIFS($D$2:D2003,D2003,$F$2:F2003,F2003)-1=1),X2003,
IF(AND(F2003="Peretoe teenus",H2003&lt;[2]an!$M$37,S2003&lt;&gt;"kahepoolne vajaduspõhine",RANK(D2003,$D2003:$D2003)+COUNTIFS($D$2:D2003,D2003,$F$2:F2003,F2003)-1&gt;1),"",
IF(AND(F2003="Peretoe teenus",H2003&lt;[2]an!$M$37,S2003="kahepoolne vajaduspõhine",U2003="",RANK(D2003,$D2003:$D2003)+COUNTIFS($D$2:D2003,D2003,$F$2:F2003,F2003)-1=1),X2003,
IF(AND(F2003="Peretoe teenus",H2003&lt;[2]an!$M$37,S2003="kahepoolne vajaduspõhine",U2003="",RANK(D2003,$D2003:$D2003)+COUNTIFS($D$2:D2003,D2003,$F$2:F2003,F2003)-1&gt;1),"",
IF(AND(F2003="Peretoe teenus",H2003&lt;[2]an!$M$37,S2003="kahepoolne vajaduspõhine",U2003&lt;[2]an!$M$37,RANK(D2003,$D2003:$D2003)+COUNTIFS($D$2:D2003,D2003,$F$2:F2003,F2003)-1=1),X2003,
IF(AND(F2003="Peretoe teenus",H2003&lt;[2]an!$M$37,S2003="kahepoolne vajaduspõhine",U2003&lt;[2]an!$M$37,RANK(D2003,$D2003:$D2003)+COUNTIFS($D$2:D2003,D2003,$F$2:F2003,F2003)-1&gt;1),"",
IF(AND(F2003="Peretoe teenus",H2003&lt;[2]an!$M$37,S2003="kahepoolne vajaduspõhine",U2003&gt;=[2]an!$M$37,U2003&lt;=[2]an!$M$38,RANK(D2003,$D2003:$D2003)+COUNTIFS($D$2:D2003,D2003,$F$2:F2003,F2003)-1=1),
((EOMONTH(U2003,0)-U2003+1)*X2003)/DAY(EOMONTH(U2003,0))+(DAY(U2003)-1)*100/DAY(EOMONTH(U2003,0)),
IF(AND(F2003="Peretoe teenus",H2003&lt;[2]an!$M$37,S2003="kahepoolne vajaduspõhine",U2003&gt;=[2]an!$M$37,U2003&lt;=[2]an!$M$38,RANK(D2003,$D2003:$D2003)+COUNTIFS($D$2:D2003,D2003,$F$2:F2003,F2003)-1&gt;1),"",
IF(AND(F2003="Peretoe teenus",H2003&lt;[2]an!$M$37,S2003="kahepoolne vajaduspõhine",U2003&gt;[2]an!$M$38,RANK(D2003,$D2003:$D2003)+COUNTIFS($D$2:D2003,D2003,$F$2:F2003,F2003)-1=1),X2003,
IF(AND(F2003="Peretoe teenus",H2003&lt;[2]an!$M$37,S2003="kahepoolne vajaduspõhine",U2003&gt;[2]an!$M$38,RANK(D2003,$D2003:$D2003)+COUNTIFS($D$2:D2003,D2003,$F$2:F2003,F2003)-1&gt;1),"",X2003*W2003)))))))))))))),"")</f>
        <v/>
      </c>
      <c r="Z2003" s="18" t="str">
        <f t="shared" si="94"/>
        <v/>
      </c>
      <c r="AA2003" s="19" t="str">
        <f>IFERROR(VLOOKUP(E2003,[2]an!$A$3:$B$81,2,FALSE),"")</f>
        <v/>
      </c>
      <c r="AB2003" s="19" t="str">
        <f>IFERROR(VLOOKUP(AA2003,[2]an!$C$2:$D$16,2,FALSE),"")</f>
        <v/>
      </c>
      <c r="AC2003" s="20"/>
      <c r="AD2003" s="21" t="str">
        <f>IF(A2003=[2]an!$F$36,VLOOKUP([2]an!$F$36,[2]an!$F$36:$H$36,3,FALSE),IF(A2003=[2]an!$F$35,VLOOKUP([2]an!$F$35,[2]an!$F$35:$H$35,3,FALSE),IF(A2003=[2]an!$F$33,VLOOKUP([2]an!$F$33,[2]an!$F$33:$H$33,3,FALSE),IF(A2003=[2]an!$F$31,VLOOKUP([2]an!$F$31,[2]an!$F$31:$H$31,3,FALSE),""))))</f>
        <v/>
      </c>
    </row>
    <row r="2004" spans="6:30" x14ac:dyDescent="0.2">
      <c r="F2004" s="10"/>
      <c r="G2004" s="8" t="str">
        <f t="shared" si="95"/>
        <v/>
      </c>
      <c r="H2004" s="13"/>
      <c r="K2004" s="13"/>
      <c r="L2004" s="10"/>
      <c r="M2004" s="10"/>
      <c r="S2004" s="8" t="str">
        <f>IFERROR(VLOOKUP(D2004,[1]peretoe_teenus!$A$2:$L$2000,5,FALSE),"")</f>
        <v/>
      </c>
      <c r="U2004" s="13"/>
      <c r="V2004" s="15" t="str" cm="1">
        <f t="array" ref="V2004">IFERROR(IF(AND(F2004="Tugigrupp",RANK(K2004,$K2004:$K2004)+COUNTIFS($K$2:K2004,K2004,$L$2:L2004,L2004,$M$2:M2004,M2004,$I$2:I2004,I2004,$G$2:G2004,G2004,$F$2:F2004,F2004)-1=1),SUMPRODUCT(($F$2:$F$4154=F2004)*($G$2:$G$4154=G2004)*($K$2:$K$4154=K2004)*($I$2:$I$4154=I2004)*($L$2:$L$4154=L2004)*($M$2:$M$4154=M2004)),""),"")</f>
        <v/>
      </c>
      <c r="W2004" s="15" t="str">
        <f t="shared" si="93"/>
        <v/>
      </c>
      <c r="X2004" s="16" t="str">
        <f>IF(AND(A2004=[2]an!$G$38,F2004=[2]an!$E$40),[2]an!$G$40,IF(AND(A2004=[2]an!$G$38,F2004=[2]an!$E$41),[2]an!$G$41,IF(AND(A2004=[2]an!$G$38,F2004=[2]an!$E$39,H2004&gt;=[2]an!$M$37),[2]an!$G$39,
IF(AND(A2004=[2]an!$G$38,F2004=[2]an!$E$39,H2004&lt;[2]an!$M$37,S2004="kahepoolne vajaduspõhine",U2004=""),[2]an!$M$40,
IF(AND(A2004=[2]an!$G$38,F2004=[2]an!$E$39,H2004&lt;[2]an!$M$37,S2004="kahepoolne vajaduspõhine",U2004&lt;&gt;""),[2]an!$G$39,
IF(AND(A2004=[2]an!$G$38,F2004=[2]an!$E$39,H2004&lt;[2]an!$M$37,S2004&lt;&gt;"kahepoolne vajaduspõhine"),[2]an!$G$39,
IF(AND(A2004=[2]an!$G$38,F2004=[2]an!$E$42),[2]an!$G$42,
IF(AND(A2004=[2]an!$H$38,F2004=[2]an!$E$40),[2]an!$H$40,IF(AND(A2004=[2]an!$H$38,F2004=[2]an!$E$41),[2]an!$H$41,IF(AND(A2004=[2]an!$H$38,F2004=[2]an!$E$39,H2004&gt;=[2]an!$M$37),[2]an!$H$39,
IF(AND(A2004=[2]an!$H$38,F2004=[2]an!$E$39,H2004&lt;[2]an!$M$37,S2004="kahepoolne vajaduspõhine",U2004=""),[2]an!$M$40,
IF(AND(A2004=[2]an!$H$38,F2004=[2]an!$E$39,H2004&lt;[2]an!$M$37,S2004="kahepoolne vajaduspõhine",U2004&lt;&gt;""),[2]an!$H$39,
IF(AND(A2004=[2]an!$H$38,F2004=[2]an!$E$39,H2004&lt;[2]an!$M$37,S2004&lt;&gt;"kahepoolne vajaduspõhine"),[2]an!$H$39,
IF(AND(A2004=[2]an!$H$38,F2004=[2]an!$E$42),[2]an!$H$42,
IF(AND(A2004=[2]an!$I$38,F2004=[2]an!$E$40),[2]an!$I$40,IF(AND(A2004=[2]an!$I$38,F2004=[2]an!$E$41),[2]an!$I$41,IF(AND(A2004=[2]an!$I$38,F2004=[2]an!$E$39,H2004&gt;=[2]an!$M$37),[2]an!$I$39,
IF(AND(A2004=[2]an!$I$38,F2004=[2]an!$E$39,H2004&lt;[2]an!$M$37,S2004="kahepoolne vajaduspõhine",U2004=""),[2]an!$M$40,
IF(AND(A2004=[2]an!$I$38,F2004=[2]an!$E$39,H2004&lt;[2]an!$M$37,S2004="kahepoolne vajaduspõhine",U2004&lt;&gt;""),[2]an!$I$39,
IF(AND(A2004=[2]an!$I$38,F2004=[2]an!$E$39,H2004&lt;[2]an!$M$37,S2004&lt;&gt;"kahepoolne vajaduspõhine"),[2]an!$I$39,
IF(AND(A2004=[2]an!$I$38,F2004=[2]an!$E$42),[2]an!$I$42,
IF(AND(A2004=[2]an!$J$38,F2004=[2]an!$E$40),[2]an!$J$40,IF(AND(A2004=[2]an!$J$38,F2004=[2]an!$E$41),[2]an!$J$41,IF(AND(A2004=[2]an!$J$38,F2004=[2]an!$E$39,H2004&gt;=[2]an!$M$37),[2]an!$J$39,
IF(AND(A2004=[2]an!$J$38,F2004=[2]an!$E$39,H2004&lt;[2]an!$M$37,S2004="kahepoolne vajaduspõhine",U2004=""),[2]an!$M$40,
IF(AND(A2004=[2]an!$J$38,F2004=[2]an!$E$39,H2004&lt;[2]an!$M$37,S2004="kahepoolne vajaduspõhine",U2004&lt;&gt;""),[2]an!$J$39,
IF(AND(A2004=[2]an!$J$38,F2004=[2]an!$E$39,H2004&lt;[2]an!$M$37,S2004&lt;&gt;"kahepoolne vajaduspõhine"),[2]an!$J$39,
IF(AND(A2004=[2]an!$J$38,F2004=[2]an!$E$42),[2]an!$J$42,""))))))))))))))))))))))))))))</f>
        <v/>
      </c>
      <c r="Y2004" s="17" t="str">
        <f>IFERROR(IF(F2004="Tugigrupp",0,
IF(AND(F2004="Peretoe teenus",H2004&gt;=[2]an!$M$37,RANK(D2004,$D2004:$D2004)+COUNTIFS($D$2:D2004,D2004,$F$2:F2004,F2004)-1&gt;1),"",
IF(AND(F2004="Peretoe teenus",H2004&gt;=[2]an!$M$37,RANK(D2004,$D2004:$D2004)+COUNTIFS($D$2:D2004,D2004,$F$2:F2004,F2004)-1=1,MONTH(H2004)=MONTH(K2004)=TRUE,YEAR(H2004)=YEAR(K2004)=TRUE),((EOMONTH(H2004,0)-H2004+1)*X2004)/DAY(EOMONTH(H2004,0)),
IF(AND(F2004="Peretoe teenus",H2004&gt;=[2]an!$M$37,RANK(D2004,$D2004:$D2004)+COUNTIFS($D$2:D2004,D2004,$F$2:F2004,F2004)-1=1),X2004,
IF(AND(F2004="Peretoe teenus",H2004&lt;[2]an!$M$37,S2004&lt;&gt;"kahepoolne vajaduspõhine",RANK(D2004,$D2004:$D2004)+COUNTIFS($D$2:D2004,D2004,$F$2:F2004,F2004)-1=1),X2004,
IF(AND(F2004="Peretoe teenus",H2004&lt;[2]an!$M$37,S2004&lt;&gt;"kahepoolne vajaduspõhine",RANK(D2004,$D2004:$D2004)+COUNTIFS($D$2:D2004,D2004,$F$2:F2004,F2004)-1&gt;1),"",
IF(AND(F2004="Peretoe teenus",H2004&lt;[2]an!$M$37,S2004="kahepoolne vajaduspõhine",U2004="",RANK(D2004,$D2004:$D2004)+COUNTIFS($D$2:D2004,D2004,$F$2:F2004,F2004)-1=1),X2004,
IF(AND(F2004="Peretoe teenus",H2004&lt;[2]an!$M$37,S2004="kahepoolne vajaduspõhine",U2004="",RANK(D2004,$D2004:$D2004)+COUNTIFS($D$2:D2004,D2004,$F$2:F2004,F2004)-1&gt;1),"",
IF(AND(F2004="Peretoe teenus",H2004&lt;[2]an!$M$37,S2004="kahepoolne vajaduspõhine",U2004&lt;[2]an!$M$37,RANK(D2004,$D2004:$D2004)+COUNTIFS($D$2:D2004,D2004,$F$2:F2004,F2004)-1=1),X2004,
IF(AND(F2004="Peretoe teenus",H2004&lt;[2]an!$M$37,S2004="kahepoolne vajaduspõhine",U2004&lt;[2]an!$M$37,RANK(D2004,$D2004:$D2004)+COUNTIFS($D$2:D2004,D2004,$F$2:F2004,F2004)-1&gt;1),"",
IF(AND(F2004="Peretoe teenus",H2004&lt;[2]an!$M$37,S2004="kahepoolne vajaduspõhine",U2004&gt;=[2]an!$M$37,U2004&lt;=[2]an!$M$38,RANK(D2004,$D2004:$D2004)+COUNTIFS($D$2:D2004,D2004,$F$2:F2004,F2004)-1=1),
((EOMONTH(U2004,0)-U2004+1)*X2004)/DAY(EOMONTH(U2004,0))+(DAY(U2004)-1)*100/DAY(EOMONTH(U2004,0)),
IF(AND(F2004="Peretoe teenus",H2004&lt;[2]an!$M$37,S2004="kahepoolne vajaduspõhine",U2004&gt;=[2]an!$M$37,U2004&lt;=[2]an!$M$38,RANK(D2004,$D2004:$D2004)+COUNTIFS($D$2:D2004,D2004,$F$2:F2004,F2004)-1&gt;1),"",
IF(AND(F2004="Peretoe teenus",H2004&lt;[2]an!$M$37,S2004="kahepoolne vajaduspõhine",U2004&gt;[2]an!$M$38,RANK(D2004,$D2004:$D2004)+COUNTIFS($D$2:D2004,D2004,$F$2:F2004,F2004)-1=1),X2004,
IF(AND(F2004="Peretoe teenus",H2004&lt;[2]an!$M$37,S2004="kahepoolne vajaduspõhine",U2004&gt;[2]an!$M$38,RANK(D2004,$D2004:$D2004)+COUNTIFS($D$2:D2004,D2004,$F$2:F2004,F2004)-1&gt;1),"",X2004*W2004)))))))))))))),"")</f>
        <v/>
      </c>
      <c r="Z2004" s="18" t="str">
        <f t="shared" si="94"/>
        <v/>
      </c>
      <c r="AA2004" s="19" t="str">
        <f>IFERROR(VLOOKUP(E2004,[2]an!$A$3:$B$81,2,FALSE),"")</f>
        <v/>
      </c>
      <c r="AB2004" s="19" t="str">
        <f>IFERROR(VLOOKUP(AA2004,[2]an!$C$2:$D$16,2,FALSE),"")</f>
        <v/>
      </c>
      <c r="AC2004" s="20"/>
      <c r="AD2004" s="21" t="str">
        <f>IF(A2004=[2]an!$F$36,VLOOKUP([2]an!$F$36,[2]an!$F$36:$H$36,3,FALSE),IF(A2004=[2]an!$F$35,VLOOKUP([2]an!$F$35,[2]an!$F$35:$H$35,3,FALSE),IF(A2004=[2]an!$F$33,VLOOKUP([2]an!$F$33,[2]an!$F$33:$H$33,3,FALSE),IF(A2004=[2]an!$F$31,VLOOKUP([2]an!$F$31,[2]an!$F$31:$H$31,3,FALSE),""))))</f>
        <v/>
      </c>
    </row>
    <row r="2005" spans="6:30" x14ac:dyDescent="0.2">
      <c r="F2005" s="10"/>
      <c r="G2005" s="8" t="str">
        <f t="shared" si="95"/>
        <v/>
      </c>
      <c r="H2005" s="13"/>
      <c r="K2005" s="13"/>
      <c r="L2005" s="10"/>
      <c r="M2005" s="10"/>
      <c r="S2005" s="8" t="str">
        <f>IFERROR(VLOOKUP(D2005,[1]peretoe_teenus!$A$2:$L$2000,5,FALSE),"")</f>
        <v/>
      </c>
      <c r="U2005" s="13"/>
      <c r="V2005" s="15" t="str" cm="1">
        <f t="array" ref="V2005">IFERROR(IF(AND(F2005="Tugigrupp",RANK(K2005,$K2005:$K2005)+COUNTIFS($K$2:K2005,K2005,$L$2:L2005,L2005,$M$2:M2005,M2005,$I$2:I2005,I2005,$G$2:G2005,G2005,$F$2:F2005,F2005)-1=1),SUMPRODUCT(($F$2:$F$4154=F2005)*($G$2:$G$4154=G2005)*($K$2:$K$4154=K2005)*($I$2:$I$4154=I2005)*($L$2:$L$4154=L2005)*($M$2:$M$4154=M2005)),""),"")</f>
        <v/>
      </c>
      <c r="W2005" s="15" t="str">
        <f t="shared" si="93"/>
        <v/>
      </c>
      <c r="X2005" s="16" t="str">
        <f>IF(AND(A2005=[2]an!$G$38,F2005=[2]an!$E$40),[2]an!$G$40,IF(AND(A2005=[2]an!$G$38,F2005=[2]an!$E$41),[2]an!$G$41,IF(AND(A2005=[2]an!$G$38,F2005=[2]an!$E$39,H2005&gt;=[2]an!$M$37),[2]an!$G$39,
IF(AND(A2005=[2]an!$G$38,F2005=[2]an!$E$39,H2005&lt;[2]an!$M$37,S2005="kahepoolne vajaduspõhine",U2005=""),[2]an!$M$40,
IF(AND(A2005=[2]an!$G$38,F2005=[2]an!$E$39,H2005&lt;[2]an!$M$37,S2005="kahepoolne vajaduspõhine",U2005&lt;&gt;""),[2]an!$G$39,
IF(AND(A2005=[2]an!$G$38,F2005=[2]an!$E$39,H2005&lt;[2]an!$M$37,S2005&lt;&gt;"kahepoolne vajaduspõhine"),[2]an!$G$39,
IF(AND(A2005=[2]an!$G$38,F2005=[2]an!$E$42),[2]an!$G$42,
IF(AND(A2005=[2]an!$H$38,F2005=[2]an!$E$40),[2]an!$H$40,IF(AND(A2005=[2]an!$H$38,F2005=[2]an!$E$41),[2]an!$H$41,IF(AND(A2005=[2]an!$H$38,F2005=[2]an!$E$39,H2005&gt;=[2]an!$M$37),[2]an!$H$39,
IF(AND(A2005=[2]an!$H$38,F2005=[2]an!$E$39,H2005&lt;[2]an!$M$37,S2005="kahepoolne vajaduspõhine",U2005=""),[2]an!$M$40,
IF(AND(A2005=[2]an!$H$38,F2005=[2]an!$E$39,H2005&lt;[2]an!$M$37,S2005="kahepoolne vajaduspõhine",U2005&lt;&gt;""),[2]an!$H$39,
IF(AND(A2005=[2]an!$H$38,F2005=[2]an!$E$39,H2005&lt;[2]an!$M$37,S2005&lt;&gt;"kahepoolne vajaduspõhine"),[2]an!$H$39,
IF(AND(A2005=[2]an!$H$38,F2005=[2]an!$E$42),[2]an!$H$42,
IF(AND(A2005=[2]an!$I$38,F2005=[2]an!$E$40),[2]an!$I$40,IF(AND(A2005=[2]an!$I$38,F2005=[2]an!$E$41),[2]an!$I$41,IF(AND(A2005=[2]an!$I$38,F2005=[2]an!$E$39,H2005&gt;=[2]an!$M$37),[2]an!$I$39,
IF(AND(A2005=[2]an!$I$38,F2005=[2]an!$E$39,H2005&lt;[2]an!$M$37,S2005="kahepoolne vajaduspõhine",U2005=""),[2]an!$M$40,
IF(AND(A2005=[2]an!$I$38,F2005=[2]an!$E$39,H2005&lt;[2]an!$M$37,S2005="kahepoolne vajaduspõhine",U2005&lt;&gt;""),[2]an!$I$39,
IF(AND(A2005=[2]an!$I$38,F2005=[2]an!$E$39,H2005&lt;[2]an!$M$37,S2005&lt;&gt;"kahepoolne vajaduspõhine"),[2]an!$I$39,
IF(AND(A2005=[2]an!$I$38,F2005=[2]an!$E$42),[2]an!$I$42,
IF(AND(A2005=[2]an!$J$38,F2005=[2]an!$E$40),[2]an!$J$40,IF(AND(A2005=[2]an!$J$38,F2005=[2]an!$E$41),[2]an!$J$41,IF(AND(A2005=[2]an!$J$38,F2005=[2]an!$E$39,H2005&gt;=[2]an!$M$37),[2]an!$J$39,
IF(AND(A2005=[2]an!$J$38,F2005=[2]an!$E$39,H2005&lt;[2]an!$M$37,S2005="kahepoolne vajaduspõhine",U2005=""),[2]an!$M$40,
IF(AND(A2005=[2]an!$J$38,F2005=[2]an!$E$39,H2005&lt;[2]an!$M$37,S2005="kahepoolne vajaduspõhine",U2005&lt;&gt;""),[2]an!$J$39,
IF(AND(A2005=[2]an!$J$38,F2005=[2]an!$E$39,H2005&lt;[2]an!$M$37,S2005&lt;&gt;"kahepoolne vajaduspõhine"),[2]an!$J$39,
IF(AND(A2005=[2]an!$J$38,F2005=[2]an!$E$42),[2]an!$J$42,""))))))))))))))))))))))))))))</f>
        <v/>
      </c>
      <c r="Y2005" s="17" t="str">
        <f>IFERROR(IF(F2005="Tugigrupp",0,
IF(AND(F2005="Peretoe teenus",H2005&gt;=[2]an!$M$37,RANK(D2005,$D2005:$D2005)+COUNTIFS($D$2:D2005,D2005,$F$2:F2005,F2005)-1&gt;1),"",
IF(AND(F2005="Peretoe teenus",H2005&gt;=[2]an!$M$37,RANK(D2005,$D2005:$D2005)+COUNTIFS($D$2:D2005,D2005,$F$2:F2005,F2005)-1=1,MONTH(H2005)=MONTH(K2005)=TRUE,YEAR(H2005)=YEAR(K2005)=TRUE),((EOMONTH(H2005,0)-H2005+1)*X2005)/DAY(EOMONTH(H2005,0)),
IF(AND(F2005="Peretoe teenus",H2005&gt;=[2]an!$M$37,RANK(D2005,$D2005:$D2005)+COUNTIFS($D$2:D2005,D2005,$F$2:F2005,F2005)-1=1),X2005,
IF(AND(F2005="Peretoe teenus",H2005&lt;[2]an!$M$37,S2005&lt;&gt;"kahepoolne vajaduspõhine",RANK(D2005,$D2005:$D2005)+COUNTIFS($D$2:D2005,D2005,$F$2:F2005,F2005)-1=1),X2005,
IF(AND(F2005="Peretoe teenus",H2005&lt;[2]an!$M$37,S2005&lt;&gt;"kahepoolne vajaduspõhine",RANK(D2005,$D2005:$D2005)+COUNTIFS($D$2:D2005,D2005,$F$2:F2005,F2005)-1&gt;1),"",
IF(AND(F2005="Peretoe teenus",H2005&lt;[2]an!$M$37,S2005="kahepoolne vajaduspõhine",U2005="",RANK(D2005,$D2005:$D2005)+COUNTIFS($D$2:D2005,D2005,$F$2:F2005,F2005)-1=1),X2005,
IF(AND(F2005="Peretoe teenus",H2005&lt;[2]an!$M$37,S2005="kahepoolne vajaduspõhine",U2005="",RANK(D2005,$D2005:$D2005)+COUNTIFS($D$2:D2005,D2005,$F$2:F2005,F2005)-1&gt;1),"",
IF(AND(F2005="Peretoe teenus",H2005&lt;[2]an!$M$37,S2005="kahepoolne vajaduspõhine",U2005&lt;[2]an!$M$37,RANK(D2005,$D2005:$D2005)+COUNTIFS($D$2:D2005,D2005,$F$2:F2005,F2005)-1=1),X2005,
IF(AND(F2005="Peretoe teenus",H2005&lt;[2]an!$M$37,S2005="kahepoolne vajaduspõhine",U2005&lt;[2]an!$M$37,RANK(D2005,$D2005:$D2005)+COUNTIFS($D$2:D2005,D2005,$F$2:F2005,F2005)-1&gt;1),"",
IF(AND(F2005="Peretoe teenus",H2005&lt;[2]an!$M$37,S2005="kahepoolne vajaduspõhine",U2005&gt;=[2]an!$M$37,U2005&lt;=[2]an!$M$38,RANK(D2005,$D2005:$D2005)+COUNTIFS($D$2:D2005,D2005,$F$2:F2005,F2005)-1=1),
((EOMONTH(U2005,0)-U2005+1)*X2005)/DAY(EOMONTH(U2005,0))+(DAY(U2005)-1)*100/DAY(EOMONTH(U2005,0)),
IF(AND(F2005="Peretoe teenus",H2005&lt;[2]an!$M$37,S2005="kahepoolne vajaduspõhine",U2005&gt;=[2]an!$M$37,U2005&lt;=[2]an!$M$38,RANK(D2005,$D2005:$D2005)+COUNTIFS($D$2:D2005,D2005,$F$2:F2005,F2005)-1&gt;1),"",
IF(AND(F2005="Peretoe teenus",H2005&lt;[2]an!$M$37,S2005="kahepoolne vajaduspõhine",U2005&gt;[2]an!$M$38,RANK(D2005,$D2005:$D2005)+COUNTIFS($D$2:D2005,D2005,$F$2:F2005,F2005)-1=1),X2005,
IF(AND(F2005="Peretoe teenus",H2005&lt;[2]an!$M$37,S2005="kahepoolne vajaduspõhine",U2005&gt;[2]an!$M$38,RANK(D2005,$D2005:$D2005)+COUNTIFS($D$2:D2005,D2005,$F$2:F2005,F2005)-1&gt;1),"",X2005*W2005)))))))))))))),"")</f>
        <v/>
      </c>
      <c r="Z2005" s="18" t="str">
        <f t="shared" si="94"/>
        <v/>
      </c>
      <c r="AA2005" s="19" t="str">
        <f>IFERROR(VLOOKUP(E2005,[2]an!$A$3:$B$81,2,FALSE),"")</f>
        <v/>
      </c>
      <c r="AB2005" s="19" t="str">
        <f>IFERROR(VLOOKUP(AA2005,[2]an!$C$2:$D$16,2,FALSE),"")</f>
        <v/>
      </c>
      <c r="AC2005" s="20"/>
      <c r="AD2005" s="21" t="str">
        <f>IF(A2005=[2]an!$F$36,VLOOKUP([2]an!$F$36,[2]an!$F$36:$H$36,3,FALSE),IF(A2005=[2]an!$F$35,VLOOKUP([2]an!$F$35,[2]an!$F$35:$H$35,3,FALSE),IF(A2005=[2]an!$F$33,VLOOKUP([2]an!$F$33,[2]an!$F$33:$H$33,3,FALSE),IF(A2005=[2]an!$F$31,VLOOKUP([2]an!$F$31,[2]an!$F$31:$H$31,3,FALSE),""))))</f>
        <v/>
      </c>
    </row>
    <row r="2006" spans="6:30" x14ac:dyDescent="0.2">
      <c r="F2006" s="10"/>
      <c r="G2006" s="8" t="str">
        <f t="shared" si="95"/>
        <v/>
      </c>
      <c r="H2006" s="13"/>
      <c r="K2006" s="13"/>
      <c r="L2006" s="10"/>
      <c r="M2006" s="10"/>
      <c r="S2006" s="8" t="str">
        <f>IFERROR(VLOOKUP(D2006,[1]peretoe_teenus!$A$2:$L$2000,5,FALSE),"")</f>
        <v/>
      </c>
      <c r="U2006" s="13"/>
      <c r="V2006" s="15" t="str" cm="1">
        <f t="array" ref="V2006">IFERROR(IF(AND(F2006="Tugigrupp",RANK(K2006,$K2006:$K2006)+COUNTIFS($K$2:K2006,K2006,$L$2:L2006,L2006,$M$2:M2006,M2006,$I$2:I2006,I2006,$G$2:G2006,G2006,$F$2:F2006,F2006)-1=1),SUMPRODUCT(($F$2:$F$4154=F2006)*($G$2:$G$4154=G2006)*($K$2:$K$4154=K2006)*($I$2:$I$4154=I2006)*($L$2:$L$4154=L2006)*($M$2:$M$4154=M2006)),""),"")</f>
        <v/>
      </c>
      <c r="W2006" s="15" t="str">
        <f t="shared" si="93"/>
        <v/>
      </c>
      <c r="X2006" s="16" t="str">
        <f>IF(AND(A2006=[2]an!$G$38,F2006=[2]an!$E$40),[2]an!$G$40,IF(AND(A2006=[2]an!$G$38,F2006=[2]an!$E$41),[2]an!$G$41,IF(AND(A2006=[2]an!$G$38,F2006=[2]an!$E$39,H2006&gt;=[2]an!$M$37),[2]an!$G$39,
IF(AND(A2006=[2]an!$G$38,F2006=[2]an!$E$39,H2006&lt;[2]an!$M$37,S2006="kahepoolne vajaduspõhine",U2006=""),[2]an!$M$40,
IF(AND(A2006=[2]an!$G$38,F2006=[2]an!$E$39,H2006&lt;[2]an!$M$37,S2006="kahepoolne vajaduspõhine",U2006&lt;&gt;""),[2]an!$G$39,
IF(AND(A2006=[2]an!$G$38,F2006=[2]an!$E$39,H2006&lt;[2]an!$M$37,S2006&lt;&gt;"kahepoolne vajaduspõhine"),[2]an!$G$39,
IF(AND(A2006=[2]an!$G$38,F2006=[2]an!$E$42),[2]an!$G$42,
IF(AND(A2006=[2]an!$H$38,F2006=[2]an!$E$40),[2]an!$H$40,IF(AND(A2006=[2]an!$H$38,F2006=[2]an!$E$41),[2]an!$H$41,IF(AND(A2006=[2]an!$H$38,F2006=[2]an!$E$39,H2006&gt;=[2]an!$M$37),[2]an!$H$39,
IF(AND(A2006=[2]an!$H$38,F2006=[2]an!$E$39,H2006&lt;[2]an!$M$37,S2006="kahepoolne vajaduspõhine",U2006=""),[2]an!$M$40,
IF(AND(A2006=[2]an!$H$38,F2006=[2]an!$E$39,H2006&lt;[2]an!$M$37,S2006="kahepoolne vajaduspõhine",U2006&lt;&gt;""),[2]an!$H$39,
IF(AND(A2006=[2]an!$H$38,F2006=[2]an!$E$39,H2006&lt;[2]an!$M$37,S2006&lt;&gt;"kahepoolne vajaduspõhine"),[2]an!$H$39,
IF(AND(A2006=[2]an!$H$38,F2006=[2]an!$E$42),[2]an!$H$42,
IF(AND(A2006=[2]an!$I$38,F2006=[2]an!$E$40),[2]an!$I$40,IF(AND(A2006=[2]an!$I$38,F2006=[2]an!$E$41),[2]an!$I$41,IF(AND(A2006=[2]an!$I$38,F2006=[2]an!$E$39,H2006&gt;=[2]an!$M$37),[2]an!$I$39,
IF(AND(A2006=[2]an!$I$38,F2006=[2]an!$E$39,H2006&lt;[2]an!$M$37,S2006="kahepoolne vajaduspõhine",U2006=""),[2]an!$M$40,
IF(AND(A2006=[2]an!$I$38,F2006=[2]an!$E$39,H2006&lt;[2]an!$M$37,S2006="kahepoolne vajaduspõhine",U2006&lt;&gt;""),[2]an!$I$39,
IF(AND(A2006=[2]an!$I$38,F2006=[2]an!$E$39,H2006&lt;[2]an!$M$37,S2006&lt;&gt;"kahepoolne vajaduspõhine"),[2]an!$I$39,
IF(AND(A2006=[2]an!$I$38,F2006=[2]an!$E$42),[2]an!$I$42,
IF(AND(A2006=[2]an!$J$38,F2006=[2]an!$E$40),[2]an!$J$40,IF(AND(A2006=[2]an!$J$38,F2006=[2]an!$E$41),[2]an!$J$41,IF(AND(A2006=[2]an!$J$38,F2006=[2]an!$E$39,H2006&gt;=[2]an!$M$37),[2]an!$J$39,
IF(AND(A2006=[2]an!$J$38,F2006=[2]an!$E$39,H2006&lt;[2]an!$M$37,S2006="kahepoolne vajaduspõhine",U2006=""),[2]an!$M$40,
IF(AND(A2006=[2]an!$J$38,F2006=[2]an!$E$39,H2006&lt;[2]an!$M$37,S2006="kahepoolne vajaduspõhine",U2006&lt;&gt;""),[2]an!$J$39,
IF(AND(A2006=[2]an!$J$38,F2006=[2]an!$E$39,H2006&lt;[2]an!$M$37,S2006&lt;&gt;"kahepoolne vajaduspõhine"),[2]an!$J$39,
IF(AND(A2006=[2]an!$J$38,F2006=[2]an!$E$42),[2]an!$J$42,""))))))))))))))))))))))))))))</f>
        <v/>
      </c>
      <c r="Y2006" s="17" t="str">
        <f>IFERROR(IF(F2006="Tugigrupp",0,
IF(AND(F2006="Peretoe teenus",H2006&gt;=[2]an!$M$37,RANK(D2006,$D2006:$D2006)+COUNTIFS($D$2:D2006,D2006,$F$2:F2006,F2006)-1&gt;1),"",
IF(AND(F2006="Peretoe teenus",H2006&gt;=[2]an!$M$37,RANK(D2006,$D2006:$D2006)+COUNTIFS($D$2:D2006,D2006,$F$2:F2006,F2006)-1=1,MONTH(H2006)=MONTH(K2006)=TRUE,YEAR(H2006)=YEAR(K2006)=TRUE),((EOMONTH(H2006,0)-H2006+1)*X2006)/DAY(EOMONTH(H2006,0)),
IF(AND(F2006="Peretoe teenus",H2006&gt;=[2]an!$M$37,RANK(D2006,$D2006:$D2006)+COUNTIFS($D$2:D2006,D2006,$F$2:F2006,F2006)-1=1),X2006,
IF(AND(F2006="Peretoe teenus",H2006&lt;[2]an!$M$37,S2006&lt;&gt;"kahepoolne vajaduspõhine",RANK(D2006,$D2006:$D2006)+COUNTIFS($D$2:D2006,D2006,$F$2:F2006,F2006)-1=1),X2006,
IF(AND(F2006="Peretoe teenus",H2006&lt;[2]an!$M$37,S2006&lt;&gt;"kahepoolne vajaduspõhine",RANK(D2006,$D2006:$D2006)+COUNTIFS($D$2:D2006,D2006,$F$2:F2006,F2006)-1&gt;1),"",
IF(AND(F2006="Peretoe teenus",H2006&lt;[2]an!$M$37,S2006="kahepoolne vajaduspõhine",U2006="",RANK(D2006,$D2006:$D2006)+COUNTIFS($D$2:D2006,D2006,$F$2:F2006,F2006)-1=1),X2006,
IF(AND(F2006="Peretoe teenus",H2006&lt;[2]an!$M$37,S2006="kahepoolne vajaduspõhine",U2006="",RANK(D2006,$D2006:$D2006)+COUNTIFS($D$2:D2006,D2006,$F$2:F2006,F2006)-1&gt;1),"",
IF(AND(F2006="Peretoe teenus",H2006&lt;[2]an!$M$37,S2006="kahepoolne vajaduspõhine",U2006&lt;[2]an!$M$37,RANK(D2006,$D2006:$D2006)+COUNTIFS($D$2:D2006,D2006,$F$2:F2006,F2006)-1=1),X2006,
IF(AND(F2006="Peretoe teenus",H2006&lt;[2]an!$M$37,S2006="kahepoolne vajaduspõhine",U2006&lt;[2]an!$M$37,RANK(D2006,$D2006:$D2006)+COUNTIFS($D$2:D2006,D2006,$F$2:F2006,F2006)-1&gt;1),"",
IF(AND(F2006="Peretoe teenus",H2006&lt;[2]an!$M$37,S2006="kahepoolne vajaduspõhine",U2006&gt;=[2]an!$M$37,U2006&lt;=[2]an!$M$38,RANK(D2006,$D2006:$D2006)+COUNTIFS($D$2:D2006,D2006,$F$2:F2006,F2006)-1=1),
((EOMONTH(U2006,0)-U2006+1)*X2006)/DAY(EOMONTH(U2006,0))+(DAY(U2006)-1)*100/DAY(EOMONTH(U2006,0)),
IF(AND(F2006="Peretoe teenus",H2006&lt;[2]an!$M$37,S2006="kahepoolne vajaduspõhine",U2006&gt;=[2]an!$M$37,U2006&lt;=[2]an!$M$38,RANK(D2006,$D2006:$D2006)+COUNTIFS($D$2:D2006,D2006,$F$2:F2006,F2006)-1&gt;1),"",
IF(AND(F2006="Peretoe teenus",H2006&lt;[2]an!$M$37,S2006="kahepoolne vajaduspõhine",U2006&gt;[2]an!$M$38,RANK(D2006,$D2006:$D2006)+COUNTIFS($D$2:D2006,D2006,$F$2:F2006,F2006)-1=1),X2006,
IF(AND(F2006="Peretoe teenus",H2006&lt;[2]an!$M$37,S2006="kahepoolne vajaduspõhine",U2006&gt;[2]an!$M$38,RANK(D2006,$D2006:$D2006)+COUNTIFS($D$2:D2006,D2006,$F$2:F2006,F2006)-1&gt;1),"",X2006*W2006)))))))))))))),"")</f>
        <v/>
      </c>
      <c r="Z2006" s="18" t="str">
        <f t="shared" si="94"/>
        <v/>
      </c>
      <c r="AA2006" s="19" t="str">
        <f>IFERROR(VLOOKUP(E2006,[2]an!$A$3:$B$81,2,FALSE),"")</f>
        <v/>
      </c>
      <c r="AB2006" s="19" t="str">
        <f>IFERROR(VLOOKUP(AA2006,[2]an!$C$2:$D$16,2,FALSE),"")</f>
        <v/>
      </c>
      <c r="AC2006" s="20"/>
      <c r="AD2006" s="21" t="str">
        <f>IF(A2006=[2]an!$F$36,VLOOKUP([2]an!$F$36,[2]an!$F$36:$H$36,3,FALSE),IF(A2006=[2]an!$F$35,VLOOKUP([2]an!$F$35,[2]an!$F$35:$H$35,3,FALSE),IF(A2006=[2]an!$F$33,VLOOKUP([2]an!$F$33,[2]an!$F$33:$H$33,3,FALSE),IF(A2006=[2]an!$F$31,VLOOKUP([2]an!$F$31,[2]an!$F$31:$H$31,3,FALSE),""))))</f>
        <v/>
      </c>
    </row>
    <row r="2007" spans="6:30" x14ac:dyDescent="0.2">
      <c r="F2007" s="10"/>
      <c r="G2007" s="8" t="str">
        <f t="shared" si="95"/>
        <v/>
      </c>
      <c r="H2007" s="13"/>
      <c r="K2007" s="13"/>
      <c r="L2007" s="10"/>
      <c r="M2007" s="10"/>
      <c r="S2007" s="8" t="str">
        <f>IFERROR(VLOOKUP(D2007,[1]peretoe_teenus!$A$2:$L$2000,5,FALSE),"")</f>
        <v/>
      </c>
      <c r="U2007" s="13"/>
      <c r="V2007" s="15" t="str" cm="1">
        <f t="array" ref="V2007">IFERROR(IF(AND(F2007="Tugigrupp",RANK(K2007,$K2007:$K2007)+COUNTIFS($K$2:K2007,K2007,$L$2:L2007,L2007,$M$2:M2007,M2007,$I$2:I2007,I2007,$G$2:G2007,G2007,$F$2:F2007,F2007)-1=1),SUMPRODUCT(($F$2:$F$4154=F2007)*($G$2:$G$4154=G2007)*($K$2:$K$4154=K2007)*($I$2:$I$4154=I2007)*($L$2:$L$4154=L2007)*($M$2:$M$4154=M2007)),""),"")</f>
        <v/>
      </c>
      <c r="W2007" s="15" t="str">
        <f t="shared" si="93"/>
        <v/>
      </c>
      <c r="X2007" s="16" t="str">
        <f>IF(AND(A2007=[2]an!$G$38,F2007=[2]an!$E$40),[2]an!$G$40,IF(AND(A2007=[2]an!$G$38,F2007=[2]an!$E$41),[2]an!$G$41,IF(AND(A2007=[2]an!$G$38,F2007=[2]an!$E$39,H2007&gt;=[2]an!$M$37),[2]an!$G$39,
IF(AND(A2007=[2]an!$G$38,F2007=[2]an!$E$39,H2007&lt;[2]an!$M$37,S2007="kahepoolne vajaduspõhine",U2007=""),[2]an!$M$40,
IF(AND(A2007=[2]an!$G$38,F2007=[2]an!$E$39,H2007&lt;[2]an!$M$37,S2007="kahepoolne vajaduspõhine",U2007&lt;&gt;""),[2]an!$G$39,
IF(AND(A2007=[2]an!$G$38,F2007=[2]an!$E$39,H2007&lt;[2]an!$M$37,S2007&lt;&gt;"kahepoolne vajaduspõhine"),[2]an!$G$39,
IF(AND(A2007=[2]an!$G$38,F2007=[2]an!$E$42),[2]an!$G$42,
IF(AND(A2007=[2]an!$H$38,F2007=[2]an!$E$40),[2]an!$H$40,IF(AND(A2007=[2]an!$H$38,F2007=[2]an!$E$41),[2]an!$H$41,IF(AND(A2007=[2]an!$H$38,F2007=[2]an!$E$39,H2007&gt;=[2]an!$M$37),[2]an!$H$39,
IF(AND(A2007=[2]an!$H$38,F2007=[2]an!$E$39,H2007&lt;[2]an!$M$37,S2007="kahepoolne vajaduspõhine",U2007=""),[2]an!$M$40,
IF(AND(A2007=[2]an!$H$38,F2007=[2]an!$E$39,H2007&lt;[2]an!$M$37,S2007="kahepoolne vajaduspõhine",U2007&lt;&gt;""),[2]an!$H$39,
IF(AND(A2007=[2]an!$H$38,F2007=[2]an!$E$39,H2007&lt;[2]an!$M$37,S2007&lt;&gt;"kahepoolne vajaduspõhine"),[2]an!$H$39,
IF(AND(A2007=[2]an!$H$38,F2007=[2]an!$E$42),[2]an!$H$42,
IF(AND(A2007=[2]an!$I$38,F2007=[2]an!$E$40),[2]an!$I$40,IF(AND(A2007=[2]an!$I$38,F2007=[2]an!$E$41),[2]an!$I$41,IF(AND(A2007=[2]an!$I$38,F2007=[2]an!$E$39,H2007&gt;=[2]an!$M$37),[2]an!$I$39,
IF(AND(A2007=[2]an!$I$38,F2007=[2]an!$E$39,H2007&lt;[2]an!$M$37,S2007="kahepoolne vajaduspõhine",U2007=""),[2]an!$M$40,
IF(AND(A2007=[2]an!$I$38,F2007=[2]an!$E$39,H2007&lt;[2]an!$M$37,S2007="kahepoolne vajaduspõhine",U2007&lt;&gt;""),[2]an!$I$39,
IF(AND(A2007=[2]an!$I$38,F2007=[2]an!$E$39,H2007&lt;[2]an!$M$37,S2007&lt;&gt;"kahepoolne vajaduspõhine"),[2]an!$I$39,
IF(AND(A2007=[2]an!$I$38,F2007=[2]an!$E$42),[2]an!$I$42,
IF(AND(A2007=[2]an!$J$38,F2007=[2]an!$E$40),[2]an!$J$40,IF(AND(A2007=[2]an!$J$38,F2007=[2]an!$E$41),[2]an!$J$41,IF(AND(A2007=[2]an!$J$38,F2007=[2]an!$E$39,H2007&gt;=[2]an!$M$37),[2]an!$J$39,
IF(AND(A2007=[2]an!$J$38,F2007=[2]an!$E$39,H2007&lt;[2]an!$M$37,S2007="kahepoolne vajaduspõhine",U2007=""),[2]an!$M$40,
IF(AND(A2007=[2]an!$J$38,F2007=[2]an!$E$39,H2007&lt;[2]an!$M$37,S2007="kahepoolne vajaduspõhine",U2007&lt;&gt;""),[2]an!$J$39,
IF(AND(A2007=[2]an!$J$38,F2007=[2]an!$E$39,H2007&lt;[2]an!$M$37,S2007&lt;&gt;"kahepoolne vajaduspõhine"),[2]an!$J$39,
IF(AND(A2007=[2]an!$J$38,F2007=[2]an!$E$42),[2]an!$J$42,""))))))))))))))))))))))))))))</f>
        <v/>
      </c>
      <c r="Y2007" s="17" t="str">
        <f>IFERROR(IF(F2007="Tugigrupp",0,
IF(AND(F2007="Peretoe teenus",H2007&gt;=[2]an!$M$37,RANK(D2007,$D2007:$D2007)+COUNTIFS($D$2:D2007,D2007,$F$2:F2007,F2007)-1&gt;1),"",
IF(AND(F2007="Peretoe teenus",H2007&gt;=[2]an!$M$37,RANK(D2007,$D2007:$D2007)+COUNTIFS($D$2:D2007,D2007,$F$2:F2007,F2007)-1=1,MONTH(H2007)=MONTH(K2007)=TRUE,YEAR(H2007)=YEAR(K2007)=TRUE),((EOMONTH(H2007,0)-H2007+1)*X2007)/DAY(EOMONTH(H2007,0)),
IF(AND(F2007="Peretoe teenus",H2007&gt;=[2]an!$M$37,RANK(D2007,$D2007:$D2007)+COUNTIFS($D$2:D2007,D2007,$F$2:F2007,F2007)-1=1),X2007,
IF(AND(F2007="Peretoe teenus",H2007&lt;[2]an!$M$37,S2007&lt;&gt;"kahepoolne vajaduspõhine",RANK(D2007,$D2007:$D2007)+COUNTIFS($D$2:D2007,D2007,$F$2:F2007,F2007)-1=1),X2007,
IF(AND(F2007="Peretoe teenus",H2007&lt;[2]an!$M$37,S2007&lt;&gt;"kahepoolne vajaduspõhine",RANK(D2007,$D2007:$D2007)+COUNTIFS($D$2:D2007,D2007,$F$2:F2007,F2007)-1&gt;1),"",
IF(AND(F2007="Peretoe teenus",H2007&lt;[2]an!$M$37,S2007="kahepoolne vajaduspõhine",U2007="",RANK(D2007,$D2007:$D2007)+COUNTIFS($D$2:D2007,D2007,$F$2:F2007,F2007)-1=1),X2007,
IF(AND(F2007="Peretoe teenus",H2007&lt;[2]an!$M$37,S2007="kahepoolne vajaduspõhine",U2007="",RANK(D2007,$D2007:$D2007)+COUNTIFS($D$2:D2007,D2007,$F$2:F2007,F2007)-1&gt;1),"",
IF(AND(F2007="Peretoe teenus",H2007&lt;[2]an!$M$37,S2007="kahepoolne vajaduspõhine",U2007&lt;[2]an!$M$37,RANK(D2007,$D2007:$D2007)+COUNTIFS($D$2:D2007,D2007,$F$2:F2007,F2007)-1=1),X2007,
IF(AND(F2007="Peretoe teenus",H2007&lt;[2]an!$M$37,S2007="kahepoolne vajaduspõhine",U2007&lt;[2]an!$M$37,RANK(D2007,$D2007:$D2007)+COUNTIFS($D$2:D2007,D2007,$F$2:F2007,F2007)-1&gt;1),"",
IF(AND(F2007="Peretoe teenus",H2007&lt;[2]an!$M$37,S2007="kahepoolne vajaduspõhine",U2007&gt;=[2]an!$M$37,U2007&lt;=[2]an!$M$38,RANK(D2007,$D2007:$D2007)+COUNTIFS($D$2:D2007,D2007,$F$2:F2007,F2007)-1=1),
((EOMONTH(U2007,0)-U2007+1)*X2007)/DAY(EOMONTH(U2007,0))+(DAY(U2007)-1)*100/DAY(EOMONTH(U2007,0)),
IF(AND(F2007="Peretoe teenus",H2007&lt;[2]an!$M$37,S2007="kahepoolne vajaduspõhine",U2007&gt;=[2]an!$M$37,U2007&lt;=[2]an!$M$38,RANK(D2007,$D2007:$D2007)+COUNTIFS($D$2:D2007,D2007,$F$2:F2007,F2007)-1&gt;1),"",
IF(AND(F2007="Peretoe teenus",H2007&lt;[2]an!$M$37,S2007="kahepoolne vajaduspõhine",U2007&gt;[2]an!$M$38,RANK(D2007,$D2007:$D2007)+COUNTIFS($D$2:D2007,D2007,$F$2:F2007,F2007)-1=1),X2007,
IF(AND(F2007="Peretoe teenus",H2007&lt;[2]an!$M$37,S2007="kahepoolne vajaduspõhine",U2007&gt;[2]an!$M$38,RANK(D2007,$D2007:$D2007)+COUNTIFS($D$2:D2007,D2007,$F$2:F2007,F2007)-1&gt;1),"",X2007*W2007)))))))))))))),"")</f>
        <v/>
      </c>
      <c r="Z2007" s="18" t="str">
        <f t="shared" si="94"/>
        <v/>
      </c>
      <c r="AA2007" s="19" t="str">
        <f>IFERROR(VLOOKUP(E2007,[2]an!$A$3:$B$81,2,FALSE),"")</f>
        <v/>
      </c>
      <c r="AB2007" s="19" t="str">
        <f>IFERROR(VLOOKUP(AA2007,[2]an!$C$2:$D$16,2,FALSE),"")</f>
        <v/>
      </c>
      <c r="AC2007" s="20"/>
      <c r="AD2007" s="21" t="str">
        <f>IF(A2007=[2]an!$F$36,VLOOKUP([2]an!$F$36,[2]an!$F$36:$H$36,3,FALSE),IF(A2007=[2]an!$F$35,VLOOKUP([2]an!$F$35,[2]an!$F$35:$H$35,3,FALSE),IF(A2007=[2]an!$F$33,VLOOKUP([2]an!$F$33,[2]an!$F$33:$H$33,3,FALSE),IF(A2007=[2]an!$F$31,VLOOKUP([2]an!$F$31,[2]an!$F$31:$H$31,3,FALSE),""))))</f>
        <v/>
      </c>
    </row>
    <row r="2008" spans="6:30" x14ac:dyDescent="0.2">
      <c r="F2008" s="10"/>
      <c r="G2008" s="8" t="str">
        <f t="shared" si="95"/>
        <v/>
      </c>
      <c r="H2008" s="13"/>
      <c r="K2008" s="13"/>
      <c r="L2008" s="10"/>
      <c r="M2008" s="10"/>
      <c r="S2008" s="8" t="str">
        <f>IFERROR(VLOOKUP(D2008,[1]peretoe_teenus!$A$2:$L$2000,5,FALSE),"")</f>
        <v/>
      </c>
      <c r="U2008" s="13"/>
      <c r="V2008" s="15" t="str" cm="1">
        <f t="array" ref="V2008">IFERROR(IF(AND(F2008="Tugigrupp",RANK(K2008,$K2008:$K2008)+COUNTIFS($K$2:K2008,K2008,$L$2:L2008,L2008,$M$2:M2008,M2008,$I$2:I2008,I2008,$G$2:G2008,G2008,$F$2:F2008,F2008)-1=1),SUMPRODUCT(($F$2:$F$4154=F2008)*($G$2:$G$4154=G2008)*($K$2:$K$4154=K2008)*($I$2:$I$4154=I2008)*($L$2:$L$4154=L2008)*($M$2:$M$4154=M2008)),""),"")</f>
        <v/>
      </c>
      <c r="W2008" s="15" t="str">
        <f t="shared" si="93"/>
        <v/>
      </c>
      <c r="X2008" s="16" t="str">
        <f>IF(AND(A2008=[2]an!$G$38,F2008=[2]an!$E$40),[2]an!$G$40,IF(AND(A2008=[2]an!$G$38,F2008=[2]an!$E$41),[2]an!$G$41,IF(AND(A2008=[2]an!$G$38,F2008=[2]an!$E$39,H2008&gt;=[2]an!$M$37),[2]an!$G$39,
IF(AND(A2008=[2]an!$G$38,F2008=[2]an!$E$39,H2008&lt;[2]an!$M$37,S2008="kahepoolne vajaduspõhine",U2008=""),[2]an!$M$40,
IF(AND(A2008=[2]an!$G$38,F2008=[2]an!$E$39,H2008&lt;[2]an!$M$37,S2008="kahepoolne vajaduspõhine",U2008&lt;&gt;""),[2]an!$G$39,
IF(AND(A2008=[2]an!$G$38,F2008=[2]an!$E$39,H2008&lt;[2]an!$M$37,S2008&lt;&gt;"kahepoolne vajaduspõhine"),[2]an!$G$39,
IF(AND(A2008=[2]an!$G$38,F2008=[2]an!$E$42),[2]an!$G$42,
IF(AND(A2008=[2]an!$H$38,F2008=[2]an!$E$40),[2]an!$H$40,IF(AND(A2008=[2]an!$H$38,F2008=[2]an!$E$41),[2]an!$H$41,IF(AND(A2008=[2]an!$H$38,F2008=[2]an!$E$39,H2008&gt;=[2]an!$M$37),[2]an!$H$39,
IF(AND(A2008=[2]an!$H$38,F2008=[2]an!$E$39,H2008&lt;[2]an!$M$37,S2008="kahepoolne vajaduspõhine",U2008=""),[2]an!$M$40,
IF(AND(A2008=[2]an!$H$38,F2008=[2]an!$E$39,H2008&lt;[2]an!$M$37,S2008="kahepoolne vajaduspõhine",U2008&lt;&gt;""),[2]an!$H$39,
IF(AND(A2008=[2]an!$H$38,F2008=[2]an!$E$39,H2008&lt;[2]an!$M$37,S2008&lt;&gt;"kahepoolne vajaduspõhine"),[2]an!$H$39,
IF(AND(A2008=[2]an!$H$38,F2008=[2]an!$E$42),[2]an!$H$42,
IF(AND(A2008=[2]an!$I$38,F2008=[2]an!$E$40),[2]an!$I$40,IF(AND(A2008=[2]an!$I$38,F2008=[2]an!$E$41),[2]an!$I$41,IF(AND(A2008=[2]an!$I$38,F2008=[2]an!$E$39,H2008&gt;=[2]an!$M$37),[2]an!$I$39,
IF(AND(A2008=[2]an!$I$38,F2008=[2]an!$E$39,H2008&lt;[2]an!$M$37,S2008="kahepoolne vajaduspõhine",U2008=""),[2]an!$M$40,
IF(AND(A2008=[2]an!$I$38,F2008=[2]an!$E$39,H2008&lt;[2]an!$M$37,S2008="kahepoolne vajaduspõhine",U2008&lt;&gt;""),[2]an!$I$39,
IF(AND(A2008=[2]an!$I$38,F2008=[2]an!$E$39,H2008&lt;[2]an!$M$37,S2008&lt;&gt;"kahepoolne vajaduspõhine"),[2]an!$I$39,
IF(AND(A2008=[2]an!$I$38,F2008=[2]an!$E$42),[2]an!$I$42,
IF(AND(A2008=[2]an!$J$38,F2008=[2]an!$E$40),[2]an!$J$40,IF(AND(A2008=[2]an!$J$38,F2008=[2]an!$E$41),[2]an!$J$41,IF(AND(A2008=[2]an!$J$38,F2008=[2]an!$E$39,H2008&gt;=[2]an!$M$37),[2]an!$J$39,
IF(AND(A2008=[2]an!$J$38,F2008=[2]an!$E$39,H2008&lt;[2]an!$M$37,S2008="kahepoolne vajaduspõhine",U2008=""),[2]an!$M$40,
IF(AND(A2008=[2]an!$J$38,F2008=[2]an!$E$39,H2008&lt;[2]an!$M$37,S2008="kahepoolne vajaduspõhine",U2008&lt;&gt;""),[2]an!$J$39,
IF(AND(A2008=[2]an!$J$38,F2008=[2]an!$E$39,H2008&lt;[2]an!$M$37,S2008&lt;&gt;"kahepoolne vajaduspõhine"),[2]an!$J$39,
IF(AND(A2008=[2]an!$J$38,F2008=[2]an!$E$42),[2]an!$J$42,""))))))))))))))))))))))))))))</f>
        <v/>
      </c>
      <c r="Y2008" s="17" t="str">
        <f>IFERROR(IF(F2008="Tugigrupp",0,
IF(AND(F2008="Peretoe teenus",H2008&gt;=[2]an!$M$37,RANK(D2008,$D2008:$D2008)+COUNTIFS($D$2:D2008,D2008,$F$2:F2008,F2008)-1&gt;1),"",
IF(AND(F2008="Peretoe teenus",H2008&gt;=[2]an!$M$37,RANK(D2008,$D2008:$D2008)+COUNTIFS($D$2:D2008,D2008,$F$2:F2008,F2008)-1=1,MONTH(H2008)=MONTH(K2008)=TRUE,YEAR(H2008)=YEAR(K2008)=TRUE),((EOMONTH(H2008,0)-H2008+1)*X2008)/DAY(EOMONTH(H2008,0)),
IF(AND(F2008="Peretoe teenus",H2008&gt;=[2]an!$M$37,RANK(D2008,$D2008:$D2008)+COUNTIFS($D$2:D2008,D2008,$F$2:F2008,F2008)-1=1),X2008,
IF(AND(F2008="Peretoe teenus",H2008&lt;[2]an!$M$37,S2008&lt;&gt;"kahepoolne vajaduspõhine",RANK(D2008,$D2008:$D2008)+COUNTIFS($D$2:D2008,D2008,$F$2:F2008,F2008)-1=1),X2008,
IF(AND(F2008="Peretoe teenus",H2008&lt;[2]an!$M$37,S2008&lt;&gt;"kahepoolne vajaduspõhine",RANK(D2008,$D2008:$D2008)+COUNTIFS($D$2:D2008,D2008,$F$2:F2008,F2008)-1&gt;1),"",
IF(AND(F2008="Peretoe teenus",H2008&lt;[2]an!$M$37,S2008="kahepoolne vajaduspõhine",U2008="",RANK(D2008,$D2008:$D2008)+COUNTIFS($D$2:D2008,D2008,$F$2:F2008,F2008)-1=1),X2008,
IF(AND(F2008="Peretoe teenus",H2008&lt;[2]an!$M$37,S2008="kahepoolne vajaduspõhine",U2008="",RANK(D2008,$D2008:$D2008)+COUNTIFS($D$2:D2008,D2008,$F$2:F2008,F2008)-1&gt;1),"",
IF(AND(F2008="Peretoe teenus",H2008&lt;[2]an!$M$37,S2008="kahepoolne vajaduspõhine",U2008&lt;[2]an!$M$37,RANK(D2008,$D2008:$D2008)+COUNTIFS($D$2:D2008,D2008,$F$2:F2008,F2008)-1=1),X2008,
IF(AND(F2008="Peretoe teenus",H2008&lt;[2]an!$M$37,S2008="kahepoolne vajaduspõhine",U2008&lt;[2]an!$M$37,RANK(D2008,$D2008:$D2008)+COUNTIFS($D$2:D2008,D2008,$F$2:F2008,F2008)-1&gt;1),"",
IF(AND(F2008="Peretoe teenus",H2008&lt;[2]an!$M$37,S2008="kahepoolne vajaduspõhine",U2008&gt;=[2]an!$M$37,U2008&lt;=[2]an!$M$38,RANK(D2008,$D2008:$D2008)+COUNTIFS($D$2:D2008,D2008,$F$2:F2008,F2008)-1=1),
((EOMONTH(U2008,0)-U2008+1)*X2008)/DAY(EOMONTH(U2008,0))+(DAY(U2008)-1)*100/DAY(EOMONTH(U2008,0)),
IF(AND(F2008="Peretoe teenus",H2008&lt;[2]an!$M$37,S2008="kahepoolne vajaduspõhine",U2008&gt;=[2]an!$M$37,U2008&lt;=[2]an!$M$38,RANK(D2008,$D2008:$D2008)+COUNTIFS($D$2:D2008,D2008,$F$2:F2008,F2008)-1&gt;1),"",
IF(AND(F2008="Peretoe teenus",H2008&lt;[2]an!$M$37,S2008="kahepoolne vajaduspõhine",U2008&gt;[2]an!$M$38,RANK(D2008,$D2008:$D2008)+COUNTIFS($D$2:D2008,D2008,$F$2:F2008,F2008)-1=1),X2008,
IF(AND(F2008="Peretoe teenus",H2008&lt;[2]an!$M$37,S2008="kahepoolne vajaduspõhine",U2008&gt;[2]an!$M$38,RANK(D2008,$D2008:$D2008)+COUNTIFS($D$2:D2008,D2008,$F$2:F2008,F2008)-1&gt;1),"",X2008*W2008)))))))))))))),"")</f>
        <v/>
      </c>
      <c r="Z2008" s="18" t="str">
        <f t="shared" si="94"/>
        <v/>
      </c>
      <c r="AA2008" s="19" t="str">
        <f>IFERROR(VLOOKUP(E2008,[2]an!$A$3:$B$81,2,FALSE),"")</f>
        <v/>
      </c>
      <c r="AB2008" s="19" t="str">
        <f>IFERROR(VLOOKUP(AA2008,[2]an!$C$2:$D$16,2,FALSE),"")</f>
        <v/>
      </c>
      <c r="AC2008" s="20"/>
      <c r="AD2008" s="21" t="str">
        <f>IF(A2008=[2]an!$F$36,VLOOKUP([2]an!$F$36,[2]an!$F$36:$H$36,3,FALSE),IF(A2008=[2]an!$F$35,VLOOKUP([2]an!$F$35,[2]an!$F$35:$H$35,3,FALSE),IF(A2008=[2]an!$F$33,VLOOKUP([2]an!$F$33,[2]an!$F$33:$H$33,3,FALSE),IF(A2008=[2]an!$F$31,VLOOKUP([2]an!$F$31,[2]an!$F$31:$H$31,3,FALSE),""))))</f>
        <v/>
      </c>
    </row>
    <row r="2009" spans="6:30" x14ac:dyDescent="0.2">
      <c r="F2009" s="10"/>
      <c r="G2009" s="8" t="str">
        <f t="shared" si="95"/>
        <v/>
      </c>
      <c r="H2009" s="13"/>
      <c r="K2009" s="13"/>
      <c r="L2009" s="10"/>
      <c r="M2009" s="10"/>
      <c r="S2009" s="8" t="str">
        <f>IFERROR(VLOOKUP(D2009,[1]peretoe_teenus!$A$2:$L$2000,5,FALSE),"")</f>
        <v/>
      </c>
      <c r="U2009" s="13"/>
      <c r="V2009" s="15" t="str" cm="1">
        <f t="array" ref="V2009">IFERROR(IF(AND(F2009="Tugigrupp",RANK(K2009,$K2009:$K2009)+COUNTIFS($K$2:K2009,K2009,$L$2:L2009,L2009,$M$2:M2009,M2009,$I$2:I2009,I2009,$G$2:G2009,G2009,$F$2:F2009,F2009)-1=1),SUMPRODUCT(($F$2:$F$4154=F2009)*($G$2:$G$4154=G2009)*($K$2:$K$4154=K2009)*($I$2:$I$4154=I2009)*($L$2:$L$4154=L2009)*($M$2:$M$4154=M2009)),""),"")</f>
        <v/>
      </c>
      <c r="W2009" s="15" t="str">
        <f t="shared" si="93"/>
        <v/>
      </c>
      <c r="X2009" s="16" t="str">
        <f>IF(AND(A2009=[2]an!$G$38,F2009=[2]an!$E$40),[2]an!$G$40,IF(AND(A2009=[2]an!$G$38,F2009=[2]an!$E$41),[2]an!$G$41,IF(AND(A2009=[2]an!$G$38,F2009=[2]an!$E$39,H2009&gt;=[2]an!$M$37),[2]an!$G$39,
IF(AND(A2009=[2]an!$G$38,F2009=[2]an!$E$39,H2009&lt;[2]an!$M$37,S2009="kahepoolne vajaduspõhine",U2009=""),[2]an!$M$40,
IF(AND(A2009=[2]an!$G$38,F2009=[2]an!$E$39,H2009&lt;[2]an!$M$37,S2009="kahepoolne vajaduspõhine",U2009&lt;&gt;""),[2]an!$G$39,
IF(AND(A2009=[2]an!$G$38,F2009=[2]an!$E$39,H2009&lt;[2]an!$M$37,S2009&lt;&gt;"kahepoolne vajaduspõhine"),[2]an!$G$39,
IF(AND(A2009=[2]an!$G$38,F2009=[2]an!$E$42),[2]an!$G$42,
IF(AND(A2009=[2]an!$H$38,F2009=[2]an!$E$40),[2]an!$H$40,IF(AND(A2009=[2]an!$H$38,F2009=[2]an!$E$41),[2]an!$H$41,IF(AND(A2009=[2]an!$H$38,F2009=[2]an!$E$39,H2009&gt;=[2]an!$M$37),[2]an!$H$39,
IF(AND(A2009=[2]an!$H$38,F2009=[2]an!$E$39,H2009&lt;[2]an!$M$37,S2009="kahepoolne vajaduspõhine",U2009=""),[2]an!$M$40,
IF(AND(A2009=[2]an!$H$38,F2009=[2]an!$E$39,H2009&lt;[2]an!$M$37,S2009="kahepoolne vajaduspõhine",U2009&lt;&gt;""),[2]an!$H$39,
IF(AND(A2009=[2]an!$H$38,F2009=[2]an!$E$39,H2009&lt;[2]an!$M$37,S2009&lt;&gt;"kahepoolne vajaduspõhine"),[2]an!$H$39,
IF(AND(A2009=[2]an!$H$38,F2009=[2]an!$E$42),[2]an!$H$42,
IF(AND(A2009=[2]an!$I$38,F2009=[2]an!$E$40),[2]an!$I$40,IF(AND(A2009=[2]an!$I$38,F2009=[2]an!$E$41),[2]an!$I$41,IF(AND(A2009=[2]an!$I$38,F2009=[2]an!$E$39,H2009&gt;=[2]an!$M$37),[2]an!$I$39,
IF(AND(A2009=[2]an!$I$38,F2009=[2]an!$E$39,H2009&lt;[2]an!$M$37,S2009="kahepoolne vajaduspõhine",U2009=""),[2]an!$M$40,
IF(AND(A2009=[2]an!$I$38,F2009=[2]an!$E$39,H2009&lt;[2]an!$M$37,S2009="kahepoolne vajaduspõhine",U2009&lt;&gt;""),[2]an!$I$39,
IF(AND(A2009=[2]an!$I$38,F2009=[2]an!$E$39,H2009&lt;[2]an!$M$37,S2009&lt;&gt;"kahepoolne vajaduspõhine"),[2]an!$I$39,
IF(AND(A2009=[2]an!$I$38,F2009=[2]an!$E$42),[2]an!$I$42,
IF(AND(A2009=[2]an!$J$38,F2009=[2]an!$E$40),[2]an!$J$40,IF(AND(A2009=[2]an!$J$38,F2009=[2]an!$E$41),[2]an!$J$41,IF(AND(A2009=[2]an!$J$38,F2009=[2]an!$E$39,H2009&gt;=[2]an!$M$37),[2]an!$J$39,
IF(AND(A2009=[2]an!$J$38,F2009=[2]an!$E$39,H2009&lt;[2]an!$M$37,S2009="kahepoolne vajaduspõhine",U2009=""),[2]an!$M$40,
IF(AND(A2009=[2]an!$J$38,F2009=[2]an!$E$39,H2009&lt;[2]an!$M$37,S2009="kahepoolne vajaduspõhine",U2009&lt;&gt;""),[2]an!$J$39,
IF(AND(A2009=[2]an!$J$38,F2009=[2]an!$E$39,H2009&lt;[2]an!$M$37,S2009&lt;&gt;"kahepoolne vajaduspõhine"),[2]an!$J$39,
IF(AND(A2009=[2]an!$J$38,F2009=[2]an!$E$42),[2]an!$J$42,""))))))))))))))))))))))))))))</f>
        <v/>
      </c>
      <c r="Y2009" s="17" t="str">
        <f>IFERROR(IF(F2009="Tugigrupp",0,
IF(AND(F2009="Peretoe teenus",H2009&gt;=[2]an!$M$37,RANK(D2009,$D2009:$D2009)+COUNTIFS($D$2:D2009,D2009,$F$2:F2009,F2009)-1&gt;1),"",
IF(AND(F2009="Peretoe teenus",H2009&gt;=[2]an!$M$37,RANK(D2009,$D2009:$D2009)+COUNTIFS($D$2:D2009,D2009,$F$2:F2009,F2009)-1=1,MONTH(H2009)=MONTH(K2009)=TRUE,YEAR(H2009)=YEAR(K2009)=TRUE),((EOMONTH(H2009,0)-H2009+1)*X2009)/DAY(EOMONTH(H2009,0)),
IF(AND(F2009="Peretoe teenus",H2009&gt;=[2]an!$M$37,RANK(D2009,$D2009:$D2009)+COUNTIFS($D$2:D2009,D2009,$F$2:F2009,F2009)-1=1),X2009,
IF(AND(F2009="Peretoe teenus",H2009&lt;[2]an!$M$37,S2009&lt;&gt;"kahepoolne vajaduspõhine",RANK(D2009,$D2009:$D2009)+COUNTIFS($D$2:D2009,D2009,$F$2:F2009,F2009)-1=1),X2009,
IF(AND(F2009="Peretoe teenus",H2009&lt;[2]an!$M$37,S2009&lt;&gt;"kahepoolne vajaduspõhine",RANK(D2009,$D2009:$D2009)+COUNTIFS($D$2:D2009,D2009,$F$2:F2009,F2009)-1&gt;1),"",
IF(AND(F2009="Peretoe teenus",H2009&lt;[2]an!$M$37,S2009="kahepoolne vajaduspõhine",U2009="",RANK(D2009,$D2009:$D2009)+COUNTIFS($D$2:D2009,D2009,$F$2:F2009,F2009)-1=1),X2009,
IF(AND(F2009="Peretoe teenus",H2009&lt;[2]an!$M$37,S2009="kahepoolne vajaduspõhine",U2009="",RANK(D2009,$D2009:$D2009)+COUNTIFS($D$2:D2009,D2009,$F$2:F2009,F2009)-1&gt;1),"",
IF(AND(F2009="Peretoe teenus",H2009&lt;[2]an!$M$37,S2009="kahepoolne vajaduspõhine",U2009&lt;[2]an!$M$37,RANK(D2009,$D2009:$D2009)+COUNTIFS($D$2:D2009,D2009,$F$2:F2009,F2009)-1=1),X2009,
IF(AND(F2009="Peretoe teenus",H2009&lt;[2]an!$M$37,S2009="kahepoolne vajaduspõhine",U2009&lt;[2]an!$M$37,RANK(D2009,$D2009:$D2009)+COUNTIFS($D$2:D2009,D2009,$F$2:F2009,F2009)-1&gt;1),"",
IF(AND(F2009="Peretoe teenus",H2009&lt;[2]an!$M$37,S2009="kahepoolne vajaduspõhine",U2009&gt;=[2]an!$M$37,U2009&lt;=[2]an!$M$38,RANK(D2009,$D2009:$D2009)+COUNTIFS($D$2:D2009,D2009,$F$2:F2009,F2009)-1=1),
((EOMONTH(U2009,0)-U2009+1)*X2009)/DAY(EOMONTH(U2009,0))+(DAY(U2009)-1)*100/DAY(EOMONTH(U2009,0)),
IF(AND(F2009="Peretoe teenus",H2009&lt;[2]an!$M$37,S2009="kahepoolne vajaduspõhine",U2009&gt;=[2]an!$M$37,U2009&lt;=[2]an!$M$38,RANK(D2009,$D2009:$D2009)+COUNTIFS($D$2:D2009,D2009,$F$2:F2009,F2009)-1&gt;1),"",
IF(AND(F2009="Peretoe teenus",H2009&lt;[2]an!$M$37,S2009="kahepoolne vajaduspõhine",U2009&gt;[2]an!$M$38,RANK(D2009,$D2009:$D2009)+COUNTIFS($D$2:D2009,D2009,$F$2:F2009,F2009)-1=1),X2009,
IF(AND(F2009="Peretoe teenus",H2009&lt;[2]an!$M$37,S2009="kahepoolne vajaduspõhine",U2009&gt;[2]an!$M$38,RANK(D2009,$D2009:$D2009)+COUNTIFS($D$2:D2009,D2009,$F$2:F2009,F2009)-1&gt;1),"",X2009*W2009)))))))))))))),"")</f>
        <v/>
      </c>
      <c r="Z2009" s="18" t="str">
        <f t="shared" si="94"/>
        <v/>
      </c>
      <c r="AA2009" s="19" t="str">
        <f>IFERROR(VLOOKUP(E2009,[2]an!$A$3:$B$81,2,FALSE),"")</f>
        <v/>
      </c>
      <c r="AB2009" s="19" t="str">
        <f>IFERROR(VLOOKUP(AA2009,[2]an!$C$2:$D$16,2,FALSE),"")</f>
        <v/>
      </c>
      <c r="AC2009" s="20"/>
      <c r="AD2009" s="21" t="str">
        <f>IF(A2009=[2]an!$F$36,VLOOKUP([2]an!$F$36,[2]an!$F$36:$H$36,3,FALSE),IF(A2009=[2]an!$F$35,VLOOKUP([2]an!$F$35,[2]an!$F$35:$H$35,3,FALSE),IF(A2009=[2]an!$F$33,VLOOKUP([2]an!$F$33,[2]an!$F$33:$H$33,3,FALSE),IF(A2009=[2]an!$F$31,VLOOKUP([2]an!$F$31,[2]an!$F$31:$H$31,3,FALSE),""))))</f>
        <v/>
      </c>
    </row>
    <row r="2010" spans="6:30" x14ac:dyDescent="0.2">
      <c r="F2010" s="10"/>
      <c r="G2010" s="8" t="str">
        <f t="shared" si="95"/>
        <v/>
      </c>
      <c r="H2010" s="13"/>
      <c r="K2010" s="13"/>
      <c r="L2010" s="10"/>
      <c r="M2010" s="10"/>
      <c r="S2010" s="8" t="str">
        <f>IFERROR(VLOOKUP(D2010,[1]peretoe_teenus!$A$2:$L$2000,5,FALSE),"")</f>
        <v/>
      </c>
      <c r="U2010" s="13"/>
      <c r="V2010" s="15" t="str" cm="1">
        <f t="array" ref="V2010">IFERROR(IF(AND(F2010="Tugigrupp",RANK(K2010,$K2010:$K2010)+COUNTIFS($K$2:K2010,K2010,$L$2:L2010,L2010,$M$2:M2010,M2010,$I$2:I2010,I2010,$G$2:G2010,G2010,$F$2:F2010,F2010)-1=1),SUMPRODUCT(($F$2:$F$4154=F2010)*($G$2:$G$4154=G2010)*($K$2:$K$4154=K2010)*($I$2:$I$4154=I2010)*($L$2:$L$4154=L2010)*($M$2:$M$4154=M2010)),""),"")</f>
        <v/>
      </c>
      <c r="W2010" s="15" t="str">
        <f t="shared" si="93"/>
        <v/>
      </c>
      <c r="X2010" s="16" t="str">
        <f>IF(AND(A2010=[2]an!$G$38,F2010=[2]an!$E$40),[2]an!$G$40,IF(AND(A2010=[2]an!$G$38,F2010=[2]an!$E$41),[2]an!$G$41,IF(AND(A2010=[2]an!$G$38,F2010=[2]an!$E$39,H2010&gt;=[2]an!$M$37),[2]an!$G$39,
IF(AND(A2010=[2]an!$G$38,F2010=[2]an!$E$39,H2010&lt;[2]an!$M$37,S2010="kahepoolne vajaduspõhine",U2010=""),[2]an!$M$40,
IF(AND(A2010=[2]an!$G$38,F2010=[2]an!$E$39,H2010&lt;[2]an!$M$37,S2010="kahepoolne vajaduspõhine",U2010&lt;&gt;""),[2]an!$G$39,
IF(AND(A2010=[2]an!$G$38,F2010=[2]an!$E$39,H2010&lt;[2]an!$M$37,S2010&lt;&gt;"kahepoolne vajaduspõhine"),[2]an!$G$39,
IF(AND(A2010=[2]an!$G$38,F2010=[2]an!$E$42),[2]an!$G$42,
IF(AND(A2010=[2]an!$H$38,F2010=[2]an!$E$40),[2]an!$H$40,IF(AND(A2010=[2]an!$H$38,F2010=[2]an!$E$41),[2]an!$H$41,IF(AND(A2010=[2]an!$H$38,F2010=[2]an!$E$39,H2010&gt;=[2]an!$M$37),[2]an!$H$39,
IF(AND(A2010=[2]an!$H$38,F2010=[2]an!$E$39,H2010&lt;[2]an!$M$37,S2010="kahepoolne vajaduspõhine",U2010=""),[2]an!$M$40,
IF(AND(A2010=[2]an!$H$38,F2010=[2]an!$E$39,H2010&lt;[2]an!$M$37,S2010="kahepoolne vajaduspõhine",U2010&lt;&gt;""),[2]an!$H$39,
IF(AND(A2010=[2]an!$H$38,F2010=[2]an!$E$39,H2010&lt;[2]an!$M$37,S2010&lt;&gt;"kahepoolne vajaduspõhine"),[2]an!$H$39,
IF(AND(A2010=[2]an!$H$38,F2010=[2]an!$E$42),[2]an!$H$42,
IF(AND(A2010=[2]an!$I$38,F2010=[2]an!$E$40),[2]an!$I$40,IF(AND(A2010=[2]an!$I$38,F2010=[2]an!$E$41),[2]an!$I$41,IF(AND(A2010=[2]an!$I$38,F2010=[2]an!$E$39,H2010&gt;=[2]an!$M$37),[2]an!$I$39,
IF(AND(A2010=[2]an!$I$38,F2010=[2]an!$E$39,H2010&lt;[2]an!$M$37,S2010="kahepoolne vajaduspõhine",U2010=""),[2]an!$M$40,
IF(AND(A2010=[2]an!$I$38,F2010=[2]an!$E$39,H2010&lt;[2]an!$M$37,S2010="kahepoolne vajaduspõhine",U2010&lt;&gt;""),[2]an!$I$39,
IF(AND(A2010=[2]an!$I$38,F2010=[2]an!$E$39,H2010&lt;[2]an!$M$37,S2010&lt;&gt;"kahepoolne vajaduspõhine"),[2]an!$I$39,
IF(AND(A2010=[2]an!$I$38,F2010=[2]an!$E$42),[2]an!$I$42,
IF(AND(A2010=[2]an!$J$38,F2010=[2]an!$E$40),[2]an!$J$40,IF(AND(A2010=[2]an!$J$38,F2010=[2]an!$E$41),[2]an!$J$41,IF(AND(A2010=[2]an!$J$38,F2010=[2]an!$E$39,H2010&gt;=[2]an!$M$37),[2]an!$J$39,
IF(AND(A2010=[2]an!$J$38,F2010=[2]an!$E$39,H2010&lt;[2]an!$M$37,S2010="kahepoolne vajaduspõhine",U2010=""),[2]an!$M$40,
IF(AND(A2010=[2]an!$J$38,F2010=[2]an!$E$39,H2010&lt;[2]an!$M$37,S2010="kahepoolne vajaduspõhine",U2010&lt;&gt;""),[2]an!$J$39,
IF(AND(A2010=[2]an!$J$38,F2010=[2]an!$E$39,H2010&lt;[2]an!$M$37,S2010&lt;&gt;"kahepoolne vajaduspõhine"),[2]an!$J$39,
IF(AND(A2010=[2]an!$J$38,F2010=[2]an!$E$42),[2]an!$J$42,""))))))))))))))))))))))))))))</f>
        <v/>
      </c>
      <c r="Y2010" s="17" t="str">
        <f>IFERROR(IF(F2010="Tugigrupp",0,
IF(AND(F2010="Peretoe teenus",H2010&gt;=[2]an!$M$37,RANK(D2010,$D2010:$D2010)+COUNTIFS($D$2:D2010,D2010,$F$2:F2010,F2010)-1&gt;1),"",
IF(AND(F2010="Peretoe teenus",H2010&gt;=[2]an!$M$37,RANK(D2010,$D2010:$D2010)+COUNTIFS($D$2:D2010,D2010,$F$2:F2010,F2010)-1=1,MONTH(H2010)=MONTH(K2010)=TRUE,YEAR(H2010)=YEAR(K2010)=TRUE),((EOMONTH(H2010,0)-H2010+1)*X2010)/DAY(EOMONTH(H2010,0)),
IF(AND(F2010="Peretoe teenus",H2010&gt;=[2]an!$M$37,RANK(D2010,$D2010:$D2010)+COUNTIFS($D$2:D2010,D2010,$F$2:F2010,F2010)-1=1),X2010,
IF(AND(F2010="Peretoe teenus",H2010&lt;[2]an!$M$37,S2010&lt;&gt;"kahepoolne vajaduspõhine",RANK(D2010,$D2010:$D2010)+COUNTIFS($D$2:D2010,D2010,$F$2:F2010,F2010)-1=1),X2010,
IF(AND(F2010="Peretoe teenus",H2010&lt;[2]an!$M$37,S2010&lt;&gt;"kahepoolne vajaduspõhine",RANK(D2010,$D2010:$D2010)+COUNTIFS($D$2:D2010,D2010,$F$2:F2010,F2010)-1&gt;1),"",
IF(AND(F2010="Peretoe teenus",H2010&lt;[2]an!$M$37,S2010="kahepoolne vajaduspõhine",U2010="",RANK(D2010,$D2010:$D2010)+COUNTIFS($D$2:D2010,D2010,$F$2:F2010,F2010)-1=1),X2010,
IF(AND(F2010="Peretoe teenus",H2010&lt;[2]an!$M$37,S2010="kahepoolne vajaduspõhine",U2010="",RANK(D2010,$D2010:$D2010)+COUNTIFS($D$2:D2010,D2010,$F$2:F2010,F2010)-1&gt;1),"",
IF(AND(F2010="Peretoe teenus",H2010&lt;[2]an!$M$37,S2010="kahepoolne vajaduspõhine",U2010&lt;[2]an!$M$37,RANK(D2010,$D2010:$D2010)+COUNTIFS($D$2:D2010,D2010,$F$2:F2010,F2010)-1=1),X2010,
IF(AND(F2010="Peretoe teenus",H2010&lt;[2]an!$M$37,S2010="kahepoolne vajaduspõhine",U2010&lt;[2]an!$M$37,RANK(D2010,$D2010:$D2010)+COUNTIFS($D$2:D2010,D2010,$F$2:F2010,F2010)-1&gt;1),"",
IF(AND(F2010="Peretoe teenus",H2010&lt;[2]an!$M$37,S2010="kahepoolne vajaduspõhine",U2010&gt;=[2]an!$M$37,U2010&lt;=[2]an!$M$38,RANK(D2010,$D2010:$D2010)+COUNTIFS($D$2:D2010,D2010,$F$2:F2010,F2010)-1=1),
((EOMONTH(U2010,0)-U2010+1)*X2010)/DAY(EOMONTH(U2010,0))+(DAY(U2010)-1)*100/DAY(EOMONTH(U2010,0)),
IF(AND(F2010="Peretoe teenus",H2010&lt;[2]an!$M$37,S2010="kahepoolne vajaduspõhine",U2010&gt;=[2]an!$M$37,U2010&lt;=[2]an!$M$38,RANK(D2010,$D2010:$D2010)+COUNTIFS($D$2:D2010,D2010,$F$2:F2010,F2010)-1&gt;1),"",
IF(AND(F2010="Peretoe teenus",H2010&lt;[2]an!$M$37,S2010="kahepoolne vajaduspõhine",U2010&gt;[2]an!$M$38,RANK(D2010,$D2010:$D2010)+COUNTIFS($D$2:D2010,D2010,$F$2:F2010,F2010)-1=1),X2010,
IF(AND(F2010="Peretoe teenus",H2010&lt;[2]an!$M$37,S2010="kahepoolne vajaduspõhine",U2010&gt;[2]an!$M$38,RANK(D2010,$D2010:$D2010)+COUNTIFS($D$2:D2010,D2010,$F$2:F2010,F2010)-1&gt;1),"",X2010*W2010)))))))))))))),"")</f>
        <v/>
      </c>
      <c r="Z2010" s="18" t="str">
        <f t="shared" si="94"/>
        <v/>
      </c>
      <c r="AA2010" s="19" t="str">
        <f>IFERROR(VLOOKUP(E2010,[2]an!$A$3:$B$81,2,FALSE),"")</f>
        <v/>
      </c>
      <c r="AB2010" s="19" t="str">
        <f>IFERROR(VLOOKUP(AA2010,[2]an!$C$2:$D$16,2,FALSE),"")</f>
        <v/>
      </c>
      <c r="AC2010" s="20"/>
      <c r="AD2010" s="21" t="str">
        <f>IF(A2010=[2]an!$F$36,VLOOKUP([2]an!$F$36,[2]an!$F$36:$H$36,3,FALSE),IF(A2010=[2]an!$F$35,VLOOKUP([2]an!$F$35,[2]an!$F$35:$H$35,3,FALSE),IF(A2010=[2]an!$F$33,VLOOKUP([2]an!$F$33,[2]an!$F$33:$H$33,3,FALSE),IF(A2010=[2]an!$F$31,VLOOKUP([2]an!$F$31,[2]an!$F$31:$H$31,3,FALSE),""))))</f>
        <v/>
      </c>
    </row>
    <row r="2011" spans="6:30" x14ac:dyDescent="0.2">
      <c r="F2011" s="10"/>
      <c r="G2011" s="8" t="str">
        <f t="shared" si="95"/>
        <v/>
      </c>
      <c r="H2011" s="13"/>
      <c r="K2011" s="13"/>
      <c r="L2011" s="10"/>
      <c r="M2011" s="10"/>
      <c r="S2011" s="8" t="str">
        <f>IFERROR(VLOOKUP(D2011,[1]peretoe_teenus!$A$2:$L$2000,5,FALSE),"")</f>
        <v/>
      </c>
      <c r="U2011" s="13"/>
      <c r="V2011" s="15" t="str" cm="1">
        <f t="array" ref="V2011">IFERROR(IF(AND(F2011="Tugigrupp",RANK(K2011,$K2011:$K2011)+COUNTIFS($K$2:K2011,K2011,$L$2:L2011,L2011,$M$2:M2011,M2011,$I$2:I2011,I2011,$G$2:G2011,G2011,$F$2:F2011,F2011)-1=1),SUMPRODUCT(($F$2:$F$4154=F2011)*($G$2:$G$4154=G2011)*($K$2:$K$4154=K2011)*($I$2:$I$4154=I2011)*($L$2:$L$4154=L2011)*($M$2:$M$4154=M2011)),""),"")</f>
        <v/>
      </c>
      <c r="W2011" s="15" t="str">
        <f t="shared" si="93"/>
        <v/>
      </c>
      <c r="X2011" s="16" t="str">
        <f>IF(AND(A2011=[2]an!$G$38,F2011=[2]an!$E$40),[2]an!$G$40,IF(AND(A2011=[2]an!$G$38,F2011=[2]an!$E$41),[2]an!$G$41,IF(AND(A2011=[2]an!$G$38,F2011=[2]an!$E$39,H2011&gt;=[2]an!$M$37),[2]an!$G$39,
IF(AND(A2011=[2]an!$G$38,F2011=[2]an!$E$39,H2011&lt;[2]an!$M$37,S2011="kahepoolne vajaduspõhine",U2011=""),[2]an!$M$40,
IF(AND(A2011=[2]an!$G$38,F2011=[2]an!$E$39,H2011&lt;[2]an!$M$37,S2011="kahepoolne vajaduspõhine",U2011&lt;&gt;""),[2]an!$G$39,
IF(AND(A2011=[2]an!$G$38,F2011=[2]an!$E$39,H2011&lt;[2]an!$M$37,S2011&lt;&gt;"kahepoolne vajaduspõhine"),[2]an!$G$39,
IF(AND(A2011=[2]an!$G$38,F2011=[2]an!$E$42),[2]an!$G$42,
IF(AND(A2011=[2]an!$H$38,F2011=[2]an!$E$40),[2]an!$H$40,IF(AND(A2011=[2]an!$H$38,F2011=[2]an!$E$41),[2]an!$H$41,IF(AND(A2011=[2]an!$H$38,F2011=[2]an!$E$39,H2011&gt;=[2]an!$M$37),[2]an!$H$39,
IF(AND(A2011=[2]an!$H$38,F2011=[2]an!$E$39,H2011&lt;[2]an!$M$37,S2011="kahepoolne vajaduspõhine",U2011=""),[2]an!$M$40,
IF(AND(A2011=[2]an!$H$38,F2011=[2]an!$E$39,H2011&lt;[2]an!$M$37,S2011="kahepoolne vajaduspõhine",U2011&lt;&gt;""),[2]an!$H$39,
IF(AND(A2011=[2]an!$H$38,F2011=[2]an!$E$39,H2011&lt;[2]an!$M$37,S2011&lt;&gt;"kahepoolne vajaduspõhine"),[2]an!$H$39,
IF(AND(A2011=[2]an!$H$38,F2011=[2]an!$E$42),[2]an!$H$42,
IF(AND(A2011=[2]an!$I$38,F2011=[2]an!$E$40),[2]an!$I$40,IF(AND(A2011=[2]an!$I$38,F2011=[2]an!$E$41),[2]an!$I$41,IF(AND(A2011=[2]an!$I$38,F2011=[2]an!$E$39,H2011&gt;=[2]an!$M$37),[2]an!$I$39,
IF(AND(A2011=[2]an!$I$38,F2011=[2]an!$E$39,H2011&lt;[2]an!$M$37,S2011="kahepoolne vajaduspõhine",U2011=""),[2]an!$M$40,
IF(AND(A2011=[2]an!$I$38,F2011=[2]an!$E$39,H2011&lt;[2]an!$M$37,S2011="kahepoolne vajaduspõhine",U2011&lt;&gt;""),[2]an!$I$39,
IF(AND(A2011=[2]an!$I$38,F2011=[2]an!$E$39,H2011&lt;[2]an!$M$37,S2011&lt;&gt;"kahepoolne vajaduspõhine"),[2]an!$I$39,
IF(AND(A2011=[2]an!$I$38,F2011=[2]an!$E$42),[2]an!$I$42,
IF(AND(A2011=[2]an!$J$38,F2011=[2]an!$E$40),[2]an!$J$40,IF(AND(A2011=[2]an!$J$38,F2011=[2]an!$E$41),[2]an!$J$41,IF(AND(A2011=[2]an!$J$38,F2011=[2]an!$E$39,H2011&gt;=[2]an!$M$37),[2]an!$J$39,
IF(AND(A2011=[2]an!$J$38,F2011=[2]an!$E$39,H2011&lt;[2]an!$M$37,S2011="kahepoolne vajaduspõhine",U2011=""),[2]an!$M$40,
IF(AND(A2011=[2]an!$J$38,F2011=[2]an!$E$39,H2011&lt;[2]an!$M$37,S2011="kahepoolne vajaduspõhine",U2011&lt;&gt;""),[2]an!$J$39,
IF(AND(A2011=[2]an!$J$38,F2011=[2]an!$E$39,H2011&lt;[2]an!$M$37,S2011&lt;&gt;"kahepoolne vajaduspõhine"),[2]an!$J$39,
IF(AND(A2011=[2]an!$J$38,F2011=[2]an!$E$42),[2]an!$J$42,""))))))))))))))))))))))))))))</f>
        <v/>
      </c>
      <c r="Y2011" s="17" t="str">
        <f>IFERROR(IF(F2011="Tugigrupp",0,
IF(AND(F2011="Peretoe teenus",H2011&gt;=[2]an!$M$37,RANK(D2011,$D2011:$D2011)+COUNTIFS($D$2:D2011,D2011,$F$2:F2011,F2011)-1&gt;1),"",
IF(AND(F2011="Peretoe teenus",H2011&gt;=[2]an!$M$37,RANK(D2011,$D2011:$D2011)+COUNTIFS($D$2:D2011,D2011,$F$2:F2011,F2011)-1=1,MONTH(H2011)=MONTH(K2011)=TRUE,YEAR(H2011)=YEAR(K2011)=TRUE),((EOMONTH(H2011,0)-H2011+1)*X2011)/DAY(EOMONTH(H2011,0)),
IF(AND(F2011="Peretoe teenus",H2011&gt;=[2]an!$M$37,RANK(D2011,$D2011:$D2011)+COUNTIFS($D$2:D2011,D2011,$F$2:F2011,F2011)-1=1),X2011,
IF(AND(F2011="Peretoe teenus",H2011&lt;[2]an!$M$37,S2011&lt;&gt;"kahepoolne vajaduspõhine",RANK(D2011,$D2011:$D2011)+COUNTIFS($D$2:D2011,D2011,$F$2:F2011,F2011)-1=1),X2011,
IF(AND(F2011="Peretoe teenus",H2011&lt;[2]an!$M$37,S2011&lt;&gt;"kahepoolne vajaduspõhine",RANK(D2011,$D2011:$D2011)+COUNTIFS($D$2:D2011,D2011,$F$2:F2011,F2011)-1&gt;1),"",
IF(AND(F2011="Peretoe teenus",H2011&lt;[2]an!$M$37,S2011="kahepoolne vajaduspõhine",U2011="",RANK(D2011,$D2011:$D2011)+COUNTIFS($D$2:D2011,D2011,$F$2:F2011,F2011)-1=1),X2011,
IF(AND(F2011="Peretoe teenus",H2011&lt;[2]an!$M$37,S2011="kahepoolne vajaduspõhine",U2011="",RANK(D2011,$D2011:$D2011)+COUNTIFS($D$2:D2011,D2011,$F$2:F2011,F2011)-1&gt;1),"",
IF(AND(F2011="Peretoe teenus",H2011&lt;[2]an!$M$37,S2011="kahepoolne vajaduspõhine",U2011&lt;[2]an!$M$37,RANK(D2011,$D2011:$D2011)+COUNTIFS($D$2:D2011,D2011,$F$2:F2011,F2011)-1=1),X2011,
IF(AND(F2011="Peretoe teenus",H2011&lt;[2]an!$M$37,S2011="kahepoolne vajaduspõhine",U2011&lt;[2]an!$M$37,RANK(D2011,$D2011:$D2011)+COUNTIFS($D$2:D2011,D2011,$F$2:F2011,F2011)-1&gt;1),"",
IF(AND(F2011="Peretoe teenus",H2011&lt;[2]an!$M$37,S2011="kahepoolne vajaduspõhine",U2011&gt;=[2]an!$M$37,U2011&lt;=[2]an!$M$38,RANK(D2011,$D2011:$D2011)+COUNTIFS($D$2:D2011,D2011,$F$2:F2011,F2011)-1=1),
((EOMONTH(U2011,0)-U2011+1)*X2011)/DAY(EOMONTH(U2011,0))+(DAY(U2011)-1)*100/DAY(EOMONTH(U2011,0)),
IF(AND(F2011="Peretoe teenus",H2011&lt;[2]an!$M$37,S2011="kahepoolne vajaduspõhine",U2011&gt;=[2]an!$M$37,U2011&lt;=[2]an!$M$38,RANK(D2011,$D2011:$D2011)+COUNTIFS($D$2:D2011,D2011,$F$2:F2011,F2011)-1&gt;1),"",
IF(AND(F2011="Peretoe teenus",H2011&lt;[2]an!$M$37,S2011="kahepoolne vajaduspõhine",U2011&gt;[2]an!$M$38,RANK(D2011,$D2011:$D2011)+COUNTIFS($D$2:D2011,D2011,$F$2:F2011,F2011)-1=1),X2011,
IF(AND(F2011="Peretoe teenus",H2011&lt;[2]an!$M$37,S2011="kahepoolne vajaduspõhine",U2011&gt;[2]an!$M$38,RANK(D2011,$D2011:$D2011)+COUNTIFS($D$2:D2011,D2011,$F$2:F2011,F2011)-1&gt;1),"",X2011*W2011)))))))))))))),"")</f>
        <v/>
      </c>
      <c r="Z2011" s="18" t="str">
        <f t="shared" si="94"/>
        <v/>
      </c>
      <c r="AA2011" s="19" t="str">
        <f>IFERROR(VLOOKUP(E2011,[2]an!$A$3:$B$81,2,FALSE),"")</f>
        <v/>
      </c>
      <c r="AB2011" s="19" t="str">
        <f>IFERROR(VLOOKUP(AA2011,[2]an!$C$2:$D$16,2,FALSE),"")</f>
        <v/>
      </c>
      <c r="AC2011" s="20"/>
      <c r="AD2011" s="21" t="str">
        <f>IF(A2011=[2]an!$F$36,VLOOKUP([2]an!$F$36,[2]an!$F$36:$H$36,3,FALSE),IF(A2011=[2]an!$F$35,VLOOKUP([2]an!$F$35,[2]an!$F$35:$H$35,3,FALSE),IF(A2011=[2]an!$F$33,VLOOKUP([2]an!$F$33,[2]an!$F$33:$H$33,3,FALSE),IF(A2011=[2]an!$F$31,VLOOKUP([2]an!$F$31,[2]an!$F$31:$H$31,3,FALSE),""))))</f>
        <v/>
      </c>
    </row>
    <row r="2012" spans="6:30" x14ac:dyDescent="0.2">
      <c r="F2012" s="10"/>
      <c r="G2012" s="8" t="str">
        <f t="shared" si="95"/>
        <v/>
      </c>
      <c r="H2012" s="13"/>
      <c r="K2012" s="13"/>
      <c r="L2012" s="10"/>
      <c r="M2012" s="10"/>
      <c r="S2012" s="8" t="str">
        <f>IFERROR(VLOOKUP(D2012,[1]peretoe_teenus!$A$2:$L$2000,5,FALSE),"")</f>
        <v/>
      </c>
      <c r="U2012" s="13"/>
      <c r="V2012" s="15" t="str" cm="1">
        <f t="array" ref="V2012">IFERROR(IF(AND(F2012="Tugigrupp",RANK(K2012,$K2012:$K2012)+COUNTIFS($K$2:K2012,K2012,$L$2:L2012,L2012,$M$2:M2012,M2012,$I$2:I2012,I2012,$G$2:G2012,G2012,$F$2:F2012,F2012)-1=1),SUMPRODUCT(($F$2:$F$4154=F2012)*($G$2:$G$4154=G2012)*($K$2:$K$4154=K2012)*($I$2:$I$4154=I2012)*($L$2:$L$4154=L2012)*($M$2:$M$4154=M2012)),""),"")</f>
        <v/>
      </c>
      <c r="W2012" s="15" t="str">
        <f t="shared" si="93"/>
        <v/>
      </c>
      <c r="X2012" s="16" t="str">
        <f>IF(AND(A2012=[2]an!$G$38,F2012=[2]an!$E$40),[2]an!$G$40,IF(AND(A2012=[2]an!$G$38,F2012=[2]an!$E$41),[2]an!$G$41,IF(AND(A2012=[2]an!$G$38,F2012=[2]an!$E$39,H2012&gt;=[2]an!$M$37),[2]an!$G$39,
IF(AND(A2012=[2]an!$G$38,F2012=[2]an!$E$39,H2012&lt;[2]an!$M$37,S2012="kahepoolne vajaduspõhine",U2012=""),[2]an!$M$40,
IF(AND(A2012=[2]an!$G$38,F2012=[2]an!$E$39,H2012&lt;[2]an!$M$37,S2012="kahepoolne vajaduspõhine",U2012&lt;&gt;""),[2]an!$G$39,
IF(AND(A2012=[2]an!$G$38,F2012=[2]an!$E$39,H2012&lt;[2]an!$M$37,S2012&lt;&gt;"kahepoolne vajaduspõhine"),[2]an!$G$39,
IF(AND(A2012=[2]an!$G$38,F2012=[2]an!$E$42),[2]an!$G$42,
IF(AND(A2012=[2]an!$H$38,F2012=[2]an!$E$40),[2]an!$H$40,IF(AND(A2012=[2]an!$H$38,F2012=[2]an!$E$41),[2]an!$H$41,IF(AND(A2012=[2]an!$H$38,F2012=[2]an!$E$39,H2012&gt;=[2]an!$M$37),[2]an!$H$39,
IF(AND(A2012=[2]an!$H$38,F2012=[2]an!$E$39,H2012&lt;[2]an!$M$37,S2012="kahepoolne vajaduspõhine",U2012=""),[2]an!$M$40,
IF(AND(A2012=[2]an!$H$38,F2012=[2]an!$E$39,H2012&lt;[2]an!$M$37,S2012="kahepoolne vajaduspõhine",U2012&lt;&gt;""),[2]an!$H$39,
IF(AND(A2012=[2]an!$H$38,F2012=[2]an!$E$39,H2012&lt;[2]an!$M$37,S2012&lt;&gt;"kahepoolne vajaduspõhine"),[2]an!$H$39,
IF(AND(A2012=[2]an!$H$38,F2012=[2]an!$E$42),[2]an!$H$42,
IF(AND(A2012=[2]an!$I$38,F2012=[2]an!$E$40),[2]an!$I$40,IF(AND(A2012=[2]an!$I$38,F2012=[2]an!$E$41),[2]an!$I$41,IF(AND(A2012=[2]an!$I$38,F2012=[2]an!$E$39,H2012&gt;=[2]an!$M$37),[2]an!$I$39,
IF(AND(A2012=[2]an!$I$38,F2012=[2]an!$E$39,H2012&lt;[2]an!$M$37,S2012="kahepoolne vajaduspõhine",U2012=""),[2]an!$M$40,
IF(AND(A2012=[2]an!$I$38,F2012=[2]an!$E$39,H2012&lt;[2]an!$M$37,S2012="kahepoolne vajaduspõhine",U2012&lt;&gt;""),[2]an!$I$39,
IF(AND(A2012=[2]an!$I$38,F2012=[2]an!$E$39,H2012&lt;[2]an!$M$37,S2012&lt;&gt;"kahepoolne vajaduspõhine"),[2]an!$I$39,
IF(AND(A2012=[2]an!$I$38,F2012=[2]an!$E$42),[2]an!$I$42,
IF(AND(A2012=[2]an!$J$38,F2012=[2]an!$E$40),[2]an!$J$40,IF(AND(A2012=[2]an!$J$38,F2012=[2]an!$E$41),[2]an!$J$41,IF(AND(A2012=[2]an!$J$38,F2012=[2]an!$E$39,H2012&gt;=[2]an!$M$37),[2]an!$J$39,
IF(AND(A2012=[2]an!$J$38,F2012=[2]an!$E$39,H2012&lt;[2]an!$M$37,S2012="kahepoolne vajaduspõhine",U2012=""),[2]an!$M$40,
IF(AND(A2012=[2]an!$J$38,F2012=[2]an!$E$39,H2012&lt;[2]an!$M$37,S2012="kahepoolne vajaduspõhine",U2012&lt;&gt;""),[2]an!$J$39,
IF(AND(A2012=[2]an!$J$38,F2012=[2]an!$E$39,H2012&lt;[2]an!$M$37,S2012&lt;&gt;"kahepoolne vajaduspõhine"),[2]an!$J$39,
IF(AND(A2012=[2]an!$J$38,F2012=[2]an!$E$42),[2]an!$J$42,""))))))))))))))))))))))))))))</f>
        <v/>
      </c>
      <c r="Y2012" s="17" t="str">
        <f>IFERROR(IF(F2012="Tugigrupp",0,
IF(AND(F2012="Peretoe teenus",H2012&gt;=[2]an!$M$37,RANK(D2012,$D2012:$D2012)+COUNTIFS($D$2:D2012,D2012,$F$2:F2012,F2012)-1&gt;1),"",
IF(AND(F2012="Peretoe teenus",H2012&gt;=[2]an!$M$37,RANK(D2012,$D2012:$D2012)+COUNTIFS($D$2:D2012,D2012,$F$2:F2012,F2012)-1=1,MONTH(H2012)=MONTH(K2012)=TRUE,YEAR(H2012)=YEAR(K2012)=TRUE),((EOMONTH(H2012,0)-H2012+1)*X2012)/DAY(EOMONTH(H2012,0)),
IF(AND(F2012="Peretoe teenus",H2012&gt;=[2]an!$M$37,RANK(D2012,$D2012:$D2012)+COUNTIFS($D$2:D2012,D2012,$F$2:F2012,F2012)-1=1),X2012,
IF(AND(F2012="Peretoe teenus",H2012&lt;[2]an!$M$37,S2012&lt;&gt;"kahepoolne vajaduspõhine",RANK(D2012,$D2012:$D2012)+COUNTIFS($D$2:D2012,D2012,$F$2:F2012,F2012)-1=1),X2012,
IF(AND(F2012="Peretoe teenus",H2012&lt;[2]an!$M$37,S2012&lt;&gt;"kahepoolne vajaduspõhine",RANK(D2012,$D2012:$D2012)+COUNTIFS($D$2:D2012,D2012,$F$2:F2012,F2012)-1&gt;1),"",
IF(AND(F2012="Peretoe teenus",H2012&lt;[2]an!$M$37,S2012="kahepoolne vajaduspõhine",U2012="",RANK(D2012,$D2012:$D2012)+COUNTIFS($D$2:D2012,D2012,$F$2:F2012,F2012)-1=1),X2012,
IF(AND(F2012="Peretoe teenus",H2012&lt;[2]an!$M$37,S2012="kahepoolne vajaduspõhine",U2012="",RANK(D2012,$D2012:$D2012)+COUNTIFS($D$2:D2012,D2012,$F$2:F2012,F2012)-1&gt;1),"",
IF(AND(F2012="Peretoe teenus",H2012&lt;[2]an!$M$37,S2012="kahepoolne vajaduspõhine",U2012&lt;[2]an!$M$37,RANK(D2012,$D2012:$D2012)+COUNTIFS($D$2:D2012,D2012,$F$2:F2012,F2012)-1=1),X2012,
IF(AND(F2012="Peretoe teenus",H2012&lt;[2]an!$M$37,S2012="kahepoolne vajaduspõhine",U2012&lt;[2]an!$M$37,RANK(D2012,$D2012:$D2012)+COUNTIFS($D$2:D2012,D2012,$F$2:F2012,F2012)-1&gt;1),"",
IF(AND(F2012="Peretoe teenus",H2012&lt;[2]an!$M$37,S2012="kahepoolne vajaduspõhine",U2012&gt;=[2]an!$M$37,U2012&lt;=[2]an!$M$38,RANK(D2012,$D2012:$D2012)+COUNTIFS($D$2:D2012,D2012,$F$2:F2012,F2012)-1=1),
((EOMONTH(U2012,0)-U2012+1)*X2012)/DAY(EOMONTH(U2012,0))+(DAY(U2012)-1)*100/DAY(EOMONTH(U2012,0)),
IF(AND(F2012="Peretoe teenus",H2012&lt;[2]an!$M$37,S2012="kahepoolne vajaduspõhine",U2012&gt;=[2]an!$M$37,U2012&lt;=[2]an!$M$38,RANK(D2012,$D2012:$D2012)+COUNTIFS($D$2:D2012,D2012,$F$2:F2012,F2012)-1&gt;1),"",
IF(AND(F2012="Peretoe teenus",H2012&lt;[2]an!$M$37,S2012="kahepoolne vajaduspõhine",U2012&gt;[2]an!$M$38,RANK(D2012,$D2012:$D2012)+COUNTIFS($D$2:D2012,D2012,$F$2:F2012,F2012)-1=1),X2012,
IF(AND(F2012="Peretoe teenus",H2012&lt;[2]an!$M$37,S2012="kahepoolne vajaduspõhine",U2012&gt;[2]an!$M$38,RANK(D2012,$D2012:$D2012)+COUNTIFS($D$2:D2012,D2012,$F$2:F2012,F2012)-1&gt;1),"",X2012*W2012)))))))))))))),"")</f>
        <v/>
      </c>
      <c r="Z2012" s="18" t="str">
        <f t="shared" si="94"/>
        <v/>
      </c>
      <c r="AA2012" s="19" t="str">
        <f>IFERROR(VLOOKUP(E2012,[2]an!$A$3:$B$81,2,FALSE),"")</f>
        <v/>
      </c>
      <c r="AB2012" s="19" t="str">
        <f>IFERROR(VLOOKUP(AA2012,[2]an!$C$2:$D$16,2,FALSE),"")</f>
        <v/>
      </c>
      <c r="AC2012" s="20"/>
      <c r="AD2012" s="21" t="str">
        <f>IF(A2012=[2]an!$F$36,VLOOKUP([2]an!$F$36,[2]an!$F$36:$H$36,3,FALSE),IF(A2012=[2]an!$F$35,VLOOKUP([2]an!$F$35,[2]an!$F$35:$H$35,3,FALSE),IF(A2012=[2]an!$F$33,VLOOKUP([2]an!$F$33,[2]an!$F$33:$H$33,3,FALSE),IF(A2012=[2]an!$F$31,VLOOKUP([2]an!$F$31,[2]an!$F$31:$H$31,3,FALSE),""))))</f>
        <v/>
      </c>
    </row>
    <row r="2013" spans="6:30" x14ac:dyDescent="0.2">
      <c r="F2013" s="10"/>
      <c r="G2013" s="8" t="str">
        <f t="shared" si="95"/>
        <v/>
      </c>
      <c r="H2013" s="13"/>
      <c r="K2013" s="13"/>
      <c r="L2013" s="10"/>
      <c r="M2013" s="10"/>
      <c r="S2013" s="8" t="str">
        <f>IFERROR(VLOOKUP(D2013,[1]peretoe_teenus!$A$2:$L$2000,5,FALSE),"")</f>
        <v/>
      </c>
      <c r="U2013" s="13"/>
      <c r="V2013" s="15" t="str" cm="1">
        <f t="array" ref="V2013">IFERROR(IF(AND(F2013="Tugigrupp",RANK(K2013,$K2013:$K2013)+COUNTIFS($K$2:K2013,K2013,$L$2:L2013,L2013,$M$2:M2013,M2013,$I$2:I2013,I2013,$G$2:G2013,G2013,$F$2:F2013,F2013)-1=1),SUMPRODUCT(($F$2:$F$4154=F2013)*($G$2:$G$4154=G2013)*($K$2:$K$4154=K2013)*($I$2:$I$4154=I2013)*($L$2:$L$4154=L2013)*($M$2:$M$4154=M2013)),""),"")</f>
        <v/>
      </c>
      <c r="W2013" s="15" t="str">
        <f t="shared" si="93"/>
        <v/>
      </c>
      <c r="X2013" s="16" t="str">
        <f>IF(AND(A2013=[2]an!$G$38,F2013=[2]an!$E$40),[2]an!$G$40,IF(AND(A2013=[2]an!$G$38,F2013=[2]an!$E$41),[2]an!$G$41,IF(AND(A2013=[2]an!$G$38,F2013=[2]an!$E$39,H2013&gt;=[2]an!$M$37),[2]an!$G$39,
IF(AND(A2013=[2]an!$G$38,F2013=[2]an!$E$39,H2013&lt;[2]an!$M$37,S2013="kahepoolne vajaduspõhine",U2013=""),[2]an!$M$40,
IF(AND(A2013=[2]an!$G$38,F2013=[2]an!$E$39,H2013&lt;[2]an!$M$37,S2013="kahepoolne vajaduspõhine",U2013&lt;&gt;""),[2]an!$G$39,
IF(AND(A2013=[2]an!$G$38,F2013=[2]an!$E$39,H2013&lt;[2]an!$M$37,S2013&lt;&gt;"kahepoolne vajaduspõhine"),[2]an!$G$39,
IF(AND(A2013=[2]an!$G$38,F2013=[2]an!$E$42),[2]an!$G$42,
IF(AND(A2013=[2]an!$H$38,F2013=[2]an!$E$40),[2]an!$H$40,IF(AND(A2013=[2]an!$H$38,F2013=[2]an!$E$41),[2]an!$H$41,IF(AND(A2013=[2]an!$H$38,F2013=[2]an!$E$39,H2013&gt;=[2]an!$M$37),[2]an!$H$39,
IF(AND(A2013=[2]an!$H$38,F2013=[2]an!$E$39,H2013&lt;[2]an!$M$37,S2013="kahepoolne vajaduspõhine",U2013=""),[2]an!$M$40,
IF(AND(A2013=[2]an!$H$38,F2013=[2]an!$E$39,H2013&lt;[2]an!$M$37,S2013="kahepoolne vajaduspõhine",U2013&lt;&gt;""),[2]an!$H$39,
IF(AND(A2013=[2]an!$H$38,F2013=[2]an!$E$39,H2013&lt;[2]an!$M$37,S2013&lt;&gt;"kahepoolne vajaduspõhine"),[2]an!$H$39,
IF(AND(A2013=[2]an!$H$38,F2013=[2]an!$E$42),[2]an!$H$42,
IF(AND(A2013=[2]an!$I$38,F2013=[2]an!$E$40),[2]an!$I$40,IF(AND(A2013=[2]an!$I$38,F2013=[2]an!$E$41),[2]an!$I$41,IF(AND(A2013=[2]an!$I$38,F2013=[2]an!$E$39,H2013&gt;=[2]an!$M$37),[2]an!$I$39,
IF(AND(A2013=[2]an!$I$38,F2013=[2]an!$E$39,H2013&lt;[2]an!$M$37,S2013="kahepoolne vajaduspõhine",U2013=""),[2]an!$M$40,
IF(AND(A2013=[2]an!$I$38,F2013=[2]an!$E$39,H2013&lt;[2]an!$M$37,S2013="kahepoolne vajaduspõhine",U2013&lt;&gt;""),[2]an!$I$39,
IF(AND(A2013=[2]an!$I$38,F2013=[2]an!$E$39,H2013&lt;[2]an!$M$37,S2013&lt;&gt;"kahepoolne vajaduspõhine"),[2]an!$I$39,
IF(AND(A2013=[2]an!$I$38,F2013=[2]an!$E$42),[2]an!$I$42,
IF(AND(A2013=[2]an!$J$38,F2013=[2]an!$E$40),[2]an!$J$40,IF(AND(A2013=[2]an!$J$38,F2013=[2]an!$E$41),[2]an!$J$41,IF(AND(A2013=[2]an!$J$38,F2013=[2]an!$E$39,H2013&gt;=[2]an!$M$37),[2]an!$J$39,
IF(AND(A2013=[2]an!$J$38,F2013=[2]an!$E$39,H2013&lt;[2]an!$M$37,S2013="kahepoolne vajaduspõhine",U2013=""),[2]an!$M$40,
IF(AND(A2013=[2]an!$J$38,F2013=[2]an!$E$39,H2013&lt;[2]an!$M$37,S2013="kahepoolne vajaduspõhine",U2013&lt;&gt;""),[2]an!$J$39,
IF(AND(A2013=[2]an!$J$38,F2013=[2]an!$E$39,H2013&lt;[2]an!$M$37,S2013&lt;&gt;"kahepoolne vajaduspõhine"),[2]an!$J$39,
IF(AND(A2013=[2]an!$J$38,F2013=[2]an!$E$42),[2]an!$J$42,""))))))))))))))))))))))))))))</f>
        <v/>
      </c>
      <c r="Y2013" s="17" t="str">
        <f>IFERROR(IF(F2013="Tugigrupp",0,
IF(AND(F2013="Peretoe teenus",H2013&gt;=[2]an!$M$37,RANK(D2013,$D2013:$D2013)+COUNTIFS($D$2:D2013,D2013,$F$2:F2013,F2013)-1&gt;1),"",
IF(AND(F2013="Peretoe teenus",H2013&gt;=[2]an!$M$37,RANK(D2013,$D2013:$D2013)+COUNTIFS($D$2:D2013,D2013,$F$2:F2013,F2013)-1=1,MONTH(H2013)=MONTH(K2013)=TRUE,YEAR(H2013)=YEAR(K2013)=TRUE),((EOMONTH(H2013,0)-H2013+1)*X2013)/DAY(EOMONTH(H2013,0)),
IF(AND(F2013="Peretoe teenus",H2013&gt;=[2]an!$M$37,RANK(D2013,$D2013:$D2013)+COUNTIFS($D$2:D2013,D2013,$F$2:F2013,F2013)-1=1),X2013,
IF(AND(F2013="Peretoe teenus",H2013&lt;[2]an!$M$37,S2013&lt;&gt;"kahepoolne vajaduspõhine",RANK(D2013,$D2013:$D2013)+COUNTIFS($D$2:D2013,D2013,$F$2:F2013,F2013)-1=1),X2013,
IF(AND(F2013="Peretoe teenus",H2013&lt;[2]an!$M$37,S2013&lt;&gt;"kahepoolne vajaduspõhine",RANK(D2013,$D2013:$D2013)+COUNTIFS($D$2:D2013,D2013,$F$2:F2013,F2013)-1&gt;1),"",
IF(AND(F2013="Peretoe teenus",H2013&lt;[2]an!$M$37,S2013="kahepoolne vajaduspõhine",U2013="",RANK(D2013,$D2013:$D2013)+COUNTIFS($D$2:D2013,D2013,$F$2:F2013,F2013)-1=1),X2013,
IF(AND(F2013="Peretoe teenus",H2013&lt;[2]an!$M$37,S2013="kahepoolne vajaduspõhine",U2013="",RANK(D2013,$D2013:$D2013)+COUNTIFS($D$2:D2013,D2013,$F$2:F2013,F2013)-1&gt;1),"",
IF(AND(F2013="Peretoe teenus",H2013&lt;[2]an!$M$37,S2013="kahepoolne vajaduspõhine",U2013&lt;[2]an!$M$37,RANK(D2013,$D2013:$D2013)+COUNTIFS($D$2:D2013,D2013,$F$2:F2013,F2013)-1=1),X2013,
IF(AND(F2013="Peretoe teenus",H2013&lt;[2]an!$M$37,S2013="kahepoolne vajaduspõhine",U2013&lt;[2]an!$M$37,RANK(D2013,$D2013:$D2013)+COUNTIFS($D$2:D2013,D2013,$F$2:F2013,F2013)-1&gt;1),"",
IF(AND(F2013="Peretoe teenus",H2013&lt;[2]an!$M$37,S2013="kahepoolne vajaduspõhine",U2013&gt;=[2]an!$M$37,U2013&lt;=[2]an!$M$38,RANK(D2013,$D2013:$D2013)+COUNTIFS($D$2:D2013,D2013,$F$2:F2013,F2013)-1=1),
((EOMONTH(U2013,0)-U2013+1)*X2013)/DAY(EOMONTH(U2013,0))+(DAY(U2013)-1)*100/DAY(EOMONTH(U2013,0)),
IF(AND(F2013="Peretoe teenus",H2013&lt;[2]an!$M$37,S2013="kahepoolne vajaduspõhine",U2013&gt;=[2]an!$M$37,U2013&lt;=[2]an!$M$38,RANK(D2013,$D2013:$D2013)+COUNTIFS($D$2:D2013,D2013,$F$2:F2013,F2013)-1&gt;1),"",
IF(AND(F2013="Peretoe teenus",H2013&lt;[2]an!$M$37,S2013="kahepoolne vajaduspõhine",U2013&gt;[2]an!$M$38,RANK(D2013,$D2013:$D2013)+COUNTIFS($D$2:D2013,D2013,$F$2:F2013,F2013)-1=1),X2013,
IF(AND(F2013="Peretoe teenus",H2013&lt;[2]an!$M$37,S2013="kahepoolne vajaduspõhine",U2013&gt;[2]an!$M$38,RANK(D2013,$D2013:$D2013)+COUNTIFS($D$2:D2013,D2013,$F$2:F2013,F2013)-1&gt;1),"",X2013*W2013)))))))))))))),"")</f>
        <v/>
      </c>
      <c r="Z2013" s="18" t="str">
        <f t="shared" si="94"/>
        <v/>
      </c>
      <c r="AA2013" s="19" t="str">
        <f>IFERROR(VLOOKUP(E2013,[2]an!$A$3:$B$81,2,FALSE),"")</f>
        <v/>
      </c>
      <c r="AB2013" s="19" t="str">
        <f>IFERROR(VLOOKUP(AA2013,[2]an!$C$2:$D$16,2,FALSE),"")</f>
        <v/>
      </c>
      <c r="AC2013" s="20"/>
      <c r="AD2013" s="21" t="str">
        <f>IF(A2013=[2]an!$F$36,VLOOKUP([2]an!$F$36,[2]an!$F$36:$H$36,3,FALSE),IF(A2013=[2]an!$F$35,VLOOKUP([2]an!$F$35,[2]an!$F$35:$H$35,3,FALSE),IF(A2013=[2]an!$F$33,VLOOKUP([2]an!$F$33,[2]an!$F$33:$H$33,3,FALSE),IF(A2013=[2]an!$F$31,VLOOKUP([2]an!$F$31,[2]an!$F$31:$H$31,3,FALSE),""))))</f>
        <v/>
      </c>
    </row>
    <row r="2014" spans="6:30" x14ac:dyDescent="0.2">
      <c r="F2014" s="10"/>
      <c r="G2014" s="8" t="str">
        <f t="shared" si="95"/>
        <v/>
      </c>
      <c r="H2014" s="13"/>
      <c r="K2014" s="13"/>
      <c r="L2014" s="10"/>
      <c r="M2014" s="10"/>
      <c r="S2014" s="8" t="str">
        <f>IFERROR(VLOOKUP(D2014,[1]peretoe_teenus!$A$2:$L$2000,5,FALSE),"")</f>
        <v/>
      </c>
      <c r="U2014" s="13"/>
      <c r="V2014" s="15" t="str" cm="1">
        <f t="array" ref="V2014">IFERROR(IF(AND(F2014="Tugigrupp",RANK(K2014,$K2014:$K2014)+COUNTIFS($K$2:K2014,K2014,$L$2:L2014,L2014,$M$2:M2014,M2014,$I$2:I2014,I2014,$G$2:G2014,G2014,$F$2:F2014,F2014)-1=1),SUMPRODUCT(($F$2:$F$4154=F2014)*($G$2:$G$4154=G2014)*($K$2:$K$4154=K2014)*($I$2:$I$4154=I2014)*($L$2:$L$4154=L2014)*($M$2:$M$4154=M2014)),""),"")</f>
        <v/>
      </c>
      <c r="W2014" s="15" t="str">
        <f t="shared" si="93"/>
        <v/>
      </c>
      <c r="X2014" s="16" t="str">
        <f>IF(AND(A2014=[2]an!$G$38,F2014=[2]an!$E$40),[2]an!$G$40,IF(AND(A2014=[2]an!$G$38,F2014=[2]an!$E$41),[2]an!$G$41,IF(AND(A2014=[2]an!$G$38,F2014=[2]an!$E$39,H2014&gt;=[2]an!$M$37),[2]an!$G$39,
IF(AND(A2014=[2]an!$G$38,F2014=[2]an!$E$39,H2014&lt;[2]an!$M$37,S2014="kahepoolne vajaduspõhine",U2014=""),[2]an!$M$40,
IF(AND(A2014=[2]an!$G$38,F2014=[2]an!$E$39,H2014&lt;[2]an!$M$37,S2014="kahepoolne vajaduspõhine",U2014&lt;&gt;""),[2]an!$G$39,
IF(AND(A2014=[2]an!$G$38,F2014=[2]an!$E$39,H2014&lt;[2]an!$M$37,S2014&lt;&gt;"kahepoolne vajaduspõhine"),[2]an!$G$39,
IF(AND(A2014=[2]an!$G$38,F2014=[2]an!$E$42),[2]an!$G$42,
IF(AND(A2014=[2]an!$H$38,F2014=[2]an!$E$40),[2]an!$H$40,IF(AND(A2014=[2]an!$H$38,F2014=[2]an!$E$41),[2]an!$H$41,IF(AND(A2014=[2]an!$H$38,F2014=[2]an!$E$39,H2014&gt;=[2]an!$M$37),[2]an!$H$39,
IF(AND(A2014=[2]an!$H$38,F2014=[2]an!$E$39,H2014&lt;[2]an!$M$37,S2014="kahepoolne vajaduspõhine",U2014=""),[2]an!$M$40,
IF(AND(A2014=[2]an!$H$38,F2014=[2]an!$E$39,H2014&lt;[2]an!$M$37,S2014="kahepoolne vajaduspõhine",U2014&lt;&gt;""),[2]an!$H$39,
IF(AND(A2014=[2]an!$H$38,F2014=[2]an!$E$39,H2014&lt;[2]an!$M$37,S2014&lt;&gt;"kahepoolne vajaduspõhine"),[2]an!$H$39,
IF(AND(A2014=[2]an!$H$38,F2014=[2]an!$E$42),[2]an!$H$42,
IF(AND(A2014=[2]an!$I$38,F2014=[2]an!$E$40),[2]an!$I$40,IF(AND(A2014=[2]an!$I$38,F2014=[2]an!$E$41),[2]an!$I$41,IF(AND(A2014=[2]an!$I$38,F2014=[2]an!$E$39,H2014&gt;=[2]an!$M$37),[2]an!$I$39,
IF(AND(A2014=[2]an!$I$38,F2014=[2]an!$E$39,H2014&lt;[2]an!$M$37,S2014="kahepoolne vajaduspõhine",U2014=""),[2]an!$M$40,
IF(AND(A2014=[2]an!$I$38,F2014=[2]an!$E$39,H2014&lt;[2]an!$M$37,S2014="kahepoolne vajaduspõhine",U2014&lt;&gt;""),[2]an!$I$39,
IF(AND(A2014=[2]an!$I$38,F2014=[2]an!$E$39,H2014&lt;[2]an!$M$37,S2014&lt;&gt;"kahepoolne vajaduspõhine"),[2]an!$I$39,
IF(AND(A2014=[2]an!$I$38,F2014=[2]an!$E$42),[2]an!$I$42,
IF(AND(A2014=[2]an!$J$38,F2014=[2]an!$E$40),[2]an!$J$40,IF(AND(A2014=[2]an!$J$38,F2014=[2]an!$E$41),[2]an!$J$41,IF(AND(A2014=[2]an!$J$38,F2014=[2]an!$E$39,H2014&gt;=[2]an!$M$37),[2]an!$J$39,
IF(AND(A2014=[2]an!$J$38,F2014=[2]an!$E$39,H2014&lt;[2]an!$M$37,S2014="kahepoolne vajaduspõhine",U2014=""),[2]an!$M$40,
IF(AND(A2014=[2]an!$J$38,F2014=[2]an!$E$39,H2014&lt;[2]an!$M$37,S2014="kahepoolne vajaduspõhine",U2014&lt;&gt;""),[2]an!$J$39,
IF(AND(A2014=[2]an!$J$38,F2014=[2]an!$E$39,H2014&lt;[2]an!$M$37,S2014&lt;&gt;"kahepoolne vajaduspõhine"),[2]an!$J$39,
IF(AND(A2014=[2]an!$J$38,F2014=[2]an!$E$42),[2]an!$J$42,""))))))))))))))))))))))))))))</f>
        <v/>
      </c>
      <c r="Y2014" s="17" t="str">
        <f>IFERROR(IF(F2014="Tugigrupp",0,
IF(AND(F2014="Peretoe teenus",H2014&gt;=[2]an!$M$37,RANK(D2014,$D2014:$D2014)+COUNTIFS($D$2:D2014,D2014,$F$2:F2014,F2014)-1&gt;1),"",
IF(AND(F2014="Peretoe teenus",H2014&gt;=[2]an!$M$37,RANK(D2014,$D2014:$D2014)+COUNTIFS($D$2:D2014,D2014,$F$2:F2014,F2014)-1=1,MONTH(H2014)=MONTH(K2014)=TRUE,YEAR(H2014)=YEAR(K2014)=TRUE),((EOMONTH(H2014,0)-H2014+1)*X2014)/DAY(EOMONTH(H2014,0)),
IF(AND(F2014="Peretoe teenus",H2014&gt;=[2]an!$M$37,RANK(D2014,$D2014:$D2014)+COUNTIFS($D$2:D2014,D2014,$F$2:F2014,F2014)-1=1),X2014,
IF(AND(F2014="Peretoe teenus",H2014&lt;[2]an!$M$37,S2014&lt;&gt;"kahepoolne vajaduspõhine",RANK(D2014,$D2014:$D2014)+COUNTIFS($D$2:D2014,D2014,$F$2:F2014,F2014)-1=1),X2014,
IF(AND(F2014="Peretoe teenus",H2014&lt;[2]an!$M$37,S2014&lt;&gt;"kahepoolne vajaduspõhine",RANK(D2014,$D2014:$D2014)+COUNTIFS($D$2:D2014,D2014,$F$2:F2014,F2014)-1&gt;1),"",
IF(AND(F2014="Peretoe teenus",H2014&lt;[2]an!$M$37,S2014="kahepoolne vajaduspõhine",U2014="",RANK(D2014,$D2014:$D2014)+COUNTIFS($D$2:D2014,D2014,$F$2:F2014,F2014)-1=1),X2014,
IF(AND(F2014="Peretoe teenus",H2014&lt;[2]an!$M$37,S2014="kahepoolne vajaduspõhine",U2014="",RANK(D2014,$D2014:$D2014)+COUNTIFS($D$2:D2014,D2014,$F$2:F2014,F2014)-1&gt;1),"",
IF(AND(F2014="Peretoe teenus",H2014&lt;[2]an!$M$37,S2014="kahepoolne vajaduspõhine",U2014&lt;[2]an!$M$37,RANK(D2014,$D2014:$D2014)+COUNTIFS($D$2:D2014,D2014,$F$2:F2014,F2014)-1=1),X2014,
IF(AND(F2014="Peretoe teenus",H2014&lt;[2]an!$M$37,S2014="kahepoolne vajaduspõhine",U2014&lt;[2]an!$M$37,RANK(D2014,$D2014:$D2014)+COUNTIFS($D$2:D2014,D2014,$F$2:F2014,F2014)-1&gt;1),"",
IF(AND(F2014="Peretoe teenus",H2014&lt;[2]an!$M$37,S2014="kahepoolne vajaduspõhine",U2014&gt;=[2]an!$M$37,U2014&lt;=[2]an!$M$38,RANK(D2014,$D2014:$D2014)+COUNTIFS($D$2:D2014,D2014,$F$2:F2014,F2014)-1=1),
((EOMONTH(U2014,0)-U2014+1)*X2014)/DAY(EOMONTH(U2014,0))+(DAY(U2014)-1)*100/DAY(EOMONTH(U2014,0)),
IF(AND(F2014="Peretoe teenus",H2014&lt;[2]an!$M$37,S2014="kahepoolne vajaduspõhine",U2014&gt;=[2]an!$M$37,U2014&lt;=[2]an!$M$38,RANK(D2014,$D2014:$D2014)+COUNTIFS($D$2:D2014,D2014,$F$2:F2014,F2014)-1&gt;1),"",
IF(AND(F2014="Peretoe teenus",H2014&lt;[2]an!$M$37,S2014="kahepoolne vajaduspõhine",U2014&gt;[2]an!$M$38,RANK(D2014,$D2014:$D2014)+COUNTIFS($D$2:D2014,D2014,$F$2:F2014,F2014)-1=1),X2014,
IF(AND(F2014="Peretoe teenus",H2014&lt;[2]an!$M$37,S2014="kahepoolne vajaduspõhine",U2014&gt;[2]an!$M$38,RANK(D2014,$D2014:$D2014)+COUNTIFS($D$2:D2014,D2014,$F$2:F2014,F2014)-1&gt;1),"",X2014*W2014)))))))))))))),"")</f>
        <v/>
      </c>
      <c r="Z2014" s="18" t="str">
        <f t="shared" si="94"/>
        <v/>
      </c>
      <c r="AA2014" s="19" t="str">
        <f>IFERROR(VLOOKUP(E2014,[2]an!$A$3:$B$81,2,FALSE),"")</f>
        <v/>
      </c>
      <c r="AB2014" s="19" t="str">
        <f>IFERROR(VLOOKUP(AA2014,[2]an!$C$2:$D$16,2,FALSE),"")</f>
        <v/>
      </c>
      <c r="AC2014" s="20"/>
      <c r="AD2014" s="21" t="str">
        <f>IF(A2014=[2]an!$F$36,VLOOKUP([2]an!$F$36,[2]an!$F$36:$H$36,3,FALSE),IF(A2014=[2]an!$F$35,VLOOKUP([2]an!$F$35,[2]an!$F$35:$H$35,3,FALSE),IF(A2014=[2]an!$F$33,VLOOKUP([2]an!$F$33,[2]an!$F$33:$H$33,3,FALSE),IF(A2014=[2]an!$F$31,VLOOKUP([2]an!$F$31,[2]an!$F$31:$H$31,3,FALSE),""))))</f>
        <v/>
      </c>
    </row>
    <row r="2015" spans="6:30" x14ac:dyDescent="0.2">
      <c r="F2015" s="10"/>
      <c r="G2015" s="8" t="str">
        <f t="shared" si="95"/>
        <v/>
      </c>
      <c r="H2015" s="13"/>
      <c r="K2015" s="13"/>
      <c r="L2015" s="10"/>
      <c r="M2015" s="10"/>
      <c r="S2015" s="8" t="str">
        <f>IFERROR(VLOOKUP(D2015,[1]peretoe_teenus!$A$2:$L$2000,5,FALSE),"")</f>
        <v/>
      </c>
      <c r="U2015" s="13"/>
      <c r="V2015" s="15" t="str" cm="1">
        <f t="array" ref="V2015">IFERROR(IF(AND(F2015="Tugigrupp",RANK(K2015,$K2015:$K2015)+COUNTIFS($K$2:K2015,K2015,$L$2:L2015,L2015,$M$2:M2015,M2015,$I$2:I2015,I2015,$G$2:G2015,G2015,$F$2:F2015,F2015)-1=1),SUMPRODUCT(($F$2:$F$4154=F2015)*($G$2:$G$4154=G2015)*($K$2:$K$4154=K2015)*($I$2:$I$4154=I2015)*($L$2:$L$4154=L2015)*($M$2:$M$4154=M2015)),""),"")</f>
        <v/>
      </c>
      <c r="W2015" s="15" t="str">
        <f t="shared" si="93"/>
        <v/>
      </c>
      <c r="X2015" s="16" t="str">
        <f>IF(AND(A2015=[2]an!$G$38,F2015=[2]an!$E$40),[2]an!$G$40,IF(AND(A2015=[2]an!$G$38,F2015=[2]an!$E$41),[2]an!$G$41,IF(AND(A2015=[2]an!$G$38,F2015=[2]an!$E$39,H2015&gt;=[2]an!$M$37),[2]an!$G$39,
IF(AND(A2015=[2]an!$G$38,F2015=[2]an!$E$39,H2015&lt;[2]an!$M$37,S2015="kahepoolne vajaduspõhine",U2015=""),[2]an!$M$40,
IF(AND(A2015=[2]an!$G$38,F2015=[2]an!$E$39,H2015&lt;[2]an!$M$37,S2015="kahepoolne vajaduspõhine",U2015&lt;&gt;""),[2]an!$G$39,
IF(AND(A2015=[2]an!$G$38,F2015=[2]an!$E$39,H2015&lt;[2]an!$M$37,S2015&lt;&gt;"kahepoolne vajaduspõhine"),[2]an!$G$39,
IF(AND(A2015=[2]an!$G$38,F2015=[2]an!$E$42),[2]an!$G$42,
IF(AND(A2015=[2]an!$H$38,F2015=[2]an!$E$40),[2]an!$H$40,IF(AND(A2015=[2]an!$H$38,F2015=[2]an!$E$41),[2]an!$H$41,IF(AND(A2015=[2]an!$H$38,F2015=[2]an!$E$39,H2015&gt;=[2]an!$M$37),[2]an!$H$39,
IF(AND(A2015=[2]an!$H$38,F2015=[2]an!$E$39,H2015&lt;[2]an!$M$37,S2015="kahepoolne vajaduspõhine",U2015=""),[2]an!$M$40,
IF(AND(A2015=[2]an!$H$38,F2015=[2]an!$E$39,H2015&lt;[2]an!$M$37,S2015="kahepoolne vajaduspõhine",U2015&lt;&gt;""),[2]an!$H$39,
IF(AND(A2015=[2]an!$H$38,F2015=[2]an!$E$39,H2015&lt;[2]an!$M$37,S2015&lt;&gt;"kahepoolne vajaduspõhine"),[2]an!$H$39,
IF(AND(A2015=[2]an!$H$38,F2015=[2]an!$E$42),[2]an!$H$42,
IF(AND(A2015=[2]an!$I$38,F2015=[2]an!$E$40),[2]an!$I$40,IF(AND(A2015=[2]an!$I$38,F2015=[2]an!$E$41),[2]an!$I$41,IF(AND(A2015=[2]an!$I$38,F2015=[2]an!$E$39,H2015&gt;=[2]an!$M$37),[2]an!$I$39,
IF(AND(A2015=[2]an!$I$38,F2015=[2]an!$E$39,H2015&lt;[2]an!$M$37,S2015="kahepoolne vajaduspõhine",U2015=""),[2]an!$M$40,
IF(AND(A2015=[2]an!$I$38,F2015=[2]an!$E$39,H2015&lt;[2]an!$M$37,S2015="kahepoolne vajaduspõhine",U2015&lt;&gt;""),[2]an!$I$39,
IF(AND(A2015=[2]an!$I$38,F2015=[2]an!$E$39,H2015&lt;[2]an!$M$37,S2015&lt;&gt;"kahepoolne vajaduspõhine"),[2]an!$I$39,
IF(AND(A2015=[2]an!$I$38,F2015=[2]an!$E$42),[2]an!$I$42,
IF(AND(A2015=[2]an!$J$38,F2015=[2]an!$E$40),[2]an!$J$40,IF(AND(A2015=[2]an!$J$38,F2015=[2]an!$E$41),[2]an!$J$41,IF(AND(A2015=[2]an!$J$38,F2015=[2]an!$E$39,H2015&gt;=[2]an!$M$37),[2]an!$J$39,
IF(AND(A2015=[2]an!$J$38,F2015=[2]an!$E$39,H2015&lt;[2]an!$M$37,S2015="kahepoolne vajaduspõhine",U2015=""),[2]an!$M$40,
IF(AND(A2015=[2]an!$J$38,F2015=[2]an!$E$39,H2015&lt;[2]an!$M$37,S2015="kahepoolne vajaduspõhine",U2015&lt;&gt;""),[2]an!$J$39,
IF(AND(A2015=[2]an!$J$38,F2015=[2]an!$E$39,H2015&lt;[2]an!$M$37,S2015&lt;&gt;"kahepoolne vajaduspõhine"),[2]an!$J$39,
IF(AND(A2015=[2]an!$J$38,F2015=[2]an!$E$42),[2]an!$J$42,""))))))))))))))))))))))))))))</f>
        <v/>
      </c>
      <c r="Y2015" s="17" t="str">
        <f>IFERROR(IF(F2015="Tugigrupp",0,
IF(AND(F2015="Peretoe teenus",H2015&gt;=[2]an!$M$37,RANK(D2015,$D2015:$D2015)+COUNTIFS($D$2:D2015,D2015,$F$2:F2015,F2015)-1&gt;1),"",
IF(AND(F2015="Peretoe teenus",H2015&gt;=[2]an!$M$37,RANK(D2015,$D2015:$D2015)+COUNTIFS($D$2:D2015,D2015,$F$2:F2015,F2015)-1=1,MONTH(H2015)=MONTH(K2015)=TRUE,YEAR(H2015)=YEAR(K2015)=TRUE),((EOMONTH(H2015,0)-H2015+1)*X2015)/DAY(EOMONTH(H2015,0)),
IF(AND(F2015="Peretoe teenus",H2015&gt;=[2]an!$M$37,RANK(D2015,$D2015:$D2015)+COUNTIFS($D$2:D2015,D2015,$F$2:F2015,F2015)-1=1),X2015,
IF(AND(F2015="Peretoe teenus",H2015&lt;[2]an!$M$37,S2015&lt;&gt;"kahepoolne vajaduspõhine",RANK(D2015,$D2015:$D2015)+COUNTIFS($D$2:D2015,D2015,$F$2:F2015,F2015)-1=1),X2015,
IF(AND(F2015="Peretoe teenus",H2015&lt;[2]an!$M$37,S2015&lt;&gt;"kahepoolne vajaduspõhine",RANK(D2015,$D2015:$D2015)+COUNTIFS($D$2:D2015,D2015,$F$2:F2015,F2015)-1&gt;1),"",
IF(AND(F2015="Peretoe teenus",H2015&lt;[2]an!$M$37,S2015="kahepoolne vajaduspõhine",U2015="",RANK(D2015,$D2015:$D2015)+COUNTIFS($D$2:D2015,D2015,$F$2:F2015,F2015)-1=1),X2015,
IF(AND(F2015="Peretoe teenus",H2015&lt;[2]an!$M$37,S2015="kahepoolne vajaduspõhine",U2015="",RANK(D2015,$D2015:$D2015)+COUNTIFS($D$2:D2015,D2015,$F$2:F2015,F2015)-1&gt;1),"",
IF(AND(F2015="Peretoe teenus",H2015&lt;[2]an!$M$37,S2015="kahepoolne vajaduspõhine",U2015&lt;[2]an!$M$37,RANK(D2015,$D2015:$D2015)+COUNTIFS($D$2:D2015,D2015,$F$2:F2015,F2015)-1=1),X2015,
IF(AND(F2015="Peretoe teenus",H2015&lt;[2]an!$M$37,S2015="kahepoolne vajaduspõhine",U2015&lt;[2]an!$M$37,RANK(D2015,$D2015:$D2015)+COUNTIFS($D$2:D2015,D2015,$F$2:F2015,F2015)-1&gt;1),"",
IF(AND(F2015="Peretoe teenus",H2015&lt;[2]an!$M$37,S2015="kahepoolne vajaduspõhine",U2015&gt;=[2]an!$M$37,U2015&lt;=[2]an!$M$38,RANK(D2015,$D2015:$D2015)+COUNTIFS($D$2:D2015,D2015,$F$2:F2015,F2015)-1=1),
((EOMONTH(U2015,0)-U2015+1)*X2015)/DAY(EOMONTH(U2015,0))+(DAY(U2015)-1)*100/DAY(EOMONTH(U2015,0)),
IF(AND(F2015="Peretoe teenus",H2015&lt;[2]an!$M$37,S2015="kahepoolne vajaduspõhine",U2015&gt;=[2]an!$M$37,U2015&lt;=[2]an!$M$38,RANK(D2015,$D2015:$D2015)+COUNTIFS($D$2:D2015,D2015,$F$2:F2015,F2015)-1&gt;1),"",
IF(AND(F2015="Peretoe teenus",H2015&lt;[2]an!$M$37,S2015="kahepoolne vajaduspõhine",U2015&gt;[2]an!$M$38,RANK(D2015,$D2015:$D2015)+COUNTIFS($D$2:D2015,D2015,$F$2:F2015,F2015)-1=1),X2015,
IF(AND(F2015="Peretoe teenus",H2015&lt;[2]an!$M$37,S2015="kahepoolne vajaduspõhine",U2015&gt;[2]an!$M$38,RANK(D2015,$D2015:$D2015)+COUNTIFS($D$2:D2015,D2015,$F$2:F2015,F2015)-1&gt;1),"",X2015*W2015)))))))))))))),"")</f>
        <v/>
      </c>
      <c r="Z2015" s="18" t="str">
        <f t="shared" si="94"/>
        <v/>
      </c>
      <c r="AA2015" s="19" t="str">
        <f>IFERROR(VLOOKUP(E2015,[2]an!$A$3:$B$81,2,FALSE),"")</f>
        <v/>
      </c>
      <c r="AB2015" s="19" t="str">
        <f>IFERROR(VLOOKUP(AA2015,[2]an!$C$2:$D$16,2,FALSE),"")</f>
        <v/>
      </c>
      <c r="AC2015" s="20"/>
      <c r="AD2015" s="21" t="str">
        <f>IF(A2015=[2]an!$F$36,VLOOKUP([2]an!$F$36,[2]an!$F$36:$H$36,3,FALSE),IF(A2015=[2]an!$F$35,VLOOKUP([2]an!$F$35,[2]an!$F$35:$H$35,3,FALSE),IF(A2015=[2]an!$F$33,VLOOKUP([2]an!$F$33,[2]an!$F$33:$H$33,3,FALSE),IF(A2015=[2]an!$F$31,VLOOKUP([2]an!$F$31,[2]an!$F$31:$H$31,3,FALSE),""))))</f>
        <v/>
      </c>
    </row>
    <row r="2016" spans="6:30" x14ac:dyDescent="0.2">
      <c r="F2016" s="10"/>
      <c r="G2016" s="8" t="str">
        <f t="shared" si="95"/>
        <v/>
      </c>
      <c r="H2016" s="13"/>
      <c r="K2016" s="13"/>
      <c r="L2016" s="10"/>
      <c r="M2016" s="10"/>
      <c r="S2016" s="8" t="str">
        <f>IFERROR(VLOOKUP(D2016,[1]peretoe_teenus!$A$2:$L$2000,5,FALSE),"")</f>
        <v/>
      </c>
      <c r="U2016" s="13"/>
      <c r="V2016" s="15" t="str" cm="1">
        <f t="array" ref="V2016">IFERROR(IF(AND(F2016="Tugigrupp",RANK(K2016,$K2016:$K2016)+COUNTIFS($K$2:K2016,K2016,$L$2:L2016,L2016,$M$2:M2016,M2016,$I$2:I2016,I2016,$G$2:G2016,G2016,$F$2:F2016,F2016)-1=1),SUMPRODUCT(($F$2:$F$4154=F2016)*($G$2:$G$4154=G2016)*($K$2:$K$4154=K2016)*($I$2:$I$4154=I2016)*($L$2:$L$4154=L2016)*($M$2:$M$4154=M2016)),""),"")</f>
        <v/>
      </c>
      <c r="W2016" s="15" t="str">
        <f t="shared" si="93"/>
        <v/>
      </c>
      <c r="X2016" s="16" t="str">
        <f>IF(AND(A2016=[2]an!$G$38,F2016=[2]an!$E$40),[2]an!$G$40,IF(AND(A2016=[2]an!$G$38,F2016=[2]an!$E$41),[2]an!$G$41,IF(AND(A2016=[2]an!$G$38,F2016=[2]an!$E$39,H2016&gt;=[2]an!$M$37),[2]an!$G$39,
IF(AND(A2016=[2]an!$G$38,F2016=[2]an!$E$39,H2016&lt;[2]an!$M$37,S2016="kahepoolne vajaduspõhine",U2016=""),[2]an!$M$40,
IF(AND(A2016=[2]an!$G$38,F2016=[2]an!$E$39,H2016&lt;[2]an!$M$37,S2016="kahepoolne vajaduspõhine",U2016&lt;&gt;""),[2]an!$G$39,
IF(AND(A2016=[2]an!$G$38,F2016=[2]an!$E$39,H2016&lt;[2]an!$M$37,S2016&lt;&gt;"kahepoolne vajaduspõhine"),[2]an!$G$39,
IF(AND(A2016=[2]an!$G$38,F2016=[2]an!$E$42),[2]an!$G$42,
IF(AND(A2016=[2]an!$H$38,F2016=[2]an!$E$40),[2]an!$H$40,IF(AND(A2016=[2]an!$H$38,F2016=[2]an!$E$41),[2]an!$H$41,IF(AND(A2016=[2]an!$H$38,F2016=[2]an!$E$39,H2016&gt;=[2]an!$M$37),[2]an!$H$39,
IF(AND(A2016=[2]an!$H$38,F2016=[2]an!$E$39,H2016&lt;[2]an!$M$37,S2016="kahepoolne vajaduspõhine",U2016=""),[2]an!$M$40,
IF(AND(A2016=[2]an!$H$38,F2016=[2]an!$E$39,H2016&lt;[2]an!$M$37,S2016="kahepoolne vajaduspõhine",U2016&lt;&gt;""),[2]an!$H$39,
IF(AND(A2016=[2]an!$H$38,F2016=[2]an!$E$39,H2016&lt;[2]an!$M$37,S2016&lt;&gt;"kahepoolne vajaduspõhine"),[2]an!$H$39,
IF(AND(A2016=[2]an!$H$38,F2016=[2]an!$E$42),[2]an!$H$42,
IF(AND(A2016=[2]an!$I$38,F2016=[2]an!$E$40),[2]an!$I$40,IF(AND(A2016=[2]an!$I$38,F2016=[2]an!$E$41),[2]an!$I$41,IF(AND(A2016=[2]an!$I$38,F2016=[2]an!$E$39,H2016&gt;=[2]an!$M$37),[2]an!$I$39,
IF(AND(A2016=[2]an!$I$38,F2016=[2]an!$E$39,H2016&lt;[2]an!$M$37,S2016="kahepoolne vajaduspõhine",U2016=""),[2]an!$M$40,
IF(AND(A2016=[2]an!$I$38,F2016=[2]an!$E$39,H2016&lt;[2]an!$M$37,S2016="kahepoolne vajaduspõhine",U2016&lt;&gt;""),[2]an!$I$39,
IF(AND(A2016=[2]an!$I$38,F2016=[2]an!$E$39,H2016&lt;[2]an!$M$37,S2016&lt;&gt;"kahepoolne vajaduspõhine"),[2]an!$I$39,
IF(AND(A2016=[2]an!$I$38,F2016=[2]an!$E$42),[2]an!$I$42,
IF(AND(A2016=[2]an!$J$38,F2016=[2]an!$E$40),[2]an!$J$40,IF(AND(A2016=[2]an!$J$38,F2016=[2]an!$E$41),[2]an!$J$41,IF(AND(A2016=[2]an!$J$38,F2016=[2]an!$E$39,H2016&gt;=[2]an!$M$37),[2]an!$J$39,
IF(AND(A2016=[2]an!$J$38,F2016=[2]an!$E$39,H2016&lt;[2]an!$M$37,S2016="kahepoolne vajaduspõhine",U2016=""),[2]an!$M$40,
IF(AND(A2016=[2]an!$J$38,F2016=[2]an!$E$39,H2016&lt;[2]an!$M$37,S2016="kahepoolne vajaduspõhine",U2016&lt;&gt;""),[2]an!$J$39,
IF(AND(A2016=[2]an!$J$38,F2016=[2]an!$E$39,H2016&lt;[2]an!$M$37,S2016&lt;&gt;"kahepoolne vajaduspõhine"),[2]an!$J$39,
IF(AND(A2016=[2]an!$J$38,F2016=[2]an!$E$42),[2]an!$J$42,""))))))))))))))))))))))))))))</f>
        <v/>
      </c>
      <c r="Y2016" s="17" t="str">
        <f>IFERROR(IF(F2016="Tugigrupp",0,
IF(AND(F2016="Peretoe teenus",H2016&gt;=[2]an!$M$37,RANK(D2016,$D2016:$D2016)+COUNTIFS($D$2:D2016,D2016,$F$2:F2016,F2016)-1&gt;1),"",
IF(AND(F2016="Peretoe teenus",H2016&gt;=[2]an!$M$37,RANK(D2016,$D2016:$D2016)+COUNTIFS($D$2:D2016,D2016,$F$2:F2016,F2016)-1=1,MONTH(H2016)=MONTH(K2016)=TRUE,YEAR(H2016)=YEAR(K2016)=TRUE),((EOMONTH(H2016,0)-H2016+1)*X2016)/DAY(EOMONTH(H2016,0)),
IF(AND(F2016="Peretoe teenus",H2016&gt;=[2]an!$M$37,RANK(D2016,$D2016:$D2016)+COUNTIFS($D$2:D2016,D2016,$F$2:F2016,F2016)-1=1),X2016,
IF(AND(F2016="Peretoe teenus",H2016&lt;[2]an!$M$37,S2016&lt;&gt;"kahepoolne vajaduspõhine",RANK(D2016,$D2016:$D2016)+COUNTIFS($D$2:D2016,D2016,$F$2:F2016,F2016)-1=1),X2016,
IF(AND(F2016="Peretoe teenus",H2016&lt;[2]an!$M$37,S2016&lt;&gt;"kahepoolne vajaduspõhine",RANK(D2016,$D2016:$D2016)+COUNTIFS($D$2:D2016,D2016,$F$2:F2016,F2016)-1&gt;1),"",
IF(AND(F2016="Peretoe teenus",H2016&lt;[2]an!$M$37,S2016="kahepoolne vajaduspõhine",U2016="",RANK(D2016,$D2016:$D2016)+COUNTIFS($D$2:D2016,D2016,$F$2:F2016,F2016)-1=1),X2016,
IF(AND(F2016="Peretoe teenus",H2016&lt;[2]an!$M$37,S2016="kahepoolne vajaduspõhine",U2016="",RANK(D2016,$D2016:$D2016)+COUNTIFS($D$2:D2016,D2016,$F$2:F2016,F2016)-1&gt;1),"",
IF(AND(F2016="Peretoe teenus",H2016&lt;[2]an!$M$37,S2016="kahepoolne vajaduspõhine",U2016&lt;[2]an!$M$37,RANK(D2016,$D2016:$D2016)+COUNTIFS($D$2:D2016,D2016,$F$2:F2016,F2016)-1=1),X2016,
IF(AND(F2016="Peretoe teenus",H2016&lt;[2]an!$M$37,S2016="kahepoolne vajaduspõhine",U2016&lt;[2]an!$M$37,RANK(D2016,$D2016:$D2016)+COUNTIFS($D$2:D2016,D2016,$F$2:F2016,F2016)-1&gt;1),"",
IF(AND(F2016="Peretoe teenus",H2016&lt;[2]an!$M$37,S2016="kahepoolne vajaduspõhine",U2016&gt;=[2]an!$M$37,U2016&lt;=[2]an!$M$38,RANK(D2016,$D2016:$D2016)+COUNTIFS($D$2:D2016,D2016,$F$2:F2016,F2016)-1=1),
((EOMONTH(U2016,0)-U2016+1)*X2016)/DAY(EOMONTH(U2016,0))+(DAY(U2016)-1)*100/DAY(EOMONTH(U2016,0)),
IF(AND(F2016="Peretoe teenus",H2016&lt;[2]an!$M$37,S2016="kahepoolne vajaduspõhine",U2016&gt;=[2]an!$M$37,U2016&lt;=[2]an!$M$38,RANK(D2016,$D2016:$D2016)+COUNTIFS($D$2:D2016,D2016,$F$2:F2016,F2016)-1&gt;1),"",
IF(AND(F2016="Peretoe teenus",H2016&lt;[2]an!$M$37,S2016="kahepoolne vajaduspõhine",U2016&gt;[2]an!$M$38,RANK(D2016,$D2016:$D2016)+COUNTIFS($D$2:D2016,D2016,$F$2:F2016,F2016)-1=1),X2016,
IF(AND(F2016="Peretoe teenus",H2016&lt;[2]an!$M$37,S2016="kahepoolne vajaduspõhine",U2016&gt;[2]an!$M$38,RANK(D2016,$D2016:$D2016)+COUNTIFS($D$2:D2016,D2016,$F$2:F2016,F2016)-1&gt;1),"",X2016*W2016)))))))))))))),"")</f>
        <v/>
      </c>
      <c r="Z2016" s="18" t="str">
        <f t="shared" si="94"/>
        <v/>
      </c>
      <c r="AA2016" s="19" t="str">
        <f>IFERROR(VLOOKUP(E2016,[2]an!$A$3:$B$81,2,FALSE),"")</f>
        <v/>
      </c>
      <c r="AB2016" s="19" t="str">
        <f>IFERROR(VLOOKUP(AA2016,[2]an!$C$2:$D$16,2,FALSE),"")</f>
        <v/>
      </c>
      <c r="AC2016" s="20"/>
      <c r="AD2016" s="21" t="str">
        <f>IF(A2016=[2]an!$F$36,VLOOKUP([2]an!$F$36,[2]an!$F$36:$H$36,3,FALSE),IF(A2016=[2]an!$F$35,VLOOKUP([2]an!$F$35,[2]an!$F$35:$H$35,3,FALSE),IF(A2016=[2]an!$F$33,VLOOKUP([2]an!$F$33,[2]an!$F$33:$H$33,3,FALSE),IF(A2016=[2]an!$F$31,VLOOKUP([2]an!$F$31,[2]an!$F$31:$H$31,3,FALSE),""))))</f>
        <v/>
      </c>
    </row>
    <row r="2017" spans="6:30" x14ac:dyDescent="0.2">
      <c r="F2017" s="10"/>
      <c r="G2017" s="8" t="str">
        <f t="shared" si="95"/>
        <v/>
      </c>
      <c r="H2017" s="13"/>
      <c r="K2017" s="13"/>
      <c r="L2017" s="10"/>
      <c r="M2017" s="10"/>
      <c r="S2017" s="8" t="str">
        <f>IFERROR(VLOOKUP(D2017,[1]peretoe_teenus!$A$2:$L$2000,5,FALSE),"")</f>
        <v/>
      </c>
      <c r="U2017" s="13"/>
      <c r="V2017" s="15" t="str" cm="1">
        <f t="array" ref="V2017">IFERROR(IF(AND(F2017="Tugigrupp",RANK(K2017,$K2017:$K2017)+COUNTIFS($K$2:K2017,K2017,$L$2:L2017,L2017,$M$2:M2017,M2017,$I$2:I2017,I2017,$G$2:G2017,G2017,$F$2:F2017,F2017)-1=1),SUMPRODUCT(($F$2:$F$4154=F2017)*($G$2:$G$4154=G2017)*($K$2:$K$4154=K2017)*($I$2:$I$4154=I2017)*($L$2:$L$4154=L2017)*($M$2:$M$4154=M2017)),""),"")</f>
        <v/>
      </c>
      <c r="W2017" s="15" t="str">
        <f t="shared" si="93"/>
        <v/>
      </c>
      <c r="X2017" s="16" t="str">
        <f>IF(AND(A2017=[2]an!$G$38,F2017=[2]an!$E$40),[2]an!$G$40,IF(AND(A2017=[2]an!$G$38,F2017=[2]an!$E$41),[2]an!$G$41,IF(AND(A2017=[2]an!$G$38,F2017=[2]an!$E$39,H2017&gt;=[2]an!$M$37),[2]an!$G$39,
IF(AND(A2017=[2]an!$G$38,F2017=[2]an!$E$39,H2017&lt;[2]an!$M$37,S2017="kahepoolne vajaduspõhine",U2017=""),[2]an!$M$40,
IF(AND(A2017=[2]an!$G$38,F2017=[2]an!$E$39,H2017&lt;[2]an!$M$37,S2017="kahepoolne vajaduspõhine",U2017&lt;&gt;""),[2]an!$G$39,
IF(AND(A2017=[2]an!$G$38,F2017=[2]an!$E$39,H2017&lt;[2]an!$M$37,S2017&lt;&gt;"kahepoolne vajaduspõhine"),[2]an!$G$39,
IF(AND(A2017=[2]an!$G$38,F2017=[2]an!$E$42),[2]an!$G$42,
IF(AND(A2017=[2]an!$H$38,F2017=[2]an!$E$40),[2]an!$H$40,IF(AND(A2017=[2]an!$H$38,F2017=[2]an!$E$41),[2]an!$H$41,IF(AND(A2017=[2]an!$H$38,F2017=[2]an!$E$39,H2017&gt;=[2]an!$M$37),[2]an!$H$39,
IF(AND(A2017=[2]an!$H$38,F2017=[2]an!$E$39,H2017&lt;[2]an!$M$37,S2017="kahepoolne vajaduspõhine",U2017=""),[2]an!$M$40,
IF(AND(A2017=[2]an!$H$38,F2017=[2]an!$E$39,H2017&lt;[2]an!$M$37,S2017="kahepoolne vajaduspõhine",U2017&lt;&gt;""),[2]an!$H$39,
IF(AND(A2017=[2]an!$H$38,F2017=[2]an!$E$39,H2017&lt;[2]an!$M$37,S2017&lt;&gt;"kahepoolne vajaduspõhine"),[2]an!$H$39,
IF(AND(A2017=[2]an!$H$38,F2017=[2]an!$E$42),[2]an!$H$42,
IF(AND(A2017=[2]an!$I$38,F2017=[2]an!$E$40),[2]an!$I$40,IF(AND(A2017=[2]an!$I$38,F2017=[2]an!$E$41),[2]an!$I$41,IF(AND(A2017=[2]an!$I$38,F2017=[2]an!$E$39,H2017&gt;=[2]an!$M$37),[2]an!$I$39,
IF(AND(A2017=[2]an!$I$38,F2017=[2]an!$E$39,H2017&lt;[2]an!$M$37,S2017="kahepoolne vajaduspõhine",U2017=""),[2]an!$M$40,
IF(AND(A2017=[2]an!$I$38,F2017=[2]an!$E$39,H2017&lt;[2]an!$M$37,S2017="kahepoolne vajaduspõhine",U2017&lt;&gt;""),[2]an!$I$39,
IF(AND(A2017=[2]an!$I$38,F2017=[2]an!$E$39,H2017&lt;[2]an!$M$37,S2017&lt;&gt;"kahepoolne vajaduspõhine"),[2]an!$I$39,
IF(AND(A2017=[2]an!$I$38,F2017=[2]an!$E$42),[2]an!$I$42,
IF(AND(A2017=[2]an!$J$38,F2017=[2]an!$E$40),[2]an!$J$40,IF(AND(A2017=[2]an!$J$38,F2017=[2]an!$E$41),[2]an!$J$41,IF(AND(A2017=[2]an!$J$38,F2017=[2]an!$E$39,H2017&gt;=[2]an!$M$37),[2]an!$J$39,
IF(AND(A2017=[2]an!$J$38,F2017=[2]an!$E$39,H2017&lt;[2]an!$M$37,S2017="kahepoolne vajaduspõhine",U2017=""),[2]an!$M$40,
IF(AND(A2017=[2]an!$J$38,F2017=[2]an!$E$39,H2017&lt;[2]an!$M$37,S2017="kahepoolne vajaduspõhine",U2017&lt;&gt;""),[2]an!$J$39,
IF(AND(A2017=[2]an!$J$38,F2017=[2]an!$E$39,H2017&lt;[2]an!$M$37,S2017&lt;&gt;"kahepoolne vajaduspõhine"),[2]an!$J$39,
IF(AND(A2017=[2]an!$J$38,F2017=[2]an!$E$42),[2]an!$J$42,""))))))))))))))))))))))))))))</f>
        <v/>
      </c>
      <c r="Y2017" s="17" t="str">
        <f>IFERROR(IF(F2017="Tugigrupp",0,
IF(AND(F2017="Peretoe teenus",H2017&gt;=[2]an!$M$37,RANK(D2017,$D2017:$D2017)+COUNTIFS($D$2:D2017,D2017,$F$2:F2017,F2017)-1&gt;1),"",
IF(AND(F2017="Peretoe teenus",H2017&gt;=[2]an!$M$37,RANK(D2017,$D2017:$D2017)+COUNTIFS($D$2:D2017,D2017,$F$2:F2017,F2017)-1=1,MONTH(H2017)=MONTH(K2017)=TRUE,YEAR(H2017)=YEAR(K2017)=TRUE),((EOMONTH(H2017,0)-H2017+1)*X2017)/DAY(EOMONTH(H2017,0)),
IF(AND(F2017="Peretoe teenus",H2017&gt;=[2]an!$M$37,RANK(D2017,$D2017:$D2017)+COUNTIFS($D$2:D2017,D2017,$F$2:F2017,F2017)-1=1),X2017,
IF(AND(F2017="Peretoe teenus",H2017&lt;[2]an!$M$37,S2017&lt;&gt;"kahepoolne vajaduspõhine",RANK(D2017,$D2017:$D2017)+COUNTIFS($D$2:D2017,D2017,$F$2:F2017,F2017)-1=1),X2017,
IF(AND(F2017="Peretoe teenus",H2017&lt;[2]an!$M$37,S2017&lt;&gt;"kahepoolne vajaduspõhine",RANK(D2017,$D2017:$D2017)+COUNTIFS($D$2:D2017,D2017,$F$2:F2017,F2017)-1&gt;1),"",
IF(AND(F2017="Peretoe teenus",H2017&lt;[2]an!$M$37,S2017="kahepoolne vajaduspõhine",U2017="",RANK(D2017,$D2017:$D2017)+COUNTIFS($D$2:D2017,D2017,$F$2:F2017,F2017)-1=1),X2017,
IF(AND(F2017="Peretoe teenus",H2017&lt;[2]an!$M$37,S2017="kahepoolne vajaduspõhine",U2017="",RANK(D2017,$D2017:$D2017)+COUNTIFS($D$2:D2017,D2017,$F$2:F2017,F2017)-1&gt;1),"",
IF(AND(F2017="Peretoe teenus",H2017&lt;[2]an!$M$37,S2017="kahepoolne vajaduspõhine",U2017&lt;[2]an!$M$37,RANK(D2017,$D2017:$D2017)+COUNTIFS($D$2:D2017,D2017,$F$2:F2017,F2017)-1=1),X2017,
IF(AND(F2017="Peretoe teenus",H2017&lt;[2]an!$M$37,S2017="kahepoolne vajaduspõhine",U2017&lt;[2]an!$M$37,RANK(D2017,$D2017:$D2017)+COUNTIFS($D$2:D2017,D2017,$F$2:F2017,F2017)-1&gt;1),"",
IF(AND(F2017="Peretoe teenus",H2017&lt;[2]an!$M$37,S2017="kahepoolne vajaduspõhine",U2017&gt;=[2]an!$M$37,U2017&lt;=[2]an!$M$38,RANK(D2017,$D2017:$D2017)+COUNTIFS($D$2:D2017,D2017,$F$2:F2017,F2017)-1=1),
((EOMONTH(U2017,0)-U2017+1)*X2017)/DAY(EOMONTH(U2017,0))+(DAY(U2017)-1)*100/DAY(EOMONTH(U2017,0)),
IF(AND(F2017="Peretoe teenus",H2017&lt;[2]an!$M$37,S2017="kahepoolne vajaduspõhine",U2017&gt;=[2]an!$M$37,U2017&lt;=[2]an!$M$38,RANK(D2017,$D2017:$D2017)+COUNTIFS($D$2:D2017,D2017,$F$2:F2017,F2017)-1&gt;1),"",
IF(AND(F2017="Peretoe teenus",H2017&lt;[2]an!$M$37,S2017="kahepoolne vajaduspõhine",U2017&gt;[2]an!$M$38,RANK(D2017,$D2017:$D2017)+COUNTIFS($D$2:D2017,D2017,$F$2:F2017,F2017)-1=1),X2017,
IF(AND(F2017="Peretoe teenus",H2017&lt;[2]an!$M$37,S2017="kahepoolne vajaduspõhine",U2017&gt;[2]an!$M$38,RANK(D2017,$D2017:$D2017)+COUNTIFS($D$2:D2017,D2017,$F$2:F2017,F2017)-1&gt;1),"",X2017*W2017)))))))))))))),"")</f>
        <v/>
      </c>
      <c r="Z2017" s="18" t="str">
        <f t="shared" si="94"/>
        <v/>
      </c>
      <c r="AA2017" s="19" t="str">
        <f>IFERROR(VLOOKUP(E2017,[2]an!$A$3:$B$81,2,FALSE),"")</f>
        <v/>
      </c>
      <c r="AB2017" s="19" t="str">
        <f>IFERROR(VLOOKUP(AA2017,[2]an!$C$2:$D$16,2,FALSE),"")</f>
        <v/>
      </c>
      <c r="AC2017" s="20"/>
      <c r="AD2017" s="21" t="str">
        <f>IF(A2017=[2]an!$F$36,VLOOKUP([2]an!$F$36,[2]an!$F$36:$H$36,3,FALSE),IF(A2017=[2]an!$F$35,VLOOKUP([2]an!$F$35,[2]an!$F$35:$H$35,3,FALSE),IF(A2017=[2]an!$F$33,VLOOKUP([2]an!$F$33,[2]an!$F$33:$H$33,3,FALSE),IF(A2017=[2]an!$F$31,VLOOKUP([2]an!$F$31,[2]an!$F$31:$H$31,3,FALSE),""))))</f>
        <v/>
      </c>
    </row>
    <row r="2018" spans="6:30" x14ac:dyDescent="0.2">
      <c r="F2018" s="10"/>
      <c r="G2018" s="8" t="str">
        <f t="shared" si="95"/>
        <v/>
      </c>
      <c r="H2018" s="13"/>
      <c r="K2018" s="13"/>
      <c r="L2018" s="10"/>
      <c r="M2018" s="10"/>
      <c r="S2018" s="8" t="str">
        <f>IFERROR(VLOOKUP(D2018,[1]peretoe_teenus!$A$2:$L$2000,5,FALSE),"")</f>
        <v/>
      </c>
      <c r="U2018" s="13"/>
      <c r="V2018" s="15" t="str" cm="1">
        <f t="array" ref="V2018">IFERROR(IF(AND(F2018="Tugigrupp",RANK(K2018,$K2018:$K2018)+COUNTIFS($K$2:K2018,K2018,$L$2:L2018,L2018,$M$2:M2018,M2018,$I$2:I2018,I2018,$G$2:G2018,G2018,$F$2:F2018,F2018)-1=1),SUMPRODUCT(($F$2:$F$4154=F2018)*($G$2:$G$4154=G2018)*($K$2:$K$4154=K2018)*($I$2:$I$4154=I2018)*($L$2:$L$4154=L2018)*($M$2:$M$4154=M2018)),""),"")</f>
        <v/>
      </c>
      <c r="W2018" s="15" t="str">
        <f t="shared" si="93"/>
        <v/>
      </c>
      <c r="X2018" s="16" t="str">
        <f>IF(AND(A2018=[2]an!$G$38,F2018=[2]an!$E$40),[2]an!$G$40,IF(AND(A2018=[2]an!$G$38,F2018=[2]an!$E$41),[2]an!$G$41,IF(AND(A2018=[2]an!$G$38,F2018=[2]an!$E$39,H2018&gt;=[2]an!$M$37),[2]an!$G$39,
IF(AND(A2018=[2]an!$G$38,F2018=[2]an!$E$39,H2018&lt;[2]an!$M$37,S2018="kahepoolne vajaduspõhine",U2018=""),[2]an!$M$40,
IF(AND(A2018=[2]an!$G$38,F2018=[2]an!$E$39,H2018&lt;[2]an!$M$37,S2018="kahepoolne vajaduspõhine",U2018&lt;&gt;""),[2]an!$G$39,
IF(AND(A2018=[2]an!$G$38,F2018=[2]an!$E$39,H2018&lt;[2]an!$M$37,S2018&lt;&gt;"kahepoolne vajaduspõhine"),[2]an!$G$39,
IF(AND(A2018=[2]an!$G$38,F2018=[2]an!$E$42),[2]an!$G$42,
IF(AND(A2018=[2]an!$H$38,F2018=[2]an!$E$40),[2]an!$H$40,IF(AND(A2018=[2]an!$H$38,F2018=[2]an!$E$41),[2]an!$H$41,IF(AND(A2018=[2]an!$H$38,F2018=[2]an!$E$39,H2018&gt;=[2]an!$M$37),[2]an!$H$39,
IF(AND(A2018=[2]an!$H$38,F2018=[2]an!$E$39,H2018&lt;[2]an!$M$37,S2018="kahepoolne vajaduspõhine",U2018=""),[2]an!$M$40,
IF(AND(A2018=[2]an!$H$38,F2018=[2]an!$E$39,H2018&lt;[2]an!$M$37,S2018="kahepoolne vajaduspõhine",U2018&lt;&gt;""),[2]an!$H$39,
IF(AND(A2018=[2]an!$H$38,F2018=[2]an!$E$39,H2018&lt;[2]an!$M$37,S2018&lt;&gt;"kahepoolne vajaduspõhine"),[2]an!$H$39,
IF(AND(A2018=[2]an!$H$38,F2018=[2]an!$E$42),[2]an!$H$42,
IF(AND(A2018=[2]an!$I$38,F2018=[2]an!$E$40),[2]an!$I$40,IF(AND(A2018=[2]an!$I$38,F2018=[2]an!$E$41),[2]an!$I$41,IF(AND(A2018=[2]an!$I$38,F2018=[2]an!$E$39,H2018&gt;=[2]an!$M$37),[2]an!$I$39,
IF(AND(A2018=[2]an!$I$38,F2018=[2]an!$E$39,H2018&lt;[2]an!$M$37,S2018="kahepoolne vajaduspõhine",U2018=""),[2]an!$M$40,
IF(AND(A2018=[2]an!$I$38,F2018=[2]an!$E$39,H2018&lt;[2]an!$M$37,S2018="kahepoolne vajaduspõhine",U2018&lt;&gt;""),[2]an!$I$39,
IF(AND(A2018=[2]an!$I$38,F2018=[2]an!$E$39,H2018&lt;[2]an!$M$37,S2018&lt;&gt;"kahepoolne vajaduspõhine"),[2]an!$I$39,
IF(AND(A2018=[2]an!$I$38,F2018=[2]an!$E$42),[2]an!$I$42,
IF(AND(A2018=[2]an!$J$38,F2018=[2]an!$E$40),[2]an!$J$40,IF(AND(A2018=[2]an!$J$38,F2018=[2]an!$E$41),[2]an!$J$41,IF(AND(A2018=[2]an!$J$38,F2018=[2]an!$E$39,H2018&gt;=[2]an!$M$37),[2]an!$J$39,
IF(AND(A2018=[2]an!$J$38,F2018=[2]an!$E$39,H2018&lt;[2]an!$M$37,S2018="kahepoolne vajaduspõhine",U2018=""),[2]an!$M$40,
IF(AND(A2018=[2]an!$J$38,F2018=[2]an!$E$39,H2018&lt;[2]an!$M$37,S2018="kahepoolne vajaduspõhine",U2018&lt;&gt;""),[2]an!$J$39,
IF(AND(A2018=[2]an!$J$38,F2018=[2]an!$E$39,H2018&lt;[2]an!$M$37,S2018&lt;&gt;"kahepoolne vajaduspõhine"),[2]an!$J$39,
IF(AND(A2018=[2]an!$J$38,F2018=[2]an!$E$42),[2]an!$J$42,""))))))))))))))))))))))))))))</f>
        <v/>
      </c>
      <c r="Y2018" s="17" t="str">
        <f>IFERROR(IF(F2018="Tugigrupp",0,
IF(AND(F2018="Peretoe teenus",H2018&gt;=[2]an!$M$37,RANK(D2018,$D2018:$D2018)+COUNTIFS($D$2:D2018,D2018,$F$2:F2018,F2018)-1&gt;1),"",
IF(AND(F2018="Peretoe teenus",H2018&gt;=[2]an!$M$37,RANK(D2018,$D2018:$D2018)+COUNTIFS($D$2:D2018,D2018,$F$2:F2018,F2018)-1=1,MONTH(H2018)=MONTH(K2018)=TRUE,YEAR(H2018)=YEAR(K2018)=TRUE),((EOMONTH(H2018,0)-H2018+1)*X2018)/DAY(EOMONTH(H2018,0)),
IF(AND(F2018="Peretoe teenus",H2018&gt;=[2]an!$M$37,RANK(D2018,$D2018:$D2018)+COUNTIFS($D$2:D2018,D2018,$F$2:F2018,F2018)-1=1),X2018,
IF(AND(F2018="Peretoe teenus",H2018&lt;[2]an!$M$37,S2018&lt;&gt;"kahepoolne vajaduspõhine",RANK(D2018,$D2018:$D2018)+COUNTIFS($D$2:D2018,D2018,$F$2:F2018,F2018)-1=1),X2018,
IF(AND(F2018="Peretoe teenus",H2018&lt;[2]an!$M$37,S2018&lt;&gt;"kahepoolne vajaduspõhine",RANK(D2018,$D2018:$D2018)+COUNTIFS($D$2:D2018,D2018,$F$2:F2018,F2018)-1&gt;1),"",
IF(AND(F2018="Peretoe teenus",H2018&lt;[2]an!$M$37,S2018="kahepoolne vajaduspõhine",U2018="",RANK(D2018,$D2018:$D2018)+COUNTIFS($D$2:D2018,D2018,$F$2:F2018,F2018)-1=1),X2018,
IF(AND(F2018="Peretoe teenus",H2018&lt;[2]an!$M$37,S2018="kahepoolne vajaduspõhine",U2018="",RANK(D2018,$D2018:$D2018)+COUNTIFS($D$2:D2018,D2018,$F$2:F2018,F2018)-1&gt;1),"",
IF(AND(F2018="Peretoe teenus",H2018&lt;[2]an!$M$37,S2018="kahepoolne vajaduspõhine",U2018&lt;[2]an!$M$37,RANK(D2018,$D2018:$D2018)+COUNTIFS($D$2:D2018,D2018,$F$2:F2018,F2018)-1=1),X2018,
IF(AND(F2018="Peretoe teenus",H2018&lt;[2]an!$M$37,S2018="kahepoolne vajaduspõhine",U2018&lt;[2]an!$M$37,RANK(D2018,$D2018:$D2018)+COUNTIFS($D$2:D2018,D2018,$F$2:F2018,F2018)-1&gt;1),"",
IF(AND(F2018="Peretoe teenus",H2018&lt;[2]an!$M$37,S2018="kahepoolne vajaduspõhine",U2018&gt;=[2]an!$M$37,U2018&lt;=[2]an!$M$38,RANK(D2018,$D2018:$D2018)+COUNTIFS($D$2:D2018,D2018,$F$2:F2018,F2018)-1=1),
((EOMONTH(U2018,0)-U2018+1)*X2018)/DAY(EOMONTH(U2018,0))+(DAY(U2018)-1)*100/DAY(EOMONTH(U2018,0)),
IF(AND(F2018="Peretoe teenus",H2018&lt;[2]an!$M$37,S2018="kahepoolne vajaduspõhine",U2018&gt;=[2]an!$M$37,U2018&lt;=[2]an!$M$38,RANK(D2018,$D2018:$D2018)+COUNTIFS($D$2:D2018,D2018,$F$2:F2018,F2018)-1&gt;1),"",
IF(AND(F2018="Peretoe teenus",H2018&lt;[2]an!$M$37,S2018="kahepoolne vajaduspõhine",U2018&gt;[2]an!$M$38,RANK(D2018,$D2018:$D2018)+COUNTIFS($D$2:D2018,D2018,$F$2:F2018,F2018)-1=1),X2018,
IF(AND(F2018="Peretoe teenus",H2018&lt;[2]an!$M$37,S2018="kahepoolne vajaduspõhine",U2018&gt;[2]an!$M$38,RANK(D2018,$D2018:$D2018)+COUNTIFS($D$2:D2018,D2018,$F$2:F2018,F2018)-1&gt;1),"",X2018*W2018)))))))))))))),"")</f>
        <v/>
      </c>
      <c r="Z2018" s="18" t="str">
        <f t="shared" si="94"/>
        <v/>
      </c>
      <c r="AA2018" s="19" t="str">
        <f>IFERROR(VLOOKUP(E2018,[2]an!$A$3:$B$81,2,FALSE),"")</f>
        <v/>
      </c>
      <c r="AB2018" s="19" t="str">
        <f>IFERROR(VLOOKUP(AA2018,[2]an!$C$2:$D$16,2,FALSE),"")</f>
        <v/>
      </c>
      <c r="AC2018" s="20"/>
      <c r="AD2018" s="21" t="str">
        <f>IF(A2018=[2]an!$F$36,VLOOKUP([2]an!$F$36,[2]an!$F$36:$H$36,3,FALSE),IF(A2018=[2]an!$F$35,VLOOKUP([2]an!$F$35,[2]an!$F$35:$H$35,3,FALSE),IF(A2018=[2]an!$F$33,VLOOKUP([2]an!$F$33,[2]an!$F$33:$H$33,3,FALSE),IF(A2018=[2]an!$F$31,VLOOKUP([2]an!$F$31,[2]an!$F$31:$H$31,3,FALSE),""))))</f>
        <v/>
      </c>
    </row>
    <row r="2019" spans="6:30" x14ac:dyDescent="0.2">
      <c r="F2019" s="10"/>
      <c r="G2019" s="8" t="str">
        <f t="shared" si="95"/>
        <v/>
      </c>
      <c r="H2019" s="13"/>
      <c r="K2019" s="13"/>
      <c r="L2019" s="10"/>
      <c r="M2019" s="10"/>
      <c r="S2019" s="8" t="str">
        <f>IFERROR(VLOOKUP(D2019,[1]peretoe_teenus!$A$2:$L$2000,5,FALSE),"")</f>
        <v/>
      </c>
      <c r="U2019" s="13"/>
      <c r="V2019" s="15" t="str" cm="1">
        <f t="array" ref="V2019">IFERROR(IF(AND(F2019="Tugigrupp",RANK(K2019,$K2019:$K2019)+COUNTIFS($K$2:K2019,K2019,$L$2:L2019,L2019,$M$2:M2019,M2019,$I$2:I2019,I2019,$G$2:G2019,G2019,$F$2:F2019,F2019)-1=1),SUMPRODUCT(($F$2:$F$4154=F2019)*($G$2:$G$4154=G2019)*($K$2:$K$4154=K2019)*($I$2:$I$4154=I2019)*($L$2:$L$4154=L2019)*($M$2:$M$4154=M2019)),""),"")</f>
        <v/>
      </c>
      <c r="W2019" s="15" t="str">
        <f t="shared" si="93"/>
        <v/>
      </c>
      <c r="X2019" s="16" t="str">
        <f>IF(AND(A2019=[2]an!$G$38,F2019=[2]an!$E$40),[2]an!$G$40,IF(AND(A2019=[2]an!$G$38,F2019=[2]an!$E$41),[2]an!$G$41,IF(AND(A2019=[2]an!$G$38,F2019=[2]an!$E$39,H2019&gt;=[2]an!$M$37),[2]an!$G$39,
IF(AND(A2019=[2]an!$G$38,F2019=[2]an!$E$39,H2019&lt;[2]an!$M$37,S2019="kahepoolne vajaduspõhine",U2019=""),[2]an!$M$40,
IF(AND(A2019=[2]an!$G$38,F2019=[2]an!$E$39,H2019&lt;[2]an!$M$37,S2019="kahepoolne vajaduspõhine",U2019&lt;&gt;""),[2]an!$G$39,
IF(AND(A2019=[2]an!$G$38,F2019=[2]an!$E$39,H2019&lt;[2]an!$M$37,S2019&lt;&gt;"kahepoolne vajaduspõhine"),[2]an!$G$39,
IF(AND(A2019=[2]an!$G$38,F2019=[2]an!$E$42),[2]an!$G$42,
IF(AND(A2019=[2]an!$H$38,F2019=[2]an!$E$40),[2]an!$H$40,IF(AND(A2019=[2]an!$H$38,F2019=[2]an!$E$41),[2]an!$H$41,IF(AND(A2019=[2]an!$H$38,F2019=[2]an!$E$39,H2019&gt;=[2]an!$M$37),[2]an!$H$39,
IF(AND(A2019=[2]an!$H$38,F2019=[2]an!$E$39,H2019&lt;[2]an!$M$37,S2019="kahepoolne vajaduspõhine",U2019=""),[2]an!$M$40,
IF(AND(A2019=[2]an!$H$38,F2019=[2]an!$E$39,H2019&lt;[2]an!$M$37,S2019="kahepoolne vajaduspõhine",U2019&lt;&gt;""),[2]an!$H$39,
IF(AND(A2019=[2]an!$H$38,F2019=[2]an!$E$39,H2019&lt;[2]an!$M$37,S2019&lt;&gt;"kahepoolne vajaduspõhine"),[2]an!$H$39,
IF(AND(A2019=[2]an!$H$38,F2019=[2]an!$E$42),[2]an!$H$42,
IF(AND(A2019=[2]an!$I$38,F2019=[2]an!$E$40),[2]an!$I$40,IF(AND(A2019=[2]an!$I$38,F2019=[2]an!$E$41),[2]an!$I$41,IF(AND(A2019=[2]an!$I$38,F2019=[2]an!$E$39,H2019&gt;=[2]an!$M$37),[2]an!$I$39,
IF(AND(A2019=[2]an!$I$38,F2019=[2]an!$E$39,H2019&lt;[2]an!$M$37,S2019="kahepoolne vajaduspõhine",U2019=""),[2]an!$M$40,
IF(AND(A2019=[2]an!$I$38,F2019=[2]an!$E$39,H2019&lt;[2]an!$M$37,S2019="kahepoolne vajaduspõhine",U2019&lt;&gt;""),[2]an!$I$39,
IF(AND(A2019=[2]an!$I$38,F2019=[2]an!$E$39,H2019&lt;[2]an!$M$37,S2019&lt;&gt;"kahepoolne vajaduspõhine"),[2]an!$I$39,
IF(AND(A2019=[2]an!$I$38,F2019=[2]an!$E$42),[2]an!$I$42,
IF(AND(A2019=[2]an!$J$38,F2019=[2]an!$E$40),[2]an!$J$40,IF(AND(A2019=[2]an!$J$38,F2019=[2]an!$E$41),[2]an!$J$41,IF(AND(A2019=[2]an!$J$38,F2019=[2]an!$E$39,H2019&gt;=[2]an!$M$37),[2]an!$J$39,
IF(AND(A2019=[2]an!$J$38,F2019=[2]an!$E$39,H2019&lt;[2]an!$M$37,S2019="kahepoolne vajaduspõhine",U2019=""),[2]an!$M$40,
IF(AND(A2019=[2]an!$J$38,F2019=[2]an!$E$39,H2019&lt;[2]an!$M$37,S2019="kahepoolne vajaduspõhine",U2019&lt;&gt;""),[2]an!$J$39,
IF(AND(A2019=[2]an!$J$38,F2019=[2]an!$E$39,H2019&lt;[2]an!$M$37,S2019&lt;&gt;"kahepoolne vajaduspõhine"),[2]an!$J$39,
IF(AND(A2019=[2]an!$J$38,F2019=[2]an!$E$42),[2]an!$J$42,""))))))))))))))))))))))))))))</f>
        <v/>
      </c>
      <c r="Y2019" s="17" t="str">
        <f>IFERROR(IF(F2019="Tugigrupp",0,
IF(AND(F2019="Peretoe teenus",H2019&gt;=[2]an!$M$37,RANK(D2019,$D2019:$D2019)+COUNTIFS($D$2:D2019,D2019,$F$2:F2019,F2019)-1&gt;1),"",
IF(AND(F2019="Peretoe teenus",H2019&gt;=[2]an!$M$37,RANK(D2019,$D2019:$D2019)+COUNTIFS($D$2:D2019,D2019,$F$2:F2019,F2019)-1=1,MONTH(H2019)=MONTH(K2019)=TRUE,YEAR(H2019)=YEAR(K2019)=TRUE),((EOMONTH(H2019,0)-H2019+1)*X2019)/DAY(EOMONTH(H2019,0)),
IF(AND(F2019="Peretoe teenus",H2019&gt;=[2]an!$M$37,RANK(D2019,$D2019:$D2019)+COUNTIFS($D$2:D2019,D2019,$F$2:F2019,F2019)-1=1),X2019,
IF(AND(F2019="Peretoe teenus",H2019&lt;[2]an!$M$37,S2019&lt;&gt;"kahepoolne vajaduspõhine",RANK(D2019,$D2019:$D2019)+COUNTIFS($D$2:D2019,D2019,$F$2:F2019,F2019)-1=1),X2019,
IF(AND(F2019="Peretoe teenus",H2019&lt;[2]an!$M$37,S2019&lt;&gt;"kahepoolne vajaduspõhine",RANK(D2019,$D2019:$D2019)+COUNTIFS($D$2:D2019,D2019,$F$2:F2019,F2019)-1&gt;1),"",
IF(AND(F2019="Peretoe teenus",H2019&lt;[2]an!$M$37,S2019="kahepoolne vajaduspõhine",U2019="",RANK(D2019,$D2019:$D2019)+COUNTIFS($D$2:D2019,D2019,$F$2:F2019,F2019)-1=1),X2019,
IF(AND(F2019="Peretoe teenus",H2019&lt;[2]an!$M$37,S2019="kahepoolne vajaduspõhine",U2019="",RANK(D2019,$D2019:$D2019)+COUNTIFS($D$2:D2019,D2019,$F$2:F2019,F2019)-1&gt;1),"",
IF(AND(F2019="Peretoe teenus",H2019&lt;[2]an!$M$37,S2019="kahepoolne vajaduspõhine",U2019&lt;[2]an!$M$37,RANK(D2019,$D2019:$D2019)+COUNTIFS($D$2:D2019,D2019,$F$2:F2019,F2019)-1=1),X2019,
IF(AND(F2019="Peretoe teenus",H2019&lt;[2]an!$M$37,S2019="kahepoolne vajaduspõhine",U2019&lt;[2]an!$M$37,RANK(D2019,$D2019:$D2019)+COUNTIFS($D$2:D2019,D2019,$F$2:F2019,F2019)-1&gt;1),"",
IF(AND(F2019="Peretoe teenus",H2019&lt;[2]an!$M$37,S2019="kahepoolne vajaduspõhine",U2019&gt;=[2]an!$M$37,U2019&lt;=[2]an!$M$38,RANK(D2019,$D2019:$D2019)+COUNTIFS($D$2:D2019,D2019,$F$2:F2019,F2019)-1=1),
((EOMONTH(U2019,0)-U2019+1)*X2019)/DAY(EOMONTH(U2019,0))+(DAY(U2019)-1)*100/DAY(EOMONTH(U2019,0)),
IF(AND(F2019="Peretoe teenus",H2019&lt;[2]an!$M$37,S2019="kahepoolne vajaduspõhine",U2019&gt;=[2]an!$M$37,U2019&lt;=[2]an!$M$38,RANK(D2019,$D2019:$D2019)+COUNTIFS($D$2:D2019,D2019,$F$2:F2019,F2019)-1&gt;1),"",
IF(AND(F2019="Peretoe teenus",H2019&lt;[2]an!$M$37,S2019="kahepoolne vajaduspõhine",U2019&gt;[2]an!$M$38,RANK(D2019,$D2019:$D2019)+COUNTIFS($D$2:D2019,D2019,$F$2:F2019,F2019)-1=1),X2019,
IF(AND(F2019="Peretoe teenus",H2019&lt;[2]an!$M$37,S2019="kahepoolne vajaduspõhine",U2019&gt;[2]an!$M$38,RANK(D2019,$D2019:$D2019)+COUNTIFS($D$2:D2019,D2019,$F$2:F2019,F2019)-1&gt;1),"",X2019*W2019)))))))))))))),"")</f>
        <v/>
      </c>
      <c r="Z2019" s="18" t="str">
        <f t="shared" si="94"/>
        <v/>
      </c>
      <c r="AA2019" s="19" t="str">
        <f>IFERROR(VLOOKUP(E2019,[2]an!$A$3:$B$81,2,FALSE),"")</f>
        <v/>
      </c>
      <c r="AB2019" s="19" t="str">
        <f>IFERROR(VLOOKUP(AA2019,[2]an!$C$2:$D$16,2,FALSE),"")</f>
        <v/>
      </c>
      <c r="AC2019" s="20"/>
      <c r="AD2019" s="21" t="str">
        <f>IF(A2019=[2]an!$F$36,VLOOKUP([2]an!$F$36,[2]an!$F$36:$H$36,3,FALSE),IF(A2019=[2]an!$F$35,VLOOKUP([2]an!$F$35,[2]an!$F$35:$H$35,3,FALSE),IF(A2019=[2]an!$F$33,VLOOKUP([2]an!$F$33,[2]an!$F$33:$H$33,3,FALSE),IF(A2019=[2]an!$F$31,VLOOKUP([2]an!$F$31,[2]an!$F$31:$H$31,3,FALSE),""))))</f>
        <v/>
      </c>
    </row>
    <row r="2020" spans="6:30" x14ac:dyDescent="0.2">
      <c r="F2020" s="10"/>
      <c r="G2020" s="8" t="str">
        <f t="shared" si="95"/>
        <v/>
      </c>
      <c r="H2020" s="13"/>
      <c r="K2020" s="13"/>
      <c r="L2020" s="10"/>
      <c r="M2020" s="10"/>
      <c r="S2020" s="8" t="str">
        <f>IFERROR(VLOOKUP(D2020,[1]peretoe_teenus!$A$2:$L$2000,5,FALSE),"")</f>
        <v/>
      </c>
      <c r="U2020" s="13"/>
      <c r="V2020" s="15" t="str" cm="1">
        <f t="array" ref="V2020">IFERROR(IF(AND(F2020="Tugigrupp",RANK(K2020,$K2020:$K2020)+COUNTIFS($K$2:K2020,K2020,$L$2:L2020,L2020,$M$2:M2020,M2020,$I$2:I2020,I2020,$G$2:G2020,G2020,$F$2:F2020,F2020)-1=1),SUMPRODUCT(($F$2:$F$4154=F2020)*($G$2:$G$4154=G2020)*($K$2:$K$4154=K2020)*($I$2:$I$4154=I2020)*($L$2:$L$4154=L2020)*($M$2:$M$4154=M2020)),""),"")</f>
        <v/>
      </c>
      <c r="W2020" s="15" t="str">
        <f t="shared" si="93"/>
        <v/>
      </c>
      <c r="X2020" s="16" t="str">
        <f>IF(AND(A2020=[2]an!$G$38,F2020=[2]an!$E$40),[2]an!$G$40,IF(AND(A2020=[2]an!$G$38,F2020=[2]an!$E$41),[2]an!$G$41,IF(AND(A2020=[2]an!$G$38,F2020=[2]an!$E$39,H2020&gt;=[2]an!$M$37),[2]an!$G$39,
IF(AND(A2020=[2]an!$G$38,F2020=[2]an!$E$39,H2020&lt;[2]an!$M$37,S2020="kahepoolne vajaduspõhine",U2020=""),[2]an!$M$40,
IF(AND(A2020=[2]an!$G$38,F2020=[2]an!$E$39,H2020&lt;[2]an!$M$37,S2020="kahepoolne vajaduspõhine",U2020&lt;&gt;""),[2]an!$G$39,
IF(AND(A2020=[2]an!$G$38,F2020=[2]an!$E$39,H2020&lt;[2]an!$M$37,S2020&lt;&gt;"kahepoolne vajaduspõhine"),[2]an!$G$39,
IF(AND(A2020=[2]an!$G$38,F2020=[2]an!$E$42),[2]an!$G$42,
IF(AND(A2020=[2]an!$H$38,F2020=[2]an!$E$40),[2]an!$H$40,IF(AND(A2020=[2]an!$H$38,F2020=[2]an!$E$41),[2]an!$H$41,IF(AND(A2020=[2]an!$H$38,F2020=[2]an!$E$39,H2020&gt;=[2]an!$M$37),[2]an!$H$39,
IF(AND(A2020=[2]an!$H$38,F2020=[2]an!$E$39,H2020&lt;[2]an!$M$37,S2020="kahepoolne vajaduspõhine",U2020=""),[2]an!$M$40,
IF(AND(A2020=[2]an!$H$38,F2020=[2]an!$E$39,H2020&lt;[2]an!$M$37,S2020="kahepoolne vajaduspõhine",U2020&lt;&gt;""),[2]an!$H$39,
IF(AND(A2020=[2]an!$H$38,F2020=[2]an!$E$39,H2020&lt;[2]an!$M$37,S2020&lt;&gt;"kahepoolne vajaduspõhine"),[2]an!$H$39,
IF(AND(A2020=[2]an!$H$38,F2020=[2]an!$E$42),[2]an!$H$42,
IF(AND(A2020=[2]an!$I$38,F2020=[2]an!$E$40),[2]an!$I$40,IF(AND(A2020=[2]an!$I$38,F2020=[2]an!$E$41),[2]an!$I$41,IF(AND(A2020=[2]an!$I$38,F2020=[2]an!$E$39,H2020&gt;=[2]an!$M$37),[2]an!$I$39,
IF(AND(A2020=[2]an!$I$38,F2020=[2]an!$E$39,H2020&lt;[2]an!$M$37,S2020="kahepoolne vajaduspõhine",U2020=""),[2]an!$M$40,
IF(AND(A2020=[2]an!$I$38,F2020=[2]an!$E$39,H2020&lt;[2]an!$M$37,S2020="kahepoolne vajaduspõhine",U2020&lt;&gt;""),[2]an!$I$39,
IF(AND(A2020=[2]an!$I$38,F2020=[2]an!$E$39,H2020&lt;[2]an!$M$37,S2020&lt;&gt;"kahepoolne vajaduspõhine"),[2]an!$I$39,
IF(AND(A2020=[2]an!$I$38,F2020=[2]an!$E$42),[2]an!$I$42,
IF(AND(A2020=[2]an!$J$38,F2020=[2]an!$E$40),[2]an!$J$40,IF(AND(A2020=[2]an!$J$38,F2020=[2]an!$E$41),[2]an!$J$41,IF(AND(A2020=[2]an!$J$38,F2020=[2]an!$E$39,H2020&gt;=[2]an!$M$37),[2]an!$J$39,
IF(AND(A2020=[2]an!$J$38,F2020=[2]an!$E$39,H2020&lt;[2]an!$M$37,S2020="kahepoolne vajaduspõhine",U2020=""),[2]an!$M$40,
IF(AND(A2020=[2]an!$J$38,F2020=[2]an!$E$39,H2020&lt;[2]an!$M$37,S2020="kahepoolne vajaduspõhine",U2020&lt;&gt;""),[2]an!$J$39,
IF(AND(A2020=[2]an!$J$38,F2020=[2]an!$E$39,H2020&lt;[2]an!$M$37,S2020&lt;&gt;"kahepoolne vajaduspõhine"),[2]an!$J$39,
IF(AND(A2020=[2]an!$J$38,F2020=[2]an!$E$42),[2]an!$J$42,""))))))))))))))))))))))))))))</f>
        <v/>
      </c>
      <c r="Y2020" s="17" t="str">
        <f>IFERROR(IF(F2020="Tugigrupp",0,
IF(AND(F2020="Peretoe teenus",H2020&gt;=[2]an!$M$37,RANK(D2020,$D2020:$D2020)+COUNTIFS($D$2:D2020,D2020,$F$2:F2020,F2020)-1&gt;1),"",
IF(AND(F2020="Peretoe teenus",H2020&gt;=[2]an!$M$37,RANK(D2020,$D2020:$D2020)+COUNTIFS($D$2:D2020,D2020,$F$2:F2020,F2020)-1=1,MONTH(H2020)=MONTH(K2020)=TRUE,YEAR(H2020)=YEAR(K2020)=TRUE),((EOMONTH(H2020,0)-H2020+1)*X2020)/DAY(EOMONTH(H2020,0)),
IF(AND(F2020="Peretoe teenus",H2020&gt;=[2]an!$M$37,RANK(D2020,$D2020:$D2020)+COUNTIFS($D$2:D2020,D2020,$F$2:F2020,F2020)-1=1),X2020,
IF(AND(F2020="Peretoe teenus",H2020&lt;[2]an!$M$37,S2020&lt;&gt;"kahepoolne vajaduspõhine",RANK(D2020,$D2020:$D2020)+COUNTIFS($D$2:D2020,D2020,$F$2:F2020,F2020)-1=1),X2020,
IF(AND(F2020="Peretoe teenus",H2020&lt;[2]an!$M$37,S2020&lt;&gt;"kahepoolne vajaduspõhine",RANK(D2020,$D2020:$D2020)+COUNTIFS($D$2:D2020,D2020,$F$2:F2020,F2020)-1&gt;1),"",
IF(AND(F2020="Peretoe teenus",H2020&lt;[2]an!$M$37,S2020="kahepoolne vajaduspõhine",U2020="",RANK(D2020,$D2020:$D2020)+COUNTIFS($D$2:D2020,D2020,$F$2:F2020,F2020)-1=1),X2020,
IF(AND(F2020="Peretoe teenus",H2020&lt;[2]an!$M$37,S2020="kahepoolne vajaduspõhine",U2020="",RANK(D2020,$D2020:$D2020)+COUNTIFS($D$2:D2020,D2020,$F$2:F2020,F2020)-1&gt;1),"",
IF(AND(F2020="Peretoe teenus",H2020&lt;[2]an!$M$37,S2020="kahepoolne vajaduspõhine",U2020&lt;[2]an!$M$37,RANK(D2020,$D2020:$D2020)+COUNTIFS($D$2:D2020,D2020,$F$2:F2020,F2020)-1=1),X2020,
IF(AND(F2020="Peretoe teenus",H2020&lt;[2]an!$M$37,S2020="kahepoolne vajaduspõhine",U2020&lt;[2]an!$M$37,RANK(D2020,$D2020:$D2020)+COUNTIFS($D$2:D2020,D2020,$F$2:F2020,F2020)-1&gt;1),"",
IF(AND(F2020="Peretoe teenus",H2020&lt;[2]an!$M$37,S2020="kahepoolne vajaduspõhine",U2020&gt;=[2]an!$M$37,U2020&lt;=[2]an!$M$38,RANK(D2020,$D2020:$D2020)+COUNTIFS($D$2:D2020,D2020,$F$2:F2020,F2020)-1=1),
((EOMONTH(U2020,0)-U2020+1)*X2020)/DAY(EOMONTH(U2020,0))+(DAY(U2020)-1)*100/DAY(EOMONTH(U2020,0)),
IF(AND(F2020="Peretoe teenus",H2020&lt;[2]an!$M$37,S2020="kahepoolne vajaduspõhine",U2020&gt;=[2]an!$M$37,U2020&lt;=[2]an!$M$38,RANK(D2020,$D2020:$D2020)+COUNTIFS($D$2:D2020,D2020,$F$2:F2020,F2020)-1&gt;1),"",
IF(AND(F2020="Peretoe teenus",H2020&lt;[2]an!$M$37,S2020="kahepoolne vajaduspõhine",U2020&gt;[2]an!$M$38,RANK(D2020,$D2020:$D2020)+COUNTIFS($D$2:D2020,D2020,$F$2:F2020,F2020)-1=1),X2020,
IF(AND(F2020="Peretoe teenus",H2020&lt;[2]an!$M$37,S2020="kahepoolne vajaduspõhine",U2020&gt;[2]an!$M$38,RANK(D2020,$D2020:$D2020)+COUNTIFS($D$2:D2020,D2020,$F$2:F2020,F2020)-1&gt;1),"",X2020*W2020)))))))))))))),"")</f>
        <v/>
      </c>
      <c r="Z2020" s="18" t="str">
        <f t="shared" si="94"/>
        <v/>
      </c>
      <c r="AA2020" s="19" t="str">
        <f>IFERROR(VLOOKUP(E2020,[2]an!$A$3:$B$81,2,FALSE),"")</f>
        <v/>
      </c>
      <c r="AB2020" s="19" t="str">
        <f>IFERROR(VLOOKUP(AA2020,[2]an!$C$2:$D$16,2,FALSE),"")</f>
        <v/>
      </c>
      <c r="AC2020" s="20"/>
      <c r="AD2020" s="21" t="str">
        <f>IF(A2020=[2]an!$F$36,VLOOKUP([2]an!$F$36,[2]an!$F$36:$H$36,3,FALSE),IF(A2020=[2]an!$F$35,VLOOKUP([2]an!$F$35,[2]an!$F$35:$H$35,3,FALSE),IF(A2020=[2]an!$F$33,VLOOKUP([2]an!$F$33,[2]an!$F$33:$H$33,3,FALSE),IF(A2020=[2]an!$F$31,VLOOKUP([2]an!$F$31,[2]an!$F$31:$H$31,3,FALSE),""))))</f>
        <v/>
      </c>
    </row>
    <row r="2021" spans="6:30" x14ac:dyDescent="0.2">
      <c r="F2021" s="10"/>
      <c r="G2021" s="8" t="str">
        <f t="shared" si="95"/>
        <v/>
      </c>
      <c r="H2021" s="13"/>
      <c r="K2021" s="13"/>
      <c r="L2021" s="10"/>
      <c r="M2021" s="10"/>
      <c r="S2021" s="8" t="str">
        <f>IFERROR(VLOOKUP(D2021,[1]peretoe_teenus!$A$2:$L$2000,5,FALSE),"")</f>
        <v/>
      </c>
      <c r="U2021" s="13"/>
      <c r="V2021" s="15" t="str" cm="1">
        <f t="array" ref="V2021">IFERROR(IF(AND(F2021="Tugigrupp",RANK(K2021,$K2021:$K2021)+COUNTIFS($K$2:K2021,K2021,$L$2:L2021,L2021,$M$2:M2021,M2021,$I$2:I2021,I2021,$G$2:G2021,G2021,$F$2:F2021,F2021)-1=1),SUMPRODUCT(($F$2:$F$4154=F2021)*($G$2:$G$4154=G2021)*($K$2:$K$4154=K2021)*($I$2:$I$4154=I2021)*($L$2:$L$4154=L2021)*($M$2:$M$4154=M2021)),""),"")</f>
        <v/>
      </c>
      <c r="W2021" s="15" t="str">
        <f t="shared" si="93"/>
        <v/>
      </c>
      <c r="X2021" s="16" t="str">
        <f>IF(AND(A2021=[2]an!$G$38,F2021=[2]an!$E$40),[2]an!$G$40,IF(AND(A2021=[2]an!$G$38,F2021=[2]an!$E$41),[2]an!$G$41,IF(AND(A2021=[2]an!$G$38,F2021=[2]an!$E$39,H2021&gt;=[2]an!$M$37),[2]an!$G$39,
IF(AND(A2021=[2]an!$G$38,F2021=[2]an!$E$39,H2021&lt;[2]an!$M$37,S2021="kahepoolne vajaduspõhine",U2021=""),[2]an!$M$40,
IF(AND(A2021=[2]an!$G$38,F2021=[2]an!$E$39,H2021&lt;[2]an!$M$37,S2021="kahepoolne vajaduspõhine",U2021&lt;&gt;""),[2]an!$G$39,
IF(AND(A2021=[2]an!$G$38,F2021=[2]an!$E$39,H2021&lt;[2]an!$M$37,S2021&lt;&gt;"kahepoolne vajaduspõhine"),[2]an!$G$39,
IF(AND(A2021=[2]an!$G$38,F2021=[2]an!$E$42),[2]an!$G$42,
IF(AND(A2021=[2]an!$H$38,F2021=[2]an!$E$40),[2]an!$H$40,IF(AND(A2021=[2]an!$H$38,F2021=[2]an!$E$41),[2]an!$H$41,IF(AND(A2021=[2]an!$H$38,F2021=[2]an!$E$39,H2021&gt;=[2]an!$M$37),[2]an!$H$39,
IF(AND(A2021=[2]an!$H$38,F2021=[2]an!$E$39,H2021&lt;[2]an!$M$37,S2021="kahepoolne vajaduspõhine",U2021=""),[2]an!$M$40,
IF(AND(A2021=[2]an!$H$38,F2021=[2]an!$E$39,H2021&lt;[2]an!$M$37,S2021="kahepoolne vajaduspõhine",U2021&lt;&gt;""),[2]an!$H$39,
IF(AND(A2021=[2]an!$H$38,F2021=[2]an!$E$39,H2021&lt;[2]an!$M$37,S2021&lt;&gt;"kahepoolne vajaduspõhine"),[2]an!$H$39,
IF(AND(A2021=[2]an!$H$38,F2021=[2]an!$E$42),[2]an!$H$42,
IF(AND(A2021=[2]an!$I$38,F2021=[2]an!$E$40),[2]an!$I$40,IF(AND(A2021=[2]an!$I$38,F2021=[2]an!$E$41),[2]an!$I$41,IF(AND(A2021=[2]an!$I$38,F2021=[2]an!$E$39,H2021&gt;=[2]an!$M$37),[2]an!$I$39,
IF(AND(A2021=[2]an!$I$38,F2021=[2]an!$E$39,H2021&lt;[2]an!$M$37,S2021="kahepoolne vajaduspõhine",U2021=""),[2]an!$M$40,
IF(AND(A2021=[2]an!$I$38,F2021=[2]an!$E$39,H2021&lt;[2]an!$M$37,S2021="kahepoolne vajaduspõhine",U2021&lt;&gt;""),[2]an!$I$39,
IF(AND(A2021=[2]an!$I$38,F2021=[2]an!$E$39,H2021&lt;[2]an!$M$37,S2021&lt;&gt;"kahepoolne vajaduspõhine"),[2]an!$I$39,
IF(AND(A2021=[2]an!$I$38,F2021=[2]an!$E$42),[2]an!$I$42,
IF(AND(A2021=[2]an!$J$38,F2021=[2]an!$E$40),[2]an!$J$40,IF(AND(A2021=[2]an!$J$38,F2021=[2]an!$E$41),[2]an!$J$41,IF(AND(A2021=[2]an!$J$38,F2021=[2]an!$E$39,H2021&gt;=[2]an!$M$37),[2]an!$J$39,
IF(AND(A2021=[2]an!$J$38,F2021=[2]an!$E$39,H2021&lt;[2]an!$M$37,S2021="kahepoolne vajaduspõhine",U2021=""),[2]an!$M$40,
IF(AND(A2021=[2]an!$J$38,F2021=[2]an!$E$39,H2021&lt;[2]an!$M$37,S2021="kahepoolne vajaduspõhine",U2021&lt;&gt;""),[2]an!$J$39,
IF(AND(A2021=[2]an!$J$38,F2021=[2]an!$E$39,H2021&lt;[2]an!$M$37,S2021&lt;&gt;"kahepoolne vajaduspõhine"),[2]an!$J$39,
IF(AND(A2021=[2]an!$J$38,F2021=[2]an!$E$42),[2]an!$J$42,""))))))))))))))))))))))))))))</f>
        <v/>
      </c>
      <c r="Y2021" s="17" t="str">
        <f>IFERROR(IF(F2021="Tugigrupp",0,
IF(AND(F2021="Peretoe teenus",H2021&gt;=[2]an!$M$37,RANK(D2021,$D2021:$D2021)+COUNTIFS($D$2:D2021,D2021,$F$2:F2021,F2021)-1&gt;1),"",
IF(AND(F2021="Peretoe teenus",H2021&gt;=[2]an!$M$37,RANK(D2021,$D2021:$D2021)+COUNTIFS($D$2:D2021,D2021,$F$2:F2021,F2021)-1=1,MONTH(H2021)=MONTH(K2021)=TRUE,YEAR(H2021)=YEAR(K2021)=TRUE),((EOMONTH(H2021,0)-H2021+1)*X2021)/DAY(EOMONTH(H2021,0)),
IF(AND(F2021="Peretoe teenus",H2021&gt;=[2]an!$M$37,RANK(D2021,$D2021:$D2021)+COUNTIFS($D$2:D2021,D2021,$F$2:F2021,F2021)-1=1),X2021,
IF(AND(F2021="Peretoe teenus",H2021&lt;[2]an!$M$37,S2021&lt;&gt;"kahepoolne vajaduspõhine",RANK(D2021,$D2021:$D2021)+COUNTIFS($D$2:D2021,D2021,$F$2:F2021,F2021)-1=1),X2021,
IF(AND(F2021="Peretoe teenus",H2021&lt;[2]an!$M$37,S2021&lt;&gt;"kahepoolne vajaduspõhine",RANK(D2021,$D2021:$D2021)+COUNTIFS($D$2:D2021,D2021,$F$2:F2021,F2021)-1&gt;1),"",
IF(AND(F2021="Peretoe teenus",H2021&lt;[2]an!$M$37,S2021="kahepoolne vajaduspõhine",U2021="",RANK(D2021,$D2021:$D2021)+COUNTIFS($D$2:D2021,D2021,$F$2:F2021,F2021)-1=1),X2021,
IF(AND(F2021="Peretoe teenus",H2021&lt;[2]an!$M$37,S2021="kahepoolne vajaduspõhine",U2021="",RANK(D2021,$D2021:$D2021)+COUNTIFS($D$2:D2021,D2021,$F$2:F2021,F2021)-1&gt;1),"",
IF(AND(F2021="Peretoe teenus",H2021&lt;[2]an!$M$37,S2021="kahepoolne vajaduspõhine",U2021&lt;[2]an!$M$37,RANK(D2021,$D2021:$D2021)+COUNTIFS($D$2:D2021,D2021,$F$2:F2021,F2021)-1=1),X2021,
IF(AND(F2021="Peretoe teenus",H2021&lt;[2]an!$M$37,S2021="kahepoolne vajaduspõhine",U2021&lt;[2]an!$M$37,RANK(D2021,$D2021:$D2021)+COUNTIFS($D$2:D2021,D2021,$F$2:F2021,F2021)-1&gt;1),"",
IF(AND(F2021="Peretoe teenus",H2021&lt;[2]an!$M$37,S2021="kahepoolne vajaduspõhine",U2021&gt;=[2]an!$M$37,U2021&lt;=[2]an!$M$38,RANK(D2021,$D2021:$D2021)+COUNTIFS($D$2:D2021,D2021,$F$2:F2021,F2021)-1=1),
((EOMONTH(U2021,0)-U2021+1)*X2021)/DAY(EOMONTH(U2021,0))+(DAY(U2021)-1)*100/DAY(EOMONTH(U2021,0)),
IF(AND(F2021="Peretoe teenus",H2021&lt;[2]an!$M$37,S2021="kahepoolne vajaduspõhine",U2021&gt;=[2]an!$M$37,U2021&lt;=[2]an!$M$38,RANK(D2021,$D2021:$D2021)+COUNTIFS($D$2:D2021,D2021,$F$2:F2021,F2021)-1&gt;1),"",
IF(AND(F2021="Peretoe teenus",H2021&lt;[2]an!$M$37,S2021="kahepoolne vajaduspõhine",U2021&gt;[2]an!$M$38,RANK(D2021,$D2021:$D2021)+COUNTIFS($D$2:D2021,D2021,$F$2:F2021,F2021)-1=1),X2021,
IF(AND(F2021="Peretoe teenus",H2021&lt;[2]an!$M$37,S2021="kahepoolne vajaduspõhine",U2021&gt;[2]an!$M$38,RANK(D2021,$D2021:$D2021)+COUNTIFS($D$2:D2021,D2021,$F$2:F2021,F2021)-1&gt;1),"",X2021*W2021)))))))))))))),"")</f>
        <v/>
      </c>
      <c r="Z2021" s="18" t="str">
        <f t="shared" si="94"/>
        <v/>
      </c>
      <c r="AA2021" s="19" t="str">
        <f>IFERROR(VLOOKUP(E2021,[2]an!$A$3:$B$81,2,FALSE),"")</f>
        <v/>
      </c>
      <c r="AB2021" s="19" t="str">
        <f>IFERROR(VLOOKUP(AA2021,[2]an!$C$2:$D$16,2,FALSE),"")</f>
        <v/>
      </c>
      <c r="AC2021" s="20"/>
      <c r="AD2021" s="21" t="str">
        <f>IF(A2021=[2]an!$F$36,VLOOKUP([2]an!$F$36,[2]an!$F$36:$H$36,3,FALSE),IF(A2021=[2]an!$F$35,VLOOKUP([2]an!$F$35,[2]an!$F$35:$H$35,3,FALSE),IF(A2021=[2]an!$F$33,VLOOKUP([2]an!$F$33,[2]an!$F$33:$H$33,3,FALSE),IF(A2021=[2]an!$F$31,VLOOKUP([2]an!$F$31,[2]an!$F$31:$H$31,3,FALSE),""))))</f>
        <v/>
      </c>
    </row>
    <row r="2022" spans="6:30" x14ac:dyDescent="0.2">
      <c r="F2022" s="10"/>
      <c r="G2022" s="8" t="str">
        <f t="shared" si="95"/>
        <v/>
      </c>
      <c r="H2022" s="13"/>
      <c r="K2022" s="13"/>
      <c r="L2022" s="10"/>
      <c r="M2022" s="10"/>
      <c r="S2022" s="8" t="str">
        <f>IFERROR(VLOOKUP(D2022,[1]peretoe_teenus!$A$2:$L$2000,5,FALSE),"")</f>
        <v/>
      </c>
      <c r="U2022" s="13"/>
      <c r="V2022" s="15" t="str" cm="1">
        <f t="array" ref="V2022">IFERROR(IF(AND(F2022="Tugigrupp",RANK(K2022,$K2022:$K2022)+COUNTIFS($K$2:K2022,K2022,$L$2:L2022,L2022,$M$2:M2022,M2022,$I$2:I2022,I2022,$G$2:G2022,G2022,$F$2:F2022,F2022)-1=1),SUMPRODUCT(($F$2:$F$4154=F2022)*($G$2:$G$4154=G2022)*($K$2:$K$4154=K2022)*($I$2:$I$4154=I2022)*($L$2:$L$4154=L2022)*($M$2:$M$4154=M2022)),""),"")</f>
        <v/>
      </c>
      <c r="W2022" s="15" t="str">
        <f t="shared" si="93"/>
        <v/>
      </c>
      <c r="X2022" s="16" t="str">
        <f>IF(AND(A2022=[2]an!$G$38,F2022=[2]an!$E$40),[2]an!$G$40,IF(AND(A2022=[2]an!$G$38,F2022=[2]an!$E$41),[2]an!$G$41,IF(AND(A2022=[2]an!$G$38,F2022=[2]an!$E$39,H2022&gt;=[2]an!$M$37),[2]an!$G$39,
IF(AND(A2022=[2]an!$G$38,F2022=[2]an!$E$39,H2022&lt;[2]an!$M$37,S2022="kahepoolne vajaduspõhine",U2022=""),[2]an!$M$40,
IF(AND(A2022=[2]an!$G$38,F2022=[2]an!$E$39,H2022&lt;[2]an!$M$37,S2022="kahepoolne vajaduspõhine",U2022&lt;&gt;""),[2]an!$G$39,
IF(AND(A2022=[2]an!$G$38,F2022=[2]an!$E$39,H2022&lt;[2]an!$M$37,S2022&lt;&gt;"kahepoolne vajaduspõhine"),[2]an!$G$39,
IF(AND(A2022=[2]an!$G$38,F2022=[2]an!$E$42),[2]an!$G$42,
IF(AND(A2022=[2]an!$H$38,F2022=[2]an!$E$40),[2]an!$H$40,IF(AND(A2022=[2]an!$H$38,F2022=[2]an!$E$41),[2]an!$H$41,IF(AND(A2022=[2]an!$H$38,F2022=[2]an!$E$39,H2022&gt;=[2]an!$M$37),[2]an!$H$39,
IF(AND(A2022=[2]an!$H$38,F2022=[2]an!$E$39,H2022&lt;[2]an!$M$37,S2022="kahepoolne vajaduspõhine",U2022=""),[2]an!$M$40,
IF(AND(A2022=[2]an!$H$38,F2022=[2]an!$E$39,H2022&lt;[2]an!$M$37,S2022="kahepoolne vajaduspõhine",U2022&lt;&gt;""),[2]an!$H$39,
IF(AND(A2022=[2]an!$H$38,F2022=[2]an!$E$39,H2022&lt;[2]an!$M$37,S2022&lt;&gt;"kahepoolne vajaduspõhine"),[2]an!$H$39,
IF(AND(A2022=[2]an!$H$38,F2022=[2]an!$E$42),[2]an!$H$42,
IF(AND(A2022=[2]an!$I$38,F2022=[2]an!$E$40),[2]an!$I$40,IF(AND(A2022=[2]an!$I$38,F2022=[2]an!$E$41),[2]an!$I$41,IF(AND(A2022=[2]an!$I$38,F2022=[2]an!$E$39,H2022&gt;=[2]an!$M$37),[2]an!$I$39,
IF(AND(A2022=[2]an!$I$38,F2022=[2]an!$E$39,H2022&lt;[2]an!$M$37,S2022="kahepoolne vajaduspõhine",U2022=""),[2]an!$M$40,
IF(AND(A2022=[2]an!$I$38,F2022=[2]an!$E$39,H2022&lt;[2]an!$M$37,S2022="kahepoolne vajaduspõhine",U2022&lt;&gt;""),[2]an!$I$39,
IF(AND(A2022=[2]an!$I$38,F2022=[2]an!$E$39,H2022&lt;[2]an!$M$37,S2022&lt;&gt;"kahepoolne vajaduspõhine"),[2]an!$I$39,
IF(AND(A2022=[2]an!$I$38,F2022=[2]an!$E$42),[2]an!$I$42,
IF(AND(A2022=[2]an!$J$38,F2022=[2]an!$E$40),[2]an!$J$40,IF(AND(A2022=[2]an!$J$38,F2022=[2]an!$E$41),[2]an!$J$41,IF(AND(A2022=[2]an!$J$38,F2022=[2]an!$E$39,H2022&gt;=[2]an!$M$37),[2]an!$J$39,
IF(AND(A2022=[2]an!$J$38,F2022=[2]an!$E$39,H2022&lt;[2]an!$M$37,S2022="kahepoolne vajaduspõhine",U2022=""),[2]an!$M$40,
IF(AND(A2022=[2]an!$J$38,F2022=[2]an!$E$39,H2022&lt;[2]an!$M$37,S2022="kahepoolne vajaduspõhine",U2022&lt;&gt;""),[2]an!$J$39,
IF(AND(A2022=[2]an!$J$38,F2022=[2]an!$E$39,H2022&lt;[2]an!$M$37,S2022&lt;&gt;"kahepoolne vajaduspõhine"),[2]an!$J$39,
IF(AND(A2022=[2]an!$J$38,F2022=[2]an!$E$42),[2]an!$J$42,""))))))))))))))))))))))))))))</f>
        <v/>
      </c>
      <c r="Y2022" s="17" t="str">
        <f>IFERROR(IF(F2022="Tugigrupp",0,
IF(AND(F2022="Peretoe teenus",H2022&gt;=[2]an!$M$37,RANK(D2022,$D2022:$D2022)+COUNTIFS($D$2:D2022,D2022,$F$2:F2022,F2022)-1&gt;1),"",
IF(AND(F2022="Peretoe teenus",H2022&gt;=[2]an!$M$37,RANK(D2022,$D2022:$D2022)+COUNTIFS($D$2:D2022,D2022,$F$2:F2022,F2022)-1=1,MONTH(H2022)=MONTH(K2022)=TRUE,YEAR(H2022)=YEAR(K2022)=TRUE),((EOMONTH(H2022,0)-H2022+1)*X2022)/DAY(EOMONTH(H2022,0)),
IF(AND(F2022="Peretoe teenus",H2022&gt;=[2]an!$M$37,RANK(D2022,$D2022:$D2022)+COUNTIFS($D$2:D2022,D2022,$F$2:F2022,F2022)-1=1),X2022,
IF(AND(F2022="Peretoe teenus",H2022&lt;[2]an!$M$37,S2022&lt;&gt;"kahepoolne vajaduspõhine",RANK(D2022,$D2022:$D2022)+COUNTIFS($D$2:D2022,D2022,$F$2:F2022,F2022)-1=1),X2022,
IF(AND(F2022="Peretoe teenus",H2022&lt;[2]an!$M$37,S2022&lt;&gt;"kahepoolne vajaduspõhine",RANK(D2022,$D2022:$D2022)+COUNTIFS($D$2:D2022,D2022,$F$2:F2022,F2022)-1&gt;1),"",
IF(AND(F2022="Peretoe teenus",H2022&lt;[2]an!$M$37,S2022="kahepoolne vajaduspõhine",U2022="",RANK(D2022,$D2022:$D2022)+COUNTIFS($D$2:D2022,D2022,$F$2:F2022,F2022)-1=1),X2022,
IF(AND(F2022="Peretoe teenus",H2022&lt;[2]an!$M$37,S2022="kahepoolne vajaduspõhine",U2022="",RANK(D2022,$D2022:$D2022)+COUNTIFS($D$2:D2022,D2022,$F$2:F2022,F2022)-1&gt;1),"",
IF(AND(F2022="Peretoe teenus",H2022&lt;[2]an!$M$37,S2022="kahepoolne vajaduspõhine",U2022&lt;[2]an!$M$37,RANK(D2022,$D2022:$D2022)+COUNTIFS($D$2:D2022,D2022,$F$2:F2022,F2022)-1=1),X2022,
IF(AND(F2022="Peretoe teenus",H2022&lt;[2]an!$M$37,S2022="kahepoolne vajaduspõhine",U2022&lt;[2]an!$M$37,RANK(D2022,$D2022:$D2022)+COUNTIFS($D$2:D2022,D2022,$F$2:F2022,F2022)-1&gt;1),"",
IF(AND(F2022="Peretoe teenus",H2022&lt;[2]an!$M$37,S2022="kahepoolne vajaduspõhine",U2022&gt;=[2]an!$M$37,U2022&lt;=[2]an!$M$38,RANK(D2022,$D2022:$D2022)+COUNTIFS($D$2:D2022,D2022,$F$2:F2022,F2022)-1=1),
((EOMONTH(U2022,0)-U2022+1)*X2022)/DAY(EOMONTH(U2022,0))+(DAY(U2022)-1)*100/DAY(EOMONTH(U2022,0)),
IF(AND(F2022="Peretoe teenus",H2022&lt;[2]an!$M$37,S2022="kahepoolne vajaduspõhine",U2022&gt;=[2]an!$M$37,U2022&lt;=[2]an!$M$38,RANK(D2022,$D2022:$D2022)+COUNTIFS($D$2:D2022,D2022,$F$2:F2022,F2022)-1&gt;1),"",
IF(AND(F2022="Peretoe teenus",H2022&lt;[2]an!$M$37,S2022="kahepoolne vajaduspõhine",U2022&gt;[2]an!$M$38,RANK(D2022,$D2022:$D2022)+COUNTIFS($D$2:D2022,D2022,$F$2:F2022,F2022)-1=1),X2022,
IF(AND(F2022="Peretoe teenus",H2022&lt;[2]an!$M$37,S2022="kahepoolne vajaduspõhine",U2022&gt;[2]an!$M$38,RANK(D2022,$D2022:$D2022)+COUNTIFS($D$2:D2022,D2022,$F$2:F2022,F2022)-1&gt;1),"",X2022*W2022)))))))))))))),"")</f>
        <v/>
      </c>
      <c r="Z2022" s="18" t="str">
        <f t="shared" si="94"/>
        <v/>
      </c>
      <c r="AA2022" s="19" t="str">
        <f>IFERROR(VLOOKUP(E2022,[2]an!$A$3:$B$81,2,FALSE),"")</f>
        <v/>
      </c>
      <c r="AB2022" s="19" t="str">
        <f>IFERROR(VLOOKUP(AA2022,[2]an!$C$2:$D$16,2,FALSE),"")</f>
        <v/>
      </c>
      <c r="AC2022" s="20"/>
      <c r="AD2022" s="21" t="str">
        <f>IF(A2022=[2]an!$F$36,VLOOKUP([2]an!$F$36,[2]an!$F$36:$H$36,3,FALSE),IF(A2022=[2]an!$F$35,VLOOKUP([2]an!$F$35,[2]an!$F$35:$H$35,3,FALSE),IF(A2022=[2]an!$F$33,VLOOKUP([2]an!$F$33,[2]an!$F$33:$H$33,3,FALSE),IF(A2022=[2]an!$F$31,VLOOKUP([2]an!$F$31,[2]an!$F$31:$H$31,3,FALSE),""))))</f>
        <v/>
      </c>
    </row>
    <row r="2023" spans="6:30" x14ac:dyDescent="0.2">
      <c r="F2023" s="10"/>
      <c r="G2023" s="8" t="str">
        <f t="shared" si="95"/>
        <v/>
      </c>
      <c r="H2023" s="13"/>
      <c r="K2023" s="13"/>
      <c r="L2023" s="10"/>
      <c r="M2023" s="10"/>
      <c r="S2023" s="8" t="str">
        <f>IFERROR(VLOOKUP(D2023,[1]peretoe_teenus!$A$2:$L$2000,5,FALSE),"")</f>
        <v/>
      </c>
      <c r="U2023" s="13"/>
      <c r="V2023" s="15" t="str" cm="1">
        <f t="array" ref="V2023">IFERROR(IF(AND(F2023="Tugigrupp",RANK(K2023,$K2023:$K2023)+COUNTIFS($K$2:K2023,K2023,$L$2:L2023,L2023,$M$2:M2023,M2023,$I$2:I2023,I2023,$G$2:G2023,G2023,$F$2:F2023,F2023)-1=1),SUMPRODUCT(($F$2:$F$4154=F2023)*($G$2:$G$4154=G2023)*($K$2:$K$4154=K2023)*($I$2:$I$4154=I2023)*($L$2:$L$4154=L2023)*($M$2:$M$4154=M2023)),""),"")</f>
        <v/>
      </c>
      <c r="W2023" s="15" t="str">
        <f t="shared" si="93"/>
        <v/>
      </c>
      <c r="X2023" s="16" t="str">
        <f>IF(AND(A2023=[2]an!$G$38,F2023=[2]an!$E$40),[2]an!$G$40,IF(AND(A2023=[2]an!$G$38,F2023=[2]an!$E$41),[2]an!$G$41,IF(AND(A2023=[2]an!$G$38,F2023=[2]an!$E$39,H2023&gt;=[2]an!$M$37),[2]an!$G$39,
IF(AND(A2023=[2]an!$G$38,F2023=[2]an!$E$39,H2023&lt;[2]an!$M$37,S2023="kahepoolne vajaduspõhine",U2023=""),[2]an!$M$40,
IF(AND(A2023=[2]an!$G$38,F2023=[2]an!$E$39,H2023&lt;[2]an!$M$37,S2023="kahepoolne vajaduspõhine",U2023&lt;&gt;""),[2]an!$G$39,
IF(AND(A2023=[2]an!$G$38,F2023=[2]an!$E$39,H2023&lt;[2]an!$M$37,S2023&lt;&gt;"kahepoolne vajaduspõhine"),[2]an!$G$39,
IF(AND(A2023=[2]an!$G$38,F2023=[2]an!$E$42),[2]an!$G$42,
IF(AND(A2023=[2]an!$H$38,F2023=[2]an!$E$40),[2]an!$H$40,IF(AND(A2023=[2]an!$H$38,F2023=[2]an!$E$41),[2]an!$H$41,IF(AND(A2023=[2]an!$H$38,F2023=[2]an!$E$39,H2023&gt;=[2]an!$M$37),[2]an!$H$39,
IF(AND(A2023=[2]an!$H$38,F2023=[2]an!$E$39,H2023&lt;[2]an!$M$37,S2023="kahepoolne vajaduspõhine",U2023=""),[2]an!$M$40,
IF(AND(A2023=[2]an!$H$38,F2023=[2]an!$E$39,H2023&lt;[2]an!$M$37,S2023="kahepoolne vajaduspõhine",U2023&lt;&gt;""),[2]an!$H$39,
IF(AND(A2023=[2]an!$H$38,F2023=[2]an!$E$39,H2023&lt;[2]an!$M$37,S2023&lt;&gt;"kahepoolne vajaduspõhine"),[2]an!$H$39,
IF(AND(A2023=[2]an!$H$38,F2023=[2]an!$E$42),[2]an!$H$42,
IF(AND(A2023=[2]an!$I$38,F2023=[2]an!$E$40),[2]an!$I$40,IF(AND(A2023=[2]an!$I$38,F2023=[2]an!$E$41),[2]an!$I$41,IF(AND(A2023=[2]an!$I$38,F2023=[2]an!$E$39,H2023&gt;=[2]an!$M$37),[2]an!$I$39,
IF(AND(A2023=[2]an!$I$38,F2023=[2]an!$E$39,H2023&lt;[2]an!$M$37,S2023="kahepoolne vajaduspõhine",U2023=""),[2]an!$M$40,
IF(AND(A2023=[2]an!$I$38,F2023=[2]an!$E$39,H2023&lt;[2]an!$M$37,S2023="kahepoolne vajaduspõhine",U2023&lt;&gt;""),[2]an!$I$39,
IF(AND(A2023=[2]an!$I$38,F2023=[2]an!$E$39,H2023&lt;[2]an!$M$37,S2023&lt;&gt;"kahepoolne vajaduspõhine"),[2]an!$I$39,
IF(AND(A2023=[2]an!$I$38,F2023=[2]an!$E$42),[2]an!$I$42,
IF(AND(A2023=[2]an!$J$38,F2023=[2]an!$E$40),[2]an!$J$40,IF(AND(A2023=[2]an!$J$38,F2023=[2]an!$E$41),[2]an!$J$41,IF(AND(A2023=[2]an!$J$38,F2023=[2]an!$E$39,H2023&gt;=[2]an!$M$37),[2]an!$J$39,
IF(AND(A2023=[2]an!$J$38,F2023=[2]an!$E$39,H2023&lt;[2]an!$M$37,S2023="kahepoolne vajaduspõhine",U2023=""),[2]an!$M$40,
IF(AND(A2023=[2]an!$J$38,F2023=[2]an!$E$39,H2023&lt;[2]an!$M$37,S2023="kahepoolne vajaduspõhine",U2023&lt;&gt;""),[2]an!$J$39,
IF(AND(A2023=[2]an!$J$38,F2023=[2]an!$E$39,H2023&lt;[2]an!$M$37,S2023&lt;&gt;"kahepoolne vajaduspõhine"),[2]an!$J$39,
IF(AND(A2023=[2]an!$J$38,F2023=[2]an!$E$42),[2]an!$J$42,""))))))))))))))))))))))))))))</f>
        <v/>
      </c>
      <c r="Y2023" s="17" t="str">
        <f>IFERROR(IF(F2023="Tugigrupp",0,
IF(AND(F2023="Peretoe teenus",H2023&gt;=[2]an!$M$37,RANK(D2023,$D2023:$D2023)+COUNTIFS($D$2:D2023,D2023,$F$2:F2023,F2023)-1&gt;1),"",
IF(AND(F2023="Peretoe teenus",H2023&gt;=[2]an!$M$37,RANK(D2023,$D2023:$D2023)+COUNTIFS($D$2:D2023,D2023,$F$2:F2023,F2023)-1=1,MONTH(H2023)=MONTH(K2023)=TRUE,YEAR(H2023)=YEAR(K2023)=TRUE),((EOMONTH(H2023,0)-H2023+1)*X2023)/DAY(EOMONTH(H2023,0)),
IF(AND(F2023="Peretoe teenus",H2023&gt;=[2]an!$M$37,RANK(D2023,$D2023:$D2023)+COUNTIFS($D$2:D2023,D2023,$F$2:F2023,F2023)-1=1),X2023,
IF(AND(F2023="Peretoe teenus",H2023&lt;[2]an!$M$37,S2023&lt;&gt;"kahepoolne vajaduspõhine",RANK(D2023,$D2023:$D2023)+COUNTIFS($D$2:D2023,D2023,$F$2:F2023,F2023)-1=1),X2023,
IF(AND(F2023="Peretoe teenus",H2023&lt;[2]an!$M$37,S2023&lt;&gt;"kahepoolne vajaduspõhine",RANK(D2023,$D2023:$D2023)+COUNTIFS($D$2:D2023,D2023,$F$2:F2023,F2023)-1&gt;1),"",
IF(AND(F2023="Peretoe teenus",H2023&lt;[2]an!$M$37,S2023="kahepoolne vajaduspõhine",U2023="",RANK(D2023,$D2023:$D2023)+COUNTIFS($D$2:D2023,D2023,$F$2:F2023,F2023)-1=1),X2023,
IF(AND(F2023="Peretoe teenus",H2023&lt;[2]an!$M$37,S2023="kahepoolne vajaduspõhine",U2023="",RANK(D2023,$D2023:$D2023)+COUNTIFS($D$2:D2023,D2023,$F$2:F2023,F2023)-1&gt;1),"",
IF(AND(F2023="Peretoe teenus",H2023&lt;[2]an!$M$37,S2023="kahepoolne vajaduspõhine",U2023&lt;[2]an!$M$37,RANK(D2023,$D2023:$D2023)+COUNTIFS($D$2:D2023,D2023,$F$2:F2023,F2023)-1=1),X2023,
IF(AND(F2023="Peretoe teenus",H2023&lt;[2]an!$M$37,S2023="kahepoolne vajaduspõhine",U2023&lt;[2]an!$M$37,RANK(D2023,$D2023:$D2023)+COUNTIFS($D$2:D2023,D2023,$F$2:F2023,F2023)-1&gt;1),"",
IF(AND(F2023="Peretoe teenus",H2023&lt;[2]an!$M$37,S2023="kahepoolne vajaduspõhine",U2023&gt;=[2]an!$M$37,U2023&lt;=[2]an!$M$38,RANK(D2023,$D2023:$D2023)+COUNTIFS($D$2:D2023,D2023,$F$2:F2023,F2023)-1=1),
((EOMONTH(U2023,0)-U2023+1)*X2023)/DAY(EOMONTH(U2023,0))+(DAY(U2023)-1)*100/DAY(EOMONTH(U2023,0)),
IF(AND(F2023="Peretoe teenus",H2023&lt;[2]an!$M$37,S2023="kahepoolne vajaduspõhine",U2023&gt;=[2]an!$M$37,U2023&lt;=[2]an!$M$38,RANK(D2023,$D2023:$D2023)+COUNTIFS($D$2:D2023,D2023,$F$2:F2023,F2023)-1&gt;1),"",
IF(AND(F2023="Peretoe teenus",H2023&lt;[2]an!$M$37,S2023="kahepoolne vajaduspõhine",U2023&gt;[2]an!$M$38,RANK(D2023,$D2023:$D2023)+COUNTIFS($D$2:D2023,D2023,$F$2:F2023,F2023)-1=1),X2023,
IF(AND(F2023="Peretoe teenus",H2023&lt;[2]an!$M$37,S2023="kahepoolne vajaduspõhine",U2023&gt;[2]an!$M$38,RANK(D2023,$D2023:$D2023)+COUNTIFS($D$2:D2023,D2023,$F$2:F2023,F2023)-1&gt;1),"",X2023*W2023)))))))))))))),"")</f>
        <v/>
      </c>
      <c r="Z2023" s="18" t="str">
        <f t="shared" si="94"/>
        <v/>
      </c>
      <c r="AA2023" s="19" t="str">
        <f>IFERROR(VLOOKUP(E2023,[2]an!$A$3:$B$81,2,FALSE),"")</f>
        <v/>
      </c>
      <c r="AB2023" s="19" t="str">
        <f>IFERROR(VLOOKUP(AA2023,[2]an!$C$2:$D$16,2,FALSE),"")</f>
        <v/>
      </c>
      <c r="AC2023" s="20"/>
      <c r="AD2023" s="21" t="str">
        <f>IF(A2023=[2]an!$F$36,VLOOKUP([2]an!$F$36,[2]an!$F$36:$H$36,3,FALSE),IF(A2023=[2]an!$F$35,VLOOKUP([2]an!$F$35,[2]an!$F$35:$H$35,3,FALSE),IF(A2023=[2]an!$F$33,VLOOKUP([2]an!$F$33,[2]an!$F$33:$H$33,3,FALSE),IF(A2023=[2]an!$F$31,VLOOKUP([2]an!$F$31,[2]an!$F$31:$H$31,3,FALSE),""))))</f>
        <v/>
      </c>
    </row>
    <row r="2024" spans="6:30" x14ac:dyDescent="0.2">
      <c r="F2024" s="10"/>
      <c r="G2024" s="8" t="str">
        <f t="shared" si="95"/>
        <v/>
      </c>
      <c r="H2024" s="13"/>
      <c r="K2024" s="13"/>
      <c r="L2024" s="10"/>
      <c r="M2024" s="10"/>
      <c r="S2024" s="8" t="str">
        <f>IFERROR(VLOOKUP(D2024,[1]peretoe_teenus!$A$2:$L$2000,5,FALSE),"")</f>
        <v/>
      </c>
      <c r="U2024" s="13"/>
      <c r="V2024" s="15" t="str" cm="1">
        <f t="array" ref="V2024">IFERROR(IF(AND(F2024="Tugigrupp",RANK(K2024,$K2024:$K2024)+COUNTIFS($K$2:K2024,K2024,$L$2:L2024,L2024,$M$2:M2024,M2024,$I$2:I2024,I2024,$G$2:G2024,G2024,$F$2:F2024,F2024)-1=1),SUMPRODUCT(($F$2:$F$4154=F2024)*($G$2:$G$4154=G2024)*($K$2:$K$4154=K2024)*($I$2:$I$4154=I2024)*($L$2:$L$4154=L2024)*($M$2:$M$4154=M2024)),""),"")</f>
        <v/>
      </c>
      <c r="W2024" s="15" t="str">
        <f t="shared" si="93"/>
        <v/>
      </c>
      <c r="X2024" s="16" t="str">
        <f>IF(AND(A2024=[2]an!$G$38,F2024=[2]an!$E$40),[2]an!$G$40,IF(AND(A2024=[2]an!$G$38,F2024=[2]an!$E$41),[2]an!$G$41,IF(AND(A2024=[2]an!$G$38,F2024=[2]an!$E$39,H2024&gt;=[2]an!$M$37),[2]an!$G$39,
IF(AND(A2024=[2]an!$G$38,F2024=[2]an!$E$39,H2024&lt;[2]an!$M$37,S2024="kahepoolne vajaduspõhine",U2024=""),[2]an!$M$40,
IF(AND(A2024=[2]an!$G$38,F2024=[2]an!$E$39,H2024&lt;[2]an!$M$37,S2024="kahepoolne vajaduspõhine",U2024&lt;&gt;""),[2]an!$G$39,
IF(AND(A2024=[2]an!$G$38,F2024=[2]an!$E$39,H2024&lt;[2]an!$M$37,S2024&lt;&gt;"kahepoolne vajaduspõhine"),[2]an!$G$39,
IF(AND(A2024=[2]an!$G$38,F2024=[2]an!$E$42),[2]an!$G$42,
IF(AND(A2024=[2]an!$H$38,F2024=[2]an!$E$40),[2]an!$H$40,IF(AND(A2024=[2]an!$H$38,F2024=[2]an!$E$41),[2]an!$H$41,IF(AND(A2024=[2]an!$H$38,F2024=[2]an!$E$39,H2024&gt;=[2]an!$M$37),[2]an!$H$39,
IF(AND(A2024=[2]an!$H$38,F2024=[2]an!$E$39,H2024&lt;[2]an!$M$37,S2024="kahepoolne vajaduspõhine",U2024=""),[2]an!$M$40,
IF(AND(A2024=[2]an!$H$38,F2024=[2]an!$E$39,H2024&lt;[2]an!$M$37,S2024="kahepoolne vajaduspõhine",U2024&lt;&gt;""),[2]an!$H$39,
IF(AND(A2024=[2]an!$H$38,F2024=[2]an!$E$39,H2024&lt;[2]an!$M$37,S2024&lt;&gt;"kahepoolne vajaduspõhine"),[2]an!$H$39,
IF(AND(A2024=[2]an!$H$38,F2024=[2]an!$E$42),[2]an!$H$42,
IF(AND(A2024=[2]an!$I$38,F2024=[2]an!$E$40),[2]an!$I$40,IF(AND(A2024=[2]an!$I$38,F2024=[2]an!$E$41),[2]an!$I$41,IF(AND(A2024=[2]an!$I$38,F2024=[2]an!$E$39,H2024&gt;=[2]an!$M$37),[2]an!$I$39,
IF(AND(A2024=[2]an!$I$38,F2024=[2]an!$E$39,H2024&lt;[2]an!$M$37,S2024="kahepoolne vajaduspõhine",U2024=""),[2]an!$M$40,
IF(AND(A2024=[2]an!$I$38,F2024=[2]an!$E$39,H2024&lt;[2]an!$M$37,S2024="kahepoolne vajaduspõhine",U2024&lt;&gt;""),[2]an!$I$39,
IF(AND(A2024=[2]an!$I$38,F2024=[2]an!$E$39,H2024&lt;[2]an!$M$37,S2024&lt;&gt;"kahepoolne vajaduspõhine"),[2]an!$I$39,
IF(AND(A2024=[2]an!$I$38,F2024=[2]an!$E$42),[2]an!$I$42,
IF(AND(A2024=[2]an!$J$38,F2024=[2]an!$E$40),[2]an!$J$40,IF(AND(A2024=[2]an!$J$38,F2024=[2]an!$E$41),[2]an!$J$41,IF(AND(A2024=[2]an!$J$38,F2024=[2]an!$E$39,H2024&gt;=[2]an!$M$37),[2]an!$J$39,
IF(AND(A2024=[2]an!$J$38,F2024=[2]an!$E$39,H2024&lt;[2]an!$M$37,S2024="kahepoolne vajaduspõhine",U2024=""),[2]an!$M$40,
IF(AND(A2024=[2]an!$J$38,F2024=[2]an!$E$39,H2024&lt;[2]an!$M$37,S2024="kahepoolne vajaduspõhine",U2024&lt;&gt;""),[2]an!$J$39,
IF(AND(A2024=[2]an!$J$38,F2024=[2]an!$E$39,H2024&lt;[2]an!$M$37,S2024&lt;&gt;"kahepoolne vajaduspõhine"),[2]an!$J$39,
IF(AND(A2024=[2]an!$J$38,F2024=[2]an!$E$42),[2]an!$J$42,""))))))))))))))))))))))))))))</f>
        <v/>
      </c>
      <c r="Y2024" s="17" t="str">
        <f>IFERROR(IF(F2024="Tugigrupp",0,
IF(AND(F2024="Peretoe teenus",H2024&gt;=[2]an!$M$37,RANK(D2024,$D2024:$D2024)+COUNTIFS($D$2:D2024,D2024,$F$2:F2024,F2024)-1&gt;1),"",
IF(AND(F2024="Peretoe teenus",H2024&gt;=[2]an!$M$37,RANK(D2024,$D2024:$D2024)+COUNTIFS($D$2:D2024,D2024,$F$2:F2024,F2024)-1=1,MONTH(H2024)=MONTH(K2024)=TRUE,YEAR(H2024)=YEAR(K2024)=TRUE),((EOMONTH(H2024,0)-H2024+1)*X2024)/DAY(EOMONTH(H2024,0)),
IF(AND(F2024="Peretoe teenus",H2024&gt;=[2]an!$M$37,RANK(D2024,$D2024:$D2024)+COUNTIFS($D$2:D2024,D2024,$F$2:F2024,F2024)-1=1),X2024,
IF(AND(F2024="Peretoe teenus",H2024&lt;[2]an!$M$37,S2024&lt;&gt;"kahepoolne vajaduspõhine",RANK(D2024,$D2024:$D2024)+COUNTIFS($D$2:D2024,D2024,$F$2:F2024,F2024)-1=1),X2024,
IF(AND(F2024="Peretoe teenus",H2024&lt;[2]an!$M$37,S2024&lt;&gt;"kahepoolne vajaduspõhine",RANK(D2024,$D2024:$D2024)+COUNTIFS($D$2:D2024,D2024,$F$2:F2024,F2024)-1&gt;1),"",
IF(AND(F2024="Peretoe teenus",H2024&lt;[2]an!$M$37,S2024="kahepoolne vajaduspõhine",U2024="",RANK(D2024,$D2024:$D2024)+COUNTIFS($D$2:D2024,D2024,$F$2:F2024,F2024)-1=1),X2024,
IF(AND(F2024="Peretoe teenus",H2024&lt;[2]an!$M$37,S2024="kahepoolne vajaduspõhine",U2024="",RANK(D2024,$D2024:$D2024)+COUNTIFS($D$2:D2024,D2024,$F$2:F2024,F2024)-1&gt;1),"",
IF(AND(F2024="Peretoe teenus",H2024&lt;[2]an!$M$37,S2024="kahepoolne vajaduspõhine",U2024&lt;[2]an!$M$37,RANK(D2024,$D2024:$D2024)+COUNTIFS($D$2:D2024,D2024,$F$2:F2024,F2024)-1=1),X2024,
IF(AND(F2024="Peretoe teenus",H2024&lt;[2]an!$M$37,S2024="kahepoolne vajaduspõhine",U2024&lt;[2]an!$M$37,RANK(D2024,$D2024:$D2024)+COUNTIFS($D$2:D2024,D2024,$F$2:F2024,F2024)-1&gt;1),"",
IF(AND(F2024="Peretoe teenus",H2024&lt;[2]an!$M$37,S2024="kahepoolne vajaduspõhine",U2024&gt;=[2]an!$M$37,U2024&lt;=[2]an!$M$38,RANK(D2024,$D2024:$D2024)+COUNTIFS($D$2:D2024,D2024,$F$2:F2024,F2024)-1=1),
((EOMONTH(U2024,0)-U2024+1)*X2024)/DAY(EOMONTH(U2024,0))+(DAY(U2024)-1)*100/DAY(EOMONTH(U2024,0)),
IF(AND(F2024="Peretoe teenus",H2024&lt;[2]an!$M$37,S2024="kahepoolne vajaduspõhine",U2024&gt;=[2]an!$M$37,U2024&lt;=[2]an!$M$38,RANK(D2024,$D2024:$D2024)+COUNTIFS($D$2:D2024,D2024,$F$2:F2024,F2024)-1&gt;1),"",
IF(AND(F2024="Peretoe teenus",H2024&lt;[2]an!$M$37,S2024="kahepoolne vajaduspõhine",U2024&gt;[2]an!$M$38,RANK(D2024,$D2024:$D2024)+COUNTIFS($D$2:D2024,D2024,$F$2:F2024,F2024)-1=1),X2024,
IF(AND(F2024="Peretoe teenus",H2024&lt;[2]an!$M$37,S2024="kahepoolne vajaduspõhine",U2024&gt;[2]an!$M$38,RANK(D2024,$D2024:$D2024)+COUNTIFS($D$2:D2024,D2024,$F$2:F2024,F2024)-1&gt;1),"",X2024*W2024)))))))))))))),"")</f>
        <v/>
      </c>
      <c r="Z2024" s="18" t="str">
        <f t="shared" si="94"/>
        <v/>
      </c>
      <c r="AA2024" s="19" t="str">
        <f>IFERROR(VLOOKUP(E2024,[2]an!$A$3:$B$81,2,FALSE),"")</f>
        <v/>
      </c>
      <c r="AB2024" s="19" t="str">
        <f>IFERROR(VLOOKUP(AA2024,[2]an!$C$2:$D$16,2,FALSE),"")</f>
        <v/>
      </c>
      <c r="AC2024" s="20"/>
      <c r="AD2024" s="21" t="str">
        <f>IF(A2024=[2]an!$F$36,VLOOKUP([2]an!$F$36,[2]an!$F$36:$H$36,3,FALSE),IF(A2024=[2]an!$F$35,VLOOKUP([2]an!$F$35,[2]an!$F$35:$H$35,3,FALSE),IF(A2024=[2]an!$F$33,VLOOKUP([2]an!$F$33,[2]an!$F$33:$H$33,3,FALSE),IF(A2024=[2]an!$F$31,VLOOKUP([2]an!$F$31,[2]an!$F$31:$H$31,3,FALSE),""))))</f>
        <v/>
      </c>
    </row>
    <row r="2025" spans="6:30" x14ac:dyDescent="0.2">
      <c r="F2025" s="10"/>
      <c r="G2025" s="8" t="str">
        <f t="shared" si="95"/>
        <v/>
      </c>
      <c r="H2025" s="13"/>
      <c r="K2025" s="13"/>
      <c r="L2025" s="10"/>
      <c r="M2025" s="10"/>
      <c r="S2025" s="8" t="str">
        <f>IFERROR(VLOOKUP(D2025,[1]peretoe_teenus!$A$2:$L$2000,5,FALSE),"")</f>
        <v/>
      </c>
      <c r="U2025" s="13"/>
      <c r="V2025" s="15" t="str" cm="1">
        <f t="array" ref="V2025">IFERROR(IF(AND(F2025="Tugigrupp",RANK(K2025,$K2025:$K2025)+COUNTIFS($K$2:K2025,K2025,$L$2:L2025,L2025,$M$2:M2025,M2025,$I$2:I2025,I2025,$G$2:G2025,G2025,$F$2:F2025,F2025)-1=1),SUMPRODUCT(($F$2:$F$4154=F2025)*($G$2:$G$4154=G2025)*($K$2:$K$4154=K2025)*($I$2:$I$4154=I2025)*($L$2:$L$4154=L2025)*($M$2:$M$4154=M2025)),""),"")</f>
        <v/>
      </c>
      <c r="W2025" s="15" t="str">
        <f t="shared" si="93"/>
        <v/>
      </c>
      <c r="X2025" s="16" t="str">
        <f>IF(AND(A2025=[2]an!$G$38,F2025=[2]an!$E$40),[2]an!$G$40,IF(AND(A2025=[2]an!$G$38,F2025=[2]an!$E$41),[2]an!$G$41,IF(AND(A2025=[2]an!$G$38,F2025=[2]an!$E$39,H2025&gt;=[2]an!$M$37),[2]an!$G$39,
IF(AND(A2025=[2]an!$G$38,F2025=[2]an!$E$39,H2025&lt;[2]an!$M$37,S2025="kahepoolne vajaduspõhine",U2025=""),[2]an!$M$40,
IF(AND(A2025=[2]an!$G$38,F2025=[2]an!$E$39,H2025&lt;[2]an!$M$37,S2025="kahepoolne vajaduspõhine",U2025&lt;&gt;""),[2]an!$G$39,
IF(AND(A2025=[2]an!$G$38,F2025=[2]an!$E$39,H2025&lt;[2]an!$M$37,S2025&lt;&gt;"kahepoolne vajaduspõhine"),[2]an!$G$39,
IF(AND(A2025=[2]an!$G$38,F2025=[2]an!$E$42),[2]an!$G$42,
IF(AND(A2025=[2]an!$H$38,F2025=[2]an!$E$40),[2]an!$H$40,IF(AND(A2025=[2]an!$H$38,F2025=[2]an!$E$41),[2]an!$H$41,IF(AND(A2025=[2]an!$H$38,F2025=[2]an!$E$39,H2025&gt;=[2]an!$M$37),[2]an!$H$39,
IF(AND(A2025=[2]an!$H$38,F2025=[2]an!$E$39,H2025&lt;[2]an!$M$37,S2025="kahepoolne vajaduspõhine",U2025=""),[2]an!$M$40,
IF(AND(A2025=[2]an!$H$38,F2025=[2]an!$E$39,H2025&lt;[2]an!$M$37,S2025="kahepoolne vajaduspõhine",U2025&lt;&gt;""),[2]an!$H$39,
IF(AND(A2025=[2]an!$H$38,F2025=[2]an!$E$39,H2025&lt;[2]an!$M$37,S2025&lt;&gt;"kahepoolne vajaduspõhine"),[2]an!$H$39,
IF(AND(A2025=[2]an!$H$38,F2025=[2]an!$E$42),[2]an!$H$42,
IF(AND(A2025=[2]an!$I$38,F2025=[2]an!$E$40),[2]an!$I$40,IF(AND(A2025=[2]an!$I$38,F2025=[2]an!$E$41),[2]an!$I$41,IF(AND(A2025=[2]an!$I$38,F2025=[2]an!$E$39,H2025&gt;=[2]an!$M$37),[2]an!$I$39,
IF(AND(A2025=[2]an!$I$38,F2025=[2]an!$E$39,H2025&lt;[2]an!$M$37,S2025="kahepoolne vajaduspõhine",U2025=""),[2]an!$M$40,
IF(AND(A2025=[2]an!$I$38,F2025=[2]an!$E$39,H2025&lt;[2]an!$M$37,S2025="kahepoolne vajaduspõhine",U2025&lt;&gt;""),[2]an!$I$39,
IF(AND(A2025=[2]an!$I$38,F2025=[2]an!$E$39,H2025&lt;[2]an!$M$37,S2025&lt;&gt;"kahepoolne vajaduspõhine"),[2]an!$I$39,
IF(AND(A2025=[2]an!$I$38,F2025=[2]an!$E$42),[2]an!$I$42,
IF(AND(A2025=[2]an!$J$38,F2025=[2]an!$E$40),[2]an!$J$40,IF(AND(A2025=[2]an!$J$38,F2025=[2]an!$E$41),[2]an!$J$41,IF(AND(A2025=[2]an!$J$38,F2025=[2]an!$E$39,H2025&gt;=[2]an!$M$37),[2]an!$J$39,
IF(AND(A2025=[2]an!$J$38,F2025=[2]an!$E$39,H2025&lt;[2]an!$M$37,S2025="kahepoolne vajaduspõhine",U2025=""),[2]an!$M$40,
IF(AND(A2025=[2]an!$J$38,F2025=[2]an!$E$39,H2025&lt;[2]an!$M$37,S2025="kahepoolne vajaduspõhine",U2025&lt;&gt;""),[2]an!$J$39,
IF(AND(A2025=[2]an!$J$38,F2025=[2]an!$E$39,H2025&lt;[2]an!$M$37,S2025&lt;&gt;"kahepoolne vajaduspõhine"),[2]an!$J$39,
IF(AND(A2025=[2]an!$J$38,F2025=[2]an!$E$42),[2]an!$J$42,""))))))))))))))))))))))))))))</f>
        <v/>
      </c>
      <c r="Y2025" s="17" t="str">
        <f>IFERROR(IF(F2025="Tugigrupp",0,
IF(AND(F2025="Peretoe teenus",H2025&gt;=[2]an!$M$37,RANK(D2025,$D2025:$D2025)+COUNTIFS($D$2:D2025,D2025,$F$2:F2025,F2025)-1&gt;1),"",
IF(AND(F2025="Peretoe teenus",H2025&gt;=[2]an!$M$37,RANK(D2025,$D2025:$D2025)+COUNTIFS($D$2:D2025,D2025,$F$2:F2025,F2025)-1=1,MONTH(H2025)=MONTH(K2025)=TRUE,YEAR(H2025)=YEAR(K2025)=TRUE),((EOMONTH(H2025,0)-H2025+1)*X2025)/DAY(EOMONTH(H2025,0)),
IF(AND(F2025="Peretoe teenus",H2025&gt;=[2]an!$M$37,RANK(D2025,$D2025:$D2025)+COUNTIFS($D$2:D2025,D2025,$F$2:F2025,F2025)-1=1),X2025,
IF(AND(F2025="Peretoe teenus",H2025&lt;[2]an!$M$37,S2025&lt;&gt;"kahepoolne vajaduspõhine",RANK(D2025,$D2025:$D2025)+COUNTIFS($D$2:D2025,D2025,$F$2:F2025,F2025)-1=1),X2025,
IF(AND(F2025="Peretoe teenus",H2025&lt;[2]an!$M$37,S2025&lt;&gt;"kahepoolne vajaduspõhine",RANK(D2025,$D2025:$D2025)+COUNTIFS($D$2:D2025,D2025,$F$2:F2025,F2025)-1&gt;1),"",
IF(AND(F2025="Peretoe teenus",H2025&lt;[2]an!$M$37,S2025="kahepoolne vajaduspõhine",U2025="",RANK(D2025,$D2025:$D2025)+COUNTIFS($D$2:D2025,D2025,$F$2:F2025,F2025)-1=1),X2025,
IF(AND(F2025="Peretoe teenus",H2025&lt;[2]an!$M$37,S2025="kahepoolne vajaduspõhine",U2025="",RANK(D2025,$D2025:$D2025)+COUNTIFS($D$2:D2025,D2025,$F$2:F2025,F2025)-1&gt;1),"",
IF(AND(F2025="Peretoe teenus",H2025&lt;[2]an!$M$37,S2025="kahepoolne vajaduspõhine",U2025&lt;[2]an!$M$37,RANK(D2025,$D2025:$D2025)+COUNTIFS($D$2:D2025,D2025,$F$2:F2025,F2025)-1=1),X2025,
IF(AND(F2025="Peretoe teenus",H2025&lt;[2]an!$M$37,S2025="kahepoolne vajaduspõhine",U2025&lt;[2]an!$M$37,RANK(D2025,$D2025:$D2025)+COUNTIFS($D$2:D2025,D2025,$F$2:F2025,F2025)-1&gt;1),"",
IF(AND(F2025="Peretoe teenus",H2025&lt;[2]an!$M$37,S2025="kahepoolne vajaduspõhine",U2025&gt;=[2]an!$M$37,U2025&lt;=[2]an!$M$38,RANK(D2025,$D2025:$D2025)+COUNTIFS($D$2:D2025,D2025,$F$2:F2025,F2025)-1=1),
((EOMONTH(U2025,0)-U2025+1)*X2025)/DAY(EOMONTH(U2025,0))+(DAY(U2025)-1)*100/DAY(EOMONTH(U2025,0)),
IF(AND(F2025="Peretoe teenus",H2025&lt;[2]an!$M$37,S2025="kahepoolne vajaduspõhine",U2025&gt;=[2]an!$M$37,U2025&lt;=[2]an!$M$38,RANK(D2025,$D2025:$D2025)+COUNTIFS($D$2:D2025,D2025,$F$2:F2025,F2025)-1&gt;1),"",
IF(AND(F2025="Peretoe teenus",H2025&lt;[2]an!$M$37,S2025="kahepoolne vajaduspõhine",U2025&gt;[2]an!$M$38,RANK(D2025,$D2025:$D2025)+COUNTIFS($D$2:D2025,D2025,$F$2:F2025,F2025)-1=1),X2025,
IF(AND(F2025="Peretoe teenus",H2025&lt;[2]an!$M$37,S2025="kahepoolne vajaduspõhine",U2025&gt;[2]an!$M$38,RANK(D2025,$D2025:$D2025)+COUNTIFS($D$2:D2025,D2025,$F$2:F2025,F2025)-1&gt;1),"",X2025*W2025)))))))))))))),"")</f>
        <v/>
      </c>
      <c r="Z2025" s="18" t="str">
        <f t="shared" si="94"/>
        <v/>
      </c>
      <c r="AA2025" s="19" t="str">
        <f>IFERROR(VLOOKUP(E2025,[2]an!$A$3:$B$81,2,FALSE),"")</f>
        <v/>
      </c>
      <c r="AB2025" s="19" t="str">
        <f>IFERROR(VLOOKUP(AA2025,[2]an!$C$2:$D$16,2,FALSE),"")</f>
        <v/>
      </c>
      <c r="AC2025" s="20"/>
      <c r="AD2025" s="21" t="str">
        <f>IF(A2025=[2]an!$F$36,VLOOKUP([2]an!$F$36,[2]an!$F$36:$H$36,3,FALSE),IF(A2025=[2]an!$F$35,VLOOKUP([2]an!$F$35,[2]an!$F$35:$H$35,3,FALSE),IF(A2025=[2]an!$F$33,VLOOKUP([2]an!$F$33,[2]an!$F$33:$H$33,3,FALSE),IF(A2025=[2]an!$F$31,VLOOKUP([2]an!$F$31,[2]an!$F$31:$H$31,3,FALSE),""))))</f>
        <v/>
      </c>
    </row>
    <row r="2026" spans="6:30" x14ac:dyDescent="0.2">
      <c r="F2026" s="10"/>
      <c r="G2026" s="8" t="str">
        <f t="shared" si="95"/>
        <v/>
      </c>
      <c r="H2026" s="13"/>
      <c r="K2026" s="13"/>
      <c r="L2026" s="10"/>
      <c r="M2026" s="10"/>
      <c r="S2026" s="8" t="str">
        <f>IFERROR(VLOOKUP(D2026,[1]peretoe_teenus!$A$2:$L$2000,5,FALSE),"")</f>
        <v/>
      </c>
      <c r="U2026" s="13"/>
      <c r="V2026" s="15" t="str" cm="1">
        <f t="array" ref="V2026">IFERROR(IF(AND(F2026="Tugigrupp",RANK(K2026,$K2026:$K2026)+COUNTIFS($K$2:K2026,K2026,$L$2:L2026,L2026,$M$2:M2026,M2026,$I$2:I2026,I2026,$G$2:G2026,G2026,$F$2:F2026,F2026)-1=1),SUMPRODUCT(($F$2:$F$4154=F2026)*($G$2:$G$4154=G2026)*($K$2:$K$4154=K2026)*($I$2:$I$4154=I2026)*($L$2:$L$4154=L2026)*($M$2:$M$4154=M2026)),""),"")</f>
        <v/>
      </c>
      <c r="W2026" s="15" t="str">
        <f t="shared" si="93"/>
        <v/>
      </c>
      <c r="X2026" s="16" t="str">
        <f>IF(AND(A2026=[2]an!$G$38,F2026=[2]an!$E$40),[2]an!$G$40,IF(AND(A2026=[2]an!$G$38,F2026=[2]an!$E$41),[2]an!$G$41,IF(AND(A2026=[2]an!$G$38,F2026=[2]an!$E$39,H2026&gt;=[2]an!$M$37),[2]an!$G$39,
IF(AND(A2026=[2]an!$G$38,F2026=[2]an!$E$39,H2026&lt;[2]an!$M$37,S2026="kahepoolne vajaduspõhine",U2026=""),[2]an!$M$40,
IF(AND(A2026=[2]an!$G$38,F2026=[2]an!$E$39,H2026&lt;[2]an!$M$37,S2026="kahepoolne vajaduspõhine",U2026&lt;&gt;""),[2]an!$G$39,
IF(AND(A2026=[2]an!$G$38,F2026=[2]an!$E$39,H2026&lt;[2]an!$M$37,S2026&lt;&gt;"kahepoolne vajaduspõhine"),[2]an!$G$39,
IF(AND(A2026=[2]an!$G$38,F2026=[2]an!$E$42),[2]an!$G$42,
IF(AND(A2026=[2]an!$H$38,F2026=[2]an!$E$40),[2]an!$H$40,IF(AND(A2026=[2]an!$H$38,F2026=[2]an!$E$41),[2]an!$H$41,IF(AND(A2026=[2]an!$H$38,F2026=[2]an!$E$39,H2026&gt;=[2]an!$M$37),[2]an!$H$39,
IF(AND(A2026=[2]an!$H$38,F2026=[2]an!$E$39,H2026&lt;[2]an!$M$37,S2026="kahepoolne vajaduspõhine",U2026=""),[2]an!$M$40,
IF(AND(A2026=[2]an!$H$38,F2026=[2]an!$E$39,H2026&lt;[2]an!$M$37,S2026="kahepoolne vajaduspõhine",U2026&lt;&gt;""),[2]an!$H$39,
IF(AND(A2026=[2]an!$H$38,F2026=[2]an!$E$39,H2026&lt;[2]an!$M$37,S2026&lt;&gt;"kahepoolne vajaduspõhine"),[2]an!$H$39,
IF(AND(A2026=[2]an!$H$38,F2026=[2]an!$E$42),[2]an!$H$42,
IF(AND(A2026=[2]an!$I$38,F2026=[2]an!$E$40),[2]an!$I$40,IF(AND(A2026=[2]an!$I$38,F2026=[2]an!$E$41),[2]an!$I$41,IF(AND(A2026=[2]an!$I$38,F2026=[2]an!$E$39,H2026&gt;=[2]an!$M$37),[2]an!$I$39,
IF(AND(A2026=[2]an!$I$38,F2026=[2]an!$E$39,H2026&lt;[2]an!$M$37,S2026="kahepoolne vajaduspõhine",U2026=""),[2]an!$M$40,
IF(AND(A2026=[2]an!$I$38,F2026=[2]an!$E$39,H2026&lt;[2]an!$M$37,S2026="kahepoolne vajaduspõhine",U2026&lt;&gt;""),[2]an!$I$39,
IF(AND(A2026=[2]an!$I$38,F2026=[2]an!$E$39,H2026&lt;[2]an!$M$37,S2026&lt;&gt;"kahepoolne vajaduspõhine"),[2]an!$I$39,
IF(AND(A2026=[2]an!$I$38,F2026=[2]an!$E$42),[2]an!$I$42,
IF(AND(A2026=[2]an!$J$38,F2026=[2]an!$E$40),[2]an!$J$40,IF(AND(A2026=[2]an!$J$38,F2026=[2]an!$E$41),[2]an!$J$41,IF(AND(A2026=[2]an!$J$38,F2026=[2]an!$E$39,H2026&gt;=[2]an!$M$37),[2]an!$J$39,
IF(AND(A2026=[2]an!$J$38,F2026=[2]an!$E$39,H2026&lt;[2]an!$M$37,S2026="kahepoolne vajaduspõhine",U2026=""),[2]an!$M$40,
IF(AND(A2026=[2]an!$J$38,F2026=[2]an!$E$39,H2026&lt;[2]an!$M$37,S2026="kahepoolne vajaduspõhine",U2026&lt;&gt;""),[2]an!$J$39,
IF(AND(A2026=[2]an!$J$38,F2026=[2]an!$E$39,H2026&lt;[2]an!$M$37,S2026&lt;&gt;"kahepoolne vajaduspõhine"),[2]an!$J$39,
IF(AND(A2026=[2]an!$J$38,F2026=[2]an!$E$42),[2]an!$J$42,""))))))))))))))))))))))))))))</f>
        <v/>
      </c>
      <c r="Y2026" s="17" t="str">
        <f>IFERROR(IF(F2026="Tugigrupp",0,
IF(AND(F2026="Peretoe teenus",H2026&gt;=[2]an!$M$37,RANK(D2026,$D2026:$D2026)+COUNTIFS($D$2:D2026,D2026,$F$2:F2026,F2026)-1&gt;1),"",
IF(AND(F2026="Peretoe teenus",H2026&gt;=[2]an!$M$37,RANK(D2026,$D2026:$D2026)+COUNTIFS($D$2:D2026,D2026,$F$2:F2026,F2026)-1=1,MONTH(H2026)=MONTH(K2026)=TRUE,YEAR(H2026)=YEAR(K2026)=TRUE),((EOMONTH(H2026,0)-H2026+1)*X2026)/DAY(EOMONTH(H2026,0)),
IF(AND(F2026="Peretoe teenus",H2026&gt;=[2]an!$M$37,RANK(D2026,$D2026:$D2026)+COUNTIFS($D$2:D2026,D2026,$F$2:F2026,F2026)-1=1),X2026,
IF(AND(F2026="Peretoe teenus",H2026&lt;[2]an!$M$37,S2026&lt;&gt;"kahepoolne vajaduspõhine",RANK(D2026,$D2026:$D2026)+COUNTIFS($D$2:D2026,D2026,$F$2:F2026,F2026)-1=1),X2026,
IF(AND(F2026="Peretoe teenus",H2026&lt;[2]an!$M$37,S2026&lt;&gt;"kahepoolne vajaduspõhine",RANK(D2026,$D2026:$D2026)+COUNTIFS($D$2:D2026,D2026,$F$2:F2026,F2026)-1&gt;1),"",
IF(AND(F2026="Peretoe teenus",H2026&lt;[2]an!$M$37,S2026="kahepoolne vajaduspõhine",U2026="",RANK(D2026,$D2026:$D2026)+COUNTIFS($D$2:D2026,D2026,$F$2:F2026,F2026)-1=1),X2026,
IF(AND(F2026="Peretoe teenus",H2026&lt;[2]an!$M$37,S2026="kahepoolne vajaduspõhine",U2026="",RANK(D2026,$D2026:$D2026)+COUNTIFS($D$2:D2026,D2026,$F$2:F2026,F2026)-1&gt;1),"",
IF(AND(F2026="Peretoe teenus",H2026&lt;[2]an!$M$37,S2026="kahepoolne vajaduspõhine",U2026&lt;[2]an!$M$37,RANK(D2026,$D2026:$D2026)+COUNTIFS($D$2:D2026,D2026,$F$2:F2026,F2026)-1=1),X2026,
IF(AND(F2026="Peretoe teenus",H2026&lt;[2]an!$M$37,S2026="kahepoolne vajaduspõhine",U2026&lt;[2]an!$M$37,RANK(D2026,$D2026:$D2026)+COUNTIFS($D$2:D2026,D2026,$F$2:F2026,F2026)-1&gt;1),"",
IF(AND(F2026="Peretoe teenus",H2026&lt;[2]an!$M$37,S2026="kahepoolne vajaduspõhine",U2026&gt;=[2]an!$M$37,U2026&lt;=[2]an!$M$38,RANK(D2026,$D2026:$D2026)+COUNTIFS($D$2:D2026,D2026,$F$2:F2026,F2026)-1=1),
((EOMONTH(U2026,0)-U2026+1)*X2026)/DAY(EOMONTH(U2026,0))+(DAY(U2026)-1)*100/DAY(EOMONTH(U2026,0)),
IF(AND(F2026="Peretoe teenus",H2026&lt;[2]an!$M$37,S2026="kahepoolne vajaduspõhine",U2026&gt;=[2]an!$M$37,U2026&lt;=[2]an!$M$38,RANK(D2026,$D2026:$D2026)+COUNTIFS($D$2:D2026,D2026,$F$2:F2026,F2026)-1&gt;1),"",
IF(AND(F2026="Peretoe teenus",H2026&lt;[2]an!$M$37,S2026="kahepoolne vajaduspõhine",U2026&gt;[2]an!$M$38,RANK(D2026,$D2026:$D2026)+COUNTIFS($D$2:D2026,D2026,$F$2:F2026,F2026)-1=1),X2026,
IF(AND(F2026="Peretoe teenus",H2026&lt;[2]an!$M$37,S2026="kahepoolne vajaduspõhine",U2026&gt;[2]an!$M$38,RANK(D2026,$D2026:$D2026)+COUNTIFS($D$2:D2026,D2026,$F$2:F2026,F2026)-1&gt;1),"",X2026*W2026)))))))))))))),"")</f>
        <v/>
      </c>
      <c r="Z2026" s="18" t="str">
        <f t="shared" si="94"/>
        <v/>
      </c>
      <c r="AA2026" s="19" t="str">
        <f>IFERROR(VLOOKUP(E2026,[2]an!$A$3:$B$81,2,FALSE),"")</f>
        <v/>
      </c>
      <c r="AB2026" s="19" t="str">
        <f>IFERROR(VLOOKUP(AA2026,[2]an!$C$2:$D$16,2,FALSE),"")</f>
        <v/>
      </c>
      <c r="AC2026" s="20"/>
      <c r="AD2026" s="21" t="str">
        <f>IF(A2026=[2]an!$F$36,VLOOKUP([2]an!$F$36,[2]an!$F$36:$H$36,3,FALSE),IF(A2026=[2]an!$F$35,VLOOKUP([2]an!$F$35,[2]an!$F$35:$H$35,3,FALSE),IF(A2026=[2]an!$F$33,VLOOKUP([2]an!$F$33,[2]an!$F$33:$H$33,3,FALSE),IF(A2026=[2]an!$F$31,VLOOKUP([2]an!$F$31,[2]an!$F$31:$H$31,3,FALSE),""))))</f>
        <v/>
      </c>
    </row>
    <row r="2027" spans="6:30" x14ac:dyDescent="0.2">
      <c r="F2027" s="10"/>
      <c r="G2027" s="8" t="str">
        <f t="shared" si="95"/>
        <v/>
      </c>
      <c r="H2027" s="13"/>
      <c r="K2027" s="13"/>
      <c r="L2027" s="10"/>
      <c r="M2027" s="10"/>
      <c r="S2027" s="8" t="str">
        <f>IFERROR(VLOOKUP(D2027,[1]peretoe_teenus!$A$2:$L$2000,5,FALSE),"")</f>
        <v/>
      </c>
      <c r="U2027" s="13"/>
      <c r="V2027" s="15" t="str" cm="1">
        <f t="array" ref="V2027">IFERROR(IF(AND(F2027="Tugigrupp",RANK(K2027,$K2027:$K2027)+COUNTIFS($K$2:K2027,K2027,$L$2:L2027,L2027,$M$2:M2027,M2027,$I$2:I2027,I2027,$G$2:G2027,G2027,$F$2:F2027,F2027)-1=1),SUMPRODUCT(($F$2:$F$4154=F2027)*($G$2:$G$4154=G2027)*($K$2:$K$4154=K2027)*($I$2:$I$4154=I2027)*($L$2:$L$4154=L2027)*($M$2:$M$4154=M2027)),""),"")</f>
        <v/>
      </c>
      <c r="W2027" s="15" t="str">
        <f t="shared" si="93"/>
        <v/>
      </c>
      <c r="X2027" s="16" t="str">
        <f>IF(AND(A2027=[2]an!$G$38,F2027=[2]an!$E$40),[2]an!$G$40,IF(AND(A2027=[2]an!$G$38,F2027=[2]an!$E$41),[2]an!$G$41,IF(AND(A2027=[2]an!$G$38,F2027=[2]an!$E$39,H2027&gt;=[2]an!$M$37),[2]an!$G$39,
IF(AND(A2027=[2]an!$G$38,F2027=[2]an!$E$39,H2027&lt;[2]an!$M$37,S2027="kahepoolne vajaduspõhine",U2027=""),[2]an!$M$40,
IF(AND(A2027=[2]an!$G$38,F2027=[2]an!$E$39,H2027&lt;[2]an!$M$37,S2027="kahepoolne vajaduspõhine",U2027&lt;&gt;""),[2]an!$G$39,
IF(AND(A2027=[2]an!$G$38,F2027=[2]an!$E$39,H2027&lt;[2]an!$M$37,S2027&lt;&gt;"kahepoolne vajaduspõhine"),[2]an!$G$39,
IF(AND(A2027=[2]an!$G$38,F2027=[2]an!$E$42),[2]an!$G$42,
IF(AND(A2027=[2]an!$H$38,F2027=[2]an!$E$40),[2]an!$H$40,IF(AND(A2027=[2]an!$H$38,F2027=[2]an!$E$41),[2]an!$H$41,IF(AND(A2027=[2]an!$H$38,F2027=[2]an!$E$39,H2027&gt;=[2]an!$M$37),[2]an!$H$39,
IF(AND(A2027=[2]an!$H$38,F2027=[2]an!$E$39,H2027&lt;[2]an!$M$37,S2027="kahepoolne vajaduspõhine",U2027=""),[2]an!$M$40,
IF(AND(A2027=[2]an!$H$38,F2027=[2]an!$E$39,H2027&lt;[2]an!$M$37,S2027="kahepoolne vajaduspõhine",U2027&lt;&gt;""),[2]an!$H$39,
IF(AND(A2027=[2]an!$H$38,F2027=[2]an!$E$39,H2027&lt;[2]an!$M$37,S2027&lt;&gt;"kahepoolne vajaduspõhine"),[2]an!$H$39,
IF(AND(A2027=[2]an!$H$38,F2027=[2]an!$E$42),[2]an!$H$42,
IF(AND(A2027=[2]an!$I$38,F2027=[2]an!$E$40),[2]an!$I$40,IF(AND(A2027=[2]an!$I$38,F2027=[2]an!$E$41),[2]an!$I$41,IF(AND(A2027=[2]an!$I$38,F2027=[2]an!$E$39,H2027&gt;=[2]an!$M$37),[2]an!$I$39,
IF(AND(A2027=[2]an!$I$38,F2027=[2]an!$E$39,H2027&lt;[2]an!$M$37,S2027="kahepoolne vajaduspõhine",U2027=""),[2]an!$M$40,
IF(AND(A2027=[2]an!$I$38,F2027=[2]an!$E$39,H2027&lt;[2]an!$M$37,S2027="kahepoolne vajaduspõhine",U2027&lt;&gt;""),[2]an!$I$39,
IF(AND(A2027=[2]an!$I$38,F2027=[2]an!$E$39,H2027&lt;[2]an!$M$37,S2027&lt;&gt;"kahepoolne vajaduspõhine"),[2]an!$I$39,
IF(AND(A2027=[2]an!$I$38,F2027=[2]an!$E$42),[2]an!$I$42,
IF(AND(A2027=[2]an!$J$38,F2027=[2]an!$E$40),[2]an!$J$40,IF(AND(A2027=[2]an!$J$38,F2027=[2]an!$E$41),[2]an!$J$41,IF(AND(A2027=[2]an!$J$38,F2027=[2]an!$E$39,H2027&gt;=[2]an!$M$37),[2]an!$J$39,
IF(AND(A2027=[2]an!$J$38,F2027=[2]an!$E$39,H2027&lt;[2]an!$M$37,S2027="kahepoolne vajaduspõhine",U2027=""),[2]an!$M$40,
IF(AND(A2027=[2]an!$J$38,F2027=[2]an!$E$39,H2027&lt;[2]an!$M$37,S2027="kahepoolne vajaduspõhine",U2027&lt;&gt;""),[2]an!$J$39,
IF(AND(A2027=[2]an!$J$38,F2027=[2]an!$E$39,H2027&lt;[2]an!$M$37,S2027&lt;&gt;"kahepoolne vajaduspõhine"),[2]an!$J$39,
IF(AND(A2027=[2]an!$J$38,F2027=[2]an!$E$42),[2]an!$J$42,""))))))))))))))))))))))))))))</f>
        <v/>
      </c>
      <c r="Y2027" s="17" t="str">
        <f>IFERROR(IF(F2027="Tugigrupp",0,
IF(AND(F2027="Peretoe teenus",H2027&gt;=[2]an!$M$37,RANK(D2027,$D2027:$D2027)+COUNTIFS($D$2:D2027,D2027,$F$2:F2027,F2027)-1&gt;1),"",
IF(AND(F2027="Peretoe teenus",H2027&gt;=[2]an!$M$37,RANK(D2027,$D2027:$D2027)+COUNTIFS($D$2:D2027,D2027,$F$2:F2027,F2027)-1=1,MONTH(H2027)=MONTH(K2027)=TRUE,YEAR(H2027)=YEAR(K2027)=TRUE),((EOMONTH(H2027,0)-H2027+1)*X2027)/DAY(EOMONTH(H2027,0)),
IF(AND(F2027="Peretoe teenus",H2027&gt;=[2]an!$M$37,RANK(D2027,$D2027:$D2027)+COUNTIFS($D$2:D2027,D2027,$F$2:F2027,F2027)-1=1),X2027,
IF(AND(F2027="Peretoe teenus",H2027&lt;[2]an!$M$37,S2027&lt;&gt;"kahepoolne vajaduspõhine",RANK(D2027,$D2027:$D2027)+COUNTIFS($D$2:D2027,D2027,$F$2:F2027,F2027)-1=1),X2027,
IF(AND(F2027="Peretoe teenus",H2027&lt;[2]an!$M$37,S2027&lt;&gt;"kahepoolne vajaduspõhine",RANK(D2027,$D2027:$D2027)+COUNTIFS($D$2:D2027,D2027,$F$2:F2027,F2027)-1&gt;1),"",
IF(AND(F2027="Peretoe teenus",H2027&lt;[2]an!$M$37,S2027="kahepoolne vajaduspõhine",U2027="",RANK(D2027,$D2027:$D2027)+COUNTIFS($D$2:D2027,D2027,$F$2:F2027,F2027)-1=1),X2027,
IF(AND(F2027="Peretoe teenus",H2027&lt;[2]an!$M$37,S2027="kahepoolne vajaduspõhine",U2027="",RANK(D2027,$D2027:$D2027)+COUNTIFS($D$2:D2027,D2027,$F$2:F2027,F2027)-1&gt;1),"",
IF(AND(F2027="Peretoe teenus",H2027&lt;[2]an!$M$37,S2027="kahepoolne vajaduspõhine",U2027&lt;[2]an!$M$37,RANK(D2027,$D2027:$D2027)+COUNTIFS($D$2:D2027,D2027,$F$2:F2027,F2027)-1=1),X2027,
IF(AND(F2027="Peretoe teenus",H2027&lt;[2]an!$M$37,S2027="kahepoolne vajaduspõhine",U2027&lt;[2]an!$M$37,RANK(D2027,$D2027:$D2027)+COUNTIFS($D$2:D2027,D2027,$F$2:F2027,F2027)-1&gt;1),"",
IF(AND(F2027="Peretoe teenus",H2027&lt;[2]an!$M$37,S2027="kahepoolne vajaduspõhine",U2027&gt;=[2]an!$M$37,U2027&lt;=[2]an!$M$38,RANK(D2027,$D2027:$D2027)+COUNTIFS($D$2:D2027,D2027,$F$2:F2027,F2027)-1=1),
((EOMONTH(U2027,0)-U2027+1)*X2027)/DAY(EOMONTH(U2027,0))+(DAY(U2027)-1)*100/DAY(EOMONTH(U2027,0)),
IF(AND(F2027="Peretoe teenus",H2027&lt;[2]an!$M$37,S2027="kahepoolne vajaduspõhine",U2027&gt;=[2]an!$M$37,U2027&lt;=[2]an!$M$38,RANK(D2027,$D2027:$D2027)+COUNTIFS($D$2:D2027,D2027,$F$2:F2027,F2027)-1&gt;1),"",
IF(AND(F2027="Peretoe teenus",H2027&lt;[2]an!$M$37,S2027="kahepoolne vajaduspõhine",U2027&gt;[2]an!$M$38,RANK(D2027,$D2027:$D2027)+COUNTIFS($D$2:D2027,D2027,$F$2:F2027,F2027)-1=1),X2027,
IF(AND(F2027="Peretoe teenus",H2027&lt;[2]an!$M$37,S2027="kahepoolne vajaduspõhine",U2027&gt;[2]an!$M$38,RANK(D2027,$D2027:$D2027)+COUNTIFS($D$2:D2027,D2027,$F$2:F2027,F2027)-1&gt;1),"",X2027*W2027)))))))))))))),"")</f>
        <v/>
      </c>
      <c r="Z2027" s="18" t="str">
        <f t="shared" si="94"/>
        <v/>
      </c>
      <c r="AA2027" s="19" t="str">
        <f>IFERROR(VLOOKUP(E2027,[2]an!$A$3:$B$81,2,FALSE),"")</f>
        <v/>
      </c>
      <c r="AB2027" s="19" t="str">
        <f>IFERROR(VLOOKUP(AA2027,[2]an!$C$2:$D$16,2,FALSE),"")</f>
        <v/>
      </c>
      <c r="AC2027" s="20"/>
      <c r="AD2027" s="21" t="str">
        <f>IF(A2027=[2]an!$F$36,VLOOKUP([2]an!$F$36,[2]an!$F$36:$H$36,3,FALSE),IF(A2027=[2]an!$F$35,VLOOKUP([2]an!$F$35,[2]an!$F$35:$H$35,3,FALSE),IF(A2027=[2]an!$F$33,VLOOKUP([2]an!$F$33,[2]an!$F$33:$H$33,3,FALSE),IF(A2027=[2]an!$F$31,VLOOKUP([2]an!$F$31,[2]an!$F$31:$H$31,3,FALSE),""))))</f>
        <v/>
      </c>
    </row>
    <row r="2028" spans="6:30" x14ac:dyDescent="0.2">
      <c r="F2028" s="10"/>
      <c r="G2028" s="8" t="str">
        <f t="shared" si="95"/>
        <v/>
      </c>
      <c r="H2028" s="13"/>
      <c r="K2028" s="13"/>
      <c r="L2028" s="10"/>
      <c r="M2028" s="10"/>
      <c r="S2028" s="8" t="str">
        <f>IFERROR(VLOOKUP(D2028,[1]peretoe_teenus!$A$2:$L$2000,5,FALSE),"")</f>
        <v/>
      </c>
      <c r="U2028" s="13"/>
      <c r="V2028" s="15" t="str" cm="1">
        <f t="array" ref="V2028">IFERROR(IF(AND(F2028="Tugigrupp",RANK(K2028,$K2028:$K2028)+COUNTIFS($K$2:K2028,K2028,$L$2:L2028,L2028,$M$2:M2028,M2028,$I$2:I2028,I2028,$G$2:G2028,G2028,$F$2:F2028,F2028)-1=1),SUMPRODUCT(($F$2:$F$4154=F2028)*($G$2:$G$4154=G2028)*($K$2:$K$4154=K2028)*($I$2:$I$4154=I2028)*($L$2:$L$4154=L2028)*($M$2:$M$4154=M2028)),""),"")</f>
        <v/>
      </c>
      <c r="W2028" s="15" t="str">
        <f t="shared" si="93"/>
        <v/>
      </c>
      <c r="X2028" s="16" t="str">
        <f>IF(AND(A2028=[2]an!$G$38,F2028=[2]an!$E$40),[2]an!$G$40,IF(AND(A2028=[2]an!$G$38,F2028=[2]an!$E$41),[2]an!$G$41,IF(AND(A2028=[2]an!$G$38,F2028=[2]an!$E$39,H2028&gt;=[2]an!$M$37),[2]an!$G$39,
IF(AND(A2028=[2]an!$G$38,F2028=[2]an!$E$39,H2028&lt;[2]an!$M$37,S2028="kahepoolne vajaduspõhine",U2028=""),[2]an!$M$40,
IF(AND(A2028=[2]an!$G$38,F2028=[2]an!$E$39,H2028&lt;[2]an!$M$37,S2028="kahepoolne vajaduspõhine",U2028&lt;&gt;""),[2]an!$G$39,
IF(AND(A2028=[2]an!$G$38,F2028=[2]an!$E$39,H2028&lt;[2]an!$M$37,S2028&lt;&gt;"kahepoolne vajaduspõhine"),[2]an!$G$39,
IF(AND(A2028=[2]an!$G$38,F2028=[2]an!$E$42),[2]an!$G$42,
IF(AND(A2028=[2]an!$H$38,F2028=[2]an!$E$40),[2]an!$H$40,IF(AND(A2028=[2]an!$H$38,F2028=[2]an!$E$41),[2]an!$H$41,IF(AND(A2028=[2]an!$H$38,F2028=[2]an!$E$39,H2028&gt;=[2]an!$M$37),[2]an!$H$39,
IF(AND(A2028=[2]an!$H$38,F2028=[2]an!$E$39,H2028&lt;[2]an!$M$37,S2028="kahepoolne vajaduspõhine",U2028=""),[2]an!$M$40,
IF(AND(A2028=[2]an!$H$38,F2028=[2]an!$E$39,H2028&lt;[2]an!$M$37,S2028="kahepoolne vajaduspõhine",U2028&lt;&gt;""),[2]an!$H$39,
IF(AND(A2028=[2]an!$H$38,F2028=[2]an!$E$39,H2028&lt;[2]an!$M$37,S2028&lt;&gt;"kahepoolne vajaduspõhine"),[2]an!$H$39,
IF(AND(A2028=[2]an!$H$38,F2028=[2]an!$E$42),[2]an!$H$42,
IF(AND(A2028=[2]an!$I$38,F2028=[2]an!$E$40),[2]an!$I$40,IF(AND(A2028=[2]an!$I$38,F2028=[2]an!$E$41),[2]an!$I$41,IF(AND(A2028=[2]an!$I$38,F2028=[2]an!$E$39,H2028&gt;=[2]an!$M$37),[2]an!$I$39,
IF(AND(A2028=[2]an!$I$38,F2028=[2]an!$E$39,H2028&lt;[2]an!$M$37,S2028="kahepoolne vajaduspõhine",U2028=""),[2]an!$M$40,
IF(AND(A2028=[2]an!$I$38,F2028=[2]an!$E$39,H2028&lt;[2]an!$M$37,S2028="kahepoolne vajaduspõhine",U2028&lt;&gt;""),[2]an!$I$39,
IF(AND(A2028=[2]an!$I$38,F2028=[2]an!$E$39,H2028&lt;[2]an!$M$37,S2028&lt;&gt;"kahepoolne vajaduspõhine"),[2]an!$I$39,
IF(AND(A2028=[2]an!$I$38,F2028=[2]an!$E$42),[2]an!$I$42,
IF(AND(A2028=[2]an!$J$38,F2028=[2]an!$E$40),[2]an!$J$40,IF(AND(A2028=[2]an!$J$38,F2028=[2]an!$E$41),[2]an!$J$41,IF(AND(A2028=[2]an!$J$38,F2028=[2]an!$E$39,H2028&gt;=[2]an!$M$37),[2]an!$J$39,
IF(AND(A2028=[2]an!$J$38,F2028=[2]an!$E$39,H2028&lt;[2]an!$M$37,S2028="kahepoolne vajaduspõhine",U2028=""),[2]an!$M$40,
IF(AND(A2028=[2]an!$J$38,F2028=[2]an!$E$39,H2028&lt;[2]an!$M$37,S2028="kahepoolne vajaduspõhine",U2028&lt;&gt;""),[2]an!$J$39,
IF(AND(A2028=[2]an!$J$38,F2028=[2]an!$E$39,H2028&lt;[2]an!$M$37,S2028&lt;&gt;"kahepoolne vajaduspõhine"),[2]an!$J$39,
IF(AND(A2028=[2]an!$J$38,F2028=[2]an!$E$42),[2]an!$J$42,""))))))))))))))))))))))))))))</f>
        <v/>
      </c>
      <c r="Y2028" s="17" t="str">
        <f>IFERROR(IF(F2028="Tugigrupp",0,
IF(AND(F2028="Peretoe teenus",H2028&gt;=[2]an!$M$37,RANK(D2028,$D2028:$D2028)+COUNTIFS($D$2:D2028,D2028,$F$2:F2028,F2028)-1&gt;1),"",
IF(AND(F2028="Peretoe teenus",H2028&gt;=[2]an!$M$37,RANK(D2028,$D2028:$D2028)+COUNTIFS($D$2:D2028,D2028,$F$2:F2028,F2028)-1=1,MONTH(H2028)=MONTH(K2028)=TRUE,YEAR(H2028)=YEAR(K2028)=TRUE),((EOMONTH(H2028,0)-H2028+1)*X2028)/DAY(EOMONTH(H2028,0)),
IF(AND(F2028="Peretoe teenus",H2028&gt;=[2]an!$M$37,RANK(D2028,$D2028:$D2028)+COUNTIFS($D$2:D2028,D2028,$F$2:F2028,F2028)-1=1),X2028,
IF(AND(F2028="Peretoe teenus",H2028&lt;[2]an!$M$37,S2028&lt;&gt;"kahepoolne vajaduspõhine",RANK(D2028,$D2028:$D2028)+COUNTIFS($D$2:D2028,D2028,$F$2:F2028,F2028)-1=1),X2028,
IF(AND(F2028="Peretoe teenus",H2028&lt;[2]an!$M$37,S2028&lt;&gt;"kahepoolne vajaduspõhine",RANK(D2028,$D2028:$D2028)+COUNTIFS($D$2:D2028,D2028,$F$2:F2028,F2028)-1&gt;1),"",
IF(AND(F2028="Peretoe teenus",H2028&lt;[2]an!$M$37,S2028="kahepoolne vajaduspõhine",U2028="",RANK(D2028,$D2028:$D2028)+COUNTIFS($D$2:D2028,D2028,$F$2:F2028,F2028)-1=1),X2028,
IF(AND(F2028="Peretoe teenus",H2028&lt;[2]an!$M$37,S2028="kahepoolne vajaduspõhine",U2028="",RANK(D2028,$D2028:$D2028)+COUNTIFS($D$2:D2028,D2028,$F$2:F2028,F2028)-1&gt;1),"",
IF(AND(F2028="Peretoe teenus",H2028&lt;[2]an!$M$37,S2028="kahepoolne vajaduspõhine",U2028&lt;[2]an!$M$37,RANK(D2028,$D2028:$D2028)+COUNTIFS($D$2:D2028,D2028,$F$2:F2028,F2028)-1=1),X2028,
IF(AND(F2028="Peretoe teenus",H2028&lt;[2]an!$M$37,S2028="kahepoolne vajaduspõhine",U2028&lt;[2]an!$M$37,RANK(D2028,$D2028:$D2028)+COUNTIFS($D$2:D2028,D2028,$F$2:F2028,F2028)-1&gt;1),"",
IF(AND(F2028="Peretoe teenus",H2028&lt;[2]an!$M$37,S2028="kahepoolne vajaduspõhine",U2028&gt;=[2]an!$M$37,U2028&lt;=[2]an!$M$38,RANK(D2028,$D2028:$D2028)+COUNTIFS($D$2:D2028,D2028,$F$2:F2028,F2028)-1=1),
((EOMONTH(U2028,0)-U2028+1)*X2028)/DAY(EOMONTH(U2028,0))+(DAY(U2028)-1)*100/DAY(EOMONTH(U2028,0)),
IF(AND(F2028="Peretoe teenus",H2028&lt;[2]an!$M$37,S2028="kahepoolne vajaduspõhine",U2028&gt;=[2]an!$M$37,U2028&lt;=[2]an!$M$38,RANK(D2028,$D2028:$D2028)+COUNTIFS($D$2:D2028,D2028,$F$2:F2028,F2028)-1&gt;1),"",
IF(AND(F2028="Peretoe teenus",H2028&lt;[2]an!$M$37,S2028="kahepoolne vajaduspõhine",U2028&gt;[2]an!$M$38,RANK(D2028,$D2028:$D2028)+COUNTIFS($D$2:D2028,D2028,$F$2:F2028,F2028)-1=1),X2028,
IF(AND(F2028="Peretoe teenus",H2028&lt;[2]an!$M$37,S2028="kahepoolne vajaduspõhine",U2028&gt;[2]an!$M$38,RANK(D2028,$D2028:$D2028)+COUNTIFS($D$2:D2028,D2028,$F$2:F2028,F2028)-1&gt;1),"",X2028*W2028)))))))))))))),"")</f>
        <v/>
      </c>
      <c r="Z2028" s="18" t="str">
        <f t="shared" si="94"/>
        <v/>
      </c>
      <c r="AA2028" s="19" t="str">
        <f>IFERROR(VLOOKUP(E2028,[2]an!$A$3:$B$81,2,FALSE),"")</f>
        <v/>
      </c>
      <c r="AB2028" s="19" t="str">
        <f>IFERROR(VLOOKUP(AA2028,[2]an!$C$2:$D$16,2,FALSE),"")</f>
        <v/>
      </c>
      <c r="AC2028" s="20"/>
      <c r="AD2028" s="21" t="str">
        <f>IF(A2028=[2]an!$F$36,VLOOKUP([2]an!$F$36,[2]an!$F$36:$H$36,3,FALSE),IF(A2028=[2]an!$F$35,VLOOKUP([2]an!$F$35,[2]an!$F$35:$H$35,3,FALSE),IF(A2028=[2]an!$F$33,VLOOKUP([2]an!$F$33,[2]an!$F$33:$H$33,3,FALSE),IF(A2028=[2]an!$F$31,VLOOKUP([2]an!$F$31,[2]an!$F$31:$H$31,3,FALSE),""))))</f>
        <v/>
      </c>
    </row>
    <row r="2029" spans="6:30" x14ac:dyDescent="0.2">
      <c r="F2029" s="10"/>
      <c r="G2029" s="8" t="str">
        <f t="shared" si="95"/>
        <v/>
      </c>
      <c r="H2029" s="13"/>
      <c r="K2029" s="13"/>
      <c r="L2029" s="10"/>
      <c r="M2029" s="10"/>
      <c r="S2029" s="8" t="str">
        <f>IFERROR(VLOOKUP(D2029,[1]peretoe_teenus!$A$2:$L$2000,5,FALSE),"")</f>
        <v/>
      </c>
      <c r="U2029" s="13"/>
      <c r="V2029" s="15" t="str" cm="1">
        <f t="array" ref="V2029">IFERROR(IF(AND(F2029="Tugigrupp",RANK(K2029,$K2029:$K2029)+COUNTIFS($K$2:K2029,K2029,$L$2:L2029,L2029,$M$2:M2029,M2029,$I$2:I2029,I2029,$G$2:G2029,G2029,$F$2:F2029,F2029)-1=1),SUMPRODUCT(($F$2:$F$4154=F2029)*($G$2:$G$4154=G2029)*($K$2:$K$4154=K2029)*($I$2:$I$4154=I2029)*($L$2:$L$4154=L2029)*($M$2:$M$4154=M2029)),""),"")</f>
        <v/>
      </c>
      <c r="W2029" s="15" t="str">
        <f t="shared" si="93"/>
        <v/>
      </c>
      <c r="X2029" s="16" t="str">
        <f>IF(AND(A2029=[2]an!$G$38,F2029=[2]an!$E$40),[2]an!$G$40,IF(AND(A2029=[2]an!$G$38,F2029=[2]an!$E$41),[2]an!$G$41,IF(AND(A2029=[2]an!$G$38,F2029=[2]an!$E$39,H2029&gt;=[2]an!$M$37),[2]an!$G$39,
IF(AND(A2029=[2]an!$G$38,F2029=[2]an!$E$39,H2029&lt;[2]an!$M$37,S2029="kahepoolne vajaduspõhine",U2029=""),[2]an!$M$40,
IF(AND(A2029=[2]an!$G$38,F2029=[2]an!$E$39,H2029&lt;[2]an!$M$37,S2029="kahepoolne vajaduspõhine",U2029&lt;&gt;""),[2]an!$G$39,
IF(AND(A2029=[2]an!$G$38,F2029=[2]an!$E$39,H2029&lt;[2]an!$M$37,S2029&lt;&gt;"kahepoolne vajaduspõhine"),[2]an!$G$39,
IF(AND(A2029=[2]an!$G$38,F2029=[2]an!$E$42),[2]an!$G$42,
IF(AND(A2029=[2]an!$H$38,F2029=[2]an!$E$40),[2]an!$H$40,IF(AND(A2029=[2]an!$H$38,F2029=[2]an!$E$41),[2]an!$H$41,IF(AND(A2029=[2]an!$H$38,F2029=[2]an!$E$39,H2029&gt;=[2]an!$M$37),[2]an!$H$39,
IF(AND(A2029=[2]an!$H$38,F2029=[2]an!$E$39,H2029&lt;[2]an!$M$37,S2029="kahepoolne vajaduspõhine",U2029=""),[2]an!$M$40,
IF(AND(A2029=[2]an!$H$38,F2029=[2]an!$E$39,H2029&lt;[2]an!$M$37,S2029="kahepoolne vajaduspõhine",U2029&lt;&gt;""),[2]an!$H$39,
IF(AND(A2029=[2]an!$H$38,F2029=[2]an!$E$39,H2029&lt;[2]an!$M$37,S2029&lt;&gt;"kahepoolne vajaduspõhine"),[2]an!$H$39,
IF(AND(A2029=[2]an!$H$38,F2029=[2]an!$E$42),[2]an!$H$42,
IF(AND(A2029=[2]an!$I$38,F2029=[2]an!$E$40),[2]an!$I$40,IF(AND(A2029=[2]an!$I$38,F2029=[2]an!$E$41),[2]an!$I$41,IF(AND(A2029=[2]an!$I$38,F2029=[2]an!$E$39,H2029&gt;=[2]an!$M$37),[2]an!$I$39,
IF(AND(A2029=[2]an!$I$38,F2029=[2]an!$E$39,H2029&lt;[2]an!$M$37,S2029="kahepoolne vajaduspõhine",U2029=""),[2]an!$M$40,
IF(AND(A2029=[2]an!$I$38,F2029=[2]an!$E$39,H2029&lt;[2]an!$M$37,S2029="kahepoolne vajaduspõhine",U2029&lt;&gt;""),[2]an!$I$39,
IF(AND(A2029=[2]an!$I$38,F2029=[2]an!$E$39,H2029&lt;[2]an!$M$37,S2029&lt;&gt;"kahepoolne vajaduspõhine"),[2]an!$I$39,
IF(AND(A2029=[2]an!$I$38,F2029=[2]an!$E$42),[2]an!$I$42,
IF(AND(A2029=[2]an!$J$38,F2029=[2]an!$E$40),[2]an!$J$40,IF(AND(A2029=[2]an!$J$38,F2029=[2]an!$E$41),[2]an!$J$41,IF(AND(A2029=[2]an!$J$38,F2029=[2]an!$E$39,H2029&gt;=[2]an!$M$37),[2]an!$J$39,
IF(AND(A2029=[2]an!$J$38,F2029=[2]an!$E$39,H2029&lt;[2]an!$M$37,S2029="kahepoolne vajaduspõhine",U2029=""),[2]an!$M$40,
IF(AND(A2029=[2]an!$J$38,F2029=[2]an!$E$39,H2029&lt;[2]an!$M$37,S2029="kahepoolne vajaduspõhine",U2029&lt;&gt;""),[2]an!$J$39,
IF(AND(A2029=[2]an!$J$38,F2029=[2]an!$E$39,H2029&lt;[2]an!$M$37,S2029&lt;&gt;"kahepoolne vajaduspõhine"),[2]an!$J$39,
IF(AND(A2029=[2]an!$J$38,F2029=[2]an!$E$42),[2]an!$J$42,""))))))))))))))))))))))))))))</f>
        <v/>
      </c>
      <c r="Y2029" s="17" t="str">
        <f>IFERROR(IF(F2029="Tugigrupp",0,
IF(AND(F2029="Peretoe teenus",H2029&gt;=[2]an!$M$37,RANK(D2029,$D2029:$D2029)+COUNTIFS($D$2:D2029,D2029,$F$2:F2029,F2029)-1&gt;1),"",
IF(AND(F2029="Peretoe teenus",H2029&gt;=[2]an!$M$37,RANK(D2029,$D2029:$D2029)+COUNTIFS($D$2:D2029,D2029,$F$2:F2029,F2029)-1=1,MONTH(H2029)=MONTH(K2029)=TRUE,YEAR(H2029)=YEAR(K2029)=TRUE),((EOMONTH(H2029,0)-H2029+1)*X2029)/DAY(EOMONTH(H2029,0)),
IF(AND(F2029="Peretoe teenus",H2029&gt;=[2]an!$M$37,RANK(D2029,$D2029:$D2029)+COUNTIFS($D$2:D2029,D2029,$F$2:F2029,F2029)-1=1),X2029,
IF(AND(F2029="Peretoe teenus",H2029&lt;[2]an!$M$37,S2029&lt;&gt;"kahepoolne vajaduspõhine",RANK(D2029,$D2029:$D2029)+COUNTIFS($D$2:D2029,D2029,$F$2:F2029,F2029)-1=1),X2029,
IF(AND(F2029="Peretoe teenus",H2029&lt;[2]an!$M$37,S2029&lt;&gt;"kahepoolne vajaduspõhine",RANK(D2029,$D2029:$D2029)+COUNTIFS($D$2:D2029,D2029,$F$2:F2029,F2029)-1&gt;1),"",
IF(AND(F2029="Peretoe teenus",H2029&lt;[2]an!$M$37,S2029="kahepoolne vajaduspõhine",U2029="",RANK(D2029,$D2029:$D2029)+COUNTIFS($D$2:D2029,D2029,$F$2:F2029,F2029)-1=1),X2029,
IF(AND(F2029="Peretoe teenus",H2029&lt;[2]an!$M$37,S2029="kahepoolne vajaduspõhine",U2029="",RANK(D2029,$D2029:$D2029)+COUNTIFS($D$2:D2029,D2029,$F$2:F2029,F2029)-1&gt;1),"",
IF(AND(F2029="Peretoe teenus",H2029&lt;[2]an!$M$37,S2029="kahepoolne vajaduspõhine",U2029&lt;[2]an!$M$37,RANK(D2029,$D2029:$D2029)+COUNTIFS($D$2:D2029,D2029,$F$2:F2029,F2029)-1=1),X2029,
IF(AND(F2029="Peretoe teenus",H2029&lt;[2]an!$M$37,S2029="kahepoolne vajaduspõhine",U2029&lt;[2]an!$M$37,RANK(D2029,$D2029:$D2029)+COUNTIFS($D$2:D2029,D2029,$F$2:F2029,F2029)-1&gt;1),"",
IF(AND(F2029="Peretoe teenus",H2029&lt;[2]an!$M$37,S2029="kahepoolne vajaduspõhine",U2029&gt;=[2]an!$M$37,U2029&lt;=[2]an!$M$38,RANK(D2029,$D2029:$D2029)+COUNTIFS($D$2:D2029,D2029,$F$2:F2029,F2029)-1=1),
((EOMONTH(U2029,0)-U2029+1)*X2029)/DAY(EOMONTH(U2029,0))+(DAY(U2029)-1)*100/DAY(EOMONTH(U2029,0)),
IF(AND(F2029="Peretoe teenus",H2029&lt;[2]an!$M$37,S2029="kahepoolne vajaduspõhine",U2029&gt;=[2]an!$M$37,U2029&lt;=[2]an!$M$38,RANK(D2029,$D2029:$D2029)+COUNTIFS($D$2:D2029,D2029,$F$2:F2029,F2029)-1&gt;1),"",
IF(AND(F2029="Peretoe teenus",H2029&lt;[2]an!$M$37,S2029="kahepoolne vajaduspõhine",U2029&gt;[2]an!$M$38,RANK(D2029,$D2029:$D2029)+COUNTIFS($D$2:D2029,D2029,$F$2:F2029,F2029)-1=1),X2029,
IF(AND(F2029="Peretoe teenus",H2029&lt;[2]an!$M$37,S2029="kahepoolne vajaduspõhine",U2029&gt;[2]an!$M$38,RANK(D2029,$D2029:$D2029)+COUNTIFS($D$2:D2029,D2029,$F$2:F2029,F2029)-1&gt;1),"",X2029*W2029)))))))))))))),"")</f>
        <v/>
      </c>
      <c r="Z2029" s="18" t="str">
        <f t="shared" si="94"/>
        <v/>
      </c>
      <c r="AA2029" s="19" t="str">
        <f>IFERROR(VLOOKUP(E2029,[2]an!$A$3:$B$81,2,FALSE),"")</f>
        <v/>
      </c>
      <c r="AB2029" s="19" t="str">
        <f>IFERROR(VLOOKUP(AA2029,[2]an!$C$2:$D$16,2,FALSE),"")</f>
        <v/>
      </c>
      <c r="AC2029" s="20"/>
      <c r="AD2029" s="21" t="str">
        <f>IF(A2029=[2]an!$F$36,VLOOKUP([2]an!$F$36,[2]an!$F$36:$H$36,3,FALSE),IF(A2029=[2]an!$F$35,VLOOKUP([2]an!$F$35,[2]an!$F$35:$H$35,3,FALSE),IF(A2029=[2]an!$F$33,VLOOKUP([2]an!$F$33,[2]an!$F$33:$H$33,3,FALSE),IF(A2029=[2]an!$F$31,VLOOKUP([2]an!$F$31,[2]an!$F$31:$H$31,3,FALSE),""))))</f>
        <v/>
      </c>
    </row>
    <row r="2030" spans="6:30" x14ac:dyDescent="0.2">
      <c r="F2030" s="10"/>
      <c r="G2030" s="8" t="str">
        <f t="shared" si="95"/>
        <v/>
      </c>
      <c r="H2030" s="13"/>
      <c r="K2030" s="13"/>
      <c r="L2030" s="10"/>
      <c r="M2030" s="10"/>
      <c r="S2030" s="8" t="str">
        <f>IFERROR(VLOOKUP(D2030,[1]peretoe_teenus!$A$2:$L$2000,5,FALSE),"")</f>
        <v/>
      </c>
      <c r="U2030" s="13"/>
      <c r="V2030" s="15" t="str" cm="1">
        <f t="array" ref="V2030">IFERROR(IF(AND(F2030="Tugigrupp",RANK(K2030,$K2030:$K2030)+COUNTIFS($K$2:K2030,K2030,$L$2:L2030,L2030,$M$2:M2030,M2030,$I$2:I2030,I2030,$G$2:G2030,G2030,$F$2:F2030,F2030)-1=1),SUMPRODUCT(($F$2:$F$4154=F2030)*($G$2:$G$4154=G2030)*($K$2:$K$4154=K2030)*($I$2:$I$4154=I2030)*($L$2:$L$4154=L2030)*($M$2:$M$4154=M2030)),""),"")</f>
        <v/>
      </c>
      <c r="W2030" s="15" t="str">
        <f t="shared" si="93"/>
        <v/>
      </c>
      <c r="X2030" s="16" t="str">
        <f>IF(AND(A2030=[2]an!$G$38,F2030=[2]an!$E$40),[2]an!$G$40,IF(AND(A2030=[2]an!$G$38,F2030=[2]an!$E$41),[2]an!$G$41,IF(AND(A2030=[2]an!$G$38,F2030=[2]an!$E$39,H2030&gt;=[2]an!$M$37),[2]an!$G$39,
IF(AND(A2030=[2]an!$G$38,F2030=[2]an!$E$39,H2030&lt;[2]an!$M$37,S2030="kahepoolne vajaduspõhine",U2030=""),[2]an!$M$40,
IF(AND(A2030=[2]an!$G$38,F2030=[2]an!$E$39,H2030&lt;[2]an!$M$37,S2030="kahepoolne vajaduspõhine",U2030&lt;&gt;""),[2]an!$G$39,
IF(AND(A2030=[2]an!$G$38,F2030=[2]an!$E$39,H2030&lt;[2]an!$M$37,S2030&lt;&gt;"kahepoolne vajaduspõhine"),[2]an!$G$39,
IF(AND(A2030=[2]an!$G$38,F2030=[2]an!$E$42),[2]an!$G$42,
IF(AND(A2030=[2]an!$H$38,F2030=[2]an!$E$40),[2]an!$H$40,IF(AND(A2030=[2]an!$H$38,F2030=[2]an!$E$41),[2]an!$H$41,IF(AND(A2030=[2]an!$H$38,F2030=[2]an!$E$39,H2030&gt;=[2]an!$M$37),[2]an!$H$39,
IF(AND(A2030=[2]an!$H$38,F2030=[2]an!$E$39,H2030&lt;[2]an!$M$37,S2030="kahepoolne vajaduspõhine",U2030=""),[2]an!$M$40,
IF(AND(A2030=[2]an!$H$38,F2030=[2]an!$E$39,H2030&lt;[2]an!$M$37,S2030="kahepoolne vajaduspõhine",U2030&lt;&gt;""),[2]an!$H$39,
IF(AND(A2030=[2]an!$H$38,F2030=[2]an!$E$39,H2030&lt;[2]an!$M$37,S2030&lt;&gt;"kahepoolne vajaduspõhine"),[2]an!$H$39,
IF(AND(A2030=[2]an!$H$38,F2030=[2]an!$E$42),[2]an!$H$42,
IF(AND(A2030=[2]an!$I$38,F2030=[2]an!$E$40),[2]an!$I$40,IF(AND(A2030=[2]an!$I$38,F2030=[2]an!$E$41),[2]an!$I$41,IF(AND(A2030=[2]an!$I$38,F2030=[2]an!$E$39,H2030&gt;=[2]an!$M$37),[2]an!$I$39,
IF(AND(A2030=[2]an!$I$38,F2030=[2]an!$E$39,H2030&lt;[2]an!$M$37,S2030="kahepoolne vajaduspõhine",U2030=""),[2]an!$M$40,
IF(AND(A2030=[2]an!$I$38,F2030=[2]an!$E$39,H2030&lt;[2]an!$M$37,S2030="kahepoolne vajaduspõhine",U2030&lt;&gt;""),[2]an!$I$39,
IF(AND(A2030=[2]an!$I$38,F2030=[2]an!$E$39,H2030&lt;[2]an!$M$37,S2030&lt;&gt;"kahepoolne vajaduspõhine"),[2]an!$I$39,
IF(AND(A2030=[2]an!$I$38,F2030=[2]an!$E$42),[2]an!$I$42,
IF(AND(A2030=[2]an!$J$38,F2030=[2]an!$E$40),[2]an!$J$40,IF(AND(A2030=[2]an!$J$38,F2030=[2]an!$E$41),[2]an!$J$41,IF(AND(A2030=[2]an!$J$38,F2030=[2]an!$E$39,H2030&gt;=[2]an!$M$37),[2]an!$J$39,
IF(AND(A2030=[2]an!$J$38,F2030=[2]an!$E$39,H2030&lt;[2]an!$M$37,S2030="kahepoolne vajaduspõhine",U2030=""),[2]an!$M$40,
IF(AND(A2030=[2]an!$J$38,F2030=[2]an!$E$39,H2030&lt;[2]an!$M$37,S2030="kahepoolne vajaduspõhine",U2030&lt;&gt;""),[2]an!$J$39,
IF(AND(A2030=[2]an!$J$38,F2030=[2]an!$E$39,H2030&lt;[2]an!$M$37,S2030&lt;&gt;"kahepoolne vajaduspõhine"),[2]an!$J$39,
IF(AND(A2030=[2]an!$J$38,F2030=[2]an!$E$42),[2]an!$J$42,""))))))))))))))))))))))))))))</f>
        <v/>
      </c>
      <c r="Y2030" s="17" t="str">
        <f>IFERROR(IF(F2030="Tugigrupp",0,
IF(AND(F2030="Peretoe teenus",H2030&gt;=[2]an!$M$37,RANK(D2030,$D2030:$D2030)+COUNTIFS($D$2:D2030,D2030,$F$2:F2030,F2030)-1&gt;1),"",
IF(AND(F2030="Peretoe teenus",H2030&gt;=[2]an!$M$37,RANK(D2030,$D2030:$D2030)+COUNTIFS($D$2:D2030,D2030,$F$2:F2030,F2030)-1=1,MONTH(H2030)=MONTH(K2030)=TRUE,YEAR(H2030)=YEAR(K2030)=TRUE),((EOMONTH(H2030,0)-H2030+1)*X2030)/DAY(EOMONTH(H2030,0)),
IF(AND(F2030="Peretoe teenus",H2030&gt;=[2]an!$M$37,RANK(D2030,$D2030:$D2030)+COUNTIFS($D$2:D2030,D2030,$F$2:F2030,F2030)-1=1),X2030,
IF(AND(F2030="Peretoe teenus",H2030&lt;[2]an!$M$37,S2030&lt;&gt;"kahepoolne vajaduspõhine",RANK(D2030,$D2030:$D2030)+COUNTIFS($D$2:D2030,D2030,$F$2:F2030,F2030)-1=1),X2030,
IF(AND(F2030="Peretoe teenus",H2030&lt;[2]an!$M$37,S2030&lt;&gt;"kahepoolne vajaduspõhine",RANK(D2030,$D2030:$D2030)+COUNTIFS($D$2:D2030,D2030,$F$2:F2030,F2030)-1&gt;1),"",
IF(AND(F2030="Peretoe teenus",H2030&lt;[2]an!$M$37,S2030="kahepoolne vajaduspõhine",U2030="",RANK(D2030,$D2030:$D2030)+COUNTIFS($D$2:D2030,D2030,$F$2:F2030,F2030)-1=1),X2030,
IF(AND(F2030="Peretoe teenus",H2030&lt;[2]an!$M$37,S2030="kahepoolne vajaduspõhine",U2030="",RANK(D2030,$D2030:$D2030)+COUNTIFS($D$2:D2030,D2030,$F$2:F2030,F2030)-1&gt;1),"",
IF(AND(F2030="Peretoe teenus",H2030&lt;[2]an!$M$37,S2030="kahepoolne vajaduspõhine",U2030&lt;[2]an!$M$37,RANK(D2030,$D2030:$D2030)+COUNTIFS($D$2:D2030,D2030,$F$2:F2030,F2030)-1=1),X2030,
IF(AND(F2030="Peretoe teenus",H2030&lt;[2]an!$M$37,S2030="kahepoolne vajaduspõhine",U2030&lt;[2]an!$M$37,RANK(D2030,$D2030:$D2030)+COUNTIFS($D$2:D2030,D2030,$F$2:F2030,F2030)-1&gt;1),"",
IF(AND(F2030="Peretoe teenus",H2030&lt;[2]an!$M$37,S2030="kahepoolne vajaduspõhine",U2030&gt;=[2]an!$M$37,U2030&lt;=[2]an!$M$38,RANK(D2030,$D2030:$D2030)+COUNTIFS($D$2:D2030,D2030,$F$2:F2030,F2030)-1=1),
((EOMONTH(U2030,0)-U2030+1)*X2030)/DAY(EOMONTH(U2030,0))+(DAY(U2030)-1)*100/DAY(EOMONTH(U2030,0)),
IF(AND(F2030="Peretoe teenus",H2030&lt;[2]an!$M$37,S2030="kahepoolne vajaduspõhine",U2030&gt;=[2]an!$M$37,U2030&lt;=[2]an!$M$38,RANK(D2030,$D2030:$D2030)+COUNTIFS($D$2:D2030,D2030,$F$2:F2030,F2030)-1&gt;1),"",
IF(AND(F2030="Peretoe teenus",H2030&lt;[2]an!$M$37,S2030="kahepoolne vajaduspõhine",U2030&gt;[2]an!$M$38,RANK(D2030,$D2030:$D2030)+COUNTIFS($D$2:D2030,D2030,$F$2:F2030,F2030)-1=1),X2030,
IF(AND(F2030="Peretoe teenus",H2030&lt;[2]an!$M$37,S2030="kahepoolne vajaduspõhine",U2030&gt;[2]an!$M$38,RANK(D2030,$D2030:$D2030)+COUNTIFS($D$2:D2030,D2030,$F$2:F2030,F2030)-1&gt;1),"",X2030*W2030)))))))))))))),"")</f>
        <v/>
      </c>
      <c r="Z2030" s="18" t="str">
        <f t="shared" si="94"/>
        <v/>
      </c>
      <c r="AA2030" s="19" t="str">
        <f>IFERROR(VLOOKUP(E2030,[2]an!$A$3:$B$81,2,FALSE),"")</f>
        <v/>
      </c>
      <c r="AB2030" s="19" t="str">
        <f>IFERROR(VLOOKUP(AA2030,[2]an!$C$2:$D$16,2,FALSE),"")</f>
        <v/>
      </c>
      <c r="AC2030" s="20"/>
      <c r="AD2030" s="21" t="str">
        <f>IF(A2030=[2]an!$F$36,VLOOKUP([2]an!$F$36,[2]an!$F$36:$H$36,3,FALSE),IF(A2030=[2]an!$F$35,VLOOKUP([2]an!$F$35,[2]an!$F$35:$H$35,3,FALSE),IF(A2030=[2]an!$F$33,VLOOKUP([2]an!$F$33,[2]an!$F$33:$H$33,3,FALSE),IF(A2030=[2]an!$F$31,VLOOKUP([2]an!$F$31,[2]an!$F$31:$H$31,3,FALSE),""))))</f>
        <v/>
      </c>
    </row>
    <row r="2031" spans="6:30" x14ac:dyDescent="0.2">
      <c r="F2031" s="10"/>
      <c r="G2031" s="8" t="str">
        <f t="shared" si="95"/>
        <v/>
      </c>
      <c r="H2031" s="13"/>
      <c r="K2031" s="13"/>
      <c r="L2031" s="10"/>
      <c r="M2031" s="10"/>
      <c r="S2031" s="8" t="str">
        <f>IFERROR(VLOOKUP(D2031,[1]peretoe_teenus!$A$2:$L$2000,5,FALSE),"")</f>
        <v/>
      </c>
      <c r="U2031" s="13"/>
      <c r="V2031" s="15" t="str" cm="1">
        <f t="array" ref="V2031">IFERROR(IF(AND(F2031="Tugigrupp",RANK(K2031,$K2031:$K2031)+COUNTIFS($K$2:K2031,K2031,$L$2:L2031,L2031,$M$2:M2031,M2031,$I$2:I2031,I2031,$G$2:G2031,G2031,$F$2:F2031,F2031)-1=1),SUMPRODUCT(($F$2:$F$4154=F2031)*($G$2:$G$4154=G2031)*($K$2:$K$4154=K2031)*($I$2:$I$4154=I2031)*($L$2:$L$4154=L2031)*($M$2:$M$4154=M2031)),""),"")</f>
        <v/>
      </c>
      <c r="W2031" s="15" t="str">
        <f t="shared" si="93"/>
        <v/>
      </c>
      <c r="X2031" s="16" t="str">
        <f>IF(AND(A2031=[2]an!$G$38,F2031=[2]an!$E$40),[2]an!$G$40,IF(AND(A2031=[2]an!$G$38,F2031=[2]an!$E$41),[2]an!$G$41,IF(AND(A2031=[2]an!$G$38,F2031=[2]an!$E$39,H2031&gt;=[2]an!$M$37),[2]an!$G$39,
IF(AND(A2031=[2]an!$G$38,F2031=[2]an!$E$39,H2031&lt;[2]an!$M$37,S2031="kahepoolne vajaduspõhine",U2031=""),[2]an!$M$40,
IF(AND(A2031=[2]an!$G$38,F2031=[2]an!$E$39,H2031&lt;[2]an!$M$37,S2031="kahepoolne vajaduspõhine",U2031&lt;&gt;""),[2]an!$G$39,
IF(AND(A2031=[2]an!$G$38,F2031=[2]an!$E$39,H2031&lt;[2]an!$M$37,S2031&lt;&gt;"kahepoolne vajaduspõhine"),[2]an!$G$39,
IF(AND(A2031=[2]an!$G$38,F2031=[2]an!$E$42),[2]an!$G$42,
IF(AND(A2031=[2]an!$H$38,F2031=[2]an!$E$40),[2]an!$H$40,IF(AND(A2031=[2]an!$H$38,F2031=[2]an!$E$41),[2]an!$H$41,IF(AND(A2031=[2]an!$H$38,F2031=[2]an!$E$39,H2031&gt;=[2]an!$M$37),[2]an!$H$39,
IF(AND(A2031=[2]an!$H$38,F2031=[2]an!$E$39,H2031&lt;[2]an!$M$37,S2031="kahepoolne vajaduspõhine",U2031=""),[2]an!$M$40,
IF(AND(A2031=[2]an!$H$38,F2031=[2]an!$E$39,H2031&lt;[2]an!$M$37,S2031="kahepoolne vajaduspõhine",U2031&lt;&gt;""),[2]an!$H$39,
IF(AND(A2031=[2]an!$H$38,F2031=[2]an!$E$39,H2031&lt;[2]an!$M$37,S2031&lt;&gt;"kahepoolne vajaduspõhine"),[2]an!$H$39,
IF(AND(A2031=[2]an!$H$38,F2031=[2]an!$E$42),[2]an!$H$42,
IF(AND(A2031=[2]an!$I$38,F2031=[2]an!$E$40),[2]an!$I$40,IF(AND(A2031=[2]an!$I$38,F2031=[2]an!$E$41),[2]an!$I$41,IF(AND(A2031=[2]an!$I$38,F2031=[2]an!$E$39,H2031&gt;=[2]an!$M$37),[2]an!$I$39,
IF(AND(A2031=[2]an!$I$38,F2031=[2]an!$E$39,H2031&lt;[2]an!$M$37,S2031="kahepoolne vajaduspõhine",U2031=""),[2]an!$M$40,
IF(AND(A2031=[2]an!$I$38,F2031=[2]an!$E$39,H2031&lt;[2]an!$M$37,S2031="kahepoolne vajaduspõhine",U2031&lt;&gt;""),[2]an!$I$39,
IF(AND(A2031=[2]an!$I$38,F2031=[2]an!$E$39,H2031&lt;[2]an!$M$37,S2031&lt;&gt;"kahepoolne vajaduspõhine"),[2]an!$I$39,
IF(AND(A2031=[2]an!$I$38,F2031=[2]an!$E$42),[2]an!$I$42,
IF(AND(A2031=[2]an!$J$38,F2031=[2]an!$E$40),[2]an!$J$40,IF(AND(A2031=[2]an!$J$38,F2031=[2]an!$E$41),[2]an!$J$41,IF(AND(A2031=[2]an!$J$38,F2031=[2]an!$E$39,H2031&gt;=[2]an!$M$37),[2]an!$J$39,
IF(AND(A2031=[2]an!$J$38,F2031=[2]an!$E$39,H2031&lt;[2]an!$M$37,S2031="kahepoolne vajaduspõhine",U2031=""),[2]an!$M$40,
IF(AND(A2031=[2]an!$J$38,F2031=[2]an!$E$39,H2031&lt;[2]an!$M$37,S2031="kahepoolne vajaduspõhine",U2031&lt;&gt;""),[2]an!$J$39,
IF(AND(A2031=[2]an!$J$38,F2031=[2]an!$E$39,H2031&lt;[2]an!$M$37,S2031&lt;&gt;"kahepoolne vajaduspõhine"),[2]an!$J$39,
IF(AND(A2031=[2]an!$J$38,F2031=[2]an!$E$42),[2]an!$J$42,""))))))))))))))))))))))))))))</f>
        <v/>
      </c>
      <c r="Y2031" s="17" t="str">
        <f>IFERROR(IF(F2031="Tugigrupp",0,
IF(AND(F2031="Peretoe teenus",H2031&gt;=[2]an!$M$37,RANK(D2031,$D2031:$D2031)+COUNTIFS($D$2:D2031,D2031,$F$2:F2031,F2031)-1&gt;1),"",
IF(AND(F2031="Peretoe teenus",H2031&gt;=[2]an!$M$37,RANK(D2031,$D2031:$D2031)+COUNTIFS($D$2:D2031,D2031,$F$2:F2031,F2031)-1=1,MONTH(H2031)=MONTH(K2031)=TRUE,YEAR(H2031)=YEAR(K2031)=TRUE),((EOMONTH(H2031,0)-H2031+1)*X2031)/DAY(EOMONTH(H2031,0)),
IF(AND(F2031="Peretoe teenus",H2031&gt;=[2]an!$M$37,RANK(D2031,$D2031:$D2031)+COUNTIFS($D$2:D2031,D2031,$F$2:F2031,F2031)-1=1),X2031,
IF(AND(F2031="Peretoe teenus",H2031&lt;[2]an!$M$37,S2031&lt;&gt;"kahepoolne vajaduspõhine",RANK(D2031,$D2031:$D2031)+COUNTIFS($D$2:D2031,D2031,$F$2:F2031,F2031)-1=1),X2031,
IF(AND(F2031="Peretoe teenus",H2031&lt;[2]an!$M$37,S2031&lt;&gt;"kahepoolne vajaduspõhine",RANK(D2031,$D2031:$D2031)+COUNTIFS($D$2:D2031,D2031,$F$2:F2031,F2031)-1&gt;1),"",
IF(AND(F2031="Peretoe teenus",H2031&lt;[2]an!$M$37,S2031="kahepoolne vajaduspõhine",U2031="",RANK(D2031,$D2031:$D2031)+COUNTIFS($D$2:D2031,D2031,$F$2:F2031,F2031)-1=1),X2031,
IF(AND(F2031="Peretoe teenus",H2031&lt;[2]an!$M$37,S2031="kahepoolne vajaduspõhine",U2031="",RANK(D2031,$D2031:$D2031)+COUNTIFS($D$2:D2031,D2031,$F$2:F2031,F2031)-1&gt;1),"",
IF(AND(F2031="Peretoe teenus",H2031&lt;[2]an!$M$37,S2031="kahepoolne vajaduspõhine",U2031&lt;[2]an!$M$37,RANK(D2031,$D2031:$D2031)+COUNTIFS($D$2:D2031,D2031,$F$2:F2031,F2031)-1=1),X2031,
IF(AND(F2031="Peretoe teenus",H2031&lt;[2]an!$M$37,S2031="kahepoolne vajaduspõhine",U2031&lt;[2]an!$M$37,RANK(D2031,$D2031:$D2031)+COUNTIFS($D$2:D2031,D2031,$F$2:F2031,F2031)-1&gt;1),"",
IF(AND(F2031="Peretoe teenus",H2031&lt;[2]an!$M$37,S2031="kahepoolne vajaduspõhine",U2031&gt;=[2]an!$M$37,U2031&lt;=[2]an!$M$38,RANK(D2031,$D2031:$D2031)+COUNTIFS($D$2:D2031,D2031,$F$2:F2031,F2031)-1=1),
((EOMONTH(U2031,0)-U2031+1)*X2031)/DAY(EOMONTH(U2031,0))+(DAY(U2031)-1)*100/DAY(EOMONTH(U2031,0)),
IF(AND(F2031="Peretoe teenus",H2031&lt;[2]an!$M$37,S2031="kahepoolne vajaduspõhine",U2031&gt;=[2]an!$M$37,U2031&lt;=[2]an!$M$38,RANK(D2031,$D2031:$D2031)+COUNTIFS($D$2:D2031,D2031,$F$2:F2031,F2031)-1&gt;1),"",
IF(AND(F2031="Peretoe teenus",H2031&lt;[2]an!$M$37,S2031="kahepoolne vajaduspõhine",U2031&gt;[2]an!$M$38,RANK(D2031,$D2031:$D2031)+COUNTIFS($D$2:D2031,D2031,$F$2:F2031,F2031)-1=1),X2031,
IF(AND(F2031="Peretoe teenus",H2031&lt;[2]an!$M$37,S2031="kahepoolne vajaduspõhine",U2031&gt;[2]an!$M$38,RANK(D2031,$D2031:$D2031)+COUNTIFS($D$2:D2031,D2031,$F$2:F2031,F2031)-1&gt;1),"",X2031*W2031)))))))))))))),"")</f>
        <v/>
      </c>
      <c r="Z2031" s="18" t="str">
        <f t="shared" si="94"/>
        <v/>
      </c>
      <c r="AA2031" s="19" t="str">
        <f>IFERROR(VLOOKUP(E2031,[2]an!$A$3:$B$81,2,FALSE),"")</f>
        <v/>
      </c>
      <c r="AB2031" s="19" t="str">
        <f>IFERROR(VLOOKUP(AA2031,[2]an!$C$2:$D$16,2,FALSE),"")</f>
        <v/>
      </c>
      <c r="AC2031" s="20"/>
      <c r="AD2031" s="21" t="str">
        <f>IF(A2031=[2]an!$F$36,VLOOKUP([2]an!$F$36,[2]an!$F$36:$H$36,3,FALSE),IF(A2031=[2]an!$F$35,VLOOKUP([2]an!$F$35,[2]an!$F$35:$H$35,3,FALSE),IF(A2031=[2]an!$F$33,VLOOKUP([2]an!$F$33,[2]an!$F$33:$H$33,3,FALSE),IF(A2031=[2]an!$F$31,VLOOKUP([2]an!$F$31,[2]an!$F$31:$H$31,3,FALSE),""))))</f>
        <v/>
      </c>
    </row>
    <row r="2032" spans="6:30" x14ac:dyDescent="0.2">
      <c r="F2032" s="10"/>
      <c r="G2032" s="8" t="str">
        <f t="shared" si="95"/>
        <v/>
      </c>
      <c r="H2032" s="13"/>
      <c r="K2032" s="13"/>
      <c r="L2032" s="10"/>
      <c r="M2032" s="10"/>
      <c r="S2032" s="8" t="str">
        <f>IFERROR(VLOOKUP(D2032,[1]peretoe_teenus!$A$2:$L$2000,5,FALSE),"")</f>
        <v/>
      </c>
      <c r="U2032" s="13"/>
      <c r="V2032" s="15" t="str" cm="1">
        <f t="array" ref="V2032">IFERROR(IF(AND(F2032="Tugigrupp",RANK(K2032,$K2032:$K2032)+COUNTIFS($K$2:K2032,K2032,$L$2:L2032,L2032,$M$2:M2032,M2032,$I$2:I2032,I2032,$G$2:G2032,G2032,$F$2:F2032,F2032)-1=1),SUMPRODUCT(($F$2:$F$4154=F2032)*($G$2:$G$4154=G2032)*($K$2:$K$4154=K2032)*($I$2:$I$4154=I2032)*($L$2:$L$4154=L2032)*($M$2:$M$4154=M2032)),""),"")</f>
        <v/>
      </c>
      <c r="W2032" s="15" t="str">
        <f t="shared" si="93"/>
        <v/>
      </c>
      <c r="X2032" s="16" t="str">
        <f>IF(AND(A2032=[2]an!$G$38,F2032=[2]an!$E$40),[2]an!$G$40,IF(AND(A2032=[2]an!$G$38,F2032=[2]an!$E$41),[2]an!$G$41,IF(AND(A2032=[2]an!$G$38,F2032=[2]an!$E$39,H2032&gt;=[2]an!$M$37),[2]an!$G$39,
IF(AND(A2032=[2]an!$G$38,F2032=[2]an!$E$39,H2032&lt;[2]an!$M$37,S2032="kahepoolne vajaduspõhine",U2032=""),[2]an!$M$40,
IF(AND(A2032=[2]an!$G$38,F2032=[2]an!$E$39,H2032&lt;[2]an!$M$37,S2032="kahepoolne vajaduspõhine",U2032&lt;&gt;""),[2]an!$G$39,
IF(AND(A2032=[2]an!$G$38,F2032=[2]an!$E$39,H2032&lt;[2]an!$M$37,S2032&lt;&gt;"kahepoolne vajaduspõhine"),[2]an!$G$39,
IF(AND(A2032=[2]an!$G$38,F2032=[2]an!$E$42),[2]an!$G$42,
IF(AND(A2032=[2]an!$H$38,F2032=[2]an!$E$40),[2]an!$H$40,IF(AND(A2032=[2]an!$H$38,F2032=[2]an!$E$41),[2]an!$H$41,IF(AND(A2032=[2]an!$H$38,F2032=[2]an!$E$39,H2032&gt;=[2]an!$M$37),[2]an!$H$39,
IF(AND(A2032=[2]an!$H$38,F2032=[2]an!$E$39,H2032&lt;[2]an!$M$37,S2032="kahepoolne vajaduspõhine",U2032=""),[2]an!$M$40,
IF(AND(A2032=[2]an!$H$38,F2032=[2]an!$E$39,H2032&lt;[2]an!$M$37,S2032="kahepoolne vajaduspõhine",U2032&lt;&gt;""),[2]an!$H$39,
IF(AND(A2032=[2]an!$H$38,F2032=[2]an!$E$39,H2032&lt;[2]an!$M$37,S2032&lt;&gt;"kahepoolne vajaduspõhine"),[2]an!$H$39,
IF(AND(A2032=[2]an!$H$38,F2032=[2]an!$E$42),[2]an!$H$42,
IF(AND(A2032=[2]an!$I$38,F2032=[2]an!$E$40),[2]an!$I$40,IF(AND(A2032=[2]an!$I$38,F2032=[2]an!$E$41),[2]an!$I$41,IF(AND(A2032=[2]an!$I$38,F2032=[2]an!$E$39,H2032&gt;=[2]an!$M$37),[2]an!$I$39,
IF(AND(A2032=[2]an!$I$38,F2032=[2]an!$E$39,H2032&lt;[2]an!$M$37,S2032="kahepoolne vajaduspõhine",U2032=""),[2]an!$M$40,
IF(AND(A2032=[2]an!$I$38,F2032=[2]an!$E$39,H2032&lt;[2]an!$M$37,S2032="kahepoolne vajaduspõhine",U2032&lt;&gt;""),[2]an!$I$39,
IF(AND(A2032=[2]an!$I$38,F2032=[2]an!$E$39,H2032&lt;[2]an!$M$37,S2032&lt;&gt;"kahepoolne vajaduspõhine"),[2]an!$I$39,
IF(AND(A2032=[2]an!$I$38,F2032=[2]an!$E$42),[2]an!$I$42,
IF(AND(A2032=[2]an!$J$38,F2032=[2]an!$E$40),[2]an!$J$40,IF(AND(A2032=[2]an!$J$38,F2032=[2]an!$E$41),[2]an!$J$41,IF(AND(A2032=[2]an!$J$38,F2032=[2]an!$E$39,H2032&gt;=[2]an!$M$37),[2]an!$J$39,
IF(AND(A2032=[2]an!$J$38,F2032=[2]an!$E$39,H2032&lt;[2]an!$M$37,S2032="kahepoolne vajaduspõhine",U2032=""),[2]an!$M$40,
IF(AND(A2032=[2]an!$J$38,F2032=[2]an!$E$39,H2032&lt;[2]an!$M$37,S2032="kahepoolne vajaduspõhine",U2032&lt;&gt;""),[2]an!$J$39,
IF(AND(A2032=[2]an!$J$38,F2032=[2]an!$E$39,H2032&lt;[2]an!$M$37,S2032&lt;&gt;"kahepoolne vajaduspõhine"),[2]an!$J$39,
IF(AND(A2032=[2]an!$J$38,F2032=[2]an!$E$42),[2]an!$J$42,""))))))))))))))))))))))))))))</f>
        <v/>
      </c>
      <c r="Y2032" s="17" t="str">
        <f>IFERROR(IF(F2032="Tugigrupp",0,
IF(AND(F2032="Peretoe teenus",H2032&gt;=[2]an!$M$37,RANK(D2032,$D2032:$D2032)+COUNTIFS($D$2:D2032,D2032,$F$2:F2032,F2032)-1&gt;1),"",
IF(AND(F2032="Peretoe teenus",H2032&gt;=[2]an!$M$37,RANK(D2032,$D2032:$D2032)+COUNTIFS($D$2:D2032,D2032,$F$2:F2032,F2032)-1=1,MONTH(H2032)=MONTH(K2032)=TRUE,YEAR(H2032)=YEAR(K2032)=TRUE),((EOMONTH(H2032,0)-H2032+1)*X2032)/DAY(EOMONTH(H2032,0)),
IF(AND(F2032="Peretoe teenus",H2032&gt;=[2]an!$M$37,RANK(D2032,$D2032:$D2032)+COUNTIFS($D$2:D2032,D2032,$F$2:F2032,F2032)-1=1),X2032,
IF(AND(F2032="Peretoe teenus",H2032&lt;[2]an!$M$37,S2032&lt;&gt;"kahepoolne vajaduspõhine",RANK(D2032,$D2032:$D2032)+COUNTIFS($D$2:D2032,D2032,$F$2:F2032,F2032)-1=1),X2032,
IF(AND(F2032="Peretoe teenus",H2032&lt;[2]an!$M$37,S2032&lt;&gt;"kahepoolne vajaduspõhine",RANK(D2032,$D2032:$D2032)+COUNTIFS($D$2:D2032,D2032,$F$2:F2032,F2032)-1&gt;1),"",
IF(AND(F2032="Peretoe teenus",H2032&lt;[2]an!$M$37,S2032="kahepoolne vajaduspõhine",U2032="",RANK(D2032,$D2032:$D2032)+COUNTIFS($D$2:D2032,D2032,$F$2:F2032,F2032)-1=1),X2032,
IF(AND(F2032="Peretoe teenus",H2032&lt;[2]an!$M$37,S2032="kahepoolne vajaduspõhine",U2032="",RANK(D2032,$D2032:$D2032)+COUNTIFS($D$2:D2032,D2032,$F$2:F2032,F2032)-1&gt;1),"",
IF(AND(F2032="Peretoe teenus",H2032&lt;[2]an!$M$37,S2032="kahepoolne vajaduspõhine",U2032&lt;[2]an!$M$37,RANK(D2032,$D2032:$D2032)+COUNTIFS($D$2:D2032,D2032,$F$2:F2032,F2032)-1=1),X2032,
IF(AND(F2032="Peretoe teenus",H2032&lt;[2]an!$M$37,S2032="kahepoolne vajaduspõhine",U2032&lt;[2]an!$M$37,RANK(D2032,$D2032:$D2032)+COUNTIFS($D$2:D2032,D2032,$F$2:F2032,F2032)-1&gt;1),"",
IF(AND(F2032="Peretoe teenus",H2032&lt;[2]an!$M$37,S2032="kahepoolne vajaduspõhine",U2032&gt;=[2]an!$M$37,U2032&lt;=[2]an!$M$38,RANK(D2032,$D2032:$D2032)+COUNTIFS($D$2:D2032,D2032,$F$2:F2032,F2032)-1=1),
((EOMONTH(U2032,0)-U2032+1)*X2032)/DAY(EOMONTH(U2032,0))+(DAY(U2032)-1)*100/DAY(EOMONTH(U2032,0)),
IF(AND(F2032="Peretoe teenus",H2032&lt;[2]an!$M$37,S2032="kahepoolne vajaduspõhine",U2032&gt;=[2]an!$M$37,U2032&lt;=[2]an!$M$38,RANK(D2032,$D2032:$D2032)+COUNTIFS($D$2:D2032,D2032,$F$2:F2032,F2032)-1&gt;1),"",
IF(AND(F2032="Peretoe teenus",H2032&lt;[2]an!$M$37,S2032="kahepoolne vajaduspõhine",U2032&gt;[2]an!$M$38,RANK(D2032,$D2032:$D2032)+COUNTIFS($D$2:D2032,D2032,$F$2:F2032,F2032)-1=1),X2032,
IF(AND(F2032="Peretoe teenus",H2032&lt;[2]an!$M$37,S2032="kahepoolne vajaduspõhine",U2032&gt;[2]an!$M$38,RANK(D2032,$D2032:$D2032)+COUNTIFS($D$2:D2032,D2032,$F$2:F2032,F2032)-1&gt;1),"",X2032*W2032)))))))))))))),"")</f>
        <v/>
      </c>
      <c r="Z2032" s="18" t="str">
        <f t="shared" si="94"/>
        <v/>
      </c>
      <c r="AA2032" s="19" t="str">
        <f>IFERROR(VLOOKUP(E2032,[2]an!$A$3:$B$81,2,FALSE),"")</f>
        <v/>
      </c>
      <c r="AB2032" s="19" t="str">
        <f>IFERROR(VLOOKUP(AA2032,[2]an!$C$2:$D$16,2,FALSE),"")</f>
        <v/>
      </c>
      <c r="AC2032" s="20"/>
      <c r="AD2032" s="21" t="str">
        <f>IF(A2032=[2]an!$F$36,VLOOKUP([2]an!$F$36,[2]an!$F$36:$H$36,3,FALSE),IF(A2032=[2]an!$F$35,VLOOKUP([2]an!$F$35,[2]an!$F$35:$H$35,3,FALSE),IF(A2032=[2]an!$F$33,VLOOKUP([2]an!$F$33,[2]an!$F$33:$H$33,3,FALSE),IF(A2032=[2]an!$F$31,VLOOKUP([2]an!$F$31,[2]an!$F$31:$H$31,3,FALSE),""))))</f>
        <v/>
      </c>
    </row>
    <row r="2033" spans="6:30" x14ac:dyDescent="0.2">
      <c r="F2033" s="10"/>
      <c r="G2033" s="8" t="str">
        <f t="shared" si="95"/>
        <v/>
      </c>
      <c r="H2033" s="13"/>
      <c r="K2033" s="13"/>
      <c r="L2033" s="10"/>
      <c r="M2033" s="10"/>
      <c r="S2033" s="8" t="str">
        <f>IFERROR(VLOOKUP(D2033,[1]peretoe_teenus!$A$2:$L$2000,5,FALSE),"")</f>
        <v/>
      </c>
      <c r="U2033" s="13"/>
      <c r="V2033" s="15" t="str" cm="1">
        <f t="array" ref="V2033">IFERROR(IF(AND(F2033="Tugigrupp",RANK(K2033,$K2033:$K2033)+COUNTIFS($K$2:K2033,K2033,$L$2:L2033,L2033,$M$2:M2033,M2033,$I$2:I2033,I2033,$G$2:G2033,G2033,$F$2:F2033,F2033)-1=1),SUMPRODUCT(($F$2:$F$4154=F2033)*($G$2:$G$4154=G2033)*($K$2:$K$4154=K2033)*($I$2:$I$4154=I2033)*($L$2:$L$4154=L2033)*($M$2:$M$4154=M2033)),""),"")</f>
        <v/>
      </c>
      <c r="W2033" s="15" t="str">
        <f t="shared" si="93"/>
        <v/>
      </c>
      <c r="X2033" s="16" t="str">
        <f>IF(AND(A2033=[2]an!$G$38,F2033=[2]an!$E$40),[2]an!$G$40,IF(AND(A2033=[2]an!$G$38,F2033=[2]an!$E$41),[2]an!$G$41,IF(AND(A2033=[2]an!$G$38,F2033=[2]an!$E$39,H2033&gt;=[2]an!$M$37),[2]an!$G$39,
IF(AND(A2033=[2]an!$G$38,F2033=[2]an!$E$39,H2033&lt;[2]an!$M$37,S2033="kahepoolne vajaduspõhine",U2033=""),[2]an!$M$40,
IF(AND(A2033=[2]an!$G$38,F2033=[2]an!$E$39,H2033&lt;[2]an!$M$37,S2033="kahepoolne vajaduspõhine",U2033&lt;&gt;""),[2]an!$G$39,
IF(AND(A2033=[2]an!$G$38,F2033=[2]an!$E$39,H2033&lt;[2]an!$M$37,S2033&lt;&gt;"kahepoolne vajaduspõhine"),[2]an!$G$39,
IF(AND(A2033=[2]an!$G$38,F2033=[2]an!$E$42),[2]an!$G$42,
IF(AND(A2033=[2]an!$H$38,F2033=[2]an!$E$40),[2]an!$H$40,IF(AND(A2033=[2]an!$H$38,F2033=[2]an!$E$41),[2]an!$H$41,IF(AND(A2033=[2]an!$H$38,F2033=[2]an!$E$39,H2033&gt;=[2]an!$M$37),[2]an!$H$39,
IF(AND(A2033=[2]an!$H$38,F2033=[2]an!$E$39,H2033&lt;[2]an!$M$37,S2033="kahepoolne vajaduspõhine",U2033=""),[2]an!$M$40,
IF(AND(A2033=[2]an!$H$38,F2033=[2]an!$E$39,H2033&lt;[2]an!$M$37,S2033="kahepoolne vajaduspõhine",U2033&lt;&gt;""),[2]an!$H$39,
IF(AND(A2033=[2]an!$H$38,F2033=[2]an!$E$39,H2033&lt;[2]an!$M$37,S2033&lt;&gt;"kahepoolne vajaduspõhine"),[2]an!$H$39,
IF(AND(A2033=[2]an!$H$38,F2033=[2]an!$E$42),[2]an!$H$42,
IF(AND(A2033=[2]an!$I$38,F2033=[2]an!$E$40),[2]an!$I$40,IF(AND(A2033=[2]an!$I$38,F2033=[2]an!$E$41),[2]an!$I$41,IF(AND(A2033=[2]an!$I$38,F2033=[2]an!$E$39,H2033&gt;=[2]an!$M$37),[2]an!$I$39,
IF(AND(A2033=[2]an!$I$38,F2033=[2]an!$E$39,H2033&lt;[2]an!$M$37,S2033="kahepoolne vajaduspõhine",U2033=""),[2]an!$M$40,
IF(AND(A2033=[2]an!$I$38,F2033=[2]an!$E$39,H2033&lt;[2]an!$M$37,S2033="kahepoolne vajaduspõhine",U2033&lt;&gt;""),[2]an!$I$39,
IF(AND(A2033=[2]an!$I$38,F2033=[2]an!$E$39,H2033&lt;[2]an!$M$37,S2033&lt;&gt;"kahepoolne vajaduspõhine"),[2]an!$I$39,
IF(AND(A2033=[2]an!$I$38,F2033=[2]an!$E$42),[2]an!$I$42,
IF(AND(A2033=[2]an!$J$38,F2033=[2]an!$E$40),[2]an!$J$40,IF(AND(A2033=[2]an!$J$38,F2033=[2]an!$E$41),[2]an!$J$41,IF(AND(A2033=[2]an!$J$38,F2033=[2]an!$E$39,H2033&gt;=[2]an!$M$37),[2]an!$J$39,
IF(AND(A2033=[2]an!$J$38,F2033=[2]an!$E$39,H2033&lt;[2]an!$M$37,S2033="kahepoolne vajaduspõhine",U2033=""),[2]an!$M$40,
IF(AND(A2033=[2]an!$J$38,F2033=[2]an!$E$39,H2033&lt;[2]an!$M$37,S2033="kahepoolne vajaduspõhine",U2033&lt;&gt;""),[2]an!$J$39,
IF(AND(A2033=[2]an!$J$38,F2033=[2]an!$E$39,H2033&lt;[2]an!$M$37,S2033&lt;&gt;"kahepoolne vajaduspõhine"),[2]an!$J$39,
IF(AND(A2033=[2]an!$J$38,F2033=[2]an!$E$42),[2]an!$J$42,""))))))))))))))))))))))))))))</f>
        <v/>
      </c>
      <c r="Y2033" s="17" t="str">
        <f>IFERROR(IF(F2033="Tugigrupp",0,
IF(AND(F2033="Peretoe teenus",H2033&gt;=[2]an!$M$37,RANK(D2033,$D2033:$D2033)+COUNTIFS($D$2:D2033,D2033,$F$2:F2033,F2033)-1&gt;1),"",
IF(AND(F2033="Peretoe teenus",H2033&gt;=[2]an!$M$37,RANK(D2033,$D2033:$D2033)+COUNTIFS($D$2:D2033,D2033,$F$2:F2033,F2033)-1=1,MONTH(H2033)=MONTH(K2033)=TRUE,YEAR(H2033)=YEAR(K2033)=TRUE),((EOMONTH(H2033,0)-H2033+1)*X2033)/DAY(EOMONTH(H2033,0)),
IF(AND(F2033="Peretoe teenus",H2033&gt;=[2]an!$M$37,RANK(D2033,$D2033:$D2033)+COUNTIFS($D$2:D2033,D2033,$F$2:F2033,F2033)-1=1),X2033,
IF(AND(F2033="Peretoe teenus",H2033&lt;[2]an!$M$37,S2033&lt;&gt;"kahepoolne vajaduspõhine",RANK(D2033,$D2033:$D2033)+COUNTIFS($D$2:D2033,D2033,$F$2:F2033,F2033)-1=1),X2033,
IF(AND(F2033="Peretoe teenus",H2033&lt;[2]an!$M$37,S2033&lt;&gt;"kahepoolne vajaduspõhine",RANK(D2033,$D2033:$D2033)+COUNTIFS($D$2:D2033,D2033,$F$2:F2033,F2033)-1&gt;1),"",
IF(AND(F2033="Peretoe teenus",H2033&lt;[2]an!$M$37,S2033="kahepoolne vajaduspõhine",U2033="",RANK(D2033,$D2033:$D2033)+COUNTIFS($D$2:D2033,D2033,$F$2:F2033,F2033)-1=1),X2033,
IF(AND(F2033="Peretoe teenus",H2033&lt;[2]an!$M$37,S2033="kahepoolne vajaduspõhine",U2033="",RANK(D2033,$D2033:$D2033)+COUNTIFS($D$2:D2033,D2033,$F$2:F2033,F2033)-1&gt;1),"",
IF(AND(F2033="Peretoe teenus",H2033&lt;[2]an!$M$37,S2033="kahepoolne vajaduspõhine",U2033&lt;[2]an!$M$37,RANK(D2033,$D2033:$D2033)+COUNTIFS($D$2:D2033,D2033,$F$2:F2033,F2033)-1=1),X2033,
IF(AND(F2033="Peretoe teenus",H2033&lt;[2]an!$M$37,S2033="kahepoolne vajaduspõhine",U2033&lt;[2]an!$M$37,RANK(D2033,$D2033:$D2033)+COUNTIFS($D$2:D2033,D2033,$F$2:F2033,F2033)-1&gt;1),"",
IF(AND(F2033="Peretoe teenus",H2033&lt;[2]an!$M$37,S2033="kahepoolne vajaduspõhine",U2033&gt;=[2]an!$M$37,U2033&lt;=[2]an!$M$38,RANK(D2033,$D2033:$D2033)+COUNTIFS($D$2:D2033,D2033,$F$2:F2033,F2033)-1=1),
((EOMONTH(U2033,0)-U2033+1)*X2033)/DAY(EOMONTH(U2033,0))+(DAY(U2033)-1)*100/DAY(EOMONTH(U2033,0)),
IF(AND(F2033="Peretoe teenus",H2033&lt;[2]an!$M$37,S2033="kahepoolne vajaduspõhine",U2033&gt;=[2]an!$M$37,U2033&lt;=[2]an!$M$38,RANK(D2033,$D2033:$D2033)+COUNTIFS($D$2:D2033,D2033,$F$2:F2033,F2033)-1&gt;1),"",
IF(AND(F2033="Peretoe teenus",H2033&lt;[2]an!$M$37,S2033="kahepoolne vajaduspõhine",U2033&gt;[2]an!$M$38,RANK(D2033,$D2033:$D2033)+COUNTIFS($D$2:D2033,D2033,$F$2:F2033,F2033)-1=1),X2033,
IF(AND(F2033="Peretoe teenus",H2033&lt;[2]an!$M$37,S2033="kahepoolne vajaduspõhine",U2033&gt;[2]an!$M$38,RANK(D2033,$D2033:$D2033)+COUNTIFS($D$2:D2033,D2033,$F$2:F2033,F2033)-1&gt;1),"",X2033*W2033)))))))))))))),"")</f>
        <v/>
      </c>
      <c r="Z2033" s="18" t="str">
        <f t="shared" si="94"/>
        <v/>
      </c>
      <c r="AA2033" s="19" t="str">
        <f>IFERROR(VLOOKUP(E2033,[2]an!$A$3:$B$81,2,FALSE),"")</f>
        <v/>
      </c>
      <c r="AB2033" s="19" t="str">
        <f>IFERROR(VLOOKUP(AA2033,[2]an!$C$2:$D$16,2,FALSE),"")</f>
        <v/>
      </c>
      <c r="AC2033" s="20"/>
      <c r="AD2033" s="21" t="str">
        <f>IF(A2033=[2]an!$F$36,VLOOKUP([2]an!$F$36,[2]an!$F$36:$H$36,3,FALSE),IF(A2033=[2]an!$F$35,VLOOKUP([2]an!$F$35,[2]an!$F$35:$H$35,3,FALSE),IF(A2033=[2]an!$F$33,VLOOKUP([2]an!$F$33,[2]an!$F$33:$H$33,3,FALSE),IF(A2033=[2]an!$F$31,VLOOKUP([2]an!$F$31,[2]an!$F$31:$H$31,3,FALSE),""))))</f>
        <v/>
      </c>
    </row>
    <row r="2034" spans="6:30" x14ac:dyDescent="0.2">
      <c r="F2034" s="10"/>
      <c r="G2034" s="8" t="str">
        <f t="shared" si="95"/>
        <v/>
      </c>
      <c r="H2034" s="13"/>
      <c r="K2034" s="13"/>
      <c r="L2034" s="10"/>
      <c r="M2034" s="10"/>
      <c r="S2034" s="8" t="str">
        <f>IFERROR(VLOOKUP(D2034,[1]peretoe_teenus!$A$2:$L$2000,5,FALSE),"")</f>
        <v/>
      </c>
      <c r="U2034" s="13"/>
      <c r="V2034" s="15" t="str" cm="1">
        <f t="array" ref="V2034">IFERROR(IF(AND(F2034="Tugigrupp",RANK(K2034,$K2034:$K2034)+COUNTIFS($K$2:K2034,K2034,$L$2:L2034,L2034,$M$2:M2034,M2034,$I$2:I2034,I2034,$G$2:G2034,G2034,$F$2:F2034,F2034)-1=1),SUMPRODUCT(($F$2:$F$4154=F2034)*($G$2:$G$4154=G2034)*($K$2:$K$4154=K2034)*($I$2:$I$4154=I2034)*($L$2:$L$4154=L2034)*($M$2:$M$4154=M2034)),""),"")</f>
        <v/>
      </c>
      <c r="W2034" s="15" t="str">
        <f t="shared" si="93"/>
        <v/>
      </c>
      <c r="X2034" s="16" t="str">
        <f>IF(AND(A2034=[2]an!$G$38,F2034=[2]an!$E$40),[2]an!$G$40,IF(AND(A2034=[2]an!$G$38,F2034=[2]an!$E$41),[2]an!$G$41,IF(AND(A2034=[2]an!$G$38,F2034=[2]an!$E$39,H2034&gt;=[2]an!$M$37),[2]an!$G$39,
IF(AND(A2034=[2]an!$G$38,F2034=[2]an!$E$39,H2034&lt;[2]an!$M$37,S2034="kahepoolne vajaduspõhine",U2034=""),[2]an!$M$40,
IF(AND(A2034=[2]an!$G$38,F2034=[2]an!$E$39,H2034&lt;[2]an!$M$37,S2034="kahepoolne vajaduspõhine",U2034&lt;&gt;""),[2]an!$G$39,
IF(AND(A2034=[2]an!$G$38,F2034=[2]an!$E$39,H2034&lt;[2]an!$M$37,S2034&lt;&gt;"kahepoolne vajaduspõhine"),[2]an!$G$39,
IF(AND(A2034=[2]an!$G$38,F2034=[2]an!$E$42),[2]an!$G$42,
IF(AND(A2034=[2]an!$H$38,F2034=[2]an!$E$40),[2]an!$H$40,IF(AND(A2034=[2]an!$H$38,F2034=[2]an!$E$41),[2]an!$H$41,IF(AND(A2034=[2]an!$H$38,F2034=[2]an!$E$39,H2034&gt;=[2]an!$M$37),[2]an!$H$39,
IF(AND(A2034=[2]an!$H$38,F2034=[2]an!$E$39,H2034&lt;[2]an!$M$37,S2034="kahepoolne vajaduspõhine",U2034=""),[2]an!$M$40,
IF(AND(A2034=[2]an!$H$38,F2034=[2]an!$E$39,H2034&lt;[2]an!$M$37,S2034="kahepoolne vajaduspõhine",U2034&lt;&gt;""),[2]an!$H$39,
IF(AND(A2034=[2]an!$H$38,F2034=[2]an!$E$39,H2034&lt;[2]an!$M$37,S2034&lt;&gt;"kahepoolne vajaduspõhine"),[2]an!$H$39,
IF(AND(A2034=[2]an!$H$38,F2034=[2]an!$E$42),[2]an!$H$42,
IF(AND(A2034=[2]an!$I$38,F2034=[2]an!$E$40),[2]an!$I$40,IF(AND(A2034=[2]an!$I$38,F2034=[2]an!$E$41),[2]an!$I$41,IF(AND(A2034=[2]an!$I$38,F2034=[2]an!$E$39,H2034&gt;=[2]an!$M$37),[2]an!$I$39,
IF(AND(A2034=[2]an!$I$38,F2034=[2]an!$E$39,H2034&lt;[2]an!$M$37,S2034="kahepoolne vajaduspõhine",U2034=""),[2]an!$M$40,
IF(AND(A2034=[2]an!$I$38,F2034=[2]an!$E$39,H2034&lt;[2]an!$M$37,S2034="kahepoolne vajaduspõhine",U2034&lt;&gt;""),[2]an!$I$39,
IF(AND(A2034=[2]an!$I$38,F2034=[2]an!$E$39,H2034&lt;[2]an!$M$37,S2034&lt;&gt;"kahepoolne vajaduspõhine"),[2]an!$I$39,
IF(AND(A2034=[2]an!$I$38,F2034=[2]an!$E$42),[2]an!$I$42,
IF(AND(A2034=[2]an!$J$38,F2034=[2]an!$E$40),[2]an!$J$40,IF(AND(A2034=[2]an!$J$38,F2034=[2]an!$E$41),[2]an!$J$41,IF(AND(A2034=[2]an!$J$38,F2034=[2]an!$E$39,H2034&gt;=[2]an!$M$37),[2]an!$J$39,
IF(AND(A2034=[2]an!$J$38,F2034=[2]an!$E$39,H2034&lt;[2]an!$M$37,S2034="kahepoolne vajaduspõhine",U2034=""),[2]an!$M$40,
IF(AND(A2034=[2]an!$J$38,F2034=[2]an!$E$39,H2034&lt;[2]an!$M$37,S2034="kahepoolne vajaduspõhine",U2034&lt;&gt;""),[2]an!$J$39,
IF(AND(A2034=[2]an!$J$38,F2034=[2]an!$E$39,H2034&lt;[2]an!$M$37,S2034&lt;&gt;"kahepoolne vajaduspõhine"),[2]an!$J$39,
IF(AND(A2034=[2]an!$J$38,F2034=[2]an!$E$42),[2]an!$J$42,""))))))))))))))))))))))))))))</f>
        <v/>
      </c>
      <c r="Y2034" s="17" t="str">
        <f>IFERROR(IF(F2034="Tugigrupp",0,
IF(AND(F2034="Peretoe teenus",H2034&gt;=[2]an!$M$37,RANK(D2034,$D2034:$D2034)+COUNTIFS($D$2:D2034,D2034,$F$2:F2034,F2034)-1&gt;1),"",
IF(AND(F2034="Peretoe teenus",H2034&gt;=[2]an!$M$37,RANK(D2034,$D2034:$D2034)+COUNTIFS($D$2:D2034,D2034,$F$2:F2034,F2034)-1=1,MONTH(H2034)=MONTH(K2034)=TRUE,YEAR(H2034)=YEAR(K2034)=TRUE),((EOMONTH(H2034,0)-H2034+1)*X2034)/DAY(EOMONTH(H2034,0)),
IF(AND(F2034="Peretoe teenus",H2034&gt;=[2]an!$M$37,RANK(D2034,$D2034:$D2034)+COUNTIFS($D$2:D2034,D2034,$F$2:F2034,F2034)-1=1),X2034,
IF(AND(F2034="Peretoe teenus",H2034&lt;[2]an!$M$37,S2034&lt;&gt;"kahepoolne vajaduspõhine",RANK(D2034,$D2034:$D2034)+COUNTIFS($D$2:D2034,D2034,$F$2:F2034,F2034)-1=1),X2034,
IF(AND(F2034="Peretoe teenus",H2034&lt;[2]an!$M$37,S2034&lt;&gt;"kahepoolne vajaduspõhine",RANK(D2034,$D2034:$D2034)+COUNTIFS($D$2:D2034,D2034,$F$2:F2034,F2034)-1&gt;1),"",
IF(AND(F2034="Peretoe teenus",H2034&lt;[2]an!$M$37,S2034="kahepoolne vajaduspõhine",U2034="",RANK(D2034,$D2034:$D2034)+COUNTIFS($D$2:D2034,D2034,$F$2:F2034,F2034)-1=1),X2034,
IF(AND(F2034="Peretoe teenus",H2034&lt;[2]an!$M$37,S2034="kahepoolne vajaduspõhine",U2034="",RANK(D2034,$D2034:$D2034)+COUNTIFS($D$2:D2034,D2034,$F$2:F2034,F2034)-1&gt;1),"",
IF(AND(F2034="Peretoe teenus",H2034&lt;[2]an!$M$37,S2034="kahepoolne vajaduspõhine",U2034&lt;[2]an!$M$37,RANK(D2034,$D2034:$D2034)+COUNTIFS($D$2:D2034,D2034,$F$2:F2034,F2034)-1=1),X2034,
IF(AND(F2034="Peretoe teenus",H2034&lt;[2]an!$M$37,S2034="kahepoolne vajaduspõhine",U2034&lt;[2]an!$M$37,RANK(D2034,$D2034:$D2034)+COUNTIFS($D$2:D2034,D2034,$F$2:F2034,F2034)-1&gt;1),"",
IF(AND(F2034="Peretoe teenus",H2034&lt;[2]an!$M$37,S2034="kahepoolne vajaduspõhine",U2034&gt;=[2]an!$M$37,U2034&lt;=[2]an!$M$38,RANK(D2034,$D2034:$D2034)+COUNTIFS($D$2:D2034,D2034,$F$2:F2034,F2034)-1=1),
((EOMONTH(U2034,0)-U2034+1)*X2034)/DAY(EOMONTH(U2034,0))+(DAY(U2034)-1)*100/DAY(EOMONTH(U2034,0)),
IF(AND(F2034="Peretoe teenus",H2034&lt;[2]an!$M$37,S2034="kahepoolne vajaduspõhine",U2034&gt;=[2]an!$M$37,U2034&lt;=[2]an!$M$38,RANK(D2034,$D2034:$D2034)+COUNTIFS($D$2:D2034,D2034,$F$2:F2034,F2034)-1&gt;1),"",
IF(AND(F2034="Peretoe teenus",H2034&lt;[2]an!$M$37,S2034="kahepoolne vajaduspõhine",U2034&gt;[2]an!$M$38,RANK(D2034,$D2034:$D2034)+COUNTIFS($D$2:D2034,D2034,$F$2:F2034,F2034)-1=1),X2034,
IF(AND(F2034="Peretoe teenus",H2034&lt;[2]an!$M$37,S2034="kahepoolne vajaduspõhine",U2034&gt;[2]an!$M$38,RANK(D2034,$D2034:$D2034)+COUNTIFS($D$2:D2034,D2034,$F$2:F2034,F2034)-1&gt;1),"",X2034*W2034)))))))))))))),"")</f>
        <v/>
      </c>
      <c r="Z2034" s="18" t="str">
        <f t="shared" si="94"/>
        <v/>
      </c>
      <c r="AA2034" s="19" t="str">
        <f>IFERROR(VLOOKUP(E2034,[2]an!$A$3:$B$81,2,FALSE),"")</f>
        <v/>
      </c>
      <c r="AB2034" s="19" t="str">
        <f>IFERROR(VLOOKUP(AA2034,[2]an!$C$2:$D$16,2,FALSE),"")</f>
        <v/>
      </c>
      <c r="AC2034" s="20"/>
      <c r="AD2034" s="21" t="str">
        <f>IF(A2034=[2]an!$F$36,VLOOKUP([2]an!$F$36,[2]an!$F$36:$H$36,3,FALSE),IF(A2034=[2]an!$F$35,VLOOKUP([2]an!$F$35,[2]an!$F$35:$H$35,3,FALSE),IF(A2034=[2]an!$F$33,VLOOKUP([2]an!$F$33,[2]an!$F$33:$H$33,3,FALSE),IF(A2034=[2]an!$F$31,VLOOKUP([2]an!$F$31,[2]an!$F$31:$H$31,3,FALSE),""))))</f>
        <v/>
      </c>
    </row>
    <row r="2035" spans="6:30" x14ac:dyDescent="0.2">
      <c r="F2035" s="10"/>
      <c r="G2035" s="8" t="str">
        <f t="shared" si="95"/>
        <v/>
      </c>
      <c r="H2035" s="13"/>
      <c r="K2035" s="13"/>
      <c r="L2035" s="10"/>
      <c r="M2035" s="10"/>
      <c r="S2035" s="8" t="str">
        <f>IFERROR(VLOOKUP(D2035,[1]peretoe_teenus!$A$2:$L$2000,5,FALSE),"")</f>
        <v/>
      </c>
      <c r="U2035" s="13"/>
      <c r="V2035" s="15" t="str" cm="1">
        <f t="array" ref="V2035">IFERROR(IF(AND(F2035="Tugigrupp",RANK(K2035,$K2035:$K2035)+COUNTIFS($K$2:K2035,K2035,$L$2:L2035,L2035,$M$2:M2035,M2035,$I$2:I2035,I2035,$G$2:G2035,G2035,$F$2:F2035,F2035)-1=1),SUMPRODUCT(($F$2:$F$4154=F2035)*($G$2:$G$4154=G2035)*($K$2:$K$4154=K2035)*($I$2:$I$4154=I2035)*($L$2:$L$4154=L2035)*($M$2:$M$4154=M2035)),""),"")</f>
        <v/>
      </c>
      <c r="W2035" s="15" t="str">
        <f t="shared" si="93"/>
        <v/>
      </c>
      <c r="X2035" s="16" t="str">
        <f>IF(AND(A2035=[2]an!$G$38,F2035=[2]an!$E$40),[2]an!$G$40,IF(AND(A2035=[2]an!$G$38,F2035=[2]an!$E$41),[2]an!$G$41,IF(AND(A2035=[2]an!$G$38,F2035=[2]an!$E$39,H2035&gt;=[2]an!$M$37),[2]an!$G$39,
IF(AND(A2035=[2]an!$G$38,F2035=[2]an!$E$39,H2035&lt;[2]an!$M$37,S2035="kahepoolne vajaduspõhine",U2035=""),[2]an!$M$40,
IF(AND(A2035=[2]an!$G$38,F2035=[2]an!$E$39,H2035&lt;[2]an!$M$37,S2035="kahepoolne vajaduspõhine",U2035&lt;&gt;""),[2]an!$G$39,
IF(AND(A2035=[2]an!$G$38,F2035=[2]an!$E$39,H2035&lt;[2]an!$M$37,S2035&lt;&gt;"kahepoolne vajaduspõhine"),[2]an!$G$39,
IF(AND(A2035=[2]an!$G$38,F2035=[2]an!$E$42),[2]an!$G$42,
IF(AND(A2035=[2]an!$H$38,F2035=[2]an!$E$40),[2]an!$H$40,IF(AND(A2035=[2]an!$H$38,F2035=[2]an!$E$41),[2]an!$H$41,IF(AND(A2035=[2]an!$H$38,F2035=[2]an!$E$39,H2035&gt;=[2]an!$M$37),[2]an!$H$39,
IF(AND(A2035=[2]an!$H$38,F2035=[2]an!$E$39,H2035&lt;[2]an!$M$37,S2035="kahepoolne vajaduspõhine",U2035=""),[2]an!$M$40,
IF(AND(A2035=[2]an!$H$38,F2035=[2]an!$E$39,H2035&lt;[2]an!$M$37,S2035="kahepoolne vajaduspõhine",U2035&lt;&gt;""),[2]an!$H$39,
IF(AND(A2035=[2]an!$H$38,F2035=[2]an!$E$39,H2035&lt;[2]an!$M$37,S2035&lt;&gt;"kahepoolne vajaduspõhine"),[2]an!$H$39,
IF(AND(A2035=[2]an!$H$38,F2035=[2]an!$E$42),[2]an!$H$42,
IF(AND(A2035=[2]an!$I$38,F2035=[2]an!$E$40),[2]an!$I$40,IF(AND(A2035=[2]an!$I$38,F2035=[2]an!$E$41),[2]an!$I$41,IF(AND(A2035=[2]an!$I$38,F2035=[2]an!$E$39,H2035&gt;=[2]an!$M$37),[2]an!$I$39,
IF(AND(A2035=[2]an!$I$38,F2035=[2]an!$E$39,H2035&lt;[2]an!$M$37,S2035="kahepoolne vajaduspõhine",U2035=""),[2]an!$M$40,
IF(AND(A2035=[2]an!$I$38,F2035=[2]an!$E$39,H2035&lt;[2]an!$M$37,S2035="kahepoolne vajaduspõhine",U2035&lt;&gt;""),[2]an!$I$39,
IF(AND(A2035=[2]an!$I$38,F2035=[2]an!$E$39,H2035&lt;[2]an!$M$37,S2035&lt;&gt;"kahepoolne vajaduspõhine"),[2]an!$I$39,
IF(AND(A2035=[2]an!$I$38,F2035=[2]an!$E$42),[2]an!$I$42,
IF(AND(A2035=[2]an!$J$38,F2035=[2]an!$E$40),[2]an!$J$40,IF(AND(A2035=[2]an!$J$38,F2035=[2]an!$E$41),[2]an!$J$41,IF(AND(A2035=[2]an!$J$38,F2035=[2]an!$E$39,H2035&gt;=[2]an!$M$37),[2]an!$J$39,
IF(AND(A2035=[2]an!$J$38,F2035=[2]an!$E$39,H2035&lt;[2]an!$M$37,S2035="kahepoolne vajaduspõhine",U2035=""),[2]an!$M$40,
IF(AND(A2035=[2]an!$J$38,F2035=[2]an!$E$39,H2035&lt;[2]an!$M$37,S2035="kahepoolne vajaduspõhine",U2035&lt;&gt;""),[2]an!$J$39,
IF(AND(A2035=[2]an!$J$38,F2035=[2]an!$E$39,H2035&lt;[2]an!$M$37,S2035&lt;&gt;"kahepoolne vajaduspõhine"),[2]an!$J$39,
IF(AND(A2035=[2]an!$J$38,F2035=[2]an!$E$42),[2]an!$J$42,""))))))))))))))))))))))))))))</f>
        <v/>
      </c>
      <c r="Y2035" s="17" t="str">
        <f>IFERROR(IF(F2035="Tugigrupp",0,
IF(AND(F2035="Peretoe teenus",H2035&gt;=[2]an!$M$37,RANK(D2035,$D2035:$D2035)+COUNTIFS($D$2:D2035,D2035,$F$2:F2035,F2035)-1&gt;1),"",
IF(AND(F2035="Peretoe teenus",H2035&gt;=[2]an!$M$37,RANK(D2035,$D2035:$D2035)+COUNTIFS($D$2:D2035,D2035,$F$2:F2035,F2035)-1=1,MONTH(H2035)=MONTH(K2035)=TRUE,YEAR(H2035)=YEAR(K2035)=TRUE),((EOMONTH(H2035,0)-H2035+1)*X2035)/DAY(EOMONTH(H2035,0)),
IF(AND(F2035="Peretoe teenus",H2035&gt;=[2]an!$M$37,RANK(D2035,$D2035:$D2035)+COUNTIFS($D$2:D2035,D2035,$F$2:F2035,F2035)-1=1),X2035,
IF(AND(F2035="Peretoe teenus",H2035&lt;[2]an!$M$37,S2035&lt;&gt;"kahepoolne vajaduspõhine",RANK(D2035,$D2035:$D2035)+COUNTIFS($D$2:D2035,D2035,$F$2:F2035,F2035)-1=1),X2035,
IF(AND(F2035="Peretoe teenus",H2035&lt;[2]an!$M$37,S2035&lt;&gt;"kahepoolne vajaduspõhine",RANK(D2035,$D2035:$D2035)+COUNTIFS($D$2:D2035,D2035,$F$2:F2035,F2035)-1&gt;1),"",
IF(AND(F2035="Peretoe teenus",H2035&lt;[2]an!$M$37,S2035="kahepoolne vajaduspõhine",U2035="",RANK(D2035,$D2035:$D2035)+COUNTIFS($D$2:D2035,D2035,$F$2:F2035,F2035)-1=1),X2035,
IF(AND(F2035="Peretoe teenus",H2035&lt;[2]an!$M$37,S2035="kahepoolne vajaduspõhine",U2035="",RANK(D2035,$D2035:$D2035)+COUNTIFS($D$2:D2035,D2035,$F$2:F2035,F2035)-1&gt;1),"",
IF(AND(F2035="Peretoe teenus",H2035&lt;[2]an!$M$37,S2035="kahepoolne vajaduspõhine",U2035&lt;[2]an!$M$37,RANK(D2035,$D2035:$D2035)+COUNTIFS($D$2:D2035,D2035,$F$2:F2035,F2035)-1=1),X2035,
IF(AND(F2035="Peretoe teenus",H2035&lt;[2]an!$M$37,S2035="kahepoolne vajaduspõhine",U2035&lt;[2]an!$M$37,RANK(D2035,$D2035:$D2035)+COUNTIFS($D$2:D2035,D2035,$F$2:F2035,F2035)-1&gt;1),"",
IF(AND(F2035="Peretoe teenus",H2035&lt;[2]an!$M$37,S2035="kahepoolne vajaduspõhine",U2035&gt;=[2]an!$M$37,U2035&lt;=[2]an!$M$38,RANK(D2035,$D2035:$D2035)+COUNTIFS($D$2:D2035,D2035,$F$2:F2035,F2035)-1=1),
((EOMONTH(U2035,0)-U2035+1)*X2035)/DAY(EOMONTH(U2035,0))+(DAY(U2035)-1)*100/DAY(EOMONTH(U2035,0)),
IF(AND(F2035="Peretoe teenus",H2035&lt;[2]an!$M$37,S2035="kahepoolne vajaduspõhine",U2035&gt;=[2]an!$M$37,U2035&lt;=[2]an!$M$38,RANK(D2035,$D2035:$D2035)+COUNTIFS($D$2:D2035,D2035,$F$2:F2035,F2035)-1&gt;1),"",
IF(AND(F2035="Peretoe teenus",H2035&lt;[2]an!$M$37,S2035="kahepoolne vajaduspõhine",U2035&gt;[2]an!$M$38,RANK(D2035,$D2035:$D2035)+COUNTIFS($D$2:D2035,D2035,$F$2:F2035,F2035)-1=1),X2035,
IF(AND(F2035="Peretoe teenus",H2035&lt;[2]an!$M$37,S2035="kahepoolne vajaduspõhine",U2035&gt;[2]an!$M$38,RANK(D2035,$D2035:$D2035)+COUNTIFS($D$2:D2035,D2035,$F$2:F2035,F2035)-1&gt;1),"",X2035*W2035)))))))))))))),"")</f>
        <v/>
      </c>
      <c r="Z2035" s="18" t="str">
        <f t="shared" si="94"/>
        <v/>
      </c>
      <c r="AA2035" s="19" t="str">
        <f>IFERROR(VLOOKUP(E2035,[2]an!$A$3:$B$81,2,FALSE),"")</f>
        <v/>
      </c>
      <c r="AB2035" s="19" t="str">
        <f>IFERROR(VLOOKUP(AA2035,[2]an!$C$2:$D$16,2,FALSE),"")</f>
        <v/>
      </c>
      <c r="AC2035" s="20"/>
      <c r="AD2035" s="21" t="str">
        <f>IF(A2035=[2]an!$F$36,VLOOKUP([2]an!$F$36,[2]an!$F$36:$H$36,3,FALSE),IF(A2035=[2]an!$F$35,VLOOKUP([2]an!$F$35,[2]an!$F$35:$H$35,3,FALSE),IF(A2035=[2]an!$F$33,VLOOKUP([2]an!$F$33,[2]an!$F$33:$H$33,3,FALSE),IF(A2035=[2]an!$F$31,VLOOKUP([2]an!$F$31,[2]an!$F$31:$H$31,3,FALSE),""))))</f>
        <v/>
      </c>
    </row>
    <row r="2036" spans="6:30" x14ac:dyDescent="0.2">
      <c r="F2036" s="10"/>
      <c r="G2036" s="8" t="str">
        <f t="shared" si="95"/>
        <v/>
      </c>
      <c r="H2036" s="13"/>
      <c r="K2036" s="13"/>
      <c r="L2036" s="10"/>
      <c r="M2036" s="10"/>
      <c r="S2036" s="8" t="str">
        <f>IFERROR(VLOOKUP(D2036,[1]peretoe_teenus!$A$2:$L$2000,5,FALSE),"")</f>
        <v/>
      </c>
      <c r="U2036" s="13"/>
      <c r="V2036" s="15" t="str" cm="1">
        <f t="array" ref="V2036">IFERROR(IF(AND(F2036="Tugigrupp",RANK(K2036,$K2036:$K2036)+COUNTIFS($K$2:K2036,K2036,$L$2:L2036,L2036,$M$2:M2036,M2036,$I$2:I2036,I2036,$G$2:G2036,G2036,$F$2:F2036,F2036)-1=1),SUMPRODUCT(($F$2:$F$4154=F2036)*($G$2:$G$4154=G2036)*($K$2:$K$4154=K2036)*($I$2:$I$4154=I2036)*($L$2:$L$4154=L2036)*($M$2:$M$4154=M2036)),""),"")</f>
        <v/>
      </c>
      <c r="W2036" s="15" t="str">
        <f t="shared" si="93"/>
        <v/>
      </c>
      <c r="X2036" s="16" t="str">
        <f>IF(AND(A2036=[2]an!$G$38,F2036=[2]an!$E$40),[2]an!$G$40,IF(AND(A2036=[2]an!$G$38,F2036=[2]an!$E$41),[2]an!$G$41,IF(AND(A2036=[2]an!$G$38,F2036=[2]an!$E$39,H2036&gt;=[2]an!$M$37),[2]an!$G$39,
IF(AND(A2036=[2]an!$G$38,F2036=[2]an!$E$39,H2036&lt;[2]an!$M$37,S2036="kahepoolne vajaduspõhine",U2036=""),[2]an!$M$40,
IF(AND(A2036=[2]an!$G$38,F2036=[2]an!$E$39,H2036&lt;[2]an!$M$37,S2036="kahepoolne vajaduspõhine",U2036&lt;&gt;""),[2]an!$G$39,
IF(AND(A2036=[2]an!$G$38,F2036=[2]an!$E$39,H2036&lt;[2]an!$M$37,S2036&lt;&gt;"kahepoolne vajaduspõhine"),[2]an!$G$39,
IF(AND(A2036=[2]an!$G$38,F2036=[2]an!$E$42),[2]an!$G$42,
IF(AND(A2036=[2]an!$H$38,F2036=[2]an!$E$40),[2]an!$H$40,IF(AND(A2036=[2]an!$H$38,F2036=[2]an!$E$41),[2]an!$H$41,IF(AND(A2036=[2]an!$H$38,F2036=[2]an!$E$39,H2036&gt;=[2]an!$M$37),[2]an!$H$39,
IF(AND(A2036=[2]an!$H$38,F2036=[2]an!$E$39,H2036&lt;[2]an!$M$37,S2036="kahepoolne vajaduspõhine",U2036=""),[2]an!$M$40,
IF(AND(A2036=[2]an!$H$38,F2036=[2]an!$E$39,H2036&lt;[2]an!$M$37,S2036="kahepoolne vajaduspõhine",U2036&lt;&gt;""),[2]an!$H$39,
IF(AND(A2036=[2]an!$H$38,F2036=[2]an!$E$39,H2036&lt;[2]an!$M$37,S2036&lt;&gt;"kahepoolne vajaduspõhine"),[2]an!$H$39,
IF(AND(A2036=[2]an!$H$38,F2036=[2]an!$E$42),[2]an!$H$42,
IF(AND(A2036=[2]an!$I$38,F2036=[2]an!$E$40),[2]an!$I$40,IF(AND(A2036=[2]an!$I$38,F2036=[2]an!$E$41),[2]an!$I$41,IF(AND(A2036=[2]an!$I$38,F2036=[2]an!$E$39,H2036&gt;=[2]an!$M$37),[2]an!$I$39,
IF(AND(A2036=[2]an!$I$38,F2036=[2]an!$E$39,H2036&lt;[2]an!$M$37,S2036="kahepoolne vajaduspõhine",U2036=""),[2]an!$M$40,
IF(AND(A2036=[2]an!$I$38,F2036=[2]an!$E$39,H2036&lt;[2]an!$M$37,S2036="kahepoolne vajaduspõhine",U2036&lt;&gt;""),[2]an!$I$39,
IF(AND(A2036=[2]an!$I$38,F2036=[2]an!$E$39,H2036&lt;[2]an!$M$37,S2036&lt;&gt;"kahepoolne vajaduspõhine"),[2]an!$I$39,
IF(AND(A2036=[2]an!$I$38,F2036=[2]an!$E$42),[2]an!$I$42,
IF(AND(A2036=[2]an!$J$38,F2036=[2]an!$E$40),[2]an!$J$40,IF(AND(A2036=[2]an!$J$38,F2036=[2]an!$E$41),[2]an!$J$41,IF(AND(A2036=[2]an!$J$38,F2036=[2]an!$E$39,H2036&gt;=[2]an!$M$37),[2]an!$J$39,
IF(AND(A2036=[2]an!$J$38,F2036=[2]an!$E$39,H2036&lt;[2]an!$M$37,S2036="kahepoolne vajaduspõhine",U2036=""),[2]an!$M$40,
IF(AND(A2036=[2]an!$J$38,F2036=[2]an!$E$39,H2036&lt;[2]an!$M$37,S2036="kahepoolne vajaduspõhine",U2036&lt;&gt;""),[2]an!$J$39,
IF(AND(A2036=[2]an!$J$38,F2036=[2]an!$E$39,H2036&lt;[2]an!$M$37,S2036&lt;&gt;"kahepoolne vajaduspõhine"),[2]an!$J$39,
IF(AND(A2036=[2]an!$J$38,F2036=[2]an!$E$42),[2]an!$J$42,""))))))))))))))))))))))))))))</f>
        <v/>
      </c>
      <c r="Y2036" s="17" t="str">
        <f>IFERROR(IF(F2036="Tugigrupp",0,
IF(AND(F2036="Peretoe teenus",H2036&gt;=[2]an!$M$37,RANK(D2036,$D2036:$D2036)+COUNTIFS($D$2:D2036,D2036,$F$2:F2036,F2036)-1&gt;1),"",
IF(AND(F2036="Peretoe teenus",H2036&gt;=[2]an!$M$37,RANK(D2036,$D2036:$D2036)+COUNTIFS($D$2:D2036,D2036,$F$2:F2036,F2036)-1=1,MONTH(H2036)=MONTH(K2036)=TRUE,YEAR(H2036)=YEAR(K2036)=TRUE),((EOMONTH(H2036,0)-H2036+1)*X2036)/DAY(EOMONTH(H2036,0)),
IF(AND(F2036="Peretoe teenus",H2036&gt;=[2]an!$M$37,RANK(D2036,$D2036:$D2036)+COUNTIFS($D$2:D2036,D2036,$F$2:F2036,F2036)-1=1),X2036,
IF(AND(F2036="Peretoe teenus",H2036&lt;[2]an!$M$37,S2036&lt;&gt;"kahepoolne vajaduspõhine",RANK(D2036,$D2036:$D2036)+COUNTIFS($D$2:D2036,D2036,$F$2:F2036,F2036)-1=1),X2036,
IF(AND(F2036="Peretoe teenus",H2036&lt;[2]an!$M$37,S2036&lt;&gt;"kahepoolne vajaduspõhine",RANK(D2036,$D2036:$D2036)+COUNTIFS($D$2:D2036,D2036,$F$2:F2036,F2036)-1&gt;1),"",
IF(AND(F2036="Peretoe teenus",H2036&lt;[2]an!$M$37,S2036="kahepoolne vajaduspõhine",U2036="",RANK(D2036,$D2036:$D2036)+COUNTIFS($D$2:D2036,D2036,$F$2:F2036,F2036)-1=1),X2036,
IF(AND(F2036="Peretoe teenus",H2036&lt;[2]an!$M$37,S2036="kahepoolne vajaduspõhine",U2036="",RANK(D2036,$D2036:$D2036)+COUNTIFS($D$2:D2036,D2036,$F$2:F2036,F2036)-1&gt;1),"",
IF(AND(F2036="Peretoe teenus",H2036&lt;[2]an!$M$37,S2036="kahepoolne vajaduspõhine",U2036&lt;[2]an!$M$37,RANK(D2036,$D2036:$D2036)+COUNTIFS($D$2:D2036,D2036,$F$2:F2036,F2036)-1=1),X2036,
IF(AND(F2036="Peretoe teenus",H2036&lt;[2]an!$M$37,S2036="kahepoolne vajaduspõhine",U2036&lt;[2]an!$M$37,RANK(D2036,$D2036:$D2036)+COUNTIFS($D$2:D2036,D2036,$F$2:F2036,F2036)-1&gt;1),"",
IF(AND(F2036="Peretoe teenus",H2036&lt;[2]an!$M$37,S2036="kahepoolne vajaduspõhine",U2036&gt;=[2]an!$M$37,U2036&lt;=[2]an!$M$38,RANK(D2036,$D2036:$D2036)+COUNTIFS($D$2:D2036,D2036,$F$2:F2036,F2036)-1=1),
((EOMONTH(U2036,0)-U2036+1)*X2036)/DAY(EOMONTH(U2036,0))+(DAY(U2036)-1)*100/DAY(EOMONTH(U2036,0)),
IF(AND(F2036="Peretoe teenus",H2036&lt;[2]an!$M$37,S2036="kahepoolne vajaduspõhine",U2036&gt;=[2]an!$M$37,U2036&lt;=[2]an!$M$38,RANK(D2036,$D2036:$D2036)+COUNTIFS($D$2:D2036,D2036,$F$2:F2036,F2036)-1&gt;1),"",
IF(AND(F2036="Peretoe teenus",H2036&lt;[2]an!$M$37,S2036="kahepoolne vajaduspõhine",U2036&gt;[2]an!$M$38,RANK(D2036,$D2036:$D2036)+COUNTIFS($D$2:D2036,D2036,$F$2:F2036,F2036)-1=1),X2036,
IF(AND(F2036="Peretoe teenus",H2036&lt;[2]an!$M$37,S2036="kahepoolne vajaduspõhine",U2036&gt;[2]an!$M$38,RANK(D2036,$D2036:$D2036)+COUNTIFS($D$2:D2036,D2036,$F$2:F2036,F2036)-1&gt;1),"",X2036*W2036)))))))))))))),"")</f>
        <v/>
      </c>
      <c r="Z2036" s="18" t="str">
        <f t="shared" si="94"/>
        <v/>
      </c>
      <c r="AA2036" s="19" t="str">
        <f>IFERROR(VLOOKUP(E2036,[2]an!$A$3:$B$81,2,FALSE),"")</f>
        <v/>
      </c>
      <c r="AB2036" s="19" t="str">
        <f>IFERROR(VLOOKUP(AA2036,[2]an!$C$2:$D$16,2,FALSE),"")</f>
        <v/>
      </c>
      <c r="AC2036" s="20"/>
      <c r="AD2036" s="21" t="str">
        <f>IF(A2036=[2]an!$F$36,VLOOKUP([2]an!$F$36,[2]an!$F$36:$H$36,3,FALSE),IF(A2036=[2]an!$F$35,VLOOKUP([2]an!$F$35,[2]an!$F$35:$H$35,3,FALSE),IF(A2036=[2]an!$F$33,VLOOKUP([2]an!$F$33,[2]an!$F$33:$H$33,3,FALSE),IF(A2036=[2]an!$F$31,VLOOKUP([2]an!$F$31,[2]an!$F$31:$H$31,3,FALSE),""))))</f>
        <v/>
      </c>
    </row>
    <row r="2037" spans="6:30" x14ac:dyDescent="0.2">
      <c r="F2037" s="10"/>
      <c r="G2037" s="8" t="str">
        <f t="shared" si="95"/>
        <v/>
      </c>
      <c r="H2037" s="13"/>
      <c r="K2037" s="13"/>
      <c r="L2037" s="10"/>
      <c r="M2037" s="10"/>
      <c r="S2037" s="8" t="str">
        <f>IFERROR(VLOOKUP(D2037,[1]peretoe_teenus!$A$2:$L$2000,5,FALSE),"")</f>
        <v/>
      </c>
      <c r="U2037" s="13"/>
      <c r="V2037" s="15" t="str" cm="1">
        <f t="array" ref="V2037">IFERROR(IF(AND(F2037="Tugigrupp",RANK(K2037,$K2037:$K2037)+COUNTIFS($K$2:K2037,K2037,$L$2:L2037,L2037,$M$2:M2037,M2037,$I$2:I2037,I2037,$G$2:G2037,G2037,$F$2:F2037,F2037)-1=1),SUMPRODUCT(($F$2:$F$4154=F2037)*($G$2:$G$4154=G2037)*($K$2:$K$4154=K2037)*($I$2:$I$4154=I2037)*($L$2:$L$4154=L2037)*($M$2:$M$4154=M2037)),""),"")</f>
        <v/>
      </c>
      <c r="W2037" s="15" t="str">
        <f t="shared" si="93"/>
        <v/>
      </c>
      <c r="X2037" s="16" t="str">
        <f>IF(AND(A2037=[2]an!$G$38,F2037=[2]an!$E$40),[2]an!$G$40,IF(AND(A2037=[2]an!$G$38,F2037=[2]an!$E$41),[2]an!$G$41,IF(AND(A2037=[2]an!$G$38,F2037=[2]an!$E$39,H2037&gt;=[2]an!$M$37),[2]an!$G$39,
IF(AND(A2037=[2]an!$G$38,F2037=[2]an!$E$39,H2037&lt;[2]an!$M$37,S2037="kahepoolne vajaduspõhine",U2037=""),[2]an!$M$40,
IF(AND(A2037=[2]an!$G$38,F2037=[2]an!$E$39,H2037&lt;[2]an!$M$37,S2037="kahepoolne vajaduspõhine",U2037&lt;&gt;""),[2]an!$G$39,
IF(AND(A2037=[2]an!$G$38,F2037=[2]an!$E$39,H2037&lt;[2]an!$M$37,S2037&lt;&gt;"kahepoolne vajaduspõhine"),[2]an!$G$39,
IF(AND(A2037=[2]an!$G$38,F2037=[2]an!$E$42),[2]an!$G$42,
IF(AND(A2037=[2]an!$H$38,F2037=[2]an!$E$40),[2]an!$H$40,IF(AND(A2037=[2]an!$H$38,F2037=[2]an!$E$41),[2]an!$H$41,IF(AND(A2037=[2]an!$H$38,F2037=[2]an!$E$39,H2037&gt;=[2]an!$M$37),[2]an!$H$39,
IF(AND(A2037=[2]an!$H$38,F2037=[2]an!$E$39,H2037&lt;[2]an!$M$37,S2037="kahepoolne vajaduspõhine",U2037=""),[2]an!$M$40,
IF(AND(A2037=[2]an!$H$38,F2037=[2]an!$E$39,H2037&lt;[2]an!$M$37,S2037="kahepoolne vajaduspõhine",U2037&lt;&gt;""),[2]an!$H$39,
IF(AND(A2037=[2]an!$H$38,F2037=[2]an!$E$39,H2037&lt;[2]an!$M$37,S2037&lt;&gt;"kahepoolne vajaduspõhine"),[2]an!$H$39,
IF(AND(A2037=[2]an!$H$38,F2037=[2]an!$E$42),[2]an!$H$42,
IF(AND(A2037=[2]an!$I$38,F2037=[2]an!$E$40),[2]an!$I$40,IF(AND(A2037=[2]an!$I$38,F2037=[2]an!$E$41),[2]an!$I$41,IF(AND(A2037=[2]an!$I$38,F2037=[2]an!$E$39,H2037&gt;=[2]an!$M$37),[2]an!$I$39,
IF(AND(A2037=[2]an!$I$38,F2037=[2]an!$E$39,H2037&lt;[2]an!$M$37,S2037="kahepoolne vajaduspõhine",U2037=""),[2]an!$M$40,
IF(AND(A2037=[2]an!$I$38,F2037=[2]an!$E$39,H2037&lt;[2]an!$M$37,S2037="kahepoolne vajaduspõhine",U2037&lt;&gt;""),[2]an!$I$39,
IF(AND(A2037=[2]an!$I$38,F2037=[2]an!$E$39,H2037&lt;[2]an!$M$37,S2037&lt;&gt;"kahepoolne vajaduspõhine"),[2]an!$I$39,
IF(AND(A2037=[2]an!$I$38,F2037=[2]an!$E$42),[2]an!$I$42,
IF(AND(A2037=[2]an!$J$38,F2037=[2]an!$E$40),[2]an!$J$40,IF(AND(A2037=[2]an!$J$38,F2037=[2]an!$E$41),[2]an!$J$41,IF(AND(A2037=[2]an!$J$38,F2037=[2]an!$E$39,H2037&gt;=[2]an!$M$37),[2]an!$J$39,
IF(AND(A2037=[2]an!$J$38,F2037=[2]an!$E$39,H2037&lt;[2]an!$M$37,S2037="kahepoolne vajaduspõhine",U2037=""),[2]an!$M$40,
IF(AND(A2037=[2]an!$J$38,F2037=[2]an!$E$39,H2037&lt;[2]an!$M$37,S2037="kahepoolne vajaduspõhine",U2037&lt;&gt;""),[2]an!$J$39,
IF(AND(A2037=[2]an!$J$38,F2037=[2]an!$E$39,H2037&lt;[2]an!$M$37,S2037&lt;&gt;"kahepoolne vajaduspõhine"),[2]an!$J$39,
IF(AND(A2037=[2]an!$J$38,F2037=[2]an!$E$42),[2]an!$J$42,""))))))))))))))))))))))))))))</f>
        <v/>
      </c>
      <c r="Y2037" s="17" t="str">
        <f>IFERROR(IF(F2037="Tugigrupp",0,
IF(AND(F2037="Peretoe teenus",H2037&gt;=[2]an!$M$37,RANK(D2037,$D2037:$D2037)+COUNTIFS($D$2:D2037,D2037,$F$2:F2037,F2037)-1&gt;1),"",
IF(AND(F2037="Peretoe teenus",H2037&gt;=[2]an!$M$37,RANK(D2037,$D2037:$D2037)+COUNTIFS($D$2:D2037,D2037,$F$2:F2037,F2037)-1=1,MONTH(H2037)=MONTH(K2037)=TRUE,YEAR(H2037)=YEAR(K2037)=TRUE),((EOMONTH(H2037,0)-H2037+1)*X2037)/DAY(EOMONTH(H2037,0)),
IF(AND(F2037="Peretoe teenus",H2037&gt;=[2]an!$M$37,RANK(D2037,$D2037:$D2037)+COUNTIFS($D$2:D2037,D2037,$F$2:F2037,F2037)-1=1),X2037,
IF(AND(F2037="Peretoe teenus",H2037&lt;[2]an!$M$37,S2037&lt;&gt;"kahepoolne vajaduspõhine",RANK(D2037,$D2037:$D2037)+COUNTIFS($D$2:D2037,D2037,$F$2:F2037,F2037)-1=1),X2037,
IF(AND(F2037="Peretoe teenus",H2037&lt;[2]an!$M$37,S2037&lt;&gt;"kahepoolne vajaduspõhine",RANK(D2037,$D2037:$D2037)+COUNTIFS($D$2:D2037,D2037,$F$2:F2037,F2037)-1&gt;1),"",
IF(AND(F2037="Peretoe teenus",H2037&lt;[2]an!$M$37,S2037="kahepoolne vajaduspõhine",U2037="",RANK(D2037,$D2037:$D2037)+COUNTIFS($D$2:D2037,D2037,$F$2:F2037,F2037)-1=1),X2037,
IF(AND(F2037="Peretoe teenus",H2037&lt;[2]an!$M$37,S2037="kahepoolne vajaduspõhine",U2037="",RANK(D2037,$D2037:$D2037)+COUNTIFS($D$2:D2037,D2037,$F$2:F2037,F2037)-1&gt;1),"",
IF(AND(F2037="Peretoe teenus",H2037&lt;[2]an!$M$37,S2037="kahepoolne vajaduspõhine",U2037&lt;[2]an!$M$37,RANK(D2037,$D2037:$D2037)+COUNTIFS($D$2:D2037,D2037,$F$2:F2037,F2037)-1=1),X2037,
IF(AND(F2037="Peretoe teenus",H2037&lt;[2]an!$M$37,S2037="kahepoolne vajaduspõhine",U2037&lt;[2]an!$M$37,RANK(D2037,$D2037:$D2037)+COUNTIFS($D$2:D2037,D2037,$F$2:F2037,F2037)-1&gt;1),"",
IF(AND(F2037="Peretoe teenus",H2037&lt;[2]an!$M$37,S2037="kahepoolne vajaduspõhine",U2037&gt;=[2]an!$M$37,U2037&lt;=[2]an!$M$38,RANK(D2037,$D2037:$D2037)+COUNTIFS($D$2:D2037,D2037,$F$2:F2037,F2037)-1=1),
((EOMONTH(U2037,0)-U2037+1)*X2037)/DAY(EOMONTH(U2037,0))+(DAY(U2037)-1)*100/DAY(EOMONTH(U2037,0)),
IF(AND(F2037="Peretoe teenus",H2037&lt;[2]an!$M$37,S2037="kahepoolne vajaduspõhine",U2037&gt;=[2]an!$M$37,U2037&lt;=[2]an!$M$38,RANK(D2037,$D2037:$D2037)+COUNTIFS($D$2:D2037,D2037,$F$2:F2037,F2037)-1&gt;1),"",
IF(AND(F2037="Peretoe teenus",H2037&lt;[2]an!$M$37,S2037="kahepoolne vajaduspõhine",U2037&gt;[2]an!$M$38,RANK(D2037,$D2037:$D2037)+COUNTIFS($D$2:D2037,D2037,$F$2:F2037,F2037)-1=1),X2037,
IF(AND(F2037="Peretoe teenus",H2037&lt;[2]an!$M$37,S2037="kahepoolne vajaduspõhine",U2037&gt;[2]an!$M$38,RANK(D2037,$D2037:$D2037)+COUNTIFS($D$2:D2037,D2037,$F$2:F2037,F2037)-1&gt;1),"",X2037*W2037)))))))))))))),"")</f>
        <v/>
      </c>
      <c r="Z2037" s="18" t="str">
        <f t="shared" si="94"/>
        <v/>
      </c>
      <c r="AA2037" s="19" t="str">
        <f>IFERROR(VLOOKUP(E2037,[2]an!$A$3:$B$81,2,FALSE),"")</f>
        <v/>
      </c>
      <c r="AB2037" s="19" t="str">
        <f>IFERROR(VLOOKUP(AA2037,[2]an!$C$2:$D$16,2,FALSE),"")</f>
        <v/>
      </c>
      <c r="AC2037" s="20"/>
      <c r="AD2037" s="21" t="str">
        <f>IF(A2037=[2]an!$F$36,VLOOKUP([2]an!$F$36,[2]an!$F$36:$H$36,3,FALSE),IF(A2037=[2]an!$F$35,VLOOKUP([2]an!$F$35,[2]an!$F$35:$H$35,3,FALSE),IF(A2037=[2]an!$F$33,VLOOKUP([2]an!$F$33,[2]an!$F$33:$H$33,3,FALSE),IF(A2037=[2]an!$F$31,VLOOKUP([2]an!$F$31,[2]an!$F$31:$H$31,3,FALSE),""))))</f>
        <v/>
      </c>
    </row>
    <row r="2038" spans="6:30" x14ac:dyDescent="0.2">
      <c r="F2038" s="10"/>
      <c r="G2038" s="8" t="str">
        <f t="shared" si="95"/>
        <v/>
      </c>
      <c r="H2038" s="13"/>
      <c r="K2038" s="13"/>
      <c r="L2038" s="10"/>
      <c r="M2038" s="10"/>
      <c r="S2038" s="8" t="str">
        <f>IFERROR(VLOOKUP(D2038,[1]peretoe_teenus!$A$2:$L$2000,5,FALSE),"")</f>
        <v/>
      </c>
      <c r="U2038" s="13"/>
      <c r="V2038" s="15" t="str" cm="1">
        <f t="array" ref="V2038">IFERROR(IF(AND(F2038="Tugigrupp",RANK(K2038,$K2038:$K2038)+COUNTIFS($K$2:K2038,K2038,$L$2:L2038,L2038,$M$2:M2038,M2038,$I$2:I2038,I2038,$G$2:G2038,G2038,$F$2:F2038,F2038)-1=1),SUMPRODUCT(($F$2:$F$4154=F2038)*($G$2:$G$4154=G2038)*($K$2:$K$4154=K2038)*($I$2:$I$4154=I2038)*($L$2:$L$4154=L2038)*($M$2:$M$4154=M2038)),""),"")</f>
        <v/>
      </c>
      <c r="W2038" s="15" t="str">
        <f t="shared" si="93"/>
        <v/>
      </c>
      <c r="X2038" s="16" t="str">
        <f>IF(AND(A2038=[2]an!$G$38,F2038=[2]an!$E$40),[2]an!$G$40,IF(AND(A2038=[2]an!$G$38,F2038=[2]an!$E$41),[2]an!$G$41,IF(AND(A2038=[2]an!$G$38,F2038=[2]an!$E$39,H2038&gt;=[2]an!$M$37),[2]an!$G$39,
IF(AND(A2038=[2]an!$G$38,F2038=[2]an!$E$39,H2038&lt;[2]an!$M$37,S2038="kahepoolne vajaduspõhine",U2038=""),[2]an!$M$40,
IF(AND(A2038=[2]an!$G$38,F2038=[2]an!$E$39,H2038&lt;[2]an!$M$37,S2038="kahepoolne vajaduspõhine",U2038&lt;&gt;""),[2]an!$G$39,
IF(AND(A2038=[2]an!$G$38,F2038=[2]an!$E$39,H2038&lt;[2]an!$M$37,S2038&lt;&gt;"kahepoolne vajaduspõhine"),[2]an!$G$39,
IF(AND(A2038=[2]an!$G$38,F2038=[2]an!$E$42),[2]an!$G$42,
IF(AND(A2038=[2]an!$H$38,F2038=[2]an!$E$40),[2]an!$H$40,IF(AND(A2038=[2]an!$H$38,F2038=[2]an!$E$41),[2]an!$H$41,IF(AND(A2038=[2]an!$H$38,F2038=[2]an!$E$39,H2038&gt;=[2]an!$M$37),[2]an!$H$39,
IF(AND(A2038=[2]an!$H$38,F2038=[2]an!$E$39,H2038&lt;[2]an!$M$37,S2038="kahepoolne vajaduspõhine",U2038=""),[2]an!$M$40,
IF(AND(A2038=[2]an!$H$38,F2038=[2]an!$E$39,H2038&lt;[2]an!$M$37,S2038="kahepoolne vajaduspõhine",U2038&lt;&gt;""),[2]an!$H$39,
IF(AND(A2038=[2]an!$H$38,F2038=[2]an!$E$39,H2038&lt;[2]an!$M$37,S2038&lt;&gt;"kahepoolne vajaduspõhine"),[2]an!$H$39,
IF(AND(A2038=[2]an!$H$38,F2038=[2]an!$E$42),[2]an!$H$42,
IF(AND(A2038=[2]an!$I$38,F2038=[2]an!$E$40),[2]an!$I$40,IF(AND(A2038=[2]an!$I$38,F2038=[2]an!$E$41),[2]an!$I$41,IF(AND(A2038=[2]an!$I$38,F2038=[2]an!$E$39,H2038&gt;=[2]an!$M$37),[2]an!$I$39,
IF(AND(A2038=[2]an!$I$38,F2038=[2]an!$E$39,H2038&lt;[2]an!$M$37,S2038="kahepoolne vajaduspõhine",U2038=""),[2]an!$M$40,
IF(AND(A2038=[2]an!$I$38,F2038=[2]an!$E$39,H2038&lt;[2]an!$M$37,S2038="kahepoolne vajaduspõhine",U2038&lt;&gt;""),[2]an!$I$39,
IF(AND(A2038=[2]an!$I$38,F2038=[2]an!$E$39,H2038&lt;[2]an!$M$37,S2038&lt;&gt;"kahepoolne vajaduspõhine"),[2]an!$I$39,
IF(AND(A2038=[2]an!$I$38,F2038=[2]an!$E$42),[2]an!$I$42,
IF(AND(A2038=[2]an!$J$38,F2038=[2]an!$E$40),[2]an!$J$40,IF(AND(A2038=[2]an!$J$38,F2038=[2]an!$E$41),[2]an!$J$41,IF(AND(A2038=[2]an!$J$38,F2038=[2]an!$E$39,H2038&gt;=[2]an!$M$37),[2]an!$J$39,
IF(AND(A2038=[2]an!$J$38,F2038=[2]an!$E$39,H2038&lt;[2]an!$M$37,S2038="kahepoolne vajaduspõhine",U2038=""),[2]an!$M$40,
IF(AND(A2038=[2]an!$J$38,F2038=[2]an!$E$39,H2038&lt;[2]an!$M$37,S2038="kahepoolne vajaduspõhine",U2038&lt;&gt;""),[2]an!$J$39,
IF(AND(A2038=[2]an!$J$38,F2038=[2]an!$E$39,H2038&lt;[2]an!$M$37,S2038&lt;&gt;"kahepoolne vajaduspõhine"),[2]an!$J$39,
IF(AND(A2038=[2]an!$J$38,F2038=[2]an!$E$42),[2]an!$J$42,""))))))))))))))))))))))))))))</f>
        <v/>
      </c>
      <c r="Y2038" s="17" t="str">
        <f>IFERROR(IF(F2038="Tugigrupp",0,
IF(AND(F2038="Peretoe teenus",H2038&gt;=[2]an!$M$37,RANK(D2038,$D2038:$D2038)+COUNTIFS($D$2:D2038,D2038,$F$2:F2038,F2038)-1&gt;1),"",
IF(AND(F2038="Peretoe teenus",H2038&gt;=[2]an!$M$37,RANK(D2038,$D2038:$D2038)+COUNTIFS($D$2:D2038,D2038,$F$2:F2038,F2038)-1=1,MONTH(H2038)=MONTH(K2038)=TRUE,YEAR(H2038)=YEAR(K2038)=TRUE),((EOMONTH(H2038,0)-H2038+1)*X2038)/DAY(EOMONTH(H2038,0)),
IF(AND(F2038="Peretoe teenus",H2038&gt;=[2]an!$M$37,RANK(D2038,$D2038:$D2038)+COUNTIFS($D$2:D2038,D2038,$F$2:F2038,F2038)-1=1),X2038,
IF(AND(F2038="Peretoe teenus",H2038&lt;[2]an!$M$37,S2038&lt;&gt;"kahepoolne vajaduspõhine",RANK(D2038,$D2038:$D2038)+COUNTIFS($D$2:D2038,D2038,$F$2:F2038,F2038)-1=1),X2038,
IF(AND(F2038="Peretoe teenus",H2038&lt;[2]an!$M$37,S2038&lt;&gt;"kahepoolne vajaduspõhine",RANK(D2038,$D2038:$D2038)+COUNTIFS($D$2:D2038,D2038,$F$2:F2038,F2038)-1&gt;1),"",
IF(AND(F2038="Peretoe teenus",H2038&lt;[2]an!$M$37,S2038="kahepoolne vajaduspõhine",U2038="",RANK(D2038,$D2038:$D2038)+COUNTIFS($D$2:D2038,D2038,$F$2:F2038,F2038)-1=1),X2038,
IF(AND(F2038="Peretoe teenus",H2038&lt;[2]an!$M$37,S2038="kahepoolne vajaduspõhine",U2038="",RANK(D2038,$D2038:$D2038)+COUNTIFS($D$2:D2038,D2038,$F$2:F2038,F2038)-1&gt;1),"",
IF(AND(F2038="Peretoe teenus",H2038&lt;[2]an!$M$37,S2038="kahepoolne vajaduspõhine",U2038&lt;[2]an!$M$37,RANK(D2038,$D2038:$D2038)+COUNTIFS($D$2:D2038,D2038,$F$2:F2038,F2038)-1=1),X2038,
IF(AND(F2038="Peretoe teenus",H2038&lt;[2]an!$M$37,S2038="kahepoolne vajaduspõhine",U2038&lt;[2]an!$M$37,RANK(D2038,$D2038:$D2038)+COUNTIFS($D$2:D2038,D2038,$F$2:F2038,F2038)-1&gt;1),"",
IF(AND(F2038="Peretoe teenus",H2038&lt;[2]an!$M$37,S2038="kahepoolne vajaduspõhine",U2038&gt;=[2]an!$M$37,U2038&lt;=[2]an!$M$38,RANK(D2038,$D2038:$D2038)+COUNTIFS($D$2:D2038,D2038,$F$2:F2038,F2038)-1=1),
((EOMONTH(U2038,0)-U2038+1)*X2038)/DAY(EOMONTH(U2038,0))+(DAY(U2038)-1)*100/DAY(EOMONTH(U2038,0)),
IF(AND(F2038="Peretoe teenus",H2038&lt;[2]an!$M$37,S2038="kahepoolne vajaduspõhine",U2038&gt;=[2]an!$M$37,U2038&lt;=[2]an!$M$38,RANK(D2038,$D2038:$D2038)+COUNTIFS($D$2:D2038,D2038,$F$2:F2038,F2038)-1&gt;1),"",
IF(AND(F2038="Peretoe teenus",H2038&lt;[2]an!$M$37,S2038="kahepoolne vajaduspõhine",U2038&gt;[2]an!$M$38,RANK(D2038,$D2038:$D2038)+COUNTIFS($D$2:D2038,D2038,$F$2:F2038,F2038)-1=1),X2038,
IF(AND(F2038="Peretoe teenus",H2038&lt;[2]an!$M$37,S2038="kahepoolne vajaduspõhine",U2038&gt;[2]an!$M$38,RANK(D2038,$D2038:$D2038)+COUNTIFS($D$2:D2038,D2038,$F$2:F2038,F2038)-1&gt;1),"",X2038*W2038)))))))))))))),"")</f>
        <v/>
      </c>
      <c r="Z2038" s="18" t="str">
        <f t="shared" si="94"/>
        <v/>
      </c>
      <c r="AA2038" s="19" t="str">
        <f>IFERROR(VLOOKUP(E2038,[2]an!$A$3:$B$81,2,FALSE),"")</f>
        <v/>
      </c>
      <c r="AB2038" s="19" t="str">
        <f>IFERROR(VLOOKUP(AA2038,[2]an!$C$2:$D$16,2,FALSE),"")</f>
        <v/>
      </c>
      <c r="AC2038" s="20"/>
      <c r="AD2038" s="21" t="str">
        <f>IF(A2038=[2]an!$F$36,VLOOKUP([2]an!$F$36,[2]an!$F$36:$H$36,3,FALSE),IF(A2038=[2]an!$F$35,VLOOKUP([2]an!$F$35,[2]an!$F$35:$H$35,3,FALSE),IF(A2038=[2]an!$F$33,VLOOKUP([2]an!$F$33,[2]an!$F$33:$H$33,3,FALSE),IF(A2038=[2]an!$F$31,VLOOKUP([2]an!$F$31,[2]an!$F$31:$H$31,3,FALSE),""))))</f>
        <v/>
      </c>
    </row>
    <row r="2039" spans="6:30" x14ac:dyDescent="0.2">
      <c r="F2039" s="10"/>
      <c r="G2039" s="8" t="str">
        <f t="shared" si="95"/>
        <v/>
      </c>
      <c r="H2039" s="13"/>
      <c r="K2039" s="13"/>
      <c r="L2039" s="10"/>
      <c r="M2039" s="10"/>
      <c r="S2039" s="8" t="str">
        <f>IFERROR(VLOOKUP(D2039,[1]peretoe_teenus!$A$2:$L$2000,5,FALSE),"")</f>
        <v/>
      </c>
      <c r="U2039" s="13"/>
      <c r="V2039" s="15" t="str" cm="1">
        <f t="array" ref="V2039">IFERROR(IF(AND(F2039="Tugigrupp",RANK(K2039,$K2039:$K2039)+COUNTIFS($K$2:K2039,K2039,$L$2:L2039,L2039,$M$2:M2039,M2039,$I$2:I2039,I2039,$G$2:G2039,G2039,$F$2:F2039,F2039)-1=1),SUMPRODUCT(($F$2:$F$4154=F2039)*($G$2:$G$4154=G2039)*($K$2:$K$4154=K2039)*($I$2:$I$4154=I2039)*($L$2:$L$4154=L2039)*($M$2:$M$4154=M2039)),""),"")</f>
        <v/>
      </c>
      <c r="W2039" s="15" t="str">
        <f t="shared" si="93"/>
        <v/>
      </c>
      <c r="X2039" s="16" t="str">
        <f>IF(AND(A2039=[2]an!$G$38,F2039=[2]an!$E$40),[2]an!$G$40,IF(AND(A2039=[2]an!$G$38,F2039=[2]an!$E$41),[2]an!$G$41,IF(AND(A2039=[2]an!$G$38,F2039=[2]an!$E$39,H2039&gt;=[2]an!$M$37),[2]an!$G$39,
IF(AND(A2039=[2]an!$G$38,F2039=[2]an!$E$39,H2039&lt;[2]an!$M$37,S2039="kahepoolne vajaduspõhine",U2039=""),[2]an!$M$40,
IF(AND(A2039=[2]an!$G$38,F2039=[2]an!$E$39,H2039&lt;[2]an!$M$37,S2039="kahepoolne vajaduspõhine",U2039&lt;&gt;""),[2]an!$G$39,
IF(AND(A2039=[2]an!$G$38,F2039=[2]an!$E$39,H2039&lt;[2]an!$M$37,S2039&lt;&gt;"kahepoolne vajaduspõhine"),[2]an!$G$39,
IF(AND(A2039=[2]an!$G$38,F2039=[2]an!$E$42),[2]an!$G$42,
IF(AND(A2039=[2]an!$H$38,F2039=[2]an!$E$40),[2]an!$H$40,IF(AND(A2039=[2]an!$H$38,F2039=[2]an!$E$41),[2]an!$H$41,IF(AND(A2039=[2]an!$H$38,F2039=[2]an!$E$39,H2039&gt;=[2]an!$M$37),[2]an!$H$39,
IF(AND(A2039=[2]an!$H$38,F2039=[2]an!$E$39,H2039&lt;[2]an!$M$37,S2039="kahepoolne vajaduspõhine",U2039=""),[2]an!$M$40,
IF(AND(A2039=[2]an!$H$38,F2039=[2]an!$E$39,H2039&lt;[2]an!$M$37,S2039="kahepoolne vajaduspõhine",U2039&lt;&gt;""),[2]an!$H$39,
IF(AND(A2039=[2]an!$H$38,F2039=[2]an!$E$39,H2039&lt;[2]an!$M$37,S2039&lt;&gt;"kahepoolne vajaduspõhine"),[2]an!$H$39,
IF(AND(A2039=[2]an!$H$38,F2039=[2]an!$E$42),[2]an!$H$42,
IF(AND(A2039=[2]an!$I$38,F2039=[2]an!$E$40),[2]an!$I$40,IF(AND(A2039=[2]an!$I$38,F2039=[2]an!$E$41),[2]an!$I$41,IF(AND(A2039=[2]an!$I$38,F2039=[2]an!$E$39,H2039&gt;=[2]an!$M$37),[2]an!$I$39,
IF(AND(A2039=[2]an!$I$38,F2039=[2]an!$E$39,H2039&lt;[2]an!$M$37,S2039="kahepoolne vajaduspõhine",U2039=""),[2]an!$M$40,
IF(AND(A2039=[2]an!$I$38,F2039=[2]an!$E$39,H2039&lt;[2]an!$M$37,S2039="kahepoolne vajaduspõhine",U2039&lt;&gt;""),[2]an!$I$39,
IF(AND(A2039=[2]an!$I$38,F2039=[2]an!$E$39,H2039&lt;[2]an!$M$37,S2039&lt;&gt;"kahepoolne vajaduspõhine"),[2]an!$I$39,
IF(AND(A2039=[2]an!$I$38,F2039=[2]an!$E$42),[2]an!$I$42,
IF(AND(A2039=[2]an!$J$38,F2039=[2]an!$E$40),[2]an!$J$40,IF(AND(A2039=[2]an!$J$38,F2039=[2]an!$E$41),[2]an!$J$41,IF(AND(A2039=[2]an!$J$38,F2039=[2]an!$E$39,H2039&gt;=[2]an!$M$37),[2]an!$J$39,
IF(AND(A2039=[2]an!$J$38,F2039=[2]an!$E$39,H2039&lt;[2]an!$M$37,S2039="kahepoolne vajaduspõhine",U2039=""),[2]an!$M$40,
IF(AND(A2039=[2]an!$J$38,F2039=[2]an!$E$39,H2039&lt;[2]an!$M$37,S2039="kahepoolne vajaduspõhine",U2039&lt;&gt;""),[2]an!$J$39,
IF(AND(A2039=[2]an!$J$38,F2039=[2]an!$E$39,H2039&lt;[2]an!$M$37,S2039&lt;&gt;"kahepoolne vajaduspõhine"),[2]an!$J$39,
IF(AND(A2039=[2]an!$J$38,F2039=[2]an!$E$42),[2]an!$J$42,""))))))))))))))))))))))))))))</f>
        <v/>
      </c>
      <c r="Y2039" s="17" t="str">
        <f>IFERROR(IF(F2039="Tugigrupp",0,
IF(AND(F2039="Peretoe teenus",H2039&gt;=[2]an!$M$37,RANK(D2039,$D2039:$D2039)+COUNTIFS($D$2:D2039,D2039,$F$2:F2039,F2039)-1&gt;1),"",
IF(AND(F2039="Peretoe teenus",H2039&gt;=[2]an!$M$37,RANK(D2039,$D2039:$D2039)+COUNTIFS($D$2:D2039,D2039,$F$2:F2039,F2039)-1=1,MONTH(H2039)=MONTH(K2039)=TRUE,YEAR(H2039)=YEAR(K2039)=TRUE),((EOMONTH(H2039,0)-H2039+1)*X2039)/DAY(EOMONTH(H2039,0)),
IF(AND(F2039="Peretoe teenus",H2039&gt;=[2]an!$M$37,RANK(D2039,$D2039:$D2039)+COUNTIFS($D$2:D2039,D2039,$F$2:F2039,F2039)-1=1),X2039,
IF(AND(F2039="Peretoe teenus",H2039&lt;[2]an!$M$37,S2039&lt;&gt;"kahepoolne vajaduspõhine",RANK(D2039,$D2039:$D2039)+COUNTIFS($D$2:D2039,D2039,$F$2:F2039,F2039)-1=1),X2039,
IF(AND(F2039="Peretoe teenus",H2039&lt;[2]an!$M$37,S2039&lt;&gt;"kahepoolne vajaduspõhine",RANK(D2039,$D2039:$D2039)+COUNTIFS($D$2:D2039,D2039,$F$2:F2039,F2039)-1&gt;1),"",
IF(AND(F2039="Peretoe teenus",H2039&lt;[2]an!$M$37,S2039="kahepoolne vajaduspõhine",U2039="",RANK(D2039,$D2039:$D2039)+COUNTIFS($D$2:D2039,D2039,$F$2:F2039,F2039)-1=1),X2039,
IF(AND(F2039="Peretoe teenus",H2039&lt;[2]an!$M$37,S2039="kahepoolne vajaduspõhine",U2039="",RANK(D2039,$D2039:$D2039)+COUNTIFS($D$2:D2039,D2039,$F$2:F2039,F2039)-1&gt;1),"",
IF(AND(F2039="Peretoe teenus",H2039&lt;[2]an!$M$37,S2039="kahepoolne vajaduspõhine",U2039&lt;[2]an!$M$37,RANK(D2039,$D2039:$D2039)+COUNTIFS($D$2:D2039,D2039,$F$2:F2039,F2039)-1=1),X2039,
IF(AND(F2039="Peretoe teenus",H2039&lt;[2]an!$M$37,S2039="kahepoolne vajaduspõhine",U2039&lt;[2]an!$M$37,RANK(D2039,$D2039:$D2039)+COUNTIFS($D$2:D2039,D2039,$F$2:F2039,F2039)-1&gt;1),"",
IF(AND(F2039="Peretoe teenus",H2039&lt;[2]an!$M$37,S2039="kahepoolne vajaduspõhine",U2039&gt;=[2]an!$M$37,U2039&lt;=[2]an!$M$38,RANK(D2039,$D2039:$D2039)+COUNTIFS($D$2:D2039,D2039,$F$2:F2039,F2039)-1=1),
((EOMONTH(U2039,0)-U2039+1)*X2039)/DAY(EOMONTH(U2039,0))+(DAY(U2039)-1)*100/DAY(EOMONTH(U2039,0)),
IF(AND(F2039="Peretoe teenus",H2039&lt;[2]an!$M$37,S2039="kahepoolne vajaduspõhine",U2039&gt;=[2]an!$M$37,U2039&lt;=[2]an!$M$38,RANK(D2039,$D2039:$D2039)+COUNTIFS($D$2:D2039,D2039,$F$2:F2039,F2039)-1&gt;1),"",
IF(AND(F2039="Peretoe teenus",H2039&lt;[2]an!$M$37,S2039="kahepoolne vajaduspõhine",U2039&gt;[2]an!$M$38,RANK(D2039,$D2039:$D2039)+COUNTIFS($D$2:D2039,D2039,$F$2:F2039,F2039)-1=1),X2039,
IF(AND(F2039="Peretoe teenus",H2039&lt;[2]an!$M$37,S2039="kahepoolne vajaduspõhine",U2039&gt;[2]an!$M$38,RANK(D2039,$D2039:$D2039)+COUNTIFS($D$2:D2039,D2039,$F$2:F2039,F2039)-1&gt;1),"",X2039*W2039)))))))))))))),"")</f>
        <v/>
      </c>
      <c r="Z2039" s="18" t="str">
        <f t="shared" si="94"/>
        <v/>
      </c>
      <c r="AA2039" s="19" t="str">
        <f>IFERROR(VLOOKUP(E2039,[2]an!$A$3:$B$81,2,FALSE),"")</f>
        <v/>
      </c>
      <c r="AB2039" s="19" t="str">
        <f>IFERROR(VLOOKUP(AA2039,[2]an!$C$2:$D$16,2,FALSE),"")</f>
        <v/>
      </c>
      <c r="AC2039" s="20"/>
      <c r="AD2039" s="21" t="str">
        <f>IF(A2039=[2]an!$F$36,VLOOKUP([2]an!$F$36,[2]an!$F$36:$H$36,3,FALSE),IF(A2039=[2]an!$F$35,VLOOKUP([2]an!$F$35,[2]an!$F$35:$H$35,3,FALSE),IF(A2039=[2]an!$F$33,VLOOKUP([2]an!$F$33,[2]an!$F$33:$H$33,3,FALSE),IF(A2039=[2]an!$F$31,VLOOKUP([2]an!$F$31,[2]an!$F$31:$H$31,3,FALSE),""))))</f>
        <v/>
      </c>
    </row>
    <row r="2040" spans="6:30" x14ac:dyDescent="0.2">
      <c r="F2040" s="10"/>
      <c r="G2040" s="8" t="str">
        <f t="shared" si="95"/>
        <v/>
      </c>
      <c r="H2040" s="13"/>
      <c r="K2040" s="13"/>
      <c r="L2040" s="10"/>
      <c r="M2040" s="10"/>
      <c r="S2040" s="8" t="str">
        <f>IFERROR(VLOOKUP(D2040,[1]peretoe_teenus!$A$2:$L$2000,5,FALSE),"")</f>
        <v/>
      </c>
      <c r="U2040" s="13"/>
      <c r="V2040" s="15" t="str" cm="1">
        <f t="array" ref="V2040">IFERROR(IF(AND(F2040="Tugigrupp",RANK(K2040,$K2040:$K2040)+COUNTIFS($K$2:K2040,K2040,$L$2:L2040,L2040,$M$2:M2040,M2040,$I$2:I2040,I2040,$G$2:G2040,G2040,$F$2:F2040,F2040)-1=1),SUMPRODUCT(($F$2:$F$4154=F2040)*($G$2:$G$4154=G2040)*($K$2:$K$4154=K2040)*($I$2:$I$4154=I2040)*($L$2:$L$4154=L2040)*($M$2:$M$4154=M2040)),""),"")</f>
        <v/>
      </c>
      <c r="W2040" s="15" t="str">
        <f t="shared" si="93"/>
        <v/>
      </c>
      <c r="X2040" s="16" t="str">
        <f>IF(AND(A2040=[2]an!$G$38,F2040=[2]an!$E$40),[2]an!$G$40,IF(AND(A2040=[2]an!$G$38,F2040=[2]an!$E$41),[2]an!$G$41,IF(AND(A2040=[2]an!$G$38,F2040=[2]an!$E$39,H2040&gt;=[2]an!$M$37),[2]an!$G$39,
IF(AND(A2040=[2]an!$G$38,F2040=[2]an!$E$39,H2040&lt;[2]an!$M$37,S2040="kahepoolne vajaduspõhine",U2040=""),[2]an!$M$40,
IF(AND(A2040=[2]an!$G$38,F2040=[2]an!$E$39,H2040&lt;[2]an!$M$37,S2040="kahepoolne vajaduspõhine",U2040&lt;&gt;""),[2]an!$G$39,
IF(AND(A2040=[2]an!$G$38,F2040=[2]an!$E$39,H2040&lt;[2]an!$M$37,S2040&lt;&gt;"kahepoolne vajaduspõhine"),[2]an!$G$39,
IF(AND(A2040=[2]an!$G$38,F2040=[2]an!$E$42),[2]an!$G$42,
IF(AND(A2040=[2]an!$H$38,F2040=[2]an!$E$40),[2]an!$H$40,IF(AND(A2040=[2]an!$H$38,F2040=[2]an!$E$41),[2]an!$H$41,IF(AND(A2040=[2]an!$H$38,F2040=[2]an!$E$39,H2040&gt;=[2]an!$M$37),[2]an!$H$39,
IF(AND(A2040=[2]an!$H$38,F2040=[2]an!$E$39,H2040&lt;[2]an!$M$37,S2040="kahepoolne vajaduspõhine",U2040=""),[2]an!$M$40,
IF(AND(A2040=[2]an!$H$38,F2040=[2]an!$E$39,H2040&lt;[2]an!$M$37,S2040="kahepoolne vajaduspõhine",U2040&lt;&gt;""),[2]an!$H$39,
IF(AND(A2040=[2]an!$H$38,F2040=[2]an!$E$39,H2040&lt;[2]an!$M$37,S2040&lt;&gt;"kahepoolne vajaduspõhine"),[2]an!$H$39,
IF(AND(A2040=[2]an!$H$38,F2040=[2]an!$E$42),[2]an!$H$42,
IF(AND(A2040=[2]an!$I$38,F2040=[2]an!$E$40),[2]an!$I$40,IF(AND(A2040=[2]an!$I$38,F2040=[2]an!$E$41),[2]an!$I$41,IF(AND(A2040=[2]an!$I$38,F2040=[2]an!$E$39,H2040&gt;=[2]an!$M$37),[2]an!$I$39,
IF(AND(A2040=[2]an!$I$38,F2040=[2]an!$E$39,H2040&lt;[2]an!$M$37,S2040="kahepoolne vajaduspõhine",U2040=""),[2]an!$M$40,
IF(AND(A2040=[2]an!$I$38,F2040=[2]an!$E$39,H2040&lt;[2]an!$M$37,S2040="kahepoolne vajaduspõhine",U2040&lt;&gt;""),[2]an!$I$39,
IF(AND(A2040=[2]an!$I$38,F2040=[2]an!$E$39,H2040&lt;[2]an!$M$37,S2040&lt;&gt;"kahepoolne vajaduspõhine"),[2]an!$I$39,
IF(AND(A2040=[2]an!$I$38,F2040=[2]an!$E$42),[2]an!$I$42,
IF(AND(A2040=[2]an!$J$38,F2040=[2]an!$E$40),[2]an!$J$40,IF(AND(A2040=[2]an!$J$38,F2040=[2]an!$E$41),[2]an!$J$41,IF(AND(A2040=[2]an!$J$38,F2040=[2]an!$E$39,H2040&gt;=[2]an!$M$37),[2]an!$J$39,
IF(AND(A2040=[2]an!$J$38,F2040=[2]an!$E$39,H2040&lt;[2]an!$M$37,S2040="kahepoolne vajaduspõhine",U2040=""),[2]an!$M$40,
IF(AND(A2040=[2]an!$J$38,F2040=[2]an!$E$39,H2040&lt;[2]an!$M$37,S2040="kahepoolne vajaduspõhine",U2040&lt;&gt;""),[2]an!$J$39,
IF(AND(A2040=[2]an!$J$38,F2040=[2]an!$E$39,H2040&lt;[2]an!$M$37,S2040&lt;&gt;"kahepoolne vajaduspõhine"),[2]an!$J$39,
IF(AND(A2040=[2]an!$J$38,F2040=[2]an!$E$42),[2]an!$J$42,""))))))))))))))))))))))))))))</f>
        <v/>
      </c>
      <c r="Y2040" s="17" t="str">
        <f>IFERROR(IF(F2040="Tugigrupp",0,
IF(AND(F2040="Peretoe teenus",H2040&gt;=[2]an!$M$37,RANK(D2040,$D2040:$D2040)+COUNTIFS($D$2:D2040,D2040,$F$2:F2040,F2040)-1&gt;1),"",
IF(AND(F2040="Peretoe teenus",H2040&gt;=[2]an!$M$37,RANK(D2040,$D2040:$D2040)+COUNTIFS($D$2:D2040,D2040,$F$2:F2040,F2040)-1=1,MONTH(H2040)=MONTH(K2040)=TRUE,YEAR(H2040)=YEAR(K2040)=TRUE),((EOMONTH(H2040,0)-H2040+1)*X2040)/DAY(EOMONTH(H2040,0)),
IF(AND(F2040="Peretoe teenus",H2040&gt;=[2]an!$M$37,RANK(D2040,$D2040:$D2040)+COUNTIFS($D$2:D2040,D2040,$F$2:F2040,F2040)-1=1),X2040,
IF(AND(F2040="Peretoe teenus",H2040&lt;[2]an!$M$37,S2040&lt;&gt;"kahepoolne vajaduspõhine",RANK(D2040,$D2040:$D2040)+COUNTIFS($D$2:D2040,D2040,$F$2:F2040,F2040)-1=1),X2040,
IF(AND(F2040="Peretoe teenus",H2040&lt;[2]an!$M$37,S2040&lt;&gt;"kahepoolne vajaduspõhine",RANK(D2040,$D2040:$D2040)+COUNTIFS($D$2:D2040,D2040,$F$2:F2040,F2040)-1&gt;1),"",
IF(AND(F2040="Peretoe teenus",H2040&lt;[2]an!$M$37,S2040="kahepoolne vajaduspõhine",U2040="",RANK(D2040,$D2040:$D2040)+COUNTIFS($D$2:D2040,D2040,$F$2:F2040,F2040)-1=1),X2040,
IF(AND(F2040="Peretoe teenus",H2040&lt;[2]an!$M$37,S2040="kahepoolne vajaduspõhine",U2040="",RANK(D2040,$D2040:$D2040)+COUNTIFS($D$2:D2040,D2040,$F$2:F2040,F2040)-1&gt;1),"",
IF(AND(F2040="Peretoe teenus",H2040&lt;[2]an!$M$37,S2040="kahepoolne vajaduspõhine",U2040&lt;[2]an!$M$37,RANK(D2040,$D2040:$D2040)+COUNTIFS($D$2:D2040,D2040,$F$2:F2040,F2040)-1=1),X2040,
IF(AND(F2040="Peretoe teenus",H2040&lt;[2]an!$M$37,S2040="kahepoolne vajaduspõhine",U2040&lt;[2]an!$M$37,RANK(D2040,$D2040:$D2040)+COUNTIFS($D$2:D2040,D2040,$F$2:F2040,F2040)-1&gt;1),"",
IF(AND(F2040="Peretoe teenus",H2040&lt;[2]an!$M$37,S2040="kahepoolne vajaduspõhine",U2040&gt;=[2]an!$M$37,U2040&lt;=[2]an!$M$38,RANK(D2040,$D2040:$D2040)+COUNTIFS($D$2:D2040,D2040,$F$2:F2040,F2040)-1=1),
((EOMONTH(U2040,0)-U2040+1)*X2040)/DAY(EOMONTH(U2040,0))+(DAY(U2040)-1)*100/DAY(EOMONTH(U2040,0)),
IF(AND(F2040="Peretoe teenus",H2040&lt;[2]an!$M$37,S2040="kahepoolne vajaduspõhine",U2040&gt;=[2]an!$M$37,U2040&lt;=[2]an!$M$38,RANK(D2040,$D2040:$D2040)+COUNTIFS($D$2:D2040,D2040,$F$2:F2040,F2040)-1&gt;1),"",
IF(AND(F2040="Peretoe teenus",H2040&lt;[2]an!$M$37,S2040="kahepoolne vajaduspõhine",U2040&gt;[2]an!$M$38,RANK(D2040,$D2040:$D2040)+COUNTIFS($D$2:D2040,D2040,$F$2:F2040,F2040)-1=1),X2040,
IF(AND(F2040="Peretoe teenus",H2040&lt;[2]an!$M$37,S2040="kahepoolne vajaduspõhine",U2040&gt;[2]an!$M$38,RANK(D2040,$D2040:$D2040)+COUNTIFS($D$2:D2040,D2040,$F$2:F2040,F2040)-1&gt;1),"",X2040*W2040)))))))))))))),"")</f>
        <v/>
      </c>
      <c r="Z2040" s="18" t="str">
        <f t="shared" si="94"/>
        <v/>
      </c>
      <c r="AA2040" s="19" t="str">
        <f>IFERROR(VLOOKUP(E2040,[2]an!$A$3:$B$81,2,FALSE),"")</f>
        <v/>
      </c>
      <c r="AB2040" s="19" t="str">
        <f>IFERROR(VLOOKUP(AA2040,[2]an!$C$2:$D$16,2,FALSE),"")</f>
        <v/>
      </c>
      <c r="AC2040" s="20"/>
      <c r="AD2040" s="21" t="str">
        <f>IF(A2040=[2]an!$F$36,VLOOKUP([2]an!$F$36,[2]an!$F$36:$H$36,3,FALSE),IF(A2040=[2]an!$F$35,VLOOKUP([2]an!$F$35,[2]an!$F$35:$H$35,3,FALSE),IF(A2040=[2]an!$F$33,VLOOKUP([2]an!$F$33,[2]an!$F$33:$H$33,3,FALSE),IF(A2040=[2]an!$F$31,VLOOKUP([2]an!$F$31,[2]an!$F$31:$H$31,3,FALSE),""))))</f>
        <v/>
      </c>
    </row>
    <row r="2041" spans="6:30" x14ac:dyDescent="0.2">
      <c r="F2041" s="10"/>
      <c r="G2041" s="8" t="str">
        <f t="shared" si="95"/>
        <v/>
      </c>
      <c r="H2041" s="13"/>
      <c r="K2041" s="13"/>
      <c r="L2041" s="10"/>
      <c r="M2041" s="10"/>
      <c r="S2041" s="8" t="str">
        <f>IFERROR(VLOOKUP(D2041,[1]peretoe_teenus!$A$2:$L$2000,5,FALSE),"")</f>
        <v/>
      </c>
      <c r="U2041" s="13"/>
      <c r="V2041" s="15" t="str" cm="1">
        <f t="array" ref="V2041">IFERROR(IF(AND(F2041="Tugigrupp",RANK(K2041,$K2041:$K2041)+COUNTIFS($K$2:K2041,K2041,$L$2:L2041,L2041,$M$2:M2041,M2041,$I$2:I2041,I2041,$G$2:G2041,G2041,$F$2:F2041,F2041)-1=1),SUMPRODUCT(($F$2:$F$4154=F2041)*($G$2:$G$4154=G2041)*($K$2:$K$4154=K2041)*($I$2:$I$4154=I2041)*($L$2:$L$4154=L2041)*($M$2:$M$4154=M2041)),""),"")</f>
        <v/>
      </c>
      <c r="W2041" s="15" t="str">
        <f t="shared" si="93"/>
        <v/>
      </c>
      <c r="X2041" s="16" t="str">
        <f>IF(AND(A2041=[2]an!$G$38,F2041=[2]an!$E$40),[2]an!$G$40,IF(AND(A2041=[2]an!$G$38,F2041=[2]an!$E$41),[2]an!$G$41,IF(AND(A2041=[2]an!$G$38,F2041=[2]an!$E$39,H2041&gt;=[2]an!$M$37),[2]an!$G$39,
IF(AND(A2041=[2]an!$G$38,F2041=[2]an!$E$39,H2041&lt;[2]an!$M$37,S2041="kahepoolne vajaduspõhine",U2041=""),[2]an!$M$40,
IF(AND(A2041=[2]an!$G$38,F2041=[2]an!$E$39,H2041&lt;[2]an!$M$37,S2041="kahepoolne vajaduspõhine",U2041&lt;&gt;""),[2]an!$G$39,
IF(AND(A2041=[2]an!$G$38,F2041=[2]an!$E$39,H2041&lt;[2]an!$M$37,S2041&lt;&gt;"kahepoolne vajaduspõhine"),[2]an!$G$39,
IF(AND(A2041=[2]an!$G$38,F2041=[2]an!$E$42),[2]an!$G$42,
IF(AND(A2041=[2]an!$H$38,F2041=[2]an!$E$40),[2]an!$H$40,IF(AND(A2041=[2]an!$H$38,F2041=[2]an!$E$41),[2]an!$H$41,IF(AND(A2041=[2]an!$H$38,F2041=[2]an!$E$39,H2041&gt;=[2]an!$M$37),[2]an!$H$39,
IF(AND(A2041=[2]an!$H$38,F2041=[2]an!$E$39,H2041&lt;[2]an!$M$37,S2041="kahepoolne vajaduspõhine",U2041=""),[2]an!$M$40,
IF(AND(A2041=[2]an!$H$38,F2041=[2]an!$E$39,H2041&lt;[2]an!$M$37,S2041="kahepoolne vajaduspõhine",U2041&lt;&gt;""),[2]an!$H$39,
IF(AND(A2041=[2]an!$H$38,F2041=[2]an!$E$39,H2041&lt;[2]an!$M$37,S2041&lt;&gt;"kahepoolne vajaduspõhine"),[2]an!$H$39,
IF(AND(A2041=[2]an!$H$38,F2041=[2]an!$E$42),[2]an!$H$42,
IF(AND(A2041=[2]an!$I$38,F2041=[2]an!$E$40),[2]an!$I$40,IF(AND(A2041=[2]an!$I$38,F2041=[2]an!$E$41),[2]an!$I$41,IF(AND(A2041=[2]an!$I$38,F2041=[2]an!$E$39,H2041&gt;=[2]an!$M$37),[2]an!$I$39,
IF(AND(A2041=[2]an!$I$38,F2041=[2]an!$E$39,H2041&lt;[2]an!$M$37,S2041="kahepoolne vajaduspõhine",U2041=""),[2]an!$M$40,
IF(AND(A2041=[2]an!$I$38,F2041=[2]an!$E$39,H2041&lt;[2]an!$M$37,S2041="kahepoolne vajaduspõhine",U2041&lt;&gt;""),[2]an!$I$39,
IF(AND(A2041=[2]an!$I$38,F2041=[2]an!$E$39,H2041&lt;[2]an!$M$37,S2041&lt;&gt;"kahepoolne vajaduspõhine"),[2]an!$I$39,
IF(AND(A2041=[2]an!$I$38,F2041=[2]an!$E$42),[2]an!$I$42,
IF(AND(A2041=[2]an!$J$38,F2041=[2]an!$E$40),[2]an!$J$40,IF(AND(A2041=[2]an!$J$38,F2041=[2]an!$E$41),[2]an!$J$41,IF(AND(A2041=[2]an!$J$38,F2041=[2]an!$E$39,H2041&gt;=[2]an!$M$37),[2]an!$J$39,
IF(AND(A2041=[2]an!$J$38,F2041=[2]an!$E$39,H2041&lt;[2]an!$M$37,S2041="kahepoolne vajaduspõhine",U2041=""),[2]an!$M$40,
IF(AND(A2041=[2]an!$J$38,F2041=[2]an!$E$39,H2041&lt;[2]an!$M$37,S2041="kahepoolne vajaduspõhine",U2041&lt;&gt;""),[2]an!$J$39,
IF(AND(A2041=[2]an!$J$38,F2041=[2]an!$E$39,H2041&lt;[2]an!$M$37,S2041&lt;&gt;"kahepoolne vajaduspõhine"),[2]an!$J$39,
IF(AND(A2041=[2]an!$J$38,F2041=[2]an!$E$42),[2]an!$J$42,""))))))))))))))))))))))))))))</f>
        <v/>
      </c>
      <c r="Y2041" s="17" t="str">
        <f>IFERROR(IF(F2041="Tugigrupp",0,
IF(AND(F2041="Peretoe teenus",H2041&gt;=[2]an!$M$37,RANK(D2041,$D2041:$D2041)+COUNTIFS($D$2:D2041,D2041,$F$2:F2041,F2041)-1&gt;1),"",
IF(AND(F2041="Peretoe teenus",H2041&gt;=[2]an!$M$37,RANK(D2041,$D2041:$D2041)+COUNTIFS($D$2:D2041,D2041,$F$2:F2041,F2041)-1=1,MONTH(H2041)=MONTH(K2041)=TRUE,YEAR(H2041)=YEAR(K2041)=TRUE),((EOMONTH(H2041,0)-H2041+1)*X2041)/DAY(EOMONTH(H2041,0)),
IF(AND(F2041="Peretoe teenus",H2041&gt;=[2]an!$M$37,RANK(D2041,$D2041:$D2041)+COUNTIFS($D$2:D2041,D2041,$F$2:F2041,F2041)-1=1),X2041,
IF(AND(F2041="Peretoe teenus",H2041&lt;[2]an!$M$37,S2041&lt;&gt;"kahepoolne vajaduspõhine",RANK(D2041,$D2041:$D2041)+COUNTIFS($D$2:D2041,D2041,$F$2:F2041,F2041)-1=1),X2041,
IF(AND(F2041="Peretoe teenus",H2041&lt;[2]an!$M$37,S2041&lt;&gt;"kahepoolne vajaduspõhine",RANK(D2041,$D2041:$D2041)+COUNTIFS($D$2:D2041,D2041,$F$2:F2041,F2041)-1&gt;1),"",
IF(AND(F2041="Peretoe teenus",H2041&lt;[2]an!$M$37,S2041="kahepoolne vajaduspõhine",U2041="",RANK(D2041,$D2041:$D2041)+COUNTIFS($D$2:D2041,D2041,$F$2:F2041,F2041)-1=1),X2041,
IF(AND(F2041="Peretoe teenus",H2041&lt;[2]an!$M$37,S2041="kahepoolne vajaduspõhine",U2041="",RANK(D2041,$D2041:$D2041)+COUNTIFS($D$2:D2041,D2041,$F$2:F2041,F2041)-1&gt;1),"",
IF(AND(F2041="Peretoe teenus",H2041&lt;[2]an!$M$37,S2041="kahepoolne vajaduspõhine",U2041&lt;[2]an!$M$37,RANK(D2041,$D2041:$D2041)+COUNTIFS($D$2:D2041,D2041,$F$2:F2041,F2041)-1=1),X2041,
IF(AND(F2041="Peretoe teenus",H2041&lt;[2]an!$M$37,S2041="kahepoolne vajaduspõhine",U2041&lt;[2]an!$M$37,RANK(D2041,$D2041:$D2041)+COUNTIFS($D$2:D2041,D2041,$F$2:F2041,F2041)-1&gt;1),"",
IF(AND(F2041="Peretoe teenus",H2041&lt;[2]an!$M$37,S2041="kahepoolne vajaduspõhine",U2041&gt;=[2]an!$M$37,U2041&lt;=[2]an!$M$38,RANK(D2041,$D2041:$D2041)+COUNTIFS($D$2:D2041,D2041,$F$2:F2041,F2041)-1=1),
((EOMONTH(U2041,0)-U2041+1)*X2041)/DAY(EOMONTH(U2041,0))+(DAY(U2041)-1)*100/DAY(EOMONTH(U2041,0)),
IF(AND(F2041="Peretoe teenus",H2041&lt;[2]an!$M$37,S2041="kahepoolne vajaduspõhine",U2041&gt;=[2]an!$M$37,U2041&lt;=[2]an!$M$38,RANK(D2041,$D2041:$D2041)+COUNTIFS($D$2:D2041,D2041,$F$2:F2041,F2041)-1&gt;1),"",
IF(AND(F2041="Peretoe teenus",H2041&lt;[2]an!$M$37,S2041="kahepoolne vajaduspõhine",U2041&gt;[2]an!$M$38,RANK(D2041,$D2041:$D2041)+COUNTIFS($D$2:D2041,D2041,$F$2:F2041,F2041)-1=1),X2041,
IF(AND(F2041="Peretoe teenus",H2041&lt;[2]an!$M$37,S2041="kahepoolne vajaduspõhine",U2041&gt;[2]an!$M$38,RANK(D2041,$D2041:$D2041)+COUNTIFS($D$2:D2041,D2041,$F$2:F2041,F2041)-1&gt;1),"",X2041*W2041)))))))))))))),"")</f>
        <v/>
      </c>
      <c r="Z2041" s="18" t="str">
        <f t="shared" si="94"/>
        <v/>
      </c>
      <c r="AA2041" s="19" t="str">
        <f>IFERROR(VLOOKUP(E2041,[2]an!$A$3:$B$81,2,FALSE),"")</f>
        <v/>
      </c>
      <c r="AB2041" s="19" t="str">
        <f>IFERROR(VLOOKUP(AA2041,[2]an!$C$2:$D$16,2,FALSE),"")</f>
        <v/>
      </c>
      <c r="AC2041" s="20"/>
      <c r="AD2041" s="21" t="str">
        <f>IF(A2041=[2]an!$F$36,VLOOKUP([2]an!$F$36,[2]an!$F$36:$H$36,3,FALSE),IF(A2041=[2]an!$F$35,VLOOKUP([2]an!$F$35,[2]an!$F$35:$H$35,3,FALSE),IF(A2041=[2]an!$F$33,VLOOKUP([2]an!$F$33,[2]an!$F$33:$H$33,3,FALSE),IF(A2041=[2]an!$F$31,VLOOKUP([2]an!$F$31,[2]an!$F$31:$H$31,3,FALSE),""))))</f>
        <v/>
      </c>
    </row>
    <row r="2042" spans="6:30" x14ac:dyDescent="0.2">
      <c r="F2042" s="10"/>
      <c r="G2042" s="8" t="str">
        <f t="shared" si="95"/>
        <v/>
      </c>
      <c r="H2042" s="13"/>
      <c r="K2042" s="13"/>
      <c r="L2042" s="10"/>
      <c r="M2042" s="10"/>
      <c r="S2042" s="8" t="str">
        <f>IFERROR(VLOOKUP(D2042,[1]peretoe_teenus!$A$2:$L$2000,5,FALSE),"")</f>
        <v/>
      </c>
      <c r="U2042" s="13"/>
      <c r="V2042" s="15" t="str" cm="1">
        <f t="array" ref="V2042">IFERROR(IF(AND(F2042="Tugigrupp",RANK(K2042,$K2042:$K2042)+COUNTIFS($K$2:K2042,K2042,$L$2:L2042,L2042,$M$2:M2042,M2042,$I$2:I2042,I2042,$G$2:G2042,G2042,$F$2:F2042,F2042)-1=1),SUMPRODUCT(($F$2:$F$4154=F2042)*($G$2:$G$4154=G2042)*($K$2:$K$4154=K2042)*($I$2:$I$4154=I2042)*($L$2:$L$4154=L2042)*($M$2:$M$4154=M2042)),""),"")</f>
        <v/>
      </c>
      <c r="W2042" s="15" t="str">
        <f t="shared" si="93"/>
        <v/>
      </c>
      <c r="X2042" s="16" t="str">
        <f>IF(AND(A2042=[2]an!$G$38,F2042=[2]an!$E$40),[2]an!$G$40,IF(AND(A2042=[2]an!$G$38,F2042=[2]an!$E$41),[2]an!$G$41,IF(AND(A2042=[2]an!$G$38,F2042=[2]an!$E$39,H2042&gt;=[2]an!$M$37),[2]an!$G$39,
IF(AND(A2042=[2]an!$G$38,F2042=[2]an!$E$39,H2042&lt;[2]an!$M$37,S2042="kahepoolne vajaduspõhine",U2042=""),[2]an!$M$40,
IF(AND(A2042=[2]an!$G$38,F2042=[2]an!$E$39,H2042&lt;[2]an!$M$37,S2042="kahepoolne vajaduspõhine",U2042&lt;&gt;""),[2]an!$G$39,
IF(AND(A2042=[2]an!$G$38,F2042=[2]an!$E$39,H2042&lt;[2]an!$M$37,S2042&lt;&gt;"kahepoolne vajaduspõhine"),[2]an!$G$39,
IF(AND(A2042=[2]an!$G$38,F2042=[2]an!$E$42),[2]an!$G$42,
IF(AND(A2042=[2]an!$H$38,F2042=[2]an!$E$40),[2]an!$H$40,IF(AND(A2042=[2]an!$H$38,F2042=[2]an!$E$41),[2]an!$H$41,IF(AND(A2042=[2]an!$H$38,F2042=[2]an!$E$39,H2042&gt;=[2]an!$M$37),[2]an!$H$39,
IF(AND(A2042=[2]an!$H$38,F2042=[2]an!$E$39,H2042&lt;[2]an!$M$37,S2042="kahepoolne vajaduspõhine",U2042=""),[2]an!$M$40,
IF(AND(A2042=[2]an!$H$38,F2042=[2]an!$E$39,H2042&lt;[2]an!$M$37,S2042="kahepoolne vajaduspõhine",U2042&lt;&gt;""),[2]an!$H$39,
IF(AND(A2042=[2]an!$H$38,F2042=[2]an!$E$39,H2042&lt;[2]an!$M$37,S2042&lt;&gt;"kahepoolne vajaduspõhine"),[2]an!$H$39,
IF(AND(A2042=[2]an!$H$38,F2042=[2]an!$E$42),[2]an!$H$42,
IF(AND(A2042=[2]an!$I$38,F2042=[2]an!$E$40),[2]an!$I$40,IF(AND(A2042=[2]an!$I$38,F2042=[2]an!$E$41),[2]an!$I$41,IF(AND(A2042=[2]an!$I$38,F2042=[2]an!$E$39,H2042&gt;=[2]an!$M$37),[2]an!$I$39,
IF(AND(A2042=[2]an!$I$38,F2042=[2]an!$E$39,H2042&lt;[2]an!$M$37,S2042="kahepoolne vajaduspõhine",U2042=""),[2]an!$M$40,
IF(AND(A2042=[2]an!$I$38,F2042=[2]an!$E$39,H2042&lt;[2]an!$M$37,S2042="kahepoolne vajaduspõhine",U2042&lt;&gt;""),[2]an!$I$39,
IF(AND(A2042=[2]an!$I$38,F2042=[2]an!$E$39,H2042&lt;[2]an!$M$37,S2042&lt;&gt;"kahepoolne vajaduspõhine"),[2]an!$I$39,
IF(AND(A2042=[2]an!$I$38,F2042=[2]an!$E$42),[2]an!$I$42,
IF(AND(A2042=[2]an!$J$38,F2042=[2]an!$E$40),[2]an!$J$40,IF(AND(A2042=[2]an!$J$38,F2042=[2]an!$E$41),[2]an!$J$41,IF(AND(A2042=[2]an!$J$38,F2042=[2]an!$E$39,H2042&gt;=[2]an!$M$37),[2]an!$J$39,
IF(AND(A2042=[2]an!$J$38,F2042=[2]an!$E$39,H2042&lt;[2]an!$M$37,S2042="kahepoolne vajaduspõhine",U2042=""),[2]an!$M$40,
IF(AND(A2042=[2]an!$J$38,F2042=[2]an!$E$39,H2042&lt;[2]an!$M$37,S2042="kahepoolne vajaduspõhine",U2042&lt;&gt;""),[2]an!$J$39,
IF(AND(A2042=[2]an!$J$38,F2042=[2]an!$E$39,H2042&lt;[2]an!$M$37,S2042&lt;&gt;"kahepoolne vajaduspõhine"),[2]an!$J$39,
IF(AND(A2042=[2]an!$J$38,F2042=[2]an!$E$42),[2]an!$J$42,""))))))))))))))))))))))))))))</f>
        <v/>
      </c>
      <c r="Y2042" s="17" t="str">
        <f>IFERROR(IF(F2042="Tugigrupp",0,
IF(AND(F2042="Peretoe teenus",H2042&gt;=[2]an!$M$37,RANK(D2042,$D2042:$D2042)+COUNTIFS($D$2:D2042,D2042,$F$2:F2042,F2042)-1&gt;1),"",
IF(AND(F2042="Peretoe teenus",H2042&gt;=[2]an!$M$37,RANK(D2042,$D2042:$D2042)+COUNTIFS($D$2:D2042,D2042,$F$2:F2042,F2042)-1=1,MONTH(H2042)=MONTH(K2042)=TRUE,YEAR(H2042)=YEAR(K2042)=TRUE),((EOMONTH(H2042,0)-H2042+1)*X2042)/DAY(EOMONTH(H2042,0)),
IF(AND(F2042="Peretoe teenus",H2042&gt;=[2]an!$M$37,RANK(D2042,$D2042:$D2042)+COUNTIFS($D$2:D2042,D2042,$F$2:F2042,F2042)-1=1),X2042,
IF(AND(F2042="Peretoe teenus",H2042&lt;[2]an!$M$37,S2042&lt;&gt;"kahepoolne vajaduspõhine",RANK(D2042,$D2042:$D2042)+COUNTIFS($D$2:D2042,D2042,$F$2:F2042,F2042)-1=1),X2042,
IF(AND(F2042="Peretoe teenus",H2042&lt;[2]an!$M$37,S2042&lt;&gt;"kahepoolne vajaduspõhine",RANK(D2042,$D2042:$D2042)+COUNTIFS($D$2:D2042,D2042,$F$2:F2042,F2042)-1&gt;1),"",
IF(AND(F2042="Peretoe teenus",H2042&lt;[2]an!$M$37,S2042="kahepoolne vajaduspõhine",U2042="",RANK(D2042,$D2042:$D2042)+COUNTIFS($D$2:D2042,D2042,$F$2:F2042,F2042)-1=1),X2042,
IF(AND(F2042="Peretoe teenus",H2042&lt;[2]an!$M$37,S2042="kahepoolne vajaduspõhine",U2042="",RANK(D2042,$D2042:$D2042)+COUNTIFS($D$2:D2042,D2042,$F$2:F2042,F2042)-1&gt;1),"",
IF(AND(F2042="Peretoe teenus",H2042&lt;[2]an!$M$37,S2042="kahepoolne vajaduspõhine",U2042&lt;[2]an!$M$37,RANK(D2042,$D2042:$D2042)+COUNTIFS($D$2:D2042,D2042,$F$2:F2042,F2042)-1=1),X2042,
IF(AND(F2042="Peretoe teenus",H2042&lt;[2]an!$M$37,S2042="kahepoolne vajaduspõhine",U2042&lt;[2]an!$M$37,RANK(D2042,$D2042:$D2042)+COUNTIFS($D$2:D2042,D2042,$F$2:F2042,F2042)-1&gt;1),"",
IF(AND(F2042="Peretoe teenus",H2042&lt;[2]an!$M$37,S2042="kahepoolne vajaduspõhine",U2042&gt;=[2]an!$M$37,U2042&lt;=[2]an!$M$38,RANK(D2042,$D2042:$D2042)+COUNTIFS($D$2:D2042,D2042,$F$2:F2042,F2042)-1=1),
((EOMONTH(U2042,0)-U2042+1)*X2042)/DAY(EOMONTH(U2042,0))+(DAY(U2042)-1)*100/DAY(EOMONTH(U2042,0)),
IF(AND(F2042="Peretoe teenus",H2042&lt;[2]an!$M$37,S2042="kahepoolne vajaduspõhine",U2042&gt;=[2]an!$M$37,U2042&lt;=[2]an!$M$38,RANK(D2042,$D2042:$D2042)+COUNTIFS($D$2:D2042,D2042,$F$2:F2042,F2042)-1&gt;1),"",
IF(AND(F2042="Peretoe teenus",H2042&lt;[2]an!$M$37,S2042="kahepoolne vajaduspõhine",U2042&gt;[2]an!$M$38,RANK(D2042,$D2042:$D2042)+COUNTIFS($D$2:D2042,D2042,$F$2:F2042,F2042)-1=1),X2042,
IF(AND(F2042="Peretoe teenus",H2042&lt;[2]an!$M$37,S2042="kahepoolne vajaduspõhine",U2042&gt;[2]an!$M$38,RANK(D2042,$D2042:$D2042)+COUNTIFS($D$2:D2042,D2042,$F$2:F2042,F2042)-1&gt;1),"",X2042*W2042)))))))))))))),"")</f>
        <v/>
      </c>
      <c r="Z2042" s="18" t="str">
        <f t="shared" si="94"/>
        <v/>
      </c>
      <c r="AA2042" s="19" t="str">
        <f>IFERROR(VLOOKUP(E2042,[2]an!$A$3:$B$81,2,FALSE),"")</f>
        <v/>
      </c>
      <c r="AB2042" s="19" t="str">
        <f>IFERROR(VLOOKUP(AA2042,[2]an!$C$2:$D$16,2,FALSE),"")</f>
        <v/>
      </c>
      <c r="AC2042" s="20"/>
      <c r="AD2042" s="21" t="str">
        <f>IF(A2042=[2]an!$F$36,VLOOKUP([2]an!$F$36,[2]an!$F$36:$H$36,3,FALSE),IF(A2042=[2]an!$F$35,VLOOKUP([2]an!$F$35,[2]an!$F$35:$H$35,3,FALSE),IF(A2042=[2]an!$F$33,VLOOKUP([2]an!$F$33,[2]an!$F$33:$H$33,3,FALSE),IF(A2042=[2]an!$F$31,VLOOKUP([2]an!$F$31,[2]an!$F$31:$H$31,3,FALSE),""))))</f>
        <v/>
      </c>
    </row>
    <row r="2043" spans="6:30" x14ac:dyDescent="0.2">
      <c r="F2043" s="10"/>
      <c r="G2043" s="8" t="str">
        <f t="shared" si="95"/>
        <v/>
      </c>
      <c r="H2043" s="13"/>
      <c r="K2043" s="13"/>
      <c r="L2043" s="10"/>
      <c r="M2043" s="10"/>
      <c r="S2043" s="8" t="str">
        <f>IFERROR(VLOOKUP(D2043,[1]peretoe_teenus!$A$2:$L$2000,5,FALSE),"")</f>
        <v/>
      </c>
      <c r="U2043" s="13"/>
      <c r="V2043" s="15" t="str" cm="1">
        <f t="array" ref="V2043">IFERROR(IF(AND(F2043="Tugigrupp",RANK(K2043,$K2043:$K2043)+COUNTIFS($K$2:K2043,K2043,$L$2:L2043,L2043,$M$2:M2043,M2043,$I$2:I2043,I2043,$G$2:G2043,G2043,$F$2:F2043,F2043)-1=1),SUMPRODUCT(($F$2:$F$4154=F2043)*($G$2:$G$4154=G2043)*($K$2:$K$4154=K2043)*($I$2:$I$4154=I2043)*($L$2:$L$4154=L2043)*($M$2:$M$4154=M2043)),""),"")</f>
        <v/>
      </c>
      <c r="W2043" s="15" t="str">
        <f t="shared" si="93"/>
        <v/>
      </c>
      <c r="X2043" s="16" t="str">
        <f>IF(AND(A2043=[2]an!$G$38,F2043=[2]an!$E$40),[2]an!$G$40,IF(AND(A2043=[2]an!$G$38,F2043=[2]an!$E$41),[2]an!$G$41,IF(AND(A2043=[2]an!$G$38,F2043=[2]an!$E$39,H2043&gt;=[2]an!$M$37),[2]an!$G$39,
IF(AND(A2043=[2]an!$G$38,F2043=[2]an!$E$39,H2043&lt;[2]an!$M$37,S2043="kahepoolne vajaduspõhine",U2043=""),[2]an!$M$40,
IF(AND(A2043=[2]an!$G$38,F2043=[2]an!$E$39,H2043&lt;[2]an!$M$37,S2043="kahepoolne vajaduspõhine",U2043&lt;&gt;""),[2]an!$G$39,
IF(AND(A2043=[2]an!$G$38,F2043=[2]an!$E$39,H2043&lt;[2]an!$M$37,S2043&lt;&gt;"kahepoolne vajaduspõhine"),[2]an!$G$39,
IF(AND(A2043=[2]an!$G$38,F2043=[2]an!$E$42),[2]an!$G$42,
IF(AND(A2043=[2]an!$H$38,F2043=[2]an!$E$40),[2]an!$H$40,IF(AND(A2043=[2]an!$H$38,F2043=[2]an!$E$41),[2]an!$H$41,IF(AND(A2043=[2]an!$H$38,F2043=[2]an!$E$39,H2043&gt;=[2]an!$M$37),[2]an!$H$39,
IF(AND(A2043=[2]an!$H$38,F2043=[2]an!$E$39,H2043&lt;[2]an!$M$37,S2043="kahepoolne vajaduspõhine",U2043=""),[2]an!$M$40,
IF(AND(A2043=[2]an!$H$38,F2043=[2]an!$E$39,H2043&lt;[2]an!$M$37,S2043="kahepoolne vajaduspõhine",U2043&lt;&gt;""),[2]an!$H$39,
IF(AND(A2043=[2]an!$H$38,F2043=[2]an!$E$39,H2043&lt;[2]an!$M$37,S2043&lt;&gt;"kahepoolne vajaduspõhine"),[2]an!$H$39,
IF(AND(A2043=[2]an!$H$38,F2043=[2]an!$E$42),[2]an!$H$42,
IF(AND(A2043=[2]an!$I$38,F2043=[2]an!$E$40),[2]an!$I$40,IF(AND(A2043=[2]an!$I$38,F2043=[2]an!$E$41),[2]an!$I$41,IF(AND(A2043=[2]an!$I$38,F2043=[2]an!$E$39,H2043&gt;=[2]an!$M$37),[2]an!$I$39,
IF(AND(A2043=[2]an!$I$38,F2043=[2]an!$E$39,H2043&lt;[2]an!$M$37,S2043="kahepoolne vajaduspõhine",U2043=""),[2]an!$M$40,
IF(AND(A2043=[2]an!$I$38,F2043=[2]an!$E$39,H2043&lt;[2]an!$M$37,S2043="kahepoolne vajaduspõhine",U2043&lt;&gt;""),[2]an!$I$39,
IF(AND(A2043=[2]an!$I$38,F2043=[2]an!$E$39,H2043&lt;[2]an!$M$37,S2043&lt;&gt;"kahepoolne vajaduspõhine"),[2]an!$I$39,
IF(AND(A2043=[2]an!$I$38,F2043=[2]an!$E$42),[2]an!$I$42,
IF(AND(A2043=[2]an!$J$38,F2043=[2]an!$E$40),[2]an!$J$40,IF(AND(A2043=[2]an!$J$38,F2043=[2]an!$E$41),[2]an!$J$41,IF(AND(A2043=[2]an!$J$38,F2043=[2]an!$E$39,H2043&gt;=[2]an!$M$37),[2]an!$J$39,
IF(AND(A2043=[2]an!$J$38,F2043=[2]an!$E$39,H2043&lt;[2]an!$M$37,S2043="kahepoolne vajaduspõhine",U2043=""),[2]an!$M$40,
IF(AND(A2043=[2]an!$J$38,F2043=[2]an!$E$39,H2043&lt;[2]an!$M$37,S2043="kahepoolne vajaduspõhine",U2043&lt;&gt;""),[2]an!$J$39,
IF(AND(A2043=[2]an!$J$38,F2043=[2]an!$E$39,H2043&lt;[2]an!$M$37,S2043&lt;&gt;"kahepoolne vajaduspõhine"),[2]an!$J$39,
IF(AND(A2043=[2]an!$J$38,F2043=[2]an!$E$42),[2]an!$J$42,""))))))))))))))))))))))))))))</f>
        <v/>
      </c>
      <c r="Y2043" s="17" t="str">
        <f>IFERROR(IF(F2043="Tugigrupp",0,
IF(AND(F2043="Peretoe teenus",H2043&gt;=[2]an!$M$37,RANK(D2043,$D2043:$D2043)+COUNTIFS($D$2:D2043,D2043,$F$2:F2043,F2043)-1&gt;1),"",
IF(AND(F2043="Peretoe teenus",H2043&gt;=[2]an!$M$37,RANK(D2043,$D2043:$D2043)+COUNTIFS($D$2:D2043,D2043,$F$2:F2043,F2043)-1=1,MONTH(H2043)=MONTH(K2043)=TRUE,YEAR(H2043)=YEAR(K2043)=TRUE),((EOMONTH(H2043,0)-H2043+1)*X2043)/DAY(EOMONTH(H2043,0)),
IF(AND(F2043="Peretoe teenus",H2043&gt;=[2]an!$M$37,RANK(D2043,$D2043:$D2043)+COUNTIFS($D$2:D2043,D2043,$F$2:F2043,F2043)-1=1),X2043,
IF(AND(F2043="Peretoe teenus",H2043&lt;[2]an!$M$37,S2043&lt;&gt;"kahepoolne vajaduspõhine",RANK(D2043,$D2043:$D2043)+COUNTIFS($D$2:D2043,D2043,$F$2:F2043,F2043)-1=1),X2043,
IF(AND(F2043="Peretoe teenus",H2043&lt;[2]an!$M$37,S2043&lt;&gt;"kahepoolne vajaduspõhine",RANK(D2043,$D2043:$D2043)+COUNTIFS($D$2:D2043,D2043,$F$2:F2043,F2043)-1&gt;1),"",
IF(AND(F2043="Peretoe teenus",H2043&lt;[2]an!$M$37,S2043="kahepoolne vajaduspõhine",U2043="",RANK(D2043,$D2043:$D2043)+COUNTIFS($D$2:D2043,D2043,$F$2:F2043,F2043)-1=1),X2043,
IF(AND(F2043="Peretoe teenus",H2043&lt;[2]an!$M$37,S2043="kahepoolne vajaduspõhine",U2043="",RANK(D2043,$D2043:$D2043)+COUNTIFS($D$2:D2043,D2043,$F$2:F2043,F2043)-1&gt;1),"",
IF(AND(F2043="Peretoe teenus",H2043&lt;[2]an!$M$37,S2043="kahepoolne vajaduspõhine",U2043&lt;[2]an!$M$37,RANK(D2043,$D2043:$D2043)+COUNTIFS($D$2:D2043,D2043,$F$2:F2043,F2043)-1=1),X2043,
IF(AND(F2043="Peretoe teenus",H2043&lt;[2]an!$M$37,S2043="kahepoolne vajaduspõhine",U2043&lt;[2]an!$M$37,RANK(D2043,$D2043:$D2043)+COUNTIFS($D$2:D2043,D2043,$F$2:F2043,F2043)-1&gt;1),"",
IF(AND(F2043="Peretoe teenus",H2043&lt;[2]an!$M$37,S2043="kahepoolne vajaduspõhine",U2043&gt;=[2]an!$M$37,U2043&lt;=[2]an!$M$38,RANK(D2043,$D2043:$D2043)+COUNTIFS($D$2:D2043,D2043,$F$2:F2043,F2043)-1=1),
((EOMONTH(U2043,0)-U2043+1)*X2043)/DAY(EOMONTH(U2043,0))+(DAY(U2043)-1)*100/DAY(EOMONTH(U2043,0)),
IF(AND(F2043="Peretoe teenus",H2043&lt;[2]an!$M$37,S2043="kahepoolne vajaduspõhine",U2043&gt;=[2]an!$M$37,U2043&lt;=[2]an!$M$38,RANK(D2043,$D2043:$D2043)+COUNTIFS($D$2:D2043,D2043,$F$2:F2043,F2043)-1&gt;1),"",
IF(AND(F2043="Peretoe teenus",H2043&lt;[2]an!$M$37,S2043="kahepoolne vajaduspõhine",U2043&gt;[2]an!$M$38,RANK(D2043,$D2043:$D2043)+COUNTIFS($D$2:D2043,D2043,$F$2:F2043,F2043)-1=1),X2043,
IF(AND(F2043="Peretoe teenus",H2043&lt;[2]an!$M$37,S2043="kahepoolne vajaduspõhine",U2043&gt;[2]an!$M$38,RANK(D2043,$D2043:$D2043)+COUNTIFS($D$2:D2043,D2043,$F$2:F2043,F2043)-1&gt;1),"",X2043*W2043)))))))))))))),"")</f>
        <v/>
      </c>
      <c r="Z2043" s="18" t="str">
        <f t="shared" si="94"/>
        <v/>
      </c>
      <c r="AA2043" s="19" t="str">
        <f>IFERROR(VLOOKUP(E2043,[2]an!$A$3:$B$81,2,FALSE),"")</f>
        <v/>
      </c>
      <c r="AB2043" s="19" t="str">
        <f>IFERROR(VLOOKUP(AA2043,[2]an!$C$2:$D$16,2,FALSE),"")</f>
        <v/>
      </c>
      <c r="AC2043" s="20"/>
      <c r="AD2043" s="21" t="str">
        <f>IF(A2043=[2]an!$F$36,VLOOKUP([2]an!$F$36,[2]an!$F$36:$H$36,3,FALSE),IF(A2043=[2]an!$F$35,VLOOKUP([2]an!$F$35,[2]an!$F$35:$H$35,3,FALSE),IF(A2043=[2]an!$F$33,VLOOKUP([2]an!$F$33,[2]an!$F$33:$H$33,3,FALSE),IF(A2043=[2]an!$F$31,VLOOKUP([2]an!$F$31,[2]an!$F$31:$H$31,3,FALSE),""))))</f>
        <v/>
      </c>
    </row>
    <row r="2044" spans="6:30" x14ac:dyDescent="0.2">
      <c r="F2044" s="10"/>
      <c r="G2044" s="8" t="str">
        <f t="shared" si="95"/>
        <v/>
      </c>
      <c r="H2044" s="13"/>
      <c r="K2044" s="13"/>
      <c r="L2044" s="10"/>
      <c r="M2044" s="10"/>
      <c r="S2044" s="8" t="str">
        <f>IFERROR(VLOOKUP(D2044,[1]peretoe_teenus!$A$2:$L$2000,5,FALSE),"")</f>
        <v/>
      </c>
      <c r="U2044" s="13"/>
      <c r="V2044" s="15" t="str" cm="1">
        <f t="array" ref="V2044">IFERROR(IF(AND(F2044="Tugigrupp",RANK(K2044,$K2044:$K2044)+COUNTIFS($K$2:K2044,K2044,$L$2:L2044,L2044,$M$2:M2044,M2044,$I$2:I2044,I2044,$G$2:G2044,G2044,$F$2:F2044,F2044)-1=1),SUMPRODUCT(($F$2:$F$4154=F2044)*($G$2:$G$4154=G2044)*($K$2:$K$4154=K2044)*($I$2:$I$4154=I2044)*($L$2:$L$4154=L2044)*($M$2:$M$4154=M2044)),""),"")</f>
        <v/>
      </c>
      <c r="W2044" s="15" t="str">
        <f t="shared" si="93"/>
        <v/>
      </c>
      <c r="X2044" s="16" t="str">
        <f>IF(AND(A2044=[2]an!$G$38,F2044=[2]an!$E$40),[2]an!$G$40,IF(AND(A2044=[2]an!$G$38,F2044=[2]an!$E$41),[2]an!$G$41,IF(AND(A2044=[2]an!$G$38,F2044=[2]an!$E$39,H2044&gt;=[2]an!$M$37),[2]an!$G$39,
IF(AND(A2044=[2]an!$G$38,F2044=[2]an!$E$39,H2044&lt;[2]an!$M$37,S2044="kahepoolne vajaduspõhine",U2044=""),[2]an!$M$40,
IF(AND(A2044=[2]an!$G$38,F2044=[2]an!$E$39,H2044&lt;[2]an!$M$37,S2044="kahepoolne vajaduspõhine",U2044&lt;&gt;""),[2]an!$G$39,
IF(AND(A2044=[2]an!$G$38,F2044=[2]an!$E$39,H2044&lt;[2]an!$M$37,S2044&lt;&gt;"kahepoolne vajaduspõhine"),[2]an!$G$39,
IF(AND(A2044=[2]an!$G$38,F2044=[2]an!$E$42),[2]an!$G$42,
IF(AND(A2044=[2]an!$H$38,F2044=[2]an!$E$40),[2]an!$H$40,IF(AND(A2044=[2]an!$H$38,F2044=[2]an!$E$41),[2]an!$H$41,IF(AND(A2044=[2]an!$H$38,F2044=[2]an!$E$39,H2044&gt;=[2]an!$M$37),[2]an!$H$39,
IF(AND(A2044=[2]an!$H$38,F2044=[2]an!$E$39,H2044&lt;[2]an!$M$37,S2044="kahepoolne vajaduspõhine",U2044=""),[2]an!$M$40,
IF(AND(A2044=[2]an!$H$38,F2044=[2]an!$E$39,H2044&lt;[2]an!$M$37,S2044="kahepoolne vajaduspõhine",U2044&lt;&gt;""),[2]an!$H$39,
IF(AND(A2044=[2]an!$H$38,F2044=[2]an!$E$39,H2044&lt;[2]an!$M$37,S2044&lt;&gt;"kahepoolne vajaduspõhine"),[2]an!$H$39,
IF(AND(A2044=[2]an!$H$38,F2044=[2]an!$E$42),[2]an!$H$42,
IF(AND(A2044=[2]an!$I$38,F2044=[2]an!$E$40),[2]an!$I$40,IF(AND(A2044=[2]an!$I$38,F2044=[2]an!$E$41),[2]an!$I$41,IF(AND(A2044=[2]an!$I$38,F2044=[2]an!$E$39,H2044&gt;=[2]an!$M$37),[2]an!$I$39,
IF(AND(A2044=[2]an!$I$38,F2044=[2]an!$E$39,H2044&lt;[2]an!$M$37,S2044="kahepoolne vajaduspõhine",U2044=""),[2]an!$M$40,
IF(AND(A2044=[2]an!$I$38,F2044=[2]an!$E$39,H2044&lt;[2]an!$M$37,S2044="kahepoolne vajaduspõhine",U2044&lt;&gt;""),[2]an!$I$39,
IF(AND(A2044=[2]an!$I$38,F2044=[2]an!$E$39,H2044&lt;[2]an!$M$37,S2044&lt;&gt;"kahepoolne vajaduspõhine"),[2]an!$I$39,
IF(AND(A2044=[2]an!$I$38,F2044=[2]an!$E$42),[2]an!$I$42,
IF(AND(A2044=[2]an!$J$38,F2044=[2]an!$E$40),[2]an!$J$40,IF(AND(A2044=[2]an!$J$38,F2044=[2]an!$E$41),[2]an!$J$41,IF(AND(A2044=[2]an!$J$38,F2044=[2]an!$E$39,H2044&gt;=[2]an!$M$37),[2]an!$J$39,
IF(AND(A2044=[2]an!$J$38,F2044=[2]an!$E$39,H2044&lt;[2]an!$M$37,S2044="kahepoolne vajaduspõhine",U2044=""),[2]an!$M$40,
IF(AND(A2044=[2]an!$J$38,F2044=[2]an!$E$39,H2044&lt;[2]an!$M$37,S2044="kahepoolne vajaduspõhine",U2044&lt;&gt;""),[2]an!$J$39,
IF(AND(A2044=[2]an!$J$38,F2044=[2]an!$E$39,H2044&lt;[2]an!$M$37,S2044&lt;&gt;"kahepoolne vajaduspõhine"),[2]an!$J$39,
IF(AND(A2044=[2]an!$J$38,F2044=[2]an!$E$42),[2]an!$J$42,""))))))))))))))))))))))))))))</f>
        <v/>
      </c>
      <c r="Y2044" s="17" t="str">
        <f>IFERROR(IF(F2044="Tugigrupp",0,
IF(AND(F2044="Peretoe teenus",H2044&gt;=[2]an!$M$37,RANK(D2044,$D2044:$D2044)+COUNTIFS($D$2:D2044,D2044,$F$2:F2044,F2044)-1&gt;1),"",
IF(AND(F2044="Peretoe teenus",H2044&gt;=[2]an!$M$37,RANK(D2044,$D2044:$D2044)+COUNTIFS($D$2:D2044,D2044,$F$2:F2044,F2044)-1=1,MONTH(H2044)=MONTH(K2044)=TRUE,YEAR(H2044)=YEAR(K2044)=TRUE),((EOMONTH(H2044,0)-H2044+1)*X2044)/DAY(EOMONTH(H2044,0)),
IF(AND(F2044="Peretoe teenus",H2044&gt;=[2]an!$M$37,RANK(D2044,$D2044:$D2044)+COUNTIFS($D$2:D2044,D2044,$F$2:F2044,F2044)-1=1),X2044,
IF(AND(F2044="Peretoe teenus",H2044&lt;[2]an!$M$37,S2044&lt;&gt;"kahepoolne vajaduspõhine",RANK(D2044,$D2044:$D2044)+COUNTIFS($D$2:D2044,D2044,$F$2:F2044,F2044)-1=1),X2044,
IF(AND(F2044="Peretoe teenus",H2044&lt;[2]an!$M$37,S2044&lt;&gt;"kahepoolne vajaduspõhine",RANK(D2044,$D2044:$D2044)+COUNTIFS($D$2:D2044,D2044,$F$2:F2044,F2044)-1&gt;1),"",
IF(AND(F2044="Peretoe teenus",H2044&lt;[2]an!$M$37,S2044="kahepoolne vajaduspõhine",U2044="",RANK(D2044,$D2044:$D2044)+COUNTIFS($D$2:D2044,D2044,$F$2:F2044,F2044)-1=1),X2044,
IF(AND(F2044="Peretoe teenus",H2044&lt;[2]an!$M$37,S2044="kahepoolne vajaduspõhine",U2044="",RANK(D2044,$D2044:$D2044)+COUNTIFS($D$2:D2044,D2044,$F$2:F2044,F2044)-1&gt;1),"",
IF(AND(F2044="Peretoe teenus",H2044&lt;[2]an!$M$37,S2044="kahepoolne vajaduspõhine",U2044&lt;[2]an!$M$37,RANK(D2044,$D2044:$D2044)+COUNTIFS($D$2:D2044,D2044,$F$2:F2044,F2044)-1=1),X2044,
IF(AND(F2044="Peretoe teenus",H2044&lt;[2]an!$M$37,S2044="kahepoolne vajaduspõhine",U2044&lt;[2]an!$M$37,RANK(D2044,$D2044:$D2044)+COUNTIFS($D$2:D2044,D2044,$F$2:F2044,F2044)-1&gt;1),"",
IF(AND(F2044="Peretoe teenus",H2044&lt;[2]an!$M$37,S2044="kahepoolne vajaduspõhine",U2044&gt;=[2]an!$M$37,U2044&lt;=[2]an!$M$38,RANK(D2044,$D2044:$D2044)+COUNTIFS($D$2:D2044,D2044,$F$2:F2044,F2044)-1=1),
((EOMONTH(U2044,0)-U2044+1)*X2044)/DAY(EOMONTH(U2044,0))+(DAY(U2044)-1)*100/DAY(EOMONTH(U2044,0)),
IF(AND(F2044="Peretoe teenus",H2044&lt;[2]an!$M$37,S2044="kahepoolne vajaduspõhine",U2044&gt;=[2]an!$M$37,U2044&lt;=[2]an!$M$38,RANK(D2044,$D2044:$D2044)+COUNTIFS($D$2:D2044,D2044,$F$2:F2044,F2044)-1&gt;1),"",
IF(AND(F2044="Peretoe teenus",H2044&lt;[2]an!$M$37,S2044="kahepoolne vajaduspõhine",U2044&gt;[2]an!$M$38,RANK(D2044,$D2044:$D2044)+COUNTIFS($D$2:D2044,D2044,$F$2:F2044,F2044)-1=1),X2044,
IF(AND(F2044="Peretoe teenus",H2044&lt;[2]an!$M$37,S2044="kahepoolne vajaduspõhine",U2044&gt;[2]an!$M$38,RANK(D2044,$D2044:$D2044)+COUNTIFS($D$2:D2044,D2044,$F$2:F2044,F2044)-1&gt;1),"",X2044*W2044)))))))))))))),"")</f>
        <v/>
      </c>
      <c r="Z2044" s="18" t="str">
        <f t="shared" si="94"/>
        <v/>
      </c>
      <c r="AA2044" s="19" t="str">
        <f>IFERROR(VLOOKUP(E2044,[2]an!$A$3:$B$81,2,FALSE),"")</f>
        <v/>
      </c>
      <c r="AB2044" s="19" t="str">
        <f>IFERROR(VLOOKUP(AA2044,[2]an!$C$2:$D$16,2,FALSE),"")</f>
        <v/>
      </c>
      <c r="AC2044" s="20"/>
      <c r="AD2044" s="21" t="str">
        <f>IF(A2044=[2]an!$F$36,VLOOKUP([2]an!$F$36,[2]an!$F$36:$H$36,3,FALSE),IF(A2044=[2]an!$F$35,VLOOKUP([2]an!$F$35,[2]an!$F$35:$H$35,3,FALSE),IF(A2044=[2]an!$F$33,VLOOKUP([2]an!$F$33,[2]an!$F$33:$H$33,3,FALSE),IF(A2044=[2]an!$F$31,VLOOKUP([2]an!$F$31,[2]an!$F$31:$H$31,3,FALSE),""))))</f>
        <v/>
      </c>
    </row>
    <row r="2045" spans="6:30" x14ac:dyDescent="0.2">
      <c r="F2045" s="10"/>
      <c r="G2045" s="8" t="str">
        <f t="shared" si="95"/>
        <v/>
      </c>
      <c r="H2045" s="13"/>
      <c r="K2045" s="13"/>
      <c r="L2045" s="10"/>
      <c r="M2045" s="10"/>
      <c r="S2045" s="8" t="str">
        <f>IFERROR(VLOOKUP(D2045,[1]peretoe_teenus!$A$2:$L$2000,5,FALSE),"")</f>
        <v/>
      </c>
      <c r="U2045" s="13"/>
      <c r="V2045" s="15" t="str" cm="1">
        <f t="array" ref="V2045">IFERROR(IF(AND(F2045="Tugigrupp",RANK(K2045,$K2045:$K2045)+COUNTIFS($K$2:K2045,K2045,$L$2:L2045,L2045,$M$2:M2045,M2045,$I$2:I2045,I2045,$G$2:G2045,G2045,$F$2:F2045,F2045)-1=1),SUMPRODUCT(($F$2:$F$4154=F2045)*($G$2:$G$4154=G2045)*($K$2:$K$4154=K2045)*($I$2:$I$4154=I2045)*($L$2:$L$4154=L2045)*($M$2:$M$4154=M2045)),""),"")</f>
        <v/>
      </c>
      <c r="W2045" s="15" t="str">
        <f t="shared" si="93"/>
        <v/>
      </c>
      <c r="X2045" s="16" t="str">
        <f>IF(AND(A2045=[2]an!$G$38,F2045=[2]an!$E$40),[2]an!$G$40,IF(AND(A2045=[2]an!$G$38,F2045=[2]an!$E$41),[2]an!$G$41,IF(AND(A2045=[2]an!$G$38,F2045=[2]an!$E$39,H2045&gt;=[2]an!$M$37),[2]an!$G$39,
IF(AND(A2045=[2]an!$G$38,F2045=[2]an!$E$39,H2045&lt;[2]an!$M$37,S2045="kahepoolne vajaduspõhine",U2045=""),[2]an!$M$40,
IF(AND(A2045=[2]an!$G$38,F2045=[2]an!$E$39,H2045&lt;[2]an!$M$37,S2045="kahepoolne vajaduspõhine",U2045&lt;&gt;""),[2]an!$G$39,
IF(AND(A2045=[2]an!$G$38,F2045=[2]an!$E$39,H2045&lt;[2]an!$M$37,S2045&lt;&gt;"kahepoolne vajaduspõhine"),[2]an!$G$39,
IF(AND(A2045=[2]an!$G$38,F2045=[2]an!$E$42),[2]an!$G$42,
IF(AND(A2045=[2]an!$H$38,F2045=[2]an!$E$40),[2]an!$H$40,IF(AND(A2045=[2]an!$H$38,F2045=[2]an!$E$41),[2]an!$H$41,IF(AND(A2045=[2]an!$H$38,F2045=[2]an!$E$39,H2045&gt;=[2]an!$M$37),[2]an!$H$39,
IF(AND(A2045=[2]an!$H$38,F2045=[2]an!$E$39,H2045&lt;[2]an!$M$37,S2045="kahepoolne vajaduspõhine",U2045=""),[2]an!$M$40,
IF(AND(A2045=[2]an!$H$38,F2045=[2]an!$E$39,H2045&lt;[2]an!$M$37,S2045="kahepoolne vajaduspõhine",U2045&lt;&gt;""),[2]an!$H$39,
IF(AND(A2045=[2]an!$H$38,F2045=[2]an!$E$39,H2045&lt;[2]an!$M$37,S2045&lt;&gt;"kahepoolne vajaduspõhine"),[2]an!$H$39,
IF(AND(A2045=[2]an!$H$38,F2045=[2]an!$E$42),[2]an!$H$42,
IF(AND(A2045=[2]an!$I$38,F2045=[2]an!$E$40),[2]an!$I$40,IF(AND(A2045=[2]an!$I$38,F2045=[2]an!$E$41),[2]an!$I$41,IF(AND(A2045=[2]an!$I$38,F2045=[2]an!$E$39,H2045&gt;=[2]an!$M$37),[2]an!$I$39,
IF(AND(A2045=[2]an!$I$38,F2045=[2]an!$E$39,H2045&lt;[2]an!$M$37,S2045="kahepoolne vajaduspõhine",U2045=""),[2]an!$M$40,
IF(AND(A2045=[2]an!$I$38,F2045=[2]an!$E$39,H2045&lt;[2]an!$M$37,S2045="kahepoolne vajaduspõhine",U2045&lt;&gt;""),[2]an!$I$39,
IF(AND(A2045=[2]an!$I$38,F2045=[2]an!$E$39,H2045&lt;[2]an!$M$37,S2045&lt;&gt;"kahepoolne vajaduspõhine"),[2]an!$I$39,
IF(AND(A2045=[2]an!$I$38,F2045=[2]an!$E$42),[2]an!$I$42,
IF(AND(A2045=[2]an!$J$38,F2045=[2]an!$E$40),[2]an!$J$40,IF(AND(A2045=[2]an!$J$38,F2045=[2]an!$E$41),[2]an!$J$41,IF(AND(A2045=[2]an!$J$38,F2045=[2]an!$E$39,H2045&gt;=[2]an!$M$37),[2]an!$J$39,
IF(AND(A2045=[2]an!$J$38,F2045=[2]an!$E$39,H2045&lt;[2]an!$M$37,S2045="kahepoolne vajaduspõhine",U2045=""),[2]an!$M$40,
IF(AND(A2045=[2]an!$J$38,F2045=[2]an!$E$39,H2045&lt;[2]an!$M$37,S2045="kahepoolne vajaduspõhine",U2045&lt;&gt;""),[2]an!$J$39,
IF(AND(A2045=[2]an!$J$38,F2045=[2]an!$E$39,H2045&lt;[2]an!$M$37,S2045&lt;&gt;"kahepoolne vajaduspõhine"),[2]an!$J$39,
IF(AND(A2045=[2]an!$J$38,F2045=[2]an!$E$42),[2]an!$J$42,""))))))))))))))))))))))))))))</f>
        <v/>
      </c>
      <c r="Y2045" s="17" t="str">
        <f>IFERROR(IF(F2045="Tugigrupp",0,
IF(AND(F2045="Peretoe teenus",H2045&gt;=[2]an!$M$37,RANK(D2045,$D2045:$D2045)+COUNTIFS($D$2:D2045,D2045,$F$2:F2045,F2045)-1&gt;1),"",
IF(AND(F2045="Peretoe teenus",H2045&gt;=[2]an!$M$37,RANK(D2045,$D2045:$D2045)+COUNTIFS($D$2:D2045,D2045,$F$2:F2045,F2045)-1=1,MONTH(H2045)=MONTH(K2045)=TRUE,YEAR(H2045)=YEAR(K2045)=TRUE),((EOMONTH(H2045,0)-H2045+1)*X2045)/DAY(EOMONTH(H2045,0)),
IF(AND(F2045="Peretoe teenus",H2045&gt;=[2]an!$M$37,RANK(D2045,$D2045:$D2045)+COUNTIFS($D$2:D2045,D2045,$F$2:F2045,F2045)-1=1),X2045,
IF(AND(F2045="Peretoe teenus",H2045&lt;[2]an!$M$37,S2045&lt;&gt;"kahepoolne vajaduspõhine",RANK(D2045,$D2045:$D2045)+COUNTIFS($D$2:D2045,D2045,$F$2:F2045,F2045)-1=1),X2045,
IF(AND(F2045="Peretoe teenus",H2045&lt;[2]an!$M$37,S2045&lt;&gt;"kahepoolne vajaduspõhine",RANK(D2045,$D2045:$D2045)+COUNTIFS($D$2:D2045,D2045,$F$2:F2045,F2045)-1&gt;1),"",
IF(AND(F2045="Peretoe teenus",H2045&lt;[2]an!$M$37,S2045="kahepoolne vajaduspõhine",U2045="",RANK(D2045,$D2045:$D2045)+COUNTIFS($D$2:D2045,D2045,$F$2:F2045,F2045)-1=1),X2045,
IF(AND(F2045="Peretoe teenus",H2045&lt;[2]an!$M$37,S2045="kahepoolne vajaduspõhine",U2045="",RANK(D2045,$D2045:$D2045)+COUNTIFS($D$2:D2045,D2045,$F$2:F2045,F2045)-1&gt;1),"",
IF(AND(F2045="Peretoe teenus",H2045&lt;[2]an!$M$37,S2045="kahepoolne vajaduspõhine",U2045&lt;[2]an!$M$37,RANK(D2045,$D2045:$D2045)+COUNTIFS($D$2:D2045,D2045,$F$2:F2045,F2045)-1=1),X2045,
IF(AND(F2045="Peretoe teenus",H2045&lt;[2]an!$M$37,S2045="kahepoolne vajaduspõhine",U2045&lt;[2]an!$M$37,RANK(D2045,$D2045:$D2045)+COUNTIFS($D$2:D2045,D2045,$F$2:F2045,F2045)-1&gt;1),"",
IF(AND(F2045="Peretoe teenus",H2045&lt;[2]an!$M$37,S2045="kahepoolne vajaduspõhine",U2045&gt;=[2]an!$M$37,U2045&lt;=[2]an!$M$38,RANK(D2045,$D2045:$D2045)+COUNTIFS($D$2:D2045,D2045,$F$2:F2045,F2045)-1=1),
((EOMONTH(U2045,0)-U2045+1)*X2045)/DAY(EOMONTH(U2045,0))+(DAY(U2045)-1)*100/DAY(EOMONTH(U2045,0)),
IF(AND(F2045="Peretoe teenus",H2045&lt;[2]an!$M$37,S2045="kahepoolne vajaduspõhine",U2045&gt;=[2]an!$M$37,U2045&lt;=[2]an!$M$38,RANK(D2045,$D2045:$D2045)+COUNTIFS($D$2:D2045,D2045,$F$2:F2045,F2045)-1&gt;1),"",
IF(AND(F2045="Peretoe teenus",H2045&lt;[2]an!$M$37,S2045="kahepoolne vajaduspõhine",U2045&gt;[2]an!$M$38,RANK(D2045,$D2045:$D2045)+COUNTIFS($D$2:D2045,D2045,$F$2:F2045,F2045)-1=1),X2045,
IF(AND(F2045="Peretoe teenus",H2045&lt;[2]an!$M$37,S2045="kahepoolne vajaduspõhine",U2045&gt;[2]an!$M$38,RANK(D2045,$D2045:$D2045)+COUNTIFS($D$2:D2045,D2045,$F$2:F2045,F2045)-1&gt;1),"",X2045*W2045)))))))))))))),"")</f>
        <v/>
      </c>
      <c r="Z2045" s="18" t="str">
        <f t="shared" si="94"/>
        <v/>
      </c>
      <c r="AA2045" s="19" t="str">
        <f>IFERROR(VLOOKUP(E2045,[2]an!$A$3:$B$81,2,FALSE),"")</f>
        <v/>
      </c>
      <c r="AB2045" s="19" t="str">
        <f>IFERROR(VLOOKUP(AA2045,[2]an!$C$2:$D$16,2,FALSE),"")</f>
        <v/>
      </c>
      <c r="AC2045" s="20"/>
      <c r="AD2045" s="21" t="str">
        <f>IF(A2045=[2]an!$F$36,VLOOKUP([2]an!$F$36,[2]an!$F$36:$H$36,3,FALSE),IF(A2045=[2]an!$F$35,VLOOKUP([2]an!$F$35,[2]an!$F$35:$H$35,3,FALSE),IF(A2045=[2]an!$F$33,VLOOKUP([2]an!$F$33,[2]an!$F$33:$H$33,3,FALSE),IF(A2045=[2]an!$F$31,VLOOKUP([2]an!$F$31,[2]an!$F$31:$H$31,3,FALSE),""))))</f>
        <v/>
      </c>
    </row>
    <row r="2046" spans="6:30" x14ac:dyDescent="0.2">
      <c r="F2046" s="10"/>
      <c r="G2046" s="8" t="str">
        <f t="shared" si="95"/>
        <v/>
      </c>
      <c r="H2046" s="13"/>
      <c r="K2046" s="13"/>
      <c r="L2046" s="10"/>
      <c r="M2046" s="10"/>
      <c r="S2046" s="8" t="str">
        <f>IFERROR(VLOOKUP(D2046,[1]peretoe_teenus!$A$2:$L$2000,5,FALSE),"")</f>
        <v/>
      </c>
      <c r="U2046" s="13"/>
      <c r="V2046" s="15" t="str" cm="1">
        <f t="array" ref="V2046">IFERROR(IF(AND(F2046="Tugigrupp",RANK(K2046,$K2046:$K2046)+COUNTIFS($K$2:K2046,K2046,$L$2:L2046,L2046,$M$2:M2046,M2046,$I$2:I2046,I2046,$G$2:G2046,G2046,$F$2:F2046,F2046)-1=1),SUMPRODUCT(($F$2:$F$4154=F2046)*($G$2:$G$4154=G2046)*($K$2:$K$4154=K2046)*($I$2:$I$4154=I2046)*($L$2:$L$4154=L2046)*($M$2:$M$4154=M2046)),""),"")</f>
        <v/>
      </c>
      <c r="W2046" s="15" t="str">
        <f t="shared" si="93"/>
        <v/>
      </c>
      <c r="X2046" s="16" t="str">
        <f>IF(AND(A2046=[2]an!$G$38,F2046=[2]an!$E$40),[2]an!$G$40,IF(AND(A2046=[2]an!$G$38,F2046=[2]an!$E$41),[2]an!$G$41,IF(AND(A2046=[2]an!$G$38,F2046=[2]an!$E$39,H2046&gt;=[2]an!$M$37),[2]an!$G$39,
IF(AND(A2046=[2]an!$G$38,F2046=[2]an!$E$39,H2046&lt;[2]an!$M$37,S2046="kahepoolne vajaduspõhine",U2046=""),[2]an!$M$40,
IF(AND(A2046=[2]an!$G$38,F2046=[2]an!$E$39,H2046&lt;[2]an!$M$37,S2046="kahepoolne vajaduspõhine",U2046&lt;&gt;""),[2]an!$G$39,
IF(AND(A2046=[2]an!$G$38,F2046=[2]an!$E$39,H2046&lt;[2]an!$M$37,S2046&lt;&gt;"kahepoolne vajaduspõhine"),[2]an!$G$39,
IF(AND(A2046=[2]an!$G$38,F2046=[2]an!$E$42),[2]an!$G$42,
IF(AND(A2046=[2]an!$H$38,F2046=[2]an!$E$40),[2]an!$H$40,IF(AND(A2046=[2]an!$H$38,F2046=[2]an!$E$41),[2]an!$H$41,IF(AND(A2046=[2]an!$H$38,F2046=[2]an!$E$39,H2046&gt;=[2]an!$M$37),[2]an!$H$39,
IF(AND(A2046=[2]an!$H$38,F2046=[2]an!$E$39,H2046&lt;[2]an!$M$37,S2046="kahepoolne vajaduspõhine",U2046=""),[2]an!$M$40,
IF(AND(A2046=[2]an!$H$38,F2046=[2]an!$E$39,H2046&lt;[2]an!$M$37,S2046="kahepoolne vajaduspõhine",U2046&lt;&gt;""),[2]an!$H$39,
IF(AND(A2046=[2]an!$H$38,F2046=[2]an!$E$39,H2046&lt;[2]an!$M$37,S2046&lt;&gt;"kahepoolne vajaduspõhine"),[2]an!$H$39,
IF(AND(A2046=[2]an!$H$38,F2046=[2]an!$E$42),[2]an!$H$42,
IF(AND(A2046=[2]an!$I$38,F2046=[2]an!$E$40),[2]an!$I$40,IF(AND(A2046=[2]an!$I$38,F2046=[2]an!$E$41),[2]an!$I$41,IF(AND(A2046=[2]an!$I$38,F2046=[2]an!$E$39,H2046&gt;=[2]an!$M$37),[2]an!$I$39,
IF(AND(A2046=[2]an!$I$38,F2046=[2]an!$E$39,H2046&lt;[2]an!$M$37,S2046="kahepoolne vajaduspõhine",U2046=""),[2]an!$M$40,
IF(AND(A2046=[2]an!$I$38,F2046=[2]an!$E$39,H2046&lt;[2]an!$M$37,S2046="kahepoolne vajaduspõhine",U2046&lt;&gt;""),[2]an!$I$39,
IF(AND(A2046=[2]an!$I$38,F2046=[2]an!$E$39,H2046&lt;[2]an!$M$37,S2046&lt;&gt;"kahepoolne vajaduspõhine"),[2]an!$I$39,
IF(AND(A2046=[2]an!$I$38,F2046=[2]an!$E$42),[2]an!$I$42,
IF(AND(A2046=[2]an!$J$38,F2046=[2]an!$E$40),[2]an!$J$40,IF(AND(A2046=[2]an!$J$38,F2046=[2]an!$E$41),[2]an!$J$41,IF(AND(A2046=[2]an!$J$38,F2046=[2]an!$E$39,H2046&gt;=[2]an!$M$37),[2]an!$J$39,
IF(AND(A2046=[2]an!$J$38,F2046=[2]an!$E$39,H2046&lt;[2]an!$M$37,S2046="kahepoolne vajaduspõhine",U2046=""),[2]an!$M$40,
IF(AND(A2046=[2]an!$J$38,F2046=[2]an!$E$39,H2046&lt;[2]an!$M$37,S2046="kahepoolne vajaduspõhine",U2046&lt;&gt;""),[2]an!$J$39,
IF(AND(A2046=[2]an!$J$38,F2046=[2]an!$E$39,H2046&lt;[2]an!$M$37,S2046&lt;&gt;"kahepoolne vajaduspõhine"),[2]an!$J$39,
IF(AND(A2046=[2]an!$J$38,F2046=[2]an!$E$42),[2]an!$J$42,""))))))))))))))))))))))))))))</f>
        <v/>
      </c>
      <c r="Y2046" s="17" t="str">
        <f>IFERROR(IF(F2046="Tugigrupp",0,
IF(AND(F2046="Peretoe teenus",H2046&gt;=[2]an!$M$37,RANK(D2046,$D2046:$D2046)+COUNTIFS($D$2:D2046,D2046,$F$2:F2046,F2046)-1&gt;1),"",
IF(AND(F2046="Peretoe teenus",H2046&gt;=[2]an!$M$37,RANK(D2046,$D2046:$D2046)+COUNTIFS($D$2:D2046,D2046,$F$2:F2046,F2046)-1=1,MONTH(H2046)=MONTH(K2046)=TRUE,YEAR(H2046)=YEAR(K2046)=TRUE),((EOMONTH(H2046,0)-H2046+1)*X2046)/DAY(EOMONTH(H2046,0)),
IF(AND(F2046="Peretoe teenus",H2046&gt;=[2]an!$M$37,RANK(D2046,$D2046:$D2046)+COUNTIFS($D$2:D2046,D2046,$F$2:F2046,F2046)-1=1),X2046,
IF(AND(F2046="Peretoe teenus",H2046&lt;[2]an!$M$37,S2046&lt;&gt;"kahepoolne vajaduspõhine",RANK(D2046,$D2046:$D2046)+COUNTIFS($D$2:D2046,D2046,$F$2:F2046,F2046)-1=1),X2046,
IF(AND(F2046="Peretoe teenus",H2046&lt;[2]an!$M$37,S2046&lt;&gt;"kahepoolne vajaduspõhine",RANK(D2046,$D2046:$D2046)+COUNTIFS($D$2:D2046,D2046,$F$2:F2046,F2046)-1&gt;1),"",
IF(AND(F2046="Peretoe teenus",H2046&lt;[2]an!$M$37,S2046="kahepoolne vajaduspõhine",U2046="",RANK(D2046,$D2046:$D2046)+COUNTIFS($D$2:D2046,D2046,$F$2:F2046,F2046)-1=1),X2046,
IF(AND(F2046="Peretoe teenus",H2046&lt;[2]an!$M$37,S2046="kahepoolne vajaduspõhine",U2046="",RANK(D2046,$D2046:$D2046)+COUNTIFS($D$2:D2046,D2046,$F$2:F2046,F2046)-1&gt;1),"",
IF(AND(F2046="Peretoe teenus",H2046&lt;[2]an!$M$37,S2046="kahepoolne vajaduspõhine",U2046&lt;[2]an!$M$37,RANK(D2046,$D2046:$D2046)+COUNTIFS($D$2:D2046,D2046,$F$2:F2046,F2046)-1=1),X2046,
IF(AND(F2046="Peretoe teenus",H2046&lt;[2]an!$M$37,S2046="kahepoolne vajaduspõhine",U2046&lt;[2]an!$M$37,RANK(D2046,$D2046:$D2046)+COUNTIFS($D$2:D2046,D2046,$F$2:F2046,F2046)-1&gt;1),"",
IF(AND(F2046="Peretoe teenus",H2046&lt;[2]an!$M$37,S2046="kahepoolne vajaduspõhine",U2046&gt;=[2]an!$M$37,U2046&lt;=[2]an!$M$38,RANK(D2046,$D2046:$D2046)+COUNTIFS($D$2:D2046,D2046,$F$2:F2046,F2046)-1=1),
((EOMONTH(U2046,0)-U2046+1)*X2046)/DAY(EOMONTH(U2046,0))+(DAY(U2046)-1)*100/DAY(EOMONTH(U2046,0)),
IF(AND(F2046="Peretoe teenus",H2046&lt;[2]an!$M$37,S2046="kahepoolne vajaduspõhine",U2046&gt;=[2]an!$M$37,U2046&lt;=[2]an!$M$38,RANK(D2046,$D2046:$D2046)+COUNTIFS($D$2:D2046,D2046,$F$2:F2046,F2046)-1&gt;1),"",
IF(AND(F2046="Peretoe teenus",H2046&lt;[2]an!$M$37,S2046="kahepoolne vajaduspõhine",U2046&gt;[2]an!$M$38,RANK(D2046,$D2046:$D2046)+COUNTIFS($D$2:D2046,D2046,$F$2:F2046,F2046)-1=1),X2046,
IF(AND(F2046="Peretoe teenus",H2046&lt;[2]an!$M$37,S2046="kahepoolne vajaduspõhine",U2046&gt;[2]an!$M$38,RANK(D2046,$D2046:$D2046)+COUNTIFS($D$2:D2046,D2046,$F$2:F2046,F2046)-1&gt;1),"",X2046*W2046)))))))))))))),"")</f>
        <v/>
      </c>
      <c r="Z2046" s="18" t="str">
        <f t="shared" si="94"/>
        <v/>
      </c>
      <c r="AA2046" s="19" t="str">
        <f>IFERROR(VLOOKUP(E2046,[2]an!$A$3:$B$81,2,FALSE),"")</f>
        <v/>
      </c>
      <c r="AB2046" s="19" t="str">
        <f>IFERROR(VLOOKUP(AA2046,[2]an!$C$2:$D$16,2,FALSE),"")</f>
        <v/>
      </c>
      <c r="AC2046" s="20"/>
      <c r="AD2046" s="21" t="str">
        <f>IF(A2046=[2]an!$F$36,VLOOKUP([2]an!$F$36,[2]an!$F$36:$H$36,3,FALSE),IF(A2046=[2]an!$F$35,VLOOKUP([2]an!$F$35,[2]an!$F$35:$H$35,3,FALSE),IF(A2046=[2]an!$F$33,VLOOKUP([2]an!$F$33,[2]an!$F$33:$H$33,3,FALSE),IF(A2046=[2]an!$F$31,VLOOKUP([2]an!$F$31,[2]an!$F$31:$H$31,3,FALSE),""))))</f>
        <v/>
      </c>
    </row>
    <row r="2047" spans="6:30" x14ac:dyDescent="0.2">
      <c r="F2047" s="10"/>
      <c r="G2047" s="8" t="str">
        <f t="shared" si="95"/>
        <v/>
      </c>
      <c r="H2047" s="13"/>
      <c r="K2047" s="13"/>
      <c r="L2047" s="10"/>
      <c r="M2047" s="10"/>
      <c r="S2047" s="8" t="str">
        <f>IFERROR(VLOOKUP(D2047,[1]peretoe_teenus!$A$2:$L$2000,5,FALSE),"")</f>
        <v/>
      </c>
      <c r="U2047" s="13"/>
      <c r="V2047" s="15" t="str" cm="1">
        <f t="array" ref="V2047">IFERROR(IF(AND(F2047="Tugigrupp",RANK(K2047,$K2047:$K2047)+COUNTIFS($K$2:K2047,K2047,$L$2:L2047,L2047,$M$2:M2047,M2047,$I$2:I2047,I2047,$G$2:G2047,G2047,$F$2:F2047,F2047)-1=1),SUMPRODUCT(($F$2:$F$4154=F2047)*($G$2:$G$4154=G2047)*($K$2:$K$4154=K2047)*($I$2:$I$4154=I2047)*($L$2:$L$4154=L2047)*($M$2:$M$4154=M2047)),""),"")</f>
        <v/>
      </c>
      <c r="W2047" s="15" t="str">
        <f t="shared" si="93"/>
        <v/>
      </c>
      <c r="X2047" s="16" t="str">
        <f>IF(AND(A2047=[2]an!$G$38,F2047=[2]an!$E$40),[2]an!$G$40,IF(AND(A2047=[2]an!$G$38,F2047=[2]an!$E$41),[2]an!$G$41,IF(AND(A2047=[2]an!$G$38,F2047=[2]an!$E$39,H2047&gt;=[2]an!$M$37),[2]an!$G$39,
IF(AND(A2047=[2]an!$G$38,F2047=[2]an!$E$39,H2047&lt;[2]an!$M$37,S2047="kahepoolne vajaduspõhine",U2047=""),[2]an!$M$40,
IF(AND(A2047=[2]an!$G$38,F2047=[2]an!$E$39,H2047&lt;[2]an!$M$37,S2047="kahepoolne vajaduspõhine",U2047&lt;&gt;""),[2]an!$G$39,
IF(AND(A2047=[2]an!$G$38,F2047=[2]an!$E$39,H2047&lt;[2]an!$M$37,S2047&lt;&gt;"kahepoolne vajaduspõhine"),[2]an!$G$39,
IF(AND(A2047=[2]an!$G$38,F2047=[2]an!$E$42),[2]an!$G$42,
IF(AND(A2047=[2]an!$H$38,F2047=[2]an!$E$40),[2]an!$H$40,IF(AND(A2047=[2]an!$H$38,F2047=[2]an!$E$41),[2]an!$H$41,IF(AND(A2047=[2]an!$H$38,F2047=[2]an!$E$39,H2047&gt;=[2]an!$M$37),[2]an!$H$39,
IF(AND(A2047=[2]an!$H$38,F2047=[2]an!$E$39,H2047&lt;[2]an!$M$37,S2047="kahepoolne vajaduspõhine",U2047=""),[2]an!$M$40,
IF(AND(A2047=[2]an!$H$38,F2047=[2]an!$E$39,H2047&lt;[2]an!$M$37,S2047="kahepoolne vajaduspõhine",U2047&lt;&gt;""),[2]an!$H$39,
IF(AND(A2047=[2]an!$H$38,F2047=[2]an!$E$39,H2047&lt;[2]an!$M$37,S2047&lt;&gt;"kahepoolne vajaduspõhine"),[2]an!$H$39,
IF(AND(A2047=[2]an!$H$38,F2047=[2]an!$E$42),[2]an!$H$42,
IF(AND(A2047=[2]an!$I$38,F2047=[2]an!$E$40),[2]an!$I$40,IF(AND(A2047=[2]an!$I$38,F2047=[2]an!$E$41),[2]an!$I$41,IF(AND(A2047=[2]an!$I$38,F2047=[2]an!$E$39,H2047&gt;=[2]an!$M$37),[2]an!$I$39,
IF(AND(A2047=[2]an!$I$38,F2047=[2]an!$E$39,H2047&lt;[2]an!$M$37,S2047="kahepoolne vajaduspõhine",U2047=""),[2]an!$M$40,
IF(AND(A2047=[2]an!$I$38,F2047=[2]an!$E$39,H2047&lt;[2]an!$M$37,S2047="kahepoolne vajaduspõhine",U2047&lt;&gt;""),[2]an!$I$39,
IF(AND(A2047=[2]an!$I$38,F2047=[2]an!$E$39,H2047&lt;[2]an!$M$37,S2047&lt;&gt;"kahepoolne vajaduspõhine"),[2]an!$I$39,
IF(AND(A2047=[2]an!$I$38,F2047=[2]an!$E$42),[2]an!$I$42,
IF(AND(A2047=[2]an!$J$38,F2047=[2]an!$E$40),[2]an!$J$40,IF(AND(A2047=[2]an!$J$38,F2047=[2]an!$E$41),[2]an!$J$41,IF(AND(A2047=[2]an!$J$38,F2047=[2]an!$E$39,H2047&gt;=[2]an!$M$37),[2]an!$J$39,
IF(AND(A2047=[2]an!$J$38,F2047=[2]an!$E$39,H2047&lt;[2]an!$M$37,S2047="kahepoolne vajaduspõhine",U2047=""),[2]an!$M$40,
IF(AND(A2047=[2]an!$J$38,F2047=[2]an!$E$39,H2047&lt;[2]an!$M$37,S2047="kahepoolne vajaduspõhine",U2047&lt;&gt;""),[2]an!$J$39,
IF(AND(A2047=[2]an!$J$38,F2047=[2]an!$E$39,H2047&lt;[2]an!$M$37,S2047&lt;&gt;"kahepoolne vajaduspõhine"),[2]an!$J$39,
IF(AND(A2047=[2]an!$J$38,F2047=[2]an!$E$42),[2]an!$J$42,""))))))))))))))))))))))))))))</f>
        <v/>
      </c>
      <c r="Y2047" s="17" t="str">
        <f>IFERROR(IF(F2047="Tugigrupp",0,
IF(AND(F2047="Peretoe teenus",H2047&gt;=[2]an!$M$37,RANK(D2047,$D2047:$D2047)+COUNTIFS($D$2:D2047,D2047,$F$2:F2047,F2047)-1&gt;1),"",
IF(AND(F2047="Peretoe teenus",H2047&gt;=[2]an!$M$37,RANK(D2047,$D2047:$D2047)+COUNTIFS($D$2:D2047,D2047,$F$2:F2047,F2047)-1=1,MONTH(H2047)=MONTH(K2047)=TRUE,YEAR(H2047)=YEAR(K2047)=TRUE),((EOMONTH(H2047,0)-H2047+1)*X2047)/DAY(EOMONTH(H2047,0)),
IF(AND(F2047="Peretoe teenus",H2047&gt;=[2]an!$M$37,RANK(D2047,$D2047:$D2047)+COUNTIFS($D$2:D2047,D2047,$F$2:F2047,F2047)-1=1),X2047,
IF(AND(F2047="Peretoe teenus",H2047&lt;[2]an!$M$37,S2047&lt;&gt;"kahepoolne vajaduspõhine",RANK(D2047,$D2047:$D2047)+COUNTIFS($D$2:D2047,D2047,$F$2:F2047,F2047)-1=1),X2047,
IF(AND(F2047="Peretoe teenus",H2047&lt;[2]an!$M$37,S2047&lt;&gt;"kahepoolne vajaduspõhine",RANK(D2047,$D2047:$D2047)+COUNTIFS($D$2:D2047,D2047,$F$2:F2047,F2047)-1&gt;1),"",
IF(AND(F2047="Peretoe teenus",H2047&lt;[2]an!$M$37,S2047="kahepoolne vajaduspõhine",U2047="",RANK(D2047,$D2047:$D2047)+COUNTIFS($D$2:D2047,D2047,$F$2:F2047,F2047)-1=1),X2047,
IF(AND(F2047="Peretoe teenus",H2047&lt;[2]an!$M$37,S2047="kahepoolne vajaduspõhine",U2047="",RANK(D2047,$D2047:$D2047)+COUNTIFS($D$2:D2047,D2047,$F$2:F2047,F2047)-1&gt;1),"",
IF(AND(F2047="Peretoe teenus",H2047&lt;[2]an!$M$37,S2047="kahepoolne vajaduspõhine",U2047&lt;[2]an!$M$37,RANK(D2047,$D2047:$D2047)+COUNTIFS($D$2:D2047,D2047,$F$2:F2047,F2047)-1=1),X2047,
IF(AND(F2047="Peretoe teenus",H2047&lt;[2]an!$M$37,S2047="kahepoolne vajaduspõhine",U2047&lt;[2]an!$M$37,RANK(D2047,$D2047:$D2047)+COUNTIFS($D$2:D2047,D2047,$F$2:F2047,F2047)-1&gt;1),"",
IF(AND(F2047="Peretoe teenus",H2047&lt;[2]an!$M$37,S2047="kahepoolne vajaduspõhine",U2047&gt;=[2]an!$M$37,U2047&lt;=[2]an!$M$38,RANK(D2047,$D2047:$D2047)+COUNTIFS($D$2:D2047,D2047,$F$2:F2047,F2047)-1=1),
((EOMONTH(U2047,0)-U2047+1)*X2047)/DAY(EOMONTH(U2047,0))+(DAY(U2047)-1)*100/DAY(EOMONTH(U2047,0)),
IF(AND(F2047="Peretoe teenus",H2047&lt;[2]an!$M$37,S2047="kahepoolne vajaduspõhine",U2047&gt;=[2]an!$M$37,U2047&lt;=[2]an!$M$38,RANK(D2047,$D2047:$D2047)+COUNTIFS($D$2:D2047,D2047,$F$2:F2047,F2047)-1&gt;1),"",
IF(AND(F2047="Peretoe teenus",H2047&lt;[2]an!$M$37,S2047="kahepoolne vajaduspõhine",U2047&gt;[2]an!$M$38,RANK(D2047,$D2047:$D2047)+COUNTIFS($D$2:D2047,D2047,$F$2:F2047,F2047)-1=1),X2047,
IF(AND(F2047="Peretoe teenus",H2047&lt;[2]an!$M$37,S2047="kahepoolne vajaduspõhine",U2047&gt;[2]an!$M$38,RANK(D2047,$D2047:$D2047)+COUNTIFS($D$2:D2047,D2047,$F$2:F2047,F2047)-1&gt;1),"",X2047*W2047)))))))))))))),"")</f>
        <v/>
      </c>
      <c r="Z2047" s="18" t="str">
        <f t="shared" si="94"/>
        <v/>
      </c>
      <c r="AA2047" s="19" t="str">
        <f>IFERROR(VLOOKUP(E2047,[2]an!$A$3:$B$81,2,FALSE),"")</f>
        <v/>
      </c>
      <c r="AB2047" s="19" t="str">
        <f>IFERROR(VLOOKUP(AA2047,[2]an!$C$2:$D$16,2,FALSE),"")</f>
        <v/>
      </c>
      <c r="AC2047" s="20"/>
      <c r="AD2047" s="21" t="str">
        <f>IF(A2047=[2]an!$F$36,VLOOKUP([2]an!$F$36,[2]an!$F$36:$H$36,3,FALSE),IF(A2047=[2]an!$F$35,VLOOKUP([2]an!$F$35,[2]an!$F$35:$H$35,3,FALSE),IF(A2047=[2]an!$F$33,VLOOKUP([2]an!$F$33,[2]an!$F$33:$H$33,3,FALSE),IF(A2047=[2]an!$F$31,VLOOKUP([2]an!$F$31,[2]an!$F$31:$H$31,3,FALSE),""))))</f>
        <v/>
      </c>
    </row>
    <row r="2048" spans="6:30" x14ac:dyDescent="0.2">
      <c r="F2048" s="10"/>
      <c r="G2048" s="8" t="str">
        <f t="shared" si="95"/>
        <v/>
      </c>
      <c r="H2048" s="13"/>
      <c r="K2048" s="13"/>
      <c r="L2048" s="10"/>
      <c r="M2048" s="10"/>
      <c r="S2048" s="8" t="str">
        <f>IFERROR(VLOOKUP(D2048,[1]peretoe_teenus!$A$2:$L$2000,5,FALSE),"")</f>
        <v/>
      </c>
      <c r="U2048" s="13"/>
      <c r="V2048" s="15" t="str" cm="1">
        <f t="array" ref="V2048">IFERROR(IF(AND(F2048="Tugigrupp",RANK(K2048,$K2048:$K2048)+COUNTIFS($K$2:K2048,K2048,$L$2:L2048,L2048,$M$2:M2048,M2048,$I$2:I2048,I2048,$G$2:G2048,G2048,$F$2:F2048,F2048)-1=1),SUMPRODUCT(($F$2:$F$4154=F2048)*($G$2:$G$4154=G2048)*($K$2:$K$4154=K2048)*($I$2:$I$4154=I2048)*($L$2:$L$4154=L2048)*($M$2:$M$4154=M2048)),""),"")</f>
        <v/>
      </c>
      <c r="W2048" s="15" t="str">
        <f t="shared" si="93"/>
        <v/>
      </c>
      <c r="X2048" s="16" t="str">
        <f>IF(AND(A2048=[2]an!$G$38,F2048=[2]an!$E$40),[2]an!$G$40,IF(AND(A2048=[2]an!$G$38,F2048=[2]an!$E$41),[2]an!$G$41,IF(AND(A2048=[2]an!$G$38,F2048=[2]an!$E$39,H2048&gt;=[2]an!$M$37),[2]an!$G$39,
IF(AND(A2048=[2]an!$G$38,F2048=[2]an!$E$39,H2048&lt;[2]an!$M$37,S2048="kahepoolne vajaduspõhine",U2048=""),[2]an!$M$40,
IF(AND(A2048=[2]an!$G$38,F2048=[2]an!$E$39,H2048&lt;[2]an!$M$37,S2048="kahepoolne vajaduspõhine",U2048&lt;&gt;""),[2]an!$G$39,
IF(AND(A2048=[2]an!$G$38,F2048=[2]an!$E$39,H2048&lt;[2]an!$M$37,S2048&lt;&gt;"kahepoolne vajaduspõhine"),[2]an!$G$39,
IF(AND(A2048=[2]an!$G$38,F2048=[2]an!$E$42),[2]an!$G$42,
IF(AND(A2048=[2]an!$H$38,F2048=[2]an!$E$40),[2]an!$H$40,IF(AND(A2048=[2]an!$H$38,F2048=[2]an!$E$41),[2]an!$H$41,IF(AND(A2048=[2]an!$H$38,F2048=[2]an!$E$39,H2048&gt;=[2]an!$M$37),[2]an!$H$39,
IF(AND(A2048=[2]an!$H$38,F2048=[2]an!$E$39,H2048&lt;[2]an!$M$37,S2048="kahepoolne vajaduspõhine",U2048=""),[2]an!$M$40,
IF(AND(A2048=[2]an!$H$38,F2048=[2]an!$E$39,H2048&lt;[2]an!$M$37,S2048="kahepoolne vajaduspõhine",U2048&lt;&gt;""),[2]an!$H$39,
IF(AND(A2048=[2]an!$H$38,F2048=[2]an!$E$39,H2048&lt;[2]an!$M$37,S2048&lt;&gt;"kahepoolne vajaduspõhine"),[2]an!$H$39,
IF(AND(A2048=[2]an!$H$38,F2048=[2]an!$E$42),[2]an!$H$42,
IF(AND(A2048=[2]an!$I$38,F2048=[2]an!$E$40),[2]an!$I$40,IF(AND(A2048=[2]an!$I$38,F2048=[2]an!$E$41),[2]an!$I$41,IF(AND(A2048=[2]an!$I$38,F2048=[2]an!$E$39,H2048&gt;=[2]an!$M$37),[2]an!$I$39,
IF(AND(A2048=[2]an!$I$38,F2048=[2]an!$E$39,H2048&lt;[2]an!$M$37,S2048="kahepoolne vajaduspõhine",U2048=""),[2]an!$M$40,
IF(AND(A2048=[2]an!$I$38,F2048=[2]an!$E$39,H2048&lt;[2]an!$M$37,S2048="kahepoolne vajaduspõhine",U2048&lt;&gt;""),[2]an!$I$39,
IF(AND(A2048=[2]an!$I$38,F2048=[2]an!$E$39,H2048&lt;[2]an!$M$37,S2048&lt;&gt;"kahepoolne vajaduspõhine"),[2]an!$I$39,
IF(AND(A2048=[2]an!$I$38,F2048=[2]an!$E$42),[2]an!$I$42,
IF(AND(A2048=[2]an!$J$38,F2048=[2]an!$E$40),[2]an!$J$40,IF(AND(A2048=[2]an!$J$38,F2048=[2]an!$E$41),[2]an!$J$41,IF(AND(A2048=[2]an!$J$38,F2048=[2]an!$E$39,H2048&gt;=[2]an!$M$37),[2]an!$J$39,
IF(AND(A2048=[2]an!$J$38,F2048=[2]an!$E$39,H2048&lt;[2]an!$M$37,S2048="kahepoolne vajaduspõhine",U2048=""),[2]an!$M$40,
IF(AND(A2048=[2]an!$J$38,F2048=[2]an!$E$39,H2048&lt;[2]an!$M$37,S2048="kahepoolne vajaduspõhine",U2048&lt;&gt;""),[2]an!$J$39,
IF(AND(A2048=[2]an!$J$38,F2048=[2]an!$E$39,H2048&lt;[2]an!$M$37,S2048&lt;&gt;"kahepoolne vajaduspõhine"),[2]an!$J$39,
IF(AND(A2048=[2]an!$J$38,F2048=[2]an!$E$42),[2]an!$J$42,""))))))))))))))))))))))))))))</f>
        <v/>
      </c>
      <c r="Y2048" s="17" t="str">
        <f>IFERROR(IF(F2048="Tugigrupp",0,
IF(AND(F2048="Peretoe teenus",H2048&gt;=[2]an!$M$37,RANK(D2048,$D2048:$D2048)+COUNTIFS($D$2:D2048,D2048,$F$2:F2048,F2048)-1&gt;1),"",
IF(AND(F2048="Peretoe teenus",H2048&gt;=[2]an!$M$37,RANK(D2048,$D2048:$D2048)+COUNTIFS($D$2:D2048,D2048,$F$2:F2048,F2048)-1=1,MONTH(H2048)=MONTH(K2048)=TRUE,YEAR(H2048)=YEAR(K2048)=TRUE),((EOMONTH(H2048,0)-H2048+1)*X2048)/DAY(EOMONTH(H2048,0)),
IF(AND(F2048="Peretoe teenus",H2048&gt;=[2]an!$M$37,RANK(D2048,$D2048:$D2048)+COUNTIFS($D$2:D2048,D2048,$F$2:F2048,F2048)-1=1),X2048,
IF(AND(F2048="Peretoe teenus",H2048&lt;[2]an!$M$37,S2048&lt;&gt;"kahepoolne vajaduspõhine",RANK(D2048,$D2048:$D2048)+COUNTIFS($D$2:D2048,D2048,$F$2:F2048,F2048)-1=1),X2048,
IF(AND(F2048="Peretoe teenus",H2048&lt;[2]an!$M$37,S2048&lt;&gt;"kahepoolne vajaduspõhine",RANK(D2048,$D2048:$D2048)+COUNTIFS($D$2:D2048,D2048,$F$2:F2048,F2048)-1&gt;1),"",
IF(AND(F2048="Peretoe teenus",H2048&lt;[2]an!$M$37,S2048="kahepoolne vajaduspõhine",U2048="",RANK(D2048,$D2048:$D2048)+COUNTIFS($D$2:D2048,D2048,$F$2:F2048,F2048)-1=1),X2048,
IF(AND(F2048="Peretoe teenus",H2048&lt;[2]an!$M$37,S2048="kahepoolne vajaduspõhine",U2048="",RANK(D2048,$D2048:$D2048)+COUNTIFS($D$2:D2048,D2048,$F$2:F2048,F2048)-1&gt;1),"",
IF(AND(F2048="Peretoe teenus",H2048&lt;[2]an!$M$37,S2048="kahepoolne vajaduspõhine",U2048&lt;[2]an!$M$37,RANK(D2048,$D2048:$D2048)+COUNTIFS($D$2:D2048,D2048,$F$2:F2048,F2048)-1=1),X2048,
IF(AND(F2048="Peretoe teenus",H2048&lt;[2]an!$M$37,S2048="kahepoolne vajaduspõhine",U2048&lt;[2]an!$M$37,RANK(D2048,$D2048:$D2048)+COUNTIFS($D$2:D2048,D2048,$F$2:F2048,F2048)-1&gt;1),"",
IF(AND(F2048="Peretoe teenus",H2048&lt;[2]an!$M$37,S2048="kahepoolne vajaduspõhine",U2048&gt;=[2]an!$M$37,U2048&lt;=[2]an!$M$38,RANK(D2048,$D2048:$D2048)+COUNTIFS($D$2:D2048,D2048,$F$2:F2048,F2048)-1=1),
((EOMONTH(U2048,0)-U2048+1)*X2048)/DAY(EOMONTH(U2048,0))+(DAY(U2048)-1)*100/DAY(EOMONTH(U2048,0)),
IF(AND(F2048="Peretoe teenus",H2048&lt;[2]an!$M$37,S2048="kahepoolne vajaduspõhine",U2048&gt;=[2]an!$M$37,U2048&lt;=[2]an!$M$38,RANK(D2048,$D2048:$D2048)+COUNTIFS($D$2:D2048,D2048,$F$2:F2048,F2048)-1&gt;1),"",
IF(AND(F2048="Peretoe teenus",H2048&lt;[2]an!$M$37,S2048="kahepoolne vajaduspõhine",U2048&gt;[2]an!$M$38,RANK(D2048,$D2048:$D2048)+COUNTIFS($D$2:D2048,D2048,$F$2:F2048,F2048)-1=1),X2048,
IF(AND(F2048="Peretoe teenus",H2048&lt;[2]an!$M$37,S2048="kahepoolne vajaduspõhine",U2048&gt;[2]an!$M$38,RANK(D2048,$D2048:$D2048)+COUNTIFS($D$2:D2048,D2048,$F$2:F2048,F2048)-1&gt;1),"",X2048*W2048)))))))))))))),"")</f>
        <v/>
      </c>
      <c r="Z2048" s="18" t="str">
        <f t="shared" si="94"/>
        <v/>
      </c>
      <c r="AA2048" s="19" t="str">
        <f>IFERROR(VLOOKUP(E2048,[2]an!$A$3:$B$81,2,FALSE),"")</f>
        <v/>
      </c>
      <c r="AB2048" s="19" t="str">
        <f>IFERROR(VLOOKUP(AA2048,[2]an!$C$2:$D$16,2,FALSE),"")</f>
        <v/>
      </c>
      <c r="AC2048" s="20"/>
      <c r="AD2048" s="21" t="str">
        <f>IF(A2048=[2]an!$F$36,VLOOKUP([2]an!$F$36,[2]an!$F$36:$H$36,3,FALSE),IF(A2048=[2]an!$F$35,VLOOKUP([2]an!$F$35,[2]an!$F$35:$H$35,3,FALSE),IF(A2048=[2]an!$F$33,VLOOKUP([2]an!$F$33,[2]an!$F$33:$H$33,3,FALSE),IF(A2048=[2]an!$F$31,VLOOKUP([2]an!$F$31,[2]an!$F$31:$H$31,3,FALSE),""))))</f>
        <v/>
      </c>
    </row>
    <row r="2049" spans="6:30" x14ac:dyDescent="0.2">
      <c r="F2049" s="10"/>
      <c r="G2049" s="8" t="str">
        <f t="shared" si="95"/>
        <v/>
      </c>
      <c r="H2049" s="13"/>
      <c r="K2049" s="13"/>
      <c r="L2049" s="10"/>
      <c r="M2049" s="10"/>
      <c r="S2049" s="8" t="str">
        <f>IFERROR(VLOOKUP(D2049,[1]peretoe_teenus!$A$2:$L$2000,5,FALSE),"")</f>
        <v/>
      </c>
      <c r="U2049" s="13"/>
      <c r="V2049" s="15" t="str" cm="1">
        <f t="array" ref="V2049">IFERROR(IF(AND(F2049="Tugigrupp",RANK(K2049,$K2049:$K2049)+COUNTIFS($K$2:K2049,K2049,$L$2:L2049,L2049,$M$2:M2049,M2049,$I$2:I2049,I2049,$G$2:G2049,G2049,$F$2:F2049,F2049)-1=1),SUMPRODUCT(($F$2:$F$4154=F2049)*($G$2:$G$4154=G2049)*($K$2:$K$4154=K2049)*($I$2:$I$4154=I2049)*($L$2:$L$4154=L2049)*($M$2:$M$4154=M2049)),""),"")</f>
        <v/>
      </c>
      <c r="W2049" s="15" t="str">
        <f t="shared" si="93"/>
        <v/>
      </c>
      <c r="X2049" s="16" t="str">
        <f>IF(AND(A2049=[2]an!$G$38,F2049=[2]an!$E$40),[2]an!$G$40,IF(AND(A2049=[2]an!$G$38,F2049=[2]an!$E$41),[2]an!$G$41,IF(AND(A2049=[2]an!$G$38,F2049=[2]an!$E$39,H2049&gt;=[2]an!$M$37),[2]an!$G$39,
IF(AND(A2049=[2]an!$G$38,F2049=[2]an!$E$39,H2049&lt;[2]an!$M$37,S2049="kahepoolne vajaduspõhine",U2049=""),[2]an!$M$40,
IF(AND(A2049=[2]an!$G$38,F2049=[2]an!$E$39,H2049&lt;[2]an!$M$37,S2049="kahepoolne vajaduspõhine",U2049&lt;&gt;""),[2]an!$G$39,
IF(AND(A2049=[2]an!$G$38,F2049=[2]an!$E$39,H2049&lt;[2]an!$M$37,S2049&lt;&gt;"kahepoolne vajaduspõhine"),[2]an!$G$39,
IF(AND(A2049=[2]an!$G$38,F2049=[2]an!$E$42),[2]an!$G$42,
IF(AND(A2049=[2]an!$H$38,F2049=[2]an!$E$40),[2]an!$H$40,IF(AND(A2049=[2]an!$H$38,F2049=[2]an!$E$41),[2]an!$H$41,IF(AND(A2049=[2]an!$H$38,F2049=[2]an!$E$39,H2049&gt;=[2]an!$M$37),[2]an!$H$39,
IF(AND(A2049=[2]an!$H$38,F2049=[2]an!$E$39,H2049&lt;[2]an!$M$37,S2049="kahepoolne vajaduspõhine",U2049=""),[2]an!$M$40,
IF(AND(A2049=[2]an!$H$38,F2049=[2]an!$E$39,H2049&lt;[2]an!$M$37,S2049="kahepoolne vajaduspõhine",U2049&lt;&gt;""),[2]an!$H$39,
IF(AND(A2049=[2]an!$H$38,F2049=[2]an!$E$39,H2049&lt;[2]an!$M$37,S2049&lt;&gt;"kahepoolne vajaduspõhine"),[2]an!$H$39,
IF(AND(A2049=[2]an!$H$38,F2049=[2]an!$E$42),[2]an!$H$42,
IF(AND(A2049=[2]an!$I$38,F2049=[2]an!$E$40),[2]an!$I$40,IF(AND(A2049=[2]an!$I$38,F2049=[2]an!$E$41),[2]an!$I$41,IF(AND(A2049=[2]an!$I$38,F2049=[2]an!$E$39,H2049&gt;=[2]an!$M$37),[2]an!$I$39,
IF(AND(A2049=[2]an!$I$38,F2049=[2]an!$E$39,H2049&lt;[2]an!$M$37,S2049="kahepoolne vajaduspõhine",U2049=""),[2]an!$M$40,
IF(AND(A2049=[2]an!$I$38,F2049=[2]an!$E$39,H2049&lt;[2]an!$M$37,S2049="kahepoolne vajaduspõhine",U2049&lt;&gt;""),[2]an!$I$39,
IF(AND(A2049=[2]an!$I$38,F2049=[2]an!$E$39,H2049&lt;[2]an!$M$37,S2049&lt;&gt;"kahepoolne vajaduspõhine"),[2]an!$I$39,
IF(AND(A2049=[2]an!$I$38,F2049=[2]an!$E$42),[2]an!$I$42,
IF(AND(A2049=[2]an!$J$38,F2049=[2]an!$E$40),[2]an!$J$40,IF(AND(A2049=[2]an!$J$38,F2049=[2]an!$E$41),[2]an!$J$41,IF(AND(A2049=[2]an!$J$38,F2049=[2]an!$E$39,H2049&gt;=[2]an!$M$37),[2]an!$J$39,
IF(AND(A2049=[2]an!$J$38,F2049=[2]an!$E$39,H2049&lt;[2]an!$M$37,S2049="kahepoolne vajaduspõhine",U2049=""),[2]an!$M$40,
IF(AND(A2049=[2]an!$J$38,F2049=[2]an!$E$39,H2049&lt;[2]an!$M$37,S2049="kahepoolne vajaduspõhine",U2049&lt;&gt;""),[2]an!$J$39,
IF(AND(A2049=[2]an!$J$38,F2049=[2]an!$E$39,H2049&lt;[2]an!$M$37,S2049&lt;&gt;"kahepoolne vajaduspõhine"),[2]an!$J$39,
IF(AND(A2049=[2]an!$J$38,F2049=[2]an!$E$42),[2]an!$J$42,""))))))))))))))))))))))))))))</f>
        <v/>
      </c>
      <c r="Y2049" s="17" t="str">
        <f>IFERROR(IF(F2049="Tugigrupp",0,
IF(AND(F2049="Peretoe teenus",H2049&gt;=[2]an!$M$37,RANK(D2049,$D2049:$D2049)+COUNTIFS($D$2:D2049,D2049,$F$2:F2049,F2049)-1&gt;1),"",
IF(AND(F2049="Peretoe teenus",H2049&gt;=[2]an!$M$37,RANK(D2049,$D2049:$D2049)+COUNTIFS($D$2:D2049,D2049,$F$2:F2049,F2049)-1=1,MONTH(H2049)=MONTH(K2049)=TRUE,YEAR(H2049)=YEAR(K2049)=TRUE),((EOMONTH(H2049,0)-H2049+1)*X2049)/DAY(EOMONTH(H2049,0)),
IF(AND(F2049="Peretoe teenus",H2049&gt;=[2]an!$M$37,RANK(D2049,$D2049:$D2049)+COUNTIFS($D$2:D2049,D2049,$F$2:F2049,F2049)-1=1),X2049,
IF(AND(F2049="Peretoe teenus",H2049&lt;[2]an!$M$37,S2049&lt;&gt;"kahepoolne vajaduspõhine",RANK(D2049,$D2049:$D2049)+COUNTIFS($D$2:D2049,D2049,$F$2:F2049,F2049)-1=1),X2049,
IF(AND(F2049="Peretoe teenus",H2049&lt;[2]an!$M$37,S2049&lt;&gt;"kahepoolne vajaduspõhine",RANK(D2049,$D2049:$D2049)+COUNTIFS($D$2:D2049,D2049,$F$2:F2049,F2049)-1&gt;1),"",
IF(AND(F2049="Peretoe teenus",H2049&lt;[2]an!$M$37,S2049="kahepoolne vajaduspõhine",U2049="",RANK(D2049,$D2049:$D2049)+COUNTIFS($D$2:D2049,D2049,$F$2:F2049,F2049)-1=1),X2049,
IF(AND(F2049="Peretoe teenus",H2049&lt;[2]an!$M$37,S2049="kahepoolne vajaduspõhine",U2049="",RANK(D2049,$D2049:$D2049)+COUNTIFS($D$2:D2049,D2049,$F$2:F2049,F2049)-1&gt;1),"",
IF(AND(F2049="Peretoe teenus",H2049&lt;[2]an!$M$37,S2049="kahepoolne vajaduspõhine",U2049&lt;[2]an!$M$37,RANK(D2049,$D2049:$D2049)+COUNTIFS($D$2:D2049,D2049,$F$2:F2049,F2049)-1=1),X2049,
IF(AND(F2049="Peretoe teenus",H2049&lt;[2]an!$M$37,S2049="kahepoolne vajaduspõhine",U2049&lt;[2]an!$M$37,RANK(D2049,$D2049:$D2049)+COUNTIFS($D$2:D2049,D2049,$F$2:F2049,F2049)-1&gt;1),"",
IF(AND(F2049="Peretoe teenus",H2049&lt;[2]an!$M$37,S2049="kahepoolne vajaduspõhine",U2049&gt;=[2]an!$M$37,U2049&lt;=[2]an!$M$38,RANK(D2049,$D2049:$D2049)+COUNTIFS($D$2:D2049,D2049,$F$2:F2049,F2049)-1=1),
((EOMONTH(U2049,0)-U2049+1)*X2049)/DAY(EOMONTH(U2049,0))+(DAY(U2049)-1)*100/DAY(EOMONTH(U2049,0)),
IF(AND(F2049="Peretoe teenus",H2049&lt;[2]an!$M$37,S2049="kahepoolne vajaduspõhine",U2049&gt;=[2]an!$M$37,U2049&lt;=[2]an!$M$38,RANK(D2049,$D2049:$D2049)+COUNTIFS($D$2:D2049,D2049,$F$2:F2049,F2049)-1&gt;1),"",
IF(AND(F2049="Peretoe teenus",H2049&lt;[2]an!$M$37,S2049="kahepoolne vajaduspõhine",U2049&gt;[2]an!$M$38,RANK(D2049,$D2049:$D2049)+COUNTIFS($D$2:D2049,D2049,$F$2:F2049,F2049)-1=1),X2049,
IF(AND(F2049="Peretoe teenus",H2049&lt;[2]an!$M$37,S2049="kahepoolne vajaduspõhine",U2049&gt;[2]an!$M$38,RANK(D2049,$D2049:$D2049)+COUNTIFS($D$2:D2049,D2049,$F$2:F2049,F2049)-1&gt;1),"",X2049*W2049)))))))))))))),"")</f>
        <v/>
      </c>
      <c r="Z2049" s="18" t="str">
        <f t="shared" si="94"/>
        <v/>
      </c>
      <c r="AA2049" s="19" t="str">
        <f>IFERROR(VLOOKUP(E2049,[2]an!$A$3:$B$81,2,FALSE),"")</f>
        <v/>
      </c>
      <c r="AB2049" s="19" t="str">
        <f>IFERROR(VLOOKUP(AA2049,[2]an!$C$2:$D$16,2,FALSE),"")</f>
        <v/>
      </c>
      <c r="AC2049" s="20"/>
      <c r="AD2049" s="21" t="str">
        <f>IF(A2049=[2]an!$F$36,VLOOKUP([2]an!$F$36,[2]an!$F$36:$H$36,3,FALSE),IF(A2049=[2]an!$F$35,VLOOKUP([2]an!$F$35,[2]an!$F$35:$H$35,3,FALSE),IF(A2049=[2]an!$F$33,VLOOKUP([2]an!$F$33,[2]an!$F$33:$H$33,3,FALSE),IF(A2049=[2]an!$F$31,VLOOKUP([2]an!$F$31,[2]an!$F$31:$H$31,3,FALSE),""))))</f>
        <v/>
      </c>
    </row>
    <row r="2050" spans="6:30" x14ac:dyDescent="0.2">
      <c r="F2050" s="10"/>
      <c r="G2050" s="8" t="str">
        <f t="shared" si="95"/>
        <v/>
      </c>
      <c r="H2050" s="13"/>
      <c r="K2050" s="13"/>
      <c r="L2050" s="10"/>
      <c r="M2050" s="10"/>
      <c r="S2050" s="8" t="str">
        <f>IFERROR(VLOOKUP(D2050,[1]peretoe_teenus!$A$2:$L$2000,5,FALSE),"")</f>
        <v/>
      </c>
      <c r="U2050" s="13"/>
      <c r="V2050" s="15" t="str" cm="1">
        <f t="array" ref="V2050">IFERROR(IF(AND(F2050="Tugigrupp",RANK(K2050,$K2050:$K2050)+COUNTIFS($K$2:K2050,K2050,$L$2:L2050,L2050,$M$2:M2050,M2050,$I$2:I2050,I2050,$G$2:G2050,G2050,$F$2:F2050,F2050)-1=1),SUMPRODUCT(($F$2:$F$4154=F2050)*($G$2:$G$4154=G2050)*($K$2:$K$4154=K2050)*($I$2:$I$4154=I2050)*($L$2:$L$4154=L2050)*($M$2:$M$4154=M2050)),""),"")</f>
        <v/>
      </c>
      <c r="W2050" s="15" t="str">
        <f t="shared" ref="W2050:W2113" si="96">IF(A2050="","",(M2050-L2050)*1440/45)</f>
        <v/>
      </c>
      <c r="X2050" s="16" t="str">
        <f>IF(AND(A2050=[2]an!$G$38,F2050=[2]an!$E$40),[2]an!$G$40,IF(AND(A2050=[2]an!$G$38,F2050=[2]an!$E$41),[2]an!$G$41,IF(AND(A2050=[2]an!$G$38,F2050=[2]an!$E$39,H2050&gt;=[2]an!$M$37),[2]an!$G$39,
IF(AND(A2050=[2]an!$G$38,F2050=[2]an!$E$39,H2050&lt;[2]an!$M$37,S2050="kahepoolne vajaduspõhine",U2050=""),[2]an!$M$40,
IF(AND(A2050=[2]an!$G$38,F2050=[2]an!$E$39,H2050&lt;[2]an!$M$37,S2050="kahepoolne vajaduspõhine",U2050&lt;&gt;""),[2]an!$G$39,
IF(AND(A2050=[2]an!$G$38,F2050=[2]an!$E$39,H2050&lt;[2]an!$M$37,S2050&lt;&gt;"kahepoolne vajaduspõhine"),[2]an!$G$39,
IF(AND(A2050=[2]an!$G$38,F2050=[2]an!$E$42),[2]an!$G$42,
IF(AND(A2050=[2]an!$H$38,F2050=[2]an!$E$40),[2]an!$H$40,IF(AND(A2050=[2]an!$H$38,F2050=[2]an!$E$41),[2]an!$H$41,IF(AND(A2050=[2]an!$H$38,F2050=[2]an!$E$39,H2050&gt;=[2]an!$M$37),[2]an!$H$39,
IF(AND(A2050=[2]an!$H$38,F2050=[2]an!$E$39,H2050&lt;[2]an!$M$37,S2050="kahepoolne vajaduspõhine",U2050=""),[2]an!$M$40,
IF(AND(A2050=[2]an!$H$38,F2050=[2]an!$E$39,H2050&lt;[2]an!$M$37,S2050="kahepoolne vajaduspõhine",U2050&lt;&gt;""),[2]an!$H$39,
IF(AND(A2050=[2]an!$H$38,F2050=[2]an!$E$39,H2050&lt;[2]an!$M$37,S2050&lt;&gt;"kahepoolne vajaduspõhine"),[2]an!$H$39,
IF(AND(A2050=[2]an!$H$38,F2050=[2]an!$E$42),[2]an!$H$42,
IF(AND(A2050=[2]an!$I$38,F2050=[2]an!$E$40),[2]an!$I$40,IF(AND(A2050=[2]an!$I$38,F2050=[2]an!$E$41),[2]an!$I$41,IF(AND(A2050=[2]an!$I$38,F2050=[2]an!$E$39,H2050&gt;=[2]an!$M$37),[2]an!$I$39,
IF(AND(A2050=[2]an!$I$38,F2050=[2]an!$E$39,H2050&lt;[2]an!$M$37,S2050="kahepoolne vajaduspõhine",U2050=""),[2]an!$M$40,
IF(AND(A2050=[2]an!$I$38,F2050=[2]an!$E$39,H2050&lt;[2]an!$M$37,S2050="kahepoolne vajaduspõhine",U2050&lt;&gt;""),[2]an!$I$39,
IF(AND(A2050=[2]an!$I$38,F2050=[2]an!$E$39,H2050&lt;[2]an!$M$37,S2050&lt;&gt;"kahepoolne vajaduspõhine"),[2]an!$I$39,
IF(AND(A2050=[2]an!$I$38,F2050=[2]an!$E$42),[2]an!$I$42,
IF(AND(A2050=[2]an!$J$38,F2050=[2]an!$E$40),[2]an!$J$40,IF(AND(A2050=[2]an!$J$38,F2050=[2]an!$E$41),[2]an!$J$41,IF(AND(A2050=[2]an!$J$38,F2050=[2]an!$E$39,H2050&gt;=[2]an!$M$37),[2]an!$J$39,
IF(AND(A2050=[2]an!$J$38,F2050=[2]an!$E$39,H2050&lt;[2]an!$M$37,S2050="kahepoolne vajaduspõhine",U2050=""),[2]an!$M$40,
IF(AND(A2050=[2]an!$J$38,F2050=[2]an!$E$39,H2050&lt;[2]an!$M$37,S2050="kahepoolne vajaduspõhine",U2050&lt;&gt;""),[2]an!$J$39,
IF(AND(A2050=[2]an!$J$38,F2050=[2]an!$E$39,H2050&lt;[2]an!$M$37,S2050&lt;&gt;"kahepoolne vajaduspõhine"),[2]an!$J$39,
IF(AND(A2050=[2]an!$J$38,F2050=[2]an!$E$42),[2]an!$J$42,""))))))))))))))))))))))))))))</f>
        <v/>
      </c>
      <c r="Y2050" s="17" t="str">
        <f>IFERROR(IF(F2050="Tugigrupp",0,
IF(AND(F2050="Peretoe teenus",H2050&gt;=[2]an!$M$37,RANK(D2050,$D2050:$D2050)+COUNTIFS($D$2:D2050,D2050,$F$2:F2050,F2050)-1&gt;1),"",
IF(AND(F2050="Peretoe teenus",H2050&gt;=[2]an!$M$37,RANK(D2050,$D2050:$D2050)+COUNTIFS($D$2:D2050,D2050,$F$2:F2050,F2050)-1=1,MONTH(H2050)=MONTH(K2050)=TRUE,YEAR(H2050)=YEAR(K2050)=TRUE),((EOMONTH(H2050,0)-H2050+1)*X2050)/DAY(EOMONTH(H2050,0)),
IF(AND(F2050="Peretoe teenus",H2050&gt;=[2]an!$M$37,RANK(D2050,$D2050:$D2050)+COUNTIFS($D$2:D2050,D2050,$F$2:F2050,F2050)-1=1),X2050,
IF(AND(F2050="Peretoe teenus",H2050&lt;[2]an!$M$37,S2050&lt;&gt;"kahepoolne vajaduspõhine",RANK(D2050,$D2050:$D2050)+COUNTIFS($D$2:D2050,D2050,$F$2:F2050,F2050)-1=1),X2050,
IF(AND(F2050="Peretoe teenus",H2050&lt;[2]an!$M$37,S2050&lt;&gt;"kahepoolne vajaduspõhine",RANK(D2050,$D2050:$D2050)+COUNTIFS($D$2:D2050,D2050,$F$2:F2050,F2050)-1&gt;1),"",
IF(AND(F2050="Peretoe teenus",H2050&lt;[2]an!$M$37,S2050="kahepoolne vajaduspõhine",U2050="",RANK(D2050,$D2050:$D2050)+COUNTIFS($D$2:D2050,D2050,$F$2:F2050,F2050)-1=1),X2050,
IF(AND(F2050="Peretoe teenus",H2050&lt;[2]an!$M$37,S2050="kahepoolne vajaduspõhine",U2050="",RANK(D2050,$D2050:$D2050)+COUNTIFS($D$2:D2050,D2050,$F$2:F2050,F2050)-1&gt;1),"",
IF(AND(F2050="Peretoe teenus",H2050&lt;[2]an!$M$37,S2050="kahepoolne vajaduspõhine",U2050&lt;[2]an!$M$37,RANK(D2050,$D2050:$D2050)+COUNTIFS($D$2:D2050,D2050,$F$2:F2050,F2050)-1=1),X2050,
IF(AND(F2050="Peretoe teenus",H2050&lt;[2]an!$M$37,S2050="kahepoolne vajaduspõhine",U2050&lt;[2]an!$M$37,RANK(D2050,$D2050:$D2050)+COUNTIFS($D$2:D2050,D2050,$F$2:F2050,F2050)-1&gt;1),"",
IF(AND(F2050="Peretoe teenus",H2050&lt;[2]an!$M$37,S2050="kahepoolne vajaduspõhine",U2050&gt;=[2]an!$M$37,U2050&lt;=[2]an!$M$38,RANK(D2050,$D2050:$D2050)+COUNTIFS($D$2:D2050,D2050,$F$2:F2050,F2050)-1=1),
((EOMONTH(U2050,0)-U2050+1)*X2050)/DAY(EOMONTH(U2050,0))+(DAY(U2050)-1)*100/DAY(EOMONTH(U2050,0)),
IF(AND(F2050="Peretoe teenus",H2050&lt;[2]an!$M$37,S2050="kahepoolne vajaduspõhine",U2050&gt;=[2]an!$M$37,U2050&lt;=[2]an!$M$38,RANK(D2050,$D2050:$D2050)+COUNTIFS($D$2:D2050,D2050,$F$2:F2050,F2050)-1&gt;1),"",
IF(AND(F2050="Peretoe teenus",H2050&lt;[2]an!$M$37,S2050="kahepoolne vajaduspõhine",U2050&gt;[2]an!$M$38,RANK(D2050,$D2050:$D2050)+COUNTIFS($D$2:D2050,D2050,$F$2:F2050,F2050)-1=1),X2050,
IF(AND(F2050="Peretoe teenus",H2050&lt;[2]an!$M$37,S2050="kahepoolne vajaduspõhine",U2050&gt;[2]an!$M$38,RANK(D2050,$D2050:$D2050)+COUNTIFS($D$2:D2050,D2050,$F$2:F2050,F2050)-1&gt;1),"",X2050*W2050)))))))))))))),"")</f>
        <v/>
      </c>
      <c r="Z2050" s="18" t="str">
        <f t="shared" ref="Z2050:Z2113" si="97">IF(F2050="Tugigrupp",SUMPRODUCT(($F$2:$F$4154=F2050)*($G$2:$G$4154=G2050)*($K$2:$K$4154=K2050)*($I$2:$I$4154=I2050)*($L$2:$L$4154=L2050)*($M$2:$M$4154=M2050)),"")</f>
        <v/>
      </c>
      <c r="AA2050" s="19" t="str">
        <f>IFERROR(VLOOKUP(E2050,[2]an!$A$3:$B$81,2,FALSE),"")</f>
        <v/>
      </c>
      <c r="AB2050" s="19" t="str">
        <f>IFERROR(VLOOKUP(AA2050,[2]an!$C$2:$D$16,2,FALSE),"")</f>
        <v/>
      </c>
      <c r="AC2050" s="20"/>
      <c r="AD2050" s="21" t="str">
        <f>IF(A2050=[2]an!$F$36,VLOOKUP([2]an!$F$36,[2]an!$F$36:$H$36,3,FALSE),IF(A2050=[2]an!$F$35,VLOOKUP([2]an!$F$35,[2]an!$F$35:$H$35,3,FALSE),IF(A2050=[2]an!$F$33,VLOOKUP([2]an!$F$33,[2]an!$F$33:$H$33,3,FALSE),IF(A2050=[2]an!$F$31,VLOOKUP([2]an!$F$31,[2]an!$F$31:$H$31,3,FALSE),""))))</f>
        <v/>
      </c>
    </row>
    <row r="2051" spans="6:30" x14ac:dyDescent="0.2">
      <c r="F2051" s="10"/>
      <c r="G2051" s="8" t="str">
        <f t="shared" ref="G2051:G2114" si="98">IF(F2051="","",IF(F2051&lt;&gt;"Tugigrupp","pole",""))</f>
        <v/>
      </c>
      <c r="H2051" s="13"/>
      <c r="K2051" s="13"/>
      <c r="L2051" s="10"/>
      <c r="M2051" s="10"/>
      <c r="S2051" s="8" t="str">
        <f>IFERROR(VLOOKUP(D2051,[1]peretoe_teenus!$A$2:$L$2000,5,FALSE),"")</f>
        <v/>
      </c>
      <c r="U2051" s="13"/>
      <c r="V2051" s="15" t="str" cm="1">
        <f t="array" ref="V2051">IFERROR(IF(AND(F2051="Tugigrupp",RANK(K2051,$K2051:$K2051)+COUNTIFS($K$2:K2051,K2051,$L$2:L2051,L2051,$M$2:M2051,M2051,$I$2:I2051,I2051,$G$2:G2051,G2051,$F$2:F2051,F2051)-1=1),SUMPRODUCT(($F$2:$F$4154=F2051)*($G$2:$G$4154=G2051)*($K$2:$K$4154=K2051)*($I$2:$I$4154=I2051)*($L$2:$L$4154=L2051)*($M$2:$M$4154=M2051)),""),"")</f>
        <v/>
      </c>
      <c r="W2051" s="15" t="str">
        <f t="shared" si="96"/>
        <v/>
      </c>
      <c r="X2051" s="16" t="str">
        <f>IF(AND(A2051=[2]an!$G$38,F2051=[2]an!$E$40),[2]an!$G$40,IF(AND(A2051=[2]an!$G$38,F2051=[2]an!$E$41),[2]an!$G$41,IF(AND(A2051=[2]an!$G$38,F2051=[2]an!$E$39,H2051&gt;=[2]an!$M$37),[2]an!$G$39,
IF(AND(A2051=[2]an!$G$38,F2051=[2]an!$E$39,H2051&lt;[2]an!$M$37,S2051="kahepoolne vajaduspõhine",U2051=""),[2]an!$M$40,
IF(AND(A2051=[2]an!$G$38,F2051=[2]an!$E$39,H2051&lt;[2]an!$M$37,S2051="kahepoolne vajaduspõhine",U2051&lt;&gt;""),[2]an!$G$39,
IF(AND(A2051=[2]an!$G$38,F2051=[2]an!$E$39,H2051&lt;[2]an!$M$37,S2051&lt;&gt;"kahepoolne vajaduspõhine"),[2]an!$G$39,
IF(AND(A2051=[2]an!$G$38,F2051=[2]an!$E$42),[2]an!$G$42,
IF(AND(A2051=[2]an!$H$38,F2051=[2]an!$E$40),[2]an!$H$40,IF(AND(A2051=[2]an!$H$38,F2051=[2]an!$E$41),[2]an!$H$41,IF(AND(A2051=[2]an!$H$38,F2051=[2]an!$E$39,H2051&gt;=[2]an!$M$37),[2]an!$H$39,
IF(AND(A2051=[2]an!$H$38,F2051=[2]an!$E$39,H2051&lt;[2]an!$M$37,S2051="kahepoolne vajaduspõhine",U2051=""),[2]an!$M$40,
IF(AND(A2051=[2]an!$H$38,F2051=[2]an!$E$39,H2051&lt;[2]an!$M$37,S2051="kahepoolne vajaduspõhine",U2051&lt;&gt;""),[2]an!$H$39,
IF(AND(A2051=[2]an!$H$38,F2051=[2]an!$E$39,H2051&lt;[2]an!$M$37,S2051&lt;&gt;"kahepoolne vajaduspõhine"),[2]an!$H$39,
IF(AND(A2051=[2]an!$H$38,F2051=[2]an!$E$42),[2]an!$H$42,
IF(AND(A2051=[2]an!$I$38,F2051=[2]an!$E$40),[2]an!$I$40,IF(AND(A2051=[2]an!$I$38,F2051=[2]an!$E$41),[2]an!$I$41,IF(AND(A2051=[2]an!$I$38,F2051=[2]an!$E$39,H2051&gt;=[2]an!$M$37),[2]an!$I$39,
IF(AND(A2051=[2]an!$I$38,F2051=[2]an!$E$39,H2051&lt;[2]an!$M$37,S2051="kahepoolne vajaduspõhine",U2051=""),[2]an!$M$40,
IF(AND(A2051=[2]an!$I$38,F2051=[2]an!$E$39,H2051&lt;[2]an!$M$37,S2051="kahepoolne vajaduspõhine",U2051&lt;&gt;""),[2]an!$I$39,
IF(AND(A2051=[2]an!$I$38,F2051=[2]an!$E$39,H2051&lt;[2]an!$M$37,S2051&lt;&gt;"kahepoolne vajaduspõhine"),[2]an!$I$39,
IF(AND(A2051=[2]an!$I$38,F2051=[2]an!$E$42),[2]an!$I$42,
IF(AND(A2051=[2]an!$J$38,F2051=[2]an!$E$40),[2]an!$J$40,IF(AND(A2051=[2]an!$J$38,F2051=[2]an!$E$41),[2]an!$J$41,IF(AND(A2051=[2]an!$J$38,F2051=[2]an!$E$39,H2051&gt;=[2]an!$M$37),[2]an!$J$39,
IF(AND(A2051=[2]an!$J$38,F2051=[2]an!$E$39,H2051&lt;[2]an!$M$37,S2051="kahepoolne vajaduspõhine",U2051=""),[2]an!$M$40,
IF(AND(A2051=[2]an!$J$38,F2051=[2]an!$E$39,H2051&lt;[2]an!$M$37,S2051="kahepoolne vajaduspõhine",U2051&lt;&gt;""),[2]an!$J$39,
IF(AND(A2051=[2]an!$J$38,F2051=[2]an!$E$39,H2051&lt;[2]an!$M$37,S2051&lt;&gt;"kahepoolne vajaduspõhine"),[2]an!$J$39,
IF(AND(A2051=[2]an!$J$38,F2051=[2]an!$E$42),[2]an!$J$42,""))))))))))))))))))))))))))))</f>
        <v/>
      </c>
      <c r="Y2051" s="17" t="str">
        <f>IFERROR(IF(F2051="Tugigrupp",0,
IF(AND(F2051="Peretoe teenus",H2051&gt;=[2]an!$M$37,RANK(D2051,$D2051:$D2051)+COUNTIFS($D$2:D2051,D2051,$F$2:F2051,F2051)-1&gt;1),"",
IF(AND(F2051="Peretoe teenus",H2051&gt;=[2]an!$M$37,RANK(D2051,$D2051:$D2051)+COUNTIFS($D$2:D2051,D2051,$F$2:F2051,F2051)-1=1,MONTH(H2051)=MONTH(K2051)=TRUE,YEAR(H2051)=YEAR(K2051)=TRUE),((EOMONTH(H2051,0)-H2051+1)*X2051)/DAY(EOMONTH(H2051,0)),
IF(AND(F2051="Peretoe teenus",H2051&gt;=[2]an!$M$37,RANK(D2051,$D2051:$D2051)+COUNTIFS($D$2:D2051,D2051,$F$2:F2051,F2051)-1=1),X2051,
IF(AND(F2051="Peretoe teenus",H2051&lt;[2]an!$M$37,S2051&lt;&gt;"kahepoolne vajaduspõhine",RANK(D2051,$D2051:$D2051)+COUNTIFS($D$2:D2051,D2051,$F$2:F2051,F2051)-1=1),X2051,
IF(AND(F2051="Peretoe teenus",H2051&lt;[2]an!$M$37,S2051&lt;&gt;"kahepoolne vajaduspõhine",RANK(D2051,$D2051:$D2051)+COUNTIFS($D$2:D2051,D2051,$F$2:F2051,F2051)-1&gt;1),"",
IF(AND(F2051="Peretoe teenus",H2051&lt;[2]an!$M$37,S2051="kahepoolne vajaduspõhine",U2051="",RANK(D2051,$D2051:$D2051)+COUNTIFS($D$2:D2051,D2051,$F$2:F2051,F2051)-1=1),X2051,
IF(AND(F2051="Peretoe teenus",H2051&lt;[2]an!$M$37,S2051="kahepoolne vajaduspõhine",U2051="",RANK(D2051,$D2051:$D2051)+COUNTIFS($D$2:D2051,D2051,$F$2:F2051,F2051)-1&gt;1),"",
IF(AND(F2051="Peretoe teenus",H2051&lt;[2]an!$M$37,S2051="kahepoolne vajaduspõhine",U2051&lt;[2]an!$M$37,RANK(D2051,$D2051:$D2051)+COUNTIFS($D$2:D2051,D2051,$F$2:F2051,F2051)-1=1),X2051,
IF(AND(F2051="Peretoe teenus",H2051&lt;[2]an!$M$37,S2051="kahepoolne vajaduspõhine",U2051&lt;[2]an!$M$37,RANK(D2051,$D2051:$D2051)+COUNTIFS($D$2:D2051,D2051,$F$2:F2051,F2051)-1&gt;1),"",
IF(AND(F2051="Peretoe teenus",H2051&lt;[2]an!$M$37,S2051="kahepoolne vajaduspõhine",U2051&gt;=[2]an!$M$37,U2051&lt;=[2]an!$M$38,RANK(D2051,$D2051:$D2051)+COUNTIFS($D$2:D2051,D2051,$F$2:F2051,F2051)-1=1),
((EOMONTH(U2051,0)-U2051+1)*X2051)/DAY(EOMONTH(U2051,0))+(DAY(U2051)-1)*100/DAY(EOMONTH(U2051,0)),
IF(AND(F2051="Peretoe teenus",H2051&lt;[2]an!$M$37,S2051="kahepoolne vajaduspõhine",U2051&gt;=[2]an!$M$37,U2051&lt;=[2]an!$M$38,RANK(D2051,$D2051:$D2051)+COUNTIFS($D$2:D2051,D2051,$F$2:F2051,F2051)-1&gt;1),"",
IF(AND(F2051="Peretoe teenus",H2051&lt;[2]an!$M$37,S2051="kahepoolne vajaduspõhine",U2051&gt;[2]an!$M$38,RANK(D2051,$D2051:$D2051)+COUNTIFS($D$2:D2051,D2051,$F$2:F2051,F2051)-1=1),X2051,
IF(AND(F2051="Peretoe teenus",H2051&lt;[2]an!$M$37,S2051="kahepoolne vajaduspõhine",U2051&gt;[2]an!$M$38,RANK(D2051,$D2051:$D2051)+COUNTIFS($D$2:D2051,D2051,$F$2:F2051,F2051)-1&gt;1),"",X2051*W2051)))))))))))))),"")</f>
        <v/>
      </c>
      <c r="Z2051" s="18" t="str">
        <f t="shared" si="97"/>
        <v/>
      </c>
      <c r="AA2051" s="19" t="str">
        <f>IFERROR(VLOOKUP(E2051,[2]an!$A$3:$B$81,2,FALSE),"")</f>
        <v/>
      </c>
      <c r="AB2051" s="19" t="str">
        <f>IFERROR(VLOOKUP(AA2051,[2]an!$C$2:$D$16,2,FALSE),"")</f>
        <v/>
      </c>
      <c r="AC2051" s="20"/>
      <c r="AD2051" s="21" t="str">
        <f>IF(A2051=[2]an!$F$36,VLOOKUP([2]an!$F$36,[2]an!$F$36:$H$36,3,FALSE),IF(A2051=[2]an!$F$35,VLOOKUP([2]an!$F$35,[2]an!$F$35:$H$35,3,FALSE),IF(A2051=[2]an!$F$33,VLOOKUP([2]an!$F$33,[2]an!$F$33:$H$33,3,FALSE),IF(A2051=[2]an!$F$31,VLOOKUP([2]an!$F$31,[2]an!$F$31:$H$31,3,FALSE),""))))</f>
        <v/>
      </c>
    </row>
    <row r="2052" spans="6:30" x14ac:dyDescent="0.2">
      <c r="F2052" s="10"/>
      <c r="G2052" s="8" t="str">
        <f t="shared" si="98"/>
        <v/>
      </c>
      <c r="H2052" s="13"/>
      <c r="K2052" s="13"/>
      <c r="L2052" s="10"/>
      <c r="M2052" s="10"/>
      <c r="S2052" s="8" t="str">
        <f>IFERROR(VLOOKUP(D2052,[1]peretoe_teenus!$A$2:$L$2000,5,FALSE),"")</f>
        <v/>
      </c>
      <c r="U2052" s="13"/>
      <c r="V2052" s="15" t="str" cm="1">
        <f t="array" ref="V2052">IFERROR(IF(AND(F2052="Tugigrupp",RANK(K2052,$K2052:$K2052)+COUNTIFS($K$2:K2052,K2052,$L$2:L2052,L2052,$M$2:M2052,M2052,$I$2:I2052,I2052,$G$2:G2052,G2052,$F$2:F2052,F2052)-1=1),SUMPRODUCT(($F$2:$F$4154=F2052)*($G$2:$G$4154=G2052)*($K$2:$K$4154=K2052)*($I$2:$I$4154=I2052)*($L$2:$L$4154=L2052)*($M$2:$M$4154=M2052)),""),"")</f>
        <v/>
      </c>
      <c r="W2052" s="15" t="str">
        <f t="shared" si="96"/>
        <v/>
      </c>
      <c r="X2052" s="16" t="str">
        <f>IF(AND(A2052=[2]an!$G$38,F2052=[2]an!$E$40),[2]an!$G$40,IF(AND(A2052=[2]an!$G$38,F2052=[2]an!$E$41),[2]an!$G$41,IF(AND(A2052=[2]an!$G$38,F2052=[2]an!$E$39,H2052&gt;=[2]an!$M$37),[2]an!$G$39,
IF(AND(A2052=[2]an!$G$38,F2052=[2]an!$E$39,H2052&lt;[2]an!$M$37,S2052="kahepoolne vajaduspõhine",U2052=""),[2]an!$M$40,
IF(AND(A2052=[2]an!$G$38,F2052=[2]an!$E$39,H2052&lt;[2]an!$M$37,S2052="kahepoolne vajaduspõhine",U2052&lt;&gt;""),[2]an!$G$39,
IF(AND(A2052=[2]an!$G$38,F2052=[2]an!$E$39,H2052&lt;[2]an!$M$37,S2052&lt;&gt;"kahepoolne vajaduspõhine"),[2]an!$G$39,
IF(AND(A2052=[2]an!$G$38,F2052=[2]an!$E$42),[2]an!$G$42,
IF(AND(A2052=[2]an!$H$38,F2052=[2]an!$E$40),[2]an!$H$40,IF(AND(A2052=[2]an!$H$38,F2052=[2]an!$E$41),[2]an!$H$41,IF(AND(A2052=[2]an!$H$38,F2052=[2]an!$E$39,H2052&gt;=[2]an!$M$37),[2]an!$H$39,
IF(AND(A2052=[2]an!$H$38,F2052=[2]an!$E$39,H2052&lt;[2]an!$M$37,S2052="kahepoolne vajaduspõhine",U2052=""),[2]an!$M$40,
IF(AND(A2052=[2]an!$H$38,F2052=[2]an!$E$39,H2052&lt;[2]an!$M$37,S2052="kahepoolne vajaduspõhine",U2052&lt;&gt;""),[2]an!$H$39,
IF(AND(A2052=[2]an!$H$38,F2052=[2]an!$E$39,H2052&lt;[2]an!$M$37,S2052&lt;&gt;"kahepoolne vajaduspõhine"),[2]an!$H$39,
IF(AND(A2052=[2]an!$H$38,F2052=[2]an!$E$42),[2]an!$H$42,
IF(AND(A2052=[2]an!$I$38,F2052=[2]an!$E$40),[2]an!$I$40,IF(AND(A2052=[2]an!$I$38,F2052=[2]an!$E$41),[2]an!$I$41,IF(AND(A2052=[2]an!$I$38,F2052=[2]an!$E$39,H2052&gt;=[2]an!$M$37),[2]an!$I$39,
IF(AND(A2052=[2]an!$I$38,F2052=[2]an!$E$39,H2052&lt;[2]an!$M$37,S2052="kahepoolne vajaduspõhine",U2052=""),[2]an!$M$40,
IF(AND(A2052=[2]an!$I$38,F2052=[2]an!$E$39,H2052&lt;[2]an!$M$37,S2052="kahepoolne vajaduspõhine",U2052&lt;&gt;""),[2]an!$I$39,
IF(AND(A2052=[2]an!$I$38,F2052=[2]an!$E$39,H2052&lt;[2]an!$M$37,S2052&lt;&gt;"kahepoolne vajaduspõhine"),[2]an!$I$39,
IF(AND(A2052=[2]an!$I$38,F2052=[2]an!$E$42),[2]an!$I$42,
IF(AND(A2052=[2]an!$J$38,F2052=[2]an!$E$40),[2]an!$J$40,IF(AND(A2052=[2]an!$J$38,F2052=[2]an!$E$41),[2]an!$J$41,IF(AND(A2052=[2]an!$J$38,F2052=[2]an!$E$39,H2052&gt;=[2]an!$M$37),[2]an!$J$39,
IF(AND(A2052=[2]an!$J$38,F2052=[2]an!$E$39,H2052&lt;[2]an!$M$37,S2052="kahepoolne vajaduspõhine",U2052=""),[2]an!$M$40,
IF(AND(A2052=[2]an!$J$38,F2052=[2]an!$E$39,H2052&lt;[2]an!$M$37,S2052="kahepoolne vajaduspõhine",U2052&lt;&gt;""),[2]an!$J$39,
IF(AND(A2052=[2]an!$J$38,F2052=[2]an!$E$39,H2052&lt;[2]an!$M$37,S2052&lt;&gt;"kahepoolne vajaduspõhine"),[2]an!$J$39,
IF(AND(A2052=[2]an!$J$38,F2052=[2]an!$E$42),[2]an!$J$42,""))))))))))))))))))))))))))))</f>
        <v/>
      </c>
      <c r="Y2052" s="17" t="str">
        <f>IFERROR(IF(F2052="Tugigrupp",0,
IF(AND(F2052="Peretoe teenus",H2052&gt;=[2]an!$M$37,RANK(D2052,$D2052:$D2052)+COUNTIFS($D$2:D2052,D2052,$F$2:F2052,F2052)-1&gt;1),"",
IF(AND(F2052="Peretoe teenus",H2052&gt;=[2]an!$M$37,RANK(D2052,$D2052:$D2052)+COUNTIFS($D$2:D2052,D2052,$F$2:F2052,F2052)-1=1,MONTH(H2052)=MONTH(K2052)=TRUE,YEAR(H2052)=YEAR(K2052)=TRUE),((EOMONTH(H2052,0)-H2052+1)*X2052)/DAY(EOMONTH(H2052,0)),
IF(AND(F2052="Peretoe teenus",H2052&gt;=[2]an!$M$37,RANK(D2052,$D2052:$D2052)+COUNTIFS($D$2:D2052,D2052,$F$2:F2052,F2052)-1=1),X2052,
IF(AND(F2052="Peretoe teenus",H2052&lt;[2]an!$M$37,S2052&lt;&gt;"kahepoolne vajaduspõhine",RANK(D2052,$D2052:$D2052)+COUNTIFS($D$2:D2052,D2052,$F$2:F2052,F2052)-1=1),X2052,
IF(AND(F2052="Peretoe teenus",H2052&lt;[2]an!$M$37,S2052&lt;&gt;"kahepoolne vajaduspõhine",RANK(D2052,$D2052:$D2052)+COUNTIFS($D$2:D2052,D2052,$F$2:F2052,F2052)-1&gt;1),"",
IF(AND(F2052="Peretoe teenus",H2052&lt;[2]an!$M$37,S2052="kahepoolne vajaduspõhine",U2052="",RANK(D2052,$D2052:$D2052)+COUNTIFS($D$2:D2052,D2052,$F$2:F2052,F2052)-1=1),X2052,
IF(AND(F2052="Peretoe teenus",H2052&lt;[2]an!$M$37,S2052="kahepoolne vajaduspõhine",U2052="",RANK(D2052,$D2052:$D2052)+COUNTIFS($D$2:D2052,D2052,$F$2:F2052,F2052)-1&gt;1),"",
IF(AND(F2052="Peretoe teenus",H2052&lt;[2]an!$M$37,S2052="kahepoolne vajaduspõhine",U2052&lt;[2]an!$M$37,RANK(D2052,$D2052:$D2052)+COUNTIFS($D$2:D2052,D2052,$F$2:F2052,F2052)-1=1),X2052,
IF(AND(F2052="Peretoe teenus",H2052&lt;[2]an!$M$37,S2052="kahepoolne vajaduspõhine",U2052&lt;[2]an!$M$37,RANK(D2052,$D2052:$D2052)+COUNTIFS($D$2:D2052,D2052,$F$2:F2052,F2052)-1&gt;1),"",
IF(AND(F2052="Peretoe teenus",H2052&lt;[2]an!$M$37,S2052="kahepoolne vajaduspõhine",U2052&gt;=[2]an!$M$37,U2052&lt;=[2]an!$M$38,RANK(D2052,$D2052:$D2052)+COUNTIFS($D$2:D2052,D2052,$F$2:F2052,F2052)-1=1),
((EOMONTH(U2052,0)-U2052+1)*X2052)/DAY(EOMONTH(U2052,0))+(DAY(U2052)-1)*100/DAY(EOMONTH(U2052,0)),
IF(AND(F2052="Peretoe teenus",H2052&lt;[2]an!$M$37,S2052="kahepoolne vajaduspõhine",U2052&gt;=[2]an!$M$37,U2052&lt;=[2]an!$M$38,RANK(D2052,$D2052:$D2052)+COUNTIFS($D$2:D2052,D2052,$F$2:F2052,F2052)-1&gt;1),"",
IF(AND(F2052="Peretoe teenus",H2052&lt;[2]an!$M$37,S2052="kahepoolne vajaduspõhine",U2052&gt;[2]an!$M$38,RANK(D2052,$D2052:$D2052)+COUNTIFS($D$2:D2052,D2052,$F$2:F2052,F2052)-1=1),X2052,
IF(AND(F2052="Peretoe teenus",H2052&lt;[2]an!$M$37,S2052="kahepoolne vajaduspõhine",U2052&gt;[2]an!$M$38,RANK(D2052,$D2052:$D2052)+COUNTIFS($D$2:D2052,D2052,$F$2:F2052,F2052)-1&gt;1),"",X2052*W2052)))))))))))))),"")</f>
        <v/>
      </c>
      <c r="Z2052" s="18" t="str">
        <f t="shared" si="97"/>
        <v/>
      </c>
      <c r="AA2052" s="19" t="str">
        <f>IFERROR(VLOOKUP(E2052,[2]an!$A$3:$B$81,2,FALSE),"")</f>
        <v/>
      </c>
      <c r="AB2052" s="19" t="str">
        <f>IFERROR(VLOOKUP(AA2052,[2]an!$C$2:$D$16,2,FALSE),"")</f>
        <v/>
      </c>
      <c r="AC2052" s="20"/>
      <c r="AD2052" s="21" t="str">
        <f>IF(A2052=[2]an!$F$36,VLOOKUP([2]an!$F$36,[2]an!$F$36:$H$36,3,FALSE),IF(A2052=[2]an!$F$35,VLOOKUP([2]an!$F$35,[2]an!$F$35:$H$35,3,FALSE),IF(A2052=[2]an!$F$33,VLOOKUP([2]an!$F$33,[2]an!$F$33:$H$33,3,FALSE),IF(A2052=[2]an!$F$31,VLOOKUP([2]an!$F$31,[2]an!$F$31:$H$31,3,FALSE),""))))</f>
        <v/>
      </c>
    </row>
    <row r="2053" spans="6:30" x14ac:dyDescent="0.2">
      <c r="F2053" s="10"/>
      <c r="G2053" s="8" t="str">
        <f t="shared" si="98"/>
        <v/>
      </c>
      <c r="H2053" s="13"/>
      <c r="K2053" s="13"/>
      <c r="L2053" s="10"/>
      <c r="M2053" s="10"/>
      <c r="S2053" s="8" t="str">
        <f>IFERROR(VLOOKUP(D2053,[1]peretoe_teenus!$A$2:$L$2000,5,FALSE),"")</f>
        <v/>
      </c>
      <c r="U2053" s="13"/>
      <c r="V2053" s="15" t="str" cm="1">
        <f t="array" ref="V2053">IFERROR(IF(AND(F2053="Tugigrupp",RANK(K2053,$K2053:$K2053)+COUNTIFS($K$2:K2053,K2053,$L$2:L2053,L2053,$M$2:M2053,M2053,$I$2:I2053,I2053,$G$2:G2053,G2053,$F$2:F2053,F2053)-1=1),SUMPRODUCT(($F$2:$F$4154=F2053)*($G$2:$G$4154=G2053)*($K$2:$K$4154=K2053)*($I$2:$I$4154=I2053)*($L$2:$L$4154=L2053)*($M$2:$M$4154=M2053)),""),"")</f>
        <v/>
      </c>
      <c r="W2053" s="15" t="str">
        <f t="shared" si="96"/>
        <v/>
      </c>
      <c r="X2053" s="16" t="str">
        <f>IF(AND(A2053=[2]an!$G$38,F2053=[2]an!$E$40),[2]an!$G$40,IF(AND(A2053=[2]an!$G$38,F2053=[2]an!$E$41),[2]an!$G$41,IF(AND(A2053=[2]an!$G$38,F2053=[2]an!$E$39,H2053&gt;=[2]an!$M$37),[2]an!$G$39,
IF(AND(A2053=[2]an!$G$38,F2053=[2]an!$E$39,H2053&lt;[2]an!$M$37,S2053="kahepoolne vajaduspõhine",U2053=""),[2]an!$M$40,
IF(AND(A2053=[2]an!$G$38,F2053=[2]an!$E$39,H2053&lt;[2]an!$M$37,S2053="kahepoolne vajaduspõhine",U2053&lt;&gt;""),[2]an!$G$39,
IF(AND(A2053=[2]an!$G$38,F2053=[2]an!$E$39,H2053&lt;[2]an!$M$37,S2053&lt;&gt;"kahepoolne vajaduspõhine"),[2]an!$G$39,
IF(AND(A2053=[2]an!$G$38,F2053=[2]an!$E$42),[2]an!$G$42,
IF(AND(A2053=[2]an!$H$38,F2053=[2]an!$E$40),[2]an!$H$40,IF(AND(A2053=[2]an!$H$38,F2053=[2]an!$E$41),[2]an!$H$41,IF(AND(A2053=[2]an!$H$38,F2053=[2]an!$E$39,H2053&gt;=[2]an!$M$37),[2]an!$H$39,
IF(AND(A2053=[2]an!$H$38,F2053=[2]an!$E$39,H2053&lt;[2]an!$M$37,S2053="kahepoolne vajaduspõhine",U2053=""),[2]an!$M$40,
IF(AND(A2053=[2]an!$H$38,F2053=[2]an!$E$39,H2053&lt;[2]an!$M$37,S2053="kahepoolne vajaduspõhine",U2053&lt;&gt;""),[2]an!$H$39,
IF(AND(A2053=[2]an!$H$38,F2053=[2]an!$E$39,H2053&lt;[2]an!$M$37,S2053&lt;&gt;"kahepoolne vajaduspõhine"),[2]an!$H$39,
IF(AND(A2053=[2]an!$H$38,F2053=[2]an!$E$42),[2]an!$H$42,
IF(AND(A2053=[2]an!$I$38,F2053=[2]an!$E$40),[2]an!$I$40,IF(AND(A2053=[2]an!$I$38,F2053=[2]an!$E$41),[2]an!$I$41,IF(AND(A2053=[2]an!$I$38,F2053=[2]an!$E$39,H2053&gt;=[2]an!$M$37),[2]an!$I$39,
IF(AND(A2053=[2]an!$I$38,F2053=[2]an!$E$39,H2053&lt;[2]an!$M$37,S2053="kahepoolne vajaduspõhine",U2053=""),[2]an!$M$40,
IF(AND(A2053=[2]an!$I$38,F2053=[2]an!$E$39,H2053&lt;[2]an!$M$37,S2053="kahepoolne vajaduspõhine",U2053&lt;&gt;""),[2]an!$I$39,
IF(AND(A2053=[2]an!$I$38,F2053=[2]an!$E$39,H2053&lt;[2]an!$M$37,S2053&lt;&gt;"kahepoolne vajaduspõhine"),[2]an!$I$39,
IF(AND(A2053=[2]an!$I$38,F2053=[2]an!$E$42),[2]an!$I$42,
IF(AND(A2053=[2]an!$J$38,F2053=[2]an!$E$40),[2]an!$J$40,IF(AND(A2053=[2]an!$J$38,F2053=[2]an!$E$41),[2]an!$J$41,IF(AND(A2053=[2]an!$J$38,F2053=[2]an!$E$39,H2053&gt;=[2]an!$M$37),[2]an!$J$39,
IF(AND(A2053=[2]an!$J$38,F2053=[2]an!$E$39,H2053&lt;[2]an!$M$37,S2053="kahepoolne vajaduspõhine",U2053=""),[2]an!$M$40,
IF(AND(A2053=[2]an!$J$38,F2053=[2]an!$E$39,H2053&lt;[2]an!$M$37,S2053="kahepoolne vajaduspõhine",U2053&lt;&gt;""),[2]an!$J$39,
IF(AND(A2053=[2]an!$J$38,F2053=[2]an!$E$39,H2053&lt;[2]an!$M$37,S2053&lt;&gt;"kahepoolne vajaduspõhine"),[2]an!$J$39,
IF(AND(A2053=[2]an!$J$38,F2053=[2]an!$E$42),[2]an!$J$42,""))))))))))))))))))))))))))))</f>
        <v/>
      </c>
      <c r="Y2053" s="17" t="str">
        <f>IFERROR(IF(F2053="Tugigrupp",0,
IF(AND(F2053="Peretoe teenus",H2053&gt;=[2]an!$M$37,RANK(D2053,$D2053:$D2053)+COUNTIFS($D$2:D2053,D2053,$F$2:F2053,F2053)-1&gt;1),"",
IF(AND(F2053="Peretoe teenus",H2053&gt;=[2]an!$M$37,RANK(D2053,$D2053:$D2053)+COUNTIFS($D$2:D2053,D2053,$F$2:F2053,F2053)-1=1,MONTH(H2053)=MONTH(K2053)=TRUE,YEAR(H2053)=YEAR(K2053)=TRUE),((EOMONTH(H2053,0)-H2053+1)*X2053)/DAY(EOMONTH(H2053,0)),
IF(AND(F2053="Peretoe teenus",H2053&gt;=[2]an!$M$37,RANK(D2053,$D2053:$D2053)+COUNTIFS($D$2:D2053,D2053,$F$2:F2053,F2053)-1=1),X2053,
IF(AND(F2053="Peretoe teenus",H2053&lt;[2]an!$M$37,S2053&lt;&gt;"kahepoolne vajaduspõhine",RANK(D2053,$D2053:$D2053)+COUNTIFS($D$2:D2053,D2053,$F$2:F2053,F2053)-1=1),X2053,
IF(AND(F2053="Peretoe teenus",H2053&lt;[2]an!$M$37,S2053&lt;&gt;"kahepoolne vajaduspõhine",RANK(D2053,$D2053:$D2053)+COUNTIFS($D$2:D2053,D2053,$F$2:F2053,F2053)-1&gt;1),"",
IF(AND(F2053="Peretoe teenus",H2053&lt;[2]an!$M$37,S2053="kahepoolne vajaduspõhine",U2053="",RANK(D2053,$D2053:$D2053)+COUNTIFS($D$2:D2053,D2053,$F$2:F2053,F2053)-1=1),X2053,
IF(AND(F2053="Peretoe teenus",H2053&lt;[2]an!$M$37,S2053="kahepoolne vajaduspõhine",U2053="",RANK(D2053,$D2053:$D2053)+COUNTIFS($D$2:D2053,D2053,$F$2:F2053,F2053)-1&gt;1),"",
IF(AND(F2053="Peretoe teenus",H2053&lt;[2]an!$M$37,S2053="kahepoolne vajaduspõhine",U2053&lt;[2]an!$M$37,RANK(D2053,$D2053:$D2053)+COUNTIFS($D$2:D2053,D2053,$F$2:F2053,F2053)-1=1),X2053,
IF(AND(F2053="Peretoe teenus",H2053&lt;[2]an!$M$37,S2053="kahepoolne vajaduspõhine",U2053&lt;[2]an!$M$37,RANK(D2053,$D2053:$D2053)+COUNTIFS($D$2:D2053,D2053,$F$2:F2053,F2053)-1&gt;1),"",
IF(AND(F2053="Peretoe teenus",H2053&lt;[2]an!$M$37,S2053="kahepoolne vajaduspõhine",U2053&gt;=[2]an!$M$37,U2053&lt;=[2]an!$M$38,RANK(D2053,$D2053:$D2053)+COUNTIFS($D$2:D2053,D2053,$F$2:F2053,F2053)-1=1),
((EOMONTH(U2053,0)-U2053+1)*X2053)/DAY(EOMONTH(U2053,0))+(DAY(U2053)-1)*100/DAY(EOMONTH(U2053,0)),
IF(AND(F2053="Peretoe teenus",H2053&lt;[2]an!$M$37,S2053="kahepoolne vajaduspõhine",U2053&gt;=[2]an!$M$37,U2053&lt;=[2]an!$M$38,RANK(D2053,$D2053:$D2053)+COUNTIFS($D$2:D2053,D2053,$F$2:F2053,F2053)-1&gt;1),"",
IF(AND(F2053="Peretoe teenus",H2053&lt;[2]an!$M$37,S2053="kahepoolne vajaduspõhine",U2053&gt;[2]an!$M$38,RANK(D2053,$D2053:$D2053)+COUNTIFS($D$2:D2053,D2053,$F$2:F2053,F2053)-1=1),X2053,
IF(AND(F2053="Peretoe teenus",H2053&lt;[2]an!$M$37,S2053="kahepoolne vajaduspõhine",U2053&gt;[2]an!$M$38,RANK(D2053,$D2053:$D2053)+COUNTIFS($D$2:D2053,D2053,$F$2:F2053,F2053)-1&gt;1),"",X2053*W2053)))))))))))))),"")</f>
        <v/>
      </c>
      <c r="Z2053" s="18" t="str">
        <f t="shared" si="97"/>
        <v/>
      </c>
      <c r="AA2053" s="19" t="str">
        <f>IFERROR(VLOOKUP(E2053,[2]an!$A$3:$B$81,2,FALSE),"")</f>
        <v/>
      </c>
      <c r="AB2053" s="19" t="str">
        <f>IFERROR(VLOOKUP(AA2053,[2]an!$C$2:$D$16,2,FALSE),"")</f>
        <v/>
      </c>
      <c r="AC2053" s="20"/>
      <c r="AD2053" s="21" t="str">
        <f>IF(A2053=[2]an!$F$36,VLOOKUP([2]an!$F$36,[2]an!$F$36:$H$36,3,FALSE),IF(A2053=[2]an!$F$35,VLOOKUP([2]an!$F$35,[2]an!$F$35:$H$35,3,FALSE),IF(A2053=[2]an!$F$33,VLOOKUP([2]an!$F$33,[2]an!$F$33:$H$33,3,FALSE),IF(A2053=[2]an!$F$31,VLOOKUP([2]an!$F$31,[2]an!$F$31:$H$31,3,FALSE),""))))</f>
        <v/>
      </c>
    </row>
    <row r="2054" spans="6:30" x14ac:dyDescent="0.2">
      <c r="F2054" s="10"/>
      <c r="G2054" s="8" t="str">
        <f t="shared" si="98"/>
        <v/>
      </c>
      <c r="H2054" s="13"/>
      <c r="K2054" s="13"/>
      <c r="L2054" s="10"/>
      <c r="M2054" s="10"/>
      <c r="S2054" s="8" t="str">
        <f>IFERROR(VLOOKUP(D2054,[1]peretoe_teenus!$A$2:$L$2000,5,FALSE),"")</f>
        <v/>
      </c>
      <c r="U2054" s="13"/>
      <c r="V2054" s="15" t="str" cm="1">
        <f t="array" ref="V2054">IFERROR(IF(AND(F2054="Tugigrupp",RANK(K2054,$K2054:$K2054)+COUNTIFS($K$2:K2054,K2054,$L$2:L2054,L2054,$M$2:M2054,M2054,$I$2:I2054,I2054,$G$2:G2054,G2054,$F$2:F2054,F2054)-1=1),SUMPRODUCT(($F$2:$F$4154=F2054)*($G$2:$G$4154=G2054)*($K$2:$K$4154=K2054)*($I$2:$I$4154=I2054)*($L$2:$L$4154=L2054)*($M$2:$M$4154=M2054)),""),"")</f>
        <v/>
      </c>
      <c r="W2054" s="15" t="str">
        <f t="shared" si="96"/>
        <v/>
      </c>
      <c r="X2054" s="16" t="str">
        <f>IF(AND(A2054=[2]an!$G$38,F2054=[2]an!$E$40),[2]an!$G$40,IF(AND(A2054=[2]an!$G$38,F2054=[2]an!$E$41),[2]an!$G$41,IF(AND(A2054=[2]an!$G$38,F2054=[2]an!$E$39,H2054&gt;=[2]an!$M$37),[2]an!$G$39,
IF(AND(A2054=[2]an!$G$38,F2054=[2]an!$E$39,H2054&lt;[2]an!$M$37,S2054="kahepoolne vajaduspõhine",U2054=""),[2]an!$M$40,
IF(AND(A2054=[2]an!$G$38,F2054=[2]an!$E$39,H2054&lt;[2]an!$M$37,S2054="kahepoolne vajaduspõhine",U2054&lt;&gt;""),[2]an!$G$39,
IF(AND(A2054=[2]an!$G$38,F2054=[2]an!$E$39,H2054&lt;[2]an!$M$37,S2054&lt;&gt;"kahepoolne vajaduspõhine"),[2]an!$G$39,
IF(AND(A2054=[2]an!$G$38,F2054=[2]an!$E$42),[2]an!$G$42,
IF(AND(A2054=[2]an!$H$38,F2054=[2]an!$E$40),[2]an!$H$40,IF(AND(A2054=[2]an!$H$38,F2054=[2]an!$E$41),[2]an!$H$41,IF(AND(A2054=[2]an!$H$38,F2054=[2]an!$E$39,H2054&gt;=[2]an!$M$37),[2]an!$H$39,
IF(AND(A2054=[2]an!$H$38,F2054=[2]an!$E$39,H2054&lt;[2]an!$M$37,S2054="kahepoolne vajaduspõhine",U2054=""),[2]an!$M$40,
IF(AND(A2054=[2]an!$H$38,F2054=[2]an!$E$39,H2054&lt;[2]an!$M$37,S2054="kahepoolne vajaduspõhine",U2054&lt;&gt;""),[2]an!$H$39,
IF(AND(A2054=[2]an!$H$38,F2054=[2]an!$E$39,H2054&lt;[2]an!$M$37,S2054&lt;&gt;"kahepoolne vajaduspõhine"),[2]an!$H$39,
IF(AND(A2054=[2]an!$H$38,F2054=[2]an!$E$42),[2]an!$H$42,
IF(AND(A2054=[2]an!$I$38,F2054=[2]an!$E$40),[2]an!$I$40,IF(AND(A2054=[2]an!$I$38,F2054=[2]an!$E$41),[2]an!$I$41,IF(AND(A2054=[2]an!$I$38,F2054=[2]an!$E$39,H2054&gt;=[2]an!$M$37),[2]an!$I$39,
IF(AND(A2054=[2]an!$I$38,F2054=[2]an!$E$39,H2054&lt;[2]an!$M$37,S2054="kahepoolne vajaduspõhine",U2054=""),[2]an!$M$40,
IF(AND(A2054=[2]an!$I$38,F2054=[2]an!$E$39,H2054&lt;[2]an!$M$37,S2054="kahepoolne vajaduspõhine",U2054&lt;&gt;""),[2]an!$I$39,
IF(AND(A2054=[2]an!$I$38,F2054=[2]an!$E$39,H2054&lt;[2]an!$M$37,S2054&lt;&gt;"kahepoolne vajaduspõhine"),[2]an!$I$39,
IF(AND(A2054=[2]an!$I$38,F2054=[2]an!$E$42),[2]an!$I$42,
IF(AND(A2054=[2]an!$J$38,F2054=[2]an!$E$40),[2]an!$J$40,IF(AND(A2054=[2]an!$J$38,F2054=[2]an!$E$41),[2]an!$J$41,IF(AND(A2054=[2]an!$J$38,F2054=[2]an!$E$39,H2054&gt;=[2]an!$M$37),[2]an!$J$39,
IF(AND(A2054=[2]an!$J$38,F2054=[2]an!$E$39,H2054&lt;[2]an!$M$37,S2054="kahepoolne vajaduspõhine",U2054=""),[2]an!$M$40,
IF(AND(A2054=[2]an!$J$38,F2054=[2]an!$E$39,H2054&lt;[2]an!$M$37,S2054="kahepoolne vajaduspõhine",U2054&lt;&gt;""),[2]an!$J$39,
IF(AND(A2054=[2]an!$J$38,F2054=[2]an!$E$39,H2054&lt;[2]an!$M$37,S2054&lt;&gt;"kahepoolne vajaduspõhine"),[2]an!$J$39,
IF(AND(A2054=[2]an!$J$38,F2054=[2]an!$E$42),[2]an!$J$42,""))))))))))))))))))))))))))))</f>
        <v/>
      </c>
      <c r="Y2054" s="17" t="str">
        <f>IFERROR(IF(F2054="Tugigrupp",0,
IF(AND(F2054="Peretoe teenus",H2054&gt;=[2]an!$M$37,RANK(D2054,$D2054:$D2054)+COUNTIFS($D$2:D2054,D2054,$F$2:F2054,F2054)-1&gt;1),"",
IF(AND(F2054="Peretoe teenus",H2054&gt;=[2]an!$M$37,RANK(D2054,$D2054:$D2054)+COUNTIFS($D$2:D2054,D2054,$F$2:F2054,F2054)-1=1,MONTH(H2054)=MONTH(K2054)=TRUE,YEAR(H2054)=YEAR(K2054)=TRUE),((EOMONTH(H2054,0)-H2054+1)*X2054)/DAY(EOMONTH(H2054,0)),
IF(AND(F2054="Peretoe teenus",H2054&gt;=[2]an!$M$37,RANK(D2054,$D2054:$D2054)+COUNTIFS($D$2:D2054,D2054,$F$2:F2054,F2054)-1=1),X2054,
IF(AND(F2054="Peretoe teenus",H2054&lt;[2]an!$M$37,S2054&lt;&gt;"kahepoolne vajaduspõhine",RANK(D2054,$D2054:$D2054)+COUNTIFS($D$2:D2054,D2054,$F$2:F2054,F2054)-1=1),X2054,
IF(AND(F2054="Peretoe teenus",H2054&lt;[2]an!$M$37,S2054&lt;&gt;"kahepoolne vajaduspõhine",RANK(D2054,$D2054:$D2054)+COUNTIFS($D$2:D2054,D2054,$F$2:F2054,F2054)-1&gt;1),"",
IF(AND(F2054="Peretoe teenus",H2054&lt;[2]an!$M$37,S2054="kahepoolne vajaduspõhine",U2054="",RANK(D2054,$D2054:$D2054)+COUNTIFS($D$2:D2054,D2054,$F$2:F2054,F2054)-1=1),X2054,
IF(AND(F2054="Peretoe teenus",H2054&lt;[2]an!$M$37,S2054="kahepoolne vajaduspõhine",U2054="",RANK(D2054,$D2054:$D2054)+COUNTIFS($D$2:D2054,D2054,$F$2:F2054,F2054)-1&gt;1),"",
IF(AND(F2054="Peretoe teenus",H2054&lt;[2]an!$M$37,S2054="kahepoolne vajaduspõhine",U2054&lt;[2]an!$M$37,RANK(D2054,$D2054:$D2054)+COUNTIFS($D$2:D2054,D2054,$F$2:F2054,F2054)-1=1),X2054,
IF(AND(F2054="Peretoe teenus",H2054&lt;[2]an!$M$37,S2054="kahepoolne vajaduspõhine",U2054&lt;[2]an!$M$37,RANK(D2054,$D2054:$D2054)+COUNTIFS($D$2:D2054,D2054,$F$2:F2054,F2054)-1&gt;1),"",
IF(AND(F2054="Peretoe teenus",H2054&lt;[2]an!$M$37,S2054="kahepoolne vajaduspõhine",U2054&gt;=[2]an!$M$37,U2054&lt;=[2]an!$M$38,RANK(D2054,$D2054:$D2054)+COUNTIFS($D$2:D2054,D2054,$F$2:F2054,F2054)-1=1),
((EOMONTH(U2054,0)-U2054+1)*X2054)/DAY(EOMONTH(U2054,0))+(DAY(U2054)-1)*100/DAY(EOMONTH(U2054,0)),
IF(AND(F2054="Peretoe teenus",H2054&lt;[2]an!$M$37,S2054="kahepoolne vajaduspõhine",U2054&gt;=[2]an!$M$37,U2054&lt;=[2]an!$M$38,RANK(D2054,$D2054:$D2054)+COUNTIFS($D$2:D2054,D2054,$F$2:F2054,F2054)-1&gt;1),"",
IF(AND(F2054="Peretoe teenus",H2054&lt;[2]an!$M$37,S2054="kahepoolne vajaduspõhine",U2054&gt;[2]an!$M$38,RANK(D2054,$D2054:$D2054)+COUNTIFS($D$2:D2054,D2054,$F$2:F2054,F2054)-1=1),X2054,
IF(AND(F2054="Peretoe teenus",H2054&lt;[2]an!$M$37,S2054="kahepoolne vajaduspõhine",U2054&gt;[2]an!$M$38,RANK(D2054,$D2054:$D2054)+COUNTIFS($D$2:D2054,D2054,$F$2:F2054,F2054)-1&gt;1),"",X2054*W2054)))))))))))))),"")</f>
        <v/>
      </c>
      <c r="Z2054" s="18" t="str">
        <f t="shared" si="97"/>
        <v/>
      </c>
      <c r="AA2054" s="19" t="str">
        <f>IFERROR(VLOOKUP(E2054,[2]an!$A$3:$B$81,2,FALSE),"")</f>
        <v/>
      </c>
      <c r="AB2054" s="19" t="str">
        <f>IFERROR(VLOOKUP(AA2054,[2]an!$C$2:$D$16,2,FALSE),"")</f>
        <v/>
      </c>
      <c r="AC2054" s="20"/>
      <c r="AD2054" s="21" t="str">
        <f>IF(A2054=[2]an!$F$36,VLOOKUP([2]an!$F$36,[2]an!$F$36:$H$36,3,FALSE),IF(A2054=[2]an!$F$35,VLOOKUP([2]an!$F$35,[2]an!$F$35:$H$35,3,FALSE),IF(A2054=[2]an!$F$33,VLOOKUP([2]an!$F$33,[2]an!$F$33:$H$33,3,FALSE),IF(A2054=[2]an!$F$31,VLOOKUP([2]an!$F$31,[2]an!$F$31:$H$31,3,FALSE),""))))</f>
        <v/>
      </c>
    </row>
    <row r="2055" spans="6:30" x14ac:dyDescent="0.2">
      <c r="F2055" s="10"/>
      <c r="G2055" s="8" t="str">
        <f t="shared" si="98"/>
        <v/>
      </c>
      <c r="H2055" s="13"/>
      <c r="K2055" s="13"/>
      <c r="L2055" s="10"/>
      <c r="M2055" s="10"/>
      <c r="S2055" s="8" t="str">
        <f>IFERROR(VLOOKUP(D2055,[1]peretoe_teenus!$A$2:$L$2000,5,FALSE),"")</f>
        <v/>
      </c>
      <c r="U2055" s="13"/>
      <c r="V2055" s="15" t="str" cm="1">
        <f t="array" ref="V2055">IFERROR(IF(AND(F2055="Tugigrupp",RANK(K2055,$K2055:$K2055)+COUNTIFS($K$2:K2055,K2055,$L$2:L2055,L2055,$M$2:M2055,M2055,$I$2:I2055,I2055,$G$2:G2055,G2055,$F$2:F2055,F2055)-1=1),SUMPRODUCT(($F$2:$F$4154=F2055)*($G$2:$G$4154=G2055)*($K$2:$K$4154=K2055)*($I$2:$I$4154=I2055)*($L$2:$L$4154=L2055)*($M$2:$M$4154=M2055)),""),"")</f>
        <v/>
      </c>
      <c r="W2055" s="15" t="str">
        <f t="shared" si="96"/>
        <v/>
      </c>
      <c r="X2055" s="16" t="str">
        <f>IF(AND(A2055=[2]an!$G$38,F2055=[2]an!$E$40),[2]an!$G$40,IF(AND(A2055=[2]an!$G$38,F2055=[2]an!$E$41),[2]an!$G$41,IF(AND(A2055=[2]an!$G$38,F2055=[2]an!$E$39,H2055&gt;=[2]an!$M$37),[2]an!$G$39,
IF(AND(A2055=[2]an!$G$38,F2055=[2]an!$E$39,H2055&lt;[2]an!$M$37,S2055="kahepoolne vajaduspõhine",U2055=""),[2]an!$M$40,
IF(AND(A2055=[2]an!$G$38,F2055=[2]an!$E$39,H2055&lt;[2]an!$M$37,S2055="kahepoolne vajaduspõhine",U2055&lt;&gt;""),[2]an!$G$39,
IF(AND(A2055=[2]an!$G$38,F2055=[2]an!$E$39,H2055&lt;[2]an!$M$37,S2055&lt;&gt;"kahepoolne vajaduspõhine"),[2]an!$G$39,
IF(AND(A2055=[2]an!$G$38,F2055=[2]an!$E$42),[2]an!$G$42,
IF(AND(A2055=[2]an!$H$38,F2055=[2]an!$E$40),[2]an!$H$40,IF(AND(A2055=[2]an!$H$38,F2055=[2]an!$E$41),[2]an!$H$41,IF(AND(A2055=[2]an!$H$38,F2055=[2]an!$E$39,H2055&gt;=[2]an!$M$37),[2]an!$H$39,
IF(AND(A2055=[2]an!$H$38,F2055=[2]an!$E$39,H2055&lt;[2]an!$M$37,S2055="kahepoolne vajaduspõhine",U2055=""),[2]an!$M$40,
IF(AND(A2055=[2]an!$H$38,F2055=[2]an!$E$39,H2055&lt;[2]an!$M$37,S2055="kahepoolne vajaduspõhine",U2055&lt;&gt;""),[2]an!$H$39,
IF(AND(A2055=[2]an!$H$38,F2055=[2]an!$E$39,H2055&lt;[2]an!$M$37,S2055&lt;&gt;"kahepoolne vajaduspõhine"),[2]an!$H$39,
IF(AND(A2055=[2]an!$H$38,F2055=[2]an!$E$42),[2]an!$H$42,
IF(AND(A2055=[2]an!$I$38,F2055=[2]an!$E$40),[2]an!$I$40,IF(AND(A2055=[2]an!$I$38,F2055=[2]an!$E$41),[2]an!$I$41,IF(AND(A2055=[2]an!$I$38,F2055=[2]an!$E$39,H2055&gt;=[2]an!$M$37),[2]an!$I$39,
IF(AND(A2055=[2]an!$I$38,F2055=[2]an!$E$39,H2055&lt;[2]an!$M$37,S2055="kahepoolne vajaduspõhine",U2055=""),[2]an!$M$40,
IF(AND(A2055=[2]an!$I$38,F2055=[2]an!$E$39,H2055&lt;[2]an!$M$37,S2055="kahepoolne vajaduspõhine",U2055&lt;&gt;""),[2]an!$I$39,
IF(AND(A2055=[2]an!$I$38,F2055=[2]an!$E$39,H2055&lt;[2]an!$M$37,S2055&lt;&gt;"kahepoolne vajaduspõhine"),[2]an!$I$39,
IF(AND(A2055=[2]an!$I$38,F2055=[2]an!$E$42),[2]an!$I$42,
IF(AND(A2055=[2]an!$J$38,F2055=[2]an!$E$40),[2]an!$J$40,IF(AND(A2055=[2]an!$J$38,F2055=[2]an!$E$41),[2]an!$J$41,IF(AND(A2055=[2]an!$J$38,F2055=[2]an!$E$39,H2055&gt;=[2]an!$M$37),[2]an!$J$39,
IF(AND(A2055=[2]an!$J$38,F2055=[2]an!$E$39,H2055&lt;[2]an!$M$37,S2055="kahepoolne vajaduspõhine",U2055=""),[2]an!$M$40,
IF(AND(A2055=[2]an!$J$38,F2055=[2]an!$E$39,H2055&lt;[2]an!$M$37,S2055="kahepoolne vajaduspõhine",U2055&lt;&gt;""),[2]an!$J$39,
IF(AND(A2055=[2]an!$J$38,F2055=[2]an!$E$39,H2055&lt;[2]an!$M$37,S2055&lt;&gt;"kahepoolne vajaduspõhine"),[2]an!$J$39,
IF(AND(A2055=[2]an!$J$38,F2055=[2]an!$E$42),[2]an!$J$42,""))))))))))))))))))))))))))))</f>
        <v/>
      </c>
      <c r="Y2055" s="17" t="str">
        <f>IFERROR(IF(F2055="Tugigrupp",0,
IF(AND(F2055="Peretoe teenus",H2055&gt;=[2]an!$M$37,RANK(D2055,$D2055:$D2055)+COUNTIFS($D$2:D2055,D2055,$F$2:F2055,F2055)-1&gt;1),"",
IF(AND(F2055="Peretoe teenus",H2055&gt;=[2]an!$M$37,RANK(D2055,$D2055:$D2055)+COUNTIFS($D$2:D2055,D2055,$F$2:F2055,F2055)-1=1,MONTH(H2055)=MONTH(K2055)=TRUE,YEAR(H2055)=YEAR(K2055)=TRUE),((EOMONTH(H2055,0)-H2055+1)*X2055)/DAY(EOMONTH(H2055,0)),
IF(AND(F2055="Peretoe teenus",H2055&gt;=[2]an!$M$37,RANK(D2055,$D2055:$D2055)+COUNTIFS($D$2:D2055,D2055,$F$2:F2055,F2055)-1=1),X2055,
IF(AND(F2055="Peretoe teenus",H2055&lt;[2]an!$M$37,S2055&lt;&gt;"kahepoolne vajaduspõhine",RANK(D2055,$D2055:$D2055)+COUNTIFS($D$2:D2055,D2055,$F$2:F2055,F2055)-1=1),X2055,
IF(AND(F2055="Peretoe teenus",H2055&lt;[2]an!$M$37,S2055&lt;&gt;"kahepoolne vajaduspõhine",RANK(D2055,$D2055:$D2055)+COUNTIFS($D$2:D2055,D2055,$F$2:F2055,F2055)-1&gt;1),"",
IF(AND(F2055="Peretoe teenus",H2055&lt;[2]an!$M$37,S2055="kahepoolne vajaduspõhine",U2055="",RANK(D2055,$D2055:$D2055)+COUNTIFS($D$2:D2055,D2055,$F$2:F2055,F2055)-1=1),X2055,
IF(AND(F2055="Peretoe teenus",H2055&lt;[2]an!$M$37,S2055="kahepoolne vajaduspõhine",U2055="",RANK(D2055,$D2055:$D2055)+COUNTIFS($D$2:D2055,D2055,$F$2:F2055,F2055)-1&gt;1),"",
IF(AND(F2055="Peretoe teenus",H2055&lt;[2]an!$M$37,S2055="kahepoolne vajaduspõhine",U2055&lt;[2]an!$M$37,RANK(D2055,$D2055:$D2055)+COUNTIFS($D$2:D2055,D2055,$F$2:F2055,F2055)-1=1),X2055,
IF(AND(F2055="Peretoe teenus",H2055&lt;[2]an!$M$37,S2055="kahepoolne vajaduspõhine",U2055&lt;[2]an!$M$37,RANK(D2055,$D2055:$D2055)+COUNTIFS($D$2:D2055,D2055,$F$2:F2055,F2055)-1&gt;1),"",
IF(AND(F2055="Peretoe teenus",H2055&lt;[2]an!$M$37,S2055="kahepoolne vajaduspõhine",U2055&gt;=[2]an!$M$37,U2055&lt;=[2]an!$M$38,RANK(D2055,$D2055:$D2055)+COUNTIFS($D$2:D2055,D2055,$F$2:F2055,F2055)-1=1),
((EOMONTH(U2055,0)-U2055+1)*X2055)/DAY(EOMONTH(U2055,0))+(DAY(U2055)-1)*100/DAY(EOMONTH(U2055,0)),
IF(AND(F2055="Peretoe teenus",H2055&lt;[2]an!$M$37,S2055="kahepoolne vajaduspõhine",U2055&gt;=[2]an!$M$37,U2055&lt;=[2]an!$M$38,RANK(D2055,$D2055:$D2055)+COUNTIFS($D$2:D2055,D2055,$F$2:F2055,F2055)-1&gt;1),"",
IF(AND(F2055="Peretoe teenus",H2055&lt;[2]an!$M$37,S2055="kahepoolne vajaduspõhine",U2055&gt;[2]an!$M$38,RANK(D2055,$D2055:$D2055)+COUNTIFS($D$2:D2055,D2055,$F$2:F2055,F2055)-1=1),X2055,
IF(AND(F2055="Peretoe teenus",H2055&lt;[2]an!$M$37,S2055="kahepoolne vajaduspõhine",U2055&gt;[2]an!$M$38,RANK(D2055,$D2055:$D2055)+COUNTIFS($D$2:D2055,D2055,$F$2:F2055,F2055)-1&gt;1),"",X2055*W2055)))))))))))))),"")</f>
        <v/>
      </c>
      <c r="Z2055" s="18" t="str">
        <f t="shared" si="97"/>
        <v/>
      </c>
      <c r="AA2055" s="19" t="str">
        <f>IFERROR(VLOOKUP(E2055,[2]an!$A$3:$B$81,2,FALSE),"")</f>
        <v/>
      </c>
      <c r="AB2055" s="19" t="str">
        <f>IFERROR(VLOOKUP(AA2055,[2]an!$C$2:$D$16,2,FALSE),"")</f>
        <v/>
      </c>
      <c r="AC2055" s="20"/>
      <c r="AD2055" s="21" t="str">
        <f>IF(A2055=[2]an!$F$36,VLOOKUP([2]an!$F$36,[2]an!$F$36:$H$36,3,FALSE),IF(A2055=[2]an!$F$35,VLOOKUP([2]an!$F$35,[2]an!$F$35:$H$35,3,FALSE),IF(A2055=[2]an!$F$33,VLOOKUP([2]an!$F$33,[2]an!$F$33:$H$33,3,FALSE),IF(A2055=[2]an!$F$31,VLOOKUP([2]an!$F$31,[2]an!$F$31:$H$31,3,FALSE),""))))</f>
        <v/>
      </c>
    </row>
    <row r="2056" spans="6:30" x14ac:dyDescent="0.2">
      <c r="F2056" s="10"/>
      <c r="G2056" s="8" t="str">
        <f t="shared" si="98"/>
        <v/>
      </c>
      <c r="H2056" s="13"/>
      <c r="K2056" s="13"/>
      <c r="L2056" s="10"/>
      <c r="M2056" s="10"/>
      <c r="S2056" s="8" t="str">
        <f>IFERROR(VLOOKUP(D2056,[1]peretoe_teenus!$A$2:$L$2000,5,FALSE),"")</f>
        <v/>
      </c>
      <c r="U2056" s="13"/>
      <c r="V2056" s="15" t="str" cm="1">
        <f t="array" ref="V2056">IFERROR(IF(AND(F2056="Tugigrupp",RANK(K2056,$K2056:$K2056)+COUNTIFS($K$2:K2056,K2056,$L$2:L2056,L2056,$M$2:M2056,M2056,$I$2:I2056,I2056,$G$2:G2056,G2056,$F$2:F2056,F2056)-1=1),SUMPRODUCT(($F$2:$F$4154=F2056)*($G$2:$G$4154=G2056)*($K$2:$K$4154=K2056)*($I$2:$I$4154=I2056)*($L$2:$L$4154=L2056)*($M$2:$M$4154=M2056)),""),"")</f>
        <v/>
      </c>
      <c r="W2056" s="15" t="str">
        <f t="shared" si="96"/>
        <v/>
      </c>
      <c r="X2056" s="16" t="str">
        <f>IF(AND(A2056=[2]an!$G$38,F2056=[2]an!$E$40),[2]an!$G$40,IF(AND(A2056=[2]an!$G$38,F2056=[2]an!$E$41),[2]an!$G$41,IF(AND(A2056=[2]an!$G$38,F2056=[2]an!$E$39,H2056&gt;=[2]an!$M$37),[2]an!$G$39,
IF(AND(A2056=[2]an!$G$38,F2056=[2]an!$E$39,H2056&lt;[2]an!$M$37,S2056="kahepoolne vajaduspõhine",U2056=""),[2]an!$M$40,
IF(AND(A2056=[2]an!$G$38,F2056=[2]an!$E$39,H2056&lt;[2]an!$M$37,S2056="kahepoolne vajaduspõhine",U2056&lt;&gt;""),[2]an!$G$39,
IF(AND(A2056=[2]an!$G$38,F2056=[2]an!$E$39,H2056&lt;[2]an!$M$37,S2056&lt;&gt;"kahepoolne vajaduspõhine"),[2]an!$G$39,
IF(AND(A2056=[2]an!$G$38,F2056=[2]an!$E$42),[2]an!$G$42,
IF(AND(A2056=[2]an!$H$38,F2056=[2]an!$E$40),[2]an!$H$40,IF(AND(A2056=[2]an!$H$38,F2056=[2]an!$E$41),[2]an!$H$41,IF(AND(A2056=[2]an!$H$38,F2056=[2]an!$E$39,H2056&gt;=[2]an!$M$37),[2]an!$H$39,
IF(AND(A2056=[2]an!$H$38,F2056=[2]an!$E$39,H2056&lt;[2]an!$M$37,S2056="kahepoolne vajaduspõhine",U2056=""),[2]an!$M$40,
IF(AND(A2056=[2]an!$H$38,F2056=[2]an!$E$39,H2056&lt;[2]an!$M$37,S2056="kahepoolne vajaduspõhine",U2056&lt;&gt;""),[2]an!$H$39,
IF(AND(A2056=[2]an!$H$38,F2056=[2]an!$E$39,H2056&lt;[2]an!$M$37,S2056&lt;&gt;"kahepoolne vajaduspõhine"),[2]an!$H$39,
IF(AND(A2056=[2]an!$H$38,F2056=[2]an!$E$42),[2]an!$H$42,
IF(AND(A2056=[2]an!$I$38,F2056=[2]an!$E$40),[2]an!$I$40,IF(AND(A2056=[2]an!$I$38,F2056=[2]an!$E$41),[2]an!$I$41,IF(AND(A2056=[2]an!$I$38,F2056=[2]an!$E$39,H2056&gt;=[2]an!$M$37),[2]an!$I$39,
IF(AND(A2056=[2]an!$I$38,F2056=[2]an!$E$39,H2056&lt;[2]an!$M$37,S2056="kahepoolne vajaduspõhine",U2056=""),[2]an!$M$40,
IF(AND(A2056=[2]an!$I$38,F2056=[2]an!$E$39,H2056&lt;[2]an!$M$37,S2056="kahepoolne vajaduspõhine",U2056&lt;&gt;""),[2]an!$I$39,
IF(AND(A2056=[2]an!$I$38,F2056=[2]an!$E$39,H2056&lt;[2]an!$M$37,S2056&lt;&gt;"kahepoolne vajaduspõhine"),[2]an!$I$39,
IF(AND(A2056=[2]an!$I$38,F2056=[2]an!$E$42),[2]an!$I$42,
IF(AND(A2056=[2]an!$J$38,F2056=[2]an!$E$40),[2]an!$J$40,IF(AND(A2056=[2]an!$J$38,F2056=[2]an!$E$41),[2]an!$J$41,IF(AND(A2056=[2]an!$J$38,F2056=[2]an!$E$39,H2056&gt;=[2]an!$M$37),[2]an!$J$39,
IF(AND(A2056=[2]an!$J$38,F2056=[2]an!$E$39,H2056&lt;[2]an!$M$37,S2056="kahepoolne vajaduspõhine",U2056=""),[2]an!$M$40,
IF(AND(A2056=[2]an!$J$38,F2056=[2]an!$E$39,H2056&lt;[2]an!$M$37,S2056="kahepoolne vajaduspõhine",U2056&lt;&gt;""),[2]an!$J$39,
IF(AND(A2056=[2]an!$J$38,F2056=[2]an!$E$39,H2056&lt;[2]an!$M$37,S2056&lt;&gt;"kahepoolne vajaduspõhine"),[2]an!$J$39,
IF(AND(A2056=[2]an!$J$38,F2056=[2]an!$E$42),[2]an!$J$42,""))))))))))))))))))))))))))))</f>
        <v/>
      </c>
      <c r="Y2056" s="17" t="str">
        <f>IFERROR(IF(F2056="Tugigrupp",0,
IF(AND(F2056="Peretoe teenus",H2056&gt;=[2]an!$M$37,RANK(D2056,$D2056:$D2056)+COUNTIFS($D$2:D2056,D2056,$F$2:F2056,F2056)-1&gt;1),"",
IF(AND(F2056="Peretoe teenus",H2056&gt;=[2]an!$M$37,RANK(D2056,$D2056:$D2056)+COUNTIFS($D$2:D2056,D2056,$F$2:F2056,F2056)-1=1,MONTH(H2056)=MONTH(K2056)=TRUE,YEAR(H2056)=YEAR(K2056)=TRUE),((EOMONTH(H2056,0)-H2056+1)*X2056)/DAY(EOMONTH(H2056,0)),
IF(AND(F2056="Peretoe teenus",H2056&gt;=[2]an!$M$37,RANK(D2056,$D2056:$D2056)+COUNTIFS($D$2:D2056,D2056,$F$2:F2056,F2056)-1=1),X2056,
IF(AND(F2056="Peretoe teenus",H2056&lt;[2]an!$M$37,S2056&lt;&gt;"kahepoolne vajaduspõhine",RANK(D2056,$D2056:$D2056)+COUNTIFS($D$2:D2056,D2056,$F$2:F2056,F2056)-1=1),X2056,
IF(AND(F2056="Peretoe teenus",H2056&lt;[2]an!$M$37,S2056&lt;&gt;"kahepoolne vajaduspõhine",RANK(D2056,$D2056:$D2056)+COUNTIFS($D$2:D2056,D2056,$F$2:F2056,F2056)-1&gt;1),"",
IF(AND(F2056="Peretoe teenus",H2056&lt;[2]an!$M$37,S2056="kahepoolne vajaduspõhine",U2056="",RANK(D2056,$D2056:$D2056)+COUNTIFS($D$2:D2056,D2056,$F$2:F2056,F2056)-1=1),X2056,
IF(AND(F2056="Peretoe teenus",H2056&lt;[2]an!$M$37,S2056="kahepoolne vajaduspõhine",U2056="",RANK(D2056,$D2056:$D2056)+COUNTIFS($D$2:D2056,D2056,$F$2:F2056,F2056)-1&gt;1),"",
IF(AND(F2056="Peretoe teenus",H2056&lt;[2]an!$M$37,S2056="kahepoolne vajaduspõhine",U2056&lt;[2]an!$M$37,RANK(D2056,$D2056:$D2056)+COUNTIFS($D$2:D2056,D2056,$F$2:F2056,F2056)-1=1),X2056,
IF(AND(F2056="Peretoe teenus",H2056&lt;[2]an!$M$37,S2056="kahepoolne vajaduspõhine",U2056&lt;[2]an!$M$37,RANK(D2056,$D2056:$D2056)+COUNTIFS($D$2:D2056,D2056,$F$2:F2056,F2056)-1&gt;1),"",
IF(AND(F2056="Peretoe teenus",H2056&lt;[2]an!$M$37,S2056="kahepoolne vajaduspõhine",U2056&gt;=[2]an!$M$37,U2056&lt;=[2]an!$M$38,RANK(D2056,$D2056:$D2056)+COUNTIFS($D$2:D2056,D2056,$F$2:F2056,F2056)-1=1),
((EOMONTH(U2056,0)-U2056+1)*X2056)/DAY(EOMONTH(U2056,0))+(DAY(U2056)-1)*100/DAY(EOMONTH(U2056,0)),
IF(AND(F2056="Peretoe teenus",H2056&lt;[2]an!$M$37,S2056="kahepoolne vajaduspõhine",U2056&gt;=[2]an!$M$37,U2056&lt;=[2]an!$M$38,RANK(D2056,$D2056:$D2056)+COUNTIFS($D$2:D2056,D2056,$F$2:F2056,F2056)-1&gt;1),"",
IF(AND(F2056="Peretoe teenus",H2056&lt;[2]an!$M$37,S2056="kahepoolne vajaduspõhine",U2056&gt;[2]an!$M$38,RANK(D2056,$D2056:$D2056)+COUNTIFS($D$2:D2056,D2056,$F$2:F2056,F2056)-1=1),X2056,
IF(AND(F2056="Peretoe teenus",H2056&lt;[2]an!$M$37,S2056="kahepoolne vajaduspõhine",U2056&gt;[2]an!$M$38,RANK(D2056,$D2056:$D2056)+COUNTIFS($D$2:D2056,D2056,$F$2:F2056,F2056)-1&gt;1),"",X2056*W2056)))))))))))))),"")</f>
        <v/>
      </c>
      <c r="Z2056" s="18" t="str">
        <f t="shared" si="97"/>
        <v/>
      </c>
      <c r="AA2056" s="19" t="str">
        <f>IFERROR(VLOOKUP(E2056,[2]an!$A$3:$B$81,2,FALSE),"")</f>
        <v/>
      </c>
      <c r="AB2056" s="19" t="str">
        <f>IFERROR(VLOOKUP(AA2056,[2]an!$C$2:$D$16,2,FALSE),"")</f>
        <v/>
      </c>
      <c r="AC2056" s="20"/>
      <c r="AD2056" s="21" t="str">
        <f>IF(A2056=[2]an!$F$36,VLOOKUP([2]an!$F$36,[2]an!$F$36:$H$36,3,FALSE),IF(A2056=[2]an!$F$35,VLOOKUP([2]an!$F$35,[2]an!$F$35:$H$35,3,FALSE),IF(A2056=[2]an!$F$33,VLOOKUP([2]an!$F$33,[2]an!$F$33:$H$33,3,FALSE),IF(A2056=[2]an!$F$31,VLOOKUP([2]an!$F$31,[2]an!$F$31:$H$31,3,FALSE),""))))</f>
        <v/>
      </c>
    </row>
    <row r="2057" spans="6:30" x14ac:dyDescent="0.2">
      <c r="F2057" s="10"/>
      <c r="G2057" s="8" t="str">
        <f t="shared" si="98"/>
        <v/>
      </c>
      <c r="H2057" s="13"/>
      <c r="K2057" s="13"/>
      <c r="L2057" s="10"/>
      <c r="M2057" s="10"/>
      <c r="S2057" s="8" t="str">
        <f>IFERROR(VLOOKUP(D2057,[1]peretoe_teenus!$A$2:$L$2000,5,FALSE),"")</f>
        <v/>
      </c>
      <c r="U2057" s="13"/>
      <c r="V2057" s="15" t="str" cm="1">
        <f t="array" ref="V2057">IFERROR(IF(AND(F2057="Tugigrupp",RANK(K2057,$K2057:$K2057)+COUNTIFS($K$2:K2057,K2057,$L$2:L2057,L2057,$M$2:M2057,M2057,$I$2:I2057,I2057,$G$2:G2057,G2057,$F$2:F2057,F2057)-1=1),SUMPRODUCT(($F$2:$F$4154=F2057)*($G$2:$G$4154=G2057)*($K$2:$K$4154=K2057)*($I$2:$I$4154=I2057)*($L$2:$L$4154=L2057)*($M$2:$M$4154=M2057)),""),"")</f>
        <v/>
      </c>
      <c r="W2057" s="15" t="str">
        <f t="shared" si="96"/>
        <v/>
      </c>
      <c r="X2057" s="16" t="str">
        <f>IF(AND(A2057=[2]an!$G$38,F2057=[2]an!$E$40),[2]an!$G$40,IF(AND(A2057=[2]an!$G$38,F2057=[2]an!$E$41),[2]an!$G$41,IF(AND(A2057=[2]an!$G$38,F2057=[2]an!$E$39,H2057&gt;=[2]an!$M$37),[2]an!$G$39,
IF(AND(A2057=[2]an!$G$38,F2057=[2]an!$E$39,H2057&lt;[2]an!$M$37,S2057="kahepoolne vajaduspõhine",U2057=""),[2]an!$M$40,
IF(AND(A2057=[2]an!$G$38,F2057=[2]an!$E$39,H2057&lt;[2]an!$M$37,S2057="kahepoolne vajaduspõhine",U2057&lt;&gt;""),[2]an!$G$39,
IF(AND(A2057=[2]an!$G$38,F2057=[2]an!$E$39,H2057&lt;[2]an!$M$37,S2057&lt;&gt;"kahepoolne vajaduspõhine"),[2]an!$G$39,
IF(AND(A2057=[2]an!$G$38,F2057=[2]an!$E$42),[2]an!$G$42,
IF(AND(A2057=[2]an!$H$38,F2057=[2]an!$E$40),[2]an!$H$40,IF(AND(A2057=[2]an!$H$38,F2057=[2]an!$E$41),[2]an!$H$41,IF(AND(A2057=[2]an!$H$38,F2057=[2]an!$E$39,H2057&gt;=[2]an!$M$37),[2]an!$H$39,
IF(AND(A2057=[2]an!$H$38,F2057=[2]an!$E$39,H2057&lt;[2]an!$M$37,S2057="kahepoolne vajaduspõhine",U2057=""),[2]an!$M$40,
IF(AND(A2057=[2]an!$H$38,F2057=[2]an!$E$39,H2057&lt;[2]an!$M$37,S2057="kahepoolne vajaduspõhine",U2057&lt;&gt;""),[2]an!$H$39,
IF(AND(A2057=[2]an!$H$38,F2057=[2]an!$E$39,H2057&lt;[2]an!$M$37,S2057&lt;&gt;"kahepoolne vajaduspõhine"),[2]an!$H$39,
IF(AND(A2057=[2]an!$H$38,F2057=[2]an!$E$42),[2]an!$H$42,
IF(AND(A2057=[2]an!$I$38,F2057=[2]an!$E$40),[2]an!$I$40,IF(AND(A2057=[2]an!$I$38,F2057=[2]an!$E$41),[2]an!$I$41,IF(AND(A2057=[2]an!$I$38,F2057=[2]an!$E$39,H2057&gt;=[2]an!$M$37),[2]an!$I$39,
IF(AND(A2057=[2]an!$I$38,F2057=[2]an!$E$39,H2057&lt;[2]an!$M$37,S2057="kahepoolne vajaduspõhine",U2057=""),[2]an!$M$40,
IF(AND(A2057=[2]an!$I$38,F2057=[2]an!$E$39,H2057&lt;[2]an!$M$37,S2057="kahepoolne vajaduspõhine",U2057&lt;&gt;""),[2]an!$I$39,
IF(AND(A2057=[2]an!$I$38,F2057=[2]an!$E$39,H2057&lt;[2]an!$M$37,S2057&lt;&gt;"kahepoolne vajaduspõhine"),[2]an!$I$39,
IF(AND(A2057=[2]an!$I$38,F2057=[2]an!$E$42),[2]an!$I$42,
IF(AND(A2057=[2]an!$J$38,F2057=[2]an!$E$40),[2]an!$J$40,IF(AND(A2057=[2]an!$J$38,F2057=[2]an!$E$41),[2]an!$J$41,IF(AND(A2057=[2]an!$J$38,F2057=[2]an!$E$39,H2057&gt;=[2]an!$M$37),[2]an!$J$39,
IF(AND(A2057=[2]an!$J$38,F2057=[2]an!$E$39,H2057&lt;[2]an!$M$37,S2057="kahepoolne vajaduspõhine",U2057=""),[2]an!$M$40,
IF(AND(A2057=[2]an!$J$38,F2057=[2]an!$E$39,H2057&lt;[2]an!$M$37,S2057="kahepoolne vajaduspõhine",U2057&lt;&gt;""),[2]an!$J$39,
IF(AND(A2057=[2]an!$J$38,F2057=[2]an!$E$39,H2057&lt;[2]an!$M$37,S2057&lt;&gt;"kahepoolne vajaduspõhine"),[2]an!$J$39,
IF(AND(A2057=[2]an!$J$38,F2057=[2]an!$E$42),[2]an!$J$42,""))))))))))))))))))))))))))))</f>
        <v/>
      </c>
      <c r="Y2057" s="17" t="str">
        <f>IFERROR(IF(F2057="Tugigrupp",0,
IF(AND(F2057="Peretoe teenus",H2057&gt;=[2]an!$M$37,RANK(D2057,$D2057:$D2057)+COUNTIFS($D$2:D2057,D2057,$F$2:F2057,F2057)-1&gt;1),"",
IF(AND(F2057="Peretoe teenus",H2057&gt;=[2]an!$M$37,RANK(D2057,$D2057:$D2057)+COUNTIFS($D$2:D2057,D2057,$F$2:F2057,F2057)-1=1,MONTH(H2057)=MONTH(K2057)=TRUE,YEAR(H2057)=YEAR(K2057)=TRUE),((EOMONTH(H2057,0)-H2057+1)*X2057)/DAY(EOMONTH(H2057,0)),
IF(AND(F2057="Peretoe teenus",H2057&gt;=[2]an!$M$37,RANK(D2057,$D2057:$D2057)+COUNTIFS($D$2:D2057,D2057,$F$2:F2057,F2057)-1=1),X2057,
IF(AND(F2057="Peretoe teenus",H2057&lt;[2]an!$M$37,S2057&lt;&gt;"kahepoolne vajaduspõhine",RANK(D2057,$D2057:$D2057)+COUNTIFS($D$2:D2057,D2057,$F$2:F2057,F2057)-1=1),X2057,
IF(AND(F2057="Peretoe teenus",H2057&lt;[2]an!$M$37,S2057&lt;&gt;"kahepoolne vajaduspõhine",RANK(D2057,$D2057:$D2057)+COUNTIFS($D$2:D2057,D2057,$F$2:F2057,F2057)-1&gt;1),"",
IF(AND(F2057="Peretoe teenus",H2057&lt;[2]an!$M$37,S2057="kahepoolne vajaduspõhine",U2057="",RANK(D2057,$D2057:$D2057)+COUNTIFS($D$2:D2057,D2057,$F$2:F2057,F2057)-1=1),X2057,
IF(AND(F2057="Peretoe teenus",H2057&lt;[2]an!$M$37,S2057="kahepoolne vajaduspõhine",U2057="",RANK(D2057,$D2057:$D2057)+COUNTIFS($D$2:D2057,D2057,$F$2:F2057,F2057)-1&gt;1),"",
IF(AND(F2057="Peretoe teenus",H2057&lt;[2]an!$M$37,S2057="kahepoolne vajaduspõhine",U2057&lt;[2]an!$M$37,RANK(D2057,$D2057:$D2057)+COUNTIFS($D$2:D2057,D2057,$F$2:F2057,F2057)-1=1),X2057,
IF(AND(F2057="Peretoe teenus",H2057&lt;[2]an!$M$37,S2057="kahepoolne vajaduspõhine",U2057&lt;[2]an!$M$37,RANK(D2057,$D2057:$D2057)+COUNTIFS($D$2:D2057,D2057,$F$2:F2057,F2057)-1&gt;1),"",
IF(AND(F2057="Peretoe teenus",H2057&lt;[2]an!$M$37,S2057="kahepoolne vajaduspõhine",U2057&gt;=[2]an!$M$37,U2057&lt;=[2]an!$M$38,RANK(D2057,$D2057:$D2057)+COUNTIFS($D$2:D2057,D2057,$F$2:F2057,F2057)-1=1),
((EOMONTH(U2057,0)-U2057+1)*X2057)/DAY(EOMONTH(U2057,0))+(DAY(U2057)-1)*100/DAY(EOMONTH(U2057,0)),
IF(AND(F2057="Peretoe teenus",H2057&lt;[2]an!$M$37,S2057="kahepoolne vajaduspõhine",U2057&gt;=[2]an!$M$37,U2057&lt;=[2]an!$M$38,RANK(D2057,$D2057:$D2057)+COUNTIFS($D$2:D2057,D2057,$F$2:F2057,F2057)-1&gt;1),"",
IF(AND(F2057="Peretoe teenus",H2057&lt;[2]an!$M$37,S2057="kahepoolne vajaduspõhine",U2057&gt;[2]an!$M$38,RANK(D2057,$D2057:$D2057)+COUNTIFS($D$2:D2057,D2057,$F$2:F2057,F2057)-1=1),X2057,
IF(AND(F2057="Peretoe teenus",H2057&lt;[2]an!$M$37,S2057="kahepoolne vajaduspõhine",U2057&gt;[2]an!$M$38,RANK(D2057,$D2057:$D2057)+COUNTIFS($D$2:D2057,D2057,$F$2:F2057,F2057)-1&gt;1),"",X2057*W2057)))))))))))))),"")</f>
        <v/>
      </c>
      <c r="Z2057" s="18" t="str">
        <f t="shared" si="97"/>
        <v/>
      </c>
      <c r="AA2057" s="19" t="str">
        <f>IFERROR(VLOOKUP(E2057,[2]an!$A$3:$B$81,2,FALSE),"")</f>
        <v/>
      </c>
      <c r="AB2057" s="19" t="str">
        <f>IFERROR(VLOOKUP(AA2057,[2]an!$C$2:$D$16,2,FALSE),"")</f>
        <v/>
      </c>
      <c r="AC2057" s="20"/>
      <c r="AD2057" s="21" t="str">
        <f>IF(A2057=[2]an!$F$36,VLOOKUP([2]an!$F$36,[2]an!$F$36:$H$36,3,FALSE),IF(A2057=[2]an!$F$35,VLOOKUP([2]an!$F$35,[2]an!$F$35:$H$35,3,FALSE),IF(A2057=[2]an!$F$33,VLOOKUP([2]an!$F$33,[2]an!$F$33:$H$33,3,FALSE),IF(A2057=[2]an!$F$31,VLOOKUP([2]an!$F$31,[2]an!$F$31:$H$31,3,FALSE),""))))</f>
        <v/>
      </c>
    </row>
    <row r="2058" spans="6:30" x14ac:dyDescent="0.2">
      <c r="F2058" s="10"/>
      <c r="G2058" s="8" t="str">
        <f t="shared" si="98"/>
        <v/>
      </c>
      <c r="H2058" s="13"/>
      <c r="K2058" s="13"/>
      <c r="L2058" s="10"/>
      <c r="M2058" s="10"/>
      <c r="S2058" s="8" t="str">
        <f>IFERROR(VLOOKUP(D2058,[1]peretoe_teenus!$A$2:$L$2000,5,FALSE),"")</f>
        <v/>
      </c>
      <c r="U2058" s="13"/>
      <c r="V2058" s="15" t="str" cm="1">
        <f t="array" ref="V2058">IFERROR(IF(AND(F2058="Tugigrupp",RANK(K2058,$K2058:$K2058)+COUNTIFS($K$2:K2058,K2058,$L$2:L2058,L2058,$M$2:M2058,M2058,$I$2:I2058,I2058,$G$2:G2058,G2058,$F$2:F2058,F2058)-1=1),SUMPRODUCT(($F$2:$F$4154=F2058)*($G$2:$G$4154=G2058)*($K$2:$K$4154=K2058)*($I$2:$I$4154=I2058)*($L$2:$L$4154=L2058)*($M$2:$M$4154=M2058)),""),"")</f>
        <v/>
      </c>
      <c r="W2058" s="15" t="str">
        <f t="shared" si="96"/>
        <v/>
      </c>
      <c r="X2058" s="16" t="str">
        <f>IF(AND(A2058=[2]an!$G$38,F2058=[2]an!$E$40),[2]an!$G$40,IF(AND(A2058=[2]an!$G$38,F2058=[2]an!$E$41),[2]an!$G$41,IF(AND(A2058=[2]an!$G$38,F2058=[2]an!$E$39,H2058&gt;=[2]an!$M$37),[2]an!$G$39,
IF(AND(A2058=[2]an!$G$38,F2058=[2]an!$E$39,H2058&lt;[2]an!$M$37,S2058="kahepoolne vajaduspõhine",U2058=""),[2]an!$M$40,
IF(AND(A2058=[2]an!$G$38,F2058=[2]an!$E$39,H2058&lt;[2]an!$M$37,S2058="kahepoolne vajaduspõhine",U2058&lt;&gt;""),[2]an!$G$39,
IF(AND(A2058=[2]an!$G$38,F2058=[2]an!$E$39,H2058&lt;[2]an!$M$37,S2058&lt;&gt;"kahepoolne vajaduspõhine"),[2]an!$G$39,
IF(AND(A2058=[2]an!$G$38,F2058=[2]an!$E$42),[2]an!$G$42,
IF(AND(A2058=[2]an!$H$38,F2058=[2]an!$E$40),[2]an!$H$40,IF(AND(A2058=[2]an!$H$38,F2058=[2]an!$E$41),[2]an!$H$41,IF(AND(A2058=[2]an!$H$38,F2058=[2]an!$E$39,H2058&gt;=[2]an!$M$37),[2]an!$H$39,
IF(AND(A2058=[2]an!$H$38,F2058=[2]an!$E$39,H2058&lt;[2]an!$M$37,S2058="kahepoolne vajaduspõhine",U2058=""),[2]an!$M$40,
IF(AND(A2058=[2]an!$H$38,F2058=[2]an!$E$39,H2058&lt;[2]an!$M$37,S2058="kahepoolne vajaduspõhine",U2058&lt;&gt;""),[2]an!$H$39,
IF(AND(A2058=[2]an!$H$38,F2058=[2]an!$E$39,H2058&lt;[2]an!$M$37,S2058&lt;&gt;"kahepoolne vajaduspõhine"),[2]an!$H$39,
IF(AND(A2058=[2]an!$H$38,F2058=[2]an!$E$42),[2]an!$H$42,
IF(AND(A2058=[2]an!$I$38,F2058=[2]an!$E$40),[2]an!$I$40,IF(AND(A2058=[2]an!$I$38,F2058=[2]an!$E$41),[2]an!$I$41,IF(AND(A2058=[2]an!$I$38,F2058=[2]an!$E$39,H2058&gt;=[2]an!$M$37),[2]an!$I$39,
IF(AND(A2058=[2]an!$I$38,F2058=[2]an!$E$39,H2058&lt;[2]an!$M$37,S2058="kahepoolne vajaduspõhine",U2058=""),[2]an!$M$40,
IF(AND(A2058=[2]an!$I$38,F2058=[2]an!$E$39,H2058&lt;[2]an!$M$37,S2058="kahepoolne vajaduspõhine",U2058&lt;&gt;""),[2]an!$I$39,
IF(AND(A2058=[2]an!$I$38,F2058=[2]an!$E$39,H2058&lt;[2]an!$M$37,S2058&lt;&gt;"kahepoolne vajaduspõhine"),[2]an!$I$39,
IF(AND(A2058=[2]an!$I$38,F2058=[2]an!$E$42),[2]an!$I$42,
IF(AND(A2058=[2]an!$J$38,F2058=[2]an!$E$40),[2]an!$J$40,IF(AND(A2058=[2]an!$J$38,F2058=[2]an!$E$41),[2]an!$J$41,IF(AND(A2058=[2]an!$J$38,F2058=[2]an!$E$39,H2058&gt;=[2]an!$M$37),[2]an!$J$39,
IF(AND(A2058=[2]an!$J$38,F2058=[2]an!$E$39,H2058&lt;[2]an!$M$37,S2058="kahepoolne vajaduspõhine",U2058=""),[2]an!$M$40,
IF(AND(A2058=[2]an!$J$38,F2058=[2]an!$E$39,H2058&lt;[2]an!$M$37,S2058="kahepoolne vajaduspõhine",U2058&lt;&gt;""),[2]an!$J$39,
IF(AND(A2058=[2]an!$J$38,F2058=[2]an!$E$39,H2058&lt;[2]an!$M$37,S2058&lt;&gt;"kahepoolne vajaduspõhine"),[2]an!$J$39,
IF(AND(A2058=[2]an!$J$38,F2058=[2]an!$E$42),[2]an!$J$42,""))))))))))))))))))))))))))))</f>
        <v/>
      </c>
      <c r="Y2058" s="17" t="str">
        <f>IFERROR(IF(F2058="Tugigrupp",0,
IF(AND(F2058="Peretoe teenus",H2058&gt;=[2]an!$M$37,RANK(D2058,$D2058:$D2058)+COUNTIFS($D$2:D2058,D2058,$F$2:F2058,F2058)-1&gt;1),"",
IF(AND(F2058="Peretoe teenus",H2058&gt;=[2]an!$M$37,RANK(D2058,$D2058:$D2058)+COUNTIFS($D$2:D2058,D2058,$F$2:F2058,F2058)-1=1,MONTH(H2058)=MONTH(K2058)=TRUE,YEAR(H2058)=YEAR(K2058)=TRUE),((EOMONTH(H2058,0)-H2058+1)*X2058)/DAY(EOMONTH(H2058,0)),
IF(AND(F2058="Peretoe teenus",H2058&gt;=[2]an!$M$37,RANK(D2058,$D2058:$D2058)+COUNTIFS($D$2:D2058,D2058,$F$2:F2058,F2058)-1=1),X2058,
IF(AND(F2058="Peretoe teenus",H2058&lt;[2]an!$M$37,S2058&lt;&gt;"kahepoolne vajaduspõhine",RANK(D2058,$D2058:$D2058)+COUNTIFS($D$2:D2058,D2058,$F$2:F2058,F2058)-1=1),X2058,
IF(AND(F2058="Peretoe teenus",H2058&lt;[2]an!$M$37,S2058&lt;&gt;"kahepoolne vajaduspõhine",RANK(D2058,$D2058:$D2058)+COUNTIFS($D$2:D2058,D2058,$F$2:F2058,F2058)-1&gt;1),"",
IF(AND(F2058="Peretoe teenus",H2058&lt;[2]an!$M$37,S2058="kahepoolne vajaduspõhine",U2058="",RANK(D2058,$D2058:$D2058)+COUNTIFS($D$2:D2058,D2058,$F$2:F2058,F2058)-1=1),X2058,
IF(AND(F2058="Peretoe teenus",H2058&lt;[2]an!$M$37,S2058="kahepoolne vajaduspõhine",U2058="",RANK(D2058,$D2058:$D2058)+COUNTIFS($D$2:D2058,D2058,$F$2:F2058,F2058)-1&gt;1),"",
IF(AND(F2058="Peretoe teenus",H2058&lt;[2]an!$M$37,S2058="kahepoolne vajaduspõhine",U2058&lt;[2]an!$M$37,RANK(D2058,$D2058:$D2058)+COUNTIFS($D$2:D2058,D2058,$F$2:F2058,F2058)-1=1),X2058,
IF(AND(F2058="Peretoe teenus",H2058&lt;[2]an!$M$37,S2058="kahepoolne vajaduspõhine",U2058&lt;[2]an!$M$37,RANK(D2058,$D2058:$D2058)+COUNTIFS($D$2:D2058,D2058,$F$2:F2058,F2058)-1&gt;1),"",
IF(AND(F2058="Peretoe teenus",H2058&lt;[2]an!$M$37,S2058="kahepoolne vajaduspõhine",U2058&gt;=[2]an!$M$37,U2058&lt;=[2]an!$M$38,RANK(D2058,$D2058:$D2058)+COUNTIFS($D$2:D2058,D2058,$F$2:F2058,F2058)-1=1),
((EOMONTH(U2058,0)-U2058+1)*X2058)/DAY(EOMONTH(U2058,0))+(DAY(U2058)-1)*100/DAY(EOMONTH(U2058,0)),
IF(AND(F2058="Peretoe teenus",H2058&lt;[2]an!$M$37,S2058="kahepoolne vajaduspõhine",U2058&gt;=[2]an!$M$37,U2058&lt;=[2]an!$M$38,RANK(D2058,$D2058:$D2058)+COUNTIFS($D$2:D2058,D2058,$F$2:F2058,F2058)-1&gt;1),"",
IF(AND(F2058="Peretoe teenus",H2058&lt;[2]an!$M$37,S2058="kahepoolne vajaduspõhine",U2058&gt;[2]an!$M$38,RANK(D2058,$D2058:$D2058)+COUNTIFS($D$2:D2058,D2058,$F$2:F2058,F2058)-1=1),X2058,
IF(AND(F2058="Peretoe teenus",H2058&lt;[2]an!$M$37,S2058="kahepoolne vajaduspõhine",U2058&gt;[2]an!$M$38,RANK(D2058,$D2058:$D2058)+COUNTIFS($D$2:D2058,D2058,$F$2:F2058,F2058)-1&gt;1),"",X2058*W2058)))))))))))))),"")</f>
        <v/>
      </c>
      <c r="Z2058" s="18" t="str">
        <f t="shared" si="97"/>
        <v/>
      </c>
      <c r="AA2058" s="19" t="str">
        <f>IFERROR(VLOOKUP(E2058,[2]an!$A$3:$B$81,2,FALSE),"")</f>
        <v/>
      </c>
      <c r="AB2058" s="19" t="str">
        <f>IFERROR(VLOOKUP(AA2058,[2]an!$C$2:$D$16,2,FALSE),"")</f>
        <v/>
      </c>
      <c r="AC2058" s="20"/>
      <c r="AD2058" s="21" t="str">
        <f>IF(A2058=[2]an!$F$36,VLOOKUP([2]an!$F$36,[2]an!$F$36:$H$36,3,FALSE),IF(A2058=[2]an!$F$35,VLOOKUP([2]an!$F$35,[2]an!$F$35:$H$35,3,FALSE),IF(A2058=[2]an!$F$33,VLOOKUP([2]an!$F$33,[2]an!$F$33:$H$33,3,FALSE),IF(A2058=[2]an!$F$31,VLOOKUP([2]an!$F$31,[2]an!$F$31:$H$31,3,FALSE),""))))</f>
        <v/>
      </c>
    </row>
    <row r="2059" spans="6:30" x14ac:dyDescent="0.2">
      <c r="F2059" s="10"/>
      <c r="G2059" s="8" t="str">
        <f t="shared" si="98"/>
        <v/>
      </c>
      <c r="H2059" s="13"/>
      <c r="K2059" s="13"/>
      <c r="L2059" s="10"/>
      <c r="M2059" s="10"/>
      <c r="S2059" s="8" t="str">
        <f>IFERROR(VLOOKUP(D2059,[1]peretoe_teenus!$A$2:$L$2000,5,FALSE),"")</f>
        <v/>
      </c>
      <c r="U2059" s="13"/>
      <c r="V2059" s="15" t="str" cm="1">
        <f t="array" ref="V2059">IFERROR(IF(AND(F2059="Tugigrupp",RANK(K2059,$K2059:$K2059)+COUNTIFS($K$2:K2059,K2059,$L$2:L2059,L2059,$M$2:M2059,M2059,$I$2:I2059,I2059,$G$2:G2059,G2059,$F$2:F2059,F2059)-1=1),SUMPRODUCT(($F$2:$F$4154=F2059)*($G$2:$G$4154=G2059)*($K$2:$K$4154=K2059)*($I$2:$I$4154=I2059)*($L$2:$L$4154=L2059)*($M$2:$M$4154=M2059)),""),"")</f>
        <v/>
      </c>
      <c r="W2059" s="15" t="str">
        <f t="shared" si="96"/>
        <v/>
      </c>
      <c r="X2059" s="16" t="str">
        <f>IF(AND(A2059=[2]an!$G$38,F2059=[2]an!$E$40),[2]an!$G$40,IF(AND(A2059=[2]an!$G$38,F2059=[2]an!$E$41),[2]an!$G$41,IF(AND(A2059=[2]an!$G$38,F2059=[2]an!$E$39,H2059&gt;=[2]an!$M$37),[2]an!$G$39,
IF(AND(A2059=[2]an!$G$38,F2059=[2]an!$E$39,H2059&lt;[2]an!$M$37,S2059="kahepoolne vajaduspõhine",U2059=""),[2]an!$M$40,
IF(AND(A2059=[2]an!$G$38,F2059=[2]an!$E$39,H2059&lt;[2]an!$M$37,S2059="kahepoolne vajaduspõhine",U2059&lt;&gt;""),[2]an!$G$39,
IF(AND(A2059=[2]an!$G$38,F2059=[2]an!$E$39,H2059&lt;[2]an!$M$37,S2059&lt;&gt;"kahepoolne vajaduspõhine"),[2]an!$G$39,
IF(AND(A2059=[2]an!$G$38,F2059=[2]an!$E$42),[2]an!$G$42,
IF(AND(A2059=[2]an!$H$38,F2059=[2]an!$E$40),[2]an!$H$40,IF(AND(A2059=[2]an!$H$38,F2059=[2]an!$E$41),[2]an!$H$41,IF(AND(A2059=[2]an!$H$38,F2059=[2]an!$E$39,H2059&gt;=[2]an!$M$37),[2]an!$H$39,
IF(AND(A2059=[2]an!$H$38,F2059=[2]an!$E$39,H2059&lt;[2]an!$M$37,S2059="kahepoolne vajaduspõhine",U2059=""),[2]an!$M$40,
IF(AND(A2059=[2]an!$H$38,F2059=[2]an!$E$39,H2059&lt;[2]an!$M$37,S2059="kahepoolne vajaduspõhine",U2059&lt;&gt;""),[2]an!$H$39,
IF(AND(A2059=[2]an!$H$38,F2059=[2]an!$E$39,H2059&lt;[2]an!$M$37,S2059&lt;&gt;"kahepoolne vajaduspõhine"),[2]an!$H$39,
IF(AND(A2059=[2]an!$H$38,F2059=[2]an!$E$42),[2]an!$H$42,
IF(AND(A2059=[2]an!$I$38,F2059=[2]an!$E$40),[2]an!$I$40,IF(AND(A2059=[2]an!$I$38,F2059=[2]an!$E$41),[2]an!$I$41,IF(AND(A2059=[2]an!$I$38,F2059=[2]an!$E$39,H2059&gt;=[2]an!$M$37),[2]an!$I$39,
IF(AND(A2059=[2]an!$I$38,F2059=[2]an!$E$39,H2059&lt;[2]an!$M$37,S2059="kahepoolne vajaduspõhine",U2059=""),[2]an!$M$40,
IF(AND(A2059=[2]an!$I$38,F2059=[2]an!$E$39,H2059&lt;[2]an!$M$37,S2059="kahepoolne vajaduspõhine",U2059&lt;&gt;""),[2]an!$I$39,
IF(AND(A2059=[2]an!$I$38,F2059=[2]an!$E$39,H2059&lt;[2]an!$M$37,S2059&lt;&gt;"kahepoolne vajaduspõhine"),[2]an!$I$39,
IF(AND(A2059=[2]an!$I$38,F2059=[2]an!$E$42),[2]an!$I$42,
IF(AND(A2059=[2]an!$J$38,F2059=[2]an!$E$40),[2]an!$J$40,IF(AND(A2059=[2]an!$J$38,F2059=[2]an!$E$41),[2]an!$J$41,IF(AND(A2059=[2]an!$J$38,F2059=[2]an!$E$39,H2059&gt;=[2]an!$M$37),[2]an!$J$39,
IF(AND(A2059=[2]an!$J$38,F2059=[2]an!$E$39,H2059&lt;[2]an!$M$37,S2059="kahepoolne vajaduspõhine",U2059=""),[2]an!$M$40,
IF(AND(A2059=[2]an!$J$38,F2059=[2]an!$E$39,H2059&lt;[2]an!$M$37,S2059="kahepoolne vajaduspõhine",U2059&lt;&gt;""),[2]an!$J$39,
IF(AND(A2059=[2]an!$J$38,F2059=[2]an!$E$39,H2059&lt;[2]an!$M$37,S2059&lt;&gt;"kahepoolne vajaduspõhine"),[2]an!$J$39,
IF(AND(A2059=[2]an!$J$38,F2059=[2]an!$E$42),[2]an!$J$42,""))))))))))))))))))))))))))))</f>
        <v/>
      </c>
      <c r="Y2059" s="17" t="str">
        <f>IFERROR(IF(F2059="Tugigrupp",0,
IF(AND(F2059="Peretoe teenus",H2059&gt;=[2]an!$M$37,RANK(D2059,$D2059:$D2059)+COUNTIFS($D$2:D2059,D2059,$F$2:F2059,F2059)-1&gt;1),"",
IF(AND(F2059="Peretoe teenus",H2059&gt;=[2]an!$M$37,RANK(D2059,$D2059:$D2059)+COUNTIFS($D$2:D2059,D2059,$F$2:F2059,F2059)-1=1,MONTH(H2059)=MONTH(K2059)=TRUE,YEAR(H2059)=YEAR(K2059)=TRUE),((EOMONTH(H2059,0)-H2059+1)*X2059)/DAY(EOMONTH(H2059,0)),
IF(AND(F2059="Peretoe teenus",H2059&gt;=[2]an!$M$37,RANK(D2059,$D2059:$D2059)+COUNTIFS($D$2:D2059,D2059,$F$2:F2059,F2059)-1=1),X2059,
IF(AND(F2059="Peretoe teenus",H2059&lt;[2]an!$M$37,S2059&lt;&gt;"kahepoolne vajaduspõhine",RANK(D2059,$D2059:$D2059)+COUNTIFS($D$2:D2059,D2059,$F$2:F2059,F2059)-1=1),X2059,
IF(AND(F2059="Peretoe teenus",H2059&lt;[2]an!$M$37,S2059&lt;&gt;"kahepoolne vajaduspõhine",RANK(D2059,$D2059:$D2059)+COUNTIFS($D$2:D2059,D2059,$F$2:F2059,F2059)-1&gt;1),"",
IF(AND(F2059="Peretoe teenus",H2059&lt;[2]an!$M$37,S2059="kahepoolne vajaduspõhine",U2059="",RANK(D2059,$D2059:$D2059)+COUNTIFS($D$2:D2059,D2059,$F$2:F2059,F2059)-1=1),X2059,
IF(AND(F2059="Peretoe teenus",H2059&lt;[2]an!$M$37,S2059="kahepoolne vajaduspõhine",U2059="",RANK(D2059,$D2059:$D2059)+COUNTIFS($D$2:D2059,D2059,$F$2:F2059,F2059)-1&gt;1),"",
IF(AND(F2059="Peretoe teenus",H2059&lt;[2]an!$M$37,S2059="kahepoolne vajaduspõhine",U2059&lt;[2]an!$M$37,RANK(D2059,$D2059:$D2059)+COUNTIFS($D$2:D2059,D2059,$F$2:F2059,F2059)-1=1),X2059,
IF(AND(F2059="Peretoe teenus",H2059&lt;[2]an!$M$37,S2059="kahepoolne vajaduspõhine",U2059&lt;[2]an!$M$37,RANK(D2059,$D2059:$D2059)+COUNTIFS($D$2:D2059,D2059,$F$2:F2059,F2059)-1&gt;1),"",
IF(AND(F2059="Peretoe teenus",H2059&lt;[2]an!$M$37,S2059="kahepoolne vajaduspõhine",U2059&gt;=[2]an!$M$37,U2059&lt;=[2]an!$M$38,RANK(D2059,$D2059:$D2059)+COUNTIFS($D$2:D2059,D2059,$F$2:F2059,F2059)-1=1),
((EOMONTH(U2059,0)-U2059+1)*X2059)/DAY(EOMONTH(U2059,0))+(DAY(U2059)-1)*100/DAY(EOMONTH(U2059,0)),
IF(AND(F2059="Peretoe teenus",H2059&lt;[2]an!$M$37,S2059="kahepoolne vajaduspõhine",U2059&gt;=[2]an!$M$37,U2059&lt;=[2]an!$M$38,RANK(D2059,$D2059:$D2059)+COUNTIFS($D$2:D2059,D2059,$F$2:F2059,F2059)-1&gt;1),"",
IF(AND(F2059="Peretoe teenus",H2059&lt;[2]an!$M$37,S2059="kahepoolne vajaduspõhine",U2059&gt;[2]an!$M$38,RANK(D2059,$D2059:$D2059)+COUNTIFS($D$2:D2059,D2059,$F$2:F2059,F2059)-1=1),X2059,
IF(AND(F2059="Peretoe teenus",H2059&lt;[2]an!$M$37,S2059="kahepoolne vajaduspõhine",U2059&gt;[2]an!$M$38,RANK(D2059,$D2059:$D2059)+COUNTIFS($D$2:D2059,D2059,$F$2:F2059,F2059)-1&gt;1),"",X2059*W2059)))))))))))))),"")</f>
        <v/>
      </c>
      <c r="Z2059" s="18" t="str">
        <f t="shared" si="97"/>
        <v/>
      </c>
      <c r="AA2059" s="19" t="str">
        <f>IFERROR(VLOOKUP(E2059,[2]an!$A$3:$B$81,2,FALSE),"")</f>
        <v/>
      </c>
      <c r="AB2059" s="19" t="str">
        <f>IFERROR(VLOOKUP(AA2059,[2]an!$C$2:$D$16,2,FALSE),"")</f>
        <v/>
      </c>
      <c r="AC2059" s="20"/>
      <c r="AD2059" s="21" t="str">
        <f>IF(A2059=[2]an!$F$36,VLOOKUP([2]an!$F$36,[2]an!$F$36:$H$36,3,FALSE),IF(A2059=[2]an!$F$35,VLOOKUP([2]an!$F$35,[2]an!$F$35:$H$35,3,FALSE),IF(A2059=[2]an!$F$33,VLOOKUP([2]an!$F$33,[2]an!$F$33:$H$33,3,FALSE),IF(A2059=[2]an!$F$31,VLOOKUP([2]an!$F$31,[2]an!$F$31:$H$31,3,FALSE),""))))</f>
        <v/>
      </c>
    </row>
    <row r="2060" spans="6:30" x14ac:dyDescent="0.2">
      <c r="F2060" s="10"/>
      <c r="G2060" s="8" t="str">
        <f t="shared" si="98"/>
        <v/>
      </c>
      <c r="H2060" s="13"/>
      <c r="K2060" s="13"/>
      <c r="L2060" s="10"/>
      <c r="M2060" s="10"/>
      <c r="S2060" s="8" t="str">
        <f>IFERROR(VLOOKUP(D2060,[1]peretoe_teenus!$A$2:$L$2000,5,FALSE),"")</f>
        <v/>
      </c>
      <c r="U2060" s="13"/>
      <c r="V2060" s="15" t="str" cm="1">
        <f t="array" ref="V2060">IFERROR(IF(AND(F2060="Tugigrupp",RANK(K2060,$K2060:$K2060)+COUNTIFS($K$2:K2060,K2060,$L$2:L2060,L2060,$M$2:M2060,M2060,$I$2:I2060,I2060,$G$2:G2060,G2060,$F$2:F2060,F2060)-1=1),SUMPRODUCT(($F$2:$F$4154=F2060)*($G$2:$G$4154=G2060)*($K$2:$K$4154=K2060)*($I$2:$I$4154=I2060)*($L$2:$L$4154=L2060)*($M$2:$M$4154=M2060)),""),"")</f>
        <v/>
      </c>
      <c r="W2060" s="15" t="str">
        <f t="shared" si="96"/>
        <v/>
      </c>
      <c r="X2060" s="16" t="str">
        <f>IF(AND(A2060=[2]an!$G$38,F2060=[2]an!$E$40),[2]an!$G$40,IF(AND(A2060=[2]an!$G$38,F2060=[2]an!$E$41),[2]an!$G$41,IF(AND(A2060=[2]an!$G$38,F2060=[2]an!$E$39,H2060&gt;=[2]an!$M$37),[2]an!$G$39,
IF(AND(A2060=[2]an!$G$38,F2060=[2]an!$E$39,H2060&lt;[2]an!$M$37,S2060="kahepoolne vajaduspõhine",U2060=""),[2]an!$M$40,
IF(AND(A2060=[2]an!$G$38,F2060=[2]an!$E$39,H2060&lt;[2]an!$M$37,S2060="kahepoolne vajaduspõhine",U2060&lt;&gt;""),[2]an!$G$39,
IF(AND(A2060=[2]an!$G$38,F2060=[2]an!$E$39,H2060&lt;[2]an!$M$37,S2060&lt;&gt;"kahepoolne vajaduspõhine"),[2]an!$G$39,
IF(AND(A2060=[2]an!$G$38,F2060=[2]an!$E$42),[2]an!$G$42,
IF(AND(A2060=[2]an!$H$38,F2060=[2]an!$E$40),[2]an!$H$40,IF(AND(A2060=[2]an!$H$38,F2060=[2]an!$E$41),[2]an!$H$41,IF(AND(A2060=[2]an!$H$38,F2060=[2]an!$E$39,H2060&gt;=[2]an!$M$37),[2]an!$H$39,
IF(AND(A2060=[2]an!$H$38,F2060=[2]an!$E$39,H2060&lt;[2]an!$M$37,S2060="kahepoolne vajaduspõhine",U2060=""),[2]an!$M$40,
IF(AND(A2060=[2]an!$H$38,F2060=[2]an!$E$39,H2060&lt;[2]an!$M$37,S2060="kahepoolne vajaduspõhine",U2060&lt;&gt;""),[2]an!$H$39,
IF(AND(A2060=[2]an!$H$38,F2060=[2]an!$E$39,H2060&lt;[2]an!$M$37,S2060&lt;&gt;"kahepoolne vajaduspõhine"),[2]an!$H$39,
IF(AND(A2060=[2]an!$H$38,F2060=[2]an!$E$42),[2]an!$H$42,
IF(AND(A2060=[2]an!$I$38,F2060=[2]an!$E$40),[2]an!$I$40,IF(AND(A2060=[2]an!$I$38,F2060=[2]an!$E$41),[2]an!$I$41,IF(AND(A2060=[2]an!$I$38,F2060=[2]an!$E$39,H2060&gt;=[2]an!$M$37),[2]an!$I$39,
IF(AND(A2060=[2]an!$I$38,F2060=[2]an!$E$39,H2060&lt;[2]an!$M$37,S2060="kahepoolne vajaduspõhine",U2060=""),[2]an!$M$40,
IF(AND(A2060=[2]an!$I$38,F2060=[2]an!$E$39,H2060&lt;[2]an!$M$37,S2060="kahepoolne vajaduspõhine",U2060&lt;&gt;""),[2]an!$I$39,
IF(AND(A2060=[2]an!$I$38,F2060=[2]an!$E$39,H2060&lt;[2]an!$M$37,S2060&lt;&gt;"kahepoolne vajaduspõhine"),[2]an!$I$39,
IF(AND(A2060=[2]an!$I$38,F2060=[2]an!$E$42),[2]an!$I$42,
IF(AND(A2060=[2]an!$J$38,F2060=[2]an!$E$40),[2]an!$J$40,IF(AND(A2060=[2]an!$J$38,F2060=[2]an!$E$41),[2]an!$J$41,IF(AND(A2060=[2]an!$J$38,F2060=[2]an!$E$39,H2060&gt;=[2]an!$M$37),[2]an!$J$39,
IF(AND(A2060=[2]an!$J$38,F2060=[2]an!$E$39,H2060&lt;[2]an!$M$37,S2060="kahepoolne vajaduspõhine",U2060=""),[2]an!$M$40,
IF(AND(A2060=[2]an!$J$38,F2060=[2]an!$E$39,H2060&lt;[2]an!$M$37,S2060="kahepoolne vajaduspõhine",U2060&lt;&gt;""),[2]an!$J$39,
IF(AND(A2060=[2]an!$J$38,F2060=[2]an!$E$39,H2060&lt;[2]an!$M$37,S2060&lt;&gt;"kahepoolne vajaduspõhine"),[2]an!$J$39,
IF(AND(A2060=[2]an!$J$38,F2060=[2]an!$E$42),[2]an!$J$42,""))))))))))))))))))))))))))))</f>
        <v/>
      </c>
      <c r="Y2060" s="17" t="str">
        <f>IFERROR(IF(F2060="Tugigrupp",0,
IF(AND(F2060="Peretoe teenus",H2060&gt;=[2]an!$M$37,RANK(D2060,$D2060:$D2060)+COUNTIFS($D$2:D2060,D2060,$F$2:F2060,F2060)-1&gt;1),"",
IF(AND(F2060="Peretoe teenus",H2060&gt;=[2]an!$M$37,RANK(D2060,$D2060:$D2060)+COUNTIFS($D$2:D2060,D2060,$F$2:F2060,F2060)-1=1,MONTH(H2060)=MONTH(K2060)=TRUE,YEAR(H2060)=YEAR(K2060)=TRUE),((EOMONTH(H2060,0)-H2060+1)*X2060)/DAY(EOMONTH(H2060,0)),
IF(AND(F2060="Peretoe teenus",H2060&gt;=[2]an!$M$37,RANK(D2060,$D2060:$D2060)+COUNTIFS($D$2:D2060,D2060,$F$2:F2060,F2060)-1=1),X2060,
IF(AND(F2060="Peretoe teenus",H2060&lt;[2]an!$M$37,S2060&lt;&gt;"kahepoolne vajaduspõhine",RANK(D2060,$D2060:$D2060)+COUNTIFS($D$2:D2060,D2060,$F$2:F2060,F2060)-1=1),X2060,
IF(AND(F2060="Peretoe teenus",H2060&lt;[2]an!$M$37,S2060&lt;&gt;"kahepoolne vajaduspõhine",RANK(D2060,$D2060:$D2060)+COUNTIFS($D$2:D2060,D2060,$F$2:F2060,F2060)-1&gt;1),"",
IF(AND(F2060="Peretoe teenus",H2060&lt;[2]an!$M$37,S2060="kahepoolne vajaduspõhine",U2060="",RANK(D2060,$D2060:$D2060)+COUNTIFS($D$2:D2060,D2060,$F$2:F2060,F2060)-1=1),X2060,
IF(AND(F2060="Peretoe teenus",H2060&lt;[2]an!$M$37,S2060="kahepoolne vajaduspõhine",U2060="",RANK(D2060,$D2060:$D2060)+COUNTIFS($D$2:D2060,D2060,$F$2:F2060,F2060)-1&gt;1),"",
IF(AND(F2060="Peretoe teenus",H2060&lt;[2]an!$M$37,S2060="kahepoolne vajaduspõhine",U2060&lt;[2]an!$M$37,RANK(D2060,$D2060:$D2060)+COUNTIFS($D$2:D2060,D2060,$F$2:F2060,F2060)-1=1),X2060,
IF(AND(F2060="Peretoe teenus",H2060&lt;[2]an!$M$37,S2060="kahepoolne vajaduspõhine",U2060&lt;[2]an!$M$37,RANK(D2060,$D2060:$D2060)+COUNTIFS($D$2:D2060,D2060,$F$2:F2060,F2060)-1&gt;1),"",
IF(AND(F2060="Peretoe teenus",H2060&lt;[2]an!$M$37,S2060="kahepoolne vajaduspõhine",U2060&gt;=[2]an!$M$37,U2060&lt;=[2]an!$M$38,RANK(D2060,$D2060:$D2060)+COUNTIFS($D$2:D2060,D2060,$F$2:F2060,F2060)-1=1),
((EOMONTH(U2060,0)-U2060+1)*X2060)/DAY(EOMONTH(U2060,0))+(DAY(U2060)-1)*100/DAY(EOMONTH(U2060,0)),
IF(AND(F2060="Peretoe teenus",H2060&lt;[2]an!$M$37,S2060="kahepoolne vajaduspõhine",U2060&gt;=[2]an!$M$37,U2060&lt;=[2]an!$M$38,RANK(D2060,$D2060:$D2060)+COUNTIFS($D$2:D2060,D2060,$F$2:F2060,F2060)-1&gt;1),"",
IF(AND(F2060="Peretoe teenus",H2060&lt;[2]an!$M$37,S2060="kahepoolne vajaduspõhine",U2060&gt;[2]an!$M$38,RANK(D2060,$D2060:$D2060)+COUNTIFS($D$2:D2060,D2060,$F$2:F2060,F2060)-1=1),X2060,
IF(AND(F2060="Peretoe teenus",H2060&lt;[2]an!$M$37,S2060="kahepoolne vajaduspõhine",U2060&gt;[2]an!$M$38,RANK(D2060,$D2060:$D2060)+COUNTIFS($D$2:D2060,D2060,$F$2:F2060,F2060)-1&gt;1),"",X2060*W2060)))))))))))))),"")</f>
        <v/>
      </c>
      <c r="Z2060" s="18" t="str">
        <f t="shared" si="97"/>
        <v/>
      </c>
      <c r="AA2060" s="19" t="str">
        <f>IFERROR(VLOOKUP(E2060,[2]an!$A$3:$B$81,2,FALSE),"")</f>
        <v/>
      </c>
      <c r="AB2060" s="19" t="str">
        <f>IFERROR(VLOOKUP(AA2060,[2]an!$C$2:$D$16,2,FALSE),"")</f>
        <v/>
      </c>
      <c r="AC2060" s="20"/>
      <c r="AD2060" s="21" t="str">
        <f>IF(A2060=[2]an!$F$36,VLOOKUP([2]an!$F$36,[2]an!$F$36:$H$36,3,FALSE),IF(A2060=[2]an!$F$35,VLOOKUP([2]an!$F$35,[2]an!$F$35:$H$35,3,FALSE),IF(A2060=[2]an!$F$33,VLOOKUP([2]an!$F$33,[2]an!$F$33:$H$33,3,FALSE),IF(A2060=[2]an!$F$31,VLOOKUP([2]an!$F$31,[2]an!$F$31:$H$31,3,FALSE),""))))</f>
        <v/>
      </c>
    </row>
    <row r="2061" spans="6:30" x14ac:dyDescent="0.2">
      <c r="F2061" s="10"/>
      <c r="G2061" s="8" t="str">
        <f t="shared" si="98"/>
        <v/>
      </c>
      <c r="H2061" s="13"/>
      <c r="K2061" s="13"/>
      <c r="L2061" s="10"/>
      <c r="M2061" s="10"/>
      <c r="S2061" s="8" t="str">
        <f>IFERROR(VLOOKUP(D2061,[1]peretoe_teenus!$A$2:$L$2000,5,FALSE),"")</f>
        <v/>
      </c>
      <c r="U2061" s="13"/>
      <c r="V2061" s="15" t="str" cm="1">
        <f t="array" ref="V2061">IFERROR(IF(AND(F2061="Tugigrupp",RANK(K2061,$K2061:$K2061)+COUNTIFS($K$2:K2061,K2061,$L$2:L2061,L2061,$M$2:M2061,M2061,$I$2:I2061,I2061,$G$2:G2061,G2061,$F$2:F2061,F2061)-1=1),SUMPRODUCT(($F$2:$F$4154=F2061)*($G$2:$G$4154=G2061)*($K$2:$K$4154=K2061)*($I$2:$I$4154=I2061)*($L$2:$L$4154=L2061)*($M$2:$M$4154=M2061)),""),"")</f>
        <v/>
      </c>
      <c r="W2061" s="15" t="str">
        <f t="shared" si="96"/>
        <v/>
      </c>
      <c r="X2061" s="16" t="str">
        <f>IF(AND(A2061=[2]an!$G$38,F2061=[2]an!$E$40),[2]an!$G$40,IF(AND(A2061=[2]an!$G$38,F2061=[2]an!$E$41),[2]an!$G$41,IF(AND(A2061=[2]an!$G$38,F2061=[2]an!$E$39,H2061&gt;=[2]an!$M$37),[2]an!$G$39,
IF(AND(A2061=[2]an!$G$38,F2061=[2]an!$E$39,H2061&lt;[2]an!$M$37,S2061="kahepoolne vajaduspõhine",U2061=""),[2]an!$M$40,
IF(AND(A2061=[2]an!$G$38,F2061=[2]an!$E$39,H2061&lt;[2]an!$M$37,S2061="kahepoolne vajaduspõhine",U2061&lt;&gt;""),[2]an!$G$39,
IF(AND(A2061=[2]an!$G$38,F2061=[2]an!$E$39,H2061&lt;[2]an!$M$37,S2061&lt;&gt;"kahepoolne vajaduspõhine"),[2]an!$G$39,
IF(AND(A2061=[2]an!$G$38,F2061=[2]an!$E$42),[2]an!$G$42,
IF(AND(A2061=[2]an!$H$38,F2061=[2]an!$E$40),[2]an!$H$40,IF(AND(A2061=[2]an!$H$38,F2061=[2]an!$E$41),[2]an!$H$41,IF(AND(A2061=[2]an!$H$38,F2061=[2]an!$E$39,H2061&gt;=[2]an!$M$37),[2]an!$H$39,
IF(AND(A2061=[2]an!$H$38,F2061=[2]an!$E$39,H2061&lt;[2]an!$M$37,S2061="kahepoolne vajaduspõhine",U2061=""),[2]an!$M$40,
IF(AND(A2061=[2]an!$H$38,F2061=[2]an!$E$39,H2061&lt;[2]an!$M$37,S2061="kahepoolne vajaduspõhine",U2061&lt;&gt;""),[2]an!$H$39,
IF(AND(A2061=[2]an!$H$38,F2061=[2]an!$E$39,H2061&lt;[2]an!$M$37,S2061&lt;&gt;"kahepoolne vajaduspõhine"),[2]an!$H$39,
IF(AND(A2061=[2]an!$H$38,F2061=[2]an!$E$42),[2]an!$H$42,
IF(AND(A2061=[2]an!$I$38,F2061=[2]an!$E$40),[2]an!$I$40,IF(AND(A2061=[2]an!$I$38,F2061=[2]an!$E$41),[2]an!$I$41,IF(AND(A2061=[2]an!$I$38,F2061=[2]an!$E$39,H2061&gt;=[2]an!$M$37),[2]an!$I$39,
IF(AND(A2061=[2]an!$I$38,F2061=[2]an!$E$39,H2061&lt;[2]an!$M$37,S2061="kahepoolne vajaduspõhine",U2061=""),[2]an!$M$40,
IF(AND(A2061=[2]an!$I$38,F2061=[2]an!$E$39,H2061&lt;[2]an!$M$37,S2061="kahepoolne vajaduspõhine",U2061&lt;&gt;""),[2]an!$I$39,
IF(AND(A2061=[2]an!$I$38,F2061=[2]an!$E$39,H2061&lt;[2]an!$M$37,S2061&lt;&gt;"kahepoolne vajaduspõhine"),[2]an!$I$39,
IF(AND(A2061=[2]an!$I$38,F2061=[2]an!$E$42),[2]an!$I$42,
IF(AND(A2061=[2]an!$J$38,F2061=[2]an!$E$40),[2]an!$J$40,IF(AND(A2061=[2]an!$J$38,F2061=[2]an!$E$41),[2]an!$J$41,IF(AND(A2061=[2]an!$J$38,F2061=[2]an!$E$39,H2061&gt;=[2]an!$M$37),[2]an!$J$39,
IF(AND(A2061=[2]an!$J$38,F2061=[2]an!$E$39,H2061&lt;[2]an!$M$37,S2061="kahepoolne vajaduspõhine",U2061=""),[2]an!$M$40,
IF(AND(A2061=[2]an!$J$38,F2061=[2]an!$E$39,H2061&lt;[2]an!$M$37,S2061="kahepoolne vajaduspõhine",U2061&lt;&gt;""),[2]an!$J$39,
IF(AND(A2061=[2]an!$J$38,F2061=[2]an!$E$39,H2061&lt;[2]an!$M$37,S2061&lt;&gt;"kahepoolne vajaduspõhine"),[2]an!$J$39,
IF(AND(A2061=[2]an!$J$38,F2061=[2]an!$E$42),[2]an!$J$42,""))))))))))))))))))))))))))))</f>
        <v/>
      </c>
      <c r="Y2061" s="17" t="str">
        <f>IFERROR(IF(F2061="Tugigrupp",0,
IF(AND(F2061="Peretoe teenus",H2061&gt;=[2]an!$M$37,RANK(D2061,$D2061:$D2061)+COUNTIFS($D$2:D2061,D2061,$F$2:F2061,F2061)-1&gt;1),"",
IF(AND(F2061="Peretoe teenus",H2061&gt;=[2]an!$M$37,RANK(D2061,$D2061:$D2061)+COUNTIFS($D$2:D2061,D2061,$F$2:F2061,F2061)-1=1,MONTH(H2061)=MONTH(K2061)=TRUE,YEAR(H2061)=YEAR(K2061)=TRUE),((EOMONTH(H2061,0)-H2061+1)*X2061)/DAY(EOMONTH(H2061,0)),
IF(AND(F2061="Peretoe teenus",H2061&gt;=[2]an!$M$37,RANK(D2061,$D2061:$D2061)+COUNTIFS($D$2:D2061,D2061,$F$2:F2061,F2061)-1=1),X2061,
IF(AND(F2061="Peretoe teenus",H2061&lt;[2]an!$M$37,S2061&lt;&gt;"kahepoolne vajaduspõhine",RANK(D2061,$D2061:$D2061)+COUNTIFS($D$2:D2061,D2061,$F$2:F2061,F2061)-1=1),X2061,
IF(AND(F2061="Peretoe teenus",H2061&lt;[2]an!$M$37,S2061&lt;&gt;"kahepoolne vajaduspõhine",RANK(D2061,$D2061:$D2061)+COUNTIFS($D$2:D2061,D2061,$F$2:F2061,F2061)-1&gt;1),"",
IF(AND(F2061="Peretoe teenus",H2061&lt;[2]an!$M$37,S2061="kahepoolne vajaduspõhine",U2061="",RANK(D2061,$D2061:$D2061)+COUNTIFS($D$2:D2061,D2061,$F$2:F2061,F2061)-1=1),X2061,
IF(AND(F2061="Peretoe teenus",H2061&lt;[2]an!$M$37,S2061="kahepoolne vajaduspõhine",U2061="",RANK(D2061,$D2061:$D2061)+COUNTIFS($D$2:D2061,D2061,$F$2:F2061,F2061)-1&gt;1),"",
IF(AND(F2061="Peretoe teenus",H2061&lt;[2]an!$M$37,S2061="kahepoolne vajaduspõhine",U2061&lt;[2]an!$M$37,RANK(D2061,$D2061:$D2061)+COUNTIFS($D$2:D2061,D2061,$F$2:F2061,F2061)-1=1),X2061,
IF(AND(F2061="Peretoe teenus",H2061&lt;[2]an!$M$37,S2061="kahepoolne vajaduspõhine",U2061&lt;[2]an!$M$37,RANK(D2061,$D2061:$D2061)+COUNTIFS($D$2:D2061,D2061,$F$2:F2061,F2061)-1&gt;1),"",
IF(AND(F2061="Peretoe teenus",H2061&lt;[2]an!$M$37,S2061="kahepoolne vajaduspõhine",U2061&gt;=[2]an!$M$37,U2061&lt;=[2]an!$M$38,RANK(D2061,$D2061:$D2061)+COUNTIFS($D$2:D2061,D2061,$F$2:F2061,F2061)-1=1),
((EOMONTH(U2061,0)-U2061+1)*X2061)/DAY(EOMONTH(U2061,0))+(DAY(U2061)-1)*100/DAY(EOMONTH(U2061,0)),
IF(AND(F2061="Peretoe teenus",H2061&lt;[2]an!$M$37,S2061="kahepoolne vajaduspõhine",U2061&gt;=[2]an!$M$37,U2061&lt;=[2]an!$M$38,RANK(D2061,$D2061:$D2061)+COUNTIFS($D$2:D2061,D2061,$F$2:F2061,F2061)-1&gt;1),"",
IF(AND(F2061="Peretoe teenus",H2061&lt;[2]an!$M$37,S2061="kahepoolne vajaduspõhine",U2061&gt;[2]an!$M$38,RANK(D2061,$D2061:$D2061)+COUNTIFS($D$2:D2061,D2061,$F$2:F2061,F2061)-1=1),X2061,
IF(AND(F2061="Peretoe teenus",H2061&lt;[2]an!$M$37,S2061="kahepoolne vajaduspõhine",U2061&gt;[2]an!$M$38,RANK(D2061,$D2061:$D2061)+COUNTIFS($D$2:D2061,D2061,$F$2:F2061,F2061)-1&gt;1),"",X2061*W2061)))))))))))))),"")</f>
        <v/>
      </c>
      <c r="Z2061" s="18" t="str">
        <f t="shared" si="97"/>
        <v/>
      </c>
      <c r="AA2061" s="19" t="str">
        <f>IFERROR(VLOOKUP(E2061,[2]an!$A$3:$B$81,2,FALSE),"")</f>
        <v/>
      </c>
      <c r="AB2061" s="19" t="str">
        <f>IFERROR(VLOOKUP(AA2061,[2]an!$C$2:$D$16,2,FALSE),"")</f>
        <v/>
      </c>
      <c r="AC2061" s="20"/>
      <c r="AD2061" s="21" t="str">
        <f>IF(A2061=[2]an!$F$36,VLOOKUP([2]an!$F$36,[2]an!$F$36:$H$36,3,FALSE),IF(A2061=[2]an!$F$35,VLOOKUP([2]an!$F$35,[2]an!$F$35:$H$35,3,FALSE),IF(A2061=[2]an!$F$33,VLOOKUP([2]an!$F$33,[2]an!$F$33:$H$33,3,FALSE),IF(A2061=[2]an!$F$31,VLOOKUP([2]an!$F$31,[2]an!$F$31:$H$31,3,FALSE),""))))</f>
        <v/>
      </c>
    </row>
    <row r="2062" spans="6:30" x14ac:dyDescent="0.2">
      <c r="F2062" s="10"/>
      <c r="G2062" s="8" t="str">
        <f t="shared" si="98"/>
        <v/>
      </c>
      <c r="H2062" s="13"/>
      <c r="K2062" s="13"/>
      <c r="L2062" s="10"/>
      <c r="M2062" s="10"/>
      <c r="S2062" s="8" t="str">
        <f>IFERROR(VLOOKUP(D2062,[1]peretoe_teenus!$A$2:$L$2000,5,FALSE),"")</f>
        <v/>
      </c>
      <c r="U2062" s="13"/>
      <c r="V2062" s="15" t="str" cm="1">
        <f t="array" ref="V2062">IFERROR(IF(AND(F2062="Tugigrupp",RANK(K2062,$K2062:$K2062)+COUNTIFS($K$2:K2062,K2062,$L$2:L2062,L2062,$M$2:M2062,M2062,$I$2:I2062,I2062,$G$2:G2062,G2062,$F$2:F2062,F2062)-1=1),SUMPRODUCT(($F$2:$F$4154=F2062)*($G$2:$G$4154=G2062)*($K$2:$K$4154=K2062)*($I$2:$I$4154=I2062)*($L$2:$L$4154=L2062)*($M$2:$M$4154=M2062)),""),"")</f>
        <v/>
      </c>
      <c r="W2062" s="15" t="str">
        <f t="shared" si="96"/>
        <v/>
      </c>
      <c r="X2062" s="16" t="str">
        <f>IF(AND(A2062=[2]an!$G$38,F2062=[2]an!$E$40),[2]an!$G$40,IF(AND(A2062=[2]an!$G$38,F2062=[2]an!$E$41),[2]an!$G$41,IF(AND(A2062=[2]an!$G$38,F2062=[2]an!$E$39,H2062&gt;=[2]an!$M$37),[2]an!$G$39,
IF(AND(A2062=[2]an!$G$38,F2062=[2]an!$E$39,H2062&lt;[2]an!$M$37,S2062="kahepoolne vajaduspõhine",U2062=""),[2]an!$M$40,
IF(AND(A2062=[2]an!$G$38,F2062=[2]an!$E$39,H2062&lt;[2]an!$M$37,S2062="kahepoolne vajaduspõhine",U2062&lt;&gt;""),[2]an!$G$39,
IF(AND(A2062=[2]an!$G$38,F2062=[2]an!$E$39,H2062&lt;[2]an!$M$37,S2062&lt;&gt;"kahepoolne vajaduspõhine"),[2]an!$G$39,
IF(AND(A2062=[2]an!$G$38,F2062=[2]an!$E$42),[2]an!$G$42,
IF(AND(A2062=[2]an!$H$38,F2062=[2]an!$E$40),[2]an!$H$40,IF(AND(A2062=[2]an!$H$38,F2062=[2]an!$E$41),[2]an!$H$41,IF(AND(A2062=[2]an!$H$38,F2062=[2]an!$E$39,H2062&gt;=[2]an!$M$37),[2]an!$H$39,
IF(AND(A2062=[2]an!$H$38,F2062=[2]an!$E$39,H2062&lt;[2]an!$M$37,S2062="kahepoolne vajaduspõhine",U2062=""),[2]an!$M$40,
IF(AND(A2062=[2]an!$H$38,F2062=[2]an!$E$39,H2062&lt;[2]an!$M$37,S2062="kahepoolne vajaduspõhine",U2062&lt;&gt;""),[2]an!$H$39,
IF(AND(A2062=[2]an!$H$38,F2062=[2]an!$E$39,H2062&lt;[2]an!$M$37,S2062&lt;&gt;"kahepoolne vajaduspõhine"),[2]an!$H$39,
IF(AND(A2062=[2]an!$H$38,F2062=[2]an!$E$42),[2]an!$H$42,
IF(AND(A2062=[2]an!$I$38,F2062=[2]an!$E$40),[2]an!$I$40,IF(AND(A2062=[2]an!$I$38,F2062=[2]an!$E$41),[2]an!$I$41,IF(AND(A2062=[2]an!$I$38,F2062=[2]an!$E$39,H2062&gt;=[2]an!$M$37),[2]an!$I$39,
IF(AND(A2062=[2]an!$I$38,F2062=[2]an!$E$39,H2062&lt;[2]an!$M$37,S2062="kahepoolne vajaduspõhine",U2062=""),[2]an!$M$40,
IF(AND(A2062=[2]an!$I$38,F2062=[2]an!$E$39,H2062&lt;[2]an!$M$37,S2062="kahepoolne vajaduspõhine",U2062&lt;&gt;""),[2]an!$I$39,
IF(AND(A2062=[2]an!$I$38,F2062=[2]an!$E$39,H2062&lt;[2]an!$M$37,S2062&lt;&gt;"kahepoolne vajaduspõhine"),[2]an!$I$39,
IF(AND(A2062=[2]an!$I$38,F2062=[2]an!$E$42),[2]an!$I$42,
IF(AND(A2062=[2]an!$J$38,F2062=[2]an!$E$40),[2]an!$J$40,IF(AND(A2062=[2]an!$J$38,F2062=[2]an!$E$41),[2]an!$J$41,IF(AND(A2062=[2]an!$J$38,F2062=[2]an!$E$39,H2062&gt;=[2]an!$M$37),[2]an!$J$39,
IF(AND(A2062=[2]an!$J$38,F2062=[2]an!$E$39,H2062&lt;[2]an!$M$37,S2062="kahepoolne vajaduspõhine",U2062=""),[2]an!$M$40,
IF(AND(A2062=[2]an!$J$38,F2062=[2]an!$E$39,H2062&lt;[2]an!$M$37,S2062="kahepoolne vajaduspõhine",U2062&lt;&gt;""),[2]an!$J$39,
IF(AND(A2062=[2]an!$J$38,F2062=[2]an!$E$39,H2062&lt;[2]an!$M$37,S2062&lt;&gt;"kahepoolne vajaduspõhine"),[2]an!$J$39,
IF(AND(A2062=[2]an!$J$38,F2062=[2]an!$E$42),[2]an!$J$42,""))))))))))))))))))))))))))))</f>
        <v/>
      </c>
      <c r="Y2062" s="17" t="str">
        <f>IFERROR(IF(F2062="Tugigrupp",0,
IF(AND(F2062="Peretoe teenus",H2062&gt;=[2]an!$M$37,RANK(D2062,$D2062:$D2062)+COUNTIFS($D$2:D2062,D2062,$F$2:F2062,F2062)-1&gt;1),"",
IF(AND(F2062="Peretoe teenus",H2062&gt;=[2]an!$M$37,RANK(D2062,$D2062:$D2062)+COUNTIFS($D$2:D2062,D2062,$F$2:F2062,F2062)-1=1,MONTH(H2062)=MONTH(K2062)=TRUE,YEAR(H2062)=YEAR(K2062)=TRUE),((EOMONTH(H2062,0)-H2062+1)*X2062)/DAY(EOMONTH(H2062,0)),
IF(AND(F2062="Peretoe teenus",H2062&gt;=[2]an!$M$37,RANK(D2062,$D2062:$D2062)+COUNTIFS($D$2:D2062,D2062,$F$2:F2062,F2062)-1=1),X2062,
IF(AND(F2062="Peretoe teenus",H2062&lt;[2]an!$M$37,S2062&lt;&gt;"kahepoolne vajaduspõhine",RANK(D2062,$D2062:$D2062)+COUNTIFS($D$2:D2062,D2062,$F$2:F2062,F2062)-1=1),X2062,
IF(AND(F2062="Peretoe teenus",H2062&lt;[2]an!$M$37,S2062&lt;&gt;"kahepoolne vajaduspõhine",RANK(D2062,$D2062:$D2062)+COUNTIFS($D$2:D2062,D2062,$F$2:F2062,F2062)-1&gt;1),"",
IF(AND(F2062="Peretoe teenus",H2062&lt;[2]an!$M$37,S2062="kahepoolne vajaduspõhine",U2062="",RANK(D2062,$D2062:$D2062)+COUNTIFS($D$2:D2062,D2062,$F$2:F2062,F2062)-1=1),X2062,
IF(AND(F2062="Peretoe teenus",H2062&lt;[2]an!$M$37,S2062="kahepoolne vajaduspõhine",U2062="",RANK(D2062,$D2062:$D2062)+COUNTIFS($D$2:D2062,D2062,$F$2:F2062,F2062)-1&gt;1),"",
IF(AND(F2062="Peretoe teenus",H2062&lt;[2]an!$M$37,S2062="kahepoolne vajaduspõhine",U2062&lt;[2]an!$M$37,RANK(D2062,$D2062:$D2062)+COUNTIFS($D$2:D2062,D2062,$F$2:F2062,F2062)-1=1),X2062,
IF(AND(F2062="Peretoe teenus",H2062&lt;[2]an!$M$37,S2062="kahepoolne vajaduspõhine",U2062&lt;[2]an!$M$37,RANK(D2062,$D2062:$D2062)+COUNTIFS($D$2:D2062,D2062,$F$2:F2062,F2062)-1&gt;1),"",
IF(AND(F2062="Peretoe teenus",H2062&lt;[2]an!$M$37,S2062="kahepoolne vajaduspõhine",U2062&gt;=[2]an!$M$37,U2062&lt;=[2]an!$M$38,RANK(D2062,$D2062:$D2062)+COUNTIFS($D$2:D2062,D2062,$F$2:F2062,F2062)-1=1),
((EOMONTH(U2062,0)-U2062+1)*X2062)/DAY(EOMONTH(U2062,0))+(DAY(U2062)-1)*100/DAY(EOMONTH(U2062,0)),
IF(AND(F2062="Peretoe teenus",H2062&lt;[2]an!$M$37,S2062="kahepoolne vajaduspõhine",U2062&gt;=[2]an!$M$37,U2062&lt;=[2]an!$M$38,RANK(D2062,$D2062:$D2062)+COUNTIFS($D$2:D2062,D2062,$F$2:F2062,F2062)-1&gt;1),"",
IF(AND(F2062="Peretoe teenus",H2062&lt;[2]an!$M$37,S2062="kahepoolne vajaduspõhine",U2062&gt;[2]an!$M$38,RANK(D2062,$D2062:$D2062)+COUNTIFS($D$2:D2062,D2062,$F$2:F2062,F2062)-1=1),X2062,
IF(AND(F2062="Peretoe teenus",H2062&lt;[2]an!$M$37,S2062="kahepoolne vajaduspõhine",U2062&gt;[2]an!$M$38,RANK(D2062,$D2062:$D2062)+COUNTIFS($D$2:D2062,D2062,$F$2:F2062,F2062)-1&gt;1),"",X2062*W2062)))))))))))))),"")</f>
        <v/>
      </c>
      <c r="Z2062" s="18" t="str">
        <f t="shared" si="97"/>
        <v/>
      </c>
      <c r="AA2062" s="19" t="str">
        <f>IFERROR(VLOOKUP(E2062,[2]an!$A$3:$B$81,2,FALSE),"")</f>
        <v/>
      </c>
      <c r="AB2062" s="19" t="str">
        <f>IFERROR(VLOOKUP(AA2062,[2]an!$C$2:$D$16,2,FALSE),"")</f>
        <v/>
      </c>
      <c r="AC2062" s="20"/>
      <c r="AD2062" s="21" t="str">
        <f>IF(A2062=[2]an!$F$36,VLOOKUP([2]an!$F$36,[2]an!$F$36:$H$36,3,FALSE),IF(A2062=[2]an!$F$35,VLOOKUP([2]an!$F$35,[2]an!$F$35:$H$35,3,FALSE),IF(A2062=[2]an!$F$33,VLOOKUP([2]an!$F$33,[2]an!$F$33:$H$33,3,FALSE),IF(A2062=[2]an!$F$31,VLOOKUP([2]an!$F$31,[2]an!$F$31:$H$31,3,FALSE),""))))</f>
        <v/>
      </c>
    </row>
    <row r="2063" spans="6:30" x14ac:dyDescent="0.2">
      <c r="F2063" s="10"/>
      <c r="G2063" s="8" t="str">
        <f t="shared" si="98"/>
        <v/>
      </c>
      <c r="H2063" s="13"/>
      <c r="K2063" s="13"/>
      <c r="L2063" s="10"/>
      <c r="M2063" s="10"/>
      <c r="S2063" s="8" t="str">
        <f>IFERROR(VLOOKUP(D2063,[1]peretoe_teenus!$A$2:$L$2000,5,FALSE),"")</f>
        <v/>
      </c>
      <c r="U2063" s="13"/>
      <c r="V2063" s="15" t="str" cm="1">
        <f t="array" ref="V2063">IFERROR(IF(AND(F2063="Tugigrupp",RANK(K2063,$K2063:$K2063)+COUNTIFS($K$2:K2063,K2063,$L$2:L2063,L2063,$M$2:M2063,M2063,$I$2:I2063,I2063,$G$2:G2063,G2063,$F$2:F2063,F2063)-1=1),SUMPRODUCT(($F$2:$F$4154=F2063)*($G$2:$G$4154=G2063)*($K$2:$K$4154=K2063)*($I$2:$I$4154=I2063)*($L$2:$L$4154=L2063)*($M$2:$M$4154=M2063)),""),"")</f>
        <v/>
      </c>
      <c r="W2063" s="15" t="str">
        <f t="shared" si="96"/>
        <v/>
      </c>
      <c r="X2063" s="16" t="str">
        <f>IF(AND(A2063=[2]an!$G$38,F2063=[2]an!$E$40),[2]an!$G$40,IF(AND(A2063=[2]an!$G$38,F2063=[2]an!$E$41),[2]an!$G$41,IF(AND(A2063=[2]an!$G$38,F2063=[2]an!$E$39,H2063&gt;=[2]an!$M$37),[2]an!$G$39,
IF(AND(A2063=[2]an!$G$38,F2063=[2]an!$E$39,H2063&lt;[2]an!$M$37,S2063="kahepoolne vajaduspõhine",U2063=""),[2]an!$M$40,
IF(AND(A2063=[2]an!$G$38,F2063=[2]an!$E$39,H2063&lt;[2]an!$M$37,S2063="kahepoolne vajaduspõhine",U2063&lt;&gt;""),[2]an!$G$39,
IF(AND(A2063=[2]an!$G$38,F2063=[2]an!$E$39,H2063&lt;[2]an!$M$37,S2063&lt;&gt;"kahepoolne vajaduspõhine"),[2]an!$G$39,
IF(AND(A2063=[2]an!$G$38,F2063=[2]an!$E$42),[2]an!$G$42,
IF(AND(A2063=[2]an!$H$38,F2063=[2]an!$E$40),[2]an!$H$40,IF(AND(A2063=[2]an!$H$38,F2063=[2]an!$E$41),[2]an!$H$41,IF(AND(A2063=[2]an!$H$38,F2063=[2]an!$E$39,H2063&gt;=[2]an!$M$37),[2]an!$H$39,
IF(AND(A2063=[2]an!$H$38,F2063=[2]an!$E$39,H2063&lt;[2]an!$M$37,S2063="kahepoolne vajaduspõhine",U2063=""),[2]an!$M$40,
IF(AND(A2063=[2]an!$H$38,F2063=[2]an!$E$39,H2063&lt;[2]an!$M$37,S2063="kahepoolne vajaduspõhine",U2063&lt;&gt;""),[2]an!$H$39,
IF(AND(A2063=[2]an!$H$38,F2063=[2]an!$E$39,H2063&lt;[2]an!$M$37,S2063&lt;&gt;"kahepoolne vajaduspõhine"),[2]an!$H$39,
IF(AND(A2063=[2]an!$H$38,F2063=[2]an!$E$42),[2]an!$H$42,
IF(AND(A2063=[2]an!$I$38,F2063=[2]an!$E$40),[2]an!$I$40,IF(AND(A2063=[2]an!$I$38,F2063=[2]an!$E$41),[2]an!$I$41,IF(AND(A2063=[2]an!$I$38,F2063=[2]an!$E$39,H2063&gt;=[2]an!$M$37),[2]an!$I$39,
IF(AND(A2063=[2]an!$I$38,F2063=[2]an!$E$39,H2063&lt;[2]an!$M$37,S2063="kahepoolne vajaduspõhine",U2063=""),[2]an!$M$40,
IF(AND(A2063=[2]an!$I$38,F2063=[2]an!$E$39,H2063&lt;[2]an!$M$37,S2063="kahepoolne vajaduspõhine",U2063&lt;&gt;""),[2]an!$I$39,
IF(AND(A2063=[2]an!$I$38,F2063=[2]an!$E$39,H2063&lt;[2]an!$M$37,S2063&lt;&gt;"kahepoolne vajaduspõhine"),[2]an!$I$39,
IF(AND(A2063=[2]an!$I$38,F2063=[2]an!$E$42),[2]an!$I$42,
IF(AND(A2063=[2]an!$J$38,F2063=[2]an!$E$40),[2]an!$J$40,IF(AND(A2063=[2]an!$J$38,F2063=[2]an!$E$41),[2]an!$J$41,IF(AND(A2063=[2]an!$J$38,F2063=[2]an!$E$39,H2063&gt;=[2]an!$M$37),[2]an!$J$39,
IF(AND(A2063=[2]an!$J$38,F2063=[2]an!$E$39,H2063&lt;[2]an!$M$37,S2063="kahepoolne vajaduspõhine",U2063=""),[2]an!$M$40,
IF(AND(A2063=[2]an!$J$38,F2063=[2]an!$E$39,H2063&lt;[2]an!$M$37,S2063="kahepoolne vajaduspõhine",U2063&lt;&gt;""),[2]an!$J$39,
IF(AND(A2063=[2]an!$J$38,F2063=[2]an!$E$39,H2063&lt;[2]an!$M$37,S2063&lt;&gt;"kahepoolne vajaduspõhine"),[2]an!$J$39,
IF(AND(A2063=[2]an!$J$38,F2063=[2]an!$E$42),[2]an!$J$42,""))))))))))))))))))))))))))))</f>
        <v/>
      </c>
      <c r="Y2063" s="17" t="str">
        <f>IFERROR(IF(F2063="Tugigrupp",0,
IF(AND(F2063="Peretoe teenus",H2063&gt;=[2]an!$M$37,RANK(D2063,$D2063:$D2063)+COUNTIFS($D$2:D2063,D2063,$F$2:F2063,F2063)-1&gt;1),"",
IF(AND(F2063="Peretoe teenus",H2063&gt;=[2]an!$M$37,RANK(D2063,$D2063:$D2063)+COUNTIFS($D$2:D2063,D2063,$F$2:F2063,F2063)-1=1,MONTH(H2063)=MONTH(K2063)=TRUE,YEAR(H2063)=YEAR(K2063)=TRUE),((EOMONTH(H2063,0)-H2063+1)*X2063)/DAY(EOMONTH(H2063,0)),
IF(AND(F2063="Peretoe teenus",H2063&gt;=[2]an!$M$37,RANK(D2063,$D2063:$D2063)+COUNTIFS($D$2:D2063,D2063,$F$2:F2063,F2063)-1=1),X2063,
IF(AND(F2063="Peretoe teenus",H2063&lt;[2]an!$M$37,S2063&lt;&gt;"kahepoolne vajaduspõhine",RANK(D2063,$D2063:$D2063)+COUNTIFS($D$2:D2063,D2063,$F$2:F2063,F2063)-1=1),X2063,
IF(AND(F2063="Peretoe teenus",H2063&lt;[2]an!$M$37,S2063&lt;&gt;"kahepoolne vajaduspõhine",RANK(D2063,$D2063:$D2063)+COUNTIFS($D$2:D2063,D2063,$F$2:F2063,F2063)-1&gt;1),"",
IF(AND(F2063="Peretoe teenus",H2063&lt;[2]an!$M$37,S2063="kahepoolne vajaduspõhine",U2063="",RANK(D2063,$D2063:$D2063)+COUNTIFS($D$2:D2063,D2063,$F$2:F2063,F2063)-1=1),X2063,
IF(AND(F2063="Peretoe teenus",H2063&lt;[2]an!$M$37,S2063="kahepoolne vajaduspõhine",U2063="",RANK(D2063,$D2063:$D2063)+COUNTIFS($D$2:D2063,D2063,$F$2:F2063,F2063)-1&gt;1),"",
IF(AND(F2063="Peretoe teenus",H2063&lt;[2]an!$M$37,S2063="kahepoolne vajaduspõhine",U2063&lt;[2]an!$M$37,RANK(D2063,$D2063:$D2063)+COUNTIFS($D$2:D2063,D2063,$F$2:F2063,F2063)-1=1),X2063,
IF(AND(F2063="Peretoe teenus",H2063&lt;[2]an!$M$37,S2063="kahepoolne vajaduspõhine",U2063&lt;[2]an!$M$37,RANK(D2063,$D2063:$D2063)+COUNTIFS($D$2:D2063,D2063,$F$2:F2063,F2063)-1&gt;1),"",
IF(AND(F2063="Peretoe teenus",H2063&lt;[2]an!$M$37,S2063="kahepoolne vajaduspõhine",U2063&gt;=[2]an!$M$37,U2063&lt;=[2]an!$M$38,RANK(D2063,$D2063:$D2063)+COUNTIFS($D$2:D2063,D2063,$F$2:F2063,F2063)-1=1),
((EOMONTH(U2063,0)-U2063+1)*X2063)/DAY(EOMONTH(U2063,0))+(DAY(U2063)-1)*100/DAY(EOMONTH(U2063,0)),
IF(AND(F2063="Peretoe teenus",H2063&lt;[2]an!$M$37,S2063="kahepoolne vajaduspõhine",U2063&gt;=[2]an!$M$37,U2063&lt;=[2]an!$M$38,RANK(D2063,$D2063:$D2063)+COUNTIFS($D$2:D2063,D2063,$F$2:F2063,F2063)-1&gt;1),"",
IF(AND(F2063="Peretoe teenus",H2063&lt;[2]an!$M$37,S2063="kahepoolne vajaduspõhine",U2063&gt;[2]an!$M$38,RANK(D2063,$D2063:$D2063)+COUNTIFS($D$2:D2063,D2063,$F$2:F2063,F2063)-1=1),X2063,
IF(AND(F2063="Peretoe teenus",H2063&lt;[2]an!$M$37,S2063="kahepoolne vajaduspõhine",U2063&gt;[2]an!$M$38,RANK(D2063,$D2063:$D2063)+COUNTIFS($D$2:D2063,D2063,$F$2:F2063,F2063)-1&gt;1),"",X2063*W2063)))))))))))))),"")</f>
        <v/>
      </c>
      <c r="Z2063" s="18" t="str">
        <f t="shared" si="97"/>
        <v/>
      </c>
      <c r="AA2063" s="19" t="str">
        <f>IFERROR(VLOOKUP(E2063,[2]an!$A$3:$B$81,2,FALSE),"")</f>
        <v/>
      </c>
      <c r="AB2063" s="19" t="str">
        <f>IFERROR(VLOOKUP(AA2063,[2]an!$C$2:$D$16,2,FALSE),"")</f>
        <v/>
      </c>
      <c r="AC2063" s="20"/>
      <c r="AD2063" s="21" t="str">
        <f>IF(A2063=[2]an!$F$36,VLOOKUP([2]an!$F$36,[2]an!$F$36:$H$36,3,FALSE),IF(A2063=[2]an!$F$35,VLOOKUP([2]an!$F$35,[2]an!$F$35:$H$35,3,FALSE),IF(A2063=[2]an!$F$33,VLOOKUP([2]an!$F$33,[2]an!$F$33:$H$33,3,FALSE),IF(A2063=[2]an!$F$31,VLOOKUP([2]an!$F$31,[2]an!$F$31:$H$31,3,FALSE),""))))</f>
        <v/>
      </c>
    </row>
    <row r="2064" spans="6:30" x14ac:dyDescent="0.2">
      <c r="F2064" s="10"/>
      <c r="G2064" s="8" t="str">
        <f t="shared" si="98"/>
        <v/>
      </c>
      <c r="H2064" s="13"/>
      <c r="K2064" s="13"/>
      <c r="L2064" s="10"/>
      <c r="M2064" s="10"/>
      <c r="S2064" s="8" t="str">
        <f>IFERROR(VLOOKUP(D2064,[1]peretoe_teenus!$A$2:$L$2000,5,FALSE),"")</f>
        <v/>
      </c>
      <c r="U2064" s="13"/>
      <c r="V2064" s="15" t="str" cm="1">
        <f t="array" ref="V2064">IFERROR(IF(AND(F2064="Tugigrupp",RANK(K2064,$K2064:$K2064)+COUNTIFS($K$2:K2064,K2064,$L$2:L2064,L2064,$M$2:M2064,M2064,$I$2:I2064,I2064,$G$2:G2064,G2064,$F$2:F2064,F2064)-1=1),SUMPRODUCT(($F$2:$F$4154=F2064)*($G$2:$G$4154=G2064)*($K$2:$K$4154=K2064)*($I$2:$I$4154=I2064)*($L$2:$L$4154=L2064)*($M$2:$M$4154=M2064)),""),"")</f>
        <v/>
      </c>
      <c r="W2064" s="15" t="str">
        <f t="shared" si="96"/>
        <v/>
      </c>
      <c r="X2064" s="16" t="str">
        <f>IF(AND(A2064=[2]an!$G$38,F2064=[2]an!$E$40),[2]an!$G$40,IF(AND(A2064=[2]an!$G$38,F2064=[2]an!$E$41),[2]an!$G$41,IF(AND(A2064=[2]an!$G$38,F2064=[2]an!$E$39,H2064&gt;=[2]an!$M$37),[2]an!$G$39,
IF(AND(A2064=[2]an!$G$38,F2064=[2]an!$E$39,H2064&lt;[2]an!$M$37,S2064="kahepoolne vajaduspõhine",U2064=""),[2]an!$M$40,
IF(AND(A2064=[2]an!$G$38,F2064=[2]an!$E$39,H2064&lt;[2]an!$M$37,S2064="kahepoolne vajaduspõhine",U2064&lt;&gt;""),[2]an!$G$39,
IF(AND(A2064=[2]an!$G$38,F2064=[2]an!$E$39,H2064&lt;[2]an!$M$37,S2064&lt;&gt;"kahepoolne vajaduspõhine"),[2]an!$G$39,
IF(AND(A2064=[2]an!$G$38,F2064=[2]an!$E$42),[2]an!$G$42,
IF(AND(A2064=[2]an!$H$38,F2064=[2]an!$E$40),[2]an!$H$40,IF(AND(A2064=[2]an!$H$38,F2064=[2]an!$E$41),[2]an!$H$41,IF(AND(A2064=[2]an!$H$38,F2064=[2]an!$E$39,H2064&gt;=[2]an!$M$37),[2]an!$H$39,
IF(AND(A2064=[2]an!$H$38,F2064=[2]an!$E$39,H2064&lt;[2]an!$M$37,S2064="kahepoolne vajaduspõhine",U2064=""),[2]an!$M$40,
IF(AND(A2064=[2]an!$H$38,F2064=[2]an!$E$39,H2064&lt;[2]an!$M$37,S2064="kahepoolne vajaduspõhine",U2064&lt;&gt;""),[2]an!$H$39,
IF(AND(A2064=[2]an!$H$38,F2064=[2]an!$E$39,H2064&lt;[2]an!$M$37,S2064&lt;&gt;"kahepoolne vajaduspõhine"),[2]an!$H$39,
IF(AND(A2064=[2]an!$H$38,F2064=[2]an!$E$42),[2]an!$H$42,
IF(AND(A2064=[2]an!$I$38,F2064=[2]an!$E$40),[2]an!$I$40,IF(AND(A2064=[2]an!$I$38,F2064=[2]an!$E$41),[2]an!$I$41,IF(AND(A2064=[2]an!$I$38,F2064=[2]an!$E$39,H2064&gt;=[2]an!$M$37),[2]an!$I$39,
IF(AND(A2064=[2]an!$I$38,F2064=[2]an!$E$39,H2064&lt;[2]an!$M$37,S2064="kahepoolne vajaduspõhine",U2064=""),[2]an!$M$40,
IF(AND(A2064=[2]an!$I$38,F2064=[2]an!$E$39,H2064&lt;[2]an!$M$37,S2064="kahepoolne vajaduspõhine",U2064&lt;&gt;""),[2]an!$I$39,
IF(AND(A2064=[2]an!$I$38,F2064=[2]an!$E$39,H2064&lt;[2]an!$M$37,S2064&lt;&gt;"kahepoolne vajaduspõhine"),[2]an!$I$39,
IF(AND(A2064=[2]an!$I$38,F2064=[2]an!$E$42),[2]an!$I$42,
IF(AND(A2064=[2]an!$J$38,F2064=[2]an!$E$40),[2]an!$J$40,IF(AND(A2064=[2]an!$J$38,F2064=[2]an!$E$41),[2]an!$J$41,IF(AND(A2064=[2]an!$J$38,F2064=[2]an!$E$39,H2064&gt;=[2]an!$M$37),[2]an!$J$39,
IF(AND(A2064=[2]an!$J$38,F2064=[2]an!$E$39,H2064&lt;[2]an!$M$37,S2064="kahepoolne vajaduspõhine",U2064=""),[2]an!$M$40,
IF(AND(A2064=[2]an!$J$38,F2064=[2]an!$E$39,H2064&lt;[2]an!$M$37,S2064="kahepoolne vajaduspõhine",U2064&lt;&gt;""),[2]an!$J$39,
IF(AND(A2064=[2]an!$J$38,F2064=[2]an!$E$39,H2064&lt;[2]an!$M$37,S2064&lt;&gt;"kahepoolne vajaduspõhine"),[2]an!$J$39,
IF(AND(A2064=[2]an!$J$38,F2064=[2]an!$E$42),[2]an!$J$42,""))))))))))))))))))))))))))))</f>
        <v/>
      </c>
      <c r="Y2064" s="17" t="str">
        <f>IFERROR(IF(F2064="Tugigrupp",0,
IF(AND(F2064="Peretoe teenus",H2064&gt;=[2]an!$M$37,RANK(D2064,$D2064:$D2064)+COUNTIFS($D$2:D2064,D2064,$F$2:F2064,F2064)-1&gt;1),"",
IF(AND(F2064="Peretoe teenus",H2064&gt;=[2]an!$M$37,RANK(D2064,$D2064:$D2064)+COUNTIFS($D$2:D2064,D2064,$F$2:F2064,F2064)-1=1,MONTH(H2064)=MONTH(K2064)=TRUE,YEAR(H2064)=YEAR(K2064)=TRUE),((EOMONTH(H2064,0)-H2064+1)*X2064)/DAY(EOMONTH(H2064,0)),
IF(AND(F2064="Peretoe teenus",H2064&gt;=[2]an!$M$37,RANK(D2064,$D2064:$D2064)+COUNTIFS($D$2:D2064,D2064,$F$2:F2064,F2064)-1=1),X2064,
IF(AND(F2064="Peretoe teenus",H2064&lt;[2]an!$M$37,S2064&lt;&gt;"kahepoolne vajaduspõhine",RANK(D2064,$D2064:$D2064)+COUNTIFS($D$2:D2064,D2064,$F$2:F2064,F2064)-1=1),X2064,
IF(AND(F2064="Peretoe teenus",H2064&lt;[2]an!$M$37,S2064&lt;&gt;"kahepoolne vajaduspõhine",RANK(D2064,$D2064:$D2064)+COUNTIFS($D$2:D2064,D2064,$F$2:F2064,F2064)-1&gt;1),"",
IF(AND(F2064="Peretoe teenus",H2064&lt;[2]an!$M$37,S2064="kahepoolne vajaduspõhine",U2064="",RANK(D2064,$D2064:$D2064)+COUNTIFS($D$2:D2064,D2064,$F$2:F2064,F2064)-1=1),X2064,
IF(AND(F2064="Peretoe teenus",H2064&lt;[2]an!$M$37,S2064="kahepoolne vajaduspõhine",U2064="",RANK(D2064,$D2064:$D2064)+COUNTIFS($D$2:D2064,D2064,$F$2:F2064,F2064)-1&gt;1),"",
IF(AND(F2064="Peretoe teenus",H2064&lt;[2]an!$M$37,S2064="kahepoolne vajaduspõhine",U2064&lt;[2]an!$M$37,RANK(D2064,$D2064:$D2064)+COUNTIFS($D$2:D2064,D2064,$F$2:F2064,F2064)-1=1),X2064,
IF(AND(F2064="Peretoe teenus",H2064&lt;[2]an!$M$37,S2064="kahepoolne vajaduspõhine",U2064&lt;[2]an!$M$37,RANK(D2064,$D2064:$D2064)+COUNTIFS($D$2:D2064,D2064,$F$2:F2064,F2064)-1&gt;1),"",
IF(AND(F2064="Peretoe teenus",H2064&lt;[2]an!$M$37,S2064="kahepoolne vajaduspõhine",U2064&gt;=[2]an!$M$37,U2064&lt;=[2]an!$M$38,RANK(D2064,$D2064:$D2064)+COUNTIFS($D$2:D2064,D2064,$F$2:F2064,F2064)-1=1),
((EOMONTH(U2064,0)-U2064+1)*X2064)/DAY(EOMONTH(U2064,0))+(DAY(U2064)-1)*100/DAY(EOMONTH(U2064,0)),
IF(AND(F2064="Peretoe teenus",H2064&lt;[2]an!$M$37,S2064="kahepoolne vajaduspõhine",U2064&gt;=[2]an!$M$37,U2064&lt;=[2]an!$M$38,RANK(D2064,$D2064:$D2064)+COUNTIFS($D$2:D2064,D2064,$F$2:F2064,F2064)-1&gt;1),"",
IF(AND(F2064="Peretoe teenus",H2064&lt;[2]an!$M$37,S2064="kahepoolne vajaduspõhine",U2064&gt;[2]an!$M$38,RANK(D2064,$D2064:$D2064)+COUNTIFS($D$2:D2064,D2064,$F$2:F2064,F2064)-1=1),X2064,
IF(AND(F2064="Peretoe teenus",H2064&lt;[2]an!$M$37,S2064="kahepoolne vajaduspõhine",U2064&gt;[2]an!$M$38,RANK(D2064,$D2064:$D2064)+COUNTIFS($D$2:D2064,D2064,$F$2:F2064,F2064)-1&gt;1),"",X2064*W2064)))))))))))))),"")</f>
        <v/>
      </c>
      <c r="Z2064" s="18" t="str">
        <f t="shared" si="97"/>
        <v/>
      </c>
      <c r="AA2064" s="19" t="str">
        <f>IFERROR(VLOOKUP(E2064,[2]an!$A$3:$B$81,2,FALSE),"")</f>
        <v/>
      </c>
      <c r="AB2064" s="19" t="str">
        <f>IFERROR(VLOOKUP(AA2064,[2]an!$C$2:$D$16,2,FALSE),"")</f>
        <v/>
      </c>
      <c r="AC2064" s="20"/>
      <c r="AD2064" s="21" t="str">
        <f>IF(A2064=[2]an!$F$36,VLOOKUP([2]an!$F$36,[2]an!$F$36:$H$36,3,FALSE),IF(A2064=[2]an!$F$35,VLOOKUP([2]an!$F$35,[2]an!$F$35:$H$35,3,FALSE),IF(A2064=[2]an!$F$33,VLOOKUP([2]an!$F$33,[2]an!$F$33:$H$33,3,FALSE),IF(A2064=[2]an!$F$31,VLOOKUP([2]an!$F$31,[2]an!$F$31:$H$31,3,FALSE),""))))</f>
        <v/>
      </c>
    </row>
    <row r="2065" spans="6:30" x14ac:dyDescent="0.2">
      <c r="F2065" s="10"/>
      <c r="G2065" s="8" t="str">
        <f t="shared" si="98"/>
        <v/>
      </c>
      <c r="H2065" s="13"/>
      <c r="K2065" s="13"/>
      <c r="L2065" s="10"/>
      <c r="M2065" s="10"/>
      <c r="S2065" s="8" t="str">
        <f>IFERROR(VLOOKUP(D2065,[1]peretoe_teenus!$A$2:$L$2000,5,FALSE),"")</f>
        <v/>
      </c>
      <c r="U2065" s="13"/>
      <c r="V2065" s="15" t="str" cm="1">
        <f t="array" ref="V2065">IFERROR(IF(AND(F2065="Tugigrupp",RANK(K2065,$K2065:$K2065)+COUNTIFS($K$2:K2065,K2065,$L$2:L2065,L2065,$M$2:M2065,M2065,$I$2:I2065,I2065,$G$2:G2065,G2065,$F$2:F2065,F2065)-1=1),SUMPRODUCT(($F$2:$F$4154=F2065)*($G$2:$G$4154=G2065)*($K$2:$K$4154=K2065)*($I$2:$I$4154=I2065)*($L$2:$L$4154=L2065)*($M$2:$M$4154=M2065)),""),"")</f>
        <v/>
      </c>
      <c r="W2065" s="15" t="str">
        <f t="shared" si="96"/>
        <v/>
      </c>
      <c r="X2065" s="16" t="str">
        <f>IF(AND(A2065=[2]an!$G$38,F2065=[2]an!$E$40),[2]an!$G$40,IF(AND(A2065=[2]an!$G$38,F2065=[2]an!$E$41),[2]an!$G$41,IF(AND(A2065=[2]an!$G$38,F2065=[2]an!$E$39,H2065&gt;=[2]an!$M$37),[2]an!$G$39,
IF(AND(A2065=[2]an!$G$38,F2065=[2]an!$E$39,H2065&lt;[2]an!$M$37,S2065="kahepoolne vajaduspõhine",U2065=""),[2]an!$M$40,
IF(AND(A2065=[2]an!$G$38,F2065=[2]an!$E$39,H2065&lt;[2]an!$M$37,S2065="kahepoolne vajaduspõhine",U2065&lt;&gt;""),[2]an!$G$39,
IF(AND(A2065=[2]an!$G$38,F2065=[2]an!$E$39,H2065&lt;[2]an!$M$37,S2065&lt;&gt;"kahepoolne vajaduspõhine"),[2]an!$G$39,
IF(AND(A2065=[2]an!$G$38,F2065=[2]an!$E$42),[2]an!$G$42,
IF(AND(A2065=[2]an!$H$38,F2065=[2]an!$E$40),[2]an!$H$40,IF(AND(A2065=[2]an!$H$38,F2065=[2]an!$E$41),[2]an!$H$41,IF(AND(A2065=[2]an!$H$38,F2065=[2]an!$E$39,H2065&gt;=[2]an!$M$37),[2]an!$H$39,
IF(AND(A2065=[2]an!$H$38,F2065=[2]an!$E$39,H2065&lt;[2]an!$M$37,S2065="kahepoolne vajaduspõhine",U2065=""),[2]an!$M$40,
IF(AND(A2065=[2]an!$H$38,F2065=[2]an!$E$39,H2065&lt;[2]an!$M$37,S2065="kahepoolne vajaduspõhine",U2065&lt;&gt;""),[2]an!$H$39,
IF(AND(A2065=[2]an!$H$38,F2065=[2]an!$E$39,H2065&lt;[2]an!$M$37,S2065&lt;&gt;"kahepoolne vajaduspõhine"),[2]an!$H$39,
IF(AND(A2065=[2]an!$H$38,F2065=[2]an!$E$42),[2]an!$H$42,
IF(AND(A2065=[2]an!$I$38,F2065=[2]an!$E$40),[2]an!$I$40,IF(AND(A2065=[2]an!$I$38,F2065=[2]an!$E$41),[2]an!$I$41,IF(AND(A2065=[2]an!$I$38,F2065=[2]an!$E$39,H2065&gt;=[2]an!$M$37),[2]an!$I$39,
IF(AND(A2065=[2]an!$I$38,F2065=[2]an!$E$39,H2065&lt;[2]an!$M$37,S2065="kahepoolne vajaduspõhine",U2065=""),[2]an!$M$40,
IF(AND(A2065=[2]an!$I$38,F2065=[2]an!$E$39,H2065&lt;[2]an!$M$37,S2065="kahepoolne vajaduspõhine",U2065&lt;&gt;""),[2]an!$I$39,
IF(AND(A2065=[2]an!$I$38,F2065=[2]an!$E$39,H2065&lt;[2]an!$M$37,S2065&lt;&gt;"kahepoolne vajaduspõhine"),[2]an!$I$39,
IF(AND(A2065=[2]an!$I$38,F2065=[2]an!$E$42),[2]an!$I$42,
IF(AND(A2065=[2]an!$J$38,F2065=[2]an!$E$40),[2]an!$J$40,IF(AND(A2065=[2]an!$J$38,F2065=[2]an!$E$41),[2]an!$J$41,IF(AND(A2065=[2]an!$J$38,F2065=[2]an!$E$39,H2065&gt;=[2]an!$M$37),[2]an!$J$39,
IF(AND(A2065=[2]an!$J$38,F2065=[2]an!$E$39,H2065&lt;[2]an!$M$37,S2065="kahepoolne vajaduspõhine",U2065=""),[2]an!$M$40,
IF(AND(A2065=[2]an!$J$38,F2065=[2]an!$E$39,H2065&lt;[2]an!$M$37,S2065="kahepoolne vajaduspõhine",U2065&lt;&gt;""),[2]an!$J$39,
IF(AND(A2065=[2]an!$J$38,F2065=[2]an!$E$39,H2065&lt;[2]an!$M$37,S2065&lt;&gt;"kahepoolne vajaduspõhine"),[2]an!$J$39,
IF(AND(A2065=[2]an!$J$38,F2065=[2]an!$E$42),[2]an!$J$42,""))))))))))))))))))))))))))))</f>
        <v/>
      </c>
      <c r="Y2065" s="17" t="str">
        <f>IFERROR(IF(F2065="Tugigrupp",0,
IF(AND(F2065="Peretoe teenus",H2065&gt;=[2]an!$M$37,RANK(D2065,$D2065:$D2065)+COUNTIFS($D$2:D2065,D2065,$F$2:F2065,F2065)-1&gt;1),"",
IF(AND(F2065="Peretoe teenus",H2065&gt;=[2]an!$M$37,RANK(D2065,$D2065:$D2065)+COUNTIFS($D$2:D2065,D2065,$F$2:F2065,F2065)-1=1,MONTH(H2065)=MONTH(K2065)=TRUE,YEAR(H2065)=YEAR(K2065)=TRUE),((EOMONTH(H2065,0)-H2065+1)*X2065)/DAY(EOMONTH(H2065,0)),
IF(AND(F2065="Peretoe teenus",H2065&gt;=[2]an!$M$37,RANK(D2065,$D2065:$D2065)+COUNTIFS($D$2:D2065,D2065,$F$2:F2065,F2065)-1=1),X2065,
IF(AND(F2065="Peretoe teenus",H2065&lt;[2]an!$M$37,S2065&lt;&gt;"kahepoolne vajaduspõhine",RANK(D2065,$D2065:$D2065)+COUNTIFS($D$2:D2065,D2065,$F$2:F2065,F2065)-1=1),X2065,
IF(AND(F2065="Peretoe teenus",H2065&lt;[2]an!$M$37,S2065&lt;&gt;"kahepoolne vajaduspõhine",RANK(D2065,$D2065:$D2065)+COUNTIFS($D$2:D2065,D2065,$F$2:F2065,F2065)-1&gt;1),"",
IF(AND(F2065="Peretoe teenus",H2065&lt;[2]an!$M$37,S2065="kahepoolne vajaduspõhine",U2065="",RANK(D2065,$D2065:$D2065)+COUNTIFS($D$2:D2065,D2065,$F$2:F2065,F2065)-1=1),X2065,
IF(AND(F2065="Peretoe teenus",H2065&lt;[2]an!$M$37,S2065="kahepoolne vajaduspõhine",U2065="",RANK(D2065,$D2065:$D2065)+COUNTIFS($D$2:D2065,D2065,$F$2:F2065,F2065)-1&gt;1),"",
IF(AND(F2065="Peretoe teenus",H2065&lt;[2]an!$M$37,S2065="kahepoolne vajaduspõhine",U2065&lt;[2]an!$M$37,RANK(D2065,$D2065:$D2065)+COUNTIFS($D$2:D2065,D2065,$F$2:F2065,F2065)-1=1),X2065,
IF(AND(F2065="Peretoe teenus",H2065&lt;[2]an!$M$37,S2065="kahepoolne vajaduspõhine",U2065&lt;[2]an!$M$37,RANK(D2065,$D2065:$D2065)+COUNTIFS($D$2:D2065,D2065,$F$2:F2065,F2065)-1&gt;1),"",
IF(AND(F2065="Peretoe teenus",H2065&lt;[2]an!$M$37,S2065="kahepoolne vajaduspõhine",U2065&gt;=[2]an!$M$37,U2065&lt;=[2]an!$M$38,RANK(D2065,$D2065:$D2065)+COUNTIFS($D$2:D2065,D2065,$F$2:F2065,F2065)-1=1),
((EOMONTH(U2065,0)-U2065+1)*X2065)/DAY(EOMONTH(U2065,0))+(DAY(U2065)-1)*100/DAY(EOMONTH(U2065,0)),
IF(AND(F2065="Peretoe teenus",H2065&lt;[2]an!$M$37,S2065="kahepoolne vajaduspõhine",U2065&gt;=[2]an!$M$37,U2065&lt;=[2]an!$M$38,RANK(D2065,$D2065:$D2065)+COUNTIFS($D$2:D2065,D2065,$F$2:F2065,F2065)-1&gt;1),"",
IF(AND(F2065="Peretoe teenus",H2065&lt;[2]an!$M$37,S2065="kahepoolne vajaduspõhine",U2065&gt;[2]an!$M$38,RANK(D2065,$D2065:$D2065)+COUNTIFS($D$2:D2065,D2065,$F$2:F2065,F2065)-1=1),X2065,
IF(AND(F2065="Peretoe teenus",H2065&lt;[2]an!$M$37,S2065="kahepoolne vajaduspõhine",U2065&gt;[2]an!$M$38,RANK(D2065,$D2065:$D2065)+COUNTIFS($D$2:D2065,D2065,$F$2:F2065,F2065)-1&gt;1),"",X2065*W2065)))))))))))))),"")</f>
        <v/>
      </c>
      <c r="Z2065" s="18" t="str">
        <f t="shared" si="97"/>
        <v/>
      </c>
      <c r="AA2065" s="19" t="str">
        <f>IFERROR(VLOOKUP(E2065,[2]an!$A$3:$B$81,2,FALSE),"")</f>
        <v/>
      </c>
      <c r="AB2065" s="19" t="str">
        <f>IFERROR(VLOOKUP(AA2065,[2]an!$C$2:$D$16,2,FALSE),"")</f>
        <v/>
      </c>
      <c r="AC2065" s="20"/>
      <c r="AD2065" s="21" t="str">
        <f>IF(A2065=[2]an!$F$36,VLOOKUP([2]an!$F$36,[2]an!$F$36:$H$36,3,FALSE),IF(A2065=[2]an!$F$35,VLOOKUP([2]an!$F$35,[2]an!$F$35:$H$35,3,FALSE),IF(A2065=[2]an!$F$33,VLOOKUP([2]an!$F$33,[2]an!$F$33:$H$33,3,FALSE),IF(A2065=[2]an!$F$31,VLOOKUP([2]an!$F$31,[2]an!$F$31:$H$31,3,FALSE),""))))</f>
        <v/>
      </c>
    </row>
    <row r="2066" spans="6:30" x14ac:dyDescent="0.2">
      <c r="F2066" s="10"/>
      <c r="G2066" s="8" t="str">
        <f t="shared" si="98"/>
        <v/>
      </c>
      <c r="H2066" s="13"/>
      <c r="K2066" s="13"/>
      <c r="L2066" s="10"/>
      <c r="M2066" s="10"/>
      <c r="S2066" s="8" t="str">
        <f>IFERROR(VLOOKUP(D2066,[1]peretoe_teenus!$A$2:$L$2000,5,FALSE),"")</f>
        <v/>
      </c>
      <c r="U2066" s="13"/>
      <c r="V2066" s="15" t="str" cm="1">
        <f t="array" ref="V2066">IFERROR(IF(AND(F2066="Tugigrupp",RANK(K2066,$K2066:$K2066)+COUNTIFS($K$2:K2066,K2066,$L$2:L2066,L2066,$M$2:M2066,M2066,$I$2:I2066,I2066,$G$2:G2066,G2066,$F$2:F2066,F2066)-1=1),SUMPRODUCT(($F$2:$F$4154=F2066)*($G$2:$G$4154=G2066)*($K$2:$K$4154=K2066)*($I$2:$I$4154=I2066)*($L$2:$L$4154=L2066)*($M$2:$M$4154=M2066)),""),"")</f>
        <v/>
      </c>
      <c r="W2066" s="15" t="str">
        <f t="shared" si="96"/>
        <v/>
      </c>
      <c r="X2066" s="16" t="str">
        <f>IF(AND(A2066=[2]an!$G$38,F2066=[2]an!$E$40),[2]an!$G$40,IF(AND(A2066=[2]an!$G$38,F2066=[2]an!$E$41),[2]an!$G$41,IF(AND(A2066=[2]an!$G$38,F2066=[2]an!$E$39,H2066&gt;=[2]an!$M$37),[2]an!$G$39,
IF(AND(A2066=[2]an!$G$38,F2066=[2]an!$E$39,H2066&lt;[2]an!$M$37,S2066="kahepoolne vajaduspõhine",U2066=""),[2]an!$M$40,
IF(AND(A2066=[2]an!$G$38,F2066=[2]an!$E$39,H2066&lt;[2]an!$M$37,S2066="kahepoolne vajaduspõhine",U2066&lt;&gt;""),[2]an!$G$39,
IF(AND(A2066=[2]an!$G$38,F2066=[2]an!$E$39,H2066&lt;[2]an!$M$37,S2066&lt;&gt;"kahepoolne vajaduspõhine"),[2]an!$G$39,
IF(AND(A2066=[2]an!$G$38,F2066=[2]an!$E$42),[2]an!$G$42,
IF(AND(A2066=[2]an!$H$38,F2066=[2]an!$E$40),[2]an!$H$40,IF(AND(A2066=[2]an!$H$38,F2066=[2]an!$E$41),[2]an!$H$41,IF(AND(A2066=[2]an!$H$38,F2066=[2]an!$E$39,H2066&gt;=[2]an!$M$37),[2]an!$H$39,
IF(AND(A2066=[2]an!$H$38,F2066=[2]an!$E$39,H2066&lt;[2]an!$M$37,S2066="kahepoolne vajaduspõhine",U2066=""),[2]an!$M$40,
IF(AND(A2066=[2]an!$H$38,F2066=[2]an!$E$39,H2066&lt;[2]an!$M$37,S2066="kahepoolne vajaduspõhine",U2066&lt;&gt;""),[2]an!$H$39,
IF(AND(A2066=[2]an!$H$38,F2066=[2]an!$E$39,H2066&lt;[2]an!$M$37,S2066&lt;&gt;"kahepoolne vajaduspõhine"),[2]an!$H$39,
IF(AND(A2066=[2]an!$H$38,F2066=[2]an!$E$42),[2]an!$H$42,
IF(AND(A2066=[2]an!$I$38,F2066=[2]an!$E$40),[2]an!$I$40,IF(AND(A2066=[2]an!$I$38,F2066=[2]an!$E$41),[2]an!$I$41,IF(AND(A2066=[2]an!$I$38,F2066=[2]an!$E$39,H2066&gt;=[2]an!$M$37),[2]an!$I$39,
IF(AND(A2066=[2]an!$I$38,F2066=[2]an!$E$39,H2066&lt;[2]an!$M$37,S2066="kahepoolne vajaduspõhine",U2066=""),[2]an!$M$40,
IF(AND(A2066=[2]an!$I$38,F2066=[2]an!$E$39,H2066&lt;[2]an!$M$37,S2066="kahepoolne vajaduspõhine",U2066&lt;&gt;""),[2]an!$I$39,
IF(AND(A2066=[2]an!$I$38,F2066=[2]an!$E$39,H2066&lt;[2]an!$M$37,S2066&lt;&gt;"kahepoolne vajaduspõhine"),[2]an!$I$39,
IF(AND(A2066=[2]an!$I$38,F2066=[2]an!$E$42),[2]an!$I$42,
IF(AND(A2066=[2]an!$J$38,F2066=[2]an!$E$40),[2]an!$J$40,IF(AND(A2066=[2]an!$J$38,F2066=[2]an!$E$41),[2]an!$J$41,IF(AND(A2066=[2]an!$J$38,F2066=[2]an!$E$39,H2066&gt;=[2]an!$M$37),[2]an!$J$39,
IF(AND(A2066=[2]an!$J$38,F2066=[2]an!$E$39,H2066&lt;[2]an!$M$37,S2066="kahepoolne vajaduspõhine",U2066=""),[2]an!$M$40,
IF(AND(A2066=[2]an!$J$38,F2066=[2]an!$E$39,H2066&lt;[2]an!$M$37,S2066="kahepoolne vajaduspõhine",U2066&lt;&gt;""),[2]an!$J$39,
IF(AND(A2066=[2]an!$J$38,F2066=[2]an!$E$39,H2066&lt;[2]an!$M$37,S2066&lt;&gt;"kahepoolne vajaduspõhine"),[2]an!$J$39,
IF(AND(A2066=[2]an!$J$38,F2066=[2]an!$E$42),[2]an!$J$42,""))))))))))))))))))))))))))))</f>
        <v/>
      </c>
      <c r="Y2066" s="17" t="str">
        <f>IFERROR(IF(F2066="Tugigrupp",0,
IF(AND(F2066="Peretoe teenus",H2066&gt;=[2]an!$M$37,RANK(D2066,$D2066:$D2066)+COUNTIFS($D$2:D2066,D2066,$F$2:F2066,F2066)-1&gt;1),"",
IF(AND(F2066="Peretoe teenus",H2066&gt;=[2]an!$M$37,RANK(D2066,$D2066:$D2066)+COUNTIFS($D$2:D2066,D2066,$F$2:F2066,F2066)-1=1,MONTH(H2066)=MONTH(K2066)=TRUE,YEAR(H2066)=YEAR(K2066)=TRUE),((EOMONTH(H2066,0)-H2066+1)*X2066)/DAY(EOMONTH(H2066,0)),
IF(AND(F2066="Peretoe teenus",H2066&gt;=[2]an!$M$37,RANK(D2066,$D2066:$D2066)+COUNTIFS($D$2:D2066,D2066,$F$2:F2066,F2066)-1=1),X2066,
IF(AND(F2066="Peretoe teenus",H2066&lt;[2]an!$M$37,S2066&lt;&gt;"kahepoolne vajaduspõhine",RANK(D2066,$D2066:$D2066)+COUNTIFS($D$2:D2066,D2066,$F$2:F2066,F2066)-1=1),X2066,
IF(AND(F2066="Peretoe teenus",H2066&lt;[2]an!$M$37,S2066&lt;&gt;"kahepoolne vajaduspõhine",RANK(D2066,$D2066:$D2066)+COUNTIFS($D$2:D2066,D2066,$F$2:F2066,F2066)-1&gt;1),"",
IF(AND(F2066="Peretoe teenus",H2066&lt;[2]an!$M$37,S2066="kahepoolne vajaduspõhine",U2066="",RANK(D2066,$D2066:$D2066)+COUNTIFS($D$2:D2066,D2066,$F$2:F2066,F2066)-1=1),X2066,
IF(AND(F2066="Peretoe teenus",H2066&lt;[2]an!$M$37,S2066="kahepoolne vajaduspõhine",U2066="",RANK(D2066,$D2066:$D2066)+COUNTIFS($D$2:D2066,D2066,$F$2:F2066,F2066)-1&gt;1),"",
IF(AND(F2066="Peretoe teenus",H2066&lt;[2]an!$M$37,S2066="kahepoolne vajaduspõhine",U2066&lt;[2]an!$M$37,RANK(D2066,$D2066:$D2066)+COUNTIFS($D$2:D2066,D2066,$F$2:F2066,F2066)-1=1),X2066,
IF(AND(F2066="Peretoe teenus",H2066&lt;[2]an!$M$37,S2066="kahepoolne vajaduspõhine",U2066&lt;[2]an!$M$37,RANK(D2066,$D2066:$D2066)+COUNTIFS($D$2:D2066,D2066,$F$2:F2066,F2066)-1&gt;1),"",
IF(AND(F2066="Peretoe teenus",H2066&lt;[2]an!$M$37,S2066="kahepoolne vajaduspõhine",U2066&gt;=[2]an!$M$37,U2066&lt;=[2]an!$M$38,RANK(D2066,$D2066:$D2066)+COUNTIFS($D$2:D2066,D2066,$F$2:F2066,F2066)-1=1),
((EOMONTH(U2066,0)-U2066+1)*X2066)/DAY(EOMONTH(U2066,0))+(DAY(U2066)-1)*100/DAY(EOMONTH(U2066,0)),
IF(AND(F2066="Peretoe teenus",H2066&lt;[2]an!$M$37,S2066="kahepoolne vajaduspõhine",U2066&gt;=[2]an!$M$37,U2066&lt;=[2]an!$M$38,RANK(D2066,$D2066:$D2066)+COUNTIFS($D$2:D2066,D2066,$F$2:F2066,F2066)-1&gt;1),"",
IF(AND(F2066="Peretoe teenus",H2066&lt;[2]an!$M$37,S2066="kahepoolne vajaduspõhine",U2066&gt;[2]an!$M$38,RANK(D2066,$D2066:$D2066)+COUNTIFS($D$2:D2066,D2066,$F$2:F2066,F2066)-1=1),X2066,
IF(AND(F2066="Peretoe teenus",H2066&lt;[2]an!$M$37,S2066="kahepoolne vajaduspõhine",U2066&gt;[2]an!$M$38,RANK(D2066,$D2066:$D2066)+COUNTIFS($D$2:D2066,D2066,$F$2:F2066,F2066)-1&gt;1),"",X2066*W2066)))))))))))))),"")</f>
        <v/>
      </c>
      <c r="Z2066" s="18" t="str">
        <f t="shared" si="97"/>
        <v/>
      </c>
      <c r="AA2066" s="19" t="str">
        <f>IFERROR(VLOOKUP(E2066,[2]an!$A$3:$B$81,2,FALSE),"")</f>
        <v/>
      </c>
      <c r="AB2066" s="19" t="str">
        <f>IFERROR(VLOOKUP(AA2066,[2]an!$C$2:$D$16,2,FALSE),"")</f>
        <v/>
      </c>
      <c r="AC2066" s="20"/>
      <c r="AD2066" s="21" t="str">
        <f>IF(A2066=[2]an!$F$36,VLOOKUP([2]an!$F$36,[2]an!$F$36:$H$36,3,FALSE),IF(A2066=[2]an!$F$35,VLOOKUP([2]an!$F$35,[2]an!$F$35:$H$35,3,FALSE),IF(A2066=[2]an!$F$33,VLOOKUP([2]an!$F$33,[2]an!$F$33:$H$33,3,FALSE),IF(A2066=[2]an!$F$31,VLOOKUP([2]an!$F$31,[2]an!$F$31:$H$31,3,FALSE),""))))</f>
        <v/>
      </c>
    </row>
    <row r="2067" spans="6:30" x14ac:dyDescent="0.2">
      <c r="F2067" s="10"/>
      <c r="G2067" s="8" t="str">
        <f t="shared" si="98"/>
        <v/>
      </c>
      <c r="H2067" s="13"/>
      <c r="K2067" s="13"/>
      <c r="L2067" s="10"/>
      <c r="M2067" s="10"/>
      <c r="S2067" s="8" t="str">
        <f>IFERROR(VLOOKUP(D2067,[1]peretoe_teenus!$A$2:$L$2000,5,FALSE),"")</f>
        <v/>
      </c>
      <c r="U2067" s="13"/>
      <c r="V2067" s="15" t="str" cm="1">
        <f t="array" ref="V2067">IFERROR(IF(AND(F2067="Tugigrupp",RANK(K2067,$K2067:$K2067)+COUNTIFS($K$2:K2067,K2067,$L$2:L2067,L2067,$M$2:M2067,M2067,$I$2:I2067,I2067,$G$2:G2067,G2067,$F$2:F2067,F2067)-1=1),SUMPRODUCT(($F$2:$F$4154=F2067)*($G$2:$G$4154=G2067)*($K$2:$K$4154=K2067)*($I$2:$I$4154=I2067)*($L$2:$L$4154=L2067)*($M$2:$M$4154=M2067)),""),"")</f>
        <v/>
      </c>
      <c r="W2067" s="15" t="str">
        <f t="shared" si="96"/>
        <v/>
      </c>
      <c r="X2067" s="16" t="str">
        <f>IF(AND(A2067=[2]an!$G$38,F2067=[2]an!$E$40),[2]an!$G$40,IF(AND(A2067=[2]an!$G$38,F2067=[2]an!$E$41),[2]an!$G$41,IF(AND(A2067=[2]an!$G$38,F2067=[2]an!$E$39,H2067&gt;=[2]an!$M$37),[2]an!$G$39,
IF(AND(A2067=[2]an!$G$38,F2067=[2]an!$E$39,H2067&lt;[2]an!$M$37,S2067="kahepoolne vajaduspõhine",U2067=""),[2]an!$M$40,
IF(AND(A2067=[2]an!$G$38,F2067=[2]an!$E$39,H2067&lt;[2]an!$M$37,S2067="kahepoolne vajaduspõhine",U2067&lt;&gt;""),[2]an!$G$39,
IF(AND(A2067=[2]an!$G$38,F2067=[2]an!$E$39,H2067&lt;[2]an!$M$37,S2067&lt;&gt;"kahepoolne vajaduspõhine"),[2]an!$G$39,
IF(AND(A2067=[2]an!$G$38,F2067=[2]an!$E$42),[2]an!$G$42,
IF(AND(A2067=[2]an!$H$38,F2067=[2]an!$E$40),[2]an!$H$40,IF(AND(A2067=[2]an!$H$38,F2067=[2]an!$E$41),[2]an!$H$41,IF(AND(A2067=[2]an!$H$38,F2067=[2]an!$E$39,H2067&gt;=[2]an!$M$37),[2]an!$H$39,
IF(AND(A2067=[2]an!$H$38,F2067=[2]an!$E$39,H2067&lt;[2]an!$M$37,S2067="kahepoolne vajaduspõhine",U2067=""),[2]an!$M$40,
IF(AND(A2067=[2]an!$H$38,F2067=[2]an!$E$39,H2067&lt;[2]an!$M$37,S2067="kahepoolne vajaduspõhine",U2067&lt;&gt;""),[2]an!$H$39,
IF(AND(A2067=[2]an!$H$38,F2067=[2]an!$E$39,H2067&lt;[2]an!$M$37,S2067&lt;&gt;"kahepoolne vajaduspõhine"),[2]an!$H$39,
IF(AND(A2067=[2]an!$H$38,F2067=[2]an!$E$42),[2]an!$H$42,
IF(AND(A2067=[2]an!$I$38,F2067=[2]an!$E$40),[2]an!$I$40,IF(AND(A2067=[2]an!$I$38,F2067=[2]an!$E$41),[2]an!$I$41,IF(AND(A2067=[2]an!$I$38,F2067=[2]an!$E$39,H2067&gt;=[2]an!$M$37),[2]an!$I$39,
IF(AND(A2067=[2]an!$I$38,F2067=[2]an!$E$39,H2067&lt;[2]an!$M$37,S2067="kahepoolne vajaduspõhine",U2067=""),[2]an!$M$40,
IF(AND(A2067=[2]an!$I$38,F2067=[2]an!$E$39,H2067&lt;[2]an!$M$37,S2067="kahepoolne vajaduspõhine",U2067&lt;&gt;""),[2]an!$I$39,
IF(AND(A2067=[2]an!$I$38,F2067=[2]an!$E$39,H2067&lt;[2]an!$M$37,S2067&lt;&gt;"kahepoolne vajaduspõhine"),[2]an!$I$39,
IF(AND(A2067=[2]an!$I$38,F2067=[2]an!$E$42),[2]an!$I$42,
IF(AND(A2067=[2]an!$J$38,F2067=[2]an!$E$40),[2]an!$J$40,IF(AND(A2067=[2]an!$J$38,F2067=[2]an!$E$41),[2]an!$J$41,IF(AND(A2067=[2]an!$J$38,F2067=[2]an!$E$39,H2067&gt;=[2]an!$M$37),[2]an!$J$39,
IF(AND(A2067=[2]an!$J$38,F2067=[2]an!$E$39,H2067&lt;[2]an!$M$37,S2067="kahepoolne vajaduspõhine",U2067=""),[2]an!$M$40,
IF(AND(A2067=[2]an!$J$38,F2067=[2]an!$E$39,H2067&lt;[2]an!$M$37,S2067="kahepoolne vajaduspõhine",U2067&lt;&gt;""),[2]an!$J$39,
IF(AND(A2067=[2]an!$J$38,F2067=[2]an!$E$39,H2067&lt;[2]an!$M$37,S2067&lt;&gt;"kahepoolne vajaduspõhine"),[2]an!$J$39,
IF(AND(A2067=[2]an!$J$38,F2067=[2]an!$E$42),[2]an!$J$42,""))))))))))))))))))))))))))))</f>
        <v/>
      </c>
      <c r="Y2067" s="17" t="str">
        <f>IFERROR(IF(F2067="Tugigrupp",0,
IF(AND(F2067="Peretoe teenus",H2067&gt;=[2]an!$M$37,RANK(D2067,$D2067:$D2067)+COUNTIFS($D$2:D2067,D2067,$F$2:F2067,F2067)-1&gt;1),"",
IF(AND(F2067="Peretoe teenus",H2067&gt;=[2]an!$M$37,RANK(D2067,$D2067:$D2067)+COUNTIFS($D$2:D2067,D2067,$F$2:F2067,F2067)-1=1,MONTH(H2067)=MONTH(K2067)=TRUE,YEAR(H2067)=YEAR(K2067)=TRUE),((EOMONTH(H2067,0)-H2067+1)*X2067)/DAY(EOMONTH(H2067,0)),
IF(AND(F2067="Peretoe teenus",H2067&gt;=[2]an!$M$37,RANK(D2067,$D2067:$D2067)+COUNTIFS($D$2:D2067,D2067,$F$2:F2067,F2067)-1=1),X2067,
IF(AND(F2067="Peretoe teenus",H2067&lt;[2]an!$M$37,S2067&lt;&gt;"kahepoolne vajaduspõhine",RANK(D2067,$D2067:$D2067)+COUNTIFS($D$2:D2067,D2067,$F$2:F2067,F2067)-1=1),X2067,
IF(AND(F2067="Peretoe teenus",H2067&lt;[2]an!$M$37,S2067&lt;&gt;"kahepoolne vajaduspõhine",RANK(D2067,$D2067:$D2067)+COUNTIFS($D$2:D2067,D2067,$F$2:F2067,F2067)-1&gt;1),"",
IF(AND(F2067="Peretoe teenus",H2067&lt;[2]an!$M$37,S2067="kahepoolne vajaduspõhine",U2067="",RANK(D2067,$D2067:$D2067)+COUNTIFS($D$2:D2067,D2067,$F$2:F2067,F2067)-1=1),X2067,
IF(AND(F2067="Peretoe teenus",H2067&lt;[2]an!$M$37,S2067="kahepoolne vajaduspõhine",U2067="",RANK(D2067,$D2067:$D2067)+COUNTIFS($D$2:D2067,D2067,$F$2:F2067,F2067)-1&gt;1),"",
IF(AND(F2067="Peretoe teenus",H2067&lt;[2]an!$M$37,S2067="kahepoolne vajaduspõhine",U2067&lt;[2]an!$M$37,RANK(D2067,$D2067:$D2067)+COUNTIFS($D$2:D2067,D2067,$F$2:F2067,F2067)-1=1),X2067,
IF(AND(F2067="Peretoe teenus",H2067&lt;[2]an!$M$37,S2067="kahepoolne vajaduspõhine",U2067&lt;[2]an!$M$37,RANK(D2067,$D2067:$D2067)+COUNTIFS($D$2:D2067,D2067,$F$2:F2067,F2067)-1&gt;1),"",
IF(AND(F2067="Peretoe teenus",H2067&lt;[2]an!$M$37,S2067="kahepoolne vajaduspõhine",U2067&gt;=[2]an!$M$37,U2067&lt;=[2]an!$M$38,RANK(D2067,$D2067:$D2067)+COUNTIFS($D$2:D2067,D2067,$F$2:F2067,F2067)-1=1),
((EOMONTH(U2067,0)-U2067+1)*X2067)/DAY(EOMONTH(U2067,0))+(DAY(U2067)-1)*100/DAY(EOMONTH(U2067,0)),
IF(AND(F2067="Peretoe teenus",H2067&lt;[2]an!$M$37,S2067="kahepoolne vajaduspõhine",U2067&gt;=[2]an!$M$37,U2067&lt;=[2]an!$M$38,RANK(D2067,$D2067:$D2067)+COUNTIFS($D$2:D2067,D2067,$F$2:F2067,F2067)-1&gt;1),"",
IF(AND(F2067="Peretoe teenus",H2067&lt;[2]an!$M$37,S2067="kahepoolne vajaduspõhine",U2067&gt;[2]an!$M$38,RANK(D2067,$D2067:$D2067)+COUNTIFS($D$2:D2067,D2067,$F$2:F2067,F2067)-1=1),X2067,
IF(AND(F2067="Peretoe teenus",H2067&lt;[2]an!$M$37,S2067="kahepoolne vajaduspõhine",U2067&gt;[2]an!$M$38,RANK(D2067,$D2067:$D2067)+COUNTIFS($D$2:D2067,D2067,$F$2:F2067,F2067)-1&gt;1),"",X2067*W2067)))))))))))))),"")</f>
        <v/>
      </c>
      <c r="Z2067" s="18" t="str">
        <f t="shared" si="97"/>
        <v/>
      </c>
      <c r="AA2067" s="19" t="str">
        <f>IFERROR(VLOOKUP(E2067,[2]an!$A$3:$B$81,2,FALSE),"")</f>
        <v/>
      </c>
      <c r="AB2067" s="19" t="str">
        <f>IFERROR(VLOOKUP(AA2067,[2]an!$C$2:$D$16,2,FALSE),"")</f>
        <v/>
      </c>
      <c r="AC2067" s="20"/>
      <c r="AD2067" s="21" t="str">
        <f>IF(A2067=[2]an!$F$36,VLOOKUP([2]an!$F$36,[2]an!$F$36:$H$36,3,FALSE),IF(A2067=[2]an!$F$35,VLOOKUP([2]an!$F$35,[2]an!$F$35:$H$35,3,FALSE),IF(A2067=[2]an!$F$33,VLOOKUP([2]an!$F$33,[2]an!$F$33:$H$33,3,FALSE),IF(A2067=[2]an!$F$31,VLOOKUP([2]an!$F$31,[2]an!$F$31:$H$31,3,FALSE),""))))</f>
        <v/>
      </c>
    </row>
    <row r="2068" spans="6:30" x14ac:dyDescent="0.2">
      <c r="F2068" s="10"/>
      <c r="G2068" s="8" t="str">
        <f t="shared" si="98"/>
        <v/>
      </c>
      <c r="H2068" s="13"/>
      <c r="K2068" s="13"/>
      <c r="L2068" s="10"/>
      <c r="M2068" s="10"/>
      <c r="S2068" s="8" t="str">
        <f>IFERROR(VLOOKUP(D2068,[1]peretoe_teenus!$A$2:$L$2000,5,FALSE),"")</f>
        <v/>
      </c>
      <c r="U2068" s="13"/>
      <c r="V2068" s="15" t="str" cm="1">
        <f t="array" ref="V2068">IFERROR(IF(AND(F2068="Tugigrupp",RANK(K2068,$K2068:$K2068)+COUNTIFS($K$2:K2068,K2068,$L$2:L2068,L2068,$M$2:M2068,M2068,$I$2:I2068,I2068,$G$2:G2068,G2068,$F$2:F2068,F2068)-1=1),SUMPRODUCT(($F$2:$F$4154=F2068)*($G$2:$G$4154=G2068)*($K$2:$K$4154=K2068)*($I$2:$I$4154=I2068)*($L$2:$L$4154=L2068)*($M$2:$M$4154=M2068)),""),"")</f>
        <v/>
      </c>
      <c r="W2068" s="15" t="str">
        <f t="shared" si="96"/>
        <v/>
      </c>
      <c r="X2068" s="16" t="str">
        <f>IF(AND(A2068=[2]an!$G$38,F2068=[2]an!$E$40),[2]an!$G$40,IF(AND(A2068=[2]an!$G$38,F2068=[2]an!$E$41),[2]an!$G$41,IF(AND(A2068=[2]an!$G$38,F2068=[2]an!$E$39,H2068&gt;=[2]an!$M$37),[2]an!$G$39,
IF(AND(A2068=[2]an!$G$38,F2068=[2]an!$E$39,H2068&lt;[2]an!$M$37,S2068="kahepoolne vajaduspõhine",U2068=""),[2]an!$M$40,
IF(AND(A2068=[2]an!$G$38,F2068=[2]an!$E$39,H2068&lt;[2]an!$M$37,S2068="kahepoolne vajaduspõhine",U2068&lt;&gt;""),[2]an!$G$39,
IF(AND(A2068=[2]an!$G$38,F2068=[2]an!$E$39,H2068&lt;[2]an!$M$37,S2068&lt;&gt;"kahepoolne vajaduspõhine"),[2]an!$G$39,
IF(AND(A2068=[2]an!$G$38,F2068=[2]an!$E$42),[2]an!$G$42,
IF(AND(A2068=[2]an!$H$38,F2068=[2]an!$E$40),[2]an!$H$40,IF(AND(A2068=[2]an!$H$38,F2068=[2]an!$E$41),[2]an!$H$41,IF(AND(A2068=[2]an!$H$38,F2068=[2]an!$E$39,H2068&gt;=[2]an!$M$37),[2]an!$H$39,
IF(AND(A2068=[2]an!$H$38,F2068=[2]an!$E$39,H2068&lt;[2]an!$M$37,S2068="kahepoolne vajaduspõhine",U2068=""),[2]an!$M$40,
IF(AND(A2068=[2]an!$H$38,F2068=[2]an!$E$39,H2068&lt;[2]an!$M$37,S2068="kahepoolne vajaduspõhine",U2068&lt;&gt;""),[2]an!$H$39,
IF(AND(A2068=[2]an!$H$38,F2068=[2]an!$E$39,H2068&lt;[2]an!$M$37,S2068&lt;&gt;"kahepoolne vajaduspõhine"),[2]an!$H$39,
IF(AND(A2068=[2]an!$H$38,F2068=[2]an!$E$42),[2]an!$H$42,
IF(AND(A2068=[2]an!$I$38,F2068=[2]an!$E$40),[2]an!$I$40,IF(AND(A2068=[2]an!$I$38,F2068=[2]an!$E$41),[2]an!$I$41,IF(AND(A2068=[2]an!$I$38,F2068=[2]an!$E$39,H2068&gt;=[2]an!$M$37),[2]an!$I$39,
IF(AND(A2068=[2]an!$I$38,F2068=[2]an!$E$39,H2068&lt;[2]an!$M$37,S2068="kahepoolne vajaduspõhine",U2068=""),[2]an!$M$40,
IF(AND(A2068=[2]an!$I$38,F2068=[2]an!$E$39,H2068&lt;[2]an!$M$37,S2068="kahepoolne vajaduspõhine",U2068&lt;&gt;""),[2]an!$I$39,
IF(AND(A2068=[2]an!$I$38,F2068=[2]an!$E$39,H2068&lt;[2]an!$M$37,S2068&lt;&gt;"kahepoolne vajaduspõhine"),[2]an!$I$39,
IF(AND(A2068=[2]an!$I$38,F2068=[2]an!$E$42),[2]an!$I$42,
IF(AND(A2068=[2]an!$J$38,F2068=[2]an!$E$40),[2]an!$J$40,IF(AND(A2068=[2]an!$J$38,F2068=[2]an!$E$41),[2]an!$J$41,IF(AND(A2068=[2]an!$J$38,F2068=[2]an!$E$39,H2068&gt;=[2]an!$M$37),[2]an!$J$39,
IF(AND(A2068=[2]an!$J$38,F2068=[2]an!$E$39,H2068&lt;[2]an!$M$37,S2068="kahepoolne vajaduspõhine",U2068=""),[2]an!$M$40,
IF(AND(A2068=[2]an!$J$38,F2068=[2]an!$E$39,H2068&lt;[2]an!$M$37,S2068="kahepoolne vajaduspõhine",U2068&lt;&gt;""),[2]an!$J$39,
IF(AND(A2068=[2]an!$J$38,F2068=[2]an!$E$39,H2068&lt;[2]an!$M$37,S2068&lt;&gt;"kahepoolne vajaduspõhine"),[2]an!$J$39,
IF(AND(A2068=[2]an!$J$38,F2068=[2]an!$E$42),[2]an!$J$42,""))))))))))))))))))))))))))))</f>
        <v/>
      </c>
      <c r="Y2068" s="17" t="str">
        <f>IFERROR(IF(F2068="Tugigrupp",0,
IF(AND(F2068="Peretoe teenus",H2068&gt;=[2]an!$M$37,RANK(D2068,$D2068:$D2068)+COUNTIFS($D$2:D2068,D2068,$F$2:F2068,F2068)-1&gt;1),"",
IF(AND(F2068="Peretoe teenus",H2068&gt;=[2]an!$M$37,RANK(D2068,$D2068:$D2068)+COUNTIFS($D$2:D2068,D2068,$F$2:F2068,F2068)-1=1,MONTH(H2068)=MONTH(K2068)=TRUE,YEAR(H2068)=YEAR(K2068)=TRUE),((EOMONTH(H2068,0)-H2068+1)*X2068)/DAY(EOMONTH(H2068,0)),
IF(AND(F2068="Peretoe teenus",H2068&gt;=[2]an!$M$37,RANK(D2068,$D2068:$D2068)+COUNTIFS($D$2:D2068,D2068,$F$2:F2068,F2068)-1=1),X2068,
IF(AND(F2068="Peretoe teenus",H2068&lt;[2]an!$M$37,S2068&lt;&gt;"kahepoolne vajaduspõhine",RANK(D2068,$D2068:$D2068)+COUNTIFS($D$2:D2068,D2068,$F$2:F2068,F2068)-1=1),X2068,
IF(AND(F2068="Peretoe teenus",H2068&lt;[2]an!$M$37,S2068&lt;&gt;"kahepoolne vajaduspõhine",RANK(D2068,$D2068:$D2068)+COUNTIFS($D$2:D2068,D2068,$F$2:F2068,F2068)-1&gt;1),"",
IF(AND(F2068="Peretoe teenus",H2068&lt;[2]an!$M$37,S2068="kahepoolne vajaduspõhine",U2068="",RANK(D2068,$D2068:$D2068)+COUNTIFS($D$2:D2068,D2068,$F$2:F2068,F2068)-1=1),X2068,
IF(AND(F2068="Peretoe teenus",H2068&lt;[2]an!$M$37,S2068="kahepoolne vajaduspõhine",U2068="",RANK(D2068,$D2068:$D2068)+COUNTIFS($D$2:D2068,D2068,$F$2:F2068,F2068)-1&gt;1),"",
IF(AND(F2068="Peretoe teenus",H2068&lt;[2]an!$M$37,S2068="kahepoolne vajaduspõhine",U2068&lt;[2]an!$M$37,RANK(D2068,$D2068:$D2068)+COUNTIFS($D$2:D2068,D2068,$F$2:F2068,F2068)-1=1),X2068,
IF(AND(F2068="Peretoe teenus",H2068&lt;[2]an!$M$37,S2068="kahepoolne vajaduspõhine",U2068&lt;[2]an!$M$37,RANK(D2068,$D2068:$D2068)+COUNTIFS($D$2:D2068,D2068,$F$2:F2068,F2068)-1&gt;1),"",
IF(AND(F2068="Peretoe teenus",H2068&lt;[2]an!$M$37,S2068="kahepoolne vajaduspõhine",U2068&gt;=[2]an!$M$37,U2068&lt;=[2]an!$M$38,RANK(D2068,$D2068:$D2068)+COUNTIFS($D$2:D2068,D2068,$F$2:F2068,F2068)-1=1),
((EOMONTH(U2068,0)-U2068+1)*X2068)/DAY(EOMONTH(U2068,0))+(DAY(U2068)-1)*100/DAY(EOMONTH(U2068,0)),
IF(AND(F2068="Peretoe teenus",H2068&lt;[2]an!$M$37,S2068="kahepoolne vajaduspõhine",U2068&gt;=[2]an!$M$37,U2068&lt;=[2]an!$M$38,RANK(D2068,$D2068:$D2068)+COUNTIFS($D$2:D2068,D2068,$F$2:F2068,F2068)-1&gt;1),"",
IF(AND(F2068="Peretoe teenus",H2068&lt;[2]an!$M$37,S2068="kahepoolne vajaduspõhine",U2068&gt;[2]an!$M$38,RANK(D2068,$D2068:$D2068)+COUNTIFS($D$2:D2068,D2068,$F$2:F2068,F2068)-1=1),X2068,
IF(AND(F2068="Peretoe teenus",H2068&lt;[2]an!$M$37,S2068="kahepoolne vajaduspõhine",U2068&gt;[2]an!$M$38,RANK(D2068,$D2068:$D2068)+COUNTIFS($D$2:D2068,D2068,$F$2:F2068,F2068)-1&gt;1),"",X2068*W2068)))))))))))))),"")</f>
        <v/>
      </c>
      <c r="Z2068" s="18" t="str">
        <f t="shared" si="97"/>
        <v/>
      </c>
      <c r="AA2068" s="19" t="str">
        <f>IFERROR(VLOOKUP(E2068,[2]an!$A$3:$B$81,2,FALSE),"")</f>
        <v/>
      </c>
      <c r="AB2068" s="19" t="str">
        <f>IFERROR(VLOOKUP(AA2068,[2]an!$C$2:$D$16,2,FALSE),"")</f>
        <v/>
      </c>
      <c r="AC2068" s="20"/>
      <c r="AD2068" s="21" t="str">
        <f>IF(A2068=[2]an!$F$36,VLOOKUP([2]an!$F$36,[2]an!$F$36:$H$36,3,FALSE),IF(A2068=[2]an!$F$35,VLOOKUP([2]an!$F$35,[2]an!$F$35:$H$35,3,FALSE),IF(A2068=[2]an!$F$33,VLOOKUP([2]an!$F$33,[2]an!$F$33:$H$33,3,FALSE),IF(A2068=[2]an!$F$31,VLOOKUP([2]an!$F$31,[2]an!$F$31:$H$31,3,FALSE),""))))</f>
        <v/>
      </c>
    </row>
    <row r="2069" spans="6:30" x14ac:dyDescent="0.2">
      <c r="F2069" s="10"/>
      <c r="G2069" s="8" t="str">
        <f t="shared" si="98"/>
        <v/>
      </c>
      <c r="H2069" s="13"/>
      <c r="K2069" s="13"/>
      <c r="L2069" s="10"/>
      <c r="M2069" s="10"/>
      <c r="S2069" s="8" t="str">
        <f>IFERROR(VLOOKUP(D2069,[1]peretoe_teenus!$A$2:$L$2000,5,FALSE),"")</f>
        <v/>
      </c>
      <c r="U2069" s="13"/>
      <c r="V2069" s="15" t="str" cm="1">
        <f t="array" ref="V2069">IFERROR(IF(AND(F2069="Tugigrupp",RANK(K2069,$K2069:$K2069)+COUNTIFS($K$2:K2069,K2069,$L$2:L2069,L2069,$M$2:M2069,M2069,$I$2:I2069,I2069,$G$2:G2069,G2069,$F$2:F2069,F2069)-1=1),SUMPRODUCT(($F$2:$F$4154=F2069)*($G$2:$G$4154=G2069)*($K$2:$K$4154=K2069)*($I$2:$I$4154=I2069)*($L$2:$L$4154=L2069)*($M$2:$M$4154=M2069)),""),"")</f>
        <v/>
      </c>
      <c r="W2069" s="15" t="str">
        <f t="shared" si="96"/>
        <v/>
      </c>
      <c r="X2069" s="16" t="str">
        <f>IF(AND(A2069=[2]an!$G$38,F2069=[2]an!$E$40),[2]an!$G$40,IF(AND(A2069=[2]an!$G$38,F2069=[2]an!$E$41),[2]an!$G$41,IF(AND(A2069=[2]an!$G$38,F2069=[2]an!$E$39,H2069&gt;=[2]an!$M$37),[2]an!$G$39,
IF(AND(A2069=[2]an!$G$38,F2069=[2]an!$E$39,H2069&lt;[2]an!$M$37,S2069="kahepoolne vajaduspõhine",U2069=""),[2]an!$M$40,
IF(AND(A2069=[2]an!$G$38,F2069=[2]an!$E$39,H2069&lt;[2]an!$M$37,S2069="kahepoolne vajaduspõhine",U2069&lt;&gt;""),[2]an!$G$39,
IF(AND(A2069=[2]an!$G$38,F2069=[2]an!$E$39,H2069&lt;[2]an!$M$37,S2069&lt;&gt;"kahepoolne vajaduspõhine"),[2]an!$G$39,
IF(AND(A2069=[2]an!$G$38,F2069=[2]an!$E$42),[2]an!$G$42,
IF(AND(A2069=[2]an!$H$38,F2069=[2]an!$E$40),[2]an!$H$40,IF(AND(A2069=[2]an!$H$38,F2069=[2]an!$E$41),[2]an!$H$41,IF(AND(A2069=[2]an!$H$38,F2069=[2]an!$E$39,H2069&gt;=[2]an!$M$37),[2]an!$H$39,
IF(AND(A2069=[2]an!$H$38,F2069=[2]an!$E$39,H2069&lt;[2]an!$M$37,S2069="kahepoolne vajaduspõhine",U2069=""),[2]an!$M$40,
IF(AND(A2069=[2]an!$H$38,F2069=[2]an!$E$39,H2069&lt;[2]an!$M$37,S2069="kahepoolne vajaduspõhine",U2069&lt;&gt;""),[2]an!$H$39,
IF(AND(A2069=[2]an!$H$38,F2069=[2]an!$E$39,H2069&lt;[2]an!$M$37,S2069&lt;&gt;"kahepoolne vajaduspõhine"),[2]an!$H$39,
IF(AND(A2069=[2]an!$H$38,F2069=[2]an!$E$42),[2]an!$H$42,
IF(AND(A2069=[2]an!$I$38,F2069=[2]an!$E$40),[2]an!$I$40,IF(AND(A2069=[2]an!$I$38,F2069=[2]an!$E$41),[2]an!$I$41,IF(AND(A2069=[2]an!$I$38,F2069=[2]an!$E$39,H2069&gt;=[2]an!$M$37),[2]an!$I$39,
IF(AND(A2069=[2]an!$I$38,F2069=[2]an!$E$39,H2069&lt;[2]an!$M$37,S2069="kahepoolne vajaduspõhine",U2069=""),[2]an!$M$40,
IF(AND(A2069=[2]an!$I$38,F2069=[2]an!$E$39,H2069&lt;[2]an!$M$37,S2069="kahepoolne vajaduspõhine",U2069&lt;&gt;""),[2]an!$I$39,
IF(AND(A2069=[2]an!$I$38,F2069=[2]an!$E$39,H2069&lt;[2]an!$M$37,S2069&lt;&gt;"kahepoolne vajaduspõhine"),[2]an!$I$39,
IF(AND(A2069=[2]an!$I$38,F2069=[2]an!$E$42),[2]an!$I$42,
IF(AND(A2069=[2]an!$J$38,F2069=[2]an!$E$40),[2]an!$J$40,IF(AND(A2069=[2]an!$J$38,F2069=[2]an!$E$41),[2]an!$J$41,IF(AND(A2069=[2]an!$J$38,F2069=[2]an!$E$39,H2069&gt;=[2]an!$M$37),[2]an!$J$39,
IF(AND(A2069=[2]an!$J$38,F2069=[2]an!$E$39,H2069&lt;[2]an!$M$37,S2069="kahepoolne vajaduspõhine",U2069=""),[2]an!$M$40,
IF(AND(A2069=[2]an!$J$38,F2069=[2]an!$E$39,H2069&lt;[2]an!$M$37,S2069="kahepoolne vajaduspõhine",U2069&lt;&gt;""),[2]an!$J$39,
IF(AND(A2069=[2]an!$J$38,F2069=[2]an!$E$39,H2069&lt;[2]an!$M$37,S2069&lt;&gt;"kahepoolne vajaduspõhine"),[2]an!$J$39,
IF(AND(A2069=[2]an!$J$38,F2069=[2]an!$E$42),[2]an!$J$42,""))))))))))))))))))))))))))))</f>
        <v/>
      </c>
      <c r="Y2069" s="17" t="str">
        <f>IFERROR(IF(F2069="Tugigrupp",0,
IF(AND(F2069="Peretoe teenus",H2069&gt;=[2]an!$M$37,RANK(D2069,$D2069:$D2069)+COUNTIFS($D$2:D2069,D2069,$F$2:F2069,F2069)-1&gt;1),"",
IF(AND(F2069="Peretoe teenus",H2069&gt;=[2]an!$M$37,RANK(D2069,$D2069:$D2069)+COUNTIFS($D$2:D2069,D2069,$F$2:F2069,F2069)-1=1,MONTH(H2069)=MONTH(K2069)=TRUE,YEAR(H2069)=YEAR(K2069)=TRUE),((EOMONTH(H2069,0)-H2069+1)*X2069)/DAY(EOMONTH(H2069,0)),
IF(AND(F2069="Peretoe teenus",H2069&gt;=[2]an!$M$37,RANK(D2069,$D2069:$D2069)+COUNTIFS($D$2:D2069,D2069,$F$2:F2069,F2069)-1=1),X2069,
IF(AND(F2069="Peretoe teenus",H2069&lt;[2]an!$M$37,S2069&lt;&gt;"kahepoolne vajaduspõhine",RANK(D2069,$D2069:$D2069)+COUNTIFS($D$2:D2069,D2069,$F$2:F2069,F2069)-1=1),X2069,
IF(AND(F2069="Peretoe teenus",H2069&lt;[2]an!$M$37,S2069&lt;&gt;"kahepoolne vajaduspõhine",RANK(D2069,$D2069:$D2069)+COUNTIFS($D$2:D2069,D2069,$F$2:F2069,F2069)-1&gt;1),"",
IF(AND(F2069="Peretoe teenus",H2069&lt;[2]an!$M$37,S2069="kahepoolne vajaduspõhine",U2069="",RANK(D2069,$D2069:$D2069)+COUNTIFS($D$2:D2069,D2069,$F$2:F2069,F2069)-1=1),X2069,
IF(AND(F2069="Peretoe teenus",H2069&lt;[2]an!$M$37,S2069="kahepoolne vajaduspõhine",U2069="",RANK(D2069,$D2069:$D2069)+COUNTIFS($D$2:D2069,D2069,$F$2:F2069,F2069)-1&gt;1),"",
IF(AND(F2069="Peretoe teenus",H2069&lt;[2]an!$M$37,S2069="kahepoolne vajaduspõhine",U2069&lt;[2]an!$M$37,RANK(D2069,$D2069:$D2069)+COUNTIFS($D$2:D2069,D2069,$F$2:F2069,F2069)-1=1),X2069,
IF(AND(F2069="Peretoe teenus",H2069&lt;[2]an!$M$37,S2069="kahepoolne vajaduspõhine",U2069&lt;[2]an!$M$37,RANK(D2069,$D2069:$D2069)+COUNTIFS($D$2:D2069,D2069,$F$2:F2069,F2069)-1&gt;1),"",
IF(AND(F2069="Peretoe teenus",H2069&lt;[2]an!$M$37,S2069="kahepoolne vajaduspõhine",U2069&gt;=[2]an!$M$37,U2069&lt;=[2]an!$M$38,RANK(D2069,$D2069:$D2069)+COUNTIFS($D$2:D2069,D2069,$F$2:F2069,F2069)-1=1),
((EOMONTH(U2069,0)-U2069+1)*X2069)/DAY(EOMONTH(U2069,0))+(DAY(U2069)-1)*100/DAY(EOMONTH(U2069,0)),
IF(AND(F2069="Peretoe teenus",H2069&lt;[2]an!$M$37,S2069="kahepoolne vajaduspõhine",U2069&gt;=[2]an!$M$37,U2069&lt;=[2]an!$M$38,RANK(D2069,$D2069:$D2069)+COUNTIFS($D$2:D2069,D2069,$F$2:F2069,F2069)-1&gt;1),"",
IF(AND(F2069="Peretoe teenus",H2069&lt;[2]an!$M$37,S2069="kahepoolne vajaduspõhine",U2069&gt;[2]an!$M$38,RANK(D2069,$D2069:$D2069)+COUNTIFS($D$2:D2069,D2069,$F$2:F2069,F2069)-1=1),X2069,
IF(AND(F2069="Peretoe teenus",H2069&lt;[2]an!$M$37,S2069="kahepoolne vajaduspõhine",U2069&gt;[2]an!$M$38,RANK(D2069,$D2069:$D2069)+COUNTIFS($D$2:D2069,D2069,$F$2:F2069,F2069)-1&gt;1),"",X2069*W2069)))))))))))))),"")</f>
        <v/>
      </c>
      <c r="Z2069" s="18" t="str">
        <f t="shared" si="97"/>
        <v/>
      </c>
      <c r="AA2069" s="19" t="str">
        <f>IFERROR(VLOOKUP(E2069,[2]an!$A$3:$B$81,2,FALSE),"")</f>
        <v/>
      </c>
      <c r="AB2069" s="19" t="str">
        <f>IFERROR(VLOOKUP(AA2069,[2]an!$C$2:$D$16,2,FALSE),"")</f>
        <v/>
      </c>
      <c r="AC2069" s="20"/>
      <c r="AD2069" s="21" t="str">
        <f>IF(A2069=[2]an!$F$36,VLOOKUP([2]an!$F$36,[2]an!$F$36:$H$36,3,FALSE),IF(A2069=[2]an!$F$35,VLOOKUP([2]an!$F$35,[2]an!$F$35:$H$35,3,FALSE),IF(A2069=[2]an!$F$33,VLOOKUP([2]an!$F$33,[2]an!$F$33:$H$33,3,FALSE),IF(A2069=[2]an!$F$31,VLOOKUP([2]an!$F$31,[2]an!$F$31:$H$31,3,FALSE),""))))</f>
        <v/>
      </c>
    </row>
    <row r="2070" spans="6:30" x14ac:dyDescent="0.2">
      <c r="F2070" s="10"/>
      <c r="G2070" s="8" t="str">
        <f t="shared" si="98"/>
        <v/>
      </c>
      <c r="H2070" s="13"/>
      <c r="K2070" s="13"/>
      <c r="L2070" s="10"/>
      <c r="M2070" s="10"/>
      <c r="S2070" s="8" t="str">
        <f>IFERROR(VLOOKUP(D2070,[1]peretoe_teenus!$A$2:$L$2000,5,FALSE),"")</f>
        <v/>
      </c>
      <c r="U2070" s="13"/>
      <c r="V2070" s="15" t="str" cm="1">
        <f t="array" ref="V2070">IFERROR(IF(AND(F2070="Tugigrupp",RANK(K2070,$K2070:$K2070)+COUNTIFS($K$2:K2070,K2070,$L$2:L2070,L2070,$M$2:M2070,M2070,$I$2:I2070,I2070,$G$2:G2070,G2070,$F$2:F2070,F2070)-1=1),SUMPRODUCT(($F$2:$F$4154=F2070)*($G$2:$G$4154=G2070)*($K$2:$K$4154=K2070)*($I$2:$I$4154=I2070)*($L$2:$L$4154=L2070)*($M$2:$M$4154=M2070)),""),"")</f>
        <v/>
      </c>
      <c r="W2070" s="15" t="str">
        <f t="shared" si="96"/>
        <v/>
      </c>
      <c r="X2070" s="16" t="str">
        <f>IF(AND(A2070=[2]an!$G$38,F2070=[2]an!$E$40),[2]an!$G$40,IF(AND(A2070=[2]an!$G$38,F2070=[2]an!$E$41),[2]an!$G$41,IF(AND(A2070=[2]an!$G$38,F2070=[2]an!$E$39,H2070&gt;=[2]an!$M$37),[2]an!$G$39,
IF(AND(A2070=[2]an!$G$38,F2070=[2]an!$E$39,H2070&lt;[2]an!$M$37,S2070="kahepoolne vajaduspõhine",U2070=""),[2]an!$M$40,
IF(AND(A2070=[2]an!$G$38,F2070=[2]an!$E$39,H2070&lt;[2]an!$M$37,S2070="kahepoolne vajaduspõhine",U2070&lt;&gt;""),[2]an!$G$39,
IF(AND(A2070=[2]an!$G$38,F2070=[2]an!$E$39,H2070&lt;[2]an!$M$37,S2070&lt;&gt;"kahepoolne vajaduspõhine"),[2]an!$G$39,
IF(AND(A2070=[2]an!$G$38,F2070=[2]an!$E$42),[2]an!$G$42,
IF(AND(A2070=[2]an!$H$38,F2070=[2]an!$E$40),[2]an!$H$40,IF(AND(A2070=[2]an!$H$38,F2070=[2]an!$E$41),[2]an!$H$41,IF(AND(A2070=[2]an!$H$38,F2070=[2]an!$E$39,H2070&gt;=[2]an!$M$37),[2]an!$H$39,
IF(AND(A2070=[2]an!$H$38,F2070=[2]an!$E$39,H2070&lt;[2]an!$M$37,S2070="kahepoolne vajaduspõhine",U2070=""),[2]an!$M$40,
IF(AND(A2070=[2]an!$H$38,F2070=[2]an!$E$39,H2070&lt;[2]an!$M$37,S2070="kahepoolne vajaduspõhine",U2070&lt;&gt;""),[2]an!$H$39,
IF(AND(A2070=[2]an!$H$38,F2070=[2]an!$E$39,H2070&lt;[2]an!$M$37,S2070&lt;&gt;"kahepoolne vajaduspõhine"),[2]an!$H$39,
IF(AND(A2070=[2]an!$H$38,F2070=[2]an!$E$42),[2]an!$H$42,
IF(AND(A2070=[2]an!$I$38,F2070=[2]an!$E$40),[2]an!$I$40,IF(AND(A2070=[2]an!$I$38,F2070=[2]an!$E$41),[2]an!$I$41,IF(AND(A2070=[2]an!$I$38,F2070=[2]an!$E$39,H2070&gt;=[2]an!$M$37),[2]an!$I$39,
IF(AND(A2070=[2]an!$I$38,F2070=[2]an!$E$39,H2070&lt;[2]an!$M$37,S2070="kahepoolne vajaduspõhine",U2070=""),[2]an!$M$40,
IF(AND(A2070=[2]an!$I$38,F2070=[2]an!$E$39,H2070&lt;[2]an!$M$37,S2070="kahepoolne vajaduspõhine",U2070&lt;&gt;""),[2]an!$I$39,
IF(AND(A2070=[2]an!$I$38,F2070=[2]an!$E$39,H2070&lt;[2]an!$M$37,S2070&lt;&gt;"kahepoolne vajaduspõhine"),[2]an!$I$39,
IF(AND(A2070=[2]an!$I$38,F2070=[2]an!$E$42),[2]an!$I$42,
IF(AND(A2070=[2]an!$J$38,F2070=[2]an!$E$40),[2]an!$J$40,IF(AND(A2070=[2]an!$J$38,F2070=[2]an!$E$41),[2]an!$J$41,IF(AND(A2070=[2]an!$J$38,F2070=[2]an!$E$39,H2070&gt;=[2]an!$M$37),[2]an!$J$39,
IF(AND(A2070=[2]an!$J$38,F2070=[2]an!$E$39,H2070&lt;[2]an!$M$37,S2070="kahepoolne vajaduspõhine",U2070=""),[2]an!$M$40,
IF(AND(A2070=[2]an!$J$38,F2070=[2]an!$E$39,H2070&lt;[2]an!$M$37,S2070="kahepoolne vajaduspõhine",U2070&lt;&gt;""),[2]an!$J$39,
IF(AND(A2070=[2]an!$J$38,F2070=[2]an!$E$39,H2070&lt;[2]an!$M$37,S2070&lt;&gt;"kahepoolne vajaduspõhine"),[2]an!$J$39,
IF(AND(A2070=[2]an!$J$38,F2070=[2]an!$E$42),[2]an!$J$42,""))))))))))))))))))))))))))))</f>
        <v/>
      </c>
      <c r="Y2070" s="17" t="str">
        <f>IFERROR(IF(F2070="Tugigrupp",0,
IF(AND(F2070="Peretoe teenus",H2070&gt;=[2]an!$M$37,RANK(D2070,$D2070:$D2070)+COUNTIFS($D$2:D2070,D2070,$F$2:F2070,F2070)-1&gt;1),"",
IF(AND(F2070="Peretoe teenus",H2070&gt;=[2]an!$M$37,RANK(D2070,$D2070:$D2070)+COUNTIFS($D$2:D2070,D2070,$F$2:F2070,F2070)-1=1,MONTH(H2070)=MONTH(K2070)=TRUE,YEAR(H2070)=YEAR(K2070)=TRUE),((EOMONTH(H2070,0)-H2070+1)*X2070)/DAY(EOMONTH(H2070,0)),
IF(AND(F2070="Peretoe teenus",H2070&gt;=[2]an!$M$37,RANK(D2070,$D2070:$D2070)+COUNTIFS($D$2:D2070,D2070,$F$2:F2070,F2070)-1=1),X2070,
IF(AND(F2070="Peretoe teenus",H2070&lt;[2]an!$M$37,S2070&lt;&gt;"kahepoolne vajaduspõhine",RANK(D2070,$D2070:$D2070)+COUNTIFS($D$2:D2070,D2070,$F$2:F2070,F2070)-1=1),X2070,
IF(AND(F2070="Peretoe teenus",H2070&lt;[2]an!$M$37,S2070&lt;&gt;"kahepoolne vajaduspõhine",RANK(D2070,$D2070:$D2070)+COUNTIFS($D$2:D2070,D2070,$F$2:F2070,F2070)-1&gt;1),"",
IF(AND(F2070="Peretoe teenus",H2070&lt;[2]an!$M$37,S2070="kahepoolne vajaduspõhine",U2070="",RANK(D2070,$D2070:$D2070)+COUNTIFS($D$2:D2070,D2070,$F$2:F2070,F2070)-1=1),X2070,
IF(AND(F2070="Peretoe teenus",H2070&lt;[2]an!$M$37,S2070="kahepoolne vajaduspõhine",U2070="",RANK(D2070,$D2070:$D2070)+COUNTIFS($D$2:D2070,D2070,$F$2:F2070,F2070)-1&gt;1),"",
IF(AND(F2070="Peretoe teenus",H2070&lt;[2]an!$M$37,S2070="kahepoolne vajaduspõhine",U2070&lt;[2]an!$M$37,RANK(D2070,$D2070:$D2070)+COUNTIFS($D$2:D2070,D2070,$F$2:F2070,F2070)-1=1),X2070,
IF(AND(F2070="Peretoe teenus",H2070&lt;[2]an!$M$37,S2070="kahepoolne vajaduspõhine",U2070&lt;[2]an!$M$37,RANK(D2070,$D2070:$D2070)+COUNTIFS($D$2:D2070,D2070,$F$2:F2070,F2070)-1&gt;1),"",
IF(AND(F2070="Peretoe teenus",H2070&lt;[2]an!$M$37,S2070="kahepoolne vajaduspõhine",U2070&gt;=[2]an!$M$37,U2070&lt;=[2]an!$M$38,RANK(D2070,$D2070:$D2070)+COUNTIFS($D$2:D2070,D2070,$F$2:F2070,F2070)-1=1),
((EOMONTH(U2070,0)-U2070+1)*X2070)/DAY(EOMONTH(U2070,0))+(DAY(U2070)-1)*100/DAY(EOMONTH(U2070,0)),
IF(AND(F2070="Peretoe teenus",H2070&lt;[2]an!$M$37,S2070="kahepoolne vajaduspõhine",U2070&gt;=[2]an!$M$37,U2070&lt;=[2]an!$M$38,RANK(D2070,$D2070:$D2070)+COUNTIFS($D$2:D2070,D2070,$F$2:F2070,F2070)-1&gt;1),"",
IF(AND(F2070="Peretoe teenus",H2070&lt;[2]an!$M$37,S2070="kahepoolne vajaduspõhine",U2070&gt;[2]an!$M$38,RANK(D2070,$D2070:$D2070)+COUNTIFS($D$2:D2070,D2070,$F$2:F2070,F2070)-1=1),X2070,
IF(AND(F2070="Peretoe teenus",H2070&lt;[2]an!$M$37,S2070="kahepoolne vajaduspõhine",U2070&gt;[2]an!$M$38,RANK(D2070,$D2070:$D2070)+COUNTIFS($D$2:D2070,D2070,$F$2:F2070,F2070)-1&gt;1),"",X2070*W2070)))))))))))))),"")</f>
        <v/>
      </c>
      <c r="Z2070" s="18" t="str">
        <f t="shared" si="97"/>
        <v/>
      </c>
      <c r="AA2070" s="19" t="str">
        <f>IFERROR(VLOOKUP(E2070,[2]an!$A$3:$B$81,2,FALSE),"")</f>
        <v/>
      </c>
      <c r="AB2070" s="19" t="str">
        <f>IFERROR(VLOOKUP(AA2070,[2]an!$C$2:$D$16,2,FALSE),"")</f>
        <v/>
      </c>
      <c r="AC2070" s="20"/>
      <c r="AD2070" s="21" t="str">
        <f>IF(A2070=[2]an!$F$36,VLOOKUP([2]an!$F$36,[2]an!$F$36:$H$36,3,FALSE),IF(A2070=[2]an!$F$35,VLOOKUP([2]an!$F$35,[2]an!$F$35:$H$35,3,FALSE),IF(A2070=[2]an!$F$33,VLOOKUP([2]an!$F$33,[2]an!$F$33:$H$33,3,FALSE),IF(A2070=[2]an!$F$31,VLOOKUP([2]an!$F$31,[2]an!$F$31:$H$31,3,FALSE),""))))</f>
        <v/>
      </c>
    </row>
    <row r="2071" spans="6:30" x14ac:dyDescent="0.2">
      <c r="F2071" s="10"/>
      <c r="G2071" s="8" t="str">
        <f t="shared" si="98"/>
        <v/>
      </c>
      <c r="H2071" s="13"/>
      <c r="K2071" s="13"/>
      <c r="L2071" s="10"/>
      <c r="M2071" s="10"/>
      <c r="S2071" s="8" t="str">
        <f>IFERROR(VLOOKUP(D2071,[1]peretoe_teenus!$A$2:$L$2000,5,FALSE),"")</f>
        <v/>
      </c>
      <c r="U2071" s="13"/>
      <c r="V2071" s="15" t="str" cm="1">
        <f t="array" ref="V2071">IFERROR(IF(AND(F2071="Tugigrupp",RANK(K2071,$K2071:$K2071)+COUNTIFS($K$2:K2071,K2071,$L$2:L2071,L2071,$M$2:M2071,M2071,$I$2:I2071,I2071,$G$2:G2071,G2071,$F$2:F2071,F2071)-1=1),SUMPRODUCT(($F$2:$F$4154=F2071)*($G$2:$G$4154=G2071)*($K$2:$K$4154=K2071)*($I$2:$I$4154=I2071)*($L$2:$L$4154=L2071)*($M$2:$M$4154=M2071)),""),"")</f>
        <v/>
      </c>
      <c r="W2071" s="15" t="str">
        <f t="shared" si="96"/>
        <v/>
      </c>
      <c r="X2071" s="16" t="str">
        <f>IF(AND(A2071=[2]an!$G$38,F2071=[2]an!$E$40),[2]an!$G$40,IF(AND(A2071=[2]an!$G$38,F2071=[2]an!$E$41),[2]an!$G$41,IF(AND(A2071=[2]an!$G$38,F2071=[2]an!$E$39,H2071&gt;=[2]an!$M$37),[2]an!$G$39,
IF(AND(A2071=[2]an!$G$38,F2071=[2]an!$E$39,H2071&lt;[2]an!$M$37,S2071="kahepoolne vajaduspõhine",U2071=""),[2]an!$M$40,
IF(AND(A2071=[2]an!$G$38,F2071=[2]an!$E$39,H2071&lt;[2]an!$M$37,S2071="kahepoolne vajaduspõhine",U2071&lt;&gt;""),[2]an!$G$39,
IF(AND(A2071=[2]an!$G$38,F2071=[2]an!$E$39,H2071&lt;[2]an!$M$37,S2071&lt;&gt;"kahepoolne vajaduspõhine"),[2]an!$G$39,
IF(AND(A2071=[2]an!$G$38,F2071=[2]an!$E$42),[2]an!$G$42,
IF(AND(A2071=[2]an!$H$38,F2071=[2]an!$E$40),[2]an!$H$40,IF(AND(A2071=[2]an!$H$38,F2071=[2]an!$E$41),[2]an!$H$41,IF(AND(A2071=[2]an!$H$38,F2071=[2]an!$E$39,H2071&gt;=[2]an!$M$37),[2]an!$H$39,
IF(AND(A2071=[2]an!$H$38,F2071=[2]an!$E$39,H2071&lt;[2]an!$M$37,S2071="kahepoolne vajaduspõhine",U2071=""),[2]an!$M$40,
IF(AND(A2071=[2]an!$H$38,F2071=[2]an!$E$39,H2071&lt;[2]an!$M$37,S2071="kahepoolne vajaduspõhine",U2071&lt;&gt;""),[2]an!$H$39,
IF(AND(A2071=[2]an!$H$38,F2071=[2]an!$E$39,H2071&lt;[2]an!$M$37,S2071&lt;&gt;"kahepoolne vajaduspõhine"),[2]an!$H$39,
IF(AND(A2071=[2]an!$H$38,F2071=[2]an!$E$42),[2]an!$H$42,
IF(AND(A2071=[2]an!$I$38,F2071=[2]an!$E$40),[2]an!$I$40,IF(AND(A2071=[2]an!$I$38,F2071=[2]an!$E$41),[2]an!$I$41,IF(AND(A2071=[2]an!$I$38,F2071=[2]an!$E$39,H2071&gt;=[2]an!$M$37),[2]an!$I$39,
IF(AND(A2071=[2]an!$I$38,F2071=[2]an!$E$39,H2071&lt;[2]an!$M$37,S2071="kahepoolne vajaduspõhine",U2071=""),[2]an!$M$40,
IF(AND(A2071=[2]an!$I$38,F2071=[2]an!$E$39,H2071&lt;[2]an!$M$37,S2071="kahepoolne vajaduspõhine",U2071&lt;&gt;""),[2]an!$I$39,
IF(AND(A2071=[2]an!$I$38,F2071=[2]an!$E$39,H2071&lt;[2]an!$M$37,S2071&lt;&gt;"kahepoolne vajaduspõhine"),[2]an!$I$39,
IF(AND(A2071=[2]an!$I$38,F2071=[2]an!$E$42),[2]an!$I$42,
IF(AND(A2071=[2]an!$J$38,F2071=[2]an!$E$40),[2]an!$J$40,IF(AND(A2071=[2]an!$J$38,F2071=[2]an!$E$41),[2]an!$J$41,IF(AND(A2071=[2]an!$J$38,F2071=[2]an!$E$39,H2071&gt;=[2]an!$M$37),[2]an!$J$39,
IF(AND(A2071=[2]an!$J$38,F2071=[2]an!$E$39,H2071&lt;[2]an!$M$37,S2071="kahepoolne vajaduspõhine",U2071=""),[2]an!$M$40,
IF(AND(A2071=[2]an!$J$38,F2071=[2]an!$E$39,H2071&lt;[2]an!$M$37,S2071="kahepoolne vajaduspõhine",U2071&lt;&gt;""),[2]an!$J$39,
IF(AND(A2071=[2]an!$J$38,F2071=[2]an!$E$39,H2071&lt;[2]an!$M$37,S2071&lt;&gt;"kahepoolne vajaduspõhine"),[2]an!$J$39,
IF(AND(A2071=[2]an!$J$38,F2071=[2]an!$E$42),[2]an!$J$42,""))))))))))))))))))))))))))))</f>
        <v/>
      </c>
      <c r="Y2071" s="17" t="str">
        <f>IFERROR(IF(F2071="Tugigrupp",0,
IF(AND(F2071="Peretoe teenus",H2071&gt;=[2]an!$M$37,RANK(D2071,$D2071:$D2071)+COUNTIFS($D$2:D2071,D2071,$F$2:F2071,F2071)-1&gt;1),"",
IF(AND(F2071="Peretoe teenus",H2071&gt;=[2]an!$M$37,RANK(D2071,$D2071:$D2071)+COUNTIFS($D$2:D2071,D2071,$F$2:F2071,F2071)-1=1,MONTH(H2071)=MONTH(K2071)=TRUE,YEAR(H2071)=YEAR(K2071)=TRUE),((EOMONTH(H2071,0)-H2071+1)*X2071)/DAY(EOMONTH(H2071,0)),
IF(AND(F2071="Peretoe teenus",H2071&gt;=[2]an!$M$37,RANK(D2071,$D2071:$D2071)+COUNTIFS($D$2:D2071,D2071,$F$2:F2071,F2071)-1=1),X2071,
IF(AND(F2071="Peretoe teenus",H2071&lt;[2]an!$M$37,S2071&lt;&gt;"kahepoolne vajaduspõhine",RANK(D2071,$D2071:$D2071)+COUNTIFS($D$2:D2071,D2071,$F$2:F2071,F2071)-1=1),X2071,
IF(AND(F2071="Peretoe teenus",H2071&lt;[2]an!$M$37,S2071&lt;&gt;"kahepoolne vajaduspõhine",RANK(D2071,$D2071:$D2071)+COUNTIFS($D$2:D2071,D2071,$F$2:F2071,F2071)-1&gt;1),"",
IF(AND(F2071="Peretoe teenus",H2071&lt;[2]an!$M$37,S2071="kahepoolne vajaduspõhine",U2071="",RANK(D2071,$D2071:$D2071)+COUNTIFS($D$2:D2071,D2071,$F$2:F2071,F2071)-1=1),X2071,
IF(AND(F2071="Peretoe teenus",H2071&lt;[2]an!$M$37,S2071="kahepoolne vajaduspõhine",U2071="",RANK(D2071,$D2071:$D2071)+COUNTIFS($D$2:D2071,D2071,$F$2:F2071,F2071)-1&gt;1),"",
IF(AND(F2071="Peretoe teenus",H2071&lt;[2]an!$M$37,S2071="kahepoolne vajaduspõhine",U2071&lt;[2]an!$M$37,RANK(D2071,$D2071:$D2071)+COUNTIFS($D$2:D2071,D2071,$F$2:F2071,F2071)-1=1),X2071,
IF(AND(F2071="Peretoe teenus",H2071&lt;[2]an!$M$37,S2071="kahepoolne vajaduspõhine",U2071&lt;[2]an!$M$37,RANK(D2071,$D2071:$D2071)+COUNTIFS($D$2:D2071,D2071,$F$2:F2071,F2071)-1&gt;1),"",
IF(AND(F2071="Peretoe teenus",H2071&lt;[2]an!$M$37,S2071="kahepoolne vajaduspõhine",U2071&gt;=[2]an!$M$37,U2071&lt;=[2]an!$M$38,RANK(D2071,$D2071:$D2071)+COUNTIFS($D$2:D2071,D2071,$F$2:F2071,F2071)-1=1),
((EOMONTH(U2071,0)-U2071+1)*X2071)/DAY(EOMONTH(U2071,0))+(DAY(U2071)-1)*100/DAY(EOMONTH(U2071,0)),
IF(AND(F2071="Peretoe teenus",H2071&lt;[2]an!$M$37,S2071="kahepoolne vajaduspõhine",U2071&gt;=[2]an!$M$37,U2071&lt;=[2]an!$M$38,RANK(D2071,$D2071:$D2071)+COUNTIFS($D$2:D2071,D2071,$F$2:F2071,F2071)-1&gt;1),"",
IF(AND(F2071="Peretoe teenus",H2071&lt;[2]an!$M$37,S2071="kahepoolne vajaduspõhine",U2071&gt;[2]an!$M$38,RANK(D2071,$D2071:$D2071)+COUNTIFS($D$2:D2071,D2071,$F$2:F2071,F2071)-1=1),X2071,
IF(AND(F2071="Peretoe teenus",H2071&lt;[2]an!$M$37,S2071="kahepoolne vajaduspõhine",U2071&gt;[2]an!$M$38,RANK(D2071,$D2071:$D2071)+COUNTIFS($D$2:D2071,D2071,$F$2:F2071,F2071)-1&gt;1),"",X2071*W2071)))))))))))))),"")</f>
        <v/>
      </c>
      <c r="Z2071" s="18" t="str">
        <f t="shared" si="97"/>
        <v/>
      </c>
      <c r="AA2071" s="19" t="str">
        <f>IFERROR(VLOOKUP(E2071,[2]an!$A$3:$B$81,2,FALSE),"")</f>
        <v/>
      </c>
      <c r="AB2071" s="19" t="str">
        <f>IFERROR(VLOOKUP(AA2071,[2]an!$C$2:$D$16,2,FALSE),"")</f>
        <v/>
      </c>
      <c r="AC2071" s="20"/>
      <c r="AD2071" s="21" t="str">
        <f>IF(A2071=[2]an!$F$36,VLOOKUP([2]an!$F$36,[2]an!$F$36:$H$36,3,FALSE),IF(A2071=[2]an!$F$35,VLOOKUP([2]an!$F$35,[2]an!$F$35:$H$35,3,FALSE),IF(A2071=[2]an!$F$33,VLOOKUP([2]an!$F$33,[2]an!$F$33:$H$33,3,FALSE),IF(A2071=[2]an!$F$31,VLOOKUP([2]an!$F$31,[2]an!$F$31:$H$31,3,FALSE),""))))</f>
        <v/>
      </c>
    </row>
    <row r="2072" spans="6:30" x14ac:dyDescent="0.2">
      <c r="F2072" s="10"/>
      <c r="G2072" s="8" t="str">
        <f t="shared" si="98"/>
        <v/>
      </c>
      <c r="H2072" s="13"/>
      <c r="K2072" s="13"/>
      <c r="L2072" s="10"/>
      <c r="M2072" s="10"/>
      <c r="S2072" s="8" t="str">
        <f>IFERROR(VLOOKUP(D2072,[1]peretoe_teenus!$A$2:$L$2000,5,FALSE),"")</f>
        <v/>
      </c>
      <c r="U2072" s="13"/>
      <c r="V2072" s="15" t="str" cm="1">
        <f t="array" ref="V2072">IFERROR(IF(AND(F2072="Tugigrupp",RANK(K2072,$K2072:$K2072)+COUNTIFS($K$2:K2072,K2072,$L$2:L2072,L2072,$M$2:M2072,M2072,$I$2:I2072,I2072,$G$2:G2072,G2072,$F$2:F2072,F2072)-1=1),SUMPRODUCT(($F$2:$F$4154=F2072)*($G$2:$G$4154=G2072)*($K$2:$K$4154=K2072)*($I$2:$I$4154=I2072)*($L$2:$L$4154=L2072)*($M$2:$M$4154=M2072)),""),"")</f>
        <v/>
      </c>
      <c r="W2072" s="15" t="str">
        <f t="shared" si="96"/>
        <v/>
      </c>
      <c r="X2072" s="16" t="str">
        <f>IF(AND(A2072=[2]an!$G$38,F2072=[2]an!$E$40),[2]an!$G$40,IF(AND(A2072=[2]an!$G$38,F2072=[2]an!$E$41),[2]an!$G$41,IF(AND(A2072=[2]an!$G$38,F2072=[2]an!$E$39,H2072&gt;=[2]an!$M$37),[2]an!$G$39,
IF(AND(A2072=[2]an!$G$38,F2072=[2]an!$E$39,H2072&lt;[2]an!$M$37,S2072="kahepoolne vajaduspõhine",U2072=""),[2]an!$M$40,
IF(AND(A2072=[2]an!$G$38,F2072=[2]an!$E$39,H2072&lt;[2]an!$M$37,S2072="kahepoolne vajaduspõhine",U2072&lt;&gt;""),[2]an!$G$39,
IF(AND(A2072=[2]an!$G$38,F2072=[2]an!$E$39,H2072&lt;[2]an!$M$37,S2072&lt;&gt;"kahepoolne vajaduspõhine"),[2]an!$G$39,
IF(AND(A2072=[2]an!$G$38,F2072=[2]an!$E$42),[2]an!$G$42,
IF(AND(A2072=[2]an!$H$38,F2072=[2]an!$E$40),[2]an!$H$40,IF(AND(A2072=[2]an!$H$38,F2072=[2]an!$E$41),[2]an!$H$41,IF(AND(A2072=[2]an!$H$38,F2072=[2]an!$E$39,H2072&gt;=[2]an!$M$37),[2]an!$H$39,
IF(AND(A2072=[2]an!$H$38,F2072=[2]an!$E$39,H2072&lt;[2]an!$M$37,S2072="kahepoolne vajaduspõhine",U2072=""),[2]an!$M$40,
IF(AND(A2072=[2]an!$H$38,F2072=[2]an!$E$39,H2072&lt;[2]an!$M$37,S2072="kahepoolne vajaduspõhine",U2072&lt;&gt;""),[2]an!$H$39,
IF(AND(A2072=[2]an!$H$38,F2072=[2]an!$E$39,H2072&lt;[2]an!$M$37,S2072&lt;&gt;"kahepoolne vajaduspõhine"),[2]an!$H$39,
IF(AND(A2072=[2]an!$H$38,F2072=[2]an!$E$42),[2]an!$H$42,
IF(AND(A2072=[2]an!$I$38,F2072=[2]an!$E$40),[2]an!$I$40,IF(AND(A2072=[2]an!$I$38,F2072=[2]an!$E$41),[2]an!$I$41,IF(AND(A2072=[2]an!$I$38,F2072=[2]an!$E$39,H2072&gt;=[2]an!$M$37),[2]an!$I$39,
IF(AND(A2072=[2]an!$I$38,F2072=[2]an!$E$39,H2072&lt;[2]an!$M$37,S2072="kahepoolne vajaduspõhine",U2072=""),[2]an!$M$40,
IF(AND(A2072=[2]an!$I$38,F2072=[2]an!$E$39,H2072&lt;[2]an!$M$37,S2072="kahepoolne vajaduspõhine",U2072&lt;&gt;""),[2]an!$I$39,
IF(AND(A2072=[2]an!$I$38,F2072=[2]an!$E$39,H2072&lt;[2]an!$M$37,S2072&lt;&gt;"kahepoolne vajaduspõhine"),[2]an!$I$39,
IF(AND(A2072=[2]an!$I$38,F2072=[2]an!$E$42),[2]an!$I$42,
IF(AND(A2072=[2]an!$J$38,F2072=[2]an!$E$40),[2]an!$J$40,IF(AND(A2072=[2]an!$J$38,F2072=[2]an!$E$41),[2]an!$J$41,IF(AND(A2072=[2]an!$J$38,F2072=[2]an!$E$39,H2072&gt;=[2]an!$M$37),[2]an!$J$39,
IF(AND(A2072=[2]an!$J$38,F2072=[2]an!$E$39,H2072&lt;[2]an!$M$37,S2072="kahepoolne vajaduspõhine",U2072=""),[2]an!$M$40,
IF(AND(A2072=[2]an!$J$38,F2072=[2]an!$E$39,H2072&lt;[2]an!$M$37,S2072="kahepoolne vajaduspõhine",U2072&lt;&gt;""),[2]an!$J$39,
IF(AND(A2072=[2]an!$J$38,F2072=[2]an!$E$39,H2072&lt;[2]an!$M$37,S2072&lt;&gt;"kahepoolne vajaduspõhine"),[2]an!$J$39,
IF(AND(A2072=[2]an!$J$38,F2072=[2]an!$E$42),[2]an!$J$42,""))))))))))))))))))))))))))))</f>
        <v/>
      </c>
      <c r="Y2072" s="17" t="str">
        <f>IFERROR(IF(F2072="Tugigrupp",0,
IF(AND(F2072="Peretoe teenus",H2072&gt;=[2]an!$M$37,RANK(D2072,$D2072:$D2072)+COUNTIFS($D$2:D2072,D2072,$F$2:F2072,F2072)-1&gt;1),"",
IF(AND(F2072="Peretoe teenus",H2072&gt;=[2]an!$M$37,RANK(D2072,$D2072:$D2072)+COUNTIFS($D$2:D2072,D2072,$F$2:F2072,F2072)-1=1,MONTH(H2072)=MONTH(K2072)=TRUE,YEAR(H2072)=YEAR(K2072)=TRUE),((EOMONTH(H2072,0)-H2072+1)*X2072)/DAY(EOMONTH(H2072,0)),
IF(AND(F2072="Peretoe teenus",H2072&gt;=[2]an!$M$37,RANK(D2072,$D2072:$D2072)+COUNTIFS($D$2:D2072,D2072,$F$2:F2072,F2072)-1=1),X2072,
IF(AND(F2072="Peretoe teenus",H2072&lt;[2]an!$M$37,S2072&lt;&gt;"kahepoolne vajaduspõhine",RANK(D2072,$D2072:$D2072)+COUNTIFS($D$2:D2072,D2072,$F$2:F2072,F2072)-1=1),X2072,
IF(AND(F2072="Peretoe teenus",H2072&lt;[2]an!$M$37,S2072&lt;&gt;"kahepoolne vajaduspõhine",RANK(D2072,$D2072:$D2072)+COUNTIFS($D$2:D2072,D2072,$F$2:F2072,F2072)-1&gt;1),"",
IF(AND(F2072="Peretoe teenus",H2072&lt;[2]an!$M$37,S2072="kahepoolne vajaduspõhine",U2072="",RANK(D2072,$D2072:$D2072)+COUNTIFS($D$2:D2072,D2072,$F$2:F2072,F2072)-1=1),X2072,
IF(AND(F2072="Peretoe teenus",H2072&lt;[2]an!$M$37,S2072="kahepoolne vajaduspõhine",U2072="",RANK(D2072,$D2072:$D2072)+COUNTIFS($D$2:D2072,D2072,$F$2:F2072,F2072)-1&gt;1),"",
IF(AND(F2072="Peretoe teenus",H2072&lt;[2]an!$M$37,S2072="kahepoolne vajaduspõhine",U2072&lt;[2]an!$M$37,RANK(D2072,$D2072:$D2072)+COUNTIFS($D$2:D2072,D2072,$F$2:F2072,F2072)-1=1),X2072,
IF(AND(F2072="Peretoe teenus",H2072&lt;[2]an!$M$37,S2072="kahepoolne vajaduspõhine",U2072&lt;[2]an!$M$37,RANK(D2072,$D2072:$D2072)+COUNTIFS($D$2:D2072,D2072,$F$2:F2072,F2072)-1&gt;1),"",
IF(AND(F2072="Peretoe teenus",H2072&lt;[2]an!$M$37,S2072="kahepoolne vajaduspõhine",U2072&gt;=[2]an!$M$37,U2072&lt;=[2]an!$M$38,RANK(D2072,$D2072:$D2072)+COUNTIFS($D$2:D2072,D2072,$F$2:F2072,F2072)-1=1),
((EOMONTH(U2072,0)-U2072+1)*X2072)/DAY(EOMONTH(U2072,0))+(DAY(U2072)-1)*100/DAY(EOMONTH(U2072,0)),
IF(AND(F2072="Peretoe teenus",H2072&lt;[2]an!$M$37,S2072="kahepoolne vajaduspõhine",U2072&gt;=[2]an!$M$37,U2072&lt;=[2]an!$M$38,RANK(D2072,$D2072:$D2072)+COUNTIFS($D$2:D2072,D2072,$F$2:F2072,F2072)-1&gt;1),"",
IF(AND(F2072="Peretoe teenus",H2072&lt;[2]an!$M$37,S2072="kahepoolne vajaduspõhine",U2072&gt;[2]an!$M$38,RANK(D2072,$D2072:$D2072)+COUNTIFS($D$2:D2072,D2072,$F$2:F2072,F2072)-1=1),X2072,
IF(AND(F2072="Peretoe teenus",H2072&lt;[2]an!$M$37,S2072="kahepoolne vajaduspõhine",U2072&gt;[2]an!$M$38,RANK(D2072,$D2072:$D2072)+COUNTIFS($D$2:D2072,D2072,$F$2:F2072,F2072)-1&gt;1),"",X2072*W2072)))))))))))))),"")</f>
        <v/>
      </c>
      <c r="Z2072" s="18" t="str">
        <f t="shared" si="97"/>
        <v/>
      </c>
      <c r="AA2072" s="19" t="str">
        <f>IFERROR(VLOOKUP(E2072,[2]an!$A$3:$B$81,2,FALSE),"")</f>
        <v/>
      </c>
      <c r="AB2072" s="19" t="str">
        <f>IFERROR(VLOOKUP(AA2072,[2]an!$C$2:$D$16,2,FALSE),"")</f>
        <v/>
      </c>
      <c r="AC2072" s="20"/>
      <c r="AD2072" s="21" t="str">
        <f>IF(A2072=[2]an!$F$36,VLOOKUP([2]an!$F$36,[2]an!$F$36:$H$36,3,FALSE),IF(A2072=[2]an!$F$35,VLOOKUP([2]an!$F$35,[2]an!$F$35:$H$35,3,FALSE),IF(A2072=[2]an!$F$33,VLOOKUP([2]an!$F$33,[2]an!$F$33:$H$33,3,FALSE),IF(A2072=[2]an!$F$31,VLOOKUP([2]an!$F$31,[2]an!$F$31:$H$31,3,FALSE),""))))</f>
        <v/>
      </c>
    </row>
    <row r="2073" spans="6:30" x14ac:dyDescent="0.2">
      <c r="F2073" s="10"/>
      <c r="G2073" s="8" t="str">
        <f t="shared" si="98"/>
        <v/>
      </c>
      <c r="H2073" s="13"/>
      <c r="K2073" s="13"/>
      <c r="L2073" s="10"/>
      <c r="M2073" s="10"/>
      <c r="S2073" s="8" t="str">
        <f>IFERROR(VLOOKUP(D2073,[1]peretoe_teenus!$A$2:$L$2000,5,FALSE),"")</f>
        <v/>
      </c>
      <c r="U2073" s="13"/>
      <c r="V2073" s="15" t="str" cm="1">
        <f t="array" ref="V2073">IFERROR(IF(AND(F2073="Tugigrupp",RANK(K2073,$K2073:$K2073)+COUNTIFS($K$2:K2073,K2073,$L$2:L2073,L2073,$M$2:M2073,M2073,$I$2:I2073,I2073,$G$2:G2073,G2073,$F$2:F2073,F2073)-1=1),SUMPRODUCT(($F$2:$F$4154=F2073)*($G$2:$G$4154=G2073)*($K$2:$K$4154=K2073)*($I$2:$I$4154=I2073)*($L$2:$L$4154=L2073)*($M$2:$M$4154=M2073)),""),"")</f>
        <v/>
      </c>
      <c r="W2073" s="15" t="str">
        <f t="shared" si="96"/>
        <v/>
      </c>
      <c r="X2073" s="16" t="str">
        <f>IF(AND(A2073=[2]an!$G$38,F2073=[2]an!$E$40),[2]an!$G$40,IF(AND(A2073=[2]an!$G$38,F2073=[2]an!$E$41),[2]an!$G$41,IF(AND(A2073=[2]an!$G$38,F2073=[2]an!$E$39,H2073&gt;=[2]an!$M$37),[2]an!$G$39,
IF(AND(A2073=[2]an!$G$38,F2073=[2]an!$E$39,H2073&lt;[2]an!$M$37,S2073="kahepoolne vajaduspõhine",U2073=""),[2]an!$M$40,
IF(AND(A2073=[2]an!$G$38,F2073=[2]an!$E$39,H2073&lt;[2]an!$M$37,S2073="kahepoolne vajaduspõhine",U2073&lt;&gt;""),[2]an!$G$39,
IF(AND(A2073=[2]an!$G$38,F2073=[2]an!$E$39,H2073&lt;[2]an!$M$37,S2073&lt;&gt;"kahepoolne vajaduspõhine"),[2]an!$G$39,
IF(AND(A2073=[2]an!$G$38,F2073=[2]an!$E$42),[2]an!$G$42,
IF(AND(A2073=[2]an!$H$38,F2073=[2]an!$E$40),[2]an!$H$40,IF(AND(A2073=[2]an!$H$38,F2073=[2]an!$E$41),[2]an!$H$41,IF(AND(A2073=[2]an!$H$38,F2073=[2]an!$E$39,H2073&gt;=[2]an!$M$37),[2]an!$H$39,
IF(AND(A2073=[2]an!$H$38,F2073=[2]an!$E$39,H2073&lt;[2]an!$M$37,S2073="kahepoolne vajaduspõhine",U2073=""),[2]an!$M$40,
IF(AND(A2073=[2]an!$H$38,F2073=[2]an!$E$39,H2073&lt;[2]an!$M$37,S2073="kahepoolne vajaduspõhine",U2073&lt;&gt;""),[2]an!$H$39,
IF(AND(A2073=[2]an!$H$38,F2073=[2]an!$E$39,H2073&lt;[2]an!$M$37,S2073&lt;&gt;"kahepoolne vajaduspõhine"),[2]an!$H$39,
IF(AND(A2073=[2]an!$H$38,F2073=[2]an!$E$42),[2]an!$H$42,
IF(AND(A2073=[2]an!$I$38,F2073=[2]an!$E$40),[2]an!$I$40,IF(AND(A2073=[2]an!$I$38,F2073=[2]an!$E$41),[2]an!$I$41,IF(AND(A2073=[2]an!$I$38,F2073=[2]an!$E$39,H2073&gt;=[2]an!$M$37),[2]an!$I$39,
IF(AND(A2073=[2]an!$I$38,F2073=[2]an!$E$39,H2073&lt;[2]an!$M$37,S2073="kahepoolne vajaduspõhine",U2073=""),[2]an!$M$40,
IF(AND(A2073=[2]an!$I$38,F2073=[2]an!$E$39,H2073&lt;[2]an!$M$37,S2073="kahepoolne vajaduspõhine",U2073&lt;&gt;""),[2]an!$I$39,
IF(AND(A2073=[2]an!$I$38,F2073=[2]an!$E$39,H2073&lt;[2]an!$M$37,S2073&lt;&gt;"kahepoolne vajaduspõhine"),[2]an!$I$39,
IF(AND(A2073=[2]an!$I$38,F2073=[2]an!$E$42),[2]an!$I$42,
IF(AND(A2073=[2]an!$J$38,F2073=[2]an!$E$40),[2]an!$J$40,IF(AND(A2073=[2]an!$J$38,F2073=[2]an!$E$41),[2]an!$J$41,IF(AND(A2073=[2]an!$J$38,F2073=[2]an!$E$39,H2073&gt;=[2]an!$M$37),[2]an!$J$39,
IF(AND(A2073=[2]an!$J$38,F2073=[2]an!$E$39,H2073&lt;[2]an!$M$37,S2073="kahepoolne vajaduspõhine",U2073=""),[2]an!$M$40,
IF(AND(A2073=[2]an!$J$38,F2073=[2]an!$E$39,H2073&lt;[2]an!$M$37,S2073="kahepoolne vajaduspõhine",U2073&lt;&gt;""),[2]an!$J$39,
IF(AND(A2073=[2]an!$J$38,F2073=[2]an!$E$39,H2073&lt;[2]an!$M$37,S2073&lt;&gt;"kahepoolne vajaduspõhine"),[2]an!$J$39,
IF(AND(A2073=[2]an!$J$38,F2073=[2]an!$E$42),[2]an!$J$42,""))))))))))))))))))))))))))))</f>
        <v/>
      </c>
      <c r="Y2073" s="17" t="str">
        <f>IFERROR(IF(F2073="Tugigrupp",0,
IF(AND(F2073="Peretoe teenus",H2073&gt;=[2]an!$M$37,RANK(D2073,$D2073:$D2073)+COUNTIFS($D$2:D2073,D2073,$F$2:F2073,F2073)-1&gt;1),"",
IF(AND(F2073="Peretoe teenus",H2073&gt;=[2]an!$M$37,RANK(D2073,$D2073:$D2073)+COUNTIFS($D$2:D2073,D2073,$F$2:F2073,F2073)-1=1,MONTH(H2073)=MONTH(K2073)=TRUE,YEAR(H2073)=YEAR(K2073)=TRUE),((EOMONTH(H2073,0)-H2073+1)*X2073)/DAY(EOMONTH(H2073,0)),
IF(AND(F2073="Peretoe teenus",H2073&gt;=[2]an!$M$37,RANK(D2073,$D2073:$D2073)+COUNTIFS($D$2:D2073,D2073,$F$2:F2073,F2073)-1=1),X2073,
IF(AND(F2073="Peretoe teenus",H2073&lt;[2]an!$M$37,S2073&lt;&gt;"kahepoolne vajaduspõhine",RANK(D2073,$D2073:$D2073)+COUNTIFS($D$2:D2073,D2073,$F$2:F2073,F2073)-1=1),X2073,
IF(AND(F2073="Peretoe teenus",H2073&lt;[2]an!$M$37,S2073&lt;&gt;"kahepoolne vajaduspõhine",RANK(D2073,$D2073:$D2073)+COUNTIFS($D$2:D2073,D2073,$F$2:F2073,F2073)-1&gt;1),"",
IF(AND(F2073="Peretoe teenus",H2073&lt;[2]an!$M$37,S2073="kahepoolne vajaduspõhine",U2073="",RANK(D2073,$D2073:$D2073)+COUNTIFS($D$2:D2073,D2073,$F$2:F2073,F2073)-1=1),X2073,
IF(AND(F2073="Peretoe teenus",H2073&lt;[2]an!$M$37,S2073="kahepoolne vajaduspõhine",U2073="",RANK(D2073,$D2073:$D2073)+COUNTIFS($D$2:D2073,D2073,$F$2:F2073,F2073)-1&gt;1),"",
IF(AND(F2073="Peretoe teenus",H2073&lt;[2]an!$M$37,S2073="kahepoolne vajaduspõhine",U2073&lt;[2]an!$M$37,RANK(D2073,$D2073:$D2073)+COUNTIFS($D$2:D2073,D2073,$F$2:F2073,F2073)-1=1),X2073,
IF(AND(F2073="Peretoe teenus",H2073&lt;[2]an!$M$37,S2073="kahepoolne vajaduspõhine",U2073&lt;[2]an!$M$37,RANK(D2073,$D2073:$D2073)+COUNTIFS($D$2:D2073,D2073,$F$2:F2073,F2073)-1&gt;1),"",
IF(AND(F2073="Peretoe teenus",H2073&lt;[2]an!$M$37,S2073="kahepoolne vajaduspõhine",U2073&gt;=[2]an!$M$37,U2073&lt;=[2]an!$M$38,RANK(D2073,$D2073:$D2073)+COUNTIFS($D$2:D2073,D2073,$F$2:F2073,F2073)-1=1),
((EOMONTH(U2073,0)-U2073+1)*X2073)/DAY(EOMONTH(U2073,0))+(DAY(U2073)-1)*100/DAY(EOMONTH(U2073,0)),
IF(AND(F2073="Peretoe teenus",H2073&lt;[2]an!$M$37,S2073="kahepoolne vajaduspõhine",U2073&gt;=[2]an!$M$37,U2073&lt;=[2]an!$M$38,RANK(D2073,$D2073:$D2073)+COUNTIFS($D$2:D2073,D2073,$F$2:F2073,F2073)-1&gt;1),"",
IF(AND(F2073="Peretoe teenus",H2073&lt;[2]an!$M$37,S2073="kahepoolne vajaduspõhine",U2073&gt;[2]an!$M$38,RANK(D2073,$D2073:$D2073)+COUNTIFS($D$2:D2073,D2073,$F$2:F2073,F2073)-1=1),X2073,
IF(AND(F2073="Peretoe teenus",H2073&lt;[2]an!$M$37,S2073="kahepoolne vajaduspõhine",U2073&gt;[2]an!$M$38,RANK(D2073,$D2073:$D2073)+COUNTIFS($D$2:D2073,D2073,$F$2:F2073,F2073)-1&gt;1),"",X2073*W2073)))))))))))))),"")</f>
        <v/>
      </c>
      <c r="Z2073" s="18" t="str">
        <f t="shared" si="97"/>
        <v/>
      </c>
      <c r="AA2073" s="19" t="str">
        <f>IFERROR(VLOOKUP(E2073,[2]an!$A$3:$B$81,2,FALSE),"")</f>
        <v/>
      </c>
      <c r="AB2073" s="19" t="str">
        <f>IFERROR(VLOOKUP(AA2073,[2]an!$C$2:$D$16,2,FALSE),"")</f>
        <v/>
      </c>
      <c r="AC2073" s="20"/>
      <c r="AD2073" s="21" t="str">
        <f>IF(A2073=[2]an!$F$36,VLOOKUP([2]an!$F$36,[2]an!$F$36:$H$36,3,FALSE),IF(A2073=[2]an!$F$35,VLOOKUP([2]an!$F$35,[2]an!$F$35:$H$35,3,FALSE),IF(A2073=[2]an!$F$33,VLOOKUP([2]an!$F$33,[2]an!$F$33:$H$33,3,FALSE),IF(A2073=[2]an!$F$31,VLOOKUP([2]an!$F$31,[2]an!$F$31:$H$31,3,FALSE),""))))</f>
        <v/>
      </c>
    </row>
    <row r="2074" spans="6:30" x14ac:dyDescent="0.2">
      <c r="F2074" s="10"/>
      <c r="G2074" s="8" t="str">
        <f t="shared" si="98"/>
        <v/>
      </c>
      <c r="H2074" s="13"/>
      <c r="K2074" s="13"/>
      <c r="L2074" s="10"/>
      <c r="M2074" s="10"/>
      <c r="S2074" s="8" t="str">
        <f>IFERROR(VLOOKUP(D2074,[1]peretoe_teenus!$A$2:$L$2000,5,FALSE),"")</f>
        <v/>
      </c>
      <c r="U2074" s="13"/>
      <c r="V2074" s="15" t="str" cm="1">
        <f t="array" ref="V2074">IFERROR(IF(AND(F2074="Tugigrupp",RANK(K2074,$K2074:$K2074)+COUNTIFS($K$2:K2074,K2074,$L$2:L2074,L2074,$M$2:M2074,M2074,$I$2:I2074,I2074,$G$2:G2074,G2074,$F$2:F2074,F2074)-1=1),SUMPRODUCT(($F$2:$F$4154=F2074)*($G$2:$G$4154=G2074)*($K$2:$K$4154=K2074)*($I$2:$I$4154=I2074)*($L$2:$L$4154=L2074)*($M$2:$M$4154=M2074)),""),"")</f>
        <v/>
      </c>
      <c r="W2074" s="15" t="str">
        <f t="shared" si="96"/>
        <v/>
      </c>
      <c r="X2074" s="16" t="str">
        <f>IF(AND(A2074=[2]an!$G$38,F2074=[2]an!$E$40),[2]an!$G$40,IF(AND(A2074=[2]an!$G$38,F2074=[2]an!$E$41),[2]an!$G$41,IF(AND(A2074=[2]an!$G$38,F2074=[2]an!$E$39,H2074&gt;=[2]an!$M$37),[2]an!$G$39,
IF(AND(A2074=[2]an!$G$38,F2074=[2]an!$E$39,H2074&lt;[2]an!$M$37,S2074="kahepoolne vajaduspõhine",U2074=""),[2]an!$M$40,
IF(AND(A2074=[2]an!$G$38,F2074=[2]an!$E$39,H2074&lt;[2]an!$M$37,S2074="kahepoolne vajaduspõhine",U2074&lt;&gt;""),[2]an!$G$39,
IF(AND(A2074=[2]an!$G$38,F2074=[2]an!$E$39,H2074&lt;[2]an!$M$37,S2074&lt;&gt;"kahepoolne vajaduspõhine"),[2]an!$G$39,
IF(AND(A2074=[2]an!$G$38,F2074=[2]an!$E$42),[2]an!$G$42,
IF(AND(A2074=[2]an!$H$38,F2074=[2]an!$E$40),[2]an!$H$40,IF(AND(A2074=[2]an!$H$38,F2074=[2]an!$E$41),[2]an!$H$41,IF(AND(A2074=[2]an!$H$38,F2074=[2]an!$E$39,H2074&gt;=[2]an!$M$37),[2]an!$H$39,
IF(AND(A2074=[2]an!$H$38,F2074=[2]an!$E$39,H2074&lt;[2]an!$M$37,S2074="kahepoolne vajaduspõhine",U2074=""),[2]an!$M$40,
IF(AND(A2074=[2]an!$H$38,F2074=[2]an!$E$39,H2074&lt;[2]an!$M$37,S2074="kahepoolne vajaduspõhine",U2074&lt;&gt;""),[2]an!$H$39,
IF(AND(A2074=[2]an!$H$38,F2074=[2]an!$E$39,H2074&lt;[2]an!$M$37,S2074&lt;&gt;"kahepoolne vajaduspõhine"),[2]an!$H$39,
IF(AND(A2074=[2]an!$H$38,F2074=[2]an!$E$42),[2]an!$H$42,
IF(AND(A2074=[2]an!$I$38,F2074=[2]an!$E$40),[2]an!$I$40,IF(AND(A2074=[2]an!$I$38,F2074=[2]an!$E$41),[2]an!$I$41,IF(AND(A2074=[2]an!$I$38,F2074=[2]an!$E$39,H2074&gt;=[2]an!$M$37),[2]an!$I$39,
IF(AND(A2074=[2]an!$I$38,F2074=[2]an!$E$39,H2074&lt;[2]an!$M$37,S2074="kahepoolne vajaduspõhine",U2074=""),[2]an!$M$40,
IF(AND(A2074=[2]an!$I$38,F2074=[2]an!$E$39,H2074&lt;[2]an!$M$37,S2074="kahepoolne vajaduspõhine",U2074&lt;&gt;""),[2]an!$I$39,
IF(AND(A2074=[2]an!$I$38,F2074=[2]an!$E$39,H2074&lt;[2]an!$M$37,S2074&lt;&gt;"kahepoolne vajaduspõhine"),[2]an!$I$39,
IF(AND(A2074=[2]an!$I$38,F2074=[2]an!$E$42),[2]an!$I$42,
IF(AND(A2074=[2]an!$J$38,F2074=[2]an!$E$40),[2]an!$J$40,IF(AND(A2074=[2]an!$J$38,F2074=[2]an!$E$41),[2]an!$J$41,IF(AND(A2074=[2]an!$J$38,F2074=[2]an!$E$39,H2074&gt;=[2]an!$M$37),[2]an!$J$39,
IF(AND(A2074=[2]an!$J$38,F2074=[2]an!$E$39,H2074&lt;[2]an!$M$37,S2074="kahepoolne vajaduspõhine",U2074=""),[2]an!$M$40,
IF(AND(A2074=[2]an!$J$38,F2074=[2]an!$E$39,H2074&lt;[2]an!$M$37,S2074="kahepoolne vajaduspõhine",U2074&lt;&gt;""),[2]an!$J$39,
IF(AND(A2074=[2]an!$J$38,F2074=[2]an!$E$39,H2074&lt;[2]an!$M$37,S2074&lt;&gt;"kahepoolne vajaduspõhine"),[2]an!$J$39,
IF(AND(A2074=[2]an!$J$38,F2074=[2]an!$E$42),[2]an!$J$42,""))))))))))))))))))))))))))))</f>
        <v/>
      </c>
      <c r="Y2074" s="17" t="str">
        <f>IFERROR(IF(F2074="Tugigrupp",0,
IF(AND(F2074="Peretoe teenus",H2074&gt;=[2]an!$M$37,RANK(D2074,$D2074:$D2074)+COUNTIFS($D$2:D2074,D2074,$F$2:F2074,F2074)-1&gt;1),"",
IF(AND(F2074="Peretoe teenus",H2074&gt;=[2]an!$M$37,RANK(D2074,$D2074:$D2074)+COUNTIFS($D$2:D2074,D2074,$F$2:F2074,F2074)-1=1,MONTH(H2074)=MONTH(K2074)=TRUE,YEAR(H2074)=YEAR(K2074)=TRUE),((EOMONTH(H2074,0)-H2074+1)*X2074)/DAY(EOMONTH(H2074,0)),
IF(AND(F2074="Peretoe teenus",H2074&gt;=[2]an!$M$37,RANK(D2074,$D2074:$D2074)+COUNTIFS($D$2:D2074,D2074,$F$2:F2074,F2074)-1=1),X2074,
IF(AND(F2074="Peretoe teenus",H2074&lt;[2]an!$M$37,S2074&lt;&gt;"kahepoolne vajaduspõhine",RANK(D2074,$D2074:$D2074)+COUNTIFS($D$2:D2074,D2074,$F$2:F2074,F2074)-1=1),X2074,
IF(AND(F2074="Peretoe teenus",H2074&lt;[2]an!$M$37,S2074&lt;&gt;"kahepoolne vajaduspõhine",RANK(D2074,$D2074:$D2074)+COUNTIFS($D$2:D2074,D2074,$F$2:F2074,F2074)-1&gt;1),"",
IF(AND(F2074="Peretoe teenus",H2074&lt;[2]an!$M$37,S2074="kahepoolne vajaduspõhine",U2074="",RANK(D2074,$D2074:$D2074)+COUNTIFS($D$2:D2074,D2074,$F$2:F2074,F2074)-1=1),X2074,
IF(AND(F2074="Peretoe teenus",H2074&lt;[2]an!$M$37,S2074="kahepoolne vajaduspõhine",U2074="",RANK(D2074,$D2074:$D2074)+COUNTIFS($D$2:D2074,D2074,$F$2:F2074,F2074)-1&gt;1),"",
IF(AND(F2074="Peretoe teenus",H2074&lt;[2]an!$M$37,S2074="kahepoolne vajaduspõhine",U2074&lt;[2]an!$M$37,RANK(D2074,$D2074:$D2074)+COUNTIFS($D$2:D2074,D2074,$F$2:F2074,F2074)-1=1),X2074,
IF(AND(F2074="Peretoe teenus",H2074&lt;[2]an!$M$37,S2074="kahepoolne vajaduspõhine",U2074&lt;[2]an!$M$37,RANK(D2074,$D2074:$D2074)+COUNTIFS($D$2:D2074,D2074,$F$2:F2074,F2074)-1&gt;1),"",
IF(AND(F2074="Peretoe teenus",H2074&lt;[2]an!$M$37,S2074="kahepoolne vajaduspõhine",U2074&gt;=[2]an!$M$37,U2074&lt;=[2]an!$M$38,RANK(D2074,$D2074:$D2074)+COUNTIFS($D$2:D2074,D2074,$F$2:F2074,F2074)-1=1),
((EOMONTH(U2074,0)-U2074+1)*X2074)/DAY(EOMONTH(U2074,0))+(DAY(U2074)-1)*100/DAY(EOMONTH(U2074,0)),
IF(AND(F2074="Peretoe teenus",H2074&lt;[2]an!$M$37,S2074="kahepoolne vajaduspõhine",U2074&gt;=[2]an!$M$37,U2074&lt;=[2]an!$M$38,RANK(D2074,$D2074:$D2074)+COUNTIFS($D$2:D2074,D2074,$F$2:F2074,F2074)-1&gt;1),"",
IF(AND(F2074="Peretoe teenus",H2074&lt;[2]an!$M$37,S2074="kahepoolne vajaduspõhine",U2074&gt;[2]an!$M$38,RANK(D2074,$D2074:$D2074)+COUNTIFS($D$2:D2074,D2074,$F$2:F2074,F2074)-1=1),X2074,
IF(AND(F2074="Peretoe teenus",H2074&lt;[2]an!$M$37,S2074="kahepoolne vajaduspõhine",U2074&gt;[2]an!$M$38,RANK(D2074,$D2074:$D2074)+COUNTIFS($D$2:D2074,D2074,$F$2:F2074,F2074)-1&gt;1),"",X2074*W2074)))))))))))))),"")</f>
        <v/>
      </c>
      <c r="Z2074" s="18" t="str">
        <f t="shared" si="97"/>
        <v/>
      </c>
      <c r="AA2074" s="19" t="str">
        <f>IFERROR(VLOOKUP(E2074,[2]an!$A$3:$B$81,2,FALSE),"")</f>
        <v/>
      </c>
      <c r="AB2074" s="19" t="str">
        <f>IFERROR(VLOOKUP(AA2074,[2]an!$C$2:$D$16,2,FALSE),"")</f>
        <v/>
      </c>
      <c r="AC2074" s="20"/>
      <c r="AD2074" s="21" t="str">
        <f>IF(A2074=[2]an!$F$36,VLOOKUP([2]an!$F$36,[2]an!$F$36:$H$36,3,FALSE),IF(A2074=[2]an!$F$35,VLOOKUP([2]an!$F$35,[2]an!$F$35:$H$35,3,FALSE),IF(A2074=[2]an!$F$33,VLOOKUP([2]an!$F$33,[2]an!$F$33:$H$33,3,FALSE),IF(A2074=[2]an!$F$31,VLOOKUP([2]an!$F$31,[2]an!$F$31:$H$31,3,FALSE),""))))</f>
        <v/>
      </c>
    </row>
    <row r="2075" spans="6:30" x14ac:dyDescent="0.2">
      <c r="F2075" s="10"/>
      <c r="G2075" s="8" t="str">
        <f t="shared" si="98"/>
        <v/>
      </c>
      <c r="H2075" s="13"/>
      <c r="K2075" s="13"/>
      <c r="L2075" s="10"/>
      <c r="M2075" s="10"/>
      <c r="S2075" s="8" t="str">
        <f>IFERROR(VLOOKUP(D2075,[1]peretoe_teenus!$A$2:$L$2000,5,FALSE),"")</f>
        <v/>
      </c>
      <c r="U2075" s="13"/>
      <c r="V2075" s="15" t="str" cm="1">
        <f t="array" ref="V2075">IFERROR(IF(AND(F2075="Tugigrupp",RANK(K2075,$K2075:$K2075)+COUNTIFS($K$2:K2075,K2075,$L$2:L2075,L2075,$M$2:M2075,M2075,$I$2:I2075,I2075,$G$2:G2075,G2075,$F$2:F2075,F2075)-1=1),SUMPRODUCT(($F$2:$F$4154=F2075)*($G$2:$G$4154=G2075)*($K$2:$K$4154=K2075)*($I$2:$I$4154=I2075)*($L$2:$L$4154=L2075)*($M$2:$M$4154=M2075)),""),"")</f>
        <v/>
      </c>
      <c r="W2075" s="15" t="str">
        <f t="shared" si="96"/>
        <v/>
      </c>
      <c r="X2075" s="16" t="str">
        <f>IF(AND(A2075=[2]an!$G$38,F2075=[2]an!$E$40),[2]an!$G$40,IF(AND(A2075=[2]an!$G$38,F2075=[2]an!$E$41),[2]an!$G$41,IF(AND(A2075=[2]an!$G$38,F2075=[2]an!$E$39,H2075&gt;=[2]an!$M$37),[2]an!$G$39,
IF(AND(A2075=[2]an!$G$38,F2075=[2]an!$E$39,H2075&lt;[2]an!$M$37,S2075="kahepoolne vajaduspõhine",U2075=""),[2]an!$M$40,
IF(AND(A2075=[2]an!$G$38,F2075=[2]an!$E$39,H2075&lt;[2]an!$M$37,S2075="kahepoolne vajaduspõhine",U2075&lt;&gt;""),[2]an!$G$39,
IF(AND(A2075=[2]an!$G$38,F2075=[2]an!$E$39,H2075&lt;[2]an!$M$37,S2075&lt;&gt;"kahepoolne vajaduspõhine"),[2]an!$G$39,
IF(AND(A2075=[2]an!$G$38,F2075=[2]an!$E$42),[2]an!$G$42,
IF(AND(A2075=[2]an!$H$38,F2075=[2]an!$E$40),[2]an!$H$40,IF(AND(A2075=[2]an!$H$38,F2075=[2]an!$E$41),[2]an!$H$41,IF(AND(A2075=[2]an!$H$38,F2075=[2]an!$E$39,H2075&gt;=[2]an!$M$37),[2]an!$H$39,
IF(AND(A2075=[2]an!$H$38,F2075=[2]an!$E$39,H2075&lt;[2]an!$M$37,S2075="kahepoolne vajaduspõhine",U2075=""),[2]an!$M$40,
IF(AND(A2075=[2]an!$H$38,F2075=[2]an!$E$39,H2075&lt;[2]an!$M$37,S2075="kahepoolne vajaduspõhine",U2075&lt;&gt;""),[2]an!$H$39,
IF(AND(A2075=[2]an!$H$38,F2075=[2]an!$E$39,H2075&lt;[2]an!$M$37,S2075&lt;&gt;"kahepoolne vajaduspõhine"),[2]an!$H$39,
IF(AND(A2075=[2]an!$H$38,F2075=[2]an!$E$42),[2]an!$H$42,
IF(AND(A2075=[2]an!$I$38,F2075=[2]an!$E$40),[2]an!$I$40,IF(AND(A2075=[2]an!$I$38,F2075=[2]an!$E$41),[2]an!$I$41,IF(AND(A2075=[2]an!$I$38,F2075=[2]an!$E$39,H2075&gt;=[2]an!$M$37),[2]an!$I$39,
IF(AND(A2075=[2]an!$I$38,F2075=[2]an!$E$39,H2075&lt;[2]an!$M$37,S2075="kahepoolne vajaduspõhine",U2075=""),[2]an!$M$40,
IF(AND(A2075=[2]an!$I$38,F2075=[2]an!$E$39,H2075&lt;[2]an!$M$37,S2075="kahepoolne vajaduspõhine",U2075&lt;&gt;""),[2]an!$I$39,
IF(AND(A2075=[2]an!$I$38,F2075=[2]an!$E$39,H2075&lt;[2]an!$M$37,S2075&lt;&gt;"kahepoolne vajaduspõhine"),[2]an!$I$39,
IF(AND(A2075=[2]an!$I$38,F2075=[2]an!$E$42),[2]an!$I$42,
IF(AND(A2075=[2]an!$J$38,F2075=[2]an!$E$40),[2]an!$J$40,IF(AND(A2075=[2]an!$J$38,F2075=[2]an!$E$41),[2]an!$J$41,IF(AND(A2075=[2]an!$J$38,F2075=[2]an!$E$39,H2075&gt;=[2]an!$M$37),[2]an!$J$39,
IF(AND(A2075=[2]an!$J$38,F2075=[2]an!$E$39,H2075&lt;[2]an!$M$37,S2075="kahepoolne vajaduspõhine",U2075=""),[2]an!$M$40,
IF(AND(A2075=[2]an!$J$38,F2075=[2]an!$E$39,H2075&lt;[2]an!$M$37,S2075="kahepoolne vajaduspõhine",U2075&lt;&gt;""),[2]an!$J$39,
IF(AND(A2075=[2]an!$J$38,F2075=[2]an!$E$39,H2075&lt;[2]an!$M$37,S2075&lt;&gt;"kahepoolne vajaduspõhine"),[2]an!$J$39,
IF(AND(A2075=[2]an!$J$38,F2075=[2]an!$E$42),[2]an!$J$42,""))))))))))))))))))))))))))))</f>
        <v/>
      </c>
      <c r="Y2075" s="17" t="str">
        <f>IFERROR(IF(F2075="Tugigrupp",0,
IF(AND(F2075="Peretoe teenus",H2075&gt;=[2]an!$M$37,RANK(D2075,$D2075:$D2075)+COUNTIFS($D$2:D2075,D2075,$F$2:F2075,F2075)-1&gt;1),"",
IF(AND(F2075="Peretoe teenus",H2075&gt;=[2]an!$M$37,RANK(D2075,$D2075:$D2075)+COUNTIFS($D$2:D2075,D2075,$F$2:F2075,F2075)-1=1,MONTH(H2075)=MONTH(K2075)=TRUE,YEAR(H2075)=YEAR(K2075)=TRUE),((EOMONTH(H2075,0)-H2075+1)*X2075)/DAY(EOMONTH(H2075,0)),
IF(AND(F2075="Peretoe teenus",H2075&gt;=[2]an!$M$37,RANK(D2075,$D2075:$D2075)+COUNTIFS($D$2:D2075,D2075,$F$2:F2075,F2075)-1=1),X2075,
IF(AND(F2075="Peretoe teenus",H2075&lt;[2]an!$M$37,S2075&lt;&gt;"kahepoolne vajaduspõhine",RANK(D2075,$D2075:$D2075)+COUNTIFS($D$2:D2075,D2075,$F$2:F2075,F2075)-1=1),X2075,
IF(AND(F2075="Peretoe teenus",H2075&lt;[2]an!$M$37,S2075&lt;&gt;"kahepoolne vajaduspõhine",RANK(D2075,$D2075:$D2075)+COUNTIFS($D$2:D2075,D2075,$F$2:F2075,F2075)-1&gt;1),"",
IF(AND(F2075="Peretoe teenus",H2075&lt;[2]an!$M$37,S2075="kahepoolne vajaduspõhine",U2075="",RANK(D2075,$D2075:$D2075)+COUNTIFS($D$2:D2075,D2075,$F$2:F2075,F2075)-1=1),X2075,
IF(AND(F2075="Peretoe teenus",H2075&lt;[2]an!$M$37,S2075="kahepoolne vajaduspõhine",U2075="",RANK(D2075,$D2075:$D2075)+COUNTIFS($D$2:D2075,D2075,$F$2:F2075,F2075)-1&gt;1),"",
IF(AND(F2075="Peretoe teenus",H2075&lt;[2]an!$M$37,S2075="kahepoolne vajaduspõhine",U2075&lt;[2]an!$M$37,RANK(D2075,$D2075:$D2075)+COUNTIFS($D$2:D2075,D2075,$F$2:F2075,F2075)-1=1),X2075,
IF(AND(F2075="Peretoe teenus",H2075&lt;[2]an!$M$37,S2075="kahepoolne vajaduspõhine",U2075&lt;[2]an!$M$37,RANK(D2075,$D2075:$D2075)+COUNTIFS($D$2:D2075,D2075,$F$2:F2075,F2075)-1&gt;1),"",
IF(AND(F2075="Peretoe teenus",H2075&lt;[2]an!$M$37,S2075="kahepoolne vajaduspõhine",U2075&gt;=[2]an!$M$37,U2075&lt;=[2]an!$M$38,RANK(D2075,$D2075:$D2075)+COUNTIFS($D$2:D2075,D2075,$F$2:F2075,F2075)-1=1),
((EOMONTH(U2075,0)-U2075+1)*X2075)/DAY(EOMONTH(U2075,0))+(DAY(U2075)-1)*100/DAY(EOMONTH(U2075,0)),
IF(AND(F2075="Peretoe teenus",H2075&lt;[2]an!$M$37,S2075="kahepoolne vajaduspõhine",U2075&gt;=[2]an!$M$37,U2075&lt;=[2]an!$M$38,RANK(D2075,$D2075:$D2075)+COUNTIFS($D$2:D2075,D2075,$F$2:F2075,F2075)-1&gt;1),"",
IF(AND(F2075="Peretoe teenus",H2075&lt;[2]an!$M$37,S2075="kahepoolne vajaduspõhine",U2075&gt;[2]an!$M$38,RANK(D2075,$D2075:$D2075)+COUNTIFS($D$2:D2075,D2075,$F$2:F2075,F2075)-1=1),X2075,
IF(AND(F2075="Peretoe teenus",H2075&lt;[2]an!$M$37,S2075="kahepoolne vajaduspõhine",U2075&gt;[2]an!$M$38,RANK(D2075,$D2075:$D2075)+COUNTIFS($D$2:D2075,D2075,$F$2:F2075,F2075)-1&gt;1),"",X2075*W2075)))))))))))))),"")</f>
        <v/>
      </c>
      <c r="Z2075" s="18" t="str">
        <f t="shared" si="97"/>
        <v/>
      </c>
      <c r="AA2075" s="19" t="str">
        <f>IFERROR(VLOOKUP(E2075,[2]an!$A$3:$B$81,2,FALSE),"")</f>
        <v/>
      </c>
      <c r="AB2075" s="19" t="str">
        <f>IFERROR(VLOOKUP(AA2075,[2]an!$C$2:$D$16,2,FALSE),"")</f>
        <v/>
      </c>
      <c r="AC2075" s="20"/>
      <c r="AD2075" s="21" t="str">
        <f>IF(A2075=[2]an!$F$36,VLOOKUP([2]an!$F$36,[2]an!$F$36:$H$36,3,FALSE),IF(A2075=[2]an!$F$35,VLOOKUP([2]an!$F$35,[2]an!$F$35:$H$35,3,FALSE),IF(A2075=[2]an!$F$33,VLOOKUP([2]an!$F$33,[2]an!$F$33:$H$33,3,FALSE),IF(A2075=[2]an!$F$31,VLOOKUP([2]an!$F$31,[2]an!$F$31:$H$31,3,FALSE),""))))</f>
        <v/>
      </c>
    </row>
    <row r="2076" spans="6:30" x14ac:dyDescent="0.2">
      <c r="F2076" s="10"/>
      <c r="G2076" s="8" t="str">
        <f t="shared" si="98"/>
        <v/>
      </c>
      <c r="H2076" s="13"/>
      <c r="K2076" s="13"/>
      <c r="L2076" s="10"/>
      <c r="M2076" s="10"/>
      <c r="S2076" s="8" t="str">
        <f>IFERROR(VLOOKUP(D2076,[1]peretoe_teenus!$A$2:$L$2000,5,FALSE),"")</f>
        <v/>
      </c>
      <c r="U2076" s="13"/>
      <c r="V2076" s="15" t="str" cm="1">
        <f t="array" ref="V2076">IFERROR(IF(AND(F2076="Tugigrupp",RANK(K2076,$K2076:$K2076)+COUNTIFS($K$2:K2076,K2076,$L$2:L2076,L2076,$M$2:M2076,M2076,$I$2:I2076,I2076,$G$2:G2076,G2076,$F$2:F2076,F2076)-1=1),SUMPRODUCT(($F$2:$F$4154=F2076)*($G$2:$G$4154=G2076)*($K$2:$K$4154=K2076)*($I$2:$I$4154=I2076)*($L$2:$L$4154=L2076)*($M$2:$M$4154=M2076)),""),"")</f>
        <v/>
      </c>
      <c r="W2076" s="15" t="str">
        <f t="shared" si="96"/>
        <v/>
      </c>
      <c r="X2076" s="16" t="str">
        <f>IF(AND(A2076=[2]an!$G$38,F2076=[2]an!$E$40),[2]an!$G$40,IF(AND(A2076=[2]an!$G$38,F2076=[2]an!$E$41),[2]an!$G$41,IF(AND(A2076=[2]an!$G$38,F2076=[2]an!$E$39,H2076&gt;=[2]an!$M$37),[2]an!$G$39,
IF(AND(A2076=[2]an!$G$38,F2076=[2]an!$E$39,H2076&lt;[2]an!$M$37,S2076="kahepoolne vajaduspõhine",U2076=""),[2]an!$M$40,
IF(AND(A2076=[2]an!$G$38,F2076=[2]an!$E$39,H2076&lt;[2]an!$M$37,S2076="kahepoolne vajaduspõhine",U2076&lt;&gt;""),[2]an!$G$39,
IF(AND(A2076=[2]an!$G$38,F2076=[2]an!$E$39,H2076&lt;[2]an!$M$37,S2076&lt;&gt;"kahepoolne vajaduspõhine"),[2]an!$G$39,
IF(AND(A2076=[2]an!$G$38,F2076=[2]an!$E$42),[2]an!$G$42,
IF(AND(A2076=[2]an!$H$38,F2076=[2]an!$E$40),[2]an!$H$40,IF(AND(A2076=[2]an!$H$38,F2076=[2]an!$E$41),[2]an!$H$41,IF(AND(A2076=[2]an!$H$38,F2076=[2]an!$E$39,H2076&gt;=[2]an!$M$37),[2]an!$H$39,
IF(AND(A2076=[2]an!$H$38,F2076=[2]an!$E$39,H2076&lt;[2]an!$M$37,S2076="kahepoolne vajaduspõhine",U2076=""),[2]an!$M$40,
IF(AND(A2076=[2]an!$H$38,F2076=[2]an!$E$39,H2076&lt;[2]an!$M$37,S2076="kahepoolne vajaduspõhine",U2076&lt;&gt;""),[2]an!$H$39,
IF(AND(A2076=[2]an!$H$38,F2076=[2]an!$E$39,H2076&lt;[2]an!$M$37,S2076&lt;&gt;"kahepoolne vajaduspõhine"),[2]an!$H$39,
IF(AND(A2076=[2]an!$H$38,F2076=[2]an!$E$42),[2]an!$H$42,
IF(AND(A2076=[2]an!$I$38,F2076=[2]an!$E$40),[2]an!$I$40,IF(AND(A2076=[2]an!$I$38,F2076=[2]an!$E$41),[2]an!$I$41,IF(AND(A2076=[2]an!$I$38,F2076=[2]an!$E$39,H2076&gt;=[2]an!$M$37),[2]an!$I$39,
IF(AND(A2076=[2]an!$I$38,F2076=[2]an!$E$39,H2076&lt;[2]an!$M$37,S2076="kahepoolne vajaduspõhine",U2076=""),[2]an!$M$40,
IF(AND(A2076=[2]an!$I$38,F2076=[2]an!$E$39,H2076&lt;[2]an!$M$37,S2076="kahepoolne vajaduspõhine",U2076&lt;&gt;""),[2]an!$I$39,
IF(AND(A2076=[2]an!$I$38,F2076=[2]an!$E$39,H2076&lt;[2]an!$M$37,S2076&lt;&gt;"kahepoolne vajaduspõhine"),[2]an!$I$39,
IF(AND(A2076=[2]an!$I$38,F2076=[2]an!$E$42),[2]an!$I$42,
IF(AND(A2076=[2]an!$J$38,F2076=[2]an!$E$40),[2]an!$J$40,IF(AND(A2076=[2]an!$J$38,F2076=[2]an!$E$41),[2]an!$J$41,IF(AND(A2076=[2]an!$J$38,F2076=[2]an!$E$39,H2076&gt;=[2]an!$M$37),[2]an!$J$39,
IF(AND(A2076=[2]an!$J$38,F2076=[2]an!$E$39,H2076&lt;[2]an!$M$37,S2076="kahepoolne vajaduspõhine",U2076=""),[2]an!$M$40,
IF(AND(A2076=[2]an!$J$38,F2076=[2]an!$E$39,H2076&lt;[2]an!$M$37,S2076="kahepoolne vajaduspõhine",U2076&lt;&gt;""),[2]an!$J$39,
IF(AND(A2076=[2]an!$J$38,F2076=[2]an!$E$39,H2076&lt;[2]an!$M$37,S2076&lt;&gt;"kahepoolne vajaduspõhine"),[2]an!$J$39,
IF(AND(A2076=[2]an!$J$38,F2076=[2]an!$E$42),[2]an!$J$42,""))))))))))))))))))))))))))))</f>
        <v/>
      </c>
      <c r="Y2076" s="17" t="str">
        <f>IFERROR(IF(F2076="Tugigrupp",0,
IF(AND(F2076="Peretoe teenus",H2076&gt;=[2]an!$M$37,RANK(D2076,$D2076:$D2076)+COUNTIFS($D$2:D2076,D2076,$F$2:F2076,F2076)-1&gt;1),"",
IF(AND(F2076="Peretoe teenus",H2076&gt;=[2]an!$M$37,RANK(D2076,$D2076:$D2076)+COUNTIFS($D$2:D2076,D2076,$F$2:F2076,F2076)-1=1,MONTH(H2076)=MONTH(K2076)=TRUE,YEAR(H2076)=YEAR(K2076)=TRUE),((EOMONTH(H2076,0)-H2076+1)*X2076)/DAY(EOMONTH(H2076,0)),
IF(AND(F2076="Peretoe teenus",H2076&gt;=[2]an!$M$37,RANK(D2076,$D2076:$D2076)+COUNTIFS($D$2:D2076,D2076,$F$2:F2076,F2076)-1=1),X2076,
IF(AND(F2076="Peretoe teenus",H2076&lt;[2]an!$M$37,S2076&lt;&gt;"kahepoolne vajaduspõhine",RANK(D2076,$D2076:$D2076)+COUNTIFS($D$2:D2076,D2076,$F$2:F2076,F2076)-1=1),X2076,
IF(AND(F2076="Peretoe teenus",H2076&lt;[2]an!$M$37,S2076&lt;&gt;"kahepoolne vajaduspõhine",RANK(D2076,$D2076:$D2076)+COUNTIFS($D$2:D2076,D2076,$F$2:F2076,F2076)-1&gt;1),"",
IF(AND(F2076="Peretoe teenus",H2076&lt;[2]an!$M$37,S2076="kahepoolne vajaduspõhine",U2076="",RANK(D2076,$D2076:$D2076)+COUNTIFS($D$2:D2076,D2076,$F$2:F2076,F2076)-1=1),X2076,
IF(AND(F2076="Peretoe teenus",H2076&lt;[2]an!$M$37,S2076="kahepoolne vajaduspõhine",U2076="",RANK(D2076,$D2076:$D2076)+COUNTIFS($D$2:D2076,D2076,$F$2:F2076,F2076)-1&gt;1),"",
IF(AND(F2076="Peretoe teenus",H2076&lt;[2]an!$M$37,S2076="kahepoolne vajaduspõhine",U2076&lt;[2]an!$M$37,RANK(D2076,$D2076:$D2076)+COUNTIFS($D$2:D2076,D2076,$F$2:F2076,F2076)-1=1),X2076,
IF(AND(F2076="Peretoe teenus",H2076&lt;[2]an!$M$37,S2076="kahepoolne vajaduspõhine",U2076&lt;[2]an!$M$37,RANK(D2076,$D2076:$D2076)+COUNTIFS($D$2:D2076,D2076,$F$2:F2076,F2076)-1&gt;1),"",
IF(AND(F2076="Peretoe teenus",H2076&lt;[2]an!$M$37,S2076="kahepoolne vajaduspõhine",U2076&gt;=[2]an!$M$37,U2076&lt;=[2]an!$M$38,RANK(D2076,$D2076:$D2076)+COUNTIFS($D$2:D2076,D2076,$F$2:F2076,F2076)-1=1),
((EOMONTH(U2076,0)-U2076+1)*X2076)/DAY(EOMONTH(U2076,0))+(DAY(U2076)-1)*100/DAY(EOMONTH(U2076,0)),
IF(AND(F2076="Peretoe teenus",H2076&lt;[2]an!$M$37,S2076="kahepoolne vajaduspõhine",U2076&gt;=[2]an!$M$37,U2076&lt;=[2]an!$M$38,RANK(D2076,$D2076:$D2076)+COUNTIFS($D$2:D2076,D2076,$F$2:F2076,F2076)-1&gt;1),"",
IF(AND(F2076="Peretoe teenus",H2076&lt;[2]an!$M$37,S2076="kahepoolne vajaduspõhine",U2076&gt;[2]an!$M$38,RANK(D2076,$D2076:$D2076)+COUNTIFS($D$2:D2076,D2076,$F$2:F2076,F2076)-1=1),X2076,
IF(AND(F2076="Peretoe teenus",H2076&lt;[2]an!$M$37,S2076="kahepoolne vajaduspõhine",U2076&gt;[2]an!$M$38,RANK(D2076,$D2076:$D2076)+COUNTIFS($D$2:D2076,D2076,$F$2:F2076,F2076)-1&gt;1),"",X2076*W2076)))))))))))))),"")</f>
        <v/>
      </c>
      <c r="Z2076" s="18" t="str">
        <f t="shared" si="97"/>
        <v/>
      </c>
      <c r="AA2076" s="19" t="str">
        <f>IFERROR(VLOOKUP(E2076,[2]an!$A$3:$B$81,2,FALSE),"")</f>
        <v/>
      </c>
      <c r="AB2076" s="19" t="str">
        <f>IFERROR(VLOOKUP(AA2076,[2]an!$C$2:$D$16,2,FALSE),"")</f>
        <v/>
      </c>
      <c r="AC2076" s="20"/>
      <c r="AD2076" s="21" t="str">
        <f>IF(A2076=[2]an!$F$36,VLOOKUP([2]an!$F$36,[2]an!$F$36:$H$36,3,FALSE),IF(A2076=[2]an!$F$35,VLOOKUP([2]an!$F$35,[2]an!$F$35:$H$35,3,FALSE),IF(A2076=[2]an!$F$33,VLOOKUP([2]an!$F$33,[2]an!$F$33:$H$33,3,FALSE),IF(A2076=[2]an!$F$31,VLOOKUP([2]an!$F$31,[2]an!$F$31:$H$31,3,FALSE),""))))</f>
        <v/>
      </c>
    </row>
    <row r="2077" spans="6:30" x14ac:dyDescent="0.2">
      <c r="F2077" s="10"/>
      <c r="G2077" s="8" t="str">
        <f t="shared" si="98"/>
        <v/>
      </c>
      <c r="H2077" s="13"/>
      <c r="K2077" s="13"/>
      <c r="L2077" s="10"/>
      <c r="M2077" s="10"/>
      <c r="S2077" s="8" t="str">
        <f>IFERROR(VLOOKUP(D2077,[1]peretoe_teenus!$A$2:$L$2000,5,FALSE),"")</f>
        <v/>
      </c>
      <c r="U2077" s="13"/>
      <c r="V2077" s="15" t="str" cm="1">
        <f t="array" ref="V2077">IFERROR(IF(AND(F2077="Tugigrupp",RANK(K2077,$K2077:$K2077)+COUNTIFS($K$2:K2077,K2077,$L$2:L2077,L2077,$M$2:M2077,M2077,$I$2:I2077,I2077,$G$2:G2077,G2077,$F$2:F2077,F2077)-1=1),SUMPRODUCT(($F$2:$F$4154=F2077)*($G$2:$G$4154=G2077)*($K$2:$K$4154=K2077)*($I$2:$I$4154=I2077)*($L$2:$L$4154=L2077)*($M$2:$M$4154=M2077)),""),"")</f>
        <v/>
      </c>
      <c r="W2077" s="15" t="str">
        <f t="shared" si="96"/>
        <v/>
      </c>
      <c r="X2077" s="16" t="str">
        <f>IF(AND(A2077=[2]an!$G$38,F2077=[2]an!$E$40),[2]an!$G$40,IF(AND(A2077=[2]an!$G$38,F2077=[2]an!$E$41),[2]an!$G$41,IF(AND(A2077=[2]an!$G$38,F2077=[2]an!$E$39,H2077&gt;=[2]an!$M$37),[2]an!$G$39,
IF(AND(A2077=[2]an!$G$38,F2077=[2]an!$E$39,H2077&lt;[2]an!$M$37,S2077="kahepoolne vajaduspõhine",U2077=""),[2]an!$M$40,
IF(AND(A2077=[2]an!$G$38,F2077=[2]an!$E$39,H2077&lt;[2]an!$M$37,S2077="kahepoolne vajaduspõhine",U2077&lt;&gt;""),[2]an!$G$39,
IF(AND(A2077=[2]an!$G$38,F2077=[2]an!$E$39,H2077&lt;[2]an!$M$37,S2077&lt;&gt;"kahepoolne vajaduspõhine"),[2]an!$G$39,
IF(AND(A2077=[2]an!$G$38,F2077=[2]an!$E$42),[2]an!$G$42,
IF(AND(A2077=[2]an!$H$38,F2077=[2]an!$E$40),[2]an!$H$40,IF(AND(A2077=[2]an!$H$38,F2077=[2]an!$E$41),[2]an!$H$41,IF(AND(A2077=[2]an!$H$38,F2077=[2]an!$E$39,H2077&gt;=[2]an!$M$37),[2]an!$H$39,
IF(AND(A2077=[2]an!$H$38,F2077=[2]an!$E$39,H2077&lt;[2]an!$M$37,S2077="kahepoolne vajaduspõhine",U2077=""),[2]an!$M$40,
IF(AND(A2077=[2]an!$H$38,F2077=[2]an!$E$39,H2077&lt;[2]an!$M$37,S2077="kahepoolne vajaduspõhine",U2077&lt;&gt;""),[2]an!$H$39,
IF(AND(A2077=[2]an!$H$38,F2077=[2]an!$E$39,H2077&lt;[2]an!$M$37,S2077&lt;&gt;"kahepoolne vajaduspõhine"),[2]an!$H$39,
IF(AND(A2077=[2]an!$H$38,F2077=[2]an!$E$42),[2]an!$H$42,
IF(AND(A2077=[2]an!$I$38,F2077=[2]an!$E$40),[2]an!$I$40,IF(AND(A2077=[2]an!$I$38,F2077=[2]an!$E$41),[2]an!$I$41,IF(AND(A2077=[2]an!$I$38,F2077=[2]an!$E$39,H2077&gt;=[2]an!$M$37),[2]an!$I$39,
IF(AND(A2077=[2]an!$I$38,F2077=[2]an!$E$39,H2077&lt;[2]an!$M$37,S2077="kahepoolne vajaduspõhine",U2077=""),[2]an!$M$40,
IF(AND(A2077=[2]an!$I$38,F2077=[2]an!$E$39,H2077&lt;[2]an!$M$37,S2077="kahepoolne vajaduspõhine",U2077&lt;&gt;""),[2]an!$I$39,
IF(AND(A2077=[2]an!$I$38,F2077=[2]an!$E$39,H2077&lt;[2]an!$M$37,S2077&lt;&gt;"kahepoolne vajaduspõhine"),[2]an!$I$39,
IF(AND(A2077=[2]an!$I$38,F2077=[2]an!$E$42),[2]an!$I$42,
IF(AND(A2077=[2]an!$J$38,F2077=[2]an!$E$40),[2]an!$J$40,IF(AND(A2077=[2]an!$J$38,F2077=[2]an!$E$41),[2]an!$J$41,IF(AND(A2077=[2]an!$J$38,F2077=[2]an!$E$39,H2077&gt;=[2]an!$M$37),[2]an!$J$39,
IF(AND(A2077=[2]an!$J$38,F2077=[2]an!$E$39,H2077&lt;[2]an!$M$37,S2077="kahepoolne vajaduspõhine",U2077=""),[2]an!$M$40,
IF(AND(A2077=[2]an!$J$38,F2077=[2]an!$E$39,H2077&lt;[2]an!$M$37,S2077="kahepoolne vajaduspõhine",U2077&lt;&gt;""),[2]an!$J$39,
IF(AND(A2077=[2]an!$J$38,F2077=[2]an!$E$39,H2077&lt;[2]an!$M$37,S2077&lt;&gt;"kahepoolne vajaduspõhine"),[2]an!$J$39,
IF(AND(A2077=[2]an!$J$38,F2077=[2]an!$E$42),[2]an!$J$42,""))))))))))))))))))))))))))))</f>
        <v/>
      </c>
      <c r="Y2077" s="17" t="str">
        <f>IFERROR(IF(F2077="Tugigrupp",0,
IF(AND(F2077="Peretoe teenus",H2077&gt;=[2]an!$M$37,RANK(D2077,$D2077:$D2077)+COUNTIFS($D$2:D2077,D2077,$F$2:F2077,F2077)-1&gt;1),"",
IF(AND(F2077="Peretoe teenus",H2077&gt;=[2]an!$M$37,RANK(D2077,$D2077:$D2077)+COUNTIFS($D$2:D2077,D2077,$F$2:F2077,F2077)-1=1,MONTH(H2077)=MONTH(K2077)=TRUE,YEAR(H2077)=YEAR(K2077)=TRUE),((EOMONTH(H2077,0)-H2077+1)*X2077)/DAY(EOMONTH(H2077,0)),
IF(AND(F2077="Peretoe teenus",H2077&gt;=[2]an!$M$37,RANK(D2077,$D2077:$D2077)+COUNTIFS($D$2:D2077,D2077,$F$2:F2077,F2077)-1=1),X2077,
IF(AND(F2077="Peretoe teenus",H2077&lt;[2]an!$M$37,S2077&lt;&gt;"kahepoolne vajaduspõhine",RANK(D2077,$D2077:$D2077)+COUNTIFS($D$2:D2077,D2077,$F$2:F2077,F2077)-1=1),X2077,
IF(AND(F2077="Peretoe teenus",H2077&lt;[2]an!$M$37,S2077&lt;&gt;"kahepoolne vajaduspõhine",RANK(D2077,$D2077:$D2077)+COUNTIFS($D$2:D2077,D2077,$F$2:F2077,F2077)-1&gt;1),"",
IF(AND(F2077="Peretoe teenus",H2077&lt;[2]an!$M$37,S2077="kahepoolne vajaduspõhine",U2077="",RANK(D2077,$D2077:$D2077)+COUNTIFS($D$2:D2077,D2077,$F$2:F2077,F2077)-1=1),X2077,
IF(AND(F2077="Peretoe teenus",H2077&lt;[2]an!$M$37,S2077="kahepoolne vajaduspõhine",U2077="",RANK(D2077,$D2077:$D2077)+COUNTIFS($D$2:D2077,D2077,$F$2:F2077,F2077)-1&gt;1),"",
IF(AND(F2077="Peretoe teenus",H2077&lt;[2]an!$M$37,S2077="kahepoolne vajaduspõhine",U2077&lt;[2]an!$M$37,RANK(D2077,$D2077:$D2077)+COUNTIFS($D$2:D2077,D2077,$F$2:F2077,F2077)-1=1),X2077,
IF(AND(F2077="Peretoe teenus",H2077&lt;[2]an!$M$37,S2077="kahepoolne vajaduspõhine",U2077&lt;[2]an!$M$37,RANK(D2077,$D2077:$D2077)+COUNTIFS($D$2:D2077,D2077,$F$2:F2077,F2077)-1&gt;1),"",
IF(AND(F2077="Peretoe teenus",H2077&lt;[2]an!$M$37,S2077="kahepoolne vajaduspõhine",U2077&gt;=[2]an!$M$37,U2077&lt;=[2]an!$M$38,RANK(D2077,$D2077:$D2077)+COUNTIFS($D$2:D2077,D2077,$F$2:F2077,F2077)-1=1),
((EOMONTH(U2077,0)-U2077+1)*X2077)/DAY(EOMONTH(U2077,0))+(DAY(U2077)-1)*100/DAY(EOMONTH(U2077,0)),
IF(AND(F2077="Peretoe teenus",H2077&lt;[2]an!$M$37,S2077="kahepoolne vajaduspõhine",U2077&gt;=[2]an!$M$37,U2077&lt;=[2]an!$M$38,RANK(D2077,$D2077:$D2077)+COUNTIFS($D$2:D2077,D2077,$F$2:F2077,F2077)-1&gt;1),"",
IF(AND(F2077="Peretoe teenus",H2077&lt;[2]an!$M$37,S2077="kahepoolne vajaduspõhine",U2077&gt;[2]an!$M$38,RANK(D2077,$D2077:$D2077)+COUNTIFS($D$2:D2077,D2077,$F$2:F2077,F2077)-1=1),X2077,
IF(AND(F2077="Peretoe teenus",H2077&lt;[2]an!$M$37,S2077="kahepoolne vajaduspõhine",U2077&gt;[2]an!$M$38,RANK(D2077,$D2077:$D2077)+COUNTIFS($D$2:D2077,D2077,$F$2:F2077,F2077)-1&gt;1),"",X2077*W2077)))))))))))))),"")</f>
        <v/>
      </c>
      <c r="Z2077" s="18" t="str">
        <f t="shared" si="97"/>
        <v/>
      </c>
      <c r="AA2077" s="19" t="str">
        <f>IFERROR(VLOOKUP(E2077,[2]an!$A$3:$B$81,2,FALSE),"")</f>
        <v/>
      </c>
      <c r="AB2077" s="19" t="str">
        <f>IFERROR(VLOOKUP(AA2077,[2]an!$C$2:$D$16,2,FALSE),"")</f>
        <v/>
      </c>
      <c r="AC2077" s="20"/>
      <c r="AD2077" s="21" t="str">
        <f>IF(A2077=[2]an!$F$36,VLOOKUP([2]an!$F$36,[2]an!$F$36:$H$36,3,FALSE),IF(A2077=[2]an!$F$35,VLOOKUP([2]an!$F$35,[2]an!$F$35:$H$35,3,FALSE),IF(A2077=[2]an!$F$33,VLOOKUP([2]an!$F$33,[2]an!$F$33:$H$33,3,FALSE),IF(A2077=[2]an!$F$31,VLOOKUP([2]an!$F$31,[2]an!$F$31:$H$31,3,FALSE),""))))</f>
        <v/>
      </c>
    </row>
    <row r="2078" spans="6:30" x14ac:dyDescent="0.2">
      <c r="F2078" s="10"/>
      <c r="G2078" s="8" t="str">
        <f t="shared" si="98"/>
        <v/>
      </c>
      <c r="H2078" s="13"/>
      <c r="K2078" s="13"/>
      <c r="L2078" s="10"/>
      <c r="M2078" s="10"/>
      <c r="S2078" s="8" t="str">
        <f>IFERROR(VLOOKUP(D2078,[1]peretoe_teenus!$A$2:$L$2000,5,FALSE),"")</f>
        <v/>
      </c>
      <c r="U2078" s="13"/>
      <c r="V2078" s="15" t="str" cm="1">
        <f t="array" ref="V2078">IFERROR(IF(AND(F2078="Tugigrupp",RANK(K2078,$K2078:$K2078)+COUNTIFS($K$2:K2078,K2078,$L$2:L2078,L2078,$M$2:M2078,M2078,$I$2:I2078,I2078,$G$2:G2078,G2078,$F$2:F2078,F2078)-1=1),SUMPRODUCT(($F$2:$F$4154=F2078)*($G$2:$G$4154=G2078)*($K$2:$K$4154=K2078)*($I$2:$I$4154=I2078)*($L$2:$L$4154=L2078)*($M$2:$M$4154=M2078)),""),"")</f>
        <v/>
      </c>
      <c r="W2078" s="15" t="str">
        <f t="shared" si="96"/>
        <v/>
      </c>
      <c r="X2078" s="16" t="str">
        <f>IF(AND(A2078=[2]an!$G$38,F2078=[2]an!$E$40),[2]an!$G$40,IF(AND(A2078=[2]an!$G$38,F2078=[2]an!$E$41),[2]an!$G$41,IF(AND(A2078=[2]an!$G$38,F2078=[2]an!$E$39,H2078&gt;=[2]an!$M$37),[2]an!$G$39,
IF(AND(A2078=[2]an!$G$38,F2078=[2]an!$E$39,H2078&lt;[2]an!$M$37,S2078="kahepoolne vajaduspõhine",U2078=""),[2]an!$M$40,
IF(AND(A2078=[2]an!$G$38,F2078=[2]an!$E$39,H2078&lt;[2]an!$M$37,S2078="kahepoolne vajaduspõhine",U2078&lt;&gt;""),[2]an!$G$39,
IF(AND(A2078=[2]an!$G$38,F2078=[2]an!$E$39,H2078&lt;[2]an!$M$37,S2078&lt;&gt;"kahepoolne vajaduspõhine"),[2]an!$G$39,
IF(AND(A2078=[2]an!$G$38,F2078=[2]an!$E$42),[2]an!$G$42,
IF(AND(A2078=[2]an!$H$38,F2078=[2]an!$E$40),[2]an!$H$40,IF(AND(A2078=[2]an!$H$38,F2078=[2]an!$E$41),[2]an!$H$41,IF(AND(A2078=[2]an!$H$38,F2078=[2]an!$E$39,H2078&gt;=[2]an!$M$37),[2]an!$H$39,
IF(AND(A2078=[2]an!$H$38,F2078=[2]an!$E$39,H2078&lt;[2]an!$M$37,S2078="kahepoolne vajaduspõhine",U2078=""),[2]an!$M$40,
IF(AND(A2078=[2]an!$H$38,F2078=[2]an!$E$39,H2078&lt;[2]an!$M$37,S2078="kahepoolne vajaduspõhine",U2078&lt;&gt;""),[2]an!$H$39,
IF(AND(A2078=[2]an!$H$38,F2078=[2]an!$E$39,H2078&lt;[2]an!$M$37,S2078&lt;&gt;"kahepoolne vajaduspõhine"),[2]an!$H$39,
IF(AND(A2078=[2]an!$H$38,F2078=[2]an!$E$42),[2]an!$H$42,
IF(AND(A2078=[2]an!$I$38,F2078=[2]an!$E$40),[2]an!$I$40,IF(AND(A2078=[2]an!$I$38,F2078=[2]an!$E$41),[2]an!$I$41,IF(AND(A2078=[2]an!$I$38,F2078=[2]an!$E$39,H2078&gt;=[2]an!$M$37),[2]an!$I$39,
IF(AND(A2078=[2]an!$I$38,F2078=[2]an!$E$39,H2078&lt;[2]an!$M$37,S2078="kahepoolne vajaduspõhine",U2078=""),[2]an!$M$40,
IF(AND(A2078=[2]an!$I$38,F2078=[2]an!$E$39,H2078&lt;[2]an!$M$37,S2078="kahepoolne vajaduspõhine",U2078&lt;&gt;""),[2]an!$I$39,
IF(AND(A2078=[2]an!$I$38,F2078=[2]an!$E$39,H2078&lt;[2]an!$M$37,S2078&lt;&gt;"kahepoolne vajaduspõhine"),[2]an!$I$39,
IF(AND(A2078=[2]an!$I$38,F2078=[2]an!$E$42),[2]an!$I$42,
IF(AND(A2078=[2]an!$J$38,F2078=[2]an!$E$40),[2]an!$J$40,IF(AND(A2078=[2]an!$J$38,F2078=[2]an!$E$41),[2]an!$J$41,IF(AND(A2078=[2]an!$J$38,F2078=[2]an!$E$39,H2078&gt;=[2]an!$M$37),[2]an!$J$39,
IF(AND(A2078=[2]an!$J$38,F2078=[2]an!$E$39,H2078&lt;[2]an!$M$37,S2078="kahepoolne vajaduspõhine",U2078=""),[2]an!$M$40,
IF(AND(A2078=[2]an!$J$38,F2078=[2]an!$E$39,H2078&lt;[2]an!$M$37,S2078="kahepoolne vajaduspõhine",U2078&lt;&gt;""),[2]an!$J$39,
IF(AND(A2078=[2]an!$J$38,F2078=[2]an!$E$39,H2078&lt;[2]an!$M$37,S2078&lt;&gt;"kahepoolne vajaduspõhine"),[2]an!$J$39,
IF(AND(A2078=[2]an!$J$38,F2078=[2]an!$E$42),[2]an!$J$42,""))))))))))))))))))))))))))))</f>
        <v/>
      </c>
      <c r="Y2078" s="17" t="str">
        <f>IFERROR(IF(F2078="Tugigrupp",0,
IF(AND(F2078="Peretoe teenus",H2078&gt;=[2]an!$M$37,RANK(D2078,$D2078:$D2078)+COUNTIFS($D$2:D2078,D2078,$F$2:F2078,F2078)-1&gt;1),"",
IF(AND(F2078="Peretoe teenus",H2078&gt;=[2]an!$M$37,RANK(D2078,$D2078:$D2078)+COUNTIFS($D$2:D2078,D2078,$F$2:F2078,F2078)-1=1,MONTH(H2078)=MONTH(K2078)=TRUE,YEAR(H2078)=YEAR(K2078)=TRUE),((EOMONTH(H2078,0)-H2078+1)*X2078)/DAY(EOMONTH(H2078,0)),
IF(AND(F2078="Peretoe teenus",H2078&gt;=[2]an!$M$37,RANK(D2078,$D2078:$D2078)+COUNTIFS($D$2:D2078,D2078,$F$2:F2078,F2078)-1=1),X2078,
IF(AND(F2078="Peretoe teenus",H2078&lt;[2]an!$M$37,S2078&lt;&gt;"kahepoolne vajaduspõhine",RANK(D2078,$D2078:$D2078)+COUNTIFS($D$2:D2078,D2078,$F$2:F2078,F2078)-1=1),X2078,
IF(AND(F2078="Peretoe teenus",H2078&lt;[2]an!$M$37,S2078&lt;&gt;"kahepoolne vajaduspõhine",RANK(D2078,$D2078:$D2078)+COUNTIFS($D$2:D2078,D2078,$F$2:F2078,F2078)-1&gt;1),"",
IF(AND(F2078="Peretoe teenus",H2078&lt;[2]an!$M$37,S2078="kahepoolne vajaduspõhine",U2078="",RANK(D2078,$D2078:$D2078)+COUNTIFS($D$2:D2078,D2078,$F$2:F2078,F2078)-1=1),X2078,
IF(AND(F2078="Peretoe teenus",H2078&lt;[2]an!$M$37,S2078="kahepoolne vajaduspõhine",U2078="",RANK(D2078,$D2078:$D2078)+COUNTIFS($D$2:D2078,D2078,$F$2:F2078,F2078)-1&gt;1),"",
IF(AND(F2078="Peretoe teenus",H2078&lt;[2]an!$M$37,S2078="kahepoolne vajaduspõhine",U2078&lt;[2]an!$M$37,RANK(D2078,$D2078:$D2078)+COUNTIFS($D$2:D2078,D2078,$F$2:F2078,F2078)-1=1),X2078,
IF(AND(F2078="Peretoe teenus",H2078&lt;[2]an!$M$37,S2078="kahepoolne vajaduspõhine",U2078&lt;[2]an!$M$37,RANK(D2078,$D2078:$D2078)+COUNTIFS($D$2:D2078,D2078,$F$2:F2078,F2078)-1&gt;1),"",
IF(AND(F2078="Peretoe teenus",H2078&lt;[2]an!$M$37,S2078="kahepoolne vajaduspõhine",U2078&gt;=[2]an!$M$37,U2078&lt;=[2]an!$M$38,RANK(D2078,$D2078:$D2078)+COUNTIFS($D$2:D2078,D2078,$F$2:F2078,F2078)-1=1),
((EOMONTH(U2078,0)-U2078+1)*X2078)/DAY(EOMONTH(U2078,0))+(DAY(U2078)-1)*100/DAY(EOMONTH(U2078,0)),
IF(AND(F2078="Peretoe teenus",H2078&lt;[2]an!$M$37,S2078="kahepoolne vajaduspõhine",U2078&gt;=[2]an!$M$37,U2078&lt;=[2]an!$M$38,RANK(D2078,$D2078:$D2078)+COUNTIFS($D$2:D2078,D2078,$F$2:F2078,F2078)-1&gt;1),"",
IF(AND(F2078="Peretoe teenus",H2078&lt;[2]an!$M$37,S2078="kahepoolne vajaduspõhine",U2078&gt;[2]an!$M$38,RANK(D2078,$D2078:$D2078)+COUNTIFS($D$2:D2078,D2078,$F$2:F2078,F2078)-1=1),X2078,
IF(AND(F2078="Peretoe teenus",H2078&lt;[2]an!$M$37,S2078="kahepoolne vajaduspõhine",U2078&gt;[2]an!$M$38,RANK(D2078,$D2078:$D2078)+COUNTIFS($D$2:D2078,D2078,$F$2:F2078,F2078)-1&gt;1),"",X2078*W2078)))))))))))))),"")</f>
        <v/>
      </c>
      <c r="Z2078" s="18" t="str">
        <f t="shared" si="97"/>
        <v/>
      </c>
      <c r="AA2078" s="19" t="str">
        <f>IFERROR(VLOOKUP(E2078,[2]an!$A$3:$B$81,2,FALSE),"")</f>
        <v/>
      </c>
      <c r="AB2078" s="19" t="str">
        <f>IFERROR(VLOOKUP(AA2078,[2]an!$C$2:$D$16,2,FALSE),"")</f>
        <v/>
      </c>
      <c r="AC2078" s="20"/>
      <c r="AD2078" s="21" t="str">
        <f>IF(A2078=[2]an!$F$36,VLOOKUP([2]an!$F$36,[2]an!$F$36:$H$36,3,FALSE),IF(A2078=[2]an!$F$35,VLOOKUP([2]an!$F$35,[2]an!$F$35:$H$35,3,FALSE),IF(A2078=[2]an!$F$33,VLOOKUP([2]an!$F$33,[2]an!$F$33:$H$33,3,FALSE),IF(A2078=[2]an!$F$31,VLOOKUP([2]an!$F$31,[2]an!$F$31:$H$31,3,FALSE),""))))</f>
        <v/>
      </c>
    </row>
    <row r="2079" spans="6:30" x14ac:dyDescent="0.2">
      <c r="F2079" s="10"/>
      <c r="G2079" s="8" t="str">
        <f t="shared" si="98"/>
        <v/>
      </c>
      <c r="H2079" s="13"/>
      <c r="K2079" s="13"/>
      <c r="L2079" s="10"/>
      <c r="M2079" s="10"/>
      <c r="S2079" s="8" t="str">
        <f>IFERROR(VLOOKUP(D2079,[1]peretoe_teenus!$A$2:$L$2000,5,FALSE),"")</f>
        <v/>
      </c>
      <c r="U2079" s="13"/>
      <c r="V2079" s="15" t="str" cm="1">
        <f t="array" ref="V2079">IFERROR(IF(AND(F2079="Tugigrupp",RANK(K2079,$K2079:$K2079)+COUNTIFS($K$2:K2079,K2079,$L$2:L2079,L2079,$M$2:M2079,M2079,$I$2:I2079,I2079,$G$2:G2079,G2079,$F$2:F2079,F2079)-1=1),SUMPRODUCT(($F$2:$F$4154=F2079)*($G$2:$G$4154=G2079)*($K$2:$K$4154=K2079)*($I$2:$I$4154=I2079)*($L$2:$L$4154=L2079)*($M$2:$M$4154=M2079)),""),"")</f>
        <v/>
      </c>
      <c r="W2079" s="15" t="str">
        <f t="shared" si="96"/>
        <v/>
      </c>
      <c r="X2079" s="16" t="str">
        <f>IF(AND(A2079=[2]an!$G$38,F2079=[2]an!$E$40),[2]an!$G$40,IF(AND(A2079=[2]an!$G$38,F2079=[2]an!$E$41),[2]an!$G$41,IF(AND(A2079=[2]an!$G$38,F2079=[2]an!$E$39,H2079&gt;=[2]an!$M$37),[2]an!$G$39,
IF(AND(A2079=[2]an!$G$38,F2079=[2]an!$E$39,H2079&lt;[2]an!$M$37,S2079="kahepoolne vajaduspõhine",U2079=""),[2]an!$M$40,
IF(AND(A2079=[2]an!$G$38,F2079=[2]an!$E$39,H2079&lt;[2]an!$M$37,S2079="kahepoolne vajaduspõhine",U2079&lt;&gt;""),[2]an!$G$39,
IF(AND(A2079=[2]an!$G$38,F2079=[2]an!$E$39,H2079&lt;[2]an!$M$37,S2079&lt;&gt;"kahepoolne vajaduspõhine"),[2]an!$G$39,
IF(AND(A2079=[2]an!$G$38,F2079=[2]an!$E$42),[2]an!$G$42,
IF(AND(A2079=[2]an!$H$38,F2079=[2]an!$E$40),[2]an!$H$40,IF(AND(A2079=[2]an!$H$38,F2079=[2]an!$E$41),[2]an!$H$41,IF(AND(A2079=[2]an!$H$38,F2079=[2]an!$E$39,H2079&gt;=[2]an!$M$37),[2]an!$H$39,
IF(AND(A2079=[2]an!$H$38,F2079=[2]an!$E$39,H2079&lt;[2]an!$M$37,S2079="kahepoolne vajaduspõhine",U2079=""),[2]an!$M$40,
IF(AND(A2079=[2]an!$H$38,F2079=[2]an!$E$39,H2079&lt;[2]an!$M$37,S2079="kahepoolne vajaduspõhine",U2079&lt;&gt;""),[2]an!$H$39,
IF(AND(A2079=[2]an!$H$38,F2079=[2]an!$E$39,H2079&lt;[2]an!$M$37,S2079&lt;&gt;"kahepoolne vajaduspõhine"),[2]an!$H$39,
IF(AND(A2079=[2]an!$H$38,F2079=[2]an!$E$42),[2]an!$H$42,
IF(AND(A2079=[2]an!$I$38,F2079=[2]an!$E$40),[2]an!$I$40,IF(AND(A2079=[2]an!$I$38,F2079=[2]an!$E$41),[2]an!$I$41,IF(AND(A2079=[2]an!$I$38,F2079=[2]an!$E$39,H2079&gt;=[2]an!$M$37),[2]an!$I$39,
IF(AND(A2079=[2]an!$I$38,F2079=[2]an!$E$39,H2079&lt;[2]an!$M$37,S2079="kahepoolne vajaduspõhine",U2079=""),[2]an!$M$40,
IF(AND(A2079=[2]an!$I$38,F2079=[2]an!$E$39,H2079&lt;[2]an!$M$37,S2079="kahepoolne vajaduspõhine",U2079&lt;&gt;""),[2]an!$I$39,
IF(AND(A2079=[2]an!$I$38,F2079=[2]an!$E$39,H2079&lt;[2]an!$M$37,S2079&lt;&gt;"kahepoolne vajaduspõhine"),[2]an!$I$39,
IF(AND(A2079=[2]an!$I$38,F2079=[2]an!$E$42),[2]an!$I$42,
IF(AND(A2079=[2]an!$J$38,F2079=[2]an!$E$40),[2]an!$J$40,IF(AND(A2079=[2]an!$J$38,F2079=[2]an!$E$41),[2]an!$J$41,IF(AND(A2079=[2]an!$J$38,F2079=[2]an!$E$39,H2079&gt;=[2]an!$M$37),[2]an!$J$39,
IF(AND(A2079=[2]an!$J$38,F2079=[2]an!$E$39,H2079&lt;[2]an!$M$37,S2079="kahepoolne vajaduspõhine",U2079=""),[2]an!$M$40,
IF(AND(A2079=[2]an!$J$38,F2079=[2]an!$E$39,H2079&lt;[2]an!$M$37,S2079="kahepoolne vajaduspõhine",U2079&lt;&gt;""),[2]an!$J$39,
IF(AND(A2079=[2]an!$J$38,F2079=[2]an!$E$39,H2079&lt;[2]an!$M$37,S2079&lt;&gt;"kahepoolne vajaduspõhine"),[2]an!$J$39,
IF(AND(A2079=[2]an!$J$38,F2079=[2]an!$E$42),[2]an!$J$42,""))))))))))))))))))))))))))))</f>
        <v/>
      </c>
      <c r="Y2079" s="17" t="str">
        <f>IFERROR(IF(F2079="Tugigrupp",0,
IF(AND(F2079="Peretoe teenus",H2079&gt;=[2]an!$M$37,RANK(D2079,$D2079:$D2079)+COUNTIFS($D$2:D2079,D2079,$F$2:F2079,F2079)-1&gt;1),"",
IF(AND(F2079="Peretoe teenus",H2079&gt;=[2]an!$M$37,RANK(D2079,$D2079:$D2079)+COUNTIFS($D$2:D2079,D2079,$F$2:F2079,F2079)-1=1,MONTH(H2079)=MONTH(K2079)=TRUE,YEAR(H2079)=YEAR(K2079)=TRUE),((EOMONTH(H2079,0)-H2079+1)*X2079)/DAY(EOMONTH(H2079,0)),
IF(AND(F2079="Peretoe teenus",H2079&gt;=[2]an!$M$37,RANK(D2079,$D2079:$D2079)+COUNTIFS($D$2:D2079,D2079,$F$2:F2079,F2079)-1=1),X2079,
IF(AND(F2079="Peretoe teenus",H2079&lt;[2]an!$M$37,S2079&lt;&gt;"kahepoolne vajaduspõhine",RANK(D2079,$D2079:$D2079)+COUNTIFS($D$2:D2079,D2079,$F$2:F2079,F2079)-1=1),X2079,
IF(AND(F2079="Peretoe teenus",H2079&lt;[2]an!$M$37,S2079&lt;&gt;"kahepoolne vajaduspõhine",RANK(D2079,$D2079:$D2079)+COUNTIFS($D$2:D2079,D2079,$F$2:F2079,F2079)-1&gt;1),"",
IF(AND(F2079="Peretoe teenus",H2079&lt;[2]an!$M$37,S2079="kahepoolne vajaduspõhine",U2079="",RANK(D2079,$D2079:$D2079)+COUNTIFS($D$2:D2079,D2079,$F$2:F2079,F2079)-1=1),X2079,
IF(AND(F2079="Peretoe teenus",H2079&lt;[2]an!$M$37,S2079="kahepoolne vajaduspõhine",U2079="",RANK(D2079,$D2079:$D2079)+COUNTIFS($D$2:D2079,D2079,$F$2:F2079,F2079)-1&gt;1),"",
IF(AND(F2079="Peretoe teenus",H2079&lt;[2]an!$M$37,S2079="kahepoolne vajaduspõhine",U2079&lt;[2]an!$M$37,RANK(D2079,$D2079:$D2079)+COUNTIFS($D$2:D2079,D2079,$F$2:F2079,F2079)-1=1),X2079,
IF(AND(F2079="Peretoe teenus",H2079&lt;[2]an!$M$37,S2079="kahepoolne vajaduspõhine",U2079&lt;[2]an!$M$37,RANK(D2079,$D2079:$D2079)+COUNTIFS($D$2:D2079,D2079,$F$2:F2079,F2079)-1&gt;1),"",
IF(AND(F2079="Peretoe teenus",H2079&lt;[2]an!$M$37,S2079="kahepoolne vajaduspõhine",U2079&gt;=[2]an!$M$37,U2079&lt;=[2]an!$M$38,RANK(D2079,$D2079:$D2079)+COUNTIFS($D$2:D2079,D2079,$F$2:F2079,F2079)-1=1),
((EOMONTH(U2079,0)-U2079+1)*X2079)/DAY(EOMONTH(U2079,0))+(DAY(U2079)-1)*100/DAY(EOMONTH(U2079,0)),
IF(AND(F2079="Peretoe teenus",H2079&lt;[2]an!$M$37,S2079="kahepoolne vajaduspõhine",U2079&gt;=[2]an!$M$37,U2079&lt;=[2]an!$M$38,RANK(D2079,$D2079:$D2079)+COUNTIFS($D$2:D2079,D2079,$F$2:F2079,F2079)-1&gt;1),"",
IF(AND(F2079="Peretoe teenus",H2079&lt;[2]an!$M$37,S2079="kahepoolne vajaduspõhine",U2079&gt;[2]an!$M$38,RANK(D2079,$D2079:$D2079)+COUNTIFS($D$2:D2079,D2079,$F$2:F2079,F2079)-1=1),X2079,
IF(AND(F2079="Peretoe teenus",H2079&lt;[2]an!$M$37,S2079="kahepoolne vajaduspõhine",U2079&gt;[2]an!$M$38,RANK(D2079,$D2079:$D2079)+COUNTIFS($D$2:D2079,D2079,$F$2:F2079,F2079)-1&gt;1),"",X2079*W2079)))))))))))))),"")</f>
        <v/>
      </c>
      <c r="Z2079" s="18" t="str">
        <f t="shared" si="97"/>
        <v/>
      </c>
      <c r="AA2079" s="19" t="str">
        <f>IFERROR(VLOOKUP(E2079,[2]an!$A$3:$B$81,2,FALSE),"")</f>
        <v/>
      </c>
      <c r="AB2079" s="19" t="str">
        <f>IFERROR(VLOOKUP(AA2079,[2]an!$C$2:$D$16,2,FALSE),"")</f>
        <v/>
      </c>
      <c r="AC2079" s="20"/>
      <c r="AD2079" s="21" t="str">
        <f>IF(A2079=[2]an!$F$36,VLOOKUP([2]an!$F$36,[2]an!$F$36:$H$36,3,FALSE),IF(A2079=[2]an!$F$35,VLOOKUP([2]an!$F$35,[2]an!$F$35:$H$35,3,FALSE),IF(A2079=[2]an!$F$33,VLOOKUP([2]an!$F$33,[2]an!$F$33:$H$33,3,FALSE),IF(A2079=[2]an!$F$31,VLOOKUP([2]an!$F$31,[2]an!$F$31:$H$31,3,FALSE),""))))</f>
        <v/>
      </c>
    </row>
    <row r="2080" spans="6:30" x14ac:dyDescent="0.2">
      <c r="F2080" s="10"/>
      <c r="G2080" s="8" t="str">
        <f t="shared" si="98"/>
        <v/>
      </c>
      <c r="H2080" s="13"/>
      <c r="K2080" s="13"/>
      <c r="L2080" s="10"/>
      <c r="M2080" s="10"/>
      <c r="S2080" s="8" t="str">
        <f>IFERROR(VLOOKUP(D2080,[1]peretoe_teenus!$A$2:$L$2000,5,FALSE),"")</f>
        <v/>
      </c>
      <c r="U2080" s="13"/>
      <c r="V2080" s="15" t="str" cm="1">
        <f t="array" ref="V2080">IFERROR(IF(AND(F2080="Tugigrupp",RANK(K2080,$K2080:$K2080)+COUNTIFS($K$2:K2080,K2080,$L$2:L2080,L2080,$M$2:M2080,M2080,$I$2:I2080,I2080,$G$2:G2080,G2080,$F$2:F2080,F2080)-1=1),SUMPRODUCT(($F$2:$F$4154=F2080)*($G$2:$G$4154=G2080)*($K$2:$K$4154=K2080)*($I$2:$I$4154=I2080)*($L$2:$L$4154=L2080)*($M$2:$M$4154=M2080)),""),"")</f>
        <v/>
      </c>
      <c r="W2080" s="15" t="str">
        <f t="shared" si="96"/>
        <v/>
      </c>
      <c r="X2080" s="16" t="str">
        <f>IF(AND(A2080=[2]an!$G$38,F2080=[2]an!$E$40),[2]an!$G$40,IF(AND(A2080=[2]an!$G$38,F2080=[2]an!$E$41),[2]an!$G$41,IF(AND(A2080=[2]an!$G$38,F2080=[2]an!$E$39,H2080&gt;=[2]an!$M$37),[2]an!$G$39,
IF(AND(A2080=[2]an!$G$38,F2080=[2]an!$E$39,H2080&lt;[2]an!$M$37,S2080="kahepoolne vajaduspõhine",U2080=""),[2]an!$M$40,
IF(AND(A2080=[2]an!$G$38,F2080=[2]an!$E$39,H2080&lt;[2]an!$M$37,S2080="kahepoolne vajaduspõhine",U2080&lt;&gt;""),[2]an!$G$39,
IF(AND(A2080=[2]an!$G$38,F2080=[2]an!$E$39,H2080&lt;[2]an!$M$37,S2080&lt;&gt;"kahepoolne vajaduspõhine"),[2]an!$G$39,
IF(AND(A2080=[2]an!$G$38,F2080=[2]an!$E$42),[2]an!$G$42,
IF(AND(A2080=[2]an!$H$38,F2080=[2]an!$E$40),[2]an!$H$40,IF(AND(A2080=[2]an!$H$38,F2080=[2]an!$E$41),[2]an!$H$41,IF(AND(A2080=[2]an!$H$38,F2080=[2]an!$E$39,H2080&gt;=[2]an!$M$37),[2]an!$H$39,
IF(AND(A2080=[2]an!$H$38,F2080=[2]an!$E$39,H2080&lt;[2]an!$M$37,S2080="kahepoolne vajaduspõhine",U2080=""),[2]an!$M$40,
IF(AND(A2080=[2]an!$H$38,F2080=[2]an!$E$39,H2080&lt;[2]an!$M$37,S2080="kahepoolne vajaduspõhine",U2080&lt;&gt;""),[2]an!$H$39,
IF(AND(A2080=[2]an!$H$38,F2080=[2]an!$E$39,H2080&lt;[2]an!$M$37,S2080&lt;&gt;"kahepoolne vajaduspõhine"),[2]an!$H$39,
IF(AND(A2080=[2]an!$H$38,F2080=[2]an!$E$42),[2]an!$H$42,
IF(AND(A2080=[2]an!$I$38,F2080=[2]an!$E$40),[2]an!$I$40,IF(AND(A2080=[2]an!$I$38,F2080=[2]an!$E$41),[2]an!$I$41,IF(AND(A2080=[2]an!$I$38,F2080=[2]an!$E$39,H2080&gt;=[2]an!$M$37),[2]an!$I$39,
IF(AND(A2080=[2]an!$I$38,F2080=[2]an!$E$39,H2080&lt;[2]an!$M$37,S2080="kahepoolne vajaduspõhine",U2080=""),[2]an!$M$40,
IF(AND(A2080=[2]an!$I$38,F2080=[2]an!$E$39,H2080&lt;[2]an!$M$37,S2080="kahepoolne vajaduspõhine",U2080&lt;&gt;""),[2]an!$I$39,
IF(AND(A2080=[2]an!$I$38,F2080=[2]an!$E$39,H2080&lt;[2]an!$M$37,S2080&lt;&gt;"kahepoolne vajaduspõhine"),[2]an!$I$39,
IF(AND(A2080=[2]an!$I$38,F2080=[2]an!$E$42),[2]an!$I$42,
IF(AND(A2080=[2]an!$J$38,F2080=[2]an!$E$40),[2]an!$J$40,IF(AND(A2080=[2]an!$J$38,F2080=[2]an!$E$41),[2]an!$J$41,IF(AND(A2080=[2]an!$J$38,F2080=[2]an!$E$39,H2080&gt;=[2]an!$M$37),[2]an!$J$39,
IF(AND(A2080=[2]an!$J$38,F2080=[2]an!$E$39,H2080&lt;[2]an!$M$37,S2080="kahepoolne vajaduspõhine",U2080=""),[2]an!$M$40,
IF(AND(A2080=[2]an!$J$38,F2080=[2]an!$E$39,H2080&lt;[2]an!$M$37,S2080="kahepoolne vajaduspõhine",U2080&lt;&gt;""),[2]an!$J$39,
IF(AND(A2080=[2]an!$J$38,F2080=[2]an!$E$39,H2080&lt;[2]an!$M$37,S2080&lt;&gt;"kahepoolne vajaduspõhine"),[2]an!$J$39,
IF(AND(A2080=[2]an!$J$38,F2080=[2]an!$E$42),[2]an!$J$42,""))))))))))))))))))))))))))))</f>
        <v/>
      </c>
      <c r="Y2080" s="17" t="str">
        <f>IFERROR(IF(F2080="Tugigrupp",0,
IF(AND(F2080="Peretoe teenus",H2080&gt;=[2]an!$M$37,RANK(D2080,$D2080:$D2080)+COUNTIFS($D$2:D2080,D2080,$F$2:F2080,F2080)-1&gt;1),"",
IF(AND(F2080="Peretoe teenus",H2080&gt;=[2]an!$M$37,RANK(D2080,$D2080:$D2080)+COUNTIFS($D$2:D2080,D2080,$F$2:F2080,F2080)-1=1,MONTH(H2080)=MONTH(K2080)=TRUE,YEAR(H2080)=YEAR(K2080)=TRUE),((EOMONTH(H2080,0)-H2080+1)*X2080)/DAY(EOMONTH(H2080,0)),
IF(AND(F2080="Peretoe teenus",H2080&gt;=[2]an!$M$37,RANK(D2080,$D2080:$D2080)+COUNTIFS($D$2:D2080,D2080,$F$2:F2080,F2080)-1=1),X2080,
IF(AND(F2080="Peretoe teenus",H2080&lt;[2]an!$M$37,S2080&lt;&gt;"kahepoolne vajaduspõhine",RANK(D2080,$D2080:$D2080)+COUNTIFS($D$2:D2080,D2080,$F$2:F2080,F2080)-1=1),X2080,
IF(AND(F2080="Peretoe teenus",H2080&lt;[2]an!$M$37,S2080&lt;&gt;"kahepoolne vajaduspõhine",RANK(D2080,$D2080:$D2080)+COUNTIFS($D$2:D2080,D2080,$F$2:F2080,F2080)-1&gt;1),"",
IF(AND(F2080="Peretoe teenus",H2080&lt;[2]an!$M$37,S2080="kahepoolne vajaduspõhine",U2080="",RANK(D2080,$D2080:$D2080)+COUNTIFS($D$2:D2080,D2080,$F$2:F2080,F2080)-1=1),X2080,
IF(AND(F2080="Peretoe teenus",H2080&lt;[2]an!$M$37,S2080="kahepoolne vajaduspõhine",U2080="",RANK(D2080,$D2080:$D2080)+COUNTIFS($D$2:D2080,D2080,$F$2:F2080,F2080)-1&gt;1),"",
IF(AND(F2080="Peretoe teenus",H2080&lt;[2]an!$M$37,S2080="kahepoolne vajaduspõhine",U2080&lt;[2]an!$M$37,RANK(D2080,$D2080:$D2080)+COUNTIFS($D$2:D2080,D2080,$F$2:F2080,F2080)-1=1),X2080,
IF(AND(F2080="Peretoe teenus",H2080&lt;[2]an!$M$37,S2080="kahepoolne vajaduspõhine",U2080&lt;[2]an!$M$37,RANK(D2080,$D2080:$D2080)+COUNTIFS($D$2:D2080,D2080,$F$2:F2080,F2080)-1&gt;1),"",
IF(AND(F2080="Peretoe teenus",H2080&lt;[2]an!$M$37,S2080="kahepoolne vajaduspõhine",U2080&gt;=[2]an!$M$37,U2080&lt;=[2]an!$M$38,RANK(D2080,$D2080:$D2080)+COUNTIFS($D$2:D2080,D2080,$F$2:F2080,F2080)-1=1),
((EOMONTH(U2080,0)-U2080+1)*X2080)/DAY(EOMONTH(U2080,0))+(DAY(U2080)-1)*100/DAY(EOMONTH(U2080,0)),
IF(AND(F2080="Peretoe teenus",H2080&lt;[2]an!$M$37,S2080="kahepoolne vajaduspõhine",U2080&gt;=[2]an!$M$37,U2080&lt;=[2]an!$M$38,RANK(D2080,$D2080:$D2080)+COUNTIFS($D$2:D2080,D2080,$F$2:F2080,F2080)-1&gt;1),"",
IF(AND(F2080="Peretoe teenus",H2080&lt;[2]an!$M$37,S2080="kahepoolne vajaduspõhine",U2080&gt;[2]an!$M$38,RANK(D2080,$D2080:$D2080)+COUNTIFS($D$2:D2080,D2080,$F$2:F2080,F2080)-1=1),X2080,
IF(AND(F2080="Peretoe teenus",H2080&lt;[2]an!$M$37,S2080="kahepoolne vajaduspõhine",U2080&gt;[2]an!$M$38,RANK(D2080,$D2080:$D2080)+COUNTIFS($D$2:D2080,D2080,$F$2:F2080,F2080)-1&gt;1),"",X2080*W2080)))))))))))))),"")</f>
        <v/>
      </c>
      <c r="Z2080" s="18" t="str">
        <f t="shared" si="97"/>
        <v/>
      </c>
      <c r="AA2080" s="19" t="str">
        <f>IFERROR(VLOOKUP(E2080,[2]an!$A$3:$B$81,2,FALSE),"")</f>
        <v/>
      </c>
      <c r="AB2080" s="19" t="str">
        <f>IFERROR(VLOOKUP(AA2080,[2]an!$C$2:$D$16,2,FALSE),"")</f>
        <v/>
      </c>
      <c r="AC2080" s="20"/>
      <c r="AD2080" s="21" t="str">
        <f>IF(A2080=[2]an!$F$36,VLOOKUP([2]an!$F$36,[2]an!$F$36:$H$36,3,FALSE),IF(A2080=[2]an!$F$35,VLOOKUP([2]an!$F$35,[2]an!$F$35:$H$35,3,FALSE),IF(A2080=[2]an!$F$33,VLOOKUP([2]an!$F$33,[2]an!$F$33:$H$33,3,FALSE),IF(A2080=[2]an!$F$31,VLOOKUP([2]an!$F$31,[2]an!$F$31:$H$31,3,FALSE),""))))</f>
        <v/>
      </c>
    </row>
    <row r="2081" spans="6:30" x14ac:dyDescent="0.2">
      <c r="F2081" s="10"/>
      <c r="G2081" s="8" t="str">
        <f t="shared" si="98"/>
        <v/>
      </c>
      <c r="H2081" s="13"/>
      <c r="K2081" s="13"/>
      <c r="L2081" s="10"/>
      <c r="M2081" s="10"/>
      <c r="S2081" s="8" t="str">
        <f>IFERROR(VLOOKUP(D2081,[1]peretoe_teenus!$A$2:$L$2000,5,FALSE),"")</f>
        <v/>
      </c>
      <c r="U2081" s="13"/>
      <c r="V2081" s="15" t="str" cm="1">
        <f t="array" ref="V2081">IFERROR(IF(AND(F2081="Tugigrupp",RANK(K2081,$K2081:$K2081)+COUNTIFS($K$2:K2081,K2081,$L$2:L2081,L2081,$M$2:M2081,M2081,$I$2:I2081,I2081,$G$2:G2081,G2081,$F$2:F2081,F2081)-1=1),SUMPRODUCT(($F$2:$F$4154=F2081)*($G$2:$G$4154=G2081)*($K$2:$K$4154=K2081)*($I$2:$I$4154=I2081)*($L$2:$L$4154=L2081)*($M$2:$M$4154=M2081)),""),"")</f>
        <v/>
      </c>
      <c r="W2081" s="15" t="str">
        <f t="shared" si="96"/>
        <v/>
      </c>
      <c r="X2081" s="16" t="str">
        <f>IF(AND(A2081=[2]an!$G$38,F2081=[2]an!$E$40),[2]an!$G$40,IF(AND(A2081=[2]an!$G$38,F2081=[2]an!$E$41),[2]an!$G$41,IF(AND(A2081=[2]an!$G$38,F2081=[2]an!$E$39,H2081&gt;=[2]an!$M$37),[2]an!$G$39,
IF(AND(A2081=[2]an!$G$38,F2081=[2]an!$E$39,H2081&lt;[2]an!$M$37,S2081="kahepoolne vajaduspõhine",U2081=""),[2]an!$M$40,
IF(AND(A2081=[2]an!$G$38,F2081=[2]an!$E$39,H2081&lt;[2]an!$M$37,S2081="kahepoolne vajaduspõhine",U2081&lt;&gt;""),[2]an!$G$39,
IF(AND(A2081=[2]an!$G$38,F2081=[2]an!$E$39,H2081&lt;[2]an!$M$37,S2081&lt;&gt;"kahepoolne vajaduspõhine"),[2]an!$G$39,
IF(AND(A2081=[2]an!$G$38,F2081=[2]an!$E$42),[2]an!$G$42,
IF(AND(A2081=[2]an!$H$38,F2081=[2]an!$E$40),[2]an!$H$40,IF(AND(A2081=[2]an!$H$38,F2081=[2]an!$E$41),[2]an!$H$41,IF(AND(A2081=[2]an!$H$38,F2081=[2]an!$E$39,H2081&gt;=[2]an!$M$37),[2]an!$H$39,
IF(AND(A2081=[2]an!$H$38,F2081=[2]an!$E$39,H2081&lt;[2]an!$M$37,S2081="kahepoolne vajaduspõhine",U2081=""),[2]an!$M$40,
IF(AND(A2081=[2]an!$H$38,F2081=[2]an!$E$39,H2081&lt;[2]an!$M$37,S2081="kahepoolne vajaduspõhine",U2081&lt;&gt;""),[2]an!$H$39,
IF(AND(A2081=[2]an!$H$38,F2081=[2]an!$E$39,H2081&lt;[2]an!$M$37,S2081&lt;&gt;"kahepoolne vajaduspõhine"),[2]an!$H$39,
IF(AND(A2081=[2]an!$H$38,F2081=[2]an!$E$42),[2]an!$H$42,
IF(AND(A2081=[2]an!$I$38,F2081=[2]an!$E$40),[2]an!$I$40,IF(AND(A2081=[2]an!$I$38,F2081=[2]an!$E$41),[2]an!$I$41,IF(AND(A2081=[2]an!$I$38,F2081=[2]an!$E$39,H2081&gt;=[2]an!$M$37),[2]an!$I$39,
IF(AND(A2081=[2]an!$I$38,F2081=[2]an!$E$39,H2081&lt;[2]an!$M$37,S2081="kahepoolne vajaduspõhine",U2081=""),[2]an!$M$40,
IF(AND(A2081=[2]an!$I$38,F2081=[2]an!$E$39,H2081&lt;[2]an!$M$37,S2081="kahepoolne vajaduspõhine",U2081&lt;&gt;""),[2]an!$I$39,
IF(AND(A2081=[2]an!$I$38,F2081=[2]an!$E$39,H2081&lt;[2]an!$M$37,S2081&lt;&gt;"kahepoolne vajaduspõhine"),[2]an!$I$39,
IF(AND(A2081=[2]an!$I$38,F2081=[2]an!$E$42),[2]an!$I$42,
IF(AND(A2081=[2]an!$J$38,F2081=[2]an!$E$40),[2]an!$J$40,IF(AND(A2081=[2]an!$J$38,F2081=[2]an!$E$41),[2]an!$J$41,IF(AND(A2081=[2]an!$J$38,F2081=[2]an!$E$39,H2081&gt;=[2]an!$M$37),[2]an!$J$39,
IF(AND(A2081=[2]an!$J$38,F2081=[2]an!$E$39,H2081&lt;[2]an!$M$37,S2081="kahepoolne vajaduspõhine",U2081=""),[2]an!$M$40,
IF(AND(A2081=[2]an!$J$38,F2081=[2]an!$E$39,H2081&lt;[2]an!$M$37,S2081="kahepoolne vajaduspõhine",U2081&lt;&gt;""),[2]an!$J$39,
IF(AND(A2081=[2]an!$J$38,F2081=[2]an!$E$39,H2081&lt;[2]an!$M$37,S2081&lt;&gt;"kahepoolne vajaduspõhine"),[2]an!$J$39,
IF(AND(A2081=[2]an!$J$38,F2081=[2]an!$E$42),[2]an!$J$42,""))))))))))))))))))))))))))))</f>
        <v/>
      </c>
      <c r="Y2081" s="17" t="str">
        <f>IFERROR(IF(F2081="Tugigrupp",0,
IF(AND(F2081="Peretoe teenus",H2081&gt;=[2]an!$M$37,RANK(D2081,$D2081:$D2081)+COUNTIFS($D$2:D2081,D2081,$F$2:F2081,F2081)-1&gt;1),"",
IF(AND(F2081="Peretoe teenus",H2081&gt;=[2]an!$M$37,RANK(D2081,$D2081:$D2081)+COUNTIFS($D$2:D2081,D2081,$F$2:F2081,F2081)-1=1,MONTH(H2081)=MONTH(K2081)=TRUE,YEAR(H2081)=YEAR(K2081)=TRUE),((EOMONTH(H2081,0)-H2081+1)*X2081)/DAY(EOMONTH(H2081,0)),
IF(AND(F2081="Peretoe teenus",H2081&gt;=[2]an!$M$37,RANK(D2081,$D2081:$D2081)+COUNTIFS($D$2:D2081,D2081,$F$2:F2081,F2081)-1=1),X2081,
IF(AND(F2081="Peretoe teenus",H2081&lt;[2]an!$M$37,S2081&lt;&gt;"kahepoolne vajaduspõhine",RANK(D2081,$D2081:$D2081)+COUNTIFS($D$2:D2081,D2081,$F$2:F2081,F2081)-1=1),X2081,
IF(AND(F2081="Peretoe teenus",H2081&lt;[2]an!$M$37,S2081&lt;&gt;"kahepoolne vajaduspõhine",RANK(D2081,$D2081:$D2081)+COUNTIFS($D$2:D2081,D2081,$F$2:F2081,F2081)-1&gt;1),"",
IF(AND(F2081="Peretoe teenus",H2081&lt;[2]an!$M$37,S2081="kahepoolne vajaduspõhine",U2081="",RANK(D2081,$D2081:$D2081)+COUNTIFS($D$2:D2081,D2081,$F$2:F2081,F2081)-1=1),X2081,
IF(AND(F2081="Peretoe teenus",H2081&lt;[2]an!$M$37,S2081="kahepoolne vajaduspõhine",U2081="",RANK(D2081,$D2081:$D2081)+COUNTIFS($D$2:D2081,D2081,$F$2:F2081,F2081)-1&gt;1),"",
IF(AND(F2081="Peretoe teenus",H2081&lt;[2]an!$M$37,S2081="kahepoolne vajaduspõhine",U2081&lt;[2]an!$M$37,RANK(D2081,$D2081:$D2081)+COUNTIFS($D$2:D2081,D2081,$F$2:F2081,F2081)-1=1),X2081,
IF(AND(F2081="Peretoe teenus",H2081&lt;[2]an!$M$37,S2081="kahepoolne vajaduspõhine",U2081&lt;[2]an!$M$37,RANK(D2081,$D2081:$D2081)+COUNTIFS($D$2:D2081,D2081,$F$2:F2081,F2081)-1&gt;1),"",
IF(AND(F2081="Peretoe teenus",H2081&lt;[2]an!$M$37,S2081="kahepoolne vajaduspõhine",U2081&gt;=[2]an!$M$37,U2081&lt;=[2]an!$M$38,RANK(D2081,$D2081:$D2081)+COUNTIFS($D$2:D2081,D2081,$F$2:F2081,F2081)-1=1),
((EOMONTH(U2081,0)-U2081+1)*X2081)/DAY(EOMONTH(U2081,0))+(DAY(U2081)-1)*100/DAY(EOMONTH(U2081,0)),
IF(AND(F2081="Peretoe teenus",H2081&lt;[2]an!$M$37,S2081="kahepoolne vajaduspõhine",U2081&gt;=[2]an!$M$37,U2081&lt;=[2]an!$M$38,RANK(D2081,$D2081:$D2081)+COUNTIFS($D$2:D2081,D2081,$F$2:F2081,F2081)-1&gt;1),"",
IF(AND(F2081="Peretoe teenus",H2081&lt;[2]an!$M$37,S2081="kahepoolne vajaduspõhine",U2081&gt;[2]an!$M$38,RANK(D2081,$D2081:$D2081)+COUNTIFS($D$2:D2081,D2081,$F$2:F2081,F2081)-1=1),X2081,
IF(AND(F2081="Peretoe teenus",H2081&lt;[2]an!$M$37,S2081="kahepoolne vajaduspõhine",U2081&gt;[2]an!$M$38,RANK(D2081,$D2081:$D2081)+COUNTIFS($D$2:D2081,D2081,$F$2:F2081,F2081)-1&gt;1),"",X2081*W2081)))))))))))))),"")</f>
        <v/>
      </c>
      <c r="Z2081" s="18" t="str">
        <f t="shared" si="97"/>
        <v/>
      </c>
      <c r="AA2081" s="19" t="str">
        <f>IFERROR(VLOOKUP(E2081,[2]an!$A$3:$B$81,2,FALSE),"")</f>
        <v/>
      </c>
      <c r="AB2081" s="19" t="str">
        <f>IFERROR(VLOOKUP(AA2081,[2]an!$C$2:$D$16,2,FALSE),"")</f>
        <v/>
      </c>
      <c r="AC2081" s="20"/>
      <c r="AD2081" s="21" t="str">
        <f>IF(A2081=[2]an!$F$36,VLOOKUP([2]an!$F$36,[2]an!$F$36:$H$36,3,FALSE),IF(A2081=[2]an!$F$35,VLOOKUP([2]an!$F$35,[2]an!$F$35:$H$35,3,FALSE),IF(A2081=[2]an!$F$33,VLOOKUP([2]an!$F$33,[2]an!$F$33:$H$33,3,FALSE),IF(A2081=[2]an!$F$31,VLOOKUP([2]an!$F$31,[2]an!$F$31:$H$31,3,FALSE),""))))</f>
        <v/>
      </c>
    </row>
    <row r="2082" spans="6:30" x14ac:dyDescent="0.2">
      <c r="F2082" s="10"/>
      <c r="G2082" s="8" t="str">
        <f t="shared" si="98"/>
        <v/>
      </c>
      <c r="H2082" s="13"/>
      <c r="K2082" s="13"/>
      <c r="L2082" s="10"/>
      <c r="M2082" s="10"/>
      <c r="S2082" s="8" t="str">
        <f>IFERROR(VLOOKUP(D2082,[1]peretoe_teenus!$A$2:$L$2000,5,FALSE),"")</f>
        <v/>
      </c>
      <c r="U2082" s="13"/>
      <c r="V2082" s="15" t="str" cm="1">
        <f t="array" ref="V2082">IFERROR(IF(AND(F2082="Tugigrupp",RANK(K2082,$K2082:$K2082)+COUNTIFS($K$2:K2082,K2082,$L$2:L2082,L2082,$M$2:M2082,M2082,$I$2:I2082,I2082,$G$2:G2082,G2082,$F$2:F2082,F2082)-1=1),SUMPRODUCT(($F$2:$F$4154=F2082)*($G$2:$G$4154=G2082)*($K$2:$K$4154=K2082)*($I$2:$I$4154=I2082)*($L$2:$L$4154=L2082)*($M$2:$M$4154=M2082)),""),"")</f>
        <v/>
      </c>
      <c r="W2082" s="15" t="str">
        <f t="shared" si="96"/>
        <v/>
      </c>
      <c r="X2082" s="16" t="str">
        <f>IF(AND(A2082=[2]an!$G$38,F2082=[2]an!$E$40),[2]an!$G$40,IF(AND(A2082=[2]an!$G$38,F2082=[2]an!$E$41),[2]an!$G$41,IF(AND(A2082=[2]an!$G$38,F2082=[2]an!$E$39,H2082&gt;=[2]an!$M$37),[2]an!$G$39,
IF(AND(A2082=[2]an!$G$38,F2082=[2]an!$E$39,H2082&lt;[2]an!$M$37,S2082="kahepoolne vajaduspõhine",U2082=""),[2]an!$M$40,
IF(AND(A2082=[2]an!$G$38,F2082=[2]an!$E$39,H2082&lt;[2]an!$M$37,S2082="kahepoolne vajaduspõhine",U2082&lt;&gt;""),[2]an!$G$39,
IF(AND(A2082=[2]an!$G$38,F2082=[2]an!$E$39,H2082&lt;[2]an!$M$37,S2082&lt;&gt;"kahepoolne vajaduspõhine"),[2]an!$G$39,
IF(AND(A2082=[2]an!$G$38,F2082=[2]an!$E$42),[2]an!$G$42,
IF(AND(A2082=[2]an!$H$38,F2082=[2]an!$E$40),[2]an!$H$40,IF(AND(A2082=[2]an!$H$38,F2082=[2]an!$E$41),[2]an!$H$41,IF(AND(A2082=[2]an!$H$38,F2082=[2]an!$E$39,H2082&gt;=[2]an!$M$37),[2]an!$H$39,
IF(AND(A2082=[2]an!$H$38,F2082=[2]an!$E$39,H2082&lt;[2]an!$M$37,S2082="kahepoolne vajaduspõhine",U2082=""),[2]an!$M$40,
IF(AND(A2082=[2]an!$H$38,F2082=[2]an!$E$39,H2082&lt;[2]an!$M$37,S2082="kahepoolne vajaduspõhine",U2082&lt;&gt;""),[2]an!$H$39,
IF(AND(A2082=[2]an!$H$38,F2082=[2]an!$E$39,H2082&lt;[2]an!$M$37,S2082&lt;&gt;"kahepoolne vajaduspõhine"),[2]an!$H$39,
IF(AND(A2082=[2]an!$H$38,F2082=[2]an!$E$42),[2]an!$H$42,
IF(AND(A2082=[2]an!$I$38,F2082=[2]an!$E$40),[2]an!$I$40,IF(AND(A2082=[2]an!$I$38,F2082=[2]an!$E$41),[2]an!$I$41,IF(AND(A2082=[2]an!$I$38,F2082=[2]an!$E$39,H2082&gt;=[2]an!$M$37),[2]an!$I$39,
IF(AND(A2082=[2]an!$I$38,F2082=[2]an!$E$39,H2082&lt;[2]an!$M$37,S2082="kahepoolne vajaduspõhine",U2082=""),[2]an!$M$40,
IF(AND(A2082=[2]an!$I$38,F2082=[2]an!$E$39,H2082&lt;[2]an!$M$37,S2082="kahepoolne vajaduspõhine",U2082&lt;&gt;""),[2]an!$I$39,
IF(AND(A2082=[2]an!$I$38,F2082=[2]an!$E$39,H2082&lt;[2]an!$M$37,S2082&lt;&gt;"kahepoolne vajaduspõhine"),[2]an!$I$39,
IF(AND(A2082=[2]an!$I$38,F2082=[2]an!$E$42),[2]an!$I$42,
IF(AND(A2082=[2]an!$J$38,F2082=[2]an!$E$40),[2]an!$J$40,IF(AND(A2082=[2]an!$J$38,F2082=[2]an!$E$41),[2]an!$J$41,IF(AND(A2082=[2]an!$J$38,F2082=[2]an!$E$39,H2082&gt;=[2]an!$M$37),[2]an!$J$39,
IF(AND(A2082=[2]an!$J$38,F2082=[2]an!$E$39,H2082&lt;[2]an!$M$37,S2082="kahepoolne vajaduspõhine",U2082=""),[2]an!$M$40,
IF(AND(A2082=[2]an!$J$38,F2082=[2]an!$E$39,H2082&lt;[2]an!$M$37,S2082="kahepoolne vajaduspõhine",U2082&lt;&gt;""),[2]an!$J$39,
IF(AND(A2082=[2]an!$J$38,F2082=[2]an!$E$39,H2082&lt;[2]an!$M$37,S2082&lt;&gt;"kahepoolne vajaduspõhine"),[2]an!$J$39,
IF(AND(A2082=[2]an!$J$38,F2082=[2]an!$E$42),[2]an!$J$42,""))))))))))))))))))))))))))))</f>
        <v/>
      </c>
      <c r="Y2082" s="17" t="str">
        <f>IFERROR(IF(F2082="Tugigrupp",0,
IF(AND(F2082="Peretoe teenus",H2082&gt;=[2]an!$M$37,RANK(D2082,$D2082:$D2082)+COUNTIFS($D$2:D2082,D2082,$F$2:F2082,F2082)-1&gt;1),"",
IF(AND(F2082="Peretoe teenus",H2082&gt;=[2]an!$M$37,RANK(D2082,$D2082:$D2082)+COUNTIFS($D$2:D2082,D2082,$F$2:F2082,F2082)-1=1,MONTH(H2082)=MONTH(K2082)=TRUE,YEAR(H2082)=YEAR(K2082)=TRUE),((EOMONTH(H2082,0)-H2082+1)*X2082)/DAY(EOMONTH(H2082,0)),
IF(AND(F2082="Peretoe teenus",H2082&gt;=[2]an!$M$37,RANK(D2082,$D2082:$D2082)+COUNTIFS($D$2:D2082,D2082,$F$2:F2082,F2082)-1=1),X2082,
IF(AND(F2082="Peretoe teenus",H2082&lt;[2]an!$M$37,S2082&lt;&gt;"kahepoolne vajaduspõhine",RANK(D2082,$D2082:$D2082)+COUNTIFS($D$2:D2082,D2082,$F$2:F2082,F2082)-1=1),X2082,
IF(AND(F2082="Peretoe teenus",H2082&lt;[2]an!$M$37,S2082&lt;&gt;"kahepoolne vajaduspõhine",RANK(D2082,$D2082:$D2082)+COUNTIFS($D$2:D2082,D2082,$F$2:F2082,F2082)-1&gt;1),"",
IF(AND(F2082="Peretoe teenus",H2082&lt;[2]an!$M$37,S2082="kahepoolne vajaduspõhine",U2082="",RANK(D2082,$D2082:$D2082)+COUNTIFS($D$2:D2082,D2082,$F$2:F2082,F2082)-1=1),X2082,
IF(AND(F2082="Peretoe teenus",H2082&lt;[2]an!$M$37,S2082="kahepoolne vajaduspõhine",U2082="",RANK(D2082,$D2082:$D2082)+COUNTIFS($D$2:D2082,D2082,$F$2:F2082,F2082)-1&gt;1),"",
IF(AND(F2082="Peretoe teenus",H2082&lt;[2]an!$M$37,S2082="kahepoolne vajaduspõhine",U2082&lt;[2]an!$M$37,RANK(D2082,$D2082:$D2082)+COUNTIFS($D$2:D2082,D2082,$F$2:F2082,F2082)-1=1),X2082,
IF(AND(F2082="Peretoe teenus",H2082&lt;[2]an!$M$37,S2082="kahepoolne vajaduspõhine",U2082&lt;[2]an!$M$37,RANK(D2082,$D2082:$D2082)+COUNTIFS($D$2:D2082,D2082,$F$2:F2082,F2082)-1&gt;1),"",
IF(AND(F2082="Peretoe teenus",H2082&lt;[2]an!$M$37,S2082="kahepoolne vajaduspõhine",U2082&gt;=[2]an!$M$37,U2082&lt;=[2]an!$M$38,RANK(D2082,$D2082:$D2082)+COUNTIFS($D$2:D2082,D2082,$F$2:F2082,F2082)-1=1),
((EOMONTH(U2082,0)-U2082+1)*X2082)/DAY(EOMONTH(U2082,0))+(DAY(U2082)-1)*100/DAY(EOMONTH(U2082,0)),
IF(AND(F2082="Peretoe teenus",H2082&lt;[2]an!$M$37,S2082="kahepoolne vajaduspõhine",U2082&gt;=[2]an!$M$37,U2082&lt;=[2]an!$M$38,RANK(D2082,$D2082:$D2082)+COUNTIFS($D$2:D2082,D2082,$F$2:F2082,F2082)-1&gt;1),"",
IF(AND(F2082="Peretoe teenus",H2082&lt;[2]an!$M$37,S2082="kahepoolne vajaduspõhine",U2082&gt;[2]an!$M$38,RANK(D2082,$D2082:$D2082)+COUNTIFS($D$2:D2082,D2082,$F$2:F2082,F2082)-1=1),X2082,
IF(AND(F2082="Peretoe teenus",H2082&lt;[2]an!$M$37,S2082="kahepoolne vajaduspõhine",U2082&gt;[2]an!$M$38,RANK(D2082,$D2082:$D2082)+COUNTIFS($D$2:D2082,D2082,$F$2:F2082,F2082)-1&gt;1),"",X2082*W2082)))))))))))))),"")</f>
        <v/>
      </c>
      <c r="Z2082" s="18" t="str">
        <f t="shared" si="97"/>
        <v/>
      </c>
      <c r="AA2082" s="19" t="str">
        <f>IFERROR(VLOOKUP(E2082,[2]an!$A$3:$B$81,2,FALSE),"")</f>
        <v/>
      </c>
      <c r="AB2082" s="19" t="str">
        <f>IFERROR(VLOOKUP(AA2082,[2]an!$C$2:$D$16,2,FALSE),"")</f>
        <v/>
      </c>
      <c r="AC2082" s="20"/>
      <c r="AD2082" s="21" t="str">
        <f>IF(A2082=[2]an!$F$36,VLOOKUP([2]an!$F$36,[2]an!$F$36:$H$36,3,FALSE),IF(A2082=[2]an!$F$35,VLOOKUP([2]an!$F$35,[2]an!$F$35:$H$35,3,FALSE),IF(A2082=[2]an!$F$33,VLOOKUP([2]an!$F$33,[2]an!$F$33:$H$33,3,FALSE),IF(A2082=[2]an!$F$31,VLOOKUP([2]an!$F$31,[2]an!$F$31:$H$31,3,FALSE),""))))</f>
        <v/>
      </c>
    </row>
    <row r="2083" spans="6:30" x14ac:dyDescent="0.2">
      <c r="F2083" s="10"/>
      <c r="G2083" s="8" t="str">
        <f t="shared" si="98"/>
        <v/>
      </c>
      <c r="H2083" s="13"/>
      <c r="K2083" s="13"/>
      <c r="L2083" s="10"/>
      <c r="M2083" s="10"/>
      <c r="S2083" s="8" t="str">
        <f>IFERROR(VLOOKUP(D2083,[1]peretoe_teenus!$A$2:$L$2000,5,FALSE),"")</f>
        <v/>
      </c>
      <c r="U2083" s="13"/>
      <c r="V2083" s="15" t="str" cm="1">
        <f t="array" ref="V2083">IFERROR(IF(AND(F2083="Tugigrupp",RANK(K2083,$K2083:$K2083)+COUNTIFS($K$2:K2083,K2083,$L$2:L2083,L2083,$M$2:M2083,M2083,$I$2:I2083,I2083,$G$2:G2083,G2083,$F$2:F2083,F2083)-1=1),SUMPRODUCT(($F$2:$F$4154=F2083)*($G$2:$G$4154=G2083)*($K$2:$K$4154=K2083)*($I$2:$I$4154=I2083)*($L$2:$L$4154=L2083)*($M$2:$M$4154=M2083)),""),"")</f>
        <v/>
      </c>
      <c r="W2083" s="15" t="str">
        <f t="shared" si="96"/>
        <v/>
      </c>
      <c r="X2083" s="16" t="str">
        <f>IF(AND(A2083=[2]an!$G$38,F2083=[2]an!$E$40),[2]an!$G$40,IF(AND(A2083=[2]an!$G$38,F2083=[2]an!$E$41),[2]an!$G$41,IF(AND(A2083=[2]an!$G$38,F2083=[2]an!$E$39,H2083&gt;=[2]an!$M$37),[2]an!$G$39,
IF(AND(A2083=[2]an!$G$38,F2083=[2]an!$E$39,H2083&lt;[2]an!$M$37,S2083="kahepoolne vajaduspõhine",U2083=""),[2]an!$M$40,
IF(AND(A2083=[2]an!$G$38,F2083=[2]an!$E$39,H2083&lt;[2]an!$M$37,S2083="kahepoolne vajaduspõhine",U2083&lt;&gt;""),[2]an!$G$39,
IF(AND(A2083=[2]an!$G$38,F2083=[2]an!$E$39,H2083&lt;[2]an!$M$37,S2083&lt;&gt;"kahepoolne vajaduspõhine"),[2]an!$G$39,
IF(AND(A2083=[2]an!$G$38,F2083=[2]an!$E$42),[2]an!$G$42,
IF(AND(A2083=[2]an!$H$38,F2083=[2]an!$E$40),[2]an!$H$40,IF(AND(A2083=[2]an!$H$38,F2083=[2]an!$E$41),[2]an!$H$41,IF(AND(A2083=[2]an!$H$38,F2083=[2]an!$E$39,H2083&gt;=[2]an!$M$37),[2]an!$H$39,
IF(AND(A2083=[2]an!$H$38,F2083=[2]an!$E$39,H2083&lt;[2]an!$M$37,S2083="kahepoolne vajaduspõhine",U2083=""),[2]an!$M$40,
IF(AND(A2083=[2]an!$H$38,F2083=[2]an!$E$39,H2083&lt;[2]an!$M$37,S2083="kahepoolne vajaduspõhine",U2083&lt;&gt;""),[2]an!$H$39,
IF(AND(A2083=[2]an!$H$38,F2083=[2]an!$E$39,H2083&lt;[2]an!$M$37,S2083&lt;&gt;"kahepoolne vajaduspõhine"),[2]an!$H$39,
IF(AND(A2083=[2]an!$H$38,F2083=[2]an!$E$42),[2]an!$H$42,
IF(AND(A2083=[2]an!$I$38,F2083=[2]an!$E$40),[2]an!$I$40,IF(AND(A2083=[2]an!$I$38,F2083=[2]an!$E$41),[2]an!$I$41,IF(AND(A2083=[2]an!$I$38,F2083=[2]an!$E$39,H2083&gt;=[2]an!$M$37),[2]an!$I$39,
IF(AND(A2083=[2]an!$I$38,F2083=[2]an!$E$39,H2083&lt;[2]an!$M$37,S2083="kahepoolne vajaduspõhine",U2083=""),[2]an!$M$40,
IF(AND(A2083=[2]an!$I$38,F2083=[2]an!$E$39,H2083&lt;[2]an!$M$37,S2083="kahepoolne vajaduspõhine",U2083&lt;&gt;""),[2]an!$I$39,
IF(AND(A2083=[2]an!$I$38,F2083=[2]an!$E$39,H2083&lt;[2]an!$M$37,S2083&lt;&gt;"kahepoolne vajaduspõhine"),[2]an!$I$39,
IF(AND(A2083=[2]an!$I$38,F2083=[2]an!$E$42),[2]an!$I$42,
IF(AND(A2083=[2]an!$J$38,F2083=[2]an!$E$40),[2]an!$J$40,IF(AND(A2083=[2]an!$J$38,F2083=[2]an!$E$41),[2]an!$J$41,IF(AND(A2083=[2]an!$J$38,F2083=[2]an!$E$39,H2083&gt;=[2]an!$M$37),[2]an!$J$39,
IF(AND(A2083=[2]an!$J$38,F2083=[2]an!$E$39,H2083&lt;[2]an!$M$37,S2083="kahepoolne vajaduspõhine",U2083=""),[2]an!$M$40,
IF(AND(A2083=[2]an!$J$38,F2083=[2]an!$E$39,H2083&lt;[2]an!$M$37,S2083="kahepoolne vajaduspõhine",U2083&lt;&gt;""),[2]an!$J$39,
IF(AND(A2083=[2]an!$J$38,F2083=[2]an!$E$39,H2083&lt;[2]an!$M$37,S2083&lt;&gt;"kahepoolne vajaduspõhine"),[2]an!$J$39,
IF(AND(A2083=[2]an!$J$38,F2083=[2]an!$E$42),[2]an!$J$42,""))))))))))))))))))))))))))))</f>
        <v/>
      </c>
      <c r="Y2083" s="17" t="str">
        <f>IFERROR(IF(F2083="Tugigrupp",0,
IF(AND(F2083="Peretoe teenus",H2083&gt;=[2]an!$M$37,RANK(D2083,$D2083:$D2083)+COUNTIFS($D$2:D2083,D2083,$F$2:F2083,F2083)-1&gt;1),"",
IF(AND(F2083="Peretoe teenus",H2083&gt;=[2]an!$M$37,RANK(D2083,$D2083:$D2083)+COUNTIFS($D$2:D2083,D2083,$F$2:F2083,F2083)-1=1,MONTH(H2083)=MONTH(K2083)=TRUE,YEAR(H2083)=YEAR(K2083)=TRUE),((EOMONTH(H2083,0)-H2083+1)*X2083)/DAY(EOMONTH(H2083,0)),
IF(AND(F2083="Peretoe teenus",H2083&gt;=[2]an!$M$37,RANK(D2083,$D2083:$D2083)+COUNTIFS($D$2:D2083,D2083,$F$2:F2083,F2083)-1=1),X2083,
IF(AND(F2083="Peretoe teenus",H2083&lt;[2]an!$M$37,S2083&lt;&gt;"kahepoolne vajaduspõhine",RANK(D2083,$D2083:$D2083)+COUNTIFS($D$2:D2083,D2083,$F$2:F2083,F2083)-1=1),X2083,
IF(AND(F2083="Peretoe teenus",H2083&lt;[2]an!$M$37,S2083&lt;&gt;"kahepoolne vajaduspõhine",RANK(D2083,$D2083:$D2083)+COUNTIFS($D$2:D2083,D2083,$F$2:F2083,F2083)-1&gt;1),"",
IF(AND(F2083="Peretoe teenus",H2083&lt;[2]an!$M$37,S2083="kahepoolne vajaduspõhine",U2083="",RANK(D2083,$D2083:$D2083)+COUNTIFS($D$2:D2083,D2083,$F$2:F2083,F2083)-1=1),X2083,
IF(AND(F2083="Peretoe teenus",H2083&lt;[2]an!$M$37,S2083="kahepoolne vajaduspõhine",U2083="",RANK(D2083,$D2083:$D2083)+COUNTIFS($D$2:D2083,D2083,$F$2:F2083,F2083)-1&gt;1),"",
IF(AND(F2083="Peretoe teenus",H2083&lt;[2]an!$M$37,S2083="kahepoolne vajaduspõhine",U2083&lt;[2]an!$M$37,RANK(D2083,$D2083:$D2083)+COUNTIFS($D$2:D2083,D2083,$F$2:F2083,F2083)-1=1),X2083,
IF(AND(F2083="Peretoe teenus",H2083&lt;[2]an!$M$37,S2083="kahepoolne vajaduspõhine",U2083&lt;[2]an!$M$37,RANK(D2083,$D2083:$D2083)+COUNTIFS($D$2:D2083,D2083,$F$2:F2083,F2083)-1&gt;1),"",
IF(AND(F2083="Peretoe teenus",H2083&lt;[2]an!$M$37,S2083="kahepoolne vajaduspõhine",U2083&gt;=[2]an!$M$37,U2083&lt;=[2]an!$M$38,RANK(D2083,$D2083:$D2083)+COUNTIFS($D$2:D2083,D2083,$F$2:F2083,F2083)-1=1),
((EOMONTH(U2083,0)-U2083+1)*X2083)/DAY(EOMONTH(U2083,0))+(DAY(U2083)-1)*100/DAY(EOMONTH(U2083,0)),
IF(AND(F2083="Peretoe teenus",H2083&lt;[2]an!$M$37,S2083="kahepoolne vajaduspõhine",U2083&gt;=[2]an!$M$37,U2083&lt;=[2]an!$M$38,RANK(D2083,$D2083:$D2083)+COUNTIFS($D$2:D2083,D2083,$F$2:F2083,F2083)-1&gt;1),"",
IF(AND(F2083="Peretoe teenus",H2083&lt;[2]an!$M$37,S2083="kahepoolne vajaduspõhine",U2083&gt;[2]an!$M$38,RANK(D2083,$D2083:$D2083)+COUNTIFS($D$2:D2083,D2083,$F$2:F2083,F2083)-1=1),X2083,
IF(AND(F2083="Peretoe teenus",H2083&lt;[2]an!$M$37,S2083="kahepoolne vajaduspõhine",U2083&gt;[2]an!$M$38,RANK(D2083,$D2083:$D2083)+COUNTIFS($D$2:D2083,D2083,$F$2:F2083,F2083)-1&gt;1),"",X2083*W2083)))))))))))))),"")</f>
        <v/>
      </c>
      <c r="Z2083" s="18" t="str">
        <f t="shared" si="97"/>
        <v/>
      </c>
      <c r="AA2083" s="19" t="str">
        <f>IFERROR(VLOOKUP(E2083,[2]an!$A$3:$B$81,2,FALSE),"")</f>
        <v/>
      </c>
      <c r="AB2083" s="19" t="str">
        <f>IFERROR(VLOOKUP(AA2083,[2]an!$C$2:$D$16,2,FALSE),"")</f>
        <v/>
      </c>
      <c r="AC2083" s="20"/>
      <c r="AD2083" s="21" t="str">
        <f>IF(A2083=[2]an!$F$36,VLOOKUP([2]an!$F$36,[2]an!$F$36:$H$36,3,FALSE),IF(A2083=[2]an!$F$35,VLOOKUP([2]an!$F$35,[2]an!$F$35:$H$35,3,FALSE),IF(A2083=[2]an!$F$33,VLOOKUP([2]an!$F$33,[2]an!$F$33:$H$33,3,FALSE),IF(A2083=[2]an!$F$31,VLOOKUP([2]an!$F$31,[2]an!$F$31:$H$31,3,FALSE),""))))</f>
        <v/>
      </c>
    </row>
    <row r="2084" spans="6:30" x14ac:dyDescent="0.2">
      <c r="F2084" s="10"/>
      <c r="G2084" s="8" t="str">
        <f t="shared" si="98"/>
        <v/>
      </c>
      <c r="H2084" s="13"/>
      <c r="K2084" s="13"/>
      <c r="L2084" s="10"/>
      <c r="M2084" s="10"/>
      <c r="S2084" s="8" t="str">
        <f>IFERROR(VLOOKUP(D2084,[1]peretoe_teenus!$A$2:$L$2000,5,FALSE),"")</f>
        <v/>
      </c>
      <c r="U2084" s="13"/>
      <c r="V2084" s="15" t="str" cm="1">
        <f t="array" ref="V2084">IFERROR(IF(AND(F2084="Tugigrupp",RANK(K2084,$K2084:$K2084)+COUNTIFS($K$2:K2084,K2084,$L$2:L2084,L2084,$M$2:M2084,M2084,$I$2:I2084,I2084,$G$2:G2084,G2084,$F$2:F2084,F2084)-1=1),SUMPRODUCT(($F$2:$F$4154=F2084)*($G$2:$G$4154=G2084)*($K$2:$K$4154=K2084)*($I$2:$I$4154=I2084)*($L$2:$L$4154=L2084)*($M$2:$M$4154=M2084)),""),"")</f>
        <v/>
      </c>
      <c r="W2084" s="15" t="str">
        <f t="shared" si="96"/>
        <v/>
      </c>
      <c r="X2084" s="16" t="str">
        <f>IF(AND(A2084=[2]an!$G$38,F2084=[2]an!$E$40),[2]an!$G$40,IF(AND(A2084=[2]an!$G$38,F2084=[2]an!$E$41),[2]an!$G$41,IF(AND(A2084=[2]an!$G$38,F2084=[2]an!$E$39,H2084&gt;=[2]an!$M$37),[2]an!$G$39,
IF(AND(A2084=[2]an!$G$38,F2084=[2]an!$E$39,H2084&lt;[2]an!$M$37,S2084="kahepoolne vajaduspõhine",U2084=""),[2]an!$M$40,
IF(AND(A2084=[2]an!$G$38,F2084=[2]an!$E$39,H2084&lt;[2]an!$M$37,S2084="kahepoolne vajaduspõhine",U2084&lt;&gt;""),[2]an!$G$39,
IF(AND(A2084=[2]an!$G$38,F2084=[2]an!$E$39,H2084&lt;[2]an!$M$37,S2084&lt;&gt;"kahepoolne vajaduspõhine"),[2]an!$G$39,
IF(AND(A2084=[2]an!$G$38,F2084=[2]an!$E$42),[2]an!$G$42,
IF(AND(A2084=[2]an!$H$38,F2084=[2]an!$E$40),[2]an!$H$40,IF(AND(A2084=[2]an!$H$38,F2084=[2]an!$E$41),[2]an!$H$41,IF(AND(A2084=[2]an!$H$38,F2084=[2]an!$E$39,H2084&gt;=[2]an!$M$37),[2]an!$H$39,
IF(AND(A2084=[2]an!$H$38,F2084=[2]an!$E$39,H2084&lt;[2]an!$M$37,S2084="kahepoolne vajaduspõhine",U2084=""),[2]an!$M$40,
IF(AND(A2084=[2]an!$H$38,F2084=[2]an!$E$39,H2084&lt;[2]an!$M$37,S2084="kahepoolne vajaduspõhine",U2084&lt;&gt;""),[2]an!$H$39,
IF(AND(A2084=[2]an!$H$38,F2084=[2]an!$E$39,H2084&lt;[2]an!$M$37,S2084&lt;&gt;"kahepoolne vajaduspõhine"),[2]an!$H$39,
IF(AND(A2084=[2]an!$H$38,F2084=[2]an!$E$42),[2]an!$H$42,
IF(AND(A2084=[2]an!$I$38,F2084=[2]an!$E$40),[2]an!$I$40,IF(AND(A2084=[2]an!$I$38,F2084=[2]an!$E$41),[2]an!$I$41,IF(AND(A2084=[2]an!$I$38,F2084=[2]an!$E$39,H2084&gt;=[2]an!$M$37),[2]an!$I$39,
IF(AND(A2084=[2]an!$I$38,F2084=[2]an!$E$39,H2084&lt;[2]an!$M$37,S2084="kahepoolne vajaduspõhine",U2084=""),[2]an!$M$40,
IF(AND(A2084=[2]an!$I$38,F2084=[2]an!$E$39,H2084&lt;[2]an!$M$37,S2084="kahepoolne vajaduspõhine",U2084&lt;&gt;""),[2]an!$I$39,
IF(AND(A2084=[2]an!$I$38,F2084=[2]an!$E$39,H2084&lt;[2]an!$M$37,S2084&lt;&gt;"kahepoolne vajaduspõhine"),[2]an!$I$39,
IF(AND(A2084=[2]an!$I$38,F2084=[2]an!$E$42),[2]an!$I$42,
IF(AND(A2084=[2]an!$J$38,F2084=[2]an!$E$40),[2]an!$J$40,IF(AND(A2084=[2]an!$J$38,F2084=[2]an!$E$41),[2]an!$J$41,IF(AND(A2084=[2]an!$J$38,F2084=[2]an!$E$39,H2084&gt;=[2]an!$M$37),[2]an!$J$39,
IF(AND(A2084=[2]an!$J$38,F2084=[2]an!$E$39,H2084&lt;[2]an!$M$37,S2084="kahepoolne vajaduspõhine",U2084=""),[2]an!$M$40,
IF(AND(A2084=[2]an!$J$38,F2084=[2]an!$E$39,H2084&lt;[2]an!$M$37,S2084="kahepoolne vajaduspõhine",U2084&lt;&gt;""),[2]an!$J$39,
IF(AND(A2084=[2]an!$J$38,F2084=[2]an!$E$39,H2084&lt;[2]an!$M$37,S2084&lt;&gt;"kahepoolne vajaduspõhine"),[2]an!$J$39,
IF(AND(A2084=[2]an!$J$38,F2084=[2]an!$E$42),[2]an!$J$42,""))))))))))))))))))))))))))))</f>
        <v/>
      </c>
      <c r="Y2084" s="17" t="str">
        <f>IFERROR(IF(F2084="Tugigrupp",0,
IF(AND(F2084="Peretoe teenus",H2084&gt;=[2]an!$M$37,RANK(D2084,$D2084:$D2084)+COUNTIFS($D$2:D2084,D2084,$F$2:F2084,F2084)-1&gt;1),"",
IF(AND(F2084="Peretoe teenus",H2084&gt;=[2]an!$M$37,RANK(D2084,$D2084:$D2084)+COUNTIFS($D$2:D2084,D2084,$F$2:F2084,F2084)-1=1,MONTH(H2084)=MONTH(K2084)=TRUE,YEAR(H2084)=YEAR(K2084)=TRUE),((EOMONTH(H2084,0)-H2084+1)*X2084)/DAY(EOMONTH(H2084,0)),
IF(AND(F2084="Peretoe teenus",H2084&gt;=[2]an!$M$37,RANK(D2084,$D2084:$D2084)+COUNTIFS($D$2:D2084,D2084,$F$2:F2084,F2084)-1=1),X2084,
IF(AND(F2084="Peretoe teenus",H2084&lt;[2]an!$M$37,S2084&lt;&gt;"kahepoolne vajaduspõhine",RANK(D2084,$D2084:$D2084)+COUNTIFS($D$2:D2084,D2084,$F$2:F2084,F2084)-1=1),X2084,
IF(AND(F2084="Peretoe teenus",H2084&lt;[2]an!$M$37,S2084&lt;&gt;"kahepoolne vajaduspõhine",RANK(D2084,$D2084:$D2084)+COUNTIFS($D$2:D2084,D2084,$F$2:F2084,F2084)-1&gt;1),"",
IF(AND(F2084="Peretoe teenus",H2084&lt;[2]an!$M$37,S2084="kahepoolne vajaduspõhine",U2084="",RANK(D2084,$D2084:$D2084)+COUNTIFS($D$2:D2084,D2084,$F$2:F2084,F2084)-1=1),X2084,
IF(AND(F2084="Peretoe teenus",H2084&lt;[2]an!$M$37,S2084="kahepoolne vajaduspõhine",U2084="",RANK(D2084,$D2084:$D2084)+COUNTIFS($D$2:D2084,D2084,$F$2:F2084,F2084)-1&gt;1),"",
IF(AND(F2084="Peretoe teenus",H2084&lt;[2]an!$M$37,S2084="kahepoolne vajaduspõhine",U2084&lt;[2]an!$M$37,RANK(D2084,$D2084:$D2084)+COUNTIFS($D$2:D2084,D2084,$F$2:F2084,F2084)-1=1),X2084,
IF(AND(F2084="Peretoe teenus",H2084&lt;[2]an!$M$37,S2084="kahepoolne vajaduspõhine",U2084&lt;[2]an!$M$37,RANK(D2084,$D2084:$D2084)+COUNTIFS($D$2:D2084,D2084,$F$2:F2084,F2084)-1&gt;1),"",
IF(AND(F2084="Peretoe teenus",H2084&lt;[2]an!$M$37,S2084="kahepoolne vajaduspõhine",U2084&gt;=[2]an!$M$37,U2084&lt;=[2]an!$M$38,RANK(D2084,$D2084:$D2084)+COUNTIFS($D$2:D2084,D2084,$F$2:F2084,F2084)-1=1),
((EOMONTH(U2084,0)-U2084+1)*X2084)/DAY(EOMONTH(U2084,0))+(DAY(U2084)-1)*100/DAY(EOMONTH(U2084,0)),
IF(AND(F2084="Peretoe teenus",H2084&lt;[2]an!$M$37,S2084="kahepoolne vajaduspõhine",U2084&gt;=[2]an!$M$37,U2084&lt;=[2]an!$M$38,RANK(D2084,$D2084:$D2084)+COUNTIFS($D$2:D2084,D2084,$F$2:F2084,F2084)-1&gt;1),"",
IF(AND(F2084="Peretoe teenus",H2084&lt;[2]an!$M$37,S2084="kahepoolne vajaduspõhine",U2084&gt;[2]an!$M$38,RANK(D2084,$D2084:$D2084)+COUNTIFS($D$2:D2084,D2084,$F$2:F2084,F2084)-1=1),X2084,
IF(AND(F2084="Peretoe teenus",H2084&lt;[2]an!$M$37,S2084="kahepoolne vajaduspõhine",U2084&gt;[2]an!$M$38,RANK(D2084,$D2084:$D2084)+COUNTIFS($D$2:D2084,D2084,$F$2:F2084,F2084)-1&gt;1),"",X2084*W2084)))))))))))))),"")</f>
        <v/>
      </c>
      <c r="Z2084" s="18" t="str">
        <f t="shared" si="97"/>
        <v/>
      </c>
      <c r="AA2084" s="19" t="str">
        <f>IFERROR(VLOOKUP(E2084,[2]an!$A$3:$B$81,2,FALSE),"")</f>
        <v/>
      </c>
      <c r="AB2084" s="19" t="str">
        <f>IFERROR(VLOOKUP(AA2084,[2]an!$C$2:$D$16,2,FALSE),"")</f>
        <v/>
      </c>
      <c r="AC2084" s="20"/>
      <c r="AD2084" s="21" t="str">
        <f>IF(A2084=[2]an!$F$36,VLOOKUP([2]an!$F$36,[2]an!$F$36:$H$36,3,FALSE),IF(A2084=[2]an!$F$35,VLOOKUP([2]an!$F$35,[2]an!$F$35:$H$35,3,FALSE),IF(A2084=[2]an!$F$33,VLOOKUP([2]an!$F$33,[2]an!$F$33:$H$33,3,FALSE),IF(A2084=[2]an!$F$31,VLOOKUP([2]an!$F$31,[2]an!$F$31:$H$31,3,FALSE),""))))</f>
        <v/>
      </c>
    </row>
    <row r="2085" spans="6:30" x14ac:dyDescent="0.2">
      <c r="F2085" s="10"/>
      <c r="G2085" s="8" t="str">
        <f t="shared" si="98"/>
        <v/>
      </c>
      <c r="H2085" s="13"/>
      <c r="K2085" s="13"/>
      <c r="L2085" s="10"/>
      <c r="M2085" s="10"/>
      <c r="S2085" s="8" t="str">
        <f>IFERROR(VLOOKUP(D2085,[1]peretoe_teenus!$A$2:$L$2000,5,FALSE),"")</f>
        <v/>
      </c>
      <c r="U2085" s="13"/>
      <c r="V2085" s="15" t="str" cm="1">
        <f t="array" ref="V2085">IFERROR(IF(AND(F2085="Tugigrupp",RANK(K2085,$K2085:$K2085)+COUNTIFS($K$2:K2085,K2085,$L$2:L2085,L2085,$M$2:M2085,M2085,$I$2:I2085,I2085,$G$2:G2085,G2085,$F$2:F2085,F2085)-1=1),SUMPRODUCT(($F$2:$F$4154=F2085)*($G$2:$G$4154=G2085)*($K$2:$K$4154=K2085)*($I$2:$I$4154=I2085)*($L$2:$L$4154=L2085)*($M$2:$M$4154=M2085)),""),"")</f>
        <v/>
      </c>
      <c r="W2085" s="15" t="str">
        <f t="shared" si="96"/>
        <v/>
      </c>
      <c r="X2085" s="16" t="str">
        <f>IF(AND(A2085=[2]an!$G$38,F2085=[2]an!$E$40),[2]an!$G$40,IF(AND(A2085=[2]an!$G$38,F2085=[2]an!$E$41),[2]an!$G$41,IF(AND(A2085=[2]an!$G$38,F2085=[2]an!$E$39,H2085&gt;=[2]an!$M$37),[2]an!$G$39,
IF(AND(A2085=[2]an!$G$38,F2085=[2]an!$E$39,H2085&lt;[2]an!$M$37,S2085="kahepoolne vajaduspõhine",U2085=""),[2]an!$M$40,
IF(AND(A2085=[2]an!$G$38,F2085=[2]an!$E$39,H2085&lt;[2]an!$M$37,S2085="kahepoolne vajaduspõhine",U2085&lt;&gt;""),[2]an!$G$39,
IF(AND(A2085=[2]an!$G$38,F2085=[2]an!$E$39,H2085&lt;[2]an!$M$37,S2085&lt;&gt;"kahepoolne vajaduspõhine"),[2]an!$G$39,
IF(AND(A2085=[2]an!$G$38,F2085=[2]an!$E$42),[2]an!$G$42,
IF(AND(A2085=[2]an!$H$38,F2085=[2]an!$E$40),[2]an!$H$40,IF(AND(A2085=[2]an!$H$38,F2085=[2]an!$E$41),[2]an!$H$41,IF(AND(A2085=[2]an!$H$38,F2085=[2]an!$E$39,H2085&gt;=[2]an!$M$37),[2]an!$H$39,
IF(AND(A2085=[2]an!$H$38,F2085=[2]an!$E$39,H2085&lt;[2]an!$M$37,S2085="kahepoolne vajaduspõhine",U2085=""),[2]an!$M$40,
IF(AND(A2085=[2]an!$H$38,F2085=[2]an!$E$39,H2085&lt;[2]an!$M$37,S2085="kahepoolne vajaduspõhine",U2085&lt;&gt;""),[2]an!$H$39,
IF(AND(A2085=[2]an!$H$38,F2085=[2]an!$E$39,H2085&lt;[2]an!$M$37,S2085&lt;&gt;"kahepoolne vajaduspõhine"),[2]an!$H$39,
IF(AND(A2085=[2]an!$H$38,F2085=[2]an!$E$42),[2]an!$H$42,
IF(AND(A2085=[2]an!$I$38,F2085=[2]an!$E$40),[2]an!$I$40,IF(AND(A2085=[2]an!$I$38,F2085=[2]an!$E$41),[2]an!$I$41,IF(AND(A2085=[2]an!$I$38,F2085=[2]an!$E$39,H2085&gt;=[2]an!$M$37),[2]an!$I$39,
IF(AND(A2085=[2]an!$I$38,F2085=[2]an!$E$39,H2085&lt;[2]an!$M$37,S2085="kahepoolne vajaduspõhine",U2085=""),[2]an!$M$40,
IF(AND(A2085=[2]an!$I$38,F2085=[2]an!$E$39,H2085&lt;[2]an!$M$37,S2085="kahepoolne vajaduspõhine",U2085&lt;&gt;""),[2]an!$I$39,
IF(AND(A2085=[2]an!$I$38,F2085=[2]an!$E$39,H2085&lt;[2]an!$M$37,S2085&lt;&gt;"kahepoolne vajaduspõhine"),[2]an!$I$39,
IF(AND(A2085=[2]an!$I$38,F2085=[2]an!$E$42),[2]an!$I$42,
IF(AND(A2085=[2]an!$J$38,F2085=[2]an!$E$40),[2]an!$J$40,IF(AND(A2085=[2]an!$J$38,F2085=[2]an!$E$41),[2]an!$J$41,IF(AND(A2085=[2]an!$J$38,F2085=[2]an!$E$39,H2085&gt;=[2]an!$M$37),[2]an!$J$39,
IF(AND(A2085=[2]an!$J$38,F2085=[2]an!$E$39,H2085&lt;[2]an!$M$37,S2085="kahepoolne vajaduspõhine",U2085=""),[2]an!$M$40,
IF(AND(A2085=[2]an!$J$38,F2085=[2]an!$E$39,H2085&lt;[2]an!$M$37,S2085="kahepoolne vajaduspõhine",U2085&lt;&gt;""),[2]an!$J$39,
IF(AND(A2085=[2]an!$J$38,F2085=[2]an!$E$39,H2085&lt;[2]an!$M$37,S2085&lt;&gt;"kahepoolne vajaduspõhine"),[2]an!$J$39,
IF(AND(A2085=[2]an!$J$38,F2085=[2]an!$E$42),[2]an!$J$42,""))))))))))))))))))))))))))))</f>
        <v/>
      </c>
      <c r="Y2085" s="17" t="str">
        <f>IFERROR(IF(F2085="Tugigrupp",0,
IF(AND(F2085="Peretoe teenus",H2085&gt;=[2]an!$M$37,RANK(D2085,$D2085:$D2085)+COUNTIFS($D$2:D2085,D2085,$F$2:F2085,F2085)-1&gt;1),"",
IF(AND(F2085="Peretoe teenus",H2085&gt;=[2]an!$M$37,RANK(D2085,$D2085:$D2085)+COUNTIFS($D$2:D2085,D2085,$F$2:F2085,F2085)-1=1,MONTH(H2085)=MONTH(K2085)=TRUE,YEAR(H2085)=YEAR(K2085)=TRUE),((EOMONTH(H2085,0)-H2085+1)*X2085)/DAY(EOMONTH(H2085,0)),
IF(AND(F2085="Peretoe teenus",H2085&gt;=[2]an!$M$37,RANK(D2085,$D2085:$D2085)+COUNTIFS($D$2:D2085,D2085,$F$2:F2085,F2085)-1=1),X2085,
IF(AND(F2085="Peretoe teenus",H2085&lt;[2]an!$M$37,S2085&lt;&gt;"kahepoolne vajaduspõhine",RANK(D2085,$D2085:$D2085)+COUNTIFS($D$2:D2085,D2085,$F$2:F2085,F2085)-1=1),X2085,
IF(AND(F2085="Peretoe teenus",H2085&lt;[2]an!$M$37,S2085&lt;&gt;"kahepoolne vajaduspõhine",RANK(D2085,$D2085:$D2085)+COUNTIFS($D$2:D2085,D2085,$F$2:F2085,F2085)-1&gt;1),"",
IF(AND(F2085="Peretoe teenus",H2085&lt;[2]an!$M$37,S2085="kahepoolne vajaduspõhine",U2085="",RANK(D2085,$D2085:$D2085)+COUNTIFS($D$2:D2085,D2085,$F$2:F2085,F2085)-1=1),X2085,
IF(AND(F2085="Peretoe teenus",H2085&lt;[2]an!$M$37,S2085="kahepoolne vajaduspõhine",U2085="",RANK(D2085,$D2085:$D2085)+COUNTIFS($D$2:D2085,D2085,$F$2:F2085,F2085)-1&gt;1),"",
IF(AND(F2085="Peretoe teenus",H2085&lt;[2]an!$M$37,S2085="kahepoolne vajaduspõhine",U2085&lt;[2]an!$M$37,RANK(D2085,$D2085:$D2085)+COUNTIFS($D$2:D2085,D2085,$F$2:F2085,F2085)-1=1),X2085,
IF(AND(F2085="Peretoe teenus",H2085&lt;[2]an!$M$37,S2085="kahepoolne vajaduspõhine",U2085&lt;[2]an!$M$37,RANK(D2085,$D2085:$D2085)+COUNTIFS($D$2:D2085,D2085,$F$2:F2085,F2085)-1&gt;1),"",
IF(AND(F2085="Peretoe teenus",H2085&lt;[2]an!$M$37,S2085="kahepoolne vajaduspõhine",U2085&gt;=[2]an!$M$37,U2085&lt;=[2]an!$M$38,RANK(D2085,$D2085:$D2085)+COUNTIFS($D$2:D2085,D2085,$F$2:F2085,F2085)-1=1),
((EOMONTH(U2085,0)-U2085+1)*X2085)/DAY(EOMONTH(U2085,0))+(DAY(U2085)-1)*100/DAY(EOMONTH(U2085,0)),
IF(AND(F2085="Peretoe teenus",H2085&lt;[2]an!$M$37,S2085="kahepoolne vajaduspõhine",U2085&gt;=[2]an!$M$37,U2085&lt;=[2]an!$M$38,RANK(D2085,$D2085:$D2085)+COUNTIFS($D$2:D2085,D2085,$F$2:F2085,F2085)-1&gt;1),"",
IF(AND(F2085="Peretoe teenus",H2085&lt;[2]an!$M$37,S2085="kahepoolne vajaduspõhine",U2085&gt;[2]an!$M$38,RANK(D2085,$D2085:$D2085)+COUNTIFS($D$2:D2085,D2085,$F$2:F2085,F2085)-1=1),X2085,
IF(AND(F2085="Peretoe teenus",H2085&lt;[2]an!$M$37,S2085="kahepoolne vajaduspõhine",U2085&gt;[2]an!$M$38,RANK(D2085,$D2085:$D2085)+COUNTIFS($D$2:D2085,D2085,$F$2:F2085,F2085)-1&gt;1),"",X2085*W2085)))))))))))))),"")</f>
        <v/>
      </c>
      <c r="Z2085" s="18" t="str">
        <f t="shared" si="97"/>
        <v/>
      </c>
      <c r="AA2085" s="19" t="str">
        <f>IFERROR(VLOOKUP(E2085,[2]an!$A$3:$B$81,2,FALSE),"")</f>
        <v/>
      </c>
      <c r="AB2085" s="19" t="str">
        <f>IFERROR(VLOOKUP(AA2085,[2]an!$C$2:$D$16,2,FALSE),"")</f>
        <v/>
      </c>
      <c r="AC2085" s="20"/>
      <c r="AD2085" s="21" t="str">
        <f>IF(A2085=[2]an!$F$36,VLOOKUP([2]an!$F$36,[2]an!$F$36:$H$36,3,FALSE),IF(A2085=[2]an!$F$35,VLOOKUP([2]an!$F$35,[2]an!$F$35:$H$35,3,FALSE),IF(A2085=[2]an!$F$33,VLOOKUP([2]an!$F$33,[2]an!$F$33:$H$33,3,FALSE),IF(A2085=[2]an!$F$31,VLOOKUP([2]an!$F$31,[2]an!$F$31:$H$31,3,FALSE),""))))</f>
        <v/>
      </c>
    </row>
    <row r="2086" spans="6:30" x14ac:dyDescent="0.2">
      <c r="F2086" s="10"/>
      <c r="G2086" s="8" t="str">
        <f t="shared" si="98"/>
        <v/>
      </c>
      <c r="H2086" s="13"/>
      <c r="K2086" s="13"/>
      <c r="L2086" s="10"/>
      <c r="M2086" s="10"/>
      <c r="S2086" s="8" t="str">
        <f>IFERROR(VLOOKUP(D2086,[1]peretoe_teenus!$A$2:$L$2000,5,FALSE),"")</f>
        <v/>
      </c>
      <c r="U2086" s="13"/>
      <c r="V2086" s="15" t="str" cm="1">
        <f t="array" ref="V2086">IFERROR(IF(AND(F2086="Tugigrupp",RANK(K2086,$K2086:$K2086)+COUNTIFS($K$2:K2086,K2086,$L$2:L2086,L2086,$M$2:M2086,M2086,$I$2:I2086,I2086,$G$2:G2086,G2086,$F$2:F2086,F2086)-1=1),SUMPRODUCT(($F$2:$F$4154=F2086)*($G$2:$G$4154=G2086)*($K$2:$K$4154=K2086)*($I$2:$I$4154=I2086)*($L$2:$L$4154=L2086)*($M$2:$M$4154=M2086)),""),"")</f>
        <v/>
      </c>
      <c r="W2086" s="15" t="str">
        <f t="shared" si="96"/>
        <v/>
      </c>
      <c r="X2086" s="16" t="str">
        <f>IF(AND(A2086=[2]an!$G$38,F2086=[2]an!$E$40),[2]an!$G$40,IF(AND(A2086=[2]an!$G$38,F2086=[2]an!$E$41),[2]an!$G$41,IF(AND(A2086=[2]an!$G$38,F2086=[2]an!$E$39,H2086&gt;=[2]an!$M$37),[2]an!$G$39,
IF(AND(A2086=[2]an!$G$38,F2086=[2]an!$E$39,H2086&lt;[2]an!$M$37,S2086="kahepoolne vajaduspõhine",U2086=""),[2]an!$M$40,
IF(AND(A2086=[2]an!$G$38,F2086=[2]an!$E$39,H2086&lt;[2]an!$M$37,S2086="kahepoolne vajaduspõhine",U2086&lt;&gt;""),[2]an!$G$39,
IF(AND(A2086=[2]an!$G$38,F2086=[2]an!$E$39,H2086&lt;[2]an!$M$37,S2086&lt;&gt;"kahepoolne vajaduspõhine"),[2]an!$G$39,
IF(AND(A2086=[2]an!$G$38,F2086=[2]an!$E$42),[2]an!$G$42,
IF(AND(A2086=[2]an!$H$38,F2086=[2]an!$E$40),[2]an!$H$40,IF(AND(A2086=[2]an!$H$38,F2086=[2]an!$E$41),[2]an!$H$41,IF(AND(A2086=[2]an!$H$38,F2086=[2]an!$E$39,H2086&gt;=[2]an!$M$37),[2]an!$H$39,
IF(AND(A2086=[2]an!$H$38,F2086=[2]an!$E$39,H2086&lt;[2]an!$M$37,S2086="kahepoolne vajaduspõhine",U2086=""),[2]an!$M$40,
IF(AND(A2086=[2]an!$H$38,F2086=[2]an!$E$39,H2086&lt;[2]an!$M$37,S2086="kahepoolne vajaduspõhine",U2086&lt;&gt;""),[2]an!$H$39,
IF(AND(A2086=[2]an!$H$38,F2086=[2]an!$E$39,H2086&lt;[2]an!$M$37,S2086&lt;&gt;"kahepoolne vajaduspõhine"),[2]an!$H$39,
IF(AND(A2086=[2]an!$H$38,F2086=[2]an!$E$42),[2]an!$H$42,
IF(AND(A2086=[2]an!$I$38,F2086=[2]an!$E$40),[2]an!$I$40,IF(AND(A2086=[2]an!$I$38,F2086=[2]an!$E$41),[2]an!$I$41,IF(AND(A2086=[2]an!$I$38,F2086=[2]an!$E$39,H2086&gt;=[2]an!$M$37),[2]an!$I$39,
IF(AND(A2086=[2]an!$I$38,F2086=[2]an!$E$39,H2086&lt;[2]an!$M$37,S2086="kahepoolne vajaduspõhine",U2086=""),[2]an!$M$40,
IF(AND(A2086=[2]an!$I$38,F2086=[2]an!$E$39,H2086&lt;[2]an!$M$37,S2086="kahepoolne vajaduspõhine",U2086&lt;&gt;""),[2]an!$I$39,
IF(AND(A2086=[2]an!$I$38,F2086=[2]an!$E$39,H2086&lt;[2]an!$M$37,S2086&lt;&gt;"kahepoolne vajaduspõhine"),[2]an!$I$39,
IF(AND(A2086=[2]an!$I$38,F2086=[2]an!$E$42),[2]an!$I$42,
IF(AND(A2086=[2]an!$J$38,F2086=[2]an!$E$40),[2]an!$J$40,IF(AND(A2086=[2]an!$J$38,F2086=[2]an!$E$41),[2]an!$J$41,IF(AND(A2086=[2]an!$J$38,F2086=[2]an!$E$39,H2086&gt;=[2]an!$M$37),[2]an!$J$39,
IF(AND(A2086=[2]an!$J$38,F2086=[2]an!$E$39,H2086&lt;[2]an!$M$37,S2086="kahepoolne vajaduspõhine",U2086=""),[2]an!$M$40,
IF(AND(A2086=[2]an!$J$38,F2086=[2]an!$E$39,H2086&lt;[2]an!$M$37,S2086="kahepoolne vajaduspõhine",U2086&lt;&gt;""),[2]an!$J$39,
IF(AND(A2086=[2]an!$J$38,F2086=[2]an!$E$39,H2086&lt;[2]an!$M$37,S2086&lt;&gt;"kahepoolne vajaduspõhine"),[2]an!$J$39,
IF(AND(A2086=[2]an!$J$38,F2086=[2]an!$E$42),[2]an!$J$42,""))))))))))))))))))))))))))))</f>
        <v/>
      </c>
      <c r="Y2086" s="17" t="str">
        <f>IFERROR(IF(F2086="Tugigrupp",0,
IF(AND(F2086="Peretoe teenus",H2086&gt;=[2]an!$M$37,RANK(D2086,$D2086:$D2086)+COUNTIFS($D$2:D2086,D2086,$F$2:F2086,F2086)-1&gt;1),"",
IF(AND(F2086="Peretoe teenus",H2086&gt;=[2]an!$M$37,RANK(D2086,$D2086:$D2086)+COUNTIFS($D$2:D2086,D2086,$F$2:F2086,F2086)-1=1,MONTH(H2086)=MONTH(K2086)=TRUE,YEAR(H2086)=YEAR(K2086)=TRUE),((EOMONTH(H2086,0)-H2086+1)*X2086)/DAY(EOMONTH(H2086,0)),
IF(AND(F2086="Peretoe teenus",H2086&gt;=[2]an!$M$37,RANK(D2086,$D2086:$D2086)+COUNTIFS($D$2:D2086,D2086,$F$2:F2086,F2086)-1=1),X2086,
IF(AND(F2086="Peretoe teenus",H2086&lt;[2]an!$M$37,S2086&lt;&gt;"kahepoolne vajaduspõhine",RANK(D2086,$D2086:$D2086)+COUNTIFS($D$2:D2086,D2086,$F$2:F2086,F2086)-1=1),X2086,
IF(AND(F2086="Peretoe teenus",H2086&lt;[2]an!$M$37,S2086&lt;&gt;"kahepoolne vajaduspõhine",RANK(D2086,$D2086:$D2086)+COUNTIFS($D$2:D2086,D2086,$F$2:F2086,F2086)-1&gt;1),"",
IF(AND(F2086="Peretoe teenus",H2086&lt;[2]an!$M$37,S2086="kahepoolne vajaduspõhine",U2086="",RANK(D2086,$D2086:$D2086)+COUNTIFS($D$2:D2086,D2086,$F$2:F2086,F2086)-1=1),X2086,
IF(AND(F2086="Peretoe teenus",H2086&lt;[2]an!$M$37,S2086="kahepoolne vajaduspõhine",U2086="",RANK(D2086,$D2086:$D2086)+COUNTIFS($D$2:D2086,D2086,$F$2:F2086,F2086)-1&gt;1),"",
IF(AND(F2086="Peretoe teenus",H2086&lt;[2]an!$M$37,S2086="kahepoolne vajaduspõhine",U2086&lt;[2]an!$M$37,RANK(D2086,$D2086:$D2086)+COUNTIFS($D$2:D2086,D2086,$F$2:F2086,F2086)-1=1),X2086,
IF(AND(F2086="Peretoe teenus",H2086&lt;[2]an!$M$37,S2086="kahepoolne vajaduspõhine",U2086&lt;[2]an!$M$37,RANK(D2086,$D2086:$D2086)+COUNTIFS($D$2:D2086,D2086,$F$2:F2086,F2086)-1&gt;1),"",
IF(AND(F2086="Peretoe teenus",H2086&lt;[2]an!$M$37,S2086="kahepoolne vajaduspõhine",U2086&gt;=[2]an!$M$37,U2086&lt;=[2]an!$M$38,RANK(D2086,$D2086:$D2086)+COUNTIFS($D$2:D2086,D2086,$F$2:F2086,F2086)-1=1),
((EOMONTH(U2086,0)-U2086+1)*X2086)/DAY(EOMONTH(U2086,0))+(DAY(U2086)-1)*100/DAY(EOMONTH(U2086,0)),
IF(AND(F2086="Peretoe teenus",H2086&lt;[2]an!$M$37,S2086="kahepoolne vajaduspõhine",U2086&gt;=[2]an!$M$37,U2086&lt;=[2]an!$M$38,RANK(D2086,$D2086:$D2086)+COUNTIFS($D$2:D2086,D2086,$F$2:F2086,F2086)-1&gt;1),"",
IF(AND(F2086="Peretoe teenus",H2086&lt;[2]an!$M$37,S2086="kahepoolne vajaduspõhine",U2086&gt;[2]an!$M$38,RANK(D2086,$D2086:$D2086)+COUNTIFS($D$2:D2086,D2086,$F$2:F2086,F2086)-1=1),X2086,
IF(AND(F2086="Peretoe teenus",H2086&lt;[2]an!$M$37,S2086="kahepoolne vajaduspõhine",U2086&gt;[2]an!$M$38,RANK(D2086,$D2086:$D2086)+COUNTIFS($D$2:D2086,D2086,$F$2:F2086,F2086)-1&gt;1),"",X2086*W2086)))))))))))))),"")</f>
        <v/>
      </c>
      <c r="Z2086" s="18" t="str">
        <f t="shared" si="97"/>
        <v/>
      </c>
      <c r="AA2086" s="19" t="str">
        <f>IFERROR(VLOOKUP(E2086,[2]an!$A$3:$B$81,2,FALSE),"")</f>
        <v/>
      </c>
      <c r="AB2086" s="19" t="str">
        <f>IFERROR(VLOOKUP(AA2086,[2]an!$C$2:$D$16,2,FALSE),"")</f>
        <v/>
      </c>
      <c r="AC2086" s="20"/>
      <c r="AD2086" s="21" t="str">
        <f>IF(A2086=[2]an!$F$36,VLOOKUP([2]an!$F$36,[2]an!$F$36:$H$36,3,FALSE),IF(A2086=[2]an!$F$35,VLOOKUP([2]an!$F$35,[2]an!$F$35:$H$35,3,FALSE),IF(A2086=[2]an!$F$33,VLOOKUP([2]an!$F$33,[2]an!$F$33:$H$33,3,FALSE),IF(A2086=[2]an!$F$31,VLOOKUP([2]an!$F$31,[2]an!$F$31:$H$31,3,FALSE),""))))</f>
        <v/>
      </c>
    </row>
    <row r="2087" spans="6:30" x14ac:dyDescent="0.2">
      <c r="F2087" s="10"/>
      <c r="G2087" s="8" t="str">
        <f t="shared" si="98"/>
        <v/>
      </c>
      <c r="H2087" s="13"/>
      <c r="K2087" s="13"/>
      <c r="L2087" s="10"/>
      <c r="M2087" s="10"/>
      <c r="S2087" s="8" t="str">
        <f>IFERROR(VLOOKUP(D2087,[1]peretoe_teenus!$A$2:$L$2000,5,FALSE),"")</f>
        <v/>
      </c>
      <c r="U2087" s="13"/>
      <c r="V2087" s="15" t="str" cm="1">
        <f t="array" ref="V2087">IFERROR(IF(AND(F2087="Tugigrupp",RANK(K2087,$K2087:$K2087)+COUNTIFS($K$2:K2087,K2087,$L$2:L2087,L2087,$M$2:M2087,M2087,$I$2:I2087,I2087,$G$2:G2087,G2087,$F$2:F2087,F2087)-1=1),SUMPRODUCT(($F$2:$F$4154=F2087)*($G$2:$G$4154=G2087)*($K$2:$K$4154=K2087)*($I$2:$I$4154=I2087)*($L$2:$L$4154=L2087)*($M$2:$M$4154=M2087)),""),"")</f>
        <v/>
      </c>
      <c r="W2087" s="15" t="str">
        <f t="shared" si="96"/>
        <v/>
      </c>
      <c r="X2087" s="16" t="str">
        <f>IF(AND(A2087=[2]an!$G$38,F2087=[2]an!$E$40),[2]an!$G$40,IF(AND(A2087=[2]an!$G$38,F2087=[2]an!$E$41),[2]an!$G$41,IF(AND(A2087=[2]an!$G$38,F2087=[2]an!$E$39,H2087&gt;=[2]an!$M$37),[2]an!$G$39,
IF(AND(A2087=[2]an!$G$38,F2087=[2]an!$E$39,H2087&lt;[2]an!$M$37,S2087="kahepoolne vajaduspõhine",U2087=""),[2]an!$M$40,
IF(AND(A2087=[2]an!$G$38,F2087=[2]an!$E$39,H2087&lt;[2]an!$M$37,S2087="kahepoolne vajaduspõhine",U2087&lt;&gt;""),[2]an!$G$39,
IF(AND(A2087=[2]an!$G$38,F2087=[2]an!$E$39,H2087&lt;[2]an!$M$37,S2087&lt;&gt;"kahepoolne vajaduspõhine"),[2]an!$G$39,
IF(AND(A2087=[2]an!$G$38,F2087=[2]an!$E$42),[2]an!$G$42,
IF(AND(A2087=[2]an!$H$38,F2087=[2]an!$E$40),[2]an!$H$40,IF(AND(A2087=[2]an!$H$38,F2087=[2]an!$E$41),[2]an!$H$41,IF(AND(A2087=[2]an!$H$38,F2087=[2]an!$E$39,H2087&gt;=[2]an!$M$37),[2]an!$H$39,
IF(AND(A2087=[2]an!$H$38,F2087=[2]an!$E$39,H2087&lt;[2]an!$M$37,S2087="kahepoolne vajaduspõhine",U2087=""),[2]an!$M$40,
IF(AND(A2087=[2]an!$H$38,F2087=[2]an!$E$39,H2087&lt;[2]an!$M$37,S2087="kahepoolne vajaduspõhine",U2087&lt;&gt;""),[2]an!$H$39,
IF(AND(A2087=[2]an!$H$38,F2087=[2]an!$E$39,H2087&lt;[2]an!$M$37,S2087&lt;&gt;"kahepoolne vajaduspõhine"),[2]an!$H$39,
IF(AND(A2087=[2]an!$H$38,F2087=[2]an!$E$42),[2]an!$H$42,
IF(AND(A2087=[2]an!$I$38,F2087=[2]an!$E$40),[2]an!$I$40,IF(AND(A2087=[2]an!$I$38,F2087=[2]an!$E$41),[2]an!$I$41,IF(AND(A2087=[2]an!$I$38,F2087=[2]an!$E$39,H2087&gt;=[2]an!$M$37),[2]an!$I$39,
IF(AND(A2087=[2]an!$I$38,F2087=[2]an!$E$39,H2087&lt;[2]an!$M$37,S2087="kahepoolne vajaduspõhine",U2087=""),[2]an!$M$40,
IF(AND(A2087=[2]an!$I$38,F2087=[2]an!$E$39,H2087&lt;[2]an!$M$37,S2087="kahepoolne vajaduspõhine",U2087&lt;&gt;""),[2]an!$I$39,
IF(AND(A2087=[2]an!$I$38,F2087=[2]an!$E$39,H2087&lt;[2]an!$M$37,S2087&lt;&gt;"kahepoolne vajaduspõhine"),[2]an!$I$39,
IF(AND(A2087=[2]an!$I$38,F2087=[2]an!$E$42),[2]an!$I$42,
IF(AND(A2087=[2]an!$J$38,F2087=[2]an!$E$40),[2]an!$J$40,IF(AND(A2087=[2]an!$J$38,F2087=[2]an!$E$41),[2]an!$J$41,IF(AND(A2087=[2]an!$J$38,F2087=[2]an!$E$39,H2087&gt;=[2]an!$M$37),[2]an!$J$39,
IF(AND(A2087=[2]an!$J$38,F2087=[2]an!$E$39,H2087&lt;[2]an!$M$37,S2087="kahepoolne vajaduspõhine",U2087=""),[2]an!$M$40,
IF(AND(A2087=[2]an!$J$38,F2087=[2]an!$E$39,H2087&lt;[2]an!$M$37,S2087="kahepoolne vajaduspõhine",U2087&lt;&gt;""),[2]an!$J$39,
IF(AND(A2087=[2]an!$J$38,F2087=[2]an!$E$39,H2087&lt;[2]an!$M$37,S2087&lt;&gt;"kahepoolne vajaduspõhine"),[2]an!$J$39,
IF(AND(A2087=[2]an!$J$38,F2087=[2]an!$E$42),[2]an!$J$42,""))))))))))))))))))))))))))))</f>
        <v/>
      </c>
      <c r="Y2087" s="17" t="str">
        <f>IFERROR(IF(F2087="Tugigrupp",0,
IF(AND(F2087="Peretoe teenus",H2087&gt;=[2]an!$M$37,RANK(D2087,$D2087:$D2087)+COUNTIFS($D$2:D2087,D2087,$F$2:F2087,F2087)-1&gt;1),"",
IF(AND(F2087="Peretoe teenus",H2087&gt;=[2]an!$M$37,RANK(D2087,$D2087:$D2087)+COUNTIFS($D$2:D2087,D2087,$F$2:F2087,F2087)-1=1,MONTH(H2087)=MONTH(K2087)=TRUE,YEAR(H2087)=YEAR(K2087)=TRUE),((EOMONTH(H2087,0)-H2087+1)*X2087)/DAY(EOMONTH(H2087,0)),
IF(AND(F2087="Peretoe teenus",H2087&gt;=[2]an!$M$37,RANK(D2087,$D2087:$D2087)+COUNTIFS($D$2:D2087,D2087,$F$2:F2087,F2087)-1=1),X2087,
IF(AND(F2087="Peretoe teenus",H2087&lt;[2]an!$M$37,S2087&lt;&gt;"kahepoolne vajaduspõhine",RANK(D2087,$D2087:$D2087)+COUNTIFS($D$2:D2087,D2087,$F$2:F2087,F2087)-1=1),X2087,
IF(AND(F2087="Peretoe teenus",H2087&lt;[2]an!$M$37,S2087&lt;&gt;"kahepoolne vajaduspõhine",RANK(D2087,$D2087:$D2087)+COUNTIFS($D$2:D2087,D2087,$F$2:F2087,F2087)-1&gt;1),"",
IF(AND(F2087="Peretoe teenus",H2087&lt;[2]an!$M$37,S2087="kahepoolne vajaduspõhine",U2087="",RANK(D2087,$D2087:$D2087)+COUNTIFS($D$2:D2087,D2087,$F$2:F2087,F2087)-1=1),X2087,
IF(AND(F2087="Peretoe teenus",H2087&lt;[2]an!$M$37,S2087="kahepoolne vajaduspõhine",U2087="",RANK(D2087,$D2087:$D2087)+COUNTIFS($D$2:D2087,D2087,$F$2:F2087,F2087)-1&gt;1),"",
IF(AND(F2087="Peretoe teenus",H2087&lt;[2]an!$M$37,S2087="kahepoolne vajaduspõhine",U2087&lt;[2]an!$M$37,RANK(D2087,$D2087:$D2087)+COUNTIFS($D$2:D2087,D2087,$F$2:F2087,F2087)-1=1),X2087,
IF(AND(F2087="Peretoe teenus",H2087&lt;[2]an!$M$37,S2087="kahepoolne vajaduspõhine",U2087&lt;[2]an!$M$37,RANK(D2087,$D2087:$D2087)+COUNTIFS($D$2:D2087,D2087,$F$2:F2087,F2087)-1&gt;1),"",
IF(AND(F2087="Peretoe teenus",H2087&lt;[2]an!$M$37,S2087="kahepoolne vajaduspõhine",U2087&gt;=[2]an!$M$37,U2087&lt;=[2]an!$M$38,RANK(D2087,$D2087:$D2087)+COUNTIFS($D$2:D2087,D2087,$F$2:F2087,F2087)-1=1),
((EOMONTH(U2087,0)-U2087+1)*X2087)/DAY(EOMONTH(U2087,0))+(DAY(U2087)-1)*100/DAY(EOMONTH(U2087,0)),
IF(AND(F2087="Peretoe teenus",H2087&lt;[2]an!$M$37,S2087="kahepoolne vajaduspõhine",U2087&gt;=[2]an!$M$37,U2087&lt;=[2]an!$M$38,RANK(D2087,$D2087:$D2087)+COUNTIFS($D$2:D2087,D2087,$F$2:F2087,F2087)-1&gt;1),"",
IF(AND(F2087="Peretoe teenus",H2087&lt;[2]an!$M$37,S2087="kahepoolne vajaduspõhine",U2087&gt;[2]an!$M$38,RANK(D2087,$D2087:$D2087)+COUNTIFS($D$2:D2087,D2087,$F$2:F2087,F2087)-1=1),X2087,
IF(AND(F2087="Peretoe teenus",H2087&lt;[2]an!$M$37,S2087="kahepoolne vajaduspõhine",U2087&gt;[2]an!$M$38,RANK(D2087,$D2087:$D2087)+COUNTIFS($D$2:D2087,D2087,$F$2:F2087,F2087)-1&gt;1),"",X2087*W2087)))))))))))))),"")</f>
        <v/>
      </c>
      <c r="Z2087" s="18" t="str">
        <f t="shared" si="97"/>
        <v/>
      </c>
      <c r="AA2087" s="19" t="str">
        <f>IFERROR(VLOOKUP(E2087,[2]an!$A$3:$B$81,2,FALSE),"")</f>
        <v/>
      </c>
      <c r="AB2087" s="19" t="str">
        <f>IFERROR(VLOOKUP(AA2087,[2]an!$C$2:$D$16,2,FALSE),"")</f>
        <v/>
      </c>
      <c r="AC2087" s="20"/>
      <c r="AD2087" s="21" t="str">
        <f>IF(A2087=[2]an!$F$36,VLOOKUP([2]an!$F$36,[2]an!$F$36:$H$36,3,FALSE),IF(A2087=[2]an!$F$35,VLOOKUP([2]an!$F$35,[2]an!$F$35:$H$35,3,FALSE),IF(A2087=[2]an!$F$33,VLOOKUP([2]an!$F$33,[2]an!$F$33:$H$33,3,FALSE),IF(A2087=[2]an!$F$31,VLOOKUP([2]an!$F$31,[2]an!$F$31:$H$31,3,FALSE),""))))</f>
        <v/>
      </c>
    </row>
    <row r="2088" spans="6:30" x14ac:dyDescent="0.2">
      <c r="F2088" s="10"/>
      <c r="G2088" s="8" t="str">
        <f t="shared" si="98"/>
        <v/>
      </c>
      <c r="H2088" s="13"/>
      <c r="K2088" s="13"/>
      <c r="L2088" s="10"/>
      <c r="M2088" s="10"/>
      <c r="S2088" s="8" t="str">
        <f>IFERROR(VLOOKUP(D2088,[1]peretoe_teenus!$A$2:$L$2000,5,FALSE),"")</f>
        <v/>
      </c>
      <c r="U2088" s="13"/>
      <c r="V2088" s="15" t="str" cm="1">
        <f t="array" ref="V2088">IFERROR(IF(AND(F2088="Tugigrupp",RANK(K2088,$K2088:$K2088)+COUNTIFS($K$2:K2088,K2088,$L$2:L2088,L2088,$M$2:M2088,M2088,$I$2:I2088,I2088,$G$2:G2088,G2088,$F$2:F2088,F2088)-1=1),SUMPRODUCT(($F$2:$F$4154=F2088)*($G$2:$G$4154=G2088)*($K$2:$K$4154=K2088)*($I$2:$I$4154=I2088)*($L$2:$L$4154=L2088)*($M$2:$M$4154=M2088)),""),"")</f>
        <v/>
      </c>
      <c r="W2088" s="15" t="str">
        <f t="shared" si="96"/>
        <v/>
      </c>
      <c r="X2088" s="16" t="str">
        <f>IF(AND(A2088=[2]an!$G$38,F2088=[2]an!$E$40),[2]an!$G$40,IF(AND(A2088=[2]an!$G$38,F2088=[2]an!$E$41),[2]an!$G$41,IF(AND(A2088=[2]an!$G$38,F2088=[2]an!$E$39,H2088&gt;=[2]an!$M$37),[2]an!$G$39,
IF(AND(A2088=[2]an!$G$38,F2088=[2]an!$E$39,H2088&lt;[2]an!$M$37,S2088="kahepoolne vajaduspõhine",U2088=""),[2]an!$M$40,
IF(AND(A2088=[2]an!$G$38,F2088=[2]an!$E$39,H2088&lt;[2]an!$M$37,S2088="kahepoolne vajaduspõhine",U2088&lt;&gt;""),[2]an!$G$39,
IF(AND(A2088=[2]an!$G$38,F2088=[2]an!$E$39,H2088&lt;[2]an!$M$37,S2088&lt;&gt;"kahepoolne vajaduspõhine"),[2]an!$G$39,
IF(AND(A2088=[2]an!$G$38,F2088=[2]an!$E$42),[2]an!$G$42,
IF(AND(A2088=[2]an!$H$38,F2088=[2]an!$E$40),[2]an!$H$40,IF(AND(A2088=[2]an!$H$38,F2088=[2]an!$E$41),[2]an!$H$41,IF(AND(A2088=[2]an!$H$38,F2088=[2]an!$E$39,H2088&gt;=[2]an!$M$37),[2]an!$H$39,
IF(AND(A2088=[2]an!$H$38,F2088=[2]an!$E$39,H2088&lt;[2]an!$M$37,S2088="kahepoolne vajaduspõhine",U2088=""),[2]an!$M$40,
IF(AND(A2088=[2]an!$H$38,F2088=[2]an!$E$39,H2088&lt;[2]an!$M$37,S2088="kahepoolne vajaduspõhine",U2088&lt;&gt;""),[2]an!$H$39,
IF(AND(A2088=[2]an!$H$38,F2088=[2]an!$E$39,H2088&lt;[2]an!$M$37,S2088&lt;&gt;"kahepoolne vajaduspõhine"),[2]an!$H$39,
IF(AND(A2088=[2]an!$H$38,F2088=[2]an!$E$42),[2]an!$H$42,
IF(AND(A2088=[2]an!$I$38,F2088=[2]an!$E$40),[2]an!$I$40,IF(AND(A2088=[2]an!$I$38,F2088=[2]an!$E$41),[2]an!$I$41,IF(AND(A2088=[2]an!$I$38,F2088=[2]an!$E$39,H2088&gt;=[2]an!$M$37),[2]an!$I$39,
IF(AND(A2088=[2]an!$I$38,F2088=[2]an!$E$39,H2088&lt;[2]an!$M$37,S2088="kahepoolne vajaduspõhine",U2088=""),[2]an!$M$40,
IF(AND(A2088=[2]an!$I$38,F2088=[2]an!$E$39,H2088&lt;[2]an!$M$37,S2088="kahepoolne vajaduspõhine",U2088&lt;&gt;""),[2]an!$I$39,
IF(AND(A2088=[2]an!$I$38,F2088=[2]an!$E$39,H2088&lt;[2]an!$M$37,S2088&lt;&gt;"kahepoolne vajaduspõhine"),[2]an!$I$39,
IF(AND(A2088=[2]an!$I$38,F2088=[2]an!$E$42),[2]an!$I$42,
IF(AND(A2088=[2]an!$J$38,F2088=[2]an!$E$40),[2]an!$J$40,IF(AND(A2088=[2]an!$J$38,F2088=[2]an!$E$41),[2]an!$J$41,IF(AND(A2088=[2]an!$J$38,F2088=[2]an!$E$39,H2088&gt;=[2]an!$M$37),[2]an!$J$39,
IF(AND(A2088=[2]an!$J$38,F2088=[2]an!$E$39,H2088&lt;[2]an!$M$37,S2088="kahepoolne vajaduspõhine",U2088=""),[2]an!$M$40,
IF(AND(A2088=[2]an!$J$38,F2088=[2]an!$E$39,H2088&lt;[2]an!$M$37,S2088="kahepoolne vajaduspõhine",U2088&lt;&gt;""),[2]an!$J$39,
IF(AND(A2088=[2]an!$J$38,F2088=[2]an!$E$39,H2088&lt;[2]an!$M$37,S2088&lt;&gt;"kahepoolne vajaduspõhine"),[2]an!$J$39,
IF(AND(A2088=[2]an!$J$38,F2088=[2]an!$E$42),[2]an!$J$42,""))))))))))))))))))))))))))))</f>
        <v/>
      </c>
      <c r="Y2088" s="17" t="str">
        <f>IFERROR(IF(F2088="Tugigrupp",0,
IF(AND(F2088="Peretoe teenus",H2088&gt;=[2]an!$M$37,RANK(D2088,$D2088:$D2088)+COUNTIFS($D$2:D2088,D2088,$F$2:F2088,F2088)-1&gt;1),"",
IF(AND(F2088="Peretoe teenus",H2088&gt;=[2]an!$M$37,RANK(D2088,$D2088:$D2088)+COUNTIFS($D$2:D2088,D2088,$F$2:F2088,F2088)-1=1,MONTH(H2088)=MONTH(K2088)=TRUE,YEAR(H2088)=YEAR(K2088)=TRUE),((EOMONTH(H2088,0)-H2088+1)*X2088)/DAY(EOMONTH(H2088,0)),
IF(AND(F2088="Peretoe teenus",H2088&gt;=[2]an!$M$37,RANK(D2088,$D2088:$D2088)+COUNTIFS($D$2:D2088,D2088,$F$2:F2088,F2088)-1=1),X2088,
IF(AND(F2088="Peretoe teenus",H2088&lt;[2]an!$M$37,S2088&lt;&gt;"kahepoolne vajaduspõhine",RANK(D2088,$D2088:$D2088)+COUNTIFS($D$2:D2088,D2088,$F$2:F2088,F2088)-1=1),X2088,
IF(AND(F2088="Peretoe teenus",H2088&lt;[2]an!$M$37,S2088&lt;&gt;"kahepoolne vajaduspõhine",RANK(D2088,$D2088:$D2088)+COUNTIFS($D$2:D2088,D2088,$F$2:F2088,F2088)-1&gt;1),"",
IF(AND(F2088="Peretoe teenus",H2088&lt;[2]an!$M$37,S2088="kahepoolne vajaduspõhine",U2088="",RANK(D2088,$D2088:$D2088)+COUNTIFS($D$2:D2088,D2088,$F$2:F2088,F2088)-1=1),X2088,
IF(AND(F2088="Peretoe teenus",H2088&lt;[2]an!$M$37,S2088="kahepoolne vajaduspõhine",U2088="",RANK(D2088,$D2088:$D2088)+COUNTIFS($D$2:D2088,D2088,$F$2:F2088,F2088)-1&gt;1),"",
IF(AND(F2088="Peretoe teenus",H2088&lt;[2]an!$M$37,S2088="kahepoolne vajaduspõhine",U2088&lt;[2]an!$M$37,RANK(D2088,$D2088:$D2088)+COUNTIFS($D$2:D2088,D2088,$F$2:F2088,F2088)-1=1),X2088,
IF(AND(F2088="Peretoe teenus",H2088&lt;[2]an!$M$37,S2088="kahepoolne vajaduspõhine",U2088&lt;[2]an!$M$37,RANK(D2088,$D2088:$D2088)+COUNTIFS($D$2:D2088,D2088,$F$2:F2088,F2088)-1&gt;1),"",
IF(AND(F2088="Peretoe teenus",H2088&lt;[2]an!$M$37,S2088="kahepoolne vajaduspõhine",U2088&gt;=[2]an!$M$37,U2088&lt;=[2]an!$M$38,RANK(D2088,$D2088:$D2088)+COUNTIFS($D$2:D2088,D2088,$F$2:F2088,F2088)-1=1),
((EOMONTH(U2088,0)-U2088+1)*X2088)/DAY(EOMONTH(U2088,0))+(DAY(U2088)-1)*100/DAY(EOMONTH(U2088,0)),
IF(AND(F2088="Peretoe teenus",H2088&lt;[2]an!$M$37,S2088="kahepoolne vajaduspõhine",U2088&gt;=[2]an!$M$37,U2088&lt;=[2]an!$M$38,RANK(D2088,$D2088:$D2088)+COUNTIFS($D$2:D2088,D2088,$F$2:F2088,F2088)-1&gt;1),"",
IF(AND(F2088="Peretoe teenus",H2088&lt;[2]an!$M$37,S2088="kahepoolne vajaduspõhine",U2088&gt;[2]an!$M$38,RANK(D2088,$D2088:$D2088)+COUNTIFS($D$2:D2088,D2088,$F$2:F2088,F2088)-1=1),X2088,
IF(AND(F2088="Peretoe teenus",H2088&lt;[2]an!$M$37,S2088="kahepoolne vajaduspõhine",U2088&gt;[2]an!$M$38,RANK(D2088,$D2088:$D2088)+COUNTIFS($D$2:D2088,D2088,$F$2:F2088,F2088)-1&gt;1),"",X2088*W2088)))))))))))))),"")</f>
        <v/>
      </c>
      <c r="Z2088" s="18" t="str">
        <f t="shared" si="97"/>
        <v/>
      </c>
      <c r="AA2088" s="19" t="str">
        <f>IFERROR(VLOOKUP(E2088,[2]an!$A$3:$B$81,2,FALSE),"")</f>
        <v/>
      </c>
      <c r="AB2088" s="19" t="str">
        <f>IFERROR(VLOOKUP(AA2088,[2]an!$C$2:$D$16,2,FALSE),"")</f>
        <v/>
      </c>
      <c r="AC2088" s="20"/>
      <c r="AD2088" s="21" t="str">
        <f>IF(A2088=[2]an!$F$36,VLOOKUP([2]an!$F$36,[2]an!$F$36:$H$36,3,FALSE),IF(A2088=[2]an!$F$35,VLOOKUP([2]an!$F$35,[2]an!$F$35:$H$35,3,FALSE),IF(A2088=[2]an!$F$33,VLOOKUP([2]an!$F$33,[2]an!$F$33:$H$33,3,FALSE),IF(A2088=[2]an!$F$31,VLOOKUP([2]an!$F$31,[2]an!$F$31:$H$31,3,FALSE),""))))</f>
        <v/>
      </c>
    </row>
    <row r="2089" spans="6:30" x14ac:dyDescent="0.2">
      <c r="F2089" s="10"/>
      <c r="G2089" s="8" t="str">
        <f t="shared" si="98"/>
        <v/>
      </c>
      <c r="H2089" s="13"/>
      <c r="K2089" s="13"/>
      <c r="L2089" s="10"/>
      <c r="M2089" s="10"/>
      <c r="S2089" s="8" t="str">
        <f>IFERROR(VLOOKUP(D2089,[1]peretoe_teenus!$A$2:$L$2000,5,FALSE),"")</f>
        <v/>
      </c>
      <c r="U2089" s="13"/>
      <c r="V2089" s="15" t="str" cm="1">
        <f t="array" ref="V2089">IFERROR(IF(AND(F2089="Tugigrupp",RANK(K2089,$K2089:$K2089)+COUNTIFS($K$2:K2089,K2089,$L$2:L2089,L2089,$M$2:M2089,M2089,$I$2:I2089,I2089,$G$2:G2089,G2089,$F$2:F2089,F2089)-1=1),SUMPRODUCT(($F$2:$F$4154=F2089)*($G$2:$G$4154=G2089)*($K$2:$K$4154=K2089)*($I$2:$I$4154=I2089)*($L$2:$L$4154=L2089)*($M$2:$M$4154=M2089)),""),"")</f>
        <v/>
      </c>
      <c r="W2089" s="15" t="str">
        <f t="shared" si="96"/>
        <v/>
      </c>
      <c r="X2089" s="16" t="str">
        <f>IF(AND(A2089=[2]an!$G$38,F2089=[2]an!$E$40),[2]an!$G$40,IF(AND(A2089=[2]an!$G$38,F2089=[2]an!$E$41),[2]an!$G$41,IF(AND(A2089=[2]an!$G$38,F2089=[2]an!$E$39,H2089&gt;=[2]an!$M$37),[2]an!$G$39,
IF(AND(A2089=[2]an!$G$38,F2089=[2]an!$E$39,H2089&lt;[2]an!$M$37,S2089="kahepoolne vajaduspõhine",U2089=""),[2]an!$M$40,
IF(AND(A2089=[2]an!$G$38,F2089=[2]an!$E$39,H2089&lt;[2]an!$M$37,S2089="kahepoolne vajaduspõhine",U2089&lt;&gt;""),[2]an!$G$39,
IF(AND(A2089=[2]an!$G$38,F2089=[2]an!$E$39,H2089&lt;[2]an!$M$37,S2089&lt;&gt;"kahepoolne vajaduspõhine"),[2]an!$G$39,
IF(AND(A2089=[2]an!$G$38,F2089=[2]an!$E$42),[2]an!$G$42,
IF(AND(A2089=[2]an!$H$38,F2089=[2]an!$E$40),[2]an!$H$40,IF(AND(A2089=[2]an!$H$38,F2089=[2]an!$E$41),[2]an!$H$41,IF(AND(A2089=[2]an!$H$38,F2089=[2]an!$E$39,H2089&gt;=[2]an!$M$37),[2]an!$H$39,
IF(AND(A2089=[2]an!$H$38,F2089=[2]an!$E$39,H2089&lt;[2]an!$M$37,S2089="kahepoolne vajaduspõhine",U2089=""),[2]an!$M$40,
IF(AND(A2089=[2]an!$H$38,F2089=[2]an!$E$39,H2089&lt;[2]an!$M$37,S2089="kahepoolne vajaduspõhine",U2089&lt;&gt;""),[2]an!$H$39,
IF(AND(A2089=[2]an!$H$38,F2089=[2]an!$E$39,H2089&lt;[2]an!$M$37,S2089&lt;&gt;"kahepoolne vajaduspõhine"),[2]an!$H$39,
IF(AND(A2089=[2]an!$H$38,F2089=[2]an!$E$42),[2]an!$H$42,
IF(AND(A2089=[2]an!$I$38,F2089=[2]an!$E$40),[2]an!$I$40,IF(AND(A2089=[2]an!$I$38,F2089=[2]an!$E$41),[2]an!$I$41,IF(AND(A2089=[2]an!$I$38,F2089=[2]an!$E$39,H2089&gt;=[2]an!$M$37),[2]an!$I$39,
IF(AND(A2089=[2]an!$I$38,F2089=[2]an!$E$39,H2089&lt;[2]an!$M$37,S2089="kahepoolne vajaduspõhine",U2089=""),[2]an!$M$40,
IF(AND(A2089=[2]an!$I$38,F2089=[2]an!$E$39,H2089&lt;[2]an!$M$37,S2089="kahepoolne vajaduspõhine",U2089&lt;&gt;""),[2]an!$I$39,
IF(AND(A2089=[2]an!$I$38,F2089=[2]an!$E$39,H2089&lt;[2]an!$M$37,S2089&lt;&gt;"kahepoolne vajaduspõhine"),[2]an!$I$39,
IF(AND(A2089=[2]an!$I$38,F2089=[2]an!$E$42),[2]an!$I$42,
IF(AND(A2089=[2]an!$J$38,F2089=[2]an!$E$40),[2]an!$J$40,IF(AND(A2089=[2]an!$J$38,F2089=[2]an!$E$41),[2]an!$J$41,IF(AND(A2089=[2]an!$J$38,F2089=[2]an!$E$39,H2089&gt;=[2]an!$M$37),[2]an!$J$39,
IF(AND(A2089=[2]an!$J$38,F2089=[2]an!$E$39,H2089&lt;[2]an!$M$37,S2089="kahepoolne vajaduspõhine",U2089=""),[2]an!$M$40,
IF(AND(A2089=[2]an!$J$38,F2089=[2]an!$E$39,H2089&lt;[2]an!$M$37,S2089="kahepoolne vajaduspõhine",U2089&lt;&gt;""),[2]an!$J$39,
IF(AND(A2089=[2]an!$J$38,F2089=[2]an!$E$39,H2089&lt;[2]an!$M$37,S2089&lt;&gt;"kahepoolne vajaduspõhine"),[2]an!$J$39,
IF(AND(A2089=[2]an!$J$38,F2089=[2]an!$E$42),[2]an!$J$42,""))))))))))))))))))))))))))))</f>
        <v/>
      </c>
      <c r="Y2089" s="17" t="str">
        <f>IFERROR(IF(F2089="Tugigrupp",0,
IF(AND(F2089="Peretoe teenus",H2089&gt;=[2]an!$M$37,RANK(D2089,$D2089:$D2089)+COUNTIFS($D$2:D2089,D2089,$F$2:F2089,F2089)-1&gt;1),"",
IF(AND(F2089="Peretoe teenus",H2089&gt;=[2]an!$M$37,RANK(D2089,$D2089:$D2089)+COUNTIFS($D$2:D2089,D2089,$F$2:F2089,F2089)-1=1,MONTH(H2089)=MONTH(K2089)=TRUE,YEAR(H2089)=YEAR(K2089)=TRUE),((EOMONTH(H2089,0)-H2089+1)*X2089)/DAY(EOMONTH(H2089,0)),
IF(AND(F2089="Peretoe teenus",H2089&gt;=[2]an!$M$37,RANK(D2089,$D2089:$D2089)+COUNTIFS($D$2:D2089,D2089,$F$2:F2089,F2089)-1=1),X2089,
IF(AND(F2089="Peretoe teenus",H2089&lt;[2]an!$M$37,S2089&lt;&gt;"kahepoolne vajaduspõhine",RANK(D2089,$D2089:$D2089)+COUNTIFS($D$2:D2089,D2089,$F$2:F2089,F2089)-1=1),X2089,
IF(AND(F2089="Peretoe teenus",H2089&lt;[2]an!$M$37,S2089&lt;&gt;"kahepoolne vajaduspõhine",RANK(D2089,$D2089:$D2089)+COUNTIFS($D$2:D2089,D2089,$F$2:F2089,F2089)-1&gt;1),"",
IF(AND(F2089="Peretoe teenus",H2089&lt;[2]an!$M$37,S2089="kahepoolne vajaduspõhine",U2089="",RANK(D2089,$D2089:$D2089)+COUNTIFS($D$2:D2089,D2089,$F$2:F2089,F2089)-1=1),X2089,
IF(AND(F2089="Peretoe teenus",H2089&lt;[2]an!$M$37,S2089="kahepoolne vajaduspõhine",U2089="",RANK(D2089,$D2089:$D2089)+COUNTIFS($D$2:D2089,D2089,$F$2:F2089,F2089)-1&gt;1),"",
IF(AND(F2089="Peretoe teenus",H2089&lt;[2]an!$M$37,S2089="kahepoolne vajaduspõhine",U2089&lt;[2]an!$M$37,RANK(D2089,$D2089:$D2089)+COUNTIFS($D$2:D2089,D2089,$F$2:F2089,F2089)-1=1),X2089,
IF(AND(F2089="Peretoe teenus",H2089&lt;[2]an!$M$37,S2089="kahepoolne vajaduspõhine",U2089&lt;[2]an!$M$37,RANK(D2089,$D2089:$D2089)+COUNTIFS($D$2:D2089,D2089,$F$2:F2089,F2089)-1&gt;1),"",
IF(AND(F2089="Peretoe teenus",H2089&lt;[2]an!$M$37,S2089="kahepoolne vajaduspõhine",U2089&gt;=[2]an!$M$37,U2089&lt;=[2]an!$M$38,RANK(D2089,$D2089:$D2089)+COUNTIFS($D$2:D2089,D2089,$F$2:F2089,F2089)-1=1),
((EOMONTH(U2089,0)-U2089+1)*X2089)/DAY(EOMONTH(U2089,0))+(DAY(U2089)-1)*100/DAY(EOMONTH(U2089,0)),
IF(AND(F2089="Peretoe teenus",H2089&lt;[2]an!$M$37,S2089="kahepoolne vajaduspõhine",U2089&gt;=[2]an!$M$37,U2089&lt;=[2]an!$M$38,RANK(D2089,$D2089:$D2089)+COUNTIFS($D$2:D2089,D2089,$F$2:F2089,F2089)-1&gt;1),"",
IF(AND(F2089="Peretoe teenus",H2089&lt;[2]an!$M$37,S2089="kahepoolne vajaduspõhine",U2089&gt;[2]an!$M$38,RANK(D2089,$D2089:$D2089)+COUNTIFS($D$2:D2089,D2089,$F$2:F2089,F2089)-1=1),X2089,
IF(AND(F2089="Peretoe teenus",H2089&lt;[2]an!$M$37,S2089="kahepoolne vajaduspõhine",U2089&gt;[2]an!$M$38,RANK(D2089,$D2089:$D2089)+COUNTIFS($D$2:D2089,D2089,$F$2:F2089,F2089)-1&gt;1),"",X2089*W2089)))))))))))))),"")</f>
        <v/>
      </c>
      <c r="Z2089" s="18" t="str">
        <f t="shared" si="97"/>
        <v/>
      </c>
      <c r="AA2089" s="19" t="str">
        <f>IFERROR(VLOOKUP(E2089,[2]an!$A$3:$B$81,2,FALSE),"")</f>
        <v/>
      </c>
      <c r="AB2089" s="19" t="str">
        <f>IFERROR(VLOOKUP(AA2089,[2]an!$C$2:$D$16,2,FALSE),"")</f>
        <v/>
      </c>
      <c r="AC2089" s="20"/>
      <c r="AD2089" s="21" t="str">
        <f>IF(A2089=[2]an!$F$36,VLOOKUP([2]an!$F$36,[2]an!$F$36:$H$36,3,FALSE),IF(A2089=[2]an!$F$35,VLOOKUP([2]an!$F$35,[2]an!$F$35:$H$35,3,FALSE),IF(A2089=[2]an!$F$33,VLOOKUP([2]an!$F$33,[2]an!$F$33:$H$33,3,FALSE),IF(A2089=[2]an!$F$31,VLOOKUP([2]an!$F$31,[2]an!$F$31:$H$31,3,FALSE),""))))</f>
        <v/>
      </c>
    </row>
    <row r="2090" spans="6:30" x14ac:dyDescent="0.2">
      <c r="F2090" s="10"/>
      <c r="G2090" s="8" t="str">
        <f t="shared" si="98"/>
        <v/>
      </c>
      <c r="H2090" s="13"/>
      <c r="K2090" s="13"/>
      <c r="L2090" s="10"/>
      <c r="M2090" s="10"/>
      <c r="S2090" s="8" t="str">
        <f>IFERROR(VLOOKUP(D2090,[1]peretoe_teenus!$A$2:$L$2000,5,FALSE),"")</f>
        <v/>
      </c>
      <c r="U2090" s="13"/>
      <c r="V2090" s="15" t="str" cm="1">
        <f t="array" ref="V2090">IFERROR(IF(AND(F2090="Tugigrupp",RANK(K2090,$K2090:$K2090)+COUNTIFS($K$2:K2090,K2090,$L$2:L2090,L2090,$M$2:M2090,M2090,$I$2:I2090,I2090,$G$2:G2090,G2090,$F$2:F2090,F2090)-1=1),SUMPRODUCT(($F$2:$F$4154=F2090)*($G$2:$G$4154=G2090)*($K$2:$K$4154=K2090)*($I$2:$I$4154=I2090)*($L$2:$L$4154=L2090)*($M$2:$M$4154=M2090)),""),"")</f>
        <v/>
      </c>
      <c r="W2090" s="15" t="str">
        <f t="shared" si="96"/>
        <v/>
      </c>
      <c r="X2090" s="16" t="str">
        <f>IF(AND(A2090=[2]an!$G$38,F2090=[2]an!$E$40),[2]an!$G$40,IF(AND(A2090=[2]an!$G$38,F2090=[2]an!$E$41),[2]an!$G$41,IF(AND(A2090=[2]an!$G$38,F2090=[2]an!$E$39,H2090&gt;=[2]an!$M$37),[2]an!$G$39,
IF(AND(A2090=[2]an!$G$38,F2090=[2]an!$E$39,H2090&lt;[2]an!$M$37,S2090="kahepoolne vajaduspõhine",U2090=""),[2]an!$M$40,
IF(AND(A2090=[2]an!$G$38,F2090=[2]an!$E$39,H2090&lt;[2]an!$M$37,S2090="kahepoolne vajaduspõhine",U2090&lt;&gt;""),[2]an!$G$39,
IF(AND(A2090=[2]an!$G$38,F2090=[2]an!$E$39,H2090&lt;[2]an!$M$37,S2090&lt;&gt;"kahepoolne vajaduspõhine"),[2]an!$G$39,
IF(AND(A2090=[2]an!$G$38,F2090=[2]an!$E$42),[2]an!$G$42,
IF(AND(A2090=[2]an!$H$38,F2090=[2]an!$E$40),[2]an!$H$40,IF(AND(A2090=[2]an!$H$38,F2090=[2]an!$E$41),[2]an!$H$41,IF(AND(A2090=[2]an!$H$38,F2090=[2]an!$E$39,H2090&gt;=[2]an!$M$37),[2]an!$H$39,
IF(AND(A2090=[2]an!$H$38,F2090=[2]an!$E$39,H2090&lt;[2]an!$M$37,S2090="kahepoolne vajaduspõhine",U2090=""),[2]an!$M$40,
IF(AND(A2090=[2]an!$H$38,F2090=[2]an!$E$39,H2090&lt;[2]an!$M$37,S2090="kahepoolne vajaduspõhine",U2090&lt;&gt;""),[2]an!$H$39,
IF(AND(A2090=[2]an!$H$38,F2090=[2]an!$E$39,H2090&lt;[2]an!$M$37,S2090&lt;&gt;"kahepoolne vajaduspõhine"),[2]an!$H$39,
IF(AND(A2090=[2]an!$H$38,F2090=[2]an!$E$42),[2]an!$H$42,
IF(AND(A2090=[2]an!$I$38,F2090=[2]an!$E$40),[2]an!$I$40,IF(AND(A2090=[2]an!$I$38,F2090=[2]an!$E$41),[2]an!$I$41,IF(AND(A2090=[2]an!$I$38,F2090=[2]an!$E$39,H2090&gt;=[2]an!$M$37),[2]an!$I$39,
IF(AND(A2090=[2]an!$I$38,F2090=[2]an!$E$39,H2090&lt;[2]an!$M$37,S2090="kahepoolne vajaduspõhine",U2090=""),[2]an!$M$40,
IF(AND(A2090=[2]an!$I$38,F2090=[2]an!$E$39,H2090&lt;[2]an!$M$37,S2090="kahepoolne vajaduspõhine",U2090&lt;&gt;""),[2]an!$I$39,
IF(AND(A2090=[2]an!$I$38,F2090=[2]an!$E$39,H2090&lt;[2]an!$M$37,S2090&lt;&gt;"kahepoolne vajaduspõhine"),[2]an!$I$39,
IF(AND(A2090=[2]an!$I$38,F2090=[2]an!$E$42),[2]an!$I$42,
IF(AND(A2090=[2]an!$J$38,F2090=[2]an!$E$40),[2]an!$J$40,IF(AND(A2090=[2]an!$J$38,F2090=[2]an!$E$41),[2]an!$J$41,IF(AND(A2090=[2]an!$J$38,F2090=[2]an!$E$39,H2090&gt;=[2]an!$M$37),[2]an!$J$39,
IF(AND(A2090=[2]an!$J$38,F2090=[2]an!$E$39,H2090&lt;[2]an!$M$37,S2090="kahepoolne vajaduspõhine",U2090=""),[2]an!$M$40,
IF(AND(A2090=[2]an!$J$38,F2090=[2]an!$E$39,H2090&lt;[2]an!$M$37,S2090="kahepoolne vajaduspõhine",U2090&lt;&gt;""),[2]an!$J$39,
IF(AND(A2090=[2]an!$J$38,F2090=[2]an!$E$39,H2090&lt;[2]an!$M$37,S2090&lt;&gt;"kahepoolne vajaduspõhine"),[2]an!$J$39,
IF(AND(A2090=[2]an!$J$38,F2090=[2]an!$E$42),[2]an!$J$42,""))))))))))))))))))))))))))))</f>
        <v/>
      </c>
      <c r="Y2090" s="17" t="str">
        <f>IFERROR(IF(F2090="Tugigrupp",0,
IF(AND(F2090="Peretoe teenus",H2090&gt;=[2]an!$M$37,RANK(D2090,$D2090:$D2090)+COUNTIFS($D$2:D2090,D2090,$F$2:F2090,F2090)-1&gt;1),"",
IF(AND(F2090="Peretoe teenus",H2090&gt;=[2]an!$M$37,RANK(D2090,$D2090:$D2090)+COUNTIFS($D$2:D2090,D2090,$F$2:F2090,F2090)-1=1,MONTH(H2090)=MONTH(K2090)=TRUE,YEAR(H2090)=YEAR(K2090)=TRUE),((EOMONTH(H2090,0)-H2090+1)*X2090)/DAY(EOMONTH(H2090,0)),
IF(AND(F2090="Peretoe teenus",H2090&gt;=[2]an!$M$37,RANK(D2090,$D2090:$D2090)+COUNTIFS($D$2:D2090,D2090,$F$2:F2090,F2090)-1=1),X2090,
IF(AND(F2090="Peretoe teenus",H2090&lt;[2]an!$M$37,S2090&lt;&gt;"kahepoolne vajaduspõhine",RANK(D2090,$D2090:$D2090)+COUNTIFS($D$2:D2090,D2090,$F$2:F2090,F2090)-1=1),X2090,
IF(AND(F2090="Peretoe teenus",H2090&lt;[2]an!$M$37,S2090&lt;&gt;"kahepoolne vajaduspõhine",RANK(D2090,$D2090:$D2090)+COUNTIFS($D$2:D2090,D2090,$F$2:F2090,F2090)-1&gt;1),"",
IF(AND(F2090="Peretoe teenus",H2090&lt;[2]an!$M$37,S2090="kahepoolne vajaduspõhine",U2090="",RANK(D2090,$D2090:$D2090)+COUNTIFS($D$2:D2090,D2090,$F$2:F2090,F2090)-1=1),X2090,
IF(AND(F2090="Peretoe teenus",H2090&lt;[2]an!$M$37,S2090="kahepoolne vajaduspõhine",U2090="",RANK(D2090,$D2090:$D2090)+COUNTIFS($D$2:D2090,D2090,$F$2:F2090,F2090)-1&gt;1),"",
IF(AND(F2090="Peretoe teenus",H2090&lt;[2]an!$M$37,S2090="kahepoolne vajaduspõhine",U2090&lt;[2]an!$M$37,RANK(D2090,$D2090:$D2090)+COUNTIFS($D$2:D2090,D2090,$F$2:F2090,F2090)-1=1),X2090,
IF(AND(F2090="Peretoe teenus",H2090&lt;[2]an!$M$37,S2090="kahepoolne vajaduspõhine",U2090&lt;[2]an!$M$37,RANK(D2090,$D2090:$D2090)+COUNTIFS($D$2:D2090,D2090,$F$2:F2090,F2090)-1&gt;1),"",
IF(AND(F2090="Peretoe teenus",H2090&lt;[2]an!$M$37,S2090="kahepoolne vajaduspõhine",U2090&gt;=[2]an!$M$37,U2090&lt;=[2]an!$M$38,RANK(D2090,$D2090:$D2090)+COUNTIFS($D$2:D2090,D2090,$F$2:F2090,F2090)-1=1),
((EOMONTH(U2090,0)-U2090+1)*X2090)/DAY(EOMONTH(U2090,0))+(DAY(U2090)-1)*100/DAY(EOMONTH(U2090,0)),
IF(AND(F2090="Peretoe teenus",H2090&lt;[2]an!$M$37,S2090="kahepoolne vajaduspõhine",U2090&gt;=[2]an!$M$37,U2090&lt;=[2]an!$M$38,RANK(D2090,$D2090:$D2090)+COUNTIFS($D$2:D2090,D2090,$F$2:F2090,F2090)-1&gt;1),"",
IF(AND(F2090="Peretoe teenus",H2090&lt;[2]an!$M$37,S2090="kahepoolne vajaduspõhine",U2090&gt;[2]an!$M$38,RANK(D2090,$D2090:$D2090)+COUNTIFS($D$2:D2090,D2090,$F$2:F2090,F2090)-1=1),X2090,
IF(AND(F2090="Peretoe teenus",H2090&lt;[2]an!$M$37,S2090="kahepoolne vajaduspõhine",U2090&gt;[2]an!$M$38,RANK(D2090,$D2090:$D2090)+COUNTIFS($D$2:D2090,D2090,$F$2:F2090,F2090)-1&gt;1),"",X2090*W2090)))))))))))))),"")</f>
        <v/>
      </c>
      <c r="Z2090" s="18" t="str">
        <f t="shared" si="97"/>
        <v/>
      </c>
      <c r="AA2090" s="19" t="str">
        <f>IFERROR(VLOOKUP(E2090,[2]an!$A$3:$B$81,2,FALSE),"")</f>
        <v/>
      </c>
      <c r="AB2090" s="19" t="str">
        <f>IFERROR(VLOOKUP(AA2090,[2]an!$C$2:$D$16,2,FALSE),"")</f>
        <v/>
      </c>
      <c r="AC2090" s="20"/>
      <c r="AD2090" s="21" t="str">
        <f>IF(A2090=[2]an!$F$36,VLOOKUP([2]an!$F$36,[2]an!$F$36:$H$36,3,FALSE),IF(A2090=[2]an!$F$35,VLOOKUP([2]an!$F$35,[2]an!$F$35:$H$35,3,FALSE),IF(A2090=[2]an!$F$33,VLOOKUP([2]an!$F$33,[2]an!$F$33:$H$33,3,FALSE),IF(A2090=[2]an!$F$31,VLOOKUP([2]an!$F$31,[2]an!$F$31:$H$31,3,FALSE),""))))</f>
        <v/>
      </c>
    </row>
    <row r="2091" spans="6:30" x14ac:dyDescent="0.2">
      <c r="F2091" s="10"/>
      <c r="G2091" s="8" t="str">
        <f t="shared" si="98"/>
        <v/>
      </c>
      <c r="H2091" s="13"/>
      <c r="K2091" s="13"/>
      <c r="L2091" s="10"/>
      <c r="M2091" s="10"/>
      <c r="S2091" s="8" t="str">
        <f>IFERROR(VLOOKUP(D2091,[1]peretoe_teenus!$A$2:$L$2000,5,FALSE),"")</f>
        <v/>
      </c>
      <c r="U2091" s="13"/>
      <c r="V2091" s="15" t="str" cm="1">
        <f t="array" ref="V2091">IFERROR(IF(AND(F2091="Tugigrupp",RANK(K2091,$K2091:$K2091)+COUNTIFS($K$2:K2091,K2091,$L$2:L2091,L2091,$M$2:M2091,M2091,$I$2:I2091,I2091,$G$2:G2091,G2091,$F$2:F2091,F2091)-1=1),SUMPRODUCT(($F$2:$F$4154=F2091)*($G$2:$G$4154=G2091)*($K$2:$K$4154=K2091)*($I$2:$I$4154=I2091)*($L$2:$L$4154=L2091)*($M$2:$M$4154=M2091)),""),"")</f>
        <v/>
      </c>
      <c r="W2091" s="15" t="str">
        <f t="shared" si="96"/>
        <v/>
      </c>
      <c r="X2091" s="16" t="str">
        <f>IF(AND(A2091=[2]an!$G$38,F2091=[2]an!$E$40),[2]an!$G$40,IF(AND(A2091=[2]an!$G$38,F2091=[2]an!$E$41),[2]an!$G$41,IF(AND(A2091=[2]an!$G$38,F2091=[2]an!$E$39,H2091&gt;=[2]an!$M$37),[2]an!$G$39,
IF(AND(A2091=[2]an!$G$38,F2091=[2]an!$E$39,H2091&lt;[2]an!$M$37,S2091="kahepoolne vajaduspõhine",U2091=""),[2]an!$M$40,
IF(AND(A2091=[2]an!$G$38,F2091=[2]an!$E$39,H2091&lt;[2]an!$M$37,S2091="kahepoolne vajaduspõhine",U2091&lt;&gt;""),[2]an!$G$39,
IF(AND(A2091=[2]an!$G$38,F2091=[2]an!$E$39,H2091&lt;[2]an!$M$37,S2091&lt;&gt;"kahepoolne vajaduspõhine"),[2]an!$G$39,
IF(AND(A2091=[2]an!$G$38,F2091=[2]an!$E$42),[2]an!$G$42,
IF(AND(A2091=[2]an!$H$38,F2091=[2]an!$E$40),[2]an!$H$40,IF(AND(A2091=[2]an!$H$38,F2091=[2]an!$E$41),[2]an!$H$41,IF(AND(A2091=[2]an!$H$38,F2091=[2]an!$E$39,H2091&gt;=[2]an!$M$37),[2]an!$H$39,
IF(AND(A2091=[2]an!$H$38,F2091=[2]an!$E$39,H2091&lt;[2]an!$M$37,S2091="kahepoolne vajaduspõhine",U2091=""),[2]an!$M$40,
IF(AND(A2091=[2]an!$H$38,F2091=[2]an!$E$39,H2091&lt;[2]an!$M$37,S2091="kahepoolne vajaduspõhine",U2091&lt;&gt;""),[2]an!$H$39,
IF(AND(A2091=[2]an!$H$38,F2091=[2]an!$E$39,H2091&lt;[2]an!$M$37,S2091&lt;&gt;"kahepoolne vajaduspõhine"),[2]an!$H$39,
IF(AND(A2091=[2]an!$H$38,F2091=[2]an!$E$42),[2]an!$H$42,
IF(AND(A2091=[2]an!$I$38,F2091=[2]an!$E$40),[2]an!$I$40,IF(AND(A2091=[2]an!$I$38,F2091=[2]an!$E$41),[2]an!$I$41,IF(AND(A2091=[2]an!$I$38,F2091=[2]an!$E$39,H2091&gt;=[2]an!$M$37),[2]an!$I$39,
IF(AND(A2091=[2]an!$I$38,F2091=[2]an!$E$39,H2091&lt;[2]an!$M$37,S2091="kahepoolne vajaduspõhine",U2091=""),[2]an!$M$40,
IF(AND(A2091=[2]an!$I$38,F2091=[2]an!$E$39,H2091&lt;[2]an!$M$37,S2091="kahepoolne vajaduspõhine",U2091&lt;&gt;""),[2]an!$I$39,
IF(AND(A2091=[2]an!$I$38,F2091=[2]an!$E$39,H2091&lt;[2]an!$M$37,S2091&lt;&gt;"kahepoolne vajaduspõhine"),[2]an!$I$39,
IF(AND(A2091=[2]an!$I$38,F2091=[2]an!$E$42),[2]an!$I$42,
IF(AND(A2091=[2]an!$J$38,F2091=[2]an!$E$40),[2]an!$J$40,IF(AND(A2091=[2]an!$J$38,F2091=[2]an!$E$41),[2]an!$J$41,IF(AND(A2091=[2]an!$J$38,F2091=[2]an!$E$39,H2091&gt;=[2]an!$M$37),[2]an!$J$39,
IF(AND(A2091=[2]an!$J$38,F2091=[2]an!$E$39,H2091&lt;[2]an!$M$37,S2091="kahepoolne vajaduspõhine",U2091=""),[2]an!$M$40,
IF(AND(A2091=[2]an!$J$38,F2091=[2]an!$E$39,H2091&lt;[2]an!$M$37,S2091="kahepoolne vajaduspõhine",U2091&lt;&gt;""),[2]an!$J$39,
IF(AND(A2091=[2]an!$J$38,F2091=[2]an!$E$39,H2091&lt;[2]an!$M$37,S2091&lt;&gt;"kahepoolne vajaduspõhine"),[2]an!$J$39,
IF(AND(A2091=[2]an!$J$38,F2091=[2]an!$E$42),[2]an!$J$42,""))))))))))))))))))))))))))))</f>
        <v/>
      </c>
      <c r="Y2091" s="17" t="str">
        <f>IFERROR(IF(F2091="Tugigrupp",0,
IF(AND(F2091="Peretoe teenus",H2091&gt;=[2]an!$M$37,RANK(D2091,$D2091:$D2091)+COUNTIFS($D$2:D2091,D2091,$F$2:F2091,F2091)-1&gt;1),"",
IF(AND(F2091="Peretoe teenus",H2091&gt;=[2]an!$M$37,RANK(D2091,$D2091:$D2091)+COUNTIFS($D$2:D2091,D2091,$F$2:F2091,F2091)-1=1,MONTH(H2091)=MONTH(K2091)=TRUE,YEAR(H2091)=YEAR(K2091)=TRUE),((EOMONTH(H2091,0)-H2091+1)*X2091)/DAY(EOMONTH(H2091,0)),
IF(AND(F2091="Peretoe teenus",H2091&gt;=[2]an!$M$37,RANK(D2091,$D2091:$D2091)+COUNTIFS($D$2:D2091,D2091,$F$2:F2091,F2091)-1=1),X2091,
IF(AND(F2091="Peretoe teenus",H2091&lt;[2]an!$M$37,S2091&lt;&gt;"kahepoolne vajaduspõhine",RANK(D2091,$D2091:$D2091)+COUNTIFS($D$2:D2091,D2091,$F$2:F2091,F2091)-1=1),X2091,
IF(AND(F2091="Peretoe teenus",H2091&lt;[2]an!$M$37,S2091&lt;&gt;"kahepoolne vajaduspõhine",RANK(D2091,$D2091:$D2091)+COUNTIFS($D$2:D2091,D2091,$F$2:F2091,F2091)-1&gt;1),"",
IF(AND(F2091="Peretoe teenus",H2091&lt;[2]an!$M$37,S2091="kahepoolne vajaduspõhine",U2091="",RANK(D2091,$D2091:$D2091)+COUNTIFS($D$2:D2091,D2091,$F$2:F2091,F2091)-1=1),X2091,
IF(AND(F2091="Peretoe teenus",H2091&lt;[2]an!$M$37,S2091="kahepoolne vajaduspõhine",U2091="",RANK(D2091,$D2091:$D2091)+COUNTIFS($D$2:D2091,D2091,$F$2:F2091,F2091)-1&gt;1),"",
IF(AND(F2091="Peretoe teenus",H2091&lt;[2]an!$M$37,S2091="kahepoolne vajaduspõhine",U2091&lt;[2]an!$M$37,RANK(D2091,$D2091:$D2091)+COUNTIFS($D$2:D2091,D2091,$F$2:F2091,F2091)-1=1),X2091,
IF(AND(F2091="Peretoe teenus",H2091&lt;[2]an!$M$37,S2091="kahepoolne vajaduspõhine",U2091&lt;[2]an!$M$37,RANK(D2091,$D2091:$D2091)+COUNTIFS($D$2:D2091,D2091,$F$2:F2091,F2091)-1&gt;1),"",
IF(AND(F2091="Peretoe teenus",H2091&lt;[2]an!$M$37,S2091="kahepoolne vajaduspõhine",U2091&gt;=[2]an!$M$37,U2091&lt;=[2]an!$M$38,RANK(D2091,$D2091:$D2091)+COUNTIFS($D$2:D2091,D2091,$F$2:F2091,F2091)-1=1),
((EOMONTH(U2091,0)-U2091+1)*X2091)/DAY(EOMONTH(U2091,0))+(DAY(U2091)-1)*100/DAY(EOMONTH(U2091,0)),
IF(AND(F2091="Peretoe teenus",H2091&lt;[2]an!$M$37,S2091="kahepoolne vajaduspõhine",U2091&gt;=[2]an!$M$37,U2091&lt;=[2]an!$M$38,RANK(D2091,$D2091:$D2091)+COUNTIFS($D$2:D2091,D2091,$F$2:F2091,F2091)-1&gt;1),"",
IF(AND(F2091="Peretoe teenus",H2091&lt;[2]an!$M$37,S2091="kahepoolne vajaduspõhine",U2091&gt;[2]an!$M$38,RANK(D2091,$D2091:$D2091)+COUNTIFS($D$2:D2091,D2091,$F$2:F2091,F2091)-1=1),X2091,
IF(AND(F2091="Peretoe teenus",H2091&lt;[2]an!$M$37,S2091="kahepoolne vajaduspõhine",U2091&gt;[2]an!$M$38,RANK(D2091,$D2091:$D2091)+COUNTIFS($D$2:D2091,D2091,$F$2:F2091,F2091)-1&gt;1),"",X2091*W2091)))))))))))))),"")</f>
        <v/>
      </c>
      <c r="Z2091" s="18" t="str">
        <f t="shared" si="97"/>
        <v/>
      </c>
      <c r="AA2091" s="19" t="str">
        <f>IFERROR(VLOOKUP(E2091,[2]an!$A$3:$B$81,2,FALSE),"")</f>
        <v/>
      </c>
      <c r="AB2091" s="19" t="str">
        <f>IFERROR(VLOOKUP(AA2091,[2]an!$C$2:$D$16,2,FALSE),"")</f>
        <v/>
      </c>
      <c r="AC2091" s="20"/>
      <c r="AD2091" s="21" t="str">
        <f>IF(A2091=[2]an!$F$36,VLOOKUP([2]an!$F$36,[2]an!$F$36:$H$36,3,FALSE),IF(A2091=[2]an!$F$35,VLOOKUP([2]an!$F$35,[2]an!$F$35:$H$35,3,FALSE),IF(A2091=[2]an!$F$33,VLOOKUP([2]an!$F$33,[2]an!$F$33:$H$33,3,FALSE),IF(A2091=[2]an!$F$31,VLOOKUP([2]an!$F$31,[2]an!$F$31:$H$31,3,FALSE),""))))</f>
        <v/>
      </c>
    </row>
    <row r="2092" spans="6:30" x14ac:dyDescent="0.2">
      <c r="F2092" s="10"/>
      <c r="G2092" s="8" t="str">
        <f t="shared" si="98"/>
        <v/>
      </c>
      <c r="H2092" s="13"/>
      <c r="K2092" s="13"/>
      <c r="L2092" s="10"/>
      <c r="M2092" s="10"/>
      <c r="S2092" s="8" t="str">
        <f>IFERROR(VLOOKUP(D2092,[1]peretoe_teenus!$A$2:$L$2000,5,FALSE),"")</f>
        <v/>
      </c>
      <c r="U2092" s="13"/>
      <c r="V2092" s="15" t="str" cm="1">
        <f t="array" ref="V2092">IFERROR(IF(AND(F2092="Tugigrupp",RANK(K2092,$K2092:$K2092)+COUNTIFS($K$2:K2092,K2092,$L$2:L2092,L2092,$M$2:M2092,M2092,$I$2:I2092,I2092,$G$2:G2092,G2092,$F$2:F2092,F2092)-1=1),SUMPRODUCT(($F$2:$F$4154=F2092)*($G$2:$G$4154=G2092)*($K$2:$K$4154=K2092)*($I$2:$I$4154=I2092)*($L$2:$L$4154=L2092)*($M$2:$M$4154=M2092)),""),"")</f>
        <v/>
      </c>
      <c r="W2092" s="15" t="str">
        <f t="shared" si="96"/>
        <v/>
      </c>
      <c r="X2092" s="16" t="str">
        <f>IF(AND(A2092=[2]an!$G$38,F2092=[2]an!$E$40),[2]an!$G$40,IF(AND(A2092=[2]an!$G$38,F2092=[2]an!$E$41),[2]an!$G$41,IF(AND(A2092=[2]an!$G$38,F2092=[2]an!$E$39,H2092&gt;=[2]an!$M$37),[2]an!$G$39,
IF(AND(A2092=[2]an!$G$38,F2092=[2]an!$E$39,H2092&lt;[2]an!$M$37,S2092="kahepoolne vajaduspõhine",U2092=""),[2]an!$M$40,
IF(AND(A2092=[2]an!$G$38,F2092=[2]an!$E$39,H2092&lt;[2]an!$M$37,S2092="kahepoolne vajaduspõhine",U2092&lt;&gt;""),[2]an!$G$39,
IF(AND(A2092=[2]an!$G$38,F2092=[2]an!$E$39,H2092&lt;[2]an!$M$37,S2092&lt;&gt;"kahepoolne vajaduspõhine"),[2]an!$G$39,
IF(AND(A2092=[2]an!$G$38,F2092=[2]an!$E$42),[2]an!$G$42,
IF(AND(A2092=[2]an!$H$38,F2092=[2]an!$E$40),[2]an!$H$40,IF(AND(A2092=[2]an!$H$38,F2092=[2]an!$E$41),[2]an!$H$41,IF(AND(A2092=[2]an!$H$38,F2092=[2]an!$E$39,H2092&gt;=[2]an!$M$37),[2]an!$H$39,
IF(AND(A2092=[2]an!$H$38,F2092=[2]an!$E$39,H2092&lt;[2]an!$M$37,S2092="kahepoolne vajaduspõhine",U2092=""),[2]an!$M$40,
IF(AND(A2092=[2]an!$H$38,F2092=[2]an!$E$39,H2092&lt;[2]an!$M$37,S2092="kahepoolne vajaduspõhine",U2092&lt;&gt;""),[2]an!$H$39,
IF(AND(A2092=[2]an!$H$38,F2092=[2]an!$E$39,H2092&lt;[2]an!$M$37,S2092&lt;&gt;"kahepoolne vajaduspõhine"),[2]an!$H$39,
IF(AND(A2092=[2]an!$H$38,F2092=[2]an!$E$42),[2]an!$H$42,
IF(AND(A2092=[2]an!$I$38,F2092=[2]an!$E$40),[2]an!$I$40,IF(AND(A2092=[2]an!$I$38,F2092=[2]an!$E$41),[2]an!$I$41,IF(AND(A2092=[2]an!$I$38,F2092=[2]an!$E$39,H2092&gt;=[2]an!$M$37),[2]an!$I$39,
IF(AND(A2092=[2]an!$I$38,F2092=[2]an!$E$39,H2092&lt;[2]an!$M$37,S2092="kahepoolne vajaduspõhine",U2092=""),[2]an!$M$40,
IF(AND(A2092=[2]an!$I$38,F2092=[2]an!$E$39,H2092&lt;[2]an!$M$37,S2092="kahepoolne vajaduspõhine",U2092&lt;&gt;""),[2]an!$I$39,
IF(AND(A2092=[2]an!$I$38,F2092=[2]an!$E$39,H2092&lt;[2]an!$M$37,S2092&lt;&gt;"kahepoolne vajaduspõhine"),[2]an!$I$39,
IF(AND(A2092=[2]an!$I$38,F2092=[2]an!$E$42),[2]an!$I$42,
IF(AND(A2092=[2]an!$J$38,F2092=[2]an!$E$40),[2]an!$J$40,IF(AND(A2092=[2]an!$J$38,F2092=[2]an!$E$41),[2]an!$J$41,IF(AND(A2092=[2]an!$J$38,F2092=[2]an!$E$39,H2092&gt;=[2]an!$M$37),[2]an!$J$39,
IF(AND(A2092=[2]an!$J$38,F2092=[2]an!$E$39,H2092&lt;[2]an!$M$37,S2092="kahepoolne vajaduspõhine",U2092=""),[2]an!$M$40,
IF(AND(A2092=[2]an!$J$38,F2092=[2]an!$E$39,H2092&lt;[2]an!$M$37,S2092="kahepoolne vajaduspõhine",U2092&lt;&gt;""),[2]an!$J$39,
IF(AND(A2092=[2]an!$J$38,F2092=[2]an!$E$39,H2092&lt;[2]an!$M$37,S2092&lt;&gt;"kahepoolne vajaduspõhine"),[2]an!$J$39,
IF(AND(A2092=[2]an!$J$38,F2092=[2]an!$E$42),[2]an!$J$42,""))))))))))))))))))))))))))))</f>
        <v/>
      </c>
      <c r="Y2092" s="17" t="str">
        <f>IFERROR(IF(F2092="Tugigrupp",0,
IF(AND(F2092="Peretoe teenus",H2092&gt;=[2]an!$M$37,RANK(D2092,$D2092:$D2092)+COUNTIFS($D$2:D2092,D2092,$F$2:F2092,F2092)-1&gt;1),"",
IF(AND(F2092="Peretoe teenus",H2092&gt;=[2]an!$M$37,RANK(D2092,$D2092:$D2092)+COUNTIFS($D$2:D2092,D2092,$F$2:F2092,F2092)-1=1,MONTH(H2092)=MONTH(K2092)=TRUE,YEAR(H2092)=YEAR(K2092)=TRUE),((EOMONTH(H2092,0)-H2092+1)*X2092)/DAY(EOMONTH(H2092,0)),
IF(AND(F2092="Peretoe teenus",H2092&gt;=[2]an!$M$37,RANK(D2092,$D2092:$D2092)+COUNTIFS($D$2:D2092,D2092,$F$2:F2092,F2092)-1=1),X2092,
IF(AND(F2092="Peretoe teenus",H2092&lt;[2]an!$M$37,S2092&lt;&gt;"kahepoolne vajaduspõhine",RANK(D2092,$D2092:$D2092)+COUNTIFS($D$2:D2092,D2092,$F$2:F2092,F2092)-1=1),X2092,
IF(AND(F2092="Peretoe teenus",H2092&lt;[2]an!$M$37,S2092&lt;&gt;"kahepoolne vajaduspõhine",RANK(D2092,$D2092:$D2092)+COUNTIFS($D$2:D2092,D2092,$F$2:F2092,F2092)-1&gt;1),"",
IF(AND(F2092="Peretoe teenus",H2092&lt;[2]an!$M$37,S2092="kahepoolne vajaduspõhine",U2092="",RANK(D2092,$D2092:$D2092)+COUNTIFS($D$2:D2092,D2092,$F$2:F2092,F2092)-1=1),X2092,
IF(AND(F2092="Peretoe teenus",H2092&lt;[2]an!$M$37,S2092="kahepoolne vajaduspõhine",U2092="",RANK(D2092,$D2092:$D2092)+COUNTIFS($D$2:D2092,D2092,$F$2:F2092,F2092)-1&gt;1),"",
IF(AND(F2092="Peretoe teenus",H2092&lt;[2]an!$M$37,S2092="kahepoolne vajaduspõhine",U2092&lt;[2]an!$M$37,RANK(D2092,$D2092:$D2092)+COUNTIFS($D$2:D2092,D2092,$F$2:F2092,F2092)-1=1),X2092,
IF(AND(F2092="Peretoe teenus",H2092&lt;[2]an!$M$37,S2092="kahepoolne vajaduspõhine",U2092&lt;[2]an!$M$37,RANK(D2092,$D2092:$D2092)+COUNTIFS($D$2:D2092,D2092,$F$2:F2092,F2092)-1&gt;1),"",
IF(AND(F2092="Peretoe teenus",H2092&lt;[2]an!$M$37,S2092="kahepoolne vajaduspõhine",U2092&gt;=[2]an!$M$37,U2092&lt;=[2]an!$M$38,RANK(D2092,$D2092:$D2092)+COUNTIFS($D$2:D2092,D2092,$F$2:F2092,F2092)-1=1),
((EOMONTH(U2092,0)-U2092+1)*X2092)/DAY(EOMONTH(U2092,0))+(DAY(U2092)-1)*100/DAY(EOMONTH(U2092,0)),
IF(AND(F2092="Peretoe teenus",H2092&lt;[2]an!$M$37,S2092="kahepoolne vajaduspõhine",U2092&gt;=[2]an!$M$37,U2092&lt;=[2]an!$M$38,RANK(D2092,$D2092:$D2092)+COUNTIFS($D$2:D2092,D2092,$F$2:F2092,F2092)-1&gt;1),"",
IF(AND(F2092="Peretoe teenus",H2092&lt;[2]an!$M$37,S2092="kahepoolne vajaduspõhine",U2092&gt;[2]an!$M$38,RANK(D2092,$D2092:$D2092)+COUNTIFS($D$2:D2092,D2092,$F$2:F2092,F2092)-1=1),X2092,
IF(AND(F2092="Peretoe teenus",H2092&lt;[2]an!$M$37,S2092="kahepoolne vajaduspõhine",U2092&gt;[2]an!$M$38,RANK(D2092,$D2092:$D2092)+COUNTIFS($D$2:D2092,D2092,$F$2:F2092,F2092)-1&gt;1),"",X2092*W2092)))))))))))))),"")</f>
        <v/>
      </c>
      <c r="Z2092" s="18" t="str">
        <f t="shared" si="97"/>
        <v/>
      </c>
      <c r="AA2092" s="19" t="str">
        <f>IFERROR(VLOOKUP(E2092,[2]an!$A$3:$B$81,2,FALSE),"")</f>
        <v/>
      </c>
      <c r="AB2092" s="19" t="str">
        <f>IFERROR(VLOOKUP(AA2092,[2]an!$C$2:$D$16,2,FALSE),"")</f>
        <v/>
      </c>
      <c r="AC2092" s="20"/>
      <c r="AD2092" s="21" t="str">
        <f>IF(A2092=[2]an!$F$36,VLOOKUP([2]an!$F$36,[2]an!$F$36:$H$36,3,FALSE),IF(A2092=[2]an!$F$35,VLOOKUP([2]an!$F$35,[2]an!$F$35:$H$35,3,FALSE),IF(A2092=[2]an!$F$33,VLOOKUP([2]an!$F$33,[2]an!$F$33:$H$33,3,FALSE),IF(A2092=[2]an!$F$31,VLOOKUP([2]an!$F$31,[2]an!$F$31:$H$31,3,FALSE),""))))</f>
        <v/>
      </c>
    </row>
    <row r="2093" spans="6:30" x14ac:dyDescent="0.2">
      <c r="F2093" s="10"/>
      <c r="G2093" s="8" t="str">
        <f t="shared" si="98"/>
        <v/>
      </c>
      <c r="H2093" s="13"/>
      <c r="K2093" s="13"/>
      <c r="L2093" s="10"/>
      <c r="M2093" s="10"/>
      <c r="S2093" s="8" t="str">
        <f>IFERROR(VLOOKUP(D2093,[1]peretoe_teenus!$A$2:$L$2000,5,FALSE),"")</f>
        <v/>
      </c>
      <c r="U2093" s="13"/>
      <c r="V2093" s="15" t="str" cm="1">
        <f t="array" ref="V2093">IFERROR(IF(AND(F2093="Tugigrupp",RANK(K2093,$K2093:$K2093)+COUNTIFS($K$2:K2093,K2093,$L$2:L2093,L2093,$M$2:M2093,M2093,$I$2:I2093,I2093,$G$2:G2093,G2093,$F$2:F2093,F2093)-1=1),SUMPRODUCT(($F$2:$F$4154=F2093)*($G$2:$G$4154=G2093)*($K$2:$K$4154=K2093)*($I$2:$I$4154=I2093)*($L$2:$L$4154=L2093)*($M$2:$M$4154=M2093)),""),"")</f>
        <v/>
      </c>
      <c r="W2093" s="15" t="str">
        <f t="shared" si="96"/>
        <v/>
      </c>
      <c r="X2093" s="16" t="str">
        <f>IF(AND(A2093=[2]an!$G$38,F2093=[2]an!$E$40),[2]an!$G$40,IF(AND(A2093=[2]an!$G$38,F2093=[2]an!$E$41),[2]an!$G$41,IF(AND(A2093=[2]an!$G$38,F2093=[2]an!$E$39,H2093&gt;=[2]an!$M$37),[2]an!$G$39,
IF(AND(A2093=[2]an!$G$38,F2093=[2]an!$E$39,H2093&lt;[2]an!$M$37,S2093="kahepoolne vajaduspõhine",U2093=""),[2]an!$M$40,
IF(AND(A2093=[2]an!$G$38,F2093=[2]an!$E$39,H2093&lt;[2]an!$M$37,S2093="kahepoolne vajaduspõhine",U2093&lt;&gt;""),[2]an!$G$39,
IF(AND(A2093=[2]an!$G$38,F2093=[2]an!$E$39,H2093&lt;[2]an!$M$37,S2093&lt;&gt;"kahepoolne vajaduspõhine"),[2]an!$G$39,
IF(AND(A2093=[2]an!$G$38,F2093=[2]an!$E$42),[2]an!$G$42,
IF(AND(A2093=[2]an!$H$38,F2093=[2]an!$E$40),[2]an!$H$40,IF(AND(A2093=[2]an!$H$38,F2093=[2]an!$E$41),[2]an!$H$41,IF(AND(A2093=[2]an!$H$38,F2093=[2]an!$E$39,H2093&gt;=[2]an!$M$37),[2]an!$H$39,
IF(AND(A2093=[2]an!$H$38,F2093=[2]an!$E$39,H2093&lt;[2]an!$M$37,S2093="kahepoolne vajaduspõhine",U2093=""),[2]an!$M$40,
IF(AND(A2093=[2]an!$H$38,F2093=[2]an!$E$39,H2093&lt;[2]an!$M$37,S2093="kahepoolne vajaduspõhine",U2093&lt;&gt;""),[2]an!$H$39,
IF(AND(A2093=[2]an!$H$38,F2093=[2]an!$E$39,H2093&lt;[2]an!$M$37,S2093&lt;&gt;"kahepoolne vajaduspõhine"),[2]an!$H$39,
IF(AND(A2093=[2]an!$H$38,F2093=[2]an!$E$42),[2]an!$H$42,
IF(AND(A2093=[2]an!$I$38,F2093=[2]an!$E$40),[2]an!$I$40,IF(AND(A2093=[2]an!$I$38,F2093=[2]an!$E$41),[2]an!$I$41,IF(AND(A2093=[2]an!$I$38,F2093=[2]an!$E$39,H2093&gt;=[2]an!$M$37),[2]an!$I$39,
IF(AND(A2093=[2]an!$I$38,F2093=[2]an!$E$39,H2093&lt;[2]an!$M$37,S2093="kahepoolne vajaduspõhine",U2093=""),[2]an!$M$40,
IF(AND(A2093=[2]an!$I$38,F2093=[2]an!$E$39,H2093&lt;[2]an!$M$37,S2093="kahepoolne vajaduspõhine",U2093&lt;&gt;""),[2]an!$I$39,
IF(AND(A2093=[2]an!$I$38,F2093=[2]an!$E$39,H2093&lt;[2]an!$M$37,S2093&lt;&gt;"kahepoolne vajaduspõhine"),[2]an!$I$39,
IF(AND(A2093=[2]an!$I$38,F2093=[2]an!$E$42),[2]an!$I$42,
IF(AND(A2093=[2]an!$J$38,F2093=[2]an!$E$40),[2]an!$J$40,IF(AND(A2093=[2]an!$J$38,F2093=[2]an!$E$41),[2]an!$J$41,IF(AND(A2093=[2]an!$J$38,F2093=[2]an!$E$39,H2093&gt;=[2]an!$M$37),[2]an!$J$39,
IF(AND(A2093=[2]an!$J$38,F2093=[2]an!$E$39,H2093&lt;[2]an!$M$37,S2093="kahepoolne vajaduspõhine",U2093=""),[2]an!$M$40,
IF(AND(A2093=[2]an!$J$38,F2093=[2]an!$E$39,H2093&lt;[2]an!$M$37,S2093="kahepoolne vajaduspõhine",U2093&lt;&gt;""),[2]an!$J$39,
IF(AND(A2093=[2]an!$J$38,F2093=[2]an!$E$39,H2093&lt;[2]an!$M$37,S2093&lt;&gt;"kahepoolne vajaduspõhine"),[2]an!$J$39,
IF(AND(A2093=[2]an!$J$38,F2093=[2]an!$E$42),[2]an!$J$42,""))))))))))))))))))))))))))))</f>
        <v/>
      </c>
      <c r="Y2093" s="17" t="str">
        <f>IFERROR(IF(F2093="Tugigrupp",0,
IF(AND(F2093="Peretoe teenus",H2093&gt;=[2]an!$M$37,RANK(D2093,$D2093:$D2093)+COUNTIFS($D$2:D2093,D2093,$F$2:F2093,F2093)-1&gt;1),"",
IF(AND(F2093="Peretoe teenus",H2093&gt;=[2]an!$M$37,RANK(D2093,$D2093:$D2093)+COUNTIFS($D$2:D2093,D2093,$F$2:F2093,F2093)-1=1,MONTH(H2093)=MONTH(K2093)=TRUE,YEAR(H2093)=YEAR(K2093)=TRUE),((EOMONTH(H2093,0)-H2093+1)*X2093)/DAY(EOMONTH(H2093,0)),
IF(AND(F2093="Peretoe teenus",H2093&gt;=[2]an!$M$37,RANK(D2093,$D2093:$D2093)+COUNTIFS($D$2:D2093,D2093,$F$2:F2093,F2093)-1=1),X2093,
IF(AND(F2093="Peretoe teenus",H2093&lt;[2]an!$M$37,S2093&lt;&gt;"kahepoolne vajaduspõhine",RANK(D2093,$D2093:$D2093)+COUNTIFS($D$2:D2093,D2093,$F$2:F2093,F2093)-1=1),X2093,
IF(AND(F2093="Peretoe teenus",H2093&lt;[2]an!$M$37,S2093&lt;&gt;"kahepoolne vajaduspõhine",RANK(D2093,$D2093:$D2093)+COUNTIFS($D$2:D2093,D2093,$F$2:F2093,F2093)-1&gt;1),"",
IF(AND(F2093="Peretoe teenus",H2093&lt;[2]an!$M$37,S2093="kahepoolne vajaduspõhine",U2093="",RANK(D2093,$D2093:$D2093)+COUNTIFS($D$2:D2093,D2093,$F$2:F2093,F2093)-1=1),X2093,
IF(AND(F2093="Peretoe teenus",H2093&lt;[2]an!$M$37,S2093="kahepoolne vajaduspõhine",U2093="",RANK(D2093,$D2093:$D2093)+COUNTIFS($D$2:D2093,D2093,$F$2:F2093,F2093)-1&gt;1),"",
IF(AND(F2093="Peretoe teenus",H2093&lt;[2]an!$M$37,S2093="kahepoolne vajaduspõhine",U2093&lt;[2]an!$M$37,RANK(D2093,$D2093:$D2093)+COUNTIFS($D$2:D2093,D2093,$F$2:F2093,F2093)-1=1),X2093,
IF(AND(F2093="Peretoe teenus",H2093&lt;[2]an!$M$37,S2093="kahepoolne vajaduspõhine",U2093&lt;[2]an!$M$37,RANK(D2093,$D2093:$D2093)+COUNTIFS($D$2:D2093,D2093,$F$2:F2093,F2093)-1&gt;1),"",
IF(AND(F2093="Peretoe teenus",H2093&lt;[2]an!$M$37,S2093="kahepoolne vajaduspõhine",U2093&gt;=[2]an!$M$37,U2093&lt;=[2]an!$M$38,RANK(D2093,$D2093:$D2093)+COUNTIFS($D$2:D2093,D2093,$F$2:F2093,F2093)-1=1),
((EOMONTH(U2093,0)-U2093+1)*X2093)/DAY(EOMONTH(U2093,0))+(DAY(U2093)-1)*100/DAY(EOMONTH(U2093,0)),
IF(AND(F2093="Peretoe teenus",H2093&lt;[2]an!$M$37,S2093="kahepoolne vajaduspõhine",U2093&gt;=[2]an!$M$37,U2093&lt;=[2]an!$M$38,RANK(D2093,$D2093:$D2093)+COUNTIFS($D$2:D2093,D2093,$F$2:F2093,F2093)-1&gt;1),"",
IF(AND(F2093="Peretoe teenus",H2093&lt;[2]an!$M$37,S2093="kahepoolne vajaduspõhine",U2093&gt;[2]an!$M$38,RANK(D2093,$D2093:$D2093)+COUNTIFS($D$2:D2093,D2093,$F$2:F2093,F2093)-1=1),X2093,
IF(AND(F2093="Peretoe teenus",H2093&lt;[2]an!$M$37,S2093="kahepoolne vajaduspõhine",U2093&gt;[2]an!$M$38,RANK(D2093,$D2093:$D2093)+COUNTIFS($D$2:D2093,D2093,$F$2:F2093,F2093)-1&gt;1),"",X2093*W2093)))))))))))))),"")</f>
        <v/>
      </c>
      <c r="Z2093" s="18" t="str">
        <f t="shared" si="97"/>
        <v/>
      </c>
      <c r="AA2093" s="19" t="str">
        <f>IFERROR(VLOOKUP(E2093,[2]an!$A$3:$B$81,2,FALSE),"")</f>
        <v/>
      </c>
      <c r="AB2093" s="19" t="str">
        <f>IFERROR(VLOOKUP(AA2093,[2]an!$C$2:$D$16,2,FALSE),"")</f>
        <v/>
      </c>
      <c r="AC2093" s="20"/>
      <c r="AD2093" s="21" t="str">
        <f>IF(A2093=[2]an!$F$36,VLOOKUP([2]an!$F$36,[2]an!$F$36:$H$36,3,FALSE),IF(A2093=[2]an!$F$35,VLOOKUP([2]an!$F$35,[2]an!$F$35:$H$35,3,FALSE),IF(A2093=[2]an!$F$33,VLOOKUP([2]an!$F$33,[2]an!$F$33:$H$33,3,FALSE),IF(A2093=[2]an!$F$31,VLOOKUP([2]an!$F$31,[2]an!$F$31:$H$31,3,FALSE),""))))</f>
        <v/>
      </c>
    </row>
    <row r="2094" spans="6:30" x14ac:dyDescent="0.2">
      <c r="F2094" s="10"/>
      <c r="G2094" s="8" t="str">
        <f t="shared" si="98"/>
        <v/>
      </c>
      <c r="H2094" s="13"/>
      <c r="K2094" s="13"/>
      <c r="L2094" s="10"/>
      <c r="M2094" s="10"/>
      <c r="S2094" s="8" t="str">
        <f>IFERROR(VLOOKUP(D2094,[1]peretoe_teenus!$A$2:$L$2000,5,FALSE),"")</f>
        <v/>
      </c>
      <c r="U2094" s="13"/>
      <c r="V2094" s="15" t="str" cm="1">
        <f t="array" ref="V2094">IFERROR(IF(AND(F2094="Tugigrupp",RANK(K2094,$K2094:$K2094)+COUNTIFS($K$2:K2094,K2094,$L$2:L2094,L2094,$M$2:M2094,M2094,$I$2:I2094,I2094,$G$2:G2094,G2094,$F$2:F2094,F2094)-1=1),SUMPRODUCT(($F$2:$F$4154=F2094)*($G$2:$G$4154=G2094)*($K$2:$K$4154=K2094)*($I$2:$I$4154=I2094)*($L$2:$L$4154=L2094)*($M$2:$M$4154=M2094)),""),"")</f>
        <v/>
      </c>
      <c r="W2094" s="15" t="str">
        <f t="shared" si="96"/>
        <v/>
      </c>
      <c r="X2094" s="16" t="str">
        <f>IF(AND(A2094=[2]an!$G$38,F2094=[2]an!$E$40),[2]an!$G$40,IF(AND(A2094=[2]an!$G$38,F2094=[2]an!$E$41),[2]an!$G$41,IF(AND(A2094=[2]an!$G$38,F2094=[2]an!$E$39,H2094&gt;=[2]an!$M$37),[2]an!$G$39,
IF(AND(A2094=[2]an!$G$38,F2094=[2]an!$E$39,H2094&lt;[2]an!$M$37,S2094="kahepoolne vajaduspõhine",U2094=""),[2]an!$M$40,
IF(AND(A2094=[2]an!$G$38,F2094=[2]an!$E$39,H2094&lt;[2]an!$M$37,S2094="kahepoolne vajaduspõhine",U2094&lt;&gt;""),[2]an!$G$39,
IF(AND(A2094=[2]an!$G$38,F2094=[2]an!$E$39,H2094&lt;[2]an!$M$37,S2094&lt;&gt;"kahepoolne vajaduspõhine"),[2]an!$G$39,
IF(AND(A2094=[2]an!$G$38,F2094=[2]an!$E$42),[2]an!$G$42,
IF(AND(A2094=[2]an!$H$38,F2094=[2]an!$E$40),[2]an!$H$40,IF(AND(A2094=[2]an!$H$38,F2094=[2]an!$E$41),[2]an!$H$41,IF(AND(A2094=[2]an!$H$38,F2094=[2]an!$E$39,H2094&gt;=[2]an!$M$37),[2]an!$H$39,
IF(AND(A2094=[2]an!$H$38,F2094=[2]an!$E$39,H2094&lt;[2]an!$M$37,S2094="kahepoolne vajaduspõhine",U2094=""),[2]an!$M$40,
IF(AND(A2094=[2]an!$H$38,F2094=[2]an!$E$39,H2094&lt;[2]an!$M$37,S2094="kahepoolne vajaduspõhine",U2094&lt;&gt;""),[2]an!$H$39,
IF(AND(A2094=[2]an!$H$38,F2094=[2]an!$E$39,H2094&lt;[2]an!$M$37,S2094&lt;&gt;"kahepoolne vajaduspõhine"),[2]an!$H$39,
IF(AND(A2094=[2]an!$H$38,F2094=[2]an!$E$42),[2]an!$H$42,
IF(AND(A2094=[2]an!$I$38,F2094=[2]an!$E$40),[2]an!$I$40,IF(AND(A2094=[2]an!$I$38,F2094=[2]an!$E$41),[2]an!$I$41,IF(AND(A2094=[2]an!$I$38,F2094=[2]an!$E$39,H2094&gt;=[2]an!$M$37),[2]an!$I$39,
IF(AND(A2094=[2]an!$I$38,F2094=[2]an!$E$39,H2094&lt;[2]an!$M$37,S2094="kahepoolne vajaduspõhine",U2094=""),[2]an!$M$40,
IF(AND(A2094=[2]an!$I$38,F2094=[2]an!$E$39,H2094&lt;[2]an!$M$37,S2094="kahepoolne vajaduspõhine",U2094&lt;&gt;""),[2]an!$I$39,
IF(AND(A2094=[2]an!$I$38,F2094=[2]an!$E$39,H2094&lt;[2]an!$M$37,S2094&lt;&gt;"kahepoolne vajaduspõhine"),[2]an!$I$39,
IF(AND(A2094=[2]an!$I$38,F2094=[2]an!$E$42),[2]an!$I$42,
IF(AND(A2094=[2]an!$J$38,F2094=[2]an!$E$40),[2]an!$J$40,IF(AND(A2094=[2]an!$J$38,F2094=[2]an!$E$41),[2]an!$J$41,IF(AND(A2094=[2]an!$J$38,F2094=[2]an!$E$39,H2094&gt;=[2]an!$M$37),[2]an!$J$39,
IF(AND(A2094=[2]an!$J$38,F2094=[2]an!$E$39,H2094&lt;[2]an!$M$37,S2094="kahepoolne vajaduspõhine",U2094=""),[2]an!$M$40,
IF(AND(A2094=[2]an!$J$38,F2094=[2]an!$E$39,H2094&lt;[2]an!$M$37,S2094="kahepoolne vajaduspõhine",U2094&lt;&gt;""),[2]an!$J$39,
IF(AND(A2094=[2]an!$J$38,F2094=[2]an!$E$39,H2094&lt;[2]an!$M$37,S2094&lt;&gt;"kahepoolne vajaduspõhine"),[2]an!$J$39,
IF(AND(A2094=[2]an!$J$38,F2094=[2]an!$E$42),[2]an!$J$42,""))))))))))))))))))))))))))))</f>
        <v/>
      </c>
      <c r="Y2094" s="17" t="str">
        <f>IFERROR(IF(F2094="Tugigrupp",0,
IF(AND(F2094="Peretoe teenus",H2094&gt;=[2]an!$M$37,RANK(D2094,$D2094:$D2094)+COUNTIFS($D$2:D2094,D2094,$F$2:F2094,F2094)-1&gt;1),"",
IF(AND(F2094="Peretoe teenus",H2094&gt;=[2]an!$M$37,RANK(D2094,$D2094:$D2094)+COUNTIFS($D$2:D2094,D2094,$F$2:F2094,F2094)-1=1,MONTH(H2094)=MONTH(K2094)=TRUE,YEAR(H2094)=YEAR(K2094)=TRUE),((EOMONTH(H2094,0)-H2094+1)*X2094)/DAY(EOMONTH(H2094,0)),
IF(AND(F2094="Peretoe teenus",H2094&gt;=[2]an!$M$37,RANK(D2094,$D2094:$D2094)+COUNTIFS($D$2:D2094,D2094,$F$2:F2094,F2094)-1=1),X2094,
IF(AND(F2094="Peretoe teenus",H2094&lt;[2]an!$M$37,S2094&lt;&gt;"kahepoolne vajaduspõhine",RANK(D2094,$D2094:$D2094)+COUNTIFS($D$2:D2094,D2094,$F$2:F2094,F2094)-1=1),X2094,
IF(AND(F2094="Peretoe teenus",H2094&lt;[2]an!$M$37,S2094&lt;&gt;"kahepoolne vajaduspõhine",RANK(D2094,$D2094:$D2094)+COUNTIFS($D$2:D2094,D2094,$F$2:F2094,F2094)-1&gt;1),"",
IF(AND(F2094="Peretoe teenus",H2094&lt;[2]an!$M$37,S2094="kahepoolne vajaduspõhine",U2094="",RANK(D2094,$D2094:$D2094)+COUNTIFS($D$2:D2094,D2094,$F$2:F2094,F2094)-1=1),X2094,
IF(AND(F2094="Peretoe teenus",H2094&lt;[2]an!$M$37,S2094="kahepoolne vajaduspõhine",U2094="",RANK(D2094,$D2094:$D2094)+COUNTIFS($D$2:D2094,D2094,$F$2:F2094,F2094)-1&gt;1),"",
IF(AND(F2094="Peretoe teenus",H2094&lt;[2]an!$M$37,S2094="kahepoolne vajaduspõhine",U2094&lt;[2]an!$M$37,RANK(D2094,$D2094:$D2094)+COUNTIFS($D$2:D2094,D2094,$F$2:F2094,F2094)-1=1),X2094,
IF(AND(F2094="Peretoe teenus",H2094&lt;[2]an!$M$37,S2094="kahepoolne vajaduspõhine",U2094&lt;[2]an!$M$37,RANK(D2094,$D2094:$D2094)+COUNTIFS($D$2:D2094,D2094,$F$2:F2094,F2094)-1&gt;1),"",
IF(AND(F2094="Peretoe teenus",H2094&lt;[2]an!$M$37,S2094="kahepoolne vajaduspõhine",U2094&gt;=[2]an!$M$37,U2094&lt;=[2]an!$M$38,RANK(D2094,$D2094:$D2094)+COUNTIFS($D$2:D2094,D2094,$F$2:F2094,F2094)-1=1),
((EOMONTH(U2094,0)-U2094+1)*X2094)/DAY(EOMONTH(U2094,0))+(DAY(U2094)-1)*100/DAY(EOMONTH(U2094,0)),
IF(AND(F2094="Peretoe teenus",H2094&lt;[2]an!$M$37,S2094="kahepoolne vajaduspõhine",U2094&gt;=[2]an!$M$37,U2094&lt;=[2]an!$M$38,RANK(D2094,$D2094:$D2094)+COUNTIFS($D$2:D2094,D2094,$F$2:F2094,F2094)-1&gt;1),"",
IF(AND(F2094="Peretoe teenus",H2094&lt;[2]an!$M$37,S2094="kahepoolne vajaduspõhine",U2094&gt;[2]an!$M$38,RANK(D2094,$D2094:$D2094)+COUNTIFS($D$2:D2094,D2094,$F$2:F2094,F2094)-1=1),X2094,
IF(AND(F2094="Peretoe teenus",H2094&lt;[2]an!$M$37,S2094="kahepoolne vajaduspõhine",U2094&gt;[2]an!$M$38,RANK(D2094,$D2094:$D2094)+COUNTIFS($D$2:D2094,D2094,$F$2:F2094,F2094)-1&gt;1),"",X2094*W2094)))))))))))))),"")</f>
        <v/>
      </c>
      <c r="Z2094" s="18" t="str">
        <f t="shared" si="97"/>
        <v/>
      </c>
      <c r="AA2094" s="19" t="str">
        <f>IFERROR(VLOOKUP(E2094,[2]an!$A$3:$B$81,2,FALSE),"")</f>
        <v/>
      </c>
      <c r="AB2094" s="19" t="str">
        <f>IFERROR(VLOOKUP(AA2094,[2]an!$C$2:$D$16,2,FALSE),"")</f>
        <v/>
      </c>
      <c r="AC2094" s="20"/>
      <c r="AD2094" s="21" t="str">
        <f>IF(A2094=[2]an!$F$36,VLOOKUP([2]an!$F$36,[2]an!$F$36:$H$36,3,FALSE),IF(A2094=[2]an!$F$35,VLOOKUP([2]an!$F$35,[2]an!$F$35:$H$35,3,FALSE),IF(A2094=[2]an!$F$33,VLOOKUP([2]an!$F$33,[2]an!$F$33:$H$33,3,FALSE),IF(A2094=[2]an!$F$31,VLOOKUP([2]an!$F$31,[2]an!$F$31:$H$31,3,FALSE),""))))</f>
        <v/>
      </c>
    </row>
    <row r="2095" spans="6:30" x14ac:dyDescent="0.2">
      <c r="F2095" s="10"/>
      <c r="G2095" s="8" t="str">
        <f t="shared" si="98"/>
        <v/>
      </c>
      <c r="H2095" s="13"/>
      <c r="K2095" s="13"/>
      <c r="L2095" s="10"/>
      <c r="M2095" s="10"/>
      <c r="S2095" s="8" t="str">
        <f>IFERROR(VLOOKUP(D2095,[1]peretoe_teenus!$A$2:$L$2000,5,FALSE),"")</f>
        <v/>
      </c>
      <c r="U2095" s="13"/>
      <c r="V2095" s="15" t="str" cm="1">
        <f t="array" ref="V2095">IFERROR(IF(AND(F2095="Tugigrupp",RANK(K2095,$K2095:$K2095)+COUNTIFS($K$2:K2095,K2095,$L$2:L2095,L2095,$M$2:M2095,M2095,$I$2:I2095,I2095,$G$2:G2095,G2095,$F$2:F2095,F2095)-1=1),SUMPRODUCT(($F$2:$F$4154=F2095)*($G$2:$G$4154=G2095)*($K$2:$K$4154=K2095)*($I$2:$I$4154=I2095)*($L$2:$L$4154=L2095)*($M$2:$M$4154=M2095)),""),"")</f>
        <v/>
      </c>
      <c r="W2095" s="15" t="str">
        <f t="shared" si="96"/>
        <v/>
      </c>
      <c r="X2095" s="16" t="str">
        <f>IF(AND(A2095=[2]an!$G$38,F2095=[2]an!$E$40),[2]an!$G$40,IF(AND(A2095=[2]an!$G$38,F2095=[2]an!$E$41),[2]an!$G$41,IF(AND(A2095=[2]an!$G$38,F2095=[2]an!$E$39,H2095&gt;=[2]an!$M$37),[2]an!$G$39,
IF(AND(A2095=[2]an!$G$38,F2095=[2]an!$E$39,H2095&lt;[2]an!$M$37,S2095="kahepoolne vajaduspõhine",U2095=""),[2]an!$M$40,
IF(AND(A2095=[2]an!$G$38,F2095=[2]an!$E$39,H2095&lt;[2]an!$M$37,S2095="kahepoolne vajaduspõhine",U2095&lt;&gt;""),[2]an!$G$39,
IF(AND(A2095=[2]an!$G$38,F2095=[2]an!$E$39,H2095&lt;[2]an!$M$37,S2095&lt;&gt;"kahepoolne vajaduspõhine"),[2]an!$G$39,
IF(AND(A2095=[2]an!$G$38,F2095=[2]an!$E$42),[2]an!$G$42,
IF(AND(A2095=[2]an!$H$38,F2095=[2]an!$E$40),[2]an!$H$40,IF(AND(A2095=[2]an!$H$38,F2095=[2]an!$E$41),[2]an!$H$41,IF(AND(A2095=[2]an!$H$38,F2095=[2]an!$E$39,H2095&gt;=[2]an!$M$37),[2]an!$H$39,
IF(AND(A2095=[2]an!$H$38,F2095=[2]an!$E$39,H2095&lt;[2]an!$M$37,S2095="kahepoolne vajaduspõhine",U2095=""),[2]an!$M$40,
IF(AND(A2095=[2]an!$H$38,F2095=[2]an!$E$39,H2095&lt;[2]an!$M$37,S2095="kahepoolne vajaduspõhine",U2095&lt;&gt;""),[2]an!$H$39,
IF(AND(A2095=[2]an!$H$38,F2095=[2]an!$E$39,H2095&lt;[2]an!$M$37,S2095&lt;&gt;"kahepoolne vajaduspõhine"),[2]an!$H$39,
IF(AND(A2095=[2]an!$H$38,F2095=[2]an!$E$42),[2]an!$H$42,
IF(AND(A2095=[2]an!$I$38,F2095=[2]an!$E$40),[2]an!$I$40,IF(AND(A2095=[2]an!$I$38,F2095=[2]an!$E$41),[2]an!$I$41,IF(AND(A2095=[2]an!$I$38,F2095=[2]an!$E$39,H2095&gt;=[2]an!$M$37),[2]an!$I$39,
IF(AND(A2095=[2]an!$I$38,F2095=[2]an!$E$39,H2095&lt;[2]an!$M$37,S2095="kahepoolne vajaduspõhine",U2095=""),[2]an!$M$40,
IF(AND(A2095=[2]an!$I$38,F2095=[2]an!$E$39,H2095&lt;[2]an!$M$37,S2095="kahepoolne vajaduspõhine",U2095&lt;&gt;""),[2]an!$I$39,
IF(AND(A2095=[2]an!$I$38,F2095=[2]an!$E$39,H2095&lt;[2]an!$M$37,S2095&lt;&gt;"kahepoolne vajaduspõhine"),[2]an!$I$39,
IF(AND(A2095=[2]an!$I$38,F2095=[2]an!$E$42),[2]an!$I$42,
IF(AND(A2095=[2]an!$J$38,F2095=[2]an!$E$40),[2]an!$J$40,IF(AND(A2095=[2]an!$J$38,F2095=[2]an!$E$41),[2]an!$J$41,IF(AND(A2095=[2]an!$J$38,F2095=[2]an!$E$39,H2095&gt;=[2]an!$M$37),[2]an!$J$39,
IF(AND(A2095=[2]an!$J$38,F2095=[2]an!$E$39,H2095&lt;[2]an!$M$37,S2095="kahepoolne vajaduspõhine",U2095=""),[2]an!$M$40,
IF(AND(A2095=[2]an!$J$38,F2095=[2]an!$E$39,H2095&lt;[2]an!$M$37,S2095="kahepoolne vajaduspõhine",U2095&lt;&gt;""),[2]an!$J$39,
IF(AND(A2095=[2]an!$J$38,F2095=[2]an!$E$39,H2095&lt;[2]an!$M$37,S2095&lt;&gt;"kahepoolne vajaduspõhine"),[2]an!$J$39,
IF(AND(A2095=[2]an!$J$38,F2095=[2]an!$E$42),[2]an!$J$42,""))))))))))))))))))))))))))))</f>
        <v/>
      </c>
      <c r="Y2095" s="17" t="str">
        <f>IFERROR(IF(F2095="Tugigrupp",0,
IF(AND(F2095="Peretoe teenus",H2095&gt;=[2]an!$M$37,RANK(D2095,$D2095:$D2095)+COUNTIFS($D$2:D2095,D2095,$F$2:F2095,F2095)-1&gt;1),"",
IF(AND(F2095="Peretoe teenus",H2095&gt;=[2]an!$M$37,RANK(D2095,$D2095:$D2095)+COUNTIFS($D$2:D2095,D2095,$F$2:F2095,F2095)-1=1,MONTH(H2095)=MONTH(K2095)=TRUE,YEAR(H2095)=YEAR(K2095)=TRUE),((EOMONTH(H2095,0)-H2095+1)*X2095)/DAY(EOMONTH(H2095,0)),
IF(AND(F2095="Peretoe teenus",H2095&gt;=[2]an!$M$37,RANK(D2095,$D2095:$D2095)+COUNTIFS($D$2:D2095,D2095,$F$2:F2095,F2095)-1=1),X2095,
IF(AND(F2095="Peretoe teenus",H2095&lt;[2]an!$M$37,S2095&lt;&gt;"kahepoolne vajaduspõhine",RANK(D2095,$D2095:$D2095)+COUNTIFS($D$2:D2095,D2095,$F$2:F2095,F2095)-1=1),X2095,
IF(AND(F2095="Peretoe teenus",H2095&lt;[2]an!$M$37,S2095&lt;&gt;"kahepoolne vajaduspõhine",RANK(D2095,$D2095:$D2095)+COUNTIFS($D$2:D2095,D2095,$F$2:F2095,F2095)-1&gt;1),"",
IF(AND(F2095="Peretoe teenus",H2095&lt;[2]an!$M$37,S2095="kahepoolne vajaduspõhine",U2095="",RANK(D2095,$D2095:$D2095)+COUNTIFS($D$2:D2095,D2095,$F$2:F2095,F2095)-1=1),X2095,
IF(AND(F2095="Peretoe teenus",H2095&lt;[2]an!$M$37,S2095="kahepoolne vajaduspõhine",U2095="",RANK(D2095,$D2095:$D2095)+COUNTIFS($D$2:D2095,D2095,$F$2:F2095,F2095)-1&gt;1),"",
IF(AND(F2095="Peretoe teenus",H2095&lt;[2]an!$M$37,S2095="kahepoolne vajaduspõhine",U2095&lt;[2]an!$M$37,RANK(D2095,$D2095:$D2095)+COUNTIFS($D$2:D2095,D2095,$F$2:F2095,F2095)-1=1),X2095,
IF(AND(F2095="Peretoe teenus",H2095&lt;[2]an!$M$37,S2095="kahepoolne vajaduspõhine",U2095&lt;[2]an!$M$37,RANK(D2095,$D2095:$D2095)+COUNTIFS($D$2:D2095,D2095,$F$2:F2095,F2095)-1&gt;1),"",
IF(AND(F2095="Peretoe teenus",H2095&lt;[2]an!$M$37,S2095="kahepoolne vajaduspõhine",U2095&gt;=[2]an!$M$37,U2095&lt;=[2]an!$M$38,RANK(D2095,$D2095:$D2095)+COUNTIFS($D$2:D2095,D2095,$F$2:F2095,F2095)-1=1),
((EOMONTH(U2095,0)-U2095+1)*X2095)/DAY(EOMONTH(U2095,0))+(DAY(U2095)-1)*100/DAY(EOMONTH(U2095,0)),
IF(AND(F2095="Peretoe teenus",H2095&lt;[2]an!$M$37,S2095="kahepoolne vajaduspõhine",U2095&gt;=[2]an!$M$37,U2095&lt;=[2]an!$M$38,RANK(D2095,$D2095:$D2095)+COUNTIFS($D$2:D2095,D2095,$F$2:F2095,F2095)-1&gt;1),"",
IF(AND(F2095="Peretoe teenus",H2095&lt;[2]an!$M$37,S2095="kahepoolne vajaduspõhine",U2095&gt;[2]an!$M$38,RANK(D2095,$D2095:$D2095)+COUNTIFS($D$2:D2095,D2095,$F$2:F2095,F2095)-1=1),X2095,
IF(AND(F2095="Peretoe teenus",H2095&lt;[2]an!$M$37,S2095="kahepoolne vajaduspõhine",U2095&gt;[2]an!$M$38,RANK(D2095,$D2095:$D2095)+COUNTIFS($D$2:D2095,D2095,$F$2:F2095,F2095)-1&gt;1),"",X2095*W2095)))))))))))))),"")</f>
        <v/>
      </c>
      <c r="Z2095" s="18" t="str">
        <f t="shared" si="97"/>
        <v/>
      </c>
      <c r="AA2095" s="19" t="str">
        <f>IFERROR(VLOOKUP(E2095,[2]an!$A$3:$B$81,2,FALSE),"")</f>
        <v/>
      </c>
      <c r="AB2095" s="19" t="str">
        <f>IFERROR(VLOOKUP(AA2095,[2]an!$C$2:$D$16,2,FALSE),"")</f>
        <v/>
      </c>
      <c r="AC2095" s="20"/>
      <c r="AD2095" s="21" t="str">
        <f>IF(A2095=[2]an!$F$36,VLOOKUP([2]an!$F$36,[2]an!$F$36:$H$36,3,FALSE),IF(A2095=[2]an!$F$35,VLOOKUP([2]an!$F$35,[2]an!$F$35:$H$35,3,FALSE),IF(A2095=[2]an!$F$33,VLOOKUP([2]an!$F$33,[2]an!$F$33:$H$33,3,FALSE),IF(A2095=[2]an!$F$31,VLOOKUP([2]an!$F$31,[2]an!$F$31:$H$31,3,FALSE),""))))</f>
        <v/>
      </c>
    </row>
    <row r="2096" spans="6:30" x14ac:dyDescent="0.2">
      <c r="F2096" s="10"/>
      <c r="G2096" s="8" t="str">
        <f t="shared" si="98"/>
        <v/>
      </c>
      <c r="H2096" s="13"/>
      <c r="K2096" s="13"/>
      <c r="L2096" s="10"/>
      <c r="M2096" s="10"/>
      <c r="S2096" s="8" t="str">
        <f>IFERROR(VLOOKUP(D2096,[1]peretoe_teenus!$A$2:$L$2000,5,FALSE),"")</f>
        <v/>
      </c>
      <c r="U2096" s="13"/>
      <c r="V2096" s="15" t="str" cm="1">
        <f t="array" ref="V2096">IFERROR(IF(AND(F2096="Tugigrupp",RANK(K2096,$K2096:$K2096)+COUNTIFS($K$2:K2096,K2096,$L$2:L2096,L2096,$M$2:M2096,M2096,$I$2:I2096,I2096,$G$2:G2096,G2096,$F$2:F2096,F2096)-1=1),SUMPRODUCT(($F$2:$F$4154=F2096)*($G$2:$G$4154=G2096)*($K$2:$K$4154=K2096)*($I$2:$I$4154=I2096)*($L$2:$L$4154=L2096)*($M$2:$M$4154=M2096)),""),"")</f>
        <v/>
      </c>
      <c r="W2096" s="15" t="str">
        <f t="shared" si="96"/>
        <v/>
      </c>
      <c r="X2096" s="16" t="str">
        <f>IF(AND(A2096=[2]an!$G$38,F2096=[2]an!$E$40),[2]an!$G$40,IF(AND(A2096=[2]an!$G$38,F2096=[2]an!$E$41),[2]an!$G$41,IF(AND(A2096=[2]an!$G$38,F2096=[2]an!$E$39,H2096&gt;=[2]an!$M$37),[2]an!$G$39,
IF(AND(A2096=[2]an!$G$38,F2096=[2]an!$E$39,H2096&lt;[2]an!$M$37,S2096="kahepoolne vajaduspõhine",U2096=""),[2]an!$M$40,
IF(AND(A2096=[2]an!$G$38,F2096=[2]an!$E$39,H2096&lt;[2]an!$M$37,S2096="kahepoolne vajaduspõhine",U2096&lt;&gt;""),[2]an!$G$39,
IF(AND(A2096=[2]an!$G$38,F2096=[2]an!$E$39,H2096&lt;[2]an!$M$37,S2096&lt;&gt;"kahepoolne vajaduspõhine"),[2]an!$G$39,
IF(AND(A2096=[2]an!$G$38,F2096=[2]an!$E$42),[2]an!$G$42,
IF(AND(A2096=[2]an!$H$38,F2096=[2]an!$E$40),[2]an!$H$40,IF(AND(A2096=[2]an!$H$38,F2096=[2]an!$E$41),[2]an!$H$41,IF(AND(A2096=[2]an!$H$38,F2096=[2]an!$E$39,H2096&gt;=[2]an!$M$37),[2]an!$H$39,
IF(AND(A2096=[2]an!$H$38,F2096=[2]an!$E$39,H2096&lt;[2]an!$M$37,S2096="kahepoolne vajaduspõhine",U2096=""),[2]an!$M$40,
IF(AND(A2096=[2]an!$H$38,F2096=[2]an!$E$39,H2096&lt;[2]an!$M$37,S2096="kahepoolne vajaduspõhine",U2096&lt;&gt;""),[2]an!$H$39,
IF(AND(A2096=[2]an!$H$38,F2096=[2]an!$E$39,H2096&lt;[2]an!$M$37,S2096&lt;&gt;"kahepoolne vajaduspõhine"),[2]an!$H$39,
IF(AND(A2096=[2]an!$H$38,F2096=[2]an!$E$42),[2]an!$H$42,
IF(AND(A2096=[2]an!$I$38,F2096=[2]an!$E$40),[2]an!$I$40,IF(AND(A2096=[2]an!$I$38,F2096=[2]an!$E$41),[2]an!$I$41,IF(AND(A2096=[2]an!$I$38,F2096=[2]an!$E$39,H2096&gt;=[2]an!$M$37),[2]an!$I$39,
IF(AND(A2096=[2]an!$I$38,F2096=[2]an!$E$39,H2096&lt;[2]an!$M$37,S2096="kahepoolne vajaduspõhine",U2096=""),[2]an!$M$40,
IF(AND(A2096=[2]an!$I$38,F2096=[2]an!$E$39,H2096&lt;[2]an!$M$37,S2096="kahepoolne vajaduspõhine",U2096&lt;&gt;""),[2]an!$I$39,
IF(AND(A2096=[2]an!$I$38,F2096=[2]an!$E$39,H2096&lt;[2]an!$M$37,S2096&lt;&gt;"kahepoolne vajaduspõhine"),[2]an!$I$39,
IF(AND(A2096=[2]an!$I$38,F2096=[2]an!$E$42),[2]an!$I$42,
IF(AND(A2096=[2]an!$J$38,F2096=[2]an!$E$40),[2]an!$J$40,IF(AND(A2096=[2]an!$J$38,F2096=[2]an!$E$41),[2]an!$J$41,IF(AND(A2096=[2]an!$J$38,F2096=[2]an!$E$39,H2096&gt;=[2]an!$M$37),[2]an!$J$39,
IF(AND(A2096=[2]an!$J$38,F2096=[2]an!$E$39,H2096&lt;[2]an!$M$37,S2096="kahepoolne vajaduspõhine",U2096=""),[2]an!$M$40,
IF(AND(A2096=[2]an!$J$38,F2096=[2]an!$E$39,H2096&lt;[2]an!$M$37,S2096="kahepoolne vajaduspõhine",U2096&lt;&gt;""),[2]an!$J$39,
IF(AND(A2096=[2]an!$J$38,F2096=[2]an!$E$39,H2096&lt;[2]an!$M$37,S2096&lt;&gt;"kahepoolne vajaduspõhine"),[2]an!$J$39,
IF(AND(A2096=[2]an!$J$38,F2096=[2]an!$E$42),[2]an!$J$42,""))))))))))))))))))))))))))))</f>
        <v/>
      </c>
      <c r="Y2096" s="17" t="str">
        <f>IFERROR(IF(F2096="Tugigrupp",0,
IF(AND(F2096="Peretoe teenus",H2096&gt;=[2]an!$M$37,RANK(D2096,$D2096:$D2096)+COUNTIFS($D$2:D2096,D2096,$F$2:F2096,F2096)-1&gt;1),"",
IF(AND(F2096="Peretoe teenus",H2096&gt;=[2]an!$M$37,RANK(D2096,$D2096:$D2096)+COUNTIFS($D$2:D2096,D2096,$F$2:F2096,F2096)-1=1,MONTH(H2096)=MONTH(K2096)=TRUE,YEAR(H2096)=YEAR(K2096)=TRUE),((EOMONTH(H2096,0)-H2096+1)*X2096)/DAY(EOMONTH(H2096,0)),
IF(AND(F2096="Peretoe teenus",H2096&gt;=[2]an!$M$37,RANK(D2096,$D2096:$D2096)+COUNTIFS($D$2:D2096,D2096,$F$2:F2096,F2096)-1=1),X2096,
IF(AND(F2096="Peretoe teenus",H2096&lt;[2]an!$M$37,S2096&lt;&gt;"kahepoolne vajaduspõhine",RANK(D2096,$D2096:$D2096)+COUNTIFS($D$2:D2096,D2096,$F$2:F2096,F2096)-1=1),X2096,
IF(AND(F2096="Peretoe teenus",H2096&lt;[2]an!$M$37,S2096&lt;&gt;"kahepoolne vajaduspõhine",RANK(D2096,$D2096:$D2096)+COUNTIFS($D$2:D2096,D2096,$F$2:F2096,F2096)-1&gt;1),"",
IF(AND(F2096="Peretoe teenus",H2096&lt;[2]an!$M$37,S2096="kahepoolne vajaduspõhine",U2096="",RANK(D2096,$D2096:$D2096)+COUNTIFS($D$2:D2096,D2096,$F$2:F2096,F2096)-1=1),X2096,
IF(AND(F2096="Peretoe teenus",H2096&lt;[2]an!$M$37,S2096="kahepoolne vajaduspõhine",U2096="",RANK(D2096,$D2096:$D2096)+COUNTIFS($D$2:D2096,D2096,$F$2:F2096,F2096)-1&gt;1),"",
IF(AND(F2096="Peretoe teenus",H2096&lt;[2]an!$M$37,S2096="kahepoolne vajaduspõhine",U2096&lt;[2]an!$M$37,RANK(D2096,$D2096:$D2096)+COUNTIFS($D$2:D2096,D2096,$F$2:F2096,F2096)-1=1),X2096,
IF(AND(F2096="Peretoe teenus",H2096&lt;[2]an!$M$37,S2096="kahepoolne vajaduspõhine",U2096&lt;[2]an!$M$37,RANK(D2096,$D2096:$D2096)+COUNTIFS($D$2:D2096,D2096,$F$2:F2096,F2096)-1&gt;1),"",
IF(AND(F2096="Peretoe teenus",H2096&lt;[2]an!$M$37,S2096="kahepoolne vajaduspõhine",U2096&gt;=[2]an!$M$37,U2096&lt;=[2]an!$M$38,RANK(D2096,$D2096:$D2096)+COUNTIFS($D$2:D2096,D2096,$F$2:F2096,F2096)-1=1),
((EOMONTH(U2096,0)-U2096+1)*X2096)/DAY(EOMONTH(U2096,0))+(DAY(U2096)-1)*100/DAY(EOMONTH(U2096,0)),
IF(AND(F2096="Peretoe teenus",H2096&lt;[2]an!$M$37,S2096="kahepoolne vajaduspõhine",U2096&gt;=[2]an!$M$37,U2096&lt;=[2]an!$M$38,RANK(D2096,$D2096:$D2096)+COUNTIFS($D$2:D2096,D2096,$F$2:F2096,F2096)-1&gt;1),"",
IF(AND(F2096="Peretoe teenus",H2096&lt;[2]an!$M$37,S2096="kahepoolne vajaduspõhine",U2096&gt;[2]an!$M$38,RANK(D2096,$D2096:$D2096)+COUNTIFS($D$2:D2096,D2096,$F$2:F2096,F2096)-1=1),X2096,
IF(AND(F2096="Peretoe teenus",H2096&lt;[2]an!$M$37,S2096="kahepoolne vajaduspõhine",U2096&gt;[2]an!$M$38,RANK(D2096,$D2096:$D2096)+COUNTIFS($D$2:D2096,D2096,$F$2:F2096,F2096)-1&gt;1),"",X2096*W2096)))))))))))))),"")</f>
        <v/>
      </c>
      <c r="Z2096" s="18" t="str">
        <f t="shared" si="97"/>
        <v/>
      </c>
      <c r="AA2096" s="19" t="str">
        <f>IFERROR(VLOOKUP(E2096,[2]an!$A$3:$B$81,2,FALSE),"")</f>
        <v/>
      </c>
      <c r="AB2096" s="19" t="str">
        <f>IFERROR(VLOOKUP(AA2096,[2]an!$C$2:$D$16,2,FALSE),"")</f>
        <v/>
      </c>
      <c r="AC2096" s="20"/>
      <c r="AD2096" s="21" t="str">
        <f>IF(A2096=[2]an!$F$36,VLOOKUP([2]an!$F$36,[2]an!$F$36:$H$36,3,FALSE),IF(A2096=[2]an!$F$35,VLOOKUP([2]an!$F$35,[2]an!$F$35:$H$35,3,FALSE),IF(A2096=[2]an!$F$33,VLOOKUP([2]an!$F$33,[2]an!$F$33:$H$33,3,FALSE),IF(A2096=[2]an!$F$31,VLOOKUP([2]an!$F$31,[2]an!$F$31:$H$31,3,FALSE),""))))</f>
        <v/>
      </c>
    </row>
    <row r="2097" spans="6:30" x14ac:dyDescent="0.2">
      <c r="F2097" s="10"/>
      <c r="G2097" s="8" t="str">
        <f t="shared" si="98"/>
        <v/>
      </c>
      <c r="H2097" s="13"/>
      <c r="K2097" s="13"/>
      <c r="L2097" s="10"/>
      <c r="M2097" s="10"/>
      <c r="S2097" s="8" t="str">
        <f>IFERROR(VLOOKUP(D2097,[1]peretoe_teenus!$A$2:$L$2000,5,FALSE),"")</f>
        <v/>
      </c>
      <c r="U2097" s="13"/>
      <c r="V2097" s="15" t="str" cm="1">
        <f t="array" ref="V2097">IFERROR(IF(AND(F2097="Tugigrupp",RANK(K2097,$K2097:$K2097)+COUNTIFS($K$2:K2097,K2097,$L$2:L2097,L2097,$M$2:M2097,M2097,$I$2:I2097,I2097,$G$2:G2097,G2097,$F$2:F2097,F2097)-1=1),SUMPRODUCT(($F$2:$F$4154=F2097)*($G$2:$G$4154=G2097)*($K$2:$K$4154=K2097)*($I$2:$I$4154=I2097)*($L$2:$L$4154=L2097)*($M$2:$M$4154=M2097)),""),"")</f>
        <v/>
      </c>
      <c r="W2097" s="15" t="str">
        <f t="shared" si="96"/>
        <v/>
      </c>
      <c r="X2097" s="16" t="str">
        <f>IF(AND(A2097=[2]an!$G$38,F2097=[2]an!$E$40),[2]an!$G$40,IF(AND(A2097=[2]an!$G$38,F2097=[2]an!$E$41),[2]an!$G$41,IF(AND(A2097=[2]an!$G$38,F2097=[2]an!$E$39,H2097&gt;=[2]an!$M$37),[2]an!$G$39,
IF(AND(A2097=[2]an!$G$38,F2097=[2]an!$E$39,H2097&lt;[2]an!$M$37,S2097="kahepoolne vajaduspõhine",U2097=""),[2]an!$M$40,
IF(AND(A2097=[2]an!$G$38,F2097=[2]an!$E$39,H2097&lt;[2]an!$M$37,S2097="kahepoolne vajaduspõhine",U2097&lt;&gt;""),[2]an!$G$39,
IF(AND(A2097=[2]an!$G$38,F2097=[2]an!$E$39,H2097&lt;[2]an!$M$37,S2097&lt;&gt;"kahepoolne vajaduspõhine"),[2]an!$G$39,
IF(AND(A2097=[2]an!$G$38,F2097=[2]an!$E$42),[2]an!$G$42,
IF(AND(A2097=[2]an!$H$38,F2097=[2]an!$E$40),[2]an!$H$40,IF(AND(A2097=[2]an!$H$38,F2097=[2]an!$E$41),[2]an!$H$41,IF(AND(A2097=[2]an!$H$38,F2097=[2]an!$E$39,H2097&gt;=[2]an!$M$37),[2]an!$H$39,
IF(AND(A2097=[2]an!$H$38,F2097=[2]an!$E$39,H2097&lt;[2]an!$M$37,S2097="kahepoolne vajaduspõhine",U2097=""),[2]an!$M$40,
IF(AND(A2097=[2]an!$H$38,F2097=[2]an!$E$39,H2097&lt;[2]an!$M$37,S2097="kahepoolne vajaduspõhine",U2097&lt;&gt;""),[2]an!$H$39,
IF(AND(A2097=[2]an!$H$38,F2097=[2]an!$E$39,H2097&lt;[2]an!$M$37,S2097&lt;&gt;"kahepoolne vajaduspõhine"),[2]an!$H$39,
IF(AND(A2097=[2]an!$H$38,F2097=[2]an!$E$42),[2]an!$H$42,
IF(AND(A2097=[2]an!$I$38,F2097=[2]an!$E$40),[2]an!$I$40,IF(AND(A2097=[2]an!$I$38,F2097=[2]an!$E$41),[2]an!$I$41,IF(AND(A2097=[2]an!$I$38,F2097=[2]an!$E$39,H2097&gt;=[2]an!$M$37),[2]an!$I$39,
IF(AND(A2097=[2]an!$I$38,F2097=[2]an!$E$39,H2097&lt;[2]an!$M$37,S2097="kahepoolne vajaduspõhine",U2097=""),[2]an!$M$40,
IF(AND(A2097=[2]an!$I$38,F2097=[2]an!$E$39,H2097&lt;[2]an!$M$37,S2097="kahepoolne vajaduspõhine",U2097&lt;&gt;""),[2]an!$I$39,
IF(AND(A2097=[2]an!$I$38,F2097=[2]an!$E$39,H2097&lt;[2]an!$M$37,S2097&lt;&gt;"kahepoolne vajaduspõhine"),[2]an!$I$39,
IF(AND(A2097=[2]an!$I$38,F2097=[2]an!$E$42),[2]an!$I$42,
IF(AND(A2097=[2]an!$J$38,F2097=[2]an!$E$40),[2]an!$J$40,IF(AND(A2097=[2]an!$J$38,F2097=[2]an!$E$41),[2]an!$J$41,IF(AND(A2097=[2]an!$J$38,F2097=[2]an!$E$39,H2097&gt;=[2]an!$M$37),[2]an!$J$39,
IF(AND(A2097=[2]an!$J$38,F2097=[2]an!$E$39,H2097&lt;[2]an!$M$37,S2097="kahepoolne vajaduspõhine",U2097=""),[2]an!$M$40,
IF(AND(A2097=[2]an!$J$38,F2097=[2]an!$E$39,H2097&lt;[2]an!$M$37,S2097="kahepoolne vajaduspõhine",U2097&lt;&gt;""),[2]an!$J$39,
IF(AND(A2097=[2]an!$J$38,F2097=[2]an!$E$39,H2097&lt;[2]an!$M$37,S2097&lt;&gt;"kahepoolne vajaduspõhine"),[2]an!$J$39,
IF(AND(A2097=[2]an!$J$38,F2097=[2]an!$E$42),[2]an!$J$42,""))))))))))))))))))))))))))))</f>
        <v/>
      </c>
      <c r="Y2097" s="17" t="str">
        <f>IFERROR(IF(F2097="Tugigrupp",0,
IF(AND(F2097="Peretoe teenus",H2097&gt;=[2]an!$M$37,RANK(D2097,$D2097:$D2097)+COUNTIFS($D$2:D2097,D2097,$F$2:F2097,F2097)-1&gt;1),"",
IF(AND(F2097="Peretoe teenus",H2097&gt;=[2]an!$M$37,RANK(D2097,$D2097:$D2097)+COUNTIFS($D$2:D2097,D2097,$F$2:F2097,F2097)-1=1,MONTH(H2097)=MONTH(K2097)=TRUE,YEAR(H2097)=YEAR(K2097)=TRUE),((EOMONTH(H2097,0)-H2097+1)*X2097)/DAY(EOMONTH(H2097,0)),
IF(AND(F2097="Peretoe teenus",H2097&gt;=[2]an!$M$37,RANK(D2097,$D2097:$D2097)+COUNTIFS($D$2:D2097,D2097,$F$2:F2097,F2097)-1=1),X2097,
IF(AND(F2097="Peretoe teenus",H2097&lt;[2]an!$M$37,S2097&lt;&gt;"kahepoolne vajaduspõhine",RANK(D2097,$D2097:$D2097)+COUNTIFS($D$2:D2097,D2097,$F$2:F2097,F2097)-1=1),X2097,
IF(AND(F2097="Peretoe teenus",H2097&lt;[2]an!$M$37,S2097&lt;&gt;"kahepoolne vajaduspõhine",RANK(D2097,$D2097:$D2097)+COUNTIFS($D$2:D2097,D2097,$F$2:F2097,F2097)-1&gt;1),"",
IF(AND(F2097="Peretoe teenus",H2097&lt;[2]an!$M$37,S2097="kahepoolne vajaduspõhine",U2097="",RANK(D2097,$D2097:$D2097)+COUNTIFS($D$2:D2097,D2097,$F$2:F2097,F2097)-1=1),X2097,
IF(AND(F2097="Peretoe teenus",H2097&lt;[2]an!$M$37,S2097="kahepoolne vajaduspõhine",U2097="",RANK(D2097,$D2097:$D2097)+COUNTIFS($D$2:D2097,D2097,$F$2:F2097,F2097)-1&gt;1),"",
IF(AND(F2097="Peretoe teenus",H2097&lt;[2]an!$M$37,S2097="kahepoolne vajaduspõhine",U2097&lt;[2]an!$M$37,RANK(D2097,$D2097:$D2097)+COUNTIFS($D$2:D2097,D2097,$F$2:F2097,F2097)-1=1),X2097,
IF(AND(F2097="Peretoe teenus",H2097&lt;[2]an!$M$37,S2097="kahepoolne vajaduspõhine",U2097&lt;[2]an!$M$37,RANK(D2097,$D2097:$D2097)+COUNTIFS($D$2:D2097,D2097,$F$2:F2097,F2097)-1&gt;1),"",
IF(AND(F2097="Peretoe teenus",H2097&lt;[2]an!$M$37,S2097="kahepoolne vajaduspõhine",U2097&gt;=[2]an!$M$37,U2097&lt;=[2]an!$M$38,RANK(D2097,$D2097:$D2097)+COUNTIFS($D$2:D2097,D2097,$F$2:F2097,F2097)-1=1),
((EOMONTH(U2097,0)-U2097+1)*X2097)/DAY(EOMONTH(U2097,0))+(DAY(U2097)-1)*100/DAY(EOMONTH(U2097,0)),
IF(AND(F2097="Peretoe teenus",H2097&lt;[2]an!$M$37,S2097="kahepoolne vajaduspõhine",U2097&gt;=[2]an!$M$37,U2097&lt;=[2]an!$M$38,RANK(D2097,$D2097:$D2097)+COUNTIFS($D$2:D2097,D2097,$F$2:F2097,F2097)-1&gt;1),"",
IF(AND(F2097="Peretoe teenus",H2097&lt;[2]an!$M$37,S2097="kahepoolne vajaduspõhine",U2097&gt;[2]an!$M$38,RANK(D2097,$D2097:$D2097)+COUNTIFS($D$2:D2097,D2097,$F$2:F2097,F2097)-1=1),X2097,
IF(AND(F2097="Peretoe teenus",H2097&lt;[2]an!$M$37,S2097="kahepoolne vajaduspõhine",U2097&gt;[2]an!$M$38,RANK(D2097,$D2097:$D2097)+COUNTIFS($D$2:D2097,D2097,$F$2:F2097,F2097)-1&gt;1),"",X2097*W2097)))))))))))))),"")</f>
        <v/>
      </c>
      <c r="Z2097" s="18" t="str">
        <f t="shared" si="97"/>
        <v/>
      </c>
      <c r="AA2097" s="19" t="str">
        <f>IFERROR(VLOOKUP(E2097,[2]an!$A$3:$B$81,2,FALSE),"")</f>
        <v/>
      </c>
      <c r="AB2097" s="19" t="str">
        <f>IFERROR(VLOOKUP(AA2097,[2]an!$C$2:$D$16,2,FALSE),"")</f>
        <v/>
      </c>
      <c r="AC2097" s="20"/>
      <c r="AD2097" s="21" t="str">
        <f>IF(A2097=[2]an!$F$36,VLOOKUP([2]an!$F$36,[2]an!$F$36:$H$36,3,FALSE),IF(A2097=[2]an!$F$35,VLOOKUP([2]an!$F$35,[2]an!$F$35:$H$35,3,FALSE),IF(A2097=[2]an!$F$33,VLOOKUP([2]an!$F$33,[2]an!$F$33:$H$33,3,FALSE),IF(A2097=[2]an!$F$31,VLOOKUP([2]an!$F$31,[2]an!$F$31:$H$31,3,FALSE),""))))</f>
        <v/>
      </c>
    </row>
    <row r="2098" spans="6:30" x14ac:dyDescent="0.2">
      <c r="F2098" s="10"/>
      <c r="G2098" s="8" t="str">
        <f t="shared" si="98"/>
        <v/>
      </c>
      <c r="H2098" s="13"/>
      <c r="K2098" s="13"/>
      <c r="L2098" s="10"/>
      <c r="M2098" s="10"/>
      <c r="S2098" s="8" t="str">
        <f>IFERROR(VLOOKUP(D2098,[1]peretoe_teenus!$A$2:$L$2000,5,FALSE),"")</f>
        <v/>
      </c>
      <c r="U2098" s="13"/>
      <c r="V2098" s="15" t="str" cm="1">
        <f t="array" ref="V2098">IFERROR(IF(AND(F2098="Tugigrupp",RANK(K2098,$K2098:$K2098)+COUNTIFS($K$2:K2098,K2098,$L$2:L2098,L2098,$M$2:M2098,M2098,$I$2:I2098,I2098,$G$2:G2098,G2098,$F$2:F2098,F2098)-1=1),SUMPRODUCT(($F$2:$F$4154=F2098)*($G$2:$G$4154=G2098)*($K$2:$K$4154=K2098)*($I$2:$I$4154=I2098)*($L$2:$L$4154=L2098)*($M$2:$M$4154=M2098)),""),"")</f>
        <v/>
      </c>
      <c r="W2098" s="15" t="str">
        <f t="shared" si="96"/>
        <v/>
      </c>
      <c r="X2098" s="16" t="str">
        <f>IF(AND(A2098=[2]an!$G$38,F2098=[2]an!$E$40),[2]an!$G$40,IF(AND(A2098=[2]an!$G$38,F2098=[2]an!$E$41),[2]an!$G$41,IF(AND(A2098=[2]an!$G$38,F2098=[2]an!$E$39,H2098&gt;=[2]an!$M$37),[2]an!$G$39,
IF(AND(A2098=[2]an!$G$38,F2098=[2]an!$E$39,H2098&lt;[2]an!$M$37,S2098="kahepoolne vajaduspõhine",U2098=""),[2]an!$M$40,
IF(AND(A2098=[2]an!$G$38,F2098=[2]an!$E$39,H2098&lt;[2]an!$M$37,S2098="kahepoolne vajaduspõhine",U2098&lt;&gt;""),[2]an!$G$39,
IF(AND(A2098=[2]an!$G$38,F2098=[2]an!$E$39,H2098&lt;[2]an!$M$37,S2098&lt;&gt;"kahepoolne vajaduspõhine"),[2]an!$G$39,
IF(AND(A2098=[2]an!$G$38,F2098=[2]an!$E$42),[2]an!$G$42,
IF(AND(A2098=[2]an!$H$38,F2098=[2]an!$E$40),[2]an!$H$40,IF(AND(A2098=[2]an!$H$38,F2098=[2]an!$E$41),[2]an!$H$41,IF(AND(A2098=[2]an!$H$38,F2098=[2]an!$E$39,H2098&gt;=[2]an!$M$37),[2]an!$H$39,
IF(AND(A2098=[2]an!$H$38,F2098=[2]an!$E$39,H2098&lt;[2]an!$M$37,S2098="kahepoolne vajaduspõhine",U2098=""),[2]an!$M$40,
IF(AND(A2098=[2]an!$H$38,F2098=[2]an!$E$39,H2098&lt;[2]an!$M$37,S2098="kahepoolne vajaduspõhine",U2098&lt;&gt;""),[2]an!$H$39,
IF(AND(A2098=[2]an!$H$38,F2098=[2]an!$E$39,H2098&lt;[2]an!$M$37,S2098&lt;&gt;"kahepoolne vajaduspõhine"),[2]an!$H$39,
IF(AND(A2098=[2]an!$H$38,F2098=[2]an!$E$42),[2]an!$H$42,
IF(AND(A2098=[2]an!$I$38,F2098=[2]an!$E$40),[2]an!$I$40,IF(AND(A2098=[2]an!$I$38,F2098=[2]an!$E$41),[2]an!$I$41,IF(AND(A2098=[2]an!$I$38,F2098=[2]an!$E$39,H2098&gt;=[2]an!$M$37),[2]an!$I$39,
IF(AND(A2098=[2]an!$I$38,F2098=[2]an!$E$39,H2098&lt;[2]an!$M$37,S2098="kahepoolne vajaduspõhine",U2098=""),[2]an!$M$40,
IF(AND(A2098=[2]an!$I$38,F2098=[2]an!$E$39,H2098&lt;[2]an!$M$37,S2098="kahepoolne vajaduspõhine",U2098&lt;&gt;""),[2]an!$I$39,
IF(AND(A2098=[2]an!$I$38,F2098=[2]an!$E$39,H2098&lt;[2]an!$M$37,S2098&lt;&gt;"kahepoolne vajaduspõhine"),[2]an!$I$39,
IF(AND(A2098=[2]an!$I$38,F2098=[2]an!$E$42),[2]an!$I$42,
IF(AND(A2098=[2]an!$J$38,F2098=[2]an!$E$40),[2]an!$J$40,IF(AND(A2098=[2]an!$J$38,F2098=[2]an!$E$41),[2]an!$J$41,IF(AND(A2098=[2]an!$J$38,F2098=[2]an!$E$39,H2098&gt;=[2]an!$M$37),[2]an!$J$39,
IF(AND(A2098=[2]an!$J$38,F2098=[2]an!$E$39,H2098&lt;[2]an!$M$37,S2098="kahepoolne vajaduspõhine",U2098=""),[2]an!$M$40,
IF(AND(A2098=[2]an!$J$38,F2098=[2]an!$E$39,H2098&lt;[2]an!$M$37,S2098="kahepoolne vajaduspõhine",U2098&lt;&gt;""),[2]an!$J$39,
IF(AND(A2098=[2]an!$J$38,F2098=[2]an!$E$39,H2098&lt;[2]an!$M$37,S2098&lt;&gt;"kahepoolne vajaduspõhine"),[2]an!$J$39,
IF(AND(A2098=[2]an!$J$38,F2098=[2]an!$E$42),[2]an!$J$42,""))))))))))))))))))))))))))))</f>
        <v/>
      </c>
      <c r="Y2098" s="17" t="str">
        <f>IFERROR(IF(F2098="Tugigrupp",0,
IF(AND(F2098="Peretoe teenus",H2098&gt;=[2]an!$M$37,RANK(D2098,$D2098:$D2098)+COUNTIFS($D$2:D2098,D2098,$F$2:F2098,F2098)-1&gt;1),"",
IF(AND(F2098="Peretoe teenus",H2098&gt;=[2]an!$M$37,RANK(D2098,$D2098:$D2098)+COUNTIFS($D$2:D2098,D2098,$F$2:F2098,F2098)-1=1,MONTH(H2098)=MONTH(K2098)=TRUE,YEAR(H2098)=YEAR(K2098)=TRUE),((EOMONTH(H2098,0)-H2098+1)*X2098)/DAY(EOMONTH(H2098,0)),
IF(AND(F2098="Peretoe teenus",H2098&gt;=[2]an!$M$37,RANK(D2098,$D2098:$D2098)+COUNTIFS($D$2:D2098,D2098,$F$2:F2098,F2098)-1=1),X2098,
IF(AND(F2098="Peretoe teenus",H2098&lt;[2]an!$M$37,S2098&lt;&gt;"kahepoolne vajaduspõhine",RANK(D2098,$D2098:$D2098)+COUNTIFS($D$2:D2098,D2098,$F$2:F2098,F2098)-1=1),X2098,
IF(AND(F2098="Peretoe teenus",H2098&lt;[2]an!$M$37,S2098&lt;&gt;"kahepoolne vajaduspõhine",RANK(D2098,$D2098:$D2098)+COUNTIFS($D$2:D2098,D2098,$F$2:F2098,F2098)-1&gt;1),"",
IF(AND(F2098="Peretoe teenus",H2098&lt;[2]an!$M$37,S2098="kahepoolne vajaduspõhine",U2098="",RANK(D2098,$D2098:$D2098)+COUNTIFS($D$2:D2098,D2098,$F$2:F2098,F2098)-1=1),X2098,
IF(AND(F2098="Peretoe teenus",H2098&lt;[2]an!$M$37,S2098="kahepoolne vajaduspõhine",U2098="",RANK(D2098,$D2098:$D2098)+COUNTIFS($D$2:D2098,D2098,$F$2:F2098,F2098)-1&gt;1),"",
IF(AND(F2098="Peretoe teenus",H2098&lt;[2]an!$M$37,S2098="kahepoolne vajaduspõhine",U2098&lt;[2]an!$M$37,RANK(D2098,$D2098:$D2098)+COUNTIFS($D$2:D2098,D2098,$F$2:F2098,F2098)-1=1),X2098,
IF(AND(F2098="Peretoe teenus",H2098&lt;[2]an!$M$37,S2098="kahepoolne vajaduspõhine",U2098&lt;[2]an!$M$37,RANK(D2098,$D2098:$D2098)+COUNTIFS($D$2:D2098,D2098,$F$2:F2098,F2098)-1&gt;1),"",
IF(AND(F2098="Peretoe teenus",H2098&lt;[2]an!$M$37,S2098="kahepoolne vajaduspõhine",U2098&gt;=[2]an!$M$37,U2098&lt;=[2]an!$M$38,RANK(D2098,$D2098:$D2098)+COUNTIFS($D$2:D2098,D2098,$F$2:F2098,F2098)-1=1),
((EOMONTH(U2098,0)-U2098+1)*X2098)/DAY(EOMONTH(U2098,0))+(DAY(U2098)-1)*100/DAY(EOMONTH(U2098,0)),
IF(AND(F2098="Peretoe teenus",H2098&lt;[2]an!$M$37,S2098="kahepoolne vajaduspõhine",U2098&gt;=[2]an!$M$37,U2098&lt;=[2]an!$M$38,RANK(D2098,$D2098:$D2098)+COUNTIFS($D$2:D2098,D2098,$F$2:F2098,F2098)-1&gt;1),"",
IF(AND(F2098="Peretoe teenus",H2098&lt;[2]an!$M$37,S2098="kahepoolne vajaduspõhine",U2098&gt;[2]an!$M$38,RANK(D2098,$D2098:$D2098)+COUNTIFS($D$2:D2098,D2098,$F$2:F2098,F2098)-1=1),X2098,
IF(AND(F2098="Peretoe teenus",H2098&lt;[2]an!$M$37,S2098="kahepoolne vajaduspõhine",U2098&gt;[2]an!$M$38,RANK(D2098,$D2098:$D2098)+COUNTIFS($D$2:D2098,D2098,$F$2:F2098,F2098)-1&gt;1),"",X2098*W2098)))))))))))))),"")</f>
        <v/>
      </c>
      <c r="Z2098" s="18" t="str">
        <f t="shared" si="97"/>
        <v/>
      </c>
      <c r="AA2098" s="19" t="str">
        <f>IFERROR(VLOOKUP(E2098,[2]an!$A$3:$B$81,2,FALSE),"")</f>
        <v/>
      </c>
      <c r="AB2098" s="19" t="str">
        <f>IFERROR(VLOOKUP(AA2098,[2]an!$C$2:$D$16,2,FALSE),"")</f>
        <v/>
      </c>
      <c r="AC2098" s="20"/>
      <c r="AD2098" s="21" t="str">
        <f>IF(A2098=[2]an!$F$36,VLOOKUP([2]an!$F$36,[2]an!$F$36:$H$36,3,FALSE),IF(A2098=[2]an!$F$35,VLOOKUP([2]an!$F$35,[2]an!$F$35:$H$35,3,FALSE),IF(A2098=[2]an!$F$33,VLOOKUP([2]an!$F$33,[2]an!$F$33:$H$33,3,FALSE),IF(A2098=[2]an!$F$31,VLOOKUP([2]an!$F$31,[2]an!$F$31:$H$31,3,FALSE),""))))</f>
        <v/>
      </c>
    </row>
    <row r="2099" spans="6:30" x14ac:dyDescent="0.2">
      <c r="F2099" s="10"/>
      <c r="G2099" s="8" t="str">
        <f t="shared" si="98"/>
        <v/>
      </c>
      <c r="H2099" s="13"/>
      <c r="K2099" s="13"/>
      <c r="L2099" s="10"/>
      <c r="M2099" s="10"/>
      <c r="S2099" s="8" t="str">
        <f>IFERROR(VLOOKUP(D2099,[1]peretoe_teenus!$A$2:$L$2000,5,FALSE),"")</f>
        <v/>
      </c>
      <c r="U2099" s="13"/>
      <c r="V2099" s="15" t="str" cm="1">
        <f t="array" ref="V2099">IFERROR(IF(AND(F2099="Tugigrupp",RANK(K2099,$K2099:$K2099)+COUNTIFS($K$2:K2099,K2099,$L$2:L2099,L2099,$M$2:M2099,M2099,$I$2:I2099,I2099,$G$2:G2099,G2099,$F$2:F2099,F2099)-1=1),SUMPRODUCT(($F$2:$F$4154=F2099)*($G$2:$G$4154=G2099)*($K$2:$K$4154=K2099)*($I$2:$I$4154=I2099)*($L$2:$L$4154=L2099)*($M$2:$M$4154=M2099)),""),"")</f>
        <v/>
      </c>
      <c r="W2099" s="15" t="str">
        <f t="shared" si="96"/>
        <v/>
      </c>
      <c r="X2099" s="16" t="str">
        <f>IF(AND(A2099=[2]an!$G$38,F2099=[2]an!$E$40),[2]an!$G$40,IF(AND(A2099=[2]an!$G$38,F2099=[2]an!$E$41),[2]an!$G$41,IF(AND(A2099=[2]an!$G$38,F2099=[2]an!$E$39,H2099&gt;=[2]an!$M$37),[2]an!$G$39,
IF(AND(A2099=[2]an!$G$38,F2099=[2]an!$E$39,H2099&lt;[2]an!$M$37,S2099="kahepoolne vajaduspõhine",U2099=""),[2]an!$M$40,
IF(AND(A2099=[2]an!$G$38,F2099=[2]an!$E$39,H2099&lt;[2]an!$M$37,S2099="kahepoolne vajaduspõhine",U2099&lt;&gt;""),[2]an!$G$39,
IF(AND(A2099=[2]an!$G$38,F2099=[2]an!$E$39,H2099&lt;[2]an!$M$37,S2099&lt;&gt;"kahepoolne vajaduspõhine"),[2]an!$G$39,
IF(AND(A2099=[2]an!$G$38,F2099=[2]an!$E$42),[2]an!$G$42,
IF(AND(A2099=[2]an!$H$38,F2099=[2]an!$E$40),[2]an!$H$40,IF(AND(A2099=[2]an!$H$38,F2099=[2]an!$E$41),[2]an!$H$41,IF(AND(A2099=[2]an!$H$38,F2099=[2]an!$E$39,H2099&gt;=[2]an!$M$37),[2]an!$H$39,
IF(AND(A2099=[2]an!$H$38,F2099=[2]an!$E$39,H2099&lt;[2]an!$M$37,S2099="kahepoolne vajaduspõhine",U2099=""),[2]an!$M$40,
IF(AND(A2099=[2]an!$H$38,F2099=[2]an!$E$39,H2099&lt;[2]an!$M$37,S2099="kahepoolne vajaduspõhine",U2099&lt;&gt;""),[2]an!$H$39,
IF(AND(A2099=[2]an!$H$38,F2099=[2]an!$E$39,H2099&lt;[2]an!$M$37,S2099&lt;&gt;"kahepoolne vajaduspõhine"),[2]an!$H$39,
IF(AND(A2099=[2]an!$H$38,F2099=[2]an!$E$42),[2]an!$H$42,
IF(AND(A2099=[2]an!$I$38,F2099=[2]an!$E$40),[2]an!$I$40,IF(AND(A2099=[2]an!$I$38,F2099=[2]an!$E$41),[2]an!$I$41,IF(AND(A2099=[2]an!$I$38,F2099=[2]an!$E$39,H2099&gt;=[2]an!$M$37),[2]an!$I$39,
IF(AND(A2099=[2]an!$I$38,F2099=[2]an!$E$39,H2099&lt;[2]an!$M$37,S2099="kahepoolne vajaduspõhine",U2099=""),[2]an!$M$40,
IF(AND(A2099=[2]an!$I$38,F2099=[2]an!$E$39,H2099&lt;[2]an!$M$37,S2099="kahepoolne vajaduspõhine",U2099&lt;&gt;""),[2]an!$I$39,
IF(AND(A2099=[2]an!$I$38,F2099=[2]an!$E$39,H2099&lt;[2]an!$M$37,S2099&lt;&gt;"kahepoolne vajaduspõhine"),[2]an!$I$39,
IF(AND(A2099=[2]an!$I$38,F2099=[2]an!$E$42),[2]an!$I$42,
IF(AND(A2099=[2]an!$J$38,F2099=[2]an!$E$40),[2]an!$J$40,IF(AND(A2099=[2]an!$J$38,F2099=[2]an!$E$41),[2]an!$J$41,IF(AND(A2099=[2]an!$J$38,F2099=[2]an!$E$39,H2099&gt;=[2]an!$M$37),[2]an!$J$39,
IF(AND(A2099=[2]an!$J$38,F2099=[2]an!$E$39,H2099&lt;[2]an!$M$37,S2099="kahepoolne vajaduspõhine",U2099=""),[2]an!$M$40,
IF(AND(A2099=[2]an!$J$38,F2099=[2]an!$E$39,H2099&lt;[2]an!$M$37,S2099="kahepoolne vajaduspõhine",U2099&lt;&gt;""),[2]an!$J$39,
IF(AND(A2099=[2]an!$J$38,F2099=[2]an!$E$39,H2099&lt;[2]an!$M$37,S2099&lt;&gt;"kahepoolne vajaduspõhine"),[2]an!$J$39,
IF(AND(A2099=[2]an!$J$38,F2099=[2]an!$E$42),[2]an!$J$42,""))))))))))))))))))))))))))))</f>
        <v/>
      </c>
      <c r="Y2099" s="17" t="str">
        <f>IFERROR(IF(F2099="Tugigrupp",0,
IF(AND(F2099="Peretoe teenus",H2099&gt;=[2]an!$M$37,RANK(D2099,$D2099:$D2099)+COUNTIFS($D$2:D2099,D2099,$F$2:F2099,F2099)-1&gt;1),"",
IF(AND(F2099="Peretoe teenus",H2099&gt;=[2]an!$M$37,RANK(D2099,$D2099:$D2099)+COUNTIFS($D$2:D2099,D2099,$F$2:F2099,F2099)-1=1,MONTH(H2099)=MONTH(K2099)=TRUE,YEAR(H2099)=YEAR(K2099)=TRUE),((EOMONTH(H2099,0)-H2099+1)*X2099)/DAY(EOMONTH(H2099,0)),
IF(AND(F2099="Peretoe teenus",H2099&gt;=[2]an!$M$37,RANK(D2099,$D2099:$D2099)+COUNTIFS($D$2:D2099,D2099,$F$2:F2099,F2099)-1=1),X2099,
IF(AND(F2099="Peretoe teenus",H2099&lt;[2]an!$M$37,S2099&lt;&gt;"kahepoolne vajaduspõhine",RANK(D2099,$D2099:$D2099)+COUNTIFS($D$2:D2099,D2099,$F$2:F2099,F2099)-1=1),X2099,
IF(AND(F2099="Peretoe teenus",H2099&lt;[2]an!$M$37,S2099&lt;&gt;"kahepoolne vajaduspõhine",RANK(D2099,$D2099:$D2099)+COUNTIFS($D$2:D2099,D2099,$F$2:F2099,F2099)-1&gt;1),"",
IF(AND(F2099="Peretoe teenus",H2099&lt;[2]an!$M$37,S2099="kahepoolne vajaduspõhine",U2099="",RANK(D2099,$D2099:$D2099)+COUNTIFS($D$2:D2099,D2099,$F$2:F2099,F2099)-1=1),X2099,
IF(AND(F2099="Peretoe teenus",H2099&lt;[2]an!$M$37,S2099="kahepoolne vajaduspõhine",U2099="",RANK(D2099,$D2099:$D2099)+COUNTIFS($D$2:D2099,D2099,$F$2:F2099,F2099)-1&gt;1),"",
IF(AND(F2099="Peretoe teenus",H2099&lt;[2]an!$M$37,S2099="kahepoolne vajaduspõhine",U2099&lt;[2]an!$M$37,RANK(D2099,$D2099:$D2099)+COUNTIFS($D$2:D2099,D2099,$F$2:F2099,F2099)-1=1),X2099,
IF(AND(F2099="Peretoe teenus",H2099&lt;[2]an!$M$37,S2099="kahepoolne vajaduspõhine",U2099&lt;[2]an!$M$37,RANK(D2099,$D2099:$D2099)+COUNTIFS($D$2:D2099,D2099,$F$2:F2099,F2099)-1&gt;1),"",
IF(AND(F2099="Peretoe teenus",H2099&lt;[2]an!$M$37,S2099="kahepoolne vajaduspõhine",U2099&gt;=[2]an!$M$37,U2099&lt;=[2]an!$M$38,RANK(D2099,$D2099:$D2099)+COUNTIFS($D$2:D2099,D2099,$F$2:F2099,F2099)-1=1),
((EOMONTH(U2099,0)-U2099+1)*X2099)/DAY(EOMONTH(U2099,0))+(DAY(U2099)-1)*100/DAY(EOMONTH(U2099,0)),
IF(AND(F2099="Peretoe teenus",H2099&lt;[2]an!$M$37,S2099="kahepoolne vajaduspõhine",U2099&gt;=[2]an!$M$37,U2099&lt;=[2]an!$M$38,RANK(D2099,$D2099:$D2099)+COUNTIFS($D$2:D2099,D2099,$F$2:F2099,F2099)-1&gt;1),"",
IF(AND(F2099="Peretoe teenus",H2099&lt;[2]an!$M$37,S2099="kahepoolne vajaduspõhine",U2099&gt;[2]an!$M$38,RANK(D2099,$D2099:$D2099)+COUNTIFS($D$2:D2099,D2099,$F$2:F2099,F2099)-1=1),X2099,
IF(AND(F2099="Peretoe teenus",H2099&lt;[2]an!$M$37,S2099="kahepoolne vajaduspõhine",U2099&gt;[2]an!$M$38,RANK(D2099,$D2099:$D2099)+COUNTIFS($D$2:D2099,D2099,$F$2:F2099,F2099)-1&gt;1),"",X2099*W2099)))))))))))))),"")</f>
        <v/>
      </c>
      <c r="Z2099" s="18" t="str">
        <f t="shared" si="97"/>
        <v/>
      </c>
      <c r="AA2099" s="19" t="str">
        <f>IFERROR(VLOOKUP(E2099,[2]an!$A$3:$B$81,2,FALSE),"")</f>
        <v/>
      </c>
      <c r="AB2099" s="19" t="str">
        <f>IFERROR(VLOOKUP(AA2099,[2]an!$C$2:$D$16,2,FALSE),"")</f>
        <v/>
      </c>
      <c r="AC2099" s="20"/>
      <c r="AD2099" s="21" t="str">
        <f>IF(A2099=[2]an!$F$36,VLOOKUP([2]an!$F$36,[2]an!$F$36:$H$36,3,FALSE),IF(A2099=[2]an!$F$35,VLOOKUP([2]an!$F$35,[2]an!$F$35:$H$35,3,FALSE),IF(A2099=[2]an!$F$33,VLOOKUP([2]an!$F$33,[2]an!$F$33:$H$33,3,FALSE),IF(A2099=[2]an!$F$31,VLOOKUP([2]an!$F$31,[2]an!$F$31:$H$31,3,FALSE),""))))</f>
        <v/>
      </c>
    </row>
    <row r="2100" spans="6:30" x14ac:dyDescent="0.2">
      <c r="F2100" s="10"/>
      <c r="G2100" s="8" t="str">
        <f t="shared" si="98"/>
        <v/>
      </c>
      <c r="H2100" s="13"/>
      <c r="K2100" s="13"/>
      <c r="L2100" s="10"/>
      <c r="M2100" s="10"/>
      <c r="S2100" s="8" t="str">
        <f>IFERROR(VLOOKUP(D2100,[1]peretoe_teenus!$A$2:$L$2000,5,FALSE),"")</f>
        <v/>
      </c>
      <c r="U2100" s="13"/>
      <c r="V2100" s="15" t="str" cm="1">
        <f t="array" ref="V2100">IFERROR(IF(AND(F2100="Tugigrupp",RANK(K2100,$K2100:$K2100)+COUNTIFS($K$2:K2100,K2100,$L$2:L2100,L2100,$M$2:M2100,M2100,$I$2:I2100,I2100,$G$2:G2100,G2100,$F$2:F2100,F2100)-1=1),SUMPRODUCT(($F$2:$F$4154=F2100)*($G$2:$G$4154=G2100)*($K$2:$K$4154=K2100)*($I$2:$I$4154=I2100)*($L$2:$L$4154=L2100)*($M$2:$M$4154=M2100)),""),"")</f>
        <v/>
      </c>
      <c r="W2100" s="15" t="str">
        <f t="shared" si="96"/>
        <v/>
      </c>
      <c r="X2100" s="16" t="str">
        <f>IF(AND(A2100=[2]an!$G$38,F2100=[2]an!$E$40),[2]an!$G$40,IF(AND(A2100=[2]an!$G$38,F2100=[2]an!$E$41),[2]an!$G$41,IF(AND(A2100=[2]an!$G$38,F2100=[2]an!$E$39,H2100&gt;=[2]an!$M$37),[2]an!$G$39,
IF(AND(A2100=[2]an!$G$38,F2100=[2]an!$E$39,H2100&lt;[2]an!$M$37,S2100="kahepoolne vajaduspõhine",U2100=""),[2]an!$M$40,
IF(AND(A2100=[2]an!$G$38,F2100=[2]an!$E$39,H2100&lt;[2]an!$M$37,S2100="kahepoolne vajaduspõhine",U2100&lt;&gt;""),[2]an!$G$39,
IF(AND(A2100=[2]an!$G$38,F2100=[2]an!$E$39,H2100&lt;[2]an!$M$37,S2100&lt;&gt;"kahepoolne vajaduspõhine"),[2]an!$G$39,
IF(AND(A2100=[2]an!$G$38,F2100=[2]an!$E$42),[2]an!$G$42,
IF(AND(A2100=[2]an!$H$38,F2100=[2]an!$E$40),[2]an!$H$40,IF(AND(A2100=[2]an!$H$38,F2100=[2]an!$E$41),[2]an!$H$41,IF(AND(A2100=[2]an!$H$38,F2100=[2]an!$E$39,H2100&gt;=[2]an!$M$37),[2]an!$H$39,
IF(AND(A2100=[2]an!$H$38,F2100=[2]an!$E$39,H2100&lt;[2]an!$M$37,S2100="kahepoolne vajaduspõhine",U2100=""),[2]an!$M$40,
IF(AND(A2100=[2]an!$H$38,F2100=[2]an!$E$39,H2100&lt;[2]an!$M$37,S2100="kahepoolne vajaduspõhine",U2100&lt;&gt;""),[2]an!$H$39,
IF(AND(A2100=[2]an!$H$38,F2100=[2]an!$E$39,H2100&lt;[2]an!$M$37,S2100&lt;&gt;"kahepoolne vajaduspõhine"),[2]an!$H$39,
IF(AND(A2100=[2]an!$H$38,F2100=[2]an!$E$42),[2]an!$H$42,
IF(AND(A2100=[2]an!$I$38,F2100=[2]an!$E$40),[2]an!$I$40,IF(AND(A2100=[2]an!$I$38,F2100=[2]an!$E$41),[2]an!$I$41,IF(AND(A2100=[2]an!$I$38,F2100=[2]an!$E$39,H2100&gt;=[2]an!$M$37),[2]an!$I$39,
IF(AND(A2100=[2]an!$I$38,F2100=[2]an!$E$39,H2100&lt;[2]an!$M$37,S2100="kahepoolne vajaduspõhine",U2100=""),[2]an!$M$40,
IF(AND(A2100=[2]an!$I$38,F2100=[2]an!$E$39,H2100&lt;[2]an!$M$37,S2100="kahepoolne vajaduspõhine",U2100&lt;&gt;""),[2]an!$I$39,
IF(AND(A2100=[2]an!$I$38,F2100=[2]an!$E$39,H2100&lt;[2]an!$M$37,S2100&lt;&gt;"kahepoolne vajaduspõhine"),[2]an!$I$39,
IF(AND(A2100=[2]an!$I$38,F2100=[2]an!$E$42),[2]an!$I$42,
IF(AND(A2100=[2]an!$J$38,F2100=[2]an!$E$40),[2]an!$J$40,IF(AND(A2100=[2]an!$J$38,F2100=[2]an!$E$41),[2]an!$J$41,IF(AND(A2100=[2]an!$J$38,F2100=[2]an!$E$39,H2100&gt;=[2]an!$M$37),[2]an!$J$39,
IF(AND(A2100=[2]an!$J$38,F2100=[2]an!$E$39,H2100&lt;[2]an!$M$37,S2100="kahepoolne vajaduspõhine",U2100=""),[2]an!$M$40,
IF(AND(A2100=[2]an!$J$38,F2100=[2]an!$E$39,H2100&lt;[2]an!$M$37,S2100="kahepoolne vajaduspõhine",U2100&lt;&gt;""),[2]an!$J$39,
IF(AND(A2100=[2]an!$J$38,F2100=[2]an!$E$39,H2100&lt;[2]an!$M$37,S2100&lt;&gt;"kahepoolne vajaduspõhine"),[2]an!$J$39,
IF(AND(A2100=[2]an!$J$38,F2100=[2]an!$E$42),[2]an!$J$42,""))))))))))))))))))))))))))))</f>
        <v/>
      </c>
      <c r="Y2100" s="17" t="str">
        <f>IFERROR(IF(F2100="Tugigrupp",0,
IF(AND(F2100="Peretoe teenus",H2100&gt;=[2]an!$M$37,RANK(D2100,$D2100:$D2100)+COUNTIFS($D$2:D2100,D2100,$F$2:F2100,F2100)-1&gt;1),"",
IF(AND(F2100="Peretoe teenus",H2100&gt;=[2]an!$M$37,RANK(D2100,$D2100:$D2100)+COUNTIFS($D$2:D2100,D2100,$F$2:F2100,F2100)-1=1,MONTH(H2100)=MONTH(K2100)=TRUE,YEAR(H2100)=YEAR(K2100)=TRUE),((EOMONTH(H2100,0)-H2100+1)*X2100)/DAY(EOMONTH(H2100,0)),
IF(AND(F2100="Peretoe teenus",H2100&gt;=[2]an!$M$37,RANK(D2100,$D2100:$D2100)+COUNTIFS($D$2:D2100,D2100,$F$2:F2100,F2100)-1=1),X2100,
IF(AND(F2100="Peretoe teenus",H2100&lt;[2]an!$M$37,S2100&lt;&gt;"kahepoolne vajaduspõhine",RANK(D2100,$D2100:$D2100)+COUNTIFS($D$2:D2100,D2100,$F$2:F2100,F2100)-1=1),X2100,
IF(AND(F2100="Peretoe teenus",H2100&lt;[2]an!$M$37,S2100&lt;&gt;"kahepoolne vajaduspõhine",RANK(D2100,$D2100:$D2100)+COUNTIFS($D$2:D2100,D2100,$F$2:F2100,F2100)-1&gt;1),"",
IF(AND(F2100="Peretoe teenus",H2100&lt;[2]an!$M$37,S2100="kahepoolne vajaduspõhine",U2100="",RANK(D2100,$D2100:$D2100)+COUNTIFS($D$2:D2100,D2100,$F$2:F2100,F2100)-1=1),X2100,
IF(AND(F2100="Peretoe teenus",H2100&lt;[2]an!$M$37,S2100="kahepoolne vajaduspõhine",U2100="",RANK(D2100,$D2100:$D2100)+COUNTIFS($D$2:D2100,D2100,$F$2:F2100,F2100)-1&gt;1),"",
IF(AND(F2100="Peretoe teenus",H2100&lt;[2]an!$M$37,S2100="kahepoolne vajaduspõhine",U2100&lt;[2]an!$M$37,RANK(D2100,$D2100:$D2100)+COUNTIFS($D$2:D2100,D2100,$F$2:F2100,F2100)-1=1),X2100,
IF(AND(F2100="Peretoe teenus",H2100&lt;[2]an!$M$37,S2100="kahepoolne vajaduspõhine",U2100&lt;[2]an!$M$37,RANK(D2100,$D2100:$D2100)+COUNTIFS($D$2:D2100,D2100,$F$2:F2100,F2100)-1&gt;1),"",
IF(AND(F2100="Peretoe teenus",H2100&lt;[2]an!$M$37,S2100="kahepoolne vajaduspõhine",U2100&gt;=[2]an!$M$37,U2100&lt;=[2]an!$M$38,RANK(D2100,$D2100:$D2100)+COUNTIFS($D$2:D2100,D2100,$F$2:F2100,F2100)-1=1),
((EOMONTH(U2100,0)-U2100+1)*X2100)/DAY(EOMONTH(U2100,0))+(DAY(U2100)-1)*100/DAY(EOMONTH(U2100,0)),
IF(AND(F2100="Peretoe teenus",H2100&lt;[2]an!$M$37,S2100="kahepoolne vajaduspõhine",U2100&gt;=[2]an!$M$37,U2100&lt;=[2]an!$M$38,RANK(D2100,$D2100:$D2100)+COUNTIFS($D$2:D2100,D2100,$F$2:F2100,F2100)-1&gt;1),"",
IF(AND(F2100="Peretoe teenus",H2100&lt;[2]an!$M$37,S2100="kahepoolne vajaduspõhine",U2100&gt;[2]an!$M$38,RANK(D2100,$D2100:$D2100)+COUNTIFS($D$2:D2100,D2100,$F$2:F2100,F2100)-1=1),X2100,
IF(AND(F2100="Peretoe teenus",H2100&lt;[2]an!$M$37,S2100="kahepoolne vajaduspõhine",U2100&gt;[2]an!$M$38,RANK(D2100,$D2100:$D2100)+COUNTIFS($D$2:D2100,D2100,$F$2:F2100,F2100)-1&gt;1),"",X2100*W2100)))))))))))))),"")</f>
        <v/>
      </c>
      <c r="Z2100" s="18" t="str">
        <f t="shared" si="97"/>
        <v/>
      </c>
      <c r="AA2100" s="19" t="str">
        <f>IFERROR(VLOOKUP(E2100,[2]an!$A$3:$B$81,2,FALSE),"")</f>
        <v/>
      </c>
      <c r="AB2100" s="19" t="str">
        <f>IFERROR(VLOOKUP(AA2100,[2]an!$C$2:$D$16,2,FALSE),"")</f>
        <v/>
      </c>
      <c r="AC2100" s="20"/>
      <c r="AD2100" s="21" t="str">
        <f>IF(A2100=[2]an!$F$36,VLOOKUP([2]an!$F$36,[2]an!$F$36:$H$36,3,FALSE),IF(A2100=[2]an!$F$35,VLOOKUP([2]an!$F$35,[2]an!$F$35:$H$35,3,FALSE),IF(A2100=[2]an!$F$33,VLOOKUP([2]an!$F$33,[2]an!$F$33:$H$33,3,FALSE),IF(A2100=[2]an!$F$31,VLOOKUP([2]an!$F$31,[2]an!$F$31:$H$31,3,FALSE),""))))</f>
        <v/>
      </c>
    </row>
    <row r="2101" spans="6:30" x14ac:dyDescent="0.2">
      <c r="F2101" s="10"/>
      <c r="G2101" s="8" t="str">
        <f t="shared" si="98"/>
        <v/>
      </c>
      <c r="H2101" s="13"/>
      <c r="K2101" s="13"/>
      <c r="L2101" s="10"/>
      <c r="M2101" s="10"/>
      <c r="S2101" s="8" t="str">
        <f>IFERROR(VLOOKUP(D2101,[1]peretoe_teenus!$A$2:$L$2000,5,FALSE),"")</f>
        <v/>
      </c>
      <c r="U2101" s="13"/>
      <c r="V2101" s="15" t="str" cm="1">
        <f t="array" ref="V2101">IFERROR(IF(AND(F2101="Tugigrupp",RANK(K2101,$K2101:$K2101)+COUNTIFS($K$2:K2101,K2101,$L$2:L2101,L2101,$M$2:M2101,M2101,$I$2:I2101,I2101,$G$2:G2101,G2101,$F$2:F2101,F2101)-1=1),SUMPRODUCT(($F$2:$F$4154=F2101)*($G$2:$G$4154=G2101)*($K$2:$K$4154=K2101)*($I$2:$I$4154=I2101)*($L$2:$L$4154=L2101)*($M$2:$M$4154=M2101)),""),"")</f>
        <v/>
      </c>
      <c r="W2101" s="15" t="str">
        <f t="shared" si="96"/>
        <v/>
      </c>
      <c r="X2101" s="16" t="str">
        <f>IF(AND(A2101=[2]an!$G$38,F2101=[2]an!$E$40),[2]an!$G$40,IF(AND(A2101=[2]an!$G$38,F2101=[2]an!$E$41),[2]an!$G$41,IF(AND(A2101=[2]an!$G$38,F2101=[2]an!$E$39,H2101&gt;=[2]an!$M$37),[2]an!$G$39,
IF(AND(A2101=[2]an!$G$38,F2101=[2]an!$E$39,H2101&lt;[2]an!$M$37,S2101="kahepoolne vajaduspõhine",U2101=""),[2]an!$M$40,
IF(AND(A2101=[2]an!$G$38,F2101=[2]an!$E$39,H2101&lt;[2]an!$M$37,S2101="kahepoolne vajaduspõhine",U2101&lt;&gt;""),[2]an!$G$39,
IF(AND(A2101=[2]an!$G$38,F2101=[2]an!$E$39,H2101&lt;[2]an!$M$37,S2101&lt;&gt;"kahepoolne vajaduspõhine"),[2]an!$G$39,
IF(AND(A2101=[2]an!$G$38,F2101=[2]an!$E$42),[2]an!$G$42,
IF(AND(A2101=[2]an!$H$38,F2101=[2]an!$E$40),[2]an!$H$40,IF(AND(A2101=[2]an!$H$38,F2101=[2]an!$E$41),[2]an!$H$41,IF(AND(A2101=[2]an!$H$38,F2101=[2]an!$E$39,H2101&gt;=[2]an!$M$37),[2]an!$H$39,
IF(AND(A2101=[2]an!$H$38,F2101=[2]an!$E$39,H2101&lt;[2]an!$M$37,S2101="kahepoolne vajaduspõhine",U2101=""),[2]an!$M$40,
IF(AND(A2101=[2]an!$H$38,F2101=[2]an!$E$39,H2101&lt;[2]an!$M$37,S2101="kahepoolne vajaduspõhine",U2101&lt;&gt;""),[2]an!$H$39,
IF(AND(A2101=[2]an!$H$38,F2101=[2]an!$E$39,H2101&lt;[2]an!$M$37,S2101&lt;&gt;"kahepoolne vajaduspõhine"),[2]an!$H$39,
IF(AND(A2101=[2]an!$H$38,F2101=[2]an!$E$42),[2]an!$H$42,
IF(AND(A2101=[2]an!$I$38,F2101=[2]an!$E$40),[2]an!$I$40,IF(AND(A2101=[2]an!$I$38,F2101=[2]an!$E$41),[2]an!$I$41,IF(AND(A2101=[2]an!$I$38,F2101=[2]an!$E$39,H2101&gt;=[2]an!$M$37),[2]an!$I$39,
IF(AND(A2101=[2]an!$I$38,F2101=[2]an!$E$39,H2101&lt;[2]an!$M$37,S2101="kahepoolne vajaduspõhine",U2101=""),[2]an!$M$40,
IF(AND(A2101=[2]an!$I$38,F2101=[2]an!$E$39,H2101&lt;[2]an!$M$37,S2101="kahepoolne vajaduspõhine",U2101&lt;&gt;""),[2]an!$I$39,
IF(AND(A2101=[2]an!$I$38,F2101=[2]an!$E$39,H2101&lt;[2]an!$M$37,S2101&lt;&gt;"kahepoolne vajaduspõhine"),[2]an!$I$39,
IF(AND(A2101=[2]an!$I$38,F2101=[2]an!$E$42),[2]an!$I$42,
IF(AND(A2101=[2]an!$J$38,F2101=[2]an!$E$40),[2]an!$J$40,IF(AND(A2101=[2]an!$J$38,F2101=[2]an!$E$41),[2]an!$J$41,IF(AND(A2101=[2]an!$J$38,F2101=[2]an!$E$39,H2101&gt;=[2]an!$M$37),[2]an!$J$39,
IF(AND(A2101=[2]an!$J$38,F2101=[2]an!$E$39,H2101&lt;[2]an!$M$37,S2101="kahepoolne vajaduspõhine",U2101=""),[2]an!$M$40,
IF(AND(A2101=[2]an!$J$38,F2101=[2]an!$E$39,H2101&lt;[2]an!$M$37,S2101="kahepoolne vajaduspõhine",U2101&lt;&gt;""),[2]an!$J$39,
IF(AND(A2101=[2]an!$J$38,F2101=[2]an!$E$39,H2101&lt;[2]an!$M$37,S2101&lt;&gt;"kahepoolne vajaduspõhine"),[2]an!$J$39,
IF(AND(A2101=[2]an!$J$38,F2101=[2]an!$E$42),[2]an!$J$42,""))))))))))))))))))))))))))))</f>
        <v/>
      </c>
      <c r="Y2101" s="17" t="str">
        <f>IFERROR(IF(F2101="Tugigrupp",0,
IF(AND(F2101="Peretoe teenus",H2101&gt;=[2]an!$M$37,RANK(D2101,$D2101:$D2101)+COUNTIFS($D$2:D2101,D2101,$F$2:F2101,F2101)-1&gt;1),"",
IF(AND(F2101="Peretoe teenus",H2101&gt;=[2]an!$M$37,RANK(D2101,$D2101:$D2101)+COUNTIFS($D$2:D2101,D2101,$F$2:F2101,F2101)-1=1,MONTH(H2101)=MONTH(K2101)=TRUE,YEAR(H2101)=YEAR(K2101)=TRUE),((EOMONTH(H2101,0)-H2101+1)*X2101)/DAY(EOMONTH(H2101,0)),
IF(AND(F2101="Peretoe teenus",H2101&gt;=[2]an!$M$37,RANK(D2101,$D2101:$D2101)+COUNTIFS($D$2:D2101,D2101,$F$2:F2101,F2101)-1=1),X2101,
IF(AND(F2101="Peretoe teenus",H2101&lt;[2]an!$M$37,S2101&lt;&gt;"kahepoolne vajaduspõhine",RANK(D2101,$D2101:$D2101)+COUNTIFS($D$2:D2101,D2101,$F$2:F2101,F2101)-1=1),X2101,
IF(AND(F2101="Peretoe teenus",H2101&lt;[2]an!$M$37,S2101&lt;&gt;"kahepoolne vajaduspõhine",RANK(D2101,$D2101:$D2101)+COUNTIFS($D$2:D2101,D2101,$F$2:F2101,F2101)-1&gt;1),"",
IF(AND(F2101="Peretoe teenus",H2101&lt;[2]an!$M$37,S2101="kahepoolne vajaduspõhine",U2101="",RANK(D2101,$D2101:$D2101)+COUNTIFS($D$2:D2101,D2101,$F$2:F2101,F2101)-1=1),X2101,
IF(AND(F2101="Peretoe teenus",H2101&lt;[2]an!$M$37,S2101="kahepoolne vajaduspõhine",U2101="",RANK(D2101,$D2101:$D2101)+COUNTIFS($D$2:D2101,D2101,$F$2:F2101,F2101)-1&gt;1),"",
IF(AND(F2101="Peretoe teenus",H2101&lt;[2]an!$M$37,S2101="kahepoolne vajaduspõhine",U2101&lt;[2]an!$M$37,RANK(D2101,$D2101:$D2101)+COUNTIFS($D$2:D2101,D2101,$F$2:F2101,F2101)-1=1),X2101,
IF(AND(F2101="Peretoe teenus",H2101&lt;[2]an!$M$37,S2101="kahepoolne vajaduspõhine",U2101&lt;[2]an!$M$37,RANK(D2101,$D2101:$D2101)+COUNTIFS($D$2:D2101,D2101,$F$2:F2101,F2101)-1&gt;1),"",
IF(AND(F2101="Peretoe teenus",H2101&lt;[2]an!$M$37,S2101="kahepoolne vajaduspõhine",U2101&gt;=[2]an!$M$37,U2101&lt;=[2]an!$M$38,RANK(D2101,$D2101:$D2101)+COUNTIFS($D$2:D2101,D2101,$F$2:F2101,F2101)-1=1),
((EOMONTH(U2101,0)-U2101+1)*X2101)/DAY(EOMONTH(U2101,0))+(DAY(U2101)-1)*100/DAY(EOMONTH(U2101,0)),
IF(AND(F2101="Peretoe teenus",H2101&lt;[2]an!$M$37,S2101="kahepoolne vajaduspõhine",U2101&gt;=[2]an!$M$37,U2101&lt;=[2]an!$M$38,RANK(D2101,$D2101:$D2101)+COUNTIFS($D$2:D2101,D2101,$F$2:F2101,F2101)-1&gt;1),"",
IF(AND(F2101="Peretoe teenus",H2101&lt;[2]an!$M$37,S2101="kahepoolne vajaduspõhine",U2101&gt;[2]an!$M$38,RANK(D2101,$D2101:$D2101)+COUNTIFS($D$2:D2101,D2101,$F$2:F2101,F2101)-1=1),X2101,
IF(AND(F2101="Peretoe teenus",H2101&lt;[2]an!$M$37,S2101="kahepoolne vajaduspõhine",U2101&gt;[2]an!$M$38,RANK(D2101,$D2101:$D2101)+COUNTIFS($D$2:D2101,D2101,$F$2:F2101,F2101)-1&gt;1),"",X2101*W2101)))))))))))))),"")</f>
        <v/>
      </c>
      <c r="Z2101" s="18" t="str">
        <f t="shared" si="97"/>
        <v/>
      </c>
      <c r="AA2101" s="19" t="str">
        <f>IFERROR(VLOOKUP(E2101,[2]an!$A$3:$B$81,2,FALSE),"")</f>
        <v/>
      </c>
      <c r="AB2101" s="19" t="str">
        <f>IFERROR(VLOOKUP(AA2101,[2]an!$C$2:$D$16,2,FALSE),"")</f>
        <v/>
      </c>
      <c r="AC2101" s="20"/>
      <c r="AD2101" s="21" t="str">
        <f>IF(A2101=[2]an!$F$36,VLOOKUP([2]an!$F$36,[2]an!$F$36:$H$36,3,FALSE),IF(A2101=[2]an!$F$35,VLOOKUP([2]an!$F$35,[2]an!$F$35:$H$35,3,FALSE),IF(A2101=[2]an!$F$33,VLOOKUP([2]an!$F$33,[2]an!$F$33:$H$33,3,FALSE),IF(A2101=[2]an!$F$31,VLOOKUP([2]an!$F$31,[2]an!$F$31:$H$31,3,FALSE),""))))</f>
        <v/>
      </c>
    </row>
    <row r="2102" spans="6:30" x14ac:dyDescent="0.2">
      <c r="F2102" s="10"/>
      <c r="G2102" s="8" t="str">
        <f t="shared" si="98"/>
        <v/>
      </c>
      <c r="H2102" s="13"/>
      <c r="K2102" s="13"/>
      <c r="L2102" s="10"/>
      <c r="M2102" s="10"/>
      <c r="S2102" s="8" t="str">
        <f>IFERROR(VLOOKUP(D2102,[1]peretoe_teenus!$A$2:$L$2000,5,FALSE),"")</f>
        <v/>
      </c>
      <c r="U2102" s="13"/>
      <c r="V2102" s="15" t="str" cm="1">
        <f t="array" ref="V2102">IFERROR(IF(AND(F2102="Tugigrupp",RANK(K2102,$K2102:$K2102)+COUNTIFS($K$2:K2102,K2102,$L$2:L2102,L2102,$M$2:M2102,M2102,$I$2:I2102,I2102,$G$2:G2102,G2102,$F$2:F2102,F2102)-1=1),SUMPRODUCT(($F$2:$F$4154=F2102)*($G$2:$G$4154=G2102)*($K$2:$K$4154=K2102)*($I$2:$I$4154=I2102)*($L$2:$L$4154=L2102)*($M$2:$M$4154=M2102)),""),"")</f>
        <v/>
      </c>
      <c r="W2102" s="15" t="str">
        <f t="shared" si="96"/>
        <v/>
      </c>
      <c r="X2102" s="16" t="str">
        <f>IF(AND(A2102=[2]an!$G$38,F2102=[2]an!$E$40),[2]an!$G$40,IF(AND(A2102=[2]an!$G$38,F2102=[2]an!$E$41),[2]an!$G$41,IF(AND(A2102=[2]an!$G$38,F2102=[2]an!$E$39,H2102&gt;=[2]an!$M$37),[2]an!$G$39,
IF(AND(A2102=[2]an!$G$38,F2102=[2]an!$E$39,H2102&lt;[2]an!$M$37,S2102="kahepoolne vajaduspõhine",U2102=""),[2]an!$M$40,
IF(AND(A2102=[2]an!$G$38,F2102=[2]an!$E$39,H2102&lt;[2]an!$M$37,S2102="kahepoolne vajaduspõhine",U2102&lt;&gt;""),[2]an!$G$39,
IF(AND(A2102=[2]an!$G$38,F2102=[2]an!$E$39,H2102&lt;[2]an!$M$37,S2102&lt;&gt;"kahepoolne vajaduspõhine"),[2]an!$G$39,
IF(AND(A2102=[2]an!$G$38,F2102=[2]an!$E$42),[2]an!$G$42,
IF(AND(A2102=[2]an!$H$38,F2102=[2]an!$E$40),[2]an!$H$40,IF(AND(A2102=[2]an!$H$38,F2102=[2]an!$E$41),[2]an!$H$41,IF(AND(A2102=[2]an!$H$38,F2102=[2]an!$E$39,H2102&gt;=[2]an!$M$37),[2]an!$H$39,
IF(AND(A2102=[2]an!$H$38,F2102=[2]an!$E$39,H2102&lt;[2]an!$M$37,S2102="kahepoolne vajaduspõhine",U2102=""),[2]an!$M$40,
IF(AND(A2102=[2]an!$H$38,F2102=[2]an!$E$39,H2102&lt;[2]an!$M$37,S2102="kahepoolne vajaduspõhine",U2102&lt;&gt;""),[2]an!$H$39,
IF(AND(A2102=[2]an!$H$38,F2102=[2]an!$E$39,H2102&lt;[2]an!$M$37,S2102&lt;&gt;"kahepoolne vajaduspõhine"),[2]an!$H$39,
IF(AND(A2102=[2]an!$H$38,F2102=[2]an!$E$42),[2]an!$H$42,
IF(AND(A2102=[2]an!$I$38,F2102=[2]an!$E$40),[2]an!$I$40,IF(AND(A2102=[2]an!$I$38,F2102=[2]an!$E$41),[2]an!$I$41,IF(AND(A2102=[2]an!$I$38,F2102=[2]an!$E$39,H2102&gt;=[2]an!$M$37),[2]an!$I$39,
IF(AND(A2102=[2]an!$I$38,F2102=[2]an!$E$39,H2102&lt;[2]an!$M$37,S2102="kahepoolne vajaduspõhine",U2102=""),[2]an!$M$40,
IF(AND(A2102=[2]an!$I$38,F2102=[2]an!$E$39,H2102&lt;[2]an!$M$37,S2102="kahepoolne vajaduspõhine",U2102&lt;&gt;""),[2]an!$I$39,
IF(AND(A2102=[2]an!$I$38,F2102=[2]an!$E$39,H2102&lt;[2]an!$M$37,S2102&lt;&gt;"kahepoolne vajaduspõhine"),[2]an!$I$39,
IF(AND(A2102=[2]an!$I$38,F2102=[2]an!$E$42),[2]an!$I$42,
IF(AND(A2102=[2]an!$J$38,F2102=[2]an!$E$40),[2]an!$J$40,IF(AND(A2102=[2]an!$J$38,F2102=[2]an!$E$41),[2]an!$J$41,IF(AND(A2102=[2]an!$J$38,F2102=[2]an!$E$39,H2102&gt;=[2]an!$M$37),[2]an!$J$39,
IF(AND(A2102=[2]an!$J$38,F2102=[2]an!$E$39,H2102&lt;[2]an!$M$37,S2102="kahepoolne vajaduspõhine",U2102=""),[2]an!$M$40,
IF(AND(A2102=[2]an!$J$38,F2102=[2]an!$E$39,H2102&lt;[2]an!$M$37,S2102="kahepoolne vajaduspõhine",U2102&lt;&gt;""),[2]an!$J$39,
IF(AND(A2102=[2]an!$J$38,F2102=[2]an!$E$39,H2102&lt;[2]an!$M$37,S2102&lt;&gt;"kahepoolne vajaduspõhine"),[2]an!$J$39,
IF(AND(A2102=[2]an!$J$38,F2102=[2]an!$E$42),[2]an!$J$42,""))))))))))))))))))))))))))))</f>
        <v/>
      </c>
      <c r="Y2102" s="17" t="str">
        <f>IFERROR(IF(F2102="Tugigrupp",0,
IF(AND(F2102="Peretoe teenus",H2102&gt;=[2]an!$M$37,RANK(D2102,$D2102:$D2102)+COUNTIFS($D$2:D2102,D2102,$F$2:F2102,F2102)-1&gt;1),"",
IF(AND(F2102="Peretoe teenus",H2102&gt;=[2]an!$M$37,RANK(D2102,$D2102:$D2102)+COUNTIFS($D$2:D2102,D2102,$F$2:F2102,F2102)-1=1,MONTH(H2102)=MONTH(K2102)=TRUE,YEAR(H2102)=YEAR(K2102)=TRUE),((EOMONTH(H2102,0)-H2102+1)*X2102)/DAY(EOMONTH(H2102,0)),
IF(AND(F2102="Peretoe teenus",H2102&gt;=[2]an!$M$37,RANK(D2102,$D2102:$D2102)+COUNTIFS($D$2:D2102,D2102,$F$2:F2102,F2102)-1=1),X2102,
IF(AND(F2102="Peretoe teenus",H2102&lt;[2]an!$M$37,S2102&lt;&gt;"kahepoolne vajaduspõhine",RANK(D2102,$D2102:$D2102)+COUNTIFS($D$2:D2102,D2102,$F$2:F2102,F2102)-1=1),X2102,
IF(AND(F2102="Peretoe teenus",H2102&lt;[2]an!$M$37,S2102&lt;&gt;"kahepoolne vajaduspõhine",RANK(D2102,$D2102:$D2102)+COUNTIFS($D$2:D2102,D2102,$F$2:F2102,F2102)-1&gt;1),"",
IF(AND(F2102="Peretoe teenus",H2102&lt;[2]an!$M$37,S2102="kahepoolne vajaduspõhine",U2102="",RANK(D2102,$D2102:$D2102)+COUNTIFS($D$2:D2102,D2102,$F$2:F2102,F2102)-1=1),X2102,
IF(AND(F2102="Peretoe teenus",H2102&lt;[2]an!$M$37,S2102="kahepoolne vajaduspõhine",U2102="",RANK(D2102,$D2102:$D2102)+COUNTIFS($D$2:D2102,D2102,$F$2:F2102,F2102)-1&gt;1),"",
IF(AND(F2102="Peretoe teenus",H2102&lt;[2]an!$M$37,S2102="kahepoolne vajaduspõhine",U2102&lt;[2]an!$M$37,RANK(D2102,$D2102:$D2102)+COUNTIFS($D$2:D2102,D2102,$F$2:F2102,F2102)-1=1),X2102,
IF(AND(F2102="Peretoe teenus",H2102&lt;[2]an!$M$37,S2102="kahepoolne vajaduspõhine",U2102&lt;[2]an!$M$37,RANK(D2102,$D2102:$D2102)+COUNTIFS($D$2:D2102,D2102,$F$2:F2102,F2102)-1&gt;1),"",
IF(AND(F2102="Peretoe teenus",H2102&lt;[2]an!$M$37,S2102="kahepoolne vajaduspõhine",U2102&gt;=[2]an!$M$37,U2102&lt;=[2]an!$M$38,RANK(D2102,$D2102:$D2102)+COUNTIFS($D$2:D2102,D2102,$F$2:F2102,F2102)-1=1),
((EOMONTH(U2102,0)-U2102+1)*X2102)/DAY(EOMONTH(U2102,0))+(DAY(U2102)-1)*100/DAY(EOMONTH(U2102,0)),
IF(AND(F2102="Peretoe teenus",H2102&lt;[2]an!$M$37,S2102="kahepoolne vajaduspõhine",U2102&gt;=[2]an!$M$37,U2102&lt;=[2]an!$M$38,RANK(D2102,$D2102:$D2102)+COUNTIFS($D$2:D2102,D2102,$F$2:F2102,F2102)-1&gt;1),"",
IF(AND(F2102="Peretoe teenus",H2102&lt;[2]an!$M$37,S2102="kahepoolne vajaduspõhine",U2102&gt;[2]an!$M$38,RANK(D2102,$D2102:$D2102)+COUNTIFS($D$2:D2102,D2102,$F$2:F2102,F2102)-1=1),X2102,
IF(AND(F2102="Peretoe teenus",H2102&lt;[2]an!$M$37,S2102="kahepoolne vajaduspõhine",U2102&gt;[2]an!$M$38,RANK(D2102,$D2102:$D2102)+COUNTIFS($D$2:D2102,D2102,$F$2:F2102,F2102)-1&gt;1),"",X2102*W2102)))))))))))))),"")</f>
        <v/>
      </c>
      <c r="Z2102" s="18" t="str">
        <f t="shared" si="97"/>
        <v/>
      </c>
      <c r="AA2102" s="19" t="str">
        <f>IFERROR(VLOOKUP(E2102,[2]an!$A$3:$B$81,2,FALSE),"")</f>
        <v/>
      </c>
      <c r="AB2102" s="19" t="str">
        <f>IFERROR(VLOOKUP(AA2102,[2]an!$C$2:$D$16,2,FALSE),"")</f>
        <v/>
      </c>
      <c r="AC2102" s="20"/>
      <c r="AD2102" s="21" t="str">
        <f>IF(A2102=[2]an!$F$36,VLOOKUP([2]an!$F$36,[2]an!$F$36:$H$36,3,FALSE),IF(A2102=[2]an!$F$35,VLOOKUP([2]an!$F$35,[2]an!$F$35:$H$35,3,FALSE),IF(A2102=[2]an!$F$33,VLOOKUP([2]an!$F$33,[2]an!$F$33:$H$33,3,FALSE),IF(A2102=[2]an!$F$31,VLOOKUP([2]an!$F$31,[2]an!$F$31:$H$31,3,FALSE),""))))</f>
        <v/>
      </c>
    </row>
    <row r="2103" spans="6:30" x14ac:dyDescent="0.2">
      <c r="F2103" s="10"/>
      <c r="G2103" s="8" t="str">
        <f t="shared" si="98"/>
        <v/>
      </c>
      <c r="H2103" s="13"/>
      <c r="K2103" s="13"/>
      <c r="L2103" s="10"/>
      <c r="M2103" s="10"/>
      <c r="S2103" s="8" t="str">
        <f>IFERROR(VLOOKUP(D2103,[1]peretoe_teenus!$A$2:$L$2000,5,FALSE),"")</f>
        <v/>
      </c>
      <c r="U2103" s="13"/>
      <c r="V2103" s="15" t="str" cm="1">
        <f t="array" ref="V2103">IFERROR(IF(AND(F2103="Tugigrupp",RANK(K2103,$K2103:$K2103)+COUNTIFS($K$2:K2103,K2103,$L$2:L2103,L2103,$M$2:M2103,M2103,$I$2:I2103,I2103,$G$2:G2103,G2103,$F$2:F2103,F2103)-1=1),SUMPRODUCT(($F$2:$F$4154=F2103)*($G$2:$G$4154=G2103)*($K$2:$K$4154=K2103)*($I$2:$I$4154=I2103)*($L$2:$L$4154=L2103)*($M$2:$M$4154=M2103)),""),"")</f>
        <v/>
      </c>
      <c r="W2103" s="15" t="str">
        <f t="shared" si="96"/>
        <v/>
      </c>
      <c r="X2103" s="16" t="str">
        <f>IF(AND(A2103=[2]an!$G$38,F2103=[2]an!$E$40),[2]an!$G$40,IF(AND(A2103=[2]an!$G$38,F2103=[2]an!$E$41),[2]an!$G$41,IF(AND(A2103=[2]an!$G$38,F2103=[2]an!$E$39,H2103&gt;=[2]an!$M$37),[2]an!$G$39,
IF(AND(A2103=[2]an!$G$38,F2103=[2]an!$E$39,H2103&lt;[2]an!$M$37,S2103="kahepoolne vajaduspõhine",U2103=""),[2]an!$M$40,
IF(AND(A2103=[2]an!$G$38,F2103=[2]an!$E$39,H2103&lt;[2]an!$M$37,S2103="kahepoolne vajaduspõhine",U2103&lt;&gt;""),[2]an!$G$39,
IF(AND(A2103=[2]an!$G$38,F2103=[2]an!$E$39,H2103&lt;[2]an!$M$37,S2103&lt;&gt;"kahepoolne vajaduspõhine"),[2]an!$G$39,
IF(AND(A2103=[2]an!$G$38,F2103=[2]an!$E$42),[2]an!$G$42,
IF(AND(A2103=[2]an!$H$38,F2103=[2]an!$E$40),[2]an!$H$40,IF(AND(A2103=[2]an!$H$38,F2103=[2]an!$E$41),[2]an!$H$41,IF(AND(A2103=[2]an!$H$38,F2103=[2]an!$E$39,H2103&gt;=[2]an!$M$37),[2]an!$H$39,
IF(AND(A2103=[2]an!$H$38,F2103=[2]an!$E$39,H2103&lt;[2]an!$M$37,S2103="kahepoolne vajaduspõhine",U2103=""),[2]an!$M$40,
IF(AND(A2103=[2]an!$H$38,F2103=[2]an!$E$39,H2103&lt;[2]an!$M$37,S2103="kahepoolne vajaduspõhine",U2103&lt;&gt;""),[2]an!$H$39,
IF(AND(A2103=[2]an!$H$38,F2103=[2]an!$E$39,H2103&lt;[2]an!$M$37,S2103&lt;&gt;"kahepoolne vajaduspõhine"),[2]an!$H$39,
IF(AND(A2103=[2]an!$H$38,F2103=[2]an!$E$42),[2]an!$H$42,
IF(AND(A2103=[2]an!$I$38,F2103=[2]an!$E$40),[2]an!$I$40,IF(AND(A2103=[2]an!$I$38,F2103=[2]an!$E$41),[2]an!$I$41,IF(AND(A2103=[2]an!$I$38,F2103=[2]an!$E$39,H2103&gt;=[2]an!$M$37),[2]an!$I$39,
IF(AND(A2103=[2]an!$I$38,F2103=[2]an!$E$39,H2103&lt;[2]an!$M$37,S2103="kahepoolne vajaduspõhine",U2103=""),[2]an!$M$40,
IF(AND(A2103=[2]an!$I$38,F2103=[2]an!$E$39,H2103&lt;[2]an!$M$37,S2103="kahepoolne vajaduspõhine",U2103&lt;&gt;""),[2]an!$I$39,
IF(AND(A2103=[2]an!$I$38,F2103=[2]an!$E$39,H2103&lt;[2]an!$M$37,S2103&lt;&gt;"kahepoolne vajaduspõhine"),[2]an!$I$39,
IF(AND(A2103=[2]an!$I$38,F2103=[2]an!$E$42),[2]an!$I$42,
IF(AND(A2103=[2]an!$J$38,F2103=[2]an!$E$40),[2]an!$J$40,IF(AND(A2103=[2]an!$J$38,F2103=[2]an!$E$41),[2]an!$J$41,IF(AND(A2103=[2]an!$J$38,F2103=[2]an!$E$39,H2103&gt;=[2]an!$M$37),[2]an!$J$39,
IF(AND(A2103=[2]an!$J$38,F2103=[2]an!$E$39,H2103&lt;[2]an!$M$37,S2103="kahepoolne vajaduspõhine",U2103=""),[2]an!$M$40,
IF(AND(A2103=[2]an!$J$38,F2103=[2]an!$E$39,H2103&lt;[2]an!$M$37,S2103="kahepoolne vajaduspõhine",U2103&lt;&gt;""),[2]an!$J$39,
IF(AND(A2103=[2]an!$J$38,F2103=[2]an!$E$39,H2103&lt;[2]an!$M$37,S2103&lt;&gt;"kahepoolne vajaduspõhine"),[2]an!$J$39,
IF(AND(A2103=[2]an!$J$38,F2103=[2]an!$E$42),[2]an!$J$42,""))))))))))))))))))))))))))))</f>
        <v/>
      </c>
      <c r="Y2103" s="17" t="str">
        <f>IFERROR(IF(F2103="Tugigrupp",0,
IF(AND(F2103="Peretoe teenus",H2103&gt;=[2]an!$M$37,RANK(D2103,$D2103:$D2103)+COUNTIFS($D$2:D2103,D2103,$F$2:F2103,F2103)-1&gt;1),"",
IF(AND(F2103="Peretoe teenus",H2103&gt;=[2]an!$M$37,RANK(D2103,$D2103:$D2103)+COUNTIFS($D$2:D2103,D2103,$F$2:F2103,F2103)-1=1,MONTH(H2103)=MONTH(K2103)=TRUE,YEAR(H2103)=YEAR(K2103)=TRUE),((EOMONTH(H2103,0)-H2103+1)*X2103)/DAY(EOMONTH(H2103,0)),
IF(AND(F2103="Peretoe teenus",H2103&gt;=[2]an!$M$37,RANK(D2103,$D2103:$D2103)+COUNTIFS($D$2:D2103,D2103,$F$2:F2103,F2103)-1=1),X2103,
IF(AND(F2103="Peretoe teenus",H2103&lt;[2]an!$M$37,S2103&lt;&gt;"kahepoolne vajaduspõhine",RANK(D2103,$D2103:$D2103)+COUNTIFS($D$2:D2103,D2103,$F$2:F2103,F2103)-1=1),X2103,
IF(AND(F2103="Peretoe teenus",H2103&lt;[2]an!$M$37,S2103&lt;&gt;"kahepoolne vajaduspõhine",RANK(D2103,$D2103:$D2103)+COUNTIFS($D$2:D2103,D2103,$F$2:F2103,F2103)-1&gt;1),"",
IF(AND(F2103="Peretoe teenus",H2103&lt;[2]an!$M$37,S2103="kahepoolne vajaduspõhine",U2103="",RANK(D2103,$D2103:$D2103)+COUNTIFS($D$2:D2103,D2103,$F$2:F2103,F2103)-1=1),X2103,
IF(AND(F2103="Peretoe teenus",H2103&lt;[2]an!$M$37,S2103="kahepoolne vajaduspõhine",U2103="",RANK(D2103,$D2103:$D2103)+COUNTIFS($D$2:D2103,D2103,$F$2:F2103,F2103)-1&gt;1),"",
IF(AND(F2103="Peretoe teenus",H2103&lt;[2]an!$M$37,S2103="kahepoolne vajaduspõhine",U2103&lt;[2]an!$M$37,RANK(D2103,$D2103:$D2103)+COUNTIFS($D$2:D2103,D2103,$F$2:F2103,F2103)-1=1),X2103,
IF(AND(F2103="Peretoe teenus",H2103&lt;[2]an!$M$37,S2103="kahepoolne vajaduspõhine",U2103&lt;[2]an!$M$37,RANK(D2103,$D2103:$D2103)+COUNTIFS($D$2:D2103,D2103,$F$2:F2103,F2103)-1&gt;1),"",
IF(AND(F2103="Peretoe teenus",H2103&lt;[2]an!$M$37,S2103="kahepoolne vajaduspõhine",U2103&gt;=[2]an!$M$37,U2103&lt;=[2]an!$M$38,RANK(D2103,$D2103:$D2103)+COUNTIFS($D$2:D2103,D2103,$F$2:F2103,F2103)-1=1),
((EOMONTH(U2103,0)-U2103+1)*X2103)/DAY(EOMONTH(U2103,0))+(DAY(U2103)-1)*100/DAY(EOMONTH(U2103,0)),
IF(AND(F2103="Peretoe teenus",H2103&lt;[2]an!$M$37,S2103="kahepoolne vajaduspõhine",U2103&gt;=[2]an!$M$37,U2103&lt;=[2]an!$M$38,RANK(D2103,$D2103:$D2103)+COUNTIFS($D$2:D2103,D2103,$F$2:F2103,F2103)-1&gt;1),"",
IF(AND(F2103="Peretoe teenus",H2103&lt;[2]an!$M$37,S2103="kahepoolne vajaduspõhine",U2103&gt;[2]an!$M$38,RANK(D2103,$D2103:$D2103)+COUNTIFS($D$2:D2103,D2103,$F$2:F2103,F2103)-1=1),X2103,
IF(AND(F2103="Peretoe teenus",H2103&lt;[2]an!$M$37,S2103="kahepoolne vajaduspõhine",U2103&gt;[2]an!$M$38,RANK(D2103,$D2103:$D2103)+COUNTIFS($D$2:D2103,D2103,$F$2:F2103,F2103)-1&gt;1),"",X2103*W2103)))))))))))))),"")</f>
        <v/>
      </c>
      <c r="Z2103" s="18" t="str">
        <f t="shared" si="97"/>
        <v/>
      </c>
      <c r="AA2103" s="19" t="str">
        <f>IFERROR(VLOOKUP(E2103,[2]an!$A$3:$B$81,2,FALSE),"")</f>
        <v/>
      </c>
      <c r="AB2103" s="19" t="str">
        <f>IFERROR(VLOOKUP(AA2103,[2]an!$C$2:$D$16,2,FALSE),"")</f>
        <v/>
      </c>
      <c r="AC2103" s="20"/>
      <c r="AD2103" s="21" t="str">
        <f>IF(A2103=[2]an!$F$36,VLOOKUP([2]an!$F$36,[2]an!$F$36:$H$36,3,FALSE),IF(A2103=[2]an!$F$35,VLOOKUP([2]an!$F$35,[2]an!$F$35:$H$35,3,FALSE),IF(A2103=[2]an!$F$33,VLOOKUP([2]an!$F$33,[2]an!$F$33:$H$33,3,FALSE),IF(A2103=[2]an!$F$31,VLOOKUP([2]an!$F$31,[2]an!$F$31:$H$31,3,FALSE),""))))</f>
        <v/>
      </c>
    </row>
    <row r="2104" spans="6:30" x14ac:dyDescent="0.2">
      <c r="F2104" s="10"/>
      <c r="G2104" s="8" t="str">
        <f t="shared" si="98"/>
        <v/>
      </c>
      <c r="H2104" s="13"/>
      <c r="K2104" s="13"/>
      <c r="L2104" s="10"/>
      <c r="M2104" s="10"/>
      <c r="S2104" s="8" t="str">
        <f>IFERROR(VLOOKUP(D2104,[1]peretoe_teenus!$A$2:$L$2000,5,FALSE),"")</f>
        <v/>
      </c>
      <c r="U2104" s="13"/>
      <c r="V2104" s="15" t="str" cm="1">
        <f t="array" ref="V2104">IFERROR(IF(AND(F2104="Tugigrupp",RANK(K2104,$K2104:$K2104)+COUNTIFS($K$2:K2104,K2104,$L$2:L2104,L2104,$M$2:M2104,M2104,$I$2:I2104,I2104,$G$2:G2104,G2104,$F$2:F2104,F2104)-1=1),SUMPRODUCT(($F$2:$F$4154=F2104)*($G$2:$G$4154=G2104)*($K$2:$K$4154=K2104)*($I$2:$I$4154=I2104)*($L$2:$L$4154=L2104)*($M$2:$M$4154=M2104)),""),"")</f>
        <v/>
      </c>
      <c r="W2104" s="15" t="str">
        <f t="shared" si="96"/>
        <v/>
      </c>
      <c r="X2104" s="16" t="str">
        <f>IF(AND(A2104=[2]an!$G$38,F2104=[2]an!$E$40),[2]an!$G$40,IF(AND(A2104=[2]an!$G$38,F2104=[2]an!$E$41),[2]an!$G$41,IF(AND(A2104=[2]an!$G$38,F2104=[2]an!$E$39,H2104&gt;=[2]an!$M$37),[2]an!$G$39,
IF(AND(A2104=[2]an!$G$38,F2104=[2]an!$E$39,H2104&lt;[2]an!$M$37,S2104="kahepoolne vajaduspõhine",U2104=""),[2]an!$M$40,
IF(AND(A2104=[2]an!$G$38,F2104=[2]an!$E$39,H2104&lt;[2]an!$M$37,S2104="kahepoolne vajaduspõhine",U2104&lt;&gt;""),[2]an!$G$39,
IF(AND(A2104=[2]an!$G$38,F2104=[2]an!$E$39,H2104&lt;[2]an!$M$37,S2104&lt;&gt;"kahepoolne vajaduspõhine"),[2]an!$G$39,
IF(AND(A2104=[2]an!$G$38,F2104=[2]an!$E$42),[2]an!$G$42,
IF(AND(A2104=[2]an!$H$38,F2104=[2]an!$E$40),[2]an!$H$40,IF(AND(A2104=[2]an!$H$38,F2104=[2]an!$E$41),[2]an!$H$41,IF(AND(A2104=[2]an!$H$38,F2104=[2]an!$E$39,H2104&gt;=[2]an!$M$37),[2]an!$H$39,
IF(AND(A2104=[2]an!$H$38,F2104=[2]an!$E$39,H2104&lt;[2]an!$M$37,S2104="kahepoolne vajaduspõhine",U2104=""),[2]an!$M$40,
IF(AND(A2104=[2]an!$H$38,F2104=[2]an!$E$39,H2104&lt;[2]an!$M$37,S2104="kahepoolne vajaduspõhine",U2104&lt;&gt;""),[2]an!$H$39,
IF(AND(A2104=[2]an!$H$38,F2104=[2]an!$E$39,H2104&lt;[2]an!$M$37,S2104&lt;&gt;"kahepoolne vajaduspõhine"),[2]an!$H$39,
IF(AND(A2104=[2]an!$H$38,F2104=[2]an!$E$42),[2]an!$H$42,
IF(AND(A2104=[2]an!$I$38,F2104=[2]an!$E$40),[2]an!$I$40,IF(AND(A2104=[2]an!$I$38,F2104=[2]an!$E$41),[2]an!$I$41,IF(AND(A2104=[2]an!$I$38,F2104=[2]an!$E$39,H2104&gt;=[2]an!$M$37),[2]an!$I$39,
IF(AND(A2104=[2]an!$I$38,F2104=[2]an!$E$39,H2104&lt;[2]an!$M$37,S2104="kahepoolne vajaduspõhine",U2104=""),[2]an!$M$40,
IF(AND(A2104=[2]an!$I$38,F2104=[2]an!$E$39,H2104&lt;[2]an!$M$37,S2104="kahepoolne vajaduspõhine",U2104&lt;&gt;""),[2]an!$I$39,
IF(AND(A2104=[2]an!$I$38,F2104=[2]an!$E$39,H2104&lt;[2]an!$M$37,S2104&lt;&gt;"kahepoolne vajaduspõhine"),[2]an!$I$39,
IF(AND(A2104=[2]an!$I$38,F2104=[2]an!$E$42),[2]an!$I$42,
IF(AND(A2104=[2]an!$J$38,F2104=[2]an!$E$40),[2]an!$J$40,IF(AND(A2104=[2]an!$J$38,F2104=[2]an!$E$41),[2]an!$J$41,IF(AND(A2104=[2]an!$J$38,F2104=[2]an!$E$39,H2104&gt;=[2]an!$M$37),[2]an!$J$39,
IF(AND(A2104=[2]an!$J$38,F2104=[2]an!$E$39,H2104&lt;[2]an!$M$37,S2104="kahepoolne vajaduspõhine",U2104=""),[2]an!$M$40,
IF(AND(A2104=[2]an!$J$38,F2104=[2]an!$E$39,H2104&lt;[2]an!$M$37,S2104="kahepoolne vajaduspõhine",U2104&lt;&gt;""),[2]an!$J$39,
IF(AND(A2104=[2]an!$J$38,F2104=[2]an!$E$39,H2104&lt;[2]an!$M$37,S2104&lt;&gt;"kahepoolne vajaduspõhine"),[2]an!$J$39,
IF(AND(A2104=[2]an!$J$38,F2104=[2]an!$E$42),[2]an!$J$42,""))))))))))))))))))))))))))))</f>
        <v/>
      </c>
      <c r="Y2104" s="17" t="str">
        <f>IFERROR(IF(F2104="Tugigrupp",0,
IF(AND(F2104="Peretoe teenus",H2104&gt;=[2]an!$M$37,RANK(D2104,$D2104:$D2104)+COUNTIFS($D$2:D2104,D2104,$F$2:F2104,F2104)-1&gt;1),"",
IF(AND(F2104="Peretoe teenus",H2104&gt;=[2]an!$M$37,RANK(D2104,$D2104:$D2104)+COUNTIFS($D$2:D2104,D2104,$F$2:F2104,F2104)-1=1,MONTH(H2104)=MONTH(K2104)=TRUE,YEAR(H2104)=YEAR(K2104)=TRUE),((EOMONTH(H2104,0)-H2104+1)*X2104)/DAY(EOMONTH(H2104,0)),
IF(AND(F2104="Peretoe teenus",H2104&gt;=[2]an!$M$37,RANK(D2104,$D2104:$D2104)+COUNTIFS($D$2:D2104,D2104,$F$2:F2104,F2104)-1=1),X2104,
IF(AND(F2104="Peretoe teenus",H2104&lt;[2]an!$M$37,S2104&lt;&gt;"kahepoolne vajaduspõhine",RANK(D2104,$D2104:$D2104)+COUNTIFS($D$2:D2104,D2104,$F$2:F2104,F2104)-1=1),X2104,
IF(AND(F2104="Peretoe teenus",H2104&lt;[2]an!$M$37,S2104&lt;&gt;"kahepoolne vajaduspõhine",RANK(D2104,$D2104:$D2104)+COUNTIFS($D$2:D2104,D2104,$F$2:F2104,F2104)-1&gt;1),"",
IF(AND(F2104="Peretoe teenus",H2104&lt;[2]an!$M$37,S2104="kahepoolne vajaduspõhine",U2104="",RANK(D2104,$D2104:$D2104)+COUNTIFS($D$2:D2104,D2104,$F$2:F2104,F2104)-1=1),X2104,
IF(AND(F2104="Peretoe teenus",H2104&lt;[2]an!$M$37,S2104="kahepoolne vajaduspõhine",U2104="",RANK(D2104,$D2104:$D2104)+COUNTIFS($D$2:D2104,D2104,$F$2:F2104,F2104)-1&gt;1),"",
IF(AND(F2104="Peretoe teenus",H2104&lt;[2]an!$M$37,S2104="kahepoolne vajaduspõhine",U2104&lt;[2]an!$M$37,RANK(D2104,$D2104:$D2104)+COUNTIFS($D$2:D2104,D2104,$F$2:F2104,F2104)-1=1),X2104,
IF(AND(F2104="Peretoe teenus",H2104&lt;[2]an!$M$37,S2104="kahepoolne vajaduspõhine",U2104&lt;[2]an!$M$37,RANK(D2104,$D2104:$D2104)+COUNTIFS($D$2:D2104,D2104,$F$2:F2104,F2104)-1&gt;1),"",
IF(AND(F2104="Peretoe teenus",H2104&lt;[2]an!$M$37,S2104="kahepoolne vajaduspõhine",U2104&gt;=[2]an!$M$37,U2104&lt;=[2]an!$M$38,RANK(D2104,$D2104:$D2104)+COUNTIFS($D$2:D2104,D2104,$F$2:F2104,F2104)-1=1),
((EOMONTH(U2104,0)-U2104+1)*X2104)/DAY(EOMONTH(U2104,0))+(DAY(U2104)-1)*100/DAY(EOMONTH(U2104,0)),
IF(AND(F2104="Peretoe teenus",H2104&lt;[2]an!$M$37,S2104="kahepoolne vajaduspõhine",U2104&gt;=[2]an!$M$37,U2104&lt;=[2]an!$M$38,RANK(D2104,$D2104:$D2104)+COUNTIFS($D$2:D2104,D2104,$F$2:F2104,F2104)-1&gt;1),"",
IF(AND(F2104="Peretoe teenus",H2104&lt;[2]an!$M$37,S2104="kahepoolne vajaduspõhine",U2104&gt;[2]an!$M$38,RANK(D2104,$D2104:$D2104)+COUNTIFS($D$2:D2104,D2104,$F$2:F2104,F2104)-1=1),X2104,
IF(AND(F2104="Peretoe teenus",H2104&lt;[2]an!$M$37,S2104="kahepoolne vajaduspõhine",U2104&gt;[2]an!$M$38,RANK(D2104,$D2104:$D2104)+COUNTIFS($D$2:D2104,D2104,$F$2:F2104,F2104)-1&gt;1),"",X2104*W2104)))))))))))))),"")</f>
        <v/>
      </c>
      <c r="Z2104" s="18" t="str">
        <f t="shared" si="97"/>
        <v/>
      </c>
      <c r="AA2104" s="19" t="str">
        <f>IFERROR(VLOOKUP(E2104,[2]an!$A$3:$B$81,2,FALSE),"")</f>
        <v/>
      </c>
      <c r="AB2104" s="19" t="str">
        <f>IFERROR(VLOOKUP(AA2104,[2]an!$C$2:$D$16,2,FALSE),"")</f>
        <v/>
      </c>
      <c r="AC2104" s="20"/>
      <c r="AD2104" s="21" t="str">
        <f>IF(A2104=[2]an!$F$36,VLOOKUP([2]an!$F$36,[2]an!$F$36:$H$36,3,FALSE),IF(A2104=[2]an!$F$35,VLOOKUP([2]an!$F$35,[2]an!$F$35:$H$35,3,FALSE),IF(A2104=[2]an!$F$33,VLOOKUP([2]an!$F$33,[2]an!$F$33:$H$33,3,FALSE),IF(A2104=[2]an!$F$31,VLOOKUP([2]an!$F$31,[2]an!$F$31:$H$31,3,FALSE),""))))</f>
        <v/>
      </c>
    </row>
    <row r="2105" spans="6:30" x14ac:dyDescent="0.2">
      <c r="F2105" s="10"/>
      <c r="G2105" s="8" t="str">
        <f t="shared" si="98"/>
        <v/>
      </c>
      <c r="H2105" s="13"/>
      <c r="K2105" s="13"/>
      <c r="L2105" s="10"/>
      <c r="M2105" s="10"/>
      <c r="S2105" s="8" t="str">
        <f>IFERROR(VLOOKUP(D2105,[1]peretoe_teenus!$A$2:$L$2000,5,FALSE),"")</f>
        <v/>
      </c>
      <c r="U2105" s="13"/>
      <c r="V2105" s="15" t="str" cm="1">
        <f t="array" ref="V2105">IFERROR(IF(AND(F2105="Tugigrupp",RANK(K2105,$K2105:$K2105)+COUNTIFS($K$2:K2105,K2105,$L$2:L2105,L2105,$M$2:M2105,M2105,$I$2:I2105,I2105,$G$2:G2105,G2105,$F$2:F2105,F2105)-1=1),SUMPRODUCT(($F$2:$F$4154=F2105)*($G$2:$G$4154=G2105)*($K$2:$K$4154=K2105)*($I$2:$I$4154=I2105)*($L$2:$L$4154=L2105)*($M$2:$M$4154=M2105)),""),"")</f>
        <v/>
      </c>
      <c r="W2105" s="15" t="str">
        <f t="shared" si="96"/>
        <v/>
      </c>
      <c r="X2105" s="16" t="str">
        <f>IF(AND(A2105=[2]an!$G$38,F2105=[2]an!$E$40),[2]an!$G$40,IF(AND(A2105=[2]an!$G$38,F2105=[2]an!$E$41),[2]an!$G$41,IF(AND(A2105=[2]an!$G$38,F2105=[2]an!$E$39,H2105&gt;=[2]an!$M$37),[2]an!$G$39,
IF(AND(A2105=[2]an!$G$38,F2105=[2]an!$E$39,H2105&lt;[2]an!$M$37,S2105="kahepoolne vajaduspõhine",U2105=""),[2]an!$M$40,
IF(AND(A2105=[2]an!$G$38,F2105=[2]an!$E$39,H2105&lt;[2]an!$M$37,S2105="kahepoolne vajaduspõhine",U2105&lt;&gt;""),[2]an!$G$39,
IF(AND(A2105=[2]an!$G$38,F2105=[2]an!$E$39,H2105&lt;[2]an!$M$37,S2105&lt;&gt;"kahepoolne vajaduspõhine"),[2]an!$G$39,
IF(AND(A2105=[2]an!$G$38,F2105=[2]an!$E$42),[2]an!$G$42,
IF(AND(A2105=[2]an!$H$38,F2105=[2]an!$E$40),[2]an!$H$40,IF(AND(A2105=[2]an!$H$38,F2105=[2]an!$E$41),[2]an!$H$41,IF(AND(A2105=[2]an!$H$38,F2105=[2]an!$E$39,H2105&gt;=[2]an!$M$37),[2]an!$H$39,
IF(AND(A2105=[2]an!$H$38,F2105=[2]an!$E$39,H2105&lt;[2]an!$M$37,S2105="kahepoolne vajaduspõhine",U2105=""),[2]an!$M$40,
IF(AND(A2105=[2]an!$H$38,F2105=[2]an!$E$39,H2105&lt;[2]an!$M$37,S2105="kahepoolne vajaduspõhine",U2105&lt;&gt;""),[2]an!$H$39,
IF(AND(A2105=[2]an!$H$38,F2105=[2]an!$E$39,H2105&lt;[2]an!$M$37,S2105&lt;&gt;"kahepoolne vajaduspõhine"),[2]an!$H$39,
IF(AND(A2105=[2]an!$H$38,F2105=[2]an!$E$42),[2]an!$H$42,
IF(AND(A2105=[2]an!$I$38,F2105=[2]an!$E$40),[2]an!$I$40,IF(AND(A2105=[2]an!$I$38,F2105=[2]an!$E$41),[2]an!$I$41,IF(AND(A2105=[2]an!$I$38,F2105=[2]an!$E$39,H2105&gt;=[2]an!$M$37),[2]an!$I$39,
IF(AND(A2105=[2]an!$I$38,F2105=[2]an!$E$39,H2105&lt;[2]an!$M$37,S2105="kahepoolne vajaduspõhine",U2105=""),[2]an!$M$40,
IF(AND(A2105=[2]an!$I$38,F2105=[2]an!$E$39,H2105&lt;[2]an!$M$37,S2105="kahepoolne vajaduspõhine",U2105&lt;&gt;""),[2]an!$I$39,
IF(AND(A2105=[2]an!$I$38,F2105=[2]an!$E$39,H2105&lt;[2]an!$M$37,S2105&lt;&gt;"kahepoolne vajaduspõhine"),[2]an!$I$39,
IF(AND(A2105=[2]an!$I$38,F2105=[2]an!$E$42),[2]an!$I$42,
IF(AND(A2105=[2]an!$J$38,F2105=[2]an!$E$40),[2]an!$J$40,IF(AND(A2105=[2]an!$J$38,F2105=[2]an!$E$41),[2]an!$J$41,IF(AND(A2105=[2]an!$J$38,F2105=[2]an!$E$39,H2105&gt;=[2]an!$M$37),[2]an!$J$39,
IF(AND(A2105=[2]an!$J$38,F2105=[2]an!$E$39,H2105&lt;[2]an!$M$37,S2105="kahepoolne vajaduspõhine",U2105=""),[2]an!$M$40,
IF(AND(A2105=[2]an!$J$38,F2105=[2]an!$E$39,H2105&lt;[2]an!$M$37,S2105="kahepoolne vajaduspõhine",U2105&lt;&gt;""),[2]an!$J$39,
IF(AND(A2105=[2]an!$J$38,F2105=[2]an!$E$39,H2105&lt;[2]an!$M$37,S2105&lt;&gt;"kahepoolne vajaduspõhine"),[2]an!$J$39,
IF(AND(A2105=[2]an!$J$38,F2105=[2]an!$E$42),[2]an!$J$42,""))))))))))))))))))))))))))))</f>
        <v/>
      </c>
      <c r="Y2105" s="17" t="str">
        <f>IFERROR(IF(F2105="Tugigrupp",0,
IF(AND(F2105="Peretoe teenus",H2105&gt;=[2]an!$M$37,RANK(D2105,$D2105:$D2105)+COUNTIFS($D$2:D2105,D2105,$F$2:F2105,F2105)-1&gt;1),"",
IF(AND(F2105="Peretoe teenus",H2105&gt;=[2]an!$M$37,RANK(D2105,$D2105:$D2105)+COUNTIFS($D$2:D2105,D2105,$F$2:F2105,F2105)-1=1,MONTH(H2105)=MONTH(K2105)=TRUE,YEAR(H2105)=YEAR(K2105)=TRUE),((EOMONTH(H2105,0)-H2105+1)*X2105)/DAY(EOMONTH(H2105,0)),
IF(AND(F2105="Peretoe teenus",H2105&gt;=[2]an!$M$37,RANK(D2105,$D2105:$D2105)+COUNTIFS($D$2:D2105,D2105,$F$2:F2105,F2105)-1=1),X2105,
IF(AND(F2105="Peretoe teenus",H2105&lt;[2]an!$M$37,S2105&lt;&gt;"kahepoolne vajaduspõhine",RANK(D2105,$D2105:$D2105)+COUNTIFS($D$2:D2105,D2105,$F$2:F2105,F2105)-1=1),X2105,
IF(AND(F2105="Peretoe teenus",H2105&lt;[2]an!$M$37,S2105&lt;&gt;"kahepoolne vajaduspõhine",RANK(D2105,$D2105:$D2105)+COUNTIFS($D$2:D2105,D2105,$F$2:F2105,F2105)-1&gt;1),"",
IF(AND(F2105="Peretoe teenus",H2105&lt;[2]an!$M$37,S2105="kahepoolne vajaduspõhine",U2105="",RANK(D2105,$D2105:$D2105)+COUNTIFS($D$2:D2105,D2105,$F$2:F2105,F2105)-1=1),X2105,
IF(AND(F2105="Peretoe teenus",H2105&lt;[2]an!$M$37,S2105="kahepoolne vajaduspõhine",U2105="",RANK(D2105,$D2105:$D2105)+COUNTIFS($D$2:D2105,D2105,$F$2:F2105,F2105)-1&gt;1),"",
IF(AND(F2105="Peretoe teenus",H2105&lt;[2]an!$M$37,S2105="kahepoolne vajaduspõhine",U2105&lt;[2]an!$M$37,RANK(D2105,$D2105:$D2105)+COUNTIFS($D$2:D2105,D2105,$F$2:F2105,F2105)-1=1),X2105,
IF(AND(F2105="Peretoe teenus",H2105&lt;[2]an!$M$37,S2105="kahepoolne vajaduspõhine",U2105&lt;[2]an!$M$37,RANK(D2105,$D2105:$D2105)+COUNTIFS($D$2:D2105,D2105,$F$2:F2105,F2105)-1&gt;1),"",
IF(AND(F2105="Peretoe teenus",H2105&lt;[2]an!$M$37,S2105="kahepoolne vajaduspõhine",U2105&gt;=[2]an!$M$37,U2105&lt;=[2]an!$M$38,RANK(D2105,$D2105:$D2105)+COUNTIFS($D$2:D2105,D2105,$F$2:F2105,F2105)-1=1),
((EOMONTH(U2105,0)-U2105+1)*X2105)/DAY(EOMONTH(U2105,0))+(DAY(U2105)-1)*100/DAY(EOMONTH(U2105,0)),
IF(AND(F2105="Peretoe teenus",H2105&lt;[2]an!$M$37,S2105="kahepoolne vajaduspõhine",U2105&gt;=[2]an!$M$37,U2105&lt;=[2]an!$M$38,RANK(D2105,$D2105:$D2105)+COUNTIFS($D$2:D2105,D2105,$F$2:F2105,F2105)-1&gt;1),"",
IF(AND(F2105="Peretoe teenus",H2105&lt;[2]an!$M$37,S2105="kahepoolne vajaduspõhine",U2105&gt;[2]an!$M$38,RANK(D2105,$D2105:$D2105)+COUNTIFS($D$2:D2105,D2105,$F$2:F2105,F2105)-1=1),X2105,
IF(AND(F2105="Peretoe teenus",H2105&lt;[2]an!$M$37,S2105="kahepoolne vajaduspõhine",U2105&gt;[2]an!$M$38,RANK(D2105,$D2105:$D2105)+COUNTIFS($D$2:D2105,D2105,$F$2:F2105,F2105)-1&gt;1),"",X2105*W2105)))))))))))))),"")</f>
        <v/>
      </c>
      <c r="Z2105" s="18" t="str">
        <f t="shared" si="97"/>
        <v/>
      </c>
      <c r="AA2105" s="19" t="str">
        <f>IFERROR(VLOOKUP(E2105,[2]an!$A$3:$B$81,2,FALSE),"")</f>
        <v/>
      </c>
      <c r="AB2105" s="19" t="str">
        <f>IFERROR(VLOOKUP(AA2105,[2]an!$C$2:$D$16,2,FALSE),"")</f>
        <v/>
      </c>
      <c r="AC2105" s="20"/>
      <c r="AD2105" s="21" t="str">
        <f>IF(A2105=[2]an!$F$36,VLOOKUP([2]an!$F$36,[2]an!$F$36:$H$36,3,FALSE),IF(A2105=[2]an!$F$35,VLOOKUP([2]an!$F$35,[2]an!$F$35:$H$35,3,FALSE),IF(A2105=[2]an!$F$33,VLOOKUP([2]an!$F$33,[2]an!$F$33:$H$33,3,FALSE),IF(A2105=[2]an!$F$31,VLOOKUP([2]an!$F$31,[2]an!$F$31:$H$31,3,FALSE),""))))</f>
        <v/>
      </c>
    </row>
    <row r="2106" spans="6:30" x14ac:dyDescent="0.2">
      <c r="F2106" s="10"/>
      <c r="G2106" s="8" t="str">
        <f t="shared" si="98"/>
        <v/>
      </c>
      <c r="H2106" s="13"/>
      <c r="K2106" s="13"/>
      <c r="L2106" s="10"/>
      <c r="M2106" s="10"/>
      <c r="S2106" s="8" t="str">
        <f>IFERROR(VLOOKUP(D2106,[1]peretoe_teenus!$A$2:$L$2000,5,FALSE),"")</f>
        <v/>
      </c>
      <c r="U2106" s="13"/>
      <c r="V2106" s="15" t="str" cm="1">
        <f t="array" ref="V2106">IFERROR(IF(AND(F2106="Tugigrupp",RANK(K2106,$K2106:$K2106)+COUNTIFS($K$2:K2106,K2106,$L$2:L2106,L2106,$M$2:M2106,M2106,$I$2:I2106,I2106,$G$2:G2106,G2106,$F$2:F2106,F2106)-1=1),SUMPRODUCT(($F$2:$F$4154=F2106)*($G$2:$G$4154=G2106)*($K$2:$K$4154=K2106)*($I$2:$I$4154=I2106)*($L$2:$L$4154=L2106)*($M$2:$M$4154=M2106)),""),"")</f>
        <v/>
      </c>
      <c r="W2106" s="15" t="str">
        <f t="shared" si="96"/>
        <v/>
      </c>
      <c r="X2106" s="16" t="str">
        <f>IF(AND(A2106=[2]an!$G$38,F2106=[2]an!$E$40),[2]an!$G$40,IF(AND(A2106=[2]an!$G$38,F2106=[2]an!$E$41),[2]an!$G$41,IF(AND(A2106=[2]an!$G$38,F2106=[2]an!$E$39,H2106&gt;=[2]an!$M$37),[2]an!$G$39,
IF(AND(A2106=[2]an!$G$38,F2106=[2]an!$E$39,H2106&lt;[2]an!$M$37,S2106="kahepoolne vajaduspõhine",U2106=""),[2]an!$M$40,
IF(AND(A2106=[2]an!$G$38,F2106=[2]an!$E$39,H2106&lt;[2]an!$M$37,S2106="kahepoolne vajaduspõhine",U2106&lt;&gt;""),[2]an!$G$39,
IF(AND(A2106=[2]an!$G$38,F2106=[2]an!$E$39,H2106&lt;[2]an!$M$37,S2106&lt;&gt;"kahepoolne vajaduspõhine"),[2]an!$G$39,
IF(AND(A2106=[2]an!$G$38,F2106=[2]an!$E$42),[2]an!$G$42,
IF(AND(A2106=[2]an!$H$38,F2106=[2]an!$E$40),[2]an!$H$40,IF(AND(A2106=[2]an!$H$38,F2106=[2]an!$E$41),[2]an!$H$41,IF(AND(A2106=[2]an!$H$38,F2106=[2]an!$E$39,H2106&gt;=[2]an!$M$37),[2]an!$H$39,
IF(AND(A2106=[2]an!$H$38,F2106=[2]an!$E$39,H2106&lt;[2]an!$M$37,S2106="kahepoolne vajaduspõhine",U2106=""),[2]an!$M$40,
IF(AND(A2106=[2]an!$H$38,F2106=[2]an!$E$39,H2106&lt;[2]an!$M$37,S2106="kahepoolne vajaduspõhine",U2106&lt;&gt;""),[2]an!$H$39,
IF(AND(A2106=[2]an!$H$38,F2106=[2]an!$E$39,H2106&lt;[2]an!$M$37,S2106&lt;&gt;"kahepoolne vajaduspõhine"),[2]an!$H$39,
IF(AND(A2106=[2]an!$H$38,F2106=[2]an!$E$42),[2]an!$H$42,
IF(AND(A2106=[2]an!$I$38,F2106=[2]an!$E$40),[2]an!$I$40,IF(AND(A2106=[2]an!$I$38,F2106=[2]an!$E$41),[2]an!$I$41,IF(AND(A2106=[2]an!$I$38,F2106=[2]an!$E$39,H2106&gt;=[2]an!$M$37),[2]an!$I$39,
IF(AND(A2106=[2]an!$I$38,F2106=[2]an!$E$39,H2106&lt;[2]an!$M$37,S2106="kahepoolne vajaduspõhine",U2106=""),[2]an!$M$40,
IF(AND(A2106=[2]an!$I$38,F2106=[2]an!$E$39,H2106&lt;[2]an!$M$37,S2106="kahepoolne vajaduspõhine",U2106&lt;&gt;""),[2]an!$I$39,
IF(AND(A2106=[2]an!$I$38,F2106=[2]an!$E$39,H2106&lt;[2]an!$M$37,S2106&lt;&gt;"kahepoolne vajaduspõhine"),[2]an!$I$39,
IF(AND(A2106=[2]an!$I$38,F2106=[2]an!$E$42),[2]an!$I$42,
IF(AND(A2106=[2]an!$J$38,F2106=[2]an!$E$40),[2]an!$J$40,IF(AND(A2106=[2]an!$J$38,F2106=[2]an!$E$41),[2]an!$J$41,IF(AND(A2106=[2]an!$J$38,F2106=[2]an!$E$39,H2106&gt;=[2]an!$M$37),[2]an!$J$39,
IF(AND(A2106=[2]an!$J$38,F2106=[2]an!$E$39,H2106&lt;[2]an!$M$37,S2106="kahepoolne vajaduspõhine",U2106=""),[2]an!$M$40,
IF(AND(A2106=[2]an!$J$38,F2106=[2]an!$E$39,H2106&lt;[2]an!$M$37,S2106="kahepoolne vajaduspõhine",U2106&lt;&gt;""),[2]an!$J$39,
IF(AND(A2106=[2]an!$J$38,F2106=[2]an!$E$39,H2106&lt;[2]an!$M$37,S2106&lt;&gt;"kahepoolne vajaduspõhine"),[2]an!$J$39,
IF(AND(A2106=[2]an!$J$38,F2106=[2]an!$E$42),[2]an!$J$42,""))))))))))))))))))))))))))))</f>
        <v/>
      </c>
      <c r="Y2106" s="17" t="str">
        <f>IFERROR(IF(F2106="Tugigrupp",0,
IF(AND(F2106="Peretoe teenus",H2106&gt;=[2]an!$M$37,RANK(D2106,$D2106:$D2106)+COUNTIFS($D$2:D2106,D2106,$F$2:F2106,F2106)-1&gt;1),"",
IF(AND(F2106="Peretoe teenus",H2106&gt;=[2]an!$M$37,RANK(D2106,$D2106:$D2106)+COUNTIFS($D$2:D2106,D2106,$F$2:F2106,F2106)-1=1,MONTH(H2106)=MONTH(K2106)=TRUE,YEAR(H2106)=YEAR(K2106)=TRUE),((EOMONTH(H2106,0)-H2106+1)*X2106)/DAY(EOMONTH(H2106,0)),
IF(AND(F2106="Peretoe teenus",H2106&gt;=[2]an!$M$37,RANK(D2106,$D2106:$D2106)+COUNTIFS($D$2:D2106,D2106,$F$2:F2106,F2106)-1=1),X2106,
IF(AND(F2106="Peretoe teenus",H2106&lt;[2]an!$M$37,S2106&lt;&gt;"kahepoolne vajaduspõhine",RANK(D2106,$D2106:$D2106)+COUNTIFS($D$2:D2106,D2106,$F$2:F2106,F2106)-1=1),X2106,
IF(AND(F2106="Peretoe teenus",H2106&lt;[2]an!$M$37,S2106&lt;&gt;"kahepoolne vajaduspõhine",RANK(D2106,$D2106:$D2106)+COUNTIFS($D$2:D2106,D2106,$F$2:F2106,F2106)-1&gt;1),"",
IF(AND(F2106="Peretoe teenus",H2106&lt;[2]an!$M$37,S2106="kahepoolne vajaduspõhine",U2106="",RANK(D2106,$D2106:$D2106)+COUNTIFS($D$2:D2106,D2106,$F$2:F2106,F2106)-1=1),X2106,
IF(AND(F2106="Peretoe teenus",H2106&lt;[2]an!$M$37,S2106="kahepoolne vajaduspõhine",U2106="",RANK(D2106,$D2106:$D2106)+COUNTIFS($D$2:D2106,D2106,$F$2:F2106,F2106)-1&gt;1),"",
IF(AND(F2106="Peretoe teenus",H2106&lt;[2]an!$M$37,S2106="kahepoolne vajaduspõhine",U2106&lt;[2]an!$M$37,RANK(D2106,$D2106:$D2106)+COUNTIFS($D$2:D2106,D2106,$F$2:F2106,F2106)-1=1),X2106,
IF(AND(F2106="Peretoe teenus",H2106&lt;[2]an!$M$37,S2106="kahepoolne vajaduspõhine",U2106&lt;[2]an!$M$37,RANK(D2106,$D2106:$D2106)+COUNTIFS($D$2:D2106,D2106,$F$2:F2106,F2106)-1&gt;1),"",
IF(AND(F2106="Peretoe teenus",H2106&lt;[2]an!$M$37,S2106="kahepoolne vajaduspõhine",U2106&gt;=[2]an!$M$37,U2106&lt;=[2]an!$M$38,RANK(D2106,$D2106:$D2106)+COUNTIFS($D$2:D2106,D2106,$F$2:F2106,F2106)-1=1),
((EOMONTH(U2106,0)-U2106+1)*X2106)/DAY(EOMONTH(U2106,0))+(DAY(U2106)-1)*100/DAY(EOMONTH(U2106,0)),
IF(AND(F2106="Peretoe teenus",H2106&lt;[2]an!$M$37,S2106="kahepoolne vajaduspõhine",U2106&gt;=[2]an!$M$37,U2106&lt;=[2]an!$M$38,RANK(D2106,$D2106:$D2106)+COUNTIFS($D$2:D2106,D2106,$F$2:F2106,F2106)-1&gt;1),"",
IF(AND(F2106="Peretoe teenus",H2106&lt;[2]an!$M$37,S2106="kahepoolne vajaduspõhine",U2106&gt;[2]an!$M$38,RANK(D2106,$D2106:$D2106)+COUNTIFS($D$2:D2106,D2106,$F$2:F2106,F2106)-1=1),X2106,
IF(AND(F2106="Peretoe teenus",H2106&lt;[2]an!$M$37,S2106="kahepoolne vajaduspõhine",U2106&gt;[2]an!$M$38,RANK(D2106,$D2106:$D2106)+COUNTIFS($D$2:D2106,D2106,$F$2:F2106,F2106)-1&gt;1),"",X2106*W2106)))))))))))))),"")</f>
        <v/>
      </c>
      <c r="Z2106" s="18" t="str">
        <f t="shared" si="97"/>
        <v/>
      </c>
      <c r="AA2106" s="19" t="str">
        <f>IFERROR(VLOOKUP(E2106,[2]an!$A$3:$B$81,2,FALSE),"")</f>
        <v/>
      </c>
      <c r="AB2106" s="19" t="str">
        <f>IFERROR(VLOOKUP(AA2106,[2]an!$C$2:$D$16,2,FALSE),"")</f>
        <v/>
      </c>
      <c r="AC2106" s="20"/>
      <c r="AD2106" s="21" t="str">
        <f>IF(A2106=[2]an!$F$36,VLOOKUP([2]an!$F$36,[2]an!$F$36:$H$36,3,FALSE),IF(A2106=[2]an!$F$35,VLOOKUP([2]an!$F$35,[2]an!$F$35:$H$35,3,FALSE),IF(A2106=[2]an!$F$33,VLOOKUP([2]an!$F$33,[2]an!$F$33:$H$33,3,FALSE),IF(A2106=[2]an!$F$31,VLOOKUP([2]an!$F$31,[2]an!$F$31:$H$31,3,FALSE),""))))</f>
        <v/>
      </c>
    </row>
    <row r="2107" spans="6:30" x14ac:dyDescent="0.2">
      <c r="F2107" s="10"/>
      <c r="G2107" s="8" t="str">
        <f t="shared" si="98"/>
        <v/>
      </c>
      <c r="H2107" s="13"/>
      <c r="K2107" s="13"/>
      <c r="L2107" s="10"/>
      <c r="M2107" s="10"/>
      <c r="S2107" s="8" t="str">
        <f>IFERROR(VLOOKUP(D2107,[1]peretoe_teenus!$A$2:$L$2000,5,FALSE),"")</f>
        <v/>
      </c>
      <c r="U2107" s="13"/>
      <c r="V2107" s="15" t="str" cm="1">
        <f t="array" ref="V2107">IFERROR(IF(AND(F2107="Tugigrupp",RANK(K2107,$K2107:$K2107)+COUNTIFS($K$2:K2107,K2107,$L$2:L2107,L2107,$M$2:M2107,M2107,$I$2:I2107,I2107,$G$2:G2107,G2107,$F$2:F2107,F2107)-1=1),SUMPRODUCT(($F$2:$F$4154=F2107)*($G$2:$G$4154=G2107)*($K$2:$K$4154=K2107)*($I$2:$I$4154=I2107)*($L$2:$L$4154=L2107)*($M$2:$M$4154=M2107)),""),"")</f>
        <v/>
      </c>
      <c r="W2107" s="15" t="str">
        <f t="shared" si="96"/>
        <v/>
      </c>
      <c r="X2107" s="16" t="str">
        <f>IF(AND(A2107=[2]an!$G$38,F2107=[2]an!$E$40),[2]an!$G$40,IF(AND(A2107=[2]an!$G$38,F2107=[2]an!$E$41),[2]an!$G$41,IF(AND(A2107=[2]an!$G$38,F2107=[2]an!$E$39,H2107&gt;=[2]an!$M$37),[2]an!$G$39,
IF(AND(A2107=[2]an!$G$38,F2107=[2]an!$E$39,H2107&lt;[2]an!$M$37,S2107="kahepoolne vajaduspõhine",U2107=""),[2]an!$M$40,
IF(AND(A2107=[2]an!$G$38,F2107=[2]an!$E$39,H2107&lt;[2]an!$M$37,S2107="kahepoolne vajaduspõhine",U2107&lt;&gt;""),[2]an!$G$39,
IF(AND(A2107=[2]an!$G$38,F2107=[2]an!$E$39,H2107&lt;[2]an!$M$37,S2107&lt;&gt;"kahepoolne vajaduspõhine"),[2]an!$G$39,
IF(AND(A2107=[2]an!$G$38,F2107=[2]an!$E$42),[2]an!$G$42,
IF(AND(A2107=[2]an!$H$38,F2107=[2]an!$E$40),[2]an!$H$40,IF(AND(A2107=[2]an!$H$38,F2107=[2]an!$E$41),[2]an!$H$41,IF(AND(A2107=[2]an!$H$38,F2107=[2]an!$E$39,H2107&gt;=[2]an!$M$37),[2]an!$H$39,
IF(AND(A2107=[2]an!$H$38,F2107=[2]an!$E$39,H2107&lt;[2]an!$M$37,S2107="kahepoolne vajaduspõhine",U2107=""),[2]an!$M$40,
IF(AND(A2107=[2]an!$H$38,F2107=[2]an!$E$39,H2107&lt;[2]an!$M$37,S2107="kahepoolne vajaduspõhine",U2107&lt;&gt;""),[2]an!$H$39,
IF(AND(A2107=[2]an!$H$38,F2107=[2]an!$E$39,H2107&lt;[2]an!$M$37,S2107&lt;&gt;"kahepoolne vajaduspõhine"),[2]an!$H$39,
IF(AND(A2107=[2]an!$H$38,F2107=[2]an!$E$42),[2]an!$H$42,
IF(AND(A2107=[2]an!$I$38,F2107=[2]an!$E$40),[2]an!$I$40,IF(AND(A2107=[2]an!$I$38,F2107=[2]an!$E$41),[2]an!$I$41,IF(AND(A2107=[2]an!$I$38,F2107=[2]an!$E$39,H2107&gt;=[2]an!$M$37),[2]an!$I$39,
IF(AND(A2107=[2]an!$I$38,F2107=[2]an!$E$39,H2107&lt;[2]an!$M$37,S2107="kahepoolne vajaduspõhine",U2107=""),[2]an!$M$40,
IF(AND(A2107=[2]an!$I$38,F2107=[2]an!$E$39,H2107&lt;[2]an!$M$37,S2107="kahepoolne vajaduspõhine",U2107&lt;&gt;""),[2]an!$I$39,
IF(AND(A2107=[2]an!$I$38,F2107=[2]an!$E$39,H2107&lt;[2]an!$M$37,S2107&lt;&gt;"kahepoolne vajaduspõhine"),[2]an!$I$39,
IF(AND(A2107=[2]an!$I$38,F2107=[2]an!$E$42),[2]an!$I$42,
IF(AND(A2107=[2]an!$J$38,F2107=[2]an!$E$40),[2]an!$J$40,IF(AND(A2107=[2]an!$J$38,F2107=[2]an!$E$41),[2]an!$J$41,IF(AND(A2107=[2]an!$J$38,F2107=[2]an!$E$39,H2107&gt;=[2]an!$M$37),[2]an!$J$39,
IF(AND(A2107=[2]an!$J$38,F2107=[2]an!$E$39,H2107&lt;[2]an!$M$37,S2107="kahepoolne vajaduspõhine",U2107=""),[2]an!$M$40,
IF(AND(A2107=[2]an!$J$38,F2107=[2]an!$E$39,H2107&lt;[2]an!$M$37,S2107="kahepoolne vajaduspõhine",U2107&lt;&gt;""),[2]an!$J$39,
IF(AND(A2107=[2]an!$J$38,F2107=[2]an!$E$39,H2107&lt;[2]an!$M$37,S2107&lt;&gt;"kahepoolne vajaduspõhine"),[2]an!$J$39,
IF(AND(A2107=[2]an!$J$38,F2107=[2]an!$E$42),[2]an!$J$42,""))))))))))))))))))))))))))))</f>
        <v/>
      </c>
      <c r="Y2107" s="17" t="str">
        <f>IFERROR(IF(F2107="Tugigrupp",0,
IF(AND(F2107="Peretoe teenus",H2107&gt;=[2]an!$M$37,RANK(D2107,$D2107:$D2107)+COUNTIFS($D$2:D2107,D2107,$F$2:F2107,F2107)-1&gt;1),"",
IF(AND(F2107="Peretoe teenus",H2107&gt;=[2]an!$M$37,RANK(D2107,$D2107:$D2107)+COUNTIFS($D$2:D2107,D2107,$F$2:F2107,F2107)-1=1,MONTH(H2107)=MONTH(K2107)=TRUE,YEAR(H2107)=YEAR(K2107)=TRUE),((EOMONTH(H2107,0)-H2107+1)*X2107)/DAY(EOMONTH(H2107,0)),
IF(AND(F2107="Peretoe teenus",H2107&gt;=[2]an!$M$37,RANK(D2107,$D2107:$D2107)+COUNTIFS($D$2:D2107,D2107,$F$2:F2107,F2107)-1=1),X2107,
IF(AND(F2107="Peretoe teenus",H2107&lt;[2]an!$M$37,S2107&lt;&gt;"kahepoolne vajaduspõhine",RANK(D2107,$D2107:$D2107)+COUNTIFS($D$2:D2107,D2107,$F$2:F2107,F2107)-1=1),X2107,
IF(AND(F2107="Peretoe teenus",H2107&lt;[2]an!$M$37,S2107&lt;&gt;"kahepoolne vajaduspõhine",RANK(D2107,$D2107:$D2107)+COUNTIFS($D$2:D2107,D2107,$F$2:F2107,F2107)-1&gt;1),"",
IF(AND(F2107="Peretoe teenus",H2107&lt;[2]an!$M$37,S2107="kahepoolne vajaduspõhine",U2107="",RANK(D2107,$D2107:$D2107)+COUNTIFS($D$2:D2107,D2107,$F$2:F2107,F2107)-1=1),X2107,
IF(AND(F2107="Peretoe teenus",H2107&lt;[2]an!$M$37,S2107="kahepoolne vajaduspõhine",U2107="",RANK(D2107,$D2107:$D2107)+COUNTIFS($D$2:D2107,D2107,$F$2:F2107,F2107)-1&gt;1),"",
IF(AND(F2107="Peretoe teenus",H2107&lt;[2]an!$M$37,S2107="kahepoolne vajaduspõhine",U2107&lt;[2]an!$M$37,RANK(D2107,$D2107:$D2107)+COUNTIFS($D$2:D2107,D2107,$F$2:F2107,F2107)-1=1),X2107,
IF(AND(F2107="Peretoe teenus",H2107&lt;[2]an!$M$37,S2107="kahepoolne vajaduspõhine",U2107&lt;[2]an!$M$37,RANK(D2107,$D2107:$D2107)+COUNTIFS($D$2:D2107,D2107,$F$2:F2107,F2107)-1&gt;1),"",
IF(AND(F2107="Peretoe teenus",H2107&lt;[2]an!$M$37,S2107="kahepoolne vajaduspõhine",U2107&gt;=[2]an!$M$37,U2107&lt;=[2]an!$M$38,RANK(D2107,$D2107:$D2107)+COUNTIFS($D$2:D2107,D2107,$F$2:F2107,F2107)-1=1),
((EOMONTH(U2107,0)-U2107+1)*X2107)/DAY(EOMONTH(U2107,0))+(DAY(U2107)-1)*100/DAY(EOMONTH(U2107,0)),
IF(AND(F2107="Peretoe teenus",H2107&lt;[2]an!$M$37,S2107="kahepoolne vajaduspõhine",U2107&gt;=[2]an!$M$37,U2107&lt;=[2]an!$M$38,RANK(D2107,$D2107:$D2107)+COUNTIFS($D$2:D2107,D2107,$F$2:F2107,F2107)-1&gt;1),"",
IF(AND(F2107="Peretoe teenus",H2107&lt;[2]an!$M$37,S2107="kahepoolne vajaduspõhine",U2107&gt;[2]an!$M$38,RANK(D2107,$D2107:$D2107)+COUNTIFS($D$2:D2107,D2107,$F$2:F2107,F2107)-1=1),X2107,
IF(AND(F2107="Peretoe teenus",H2107&lt;[2]an!$M$37,S2107="kahepoolne vajaduspõhine",U2107&gt;[2]an!$M$38,RANK(D2107,$D2107:$D2107)+COUNTIFS($D$2:D2107,D2107,$F$2:F2107,F2107)-1&gt;1),"",X2107*W2107)))))))))))))),"")</f>
        <v/>
      </c>
      <c r="Z2107" s="18" t="str">
        <f t="shared" si="97"/>
        <v/>
      </c>
      <c r="AA2107" s="19" t="str">
        <f>IFERROR(VLOOKUP(E2107,[2]an!$A$3:$B$81,2,FALSE),"")</f>
        <v/>
      </c>
      <c r="AB2107" s="19" t="str">
        <f>IFERROR(VLOOKUP(AA2107,[2]an!$C$2:$D$16,2,FALSE),"")</f>
        <v/>
      </c>
      <c r="AC2107" s="20"/>
      <c r="AD2107" s="21" t="str">
        <f>IF(A2107=[2]an!$F$36,VLOOKUP([2]an!$F$36,[2]an!$F$36:$H$36,3,FALSE),IF(A2107=[2]an!$F$35,VLOOKUP([2]an!$F$35,[2]an!$F$35:$H$35,3,FALSE),IF(A2107=[2]an!$F$33,VLOOKUP([2]an!$F$33,[2]an!$F$33:$H$33,3,FALSE),IF(A2107=[2]an!$F$31,VLOOKUP([2]an!$F$31,[2]an!$F$31:$H$31,3,FALSE),""))))</f>
        <v/>
      </c>
    </row>
    <row r="2108" spans="6:30" x14ac:dyDescent="0.2">
      <c r="F2108" s="10"/>
      <c r="G2108" s="8" t="str">
        <f t="shared" si="98"/>
        <v/>
      </c>
      <c r="H2108" s="13"/>
      <c r="K2108" s="13"/>
      <c r="L2108" s="10"/>
      <c r="M2108" s="10"/>
      <c r="S2108" s="8" t="str">
        <f>IFERROR(VLOOKUP(D2108,[1]peretoe_teenus!$A$2:$L$2000,5,FALSE),"")</f>
        <v/>
      </c>
      <c r="U2108" s="13"/>
      <c r="V2108" s="15" t="str" cm="1">
        <f t="array" ref="V2108">IFERROR(IF(AND(F2108="Tugigrupp",RANK(K2108,$K2108:$K2108)+COUNTIFS($K$2:K2108,K2108,$L$2:L2108,L2108,$M$2:M2108,M2108,$I$2:I2108,I2108,$G$2:G2108,G2108,$F$2:F2108,F2108)-1=1),SUMPRODUCT(($F$2:$F$4154=F2108)*($G$2:$G$4154=G2108)*($K$2:$K$4154=K2108)*($I$2:$I$4154=I2108)*($L$2:$L$4154=L2108)*($M$2:$M$4154=M2108)),""),"")</f>
        <v/>
      </c>
      <c r="W2108" s="15" t="str">
        <f t="shared" si="96"/>
        <v/>
      </c>
      <c r="X2108" s="16" t="str">
        <f>IF(AND(A2108=[2]an!$G$38,F2108=[2]an!$E$40),[2]an!$G$40,IF(AND(A2108=[2]an!$G$38,F2108=[2]an!$E$41),[2]an!$G$41,IF(AND(A2108=[2]an!$G$38,F2108=[2]an!$E$39,H2108&gt;=[2]an!$M$37),[2]an!$G$39,
IF(AND(A2108=[2]an!$G$38,F2108=[2]an!$E$39,H2108&lt;[2]an!$M$37,S2108="kahepoolne vajaduspõhine",U2108=""),[2]an!$M$40,
IF(AND(A2108=[2]an!$G$38,F2108=[2]an!$E$39,H2108&lt;[2]an!$M$37,S2108="kahepoolne vajaduspõhine",U2108&lt;&gt;""),[2]an!$G$39,
IF(AND(A2108=[2]an!$G$38,F2108=[2]an!$E$39,H2108&lt;[2]an!$M$37,S2108&lt;&gt;"kahepoolne vajaduspõhine"),[2]an!$G$39,
IF(AND(A2108=[2]an!$G$38,F2108=[2]an!$E$42),[2]an!$G$42,
IF(AND(A2108=[2]an!$H$38,F2108=[2]an!$E$40),[2]an!$H$40,IF(AND(A2108=[2]an!$H$38,F2108=[2]an!$E$41),[2]an!$H$41,IF(AND(A2108=[2]an!$H$38,F2108=[2]an!$E$39,H2108&gt;=[2]an!$M$37),[2]an!$H$39,
IF(AND(A2108=[2]an!$H$38,F2108=[2]an!$E$39,H2108&lt;[2]an!$M$37,S2108="kahepoolne vajaduspõhine",U2108=""),[2]an!$M$40,
IF(AND(A2108=[2]an!$H$38,F2108=[2]an!$E$39,H2108&lt;[2]an!$M$37,S2108="kahepoolne vajaduspõhine",U2108&lt;&gt;""),[2]an!$H$39,
IF(AND(A2108=[2]an!$H$38,F2108=[2]an!$E$39,H2108&lt;[2]an!$M$37,S2108&lt;&gt;"kahepoolne vajaduspõhine"),[2]an!$H$39,
IF(AND(A2108=[2]an!$H$38,F2108=[2]an!$E$42),[2]an!$H$42,
IF(AND(A2108=[2]an!$I$38,F2108=[2]an!$E$40),[2]an!$I$40,IF(AND(A2108=[2]an!$I$38,F2108=[2]an!$E$41),[2]an!$I$41,IF(AND(A2108=[2]an!$I$38,F2108=[2]an!$E$39,H2108&gt;=[2]an!$M$37),[2]an!$I$39,
IF(AND(A2108=[2]an!$I$38,F2108=[2]an!$E$39,H2108&lt;[2]an!$M$37,S2108="kahepoolne vajaduspõhine",U2108=""),[2]an!$M$40,
IF(AND(A2108=[2]an!$I$38,F2108=[2]an!$E$39,H2108&lt;[2]an!$M$37,S2108="kahepoolne vajaduspõhine",U2108&lt;&gt;""),[2]an!$I$39,
IF(AND(A2108=[2]an!$I$38,F2108=[2]an!$E$39,H2108&lt;[2]an!$M$37,S2108&lt;&gt;"kahepoolne vajaduspõhine"),[2]an!$I$39,
IF(AND(A2108=[2]an!$I$38,F2108=[2]an!$E$42),[2]an!$I$42,
IF(AND(A2108=[2]an!$J$38,F2108=[2]an!$E$40),[2]an!$J$40,IF(AND(A2108=[2]an!$J$38,F2108=[2]an!$E$41),[2]an!$J$41,IF(AND(A2108=[2]an!$J$38,F2108=[2]an!$E$39,H2108&gt;=[2]an!$M$37),[2]an!$J$39,
IF(AND(A2108=[2]an!$J$38,F2108=[2]an!$E$39,H2108&lt;[2]an!$M$37,S2108="kahepoolne vajaduspõhine",U2108=""),[2]an!$M$40,
IF(AND(A2108=[2]an!$J$38,F2108=[2]an!$E$39,H2108&lt;[2]an!$M$37,S2108="kahepoolne vajaduspõhine",U2108&lt;&gt;""),[2]an!$J$39,
IF(AND(A2108=[2]an!$J$38,F2108=[2]an!$E$39,H2108&lt;[2]an!$M$37,S2108&lt;&gt;"kahepoolne vajaduspõhine"),[2]an!$J$39,
IF(AND(A2108=[2]an!$J$38,F2108=[2]an!$E$42),[2]an!$J$42,""))))))))))))))))))))))))))))</f>
        <v/>
      </c>
      <c r="Y2108" s="17" t="str">
        <f>IFERROR(IF(F2108="Tugigrupp",0,
IF(AND(F2108="Peretoe teenus",H2108&gt;=[2]an!$M$37,RANK(D2108,$D2108:$D2108)+COUNTIFS($D$2:D2108,D2108,$F$2:F2108,F2108)-1&gt;1),"",
IF(AND(F2108="Peretoe teenus",H2108&gt;=[2]an!$M$37,RANK(D2108,$D2108:$D2108)+COUNTIFS($D$2:D2108,D2108,$F$2:F2108,F2108)-1=1,MONTH(H2108)=MONTH(K2108)=TRUE,YEAR(H2108)=YEAR(K2108)=TRUE),((EOMONTH(H2108,0)-H2108+1)*X2108)/DAY(EOMONTH(H2108,0)),
IF(AND(F2108="Peretoe teenus",H2108&gt;=[2]an!$M$37,RANK(D2108,$D2108:$D2108)+COUNTIFS($D$2:D2108,D2108,$F$2:F2108,F2108)-1=1),X2108,
IF(AND(F2108="Peretoe teenus",H2108&lt;[2]an!$M$37,S2108&lt;&gt;"kahepoolne vajaduspõhine",RANK(D2108,$D2108:$D2108)+COUNTIFS($D$2:D2108,D2108,$F$2:F2108,F2108)-1=1),X2108,
IF(AND(F2108="Peretoe teenus",H2108&lt;[2]an!$M$37,S2108&lt;&gt;"kahepoolne vajaduspõhine",RANK(D2108,$D2108:$D2108)+COUNTIFS($D$2:D2108,D2108,$F$2:F2108,F2108)-1&gt;1),"",
IF(AND(F2108="Peretoe teenus",H2108&lt;[2]an!$M$37,S2108="kahepoolne vajaduspõhine",U2108="",RANK(D2108,$D2108:$D2108)+COUNTIFS($D$2:D2108,D2108,$F$2:F2108,F2108)-1=1),X2108,
IF(AND(F2108="Peretoe teenus",H2108&lt;[2]an!$M$37,S2108="kahepoolne vajaduspõhine",U2108="",RANK(D2108,$D2108:$D2108)+COUNTIFS($D$2:D2108,D2108,$F$2:F2108,F2108)-1&gt;1),"",
IF(AND(F2108="Peretoe teenus",H2108&lt;[2]an!$M$37,S2108="kahepoolne vajaduspõhine",U2108&lt;[2]an!$M$37,RANK(D2108,$D2108:$D2108)+COUNTIFS($D$2:D2108,D2108,$F$2:F2108,F2108)-1=1),X2108,
IF(AND(F2108="Peretoe teenus",H2108&lt;[2]an!$M$37,S2108="kahepoolne vajaduspõhine",U2108&lt;[2]an!$M$37,RANK(D2108,$D2108:$D2108)+COUNTIFS($D$2:D2108,D2108,$F$2:F2108,F2108)-1&gt;1),"",
IF(AND(F2108="Peretoe teenus",H2108&lt;[2]an!$M$37,S2108="kahepoolne vajaduspõhine",U2108&gt;=[2]an!$M$37,U2108&lt;=[2]an!$M$38,RANK(D2108,$D2108:$D2108)+COUNTIFS($D$2:D2108,D2108,$F$2:F2108,F2108)-1=1),
((EOMONTH(U2108,0)-U2108+1)*X2108)/DAY(EOMONTH(U2108,0))+(DAY(U2108)-1)*100/DAY(EOMONTH(U2108,0)),
IF(AND(F2108="Peretoe teenus",H2108&lt;[2]an!$M$37,S2108="kahepoolne vajaduspõhine",U2108&gt;=[2]an!$M$37,U2108&lt;=[2]an!$M$38,RANK(D2108,$D2108:$D2108)+COUNTIFS($D$2:D2108,D2108,$F$2:F2108,F2108)-1&gt;1),"",
IF(AND(F2108="Peretoe teenus",H2108&lt;[2]an!$M$37,S2108="kahepoolne vajaduspõhine",U2108&gt;[2]an!$M$38,RANK(D2108,$D2108:$D2108)+COUNTIFS($D$2:D2108,D2108,$F$2:F2108,F2108)-1=1),X2108,
IF(AND(F2108="Peretoe teenus",H2108&lt;[2]an!$M$37,S2108="kahepoolne vajaduspõhine",U2108&gt;[2]an!$M$38,RANK(D2108,$D2108:$D2108)+COUNTIFS($D$2:D2108,D2108,$F$2:F2108,F2108)-1&gt;1),"",X2108*W2108)))))))))))))),"")</f>
        <v/>
      </c>
      <c r="Z2108" s="18" t="str">
        <f t="shared" si="97"/>
        <v/>
      </c>
      <c r="AA2108" s="19" t="str">
        <f>IFERROR(VLOOKUP(E2108,[2]an!$A$3:$B$81,2,FALSE),"")</f>
        <v/>
      </c>
      <c r="AB2108" s="19" t="str">
        <f>IFERROR(VLOOKUP(AA2108,[2]an!$C$2:$D$16,2,FALSE),"")</f>
        <v/>
      </c>
      <c r="AC2108" s="20"/>
      <c r="AD2108" s="21" t="str">
        <f>IF(A2108=[2]an!$F$36,VLOOKUP([2]an!$F$36,[2]an!$F$36:$H$36,3,FALSE),IF(A2108=[2]an!$F$35,VLOOKUP([2]an!$F$35,[2]an!$F$35:$H$35,3,FALSE),IF(A2108=[2]an!$F$33,VLOOKUP([2]an!$F$33,[2]an!$F$33:$H$33,3,FALSE),IF(A2108=[2]an!$F$31,VLOOKUP([2]an!$F$31,[2]an!$F$31:$H$31,3,FALSE),""))))</f>
        <v/>
      </c>
    </row>
    <row r="2109" spans="6:30" x14ac:dyDescent="0.2">
      <c r="F2109" s="10"/>
      <c r="G2109" s="8" t="str">
        <f t="shared" si="98"/>
        <v/>
      </c>
      <c r="H2109" s="13"/>
      <c r="K2109" s="13"/>
      <c r="L2109" s="10"/>
      <c r="M2109" s="10"/>
      <c r="S2109" s="8" t="str">
        <f>IFERROR(VLOOKUP(D2109,[1]peretoe_teenus!$A$2:$L$2000,5,FALSE),"")</f>
        <v/>
      </c>
      <c r="U2109" s="13"/>
      <c r="V2109" s="15" t="str" cm="1">
        <f t="array" ref="V2109">IFERROR(IF(AND(F2109="Tugigrupp",RANK(K2109,$K2109:$K2109)+COUNTIFS($K$2:K2109,K2109,$L$2:L2109,L2109,$M$2:M2109,M2109,$I$2:I2109,I2109,$G$2:G2109,G2109,$F$2:F2109,F2109)-1=1),SUMPRODUCT(($F$2:$F$4154=F2109)*($G$2:$G$4154=G2109)*($K$2:$K$4154=K2109)*($I$2:$I$4154=I2109)*($L$2:$L$4154=L2109)*($M$2:$M$4154=M2109)),""),"")</f>
        <v/>
      </c>
      <c r="W2109" s="15" t="str">
        <f t="shared" si="96"/>
        <v/>
      </c>
      <c r="X2109" s="16" t="str">
        <f>IF(AND(A2109=[2]an!$G$38,F2109=[2]an!$E$40),[2]an!$G$40,IF(AND(A2109=[2]an!$G$38,F2109=[2]an!$E$41),[2]an!$G$41,IF(AND(A2109=[2]an!$G$38,F2109=[2]an!$E$39,H2109&gt;=[2]an!$M$37),[2]an!$G$39,
IF(AND(A2109=[2]an!$G$38,F2109=[2]an!$E$39,H2109&lt;[2]an!$M$37,S2109="kahepoolne vajaduspõhine",U2109=""),[2]an!$M$40,
IF(AND(A2109=[2]an!$G$38,F2109=[2]an!$E$39,H2109&lt;[2]an!$M$37,S2109="kahepoolne vajaduspõhine",U2109&lt;&gt;""),[2]an!$G$39,
IF(AND(A2109=[2]an!$G$38,F2109=[2]an!$E$39,H2109&lt;[2]an!$M$37,S2109&lt;&gt;"kahepoolne vajaduspõhine"),[2]an!$G$39,
IF(AND(A2109=[2]an!$G$38,F2109=[2]an!$E$42),[2]an!$G$42,
IF(AND(A2109=[2]an!$H$38,F2109=[2]an!$E$40),[2]an!$H$40,IF(AND(A2109=[2]an!$H$38,F2109=[2]an!$E$41),[2]an!$H$41,IF(AND(A2109=[2]an!$H$38,F2109=[2]an!$E$39,H2109&gt;=[2]an!$M$37),[2]an!$H$39,
IF(AND(A2109=[2]an!$H$38,F2109=[2]an!$E$39,H2109&lt;[2]an!$M$37,S2109="kahepoolne vajaduspõhine",U2109=""),[2]an!$M$40,
IF(AND(A2109=[2]an!$H$38,F2109=[2]an!$E$39,H2109&lt;[2]an!$M$37,S2109="kahepoolne vajaduspõhine",U2109&lt;&gt;""),[2]an!$H$39,
IF(AND(A2109=[2]an!$H$38,F2109=[2]an!$E$39,H2109&lt;[2]an!$M$37,S2109&lt;&gt;"kahepoolne vajaduspõhine"),[2]an!$H$39,
IF(AND(A2109=[2]an!$H$38,F2109=[2]an!$E$42),[2]an!$H$42,
IF(AND(A2109=[2]an!$I$38,F2109=[2]an!$E$40),[2]an!$I$40,IF(AND(A2109=[2]an!$I$38,F2109=[2]an!$E$41),[2]an!$I$41,IF(AND(A2109=[2]an!$I$38,F2109=[2]an!$E$39,H2109&gt;=[2]an!$M$37),[2]an!$I$39,
IF(AND(A2109=[2]an!$I$38,F2109=[2]an!$E$39,H2109&lt;[2]an!$M$37,S2109="kahepoolne vajaduspõhine",U2109=""),[2]an!$M$40,
IF(AND(A2109=[2]an!$I$38,F2109=[2]an!$E$39,H2109&lt;[2]an!$M$37,S2109="kahepoolne vajaduspõhine",U2109&lt;&gt;""),[2]an!$I$39,
IF(AND(A2109=[2]an!$I$38,F2109=[2]an!$E$39,H2109&lt;[2]an!$M$37,S2109&lt;&gt;"kahepoolne vajaduspõhine"),[2]an!$I$39,
IF(AND(A2109=[2]an!$I$38,F2109=[2]an!$E$42),[2]an!$I$42,
IF(AND(A2109=[2]an!$J$38,F2109=[2]an!$E$40),[2]an!$J$40,IF(AND(A2109=[2]an!$J$38,F2109=[2]an!$E$41),[2]an!$J$41,IF(AND(A2109=[2]an!$J$38,F2109=[2]an!$E$39,H2109&gt;=[2]an!$M$37),[2]an!$J$39,
IF(AND(A2109=[2]an!$J$38,F2109=[2]an!$E$39,H2109&lt;[2]an!$M$37,S2109="kahepoolne vajaduspõhine",U2109=""),[2]an!$M$40,
IF(AND(A2109=[2]an!$J$38,F2109=[2]an!$E$39,H2109&lt;[2]an!$M$37,S2109="kahepoolne vajaduspõhine",U2109&lt;&gt;""),[2]an!$J$39,
IF(AND(A2109=[2]an!$J$38,F2109=[2]an!$E$39,H2109&lt;[2]an!$M$37,S2109&lt;&gt;"kahepoolne vajaduspõhine"),[2]an!$J$39,
IF(AND(A2109=[2]an!$J$38,F2109=[2]an!$E$42),[2]an!$J$42,""))))))))))))))))))))))))))))</f>
        <v/>
      </c>
      <c r="Y2109" s="17" t="str">
        <f>IFERROR(IF(F2109="Tugigrupp",0,
IF(AND(F2109="Peretoe teenus",H2109&gt;=[2]an!$M$37,RANK(D2109,$D2109:$D2109)+COUNTIFS($D$2:D2109,D2109,$F$2:F2109,F2109)-1&gt;1),"",
IF(AND(F2109="Peretoe teenus",H2109&gt;=[2]an!$M$37,RANK(D2109,$D2109:$D2109)+COUNTIFS($D$2:D2109,D2109,$F$2:F2109,F2109)-1=1,MONTH(H2109)=MONTH(K2109)=TRUE,YEAR(H2109)=YEAR(K2109)=TRUE),((EOMONTH(H2109,0)-H2109+1)*X2109)/DAY(EOMONTH(H2109,0)),
IF(AND(F2109="Peretoe teenus",H2109&gt;=[2]an!$M$37,RANK(D2109,$D2109:$D2109)+COUNTIFS($D$2:D2109,D2109,$F$2:F2109,F2109)-1=1),X2109,
IF(AND(F2109="Peretoe teenus",H2109&lt;[2]an!$M$37,S2109&lt;&gt;"kahepoolne vajaduspõhine",RANK(D2109,$D2109:$D2109)+COUNTIFS($D$2:D2109,D2109,$F$2:F2109,F2109)-1=1),X2109,
IF(AND(F2109="Peretoe teenus",H2109&lt;[2]an!$M$37,S2109&lt;&gt;"kahepoolne vajaduspõhine",RANK(D2109,$D2109:$D2109)+COUNTIFS($D$2:D2109,D2109,$F$2:F2109,F2109)-1&gt;1),"",
IF(AND(F2109="Peretoe teenus",H2109&lt;[2]an!$M$37,S2109="kahepoolne vajaduspõhine",U2109="",RANK(D2109,$D2109:$D2109)+COUNTIFS($D$2:D2109,D2109,$F$2:F2109,F2109)-1=1),X2109,
IF(AND(F2109="Peretoe teenus",H2109&lt;[2]an!$M$37,S2109="kahepoolne vajaduspõhine",U2109="",RANK(D2109,$D2109:$D2109)+COUNTIFS($D$2:D2109,D2109,$F$2:F2109,F2109)-1&gt;1),"",
IF(AND(F2109="Peretoe teenus",H2109&lt;[2]an!$M$37,S2109="kahepoolne vajaduspõhine",U2109&lt;[2]an!$M$37,RANK(D2109,$D2109:$D2109)+COUNTIFS($D$2:D2109,D2109,$F$2:F2109,F2109)-1=1),X2109,
IF(AND(F2109="Peretoe teenus",H2109&lt;[2]an!$M$37,S2109="kahepoolne vajaduspõhine",U2109&lt;[2]an!$M$37,RANK(D2109,$D2109:$D2109)+COUNTIFS($D$2:D2109,D2109,$F$2:F2109,F2109)-1&gt;1),"",
IF(AND(F2109="Peretoe teenus",H2109&lt;[2]an!$M$37,S2109="kahepoolne vajaduspõhine",U2109&gt;=[2]an!$M$37,U2109&lt;=[2]an!$M$38,RANK(D2109,$D2109:$D2109)+COUNTIFS($D$2:D2109,D2109,$F$2:F2109,F2109)-1=1),
((EOMONTH(U2109,0)-U2109+1)*X2109)/DAY(EOMONTH(U2109,0))+(DAY(U2109)-1)*100/DAY(EOMONTH(U2109,0)),
IF(AND(F2109="Peretoe teenus",H2109&lt;[2]an!$M$37,S2109="kahepoolne vajaduspõhine",U2109&gt;=[2]an!$M$37,U2109&lt;=[2]an!$M$38,RANK(D2109,$D2109:$D2109)+COUNTIFS($D$2:D2109,D2109,$F$2:F2109,F2109)-1&gt;1),"",
IF(AND(F2109="Peretoe teenus",H2109&lt;[2]an!$M$37,S2109="kahepoolne vajaduspõhine",U2109&gt;[2]an!$M$38,RANK(D2109,$D2109:$D2109)+COUNTIFS($D$2:D2109,D2109,$F$2:F2109,F2109)-1=1),X2109,
IF(AND(F2109="Peretoe teenus",H2109&lt;[2]an!$M$37,S2109="kahepoolne vajaduspõhine",U2109&gt;[2]an!$M$38,RANK(D2109,$D2109:$D2109)+COUNTIFS($D$2:D2109,D2109,$F$2:F2109,F2109)-1&gt;1),"",X2109*W2109)))))))))))))),"")</f>
        <v/>
      </c>
      <c r="Z2109" s="18" t="str">
        <f t="shared" si="97"/>
        <v/>
      </c>
      <c r="AA2109" s="19" t="str">
        <f>IFERROR(VLOOKUP(E2109,[2]an!$A$3:$B$81,2,FALSE),"")</f>
        <v/>
      </c>
      <c r="AB2109" s="19" t="str">
        <f>IFERROR(VLOOKUP(AA2109,[2]an!$C$2:$D$16,2,FALSE),"")</f>
        <v/>
      </c>
      <c r="AC2109" s="20"/>
      <c r="AD2109" s="21" t="str">
        <f>IF(A2109=[2]an!$F$36,VLOOKUP([2]an!$F$36,[2]an!$F$36:$H$36,3,FALSE),IF(A2109=[2]an!$F$35,VLOOKUP([2]an!$F$35,[2]an!$F$35:$H$35,3,FALSE),IF(A2109=[2]an!$F$33,VLOOKUP([2]an!$F$33,[2]an!$F$33:$H$33,3,FALSE),IF(A2109=[2]an!$F$31,VLOOKUP([2]an!$F$31,[2]an!$F$31:$H$31,3,FALSE),""))))</f>
        <v/>
      </c>
    </row>
    <row r="2110" spans="6:30" x14ac:dyDescent="0.2">
      <c r="F2110" s="10"/>
      <c r="G2110" s="8" t="str">
        <f t="shared" si="98"/>
        <v/>
      </c>
      <c r="H2110" s="13"/>
      <c r="K2110" s="13"/>
      <c r="L2110" s="10"/>
      <c r="M2110" s="10"/>
      <c r="S2110" s="8" t="str">
        <f>IFERROR(VLOOKUP(D2110,[1]peretoe_teenus!$A$2:$L$2000,5,FALSE),"")</f>
        <v/>
      </c>
      <c r="U2110" s="13"/>
      <c r="V2110" s="15" t="str" cm="1">
        <f t="array" ref="V2110">IFERROR(IF(AND(F2110="Tugigrupp",RANK(K2110,$K2110:$K2110)+COUNTIFS($K$2:K2110,K2110,$L$2:L2110,L2110,$M$2:M2110,M2110,$I$2:I2110,I2110,$G$2:G2110,G2110,$F$2:F2110,F2110)-1=1),SUMPRODUCT(($F$2:$F$4154=F2110)*($G$2:$G$4154=G2110)*($K$2:$K$4154=K2110)*($I$2:$I$4154=I2110)*($L$2:$L$4154=L2110)*($M$2:$M$4154=M2110)),""),"")</f>
        <v/>
      </c>
      <c r="W2110" s="15" t="str">
        <f t="shared" si="96"/>
        <v/>
      </c>
      <c r="X2110" s="16" t="str">
        <f>IF(AND(A2110=[2]an!$G$38,F2110=[2]an!$E$40),[2]an!$G$40,IF(AND(A2110=[2]an!$G$38,F2110=[2]an!$E$41),[2]an!$G$41,IF(AND(A2110=[2]an!$G$38,F2110=[2]an!$E$39,H2110&gt;=[2]an!$M$37),[2]an!$G$39,
IF(AND(A2110=[2]an!$G$38,F2110=[2]an!$E$39,H2110&lt;[2]an!$M$37,S2110="kahepoolne vajaduspõhine",U2110=""),[2]an!$M$40,
IF(AND(A2110=[2]an!$G$38,F2110=[2]an!$E$39,H2110&lt;[2]an!$M$37,S2110="kahepoolne vajaduspõhine",U2110&lt;&gt;""),[2]an!$G$39,
IF(AND(A2110=[2]an!$G$38,F2110=[2]an!$E$39,H2110&lt;[2]an!$M$37,S2110&lt;&gt;"kahepoolne vajaduspõhine"),[2]an!$G$39,
IF(AND(A2110=[2]an!$G$38,F2110=[2]an!$E$42),[2]an!$G$42,
IF(AND(A2110=[2]an!$H$38,F2110=[2]an!$E$40),[2]an!$H$40,IF(AND(A2110=[2]an!$H$38,F2110=[2]an!$E$41),[2]an!$H$41,IF(AND(A2110=[2]an!$H$38,F2110=[2]an!$E$39,H2110&gt;=[2]an!$M$37),[2]an!$H$39,
IF(AND(A2110=[2]an!$H$38,F2110=[2]an!$E$39,H2110&lt;[2]an!$M$37,S2110="kahepoolne vajaduspõhine",U2110=""),[2]an!$M$40,
IF(AND(A2110=[2]an!$H$38,F2110=[2]an!$E$39,H2110&lt;[2]an!$M$37,S2110="kahepoolne vajaduspõhine",U2110&lt;&gt;""),[2]an!$H$39,
IF(AND(A2110=[2]an!$H$38,F2110=[2]an!$E$39,H2110&lt;[2]an!$M$37,S2110&lt;&gt;"kahepoolne vajaduspõhine"),[2]an!$H$39,
IF(AND(A2110=[2]an!$H$38,F2110=[2]an!$E$42),[2]an!$H$42,
IF(AND(A2110=[2]an!$I$38,F2110=[2]an!$E$40),[2]an!$I$40,IF(AND(A2110=[2]an!$I$38,F2110=[2]an!$E$41),[2]an!$I$41,IF(AND(A2110=[2]an!$I$38,F2110=[2]an!$E$39,H2110&gt;=[2]an!$M$37),[2]an!$I$39,
IF(AND(A2110=[2]an!$I$38,F2110=[2]an!$E$39,H2110&lt;[2]an!$M$37,S2110="kahepoolne vajaduspõhine",U2110=""),[2]an!$M$40,
IF(AND(A2110=[2]an!$I$38,F2110=[2]an!$E$39,H2110&lt;[2]an!$M$37,S2110="kahepoolne vajaduspõhine",U2110&lt;&gt;""),[2]an!$I$39,
IF(AND(A2110=[2]an!$I$38,F2110=[2]an!$E$39,H2110&lt;[2]an!$M$37,S2110&lt;&gt;"kahepoolne vajaduspõhine"),[2]an!$I$39,
IF(AND(A2110=[2]an!$I$38,F2110=[2]an!$E$42),[2]an!$I$42,
IF(AND(A2110=[2]an!$J$38,F2110=[2]an!$E$40),[2]an!$J$40,IF(AND(A2110=[2]an!$J$38,F2110=[2]an!$E$41),[2]an!$J$41,IF(AND(A2110=[2]an!$J$38,F2110=[2]an!$E$39,H2110&gt;=[2]an!$M$37),[2]an!$J$39,
IF(AND(A2110=[2]an!$J$38,F2110=[2]an!$E$39,H2110&lt;[2]an!$M$37,S2110="kahepoolne vajaduspõhine",U2110=""),[2]an!$M$40,
IF(AND(A2110=[2]an!$J$38,F2110=[2]an!$E$39,H2110&lt;[2]an!$M$37,S2110="kahepoolne vajaduspõhine",U2110&lt;&gt;""),[2]an!$J$39,
IF(AND(A2110=[2]an!$J$38,F2110=[2]an!$E$39,H2110&lt;[2]an!$M$37,S2110&lt;&gt;"kahepoolne vajaduspõhine"),[2]an!$J$39,
IF(AND(A2110=[2]an!$J$38,F2110=[2]an!$E$42),[2]an!$J$42,""))))))))))))))))))))))))))))</f>
        <v/>
      </c>
      <c r="Y2110" s="17" t="str">
        <f>IFERROR(IF(F2110="Tugigrupp",0,
IF(AND(F2110="Peretoe teenus",H2110&gt;=[2]an!$M$37,RANK(D2110,$D2110:$D2110)+COUNTIFS($D$2:D2110,D2110,$F$2:F2110,F2110)-1&gt;1),"",
IF(AND(F2110="Peretoe teenus",H2110&gt;=[2]an!$M$37,RANK(D2110,$D2110:$D2110)+COUNTIFS($D$2:D2110,D2110,$F$2:F2110,F2110)-1=1,MONTH(H2110)=MONTH(K2110)=TRUE,YEAR(H2110)=YEAR(K2110)=TRUE),((EOMONTH(H2110,0)-H2110+1)*X2110)/DAY(EOMONTH(H2110,0)),
IF(AND(F2110="Peretoe teenus",H2110&gt;=[2]an!$M$37,RANK(D2110,$D2110:$D2110)+COUNTIFS($D$2:D2110,D2110,$F$2:F2110,F2110)-1=1),X2110,
IF(AND(F2110="Peretoe teenus",H2110&lt;[2]an!$M$37,S2110&lt;&gt;"kahepoolne vajaduspõhine",RANK(D2110,$D2110:$D2110)+COUNTIFS($D$2:D2110,D2110,$F$2:F2110,F2110)-1=1),X2110,
IF(AND(F2110="Peretoe teenus",H2110&lt;[2]an!$M$37,S2110&lt;&gt;"kahepoolne vajaduspõhine",RANK(D2110,$D2110:$D2110)+COUNTIFS($D$2:D2110,D2110,$F$2:F2110,F2110)-1&gt;1),"",
IF(AND(F2110="Peretoe teenus",H2110&lt;[2]an!$M$37,S2110="kahepoolne vajaduspõhine",U2110="",RANK(D2110,$D2110:$D2110)+COUNTIFS($D$2:D2110,D2110,$F$2:F2110,F2110)-1=1),X2110,
IF(AND(F2110="Peretoe teenus",H2110&lt;[2]an!$M$37,S2110="kahepoolne vajaduspõhine",U2110="",RANK(D2110,$D2110:$D2110)+COUNTIFS($D$2:D2110,D2110,$F$2:F2110,F2110)-1&gt;1),"",
IF(AND(F2110="Peretoe teenus",H2110&lt;[2]an!$M$37,S2110="kahepoolne vajaduspõhine",U2110&lt;[2]an!$M$37,RANK(D2110,$D2110:$D2110)+COUNTIFS($D$2:D2110,D2110,$F$2:F2110,F2110)-1=1),X2110,
IF(AND(F2110="Peretoe teenus",H2110&lt;[2]an!$M$37,S2110="kahepoolne vajaduspõhine",U2110&lt;[2]an!$M$37,RANK(D2110,$D2110:$D2110)+COUNTIFS($D$2:D2110,D2110,$F$2:F2110,F2110)-1&gt;1),"",
IF(AND(F2110="Peretoe teenus",H2110&lt;[2]an!$M$37,S2110="kahepoolne vajaduspõhine",U2110&gt;=[2]an!$M$37,U2110&lt;=[2]an!$M$38,RANK(D2110,$D2110:$D2110)+COUNTIFS($D$2:D2110,D2110,$F$2:F2110,F2110)-1=1),
((EOMONTH(U2110,0)-U2110+1)*X2110)/DAY(EOMONTH(U2110,0))+(DAY(U2110)-1)*100/DAY(EOMONTH(U2110,0)),
IF(AND(F2110="Peretoe teenus",H2110&lt;[2]an!$M$37,S2110="kahepoolne vajaduspõhine",U2110&gt;=[2]an!$M$37,U2110&lt;=[2]an!$M$38,RANK(D2110,$D2110:$D2110)+COUNTIFS($D$2:D2110,D2110,$F$2:F2110,F2110)-1&gt;1),"",
IF(AND(F2110="Peretoe teenus",H2110&lt;[2]an!$M$37,S2110="kahepoolne vajaduspõhine",U2110&gt;[2]an!$M$38,RANK(D2110,$D2110:$D2110)+COUNTIFS($D$2:D2110,D2110,$F$2:F2110,F2110)-1=1),X2110,
IF(AND(F2110="Peretoe teenus",H2110&lt;[2]an!$M$37,S2110="kahepoolne vajaduspõhine",U2110&gt;[2]an!$M$38,RANK(D2110,$D2110:$D2110)+COUNTIFS($D$2:D2110,D2110,$F$2:F2110,F2110)-1&gt;1),"",X2110*W2110)))))))))))))),"")</f>
        <v/>
      </c>
      <c r="Z2110" s="18" t="str">
        <f t="shared" si="97"/>
        <v/>
      </c>
      <c r="AA2110" s="19" t="str">
        <f>IFERROR(VLOOKUP(E2110,[2]an!$A$3:$B$81,2,FALSE),"")</f>
        <v/>
      </c>
      <c r="AB2110" s="19" t="str">
        <f>IFERROR(VLOOKUP(AA2110,[2]an!$C$2:$D$16,2,FALSE),"")</f>
        <v/>
      </c>
      <c r="AC2110" s="20"/>
      <c r="AD2110" s="21" t="str">
        <f>IF(A2110=[2]an!$F$36,VLOOKUP([2]an!$F$36,[2]an!$F$36:$H$36,3,FALSE),IF(A2110=[2]an!$F$35,VLOOKUP([2]an!$F$35,[2]an!$F$35:$H$35,3,FALSE),IF(A2110=[2]an!$F$33,VLOOKUP([2]an!$F$33,[2]an!$F$33:$H$33,3,FALSE),IF(A2110=[2]an!$F$31,VLOOKUP([2]an!$F$31,[2]an!$F$31:$H$31,3,FALSE),""))))</f>
        <v/>
      </c>
    </row>
    <row r="2111" spans="6:30" x14ac:dyDescent="0.2">
      <c r="F2111" s="10"/>
      <c r="G2111" s="8" t="str">
        <f t="shared" si="98"/>
        <v/>
      </c>
      <c r="H2111" s="13"/>
      <c r="K2111" s="13"/>
      <c r="L2111" s="10"/>
      <c r="M2111" s="10"/>
      <c r="S2111" s="8" t="str">
        <f>IFERROR(VLOOKUP(D2111,[1]peretoe_teenus!$A$2:$L$2000,5,FALSE),"")</f>
        <v/>
      </c>
      <c r="U2111" s="13"/>
      <c r="V2111" s="15" t="str" cm="1">
        <f t="array" ref="V2111">IFERROR(IF(AND(F2111="Tugigrupp",RANK(K2111,$K2111:$K2111)+COUNTIFS($K$2:K2111,K2111,$L$2:L2111,L2111,$M$2:M2111,M2111,$I$2:I2111,I2111,$G$2:G2111,G2111,$F$2:F2111,F2111)-1=1),SUMPRODUCT(($F$2:$F$4154=F2111)*($G$2:$G$4154=G2111)*($K$2:$K$4154=K2111)*($I$2:$I$4154=I2111)*($L$2:$L$4154=L2111)*($M$2:$M$4154=M2111)),""),"")</f>
        <v/>
      </c>
      <c r="W2111" s="15" t="str">
        <f t="shared" si="96"/>
        <v/>
      </c>
      <c r="X2111" s="16" t="str">
        <f>IF(AND(A2111=[2]an!$G$38,F2111=[2]an!$E$40),[2]an!$G$40,IF(AND(A2111=[2]an!$G$38,F2111=[2]an!$E$41),[2]an!$G$41,IF(AND(A2111=[2]an!$G$38,F2111=[2]an!$E$39,H2111&gt;=[2]an!$M$37),[2]an!$G$39,
IF(AND(A2111=[2]an!$G$38,F2111=[2]an!$E$39,H2111&lt;[2]an!$M$37,S2111="kahepoolne vajaduspõhine",U2111=""),[2]an!$M$40,
IF(AND(A2111=[2]an!$G$38,F2111=[2]an!$E$39,H2111&lt;[2]an!$M$37,S2111="kahepoolne vajaduspõhine",U2111&lt;&gt;""),[2]an!$G$39,
IF(AND(A2111=[2]an!$G$38,F2111=[2]an!$E$39,H2111&lt;[2]an!$M$37,S2111&lt;&gt;"kahepoolne vajaduspõhine"),[2]an!$G$39,
IF(AND(A2111=[2]an!$G$38,F2111=[2]an!$E$42),[2]an!$G$42,
IF(AND(A2111=[2]an!$H$38,F2111=[2]an!$E$40),[2]an!$H$40,IF(AND(A2111=[2]an!$H$38,F2111=[2]an!$E$41),[2]an!$H$41,IF(AND(A2111=[2]an!$H$38,F2111=[2]an!$E$39,H2111&gt;=[2]an!$M$37),[2]an!$H$39,
IF(AND(A2111=[2]an!$H$38,F2111=[2]an!$E$39,H2111&lt;[2]an!$M$37,S2111="kahepoolne vajaduspõhine",U2111=""),[2]an!$M$40,
IF(AND(A2111=[2]an!$H$38,F2111=[2]an!$E$39,H2111&lt;[2]an!$M$37,S2111="kahepoolne vajaduspõhine",U2111&lt;&gt;""),[2]an!$H$39,
IF(AND(A2111=[2]an!$H$38,F2111=[2]an!$E$39,H2111&lt;[2]an!$M$37,S2111&lt;&gt;"kahepoolne vajaduspõhine"),[2]an!$H$39,
IF(AND(A2111=[2]an!$H$38,F2111=[2]an!$E$42),[2]an!$H$42,
IF(AND(A2111=[2]an!$I$38,F2111=[2]an!$E$40),[2]an!$I$40,IF(AND(A2111=[2]an!$I$38,F2111=[2]an!$E$41),[2]an!$I$41,IF(AND(A2111=[2]an!$I$38,F2111=[2]an!$E$39,H2111&gt;=[2]an!$M$37),[2]an!$I$39,
IF(AND(A2111=[2]an!$I$38,F2111=[2]an!$E$39,H2111&lt;[2]an!$M$37,S2111="kahepoolne vajaduspõhine",U2111=""),[2]an!$M$40,
IF(AND(A2111=[2]an!$I$38,F2111=[2]an!$E$39,H2111&lt;[2]an!$M$37,S2111="kahepoolne vajaduspõhine",U2111&lt;&gt;""),[2]an!$I$39,
IF(AND(A2111=[2]an!$I$38,F2111=[2]an!$E$39,H2111&lt;[2]an!$M$37,S2111&lt;&gt;"kahepoolne vajaduspõhine"),[2]an!$I$39,
IF(AND(A2111=[2]an!$I$38,F2111=[2]an!$E$42),[2]an!$I$42,
IF(AND(A2111=[2]an!$J$38,F2111=[2]an!$E$40),[2]an!$J$40,IF(AND(A2111=[2]an!$J$38,F2111=[2]an!$E$41),[2]an!$J$41,IF(AND(A2111=[2]an!$J$38,F2111=[2]an!$E$39,H2111&gt;=[2]an!$M$37),[2]an!$J$39,
IF(AND(A2111=[2]an!$J$38,F2111=[2]an!$E$39,H2111&lt;[2]an!$M$37,S2111="kahepoolne vajaduspõhine",U2111=""),[2]an!$M$40,
IF(AND(A2111=[2]an!$J$38,F2111=[2]an!$E$39,H2111&lt;[2]an!$M$37,S2111="kahepoolne vajaduspõhine",U2111&lt;&gt;""),[2]an!$J$39,
IF(AND(A2111=[2]an!$J$38,F2111=[2]an!$E$39,H2111&lt;[2]an!$M$37,S2111&lt;&gt;"kahepoolne vajaduspõhine"),[2]an!$J$39,
IF(AND(A2111=[2]an!$J$38,F2111=[2]an!$E$42),[2]an!$J$42,""))))))))))))))))))))))))))))</f>
        <v/>
      </c>
      <c r="Y2111" s="17" t="str">
        <f>IFERROR(IF(F2111="Tugigrupp",0,
IF(AND(F2111="Peretoe teenus",H2111&gt;=[2]an!$M$37,RANK(D2111,$D2111:$D2111)+COUNTIFS($D$2:D2111,D2111,$F$2:F2111,F2111)-1&gt;1),"",
IF(AND(F2111="Peretoe teenus",H2111&gt;=[2]an!$M$37,RANK(D2111,$D2111:$D2111)+COUNTIFS($D$2:D2111,D2111,$F$2:F2111,F2111)-1=1,MONTH(H2111)=MONTH(K2111)=TRUE,YEAR(H2111)=YEAR(K2111)=TRUE),((EOMONTH(H2111,0)-H2111+1)*X2111)/DAY(EOMONTH(H2111,0)),
IF(AND(F2111="Peretoe teenus",H2111&gt;=[2]an!$M$37,RANK(D2111,$D2111:$D2111)+COUNTIFS($D$2:D2111,D2111,$F$2:F2111,F2111)-1=1),X2111,
IF(AND(F2111="Peretoe teenus",H2111&lt;[2]an!$M$37,S2111&lt;&gt;"kahepoolne vajaduspõhine",RANK(D2111,$D2111:$D2111)+COUNTIFS($D$2:D2111,D2111,$F$2:F2111,F2111)-1=1),X2111,
IF(AND(F2111="Peretoe teenus",H2111&lt;[2]an!$M$37,S2111&lt;&gt;"kahepoolne vajaduspõhine",RANK(D2111,$D2111:$D2111)+COUNTIFS($D$2:D2111,D2111,$F$2:F2111,F2111)-1&gt;1),"",
IF(AND(F2111="Peretoe teenus",H2111&lt;[2]an!$M$37,S2111="kahepoolne vajaduspõhine",U2111="",RANK(D2111,$D2111:$D2111)+COUNTIFS($D$2:D2111,D2111,$F$2:F2111,F2111)-1=1),X2111,
IF(AND(F2111="Peretoe teenus",H2111&lt;[2]an!$M$37,S2111="kahepoolne vajaduspõhine",U2111="",RANK(D2111,$D2111:$D2111)+COUNTIFS($D$2:D2111,D2111,$F$2:F2111,F2111)-1&gt;1),"",
IF(AND(F2111="Peretoe teenus",H2111&lt;[2]an!$M$37,S2111="kahepoolne vajaduspõhine",U2111&lt;[2]an!$M$37,RANK(D2111,$D2111:$D2111)+COUNTIFS($D$2:D2111,D2111,$F$2:F2111,F2111)-1=1),X2111,
IF(AND(F2111="Peretoe teenus",H2111&lt;[2]an!$M$37,S2111="kahepoolne vajaduspõhine",U2111&lt;[2]an!$M$37,RANK(D2111,$D2111:$D2111)+COUNTIFS($D$2:D2111,D2111,$F$2:F2111,F2111)-1&gt;1),"",
IF(AND(F2111="Peretoe teenus",H2111&lt;[2]an!$M$37,S2111="kahepoolne vajaduspõhine",U2111&gt;=[2]an!$M$37,U2111&lt;=[2]an!$M$38,RANK(D2111,$D2111:$D2111)+COUNTIFS($D$2:D2111,D2111,$F$2:F2111,F2111)-1=1),
((EOMONTH(U2111,0)-U2111+1)*X2111)/DAY(EOMONTH(U2111,0))+(DAY(U2111)-1)*100/DAY(EOMONTH(U2111,0)),
IF(AND(F2111="Peretoe teenus",H2111&lt;[2]an!$M$37,S2111="kahepoolne vajaduspõhine",U2111&gt;=[2]an!$M$37,U2111&lt;=[2]an!$M$38,RANK(D2111,$D2111:$D2111)+COUNTIFS($D$2:D2111,D2111,$F$2:F2111,F2111)-1&gt;1),"",
IF(AND(F2111="Peretoe teenus",H2111&lt;[2]an!$M$37,S2111="kahepoolne vajaduspõhine",U2111&gt;[2]an!$M$38,RANK(D2111,$D2111:$D2111)+COUNTIFS($D$2:D2111,D2111,$F$2:F2111,F2111)-1=1),X2111,
IF(AND(F2111="Peretoe teenus",H2111&lt;[2]an!$M$37,S2111="kahepoolne vajaduspõhine",U2111&gt;[2]an!$M$38,RANK(D2111,$D2111:$D2111)+COUNTIFS($D$2:D2111,D2111,$F$2:F2111,F2111)-1&gt;1),"",X2111*W2111)))))))))))))),"")</f>
        <v/>
      </c>
      <c r="Z2111" s="18" t="str">
        <f t="shared" si="97"/>
        <v/>
      </c>
      <c r="AA2111" s="19" t="str">
        <f>IFERROR(VLOOKUP(E2111,[2]an!$A$3:$B$81,2,FALSE),"")</f>
        <v/>
      </c>
      <c r="AB2111" s="19" t="str">
        <f>IFERROR(VLOOKUP(AA2111,[2]an!$C$2:$D$16,2,FALSE),"")</f>
        <v/>
      </c>
      <c r="AC2111" s="20"/>
      <c r="AD2111" s="21" t="str">
        <f>IF(A2111=[2]an!$F$36,VLOOKUP([2]an!$F$36,[2]an!$F$36:$H$36,3,FALSE),IF(A2111=[2]an!$F$35,VLOOKUP([2]an!$F$35,[2]an!$F$35:$H$35,3,FALSE),IF(A2111=[2]an!$F$33,VLOOKUP([2]an!$F$33,[2]an!$F$33:$H$33,3,FALSE),IF(A2111=[2]an!$F$31,VLOOKUP([2]an!$F$31,[2]an!$F$31:$H$31,3,FALSE),""))))</f>
        <v/>
      </c>
    </row>
    <row r="2112" spans="6:30" x14ac:dyDescent="0.2">
      <c r="F2112" s="10"/>
      <c r="G2112" s="8" t="str">
        <f t="shared" si="98"/>
        <v/>
      </c>
      <c r="H2112" s="13"/>
      <c r="K2112" s="13"/>
      <c r="L2112" s="10"/>
      <c r="M2112" s="10"/>
      <c r="S2112" s="8" t="str">
        <f>IFERROR(VLOOKUP(D2112,[1]peretoe_teenus!$A$2:$L$2000,5,FALSE),"")</f>
        <v/>
      </c>
      <c r="U2112" s="13"/>
      <c r="V2112" s="15" t="str" cm="1">
        <f t="array" ref="V2112">IFERROR(IF(AND(F2112="Tugigrupp",RANK(K2112,$K2112:$K2112)+COUNTIFS($K$2:K2112,K2112,$L$2:L2112,L2112,$M$2:M2112,M2112,$I$2:I2112,I2112,$G$2:G2112,G2112,$F$2:F2112,F2112)-1=1),SUMPRODUCT(($F$2:$F$4154=F2112)*($G$2:$G$4154=G2112)*($K$2:$K$4154=K2112)*($I$2:$I$4154=I2112)*($L$2:$L$4154=L2112)*($M$2:$M$4154=M2112)),""),"")</f>
        <v/>
      </c>
      <c r="W2112" s="15" t="str">
        <f t="shared" si="96"/>
        <v/>
      </c>
      <c r="X2112" s="16" t="str">
        <f>IF(AND(A2112=[2]an!$G$38,F2112=[2]an!$E$40),[2]an!$G$40,IF(AND(A2112=[2]an!$G$38,F2112=[2]an!$E$41),[2]an!$G$41,IF(AND(A2112=[2]an!$G$38,F2112=[2]an!$E$39,H2112&gt;=[2]an!$M$37),[2]an!$G$39,
IF(AND(A2112=[2]an!$G$38,F2112=[2]an!$E$39,H2112&lt;[2]an!$M$37,S2112="kahepoolne vajaduspõhine",U2112=""),[2]an!$M$40,
IF(AND(A2112=[2]an!$G$38,F2112=[2]an!$E$39,H2112&lt;[2]an!$M$37,S2112="kahepoolne vajaduspõhine",U2112&lt;&gt;""),[2]an!$G$39,
IF(AND(A2112=[2]an!$G$38,F2112=[2]an!$E$39,H2112&lt;[2]an!$M$37,S2112&lt;&gt;"kahepoolne vajaduspõhine"),[2]an!$G$39,
IF(AND(A2112=[2]an!$G$38,F2112=[2]an!$E$42),[2]an!$G$42,
IF(AND(A2112=[2]an!$H$38,F2112=[2]an!$E$40),[2]an!$H$40,IF(AND(A2112=[2]an!$H$38,F2112=[2]an!$E$41),[2]an!$H$41,IF(AND(A2112=[2]an!$H$38,F2112=[2]an!$E$39,H2112&gt;=[2]an!$M$37),[2]an!$H$39,
IF(AND(A2112=[2]an!$H$38,F2112=[2]an!$E$39,H2112&lt;[2]an!$M$37,S2112="kahepoolne vajaduspõhine",U2112=""),[2]an!$M$40,
IF(AND(A2112=[2]an!$H$38,F2112=[2]an!$E$39,H2112&lt;[2]an!$M$37,S2112="kahepoolne vajaduspõhine",U2112&lt;&gt;""),[2]an!$H$39,
IF(AND(A2112=[2]an!$H$38,F2112=[2]an!$E$39,H2112&lt;[2]an!$M$37,S2112&lt;&gt;"kahepoolne vajaduspõhine"),[2]an!$H$39,
IF(AND(A2112=[2]an!$H$38,F2112=[2]an!$E$42),[2]an!$H$42,
IF(AND(A2112=[2]an!$I$38,F2112=[2]an!$E$40),[2]an!$I$40,IF(AND(A2112=[2]an!$I$38,F2112=[2]an!$E$41),[2]an!$I$41,IF(AND(A2112=[2]an!$I$38,F2112=[2]an!$E$39,H2112&gt;=[2]an!$M$37),[2]an!$I$39,
IF(AND(A2112=[2]an!$I$38,F2112=[2]an!$E$39,H2112&lt;[2]an!$M$37,S2112="kahepoolne vajaduspõhine",U2112=""),[2]an!$M$40,
IF(AND(A2112=[2]an!$I$38,F2112=[2]an!$E$39,H2112&lt;[2]an!$M$37,S2112="kahepoolne vajaduspõhine",U2112&lt;&gt;""),[2]an!$I$39,
IF(AND(A2112=[2]an!$I$38,F2112=[2]an!$E$39,H2112&lt;[2]an!$M$37,S2112&lt;&gt;"kahepoolne vajaduspõhine"),[2]an!$I$39,
IF(AND(A2112=[2]an!$I$38,F2112=[2]an!$E$42),[2]an!$I$42,
IF(AND(A2112=[2]an!$J$38,F2112=[2]an!$E$40),[2]an!$J$40,IF(AND(A2112=[2]an!$J$38,F2112=[2]an!$E$41),[2]an!$J$41,IF(AND(A2112=[2]an!$J$38,F2112=[2]an!$E$39,H2112&gt;=[2]an!$M$37),[2]an!$J$39,
IF(AND(A2112=[2]an!$J$38,F2112=[2]an!$E$39,H2112&lt;[2]an!$M$37,S2112="kahepoolne vajaduspõhine",U2112=""),[2]an!$M$40,
IF(AND(A2112=[2]an!$J$38,F2112=[2]an!$E$39,H2112&lt;[2]an!$M$37,S2112="kahepoolne vajaduspõhine",U2112&lt;&gt;""),[2]an!$J$39,
IF(AND(A2112=[2]an!$J$38,F2112=[2]an!$E$39,H2112&lt;[2]an!$M$37,S2112&lt;&gt;"kahepoolne vajaduspõhine"),[2]an!$J$39,
IF(AND(A2112=[2]an!$J$38,F2112=[2]an!$E$42),[2]an!$J$42,""))))))))))))))))))))))))))))</f>
        <v/>
      </c>
      <c r="Y2112" s="17" t="str">
        <f>IFERROR(IF(F2112="Tugigrupp",0,
IF(AND(F2112="Peretoe teenus",H2112&gt;=[2]an!$M$37,RANK(D2112,$D2112:$D2112)+COUNTIFS($D$2:D2112,D2112,$F$2:F2112,F2112)-1&gt;1),"",
IF(AND(F2112="Peretoe teenus",H2112&gt;=[2]an!$M$37,RANK(D2112,$D2112:$D2112)+COUNTIFS($D$2:D2112,D2112,$F$2:F2112,F2112)-1=1,MONTH(H2112)=MONTH(K2112)=TRUE,YEAR(H2112)=YEAR(K2112)=TRUE),((EOMONTH(H2112,0)-H2112+1)*X2112)/DAY(EOMONTH(H2112,0)),
IF(AND(F2112="Peretoe teenus",H2112&gt;=[2]an!$M$37,RANK(D2112,$D2112:$D2112)+COUNTIFS($D$2:D2112,D2112,$F$2:F2112,F2112)-1=1),X2112,
IF(AND(F2112="Peretoe teenus",H2112&lt;[2]an!$M$37,S2112&lt;&gt;"kahepoolne vajaduspõhine",RANK(D2112,$D2112:$D2112)+COUNTIFS($D$2:D2112,D2112,$F$2:F2112,F2112)-1=1),X2112,
IF(AND(F2112="Peretoe teenus",H2112&lt;[2]an!$M$37,S2112&lt;&gt;"kahepoolne vajaduspõhine",RANK(D2112,$D2112:$D2112)+COUNTIFS($D$2:D2112,D2112,$F$2:F2112,F2112)-1&gt;1),"",
IF(AND(F2112="Peretoe teenus",H2112&lt;[2]an!$M$37,S2112="kahepoolne vajaduspõhine",U2112="",RANK(D2112,$D2112:$D2112)+COUNTIFS($D$2:D2112,D2112,$F$2:F2112,F2112)-1=1),X2112,
IF(AND(F2112="Peretoe teenus",H2112&lt;[2]an!$M$37,S2112="kahepoolne vajaduspõhine",U2112="",RANK(D2112,$D2112:$D2112)+COUNTIFS($D$2:D2112,D2112,$F$2:F2112,F2112)-1&gt;1),"",
IF(AND(F2112="Peretoe teenus",H2112&lt;[2]an!$M$37,S2112="kahepoolne vajaduspõhine",U2112&lt;[2]an!$M$37,RANK(D2112,$D2112:$D2112)+COUNTIFS($D$2:D2112,D2112,$F$2:F2112,F2112)-1=1),X2112,
IF(AND(F2112="Peretoe teenus",H2112&lt;[2]an!$M$37,S2112="kahepoolne vajaduspõhine",U2112&lt;[2]an!$M$37,RANK(D2112,$D2112:$D2112)+COUNTIFS($D$2:D2112,D2112,$F$2:F2112,F2112)-1&gt;1),"",
IF(AND(F2112="Peretoe teenus",H2112&lt;[2]an!$M$37,S2112="kahepoolne vajaduspõhine",U2112&gt;=[2]an!$M$37,U2112&lt;=[2]an!$M$38,RANK(D2112,$D2112:$D2112)+COUNTIFS($D$2:D2112,D2112,$F$2:F2112,F2112)-1=1),
((EOMONTH(U2112,0)-U2112+1)*X2112)/DAY(EOMONTH(U2112,0))+(DAY(U2112)-1)*100/DAY(EOMONTH(U2112,0)),
IF(AND(F2112="Peretoe teenus",H2112&lt;[2]an!$M$37,S2112="kahepoolne vajaduspõhine",U2112&gt;=[2]an!$M$37,U2112&lt;=[2]an!$M$38,RANK(D2112,$D2112:$D2112)+COUNTIFS($D$2:D2112,D2112,$F$2:F2112,F2112)-1&gt;1),"",
IF(AND(F2112="Peretoe teenus",H2112&lt;[2]an!$M$37,S2112="kahepoolne vajaduspõhine",U2112&gt;[2]an!$M$38,RANK(D2112,$D2112:$D2112)+COUNTIFS($D$2:D2112,D2112,$F$2:F2112,F2112)-1=1),X2112,
IF(AND(F2112="Peretoe teenus",H2112&lt;[2]an!$M$37,S2112="kahepoolne vajaduspõhine",U2112&gt;[2]an!$M$38,RANK(D2112,$D2112:$D2112)+COUNTIFS($D$2:D2112,D2112,$F$2:F2112,F2112)-1&gt;1),"",X2112*W2112)))))))))))))),"")</f>
        <v/>
      </c>
      <c r="Z2112" s="18" t="str">
        <f t="shared" si="97"/>
        <v/>
      </c>
      <c r="AA2112" s="19" t="str">
        <f>IFERROR(VLOOKUP(E2112,[2]an!$A$3:$B$81,2,FALSE),"")</f>
        <v/>
      </c>
      <c r="AB2112" s="19" t="str">
        <f>IFERROR(VLOOKUP(AA2112,[2]an!$C$2:$D$16,2,FALSE),"")</f>
        <v/>
      </c>
      <c r="AC2112" s="20"/>
      <c r="AD2112" s="21" t="str">
        <f>IF(A2112=[2]an!$F$36,VLOOKUP([2]an!$F$36,[2]an!$F$36:$H$36,3,FALSE),IF(A2112=[2]an!$F$35,VLOOKUP([2]an!$F$35,[2]an!$F$35:$H$35,3,FALSE),IF(A2112=[2]an!$F$33,VLOOKUP([2]an!$F$33,[2]an!$F$33:$H$33,3,FALSE),IF(A2112=[2]an!$F$31,VLOOKUP([2]an!$F$31,[2]an!$F$31:$H$31,3,FALSE),""))))</f>
        <v/>
      </c>
    </row>
    <row r="2113" spans="6:30" x14ac:dyDescent="0.2">
      <c r="F2113" s="10"/>
      <c r="G2113" s="8" t="str">
        <f t="shared" si="98"/>
        <v/>
      </c>
      <c r="H2113" s="13"/>
      <c r="K2113" s="13"/>
      <c r="L2113" s="10"/>
      <c r="M2113" s="10"/>
      <c r="S2113" s="8" t="str">
        <f>IFERROR(VLOOKUP(D2113,[1]peretoe_teenus!$A$2:$L$2000,5,FALSE),"")</f>
        <v/>
      </c>
      <c r="U2113" s="13"/>
      <c r="V2113" s="15" t="str" cm="1">
        <f t="array" ref="V2113">IFERROR(IF(AND(F2113="Tugigrupp",RANK(K2113,$K2113:$K2113)+COUNTIFS($K$2:K2113,K2113,$L$2:L2113,L2113,$M$2:M2113,M2113,$I$2:I2113,I2113,$G$2:G2113,G2113,$F$2:F2113,F2113)-1=1),SUMPRODUCT(($F$2:$F$4154=F2113)*($G$2:$G$4154=G2113)*($K$2:$K$4154=K2113)*($I$2:$I$4154=I2113)*($L$2:$L$4154=L2113)*($M$2:$M$4154=M2113)),""),"")</f>
        <v/>
      </c>
      <c r="W2113" s="15" t="str">
        <f t="shared" si="96"/>
        <v/>
      </c>
      <c r="X2113" s="16" t="str">
        <f>IF(AND(A2113=[2]an!$G$38,F2113=[2]an!$E$40),[2]an!$G$40,IF(AND(A2113=[2]an!$G$38,F2113=[2]an!$E$41),[2]an!$G$41,IF(AND(A2113=[2]an!$G$38,F2113=[2]an!$E$39,H2113&gt;=[2]an!$M$37),[2]an!$G$39,
IF(AND(A2113=[2]an!$G$38,F2113=[2]an!$E$39,H2113&lt;[2]an!$M$37,S2113="kahepoolne vajaduspõhine",U2113=""),[2]an!$M$40,
IF(AND(A2113=[2]an!$G$38,F2113=[2]an!$E$39,H2113&lt;[2]an!$M$37,S2113="kahepoolne vajaduspõhine",U2113&lt;&gt;""),[2]an!$G$39,
IF(AND(A2113=[2]an!$G$38,F2113=[2]an!$E$39,H2113&lt;[2]an!$M$37,S2113&lt;&gt;"kahepoolne vajaduspõhine"),[2]an!$G$39,
IF(AND(A2113=[2]an!$G$38,F2113=[2]an!$E$42),[2]an!$G$42,
IF(AND(A2113=[2]an!$H$38,F2113=[2]an!$E$40),[2]an!$H$40,IF(AND(A2113=[2]an!$H$38,F2113=[2]an!$E$41),[2]an!$H$41,IF(AND(A2113=[2]an!$H$38,F2113=[2]an!$E$39,H2113&gt;=[2]an!$M$37),[2]an!$H$39,
IF(AND(A2113=[2]an!$H$38,F2113=[2]an!$E$39,H2113&lt;[2]an!$M$37,S2113="kahepoolne vajaduspõhine",U2113=""),[2]an!$M$40,
IF(AND(A2113=[2]an!$H$38,F2113=[2]an!$E$39,H2113&lt;[2]an!$M$37,S2113="kahepoolne vajaduspõhine",U2113&lt;&gt;""),[2]an!$H$39,
IF(AND(A2113=[2]an!$H$38,F2113=[2]an!$E$39,H2113&lt;[2]an!$M$37,S2113&lt;&gt;"kahepoolne vajaduspõhine"),[2]an!$H$39,
IF(AND(A2113=[2]an!$H$38,F2113=[2]an!$E$42),[2]an!$H$42,
IF(AND(A2113=[2]an!$I$38,F2113=[2]an!$E$40),[2]an!$I$40,IF(AND(A2113=[2]an!$I$38,F2113=[2]an!$E$41),[2]an!$I$41,IF(AND(A2113=[2]an!$I$38,F2113=[2]an!$E$39,H2113&gt;=[2]an!$M$37),[2]an!$I$39,
IF(AND(A2113=[2]an!$I$38,F2113=[2]an!$E$39,H2113&lt;[2]an!$M$37,S2113="kahepoolne vajaduspõhine",U2113=""),[2]an!$M$40,
IF(AND(A2113=[2]an!$I$38,F2113=[2]an!$E$39,H2113&lt;[2]an!$M$37,S2113="kahepoolne vajaduspõhine",U2113&lt;&gt;""),[2]an!$I$39,
IF(AND(A2113=[2]an!$I$38,F2113=[2]an!$E$39,H2113&lt;[2]an!$M$37,S2113&lt;&gt;"kahepoolne vajaduspõhine"),[2]an!$I$39,
IF(AND(A2113=[2]an!$I$38,F2113=[2]an!$E$42),[2]an!$I$42,
IF(AND(A2113=[2]an!$J$38,F2113=[2]an!$E$40),[2]an!$J$40,IF(AND(A2113=[2]an!$J$38,F2113=[2]an!$E$41),[2]an!$J$41,IF(AND(A2113=[2]an!$J$38,F2113=[2]an!$E$39,H2113&gt;=[2]an!$M$37),[2]an!$J$39,
IF(AND(A2113=[2]an!$J$38,F2113=[2]an!$E$39,H2113&lt;[2]an!$M$37,S2113="kahepoolne vajaduspõhine",U2113=""),[2]an!$M$40,
IF(AND(A2113=[2]an!$J$38,F2113=[2]an!$E$39,H2113&lt;[2]an!$M$37,S2113="kahepoolne vajaduspõhine",U2113&lt;&gt;""),[2]an!$J$39,
IF(AND(A2113=[2]an!$J$38,F2113=[2]an!$E$39,H2113&lt;[2]an!$M$37,S2113&lt;&gt;"kahepoolne vajaduspõhine"),[2]an!$J$39,
IF(AND(A2113=[2]an!$J$38,F2113=[2]an!$E$42),[2]an!$J$42,""))))))))))))))))))))))))))))</f>
        <v/>
      </c>
      <c r="Y2113" s="17" t="str">
        <f>IFERROR(IF(F2113="Tugigrupp",0,
IF(AND(F2113="Peretoe teenus",H2113&gt;=[2]an!$M$37,RANK(D2113,$D2113:$D2113)+COUNTIFS($D$2:D2113,D2113,$F$2:F2113,F2113)-1&gt;1),"",
IF(AND(F2113="Peretoe teenus",H2113&gt;=[2]an!$M$37,RANK(D2113,$D2113:$D2113)+COUNTIFS($D$2:D2113,D2113,$F$2:F2113,F2113)-1=1,MONTH(H2113)=MONTH(K2113)=TRUE,YEAR(H2113)=YEAR(K2113)=TRUE),((EOMONTH(H2113,0)-H2113+1)*X2113)/DAY(EOMONTH(H2113,0)),
IF(AND(F2113="Peretoe teenus",H2113&gt;=[2]an!$M$37,RANK(D2113,$D2113:$D2113)+COUNTIFS($D$2:D2113,D2113,$F$2:F2113,F2113)-1=1),X2113,
IF(AND(F2113="Peretoe teenus",H2113&lt;[2]an!$M$37,S2113&lt;&gt;"kahepoolne vajaduspõhine",RANK(D2113,$D2113:$D2113)+COUNTIFS($D$2:D2113,D2113,$F$2:F2113,F2113)-1=1),X2113,
IF(AND(F2113="Peretoe teenus",H2113&lt;[2]an!$M$37,S2113&lt;&gt;"kahepoolne vajaduspõhine",RANK(D2113,$D2113:$D2113)+COUNTIFS($D$2:D2113,D2113,$F$2:F2113,F2113)-1&gt;1),"",
IF(AND(F2113="Peretoe teenus",H2113&lt;[2]an!$M$37,S2113="kahepoolne vajaduspõhine",U2113="",RANK(D2113,$D2113:$D2113)+COUNTIFS($D$2:D2113,D2113,$F$2:F2113,F2113)-1=1),X2113,
IF(AND(F2113="Peretoe teenus",H2113&lt;[2]an!$M$37,S2113="kahepoolne vajaduspõhine",U2113="",RANK(D2113,$D2113:$D2113)+COUNTIFS($D$2:D2113,D2113,$F$2:F2113,F2113)-1&gt;1),"",
IF(AND(F2113="Peretoe teenus",H2113&lt;[2]an!$M$37,S2113="kahepoolne vajaduspõhine",U2113&lt;[2]an!$M$37,RANK(D2113,$D2113:$D2113)+COUNTIFS($D$2:D2113,D2113,$F$2:F2113,F2113)-1=1),X2113,
IF(AND(F2113="Peretoe teenus",H2113&lt;[2]an!$M$37,S2113="kahepoolne vajaduspõhine",U2113&lt;[2]an!$M$37,RANK(D2113,$D2113:$D2113)+COUNTIFS($D$2:D2113,D2113,$F$2:F2113,F2113)-1&gt;1),"",
IF(AND(F2113="Peretoe teenus",H2113&lt;[2]an!$M$37,S2113="kahepoolne vajaduspõhine",U2113&gt;=[2]an!$M$37,U2113&lt;=[2]an!$M$38,RANK(D2113,$D2113:$D2113)+COUNTIFS($D$2:D2113,D2113,$F$2:F2113,F2113)-1=1),
((EOMONTH(U2113,0)-U2113+1)*X2113)/DAY(EOMONTH(U2113,0))+(DAY(U2113)-1)*100/DAY(EOMONTH(U2113,0)),
IF(AND(F2113="Peretoe teenus",H2113&lt;[2]an!$M$37,S2113="kahepoolne vajaduspõhine",U2113&gt;=[2]an!$M$37,U2113&lt;=[2]an!$M$38,RANK(D2113,$D2113:$D2113)+COUNTIFS($D$2:D2113,D2113,$F$2:F2113,F2113)-1&gt;1),"",
IF(AND(F2113="Peretoe teenus",H2113&lt;[2]an!$M$37,S2113="kahepoolne vajaduspõhine",U2113&gt;[2]an!$M$38,RANK(D2113,$D2113:$D2113)+COUNTIFS($D$2:D2113,D2113,$F$2:F2113,F2113)-1=1),X2113,
IF(AND(F2113="Peretoe teenus",H2113&lt;[2]an!$M$37,S2113="kahepoolne vajaduspõhine",U2113&gt;[2]an!$M$38,RANK(D2113,$D2113:$D2113)+COUNTIFS($D$2:D2113,D2113,$F$2:F2113,F2113)-1&gt;1),"",X2113*W2113)))))))))))))),"")</f>
        <v/>
      </c>
      <c r="Z2113" s="18" t="str">
        <f t="shared" si="97"/>
        <v/>
      </c>
      <c r="AA2113" s="19" t="str">
        <f>IFERROR(VLOOKUP(E2113,[2]an!$A$3:$B$81,2,FALSE),"")</f>
        <v/>
      </c>
      <c r="AB2113" s="19" t="str">
        <f>IFERROR(VLOOKUP(AA2113,[2]an!$C$2:$D$16,2,FALSE),"")</f>
        <v/>
      </c>
      <c r="AC2113" s="20"/>
      <c r="AD2113" s="21" t="str">
        <f>IF(A2113=[2]an!$F$36,VLOOKUP([2]an!$F$36,[2]an!$F$36:$H$36,3,FALSE),IF(A2113=[2]an!$F$35,VLOOKUP([2]an!$F$35,[2]an!$F$35:$H$35,3,FALSE),IF(A2113=[2]an!$F$33,VLOOKUP([2]an!$F$33,[2]an!$F$33:$H$33,3,FALSE),IF(A2113=[2]an!$F$31,VLOOKUP([2]an!$F$31,[2]an!$F$31:$H$31,3,FALSE),""))))</f>
        <v/>
      </c>
    </row>
    <row r="2114" spans="6:30" x14ac:dyDescent="0.2">
      <c r="F2114" s="10"/>
      <c r="G2114" s="8" t="str">
        <f t="shared" si="98"/>
        <v/>
      </c>
      <c r="H2114" s="13"/>
      <c r="K2114" s="13"/>
      <c r="L2114" s="10"/>
      <c r="M2114" s="10"/>
      <c r="S2114" s="8" t="str">
        <f>IFERROR(VLOOKUP(D2114,[1]peretoe_teenus!$A$2:$L$2000,5,FALSE),"")</f>
        <v/>
      </c>
      <c r="U2114" s="13"/>
      <c r="V2114" s="15" t="str" cm="1">
        <f t="array" ref="V2114">IFERROR(IF(AND(F2114="Tugigrupp",RANK(K2114,$K2114:$K2114)+COUNTIFS($K$2:K2114,K2114,$L$2:L2114,L2114,$M$2:M2114,M2114,$I$2:I2114,I2114,$G$2:G2114,G2114,$F$2:F2114,F2114)-1=1),SUMPRODUCT(($F$2:$F$4154=F2114)*($G$2:$G$4154=G2114)*($K$2:$K$4154=K2114)*($I$2:$I$4154=I2114)*($L$2:$L$4154=L2114)*($M$2:$M$4154=M2114)),""),"")</f>
        <v/>
      </c>
      <c r="W2114" s="15" t="str">
        <f t="shared" ref="W2114:W2177" si="99">IF(A2114="","",(M2114-L2114)*1440/45)</f>
        <v/>
      </c>
      <c r="X2114" s="16" t="str">
        <f>IF(AND(A2114=[2]an!$G$38,F2114=[2]an!$E$40),[2]an!$G$40,IF(AND(A2114=[2]an!$G$38,F2114=[2]an!$E$41),[2]an!$G$41,IF(AND(A2114=[2]an!$G$38,F2114=[2]an!$E$39,H2114&gt;=[2]an!$M$37),[2]an!$G$39,
IF(AND(A2114=[2]an!$G$38,F2114=[2]an!$E$39,H2114&lt;[2]an!$M$37,S2114="kahepoolne vajaduspõhine",U2114=""),[2]an!$M$40,
IF(AND(A2114=[2]an!$G$38,F2114=[2]an!$E$39,H2114&lt;[2]an!$M$37,S2114="kahepoolne vajaduspõhine",U2114&lt;&gt;""),[2]an!$G$39,
IF(AND(A2114=[2]an!$G$38,F2114=[2]an!$E$39,H2114&lt;[2]an!$M$37,S2114&lt;&gt;"kahepoolne vajaduspõhine"),[2]an!$G$39,
IF(AND(A2114=[2]an!$G$38,F2114=[2]an!$E$42),[2]an!$G$42,
IF(AND(A2114=[2]an!$H$38,F2114=[2]an!$E$40),[2]an!$H$40,IF(AND(A2114=[2]an!$H$38,F2114=[2]an!$E$41),[2]an!$H$41,IF(AND(A2114=[2]an!$H$38,F2114=[2]an!$E$39,H2114&gt;=[2]an!$M$37),[2]an!$H$39,
IF(AND(A2114=[2]an!$H$38,F2114=[2]an!$E$39,H2114&lt;[2]an!$M$37,S2114="kahepoolne vajaduspõhine",U2114=""),[2]an!$M$40,
IF(AND(A2114=[2]an!$H$38,F2114=[2]an!$E$39,H2114&lt;[2]an!$M$37,S2114="kahepoolne vajaduspõhine",U2114&lt;&gt;""),[2]an!$H$39,
IF(AND(A2114=[2]an!$H$38,F2114=[2]an!$E$39,H2114&lt;[2]an!$M$37,S2114&lt;&gt;"kahepoolne vajaduspõhine"),[2]an!$H$39,
IF(AND(A2114=[2]an!$H$38,F2114=[2]an!$E$42),[2]an!$H$42,
IF(AND(A2114=[2]an!$I$38,F2114=[2]an!$E$40),[2]an!$I$40,IF(AND(A2114=[2]an!$I$38,F2114=[2]an!$E$41),[2]an!$I$41,IF(AND(A2114=[2]an!$I$38,F2114=[2]an!$E$39,H2114&gt;=[2]an!$M$37),[2]an!$I$39,
IF(AND(A2114=[2]an!$I$38,F2114=[2]an!$E$39,H2114&lt;[2]an!$M$37,S2114="kahepoolne vajaduspõhine",U2114=""),[2]an!$M$40,
IF(AND(A2114=[2]an!$I$38,F2114=[2]an!$E$39,H2114&lt;[2]an!$M$37,S2114="kahepoolne vajaduspõhine",U2114&lt;&gt;""),[2]an!$I$39,
IF(AND(A2114=[2]an!$I$38,F2114=[2]an!$E$39,H2114&lt;[2]an!$M$37,S2114&lt;&gt;"kahepoolne vajaduspõhine"),[2]an!$I$39,
IF(AND(A2114=[2]an!$I$38,F2114=[2]an!$E$42),[2]an!$I$42,
IF(AND(A2114=[2]an!$J$38,F2114=[2]an!$E$40),[2]an!$J$40,IF(AND(A2114=[2]an!$J$38,F2114=[2]an!$E$41),[2]an!$J$41,IF(AND(A2114=[2]an!$J$38,F2114=[2]an!$E$39,H2114&gt;=[2]an!$M$37),[2]an!$J$39,
IF(AND(A2114=[2]an!$J$38,F2114=[2]an!$E$39,H2114&lt;[2]an!$M$37,S2114="kahepoolne vajaduspõhine",U2114=""),[2]an!$M$40,
IF(AND(A2114=[2]an!$J$38,F2114=[2]an!$E$39,H2114&lt;[2]an!$M$37,S2114="kahepoolne vajaduspõhine",U2114&lt;&gt;""),[2]an!$J$39,
IF(AND(A2114=[2]an!$J$38,F2114=[2]an!$E$39,H2114&lt;[2]an!$M$37,S2114&lt;&gt;"kahepoolne vajaduspõhine"),[2]an!$J$39,
IF(AND(A2114=[2]an!$J$38,F2114=[2]an!$E$42),[2]an!$J$42,""))))))))))))))))))))))))))))</f>
        <v/>
      </c>
      <c r="Y2114" s="17" t="str">
        <f>IFERROR(IF(F2114="Tugigrupp",0,
IF(AND(F2114="Peretoe teenus",H2114&gt;=[2]an!$M$37,RANK(D2114,$D2114:$D2114)+COUNTIFS($D$2:D2114,D2114,$F$2:F2114,F2114)-1&gt;1),"",
IF(AND(F2114="Peretoe teenus",H2114&gt;=[2]an!$M$37,RANK(D2114,$D2114:$D2114)+COUNTIFS($D$2:D2114,D2114,$F$2:F2114,F2114)-1=1,MONTH(H2114)=MONTH(K2114)=TRUE,YEAR(H2114)=YEAR(K2114)=TRUE),((EOMONTH(H2114,0)-H2114+1)*X2114)/DAY(EOMONTH(H2114,0)),
IF(AND(F2114="Peretoe teenus",H2114&gt;=[2]an!$M$37,RANK(D2114,$D2114:$D2114)+COUNTIFS($D$2:D2114,D2114,$F$2:F2114,F2114)-1=1),X2114,
IF(AND(F2114="Peretoe teenus",H2114&lt;[2]an!$M$37,S2114&lt;&gt;"kahepoolne vajaduspõhine",RANK(D2114,$D2114:$D2114)+COUNTIFS($D$2:D2114,D2114,$F$2:F2114,F2114)-1=1),X2114,
IF(AND(F2114="Peretoe teenus",H2114&lt;[2]an!$M$37,S2114&lt;&gt;"kahepoolne vajaduspõhine",RANK(D2114,$D2114:$D2114)+COUNTIFS($D$2:D2114,D2114,$F$2:F2114,F2114)-1&gt;1),"",
IF(AND(F2114="Peretoe teenus",H2114&lt;[2]an!$M$37,S2114="kahepoolne vajaduspõhine",U2114="",RANK(D2114,$D2114:$D2114)+COUNTIFS($D$2:D2114,D2114,$F$2:F2114,F2114)-1=1),X2114,
IF(AND(F2114="Peretoe teenus",H2114&lt;[2]an!$M$37,S2114="kahepoolne vajaduspõhine",U2114="",RANK(D2114,$D2114:$D2114)+COUNTIFS($D$2:D2114,D2114,$F$2:F2114,F2114)-1&gt;1),"",
IF(AND(F2114="Peretoe teenus",H2114&lt;[2]an!$M$37,S2114="kahepoolne vajaduspõhine",U2114&lt;[2]an!$M$37,RANK(D2114,$D2114:$D2114)+COUNTIFS($D$2:D2114,D2114,$F$2:F2114,F2114)-1=1),X2114,
IF(AND(F2114="Peretoe teenus",H2114&lt;[2]an!$M$37,S2114="kahepoolne vajaduspõhine",U2114&lt;[2]an!$M$37,RANK(D2114,$D2114:$D2114)+COUNTIFS($D$2:D2114,D2114,$F$2:F2114,F2114)-1&gt;1),"",
IF(AND(F2114="Peretoe teenus",H2114&lt;[2]an!$M$37,S2114="kahepoolne vajaduspõhine",U2114&gt;=[2]an!$M$37,U2114&lt;=[2]an!$M$38,RANK(D2114,$D2114:$D2114)+COUNTIFS($D$2:D2114,D2114,$F$2:F2114,F2114)-1=1),
((EOMONTH(U2114,0)-U2114+1)*X2114)/DAY(EOMONTH(U2114,0))+(DAY(U2114)-1)*100/DAY(EOMONTH(U2114,0)),
IF(AND(F2114="Peretoe teenus",H2114&lt;[2]an!$M$37,S2114="kahepoolne vajaduspõhine",U2114&gt;=[2]an!$M$37,U2114&lt;=[2]an!$M$38,RANK(D2114,$D2114:$D2114)+COUNTIFS($D$2:D2114,D2114,$F$2:F2114,F2114)-1&gt;1),"",
IF(AND(F2114="Peretoe teenus",H2114&lt;[2]an!$M$37,S2114="kahepoolne vajaduspõhine",U2114&gt;[2]an!$M$38,RANK(D2114,$D2114:$D2114)+COUNTIFS($D$2:D2114,D2114,$F$2:F2114,F2114)-1=1),X2114,
IF(AND(F2114="Peretoe teenus",H2114&lt;[2]an!$M$37,S2114="kahepoolne vajaduspõhine",U2114&gt;[2]an!$M$38,RANK(D2114,$D2114:$D2114)+COUNTIFS($D$2:D2114,D2114,$F$2:F2114,F2114)-1&gt;1),"",X2114*W2114)))))))))))))),"")</f>
        <v/>
      </c>
      <c r="Z2114" s="18" t="str">
        <f t="shared" ref="Z2114:Z2177" si="100">IF(F2114="Tugigrupp",SUMPRODUCT(($F$2:$F$4154=F2114)*($G$2:$G$4154=G2114)*($K$2:$K$4154=K2114)*($I$2:$I$4154=I2114)*($L$2:$L$4154=L2114)*($M$2:$M$4154=M2114)),"")</f>
        <v/>
      </c>
      <c r="AA2114" s="19" t="str">
        <f>IFERROR(VLOOKUP(E2114,[2]an!$A$3:$B$81,2,FALSE),"")</f>
        <v/>
      </c>
      <c r="AB2114" s="19" t="str">
        <f>IFERROR(VLOOKUP(AA2114,[2]an!$C$2:$D$16,2,FALSE),"")</f>
        <v/>
      </c>
      <c r="AC2114" s="20"/>
      <c r="AD2114" s="21" t="str">
        <f>IF(A2114=[2]an!$F$36,VLOOKUP([2]an!$F$36,[2]an!$F$36:$H$36,3,FALSE),IF(A2114=[2]an!$F$35,VLOOKUP([2]an!$F$35,[2]an!$F$35:$H$35,3,FALSE),IF(A2114=[2]an!$F$33,VLOOKUP([2]an!$F$33,[2]an!$F$33:$H$33,3,FALSE),IF(A2114=[2]an!$F$31,VLOOKUP([2]an!$F$31,[2]an!$F$31:$H$31,3,FALSE),""))))</f>
        <v/>
      </c>
    </row>
    <row r="2115" spans="6:30" x14ac:dyDescent="0.2">
      <c r="F2115" s="10"/>
      <c r="G2115" s="8" t="str">
        <f t="shared" ref="G2115:G2178" si="101">IF(F2115="","",IF(F2115&lt;&gt;"Tugigrupp","pole",""))</f>
        <v/>
      </c>
      <c r="H2115" s="13"/>
      <c r="K2115" s="13"/>
      <c r="L2115" s="10"/>
      <c r="M2115" s="10"/>
      <c r="S2115" s="8" t="str">
        <f>IFERROR(VLOOKUP(D2115,[1]peretoe_teenus!$A$2:$L$2000,5,FALSE),"")</f>
        <v/>
      </c>
      <c r="U2115" s="13"/>
      <c r="V2115" s="15" t="str" cm="1">
        <f t="array" ref="V2115">IFERROR(IF(AND(F2115="Tugigrupp",RANK(K2115,$K2115:$K2115)+COUNTIFS($K$2:K2115,K2115,$L$2:L2115,L2115,$M$2:M2115,M2115,$I$2:I2115,I2115,$G$2:G2115,G2115,$F$2:F2115,F2115)-1=1),SUMPRODUCT(($F$2:$F$4154=F2115)*($G$2:$G$4154=G2115)*($K$2:$K$4154=K2115)*($I$2:$I$4154=I2115)*($L$2:$L$4154=L2115)*($M$2:$M$4154=M2115)),""),"")</f>
        <v/>
      </c>
      <c r="W2115" s="15" t="str">
        <f t="shared" si="99"/>
        <v/>
      </c>
      <c r="X2115" s="16" t="str">
        <f>IF(AND(A2115=[2]an!$G$38,F2115=[2]an!$E$40),[2]an!$G$40,IF(AND(A2115=[2]an!$G$38,F2115=[2]an!$E$41),[2]an!$G$41,IF(AND(A2115=[2]an!$G$38,F2115=[2]an!$E$39,H2115&gt;=[2]an!$M$37),[2]an!$G$39,
IF(AND(A2115=[2]an!$G$38,F2115=[2]an!$E$39,H2115&lt;[2]an!$M$37,S2115="kahepoolne vajaduspõhine",U2115=""),[2]an!$M$40,
IF(AND(A2115=[2]an!$G$38,F2115=[2]an!$E$39,H2115&lt;[2]an!$M$37,S2115="kahepoolne vajaduspõhine",U2115&lt;&gt;""),[2]an!$G$39,
IF(AND(A2115=[2]an!$G$38,F2115=[2]an!$E$39,H2115&lt;[2]an!$M$37,S2115&lt;&gt;"kahepoolne vajaduspõhine"),[2]an!$G$39,
IF(AND(A2115=[2]an!$G$38,F2115=[2]an!$E$42),[2]an!$G$42,
IF(AND(A2115=[2]an!$H$38,F2115=[2]an!$E$40),[2]an!$H$40,IF(AND(A2115=[2]an!$H$38,F2115=[2]an!$E$41),[2]an!$H$41,IF(AND(A2115=[2]an!$H$38,F2115=[2]an!$E$39,H2115&gt;=[2]an!$M$37),[2]an!$H$39,
IF(AND(A2115=[2]an!$H$38,F2115=[2]an!$E$39,H2115&lt;[2]an!$M$37,S2115="kahepoolne vajaduspõhine",U2115=""),[2]an!$M$40,
IF(AND(A2115=[2]an!$H$38,F2115=[2]an!$E$39,H2115&lt;[2]an!$M$37,S2115="kahepoolne vajaduspõhine",U2115&lt;&gt;""),[2]an!$H$39,
IF(AND(A2115=[2]an!$H$38,F2115=[2]an!$E$39,H2115&lt;[2]an!$M$37,S2115&lt;&gt;"kahepoolne vajaduspõhine"),[2]an!$H$39,
IF(AND(A2115=[2]an!$H$38,F2115=[2]an!$E$42),[2]an!$H$42,
IF(AND(A2115=[2]an!$I$38,F2115=[2]an!$E$40),[2]an!$I$40,IF(AND(A2115=[2]an!$I$38,F2115=[2]an!$E$41),[2]an!$I$41,IF(AND(A2115=[2]an!$I$38,F2115=[2]an!$E$39,H2115&gt;=[2]an!$M$37),[2]an!$I$39,
IF(AND(A2115=[2]an!$I$38,F2115=[2]an!$E$39,H2115&lt;[2]an!$M$37,S2115="kahepoolne vajaduspõhine",U2115=""),[2]an!$M$40,
IF(AND(A2115=[2]an!$I$38,F2115=[2]an!$E$39,H2115&lt;[2]an!$M$37,S2115="kahepoolne vajaduspõhine",U2115&lt;&gt;""),[2]an!$I$39,
IF(AND(A2115=[2]an!$I$38,F2115=[2]an!$E$39,H2115&lt;[2]an!$M$37,S2115&lt;&gt;"kahepoolne vajaduspõhine"),[2]an!$I$39,
IF(AND(A2115=[2]an!$I$38,F2115=[2]an!$E$42),[2]an!$I$42,
IF(AND(A2115=[2]an!$J$38,F2115=[2]an!$E$40),[2]an!$J$40,IF(AND(A2115=[2]an!$J$38,F2115=[2]an!$E$41),[2]an!$J$41,IF(AND(A2115=[2]an!$J$38,F2115=[2]an!$E$39,H2115&gt;=[2]an!$M$37),[2]an!$J$39,
IF(AND(A2115=[2]an!$J$38,F2115=[2]an!$E$39,H2115&lt;[2]an!$M$37,S2115="kahepoolne vajaduspõhine",U2115=""),[2]an!$M$40,
IF(AND(A2115=[2]an!$J$38,F2115=[2]an!$E$39,H2115&lt;[2]an!$M$37,S2115="kahepoolne vajaduspõhine",U2115&lt;&gt;""),[2]an!$J$39,
IF(AND(A2115=[2]an!$J$38,F2115=[2]an!$E$39,H2115&lt;[2]an!$M$37,S2115&lt;&gt;"kahepoolne vajaduspõhine"),[2]an!$J$39,
IF(AND(A2115=[2]an!$J$38,F2115=[2]an!$E$42),[2]an!$J$42,""))))))))))))))))))))))))))))</f>
        <v/>
      </c>
      <c r="Y2115" s="17" t="str">
        <f>IFERROR(IF(F2115="Tugigrupp",0,
IF(AND(F2115="Peretoe teenus",H2115&gt;=[2]an!$M$37,RANK(D2115,$D2115:$D2115)+COUNTIFS($D$2:D2115,D2115,$F$2:F2115,F2115)-1&gt;1),"",
IF(AND(F2115="Peretoe teenus",H2115&gt;=[2]an!$M$37,RANK(D2115,$D2115:$D2115)+COUNTIFS($D$2:D2115,D2115,$F$2:F2115,F2115)-1=1,MONTH(H2115)=MONTH(K2115)=TRUE,YEAR(H2115)=YEAR(K2115)=TRUE),((EOMONTH(H2115,0)-H2115+1)*X2115)/DAY(EOMONTH(H2115,0)),
IF(AND(F2115="Peretoe teenus",H2115&gt;=[2]an!$M$37,RANK(D2115,$D2115:$D2115)+COUNTIFS($D$2:D2115,D2115,$F$2:F2115,F2115)-1=1),X2115,
IF(AND(F2115="Peretoe teenus",H2115&lt;[2]an!$M$37,S2115&lt;&gt;"kahepoolne vajaduspõhine",RANK(D2115,$D2115:$D2115)+COUNTIFS($D$2:D2115,D2115,$F$2:F2115,F2115)-1=1),X2115,
IF(AND(F2115="Peretoe teenus",H2115&lt;[2]an!$M$37,S2115&lt;&gt;"kahepoolne vajaduspõhine",RANK(D2115,$D2115:$D2115)+COUNTIFS($D$2:D2115,D2115,$F$2:F2115,F2115)-1&gt;1),"",
IF(AND(F2115="Peretoe teenus",H2115&lt;[2]an!$M$37,S2115="kahepoolne vajaduspõhine",U2115="",RANK(D2115,$D2115:$D2115)+COUNTIFS($D$2:D2115,D2115,$F$2:F2115,F2115)-1=1),X2115,
IF(AND(F2115="Peretoe teenus",H2115&lt;[2]an!$M$37,S2115="kahepoolne vajaduspõhine",U2115="",RANK(D2115,$D2115:$D2115)+COUNTIFS($D$2:D2115,D2115,$F$2:F2115,F2115)-1&gt;1),"",
IF(AND(F2115="Peretoe teenus",H2115&lt;[2]an!$M$37,S2115="kahepoolne vajaduspõhine",U2115&lt;[2]an!$M$37,RANK(D2115,$D2115:$D2115)+COUNTIFS($D$2:D2115,D2115,$F$2:F2115,F2115)-1=1),X2115,
IF(AND(F2115="Peretoe teenus",H2115&lt;[2]an!$M$37,S2115="kahepoolne vajaduspõhine",U2115&lt;[2]an!$M$37,RANK(D2115,$D2115:$D2115)+COUNTIFS($D$2:D2115,D2115,$F$2:F2115,F2115)-1&gt;1),"",
IF(AND(F2115="Peretoe teenus",H2115&lt;[2]an!$M$37,S2115="kahepoolne vajaduspõhine",U2115&gt;=[2]an!$M$37,U2115&lt;=[2]an!$M$38,RANK(D2115,$D2115:$D2115)+COUNTIFS($D$2:D2115,D2115,$F$2:F2115,F2115)-1=1),
((EOMONTH(U2115,0)-U2115+1)*X2115)/DAY(EOMONTH(U2115,0))+(DAY(U2115)-1)*100/DAY(EOMONTH(U2115,0)),
IF(AND(F2115="Peretoe teenus",H2115&lt;[2]an!$M$37,S2115="kahepoolne vajaduspõhine",U2115&gt;=[2]an!$M$37,U2115&lt;=[2]an!$M$38,RANK(D2115,$D2115:$D2115)+COUNTIFS($D$2:D2115,D2115,$F$2:F2115,F2115)-1&gt;1),"",
IF(AND(F2115="Peretoe teenus",H2115&lt;[2]an!$M$37,S2115="kahepoolne vajaduspõhine",U2115&gt;[2]an!$M$38,RANK(D2115,$D2115:$D2115)+COUNTIFS($D$2:D2115,D2115,$F$2:F2115,F2115)-1=1),X2115,
IF(AND(F2115="Peretoe teenus",H2115&lt;[2]an!$M$37,S2115="kahepoolne vajaduspõhine",U2115&gt;[2]an!$M$38,RANK(D2115,$D2115:$D2115)+COUNTIFS($D$2:D2115,D2115,$F$2:F2115,F2115)-1&gt;1),"",X2115*W2115)))))))))))))),"")</f>
        <v/>
      </c>
      <c r="Z2115" s="18" t="str">
        <f t="shared" si="100"/>
        <v/>
      </c>
      <c r="AA2115" s="19" t="str">
        <f>IFERROR(VLOOKUP(E2115,[2]an!$A$3:$B$81,2,FALSE),"")</f>
        <v/>
      </c>
      <c r="AB2115" s="19" t="str">
        <f>IFERROR(VLOOKUP(AA2115,[2]an!$C$2:$D$16,2,FALSE),"")</f>
        <v/>
      </c>
      <c r="AC2115" s="20"/>
      <c r="AD2115" s="21" t="str">
        <f>IF(A2115=[2]an!$F$36,VLOOKUP([2]an!$F$36,[2]an!$F$36:$H$36,3,FALSE),IF(A2115=[2]an!$F$35,VLOOKUP([2]an!$F$35,[2]an!$F$35:$H$35,3,FALSE),IF(A2115=[2]an!$F$33,VLOOKUP([2]an!$F$33,[2]an!$F$33:$H$33,3,FALSE),IF(A2115=[2]an!$F$31,VLOOKUP([2]an!$F$31,[2]an!$F$31:$H$31,3,FALSE),""))))</f>
        <v/>
      </c>
    </row>
    <row r="2116" spans="6:30" x14ac:dyDescent="0.2">
      <c r="F2116" s="10"/>
      <c r="G2116" s="8" t="str">
        <f t="shared" si="101"/>
        <v/>
      </c>
      <c r="H2116" s="13"/>
      <c r="K2116" s="13"/>
      <c r="L2116" s="10"/>
      <c r="M2116" s="10"/>
      <c r="S2116" s="8" t="str">
        <f>IFERROR(VLOOKUP(D2116,[1]peretoe_teenus!$A$2:$L$2000,5,FALSE),"")</f>
        <v/>
      </c>
      <c r="U2116" s="13"/>
      <c r="V2116" s="15" t="str" cm="1">
        <f t="array" ref="V2116">IFERROR(IF(AND(F2116="Tugigrupp",RANK(K2116,$K2116:$K2116)+COUNTIFS($K$2:K2116,K2116,$L$2:L2116,L2116,$M$2:M2116,M2116,$I$2:I2116,I2116,$G$2:G2116,G2116,$F$2:F2116,F2116)-1=1),SUMPRODUCT(($F$2:$F$4154=F2116)*($G$2:$G$4154=G2116)*($K$2:$K$4154=K2116)*($I$2:$I$4154=I2116)*($L$2:$L$4154=L2116)*($M$2:$M$4154=M2116)),""),"")</f>
        <v/>
      </c>
      <c r="W2116" s="15" t="str">
        <f t="shared" si="99"/>
        <v/>
      </c>
      <c r="X2116" s="16" t="str">
        <f>IF(AND(A2116=[2]an!$G$38,F2116=[2]an!$E$40),[2]an!$G$40,IF(AND(A2116=[2]an!$G$38,F2116=[2]an!$E$41),[2]an!$G$41,IF(AND(A2116=[2]an!$G$38,F2116=[2]an!$E$39,H2116&gt;=[2]an!$M$37),[2]an!$G$39,
IF(AND(A2116=[2]an!$G$38,F2116=[2]an!$E$39,H2116&lt;[2]an!$M$37,S2116="kahepoolne vajaduspõhine",U2116=""),[2]an!$M$40,
IF(AND(A2116=[2]an!$G$38,F2116=[2]an!$E$39,H2116&lt;[2]an!$M$37,S2116="kahepoolne vajaduspõhine",U2116&lt;&gt;""),[2]an!$G$39,
IF(AND(A2116=[2]an!$G$38,F2116=[2]an!$E$39,H2116&lt;[2]an!$M$37,S2116&lt;&gt;"kahepoolne vajaduspõhine"),[2]an!$G$39,
IF(AND(A2116=[2]an!$G$38,F2116=[2]an!$E$42),[2]an!$G$42,
IF(AND(A2116=[2]an!$H$38,F2116=[2]an!$E$40),[2]an!$H$40,IF(AND(A2116=[2]an!$H$38,F2116=[2]an!$E$41),[2]an!$H$41,IF(AND(A2116=[2]an!$H$38,F2116=[2]an!$E$39,H2116&gt;=[2]an!$M$37),[2]an!$H$39,
IF(AND(A2116=[2]an!$H$38,F2116=[2]an!$E$39,H2116&lt;[2]an!$M$37,S2116="kahepoolne vajaduspõhine",U2116=""),[2]an!$M$40,
IF(AND(A2116=[2]an!$H$38,F2116=[2]an!$E$39,H2116&lt;[2]an!$M$37,S2116="kahepoolne vajaduspõhine",U2116&lt;&gt;""),[2]an!$H$39,
IF(AND(A2116=[2]an!$H$38,F2116=[2]an!$E$39,H2116&lt;[2]an!$M$37,S2116&lt;&gt;"kahepoolne vajaduspõhine"),[2]an!$H$39,
IF(AND(A2116=[2]an!$H$38,F2116=[2]an!$E$42),[2]an!$H$42,
IF(AND(A2116=[2]an!$I$38,F2116=[2]an!$E$40),[2]an!$I$40,IF(AND(A2116=[2]an!$I$38,F2116=[2]an!$E$41),[2]an!$I$41,IF(AND(A2116=[2]an!$I$38,F2116=[2]an!$E$39,H2116&gt;=[2]an!$M$37),[2]an!$I$39,
IF(AND(A2116=[2]an!$I$38,F2116=[2]an!$E$39,H2116&lt;[2]an!$M$37,S2116="kahepoolne vajaduspõhine",U2116=""),[2]an!$M$40,
IF(AND(A2116=[2]an!$I$38,F2116=[2]an!$E$39,H2116&lt;[2]an!$M$37,S2116="kahepoolne vajaduspõhine",U2116&lt;&gt;""),[2]an!$I$39,
IF(AND(A2116=[2]an!$I$38,F2116=[2]an!$E$39,H2116&lt;[2]an!$M$37,S2116&lt;&gt;"kahepoolne vajaduspõhine"),[2]an!$I$39,
IF(AND(A2116=[2]an!$I$38,F2116=[2]an!$E$42),[2]an!$I$42,
IF(AND(A2116=[2]an!$J$38,F2116=[2]an!$E$40),[2]an!$J$40,IF(AND(A2116=[2]an!$J$38,F2116=[2]an!$E$41),[2]an!$J$41,IF(AND(A2116=[2]an!$J$38,F2116=[2]an!$E$39,H2116&gt;=[2]an!$M$37),[2]an!$J$39,
IF(AND(A2116=[2]an!$J$38,F2116=[2]an!$E$39,H2116&lt;[2]an!$M$37,S2116="kahepoolne vajaduspõhine",U2116=""),[2]an!$M$40,
IF(AND(A2116=[2]an!$J$38,F2116=[2]an!$E$39,H2116&lt;[2]an!$M$37,S2116="kahepoolne vajaduspõhine",U2116&lt;&gt;""),[2]an!$J$39,
IF(AND(A2116=[2]an!$J$38,F2116=[2]an!$E$39,H2116&lt;[2]an!$M$37,S2116&lt;&gt;"kahepoolne vajaduspõhine"),[2]an!$J$39,
IF(AND(A2116=[2]an!$J$38,F2116=[2]an!$E$42),[2]an!$J$42,""))))))))))))))))))))))))))))</f>
        <v/>
      </c>
      <c r="Y2116" s="17" t="str">
        <f>IFERROR(IF(F2116="Tugigrupp",0,
IF(AND(F2116="Peretoe teenus",H2116&gt;=[2]an!$M$37,RANK(D2116,$D2116:$D2116)+COUNTIFS($D$2:D2116,D2116,$F$2:F2116,F2116)-1&gt;1),"",
IF(AND(F2116="Peretoe teenus",H2116&gt;=[2]an!$M$37,RANK(D2116,$D2116:$D2116)+COUNTIFS($D$2:D2116,D2116,$F$2:F2116,F2116)-1=1,MONTH(H2116)=MONTH(K2116)=TRUE,YEAR(H2116)=YEAR(K2116)=TRUE),((EOMONTH(H2116,0)-H2116+1)*X2116)/DAY(EOMONTH(H2116,0)),
IF(AND(F2116="Peretoe teenus",H2116&gt;=[2]an!$M$37,RANK(D2116,$D2116:$D2116)+COUNTIFS($D$2:D2116,D2116,$F$2:F2116,F2116)-1=1),X2116,
IF(AND(F2116="Peretoe teenus",H2116&lt;[2]an!$M$37,S2116&lt;&gt;"kahepoolne vajaduspõhine",RANK(D2116,$D2116:$D2116)+COUNTIFS($D$2:D2116,D2116,$F$2:F2116,F2116)-1=1),X2116,
IF(AND(F2116="Peretoe teenus",H2116&lt;[2]an!$M$37,S2116&lt;&gt;"kahepoolne vajaduspõhine",RANK(D2116,$D2116:$D2116)+COUNTIFS($D$2:D2116,D2116,$F$2:F2116,F2116)-1&gt;1),"",
IF(AND(F2116="Peretoe teenus",H2116&lt;[2]an!$M$37,S2116="kahepoolne vajaduspõhine",U2116="",RANK(D2116,$D2116:$D2116)+COUNTIFS($D$2:D2116,D2116,$F$2:F2116,F2116)-1=1),X2116,
IF(AND(F2116="Peretoe teenus",H2116&lt;[2]an!$M$37,S2116="kahepoolne vajaduspõhine",U2116="",RANK(D2116,$D2116:$D2116)+COUNTIFS($D$2:D2116,D2116,$F$2:F2116,F2116)-1&gt;1),"",
IF(AND(F2116="Peretoe teenus",H2116&lt;[2]an!$M$37,S2116="kahepoolne vajaduspõhine",U2116&lt;[2]an!$M$37,RANK(D2116,$D2116:$D2116)+COUNTIFS($D$2:D2116,D2116,$F$2:F2116,F2116)-1=1),X2116,
IF(AND(F2116="Peretoe teenus",H2116&lt;[2]an!$M$37,S2116="kahepoolne vajaduspõhine",U2116&lt;[2]an!$M$37,RANK(D2116,$D2116:$D2116)+COUNTIFS($D$2:D2116,D2116,$F$2:F2116,F2116)-1&gt;1),"",
IF(AND(F2116="Peretoe teenus",H2116&lt;[2]an!$M$37,S2116="kahepoolne vajaduspõhine",U2116&gt;=[2]an!$M$37,U2116&lt;=[2]an!$M$38,RANK(D2116,$D2116:$D2116)+COUNTIFS($D$2:D2116,D2116,$F$2:F2116,F2116)-1=1),
((EOMONTH(U2116,0)-U2116+1)*X2116)/DAY(EOMONTH(U2116,0))+(DAY(U2116)-1)*100/DAY(EOMONTH(U2116,0)),
IF(AND(F2116="Peretoe teenus",H2116&lt;[2]an!$M$37,S2116="kahepoolne vajaduspõhine",U2116&gt;=[2]an!$M$37,U2116&lt;=[2]an!$M$38,RANK(D2116,$D2116:$D2116)+COUNTIFS($D$2:D2116,D2116,$F$2:F2116,F2116)-1&gt;1),"",
IF(AND(F2116="Peretoe teenus",H2116&lt;[2]an!$M$37,S2116="kahepoolne vajaduspõhine",U2116&gt;[2]an!$M$38,RANK(D2116,$D2116:$D2116)+COUNTIFS($D$2:D2116,D2116,$F$2:F2116,F2116)-1=1),X2116,
IF(AND(F2116="Peretoe teenus",H2116&lt;[2]an!$M$37,S2116="kahepoolne vajaduspõhine",U2116&gt;[2]an!$M$38,RANK(D2116,$D2116:$D2116)+COUNTIFS($D$2:D2116,D2116,$F$2:F2116,F2116)-1&gt;1),"",X2116*W2116)))))))))))))),"")</f>
        <v/>
      </c>
      <c r="Z2116" s="18" t="str">
        <f t="shared" si="100"/>
        <v/>
      </c>
      <c r="AA2116" s="19" t="str">
        <f>IFERROR(VLOOKUP(E2116,[2]an!$A$3:$B$81,2,FALSE),"")</f>
        <v/>
      </c>
      <c r="AB2116" s="19" t="str">
        <f>IFERROR(VLOOKUP(AA2116,[2]an!$C$2:$D$16,2,FALSE),"")</f>
        <v/>
      </c>
      <c r="AC2116" s="20"/>
      <c r="AD2116" s="21" t="str">
        <f>IF(A2116=[2]an!$F$36,VLOOKUP([2]an!$F$36,[2]an!$F$36:$H$36,3,FALSE),IF(A2116=[2]an!$F$35,VLOOKUP([2]an!$F$35,[2]an!$F$35:$H$35,3,FALSE),IF(A2116=[2]an!$F$33,VLOOKUP([2]an!$F$33,[2]an!$F$33:$H$33,3,FALSE),IF(A2116=[2]an!$F$31,VLOOKUP([2]an!$F$31,[2]an!$F$31:$H$31,3,FALSE),""))))</f>
        <v/>
      </c>
    </row>
    <row r="2117" spans="6:30" x14ac:dyDescent="0.2">
      <c r="F2117" s="10"/>
      <c r="G2117" s="8" t="str">
        <f t="shared" si="101"/>
        <v/>
      </c>
      <c r="H2117" s="13"/>
      <c r="K2117" s="13"/>
      <c r="L2117" s="10"/>
      <c r="M2117" s="10"/>
      <c r="S2117" s="8" t="str">
        <f>IFERROR(VLOOKUP(D2117,[1]peretoe_teenus!$A$2:$L$2000,5,FALSE),"")</f>
        <v/>
      </c>
      <c r="U2117" s="13"/>
      <c r="V2117" s="15" t="str" cm="1">
        <f t="array" ref="V2117">IFERROR(IF(AND(F2117="Tugigrupp",RANK(K2117,$K2117:$K2117)+COUNTIFS($K$2:K2117,K2117,$L$2:L2117,L2117,$M$2:M2117,M2117,$I$2:I2117,I2117,$G$2:G2117,G2117,$F$2:F2117,F2117)-1=1),SUMPRODUCT(($F$2:$F$4154=F2117)*($G$2:$G$4154=G2117)*($K$2:$K$4154=K2117)*($I$2:$I$4154=I2117)*($L$2:$L$4154=L2117)*($M$2:$M$4154=M2117)),""),"")</f>
        <v/>
      </c>
      <c r="W2117" s="15" t="str">
        <f t="shared" si="99"/>
        <v/>
      </c>
      <c r="X2117" s="16" t="str">
        <f>IF(AND(A2117=[2]an!$G$38,F2117=[2]an!$E$40),[2]an!$G$40,IF(AND(A2117=[2]an!$G$38,F2117=[2]an!$E$41),[2]an!$G$41,IF(AND(A2117=[2]an!$G$38,F2117=[2]an!$E$39,H2117&gt;=[2]an!$M$37),[2]an!$G$39,
IF(AND(A2117=[2]an!$G$38,F2117=[2]an!$E$39,H2117&lt;[2]an!$M$37,S2117="kahepoolne vajaduspõhine",U2117=""),[2]an!$M$40,
IF(AND(A2117=[2]an!$G$38,F2117=[2]an!$E$39,H2117&lt;[2]an!$M$37,S2117="kahepoolne vajaduspõhine",U2117&lt;&gt;""),[2]an!$G$39,
IF(AND(A2117=[2]an!$G$38,F2117=[2]an!$E$39,H2117&lt;[2]an!$M$37,S2117&lt;&gt;"kahepoolne vajaduspõhine"),[2]an!$G$39,
IF(AND(A2117=[2]an!$G$38,F2117=[2]an!$E$42),[2]an!$G$42,
IF(AND(A2117=[2]an!$H$38,F2117=[2]an!$E$40),[2]an!$H$40,IF(AND(A2117=[2]an!$H$38,F2117=[2]an!$E$41),[2]an!$H$41,IF(AND(A2117=[2]an!$H$38,F2117=[2]an!$E$39,H2117&gt;=[2]an!$M$37),[2]an!$H$39,
IF(AND(A2117=[2]an!$H$38,F2117=[2]an!$E$39,H2117&lt;[2]an!$M$37,S2117="kahepoolne vajaduspõhine",U2117=""),[2]an!$M$40,
IF(AND(A2117=[2]an!$H$38,F2117=[2]an!$E$39,H2117&lt;[2]an!$M$37,S2117="kahepoolne vajaduspõhine",U2117&lt;&gt;""),[2]an!$H$39,
IF(AND(A2117=[2]an!$H$38,F2117=[2]an!$E$39,H2117&lt;[2]an!$M$37,S2117&lt;&gt;"kahepoolne vajaduspõhine"),[2]an!$H$39,
IF(AND(A2117=[2]an!$H$38,F2117=[2]an!$E$42),[2]an!$H$42,
IF(AND(A2117=[2]an!$I$38,F2117=[2]an!$E$40),[2]an!$I$40,IF(AND(A2117=[2]an!$I$38,F2117=[2]an!$E$41),[2]an!$I$41,IF(AND(A2117=[2]an!$I$38,F2117=[2]an!$E$39,H2117&gt;=[2]an!$M$37),[2]an!$I$39,
IF(AND(A2117=[2]an!$I$38,F2117=[2]an!$E$39,H2117&lt;[2]an!$M$37,S2117="kahepoolne vajaduspõhine",U2117=""),[2]an!$M$40,
IF(AND(A2117=[2]an!$I$38,F2117=[2]an!$E$39,H2117&lt;[2]an!$M$37,S2117="kahepoolne vajaduspõhine",U2117&lt;&gt;""),[2]an!$I$39,
IF(AND(A2117=[2]an!$I$38,F2117=[2]an!$E$39,H2117&lt;[2]an!$M$37,S2117&lt;&gt;"kahepoolne vajaduspõhine"),[2]an!$I$39,
IF(AND(A2117=[2]an!$I$38,F2117=[2]an!$E$42),[2]an!$I$42,
IF(AND(A2117=[2]an!$J$38,F2117=[2]an!$E$40),[2]an!$J$40,IF(AND(A2117=[2]an!$J$38,F2117=[2]an!$E$41),[2]an!$J$41,IF(AND(A2117=[2]an!$J$38,F2117=[2]an!$E$39,H2117&gt;=[2]an!$M$37),[2]an!$J$39,
IF(AND(A2117=[2]an!$J$38,F2117=[2]an!$E$39,H2117&lt;[2]an!$M$37,S2117="kahepoolne vajaduspõhine",U2117=""),[2]an!$M$40,
IF(AND(A2117=[2]an!$J$38,F2117=[2]an!$E$39,H2117&lt;[2]an!$M$37,S2117="kahepoolne vajaduspõhine",U2117&lt;&gt;""),[2]an!$J$39,
IF(AND(A2117=[2]an!$J$38,F2117=[2]an!$E$39,H2117&lt;[2]an!$M$37,S2117&lt;&gt;"kahepoolne vajaduspõhine"),[2]an!$J$39,
IF(AND(A2117=[2]an!$J$38,F2117=[2]an!$E$42),[2]an!$J$42,""))))))))))))))))))))))))))))</f>
        <v/>
      </c>
      <c r="Y2117" s="17" t="str">
        <f>IFERROR(IF(F2117="Tugigrupp",0,
IF(AND(F2117="Peretoe teenus",H2117&gt;=[2]an!$M$37,RANK(D2117,$D2117:$D2117)+COUNTIFS($D$2:D2117,D2117,$F$2:F2117,F2117)-1&gt;1),"",
IF(AND(F2117="Peretoe teenus",H2117&gt;=[2]an!$M$37,RANK(D2117,$D2117:$D2117)+COUNTIFS($D$2:D2117,D2117,$F$2:F2117,F2117)-1=1,MONTH(H2117)=MONTH(K2117)=TRUE,YEAR(H2117)=YEAR(K2117)=TRUE),((EOMONTH(H2117,0)-H2117+1)*X2117)/DAY(EOMONTH(H2117,0)),
IF(AND(F2117="Peretoe teenus",H2117&gt;=[2]an!$M$37,RANK(D2117,$D2117:$D2117)+COUNTIFS($D$2:D2117,D2117,$F$2:F2117,F2117)-1=1),X2117,
IF(AND(F2117="Peretoe teenus",H2117&lt;[2]an!$M$37,S2117&lt;&gt;"kahepoolne vajaduspõhine",RANK(D2117,$D2117:$D2117)+COUNTIFS($D$2:D2117,D2117,$F$2:F2117,F2117)-1=1),X2117,
IF(AND(F2117="Peretoe teenus",H2117&lt;[2]an!$M$37,S2117&lt;&gt;"kahepoolne vajaduspõhine",RANK(D2117,$D2117:$D2117)+COUNTIFS($D$2:D2117,D2117,$F$2:F2117,F2117)-1&gt;1),"",
IF(AND(F2117="Peretoe teenus",H2117&lt;[2]an!$M$37,S2117="kahepoolne vajaduspõhine",U2117="",RANK(D2117,$D2117:$D2117)+COUNTIFS($D$2:D2117,D2117,$F$2:F2117,F2117)-1=1),X2117,
IF(AND(F2117="Peretoe teenus",H2117&lt;[2]an!$M$37,S2117="kahepoolne vajaduspõhine",U2117="",RANK(D2117,$D2117:$D2117)+COUNTIFS($D$2:D2117,D2117,$F$2:F2117,F2117)-1&gt;1),"",
IF(AND(F2117="Peretoe teenus",H2117&lt;[2]an!$M$37,S2117="kahepoolne vajaduspõhine",U2117&lt;[2]an!$M$37,RANK(D2117,$D2117:$D2117)+COUNTIFS($D$2:D2117,D2117,$F$2:F2117,F2117)-1=1),X2117,
IF(AND(F2117="Peretoe teenus",H2117&lt;[2]an!$M$37,S2117="kahepoolne vajaduspõhine",U2117&lt;[2]an!$M$37,RANK(D2117,$D2117:$D2117)+COUNTIFS($D$2:D2117,D2117,$F$2:F2117,F2117)-1&gt;1),"",
IF(AND(F2117="Peretoe teenus",H2117&lt;[2]an!$M$37,S2117="kahepoolne vajaduspõhine",U2117&gt;=[2]an!$M$37,U2117&lt;=[2]an!$M$38,RANK(D2117,$D2117:$D2117)+COUNTIFS($D$2:D2117,D2117,$F$2:F2117,F2117)-1=1),
((EOMONTH(U2117,0)-U2117+1)*X2117)/DAY(EOMONTH(U2117,0))+(DAY(U2117)-1)*100/DAY(EOMONTH(U2117,0)),
IF(AND(F2117="Peretoe teenus",H2117&lt;[2]an!$M$37,S2117="kahepoolne vajaduspõhine",U2117&gt;=[2]an!$M$37,U2117&lt;=[2]an!$M$38,RANK(D2117,$D2117:$D2117)+COUNTIFS($D$2:D2117,D2117,$F$2:F2117,F2117)-1&gt;1),"",
IF(AND(F2117="Peretoe teenus",H2117&lt;[2]an!$M$37,S2117="kahepoolne vajaduspõhine",U2117&gt;[2]an!$M$38,RANK(D2117,$D2117:$D2117)+COUNTIFS($D$2:D2117,D2117,$F$2:F2117,F2117)-1=1),X2117,
IF(AND(F2117="Peretoe teenus",H2117&lt;[2]an!$M$37,S2117="kahepoolne vajaduspõhine",U2117&gt;[2]an!$M$38,RANK(D2117,$D2117:$D2117)+COUNTIFS($D$2:D2117,D2117,$F$2:F2117,F2117)-1&gt;1),"",X2117*W2117)))))))))))))),"")</f>
        <v/>
      </c>
      <c r="Z2117" s="18" t="str">
        <f t="shared" si="100"/>
        <v/>
      </c>
      <c r="AA2117" s="19" t="str">
        <f>IFERROR(VLOOKUP(E2117,[2]an!$A$3:$B$81,2,FALSE),"")</f>
        <v/>
      </c>
      <c r="AB2117" s="19" t="str">
        <f>IFERROR(VLOOKUP(AA2117,[2]an!$C$2:$D$16,2,FALSE),"")</f>
        <v/>
      </c>
      <c r="AC2117" s="20"/>
      <c r="AD2117" s="21" t="str">
        <f>IF(A2117=[2]an!$F$36,VLOOKUP([2]an!$F$36,[2]an!$F$36:$H$36,3,FALSE),IF(A2117=[2]an!$F$35,VLOOKUP([2]an!$F$35,[2]an!$F$35:$H$35,3,FALSE),IF(A2117=[2]an!$F$33,VLOOKUP([2]an!$F$33,[2]an!$F$33:$H$33,3,FALSE),IF(A2117=[2]an!$F$31,VLOOKUP([2]an!$F$31,[2]an!$F$31:$H$31,3,FALSE),""))))</f>
        <v/>
      </c>
    </row>
    <row r="2118" spans="6:30" x14ac:dyDescent="0.2">
      <c r="F2118" s="10"/>
      <c r="G2118" s="8" t="str">
        <f t="shared" si="101"/>
        <v/>
      </c>
      <c r="H2118" s="13"/>
      <c r="K2118" s="13"/>
      <c r="L2118" s="10"/>
      <c r="M2118" s="10"/>
      <c r="S2118" s="8" t="str">
        <f>IFERROR(VLOOKUP(D2118,[1]peretoe_teenus!$A$2:$L$2000,5,FALSE),"")</f>
        <v/>
      </c>
      <c r="U2118" s="13"/>
      <c r="V2118" s="15" t="str" cm="1">
        <f t="array" ref="V2118">IFERROR(IF(AND(F2118="Tugigrupp",RANK(K2118,$K2118:$K2118)+COUNTIFS($K$2:K2118,K2118,$L$2:L2118,L2118,$M$2:M2118,M2118,$I$2:I2118,I2118,$G$2:G2118,G2118,$F$2:F2118,F2118)-1=1),SUMPRODUCT(($F$2:$F$4154=F2118)*($G$2:$G$4154=G2118)*($K$2:$K$4154=K2118)*($I$2:$I$4154=I2118)*($L$2:$L$4154=L2118)*($M$2:$M$4154=M2118)),""),"")</f>
        <v/>
      </c>
      <c r="W2118" s="15" t="str">
        <f t="shared" si="99"/>
        <v/>
      </c>
      <c r="X2118" s="16" t="str">
        <f>IF(AND(A2118=[2]an!$G$38,F2118=[2]an!$E$40),[2]an!$G$40,IF(AND(A2118=[2]an!$G$38,F2118=[2]an!$E$41),[2]an!$G$41,IF(AND(A2118=[2]an!$G$38,F2118=[2]an!$E$39,H2118&gt;=[2]an!$M$37),[2]an!$G$39,
IF(AND(A2118=[2]an!$G$38,F2118=[2]an!$E$39,H2118&lt;[2]an!$M$37,S2118="kahepoolne vajaduspõhine",U2118=""),[2]an!$M$40,
IF(AND(A2118=[2]an!$G$38,F2118=[2]an!$E$39,H2118&lt;[2]an!$M$37,S2118="kahepoolne vajaduspõhine",U2118&lt;&gt;""),[2]an!$G$39,
IF(AND(A2118=[2]an!$G$38,F2118=[2]an!$E$39,H2118&lt;[2]an!$M$37,S2118&lt;&gt;"kahepoolne vajaduspõhine"),[2]an!$G$39,
IF(AND(A2118=[2]an!$G$38,F2118=[2]an!$E$42),[2]an!$G$42,
IF(AND(A2118=[2]an!$H$38,F2118=[2]an!$E$40),[2]an!$H$40,IF(AND(A2118=[2]an!$H$38,F2118=[2]an!$E$41),[2]an!$H$41,IF(AND(A2118=[2]an!$H$38,F2118=[2]an!$E$39,H2118&gt;=[2]an!$M$37),[2]an!$H$39,
IF(AND(A2118=[2]an!$H$38,F2118=[2]an!$E$39,H2118&lt;[2]an!$M$37,S2118="kahepoolne vajaduspõhine",U2118=""),[2]an!$M$40,
IF(AND(A2118=[2]an!$H$38,F2118=[2]an!$E$39,H2118&lt;[2]an!$M$37,S2118="kahepoolne vajaduspõhine",U2118&lt;&gt;""),[2]an!$H$39,
IF(AND(A2118=[2]an!$H$38,F2118=[2]an!$E$39,H2118&lt;[2]an!$M$37,S2118&lt;&gt;"kahepoolne vajaduspõhine"),[2]an!$H$39,
IF(AND(A2118=[2]an!$H$38,F2118=[2]an!$E$42),[2]an!$H$42,
IF(AND(A2118=[2]an!$I$38,F2118=[2]an!$E$40),[2]an!$I$40,IF(AND(A2118=[2]an!$I$38,F2118=[2]an!$E$41),[2]an!$I$41,IF(AND(A2118=[2]an!$I$38,F2118=[2]an!$E$39,H2118&gt;=[2]an!$M$37),[2]an!$I$39,
IF(AND(A2118=[2]an!$I$38,F2118=[2]an!$E$39,H2118&lt;[2]an!$M$37,S2118="kahepoolne vajaduspõhine",U2118=""),[2]an!$M$40,
IF(AND(A2118=[2]an!$I$38,F2118=[2]an!$E$39,H2118&lt;[2]an!$M$37,S2118="kahepoolne vajaduspõhine",U2118&lt;&gt;""),[2]an!$I$39,
IF(AND(A2118=[2]an!$I$38,F2118=[2]an!$E$39,H2118&lt;[2]an!$M$37,S2118&lt;&gt;"kahepoolne vajaduspõhine"),[2]an!$I$39,
IF(AND(A2118=[2]an!$I$38,F2118=[2]an!$E$42),[2]an!$I$42,
IF(AND(A2118=[2]an!$J$38,F2118=[2]an!$E$40),[2]an!$J$40,IF(AND(A2118=[2]an!$J$38,F2118=[2]an!$E$41),[2]an!$J$41,IF(AND(A2118=[2]an!$J$38,F2118=[2]an!$E$39,H2118&gt;=[2]an!$M$37),[2]an!$J$39,
IF(AND(A2118=[2]an!$J$38,F2118=[2]an!$E$39,H2118&lt;[2]an!$M$37,S2118="kahepoolne vajaduspõhine",U2118=""),[2]an!$M$40,
IF(AND(A2118=[2]an!$J$38,F2118=[2]an!$E$39,H2118&lt;[2]an!$M$37,S2118="kahepoolne vajaduspõhine",U2118&lt;&gt;""),[2]an!$J$39,
IF(AND(A2118=[2]an!$J$38,F2118=[2]an!$E$39,H2118&lt;[2]an!$M$37,S2118&lt;&gt;"kahepoolne vajaduspõhine"),[2]an!$J$39,
IF(AND(A2118=[2]an!$J$38,F2118=[2]an!$E$42),[2]an!$J$42,""))))))))))))))))))))))))))))</f>
        <v/>
      </c>
      <c r="Y2118" s="17" t="str">
        <f>IFERROR(IF(F2118="Tugigrupp",0,
IF(AND(F2118="Peretoe teenus",H2118&gt;=[2]an!$M$37,RANK(D2118,$D2118:$D2118)+COUNTIFS($D$2:D2118,D2118,$F$2:F2118,F2118)-1&gt;1),"",
IF(AND(F2118="Peretoe teenus",H2118&gt;=[2]an!$M$37,RANK(D2118,$D2118:$D2118)+COUNTIFS($D$2:D2118,D2118,$F$2:F2118,F2118)-1=1,MONTH(H2118)=MONTH(K2118)=TRUE,YEAR(H2118)=YEAR(K2118)=TRUE),((EOMONTH(H2118,0)-H2118+1)*X2118)/DAY(EOMONTH(H2118,0)),
IF(AND(F2118="Peretoe teenus",H2118&gt;=[2]an!$M$37,RANK(D2118,$D2118:$D2118)+COUNTIFS($D$2:D2118,D2118,$F$2:F2118,F2118)-1=1),X2118,
IF(AND(F2118="Peretoe teenus",H2118&lt;[2]an!$M$37,S2118&lt;&gt;"kahepoolne vajaduspõhine",RANK(D2118,$D2118:$D2118)+COUNTIFS($D$2:D2118,D2118,$F$2:F2118,F2118)-1=1),X2118,
IF(AND(F2118="Peretoe teenus",H2118&lt;[2]an!$M$37,S2118&lt;&gt;"kahepoolne vajaduspõhine",RANK(D2118,$D2118:$D2118)+COUNTIFS($D$2:D2118,D2118,$F$2:F2118,F2118)-1&gt;1),"",
IF(AND(F2118="Peretoe teenus",H2118&lt;[2]an!$M$37,S2118="kahepoolne vajaduspõhine",U2118="",RANK(D2118,$D2118:$D2118)+COUNTIFS($D$2:D2118,D2118,$F$2:F2118,F2118)-1=1),X2118,
IF(AND(F2118="Peretoe teenus",H2118&lt;[2]an!$M$37,S2118="kahepoolne vajaduspõhine",U2118="",RANK(D2118,$D2118:$D2118)+COUNTIFS($D$2:D2118,D2118,$F$2:F2118,F2118)-1&gt;1),"",
IF(AND(F2118="Peretoe teenus",H2118&lt;[2]an!$M$37,S2118="kahepoolne vajaduspõhine",U2118&lt;[2]an!$M$37,RANK(D2118,$D2118:$D2118)+COUNTIFS($D$2:D2118,D2118,$F$2:F2118,F2118)-1=1),X2118,
IF(AND(F2118="Peretoe teenus",H2118&lt;[2]an!$M$37,S2118="kahepoolne vajaduspõhine",U2118&lt;[2]an!$M$37,RANK(D2118,$D2118:$D2118)+COUNTIFS($D$2:D2118,D2118,$F$2:F2118,F2118)-1&gt;1),"",
IF(AND(F2118="Peretoe teenus",H2118&lt;[2]an!$M$37,S2118="kahepoolne vajaduspõhine",U2118&gt;=[2]an!$M$37,U2118&lt;=[2]an!$M$38,RANK(D2118,$D2118:$D2118)+COUNTIFS($D$2:D2118,D2118,$F$2:F2118,F2118)-1=1),
((EOMONTH(U2118,0)-U2118+1)*X2118)/DAY(EOMONTH(U2118,0))+(DAY(U2118)-1)*100/DAY(EOMONTH(U2118,0)),
IF(AND(F2118="Peretoe teenus",H2118&lt;[2]an!$M$37,S2118="kahepoolne vajaduspõhine",U2118&gt;=[2]an!$M$37,U2118&lt;=[2]an!$M$38,RANK(D2118,$D2118:$D2118)+COUNTIFS($D$2:D2118,D2118,$F$2:F2118,F2118)-1&gt;1),"",
IF(AND(F2118="Peretoe teenus",H2118&lt;[2]an!$M$37,S2118="kahepoolne vajaduspõhine",U2118&gt;[2]an!$M$38,RANK(D2118,$D2118:$D2118)+COUNTIFS($D$2:D2118,D2118,$F$2:F2118,F2118)-1=1),X2118,
IF(AND(F2118="Peretoe teenus",H2118&lt;[2]an!$M$37,S2118="kahepoolne vajaduspõhine",U2118&gt;[2]an!$M$38,RANK(D2118,$D2118:$D2118)+COUNTIFS($D$2:D2118,D2118,$F$2:F2118,F2118)-1&gt;1),"",X2118*W2118)))))))))))))),"")</f>
        <v/>
      </c>
      <c r="Z2118" s="18" t="str">
        <f t="shared" si="100"/>
        <v/>
      </c>
      <c r="AA2118" s="19" t="str">
        <f>IFERROR(VLOOKUP(E2118,[2]an!$A$3:$B$81,2,FALSE),"")</f>
        <v/>
      </c>
      <c r="AB2118" s="19" t="str">
        <f>IFERROR(VLOOKUP(AA2118,[2]an!$C$2:$D$16,2,FALSE),"")</f>
        <v/>
      </c>
      <c r="AC2118" s="20"/>
      <c r="AD2118" s="21" t="str">
        <f>IF(A2118=[2]an!$F$36,VLOOKUP([2]an!$F$36,[2]an!$F$36:$H$36,3,FALSE),IF(A2118=[2]an!$F$35,VLOOKUP([2]an!$F$35,[2]an!$F$35:$H$35,3,FALSE),IF(A2118=[2]an!$F$33,VLOOKUP([2]an!$F$33,[2]an!$F$33:$H$33,3,FALSE),IF(A2118=[2]an!$F$31,VLOOKUP([2]an!$F$31,[2]an!$F$31:$H$31,3,FALSE),""))))</f>
        <v/>
      </c>
    </row>
    <row r="2119" spans="6:30" x14ac:dyDescent="0.2">
      <c r="F2119" s="10"/>
      <c r="G2119" s="8" t="str">
        <f t="shared" si="101"/>
        <v/>
      </c>
      <c r="H2119" s="13"/>
      <c r="K2119" s="13"/>
      <c r="L2119" s="10"/>
      <c r="M2119" s="10"/>
      <c r="S2119" s="8" t="str">
        <f>IFERROR(VLOOKUP(D2119,[1]peretoe_teenus!$A$2:$L$2000,5,FALSE),"")</f>
        <v/>
      </c>
      <c r="U2119" s="13"/>
      <c r="V2119" s="15" t="str" cm="1">
        <f t="array" ref="V2119">IFERROR(IF(AND(F2119="Tugigrupp",RANK(K2119,$K2119:$K2119)+COUNTIFS($K$2:K2119,K2119,$L$2:L2119,L2119,$M$2:M2119,M2119,$I$2:I2119,I2119,$G$2:G2119,G2119,$F$2:F2119,F2119)-1=1),SUMPRODUCT(($F$2:$F$4154=F2119)*($G$2:$G$4154=G2119)*($K$2:$K$4154=K2119)*($I$2:$I$4154=I2119)*($L$2:$L$4154=L2119)*($M$2:$M$4154=M2119)),""),"")</f>
        <v/>
      </c>
      <c r="W2119" s="15" t="str">
        <f t="shared" si="99"/>
        <v/>
      </c>
      <c r="X2119" s="16" t="str">
        <f>IF(AND(A2119=[2]an!$G$38,F2119=[2]an!$E$40),[2]an!$G$40,IF(AND(A2119=[2]an!$G$38,F2119=[2]an!$E$41),[2]an!$G$41,IF(AND(A2119=[2]an!$G$38,F2119=[2]an!$E$39,H2119&gt;=[2]an!$M$37),[2]an!$G$39,
IF(AND(A2119=[2]an!$G$38,F2119=[2]an!$E$39,H2119&lt;[2]an!$M$37,S2119="kahepoolne vajaduspõhine",U2119=""),[2]an!$M$40,
IF(AND(A2119=[2]an!$G$38,F2119=[2]an!$E$39,H2119&lt;[2]an!$M$37,S2119="kahepoolne vajaduspõhine",U2119&lt;&gt;""),[2]an!$G$39,
IF(AND(A2119=[2]an!$G$38,F2119=[2]an!$E$39,H2119&lt;[2]an!$M$37,S2119&lt;&gt;"kahepoolne vajaduspõhine"),[2]an!$G$39,
IF(AND(A2119=[2]an!$G$38,F2119=[2]an!$E$42),[2]an!$G$42,
IF(AND(A2119=[2]an!$H$38,F2119=[2]an!$E$40),[2]an!$H$40,IF(AND(A2119=[2]an!$H$38,F2119=[2]an!$E$41),[2]an!$H$41,IF(AND(A2119=[2]an!$H$38,F2119=[2]an!$E$39,H2119&gt;=[2]an!$M$37),[2]an!$H$39,
IF(AND(A2119=[2]an!$H$38,F2119=[2]an!$E$39,H2119&lt;[2]an!$M$37,S2119="kahepoolne vajaduspõhine",U2119=""),[2]an!$M$40,
IF(AND(A2119=[2]an!$H$38,F2119=[2]an!$E$39,H2119&lt;[2]an!$M$37,S2119="kahepoolne vajaduspõhine",U2119&lt;&gt;""),[2]an!$H$39,
IF(AND(A2119=[2]an!$H$38,F2119=[2]an!$E$39,H2119&lt;[2]an!$M$37,S2119&lt;&gt;"kahepoolne vajaduspõhine"),[2]an!$H$39,
IF(AND(A2119=[2]an!$H$38,F2119=[2]an!$E$42),[2]an!$H$42,
IF(AND(A2119=[2]an!$I$38,F2119=[2]an!$E$40),[2]an!$I$40,IF(AND(A2119=[2]an!$I$38,F2119=[2]an!$E$41),[2]an!$I$41,IF(AND(A2119=[2]an!$I$38,F2119=[2]an!$E$39,H2119&gt;=[2]an!$M$37),[2]an!$I$39,
IF(AND(A2119=[2]an!$I$38,F2119=[2]an!$E$39,H2119&lt;[2]an!$M$37,S2119="kahepoolne vajaduspõhine",U2119=""),[2]an!$M$40,
IF(AND(A2119=[2]an!$I$38,F2119=[2]an!$E$39,H2119&lt;[2]an!$M$37,S2119="kahepoolne vajaduspõhine",U2119&lt;&gt;""),[2]an!$I$39,
IF(AND(A2119=[2]an!$I$38,F2119=[2]an!$E$39,H2119&lt;[2]an!$M$37,S2119&lt;&gt;"kahepoolne vajaduspõhine"),[2]an!$I$39,
IF(AND(A2119=[2]an!$I$38,F2119=[2]an!$E$42),[2]an!$I$42,
IF(AND(A2119=[2]an!$J$38,F2119=[2]an!$E$40),[2]an!$J$40,IF(AND(A2119=[2]an!$J$38,F2119=[2]an!$E$41),[2]an!$J$41,IF(AND(A2119=[2]an!$J$38,F2119=[2]an!$E$39,H2119&gt;=[2]an!$M$37),[2]an!$J$39,
IF(AND(A2119=[2]an!$J$38,F2119=[2]an!$E$39,H2119&lt;[2]an!$M$37,S2119="kahepoolne vajaduspõhine",U2119=""),[2]an!$M$40,
IF(AND(A2119=[2]an!$J$38,F2119=[2]an!$E$39,H2119&lt;[2]an!$M$37,S2119="kahepoolne vajaduspõhine",U2119&lt;&gt;""),[2]an!$J$39,
IF(AND(A2119=[2]an!$J$38,F2119=[2]an!$E$39,H2119&lt;[2]an!$M$37,S2119&lt;&gt;"kahepoolne vajaduspõhine"),[2]an!$J$39,
IF(AND(A2119=[2]an!$J$38,F2119=[2]an!$E$42),[2]an!$J$42,""))))))))))))))))))))))))))))</f>
        <v/>
      </c>
      <c r="Y2119" s="17" t="str">
        <f>IFERROR(IF(F2119="Tugigrupp",0,
IF(AND(F2119="Peretoe teenus",H2119&gt;=[2]an!$M$37,RANK(D2119,$D2119:$D2119)+COUNTIFS($D$2:D2119,D2119,$F$2:F2119,F2119)-1&gt;1),"",
IF(AND(F2119="Peretoe teenus",H2119&gt;=[2]an!$M$37,RANK(D2119,$D2119:$D2119)+COUNTIFS($D$2:D2119,D2119,$F$2:F2119,F2119)-1=1,MONTH(H2119)=MONTH(K2119)=TRUE,YEAR(H2119)=YEAR(K2119)=TRUE),((EOMONTH(H2119,0)-H2119+1)*X2119)/DAY(EOMONTH(H2119,0)),
IF(AND(F2119="Peretoe teenus",H2119&gt;=[2]an!$M$37,RANK(D2119,$D2119:$D2119)+COUNTIFS($D$2:D2119,D2119,$F$2:F2119,F2119)-1=1),X2119,
IF(AND(F2119="Peretoe teenus",H2119&lt;[2]an!$M$37,S2119&lt;&gt;"kahepoolne vajaduspõhine",RANK(D2119,$D2119:$D2119)+COUNTIFS($D$2:D2119,D2119,$F$2:F2119,F2119)-1=1),X2119,
IF(AND(F2119="Peretoe teenus",H2119&lt;[2]an!$M$37,S2119&lt;&gt;"kahepoolne vajaduspõhine",RANK(D2119,$D2119:$D2119)+COUNTIFS($D$2:D2119,D2119,$F$2:F2119,F2119)-1&gt;1),"",
IF(AND(F2119="Peretoe teenus",H2119&lt;[2]an!$M$37,S2119="kahepoolne vajaduspõhine",U2119="",RANK(D2119,$D2119:$D2119)+COUNTIFS($D$2:D2119,D2119,$F$2:F2119,F2119)-1=1),X2119,
IF(AND(F2119="Peretoe teenus",H2119&lt;[2]an!$M$37,S2119="kahepoolne vajaduspõhine",U2119="",RANK(D2119,$D2119:$D2119)+COUNTIFS($D$2:D2119,D2119,$F$2:F2119,F2119)-1&gt;1),"",
IF(AND(F2119="Peretoe teenus",H2119&lt;[2]an!$M$37,S2119="kahepoolne vajaduspõhine",U2119&lt;[2]an!$M$37,RANK(D2119,$D2119:$D2119)+COUNTIFS($D$2:D2119,D2119,$F$2:F2119,F2119)-1=1),X2119,
IF(AND(F2119="Peretoe teenus",H2119&lt;[2]an!$M$37,S2119="kahepoolne vajaduspõhine",U2119&lt;[2]an!$M$37,RANK(D2119,$D2119:$D2119)+COUNTIFS($D$2:D2119,D2119,$F$2:F2119,F2119)-1&gt;1),"",
IF(AND(F2119="Peretoe teenus",H2119&lt;[2]an!$M$37,S2119="kahepoolne vajaduspõhine",U2119&gt;=[2]an!$M$37,U2119&lt;=[2]an!$M$38,RANK(D2119,$D2119:$D2119)+COUNTIFS($D$2:D2119,D2119,$F$2:F2119,F2119)-1=1),
((EOMONTH(U2119,0)-U2119+1)*X2119)/DAY(EOMONTH(U2119,0))+(DAY(U2119)-1)*100/DAY(EOMONTH(U2119,0)),
IF(AND(F2119="Peretoe teenus",H2119&lt;[2]an!$M$37,S2119="kahepoolne vajaduspõhine",U2119&gt;=[2]an!$M$37,U2119&lt;=[2]an!$M$38,RANK(D2119,$D2119:$D2119)+COUNTIFS($D$2:D2119,D2119,$F$2:F2119,F2119)-1&gt;1),"",
IF(AND(F2119="Peretoe teenus",H2119&lt;[2]an!$M$37,S2119="kahepoolne vajaduspõhine",U2119&gt;[2]an!$M$38,RANK(D2119,$D2119:$D2119)+COUNTIFS($D$2:D2119,D2119,$F$2:F2119,F2119)-1=1),X2119,
IF(AND(F2119="Peretoe teenus",H2119&lt;[2]an!$M$37,S2119="kahepoolne vajaduspõhine",U2119&gt;[2]an!$M$38,RANK(D2119,$D2119:$D2119)+COUNTIFS($D$2:D2119,D2119,$F$2:F2119,F2119)-1&gt;1),"",X2119*W2119)))))))))))))),"")</f>
        <v/>
      </c>
      <c r="Z2119" s="18" t="str">
        <f t="shared" si="100"/>
        <v/>
      </c>
      <c r="AA2119" s="19" t="str">
        <f>IFERROR(VLOOKUP(E2119,[2]an!$A$3:$B$81,2,FALSE),"")</f>
        <v/>
      </c>
      <c r="AB2119" s="19" t="str">
        <f>IFERROR(VLOOKUP(AA2119,[2]an!$C$2:$D$16,2,FALSE),"")</f>
        <v/>
      </c>
      <c r="AC2119" s="20"/>
      <c r="AD2119" s="21" t="str">
        <f>IF(A2119=[2]an!$F$36,VLOOKUP([2]an!$F$36,[2]an!$F$36:$H$36,3,FALSE),IF(A2119=[2]an!$F$35,VLOOKUP([2]an!$F$35,[2]an!$F$35:$H$35,3,FALSE),IF(A2119=[2]an!$F$33,VLOOKUP([2]an!$F$33,[2]an!$F$33:$H$33,3,FALSE),IF(A2119=[2]an!$F$31,VLOOKUP([2]an!$F$31,[2]an!$F$31:$H$31,3,FALSE),""))))</f>
        <v/>
      </c>
    </row>
    <row r="2120" spans="6:30" x14ac:dyDescent="0.2">
      <c r="F2120" s="10"/>
      <c r="G2120" s="8" t="str">
        <f t="shared" si="101"/>
        <v/>
      </c>
      <c r="H2120" s="13"/>
      <c r="K2120" s="13"/>
      <c r="L2120" s="10"/>
      <c r="M2120" s="10"/>
      <c r="S2120" s="8" t="str">
        <f>IFERROR(VLOOKUP(D2120,[1]peretoe_teenus!$A$2:$L$2000,5,FALSE),"")</f>
        <v/>
      </c>
      <c r="U2120" s="13"/>
      <c r="V2120" s="15" t="str" cm="1">
        <f t="array" ref="V2120">IFERROR(IF(AND(F2120="Tugigrupp",RANK(K2120,$K2120:$K2120)+COUNTIFS($K$2:K2120,K2120,$L$2:L2120,L2120,$M$2:M2120,M2120,$I$2:I2120,I2120,$G$2:G2120,G2120,$F$2:F2120,F2120)-1=1),SUMPRODUCT(($F$2:$F$4154=F2120)*($G$2:$G$4154=G2120)*($K$2:$K$4154=K2120)*($I$2:$I$4154=I2120)*($L$2:$L$4154=L2120)*($M$2:$M$4154=M2120)),""),"")</f>
        <v/>
      </c>
      <c r="W2120" s="15" t="str">
        <f t="shared" si="99"/>
        <v/>
      </c>
      <c r="X2120" s="16" t="str">
        <f>IF(AND(A2120=[2]an!$G$38,F2120=[2]an!$E$40),[2]an!$G$40,IF(AND(A2120=[2]an!$G$38,F2120=[2]an!$E$41),[2]an!$G$41,IF(AND(A2120=[2]an!$G$38,F2120=[2]an!$E$39,H2120&gt;=[2]an!$M$37),[2]an!$G$39,
IF(AND(A2120=[2]an!$G$38,F2120=[2]an!$E$39,H2120&lt;[2]an!$M$37,S2120="kahepoolne vajaduspõhine",U2120=""),[2]an!$M$40,
IF(AND(A2120=[2]an!$G$38,F2120=[2]an!$E$39,H2120&lt;[2]an!$M$37,S2120="kahepoolne vajaduspõhine",U2120&lt;&gt;""),[2]an!$G$39,
IF(AND(A2120=[2]an!$G$38,F2120=[2]an!$E$39,H2120&lt;[2]an!$M$37,S2120&lt;&gt;"kahepoolne vajaduspõhine"),[2]an!$G$39,
IF(AND(A2120=[2]an!$G$38,F2120=[2]an!$E$42),[2]an!$G$42,
IF(AND(A2120=[2]an!$H$38,F2120=[2]an!$E$40),[2]an!$H$40,IF(AND(A2120=[2]an!$H$38,F2120=[2]an!$E$41),[2]an!$H$41,IF(AND(A2120=[2]an!$H$38,F2120=[2]an!$E$39,H2120&gt;=[2]an!$M$37),[2]an!$H$39,
IF(AND(A2120=[2]an!$H$38,F2120=[2]an!$E$39,H2120&lt;[2]an!$M$37,S2120="kahepoolne vajaduspõhine",U2120=""),[2]an!$M$40,
IF(AND(A2120=[2]an!$H$38,F2120=[2]an!$E$39,H2120&lt;[2]an!$M$37,S2120="kahepoolne vajaduspõhine",U2120&lt;&gt;""),[2]an!$H$39,
IF(AND(A2120=[2]an!$H$38,F2120=[2]an!$E$39,H2120&lt;[2]an!$M$37,S2120&lt;&gt;"kahepoolne vajaduspõhine"),[2]an!$H$39,
IF(AND(A2120=[2]an!$H$38,F2120=[2]an!$E$42),[2]an!$H$42,
IF(AND(A2120=[2]an!$I$38,F2120=[2]an!$E$40),[2]an!$I$40,IF(AND(A2120=[2]an!$I$38,F2120=[2]an!$E$41),[2]an!$I$41,IF(AND(A2120=[2]an!$I$38,F2120=[2]an!$E$39,H2120&gt;=[2]an!$M$37),[2]an!$I$39,
IF(AND(A2120=[2]an!$I$38,F2120=[2]an!$E$39,H2120&lt;[2]an!$M$37,S2120="kahepoolne vajaduspõhine",U2120=""),[2]an!$M$40,
IF(AND(A2120=[2]an!$I$38,F2120=[2]an!$E$39,H2120&lt;[2]an!$M$37,S2120="kahepoolne vajaduspõhine",U2120&lt;&gt;""),[2]an!$I$39,
IF(AND(A2120=[2]an!$I$38,F2120=[2]an!$E$39,H2120&lt;[2]an!$M$37,S2120&lt;&gt;"kahepoolne vajaduspõhine"),[2]an!$I$39,
IF(AND(A2120=[2]an!$I$38,F2120=[2]an!$E$42),[2]an!$I$42,
IF(AND(A2120=[2]an!$J$38,F2120=[2]an!$E$40),[2]an!$J$40,IF(AND(A2120=[2]an!$J$38,F2120=[2]an!$E$41),[2]an!$J$41,IF(AND(A2120=[2]an!$J$38,F2120=[2]an!$E$39,H2120&gt;=[2]an!$M$37),[2]an!$J$39,
IF(AND(A2120=[2]an!$J$38,F2120=[2]an!$E$39,H2120&lt;[2]an!$M$37,S2120="kahepoolne vajaduspõhine",U2120=""),[2]an!$M$40,
IF(AND(A2120=[2]an!$J$38,F2120=[2]an!$E$39,H2120&lt;[2]an!$M$37,S2120="kahepoolne vajaduspõhine",U2120&lt;&gt;""),[2]an!$J$39,
IF(AND(A2120=[2]an!$J$38,F2120=[2]an!$E$39,H2120&lt;[2]an!$M$37,S2120&lt;&gt;"kahepoolne vajaduspõhine"),[2]an!$J$39,
IF(AND(A2120=[2]an!$J$38,F2120=[2]an!$E$42),[2]an!$J$42,""))))))))))))))))))))))))))))</f>
        <v/>
      </c>
      <c r="Y2120" s="17" t="str">
        <f>IFERROR(IF(F2120="Tugigrupp",0,
IF(AND(F2120="Peretoe teenus",H2120&gt;=[2]an!$M$37,RANK(D2120,$D2120:$D2120)+COUNTIFS($D$2:D2120,D2120,$F$2:F2120,F2120)-1&gt;1),"",
IF(AND(F2120="Peretoe teenus",H2120&gt;=[2]an!$M$37,RANK(D2120,$D2120:$D2120)+COUNTIFS($D$2:D2120,D2120,$F$2:F2120,F2120)-1=1,MONTH(H2120)=MONTH(K2120)=TRUE,YEAR(H2120)=YEAR(K2120)=TRUE),((EOMONTH(H2120,0)-H2120+1)*X2120)/DAY(EOMONTH(H2120,0)),
IF(AND(F2120="Peretoe teenus",H2120&gt;=[2]an!$M$37,RANK(D2120,$D2120:$D2120)+COUNTIFS($D$2:D2120,D2120,$F$2:F2120,F2120)-1=1),X2120,
IF(AND(F2120="Peretoe teenus",H2120&lt;[2]an!$M$37,S2120&lt;&gt;"kahepoolne vajaduspõhine",RANK(D2120,$D2120:$D2120)+COUNTIFS($D$2:D2120,D2120,$F$2:F2120,F2120)-1=1),X2120,
IF(AND(F2120="Peretoe teenus",H2120&lt;[2]an!$M$37,S2120&lt;&gt;"kahepoolne vajaduspõhine",RANK(D2120,$D2120:$D2120)+COUNTIFS($D$2:D2120,D2120,$F$2:F2120,F2120)-1&gt;1),"",
IF(AND(F2120="Peretoe teenus",H2120&lt;[2]an!$M$37,S2120="kahepoolne vajaduspõhine",U2120="",RANK(D2120,$D2120:$D2120)+COUNTIFS($D$2:D2120,D2120,$F$2:F2120,F2120)-1=1),X2120,
IF(AND(F2120="Peretoe teenus",H2120&lt;[2]an!$M$37,S2120="kahepoolne vajaduspõhine",U2120="",RANK(D2120,$D2120:$D2120)+COUNTIFS($D$2:D2120,D2120,$F$2:F2120,F2120)-1&gt;1),"",
IF(AND(F2120="Peretoe teenus",H2120&lt;[2]an!$M$37,S2120="kahepoolne vajaduspõhine",U2120&lt;[2]an!$M$37,RANK(D2120,$D2120:$D2120)+COUNTIFS($D$2:D2120,D2120,$F$2:F2120,F2120)-1=1),X2120,
IF(AND(F2120="Peretoe teenus",H2120&lt;[2]an!$M$37,S2120="kahepoolne vajaduspõhine",U2120&lt;[2]an!$M$37,RANK(D2120,$D2120:$D2120)+COUNTIFS($D$2:D2120,D2120,$F$2:F2120,F2120)-1&gt;1),"",
IF(AND(F2120="Peretoe teenus",H2120&lt;[2]an!$M$37,S2120="kahepoolne vajaduspõhine",U2120&gt;=[2]an!$M$37,U2120&lt;=[2]an!$M$38,RANK(D2120,$D2120:$D2120)+COUNTIFS($D$2:D2120,D2120,$F$2:F2120,F2120)-1=1),
((EOMONTH(U2120,0)-U2120+1)*X2120)/DAY(EOMONTH(U2120,0))+(DAY(U2120)-1)*100/DAY(EOMONTH(U2120,0)),
IF(AND(F2120="Peretoe teenus",H2120&lt;[2]an!$M$37,S2120="kahepoolne vajaduspõhine",U2120&gt;=[2]an!$M$37,U2120&lt;=[2]an!$M$38,RANK(D2120,$D2120:$D2120)+COUNTIFS($D$2:D2120,D2120,$F$2:F2120,F2120)-1&gt;1),"",
IF(AND(F2120="Peretoe teenus",H2120&lt;[2]an!$M$37,S2120="kahepoolne vajaduspõhine",U2120&gt;[2]an!$M$38,RANK(D2120,$D2120:$D2120)+COUNTIFS($D$2:D2120,D2120,$F$2:F2120,F2120)-1=1),X2120,
IF(AND(F2120="Peretoe teenus",H2120&lt;[2]an!$M$37,S2120="kahepoolne vajaduspõhine",U2120&gt;[2]an!$M$38,RANK(D2120,$D2120:$D2120)+COUNTIFS($D$2:D2120,D2120,$F$2:F2120,F2120)-1&gt;1),"",X2120*W2120)))))))))))))),"")</f>
        <v/>
      </c>
      <c r="Z2120" s="18" t="str">
        <f t="shared" si="100"/>
        <v/>
      </c>
      <c r="AA2120" s="19" t="str">
        <f>IFERROR(VLOOKUP(E2120,[2]an!$A$3:$B$81,2,FALSE),"")</f>
        <v/>
      </c>
      <c r="AB2120" s="19" t="str">
        <f>IFERROR(VLOOKUP(AA2120,[2]an!$C$2:$D$16,2,FALSE),"")</f>
        <v/>
      </c>
      <c r="AC2120" s="20"/>
      <c r="AD2120" s="21" t="str">
        <f>IF(A2120=[2]an!$F$36,VLOOKUP([2]an!$F$36,[2]an!$F$36:$H$36,3,FALSE),IF(A2120=[2]an!$F$35,VLOOKUP([2]an!$F$35,[2]an!$F$35:$H$35,3,FALSE),IF(A2120=[2]an!$F$33,VLOOKUP([2]an!$F$33,[2]an!$F$33:$H$33,3,FALSE),IF(A2120=[2]an!$F$31,VLOOKUP([2]an!$F$31,[2]an!$F$31:$H$31,3,FALSE),""))))</f>
        <v/>
      </c>
    </row>
    <row r="2121" spans="6:30" x14ac:dyDescent="0.2">
      <c r="F2121" s="10"/>
      <c r="G2121" s="8" t="str">
        <f t="shared" si="101"/>
        <v/>
      </c>
      <c r="H2121" s="13"/>
      <c r="K2121" s="13"/>
      <c r="L2121" s="10"/>
      <c r="M2121" s="10"/>
      <c r="S2121" s="8" t="str">
        <f>IFERROR(VLOOKUP(D2121,[1]peretoe_teenus!$A$2:$L$2000,5,FALSE),"")</f>
        <v/>
      </c>
      <c r="U2121" s="13"/>
      <c r="V2121" s="15" t="str" cm="1">
        <f t="array" ref="V2121">IFERROR(IF(AND(F2121="Tugigrupp",RANK(K2121,$K2121:$K2121)+COUNTIFS($K$2:K2121,K2121,$L$2:L2121,L2121,$M$2:M2121,M2121,$I$2:I2121,I2121,$G$2:G2121,G2121,$F$2:F2121,F2121)-1=1),SUMPRODUCT(($F$2:$F$4154=F2121)*($G$2:$G$4154=G2121)*($K$2:$K$4154=K2121)*($I$2:$I$4154=I2121)*($L$2:$L$4154=L2121)*($M$2:$M$4154=M2121)),""),"")</f>
        <v/>
      </c>
      <c r="W2121" s="15" t="str">
        <f t="shared" si="99"/>
        <v/>
      </c>
      <c r="X2121" s="16" t="str">
        <f>IF(AND(A2121=[2]an!$G$38,F2121=[2]an!$E$40),[2]an!$G$40,IF(AND(A2121=[2]an!$G$38,F2121=[2]an!$E$41),[2]an!$G$41,IF(AND(A2121=[2]an!$G$38,F2121=[2]an!$E$39,H2121&gt;=[2]an!$M$37),[2]an!$G$39,
IF(AND(A2121=[2]an!$G$38,F2121=[2]an!$E$39,H2121&lt;[2]an!$M$37,S2121="kahepoolne vajaduspõhine",U2121=""),[2]an!$M$40,
IF(AND(A2121=[2]an!$G$38,F2121=[2]an!$E$39,H2121&lt;[2]an!$M$37,S2121="kahepoolne vajaduspõhine",U2121&lt;&gt;""),[2]an!$G$39,
IF(AND(A2121=[2]an!$G$38,F2121=[2]an!$E$39,H2121&lt;[2]an!$M$37,S2121&lt;&gt;"kahepoolne vajaduspõhine"),[2]an!$G$39,
IF(AND(A2121=[2]an!$G$38,F2121=[2]an!$E$42),[2]an!$G$42,
IF(AND(A2121=[2]an!$H$38,F2121=[2]an!$E$40),[2]an!$H$40,IF(AND(A2121=[2]an!$H$38,F2121=[2]an!$E$41),[2]an!$H$41,IF(AND(A2121=[2]an!$H$38,F2121=[2]an!$E$39,H2121&gt;=[2]an!$M$37),[2]an!$H$39,
IF(AND(A2121=[2]an!$H$38,F2121=[2]an!$E$39,H2121&lt;[2]an!$M$37,S2121="kahepoolne vajaduspõhine",U2121=""),[2]an!$M$40,
IF(AND(A2121=[2]an!$H$38,F2121=[2]an!$E$39,H2121&lt;[2]an!$M$37,S2121="kahepoolne vajaduspõhine",U2121&lt;&gt;""),[2]an!$H$39,
IF(AND(A2121=[2]an!$H$38,F2121=[2]an!$E$39,H2121&lt;[2]an!$M$37,S2121&lt;&gt;"kahepoolne vajaduspõhine"),[2]an!$H$39,
IF(AND(A2121=[2]an!$H$38,F2121=[2]an!$E$42),[2]an!$H$42,
IF(AND(A2121=[2]an!$I$38,F2121=[2]an!$E$40),[2]an!$I$40,IF(AND(A2121=[2]an!$I$38,F2121=[2]an!$E$41),[2]an!$I$41,IF(AND(A2121=[2]an!$I$38,F2121=[2]an!$E$39,H2121&gt;=[2]an!$M$37),[2]an!$I$39,
IF(AND(A2121=[2]an!$I$38,F2121=[2]an!$E$39,H2121&lt;[2]an!$M$37,S2121="kahepoolne vajaduspõhine",U2121=""),[2]an!$M$40,
IF(AND(A2121=[2]an!$I$38,F2121=[2]an!$E$39,H2121&lt;[2]an!$M$37,S2121="kahepoolne vajaduspõhine",U2121&lt;&gt;""),[2]an!$I$39,
IF(AND(A2121=[2]an!$I$38,F2121=[2]an!$E$39,H2121&lt;[2]an!$M$37,S2121&lt;&gt;"kahepoolne vajaduspõhine"),[2]an!$I$39,
IF(AND(A2121=[2]an!$I$38,F2121=[2]an!$E$42),[2]an!$I$42,
IF(AND(A2121=[2]an!$J$38,F2121=[2]an!$E$40),[2]an!$J$40,IF(AND(A2121=[2]an!$J$38,F2121=[2]an!$E$41),[2]an!$J$41,IF(AND(A2121=[2]an!$J$38,F2121=[2]an!$E$39,H2121&gt;=[2]an!$M$37),[2]an!$J$39,
IF(AND(A2121=[2]an!$J$38,F2121=[2]an!$E$39,H2121&lt;[2]an!$M$37,S2121="kahepoolne vajaduspõhine",U2121=""),[2]an!$M$40,
IF(AND(A2121=[2]an!$J$38,F2121=[2]an!$E$39,H2121&lt;[2]an!$M$37,S2121="kahepoolne vajaduspõhine",U2121&lt;&gt;""),[2]an!$J$39,
IF(AND(A2121=[2]an!$J$38,F2121=[2]an!$E$39,H2121&lt;[2]an!$M$37,S2121&lt;&gt;"kahepoolne vajaduspõhine"),[2]an!$J$39,
IF(AND(A2121=[2]an!$J$38,F2121=[2]an!$E$42),[2]an!$J$42,""))))))))))))))))))))))))))))</f>
        <v/>
      </c>
      <c r="Y2121" s="17" t="str">
        <f>IFERROR(IF(F2121="Tugigrupp",0,
IF(AND(F2121="Peretoe teenus",H2121&gt;=[2]an!$M$37,RANK(D2121,$D2121:$D2121)+COUNTIFS($D$2:D2121,D2121,$F$2:F2121,F2121)-1&gt;1),"",
IF(AND(F2121="Peretoe teenus",H2121&gt;=[2]an!$M$37,RANK(D2121,$D2121:$D2121)+COUNTIFS($D$2:D2121,D2121,$F$2:F2121,F2121)-1=1,MONTH(H2121)=MONTH(K2121)=TRUE,YEAR(H2121)=YEAR(K2121)=TRUE),((EOMONTH(H2121,0)-H2121+1)*X2121)/DAY(EOMONTH(H2121,0)),
IF(AND(F2121="Peretoe teenus",H2121&gt;=[2]an!$M$37,RANK(D2121,$D2121:$D2121)+COUNTIFS($D$2:D2121,D2121,$F$2:F2121,F2121)-1=1),X2121,
IF(AND(F2121="Peretoe teenus",H2121&lt;[2]an!$M$37,S2121&lt;&gt;"kahepoolne vajaduspõhine",RANK(D2121,$D2121:$D2121)+COUNTIFS($D$2:D2121,D2121,$F$2:F2121,F2121)-1=1),X2121,
IF(AND(F2121="Peretoe teenus",H2121&lt;[2]an!$M$37,S2121&lt;&gt;"kahepoolne vajaduspõhine",RANK(D2121,$D2121:$D2121)+COUNTIFS($D$2:D2121,D2121,$F$2:F2121,F2121)-1&gt;1),"",
IF(AND(F2121="Peretoe teenus",H2121&lt;[2]an!$M$37,S2121="kahepoolne vajaduspõhine",U2121="",RANK(D2121,$D2121:$D2121)+COUNTIFS($D$2:D2121,D2121,$F$2:F2121,F2121)-1=1),X2121,
IF(AND(F2121="Peretoe teenus",H2121&lt;[2]an!$M$37,S2121="kahepoolne vajaduspõhine",U2121="",RANK(D2121,$D2121:$D2121)+COUNTIFS($D$2:D2121,D2121,$F$2:F2121,F2121)-1&gt;1),"",
IF(AND(F2121="Peretoe teenus",H2121&lt;[2]an!$M$37,S2121="kahepoolne vajaduspõhine",U2121&lt;[2]an!$M$37,RANK(D2121,$D2121:$D2121)+COUNTIFS($D$2:D2121,D2121,$F$2:F2121,F2121)-1=1),X2121,
IF(AND(F2121="Peretoe teenus",H2121&lt;[2]an!$M$37,S2121="kahepoolne vajaduspõhine",U2121&lt;[2]an!$M$37,RANK(D2121,$D2121:$D2121)+COUNTIFS($D$2:D2121,D2121,$F$2:F2121,F2121)-1&gt;1),"",
IF(AND(F2121="Peretoe teenus",H2121&lt;[2]an!$M$37,S2121="kahepoolne vajaduspõhine",U2121&gt;=[2]an!$M$37,U2121&lt;=[2]an!$M$38,RANK(D2121,$D2121:$D2121)+COUNTIFS($D$2:D2121,D2121,$F$2:F2121,F2121)-1=1),
((EOMONTH(U2121,0)-U2121+1)*X2121)/DAY(EOMONTH(U2121,0))+(DAY(U2121)-1)*100/DAY(EOMONTH(U2121,0)),
IF(AND(F2121="Peretoe teenus",H2121&lt;[2]an!$M$37,S2121="kahepoolne vajaduspõhine",U2121&gt;=[2]an!$M$37,U2121&lt;=[2]an!$M$38,RANK(D2121,$D2121:$D2121)+COUNTIFS($D$2:D2121,D2121,$F$2:F2121,F2121)-1&gt;1),"",
IF(AND(F2121="Peretoe teenus",H2121&lt;[2]an!$M$37,S2121="kahepoolne vajaduspõhine",U2121&gt;[2]an!$M$38,RANK(D2121,$D2121:$D2121)+COUNTIFS($D$2:D2121,D2121,$F$2:F2121,F2121)-1=1),X2121,
IF(AND(F2121="Peretoe teenus",H2121&lt;[2]an!$M$37,S2121="kahepoolne vajaduspõhine",U2121&gt;[2]an!$M$38,RANK(D2121,$D2121:$D2121)+COUNTIFS($D$2:D2121,D2121,$F$2:F2121,F2121)-1&gt;1),"",X2121*W2121)))))))))))))),"")</f>
        <v/>
      </c>
      <c r="Z2121" s="18" t="str">
        <f t="shared" si="100"/>
        <v/>
      </c>
      <c r="AA2121" s="19" t="str">
        <f>IFERROR(VLOOKUP(E2121,[2]an!$A$3:$B$81,2,FALSE),"")</f>
        <v/>
      </c>
      <c r="AB2121" s="19" t="str">
        <f>IFERROR(VLOOKUP(AA2121,[2]an!$C$2:$D$16,2,FALSE),"")</f>
        <v/>
      </c>
      <c r="AC2121" s="20"/>
      <c r="AD2121" s="21" t="str">
        <f>IF(A2121=[2]an!$F$36,VLOOKUP([2]an!$F$36,[2]an!$F$36:$H$36,3,FALSE),IF(A2121=[2]an!$F$35,VLOOKUP([2]an!$F$35,[2]an!$F$35:$H$35,3,FALSE),IF(A2121=[2]an!$F$33,VLOOKUP([2]an!$F$33,[2]an!$F$33:$H$33,3,FALSE),IF(A2121=[2]an!$F$31,VLOOKUP([2]an!$F$31,[2]an!$F$31:$H$31,3,FALSE),""))))</f>
        <v/>
      </c>
    </row>
    <row r="2122" spans="6:30" x14ac:dyDescent="0.2">
      <c r="F2122" s="10"/>
      <c r="G2122" s="8" t="str">
        <f t="shared" si="101"/>
        <v/>
      </c>
      <c r="H2122" s="13"/>
      <c r="K2122" s="13"/>
      <c r="L2122" s="10"/>
      <c r="M2122" s="10"/>
      <c r="S2122" s="8" t="str">
        <f>IFERROR(VLOOKUP(D2122,[1]peretoe_teenus!$A$2:$L$2000,5,FALSE),"")</f>
        <v/>
      </c>
      <c r="U2122" s="13"/>
      <c r="V2122" s="15" t="str" cm="1">
        <f t="array" ref="V2122">IFERROR(IF(AND(F2122="Tugigrupp",RANK(K2122,$K2122:$K2122)+COUNTIFS($K$2:K2122,K2122,$L$2:L2122,L2122,$M$2:M2122,M2122,$I$2:I2122,I2122,$G$2:G2122,G2122,$F$2:F2122,F2122)-1=1),SUMPRODUCT(($F$2:$F$4154=F2122)*($G$2:$G$4154=G2122)*($K$2:$K$4154=K2122)*($I$2:$I$4154=I2122)*($L$2:$L$4154=L2122)*($M$2:$M$4154=M2122)),""),"")</f>
        <v/>
      </c>
      <c r="W2122" s="15" t="str">
        <f t="shared" si="99"/>
        <v/>
      </c>
      <c r="X2122" s="16" t="str">
        <f>IF(AND(A2122=[2]an!$G$38,F2122=[2]an!$E$40),[2]an!$G$40,IF(AND(A2122=[2]an!$G$38,F2122=[2]an!$E$41),[2]an!$G$41,IF(AND(A2122=[2]an!$G$38,F2122=[2]an!$E$39,H2122&gt;=[2]an!$M$37),[2]an!$G$39,
IF(AND(A2122=[2]an!$G$38,F2122=[2]an!$E$39,H2122&lt;[2]an!$M$37,S2122="kahepoolne vajaduspõhine",U2122=""),[2]an!$M$40,
IF(AND(A2122=[2]an!$G$38,F2122=[2]an!$E$39,H2122&lt;[2]an!$M$37,S2122="kahepoolne vajaduspõhine",U2122&lt;&gt;""),[2]an!$G$39,
IF(AND(A2122=[2]an!$G$38,F2122=[2]an!$E$39,H2122&lt;[2]an!$M$37,S2122&lt;&gt;"kahepoolne vajaduspõhine"),[2]an!$G$39,
IF(AND(A2122=[2]an!$G$38,F2122=[2]an!$E$42),[2]an!$G$42,
IF(AND(A2122=[2]an!$H$38,F2122=[2]an!$E$40),[2]an!$H$40,IF(AND(A2122=[2]an!$H$38,F2122=[2]an!$E$41),[2]an!$H$41,IF(AND(A2122=[2]an!$H$38,F2122=[2]an!$E$39,H2122&gt;=[2]an!$M$37),[2]an!$H$39,
IF(AND(A2122=[2]an!$H$38,F2122=[2]an!$E$39,H2122&lt;[2]an!$M$37,S2122="kahepoolne vajaduspõhine",U2122=""),[2]an!$M$40,
IF(AND(A2122=[2]an!$H$38,F2122=[2]an!$E$39,H2122&lt;[2]an!$M$37,S2122="kahepoolne vajaduspõhine",U2122&lt;&gt;""),[2]an!$H$39,
IF(AND(A2122=[2]an!$H$38,F2122=[2]an!$E$39,H2122&lt;[2]an!$M$37,S2122&lt;&gt;"kahepoolne vajaduspõhine"),[2]an!$H$39,
IF(AND(A2122=[2]an!$H$38,F2122=[2]an!$E$42),[2]an!$H$42,
IF(AND(A2122=[2]an!$I$38,F2122=[2]an!$E$40),[2]an!$I$40,IF(AND(A2122=[2]an!$I$38,F2122=[2]an!$E$41),[2]an!$I$41,IF(AND(A2122=[2]an!$I$38,F2122=[2]an!$E$39,H2122&gt;=[2]an!$M$37),[2]an!$I$39,
IF(AND(A2122=[2]an!$I$38,F2122=[2]an!$E$39,H2122&lt;[2]an!$M$37,S2122="kahepoolne vajaduspõhine",U2122=""),[2]an!$M$40,
IF(AND(A2122=[2]an!$I$38,F2122=[2]an!$E$39,H2122&lt;[2]an!$M$37,S2122="kahepoolne vajaduspõhine",U2122&lt;&gt;""),[2]an!$I$39,
IF(AND(A2122=[2]an!$I$38,F2122=[2]an!$E$39,H2122&lt;[2]an!$M$37,S2122&lt;&gt;"kahepoolne vajaduspõhine"),[2]an!$I$39,
IF(AND(A2122=[2]an!$I$38,F2122=[2]an!$E$42),[2]an!$I$42,
IF(AND(A2122=[2]an!$J$38,F2122=[2]an!$E$40),[2]an!$J$40,IF(AND(A2122=[2]an!$J$38,F2122=[2]an!$E$41),[2]an!$J$41,IF(AND(A2122=[2]an!$J$38,F2122=[2]an!$E$39,H2122&gt;=[2]an!$M$37),[2]an!$J$39,
IF(AND(A2122=[2]an!$J$38,F2122=[2]an!$E$39,H2122&lt;[2]an!$M$37,S2122="kahepoolne vajaduspõhine",U2122=""),[2]an!$M$40,
IF(AND(A2122=[2]an!$J$38,F2122=[2]an!$E$39,H2122&lt;[2]an!$M$37,S2122="kahepoolne vajaduspõhine",U2122&lt;&gt;""),[2]an!$J$39,
IF(AND(A2122=[2]an!$J$38,F2122=[2]an!$E$39,H2122&lt;[2]an!$M$37,S2122&lt;&gt;"kahepoolne vajaduspõhine"),[2]an!$J$39,
IF(AND(A2122=[2]an!$J$38,F2122=[2]an!$E$42),[2]an!$J$42,""))))))))))))))))))))))))))))</f>
        <v/>
      </c>
      <c r="Y2122" s="17" t="str">
        <f>IFERROR(IF(F2122="Tugigrupp",0,
IF(AND(F2122="Peretoe teenus",H2122&gt;=[2]an!$M$37,RANK(D2122,$D2122:$D2122)+COUNTIFS($D$2:D2122,D2122,$F$2:F2122,F2122)-1&gt;1),"",
IF(AND(F2122="Peretoe teenus",H2122&gt;=[2]an!$M$37,RANK(D2122,$D2122:$D2122)+COUNTIFS($D$2:D2122,D2122,$F$2:F2122,F2122)-1=1,MONTH(H2122)=MONTH(K2122)=TRUE,YEAR(H2122)=YEAR(K2122)=TRUE),((EOMONTH(H2122,0)-H2122+1)*X2122)/DAY(EOMONTH(H2122,0)),
IF(AND(F2122="Peretoe teenus",H2122&gt;=[2]an!$M$37,RANK(D2122,$D2122:$D2122)+COUNTIFS($D$2:D2122,D2122,$F$2:F2122,F2122)-1=1),X2122,
IF(AND(F2122="Peretoe teenus",H2122&lt;[2]an!$M$37,S2122&lt;&gt;"kahepoolne vajaduspõhine",RANK(D2122,$D2122:$D2122)+COUNTIFS($D$2:D2122,D2122,$F$2:F2122,F2122)-1=1),X2122,
IF(AND(F2122="Peretoe teenus",H2122&lt;[2]an!$M$37,S2122&lt;&gt;"kahepoolne vajaduspõhine",RANK(D2122,$D2122:$D2122)+COUNTIFS($D$2:D2122,D2122,$F$2:F2122,F2122)-1&gt;1),"",
IF(AND(F2122="Peretoe teenus",H2122&lt;[2]an!$M$37,S2122="kahepoolne vajaduspõhine",U2122="",RANK(D2122,$D2122:$D2122)+COUNTIFS($D$2:D2122,D2122,$F$2:F2122,F2122)-1=1),X2122,
IF(AND(F2122="Peretoe teenus",H2122&lt;[2]an!$M$37,S2122="kahepoolne vajaduspõhine",U2122="",RANK(D2122,$D2122:$D2122)+COUNTIFS($D$2:D2122,D2122,$F$2:F2122,F2122)-1&gt;1),"",
IF(AND(F2122="Peretoe teenus",H2122&lt;[2]an!$M$37,S2122="kahepoolne vajaduspõhine",U2122&lt;[2]an!$M$37,RANK(D2122,$D2122:$D2122)+COUNTIFS($D$2:D2122,D2122,$F$2:F2122,F2122)-1=1),X2122,
IF(AND(F2122="Peretoe teenus",H2122&lt;[2]an!$M$37,S2122="kahepoolne vajaduspõhine",U2122&lt;[2]an!$M$37,RANK(D2122,$D2122:$D2122)+COUNTIFS($D$2:D2122,D2122,$F$2:F2122,F2122)-1&gt;1),"",
IF(AND(F2122="Peretoe teenus",H2122&lt;[2]an!$M$37,S2122="kahepoolne vajaduspõhine",U2122&gt;=[2]an!$M$37,U2122&lt;=[2]an!$M$38,RANK(D2122,$D2122:$D2122)+COUNTIFS($D$2:D2122,D2122,$F$2:F2122,F2122)-1=1),
((EOMONTH(U2122,0)-U2122+1)*X2122)/DAY(EOMONTH(U2122,0))+(DAY(U2122)-1)*100/DAY(EOMONTH(U2122,0)),
IF(AND(F2122="Peretoe teenus",H2122&lt;[2]an!$M$37,S2122="kahepoolne vajaduspõhine",U2122&gt;=[2]an!$M$37,U2122&lt;=[2]an!$M$38,RANK(D2122,$D2122:$D2122)+COUNTIFS($D$2:D2122,D2122,$F$2:F2122,F2122)-1&gt;1),"",
IF(AND(F2122="Peretoe teenus",H2122&lt;[2]an!$M$37,S2122="kahepoolne vajaduspõhine",U2122&gt;[2]an!$M$38,RANK(D2122,$D2122:$D2122)+COUNTIFS($D$2:D2122,D2122,$F$2:F2122,F2122)-1=1),X2122,
IF(AND(F2122="Peretoe teenus",H2122&lt;[2]an!$M$37,S2122="kahepoolne vajaduspõhine",U2122&gt;[2]an!$M$38,RANK(D2122,$D2122:$D2122)+COUNTIFS($D$2:D2122,D2122,$F$2:F2122,F2122)-1&gt;1),"",X2122*W2122)))))))))))))),"")</f>
        <v/>
      </c>
      <c r="Z2122" s="18" t="str">
        <f t="shared" si="100"/>
        <v/>
      </c>
      <c r="AA2122" s="19" t="str">
        <f>IFERROR(VLOOKUP(E2122,[2]an!$A$3:$B$81,2,FALSE),"")</f>
        <v/>
      </c>
      <c r="AB2122" s="19" t="str">
        <f>IFERROR(VLOOKUP(AA2122,[2]an!$C$2:$D$16,2,FALSE),"")</f>
        <v/>
      </c>
      <c r="AC2122" s="20"/>
      <c r="AD2122" s="21" t="str">
        <f>IF(A2122=[2]an!$F$36,VLOOKUP([2]an!$F$36,[2]an!$F$36:$H$36,3,FALSE),IF(A2122=[2]an!$F$35,VLOOKUP([2]an!$F$35,[2]an!$F$35:$H$35,3,FALSE),IF(A2122=[2]an!$F$33,VLOOKUP([2]an!$F$33,[2]an!$F$33:$H$33,3,FALSE),IF(A2122=[2]an!$F$31,VLOOKUP([2]an!$F$31,[2]an!$F$31:$H$31,3,FALSE),""))))</f>
        <v/>
      </c>
    </row>
    <row r="2123" spans="6:30" x14ac:dyDescent="0.2">
      <c r="F2123" s="10"/>
      <c r="G2123" s="8" t="str">
        <f t="shared" si="101"/>
        <v/>
      </c>
      <c r="H2123" s="13"/>
      <c r="K2123" s="13"/>
      <c r="L2123" s="10"/>
      <c r="M2123" s="10"/>
      <c r="S2123" s="8" t="str">
        <f>IFERROR(VLOOKUP(D2123,[1]peretoe_teenus!$A$2:$L$2000,5,FALSE),"")</f>
        <v/>
      </c>
      <c r="U2123" s="13"/>
      <c r="V2123" s="15" t="str" cm="1">
        <f t="array" ref="V2123">IFERROR(IF(AND(F2123="Tugigrupp",RANK(K2123,$K2123:$K2123)+COUNTIFS($K$2:K2123,K2123,$L$2:L2123,L2123,$M$2:M2123,M2123,$I$2:I2123,I2123,$G$2:G2123,G2123,$F$2:F2123,F2123)-1=1),SUMPRODUCT(($F$2:$F$4154=F2123)*($G$2:$G$4154=G2123)*($K$2:$K$4154=K2123)*($I$2:$I$4154=I2123)*($L$2:$L$4154=L2123)*($M$2:$M$4154=M2123)),""),"")</f>
        <v/>
      </c>
      <c r="W2123" s="15" t="str">
        <f t="shared" si="99"/>
        <v/>
      </c>
      <c r="X2123" s="16" t="str">
        <f>IF(AND(A2123=[2]an!$G$38,F2123=[2]an!$E$40),[2]an!$G$40,IF(AND(A2123=[2]an!$G$38,F2123=[2]an!$E$41),[2]an!$G$41,IF(AND(A2123=[2]an!$G$38,F2123=[2]an!$E$39,H2123&gt;=[2]an!$M$37),[2]an!$G$39,
IF(AND(A2123=[2]an!$G$38,F2123=[2]an!$E$39,H2123&lt;[2]an!$M$37,S2123="kahepoolne vajaduspõhine",U2123=""),[2]an!$M$40,
IF(AND(A2123=[2]an!$G$38,F2123=[2]an!$E$39,H2123&lt;[2]an!$M$37,S2123="kahepoolne vajaduspõhine",U2123&lt;&gt;""),[2]an!$G$39,
IF(AND(A2123=[2]an!$G$38,F2123=[2]an!$E$39,H2123&lt;[2]an!$M$37,S2123&lt;&gt;"kahepoolne vajaduspõhine"),[2]an!$G$39,
IF(AND(A2123=[2]an!$G$38,F2123=[2]an!$E$42),[2]an!$G$42,
IF(AND(A2123=[2]an!$H$38,F2123=[2]an!$E$40),[2]an!$H$40,IF(AND(A2123=[2]an!$H$38,F2123=[2]an!$E$41),[2]an!$H$41,IF(AND(A2123=[2]an!$H$38,F2123=[2]an!$E$39,H2123&gt;=[2]an!$M$37),[2]an!$H$39,
IF(AND(A2123=[2]an!$H$38,F2123=[2]an!$E$39,H2123&lt;[2]an!$M$37,S2123="kahepoolne vajaduspõhine",U2123=""),[2]an!$M$40,
IF(AND(A2123=[2]an!$H$38,F2123=[2]an!$E$39,H2123&lt;[2]an!$M$37,S2123="kahepoolne vajaduspõhine",U2123&lt;&gt;""),[2]an!$H$39,
IF(AND(A2123=[2]an!$H$38,F2123=[2]an!$E$39,H2123&lt;[2]an!$M$37,S2123&lt;&gt;"kahepoolne vajaduspõhine"),[2]an!$H$39,
IF(AND(A2123=[2]an!$H$38,F2123=[2]an!$E$42),[2]an!$H$42,
IF(AND(A2123=[2]an!$I$38,F2123=[2]an!$E$40),[2]an!$I$40,IF(AND(A2123=[2]an!$I$38,F2123=[2]an!$E$41),[2]an!$I$41,IF(AND(A2123=[2]an!$I$38,F2123=[2]an!$E$39,H2123&gt;=[2]an!$M$37),[2]an!$I$39,
IF(AND(A2123=[2]an!$I$38,F2123=[2]an!$E$39,H2123&lt;[2]an!$M$37,S2123="kahepoolne vajaduspõhine",U2123=""),[2]an!$M$40,
IF(AND(A2123=[2]an!$I$38,F2123=[2]an!$E$39,H2123&lt;[2]an!$M$37,S2123="kahepoolne vajaduspõhine",U2123&lt;&gt;""),[2]an!$I$39,
IF(AND(A2123=[2]an!$I$38,F2123=[2]an!$E$39,H2123&lt;[2]an!$M$37,S2123&lt;&gt;"kahepoolne vajaduspõhine"),[2]an!$I$39,
IF(AND(A2123=[2]an!$I$38,F2123=[2]an!$E$42),[2]an!$I$42,
IF(AND(A2123=[2]an!$J$38,F2123=[2]an!$E$40),[2]an!$J$40,IF(AND(A2123=[2]an!$J$38,F2123=[2]an!$E$41),[2]an!$J$41,IF(AND(A2123=[2]an!$J$38,F2123=[2]an!$E$39,H2123&gt;=[2]an!$M$37),[2]an!$J$39,
IF(AND(A2123=[2]an!$J$38,F2123=[2]an!$E$39,H2123&lt;[2]an!$M$37,S2123="kahepoolne vajaduspõhine",U2123=""),[2]an!$M$40,
IF(AND(A2123=[2]an!$J$38,F2123=[2]an!$E$39,H2123&lt;[2]an!$M$37,S2123="kahepoolne vajaduspõhine",U2123&lt;&gt;""),[2]an!$J$39,
IF(AND(A2123=[2]an!$J$38,F2123=[2]an!$E$39,H2123&lt;[2]an!$M$37,S2123&lt;&gt;"kahepoolne vajaduspõhine"),[2]an!$J$39,
IF(AND(A2123=[2]an!$J$38,F2123=[2]an!$E$42),[2]an!$J$42,""))))))))))))))))))))))))))))</f>
        <v/>
      </c>
      <c r="Y2123" s="17" t="str">
        <f>IFERROR(IF(F2123="Tugigrupp",0,
IF(AND(F2123="Peretoe teenus",H2123&gt;=[2]an!$M$37,RANK(D2123,$D2123:$D2123)+COUNTIFS($D$2:D2123,D2123,$F$2:F2123,F2123)-1&gt;1),"",
IF(AND(F2123="Peretoe teenus",H2123&gt;=[2]an!$M$37,RANK(D2123,$D2123:$D2123)+COUNTIFS($D$2:D2123,D2123,$F$2:F2123,F2123)-1=1,MONTH(H2123)=MONTH(K2123)=TRUE,YEAR(H2123)=YEAR(K2123)=TRUE),((EOMONTH(H2123,0)-H2123+1)*X2123)/DAY(EOMONTH(H2123,0)),
IF(AND(F2123="Peretoe teenus",H2123&gt;=[2]an!$M$37,RANK(D2123,$D2123:$D2123)+COUNTIFS($D$2:D2123,D2123,$F$2:F2123,F2123)-1=1),X2123,
IF(AND(F2123="Peretoe teenus",H2123&lt;[2]an!$M$37,S2123&lt;&gt;"kahepoolne vajaduspõhine",RANK(D2123,$D2123:$D2123)+COUNTIFS($D$2:D2123,D2123,$F$2:F2123,F2123)-1=1),X2123,
IF(AND(F2123="Peretoe teenus",H2123&lt;[2]an!$M$37,S2123&lt;&gt;"kahepoolne vajaduspõhine",RANK(D2123,$D2123:$D2123)+COUNTIFS($D$2:D2123,D2123,$F$2:F2123,F2123)-1&gt;1),"",
IF(AND(F2123="Peretoe teenus",H2123&lt;[2]an!$M$37,S2123="kahepoolne vajaduspõhine",U2123="",RANK(D2123,$D2123:$D2123)+COUNTIFS($D$2:D2123,D2123,$F$2:F2123,F2123)-1=1),X2123,
IF(AND(F2123="Peretoe teenus",H2123&lt;[2]an!$M$37,S2123="kahepoolne vajaduspõhine",U2123="",RANK(D2123,$D2123:$D2123)+COUNTIFS($D$2:D2123,D2123,$F$2:F2123,F2123)-1&gt;1),"",
IF(AND(F2123="Peretoe teenus",H2123&lt;[2]an!$M$37,S2123="kahepoolne vajaduspõhine",U2123&lt;[2]an!$M$37,RANK(D2123,$D2123:$D2123)+COUNTIFS($D$2:D2123,D2123,$F$2:F2123,F2123)-1=1),X2123,
IF(AND(F2123="Peretoe teenus",H2123&lt;[2]an!$M$37,S2123="kahepoolne vajaduspõhine",U2123&lt;[2]an!$M$37,RANK(D2123,$D2123:$D2123)+COUNTIFS($D$2:D2123,D2123,$F$2:F2123,F2123)-1&gt;1),"",
IF(AND(F2123="Peretoe teenus",H2123&lt;[2]an!$M$37,S2123="kahepoolne vajaduspõhine",U2123&gt;=[2]an!$M$37,U2123&lt;=[2]an!$M$38,RANK(D2123,$D2123:$D2123)+COUNTIFS($D$2:D2123,D2123,$F$2:F2123,F2123)-1=1),
((EOMONTH(U2123,0)-U2123+1)*X2123)/DAY(EOMONTH(U2123,0))+(DAY(U2123)-1)*100/DAY(EOMONTH(U2123,0)),
IF(AND(F2123="Peretoe teenus",H2123&lt;[2]an!$M$37,S2123="kahepoolne vajaduspõhine",U2123&gt;=[2]an!$M$37,U2123&lt;=[2]an!$M$38,RANK(D2123,$D2123:$D2123)+COUNTIFS($D$2:D2123,D2123,$F$2:F2123,F2123)-1&gt;1),"",
IF(AND(F2123="Peretoe teenus",H2123&lt;[2]an!$M$37,S2123="kahepoolne vajaduspõhine",U2123&gt;[2]an!$M$38,RANK(D2123,$D2123:$D2123)+COUNTIFS($D$2:D2123,D2123,$F$2:F2123,F2123)-1=1),X2123,
IF(AND(F2123="Peretoe teenus",H2123&lt;[2]an!$M$37,S2123="kahepoolne vajaduspõhine",U2123&gt;[2]an!$M$38,RANK(D2123,$D2123:$D2123)+COUNTIFS($D$2:D2123,D2123,$F$2:F2123,F2123)-1&gt;1),"",X2123*W2123)))))))))))))),"")</f>
        <v/>
      </c>
      <c r="Z2123" s="18" t="str">
        <f t="shared" si="100"/>
        <v/>
      </c>
      <c r="AA2123" s="19" t="str">
        <f>IFERROR(VLOOKUP(E2123,[2]an!$A$3:$B$81,2,FALSE),"")</f>
        <v/>
      </c>
      <c r="AB2123" s="19" t="str">
        <f>IFERROR(VLOOKUP(AA2123,[2]an!$C$2:$D$16,2,FALSE),"")</f>
        <v/>
      </c>
      <c r="AC2123" s="20"/>
      <c r="AD2123" s="21" t="str">
        <f>IF(A2123=[2]an!$F$36,VLOOKUP([2]an!$F$36,[2]an!$F$36:$H$36,3,FALSE),IF(A2123=[2]an!$F$35,VLOOKUP([2]an!$F$35,[2]an!$F$35:$H$35,3,FALSE),IF(A2123=[2]an!$F$33,VLOOKUP([2]an!$F$33,[2]an!$F$33:$H$33,3,FALSE),IF(A2123=[2]an!$F$31,VLOOKUP([2]an!$F$31,[2]an!$F$31:$H$31,3,FALSE),""))))</f>
        <v/>
      </c>
    </row>
    <row r="2124" spans="6:30" x14ac:dyDescent="0.2">
      <c r="F2124" s="10"/>
      <c r="G2124" s="8" t="str">
        <f t="shared" si="101"/>
        <v/>
      </c>
      <c r="H2124" s="13"/>
      <c r="K2124" s="13"/>
      <c r="L2124" s="10"/>
      <c r="M2124" s="10"/>
      <c r="S2124" s="8" t="str">
        <f>IFERROR(VLOOKUP(D2124,[1]peretoe_teenus!$A$2:$L$2000,5,FALSE),"")</f>
        <v/>
      </c>
      <c r="U2124" s="13"/>
      <c r="V2124" s="15" t="str" cm="1">
        <f t="array" ref="V2124">IFERROR(IF(AND(F2124="Tugigrupp",RANK(K2124,$K2124:$K2124)+COUNTIFS($K$2:K2124,K2124,$L$2:L2124,L2124,$M$2:M2124,M2124,$I$2:I2124,I2124,$G$2:G2124,G2124,$F$2:F2124,F2124)-1=1),SUMPRODUCT(($F$2:$F$4154=F2124)*($G$2:$G$4154=G2124)*($K$2:$K$4154=K2124)*($I$2:$I$4154=I2124)*($L$2:$L$4154=L2124)*($M$2:$M$4154=M2124)),""),"")</f>
        <v/>
      </c>
      <c r="W2124" s="15" t="str">
        <f t="shared" si="99"/>
        <v/>
      </c>
      <c r="X2124" s="16" t="str">
        <f>IF(AND(A2124=[2]an!$G$38,F2124=[2]an!$E$40),[2]an!$G$40,IF(AND(A2124=[2]an!$G$38,F2124=[2]an!$E$41),[2]an!$G$41,IF(AND(A2124=[2]an!$G$38,F2124=[2]an!$E$39,H2124&gt;=[2]an!$M$37),[2]an!$G$39,
IF(AND(A2124=[2]an!$G$38,F2124=[2]an!$E$39,H2124&lt;[2]an!$M$37,S2124="kahepoolne vajaduspõhine",U2124=""),[2]an!$M$40,
IF(AND(A2124=[2]an!$G$38,F2124=[2]an!$E$39,H2124&lt;[2]an!$M$37,S2124="kahepoolne vajaduspõhine",U2124&lt;&gt;""),[2]an!$G$39,
IF(AND(A2124=[2]an!$G$38,F2124=[2]an!$E$39,H2124&lt;[2]an!$M$37,S2124&lt;&gt;"kahepoolne vajaduspõhine"),[2]an!$G$39,
IF(AND(A2124=[2]an!$G$38,F2124=[2]an!$E$42),[2]an!$G$42,
IF(AND(A2124=[2]an!$H$38,F2124=[2]an!$E$40),[2]an!$H$40,IF(AND(A2124=[2]an!$H$38,F2124=[2]an!$E$41),[2]an!$H$41,IF(AND(A2124=[2]an!$H$38,F2124=[2]an!$E$39,H2124&gt;=[2]an!$M$37),[2]an!$H$39,
IF(AND(A2124=[2]an!$H$38,F2124=[2]an!$E$39,H2124&lt;[2]an!$M$37,S2124="kahepoolne vajaduspõhine",U2124=""),[2]an!$M$40,
IF(AND(A2124=[2]an!$H$38,F2124=[2]an!$E$39,H2124&lt;[2]an!$M$37,S2124="kahepoolne vajaduspõhine",U2124&lt;&gt;""),[2]an!$H$39,
IF(AND(A2124=[2]an!$H$38,F2124=[2]an!$E$39,H2124&lt;[2]an!$M$37,S2124&lt;&gt;"kahepoolne vajaduspõhine"),[2]an!$H$39,
IF(AND(A2124=[2]an!$H$38,F2124=[2]an!$E$42),[2]an!$H$42,
IF(AND(A2124=[2]an!$I$38,F2124=[2]an!$E$40),[2]an!$I$40,IF(AND(A2124=[2]an!$I$38,F2124=[2]an!$E$41),[2]an!$I$41,IF(AND(A2124=[2]an!$I$38,F2124=[2]an!$E$39,H2124&gt;=[2]an!$M$37),[2]an!$I$39,
IF(AND(A2124=[2]an!$I$38,F2124=[2]an!$E$39,H2124&lt;[2]an!$M$37,S2124="kahepoolne vajaduspõhine",U2124=""),[2]an!$M$40,
IF(AND(A2124=[2]an!$I$38,F2124=[2]an!$E$39,H2124&lt;[2]an!$M$37,S2124="kahepoolne vajaduspõhine",U2124&lt;&gt;""),[2]an!$I$39,
IF(AND(A2124=[2]an!$I$38,F2124=[2]an!$E$39,H2124&lt;[2]an!$M$37,S2124&lt;&gt;"kahepoolne vajaduspõhine"),[2]an!$I$39,
IF(AND(A2124=[2]an!$I$38,F2124=[2]an!$E$42),[2]an!$I$42,
IF(AND(A2124=[2]an!$J$38,F2124=[2]an!$E$40),[2]an!$J$40,IF(AND(A2124=[2]an!$J$38,F2124=[2]an!$E$41),[2]an!$J$41,IF(AND(A2124=[2]an!$J$38,F2124=[2]an!$E$39,H2124&gt;=[2]an!$M$37),[2]an!$J$39,
IF(AND(A2124=[2]an!$J$38,F2124=[2]an!$E$39,H2124&lt;[2]an!$M$37,S2124="kahepoolne vajaduspõhine",U2124=""),[2]an!$M$40,
IF(AND(A2124=[2]an!$J$38,F2124=[2]an!$E$39,H2124&lt;[2]an!$M$37,S2124="kahepoolne vajaduspõhine",U2124&lt;&gt;""),[2]an!$J$39,
IF(AND(A2124=[2]an!$J$38,F2124=[2]an!$E$39,H2124&lt;[2]an!$M$37,S2124&lt;&gt;"kahepoolne vajaduspõhine"),[2]an!$J$39,
IF(AND(A2124=[2]an!$J$38,F2124=[2]an!$E$42),[2]an!$J$42,""))))))))))))))))))))))))))))</f>
        <v/>
      </c>
      <c r="Y2124" s="17" t="str">
        <f>IFERROR(IF(F2124="Tugigrupp",0,
IF(AND(F2124="Peretoe teenus",H2124&gt;=[2]an!$M$37,RANK(D2124,$D2124:$D2124)+COUNTIFS($D$2:D2124,D2124,$F$2:F2124,F2124)-1&gt;1),"",
IF(AND(F2124="Peretoe teenus",H2124&gt;=[2]an!$M$37,RANK(D2124,$D2124:$D2124)+COUNTIFS($D$2:D2124,D2124,$F$2:F2124,F2124)-1=1,MONTH(H2124)=MONTH(K2124)=TRUE,YEAR(H2124)=YEAR(K2124)=TRUE),((EOMONTH(H2124,0)-H2124+1)*X2124)/DAY(EOMONTH(H2124,0)),
IF(AND(F2124="Peretoe teenus",H2124&gt;=[2]an!$M$37,RANK(D2124,$D2124:$D2124)+COUNTIFS($D$2:D2124,D2124,$F$2:F2124,F2124)-1=1),X2124,
IF(AND(F2124="Peretoe teenus",H2124&lt;[2]an!$M$37,S2124&lt;&gt;"kahepoolne vajaduspõhine",RANK(D2124,$D2124:$D2124)+COUNTIFS($D$2:D2124,D2124,$F$2:F2124,F2124)-1=1),X2124,
IF(AND(F2124="Peretoe teenus",H2124&lt;[2]an!$M$37,S2124&lt;&gt;"kahepoolne vajaduspõhine",RANK(D2124,$D2124:$D2124)+COUNTIFS($D$2:D2124,D2124,$F$2:F2124,F2124)-1&gt;1),"",
IF(AND(F2124="Peretoe teenus",H2124&lt;[2]an!$M$37,S2124="kahepoolne vajaduspõhine",U2124="",RANK(D2124,$D2124:$D2124)+COUNTIFS($D$2:D2124,D2124,$F$2:F2124,F2124)-1=1),X2124,
IF(AND(F2124="Peretoe teenus",H2124&lt;[2]an!$M$37,S2124="kahepoolne vajaduspõhine",U2124="",RANK(D2124,$D2124:$D2124)+COUNTIFS($D$2:D2124,D2124,$F$2:F2124,F2124)-1&gt;1),"",
IF(AND(F2124="Peretoe teenus",H2124&lt;[2]an!$M$37,S2124="kahepoolne vajaduspõhine",U2124&lt;[2]an!$M$37,RANK(D2124,$D2124:$D2124)+COUNTIFS($D$2:D2124,D2124,$F$2:F2124,F2124)-1=1),X2124,
IF(AND(F2124="Peretoe teenus",H2124&lt;[2]an!$M$37,S2124="kahepoolne vajaduspõhine",U2124&lt;[2]an!$M$37,RANK(D2124,$D2124:$D2124)+COUNTIFS($D$2:D2124,D2124,$F$2:F2124,F2124)-1&gt;1),"",
IF(AND(F2124="Peretoe teenus",H2124&lt;[2]an!$M$37,S2124="kahepoolne vajaduspõhine",U2124&gt;=[2]an!$M$37,U2124&lt;=[2]an!$M$38,RANK(D2124,$D2124:$D2124)+COUNTIFS($D$2:D2124,D2124,$F$2:F2124,F2124)-1=1),
((EOMONTH(U2124,0)-U2124+1)*X2124)/DAY(EOMONTH(U2124,0))+(DAY(U2124)-1)*100/DAY(EOMONTH(U2124,0)),
IF(AND(F2124="Peretoe teenus",H2124&lt;[2]an!$M$37,S2124="kahepoolne vajaduspõhine",U2124&gt;=[2]an!$M$37,U2124&lt;=[2]an!$M$38,RANK(D2124,$D2124:$D2124)+COUNTIFS($D$2:D2124,D2124,$F$2:F2124,F2124)-1&gt;1),"",
IF(AND(F2124="Peretoe teenus",H2124&lt;[2]an!$M$37,S2124="kahepoolne vajaduspõhine",U2124&gt;[2]an!$M$38,RANK(D2124,$D2124:$D2124)+COUNTIFS($D$2:D2124,D2124,$F$2:F2124,F2124)-1=1),X2124,
IF(AND(F2124="Peretoe teenus",H2124&lt;[2]an!$M$37,S2124="kahepoolne vajaduspõhine",U2124&gt;[2]an!$M$38,RANK(D2124,$D2124:$D2124)+COUNTIFS($D$2:D2124,D2124,$F$2:F2124,F2124)-1&gt;1),"",X2124*W2124)))))))))))))),"")</f>
        <v/>
      </c>
      <c r="Z2124" s="18" t="str">
        <f t="shared" si="100"/>
        <v/>
      </c>
      <c r="AA2124" s="19" t="str">
        <f>IFERROR(VLOOKUP(E2124,[2]an!$A$3:$B$81,2,FALSE),"")</f>
        <v/>
      </c>
      <c r="AB2124" s="19" t="str">
        <f>IFERROR(VLOOKUP(AA2124,[2]an!$C$2:$D$16,2,FALSE),"")</f>
        <v/>
      </c>
      <c r="AC2124" s="20"/>
      <c r="AD2124" s="21" t="str">
        <f>IF(A2124=[2]an!$F$36,VLOOKUP([2]an!$F$36,[2]an!$F$36:$H$36,3,FALSE),IF(A2124=[2]an!$F$35,VLOOKUP([2]an!$F$35,[2]an!$F$35:$H$35,3,FALSE),IF(A2124=[2]an!$F$33,VLOOKUP([2]an!$F$33,[2]an!$F$33:$H$33,3,FALSE),IF(A2124=[2]an!$F$31,VLOOKUP([2]an!$F$31,[2]an!$F$31:$H$31,3,FALSE),""))))</f>
        <v/>
      </c>
    </row>
    <row r="2125" spans="6:30" x14ac:dyDescent="0.2">
      <c r="F2125" s="10"/>
      <c r="G2125" s="8" t="str">
        <f t="shared" si="101"/>
        <v/>
      </c>
      <c r="H2125" s="13"/>
      <c r="K2125" s="13"/>
      <c r="L2125" s="10"/>
      <c r="M2125" s="10"/>
      <c r="S2125" s="8" t="str">
        <f>IFERROR(VLOOKUP(D2125,[1]peretoe_teenus!$A$2:$L$2000,5,FALSE),"")</f>
        <v/>
      </c>
      <c r="U2125" s="13"/>
      <c r="V2125" s="15" t="str" cm="1">
        <f t="array" ref="V2125">IFERROR(IF(AND(F2125="Tugigrupp",RANK(K2125,$K2125:$K2125)+COUNTIFS($K$2:K2125,K2125,$L$2:L2125,L2125,$M$2:M2125,M2125,$I$2:I2125,I2125,$G$2:G2125,G2125,$F$2:F2125,F2125)-1=1),SUMPRODUCT(($F$2:$F$4154=F2125)*($G$2:$G$4154=G2125)*($K$2:$K$4154=K2125)*($I$2:$I$4154=I2125)*($L$2:$L$4154=L2125)*($M$2:$M$4154=M2125)),""),"")</f>
        <v/>
      </c>
      <c r="W2125" s="15" t="str">
        <f t="shared" si="99"/>
        <v/>
      </c>
      <c r="X2125" s="16" t="str">
        <f>IF(AND(A2125=[2]an!$G$38,F2125=[2]an!$E$40),[2]an!$G$40,IF(AND(A2125=[2]an!$G$38,F2125=[2]an!$E$41),[2]an!$G$41,IF(AND(A2125=[2]an!$G$38,F2125=[2]an!$E$39,H2125&gt;=[2]an!$M$37),[2]an!$G$39,
IF(AND(A2125=[2]an!$G$38,F2125=[2]an!$E$39,H2125&lt;[2]an!$M$37,S2125="kahepoolne vajaduspõhine",U2125=""),[2]an!$M$40,
IF(AND(A2125=[2]an!$G$38,F2125=[2]an!$E$39,H2125&lt;[2]an!$M$37,S2125="kahepoolne vajaduspõhine",U2125&lt;&gt;""),[2]an!$G$39,
IF(AND(A2125=[2]an!$G$38,F2125=[2]an!$E$39,H2125&lt;[2]an!$M$37,S2125&lt;&gt;"kahepoolne vajaduspõhine"),[2]an!$G$39,
IF(AND(A2125=[2]an!$G$38,F2125=[2]an!$E$42),[2]an!$G$42,
IF(AND(A2125=[2]an!$H$38,F2125=[2]an!$E$40),[2]an!$H$40,IF(AND(A2125=[2]an!$H$38,F2125=[2]an!$E$41),[2]an!$H$41,IF(AND(A2125=[2]an!$H$38,F2125=[2]an!$E$39,H2125&gt;=[2]an!$M$37),[2]an!$H$39,
IF(AND(A2125=[2]an!$H$38,F2125=[2]an!$E$39,H2125&lt;[2]an!$M$37,S2125="kahepoolne vajaduspõhine",U2125=""),[2]an!$M$40,
IF(AND(A2125=[2]an!$H$38,F2125=[2]an!$E$39,H2125&lt;[2]an!$M$37,S2125="kahepoolne vajaduspõhine",U2125&lt;&gt;""),[2]an!$H$39,
IF(AND(A2125=[2]an!$H$38,F2125=[2]an!$E$39,H2125&lt;[2]an!$M$37,S2125&lt;&gt;"kahepoolne vajaduspõhine"),[2]an!$H$39,
IF(AND(A2125=[2]an!$H$38,F2125=[2]an!$E$42),[2]an!$H$42,
IF(AND(A2125=[2]an!$I$38,F2125=[2]an!$E$40),[2]an!$I$40,IF(AND(A2125=[2]an!$I$38,F2125=[2]an!$E$41),[2]an!$I$41,IF(AND(A2125=[2]an!$I$38,F2125=[2]an!$E$39,H2125&gt;=[2]an!$M$37),[2]an!$I$39,
IF(AND(A2125=[2]an!$I$38,F2125=[2]an!$E$39,H2125&lt;[2]an!$M$37,S2125="kahepoolne vajaduspõhine",U2125=""),[2]an!$M$40,
IF(AND(A2125=[2]an!$I$38,F2125=[2]an!$E$39,H2125&lt;[2]an!$M$37,S2125="kahepoolne vajaduspõhine",U2125&lt;&gt;""),[2]an!$I$39,
IF(AND(A2125=[2]an!$I$38,F2125=[2]an!$E$39,H2125&lt;[2]an!$M$37,S2125&lt;&gt;"kahepoolne vajaduspõhine"),[2]an!$I$39,
IF(AND(A2125=[2]an!$I$38,F2125=[2]an!$E$42),[2]an!$I$42,
IF(AND(A2125=[2]an!$J$38,F2125=[2]an!$E$40),[2]an!$J$40,IF(AND(A2125=[2]an!$J$38,F2125=[2]an!$E$41),[2]an!$J$41,IF(AND(A2125=[2]an!$J$38,F2125=[2]an!$E$39,H2125&gt;=[2]an!$M$37),[2]an!$J$39,
IF(AND(A2125=[2]an!$J$38,F2125=[2]an!$E$39,H2125&lt;[2]an!$M$37,S2125="kahepoolne vajaduspõhine",U2125=""),[2]an!$M$40,
IF(AND(A2125=[2]an!$J$38,F2125=[2]an!$E$39,H2125&lt;[2]an!$M$37,S2125="kahepoolne vajaduspõhine",U2125&lt;&gt;""),[2]an!$J$39,
IF(AND(A2125=[2]an!$J$38,F2125=[2]an!$E$39,H2125&lt;[2]an!$M$37,S2125&lt;&gt;"kahepoolne vajaduspõhine"),[2]an!$J$39,
IF(AND(A2125=[2]an!$J$38,F2125=[2]an!$E$42),[2]an!$J$42,""))))))))))))))))))))))))))))</f>
        <v/>
      </c>
      <c r="Y2125" s="17" t="str">
        <f>IFERROR(IF(F2125="Tugigrupp",0,
IF(AND(F2125="Peretoe teenus",H2125&gt;=[2]an!$M$37,RANK(D2125,$D2125:$D2125)+COUNTIFS($D$2:D2125,D2125,$F$2:F2125,F2125)-1&gt;1),"",
IF(AND(F2125="Peretoe teenus",H2125&gt;=[2]an!$M$37,RANK(D2125,$D2125:$D2125)+COUNTIFS($D$2:D2125,D2125,$F$2:F2125,F2125)-1=1,MONTH(H2125)=MONTH(K2125)=TRUE,YEAR(H2125)=YEAR(K2125)=TRUE),((EOMONTH(H2125,0)-H2125+1)*X2125)/DAY(EOMONTH(H2125,0)),
IF(AND(F2125="Peretoe teenus",H2125&gt;=[2]an!$M$37,RANK(D2125,$D2125:$D2125)+COUNTIFS($D$2:D2125,D2125,$F$2:F2125,F2125)-1=1),X2125,
IF(AND(F2125="Peretoe teenus",H2125&lt;[2]an!$M$37,S2125&lt;&gt;"kahepoolne vajaduspõhine",RANK(D2125,$D2125:$D2125)+COUNTIFS($D$2:D2125,D2125,$F$2:F2125,F2125)-1=1),X2125,
IF(AND(F2125="Peretoe teenus",H2125&lt;[2]an!$M$37,S2125&lt;&gt;"kahepoolne vajaduspõhine",RANK(D2125,$D2125:$D2125)+COUNTIFS($D$2:D2125,D2125,$F$2:F2125,F2125)-1&gt;1),"",
IF(AND(F2125="Peretoe teenus",H2125&lt;[2]an!$M$37,S2125="kahepoolne vajaduspõhine",U2125="",RANK(D2125,$D2125:$D2125)+COUNTIFS($D$2:D2125,D2125,$F$2:F2125,F2125)-1=1),X2125,
IF(AND(F2125="Peretoe teenus",H2125&lt;[2]an!$M$37,S2125="kahepoolne vajaduspõhine",U2125="",RANK(D2125,$D2125:$D2125)+COUNTIFS($D$2:D2125,D2125,$F$2:F2125,F2125)-1&gt;1),"",
IF(AND(F2125="Peretoe teenus",H2125&lt;[2]an!$M$37,S2125="kahepoolne vajaduspõhine",U2125&lt;[2]an!$M$37,RANK(D2125,$D2125:$D2125)+COUNTIFS($D$2:D2125,D2125,$F$2:F2125,F2125)-1=1),X2125,
IF(AND(F2125="Peretoe teenus",H2125&lt;[2]an!$M$37,S2125="kahepoolne vajaduspõhine",U2125&lt;[2]an!$M$37,RANK(D2125,$D2125:$D2125)+COUNTIFS($D$2:D2125,D2125,$F$2:F2125,F2125)-1&gt;1),"",
IF(AND(F2125="Peretoe teenus",H2125&lt;[2]an!$M$37,S2125="kahepoolne vajaduspõhine",U2125&gt;=[2]an!$M$37,U2125&lt;=[2]an!$M$38,RANK(D2125,$D2125:$D2125)+COUNTIFS($D$2:D2125,D2125,$F$2:F2125,F2125)-1=1),
((EOMONTH(U2125,0)-U2125+1)*X2125)/DAY(EOMONTH(U2125,0))+(DAY(U2125)-1)*100/DAY(EOMONTH(U2125,0)),
IF(AND(F2125="Peretoe teenus",H2125&lt;[2]an!$M$37,S2125="kahepoolne vajaduspõhine",U2125&gt;=[2]an!$M$37,U2125&lt;=[2]an!$M$38,RANK(D2125,$D2125:$D2125)+COUNTIFS($D$2:D2125,D2125,$F$2:F2125,F2125)-1&gt;1),"",
IF(AND(F2125="Peretoe teenus",H2125&lt;[2]an!$M$37,S2125="kahepoolne vajaduspõhine",U2125&gt;[2]an!$M$38,RANK(D2125,$D2125:$D2125)+COUNTIFS($D$2:D2125,D2125,$F$2:F2125,F2125)-1=1),X2125,
IF(AND(F2125="Peretoe teenus",H2125&lt;[2]an!$M$37,S2125="kahepoolne vajaduspõhine",U2125&gt;[2]an!$M$38,RANK(D2125,$D2125:$D2125)+COUNTIFS($D$2:D2125,D2125,$F$2:F2125,F2125)-1&gt;1),"",X2125*W2125)))))))))))))),"")</f>
        <v/>
      </c>
      <c r="Z2125" s="18" t="str">
        <f t="shared" si="100"/>
        <v/>
      </c>
      <c r="AA2125" s="19" t="str">
        <f>IFERROR(VLOOKUP(E2125,[2]an!$A$3:$B$81,2,FALSE),"")</f>
        <v/>
      </c>
      <c r="AB2125" s="19" t="str">
        <f>IFERROR(VLOOKUP(AA2125,[2]an!$C$2:$D$16,2,FALSE),"")</f>
        <v/>
      </c>
      <c r="AC2125" s="20"/>
      <c r="AD2125" s="21" t="str">
        <f>IF(A2125=[2]an!$F$36,VLOOKUP([2]an!$F$36,[2]an!$F$36:$H$36,3,FALSE),IF(A2125=[2]an!$F$35,VLOOKUP([2]an!$F$35,[2]an!$F$35:$H$35,3,FALSE),IF(A2125=[2]an!$F$33,VLOOKUP([2]an!$F$33,[2]an!$F$33:$H$33,3,FALSE),IF(A2125=[2]an!$F$31,VLOOKUP([2]an!$F$31,[2]an!$F$31:$H$31,3,FALSE),""))))</f>
        <v/>
      </c>
    </row>
    <row r="2126" spans="6:30" x14ac:dyDescent="0.2">
      <c r="F2126" s="10"/>
      <c r="G2126" s="8" t="str">
        <f t="shared" si="101"/>
        <v/>
      </c>
      <c r="H2126" s="13"/>
      <c r="K2126" s="13"/>
      <c r="L2126" s="10"/>
      <c r="M2126" s="10"/>
      <c r="S2126" s="8" t="str">
        <f>IFERROR(VLOOKUP(D2126,[1]peretoe_teenus!$A$2:$L$2000,5,FALSE),"")</f>
        <v/>
      </c>
      <c r="U2126" s="13"/>
      <c r="V2126" s="15" t="str" cm="1">
        <f t="array" ref="V2126">IFERROR(IF(AND(F2126="Tugigrupp",RANK(K2126,$K2126:$K2126)+COUNTIFS($K$2:K2126,K2126,$L$2:L2126,L2126,$M$2:M2126,M2126,$I$2:I2126,I2126,$G$2:G2126,G2126,$F$2:F2126,F2126)-1=1),SUMPRODUCT(($F$2:$F$4154=F2126)*($G$2:$G$4154=G2126)*($K$2:$K$4154=K2126)*($I$2:$I$4154=I2126)*($L$2:$L$4154=L2126)*($M$2:$M$4154=M2126)),""),"")</f>
        <v/>
      </c>
      <c r="W2126" s="15" t="str">
        <f t="shared" si="99"/>
        <v/>
      </c>
      <c r="X2126" s="16" t="str">
        <f>IF(AND(A2126=[2]an!$G$38,F2126=[2]an!$E$40),[2]an!$G$40,IF(AND(A2126=[2]an!$G$38,F2126=[2]an!$E$41),[2]an!$G$41,IF(AND(A2126=[2]an!$G$38,F2126=[2]an!$E$39,H2126&gt;=[2]an!$M$37),[2]an!$G$39,
IF(AND(A2126=[2]an!$G$38,F2126=[2]an!$E$39,H2126&lt;[2]an!$M$37,S2126="kahepoolne vajaduspõhine",U2126=""),[2]an!$M$40,
IF(AND(A2126=[2]an!$G$38,F2126=[2]an!$E$39,H2126&lt;[2]an!$M$37,S2126="kahepoolne vajaduspõhine",U2126&lt;&gt;""),[2]an!$G$39,
IF(AND(A2126=[2]an!$G$38,F2126=[2]an!$E$39,H2126&lt;[2]an!$M$37,S2126&lt;&gt;"kahepoolne vajaduspõhine"),[2]an!$G$39,
IF(AND(A2126=[2]an!$G$38,F2126=[2]an!$E$42),[2]an!$G$42,
IF(AND(A2126=[2]an!$H$38,F2126=[2]an!$E$40),[2]an!$H$40,IF(AND(A2126=[2]an!$H$38,F2126=[2]an!$E$41),[2]an!$H$41,IF(AND(A2126=[2]an!$H$38,F2126=[2]an!$E$39,H2126&gt;=[2]an!$M$37),[2]an!$H$39,
IF(AND(A2126=[2]an!$H$38,F2126=[2]an!$E$39,H2126&lt;[2]an!$M$37,S2126="kahepoolne vajaduspõhine",U2126=""),[2]an!$M$40,
IF(AND(A2126=[2]an!$H$38,F2126=[2]an!$E$39,H2126&lt;[2]an!$M$37,S2126="kahepoolne vajaduspõhine",U2126&lt;&gt;""),[2]an!$H$39,
IF(AND(A2126=[2]an!$H$38,F2126=[2]an!$E$39,H2126&lt;[2]an!$M$37,S2126&lt;&gt;"kahepoolne vajaduspõhine"),[2]an!$H$39,
IF(AND(A2126=[2]an!$H$38,F2126=[2]an!$E$42),[2]an!$H$42,
IF(AND(A2126=[2]an!$I$38,F2126=[2]an!$E$40),[2]an!$I$40,IF(AND(A2126=[2]an!$I$38,F2126=[2]an!$E$41),[2]an!$I$41,IF(AND(A2126=[2]an!$I$38,F2126=[2]an!$E$39,H2126&gt;=[2]an!$M$37),[2]an!$I$39,
IF(AND(A2126=[2]an!$I$38,F2126=[2]an!$E$39,H2126&lt;[2]an!$M$37,S2126="kahepoolne vajaduspõhine",U2126=""),[2]an!$M$40,
IF(AND(A2126=[2]an!$I$38,F2126=[2]an!$E$39,H2126&lt;[2]an!$M$37,S2126="kahepoolne vajaduspõhine",U2126&lt;&gt;""),[2]an!$I$39,
IF(AND(A2126=[2]an!$I$38,F2126=[2]an!$E$39,H2126&lt;[2]an!$M$37,S2126&lt;&gt;"kahepoolne vajaduspõhine"),[2]an!$I$39,
IF(AND(A2126=[2]an!$I$38,F2126=[2]an!$E$42),[2]an!$I$42,
IF(AND(A2126=[2]an!$J$38,F2126=[2]an!$E$40),[2]an!$J$40,IF(AND(A2126=[2]an!$J$38,F2126=[2]an!$E$41),[2]an!$J$41,IF(AND(A2126=[2]an!$J$38,F2126=[2]an!$E$39,H2126&gt;=[2]an!$M$37),[2]an!$J$39,
IF(AND(A2126=[2]an!$J$38,F2126=[2]an!$E$39,H2126&lt;[2]an!$M$37,S2126="kahepoolne vajaduspõhine",U2126=""),[2]an!$M$40,
IF(AND(A2126=[2]an!$J$38,F2126=[2]an!$E$39,H2126&lt;[2]an!$M$37,S2126="kahepoolne vajaduspõhine",U2126&lt;&gt;""),[2]an!$J$39,
IF(AND(A2126=[2]an!$J$38,F2126=[2]an!$E$39,H2126&lt;[2]an!$M$37,S2126&lt;&gt;"kahepoolne vajaduspõhine"),[2]an!$J$39,
IF(AND(A2126=[2]an!$J$38,F2126=[2]an!$E$42),[2]an!$J$42,""))))))))))))))))))))))))))))</f>
        <v/>
      </c>
      <c r="Y2126" s="17" t="str">
        <f>IFERROR(IF(F2126="Tugigrupp",0,
IF(AND(F2126="Peretoe teenus",H2126&gt;=[2]an!$M$37,RANK(D2126,$D2126:$D2126)+COUNTIFS($D$2:D2126,D2126,$F$2:F2126,F2126)-1&gt;1),"",
IF(AND(F2126="Peretoe teenus",H2126&gt;=[2]an!$M$37,RANK(D2126,$D2126:$D2126)+COUNTIFS($D$2:D2126,D2126,$F$2:F2126,F2126)-1=1,MONTH(H2126)=MONTH(K2126)=TRUE,YEAR(H2126)=YEAR(K2126)=TRUE),((EOMONTH(H2126,0)-H2126+1)*X2126)/DAY(EOMONTH(H2126,0)),
IF(AND(F2126="Peretoe teenus",H2126&gt;=[2]an!$M$37,RANK(D2126,$D2126:$D2126)+COUNTIFS($D$2:D2126,D2126,$F$2:F2126,F2126)-1=1),X2126,
IF(AND(F2126="Peretoe teenus",H2126&lt;[2]an!$M$37,S2126&lt;&gt;"kahepoolne vajaduspõhine",RANK(D2126,$D2126:$D2126)+COUNTIFS($D$2:D2126,D2126,$F$2:F2126,F2126)-1=1),X2126,
IF(AND(F2126="Peretoe teenus",H2126&lt;[2]an!$M$37,S2126&lt;&gt;"kahepoolne vajaduspõhine",RANK(D2126,$D2126:$D2126)+COUNTIFS($D$2:D2126,D2126,$F$2:F2126,F2126)-1&gt;1),"",
IF(AND(F2126="Peretoe teenus",H2126&lt;[2]an!$M$37,S2126="kahepoolne vajaduspõhine",U2126="",RANK(D2126,$D2126:$D2126)+COUNTIFS($D$2:D2126,D2126,$F$2:F2126,F2126)-1=1),X2126,
IF(AND(F2126="Peretoe teenus",H2126&lt;[2]an!$M$37,S2126="kahepoolne vajaduspõhine",U2126="",RANK(D2126,$D2126:$D2126)+COUNTIFS($D$2:D2126,D2126,$F$2:F2126,F2126)-1&gt;1),"",
IF(AND(F2126="Peretoe teenus",H2126&lt;[2]an!$M$37,S2126="kahepoolne vajaduspõhine",U2126&lt;[2]an!$M$37,RANK(D2126,$D2126:$D2126)+COUNTIFS($D$2:D2126,D2126,$F$2:F2126,F2126)-1=1),X2126,
IF(AND(F2126="Peretoe teenus",H2126&lt;[2]an!$M$37,S2126="kahepoolne vajaduspõhine",U2126&lt;[2]an!$M$37,RANK(D2126,$D2126:$D2126)+COUNTIFS($D$2:D2126,D2126,$F$2:F2126,F2126)-1&gt;1),"",
IF(AND(F2126="Peretoe teenus",H2126&lt;[2]an!$M$37,S2126="kahepoolne vajaduspõhine",U2126&gt;=[2]an!$M$37,U2126&lt;=[2]an!$M$38,RANK(D2126,$D2126:$D2126)+COUNTIFS($D$2:D2126,D2126,$F$2:F2126,F2126)-1=1),
((EOMONTH(U2126,0)-U2126+1)*X2126)/DAY(EOMONTH(U2126,0))+(DAY(U2126)-1)*100/DAY(EOMONTH(U2126,0)),
IF(AND(F2126="Peretoe teenus",H2126&lt;[2]an!$M$37,S2126="kahepoolne vajaduspõhine",U2126&gt;=[2]an!$M$37,U2126&lt;=[2]an!$M$38,RANK(D2126,$D2126:$D2126)+COUNTIFS($D$2:D2126,D2126,$F$2:F2126,F2126)-1&gt;1),"",
IF(AND(F2126="Peretoe teenus",H2126&lt;[2]an!$M$37,S2126="kahepoolne vajaduspõhine",U2126&gt;[2]an!$M$38,RANK(D2126,$D2126:$D2126)+COUNTIFS($D$2:D2126,D2126,$F$2:F2126,F2126)-1=1),X2126,
IF(AND(F2126="Peretoe teenus",H2126&lt;[2]an!$M$37,S2126="kahepoolne vajaduspõhine",U2126&gt;[2]an!$M$38,RANK(D2126,$D2126:$D2126)+COUNTIFS($D$2:D2126,D2126,$F$2:F2126,F2126)-1&gt;1),"",X2126*W2126)))))))))))))),"")</f>
        <v/>
      </c>
      <c r="Z2126" s="18" t="str">
        <f t="shared" si="100"/>
        <v/>
      </c>
      <c r="AA2126" s="19" t="str">
        <f>IFERROR(VLOOKUP(E2126,[2]an!$A$3:$B$81,2,FALSE),"")</f>
        <v/>
      </c>
      <c r="AB2126" s="19" t="str">
        <f>IFERROR(VLOOKUP(AA2126,[2]an!$C$2:$D$16,2,FALSE),"")</f>
        <v/>
      </c>
      <c r="AC2126" s="20"/>
      <c r="AD2126" s="21" t="str">
        <f>IF(A2126=[2]an!$F$36,VLOOKUP([2]an!$F$36,[2]an!$F$36:$H$36,3,FALSE),IF(A2126=[2]an!$F$35,VLOOKUP([2]an!$F$35,[2]an!$F$35:$H$35,3,FALSE),IF(A2126=[2]an!$F$33,VLOOKUP([2]an!$F$33,[2]an!$F$33:$H$33,3,FALSE),IF(A2126=[2]an!$F$31,VLOOKUP([2]an!$F$31,[2]an!$F$31:$H$31,3,FALSE),""))))</f>
        <v/>
      </c>
    </row>
    <row r="2127" spans="6:30" x14ac:dyDescent="0.2">
      <c r="F2127" s="10"/>
      <c r="G2127" s="8" t="str">
        <f t="shared" si="101"/>
        <v/>
      </c>
      <c r="H2127" s="13"/>
      <c r="K2127" s="13"/>
      <c r="L2127" s="10"/>
      <c r="M2127" s="10"/>
      <c r="S2127" s="8" t="str">
        <f>IFERROR(VLOOKUP(D2127,[1]peretoe_teenus!$A$2:$L$2000,5,FALSE),"")</f>
        <v/>
      </c>
      <c r="U2127" s="13"/>
      <c r="V2127" s="15" t="str" cm="1">
        <f t="array" ref="V2127">IFERROR(IF(AND(F2127="Tugigrupp",RANK(K2127,$K2127:$K2127)+COUNTIFS($K$2:K2127,K2127,$L$2:L2127,L2127,$M$2:M2127,M2127,$I$2:I2127,I2127,$G$2:G2127,G2127,$F$2:F2127,F2127)-1=1),SUMPRODUCT(($F$2:$F$4154=F2127)*($G$2:$G$4154=G2127)*($K$2:$K$4154=K2127)*($I$2:$I$4154=I2127)*($L$2:$L$4154=L2127)*($M$2:$M$4154=M2127)),""),"")</f>
        <v/>
      </c>
      <c r="W2127" s="15" t="str">
        <f t="shared" si="99"/>
        <v/>
      </c>
      <c r="X2127" s="16" t="str">
        <f>IF(AND(A2127=[2]an!$G$38,F2127=[2]an!$E$40),[2]an!$G$40,IF(AND(A2127=[2]an!$G$38,F2127=[2]an!$E$41),[2]an!$G$41,IF(AND(A2127=[2]an!$G$38,F2127=[2]an!$E$39,H2127&gt;=[2]an!$M$37),[2]an!$G$39,
IF(AND(A2127=[2]an!$G$38,F2127=[2]an!$E$39,H2127&lt;[2]an!$M$37,S2127="kahepoolne vajaduspõhine",U2127=""),[2]an!$M$40,
IF(AND(A2127=[2]an!$G$38,F2127=[2]an!$E$39,H2127&lt;[2]an!$M$37,S2127="kahepoolne vajaduspõhine",U2127&lt;&gt;""),[2]an!$G$39,
IF(AND(A2127=[2]an!$G$38,F2127=[2]an!$E$39,H2127&lt;[2]an!$M$37,S2127&lt;&gt;"kahepoolne vajaduspõhine"),[2]an!$G$39,
IF(AND(A2127=[2]an!$G$38,F2127=[2]an!$E$42),[2]an!$G$42,
IF(AND(A2127=[2]an!$H$38,F2127=[2]an!$E$40),[2]an!$H$40,IF(AND(A2127=[2]an!$H$38,F2127=[2]an!$E$41),[2]an!$H$41,IF(AND(A2127=[2]an!$H$38,F2127=[2]an!$E$39,H2127&gt;=[2]an!$M$37),[2]an!$H$39,
IF(AND(A2127=[2]an!$H$38,F2127=[2]an!$E$39,H2127&lt;[2]an!$M$37,S2127="kahepoolne vajaduspõhine",U2127=""),[2]an!$M$40,
IF(AND(A2127=[2]an!$H$38,F2127=[2]an!$E$39,H2127&lt;[2]an!$M$37,S2127="kahepoolne vajaduspõhine",U2127&lt;&gt;""),[2]an!$H$39,
IF(AND(A2127=[2]an!$H$38,F2127=[2]an!$E$39,H2127&lt;[2]an!$M$37,S2127&lt;&gt;"kahepoolne vajaduspõhine"),[2]an!$H$39,
IF(AND(A2127=[2]an!$H$38,F2127=[2]an!$E$42),[2]an!$H$42,
IF(AND(A2127=[2]an!$I$38,F2127=[2]an!$E$40),[2]an!$I$40,IF(AND(A2127=[2]an!$I$38,F2127=[2]an!$E$41),[2]an!$I$41,IF(AND(A2127=[2]an!$I$38,F2127=[2]an!$E$39,H2127&gt;=[2]an!$M$37),[2]an!$I$39,
IF(AND(A2127=[2]an!$I$38,F2127=[2]an!$E$39,H2127&lt;[2]an!$M$37,S2127="kahepoolne vajaduspõhine",U2127=""),[2]an!$M$40,
IF(AND(A2127=[2]an!$I$38,F2127=[2]an!$E$39,H2127&lt;[2]an!$M$37,S2127="kahepoolne vajaduspõhine",U2127&lt;&gt;""),[2]an!$I$39,
IF(AND(A2127=[2]an!$I$38,F2127=[2]an!$E$39,H2127&lt;[2]an!$M$37,S2127&lt;&gt;"kahepoolne vajaduspõhine"),[2]an!$I$39,
IF(AND(A2127=[2]an!$I$38,F2127=[2]an!$E$42),[2]an!$I$42,
IF(AND(A2127=[2]an!$J$38,F2127=[2]an!$E$40),[2]an!$J$40,IF(AND(A2127=[2]an!$J$38,F2127=[2]an!$E$41),[2]an!$J$41,IF(AND(A2127=[2]an!$J$38,F2127=[2]an!$E$39,H2127&gt;=[2]an!$M$37),[2]an!$J$39,
IF(AND(A2127=[2]an!$J$38,F2127=[2]an!$E$39,H2127&lt;[2]an!$M$37,S2127="kahepoolne vajaduspõhine",U2127=""),[2]an!$M$40,
IF(AND(A2127=[2]an!$J$38,F2127=[2]an!$E$39,H2127&lt;[2]an!$M$37,S2127="kahepoolne vajaduspõhine",U2127&lt;&gt;""),[2]an!$J$39,
IF(AND(A2127=[2]an!$J$38,F2127=[2]an!$E$39,H2127&lt;[2]an!$M$37,S2127&lt;&gt;"kahepoolne vajaduspõhine"),[2]an!$J$39,
IF(AND(A2127=[2]an!$J$38,F2127=[2]an!$E$42),[2]an!$J$42,""))))))))))))))))))))))))))))</f>
        <v/>
      </c>
      <c r="Y2127" s="17" t="str">
        <f>IFERROR(IF(F2127="Tugigrupp",0,
IF(AND(F2127="Peretoe teenus",H2127&gt;=[2]an!$M$37,RANK(D2127,$D2127:$D2127)+COUNTIFS($D$2:D2127,D2127,$F$2:F2127,F2127)-1&gt;1),"",
IF(AND(F2127="Peretoe teenus",H2127&gt;=[2]an!$M$37,RANK(D2127,$D2127:$D2127)+COUNTIFS($D$2:D2127,D2127,$F$2:F2127,F2127)-1=1,MONTH(H2127)=MONTH(K2127)=TRUE,YEAR(H2127)=YEAR(K2127)=TRUE),((EOMONTH(H2127,0)-H2127+1)*X2127)/DAY(EOMONTH(H2127,0)),
IF(AND(F2127="Peretoe teenus",H2127&gt;=[2]an!$M$37,RANK(D2127,$D2127:$D2127)+COUNTIFS($D$2:D2127,D2127,$F$2:F2127,F2127)-1=1),X2127,
IF(AND(F2127="Peretoe teenus",H2127&lt;[2]an!$M$37,S2127&lt;&gt;"kahepoolne vajaduspõhine",RANK(D2127,$D2127:$D2127)+COUNTIFS($D$2:D2127,D2127,$F$2:F2127,F2127)-1=1),X2127,
IF(AND(F2127="Peretoe teenus",H2127&lt;[2]an!$M$37,S2127&lt;&gt;"kahepoolne vajaduspõhine",RANK(D2127,$D2127:$D2127)+COUNTIFS($D$2:D2127,D2127,$F$2:F2127,F2127)-1&gt;1),"",
IF(AND(F2127="Peretoe teenus",H2127&lt;[2]an!$M$37,S2127="kahepoolne vajaduspõhine",U2127="",RANK(D2127,$D2127:$D2127)+COUNTIFS($D$2:D2127,D2127,$F$2:F2127,F2127)-1=1),X2127,
IF(AND(F2127="Peretoe teenus",H2127&lt;[2]an!$M$37,S2127="kahepoolne vajaduspõhine",U2127="",RANK(D2127,$D2127:$D2127)+COUNTIFS($D$2:D2127,D2127,$F$2:F2127,F2127)-1&gt;1),"",
IF(AND(F2127="Peretoe teenus",H2127&lt;[2]an!$M$37,S2127="kahepoolne vajaduspõhine",U2127&lt;[2]an!$M$37,RANK(D2127,$D2127:$D2127)+COUNTIFS($D$2:D2127,D2127,$F$2:F2127,F2127)-1=1),X2127,
IF(AND(F2127="Peretoe teenus",H2127&lt;[2]an!$M$37,S2127="kahepoolne vajaduspõhine",U2127&lt;[2]an!$M$37,RANK(D2127,$D2127:$D2127)+COUNTIFS($D$2:D2127,D2127,$F$2:F2127,F2127)-1&gt;1),"",
IF(AND(F2127="Peretoe teenus",H2127&lt;[2]an!$M$37,S2127="kahepoolne vajaduspõhine",U2127&gt;=[2]an!$M$37,U2127&lt;=[2]an!$M$38,RANK(D2127,$D2127:$D2127)+COUNTIFS($D$2:D2127,D2127,$F$2:F2127,F2127)-1=1),
((EOMONTH(U2127,0)-U2127+1)*X2127)/DAY(EOMONTH(U2127,0))+(DAY(U2127)-1)*100/DAY(EOMONTH(U2127,0)),
IF(AND(F2127="Peretoe teenus",H2127&lt;[2]an!$M$37,S2127="kahepoolne vajaduspõhine",U2127&gt;=[2]an!$M$37,U2127&lt;=[2]an!$M$38,RANK(D2127,$D2127:$D2127)+COUNTIFS($D$2:D2127,D2127,$F$2:F2127,F2127)-1&gt;1),"",
IF(AND(F2127="Peretoe teenus",H2127&lt;[2]an!$M$37,S2127="kahepoolne vajaduspõhine",U2127&gt;[2]an!$M$38,RANK(D2127,$D2127:$D2127)+COUNTIFS($D$2:D2127,D2127,$F$2:F2127,F2127)-1=1),X2127,
IF(AND(F2127="Peretoe teenus",H2127&lt;[2]an!$M$37,S2127="kahepoolne vajaduspõhine",U2127&gt;[2]an!$M$38,RANK(D2127,$D2127:$D2127)+COUNTIFS($D$2:D2127,D2127,$F$2:F2127,F2127)-1&gt;1),"",X2127*W2127)))))))))))))),"")</f>
        <v/>
      </c>
      <c r="Z2127" s="18" t="str">
        <f t="shared" si="100"/>
        <v/>
      </c>
      <c r="AA2127" s="19" t="str">
        <f>IFERROR(VLOOKUP(E2127,[2]an!$A$3:$B$81,2,FALSE),"")</f>
        <v/>
      </c>
      <c r="AB2127" s="19" t="str">
        <f>IFERROR(VLOOKUP(AA2127,[2]an!$C$2:$D$16,2,FALSE),"")</f>
        <v/>
      </c>
      <c r="AC2127" s="20"/>
      <c r="AD2127" s="21" t="str">
        <f>IF(A2127=[2]an!$F$36,VLOOKUP([2]an!$F$36,[2]an!$F$36:$H$36,3,FALSE),IF(A2127=[2]an!$F$35,VLOOKUP([2]an!$F$35,[2]an!$F$35:$H$35,3,FALSE),IF(A2127=[2]an!$F$33,VLOOKUP([2]an!$F$33,[2]an!$F$33:$H$33,3,FALSE),IF(A2127=[2]an!$F$31,VLOOKUP([2]an!$F$31,[2]an!$F$31:$H$31,3,FALSE),""))))</f>
        <v/>
      </c>
    </row>
    <row r="2128" spans="6:30" x14ac:dyDescent="0.2">
      <c r="F2128" s="10"/>
      <c r="G2128" s="8" t="str">
        <f t="shared" si="101"/>
        <v/>
      </c>
      <c r="H2128" s="13"/>
      <c r="K2128" s="13"/>
      <c r="L2128" s="10"/>
      <c r="M2128" s="10"/>
      <c r="S2128" s="8" t="str">
        <f>IFERROR(VLOOKUP(D2128,[1]peretoe_teenus!$A$2:$L$2000,5,FALSE),"")</f>
        <v/>
      </c>
      <c r="U2128" s="13"/>
      <c r="V2128" s="15" t="str" cm="1">
        <f t="array" ref="V2128">IFERROR(IF(AND(F2128="Tugigrupp",RANK(K2128,$K2128:$K2128)+COUNTIFS($K$2:K2128,K2128,$L$2:L2128,L2128,$M$2:M2128,M2128,$I$2:I2128,I2128,$G$2:G2128,G2128,$F$2:F2128,F2128)-1=1),SUMPRODUCT(($F$2:$F$4154=F2128)*($G$2:$G$4154=G2128)*($K$2:$K$4154=K2128)*($I$2:$I$4154=I2128)*($L$2:$L$4154=L2128)*($M$2:$M$4154=M2128)),""),"")</f>
        <v/>
      </c>
      <c r="W2128" s="15" t="str">
        <f t="shared" si="99"/>
        <v/>
      </c>
      <c r="X2128" s="16" t="str">
        <f>IF(AND(A2128=[2]an!$G$38,F2128=[2]an!$E$40),[2]an!$G$40,IF(AND(A2128=[2]an!$G$38,F2128=[2]an!$E$41),[2]an!$G$41,IF(AND(A2128=[2]an!$G$38,F2128=[2]an!$E$39,H2128&gt;=[2]an!$M$37),[2]an!$G$39,
IF(AND(A2128=[2]an!$G$38,F2128=[2]an!$E$39,H2128&lt;[2]an!$M$37,S2128="kahepoolne vajaduspõhine",U2128=""),[2]an!$M$40,
IF(AND(A2128=[2]an!$G$38,F2128=[2]an!$E$39,H2128&lt;[2]an!$M$37,S2128="kahepoolne vajaduspõhine",U2128&lt;&gt;""),[2]an!$G$39,
IF(AND(A2128=[2]an!$G$38,F2128=[2]an!$E$39,H2128&lt;[2]an!$M$37,S2128&lt;&gt;"kahepoolne vajaduspõhine"),[2]an!$G$39,
IF(AND(A2128=[2]an!$G$38,F2128=[2]an!$E$42),[2]an!$G$42,
IF(AND(A2128=[2]an!$H$38,F2128=[2]an!$E$40),[2]an!$H$40,IF(AND(A2128=[2]an!$H$38,F2128=[2]an!$E$41),[2]an!$H$41,IF(AND(A2128=[2]an!$H$38,F2128=[2]an!$E$39,H2128&gt;=[2]an!$M$37),[2]an!$H$39,
IF(AND(A2128=[2]an!$H$38,F2128=[2]an!$E$39,H2128&lt;[2]an!$M$37,S2128="kahepoolne vajaduspõhine",U2128=""),[2]an!$M$40,
IF(AND(A2128=[2]an!$H$38,F2128=[2]an!$E$39,H2128&lt;[2]an!$M$37,S2128="kahepoolne vajaduspõhine",U2128&lt;&gt;""),[2]an!$H$39,
IF(AND(A2128=[2]an!$H$38,F2128=[2]an!$E$39,H2128&lt;[2]an!$M$37,S2128&lt;&gt;"kahepoolne vajaduspõhine"),[2]an!$H$39,
IF(AND(A2128=[2]an!$H$38,F2128=[2]an!$E$42),[2]an!$H$42,
IF(AND(A2128=[2]an!$I$38,F2128=[2]an!$E$40),[2]an!$I$40,IF(AND(A2128=[2]an!$I$38,F2128=[2]an!$E$41),[2]an!$I$41,IF(AND(A2128=[2]an!$I$38,F2128=[2]an!$E$39,H2128&gt;=[2]an!$M$37),[2]an!$I$39,
IF(AND(A2128=[2]an!$I$38,F2128=[2]an!$E$39,H2128&lt;[2]an!$M$37,S2128="kahepoolne vajaduspõhine",U2128=""),[2]an!$M$40,
IF(AND(A2128=[2]an!$I$38,F2128=[2]an!$E$39,H2128&lt;[2]an!$M$37,S2128="kahepoolne vajaduspõhine",U2128&lt;&gt;""),[2]an!$I$39,
IF(AND(A2128=[2]an!$I$38,F2128=[2]an!$E$39,H2128&lt;[2]an!$M$37,S2128&lt;&gt;"kahepoolne vajaduspõhine"),[2]an!$I$39,
IF(AND(A2128=[2]an!$I$38,F2128=[2]an!$E$42),[2]an!$I$42,
IF(AND(A2128=[2]an!$J$38,F2128=[2]an!$E$40),[2]an!$J$40,IF(AND(A2128=[2]an!$J$38,F2128=[2]an!$E$41),[2]an!$J$41,IF(AND(A2128=[2]an!$J$38,F2128=[2]an!$E$39,H2128&gt;=[2]an!$M$37),[2]an!$J$39,
IF(AND(A2128=[2]an!$J$38,F2128=[2]an!$E$39,H2128&lt;[2]an!$M$37,S2128="kahepoolne vajaduspõhine",U2128=""),[2]an!$M$40,
IF(AND(A2128=[2]an!$J$38,F2128=[2]an!$E$39,H2128&lt;[2]an!$M$37,S2128="kahepoolne vajaduspõhine",U2128&lt;&gt;""),[2]an!$J$39,
IF(AND(A2128=[2]an!$J$38,F2128=[2]an!$E$39,H2128&lt;[2]an!$M$37,S2128&lt;&gt;"kahepoolne vajaduspõhine"),[2]an!$J$39,
IF(AND(A2128=[2]an!$J$38,F2128=[2]an!$E$42),[2]an!$J$42,""))))))))))))))))))))))))))))</f>
        <v/>
      </c>
      <c r="Y2128" s="17" t="str">
        <f>IFERROR(IF(F2128="Tugigrupp",0,
IF(AND(F2128="Peretoe teenus",H2128&gt;=[2]an!$M$37,RANK(D2128,$D2128:$D2128)+COUNTIFS($D$2:D2128,D2128,$F$2:F2128,F2128)-1&gt;1),"",
IF(AND(F2128="Peretoe teenus",H2128&gt;=[2]an!$M$37,RANK(D2128,$D2128:$D2128)+COUNTIFS($D$2:D2128,D2128,$F$2:F2128,F2128)-1=1,MONTH(H2128)=MONTH(K2128)=TRUE,YEAR(H2128)=YEAR(K2128)=TRUE),((EOMONTH(H2128,0)-H2128+1)*X2128)/DAY(EOMONTH(H2128,0)),
IF(AND(F2128="Peretoe teenus",H2128&gt;=[2]an!$M$37,RANK(D2128,$D2128:$D2128)+COUNTIFS($D$2:D2128,D2128,$F$2:F2128,F2128)-1=1),X2128,
IF(AND(F2128="Peretoe teenus",H2128&lt;[2]an!$M$37,S2128&lt;&gt;"kahepoolne vajaduspõhine",RANK(D2128,$D2128:$D2128)+COUNTIFS($D$2:D2128,D2128,$F$2:F2128,F2128)-1=1),X2128,
IF(AND(F2128="Peretoe teenus",H2128&lt;[2]an!$M$37,S2128&lt;&gt;"kahepoolne vajaduspõhine",RANK(D2128,$D2128:$D2128)+COUNTIFS($D$2:D2128,D2128,$F$2:F2128,F2128)-1&gt;1),"",
IF(AND(F2128="Peretoe teenus",H2128&lt;[2]an!$M$37,S2128="kahepoolne vajaduspõhine",U2128="",RANK(D2128,$D2128:$D2128)+COUNTIFS($D$2:D2128,D2128,$F$2:F2128,F2128)-1=1),X2128,
IF(AND(F2128="Peretoe teenus",H2128&lt;[2]an!$M$37,S2128="kahepoolne vajaduspõhine",U2128="",RANK(D2128,$D2128:$D2128)+COUNTIFS($D$2:D2128,D2128,$F$2:F2128,F2128)-1&gt;1),"",
IF(AND(F2128="Peretoe teenus",H2128&lt;[2]an!$M$37,S2128="kahepoolne vajaduspõhine",U2128&lt;[2]an!$M$37,RANK(D2128,$D2128:$D2128)+COUNTIFS($D$2:D2128,D2128,$F$2:F2128,F2128)-1=1),X2128,
IF(AND(F2128="Peretoe teenus",H2128&lt;[2]an!$M$37,S2128="kahepoolne vajaduspõhine",U2128&lt;[2]an!$M$37,RANK(D2128,$D2128:$D2128)+COUNTIFS($D$2:D2128,D2128,$F$2:F2128,F2128)-1&gt;1),"",
IF(AND(F2128="Peretoe teenus",H2128&lt;[2]an!$M$37,S2128="kahepoolne vajaduspõhine",U2128&gt;=[2]an!$M$37,U2128&lt;=[2]an!$M$38,RANK(D2128,$D2128:$D2128)+COUNTIFS($D$2:D2128,D2128,$F$2:F2128,F2128)-1=1),
((EOMONTH(U2128,0)-U2128+1)*X2128)/DAY(EOMONTH(U2128,0))+(DAY(U2128)-1)*100/DAY(EOMONTH(U2128,0)),
IF(AND(F2128="Peretoe teenus",H2128&lt;[2]an!$M$37,S2128="kahepoolne vajaduspõhine",U2128&gt;=[2]an!$M$37,U2128&lt;=[2]an!$M$38,RANK(D2128,$D2128:$D2128)+COUNTIFS($D$2:D2128,D2128,$F$2:F2128,F2128)-1&gt;1),"",
IF(AND(F2128="Peretoe teenus",H2128&lt;[2]an!$M$37,S2128="kahepoolne vajaduspõhine",U2128&gt;[2]an!$M$38,RANK(D2128,$D2128:$D2128)+COUNTIFS($D$2:D2128,D2128,$F$2:F2128,F2128)-1=1),X2128,
IF(AND(F2128="Peretoe teenus",H2128&lt;[2]an!$M$37,S2128="kahepoolne vajaduspõhine",U2128&gt;[2]an!$M$38,RANK(D2128,$D2128:$D2128)+COUNTIFS($D$2:D2128,D2128,$F$2:F2128,F2128)-1&gt;1),"",X2128*W2128)))))))))))))),"")</f>
        <v/>
      </c>
      <c r="Z2128" s="18" t="str">
        <f t="shared" si="100"/>
        <v/>
      </c>
      <c r="AA2128" s="19" t="str">
        <f>IFERROR(VLOOKUP(E2128,[2]an!$A$3:$B$81,2,FALSE),"")</f>
        <v/>
      </c>
      <c r="AB2128" s="19" t="str">
        <f>IFERROR(VLOOKUP(AA2128,[2]an!$C$2:$D$16,2,FALSE),"")</f>
        <v/>
      </c>
      <c r="AC2128" s="20"/>
      <c r="AD2128" s="21" t="str">
        <f>IF(A2128=[2]an!$F$36,VLOOKUP([2]an!$F$36,[2]an!$F$36:$H$36,3,FALSE),IF(A2128=[2]an!$F$35,VLOOKUP([2]an!$F$35,[2]an!$F$35:$H$35,3,FALSE),IF(A2128=[2]an!$F$33,VLOOKUP([2]an!$F$33,[2]an!$F$33:$H$33,3,FALSE),IF(A2128=[2]an!$F$31,VLOOKUP([2]an!$F$31,[2]an!$F$31:$H$31,3,FALSE),""))))</f>
        <v/>
      </c>
    </row>
    <row r="2129" spans="6:30" x14ac:dyDescent="0.2">
      <c r="F2129" s="10"/>
      <c r="G2129" s="8" t="str">
        <f t="shared" si="101"/>
        <v/>
      </c>
      <c r="H2129" s="13"/>
      <c r="K2129" s="13"/>
      <c r="L2129" s="10"/>
      <c r="M2129" s="10"/>
      <c r="S2129" s="8" t="str">
        <f>IFERROR(VLOOKUP(D2129,[1]peretoe_teenus!$A$2:$L$2000,5,FALSE),"")</f>
        <v/>
      </c>
      <c r="U2129" s="13"/>
      <c r="V2129" s="15" t="str" cm="1">
        <f t="array" ref="V2129">IFERROR(IF(AND(F2129="Tugigrupp",RANK(K2129,$K2129:$K2129)+COUNTIFS($K$2:K2129,K2129,$L$2:L2129,L2129,$M$2:M2129,M2129,$I$2:I2129,I2129,$G$2:G2129,G2129,$F$2:F2129,F2129)-1=1),SUMPRODUCT(($F$2:$F$4154=F2129)*($G$2:$G$4154=G2129)*($K$2:$K$4154=K2129)*($I$2:$I$4154=I2129)*($L$2:$L$4154=L2129)*($M$2:$M$4154=M2129)),""),"")</f>
        <v/>
      </c>
      <c r="W2129" s="15" t="str">
        <f t="shared" si="99"/>
        <v/>
      </c>
      <c r="X2129" s="16" t="str">
        <f>IF(AND(A2129=[2]an!$G$38,F2129=[2]an!$E$40),[2]an!$G$40,IF(AND(A2129=[2]an!$G$38,F2129=[2]an!$E$41),[2]an!$G$41,IF(AND(A2129=[2]an!$G$38,F2129=[2]an!$E$39,H2129&gt;=[2]an!$M$37),[2]an!$G$39,
IF(AND(A2129=[2]an!$G$38,F2129=[2]an!$E$39,H2129&lt;[2]an!$M$37,S2129="kahepoolne vajaduspõhine",U2129=""),[2]an!$M$40,
IF(AND(A2129=[2]an!$G$38,F2129=[2]an!$E$39,H2129&lt;[2]an!$M$37,S2129="kahepoolne vajaduspõhine",U2129&lt;&gt;""),[2]an!$G$39,
IF(AND(A2129=[2]an!$G$38,F2129=[2]an!$E$39,H2129&lt;[2]an!$M$37,S2129&lt;&gt;"kahepoolne vajaduspõhine"),[2]an!$G$39,
IF(AND(A2129=[2]an!$G$38,F2129=[2]an!$E$42),[2]an!$G$42,
IF(AND(A2129=[2]an!$H$38,F2129=[2]an!$E$40),[2]an!$H$40,IF(AND(A2129=[2]an!$H$38,F2129=[2]an!$E$41),[2]an!$H$41,IF(AND(A2129=[2]an!$H$38,F2129=[2]an!$E$39,H2129&gt;=[2]an!$M$37),[2]an!$H$39,
IF(AND(A2129=[2]an!$H$38,F2129=[2]an!$E$39,H2129&lt;[2]an!$M$37,S2129="kahepoolne vajaduspõhine",U2129=""),[2]an!$M$40,
IF(AND(A2129=[2]an!$H$38,F2129=[2]an!$E$39,H2129&lt;[2]an!$M$37,S2129="kahepoolne vajaduspõhine",U2129&lt;&gt;""),[2]an!$H$39,
IF(AND(A2129=[2]an!$H$38,F2129=[2]an!$E$39,H2129&lt;[2]an!$M$37,S2129&lt;&gt;"kahepoolne vajaduspõhine"),[2]an!$H$39,
IF(AND(A2129=[2]an!$H$38,F2129=[2]an!$E$42),[2]an!$H$42,
IF(AND(A2129=[2]an!$I$38,F2129=[2]an!$E$40),[2]an!$I$40,IF(AND(A2129=[2]an!$I$38,F2129=[2]an!$E$41),[2]an!$I$41,IF(AND(A2129=[2]an!$I$38,F2129=[2]an!$E$39,H2129&gt;=[2]an!$M$37),[2]an!$I$39,
IF(AND(A2129=[2]an!$I$38,F2129=[2]an!$E$39,H2129&lt;[2]an!$M$37,S2129="kahepoolne vajaduspõhine",U2129=""),[2]an!$M$40,
IF(AND(A2129=[2]an!$I$38,F2129=[2]an!$E$39,H2129&lt;[2]an!$M$37,S2129="kahepoolne vajaduspõhine",U2129&lt;&gt;""),[2]an!$I$39,
IF(AND(A2129=[2]an!$I$38,F2129=[2]an!$E$39,H2129&lt;[2]an!$M$37,S2129&lt;&gt;"kahepoolne vajaduspõhine"),[2]an!$I$39,
IF(AND(A2129=[2]an!$I$38,F2129=[2]an!$E$42),[2]an!$I$42,
IF(AND(A2129=[2]an!$J$38,F2129=[2]an!$E$40),[2]an!$J$40,IF(AND(A2129=[2]an!$J$38,F2129=[2]an!$E$41),[2]an!$J$41,IF(AND(A2129=[2]an!$J$38,F2129=[2]an!$E$39,H2129&gt;=[2]an!$M$37),[2]an!$J$39,
IF(AND(A2129=[2]an!$J$38,F2129=[2]an!$E$39,H2129&lt;[2]an!$M$37,S2129="kahepoolne vajaduspõhine",U2129=""),[2]an!$M$40,
IF(AND(A2129=[2]an!$J$38,F2129=[2]an!$E$39,H2129&lt;[2]an!$M$37,S2129="kahepoolne vajaduspõhine",U2129&lt;&gt;""),[2]an!$J$39,
IF(AND(A2129=[2]an!$J$38,F2129=[2]an!$E$39,H2129&lt;[2]an!$M$37,S2129&lt;&gt;"kahepoolne vajaduspõhine"),[2]an!$J$39,
IF(AND(A2129=[2]an!$J$38,F2129=[2]an!$E$42),[2]an!$J$42,""))))))))))))))))))))))))))))</f>
        <v/>
      </c>
      <c r="Y2129" s="17" t="str">
        <f>IFERROR(IF(F2129="Tugigrupp",0,
IF(AND(F2129="Peretoe teenus",H2129&gt;=[2]an!$M$37,RANK(D2129,$D2129:$D2129)+COUNTIFS($D$2:D2129,D2129,$F$2:F2129,F2129)-1&gt;1),"",
IF(AND(F2129="Peretoe teenus",H2129&gt;=[2]an!$M$37,RANK(D2129,$D2129:$D2129)+COUNTIFS($D$2:D2129,D2129,$F$2:F2129,F2129)-1=1,MONTH(H2129)=MONTH(K2129)=TRUE,YEAR(H2129)=YEAR(K2129)=TRUE),((EOMONTH(H2129,0)-H2129+1)*X2129)/DAY(EOMONTH(H2129,0)),
IF(AND(F2129="Peretoe teenus",H2129&gt;=[2]an!$M$37,RANK(D2129,$D2129:$D2129)+COUNTIFS($D$2:D2129,D2129,$F$2:F2129,F2129)-1=1),X2129,
IF(AND(F2129="Peretoe teenus",H2129&lt;[2]an!$M$37,S2129&lt;&gt;"kahepoolne vajaduspõhine",RANK(D2129,$D2129:$D2129)+COUNTIFS($D$2:D2129,D2129,$F$2:F2129,F2129)-1=1),X2129,
IF(AND(F2129="Peretoe teenus",H2129&lt;[2]an!$M$37,S2129&lt;&gt;"kahepoolne vajaduspõhine",RANK(D2129,$D2129:$D2129)+COUNTIFS($D$2:D2129,D2129,$F$2:F2129,F2129)-1&gt;1),"",
IF(AND(F2129="Peretoe teenus",H2129&lt;[2]an!$M$37,S2129="kahepoolne vajaduspõhine",U2129="",RANK(D2129,$D2129:$D2129)+COUNTIFS($D$2:D2129,D2129,$F$2:F2129,F2129)-1=1),X2129,
IF(AND(F2129="Peretoe teenus",H2129&lt;[2]an!$M$37,S2129="kahepoolne vajaduspõhine",U2129="",RANK(D2129,$D2129:$D2129)+COUNTIFS($D$2:D2129,D2129,$F$2:F2129,F2129)-1&gt;1),"",
IF(AND(F2129="Peretoe teenus",H2129&lt;[2]an!$M$37,S2129="kahepoolne vajaduspõhine",U2129&lt;[2]an!$M$37,RANK(D2129,$D2129:$D2129)+COUNTIFS($D$2:D2129,D2129,$F$2:F2129,F2129)-1=1),X2129,
IF(AND(F2129="Peretoe teenus",H2129&lt;[2]an!$M$37,S2129="kahepoolne vajaduspõhine",U2129&lt;[2]an!$M$37,RANK(D2129,$D2129:$D2129)+COUNTIFS($D$2:D2129,D2129,$F$2:F2129,F2129)-1&gt;1),"",
IF(AND(F2129="Peretoe teenus",H2129&lt;[2]an!$M$37,S2129="kahepoolne vajaduspõhine",U2129&gt;=[2]an!$M$37,U2129&lt;=[2]an!$M$38,RANK(D2129,$D2129:$D2129)+COUNTIFS($D$2:D2129,D2129,$F$2:F2129,F2129)-1=1),
((EOMONTH(U2129,0)-U2129+1)*X2129)/DAY(EOMONTH(U2129,0))+(DAY(U2129)-1)*100/DAY(EOMONTH(U2129,0)),
IF(AND(F2129="Peretoe teenus",H2129&lt;[2]an!$M$37,S2129="kahepoolne vajaduspõhine",U2129&gt;=[2]an!$M$37,U2129&lt;=[2]an!$M$38,RANK(D2129,$D2129:$D2129)+COUNTIFS($D$2:D2129,D2129,$F$2:F2129,F2129)-1&gt;1),"",
IF(AND(F2129="Peretoe teenus",H2129&lt;[2]an!$M$37,S2129="kahepoolne vajaduspõhine",U2129&gt;[2]an!$M$38,RANK(D2129,$D2129:$D2129)+COUNTIFS($D$2:D2129,D2129,$F$2:F2129,F2129)-1=1),X2129,
IF(AND(F2129="Peretoe teenus",H2129&lt;[2]an!$M$37,S2129="kahepoolne vajaduspõhine",U2129&gt;[2]an!$M$38,RANK(D2129,$D2129:$D2129)+COUNTIFS($D$2:D2129,D2129,$F$2:F2129,F2129)-1&gt;1),"",X2129*W2129)))))))))))))),"")</f>
        <v/>
      </c>
      <c r="Z2129" s="18" t="str">
        <f t="shared" si="100"/>
        <v/>
      </c>
      <c r="AA2129" s="19" t="str">
        <f>IFERROR(VLOOKUP(E2129,[2]an!$A$3:$B$81,2,FALSE),"")</f>
        <v/>
      </c>
      <c r="AB2129" s="19" t="str">
        <f>IFERROR(VLOOKUP(AA2129,[2]an!$C$2:$D$16,2,FALSE),"")</f>
        <v/>
      </c>
      <c r="AC2129" s="20"/>
      <c r="AD2129" s="21" t="str">
        <f>IF(A2129=[2]an!$F$36,VLOOKUP([2]an!$F$36,[2]an!$F$36:$H$36,3,FALSE),IF(A2129=[2]an!$F$35,VLOOKUP([2]an!$F$35,[2]an!$F$35:$H$35,3,FALSE),IF(A2129=[2]an!$F$33,VLOOKUP([2]an!$F$33,[2]an!$F$33:$H$33,3,FALSE),IF(A2129=[2]an!$F$31,VLOOKUP([2]an!$F$31,[2]an!$F$31:$H$31,3,FALSE),""))))</f>
        <v/>
      </c>
    </row>
    <row r="2130" spans="6:30" x14ac:dyDescent="0.2">
      <c r="F2130" s="10"/>
      <c r="G2130" s="8" t="str">
        <f t="shared" si="101"/>
        <v/>
      </c>
      <c r="H2130" s="13"/>
      <c r="K2130" s="13"/>
      <c r="L2130" s="10"/>
      <c r="M2130" s="10"/>
      <c r="S2130" s="8" t="str">
        <f>IFERROR(VLOOKUP(D2130,[1]peretoe_teenus!$A$2:$L$2000,5,FALSE),"")</f>
        <v/>
      </c>
      <c r="U2130" s="13"/>
      <c r="V2130" s="15" t="str" cm="1">
        <f t="array" ref="V2130">IFERROR(IF(AND(F2130="Tugigrupp",RANK(K2130,$K2130:$K2130)+COUNTIFS($K$2:K2130,K2130,$L$2:L2130,L2130,$M$2:M2130,M2130,$I$2:I2130,I2130,$G$2:G2130,G2130,$F$2:F2130,F2130)-1=1),SUMPRODUCT(($F$2:$F$4154=F2130)*($G$2:$G$4154=G2130)*($K$2:$K$4154=K2130)*($I$2:$I$4154=I2130)*($L$2:$L$4154=L2130)*($M$2:$M$4154=M2130)),""),"")</f>
        <v/>
      </c>
      <c r="W2130" s="15" t="str">
        <f t="shared" si="99"/>
        <v/>
      </c>
      <c r="X2130" s="16" t="str">
        <f>IF(AND(A2130=[2]an!$G$38,F2130=[2]an!$E$40),[2]an!$G$40,IF(AND(A2130=[2]an!$G$38,F2130=[2]an!$E$41),[2]an!$G$41,IF(AND(A2130=[2]an!$G$38,F2130=[2]an!$E$39,H2130&gt;=[2]an!$M$37),[2]an!$G$39,
IF(AND(A2130=[2]an!$G$38,F2130=[2]an!$E$39,H2130&lt;[2]an!$M$37,S2130="kahepoolne vajaduspõhine",U2130=""),[2]an!$M$40,
IF(AND(A2130=[2]an!$G$38,F2130=[2]an!$E$39,H2130&lt;[2]an!$M$37,S2130="kahepoolne vajaduspõhine",U2130&lt;&gt;""),[2]an!$G$39,
IF(AND(A2130=[2]an!$G$38,F2130=[2]an!$E$39,H2130&lt;[2]an!$M$37,S2130&lt;&gt;"kahepoolne vajaduspõhine"),[2]an!$G$39,
IF(AND(A2130=[2]an!$G$38,F2130=[2]an!$E$42),[2]an!$G$42,
IF(AND(A2130=[2]an!$H$38,F2130=[2]an!$E$40),[2]an!$H$40,IF(AND(A2130=[2]an!$H$38,F2130=[2]an!$E$41),[2]an!$H$41,IF(AND(A2130=[2]an!$H$38,F2130=[2]an!$E$39,H2130&gt;=[2]an!$M$37),[2]an!$H$39,
IF(AND(A2130=[2]an!$H$38,F2130=[2]an!$E$39,H2130&lt;[2]an!$M$37,S2130="kahepoolne vajaduspõhine",U2130=""),[2]an!$M$40,
IF(AND(A2130=[2]an!$H$38,F2130=[2]an!$E$39,H2130&lt;[2]an!$M$37,S2130="kahepoolne vajaduspõhine",U2130&lt;&gt;""),[2]an!$H$39,
IF(AND(A2130=[2]an!$H$38,F2130=[2]an!$E$39,H2130&lt;[2]an!$M$37,S2130&lt;&gt;"kahepoolne vajaduspõhine"),[2]an!$H$39,
IF(AND(A2130=[2]an!$H$38,F2130=[2]an!$E$42),[2]an!$H$42,
IF(AND(A2130=[2]an!$I$38,F2130=[2]an!$E$40),[2]an!$I$40,IF(AND(A2130=[2]an!$I$38,F2130=[2]an!$E$41),[2]an!$I$41,IF(AND(A2130=[2]an!$I$38,F2130=[2]an!$E$39,H2130&gt;=[2]an!$M$37),[2]an!$I$39,
IF(AND(A2130=[2]an!$I$38,F2130=[2]an!$E$39,H2130&lt;[2]an!$M$37,S2130="kahepoolne vajaduspõhine",U2130=""),[2]an!$M$40,
IF(AND(A2130=[2]an!$I$38,F2130=[2]an!$E$39,H2130&lt;[2]an!$M$37,S2130="kahepoolne vajaduspõhine",U2130&lt;&gt;""),[2]an!$I$39,
IF(AND(A2130=[2]an!$I$38,F2130=[2]an!$E$39,H2130&lt;[2]an!$M$37,S2130&lt;&gt;"kahepoolne vajaduspõhine"),[2]an!$I$39,
IF(AND(A2130=[2]an!$I$38,F2130=[2]an!$E$42),[2]an!$I$42,
IF(AND(A2130=[2]an!$J$38,F2130=[2]an!$E$40),[2]an!$J$40,IF(AND(A2130=[2]an!$J$38,F2130=[2]an!$E$41),[2]an!$J$41,IF(AND(A2130=[2]an!$J$38,F2130=[2]an!$E$39,H2130&gt;=[2]an!$M$37),[2]an!$J$39,
IF(AND(A2130=[2]an!$J$38,F2130=[2]an!$E$39,H2130&lt;[2]an!$M$37,S2130="kahepoolne vajaduspõhine",U2130=""),[2]an!$M$40,
IF(AND(A2130=[2]an!$J$38,F2130=[2]an!$E$39,H2130&lt;[2]an!$M$37,S2130="kahepoolne vajaduspõhine",U2130&lt;&gt;""),[2]an!$J$39,
IF(AND(A2130=[2]an!$J$38,F2130=[2]an!$E$39,H2130&lt;[2]an!$M$37,S2130&lt;&gt;"kahepoolne vajaduspõhine"),[2]an!$J$39,
IF(AND(A2130=[2]an!$J$38,F2130=[2]an!$E$42),[2]an!$J$42,""))))))))))))))))))))))))))))</f>
        <v/>
      </c>
      <c r="Y2130" s="17" t="str">
        <f>IFERROR(IF(F2130="Tugigrupp",0,
IF(AND(F2130="Peretoe teenus",H2130&gt;=[2]an!$M$37,RANK(D2130,$D2130:$D2130)+COUNTIFS($D$2:D2130,D2130,$F$2:F2130,F2130)-1&gt;1),"",
IF(AND(F2130="Peretoe teenus",H2130&gt;=[2]an!$M$37,RANK(D2130,$D2130:$D2130)+COUNTIFS($D$2:D2130,D2130,$F$2:F2130,F2130)-1=1,MONTH(H2130)=MONTH(K2130)=TRUE,YEAR(H2130)=YEAR(K2130)=TRUE),((EOMONTH(H2130,0)-H2130+1)*X2130)/DAY(EOMONTH(H2130,0)),
IF(AND(F2130="Peretoe teenus",H2130&gt;=[2]an!$M$37,RANK(D2130,$D2130:$D2130)+COUNTIFS($D$2:D2130,D2130,$F$2:F2130,F2130)-1=1),X2130,
IF(AND(F2130="Peretoe teenus",H2130&lt;[2]an!$M$37,S2130&lt;&gt;"kahepoolne vajaduspõhine",RANK(D2130,$D2130:$D2130)+COUNTIFS($D$2:D2130,D2130,$F$2:F2130,F2130)-1=1),X2130,
IF(AND(F2130="Peretoe teenus",H2130&lt;[2]an!$M$37,S2130&lt;&gt;"kahepoolne vajaduspõhine",RANK(D2130,$D2130:$D2130)+COUNTIFS($D$2:D2130,D2130,$F$2:F2130,F2130)-1&gt;1),"",
IF(AND(F2130="Peretoe teenus",H2130&lt;[2]an!$M$37,S2130="kahepoolne vajaduspõhine",U2130="",RANK(D2130,$D2130:$D2130)+COUNTIFS($D$2:D2130,D2130,$F$2:F2130,F2130)-1=1),X2130,
IF(AND(F2130="Peretoe teenus",H2130&lt;[2]an!$M$37,S2130="kahepoolne vajaduspõhine",U2130="",RANK(D2130,$D2130:$D2130)+COUNTIFS($D$2:D2130,D2130,$F$2:F2130,F2130)-1&gt;1),"",
IF(AND(F2130="Peretoe teenus",H2130&lt;[2]an!$M$37,S2130="kahepoolne vajaduspõhine",U2130&lt;[2]an!$M$37,RANK(D2130,$D2130:$D2130)+COUNTIFS($D$2:D2130,D2130,$F$2:F2130,F2130)-1=1),X2130,
IF(AND(F2130="Peretoe teenus",H2130&lt;[2]an!$M$37,S2130="kahepoolne vajaduspõhine",U2130&lt;[2]an!$M$37,RANK(D2130,$D2130:$D2130)+COUNTIFS($D$2:D2130,D2130,$F$2:F2130,F2130)-1&gt;1),"",
IF(AND(F2130="Peretoe teenus",H2130&lt;[2]an!$M$37,S2130="kahepoolne vajaduspõhine",U2130&gt;=[2]an!$M$37,U2130&lt;=[2]an!$M$38,RANK(D2130,$D2130:$D2130)+COUNTIFS($D$2:D2130,D2130,$F$2:F2130,F2130)-1=1),
((EOMONTH(U2130,0)-U2130+1)*X2130)/DAY(EOMONTH(U2130,0))+(DAY(U2130)-1)*100/DAY(EOMONTH(U2130,0)),
IF(AND(F2130="Peretoe teenus",H2130&lt;[2]an!$M$37,S2130="kahepoolne vajaduspõhine",U2130&gt;=[2]an!$M$37,U2130&lt;=[2]an!$M$38,RANK(D2130,$D2130:$D2130)+COUNTIFS($D$2:D2130,D2130,$F$2:F2130,F2130)-1&gt;1),"",
IF(AND(F2130="Peretoe teenus",H2130&lt;[2]an!$M$37,S2130="kahepoolne vajaduspõhine",U2130&gt;[2]an!$M$38,RANK(D2130,$D2130:$D2130)+COUNTIFS($D$2:D2130,D2130,$F$2:F2130,F2130)-1=1),X2130,
IF(AND(F2130="Peretoe teenus",H2130&lt;[2]an!$M$37,S2130="kahepoolne vajaduspõhine",U2130&gt;[2]an!$M$38,RANK(D2130,$D2130:$D2130)+COUNTIFS($D$2:D2130,D2130,$F$2:F2130,F2130)-1&gt;1),"",X2130*W2130)))))))))))))),"")</f>
        <v/>
      </c>
      <c r="Z2130" s="18" t="str">
        <f t="shared" si="100"/>
        <v/>
      </c>
      <c r="AA2130" s="19" t="str">
        <f>IFERROR(VLOOKUP(E2130,[2]an!$A$3:$B$81,2,FALSE),"")</f>
        <v/>
      </c>
      <c r="AB2130" s="19" t="str">
        <f>IFERROR(VLOOKUP(AA2130,[2]an!$C$2:$D$16,2,FALSE),"")</f>
        <v/>
      </c>
      <c r="AC2130" s="20"/>
      <c r="AD2130" s="21" t="str">
        <f>IF(A2130=[2]an!$F$36,VLOOKUP([2]an!$F$36,[2]an!$F$36:$H$36,3,FALSE),IF(A2130=[2]an!$F$35,VLOOKUP([2]an!$F$35,[2]an!$F$35:$H$35,3,FALSE),IF(A2130=[2]an!$F$33,VLOOKUP([2]an!$F$33,[2]an!$F$33:$H$33,3,FALSE),IF(A2130=[2]an!$F$31,VLOOKUP([2]an!$F$31,[2]an!$F$31:$H$31,3,FALSE),""))))</f>
        <v/>
      </c>
    </row>
    <row r="2131" spans="6:30" x14ac:dyDescent="0.2">
      <c r="F2131" s="10"/>
      <c r="G2131" s="8" t="str">
        <f t="shared" si="101"/>
        <v/>
      </c>
      <c r="H2131" s="13"/>
      <c r="K2131" s="13"/>
      <c r="L2131" s="10"/>
      <c r="M2131" s="10"/>
      <c r="S2131" s="8" t="str">
        <f>IFERROR(VLOOKUP(D2131,[1]peretoe_teenus!$A$2:$L$2000,5,FALSE),"")</f>
        <v/>
      </c>
      <c r="U2131" s="13"/>
      <c r="V2131" s="15" t="str" cm="1">
        <f t="array" ref="V2131">IFERROR(IF(AND(F2131="Tugigrupp",RANK(K2131,$K2131:$K2131)+COUNTIFS($K$2:K2131,K2131,$L$2:L2131,L2131,$M$2:M2131,M2131,$I$2:I2131,I2131,$G$2:G2131,G2131,$F$2:F2131,F2131)-1=1),SUMPRODUCT(($F$2:$F$4154=F2131)*($G$2:$G$4154=G2131)*($K$2:$K$4154=K2131)*($I$2:$I$4154=I2131)*($L$2:$L$4154=L2131)*($M$2:$M$4154=M2131)),""),"")</f>
        <v/>
      </c>
      <c r="W2131" s="15" t="str">
        <f t="shared" si="99"/>
        <v/>
      </c>
      <c r="X2131" s="16" t="str">
        <f>IF(AND(A2131=[2]an!$G$38,F2131=[2]an!$E$40),[2]an!$G$40,IF(AND(A2131=[2]an!$G$38,F2131=[2]an!$E$41),[2]an!$G$41,IF(AND(A2131=[2]an!$G$38,F2131=[2]an!$E$39,H2131&gt;=[2]an!$M$37),[2]an!$G$39,
IF(AND(A2131=[2]an!$G$38,F2131=[2]an!$E$39,H2131&lt;[2]an!$M$37,S2131="kahepoolne vajaduspõhine",U2131=""),[2]an!$M$40,
IF(AND(A2131=[2]an!$G$38,F2131=[2]an!$E$39,H2131&lt;[2]an!$M$37,S2131="kahepoolne vajaduspõhine",U2131&lt;&gt;""),[2]an!$G$39,
IF(AND(A2131=[2]an!$G$38,F2131=[2]an!$E$39,H2131&lt;[2]an!$M$37,S2131&lt;&gt;"kahepoolne vajaduspõhine"),[2]an!$G$39,
IF(AND(A2131=[2]an!$G$38,F2131=[2]an!$E$42),[2]an!$G$42,
IF(AND(A2131=[2]an!$H$38,F2131=[2]an!$E$40),[2]an!$H$40,IF(AND(A2131=[2]an!$H$38,F2131=[2]an!$E$41),[2]an!$H$41,IF(AND(A2131=[2]an!$H$38,F2131=[2]an!$E$39,H2131&gt;=[2]an!$M$37),[2]an!$H$39,
IF(AND(A2131=[2]an!$H$38,F2131=[2]an!$E$39,H2131&lt;[2]an!$M$37,S2131="kahepoolne vajaduspõhine",U2131=""),[2]an!$M$40,
IF(AND(A2131=[2]an!$H$38,F2131=[2]an!$E$39,H2131&lt;[2]an!$M$37,S2131="kahepoolne vajaduspõhine",U2131&lt;&gt;""),[2]an!$H$39,
IF(AND(A2131=[2]an!$H$38,F2131=[2]an!$E$39,H2131&lt;[2]an!$M$37,S2131&lt;&gt;"kahepoolne vajaduspõhine"),[2]an!$H$39,
IF(AND(A2131=[2]an!$H$38,F2131=[2]an!$E$42),[2]an!$H$42,
IF(AND(A2131=[2]an!$I$38,F2131=[2]an!$E$40),[2]an!$I$40,IF(AND(A2131=[2]an!$I$38,F2131=[2]an!$E$41),[2]an!$I$41,IF(AND(A2131=[2]an!$I$38,F2131=[2]an!$E$39,H2131&gt;=[2]an!$M$37),[2]an!$I$39,
IF(AND(A2131=[2]an!$I$38,F2131=[2]an!$E$39,H2131&lt;[2]an!$M$37,S2131="kahepoolne vajaduspõhine",U2131=""),[2]an!$M$40,
IF(AND(A2131=[2]an!$I$38,F2131=[2]an!$E$39,H2131&lt;[2]an!$M$37,S2131="kahepoolne vajaduspõhine",U2131&lt;&gt;""),[2]an!$I$39,
IF(AND(A2131=[2]an!$I$38,F2131=[2]an!$E$39,H2131&lt;[2]an!$M$37,S2131&lt;&gt;"kahepoolne vajaduspõhine"),[2]an!$I$39,
IF(AND(A2131=[2]an!$I$38,F2131=[2]an!$E$42),[2]an!$I$42,
IF(AND(A2131=[2]an!$J$38,F2131=[2]an!$E$40),[2]an!$J$40,IF(AND(A2131=[2]an!$J$38,F2131=[2]an!$E$41),[2]an!$J$41,IF(AND(A2131=[2]an!$J$38,F2131=[2]an!$E$39,H2131&gt;=[2]an!$M$37),[2]an!$J$39,
IF(AND(A2131=[2]an!$J$38,F2131=[2]an!$E$39,H2131&lt;[2]an!$M$37,S2131="kahepoolne vajaduspõhine",U2131=""),[2]an!$M$40,
IF(AND(A2131=[2]an!$J$38,F2131=[2]an!$E$39,H2131&lt;[2]an!$M$37,S2131="kahepoolne vajaduspõhine",U2131&lt;&gt;""),[2]an!$J$39,
IF(AND(A2131=[2]an!$J$38,F2131=[2]an!$E$39,H2131&lt;[2]an!$M$37,S2131&lt;&gt;"kahepoolne vajaduspõhine"),[2]an!$J$39,
IF(AND(A2131=[2]an!$J$38,F2131=[2]an!$E$42),[2]an!$J$42,""))))))))))))))))))))))))))))</f>
        <v/>
      </c>
      <c r="Y2131" s="17" t="str">
        <f>IFERROR(IF(F2131="Tugigrupp",0,
IF(AND(F2131="Peretoe teenus",H2131&gt;=[2]an!$M$37,RANK(D2131,$D2131:$D2131)+COUNTIFS($D$2:D2131,D2131,$F$2:F2131,F2131)-1&gt;1),"",
IF(AND(F2131="Peretoe teenus",H2131&gt;=[2]an!$M$37,RANK(D2131,$D2131:$D2131)+COUNTIFS($D$2:D2131,D2131,$F$2:F2131,F2131)-1=1,MONTH(H2131)=MONTH(K2131)=TRUE,YEAR(H2131)=YEAR(K2131)=TRUE),((EOMONTH(H2131,0)-H2131+1)*X2131)/DAY(EOMONTH(H2131,0)),
IF(AND(F2131="Peretoe teenus",H2131&gt;=[2]an!$M$37,RANK(D2131,$D2131:$D2131)+COUNTIFS($D$2:D2131,D2131,$F$2:F2131,F2131)-1=1),X2131,
IF(AND(F2131="Peretoe teenus",H2131&lt;[2]an!$M$37,S2131&lt;&gt;"kahepoolne vajaduspõhine",RANK(D2131,$D2131:$D2131)+COUNTIFS($D$2:D2131,D2131,$F$2:F2131,F2131)-1=1),X2131,
IF(AND(F2131="Peretoe teenus",H2131&lt;[2]an!$M$37,S2131&lt;&gt;"kahepoolne vajaduspõhine",RANK(D2131,$D2131:$D2131)+COUNTIFS($D$2:D2131,D2131,$F$2:F2131,F2131)-1&gt;1),"",
IF(AND(F2131="Peretoe teenus",H2131&lt;[2]an!$M$37,S2131="kahepoolne vajaduspõhine",U2131="",RANK(D2131,$D2131:$D2131)+COUNTIFS($D$2:D2131,D2131,$F$2:F2131,F2131)-1=1),X2131,
IF(AND(F2131="Peretoe teenus",H2131&lt;[2]an!$M$37,S2131="kahepoolne vajaduspõhine",U2131="",RANK(D2131,$D2131:$D2131)+COUNTIFS($D$2:D2131,D2131,$F$2:F2131,F2131)-1&gt;1),"",
IF(AND(F2131="Peretoe teenus",H2131&lt;[2]an!$M$37,S2131="kahepoolne vajaduspõhine",U2131&lt;[2]an!$M$37,RANK(D2131,$D2131:$D2131)+COUNTIFS($D$2:D2131,D2131,$F$2:F2131,F2131)-1=1),X2131,
IF(AND(F2131="Peretoe teenus",H2131&lt;[2]an!$M$37,S2131="kahepoolne vajaduspõhine",U2131&lt;[2]an!$M$37,RANK(D2131,$D2131:$D2131)+COUNTIFS($D$2:D2131,D2131,$F$2:F2131,F2131)-1&gt;1),"",
IF(AND(F2131="Peretoe teenus",H2131&lt;[2]an!$M$37,S2131="kahepoolne vajaduspõhine",U2131&gt;=[2]an!$M$37,U2131&lt;=[2]an!$M$38,RANK(D2131,$D2131:$D2131)+COUNTIFS($D$2:D2131,D2131,$F$2:F2131,F2131)-1=1),
((EOMONTH(U2131,0)-U2131+1)*X2131)/DAY(EOMONTH(U2131,0))+(DAY(U2131)-1)*100/DAY(EOMONTH(U2131,0)),
IF(AND(F2131="Peretoe teenus",H2131&lt;[2]an!$M$37,S2131="kahepoolne vajaduspõhine",U2131&gt;=[2]an!$M$37,U2131&lt;=[2]an!$M$38,RANK(D2131,$D2131:$D2131)+COUNTIFS($D$2:D2131,D2131,$F$2:F2131,F2131)-1&gt;1),"",
IF(AND(F2131="Peretoe teenus",H2131&lt;[2]an!$M$37,S2131="kahepoolne vajaduspõhine",U2131&gt;[2]an!$M$38,RANK(D2131,$D2131:$D2131)+COUNTIFS($D$2:D2131,D2131,$F$2:F2131,F2131)-1=1),X2131,
IF(AND(F2131="Peretoe teenus",H2131&lt;[2]an!$M$37,S2131="kahepoolne vajaduspõhine",U2131&gt;[2]an!$M$38,RANK(D2131,$D2131:$D2131)+COUNTIFS($D$2:D2131,D2131,$F$2:F2131,F2131)-1&gt;1),"",X2131*W2131)))))))))))))),"")</f>
        <v/>
      </c>
      <c r="Z2131" s="18" t="str">
        <f t="shared" si="100"/>
        <v/>
      </c>
      <c r="AA2131" s="19" t="str">
        <f>IFERROR(VLOOKUP(E2131,[2]an!$A$3:$B$81,2,FALSE),"")</f>
        <v/>
      </c>
      <c r="AB2131" s="19" t="str">
        <f>IFERROR(VLOOKUP(AA2131,[2]an!$C$2:$D$16,2,FALSE),"")</f>
        <v/>
      </c>
      <c r="AC2131" s="20"/>
      <c r="AD2131" s="21" t="str">
        <f>IF(A2131=[2]an!$F$36,VLOOKUP([2]an!$F$36,[2]an!$F$36:$H$36,3,FALSE),IF(A2131=[2]an!$F$35,VLOOKUP([2]an!$F$35,[2]an!$F$35:$H$35,3,FALSE),IF(A2131=[2]an!$F$33,VLOOKUP([2]an!$F$33,[2]an!$F$33:$H$33,3,FALSE),IF(A2131=[2]an!$F$31,VLOOKUP([2]an!$F$31,[2]an!$F$31:$H$31,3,FALSE),""))))</f>
        <v/>
      </c>
    </row>
    <row r="2132" spans="6:30" x14ac:dyDescent="0.2">
      <c r="F2132" s="10"/>
      <c r="G2132" s="8" t="str">
        <f t="shared" si="101"/>
        <v/>
      </c>
      <c r="H2132" s="13"/>
      <c r="K2132" s="13"/>
      <c r="L2132" s="10"/>
      <c r="M2132" s="10"/>
      <c r="S2132" s="8" t="str">
        <f>IFERROR(VLOOKUP(D2132,[1]peretoe_teenus!$A$2:$L$2000,5,FALSE),"")</f>
        <v/>
      </c>
      <c r="U2132" s="13"/>
      <c r="V2132" s="15" t="str" cm="1">
        <f t="array" ref="V2132">IFERROR(IF(AND(F2132="Tugigrupp",RANK(K2132,$K2132:$K2132)+COUNTIFS($K$2:K2132,K2132,$L$2:L2132,L2132,$M$2:M2132,M2132,$I$2:I2132,I2132,$G$2:G2132,G2132,$F$2:F2132,F2132)-1=1),SUMPRODUCT(($F$2:$F$4154=F2132)*($G$2:$G$4154=G2132)*($K$2:$K$4154=K2132)*($I$2:$I$4154=I2132)*($L$2:$L$4154=L2132)*($M$2:$M$4154=M2132)),""),"")</f>
        <v/>
      </c>
      <c r="W2132" s="15" t="str">
        <f t="shared" si="99"/>
        <v/>
      </c>
      <c r="X2132" s="16" t="str">
        <f>IF(AND(A2132=[2]an!$G$38,F2132=[2]an!$E$40),[2]an!$G$40,IF(AND(A2132=[2]an!$G$38,F2132=[2]an!$E$41),[2]an!$G$41,IF(AND(A2132=[2]an!$G$38,F2132=[2]an!$E$39,H2132&gt;=[2]an!$M$37),[2]an!$G$39,
IF(AND(A2132=[2]an!$G$38,F2132=[2]an!$E$39,H2132&lt;[2]an!$M$37,S2132="kahepoolne vajaduspõhine",U2132=""),[2]an!$M$40,
IF(AND(A2132=[2]an!$G$38,F2132=[2]an!$E$39,H2132&lt;[2]an!$M$37,S2132="kahepoolne vajaduspõhine",U2132&lt;&gt;""),[2]an!$G$39,
IF(AND(A2132=[2]an!$G$38,F2132=[2]an!$E$39,H2132&lt;[2]an!$M$37,S2132&lt;&gt;"kahepoolne vajaduspõhine"),[2]an!$G$39,
IF(AND(A2132=[2]an!$G$38,F2132=[2]an!$E$42),[2]an!$G$42,
IF(AND(A2132=[2]an!$H$38,F2132=[2]an!$E$40),[2]an!$H$40,IF(AND(A2132=[2]an!$H$38,F2132=[2]an!$E$41),[2]an!$H$41,IF(AND(A2132=[2]an!$H$38,F2132=[2]an!$E$39,H2132&gt;=[2]an!$M$37),[2]an!$H$39,
IF(AND(A2132=[2]an!$H$38,F2132=[2]an!$E$39,H2132&lt;[2]an!$M$37,S2132="kahepoolne vajaduspõhine",U2132=""),[2]an!$M$40,
IF(AND(A2132=[2]an!$H$38,F2132=[2]an!$E$39,H2132&lt;[2]an!$M$37,S2132="kahepoolne vajaduspõhine",U2132&lt;&gt;""),[2]an!$H$39,
IF(AND(A2132=[2]an!$H$38,F2132=[2]an!$E$39,H2132&lt;[2]an!$M$37,S2132&lt;&gt;"kahepoolne vajaduspõhine"),[2]an!$H$39,
IF(AND(A2132=[2]an!$H$38,F2132=[2]an!$E$42),[2]an!$H$42,
IF(AND(A2132=[2]an!$I$38,F2132=[2]an!$E$40),[2]an!$I$40,IF(AND(A2132=[2]an!$I$38,F2132=[2]an!$E$41),[2]an!$I$41,IF(AND(A2132=[2]an!$I$38,F2132=[2]an!$E$39,H2132&gt;=[2]an!$M$37),[2]an!$I$39,
IF(AND(A2132=[2]an!$I$38,F2132=[2]an!$E$39,H2132&lt;[2]an!$M$37,S2132="kahepoolne vajaduspõhine",U2132=""),[2]an!$M$40,
IF(AND(A2132=[2]an!$I$38,F2132=[2]an!$E$39,H2132&lt;[2]an!$M$37,S2132="kahepoolne vajaduspõhine",U2132&lt;&gt;""),[2]an!$I$39,
IF(AND(A2132=[2]an!$I$38,F2132=[2]an!$E$39,H2132&lt;[2]an!$M$37,S2132&lt;&gt;"kahepoolne vajaduspõhine"),[2]an!$I$39,
IF(AND(A2132=[2]an!$I$38,F2132=[2]an!$E$42),[2]an!$I$42,
IF(AND(A2132=[2]an!$J$38,F2132=[2]an!$E$40),[2]an!$J$40,IF(AND(A2132=[2]an!$J$38,F2132=[2]an!$E$41),[2]an!$J$41,IF(AND(A2132=[2]an!$J$38,F2132=[2]an!$E$39,H2132&gt;=[2]an!$M$37),[2]an!$J$39,
IF(AND(A2132=[2]an!$J$38,F2132=[2]an!$E$39,H2132&lt;[2]an!$M$37,S2132="kahepoolne vajaduspõhine",U2132=""),[2]an!$M$40,
IF(AND(A2132=[2]an!$J$38,F2132=[2]an!$E$39,H2132&lt;[2]an!$M$37,S2132="kahepoolne vajaduspõhine",U2132&lt;&gt;""),[2]an!$J$39,
IF(AND(A2132=[2]an!$J$38,F2132=[2]an!$E$39,H2132&lt;[2]an!$M$37,S2132&lt;&gt;"kahepoolne vajaduspõhine"),[2]an!$J$39,
IF(AND(A2132=[2]an!$J$38,F2132=[2]an!$E$42),[2]an!$J$42,""))))))))))))))))))))))))))))</f>
        <v/>
      </c>
      <c r="Y2132" s="17" t="str">
        <f>IFERROR(IF(F2132="Tugigrupp",0,
IF(AND(F2132="Peretoe teenus",H2132&gt;=[2]an!$M$37,RANK(D2132,$D2132:$D2132)+COUNTIFS($D$2:D2132,D2132,$F$2:F2132,F2132)-1&gt;1),"",
IF(AND(F2132="Peretoe teenus",H2132&gt;=[2]an!$M$37,RANK(D2132,$D2132:$D2132)+COUNTIFS($D$2:D2132,D2132,$F$2:F2132,F2132)-1=1,MONTH(H2132)=MONTH(K2132)=TRUE,YEAR(H2132)=YEAR(K2132)=TRUE),((EOMONTH(H2132,0)-H2132+1)*X2132)/DAY(EOMONTH(H2132,0)),
IF(AND(F2132="Peretoe teenus",H2132&gt;=[2]an!$M$37,RANK(D2132,$D2132:$D2132)+COUNTIFS($D$2:D2132,D2132,$F$2:F2132,F2132)-1=1),X2132,
IF(AND(F2132="Peretoe teenus",H2132&lt;[2]an!$M$37,S2132&lt;&gt;"kahepoolne vajaduspõhine",RANK(D2132,$D2132:$D2132)+COUNTIFS($D$2:D2132,D2132,$F$2:F2132,F2132)-1=1),X2132,
IF(AND(F2132="Peretoe teenus",H2132&lt;[2]an!$M$37,S2132&lt;&gt;"kahepoolne vajaduspõhine",RANK(D2132,$D2132:$D2132)+COUNTIFS($D$2:D2132,D2132,$F$2:F2132,F2132)-1&gt;1),"",
IF(AND(F2132="Peretoe teenus",H2132&lt;[2]an!$M$37,S2132="kahepoolne vajaduspõhine",U2132="",RANK(D2132,$D2132:$D2132)+COUNTIFS($D$2:D2132,D2132,$F$2:F2132,F2132)-1=1),X2132,
IF(AND(F2132="Peretoe teenus",H2132&lt;[2]an!$M$37,S2132="kahepoolne vajaduspõhine",U2132="",RANK(D2132,$D2132:$D2132)+COUNTIFS($D$2:D2132,D2132,$F$2:F2132,F2132)-1&gt;1),"",
IF(AND(F2132="Peretoe teenus",H2132&lt;[2]an!$M$37,S2132="kahepoolne vajaduspõhine",U2132&lt;[2]an!$M$37,RANK(D2132,$D2132:$D2132)+COUNTIFS($D$2:D2132,D2132,$F$2:F2132,F2132)-1=1),X2132,
IF(AND(F2132="Peretoe teenus",H2132&lt;[2]an!$M$37,S2132="kahepoolne vajaduspõhine",U2132&lt;[2]an!$M$37,RANK(D2132,$D2132:$D2132)+COUNTIFS($D$2:D2132,D2132,$F$2:F2132,F2132)-1&gt;1),"",
IF(AND(F2132="Peretoe teenus",H2132&lt;[2]an!$M$37,S2132="kahepoolne vajaduspõhine",U2132&gt;=[2]an!$M$37,U2132&lt;=[2]an!$M$38,RANK(D2132,$D2132:$D2132)+COUNTIFS($D$2:D2132,D2132,$F$2:F2132,F2132)-1=1),
((EOMONTH(U2132,0)-U2132+1)*X2132)/DAY(EOMONTH(U2132,0))+(DAY(U2132)-1)*100/DAY(EOMONTH(U2132,0)),
IF(AND(F2132="Peretoe teenus",H2132&lt;[2]an!$M$37,S2132="kahepoolne vajaduspõhine",U2132&gt;=[2]an!$M$37,U2132&lt;=[2]an!$M$38,RANK(D2132,$D2132:$D2132)+COUNTIFS($D$2:D2132,D2132,$F$2:F2132,F2132)-1&gt;1),"",
IF(AND(F2132="Peretoe teenus",H2132&lt;[2]an!$M$37,S2132="kahepoolne vajaduspõhine",U2132&gt;[2]an!$M$38,RANK(D2132,$D2132:$D2132)+COUNTIFS($D$2:D2132,D2132,$F$2:F2132,F2132)-1=1),X2132,
IF(AND(F2132="Peretoe teenus",H2132&lt;[2]an!$M$37,S2132="kahepoolne vajaduspõhine",U2132&gt;[2]an!$M$38,RANK(D2132,$D2132:$D2132)+COUNTIFS($D$2:D2132,D2132,$F$2:F2132,F2132)-1&gt;1),"",X2132*W2132)))))))))))))),"")</f>
        <v/>
      </c>
      <c r="Z2132" s="18" t="str">
        <f t="shared" si="100"/>
        <v/>
      </c>
      <c r="AA2132" s="19" t="str">
        <f>IFERROR(VLOOKUP(E2132,[2]an!$A$3:$B$81,2,FALSE),"")</f>
        <v/>
      </c>
      <c r="AB2132" s="19" t="str">
        <f>IFERROR(VLOOKUP(AA2132,[2]an!$C$2:$D$16,2,FALSE),"")</f>
        <v/>
      </c>
      <c r="AC2132" s="20"/>
      <c r="AD2132" s="21" t="str">
        <f>IF(A2132=[2]an!$F$36,VLOOKUP([2]an!$F$36,[2]an!$F$36:$H$36,3,FALSE),IF(A2132=[2]an!$F$35,VLOOKUP([2]an!$F$35,[2]an!$F$35:$H$35,3,FALSE),IF(A2132=[2]an!$F$33,VLOOKUP([2]an!$F$33,[2]an!$F$33:$H$33,3,FALSE),IF(A2132=[2]an!$F$31,VLOOKUP([2]an!$F$31,[2]an!$F$31:$H$31,3,FALSE),""))))</f>
        <v/>
      </c>
    </row>
    <row r="2133" spans="6:30" x14ac:dyDescent="0.2">
      <c r="F2133" s="10"/>
      <c r="G2133" s="8" t="str">
        <f t="shared" si="101"/>
        <v/>
      </c>
      <c r="H2133" s="13"/>
      <c r="K2133" s="13"/>
      <c r="L2133" s="10"/>
      <c r="M2133" s="10"/>
      <c r="S2133" s="8" t="str">
        <f>IFERROR(VLOOKUP(D2133,[1]peretoe_teenus!$A$2:$L$2000,5,FALSE),"")</f>
        <v/>
      </c>
      <c r="U2133" s="13"/>
      <c r="V2133" s="15" t="str" cm="1">
        <f t="array" ref="V2133">IFERROR(IF(AND(F2133="Tugigrupp",RANK(K2133,$K2133:$K2133)+COUNTIFS($K$2:K2133,K2133,$L$2:L2133,L2133,$M$2:M2133,M2133,$I$2:I2133,I2133,$G$2:G2133,G2133,$F$2:F2133,F2133)-1=1),SUMPRODUCT(($F$2:$F$4154=F2133)*($G$2:$G$4154=G2133)*($K$2:$K$4154=K2133)*($I$2:$I$4154=I2133)*($L$2:$L$4154=L2133)*($M$2:$M$4154=M2133)),""),"")</f>
        <v/>
      </c>
      <c r="W2133" s="15" t="str">
        <f t="shared" si="99"/>
        <v/>
      </c>
      <c r="X2133" s="16" t="str">
        <f>IF(AND(A2133=[2]an!$G$38,F2133=[2]an!$E$40),[2]an!$G$40,IF(AND(A2133=[2]an!$G$38,F2133=[2]an!$E$41),[2]an!$G$41,IF(AND(A2133=[2]an!$G$38,F2133=[2]an!$E$39,H2133&gt;=[2]an!$M$37),[2]an!$G$39,
IF(AND(A2133=[2]an!$G$38,F2133=[2]an!$E$39,H2133&lt;[2]an!$M$37,S2133="kahepoolne vajaduspõhine",U2133=""),[2]an!$M$40,
IF(AND(A2133=[2]an!$G$38,F2133=[2]an!$E$39,H2133&lt;[2]an!$M$37,S2133="kahepoolne vajaduspõhine",U2133&lt;&gt;""),[2]an!$G$39,
IF(AND(A2133=[2]an!$G$38,F2133=[2]an!$E$39,H2133&lt;[2]an!$M$37,S2133&lt;&gt;"kahepoolne vajaduspõhine"),[2]an!$G$39,
IF(AND(A2133=[2]an!$G$38,F2133=[2]an!$E$42),[2]an!$G$42,
IF(AND(A2133=[2]an!$H$38,F2133=[2]an!$E$40),[2]an!$H$40,IF(AND(A2133=[2]an!$H$38,F2133=[2]an!$E$41),[2]an!$H$41,IF(AND(A2133=[2]an!$H$38,F2133=[2]an!$E$39,H2133&gt;=[2]an!$M$37),[2]an!$H$39,
IF(AND(A2133=[2]an!$H$38,F2133=[2]an!$E$39,H2133&lt;[2]an!$M$37,S2133="kahepoolne vajaduspõhine",U2133=""),[2]an!$M$40,
IF(AND(A2133=[2]an!$H$38,F2133=[2]an!$E$39,H2133&lt;[2]an!$M$37,S2133="kahepoolne vajaduspõhine",U2133&lt;&gt;""),[2]an!$H$39,
IF(AND(A2133=[2]an!$H$38,F2133=[2]an!$E$39,H2133&lt;[2]an!$M$37,S2133&lt;&gt;"kahepoolne vajaduspõhine"),[2]an!$H$39,
IF(AND(A2133=[2]an!$H$38,F2133=[2]an!$E$42),[2]an!$H$42,
IF(AND(A2133=[2]an!$I$38,F2133=[2]an!$E$40),[2]an!$I$40,IF(AND(A2133=[2]an!$I$38,F2133=[2]an!$E$41),[2]an!$I$41,IF(AND(A2133=[2]an!$I$38,F2133=[2]an!$E$39,H2133&gt;=[2]an!$M$37),[2]an!$I$39,
IF(AND(A2133=[2]an!$I$38,F2133=[2]an!$E$39,H2133&lt;[2]an!$M$37,S2133="kahepoolne vajaduspõhine",U2133=""),[2]an!$M$40,
IF(AND(A2133=[2]an!$I$38,F2133=[2]an!$E$39,H2133&lt;[2]an!$M$37,S2133="kahepoolne vajaduspõhine",U2133&lt;&gt;""),[2]an!$I$39,
IF(AND(A2133=[2]an!$I$38,F2133=[2]an!$E$39,H2133&lt;[2]an!$M$37,S2133&lt;&gt;"kahepoolne vajaduspõhine"),[2]an!$I$39,
IF(AND(A2133=[2]an!$I$38,F2133=[2]an!$E$42),[2]an!$I$42,
IF(AND(A2133=[2]an!$J$38,F2133=[2]an!$E$40),[2]an!$J$40,IF(AND(A2133=[2]an!$J$38,F2133=[2]an!$E$41),[2]an!$J$41,IF(AND(A2133=[2]an!$J$38,F2133=[2]an!$E$39,H2133&gt;=[2]an!$M$37),[2]an!$J$39,
IF(AND(A2133=[2]an!$J$38,F2133=[2]an!$E$39,H2133&lt;[2]an!$M$37,S2133="kahepoolne vajaduspõhine",U2133=""),[2]an!$M$40,
IF(AND(A2133=[2]an!$J$38,F2133=[2]an!$E$39,H2133&lt;[2]an!$M$37,S2133="kahepoolne vajaduspõhine",U2133&lt;&gt;""),[2]an!$J$39,
IF(AND(A2133=[2]an!$J$38,F2133=[2]an!$E$39,H2133&lt;[2]an!$M$37,S2133&lt;&gt;"kahepoolne vajaduspõhine"),[2]an!$J$39,
IF(AND(A2133=[2]an!$J$38,F2133=[2]an!$E$42),[2]an!$J$42,""))))))))))))))))))))))))))))</f>
        <v/>
      </c>
      <c r="Y2133" s="17" t="str">
        <f>IFERROR(IF(F2133="Tugigrupp",0,
IF(AND(F2133="Peretoe teenus",H2133&gt;=[2]an!$M$37,RANK(D2133,$D2133:$D2133)+COUNTIFS($D$2:D2133,D2133,$F$2:F2133,F2133)-1&gt;1),"",
IF(AND(F2133="Peretoe teenus",H2133&gt;=[2]an!$M$37,RANK(D2133,$D2133:$D2133)+COUNTIFS($D$2:D2133,D2133,$F$2:F2133,F2133)-1=1,MONTH(H2133)=MONTH(K2133)=TRUE,YEAR(H2133)=YEAR(K2133)=TRUE),((EOMONTH(H2133,0)-H2133+1)*X2133)/DAY(EOMONTH(H2133,0)),
IF(AND(F2133="Peretoe teenus",H2133&gt;=[2]an!$M$37,RANK(D2133,$D2133:$D2133)+COUNTIFS($D$2:D2133,D2133,$F$2:F2133,F2133)-1=1),X2133,
IF(AND(F2133="Peretoe teenus",H2133&lt;[2]an!$M$37,S2133&lt;&gt;"kahepoolne vajaduspõhine",RANK(D2133,$D2133:$D2133)+COUNTIFS($D$2:D2133,D2133,$F$2:F2133,F2133)-1=1),X2133,
IF(AND(F2133="Peretoe teenus",H2133&lt;[2]an!$M$37,S2133&lt;&gt;"kahepoolne vajaduspõhine",RANK(D2133,$D2133:$D2133)+COUNTIFS($D$2:D2133,D2133,$F$2:F2133,F2133)-1&gt;1),"",
IF(AND(F2133="Peretoe teenus",H2133&lt;[2]an!$M$37,S2133="kahepoolne vajaduspõhine",U2133="",RANK(D2133,$D2133:$D2133)+COUNTIFS($D$2:D2133,D2133,$F$2:F2133,F2133)-1=1),X2133,
IF(AND(F2133="Peretoe teenus",H2133&lt;[2]an!$M$37,S2133="kahepoolne vajaduspõhine",U2133="",RANK(D2133,$D2133:$D2133)+COUNTIFS($D$2:D2133,D2133,$F$2:F2133,F2133)-1&gt;1),"",
IF(AND(F2133="Peretoe teenus",H2133&lt;[2]an!$M$37,S2133="kahepoolne vajaduspõhine",U2133&lt;[2]an!$M$37,RANK(D2133,$D2133:$D2133)+COUNTIFS($D$2:D2133,D2133,$F$2:F2133,F2133)-1=1),X2133,
IF(AND(F2133="Peretoe teenus",H2133&lt;[2]an!$M$37,S2133="kahepoolne vajaduspõhine",U2133&lt;[2]an!$M$37,RANK(D2133,$D2133:$D2133)+COUNTIFS($D$2:D2133,D2133,$F$2:F2133,F2133)-1&gt;1),"",
IF(AND(F2133="Peretoe teenus",H2133&lt;[2]an!$M$37,S2133="kahepoolne vajaduspõhine",U2133&gt;=[2]an!$M$37,U2133&lt;=[2]an!$M$38,RANK(D2133,$D2133:$D2133)+COUNTIFS($D$2:D2133,D2133,$F$2:F2133,F2133)-1=1),
((EOMONTH(U2133,0)-U2133+1)*X2133)/DAY(EOMONTH(U2133,0))+(DAY(U2133)-1)*100/DAY(EOMONTH(U2133,0)),
IF(AND(F2133="Peretoe teenus",H2133&lt;[2]an!$M$37,S2133="kahepoolne vajaduspõhine",U2133&gt;=[2]an!$M$37,U2133&lt;=[2]an!$M$38,RANK(D2133,$D2133:$D2133)+COUNTIFS($D$2:D2133,D2133,$F$2:F2133,F2133)-1&gt;1),"",
IF(AND(F2133="Peretoe teenus",H2133&lt;[2]an!$M$37,S2133="kahepoolne vajaduspõhine",U2133&gt;[2]an!$M$38,RANK(D2133,$D2133:$D2133)+COUNTIFS($D$2:D2133,D2133,$F$2:F2133,F2133)-1=1),X2133,
IF(AND(F2133="Peretoe teenus",H2133&lt;[2]an!$M$37,S2133="kahepoolne vajaduspõhine",U2133&gt;[2]an!$M$38,RANK(D2133,$D2133:$D2133)+COUNTIFS($D$2:D2133,D2133,$F$2:F2133,F2133)-1&gt;1),"",X2133*W2133)))))))))))))),"")</f>
        <v/>
      </c>
      <c r="Z2133" s="18" t="str">
        <f t="shared" si="100"/>
        <v/>
      </c>
      <c r="AA2133" s="19" t="str">
        <f>IFERROR(VLOOKUP(E2133,[2]an!$A$3:$B$81,2,FALSE),"")</f>
        <v/>
      </c>
      <c r="AB2133" s="19" t="str">
        <f>IFERROR(VLOOKUP(AA2133,[2]an!$C$2:$D$16,2,FALSE),"")</f>
        <v/>
      </c>
      <c r="AC2133" s="20"/>
      <c r="AD2133" s="21" t="str">
        <f>IF(A2133=[2]an!$F$36,VLOOKUP([2]an!$F$36,[2]an!$F$36:$H$36,3,FALSE),IF(A2133=[2]an!$F$35,VLOOKUP([2]an!$F$35,[2]an!$F$35:$H$35,3,FALSE),IF(A2133=[2]an!$F$33,VLOOKUP([2]an!$F$33,[2]an!$F$33:$H$33,3,FALSE),IF(A2133=[2]an!$F$31,VLOOKUP([2]an!$F$31,[2]an!$F$31:$H$31,3,FALSE),""))))</f>
        <v/>
      </c>
    </row>
    <row r="2134" spans="6:30" x14ac:dyDescent="0.2">
      <c r="F2134" s="10"/>
      <c r="G2134" s="8" t="str">
        <f t="shared" si="101"/>
        <v/>
      </c>
      <c r="H2134" s="13"/>
      <c r="K2134" s="13"/>
      <c r="L2134" s="10"/>
      <c r="M2134" s="10"/>
      <c r="S2134" s="8" t="str">
        <f>IFERROR(VLOOKUP(D2134,[1]peretoe_teenus!$A$2:$L$2000,5,FALSE),"")</f>
        <v/>
      </c>
      <c r="U2134" s="13"/>
      <c r="V2134" s="15" t="str" cm="1">
        <f t="array" ref="V2134">IFERROR(IF(AND(F2134="Tugigrupp",RANK(K2134,$K2134:$K2134)+COUNTIFS($K$2:K2134,K2134,$L$2:L2134,L2134,$M$2:M2134,M2134,$I$2:I2134,I2134,$G$2:G2134,G2134,$F$2:F2134,F2134)-1=1),SUMPRODUCT(($F$2:$F$4154=F2134)*($G$2:$G$4154=G2134)*($K$2:$K$4154=K2134)*($I$2:$I$4154=I2134)*($L$2:$L$4154=L2134)*($M$2:$M$4154=M2134)),""),"")</f>
        <v/>
      </c>
      <c r="W2134" s="15" t="str">
        <f t="shared" si="99"/>
        <v/>
      </c>
      <c r="X2134" s="16" t="str">
        <f>IF(AND(A2134=[2]an!$G$38,F2134=[2]an!$E$40),[2]an!$G$40,IF(AND(A2134=[2]an!$G$38,F2134=[2]an!$E$41),[2]an!$G$41,IF(AND(A2134=[2]an!$G$38,F2134=[2]an!$E$39,H2134&gt;=[2]an!$M$37),[2]an!$G$39,
IF(AND(A2134=[2]an!$G$38,F2134=[2]an!$E$39,H2134&lt;[2]an!$M$37,S2134="kahepoolne vajaduspõhine",U2134=""),[2]an!$M$40,
IF(AND(A2134=[2]an!$G$38,F2134=[2]an!$E$39,H2134&lt;[2]an!$M$37,S2134="kahepoolne vajaduspõhine",U2134&lt;&gt;""),[2]an!$G$39,
IF(AND(A2134=[2]an!$G$38,F2134=[2]an!$E$39,H2134&lt;[2]an!$M$37,S2134&lt;&gt;"kahepoolne vajaduspõhine"),[2]an!$G$39,
IF(AND(A2134=[2]an!$G$38,F2134=[2]an!$E$42),[2]an!$G$42,
IF(AND(A2134=[2]an!$H$38,F2134=[2]an!$E$40),[2]an!$H$40,IF(AND(A2134=[2]an!$H$38,F2134=[2]an!$E$41),[2]an!$H$41,IF(AND(A2134=[2]an!$H$38,F2134=[2]an!$E$39,H2134&gt;=[2]an!$M$37),[2]an!$H$39,
IF(AND(A2134=[2]an!$H$38,F2134=[2]an!$E$39,H2134&lt;[2]an!$M$37,S2134="kahepoolne vajaduspõhine",U2134=""),[2]an!$M$40,
IF(AND(A2134=[2]an!$H$38,F2134=[2]an!$E$39,H2134&lt;[2]an!$M$37,S2134="kahepoolne vajaduspõhine",U2134&lt;&gt;""),[2]an!$H$39,
IF(AND(A2134=[2]an!$H$38,F2134=[2]an!$E$39,H2134&lt;[2]an!$M$37,S2134&lt;&gt;"kahepoolne vajaduspõhine"),[2]an!$H$39,
IF(AND(A2134=[2]an!$H$38,F2134=[2]an!$E$42),[2]an!$H$42,
IF(AND(A2134=[2]an!$I$38,F2134=[2]an!$E$40),[2]an!$I$40,IF(AND(A2134=[2]an!$I$38,F2134=[2]an!$E$41),[2]an!$I$41,IF(AND(A2134=[2]an!$I$38,F2134=[2]an!$E$39,H2134&gt;=[2]an!$M$37),[2]an!$I$39,
IF(AND(A2134=[2]an!$I$38,F2134=[2]an!$E$39,H2134&lt;[2]an!$M$37,S2134="kahepoolne vajaduspõhine",U2134=""),[2]an!$M$40,
IF(AND(A2134=[2]an!$I$38,F2134=[2]an!$E$39,H2134&lt;[2]an!$M$37,S2134="kahepoolne vajaduspõhine",U2134&lt;&gt;""),[2]an!$I$39,
IF(AND(A2134=[2]an!$I$38,F2134=[2]an!$E$39,H2134&lt;[2]an!$M$37,S2134&lt;&gt;"kahepoolne vajaduspõhine"),[2]an!$I$39,
IF(AND(A2134=[2]an!$I$38,F2134=[2]an!$E$42),[2]an!$I$42,
IF(AND(A2134=[2]an!$J$38,F2134=[2]an!$E$40),[2]an!$J$40,IF(AND(A2134=[2]an!$J$38,F2134=[2]an!$E$41),[2]an!$J$41,IF(AND(A2134=[2]an!$J$38,F2134=[2]an!$E$39,H2134&gt;=[2]an!$M$37),[2]an!$J$39,
IF(AND(A2134=[2]an!$J$38,F2134=[2]an!$E$39,H2134&lt;[2]an!$M$37,S2134="kahepoolne vajaduspõhine",U2134=""),[2]an!$M$40,
IF(AND(A2134=[2]an!$J$38,F2134=[2]an!$E$39,H2134&lt;[2]an!$M$37,S2134="kahepoolne vajaduspõhine",U2134&lt;&gt;""),[2]an!$J$39,
IF(AND(A2134=[2]an!$J$38,F2134=[2]an!$E$39,H2134&lt;[2]an!$M$37,S2134&lt;&gt;"kahepoolne vajaduspõhine"),[2]an!$J$39,
IF(AND(A2134=[2]an!$J$38,F2134=[2]an!$E$42),[2]an!$J$42,""))))))))))))))))))))))))))))</f>
        <v/>
      </c>
      <c r="Y2134" s="17" t="str">
        <f>IFERROR(IF(F2134="Tugigrupp",0,
IF(AND(F2134="Peretoe teenus",H2134&gt;=[2]an!$M$37,RANK(D2134,$D2134:$D2134)+COUNTIFS($D$2:D2134,D2134,$F$2:F2134,F2134)-1&gt;1),"",
IF(AND(F2134="Peretoe teenus",H2134&gt;=[2]an!$M$37,RANK(D2134,$D2134:$D2134)+COUNTIFS($D$2:D2134,D2134,$F$2:F2134,F2134)-1=1,MONTH(H2134)=MONTH(K2134)=TRUE,YEAR(H2134)=YEAR(K2134)=TRUE),((EOMONTH(H2134,0)-H2134+1)*X2134)/DAY(EOMONTH(H2134,0)),
IF(AND(F2134="Peretoe teenus",H2134&gt;=[2]an!$M$37,RANK(D2134,$D2134:$D2134)+COUNTIFS($D$2:D2134,D2134,$F$2:F2134,F2134)-1=1),X2134,
IF(AND(F2134="Peretoe teenus",H2134&lt;[2]an!$M$37,S2134&lt;&gt;"kahepoolne vajaduspõhine",RANK(D2134,$D2134:$D2134)+COUNTIFS($D$2:D2134,D2134,$F$2:F2134,F2134)-1=1),X2134,
IF(AND(F2134="Peretoe teenus",H2134&lt;[2]an!$M$37,S2134&lt;&gt;"kahepoolne vajaduspõhine",RANK(D2134,$D2134:$D2134)+COUNTIFS($D$2:D2134,D2134,$F$2:F2134,F2134)-1&gt;1),"",
IF(AND(F2134="Peretoe teenus",H2134&lt;[2]an!$M$37,S2134="kahepoolne vajaduspõhine",U2134="",RANK(D2134,$D2134:$D2134)+COUNTIFS($D$2:D2134,D2134,$F$2:F2134,F2134)-1=1),X2134,
IF(AND(F2134="Peretoe teenus",H2134&lt;[2]an!$M$37,S2134="kahepoolne vajaduspõhine",U2134="",RANK(D2134,$D2134:$D2134)+COUNTIFS($D$2:D2134,D2134,$F$2:F2134,F2134)-1&gt;1),"",
IF(AND(F2134="Peretoe teenus",H2134&lt;[2]an!$M$37,S2134="kahepoolne vajaduspõhine",U2134&lt;[2]an!$M$37,RANK(D2134,$D2134:$D2134)+COUNTIFS($D$2:D2134,D2134,$F$2:F2134,F2134)-1=1),X2134,
IF(AND(F2134="Peretoe teenus",H2134&lt;[2]an!$M$37,S2134="kahepoolne vajaduspõhine",U2134&lt;[2]an!$M$37,RANK(D2134,$D2134:$D2134)+COUNTIFS($D$2:D2134,D2134,$F$2:F2134,F2134)-1&gt;1),"",
IF(AND(F2134="Peretoe teenus",H2134&lt;[2]an!$M$37,S2134="kahepoolne vajaduspõhine",U2134&gt;=[2]an!$M$37,U2134&lt;=[2]an!$M$38,RANK(D2134,$D2134:$D2134)+COUNTIFS($D$2:D2134,D2134,$F$2:F2134,F2134)-1=1),
((EOMONTH(U2134,0)-U2134+1)*X2134)/DAY(EOMONTH(U2134,0))+(DAY(U2134)-1)*100/DAY(EOMONTH(U2134,0)),
IF(AND(F2134="Peretoe teenus",H2134&lt;[2]an!$M$37,S2134="kahepoolne vajaduspõhine",U2134&gt;=[2]an!$M$37,U2134&lt;=[2]an!$M$38,RANK(D2134,$D2134:$D2134)+COUNTIFS($D$2:D2134,D2134,$F$2:F2134,F2134)-1&gt;1),"",
IF(AND(F2134="Peretoe teenus",H2134&lt;[2]an!$M$37,S2134="kahepoolne vajaduspõhine",U2134&gt;[2]an!$M$38,RANK(D2134,$D2134:$D2134)+COUNTIFS($D$2:D2134,D2134,$F$2:F2134,F2134)-1=1),X2134,
IF(AND(F2134="Peretoe teenus",H2134&lt;[2]an!$M$37,S2134="kahepoolne vajaduspõhine",U2134&gt;[2]an!$M$38,RANK(D2134,$D2134:$D2134)+COUNTIFS($D$2:D2134,D2134,$F$2:F2134,F2134)-1&gt;1),"",X2134*W2134)))))))))))))),"")</f>
        <v/>
      </c>
      <c r="Z2134" s="18" t="str">
        <f t="shared" si="100"/>
        <v/>
      </c>
      <c r="AA2134" s="19" t="str">
        <f>IFERROR(VLOOKUP(E2134,[2]an!$A$3:$B$81,2,FALSE),"")</f>
        <v/>
      </c>
      <c r="AB2134" s="19" t="str">
        <f>IFERROR(VLOOKUP(AA2134,[2]an!$C$2:$D$16,2,FALSE),"")</f>
        <v/>
      </c>
      <c r="AC2134" s="20"/>
      <c r="AD2134" s="21" t="str">
        <f>IF(A2134=[2]an!$F$36,VLOOKUP([2]an!$F$36,[2]an!$F$36:$H$36,3,FALSE),IF(A2134=[2]an!$F$35,VLOOKUP([2]an!$F$35,[2]an!$F$35:$H$35,3,FALSE),IF(A2134=[2]an!$F$33,VLOOKUP([2]an!$F$33,[2]an!$F$33:$H$33,3,FALSE),IF(A2134=[2]an!$F$31,VLOOKUP([2]an!$F$31,[2]an!$F$31:$H$31,3,FALSE),""))))</f>
        <v/>
      </c>
    </row>
    <row r="2135" spans="6:30" x14ac:dyDescent="0.2">
      <c r="F2135" s="10"/>
      <c r="G2135" s="8" t="str">
        <f t="shared" si="101"/>
        <v/>
      </c>
      <c r="H2135" s="13"/>
      <c r="K2135" s="13"/>
      <c r="L2135" s="10"/>
      <c r="M2135" s="10"/>
      <c r="S2135" s="8" t="str">
        <f>IFERROR(VLOOKUP(D2135,[1]peretoe_teenus!$A$2:$L$2000,5,FALSE),"")</f>
        <v/>
      </c>
      <c r="U2135" s="13"/>
      <c r="V2135" s="15" t="str" cm="1">
        <f t="array" ref="V2135">IFERROR(IF(AND(F2135="Tugigrupp",RANK(K2135,$K2135:$K2135)+COUNTIFS($K$2:K2135,K2135,$L$2:L2135,L2135,$M$2:M2135,M2135,$I$2:I2135,I2135,$G$2:G2135,G2135,$F$2:F2135,F2135)-1=1),SUMPRODUCT(($F$2:$F$4154=F2135)*($G$2:$G$4154=G2135)*($K$2:$K$4154=K2135)*($I$2:$I$4154=I2135)*($L$2:$L$4154=L2135)*($M$2:$M$4154=M2135)),""),"")</f>
        <v/>
      </c>
      <c r="W2135" s="15" t="str">
        <f t="shared" si="99"/>
        <v/>
      </c>
      <c r="X2135" s="16" t="str">
        <f>IF(AND(A2135=[2]an!$G$38,F2135=[2]an!$E$40),[2]an!$G$40,IF(AND(A2135=[2]an!$G$38,F2135=[2]an!$E$41),[2]an!$G$41,IF(AND(A2135=[2]an!$G$38,F2135=[2]an!$E$39,H2135&gt;=[2]an!$M$37),[2]an!$G$39,
IF(AND(A2135=[2]an!$G$38,F2135=[2]an!$E$39,H2135&lt;[2]an!$M$37,S2135="kahepoolne vajaduspõhine",U2135=""),[2]an!$M$40,
IF(AND(A2135=[2]an!$G$38,F2135=[2]an!$E$39,H2135&lt;[2]an!$M$37,S2135="kahepoolne vajaduspõhine",U2135&lt;&gt;""),[2]an!$G$39,
IF(AND(A2135=[2]an!$G$38,F2135=[2]an!$E$39,H2135&lt;[2]an!$M$37,S2135&lt;&gt;"kahepoolne vajaduspõhine"),[2]an!$G$39,
IF(AND(A2135=[2]an!$G$38,F2135=[2]an!$E$42),[2]an!$G$42,
IF(AND(A2135=[2]an!$H$38,F2135=[2]an!$E$40),[2]an!$H$40,IF(AND(A2135=[2]an!$H$38,F2135=[2]an!$E$41),[2]an!$H$41,IF(AND(A2135=[2]an!$H$38,F2135=[2]an!$E$39,H2135&gt;=[2]an!$M$37),[2]an!$H$39,
IF(AND(A2135=[2]an!$H$38,F2135=[2]an!$E$39,H2135&lt;[2]an!$M$37,S2135="kahepoolne vajaduspõhine",U2135=""),[2]an!$M$40,
IF(AND(A2135=[2]an!$H$38,F2135=[2]an!$E$39,H2135&lt;[2]an!$M$37,S2135="kahepoolne vajaduspõhine",U2135&lt;&gt;""),[2]an!$H$39,
IF(AND(A2135=[2]an!$H$38,F2135=[2]an!$E$39,H2135&lt;[2]an!$M$37,S2135&lt;&gt;"kahepoolne vajaduspõhine"),[2]an!$H$39,
IF(AND(A2135=[2]an!$H$38,F2135=[2]an!$E$42),[2]an!$H$42,
IF(AND(A2135=[2]an!$I$38,F2135=[2]an!$E$40),[2]an!$I$40,IF(AND(A2135=[2]an!$I$38,F2135=[2]an!$E$41),[2]an!$I$41,IF(AND(A2135=[2]an!$I$38,F2135=[2]an!$E$39,H2135&gt;=[2]an!$M$37),[2]an!$I$39,
IF(AND(A2135=[2]an!$I$38,F2135=[2]an!$E$39,H2135&lt;[2]an!$M$37,S2135="kahepoolne vajaduspõhine",U2135=""),[2]an!$M$40,
IF(AND(A2135=[2]an!$I$38,F2135=[2]an!$E$39,H2135&lt;[2]an!$M$37,S2135="kahepoolne vajaduspõhine",U2135&lt;&gt;""),[2]an!$I$39,
IF(AND(A2135=[2]an!$I$38,F2135=[2]an!$E$39,H2135&lt;[2]an!$M$37,S2135&lt;&gt;"kahepoolne vajaduspõhine"),[2]an!$I$39,
IF(AND(A2135=[2]an!$I$38,F2135=[2]an!$E$42),[2]an!$I$42,
IF(AND(A2135=[2]an!$J$38,F2135=[2]an!$E$40),[2]an!$J$40,IF(AND(A2135=[2]an!$J$38,F2135=[2]an!$E$41),[2]an!$J$41,IF(AND(A2135=[2]an!$J$38,F2135=[2]an!$E$39,H2135&gt;=[2]an!$M$37),[2]an!$J$39,
IF(AND(A2135=[2]an!$J$38,F2135=[2]an!$E$39,H2135&lt;[2]an!$M$37,S2135="kahepoolne vajaduspõhine",U2135=""),[2]an!$M$40,
IF(AND(A2135=[2]an!$J$38,F2135=[2]an!$E$39,H2135&lt;[2]an!$M$37,S2135="kahepoolne vajaduspõhine",U2135&lt;&gt;""),[2]an!$J$39,
IF(AND(A2135=[2]an!$J$38,F2135=[2]an!$E$39,H2135&lt;[2]an!$M$37,S2135&lt;&gt;"kahepoolne vajaduspõhine"),[2]an!$J$39,
IF(AND(A2135=[2]an!$J$38,F2135=[2]an!$E$42),[2]an!$J$42,""))))))))))))))))))))))))))))</f>
        <v/>
      </c>
      <c r="Y2135" s="17" t="str">
        <f>IFERROR(IF(F2135="Tugigrupp",0,
IF(AND(F2135="Peretoe teenus",H2135&gt;=[2]an!$M$37,RANK(D2135,$D2135:$D2135)+COUNTIFS($D$2:D2135,D2135,$F$2:F2135,F2135)-1&gt;1),"",
IF(AND(F2135="Peretoe teenus",H2135&gt;=[2]an!$M$37,RANK(D2135,$D2135:$D2135)+COUNTIFS($D$2:D2135,D2135,$F$2:F2135,F2135)-1=1,MONTH(H2135)=MONTH(K2135)=TRUE,YEAR(H2135)=YEAR(K2135)=TRUE),((EOMONTH(H2135,0)-H2135+1)*X2135)/DAY(EOMONTH(H2135,0)),
IF(AND(F2135="Peretoe teenus",H2135&gt;=[2]an!$M$37,RANK(D2135,$D2135:$D2135)+COUNTIFS($D$2:D2135,D2135,$F$2:F2135,F2135)-1=1),X2135,
IF(AND(F2135="Peretoe teenus",H2135&lt;[2]an!$M$37,S2135&lt;&gt;"kahepoolne vajaduspõhine",RANK(D2135,$D2135:$D2135)+COUNTIFS($D$2:D2135,D2135,$F$2:F2135,F2135)-1=1),X2135,
IF(AND(F2135="Peretoe teenus",H2135&lt;[2]an!$M$37,S2135&lt;&gt;"kahepoolne vajaduspõhine",RANK(D2135,$D2135:$D2135)+COUNTIFS($D$2:D2135,D2135,$F$2:F2135,F2135)-1&gt;1),"",
IF(AND(F2135="Peretoe teenus",H2135&lt;[2]an!$M$37,S2135="kahepoolne vajaduspõhine",U2135="",RANK(D2135,$D2135:$D2135)+COUNTIFS($D$2:D2135,D2135,$F$2:F2135,F2135)-1=1),X2135,
IF(AND(F2135="Peretoe teenus",H2135&lt;[2]an!$M$37,S2135="kahepoolne vajaduspõhine",U2135="",RANK(D2135,$D2135:$D2135)+COUNTIFS($D$2:D2135,D2135,$F$2:F2135,F2135)-1&gt;1),"",
IF(AND(F2135="Peretoe teenus",H2135&lt;[2]an!$M$37,S2135="kahepoolne vajaduspõhine",U2135&lt;[2]an!$M$37,RANK(D2135,$D2135:$D2135)+COUNTIFS($D$2:D2135,D2135,$F$2:F2135,F2135)-1=1),X2135,
IF(AND(F2135="Peretoe teenus",H2135&lt;[2]an!$M$37,S2135="kahepoolne vajaduspõhine",U2135&lt;[2]an!$M$37,RANK(D2135,$D2135:$D2135)+COUNTIFS($D$2:D2135,D2135,$F$2:F2135,F2135)-1&gt;1),"",
IF(AND(F2135="Peretoe teenus",H2135&lt;[2]an!$M$37,S2135="kahepoolne vajaduspõhine",U2135&gt;=[2]an!$M$37,U2135&lt;=[2]an!$M$38,RANK(D2135,$D2135:$D2135)+COUNTIFS($D$2:D2135,D2135,$F$2:F2135,F2135)-1=1),
((EOMONTH(U2135,0)-U2135+1)*X2135)/DAY(EOMONTH(U2135,0))+(DAY(U2135)-1)*100/DAY(EOMONTH(U2135,0)),
IF(AND(F2135="Peretoe teenus",H2135&lt;[2]an!$M$37,S2135="kahepoolne vajaduspõhine",U2135&gt;=[2]an!$M$37,U2135&lt;=[2]an!$M$38,RANK(D2135,$D2135:$D2135)+COUNTIFS($D$2:D2135,D2135,$F$2:F2135,F2135)-1&gt;1),"",
IF(AND(F2135="Peretoe teenus",H2135&lt;[2]an!$M$37,S2135="kahepoolne vajaduspõhine",U2135&gt;[2]an!$M$38,RANK(D2135,$D2135:$D2135)+COUNTIFS($D$2:D2135,D2135,$F$2:F2135,F2135)-1=1),X2135,
IF(AND(F2135="Peretoe teenus",H2135&lt;[2]an!$M$37,S2135="kahepoolne vajaduspõhine",U2135&gt;[2]an!$M$38,RANK(D2135,$D2135:$D2135)+COUNTIFS($D$2:D2135,D2135,$F$2:F2135,F2135)-1&gt;1),"",X2135*W2135)))))))))))))),"")</f>
        <v/>
      </c>
      <c r="Z2135" s="18" t="str">
        <f t="shared" si="100"/>
        <v/>
      </c>
      <c r="AA2135" s="19" t="str">
        <f>IFERROR(VLOOKUP(E2135,[2]an!$A$3:$B$81,2,FALSE),"")</f>
        <v/>
      </c>
      <c r="AB2135" s="19" t="str">
        <f>IFERROR(VLOOKUP(AA2135,[2]an!$C$2:$D$16,2,FALSE),"")</f>
        <v/>
      </c>
      <c r="AC2135" s="20"/>
      <c r="AD2135" s="21" t="str">
        <f>IF(A2135=[2]an!$F$36,VLOOKUP([2]an!$F$36,[2]an!$F$36:$H$36,3,FALSE),IF(A2135=[2]an!$F$35,VLOOKUP([2]an!$F$35,[2]an!$F$35:$H$35,3,FALSE),IF(A2135=[2]an!$F$33,VLOOKUP([2]an!$F$33,[2]an!$F$33:$H$33,3,FALSE),IF(A2135=[2]an!$F$31,VLOOKUP([2]an!$F$31,[2]an!$F$31:$H$31,3,FALSE),""))))</f>
        <v/>
      </c>
    </row>
    <row r="2136" spans="6:30" x14ac:dyDescent="0.2">
      <c r="F2136" s="10"/>
      <c r="G2136" s="8" t="str">
        <f t="shared" si="101"/>
        <v/>
      </c>
      <c r="H2136" s="13"/>
      <c r="K2136" s="13"/>
      <c r="L2136" s="10"/>
      <c r="M2136" s="10"/>
      <c r="S2136" s="8" t="str">
        <f>IFERROR(VLOOKUP(D2136,[1]peretoe_teenus!$A$2:$L$2000,5,FALSE),"")</f>
        <v/>
      </c>
      <c r="U2136" s="13"/>
      <c r="V2136" s="15" t="str" cm="1">
        <f t="array" ref="V2136">IFERROR(IF(AND(F2136="Tugigrupp",RANK(K2136,$K2136:$K2136)+COUNTIFS($K$2:K2136,K2136,$L$2:L2136,L2136,$M$2:M2136,M2136,$I$2:I2136,I2136,$G$2:G2136,G2136,$F$2:F2136,F2136)-1=1),SUMPRODUCT(($F$2:$F$4154=F2136)*($G$2:$G$4154=G2136)*($K$2:$K$4154=K2136)*($I$2:$I$4154=I2136)*($L$2:$L$4154=L2136)*($M$2:$M$4154=M2136)),""),"")</f>
        <v/>
      </c>
      <c r="W2136" s="15" t="str">
        <f t="shared" si="99"/>
        <v/>
      </c>
      <c r="X2136" s="16" t="str">
        <f>IF(AND(A2136=[2]an!$G$38,F2136=[2]an!$E$40),[2]an!$G$40,IF(AND(A2136=[2]an!$G$38,F2136=[2]an!$E$41),[2]an!$G$41,IF(AND(A2136=[2]an!$G$38,F2136=[2]an!$E$39,H2136&gt;=[2]an!$M$37),[2]an!$G$39,
IF(AND(A2136=[2]an!$G$38,F2136=[2]an!$E$39,H2136&lt;[2]an!$M$37,S2136="kahepoolne vajaduspõhine",U2136=""),[2]an!$M$40,
IF(AND(A2136=[2]an!$G$38,F2136=[2]an!$E$39,H2136&lt;[2]an!$M$37,S2136="kahepoolne vajaduspõhine",U2136&lt;&gt;""),[2]an!$G$39,
IF(AND(A2136=[2]an!$G$38,F2136=[2]an!$E$39,H2136&lt;[2]an!$M$37,S2136&lt;&gt;"kahepoolne vajaduspõhine"),[2]an!$G$39,
IF(AND(A2136=[2]an!$G$38,F2136=[2]an!$E$42),[2]an!$G$42,
IF(AND(A2136=[2]an!$H$38,F2136=[2]an!$E$40),[2]an!$H$40,IF(AND(A2136=[2]an!$H$38,F2136=[2]an!$E$41),[2]an!$H$41,IF(AND(A2136=[2]an!$H$38,F2136=[2]an!$E$39,H2136&gt;=[2]an!$M$37),[2]an!$H$39,
IF(AND(A2136=[2]an!$H$38,F2136=[2]an!$E$39,H2136&lt;[2]an!$M$37,S2136="kahepoolne vajaduspõhine",U2136=""),[2]an!$M$40,
IF(AND(A2136=[2]an!$H$38,F2136=[2]an!$E$39,H2136&lt;[2]an!$M$37,S2136="kahepoolne vajaduspõhine",U2136&lt;&gt;""),[2]an!$H$39,
IF(AND(A2136=[2]an!$H$38,F2136=[2]an!$E$39,H2136&lt;[2]an!$M$37,S2136&lt;&gt;"kahepoolne vajaduspõhine"),[2]an!$H$39,
IF(AND(A2136=[2]an!$H$38,F2136=[2]an!$E$42),[2]an!$H$42,
IF(AND(A2136=[2]an!$I$38,F2136=[2]an!$E$40),[2]an!$I$40,IF(AND(A2136=[2]an!$I$38,F2136=[2]an!$E$41),[2]an!$I$41,IF(AND(A2136=[2]an!$I$38,F2136=[2]an!$E$39,H2136&gt;=[2]an!$M$37),[2]an!$I$39,
IF(AND(A2136=[2]an!$I$38,F2136=[2]an!$E$39,H2136&lt;[2]an!$M$37,S2136="kahepoolne vajaduspõhine",U2136=""),[2]an!$M$40,
IF(AND(A2136=[2]an!$I$38,F2136=[2]an!$E$39,H2136&lt;[2]an!$M$37,S2136="kahepoolne vajaduspõhine",U2136&lt;&gt;""),[2]an!$I$39,
IF(AND(A2136=[2]an!$I$38,F2136=[2]an!$E$39,H2136&lt;[2]an!$M$37,S2136&lt;&gt;"kahepoolne vajaduspõhine"),[2]an!$I$39,
IF(AND(A2136=[2]an!$I$38,F2136=[2]an!$E$42),[2]an!$I$42,
IF(AND(A2136=[2]an!$J$38,F2136=[2]an!$E$40),[2]an!$J$40,IF(AND(A2136=[2]an!$J$38,F2136=[2]an!$E$41),[2]an!$J$41,IF(AND(A2136=[2]an!$J$38,F2136=[2]an!$E$39,H2136&gt;=[2]an!$M$37),[2]an!$J$39,
IF(AND(A2136=[2]an!$J$38,F2136=[2]an!$E$39,H2136&lt;[2]an!$M$37,S2136="kahepoolne vajaduspõhine",U2136=""),[2]an!$M$40,
IF(AND(A2136=[2]an!$J$38,F2136=[2]an!$E$39,H2136&lt;[2]an!$M$37,S2136="kahepoolne vajaduspõhine",U2136&lt;&gt;""),[2]an!$J$39,
IF(AND(A2136=[2]an!$J$38,F2136=[2]an!$E$39,H2136&lt;[2]an!$M$37,S2136&lt;&gt;"kahepoolne vajaduspõhine"),[2]an!$J$39,
IF(AND(A2136=[2]an!$J$38,F2136=[2]an!$E$42),[2]an!$J$42,""))))))))))))))))))))))))))))</f>
        <v/>
      </c>
      <c r="Y2136" s="17" t="str">
        <f>IFERROR(IF(F2136="Tugigrupp",0,
IF(AND(F2136="Peretoe teenus",H2136&gt;=[2]an!$M$37,RANK(D2136,$D2136:$D2136)+COUNTIFS($D$2:D2136,D2136,$F$2:F2136,F2136)-1&gt;1),"",
IF(AND(F2136="Peretoe teenus",H2136&gt;=[2]an!$M$37,RANK(D2136,$D2136:$D2136)+COUNTIFS($D$2:D2136,D2136,$F$2:F2136,F2136)-1=1,MONTH(H2136)=MONTH(K2136)=TRUE,YEAR(H2136)=YEAR(K2136)=TRUE),((EOMONTH(H2136,0)-H2136+1)*X2136)/DAY(EOMONTH(H2136,0)),
IF(AND(F2136="Peretoe teenus",H2136&gt;=[2]an!$M$37,RANK(D2136,$D2136:$D2136)+COUNTIFS($D$2:D2136,D2136,$F$2:F2136,F2136)-1=1),X2136,
IF(AND(F2136="Peretoe teenus",H2136&lt;[2]an!$M$37,S2136&lt;&gt;"kahepoolne vajaduspõhine",RANK(D2136,$D2136:$D2136)+COUNTIFS($D$2:D2136,D2136,$F$2:F2136,F2136)-1=1),X2136,
IF(AND(F2136="Peretoe teenus",H2136&lt;[2]an!$M$37,S2136&lt;&gt;"kahepoolne vajaduspõhine",RANK(D2136,$D2136:$D2136)+COUNTIFS($D$2:D2136,D2136,$F$2:F2136,F2136)-1&gt;1),"",
IF(AND(F2136="Peretoe teenus",H2136&lt;[2]an!$M$37,S2136="kahepoolne vajaduspõhine",U2136="",RANK(D2136,$D2136:$D2136)+COUNTIFS($D$2:D2136,D2136,$F$2:F2136,F2136)-1=1),X2136,
IF(AND(F2136="Peretoe teenus",H2136&lt;[2]an!$M$37,S2136="kahepoolne vajaduspõhine",U2136="",RANK(D2136,$D2136:$D2136)+COUNTIFS($D$2:D2136,D2136,$F$2:F2136,F2136)-1&gt;1),"",
IF(AND(F2136="Peretoe teenus",H2136&lt;[2]an!$M$37,S2136="kahepoolne vajaduspõhine",U2136&lt;[2]an!$M$37,RANK(D2136,$D2136:$D2136)+COUNTIFS($D$2:D2136,D2136,$F$2:F2136,F2136)-1=1),X2136,
IF(AND(F2136="Peretoe teenus",H2136&lt;[2]an!$M$37,S2136="kahepoolne vajaduspõhine",U2136&lt;[2]an!$M$37,RANK(D2136,$D2136:$D2136)+COUNTIFS($D$2:D2136,D2136,$F$2:F2136,F2136)-1&gt;1),"",
IF(AND(F2136="Peretoe teenus",H2136&lt;[2]an!$M$37,S2136="kahepoolne vajaduspõhine",U2136&gt;=[2]an!$M$37,U2136&lt;=[2]an!$M$38,RANK(D2136,$D2136:$D2136)+COUNTIFS($D$2:D2136,D2136,$F$2:F2136,F2136)-1=1),
((EOMONTH(U2136,0)-U2136+1)*X2136)/DAY(EOMONTH(U2136,0))+(DAY(U2136)-1)*100/DAY(EOMONTH(U2136,0)),
IF(AND(F2136="Peretoe teenus",H2136&lt;[2]an!$M$37,S2136="kahepoolne vajaduspõhine",U2136&gt;=[2]an!$M$37,U2136&lt;=[2]an!$M$38,RANK(D2136,$D2136:$D2136)+COUNTIFS($D$2:D2136,D2136,$F$2:F2136,F2136)-1&gt;1),"",
IF(AND(F2136="Peretoe teenus",H2136&lt;[2]an!$M$37,S2136="kahepoolne vajaduspõhine",U2136&gt;[2]an!$M$38,RANK(D2136,$D2136:$D2136)+COUNTIFS($D$2:D2136,D2136,$F$2:F2136,F2136)-1=1),X2136,
IF(AND(F2136="Peretoe teenus",H2136&lt;[2]an!$M$37,S2136="kahepoolne vajaduspõhine",U2136&gt;[2]an!$M$38,RANK(D2136,$D2136:$D2136)+COUNTIFS($D$2:D2136,D2136,$F$2:F2136,F2136)-1&gt;1),"",X2136*W2136)))))))))))))),"")</f>
        <v/>
      </c>
      <c r="Z2136" s="18" t="str">
        <f t="shared" si="100"/>
        <v/>
      </c>
      <c r="AA2136" s="19" t="str">
        <f>IFERROR(VLOOKUP(E2136,[2]an!$A$3:$B$81,2,FALSE),"")</f>
        <v/>
      </c>
      <c r="AB2136" s="19" t="str">
        <f>IFERROR(VLOOKUP(AA2136,[2]an!$C$2:$D$16,2,FALSE),"")</f>
        <v/>
      </c>
      <c r="AC2136" s="20"/>
      <c r="AD2136" s="21" t="str">
        <f>IF(A2136=[2]an!$F$36,VLOOKUP([2]an!$F$36,[2]an!$F$36:$H$36,3,FALSE),IF(A2136=[2]an!$F$35,VLOOKUP([2]an!$F$35,[2]an!$F$35:$H$35,3,FALSE),IF(A2136=[2]an!$F$33,VLOOKUP([2]an!$F$33,[2]an!$F$33:$H$33,3,FALSE),IF(A2136=[2]an!$F$31,VLOOKUP([2]an!$F$31,[2]an!$F$31:$H$31,3,FALSE),""))))</f>
        <v/>
      </c>
    </row>
    <row r="2137" spans="6:30" x14ac:dyDescent="0.2">
      <c r="F2137" s="10"/>
      <c r="G2137" s="8" t="str">
        <f t="shared" si="101"/>
        <v/>
      </c>
      <c r="H2137" s="13"/>
      <c r="K2137" s="13"/>
      <c r="L2137" s="10"/>
      <c r="M2137" s="10"/>
      <c r="S2137" s="8" t="str">
        <f>IFERROR(VLOOKUP(D2137,[1]peretoe_teenus!$A$2:$L$2000,5,FALSE),"")</f>
        <v/>
      </c>
      <c r="U2137" s="13"/>
      <c r="V2137" s="15" t="str" cm="1">
        <f t="array" ref="V2137">IFERROR(IF(AND(F2137="Tugigrupp",RANK(K2137,$K2137:$K2137)+COUNTIFS($K$2:K2137,K2137,$L$2:L2137,L2137,$M$2:M2137,M2137,$I$2:I2137,I2137,$G$2:G2137,G2137,$F$2:F2137,F2137)-1=1),SUMPRODUCT(($F$2:$F$4154=F2137)*($G$2:$G$4154=G2137)*($K$2:$K$4154=K2137)*($I$2:$I$4154=I2137)*($L$2:$L$4154=L2137)*($M$2:$M$4154=M2137)),""),"")</f>
        <v/>
      </c>
      <c r="W2137" s="15" t="str">
        <f t="shared" si="99"/>
        <v/>
      </c>
      <c r="X2137" s="16" t="str">
        <f>IF(AND(A2137=[2]an!$G$38,F2137=[2]an!$E$40),[2]an!$G$40,IF(AND(A2137=[2]an!$G$38,F2137=[2]an!$E$41),[2]an!$G$41,IF(AND(A2137=[2]an!$G$38,F2137=[2]an!$E$39,H2137&gt;=[2]an!$M$37),[2]an!$G$39,
IF(AND(A2137=[2]an!$G$38,F2137=[2]an!$E$39,H2137&lt;[2]an!$M$37,S2137="kahepoolne vajaduspõhine",U2137=""),[2]an!$M$40,
IF(AND(A2137=[2]an!$G$38,F2137=[2]an!$E$39,H2137&lt;[2]an!$M$37,S2137="kahepoolne vajaduspõhine",U2137&lt;&gt;""),[2]an!$G$39,
IF(AND(A2137=[2]an!$G$38,F2137=[2]an!$E$39,H2137&lt;[2]an!$M$37,S2137&lt;&gt;"kahepoolne vajaduspõhine"),[2]an!$G$39,
IF(AND(A2137=[2]an!$G$38,F2137=[2]an!$E$42),[2]an!$G$42,
IF(AND(A2137=[2]an!$H$38,F2137=[2]an!$E$40),[2]an!$H$40,IF(AND(A2137=[2]an!$H$38,F2137=[2]an!$E$41),[2]an!$H$41,IF(AND(A2137=[2]an!$H$38,F2137=[2]an!$E$39,H2137&gt;=[2]an!$M$37),[2]an!$H$39,
IF(AND(A2137=[2]an!$H$38,F2137=[2]an!$E$39,H2137&lt;[2]an!$M$37,S2137="kahepoolne vajaduspõhine",U2137=""),[2]an!$M$40,
IF(AND(A2137=[2]an!$H$38,F2137=[2]an!$E$39,H2137&lt;[2]an!$M$37,S2137="kahepoolne vajaduspõhine",U2137&lt;&gt;""),[2]an!$H$39,
IF(AND(A2137=[2]an!$H$38,F2137=[2]an!$E$39,H2137&lt;[2]an!$M$37,S2137&lt;&gt;"kahepoolne vajaduspõhine"),[2]an!$H$39,
IF(AND(A2137=[2]an!$H$38,F2137=[2]an!$E$42),[2]an!$H$42,
IF(AND(A2137=[2]an!$I$38,F2137=[2]an!$E$40),[2]an!$I$40,IF(AND(A2137=[2]an!$I$38,F2137=[2]an!$E$41),[2]an!$I$41,IF(AND(A2137=[2]an!$I$38,F2137=[2]an!$E$39,H2137&gt;=[2]an!$M$37),[2]an!$I$39,
IF(AND(A2137=[2]an!$I$38,F2137=[2]an!$E$39,H2137&lt;[2]an!$M$37,S2137="kahepoolne vajaduspõhine",U2137=""),[2]an!$M$40,
IF(AND(A2137=[2]an!$I$38,F2137=[2]an!$E$39,H2137&lt;[2]an!$M$37,S2137="kahepoolne vajaduspõhine",U2137&lt;&gt;""),[2]an!$I$39,
IF(AND(A2137=[2]an!$I$38,F2137=[2]an!$E$39,H2137&lt;[2]an!$M$37,S2137&lt;&gt;"kahepoolne vajaduspõhine"),[2]an!$I$39,
IF(AND(A2137=[2]an!$I$38,F2137=[2]an!$E$42),[2]an!$I$42,
IF(AND(A2137=[2]an!$J$38,F2137=[2]an!$E$40),[2]an!$J$40,IF(AND(A2137=[2]an!$J$38,F2137=[2]an!$E$41),[2]an!$J$41,IF(AND(A2137=[2]an!$J$38,F2137=[2]an!$E$39,H2137&gt;=[2]an!$M$37),[2]an!$J$39,
IF(AND(A2137=[2]an!$J$38,F2137=[2]an!$E$39,H2137&lt;[2]an!$M$37,S2137="kahepoolne vajaduspõhine",U2137=""),[2]an!$M$40,
IF(AND(A2137=[2]an!$J$38,F2137=[2]an!$E$39,H2137&lt;[2]an!$M$37,S2137="kahepoolne vajaduspõhine",U2137&lt;&gt;""),[2]an!$J$39,
IF(AND(A2137=[2]an!$J$38,F2137=[2]an!$E$39,H2137&lt;[2]an!$M$37,S2137&lt;&gt;"kahepoolne vajaduspõhine"),[2]an!$J$39,
IF(AND(A2137=[2]an!$J$38,F2137=[2]an!$E$42),[2]an!$J$42,""))))))))))))))))))))))))))))</f>
        <v/>
      </c>
      <c r="Y2137" s="17" t="str">
        <f>IFERROR(IF(F2137="Tugigrupp",0,
IF(AND(F2137="Peretoe teenus",H2137&gt;=[2]an!$M$37,RANK(D2137,$D2137:$D2137)+COUNTIFS($D$2:D2137,D2137,$F$2:F2137,F2137)-1&gt;1),"",
IF(AND(F2137="Peretoe teenus",H2137&gt;=[2]an!$M$37,RANK(D2137,$D2137:$D2137)+COUNTIFS($D$2:D2137,D2137,$F$2:F2137,F2137)-1=1,MONTH(H2137)=MONTH(K2137)=TRUE,YEAR(H2137)=YEAR(K2137)=TRUE),((EOMONTH(H2137,0)-H2137+1)*X2137)/DAY(EOMONTH(H2137,0)),
IF(AND(F2137="Peretoe teenus",H2137&gt;=[2]an!$M$37,RANK(D2137,$D2137:$D2137)+COUNTIFS($D$2:D2137,D2137,$F$2:F2137,F2137)-1=1),X2137,
IF(AND(F2137="Peretoe teenus",H2137&lt;[2]an!$M$37,S2137&lt;&gt;"kahepoolne vajaduspõhine",RANK(D2137,$D2137:$D2137)+COUNTIFS($D$2:D2137,D2137,$F$2:F2137,F2137)-1=1),X2137,
IF(AND(F2137="Peretoe teenus",H2137&lt;[2]an!$M$37,S2137&lt;&gt;"kahepoolne vajaduspõhine",RANK(D2137,$D2137:$D2137)+COUNTIFS($D$2:D2137,D2137,$F$2:F2137,F2137)-1&gt;1),"",
IF(AND(F2137="Peretoe teenus",H2137&lt;[2]an!$M$37,S2137="kahepoolne vajaduspõhine",U2137="",RANK(D2137,$D2137:$D2137)+COUNTIFS($D$2:D2137,D2137,$F$2:F2137,F2137)-1=1),X2137,
IF(AND(F2137="Peretoe teenus",H2137&lt;[2]an!$M$37,S2137="kahepoolne vajaduspõhine",U2137="",RANK(D2137,$D2137:$D2137)+COUNTIFS($D$2:D2137,D2137,$F$2:F2137,F2137)-1&gt;1),"",
IF(AND(F2137="Peretoe teenus",H2137&lt;[2]an!$M$37,S2137="kahepoolne vajaduspõhine",U2137&lt;[2]an!$M$37,RANK(D2137,$D2137:$D2137)+COUNTIFS($D$2:D2137,D2137,$F$2:F2137,F2137)-1=1),X2137,
IF(AND(F2137="Peretoe teenus",H2137&lt;[2]an!$M$37,S2137="kahepoolne vajaduspõhine",U2137&lt;[2]an!$M$37,RANK(D2137,$D2137:$D2137)+COUNTIFS($D$2:D2137,D2137,$F$2:F2137,F2137)-1&gt;1),"",
IF(AND(F2137="Peretoe teenus",H2137&lt;[2]an!$M$37,S2137="kahepoolne vajaduspõhine",U2137&gt;=[2]an!$M$37,U2137&lt;=[2]an!$M$38,RANK(D2137,$D2137:$D2137)+COUNTIFS($D$2:D2137,D2137,$F$2:F2137,F2137)-1=1),
((EOMONTH(U2137,0)-U2137+1)*X2137)/DAY(EOMONTH(U2137,0))+(DAY(U2137)-1)*100/DAY(EOMONTH(U2137,0)),
IF(AND(F2137="Peretoe teenus",H2137&lt;[2]an!$M$37,S2137="kahepoolne vajaduspõhine",U2137&gt;=[2]an!$M$37,U2137&lt;=[2]an!$M$38,RANK(D2137,$D2137:$D2137)+COUNTIFS($D$2:D2137,D2137,$F$2:F2137,F2137)-1&gt;1),"",
IF(AND(F2137="Peretoe teenus",H2137&lt;[2]an!$M$37,S2137="kahepoolne vajaduspõhine",U2137&gt;[2]an!$M$38,RANK(D2137,$D2137:$D2137)+COUNTIFS($D$2:D2137,D2137,$F$2:F2137,F2137)-1=1),X2137,
IF(AND(F2137="Peretoe teenus",H2137&lt;[2]an!$M$37,S2137="kahepoolne vajaduspõhine",U2137&gt;[2]an!$M$38,RANK(D2137,$D2137:$D2137)+COUNTIFS($D$2:D2137,D2137,$F$2:F2137,F2137)-1&gt;1),"",X2137*W2137)))))))))))))),"")</f>
        <v/>
      </c>
      <c r="Z2137" s="18" t="str">
        <f t="shared" si="100"/>
        <v/>
      </c>
      <c r="AA2137" s="19" t="str">
        <f>IFERROR(VLOOKUP(E2137,[2]an!$A$3:$B$81,2,FALSE),"")</f>
        <v/>
      </c>
      <c r="AB2137" s="19" t="str">
        <f>IFERROR(VLOOKUP(AA2137,[2]an!$C$2:$D$16,2,FALSE),"")</f>
        <v/>
      </c>
      <c r="AC2137" s="20"/>
      <c r="AD2137" s="21" t="str">
        <f>IF(A2137=[2]an!$F$36,VLOOKUP([2]an!$F$36,[2]an!$F$36:$H$36,3,FALSE),IF(A2137=[2]an!$F$35,VLOOKUP([2]an!$F$35,[2]an!$F$35:$H$35,3,FALSE),IF(A2137=[2]an!$F$33,VLOOKUP([2]an!$F$33,[2]an!$F$33:$H$33,3,FALSE),IF(A2137=[2]an!$F$31,VLOOKUP([2]an!$F$31,[2]an!$F$31:$H$31,3,FALSE),""))))</f>
        <v/>
      </c>
    </row>
    <row r="2138" spans="6:30" x14ac:dyDescent="0.2">
      <c r="F2138" s="10"/>
      <c r="G2138" s="8" t="str">
        <f t="shared" si="101"/>
        <v/>
      </c>
      <c r="H2138" s="13"/>
      <c r="K2138" s="13"/>
      <c r="L2138" s="10"/>
      <c r="M2138" s="10"/>
      <c r="S2138" s="8" t="str">
        <f>IFERROR(VLOOKUP(D2138,[1]peretoe_teenus!$A$2:$L$2000,5,FALSE),"")</f>
        <v/>
      </c>
      <c r="U2138" s="13"/>
      <c r="V2138" s="15" t="str" cm="1">
        <f t="array" ref="V2138">IFERROR(IF(AND(F2138="Tugigrupp",RANK(K2138,$K2138:$K2138)+COUNTIFS($K$2:K2138,K2138,$L$2:L2138,L2138,$M$2:M2138,M2138,$I$2:I2138,I2138,$G$2:G2138,G2138,$F$2:F2138,F2138)-1=1),SUMPRODUCT(($F$2:$F$4154=F2138)*($G$2:$G$4154=G2138)*($K$2:$K$4154=K2138)*($I$2:$I$4154=I2138)*($L$2:$L$4154=L2138)*($M$2:$M$4154=M2138)),""),"")</f>
        <v/>
      </c>
      <c r="W2138" s="15" t="str">
        <f t="shared" si="99"/>
        <v/>
      </c>
      <c r="X2138" s="16" t="str">
        <f>IF(AND(A2138=[2]an!$G$38,F2138=[2]an!$E$40),[2]an!$G$40,IF(AND(A2138=[2]an!$G$38,F2138=[2]an!$E$41),[2]an!$G$41,IF(AND(A2138=[2]an!$G$38,F2138=[2]an!$E$39,H2138&gt;=[2]an!$M$37),[2]an!$G$39,
IF(AND(A2138=[2]an!$G$38,F2138=[2]an!$E$39,H2138&lt;[2]an!$M$37,S2138="kahepoolne vajaduspõhine",U2138=""),[2]an!$M$40,
IF(AND(A2138=[2]an!$G$38,F2138=[2]an!$E$39,H2138&lt;[2]an!$M$37,S2138="kahepoolne vajaduspõhine",U2138&lt;&gt;""),[2]an!$G$39,
IF(AND(A2138=[2]an!$G$38,F2138=[2]an!$E$39,H2138&lt;[2]an!$M$37,S2138&lt;&gt;"kahepoolne vajaduspõhine"),[2]an!$G$39,
IF(AND(A2138=[2]an!$G$38,F2138=[2]an!$E$42),[2]an!$G$42,
IF(AND(A2138=[2]an!$H$38,F2138=[2]an!$E$40),[2]an!$H$40,IF(AND(A2138=[2]an!$H$38,F2138=[2]an!$E$41),[2]an!$H$41,IF(AND(A2138=[2]an!$H$38,F2138=[2]an!$E$39,H2138&gt;=[2]an!$M$37),[2]an!$H$39,
IF(AND(A2138=[2]an!$H$38,F2138=[2]an!$E$39,H2138&lt;[2]an!$M$37,S2138="kahepoolne vajaduspõhine",U2138=""),[2]an!$M$40,
IF(AND(A2138=[2]an!$H$38,F2138=[2]an!$E$39,H2138&lt;[2]an!$M$37,S2138="kahepoolne vajaduspõhine",U2138&lt;&gt;""),[2]an!$H$39,
IF(AND(A2138=[2]an!$H$38,F2138=[2]an!$E$39,H2138&lt;[2]an!$M$37,S2138&lt;&gt;"kahepoolne vajaduspõhine"),[2]an!$H$39,
IF(AND(A2138=[2]an!$H$38,F2138=[2]an!$E$42),[2]an!$H$42,
IF(AND(A2138=[2]an!$I$38,F2138=[2]an!$E$40),[2]an!$I$40,IF(AND(A2138=[2]an!$I$38,F2138=[2]an!$E$41),[2]an!$I$41,IF(AND(A2138=[2]an!$I$38,F2138=[2]an!$E$39,H2138&gt;=[2]an!$M$37),[2]an!$I$39,
IF(AND(A2138=[2]an!$I$38,F2138=[2]an!$E$39,H2138&lt;[2]an!$M$37,S2138="kahepoolne vajaduspõhine",U2138=""),[2]an!$M$40,
IF(AND(A2138=[2]an!$I$38,F2138=[2]an!$E$39,H2138&lt;[2]an!$M$37,S2138="kahepoolne vajaduspõhine",U2138&lt;&gt;""),[2]an!$I$39,
IF(AND(A2138=[2]an!$I$38,F2138=[2]an!$E$39,H2138&lt;[2]an!$M$37,S2138&lt;&gt;"kahepoolne vajaduspõhine"),[2]an!$I$39,
IF(AND(A2138=[2]an!$I$38,F2138=[2]an!$E$42),[2]an!$I$42,
IF(AND(A2138=[2]an!$J$38,F2138=[2]an!$E$40),[2]an!$J$40,IF(AND(A2138=[2]an!$J$38,F2138=[2]an!$E$41),[2]an!$J$41,IF(AND(A2138=[2]an!$J$38,F2138=[2]an!$E$39,H2138&gt;=[2]an!$M$37),[2]an!$J$39,
IF(AND(A2138=[2]an!$J$38,F2138=[2]an!$E$39,H2138&lt;[2]an!$M$37,S2138="kahepoolne vajaduspõhine",U2138=""),[2]an!$M$40,
IF(AND(A2138=[2]an!$J$38,F2138=[2]an!$E$39,H2138&lt;[2]an!$M$37,S2138="kahepoolne vajaduspõhine",U2138&lt;&gt;""),[2]an!$J$39,
IF(AND(A2138=[2]an!$J$38,F2138=[2]an!$E$39,H2138&lt;[2]an!$M$37,S2138&lt;&gt;"kahepoolne vajaduspõhine"),[2]an!$J$39,
IF(AND(A2138=[2]an!$J$38,F2138=[2]an!$E$42),[2]an!$J$42,""))))))))))))))))))))))))))))</f>
        <v/>
      </c>
      <c r="Y2138" s="17" t="str">
        <f>IFERROR(IF(F2138="Tugigrupp",0,
IF(AND(F2138="Peretoe teenus",H2138&gt;=[2]an!$M$37,RANK(D2138,$D2138:$D2138)+COUNTIFS($D$2:D2138,D2138,$F$2:F2138,F2138)-1&gt;1),"",
IF(AND(F2138="Peretoe teenus",H2138&gt;=[2]an!$M$37,RANK(D2138,$D2138:$D2138)+COUNTIFS($D$2:D2138,D2138,$F$2:F2138,F2138)-1=1,MONTH(H2138)=MONTH(K2138)=TRUE,YEAR(H2138)=YEAR(K2138)=TRUE),((EOMONTH(H2138,0)-H2138+1)*X2138)/DAY(EOMONTH(H2138,0)),
IF(AND(F2138="Peretoe teenus",H2138&gt;=[2]an!$M$37,RANK(D2138,$D2138:$D2138)+COUNTIFS($D$2:D2138,D2138,$F$2:F2138,F2138)-1=1),X2138,
IF(AND(F2138="Peretoe teenus",H2138&lt;[2]an!$M$37,S2138&lt;&gt;"kahepoolne vajaduspõhine",RANK(D2138,$D2138:$D2138)+COUNTIFS($D$2:D2138,D2138,$F$2:F2138,F2138)-1=1),X2138,
IF(AND(F2138="Peretoe teenus",H2138&lt;[2]an!$M$37,S2138&lt;&gt;"kahepoolne vajaduspõhine",RANK(D2138,$D2138:$D2138)+COUNTIFS($D$2:D2138,D2138,$F$2:F2138,F2138)-1&gt;1),"",
IF(AND(F2138="Peretoe teenus",H2138&lt;[2]an!$M$37,S2138="kahepoolne vajaduspõhine",U2138="",RANK(D2138,$D2138:$D2138)+COUNTIFS($D$2:D2138,D2138,$F$2:F2138,F2138)-1=1),X2138,
IF(AND(F2138="Peretoe teenus",H2138&lt;[2]an!$M$37,S2138="kahepoolne vajaduspõhine",U2138="",RANK(D2138,$D2138:$D2138)+COUNTIFS($D$2:D2138,D2138,$F$2:F2138,F2138)-1&gt;1),"",
IF(AND(F2138="Peretoe teenus",H2138&lt;[2]an!$M$37,S2138="kahepoolne vajaduspõhine",U2138&lt;[2]an!$M$37,RANK(D2138,$D2138:$D2138)+COUNTIFS($D$2:D2138,D2138,$F$2:F2138,F2138)-1=1),X2138,
IF(AND(F2138="Peretoe teenus",H2138&lt;[2]an!$M$37,S2138="kahepoolne vajaduspõhine",U2138&lt;[2]an!$M$37,RANK(D2138,$D2138:$D2138)+COUNTIFS($D$2:D2138,D2138,$F$2:F2138,F2138)-1&gt;1),"",
IF(AND(F2138="Peretoe teenus",H2138&lt;[2]an!$M$37,S2138="kahepoolne vajaduspõhine",U2138&gt;=[2]an!$M$37,U2138&lt;=[2]an!$M$38,RANK(D2138,$D2138:$D2138)+COUNTIFS($D$2:D2138,D2138,$F$2:F2138,F2138)-1=1),
((EOMONTH(U2138,0)-U2138+1)*X2138)/DAY(EOMONTH(U2138,0))+(DAY(U2138)-1)*100/DAY(EOMONTH(U2138,0)),
IF(AND(F2138="Peretoe teenus",H2138&lt;[2]an!$M$37,S2138="kahepoolne vajaduspõhine",U2138&gt;=[2]an!$M$37,U2138&lt;=[2]an!$M$38,RANK(D2138,$D2138:$D2138)+COUNTIFS($D$2:D2138,D2138,$F$2:F2138,F2138)-1&gt;1),"",
IF(AND(F2138="Peretoe teenus",H2138&lt;[2]an!$M$37,S2138="kahepoolne vajaduspõhine",U2138&gt;[2]an!$M$38,RANK(D2138,$D2138:$D2138)+COUNTIFS($D$2:D2138,D2138,$F$2:F2138,F2138)-1=1),X2138,
IF(AND(F2138="Peretoe teenus",H2138&lt;[2]an!$M$37,S2138="kahepoolne vajaduspõhine",U2138&gt;[2]an!$M$38,RANK(D2138,$D2138:$D2138)+COUNTIFS($D$2:D2138,D2138,$F$2:F2138,F2138)-1&gt;1),"",X2138*W2138)))))))))))))),"")</f>
        <v/>
      </c>
      <c r="Z2138" s="18" t="str">
        <f t="shared" si="100"/>
        <v/>
      </c>
      <c r="AA2138" s="19" t="str">
        <f>IFERROR(VLOOKUP(E2138,[2]an!$A$3:$B$81,2,FALSE),"")</f>
        <v/>
      </c>
      <c r="AB2138" s="19" t="str">
        <f>IFERROR(VLOOKUP(AA2138,[2]an!$C$2:$D$16,2,FALSE),"")</f>
        <v/>
      </c>
      <c r="AC2138" s="20"/>
      <c r="AD2138" s="21" t="str">
        <f>IF(A2138=[2]an!$F$36,VLOOKUP([2]an!$F$36,[2]an!$F$36:$H$36,3,FALSE),IF(A2138=[2]an!$F$35,VLOOKUP([2]an!$F$35,[2]an!$F$35:$H$35,3,FALSE),IF(A2138=[2]an!$F$33,VLOOKUP([2]an!$F$33,[2]an!$F$33:$H$33,3,FALSE),IF(A2138=[2]an!$F$31,VLOOKUP([2]an!$F$31,[2]an!$F$31:$H$31,3,FALSE),""))))</f>
        <v/>
      </c>
    </row>
    <row r="2139" spans="6:30" x14ac:dyDescent="0.2">
      <c r="F2139" s="10"/>
      <c r="G2139" s="8" t="str">
        <f t="shared" si="101"/>
        <v/>
      </c>
      <c r="H2139" s="13"/>
      <c r="K2139" s="13"/>
      <c r="L2139" s="10"/>
      <c r="M2139" s="10"/>
      <c r="S2139" s="8" t="str">
        <f>IFERROR(VLOOKUP(D2139,[1]peretoe_teenus!$A$2:$L$2000,5,FALSE),"")</f>
        <v/>
      </c>
      <c r="U2139" s="13"/>
      <c r="V2139" s="15" t="str" cm="1">
        <f t="array" ref="V2139">IFERROR(IF(AND(F2139="Tugigrupp",RANK(K2139,$K2139:$K2139)+COUNTIFS($K$2:K2139,K2139,$L$2:L2139,L2139,$M$2:M2139,M2139,$I$2:I2139,I2139,$G$2:G2139,G2139,$F$2:F2139,F2139)-1=1),SUMPRODUCT(($F$2:$F$4154=F2139)*($G$2:$G$4154=G2139)*($K$2:$K$4154=K2139)*($I$2:$I$4154=I2139)*($L$2:$L$4154=L2139)*($M$2:$M$4154=M2139)),""),"")</f>
        <v/>
      </c>
      <c r="W2139" s="15" t="str">
        <f t="shared" si="99"/>
        <v/>
      </c>
      <c r="X2139" s="16" t="str">
        <f>IF(AND(A2139=[2]an!$G$38,F2139=[2]an!$E$40),[2]an!$G$40,IF(AND(A2139=[2]an!$G$38,F2139=[2]an!$E$41),[2]an!$G$41,IF(AND(A2139=[2]an!$G$38,F2139=[2]an!$E$39,H2139&gt;=[2]an!$M$37),[2]an!$G$39,
IF(AND(A2139=[2]an!$G$38,F2139=[2]an!$E$39,H2139&lt;[2]an!$M$37,S2139="kahepoolne vajaduspõhine",U2139=""),[2]an!$M$40,
IF(AND(A2139=[2]an!$G$38,F2139=[2]an!$E$39,H2139&lt;[2]an!$M$37,S2139="kahepoolne vajaduspõhine",U2139&lt;&gt;""),[2]an!$G$39,
IF(AND(A2139=[2]an!$G$38,F2139=[2]an!$E$39,H2139&lt;[2]an!$M$37,S2139&lt;&gt;"kahepoolne vajaduspõhine"),[2]an!$G$39,
IF(AND(A2139=[2]an!$G$38,F2139=[2]an!$E$42),[2]an!$G$42,
IF(AND(A2139=[2]an!$H$38,F2139=[2]an!$E$40),[2]an!$H$40,IF(AND(A2139=[2]an!$H$38,F2139=[2]an!$E$41),[2]an!$H$41,IF(AND(A2139=[2]an!$H$38,F2139=[2]an!$E$39,H2139&gt;=[2]an!$M$37),[2]an!$H$39,
IF(AND(A2139=[2]an!$H$38,F2139=[2]an!$E$39,H2139&lt;[2]an!$M$37,S2139="kahepoolne vajaduspõhine",U2139=""),[2]an!$M$40,
IF(AND(A2139=[2]an!$H$38,F2139=[2]an!$E$39,H2139&lt;[2]an!$M$37,S2139="kahepoolne vajaduspõhine",U2139&lt;&gt;""),[2]an!$H$39,
IF(AND(A2139=[2]an!$H$38,F2139=[2]an!$E$39,H2139&lt;[2]an!$M$37,S2139&lt;&gt;"kahepoolne vajaduspõhine"),[2]an!$H$39,
IF(AND(A2139=[2]an!$H$38,F2139=[2]an!$E$42),[2]an!$H$42,
IF(AND(A2139=[2]an!$I$38,F2139=[2]an!$E$40),[2]an!$I$40,IF(AND(A2139=[2]an!$I$38,F2139=[2]an!$E$41),[2]an!$I$41,IF(AND(A2139=[2]an!$I$38,F2139=[2]an!$E$39,H2139&gt;=[2]an!$M$37),[2]an!$I$39,
IF(AND(A2139=[2]an!$I$38,F2139=[2]an!$E$39,H2139&lt;[2]an!$M$37,S2139="kahepoolne vajaduspõhine",U2139=""),[2]an!$M$40,
IF(AND(A2139=[2]an!$I$38,F2139=[2]an!$E$39,H2139&lt;[2]an!$M$37,S2139="kahepoolne vajaduspõhine",U2139&lt;&gt;""),[2]an!$I$39,
IF(AND(A2139=[2]an!$I$38,F2139=[2]an!$E$39,H2139&lt;[2]an!$M$37,S2139&lt;&gt;"kahepoolne vajaduspõhine"),[2]an!$I$39,
IF(AND(A2139=[2]an!$I$38,F2139=[2]an!$E$42),[2]an!$I$42,
IF(AND(A2139=[2]an!$J$38,F2139=[2]an!$E$40),[2]an!$J$40,IF(AND(A2139=[2]an!$J$38,F2139=[2]an!$E$41),[2]an!$J$41,IF(AND(A2139=[2]an!$J$38,F2139=[2]an!$E$39,H2139&gt;=[2]an!$M$37),[2]an!$J$39,
IF(AND(A2139=[2]an!$J$38,F2139=[2]an!$E$39,H2139&lt;[2]an!$M$37,S2139="kahepoolne vajaduspõhine",U2139=""),[2]an!$M$40,
IF(AND(A2139=[2]an!$J$38,F2139=[2]an!$E$39,H2139&lt;[2]an!$M$37,S2139="kahepoolne vajaduspõhine",U2139&lt;&gt;""),[2]an!$J$39,
IF(AND(A2139=[2]an!$J$38,F2139=[2]an!$E$39,H2139&lt;[2]an!$M$37,S2139&lt;&gt;"kahepoolne vajaduspõhine"),[2]an!$J$39,
IF(AND(A2139=[2]an!$J$38,F2139=[2]an!$E$42),[2]an!$J$42,""))))))))))))))))))))))))))))</f>
        <v/>
      </c>
      <c r="Y2139" s="17" t="str">
        <f>IFERROR(IF(F2139="Tugigrupp",0,
IF(AND(F2139="Peretoe teenus",H2139&gt;=[2]an!$M$37,RANK(D2139,$D2139:$D2139)+COUNTIFS($D$2:D2139,D2139,$F$2:F2139,F2139)-1&gt;1),"",
IF(AND(F2139="Peretoe teenus",H2139&gt;=[2]an!$M$37,RANK(D2139,$D2139:$D2139)+COUNTIFS($D$2:D2139,D2139,$F$2:F2139,F2139)-1=1,MONTH(H2139)=MONTH(K2139)=TRUE,YEAR(H2139)=YEAR(K2139)=TRUE),((EOMONTH(H2139,0)-H2139+1)*X2139)/DAY(EOMONTH(H2139,0)),
IF(AND(F2139="Peretoe teenus",H2139&gt;=[2]an!$M$37,RANK(D2139,$D2139:$D2139)+COUNTIFS($D$2:D2139,D2139,$F$2:F2139,F2139)-1=1),X2139,
IF(AND(F2139="Peretoe teenus",H2139&lt;[2]an!$M$37,S2139&lt;&gt;"kahepoolne vajaduspõhine",RANK(D2139,$D2139:$D2139)+COUNTIFS($D$2:D2139,D2139,$F$2:F2139,F2139)-1=1),X2139,
IF(AND(F2139="Peretoe teenus",H2139&lt;[2]an!$M$37,S2139&lt;&gt;"kahepoolne vajaduspõhine",RANK(D2139,$D2139:$D2139)+COUNTIFS($D$2:D2139,D2139,$F$2:F2139,F2139)-1&gt;1),"",
IF(AND(F2139="Peretoe teenus",H2139&lt;[2]an!$M$37,S2139="kahepoolne vajaduspõhine",U2139="",RANK(D2139,$D2139:$D2139)+COUNTIFS($D$2:D2139,D2139,$F$2:F2139,F2139)-1=1),X2139,
IF(AND(F2139="Peretoe teenus",H2139&lt;[2]an!$M$37,S2139="kahepoolne vajaduspõhine",U2139="",RANK(D2139,$D2139:$D2139)+COUNTIFS($D$2:D2139,D2139,$F$2:F2139,F2139)-1&gt;1),"",
IF(AND(F2139="Peretoe teenus",H2139&lt;[2]an!$M$37,S2139="kahepoolne vajaduspõhine",U2139&lt;[2]an!$M$37,RANK(D2139,$D2139:$D2139)+COUNTIFS($D$2:D2139,D2139,$F$2:F2139,F2139)-1=1),X2139,
IF(AND(F2139="Peretoe teenus",H2139&lt;[2]an!$M$37,S2139="kahepoolne vajaduspõhine",U2139&lt;[2]an!$M$37,RANK(D2139,$D2139:$D2139)+COUNTIFS($D$2:D2139,D2139,$F$2:F2139,F2139)-1&gt;1),"",
IF(AND(F2139="Peretoe teenus",H2139&lt;[2]an!$M$37,S2139="kahepoolne vajaduspõhine",U2139&gt;=[2]an!$M$37,U2139&lt;=[2]an!$M$38,RANK(D2139,$D2139:$D2139)+COUNTIFS($D$2:D2139,D2139,$F$2:F2139,F2139)-1=1),
((EOMONTH(U2139,0)-U2139+1)*X2139)/DAY(EOMONTH(U2139,0))+(DAY(U2139)-1)*100/DAY(EOMONTH(U2139,0)),
IF(AND(F2139="Peretoe teenus",H2139&lt;[2]an!$M$37,S2139="kahepoolne vajaduspõhine",U2139&gt;=[2]an!$M$37,U2139&lt;=[2]an!$M$38,RANK(D2139,$D2139:$D2139)+COUNTIFS($D$2:D2139,D2139,$F$2:F2139,F2139)-1&gt;1),"",
IF(AND(F2139="Peretoe teenus",H2139&lt;[2]an!$M$37,S2139="kahepoolne vajaduspõhine",U2139&gt;[2]an!$M$38,RANK(D2139,$D2139:$D2139)+COUNTIFS($D$2:D2139,D2139,$F$2:F2139,F2139)-1=1),X2139,
IF(AND(F2139="Peretoe teenus",H2139&lt;[2]an!$M$37,S2139="kahepoolne vajaduspõhine",U2139&gt;[2]an!$M$38,RANK(D2139,$D2139:$D2139)+COUNTIFS($D$2:D2139,D2139,$F$2:F2139,F2139)-1&gt;1),"",X2139*W2139)))))))))))))),"")</f>
        <v/>
      </c>
      <c r="Z2139" s="18" t="str">
        <f t="shared" si="100"/>
        <v/>
      </c>
      <c r="AA2139" s="19" t="str">
        <f>IFERROR(VLOOKUP(E2139,[2]an!$A$3:$B$81,2,FALSE),"")</f>
        <v/>
      </c>
      <c r="AB2139" s="19" t="str">
        <f>IFERROR(VLOOKUP(AA2139,[2]an!$C$2:$D$16,2,FALSE),"")</f>
        <v/>
      </c>
      <c r="AC2139" s="20"/>
      <c r="AD2139" s="21" t="str">
        <f>IF(A2139=[2]an!$F$36,VLOOKUP([2]an!$F$36,[2]an!$F$36:$H$36,3,FALSE),IF(A2139=[2]an!$F$35,VLOOKUP([2]an!$F$35,[2]an!$F$35:$H$35,3,FALSE),IF(A2139=[2]an!$F$33,VLOOKUP([2]an!$F$33,[2]an!$F$33:$H$33,3,FALSE),IF(A2139=[2]an!$F$31,VLOOKUP([2]an!$F$31,[2]an!$F$31:$H$31,3,FALSE),""))))</f>
        <v/>
      </c>
    </row>
    <row r="2140" spans="6:30" x14ac:dyDescent="0.2">
      <c r="F2140" s="10"/>
      <c r="G2140" s="8" t="str">
        <f t="shared" si="101"/>
        <v/>
      </c>
      <c r="H2140" s="13"/>
      <c r="K2140" s="13"/>
      <c r="L2140" s="10"/>
      <c r="M2140" s="10"/>
      <c r="S2140" s="8" t="str">
        <f>IFERROR(VLOOKUP(D2140,[1]peretoe_teenus!$A$2:$L$2000,5,FALSE),"")</f>
        <v/>
      </c>
      <c r="U2140" s="13"/>
      <c r="V2140" s="15" t="str" cm="1">
        <f t="array" ref="V2140">IFERROR(IF(AND(F2140="Tugigrupp",RANK(K2140,$K2140:$K2140)+COUNTIFS($K$2:K2140,K2140,$L$2:L2140,L2140,$M$2:M2140,M2140,$I$2:I2140,I2140,$G$2:G2140,G2140,$F$2:F2140,F2140)-1=1),SUMPRODUCT(($F$2:$F$4154=F2140)*($G$2:$G$4154=G2140)*($K$2:$K$4154=K2140)*($I$2:$I$4154=I2140)*($L$2:$L$4154=L2140)*($M$2:$M$4154=M2140)),""),"")</f>
        <v/>
      </c>
      <c r="W2140" s="15" t="str">
        <f t="shared" si="99"/>
        <v/>
      </c>
      <c r="X2140" s="16" t="str">
        <f>IF(AND(A2140=[2]an!$G$38,F2140=[2]an!$E$40),[2]an!$G$40,IF(AND(A2140=[2]an!$G$38,F2140=[2]an!$E$41),[2]an!$G$41,IF(AND(A2140=[2]an!$G$38,F2140=[2]an!$E$39,H2140&gt;=[2]an!$M$37),[2]an!$G$39,
IF(AND(A2140=[2]an!$G$38,F2140=[2]an!$E$39,H2140&lt;[2]an!$M$37,S2140="kahepoolne vajaduspõhine",U2140=""),[2]an!$M$40,
IF(AND(A2140=[2]an!$G$38,F2140=[2]an!$E$39,H2140&lt;[2]an!$M$37,S2140="kahepoolne vajaduspõhine",U2140&lt;&gt;""),[2]an!$G$39,
IF(AND(A2140=[2]an!$G$38,F2140=[2]an!$E$39,H2140&lt;[2]an!$M$37,S2140&lt;&gt;"kahepoolne vajaduspõhine"),[2]an!$G$39,
IF(AND(A2140=[2]an!$G$38,F2140=[2]an!$E$42),[2]an!$G$42,
IF(AND(A2140=[2]an!$H$38,F2140=[2]an!$E$40),[2]an!$H$40,IF(AND(A2140=[2]an!$H$38,F2140=[2]an!$E$41),[2]an!$H$41,IF(AND(A2140=[2]an!$H$38,F2140=[2]an!$E$39,H2140&gt;=[2]an!$M$37),[2]an!$H$39,
IF(AND(A2140=[2]an!$H$38,F2140=[2]an!$E$39,H2140&lt;[2]an!$M$37,S2140="kahepoolne vajaduspõhine",U2140=""),[2]an!$M$40,
IF(AND(A2140=[2]an!$H$38,F2140=[2]an!$E$39,H2140&lt;[2]an!$M$37,S2140="kahepoolne vajaduspõhine",U2140&lt;&gt;""),[2]an!$H$39,
IF(AND(A2140=[2]an!$H$38,F2140=[2]an!$E$39,H2140&lt;[2]an!$M$37,S2140&lt;&gt;"kahepoolne vajaduspõhine"),[2]an!$H$39,
IF(AND(A2140=[2]an!$H$38,F2140=[2]an!$E$42),[2]an!$H$42,
IF(AND(A2140=[2]an!$I$38,F2140=[2]an!$E$40),[2]an!$I$40,IF(AND(A2140=[2]an!$I$38,F2140=[2]an!$E$41),[2]an!$I$41,IF(AND(A2140=[2]an!$I$38,F2140=[2]an!$E$39,H2140&gt;=[2]an!$M$37),[2]an!$I$39,
IF(AND(A2140=[2]an!$I$38,F2140=[2]an!$E$39,H2140&lt;[2]an!$M$37,S2140="kahepoolne vajaduspõhine",U2140=""),[2]an!$M$40,
IF(AND(A2140=[2]an!$I$38,F2140=[2]an!$E$39,H2140&lt;[2]an!$M$37,S2140="kahepoolne vajaduspõhine",U2140&lt;&gt;""),[2]an!$I$39,
IF(AND(A2140=[2]an!$I$38,F2140=[2]an!$E$39,H2140&lt;[2]an!$M$37,S2140&lt;&gt;"kahepoolne vajaduspõhine"),[2]an!$I$39,
IF(AND(A2140=[2]an!$I$38,F2140=[2]an!$E$42),[2]an!$I$42,
IF(AND(A2140=[2]an!$J$38,F2140=[2]an!$E$40),[2]an!$J$40,IF(AND(A2140=[2]an!$J$38,F2140=[2]an!$E$41),[2]an!$J$41,IF(AND(A2140=[2]an!$J$38,F2140=[2]an!$E$39,H2140&gt;=[2]an!$M$37),[2]an!$J$39,
IF(AND(A2140=[2]an!$J$38,F2140=[2]an!$E$39,H2140&lt;[2]an!$M$37,S2140="kahepoolne vajaduspõhine",U2140=""),[2]an!$M$40,
IF(AND(A2140=[2]an!$J$38,F2140=[2]an!$E$39,H2140&lt;[2]an!$M$37,S2140="kahepoolne vajaduspõhine",U2140&lt;&gt;""),[2]an!$J$39,
IF(AND(A2140=[2]an!$J$38,F2140=[2]an!$E$39,H2140&lt;[2]an!$M$37,S2140&lt;&gt;"kahepoolne vajaduspõhine"),[2]an!$J$39,
IF(AND(A2140=[2]an!$J$38,F2140=[2]an!$E$42),[2]an!$J$42,""))))))))))))))))))))))))))))</f>
        <v/>
      </c>
      <c r="Y2140" s="17" t="str">
        <f>IFERROR(IF(F2140="Tugigrupp",0,
IF(AND(F2140="Peretoe teenus",H2140&gt;=[2]an!$M$37,RANK(D2140,$D2140:$D2140)+COUNTIFS($D$2:D2140,D2140,$F$2:F2140,F2140)-1&gt;1),"",
IF(AND(F2140="Peretoe teenus",H2140&gt;=[2]an!$M$37,RANK(D2140,$D2140:$D2140)+COUNTIFS($D$2:D2140,D2140,$F$2:F2140,F2140)-1=1,MONTH(H2140)=MONTH(K2140)=TRUE,YEAR(H2140)=YEAR(K2140)=TRUE),((EOMONTH(H2140,0)-H2140+1)*X2140)/DAY(EOMONTH(H2140,0)),
IF(AND(F2140="Peretoe teenus",H2140&gt;=[2]an!$M$37,RANK(D2140,$D2140:$D2140)+COUNTIFS($D$2:D2140,D2140,$F$2:F2140,F2140)-1=1),X2140,
IF(AND(F2140="Peretoe teenus",H2140&lt;[2]an!$M$37,S2140&lt;&gt;"kahepoolne vajaduspõhine",RANK(D2140,$D2140:$D2140)+COUNTIFS($D$2:D2140,D2140,$F$2:F2140,F2140)-1=1),X2140,
IF(AND(F2140="Peretoe teenus",H2140&lt;[2]an!$M$37,S2140&lt;&gt;"kahepoolne vajaduspõhine",RANK(D2140,$D2140:$D2140)+COUNTIFS($D$2:D2140,D2140,$F$2:F2140,F2140)-1&gt;1),"",
IF(AND(F2140="Peretoe teenus",H2140&lt;[2]an!$M$37,S2140="kahepoolne vajaduspõhine",U2140="",RANK(D2140,$D2140:$D2140)+COUNTIFS($D$2:D2140,D2140,$F$2:F2140,F2140)-1=1),X2140,
IF(AND(F2140="Peretoe teenus",H2140&lt;[2]an!$M$37,S2140="kahepoolne vajaduspõhine",U2140="",RANK(D2140,$D2140:$D2140)+COUNTIFS($D$2:D2140,D2140,$F$2:F2140,F2140)-1&gt;1),"",
IF(AND(F2140="Peretoe teenus",H2140&lt;[2]an!$M$37,S2140="kahepoolne vajaduspõhine",U2140&lt;[2]an!$M$37,RANK(D2140,$D2140:$D2140)+COUNTIFS($D$2:D2140,D2140,$F$2:F2140,F2140)-1=1),X2140,
IF(AND(F2140="Peretoe teenus",H2140&lt;[2]an!$M$37,S2140="kahepoolne vajaduspõhine",U2140&lt;[2]an!$M$37,RANK(D2140,$D2140:$D2140)+COUNTIFS($D$2:D2140,D2140,$F$2:F2140,F2140)-1&gt;1),"",
IF(AND(F2140="Peretoe teenus",H2140&lt;[2]an!$M$37,S2140="kahepoolne vajaduspõhine",U2140&gt;=[2]an!$M$37,U2140&lt;=[2]an!$M$38,RANK(D2140,$D2140:$D2140)+COUNTIFS($D$2:D2140,D2140,$F$2:F2140,F2140)-1=1),
((EOMONTH(U2140,0)-U2140+1)*X2140)/DAY(EOMONTH(U2140,0))+(DAY(U2140)-1)*100/DAY(EOMONTH(U2140,0)),
IF(AND(F2140="Peretoe teenus",H2140&lt;[2]an!$M$37,S2140="kahepoolne vajaduspõhine",U2140&gt;=[2]an!$M$37,U2140&lt;=[2]an!$M$38,RANK(D2140,$D2140:$D2140)+COUNTIFS($D$2:D2140,D2140,$F$2:F2140,F2140)-1&gt;1),"",
IF(AND(F2140="Peretoe teenus",H2140&lt;[2]an!$M$37,S2140="kahepoolne vajaduspõhine",U2140&gt;[2]an!$M$38,RANK(D2140,$D2140:$D2140)+COUNTIFS($D$2:D2140,D2140,$F$2:F2140,F2140)-1=1),X2140,
IF(AND(F2140="Peretoe teenus",H2140&lt;[2]an!$M$37,S2140="kahepoolne vajaduspõhine",U2140&gt;[2]an!$M$38,RANK(D2140,$D2140:$D2140)+COUNTIFS($D$2:D2140,D2140,$F$2:F2140,F2140)-1&gt;1),"",X2140*W2140)))))))))))))),"")</f>
        <v/>
      </c>
      <c r="Z2140" s="18" t="str">
        <f t="shared" si="100"/>
        <v/>
      </c>
      <c r="AA2140" s="19" t="str">
        <f>IFERROR(VLOOKUP(E2140,[2]an!$A$3:$B$81,2,FALSE),"")</f>
        <v/>
      </c>
      <c r="AB2140" s="19" t="str">
        <f>IFERROR(VLOOKUP(AA2140,[2]an!$C$2:$D$16,2,FALSE),"")</f>
        <v/>
      </c>
      <c r="AC2140" s="20"/>
      <c r="AD2140" s="21" t="str">
        <f>IF(A2140=[2]an!$F$36,VLOOKUP([2]an!$F$36,[2]an!$F$36:$H$36,3,FALSE),IF(A2140=[2]an!$F$35,VLOOKUP([2]an!$F$35,[2]an!$F$35:$H$35,3,FALSE),IF(A2140=[2]an!$F$33,VLOOKUP([2]an!$F$33,[2]an!$F$33:$H$33,3,FALSE),IF(A2140=[2]an!$F$31,VLOOKUP([2]an!$F$31,[2]an!$F$31:$H$31,3,FALSE),""))))</f>
        <v/>
      </c>
    </row>
    <row r="2141" spans="6:30" x14ac:dyDescent="0.2">
      <c r="F2141" s="10"/>
      <c r="G2141" s="8" t="str">
        <f t="shared" si="101"/>
        <v/>
      </c>
      <c r="H2141" s="13"/>
      <c r="K2141" s="13"/>
      <c r="L2141" s="10"/>
      <c r="M2141" s="10"/>
      <c r="S2141" s="8" t="str">
        <f>IFERROR(VLOOKUP(D2141,[1]peretoe_teenus!$A$2:$L$2000,5,FALSE),"")</f>
        <v/>
      </c>
      <c r="U2141" s="13"/>
      <c r="V2141" s="15" t="str" cm="1">
        <f t="array" ref="V2141">IFERROR(IF(AND(F2141="Tugigrupp",RANK(K2141,$K2141:$K2141)+COUNTIFS($K$2:K2141,K2141,$L$2:L2141,L2141,$M$2:M2141,M2141,$I$2:I2141,I2141,$G$2:G2141,G2141,$F$2:F2141,F2141)-1=1),SUMPRODUCT(($F$2:$F$4154=F2141)*($G$2:$G$4154=G2141)*($K$2:$K$4154=K2141)*($I$2:$I$4154=I2141)*($L$2:$L$4154=L2141)*($M$2:$M$4154=M2141)),""),"")</f>
        <v/>
      </c>
      <c r="W2141" s="15" t="str">
        <f t="shared" si="99"/>
        <v/>
      </c>
      <c r="X2141" s="16" t="str">
        <f>IF(AND(A2141=[2]an!$G$38,F2141=[2]an!$E$40),[2]an!$G$40,IF(AND(A2141=[2]an!$G$38,F2141=[2]an!$E$41),[2]an!$G$41,IF(AND(A2141=[2]an!$G$38,F2141=[2]an!$E$39,H2141&gt;=[2]an!$M$37),[2]an!$G$39,
IF(AND(A2141=[2]an!$G$38,F2141=[2]an!$E$39,H2141&lt;[2]an!$M$37,S2141="kahepoolne vajaduspõhine",U2141=""),[2]an!$M$40,
IF(AND(A2141=[2]an!$G$38,F2141=[2]an!$E$39,H2141&lt;[2]an!$M$37,S2141="kahepoolne vajaduspõhine",U2141&lt;&gt;""),[2]an!$G$39,
IF(AND(A2141=[2]an!$G$38,F2141=[2]an!$E$39,H2141&lt;[2]an!$M$37,S2141&lt;&gt;"kahepoolne vajaduspõhine"),[2]an!$G$39,
IF(AND(A2141=[2]an!$G$38,F2141=[2]an!$E$42),[2]an!$G$42,
IF(AND(A2141=[2]an!$H$38,F2141=[2]an!$E$40),[2]an!$H$40,IF(AND(A2141=[2]an!$H$38,F2141=[2]an!$E$41),[2]an!$H$41,IF(AND(A2141=[2]an!$H$38,F2141=[2]an!$E$39,H2141&gt;=[2]an!$M$37),[2]an!$H$39,
IF(AND(A2141=[2]an!$H$38,F2141=[2]an!$E$39,H2141&lt;[2]an!$M$37,S2141="kahepoolne vajaduspõhine",U2141=""),[2]an!$M$40,
IF(AND(A2141=[2]an!$H$38,F2141=[2]an!$E$39,H2141&lt;[2]an!$M$37,S2141="kahepoolne vajaduspõhine",U2141&lt;&gt;""),[2]an!$H$39,
IF(AND(A2141=[2]an!$H$38,F2141=[2]an!$E$39,H2141&lt;[2]an!$M$37,S2141&lt;&gt;"kahepoolne vajaduspõhine"),[2]an!$H$39,
IF(AND(A2141=[2]an!$H$38,F2141=[2]an!$E$42),[2]an!$H$42,
IF(AND(A2141=[2]an!$I$38,F2141=[2]an!$E$40),[2]an!$I$40,IF(AND(A2141=[2]an!$I$38,F2141=[2]an!$E$41),[2]an!$I$41,IF(AND(A2141=[2]an!$I$38,F2141=[2]an!$E$39,H2141&gt;=[2]an!$M$37),[2]an!$I$39,
IF(AND(A2141=[2]an!$I$38,F2141=[2]an!$E$39,H2141&lt;[2]an!$M$37,S2141="kahepoolne vajaduspõhine",U2141=""),[2]an!$M$40,
IF(AND(A2141=[2]an!$I$38,F2141=[2]an!$E$39,H2141&lt;[2]an!$M$37,S2141="kahepoolne vajaduspõhine",U2141&lt;&gt;""),[2]an!$I$39,
IF(AND(A2141=[2]an!$I$38,F2141=[2]an!$E$39,H2141&lt;[2]an!$M$37,S2141&lt;&gt;"kahepoolne vajaduspõhine"),[2]an!$I$39,
IF(AND(A2141=[2]an!$I$38,F2141=[2]an!$E$42),[2]an!$I$42,
IF(AND(A2141=[2]an!$J$38,F2141=[2]an!$E$40),[2]an!$J$40,IF(AND(A2141=[2]an!$J$38,F2141=[2]an!$E$41),[2]an!$J$41,IF(AND(A2141=[2]an!$J$38,F2141=[2]an!$E$39,H2141&gt;=[2]an!$M$37),[2]an!$J$39,
IF(AND(A2141=[2]an!$J$38,F2141=[2]an!$E$39,H2141&lt;[2]an!$M$37,S2141="kahepoolne vajaduspõhine",U2141=""),[2]an!$M$40,
IF(AND(A2141=[2]an!$J$38,F2141=[2]an!$E$39,H2141&lt;[2]an!$M$37,S2141="kahepoolne vajaduspõhine",U2141&lt;&gt;""),[2]an!$J$39,
IF(AND(A2141=[2]an!$J$38,F2141=[2]an!$E$39,H2141&lt;[2]an!$M$37,S2141&lt;&gt;"kahepoolne vajaduspõhine"),[2]an!$J$39,
IF(AND(A2141=[2]an!$J$38,F2141=[2]an!$E$42),[2]an!$J$42,""))))))))))))))))))))))))))))</f>
        <v/>
      </c>
      <c r="Y2141" s="17" t="str">
        <f>IFERROR(IF(F2141="Tugigrupp",0,
IF(AND(F2141="Peretoe teenus",H2141&gt;=[2]an!$M$37,RANK(D2141,$D2141:$D2141)+COUNTIFS($D$2:D2141,D2141,$F$2:F2141,F2141)-1&gt;1),"",
IF(AND(F2141="Peretoe teenus",H2141&gt;=[2]an!$M$37,RANK(D2141,$D2141:$D2141)+COUNTIFS($D$2:D2141,D2141,$F$2:F2141,F2141)-1=1,MONTH(H2141)=MONTH(K2141)=TRUE,YEAR(H2141)=YEAR(K2141)=TRUE),((EOMONTH(H2141,0)-H2141+1)*X2141)/DAY(EOMONTH(H2141,0)),
IF(AND(F2141="Peretoe teenus",H2141&gt;=[2]an!$M$37,RANK(D2141,$D2141:$D2141)+COUNTIFS($D$2:D2141,D2141,$F$2:F2141,F2141)-1=1),X2141,
IF(AND(F2141="Peretoe teenus",H2141&lt;[2]an!$M$37,S2141&lt;&gt;"kahepoolne vajaduspõhine",RANK(D2141,$D2141:$D2141)+COUNTIFS($D$2:D2141,D2141,$F$2:F2141,F2141)-1=1),X2141,
IF(AND(F2141="Peretoe teenus",H2141&lt;[2]an!$M$37,S2141&lt;&gt;"kahepoolne vajaduspõhine",RANK(D2141,$D2141:$D2141)+COUNTIFS($D$2:D2141,D2141,$F$2:F2141,F2141)-1&gt;1),"",
IF(AND(F2141="Peretoe teenus",H2141&lt;[2]an!$M$37,S2141="kahepoolne vajaduspõhine",U2141="",RANK(D2141,$D2141:$D2141)+COUNTIFS($D$2:D2141,D2141,$F$2:F2141,F2141)-1=1),X2141,
IF(AND(F2141="Peretoe teenus",H2141&lt;[2]an!$M$37,S2141="kahepoolne vajaduspõhine",U2141="",RANK(D2141,$D2141:$D2141)+COUNTIFS($D$2:D2141,D2141,$F$2:F2141,F2141)-1&gt;1),"",
IF(AND(F2141="Peretoe teenus",H2141&lt;[2]an!$M$37,S2141="kahepoolne vajaduspõhine",U2141&lt;[2]an!$M$37,RANK(D2141,$D2141:$D2141)+COUNTIFS($D$2:D2141,D2141,$F$2:F2141,F2141)-1=1),X2141,
IF(AND(F2141="Peretoe teenus",H2141&lt;[2]an!$M$37,S2141="kahepoolne vajaduspõhine",U2141&lt;[2]an!$M$37,RANK(D2141,$D2141:$D2141)+COUNTIFS($D$2:D2141,D2141,$F$2:F2141,F2141)-1&gt;1),"",
IF(AND(F2141="Peretoe teenus",H2141&lt;[2]an!$M$37,S2141="kahepoolne vajaduspõhine",U2141&gt;=[2]an!$M$37,U2141&lt;=[2]an!$M$38,RANK(D2141,$D2141:$D2141)+COUNTIFS($D$2:D2141,D2141,$F$2:F2141,F2141)-1=1),
((EOMONTH(U2141,0)-U2141+1)*X2141)/DAY(EOMONTH(U2141,0))+(DAY(U2141)-1)*100/DAY(EOMONTH(U2141,0)),
IF(AND(F2141="Peretoe teenus",H2141&lt;[2]an!$M$37,S2141="kahepoolne vajaduspõhine",U2141&gt;=[2]an!$M$37,U2141&lt;=[2]an!$M$38,RANK(D2141,$D2141:$D2141)+COUNTIFS($D$2:D2141,D2141,$F$2:F2141,F2141)-1&gt;1),"",
IF(AND(F2141="Peretoe teenus",H2141&lt;[2]an!$M$37,S2141="kahepoolne vajaduspõhine",U2141&gt;[2]an!$M$38,RANK(D2141,$D2141:$D2141)+COUNTIFS($D$2:D2141,D2141,$F$2:F2141,F2141)-1=1),X2141,
IF(AND(F2141="Peretoe teenus",H2141&lt;[2]an!$M$37,S2141="kahepoolne vajaduspõhine",U2141&gt;[2]an!$M$38,RANK(D2141,$D2141:$D2141)+COUNTIFS($D$2:D2141,D2141,$F$2:F2141,F2141)-1&gt;1),"",X2141*W2141)))))))))))))),"")</f>
        <v/>
      </c>
      <c r="Z2141" s="18" t="str">
        <f t="shared" si="100"/>
        <v/>
      </c>
      <c r="AA2141" s="19" t="str">
        <f>IFERROR(VLOOKUP(E2141,[2]an!$A$3:$B$81,2,FALSE),"")</f>
        <v/>
      </c>
      <c r="AB2141" s="19" t="str">
        <f>IFERROR(VLOOKUP(AA2141,[2]an!$C$2:$D$16,2,FALSE),"")</f>
        <v/>
      </c>
      <c r="AC2141" s="20"/>
      <c r="AD2141" s="21" t="str">
        <f>IF(A2141=[2]an!$F$36,VLOOKUP([2]an!$F$36,[2]an!$F$36:$H$36,3,FALSE),IF(A2141=[2]an!$F$35,VLOOKUP([2]an!$F$35,[2]an!$F$35:$H$35,3,FALSE),IF(A2141=[2]an!$F$33,VLOOKUP([2]an!$F$33,[2]an!$F$33:$H$33,3,FALSE),IF(A2141=[2]an!$F$31,VLOOKUP([2]an!$F$31,[2]an!$F$31:$H$31,3,FALSE),""))))</f>
        <v/>
      </c>
    </row>
    <row r="2142" spans="6:30" x14ac:dyDescent="0.2">
      <c r="F2142" s="10"/>
      <c r="G2142" s="8" t="str">
        <f t="shared" si="101"/>
        <v/>
      </c>
      <c r="H2142" s="13"/>
      <c r="K2142" s="13"/>
      <c r="L2142" s="10"/>
      <c r="M2142" s="10"/>
      <c r="S2142" s="8" t="str">
        <f>IFERROR(VLOOKUP(D2142,[1]peretoe_teenus!$A$2:$L$2000,5,FALSE),"")</f>
        <v/>
      </c>
      <c r="U2142" s="13"/>
      <c r="V2142" s="15" t="str" cm="1">
        <f t="array" ref="V2142">IFERROR(IF(AND(F2142="Tugigrupp",RANK(K2142,$K2142:$K2142)+COUNTIFS($K$2:K2142,K2142,$L$2:L2142,L2142,$M$2:M2142,M2142,$I$2:I2142,I2142,$G$2:G2142,G2142,$F$2:F2142,F2142)-1=1),SUMPRODUCT(($F$2:$F$4154=F2142)*($G$2:$G$4154=G2142)*($K$2:$K$4154=K2142)*($I$2:$I$4154=I2142)*($L$2:$L$4154=L2142)*($M$2:$M$4154=M2142)),""),"")</f>
        <v/>
      </c>
      <c r="W2142" s="15" t="str">
        <f t="shared" si="99"/>
        <v/>
      </c>
      <c r="X2142" s="16" t="str">
        <f>IF(AND(A2142=[2]an!$G$38,F2142=[2]an!$E$40),[2]an!$G$40,IF(AND(A2142=[2]an!$G$38,F2142=[2]an!$E$41),[2]an!$G$41,IF(AND(A2142=[2]an!$G$38,F2142=[2]an!$E$39,H2142&gt;=[2]an!$M$37),[2]an!$G$39,
IF(AND(A2142=[2]an!$G$38,F2142=[2]an!$E$39,H2142&lt;[2]an!$M$37,S2142="kahepoolne vajaduspõhine",U2142=""),[2]an!$M$40,
IF(AND(A2142=[2]an!$G$38,F2142=[2]an!$E$39,H2142&lt;[2]an!$M$37,S2142="kahepoolne vajaduspõhine",U2142&lt;&gt;""),[2]an!$G$39,
IF(AND(A2142=[2]an!$G$38,F2142=[2]an!$E$39,H2142&lt;[2]an!$M$37,S2142&lt;&gt;"kahepoolne vajaduspõhine"),[2]an!$G$39,
IF(AND(A2142=[2]an!$G$38,F2142=[2]an!$E$42),[2]an!$G$42,
IF(AND(A2142=[2]an!$H$38,F2142=[2]an!$E$40),[2]an!$H$40,IF(AND(A2142=[2]an!$H$38,F2142=[2]an!$E$41),[2]an!$H$41,IF(AND(A2142=[2]an!$H$38,F2142=[2]an!$E$39,H2142&gt;=[2]an!$M$37),[2]an!$H$39,
IF(AND(A2142=[2]an!$H$38,F2142=[2]an!$E$39,H2142&lt;[2]an!$M$37,S2142="kahepoolne vajaduspõhine",U2142=""),[2]an!$M$40,
IF(AND(A2142=[2]an!$H$38,F2142=[2]an!$E$39,H2142&lt;[2]an!$M$37,S2142="kahepoolne vajaduspõhine",U2142&lt;&gt;""),[2]an!$H$39,
IF(AND(A2142=[2]an!$H$38,F2142=[2]an!$E$39,H2142&lt;[2]an!$M$37,S2142&lt;&gt;"kahepoolne vajaduspõhine"),[2]an!$H$39,
IF(AND(A2142=[2]an!$H$38,F2142=[2]an!$E$42),[2]an!$H$42,
IF(AND(A2142=[2]an!$I$38,F2142=[2]an!$E$40),[2]an!$I$40,IF(AND(A2142=[2]an!$I$38,F2142=[2]an!$E$41),[2]an!$I$41,IF(AND(A2142=[2]an!$I$38,F2142=[2]an!$E$39,H2142&gt;=[2]an!$M$37),[2]an!$I$39,
IF(AND(A2142=[2]an!$I$38,F2142=[2]an!$E$39,H2142&lt;[2]an!$M$37,S2142="kahepoolne vajaduspõhine",U2142=""),[2]an!$M$40,
IF(AND(A2142=[2]an!$I$38,F2142=[2]an!$E$39,H2142&lt;[2]an!$M$37,S2142="kahepoolne vajaduspõhine",U2142&lt;&gt;""),[2]an!$I$39,
IF(AND(A2142=[2]an!$I$38,F2142=[2]an!$E$39,H2142&lt;[2]an!$M$37,S2142&lt;&gt;"kahepoolne vajaduspõhine"),[2]an!$I$39,
IF(AND(A2142=[2]an!$I$38,F2142=[2]an!$E$42),[2]an!$I$42,
IF(AND(A2142=[2]an!$J$38,F2142=[2]an!$E$40),[2]an!$J$40,IF(AND(A2142=[2]an!$J$38,F2142=[2]an!$E$41),[2]an!$J$41,IF(AND(A2142=[2]an!$J$38,F2142=[2]an!$E$39,H2142&gt;=[2]an!$M$37),[2]an!$J$39,
IF(AND(A2142=[2]an!$J$38,F2142=[2]an!$E$39,H2142&lt;[2]an!$M$37,S2142="kahepoolne vajaduspõhine",U2142=""),[2]an!$M$40,
IF(AND(A2142=[2]an!$J$38,F2142=[2]an!$E$39,H2142&lt;[2]an!$M$37,S2142="kahepoolne vajaduspõhine",U2142&lt;&gt;""),[2]an!$J$39,
IF(AND(A2142=[2]an!$J$38,F2142=[2]an!$E$39,H2142&lt;[2]an!$M$37,S2142&lt;&gt;"kahepoolne vajaduspõhine"),[2]an!$J$39,
IF(AND(A2142=[2]an!$J$38,F2142=[2]an!$E$42),[2]an!$J$42,""))))))))))))))))))))))))))))</f>
        <v/>
      </c>
      <c r="Y2142" s="17" t="str">
        <f>IFERROR(IF(F2142="Tugigrupp",0,
IF(AND(F2142="Peretoe teenus",H2142&gt;=[2]an!$M$37,RANK(D2142,$D2142:$D2142)+COUNTIFS($D$2:D2142,D2142,$F$2:F2142,F2142)-1&gt;1),"",
IF(AND(F2142="Peretoe teenus",H2142&gt;=[2]an!$M$37,RANK(D2142,$D2142:$D2142)+COUNTIFS($D$2:D2142,D2142,$F$2:F2142,F2142)-1=1,MONTH(H2142)=MONTH(K2142)=TRUE,YEAR(H2142)=YEAR(K2142)=TRUE),((EOMONTH(H2142,0)-H2142+1)*X2142)/DAY(EOMONTH(H2142,0)),
IF(AND(F2142="Peretoe teenus",H2142&gt;=[2]an!$M$37,RANK(D2142,$D2142:$D2142)+COUNTIFS($D$2:D2142,D2142,$F$2:F2142,F2142)-1=1),X2142,
IF(AND(F2142="Peretoe teenus",H2142&lt;[2]an!$M$37,S2142&lt;&gt;"kahepoolne vajaduspõhine",RANK(D2142,$D2142:$D2142)+COUNTIFS($D$2:D2142,D2142,$F$2:F2142,F2142)-1=1),X2142,
IF(AND(F2142="Peretoe teenus",H2142&lt;[2]an!$M$37,S2142&lt;&gt;"kahepoolne vajaduspõhine",RANK(D2142,$D2142:$D2142)+COUNTIFS($D$2:D2142,D2142,$F$2:F2142,F2142)-1&gt;1),"",
IF(AND(F2142="Peretoe teenus",H2142&lt;[2]an!$M$37,S2142="kahepoolne vajaduspõhine",U2142="",RANK(D2142,$D2142:$D2142)+COUNTIFS($D$2:D2142,D2142,$F$2:F2142,F2142)-1=1),X2142,
IF(AND(F2142="Peretoe teenus",H2142&lt;[2]an!$M$37,S2142="kahepoolne vajaduspõhine",U2142="",RANK(D2142,$D2142:$D2142)+COUNTIFS($D$2:D2142,D2142,$F$2:F2142,F2142)-1&gt;1),"",
IF(AND(F2142="Peretoe teenus",H2142&lt;[2]an!$M$37,S2142="kahepoolne vajaduspõhine",U2142&lt;[2]an!$M$37,RANK(D2142,$D2142:$D2142)+COUNTIFS($D$2:D2142,D2142,$F$2:F2142,F2142)-1=1),X2142,
IF(AND(F2142="Peretoe teenus",H2142&lt;[2]an!$M$37,S2142="kahepoolne vajaduspõhine",U2142&lt;[2]an!$M$37,RANK(D2142,$D2142:$D2142)+COUNTIFS($D$2:D2142,D2142,$F$2:F2142,F2142)-1&gt;1),"",
IF(AND(F2142="Peretoe teenus",H2142&lt;[2]an!$M$37,S2142="kahepoolne vajaduspõhine",U2142&gt;=[2]an!$M$37,U2142&lt;=[2]an!$M$38,RANK(D2142,$D2142:$D2142)+COUNTIFS($D$2:D2142,D2142,$F$2:F2142,F2142)-1=1),
((EOMONTH(U2142,0)-U2142+1)*X2142)/DAY(EOMONTH(U2142,0))+(DAY(U2142)-1)*100/DAY(EOMONTH(U2142,0)),
IF(AND(F2142="Peretoe teenus",H2142&lt;[2]an!$M$37,S2142="kahepoolne vajaduspõhine",U2142&gt;=[2]an!$M$37,U2142&lt;=[2]an!$M$38,RANK(D2142,$D2142:$D2142)+COUNTIFS($D$2:D2142,D2142,$F$2:F2142,F2142)-1&gt;1),"",
IF(AND(F2142="Peretoe teenus",H2142&lt;[2]an!$M$37,S2142="kahepoolne vajaduspõhine",U2142&gt;[2]an!$M$38,RANK(D2142,$D2142:$D2142)+COUNTIFS($D$2:D2142,D2142,$F$2:F2142,F2142)-1=1),X2142,
IF(AND(F2142="Peretoe teenus",H2142&lt;[2]an!$M$37,S2142="kahepoolne vajaduspõhine",U2142&gt;[2]an!$M$38,RANK(D2142,$D2142:$D2142)+COUNTIFS($D$2:D2142,D2142,$F$2:F2142,F2142)-1&gt;1),"",X2142*W2142)))))))))))))),"")</f>
        <v/>
      </c>
      <c r="Z2142" s="18" t="str">
        <f t="shared" si="100"/>
        <v/>
      </c>
      <c r="AA2142" s="19" t="str">
        <f>IFERROR(VLOOKUP(E2142,[2]an!$A$3:$B$81,2,FALSE),"")</f>
        <v/>
      </c>
      <c r="AB2142" s="19" t="str">
        <f>IFERROR(VLOOKUP(AA2142,[2]an!$C$2:$D$16,2,FALSE),"")</f>
        <v/>
      </c>
      <c r="AC2142" s="20"/>
      <c r="AD2142" s="21" t="str">
        <f>IF(A2142=[2]an!$F$36,VLOOKUP([2]an!$F$36,[2]an!$F$36:$H$36,3,FALSE),IF(A2142=[2]an!$F$35,VLOOKUP([2]an!$F$35,[2]an!$F$35:$H$35,3,FALSE),IF(A2142=[2]an!$F$33,VLOOKUP([2]an!$F$33,[2]an!$F$33:$H$33,3,FALSE),IF(A2142=[2]an!$F$31,VLOOKUP([2]an!$F$31,[2]an!$F$31:$H$31,3,FALSE),""))))</f>
        <v/>
      </c>
    </row>
    <row r="2143" spans="6:30" x14ac:dyDescent="0.2">
      <c r="F2143" s="10"/>
      <c r="G2143" s="8" t="str">
        <f t="shared" si="101"/>
        <v/>
      </c>
      <c r="H2143" s="13"/>
      <c r="K2143" s="13"/>
      <c r="L2143" s="10"/>
      <c r="M2143" s="10"/>
      <c r="S2143" s="8" t="str">
        <f>IFERROR(VLOOKUP(D2143,[1]peretoe_teenus!$A$2:$L$2000,5,FALSE),"")</f>
        <v/>
      </c>
      <c r="U2143" s="13"/>
      <c r="V2143" s="15" t="str" cm="1">
        <f t="array" ref="V2143">IFERROR(IF(AND(F2143="Tugigrupp",RANK(K2143,$K2143:$K2143)+COUNTIFS($K$2:K2143,K2143,$L$2:L2143,L2143,$M$2:M2143,M2143,$I$2:I2143,I2143,$G$2:G2143,G2143,$F$2:F2143,F2143)-1=1),SUMPRODUCT(($F$2:$F$4154=F2143)*($G$2:$G$4154=G2143)*($K$2:$K$4154=K2143)*($I$2:$I$4154=I2143)*($L$2:$L$4154=L2143)*($M$2:$M$4154=M2143)),""),"")</f>
        <v/>
      </c>
      <c r="W2143" s="15" t="str">
        <f t="shared" si="99"/>
        <v/>
      </c>
      <c r="X2143" s="16" t="str">
        <f>IF(AND(A2143=[2]an!$G$38,F2143=[2]an!$E$40),[2]an!$G$40,IF(AND(A2143=[2]an!$G$38,F2143=[2]an!$E$41),[2]an!$G$41,IF(AND(A2143=[2]an!$G$38,F2143=[2]an!$E$39,H2143&gt;=[2]an!$M$37),[2]an!$G$39,
IF(AND(A2143=[2]an!$G$38,F2143=[2]an!$E$39,H2143&lt;[2]an!$M$37,S2143="kahepoolne vajaduspõhine",U2143=""),[2]an!$M$40,
IF(AND(A2143=[2]an!$G$38,F2143=[2]an!$E$39,H2143&lt;[2]an!$M$37,S2143="kahepoolne vajaduspõhine",U2143&lt;&gt;""),[2]an!$G$39,
IF(AND(A2143=[2]an!$G$38,F2143=[2]an!$E$39,H2143&lt;[2]an!$M$37,S2143&lt;&gt;"kahepoolne vajaduspõhine"),[2]an!$G$39,
IF(AND(A2143=[2]an!$G$38,F2143=[2]an!$E$42),[2]an!$G$42,
IF(AND(A2143=[2]an!$H$38,F2143=[2]an!$E$40),[2]an!$H$40,IF(AND(A2143=[2]an!$H$38,F2143=[2]an!$E$41),[2]an!$H$41,IF(AND(A2143=[2]an!$H$38,F2143=[2]an!$E$39,H2143&gt;=[2]an!$M$37),[2]an!$H$39,
IF(AND(A2143=[2]an!$H$38,F2143=[2]an!$E$39,H2143&lt;[2]an!$M$37,S2143="kahepoolne vajaduspõhine",U2143=""),[2]an!$M$40,
IF(AND(A2143=[2]an!$H$38,F2143=[2]an!$E$39,H2143&lt;[2]an!$M$37,S2143="kahepoolne vajaduspõhine",U2143&lt;&gt;""),[2]an!$H$39,
IF(AND(A2143=[2]an!$H$38,F2143=[2]an!$E$39,H2143&lt;[2]an!$M$37,S2143&lt;&gt;"kahepoolne vajaduspõhine"),[2]an!$H$39,
IF(AND(A2143=[2]an!$H$38,F2143=[2]an!$E$42),[2]an!$H$42,
IF(AND(A2143=[2]an!$I$38,F2143=[2]an!$E$40),[2]an!$I$40,IF(AND(A2143=[2]an!$I$38,F2143=[2]an!$E$41),[2]an!$I$41,IF(AND(A2143=[2]an!$I$38,F2143=[2]an!$E$39,H2143&gt;=[2]an!$M$37),[2]an!$I$39,
IF(AND(A2143=[2]an!$I$38,F2143=[2]an!$E$39,H2143&lt;[2]an!$M$37,S2143="kahepoolne vajaduspõhine",U2143=""),[2]an!$M$40,
IF(AND(A2143=[2]an!$I$38,F2143=[2]an!$E$39,H2143&lt;[2]an!$M$37,S2143="kahepoolne vajaduspõhine",U2143&lt;&gt;""),[2]an!$I$39,
IF(AND(A2143=[2]an!$I$38,F2143=[2]an!$E$39,H2143&lt;[2]an!$M$37,S2143&lt;&gt;"kahepoolne vajaduspõhine"),[2]an!$I$39,
IF(AND(A2143=[2]an!$I$38,F2143=[2]an!$E$42),[2]an!$I$42,
IF(AND(A2143=[2]an!$J$38,F2143=[2]an!$E$40),[2]an!$J$40,IF(AND(A2143=[2]an!$J$38,F2143=[2]an!$E$41),[2]an!$J$41,IF(AND(A2143=[2]an!$J$38,F2143=[2]an!$E$39,H2143&gt;=[2]an!$M$37),[2]an!$J$39,
IF(AND(A2143=[2]an!$J$38,F2143=[2]an!$E$39,H2143&lt;[2]an!$M$37,S2143="kahepoolne vajaduspõhine",U2143=""),[2]an!$M$40,
IF(AND(A2143=[2]an!$J$38,F2143=[2]an!$E$39,H2143&lt;[2]an!$M$37,S2143="kahepoolne vajaduspõhine",U2143&lt;&gt;""),[2]an!$J$39,
IF(AND(A2143=[2]an!$J$38,F2143=[2]an!$E$39,H2143&lt;[2]an!$M$37,S2143&lt;&gt;"kahepoolne vajaduspõhine"),[2]an!$J$39,
IF(AND(A2143=[2]an!$J$38,F2143=[2]an!$E$42),[2]an!$J$42,""))))))))))))))))))))))))))))</f>
        <v/>
      </c>
      <c r="Y2143" s="17" t="str">
        <f>IFERROR(IF(F2143="Tugigrupp",0,
IF(AND(F2143="Peretoe teenus",H2143&gt;=[2]an!$M$37,RANK(D2143,$D2143:$D2143)+COUNTIFS($D$2:D2143,D2143,$F$2:F2143,F2143)-1&gt;1),"",
IF(AND(F2143="Peretoe teenus",H2143&gt;=[2]an!$M$37,RANK(D2143,$D2143:$D2143)+COUNTIFS($D$2:D2143,D2143,$F$2:F2143,F2143)-1=1,MONTH(H2143)=MONTH(K2143)=TRUE,YEAR(H2143)=YEAR(K2143)=TRUE),((EOMONTH(H2143,0)-H2143+1)*X2143)/DAY(EOMONTH(H2143,0)),
IF(AND(F2143="Peretoe teenus",H2143&gt;=[2]an!$M$37,RANK(D2143,$D2143:$D2143)+COUNTIFS($D$2:D2143,D2143,$F$2:F2143,F2143)-1=1),X2143,
IF(AND(F2143="Peretoe teenus",H2143&lt;[2]an!$M$37,S2143&lt;&gt;"kahepoolne vajaduspõhine",RANK(D2143,$D2143:$D2143)+COUNTIFS($D$2:D2143,D2143,$F$2:F2143,F2143)-1=1),X2143,
IF(AND(F2143="Peretoe teenus",H2143&lt;[2]an!$M$37,S2143&lt;&gt;"kahepoolne vajaduspõhine",RANK(D2143,$D2143:$D2143)+COUNTIFS($D$2:D2143,D2143,$F$2:F2143,F2143)-1&gt;1),"",
IF(AND(F2143="Peretoe teenus",H2143&lt;[2]an!$M$37,S2143="kahepoolne vajaduspõhine",U2143="",RANK(D2143,$D2143:$D2143)+COUNTIFS($D$2:D2143,D2143,$F$2:F2143,F2143)-1=1),X2143,
IF(AND(F2143="Peretoe teenus",H2143&lt;[2]an!$M$37,S2143="kahepoolne vajaduspõhine",U2143="",RANK(D2143,$D2143:$D2143)+COUNTIFS($D$2:D2143,D2143,$F$2:F2143,F2143)-1&gt;1),"",
IF(AND(F2143="Peretoe teenus",H2143&lt;[2]an!$M$37,S2143="kahepoolne vajaduspõhine",U2143&lt;[2]an!$M$37,RANK(D2143,$D2143:$D2143)+COUNTIFS($D$2:D2143,D2143,$F$2:F2143,F2143)-1=1),X2143,
IF(AND(F2143="Peretoe teenus",H2143&lt;[2]an!$M$37,S2143="kahepoolne vajaduspõhine",U2143&lt;[2]an!$M$37,RANK(D2143,$D2143:$D2143)+COUNTIFS($D$2:D2143,D2143,$F$2:F2143,F2143)-1&gt;1),"",
IF(AND(F2143="Peretoe teenus",H2143&lt;[2]an!$M$37,S2143="kahepoolne vajaduspõhine",U2143&gt;=[2]an!$M$37,U2143&lt;=[2]an!$M$38,RANK(D2143,$D2143:$D2143)+COUNTIFS($D$2:D2143,D2143,$F$2:F2143,F2143)-1=1),
((EOMONTH(U2143,0)-U2143+1)*X2143)/DAY(EOMONTH(U2143,0))+(DAY(U2143)-1)*100/DAY(EOMONTH(U2143,0)),
IF(AND(F2143="Peretoe teenus",H2143&lt;[2]an!$M$37,S2143="kahepoolne vajaduspõhine",U2143&gt;=[2]an!$M$37,U2143&lt;=[2]an!$M$38,RANK(D2143,$D2143:$D2143)+COUNTIFS($D$2:D2143,D2143,$F$2:F2143,F2143)-1&gt;1),"",
IF(AND(F2143="Peretoe teenus",H2143&lt;[2]an!$M$37,S2143="kahepoolne vajaduspõhine",U2143&gt;[2]an!$M$38,RANK(D2143,$D2143:$D2143)+COUNTIFS($D$2:D2143,D2143,$F$2:F2143,F2143)-1=1),X2143,
IF(AND(F2143="Peretoe teenus",H2143&lt;[2]an!$M$37,S2143="kahepoolne vajaduspõhine",U2143&gt;[2]an!$M$38,RANK(D2143,$D2143:$D2143)+COUNTIFS($D$2:D2143,D2143,$F$2:F2143,F2143)-1&gt;1),"",X2143*W2143)))))))))))))),"")</f>
        <v/>
      </c>
      <c r="Z2143" s="18" t="str">
        <f t="shared" si="100"/>
        <v/>
      </c>
      <c r="AA2143" s="19" t="str">
        <f>IFERROR(VLOOKUP(E2143,[2]an!$A$3:$B$81,2,FALSE),"")</f>
        <v/>
      </c>
      <c r="AB2143" s="19" t="str">
        <f>IFERROR(VLOOKUP(AA2143,[2]an!$C$2:$D$16,2,FALSE),"")</f>
        <v/>
      </c>
      <c r="AC2143" s="20"/>
      <c r="AD2143" s="21" t="str">
        <f>IF(A2143=[2]an!$F$36,VLOOKUP([2]an!$F$36,[2]an!$F$36:$H$36,3,FALSE),IF(A2143=[2]an!$F$35,VLOOKUP([2]an!$F$35,[2]an!$F$35:$H$35,3,FALSE),IF(A2143=[2]an!$F$33,VLOOKUP([2]an!$F$33,[2]an!$F$33:$H$33,3,FALSE),IF(A2143=[2]an!$F$31,VLOOKUP([2]an!$F$31,[2]an!$F$31:$H$31,3,FALSE),""))))</f>
        <v/>
      </c>
    </row>
    <row r="2144" spans="6:30" x14ac:dyDescent="0.2">
      <c r="F2144" s="10"/>
      <c r="G2144" s="8" t="str">
        <f t="shared" si="101"/>
        <v/>
      </c>
      <c r="H2144" s="13"/>
      <c r="K2144" s="13"/>
      <c r="L2144" s="10"/>
      <c r="M2144" s="10"/>
      <c r="S2144" s="8" t="str">
        <f>IFERROR(VLOOKUP(D2144,[1]peretoe_teenus!$A$2:$L$2000,5,FALSE),"")</f>
        <v/>
      </c>
      <c r="U2144" s="13"/>
      <c r="V2144" s="15" t="str" cm="1">
        <f t="array" ref="V2144">IFERROR(IF(AND(F2144="Tugigrupp",RANK(K2144,$K2144:$K2144)+COUNTIFS($K$2:K2144,K2144,$L$2:L2144,L2144,$M$2:M2144,M2144,$I$2:I2144,I2144,$G$2:G2144,G2144,$F$2:F2144,F2144)-1=1),SUMPRODUCT(($F$2:$F$4154=F2144)*($G$2:$G$4154=G2144)*($K$2:$K$4154=K2144)*($I$2:$I$4154=I2144)*($L$2:$L$4154=L2144)*($M$2:$M$4154=M2144)),""),"")</f>
        <v/>
      </c>
      <c r="W2144" s="15" t="str">
        <f t="shared" si="99"/>
        <v/>
      </c>
      <c r="X2144" s="16" t="str">
        <f>IF(AND(A2144=[2]an!$G$38,F2144=[2]an!$E$40),[2]an!$G$40,IF(AND(A2144=[2]an!$G$38,F2144=[2]an!$E$41),[2]an!$G$41,IF(AND(A2144=[2]an!$G$38,F2144=[2]an!$E$39,H2144&gt;=[2]an!$M$37),[2]an!$G$39,
IF(AND(A2144=[2]an!$G$38,F2144=[2]an!$E$39,H2144&lt;[2]an!$M$37,S2144="kahepoolne vajaduspõhine",U2144=""),[2]an!$M$40,
IF(AND(A2144=[2]an!$G$38,F2144=[2]an!$E$39,H2144&lt;[2]an!$M$37,S2144="kahepoolne vajaduspõhine",U2144&lt;&gt;""),[2]an!$G$39,
IF(AND(A2144=[2]an!$G$38,F2144=[2]an!$E$39,H2144&lt;[2]an!$M$37,S2144&lt;&gt;"kahepoolne vajaduspõhine"),[2]an!$G$39,
IF(AND(A2144=[2]an!$G$38,F2144=[2]an!$E$42),[2]an!$G$42,
IF(AND(A2144=[2]an!$H$38,F2144=[2]an!$E$40),[2]an!$H$40,IF(AND(A2144=[2]an!$H$38,F2144=[2]an!$E$41),[2]an!$H$41,IF(AND(A2144=[2]an!$H$38,F2144=[2]an!$E$39,H2144&gt;=[2]an!$M$37),[2]an!$H$39,
IF(AND(A2144=[2]an!$H$38,F2144=[2]an!$E$39,H2144&lt;[2]an!$M$37,S2144="kahepoolne vajaduspõhine",U2144=""),[2]an!$M$40,
IF(AND(A2144=[2]an!$H$38,F2144=[2]an!$E$39,H2144&lt;[2]an!$M$37,S2144="kahepoolne vajaduspõhine",U2144&lt;&gt;""),[2]an!$H$39,
IF(AND(A2144=[2]an!$H$38,F2144=[2]an!$E$39,H2144&lt;[2]an!$M$37,S2144&lt;&gt;"kahepoolne vajaduspõhine"),[2]an!$H$39,
IF(AND(A2144=[2]an!$H$38,F2144=[2]an!$E$42),[2]an!$H$42,
IF(AND(A2144=[2]an!$I$38,F2144=[2]an!$E$40),[2]an!$I$40,IF(AND(A2144=[2]an!$I$38,F2144=[2]an!$E$41),[2]an!$I$41,IF(AND(A2144=[2]an!$I$38,F2144=[2]an!$E$39,H2144&gt;=[2]an!$M$37),[2]an!$I$39,
IF(AND(A2144=[2]an!$I$38,F2144=[2]an!$E$39,H2144&lt;[2]an!$M$37,S2144="kahepoolne vajaduspõhine",U2144=""),[2]an!$M$40,
IF(AND(A2144=[2]an!$I$38,F2144=[2]an!$E$39,H2144&lt;[2]an!$M$37,S2144="kahepoolne vajaduspõhine",U2144&lt;&gt;""),[2]an!$I$39,
IF(AND(A2144=[2]an!$I$38,F2144=[2]an!$E$39,H2144&lt;[2]an!$M$37,S2144&lt;&gt;"kahepoolne vajaduspõhine"),[2]an!$I$39,
IF(AND(A2144=[2]an!$I$38,F2144=[2]an!$E$42),[2]an!$I$42,
IF(AND(A2144=[2]an!$J$38,F2144=[2]an!$E$40),[2]an!$J$40,IF(AND(A2144=[2]an!$J$38,F2144=[2]an!$E$41),[2]an!$J$41,IF(AND(A2144=[2]an!$J$38,F2144=[2]an!$E$39,H2144&gt;=[2]an!$M$37),[2]an!$J$39,
IF(AND(A2144=[2]an!$J$38,F2144=[2]an!$E$39,H2144&lt;[2]an!$M$37,S2144="kahepoolne vajaduspõhine",U2144=""),[2]an!$M$40,
IF(AND(A2144=[2]an!$J$38,F2144=[2]an!$E$39,H2144&lt;[2]an!$M$37,S2144="kahepoolne vajaduspõhine",U2144&lt;&gt;""),[2]an!$J$39,
IF(AND(A2144=[2]an!$J$38,F2144=[2]an!$E$39,H2144&lt;[2]an!$M$37,S2144&lt;&gt;"kahepoolne vajaduspõhine"),[2]an!$J$39,
IF(AND(A2144=[2]an!$J$38,F2144=[2]an!$E$42),[2]an!$J$42,""))))))))))))))))))))))))))))</f>
        <v/>
      </c>
      <c r="Y2144" s="17" t="str">
        <f>IFERROR(IF(F2144="Tugigrupp",0,
IF(AND(F2144="Peretoe teenus",H2144&gt;=[2]an!$M$37,RANK(D2144,$D2144:$D2144)+COUNTIFS($D$2:D2144,D2144,$F$2:F2144,F2144)-1&gt;1),"",
IF(AND(F2144="Peretoe teenus",H2144&gt;=[2]an!$M$37,RANK(D2144,$D2144:$D2144)+COUNTIFS($D$2:D2144,D2144,$F$2:F2144,F2144)-1=1,MONTH(H2144)=MONTH(K2144)=TRUE,YEAR(H2144)=YEAR(K2144)=TRUE),((EOMONTH(H2144,0)-H2144+1)*X2144)/DAY(EOMONTH(H2144,0)),
IF(AND(F2144="Peretoe teenus",H2144&gt;=[2]an!$M$37,RANK(D2144,$D2144:$D2144)+COUNTIFS($D$2:D2144,D2144,$F$2:F2144,F2144)-1=1),X2144,
IF(AND(F2144="Peretoe teenus",H2144&lt;[2]an!$M$37,S2144&lt;&gt;"kahepoolne vajaduspõhine",RANK(D2144,$D2144:$D2144)+COUNTIFS($D$2:D2144,D2144,$F$2:F2144,F2144)-1=1),X2144,
IF(AND(F2144="Peretoe teenus",H2144&lt;[2]an!$M$37,S2144&lt;&gt;"kahepoolne vajaduspõhine",RANK(D2144,$D2144:$D2144)+COUNTIFS($D$2:D2144,D2144,$F$2:F2144,F2144)-1&gt;1),"",
IF(AND(F2144="Peretoe teenus",H2144&lt;[2]an!$M$37,S2144="kahepoolne vajaduspõhine",U2144="",RANK(D2144,$D2144:$D2144)+COUNTIFS($D$2:D2144,D2144,$F$2:F2144,F2144)-1=1),X2144,
IF(AND(F2144="Peretoe teenus",H2144&lt;[2]an!$M$37,S2144="kahepoolne vajaduspõhine",U2144="",RANK(D2144,$D2144:$D2144)+COUNTIFS($D$2:D2144,D2144,$F$2:F2144,F2144)-1&gt;1),"",
IF(AND(F2144="Peretoe teenus",H2144&lt;[2]an!$M$37,S2144="kahepoolne vajaduspõhine",U2144&lt;[2]an!$M$37,RANK(D2144,$D2144:$D2144)+COUNTIFS($D$2:D2144,D2144,$F$2:F2144,F2144)-1=1),X2144,
IF(AND(F2144="Peretoe teenus",H2144&lt;[2]an!$M$37,S2144="kahepoolne vajaduspõhine",U2144&lt;[2]an!$M$37,RANK(D2144,$D2144:$D2144)+COUNTIFS($D$2:D2144,D2144,$F$2:F2144,F2144)-1&gt;1),"",
IF(AND(F2144="Peretoe teenus",H2144&lt;[2]an!$M$37,S2144="kahepoolne vajaduspõhine",U2144&gt;=[2]an!$M$37,U2144&lt;=[2]an!$M$38,RANK(D2144,$D2144:$D2144)+COUNTIFS($D$2:D2144,D2144,$F$2:F2144,F2144)-1=1),
((EOMONTH(U2144,0)-U2144+1)*X2144)/DAY(EOMONTH(U2144,0))+(DAY(U2144)-1)*100/DAY(EOMONTH(U2144,0)),
IF(AND(F2144="Peretoe teenus",H2144&lt;[2]an!$M$37,S2144="kahepoolne vajaduspõhine",U2144&gt;=[2]an!$M$37,U2144&lt;=[2]an!$M$38,RANK(D2144,$D2144:$D2144)+COUNTIFS($D$2:D2144,D2144,$F$2:F2144,F2144)-1&gt;1),"",
IF(AND(F2144="Peretoe teenus",H2144&lt;[2]an!$M$37,S2144="kahepoolne vajaduspõhine",U2144&gt;[2]an!$M$38,RANK(D2144,$D2144:$D2144)+COUNTIFS($D$2:D2144,D2144,$F$2:F2144,F2144)-1=1),X2144,
IF(AND(F2144="Peretoe teenus",H2144&lt;[2]an!$M$37,S2144="kahepoolne vajaduspõhine",U2144&gt;[2]an!$M$38,RANK(D2144,$D2144:$D2144)+COUNTIFS($D$2:D2144,D2144,$F$2:F2144,F2144)-1&gt;1),"",X2144*W2144)))))))))))))),"")</f>
        <v/>
      </c>
      <c r="Z2144" s="18" t="str">
        <f t="shared" si="100"/>
        <v/>
      </c>
      <c r="AA2144" s="19" t="str">
        <f>IFERROR(VLOOKUP(E2144,[2]an!$A$3:$B$81,2,FALSE),"")</f>
        <v/>
      </c>
      <c r="AB2144" s="19" t="str">
        <f>IFERROR(VLOOKUP(AA2144,[2]an!$C$2:$D$16,2,FALSE),"")</f>
        <v/>
      </c>
      <c r="AC2144" s="20"/>
      <c r="AD2144" s="21" t="str">
        <f>IF(A2144=[2]an!$F$36,VLOOKUP([2]an!$F$36,[2]an!$F$36:$H$36,3,FALSE),IF(A2144=[2]an!$F$35,VLOOKUP([2]an!$F$35,[2]an!$F$35:$H$35,3,FALSE),IF(A2144=[2]an!$F$33,VLOOKUP([2]an!$F$33,[2]an!$F$33:$H$33,3,FALSE),IF(A2144=[2]an!$F$31,VLOOKUP([2]an!$F$31,[2]an!$F$31:$H$31,3,FALSE),""))))</f>
        <v/>
      </c>
    </row>
    <row r="2145" spans="6:30" x14ac:dyDescent="0.2">
      <c r="F2145" s="10"/>
      <c r="G2145" s="8" t="str">
        <f t="shared" si="101"/>
        <v/>
      </c>
      <c r="H2145" s="13"/>
      <c r="K2145" s="13"/>
      <c r="L2145" s="10"/>
      <c r="M2145" s="10"/>
      <c r="S2145" s="8" t="str">
        <f>IFERROR(VLOOKUP(D2145,[1]peretoe_teenus!$A$2:$L$2000,5,FALSE),"")</f>
        <v/>
      </c>
      <c r="U2145" s="13"/>
      <c r="V2145" s="15" t="str" cm="1">
        <f t="array" ref="V2145">IFERROR(IF(AND(F2145="Tugigrupp",RANK(K2145,$K2145:$K2145)+COUNTIFS($K$2:K2145,K2145,$L$2:L2145,L2145,$M$2:M2145,M2145,$I$2:I2145,I2145,$G$2:G2145,G2145,$F$2:F2145,F2145)-1=1),SUMPRODUCT(($F$2:$F$4154=F2145)*($G$2:$G$4154=G2145)*($K$2:$K$4154=K2145)*($I$2:$I$4154=I2145)*($L$2:$L$4154=L2145)*($M$2:$M$4154=M2145)),""),"")</f>
        <v/>
      </c>
      <c r="W2145" s="15" t="str">
        <f t="shared" si="99"/>
        <v/>
      </c>
      <c r="X2145" s="16" t="str">
        <f>IF(AND(A2145=[2]an!$G$38,F2145=[2]an!$E$40),[2]an!$G$40,IF(AND(A2145=[2]an!$G$38,F2145=[2]an!$E$41),[2]an!$G$41,IF(AND(A2145=[2]an!$G$38,F2145=[2]an!$E$39,H2145&gt;=[2]an!$M$37),[2]an!$G$39,
IF(AND(A2145=[2]an!$G$38,F2145=[2]an!$E$39,H2145&lt;[2]an!$M$37,S2145="kahepoolne vajaduspõhine",U2145=""),[2]an!$M$40,
IF(AND(A2145=[2]an!$G$38,F2145=[2]an!$E$39,H2145&lt;[2]an!$M$37,S2145="kahepoolne vajaduspõhine",U2145&lt;&gt;""),[2]an!$G$39,
IF(AND(A2145=[2]an!$G$38,F2145=[2]an!$E$39,H2145&lt;[2]an!$M$37,S2145&lt;&gt;"kahepoolne vajaduspõhine"),[2]an!$G$39,
IF(AND(A2145=[2]an!$G$38,F2145=[2]an!$E$42),[2]an!$G$42,
IF(AND(A2145=[2]an!$H$38,F2145=[2]an!$E$40),[2]an!$H$40,IF(AND(A2145=[2]an!$H$38,F2145=[2]an!$E$41),[2]an!$H$41,IF(AND(A2145=[2]an!$H$38,F2145=[2]an!$E$39,H2145&gt;=[2]an!$M$37),[2]an!$H$39,
IF(AND(A2145=[2]an!$H$38,F2145=[2]an!$E$39,H2145&lt;[2]an!$M$37,S2145="kahepoolne vajaduspõhine",U2145=""),[2]an!$M$40,
IF(AND(A2145=[2]an!$H$38,F2145=[2]an!$E$39,H2145&lt;[2]an!$M$37,S2145="kahepoolne vajaduspõhine",U2145&lt;&gt;""),[2]an!$H$39,
IF(AND(A2145=[2]an!$H$38,F2145=[2]an!$E$39,H2145&lt;[2]an!$M$37,S2145&lt;&gt;"kahepoolne vajaduspõhine"),[2]an!$H$39,
IF(AND(A2145=[2]an!$H$38,F2145=[2]an!$E$42),[2]an!$H$42,
IF(AND(A2145=[2]an!$I$38,F2145=[2]an!$E$40),[2]an!$I$40,IF(AND(A2145=[2]an!$I$38,F2145=[2]an!$E$41),[2]an!$I$41,IF(AND(A2145=[2]an!$I$38,F2145=[2]an!$E$39,H2145&gt;=[2]an!$M$37),[2]an!$I$39,
IF(AND(A2145=[2]an!$I$38,F2145=[2]an!$E$39,H2145&lt;[2]an!$M$37,S2145="kahepoolne vajaduspõhine",U2145=""),[2]an!$M$40,
IF(AND(A2145=[2]an!$I$38,F2145=[2]an!$E$39,H2145&lt;[2]an!$M$37,S2145="kahepoolne vajaduspõhine",U2145&lt;&gt;""),[2]an!$I$39,
IF(AND(A2145=[2]an!$I$38,F2145=[2]an!$E$39,H2145&lt;[2]an!$M$37,S2145&lt;&gt;"kahepoolne vajaduspõhine"),[2]an!$I$39,
IF(AND(A2145=[2]an!$I$38,F2145=[2]an!$E$42),[2]an!$I$42,
IF(AND(A2145=[2]an!$J$38,F2145=[2]an!$E$40),[2]an!$J$40,IF(AND(A2145=[2]an!$J$38,F2145=[2]an!$E$41),[2]an!$J$41,IF(AND(A2145=[2]an!$J$38,F2145=[2]an!$E$39,H2145&gt;=[2]an!$M$37),[2]an!$J$39,
IF(AND(A2145=[2]an!$J$38,F2145=[2]an!$E$39,H2145&lt;[2]an!$M$37,S2145="kahepoolne vajaduspõhine",U2145=""),[2]an!$M$40,
IF(AND(A2145=[2]an!$J$38,F2145=[2]an!$E$39,H2145&lt;[2]an!$M$37,S2145="kahepoolne vajaduspõhine",U2145&lt;&gt;""),[2]an!$J$39,
IF(AND(A2145=[2]an!$J$38,F2145=[2]an!$E$39,H2145&lt;[2]an!$M$37,S2145&lt;&gt;"kahepoolne vajaduspõhine"),[2]an!$J$39,
IF(AND(A2145=[2]an!$J$38,F2145=[2]an!$E$42),[2]an!$J$42,""))))))))))))))))))))))))))))</f>
        <v/>
      </c>
      <c r="Y2145" s="17" t="str">
        <f>IFERROR(IF(F2145="Tugigrupp",0,
IF(AND(F2145="Peretoe teenus",H2145&gt;=[2]an!$M$37,RANK(D2145,$D2145:$D2145)+COUNTIFS($D$2:D2145,D2145,$F$2:F2145,F2145)-1&gt;1),"",
IF(AND(F2145="Peretoe teenus",H2145&gt;=[2]an!$M$37,RANK(D2145,$D2145:$D2145)+COUNTIFS($D$2:D2145,D2145,$F$2:F2145,F2145)-1=1,MONTH(H2145)=MONTH(K2145)=TRUE,YEAR(H2145)=YEAR(K2145)=TRUE),((EOMONTH(H2145,0)-H2145+1)*X2145)/DAY(EOMONTH(H2145,0)),
IF(AND(F2145="Peretoe teenus",H2145&gt;=[2]an!$M$37,RANK(D2145,$D2145:$D2145)+COUNTIFS($D$2:D2145,D2145,$F$2:F2145,F2145)-1=1),X2145,
IF(AND(F2145="Peretoe teenus",H2145&lt;[2]an!$M$37,S2145&lt;&gt;"kahepoolne vajaduspõhine",RANK(D2145,$D2145:$D2145)+COUNTIFS($D$2:D2145,D2145,$F$2:F2145,F2145)-1=1),X2145,
IF(AND(F2145="Peretoe teenus",H2145&lt;[2]an!$M$37,S2145&lt;&gt;"kahepoolne vajaduspõhine",RANK(D2145,$D2145:$D2145)+COUNTIFS($D$2:D2145,D2145,$F$2:F2145,F2145)-1&gt;1),"",
IF(AND(F2145="Peretoe teenus",H2145&lt;[2]an!$M$37,S2145="kahepoolne vajaduspõhine",U2145="",RANK(D2145,$D2145:$D2145)+COUNTIFS($D$2:D2145,D2145,$F$2:F2145,F2145)-1=1),X2145,
IF(AND(F2145="Peretoe teenus",H2145&lt;[2]an!$M$37,S2145="kahepoolne vajaduspõhine",U2145="",RANK(D2145,$D2145:$D2145)+COUNTIFS($D$2:D2145,D2145,$F$2:F2145,F2145)-1&gt;1),"",
IF(AND(F2145="Peretoe teenus",H2145&lt;[2]an!$M$37,S2145="kahepoolne vajaduspõhine",U2145&lt;[2]an!$M$37,RANK(D2145,$D2145:$D2145)+COUNTIFS($D$2:D2145,D2145,$F$2:F2145,F2145)-1=1),X2145,
IF(AND(F2145="Peretoe teenus",H2145&lt;[2]an!$M$37,S2145="kahepoolne vajaduspõhine",U2145&lt;[2]an!$M$37,RANK(D2145,$D2145:$D2145)+COUNTIFS($D$2:D2145,D2145,$F$2:F2145,F2145)-1&gt;1),"",
IF(AND(F2145="Peretoe teenus",H2145&lt;[2]an!$M$37,S2145="kahepoolne vajaduspõhine",U2145&gt;=[2]an!$M$37,U2145&lt;=[2]an!$M$38,RANK(D2145,$D2145:$D2145)+COUNTIFS($D$2:D2145,D2145,$F$2:F2145,F2145)-1=1),
((EOMONTH(U2145,0)-U2145+1)*X2145)/DAY(EOMONTH(U2145,0))+(DAY(U2145)-1)*100/DAY(EOMONTH(U2145,0)),
IF(AND(F2145="Peretoe teenus",H2145&lt;[2]an!$M$37,S2145="kahepoolne vajaduspõhine",U2145&gt;=[2]an!$M$37,U2145&lt;=[2]an!$M$38,RANK(D2145,$D2145:$D2145)+COUNTIFS($D$2:D2145,D2145,$F$2:F2145,F2145)-1&gt;1),"",
IF(AND(F2145="Peretoe teenus",H2145&lt;[2]an!$M$37,S2145="kahepoolne vajaduspõhine",U2145&gt;[2]an!$M$38,RANK(D2145,$D2145:$D2145)+COUNTIFS($D$2:D2145,D2145,$F$2:F2145,F2145)-1=1),X2145,
IF(AND(F2145="Peretoe teenus",H2145&lt;[2]an!$M$37,S2145="kahepoolne vajaduspõhine",U2145&gt;[2]an!$M$38,RANK(D2145,$D2145:$D2145)+COUNTIFS($D$2:D2145,D2145,$F$2:F2145,F2145)-1&gt;1),"",X2145*W2145)))))))))))))),"")</f>
        <v/>
      </c>
      <c r="Z2145" s="18" t="str">
        <f t="shared" si="100"/>
        <v/>
      </c>
      <c r="AA2145" s="19" t="str">
        <f>IFERROR(VLOOKUP(E2145,[2]an!$A$3:$B$81,2,FALSE),"")</f>
        <v/>
      </c>
      <c r="AB2145" s="19" t="str">
        <f>IFERROR(VLOOKUP(AA2145,[2]an!$C$2:$D$16,2,FALSE),"")</f>
        <v/>
      </c>
      <c r="AC2145" s="20"/>
      <c r="AD2145" s="21" t="str">
        <f>IF(A2145=[2]an!$F$36,VLOOKUP([2]an!$F$36,[2]an!$F$36:$H$36,3,FALSE),IF(A2145=[2]an!$F$35,VLOOKUP([2]an!$F$35,[2]an!$F$35:$H$35,3,FALSE),IF(A2145=[2]an!$F$33,VLOOKUP([2]an!$F$33,[2]an!$F$33:$H$33,3,FALSE),IF(A2145=[2]an!$F$31,VLOOKUP([2]an!$F$31,[2]an!$F$31:$H$31,3,FALSE),""))))</f>
        <v/>
      </c>
    </row>
    <row r="2146" spans="6:30" x14ac:dyDescent="0.2">
      <c r="F2146" s="10"/>
      <c r="G2146" s="8" t="str">
        <f t="shared" si="101"/>
        <v/>
      </c>
      <c r="H2146" s="13"/>
      <c r="K2146" s="13"/>
      <c r="L2146" s="10"/>
      <c r="M2146" s="10"/>
      <c r="S2146" s="8" t="str">
        <f>IFERROR(VLOOKUP(D2146,[1]peretoe_teenus!$A$2:$L$2000,5,FALSE),"")</f>
        <v/>
      </c>
      <c r="U2146" s="13"/>
      <c r="V2146" s="15" t="str" cm="1">
        <f t="array" ref="V2146">IFERROR(IF(AND(F2146="Tugigrupp",RANK(K2146,$K2146:$K2146)+COUNTIFS($K$2:K2146,K2146,$L$2:L2146,L2146,$M$2:M2146,M2146,$I$2:I2146,I2146,$G$2:G2146,G2146,$F$2:F2146,F2146)-1=1),SUMPRODUCT(($F$2:$F$4154=F2146)*($G$2:$G$4154=G2146)*($K$2:$K$4154=K2146)*($I$2:$I$4154=I2146)*($L$2:$L$4154=L2146)*($M$2:$M$4154=M2146)),""),"")</f>
        <v/>
      </c>
      <c r="W2146" s="15" t="str">
        <f t="shared" si="99"/>
        <v/>
      </c>
      <c r="X2146" s="16" t="str">
        <f>IF(AND(A2146=[2]an!$G$38,F2146=[2]an!$E$40),[2]an!$G$40,IF(AND(A2146=[2]an!$G$38,F2146=[2]an!$E$41),[2]an!$G$41,IF(AND(A2146=[2]an!$G$38,F2146=[2]an!$E$39,H2146&gt;=[2]an!$M$37),[2]an!$G$39,
IF(AND(A2146=[2]an!$G$38,F2146=[2]an!$E$39,H2146&lt;[2]an!$M$37,S2146="kahepoolne vajaduspõhine",U2146=""),[2]an!$M$40,
IF(AND(A2146=[2]an!$G$38,F2146=[2]an!$E$39,H2146&lt;[2]an!$M$37,S2146="kahepoolne vajaduspõhine",U2146&lt;&gt;""),[2]an!$G$39,
IF(AND(A2146=[2]an!$G$38,F2146=[2]an!$E$39,H2146&lt;[2]an!$M$37,S2146&lt;&gt;"kahepoolne vajaduspõhine"),[2]an!$G$39,
IF(AND(A2146=[2]an!$G$38,F2146=[2]an!$E$42),[2]an!$G$42,
IF(AND(A2146=[2]an!$H$38,F2146=[2]an!$E$40),[2]an!$H$40,IF(AND(A2146=[2]an!$H$38,F2146=[2]an!$E$41),[2]an!$H$41,IF(AND(A2146=[2]an!$H$38,F2146=[2]an!$E$39,H2146&gt;=[2]an!$M$37),[2]an!$H$39,
IF(AND(A2146=[2]an!$H$38,F2146=[2]an!$E$39,H2146&lt;[2]an!$M$37,S2146="kahepoolne vajaduspõhine",U2146=""),[2]an!$M$40,
IF(AND(A2146=[2]an!$H$38,F2146=[2]an!$E$39,H2146&lt;[2]an!$M$37,S2146="kahepoolne vajaduspõhine",U2146&lt;&gt;""),[2]an!$H$39,
IF(AND(A2146=[2]an!$H$38,F2146=[2]an!$E$39,H2146&lt;[2]an!$M$37,S2146&lt;&gt;"kahepoolne vajaduspõhine"),[2]an!$H$39,
IF(AND(A2146=[2]an!$H$38,F2146=[2]an!$E$42),[2]an!$H$42,
IF(AND(A2146=[2]an!$I$38,F2146=[2]an!$E$40),[2]an!$I$40,IF(AND(A2146=[2]an!$I$38,F2146=[2]an!$E$41),[2]an!$I$41,IF(AND(A2146=[2]an!$I$38,F2146=[2]an!$E$39,H2146&gt;=[2]an!$M$37),[2]an!$I$39,
IF(AND(A2146=[2]an!$I$38,F2146=[2]an!$E$39,H2146&lt;[2]an!$M$37,S2146="kahepoolne vajaduspõhine",U2146=""),[2]an!$M$40,
IF(AND(A2146=[2]an!$I$38,F2146=[2]an!$E$39,H2146&lt;[2]an!$M$37,S2146="kahepoolne vajaduspõhine",U2146&lt;&gt;""),[2]an!$I$39,
IF(AND(A2146=[2]an!$I$38,F2146=[2]an!$E$39,H2146&lt;[2]an!$M$37,S2146&lt;&gt;"kahepoolne vajaduspõhine"),[2]an!$I$39,
IF(AND(A2146=[2]an!$I$38,F2146=[2]an!$E$42),[2]an!$I$42,
IF(AND(A2146=[2]an!$J$38,F2146=[2]an!$E$40),[2]an!$J$40,IF(AND(A2146=[2]an!$J$38,F2146=[2]an!$E$41),[2]an!$J$41,IF(AND(A2146=[2]an!$J$38,F2146=[2]an!$E$39,H2146&gt;=[2]an!$M$37),[2]an!$J$39,
IF(AND(A2146=[2]an!$J$38,F2146=[2]an!$E$39,H2146&lt;[2]an!$M$37,S2146="kahepoolne vajaduspõhine",U2146=""),[2]an!$M$40,
IF(AND(A2146=[2]an!$J$38,F2146=[2]an!$E$39,H2146&lt;[2]an!$M$37,S2146="kahepoolne vajaduspõhine",U2146&lt;&gt;""),[2]an!$J$39,
IF(AND(A2146=[2]an!$J$38,F2146=[2]an!$E$39,H2146&lt;[2]an!$M$37,S2146&lt;&gt;"kahepoolne vajaduspõhine"),[2]an!$J$39,
IF(AND(A2146=[2]an!$J$38,F2146=[2]an!$E$42),[2]an!$J$42,""))))))))))))))))))))))))))))</f>
        <v/>
      </c>
      <c r="Y2146" s="17" t="str">
        <f>IFERROR(IF(F2146="Tugigrupp",0,
IF(AND(F2146="Peretoe teenus",H2146&gt;=[2]an!$M$37,RANK(D2146,$D2146:$D2146)+COUNTIFS($D$2:D2146,D2146,$F$2:F2146,F2146)-1&gt;1),"",
IF(AND(F2146="Peretoe teenus",H2146&gt;=[2]an!$M$37,RANK(D2146,$D2146:$D2146)+COUNTIFS($D$2:D2146,D2146,$F$2:F2146,F2146)-1=1,MONTH(H2146)=MONTH(K2146)=TRUE,YEAR(H2146)=YEAR(K2146)=TRUE),((EOMONTH(H2146,0)-H2146+1)*X2146)/DAY(EOMONTH(H2146,0)),
IF(AND(F2146="Peretoe teenus",H2146&gt;=[2]an!$M$37,RANK(D2146,$D2146:$D2146)+COUNTIFS($D$2:D2146,D2146,$F$2:F2146,F2146)-1=1),X2146,
IF(AND(F2146="Peretoe teenus",H2146&lt;[2]an!$M$37,S2146&lt;&gt;"kahepoolne vajaduspõhine",RANK(D2146,$D2146:$D2146)+COUNTIFS($D$2:D2146,D2146,$F$2:F2146,F2146)-1=1),X2146,
IF(AND(F2146="Peretoe teenus",H2146&lt;[2]an!$M$37,S2146&lt;&gt;"kahepoolne vajaduspõhine",RANK(D2146,$D2146:$D2146)+COUNTIFS($D$2:D2146,D2146,$F$2:F2146,F2146)-1&gt;1),"",
IF(AND(F2146="Peretoe teenus",H2146&lt;[2]an!$M$37,S2146="kahepoolne vajaduspõhine",U2146="",RANK(D2146,$D2146:$D2146)+COUNTIFS($D$2:D2146,D2146,$F$2:F2146,F2146)-1=1),X2146,
IF(AND(F2146="Peretoe teenus",H2146&lt;[2]an!$M$37,S2146="kahepoolne vajaduspõhine",U2146="",RANK(D2146,$D2146:$D2146)+COUNTIFS($D$2:D2146,D2146,$F$2:F2146,F2146)-1&gt;1),"",
IF(AND(F2146="Peretoe teenus",H2146&lt;[2]an!$M$37,S2146="kahepoolne vajaduspõhine",U2146&lt;[2]an!$M$37,RANK(D2146,$D2146:$D2146)+COUNTIFS($D$2:D2146,D2146,$F$2:F2146,F2146)-1=1),X2146,
IF(AND(F2146="Peretoe teenus",H2146&lt;[2]an!$M$37,S2146="kahepoolne vajaduspõhine",U2146&lt;[2]an!$M$37,RANK(D2146,$D2146:$D2146)+COUNTIFS($D$2:D2146,D2146,$F$2:F2146,F2146)-1&gt;1),"",
IF(AND(F2146="Peretoe teenus",H2146&lt;[2]an!$M$37,S2146="kahepoolne vajaduspõhine",U2146&gt;=[2]an!$M$37,U2146&lt;=[2]an!$M$38,RANK(D2146,$D2146:$D2146)+COUNTIFS($D$2:D2146,D2146,$F$2:F2146,F2146)-1=1),
((EOMONTH(U2146,0)-U2146+1)*X2146)/DAY(EOMONTH(U2146,0))+(DAY(U2146)-1)*100/DAY(EOMONTH(U2146,0)),
IF(AND(F2146="Peretoe teenus",H2146&lt;[2]an!$M$37,S2146="kahepoolne vajaduspõhine",U2146&gt;=[2]an!$M$37,U2146&lt;=[2]an!$M$38,RANK(D2146,$D2146:$D2146)+COUNTIFS($D$2:D2146,D2146,$F$2:F2146,F2146)-1&gt;1),"",
IF(AND(F2146="Peretoe teenus",H2146&lt;[2]an!$M$37,S2146="kahepoolne vajaduspõhine",U2146&gt;[2]an!$M$38,RANK(D2146,$D2146:$D2146)+COUNTIFS($D$2:D2146,D2146,$F$2:F2146,F2146)-1=1),X2146,
IF(AND(F2146="Peretoe teenus",H2146&lt;[2]an!$M$37,S2146="kahepoolne vajaduspõhine",U2146&gt;[2]an!$M$38,RANK(D2146,$D2146:$D2146)+COUNTIFS($D$2:D2146,D2146,$F$2:F2146,F2146)-1&gt;1),"",X2146*W2146)))))))))))))),"")</f>
        <v/>
      </c>
      <c r="Z2146" s="18" t="str">
        <f t="shared" si="100"/>
        <v/>
      </c>
      <c r="AA2146" s="19" t="str">
        <f>IFERROR(VLOOKUP(E2146,[2]an!$A$3:$B$81,2,FALSE),"")</f>
        <v/>
      </c>
      <c r="AB2146" s="19" t="str">
        <f>IFERROR(VLOOKUP(AA2146,[2]an!$C$2:$D$16,2,FALSE),"")</f>
        <v/>
      </c>
      <c r="AC2146" s="20"/>
      <c r="AD2146" s="21" t="str">
        <f>IF(A2146=[2]an!$F$36,VLOOKUP([2]an!$F$36,[2]an!$F$36:$H$36,3,FALSE),IF(A2146=[2]an!$F$35,VLOOKUP([2]an!$F$35,[2]an!$F$35:$H$35,3,FALSE),IF(A2146=[2]an!$F$33,VLOOKUP([2]an!$F$33,[2]an!$F$33:$H$33,3,FALSE),IF(A2146=[2]an!$F$31,VLOOKUP([2]an!$F$31,[2]an!$F$31:$H$31,3,FALSE),""))))</f>
        <v/>
      </c>
    </row>
    <row r="2147" spans="6:30" x14ac:dyDescent="0.2">
      <c r="F2147" s="10"/>
      <c r="G2147" s="8" t="str">
        <f t="shared" si="101"/>
        <v/>
      </c>
      <c r="H2147" s="13"/>
      <c r="K2147" s="13"/>
      <c r="L2147" s="10"/>
      <c r="M2147" s="10"/>
      <c r="S2147" s="8" t="str">
        <f>IFERROR(VLOOKUP(D2147,[1]peretoe_teenus!$A$2:$L$2000,5,FALSE),"")</f>
        <v/>
      </c>
      <c r="U2147" s="13"/>
      <c r="V2147" s="15" t="str" cm="1">
        <f t="array" ref="V2147">IFERROR(IF(AND(F2147="Tugigrupp",RANK(K2147,$K2147:$K2147)+COUNTIFS($K$2:K2147,K2147,$L$2:L2147,L2147,$M$2:M2147,M2147,$I$2:I2147,I2147,$G$2:G2147,G2147,$F$2:F2147,F2147)-1=1),SUMPRODUCT(($F$2:$F$4154=F2147)*($G$2:$G$4154=G2147)*($K$2:$K$4154=K2147)*($I$2:$I$4154=I2147)*($L$2:$L$4154=L2147)*($M$2:$M$4154=M2147)),""),"")</f>
        <v/>
      </c>
      <c r="W2147" s="15" t="str">
        <f t="shared" si="99"/>
        <v/>
      </c>
      <c r="X2147" s="16" t="str">
        <f>IF(AND(A2147=[2]an!$G$38,F2147=[2]an!$E$40),[2]an!$G$40,IF(AND(A2147=[2]an!$G$38,F2147=[2]an!$E$41),[2]an!$G$41,IF(AND(A2147=[2]an!$G$38,F2147=[2]an!$E$39,H2147&gt;=[2]an!$M$37),[2]an!$G$39,
IF(AND(A2147=[2]an!$G$38,F2147=[2]an!$E$39,H2147&lt;[2]an!$M$37,S2147="kahepoolne vajaduspõhine",U2147=""),[2]an!$M$40,
IF(AND(A2147=[2]an!$G$38,F2147=[2]an!$E$39,H2147&lt;[2]an!$M$37,S2147="kahepoolne vajaduspõhine",U2147&lt;&gt;""),[2]an!$G$39,
IF(AND(A2147=[2]an!$G$38,F2147=[2]an!$E$39,H2147&lt;[2]an!$M$37,S2147&lt;&gt;"kahepoolne vajaduspõhine"),[2]an!$G$39,
IF(AND(A2147=[2]an!$G$38,F2147=[2]an!$E$42),[2]an!$G$42,
IF(AND(A2147=[2]an!$H$38,F2147=[2]an!$E$40),[2]an!$H$40,IF(AND(A2147=[2]an!$H$38,F2147=[2]an!$E$41),[2]an!$H$41,IF(AND(A2147=[2]an!$H$38,F2147=[2]an!$E$39,H2147&gt;=[2]an!$M$37),[2]an!$H$39,
IF(AND(A2147=[2]an!$H$38,F2147=[2]an!$E$39,H2147&lt;[2]an!$M$37,S2147="kahepoolne vajaduspõhine",U2147=""),[2]an!$M$40,
IF(AND(A2147=[2]an!$H$38,F2147=[2]an!$E$39,H2147&lt;[2]an!$M$37,S2147="kahepoolne vajaduspõhine",U2147&lt;&gt;""),[2]an!$H$39,
IF(AND(A2147=[2]an!$H$38,F2147=[2]an!$E$39,H2147&lt;[2]an!$M$37,S2147&lt;&gt;"kahepoolne vajaduspõhine"),[2]an!$H$39,
IF(AND(A2147=[2]an!$H$38,F2147=[2]an!$E$42),[2]an!$H$42,
IF(AND(A2147=[2]an!$I$38,F2147=[2]an!$E$40),[2]an!$I$40,IF(AND(A2147=[2]an!$I$38,F2147=[2]an!$E$41),[2]an!$I$41,IF(AND(A2147=[2]an!$I$38,F2147=[2]an!$E$39,H2147&gt;=[2]an!$M$37),[2]an!$I$39,
IF(AND(A2147=[2]an!$I$38,F2147=[2]an!$E$39,H2147&lt;[2]an!$M$37,S2147="kahepoolne vajaduspõhine",U2147=""),[2]an!$M$40,
IF(AND(A2147=[2]an!$I$38,F2147=[2]an!$E$39,H2147&lt;[2]an!$M$37,S2147="kahepoolne vajaduspõhine",U2147&lt;&gt;""),[2]an!$I$39,
IF(AND(A2147=[2]an!$I$38,F2147=[2]an!$E$39,H2147&lt;[2]an!$M$37,S2147&lt;&gt;"kahepoolne vajaduspõhine"),[2]an!$I$39,
IF(AND(A2147=[2]an!$I$38,F2147=[2]an!$E$42),[2]an!$I$42,
IF(AND(A2147=[2]an!$J$38,F2147=[2]an!$E$40),[2]an!$J$40,IF(AND(A2147=[2]an!$J$38,F2147=[2]an!$E$41),[2]an!$J$41,IF(AND(A2147=[2]an!$J$38,F2147=[2]an!$E$39,H2147&gt;=[2]an!$M$37),[2]an!$J$39,
IF(AND(A2147=[2]an!$J$38,F2147=[2]an!$E$39,H2147&lt;[2]an!$M$37,S2147="kahepoolne vajaduspõhine",U2147=""),[2]an!$M$40,
IF(AND(A2147=[2]an!$J$38,F2147=[2]an!$E$39,H2147&lt;[2]an!$M$37,S2147="kahepoolne vajaduspõhine",U2147&lt;&gt;""),[2]an!$J$39,
IF(AND(A2147=[2]an!$J$38,F2147=[2]an!$E$39,H2147&lt;[2]an!$M$37,S2147&lt;&gt;"kahepoolne vajaduspõhine"),[2]an!$J$39,
IF(AND(A2147=[2]an!$J$38,F2147=[2]an!$E$42),[2]an!$J$42,""))))))))))))))))))))))))))))</f>
        <v/>
      </c>
      <c r="Y2147" s="17" t="str">
        <f>IFERROR(IF(F2147="Tugigrupp",0,
IF(AND(F2147="Peretoe teenus",H2147&gt;=[2]an!$M$37,RANK(D2147,$D2147:$D2147)+COUNTIFS($D$2:D2147,D2147,$F$2:F2147,F2147)-1&gt;1),"",
IF(AND(F2147="Peretoe teenus",H2147&gt;=[2]an!$M$37,RANK(D2147,$D2147:$D2147)+COUNTIFS($D$2:D2147,D2147,$F$2:F2147,F2147)-1=1,MONTH(H2147)=MONTH(K2147)=TRUE,YEAR(H2147)=YEAR(K2147)=TRUE),((EOMONTH(H2147,0)-H2147+1)*X2147)/DAY(EOMONTH(H2147,0)),
IF(AND(F2147="Peretoe teenus",H2147&gt;=[2]an!$M$37,RANK(D2147,$D2147:$D2147)+COUNTIFS($D$2:D2147,D2147,$F$2:F2147,F2147)-1=1),X2147,
IF(AND(F2147="Peretoe teenus",H2147&lt;[2]an!$M$37,S2147&lt;&gt;"kahepoolne vajaduspõhine",RANK(D2147,$D2147:$D2147)+COUNTIFS($D$2:D2147,D2147,$F$2:F2147,F2147)-1=1),X2147,
IF(AND(F2147="Peretoe teenus",H2147&lt;[2]an!$M$37,S2147&lt;&gt;"kahepoolne vajaduspõhine",RANK(D2147,$D2147:$D2147)+COUNTIFS($D$2:D2147,D2147,$F$2:F2147,F2147)-1&gt;1),"",
IF(AND(F2147="Peretoe teenus",H2147&lt;[2]an!$M$37,S2147="kahepoolne vajaduspõhine",U2147="",RANK(D2147,$D2147:$D2147)+COUNTIFS($D$2:D2147,D2147,$F$2:F2147,F2147)-1=1),X2147,
IF(AND(F2147="Peretoe teenus",H2147&lt;[2]an!$M$37,S2147="kahepoolne vajaduspõhine",U2147="",RANK(D2147,$D2147:$D2147)+COUNTIFS($D$2:D2147,D2147,$F$2:F2147,F2147)-1&gt;1),"",
IF(AND(F2147="Peretoe teenus",H2147&lt;[2]an!$M$37,S2147="kahepoolne vajaduspõhine",U2147&lt;[2]an!$M$37,RANK(D2147,$D2147:$D2147)+COUNTIFS($D$2:D2147,D2147,$F$2:F2147,F2147)-1=1),X2147,
IF(AND(F2147="Peretoe teenus",H2147&lt;[2]an!$M$37,S2147="kahepoolne vajaduspõhine",U2147&lt;[2]an!$M$37,RANK(D2147,$D2147:$D2147)+COUNTIFS($D$2:D2147,D2147,$F$2:F2147,F2147)-1&gt;1),"",
IF(AND(F2147="Peretoe teenus",H2147&lt;[2]an!$M$37,S2147="kahepoolne vajaduspõhine",U2147&gt;=[2]an!$M$37,U2147&lt;=[2]an!$M$38,RANK(D2147,$D2147:$D2147)+COUNTIFS($D$2:D2147,D2147,$F$2:F2147,F2147)-1=1),
((EOMONTH(U2147,0)-U2147+1)*X2147)/DAY(EOMONTH(U2147,0))+(DAY(U2147)-1)*100/DAY(EOMONTH(U2147,0)),
IF(AND(F2147="Peretoe teenus",H2147&lt;[2]an!$M$37,S2147="kahepoolne vajaduspõhine",U2147&gt;=[2]an!$M$37,U2147&lt;=[2]an!$M$38,RANK(D2147,$D2147:$D2147)+COUNTIFS($D$2:D2147,D2147,$F$2:F2147,F2147)-1&gt;1),"",
IF(AND(F2147="Peretoe teenus",H2147&lt;[2]an!$M$37,S2147="kahepoolne vajaduspõhine",U2147&gt;[2]an!$M$38,RANK(D2147,$D2147:$D2147)+COUNTIFS($D$2:D2147,D2147,$F$2:F2147,F2147)-1=1),X2147,
IF(AND(F2147="Peretoe teenus",H2147&lt;[2]an!$M$37,S2147="kahepoolne vajaduspõhine",U2147&gt;[2]an!$M$38,RANK(D2147,$D2147:$D2147)+COUNTIFS($D$2:D2147,D2147,$F$2:F2147,F2147)-1&gt;1),"",X2147*W2147)))))))))))))),"")</f>
        <v/>
      </c>
      <c r="Z2147" s="18" t="str">
        <f t="shared" si="100"/>
        <v/>
      </c>
      <c r="AA2147" s="19" t="str">
        <f>IFERROR(VLOOKUP(E2147,[2]an!$A$3:$B$81,2,FALSE),"")</f>
        <v/>
      </c>
      <c r="AB2147" s="19" t="str">
        <f>IFERROR(VLOOKUP(AA2147,[2]an!$C$2:$D$16,2,FALSE),"")</f>
        <v/>
      </c>
      <c r="AC2147" s="20"/>
      <c r="AD2147" s="21" t="str">
        <f>IF(A2147=[2]an!$F$36,VLOOKUP([2]an!$F$36,[2]an!$F$36:$H$36,3,FALSE),IF(A2147=[2]an!$F$35,VLOOKUP([2]an!$F$35,[2]an!$F$35:$H$35,3,FALSE),IF(A2147=[2]an!$F$33,VLOOKUP([2]an!$F$33,[2]an!$F$33:$H$33,3,FALSE),IF(A2147=[2]an!$F$31,VLOOKUP([2]an!$F$31,[2]an!$F$31:$H$31,3,FALSE),""))))</f>
        <v/>
      </c>
    </row>
    <row r="2148" spans="6:30" x14ac:dyDescent="0.2">
      <c r="F2148" s="10"/>
      <c r="G2148" s="8" t="str">
        <f t="shared" si="101"/>
        <v/>
      </c>
      <c r="H2148" s="13"/>
      <c r="K2148" s="13"/>
      <c r="L2148" s="10"/>
      <c r="M2148" s="10"/>
      <c r="S2148" s="8" t="str">
        <f>IFERROR(VLOOKUP(D2148,[1]peretoe_teenus!$A$2:$L$2000,5,FALSE),"")</f>
        <v/>
      </c>
      <c r="U2148" s="13"/>
      <c r="V2148" s="15" t="str" cm="1">
        <f t="array" ref="V2148">IFERROR(IF(AND(F2148="Tugigrupp",RANK(K2148,$K2148:$K2148)+COUNTIFS($K$2:K2148,K2148,$L$2:L2148,L2148,$M$2:M2148,M2148,$I$2:I2148,I2148,$G$2:G2148,G2148,$F$2:F2148,F2148)-1=1),SUMPRODUCT(($F$2:$F$4154=F2148)*($G$2:$G$4154=G2148)*($K$2:$K$4154=K2148)*($I$2:$I$4154=I2148)*($L$2:$L$4154=L2148)*($M$2:$M$4154=M2148)),""),"")</f>
        <v/>
      </c>
      <c r="W2148" s="15" t="str">
        <f t="shared" si="99"/>
        <v/>
      </c>
      <c r="X2148" s="16" t="str">
        <f>IF(AND(A2148=[2]an!$G$38,F2148=[2]an!$E$40),[2]an!$G$40,IF(AND(A2148=[2]an!$G$38,F2148=[2]an!$E$41),[2]an!$G$41,IF(AND(A2148=[2]an!$G$38,F2148=[2]an!$E$39,H2148&gt;=[2]an!$M$37),[2]an!$G$39,
IF(AND(A2148=[2]an!$G$38,F2148=[2]an!$E$39,H2148&lt;[2]an!$M$37,S2148="kahepoolne vajaduspõhine",U2148=""),[2]an!$M$40,
IF(AND(A2148=[2]an!$G$38,F2148=[2]an!$E$39,H2148&lt;[2]an!$M$37,S2148="kahepoolne vajaduspõhine",U2148&lt;&gt;""),[2]an!$G$39,
IF(AND(A2148=[2]an!$G$38,F2148=[2]an!$E$39,H2148&lt;[2]an!$M$37,S2148&lt;&gt;"kahepoolne vajaduspõhine"),[2]an!$G$39,
IF(AND(A2148=[2]an!$G$38,F2148=[2]an!$E$42),[2]an!$G$42,
IF(AND(A2148=[2]an!$H$38,F2148=[2]an!$E$40),[2]an!$H$40,IF(AND(A2148=[2]an!$H$38,F2148=[2]an!$E$41),[2]an!$H$41,IF(AND(A2148=[2]an!$H$38,F2148=[2]an!$E$39,H2148&gt;=[2]an!$M$37),[2]an!$H$39,
IF(AND(A2148=[2]an!$H$38,F2148=[2]an!$E$39,H2148&lt;[2]an!$M$37,S2148="kahepoolne vajaduspõhine",U2148=""),[2]an!$M$40,
IF(AND(A2148=[2]an!$H$38,F2148=[2]an!$E$39,H2148&lt;[2]an!$M$37,S2148="kahepoolne vajaduspõhine",U2148&lt;&gt;""),[2]an!$H$39,
IF(AND(A2148=[2]an!$H$38,F2148=[2]an!$E$39,H2148&lt;[2]an!$M$37,S2148&lt;&gt;"kahepoolne vajaduspõhine"),[2]an!$H$39,
IF(AND(A2148=[2]an!$H$38,F2148=[2]an!$E$42),[2]an!$H$42,
IF(AND(A2148=[2]an!$I$38,F2148=[2]an!$E$40),[2]an!$I$40,IF(AND(A2148=[2]an!$I$38,F2148=[2]an!$E$41),[2]an!$I$41,IF(AND(A2148=[2]an!$I$38,F2148=[2]an!$E$39,H2148&gt;=[2]an!$M$37),[2]an!$I$39,
IF(AND(A2148=[2]an!$I$38,F2148=[2]an!$E$39,H2148&lt;[2]an!$M$37,S2148="kahepoolne vajaduspõhine",U2148=""),[2]an!$M$40,
IF(AND(A2148=[2]an!$I$38,F2148=[2]an!$E$39,H2148&lt;[2]an!$M$37,S2148="kahepoolne vajaduspõhine",U2148&lt;&gt;""),[2]an!$I$39,
IF(AND(A2148=[2]an!$I$38,F2148=[2]an!$E$39,H2148&lt;[2]an!$M$37,S2148&lt;&gt;"kahepoolne vajaduspõhine"),[2]an!$I$39,
IF(AND(A2148=[2]an!$I$38,F2148=[2]an!$E$42),[2]an!$I$42,
IF(AND(A2148=[2]an!$J$38,F2148=[2]an!$E$40),[2]an!$J$40,IF(AND(A2148=[2]an!$J$38,F2148=[2]an!$E$41),[2]an!$J$41,IF(AND(A2148=[2]an!$J$38,F2148=[2]an!$E$39,H2148&gt;=[2]an!$M$37),[2]an!$J$39,
IF(AND(A2148=[2]an!$J$38,F2148=[2]an!$E$39,H2148&lt;[2]an!$M$37,S2148="kahepoolne vajaduspõhine",U2148=""),[2]an!$M$40,
IF(AND(A2148=[2]an!$J$38,F2148=[2]an!$E$39,H2148&lt;[2]an!$M$37,S2148="kahepoolne vajaduspõhine",U2148&lt;&gt;""),[2]an!$J$39,
IF(AND(A2148=[2]an!$J$38,F2148=[2]an!$E$39,H2148&lt;[2]an!$M$37,S2148&lt;&gt;"kahepoolne vajaduspõhine"),[2]an!$J$39,
IF(AND(A2148=[2]an!$J$38,F2148=[2]an!$E$42),[2]an!$J$42,""))))))))))))))))))))))))))))</f>
        <v/>
      </c>
      <c r="Y2148" s="17" t="str">
        <f>IFERROR(IF(F2148="Tugigrupp",0,
IF(AND(F2148="Peretoe teenus",H2148&gt;=[2]an!$M$37,RANK(D2148,$D2148:$D2148)+COUNTIFS($D$2:D2148,D2148,$F$2:F2148,F2148)-1&gt;1),"",
IF(AND(F2148="Peretoe teenus",H2148&gt;=[2]an!$M$37,RANK(D2148,$D2148:$D2148)+COUNTIFS($D$2:D2148,D2148,$F$2:F2148,F2148)-1=1,MONTH(H2148)=MONTH(K2148)=TRUE,YEAR(H2148)=YEAR(K2148)=TRUE),((EOMONTH(H2148,0)-H2148+1)*X2148)/DAY(EOMONTH(H2148,0)),
IF(AND(F2148="Peretoe teenus",H2148&gt;=[2]an!$M$37,RANK(D2148,$D2148:$D2148)+COUNTIFS($D$2:D2148,D2148,$F$2:F2148,F2148)-1=1),X2148,
IF(AND(F2148="Peretoe teenus",H2148&lt;[2]an!$M$37,S2148&lt;&gt;"kahepoolne vajaduspõhine",RANK(D2148,$D2148:$D2148)+COUNTIFS($D$2:D2148,D2148,$F$2:F2148,F2148)-1=1),X2148,
IF(AND(F2148="Peretoe teenus",H2148&lt;[2]an!$M$37,S2148&lt;&gt;"kahepoolne vajaduspõhine",RANK(D2148,$D2148:$D2148)+COUNTIFS($D$2:D2148,D2148,$F$2:F2148,F2148)-1&gt;1),"",
IF(AND(F2148="Peretoe teenus",H2148&lt;[2]an!$M$37,S2148="kahepoolne vajaduspõhine",U2148="",RANK(D2148,$D2148:$D2148)+COUNTIFS($D$2:D2148,D2148,$F$2:F2148,F2148)-1=1),X2148,
IF(AND(F2148="Peretoe teenus",H2148&lt;[2]an!$M$37,S2148="kahepoolne vajaduspõhine",U2148="",RANK(D2148,$D2148:$D2148)+COUNTIFS($D$2:D2148,D2148,$F$2:F2148,F2148)-1&gt;1),"",
IF(AND(F2148="Peretoe teenus",H2148&lt;[2]an!$M$37,S2148="kahepoolne vajaduspõhine",U2148&lt;[2]an!$M$37,RANK(D2148,$D2148:$D2148)+COUNTIFS($D$2:D2148,D2148,$F$2:F2148,F2148)-1=1),X2148,
IF(AND(F2148="Peretoe teenus",H2148&lt;[2]an!$M$37,S2148="kahepoolne vajaduspõhine",U2148&lt;[2]an!$M$37,RANK(D2148,$D2148:$D2148)+COUNTIFS($D$2:D2148,D2148,$F$2:F2148,F2148)-1&gt;1),"",
IF(AND(F2148="Peretoe teenus",H2148&lt;[2]an!$M$37,S2148="kahepoolne vajaduspõhine",U2148&gt;=[2]an!$M$37,U2148&lt;=[2]an!$M$38,RANK(D2148,$D2148:$D2148)+COUNTIFS($D$2:D2148,D2148,$F$2:F2148,F2148)-1=1),
((EOMONTH(U2148,0)-U2148+1)*X2148)/DAY(EOMONTH(U2148,0))+(DAY(U2148)-1)*100/DAY(EOMONTH(U2148,0)),
IF(AND(F2148="Peretoe teenus",H2148&lt;[2]an!$M$37,S2148="kahepoolne vajaduspõhine",U2148&gt;=[2]an!$M$37,U2148&lt;=[2]an!$M$38,RANK(D2148,$D2148:$D2148)+COUNTIFS($D$2:D2148,D2148,$F$2:F2148,F2148)-1&gt;1),"",
IF(AND(F2148="Peretoe teenus",H2148&lt;[2]an!$M$37,S2148="kahepoolne vajaduspõhine",U2148&gt;[2]an!$M$38,RANK(D2148,$D2148:$D2148)+COUNTIFS($D$2:D2148,D2148,$F$2:F2148,F2148)-1=1),X2148,
IF(AND(F2148="Peretoe teenus",H2148&lt;[2]an!$M$37,S2148="kahepoolne vajaduspõhine",U2148&gt;[2]an!$M$38,RANK(D2148,$D2148:$D2148)+COUNTIFS($D$2:D2148,D2148,$F$2:F2148,F2148)-1&gt;1),"",X2148*W2148)))))))))))))),"")</f>
        <v/>
      </c>
      <c r="Z2148" s="18" t="str">
        <f t="shared" si="100"/>
        <v/>
      </c>
      <c r="AA2148" s="19" t="str">
        <f>IFERROR(VLOOKUP(E2148,[2]an!$A$3:$B$81,2,FALSE),"")</f>
        <v/>
      </c>
      <c r="AB2148" s="19" t="str">
        <f>IFERROR(VLOOKUP(AA2148,[2]an!$C$2:$D$16,2,FALSE),"")</f>
        <v/>
      </c>
      <c r="AC2148" s="20"/>
      <c r="AD2148" s="21" t="str">
        <f>IF(A2148=[2]an!$F$36,VLOOKUP([2]an!$F$36,[2]an!$F$36:$H$36,3,FALSE),IF(A2148=[2]an!$F$35,VLOOKUP([2]an!$F$35,[2]an!$F$35:$H$35,3,FALSE),IF(A2148=[2]an!$F$33,VLOOKUP([2]an!$F$33,[2]an!$F$33:$H$33,3,FALSE),IF(A2148=[2]an!$F$31,VLOOKUP([2]an!$F$31,[2]an!$F$31:$H$31,3,FALSE),""))))</f>
        <v/>
      </c>
    </row>
    <row r="2149" spans="6:30" x14ac:dyDescent="0.2">
      <c r="F2149" s="10"/>
      <c r="G2149" s="8" t="str">
        <f t="shared" si="101"/>
        <v/>
      </c>
      <c r="H2149" s="13"/>
      <c r="K2149" s="13"/>
      <c r="L2149" s="10"/>
      <c r="M2149" s="10"/>
      <c r="S2149" s="8" t="str">
        <f>IFERROR(VLOOKUP(D2149,[1]peretoe_teenus!$A$2:$L$2000,5,FALSE),"")</f>
        <v/>
      </c>
      <c r="U2149" s="13"/>
      <c r="V2149" s="15" t="str" cm="1">
        <f t="array" ref="V2149">IFERROR(IF(AND(F2149="Tugigrupp",RANK(K2149,$K2149:$K2149)+COUNTIFS($K$2:K2149,K2149,$L$2:L2149,L2149,$M$2:M2149,M2149,$I$2:I2149,I2149,$G$2:G2149,G2149,$F$2:F2149,F2149)-1=1),SUMPRODUCT(($F$2:$F$4154=F2149)*($G$2:$G$4154=G2149)*($K$2:$K$4154=K2149)*($I$2:$I$4154=I2149)*($L$2:$L$4154=L2149)*($M$2:$M$4154=M2149)),""),"")</f>
        <v/>
      </c>
      <c r="W2149" s="15" t="str">
        <f t="shared" si="99"/>
        <v/>
      </c>
      <c r="X2149" s="16" t="str">
        <f>IF(AND(A2149=[2]an!$G$38,F2149=[2]an!$E$40),[2]an!$G$40,IF(AND(A2149=[2]an!$G$38,F2149=[2]an!$E$41),[2]an!$G$41,IF(AND(A2149=[2]an!$G$38,F2149=[2]an!$E$39,H2149&gt;=[2]an!$M$37),[2]an!$G$39,
IF(AND(A2149=[2]an!$G$38,F2149=[2]an!$E$39,H2149&lt;[2]an!$M$37,S2149="kahepoolne vajaduspõhine",U2149=""),[2]an!$M$40,
IF(AND(A2149=[2]an!$G$38,F2149=[2]an!$E$39,H2149&lt;[2]an!$M$37,S2149="kahepoolne vajaduspõhine",U2149&lt;&gt;""),[2]an!$G$39,
IF(AND(A2149=[2]an!$G$38,F2149=[2]an!$E$39,H2149&lt;[2]an!$M$37,S2149&lt;&gt;"kahepoolne vajaduspõhine"),[2]an!$G$39,
IF(AND(A2149=[2]an!$G$38,F2149=[2]an!$E$42),[2]an!$G$42,
IF(AND(A2149=[2]an!$H$38,F2149=[2]an!$E$40),[2]an!$H$40,IF(AND(A2149=[2]an!$H$38,F2149=[2]an!$E$41),[2]an!$H$41,IF(AND(A2149=[2]an!$H$38,F2149=[2]an!$E$39,H2149&gt;=[2]an!$M$37),[2]an!$H$39,
IF(AND(A2149=[2]an!$H$38,F2149=[2]an!$E$39,H2149&lt;[2]an!$M$37,S2149="kahepoolne vajaduspõhine",U2149=""),[2]an!$M$40,
IF(AND(A2149=[2]an!$H$38,F2149=[2]an!$E$39,H2149&lt;[2]an!$M$37,S2149="kahepoolne vajaduspõhine",U2149&lt;&gt;""),[2]an!$H$39,
IF(AND(A2149=[2]an!$H$38,F2149=[2]an!$E$39,H2149&lt;[2]an!$M$37,S2149&lt;&gt;"kahepoolne vajaduspõhine"),[2]an!$H$39,
IF(AND(A2149=[2]an!$H$38,F2149=[2]an!$E$42),[2]an!$H$42,
IF(AND(A2149=[2]an!$I$38,F2149=[2]an!$E$40),[2]an!$I$40,IF(AND(A2149=[2]an!$I$38,F2149=[2]an!$E$41),[2]an!$I$41,IF(AND(A2149=[2]an!$I$38,F2149=[2]an!$E$39,H2149&gt;=[2]an!$M$37),[2]an!$I$39,
IF(AND(A2149=[2]an!$I$38,F2149=[2]an!$E$39,H2149&lt;[2]an!$M$37,S2149="kahepoolne vajaduspõhine",U2149=""),[2]an!$M$40,
IF(AND(A2149=[2]an!$I$38,F2149=[2]an!$E$39,H2149&lt;[2]an!$M$37,S2149="kahepoolne vajaduspõhine",U2149&lt;&gt;""),[2]an!$I$39,
IF(AND(A2149=[2]an!$I$38,F2149=[2]an!$E$39,H2149&lt;[2]an!$M$37,S2149&lt;&gt;"kahepoolne vajaduspõhine"),[2]an!$I$39,
IF(AND(A2149=[2]an!$I$38,F2149=[2]an!$E$42),[2]an!$I$42,
IF(AND(A2149=[2]an!$J$38,F2149=[2]an!$E$40),[2]an!$J$40,IF(AND(A2149=[2]an!$J$38,F2149=[2]an!$E$41),[2]an!$J$41,IF(AND(A2149=[2]an!$J$38,F2149=[2]an!$E$39,H2149&gt;=[2]an!$M$37),[2]an!$J$39,
IF(AND(A2149=[2]an!$J$38,F2149=[2]an!$E$39,H2149&lt;[2]an!$M$37,S2149="kahepoolne vajaduspõhine",U2149=""),[2]an!$M$40,
IF(AND(A2149=[2]an!$J$38,F2149=[2]an!$E$39,H2149&lt;[2]an!$M$37,S2149="kahepoolne vajaduspõhine",U2149&lt;&gt;""),[2]an!$J$39,
IF(AND(A2149=[2]an!$J$38,F2149=[2]an!$E$39,H2149&lt;[2]an!$M$37,S2149&lt;&gt;"kahepoolne vajaduspõhine"),[2]an!$J$39,
IF(AND(A2149=[2]an!$J$38,F2149=[2]an!$E$42),[2]an!$J$42,""))))))))))))))))))))))))))))</f>
        <v/>
      </c>
      <c r="Y2149" s="17" t="str">
        <f>IFERROR(IF(F2149="Tugigrupp",0,
IF(AND(F2149="Peretoe teenus",H2149&gt;=[2]an!$M$37,RANK(D2149,$D2149:$D2149)+COUNTIFS($D$2:D2149,D2149,$F$2:F2149,F2149)-1&gt;1),"",
IF(AND(F2149="Peretoe teenus",H2149&gt;=[2]an!$M$37,RANK(D2149,$D2149:$D2149)+COUNTIFS($D$2:D2149,D2149,$F$2:F2149,F2149)-1=1,MONTH(H2149)=MONTH(K2149)=TRUE,YEAR(H2149)=YEAR(K2149)=TRUE),((EOMONTH(H2149,0)-H2149+1)*X2149)/DAY(EOMONTH(H2149,0)),
IF(AND(F2149="Peretoe teenus",H2149&gt;=[2]an!$M$37,RANK(D2149,$D2149:$D2149)+COUNTIFS($D$2:D2149,D2149,$F$2:F2149,F2149)-1=1),X2149,
IF(AND(F2149="Peretoe teenus",H2149&lt;[2]an!$M$37,S2149&lt;&gt;"kahepoolne vajaduspõhine",RANK(D2149,$D2149:$D2149)+COUNTIFS($D$2:D2149,D2149,$F$2:F2149,F2149)-1=1),X2149,
IF(AND(F2149="Peretoe teenus",H2149&lt;[2]an!$M$37,S2149&lt;&gt;"kahepoolne vajaduspõhine",RANK(D2149,$D2149:$D2149)+COUNTIFS($D$2:D2149,D2149,$F$2:F2149,F2149)-1&gt;1),"",
IF(AND(F2149="Peretoe teenus",H2149&lt;[2]an!$M$37,S2149="kahepoolne vajaduspõhine",U2149="",RANK(D2149,$D2149:$D2149)+COUNTIFS($D$2:D2149,D2149,$F$2:F2149,F2149)-1=1),X2149,
IF(AND(F2149="Peretoe teenus",H2149&lt;[2]an!$M$37,S2149="kahepoolne vajaduspõhine",U2149="",RANK(D2149,$D2149:$D2149)+COUNTIFS($D$2:D2149,D2149,$F$2:F2149,F2149)-1&gt;1),"",
IF(AND(F2149="Peretoe teenus",H2149&lt;[2]an!$M$37,S2149="kahepoolne vajaduspõhine",U2149&lt;[2]an!$M$37,RANK(D2149,$D2149:$D2149)+COUNTIFS($D$2:D2149,D2149,$F$2:F2149,F2149)-1=1),X2149,
IF(AND(F2149="Peretoe teenus",H2149&lt;[2]an!$M$37,S2149="kahepoolne vajaduspõhine",U2149&lt;[2]an!$M$37,RANK(D2149,$D2149:$D2149)+COUNTIFS($D$2:D2149,D2149,$F$2:F2149,F2149)-1&gt;1),"",
IF(AND(F2149="Peretoe teenus",H2149&lt;[2]an!$M$37,S2149="kahepoolne vajaduspõhine",U2149&gt;=[2]an!$M$37,U2149&lt;=[2]an!$M$38,RANK(D2149,$D2149:$D2149)+COUNTIFS($D$2:D2149,D2149,$F$2:F2149,F2149)-1=1),
((EOMONTH(U2149,0)-U2149+1)*X2149)/DAY(EOMONTH(U2149,0))+(DAY(U2149)-1)*100/DAY(EOMONTH(U2149,0)),
IF(AND(F2149="Peretoe teenus",H2149&lt;[2]an!$M$37,S2149="kahepoolne vajaduspõhine",U2149&gt;=[2]an!$M$37,U2149&lt;=[2]an!$M$38,RANK(D2149,$D2149:$D2149)+COUNTIFS($D$2:D2149,D2149,$F$2:F2149,F2149)-1&gt;1),"",
IF(AND(F2149="Peretoe teenus",H2149&lt;[2]an!$M$37,S2149="kahepoolne vajaduspõhine",U2149&gt;[2]an!$M$38,RANK(D2149,$D2149:$D2149)+COUNTIFS($D$2:D2149,D2149,$F$2:F2149,F2149)-1=1),X2149,
IF(AND(F2149="Peretoe teenus",H2149&lt;[2]an!$M$37,S2149="kahepoolne vajaduspõhine",U2149&gt;[2]an!$M$38,RANK(D2149,$D2149:$D2149)+COUNTIFS($D$2:D2149,D2149,$F$2:F2149,F2149)-1&gt;1),"",X2149*W2149)))))))))))))),"")</f>
        <v/>
      </c>
      <c r="Z2149" s="18" t="str">
        <f t="shared" si="100"/>
        <v/>
      </c>
      <c r="AA2149" s="19" t="str">
        <f>IFERROR(VLOOKUP(E2149,[2]an!$A$3:$B$81,2,FALSE),"")</f>
        <v/>
      </c>
      <c r="AB2149" s="19" t="str">
        <f>IFERROR(VLOOKUP(AA2149,[2]an!$C$2:$D$16,2,FALSE),"")</f>
        <v/>
      </c>
      <c r="AC2149" s="20"/>
      <c r="AD2149" s="21" t="str">
        <f>IF(A2149=[2]an!$F$36,VLOOKUP([2]an!$F$36,[2]an!$F$36:$H$36,3,FALSE),IF(A2149=[2]an!$F$35,VLOOKUP([2]an!$F$35,[2]an!$F$35:$H$35,3,FALSE),IF(A2149=[2]an!$F$33,VLOOKUP([2]an!$F$33,[2]an!$F$33:$H$33,3,FALSE),IF(A2149=[2]an!$F$31,VLOOKUP([2]an!$F$31,[2]an!$F$31:$H$31,3,FALSE),""))))</f>
        <v/>
      </c>
    </row>
    <row r="2150" spans="6:30" x14ac:dyDescent="0.2">
      <c r="F2150" s="10"/>
      <c r="G2150" s="8" t="str">
        <f t="shared" si="101"/>
        <v/>
      </c>
      <c r="H2150" s="13"/>
      <c r="K2150" s="13"/>
      <c r="L2150" s="10"/>
      <c r="M2150" s="10"/>
      <c r="S2150" s="8" t="str">
        <f>IFERROR(VLOOKUP(D2150,[1]peretoe_teenus!$A$2:$L$2000,5,FALSE),"")</f>
        <v/>
      </c>
      <c r="U2150" s="13"/>
      <c r="V2150" s="15" t="str" cm="1">
        <f t="array" ref="V2150">IFERROR(IF(AND(F2150="Tugigrupp",RANK(K2150,$K2150:$K2150)+COUNTIFS($K$2:K2150,K2150,$L$2:L2150,L2150,$M$2:M2150,M2150,$I$2:I2150,I2150,$G$2:G2150,G2150,$F$2:F2150,F2150)-1=1),SUMPRODUCT(($F$2:$F$4154=F2150)*($G$2:$G$4154=G2150)*($K$2:$K$4154=K2150)*($I$2:$I$4154=I2150)*($L$2:$L$4154=L2150)*($M$2:$M$4154=M2150)),""),"")</f>
        <v/>
      </c>
      <c r="W2150" s="15" t="str">
        <f t="shared" si="99"/>
        <v/>
      </c>
      <c r="X2150" s="16" t="str">
        <f>IF(AND(A2150=[2]an!$G$38,F2150=[2]an!$E$40),[2]an!$G$40,IF(AND(A2150=[2]an!$G$38,F2150=[2]an!$E$41),[2]an!$G$41,IF(AND(A2150=[2]an!$G$38,F2150=[2]an!$E$39,H2150&gt;=[2]an!$M$37),[2]an!$G$39,
IF(AND(A2150=[2]an!$G$38,F2150=[2]an!$E$39,H2150&lt;[2]an!$M$37,S2150="kahepoolne vajaduspõhine",U2150=""),[2]an!$M$40,
IF(AND(A2150=[2]an!$G$38,F2150=[2]an!$E$39,H2150&lt;[2]an!$M$37,S2150="kahepoolne vajaduspõhine",U2150&lt;&gt;""),[2]an!$G$39,
IF(AND(A2150=[2]an!$G$38,F2150=[2]an!$E$39,H2150&lt;[2]an!$M$37,S2150&lt;&gt;"kahepoolne vajaduspõhine"),[2]an!$G$39,
IF(AND(A2150=[2]an!$G$38,F2150=[2]an!$E$42),[2]an!$G$42,
IF(AND(A2150=[2]an!$H$38,F2150=[2]an!$E$40),[2]an!$H$40,IF(AND(A2150=[2]an!$H$38,F2150=[2]an!$E$41),[2]an!$H$41,IF(AND(A2150=[2]an!$H$38,F2150=[2]an!$E$39,H2150&gt;=[2]an!$M$37),[2]an!$H$39,
IF(AND(A2150=[2]an!$H$38,F2150=[2]an!$E$39,H2150&lt;[2]an!$M$37,S2150="kahepoolne vajaduspõhine",U2150=""),[2]an!$M$40,
IF(AND(A2150=[2]an!$H$38,F2150=[2]an!$E$39,H2150&lt;[2]an!$M$37,S2150="kahepoolne vajaduspõhine",U2150&lt;&gt;""),[2]an!$H$39,
IF(AND(A2150=[2]an!$H$38,F2150=[2]an!$E$39,H2150&lt;[2]an!$M$37,S2150&lt;&gt;"kahepoolne vajaduspõhine"),[2]an!$H$39,
IF(AND(A2150=[2]an!$H$38,F2150=[2]an!$E$42),[2]an!$H$42,
IF(AND(A2150=[2]an!$I$38,F2150=[2]an!$E$40),[2]an!$I$40,IF(AND(A2150=[2]an!$I$38,F2150=[2]an!$E$41),[2]an!$I$41,IF(AND(A2150=[2]an!$I$38,F2150=[2]an!$E$39,H2150&gt;=[2]an!$M$37),[2]an!$I$39,
IF(AND(A2150=[2]an!$I$38,F2150=[2]an!$E$39,H2150&lt;[2]an!$M$37,S2150="kahepoolne vajaduspõhine",U2150=""),[2]an!$M$40,
IF(AND(A2150=[2]an!$I$38,F2150=[2]an!$E$39,H2150&lt;[2]an!$M$37,S2150="kahepoolne vajaduspõhine",U2150&lt;&gt;""),[2]an!$I$39,
IF(AND(A2150=[2]an!$I$38,F2150=[2]an!$E$39,H2150&lt;[2]an!$M$37,S2150&lt;&gt;"kahepoolne vajaduspõhine"),[2]an!$I$39,
IF(AND(A2150=[2]an!$I$38,F2150=[2]an!$E$42),[2]an!$I$42,
IF(AND(A2150=[2]an!$J$38,F2150=[2]an!$E$40),[2]an!$J$40,IF(AND(A2150=[2]an!$J$38,F2150=[2]an!$E$41),[2]an!$J$41,IF(AND(A2150=[2]an!$J$38,F2150=[2]an!$E$39,H2150&gt;=[2]an!$M$37),[2]an!$J$39,
IF(AND(A2150=[2]an!$J$38,F2150=[2]an!$E$39,H2150&lt;[2]an!$M$37,S2150="kahepoolne vajaduspõhine",U2150=""),[2]an!$M$40,
IF(AND(A2150=[2]an!$J$38,F2150=[2]an!$E$39,H2150&lt;[2]an!$M$37,S2150="kahepoolne vajaduspõhine",U2150&lt;&gt;""),[2]an!$J$39,
IF(AND(A2150=[2]an!$J$38,F2150=[2]an!$E$39,H2150&lt;[2]an!$M$37,S2150&lt;&gt;"kahepoolne vajaduspõhine"),[2]an!$J$39,
IF(AND(A2150=[2]an!$J$38,F2150=[2]an!$E$42),[2]an!$J$42,""))))))))))))))))))))))))))))</f>
        <v/>
      </c>
      <c r="Y2150" s="17" t="str">
        <f>IFERROR(IF(F2150="Tugigrupp",0,
IF(AND(F2150="Peretoe teenus",H2150&gt;=[2]an!$M$37,RANK(D2150,$D2150:$D2150)+COUNTIFS($D$2:D2150,D2150,$F$2:F2150,F2150)-1&gt;1),"",
IF(AND(F2150="Peretoe teenus",H2150&gt;=[2]an!$M$37,RANK(D2150,$D2150:$D2150)+COUNTIFS($D$2:D2150,D2150,$F$2:F2150,F2150)-1=1,MONTH(H2150)=MONTH(K2150)=TRUE,YEAR(H2150)=YEAR(K2150)=TRUE),((EOMONTH(H2150,0)-H2150+1)*X2150)/DAY(EOMONTH(H2150,0)),
IF(AND(F2150="Peretoe teenus",H2150&gt;=[2]an!$M$37,RANK(D2150,$D2150:$D2150)+COUNTIFS($D$2:D2150,D2150,$F$2:F2150,F2150)-1=1),X2150,
IF(AND(F2150="Peretoe teenus",H2150&lt;[2]an!$M$37,S2150&lt;&gt;"kahepoolne vajaduspõhine",RANK(D2150,$D2150:$D2150)+COUNTIFS($D$2:D2150,D2150,$F$2:F2150,F2150)-1=1),X2150,
IF(AND(F2150="Peretoe teenus",H2150&lt;[2]an!$M$37,S2150&lt;&gt;"kahepoolne vajaduspõhine",RANK(D2150,$D2150:$D2150)+COUNTIFS($D$2:D2150,D2150,$F$2:F2150,F2150)-1&gt;1),"",
IF(AND(F2150="Peretoe teenus",H2150&lt;[2]an!$M$37,S2150="kahepoolne vajaduspõhine",U2150="",RANK(D2150,$D2150:$D2150)+COUNTIFS($D$2:D2150,D2150,$F$2:F2150,F2150)-1=1),X2150,
IF(AND(F2150="Peretoe teenus",H2150&lt;[2]an!$M$37,S2150="kahepoolne vajaduspõhine",U2150="",RANK(D2150,$D2150:$D2150)+COUNTIFS($D$2:D2150,D2150,$F$2:F2150,F2150)-1&gt;1),"",
IF(AND(F2150="Peretoe teenus",H2150&lt;[2]an!$M$37,S2150="kahepoolne vajaduspõhine",U2150&lt;[2]an!$M$37,RANK(D2150,$D2150:$D2150)+COUNTIFS($D$2:D2150,D2150,$F$2:F2150,F2150)-1=1),X2150,
IF(AND(F2150="Peretoe teenus",H2150&lt;[2]an!$M$37,S2150="kahepoolne vajaduspõhine",U2150&lt;[2]an!$M$37,RANK(D2150,$D2150:$D2150)+COUNTIFS($D$2:D2150,D2150,$F$2:F2150,F2150)-1&gt;1),"",
IF(AND(F2150="Peretoe teenus",H2150&lt;[2]an!$M$37,S2150="kahepoolne vajaduspõhine",U2150&gt;=[2]an!$M$37,U2150&lt;=[2]an!$M$38,RANK(D2150,$D2150:$D2150)+COUNTIFS($D$2:D2150,D2150,$F$2:F2150,F2150)-1=1),
((EOMONTH(U2150,0)-U2150+1)*X2150)/DAY(EOMONTH(U2150,0))+(DAY(U2150)-1)*100/DAY(EOMONTH(U2150,0)),
IF(AND(F2150="Peretoe teenus",H2150&lt;[2]an!$M$37,S2150="kahepoolne vajaduspõhine",U2150&gt;=[2]an!$M$37,U2150&lt;=[2]an!$M$38,RANK(D2150,$D2150:$D2150)+COUNTIFS($D$2:D2150,D2150,$F$2:F2150,F2150)-1&gt;1),"",
IF(AND(F2150="Peretoe teenus",H2150&lt;[2]an!$M$37,S2150="kahepoolne vajaduspõhine",U2150&gt;[2]an!$M$38,RANK(D2150,$D2150:$D2150)+COUNTIFS($D$2:D2150,D2150,$F$2:F2150,F2150)-1=1),X2150,
IF(AND(F2150="Peretoe teenus",H2150&lt;[2]an!$M$37,S2150="kahepoolne vajaduspõhine",U2150&gt;[2]an!$M$38,RANK(D2150,$D2150:$D2150)+COUNTIFS($D$2:D2150,D2150,$F$2:F2150,F2150)-1&gt;1),"",X2150*W2150)))))))))))))),"")</f>
        <v/>
      </c>
      <c r="Z2150" s="18" t="str">
        <f t="shared" si="100"/>
        <v/>
      </c>
      <c r="AA2150" s="19" t="str">
        <f>IFERROR(VLOOKUP(E2150,[2]an!$A$3:$B$81,2,FALSE),"")</f>
        <v/>
      </c>
      <c r="AB2150" s="19" t="str">
        <f>IFERROR(VLOOKUP(AA2150,[2]an!$C$2:$D$16,2,FALSE),"")</f>
        <v/>
      </c>
      <c r="AC2150" s="20"/>
      <c r="AD2150" s="21" t="str">
        <f>IF(A2150=[2]an!$F$36,VLOOKUP([2]an!$F$36,[2]an!$F$36:$H$36,3,FALSE),IF(A2150=[2]an!$F$35,VLOOKUP([2]an!$F$35,[2]an!$F$35:$H$35,3,FALSE),IF(A2150=[2]an!$F$33,VLOOKUP([2]an!$F$33,[2]an!$F$33:$H$33,3,FALSE),IF(A2150=[2]an!$F$31,VLOOKUP([2]an!$F$31,[2]an!$F$31:$H$31,3,FALSE),""))))</f>
        <v/>
      </c>
    </row>
    <row r="2151" spans="6:30" x14ac:dyDescent="0.2">
      <c r="F2151" s="10"/>
      <c r="G2151" s="8" t="str">
        <f t="shared" si="101"/>
        <v/>
      </c>
      <c r="H2151" s="13"/>
      <c r="K2151" s="13"/>
      <c r="L2151" s="10"/>
      <c r="M2151" s="10"/>
      <c r="S2151" s="8" t="str">
        <f>IFERROR(VLOOKUP(D2151,[1]peretoe_teenus!$A$2:$L$2000,5,FALSE),"")</f>
        <v/>
      </c>
      <c r="U2151" s="13"/>
      <c r="V2151" s="15" t="str" cm="1">
        <f t="array" ref="V2151">IFERROR(IF(AND(F2151="Tugigrupp",RANK(K2151,$K2151:$K2151)+COUNTIFS($K$2:K2151,K2151,$L$2:L2151,L2151,$M$2:M2151,M2151,$I$2:I2151,I2151,$G$2:G2151,G2151,$F$2:F2151,F2151)-1=1),SUMPRODUCT(($F$2:$F$4154=F2151)*($G$2:$G$4154=G2151)*($K$2:$K$4154=K2151)*($I$2:$I$4154=I2151)*($L$2:$L$4154=L2151)*($M$2:$M$4154=M2151)),""),"")</f>
        <v/>
      </c>
      <c r="W2151" s="15" t="str">
        <f t="shared" si="99"/>
        <v/>
      </c>
      <c r="X2151" s="16" t="str">
        <f>IF(AND(A2151=[2]an!$G$38,F2151=[2]an!$E$40),[2]an!$G$40,IF(AND(A2151=[2]an!$G$38,F2151=[2]an!$E$41),[2]an!$G$41,IF(AND(A2151=[2]an!$G$38,F2151=[2]an!$E$39,H2151&gt;=[2]an!$M$37),[2]an!$G$39,
IF(AND(A2151=[2]an!$G$38,F2151=[2]an!$E$39,H2151&lt;[2]an!$M$37,S2151="kahepoolne vajaduspõhine",U2151=""),[2]an!$M$40,
IF(AND(A2151=[2]an!$G$38,F2151=[2]an!$E$39,H2151&lt;[2]an!$M$37,S2151="kahepoolne vajaduspõhine",U2151&lt;&gt;""),[2]an!$G$39,
IF(AND(A2151=[2]an!$G$38,F2151=[2]an!$E$39,H2151&lt;[2]an!$M$37,S2151&lt;&gt;"kahepoolne vajaduspõhine"),[2]an!$G$39,
IF(AND(A2151=[2]an!$G$38,F2151=[2]an!$E$42),[2]an!$G$42,
IF(AND(A2151=[2]an!$H$38,F2151=[2]an!$E$40),[2]an!$H$40,IF(AND(A2151=[2]an!$H$38,F2151=[2]an!$E$41),[2]an!$H$41,IF(AND(A2151=[2]an!$H$38,F2151=[2]an!$E$39,H2151&gt;=[2]an!$M$37),[2]an!$H$39,
IF(AND(A2151=[2]an!$H$38,F2151=[2]an!$E$39,H2151&lt;[2]an!$M$37,S2151="kahepoolne vajaduspõhine",U2151=""),[2]an!$M$40,
IF(AND(A2151=[2]an!$H$38,F2151=[2]an!$E$39,H2151&lt;[2]an!$M$37,S2151="kahepoolne vajaduspõhine",U2151&lt;&gt;""),[2]an!$H$39,
IF(AND(A2151=[2]an!$H$38,F2151=[2]an!$E$39,H2151&lt;[2]an!$M$37,S2151&lt;&gt;"kahepoolne vajaduspõhine"),[2]an!$H$39,
IF(AND(A2151=[2]an!$H$38,F2151=[2]an!$E$42),[2]an!$H$42,
IF(AND(A2151=[2]an!$I$38,F2151=[2]an!$E$40),[2]an!$I$40,IF(AND(A2151=[2]an!$I$38,F2151=[2]an!$E$41),[2]an!$I$41,IF(AND(A2151=[2]an!$I$38,F2151=[2]an!$E$39,H2151&gt;=[2]an!$M$37),[2]an!$I$39,
IF(AND(A2151=[2]an!$I$38,F2151=[2]an!$E$39,H2151&lt;[2]an!$M$37,S2151="kahepoolne vajaduspõhine",U2151=""),[2]an!$M$40,
IF(AND(A2151=[2]an!$I$38,F2151=[2]an!$E$39,H2151&lt;[2]an!$M$37,S2151="kahepoolne vajaduspõhine",U2151&lt;&gt;""),[2]an!$I$39,
IF(AND(A2151=[2]an!$I$38,F2151=[2]an!$E$39,H2151&lt;[2]an!$M$37,S2151&lt;&gt;"kahepoolne vajaduspõhine"),[2]an!$I$39,
IF(AND(A2151=[2]an!$I$38,F2151=[2]an!$E$42),[2]an!$I$42,
IF(AND(A2151=[2]an!$J$38,F2151=[2]an!$E$40),[2]an!$J$40,IF(AND(A2151=[2]an!$J$38,F2151=[2]an!$E$41),[2]an!$J$41,IF(AND(A2151=[2]an!$J$38,F2151=[2]an!$E$39,H2151&gt;=[2]an!$M$37),[2]an!$J$39,
IF(AND(A2151=[2]an!$J$38,F2151=[2]an!$E$39,H2151&lt;[2]an!$M$37,S2151="kahepoolne vajaduspõhine",U2151=""),[2]an!$M$40,
IF(AND(A2151=[2]an!$J$38,F2151=[2]an!$E$39,H2151&lt;[2]an!$M$37,S2151="kahepoolne vajaduspõhine",U2151&lt;&gt;""),[2]an!$J$39,
IF(AND(A2151=[2]an!$J$38,F2151=[2]an!$E$39,H2151&lt;[2]an!$M$37,S2151&lt;&gt;"kahepoolne vajaduspõhine"),[2]an!$J$39,
IF(AND(A2151=[2]an!$J$38,F2151=[2]an!$E$42),[2]an!$J$42,""))))))))))))))))))))))))))))</f>
        <v/>
      </c>
      <c r="Y2151" s="17" t="str">
        <f>IFERROR(IF(F2151="Tugigrupp",0,
IF(AND(F2151="Peretoe teenus",H2151&gt;=[2]an!$M$37,RANK(D2151,$D2151:$D2151)+COUNTIFS($D$2:D2151,D2151,$F$2:F2151,F2151)-1&gt;1),"",
IF(AND(F2151="Peretoe teenus",H2151&gt;=[2]an!$M$37,RANK(D2151,$D2151:$D2151)+COUNTIFS($D$2:D2151,D2151,$F$2:F2151,F2151)-1=1,MONTH(H2151)=MONTH(K2151)=TRUE,YEAR(H2151)=YEAR(K2151)=TRUE),((EOMONTH(H2151,0)-H2151+1)*X2151)/DAY(EOMONTH(H2151,0)),
IF(AND(F2151="Peretoe teenus",H2151&gt;=[2]an!$M$37,RANK(D2151,$D2151:$D2151)+COUNTIFS($D$2:D2151,D2151,$F$2:F2151,F2151)-1=1),X2151,
IF(AND(F2151="Peretoe teenus",H2151&lt;[2]an!$M$37,S2151&lt;&gt;"kahepoolne vajaduspõhine",RANK(D2151,$D2151:$D2151)+COUNTIFS($D$2:D2151,D2151,$F$2:F2151,F2151)-1=1),X2151,
IF(AND(F2151="Peretoe teenus",H2151&lt;[2]an!$M$37,S2151&lt;&gt;"kahepoolne vajaduspõhine",RANK(D2151,$D2151:$D2151)+COUNTIFS($D$2:D2151,D2151,$F$2:F2151,F2151)-1&gt;1),"",
IF(AND(F2151="Peretoe teenus",H2151&lt;[2]an!$M$37,S2151="kahepoolne vajaduspõhine",U2151="",RANK(D2151,$D2151:$D2151)+COUNTIFS($D$2:D2151,D2151,$F$2:F2151,F2151)-1=1),X2151,
IF(AND(F2151="Peretoe teenus",H2151&lt;[2]an!$M$37,S2151="kahepoolne vajaduspõhine",U2151="",RANK(D2151,$D2151:$D2151)+COUNTIFS($D$2:D2151,D2151,$F$2:F2151,F2151)-1&gt;1),"",
IF(AND(F2151="Peretoe teenus",H2151&lt;[2]an!$M$37,S2151="kahepoolne vajaduspõhine",U2151&lt;[2]an!$M$37,RANK(D2151,$D2151:$D2151)+COUNTIFS($D$2:D2151,D2151,$F$2:F2151,F2151)-1=1),X2151,
IF(AND(F2151="Peretoe teenus",H2151&lt;[2]an!$M$37,S2151="kahepoolne vajaduspõhine",U2151&lt;[2]an!$M$37,RANK(D2151,$D2151:$D2151)+COUNTIFS($D$2:D2151,D2151,$F$2:F2151,F2151)-1&gt;1),"",
IF(AND(F2151="Peretoe teenus",H2151&lt;[2]an!$M$37,S2151="kahepoolne vajaduspõhine",U2151&gt;=[2]an!$M$37,U2151&lt;=[2]an!$M$38,RANK(D2151,$D2151:$D2151)+COUNTIFS($D$2:D2151,D2151,$F$2:F2151,F2151)-1=1),
((EOMONTH(U2151,0)-U2151+1)*X2151)/DAY(EOMONTH(U2151,0))+(DAY(U2151)-1)*100/DAY(EOMONTH(U2151,0)),
IF(AND(F2151="Peretoe teenus",H2151&lt;[2]an!$M$37,S2151="kahepoolne vajaduspõhine",U2151&gt;=[2]an!$M$37,U2151&lt;=[2]an!$M$38,RANK(D2151,$D2151:$D2151)+COUNTIFS($D$2:D2151,D2151,$F$2:F2151,F2151)-1&gt;1),"",
IF(AND(F2151="Peretoe teenus",H2151&lt;[2]an!$M$37,S2151="kahepoolne vajaduspõhine",U2151&gt;[2]an!$M$38,RANK(D2151,$D2151:$D2151)+COUNTIFS($D$2:D2151,D2151,$F$2:F2151,F2151)-1=1),X2151,
IF(AND(F2151="Peretoe teenus",H2151&lt;[2]an!$M$37,S2151="kahepoolne vajaduspõhine",U2151&gt;[2]an!$M$38,RANK(D2151,$D2151:$D2151)+COUNTIFS($D$2:D2151,D2151,$F$2:F2151,F2151)-1&gt;1),"",X2151*W2151)))))))))))))),"")</f>
        <v/>
      </c>
      <c r="Z2151" s="18" t="str">
        <f t="shared" si="100"/>
        <v/>
      </c>
      <c r="AA2151" s="19" t="str">
        <f>IFERROR(VLOOKUP(E2151,[2]an!$A$3:$B$81,2,FALSE),"")</f>
        <v/>
      </c>
      <c r="AB2151" s="19" t="str">
        <f>IFERROR(VLOOKUP(AA2151,[2]an!$C$2:$D$16,2,FALSE),"")</f>
        <v/>
      </c>
      <c r="AC2151" s="20"/>
      <c r="AD2151" s="21" t="str">
        <f>IF(A2151=[2]an!$F$36,VLOOKUP([2]an!$F$36,[2]an!$F$36:$H$36,3,FALSE),IF(A2151=[2]an!$F$35,VLOOKUP([2]an!$F$35,[2]an!$F$35:$H$35,3,FALSE),IF(A2151=[2]an!$F$33,VLOOKUP([2]an!$F$33,[2]an!$F$33:$H$33,3,FALSE),IF(A2151=[2]an!$F$31,VLOOKUP([2]an!$F$31,[2]an!$F$31:$H$31,3,FALSE),""))))</f>
        <v/>
      </c>
    </row>
    <row r="2152" spans="6:30" x14ac:dyDescent="0.2">
      <c r="F2152" s="10"/>
      <c r="G2152" s="8" t="str">
        <f t="shared" si="101"/>
        <v/>
      </c>
      <c r="H2152" s="13"/>
      <c r="K2152" s="13"/>
      <c r="L2152" s="10"/>
      <c r="M2152" s="10"/>
      <c r="S2152" s="8" t="str">
        <f>IFERROR(VLOOKUP(D2152,[1]peretoe_teenus!$A$2:$L$2000,5,FALSE),"")</f>
        <v/>
      </c>
      <c r="U2152" s="13"/>
      <c r="V2152" s="15" t="str" cm="1">
        <f t="array" ref="V2152">IFERROR(IF(AND(F2152="Tugigrupp",RANK(K2152,$K2152:$K2152)+COUNTIFS($K$2:K2152,K2152,$L$2:L2152,L2152,$M$2:M2152,M2152,$I$2:I2152,I2152,$G$2:G2152,G2152,$F$2:F2152,F2152)-1=1),SUMPRODUCT(($F$2:$F$4154=F2152)*($G$2:$G$4154=G2152)*($K$2:$K$4154=K2152)*($I$2:$I$4154=I2152)*($L$2:$L$4154=L2152)*($M$2:$M$4154=M2152)),""),"")</f>
        <v/>
      </c>
      <c r="W2152" s="15" t="str">
        <f t="shared" si="99"/>
        <v/>
      </c>
      <c r="X2152" s="16" t="str">
        <f>IF(AND(A2152=[2]an!$G$38,F2152=[2]an!$E$40),[2]an!$G$40,IF(AND(A2152=[2]an!$G$38,F2152=[2]an!$E$41),[2]an!$G$41,IF(AND(A2152=[2]an!$G$38,F2152=[2]an!$E$39,H2152&gt;=[2]an!$M$37),[2]an!$G$39,
IF(AND(A2152=[2]an!$G$38,F2152=[2]an!$E$39,H2152&lt;[2]an!$M$37,S2152="kahepoolne vajaduspõhine",U2152=""),[2]an!$M$40,
IF(AND(A2152=[2]an!$G$38,F2152=[2]an!$E$39,H2152&lt;[2]an!$M$37,S2152="kahepoolne vajaduspõhine",U2152&lt;&gt;""),[2]an!$G$39,
IF(AND(A2152=[2]an!$G$38,F2152=[2]an!$E$39,H2152&lt;[2]an!$M$37,S2152&lt;&gt;"kahepoolne vajaduspõhine"),[2]an!$G$39,
IF(AND(A2152=[2]an!$G$38,F2152=[2]an!$E$42),[2]an!$G$42,
IF(AND(A2152=[2]an!$H$38,F2152=[2]an!$E$40),[2]an!$H$40,IF(AND(A2152=[2]an!$H$38,F2152=[2]an!$E$41),[2]an!$H$41,IF(AND(A2152=[2]an!$H$38,F2152=[2]an!$E$39,H2152&gt;=[2]an!$M$37),[2]an!$H$39,
IF(AND(A2152=[2]an!$H$38,F2152=[2]an!$E$39,H2152&lt;[2]an!$M$37,S2152="kahepoolne vajaduspõhine",U2152=""),[2]an!$M$40,
IF(AND(A2152=[2]an!$H$38,F2152=[2]an!$E$39,H2152&lt;[2]an!$M$37,S2152="kahepoolne vajaduspõhine",U2152&lt;&gt;""),[2]an!$H$39,
IF(AND(A2152=[2]an!$H$38,F2152=[2]an!$E$39,H2152&lt;[2]an!$M$37,S2152&lt;&gt;"kahepoolne vajaduspõhine"),[2]an!$H$39,
IF(AND(A2152=[2]an!$H$38,F2152=[2]an!$E$42),[2]an!$H$42,
IF(AND(A2152=[2]an!$I$38,F2152=[2]an!$E$40),[2]an!$I$40,IF(AND(A2152=[2]an!$I$38,F2152=[2]an!$E$41),[2]an!$I$41,IF(AND(A2152=[2]an!$I$38,F2152=[2]an!$E$39,H2152&gt;=[2]an!$M$37),[2]an!$I$39,
IF(AND(A2152=[2]an!$I$38,F2152=[2]an!$E$39,H2152&lt;[2]an!$M$37,S2152="kahepoolne vajaduspõhine",U2152=""),[2]an!$M$40,
IF(AND(A2152=[2]an!$I$38,F2152=[2]an!$E$39,H2152&lt;[2]an!$M$37,S2152="kahepoolne vajaduspõhine",U2152&lt;&gt;""),[2]an!$I$39,
IF(AND(A2152=[2]an!$I$38,F2152=[2]an!$E$39,H2152&lt;[2]an!$M$37,S2152&lt;&gt;"kahepoolne vajaduspõhine"),[2]an!$I$39,
IF(AND(A2152=[2]an!$I$38,F2152=[2]an!$E$42),[2]an!$I$42,
IF(AND(A2152=[2]an!$J$38,F2152=[2]an!$E$40),[2]an!$J$40,IF(AND(A2152=[2]an!$J$38,F2152=[2]an!$E$41),[2]an!$J$41,IF(AND(A2152=[2]an!$J$38,F2152=[2]an!$E$39,H2152&gt;=[2]an!$M$37),[2]an!$J$39,
IF(AND(A2152=[2]an!$J$38,F2152=[2]an!$E$39,H2152&lt;[2]an!$M$37,S2152="kahepoolne vajaduspõhine",U2152=""),[2]an!$M$40,
IF(AND(A2152=[2]an!$J$38,F2152=[2]an!$E$39,H2152&lt;[2]an!$M$37,S2152="kahepoolne vajaduspõhine",U2152&lt;&gt;""),[2]an!$J$39,
IF(AND(A2152=[2]an!$J$38,F2152=[2]an!$E$39,H2152&lt;[2]an!$M$37,S2152&lt;&gt;"kahepoolne vajaduspõhine"),[2]an!$J$39,
IF(AND(A2152=[2]an!$J$38,F2152=[2]an!$E$42),[2]an!$J$42,""))))))))))))))))))))))))))))</f>
        <v/>
      </c>
      <c r="Y2152" s="17" t="str">
        <f>IFERROR(IF(F2152="Tugigrupp",0,
IF(AND(F2152="Peretoe teenus",H2152&gt;=[2]an!$M$37,RANK(D2152,$D2152:$D2152)+COUNTIFS($D$2:D2152,D2152,$F$2:F2152,F2152)-1&gt;1),"",
IF(AND(F2152="Peretoe teenus",H2152&gt;=[2]an!$M$37,RANK(D2152,$D2152:$D2152)+COUNTIFS($D$2:D2152,D2152,$F$2:F2152,F2152)-1=1,MONTH(H2152)=MONTH(K2152)=TRUE,YEAR(H2152)=YEAR(K2152)=TRUE),((EOMONTH(H2152,0)-H2152+1)*X2152)/DAY(EOMONTH(H2152,0)),
IF(AND(F2152="Peretoe teenus",H2152&gt;=[2]an!$M$37,RANK(D2152,$D2152:$D2152)+COUNTIFS($D$2:D2152,D2152,$F$2:F2152,F2152)-1=1),X2152,
IF(AND(F2152="Peretoe teenus",H2152&lt;[2]an!$M$37,S2152&lt;&gt;"kahepoolne vajaduspõhine",RANK(D2152,$D2152:$D2152)+COUNTIFS($D$2:D2152,D2152,$F$2:F2152,F2152)-1=1),X2152,
IF(AND(F2152="Peretoe teenus",H2152&lt;[2]an!$M$37,S2152&lt;&gt;"kahepoolne vajaduspõhine",RANK(D2152,$D2152:$D2152)+COUNTIFS($D$2:D2152,D2152,$F$2:F2152,F2152)-1&gt;1),"",
IF(AND(F2152="Peretoe teenus",H2152&lt;[2]an!$M$37,S2152="kahepoolne vajaduspõhine",U2152="",RANK(D2152,$D2152:$D2152)+COUNTIFS($D$2:D2152,D2152,$F$2:F2152,F2152)-1=1),X2152,
IF(AND(F2152="Peretoe teenus",H2152&lt;[2]an!$M$37,S2152="kahepoolne vajaduspõhine",U2152="",RANK(D2152,$D2152:$D2152)+COUNTIFS($D$2:D2152,D2152,$F$2:F2152,F2152)-1&gt;1),"",
IF(AND(F2152="Peretoe teenus",H2152&lt;[2]an!$M$37,S2152="kahepoolne vajaduspõhine",U2152&lt;[2]an!$M$37,RANK(D2152,$D2152:$D2152)+COUNTIFS($D$2:D2152,D2152,$F$2:F2152,F2152)-1=1),X2152,
IF(AND(F2152="Peretoe teenus",H2152&lt;[2]an!$M$37,S2152="kahepoolne vajaduspõhine",U2152&lt;[2]an!$M$37,RANK(D2152,$D2152:$D2152)+COUNTIFS($D$2:D2152,D2152,$F$2:F2152,F2152)-1&gt;1),"",
IF(AND(F2152="Peretoe teenus",H2152&lt;[2]an!$M$37,S2152="kahepoolne vajaduspõhine",U2152&gt;=[2]an!$M$37,U2152&lt;=[2]an!$M$38,RANK(D2152,$D2152:$D2152)+COUNTIFS($D$2:D2152,D2152,$F$2:F2152,F2152)-1=1),
((EOMONTH(U2152,0)-U2152+1)*X2152)/DAY(EOMONTH(U2152,0))+(DAY(U2152)-1)*100/DAY(EOMONTH(U2152,0)),
IF(AND(F2152="Peretoe teenus",H2152&lt;[2]an!$M$37,S2152="kahepoolne vajaduspõhine",U2152&gt;=[2]an!$M$37,U2152&lt;=[2]an!$M$38,RANK(D2152,$D2152:$D2152)+COUNTIFS($D$2:D2152,D2152,$F$2:F2152,F2152)-1&gt;1),"",
IF(AND(F2152="Peretoe teenus",H2152&lt;[2]an!$M$37,S2152="kahepoolne vajaduspõhine",U2152&gt;[2]an!$M$38,RANK(D2152,$D2152:$D2152)+COUNTIFS($D$2:D2152,D2152,$F$2:F2152,F2152)-1=1),X2152,
IF(AND(F2152="Peretoe teenus",H2152&lt;[2]an!$M$37,S2152="kahepoolne vajaduspõhine",U2152&gt;[2]an!$M$38,RANK(D2152,$D2152:$D2152)+COUNTIFS($D$2:D2152,D2152,$F$2:F2152,F2152)-1&gt;1),"",X2152*W2152)))))))))))))),"")</f>
        <v/>
      </c>
      <c r="Z2152" s="18" t="str">
        <f t="shared" si="100"/>
        <v/>
      </c>
      <c r="AA2152" s="19" t="str">
        <f>IFERROR(VLOOKUP(E2152,[2]an!$A$3:$B$81,2,FALSE),"")</f>
        <v/>
      </c>
      <c r="AB2152" s="19" t="str">
        <f>IFERROR(VLOOKUP(AA2152,[2]an!$C$2:$D$16,2,FALSE),"")</f>
        <v/>
      </c>
      <c r="AC2152" s="20"/>
      <c r="AD2152" s="21" t="str">
        <f>IF(A2152=[2]an!$F$36,VLOOKUP([2]an!$F$36,[2]an!$F$36:$H$36,3,FALSE),IF(A2152=[2]an!$F$35,VLOOKUP([2]an!$F$35,[2]an!$F$35:$H$35,3,FALSE),IF(A2152=[2]an!$F$33,VLOOKUP([2]an!$F$33,[2]an!$F$33:$H$33,3,FALSE),IF(A2152=[2]an!$F$31,VLOOKUP([2]an!$F$31,[2]an!$F$31:$H$31,3,FALSE),""))))</f>
        <v/>
      </c>
    </row>
    <row r="2153" spans="6:30" x14ac:dyDescent="0.2">
      <c r="F2153" s="10"/>
      <c r="G2153" s="8" t="str">
        <f t="shared" si="101"/>
        <v/>
      </c>
      <c r="H2153" s="13"/>
      <c r="K2153" s="13"/>
      <c r="L2153" s="10"/>
      <c r="M2153" s="10"/>
      <c r="S2153" s="8" t="str">
        <f>IFERROR(VLOOKUP(D2153,[1]peretoe_teenus!$A$2:$L$2000,5,FALSE),"")</f>
        <v/>
      </c>
      <c r="U2153" s="13"/>
      <c r="V2153" s="15" t="str" cm="1">
        <f t="array" ref="V2153">IFERROR(IF(AND(F2153="Tugigrupp",RANK(K2153,$K2153:$K2153)+COUNTIFS($K$2:K2153,K2153,$L$2:L2153,L2153,$M$2:M2153,M2153,$I$2:I2153,I2153,$G$2:G2153,G2153,$F$2:F2153,F2153)-1=1),SUMPRODUCT(($F$2:$F$4154=F2153)*($G$2:$G$4154=G2153)*($K$2:$K$4154=K2153)*($I$2:$I$4154=I2153)*($L$2:$L$4154=L2153)*($M$2:$M$4154=M2153)),""),"")</f>
        <v/>
      </c>
      <c r="W2153" s="15" t="str">
        <f t="shared" si="99"/>
        <v/>
      </c>
      <c r="X2153" s="16" t="str">
        <f>IF(AND(A2153=[2]an!$G$38,F2153=[2]an!$E$40),[2]an!$G$40,IF(AND(A2153=[2]an!$G$38,F2153=[2]an!$E$41),[2]an!$G$41,IF(AND(A2153=[2]an!$G$38,F2153=[2]an!$E$39,H2153&gt;=[2]an!$M$37),[2]an!$G$39,
IF(AND(A2153=[2]an!$G$38,F2153=[2]an!$E$39,H2153&lt;[2]an!$M$37,S2153="kahepoolne vajaduspõhine",U2153=""),[2]an!$M$40,
IF(AND(A2153=[2]an!$G$38,F2153=[2]an!$E$39,H2153&lt;[2]an!$M$37,S2153="kahepoolne vajaduspõhine",U2153&lt;&gt;""),[2]an!$G$39,
IF(AND(A2153=[2]an!$G$38,F2153=[2]an!$E$39,H2153&lt;[2]an!$M$37,S2153&lt;&gt;"kahepoolne vajaduspõhine"),[2]an!$G$39,
IF(AND(A2153=[2]an!$G$38,F2153=[2]an!$E$42),[2]an!$G$42,
IF(AND(A2153=[2]an!$H$38,F2153=[2]an!$E$40),[2]an!$H$40,IF(AND(A2153=[2]an!$H$38,F2153=[2]an!$E$41),[2]an!$H$41,IF(AND(A2153=[2]an!$H$38,F2153=[2]an!$E$39,H2153&gt;=[2]an!$M$37),[2]an!$H$39,
IF(AND(A2153=[2]an!$H$38,F2153=[2]an!$E$39,H2153&lt;[2]an!$M$37,S2153="kahepoolne vajaduspõhine",U2153=""),[2]an!$M$40,
IF(AND(A2153=[2]an!$H$38,F2153=[2]an!$E$39,H2153&lt;[2]an!$M$37,S2153="kahepoolne vajaduspõhine",U2153&lt;&gt;""),[2]an!$H$39,
IF(AND(A2153=[2]an!$H$38,F2153=[2]an!$E$39,H2153&lt;[2]an!$M$37,S2153&lt;&gt;"kahepoolne vajaduspõhine"),[2]an!$H$39,
IF(AND(A2153=[2]an!$H$38,F2153=[2]an!$E$42),[2]an!$H$42,
IF(AND(A2153=[2]an!$I$38,F2153=[2]an!$E$40),[2]an!$I$40,IF(AND(A2153=[2]an!$I$38,F2153=[2]an!$E$41),[2]an!$I$41,IF(AND(A2153=[2]an!$I$38,F2153=[2]an!$E$39,H2153&gt;=[2]an!$M$37),[2]an!$I$39,
IF(AND(A2153=[2]an!$I$38,F2153=[2]an!$E$39,H2153&lt;[2]an!$M$37,S2153="kahepoolne vajaduspõhine",U2153=""),[2]an!$M$40,
IF(AND(A2153=[2]an!$I$38,F2153=[2]an!$E$39,H2153&lt;[2]an!$M$37,S2153="kahepoolne vajaduspõhine",U2153&lt;&gt;""),[2]an!$I$39,
IF(AND(A2153=[2]an!$I$38,F2153=[2]an!$E$39,H2153&lt;[2]an!$M$37,S2153&lt;&gt;"kahepoolne vajaduspõhine"),[2]an!$I$39,
IF(AND(A2153=[2]an!$I$38,F2153=[2]an!$E$42),[2]an!$I$42,
IF(AND(A2153=[2]an!$J$38,F2153=[2]an!$E$40),[2]an!$J$40,IF(AND(A2153=[2]an!$J$38,F2153=[2]an!$E$41),[2]an!$J$41,IF(AND(A2153=[2]an!$J$38,F2153=[2]an!$E$39,H2153&gt;=[2]an!$M$37),[2]an!$J$39,
IF(AND(A2153=[2]an!$J$38,F2153=[2]an!$E$39,H2153&lt;[2]an!$M$37,S2153="kahepoolne vajaduspõhine",U2153=""),[2]an!$M$40,
IF(AND(A2153=[2]an!$J$38,F2153=[2]an!$E$39,H2153&lt;[2]an!$M$37,S2153="kahepoolne vajaduspõhine",U2153&lt;&gt;""),[2]an!$J$39,
IF(AND(A2153=[2]an!$J$38,F2153=[2]an!$E$39,H2153&lt;[2]an!$M$37,S2153&lt;&gt;"kahepoolne vajaduspõhine"),[2]an!$J$39,
IF(AND(A2153=[2]an!$J$38,F2153=[2]an!$E$42),[2]an!$J$42,""))))))))))))))))))))))))))))</f>
        <v/>
      </c>
      <c r="Y2153" s="17" t="str">
        <f>IFERROR(IF(F2153="Tugigrupp",0,
IF(AND(F2153="Peretoe teenus",H2153&gt;=[2]an!$M$37,RANK(D2153,$D2153:$D2153)+COUNTIFS($D$2:D2153,D2153,$F$2:F2153,F2153)-1&gt;1),"",
IF(AND(F2153="Peretoe teenus",H2153&gt;=[2]an!$M$37,RANK(D2153,$D2153:$D2153)+COUNTIFS($D$2:D2153,D2153,$F$2:F2153,F2153)-1=1,MONTH(H2153)=MONTH(K2153)=TRUE,YEAR(H2153)=YEAR(K2153)=TRUE),((EOMONTH(H2153,0)-H2153+1)*X2153)/DAY(EOMONTH(H2153,0)),
IF(AND(F2153="Peretoe teenus",H2153&gt;=[2]an!$M$37,RANK(D2153,$D2153:$D2153)+COUNTIFS($D$2:D2153,D2153,$F$2:F2153,F2153)-1=1),X2153,
IF(AND(F2153="Peretoe teenus",H2153&lt;[2]an!$M$37,S2153&lt;&gt;"kahepoolne vajaduspõhine",RANK(D2153,$D2153:$D2153)+COUNTIFS($D$2:D2153,D2153,$F$2:F2153,F2153)-1=1),X2153,
IF(AND(F2153="Peretoe teenus",H2153&lt;[2]an!$M$37,S2153&lt;&gt;"kahepoolne vajaduspõhine",RANK(D2153,$D2153:$D2153)+COUNTIFS($D$2:D2153,D2153,$F$2:F2153,F2153)-1&gt;1),"",
IF(AND(F2153="Peretoe teenus",H2153&lt;[2]an!$M$37,S2153="kahepoolne vajaduspõhine",U2153="",RANK(D2153,$D2153:$D2153)+COUNTIFS($D$2:D2153,D2153,$F$2:F2153,F2153)-1=1),X2153,
IF(AND(F2153="Peretoe teenus",H2153&lt;[2]an!$M$37,S2153="kahepoolne vajaduspõhine",U2153="",RANK(D2153,$D2153:$D2153)+COUNTIFS($D$2:D2153,D2153,$F$2:F2153,F2153)-1&gt;1),"",
IF(AND(F2153="Peretoe teenus",H2153&lt;[2]an!$M$37,S2153="kahepoolne vajaduspõhine",U2153&lt;[2]an!$M$37,RANK(D2153,$D2153:$D2153)+COUNTIFS($D$2:D2153,D2153,$F$2:F2153,F2153)-1=1),X2153,
IF(AND(F2153="Peretoe teenus",H2153&lt;[2]an!$M$37,S2153="kahepoolne vajaduspõhine",U2153&lt;[2]an!$M$37,RANK(D2153,$D2153:$D2153)+COUNTIFS($D$2:D2153,D2153,$F$2:F2153,F2153)-1&gt;1),"",
IF(AND(F2153="Peretoe teenus",H2153&lt;[2]an!$M$37,S2153="kahepoolne vajaduspõhine",U2153&gt;=[2]an!$M$37,U2153&lt;=[2]an!$M$38,RANK(D2153,$D2153:$D2153)+COUNTIFS($D$2:D2153,D2153,$F$2:F2153,F2153)-1=1),
((EOMONTH(U2153,0)-U2153+1)*X2153)/DAY(EOMONTH(U2153,0))+(DAY(U2153)-1)*100/DAY(EOMONTH(U2153,0)),
IF(AND(F2153="Peretoe teenus",H2153&lt;[2]an!$M$37,S2153="kahepoolne vajaduspõhine",U2153&gt;=[2]an!$M$37,U2153&lt;=[2]an!$M$38,RANK(D2153,$D2153:$D2153)+COUNTIFS($D$2:D2153,D2153,$F$2:F2153,F2153)-1&gt;1),"",
IF(AND(F2153="Peretoe teenus",H2153&lt;[2]an!$M$37,S2153="kahepoolne vajaduspõhine",U2153&gt;[2]an!$M$38,RANK(D2153,$D2153:$D2153)+COUNTIFS($D$2:D2153,D2153,$F$2:F2153,F2153)-1=1),X2153,
IF(AND(F2153="Peretoe teenus",H2153&lt;[2]an!$M$37,S2153="kahepoolne vajaduspõhine",U2153&gt;[2]an!$M$38,RANK(D2153,$D2153:$D2153)+COUNTIFS($D$2:D2153,D2153,$F$2:F2153,F2153)-1&gt;1),"",X2153*W2153)))))))))))))),"")</f>
        <v/>
      </c>
      <c r="Z2153" s="18" t="str">
        <f t="shared" si="100"/>
        <v/>
      </c>
      <c r="AA2153" s="19" t="str">
        <f>IFERROR(VLOOKUP(E2153,[2]an!$A$3:$B$81,2,FALSE),"")</f>
        <v/>
      </c>
      <c r="AB2153" s="19" t="str">
        <f>IFERROR(VLOOKUP(AA2153,[2]an!$C$2:$D$16,2,FALSE),"")</f>
        <v/>
      </c>
      <c r="AC2153" s="20"/>
      <c r="AD2153" s="21" t="str">
        <f>IF(A2153=[2]an!$F$36,VLOOKUP([2]an!$F$36,[2]an!$F$36:$H$36,3,FALSE),IF(A2153=[2]an!$F$35,VLOOKUP([2]an!$F$35,[2]an!$F$35:$H$35,3,FALSE),IF(A2153=[2]an!$F$33,VLOOKUP([2]an!$F$33,[2]an!$F$33:$H$33,3,FALSE),IF(A2153=[2]an!$F$31,VLOOKUP([2]an!$F$31,[2]an!$F$31:$H$31,3,FALSE),""))))</f>
        <v/>
      </c>
    </row>
    <row r="2154" spans="6:30" x14ac:dyDescent="0.2">
      <c r="F2154" s="10"/>
      <c r="G2154" s="8" t="str">
        <f t="shared" si="101"/>
        <v/>
      </c>
      <c r="H2154" s="13"/>
      <c r="K2154" s="13"/>
      <c r="L2154" s="10"/>
      <c r="M2154" s="10"/>
      <c r="S2154" s="8" t="str">
        <f>IFERROR(VLOOKUP(D2154,[1]peretoe_teenus!$A$2:$L$2000,5,FALSE),"")</f>
        <v/>
      </c>
      <c r="U2154" s="13"/>
      <c r="V2154" s="15" t="str" cm="1">
        <f t="array" ref="V2154">IFERROR(IF(AND(F2154="Tugigrupp",RANK(K2154,$K2154:$K2154)+COUNTIFS($K$2:K2154,K2154,$L$2:L2154,L2154,$M$2:M2154,M2154,$I$2:I2154,I2154,$G$2:G2154,G2154,$F$2:F2154,F2154)-1=1),SUMPRODUCT(($F$2:$F$4154=F2154)*($G$2:$G$4154=G2154)*($K$2:$K$4154=K2154)*($I$2:$I$4154=I2154)*($L$2:$L$4154=L2154)*($M$2:$M$4154=M2154)),""),"")</f>
        <v/>
      </c>
      <c r="W2154" s="15" t="str">
        <f t="shared" si="99"/>
        <v/>
      </c>
      <c r="X2154" s="16" t="str">
        <f>IF(AND(A2154=[2]an!$G$38,F2154=[2]an!$E$40),[2]an!$G$40,IF(AND(A2154=[2]an!$G$38,F2154=[2]an!$E$41),[2]an!$G$41,IF(AND(A2154=[2]an!$G$38,F2154=[2]an!$E$39,H2154&gt;=[2]an!$M$37),[2]an!$G$39,
IF(AND(A2154=[2]an!$G$38,F2154=[2]an!$E$39,H2154&lt;[2]an!$M$37,S2154="kahepoolne vajaduspõhine",U2154=""),[2]an!$M$40,
IF(AND(A2154=[2]an!$G$38,F2154=[2]an!$E$39,H2154&lt;[2]an!$M$37,S2154="kahepoolne vajaduspõhine",U2154&lt;&gt;""),[2]an!$G$39,
IF(AND(A2154=[2]an!$G$38,F2154=[2]an!$E$39,H2154&lt;[2]an!$M$37,S2154&lt;&gt;"kahepoolne vajaduspõhine"),[2]an!$G$39,
IF(AND(A2154=[2]an!$G$38,F2154=[2]an!$E$42),[2]an!$G$42,
IF(AND(A2154=[2]an!$H$38,F2154=[2]an!$E$40),[2]an!$H$40,IF(AND(A2154=[2]an!$H$38,F2154=[2]an!$E$41),[2]an!$H$41,IF(AND(A2154=[2]an!$H$38,F2154=[2]an!$E$39,H2154&gt;=[2]an!$M$37),[2]an!$H$39,
IF(AND(A2154=[2]an!$H$38,F2154=[2]an!$E$39,H2154&lt;[2]an!$M$37,S2154="kahepoolne vajaduspõhine",U2154=""),[2]an!$M$40,
IF(AND(A2154=[2]an!$H$38,F2154=[2]an!$E$39,H2154&lt;[2]an!$M$37,S2154="kahepoolne vajaduspõhine",U2154&lt;&gt;""),[2]an!$H$39,
IF(AND(A2154=[2]an!$H$38,F2154=[2]an!$E$39,H2154&lt;[2]an!$M$37,S2154&lt;&gt;"kahepoolne vajaduspõhine"),[2]an!$H$39,
IF(AND(A2154=[2]an!$H$38,F2154=[2]an!$E$42),[2]an!$H$42,
IF(AND(A2154=[2]an!$I$38,F2154=[2]an!$E$40),[2]an!$I$40,IF(AND(A2154=[2]an!$I$38,F2154=[2]an!$E$41),[2]an!$I$41,IF(AND(A2154=[2]an!$I$38,F2154=[2]an!$E$39,H2154&gt;=[2]an!$M$37),[2]an!$I$39,
IF(AND(A2154=[2]an!$I$38,F2154=[2]an!$E$39,H2154&lt;[2]an!$M$37,S2154="kahepoolne vajaduspõhine",U2154=""),[2]an!$M$40,
IF(AND(A2154=[2]an!$I$38,F2154=[2]an!$E$39,H2154&lt;[2]an!$M$37,S2154="kahepoolne vajaduspõhine",U2154&lt;&gt;""),[2]an!$I$39,
IF(AND(A2154=[2]an!$I$38,F2154=[2]an!$E$39,H2154&lt;[2]an!$M$37,S2154&lt;&gt;"kahepoolne vajaduspõhine"),[2]an!$I$39,
IF(AND(A2154=[2]an!$I$38,F2154=[2]an!$E$42),[2]an!$I$42,
IF(AND(A2154=[2]an!$J$38,F2154=[2]an!$E$40),[2]an!$J$40,IF(AND(A2154=[2]an!$J$38,F2154=[2]an!$E$41),[2]an!$J$41,IF(AND(A2154=[2]an!$J$38,F2154=[2]an!$E$39,H2154&gt;=[2]an!$M$37),[2]an!$J$39,
IF(AND(A2154=[2]an!$J$38,F2154=[2]an!$E$39,H2154&lt;[2]an!$M$37,S2154="kahepoolne vajaduspõhine",U2154=""),[2]an!$M$40,
IF(AND(A2154=[2]an!$J$38,F2154=[2]an!$E$39,H2154&lt;[2]an!$M$37,S2154="kahepoolne vajaduspõhine",U2154&lt;&gt;""),[2]an!$J$39,
IF(AND(A2154=[2]an!$J$38,F2154=[2]an!$E$39,H2154&lt;[2]an!$M$37,S2154&lt;&gt;"kahepoolne vajaduspõhine"),[2]an!$J$39,
IF(AND(A2154=[2]an!$J$38,F2154=[2]an!$E$42),[2]an!$J$42,""))))))))))))))))))))))))))))</f>
        <v/>
      </c>
      <c r="Y2154" s="17" t="str">
        <f>IFERROR(IF(F2154="Tugigrupp",0,
IF(AND(F2154="Peretoe teenus",H2154&gt;=[2]an!$M$37,RANK(D2154,$D2154:$D2154)+COUNTIFS($D$2:D2154,D2154,$F$2:F2154,F2154)-1&gt;1),"",
IF(AND(F2154="Peretoe teenus",H2154&gt;=[2]an!$M$37,RANK(D2154,$D2154:$D2154)+COUNTIFS($D$2:D2154,D2154,$F$2:F2154,F2154)-1=1,MONTH(H2154)=MONTH(K2154)=TRUE,YEAR(H2154)=YEAR(K2154)=TRUE),((EOMONTH(H2154,0)-H2154+1)*X2154)/DAY(EOMONTH(H2154,0)),
IF(AND(F2154="Peretoe teenus",H2154&gt;=[2]an!$M$37,RANK(D2154,$D2154:$D2154)+COUNTIFS($D$2:D2154,D2154,$F$2:F2154,F2154)-1=1),X2154,
IF(AND(F2154="Peretoe teenus",H2154&lt;[2]an!$M$37,S2154&lt;&gt;"kahepoolne vajaduspõhine",RANK(D2154,$D2154:$D2154)+COUNTIFS($D$2:D2154,D2154,$F$2:F2154,F2154)-1=1),X2154,
IF(AND(F2154="Peretoe teenus",H2154&lt;[2]an!$M$37,S2154&lt;&gt;"kahepoolne vajaduspõhine",RANK(D2154,$D2154:$D2154)+COUNTIFS($D$2:D2154,D2154,$F$2:F2154,F2154)-1&gt;1),"",
IF(AND(F2154="Peretoe teenus",H2154&lt;[2]an!$M$37,S2154="kahepoolne vajaduspõhine",U2154="",RANK(D2154,$D2154:$D2154)+COUNTIFS($D$2:D2154,D2154,$F$2:F2154,F2154)-1=1),X2154,
IF(AND(F2154="Peretoe teenus",H2154&lt;[2]an!$M$37,S2154="kahepoolne vajaduspõhine",U2154="",RANK(D2154,$D2154:$D2154)+COUNTIFS($D$2:D2154,D2154,$F$2:F2154,F2154)-1&gt;1),"",
IF(AND(F2154="Peretoe teenus",H2154&lt;[2]an!$M$37,S2154="kahepoolne vajaduspõhine",U2154&lt;[2]an!$M$37,RANK(D2154,$D2154:$D2154)+COUNTIFS($D$2:D2154,D2154,$F$2:F2154,F2154)-1=1),X2154,
IF(AND(F2154="Peretoe teenus",H2154&lt;[2]an!$M$37,S2154="kahepoolne vajaduspõhine",U2154&lt;[2]an!$M$37,RANK(D2154,$D2154:$D2154)+COUNTIFS($D$2:D2154,D2154,$F$2:F2154,F2154)-1&gt;1),"",
IF(AND(F2154="Peretoe teenus",H2154&lt;[2]an!$M$37,S2154="kahepoolne vajaduspõhine",U2154&gt;=[2]an!$M$37,U2154&lt;=[2]an!$M$38,RANK(D2154,$D2154:$D2154)+COUNTIFS($D$2:D2154,D2154,$F$2:F2154,F2154)-1=1),
((EOMONTH(U2154,0)-U2154+1)*X2154)/DAY(EOMONTH(U2154,0))+(DAY(U2154)-1)*100/DAY(EOMONTH(U2154,0)),
IF(AND(F2154="Peretoe teenus",H2154&lt;[2]an!$M$37,S2154="kahepoolne vajaduspõhine",U2154&gt;=[2]an!$M$37,U2154&lt;=[2]an!$M$38,RANK(D2154,$D2154:$D2154)+COUNTIFS($D$2:D2154,D2154,$F$2:F2154,F2154)-1&gt;1),"",
IF(AND(F2154="Peretoe teenus",H2154&lt;[2]an!$M$37,S2154="kahepoolne vajaduspõhine",U2154&gt;[2]an!$M$38,RANK(D2154,$D2154:$D2154)+COUNTIFS($D$2:D2154,D2154,$F$2:F2154,F2154)-1=1),X2154,
IF(AND(F2154="Peretoe teenus",H2154&lt;[2]an!$M$37,S2154="kahepoolne vajaduspõhine",U2154&gt;[2]an!$M$38,RANK(D2154,$D2154:$D2154)+COUNTIFS($D$2:D2154,D2154,$F$2:F2154,F2154)-1&gt;1),"",X2154*W2154)))))))))))))),"")</f>
        <v/>
      </c>
      <c r="Z2154" s="18" t="str">
        <f t="shared" si="100"/>
        <v/>
      </c>
      <c r="AA2154" s="19" t="str">
        <f>IFERROR(VLOOKUP(E2154,[2]an!$A$3:$B$81,2,FALSE),"")</f>
        <v/>
      </c>
      <c r="AB2154" s="19" t="str">
        <f>IFERROR(VLOOKUP(AA2154,[2]an!$C$2:$D$16,2,FALSE),"")</f>
        <v/>
      </c>
      <c r="AC2154" s="20"/>
      <c r="AD2154" s="21" t="str">
        <f>IF(A2154=[2]an!$F$36,VLOOKUP([2]an!$F$36,[2]an!$F$36:$H$36,3,FALSE),IF(A2154=[2]an!$F$35,VLOOKUP([2]an!$F$35,[2]an!$F$35:$H$35,3,FALSE),IF(A2154=[2]an!$F$33,VLOOKUP([2]an!$F$33,[2]an!$F$33:$H$33,3,FALSE),IF(A2154=[2]an!$F$31,VLOOKUP([2]an!$F$31,[2]an!$F$31:$H$31,3,FALSE),""))))</f>
        <v/>
      </c>
    </row>
    <row r="2155" spans="6:30" x14ac:dyDescent="0.2">
      <c r="F2155" s="10"/>
      <c r="G2155" s="8" t="str">
        <f t="shared" si="101"/>
        <v/>
      </c>
      <c r="H2155" s="13"/>
      <c r="K2155" s="13"/>
      <c r="L2155" s="10"/>
      <c r="M2155" s="10"/>
      <c r="S2155" s="8" t="str">
        <f>IFERROR(VLOOKUP(D2155,[1]peretoe_teenus!$A$2:$L$2000,5,FALSE),"")</f>
        <v/>
      </c>
      <c r="U2155" s="13"/>
      <c r="V2155" s="15" t="str" cm="1">
        <f t="array" ref="V2155">IFERROR(IF(AND(F2155="Tugigrupp",RANK(K2155,$K2155:$K2155)+COUNTIFS($K$2:K2155,K2155,$L$2:L2155,L2155,$M$2:M2155,M2155,$I$2:I2155,I2155,$G$2:G2155,G2155,$F$2:F2155,F2155)-1=1),SUMPRODUCT(($F$2:$F$4154=F2155)*($G$2:$G$4154=G2155)*($K$2:$K$4154=K2155)*($I$2:$I$4154=I2155)*($L$2:$L$4154=L2155)*($M$2:$M$4154=M2155)),""),"")</f>
        <v/>
      </c>
      <c r="W2155" s="15" t="str">
        <f t="shared" si="99"/>
        <v/>
      </c>
      <c r="X2155" s="16" t="str">
        <f>IF(AND(A2155=[2]an!$G$38,F2155=[2]an!$E$40),[2]an!$G$40,IF(AND(A2155=[2]an!$G$38,F2155=[2]an!$E$41),[2]an!$G$41,IF(AND(A2155=[2]an!$G$38,F2155=[2]an!$E$39,H2155&gt;=[2]an!$M$37),[2]an!$G$39,
IF(AND(A2155=[2]an!$G$38,F2155=[2]an!$E$39,H2155&lt;[2]an!$M$37,S2155="kahepoolne vajaduspõhine",U2155=""),[2]an!$M$40,
IF(AND(A2155=[2]an!$G$38,F2155=[2]an!$E$39,H2155&lt;[2]an!$M$37,S2155="kahepoolne vajaduspõhine",U2155&lt;&gt;""),[2]an!$G$39,
IF(AND(A2155=[2]an!$G$38,F2155=[2]an!$E$39,H2155&lt;[2]an!$M$37,S2155&lt;&gt;"kahepoolne vajaduspõhine"),[2]an!$G$39,
IF(AND(A2155=[2]an!$G$38,F2155=[2]an!$E$42),[2]an!$G$42,
IF(AND(A2155=[2]an!$H$38,F2155=[2]an!$E$40),[2]an!$H$40,IF(AND(A2155=[2]an!$H$38,F2155=[2]an!$E$41),[2]an!$H$41,IF(AND(A2155=[2]an!$H$38,F2155=[2]an!$E$39,H2155&gt;=[2]an!$M$37),[2]an!$H$39,
IF(AND(A2155=[2]an!$H$38,F2155=[2]an!$E$39,H2155&lt;[2]an!$M$37,S2155="kahepoolne vajaduspõhine",U2155=""),[2]an!$M$40,
IF(AND(A2155=[2]an!$H$38,F2155=[2]an!$E$39,H2155&lt;[2]an!$M$37,S2155="kahepoolne vajaduspõhine",U2155&lt;&gt;""),[2]an!$H$39,
IF(AND(A2155=[2]an!$H$38,F2155=[2]an!$E$39,H2155&lt;[2]an!$M$37,S2155&lt;&gt;"kahepoolne vajaduspõhine"),[2]an!$H$39,
IF(AND(A2155=[2]an!$H$38,F2155=[2]an!$E$42),[2]an!$H$42,
IF(AND(A2155=[2]an!$I$38,F2155=[2]an!$E$40),[2]an!$I$40,IF(AND(A2155=[2]an!$I$38,F2155=[2]an!$E$41),[2]an!$I$41,IF(AND(A2155=[2]an!$I$38,F2155=[2]an!$E$39,H2155&gt;=[2]an!$M$37),[2]an!$I$39,
IF(AND(A2155=[2]an!$I$38,F2155=[2]an!$E$39,H2155&lt;[2]an!$M$37,S2155="kahepoolne vajaduspõhine",U2155=""),[2]an!$M$40,
IF(AND(A2155=[2]an!$I$38,F2155=[2]an!$E$39,H2155&lt;[2]an!$M$37,S2155="kahepoolne vajaduspõhine",U2155&lt;&gt;""),[2]an!$I$39,
IF(AND(A2155=[2]an!$I$38,F2155=[2]an!$E$39,H2155&lt;[2]an!$M$37,S2155&lt;&gt;"kahepoolne vajaduspõhine"),[2]an!$I$39,
IF(AND(A2155=[2]an!$I$38,F2155=[2]an!$E$42),[2]an!$I$42,
IF(AND(A2155=[2]an!$J$38,F2155=[2]an!$E$40),[2]an!$J$40,IF(AND(A2155=[2]an!$J$38,F2155=[2]an!$E$41),[2]an!$J$41,IF(AND(A2155=[2]an!$J$38,F2155=[2]an!$E$39,H2155&gt;=[2]an!$M$37),[2]an!$J$39,
IF(AND(A2155=[2]an!$J$38,F2155=[2]an!$E$39,H2155&lt;[2]an!$M$37,S2155="kahepoolne vajaduspõhine",U2155=""),[2]an!$M$40,
IF(AND(A2155=[2]an!$J$38,F2155=[2]an!$E$39,H2155&lt;[2]an!$M$37,S2155="kahepoolne vajaduspõhine",U2155&lt;&gt;""),[2]an!$J$39,
IF(AND(A2155=[2]an!$J$38,F2155=[2]an!$E$39,H2155&lt;[2]an!$M$37,S2155&lt;&gt;"kahepoolne vajaduspõhine"),[2]an!$J$39,
IF(AND(A2155=[2]an!$J$38,F2155=[2]an!$E$42),[2]an!$J$42,""))))))))))))))))))))))))))))</f>
        <v/>
      </c>
      <c r="Y2155" s="17" t="str">
        <f>IFERROR(IF(F2155="Tugigrupp",0,
IF(AND(F2155="Peretoe teenus",H2155&gt;=[2]an!$M$37,RANK(D2155,$D2155:$D2155)+COUNTIFS($D$2:D2155,D2155,$F$2:F2155,F2155)-1&gt;1),"",
IF(AND(F2155="Peretoe teenus",H2155&gt;=[2]an!$M$37,RANK(D2155,$D2155:$D2155)+COUNTIFS($D$2:D2155,D2155,$F$2:F2155,F2155)-1=1,MONTH(H2155)=MONTH(K2155)=TRUE,YEAR(H2155)=YEAR(K2155)=TRUE),((EOMONTH(H2155,0)-H2155+1)*X2155)/DAY(EOMONTH(H2155,0)),
IF(AND(F2155="Peretoe teenus",H2155&gt;=[2]an!$M$37,RANK(D2155,$D2155:$D2155)+COUNTIFS($D$2:D2155,D2155,$F$2:F2155,F2155)-1=1),X2155,
IF(AND(F2155="Peretoe teenus",H2155&lt;[2]an!$M$37,S2155&lt;&gt;"kahepoolne vajaduspõhine",RANK(D2155,$D2155:$D2155)+COUNTIFS($D$2:D2155,D2155,$F$2:F2155,F2155)-1=1),X2155,
IF(AND(F2155="Peretoe teenus",H2155&lt;[2]an!$M$37,S2155&lt;&gt;"kahepoolne vajaduspõhine",RANK(D2155,$D2155:$D2155)+COUNTIFS($D$2:D2155,D2155,$F$2:F2155,F2155)-1&gt;1),"",
IF(AND(F2155="Peretoe teenus",H2155&lt;[2]an!$M$37,S2155="kahepoolne vajaduspõhine",U2155="",RANK(D2155,$D2155:$D2155)+COUNTIFS($D$2:D2155,D2155,$F$2:F2155,F2155)-1=1),X2155,
IF(AND(F2155="Peretoe teenus",H2155&lt;[2]an!$M$37,S2155="kahepoolne vajaduspõhine",U2155="",RANK(D2155,$D2155:$D2155)+COUNTIFS($D$2:D2155,D2155,$F$2:F2155,F2155)-1&gt;1),"",
IF(AND(F2155="Peretoe teenus",H2155&lt;[2]an!$M$37,S2155="kahepoolne vajaduspõhine",U2155&lt;[2]an!$M$37,RANK(D2155,$D2155:$D2155)+COUNTIFS($D$2:D2155,D2155,$F$2:F2155,F2155)-1=1),X2155,
IF(AND(F2155="Peretoe teenus",H2155&lt;[2]an!$M$37,S2155="kahepoolne vajaduspõhine",U2155&lt;[2]an!$M$37,RANK(D2155,$D2155:$D2155)+COUNTIFS($D$2:D2155,D2155,$F$2:F2155,F2155)-1&gt;1),"",
IF(AND(F2155="Peretoe teenus",H2155&lt;[2]an!$M$37,S2155="kahepoolne vajaduspõhine",U2155&gt;=[2]an!$M$37,U2155&lt;=[2]an!$M$38,RANK(D2155,$D2155:$D2155)+COUNTIFS($D$2:D2155,D2155,$F$2:F2155,F2155)-1=1),
((EOMONTH(U2155,0)-U2155+1)*X2155)/DAY(EOMONTH(U2155,0))+(DAY(U2155)-1)*100/DAY(EOMONTH(U2155,0)),
IF(AND(F2155="Peretoe teenus",H2155&lt;[2]an!$M$37,S2155="kahepoolne vajaduspõhine",U2155&gt;=[2]an!$M$37,U2155&lt;=[2]an!$M$38,RANK(D2155,$D2155:$D2155)+COUNTIFS($D$2:D2155,D2155,$F$2:F2155,F2155)-1&gt;1),"",
IF(AND(F2155="Peretoe teenus",H2155&lt;[2]an!$M$37,S2155="kahepoolne vajaduspõhine",U2155&gt;[2]an!$M$38,RANK(D2155,$D2155:$D2155)+COUNTIFS($D$2:D2155,D2155,$F$2:F2155,F2155)-1=1),X2155,
IF(AND(F2155="Peretoe teenus",H2155&lt;[2]an!$M$37,S2155="kahepoolne vajaduspõhine",U2155&gt;[2]an!$M$38,RANK(D2155,$D2155:$D2155)+COUNTIFS($D$2:D2155,D2155,$F$2:F2155,F2155)-1&gt;1),"",X2155*W2155)))))))))))))),"")</f>
        <v/>
      </c>
      <c r="Z2155" s="18" t="str">
        <f t="shared" si="100"/>
        <v/>
      </c>
      <c r="AA2155" s="19" t="str">
        <f>IFERROR(VLOOKUP(E2155,[2]an!$A$3:$B$81,2,FALSE),"")</f>
        <v/>
      </c>
      <c r="AB2155" s="19" t="str">
        <f>IFERROR(VLOOKUP(AA2155,[2]an!$C$2:$D$16,2,FALSE),"")</f>
        <v/>
      </c>
      <c r="AC2155" s="20"/>
      <c r="AD2155" s="21" t="str">
        <f>IF(A2155=[2]an!$F$36,VLOOKUP([2]an!$F$36,[2]an!$F$36:$H$36,3,FALSE),IF(A2155=[2]an!$F$35,VLOOKUP([2]an!$F$35,[2]an!$F$35:$H$35,3,FALSE),IF(A2155=[2]an!$F$33,VLOOKUP([2]an!$F$33,[2]an!$F$33:$H$33,3,FALSE),IF(A2155=[2]an!$F$31,VLOOKUP([2]an!$F$31,[2]an!$F$31:$H$31,3,FALSE),""))))</f>
        <v/>
      </c>
    </row>
    <row r="2156" spans="6:30" x14ac:dyDescent="0.2">
      <c r="F2156" s="10"/>
      <c r="G2156" s="8" t="str">
        <f t="shared" si="101"/>
        <v/>
      </c>
      <c r="H2156" s="13"/>
      <c r="K2156" s="13"/>
      <c r="L2156" s="10"/>
      <c r="M2156" s="10"/>
      <c r="S2156" s="8" t="str">
        <f>IFERROR(VLOOKUP(D2156,[1]peretoe_teenus!$A$2:$L$2000,5,FALSE),"")</f>
        <v/>
      </c>
      <c r="U2156" s="13"/>
      <c r="V2156" s="15" t="str" cm="1">
        <f t="array" ref="V2156">IFERROR(IF(AND(F2156="Tugigrupp",RANK(K2156,$K2156:$K2156)+COUNTIFS($K$2:K2156,K2156,$L$2:L2156,L2156,$M$2:M2156,M2156,$I$2:I2156,I2156,$G$2:G2156,G2156,$F$2:F2156,F2156)-1=1),SUMPRODUCT(($F$2:$F$4154=F2156)*($G$2:$G$4154=G2156)*($K$2:$K$4154=K2156)*($I$2:$I$4154=I2156)*($L$2:$L$4154=L2156)*($M$2:$M$4154=M2156)),""),"")</f>
        <v/>
      </c>
      <c r="W2156" s="15" t="str">
        <f t="shared" si="99"/>
        <v/>
      </c>
      <c r="X2156" s="16" t="str">
        <f>IF(AND(A2156=[2]an!$G$38,F2156=[2]an!$E$40),[2]an!$G$40,IF(AND(A2156=[2]an!$G$38,F2156=[2]an!$E$41),[2]an!$G$41,IF(AND(A2156=[2]an!$G$38,F2156=[2]an!$E$39,H2156&gt;=[2]an!$M$37),[2]an!$G$39,
IF(AND(A2156=[2]an!$G$38,F2156=[2]an!$E$39,H2156&lt;[2]an!$M$37,S2156="kahepoolne vajaduspõhine",U2156=""),[2]an!$M$40,
IF(AND(A2156=[2]an!$G$38,F2156=[2]an!$E$39,H2156&lt;[2]an!$M$37,S2156="kahepoolne vajaduspõhine",U2156&lt;&gt;""),[2]an!$G$39,
IF(AND(A2156=[2]an!$G$38,F2156=[2]an!$E$39,H2156&lt;[2]an!$M$37,S2156&lt;&gt;"kahepoolne vajaduspõhine"),[2]an!$G$39,
IF(AND(A2156=[2]an!$G$38,F2156=[2]an!$E$42),[2]an!$G$42,
IF(AND(A2156=[2]an!$H$38,F2156=[2]an!$E$40),[2]an!$H$40,IF(AND(A2156=[2]an!$H$38,F2156=[2]an!$E$41),[2]an!$H$41,IF(AND(A2156=[2]an!$H$38,F2156=[2]an!$E$39,H2156&gt;=[2]an!$M$37),[2]an!$H$39,
IF(AND(A2156=[2]an!$H$38,F2156=[2]an!$E$39,H2156&lt;[2]an!$M$37,S2156="kahepoolne vajaduspõhine",U2156=""),[2]an!$M$40,
IF(AND(A2156=[2]an!$H$38,F2156=[2]an!$E$39,H2156&lt;[2]an!$M$37,S2156="kahepoolne vajaduspõhine",U2156&lt;&gt;""),[2]an!$H$39,
IF(AND(A2156=[2]an!$H$38,F2156=[2]an!$E$39,H2156&lt;[2]an!$M$37,S2156&lt;&gt;"kahepoolne vajaduspõhine"),[2]an!$H$39,
IF(AND(A2156=[2]an!$H$38,F2156=[2]an!$E$42),[2]an!$H$42,
IF(AND(A2156=[2]an!$I$38,F2156=[2]an!$E$40),[2]an!$I$40,IF(AND(A2156=[2]an!$I$38,F2156=[2]an!$E$41),[2]an!$I$41,IF(AND(A2156=[2]an!$I$38,F2156=[2]an!$E$39,H2156&gt;=[2]an!$M$37),[2]an!$I$39,
IF(AND(A2156=[2]an!$I$38,F2156=[2]an!$E$39,H2156&lt;[2]an!$M$37,S2156="kahepoolne vajaduspõhine",U2156=""),[2]an!$M$40,
IF(AND(A2156=[2]an!$I$38,F2156=[2]an!$E$39,H2156&lt;[2]an!$M$37,S2156="kahepoolne vajaduspõhine",U2156&lt;&gt;""),[2]an!$I$39,
IF(AND(A2156=[2]an!$I$38,F2156=[2]an!$E$39,H2156&lt;[2]an!$M$37,S2156&lt;&gt;"kahepoolne vajaduspõhine"),[2]an!$I$39,
IF(AND(A2156=[2]an!$I$38,F2156=[2]an!$E$42),[2]an!$I$42,
IF(AND(A2156=[2]an!$J$38,F2156=[2]an!$E$40),[2]an!$J$40,IF(AND(A2156=[2]an!$J$38,F2156=[2]an!$E$41),[2]an!$J$41,IF(AND(A2156=[2]an!$J$38,F2156=[2]an!$E$39,H2156&gt;=[2]an!$M$37),[2]an!$J$39,
IF(AND(A2156=[2]an!$J$38,F2156=[2]an!$E$39,H2156&lt;[2]an!$M$37,S2156="kahepoolne vajaduspõhine",U2156=""),[2]an!$M$40,
IF(AND(A2156=[2]an!$J$38,F2156=[2]an!$E$39,H2156&lt;[2]an!$M$37,S2156="kahepoolne vajaduspõhine",U2156&lt;&gt;""),[2]an!$J$39,
IF(AND(A2156=[2]an!$J$38,F2156=[2]an!$E$39,H2156&lt;[2]an!$M$37,S2156&lt;&gt;"kahepoolne vajaduspõhine"),[2]an!$J$39,
IF(AND(A2156=[2]an!$J$38,F2156=[2]an!$E$42),[2]an!$J$42,""))))))))))))))))))))))))))))</f>
        <v/>
      </c>
      <c r="Y2156" s="17" t="str">
        <f>IFERROR(IF(F2156="Tugigrupp",0,
IF(AND(F2156="Peretoe teenus",H2156&gt;=[2]an!$M$37,RANK(D2156,$D2156:$D2156)+COUNTIFS($D$2:D2156,D2156,$F$2:F2156,F2156)-1&gt;1),"",
IF(AND(F2156="Peretoe teenus",H2156&gt;=[2]an!$M$37,RANK(D2156,$D2156:$D2156)+COUNTIFS($D$2:D2156,D2156,$F$2:F2156,F2156)-1=1,MONTH(H2156)=MONTH(K2156)=TRUE,YEAR(H2156)=YEAR(K2156)=TRUE),((EOMONTH(H2156,0)-H2156+1)*X2156)/DAY(EOMONTH(H2156,0)),
IF(AND(F2156="Peretoe teenus",H2156&gt;=[2]an!$M$37,RANK(D2156,$D2156:$D2156)+COUNTIFS($D$2:D2156,D2156,$F$2:F2156,F2156)-1=1),X2156,
IF(AND(F2156="Peretoe teenus",H2156&lt;[2]an!$M$37,S2156&lt;&gt;"kahepoolne vajaduspõhine",RANK(D2156,$D2156:$D2156)+COUNTIFS($D$2:D2156,D2156,$F$2:F2156,F2156)-1=1),X2156,
IF(AND(F2156="Peretoe teenus",H2156&lt;[2]an!$M$37,S2156&lt;&gt;"kahepoolne vajaduspõhine",RANK(D2156,$D2156:$D2156)+COUNTIFS($D$2:D2156,D2156,$F$2:F2156,F2156)-1&gt;1),"",
IF(AND(F2156="Peretoe teenus",H2156&lt;[2]an!$M$37,S2156="kahepoolne vajaduspõhine",U2156="",RANK(D2156,$D2156:$D2156)+COUNTIFS($D$2:D2156,D2156,$F$2:F2156,F2156)-1=1),X2156,
IF(AND(F2156="Peretoe teenus",H2156&lt;[2]an!$M$37,S2156="kahepoolne vajaduspõhine",U2156="",RANK(D2156,$D2156:$D2156)+COUNTIFS($D$2:D2156,D2156,$F$2:F2156,F2156)-1&gt;1),"",
IF(AND(F2156="Peretoe teenus",H2156&lt;[2]an!$M$37,S2156="kahepoolne vajaduspõhine",U2156&lt;[2]an!$M$37,RANK(D2156,$D2156:$D2156)+COUNTIFS($D$2:D2156,D2156,$F$2:F2156,F2156)-1=1),X2156,
IF(AND(F2156="Peretoe teenus",H2156&lt;[2]an!$M$37,S2156="kahepoolne vajaduspõhine",U2156&lt;[2]an!$M$37,RANK(D2156,$D2156:$D2156)+COUNTIFS($D$2:D2156,D2156,$F$2:F2156,F2156)-1&gt;1),"",
IF(AND(F2156="Peretoe teenus",H2156&lt;[2]an!$M$37,S2156="kahepoolne vajaduspõhine",U2156&gt;=[2]an!$M$37,U2156&lt;=[2]an!$M$38,RANK(D2156,$D2156:$D2156)+COUNTIFS($D$2:D2156,D2156,$F$2:F2156,F2156)-1=1),
((EOMONTH(U2156,0)-U2156+1)*X2156)/DAY(EOMONTH(U2156,0))+(DAY(U2156)-1)*100/DAY(EOMONTH(U2156,0)),
IF(AND(F2156="Peretoe teenus",H2156&lt;[2]an!$M$37,S2156="kahepoolne vajaduspõhine",U2156&gt;=[2]an!$M$37,U2156&lt;=[2]an!$M$38,RANK(D2156,$D2156:$D2156)+COUNTIFS($D$2:D2156,D2156,$F$2:F2156,F2156)-1&gt;1),"",
IF(AND(F2156="Peretoe teenus",H2156&lt;[2]an!$M$37,S2156="kahepoolne vajaduspõhine",U2156&gt;[2]an!$M$38,RANK(D2156,$D2156:$D2156)+COUNTIFS($D$2:D2156,D2156,$F$2:F2156,F2156)-1=1),X2156,
IF(AND(F2156="Peretoe teenus",H2156&lt;[2]an!$M$37,S2156="kahepoolne vajaduspõhine",U2156&gt;[2]an!$M$38,RANK(D2156,$D2156:$D2156)+COUNTIFS($D$2:D2156,D2156,$F$2:F2156,F2156)-1&gt;1),"",X2156*W2156)))))))))))))),"")</f>
        <v/>
      </c>
      <c r="Z2156" s="18" t="str">
        <f t="shared" si="100"/>
        <v/>
      </c>
      <c r="AA2156" s="19" t="str">
        <f>IFERROR(VLOOKUP(E2156,[2]an!$A$3:$B$81,2,FALSE),"")</f>
        <v/>
      </c>
      <c r="AB2156" s="19" t="str">
        <f>IFERROR(VLOOKUP(AA2156,[2]an!$C$2:$D$16,2,FALSE),"")</f>
        <v/>
      </c>
      <c r="AC2156" s="20"/>
      <c r="AD2156" s="21" t="str">
        <f>IF(A2156=[2]an!$F$36,VLOOKUP([2]an!$F$36,[2]an!$F$36:$H$36,3,FALSE),IF(A2156=[2]an!$F$35,VLOOKUP([2]an!$F$35,[2]an!$F$35:$H$35,3,FALSE),IF(A2156=[2]an!$F$33,VLOOKUP([2]an!$F$33,[2]an!$F$33:$H$33,3,FALSE),IF(A2156=[2]an!$F$31,VLOOKUP([2]an!$F$31,[2]an!$F$31:$H$31,3,FALSE),""))))</f>
        <v/>
      </c>
    </row>
    <row r="2157" spans="6:30" x14ac:dyDescent="0.2">
      <c r="F2157" s="10"/>
      <c r="G2157" s="8" t="str">
        <f t="shared" si="101"/>
        <v/>
      </c>
      <c r="H2157" s="13"/>
      <c r="K2157" s="13"/>
      <c r="L2157" s="10"/>
      <c r="M2157" s="10"/>
      <c r="S2157" s="8" t="str">
        <f>IFERROR(VLOOKUP(D2157,[1]peretoe_teenus!$A$2:$L$2000,5,FALSE),"")</f>
        <v/>
      </c>
      <c r="U2157" s="13"/>
      <c r="V2157" s="15" t="str" cm="1">
        <f t="array" ref="V2157">IFERROR(IF(AND(F2157="Tugigrupp",RANK(K2157,$K2157:$K2157)+COUNTIFS($K$2:K2157,K2157,$L$2:L2157,L2157,$M$2:M2157,M2157,$I$2:I2157,I2157,$G$2:G2157,G2157,$F$2:F2157,F2157)-1=1),SUMPRODUCT(($F$2:$F$4154=F2157)*($G$2:$G$4154=G2157)*($K$2:$K$4154=K2157)*($I$2:$I$4154=I2157)*($L$2:$L$4154=L2157)*($M$2:$M$4154=M2157)),""),"")</f>
        <v/>
      </c>
      <c r="W2157" s="15" t="str">
        <f t="shared" si="99"/>
        <v/>
      </c>
      <c r="X2157" s="16" t="str">
        <f>IF(AND(A2157=[2]an!$G$38,F2157=[2]an!$E$40),[2]an!$G$40,IF(AND(A2157=[2]an!$G$38,F2157=[2]an!$E$41),[2]an!$G$41,IF(AND(A2157=[2]an!$G$38,F2157=[2]an!$E$39,H2157&gt;=[2]an!$M$37),[2]an!$G$39,
IF(AND(A2157=[2]an!$G$38,F2157=[2]an!$E$39,H2157&lt;[2]an!$M$37,S2157="kahepoolne vajaduspõhine",U2157=""),[2]an!$M$40,
IF(AND(A2157=[2]an!$G$38,F2157=[2]an!$E$39,H2157&lt;[2]an!$M$37,S2157="kahepoolne vajaduspõhine",U2157&lt;&gt;""),[2]an!$G$39,
IF(AND(A2157=[2]an!$G$38,F2157=[2]an!$E$39,H2157&lt;[2]an!$M$37,S2157&lt;&gt;"kahepoolne vajaduspõhine"),[2]an!$G$39,
IF(AND(A2157=[2]an!$G$38,F2157=[2]an!$E$42),[2]an!$G$42,
IF(AND(A2157=[2]an!$H$38,F2157=[2]an!$E$40),[2]an!$H$40,IF(AND(A2157=[2]an!$H$38,F2157=[2]an!$E$41),[2]an!$H$41,IF(AND(A2157=[2]an!$H$38,F2157=[2]an!$E$39,H2157&gt;=[2]an!$M$37),[2]an!$H$39,
IF(AND(A2157=[2]an!$H$38,F2157=[2]an!$E$39,H2157&lt;[2]an!$M$37,S2157="kahepoolne vajaduspõhine",U2157=""),[2]an!$M$40,
IF(AND(A2157=[2]an!$H$38,F2157=[2]an!$E$39,H2157&lt;[2]an!$M$37,S2157="kahepoolne vajaduspõhine",U2157&lt;&gt;""),[2]an!$H$39,
IF(AND(A2157=[2]an!$H$38,F2157=[2]an!$E$39,H2157&lt;[2]an!$M$37,S2157&lt;&gt;"kahepoolne vajaduspõhine"),[2]an!$H$39,
IF(AND(A2157=[2]an!$H$38,F2157=[2]an!$E$42),[2]an!$H$42,
IF(AND(A2157=[2]an!$I$38,F2157=[2]an!$E$40),[2]an!$I$40,IF(AND(A2157=[2]an!$I$38,F2157=[2]an!$E$41),[2]an!$I$41,IF(AND(A2157=[2]an!$I$38,F2157=[2]an!$E$39,H2157&gt;=[2]an!$M$37),[2]an!$I$39,
IF(AND(A2157=[2]an!$I$38,F2157=[2]an!$E$39,H2157&lt;[2]an!$M$37,S2157="kahepoolne vajaduspõhine",U2157=""),[2]an!$M$40,
IF(AND(A2157=[2]an!$I$38,F2157=[2]an!$E$39,H2157&lt;[2]an!$M$37,S2157="kahepoolne vajaduspõhine",U2157&lt;&gt;""),[2]an!$I$39,
IF(AND(A2157=[2]an!$I$38,F2157=[2]an!$E$39,H2157&lt;[2]an!$M$37,S2157&lt;&gt;"kahepoolne vajaduspõhine"),[2]an!$I$39,
IF(AND(A2157=[2]an!$I$38,F2157=[2]an!$E$42),[2]an!$I$42,
IF(AND(A2157=[2]an!$J$38,F2157=[2]an!$E$40),[2]an!$J$40,IF(AND(A2157=[2]an!$J$38,F2157=[2]an!$E$41),[2]an!$J$41,IF(AND(A2157=[2]an!$J$38,F2157=[2]an!$E$39,H2157&gt;=[2]an!$M$37),[2]an!$J$39,
IF(AND(A2157=[2]an!$J$38,F2157=[2]an!$E$39,H2157&lt;[2]an!$M$37,S2157="kahepoolne vajaduspõhine",U2157=""),[2]an!$M$40,
IF(AND(A2157=[2]an!$J$38,F2157=[2]an!$E$39,H2157&lt;[2]an!$M$37,S2157="kahepoolne vajaduspõhine",U2157&lt;&gt;""),[2]an!$J$39,
IF(AND(A2157=[2]an!$J$38,F2157=[2]an!$E$39,H2157&lt;[2]an!$M$37,S2157&lt;&gt;"kahepoolne vajaduspõhine"),[2]an!$J$39,
IF(AND(A2157=[2]an!$J$38,F2157=[2]an!$E$42),[2]an!$J$42,""))))))))))))))))))))))))))))</f>
        <v/>
      </c>
      <c r="Y2157" s="17" t="str">
        <f>IFERROR(IF(F2157="Tugigrupp",0,
IF(AND(F2157="Peretoe teenus",H2157&gt;=[2]an!$M$37,RANK(D2157,$D2157:$D2157)+COUNTIFS($D$2:D2157,D2157,$F$2:F2157,F2157)-1&gt;1),"",
IF(AND(F2157="Peretoe teenus",H2157&gt;=[2]an!$M$37,RANK(D2157,$D2157:$D2157)+COUNTIFS($D$2:D2157,D2157,$F$2:F2157,F2157)-1=1,MONTH(H2157)=MONTH(K2157)=TRUE,YEAR(H2157)=YEAR(K2157)=TRUE),((EOMONTH(H2157,0)-H2157+1)*X2157)/DAY(EOMONTH(H2157,0)),
IF(AND(F2157="Peretoe teenus",H2157&gt;=[2]an!$M$37,RANK(D2157,$D2157:$D2157)+COUNTIFS($D$2:D2157,D2157,$F$2:F2157,F2157)-1=1),X2157,
IF(AND(F2157="Peretoe teenus",H2157&lt;[2]an!$M$37,S2157&lt;&gt;"kahepoolne vajaduspõhine",RANK(D2157,$D2157:$D2157)+COUNTIFS($D$2:D2157,D2157,$F$2:F2157,F2157)-1=1),X2157,
IF(AND(F2157="Peretoe teenus",H2157&lt;[2]an!$M$37,S2157&lt;&gt;"kahepoolne vajaduspõhine",RANK(D2157,$D2157:$D2157)+COUNTIFS($D$2:D2157,D2157,$F$2:F2157,F2157)-1&gt;1),"",
IF(AND(F2157="Peretoe teenus",H2157&lt;[2]an!$M$37,S2157="kahepoolne vajaduspõhine",U2157="",RANK(D2157,$D2157:$D2157)+COUNTIFS($D$2:D2157,D2157,$F$2:F2157,F2157)-1=1),X2157,
IF(AND(F2157="Peretoe teenus",H2157&lt;[2]an!$M$37,S2157="kahepoolne vajaduspõhine",U2157="",RANK(D2157,$D2157:$D2157)+COUNTIFS($D$2:D2157,D2157,$F$2:F2157,F2157)-1&gt;1),"",
IF(AND(F2157="Peretoe teenus",H2157&lt;[2]an!$M$37,S2157="kahepoolne vajaduspõhine",U2157&lt;[2]an!$M$37,RANK(D2157,$D2157:$D2157)+COUNTIFS($D$2:D2157,D2157,$F$2:F2157,F2157)-1=1),X2157,
IF(AND(F2157="Peretoe teenus",H2157&lt;[2]an!$M$37,S2157="kahepoolne vajaduspõhine",U2157&lt;[2]an!$M$37,RANK(D2157,$D2157:$D2157)+COUNTIFS($D$2:D2157,D2157,$F$2:F2157,F2157)-1&gt;1),"",
IF(AND(F2157="Peretoe teenus",H2157&lt;[2]an!$M$37,S2157="kahepoolne vajaduspõhine",U2157&gt;=[2]an!$M$37,U2157&lt;=[2]an!$M$38,RANK(D2157,$D2157:$D2157)+COUNTIFS($D$2:D2157,D2157,$F$2:F2157,F2157)-1=1),
((EOMONTH(U2157,0)-U2157+1)*X2157)/DAY(EOMONTH(U2157,0))+(DAY(U2157)-1)*100/DAY(EOMONTH(U2157,0)),
IF(AND(F2157="Peretoe teenus",H2157&lt;[2]an!$M$37,S2157="kahepoolne vajaduspõhine",U2157&gt;=[2]an!$M$37,U2157&lt;=[2]an!$M$38,RANK(D2157,$D2157:$D2157)+COUNTIFS($D$2:D2157,D2157,$F$2:F2157,F2157)-1&gt;1),"",
IF(AND(F2157="Peretoe teenus",H2157&lt;[2]an!$M$37,S2157="kahepoolne vajaduspõhine",U2157&gt;[2]an!$M$38,RANK(D2157,$D2157:$D2157)+COUNTIFS($D$2:D2157,D2157,$F$2:F2157,F2157)-1=1),X2157,
IF(AND(F2157="Peretoe teenus",H2157&lt;[2]an!$M$37,S2157="kahepoolne vajaduspõhine",U2157&gt;[2]an!$M$38,RANK(D2157,$D2157:$D2157)+COUNTIFS($D$2:D2157,D2157,$F$2:F2157,F2157)-1&gt;1),"",X2157*W2157)))))))))))))),"")</f>
        <v/>
      </c>
      <c r="Z2157" s="18" t="str">
        <f t="shared" si="100"/>
        <v/>
      </c>
      <c r="AA2157" s="19" t="str">
        <f>IFERROR(VLOOKUP(E2157,[2]an!$A$3:$B$81,2,FALSE),"")</f>
        <v/>
      </c>
      <c r="AB2157" s="19" t="str">
        <f>IFERROR(VLOOKUP(AA2157,[2]an!$C$2:$D$16,2,FALSE),"")</f>
        <v/>
      </c>
      <c r="AC2157" s="20"/>
      <c r="AD2157" s="21" t="str">
        <f>IF(A2157=[2]an!$F$36,VLOOKUP([2]an!$F$36,[2]an!$F$36:$H$36,3,FALSE),IF(A2157=[2]an!$F$35,VLOOKUP([2]an!$F$35,[2]an!$F$35:$H$35,3,FALSE),IF(A2157=[2]an!$F$33,VLOOKUP([2]an!$F$33,[2]an!$F$33:$H$33,3,FALSE),IF(A2157=[2]an!$F$31,VLOOKUP([2]an!$F$31,[2]an!$F$31:$H$31,3,FALSE),""))))</f>
        <v/>
      </c>
    </row>
    <row r="2158" spans="6:30" x14ac:dyDescent="0.2">
      <c r="F2158" s="10"/>
      <c r="G2158" s="8" t="str">
        <f t="shared" si="101"/>
        <v/>
      </c>
      <c r="H2158" s="13"/>
      <c r="K2158" s="13"/>
      <c r="L2158" s="10"/>
      <c r="M2158" s="10"/>
      <c r="S2158" s="8" t="str">
        <f>IFERROR(VLOOKUP(D2158,[1]peretoe_teenus!$A$2:$L$2000,5,FALSE),"")</f>
        <v/>
      </c>
      <c r="U2158" s="13"/>
      <c r="V2158" s="15" t="str" cm="1">
        <f t="array" ref="V2158">IFERROR(IF(AND(F2158="Tugigrupp",RANK(K2158,$K2158:$K2158)+COUNTIFS($K$2:K2158,K2158,$L$2:L2158,L2158,$M$2:M2158,M2158,$I$2:I2158,I2158,$G$2:G2158,G2158,$F$2:F2158,F2158)-1=1),SUMPRODUCT(($F$2:$F$4154=F2158)*($G$2:$G$4154=G2158)*($K$2:$K$4154=K2158)*($I$2:$I$4154=I2158)*($L$2:$L$4154=L2158)*($M$2:$M$4154=M2158)),""),"")</f>
        <v/>
      </c>
      <c r="W2158" s="15" t="str">
        <f t="shared" si="99"/>
        <v/>
      </c>
      <c r="X2158" s="16" t="str">
        <f>IF(AND(A2158=[2]an!$G$38,F2158=[2]an!$E$40),[2]an!$G$40,IF(AND(A2158=[2]an!$G$38,F2158=[2]an!$E$41),[2]an!$G$41,IF(AND(A2158=[2]an!$G$38,F2158=[2]an!$E$39,H2158&gt;=[2]an!$M$37),[2]an!$G$39,
IF(AND(A2158=[2]an!$G$38,F2158=[2]an!$E$39,H2158&lt;[2]an!$M$37,S2158="kahepoolne vajaduspõhine",U2158=""),[2]an!$M$40,
IF(AND(A2158=[2]an!$G$38,F2158=[2]an!$E$39,H2158&lt;[2]an!$M$37,S2158="kahepoolne vajaduspõhine",U2158&lt;&gt;""),[2]an!$G$39,
IF(AND(A2158=[2]an!$G$38,F2158=[2]an!$E$39,H2158&lt;[2]an!$M$37,S2158&lt;&gt;"kahepoolne vajaduspõhine"),[2]an!$G$39,
IF(AND(A2158=[2]an!$G$38,F2158=[2]an!$E$42),[2]an!$G$42,
IF(AND(A2158=[2]an!$H$38,F2158=[2]an!$E$40),[2]an!$H$40,IF(AND(A2158=[2]an!$H$38,F2158=[2]an!$E$41),[2]an!$H$41,IF(AND(A2158=[2]an!$H$38,F2158=[2]an!$E$39,H2158&gt;=[2]an!$M$37),[2]an!$H$39,
IF(AND(A2158=[2]an!$H$38,F2158=[2]an!$E$39,H2158&lt;[2]an!$M$37,S2158="kahepoolne vajaduspõhine",U2158=""),[2]an!$M$40,
IF(AND(A2158=[2]an!$H$38,F2158=[2]an!$E$39,H2158&lt;[2]an!$M$37,S2158="kahepoolne vajaduspõhine",U2158&lt;&gt;""),[2]an!$H$39,
IF(AND(A2158=[2]an!$H$38,F2158=[2]an!$E$39,H2158&lt;[2]an!$M$37,S2158&lt;&gt;"kahepoolne vajaduspõhine"),[2]an!$H$39,
IF(AND(A2158=[2]an!$H$38,F2158=[2]an!$E$42),[2]an!$H$42,
IF(AND(A2158=[2]an!$I$38,F2158=[2]an!$E$40),[2]an!$I$40,IF(AND(A2158=[2]an!$I$38,F2158=[2]an!$E$41),[2]an!$I$41,IF(AND(A2158=[2]an!$I$38,F2158=[2]an!$E$39,H2158&gt;=[2]an!$M$37),[2]an!$I$39,
IF(AND(A2158=[2]an!$I$38,F2158=[2]an!$E$39,H2158&lt;[2]an!$M$37,S2158="kahepoolne vajaduspõhine",U2158=""),[2]an!$M$40,
IF(AND(A2158=[2]an!$I$38,F2158=[2]an!$E$39,H2158&lt;[2]an!$M$37,S2158="kahepoolne vajaduspõhine",U2158&lt;&gt;""),[2]an!$I$39,
IF(AND(A2158=[2]an!$I$38,F2158=[2]an!$E$39,H2158&lt;[2]an!$M$37,S2158&lt;&gt;"kahepoolne vajaduspõhine"),[2]an!$I$39,
IF(AND(A2158=[2]an!$I$38,F2158=[2]an!$E$42),[2]an!$I$42,
IF(AND(A2158=[2]an!$J$38,F2158=[2]an!$E$40),[2]an!$J$40,IF(AND(A2158=[2]an!$J$38,F2158=[2]an!$E$41),[2]an!$J$41,IF(AND(A2158=[2]an!$J$38,F2158=[2]an!$E$39,H2158&gt;=[2]an!$M$37),[2]an!$J$39,
IF(AND(A2158=[2]an!$J$38,F2158=[2]an!$E$39,H2158&lt;[2]an!$M$37,S2158="kahepoolne vajaduspõhine",U2158=""),[2]an!$M$40,
IF(AND(A2158=[2]an!$J$38,F2158=[2]an!$E$39,H2158&lt;[2]an!$M$37,S2158="kahepoolne vajaduspõhine",U2158&lt;&gt;""),[2]an!$J$39,
IF(AND(A2158=[2]an!$J$38,F2158=[2]an!$E$39,H2158&lt;[2]an!$M$37,S2158&lt;&gt;"kahepoolne vajaduspõhine"),[2]an!$J$39,
IF(AND(A2158=[2]an!$J$38,F2158=[2]an!$E$42),[2]an!$J$42,""))))))))))))))))))))))))))))</f>
        <v/>
      </c>
      <c r="Y2158" s="17" t="str">
        <f>IFERROR(IF(F2158="Tugigrupp",0,
IF(AND(F2158="Peretoe teenus",H2158&gt;=[2]an!$M$37,RANK(D2158,$D2158:$D2158)+COUNTIFS($D$2:D2158,D2158,$F$2:F2158,F2158)-1&gt;1),"",
IF(AND(F2158="Peretoe teenus",H2158&gt;=[2]an!$M$37,RANK(D2158,$D2158:$D2158)+COUNTIFS($D$2:D2158,D2158,$F$2:F2158,F2158)-1=1,MONTH(H2158)=MONTH(K2158)=TRUE,YEAR(H2158)=YEAR(K2158)=TRUE),((EOMONTH(H2158,0)-H2158+1)*X2158)/DAY(EOMONTH(H2158,0)),
IF(AND(F2158="Peretoe teenus",H2158&gt;=[2]an!$M$37,RANK(D2158,$D2158:$D2158)+COUNTIFS($D$2:D2158,D2158,$F$2:F2158,F2158)-1=1),X2158,
IF(AND(F2158="Peretoe teenus",H2158&lt;[2]an!$M$37,S2158&lt;&gt;"kahepoolne vajaduspõhine",RANK(D2158,$D2158:$D2158)+COUNTIFS($D$2:D2158,D2158,$F$2:F2158,F2158)-1=1),X2158,
IF(AND(F2158="Peretoe teenus",H2158&lt;[2]an!$M$37,S2158&lt;&gt;"kahepoolne vajaduspõhine",RANK(D2158,$D2158:$D2158)+COUNTIFS($D$2:D2158,D2158,$F$2:F2158,F2158)-1&gt;1),"",
IF(AND(F2158="Peretoe teenus",H2158&lt;[2]an!$M$37,S2158="kahepoolne vajaduspõhine",U2158="",RANK(D2158,$D2158:$D2158)+COUNTIFS($D$2:D2158,D2158,$F$2:F2158,F2158)-1=1),X2158,
IF(AND(F2158="Peretoe teenus",H2158&lt;[2]an!$M$37,S2158="kahepoolne vajaduspõhine",U2158="",RANK(D2158,$D2158:$D2158)+COUNTIFS($D$2:D2158,D2158,$F$2:F2158,F2158)-1&gt;1),"",
IF(AND(F2158="Peretoe teenus",H2158&lt;[2]an!$M$37,S2158="kahepoolne vajaduspõhine",U2158&lt;[2]an!$M$37,RANK(D2158,$D2158:$D2158)+COUNTIFS($D$2:D2158,D2158,$F$2:F2158,F2158)-1=1),X2158,
IF(AND(F2158="Peretoe teenus",H2158&lt;[2]an!$M$37,S2158="kahepoolne vajaduspõhine",U2158&lt;[2]an!$M$37,RANK(D2158,$D2158:$D2158)+COUNTIFS($D$2:D2158,D2158,$F$2:F2158,F2158)-1&gt;1),"",
IF(AND(F2158="Peretoe teenus",H2158&lt;[2]an!$M$37,S2158="kahepoolne vajaduspõhine",U2158&gt;=[2]an!$M$37,U2158&lt;=[2]an!$M$38,RANK(D2158,$D2158:$D2158)+COUNTIFS($D$2:D2158,D2158,$F$2:F2158,F2158)-1=1),
((EOMONTH(U2158,0)-U2158+1)*X2158)/DAY(EOMONTH(U2158,0))+(DAY(U2158)-1)*100/DAY(EOMONTH(U2158,0)),
IF(AND(F2158="Peretoe teenus",H2158&lt;[2]an!$M$37,S2158="kahepoolne vajaduspõhine",U2158&gt;=[2]an!$M$37,U2158&lt;=[2]an!$M$38,RANK(D2158,$D2158:$D2158)+COUNTIFS($D$2:D2158,D2158,$F$2:F2158,F2158)-1&gt;1),"",
IF(AND(F2158="Peretoe teenus",H2158&lt;[2]an!$M$37,S2158="kahepoolne vajaduspõhine",U2158&gt;[2]an!$M$38,RANK(D2158,$D2158:$D2158)+COUNTIFS($D$2:D2158,D2158,$F$2:F2158,F2158)-1=1),X2158,
IF(AND(F2158="Peretoe teenus",H2158&lt;[2]an!$M$37,S2158="kahepoolne vajaduspõhine",U2158&gt;[2]an!$M$38,RANK(D2158,$D2158:$D2158)+COUNTIFS($D$2:D2158,D2158,$F$2:F2158,F2158)-1&gt;1),"",X2158*W2158)))))))))))))),"")</f>
        <v/>
      </c>
      <c r="Z2158" s="18" t="str">
        <f t="shared" si="100"/>
        <v/>
      </c>
      <c r="AA2158" s="19" t="str">
        <f>IFERROR(VLOOKUP(E2158,[2]an!$A$3:$B$81,2,FALSE),"")</f>
        <v/>
      </c>
      <c r="AB2158" s="19" t="str">
        <f>IFERROR(VLOOKUP(AA2158,[2]an!$C$2:$D$16,2,FALSE),"")</f>
        <v/>
      </c>
      <c r="AC2158" s="20"/>
      <c r="AD2158" s="21" t="str">
        <f>IF(A2158=[2]an!$F$36,VLOOKUP([2]an!$F$36,[2]an!$F$36:$H$36,3,FALSE),IF(A2158=[2]an!$F$35,VLOOKUP([2]an!$F$35,[2]an!$F$35:$H$35,3,FALSE),IF(A2158=[2]an!$F$33,VLOOKUP([2]an!$F$33,[2]an!$F$33:$H$33,3,FALSE),IF(A2158=[2]an!$F$31,VLOOKUP([2]an!$F$31,[2]an!$F$31:$H$31,3,FALSE),""))))</f>
        <v/>
      </c>
    </row>
    <row r="2159" spans="6:30" x14ac:dyDescent="0.2">
      <c r="F2159" s="10"/>
      <c r="G2159" s="8" t="str">
        <f t="shared" si="101"/>
        <v/>
      </c>
      <c r="H2159" s="13"/>
      <c r="K2159" s="13"/>
      <c r="L2159" s="10"/>
      <c r="M2159" s="10"/>
      <c r="S2159" s="8" t="str">
        <f>IFERROR(VLOOKUP(D2159,[1]peretoe_teenus!$A$2:$L$2000,5,FALSE),"")</f>
        <v/>
      </c>
      <c r="U2159" s="13"/>
      <c r="V2159" s="15" t="str" cm="1">
        <f t="array" ref="V2159">IFERROR(IF(AND(F2159="Tugigrupp",RANK(K2159,$K2159:$K2159)+COUNTIFS($K$2:K2159,K2159,$L$2:L2159,L2159,$M$2:M2159,M2159,$I$2:I2159,I2159,$G$2:G2159,G2159,$F$2:F2159,F2159)-1=1),SUMPRODUCT(($F$2:$F$4154=F2159)*($G$2:$G$4154=G2159)*($K$2:$K$4154=K2159)*($I$2:$I$4154=I2159)*($L$2:$L$4154=L2159)*($M$2:$M$4154=M2159)),""),"")</f>
        <v/>
      </c>
      <c r="W2159" s="15" t="str">
        <f t="shared" si="99"/>
        <v/>
      </c>
      <c r="X2159" s="16" t="str">
        <f>IF(AND(A2159=[2]an!$G$38,F2159=[2]an!$E$40),[2]an!$G$40,IF(AND(A2159=[2]an!$G$38,F2159=[2]an!$E$41),[2]an!$G$41,IF(AND(A2159=[2]an!$G$38,F2159=[2]an!$E$39,H2159&gt;=[2]an!$M$37),[2]an!$G$39,
IF(AND(A2159=[2]an!$G$38,F2159=[2]an!$E$39,H2159&lt;[2]an!$M$37,S2159="kahepoolne vajaduspõhine",U2159=""),[2]an!$M$40,
IF(AND(A2159=[2]an!$G$38,F2159=[2]an!$E$39,H2159&lt;[2]an!$M$37,S2159="kahepoolne vajaduspõhine",U2159&lt;&gt;""),[2]an!$G$39,
IF(AND(A2159=[2]an!$G$38,F2159=[2]an!$E$39,H2159&lt;[2]an!$M$37,S2159&lt;&gt;"kahepoolne vajaduspõhine"),[2]an!$G$39,
IF(AND(A2159=[2]an!$G$38,F2159=[2]an!$E$42),[2]an!$G$42,
IF(AND(A2159=[2]an!$H$38,F2159=[2]an!$E$40),[2]an!$H$40,IF(AND(A2159=[2]an!$H$38,F2159=[2]an!$E$41),[2]an!$H$41,IF(AND(A2159=[2]an!$H$38,F2159=[2]an!$E$39,H2159&gt;=[2]an!$M$37),[2]an!$H$39,
IF(AND(A2159=[2]an!$H$38,F2159=[2]an!$E$39,H2159&lt;[2]an!$M$37,S2159="kahepoolne vajaduspõhine",U2159=""),[2]an!$M$40,
IF(AND(A2159=[2]an!$H$38,F2159=[2]an!$E$39,H2159&lt;[2]an!$M$37,S2159="kahepoolne vajaduspõhine",U2159&lt;&gt;""),[2]an!$H$39,
IF(AND(A2159=[2]an!$H$38,F2159=[2]an!$E$39,H2159&lt;[2]an!$M$37,S2159&lt;&gt;"kahepoolne vajaduspõhine"),[2]an!$H$39,
IF(AND(A2159=[2]an!$H$38,F2159=[2]an!$E$42),[2]an!$H$42,
IF(AND(A2159=[2]an!$I$38,F2159=[2]an!$E$40),[2]an!$I$40,IF(AND(A2159=[2]an!$I$38,F2159=[2]an!$E$41),[2]an!$I$41,IF(AND(A2159=[2]an!$I$38,F2159=[2]an!$E$39,H2159&gt;=[2]an!$M$37),[2]an!$I$39,
IF(AND(A2159=[2]an!$I$38,F2159=[2]an!$E$39,H2159&lt;[2]an!$M$37,S2159="kahepoolne vajaduspõhine",U2159=""),[2]an!$M$40,
IF(AND(A2159=[2]an!$I$38,F2159=[2]an!$E$39,H2159&lt;[2]an!$M$37,S2159="kahepoolne vajaduspõhine",U2159&lt;&gt;""),[2]an!$I$39,
IF(AND(A2159=[2]an!$I$38,F2159=[2]an!$E$39,H2159&lt;[2]an!$M$37,S2159&lt;&gt;"kahepoolne vajaduspõhine"),[2]an!$I$39,
IF(AND(A2159=[2]an!$I$38,F2159=[2]an!$E$42),[2]an!$I$42,
IF(AND(A2159=[2]an!$J$38,F2159=[2]an!$E$40),[2]an!$J$40,IF(AND(A2159=[2]an!$J$38,F2159=[2]an!$E$41),[2]an!$J$41,IF(AND(A2159=[2]an!$J$38,F2159=[2]an!$E$39,H2159&gt;=[2]an!$M$37),[2]an!$J$39,
IF(AND(A2159=[2]an!$J$38,F2159=[2]an!$E$39,H2159&lt;[2]an!$M$37,S2159="kahepoolne vajaduspõhine",U2159=""),[2]an!$M$40,
IF(AND(A2159=[2]an!$J$38,F2159=[2]an!$E$39,H2159&lt;[2]an!$M$37,S2159="kahepoolne vajaduspõhine",U2159&lt;&gt;""),[2]an!$J$39,
IF(AND(A2159=[2]an!$J$38,F2159=[2]an!$E$39,H2159&lt;[2]an!$M$37,S2159&lt;&gt;"kahepoolne vajaduspõhine"),[2]an!$J$39,
IF(AND(A2159=[2]an!$J$38,F2159=[2]an!$E$42),[2]an!$J$42,""))))))))))))))))))))))))))))</f>
        <v/>
      </c>
      <c r="Y2159" s="17" t="str">
        <f>IFERROR(IF(F2159="Tugigrupp",0,
IF(AND(F2159="Peretoe teenus",H2159&gt;=[2]an!$M$37,RANK(D2159,$D2159:$D2159)+COUNTIFS($D$2:D2159,D2159,$F$2:F2159,F2159)-1&gt;1),"",
IF(AND(F2159="Peretoe teenus",H2159&gt;=[2]an!$M$37,RANK(D2159,$D2159:$D2159)+COUNTIFS($D$2:D2159,D2159,$F$2:F2159,F2159)-1=1,MONTH(H2159)=MONTH(K2159)=TRUE,YEAR(H2159)=YEAR(K2159)=TRUE),((EOMONTH(H2159,0)-H2159+1)*X2159)/DAY(EOMONTH(H2159,0)),
IF(AND(F2159="Peretoe teenus",H2159&gt;=[2]an!$M$37,RANK(D2159,$D2159:$D2159)+COUNTIFS($D$2:D2159,D2159,$F$2:F2159,F2159)-1=1),X2159,
IF(AND(F2159="Peretoe teenus",H2159&lt;[2]an!$M$37,S2159&lt;&gt;"kahepoolne vajaduspõhine",RANK(D2159,$D2159:$D2159)+COUNTIFS($D$2:D2159,D2159,$F$2:F2159,F2159)-1=1),X2159,
IF(AND(F2159="Peretoe teenus",H2159&lt;[2]an!$M$37,S2159&lt;&gt;"kahepoolne vajaduspõhine",RANK(D2159,$D2159:$D2159)+COUNTIFS($D$2:D2159,D2159,$F$2:F2159,F2159)-1&gt;1),"",
IF(AND(F2159="Peretoe teenus",H2159&lt;[2]an!$M$37,S2159="kahepoolne vajaduspõhine",U2159="",RANK(D2159,$D2159:$D2159)+COUNTIFS($D$2:D2159,D2159,$F$2:F2159,F2159)-1=1),X2159,
IF(AND(F2159="Peretoe teenus",H2159&lt;[2]an!$M$37,S2159="kahepoolne vajaduspõhine",U2159="",RANK(D2159,$D2159:$D2159)+COUNTIFS($D$2:D2159,D2159,$F$2:F2159,F2159)-1&gt;1),"",
IF(AND(F2159="Peretoe teenus",H2159&lt;[2]an!$M$37,S2159="kahepoolne vajaduspõhine",U2159&lt;[2]an!$M$37,RANK(D2159,$D2159:$D2159)+COUNTIFS($D$2:D2159,D2159,$F$2:F2159,F2159)-1=1),X2159,
IF(AND(F2159="Peretoe teenus",H2159&lt;[2]an!$M$37,S2159="kahepoolne vajaduspõhine",U2159&lt;[2]an!$M$37,RANK(D2159,$D2159:$D2159)+COUNTIFS($D$2:D2159,D2159,$F$2:F2159,F2159)-1&gt;1),"",
IF(AND(F2159="Peretoe teenus",H2159&lt;[2]an!$M$37,S2159="kahepoolne vajaduspõhine",U2159&gt;=[2]an!$M$37,U2159&lt;=[2]an!$M$38,RANK(D2159,$D2159:$D2159)+COUNTIFS($D$2:D2159,D2159,$F$2:F2159,F2159)-1=1),
((EOMONTH(U2159,0)-U2159+1)*X2159)/DAY(EOMONTH(U2159,0))+(DAY(U2159)-1)*100/DAY(EOMONTH(U2159,0)),
IF(AND(F2159="Peretoe teenus",H2159&lt;[2]an!$M$37,S2159="kahepoolne vajaduspõhine",U2159&gt;=[2]an!$M$37,U2159&lt;=[2]an!$M$38,RANK(D2159,$D2159:$D2159)+COUNTIFS($D$2:D2159,D2159,$F$2:F2159,F2159)-1&gt;1),"",
IF(AND(F2159="Peretoe teenus",H2159&lt;[2]an!$M$37,S2159="kahepoolne vajaduspõhine",U2159&gt;[2]an!$M$38,RANK(D2159,$D2159:$D2159)+COUNTIFS($D$2:D2159,D2159,$F$2:F2159,F2159)-1=1),X2159,
IF(AND(F2159="Peretoe teenus",H2159&lt;[2]an!$M$37,S2159="kahepoolne vajaduspõhine",U2159&gt;[2]an!$M$38,RANK(D2159,$D2159:$D2159)+COUNTIFS($D$2:D2159,D2159,$F$2:F2159,F2159)-1&gt;1),"",X2159*W2159)))))))))))))),"")</f>
        <v/>
      </c>
      <c r="Z2159" s="18" t="str">
        <f t="shared" si="100"/>
        <v/>
      </c>
      <c r="AA2159" s="19" t="str">
        <f>IFERROR(VLOOKUP(E2159,[2]an!$A$3:$B$81,2,FALSE),"")</f>
        <v/>
      </c>
      <c r="AB2159" s="19" t="str">
        <f>IFERROR(VLOOKUP(AA2159,[2]an!$C$2:$D$16,2,FALSE),"")</f>
        <v/>
      </c>
      <c r="AC2159" s="20"/>
      <c r="AD2159" s="21" t="str">
        <f>IF(A2159=[2]an!$F$36,VLOOKUP([2]an!$F$36,[2]an!$F$36:$H$36,3,FALSE),IF(A2159=[2]an!$F$35,VLOOKUP([2]an!$F$35,[2]an!$F$35:$H$35,3,FALSE),IF(A2159=[2]an!$F$33,VLOOKUP([2]an!$F$33,[2]an!$F$33:$H$33,3,FALSE),IF(A2159=[2]an!$F$31,VLOOKUP([2]an!$F$31,[2]an!$F$31:$H$31,3,FALSE),""))))</f>
        <v/>
      </c>
    </row>
    <row r="2160" spans="6:30" x14ac:dyDescent="0.2">
      <c r="F2160" s="10"/>
      <c r="G2160" s="8" t="str">
        <f t="shared" si="101"/>
        <v/>
      </c>
      <c r="H2160" s="13"/>
      <c r="K2160" s="13"/>
      <c r="L2160" s="10"/>
      <c r="M2160" s="10"/>
      <c r="S2160" s="8" t="str">
        <f>IFERROR(VLOOKUP(D2160,[1]peretoe_teenus!$A$2:$L$2000,5,FALSE),"")</f>
        <v/>
      </c>
      <c r="U2160" s="13"/>
      <c r="V2160" s="15" t="str" cm="1">
        <f t="array" ref="V2160">IFERROR(IF(AND(F2160="Tugigrupp",RANK(K2160,$K2160:$K2160)+COUNTIFS($K$2:K2160,K2160,$L$2:L2160,L2160,$M$2:M2160,M2160,$I$2:I2160,I2160,$G$2:G2160,G2160,$F$2:F2160,F2160)-1=1),SUMPRODUCT(($F$2:$F$4154=F2160)*($G$2:$G$4154=G2160)*($K$2:$K$4154=K2160)*($I$2:$I$4154=I2160)*($L$2:$L$4154=L2160)*($M$2:$M$4154=M2160)),""),"")</f>
        <v/>
      </c>
      <c r="W2160" s="15" t="str">
        <f t="shared" si="99"/>
        <v/>
      </c>
      <c r="X2160" s="16" t="str">
        <f>IF(AND(A2160=[2]an!$G$38,F2160=[2]an!$E$40),[2]an!$G$40,IF(AND(A2160=[2]an!$G$38,F2160=[2]an!$E$41),[2]an!$G$41,IF(AND(A2160=[2]an!$G$38,F2160=[2]an!$E$39,H2160&gt;=[2]an!$M$37),[2]an!$G$39,
IF(AND(A2160=[2]an!$G$38,F2160=[2]an!$E$39,H2160&lt;[2]an!$M$37,S2160="kahepoolne vajaduspõhine",U2160=""),[2]an!$M$40,
IF(AND(A2160=[2]an!$G$38,F2160=[2]an!$E$39,H2160&lt;[2]an!$M$37,S2160="kahepoolne vajaduspõhine",U2160&lt;&gt;""),[2]an!$G$39,
IF(AND(A2160=[2]an!$G$38,F2160=[2]an!$E$39,H2160&lt;[2]an!$M$37,S2160&lt;&gt;"kahepoolne vajaduspõhine"),[2]an!$G$39,
IF(AND(A2160=[2]an!$G$38,F2160=[2]an!$E$42),[2]an!$G$42,
IF(AND(A2160=[2]an!$H$38,F2160=[2]an!$E$40),[2]an!$H$40,IF(AND(A2160=[2]an!$H$38,F2160=[2]an!$E$41),[2]an!$H$41,IF(AND(A2160=[2]an!$H$38,F2160=[2]an!$E$39,H2160&gt;=[2]an!$M$37),[2]an!$H$39,
IF(AND(A2160=[2]an!$H$38,F2160=[2]an!$E$39,H2160&lt;[2]an!$M$37,S2160="kahepoolne vajaduspõhine",U2160=""),[2]an!$M$40,
IF(AND(A2160=[2]an!$H$38,F2160=[2]an!$E$39,H2160&lt;[2]an!$M$37,S2160="kahepoolne vajaduspõhine",U2160&lt;&gt;""),[2]an!$H$39,
IF(AND(A2160=[2]an!$H$38,F2160=[2]an!$E$39,H2160&lt;[2]an!$M$37,S2160&lt;&gt;"kahepoolne vajaduspõhine"),[2]an!$H$39,
IF(AND(A2160=[2]an!$H$38,F2160=[2]an!$E$42),[2]an!$H$42,
IF(AND(A2160=[2]an!$I$38,F2160=[2]an!$E$40),[2]an!$I$40,IF(AND(A2160=[2]an!$I$38,F2160=[2]an!$E$41),[2]an!$I$41,IF(AND(A2160=[2]an!$I$38,F2160=[2]an!$E$39,H2160&gt;=[2]an!$M$37),[2]an!$I$39,
IF(AND(A2160=[2]an!$I$38,F2160=[2]an!$E$39,H2160&lt;[2]an!$M$37,S2160="kahepoolne vajaduspõhine",U2160=""),[2]an!$M$40,
IF(AND(A2160=[2]an!$I$38,F2160=[2]an!$E$39,H2160&lt;[2]an!$M$37,S2160="kahepoolne vajaduspõhine",U2160&lt;&gt;""),[2]an!$I$39,
IF(AND(A2160=[2]an!$I$38,F2160=[2]an!$E$39,H2160&lt;[2]an!$M$37,S2160&lt;&gt;"kahepoolne vajaduspõhine"),[2]an!$I$39,
IF(AND(A2160=[2]an!$I$38,F2160=[2]an!$E$42),[2]an!$I$42,
IF(AND(A2160=[2]an!$J$38,F2160=[2]an!$E$40),[2]an!$J$40,IF(AND(A2160=[2]an!$J$38,F2160=[2]an!$E$41),[2]an!$J$41,IF(AND(A2160=[2]an!$J$38,F2160=[2]an!$E$39,H2160&gt;=[2]an!$M$37),[2]an!$J$39,
IF(AND(A2160=[2]an!$J$38,F2160=[2]an!$E$39,H2160&lt;[2]an!$M$37,S2160="kahepoolne vajaduspõhine",U2160=""),[2]an!$M$40,
IF(AND(A2160=[2]an!$J$38,F2160=[2]an!$E$39,H2160&lt;[2]an!$M$37,S2160="kahepoolne vajaduspõhine",U2160&lt;&gt;""),[2]an!$J$39,
IF(AND(A2160=[2]an!$J$38,F2160=[2]an!$E$39,H2160&lt;[2]an!$M$37,S2160&lt;&gt;"kahepoolne vajaduspõhine"),[2]an!$J$39,
IF(AND(A2160=[2]an!$J$38,F2160=[2]an!$E$42),[2]an!$J$42,""))))))))))))))))))))))))))))</f>
        <v/>
      </c>
      <c r="Y2160" s="17" t="str">
        <f>IFERROR(IF(F2160="Tugigrupp",0,
IF(AND(F2160="Peretoe teenus",H2160&gt;=[2]an!$M$37,RANK(D2160,$D2160:$D2160)+COUNTIFS($D$2:D2160,D2160,$F$2:F2160,F2160)-1&gt;1),"",
IF(AND(F2160="Peretoe teenus",H2160&gt;=[2]an!$M$37,RANK(D2160,$D2160:$D2160)+COUNTIFS($D$2:D2160,D2160,$F$2:F2160,F2160)-1=1,MONTH(H2160)=MONTH(K2160)=TRUE,YEAR(H2160)=YEAR(K2160)=TRUE),((EOMONTH(H2160,0)-H2160+1)*X2160)/DAY(EOMONTH(H2160,0)),
IF(AND(F2160="Peretoe teenus",H2160&gt;=[2]an!$M$37,RANK(D2160,$D2160:$D2160)+COUNTIFS($D$2:D2160,D2160,$F$2:F2160,F2160)-1=1),X2160,
IF(AND(F2160="Peretoe teenus",H2160&lt;[2]an!$M$37,S2160&lt;&gt;"kahepoolne vajaduspõhine",RANK(D2160,$D2160:$D2160)+COUNTIFS($D$2:D2160,D2160,$F$2:F2160,F2160)-1=1),X2160,
IF(AND(F2160="Peretoe teenus",H2160&lt;[2]an!$M$37,S2160&lt;&gt;"kahepoolne vajaduspõhine",RANK(D2160,$D2160:$D2160)+COUNTIFS($D$2:D2160,D2160,$F$2:F2160,F2160)-1&gt;1),"",
IF(AND(F2160="Peretoe teenus",H2160&lt;[2]an!$M$37,S2160="kahepoolne vajaduspõhine",U2160="",RANK(D2160,$D2160:$D2160)+COUNTIFS($D$2:D2160,D2160,$F$2:F2160,F2160)-1=1),X2160,
IF(AND(F2160="Peretoe teenus",H2160&lt;[2]an!$M$37,S2160="kahepoolne vajaduspõhine",U2160="",RANK(D2160,$D2160:$D2160)+COUNTIFS($D$2:D2160,D2160,$F$2:F2160,F2160)-1&gt;1),"",
IF(AND(F2160="Peretoe teenus",H2160&lt;[2]an!$M$37,S2160="kahepoolne vajaduspõhine",U2160&lt;[2]an!$M$37,RANK(D2160,$D2160:$D2160)+COUNTIFS($D$2:D2160,D2160,$F$2:F2160,F2160)-1=1),X2160,
IF(AND(F2160="Peretoe teenus",H2160&lt;[2]an!$M$37,S2160="kahepoolne vajaduspõhine",U2160&lt;[2]an!$M$37,RANK(D2160,$D2160:$D2160)+COUNTIFS($D$2:D2160,D2160,$F$2:F2160,F2160)-1&gt;1),"",
IF(AND(F2160="Peretoe teenus",H2160&lt;[2]an!$M$37,S2160="kahepoolne vajaduspõhine",U2160&gt;=[2]an!$M$37,U2160&lt;=[2]an!$M$38,RANK(D2160,$D2160:$D2160)+COUNTIFS($D$2:D2160,D2160,$F$2:F2160,F2160)-1=1),
((EOMONTH(U2160,0)-U2160+1)*X2160)/DAY(EOMONTH(U2160,0))+(DAY(U2160)-1)*100/DAY(EOMONTH(U2160,0)),
IF(AND(F2160="Peretoe teenus",H2160&lt;[2]an!$M$37,S2160="kahepoolne vajaduspõhine",U2160&gt;=[2]an!$M$37,U2160&lt;=[2]an!$M$38,RANK(D2160,$D2160:$D2160)+COUNTIFS($D$2:D2160,D2160,$F$2:F2160,F2160)-1&gt;1),"",
IF(AND(F2160="Peretoe teenus",H2160&lt;[2]an!$M$37,S2160="kahepoolne vajaduspõhine",U2160&gt;[2]an!$M$38,RANK(D2160,$D2160:$D2160)+COUNTIFS($D$2:D2160,D2160,$F$2:F2160,F2160)-1=1),X2160,
IF(AND(F2160="Peretoe teenus",H2160&lt;[2]an!$M$37,S2160="kahepoolne vajaduspõhine",U2160&gt;[2]an!$M$38,RANK(D2160,$D2160:$D2160)+COUNTIFS($D$2:D2160,D2160,$F$2:F2160,F2160)-1&gt;1),"",X2160*W2160)))))))))))))),"")</f>
        <v/>
      </c>
      <c r="Z2160" s="18" t="str">
        <f t="shared" si="100"/>
        <v/>
      </c>
      <c r="AA2160" s="19" t="str">
        <f>IFERROR(VLOOKUP(E2160,[2]an!$A$3:$B$81,2,FALSE),"")</f>
        <v/>
      </c>
      <c r="AB2160" s="19" t="str">
        <f>IFERROR(VLOOKUP(AA2160,[2]an!$C$2:$D$16,2,FALSE),"")</f>
        <v/>
      </c>
      <c r="AC2160" s="20"/>
      <c r="AD2160" s="21" t="str">
        <f>IF(A2160=[2]an!$F$36,VLOOKUP([2]an!$F$36,[2]an!$F$36:$H$36,3,FALSE),IF(A2160=[2]an!$F$35,VLOOKUP([2]an!$F$35,[2]an!$F$35:$H$35,3,FALSE),IF(A2160=[2]an!$F$33,VLOOKUP([2]an!$F$33,[2]an!$F$33:$H$33,3,FALSE),IF(A2160=[2]an!$F$31,VLOOKUP([2]an!$F$31,[2]an!$F$31:$H$31,3,FALSE),""))))</f>
        <v/>
      </c>
    </row>
    <row r="2161" spans="6:30" x14ac:dyDescent="0.2">
      <c r="F2161" s="10"/>
      <c r="G2161" s="8" t="str">
        <f t="shared" si="101"/>
        <v/>
      </c>
      <c r="H2161" s="13"/>
      <c r="K2161" s="13"/>
      <c r="L2161" s="10"/>
      <c r="M2161" s="10"/>
      <c r="S2161" s="8" t="str">
        <f>IFERROR(VLOOKUP(D2161,[1]peretoe_teenus!$A$2:$L$2000,5,FALSE),"")</f>
        <v/>
      </c>
      <c r="U2161" s="13"/>
      <c r="V2161" s="15" t="str" cm="1">
        <f t="array" ref="V2161">IFERROR(IF(AND(F2161="Tugigrupp",RANK(K2161,$K2161:$K2161)+COUNTIFS($K$2:K2161,K2161,$L$2:L2161,L2161,$M$2:M2161,M2161,$I$2:I2161,I2161,$G$2:G2161,G2161,$F$2:F2161,F2161)-1=1),SUMPRODUCT(($F$2:$F$4154=F2161)*($G$2:$G$4154=G2161)*($K$2:$K$4154=K2161)*($I$2:$I$4154=I2161)*($L$2:$L$4154=L2161)*($M$2:$M$4154=M2161)),""),"")</f>
        <v/>
      </c>
      <c r="W2161" s="15" t="str">
        <f t="shared" si="99"/>
        <v/>
      </c>
      <c r="X2161" s="16" t="str">
        <f>IF(AND(A2161=[2]an!$G$38,F2161=[2]an!$E$40),[2]an!$G$40,IF(AND(A2161=[2]an!$G$38,F2161=[2]an!$E$41),[2]an!$G$41,IF(AND(A2161=[2]an!$G$38,F2161=[2]an!$E$39,H2161&gt;=[2]an!$M$37),[2]an!$G$39,
IF(AND(A2161=[2]an!$G$38,F2161=[2]an!$E$39,H2161&lt;[2]an!$M$37,S2161="kahepoolne vajaduspõhine",U2161=""),[2]an!$M$40,
IF(AND(A2161=[2]an!$G$38,F2161=[2]an!$E$39,H2161&lt;[2]an!$M$37,S2161="kahepoolne vajaduspõhine",U2161&lt;&gt;""),[2]an!$G$39,
IF(AND(A2161=[2]an!$G$38,F2161=[2]an!$E$39,H2161&lt;[2]an!$M$37,S2161&lt;&gt;"kahepoolne vajaduspõhine"),[2]an!$G$39,
IF(AND(A2161=[2]an!$G$38,F2161=[2]an!$E$42),[2]an!$G$42,
IF(AND(A2161=[2]an!$H$38,F2161=[2]an!$E$40),[2]an!$H$40,IF(AND(A2161=[2]an!$H$38,F2161=[2]an!$E$41),[2]an!$H$41,IF(AND(A2161=[2]an!$H$38,F2161=[2]an!$E$39,H2161&gt;=[2]an!$M$37),[2]an!$H$39,
IF(AND(A2161=[2]an!$H$38,F2161=[2]an!$E$39,H2161&lt;[2]an!$M$37,S2161="kahepoolne vajaduspõhine",U2161=""),[2]an!$M$40,
IF(AND(A2161=[2]an!$H$38,F2161=[2]an!$E$39,H2161&lt;[2]an!$M$37,S2161="kahepoolne vajaduspõhine",U2161&lt;&gt;""),[2]an!$H$39,
IF(AND(A2161=[2]an!$H$38,F2161=[2]an!$E$39,H2161&lt;[2]an!$M$37,S2161&lt;&gt;"kahepoolne vajaduspõhine"),[2]an!$H$39,
IF(AND(A2161=[2]an!$H$38,F2161=[2]an!$E$42),[2]an!$H$42,
IF(AND(A2161=[2]an!$I$38,F2161=[2]an!$E$40),[2]an!$I$40,IF(AND(A2161=[2]an!$I$38,F2161=[2]an!$E$41),[2]an!$I$41,IF(AND(A2161=[2]an!$I$38,F2161=[2]an!$E$39,H2161&gt;=[2]an!$M$37),[2]an!$I$39,
IF(AND(A2161=[2]an!$I$38,F2161=[2]an!$E$39,H2161&lt;[2]an!$M$37,S2161="kahepoolne vajaduspõhine",U2161=""),[2]an!$M$40,
IF(AND(A2161=[2]an!$I$38,F2161=[2]an!$E$39,H2161&lt;[2]an!$M$37,S2161="kahepoolne vajaduspõhine",U2161&lt;&gt;""),[2]an!$I$39,
IF(AND(A2161=[2]an!$I$38,F2161=[2]an!$E$39,H2161&lt;[2]an!$M$37,S2161&lt;&gt;"kahepoolne vajaduspõhine"),[2]an!$I$39,
IF(AND(A2161=[2]an!$I$38,F2161=[2]an!$E$42),[2]an!$I$42,
IF(AND(A2161=[2]an!$J$38,F2161=[2]an!$E$40),[2]an!$J$40,IF(AND(A2161=[2]an!$J$38,F2161=[2]an!$E$41),[2]an!$J$41,IF(AND(A2161=[2]an!$J$38,F2161=[2]an!$E$39,H2161&gt;=[2]an!$M$37),[2]an!$J$39,
IF(AND(A2161=[2]an!$J$38,F2161=[2]an!$E$39,H2161&lt;[2]an!$M$37,S2161="kahepoolne vajaduspõhine",U2161=""),[2]an!$M$40,
IF(AND(A2161=[2]an!$J$38,F2161=[2]an!$E$39,H2161&lt;[2]an!$M$37,S2161="kahepoolne vajaduspõhine",U2161&lt;&gt;""),[2]an!$J$39,
IF(AND(A2161=[2]an!$J$38,F2161=[2]an!$E$39,H2161&lt;[2]an!$M$37,S2161&lt;&gt;"kahepoolne vajaduspõhine"),[2]an!$J$39,
IF(AND(A2161=[2]an!$J$38,F2161=[2]an!$E$42),[2]an!$J$42,""))))))))))))))))))))))))))))</f>
        <v/>
      </c>
      <c r="Y2161" s="17" t="str">
        <f>IFERROR(IF(F2161="Tugigrupp",0,
IF(AND(F2161="Peretoe teenus",H2161&gt;=[2]an!$M$37,RANK(D2161,$D2161:$D2161)+COUNTIFS($D$2:D2161,D2161,$F$2:F2161,F2161)-1&gt;1),"",
IF(AND(F2161="Peretoe teenus",H2161&gt;=[2]an!$M$37,RANK(D2161,$D2161:$D2161)+COUNTIFS($D$2:D2161,D2161,$F$2:F2161,F2161)-1=1,MONTH(H2161)=MONTH(K2161)=TRUE,YEAR(H2161)=YEAR(K2161)=TRUE),((EOMONTH(H2161,0)-H2161+1)*X2161)/DAY(EOMONTH(H2161,0)),
IF(AND(F2161="Peretoe teenus",H2161&gt;=[2]an!$M$37,RANK(D2161,$D2161:$D2161)+COUNTIFS($D$2:D2161,D2161,$F$2:F2161,F2161)-1=1),X2161,
IF(AND(F2161="Peretoe teenus",H2161&lt;[2]an!$M$37,S2161&lt;&gt;"kahepoolne vajaduspõhine",RANK(D2161,$D2161:$D2161)+COUNTIFS($D$2:D2161,D2161,$F$2:F2161,F2161)-1=1),X2161,
IF(AND(F2161="Peretoe teenus",H2161&lt;[2]an!$M$37,S2161&lt;&gt;"kahepoolne vajaduspõhine",RANK(D2161,$D2161:$D2161)+COUNTIFS($D$2:D2161,D2161,$F$2:F2161,F2161)-1&gt;1),"",
IF(AND(F2161="Peretoe teenus",H2161&lt;[2]an!$M$37,S2161="kahepoolne vajaduspõhine",U2161="",RANK(D2161,$D2161:$D2161)+COUNTIFS($D$2:D2161,D2161,$F$2:F2161,F2161)-1=1),X2161,
IF(AND(F2161="Peretoe teenus",H2161&lt;[2]an!$M$37,S2161="kahepoolne vajaduspõhine",U2161="",RANK(D2161,$D2161:$D2161)+COUNTIFS($D$2:D2161,D2161,$F$2:F2161,F2161)-1&gt;1),"",
IF(AND(F2161="Peretoe teenus",H2161&lt;[2]an!$M$37,S2161="kahepoolne vajaduspõhine",U2161&lt;[2]an!$M$37,RANK(D2161,$D2161:$D2161)+COUNTIFS($D$2:D2161,D2161,$F$2:F2161,F2161)-1=1),X2161,
IF(AND(F2161="Peretoe teenus",H2161&lt;[2]an!$M$37,S2161="kahepoolne vajaduspõhine",U2161&lt;[2]an!$M$37,RANK(D2161,$D2161:$D2161)+COUNTIFS($D$2:D2161,D2161,$F$2:F2161,F2161)-1&gt;1),"",
IF(AND(F2161="Peretoe teenus",H2161&lt;[2]an!$M$37,S2161="kahepoolne vajaduspõhine",U2161&gt;=[2]an!$M$37,U2161&lt;=[2]an!$M$38,RANK(D2161,$D2161:$D2161)+COUNTIFS($D$2:D2161,D2161,$F$2:F2161,F2161)-1=1),
((EOMONTH(U2161,0)-U2161+1)*X2161)/DAY(EOMONTH(U2161,0))+(DAY(U2161)-1)*100/DAY(EOMONTH(U2161,0)),
IF(AND(F2161="Peretoe teenus",H2161&lt;[2]an!$M$37,S2161="kahepoolne vajaduspõhine",U2161&gt;=[2]an!$M$37,U2161&lt;=[2]an!$M$38,RANK(D2161,$D2161:$D2161)+COUNTIFS($D$2:D2161,D2161,$F$2:F2161,F2161)-1&gt;1),"",
IF(AND(F2161="Peretoe teenus",H2161&lt;[2]an!$M$37,S2161="kahepoolne vajaduspõhine",U2161&gt;[2]an!$M$38,RANK(D2161,$D2161:$D2161)+COUNTIFS($D$2:D2161,D2161,$F$2:F2161,F2161)-1=1),X2161,
IF(AND(F2161="Peretoe teenus",H2161&lt;[2]an!$M$37,S2161="kahepoolne vajaduspõhine",U2161&gt;[2]an!$M$38,RANK(D2161,$D2161:$D2161)+COUNTIFS($D$2:D2161,D2161,$F$2:F2161,F2161)-1&gt;1),"",X2161*W2161)))))))))))))),"")</f>
        <v/>
      </c>
      <c r="Z2161" s="18" t="str">
        <f t="shared" si="100"/>
        <v/>
      </c>
      <c r="AA2161" s="19" t="str">
        <f>IFERROR(VLOOKUP(E2161,[2]an!$A$3:$B$81,2,FALSE),"")</f>
        <v/>
      </c>
      <c r="AB2161" s="19" t="str">
        <f>IFERROR(VLOOKUP(AA2161,[2]an!$C$2:$D$16,2,FALSE),"")</f>
        <v/>
      </c>
      <c r="AC2161" s="20"/>
      <c r="AD2161" s="21" t="str">
        <f>IF(A2161=[2]an!$F$36,VLOOKUP([2]an!$F$36,[2]an!$F$36:$H$36,3,FALSE),IF(A2161=[2]an!$F$35,VLOOKUP([2]an!$F$35,[2]an!$F$35:$H$35,3,FALSE),IF(A2161=[2]an!$F$33,VLOOKUP([2]an!$F$33,[2]an!$F$33:$H$33,3,FALSE),IF(A2161=[2]an!$F$31,VLOOKUP([2]an!$F$31,[2]an!$F$31:$H$31,3,FALSE),""))))</f>
        <v/>
      </c>
    </row>
    <row r="2162" spans="6:30" x14ac:dyDescent="0.2">
      <c r="F2162" s="10"/>
      <c r="G2162" s="8" t="str">
        <f t="shared" si="101"/>
        <v/>
      </c>
      <c r="H2162" s="13"/>
      <c r="K2162" s="13"/>
      <c r="L2162" s="10"/>
      <c r="M2162" s="10"/>
      <c r="S2162" s="8" t="str">
        <f>IFERROR(VLOOKUP(D2162,[1]peretoe_teenus!$A$2:$L$2000,5,FALSE),"")</f>
        <v/>
      </c>
      <c r="U2162" s="13"/>
      <c r="V2162" s="15" t="str" cm="1">
        <f t="array" ref="V2162">IFERROR(IF(AND(F2162="Tugigrupp",RANK(K2162,$K2162:$K2162)+COUNTIFS($K$2:K2162,K2162,$L$2:L2162,L2162,$M$2:M2162,M2162,$I$2:I2162,I2162,$G$2:G2162,G2162,$F$2:F2162,F2162)-1=1),SUMPRODUCT(($F$2:$F$4154=F2162)*($G$2:$G$4154=G2162)*($K$2:$K$4154=K2162)*($I$2:$I$4154=I2162)*($L$2:$L$4154=L2162)*($M$2:$M$4154=M2162)),""),"")</f>
        <v/>
      </c>
      <c r="W2162" s="15" t="str">
        <f t="shared" si="99"/>
        <v/>
      </c>
      <c r="X2162" s="16" t="str">
        <f>IF(AND(A2162=[2]an!$G$38,F2162=[2]an!$E$40),[2]an!$G$40,IF(AND(A2162=[2]an!$G$38,F2162=[2]an!$E$41),[2]an!$G$41,IF(AND(A2162=[2]an!$G$38,F2162=[2]an!$E$39,H2162&gt;=[2]an!$M$37),[2]an!$G$39,
IF(AND(A2162=[2]an!$G$38,F2162=[2]an!$E$39,H2162&lt;[2]an!$M$37,S2162="kahepoolne vajaduspõhine",U2162=""),[2]an!$M$40,
IF(AND(A2162=[2]an!$G$38,F2162=[2]an!$E$39,H2162&lt;[2]an!$M$37,S2162="kahepoolne vajaduspõhine",U2162&lt;&gt;""),[2]an!$G$39,
IF(AND(A2162=[2]an!$G$38,F2162=[2]an!$E$39,H2162&lt;[2]an!$M$37,S2162&lt;&gt;"kahepoolne vajaduspõhine"),[2]an!$G$39,
IF(AND(A2162=[2]an!$G$38,F2162=[2]an!$E$42),[2]an!$G$42,
IF(AND(A2162=[2]an!$H$38,F2162=[2]an!$E$40),[2]an!$H$40,IF(AND(A2162=[2]an!$H$38,F2162=[2]an!$E$41),[2]an!$H$41,IF(AND(A2162=[2]an!$H$38,F2162=[2]an!$E$39,H2162&gt;=[2]an!$M$37),[2]an!$H$39,
IF(AND(A2162=[2]an!$H$38,F2162=[2]an!$E$39,H2162&lt;[2]an!$M$37,S2162="kahepoolne vajaduspõhine",U2162=""),[2]an!$M$40,
IF(AND(A2162=[2]an!$H$38,F2162=[2]an!$E$39,H2162&lt;[2]an!$M$37,S2162="kahepoolne vajaduspõhine",U2162&lt;&gt;""),[2]an!$H$39,
IF(AND(A2162=[2]an!$H$38,F2162=[2]an!$E$39,H2162&lt;[2]an!$M$37,S2162&lt;&gt;"kahepoolne vajaduspõhine"),[2]an!$H$39,
IF(AND(A2162=[2]an!$H$38,F2162=[2]an!$E$42),[2]an!$H$42,
IF(AND(A2162=[2]an!$I$38,F2162=[2]an!$E$40),[2]an!$I$40,IF(AND(A2162=[2]an!$I$38,F2162=[2]an!$E$41),[2]an!$I$41,IF(AND(A2162=[2]an!$I$38,F2162=[2]an!$E$39,H2162&gt;=[2]an!$M$37),[2]an!$I$39,
IF(AND(A2162=[2]an!$I$38,F2162=[2]an!$E$39,H2162&lt;[2]an!$M$37,S2162="kahepoolne vajaduspõhine",U2162=""),[2]an!$M$40,
IF(AND(A2162=[2]an!$I$38,F2162=[2]an!$E$39,H2162&lt;[2]an!$M$37,S2162="kahepoolne vajaduspõhine",U2162&lt;&gt;""),[2]an!$I$39,
IF(AND(A2162=[2]an!$I$38,F2162=[2]an!$E$39,H2162&lt;[2]an!$M$37,S2162&lt;&gt;"kahepoolne vajaduspõhine"),[2]an!$I$39,
IF(AND(A2162=[2]an!$I$38,F2162=[2]an!$E$42),[2]an!$I$42,
IF(AND(A2162=[2]an!$J$38,F2162=[2]an!$E$40),[2]an!$J$40,IF(AND(A2162=[2]an!$J$38,F2162=[2]an!$E$41),[2]an!$J$41,IF(AND(A2162=[2]an!$J$38,F2162=[2]an!$E$39,H2162&gt;=[2]an!$M$37),[2]an!$J$39,
IF(AND(A2162=[2]an!$J$38,F2162=[2]an!$E$39,H2162&lt;[2]an!$M$37,S2162="kahepoolne vajaduspõhine",U2162=""),[2]an!$M$40,
IF(AND(A2162=[2]an!$J$38,F2162=[2]an!$E$39,H2162&lt;[2]an!$M$37,S2162="kahepoolne vajaduspõhine",U2162&lt;&gt;""),[2]an!$J$39,
IF(AND(A2162=[2]an!$J$38,F2162=[2]an!$E$39,H2162&lt;[2]an!$M$37,S2162&lt;&gt;"kahepoolne vajaduspõhine"),[2]an!$J$39,
IF(AND(A2162=[2]an!$J$38,F2162=[2]an!$E$42),[2]an!$J$42,""))))))))))))))))))))))))))))</f>
        <v/>
      </c>
      <c r="Y2162" s="17" t="str">
        <f>IFERROR(IF(F2162="Tugigrupp",0,
IF(AND(F2162="Peretoe teenus",H2162&gt;=[2]an!$M$37,RANK(D2162,$D2162:$D2162)+COUNTIFS($D$2:D2162,D2162,$F$2:F2162,F2162)-1&gt;1),"",
IF(AND(F2162="Peretoe teenus",H2162&gt;=[2]an!$M$37,RANK(D2162,$D2162:$D2162)+COUNTIFS($D$2:D2162,D2162,$F$2:F2162,F2162)-1=1,MONTH(H2162)=MONTH(K2162)=TRUE,YEAR(H2162)=YEAR(K2162)=TRUE),((EOMONTH(H2162,0)-H2162+1)*X2162)/DAY(EOMONTH(H2162,0)),
IF(AND(F2162="Peretoe teenus",H2162&gt;=[2]an!$M$37,RANK(D2162,$D2162:$D2162)+COUNTIFS($D$2:D2162,D2162,$F$2:F2162,F2162)-1=1),X2162,
IF(AND(F2162="Peretoe teenus",H2162&lt;[2]an!$M$37,S2162&lt;&gt;"kahepoolne vajaduspõhine",RANK(D2162,$D2162:$D2162)+COUNTIFS($D$2:D2162,D2162,$F$2:F2162,F2162)-1=1),X2162,
IF(AND(F2162="Peretoe teenus",H2162&lt;[2]an!$M$37,S2162&lt;&gt;"kahepoolne vajaduspõhine",RANK(D2162,$D2162:$D2162)+COUNTIFS($D$2:D2162,D2162,$F$2:F2162,F2162)-1&gt;1),"",
IF(AND(F2162="Peretoe teenus",H2162&lt;[2]an!$M$37,S2162="kahepoolne vajaduspõhine",U2162="",RANK(D2162,$D2162:$D2162)+COUNTIFS($D$2:D2162,D2162,$F$2:F2162,F2162)-1=1),X2162,
IF(AND(F2162="Peretoe teenus",H2162&lt;[2]an!$M$37,S2162="kahepoolne vajaduspõhine",U2162="",RANK(D2162,$D2162:$D2162)+COUNTIFS($D$2:D2162,D2162,$F$2:F2162,F2162)-1&gt;1),"",
IF(AND(F2162="Peretoe teenus",H2162&lt;[2]an!$M$37,S2162="kahepoolne vajaduspõhine",U2162&lt;[2]an!$M$37,RANK(D2162,$D2162:$D2162)+COUNTIFS($D$2:D2162,D2162,$F$2:F2162,F2162)-1=1),X2162,
IF(AND(F2162="Peretoe teenus",H2162&lt;[2]an!$M$37,S2162="kahepoolne vajaduspõhine",U2162&lt;[2]an!$M$37,RANK(D2162,$D2162:$D2162)+COUNTIFS($D$2:D2162,D2162,$F$2:F2162,F2162)-1&gt;1),"",
IF(AND(F2162="Peretoe teenus",H2162&lt;[2]an!$M$37,S2162="kahepoolne vajaduspõhine",U2162&gt;=[2]an!$M$37,U2162&lt;=[2]an!$M$38,RANK(D2162,$D2162:$D2162)+COUNTIFS($D$2:D2162,D2162,$F$2:F2162,F2162)-1=1),
((EOMONTH(U2162,0)-U2162+1)*X2162)/DAY(EOMONTH(U2162,0))+(DAY(U2162)-1)*100/DAY(EOMONTH(U2162,0)),
IF(AND(F2162="Peretoe teenus",H2162&lt;[2]an!$M$37,S2162="kahepoolne vajaduspõhine",U2162&gt;=[2]an!$M$37,U2162&lt;=[2]an!$M$38,RANK(D2162,$D2162:$D2162)+COUNTIFS($D$2:D2162,D2162,$F$2:F2162,F2162)-1&gt;1),"",
IF(AND(F2162="Peretoe teenus",H2162&lt;[2]an!$M$37,S2162="kahepoolne vajaduspõhine",U2162&gt;[2]an!$M$38,RANK(D2162,$D2162:$D2162)+COUNTIFS($D$2:D2162,D2162,$F$2:F2162,F2162)-1=1),X2162,
IF(AND(F2162="Peretoe teenus",H2162&lt;[2]an!$M$37,S2162="kahepoolne vajaduspõhine",U2162&gt;[2]an!$M$38,RANK(D2162,$D2162:$D2162)+COUNTIFS($D$2:D2162,D2162,$F$2:F2162,F2162)-1&gt;1),"",X2162*W2162)))))))))))))),"")</f>
        <v/>
      </c>
      <c r="Z2162" s="18" t="str">
        <f t="shared" si="100"/>
        <v/>
      </c>
      <c r="AA2162" s="19" t="str">
        <f>IFERROR(VLOOKUP(E2162,[2]an!$A$3:$B$81,2,FALSE),"")</f>
        <v/>
      </c>
      <c r="AB2162" s="19" t="str">
        <f>IFERROR(VLOOKUP(AA2162,[2]an!$C$2:$D$16,2,FALSE),"")</f>
        <v/>
      </c>
      <c r="AC2162" s="20"/>
      <c r="AD2162" s="21" t="str">
        <f>IF(A2162=[2]an!$F$36,VLOOKUP([2]an!$F$36,[2]an!$F$36:$H$36,3,FALSE),IF(A2162=[2]an!$F$35,VLOOKUP([2]an!$F$35,[2]an!$F$35:$H$35,3,FALSE),IF(A2162=[2]an!$F$33,VLOOKUP([2]an!$F$33,[2]an!$F$33:$H$33,3,FALSE),IF(A2162=[2]an!$F$31,VLOOKUP([2]an!$F$31,[2]an!$F$31:$H$31,3,FALSE),""))))</f>
        <v/>
      </c>
    </row>
    <row r="2163" spans="6:30" x14ac:dyDescent="0.2">
      <c r="F2163" s="10"/>
      <c r="G2163" s="8" t="str">
        <f t="shared" si="101"/>
        <v/>
      </c>
      <c r="H2163" s="13"/>
      <c r="K2163" s="13"/>
      <c r="L2163" s="10"/>
      <c r="M2163" s="10"/>
      <c r="S2163" s="8" t="str">
        <f>IFERROR(VLOOKUP(D2163,[1]peretoe_teenus!$A$2:$L$2000,5,FALSE),"")</f>
        <v/>
      </c>
      <c r="U2163" s="13"/>
      <c r="V2163" s="15" t="str" cm="1">
        <f t="array" ref="V2163">IFERROR(IF(AND(F2163="Tugigrupp",RANK(K2163,$K2163:$K2163)+COUNTIFS($K$2:K2163,K2163,$L$2:L2163,L2163,$M$2:M2163,M2163,$I$2:I2163,I2163,$G$2:G2163,G2163,$F$2:F2163,F2163)-1=1),SUMPRODUCT(($F$2:$F$4154=F2163)*($G$2:$G$4154=G2163)*($K$2:$K$4154=K2163)*($I$2:$I$4154=I2163)*($L$2:$L$4154=L2163)*($M$2:$M$4154=M2163)),""),"")</f>
        <v/>
      </c>
      <c r="W2163" s="15" t="str">
        <f t="shared" si="99"/>
        <v/>
      </c>
      <c r="X2163" s="16" t="str">
        <f>IF(AND(A2163=[2]an!$G$38,F2163=[2]an!$E$40),[2]an!$G$40,IF(AND(A2163=[2]an!$G$38,F2163=[2]an!$E$41),[2]an!$G$41,IF(AND(A2163=[2]an!$G$38,F2163=[2]an!$E$39,H2163&gt;=[2]an!$M$37),[2]an!$G$39,
IF(AND(A2163=[2]an!$G$38,F2163=[2]an!$E$39,H2163&lt;[2]an!$M$37,S2163="kahepoolne vajaduspõhine",U2163=""),[2]an!$M$40,
IF(AND(A2163=[2]an!$G$38,F2163=[2]an!$E$39,H2163&lt;[2]an!$M$37,S2163="kahepoolne vajaduspõhine",U2163&lt;&gt;""),[2]an!$G$39,
IF(AND(A2163=[2]an!$G$38,F2163=[2]an!$E$39,H2163&lt;[2]an!$M$37,S2163&lt;&gt;"kahepoolne vajaduspõhine"),[2]an!$G$39,
IF(AND(A2163=[2]an!$G$38,F2163=[2]an!$E$42),[2]an!$G$42,
IF(AND(A2163=[2]an!$H$38,F2163=[2]an!$E$40),[2]an!$H$40,IF(AND(A2163=[2]an!$H$38,F2163=[2]an!$E$41),[2]an!$H$41,IF(AND(A2163=[2]an!$H$38,F2163=[2]an!$E$39,H2163&gt;=[2]an!$M$37),[2]an!$H$39,
IF(AND(A2163=[2]an!$H$38,F2163=[2]an!$E$39,H2163&lt;[2]an!$M$37,S2163="kahepoolne vajaduspõhine",U2163=""),[2]an!$M$40,
IF(AND(A2163=[2]an!$H$38,F2163=[2]an!$E$39,H2163&lt;[2]an!$M$37,S2163="kahepoolne vajaduspõhine",U2163&lt;&gt;""),[2]an!$H$39,
IF(AND(A2163=[2]an!$H$38,F2163=[2]an!$E$39,H2163&lt;[2]an!$M$37,S2163&lt;&gt;"kahepoolne vajaduspõhine"),[2]an!$H$39,
IF(AND(A2163=[2]an!$H$38,F2163=[2]an!$E$42),[2]an!$H$42,
IF(AND(A2163=[2]an!$I$38,F2163=[2]an!$E$40),[2]an!$I$40,IF(AND(A2163=[2]an!$I$38,F2163=[2]an!$E$41),[2]an!$I$41,IF(AND(A2163=[2]an!$I$38,F2163=[2]an!$E$39,H2163&gt;=[2]an!$M$37),[2]an!$I$39,
IF(AND(A2163=[2]an!$I$38,F2163=[2]an!$E$39,H2163&lt;[2]an!$M$37,S2163="kahepoolne vajaduspõhine",U2163=""),[2]an!$M$40,
IF(AND(A2163=[2]an!$I$38,F2163=[2]an!$E$39,H2163&lt;[2]an!$M$37,S2163="kahepoolne vajaduspõhine",U2163&lt;&gt;""),[2]an!$I$39,
IF(AND(A2163=[2]an!$I$38,F2163=[2]an!$E$39,H2163&lt;[2]an!$M$37,S2163&lt;&gt;"kahepoolne vajaduspõhine"),[2]an!$I$39,
IF(AND(A2163=[2]an!$I$38,F2163=[2]an!$E$42),[2]an!$I$42,
IF(AND(A2163=[2]an!$J$38,F2163=[2]an!$E$40),[2]an!$J$40,IF(AND(A2163=[2]an!$J$38,F2163=[2]an!$E$41),[2]an!$J$41,IF(AND(A2163=[2]an!$J$38,F2163=[2]an!$E$39,H2163&gt;=[2]an!$M$37),[2]an!$J$39,
IF(AND(A2163=[2]an!$J$38,F2163=[2]an!$E$39,H2163&lt;[2]an!$M$37,S2163="kahepoolne vajaduspõhine",U2163=""),[2]an!$M$40,
IF(AND(A2163=[2]an!$J$38,F2163=[2]an!$E$39,H2163&lt;[2]an!$M$37,S2163="kahepoolne vajaduspõhine",U2163&lt;&gt;""),[2]an!$J$39,
IF(AND(A2163=[2]an!$J$38,F2163=[2]an!$E$39,H2163&lt;[2]an!$M$37,S2163&lt;&gt;"kahepoolne vajaduspõhine"),[2]an!$J$39,
IF(AND(A2163=[2]an!$J$38,F2163=[2]an!$E$42),[2]an!$J$42,""))))))))))))))))))))))))))))</f>
        <v/>
      </c>
      <c r="Y2163" s="17" t="str">
        <f>IFERROR(IF(F2163="Tugigrupp",0,
IF(AND(F2163="Peretoe teenus",H2163&gt;=[2]an!$M$37,RANK(D2163,$D2163:$D2163)+COUNTIFS($D$2:D2163,D2163,$F$2:F2163,F2163)-1&gt;1),"",
IF(AND(F2163="Peretoe teenus",H2163&gt;=[2]an!$M$37,RANK(D2163,$D2163:$D2163)+COUNTIFS($D$2:D2163,D2163,$F$2:F2163,F2163)-1=1,MONTH(H2163)=MONTH(K2163)=TRUE,YEAR(H2163)=YEAR(K2163)=TRUE),((EOMONTH(H2163,0)-H2163+1)*X2163)/DAY(EOMONTH(H2163,0)),
IF(AND(F2163="Peretoe teenus",H2163&gt;=[2]an!$M$37,RANK(D2163,$D2163:$D2163)+COUNTIFS($D$2:D2163,D2163,$F$2:F2163,F2163)-1=1),X2163,
IF(AND(F2163="Peretoe teenus",H2163&lt;[2]an!$M$37,S2163&lt;&gt;"kahepoolne vajaduspõhine",RANK(D2163,$D2163:$D2163)+COUNTIFS($D$2:D2163,D2163,$F$2:F2163,F2163)-1=1),X2163,
IF(AND(F2163="Peretoe teenus",H2163&lt;[2]an!$M$37,S2163&lt;&gt;"kahepoolne vajaduspõhine",RANK(D2163,$D2163:$D2163)+COUNTIFS($D$2:D2163,D2163,$F$2:F2163,F2163)-1&gt;1),"",
IF(AND(F2163="Peretoe teenus",H2163&lt;[2]an!$M$37,S2163="kahepoolne vajaduspõhine",U2163="",RANK(D2163,$D2163:$D2163)+COUNTIFS($D$2:D2163,D2163,$F$2:F2163,F2163)-1=1),X2163,
IF(AND(F2163="Peretoe teenus",H2163&lt;[2]an!$M$37,S2163="kahepoolne vajaduspõhine",U2163="",RANK(D2163,$D2163:$D2163)+COUNTIFS($D$2:D2163,D2163,$F$2:F2163,F2163)-1&gt;1),"",
IF(AND(F2163="Peretoe teenus",H2163&lt;[2]an!$M$37,S2163="kahepoolne vajaduspõhine",U2163&lt;[2]an!$M$37,RANK(D2163,$D2163:$D2163)+COUNTIFS($D$2:D2163,D2163,$F$2:F2163,F2163)-1=1),X2163,
IF(AND(F2163="Peretoe teenus",H2163&lt;[2]an!$M$37,S2163="kahepoolne vajaduspõhine",U2163&lt;[2]an!$M$37,RANK(D2163,$D2163:$D2163)+COUNTIFS($D$2:D2163,D2163,$F$2:F2163,F2163)-1&gt;1),"",
IF(AND(F2163="Peretoe teenus",H2163&lt;[2]an!$M$37,S2163="kahepoolne vajaduspõhine",U2163&gt;=[2]an!$M$37,U2163&lt;=[2]an!$M$38,RANK(D2163,$D2163:$D2163)+COUNTIFS($D$2:D2163,D2163,$F$2:F2163,F2163)-1=1),
((EOMONTH(U2163,0)-U2163+1)*X2163)/DAY(EOMONTH(U2163,0))+(DAY(U2163)-1)*100/DAY(EOMONTH(U2163,0)),
IF(AND(F2163="Peretoe teenus",H2163&lt;[2]an!$M$37,S2163="kahepoolne vajaduspõhine",U2163&gt;=[2]an!$M$37,U2163&lt;=[2]an!$M$38,RANK(D2163,$D2163:$D2163)+COUNTIFS($D$2:D2163,D2163,$F$2:F2163,F2163)-1&gt;1),"",
IF(AND(F2163="Peretoe teenus",H2163&lt;[2]an!$M$37,S2163="kahepoolne vajaduspõhine",U2163&gt;[2]an!$M$38,RANK(D2163,$D2163:$D2163)+COUNTIFS($D$2:D2163,D2163,$F$2:F2163,F2163)-1=1),X2163,
IF(AND(F2163="Peretoe teenus",H2163&lt;[2]an!$M$37,S2163="kahepoolne vajaduspõhine",U2163&gt;[2]an!$M$38,RANK(D2163,$D2163:$D2163)+COUNTIFS($D$2:D2163,D2163,$F$2:F2163,F2163)-1&gt;1),"",X2163*W2163)))))))))))))),"")</f>
        <v/>
      </c>
      <c r="Z2163" s="18" t="str">
        <f t="shared" si="100"/>
        <v/>
      </c>
      <c r="AA2163" s="19" t="str">
        <f>IFERROR(VLOOKUP(E2163,[2]an!$A$3:$B$81,2,FALSE),"")</f>
        <v/>
      </c>
      <c r="AB2163" s="19" t="str">
        <f>IFERROR(VLOOKUP(AA2163,[2]an!$C$2:$D$16,2,FALSE),"")</f>
        <v/>
      </c>
      <c r="AC2163" s="20"/>
      <c r="AD2163" s="21" t="str">
        <f>IF(A2163=[2]an!$F$36,VLOOKUP([2]an!$F$36,[2]an!$F$36:$H$36,3,FALSE),IF(A2163=[2]an!$F$35,VLOOKUP([2]an!$F$35,[2]an!$F$35:$H$35,3,FALSE),IF(A2163=[2]an!$F$33,VLOOKUP([2]an!$F$33,[2]an!$F$33:$H$33,3,FALSE),IF(A2163=[2]an!$F$31,VLOOKUP([2]an!$F$31,[2]an!$F$31:$H$31,3,FALSE),""))))</f>
        <v/>
      </c>
    </row>
    <row r="2164" spans="6:30" x14ac:dyDescent="0.2">
      <c r="F2164" s="10"/>
      <c r="G2164" s="8" t="str">
        <f t="shared" si="101"/>
        <v/>
      </c>
      <c r="H2164" s="13"/>
      <c r="K2164" s="13"/>
      <c r="L2164" s="10"/>
      <c r="M2164" s="10"/>
      <c r="S2164" s="8" t="str">
        <f>IFERROR(VLOOKUP(D2164,[1]peretoe_teenus!$A$2:$L$2000,5,FALSE),"")</f>
        <v/>
      </c>
      <c r="U2164" s="13"/>
      <c r="V2164" s="15" t="str" cm="1">
        <f t="array" ref="V2164">IFERROR(IF(AND(F2164="Tugigrupp",RANK(K2164,$K2164:$K2164)+COUNTIFS($K$2:K2164,K2164,$L$2:L2164,L2164,$M$2:M2164,M2164,$I$2:I2164,I2164,$G$2:G2164,G2164,$F$2:F2164,F2164)-1=1),SUMPRODUCT(($F$2:$F$4154=F2164)*($G$2:$G$4154=G2164)*($K$2:$K$4154=K2164)*($I$2:$I$4154=I2164)*($L$2:$L$4154=L2164)*($M$2:$M$4154=M2164)),""),"")</f>
        <v/>
      </c>
      <c r="W2164" s="15" t="str">
        <f t="shared" si="99"/>
        <v/>
      </c>
      <c r="X2164" s="16" t="str">
        <f>IF(AND(A2164=[2]an!$G$38,F2164=[2]an!$E$40),[2]an!$G$40,IF(AND(A2164=[2]an!$G$38,F2164=[2]an!$E$41),[2]an!$G$41,IF(AND(A2164=[2]an!$G$38,F2164=[2]an!$E$39,H2164&gt;=[2]an!$M$37),[2]an!$G$39,
IF(AND(A2164=[2]an!$G$38,F2164=[2]an!$E$39,H2164&lt;[2]an!$M$37,S2164="kahepoolne vajaduspõhine",U2164=""),[2]an!$M$40,
IF(AND(A2164=[2]an!$G$38,F2164=[2]an!$E$39,H2164&lt;[2]an!$M$37,S2164="kahepoolne vajaduspõhine",U2164&lt;&gt;""),[2]an!$G$39,
IF(AND(A2164=[2]an!$G$38,F2164=[2]an!$E$39,H2164&lt;[2]an!$M$37,S2164&lt;&gt;"kahepoolne vajaduspõhine"),[2]an!$G$39,
IF(AND(A2164=[2]an!$G$38,F2164=[2]an!$E$42),[2]an!$G$42,
IF(AND(A2164=[2]an!$H$38,F2164=[2]an!$E$40),[2]an!$H$40,IF(AND(A2164=[2]an!$H$38,F2164=[2]an!$E$41),[2]an!$H$41,IF(AND(A2164=[2]an!$H$38,F2164=[2]an!$E$39,H2164&gt;=[2]an!$M$37),[2]an!$H$39,
IF(AND(A2164=[2]an!$H$38,F2164=[2]an!$E$39,H2164&lt;[2]an!$M$37,S2164="kahepoolne vajaduspõhine",U2164=""),[2]an!$M$40,
IF(AND(A2164=[2]an!$H$38,F2164=[2]an!$E$39,H2164&lt;[2]an!$M$37,S2164="kahepoolne vajaduspõhine",U2164&lt;&gt;""),[2]an!$H$39,
IF(AND(A2164=[2]an!$H$38,F2164=[2]an!$E$39,H2164&lt;[2]an!$M$37,S2164&lt;&gt;"kahepoolne vajaduspõhine"),[2]an!$H$39,
IF(AND(A2164=[2]an!$H$38,F2164=[2]an!$E$42),[2]an!$H$42,
IF(AND(A2164=[2]an!$I$38,F2164=[2]an!$E$40),[2]an!$I$40,IF(AND(A2164=[2]an!$I$38,F2164=[2]an!$E$41),[2]an!$I$41,IF(AND(A2164=[2]an!$I$38,F2164=[2]an!$E$39,H2164&gt;=[2]an!$M$37),[2]an!$I$39,
IF(AND(A2164=[2]an!$I$38,F2164=[2]an!$E$39,H2164&lt;[2]an!$M$37,S2164="kahepoolne vajaduspõhine",U2164=""),[2]an!$M$40,
IF(AND(A2164=[2]an!$I$38,F2164=[2]an!$E$39,H2164&lt;[2]an!$M$37,S2164="kahepoolne vajaduspõhine",U2164&lt;&gt;""),[2]an!$I$39,
IF(AND(A2164=[2]an!$I$38,F2164=[2]an!$E$39,H2164&lt;[2]an!$M$37,S2164&lt;&gt;"kahepoolne vajaduspõhine"),[2]an!$I$39,
IF(AND(A2164=[2]an!$I$38,F2164=[2]an!$E$42),[2]an!$I$42,
IF(AND(A2164=[2]an!$J$38,F2164=[2]an!$E$40),[2]an!$J$40,IF(AND(A2164=[2]an!$J$38,F2164=[2]an!$E$41),[2]an!$J$41,IF(AND(A2164=[2]an!$J$38,F2164=[2]an!$E$39,H2164&gt;=[2]an!$M$37),[2]an!$J$39,
IF(AND(A2164=[2]an!$J$38,F2164=[2]an!$E$39,H2164&lt;[2]an!$M$37,S2164="kahepoolne vajaduspõhine",U2164=""),[2]an!$M$40,
IF(AND(A2164=[2]an!$J$38,F2164=[2]an!$E$39,H2164&lt;[2]an!$M$37,S2164="kahepoolne vajaduspõhine",U2164&lt;&gt;""),[2]an!$J$39,
IF(AND(A2164=[2]an!$J$38,F2164=[2]an!$E$39,H2164&lt;[2]an!$M$37,S2164&lt;&gt;"kahepoolne vajaduspõhine"),[2]an!$J$39,
IF(AND(A2164=[2]an!$J$38,F2164=[2]an!$E$42),[2]an!$J$42,""))))))))))))))))))))))))))))</f>
        <v/>
      </c>
      <c r="Y2164" s="17" t="str">
        <f>IFERROR(IF(F2164="Tugigrupp",0,
IF(AND(F2164="Peretoe teenus",H2164&gt;=[2]an!$M$37,RANK(D2164,$D2164:$D2164)+COUNTIFS($D$2:D2164,D2164,$F$2:F2164,F2164)-1&gt;1),"",
IF(AND(F2164="Peretoe teenus",H2164&gt;=[2]an!$M$37,RANK(D2164,$D2164:$D2164)+COUNTIFS($D$2:D2164,D2164,$F$2:F2164,F2164)-1=1,MONTH(H2164)=MONTH(K2164)=TRUE,YEAR(H2164)=YEAR(K2164)=TRUE),((EOMONTH(H2164,0)-H2164+1)*X2164)/DAY(EOMONTH(H2164,0)),
IF(AND(F2164="Peretoe teenus",H2164&gt;=[2]an!$M$37,RANK(D2164,$D2164:$D2164)+COUNTIFS($D$2:D2164,D2164,$F$2:F2164,F2164)-1=1),X2164,
IF(AND(F2164="Peretoe teenus",H2164&lt;[2]an!$M$37,S2164&lt;&gt;"kahepoolne vajaduspõhine",RANK(D2164,$D2164:$D2164)+COUNTIFS($D$2:D2164,D2164,$F$2:F2164,F2164)-1=1),X2164,
IF(AND(F2164="Peretoe teenus",H2164&lt;[2]an!$M$37,S2164&lt;&gt;"kahepoolne vajaduspõhine",RANK(D2164,$D2164:$D2164)+COUNTIFS($D$2:D2164,D2164,$F$2:F2164,F2164)-1&gt;1),"",
IF(AND(F2164="Peretoe teenus",H2164&lt;[2]an!$M$37,S2164="kahepoolne vajaduspõhine",U2164="",RANK(D2164,$D2164:$D2164)+COUNTIFS($D$2:D2164,D2164,$F$2:F2164,F2164)-1=1),X2164,
IF(AND(F2164="Peretoe teenus",H2164&lt;[2]an!$M$37,S2164="kahepoolne vajaduspõhine",U2164="",RANK(D2164,$D2164:$D2164)+COUNTIFS($D$2:D2164,D2164,$F$2:F2164,F2164)-1&gt;1),"",
IF(AND(F2164="Peretoe teenus",H2164&lt;[2]an!$M$37,S2164="kahepoolne vajaduspõhine",U2164&lt;[2]an!$M$37,RANK(D2164,$D2164:$D2164)+COUNTIFS($D$2:D2164,D2164,$F$2:F2164,F2164)-1=1),X2164,
IF(AND(F2164="Peretoe teenus",H2164&lt;[2]an!$M$37,S2164="kahepoolne vajaduspõhine",U2164&lt;[2]an!$M$37,RANK(D2164,$D2164:$D2164)+COUNTIFS($D$2:D2164,D2164,$F$2:F2164,F2164)-1&gt;1),"",
IF(AND(F2164="Peretoe teenus",H2164&lt;[2]an!$M$37,S2164="kahepoolne vajaduspõhine",U2164&gt;=[2]an!$M$37,U2164&lt;=[2]an!$M$38,RANK(D2164,$D2164:$D2164)+COUNTIFS($D$2:D2164,D2164,$F$2:F2164,F2164)-1=1),
((EOMONTH(U2164,0)-U2164+1)*X2164)/DAY(EOMONTH(U2164,0))+(DAY(U2164)-1)*100/DAY(EOMONTH(U2164,0)),
IF(AND(F2164="Peretoe teenus",H2164&lt;[2]an!$M$37,S2164="kahepoolne vajaduspõhine",U2164&gt;=[2]an!$M$37,U2164&lt;=[2]an!$M$38,RANK(D2164,$D2164:$D2164)+COUNTIFS($D$2:D2164,D2164,$F$2:F2164,F2164)-1&gt;1),"",
IF(AND(F2164="Peretoe teenus",H2164&lt;[2]an!$M$37,S2164="kahepoolne vajaduspõhine",U2164&gt;[2]an!$M$38,RANK(D2164,$D2164:$D2164)+COUNTIFS($D$2:D2164,D2164,$F$2:F2164,F2164)-1=1),X2164,
IF(AND(F2164="Peretoe teenus",H2164&lt;[2]an!$M$37,S2164="kahepoolne vajaduspõhine",U2164&gt;[2]an!$M$38,RANK(D2164,$D2164:$D2164)+COUNTIFS($D$2:D2164,D2164,$F$2:F2164,F2164)-1&gt;1),"",X2164*W2164)))))))))))))),"")</f>
        <v/>
      </c>
      <c r="Z2164" s="18" t="str">
        <f t="shared" si="100"/>
        <v/>
      </c>
      <c r="AA2164" s="19" t="str">
        <f>IFERROR(VLOOKUP(E2164,[2]an!$A$3:$B$81,2,FALSE),"")</f>
        <v/>
      </c>
      <c r="AB2164" s="19" t="str">
        <f>IFERROR(VLOOKUP(AA2164,[2]an!$C$2:$D$16,2,FALSE),"")</f>
        <v/>
      </c>
      <c r="AC2164" s="20"/>
      <c r="AD2164" s="21" t="str">
        <f>IF(A2164=[2]an!$F$36,VLOOKUP([2]an!$F$36,[2]an!$F$36:$H$36,3,FALSE),IF(A2164=[2]an!$F$35,VLOOKUP([2]an!$F$35,[2]an!$F$35:$H$35,3,FALSE),IF(A2164=[2]an!$F$33,VLOOKUP([2]an!$F$33,[2]an!$F$33:$H$33,3,FALSE),IF(A2164=[2]an!$F$31,VLOOKUP([2]an!$F$31,[2]an!$F$31:$H$31,3,FALSE),""))))</f>
        <v/>
      </c>
    </row>
    <row r="2165" spans="6:30" x14ac:dyDescent="0.2">
      <c r="F2165" s="10"/>
      <c r="G2165" s="8" t="str">
        <f t="shared" si="101"/>
        <v/>
      </c>
      <c r="H2165" s="13"/>
      <c r="K2165" s="13"/>
      <c r="L2165" s="10"/>
      <c r="M2165" s="10"/>
      <c r="S2165" s="8" t="str">
        <f>IFERROR(VLOOKUP(D2165,[1]peretoe_teenus!$A$2:$L$2000,5,FALSE),"")</f>
        <v/>
      </c>
      <c r="U2165" s="13"/>
      <c r="V2165" s="15" t="str" cm="1">
        <f t="array" ref="V2165">IFERROR(IF(AND(F2165="Tugigrupp",RANK(K2165,$K2165:$K2165)+COUNTIFS($K$2:K2165,K2165,$L$2:L2165,L2165,$M$2:M2165,M2165,$I$2:I2165,I2165,$G$2:G2165,G2165,$F$2:F2165,F2165)-1=1),SUMPRODUCT(($F$2:$F$4154=F2165)*($G$2:$G$4154=G2165)*($K$2:$K$4154=K2165)*($I$2:$I$4154=I2165)*($L$2:$L$4154=L2165)*($M$2:$M$4154=M2165)),""),"")</f>
        <v/>
      </c>
      <c r="W2165" s="15" t="str">
        <f t="shared" si="99"/>
        <v/>
      </c>
      <c r="X2165" s="16" t="str">
        <f>IF(AND(A2165=[2]an!$G$38,F2165=[2]an!$E$40),[2]an!$G$40,IF(AND(A2165=[2]an!$G$38,F2165=[2]an!$E$41),[2]an!$G$41,IF(AND(A2165=[2]an!$G$38,F2165=[2]an!$E$39,H2165&gt;=[2]an!$M$37),[2]an!$G$39,
IF(AND(A2165=[2]an!$G$38,F2165=[2]an!$E$39,H2165&lt;[2]an!$M$37,S2165="kahepoolne vajaduspõhine",U2165=""),[2]an!$M$40,
IF(AND(A2165=[2]an!$G$38,F2165=[2]an!$E$39,H2165&lt;[2]an!$M$37,S2165="kahepoolne vajaduspõhine",U2165&lt;&gt;""),[2]an!$G$39,
IF(AND(A2165=[2]an!$G$38,F2165=[2]an!$E$39,H2165&lt;[2]an!$M$37,S2165&lt;&gt;"kahepoolne vajaduspõhine"),[2]an!$G$39,
IF(AND(A2165=[2]an!$G$38,F2165=[2]an!$E$42),[2]an!$G$42,
IF(AND(A2165=[2]an!$H$38,F2165=[2]an!$E$40),[2]an!$H$40,IF(AND(A2165=[2]an!$H$38,F2165=[2]an!$E$41),[2]an!$H$41,IF(AND(A2165=[2]an!$H$38,F2165=[2]an!$E$39,H2165&gt;=[2]an!$M$37),[2]an!$H$39,
IF(AND(A2165=[2]an!$H$38,F2165=[2]an!$E$39,H2165&lt;[2]an!$M$37,S2165="kahepoolne vajaduspõhine",U2165=""),[2]an!$M$40,
IF(AND(A2165=[2]an!$H$38,F2165=[2]an!$E$39,H2165&lt;[2]an!$M$37,S2165="kahepoolne vajaduspõhine",U2165&lt;&gt;""),[2]an!$H$39,
IF(AND(A2165=[2]an!$H$38,F2165=[2]an!$E$39,H2165&lt;[2]an!$M$37,S2165&lt;&gt;"kahepoolne vajaduspõhine"),[2]an!$H$39,
IF(AND(A2165=[2]an!$H$38,F2165=[2]an!$E$42),[2]an!$H$42,
IF(AND(A2165=[2]an!$I$38,F2165=[2]an!$E$40),[2]an!$I$40,IF(AND(A2165=[2]an!$I$38,F2165=[2]an!$E$41),[2]an!$I$41,IF(AND(A2165=[2]an!$I$38,F2165=[2]an!$E$39,H2165&gt;=[2]an!$M$37),[2]an!$I$39,
IF(AND(A2165=[2]an!$I$38,F2165=[2]an!$E$39,H2165&lt;[2]an!$M$37,S2165="kahepoolne vajaduspõhine",U2165=""),[2]an!$M$40,
IF(AND(A2165=[2]an!$I$38,F2165=[2]an!$E$39,H2165&lt;[2]an!$M$37,S2165="kahepoolne vajaduspõhine",U2165&lt;&gt;""),[2]an!$I$39,
IF(AND(A2165=[2]an!$I$38,F2165=[2]an!$E$39,H2165&lt;[2]an!$M$37,S2165&lt;&gt;"kahepoolne vajaduspõhine"),[2]an!$I$39,
IF(AND(A2165=[2]an!$I$38,F2165=[2]an!$E$42),[2]an!$I$42,
IF(AND(A2165=[2]an!$J$38,F2165=[2]an!$E$40),[2]an!$J$40,IF(AND(A2165=[2]an!$J$38,F2165=[2]an!$E$41),[2]an!$J$41,IF(AND(A2165=[2]an!$J$38,F2165=[2]an!$E$39,H2165&gt;=[2]an!$M$37),[2]an!$J$39,
IF(AND(A2165=[2]an!$J$38,F2165=[2]an!$E$39,H2165&lt;[2]an!$M$37,S2165="kahepoolne vajaduspõhine",U2165=""),[2]an!$M$40,
IF(AND(A2165=[2]an!$J$38,F2165=[2]an!$E$39,H2165&lt;[2]an!$M$37,S2165="kahepoolne vajaduspõhine",U2165&lt;&gt;""),[2]an!$J$39,
IF(AND(A2165=[2]an!$J$38,F2165=[2]an!$E$39,H2165&lt;[2]an!$M$37,S2165&lt;&gt;"kahepoolne vajaduspõhine"),[2]an!$J$39,
IF(AND(A2165=[2]an!$J$38,F2165=[2]an!$E$42),[2]an!$J$42,""))))))))))))))))))))))))))))</f>
        <v/>
      </c>
      <c r="Y2165" s="17" t="str">
        <f>IFERROR(IF(F2165="Tugigrupp",0,
IF(AND(F2165="Peretoe teenus",H2165&gt;=[2]an!$M$37,RANK(D2165,$D2165:$D2165)+COUNTIFS($D$2:D2165,D2165,$F$2:F2165,F2165)-1&gt;1),"",
IF(AND(F2165="Peretoe teenus",H2165&gt;=[2]an!$M$37,RANK(D2165,$D2165:$D2165)+COUNTIFS($D$2:D2165,D2165,$F$2:F2165,F2165)-1=1,MONTH(H2165)=MONTH(K2165)=TRUE,YEAR(H2165)=YEAR(K2165)=TRUE),((EOMONTH(H2165,0)-H2165+1)*X2165)/DAY(EOMONTH(H2165,0)),
IF(AND(F2165="Peretoe teenus",H2165&gt;=[2]an!$M$37,RANK(D2165,$D2165:$D2165)+COUNTIFS($D$2:D2165,D2165,$F$2:F2165,F2165)-1=1),X2165,
IF(AND(F2165="Peretoe teenus",H2165&lt;[2]an!$M$37,S2165&lt;&gt;"kahepoolne vajaduspõhine",RANK(D2165,$D2165:$D2165)+COUNTIFS($D$2:D2165,D2165,$F$2:F2165,F2165)-1=1),X2165,
IF(AND(F2165="Peretoe teenus",H2165&lt;[2]an!$M$37,S2165&lt;&gt;"kahepoolne vajaduspõhine",RANK(D2165,$D2165:$D2165)+COUNTIFS($D$2:D2165,D2165,$F$2:F2165,F2165)-1&gt;1),"",
IF(AND(F2165="Peretoe teenus",H2165&lt;[2]an!$M$37,S2165="kahepoolne vajaduspõhine",U2165="",RANK(D2165,$D2165:$D2165)+COUNTIFS($D$2:D2165,D2165,$F$2:F2165,F2165)-1=1),X2165,
IF(AND(F2165="Peretoe teenus",H2165&lt;[2]an!$M$37,S2165="kahepoolne vajaduspõhine",U2165="",RANK(D2165,$D2165:$D2165)+COUNTIFS($D$2:D2165,D2165,$F$2:F2165,F2165)-1&gt;1),"",
IF(AND(F2165="Peretoe teenus",H2165&lt;[2]an!$M$37,S2165="kahepoolne vajaduspõhine",U2165&lt;[2]an!$M$37,RANK(D2165,$D2165:$D2165)+COUNTIFS($D$2:D2165,D2165,$F$2:F2165,F2165)-1=1),X2165,
IF(AND(F2165="Peretoe teenus",H2165&lt;[2]an!$M$37,S2165="kahepoolne vajaduspõhine",U2165&lt;[2]an!$M$37,RANK(D2165,$D2165:$D2165)+COUNTIFS($D$2:D2165,D2165,$F$2:F2165,F2165)-1&gt;1),"",
IF(AND(F2165="Peretoe teenus",H2165&lt;[2]an!$M$37,S2165="kahepoolne vajaduspõhine",U2165&gt;=[2]an!$M$37,U2165&lt;=[2]an!$M$38,RANK(D2165,$D2165:$D2165)+COUNTIFS($D$2:D2165,D2165,$F$2:F2165,F2165)-1=1),
((EOMONTH(U2165,0)-U2165+1)*X2165)/DAY(EOMONTH(U2165,0))+(DAY(U2165)-1)*100/DAY(EOMONTH(U2165,0)),
IF(AND(F2165="Peretoe teenus",H2165&lt;[2]an!$M$37,S2165="kahepoolne vajaduspõhine",U2165&gt;=[2]an!$M$37,U2165&lt;=[2]an!$M$38,RANK(D2165,$D2165:$D2165)+COUNTIFS($D$2:D2165,D2165,$F$2:F2165,F2165)-1&gt;1),"",
IF(AND(F2165="Peretoe teenus",H2165&lt;[2]an!$M$37,S2165="kahepoolne vajaduspõhine",U2165&gt;[2]an!$M$38,RANK(D2165,$D2165:$D2165)+COUNTIFS($D$2:D2165,D2165,$F$2:F2165,F2165)-1=1),X2165,
IF(AND(F2165="Peretoe teenus",H2165&lt;[2]an!$M$37,S2165="kahepoolne vajaduspõhine",U2165&gt;[2]an!$M$38,RANK(D2165,$D2165:$D2165)+COUNTIFS($D$2:D2165,D2165,$F$2:F2165,F2165)-1&gt;1),"",X2165*W2165)))))))))))))),"")</f>
        <v/>
      </c>
      <c r="Z2165" s="18" t="str">
        <f t="shared" si="100"/>
        <v/>
      </c>
      <c r="AA2165" s="19" t="str">
        <f>IFERROR(VLOOKUP(E2165,[2]an!$A$3:$B$81,2,FALSE),"")</f>
        <v/>
      </c>
      <c r="AB2165" s="19" t="str">
        <f>IFERROR(VLOOKUP(AA2165,[2]an!$C$2:$D$16,2,FALSE),"")</f>
        <v/>
      </c>
      <c r="AC2165" s="20"/>
      <c r="AD2165" s="21" t="str">
        <f>IF(A2165=[2]an!$F$36,VLOOKUP([2]an!$F$36,[2]an!$F$36:$H$36,3,FALSE),IF(A2165=[2]an!$F$35,VLOOKUP([2]an!$F$35,[2]an!$F$35:$H$35,3,FALSE),IF(A2165=[2]an!$F$33,VLOOKUP([2]an!$F$33,[2]an!$F$33:$H$33,3,FALSE),IF(A2165=[2]an!$F$31,VLOOKUP([2]an!$F$31,[2]an!$F$31:$H$31,3,FALSE),""))))</f>
        <v/>
      </c>
    </row>
    <row r="2166" spans="6:30" x14ac:dyDescent="0.2">
      <c r="F2166" s="10"/>
      <c r="G2166" s="8" t="str">
        <f t="shared" si="101"/>
        <v/>
      </c>
      <c r="H2166" s="13"/>
      <c r="K2166" s="13"/>
      <c r="L2166" s="10"/>
      <c r="M2166" s="10"/>
      <c r="S2166" s="8" t="str">
        <f>IFERROR(VLOOKUP(D2166,[1]peretoe_teenus!$A$2:$L$2000,5,FALSE),"")</f>
        <v/>
      </c>
      <c r="U2166" s="13"/>
      <c r="V2166" s="15" t="str" cm="1">
        <f t="array" ref="V2166">IFERROR(IF(AND(F2166="Tugigrupp",RANK(K2166,$K2166:$K2166)+COUNTIFS($K$2:K2166,K2166,$L$2:L2166,L2166,$M$2:M2166,M2166,$I$2:I2166,I2166,$G$2:G2166,G2166,$F$2:F2166,F2166)-1=1),SUMPRODUCT(($F$2:$F$4154=F2166)*($G$2:$G$4154=G2166)*($K$2:$K$4154=K2166)*($I$2:$I$4154=I2166)*($L$2:$L$4154=L2166)*($M$2:$M$4154=M2166)),""),"")</f>
        <v/>
      </c>
      <c r="W2166" s="15" t="str">
        <f t="shared" si="99"/>
        <v/>
      </c>
      <c r="X2166" s="16" t="str">
        <f>IF(AND(A2166=[2]an!$G$38,F2166=[2]an!$E$40),[2]an!$G$40,IF(AND(A2166=[2]an!$G$38,F2166=[2]an!$E$41),[2]an!$G$41,IF(AND(A2166=[2]an!$G$38,F2166=[2]an!$E$39,H2166&gt;=[2]an!$M$37),[2]an!$G$39,
IF(AND(A2166=[2]an!$G$38,F2166=[2]an!$E$39,H2166&lt;[2]an!$M$37,S2166="kahepoolne vajaduspõhine",U2166=""),[2]an!$M$40,
IF(AND(A2166=[2]an!$G$38,F2166=[2]an!$E$39,H2166&lt;[2]an!$M$37,S2166="kahepoolne vajaduspõhine",U2166&lt;&gt;""),[2]an!$G$39,
IF(AND(A2166=[2]an!$G$38,F2166=[2]an!$E$39,H2166&lt;[2]an!$M$37,S2166&lt;&gt;"kahepoolne vajaduspõhine"),[2]an!$G$39,
IF(AND(A2166=[2]an!$G$38,F2166=[2]an!$E$42),[2]an!$G$42,
IF(AND(A2166=[2]an!$H$38,F2166=[2]an!$E$40),[2]an!$H$40,IF(AND(A2166=[2]an!$H$38,F2166=[2]an!$E$41),[2]an!$H$41,IF(AND(A2166=[2]an!$H$38,F2166=[2]an!$E$39,H2166&gt;=[2]an!$M$37),[2]an!$H$39,
IF(AND(A2166=[2]an!$H$38,F2166=[2]an!$E$39,H2166&lt;[2]an!$M$37,S2166="kahepoolne vajaduspõhine",U2166=""),[2]an!$M$40,
IF(AND(A2166=[2]an!$H$38,F2166=[2]an!$E$39,H2166&lt;[2]an!$M$37,S2166="kahepoolne vajaduspõhine",U2166&lt;&gt;""),[2]an!$H$39,
IF(AND(A2166=[2]an!$H$38,F2166=[2]an!$E$39,H2166&lt;[2]an!$M$37,S2166&lt;&gt;"kahepoolne vajaduspõhine"),[2]an!$H$39,
IF(AND(A2166=[2]an!$H$38,F2166=[2]an!$E$42),[2]an!$H$42,
IF(AND(A2166=[2]an!$I$38,F2166=[2]an!$E$40),[2]an!$I$40,IF(AND(A2166=[2]an!$I$38,F2166=[2]an!$E$41),[2]an!$I$41,IF(AND(A2166=[2]an!$I$38,F2166=[2]an!$E$39,H2166&gt;=[2]an!$M$37),[2]an!$I$39,
IF(AND(A2166=[2]an!$I$38,F2166=[2]an!$E$39,H2166&lt;[2]an!$M$37,S2166="kahepoolne vajaduspõhine",U2166=""),[2]an!$M$40,
IF(AND(A2166=[2]an!$I$38,F2166=[2]an!$E$39,H2166&lt;[2]an!$M$37,S2166="kahepoolne vajaduspõhine",U2166&lt;&gt;""),[2]an!$I$39,
IF(AND(A2166=[2]an!$I$38,F2166=[2]an!$E$39,H2166&lt;[2]an!$M$37,S2166&lt;&gt;"kahepoolne vajaduspõhine"),[2]an!$I$39,
IF(AND(A2166=[2]an!$I$38,F2166=[2]an!$E$42),[2]an!$I$42,
IF(AND(A2166=[2]an!$J$38,F2166=[2]an!$E$40),[2]an!$J$40,IF(AND(A2166=[2]an!$J$38,F2166=[2]an!$E$41),[2]an!$J$41,IF(AND(A2166=[2]an!$J$38,F2166=[2]an!$E$39,H2166&gt;=[2]an!$M$37),[2]an!$J$39,
IF(AND(A2166=[2]an!$J$38,F2166=[2]an!$E$39,H2166&lt;[2]an!$M$37,S2166="kahepoolne vajaduspõhine",U2166=""),[2]an!$M$40,
IF(AND(A2166=[2]an!$J$38,F2166=[2]an!$E$39,H2166&lt;[2]an!$M$37,S2166="kahepoolne vajaduspõhine",U2166&lt;&gt;""),[2]an!$J$39,
IF(AND(A2166=[2]an!$J$38,F2166=[2]an!$E$39,H2166&lt;[2]an!$M$37,S2166&lt;&gt;"kahepoolne vajaduspõhine"),[2]an!$J$39,
IF(AND(A2166=[2]an!$J$38,F2166=[2]an!$E$42),[2]an!$J$42,""))))))))))))))))))))))))))))</f>
        <v/>
      </c>
      <c r="Y2166" s="17" t="str">
        <f>IFERROR(IF(F2166="Tugigrupp",0,
IF(AND(F2166="Peretoe teenus",H2166&gt;=[2]an!$M$37,RANK(D2166,$D2166:$D2166)+COUNTIFS($D$2:D2166,D2166,$F$2:F2166,F2166)-1&gt;1),"",
IF(AND(F2166="Peretoe teenus",H2166&gt;=[2]an!$M$37,RANK(D2166,$D2166:$D2166)+COUNTIFS($D$2:D2166,D2166,$F$2:F2166,F2166)-1=1,MONTH(H2166)=MONTH(K2166)=TRUE,YEAR(H2166)=YEAR(K2166)=TRUE),((EOMONTH(H2166,0)-H2166+1)*X2166)/DAY(EOMONTH(H2166,0)),
IF(AND(F2166="Peretoe teenus",H2166&gt;=[2]an!$M$37,RANK(D2166,$D2166:$D2166)+COUNTIFS($D$2:D2166,D2166,$F$2:F2166,F2166)-1=1),X2166,
IF(AND(F2166="Peretoe teenus",H2166&lt;[2]an!$M$37,S2166&lt;&gt;"kahepoolne vajaduspõhine",RANK(D2166,$D2166:$D2166)+COUNTIFS($D$2:D2166,D2166,$F$2:F2166,F2166)-1=1),X2166,
IF(AND(F2166="Peretoe teenus",H2166&lt;[2]an!$M$37,S2166&lt;&gt;"kahepoolne vajaduspõhine",RANK(D2166,$D2166:$D2166)+COUNTIFS($D$2:D2166,D2166,$F$2:F2166,F2166)-1&gt;1),"",
IF(AND(F2166="Peretoe teenus",H2166&lt;[2]an!$M$37,S2166="kahepoolne vajaduspõhine",U2166="",RANK(D2166,$D2166:$D2166)+COUNTIFS($D$2:D2166,D2166,$F$2:F2166,F2166)-1=1),X2166,
IF(AND(F2166="Peretoe teenus",H2166&lt;[2]an!$M$37,S2166="kahepoolne vajaduspõhine",U2166="",RANK(D2166,$D2166:$D2166)+COUNTIFS($D$2:D2166,D2166,$F$2:F2166,F2166)-1&gt;1),"",
IF(AND(F2166="Peretoe teenus",H2166&lt;[2]an!$M$37,S2166="kahepoolne vajaduspõhine",U2166&lt;[2]an!$M$37,RANK(D2166,$D2166:$D2166)+COUNTIFS($D$2:D2166,D2166,$F$2:F2166,F2166)-1=1),X2166,
IF(AND(F2166="Peretoe teenus",H2166&lt;[2]an!$M$37,S2166="kahepoolne vajaduspõhine",U2166&lt;[2]an!$M$37,RANK(D2166,$D2166:$D2166)+COUNTIFS($D$2:D2166,D2166,$F$2:F2166,F2166)-1&gt;1),"",
IF(AND(F2166="Peretoe teenus",H2166&lt;[2]an!$M$37,S2166="kahepoolne vajaduspõhine",U2166&gt;=[2]an!$M$37,U2166&lt;=[2]an!$M$38,RANK(D2166,$D2166:$D2166)+COUNTIFS($D$2:D2166,D2166,$F$2:F2166,F2166)-1=1),
((EOMONTH(U2166,0)-U2166+1)*X2166)/DAY(EOMONTH(U2166,0))+(DAY(U2166)-1)*100/DAY(EOMONTH(U2166,0)),
IF(AND(F2166="Peretoe teenus",H2166&lt;[2]an!$M$37,S2166="kahepoolne vajaduspõhine",U2166&gt;=[2]an!$M$37,U2166&lt;=[2]an!$M$38,RANK(D2166,$D2166:$D2166)+COUNTIFS($D$2:D2166,D2166,$F$2:F2166,F2166)-1&gt;1),"",
IF(AND(F2166="Peretoe teenus",H2166&lt;[2]an!$M$37,S2166="kahepoolne vajaduspõhine",U2166&gt;[2]an!$M$38,RANK(D2166,$D2166:$D2166)+COUNTIFS($D$2:D2166,D2166,$F$2:F2166,F2166)-1=1),X2166,
IF(AND(F2166="Peretoe teenus",H2166&lt;[2]an!$M$37,S2166="kahepoolne vajaduspõhine",U2166&gt;[2]an!$M$38,RANK(D2166,$D2166:$D2166)+COUNTIFS($D$2:D2166,D2166,$F$2:F2166,F2166)-1&gt;1),"",X2166*W2166)))))))))))))),"")</f>
        <v/>
      </c>
      <c r="Z2166" s="18" t="str">
        <f t="shared" si="100"/>
        <v/>
      </c>
      <c r="AA2166" s="19" t="str">
        <f>IFERROR(VLOOKUP(E2166,[2]an!$A$3:$B$81,2,FALSE),"")</f>
        <v/>
      </c>
      <c r="AB2166" s="19" t="str">
        <f>IFERROR(VLOOKUP(AA2166,[2]an!$C$2:$D$16,2,FALSE),"")</f>
        <v/>
      </c>
      <c r="AC2166" s="20"/>
      <c r="AD2166" s="21" t="str">
        <f>IF(A2166=[2]an!$F$36,VLOOKUP([2]an!$F$36,[2]an!$F$36:$H$36,3,FALSE),IF(A2166=[2]an!$F$35,VLOOKUP([2]an!$F$35,[2]an!$F$35:$H$35,3,FALSE),IF(A2166=[2]an!$F$33,VLOOKUP([2]an!$F$33,[2]an!$F$33:$H$33,3,FALSE),IF(A2166=[2]an!$F$31,VLOOKUP([2]an!$F$31,[2]an!$F$31:$H$31,3,FALSE),""))))</f>
        <v/>
      </c>
    </row>
    <row r="2167" spans="6:30" x14ac:dyDescent="0.2">
      <c r="F2167" s="10"/>
      <c r="G2167" s="8" t="str">
        <f t="shared" si="101"/>
        <v/>
      </c>
      <c r="H2167" s="13"/>
      <c r="K2167" s="13"/>
      <c r="L2167" s="10"/>
      <c r="M2167" s="10"/>
      <c r="S2167" s="8" t="str">
        <f>IFERROR(VLOOKUP(D2167,[1]peretoe_teenus!$A$2:$L$2000,5,FALSE),"")</f>
        <v/>
      </c>
      <c r="U2167" s="13"/>
      <c r="V2167" s="15" t="str" cm="1">
        <f t="array" ref="V2167">IFERROR(IF(AND(F2167="Tugigrupp",RANK(K2167,$K2167:$K2167)+COUNTIFS($K$2:K2167,K2167,$L$2:L2167,L2167,$M$2:M2167,M2167,$I$2:I2167,I2167,$G$2:G2167,G2167,$F$2:F2167,F2167)-1=1),SUMPRODUCT(($F$2:$F$4154=F2167)*($G$2:$G$4154=G2167)*($K$2:$K$4154=K2167)*($I$2:$I$4154=I2167)*($L$2:$L$4154=L2167)*($M$2:$M$4154=M2167)),""),"")</f>
        <v/>
      </c>
      <c r="W2167" s="15" t="str">
        <f t="shared" si="99"/>
        <v/>
      </c>
      <c r="X2167" s="16" t="str">
        <f>IF(AND(A2167=[2]an!$G$38,F2167=[2]an!$E$40),[2]an!$G$40,IF(AND(A2167=[2]an!$G$38,F2167=[2]an!$E$41),[2]an!$G$41,IF(AND(A2167=[2]an!$G$38,F2167=[2]an!$E$39,H2167&gt;=[2]an!$M$37),[2]an!$G$39,
IF(AND(A2167=[2]an!$G$38,F2167=[2]an!$E$39,H2167&lt;[2]an!$M$37,S2167="kahepoolne vajaduspõhine",U2167=""),[2]an!$M$40,
IF(AND(A2167=[2]an!$G$38,F2167=[2]an!$E$39,H2167&lt;[2]an!$M$37,S2167="kahepoolne vajaduspõhine",U2167&lt;&gt;""),[2]an!$G$39,
IF(AND(A2167=[2]an!$G$38,F2167=[2]an!$E$39,H2167&lt;[2]an!$M$37,S2167&lt;&gt;"kahepoolne vajaduspõhine"),[2]an!$G$39,
IF(AND(A2167=[2]an!$G$38,F2167=[2]an!$E$42),[2]an!$G$42,
IF(AND(A2167=[2]an!$H$38,F2167=[2]an!$E$40),[2]an!$H$40,IF(AND(A2167=[2]an!$H$38,F2167=[2]an!$E$41),[2]an!$H$41,IF(AND(A2167=[2]an!$H$38,F2167=[2]an!$E$39,H2167&gt;=[2]an!$M$37),[2]an!$H$39,
IF(AND(A2167=[2]an!$H$38,F2167=[2]an!$E$39,H2167&lt;[2]an!$M$37,S2167="kahepoolne vajaduspõhine",U2167=""),[2]an!$M$40,
IF(AND(A2167=[2]an!$H$38,F2167=[2]an!$E$39,H2167&lt;[2]an!$M$37,S2167="kahepoolne vajaduspõhine",U2167&lt;&gt;""),[2]an!$H$39,
IF(AND(A2167=[2]an!$H$38,F2167=[2]an!$E$39,H2167&lt;[2]an!$M$37,S2167&lt;&gt;"kahepoolne vajaduspõhine"),[2]an!$H$39,
IF(AND(A2167=[2]an!$H$38,F2167=[2]an!$E$42),[2]an!$H$42,
IF(AND(A2167=[2]an!$I$38,F2167=[2]an!$E$40),[2]an!$I$40,IF(AND(A2167=[2]an!$I$38,F2167=[2]an!$E$41),[2]an!$I$41,IF(AND(A2167=[2]an!$I$38,F2167=[2]an!$E$39,H2167&gt;=[2]an!$M$37),[2]an!$I$39,
IF(AND(A2167=[2]an!$I$38,F2167=[2]an!$E$39,H2167&lt;[2]an!$M$37,S2167="kahepoolne vajaduspõhine",U2167=""),[2]an!$M$40,
IF(AND(A2167=[2]an!$I$38,F2167=[2]an!$E$39,H2167&lt;[2]an!$M$37,S2167="kahepoolne vajaduspõhine",U2167&lt;&gt;""),[2]an!$I$39,
IF(AND(A2167=[2]an!$I$38,F2167=[2]an!$E$39,H2167&lt;[2]an!$M$37,S2167&lt;&gt;"kahepoolne vajaduspõhine"),[2]an!$I$39,
IF(AND(A2167=[2]an!$I$38,F2167=[2]an!$E$42),[2]an!$I$42,
IF(AND(A2167=[2]an!$J$38,F2167=[2]an!$E$40),[2]an!$J$40,IF(AND(A2167=[2]an!$J$38,F2167=[2]an!$E$41),[2]an!$J$41,IF(AND(A2167=[2]an!$J$38,F2167=[2]an!$E$39,H2167&gt;=[2]an!$M$37),[2]an!$J$39,
IF(AND(A2167=[2]an!$J$38,F2167=[2]an!$E$39,H2167&lt;[2]an!$M$37,S2167="kahepoolne vajaduspõhine",U2167=""),[2]an!$M$40,
IF(AND(A2167=[2]an!$J$38,F2167=[2]an!$E$39,H2167&lt;[2]an!$M$37,S2167="kahepoolne vajaduspõhine",U2167&lt;&gt;""),[2]an!$J$39,
IF(AND(A2167=[2]an!$J$38,F2167=[2]an!$E$39,H2167&lt;[2]an!$M$37,S2167&lt;&gt;"kahepoolne vajaduspõhine"),[2]an!$J$39,
IF(AND(A2167=[2]an!$J$38,F2167=[2]an!$E$42),[2]an!$J$42,""))))))))))))))))))))))))))))</f>
        <v/>
      </c>
      <c r="Y2167" s="17" t="str">
        <f>IFERROR(IF(F2167="Tugigrupp",0,
IF(AND(F2167="Peretoe teenus",H2167&gt;=[2]an!$M$37,RANK(D2167,$D2167:$D2167)+COUNTIFS($D$2:D2167,D2167,$F$2:F2167,F2167)-1&gt;1),"",
IF(AND(F2167="Peretoe teenus",H2167&gt;=[2]an!$M$37,RANK(D2167,$D2167:$D2167)+COUNTIFS($D$2:D2167,D2167,$F$2:F2167,F2167)-1=1,MONTH(H2167)=MONTH(K2167)=TRUE,YEAR(H2167)=YEAR(K2167)=TRUE),((EOMONTH(H2167,0)-H2167+1)*X2167)/DAY(EOMONTH(H2167,0)),
IF(AND(F2167="Peretoe teenus",H2167&gt;=[2]an!$M$37,RANK(D2167,$D2167:$D2167)+COUNTIFS($D$2:D2167,D2167,$F$2:F2167,F2167)-1=1),X2167,
IF(AND(F2167="Peretoe teenus",H2167&lt;[2]an!$M$37,S2167&lt;&gt;"kahepoolne vajaduspõhine",RANK(D2167,$D2167:$D2167)+COUNTIFS($D$2:D2167,D2167,$F$2:F2167,F2167)-1=1),X2167,
IF(AND(F2167="Peretoe teenus",H2167&lt;[2]an!$M$37,S2167&lt;&gt;"kahepoolne vajaduspõhine",RANK(D2167,$D2167:$D2167)+COUNTIFS($D$2:D2167,D2167,$F$2:F2167,F2167)-1&gt;1),"",
IF(AND(F2167="Peretoe teenus",H2167&lt;[2]an!$M$37,S2167="kahepoolne vajaduspõhine",U2167="",RANK(D2167,$D2167:$D2167)+COUNTIFS($D$2:D2167,D2167,$F$2:F2167,F2167)-1=1),X2167,
IF(AND(F2167="Peretoe teenus",H2167&lt;[2]an!$M$37,S2167="kahepoolne vajaduspõhine",U2167="",RANK(D2167,$D2167:$D2167)+COUNTIFS($D$2:D2167,D2167,$F$2:F2167,F2167)-1&gt;1),"",
IF(AND(F2167="Peretoe teenus",H2167&lt;[2]an!$M$37,S2167="kahepoolne vajaduspõhine",U2167&lt;[2]an!$M$37,RANK(D2167,$D2167:$D2167)+COUNTIFS($D$2:D2167,D2167,$F$2:F2167,F2167)-1=1),X2167,
IF(AND(F2167="Peretoe teenus",H2167&lt;[2]an!$M$37,S2167="kahepoolne vajaduspõhine",U2167&lt;[2]an!$M$37,RANK(D2167,$D2167:$D2167)+COUNTIFS($D$2:D2167,D2167,$F$2:F2167,F2167)-1&gt;1),"",
IF(AND(F2167="Peretoe teenus",H2167&lt;[2]an!$M$37,S2167="kahepoolne vajaduspõhine",U2167&gt;=[2]an!$M$37,U2167&lt;=[2]an!$M$38,RANK(D2167,$D2167:$D2167)+COUNTIFS($D$2:D2167,D2167,$F$2:F2167,F2167)-1=1),
((EOMONTH(U2167,0)-U2167+1)*X2167)/DAY(EOMONTH(U2167,0))+(DAY(U2167)-1)*100/DAY(EOMONTH(U2167,0)),
IF(AND(F2167="Peretoe teenus",H2167&lt;[2]an!$M$37,S2167="kahepoolne vajaduspõhine",U2167&gt;=[2]an!$M$37,U2167&lt;=[2]an!$M$38,RANK(D2167,$D2167:$D2167)+COUNTIFS($D$2:D2167,D2167,$F$2:F2167,F2167)-1&gt;1),"",
IF(AND(F2167="Peretoe teenus",H2167&lt;[2]an!$M$37,S2167="kahepoolne vajaduspõhine",U2167&gt;[2]an!$M$38,RANK(D2167,$D2167:$D2167)+COUNTIFS($D$2:D2167,D2167,$F$2:F2167,F2167)-1=1),X2167,
IF(AND(F2167="Peretoe teenus",H2167&lt;[2]an!$M$37,S2167="kahepoolne vajaduspõhine",U2167&gt;[2]an!$M$38,RANK(D2167,$D2167:$D2167)+COUNTIFS($D$2:D2167,D2167,$F$2:F2167,F2167)-1&gt;1),"",X2167*W2167)))))))))))))),"")</f>
        <v/>
      </c>
      <c r="Z2167" s="18" t="str">
        <f t="shared" si="100"/>
        <v/>
      </c>
      <c r="AA2167" s="19" t="str">
        <f>IFERROR(VLOOKUP(E2167,[2]an!$A$3:$B$81,2,FALSE),"")</f>
        <v/>
      </c>
      <c r="AB2167" s="19" t="str">
        <f>IFERROR(VLOOKUP(AA2167,[2]an!$C$2:$D$16,2,FALSE),"")</f>
        <v/>
      </c>
      <c r="AC2167" s="20"/>
      <c r="AD2167" s="21" t="str">
        <f>IF(A2167=[2]an!$F$36,VLOOKUP([2]an!$F$36,[2]an!$F$36:$H$36,3,FALSE),IF(A2167=[2]an!$F$35,VLOOKUP([2]an!$F$35,[2]an!$F$35:$H$35,3,FALSE),IF(A2167=[2]an!$F$33,VLOOKUP([2]an!$F$33,[2]an!$F$33:$H$33,3,FALSE),IF(A2167=[2]an!$F$31,VLOOKUP([2]an!$F$31,[2]an!$F$31:$H$31,3,FALSE),""))))</f>
        <v/>
      </c>
    </row>
    <row r="2168" spans="6:30" x14ac:dyDescent="0.2">
      <c r="F2168" s="10"/>
      <c r="G2168" s="8" t="str">
        <f t="shared" si="101"/>
        <v/>
      </c>
      <c r="H2168" s="13"/>
      <c r="K2168" s="13"/>
      <c r="L2168" s="10"/>
      <c r="M2168" s="10"/>
      <c r="S2168" s="8" t="str">
        <f>IFERROR(VLOOKUP(D2168,[1]peretoe_teenus!$A$2:$L$2000,5,FALSE),"")</f>
        <v/>
      </c>
      <c r="U2168" s="13"/>
      <c r="V2168" s="15" t="str" cm="1">
        <f t="array" ref="V2168">IFERROR(IF(AND(F2168="Tugigrupp",RANK(K2168,$K2168:$K2168)+COUNTIFS($K$2:K2168,K2168,$L$2:L2168,L2168,$M$2:M2168,M2168,$I$2:I2168,I2168,$G$2:G2168,G2168,$F$2:F2168,F2168)-1=1),SUMPRODUCT(($F$2:$F$4154=F2168)*($G$2:$G$4154=G2168)*($K$2:$K$4154=K2168)*($I$2:$I$4154=I2168)*($L$2:$L$4154=L2168)*($M$2:$M$4154=M2168)),""),"")</f>
        <v/>
      </c>
      <c r="W2168" s="15" t="str">
        <f t="shared" si="99"/>
        <v/>
      </c>
      <c r="X2168" s="16" t="str">
        <f>IF(AND(A2168=[2]an!$G$38,F2168=[2]an!$E$40),[2]an!$G$40,IF(AND(A2168=[2]an!$G$38,F2168=[2]an!$E$41),[2]an!$G$41,IF(AND(A2168=[2]an!$G$38,F2168=[2]an!$E$39,H2168&gt;=[2]an!$M$37),[2]an!$G$39,
IF(AND(A2168=[2]an!$G$38,F2168=[2]an!$E$39,H2168&lt;[2]an!$M$37,S2168="kahepoolne vajaduspõhine",U2168=""),[2]an!$M$40,
IF(AND(A2168=[2]an!$G$38,F2168=[2]an!$E$39,H2168&lt;[2]an!$M$37,S2168="kahepoolne vajaduspõhine",U2168&lt;&gt;""),[2]an!$G$39,
IF(AND(A2168=[2]an!$G$38,F2168=[2]an!$E$39,H2168&lt;[2]an!$M$37,S2168&lt;&gt;"kahepoolne vajaduspõhine"),[2]an!$G$39,
IF(AND(A2168=[2]an!$G$38,F2168=[2]an!$E$42),[2]an!$G$42,
IF(AND(A2168=[2]an!$H$38,F2168=[2]an!$E$40),[2]an!$H$40,IF(AND(A2168=[2]an!$H$38,F2168=[2]an!$E$41),[2]an!$H$41,IF(AND(A2168=[2]an!$H$38,F2168=[2]an!$E$39,H2168&gt;=[2]an!$M$37),[2]an!$H$39,
IF(AND(A2168=[2]an!$H$38,F2168=[2]an!$E$39,H2168&lt;[2]an!$M$37,S2168="kahepoolne vajaduspõhine",U2168=""),[2]an!$M$40,
IF(AND(A2168=[2]an!$H$38,F2168=[2]an!$E$39,H2168&lt;[2]an!$M$37,S2168="kahepoolne vajaduspõhine",U2168&lt;&gt;""),[2]an!$H$39,
IF(AND(A2168=[2]an!$H$38,F2168=[2]an!$E$39,H2168&lt;[2]an!$M$37,S2168&lt;&gt;"kahepoolne vajaduspõhine"),[2]an!$H$39,
IF(AND(A2168=[2]an!$H$38,F2168=[2]an!$E$42),[2]an!$H$42,
IF(AND(A2168=[2]an!$I$38,F2168=[2]an!$E$40),[2]an!$I$40,IF(AND(A2168=[2]an!$I$38,F2168=[2]an!$E$41),[2]an!$I$41,IF(AND(A2168=[2]an!$I$38,F2168=[2]an!$E$39,H2168&gt;=[2]an!$M$37),[2]an!$I$39,
IF(AND(A2168=[2]an!$I$38,F2168=[2]an!$E$39,H2168&lt;[2]an!$M$37,S2168="kahepoolne vajaduspõhine",U2168=""),[2]an!$M$40,
IF(AND(A2168=[2]an!$I$38,F2168=[2]an!$E$39,H2168&lt;[2]an!$M$37,S2168="kahepoolne vajaduspõhine",U2168&lt;&gt;""),[2]an!$I$39,
IF(AND(A2168=[2]an!$I$38,F2168=[2]an!$E$39,H2168&lt;[2]an!$M$37,S2168&lt;&gt;"kahepoolne vajaduspõhine"),[2]an!$I$39,
IF(AND(A2168=[2]an!$I$38,F2168=[2]an!$E$42),[2]an!$I$42,
IF(AND(A2168=[2]an!$J$38,F2168=[2]an!$E$40),[2]an!$J$40,IF(AND(A2168=[2]an!$J$38,F2168=[2]an!$E$41),[2]an!$J$41,IF(AND(A2168=[2]an!$J$38,F2168=[2]an!$E$39,H2168&gt;=[2]an!$M$37),[2]an!$J$39,
IF(AND(A2168=[2]an!$J$38,F2168=[2]an!$E$39,H2168&lt;[2]an!$M$37,S2168="kahepoolne vajaduspõhine",U2168=""),[2]an!$M$40,
IF(AND(A2168=[2]an!$J$38,F2168=[2]an!$E$39,H2168&lt;[2]an!$M$37,S2168="kahepoolne vajaduspõhine",U2168&lt;&gt;""),[2]an!$J$39,
IF(AND(A2168=[2]an!$J$38,F2168=[2]an!$E$39,H2168&lt;[2]an!$M$37,S2168&lt;&gt;"kahepoolne vajaduspõhine"),[2]an!$J$39,
IF(AND(A2168=[2]an!$J$38,F2168=[2]an!$E$42),[2]an!$J$42,""))))))))))))))))))))))))))))</f>
        <v/>
      </c>
      <c r="Y2168" s="17" t="str">
        <f>IFERROR(IF(F2168="Tugigrupp",0,
IF(AND(F2168="Peretoe teenus",H2168&gt;=[2]an!$M$37,RANK(D2168,$D2168:$D2168)+COUNTIFS($D$2:D2168,D2168,$F$2:F2168,F2168)-1&gt;1),"",
IF(AND(F2168="Peretoe teenus",H2168&gt;=[2]an!$M$37,RANK(D2168,$D2168:$D2168)+COUNTIFS($D$2:D2168,D2168,$F$2:F2168,F2168)-1=1,MONTH(H2168)=MONTH(K2168)=TRUE,YEAR(H2168)=YEAR(K2168)=TRUE),((EOMONTH(H2168,0)-H2168+1)*X2168)/DAY(EOMONTH(H2168,0)),
IF(AND(F2168="Peretoe teenus",H2168&gt;=[2]an!$M$37,RANK(D2168,$D2168:$D2168)+COUNTIFS($D$2:D2168,D2168,$F$2:F2168,F2168)-1=1),X2168,
IF(AND(F2168="Peretoe teenus",H2168&lt;[2]an!$M$37,S2168&lt;&gt;"kahepoolne vajaduspõhine",RANK(D2168,$D2168:$D2168)+COUNTIFS($D$2:D2168,D2168,$F$2:F2168,F2168)-1=1),X2168,
IF(AND(F2168="Peretoe teenus",H2168&lt;[2]an!$M$37,S2168&lt;&gt;"kahepoolne vajaduspõhine",RANK(D2168,$D2168:$D2168)+COUNTIFS($D$2:D2168,D2168,$F$2:F2168,F2168)-1&gt;1),"",
IF(AND(F2168="Peretoe teenus",H2168&lt;[2]an!$M$37,S2168="kahepoolne vajaduspõhine",U2168="",RANK(D2168,$D2168:$D2168)+COUNTIFS($D$2:D2168,D2168,$F$2:F2168,F2168)-1=1),X2168,
IF(AND(F2168="Peretoe teenus",H2168&lt;[2]an!$M$37,S2168="kahepoolne vajaduspõhine",U2168="",RANK(D2168,$D2168:$D2168)+COUNTIFS($D$2:D2168,D2168,$F$2:F2168,F2168)-1&gt;1),"",
IF(AND(F2168="Peretoe teenus",H2168&lt;[2]an!$M$37,S2168="kahepoolne vajaduspõhine",U2168&lt;[2]an!$M$37,RANK(D2168,$D2168:$D2168)+COUNTIFS($D$2:D2168,D2168,$F$2:F2168,F2168)-1=1),X2168,
IF(AND(F2168="Peretoe teenus",H2168&lt;[2]an!$M$37,S2168="kahepoolne vajaduspõhine",U2168&lt;[2]an!$M$37,RANK(D2168,$D2168:$D2168)+COUNTIFS($D$2:D2168,D2168,$F$2:F2168,F2168)-1&gt;1),"",
IF(AND(F2168="Peretoe teenus",H2168&lt;[2]an!$M$37,S2168="kahepoolne vajaduspõhine",U2168&gt;=[2]an!$M$37,U2168&lt;=[2]an!$M$38,RANK(D2168,$D2168:$D2168)+COUNTIFS($D$2:D2168,D2168,$F$2:F2168,F2168)-1=1),
((EOMONTH(U2168,0)-U2168+1)*X2168)/DAY(EOMONTH(U2168,0))+(DAY(U2168)-1)*100/DAY(EOMONTH(U2168,0)),
IF(AND(F2168="Peretoe teenus",H2168&lt;[2]an!$M$37,S2168="kahepoolne vajaduspõhine",U2168&gt;=[2]an!$M$37,U2168&lt;=[2]an!$M$38,RANK(D2168,$D2168:$D2168)+COUNTIFS($D$2:D2168,D2168,$F$2:F2168,F2168)-1&gt;1),"",
IF(AND(F2168="Peretoe teenus",H2168&lt;[2]an!$M$37,S2168="kahepoolne vajaduspõhine",U2168&gt;[2]an!$M$38,RANK(D2168,$D2168:$D2168)+COUNTIFS($D$2:D2168,D2168,$F$2:F2168,F2168)-1=1),X2168,
IF(AND(F2168="Peretoe teenus",H2168&lt;[2]an!$M$37,S2168="kahepoolne vajaduspõhine",U2168&gt;[2]an!$M$38,RANK(D2168,$D2168:$D2168)+COUNTIFS($D$2:D2168,D2168,$F$2:F2168,F2168)-1&gt;1),"",X2168*W2168)))))))))))))),"")</f>
        <v/>
      </c>
      <c r="Z2168" s="18" t="str">
        <f t="shared" si="100"/>
        <v/>
      </c>
      <c r="AA2168" s="19" t="str">
        <f>IFERROR(VLOOKUP(E2168,[2]an!$A$3:$B$81,2,FALSE),"")</f>
        <v/>
      </c>
      <c r="AB2168" s="19" t="str">
        <f>IFERROR(VLOOKUP(AA2168,[2]an!$C$2:$D$16,2,FALSE),"")</f>
        <v/>
      </c>
      <c r="AC2168" s="20"/>
      <c r="AD2168" s="21" t="str">
        <f>IF(A2168=[2]an!$F$36,VLOOKUP([2]an!$F$36,[2]an!$F$36:$H$36,3,FALSE),IF(A2168=[2]an!$F$35,VLOOKUP([2]an!$F$35,[2]an!$F$35:$H$35,3,FALSE),IF(A2168=[2]an!$F$33,VLOOKUP([2]an!$F$33,[2]an!$F$33:$H$33,3,FALSE),IF(A2168=[2]an!$F$31,VLOOKUP([2]an!$F$31,[2]an!$F$31:$H$31,3,FALSE),""))))</f>
        <v/>
      </c>
    </row>
    <row r="2169" spans="6:30" x14ac:dyDescent="0.2">
      <c r="F2169" s="10"/>
      <c r="G2169" s="8" t="str">
        <f t="shared" si="101"/>
        <v/>
      </c>
      <c r="H2169" s="13"/>
      <c r="K2169" s="13"/>
      <c r="L2169" s="10"/>
      <c r="M2169" s="10"/>
      <c r="S2169" s="8" t="str">
        <f>IFERROR(VLOOKUP(D2169,[1]peretoe_teenus!$A$2:$L$2000,5,FALSE),"")</f>
        <v/>
      </c>
      <c r="U2169" s="13"/>
      <c r="V2169" s="15" t="str" cm="1">
        <f t="array" ref="V2169">IFERROR(IF(AND(F2169="Tugigrupp",RANK(K2169,$K2169:$K2169)+COUNTIFS($K$2:K2169,K2169,$L$2:L2169,L2169,$M$2:M2169,M2169,$I$2:I2169,I2169,$G$2:G2169,G2169,$F$2:F2169,F2169)-1=1),SUMPRODUCT(($F$2:$F$4154=F2169)*($G$2:$G$4154=G2169)*($K$2:$K$4154=K2169)*($I$2:$I$4154=I2169)*($L$2:$L$4154=L2169)*($M$2:$M$4154=M2169)),""),"")</f>
        <v/>
      </c>
      <c r="W2169" s="15" t="str">
        <f t="shared" si="99"/>
        <v/>
      </c>
      <c r="X2169" s="16" t="str">
        <f>IF(AND(A2169=[2]an!$G$38,F2169=[2]an!$E$40),[2]an!$G$40,IF(AND(A2169=[2]an!$G$38,F2169=[2]an!$E$41),[2]an!$G$41,IF(AND(A2169=[2]an!$G$38,F2169=[2]an!$E$39,H2169&gt;=[2]an!$M$37),[2]an!$G$39,
IF(AND(A2169=[2]an!$G$38,F2169=[2]an!$E$39,H2169&lt;[2]an!$M$37,S2169="kahepoolne vajaduspõhine",U2169=""),[2]an!$M$40,
IF(AND(A2169=[2]an!$G$38,F2169=[2]an!$E$39,H2169&lt;[2]an!$M$37,S2169="kahepoolne vajaduspõhine",U2169&lt;&gt;""),[2]an!$G$39,
IF(AND(A2169=[2]an!$G$38,F2169=[2]an!$E$39,H2169&lt;[2]an!$M$37,S2169&lt;&gt;"kahepoolne vajaduspõhine"),[2]an!$G$39,
IF(AND(A2169=[2]an!$G$38,F2169=[2]an!$E$42),[2]an!$G$42,
IF(AND(A2169=[2]an!$H$38,F2169=[2]an!$E$40),[2]an!$H$40,IF(AND(A2169=[2]an!$H$38,F2169=[2]an!$E$41),[2]an!$H$41,IF(AND(A2169=[2]an!$H$38,F2169=[2]an!$E$39,H2169&gt;=[2]an!$M$37),[2]an!$H$39,
IF(AND(A2169=[2]an!$H$38,F2169=[2]an!$E$39,H2169&lt;[2]an!$M$37,S2169="kahepoolne vajaduspõhine",U2169=""),[2]an!$M$40,
IF(AND(A2169=[2]an!$H$38,F2169=[2]an!$E$39,H2169&lt;[2]an!$M$37,S2169="kahepoolne vajaduspõhine",U2169&lt;&gt;""),[2]an!$H$39,
IF(AND(A2169=[2]an!$H$38,F2169=[2]an!$E$39,H2169&lt;[2]an!$M$37,S2169&lt;&gt;"kahepoolne vajaduspõhine"),[2]an!$H$39,
IF(AND(A2169=[2]an!$H$38,F2169=[2]an!$E$42),[2]an!$H$42,
IF(AND(A2169=[2]an!$I$38,F2169=[2]an!$E$40),[2]an!$I$40,IF(AND(A2169=[2]an!$I$38,F2169=[2]an!$E$41),[2]an!$I$41,IF(AND(A2169=[2]an!$I$38,F2169=[2]an!$E$39,H2169&gt;=[2]an!$M$37),[2]an!$I$39,
IF(AND(A2169=[2]an!$I$38,F2169=[2]an!$E$39,H2169&lt;[2]an!$M$37,S2169="kahepoolne vajaduspõhine",U2169=""),[2]an!$M$40,
IF(AND(A2169=[2]an!$I$38,F2169=[2]an!$E$39,H2169&lt;[2]an!$M$37,S2169="kahepoolne vajaduspõhine",U2169&lt;&gt;""),[2]an!$I$39,
IF(AND(A2169=[2]an!$I$38,F2169=[2]an!$E$39,H2169&lt;[2]an!$M$37,S2169&lt;&gt;"kahepoolne vajaduspõhine"),[2]an!$I$39,
IF(AND(A2169=[2]an!$I$38,F2169=[2]an!$E$42),[2]an!$I$42,
IF(AND(A2169=[2]an!$J$38,F2169=[2]an!$E$40),[2]an!$J$40,IF(AND(A2169=[2]an!$J$38,F2169=[2]an!$E$41),[2]an!$J$41,IF(AND(A2169=[2]an!$J$38,F2169=[2]an!$E$39,H2169&gt;=[2]an!$M$37),[2]an!$J$39,
IF(AND(A2169=[2]an!$J$38,F2169=[2]an!$E$39,H2169&lt;[2]an!$M$37,S2169="kahepoolne vajaduspõhine",U2169=""),[2]an!$M$40,
IF(AND(A2169=[2]an!$J$38,F2169=[2]an!$E$39,H2169&lt;[2]an!$M$37,S2169="kahepoolne vajaduspõhine",U2169&lt;&gt;""),[2]an!$J$39,
IF(AND(A2169=[2]an!$J$38,F2169=[2]an!$E$39,H2169&lt;[2]an!$M$37,S2169&lt;&gt;"kahepoolne vajaduspõhine"),[2]an!$J$39,
IF(AND(A2169=[2]an!$J$38,F2169=[2]an!$E$42),[2]an!$J$42,""))))))))))))))))))))))))))))</f>
        <v/>
      </c>
      <c r="Y2169" s="17" t="str">
        <f>IFERROR(IF(F2169="Tugigrupp",0,
IF(AND(F2169="Peretoe teenus",H2169&gt;=[2]an!$M$37,RANK(D2169,$D2169:$D2169)+COUNTIFS($D$2:D2169,D2169,$F$2:F2169,F2169)-1&gt;1),"",
IF(AND(F2169="Peretoe teenus",H2169&gt;=[2]an!$M$37,RANK(D2169,$D2169:$D2169)+COUNTIFS($D$2:D2169,D2169,$F$2:F2169,F2169)-1=1,MONTH(H2169)=MONTH(K2169)=TRUE,YEAR(H2169)=YEAR(K2169)=TRUE),((EOMONTH(H2169,0)-H2169+1)*X2169)/DAY(EOMONTH(H2169,0)),
IF(AND(F2169="Peretoe teenus",H2169&gt;=[2]an!$M$37,RANK(D2169,$D2169:$D2169)+COUNTIFS($D$2:D2169,D2169,$F$2:F2169,F2169)-1=1),X2169,
IF(AND(F2169="Peretoe teenus",H2169&lt;[2]an!$M$37,S2169&lt;&gt;"kahepoolne vajaduspõhine",RANK(D2169,$D2169:$D2169)+COUNTIFS($D$2:D2169,D2169,$F$2:F2169,F2169)-1=1),X2169,
IF(AND(F2169="Peretoe teenus",H2169&lt;[2]an!$M$37,S2169&lt;&gt;"kahepoolne vajaduspõhine",RANK(D2169,$D2169:$D2169)+COUNTIFS($D$2:D2169,D2169,$F$2:F2169,F2169)-1&gt;1),"",
IF(AND(F2169="Peretoe teenus",H2169&lt;[2]an!$M$37,S2169="kahepoolne vajaduspõhine",U2169="",RANK(D2169,$D2169:$D2169)+COUNTIFS($D$2:D2169,D2169,$F$2:F2169,F2169)-1=1),X2169,
IF(AND(F2169="Peretoe teenus",H2169&lt;[2]an!$M$37,S2169="kahepoolne vajaduspõhine",U2169="",RANK(D2169,$D2169:$D2169)+COUNTIFS($D$2:D2169,D2169,$F$2:F2169,F2169)-1&gt;1),"",
IF(AND(F2169="Peretoe teenus",H2169&lt;[2]an!$M$37,S2169="kahepoolne vajaduspõhine",U2169&lt;[2]an!$M$37,RANK(D2169,$D2169:$D2169)+COUNTIFS($D$2:D2169,D2169,$F$2:F2169,F2169)-1=1),X2169,
IF(AND(F2169="Peretoe teenus",H2169&lt;[2]an!$M$37,S2169="kahepoolne vajaduspõhine",U2169&lt;[2]an!$M$37,RANK(D2169,$D2169:$D2169)+COUNTIFS($D$2:D2169,D2169,$F$2:F2169,F2169)-1&gt;1),"",
IF(AND(F2169="Peretoe teenus",H2169&lt;[2]an!$M$37,S2169="kahepoolne vajaduspõhine",U2169&gt;=[2]an!$M$37,U2169&lt;=[2]an!$M$38,RANK(D2169,$D2169:$D2169)+COUNTIFS($D$2:D2169,D2169,$F$2:F2169,F2169)-1=1),
((EOMONTH(U2169,0)-U2169+1)*X2169)/DAY(EOMONTH(U2169,0))+(DAY(U2169)-1)*100/DAY(EOMONTH(U2169,0)),
IF(AND(F2169="Peretoe teenus",H2169&lt;[2]an!$M$37,S2169="kahepoolne vajaduspõhine",U2169&gt;=[2]an!$M$37,U2169&lt;=[2]an!$M$38,RANK(D2169,$D2169:$D2169)+COUNTIFS($D$2:D2169,D2169,$F$2:F2169,F2169)-1&gt;1),"",
IF(AND(F2169="Peretoe teenus",H2169&lt;[2]an!$M$37,S2169="kahepoolne vajaduspõhine",U2169&gt;[2]an!$M$38,RANK(D2169,$D2169:$D2169)+COUNTIFS($D$2:D2169,D2169,$F$2:F2169,F2169)-1=1),X2169,
IF(AND(F2169="Peretoe teenus",H2169&lt;[2]an!$M$37,S2169="kahepoolne vajaduspõhine",U2169&gt;[2]an!$M$38,RANK(D2169,$D2169:$D2169)+COUNTIFS($D$2:D2169,D2169,$F$2:F2169,F2169)-1&gt;1),"",X2169*W2169)))))))))))))),"")</f>
        <v/>
      </c>
      <c r="Z2169" s="18" t="str">
        <f t="shared" si="100"/>
        <v/>
      </c>
      <c r="AA2169" s="19" t="str">
        <f>IFERROR(VLOOKUP(E2169,[2]an!$A$3:$B$81,2,FALSE),"")</f>
        <v/>
      </c>
      <c r="AB2169" s="19" t="str">
        <f>IFERROR(VLOOKUP(AA2169,[2]an!$C$2:$D$16,2,FALSE),"")</f>
        <v/>
      </c>
      <c r="AC2169" s="20"/>
      <c r="AD2169" s="21" t="str">
        <f>IF(A2169=[2]an!$F$36,VLOOKUP([2]an!$F$36,[2]an!$F$36:$H$36,3,FALSE),IF(A2169=[2]an!$F$35,VLOOKUP([2]an!$F$35,[2]an!$F$35:$H$35,3,FALSE),IF(A2169=[2]an!$F$33,VLOOKUP([2]an!$F$33,[2]an!$F$33:$H$33,3,FALSE),IF(A2169=[2]an!$F$31,VLOOKUP([2]an!$F$31,[2]an!$F$31:$H$31,3,FALSE),""))))</f>
        <v/>
      </c>
    </row>
    <row r="2170" spans="6:30" x14ac:dyDescent="0.2">
      <c r="F2170" s="10"/>
      <c r="G2170" s="8" t="str">
        <f t="shared" si="101"/>
        <v/>
      </c>
      <c r="H2170" s="13"/>
      <c r="K2170" s="13"/>
      <c r="L2170" s="10"/>
      <c r="M2170" s="10"/>
      <c r="S2170" s="8" t="str">
        <f>IFERROR(VLOOKUP(D2170,[1]peretoe_teenus!$A$2:$L$2000,5,FALSE),"")</f>
        <v/>
      </c>
      <c r="U2170" s="13"/>
      <c r="V2170" s="15" t="str" cm="1">
        <f t="array" ref="V2170">IFERROR(IF(AND(F2170="Tugigrupp",RANK(K2170,$K2170:$K2170)+COUNTIFS($K$2:K2170,K2170,$L$2:L2170,L2170,$M$2:M2170,M2170,$I$2:I2170,I2170,$G$2:G2170,G2170,$F$2:F2170,F2170)-1=1),SUMPRODUCT(($F$2:$F$4154=F2170)*($G$2:$G$4154=G2170)*($K$2:$K$4154=K2170)*($I$2:$I$4154=I2170)*($L$2:$L$4154=L2170)*($M$2:$M$4154=M2170)),""),"")</f>
        <v/>
      </c>
      <c r="W2170" s="15" t="str">
        <f t="shared" si="99"/>
        <v/>
      </c>
      <c r="X2170" s="16" t="str">
        <f>IF(AND(A2170=[2]an!$G$38,F2170=[2]an!$E$40),[2]an!$G$40,IF(AND(A2170=[2]an!$G$38,F2170=[2]an!$E$41),[2]an!$G$41,IF(AND(A2170=[2]an!$G$38,F2170=[2]an!$E$39,H2170&gt;=[2]an!$M$37),[2]an!$G$39,
IF(AND(A2170=[2]an!$G$38,F2170=[2]an!$E$39,H2170&lt;[2]an!$M$37,S2170="kahepoolne vajaduspõhine",U2170=""),[2]an!$M$40,
IF(AND(A2170=[2]an!$G$38,F2170=[2]an!$E$39,H2170&lt;[2]an!$M$37,S2170="kahepoolne vajaduspõhine",U2170&lt;&gt;""),[2]an!$G$39,
IF(AND(A2170=[2]an!$G$38,F2170=[2]an!$E$39,H2170&lt;[2]an!$M$37,S2170&lt;&gt;"kahepoolne vajaduspõhine"),[2]an!$G$39,
IF(AND(A2170=[2]an!$G$38,F2170=[2]an!$E$42),[2]an!$G$42,
IF(AND(A2170=[2]an!$H$38,F2170=[2]an!$E$40),[2]an!$H$40,IF(AND(A2170=[2]an!$H$38,F2170=[2]an!$E$41),[2]an!$H$41,IF(AND(A2170=[2]an!$H$38,F2170=[2]an!$E$39,H2170&gt;=[2]an!$M$37),[2]an!$H$39,
IF(AND(A2170=[2]an!$H$38,F2170=[2]an!$E$39,H2170&lt;[2]an!$M$37,S2170="kahepoolne vajaduspõhine",U2170=""),[2]an!$M$40,
IF(AND(A2170=[2]an!$H$38,F2170=[2]an!$E$39,H2170&lt;[2]an!$M$37,S2170="kahepoolne vajaduspõhine",U2170&lt;&gt;""),[2]an!$H$39,
IF(AND(A2170=[2]an!$H$38,F2170=[2]an!$E$39,H2170&lt;[2]an!$M$37,S2170&lt;&gt;"kahepoolne vajaduspõhine"),[2]an!$H$39,
IF(AND(A2170=[2]an!$H$38,F2170=[2]an!$E$42),[2]an!$H$42,
IF(AND(A2170=[2]an!$I$38,F2170=[2]an!$E$40),[2]an!$I$40,IF(AND(A2170=[2]an!$I$38,F2170=[2]an!$E$41),[2]an!$I$41,IF(AND(A2170=[2]an!$I$38,F2170=[2]an!$E$39,H2170&gt;=[2]an!$M$37),[2]an!$I$39,
IF(AND(A2170=[2]an!$I$38,F2170=[2]an!$E$39,H2170&lt;[2]an!$M$37,S2170="kahepoolne vajaduspõhine",U2170=""),[2]an!$M$40,
IF(AND(A2170=[2]an!$I$38,F2170=[2]an!$E$39,H2170&lt;[2]an!$M$37,S2170="kahepoolne vajaduspõhine",U2170&lt;&gt;""),[2]an!$I$39,
IF(AND(A2170=[2]an!$I$38,F2170=[2]an!$E$39,H2170&lt;[2]an!$M$37,S2170&lt;&gt;"kahepoolne vajaduspõhine"),[2]an!$I$39,
IF(AND(A2170=[2]an!$I$38,F2170=[2]an!$E$42),[2]an!$I$42,
IF(AND(A2170=[2]an!$J$38,F2170=[2]an!$E$40),[2]an!$J$40,IF(AND(A2170=[2]an!$J$38,F2170=[2]an!$E$41),[2]an!$J$41,IF(AND(A2170=[2]an!$J$38,F2170=[2]an!$E$39,H2170&gt;=[2]an!$M$37),[2]an!$J$39,
IF(AND(A2170=[2]an!$J$38,F2170=[2]an!$E$39,H2170&lt;[2]an!$M$37,S2170="kahepoolne vajaduspõhine",U2170=""),[2]an!$M$40,
IF(AND(A2170=[2]an!$J$38,F2170=[2]an!$E$39,H2170&lt;[2]an!$M$37,S2170="kahepoolne vajaduspõhine",U2170&lt;&gt;""),[2]an!$J$39,
IF(AND(A2170=[2]an!$J$38,F2170=[2]an!$E$39,H2170&lt;[2]an!$M$37,S2170&lt;&gt;"kahepoolne vajaduspõhine"),[2]an!$J$39,
IF(AND(A2170=[2]an!$J$38,F2170=[2]an!$E$42),[2]an!$J$42,""))))))))))))))))))))))))))))</f>
        <v/>
      </c>
      <c r="Y2170" s="17" t="str">
        <f>IFERROR(IF(F2170="Tugigrupp",0,
IF(AND(F2170="Peretoe teenus",H2170&gt;=[2]an!$M$37,RANK(D2170,$D2170:$D2170)+COUNTIFS($D$2:D2170,D2170,$F$2:F2170,F2170)-1&gt;1),"",
IF(AND(F2170="Peretoe teenus",H2170&gt;=[2]an!$M$37,RANK(D2170,$D2170:$D2170)+COUNTIFS($D$2:D2170,D2170,$F$2:F2170,F2170)-1=1,MONTH(H2170)=MONTH(K2170)=TRUE,YEAR(H2170)=YEAR(K2170)=TRUE),((EOMONTH(H2170,0)-H2170+1)*X2170)/DAY(EOMONTH(H2170,0)),
IF(AND(F2170="Peretoe teenus",H2170&gt;=[2]an!$M$37,RANK(D2170,$D2170:$D2170)+COUNTIFS($D$2:D2170,D2170,$F$2:F2170,F2170)-1=1),X2170,
IF(AND(F2170="Peretoe teenus",H2170&lt;[2]an!$M$37,S2170&lt;&gt;"kahepoolne vajaduspõhine",RANK(D2170,$D2170:$D2170)+COUNTIFS($D$2:D2170,D2170,$F$2:F2170,F2170)-1=1),X2170,
IF(AND(F2170="Peretoe teenus",H2170&lt;[2]an!$M$37,S2170&lt;&gt;"kahepoolne vajaduspõhine",RANK(D2170,$D2170:$D2170)+COUNTIFS($D$2:D2170,D2170,$F$2:F2170,F2170)-1&gt;1),"",
IF(AND(F2170="Peretoe teenus",H2170&lt;[2]an!$M$37,S2170="kahepoolne vajaduspõhine",U2170="",RANK(D2170,$D2170:$D2170)+COUNTIFS($D$2:D2170,D2170,$F$2:F2170,F2170)-1=1),X2170,
IF(AND(F2170="Peretoe teenus",H2170&lt;[2]an!$M$37,S2170="kahepoolne vajaduspõhine",U2170="",RANK(D2170,$D2170:$D2170)+COUNTIFS($D$2:D2170,D2170,$F$2:F2170,F2170)-1&gt;1),"",
IF(AND(F2170="Peretoe teenus",H2170&lt;[2]an!$M$37,S2170="kahepoolne vajaduspõhine",U2170&lt;[2]an!$M$37,RANK(D2170,$D2170:$D2170)+COUNTIFS($D$2:D2170,D2170,$F$2:F2170,F2170)-1=1),X2170,
IF(AND(F2170="Peretoe teenus",H2170&lt;[2]an!$M$37,S2170="kahepoolne vajaduspõhine",U2170&lt;[2]an!$M$37,RANK(D2170,$D2170:$D2170)+COUNTIFS($D$2:D2170,D2170,$F$2:F2170,F2170)-1&gt;1),"",
IF(AND(F2170="Peretoe teenus",H2170&lt;[2]an!$M$37,S2170="kahepoolne vajaduspõhine",U2170&gt;=[2]an!$M$37,U2170&lt;=[2]an!$M$38,RANK(D2170,$D2170:$D2170)+COUNTIFS($D$2:D2170,D2170,$F$2:F2170,F2170)-1=1),
((EOMONTH(U2170,0)-U2170+1)*X2170)/DAY(EOMONTH(U2170,0))+(DAY(U2170)-1)*100/DAY(EOMONTH(U2170,0)),
IF(AND(F2170="Peretoe teenus",H2170&lt;[2]an!$M$37,S2170="kahepoolne vajaduspõhine",U2170&gt;=[2]an!$M$37,U2170&lt;=[2]an!$M$38,RANK(D2170,$D2170:$D2170)+COUNTIFS($D$2:D2170,D2170,$F$2:F2170,F2170)-1&gt;1),"",
IF(AND(F2170="Peretoe teenus",H2170&lt;[2]an!$M$37,S2170="kahepoolne vajaduspõhine",U2170&gt;[2]an!$M$38,RANK(D2170,$D2170:$D2170)+COUNTIFS($D$2:D2170,D2170,$F$2:F2170,F2170)-1=1),X2170,
IF(AND(F2170="Peretoe teenus",H2170&lt;[2]an!$M$37,S2170="kahepoolne vajaduspõhine",U2170&gt;[2]an!$M$38,RANK(D2170,$D2170:$D2170)+COUNTIFS($D$2:D2170,D2170,$F$2:F2170,F2170)-1&gt;1),"",X2170*W2170)))))))))))))),"")</f>
        <v/>
      </c>
      <c r="Z2170" s="18" t="str">
        <f t="shared" si="100"/>
        <v/>
      </c>
      <c r="AA2170" s="19" t="str">
        <f>IFERROR(VLOOKUP(E2170,[2]an!$A$3:$B$81,2,FALSE),"")</f>
        <v/>
      </c>
      <c r="AB2170" s="19" t="str">
        <f>IFERROR(VLOOKUP(AA2170,[2]an!$C$2:$D$16,2,FALSE),"")</f>
        <v/>
      </c>
      <c r="AC2170" s="20"/>
      <c r="AD2170" s="21" t="str">
        <f>IF(A2170=[2]an!$F$36,VLOOKUP([2]an!$F$36,[2]an!$F$36:$H$36,3,FALSE),IF(A2170=[2]an!$F$35,VLOOKUP([2]an!$F$35,[2]an!$F$35:$H$35,3,FALSE),IF(A2170=[2]an!$F$33,VLOOKUP([2]an!$F$33,[2]an!$F$33:$H$33,3,FALSE),IF(A2170=[2]an!$F$31,VLOOKUP([2]an!$F$31,[2]an!$F$31:$H$31,3,FALSE),""))))</f>
        <v/>
      </c>
    </row>
    <row r="2171" spans="6:30" x14ac:dyDescent="0.2">
      <c r="F2171" s="10"/>
      <c r="G2171" s="8" t="str">
        <f t="shared" si="101"/>
        <v/>
      </c>
      <c r="H2171" s="13"/>
      <c r="K2171" s="13"/>
      <c r="L2171" s="10"/>
      <c r="M2171" s="10"/>
      <c r="S2171" s="8" t="str">
        <f>IFERROR(VLOOKUP(D2171,[1]peretoe_teenus!$A$2:$L$2000,5,FALSE),"")</f>
        <v/>
      </c>
      <c r="U2171" s="13"/>
      <c r="V2171" s="15" t="str" cm="1">
        <f t="array" ref="V2171">IFERROR(IF(AND(F2171="Tugigrupp",RANK(K2171,$K2171:$K2171)+COUNTIFS($K$2:K2171,K2171,$L$2:L2171,L2171,$M$2:M2171,M2171,$I$2:I2171,I2171,$G$2:G2171,G2171,$F$2:F2171,F2171)-1=1),SUMPRODUCT(($F$2:$F$4154=F2171)*($G$2:$G$4154=G2171)*($K$2:$K$4154=K2171)*($I$2:$I$4154=I2171)*($L$2:$L$4154=L2171)*($M$2:$M$4154=M2171)),""),"")</f>
        <v/>
      </c>
      <c r="W2171" s="15" t="str">
        <f t="shared" si="99"/>
        <v/>
      </c>
      <c r="X2171" s="16" t="str">
        <f>IF(AND(A2171=[2]an!$G$38,F2171=[2]an!$E$40),[2]an!$G$40,IF(AND(A2171=[2]an!$G$38,F2171=[2]an!$E$41),[2]an!$G$41,IF(AND(A2171=[2]an!$G$38,F2171=[2]an!$E$39,H2171&gt;=[2]an!$M$37),[2]an!$G$39,
IF(AND(A2171=[2]an!$G$38,F2171=[2]an!$E$39,H2171&lt;[2]an!$M$37,S2171="kahepoolne vajaduspõhine",U2171=""),[2]an!$M$40,
IF(AND(A2171=[2]an!$G$38,F2171=[2]an!$E$39,H2171&lt;[2]an!$M$37,S2171="kahepoolne vajaduspõhine",U2171&lt;&gt;""),[2]an!$G$39,
IF(AND(A2171=[2]an!$G$38,F2171=[2]an!$E$39,H2171&lt;[2]an!$M$37,S2171&lt;&gt;"kahepoolne vajaduspõhine"),[2]an!$G$39,
IF(AND(A2171=[2]an!$G$38,F2171=[2]an!$E$42),[2]an!$G$42,
IF(AND(A2171=[2]an!$H$38,F2171=[2]an!$E$40),[2]an!$H$40,IF(AND(A2171=[2]an!$H$38,F2171=[2]an!$E$41),[2]an!$H$41,IF(AND(A2171=[2]an!$H$38,F2171=[2]an!$E$39,H2171&gt;=[2]an!$M$37),[2]an!$H$39,
IF(AND(A2171=[2]an!$H$38,F2171=[2]an!$E$39,H2171&lt;[2]an!$M$37,S2171="kahepoolne vajaduspõhine",U2171=""),[2]an!$M$40,
IF(AND(A2171=[2]an!$H$38,F2171=[2]an!$E$39,H2171&lt;[2]an!$M$37,S2171="kahepoolne vajaduspõhine",U2171&lt;&gt;""),[2]an!$H$39,
IF(AND(A2171=[2]an!$H$38,F2171=[2]an!$E$39,H2171&lt;[2]an!$M$37,S2171&lt;&gt;"kahepoolne vajaduspõhine"),[2]an!$H$39,
IF(AND(A2171=[2]an!$H$38,F2171=[2]an!$E$42),[2]an!$H$42,
IF(AND(A2171=[2]an!$I$38,F2171=[2]an!$E$40),[2]an!$I$40,IF(AND(A2171=[2]an!$I$38,F2171=[2]an!$E$41),[2]an!$I$41,IF(AND(A2171=[2]an!$I$38,F2171=[2]an!$E$39,H2171&gt;=[2]an!$M$37),[2]an!$I$39,
IF(AND(A2171=[2]an!$I$38,F2171=[2]an!$E$39,H2171&lt;[2]an!$M$37,S2171="kahepoolne vajaduspõhine",U2171=""),[2]an!$M$40,
IF(AND(A2171=[2]an!$I$38,F2171=[2]an!$E$39,H2171&lt;[2]an!$M$37,S2171="kahepoolne vajaduspõhine",U2171&lt;&gt;""),[2]an!$I$39,
IF(AND(A2171=[2]an!$I$38,F2171=[2]an!$E$39,H2171&lt;[2]an!$M$37,S2171&lt;&gt;"kahepoolne vajaduspõhine"),[2]an!$I$39,
IF(AND(A2171=[2]an!$I$38,F2171=[2]an!$E$42),[2]an!$I$42,
IF(AND(A2171=[2]an!$J$38,F2171=[2]an!$E$40),[2]an!$J$40,IF(AND(A2171=[2]an!$J$38,F2171=[2]an!$E$41),[2]an!$J$41,IF(AND(A2171=[2]an!$J$38,F2171=[2]an!$E$39,H2171&gt;=[2]an!$M$37),[2]an!$J$39,
IF(AND(A2171=[2]an!$J$38,F2171=[2]an!$E$39,H2171&lt;[2]an!$M$37,S2171="kahepoolne vajaduspõhine",U2171=""),[2]an!$M$40,
IF(AND(A2171=[2]an!$J$38,F2171=[2]an!$E$39,H2171&lt;[2]an!$M$37,S2171="kahepoolne vajaduspõhine",U2171&lt;&gt;""),[2]an!$J$39,
IF(AND(A2171=[2]an!$J$38,F2171=[2]an!$E$39,H2171&lt;[2]an!$M$37,S2171&lt;&gt;"kahepoolne vajaduspõhine"),[2]an!$J$39,
IF(AND(A2171=[2]an!$J$38,F2171=[2]an!$E$42),[2]an!$J$42,""))))))))))))))))))))))))))))</f>
        <v/>
      </c>
      <c r="Y2171" s="17" t="str">
        <f>IFERROR(IF(F2171="Tugigrupp",0,
IF(AND(F2171="Peretoe teenus",H2171&gt;=[2]an!$M$37,RANK(D2171,$D2171:$D2171)+COUNTIFS($D$2:D2171,D2171,$F$2:F2171,F2171)-1&gt;1),"",
IF(AND(F2171="Peretoe teenus",H2171&gt;=[2]an!$M$37,RANK(D2171,$D2171:$D2171)+COUNTIFS($D$2:D2171,D2171,$F$2:F2171,F2171)-1=1,MONTH(H2171)=MONTH(K2171)=TRUE,YEAR(H2171)=YEAR(K2171)=TRUE),((EOMONTH(H2171,0)-H2171+1)*X2171)/DAY(EOMONTH(H2171,0)),
IF(AND(F2171="Peretoe teenus",H2171&gt;=[2]an!$M$37,RANK(D2171,$D2171:$D2171)+COUNTIFS($D$2:D2171,D2171,$F$2:F2171,F2171)-1=1),X2171,
IF(AND(F2171="Peretoe teenus",H2171&lt;[2]an!$M$37,S2171&lt;&gt;"kahepoolne vajaduspõhine",RANK(D2171,$D2171:$D2171)+COUNTIFS($D$2:D2171,D2171,$F$2:F2171,F2171)-1=1),X2171,
IF(AND(F2171="Peretoe teenus",H2171&lt;[2]an!$M$37,S2171&lt;&gt;"kahepoolne vajaduspõhine",RANK(D2171,$D2171:$D2171)+COUNTIFS($D$2:D2171,D2171,$F$2:F2171,F2171)-1&gt;1),"",
IF(AND(F2171="Peretoe teenus",H2171&lt;[2]an!$M$37,S2171="kahepoolne vajaduspõhine",U2171="",RANK(D2171,$D2171:$D2171)+COUNTIFS($D$2:D2171,D2171,$F$2:F2171,F2171)-1=1),X2171,
IF(AND(F2171="Peretoe teenus",H2171&lt;[2]an!$M$37,S2171="kahepoolne vajaduspõhine",U2171="",RANK(D2171,$D2171:$D2171)+COUNTIFS($D$2:D2171,D2171,$F$2:F2171,F2171)-1&gt;1),"",
IF(AND(F2171="Peretoe teenus",H2171&lt;[2]an!$M$37,S2171="kahepoolne vajaduspõhine",U2171&lt;[2]an!$M$37,RANK(D2171,$D2171:$D2171)+COUNTIFS($D$2:D2171,D2171,$F$2:F2171,F2171)-1=1),X2171,
IF(AND(F2171="Peretoe teenus",H2171&lt;[2]an!$M$37,S2171="kahepoolne vajaduspõhine",U2171&lt;[2]an!$M$37,RANK(D2171,$D2171:$D2171)+COUNTIFS($D$2:D2171,D2171,$F$2:F2171,F2171)-1&gt;1),"",
IF(AND(F2171="Peretoe teenus",H2171&lt;[2]an!$M$37,S2171="kahepoolne vajaduspõhine",U2171&gt;=[2]an!$M$37,U2171&lt;=[2]an!$M$38,RANK(D2171,$D2171:$D2171)+COUNTIFS($D$2:D2171,D2171,$F$2:F2171,F2171)-1=1),
((EOMONTH(U2171,0)-U2171+1)*X2171)/DAY(EOMONTH(U2171,0))+(DAY(U2171)-1)*100/DAY(EOMONTH(U2171,0)),
IF(AND(F2171="Peretoe teenus",H2171&lt;[2]an!$M$37,S2171="kahepoolne vajaduspõhine",U2171&gt;=[2]an!$M$37,U2171&lt;=[2]an!$M$38,RANK(D2171,$D2171:$D2171)+COUNTIFS($D$2:D2171,D2171,$F$2:F2171,F2171)-1&gt;1),"",
IF(AND(F2171="Peretoe teenus",H2171&lt;[2]an!$M$37,S2171="kahepoolne vajaduspõhine",U2171&gt;[2]an!$M$38,RANK(D2171,$D2171:$D2171)+COUNTIFS($D$2:D2171,D2171,$F$2:F2171,F2171)-1=1),X2171,
IF(AND(F2171="Peretoe teenus",H2171&lt;[2]an!$M$37,S2171="kahepoolne vajaduspõhine",U2171&gt;[2]an!$M$38,RANK(D2171,$D2171:$D2171)+COUNTIFS($D$2:D2171,D2171,$F$2:F2171,F2171)-1&gt;1),"",X2171*W2171)))))))))))))),"")</f>
        <v/>
      </c>
      <c r="Z2171" s="18" t="str">
        <f t="shared" si="100"/>
        <v/>
      </c>
      <c r="AA2171" s="19" t="str">
        <f>IFERROR(VLOOKUP(E2171,[2]an!$A$3:$B$81,2,FALSE),"")</f>
        <v/>
      </c>
      <c r="AB2171" s="19" t="str">
        <f>IFERROR(VLOOKUP(AA2171,[2]an!$C$2:$D$16,2,FALSE),"")</f>
        <v/>
      </c>
      <c r="AC2171" s="20"/>
      <c r="AD2171" s="21" t="str">
        <f>IF(A2171=[2]an!$F$36,VLOOKUP([2]an!$F$36,[2]an!$F$36:$H$36,3,FALSE),IF(A2171=[2]an!$F$35,VLOOKUP([2]an!$F$35,[2]an!$F$35:$H$35,3,FALSE),IF(A2171=[2]an!$F$33,VLOOKUP([2]an!$F$33,[2]an!$F$33:$H$33,3,FALSE),IF(A2171=[2]an!$F$31,VLOOKUP([2]an!$F$31,[2]an!$F$31:$H$31,3,FALSE),""))))</f>
        <v/>
      </c>
    </row>
    <row r="2172" spans="6:30" x14ac:dyDescent="0.2">
      <c r="F2172" s="10"/>
      <c r="G2172" s="8" t="str">
        <f t="shared" si="101"/>
        <v/>
      </c>
      <c r="H2172" s="13"/>
      <c r="K2172" s="13"/>
      <c r="L2172" s="10"/>
      <c r="M2172" s="10"/>
      <c r="S2172" s="8" t="str">
        <f>IFERROR(VLOOKUP(D2172,[1]peretoe_teenus!$A$2:$L$2000,5,FALSE),"")</f>
        <v/>
      </c>
      <c r="U2172" s="13"/>
      <c r="V2172" s="15" t="str" cm="1">
        <f t="array" ref="V2172">IFERROR(IF(AND(F2172="Tugigrupp",RANK(K2172,$K2172:$K2172)+COUNTIFS($K$2:K2172,K2172,$L$2:L2172,L2172,$M$2:M2172,M2172,$I$2:I2172,I2172,$G$2:G2172,G2172,$F$2:F2172,F2172)-1=1),SUMPRODUCT(($F$2:$F$4154=F2172)*($G$2:$G$4154=G2172)*($K$2:$K$4154=K2172)*($I$2:$I$4154=I2172)*($L$2:$L$4154=L2172)*($M$2:$M$4154=M2172)),""),"")</f>
        <v/>
      </c>
      <c r="W2172" s="15" t="str">
        <f t="shared" si="99"/>
        <v/>
      </c>
      <c r="X2172" s="16" t="str">
        <f>IF(AND(A2172=[2]an!$G$38,F2172=[2]an!$E$40),[2]an!$G$40,IF(AND(A2172=[2]an!$G$38,F2172=[2]an!$E$41),[2]an!$G$41,IF(AND(A2172=[2]an!$G$38,F2172=[2]an!$E$39,H2172&gt;=[2]an!$M$37),[2]an!$G$39,
IF(AND(A2172=[2]an!$G$38,F2172=[2]an!$E$39,H2172&lt;[2]an!$M$37,S2172="kahepoolne vajaduspõhine",U2172=""),[2]an!$M$40,
IF(AND(A2172=[2]an!$G$38,F2172=[2]an!$E$39,H2172&lt;[2]an!$M$37,S2172="kahepoolne vajaduspõhine",U2172&lt;&gt;""),[2]an!$G$39,
IF(AND(A2172=[2]an!$G$38,F2172=[2]an!$E$39,H2172&lt;[2]an!$M$37,S2172&lt;&gt;"kahepoolne vajaduspõhine"),[2]an!$G$39,
IF(AND(A2172=[2]an!$G$38,F2172=[2]an!$E$42),[2]an!$G$42,
IF(AND(A2172=[2]an!$H$38,F2172=[2]an!$E$40),[2]an!$H$40,IF(AND(A2172=[2]an!$H$38,F2172=[2]an!$E$41),[2]an!$H$41,IF(AND(A2172=[2]an!$H$38,F2172=[2]an!$E$39,H2172&gt;=[2]an!$M$37),[2]an!$H$39,
IF(AND(A2172=[2]an!$H$38,F2172=[2]an!$E$39,H2172&lt;[2]an!$M$37,S2172="kahepoolne vajaduspõhine",U2172=""),[2]an!$M$40,
IF(AND(A2172=[2]an!$H$38,F2172=[2]an!$E$39,H2172&lt;[2]an!$M$37,S2172="kahepoolne vajaduspõhine",U2172&lt;&gt;""),[2]an!$H$39,
IF(AND(A2172=[2]an!$H$38,F2172=[2]an!$E$39,H2172&lt;[2]an!$M$37,S2172&lt;&gt;"kahepoolne vajaduspõhine"),[2]an!$H$39,
IF(AND(A2172=[2]an!$H$38,F2172=[2]an!$E$42),[2]an!$H$42,
IF(AND(A2172=[2]an!$I$38,F2172=[2]an!$E$40),[2]an!$I$40,IF(AND(A2172=[2]an!$I$38,F2172=[2]an!$E$41),[2]an!$I$41,IF(AND(A2172=[2]an!$I$38,F2172=[2]an!$E$39,H2172&gt;=[2]an!$M$37),[2]an!$I$39,
IF(AND(A2172=[2]an!$I$38,F2172=[2]an!$E$39,H2172&lt;[2]an!$M$37,S2172="kahepoolne vajaduspõhine",U2172=""),[2]an!$M$40,
IF(AND(A2172=[2]an!$I$38,F2172=[2]an!$E$39,H2172&lt;[2]an!$M$37,S2172="kahepoolne vajaduspõhine",U2172&lt;&gt;""),[2]an!$I$39,
IF(AND(A2172=[2]an!$I$38,F2172=[2]an!$E$39,H2172&lt;[2]an!$M$37,S2172&lt;&gt;"kahepoolne vajaduspõhine"),[2]an!$I$39,
IF(AND(A2172=[2]an!$I$38,F2172=[2]an!$E$42),[2]an!$I$42,
IF(AND(A2172=[2]an!$J$38,F2172=[2]an!$E$40),[2]an!$J$40,IF(AND(A2172=[2]an!$J$38,F2172=[2]an!$E$41),[2]an!$J$41,IF(AND(A2172=[2]an!$J$38,F2172=[2]an!$E$39,H2172&gt;=[2]an!$M$37),[2]an!$J$39,
IF(AND(A2172=[2]an!$J$38,F2172=[2]an!$E$39,H2172&lt;[2]an!$M$37,S2172="kahepoolne vajaduspõhine",U2172=""),[2]an!$M$40,
IF(AND(A2172=[2]an!$J$38,F2172=[2]an!$E$39,H2172&lt;[2]an!$M$37,S2172="kahepoolne vajaduspõhine",U2172&lt;&gt;""),[2]an!$J$39,
IF(AND(A2172=[2]an!$J$38,F2172=[2]an!$E$39,H2172&lt;[2]an!$M$37,S2172&lt;&gt;"kahepoolne vajaduspõhine"),[2]an!$J$39,
IF(AND(A2172=[2]an!$J$38,F2172=[2]an!$E$42),[2]an!$J$42,""))))))))))))))))))))))))))))</f>
        <v/>
      </c>
      <c r="Y2172" s="17" t="str">
        <f>IFERROR(IF(F2172="Tugigrupp",0,
IF(AND(F2172="Peretoe teenus",H2172&gt;=[2]an!$M$37,RANK(D2172,$D2172:$D2172)+COUNTIFS($D$2:D2172,D2172,$F$2:F2172,F2172)-1&gt;1),"",
IF(AND(F2172="Peretoe teenus",H2172&gt;=[2]an!$M$37,RANK(D2172,$D2172:$D2172)+COUNTIFS($D$2:D2172,D2172,$F$2:F2172,F2172)-1=1,MONTH(H2172)=MONTH(K2172)=TRUE,YEAR(H2172)=YEAR(K2172)=TRUE),((EOMONTH(H2172,0)-H2172+1)*X2172)/DAY(EOMONTH(H2172,0)),
IF(AND(F2172="Peretoe teenus",H2172&gt;=[2]an!$M$37,RANK(D2172,$D2172:$D2172)+COUNTIFS($D$2:D2172,D2172,$F$2:F2172,F2172)-1=1),X2172,
IF(AND(F2172="Peretoe teenus",H2172&lt;[2]an!$M$37,S2172&lt;&gt;"kahepoolne vajaduspõhine",RANK(D2172,$D2172:$D2172)+COUNTIFS($D$2:D2172,D2172,$F$2:F2172,F2172)-1=1),X2172,
IF(AND(F2172="Peretoe teenus",H2172&lt;[2]an!$M$37,S2172&lt;&gt;"kahepoolne vajaduspõhine",RANK(D2172,$D2172:$D2172)+COUNTIFS($D$2:D2172,D2172,$F$2:F2172,F2172)-1&gt;1),"",
IF(AND(F2172="Peretoe teenus",H2172&lt;[2]an!$M$37,S2172="kahepoolne vajaduspõhine",U2172="",RANK(D2172,$D2172:$D2172)+COUNTIFS($D$2:D2172,D2172,$F$2:F2172,F2172)-1=1),X2172,
IF(AND(F2172="Peretoe teenus",H2172&lt;[2]an!$M$37,S2172="kahepoolne vajaduspõhine",U2172="",RANK(D2172,$D2172:$D2172)+COUNTIFS($D$2:D2172,D2172,$F$2:F2172,F2172)-1&gt;1),"",
IF(AND(F2172="Peretoe teenus",H2172&lt;[2]an!$M$37,S2172="kahepoolne vajaduspõhine",U2172&lt;[2]an!$M$37,RANK(D2172,$D2172:$D2172)+COUNTIFS($D$2:D2172,D2172,$F$2:F2172,F2172)-1=1),X2172,
IF(AND(F2172="Peretoe teenus",H2172&lt;[2]an!$M$37,S2172="kahepoolne vajaduspõhine",U2172&lt;[2]an!$M$37,RANK(D2172,$D2172:$D2172)+COUNTIFS($D$2:D2172,D2172,$F$2:F2172,F2172)-1&gt;1),"",
IF(AND(F2172="Peretoe teenus",H2172&lt;[2]an!$M$37,S2172="kahepoolne vajaduspõhine",U2172&gt;=[2]an!$M$37,U2172&lt;=[2]an!$M$38,RANK(D2172,$D2172:$D2172)+COUNTIFS($D$2:D2172,D2172,$F$2:F2172,F2172)-1=1),
((EOMONTH(U2172,0)-U2172+1)*X2172)/DAY(EOMONTH(U2172,0))+(DAY(U2172)-1)*100/DAY(EOMONTH(U2172,0)),
IF(AND(F2172="Peretoe teenus",H2172&lt;[2]an!$M$37,S2172="kahepoolne vajaduspõhine",U2172&gt;=[2]an!$M$37,U2172&lt;=[2]an!$M$38,RANK(D2172,$D2172:$D2172)+COUNTIFS($D$2:D2172,D2172,$F$2:F2172,F2172)-1&gt;1),"",
IF(AND(F2172="Peretoe teenus",H2172&lt;[2]an!$M$37,S2172="kahepoolne vajaduspõhine",U2172&gt;[2]an!$M$38,RANK(D2172,$D2172:$D2172)+COUNTIFS($D$2:D2172,D2172,$F$2:F2172,F2172)-1=1),X2172,
IF(AND(F2172="Peretoe teenus",H2172&lt;[2]an!$M$37,S2172="kahepoolne vajaduspõhine",U2172&gt;[2]an!$M$38,RANK(D2172,$D2172:$D2172)+COUNTIFS($D$2:D2172,D2172,$F$2:F2172,F2172)-1&gt;1),"",X2172*W2172)))))))))))))),"")</f>
        <v/>
      </c>
      <c r="Z2172" s="18" t="str">
        <f t="shared" si="100"/>
        <v/>
      </c>
      <c r="AA2172" s="19" t="str">
        <f>IFERROR(VLOOKUP(E2172,[2]an!$A$3:$B$81,2,FALSE),"")</f>
        <v/>
      </c>
      <c r="AB2172" s="19" t="str">
        <f>IFERROR(VLOOKUP(AA2172,[2]an!$C$2:$D$16,2,FALSE),"")</f>
        <v/>
      </c>
      <c r="AC2172" s="20"/>
      <c r="AD2172" s="21" t="str">
        <f>IF(A2172=[2]an!$F$36,VLOOKUP([2]an!$F$36,[2]an!$F$36:$H$36,3,FALSE),IF(A2172=[2]an!$F$35,VLOOKUP([2]an!$F$35,[2]an!$F$35:$H$35,3,FALSE),IF(A2172=[2]an!$F$33,VLOOKUP([2]an!$F$33,[2]an!$F$33:$H$33,3,FALSE),IF(A2172=[2]an!$F$31,VLOOKUP([2]an!$F$31,[2]an!$F$31:$H$31,3,FALSE),""))))</f>
        <v/>
      </c>
    </row>
    <row r="2173" spans="6:30" x14ac:dyDescent="0.2">
      <c r="F2173" s="10"/>
      <c r="G2173" s="8" t="str">
        <f t="shared" si="101"/>
        <v/>
      </c>
      <c r="H2173" s="13"/>
      <c r="K2173" s="13"/>
      <c r="L2173" s="10"/>
      <c r="M2173" s="10"/>
      <c r="S2173" s="8" t="str">
        <f>IFERROR(VLOOKUP(D2173,[1]peretoe_teenus!$A$2:$L$2000,5,FALSE),"")</f>
        <v/>
      </c>
      <c r="U2173" s="13"/>
      <c r="V2173" s="15" t="str" cm="1">
        <f t="array" ref="V2173">IFERROR(IF(AND(F2173="Tugigrupp",RANK(K2173,$K2173:$K2173)+COUNTIFS($K$2:K2173,K2173,$L$2:L2173,L2173,$M$2:M2173,M2173,$I$2:I2173,I2173,$G$2:G2173,G2173,$F$2:F2173,F2173)-1=1),SUMPRODUCT(($F$2:$F$4154=F2173)*($G$2:$G$4154=G2173)*($K$2:$K$4154=K2173)*($I$2:$I$4154=I2173)*($L$2:$L$4154=L2173)*($M$2:$M$4154=M2173)),""),"")</f>
        <v/>
      </c>
      <c r="W2173" s="15" t="str">
        <f t="shared" si="99"/>
        <v/>
      </c>
      <c r="X2173" s="16" t="str">
        <f>IF(AND(A2173=[2]an!$G$38,F2173=[2]an!$E$40),[2]an!$G$40,IF(AND(A2173=[2]an!$G$38,F2173=[2]an!$E$41),[2]an!$G$41,IF(AND(A2173=[2]an!$G$38,F2173=[2]an!$E$39,H2173&gt;=[2]an!$M$37),[2]an!$G$39,
IF(AND(A2173=[2]an!$G$38,F2173=[2]an!$E$39,H2173&lt;[2]an!$M$37,S2173="kahepoolne vajaduspõhine",U2173=""),[2]an!$M$40,
IF(AND(A2173=[2]an!$G$38,F2173=[2]an!$E$39,H2173&lt;[2]an!$M$37,S2173="kahepoolne vajaduspõhine",U2173&lt;&gt;""),[2]an!$G$39,
IF(AND(A2173=[2]an!$G$38,F2173=[2]an!$E$39,H2173&lt;[2]an!$M$37,S2173&lt;&gt;"kahepoolne vajaduspõhine"),[2]an!$G$39,
IF(AND(A2173=[2]an!$G$38,F2173=[2]an!$E$42),[2]an!$G$42,
IF(AND(A2173=[2]an!$H$38,F2173=[2]an!$E$40),[2]an!$H$40,IF(AND(A2173=[2]an!$H$38,F2173=[2]an!$E$41),[2]an!$H$41,IF(AND(A2173=[2]an!$H$38,F2173=[2]an!$E$39,H2173&gt;=[2]an!$M$37),[2]an!$H$39,
IF(AND(A2173=[2]an!$H$38,F2173=[2]an!$E$39,H2173&lt;[2]an!$M$37,S2173="kahepoolne vajaduspõhine",U2173=""),[2]an!$M$40,
IF(AND(A2173=[2]an!$H$38,F2173=[2]an!$E$39,H2173&lt;[2]an!$M$37,S2173="kahepoolne vajaduspõhine",U2173&lt;&gt;""),[2]an!$H$39,
IF(AND(A2173=[2]an!$H$38,F2173=[2]an!$E$39,H2173&lt;[2]an!$M$37,S2173&lt;&gt;"kahepoolne vajaduspõhine"),[2]an!$H$39,
IF(AND(A2173=[2]an!$H$38,F2173=[2]an!$E$42),[2]an!$H$42,
IF(AND(A2173=[2]an!$I$38,F2173=[2]an!$E$40),[2]an!$I$40,IF(AND(A2173=[2]an!$I$38,F2173=[2]an!$E$41),[2]an!$I$41,IF(AND(A2173=[2]an!$I$38,F2173=[2]an!$E$39,H2173&gt;=[2]an!$M$37),[2]an!$I$39,
IF(AND(A2173=[2]an!$I$38,F2173=[2]an!$E$39,H2173&lt;[2]an!$M$37,S2173="kahepoolne vajaduspõhine",U2173=""),[2]an!$M$40,
IF(AND(A2173=[2]an!$I$38,F2173=[2]an!$E$39,H2173&lt;[2]an!$M$37,S2173="kahepoolne vajaduspõhine",U2173&lt;&gt;""),[2]an!$I$39,
IF(AND(A2173=[2]an!$I$38,F2173=[2]an!$E$39,H2173&lt;[2]an!$M$37,S2173&lt;&gt;"kahepoolne vajaduspõhine"),[2]an!$I$39,
IF(AND(A2173=[2]an!$I$38,F2173=[2]an!$E$42),[2]an!$I$42,
IF(AND(A2173=[2]an!$J$38,F2173=[2]an!$E$40),[2]an!$J$40,IF(AND(A2173=[2]an!$J$38,F2173=[2]an!$E$41),[2]an!$J$41,IF(AND(A2173=[2]an!$J$38,F2173=[2]an!$E$39,H2173&gt;=[2]an!$M$37),[2]an!$J$39,
IF(AND(A2173=[2]an!$J$38,F2173=[2]an!$E$39,H2173&lt;[2]an!$M$37,S2173="kahepoolne vajaduspõhine",U2173=""),[2]an!$M$40,
IF(AND(A2173=[2]an!$J$38,F2173=[2]an!$E$39,H2173&lt;[2]an!$M$37,S2173="kahepoolne vajaduspõhine",U2173&lt;&gt;""),[2]an!$J$39,
IF(AND(A2173=[2]an!$J$38,F2173=[2]an!$E$39,H2173&lt;[2]an!$M$37,S2173&lt;&gt;"kahepoolne vajaduspõhine"),[2]an!$J$39,
IF(AND(A2173=[2]an!$J$38,F2173=[2]an!$E$42),[2]an!$J$42,""))))))))))))))))))))))))))))</f>
        <v/>
      </c>
      <c r="Y2173" s="17" t="str">
        <f>IFERROR(IF(F2173="Tugigrupp",0,
IF(AND(F2173="Peretoe teenus",H2173&gt;=[2]an!$M$37,RANK(D2173,$D2173:$D2173)+COUNTIFS($D$2:D2173,D2173,$F$2:F2173,F2173)-1&gt;1),"",
IF(AND(F2173="Peretoe teenus",H2173&gt;=[2]an!$M$37,RANK(D2173,$D2173:$D2173)+COUNTIFS($D$2:D2173,D2173,$F$2:F2173,F2173)-1=1,MONTH(H2173)=MONTH(K2173)=TRUE,YEAR(H2173)=YEAR(K2173)=TRUE),((EOMONTH(H2173,0)-H2173+1)*X2173)/DAY(EOMONTH(H2173,0)),
IF(AND(F2173="Peretoe teenus",H2173&gt;=[2]an!$M$37,RANK(D2173,$D2173:$D2173)+COUNTIFS($D$2:D2173,D2173,$F$2:F2173,F2173)-1=1),X2173,
IF(AND(F2173="Peretoe teenus",H2173&lt;[2]an!$M$37,S2173&lt;&gt;"kahepoolne vajaduspõhine",RANK(D2173,$D2173:$D2173)+COUNTIFS($D$2:D2173,D2173,$F$2:F2173,F2173)-1=1),X2173,
IF(AND(F2173="Peretoe teenus",H2173&lt;[2]an!$M$37,S2173&lt;&gt;"kahepoolne vajaduspõhine",RANK(D2173,$D2173:$D2173)+COUNTIFS($D$2:D2173,D2173,$F$2:F2173,F2173)-1&gt;1),"",
IF(AND(F2173="Peretoe teenus",H2173&lt;[2]an!$M$37,S2173="kahepoolne vajaduspõhine",U2173="",RANK(D2173,$D2173:$D2173)+COUNTIFS($D$2:D2173,D2173,$F$2:F2173,F2173)-1=1),X2173,
IF(AND(F2173="Peretoe teenus",H2173&lt;[2]an!$M$37,S2173="kahepoolne vajaduspõhine",U2173="",RANK(D2173,$D2173:$D2173)+COUNTIFS($D$2:D2173,D2173,$F$2:F2173,F2173)-1&gt;1),"",
IF(AND(F2173="Peretoe teenus",H2173&lt;[2]an!$M$37,S2173="kahepoolne vajaduspõhine",U2173&lt;[2]an!$M$37,RANK(D2173,$D2173:$D2173)+COUNTIFS($D$2:D2173,D2173,$F$2:F2173,F2173)-1=1),X2173,
IF(AND(F2173="Peretoe teenus",H2173&lt;[2]an!$M$37,S2173="kahepoolne vajaduspõhine",U2173&lt;[2]an!$M$37,RANK(D2173,$D2173:$D2173)+COUNTIFS($D$2:D2173,D2173,$F$2:F2173,F2173)-1&gt;1),"",
IF(AND(F2173="Peretoe teenus",H2173&lt;[2]an!$M$37,S2173="kahepoolne vajaduspõhine",U2173&gt;=[2]an!$M$37,U2173&lt;=[2]an!$M$38,RANK(D2173,$D2173:$D2173)+COUNTIFS($D$2:D2173,D2173,$F$2:F2173,F2173)-1=1),
((EOMONTH(U2173,0)-U2173+1)*X2173)/DAY(EOMONTH(U2173,0))+(DAY(U2173)-1)*100/DAY(EOMONTH(U2173,0)),
IF(AND(F2173="Peretoe teenus",H2173&lt;[2]an!$M$37,S2173="kahepoolne vajaduspõhine",U2173&gt;=[2]an!$M$37,U2173&lt;=[2]an!$M$38,RANK(D2173,$D2173:$D2173)+COUNTIFS($D$2:D2173,D2173,$F$2:F2173,F2173)-1&gt;1),"",
IF(AND(F2173="Peretoe teenus",H2173&lt;[2]an!$M$37,S2173="kahepoolne vajaduspõhine",U2173&gt;[2]an!$M$38,RANK(D2173,$D2173:$D2173)+COUNTIFS($D$2:D2173,D2173,$F$2:F2173,F2173)-1=1),X2173,
IF(AND(F2173="Peretoe teenus",H2173&lt;[2]an!$M$37,S2173="kahepoolne vajaduspõhine",U2173&gt;[2]an!$M$38,RANK(D2173,$D2173:$D2173)+COUNTIFS($D$2:D2173,D2173,$F$2:F2173,F2173)-1&gt;1),"",X2173*W2173)))))))))))))),"")</f>
        <v/>
      </c>
      <c r="Z2173" s="18" t="str">
        <f t="shared" si="100"/>
        <v/>
      </c>
      <c r="AA2173" s="19" t="str">
        <f>IFERROR(VLOOKUP(E2173,[2]an!$A$3:$B$81,2,FALSE),"")</f>
        <v/>
      </c>
      <c r="AB2173" s="19" t="str">
        <f>IFERROR(VLOOKUP(AA2173,[2]an!$C$2:$D$16,2,FALSE),"")</f>
        <v/>
      </c>
      <c r="AC2173" s="20"/>
      <c r="AD2173" s="21" t="str">
        <f>IF(A2173=[2]an!$F$36,VLOOKUP([2]an!$F$36,[2]an!$F$36:$H$36,3,FALSE),IF(A2173=[2]an!$F$35,VLOOKUP([2]an!$F$35,[2]an!$F$35:$H$35,3,FALSE),IF(A2173=[2]an!$F$33,VLOOKUP([2]an!$F$33,[2]an!$F$33:$H$33,3,FALSE),IF(A2173=[2]an!$F$31,VLOOKUP([2]an!$F$31,[2]an!$F$31:$H$31,3,FALSE),""))))</f>
        <v/>
      </c>
    </row>
    <row r="2174" spans="6:30" x14ac:dyDescent="0.2">
      <c r="F2174" s="10"/>
      <c r="G2174" s="8" t="str">
        <f t="shared" si="101"/>
        <v/>
      </c>
      <c r="H2174" s="13"/>
      <c r="K2174" s="13"/>
      <c r="L2174" s="10"/>
      <c r="M2174" s="10"/>
      <c r="S2174" s="8" t="str">
        <f>IFERROR(VLOOKUP(D2174,[1]peretoe_teenus!$A$2:$L$2000,5,FALSE),"")</f>
        <v/>
      </c>
      <c r="U2174" s="13"/>
      <c r="V2174" s="15" t="str" cm="1">
        <f t="array" ref="V2174">IFERROR(IF(AND(F2174="Tugigrupp",RANK(K2174,$K2174:$K2174)+COUNTIFS($K$2:K2174,K2174,$L$2:L2174,L2174,$M$2:M2174,M2174,$I$2:I2174,I2174,$G$2:G2174,G2174,$F$2:F2174,F2174)-1=1),SUMPRODUCT(($F$2:$F$4154=F2174)*($G$2:$G$4154=G2174)*($K$2:$K$4154=K2174)*($I$2:$I$4154=I2174)*($L$2:$L$4154=L2174)*($M$2:$M$4154=M2174)),""),"")</f>
        <v/>
      </c>
      <c r="W2174" s="15" t="str">
        <f t="shared" si="99"/>
        <v/>
      </c>
      <c r="X2174" s="16" t="str">
        <f>IF(AND(A2174=[2]an!$G$38,F2174=[2]an!$E$40),[2]an!$G$40,IF(AND(A2174=[2]an!$G$38,F2174=[2]an!$E$41),[2]an!$G$41,IF(AND(A2174=[2]an!$G$38,F2174=[2]an!$E$39,H2174&gt;=[2]an!$M$37),[2]an!$G$39,
IF(AND(A2174=[2]an!$G$38,F2174=[2]an!$E$39,H2174&lt;[2]an!$M$37,S2174="kahepoolne vajaduspõhine",U2174=""),[2]an!$M$40,
IF(AND(A2174=[2]an!$G$38,F2174=[2]an!$E$39,H2174&lt;[2]an!$M$37,S2174="kahepoolne vajaduspõhine",U2174&lt;&gt;""),[2]an!$G$39,
IF(AND(A2174=[2]an!$G$38,F2174=[2]an!$E$39,H2174&lt;[2]an!$M$37,S2174&lt;&gt;"kahepoolne vajaduspõhine"),[2]an!$G$39,
IF(AND(A2174=[2]an!$G$38,F2174=[2]an!$E$42),[2]an!$G$42,
IF(AND(A2174=[2]an!$H$38,F2174=[2]an!$E$40),[2]an!$H$40,IF(AND(A2174=[2]an!$H$38,F2174=[2]an!$E$41),[2]an!$H$41,IF(AND(A2174=[2]an!$H$38,F2174=[2]an!$E$39,H2174&gt;=[2]an!$M$37),[2]an!$H$39,
IF(AND(A2174=[2]an!$H$38,F2174=[2]an!$E$39,H2174&lt;[2]an!$M$37,S2174="kahepoolne vajaduspõhine",U2174=""),[2]an!$M$40,
IF(AND(A2174=[2]an!$H$38,F2174=[2]an!$E$39,H2174&lt;[2]an!$M$37,S2174="kahepoolne vajaduspõhine",U2174&lt;&gt;""),[2]an!$H$39,
IF(AND(A2174=[2]an!$H$38,F2174=[2]an!$E$39,H2174&lt;[2]an!$M$37,S2174&lt;&gt;"kahepoolne vajaduspõhine"),[2]an!$H$39,
IF(AND(A2174=[2]an!$H$38,F2174=[2]an!$E$42),[2]an!$H$42,
IF(AND(A2174=[2]an!$I$38,F2174=[2]an!$E$40),[2]an!$I$40,IF(AND(A2174=[2]an!$I$38,F2174=[2]an!$E$41),[2]an!$I$41,IF(AND(A2174=[2]an!$I$38,F2174=[2]an!$E$39,H2174&gt;=[2]an!$M$37),[2]an!$I$39,
IF(AND(A2174=[2]an!$I$38,F2174=[2]an!$E$39,H2174&lt;[2]an!$M$37,S2174="kahepoolne vajaduspõhine",U2174=""),[2]an!$M$40,
IF(AND(A2174=[2]an!$I$38,F2174=[2]an!$E$39,H2174&lt;[2]an!$M$37,S2174="kahepoolne vajaduspõhine",U2174&lt;&gt;""),[2]an!$I$39,
IF(AND(A2174=[2]an!$I$38,F2174=[2]an!$E$39,H2174&lt;[2]an!$M$37,S2174&lt;&gt;"kahepoolne vajaduspõhine"),[2]an!$I$39,
IF(AND(A2174=[2]an!$I$38,F2174=[2]an!$E$42),[2]an!$I$42,
IF(AND(A2174=[2]an!$J$38,F2174=[2]an!$E$40),[2]an!$J$40,IF(AND(A2174=[2]an!$J$38,F2174=[2]an!$E$41),[2]an!$J$41,IF(AND(A2174=[2]an!$J$38,F2174=[2]an!$E$39,H2174&gt;=[2]an!$M$37),[2]an!$J$39,
IF(AND(A2174=[2]an!$J$38,F2174=[2]an!$E$39,H2174&lt;[2]an!$M$37,S2174="kahepoolne vajaduspõhine",U2174=""),[2]an!$M$40,
IF(AND(A2174=[2]an!$J$38,F2174=[2]an!$E$39,H2174&lt;[2]an!$M$37,S2174="kahepoolne vajaduspõhine",U2174&lt;&gt;""),[2]an!$J$39,
IF(AND(A2174=[2]an!$J$38,F2174=[2]an!$E$39,H2174&lt;[2]an!$M$37,S2174&lt;&gt;"kahepoolne vajaduspõhine"),[2]an!$J$39,
IF(AND(A2174=[2]an!$J$38,F2174=[2]an!$E$42),[2]an!$J$42,""))))))))))))))))))))))))))))</f>
        <v/>
      </c>
      <c r="Y2174" s="17" t="str">
        <f>IFERROR(IF(F2174="Tugigrupp",0,
IF(AND(F2174="Peretoe teenus",H2174&gt;=[2]an!$M$37,RANK(D2174,$D2174:$D2174)+COUNTIFS($D$2:D2174,D2174,$F$2:F2174,F2174)-1&gt;1),"",
IF(AND(F2174="Peretoe teenus",H2174&gt;=[2]an!$M$37,RANK(D2174,$D2174:$D2174)+COUNTIFS($D$2:D2174,D2174,$F$2:F2174,F2174)-1=1,MONTH(H2174)=MONTH(K2174)=TRUE,YEAR(H2174)=YEAR(K2174)=TRUE),((EOMONTH(H2174,0)-H2174+1)*X2174)/DAY(EOMONTH(H2174,0)),
IF(AND(F2174="Peretoe teenus",H2174&gt;=[2]an!$M$37,RANK(D2174,$D2174:$D2174)+COUNTIFS($D$2:D2174,D2174,$F$2:F2174,F2174)-1=1),X2174,
IF(AND(F2174="Peretoe teenus",H2174&lt;[2]an!$M$37,S2174&lt;&gt;"kahepoolne vajaduspõhine",RANK(D2174,$D2174:$D2174)+COUNTIFS($D$2:D2174,D2174,$F$2:F2174,F2174)-1=1),X2174,
IF(AND(F2174="Peretoe teenus",H2174&lt;[2]an!$M$37,S2174&lt;&gt;"kahepoolne vajaduspõhine",RANK(D2174,$D2174:$D2174)+COUNTIFS($D$2:D2174,D2174,$F$2:F2174,F2174)-1&gt;1),"",
IF(AND(F2174="Peretoe teenus",H2174&lt;[2]an!$M$37,S2174="kahepoolne vajaduspõhine",U2174="",RANK(D2174,$D2174:$D2174)+COUNTIFS($D$2:D2174,D2174,$F$2:F2174,F2174)-1=1),X2174,
IF(AND(F2174="Peretoe teenus",H2174&lt;[2]an!$M$37,S2174="kahepoolne vajaduspõhine",U2174="",RANK(D2174,$D2174:$D2174)+COUNTIFS($D$2:D2174,D2174,$F$2:F2174,F2174)-1&gt;1),"",
IF(AND(F2174="Peretoe teenus",H2174&lt;[2]an!$M$37,S2174="kahepoolne vajaduspõhine",U2174&lt;[2]an!$M$37,RANK(D2174,$D2174:$D2174)+COUNTIFS($D$2:D2174,D2174,$F$2:F2174,F2174)-1=1),X2174,
IF(AND(F2174="Peretoe teenus",H2174&lt;[2]an!$M$37,S2174="kahepoolne vajaduspõhine",U2174&lt;[2]an!$M$37,RANK(D2174,$D2174:$D2174)+COUNTIFS($D$2:D2174,D2174,$F$2:F2174,F2174)-1&gt;1),"",
IF(AND(F2174="Peretoe teenus",H2174&lt;[2]an!$M$37,S2174="kahepoolne vajaduspõhine",U2174&gt;=[2]an!$M$37,U2174&lt;=[2]an!$M$38,RANK(D2174,$D2174:$D2174)+COUNTIFS($D$2:D2174,D2174,$F$2:F2174,F2174)-1=1),
((EOMONTH(U2174,0)-U2174+1)*X2174)/DAY(EOMONTH(U2174,0))+(DAY(U2174)-1)*100/DAY(EOMONTH(U2174,0)),
IF(AND(F2174="Peretoe teenus",H2174&lt;[2]an!$M$37,S2174="kahepoolne vajaduspõhine",U2174&gt;=[2]an!$M$37,U2174&lt;=[2]an!$M$38,RANK(D2174,$D2174:$D2174)+COUNTIFS($D$2:D2174,D2174,$F$2:F2174,F2174)-1&gt;1),"",
IF(AND(F2174="Peretoe teenus",H2174&lt;[2]an!$M$37,S2174="kahepoolne vajaduspõhine",U2174&gt;[2]an!$M$38,RANK(D2174,$D2174:$D2174)+COUNTIFS($D$2:D2174,D2174,$F$2:F2174,F2174)-1=1),X2174,
IF(AND(F2174="Peretoe teenus",H2174&lt;[2]an!$M$37,S2174="kahepoolne vajaduspõhine",U2174&gt;[2]an!$M$38,RANK(D2174,$D2174:$D2174)+COUNTIFS($D$2:D2174,D2174,$F$2:F2174,F2174)-1&gt;1),"",X2174*W2174)))))))))))))),"")</f>
        <v/>
      </c>
      <c r="Z2174" s="18" t="str">
        <f t="shared" si="100"/>
        <v/>
      </c>
      <c r="AA2174" s="19" t="str">
        <f>IFERROR(VLOOKUP(E2174,[2]an!$A$3:$B$81,2,FALSE),"")</f>
        <v/>
      </c>
      <c r="AB2174" s="19" t="str">
        <f>IFERROR(VLOOKUP(AA2174,[2]an!$C$2:$D$16,2,FALSE),"")</f>
        <v/>
      </c>
      <c r="AC2174" s="20"/>
      <c r="AD2174" s="21" t="str">
        <f>IF(A2174=[2]an!$F$36,VLOOKUP([2]an!$F$36,[2]an!$F$36:$H$36,3,FALSE),IF(A2174=[2]an!$F$35,VLOOKUP([2]an!$F$35,[2]an!$F$35:$H$35,3,FALSE),IF(A2174=[2]an!$F$33,VLOOKUP([2]an!$F$33,[2]an!$F$33:$H$33,3,FALSE),IF(A2174=[2]an!$F$31,VLOOKUP([2]an!$F$31,[2]an!$F$31:$H$31,3,FALSE),""))))</f>
        <v/>
      </c>
    </row>
    <row r="2175" spans="6:30" x14ac:dyDescent="0.2">
      <c r="F2175" s="10"/>
      <c r="G2175" s="8" t="str">
        <f t="shared" si="101"/>
        <v/>
      </c>
      <c r="H2175" s="13"/>
      <c r="K2175" s="13"/>
      <c r="L2175" s="10"/>
      <c r="M2175" s="10"/>
      <c r="S2175" s="8" t="str">
        <f>IFERROR(VLOOKUP(D2175,[1]peretoe_teenus!$A$2:$L$2000,5,FALSE),"")</f>
        <v/>
      </c>
      <c r="U2175" s="13"/>
      <c r="V2175" s="15" t="str" cm="1">
        <f t="array" ref="V2175">IFERROR(IF(AND(F2175="Tugigrupp",RANK(K2175,$K2175:$K2175)+COUNTIFS($K$2:K2175,K2175,$L$2:L2175,L2175,$M$2:M2175,M2175,$I$2:I2175,I2175,$G$2:G2175,G2175,$F$2:F2175,F2175)-1=1),SUMPRODUCT(($F$2:$F$4154=F2175)*($G$2:$G$4154=G2175)*($K$2:$K$4154=K2175)*($I$2:$I$4154=I2175)*($L$2:$L$4154=L2175)*($M$2:$M$4154=M2175)),""),"")</f>
        <v/>
      </c>
      <c r="W2175" s="15" t="str">
        <f t="shared" si="99"/>
        <v/>
      </c>
      <c r="X2175" s="16" t="str">
        <f>IF(AND(A2175=[2]an!$G$38,F2175=[2]an!$E$40),[2]an!$G$40,IF(AND(A2175=[2]an!$G$38,F2175=[2]an!$E$41),[2]an!$G$41,IF(AND(A2175=[2]an!$G$38,F2175=[2]an!$E$39,H2175&gt;=[2]an!$M$37),[2]an!$G$39,
IF(AND(A2175=[2]an!$G$38,F2175=[2]an!$E$39,H2175&lt;[2]an!$M$37,S2175="kahepoolne vajaduspõhine",U2175=""),[2]an!$M$40,
IF(AND(A2175=[2]an!$G$38,F2175=[2]an!$E$39,H2175&lt;[2]an!$M$37,S2175="kahepoolne vajaduspõhine",U2175&lt;&gt;""),[2]an!$G$39,
IF(AND(A2175=[2]an!$G$38,F2175=[2]an!$E$39,H2175&lt;[2]an!$M$37,S2175&lt;&gt;"kahepoolne vajaduspõhine"),[2]an!$G$39,
IF(AND(A2175=[2]an!$G$38,F2175=[2]an!$E$42),[2]an!$G$42,
IF(AND(A2175=[2]an!$H$38,F2175=[2]an!$E$40),[2]an!$H$40,IF(AND(A2175=[2]an!$H$38,F2175=[2]an!$E$41),[2]an!$H$41,IF(AND(A2175=[2]an!$H$38,F2175=[2]an!$E$39,H2175&gt;=[2]an!$M$37),[2]an!$H$39,
IF(AND(A2175=[2]an!$H$38,F2175=[2]an!$E$39,H2175&lt;[2]an!$M$37,S2175="kahepoolne vajaduspõhine",U2175=""),[2]an!$M$40,
IF(AND(A2175=[2]an!$H$38,F2175=[2]an!$E$39,H2175&lt;[2]an!$M$37,S2175="kahepoolne vajaduspõhine",U2175&lt;&gt;""),[2]an!$H$39,
IF(AND(A2175=[2]an!$H$38,F2175=[2]an!$E$39,H2175&lt;[2]an!$M$37,S2175&lt;&gt;"kahepoolne vajaduspõhine"),[2]an!$H$39,
IF(AND(A2175=[2]an!$H$38,F2175=[2]an!$E$42),[2]an!$H$42,
IF(AND(A2175=[2]an!$I$38,F2175=[2]an!$E$40),[2]an!$I$40,IF(AND(A2175=[2]an!$I$38,F2175=[2]an!$E$41),[2]an!$I$41,IF(AND(A2175=[2]an!$I$38,F2175=[2]an!$E$39,H2175&gt;=[2]an!$M$37),[2]an!$I$39,
IF(AND(A2175=[2]an!$I$38,F2175=[2]an!$E$39,H2175&lt;[2]an!$M$37,S2175="kahepoolne vajaduspõhine",U2175=""),[2]an!$M$40,
IF(AND(A2175=[2]an!$I$38,F2175=[2]an!$E$39,H2175&lt;[2]an!$M$37,S2175="kahepoolne vajaduspõhine",U2175&lt;&gt;""),[2]an!$I$39,
IF(AND(A2175=[2]an!$I$38,F2175=[2]an!$E$39,H2175&lt;[2]an!$M$37,S2175&lt;&gt;"kahepoolne vajaduspõhine"),[2]an!$I$39,
IF(AND(A2175=[2]an!$I$38,F2175=[2]an!$E$42),[2]an!$I$42,
IF(AND(A2175=[2]an!$J$38,F2175=[2]an!$E$40),[2]an!$J$40,IF(AND(A2175=[2]an!$J$38,F2175=[2]an!$E$41),[2]an!$J$41,IF(AND(A2175=[2]an!$J$38,F2175=[2]an!$E$39,H2175&gt;=[2]an!$M$37),[2]an!$J$39,
IF(AND(A2175=[2]an!$J$38,F2175=[2]an!$E$39,H2175&lt;[2]an!$M$37,S2175="kahepoolne vajaduspõhine",U2175=""),[2]an!$M$40,
IF(AND(A2175=[2]an!$J$38,F2175=[2]an!$E$39,H2175&lt;[2]an!$M$37,S2175="kahepoolne vajaduspõhine",U2175&lt;&gt;""),[2]an!$J$39,
IF(AND(A2175=[2]an!$J$38,F2175=[2]an!$E$39,H2175&lt;[2]an!$M$37,S2175&lt;&gt;"kahepoolne vajaduspõhine"),[2]an!$J$39,
IF(AND(A2175=[2]an!$J$38,F2175=[2]an!$E$42),[2]an!$J$42,""))))))))))))))))))))))))))))</f>
        <v/>
      </c>
      <c r="Y2175" s="17" t="str">
        <f>IFERROR(IF(F2175="Tugigrupp",0,
IF(AND(F2175="Peretoe teenus",H2175&gt;=[2]an!$M$37,RANK(D2175,$D2175:$D2175)+COUNTIFS($D$2:D2175,D2175,$F$2:F2175,F2175)-1&gt;1),"",
IF(AND(F2175="Peretoe teenus",H2175&gt;=[2]an!$M$37,RANK(D2175,$D2175:$D2175)+COUNTIFS($D$2:D2175,D2175,$F$2:F2175,F2175)-1=1,MONTH(H2175)=MONTH(K2175)=TRUE,YEAR(H2175)=YEAR(K2175)=TRUE),((EOMONTH(H2175,0)-H2175+1)*X2175)/DAY(EOMONTH(H2175,0)),
IF(AND(F2175="Peretoe teenus",H2175&gt;=[2]an!$M$37,RANK(D2175,$D2175:$D2175)+COUNTIFS($D$2:D2175,D2175,$F$2:F2175,F2175)-1=1),X2175,
IF(AND(F2175="Peretoe teenus",H2175&lt;[2]an!$M$37,S2175&lt;&gt;"kahepoolne vajaduspõhine",RANK(D2175,$D2175:$D2175)+COUNTIFS($D$2:D2175,D2175,$F$2:F2175,F2175)-1=1),X2175,
IF(AND(F2175="Peretoe teenus",H2175&lt;[2]an!$M$37,S2175&lt;&gt;"kahepoolne vajaduspõhine",RANK(D2175,$D2175:$D2175)+COUNTIFS($D$2:D2175,D2175,$F$2:F2175,F2175)-1&gt;1),"",
IF(AND(F2175="Peretoe teenus",H2175&lt;[2]an!$M$37,S2175="kahepoolne vajaduspõhine",U2175="",RANK(D2175,$D2175:$D2175)+COUNTIFS($D$2:D2175,D2175,$F$2:F2175,F2175)-1=1),X2175,
IF(AND(F2175="Peretoe teenus",H2175&lt;[2]an!$M$37,S2175="kahepoolne vajaduspõhine",U2175="",RANK(D2175,$D2175:$D2175)+COUNTIFS($D$2:D2175,D2175,$F$2:F2175,F2175)-1&gt;1),"",
IF(AND(F2175="Peretoe teenus",H2175&lt;[2]an!$M$37,S2175="kahepoolne vajaduspõhine",U2175&lt;[2]an!$M$37,RANK(D2175,$D2175:$D2175)+COUNTIFS($D$2:D2175,D2175,$F$2:F2175,F2175)-1=1),X2175,
IF(AND(F2175="Peretoe teenus",H2175&lt;[2]an!$M$37,S2175="kahepoolne vajaduspõhine",U2175&lt;[2]an!$M$37,RANK(D2175,$D2175:$D2175)+COUNTIFS($D$2:D2175,D2175,$F$2:F2175,F2175)-1&gt;1),"",
IF(AND(F2175="Peretoe teenus",H2175&lt;[2]an!$M$37,S2175="kahepoolne vajaduspõhine",U2175&gt;=[2]an!$M$37,U2175&lt;=[2]an!$M$38,RANK(D2175,$D2175:$D2175)+COUNTIFS($D$2:D2175,D2175,$F$2:F2175,F2175)-1=1),
((EOMONTH(U2175,0)-U2175+1)*X2175)/DAY(EOMONTH(U2175,0))+(DAY(U2175)-1)*100/DAY(EOMONTH(U2175,0)),
IF(AND(F2175="Peretoe teenus",H2175&lt;[2]an!$M$37,S2175="kahepoolne vajaduspõhine",U2175&gt;=[2]an!$M$37,U2175&lt;=[2]an!$M$38,RANK(D2175,$D2175:$D2175)+COUNTIFS($D$2:D2175,D2175,$F$2:F2175,F2175)-1&gt;1),"",
IF(AND(F2175="Peretoe teenus",H2175&lt;[2]an!$M$37,S2175="kahepoolne vajaduspõhine",U2175&gt;[2]an!$M$38,RANK(D2175,$D2175:$D2175)+COUNTIFS($D$2:D2175,D2175,$F$2:F2175,F2175)-1=1),X2175,
IF(AND(F2175="Peretoe teenus",H2175&lt;[2]an!$M$37,S2175="kahepoolne vajaduspõhine",U2175&gt;[2]an!$M$38,RANK(D2175,$D2175:$D2175)+COUNTIFS($D$2:D2175,D2175,$F$2:F2175,F2175)-1&gt;1),"",X2175*W2175)))))))))))))),"")</f>
        <v/>
      </c>
      <c r="Z2175" s="18" t="str">
        <f t="shared" si="100"/>
        <v/>
      </c>
      <c r="AA2175" s="19" t="str">
        <f>IFERROR(VLOOKUP(E2175,[2]an!$A$3:$B$81,2,FALSE),"")</f>
        <v/>
      </c>
      <c r="AB2175" s="19" t="str">
        <f>IFERROR(VLOOKUP(AA2175,[2]an!$C$2:$D$16,2,FALSE),"")</f>
        <v/>
      </c>
      <c r="AC2175" s="20"/>
      <c r="AD2175" s="21" t="str">
        <f>IF(A2175=[2]an!$F$36,VLOOKUP([2]an!$F$36,[2]an!$F$36:$H$36,3,FALSE),IF(A2175=[2]an!$F$35,VLOOKUP([2]an!$F$35,[2]an!$F$35:$H$35,3,FALSE),IF(A2175=[2]an!$F$33,VLOOKUP([2]an!$F$33,[2]an!$F$33:$H$33,3,FALSE),IF(A2175=[2]an!$F$31,VLOOKUP([2]an!$F$31,[2]an!$F$31:$H$31,3,FALSE),""))))</f>
        <v/>
      </c>
    </row>
    <row r="2176" spans="6:30" x14ac:dyDescent="0.2">
      <c r="F2176" s="10"/>
      <c r="G2176" s="8" t="str">
        <f t="shared" si="101"/>
        <v/>
      </c>
      <c r="H2176" s="13"/>
      <c r="K2176" s="13"/>
      <c r="L2176" s="10"/>
      <c r="M2176" s="10"/>
      <c r="S2176" s="8" t="str">
        <f>IFERROR(VLOOKUP(D2176,[1]peretoe_teenus!$A$2:$L$2000,5,FALSE),"")</f>
        <v/>
      </c>
      <c r="U2176" s="13"/>
      <c r="V2176" s="15" t="str" cm="1">
        <f t="array" ref="V2176">IFERROR(IF(AND(F2176="Tugigrupp",RANK(K2176,$K2176:$K2176)+COUNTIFS($K$2:K2176,K2176,$L$2:L2176,L2176,$M$2:M2176,M2176,$I$2:I2176,I2176,$G$2:G2176,G2176,$F$2:F2176,F2176)-1=1),SUMPRODUCT(($F$2:$F$4154=F2176)*($G$2:$G$4154=G2176)*($K$2:$K$4154=K2176)*($I$2:$I$4154=I2176)*($L$2:$L$4154=L2176)*($M$2:$M$4154=M2176)),""),"")</f>
        <v/>
      </c>
      <c r="W2176" s="15" t="str">
        <f t="shared" si="99"/>
        <v/>
      </c>
      <c r="X2176" s="16" t="str">
        <f>IF(AND(A2176=[2]an!$G$38,F2176=[2]an!$E$40),[2]an!$G$40,IF(AND(A2176=[2]an!$G$38,F2176=[2]an!$E$41),[2]an!$G$41,IF(AND(A2176=[2]an!$G$38,F2176=[2]an!$E$39,H2176&gt;=[2]an!$M$37),[2]an!$G$39,
IF(AND(A2176=[2]an!$G$38,F2176=[2]an!$E$39,H2176&lt;[2]an!$M$37,S2176="kahepoolne vajaduspõhine",U2176=""),[2]an!$M$40,
IF(AND(A2176=[2]an!$G$38,F2176=[2]an!$E$39,H2176&lt;[2]an!$M$37,S2176="kahepoolne vajaduspõhine",U2176&lt;&gt;""),[2]an!$G$39,
IF(AND(A2176=[2]an!$G$38,F2176=[2]an!$E$39,H2176&lt;[2]an!$M$37,S2176&lt;&gt;"kahepoolne vajaduspõhine"),[2]an!$G$39,
IF(AND(A2176=[2]an!$G$38,F2176=[2]an!$E$42),[2]an!$G$42,
IF(AND(A2176=[2]an!$H$38,F2176=[2]an!$E$40),[2]an!$H$40,IF(AND(A2176=[2]an!$H$38,F2176=[2]an!$E$41),[2]an!$H$41,IF(AND(A2176=[2]an!$H$38,F2176=[2]an!$E$39,H2176&gt;=[2]an!$M$37),[2]an!$H$39,
IF(AND(A2176=[2]an!$H$38,F2176=[2]an!$E$39,H2176&lt;[2]an!$M$37,S2176="kahepoolne vajaduspõhine",U2176=""),[2]an!$M$40,
IF(AND(A2176=[2]an!$H$38,F2176=[2]an!$E$39,H2176&lt;[2]an!$M$37,S2176="kahepoolne vajaduspõhine",U2176&lt;&gt;""),[2]an!$H$39,
IF(AND(A2176=[2]an!$H$38,F2176=[2]an!$E$39,H2176&lt;[2]an!$M$37,S2176&lt;&gt;"kahepoolne vajaduspõhine"),[2]an!$H$39,
IF(AND(A2176=[2]an!$H$38,F2176=[2]an!$E$42),[2]an!$H$42,
IF(AND(A2176=[2]an!$I$38,F2176=[2]an!$E$40),[2]an!$I$40,IF(AND(A2176=[2]an!$I$38,F2176=[2]an!$E$41),[2]an!$I$41,IF(AND(A2176=[2]an!$I$38,F2176=[2]an!$E$39,H2176&gt;=[2]an!$M$37),[2]an!$I$39,
IF(AND(A2176=[2]an!$I$38,F2176=[2]an!$E$39,H2176&lt;[2]an!$M$37,S2176="kahepoolne vajaduspõhine",U2176=""),[2]an!$M$40,
IF(AND(A2176=[2]an!$I$38,F2176=[2]an!$E$39,H2176&lt;[2]an!$M$37,S2176="kahepoolne vajaduspõhine",U2176&lt;&gt;""),[2]an!$I$39,
IF(AND(A2176=[2]an!$I$38,F2176=[2]an!$E$39,H2176&lt;[2]an!$M$37,S2176&lt;&gt;"kahepoolne vajaduspõhine"),[2]an!$I$39,
IF(AND(A2176=[2]an!$I$38,F2176=[2]an!$E$42),[2]an!$I$42,
IF(AND(A2176=[2]an!$J$38,F2176=[2]an!$E$40),[2]an!$J$40,IF(AND(A2176=[2]an!$J$38,F2176=[2]an!$E$41),[2]an!$J$41,IF(AND(A2176=[2]an!$J$38,F2176=[2]an!$E$39,H2176&gt;=[2]an!$M$37),[2]an!$J$39,
IF(AND(A2176=[2]an!$J$38,F2176=[2]an!$E$39,H2176&lt;[2]an!$M$37,S2176="kahepoolne vajaduspõhine",U2176=""),[2]an!$M$40,
IF(AND(A2176=[2]an!$J$38,F2176=[2]an!$E$39,H2176&lt;[2]an!$M$37,S2176="kahepoolne vajaduspõhine",U2176&lt;&gt;""),[2]an!$J$39,
IF(AND(A2176=[2]an!$J$38,F2176=[2]an!$E$39,H2176&lt;[2]an!$M$37,S2176&lt;&gt;"kahepoolne vajaduspõhine"),[2]an!$J$39,
IF(AND(A2176=[2]an!$J$38,F2176=[2]an!$E$42),[2]an!$J$42,""))))))))))))))))))))))))))))</f>
        <v/>
      </c>
      <c r="Y2176" s="17" t="str">
        <f>IFERROR(IF(F2176="Tugigrupp",0,
IF(AND(F2176="Peretoe teenus",H2176&gt;=[2]an!$M$37,RANK(D2176,$D2176:$D2176)+COUNTIFS($D$2:D2176,D2176,$F$2:F2176,F2176)-1&gt;1),"",
IF(AND(F2176="Peretoe teenus",H2176&gt;=[2]an!$M$37,RANK(D2176,$D2176:$D2176)+COUNTIFS($D$2:D2176,D2176,$F$2:F2176,F2176)-1=1,MONTH(H2176)=MONTH(K2176)=TRUE,YEAR(H2176)=YEAR(K2176)=TRUE),((EOMONTH(H2176,0)-H2176+1)*X2176)/DAY(EOMONTH(H2176,0)),
IF(AND(F2176="Peretoe teenus",H2176&gt;=[2]an!$M$37,RANK(D2176,$D2176:$D2176)+COUNTIFS($D$2:D2176,D2176,$F$2:F2176,F2176)-1=1),X2176,
IF(AND(F2176="Peretoe teenus",H2176&lt;[2]an!$M$37,S2176&lt;&gt;"kahepoolne vajaduspõhine",RANK(D2176,$D2176:$D2176)+COUNTIFS($D$2:D2176,D2176,$F$2:F2176,F2176)-1=1),X2176,
IF(AND(F2176="Peretoe teenus",H2176&lt;[2]an!$M$37,S2176&lt;&gt;"kahepoolne vajaduspõhine",RANK(D2176,$D2176:$D2176)+COUNTIFS($D$2:D2176,D2176,$F$2:F2176,F2176)-1&gt;1),"",
IF(AND(F2176="Peretoe teenus",H2176&lt;[2]an!$M$37,S2176="kahepoolne vajaduspõhine",U2176="",RANK(D2176,$D2176:$D2176)+COUNTIFS($D$2:D2176,D2176,$F$2:F2176,F2176)-1=1),X2176,
IF(AND(F2176="Peretoe teenus",H2176&lt;[2]an!$M$37,S2176="kahepoolne vajaduspõhine",U2176="",RANK(D2176,$D2176:$D2176)+COUNTIFS($D$2:D2176,D2176,$F$2:F2176,F2176)-1&gt;1),"",
IF(AND(F2176="Peretoe teenus",H2176&lt;[2]an!$M$37,S2176="kahepoolne vajaduspõhine",U2176&lt;[2]an!$M$37,RANK(D2176,$D2176:$D2176)+COUNTIFS($D$2:D2176,D2176,$F$2:F2176,F2176)-1=1),X2176,
IF(AND(F2176="Peretoe teenus",H2176&lt;[2]an!$M$37,S2176="kahepoolne vajaduspõhine",U2176&lt;[2]an!$M$37,RANK(D2176,$D2176:$D2176)+COUNTIFS($D$2:D2176,D2176,$F$2:F2176,F2176)-1&gt;1),"",
IF(AND(F2176="Peretoe teenus",H2176&lt;[2]an!$M$37,S2176="kahepoolne vajaduspõhine",U2176&gt;=[2]an!$M$37,U2176&lt;=[2]an!$M$38,RANK(D2176,$D2176:$D2176)+COUNTIFS($D$2:D2176,D2176,$F$2:F2176,F2176)-1=1),
((EOMONTH(U2176,0)-U2176+1)*X2176)/DAY(EOMONTH(U2176,0))+(DAY(U2176)-1)*100/DAY(EOMONTH(U2176,0)),
IF(AND(F2176="Peretoe teenus",H2176&lt;[2]an!$M$37,S2176="kahepoolne vajaduspõhine",U2176&gt;=[2]an!$M$37,U2176&lt;=[2]an!$M$38,RANK(D2176,$D2176:$D2176)+COUNTIFS($D$2:D2176,D2176,$F$2:F2176,F2176)-1&gt;1),"",
IF(AND(F2176="Peretoe teenus",H2176&lt;[2]an!$M$37,S2176="kahepoolne vajaduspõhine",U2176&gt;[2]an!$M$38,RANK(D2176,$D2176:$D2176)+COUNTIFS($D$2:D2176,D2176,$F$2:F2176,F2176)-1=1),X2176,
IF(AND(F2176="Peretoe teenus",H2176&lt;[2]an!$M$37,S2176="kahepoolne vajaduspõhine",U2176&gt;[2]an!$M$38,RANK(D2176,$D2176:$D2176)+COUNTIFS($D$2:D2176,D2176,$F$2:F2176,F2176)-1&gt;1),"",X2176*W2176)))))))))))))),"")</f>
        <v/>
      </c>
      <c r="Z2176" s="18" t="str">
        <f t="shared" si="100"/>
        <v/>
      </c>
      <c r="AA2176" s="19" t="str">
        <f>IFERROR(VLOOKUP(E2176,[2]an!$A$3:$B$81,2,FALSE),"")</f>
        <v/>
      </c>
      <c r="AB2176" s="19" t="str">
        <f>IFERROR(VLOOKUP(AA2176,[2]an!$C$2:$D$16,2,FALSE),"")</f>
        <v/>
      </c>
      <c r="AC2176" s="20"/>
      <c r="AD2176" s="21" t="str">
        <f>IF(A2176=[2]an!$F$36,VLOOKUP([2]an!$F$36,[2]an!$F$36:$H$36,3,FALSE),IF(A2176=[2]an!$F$35,VLOOKUP([2]an!$F$35,[2]an!$F$35:$H$35,3,FALSE),IF(A2176=[2]an!$F$33,VLOOKUP([2]an!$F$33,[2]an!$F$33:$H$33,3,FALSE),IF(A2176=[2]an!$F$31,VLOOKUP([2]an!$F$31,[2]an!$F$31:$H$31,3,FALSE),""))))</f>
        <v/>
      </c>
    </row>
    <row r="2177" spans="6:30" x14ac:dyDescent="0.2">
      <c r="F2177" s="10"/>
      <c r="G2177" s="8" t="str">
        <f t="shared" si="101"/>
        <v/>
      </c>
      <c r="H2177" s="13"/>
      <c r="K2177" s="13"/>
      <c r="L2177" s="10"/>
      <c r="M2177" s="10"/>
      <c r="S2177" s="8" t="str">
        <f>IFERROR(VLOOKUP(D2177,[1]peretoe_teenus!$A$2:$L$2000,5,FALSE),"")</f>
        <v/>
      </c>
      <c r="U2177" s="13"/>
      <c r="V2177" s="15" t="str" cm="1">
        <f t="array" ref="V2177">IFERROR(IF(AND(F2177="Tugigrupp",RANK(K2177,$K2177:$K2177)+COUNTIFS($K$2:K2177,K2177,$L$2:L2177,L2177,$M$2:M2177,M2177,$I$2:I2177,I2177,$G$2:G2177,G2177,$F$2:F2177,F2177)-1=1),SUMPRODUCT(($F$2:$F$4154=F2177)*($G$2:$G$4154=G2177)*($K$2:$K$4154=K2177)*($I$2:$I$4154=I2177)*($L$2:$L$4154=L2177)*($M$2:$M$4154=M2177)),""),"")</f>
        <v/>
      </c>
      <c r="W2177" s="15" t="str">
        <f t="shared" si="99"/>
        <v/>
      </c>
      <c r="X2177" s="16" t="str">
        <f>IF(AND(A2177=[2]an!$G$38,F2177=[2]an!$E$40),[2]an!$G$40,IF(AND(A2177=[2]an!$G$38,F2177=[2]an!$E$41),[2]an!$G$41,IF(AND(A2177=[2]an!$G$38,F2177=[2]an!$E$39,H2177&gt;=[2]an!$M$37),[2]an!$G$39,
IF(AND(A2177=[2]an!$G$38,F2177=[2]an!$E$39,H2177&lt;[2]an!$M$37,S2177="kahepoolne vajaduspõhine",U2177=""),[2]an!$M$40,
IF(AND(A2177=[2]an!$G$38,F2177=[2]an!$E$39,H2177&lt;[2]an!$M$37,S2177="kahepoolne vajaduspõhine",U2177&lt;&gt;""),[2]an!$G$39,
IF(AND(A2177=[2]an!$G$38,F2177=[2]an!$E$39,H2177&lt;[2]an!$M$37,S2177&lt;&gt;"kahepoolne vajaduspõhine"),[2]an!$G$39,
IF(AND(A2177=[2]an!$G$38,F2177=[2]an!$E$42),[2]an!$G$42,
IF(AND(A2177=[2]an!$H$38,F2177=[2]an!$E$40),[2]an!$H$40,IF(AND(A2177=[2]an!$H$38,F2177=[2]an!$E$41),[2]an!$H$41,IF(AND(A2177=[2]an!$H$38,F2177=[2]an!$E$39,H2177&gt;=[2]an!$M$37),[2]an!$H$39,
IF(AND(A2177=[2]an!$H$38,F2177=[2]an!$E$39,H2177&lt;[2]an!$M$37,S2177="kahepoolne vajaduspõhine",U2177=""),[2]an!$M$40,
IF(AND(A2177=[2]an!$H$38,F2177=[2]an!$E$39,H2177&lt;[2]an!$M$37,S2177="kahepoolne vajaduspõhine",U2177&lt;&gt;""),[2]an!$H$39,
IF(AND(A2177=[2]an!$H$38,F2177=[2]an!$E$39,H2177&lt;[2]an!$M$37,S2177&lt;&gt;"kahepoolne vajaduspõhine"),[2]an!$H$39,
IF(AND(A2177=[2]an!$H$38,F2177=[2]an!$E$42),[2]an!$H$42,
IF(AND(A2177=[2]an!$I$38,F2177=[2]an!$E$40),[2]an!$I$40,IF(AND(A2177=[2]an!$I$38,F2177=[2]an!$E$41),[2]an!$I$41,IF(AND(A2177=[2]an!$I$38,F2177=[2]an!$E$39,H2177&gt;=[2]an!$M$37),[2]an!$I$39,
IF(AND(A2177=[2]an!$I$38,F2177=[2]an!$E$39,H2177&lt;[2]an!$M$37,S2177="kahepoolne vajaduspõhine",U2177=""),[2]an!$M$40,
IF(AND(A2177=[2]an!$I$38,F2177=[2]an!$E$39,H2177&lt;[2]an!$M$37,S2177="kahepoolne vajaduspõhine",U2177&lt;&gt;""),[2]an!$I$39,
IF(AND(A2177=[2]an!$I$38,F2177=[2]an!$E$39,H2177&lt;[2]an!$M$37,S2177&lt;&gt;"kahepoolne vajaduspõhine"),[2]an!$I$39,
IF(AND(A2177=[2]an!$I$38,F2177=[2]an!$E$42),[2]an!$I$42,
IF(AND(A2177=[2]an!$J$38,F2177=[2]an!$E$40),[2]an!$J$40,IF(AND(A2177=[2]an!$J$38,F2177=[2]an!$E$41),[2]an!$J$41,IF(AND(A2177=[2]an!$J$38,F2177=[2]an!$E$39,H2177&gt;=[2]an!$M$37),[2]an!$J$39,
IF(AND(A2177=[2]an!$J$38,F2177=[2]an!$E$39,H2177&lt;[2]an!$M$37,S2177="kahepoolne vajaduspõhine",U2177=""),[2]an!$M$40,
IF(AND(A2177=[2]an!$J$38,F2177=[2]an!$E$39,H2177&lt;[2]an!$M$37,S2177="kahepoolne vajaduspõhine",U2177&lt;&gt;""),[2]an!$J$39,
IF(AND(A2177=[2]an!$J$38,F2177=[2]an!$E$39,H2177&lt;[2]an!$M$37,S2177&lt;&gt;"kahepoolne vajaduspõhine"),[2]an!$J$39,
IF(AND(A2177=[2]an!$J$38,F2177=[2]an!$E$42),[2]an!$J$42,""))))))))))))))))))))))))))))</f>
        <v/>
      </c>
      <c r="Y2177" s="17" t="str">
        <f>IFERROR(IF(F2177="Tugigrupp",0,
IF(AND(F2177="Peretoe teenus",H2177&gt;=[2]an!$M$37,RANK(D2177,$D2177:$D2177)+COUNTIFS($D$2:D2177,D2177,$F$2:F2177,F2177)-1&gt;1),"",
IF(AND(F2177="Peretoe teenus",H2177&gt;=[2]an!$M$37,RANK(D2177,$D2177:$D2177)+COUNTIFS($D$2:D2177,D2177,$F$2:F2177,F2177)-1=1,MONTH(H2177)=MONTH(K2177)=TRUE,YEAR(H2177)=YEAR(K2177)=TRUE),((EOMONTH(H2177,0)-H2177+1)*X2177)/DAY(EOMONTH(H2177,0)),
IF(AND(F2177="Peretoe teenus",H2177&gt;=[2]an!$M$37,RANK(D2177,$D2177:$D2177)+COUNTIFS($D$2:D2177,D2177,$F$2:F2177,F2177)-1=1),X2177,
IF(AND(F2177="Peretoe teenus",H2177&lt;[2]an!$M$37,S2177&lt;&gt;"kahepoolne vajaduspõhine",RANK(D2177,$D2177:$D2177)+COUNTIFS($D$2:D2177,D2177,$F$2:F2177,F2177)-1=1),X2177,
IF(AND(F2177="Peretoe teenus",H2177&lt;[2]an!$M$37,S2177&lt;&gt;"kahepoolne vajaduspõhine",RANK(D2177,$D2177:$D2177)+COUNTIFS($D$2:D2177,D2177,$F$2:F2177,F2177)-1&gt;1),"",
IF(AND(F2177="Peretoe teenus",H2177&lt;[2]an!$M$37,S2177="kahepoolne vajaduspõhine",U2177="",RANK(D2177,$D2177:$D2177)+COUNTIFS($D$2:D2177,D2177,$F$2:F2177,F2177)-1=1),X2177,
IF(AND(F2177="Peretoe teenus",H2177&lt;[2]an!$M$37,S2177="kahepoolne vajaduspõhine",U2177="",RANK(D2177,$D2177:$D2177)+COUNTIFS($D$2:D2177,D2177,$F$2:F2177,F2177)-1&gt;1),"",
IF(AND(F2177="Peretoe teenus",H2177&lt;[2]an!$M$37,S2177="kahepoolne vajaduspõhine",U2177&lt;[2]an!$M$37,RANK(D2177,$D2177:$D2177)+COUNTIFS($D$2:D2177,D2177,$F$2:F2177,F2177)-1=1),X2177,
IF(AND(F2177="Peretoe teenus",H2177&lt;[2]an!$M$37,S2177="kahepoolne vajaduspõhine",U2177&lt;[2]an!$M$37,RANK(D2177,$D2177:$D2177)+COUNTIFS($D$2:D2177,D2177,$F$2:F2177,F2177)-1&gt;1),"",
IF(AND(F2177="Peretoe teenus",H2177&lt;[2]an!$M$37,S2177="kahepoolne vajaduspõhine",U2177&gt;=[2]an!$M$37,U2177&lt;=[2]an!$M$38,RANK(D2177,$D2177:$D2177)+COUNTIFS($D$2:D2177,D2177,$F$2:F2177,F2177)-1=1),
((EOMONTH(U2177,0)-U2177+1)*X2177)/DAY(EOMONTH(U2177,0))+(DAY(U2177)-1)*100/DAY(EOMONTH(U2177,0)),
IF(AND(F2177="Peretoe teenus",H2177&lt;[2]an!$M$37,S2177="kahepoolne vajaduspõhine",U2177&gt;=[2]an!$M$37,U2177&lt;=[2]an!$M$38,RANK(D2177,$D2177:$D2177)+COUNTIFS($D$2:D2177,D2177,$F$2:F2177,F2177)-1&gt;1),"",
IF(AND(F2177="Peretoe teenus",H2177&lt;[2]an!$M$37,S2177="kahepoolne vajaduspõhine",U2177&gt;[2]an!$M$38,RANK(D2177,$D2177:$D2177)+COUNTIFS($D$2:D2177,D2177,$F$2:F2177,F2177)-1=1),X2177,
IF(AND(F2177="Peretoe teenus",H2177&lt;[2]an!$M$37,S2177="kahepoolne vajaduspõhine",U2177&gt;[2]an!$M$38,RANK(D2177,$D2177:$D2177)+COUNTIFS($D$2:D2177,D2177,$F$2:F2177,F2177)-1&gt;1),"",X2177*W2177)))))))))))))),"")</f>
        <v/>
      </c>
      <c r="Z2177" s="18" t="str">
        <f t="shared" si="100"/>
        <v/>
      </c>
      <c r="AA2177" s="19" t="str">
        <f>IFERROR(VLOOKUP(E2177,[2]an!$A$3:$B$81,2,FALSE),"")</f>
        <v/>
      </c>
      <c r="AB2177" s="19" t="str">
        <f>IFERROR(VLOOKUP(AA2177,[2]an!$C$2:$D$16,2,FALSE),"")</f>
        <v/>
      </c>
      <c r="AC2177" s="20"/>
      <c r="AD2177" s="21" t="str">
        <f>IF(A2177=[2]an!$F$36,VLOOKUP([2]an!$F$36,[2]an!$F$36:$H$36,3,FALSE),IF(A2177=[2]an!$F$35,VLOOKUP([2]an!$F$35,[2]an!$F$35:$H$35,3,FALSE),IF(A2177=[2]an!$F$33,VLOOKUP([2]an!$F$33,[2]an!$F$33:$H$33,3,FALSE),IF(A2177=[2]an!$F$31,VLOOKUP([2]an!$F$31,[2]an!$F$31:$H$31,3,FALSE),""))))</f>
        <v/>
      </c>
    </row>
    <row r="2178" spans="6:30" x14ac:dyDescent="0.2">
      <c r="F2178" s="10"/>
      <c r="G2178" s="8" t="str">
        <f t="shared" si="101"/>
        <v/>
      </c>
      <c r="H2178" s="13"/>
      <c r="K2178" s="13"/>
      <c r="L2178" s="10"/>
      <c r="M2178" s="10"/>
      <c r="S2178" s="8" t="str">
        <f>IFERROR(VLOOKUP(D2178,[1]peretoe_teenus!$A$2:$L$2000,5,FALSE),"")</f>
        <v/>
      </c>
      <c r="U2178" s="13"/>
      <c r="V2178" s="15" t="str" cm="1">
        <f t="array" ref="V2178">IFERROR(IF(AND(F2178="Tugigrupp",RANK(K2178,$K2178:$K2178)+COUNTIFS($K$2:K2178,K2178,$L$2:L2178,L2178,$M$2:M2178,M2178,$I$2:I2178,I2178,$G$2:G2178,G2178,$F$2:F2178,F2178)-1=1),SUMPRODUCT(($F$2:$F$4154=F2178)*($G$2:$G$4154=G2178)*($K$2:$K$4154=K2178)*($I$2:$I$4154=I2178)*($L$2:$L$4154=L2178)*($M$2:$M$4154=M2178)),""),"")</f>
        <v/>
      </c>
      <c r="W2178" s="15" t="str">
        <f t="shared" ref="W2178:W2241" si="102">IF(A2178="","",(M2178-L2178)*1440/45)</f>
        <v/>
      </c>
      <c r="X2178" s="16" t="str">
        <f>IF(AND(A2178=[2]an!$G$38,F2178=[2]an!$E$40),[2]an!$G$40,IF(AND(A2178=[2]an!$G$38,F2178=[2]an!$E$41),[2]an!$G$41,IF(AND(A2178=[2]an!$G$38,F2178=[2]an!$E$39,H2178&gt;=[2]an!$M$37),[2]an!$G$39,
IF(AND(A2178=[2]an!$G$38,F2178=[2]an!$E$39,H2178&lt;[2]an!$M$37,S2178="kahepoolne vajaduspõhine",U2178=""),[2]an!$M$40,
IF(AND(A2178=[2]an!$G$38,F2178=[2]an!$E$39,H2178&lt;[2]an!$M$37,S2178="kahepoolne vajaduspõhine",U2178&lt;&gt;""),[2]an!$G$39,
IF(AND(A2178=[2]an!$G$38,F2178=[2]an!$E$39,H2178&lt;[2]an!$M$37,S2178&lt;&gt;"kahepoolne vajaduspõhine"),[2]an!$G$39,
IF(AND(A2178=[2]an!$G$38,F2178=[2]an!$E$42),[2]an!$G$42,
IF(AND(A2178=[2]an!$H$38,F2178=[2]an!$E$40),[2]an!$H$40,IF(AND(A2178=[2]an!$H$38,F2178=[2]an!$E$41),[2]an!$H$41,IF(AND(A2178=[2]an!$H$38,F2178=[2]an!$E$39,H2178&gt;=[2]an!$M$37),[2]an!$H$39,
IF(AND(A2178=[2]an!$H$38,F2178=[2]an!$E$39,H2178&lt;[2]an!$M$37,S2178="kahepoolne vajaduspõhine",U2178=""),[2]an!$M$40,
IF(AND(A2178=[2]an!$H$38,F2178=[2]an!$E$39,H2178&lt;[2]an!$M$37,S2178="kahepoolne vajaduspõhine",U2178&lt;&gt;""),[2]an!$H$39,
IF(AND(A2178=[2]an!$H$38,F2178=[2]an!$E$39,H2178&lt;[2]an!$M$37,S2178&lt;&gt;"kahepoolne vajaduspõhine"),[2]an!$H$39,
IF(AND(A2178=[2]an!$H$38,F2178=[2]an!$E$42),[2]an!$H$42,
IF(AND(A2178=[2]an!$I$38,F2178=[2]an!$E$40),[2]an!$I$40,IF(AND(A2178=[2]an!$I$38,F2178=[2]an!$E$41),[2]an!$I$41,IF(AND(A2178=[2]an!$I$38,F2178=[2]an!$E$39,H2178&gt;=[2]an!$M$37),[2]an!$I$39,
IF(AND(A2178=[2]an!$I$38,F2178=[2]an!$E$39,H2178&lt;[2]an!$M$37,S2178="kahepoolne vajaduspõhine",U2178=""),[2]an!$M$40,
IF(AND(A2178=[2]an!$I$38,F2178=[2]an!$E$39,H2178&lt;[2]an!$M$37,S2178="kahepoolne vajaduspõhine",U2178&lt;&gt;""),[2]an!$I$39,
IF(AND(A2178=[2]an!$I$38,F2178=[2]an!$E$39,H2178&lt;[2]an!$M$37,S2178&lt;&gt;"kahepoolne vajaduspõhine"),[2]an!$I$39,
IF(AND(A2178=[2]an!$I$38,F2178=[2]an!$E$42),[2]an!$I$42,
IF(AND(A2178=[2]an!$J$38,F2178=[2]an!$E$40),[2]an!$J$40,IF(AND(A2178=[2]an!$J$38,F2178=[2]an!$E$41),[2]an!$J$41,IF(AND(A2178=[2]an!$J$38,F2178=[2]an!$E$39,H2178&gt;=[2]an!$M$37),[2]an!$J$39,
IF(AND(A2178=[2]an!$J$38,F2178=[2]an!$E$39,H2178&lt;[2]an!$M$37,S2178="kahepoolne vajaduspõhine",U2178=""),[2]an!$M$40,
IF(AND(A2178=[2]an!$J$38,F2178=[2]an!$E$39,H2178&lt;[2]an!$M$37,S2178="kahepoolne vajaduspõhine",U2178&lt;&gt;""),[2]an!$J$39,
IF(AND(A2178=[2]an!$J$38,F2178=[2]an!$E$39,H2178&lt;[2]an!$M$37,S2178&lt;&gt;"kahepoolne vajaduspõhine"),[2]an!$J$39,
IF(AND(A2178=[2]an!$J$38,F2178=[2]an!$E$42),[2]an!$J$42,""))))))))))))))))))))))))))))</f>
        <v/>
      </c>
      <c r="Y2178" s="17" t="str">
        <f>IFERROR(IF(F2178="Tugigrupp",0,
IF(AND(F2178="Peretoe teenus",H2178&gt;=[2]an!$M$37,RANK(D2178,$D2178:$D2178)+COUNTIFS($D$2:D2178,D2178,$F$2:F2178,F2178)-1&gt;1),"",
IF(AND(F2178="Peretoe teenus",H2178&gt;=[2]an!$M$37,RANK(D2178,$D2178:$D2178)+COUNTIFS($D$2:D2178,D2178,$F$2:F2178,F2178)-1=1,MONTH(H2178)=MONTH(K2178)=TRUE,YEAR(H2178)=YEAR(K2178)=TRUE),((EOMONTH(H2178,0)-H2178+1)*X2178)/DAY(EOMONTH(H2178,0)),
IF(AND(F2178="Peretoe teenus",H2178&gt;=[2]an!$M$37,RANK(D2178,$D2178:$D2178)+COUNTIFS($D$2:D2178,D2178,$F$2:F2178,F2178)-1=1),X2178,
IF(AND(F2178="Peretoe teenus",H2178&lt;[2]an!$M$37,S2178&lt;&gt;"kahepoolne vajaduspõhine",RANK(D2178,$D2178:$D2178)+COUNTIFS($D$2:D2178,D2178,$F$2:F2178,F2178)-1=1),X2178,
IF(AND(F2178="Peretoe teenus",H2178&lt;[2]an!$M$37,S2178&lt;&gt;"kahepoolne vajaduspõhine",RANK(D2178,$D2178:$D2178)+COUNTIFS($D$2:D2178,D2178,$F$2:F2178,F2178)-1&gt;1),"",
IF(AND(F2178="Peretoe teenus",H2178&lt;[2]an!$M$37,S2178="kahepoolne vajaduspõhine",U2178="",RANK(D2178,$D2178:$D2178)+COUNTIFS($D$2:D2178,D2178,$F$2:F2178,F2178)-1=1),X2178,
IF(AND(F2178="Peretoe teenus",H2178&lt;[2]an!$M$37,S2178="kahepoolne vajaduspõhine",U2178="",RANK(D2178,$D2178:$D2178)+COUNTIFS($D$2:D2178,D2178,$F$2:F2178,F2178)-1&gt;1),"",
IF(AND(F2178="Peretoe teenus",H2178&lt;[2]an!$M$37,S2178="kahepoolne vajaduspõhine",U2178&lt;[2]an!$M$37,RANK(D2178,$D2178:$D2178)+COUNTIFS($D$2:D2178,D2178,$F$2:F2178,F2178)-1=1),X2178,
IF(AND(F2178="Peretoe teenus",H2178&lt;[2]an!$M$37,S2178="kahepoolne vajaduspõhine",U2178&lt;[2]an!$M$37,RANK(D2178,$D2178:$D2178)+COUNTIFS($D$2:D2178,D2178,$F$2:F2178,F2178)-1&gt;1),"",
IF(AND(F2178="Peretoe teenus",H2178&lt;[2]an!$M$37,S2178="kahepoolne vajaduspõhine",U2178&gt;=[2]an!$M$37,U2178&lt;=[2]an!$M$38,RANK(D2178,$D2178:$D2178)+COUNTIFS($D$2:D2178,D2178,$F$2:F2178,F2178)-1=1),
((EOMONTH(U2178,0)-U2178+1)*X2178)/DAY(EOMONTH(U2178,0))+(DAY(U2178)-1)*100/DAY(EOMONTH(U2178,0)),
IF(AND(F2178="Peretoe teenus",H2178&lt;[2]an!$M$37,S2178="kahepoolne vajaduspõhine",U2178&gt;=[2]an!$M$37,U2178&lt;=[2]an!$M$38,RANK(D2178,$D2178:$D2178)+COUNTIFS($D$2:D2178,D2178,$F$2:F2178,F2178)-1&gt;1),"",
IF(AND(F2178="Peretoe teenus",H2178&lt;[2]an!$M$37,S2178="kahepoolne vajaduspõhine",U2178&gt;[2]an!$M$38,RANK(D2178,$D2178:$D2178)+COUNTIFS($D$2:D2178,D2178,$F$2:F2178,F2178)-1=1),X2178,
IF(AND(F2178="Peretoe teenus",H2178&lt;[2]an!$M$37,S2178="kahepoolne vajaduspõhine",U2178&gt;[2]an!$M$38,RANK(D2178,$D2178:$D2178)+COUNTIFS($D$2:D2178,D2178,$F$2:F2178,F2178)-1&gt;1),"",X2178*W2178)))))))))))))),"")</f>
        <v/>
      </c>
      <c r="Z2178" s="18" t="str">
        <f t="shared" ref="Z2178:Z2241" si="103">IF(F2178="Tugigrupp",SUMPRODUCT(($F$2:$F$4154=F2178)*($G$2:$G$4154=G2178)*($K$2:$K$4154=K2178)*($I$2:$I$4154=I2178)*($L$2:$L$4154=L2178)*($M$2:$M$4154=M2178)),"")</f>
        <v/>
      </c>
      <c r="AA2178" s="19" t="str">
        <f>IFERROR(VLOOKUP(E2178,[2]an!$A$3:$B$81,2,FALSE),"")</f>
        <v/>
      </c>
      <c r="AB2178" s="19" t="str">
        <f>IFERROR(VLOOKUP(AA2178,[2]an!$C$2:$D$16,2,FALSE),"")</f>
        <v/>
      </c>
      <c r="AC2178" s="20"/>
      <c r="AD2178" s="21" t="str">
        <f>IF(A2178=[2]an!$F$36,VLOOKUP([2]an!$F$36,[2]an!$F$36:$H$36,3,FALSE),IF(A2178=[2]an!$F$35,VLOOKUP([2]an!$F$35,[2]an!$F$35:$H$35,3,FALSE),IF(A2178=[2]an!$F$33,VLOOKUP([2]an!$F$33,[2]an!$F$33:$H$33,3,FALSE),IF(A2178=[2]an!$F$31,VLOOKUP([2]an!$F$31,[2]an!$F$31:$H$31,3,FALSE),""))))</f>
        <v/>
      </c>
    </row>
    <row r="2179" spans="6:30" x14ac:dyDescent="0.2">
      <c r="F2179" s="10"/>
      <c r="G2179" s="8" t="str">
        <f t="shared" ref="G2179:G2242" si="104">IF(F2179="","",IF(F2179&lt;&gt;"Tugigrupp","pole",""))</f>
        <v/>
      </c>
      <c r="H2179" s="13"/>
      <c r="K2179" s="13"/>
      <c r="L2179" s="10"/>
      <c r="M2179" s="10"/>
      <c r="S2179" s="8" t="str">
        <f>IFERROR(VLOOKUP(D2179,[1]peretoe_teenus!$A$2:$L$2000,5,FALSE),"")</f>
        <v/>
      </c>
      <c r="U2179" s="13"/>
      <c r="V2179" s="15" t="str" cm="1">
        <f t="array" ref="V2179">IFERROR(IF(AND(F2179="Tugigrupp",RANK(K2179,$K2179:$K2179)+COUNTIFS($K$2:K2179,K2179,$L$2:L2179,L2179,$M$2:M2179,M2179,$I$2:I2179,I2179,$G$2:G2179,G2179,$F$2:F2179,F2179)-1=1),SUMPRODUCT(($F$2:$F$4154=F2179)*($G$2:$G$4154=G2179)*($K$2:$K$4154=K2179)*($I$2:$I$4154=I2179)*($L$2:$L$4154=L2179)*($M$2:$M$4154=M2179)),""),"")</f>
        <v/>
      </c>
      <c r="W2179" s="15" t="str">
        <f t="shared" si="102"/>
        <v/>
      </c>
      <c r="X2179" s="16" t="str">
        <f>IF(AND(A2179=[2]an!$G$38,F2179=[2]an!$E$40),[2]an!$G$40,IF(AND(A2179=[2]an!$G$38,F2179=[2]an!$E$41),[2]an!$G$41,IF(AND(A2179=[2]an!$G$38,F2179=[2]an!$E$39,H2179&gt;=[2]an!$M$37),[2]an!$G$39,
IF(AND(A2179=[2]an!$G$38,F2179=[2]an!$E$39,H2179&lt;[2]an!$M$37,S2179="kahepoolne vajaduspõhine",U2179=""),[2]an!$M$40,
IF(AND(A2179=[2]an!$G$38,F2179=[2]an!$E$39,H2179&lt;[2]an!$M$37,S2179="kahepoolne vajaduspõhine",U2179&lt;&gt;""),[2]an!$G$39,
IF(AND(A2179=[2]an!$G$38,F2179=[2]an!$E$39,H2179&lt;[2]an!$M$37,S2179&lt;&gt;"kahepoolne vajaduspõhine"),[2]an!$G$39,
IF(AND(A2179=[2]an!$G$38,F2179=[2]an!$E$42),[2]an!$G$42,
IF(AND(A2179=[2]an!$H$38,F2179=[2]an!$E$40),[2]an!$H$40,IF(AND(A2179=[2]an!$H$38,F2179=[2]an!$E$41),[2]an!$H$41,IF(AND(A2179=[2]an!$H$38,F2179=[2]an!$E$39,H2179&gt;=[2]an!$M$37),[2]an!$H$39,
IF(AND(A2179=[2]an!$H$38,F2179=[2]an!$E$39,H2179&lt;[2]an!$M$37,S2179="kahepoolne vajaduspõhine",U2179=""),[2]an!$M$40,
IF(AND(A2179=[2]an!$H$38,F2179=[2]an!$E$39,H2179&lt;[2]an!$M$37,S2179="kahepoolne vajaduspõhine",U2179&lt;&gt;""),[2]an!$H$39,
IF(AND(A2179=[2]an!$H$38,F2179=[2]an!$E$39,H2179&lt;[2]an!$M$37,S2179&lt;&gt;"kahepoolne vajaduspõhine"),[2]an!$H$39,
IF(AND(A2179=[2]an!$H$38,F2179=[2]an!$E$42),[2]an!$H$42,
IF(AND(A2179=[2]an!$I$38,F2179=[2]an!$E$40),[2]an!$I$40,IF(AND(A2179=[2]an!$I$38,F2179=[2]an!$E$41),[2]an!$I$41,IF(AND(A2179=[2]an!$I$38,F2179=[2]an!$E$39,H2179&gt;=[2]an!$M$37),[2]an!$I$39,
IF(AND(A2179=[2]an!$I$38,F2179=[2]an!$E$39,H2179&lt;[2]an!$M$37,S2179="kahepoolne vajaduspõhine",U2179=""),[2]an!$M$40,
IF(AND(A2179=[2]an!$I$38,F2179=[2]an!$E$39,H2179&lt;[2]an!$M$37,S2179="kahepoolne vajaduspõhine",U2179&lt;&gt;""),[2]an!$I$39,
IF(AND(A2179=[2]an!$I$38,F2179=[2]an!$E$39,H2179&lt;[2]an!$M$37,S2179&lt;&gt;"kahepoolne vajaduspõhine"),[2]an!$I$39,
IF(AND(A2179=[2]an!$I$38,F2179=[2]an!$E$42),[2]an!$I$42,
IF(AND(A2179=[2]an!$J$38,F2179=[2]an!$E$40),[2]an!$J$40,IF(AND(A2179=[2]an!$J$38,F2179=[2]an!$E$41),[2]an!$J$41,IF(AND(A2179=[2]an!$J$38,F2179=[2]an!$E$39,H2179&gt;=[2]an!$M$37),[2]an!$J$39,
IF(AND(A2179=[2]an!$J$38,F2179=[2]an!$E$39,H2179&lt;[2]an!$M$37,S2179="kahepoolne vajaduspõhine",U2179=""),[2]an!$M$40,
IF(AND(A2179=[2]an!$J$38,F2179=[2]an!$E$39,H2179&lt;[2]an!$M$37,S2179="kahepoolne vajaduspõhine",U2179&lt;&gt;""),[2]an!$J$39,
IF(AND(A2179=[2]an!$J$38,F2179=[2]an!$E$39,H2179&lt;[2]an!$M$37,S2179&lt;&gt;"kahepoolne vajaduspõhine"),[2]an!$J$39,
IF(AND(A2179=[2]an!$J$38,F2179=[2]an!$E$42),[2]an!$J$42,""))))))))))))))))))))))))))))</f>
        <v/>
      </c>
      <c r="Y2179" s="17" t="str">
        <f>IFERROR(IF(F2179="Tugigrupp",0,
IF(AND(F2179="Peretoe teenus",H2179&gt;=[2]an!$M$37,RANK(D2179,$D2179:$D2179)+COUNTIFS($D$2:D2179,D2179,$F$2:F2179,F2179)-1&gt;1),"",
IF(AND(F2179="Peretoe teenus",H2179&gt;=[2]an!$M$37,RANK(D2179,$D2179:$D2179)+COUNTIFS($D$2:D2179,D2179,$F$2:F2179,F2179)-1=1,MONTH(H2179)=MONTH(K2179)=TRUE,YEAR(H2179)=YEAR(K2179)=TRUE),((EOMONTH(H2179,0)-H2179+1)*X2179)/DAY(EOMONTH(H2179,0)),
IF(AND(F2179="Peretoe teenus",H2179&gt;=[2]an!$M$37,RANK(D2179,$D2179:$D2179)+COUNTIFS($D$2:D2179,D2179,$F$2:F2179,F2179)-1=1),X2179,
IF(AND(F2179="Peretoe teenus",H2179&lt;[2]an!$M$37,S2179&lt;&gt;"kahepoolne vajaduspõhine",RANK(D2179,$D2179:$D2179)+COUNTIFS($D$2:D2179,D2179,$F$2:F2179,F2179)-1=1),X2179,
IF(AND(F2179="Peretoe teenus",H2179&lt;[2]an!$M$37,S2179&lt;&gt;"kahepoolne vajaduspõhine",RANK(D2179,$D2179:$D2179)+COUNTIFS($D$2:D2179,D2179,$F$2:F2179,F2179)-1&gt;1),"",
IF(AND(F2179="Peretoe teenus",H2179&lt;[2]an!$M$37,S2179="kahepoolne vajaduspõhine",U2179="",RANK(D2179,$D2179:$D2179)+COUNTIFS($D$2:D2179,D2179,$F$2:F2179,F2179)-1=1),X2179,
IF(AND(F2179="Peretoe teenus",H2179&lt;[2]an!$M$37,S2179="kahepoolne vajaduspõhine",U2179="",RANK(D2179,$D2179:$D2179)+COUNTIFS($D$2:D2179,D2179,$F$2:F2179,F2179)-1&gt;1),"",
IF(AND(F2179="Peretoe teenus",H2179&lt;[2]an!$M$37,S2179="kahepoolne vajaduspõhine",U2179&lt;[2]an!$M$37,RANK(D2179,$D2179:$D2179)+COUNTIFS($D$2:D2179,D2179,$F$2:F2179,F2179)-1=1),X2179,
IF(AND(F2179="Peretoe teenus",H2179&lt;[2]an!$M$37,S2179="kahepoolne vajaduspõhine",U2179&lt;[2]an!$M$37,RANK(D2179,$D2179:$D2179)+COUNTIFS($D$2:D2179,D2179,$F$2:F2179,F2179)-1&gt;1),"",
IF(AND(F2179="Peretoe teenus",H2179&lt;[2]an!$M$37,S2179="kahepoolne vajaduspõhine",U2179&gt;=[2]an!$M$37,U2179&lt;=[2]an!$M$38,RANK(D2179,$D2179:$D2179)+COUNTIFS($D$2:D2179,D2179,$F$2:F2179,F2179)-1=1),
((EOMONTH(U2179,0)-U2179+1)*X2179)/DAY(EOMONTH(U2179,0))+(DAY(U2179)-1)*100/DAY(EOMONTH(U2179,0)),
IF(AND(F2179="Peretoe teenus",H2179&lt;[2]an!$M$37,S2179="kahepoolne vajaduspõhine",U2179&gt;=[2]an!$M$37,U2179&lt;=[2]an!$M$38,RANK(D2179,$D2179:$D2179)+COUNTIFS($D$2:D2179,D2179,$F$2:F2179,F2179)-1&gt;1),"",
IF(AND(F2179="Peretoe teenus",H2179&lt;[2]an!$M$37,S2179="kahepoolne vajaduspõhine",U2179&gt;[2]an!$M$38,RANK(D2179,$D2179:$D2179)+COUNTIFS($D$2:D2179,D2179,$F$2:F2179,F2179)-1=1),X2179,
IF(AND(F2179="Peretoe teenus",H2179&lt;[2]an!$M$37,S2179="kahepoolne vajaduspõhine",U2179&gt;[2]an!$M$38,RANK(D2179,$D2179:$D2179)+COUNTIFS($D$2:D2179,D2179,$F$2:F2179,F2179)-1&gt;1),"",X2179*W2179)))))))))))))),"")</f>
        <v/>
      </c>
      <c r="Z2179" s="18" t="str">
        <f t="shared" si="103"/>
        <v/>
      </c>
      <c r="AA2179" s="19" t="str">
        <f>IFERROR(VLOOKUP(E2179,[2]an!$A$3:$B$81,2,FALSE),"")</f>
        <v/>
      </c>
      <c r="AB2179" s="19" t="str">
        <f>IFERROR(VLOOKUP(AA2179,[2]an!$C$2:$D$16,2,FALSE),"")</f>
        <v/>
      </c>
      <c r="AC2179" s="20"/>
      <c r="AD2179" s="21" t="str">
        <f>IF(A2179=[2]an!$F$36,VLOOKUP([2]an!$F$36,[2]an!$F$36:$H$36,3,FALSE),IF(A2179=[2]an!$F$35,VLOOKUP([2]an!$F$35,[2]an!$F$35:$H$35,3,FALSE),IF(A2179=[2]an!$F$33,VLOOKUP([2]an!$F$33,[2]an!$F$33:$H$33,3,FALSE),IF(A2179=[2]an!$F$31,VLOOKUP([2]an!$F$31,[2]an!$F$31:$H$31,3,FALSE),""))))</f>
        <v/>
      </c>
    </row>
    <row r="2180" spans="6:30" x14ac:dyDescent="0.2">
      <c r="F2180" s="10"/>
      <c r="G2180" s="8" t="str">
        <f t="shared" si="104"/>
        <v/>
      </c>
      <c r="H2180" s="13"/>
      <c r="K2180" s="13"/>
      <c r="L2180" s="10"/>
      <c r="M2180" s="10"/>
      <c r="S2180" s="8" t="str">
        <f>IFERROR(VLOOKUP(D2180,[1]peretoe_teenus!$A$2:$L$2000,5,FALSE),"")</f>
        <v/>
      </c>
      <c r="U2180" s="13"/>
      <c r="V2180" s="15" t="str" cm="1">
        <f t="array" ref="V2180">IFERROR(IF(AND(F2180="Tugigrupp",RANK(K2180,$K2180:$K2180)+COUNTIFS($K$2:K2180,K2180,$L$2:L2180,L2180,$M$2:M2180,M2180,$I$2:I2180,I2180,$G$2:G2180,G2180,$F$2:F2180,F2180)-1=1),SUMPRODUCT(($F$2:$F$4154=F2180)*($G$2:$G$4154=G2180)*($K$2:$K$4154=K2180)*($I$2:$I$4154=I2180)*($L$2:$L$4154=L2180)*($M$2:$M$4154=M2180)),""),"")</f>
        <v/>
      </c>
      <c r="W2180" s="15" t="str">
        <f t="shared" si="102"/>
        <v/>
      </c>
      <c r="X2180" s="16" t="str">
        <f>IF(AND(A2180=[2]an!$G$38,F2180=[2]an!$E$40),[2]an!$G$40,IF(AND(A2180=[2]an!$G$38,F2180=[2]an!$E$41),[2]an!$G$41,IF(AND(A2180=[2]an!$G$38,F2180=[2]an!$E$39,H2180&gt;=[2]an!$M$37),[2]an!$G$39,
IF(AND(A2180=[2]an!$G$38,F2180=[2]an!$E$39,H2180&lt;[2]an!$M$37,S2180="kahepoolne vajaduspõhine",U2180=""),[2]an!$M$40,
IF(AND(A2180=[2]an!$G$38,F2180=[2]an!$E$39,H2180&lt;[2]an!$M$37,S2180="kahepoolne vajaduspõhine",U2180&lt;&gt;""),[2]an!$G$39,
IF(AND(A2180=[2]an!$G$38,F2180=[2]an!$E$39,H2180&lt;[2]an!$M$37,S2180&lt;&gt;"kahepoolne vajaduspõhine"),[2]an!$G$39,
IF(AND(A2180=[2]an!$G$38,F2180=[2]an!$E$42),[2]an!$G$42,
IF(AND(A2180=[2]an!$H$38,F2180=[2]an!$E$40),[2]an!$H$40,IF(AND(A2180=[2]an!$H$38,F2180=[2]an!$E$41),[2]an!$H$41,IF(AND(A2180=[2]an!$H$38,F2180=[2]an!$E$39,H2180&gt;=[2]an!$M$37),[2]an!$H$39,
IF(AND(A2180=[2]an!$H$38,F2180=[2]an!$E$39,H2180&lt;[2]an!$M$37,S2180="kahepoolne vajaduspõhine",U2180=""),[2]an!$M$40,
IF(AND(A2180=[2]an!$H$38,F2180=[2]an!$E$39,H2180&lt;[2]an!$M$37,S2180="kahepoolne vajaduspõhine",U2180&lt;&gt;""),[2]an!$H$39,
IF(AND(A2180=[2]an!$H$38,F2180=[2]an!$E$39,H2180&lt;[2]an!$M$37,S2180&lt;&gt;"kahepoolne vajaduspõhine"),[2]an!$H$39,
IF(AND(A2180=[2]an!$H$38,F2180=[2]an!$E$42),[2]an!$H$42,
IF(AND(A2180=[2]an!$I$38,F2180=[2]an!$E$40),[2]an!$I$40,IF(AND(A2180=[2]an!$I$38,F2180=[2]an!$E$41),[2]an!$I$41,IF(AND(A2180=[2]an!$I$38,F2180=[2]an!$E$39,H2180&gt;=[2]an!$M$37),[2]an!$I$39,
IF(AND(A2180=[2]an!$I$38,F2180=[2]an!$E$39,H2180&lt;[2]an!$M$37,S2180="kahepoolne vajaduspõhine",U2180=""),[2]an!$M$40,
IF(AND(A2180=[2]an!$I$38,F2180=[2]an!$E$39,H2180&lt;[2]an!$M$37,S2180="kahepoolne vajaduspõhine",U2180&lt;&gt;""),[2]an!$I$39,
IF(AND(A2180=[2]an!$I$38,F2180=[2]an!$E$39,H2180&lt;[2]an!$M$37,S2180&lt;&gt;"kahepoolne vajaduspõhine"),[2]an!$I$39,
IF(AND(A2180=[2]an!$I$38,F2180=[2]an!$E$42),[2]an!$I$42,
IF(AND(A2180=[2]an!$J$38,F2180=[2]an!$E$40),[2]an!$J$40,IF(AND(A2180=[2]an!$J$38,F2180=[2]an!$E$41),[2]an!$J$41,IF(AND(A2180=[2]an!$J$38,F2180=[2]an!$E$39,H2180&gt;=[2]an!$M$37),[2]an!$J$39,
IF(AND(A2180=[2]an!$J$38,F2180=[2]an!$E$39,H2180&lt;[2]an!$M$37,S2180="kahepoolne vajaduspõhine",U2180=""),[2]an!$M$40,
IF(AND(A2180=[2]an!$J$38,F2180=[2]an!$E$39,H2180&lt;[2]an!$M$37,S2180="kahepoolne vajaduspõhine",U2180&lt;&gt;""),[2]an!$J$39,
IF(AND(A2180=[2]an!$J$38,F2180=[2]an!$E$39,H2180&lt;[2]an!$M$37,S2180&lt;&gt;"kahepoolne vajaduspõhine"),[2]an!$J$39,
IF(AND(A2180=[2]an!$J$38,F2180=[2]an!$E$42),[2]an!$J$42,""))))))))))))))))))))))))))))</f>
        <v/>
      </c>
      <c r="Y2180" s="17" t="str">
        <f>IFERROR(IF(F2180="Tugigrupp",0,
IF(AND(F2180="Peretoe teenus",H2180&gt;=[2]an!$M$37,RANK(D2180,$D2180:$D2180)+COUNTIFS($D$2:D2180,D2180,$F$2:F2180,F2180)-1&gt;1),"",
IF(AND(F2180="Peretoe teenus",H2180&gt;=[2]an!$M$37,RANK(D2180,$D2180:$D2180)+COUNTIFS($D$2:D2180,D2180,$F$2:F2180,F2180)-1=1,MONTH(H2180)=MONTH(K2180)=TRUE,YEAR(H2180)=YEAR(K2180)=TRUE),((EOMONTH(H2180,0)-H2180+1)*X2180)/DAY(EOMONTH(H2180,0)),
IF(AND(F2180="Peretoe teenus",H2180&gt;=[2]an!$M$37,RANK(D2180,$D2180:$D2180)+COUNTIFS($D$2:D2180,D2180,$F$2:F2180,F2180)-1=1),X2180,
IF(AND(F2180="Peretoe teenus",H2180&lt;[2]an!$M$37,S2180&lt;&gt;"kahepoolne vajaduspõhine",RANK(D2180,$D2180:$D2180)+COUNTIFS($D$2:D2180,D2180,$F$2:F2180,F2180)-1=1),X2180,
IF(AND(F2180="Peretoe teenus",H2180&lt;[2]an!$M$37,S2180&lt;&gt;"kahepoolne vajaduspõhine",RANK(D2180,$D2180:$D2180)+COUNTIFS($D$2:D2180,D2180,$F$2:F2180,F2180)-1&gt;1),"",
IF(AND(F2180="Peretoe teenus",H2180&lt;[2]an!$M$37,S2180="kahepoolne vajaduspõhine",U2180="",RANK(D2180,$D2180:$D2180)+COUNTIFS($D$2:D2180,D2180,$F$2:F2180,F2180)-1=1),X2180,
IF(AND(F2180="Peretoe teenus",H2180&lt;[2]an!$M$37,S2180="kahepoolne vajaduspõhine",U2180="",RANK(D2180,$D2180:$D2180)+COUNTIFS($D$2:D2180,D2180,$F$2:F2180,F2180)-1&gt;1),"",
IF(AND(F2180="Peretoe teenus",H2180&lt;[2]an!$M$37,S2180="kahepoolne vajaduspõhine",U2180&lt;[2]an!$M$37,RANK(D2180,$D2180:$D2180)+COUNTIFS($D$2:D2180,D2180,$F$2:F2180,F2180)-1=1),X2180,
IF(AND(F2180="Peretoe teenus",H2180&lt;[2]an!$M$37,S2180="kahepoolne vajaduspõhine",U2180&lt;[2]an!$M$37,RANK(D2180,$D2180:$D2180)+COUNTIFS($D$2:D2180,D2180,$F$2:F2180,F2180)-1&gt;1),"",
IF(AND(F2180="Peretoe teenus",H2180&lt;[2]an!$M$37,S2180="kahepoolne vajaduspõhine",U2180&gt;=[2]an!$M$37,U2180&lt;=[2]an!$M$38,RANK(D2180,$D2180:$D2180)+COUNTIFS($D$2:D2180,D2180,$F$2:F2180,F2180)-1=1),
((EOMONTH(U2180,0)-U2180+1)*X2180)/DAY(EOMONTH(U2180,0))+(DAY(U2180)-1)*100/DAY(EOMONTH(U2180,0)),
IF(AND(F2180="Peretoe teenus",H2180&lt;[2]an!$M$37,S2180="kahepoolne vajaduspõhine",U2180&gt;=[2]an!$M$37,U2180&lt;=[2]an!$M$38,RANK(D2180,$D2180:$D2180)+COUNTIFS($D$2:D2180,D2180,$F$2:F2180,F2180)-1&gt;1),"",
IF(AND(F2180="Peretoe teenus",H2180&lt;[2]an!$M$37,S2180="kahepoolne vajaduspõhine",U2180&gt;[2]an!$M$38,RANK(D2180,$D2180:$D2180)+COUNTIFS($D$2:D2180,D2180,$F$2:F2180,F2180)-1=1),X2180,
IF(AND(F2180="Peretoe teenus",H2180&lt;[2]an!$M$37,S2180="kahepoolne vajaduspõhine",U2180&gt;[2]an!$M$38,RANK(D2180,$D2180:$D2180)+COUNTIFS($D$2:D2180,D2180,$F$2:F2180,F2180)-1&gt;1),"",X2180*W2180)))))))))))))),"")</f>
        <v/>
      </c>
      <c r="Z2180" s="18" t="str">
        <f t="shared" si="103"/>
        <v/>
      </c>
      <c r="AA2180" s="19" t="str">
        <f>IFERROR(VLOOKUP(E2180,[2]an!$A$3:$B$81,2,FALSE),"")</f>
        <v/>
      </c>
      <c r="AB2180" s="19" t="str">
        <f>IFERROR(VLOOKUP(AA2180,[2]an!$C$2:$D$16,2,FALSE),"")</f>
        <v/>
      </c>
      <c r="AC2180" s="20"/>
      <c r="AD2180" s="21" t="str">
        <f>IF(A2180=[2]an!$F$36,VLOOKUP([2]an!$F$36,[2]an!$F$36:$H$36,3,FALSE),IF(A2180=[2]an!$F$35,VLOOKUP([2]an!$F$35,[2]an!$F$35:$H$35,3,FALSE),IF(A2180=[2]an!$F$33,VLOOKUP([2]an!$F$33,[2]an!$F$33:$H$33,3,FALSE),IF(A2180=[2]an!$F$31,VLOOKUP([2]an!$F$31,[2]an!$F$31:$H$31,3,FALSE),""))))</f>
        <v/>
      </c>
    </row>
    <row r="2181" spans="6:30" x14ac:dyDescent="0.2">
      <c r="F2181" s="10"/>
      <c r="G2181" s="8" t="str">
        <f t="shared" si="104"/>
        <v/>
      </c>
      <c r="H2181" s="13"/>
      <c r="K2181" s="13"/>
      <c r="L2181" s="10"/>
      <c r="M2181" s="10"/>
      <c r="S2181" s="8" t="str">
        <f>IFERROR(VLOOKUP(D2181,[1]peretoe_teenus!$A$2:$L$2000,5,FALSE),"")</f>
        <v/>
      </c>
      <c r="U2181" s="13"/>
      <c r="V2181" s="15" t="str" cm="1">
        <f t="array" ref="V2181">IFERROR(IF(AND(F2181="Tugigrupp",RANK(K2181,$K2181:$K2181)+COUNTIFS($K$2:K2181,K2181,$L$2:L2181,L2181,$M$2:M2181,M2181,$I$2:I2181,I2181,$G$2:G2181,G2181,$F$2:F2181,F2181)-1=1),SUMPRODUCT(($F$2:$F$4154=F2181)*($G$2:$G$4154=G2181)*($K$2:$K$4154=K2181)*($I$2:$I$4154=I2181)*($L$2:$L$4154=L2181)*($M$2:$M$4154=M2181)),""),"")</f>
        <v/>
      </c>
      <c r="W2181" s="15" t="str">
        <f t="shared" si="102"/>
        <v/>
      </c>
      <c r="X2181" s="16" t="str">
        <f>IF(AND(A2181=[2]an!$G$38,F2181=[2]an!$E$40),[2]an!$G$40,IF(AND(A2181=[2]an!$G$38,F2181=[2]an!$E$41),[2]an!$G$41,IF(AND(A2181=[2]an!$G$38,F2181=[2]an!$E$39,H2181&gt;=[2]an!$M$37),[2]an!$G$39,
IF(AND(A2181=[2]an!$G$38,F2181=[2]an!$E$39,H2181&lt;[2]an!$M$37,S2181="kahepoolne vajaduspõhine",U2181=""),[2]an!$M$40,
IF(AND(A2181=[2]an!$G$38,F2181=[2]an!$E$39,H2181&lt;[2]an!$M$37,S2181="kahepoolne vajaduspõhine",U2181&lt;&gt;""),[2]an!$G$39,
IF(AND(A2181=[2]an!$G$38,F2181=[2]an!$E$39,H2181&lt;[2]an!$M$37,S2181&lt;&gt;"kahepoolne vajaduspõhine"),[2]an!$G$39,
IF(AND(A2181=[2]an!$G$38,F2181=[2]an!$E$42),[2]an!$G$42,
IF(AND(A2181=[2]an!$H$38,F2181=[2]an!$E$40),[2]an!$H$40,IF(AND(A2181=[2]an!$H$38,F2181=[2]an!$E$41),[2]an!$H$41,IF(AND(A2181=[2]an!$H$38,F2181=[2]an!$E$39,H2181&gt;=[2]an!$M$37),[2]an!$H$39,
IF(AND(A2181=[2]an!$H$38,F2181=[2]an!$E$39,H2181&lt;[2]an!$M$37,S2181="kahepoolne vajaduspõhine",U2181=""),[2]an!$M$40,
IF(AND(A2181=[2]an!$H$38,F2181=[2]an!$E$39,H2181&lt;[2]an!$M$37,S2181="kahepoolne vajaduspõhine",U2181&lt;&gt;""),[2]an!$H$39,
IF(AND(A2181=[2]an!$H$38,F2181=[2]an!$E$39,H2181&lt;[2]an!$M$37,S2181&lt;&gt;"kahepoolne vajaduspõhine"),[2]an!$H$39,
IF(AND(A2181=[2]an!$H$38,F2181=[2]an!$E$42),[2]an!$H$42,
IF(AND(A2181=[2]an!$I$38,F2181=[2]an!$E$40),[2]an!$I$40,IF(AND(A2181=[2]an!$I$38,F2181=[2]an!$E$41),[2]an!$I$41,IF(AND(A2181=[2]an!$I$38,F2181=[2]an!$E$39,H2181&gt;=[2]an!$M$37),[2]an!$I$39,
IF(AND(A2181=[2]an!$I$38,F2181=[2]an!$E$39,H2181&lt;[2]an!$M$37,S2181="kahepoolne vajaduspõhine",U2181=""),[2]an!$M$40,
IF(AND(A2181=[2]an!$I$38,F2181=[2]an!$E$39,H2181&lt;[2]an!$M$37,S2181="kahepoolne vajaduspõhine",U2181&lt;&gt;""),[2]an!$I$39,
IF(AND(A2181=[2]an!$I$38,F2181=[2]an!$E$39,H2181&lt;[2]an!$M$37,S2181&lt;&gt;"kahepoolne vajaduspõhine"),[2]an!$I$39,
IF(AND(A2181=[2]an!$I$38,F2181=[2]an!$E$42),[2]an!$I$42,
IF(AND(A2181=[2]an!$J$38,F2181=[2]an!$E$40),[2]an!$J$40,IF(AND(A2181=[2]an!$J$38,F2181=[2]an!$E$41),[2]an!$J$41,IF(AND(A2181=[2]an!$J$38,F2181=[2]an!$E$39,H2181&gt;=[2]an!$M$37),[2]an!$J$39,
IF(AND(A2181=[2]an!$J$38,F2181=[2]an!$E$39,H2181&lt;[2]an!$M$37,S2181="kahepoolne vajaduspõhine",U2181=""),[2]an!$M$40,
IF(AND(A2181=[2]an!$J$38,F2181=[2]an!$E$39,H2181&lt;[2]an!$M$37,S2181="kahepoolne vajaduspõhine",U2181&lt;&gt;""),[2]an!$J$39,
IF(AND(A2181=[2]an!$J$38,F2181=[2]an!$E$39,H2181&lt;[2]an!$M$37,S2181&lt;&gt;"kahepoolne vajaduspõhine"),[2]an!$J$39,
IF(AND(A2181=[2]an!$J$38,F2181=[2]an!$E$42),[2]an!$J$42,""))))))))))))))))))))))))))))</f>
        <v/>
      </c>
      <c r="Y2181" s="17" t="str">
        <f>IFERROR(IF(F2181="Tugigrupp",0,
IF(AND(F2181="Peretoe teenus",H2181&gt;=[2]an!$M$37,RANK(D2181,$D2181:$D2181)+COUNTIFS($D$2:D2181,D2181,$F$2:F2181,F2181)-1&gt;1),"",
IF(AND(F2181="Peretoe teenus",H2181&gt;=[2]an!$M$37,RANK(D2181,$D2181:$D2181)+COUNTIFS($D$2:D2181,D2181,$F$2:F2181,F2181)-1=1,MONTH(H2181)=MONTH(K2181)=TRUE,YEAR(H2181)=YEAR(K2181)=TRUE),((EOMONTH(H2181,0)-H2181+1)*X2181)/DAY(EOMONTH(H2181,0)),
IF(AND(F2181="Peretoe teenus",H2181&gt;=[2]an!$M$37,RANK(D2181,$D2181:$D2181)+COUNTIFS($D$2:D2181,D2181,$F$2:F2181,F2181)-1=1),X2181,
IF(AND(F2181="Peretoe teenus",H2181&lt;[2]an!$M$37,S2181&lt;&gt;"kahepoolne vajaduspõhine",RANK(D2181,$D2181:$D2181)+COUNTIFS($D$2:D2181,D2181,$F$2:F2181,F2181)-1=1),X2181,
IF(AND(F2181="Peretoe teenus",H2181&lt;[2]an!$M$37,S2181&lt;&gt;"kahepoolne vajaduspõhine",RANK(D2181,$D2181:$D2181)+COUNTIFS($D$2:D2181,D2181,$F$2:F2181,F2181)-1&gt;1),"",
IF(AND(F2181="Peretoe teenus",H2181&lt;[2]an!$M$37,S2181="kahepoolne vajaduspõhine",U2181="",RANK(D2181,$D2181:$D2181)+COUNTIFS($D$2:D2181,D2181,$F$2:F2181,F2181)-1=1),X2181,
IF(AND(F2181="Peretoe teenus",H2181&lt;[2]an!$M$37,S2181="kahepoolne vajaduspõhine",U2181="",RANK(D2181,$D2181:$D2181)+COUNTIFS($D$2:D2181,D2181,$F$2:F2181,F2181)-1&gt;1),"",
IF(AND(F2181="Peretoe teenus",H2181&lt;[2]an!$M$37,S2181="kahepoolne vajaduspõhine",U2181&lt;[2]an!$M$37,RANK(D2181,$D2181:$D2181)+COUNTIFS($D$2:D2181,D2181,$F$2:F2181,F2181)-1=1),X2181,
IF(AND(F2181="Peretoe teenus",H2181&lt;[2]an!$M$37,S2181="kahepoolne vajaduspõhine",U2181&lt;[2]an!$M$37,RANK(D2181,$D2181:$D2181)+COUNTIFS($D$2:D2181,D2181,$F$2:F2181,F2181)-1&gt;1),"",
IF(AND(F2181="Peretoe teenus",H2181&lt;[2]an!$M$37,S2181="kahepoolne vajaduspõhine",U2181&gt;=[2]an!$M$37,U2181&lt;=[2]an!$M$38,RANK(D2181,$D2181:$D2181)+COUNTIFS($D$2:D2181,D2181,$F$2:F2181,F2181)-1=1),
((EOMONTH(U2181,0)-U2181+1)*X2181)/DAY(EOMONTH(U2181,0))+(DAY(U2181)-1)*100/DAY(EOMONTH(U2181,0)),
IF(AND(F2181="Peretoe teenus",H2181&lt;[2]an!$M$37,S2181="kahepoolne vajaduspõhine",U2181&gt;=[2]an!$M$37,U2181&lt;=[2]an!$M$38,RANK(D2181,$D2181:$D2181)+COUNTIFS($D$2:D2181,D2181,$F$2:F2181,F2181)-1&gt;1),"",
IF(AND(F2181="Peretoe teenus",H2181&lt;[2]an!$M$37,S2181="kahepoolne vajaduspõhine",U2181&gt;[2]an!$M$38,RANK(D2181,$D2181:$D2181)+COUNTIFS($D$2:D2181,D2181,$F$2:F2181,F2181)-1=1),X2181,
IF(AND(F2181="Peretoe teenus",H2181&lt;[2]an!$M$37,S2181="kahepoolne vajaduspõhine",U2181&gt;[2]an!$M$38,RANK(D2181,$D2181:$D2181)+COUNTIFS($D$2:D2181,D2181,$F$2:F2181,F2181)-1&gt;1),"",X2181*W2181)))))))))))))),"")</f>
        <v/>
      </c>
      <c r="Z2181" s="18" t="str">
        <f t="shared" si="103"/>
        <v/>
      </c>
      <c r="AA2181" s="19" t="str">
        <f>IFERROR(VLOOKUP(E2181,[2]an!$A$3:$B$81,2,FALSE),"")</f>
        <v/>
      </c>
      <c r="AB2181" s="19" t="str">
        <f>IFERROR(VLOOKUP(AA2181,[2]an!$C$2:$D$16,2,FALSE),"")</f>
        <v/>
      </c>
      <c r="AC2181" s="20"/>
      <c r="AD2181" s="21" t="str">
        <f>IF(A2181=[2]an!$F$36,VLOOKUP([2]an!$F$36,[2]an!$F$36:$H$36,3,FALSE),IF(A2181=[2]an!$F$35,VLOOKUP([2]an!$F$35,[2]an!$F$35:$H$35,3,FALSE),IF(A2181=[2]an!$F$33,VLOOKUP([2]an!$F$33,[2]an!$F$33:$H$33,3,FALSE),IF(A2181=[2]an!$F$31,VLOOKUP([2]an!$F$31,[2]an!$F$31:$H$31,3,FALSE),""))))</f>
        <v/>
      </c>
    </row>
    <row r="2182" spans="6:30" x14ac:dyDescent="0.2">
      <c r="F2182" s="10"/>
      <c r="G2182" s="8" t="str">
        <f t="shared" si="104"/>
        <v/>
      </c>
      <c r="H2182" s="13"/>
      <c r="K2182" s="13"/>
      <c r="L2182" s="10"/>
      <c r="M2182" s="10"/>
      <c r="S2182" s="8" t="str">
        <f>IFERROR(VLOOKUP(D2182,[1]peretoe_teenus!$A$2:$L$2000,5,FALSE),"")</f>
        <v/>
      </c>
      <c r="U2182" s="13"/>
      <c r="V2182" s="15" t="str" cm="1">
        <f t="array" ref="V2182">IFERROR(IF(AND(F2182="Tugigrupp",RANK(K2182,$K2182:$K2182)+COUNTIFS($K$2:K2182,K2182,$L$2:L2182,L2182,$M$2:M2182,M2182,$I$2:I2182,I2182,$G$2:G2182,G2182,$F$2:F2182,F2182)-1=1),SUMPRODUCT(($F$2:$F$4154=F2182)*($G$2:$G$4154=G2182)*($K$2:$K$4154=K2182)*($I$2:$I$4154=I2182)*($L$2:$L$4154=L2182)*($M$2:$M$4154=M2182)),""),"")</f>
        <v/>
      </c>
      <c r="W2182" s="15" t="str">
        <f t="shared" si="102"/>
        <v/>
      </c>
      <c r="X2182" s="16" t="str">
        <f>IF(AND(A2182=[2]an!$G$38,F2182=[2]an!$E$40),[2]an!$G$40,IF(AND(A2182=[2]an!$G$38,F2182=[2]an!$E$41),[2]an!$G$41,IF(AND(A2182=[2]an!$G$38,F2182=[2]an!$E$39,H2182&gt;=[2]an!$M$37),[2]an!$G$39,
IF(AND(A2182=[2]an!$G$38,F2182=[2]an!$E$39,H2182&lt;[2]an!$M$37,S2182="kahepoolne vajaduspõhine",U2182=""),[2]an!$M$40,
IF(AND(A2182=[2]an!$G$38,F2182=[2]an!$E$39,H2182&lt;[2]an!$M$37,S2182="kahepoolne vajaduspõhine",U2182&lt;&gt;""),[2]an!$G$39,
IF(AND(A2182=[2]an!$G$38,F2182=[2]an!$E$39,H2182&lt;[2]an!$M$37,S2182&lt;&gt;"kahepoolne vajaduspõhine"),[2]an!$G$39,
IF(AND(A2182=[2]an!$G$38,F2182=[2]an!$E$42),[2]an!$G$42,
IF(AND(A2182=[2]an!$H$38,F2182=[2]an!$E$40),[2]an!$H$40,IF(AND(A2182=[2]an!$H$38,F2182=[2]an!$E$41),[2]an!$H$41,IF(AND(A2182=[2]an!$H$38,F2182=[2]an!$E$39,H2182&gt;=[2]an!$M$37),[2]an!$H$39,
IF(AND(A2182=[2]an!$H$38,F2182=[2]an!$E$39,H2182&lt;[2]an!$M$37,S2182="kahepoolne vajaduspõhine",U2182=""),[2]an!$M$40,
IF(AND(A2182=[2]an!$H$38,F2182=[2]an!$E$39,H2182&lt;[2]an!$M$37,S2182="kahepoolne vajaduspõhine",U2182&lt;&gt;""),[2]an!$H$39,
IF(AND(A2182=[2]an!$H$38,F2182=[2]an!$E$39,H2182&lt;[2]an!$M$37,S2182&lt;&gt;"kahepoolne vajaduspõhine"),[2]an!$H$39,
IF(AND(A2182=[2]an!$H$38,F2182=[2]an!$E$42),[2]an!$H$42,
IF(AND(A2182=[2]an!$I$38,F2182=[2]an!$E$40),[2]an!$I$40,IF(AND(A2182=[2]an!$I$38,F2182=[2]an!$E$41),[2]an!$I$41,IF(AND(A2182=[2]an!$I$38,F2182=[2]an!$E$39,H2182&gt;=[2]an!$M$37),[2]an!$I$39,
IF(AND(A2182=[2]an!$I$38,F2182=[2]an!$E$39,H2182&lt;[2]an!$M$37,S2182="kahepoolne vajaduspõhine",U2182=""),[2]an!$M$40,
IF(AND(A2182=[2]an!$I$38,F2182=[2]an!$E$39,H2182&lt;[2]an!$M$37,S2182="kahepoolne vajaduspõhine",U2182&lt;&gt;""),[2]an!$I$39,
IF(AND(A2182=[2]an!$I$38,F2182=[2]an!$E$39,H2182&lt;[2]an!$M$37,S2182&lt;&gt;"kahepoolne vajaduspõhine"),[2]an!$I$39,
IF(AND(A2182=[2]an!$I$38,F2182=[2]an!$E$42),[2]an!$I$42,
IF(AND(A2182=[2]an!$J$38,F2182=[2]an!$E$40),[2]an!$J$40,IF(AND(A2182=[2]an!$J$38,F2182=[2]an!$E$41),[2]an!$J$41,IF(AND(A2182=[2]an!$J$38,F2182=[2]an!$E$39,H2182&gt;=[2]an!$M$37),[2]an!$J$39,
IF(AND(A2182=[2]an!$J$38,F2182=[2]an!$E$39,H2182&lt;[2]an!$M$37,S2182="kahepoolne vajaduspõhine",U2182=""),[2]an!$M$40,
IF(AND(A2182=[2]an!$J$38,F2182=[2]an!$E$39,H2182&lt;[2]an!$M$37,S2182="kahepoolne vajaduspõhine",U2182&lt;&gt;""),[2]an!$J$39,
IF(AND(A2182=[2]an!$J$38,F2182=[2]an!$E$39,H2182&lt;[2]an!$M$37,S2182&lt;&gt;"kahepoolne vajaduspõhine"),[2]an!$J$39,
IF(AND(A2182=[2]an!$J$38,F2182=[2]an!$E$42),[2]an!$J$42,""))))))))))))))))))))))))))))</f>
        <v/>
      </c>
      <c r="Y2182" s="17" t="str">
        <f>IFERROR(IF(F2182="Tugigrupp",0,
IF(AND(F2182="Peretoe teenus",H2182&gt;=[2]an!$M$37,RANK(D2182,$D2182:$D2182)+COUNTIFS($D$2:D2182,D2182,$F$2:F2182,F2182)-1&gt;1),"",
IF(AND(F2182="Peretoe teenus",H2182&gt;=[2]an!$M$37,RANK(D2182,$D2182:$D2182)+COUNTIFS($D$2:D2182,D2182,$F$2:F2182,F2182)-1=1,MONTH(H2182)=MONTH(K2182)=TRUE,YEAR(H2182)=YEAR(K2182)=TRUE),((EOMONTH(H2182,0)-H2182+1)*X2182)/DAY(EOMONTH(H2182,0)),
IF(AND(F2182="Peretoe teenus",H2182&gt;=[2]an!$M$37,RANK(D2182,$D2182:$D2182)+COUNTIFS($D$2:D2182,D2182,$F$2:F2182,F2182)-1=1),X2182,
IF(AND(F2182="Peretoe teenus",H2182&lt;[2]an!$M$37,S2182&lt;&gt;"kahepoolne vajaduspõhine",RANK(D2182,$D2182:$D2182)+COUNTIFS($D$2:D2182,D2182,$F$2:F2182,F2182)-1=1),X2182,
IF(AND(F2182="Peretoe teenus",H2182&lt;[2]an!$M$37,S2182&lt;&gt;"kahepoolne vajaduspõhine",RANK(D2182,$D2182:$D2182)+COUNTIFS($D$2:D2182,D2182,$F$2:F2182,F2182)-1&gt;1),"",
IF(AND(F2182="Peretoe teenus",H2182&lt;[2]an!$M$37,S2182="kahepoolne vajaduspõhine",U2182="",RANK(D2182,$D2182:$D2182)+COUNTIFS($D$2:D2182,D2182,$F$2:F2182,F2182)-1=1),X2182,
IF(AND(F2182="Peretoe teenus",H2182&lt;[2]an!$M$37,S2182="kahepoolne vajaduspõhine",U2182="",RANK(D2182,$D2182:$D2182)+COUNTIFS($D$2:D2182,D2182,$F$2:F2182,F2182)-1&gt;1),"",
IF(AND(F2182="Peretoe teenus",H2182&lt;[2]an!$M$37,S2182="kahepoolne vajaduspõhine",U2182&lt;[2]an!$M$37,RANK(D2182,$D2182:$D2182)+COUNTIFS($D$2:D2182,D2182,$F$2:F2182,F2182)-1=1),X2182,
IF(AND(F2182="Peretoe teenus",H2182&lt;[2]an!$M$37,S2182="kahepoolne vajaduspõhine",U2182&lt;[2]an!$M$37,RANK(D2182,$D2182:$D2182)+COUNTIFS($D$2:D2182,D2182,$F$2:F2182,F2182)-1&gt;1),"",
IF(AND(F2182="Peretoe teenus",H2182&lt;[2]an!$M$37,S2182="kahepoolne vajaduspõhine",U2182&gt;=[2]an!$M$37,U2182&lt;=[2]an!$M$38,RANK(D2182,$D2182:$D2182)+COUNTIFS($D$2:D2182,D2182,$F$2:F2182,F2182)-1=1),
((EOMONTH(U2182,0)-U2182+1)*X2182)/DAY(EOMONTH(U2182,0))+(DAY(U2182)-1)*100/DAY(EOMONTH(U2182,0)),
IF(AND(F2182="Peretoe teenus",H2182&lt;[2]an!$M$37,S2182="kahepoolne vajaduspõhine",U2182&gt;=[2]an!$M$37,U2182&lt;=[2]an!$M$38,RANK(D2182,$D2182:$D2182)+COUNTIFS($D$2:D2182,D2182,$F$2:F2182,F2182)-1&gt;1),"",
IF(AND(F2182="Peretoe teenus",H2182&lt;[2]an!$M$37,S2182="kahepoolne vajaduspõhine",U2182&gt;[2]an!$M$38,RANK(D2182,$D2182:$D2182)+COUNTIFS($D$2:D2182,D2182,$F$2:F2182,F2182)-1=1),X2182,
IF(AND(F2182="Peretoe teenus",H2182&lt;[2]an!$M$37,S2182="kahepoolne vajaduspõhine",U2182&gt;[2]an!$M$38,RANK(D2182,$D2182:$D2182)+COUNTIFS($D$2:D2182,D2182,$F$2:F2182,F2182)-1&gt;1),"",X2182*W2182)))))))))))))),"")</f>
        <v/>
      </c>
      <c r="Z2182" s="18" t="str">
        <f t="shared" si="103"/>
        <v/>
      </c>
      <c r="AA2182" s="19" t="str">
        <f>IFERROR(VLOOKUP(E2182,[2]an!$A$3:$B$81,2,FALSE),"")</f>
        <v/>
      </c>
      <c r="AB2182" s="19" t="str">
        <f>IFERROR(VLOOKUP(AA2182,[2]an!$C$2:$D$16,2,FALSE),"")</f>
        <v/>
      </c>
      <c r="AC2182" s="20"/>
      <c r="AD2182" s="21" t="str">
        <f>IF(A2182=[2]an!$F$36,VLOOKUP([2]an!$F$36,[2]an!$F$36:$H$36,3,FALSE),IF(A2182=[2]an!$F$35,VLOOKUP([2]an!$F$35,[2]an!$F$35:$H$35,3,FALSE),IF(A2182=[2]an!$F$33,VLOOKUP([2]an!$F$33,[2]an!$F$33:$H$33,3,FALSE),IF(A2182=[2]an!$F$31,VLOOKUP([2]an!$F$31,[2]an!$F$31:$H$31,3,FALSE),""))))</f>
        <v/>
      </c>
    </row>
    <row r="2183" spans="6:30" x14ac:dyDescent="0.2">
      <c r="F2183" s="10"/>
      <c r="G2183" s="8" t="str">
        <f t="shared" si="104"/>
        <v/>
      </c>
      <c r="H2183" s="13"/>
      <c r="K2183" s="13"/>
      <c r="L2183" s="10"/>
      <c r="M2183" s="10"/>
      <c r="S2183" s="8" t="str">
        <f>IFERROR(VLOOKUP(D2183,[1]peretoe_teenus!$A$2:$L$2000,5,FALSE),"")</f>
        <v/>
      </c>
      <c r="U2183" s="13"/>
      <c r="V2183" s="15" t="str" cm="1">
        <f t="array" ref="V2183">IFERROR(IF(AND(F2183="Tugigrupp",RANK(K2183,$K2183:$K2183)+COUNTIFS($K$2:K2183,K2183,$L$2:L2183,L2183,$M$2:M2183,M2183,$I$2:I2183,I2183,$G$2:G2183,G2183,$F$2:F2183,F2183)-1=1),SUMPRODUCT(($F$2:$F$4154=F2183)*($G$2:$G$4154=G2183)*($K$2:$K$4154=K2183)*($I$2:$I$4154=I2183)*($L$2:$L$4154=L2183)*($M$2:$M$4154=M2183)),""),"")</f>
        <v/>
      </c>
      <c r="W2183" s="15" t="str">
        <f t="shared" si="102"/>
        <v/>
      </c>
      <c r="X2183" s="16" t="str">
        <f>IF(AND(A2183=[2]an!$G$38,F2183=[2]an!$E$40),[2]an!$G$40,IF(AND(A2183=[2]an!$G$38,F2183=[2]an!$E$41),[2]an!$G$41,IF(AND(A2183=[2]an!$G$38,F2183=[2]an!$E$39,H2183&gt;=[2]an!$M$37),[2]an!$G$39,
IF(AND(A2183=[2]an!$G$38,F2183=[2]an!$E$39,H2183&lt;[2]an!$M$37,S2183="kahepoolne vajaduspõhine",U2183=""),[2]an!$M$40,
IF(AND(A2183=[2]an!$G$38,F2183=[2]an!$E$39,H2183&lt;[2]an!$M$37,S2183="kahepoolne vajaduspõhine",U2183&lt;&gt;""),[2]an!$G$39,
IF(AND(A2183=[2]an!$G$38,F2183=[2]an!$E$39,H2183&lt;[2]an!$M$37,S2183&lt;&gt;"kahepoolne vajaduspõhine"),[2]an!$G$39,
IF(AND(A2183=[2]an!$G$38,F2183=[2]an!$E$42),[2]an!$G$42,
IF(AND(A2183=[2]an!$H$38,F2183=[2]an!$E$40),[2]an!$H$40,IF(AND(A2183=[2]an!$H$38,F2183=[2]an!$E$41),[2]an!$H$41,IF(AND(A2183=[2]an!$H$38,F2183=[2]an!$E$39,H2183&gt;=[2]an!$M$37),[2]an!$H$39,
IF(AND(A2183=[2]an!$H$38,F2183=[2]an!$E$39,H2183&lt;[2]an!$M$37,S2183="kahepoolne vajaduspõhine",U2183=""),[2]an!$M$40,
IF(AND(A2183=[2]an!$H$38,F2183=[2]an!$E$39,H2183&lt;[2]an!$M$37,S2183="kahepoolne vajaduspõhine",U2183&lt;&gt;""),[2]an!$H$39,
IF(AND(A2183=[2]an!$H$38,F2183=[2]an!$E$39,H2183&lt;[2]an!$M$37,S2183&lt;&gt;"kahepoolne vajaduspõhine"),[2]an!$H$39,
IF(AND(A2183=[2]an!$H$38,F2183=[2]an!$E$42),[2]an!$H$42,
IF(AND(A2183=[2]an!$I$38,F2183=[2]an!$E$40),[2]an!$I$40,IF(AND(A2183=[2]an!$I$38,F2183=[2]an!$E$41),[2]an!$I$41,IF(AND(A2183=[2]an!$I$38,F2183=[2]an!$E$39,H2183&gt;=[2]an!$M$37),[2]an!$I$39,
IF(AND(A2183=[2]an!$I$38,F2183=[2]an!$E$39,H2183&lt;[2]an!$M$37,S2183="kahepoolne vajaduspõhine",U2183=""),[2]an!$M$40,
IF(AND(A2183=[2]an!$I$38,F2183=[2]an!$E$39,H2183&lt;[2]an!$M$37,S2183="kahepoolne vajaduspõhine",U2183&lt;&gt;""),[2]an!$I$39,
IF(AND(A2183=[2]an!$I$38,F2183=[2]an!$E$39,H2183&lt;[2]an!$M$37,S2183&lt;&gt;"kahepoolne vajaduspõhine"),[2]an!$I$39,
IF(AND(A2183=[2]an!$I$38,F2183=[2]an!$E$42),[2]an!$I$42,
IF(AND(A2183=[2]an!$J$38,F2183=[2]an!$E$40),[2]an!$J$40,IF(AND(A2183=[2]an!$J$38,F2183=[2]an!$E$41),[2]an!$J$41,IF(AND(A2183=[2]an!$J$38,F2183=[2]an!$E$39,H2183&gt;=[2]an!$M$37),[2]an!$J$39,
IF(AND(A2183=[2]an!$J$38,F2183=[2]an!$E$39,H2183&lt;[2]an!$M$37,S2183="kahepoolne vajaduspõhine",U2183=""),[2]an!$M$40,
IF(AND(A2183=[2]an!$J$38,F2183=[2]an!$E$39,H2183&lt;[2]an!$M$37,S2183="kahepoolne vajaduspõhine",U2183&lt;&gt;""),[2]an!$J$39,
IF(AND(A2183=[2]an!$J$38,F2183=[2]an!$E$39,H2183&lt;[2]an!$M$37,S2183&lt;&gt;"kahepoolne vajaduspõhine"),[2]an!$J$39,
IF(AND(A2183=[2]an!$J$38,F2183=[2]an!$E$42),[2]an!$J$42,""))))))))))))))))))))))))))))</f>
        <v/>
      </c>
      <c r="Y2183" s="17" t="str">
        <f>IFERROR(IF(F2183="Tugigrupp",0,
IF(AND(F2183="Peretoe teenus",H2183&gt;=[2]an!$M$37,RANK(D2183,$D2183:$D2183)+COUNTIFS($D$2:D2183,D2183,$F$2:F2183,F2183)-1&gt;1),"",
IF(AND(F2183="Peretoe teenus",H2183&gt;=[2]an!$M$37,RANK(D2183,$D2183:$D2183)+COUNTIFS($D$2:D2183,D2183,$F$2:F2183,F2183)-1=1,MONTH(H2183)=MONTH(K2183)=TRUE,YEAR(H2183)=YEAR(K2183)=TRUE),((EOMONTH(H2183,0)-H2183+1)*X2183)/DAY(EOMONTH(H2183,0)),
IF(AND(F2183="Peretoe teenus",H2183&gt;=[2]an!$M$37,RANK(D2183,$D2183:$D2183)+COUNTIFS($D$2:D2183,D2183,$F$2:F2183,F2183)-1=1),X2183,
IF(AND(F2183="Peretoe teenus",H2183&lt;[2]an!$M$37,S2183&lt;&gt;"kahepoolne vajaduspõhine",RANK(D2183,$D2183:$D2183)+COUNTIFS($D$2:D2183,D2183,$F$2:F2183,F2183)-1=1),X2183,
IF(AND(F2183="Peretoe teenus",H2183&lt;[2]an!$M$37,S2183&lt;&gt;"kahepoolne vajaduspõhine",RANK(D2183,$D2183:$D2183)+COUNTIFS($D$2:D2183,D2183,$F$2:F2183,F2183)-1&gt;1),"",
IF(AND(F2183="Peretoe teenus",H2183&lt;[2]an!$M$37,S2183="kahepoolne vajaduspõhine",U2183="",RANK(D2183,$D2183:$D2183)+COUNTIFS($D$2:D2183,D2183,$F$2:F2183,F2183)-1=1),X2183,
IF(AND(F2183="Peretoe teenus",H2183&lt;[2]an!$M$37,S2183="kahepoolne vajaduspõhine",U2183="",RANK(D2183,$D2183:$D2183)+COUNTIFS($D$2:D2183,D2183,$F$2:F2183,F2183)-1&gt;1),"",
IF(AND(F2183="Peretoe teenus",H2183&lt;[2]an!$M$37,S2183="kahepoolne vajaduspõhine",U2183&lt;[2]an!$M$37,RANK(D2183,$D2183:$D2183)+COUNTIFS($D$2:D2183,D2183,$F$2:F2183,F2183)-1=1),X2183,
IF(AND(F2183="Peretoe teenus",H2183&lt;[2]an!$M$37,S2183="kahepoolne vajaduspõhine",U2183&lt;[2]an!$M$37,RANK(D2183,$D2183:$D2183)+COUNTIFS($D$2:D2183,D2183,$F$2:F2183,F2183)-1&gt;1),"",
IF(AND(F2183="Peretoe teenus",H2183&lt;[2]an!$M$37,S2183="kahepoolne vajaduspõhine",U2183&gt;=[2]an!$M$37,U2183&lt;=[2]an!$M$38,RANK(D2183,$D2183:$D2183)+COUNTIFS($D$2:D2183,D2183,$F$2:F2183,F2183)-1=1),
((EOMONTH(U2183,0)-U2183+1)*X2183)/DAY(EOMONTH(U2183,0))+(DAY(U2183)-1)*100/DAY(EOMONTH(U2183,0)),
IF(AND(F2183="Peretoe teenus",H2183&lt;[2]an!$M$37,S2183="kahepoolne vajaduspõhine",U2183&gt;=[2]an!$M$37,U2183&lt;=[2]an!$M$38,RANK(D2183,$D2183:$D2183)+COUNTIFS($D$2:D2183,D2183,$F$2:F2183,F2183)-1&gt;1),"",
IF(AND(F2183="Peretoe teenus",H2183&lt;[2]an!$M$37,S2183="kahepoolne vajaduspõhine",U2183&gt;[2]an!$M$38,RANK(D2183,$D2183:$D2183)+COUNTIFS($D$2:D2183,D2183,$F$2:F2183,F2183)-1=1),X2183,
IF(AND(F2183="Peretoe teenus",H2183&lt;[2]an!$M$37,S2183="kahepoolne vajaduspõhine",U2183&gt;[2]an!$M$38,RANK(D2183,$D2183:$D2183)+COUNTIFS($D$2:D2183,D2183,$F$2:F2183,F2183)-1&gt;1),"",X2183*W2183)))))))))))))),"")</f>
        <v/>
      </c>
      <c r="Z2183" s="18" t="str">
        <f t="shared" si="103"/>
        <v/>
      </c>
      <c r="AA2183" s="19" t="str">
        <f>IFERROR(VLOOKUP(E2183,[2]an!$A$3:$B$81,2,FALSE),"")</f>
        <v/>
      </c>
      <c r="AB2183" s="19" t="str">
        <f>IFERROR(VLOOKUP(AA2183,[2]an!$C$2:$D$16,2,FALSE),"")</f>
        <v/>
      </c>
      <c r="AC2183" s="20"/>
      <c r="AD2183" s="21" t="str">
        <f>IF(A2183=[2]an!$F$36,VLOOKUP([2]an!$F$36,[2]an!$F$36:$H$36,3,FALSE),IF(A2183=[2]an!$F$35,VLOOKUP([2]an!$F$35,[2]an!$F$35:$H$35,3,FALSE),IF(A2183=[2]an!$F$33,VLOOKUP([2]an!$F$33,[2]an!$F$33:$H$33,3,FALSE),IF(A2183=[2]an!$F$31,VLOOKUP([2]an!$F$31,[2]an!$F$31:$H$31,3,FALSE),""))))</f>
        <v/>
      </c>
    </row>
    <row r="2184" spans="6:30" x14ac:dyDescent="0.2">
      <c r="F2184" s="10"/>
      <c r="G2184" s="8" t="str">
        <f t="shared" si="104"/>
        <v/>
      </c>
      <c r="H2184" s="13"/>
      <c r="K2184" s="13"/>
      <c r="L2184" s="10"/>
      <c r="M2184" s="10"/>
      <c r="S2184" s="8" t="str">
        <f>IFERROR(VLOOKUP(D2184,[1]peretoe_teenus!$A$2:$L$2000,5,FALSE),"")</f>
        <v/>
      </c>
      <c r="U2184" s="13"/>
      <c r="V2184" s="15" t="str" cm="1">
        <f t="array" ref="V2184">IFERROR(IF(AND(F2184="Tugigrupp",RANK(K2184,$K2184:$K2184)+COUNTIFS($K$2:K2184,K2184,$L$2:L2184,L2184,$M$2:M2184,M2184,$I$2:I2184,I2184,$G$2:G2184,G2184,$F$2:F2184,F2184)-1=1),SUMPRODUCT(($F$2:$F$4154=F2184)*($G$2:$G$4154=G2184)*($K$2:$K$4154=K2184)*($I$2:$I$4154=I2184)*($L$2:$L$4154=L2184)*($M$2:$M$4154=M2184)),""),"")</f>
        <v/>
      </c>
      <c r="W2184" s="15" t="str">
        <f t="shared" si="102"/>
        <v/>
      </c>
      <c r="X2184" s="16" t="str">
        <f>IF(AND(A2184=[2]an!$G$38,F2184=[2]an!$E$40),[2]an!$G$40,IF(AND(A2184=[2]an!$G$38,F2184=[2]an!$E$41),[2]an!$G$41,IF(AND(A2184=[2]an!$G$38,F2184=[2]an!$E$39,H2184&gt;=[2]an!$M$37),[2]an!$G$39,
IF(AND(A2184=[2]an!$G$38,F2184=[2]an!$E$39,H2184&lt;[2]an!$M$37,S2184="kahepoolne vajaduspõhine",U2184=""),[2]an!$M$40,
IF(AND(A2184=[2]an!$G$38,F2184=[2]an!$E$39,H2184&lt;[2]an!$M$37,S2184="kahepoolne vajaduspõhine",U2184&lt;&gt;""),[2]an!$G$39,
IF(AND(A2184=[2]an!$G$38,F2184=[2]an!$E$39,H2184&lt;[2]an!$M$37,S2184&lt;&gt;"kahepoolne vajaduspõhine"),[2]an!$G$39,
IF(AND(A2184=[2]an!$G$38,F2184=[2]an!$E$42),[2]an!$G$42,
IF(AND(A2184=[2]an!$H$38,F2184=[2]an!$E$40),[2]an!$H$40,IF(AND(A2184=[2]an!$H$38,F2184=[2]an!$E$41),[2]an!$H$41,IF(AND(A2184=[2]an!$H$38,F2184=[2]an!$E$39,H2184&gt;=[2]an!$M$37),[2]an!$H$39,
IF(AND(A2184=[2]an!$H$38,F2184=[2]an!$E$39,H2184&lt;[2]an!$M$37,S2184="kahepoolne vajaduspõhine",U2184=""),[2]an!$M$40,
IF(AND(A2184=[2]an!$H$38,F2184=[2]an!$E$39,H2184&lt;[2]an!$M$37,S2184="kahepoolne vajaduspõhine",U2184&lt;&gt;""),[2]an!$H$39,
IF(AND(A2184=[2]an!$H$38,F2184=[2]an!$E$39,H2184&lt;[2]an!$M$37,S2184&lt;&gt;"kahepoolne vajaduspõhine"),[2]an!$H$39,
IF(AND(A2184=[2]an!$H$38,F2184=[2]an!$E$42),[2]an!$H$42,
IF(AND(A2184=[2]an!$I$38,F2184=[2]an!$E$40),[2]an!$I$40,IF(AND(A2184=[2]an!$I$38,F2184=[2]an!$E$41),[2]an!$I$41,IF(AND(A2184=[2]an!$I$38,F2184=[2]an!$E$39,H2184&gt;=[2]an!$M$37),[2]an!$I$39,
IF(AND(A2184=[2]an!$I$38,F2184=[2]an!$E$39,H2184&lt;[2]an!$M$37,S2184="kahepoolne vajaduspõhine",U2184=""),[2]an!$M$40,
IF(AND(A2184=[2]an!$I$38,F2184=[2]an!$E$39,H2184&lt;[2]an!$M$37,S2184="kahepoolne vajaduspõhine",U2184&lt;&gt;""),[2]an!$I$39,
IF(AND(A2184=[2]an!$I$38,F2184=[2]an!$E$39,H2184&lt;[2]an!$M$37,S2184&lt;&gt;"kahepoolne vajaduspõhine"),[2]an!$I$39,
IF(AND(A2184=[2]an!$I$38,F2184=[2]an!$E$42),[2]an!$I$42,
IF(AND(A2184=[2]an!$J$38,F2184=[2]an!$E$40),[2]an!$J$40,IF(AND(A2184=[2]an!$J$38,F2184=[2]an!$E$41),[2]an!$J$41,IF(AND(A2184=[2]an!$J$38,F2184=[2]an!$E$39,H2184&gt;=[2]an!$M$37),[2]an!$J$39,
IF(AND(A2184=[2]an!$J$38,F2184=[2]an!$E$39,H2184&lt;[2]an!$M$37,S2184="kahepoolne vajaduspõhine",U2184=""),[2]an!$M$40,
IF(AND(A2184=[2]an!$J$38,F2184=[2]an!$E$39,H2184&lt;[2]an!$M$37,S2184="kahepoolne vajaduspõhine",U2184&lt;&gt;""),[2]an!$J$39,
IF(AND(A2184=[2]an!$J$38,F2184=[2]an!$E$39,H2184&lt;[2]an!$M$37,S2184&lt;&gt;"kahepoolne vajaduspõhine"),[2]an!$J$39,
IF(AND(A2184=[2]an!$J$38,F2184=[2]an!$E$42),[2]an!$J$42,""))))))))))))))))))))))))))))</f>
        <v/>
      </c>
      <c r="Y2184" s="17" t="str">
        <f>IFERROR(IF(F2184="Tugigrupp",0,
IF(AND(F2184="Peretoe teenus",H2184&gt;=[2]an!$M$37,RANK(D2184,$D2184:$D2184)+COUNTIFS($D$2:D2184,D2184,$F$2:F2184,F2184)-1&gt;1),"",
IF(AND(F2184="Peretoe teenus",H2184&gt;=[2]an!$M$37,RANK(D2184,$D2184:$D2184)+COUNTIFS($D$2:D2184,D2184,$F$2:F2184,F2184)-1=1,MONTH(H2184)=MONTH(K2184)=TRUE,YEAR(H2184)=YEAR(K2184)=TRUE),((EOMONTH(H2184,0)-H2184+1)*X2184)/DAY(EOMONTH(H2184,0)),
IF(AND(F2184="Peretoe teenus",H2184&gt;=[2]an!$M$37,RANK(D2184,$D2184:$D2184)+COUNTIFS($D$2:D2184,D2184,$F$2:F2184,F2184)-1=1),X2184,
IF(AND(F2184="Peretoe teenus",H2184&lt;[2]an!$M$37,S2184&lt;&gt;"kahepoolne vajaduspõhine",RANK(D2184,$D2184:$D2184)+COUNTIFS($D$2:D2184,D2184,$F$2:F2184,F2184)-1=1),X2184,
IF(AND(F2184="Peretoe teenus",H2184&lt;[2]an!$M$37,S2184&lt;&gt;"kahepoolne vajaduspõhine",RANK(D2184,$D2184:$D2184)+COUNTIFS($D$2:D2184,D2184,$F$2:F2184,F2184)-1&gt;1),"",
IF(AND(F2184="Peretoe teenus",H2184&lt;[2]an!$M$37,S2184="kahepoolne vajaduspõhine",U2184="",RANK(D2184,$D2184:$D2184)+COUNTIFS($D$2:D2184,D2184,$F$2:F2184,F2184)-1=1),X2184,
IF(AND(F2184="Peretoe teenus",H2184&lt;[2]an!$M$37,S2184="kahepoolne vajaduspõhine",U2184="",RANK(D2184,$D2184:$D2184)+COUNTIFS($D$2:D2184,D2184,$F$2:F2184,F2184)-1&gt;1),"",
IF(AND(F2184="Peretoe teenus",H2184&lt;[2]an!$M$37,S2184="kahepoolne vajaduspõhine",U2184&lt;[2]an!$M$37,RANK(D2184,$D2184:$D2184)+COUNTIFS($D$2:D2184,D2184,$F$2:F2184,F2184)-1=1),X2184,
IF(AND(F2184="Peretoe teenus",H2184&lt;[2]an!$M$37,S2184="kahepoolne vajaduspõhine",U2184&lt;[2]an!$M$37,RANK(D2184,$D2184:$D2184)+COUNTIFS($D$2:D2184,D2184,$F$2:F2184,F2184)-1&gt;1),"",
IF(AND(F2184="Peretoe teenus",H2184&lt;[2]an!$M$37,S2184="kahepoolne vajaduspõhine",U2184&gt;=[2]an!$M$37,U2184&lt;=[2]an!$M$38,RANK(D2184,$D2184:$D2184)+COUNTIFS($D$2:D2184,D2184,$F$2:F2184,F2184)-1=1),
((EOMONTH(U2184,0)-U2184+1)*X2184)/DAY(EOMONTH(U2184,0))+(DAY(U2184)-1)*100/DAY(EOMONTH(U2184,0)),
IF(AND(F2184="Peretoe teenus",H2184&lt;[2]an!$M$37,S2184="kahepoolne vajaduspõhine",U2184&gt;=[2]an!$M$37,U2184&lt;=[2]an!$M$38,RANK(D2184,$D2184:$D2184)+COUNTIFS($D$2:D2184,D2184,$F$2:F2184,F2184)-1&gt;1),"",
IF(AND(F2184="Peretoe teenus",H2184&lt;[2]an!$M$37,S2184="kahepoolne vajaduspõhine",U2184&gt;[2]an!$M$38,RANK(D2184,$D2184:$D2184)+COUNTIFS($D$2:D2184,D2184,$F$2:F2184,F2184)-1=1),X2184,
IF(AND(F2184="Peretoe teenus",H2184&lt;[2]an!$M$37,S2184="kahepoolne vajaduspõhine",U2184&gt;[2]an!$M$38,RANK(D2184,$D2184:$D2184)+COUNTIFS($D$2:D2184,D2184,$F$2:F2184,F2184)-1&gt;1),"",X2184*W2184)))))))))))))),"")</f>
        <v/>
      </c>
      <c r="Z2184" s="18" t="str">
        <f t="shared" si="103"/>
        <v/>
      </c>
      <c r="AA2184" s="19" t="str">
        <f>IFERROR(VLOOKUP(E2184,[2]an!$A$3:$B$81,2,FALSE),"")</f>
        <v/>
      </c>
      <c r="AB2184" s="19" t="str">
        <f>IFERROR(VLOOKUP(AA2184,[2]an!$C$2:$D$16,2,FALSE),"")</f>
        <v/>
      </c>
      <c r="AC2184" s="20"/>
      <c r="AD2184" s="21" t="str">
        <f>IF(A2184=[2]an!$F$36,VLOOKUP([2]an!$F$36,[2]an!$F$36:$H$36,3,FALSE),IF(A2184=[2]an!$F$35,VLOOKUP([2]an!$F$35,[2]an!$F$35:$H$35,3,FALSE),IF(A2184=[2]an!$F$33,VLOOKUP([2]an!$F$33,[2]an!$F$33:$H$33,3,FALSE),IF(A2184=[2]an!$F$31,VLOOKUP([2]an!$F$31,[2]an!$F$31:$H$31,3,FALSE),""))))</f>
        <v/>
      </c>
    </row>
    <row r="2185" spans="6:30" x14ac:dyDescent="0.2">
      <c r="F2185" s="10"/>
      <c r="G2185" s="8" t="str">
        <f t="shared" si="104"/>
        <v/>
      </c>
      <c r="H2185" s="13"/>
      <c r="K2185" s="13"/>
      <c r="L2185" s="10"/>
      <c r="M2185" s="10"/>
      <c r="S2185" s="8" t="str">
        <f>IFERROR(VLOOKUP(D2185,[1]peretoe_teenus!$A$2:$L$2000,5,FALSE),"")</f>
        <v/>
      </c>
      <c r="U2185" s="13"/>
      <c r="V2185" s="15" t="str" cm="1">
        <f t="array" ref="V2185">IFERROR(IF(AND(F2185="Tugigrupp",RANK(K2185,$K2185:$K2185)+COUNTIFS($K$2:K2185,K2185,$L$2:L2185,L2185,$M$2:M2185,M2185,$I$2:I2185,I2185,$G$2:G2185,G2185,$F$2:F2185,F2185)-1=1),SUMPRODUCT(($F$2:$F$4154=F2185)*($G$2:$G$4154=G2185)*($K$2:$K$4154=K2185)*($I$2:$I$4154=I2185)*($L$2:$L$4154=L2185)*($M$2:$M$4154=M2185)),""),"")</f>
        <v/>
      </c>
      <c r="W2185" s="15" t="str">
        <f t="shared" si="102"/>
        <v/>
      </c>
      <c r="X2185" s="16" t="str">
        <f>IF(AND(A2185=[2]an!$G$38,F2185=[2]an!$E$40),[2]an!$G$40,IF(AND(A2185=[2]an!$G$38,F2185=[2]an!$E$41),[2]an!$G$41,IF(AND(A2185=[2]an!$G$38,F2185=[2]an!$E$39,H2185&gt;=[2]an!$M$37),[2]an!$G$39,
IF(AND(A2185=[2]an!$G$38,F2185=[2]an!$E$39,H2185&lt;[2]an!$M$37,S2185="kahepoolne vajaduspõhine",U2185=""),[2]an!$M$40,
IF(AND(A2185=[2]an!$G$38,F2185=[2]an!$E$39,H2185&lt;[2]an!$M$37,S2185="kahepoolne vajaduspõhine",U2185&lt;&gt;""),[2]an!$G$39,
IF(AND(A2185=[2]an!$G$38,F2185=[2]an!$E$39,H2185&lt;[2]an!$M$37,S2185&lt;&gt;"kahepoolne vajaduspõhine"),[2]an!$G$39,
IF(AND(A2185=[2]an!$G$38,F2185=[2]an!$E$42),[2]an!$G$42,
IF(AND(A2185=[2]an!$H$38,F2185=[2]an!$E$40),[2]an!$H$40,IF(AND(A2185=[2]an!$H$38,F2185=[2]an!$E$41),[2]an!$H$41,IF(AND(A2185=[2]an!$H$38,F2185=[2]an!$E$39,H2185&gt;=[2]an!$M$37),[2]an!$H$39,
IF(AND(A2185=[2]an!$H$38,F2185=[2]an!$E$39,H2185&lt;[2]an!$M$37,S2185="kahepoolne vajaduspõhine",U2185=""),[2]an!$M$40,
IF(AND(A2185=[2]an!$H$38,F2185=[2]an!$E$39,H2185&lt;[2]an!$M$37,S2185="kahepoolne vajaduspõhine",U2185&lt;&gt;""),[2]an!$H$39,
IF(AND(A2185=[2]an!$H$38,F2185=[2]an!$E$39,H2185&lt;[2]an!$M$37,S2185&lt;&gt;"kahepoolne vajaduspõhine"),[2]an!$H$39,
IF(AND(A2185=[2]an!$H$38,F2185=[2]an!$E$42),[2]an!$H$42,
IF(AND(A2185=[2]an!$I$38,F2185=[2]an!$E$40),[2]an!$I$40,IF(AND(A2185=[2]an!$I$38,F2185=[2]an!$E$41),[2]an!$I$41,IF(AND(A2185=[2]an!$I$38,F2185=[2]an!$E$39,H2185&gt;=[2]an!$M$37),[2]an!$I$39,
IF(AND(A2185=[2]an!$I$38,F2185=[2]an!$E$39,H2185&lt;[2]an!$M$37,S2185="kahepoolne vajaduspõhine",U2185=""),[2]an!$M$40,
IF(AND(A2185=[2]an!$I$38,F2185=[2]an!$E$39,H2185&lt;[2]an!$M$37,S2185="kahepoolne vajaduspõhine",U2185&lt;&gt;""),[2]an!$I$39,
IF(AND(A2185=[2]an!$I$38,F2185=[2]an!$E$39,H2185&lt;[2]an!$M$37,S2185&lt;&gt;"kahepoolne vajaduspõhine"),[2]an!$I$39,
IF(AND(A2185=[2]an!$I$38,F2185=[2]an!$E$42),[2]an!$I$42,
IF(AND(A2185=[2]an!$J$38,F2185=[2]an!$E$40),[2]an!$J$40,IF(AND(A2185=[2]an!$J$38,F2185=[2]an!$E$41),[2]an!$J$41,IF(AND(A2185=[2]an!$J$38,F2185=[2]an!$E$39,H2185&gt;=[2]an!$M$37),[2]an!$J$39,
IF(AND(A2185=[2]an!$J$38,F2185=[2]an!$E$39,H2185&lt;[2]an!$M$37,S2185="kahepoolne vajaduspõhine",U2185=""),[2]an!$M$40,
IF(AND(A2185=[2]an!$J$38,F2185=[2]an!$E$39,H2185&lt;[2]an!$M$37,S2185="kahepoolne vajaduspõhine",U2185&lt;&gt;""),[2]an!$J$39,
IF(AND(A2185=[2]an!$J$38,F2185=[2]an!$E$39,H2185&lt;[2]an!$M$37,S2185&lt;&gt;"kahepoolne vajaduspõhine"),[2]an!$J$39,
IF(AND(A2185=[2]an!$J$38,F2185=[2]an!$E$42),[2]an!$J$42,""))))))))))))))))))))))))))))</f>
        <v/>
      </c>
      <c r="Y2185" s="17" t="str">
        <f>IFERROR(IF(F2185="Tugigrupp",0,
IF(AND(F2185="Peretoe teenus",H2185&gt;=[2]an!$M$37,RANK(D2185,$D2185:$D2185)+COUNTIFS($D$2:D2185,D2185,$F$2:F2185,F2185)-1&gt;1),"",
IF(AND(F2185="Peretoe teenus",H2185&gt;=[2]an!$M$37,RANK(D2185,$D2185:$D2185)+COUNTIFS($D$2:D2185,D2185,$F$2:F2185,F2185)-1=1,MONTH(H2185)=MONTH(K2185)=TRUE,YEAR(H2185)=YEAR(K2185)=TRUE),((EOMONTH(H2185,0)-H2185+1)*X2185)/DAY(EOMONTH(H2185,0)),
IF(AND(F2185="Peretoe teenus",H2185&gt;=[2]an!$M$37,RANK(D2185,$D2185:$D2185)+COUNTIFS($D$2:D2185,D2185,$F$2:F2185,F2185)-1=1),X2185,
IF(AND(F2185="Peretoe teenus",H2185&lt;[2]an!$M$37,S2185&lt;&gt;"kahepoolne vajaduspõhine",RANK(D2185,$D2185:$D2185)+COUNTIFS($D$2:D2185,D2185,$F$2:F2185,F2185)-1=1),X2185,
IF(AND(F2185="Peretoe teenus",H2185&lt;[2]an!$M$37,S2185&lt;&gt;"kahepoolne vajaduspõhine",RANK(D2185,$D2185:$D2185)+COUNTIFS($D$2:D2185,D2185,$F$2:F2185,F2185)-1&gt;1),"",
IF(AND(F2185="Peretoe teenus",H2185&lt;[2]an!$M$37,S2185="kahepoolne vajaduspõhine",U2185="",RANK(D2185,$D2185:$D2185)+COUNTIFS($D$2:D2185,D2185,$F$2:F2185,F2185)-1=1),X2185,
IF(AND(F2185="Peretoe teenus",H2185&lt;[2]an!$M$37,S2185="kahepoolne vajaduspõhine",U2185="",RANK(D2185,$D2185:$D2185)+COUNTIFS($D$2:D2185,D2185,$F$2:F2185,F2185)-1&gt;1),"",
IF(AND(F2185="Peretoe teenus",H2185&lt;[2]an!$M$37,S2185="kahepoolne vajaduspõhine",U2185&lt;[2]an!$M$37,RANK(D2185,$D2185:$D2185)+COUNTIFS($D$2:D2185,D2185,$F$2:F2185,F2185)-1=1),X2185,
IF(AND(F2185="Peretoe teenus",H2185&lt;[2]an!$M$37,S2185="kahepoolne vajaduspõhine",U2185&lt;[2]an!$M$37,RANK(D2185,$D2185:$D2185)+COUNTIFS($D$2:D2185,D2185,$F$2:F2185,F2185)-1&gt;1),"",
IF(AND(F2185="Peretoe teenus",H2185&lt;[2]an!$M$37,S2185="kahepoolne vajaduspõhine",U2185&gt;=[2]an!$M$37,U2185&lt;=[2]an!$M$38,RANK(D2185,$D2185:$D2185)+COUNTIFS($D$2:D2185,D2185,$F$2:F2185,F2185)-1=1),
((EOMONTH(U2185,0)-U2185+1)*X2185)/DAY(EOMONTH(U2185,0))+(DAY(U2185)-1)*100/DAY(EOMONTH(U2185,0)),
IF(AND(F2185="Peretoe teenus",H2185&lt;[2]an!$M$37,S2185="kahepoolne vajaduspõhine",U2185&gt;=[2]an!$M$37,U2185&lt;=[2]an!$M$38,RANK(D2185,$D2185:$D2185)+COUNTIFS($D$2:D2185,D2185,$F$2:F2185,F2185)-1&gt;1),"",
IF(AND(F2185="Peretoe teenus",H2185&lt;[2]an!$M$37,S2185="kahepoolne vajaduspõhine",U2185&gt;[2]an!$M$38,RANK(D2185,$D2185:$D2185)+COUNTIFS($D$2:D2185,D2185,$F$2:F2185,F2185)-1=1),X2185,
IF(AND(F2185="Peretoe teenus",H2185&lt;[2]an!$M$37,S2185="kahepoolne vajaduspõhine",U2185&gt;[2]an!$M$38,RANK(D2185,$D2185:$D2185)+COUNTIFS($D$2:D2185,D2185,$F$2:F2185,F2185)-1&gt;1),"",X2185*W2185)))))))))))))),"")</f>
        <v/>
      </c>
      <c r="Z2185" s="18" t="str">
        <f t="shared" si="103"/>
        <v/>
      </c>
      <c r="AA2185" s="19" t="str">
        <f>IFERROR(VLOOKUP(E2185,[2]an!$A$3:$B$81,2,FALSE),"")</f>
        <v/>
      </c>
      <c r="AB2185" s="19" t="str">
        <f>IFERROR(VLOOKUP(AA2185,[2]an!$C$2:$D$16,2,FALSE),"")</f>
        <v/>
      </c>
      <c r="AC2185" s="20"/>
      <c r="AD2185" s="21" t="str">
        <f>IF(A2185=[2]an!$F$36,VLOOKUP([2]an!$F$36,[2]an!$F$36:$H$36,3,FALSE),IF(A2185=[2]an!$F$35,VLOOKUP([2]an!$F$35,[2]an!$F$35:$H$35,3,FALSE),IF(A2185=[2]an!$F$33,VLOOKUP([2]an!$F$33,[2]an!$F$33:$H$33,3,FALSE),IF(A2185=[2]an!$F$31,VLOOKUP([2]an!$F$31,[2]an!$F$31:$H$31,3,FALSE),""))))</f>
        <v/>
      </c>
    </row>
    <row r="2186" spans="6:30" x14ac:dyDescent="0.2">
      <c r="F2186" s="10"/>
      <c r="G2186" s="8" t="str">
        <f t="shared" si="104"/>
        <v/>
      </c>
      <c r="H2186" s="13"/>
      <c r="K2186" s="13"/>
      <c r="L2186" s="10"/>
      <c r="M2186" s="10"/>
      <c r="S2186" s="8" t="str">
        <f>IFERROR(VLOOKUP(D2186,[1]peretoe_teenus!$A$2:$L$2000,5,FALSE),"")</f>
        <v/>
      </c>
      <c r="U2186" s="13"/>
      <c r="V2186" s="15" t="str" cm="1">
        <f t="array" ref="V2186">IFERROR(IF(AND(F2186="Tugigrupp",RANK(K2186,$K2186:$K2186)+COUNTIFS($K$2:K2186,K2186,$L$2:L2186,L2186,$M$2:M2186,M2186,$I$2:I2186,I2186,$G$2:G2186,G2186,$F$2:F2186,F2186)-1=1),SUMPRODUCT(($F$2:$F$4154=F2186)*($G$2:$G$4154=G2186)*($K$2:$K$4154=K2186)*($I$2:$I$4154=I2186)*($L$2:$L$4154=L2186)*($M$2:$M$4154=M2186)),""),"")</f>
        <v/>
      </c>
      <c r="W2186" s="15" t="str">
        <f t="shared" si="102"/>
        <v/>
      </c>
      <c r="X2186" s="16" t="str">
        <f>IF(AND(A2186=[2]an!$G$38,F2186=[2]an!$E$40),[2]an!$G$40,IF(AND(A2186=[2]an!$G$38,F2186=[2]an!$E$41),[2]an!$G$41,IF(AND(A2186=[2]an!$G$38,F2186=[2]an!$E$39,H2186&gt;=[2]an!$M$37),[2]an!$G$39,
IF(AND(A2186=[2]an!$G$38,F2186=[2]an!$E$39,H2186&lt;[2]an!$M$37,S2186="kahepoolne vajaduspõhine",U2186=""),[2]an!$M$40,
IF(AND(A2186=[2]an!$G$38,F2186=[2]an!$E$39,H2186&lt;[2]an!$M$37,S2186="kahepoolne vajaduspõhine",U2186&lt;&gt;""),[2]an!$G$39,
IF(AND(A2186=[2]an!$G$38,F2186=[2]an!$E$39,H2186&lt;[2]an!$M$37,S2186&lt;&gt;"kahepoolne vajaduspõhine"),[2]an!$G$39,
IF(AND(A2186=[2]an!$G$38,F2186=[2]an!$E$42),[2]an!$G$42,
IF(AND(A2186=[2]an!$H$38,F2186=[2]an!$E$40),[2]an!$H$40,IF(AND(A2186=[2]an!$H$38,F2186=[2]an!$E$41),[2]an!$H$41,IF(AND(A2186=[2]an!$H$38,F2186=[2]an!$E$39,H2186&gt;=[2]an!$M$37),[2]an!$H$39,
IF(AND(A2186=[2]an!$H$38,F2186=[2]an!$E$39,H2186&lt;[2]an!$M$37,S2186="kahepoolne vajaduspõhine",U2186=""),[2]an!$M$40,
IF(AND(A2186=[2]an!$H$38,F2186=[2]an!$E$39,H2186&lt;[2]an!$M$37,S2186="kahepoolne vajaduspõhine",U2186&lt;&gt;""),[2]an!$H$39,
IF(AND(A2186=[2]an!$H$38,F2186=[2]an!$E$39,H2186&lt;[2]an!$M$37,S2186&lt;&gt;"kahepoolne vajaduspõhine"),[2]an!$H$39,
IF(AND(A2186=[2]an!$H$38,F2186=[2]an!$E$42),[2]an!$H$42,
IF(AND(A2186=[2]an!$I$38,F2186=[2]an!$E$40),[2]an!$I$40,IF(AND(A2186=[2]an!$I$38,F2186=[2]an!$E$41),[2]an!$I$41,IF(AND(A2186=[2]an!$I$38,F2186=[2]an!$E$39,H2186&gt;=[2]an!$M$37),[2]an!$I$39,
IF(AND(A2186=[2]an!$I$38,F2186=[2]an!$E$39,H2186&lt;[2]an!$M$37,S2186="kahepoolne vajaduspõhine",U2186=""),[2]an!$M$40,
IF(AND(A2186=[2]an!$I$38,F2186=[2]an!$E$39,H2186&lt;[2]an!$M$37,S2186="kahepoolne vajaduspõhine",U2186&lt;&gt;""),[2]an!$I$39,
IF(AND(A2186=[2]an!$I$38,F2186=[2]an!$E$39,H2186&lt;[2]an!$M$37,S2186&lt;&gt;"kahepoolne vajaduspõhine"),[2]an!$I$39,
IF(AND(A2186=[2]an!$I$38,F2186=[2]an!$E$42),[2]an!$I$42,
IF(AND(A2186=[2]an!$J$38,F2186=[2]an!$E$40),[2]an!$J$40,IF(AND(A2186=[2]an!$J$38,F2186=[2]an!$E$41),[2]an!$J$41,IF(AND(A2186=[2]an!$J$38,F2186=[2]an!$E$39,H2186&gt;=[2]an!$M$37),[2]an!$J$39,
IF(AND(A2186=[2]an!$J$38,F2186=[2]an!$E$39,H2186&lt;[2]an!$M$37,S2186="kahepoolne vajaduspõhine",U2186=""),[2]an!$M$40,
IF(AND(A2186=[2]an!$J$38,F2186=[2]an!$E$39,H2186&lt;[2]an!$M$37,S2186="kahepoolne vajaduspõhine",U2186&lt;&gt;""),[2]an!$J$39,
IF(AND(A2186=[2]an!$J$38,F2186=[2]an!$E$39,H2186&lt;[2]an!$M$37,S2186&lt;&gt;"kahepoolne vajaduspõhine"),[2]an!$J$39,
IF(AND(A2186=[2]an!$J$38,F2186=[2]an!$E$42),[2]an!$J$42,""))))))))))))))))))))))))))))</f>
        <v/>
      </c>
      <c r="Y2186" s="17" t="str">
        <f>IFERROR(IF(F2186="Tugigrupp",0,
IF(AND(F2186="Peretoe teenus",H2186&gt;=[2]an!$M$37,RANK(D2186,$D2186:$D2186)+COUNTIFS($D$2:D2186,D2186,$F$2:F2186,F2186)-1&gt;1),"",
IF(AND(F2186="Peretoe teenus",H2186&gt;=[2]an!$M$37,RANK(D2186,$D2186:$D2186)+COUNTIFS($D$2:D2186,D2186,$F$2:F2186,F2186)-1=1,MONTH(H2186)=MONTH(K2186)=TRUE,YEAR(H2186)=YEAR(K2186)=TRUE),((EOMONTH(H2186,0)-H2186+1)*X2186)/DAY(EOMONTH(H2186,0)),
IF(AND(F2186="Peretoe teenus",H2186&gt;=[2]an!$M$37,RANK(D2186,$D2186:$D2186)+COUNTIFS($D$2:D2186,D2186,$F$2:F2186,F2186)-1=1),X2186,
IF(AND(F2186="Peretoe teenus",H2186&lt;[2]an!$M$37,S2186&lt;&gt;"kahepoolne vajaduspõhine",RANK(D2186,$D2186:$D2186)+COUNTIFS($D$2:D2186,D2186,$F$2:F2186,F2186)-1=1),X2186,
IF(AND(F2186="Peretoe teenus",H2186&lt;[2]an!$M$37,S2186&lt;&gt;"kahepoolne vajaduspõhine",RANK(D2186,$D2186:$D2186)+COUNTIFS($D$2:D2186,D2186,$F$2:F2186,F2186)-1&gt;1),"",
IF(AND(F2186="Peretoe teenus",H2186&lt;[2]an!$M$37,S2186="kahepoolne vajaduspõhine",U2186="",RANK(D2186,$D2186:$D2186)+COUNTIFS($D$2:D2186,D2186,$F$2:F2186,F2186)-1=1),X2186,
IF(AND(F2186="Peretoe teenus",H2186&lt;[2]an!$M$37,S2186="kahepoolne vajaduspõhine",U2186="",RANK(D2186,$D2186:$D2186)+COUNTIFS($D$2:D2186,D2186,$F$2:F2186,F2186)-1&gt;1),"",
IF(AND(F2186="Peretoe teenus",H2186&lt;[2]an!$M$37,S2186="kahepoolne vajaduspõhine",U2186&lt;[2]an!$M$37,RANK(D2186,$D2186:$D2186)+COUNTIFS($D$2:D2186,D2186,$F$2:F2186,F2186)-1=1),X2186,
IF(AND(F2186="Peretoe teenus",H2186&lt;[2]an!$M$37,S2186="kahepoolne vajaduspõhine",U2186&lt;[2]an!$M$37,RANK(D2186,$D2186:$D2186)+COUNTIFS($D$2:D2186,D2186,$F$2:F2186,F2186)-1&gt;1),"",
IF(AND(F2186="Peretoe teenus",H2186&lt;[2]an!$M$37,S2186="kahepoolne vajaduspõhine",U2186&gt;=[2]an!$M$37,U2186&lt;=[2]an!$M$38,RANK(D2186,$D2186:$D2186)+COUNTIFS($D$2:D2186,D2186,$F$2:F2186,F2186)-1=1),
((EOMONTH(U2186,0)-U2186+1)*X2186)/DAY(EOMONTH(U2186,0))+(DAY(U2186)-1)*100/DAY(EOMONTH(U2186,0)),
IF(AND(F2186="Peretoe teenus",H2186&lt;[2]an!$M$37,S2186="kahepoolne vajaduspõhine",U2186&gt;=[2]an!$M$37,U2186&lt;=[2]an!$M$38,RANK(D2186,$D2186:$D2186)+COUNTIFS($D$2:D2186,D2186,$F$2:F2186,F2186)-1&gt;1),"",
IF(AND(F2186="Peretoe teenus",H2186&lt;[2]an!$M$37,S2186="kahepoolne vajaduspõhine",U2186&gt;[2]an!$M$38,RANK(D2186,$D2186:$D2186)+COUNTIFS($D$2:D2186,D2186,$F$2:F2186,F2186)-1=1),X2186,
IF(AND(F2186="Peretoe teenus",H2186&lt;[2]an!$M$37,S2186="kahepoolne vajaduspõhine",U2186&gt;[2]an!$M$38,RANK(D2186,$D2186:$D2186)+COUNTIFS($D$2:D2186,D2186,$F$2:F2186,F2186)-1&gt;1),"",X2186*W2186)))))))))))))),"")</f>
        <v/>
      </c>
      <c r="Z2186" s="18" t="str">
        <f t="shared" si="103"/>
        <v/>
      </c>
      <c r="AA2186" s="19" t="str">
        <f>IFERROR(VLOOKUP(E2186,[2]an!$A$3:$B$81,2,FALSE),"")</f>
        <v/>
      </c>
      <c r="AB2186" s="19" t="str">
        <f>IFERROR(VLOOKUP(AA2186,[2]an!$C$2:$D$16,2,FALSE),"")</f>
        <v/>
      </c>
      <c r="AC2186" s="20"/>
      <c r="AD2186" s="21" t="str">
        <f>IF(A2186=[2]an!$F$36,VLOOKUP([2]an!$F$36,[2]an!$F$36:$H$36,3,FALSE),IF(A2186=[2]an!$F$35,VLOOKUP([2]an!$F$35,[2]an!$F$35:$H$35,3,FALSE),IF(A2186=[2]an!$F$33,VLOOKUP([2]an!$F$33,[2]an!$F$33:$H$33,3,FALSE),IF(A2186=[2]an!$F$31,VLOOKUP([2]an!$F$31,[2]an!$F$31:$H$31,3,FALSE),""))))</f>
        <v/>
      </c>
    </row>
    <row r="2187" spans="6:30" x14ac:dyDescent="0.2">
      <c r="F2187" s="10"/>
      <c r="G2187" s="8" t="str">
        <f t="shared" si="104"/>
        <v/>
      </c>
      <c r="H2187" s="13"/>
      <c r="K2187" s="13"/>
      <c r="L2187" s="10"/>
      <c r="M2187" s="10"/>
      <c r="S2187" s="8" t="str">
        <f>IFERROR(VLOOKUP(D2187,[1]peretoe_teenus!$A$2:$L$2000,5,FALSE),"")</f>
        <v/>
      </c>
      <c r="U2187" s="13"/>
      <c r="V2187" s="15" t="str" cm="1">
        <f t="array" ref="V2187">IFERROR(IF(AND(F2187="Tugigrupp",RANK(K2187,$K2187:$K2187)+COUNTIFS($K$2:K2187,K2187,$L$2:L2187,L2187,$M$2:M2187,M2187,$I$2:I2187,I2187,$G$2:G2187,G2187,$F$2:F2187,F2187)-1=1),SUMPRODUCT(($F$2:$F$4154=F2187)*($G$2:$G$4154=G2187)*($K$2:$K$4154=K2187)*($I$2:$I$4154=I2187)*($L$2:$L$4154=L2187)*($M$2:$M$4154=M2187)),""),"")</f>
        <v/>
      </c>
      <c r="W2187" s="15" t="str">
        <f t="shared" si="102"/>
        <v/>
      </c>
      <c r="X2187" s="16" t="str">
        <f>IF(AND(A2187=[2]an!$G$38,F2187=[2]an!$E$40),[2]an!$G$40,IF(AND(A2187=[2]an!$G$38,F2187=[2]an!$E$41),[2]an!$G$41,IF(AND(A2187=[2]an!$G$38,F2187=[2]an!$E$39,H2187&gt;=[2]an!$M$37),[2]an!$G$39,
IF(AND(A2187=[2]an!$G$38,F2187=[2]an!$E$39,H2187&lt;[2]an!$M$37,S2187="kahepoolne vajaduspõhine",U2187=""),[2]an!$M$40,
IF(AND(A2187=[2]an!$G$38,F2187=[2]an!$E$39,H2187&lt;[2]an!$M$37,S2187="kahepoolne vajaduspõhine",U2187&lt;&gt;""),[2]an!$G$39,
IF(AND(A2187=[2]an!$G$38,F2187=[2]an!$E$39,H2187&lt;[2]an!$M$37,S2187&lt;&gt;"kahepoolne vajaduspõhine"),[2]an!$G$39,
IF(AND(A2187=[2]an!$G$38,F2187=[2]an!$E$42),[2]an!$G$42,
IF(AND(A2187=[2]an!$H$38,F2187=[2]an!$E$40),[2]an!$H$40,IF(AND(A2187=[2]an!$H$38,F2187=[2]an!$E$41),[2]an!$H$41,IF(AND(A2187=[2]an!$H$38,F2187=[2]an!$E$39,H2187&gt;=[2]an!$M$37),[2]an!$H$39,
IF(AND(A2187=[2]an!$H$38,F2187=[2]an!$E$39,H2187&lt;[2]an!$M$37,S2187="kahepoolne vajaduspõhine",U2187=""),[2]an!$M$40,
IF(AND(A2187=[2]an!$H$38,F2187=[2]an!$E$39,H2187&lt;[2]an!$M$37,S2187="kahepoolne vajaduspõhine",U2187&lt;&gt;""),[2]an!$H$39,
IF(AND(A2187=[2]an!$H$38,F2187=[2]an!$E$39,H2187&lt;[2]an!$M$37,S2187&lt;&gt;"kahepoolne vajaduspõhine"),[2]an!$H$39,
IF(AND(A2187=[2]an!$H$38,F2187=[2]an!$E$42),[2]an!$H$42,
IF(AND(A2187=[2]an!$I$38,F2187=[2]an!$E$40),[2]an!$I$40,IF(AND(A2187=[2]an!$I$38,F2187=[2]an!$E$41),[2]an!$I$41,IF(AND(A2187=[2]an!$I$38,F2187=[2]an!$E$39,H2187&gt;=[2]an!$M$37),[2]an!$I$39,
IF(AND(A2187=[2]an!$I$38,F2187=[2]an!$E$39,H2187&lt;[2]an!$M$37,S2187="kahepoolne vajaduspõhine",U2187=""),[2]an!$M$40,
IF(AND(A2187=[2]an!$I$38,F2187=[2]an!$E$39,H2187&lt;[2]an!$M$37,S2187="kahepoolne vajaduspõhine",U2187&lt;&gt;""),[2]an!$I$39,
IF(AND(A2187=[2]an!$I$38,F2187=[2]an!$E$39,H2187&lt;[2]an!$M$37,S2187&lt;&gt;"kahepoolne vajaduspõhine"),[2]an!$I$39,
IF(AND(A2187=[2]an!$I$38,F2187=[2]an!$E$42),[2]an!$I$42,
IF(AND(A2187=[2]an!$J$38,F2187=[2]an!$E$40),[2]an!$J$40,IF(AND(A2187=[2]an!$J$38,F2187=[2]an!$E$41),[2]an!$J$41,IF(AND(A2187=[2]an!$J$38,F2187=[2]an!$E$39,H2187&gt;=[2]an!$M$37),[2]an!$J$39,
IF(AND(A2187=[2]an!$J$38,F2187=[2]an!$E$39,H2187&lt;[2]an!$M$37,S2187="kahepoolne vajaduspõhine",U2187=""),[2]an!$M$40,
IF(AND(A2187=[2]an!$J$38,F2187=[2]an!$E$39,H2187&lt;[2]an!$M$37,S2187="kahepoolne vajaduspõhine",U2187&lt;&gt;""),[2]an!$J$39,
IF(AND(A2187=[2]an!$J$38,F2187=[2]an!$E$39,H2187&lt;[2]an!$M$37,S2187&lt;&gt;"kahepoolne vajaduspõhine"),[2]an!$J$39,
IF(AND(A2187=[2]an!$J$38,F2187=[2]an!$E$42),[2]an!$J$42,""))))))))))))))))))))))))))))</f>
        <v/>
      </c>
      <c r="Y2187" s="17" t="str">
        <f>IFERROR(IF(F2187="Tugigrupp",0,
IF(AND(F2187="Peretoe teenus",H2187&gt;=[2]an!$M$37,RANK(D2187,$D2187:$D2187)+COUNTIFS($D$2:D2187,D2187,$F$2:F2187,F2187)-1&gt;1),"",
IF(AND(F2187="Peretoe teenus",H2187&gt;=[2]an!$M$37,RANK(D2187,$D2187:$D2187)+COUNTIFS($D$2:D2187,D2187,$F$2:F2187,F2187)-1=1,MONTH(H2187)=MONTH(K2187)=TRUE,YEAR(H2187)=YEAR(K2187)=TRUE),((EOMONTH(H2187,0)-H2187+1)*X2187)/DAY(EOMONTH(H2187,0)),
IF(AND(F2187="Peretoe teenus",H2187&gt;=[2]an!$M$37,RANK(D2187,$D2187:$D2187)+COUNTIFS($D$2:D2187,D2187,$F$2:F2187,F2187)-1=1),X2187,
IF(AND(F2187="Peretoe teenus",H2187&lt;[2]an!$M$37,S2187&lt;&gt;"kahepoolne vajaduspõhine",RANK(D2187,$D2187:$D2187)+COUNTIFS($D$2:D2187,D2187,$F$2:F2187,F2187)-1=1),X2187,
IF(AND(F2187="Peretoe teenus",H2187&lt;[2]an!$M$37,S2187&lt;&gt;"kahepoolne vajaduspõhine",RANK(D2187,$D2187:$D2187)+COUNTIFS($D$2:D2187,D2187,$F$2:F2187,F2187)-1&gt;1),"",
IF(AND(F2187="Peretoe teenus",H2187&lt;[2]an!$M$37,S2187="kahepoolne vajaduspõhine",U2187="",RANK(D2187,$D2187:$D2187)+COUNTIFS($D$2:D2187,D2187,$F$2:F2187,F2187)-1=1),X2187,
IF(AND(F2187="Peretoe teenus",H2187&lt;[2]an!$M$37,S2187="kahepoolne vajaduspõhine",U2187="",RANK(D2187,$D2187:$D2187)+COUNTIFS($D$2:D2187,D2187,$F$2:F2187,F2187)-1&gt;1),"",
IF(AND(F2187="Peretoe teenus",H2187&lt;[2]an!$M$37,S2187="kahepoolne vajaduspõhine",U2187&lt;[2]an!$M$37,RANK(D2187,$D2187:$D2187)+COUNTIFS($D$2:D2187,D2187,$F$2:F2187,F2187)-1=1),X2187,
IF(AND(F2187="Peretoe teenus",H2187&lt;[2]an!$M$37,S2187="kahepoolne vajaduspõhine",U2187&lt;[2]an!$M$37,RANK(D2187,$D2187:$D2187)+COUNTIFS($D$2:D2187,D2187,$F$2:F2187,F2187)-1&gt;1),"",
IF(AND(F2187="Peretoe teenus",H2187&lt;[2]an!$M$37,S2187="kahepoolne vajaduspõhine",U2187&gt;=[2]an!$M$37,U2187&lt;=[2]an!$M$38,RANK(D2187,$D2187:$D2187)+COUNTIFS($D$2:D2187,D2187,$F$2:F2187,F2187)-1=1),
((EOMONTH(U2187,0)-U2187+1)*X2187)/DAY(EOMONTH(U2187,0))+(DAY(U2187)-1)*100/DAY(EOMONTH(U2187,0)),
IF(AND(F2187="Peretoe teenus",H2187&lt;[2]an!$M$37,S2187="kahepoolne vajaduspõhine",U2187&gt;=[2]an!$M$37,U2187&lt;=[2]an!$M$38,RANK(D2187,$D2187:$D2187)+COUNTIFS($D$2:D2187,D2187,$F$2:F2187,F2187)-1&gt;1),"",
IF(AND(F2187="Peretoe teenus",H2187&lt;[2]an!$M$37,S2187="kahepoolne vajaduspõhine",U2187&gt;[2]an!$M$38,RANK(D2187,$D2187:$D2187)+COUNTIFS($D$2:D2187,D2187,$F$2:F2187,F2187)-1=1),X2187,
IF(AND(F2187="Peretoe teenus",H2187&lt;[2]an!$M$37,S2187="kahepoolne vajaduspõhine",U2187&gt;[2]an!$M$38,RANK(D2187,$D2187:$D2187)+COUNTIFS($D$2:D2187,D2187,$F$2:F2187,F2187)-1&gt;1),"",X2187*W2187)))))))))))))),"")</f>
        <v/>
      </c>
      <c r="Z2187" s="18" t="str">
        <f t="shared" si="103"/>
        <v/>
      </c>
      <c r="AA2187" s="19" t="str">
        <f>IFERROR(VLOOKUP(E2187,[2]an!$A$3:$B$81,2,FALSE),"")</f>
        <v/>
      </c>
      <c r="AB2187" s="19" t="str">
        <f>IFERROR(VLOOKUP(AA2187,[2]an!$C$2:$D$16,2,FALSE),"")</f>
        <v/>
      </c>
      <c r="AC2187" s="20"/>
      <c r="AD2187" s="21" t="str">
        <f>IF(A2187=[2]an!$F$36,VLOOKUP([2]an!$F$36,[2]an!$F$36:$H$36,3,FALSE),IF(A2187=[2]an!$F$35,VLOOKUP([2]an!$F$35,[2]an!$F$35:$H$35,3,FALSE),IF(A2187=[2]an!$F$33,VLOOKUP([2]an!$F$33,[2]an!$F$33:$H$33,3,FALSE),IF(A2187=[2]an!$F$31,VLOOKUP([2]an!$F$31,[2]an!$F$31:$H$31,3,FALSE),""))))</f>
        <v/>
      </c>
    </row>
    <row r="2188" spans="6:30" x14ac:dyDescent="0.2">
      <c r="F2188" s="10"/>
      <c r="G2188" s="8" t="str">
        <f t="shared" si="104"/>
        <v/>
      </c>
      <c r="H2188" s="13"/>
      <c r="K2188" s="13"/>
      <c r="L2188" s="10"/>
      <c r="M2188" s="10"/>
      <c r="S2188" s="8" t="str">
        <f>IFERROR(VLOOKUP(D2188,[1]peretoe_teenus!$A$2:$L$2000,5,FALSE),"")</f>
        <v/>
      </c>
      <c r="U2188" s="13"/>
      <c r="V2188" s="15" t="str" cm="1">
        <f t="array" ref="V2188">IFERROR(IF(AND(F2188="Tugigrupp",RANK(K2188,$K2188:$K2188)+COUNTIFS($K$2:K2188,K2188,$L$2:L2188,L2188,$M$2:M2188,M2188,$I$2:I2188,I2188,$G$2:G2188,G2188,$F$2:F2188,F2188)-1=1),SUMPRODUCT(($F$2:$F$4154=F2188)*($G$2:$G$4154=G2188)*($K$2:$K$4154=K2188)*($I$2:$I$4154=I2188)*($L$2:$L$4154=L2188)*($M$2:$M$4154=M2188)),""),"")</f>
        <v/>
      </c>
      <c r="W2188" s="15" t="str">
        <f t="shared" si="102"/>
        <v/>
      </c>
      <c r="X2188" s="16" t="str">
        <f>IF(AND(A2188=[2]an!$G$38,F2188=[2]an!$E$40),[2]an!$G$40,IF(AND(A2188=[2]an!$G$38,F2188=[2]an!$E$41),[2]an!$G$41,IF(AND(A2188=[2]an!$G$38,F2188=[2]an!$E$39,H2188&gt;=[2]an!$M$37),[2]an!$G$39,
IF(AND(A2188=[2]an!$G$38,F2188=[2]an!$E$39,H2188&lt;[2]an!$M$37,S2188="kahepoolne vajaduspõhine",U2188=""),[2]an!$M$40,
IF(AND(A2188=[2]an!$G$38,F2188=[2]an!$E$39,H2188&lt;[2]an!$M$37,S2188="kahepoolne vajaduspõhine",U2188&lt;&gt;""),[2]an!$G$39,
IF(AND(A2188=[2]an!$G$38,F2188=[2]an!$E$39,H2188&lt;[2]an!$M$37,S2188&lt;&gt;"kahepoolne vajaduspõhine"),[2]an!$G$39,
IF(AND(A2188=[2]an!$G$38,F2188=[2]an!$E$42),[2]an!$G$42,
IF(AND(A2188=[2]an!$H$38,F2188=[2]an!$E$40),[2]an!$H$40,IF(AND(A2188=[2]an!$H$38,F2188=[2]an!$E$41),[2]an!$H$41,IF(AND(A2188=[2]an!$H$38,F2188=[2]an!$E$39,H2188&gt;=[2]an!$M$37),[2]an!$H$39,
IF(AND(A2188=[2]an!$H$38,F2188=[2]an!$E$39,H2188&lt;[2]an!$M$37,S2188="kahepoolne vajaduspõhine",U2188=""),[2]an!$M$40,
IF(AND(A2188=[2]an!$H$38,F2188=[2]an!$E$39,H2188&lt;[2]an!$M$37,S2188="kahepoolne vajaduspõhine",U2188&lt;&gt;""),[2]an!$H$39,
IF(AND(A2188=[2]an!$H$38,F2188=[2]an!$E$39,H2188&lt;[2]an!$M$37,S2188&lt;&gt;"kahepoolne vajaduspõhine"),[2]an!$H$39,
IF(AND(A2188=[2]an!$H$38,F2188=[2]an!$E$42),[2]an!$H$42,
IF(AND(A2188=[2]an!$I$38,F2188=[2]an!$E$40),[2]an!$I$40,IF(AND(A2188=[2]an!$I$38,F2188=[2]an!$E$41),[2]an!$I$41,IF(AND(A2188=[2]an!$I$38,F2188=[2]an!$E$39,H2188&gt;=[2]an!$M$37),[2]an!$I$39,
IF(AND(A2188=[2]an!$I$38,F2188=[2]an!$E$39,H2188&lt;[2]an!$M$37,S2188="kahepoolne vajaduspõhine",U2188=""),[2]an!$M$40,
IF(AND(A2188=[2]an!$I$38,F2188=[2]an!$E$39,H2188&lt;[2]an!$M$37,S2188="kahepoolne vajaduspõhine",U2188&lt;&gt;""),[2]an!$I$39,
IF(AND(A2188=[2]an!$I$38,F2188=[2]an!$E$39,H2188&lt;[2]an!$M$37,S2188&lt;&gt;"kahepoolne vajaduspõhine"),[2]an!$I$39,
IF(AND(A2188=[2]an!$I$38,F2188=[2]an!$E$42),[2]an!$I$42,
IF(AND(A2188=[2]an!$J$38,F2188=[2]an!$E$40),[2]an!$J$40,IF(AND(A2188=[2]an!$J$38,F2188=[2]an!$E$41),[2]an!$J$41,IF(AND(A2188=[2]an!$J$38,F2188=[2]an!$E$39,H2188&gt;=[2]an!$M$37),[2]an!$J$39,
IF(AND(A2188=[2]an!$J$38,F2188=[2]an!$E$39,H2188&lt;[2]an!$M$37,S2188="kahepoolne vajaduspõhine",U2188=""),[2]an!$M$40,
IF(AND(A2188=[2]an!$J$38,F2188=[2]an!$E$39,H2188&lt;[2]an!$M$37,S2188="kahepoolne vajaduspõhine",U2188&lt;&gt;""),[2]an!$J$39,
IF(AND(A2188=[2]an!$J$38,F2188=[2]an!$E$39,H2188&lt;[2]an!$M$37,S2188&lt;&gt;"kahepoolne vajaduspõhine"),[2]an!$J$39,
IF(AND(A2188=[2]an!$J$38,F2188=[2]an!$E$42),[2]an!$J$42,""))))))))))))))))))))))))))))</f>
        <v/>
      </c>
      <c r="Y2188" s="17" t="str">
        <f>IFERROR(IF(F2188="Tugigrupp",0,
IF(AND(F2188="Peretoe teenus",H2188&gt;=[2]an!$M$37,RANK(D2188,$D2188:$D2188)+COUNTIFS($D$2:D2188,D2188,$F$2:F2188,F2188)-1&gt;1),"",
IF(AND(F2188="Peretoe teenus",H2188&gt;=[2]an!$M$37,RANK(D2188,$D2188:$D2188)+COUNTIFS($D$2:D2188,D2188,$F$2:F2188,F2188)-1=1,MONTH(H2188)=MONTH(K2188)=TRUE,YEAR(H2188)=YEAR(K2188)=TRUE),((EOMONTH(H2188,0)-H2188+1)*X2188)/DAY(EOMONTH(H2188,0)),
IF(AND(F2188="Peretoe teenus",H2188&gt;=[2]an!$M$37,RANK(D2188,$D2188:$D2188)+COUNTIFS($D$2:D2188,D2188,$F$2:F2188,F2188)-1=1),X2188,
IF(AND(F2188="Peretoe teenus",H2188&lt;[2]an!$M$37,S2188&lt;&gt;"kahepoolne vajaduspõhine",RANK(D2188,$D2188:$D2188)+COUNTIFS($D$2:D2188,D2188,$F$2:F2188,F2188)-1=1),X2188,
IF(AND(F2188="Peretoe teenus",H2188&lt;[2]an!$M$37,S2188&lt;&gt;"kahepoolne vajaduspõhine",RANK(D2188,$D2188:$D2188)+COUNTIFS($D$2:D2188,D2188,$F$2:F2188,F2188)-1&gt;1),"",
IF(AND(F2188="Peretoe teenus",H2188&lt;[2]an!$M$37,S2188="kahepoolne vajaduspõhine",U2188="",RANK(D2188,$D2188:$D2188)+COUNTIFS($D$2:D2188,D2188,$F$2:F2188,F2188)-1=1),X2188,
IF(AND(F2188="Peretoe teenus",H2188&lt;[2]an!$M$37,S2188="kahepoolne vajaduspõhine",U2188="",RANK(D2188,$D2188:$D2188)+COUNTIFS($D$2:D2188,D2188,$F$2:F2188,F2188)-1&gt;1),"",
IF(AND(F2188="Peretoe teenus",H2188&lt;[2]an!$M$37,S2188="kahepoolne vajaduspõhine",U2188&lt;[2]an!$M$37,RANK(D2188,$D2188:$D2188)+COUNTIFS($D$2:D2188,D2188,$F$2:F2188,F2188)-1=1),X2188,
IF(AND(F2188="Peretoe teenus",H2188&lt;[2]an!$M$37,S2188="kahepoolne vajaduspõhine",U2188&lt;[2]an!$M$37,RANK(D2188,$D2188:$D2188)+COUNTIFS($D$2:D2188,D2188,$F$2:F2188,F2188)-1&gt;1),"",
IF(AND(F2188="Peretoe teenus",H2188&lt;[2]an!$M$37,S2188="kahepoolne vajaduspõhine",U2188&gt;=[2]an!$M$37,U2188&lt;=[2]an!$M$38,RANK(D2188,$D2188:$D2188)+COUNTIFS($D$2:D2188,D2188,$F$2:F2188,F2188)-1=1),
((EOMONTH(U2188,0)-U2188+1)*X2188)/DAY(EOMONTH(U2188,0))+(DAY(U2188)-1)*100/DAY(EOMONTH(U2188,0)),
IF(AND(F2188="Peretoe teenus",H2188&lt;[2]an!$M$37,S2188="kahepoolne vajaduspõhine",U2188&gt;=[2]an!$M$37,U2188&lt;=[2]an!$M$38,RANK(D2188,$D2188:$D2188)+COUNTIFS($D$2:D2188,D2188,$F$2:F2188,F2188)-1&gt;1),"",
IF(AND(F2188="Peretoe teenus",H2188&lt;[2]an!$M$37,S2188="kahepoolne vajaduspõhine",U2188&gt;[2]an!$M$38,RANK(D2188,$D2188:$D2188)+COUNTIFS($D$2:D2188,D2188,$F$2:F2188,F2188)-1=1),X2188,
IF(AND(F2188="Peretoe teenus",H2188&lt;[2]an!$M$37,S2188="kahepoolne vajaduspõhine",U2188&gt;[2]an!$M$38,RANK(D2188,$D2188:$D2188)+COUNTIFS($D$2:D2188,D2188,$F$2:F2188,F2188)-1&gt;1),"",X2188*W2188)))))))))))))),"")</f>
        <v/>
      </c>
      <c r="Z2188" s="18" t="str">
        <f t="shared" si="103"/>
        <v/>
      </c>
      <c r="AA2188" s="19" t="str">
        <f>IFERROR(VLOOKUP(E2188,[2]an!$A$3:$B$81,2,FALSE),"")</f>
        <v/>
      </c>
      <c r="AB2188" s="19" t="str">
        <f>IFERROR(VLOOKUP(AA2188,[2]an!$C$2:$D$16,2,FALSE),"")</f>
        <v/>
      </c>
      <c r="AC2188" s="20"/>
      <c r="AD2188" s="21" t="str">
        <f>IF(A2188=[2]an!$F$36,VLOOKUP([2]an!$F$36,[2]an!$F$36:$H$36,3,FALSE),IF(A2188=[2]an!$F$35,VLOOKUP([2]an!$F$35,[2]an!$F$35:$H$35,3,FALSE),IF(A2188=[2]an!$F$33,VLOOKUP([2]an!$F$33,[2]an!$F$33:$H$33,3,FALSE),IF(A2188=[2]an!$F$31,VLOOKUP([2]an!$F$31,[2]an!$F$31:$H$31,3,FALSE),""))))</f>
        <v/>
      </c>
    </row>
    <row r="2189" spans="6:30" x14ac:dyDescent="0.2">
      <c r="F2189" s="10"/>
      <c r="G2189" s="8" t="str">
        <f t="shared" si="104"/>
        <v/>
      </c>
      <c r="H2189" s="13"/>
      <c r="K2189" s="13"/>
      <c r="L2189" s="10"/>
      <c r="M2189" s="10"/>
      <c r="S2189" s="8" t="str">
        <f>IFERROR(VLOOKUP(D2189,[1]peretoe_teenus!$A$2:$L$2000,5,FALSE),"")</f>
        <v/>
      </c>
      <c r="U2189" s="13"/>
      <c r="V2189" s="15" t="str" cm="1">
        <f t="array" ref="V2189">IFERROR(IF(AND(F2189="Tugigrupp",RANK(K2189,$K2189:$K2189)+COUNTIFS($K$2:K2189,K2189,$L$2:L2189,L2189,$M$2:M2189,M2189,$I$2:I2189,I2189,$G$2:G2189,G2189,$F$2:F2189,F2189)-1=1),SUMPRODUCT(($F$2:$F$4154=F2189)*($G$2:$G$4154=G2189)*($K$2:$K$4154=K2189)*($I$2:$I$4154=I2189)*($L$2:$L$4154=L2189)*($M$2:$M$4154=M2189)),""),"")</f>
        <v/>
      </c>
      <c r="W2189" s="15" t="str">
        <f t="shared" si="102"/>
        <v/>
      </c>
      <c r="X2189" s="16" t="str">
        <f>IF(AND(A2189=[2]an!$G$38,F2189=[2]an!$E$40),[2]an!$G$40,IF(AND(A2189=[2]an!$G$38,F2189=[2]an!$E$41),[2]an!$G$41,IF(AND(A2189=[2]an!$G$38,F2189=[2]an!$E$39,H2189&gt;=[2]an!$M$37),[2]an!$G$39,
IF(AND(A2189=[2]an!$G$38,F2189=[2]an!$E$39,H2189&lt;[2]an!$M$37,S2189="kahepoolne vajaduspõhine",U2189=""),[2]an!$M$40,
IF(AND(A2189=[2]an!$G$38,F2189=[2]an!$E$39,H2189&lt;[2]an!$M$37,S2189="kahepoolne vajaduspõhine",U2189&lt;&gt;""),[2]an!$G$39,
IF(AND(A2189=[2]an!$G$38,F2189=[2]an!$E$39,H2189&lt;[2]an!$M$37,S2189&lt;&gt;"kahepoolne vajaduspõhine"),[2]an!$G$39,
IF(AND(A2189=[2]an!$G$38,F2189=[2]an!$E$42),[2]an!$G$42,
IF(AND(A2189=[2]an!$H$38,F2189=[2]an!$E$40),[2]an!$H$40,IF(AND(A2189=[2]an!$H$38,F2189=[2]an!$E$41),[2]an!$H$41,IF(AND(A2189=[2]an!$H$38,F2189=[2]an!$E$39,H2189&gt;=[2]an!$M$37),[2]an!$H$39,
IF(AND(A2189=[2]an!$H$38,F2189=[2]an!$E$39,H2189&lt;[2]an!$M$37,S2189="kahepoolne vajaduspõhine",U2189=""),[2]an!$M$40,
IF(AND(A2189=[2]an!$H$38,F2189=[2]an!$E$39,H2189&lt;[2]an!$M$37,S2189="kahepoolne vajaduspõhine",U2189&lt;&gt;""),[2]an!$H$39,
IF(AND(A2189=[2]an!$H$38,F2189=[2]an!$E$39,H2189&lt;[2]an!$M$37,S2189&lt;&gt;"kahepoolne vajaduspõhine"),[2]an!$H$39,
IF(AND(A2189=[2]an!$H$38,F2189=[2]an!$E$42),[2]an!$H$42,
IF(AND(A2189=[2]an!$I$38,F2189=[2]an!$E$40),[2]an!$I$40,IF(AND(A2189=[2]an!$I$38,F2189=[2]an!$E$41),[2]an!$I$41,IF(AND(A2189=[2]an!$I$38,F2189=[2]an!$E$39,H2189&gt;=[2]an!$M$37),[2]an!$I$39,
IF(AND(A2189=[2]an!$I$38,F2189=[2]an!$E$39,H2189&lt;[2]an!$M$37,S2189="kahepoolne vajaduspõhine",U2189=""),[2]an!$M$40,
IF(AND(A2189=[2]an!$I$38,F2189=[2]an!$E$39,H2189&lt;[2]an!$M$37,S2189="kahepoolne vajaduspõhine",U2189&lt;&gt;""),[2]an!$I$39,
IF(AND(A2189=[2]an!$I$38,F2189=[2]an!$E$39,H2189&lt;[2]an!$M$37,S2189&lt;&gt;"kahepoolne vajaduspõhine"),[2]an!$I$39,
IF(AND(A2189=[2]an!$I$38,F2189=[2]an!$E$42),[2]an!$I$42,
IF(AND(A2189=[2]an!$J$38,F2189=[2]an!$E$40),[2]an!$J$40,IF(AND(A2189=[2]an!$J$38,F2189=[2]an!$E$41),[2]an!$J$41,IF(AND(A2189=[2]an!$J$38,F2189=[2]an!$E$39,H2189&gt;=[2]an!$M$37),[2]an!$J$39,
IF(AND(A2189=[2]an!$J$38,F2189=[2]an!$E$39,H2189&lt;[2]an!$M$37,S2189="kahepoolne vajaduspõhine",U2189=""),[2]an!$M$40,
IF(AND(A2189=[2]an!$J$38,F2189=[2]an!$E$39,H2189&lt;[2]an!$M$37,S2189="kahepoolne vajaduspõhine",U2189&lt;&gt;""),[2]an!$J$39,
IF(AND(A2189=[2]an!$J$38,F2189=[2]an!$E$39,H2189&lt;[2]an!$M$37,S2189&lt;&gt;"kahepoolne vajaduspõhine"),[2]an!$J$39,
IF(AND(A2189=[2]an!$J$38,F2189=[2]an!$E$42),[2]an!$J$42,""))))))))))))))))))))))))))))</f>
        <v/>
      </c>
      <c r="Y2189" s="17" t="str">
        <f>IFERROR(IF(F2189="Tugigrupp",0,
IF(AND(F2189="Peretoe teenus",H2189&gt;=[2]an!$M$37,RANK(D2189,$D2189:$D2189)+COUNTIFS($D$2:D2189,D2189,$F$2:F2189,F2189)-1&gt;1),"",
IF(AND(F2189="Peretoe teenus",H2189&gt;=[2]an!$M$37,RANK(D2189,$D2189:$D2189)+COUNTIFS($D$2:D2189,D2189,$F$2:F2189,F2189)-1=1,MONTH(H2189)=MONTH(K2189)=TRUE,YEAR(H2189)=YEAR(K2189)=TRUE),((EOMONTH(H2189,0)-H2189+1)*X2189)/DAY(EOMONTH(H2189,0)),
IF(AND(F2189="Peretoe teenus",H2189&gt;=[2]an!$M$37,RANK(D2189,$D2189:$D2189)+COUNTIFS($D$2:D2189,D2189,$F$2:F2189,F2189)-1=1),X2189,
IF(AND(F2189="Peretoe teenus",H2189&lt;[2]an!$M$37,S2189&lt;&gt;"kahepoolne vajaduspõhine",RANK(D2189,$D2189:$D2189)+COUNTIFS($D$2:D2189,D2189,$F$2:F2189,F2189)-1=1),X2189,
IF(AND(F2189="Peretoe teenus",H2189&lt;[2]an!$M$37,S2189&lt;&gt;"kahepoolne vajaduspõhine",RANK(D2189,$D2189:$D2189)+COUNTIFS($D$2:D2189,D2189,$F$2:F2189,F2189)-1&gt;1),"",
IF(AND(F2189="Peretoe teenus",H2189&lt;[2]an!$M$37,S2189="kahepoolne vajaduspõhine",U2189="",RANK(D2189,$D2189:$D2189)+COUNTIFS($D$2:D2189,D2189,$F$2:F2189,F2189)-1=1),X2189,
IF(AND(F2189="Peretoe teenus",H2189&lt;[2]an!$M$37,S2189="kahepoolne vajaduspõhine",U2189="",RANK(D2189,$D2189:$D2189)+COUNTIFS($D$2:D2189,D2189,$F$2:F2189,F2189)-1&gt;1),"",
IF(AND(F2189="Peretoe teenus",H2189&lt;[2]an!$M$37,S2189="kahepoolne vajaduspõhine",U2189&lt;[2]an!$M$37,RANK(D2189,$D2189:$D2189)+COUNTIFS($D$2:D2189,D2189,$F$2:F2189,F2189)-1=1),X2189,
IF(AND(F2189="Peretoe teenus",H2189&lt;[2]an!$M$37,S2189="kahepoolne vajaduspõhine",U2189&lt;[2]an!$M$37,RANK(D2189,$D2189:$D2189)+COUNTIFS($D$2:D2189,D2189,$F$2:F2189,F2189)-1&gt;1),"",
IF(AND(F2189="Peretoe teenus",H2189&lt;[2]an!$M$37,S2189="kahepoolne vajaduspõhine",U2189&gt;=[2]an!$M$37,U2189&lt;=[2]an!$M$38,RANK(D2189,$D2189:$D2189)+COUNTIFS($D$2:D2189,D2189,$F$2:F2189,F2189)-1=1),
((EOMONTH(U2189,0)-U2189+1)*X2189)/DAY(EOMONTH(U2189,0))+(DAY(U2189)-1)*100/DAY(EOMONTH(U2189,0)),
IF(AND(F2189="Peretoe teenus",H2189&lt;[2]an!$M$37,S2189="kahepoolne vajaduspõhine",U2189&gt;=[2]an!$M$37,U2189&lt;=[2]an!$M$38,RANK(D2189,$D2189:$D2189)+COUNTIFS($D$2:D2189,D2189,$F$2:F2189,F2189)-1&gt;1),"",
IF(AND(F2189="Peretoe teenus",H2189&lt;[2]an!$M$37,S2189="kahepoolne vajaduspõhine",U2189&gt;[2]an!$M$38,RANK(D2189,$D2189:$D2189)+COUNTIFS($D$2:D2189,D2189,$F$2:F2189,F2189)-1=1),X2189,
IF(AND(F2189="Peretoe teenus",H2189&lt;[2]an!$M$37,S2189="kahepoolne vajaduspõhine",U2189&gt;[2]an!$M$38,RANK(D2189,$D2189:$D2189)+COUNTIFS($D$2:D2189,D2189,$F$2:F2189,F2189)-1&gt;1),"",X2189*W2189)))))))))))))),"")</f>
        <v/>
      </c>
      <c r="Z2189" s="18" t="str">
        <f t="shared" si="103"/>
        <v/>
      </c>
      <c r="AA2189" s="19" t="str">
        <f>IFERROR(VLOOKUP(E2189,[2]an!$A$3:$B$81,2,FALSE),"")</f>
        <v/>
      </c>
      <c r="AB2189" s="19" t="str">
        <f>IFERROR(VLOOKUP(AA2189,[2]an!$C$2:$D$16,2,FALSE),"")</f>
        <v/>
      </c>
      <c r="AC2189" s="20"/>
      <c r="AD2189" s="21" t="str">
        <f>IF(A2189=[2]an!$F$36,VLOOKUP([2]an!$F$36,[2]an!$F$36:$H$36,3,FALSE),IF(A2189=[2]an!$F$35,VLOOKUP([2]an!$F$35,[2]an!$F$35:$H$35,3,FALSE),IF(A2189=[2]an!$F$33,VLOOKUP([2]an!$F$33,[2]an!$F$33:$H$33,3,FALSE),IF(A2189=[2]an!$F$31,VLOOKUP([2]an!$F$31,[2]an!$F$31:$H$31,3,FALSE),""))))</f>
        <v/>
      </c>
    </row>
    <row r="2190" spans="6:30" x14ac:dyDescent="0.2">
      <c r="F2190" s="10"/>
      <c r="G2190" s="8" t="str">
        <f t="shared" si="104"/>
        <v/>
      </c>
      <c r="H2190" s="13"/>
      <c r="K2190" s="13"/>
      <c r="L2190" s="10"/>
      <c r="M2190" s="10"/>
      <c r="S2190" s="8" t="str">
        <f>IFERROR(VLOOKUP(D2190,[1]peretoe_teenus!$A$2:$L$2000,5,FALSE),"")</f>
        <v/>
      </c>
      <c r="U2190" s="13"/>
      <c r="V2190" s="15" t="str" cm="1">
        <f t="array" ref="V2190">IFERROR(IF(AND(F2190="Tugigrupp",RANK(K2190,$K2190:$K2190)+COUNTIFS($K$2:K2190,K2190,$L$2:L2190,L2190,$M$2:M2190,M2190,$I$2:I2190,I2190,$G$2:G2190,G2190,$F$2:F2190,F2190)-1=1),SUMPRODUCT(($F$2:$F$4154=F2190)*($G$2:$G$4154=G2190)*($K$2:$K$4154=K2190)*($I$2:$I$4154=I2190)*($L$2:$L$4154=L2190)*($M$2:$M$4154=M2190)),""),"")</f>
        <v/>
      </c>
      <c r="W2190" s="15" t="str">
        <f t="shared" si="102"/>
        <v/>
      </c>
      <c r="X2190" s="16" t="str">
        <f>IF(AND(A2190=[2]an!$G$38,F2190=[2]an!$E$40),[2]an!$G$40,IF(AND(A2190=[2]an!$G$38,F2190=[2]an!$E$41),[2]an!$G$41,IF(AND(A2190=[2]an!$G$38,F2190=[2]an!$E$39,H2190&gt;=[2]an!$M$37),[2]an!$G$39,
IF(AND(A2190=[2]an!$G$38,F2190=[2]an!$E$39,H2190&lt;[2]an!$M$37,S2190="kahepoolne vajaduspõhine",U2190=""),[2]an!$M$40,
IF(AND(A2190=[2]an!$G$38,F2190=[2]an!$E$39,H2190&lt;[2]an!$M$37,S2190="kahepoolne vajaduspõhine",U2190&lt;&gt;""),[2]an!$G$39,
IF(AND(A2190=[2]an!$G$38,F2190=[2]an!$E$39,H2190&lt;[2]an!$M$37,S2190&lt;&gt;"kahepoolne vajaduspõhine"),[2]an!$G$39,
IF(AND(A2190=[2]an!$G$38,F2190=[2]an!$E$42),[2]an!$G$42,
IF(AND(A2190=[2]an!$H$38,F2190=[2]an!$E$40),[2]an!$H$40,IF(AND(A2190=[2]an!$H$38,F2190=[2]an!$E$41),[2]an!$H$41,IF(AND(A2190=[2]an!$H$38,F2190=[2]an!$E$39,H2190&gt;=[2]an!$M$37),[2]an!$H$39,
IF(AND(A2190=[2]an!$H$38,F2190=[2]an!$E$39,H2190&lt;[2]an!$M$37,S2190="kahepoolne vajaduspõhine",U2190=""),[2]an!$M$40,
IF(AND(A2190=[2]an!$H$38,F2190=[2]an!$E$39,H2190&lt;[2]an!$M$37,S2190="kahepoolne vajaduspõhine",U2190&lt;&gt;""),[2]an!$H$39,
IF(AND(A2190=[2]an!$H$38,F2190=[2]an!$E$39,H2190&lt;[2]an!$M$37,S2190&lt;&gt;"kahepoolne vajaduspõhine"),[2]an!$H$39,
IF(AND(A2190=[2]an!$H$38,F2190=[2]an!$E$42),[2]an!$H$42,
IF(AND(A2190=[2]an!$I$38,F2190=[2]an!$E$40),[2]an!$I$40,IF(AND(A2190=[2]an!$I$38,F2190=[2]an!$E$41),[2]an!$I$41,IF(AND(A2190=[2]an!$I$38,F2190=[2]an!$E$39,H2190&gt;=[2]an!$M$37),[2]an!$I$39,
IF(AND(A2190=[2]an!$I$38,F2190=[2]an!$E$39,H2190&lt;[2]an!$M$37,S2190="kahepoolne vajaduspõhine",U2190=""),[2]an!$M$40,
IF(AND(A2190=[2]an!$I$38,F2190=[2]an!$E$39,H2190&lt;[2]an!$M$37,S2190="kahepoolne vajaduspõhine",U2190&lt;&gt;""),[2]an!$I$39,
IF(AND(A2190=[2]an!$I$38,F2190=[2]an!$E$39,H2190&lt;[2]an!$M$37,S2190&lt;&gt;"kahepoolne vajaduspõhine"),[2]an!$I$39,
IF(AND(A2190=[2]an!$I$38,F2190=[2]an!$E$42),[2]an!$I$42,
IF(AND(A2190=[2]an!$J$38,F2190=[2]an!$E$40),[2]an!$J$40,IF(AND(A2190=[2]an!$J$38,F2190=[2]an!$E$41),[2]an!$J$41,IF(AND(A2190=[2]an!$J$38,F2190=[2]an!$E$39,H2190&gt;=[2]an!$M$37),[2]an!$J$39,
IF(AND(A2190=[2]an!$J$38,F2190=[2]an!$E$39,H2190&lt;[2]an!$M$37,S2190="kahepoolne vajaduspõhine",U2190=""),[2]an!$M$40,
IF(AND(A2190=[2]an!$J$38,F2190=[2]an!$E$39,H2190&lt;[2]an!$M$37,S2190="kahepoolne vajaduspõhine",U2190&lt;&gt;""),[2]an!$J$39,
IF(AND(A2190=[2]an!$J$38,F2190=[2]an!$E$39,H2190&lt;[2]an!$M$37,S2190&lt;&gt;"kahepoolne vajaduspõhine"),[2]an!$J$39,
IF(AND(A2190=[2]an!$J$38,F2190=[2]an!$E$42),[2]an!$J$42,""))))))))))))))))))))))))))))</f>
        <v/>
      </c>
      <c r="Y2190" s="17" t="str">
        <f>IFERROR(IF(F2190="Tugigrupp",0,
IF(AND(F2190="Peretoe teenus",H2190&gt;=[2]an!$M$37,RANK(D2190,$D2190:$D2190)+COUNTIFS($D$2:D2190,D2190,$F$2:F2190,F2190)-1&gt;1),"",
IF(AND(F2190="Peretoe teenus",H2190&gt;=[2]an!$M$37,RANK(D2190,$D2190:$D2190)+COUNTIFS($D$2:D2190,D2190,$F$2:F2190,F2190)-1=1,MONTH(H2190)=MONTH(K2190)=TRUE,YEAR(H2190)=YEAR(K2190)=TRUE),((EOMONTH(H2190,0)-H2190+1)*X2190)/DAY(EOMONTH(H2190,0)),
IF(AND(F2190="Peretoe teenus",H2190&gt;=[2]an!$M$37,RANK(D2190,$D2190:$D2190)+COUNTIFS($D$2:D2190,D2190,$F$2:F2190,F2190)-1=1),X2190,
IF(AND(F2190="Peretoe teenus",H2190&lt;[2]an!$M$37,S2190&lt;&gt;"kahepoolne vajaduspõhine",RANK(D2190,$D2190:$D2190)+COUNTIFS($D$2:D2190,D2190,$F$2:F2190,F2190)-1=1),X2190,
IF(AND(F2190="Peretoe teenus",H2190&lt;[2]an!$M$37,S2190&lt;&gt;"kahepoolne vajaduspõhine",RANK(D2190,$D2190:$D2190)+COUNTIFS($D$2:D2190,D2190,$F$2:F2190,F2190)-1&gt;1),"",
IF(AND(F2190="Peretoe teenus",H2190&lt;[2]an!$M$37,S2190="kahepoolne vajaduspõhine",U2190="",RANK(D2190,$D2190:$D2190)+COUNTIFS($D$2:D2190,D2190,$F$2:F2190,F2190)-1=1),X2190,
IF(AND(F2190="Peretoe teenus",H2190&lt;[2]an!$M$37,S2190="kahepoolne vajaduspõhine",U2190="",RANK(D2190,$D2190:$D2190)+COUNTIFS($D$2:D2190,D2190,$F$2:F2190,F2190)-1&gt;1),"",
IF(AND(F2190="Peretoe teenus",H2190&lt;[2]an!$M$37,S2190="kahepoolne vajaduspõhine",U2190&lt;[2]an!$M$37,RANK(D2190,$D2190:$D2190)+COUNTIFS($D$2:D2190,D2190,$F$2:F2190,F2190)-1=1),X2190,
IF(AND(F2190="Peretoe teenus",H2190&lt;[2]an!$M$37,S2190="kahepoolne vajaduspõhine",U2190&lt;[2]an!$M$37,RANK(D2190,$D2190:$D2190)+COUNTIFS($D$2:D2190,D2190,$F$2:F2190,F2190)-1&gt;1),"",
IF(AND(F2190="Peretoe teenus",H2190&lt;[2]an!$M$37,S2190="kahepoolne vajaduspõhine",U2190&gt;=[2]an!$M$37,U2190&lt;=[2]an!$M$38,RANK(D2190,$D2190:$D2190)+COUNTIFS($D$2:D2190,D2190,$F$2:F2190,F2190)-1=1),
((EOMONTH(U2190,0)-U2190+1)*X2190)/DAY(EOMONTH(U2190,0))+(DAY(U2190)-1)*100/DAY(EOMONTH(U2190,0)),
IF(AND(F2190="Peretoe teenus",H2190&lt;[2]an!$M$37,S2190="kahepoolne vajaduspõhine",U2190&gt;=[2]an!$M$37,U2190&lt;=[2]an!$M$38,RANK(D2190,$D2190:$D2190)+COUNTIFS($D$2:D2190,D2190,$F$2:F2190,F2190)-1&gt;1),"",
IF(AND(F2190="Peretoe teenus",H2190&lt;[2]an!$M$37,S2190="kahepoolne vajaduspõhine",U2190&gt;[2]an!$M$38,RANK(D2190,$D2190:$D2190)+COUNTIFS($D$2:D2190,D2190,$F$2:F2190,F2190)-1=1),X2190,
IF(AND(F2190="Peretoe teenus",H2190&lt;[2]an!$M$37,S2190="kahepoolne vajaduspõhine",U2190&gt;[2]an!$M$38,RANK(D2190,$D2190:$D2190)+COUNTIFS($D$2:D2190,D2190,$F$2:F2190,F2190)-1&gt;1),"",X2190*W2190)))))))))))))),"")</f>
        <v/>
      </c>
      <c r="Z2190" s="18" t="str">
        <f t="shared" si="103"/>
        <v/>
      </c>
      <c r="AA2190" s="19" t="str">
        <f>IFERROR(VLOOKUP(E2190,[2]an!$A$3:$B$81,2,FALSE),"")</f>
        <v/>
      </c>
      <c r="AB2190" s="19" t="str">
        <f>IFERROR(VLOOKUP(AA2190,[2]an!$C$2:$D$16,2,FALSE),"")</f>
        <v/>
      </c>
      <c r="AC2190" s="20"/>
      <c r="AD2190" s="21" t="str">
        <f>IF(A2190=[2]an!$F$36,VLOOKUP([2]an!$F$36,[2]an!$F$36:$H$36,3,FALSE),IF(A2190=[2]an!$F$35,VLOOKUP([2]an!$F$35,[2]an!$F$35:$H$35,3,FALSE),IF(A2190=[2]an!$F$33,VLOOKUP([2]an!$F$33,[2]an!$F$33:$H$33,3,FALSE),IF(A2190=[2]an!$F$31,VLOOKUP([2]an!$F$31,[2]an!$F$31:$H$31,3,FALSE),""))))</f>
        <v/>
      </c>
    </row>
    <row r="2191" spans="6:30" x14ac:dyDescent="0.2">
      <c r="F2191" s="10"/>
      <c r="G2191" s="8" t="str">
        <f t="shared" si="104"/>
        <v/>
      </c>
      <c r="H2191" s="13"/>
      <c r="K2191" s="13"/>
      <c r="L2191" s="10"/>
      <c r="M2191" s="10"/>
      <c r="S2191" s="8" t="str">
        <f>IFERROR(VLOOKUP(D2191,[1]peretoe_teenus!$A$2:$L$2000,5,FALSE),"")</f>
        <v/>
      </c>
      <c r="U2191" s="13"/>
      <c r="V2191" s="15" t="str" cm="1">
        <f t="array" ref="V2191">IFERROR(IF(AND(F2191="Tugigrupp",RANK(K2191,$K2191:$K2191)+COUNTIFS($K$2:K2191,K2191,$L$2:L2191,L2191,$M$2:M2191,M2191,$I$2:I2191,I2191,$G$2:G2191,G2191,$F$2:F2191,F2191)-1=1),SUMPRODUCT(($F$2:$F$4154=F2191)*($G$2:$G$4154=G2191)*($K$2:$K$4154=K2191)*($I$2:$I$4154=I2191)*($L$2:$L$4154=L2191)*($M$2:$M$4154=M2191)),""),"")</f>
        <v/>
      </c>
      <c r="W2191" s="15" t="str">
        <f t="shared" si="102"/>
        <v/>
      </c>
      <c r="X2191" s="16" t="str">
        <f>IF(AND(A2191=[2]an!$G$38,F2191=[2]an!$E$40),[2]an!$G$40,IF(AND(A2191=[2]an!$G$38,F2191=[2]an!$E$41),[2]an!$G$41,IF(AND(A2191=[2]an!$G$38,F2191=[2]an!$E$39,H2191&gt;=[2]an!$M$37),[2]an!$G$39,
IF(AND(A2191=[2]an!$G$38,F2191=[2]an!$E$39,H2191&lt;[2]an!$M$37,S2191="kahepoolne vajaduspõhine",U2191=""),[2]an!$M$40,
IF(AND(A2191=[2]an!$G$38,F2191=[2]an!$E$39,H2191&lt;[2]an!$M$37,S2191="kahepoolne vajaduspõhine",U2191&lt;&gt;""),[2]an!$G$39,
IF(AND(A2191=[2]an!$G$38,F2191=[2]an!$E$39,H2191&lt;[2]an!$M$37,S2191&lt;&gt;"kahepoolne vajaduspõhine"),[2]an!$G$39,
IF(AND(A2191=[2]an!$G$38,F2191=[2]an!$E$42),[2]an!$G$42,
IF(AND(A2191=[2]an!$H$38,F2191=[2]an!$E$40),[2]an!$H$40,IF(AND(A2191=[2]an!$H$38,F2191=[2]an!$E$41),[2]an!$H$41,IF(AND(A2191=[2]an!$H$38,F2191=[2]an!$E$39,H2191&gt;=[2]an!$M$37),[2]an!$H$39,
IF(AND(A2191=[2]an!$H$38,F2191=[2]an!$E$39,H2191&lt;[2]an!$M$37,S2191="kahepoolne vajaduspõhine",U2191=""),[2]an!$M$40,
IF(AND(A2191=[2]an!$H$38,F2191=[2]an!$E$39,H2191&lt;[2]an!$M$37,S2191="kahepoolne vajaduspõhine",U2191&lt;&gt;""),[2]an!$H$39,
IF(AND(A2191=[2]an!$H$38,F2191=[2]an!$E$39,H2191&lt;[2]an!$M$37,S2191&lt;&gt;"kahepoolne vajaduspõhine"),[2]an!$H$39,
IF(AND(A2191=[2]an!$H$38,F2191=[2]an!$E$42),[2]an!$H$42,
IF(AND(A2191=[2]an!$I$38,F2191=[2]an!$E$40),[2]an!$I$40,IF(AND(A2191=[2]an!$I$38,F2191=[2]an!$E$41),[2]an!$I$41,IF(AND(A2191=[2]an!$I$38,F2191=[2]an!$E$39,H2191&gt;=[2]an!$M$37),[2]an!$I$39,
IF(AND(A2191=[2]an!$I$38,F2191=[2]an!$E$39,H2191&lt;[2]an!$M$37,S2191="kahepoolne vajaduspõhine",U2191=""),[2]an!$M$40,
IF(AND(A2191=[2]an!$I$38,F2191=[2]an!$E$39,H2191&lt;[2]an!$M$37,S2191="kahepoolne vajaduspõhine",U2191&lt;&gt;""),[2]an!$I$39,
IF(AND(A2191=[2]an!$I$38,F2191=[2]an!$E$39,H2191&lt;[2]an!$M$37,S2191&lt;&gt;"kahepoolne vajaduspõhine"),[2]an!$I$39,
IF(AND(A2191=[2]an!$I$38,F2191=[2]an!$E$42),[2]an!$I$42,
IF(AND(A2191=[2]an!$J$38,F2191=[2]an!$E$40),[2]an!$J$40,IF(AND(A2191=[2]an!$J$38,F2191=[2]an!$E$41),[2]an!$J$41,IF(AND(A2191=[2]an!$J$38,F2191=[2]an!$E$39,H2191&gt;=[2]an!$M$37),[2]an!$J$39,
IF(AND(A2191=[2]an!$J$38,F2191=[2]an!$E$39,H2191&lt;[2]an!$M$37,S2191="kahepoolne vajaduspõhine",U2191=""),[2]an!$M$40,
IF(AND(A2191=[2]an!$J$38,F2191=[2]an!$E$39,H2191&lt;[2]an!$M$37,S2191="kahepoolne vajaduspõhine",U2191&lt;&gt;""),[2]an!$J$39,
IF(AND(A2191=[2]an!$J$38,F2191=[2]an!$E$39,H2191&lt;[2]an!$M$37,S2191&lt;&gt;"kahepoolne vajaduspõhine"),[2]an!$J$39,
IF(AND(A2191=[2]an!$J$38,F2191=[2]an!$E$42),[2]an!$J$42,""))))))))))))))))))))))))))))</f>
        <v/>
      </c>
      <c r="Y2191" s="17" t="str">
        <f>IFERROR(IF(F2191="Tugigrupp",0,
IF(AND(F2191="Peretoe teenus",H2191&gt;=[2]an!$M$37,RANK(D2191,$D2191:$D2191)+COUNTIFS($D$2:D2191,D2191,$F$2:F2191,F2191)-1&gt;1),"",
IF(AND(F2191="Peretoe teenus",H2191&gt;=[2]an!$M$37,RANK(D2191,$D2191:$D2191)+COUNTIFS($D$2:D2191,D2191,$F$2:F2191,F2191)-1=1,MONTH(H2191)=MONTH(K2191)=TRUE,YEAR(H2191)=YEAR(K2191)=TRUE),((EOMONTH(H2191,0)-H2191+1)*X2191)/DAY(EOMONTH(H2191,0)),
IF(AND(F2191="Peretoe teenus",H2191&gt;=[2]an!$M$37,RANK(D2191,$D2191:$D2191)+COUNTIFS($D$2:D2191,D2191,$F$2:F2191,F2191)-1=1),X2191,
IF(AND(F2191="Peretoe teenus",H2191&lt;[2]an!$M$37,S2191&lt;&gt;"kahepoolne vajaduspõhine",RANK(D2191,$D2191:$D2191)+COUNTIFS($D$2:D2191,D2191,$F$2:F2191,F2191)-1=1),X2191,
IF(AND(F2191="Peretoe teenus",H2191&lt;[2]an!$M$37,S2191&lt;&gt;"kahepoolne vajaduspõhine",RANK(D2191,$D2191:$D2191)+COUNTIFS($D$2:D2191,D2191,$F$2:F2191,F2191)-1&gt;1),"",
IF(AND(F2191="Peretoe teenus",H2191&lt;[2]an!$M$37,S2191="kahepoolne vajaduspõhine",U2191="",RANK(D2191,$D2191:$D2191)+COUNTIFS($D$2:D2191,D2191,$F$2:F2191,F2191)-1=1),X2191,
IF(AND(F2191="Peretoe teenus",H2191&lt;[2]an!$M$37,S2191="kahepoolne vajaduspõhine",U2191="",RANK(D2191,$D2191:$D2191)+COUNTIFS($D$2:D2191,D2191,$F$2:F2191,F2191)-1&gt;1),"",
IF(AND(F2191="Peretoe teenus",H2191&lt;[2]an!$M$37,S2191="kahepoolne vajaduspõhine",U2191&lt;[2]an!$M$37,RANK(D2191,$D2191:$D2191)+COUNTIFS($D$2:D2191,D2191,$F$2:F2191,F2191)-1=1),X2191,
IF(AND(F2191="Peretoe teenus",H2191&lt;[2]an!$M$37,S2191="kahepoolne vajaduspõhine",U2191&lt;[2]an!$M$37,RANK(D2191,$D2191:$D2191)+COUNTIFS($D$2:D2191,D2191,$F$2:F2191,F2191)-1&gt;1),"",
IF(AND(F2191="Peretoe teenus",H2191&lt;[2]an!$M$37,S2191="kahepoolne vajaduspõhine",U2191&gt;=[2]an!$M$37,U2191&lt;=[2]an!$M$38,RANK(D2191,$D2191:$D2191)+COUNTIFS($D$2:D2191,D2191,$F$2:F2191,F2191)-1=1),
((EOMONTH(U2191,0)-U2191+1)*X2191)/DAY(EOMONTH(U2191,0))+(DAY(U2191)-1)*100/DAY(EOMONTH(U2191,0)),
IF(AND(F2191="Peretoe teenus",H2191&lt;[2]an!$M$37,S2191="kahepoolne vajaduspõhine",U2191&gt;=[2]an!$M$37,U2191&lt;=[2]an!$M$38,RANK(D2191,$D2191:$D2191)+COUNTIFS($D$2:D2191,D2191,$F$2:F2191,F2191)-1&gt;1),"",
IF(AND(F2191="Peretoe teenus",H2191&lt;[2]an!$M$37,S2191="kahepoolne vajaduspõhine",U2191&gt;[2]an!$M$38,RANK(D2191,$D2191:$D2191)+COUNTIFS($D$2:D2191,D2191,$F$2:F2191,F2191)-1=1),X2191,
IF(AND(F2191="Peretoe teenus",H2191&lt;[2]an!$M$37,S2191="kahepoolne vajaduspõhine",U2191&gt;[2]an!$M$38,RANK(D2191,$D2191:$D2191)+COUNTIFS($D$2:D2191,D2191,$F$2:F2191,F2191)-1&gt;1),"",X2191*W2191)))))))))))))),"")</f>
        <v/>
      </c>
      <c r="Z2191" s="18" t="str">
        <f t="shared" si="103"/>
        <v/>
      </c>
      <c r="AA2191" s="19" t="str">
        <f>IFERROR(VLOOKUP(E2191,[2]an!$A$3:$B$81,2,FALSE),"")</f>
        <v/>
      </c>
      <c r="AB2191" s="19" t="str">
        <f>IFERROR(VLOOKUP(AA2191,[2]an!$C$2:$D$16,2,FALSE),"")</f>
        <v/>
      </c>
      <c r="AC2191" s="20"/>
      <c r="AD2191" s="21" t="str">
        <f>IF(A2191=[2]an!$F$36,VLOOKUP([2]an!$F$36,[2]an!$F$36:$H$36,3,FALSE),IF(A2191=[2]an!$F$35,VLOOKUP([2]an!$F$35,[2]an!$F$35:$H$35,3,FALSE),IF(A2191=[2]an!$F$33,VLOOKUP([2]an!$F$33,[2]an!$F$33:$H$33,3,FALSE),IF(A2191=[2]an!$F$31,VLOOKUP([2]an!$F$31,[2]an!$F$31:$H$31,3,FALSE),""))))</f>
        <v/>
      </c>
    </row>
    <row r="2192" spans="6:30" x14ac:dyDescent="0.2">
      <c r="F2192" s="10"/>
      <c r="G2192" s="8" t="str">
        <f t="shared" si="104"/>
        <v/>
      </c>
      <c r="H2192" s="13"/>
      <c r="K2192" s="13"/>
      <c r="L2192" s="10"/>
      <c r="M2192" s="10"/>
      <c r="S2192" s="8" t="str">
        <f>IFERROR(VLOOKUP(D2192,[1]peretoe_teenus!$A$2:$L$2000,5,FALSE),"")</f>
        <v/>
      </c>
      <c r="U2192" s="13"/>
      <c r="V2192" s="15" t="str" cm="1">
        <f t="array" ref="V2192">IFERROR(IF(AND(F2192="Tugigrupp",RANK(K2192,$K2192:$K2192)+COUNTIFS($K$2:K2192,K2192,$L$2:L2192,L2192,$M$2:M2192,M2192,$I$2:I2192,I2192,$G$2:G2192,G2192,$F$2:F2192,F2192)-1=1),SUMPRODUCT(($F$2:$F$4154=F2192)*($G$2:$G$4154=G2192)*($K$2:$K$4154=K2192)*($I$2:$I$4154=I2192)*($L$2:$L$4154=L2192)*($M$2:$M$4154=M2192)),""),"")</f>
        <v/>
      </c>
      <c r="W2192" s="15" t="str">
        <f t="shared" si="102"/>
        <v/>
      </c>
      <c r="X2192" s="16" t="str">
        <f>IF(AND(A2192=[2]an!$G$38,F2192=[2]an!$E$40),[2]an!$G$40,IF(AND(A2192=[2]an!$G$38,F2192=[2]an!$E$41),[2]an!$G$41,IF(AND(A2192=[2]an!$G$38,F2192=[2]an!$E$39,H2192&gt;=[2]an!$M$37),[2]an!$G$39,
IF(AND(A2192=[2]an!$G$38,F2192=[2]an!$E$39,H2192&lt;[2]an!$M$37,S2192="kahepoolne vajaduspõhine",U2192=""),[2]an!$M$40,
IF(AND(A2192=[2]an!$G$38,F2192=[2]an!$E$39,H2192&lt;[2]an!$M$37,S2192="kahepoolne vajaduspõhine",U2192&lt;&gt;""),[2]an!$G$39,
IF(AND(A2192=[2]an!$G$38,F2192=[2]an!$E$39,H2192&lt;[2]an!$M$37,S2192&lt;&gt;"kahepoolne vajaduspõhine"),[2]an!$G$39,
IF(AND(A2192=[2]an!$G$38,F2192=[2]an!$E$42),[2]an!$G$42,
IF(AND(A2192=[2]an!$H$38,F2192=[2]an!$E$40),[2]an!$H$40,IF(AND(A2192=[2]an!$H$38,F2192=[2]an!$E$41),[2]an!$H$41,IF(AND(A2192=[2]an!$H$38,F2192=[2]an!$E$39,H2192&gt;=[2]an!$M$37),[2]an!$H$39,
IF(AND(A2192=[2]an!$H$38,F2192=[2]an!$E$39,H2192&lt;[2]an!$M$37,S2192="kahepoolne vajaduspõhine",U2192=""),[2]an!$M$40,
IF(AND(A2192=[2]an!$H$38,F2192=[2]an!$E$39,H2192&lt;[2]an!$M$37,S2192="kahepoolne vajaduspõhine",U2192&lt;&gt;""),[2]an!$H$39,
IF(AND(A2192=[2]an!$H$38,F2192=[2]an!$E$39,H2192&lt;[2]an!$M$37,S2192&lt;&gt;"kahepoolne vajaduspõhine"),[2]an!$H$39,
IF(AND(A2192=[2]an!$H$38,F2192=[2]an!$E$42),[2]an!$H$42,
IF(AND(A2192=[2]an!$I$38,F2192=[2]an!$E$40),[2]an!$I$40,IF(AND(A2192=[2]an!$I$38,F2192=[2]an!$E$41),[2]an!$I$41,IF(AND(A2192=[2]an!$I$38,F2192=[2]an!$E$39,H2192&gt;=[2]an!$M$37),[2]an!$I$39,
IF(AND(A2192=[2]an!$I$38,F2192=[2]an!$E$39,H2192&lt;[2]an!$M$37,S2192="kahepoolne vajaduspõhine",U2192=""),[2]an!$M$40,
IF(AND(A2192=[2]an!$I$38,F2192=[2]an!$E$39,H2192&lt;[2]an!$M$37,S2192="kahepoolne vajaduspõhine",U2192&lt;&gt;""),[2]an!$I$39,
IF(AND(A2192=[2]an!$I$38,F2192=[2]an!$E$39,H2192&lt;[2]an!$M$37,S2192&lt;&gt;"kahepoolne vajaduspõhine"),[2]an!$I$39,
IF(AND(A2192=[2]an!$I$38,F2192=[2]an!$E$42),[2]an!$I$42,
IF(AND(A2192=[2]an!$J$38,F2192=[2]an!$E$40),[2]an!$J$40,IF(AND(A2192=[2]an!$J$38,F2192=[2]an!$E$41),[2]an!$J$41,IF(AND(A2192=[2]an!$J$38,F2192=[2]an!$E$39,H2192&gt;=[2]an!$M$37),[2]an!$J$39,
IF(AND(A2192=[2]an!$J$38,F2192=[2]an!$E$39,H2192&lt;[2]an!$M$37,S2192="kahepoolne vajaduspõhine",U2192=""),[2]an!$M$40,
IF(AND(A2192=[2]an!$J$38,F2192=[2]an!$E$39,H2192&lt;[2]an!$M$37,S2192="kahepoolne vajaduspõhine",U2192&lt;&gt;""),[2]an!$J$39,
IF(AND(A2192=[2]an!$J$38,F2192=[2]an!$E$39,H2192&lt;[2]an!$M$37,S2192&lt;&gt;"kahepoolne vajaduspõhine"),[2]an!$J$39,
IF(AND(A2192=[2]an!$J$38,F2192=[2]an!$E$42),[2]an!$J$42,""))))))))))))))))))))))))))))</f>
        <v/>
      </c>
      <c r="Y2192" s="17" t="str">
        <f>IFERROR(IF(F2192="Tugigrupp",0,
IF(AND(F2192="Peretoe teenus",H2192&gt;=[2]an!$M$37,RANK(D2192,$D2192:$D2192)+COUNTIFS($D$2:D2192,D2192,$F$2:F2192,F2192)-1&gt;1),"",
IF(AND(F2192="Peretoe teenus",H2192&gt;=[2]an!$M$37,RANK(D2192,$D2192:$D2192)+COUNTIFS($D$2:D2192,D2192,$F$2:F2192,F2192)-1=1,MONTH(H2192)=MONTH(K2192)=TRUE,YEAR(H2192)=YEAR(K2192)=TRUE),((EOMONTH(H2192,0)-H2192+1)*X2192)/DAY(EOMONTH(H2192,0)),
IF(AND(F2192="Peretoe teenus",H2192&gt;=[2]an!$M$37,RANK(D2192,$D2192:$D2192)+COUNTIFS($D$2:D2192,D2192,$F$2:F2192,F2192)-1=1),X2192,
IF(AND(F2192="Peretoe teenus",H2192&lt;[2]an!$M$37,S2192&lt;&gt;"kahepoolne vajaduspõhine",RANK(D2192,$D2192:$D2192)+COUNTIFS($D$2:D2192,D2192,$F$2:F2192,F2192)-1=1),X2192,
IF(AND(F2192="Peretoe teenus",H2192&lt;[2]an!$M$37,S2192&lt;&gt;"kahepoolne vajaduspõhine",RANK(D2192,$D2192:$D2192)+COUNTIFS($D$2:D2192,D2192,$F$2:F2192,F2192)-1&gt;1),"",
IF(AND(F2192="Peretoe teenus",H2192&lt;[2]an!$M$37,S2192="kahepoolne vajaduspõhine",U2192="",RANK(D2192,$D2192:$D2192)+COUNTIFS($D$2:D2192,D2192,$F$2:F2192,F2192)-1=1),X2192,
IF(AND(F2192="Peretoe teenus",H2192&lt;[2]an!$M$37,S2192="kahepoolne vajaduspõhine",U2192="",RANK(D2192,$D2192:$D2192)+COUNTIFS($D$2:D2192,D2192,$F$2:F2192,F2192)-1&gt;1),"",
IF(AND(F2192="Peretoe teenus",H2192&lt;[2]an!$M$37,S2192="kahepoolne vajaduspõhine",U2192&lt;[2]an!$M$37,RANK(D2192,$D2192:$D2192)+COUNTIFS($D$2:D2192,D2192,$F$2:F2192,F2192)-1=1),X2192,
IF(AND(F2192="Peretoe teenus",H2192&lt;[2]an!$M$37,S2192="kahepoolne vajaduspõhine",U2192&lt;[2]an!$M$37,RANK(D2192,$D2192:$D2192)+COUNTIFS($D$2:D2192,D2192,$F$2:F2192,F2192)-1&gt;1),"",
IF(AND(F2192="Peretoe teenus",H2192&lt;[2]an!$M$37,S2192="kahepoolne vajaduspõhine",U2192&gt;=[2]an!$M$37,U2192&lt;=[2]an!$M$38,RANK(D2192,$D2192:$D2192)+COUNTIFS($D$2:D2192,D2192,$F$2:F2192,F2192)-1=1),
((EOMONTH(U2192,0)-U2192+1)*X2192)/DAY(EOMONTH(U2192,0))+(DAY(U2192)-1)*100/DAY(EOMONTH(U2192,0)),
IF(AND(F2192="Peretoe teenus",H2192&lt;[2]an!$M$37,S2192="kahepoolne vajaduspõhine",U2192&gt;=[2]an!$M$37,U2192&lt;=[2]an!$M$38,RANK(D2192,$D2192:$D2192)+COUNTIFS($D$2:D2192,D2192,$F$2:F2192,F2192)-1&gt;1),"",
IF(AND(F2192="Peretoe teenus",H2192&lt;[2]an!$M$37,S2192="kahepoolne vajaduspõhine",U2192&gt;[2]an!$M$38,RANK(D2192,$D2192:$D2192)+COUNTIFS($D$2:D2192,D2192,$F$2:F2192,F2192)-1=1),X2192,
IF(AND(F2192="Peretoe teenus",H2192&lt;[2]an!$M$37,S2192="kahepoolne vajaduspõhine",U2192&gt;[2]an!$M$38,RANK(D2192,$D2192:$D2192)+COUNTIFS($D$2:D2192,D2192,$F$2:F2192,F2192)-1&gt;1),"",X2192*W2192)))))))))))))),"")</f>
        <v/>
      </c>
      <c r="Z2192" s="18" t="str">
        <f t="shared" si="103"/>
        <v/>
      </c>
      <c r="AA2192" s="19" t="str">
        <f>IFERROR(VLOOKUP(E2192,[2]an!$A$3:$B$81,2,FALSE),"")</f>
        <v/>
      </c>
      <c r="AB2192" s="19" t="str">
        <f>IFERROR(VLOOKUP(AA2192,[2]an!$C$2:$D$16,2,FALSE),"")</f>
        <v/>
      </c>
      <c r="AC2192" s="20"/>
      <c r="AD2192" s="21" t="str">
        <f>IF(A2192=[2]an!$F$36,VLOOKUP([2]an!$F$36,[2]an!$F$36:$H$36,3,FALSE),IF(A2192=[2]an!$F$35,VLOOKUP([2]an!$F$35,[2]an!$F$35:$H$35,3,FALSE),IF(A2192=[2]an!$F$33,VLOOKUP([2]an!$F$33,[2]an!$F$33:$H$33,3,FALSE),IF(A2192=[2]an!$F$31,VLOOKUP([2]an!$F$31,[2]an!$F$31:$H$31,3,FALSE),""))))</f>
        <v/>
      </c>
    </row>
    <row r="2193" spans="6:30" x14ac:dyDescent="0.2">
      <c r="F2193" s="10"/>
      <c r="G2193" s="8" t="str">
        <f t="shared" si="104"/>
        <v/>
      </c>
      <c r="H2193" s="13"/>
      <c r="K2193" s="13"/>
      <c r="L2193" s="10"/>
      <c r="M2193" s="10"/>
      <c r="S2193" s="8" t="str">
        <f>IFERROR(VLOOKUP(D2193,[1]peretoe_teenus!$A$2:$L$2000,5,FALSE),"")</f>
        <v/>
      </c>
      <c r="U2193" s="13"/>
      <c r="V2193" s="15" t="str" cm="1">
        <f t="array" ref="V2193">IFERROR(IF(AND(F2193="Tugigrupp",RANK(K2193,$K2193:$K2193)+COUNTIFS($K$2:K2193,K2193,$L$2:L2193,L2193,$M$2:M2193,M2193,$I$2:I2193,I2193,$G$2:G2193,G2193,$F$2:F2193,F2193)-1=1),SUMPRODUCT(($F$2:$F$4154=F2193)*($G$2:$G$4154=G2193)*($K$2:$K$4154=K2193)*($I$2:$I$4154=I2193)*($L$2:$L$4154=L2193)*($M$2:$M$4154=M2193)),""),"")</f>
        <v/>
      </c>
      <c r="W2193" s="15" t="str">
        <f t="shared" si="102"/>
        <v/>
      </c>
      <c r="X2193" s="16" t="str">
        <f>IF(AND(A2193=[2]an!$G$38,F2193=[2]an!$E$40),[2]an!$G$40,IF(AND(A2193=[2]an!$G$38,F2193=[2]an!$E$41),[2]an!$G$41,IF(AND(A2193=[2]an!$G$38,F2193=[2]an!$E$39,H2193&gt;=[2]an!$M$37),[2]an!$G$39,
IF(AND(A2193=[2]an!$G$38,F2193=[2]an!$E$39,H2193&lt;[2]an!$M$37,S2193="kahepoolne vajaduspõhine",U2193=""),[2]an!$M$40,
IF(AND(A2193=[2]an!$G$38,F2193=[2]an!$E$39,H2193&lt;[2]an!$M$37,S2193="kahepoolne vajaduspõhine",U2193&lt;&gt;""),[2]an!$G$39,
IF(AND(A2193=[2]an!$G$38,F2193=[2]an!$E$39,H2193&lt;[2]an!$M$37,S2193&lt;&gt;"kahepoolne vajaduspõhine"),[2]an!$G$39,
IF(AND(A2193=[2]an!$G$38,F2193=[2]an!$E$42),[2]an!$G$42,
IF(AND(A2193=[2]an!$H$38,F2193=[2]an!$E$40),[2]an!$H$40,IF(AND(A2193=[2]an!$H$38,F2193=[2]an!$E$41),[2]an!$H$41,IF(AND(A2193=[2]an!$H$38,F2193=[2]an!$E$39,H2193&gt;=[2]an!$M$37),[2]an!$H$39,
IF(AND(A2193=[2]an!$H$38,F2193=[2]an!$E$39,H2193&lt;[2]an!$M$37,S2193="kahepoolne vajaduspõhine",U2193=""),[2]an!$M$40,
IF(AND(A2193=[2]an!$H$38,F2193=[2]an!$E$39,H2193&lt;[2]an!$M$37,S2193="kahepoolne vajaduspõhine",U2193&lt;&gt;""),[2]an!$H$39,
IF(AND(A2193=[2]an!$H$38,F2193=[2]an!$E$39,H2193&lt;[2]an!$M$37,S2193&lt;&gt;"kahepoolne vajaduspõhine"),[2]an!$H$39,
IF(AND(A2193=[2]an!$H$38,F2193=[2]an!$E$42),[2]an!$H$42,
IF(AND(A2193=[2]an!$I$38,F2193=[2]an!$E$40),[2]an!$I$40,IF(AND(A2193=[2]an!$I$38,F2193=[2]an!$E$41),[2]an!$I$41,IF(AND(A2193=[2]an!$I$38,F2193=[2]an!$E$39,H2193&gt;=[2]an!$M$37),[2]an!$I$39,
IF(AND(A2193=[2]an!$I$38,F2193=[2]an!$E$39,H2193&lt;[2]an!$M$37,S2193="kahepoolne vajaduspõhine",U2193=""),[2]an!$M$40,
IF(AND(A2193=[2]an!$I$38,F2193=[2]an!$E$39,H2193&lt;[2]an!$M$37,S2193="kahepoolne vajaduspõhine",U2193&lt;&gt;""),[2]an!$I$39,
IF(AND(A2193=[2]an!$I$38,F2193=[2]an!$E$39,H2193&lt;[2]an!$M$37,S2193&lt;&gt;"kahepoolne vajaduspõhine"),[2]an!$I$39,
IF(AND(A2193=[2]an!$I$38,F2193=[2]an!$E$42),[2]an!$I$42,
IF(AND(A2193=[2]an!$J$38,F2193=[2]an!$E$40),[2]an!$J$40,IF(AND(A2193=[2]an!$J$38,F2193=[2]an!$E$41),[2]an!$J$41,IF(AND(A2193=[2]an!$J$38,F2193=[2]an!$E$39,H2193&gt;=[2]an!$M$37),[2]an!$J$39,
IF(AND(A2193=[2]an!$J$38,F2193=[2]an!$E$39,H2193&lt;[2]an!$M$37,S2193="kahepoolne vajaduspõhine",U2193=""),[2]an!$M$40,
IF(AND(A2193=[2]an!$J$38,F2193=[2]an!$E$39,H2193&lt;[2]an!$M$37,S2193="kahepoolne vajaduspõhine",U2193&lt;&gt;""),[2]an!$J$39,
IF(AND(A2193=[2]an!$J$38,F2193=[2]an!$E$39,H2193&lt;[2]an!$M$37,S2193&lt;&gt;"kahepoolne vajaduspõhine"),[2]an!$J$39,
IF(AND(A2193=[2]an!$J$38,F2193=[2]an!$E$42),[2]an!$J$42,""))))))))))))))))))))))))))))</f>
        <v/>
      </c>
      <c r="Y2193" s="17" t="str">
        <f>IFERROR(IF(F2193="Tugigrupp",0,
IF(AND(F2193="Peretoe teenus",H2193&gt;=[2]an!$M$37,RANK(D2193,$D2193:$D2193)+COUNTIFS($D$2:D2193,D2193,$F$2:F2193,F2193)-1&gt;1),"",
IF(AND(F2193="Peretoe teenus",H2193&gt;=[2]an!$M$37,RANK(D2193,$D2193:$D2193)+COUNTIFS($D$2:D2193,D2193,$F$2:F2193,F2193)-1=1,MONTH(H2193)=MONTH(K2193)=TRUE,YEAR(H2193)=YEAR(K2193)=TRUE),((EOMONTH(H2193,0)-H2193+1)*X2193)/DAY(EOMONTH(H2193,0)),
IF(AND(F2193="Peretoe teenus",H2193&gt;=[2]an!$M$37,RANK(D2193,$D2193:$D2193)+COUNTIFS($D$2:D2193,D2193,$F$2:F2193,F2193)-1=1),X2193,
IF(AND(F2193="Peretoe teenus",H2193&lt;[2]an!$M$37,S2193&lt;&gt;"kahepoolne vajaduspõhine",RANK(D2193,$D2193:$D2193)+COUNTIFS($D$2:D2193,D2193,$F$2:F2193,F2193)-1=1),X2193,
IF(AND(F2193="Peretoe teenus",H2193&lt;[2]an!$M$37,S2193&lt;&gt;"kahepoolne vajaduspõhine",RANK(D2193,$D2193:$D2193)+COUNTIFS($D$2:D2193,D2193,$F$2:F2193,F2193)-1&gt;1),"",
IF(AND(F2193="Peretoe teenus",H2193&lt;[2]an!$M$37,S2193="kahepoolne vajaduspõhine",U2193="",RANK(D2193,$D2193:$D2193)+COUNTIFS($D$2:D2193,D2193,$F$2:F2193,F2193)-1=1),X2193,
IF(AND(F2193="Peretoe teenus",H2193&lt;[2]an!$M$37,S2193="kahepoolne vajaduspõhine",U2193="",RANK(D2193,$D2193:$D2193)+COUNTIFS($D$2:D2193,D2193,$F$2:F2193,F2193)-1&gt;1),"",
IF(AND(F2193="Peretoe teenus",H2193&lt;[2]an!$M$37,S2193="kahepoolne vajaduspõhine",U2193&lt;[2]an!$M$37,RANK(D2193,$D2193:$D2193)+COUNTIFS($D$2:D2193,D2193,$F$2:F2193,F2193)-1=1),X2193,
IF(AND(F2193="Peretoe teenus",H2193&lt;[2]an!$M$37,S2193="kahepoolne vajaduspõhine",U2193&lt;[2]an!$M$37,RANK(D2193,$D2193:$D2193)+COUNTIFS($D$2:D2193,D2193,$F$2:F2193,F2193)-1&gt;1),"",
IF(AND(F2193="Peretoe teenus",H2193&lt;[2]an!$M$37,S2193="kahepoolne vajaduspõhine",U2193&gt;=[2]an!$M$37,U2193&lt;=[2]an!$M$38,RANK(D2193,$D2193:$D2193)+COUNTIFS($D$2:D2193,D2193,$F$2:F2193,F2193)-1=1),
((EOMONTH(U2193,0)-U2193+1)*X2193)/DAY(EOMONTH(U2193,0))+(DAY(U2193)-1)*100/DAY(EOMONTH(U2193,0)),
IF(AND(F2193="Peretoe teenus",H2193&lt;[2]an!$M$37,S2193="kahepoolne vajaduspõhine",U2193&gt;=[2]an!$M$37,U2193&lt;=[2]an!$M$38,RANK(D2193,$D2193:$D2193)+COUNTIFS($D$2:D2193,D2193,$F$2:F2193,F2193)-1&gt;1),"",
IF(AND(F2193="Peretoe teenus",H2193&lt;[2]an!$M$37,S2193="kahepoolne vajaduspõhine",U2193&gt;[2]an!$M$38,RANK(D2193,$D2193:$D2193)+COUNTIFS($D$2:D2193,D2193,$F$2:F2193,F2193)-1=1),X2193,
IF(AND(F2193="Peretoe teenus",H2193&lt;[2]an!$M$37,S2193="kahepoolne vajaduspõhine",U2193&gt;[2]an!$M$38,RANK(D2193,$D2193:$D2193)+COUNTIFS($D$2:D2193,D2193,$F$2:F2193,F2193)-1&gt;1),"",X2193*W2193)))))))))))))),"")</f>
        <v/>
      </c>
      <c r="Z2193" s="18" t="str">
        <f t="shared" si="103"/>
        <v/>
      </c>
      <c r="AA2193" s="19" t="str">
        <f>IFERROR(VLOOKUP(E2193,[2]an!$A$3:$B$81,2,FALSE),"")</f>
        <v/>
      </c>
      <c r="AB2193" s="19" t="str">
        <f>IFERROR(VLOOKUP(AA2193,[2]an!$C$2:$D$16,2,FALSE),"")</f>
        <v/>
      </c>
      <c r="AC2193" s="20"/>
      <c r="AD2193" s="21" t="str">
        <f>IF(A2193=[2]an!$F$36,VLOOKUP([2]an!$F$36,[2]an!$F$36:$H$36,3,FALSE),IF(A2193=[2]an!$F$35,VLOOKUP([2]an!$F$35,[2]an!$F$35:$H$35,3,FALSE),IF(A2193=[2]an!$F$33,VLOOKUP([2]an!$F$33,[2]an!$F$33:$H$33,3,FALSE),IF(A2193=[2]an!$F$31,VLOOKUP([2]an!$F$31,[2]an!$F$31:$H$31,3,FALSE),""))))</f>
        <v/>
      </c>
    </row>
    <row r="2194" spans="6:30" x14ac:dyDescent="0.2">
      <c r="F2194" s="10"/>
      <c r="G2194" s="8" t="str">
        <f t="shared" si="104"/>
        <v/>
      </c>
      <c r="H2194" s="13"/>
      <c r="K2194" s="13"/>
      <c r="L2194" s="10"/>
      <c r="M2194" s="10"/>
      <c r="S2194" s="8" t="str">
        <f>IFERROR(VLOOKUP(D2194,[1]peretoe_teenus!$A$2:$L$2000,5,FALSE),"")</f>
        <v/>
      </c>
      <c r="U2194" s="13"/>
      <c r="V2194" s="15" t="str" cm="1">
        <f t="array" ref="V2194">IFERROR(IF(AND(F2194="Tugigrupp",RANK(K2194,$K2194:$K2194)+COUNTIFS($K$2:K2194,K2194,$L$2:L2194,L2194,$M$2:M2194,M2194,$I$2:I2194,I2194,$G$2:G2194,G2194,$F$2:F2194,F2194)-1=1),SUMPRODUCT(($F$2:$F$4154=F2194)*($G$2:$G$4154=G2194)*($K$2:$K$4154=K2194)*($I$2:$I$4154=I2194)*($L$2:$L$4154=L2194)*($M$2:$M$4154=M2194)),""),"")</f>
        <v/>
      </c>
      <c r="W2194" s="15" t="str">
        <f t="shared" si="102"/>
        <v/>
      </c>
      <c r="X2194" s="16" t="str">
        <f>IF(AND(A2194=[2]an!$G$38,F2194=[2]an!$E$40),[2]an!$G$40,IF(AND(A2194=[2]an!$G$38,F2194=[2]an!$E$41),[2]an!$G$41,IF(AND(A2194=[2]an!$G$38,F2194=[2]an!$E$39,H2194&gt;=[2]an!$M$37),[2]an!$G$39,
IF(AND(A2194=[2]an!$G$38,F2194=[2]an!$E$39,H2194&lt;[2]an!$M$37,S2194="kahepoolne vajaduspõhine",U2194=""),[2]an!$M$40,
IF(AND(A2194=[2]an!$G$38,F2194=[2]an!$E$39,H2194&lt;[2]an!$M$37,S2194="kahepoolne vajaduspõhine",U2194&lt;&gt;""),[2]an!$G$39,
IF(AND(A2194=[2]an!$G$38,F2194=[2]an!$E$39,H2194&lt;[2]an!$M$37,S2194&lt;&gt;"kahepoolne vajaduspõhine"),[2]an!$G$39,
IF(AND(A2194=[2]an!$G$38,F2194=[2]an!$E$42),[2]an!$G$42,
IF(AND(A2194=[2]an!$H$38,F2194=[2]an!$E$40),[2]an!$H$40,IF(AND(A2194=[2]an!$H$38,F2194=[2]an!$E$41),[2]an!$H$41,IF(AND(A2194=[2]an!$H$38,F2194=[2]an!$E$39,H2194&gt;=[2]an!$M$37),[2]an!$H$39,
IF(AND(A2194=[2]an!$H$38,F2194=[2]an!$E$39,H2194&lt;[2]an!$M$37,S2194="kahepoolne vajaduspõhine",U2194=""),[2]an!$M$40,
IF(AND(A2194=[2]an!$H$38,F2194=[2]an!$E$39,H2194&lt;[2]an!$M$37,S2194="kahepoolne vajaduspõhine",U2194&lt;&gt;""),[2]an!$H$39,
IF(AND(A2194=[2]an!$H$38,F2194=[2]an!$E$39,H2194&lt;[2]an!$M$37,S2194&lt;&gt;"kahepoolne vajaduspõhine"),[2]an!$H$39,
IF(AND(A2194=[2]an!$H$38,F2194=[2]an!$E$42),[2]an!$H$42,
IF(AND(A2194=[2]an!$I$38,F2194=[2]an!$E$40),[2]an!$I$40,IF(AND(A2194=[2]an!$I$38,F2194=[2]an!$E$41),[2]an!$I$41,IF(AND(A2194=[2]an!$I$38,F2194=[2]an!$E$39,H2194&gt;=[2]an!$M$37),[2]an!$I$39,
IF(AND(A2194=[2]an!$I$38,F2194=[2]an!$E$39,H2194&lt;[2]an!$M$37,S2194="kahepoolne vajaduspõhine",U2194=""),[2]an!$M$40,
IF(AND(A2194=[2]an!$I$38,F2194=[2]an!$E$39,H2194&lt;[2]an!$M$37,S2194="kahepoolne vajaduspõhine",U2194&lt;&gt;""),[2]an!$I$39,
IF(AND(A2194=[2]an!$I$38,F2194=[2]an!$E$39,H2194&lt;[2]an!$M$37,S2194&lt;&gt;"kahepoolne vajaduspõhine"),[2]an!$I$39,
IF(AND(A2194=[2]an!$I$38,F2194=[2]an!$E$42),[2]an!$I$42,
IF(AND(A2194=[2]an!$J$38,F2194=[2]an!$E$40),[2]an!$J$40,IF(AND(A2194=[2]an!$J$38,F2194=[2]an!$E$41),[2]an!$J$41,IF(AND(A2194=[2]an!$J$38,F2194=[2]an!$E$39,H2194&gt;=[2]an!$M$37),[2]an!$J$39,
IF(AND(A2194=[2]an!$J$38,F2194=[2]an!$E$39,H2194&lt;[2]an!$M$37,S2194="kahepoolne vajaduspõhine",U2194=""),[2]an!$M$40,
IF(AND(A2194=[2]an!$J$38,F2194=[2]an!$E$39,H2194&lt;[2]an!$M$37,S2194="kahepoolne vajaduspõhine",U2194&lt;&gt;""),[2]an!$J$39,
IF(AND(A2194=[2]an!$J$38,F2194=[2]an!$E$39,H2194&lt;[2]an!$M$37,S2194&lt;&gt;"kahepoolne vajaduspõhine"),[2]an!$J$39,
IF(AND(A2194=[2]an!$J$38,F2194=[2]an!$E$42),[2]an!$J$42,""))))))))))))))))))))))))))))</f>
        <v/>
      </c>
      <c r="Y2194" s="17" t="str">
        <f>IFERROR(IF(F2194="Tugigrupp",0,
IF(AND(F2194="Peretoe teenus",H2194&gt;=[2]an!$M$37,RANK(D2194,$D2194:$D2194)+COUNTIFS($D$2:D2194,D2194,$F$2:F2194,F2194)-1&gt;1),"",
IF(AND(F2194="Peretoe teenus",H2194&gt;=[2]an!$M$37,RANK(D2194,$D2194:$D2194)+COUNTIFS($D$2:D2194,D2194,$F$2:F2194,F2194)-1=1,MONTH(H2194)=MONTH(K2194)=TRUE,YEAR(H2194)=YEAR(K2194)=TRUE),((EOMONTH(H2194,0)-H2194+1)*X2194)/DAY(EOMONTH(H2194,0)),
IF(AND(F2194="Peretoe teenus",H2194&gt;=[2]an!$M$37,RANK(D2194,$D2194:$D2194)+COUNTIFS($D$2:D2194,D2194,$F$2:F2194,F2194)-1=1),X2194,
IF(AND(F2194="Peretoe teenus",H2194&lt;[2]an!$M$37,S2194&lt;&gt;"kahepoolne vajaduspõhine",RANK(D2194,$D2194:$D2194)+COUNTIFS($D$2:D2194,D2194,$F$2:F2194,F2194)-1=1),X2194,
IF(AND(F2194="Peretoe teenus",H2194&lt;[2]an!$M$37,S2194&lt;&gt;"kahepoolne vajaduspõhine",RANK(D2194,$D2194:$D2194)+COUNTIFS($D$2:D2194,D2194,$F$2:F2194,F2194)-1&gt;1),"",
IF(AND(F2194="Peretoe teenus",H2194&lt;[2]an!$M$37,S2194="kahepoolne vajaduspõhine",U2194="",RANK(D2194,$D2194:$D2194)+COUNTIFS($D$2:D2194,D2194,$F$2:F2194,F2194)-1=1),X2194,
IF(AND(F2194="Peretoe teenus",H2194&lt;[2]an!$M$37,S2194="kahepoolne vajaduspõhine",U2194="",RANK(D2194,$D2194:$D2194)+COUNTIFS($D$2:D2194,D2194,$F$2:F2194,F2194)-1&gt;1),"",
IF(AND(F2194="Peretoe teenus",H2194&lt;[2]an!$M$37,S2194="kahepoolne vajaduspõhine",U2194&lt;[2]an!$M$37,RANK(D2194,$D2194:$D2194)+COUNTIFS($D$2:D2194,D2194,$F$2:F2194,F2194)-1=1),X2194,
IF(AND(F2194="Peretoe teenus",H2194&lt;[2]an!$M$37,S2194="kahepoolne vajaduspõhine",U2194&lt;[2]an!$M$37,RANK(D2194,$D2194:$D2194)+COUNTIFS($D$2:D2194,D2194,$F$2:F2194,F2194)-1&gt;1),"",
IF(AND(F2194="Peretoe teenus",H2194&lt;[2]an!$M$37,S2194="kahepoolne vajaduspõhine",U2194&gt;=[2]an!$M$37,U2194&lt;=[2]an!$M$38,RANK(D2194,$D2194:$D2194)+COUNTIFS($D$2:D2194,D2194,$F$2:F2194,F2194)-1=1),
((EOMONTH(U2194,0)-U2194+1)*X2194)/DAY(EOMONTH(U2194,0))+(DAY(U2194)-1)*100/DAY(EOMONTH(U2194,0)),
IF(AND(F2194="Peretoe teenus",H2194&lt;[2]an!$M$37,S2194="kahepoolne vajaduspõhine",U2194&gt;=[2]an!$M$37,U2194&lt;=[2]an!$M$38,RANK(D2194,$D2194:$D2194)+COUNTIFS($D$2:D2194,D2194,$F$2:F2194,F2194)-1&gt;1),"",
IF(AND(F2194="Peretoe teenus",H2194&lt;[2]an!$M$37,S2194="kahepoolne vajaduspõhine",U2194&gt;[2]an!$M$38,RANK(D2194,$D2194:$D2194)+COUNTIFS($D$2:D2194,D2194,$F$2:F2194,F2194)-1=1),X2194,
IF(AND(F2194="Peretoe teenus",H2194&lt;[2]an!$M$37,S2194="kahepoolne vajaduspõhine",U2194&gt;[2]an!$M$38,RANK(D2194,$D2194:$D2194)+COUNTIFS($D$2:D2194,D2194,$F$2:F2194,F2194)-1&gt;1),"",X2194*W2194)))))))))))))),"")</f>
        <v/>
      </c>
      <c r="Z2194" s="18" t="str">
        <f t="shared" si="103"/>
        <v/>
      </c>
      <c r="AA2194" s="19" t="str">
        <f>IFERROR(VLOOKUP(E2194,[2]an!$A$3:$B$81,2,FALSE),"")</f>
        <v/>
      </c>
      <c r="AB2194" s="19" t="str">
        <f>IFERROR(VLOOKUP(AA2194,[2]an!$C$2:$D$16,2,FALSE),"")</f>
        <v/>
      </c>
      <c r="AC2194" s="20"/>
      <c r="AD2194" s="21" t="str">
        <f>IF(A2194=[2]an!$F$36,VLOOKUP([2]an!$F$36,[2]an!$F$36:$H$36,3,FALSE),IF(A2194=[2]an!$F$35,VLOOKUP([2]an!$F$35,[2]an!$F$35:$H$35,3,FALSE),IF(A2194=[2]an!$F$33,VLOOKUP([2]an!$F$33,[2]an!$F$33:$H$33,3,FALSE),IF(A2194=[2]an!$F$31,VLOOKUP([2]an!$F$31,[2]an!$F$31:$H$31,3,FALSE),""))))</f>
        <v/>
      </c>
    </row>
    <row r="2195" spans="6:30" x14ac:dyDescent="0.2">
      <c r="F2195" s="10"/>
      <c r="G2195" s="8" t="str">
        <f t="shared" si="104"/>
        <v/>
      </c>
      <c r="H2195" s="13"/>
      <c r="K2195" s="13"/>
      <c r="L2195" s="10"/>
      <c r="M2195" s="10"/>
      <c r="S2195" s="8" t="str">
        <f>IFERROR(VLOOKUP(D2195,[1]peretoe_teenus!$A$2:$L$2000,5,FALSE),"")</f>
        <v/>
      </c>
      <c r="U2195" s="13"/>
      <c r="V2195" s="15" t="str" cm="1">
        <f t="array" ref="V2195">IFERROR(IF(AND(F2195="Tugigrupp",RANK(K2195,$K2195:$K2195)+COUNTIFS($K$2:K2195,K2195,$L$2:L2195,L2195,$M$2:M2195,M2195,$I$2:I2195,I2195,$G$2:G2195,G2195,$F$2:F2195,F2195)-1=1),SUMPRODUCT(($F$2:$F$4154=F2195)*($G$2:$G$4154=G2195)*($K$2:$K$4154=K2195)*($I$2:$I$4154=I2195)*($L$2:$L$4154=L2195)*($M$2:$M$4154=M2195)),""),"")</f>
        <v/>
      </c>
      <c r="W2195" s="15" t="str">
        <f t="shared" si="102"/>
        <v/>
      </c>
      <c r="X2195" s="16" t="str">
        <f>IF(AND(A2195=[2]an!$G$38,F2195=[2]an!$E$40),[2]an!$G$40,IF(AND(A2195=[2]an!$G$38,F2195=[2]an!$E$41),[2]an!$G$41,IF(AND(A2195=[2]an!$G$38,F2195=[2]an!$E$39,H2195&gt;=[2]an!$M$37),[2]an!$G$39,
IF(AND(A2195=[2]an!$G$38,F2195=[2]an!$E$39,H2195&lt;[2]an!$M$37,S2195="kahepoolne vajaduspõhine",U2195=""),[2]an!$M$40,
IF(AND(A2195=[2]an!$G$38,F2195=[2]an!$E$39,H2195&lt;[2]an!$M$37,S2195="kahepoolne vajaduspõhine",U2195&lt;&gt;""),[2]an!$G$39,
IF(AND(A2195=[2]an!$G$38,F2195=[2]an!$E$39,H2195&lt;[2]an!$M$37,S2195&lt;&gt;"kahepoolne vajaduspõhine"),[2]an!$G$39,
IF(AND(A2195=[2]an!$G$38,F2195=[2]an!$E$42),[2]an!$G$42,
IF(AND(A2195=[2]an!$H$38,F2195=[2]an!$E$40),[2]an!$H$40,IF(AND(A2195=[2]an!$H$38,F2195=[2]an!$E$41),[2]an!$H$41,IF(AND(A2195=[2]an!$H$38,F2195=[2]an!$E$39,H2195&gt;=[2]an!$M$37),[2]an!$H$39,
IF(AND(A2195=[2]an!$H$38,F2195=[2]an!$E$39,H2195&lt;[2]an!$M$37,S2195="kahepoolne vajaduspõhine",U2195=""),[2]an!$M$40,
IF(AND(A2195=[2]an!$H$38,F2195=[2]an!$E$39,H2195&lt;[2]an!$M$37,S2195="kahepoolne vajaduspõhine",U2195&lt;&gt;""),[2]an!$H$39,
IF(AND(A2195=[2]an!$H$38,F2195=[2]an!$E$39,H2195&lt;[2]an!$M$37,S2195&lt;&gt;"kahepoolne vajaduspõhine"),[2]an!$H$39,
IF(AND(A2195=[2]an!$H$38,F2195=[2]an!$E$42),[2]an!$H$42,
IF(AND(A2195=[2]an!$I$38,F2195=[2]an!$E$40),[2]an!$I$40,IF(AND(A2195=[2]an!$I$38,F2195=[2]an!$E$41),[2]an!$I$41,IF(AND(A2195=[2]an!$I$38,F2195=[2]an!$E$39,H2195&gt;=[2]an!$M$37),[2]an!$I$39,
IF(AND(A2195=[2]an!$I$38,F2195=[2]an!$E$39,H2195&lt;[2]an!$M$37,S2195="kahepoolne vajaduspõhine",U2195=""),[2]an!$M$40,
IF(AND(A2195=[2]an!$I$38,F2195=[2]an!$E$39,H2195&lt;[2]an!$M$37,S2195="kahepoolne vajaduspõhine",U2195&lt;&gt;""),[2]an!$I$39,
IF(AND(A2195=[2]an!$I$38,F2195=[2]an!$E$39,H2195&lt;[2]an!$M$37,S2195&lt;&gt;"kahepoolne vajaduspõhine"),[2]an!$I$39,
IF(AND(A2195=[2]an!$I$38,F2195=[2]an!$E$42),[2]an!$I$42,
IF(AND(A2195=[2]an!$J$38,F2195=[2]an!$E$40),[2]an!$J$40,IF(AND(A2195=[2]an!$J$38,F2195=[2]an!$E$41),[2]an!$J$41,IF(AND(A2195=[2]an!$J$38,F2195=[2]an!$E$39,H2195&gt;=[2]an!$M$37),[2]an!$J$39,
IF(AND(A2195=[2]an!$J$38,F2195=[2]an!$E$39,H2195&lt;[2]an!$M$37,S2195="kahepoolne vajaduspõhine",U2195=""),[2]an!$M$40,
IF(AND(A2195=[2]an!$J$38,F2195=[2]an!$E$39,H2195&lt;[2]an!$M$37,S2195="kahepoolne vajaduspõhine",U2195&lt;&gt;""),[2]an!$J$39,
IF(AND(A2195=[2]an!$J$38,F2195=[2]an!$E$39,H2195&lt;[2]an!$M$37,S2195&lt;&gt;"kahepoolne vajaduspõhine"),[2]an!$J$39,
IF(AND(A2195=[2]an!$J$38,F2195=[2]an!$E$42),[2]an!$J$42,""))))))))))))))))))))))))))))</f>
        <v/>
      </c>
      <c r="Y2195" s="17" t="str">
        <f>IFERROR(IF(F2195="Tugigrupp",0,
IF(AND(F2195="Peretoe teenus",H2195&gt;=[2]an!$M$37,RANK(D2195,$D2195:$D2195)+COUNTIFS($D$2:D2195,D2195,$F$2:F2195,F2195)-1&gt;1),"",
IF(AND(F2195="Peretoe teenus",H2195&gt;=[2]an!$M$37,RANK(D2195,$D2195:$D2195)+COUNTIFS($D$2:D2195,D2195,$F$2:F2195,F2195)-1=1,MONTH(H2195)=MONTH(K2195)=TRUE,YEAR(H2195)=YEAR(K2195)=TRUE),((EOMONTH(H2195,0)-H2195+1)*X2195)/DAY(EOMONTH(H2195,0)),
IF(AND(F2195="Peretoe teenus",H2195&gt;=[2]an!$M$37,RANK(D2195,$D2195:$D2195)+COUNTIFS($D$2:D2195,D2195,$F$2:F2195,F2195)-1=1),X2195,
IF(AND(F2195="Peretoe teenus",H2195&lt;[2]an!$M$37,S2195&lt;&gt;"kahepoolne vajaduspõhine",RANK(D2195,$D2195:$D2195)+COUNTIFS($D$2:D2195,D2195,$F$2:F2195,F2195)-1=1),X2195,
IF(AND(F2195="Peretoe teenus",H2195&lt;[2]an!$M$37,S2195&lt;&gt;"kahepoolne vajaduspõhine",RANK(D2195,$D2195:$D2195)+COUNTIFS($D$2:D2195,D2195,$F$2:F2195,F2195)-1&gt;1),"",
IF(AND(F2195="Peretoe teenus",H2195&lt;[2]an!$M$37,S2195="kahepoolne vajaduspõhine",U2195="",RANK(D2195,$D2195:$D2195)+COUNTIFS($D$2:D2195,D2195,$F$2:F2195,F2195)-1=1),X2195,
IF(AND(F2195="Peretoe teenus",H2195&lt;[2]an!$M$37,S2195="kahepoolne vajaduspõhine",U2195="",RANK(D2195,$D2195:$D2195)+COUNTIFS($D$2:D2195,D2195,$F$2:F2195,F2195)-1&gt;1),"",
IF(AND(F2195="Peretoe teenus",H2195&lt;[2]an!$M$37,S2195="kahepoolne vajaduspõhine",U2195&lt;[2]an!$M$37,RANK(D2195,$D2195:$D2195)+COUNTIFS($D$2:D2195,D2195,$F$2:F2195,F2195)-1=1),X2195,
IF(AND(F2195="Peretoe teenus",H2195&lt;[2]an!$M$37,S2195="kahepoolne vajaduspõhine",U2195&lt;[2]an!$M$37,RANK(D2195,$D2195:$D2195)+COUNTIFS($D$2:D2195,D2195,$F$2:F2195,F2195)-1&gt;1),"",
IF(AND(F2195="Peretoe teenus",H2195&lt;[2]an!$M$37,S2195="kahepoolne vajaduspõhine",U2195&gt;=[2]an!$M$37,U2195&lt;=[2]an!$M$38,RANK(D2195,$D2195:$D2195)+COUNTIFS($D$2:D2195,D2195,$F$2:F2195,F2195)-1=1),
((EOMONTH(U2195,0)-U2195+1)*X2195)/DAY(EOMONTH(U2195,0))+(DAY(U2195)-1)*100/DAY(EOMONTH(U2195,0)),
IF(AND(F2195="Peretoe teenus",H2195&lt;[2]an!$M$37,S2195="kahepoolne vajaduspõhine",U2195&gt;=[2]an!$M$37,U2195&lt;=[2]an!$M$38,RANK(D2195,$D2195:$D2195)+COUNTIFS($D$2:D2195,D2195,$F$2:F2195,F2195)-1&gt;1),"",
IF(AND(F2195="Peretoe teenus",H2195&lt;[2]an!$M$37,S2195="kahepoolne vajaduspõhine",U2195&gt;[2]an!$M$38,RANK(D2195,$D2195:$D2195)+COUNTIFS($D$2:D2195,D2195,$F$2:F2195,F2195)-1=1),X2195,
IF(AND(F2195="Peretoe teenus",H2195&lt;[2]an!$M$37,S2195="kahepoolne vajaduspõhine",U2195&gt;[2]an!$M$38,RANK(D2195,$D2195:$D2195)+COUNTIFS($D$2:D2195,D2195,$F$2:F2195,F2195)-1&gt;1),"",X2195*W2195)))))))))))))),"")</f>
        <v/>
      </c>
      <c r="Z2195" s="18" t="str">
        <f t="shared" si="103"/>
        <v/>
      </c>
      <c r="AA2195" s="19" t="str">
        <f>IFERROR(VLOOKUP(E2195,[2]an!$A$3:$B$81,2,FALSE),"")</f>
        <v/>
      </c>
      <c r="AB2195" s="19" t="str">
        <f>IFERROR(VLOOKUP(AA2195,[2]an!$C$2:$D$16,2,FALSE),"")</f>
        <v/>
      </c>
      <c r="AC2195" s="20"/>
      <c r="AD2195" s="21" t="str">
        <f>IF(A2195=[2]an!$F$36,VLOOKUP([2]an!$F$36,[2]an!$F$36:$H$36,3,FALSE),IF(A2195=[2]an!$F$35,VLOOKUP([2]an!$F$35,[2]an!$F$35:$H$35,3,FALSE),IF(A2195=[2]an!$F$33,VLOOKUP([2]an!$F$33,[2]an!$F$33:$H$33,3,FALSE),IF(A2195=[2]an!$F$31,VLOOKUP([2]an!$F$31,[2]an!$F$31:$H$31,3,FALSE),""))))</f>
        <v/>
      </c>
    </row>
    <row r="2196" spans="6:30" x14ac:dyDescent="0.2">
      <c r="F2196" s="10"/>
      <c r="G2196" s="8" t="str">
        <f t="shared" si="104"/>
        <v/>
      </c>
      <c r="H2196" s="13"/>
      <c r="K2196" s="13"/>
      <c r="L2196" s="10"/>
      <c r="M2196" s="10"/>
      <c r="S2196" s="8" t="str">
        <f>IFERROR(VLOOKUP(D2196,[1]peretoe_teenus!$A$2:$L$2000,5,FALSE),"")</f>
        <v/>
      </c>
      <c r="U2196" s="13"/>
      <c r="V2196" s="15" t="str" cm="1">
        <f t="array" ref="V2196">IFERROR(IF(AND(F2196="Tugigrupp",RANK(K2196,$K2196:$K2196)+COUNTIFS($K$2:K2196,K2196,$L$2:L2196,L2196,$M$2:M2196,M2196,$I$2:I2196,I2196,$G$2:G2196,G2196,$F$2:F2196,F2196)-1=1),SUMPRODUCT(($F$2:$F$4154=F2196)*($G$2:$G$4154=G2196)*($K$2:$K$4154=K2196)*($I$2:$I$4154=I2196)*($L$2:$L$4154=L2196)*($M$2:$M$4154=M2196)),""),"")</f>
        <v/>
      </c>
      <c r="W2196" s="15" t="str">
        <f t="shared" si="102"/>
        <v/>
      </c>
      <c r="X2196" s="16" t="str">
        <f>IF(AND(A2196=[2]an!$G$38,F2196=[2]an!$E$40),[2]an!$G$40,IF(AND(A2196=[2]an!$G$38,F2196=[2]an!$E$41),[2]an!$G$41,IF(AND(A2196=[2]an!$G$38,F2196=[2]an!$E$39,H2196&gt;=[2]an!$M$37),[2]an!$G$39,
IF(AND(A2196=[2]an!$G$38,F2196=[2]an!$E$39,H2196&lt;[2]an!$M$37,S2196="kahepoolne vajaduspõhine",U2196=""),[2]an!$M$40,
IF(AND(A2196=[2]an!$G$38,F2196=[2]an!$E$39,H2196&lt;[2]an!$M$37,S2196="kahepoolne vajaduspõhine",U2196&lt;&gt;""),[2]an!$G$39,
IF(AND(A2196=[2]an!$G$38,F2196=[2]an!$E$39,H2196&lt;[2]an!$M$37,S2196&lt;&gt;"kahepoolne vajaduspõhine"),[2]an!$G$39,
IF(AND(A2196=[2]an!$G$38,F2196=[2]an!$E$42),[2]an!$G$42,
IF(AND(A2196=[2]an!$H$38,F2196=[2]an!$E$40),[2]an!$H$40,IF(AND(A2196=[2]an!$H$38,F2196=[2]an!$E$41),[2]an!$H$41,IF(AND(A2196=[2]an!$H$38,F2196=[2]an!$E$39,H2196&gt;=[2]an!$M$37),[2]an!$H$39,
IF(AND(A2196=[2]an!$H$38,F2196=[2]an!$E$39,H2196&lt;[2]an!$M$37,S2196="kahepoolne vajaduspõhine",U2196=""),[2]an!$M$40,
IF(AND(A2196=[2]an!$H$38,F2196=[2]an!$E$39,H2196&lt;[2]an!$M$37,S2196="kahepoolne vajaduspõhine",U2196&lt;&gt;""),[2]an!$H$39,
IF(AND(A2196=[2]an!$H$38,F2196=[2]an!$E$39,H2196&lt;[2]an!$M$37,S2196&lt;&gt;"kahepoolne vajaduspõhine"),[2]an!$H$39,
IF(AND(A2196=[2]an!$H$38,F2196=[2]an!$E$42),[2]an!$H$42,
IF(AND(A2196=[2]an!$I$38,F2196=[2]an!$E$40),[2]an!$I$40,IF(AND(A2196=[2]an!$I$38,F2196=[2]an!$E$41),[2]an!$I$41,IF(AND(A2196=[2]an!$I$38,F2196=[2]an!$E$39,H2196&gt;=[2]an!$M$37),[2]an!$I$39,
IF(AND(A2196=[2]an!$I$38,F2196=[2]an!$E$39,H2196&lt;[2]an!$M$37,S2196="kahepoolne vajaduspõhine",U2196=""),[2]an!$M$40,
IF(AND(A2196=[2]an!$I$38,F2196=[2]an!$E$39,H2196&lt;[2]an!$M$37,S2196="kahepoolne vajaduspõhine",U2196&lt;&gt;""),[2]an!$I$39,
IF(AND(A2196=[2]an!$I$38,F2196=[2]an!$E$39,H2196&lt;[2]an!$M$37,S2196&lt;&gt;"kahepoolne vajaduspõhine"),[2]an!$I$39,
IF(AND(A2196=[2]an!$I$38,F2196=[2]an!$E$42),[2]an!$I$42,
IF(AND(A2196=[2]an!$J$38,F2196=[2]an!$E$40),[2]an!$J$40,IF(AND(A2196=[2]an!$J$38,F2196=[2]an!$E$41),[2]an!$J$41,IF(AND(A2196=[2]an!$J$38,F2196=[2]an!$E$39,H2196&gt;=[2]an!$M$37),[2]an!$J$39,
IF(AND(A2196=[2]an!$J$38,F2196=[2]an!$E$39,H2196&lt;[2]an!$M$37,S2196="kahepoolne vajaduspõhine",U2196=""),[2]an!$M$40,
IF(AND(A2196=[2]an!$J$38,F2196=[2]an!$E$39,H2196&lt;[2]an!$M$37,S2196="kahepoolne vajaduspõhine",U2196&lt;&gt;""),[2]an!$J$39,
IF(AND(A2196=[2]an!$J$38,F2196=[2]an!$E$39,H2196&lt;[2]an!$M$37,S2196&lt;&gt;"kahepoolne vajaduspõhine"),[2]an!$J$39,
IF(AND(A2196=[2]an!$J$38,F2196=[2]an!$E$42),[2]an!$J$42,""))))))))))))))))))))))))))))</f>
        <v/>
      </c>
      <c r="Y2196" s="17" t="str">
        <f>IFERROR(IF(F2196="Tugigrupp",0,
IF(AND(F2196="Peretoe teenus",H2196&gt;=[2]an!$M$37,RANK(D2196,$D2196:$D2196)+COUNTIFS($D$2:D2196,D2196,$F$2:F2196,F2196)-1&gt;1),"",
IF(AND(F2196="Peretoe teenus",H2196&gt;=[2]an!$M$37,RANK(D2196,$D2196:$D2196)+COUNTIFS($D$2:D2196,D2196,$F$2:F2196,F2196)-1=1,MONTH(H2196)=MONTH(K2196)=TRUE,YEAR(H2196)=YEAR(K2196)=TRUE),((EOMONTH(H2196,0)-H2196+1)*X2196)/DAY(EOMONTH(H2196,0)),
IF(AND(F2196="Peretoe teenus",H2196&gt;=[2]an!$M$37,RANK(D2196,$D2196:$D2196)+COUNTIFS($D$2:D2196,D2196,$F$2:F2196,F2196)-1=1),X2196,
IF(AND(F2196="Peretoe teenus",H2196&lt;[2]an!$M$37,S2196&lt;&gt;"kahepoolne vajaduspõhine",RANK(D2196,$D2196:$D2196)+COUNTIFS($D$2:D2196,D2196,$F$2:F2196,F2196)-1=1),X2196,
IF(AND(F2196="Peretoe teenus",H2196&lt;[2]an!$M$37,S2196&lt;&gt;"kahepoolne vajaduspõhine",RANK(D2196,$D2196:$D2196)+COUNTIFS($D$2:D2196,D2196,$F$2:F2196,F2196)-1&gt;1),"",
IF(AND(F2196="Peretoe teenus",H2196&lt;[2]an!$M$37,S2196="kahepoolne vajaduspõhine",U2196="",RANK(D2196,$D2196:$D2196)+COUNTIFS($D$2:D2196,D2196,$F$2:F2196,F2196)-1=1),X2196,
IF(AND(F2196="Peretoe teenus",H2196&lt;[2]an!$M$37,S2196="kahepoolne vajaduspõhine",U2196="",RANK(D2196,$D2196:$D2196)+COUNTIFS($D$2:D2196,D2196,$F$2:F2196,F2196)-1&gt;1),"",
IF(AND(F2196="Peretoe teenus",H2196&lt;[2]an!$M$37,S2196="kahepoolne vajaduspõhine",U2196&lt;[2]an!$M$37,RANK(D2196,$D2196:$D2196)+COUNTIFS($D$2:D2196,D2196,$F$2:F2196,F2196)-1=1),X2196,
IF(AND(F2196="Peretoe teenus",H2196&lt;[2]an!$M$37,S2196="kahepoolne vajaduspõhine",U2196&lt;[2]an!$M$37,RANK(D2196,$D2196:$D2196)+COUNTIFS($D$2:D2196,D2196,$F$2:F2196,F2196)-1&gt;1),"",
IF(AND(F2196="Peretoe teenus",H2196&lt;[2]an!$M$37,S2196="kahepoolne vajaduspõhine",U2196&gt;=[2]an!$M$37,U2196&lt;=[2]an!$M$38,RANK(D2196,$D2196:$D2196)+COUNTIFS($D$2:D2196,D2196,$F$2:F2196,F2196)-1=1),
((EOMONTH(U2196,0)-U2196+1)*X2196)/DAY(EOMONTH(U2196,0))+(DAY(U2196)-1)*100/DAY(EOMONTH(U2196,0)),
IF(AND(F2196="Peretoe teenus",H2196&lt;[2]an!$M$37,S2196="kahepoolne vajaduspõhine",U2196&gt;=[2]an!$M$37,U2196&lt;=[2]an!$M$38,RANK(D2196,$D2196:$D2196)+COUNTIFS($D$2:D2196,D2196,$F$2:F2196,F2196)-1&gt;1),"",
IF(AND(F2196="Peretoe teenus",H2196&lt;[2]an!$M$37,S2196="kahepoolne vajaduspõhine",U2196&gt;[2]an!$M$38,RANK(D2196,$D2196:$D2196)+COUNTIFS($D$2:D2196,D2196,$F$2:F2196,F2196)-1=1),X2196,
IF(AND(F2196="Peretoe teenus",H2196&lt;[2]an!$M$37,S2196="kahepoolne vajaduspõhine",U2196&gt;[2]an!$M$38,RANK(D2196,$D2196:$D2196)+COUNTIFS($D$2:D2196,D2196,$F$2:F2196,F2196)-1&gt;1),"",X2196*W2196)))))))))))))),"")</f>
        <v/>
      </c>
      <c r="Z2196" s="18" t="str">
        <f t="shared" si="103"/>
        <v/>
      </c>
      <c r="AA2196" s="19" t="str">
        <f>IFERROR(VLOOKUP(E2196,[2]an!$A$3:$B$81,2,FALSE),"")</f>
        <v/>
      </c>
      <c r="AB2196" s="19" t="str">
        <f>IFERROR(VLOOKUP(AA2196,[2]an!$C$2:$D$16,2,FALSE),"")</f>
        <v/>
      </c>
      <c r="AC2196" s="20"/>
      <c r="AD2196" s="21" t="str">
        <f>IF(A2196=[2]an!$F$36,VLOOKUP([2]an!$F$36,[2]an!$F$36:$H$36,3,FALSE),IF(A2196=[2]an!$F$35,VLOOKUP([2]an!$F$35,[2]an!$F$35:$H$35,3,FALSE),IF(A2196=[2]an!$F$33,VLOOKUP([2]an!$F$33,[2]an!$F$33:$H$33,3,FALSE),IF(A2196=[2]an!$F$31,VLOOKUP([2]an!$F$31,[2]an!$F$31:$H$31,3,FALSE),""))))</f>
        <v/>
      </c>
    </row>
    <row r="2197" spans="6:30" x14ac:dyDescent="0.2">
      <c r="F2197" s="10"/>
      <c r="G2197" s="8" t="str">
        <f t="shared" si="104"/>
        <v/>
      </c>
      <c r="H2197" s="13"/>
      <c r="K2197" s="13"/>
      <c r="L2197" s="10"/>
      <c r="M2197" s="10"/>
      <c r="S2197" s="8" t="str">
        <f>IFERROR(VLOOKUP(D2197,[1]peretoe_teenus!$A$2:$L$2000,5,FALSE),"")</f>
        <v/>
      </c>
      <c r="U2197" s="13"/>
      <c r="V2197" s="15" t="str" cm="1">
        <f t="array" ref="V2197">IFERROR(IF(AND(F2197="Tugigrupp",RANK(K2197,$K2197:$K2197)+COUNTIFS($K$2:K2197,K2197,$L$2:L2197,L2197,$M$2:M2197,M2197,$I$2:I2197,I2197,$G$2:G2197,G2197,$F$2:F2197,F2197)-1=1),SUMPRODUCT(($F$2:$F$4154=F2197)*($G$2:$G$4154=G2197)*($K$2:$K$4154=K2197)*($I$2:$I$4154=I2197)*($L$2:$L$4154=L2197)*($M$2:$M$4154=M2197)),""),"")</f>
        <v/>
      </c>
      <c r="W2197" s="15" t="str">
        <f t="shared" si="102"/>
        <v/>
      </c>
      <c r="X2197" s="16" t="str">
        <f>IF(AND(A2197=[2]an!$G$38,F2197=[2]an!$E$40),[2]an!$G$40,IF(AND(A2197=[2]an!$G$38,F2197=[2]an!$E$41),[2]an!$G$41,IF(AND(A2197=[2]an!$G$38,F2197=[2]an!$E$39,H2197&gt;=[2]an!$M$37),[2]an!$G$39,
IF(AND(A2197=[2]an!$G$38,F2197=[2]an!$E$39,H2197&lt;[2]an!$M$37,S2197="kahepoolne vajaduspõhine",U2197=""),[2]an!$M$40,
IF(AND(A2197=[2]an!$G$38,F2197=[2]an!$E$39,H2197&lt;[2]an!$M$37,S2197="kahepoolne vajaduspõhine",U2197&lt;&gt;""),[2]an!$G$39,
IF(AND(A2197=[2]an!$G$38,F2197=[2]an!$E$39,H2197&lt;[2]an!$M$37,S2197&lt;&gt;"kahepoolne vajaduspõhine"),[2]an!$G$39,
IF(AND(A2197=[2]an!$G$38,F2197=[2]an!$E$42),[2]an!$G$42,
IF(AND(A2197=[2]an!$H$38,F2197=[2]an!$E$40),[2]an!$H$40,IF(AND(A2197=[2]an!$H$38,F2197=[2]an!$E$41),[2]an!$H$41,IF(AND(A2197=[2]an!$H$38,F2197=[2]an!$E$39,H2197&gt;=[2]an!$M$37),[2]an!$H$39,
IF(AND(A2197=[2]an!$H$38,F2197=[2]an!$E$39,H2197&lt;[2]an!$M$37,S2197="kahepoolne vajaduspõhine",U2197=""),[2]an!$M$40,
IF(AND(A2197=[2]an!$H$38,F2197=[2]an!$E$39,H2197&lt;[2]an!$M$37,S2197="kahepoolne vajaduspõhine",U2197&lt;&gt;""),[2]an!$H$39,
IF(AND(A2197=[2]an!$H$38,F2197=[2]an!$E$39,H2197&lt;[2]an!$M$37,S2197&lt;&gt;"kahepoolne vajaduspõhine"),[2]an!$H$39,
IF(AND(A2197=[2]an!$H$38,F2197=[2]an!$E$42),[2]an!$H$42,
IF(AND(A2197=[2]an!$I$38,F2197=[2]an!$E$40),[2]an!$I$40,IF(AND(A2197=[2]an!$I$38,F2197=[2]an!$E$41),[2]an!$I$41,IF(AND(A2197=[2]an!$I$38,F2197=[2]an!$E$39,H2197&gt;=[2]an!$M$37),[2]an!$I$39,
IF(AND(A2197=[2]an!$I$38,F2197=[2]an!$E$39,H2197&lt;[2]an!$M$37,S2197="kahepoolne vajaduspõhine",U2197=""),[2]an!$M$40,
IF(AND(A2197=[2]an!$I$38,F2197=[2]an!$E$39,H2197&lt;[2]an!$M$37,S2197="kahepoolne vajaduspõhine",U2197&lt;&gt;""),[2]an!$I$39,
IF(AND(A2197=[2]an!$I$38,F2197=[2]an!$E$39,H2197&lt;[2]an!$M$37,S2197&lt;&gt;"kahepoolne vajaduspõhine"),[2]an!$I$39,
IF(AND(A2197=[2]an!$I$38,F2197=[2]an!$E$42),[2]an!$I$42,
IF(AND(A2197=[2]an!$J$38,F2197=[2]an!$E$40),[2]an!$J$40,IF(AND(A2197=[2]an!$J$38,F2197=[2]an!$E$41),[2]an!$J$41,IF(AND(A2197=[2]an!$J$38,F2197=[2]an!$E$39,H2197&gt;=[2]an!$M$37),[2]an!$J$39,
IF(AND(A2197=[2]an!$J$38,F2197=[2]an!$E$39,H2197&lt;[2]an!$M$37,S2197="kahepoolne vajaduspõhine",U2197=""),[2]an!$M$40,
IF(AND(A2197=[2]an!$J$38,F2197=[2]an!$E$39,H2197&lt;[2]an!$M$37,S2197="kahepoolne vajaduspõhine",U2197&lt;&gt;""),[2]an!$J$39,
IF(AND(A2197=[2]an!$J$38,F2197=[2]an!$E$39,H2197&lt;[2]an!$M$37,S2197&lt;&gt;"kahepoolne vajaduspõhine"),[2]an!$J$39,
IF(AND(A2197=[2]an!$J$38,F2197=[2]an!$E$42),[2]an!$J$42,""))))))))))))))))))))))))))))</f>
        <v/>
      </c>
      <c r="Y2197" s="17" t="str">
        <f>IFERROR(IF(F2197="Tugigrupp",0,
IF(AND(F2197="Peretoe teenus",H2197&gt;=[2]an!$M$37,RANK(D2197,$D2197:$D2197)+COUNTIFS($D$2:D2197,D2197,$F$2:F2197,F2197)-1&gt;1),"",
IF(AND(F2197="Peretoe teenus",H2197&gt;=[2]an!$M$37,RANK(D2197,$D2197:$D2197)+COUNTIFS($D$2:D2197,D2197,$F$2:F2197,F2197)-1=1,MONTH(H2197)=MONTH(K2197)=TRUE,YEAR(H2197)=YEAR(K2197)=TRUE),((EOMONTH(H2197,0)-H2197+1)*X2197)/DAY(EOMONTH(H2197,0)),
IF(AND(F2197="Peretoe teenus",H2197&gt;=[2]an!$M$37,RANK(D2197,$D2197:$D2197)+COUNTIFS($D$2:D2197,D2197,$F$2:F2197,F2197)-1=1),X2197,
IF(AND(F2197="Peretoe teenus",H2197&lt;[2]an!$M$37,S2197&lt;&gt;"kahepoolne vajaduspõhine",RANK(D2197,$D2197:$D2197)+COUNTIFS($D$2:D2197,D2197,$F$2:F2197,F2197)-1=1),X2197,
IF(AND(F2197="Peretoe teenus",H2197&lt;[2]an!$M$37,S2197&lt;&gt;"kahepoolne vajaduspõhine",RANK(D2197,$D2197:$D2197)+COUNTIFS($D$2:D2197,D2197,$F$2:F2197,F2197)-1&gt;1),"",
IF(AND(F2197="Peretoe teenus",H2197&lt;[2]an!$M$37,S2197="kahepoolne vajaduspõhine",U2197="",RANK(D2197,$D2197:$D2197)+COUNTIFS($D$2:D2197,D2197,$F$2:F2197,F2197)-1=1),X2197,
IF(AND(F2197="Peretoe teenus",H2197&lt;[2]an!$M$37,S2197="kahepoolne vajaduspõhine",U2197="",RANK(D2197,$D2197:$D2197)+COUNTIFS($D$2:D2197,D2197,$F$2:F2197,F2197)-1&gt;1),"",
IF(AND(F2197="Peretoe teenus",H2197&lt;[2]an!$M$37,S2197="kahepoolne vajaduspõhine",U2197&lt;[2]an!$M$37,RANK(D2197,$D2197:$D2197)+COUNTIFS($D$2:D2197,D2197,$F$2:F2197,F2197)-1=1),X2197,
IF(AND(F2197="Peretoe teenus",H2197&lt;[2]an!$M$37,S2197="kahepoolne vajaduspõhine",U2197&lt;[2]an!$M$37,RANK(D2197,$D2197:$D2197)+COUNTIFS($D$2:D2197,D2197,$F$2:F2197,F2197)-1&gt;1),"",
IF(AND(F2197="Peretoe teenus",H2197&lt;[2]an!$M$37,S2197="kahepoolne vajaduspõhine",U2197&gt;=[2]an!$M$37,U2197&lt;=[2]an!$M$38,RANK(D2197,$D2197:$D2197)+COUNTIFS($D$2:D2197,D2197,$F$2:F2197,F2197)-1=1),
((EOMONTH(U2197,0)-U2197+1)*X2197)/DAY(EOMONTH(U2197,0))+(DAY(U2197)-1)*100/DAY(EOMONTH(U2197,0)),
IF(AND(F2197="Peretoe teenus",H2197&lt;[2]an!$M$37,S2197="kahepoolne vajaduspõhine",U2197&gt;=[2]an!$M$37,U2197&lt;=[2]an!$M$38,RANK(D2197,$D2197:$D2197)+COUNTIFS($D$2:D2197,D2197,$F$2:F2197,F2197)-1&gt;1),"",
IF(AND(F2197="Peretoe teenus",H2197&lt;[2]an!$M$37,S2197="kahepoolne vajaduspõhine",U2197&gt;[2]an!$M$38,RANK(D2197,$D2197:$D2197)+COUNTIFS($D$2:D2197,D2197,$F$2:F2197,F2197)-1=1),X2197,
IF(AND(F2197="Peretoe teenus",H2197&lt;[2]an!$M$37,S2197="kahepoolne vajaduspõhine",U2197&gt;[2]an!$M$38,RANK(D2197,$D2197:$D2197)+COUNTIFS($D$2:D2197,D2197,$F$2:F2197,F2197)-1&gt;1),"",X2197*W2197)))))))))))))),"")</f>
        <v/>
      </c>
      <c r="Z2197" s="18" t="str">
        <f t="shared" si="103"/>
        <v/>
      </c>
      <c r="AA2197" s="19" t="str">
        <f>IFERROR(VLOOKUP(E2197,[2]an!$A$3:$B$81,2,FALSE),"")</f>
        <v/>
      </c>
      <c r="AB2197" s="19" t="str">
        <f>IFERROR(VLOOKUP(AA2197,[2]an!$C$2:$D$16,2,FALSE),"")</f>
        <v/>
      </c>
      <c r="AC2197" s="20"/>
      <c r="AD2197" s="21" t="str">
        <f>IF(A2197=[2]an!$F$36,VLOOKUP([2]an!$F$36,[2]an!$F$36:$H$36,3,FALSE),IF(A2197=[2]an!$F$35,VLOOKUP([2]an!$F$35,[2]an!$F$35:$H$35,3,FALSE),IF(A2197=[2]an!$F$33,VLOOKUP([2]an!$F$33,[2]an!$F$33:$H$33,3,FALSE),IF(A2197=[2]an!$F$31,VLOOKUP([2]an!$F$31,[2]an!$F$31:$H$31,3,FALSE),""))))</f>
        <v/>
      </c>
    </row>
    <row r="2198" spans="6:30" x14ac:dyDescent="0.2">
      <c r="F2198" s="10"/>
      <c r="G2198" s="8" t="str">
        <f t="shared" si="104"/>
        <v/>
      </c>
      <c r="H2198" s="13"/>
      <c r="K2198" s="13"/>
      <c r="L2198" s="10"/>
      <c r="M2198" s="10"/>
      <c r="S2198" s="8" t="str">
        <f>IFERROR(VLOOKUP(D2198,[1]peretoe_teenus!$A$2:$L$2000,5,FALSE),"")</f>
        <v/>
      </c>
      <c r="U2198" s="13"/>
      <c r="V2198" s="15" t="str" cm="1">
        <f t="array" ref="V2198">IFERROR(IF(AND(F2198="Tugigrupp",RANK(K2198,$K2198:$K2198)+COUNTIFS($K$2:K2198,K2198,$L$2:L2198,L2198,$M$2:M2198,M2198,$I$2:I2198,I2198,$G$2:G2198,G2198,$F$2:F2198,F2198)-1=1),SUMPRODUCT(($F$2:$F$4154=F2198)*($G$2:$G$4154=G2198)*($K$2:$K$4154=K2198)*($I$2:$I$4154=I2198)*($L$2:$L$4154=L2198)*($M$2:$M$4154=M2198)),""),"")</f>
        <v/>
      </c>
      <c r="W2198" s="15" t="str">
        <f t="shared" si="102"/>
        <v/>
      </c>
      <c r="X2198" s="16" t="str">
        <f>IF(AND(A2198=[2]an!$G$38,F2198=[2]an!$E$40),[2]an!$G$40,IF(AND(A2198=[2]an!$G$38,F2198=[2]an!$E$41),[2]an!$G$41,IF(AND(A2198=[2]an!$G$38,F2198=[2]an!$E$39,H2198&gt;=[2]an!$M$37),[2]an!$G$39,
IF(AND(A2198=[2]an!$G$38,F2198=[2]an!$E$39,H2198&lt;[2]an!$M$37,S2198="kahepoolne vajaduspõhine",U2198=""),[2]an!$M$40,
IF(AND(A2198=[2]an!$G$38,F2198=[2]an!$E$39,H2198&lt;[2]an!$M$37,S2198="kahepoolne vajaduspõhine",U2198&lt;&gt;""),[2]an!$G$39,
IF(AND(A2198=[2]an!$G$38,F2198=[2]an!$E$39,H2198&lt;[2]an!$M$37,S2198&lt;&gt;"kahepoolne vajaduspõhine"),[2]an!$G$39,
IF(AND(A2198=[2]an!$G$38,F2198=[2]an!$E$42),[2]an!$G$42,
IF(AND(A2198=[2]an!$H$38,F2198=[2]an!$E$40),[2]an!$H$40,IF(AND(A2198=[2]an!$H$38,F2198=[2]an!$E$41),[2]an!$H$41,IF(AND(A2198=[2]an!$H$38,F2198=[2]an!$E$39,H2198&gt;=[2]an!$M$37),[2]an!$H$39,
IF(AND(A2198=[2]an!$H$38,F2198=[2]an!$E$39,H2198&lt;[2]an!$M$37,S2198="kahepoolne vajaduspõhine",U2198=""),[2]an!$M$40,
IF(AND(A2198=[2]an!$H$38,F2198=[2]an!$E$39,H2198&lt;[2]an!$M$37,S2198="kahepoolne vajaduspõhine",U2198&lt;&gt;""),[2]an!$H$39,
IF(AND(A2198=[2]an!$H$38,F2198=[2]an!$E$39,H2198&lt;[2]an!$M$37,S2198&lt;&gt;"kahepoolne vajaduspõhine"),[2]an!$H$39,
IF(AND(A2198=[2]an!$H$38,F2198=[2]an!$E$42),[2]an!$H$42,
IF(AND(A2198=[2]an!$I$38,F2198=[2]an!$E$40),[2]an!$I$40,IF(AND(A2198=[2]an!$I$38,F2198=[2]an!$E$41),[2]an!$I$41,IF(AND(A2198=[2]an!$I$38,F2198=[2]an!$E$39,H2198&gt;=[2]an!$M$37),[2]an!$I$39,
IF(AND(A2198=[2]an!$I$38,F2198=[2]an!$E$39,H2198&lt;[2]an!$M$37,S2198="kahepoolne vajaduspõhine",U2198=""),[2]an!$M$40,
IF(AND(A2198=[2]an!$I$38,F2198=[2]an!$E$39,H2198&lt;[2]an!$M$37,S2198="kahepoolne vajaduspõhine",U2198&lt;&gt;""),[2]an!$I$39,
IF(AND(A2198=[2]an!$I$38,F2198=[2]an!$E$39,H2198&lt;[2]an!$M$37,S2198&lt;&gt;"kahepoolne vajaduspõhine"),[2]an!$I$39,
IF(AND(A2198=[2]an!$I$38,F2198=[2]an!$E$42),[2]an!$I$42,
IF(AND(A2198=[2]an!$J$38,F2198=[2]an!$E$40),[2]an!$J$40,IF(AND(A2198=[2]an!$J$38,F2198=[2]an!$E$41),[2]an!$J$41,IF(AND(A2198=[2]an!$J$38,F2198=[2]an!$E$39,H2198&gt;=[2]an!$M$37),[2]an!$J$39,
IF(AND(A2198=[2]an!$J$38,F2198=[2]an!$E$39,H2198&lt;[2]an!$M$37,S2198="kahepoolne vajaduspõhine",U2198=""),[2]an!$M$40,
IF(AND(A2198=[2]an!$J$38,F2198=[2]an!$E$39,H2198&lt;[2]an!$M$37,S2198="kahepoolne vajaduspõhine",U2198&lt;&gt;""),[2]an!$J$39,
IF(AND(A2198=[2]an!$J$38,F2198=[2]an!$E$39,H2198&lt;[2]an!$M$37,S2198&lt;&gt;"kahepoolne vajaduspõhine"),[2]an!$J$39,
IF(AND(A2198=[2]an!$J$38,F2198=[2]an!$E$42),[2]an!$J$42,""))))))))))))))))))))))))))))</f>
        <v/>
      </c>
      <c r="Y2198" s="17" t="str">
        <f>IFERROR(IF(F2198="Tugigrupp",0,
IF(AND(F2198="Peretoe teenus",H2198&gt;=[2]an!$M$37,RANK(D2198,$D2198:$D2198)+COUNTIFS($D$2:D2198,D2198,$F$2:F2198,F2198)-1&gt;1),"",
IF(AND(F2198="Peretoe teenus",H2198&gt;=[2]an!$M$37,RANK(D2198,$D2198:$D2198)+COUNTIFS($D$2:D2198,D2198,$F$2:F2198,F2198)-1=1,MONTH(H2198)=MONTH(K2198)=TRUE,YEAR(H2198)=YEAR(K2198)=TRUE),((EOMONTH(H2198,0)-H2198+1)*X2198)/DAY(EOMONTH(H2198,0)),
IF(AND(F2198="Peretoe teenus",H2198&gt;=[2]an!$M$37,RANK(D2198,$D2198:$D2198)+COUNTIFS($D$2:D2198,D2198,$F$2:F2198,F2198)-1=1),X2198,
IF(AND(F2198="Peretoe teenus",H2198&lt;[2]an!$M$37,S2198&lt;&gt;"kahepoolne vajaduspõhine",RANK(D2198,$D2198:$D2198)+COUNTIFS($D$2:D2198,D2198,$F$2:F2198,F2198)-1=1),X2198,
IF(AND(F2198="Peretoe teenus",H2198&lt;[2]an!$M$37,S2198&lt;&gt;"kahepoolne vajaduspõhine",RANK(D2198,$D2198:$D2198)+COUNTIFS($D$2:D2198,D2198,$F$2:F2198,F2198)-1&gt;1),"",
IF(AND(F2198="Peretoe teenus",H2198&lt;[2]an!$M$37,S2198="kahepoolne vajaduspõhine",U2198="",RANK(D2198,$D2198:$D2198)+COUNTIFS($D$2:D2198,D2198,$F$2:F2198,F2198)-1=1),X2198,
IF(AND(F2198="Peretoe teenus",H2198&lt;[2]an!$M$37,S2198="kahepoolne vajaduspõhine",U2198="",RANK(D2198,$D2198:$D2198)+COUNTIFS($D$2:D2198,D2198,$F$2:F2198,F2198)-1&gt;1),"",
IF(AND(F2198="Peretoe teenus",H2198&lt;[2]an!$M$37,S2198="kahepoolne vajaduspõhine",U2198&lt;[2]an!$M$37,RANK(D2198,$D2198:$D2198)+COUNTIFS($D$2:D2198,D2198,$F$2:F2198,F2198)-1=1),X2198,
IF(AND(F2198="Peretoe teenus",H2198&lt;[2]an!$M$37,S2198="kahepoolne vajaduspõhine",U2198&lt;[2]an!$M$37,RANK(D2198,$D2198:$D2198)+COUNTIFS($D$2:D2198,D2198,$F$2:F2198,F2198)-1&gt;1),"",
IF(AND(F2198="Peretoe teenus",H2198&lt;[2]an!$M$37,S2198="kahepoolne vajaduspõhine",U2198&gt;=[2]an!$M$37,U2198&lt;=[2]an!$M$38,RANK(D2198,$D2198:$D2198)+COUNTIFS($D$2:D2198,D2198,$F$2:F2198,F2198)-1=1),
((EOMONTH(U2198,0)-U2198+1)*X2198)/DAY(EOMONTH(U2198,0))+(DAY(U2198)-1)*100/DAY(EOMONTH(U2198,0)),
IF(AND(F2198="Peretoe teenus",H2198&lt;[2]an!$M$37,S2198="kahepoolne vajaduspõhine",U2198&gt;=[2]an!$M$37,U2198&lt;=[2]an!$M$38,RANK(D2198,$D2198:$D2198)+COUNTIFS($D$2:D2198,D2198,$F$2:F2198,F2198)-1&gt;1),"",
IF(AND(F2198="Peretoe teenus",H2198&lt;[2]an!$M$37,S2198="kahepoolne vajaduspõhine",U2198&gt;[2]an!$M$38,RANK(D2198,$D2198:$D2198)+COUNTIFS($D$2:D2198,D2198,$F$2:F2198,F2198)-1=1),X2198,
IF(AND(F2198="Peretoe teenus",H2198&lt;[2]an!$M$37,S2198="kahepoolne vajaduspõhine",U2198&gt;[2]an!$M$38,RANK(D2198,$D2198:$D2198)+COUNTIFS($D$2:D2198,D2198,$F$2:F2198,F2198)-1&gt;1),"",X2198*W2198)))))))))))))),"")</f>
        <v/>
      </c>
      <c r="Z2198" s="18" t="str">
        <f t="shared" si="103"/>
        <v/>
      </c>
      <c r="AA2198" s="19" t="str">
        <f>IFERROR(VLOOKUP(E2198,[2]an!$A$3:$B$81,2,FALSE),"")</f>
        <v/>
      </c>
      <c r="AB2198" s="19" t="str">
        <f>IFERROR(VLOOKUP(AA2198,[2]an!$C$2:$D$16,2,FALSE),"")</f>
        <v/>
      </c>
      <c r="AC2198" s="20"/>
      <c r="AD2198" s="21" t="str">
        <f>IF(A2198=[2]an!$F$36,VLOOKUP([2]an!$F$36,[2]an!$F$36:$H$36,3,FALSE),IF(A2198=[2]an!$F$35,VLOOKUP([2]an!$F$35,[2]an!$F$35:$H$35,3,FALSE),IF(A2198=[2]an!$F$33,VLOOKUP([2]an!$F$33,[2]an!$F$33:$H$33,3,FALSE),IF(A2198=[2]an!$F$31,VLOOKUP([2]an!$F$31,[2]an!$F$31:$H$31,3,FALSE),""))))</f>
        <v/>
      </c>
    </row>
    <row r="2199" spans="6:30" x14ac:dyDescent="0.2">
      <c r="F2199" s="10"/>
      <c r="G2199" s="8" t="str">
        <f t="shared" si="104"/>
        <v/>
      </c>
      <c r="H2199" s="13"/>
      <c r="K2199" s="13"/>
      <c r="L2199" s="10"/>
      <c r="M2199" s="10"/>
      <c r="S2199" s="8" t="str">
        <f>IFERROR(VLOOKUP(D2199,[1]peretoe_teenus!$A$2:$L$2000,5,FALSE),"")</f>
        <v/>
      </c>
      <c r="U2199" s="13"/>
      <c r="V2199" s="15" t="str" cm="1">
        <f t="array" ref="V2199">IFERROR(IF(AND(F2199="Tugigrupp",RANK(K2199,$K2199:$K2199)+COUNTIFS($K$2:K2199,K2199,$L$2:L2199,L2199,$M$2:M2199,M2199,$I$2:I2199,I2199,$G$2:G2199,G2199,$F$2:F2199,F2199)-1=1),SUMPRODUCT(($F$2:$F$4154=F2199)*($G$2:$G$4154=G2199)*($K$2:$K$4154=K2199)*($I$2:$I$4154=I2199)*($L$2:$L$4154=L2199)*($M$2:$M$4154=M2199)),""),"")</f>
        <v/>
      </c>
      <c r="W2199" s="15" t="str">
        <f t="shared" si="102"/>
        <v/>
      </c>
      <c r="X2199" s="16" t="str">
        <f>IF(AND(A2199=[2]an!$G$38,F2199=[2]an!$E$40),[2]an!$G$40,IF(AND(A2199=[2]an!$G$38,F2199=[2]an!$E$41),[2]an!$G$41,IF(AND(A2199=[2]an!$G$38,F2199=[2]an!$E$39,H2199&gt;=[2]an!$M$37),[2]an!$G$39,
IF(AND(A2199=[2]an!$G$38,F2199=[2]an!$E$39,H2199&lt;[2]an!$M$37,S2199="kahepoolne vajaduspõhine",U2199=""),[2]an!$M$40,
IF(AND(A2199=[2]an!$G$38,F2199=[2]an!$E$39,H2199&lt;[2]an!$M$37,S2199="kahepoolne vajaduspõhine",U2199&lt;&gt;""),[2]an!$G$39,
IF(AND(A2199=[2]an!$G$38,F2199=[2]an!$E$39,H2199&lt;[2]an!$M$37,S2199&lt;&gt;"kahepoolne vajaduspõhine"),[2]an!$G$39,
IF(AND(A2199=[2]an!$G$38,F2199=[2]an!$E$42),[2]an!$G$42,
IF(AND(A2199=[2]an!$H$38,F2199=[2]an!$E$40),[2]an!$H$40,IF(AND(A2199=[2]an!$H$38,F2199=[2]an!$E$41),[2]an!$H$41,IF(AND(A2199=[2]an!$H$38,F2199=[2]an!$E$39,H2199&gt;=[2]an!$M$37),[2]an!$H$39,
IF(AND(A2199=[2]an!$H$38,F2199=[2]an!$E$39,H2199&lt;[2]an!$M$37,S2199="kahepoolne vajaduspõhine",U2199=""),[2]an!$M$40,
IF(AND(A2199=[2]an!$H$38,F2199=[2]an!$E$39,H2199&lt;[2]an!$M$37,S2199="kahepoolne vajaduspõhine",U2199&lt;&gt;""),[2]an!$H$39,
IF(AND(A2199=[2]an!$H$38,F2199=[2]an!$E$39,H2199&lt;[2]an!$M$37,S2199&lt;&gt;"kahepoolne vajaduspõhine"),[2]an!$H$39,
IF(AND(A2199=[2]an!$H$38,F2199=[2]an!$E$42),[2]an!$H$42,
IF(AND(A2199=[2]an!$I$38,F2199=[2]an!$E$40),[2]an!$I$40,IF(AND(A2199=[2]an!$I$38,F2199=[2]an!$E$41),[2]an!$I$41,IF(AND(A2199=[2]an!$I$38,F2199=[2]an!$E$39,H2199&gt;=[2]an!$M$37),[2]an!$I$39,
IF(AND(A2199=[2]an!$I$38,F2199=[2]an!$E$39,H2199&lt;[2]an!$M$37,S2199="kahepoolne vajaduspõhine",U2199=""),[2]an!$M$40,
IF(AND(A2199=[2]an!$I$38,F2199=[2]an!$E$39,H2199&lt;[2]an!$M$37,S2199="kahepoolne vajaduspõhine",U2199&lt;&gt;""),[2]an!$I$39,
IF(AND(A2199=[2]an!$I$38,F2199=[2]an!$E$39,H2199&lt;[2]an!$M$37,S2199&lt;&gt;"kahepoolne vajaduspõhine"),[2]an!$I$39,
IF(AND(A2199=[2]an!$I$38,F2199=[2]an!$E$42),[2]an!$I$42,
IF(AND(A2199=[2]an!$J$38,F2199=[2]an!$E$40),[2]an!$J$40,IF(AND(A2199=[2]an!$J$38,F2199=[2]an!$E$41),[2]an!$J$41,IF(AND(A2199=[2]an!$J$38,F2199=[2]an!$E$39,H2199&gt;=[2]an!$M$37),[2]an!$J$39,
IF(AND(A2199=[2]an!$J$38,F2199=[2]an!$E$39,H2199&lt;[2]an!$M$37,S2199="kahepoolne vajaduspõhine",U2199=""),[2]an!$M$40,
IF(AND(A2199=[2]an!$J$38,F2199=[2]an!$E$39,H2199&lt;[2]an!$M$37,S2199="kahepoolne vajaduspõhine",U2199&lt;&gt;""),[2]an!$J$39,
IF(AND(A2199=[2]an!$J$38,F2199=[2]an!$E$39,H2199&lt;[2]an!$M$37,S2199&lt;&gt;"kahepoolne vajaduspõhine"),[2]an!$J$39,
IF(AND(A2199=[2]an!$J$38,F2199=[2]an!$E$42),[2]an!$J$42,""))))))))))))))))))))))))))))</f>
        <v/>
      </c>
      <c r="Y2199" s="17" t="str">
        <f>IFERROR(IF(F2199="Tugigrupp",0,
IF(AND(F2199="Peretoe teenus",H2199&gt;=[2]an!$M$37,RANK(D2199,$D2199:$D2199)+COUNTIFS($D$2:D2199,D2199,$F$2:F2199,F2199)-1&gt;1),"",
IF(AND(F2199="Peretoe teenus",H2199&gt;=[2]an!$M$37,RANK(D2199,$D2199:$D2199)+COUNTIFS($D$2:D2199,D2199,$F$2:F2199,F2199)-1=1,MONTH(H2199)=MONTH(K2199)=TRUE,YEAR(H2199)=YEAR(K2199)=TRUE),((EOMONTH(H2199,0)-H2199+1)*X2199)/DAY(EOMONTH(H2199,0)),
IF(AND(F2199="Peretoe teenus",H2199&gt;=[2]an!$M$37,RANK(D2199,$D2199:$D2199)+COUNTIFS($D$2:D2199,D2199,$F$2:F2199,F2199)-1=1),X2199,
IF(AND(F2199="Peretoe teenus",H2199&lt;[2]an!$M$37,S2199&lt;&gt;"kahepoolne vajaduspõhine",RANK(D2199,$D2199:$D2199)+COUNTIFS($D$2:D2199,D2199,$F$2:F2199,F2199)-1=1),X2199,
IF(AND(F2199="Peretoe teenus",H2199&lt;[2]an!$M$37,S2199&lt;&gt;"kahepoolne vajaduspõhine",RANK(D2199,$D2199:$D2199)+COUNTIFS($D$2:D2199,D2199,$F$2:F2199,F2199)-1&gt;1),"",
IF(AND(F2199="Peretoe teenus",H2199&lt;[2]an!$M$37,S2199="kahepoolne vajaduspõhine",U2199="",RANK(D2199,$D2199:$D2199)+COUNTIFS($D$2:D2199,D2199,$F$2:F2199,F2199)-1=1),X2199,
IF(AND(F2199="Peretoe teenus",H2199&lt;[2]an!$M$37,S2199="kahepoolne vajaduspõhine",U2199="",RANK(D2199,$D2199:$D2199)+COUNTIFS($D$2:D2199,D2199,$F$2:F2199,F2199)-1&gt;1),"",
IF(AND(F2199="Peretoe teenus",H2199&lt;[2]an!$M$37,S2199="kahepoolne vajaduspõhine",U2199&lt;[2]an!$M$37,RANK(D2199,$D2199:$D2199)+COUNTIFS($D$2:D2199,D2199,$F$2:F2199,F2199)-1=1),X2199,
IF(AND(F2199="Peretoe teenus",H2199&lt;[2]an!$M$37,S2199="kahepoolne vajaduspõhine",U2199&lt;[2]an!$M$37,RANK(D2199,$D2199:$D2199)+COUNTIFS($D$2:D2199,D2199,$F$2:F2199,F2199)-1&gt;1),"",
IF(AND(F2199="Peretoe teenus",H2199&lt;[2]an!$M$37,S2199="kahepoolne vajaduspõhine",U2199&gt;=[2]an!$M$37,U2199&lt;=[2]an!$M$38,RANK(D2199,$D2199:$D2199)+COUNTIFS($D$2:D2199,D2199,$F$2:F2199,F2199)-1=1),
((EOMONTH(U2199,0)-U2199+1)*X2199)/DAY(EOMONTH(U2199,0))+(DAY(U2199)-1)*100/DAY(EOMONTH(U2199,0)),
IF(AND(F2199="Peretoe teenus",H2199&lt;[2]an!$M$37,S2199="kahepoolne vajaduspõhine",U2199&gt;=[2]an!$M$37,U2199&lt;=[2]an!$M$38,RANK(D2199,$D2199:$D2199)+COUNTIFS($D$2:D2199,D2199,$F$2:F2199,F2199)-1&gt;1),"",
IF(AND(F2199="Peretoe teenus",H2199&lt;[2]an!$M$37,S2199="kahepoolne vajaduspõhine",U2199&gt;[2]an!$M$38,RANK(D2199,$D2199:$D2199)+COUNTIFS($D$2:D2199,D2199,$F$2:F2199,F2199)-1=1),X2199,
IF(AND(F2199="Peretoe teenus",H2199&lt;[2]an!$M$37,S2199="kahepoolne vajaduspõhine",U2199&gt;[2]an!$M$38,RANK(D2199,$D2199:$D2199)+COUNTIFS($D$2:D2199,D2199,$F$2:F2199,F2199)-1&gt;1),"",X2199*W2199)))))))))))))),"")</f>
        <v/>
      </c>
      <c r="Z2199" s="18" t="str">
        <f t="shared" si="103"/>
        <v/>
      </c>
      <c r="AA2199" s="19" t="str">
        <f>IFERROR(VLOOKUP(E2199,[2]an!$A$3:$B$81,2,FALSE),"")</f>
        <v/>
      </c>
      <c r="AB2199" s="19" t="str">
        <f>IFERROR(VLOOKUP(AA2199,[2]an!$C$2:$D$16,2,FALSE),"")</f>
        <v/>
      </c>
      <c r="AC2199" s="20"/>
      <c r="AD2199" s="21" t="str">
        <f>IF(A2199=[2]an!$F$36,VLOOKUP([2]an!$F$36,[2]an!$F$36:$H$36,3,FALSE),IF(A2199=[2]an!$F$35,VLOOKUP([2]an!$F$35,[2]an!$F$35:$H$35,3,FALSE),IF(A2199=[2]an!$F$33,VLOOKUP([2]an!$F$33,[2]an!$F$33:$H$33,3,FALSE),IF(A2199=[2]an!$F$31,VLOOKUP([2]an!$F$31,[2]an!$F$31:$H$31,3,FALSE),""))))</f>
        <v/>
      </c>
    </row>
    <row r="2200" spans="6:30" x14ac:dyDescent="0.2">
      <c r="F2200" s="10"/>
      <c r="G2200" s="8" t="str">
        <f t="shared" si="104"/>
        <v/>
      </c>
      <c r="H2200" s="13"/>
      <c r="K2200" s="13"/>
      <c r="L2200" s="10"/>
      <c r="M2200" s="10"/>
      <c r="S2200" s="8" t="str">
        <f>IFERROR(VLOOKUP(D2200,[1]peretoe_teenus!$A$2:$L$2000,5,FALSE),"")</f>
        <v/>
      </c>
      <c r="U2200" s="13"/>
      <c r="V2200" s="15" t="str" cm="1">
        <f t="array" ref="V2200">IFERROR(IF(AND(F2200="Tugigrupp",RANK(K2200,$K2200:$K2200)+COUNTIFS($K$2:K2200,K2200,$L$2:L2200,L2200,$M$2:M2200,M2200,$I$2:I2200,I2200,$G$2:G2200,G2200,$F$2:F2200,F2200)-1=1),SUMPRODUCT(($F$2:$F$4154=F2200)*($G$2:$G$4154=G2200)*($K$2:$K$4154=K2200)*($I$2:$I$4154=I2200)*($L$2:$L$4154=L2200)*($M$2:$M$4154=M2200)),""),"")</f>
        <v/>
      </c>
      <c r="W2200" s="15" t="str">
        <f t="shared" si="102"/>
        <v/>
      </c>
      <c r="X2200" s="16" t="str">
        <f>IF(AND(A2200=[2]an!$G$38,F2200=[2]an!$E$40),[2]an!$G$40,IF(AND(A2200=[2]an!$G$38,F2200=[2]an!$E$41),[2]an!$G$41,IF(AND(A2200=[2]an!$G$38,F2200=[2]an!$E$39,H2200&gt;=[2]an!$M$37),[2]an!$G$39,
IF(AND(A2200=[2]an!$G$38,F2200=[2]an!$E$39,H2200&lt;[2]an!$M$37,S2200="kahepoolne vajaduspõhine",U2200=""),[2]an!$M$40,
IF(AND(A2200=[2]an!$G$38,F2200=[2]an!$E$39,H2200&lt;[2]an!$M$37,S2200="kahepoolne vajaduspõhine",U2200&lt;&gt;""),[2]an!$G$39,
IF(AND(A2200=[2]an!$G$38,F2200=[2]an!$E$39,H2200&lt;[2]an!$M$37,S2200&lt;&gt;"kahepoolne vajaduspõhine"),[2]an!$G$39,
IF(AND(A2200=[2]an!$G$38,F2200=[2]an!$E$42),[2]an!$G$42,
IF(AND(A2200=[2]an!$H$38,F2200=[2]an!$E$40),[2]an!$H$40,IF(AND(A2200=[2]an!$H$38,F2200=[2]an!$E$41),[2]an!$H$41,IF(AND(A2200=[2]an!$H$38,F2200=[2]an!$E$39,H2200&gt;=[2]an!$M$37),[2]an!$H$39,
IF(AND(A2200=[2]an!$H$38,F2200=[2]an!$E$39,H2200&lt;[2]an!$M$37,S2200="kahepoolne vajaduspõhine",U2200=""),[2]an!$M$40,
IF(AND(A2200=[2]an!$H$38,F2200=[2]an!$E$39,H2200&lt;[2]an!$M$37,S2200="kahepoolne vajaduspõhine",U2200&lt;&gt;""),[2]an!$H$39,
IF(AND(A2200=[2]an!$H$38,F2200=[2]an!$E$39,H2200&lt;[2]an!$M$37,S2200&lt;&gt;"kahepoolne vajaduspõhine"),[2]an!$H$39,
IF(AND(A2200=[2]an!$H$38,F2200=[2]an!$E$42),[2]an!$H$42,
IF(AND(A2200=[2]an!$I$38,F2200=[2]an!$E$40),[2]an!$I$40,IF(AND(A2200=[2]an!$I$38,F2200=[2]an!$E$41),[2]an!$I$41,IF(AND(A2200=[2]an!$I$38,F2200=[2]an!$E$39,H2200&gt;=[2]an!$M$37),[2]an!$I$39,
IF(AND(A2200=[2]an!$I$38,F2200=[2]an!$E$39,H2200&lt;[2]an!$M$37,S2200="kahepoolne vajaduspõhine",U2200=""),[2]an!$M$40,
IF(AND(A2200=[2]an!$I$38,F2200=[2]an!$E$39,H2200&lt;[2]an!$M$37,S2200="kahepoolne vajaduspõhine",U2200&lt;&gt;""),[2]an!$I$39,
IF(AND(A2200=[2]an!$I$38,F2200=[2]an!$E$39,H2200&lt;[2]an!$M$37,S2200&lt;&gt;"kahepoolne vajaduspõhine"),[2]an!$I$39,
IF(AND(A2200=[2]an!$I$38,F2200=[2]an!$E$42),[2]an!$I$42,
IF(AND(A2200=[2]an!$J$38,F2200=[2]an!$E$40),[2]an!$J$40,IF(AND(A2200=[2]an!$J$38,F2200=[2]an!$E$41),[2]an!$J$41,IF(AND(A2200=[2]an!$J$38,F2200=[2]an!$E$39,H2200&gt;=[2]an!$M$37),[2]an!$J$39,
IF(AND(A2200=[2]an!$J$38,F2200=[2]an!$E$39,H2200&lt;[2]an!$M$37,S2200="kahepoolne vajaduspõhine",U2200=""),[2]an!$M$40,
IF(AND(A2200=[2]an!$J$38,F2200=[2]an!$E$39,H2200&lt;[2]an!$M$37,S2200="kahepoolne vajaduspõhine",U2200&lt;&gt;""),[2]an!$J$39,
IF(AND(A2200=[2]an!$J$38,F2200=[2]an!$E$39,H2200&lt;[2]an!$M$37,S2200&lt;&gt;"kahepoolne vajaduspõhine"),[2]an!$J$39,
IF(AND(A2200=[2]an!$J$38,F2200=[2]an!$E$42),[2]an!$J$42,""))))))))))))))))))))))))))))</f>
        <v/>
      </c>
      <c r="Y2200" s="17" t="str">
        <f>IFERROR(IF(F2200="Tugigrupp",0,
IF(AND(F2200="Peretoe teenus",H2200&gt;=[2]an!$M$37,RANK(D2200,$D2200:$D2200)+COUNTIFS($D$2:D2200,D2200,$F$2:F2200,F2200)-1&gt;1),"",
IF(AND(F2200="Peretoe teenus",H2200&gt;=[2]an!$M$37,RANK(D2200,$D2200:$D2200)+COUNTIFS($D$2:D2200,D2200,$F$2:F2200,F2200)-1=1,MONTH(H2200)=MONTH(K2200)=TRUE,YEAR(H2200)=YEAR(K2200)=TRUE),((EOMONTH(H2200,0)-H2200+1)*X2200)/DAY(EOMONTH(H2200,0)),
IF(AND(F2200="Peretoe teenus",H2200&gt;=[2]an!$M$37,RANK(D2200,$D2200:$D2200)+COUNTIFS($D$2:D2200,D2200,$F$2:F2200,F2200)-1=1),X2200,
IF(AND(F2200="Peretoe teenus",H2200&lt;[2]an!$M$37,S2200&lt;&gt;"kahepoolne vajaduspõhine",RANK(D2200,$D2200:$D2200)+COUNTIFS($D$2:D2200,D2200,$F$2:F2200,F2200)-1=1),X2200,
IF(AND(F2200="Peretoe teenus",H2200&lt;[2]an!$M$37,S2200&lt;&gt;"kahepoolne vajaduspõhine",RANK(D2200,$D2200:$D2200)+COUNTIFS($D$2:D2200,D2200,$F$2:F2200,F2200)-1&gt;1),"",
IF(AND(F2200="Peretoe teenus",H2200&lt;[2]an!$M$37,S2200="kahepoolne vajaduspõhine",U2200="",RANK(D2200,$D2200:$D2200)+COUNTIFS($D$2:D2200,D2200,$F$2:F2200,F2200)-1=1),X2200,
IF(AND(F2200="Peretoe teenus",H2200&lt;[2]an!$M$37,S2200="kahepoolne vajaduspõhine",U2200="",RANK(D2200,$D2200:$D2200)+COUNTIFS($D$2:D2200,D2200,$F$2:F2200,F2200)-1&gt;1),"",
IF(AND(F2200="Peretoe teenus",H2200&lt;[2]an!$M$37,S2200="kahepoolne vajaduspõhine",U2200&lt;[2]an!$M$37,RANK(D2200,$D2200:$D2200)+COUNTIFS($D$2:D2200,D2200,$F$2:F2200,F2200)-1=1),X2200,
IF(AND(F2200="Peretoe teenus",H2200&lt;[2]an!$M$37,S2200="kahepoolne vajaduspõhine",U2200&lt;[2]an!$M$37,RANK(D2200,$D2200:$D2200)+COUNTIFS($D$2:D2200,D2200,$F$2:F2200,F2200)-1&gt;1),"",
IF(AND(F2200="Peretoe teenus",H2200&lt;[2]an!$M$37,S2200="kahepoolne vajaduspõhine",U2200&gt;=[2]an!$M$37,U2200&lt;=[2]an!$M$38,RANK(D2200,$D2200:$D2200)+COUNTIFS($D$2:D2200,D2200,$F$2:F2200,F2200)-1=1),
((EOMONTH(U2200,0)-U2200+1)*X2200)/DAY(EOMONTH(U2200,0))+(DAY(U2200)-1)*100/DAY(EOMONTH(U2200,0)),
IF(AND(F2200="Peretoe teenus",H2200&lt;[2]an!$M$37,S2200="kahepoolne vajaduspõhine",U2200&gt;=[2]an!$M$37,U2200&lt;=[2]an!$M$38,RANK(D2200,$D2200:$D2200)+COUNTIFS($D$2:D2200,D2200,$F$2:F2200,F2200)-1&gt;1),"",
IF(AND(F2200="Peretoe teenus",H2200&lt;[2]an!$M$37,S2200="kahepoolne vajaduspõhine",U2200&gt;[2]an!$M$38,RANK(D2200,$D2200:$D2200)+COUNTIFS($D$2:D2200,D2200,$F$2:F2200,F2200)-1=1),X2200,
IF(AND(F2200="Peretoe teenus",H2200&lt;[2]an!$M$37,S2200="kahepoolne vajaduspõhine",U2200&gt;[2]an!$M$38,RANK(D2200,$D2200:$D2200)+COUNTIFS($D$2:D2200,D2200,$F$2:F2200,F2200)-1&gt;1),"",X2200*W2200)))))))))))))),"")</f>
        <v/>
      </c>
      <c r="Z2200" s="18" t="str">
        <f t="shared" si="103"/>
        <v/>
      </c>
      <c r="AA2200" s="19" t="str">
        <f>IFERROR(VLOOKUP(E2200,[2]an!$A$3:$B$81,2,FALSE),"")</f>
        <v/>
      </c>
      <c r="AB2200" s="19" t="str">
        <f>IFERROR(VLOOKUP(AA2200,[2]an!$C$2:$D$16,2,FALSE),"")</f>
        <v/>
      </c>
      <c r="AC2200" s="20"/>
      <c r="AD2200" s="21" t="str">
        <f>IF(A2200=[2]an!$F$36,VLOOKUP([2]an!$F$36,[2]an!$F$36:$H$36,3,FALSE),IF(A2200=[2]an!$F$35,VLOOKUP([2]an!$F$35,[2]an!$F$35:$H$35,3,FALSE),IF(A2200=[2]an!$F$33,VLOOKUP([2]an!$F$33,[2]an!$F$33:$H$33,3,FALSE),IF(A2200=[2]an!$F$31,VLOOKUP([2]an!$F$31,[2]an!$F$31:$H$31,3,FALSE),""))))</f>
        <v/>
      </c>
    </row>
    <row r="2201" spans="6:30" x14ac:dyDescent="0.2">
      <c r="F2201" s="10"/>
      <c r="G2201" s="8" t="str">
        <f t="shared" si="104"/>
        <v/>
      </c>
      <c r="H2201" s="13"/>
      <c r="K2201" s="13"/>
      <c r="L2201" s="10"/>
      <c r="M2201" s="10"/>
      <c r="S2201" s="8" t="str">
        <f>IFERROR(VLOOKUP(D2201,[1]peretoe_teenus!$A$2:$L$2000,5,FALSE),"")</f>
        <v/>
      </c>
      <c r="U2201" s="13"/>
      <c r="V2201" s="15" t="str" cm="1">
        <f t="array" ref="V2201">IFERROR(IF(AND(F2201="Tugigrupp",RANK(K2201,$K2201:$K2201)+COUNTIFS($K$2:K2201,K2201,$L$2:L2201,L2201,$M$2:M2201,M2201,$I$2:I2201,I2201,$G$2:G2201,G2201,$F$2:F2201,F2201)-1=1),SUMPRODUCT(($F$2:$F$4154=F2201)*($G$2:$G$4154=G2201)*($K$2:$K$4154=K2201)*($I$2:$I$4154=I2201)*($L$2:$L$4154=L2201)*($M$2:$M$4154=M2201)),""),"")</f>
        <v/>
      </c>
      <c r="W2201" s="15" t="str">
        <f t="shared" si="102"/>
        <v/>
      </c>
      <c r="X2201" s="16" t="str">
        <f>IF(AND(A2201=[2]an!$G$38,F2201=[2]an!$E$40),[2]an!$G$40,IF(AND(A2201=[2]an!$G$38,F2201=[2]an!$E$41),[2]an!$G$41,IF(AND(A2201=[2]an!$G$38,F2201=[2]an!$E$39,H2201&gt;=[2]an!$M$37),[2]an!$G$39,
IF(AND(A2201=[2]an!$G$38,F2201=[2]an!$E$39,H2201&lt;[2]an!$M$37,S2201="kahepoolne vajaduspõhine",U2201=""),[2]an!$M$40,
IF(AND(A2201=[2]an!$G$38,F2201=[2]an!$E$39,H2201&lt;[2]an!$M$37,S2201="kahepoolne vajaduspõhine",U2201&lt;&gt;""),[2]an!$G$39,
IF(AND(A2201=[2]an!$G$38,F2201=[2]an!$E$39,H2201&lt;[2]an!$M$37,S2201&lt;&gt;"kahepoolne vajaduspõhine"),[2]an!$G$39,
IF(AND(A2201=[2]an!$G$38,F2201=[2]an!$E$42),[2]an!$G$42,
IF(AND(A2201=[2]an!$H$38,F2201=[2]an!$E$40),[2]an!$H$40,IF(AND(A2201=[2]an!$H$38,F2201=[2]an!$E$41),[2]an!$H$41,IF(AND(A2201=[2]an!$H$38,F2201=[2]an!$E$39,H2201&gt;=[2]an!$M$37),[2]an!$H$39,
IF(AND(A2201=[2]an!$H$38,F2201=[2]an!$E$39,H2201&lt;[2]an!$M$37,S2201="kahepoolne vajaduspõhine",U2201=""),[2]an!$M$40,
IF(AND(A2201=[2]an!$H$38,F2201=[2]an!$E$39,H2201&lt;[2]an!$M$37,S2201="kahepoolne vajaduspõhine",U2201&lt;&gt;""),[2]an!$H$39,
IF(AND(A2201=[2]an!$H$38,F2201=[2]an!$E$39,H2201&lt;[2]an!$M$37,S2201&lt;&gt;"kahepoolne vajaduspõhine"),[2]an!$H$39,
IF(AND(A2201=[2]an!$H$38,F2201=[2]an!$E$42),[2]an!$H$42,
IF(AND(A2201=[2]an!$I$38,F2201=[2]an!$E$40),[2]an!$I$40,IF(AND(A2201=[2]an!$I$38,F2201=[2]an!$E$41),[2]an!$I$41,IF(AND(A2201=[2]an!$I$38,F2201=[2]an!$E$39,H2201&gt;=[2]an!$M$37),[2]an!$I$39,
IF(AND(A2201=[2]an!$I$38,F2201=[2]an!$E$39,H2201&lt;[2]an!$M$37,S2201="kahepoolne vajaduspõhine",U2201=""),[2]an!$M$40,
IF(AND(A2201=[2]an!$I$38,F2201=[2]an!$E$39,H2201&lt;[2]an!$M$37,S2201="kahepoolne vajaduspõhine",U2201&lt;&gt;""),[2]an!$I$39,
IF(AND(A2201=[2]an!$I$38,F2201=[2]an!$E$39,H2201&lt;[2]an!$M$37,S2201&lt;&gt;"kahepoolne vajaduspõhine"),[2]an!$I$39,
IF(AND(A2201=[2]an!$I$38,F2201=[2]an!$E$42),[2]an!$I$42,
IF(AND(A2201=[2]an!$J$38,F2201=[2]an!$E$40),[2]an!$J$40,IF(AND(A2201=[2]an!$J$38,F2201=[2]an!$E$41),[2]an!$J$41,IF(AND(A2201=[2]an!$J$38,F2201=[2]an!$E$39,H2201&gt;=[2]an!$M$37),[2]an!$J$39,
IF(AND(A2201=[2]an!$J$38,F2201=[2]an!$E$39,H2201&lt;[2]an!$M$37,S2201="kahepoolne vajaduspõhine",U2201=""),[2]an!$M$40,
IF(AND(A2201=[2]an!$J$38,F2201=[2]an!$E$39,H2201&lt;[2]an!$M$37,S2201="kahepoolne vajaduspõhine",U2201&lt;&gt;""),[2]an!$J$39,
IF(AND(A2201=[2]an!$J$38,F2201=[2]an!$E$39,H2201&lt;[2]an!$M$37,S2201&lt;&gt;"kahepoolne vajaduspõhine"),[2]an!$J$39,
IF(AND(A2201=[2]an!$J$38,F2201=[2]an!$E$42),[2]an!$J$42,""))))))))))))))))))))))))))))</f>
        <v/>
      </c>
      <c r="Y2201" s="17" t="str">
        <f>IFERROR(IF(F2201="Tugigrupp",0,
IF(AND(F2201="Peretoe teenus",H2201&gt;=[2]an!$M$37,RANK(D2201,$D2201:$D2201)+COUNTIFS($D$2:D2201,D2201,$F$2:F2201,F2201)-1&gt;1),"",
IF(AND(F2201="Peretoe teenus",H2201&gt;=[2]an!$M$37,RANK(D2201,$D2201:$D2201)+COUNTIFS($D$2:D2201,D2201,$F$2:F2201,F2201)-1=1,MONTH(H2201)=MONTH(K2201)=TRUE,YEAR(H2201)=YEAR(K2201)=TRUE),((EOMONTH(H2201,0)-H2201+1)*X2201)/DAY(EOMONTH(H2201,0)),
IF(AND(F2201="Peretoe teenus",H2201&gt;=[2]an!$M$37,RANK(D2201,$D2201:$D2201)+COUNTIFS($D$2:D2201,D2201,$F$2:F2201,F2201)-1=1),X2201,
IF(AND(F2201="Peretoe teenus",H2201&lt;[2]an!$M$37,S2201&lt;&gt;"kahepoolne vajaduspõhine",RANK(D2201,$D2201:$D2201)+COUNTIFS($D$2:D2201,D2201,$F$2:F2201,F2201)-1=1),X2201,
IF(AND(F2201="Peretoe teenus",H2201&lt;[2]an!$M$37,S2201&lt;&gt;"kahepoolne vajaduspõhine",RANK(D2201,$D2201:$D2201)+COUNTIFS($D$2:D2201,D2201,$F$2:F2201,F2201)-1&gt;1),"",
IF(AND(F2201="Peretoe teenus",H2201&lt;[2]an!$M$37,S2201="kahepoolne vajaduspõhine",U2201="",RANK(D2201,$D2201:$D2201)+COUNTIFS($D$2:D2201,D2201,$F$2:F2201,F2201)-1=1),X2201,
IF(AND(F2201="Peretoe teenus",H2201&lt;[2]an!$M$37,S2201="kahepoolne vajaduspõhine",U2201="",RANK(D2201,$D2201:$D2201)+COUNTIFS($D$2:D2201,D2201,$F$2:F2201,F2201)-1&gt;1),"",
IF(AND(F2201="Peretoe teenus",H2201&lt;[2]an!$M$37,S2201="kahepoolne vajaduspõhine",U2201&lt;[2]an!$M$37,RANK(D2201,$D2201:$D2201)+COUNTIFS($D$2:D2201,D2201,$F$2:F2201,F2201)-1=1),X2201,
IF(AND(F2201="Peretoe teenus",H2201&lt;[2]an!$M$37,S2201="kahepoolne vajaduspõhine",U2201&lt;[2]an!$M$37,RANK(D2201,$D2201:$D2201)+COUNTIFS($D$2:D2201,D2201,$F$2:F2201,F2201)-1&gt;1),"",
IF(AND(F2201="Peretoe teenus",H2201&lt;[2]an!$M$37,S2201="kahepoolne vajaduspõhine",U2201&gt;=[2]an!$M$37,U2201&lt;=[2]an!$M$38,RANK(D2201,$D2201:$D2201)+COUNTIFS($D$2:D2201,D2201,$F$2:F2201,F2201)-1=1),
((EOMONTH(U2201,0)-U2201+1)*X2201)/DAY(EOMONTH(U2201,0))+(DAY(U2201)-1)*100/DAY(EOMONTH(U2201,0)),
IF(AND(F2201="Peretoe teenus",H2201&lt;[2]an!$M$37,S2201="kahepoolne vajaduspõhine",U2201&gt;=[2]an!$M$37,U2201&lt;=[2]an!$M$38,RANK(D2201,$D2201:$D2201)+COUNTIFS($D$2:D2201,D2201,$F$2:F2201,F2201)-1&gt;1),"",
IF(AND(F2201="Peretoe teenus",H2201&lt;[2]an!$M$37,S2201="kahepoolne vajaduspõhine",U2201&gt;[2]an!$M$38,RANK(D2201,$D2201:$D2201)+COUNTIFS($D$2:D2201,D2201,$F$2:F2201,F2201)-1=1),X2201,
IF(AND(F2201="Peretoe teenus",H2201&lt;[2]an!$M$37,S2201="kahepoolne vajaduspõhine",U2201&gt;[2]an!$M$38,RANK(D2201,$D2201:$D2201)+COUNTIFS($D$2:D2201,D2201,$F$2:F2201,F2201)-1&gt;1),"",X2201*W2201)))))))))))))),"")</f>
        <v/>
      </c>
      <c r="Z2201" s="18" t="str">
        <f t="shared" si="103"/>
        <v/>
      </c>
      <c r="AA2201" s="19" t="str">
        <f>IFERROR(VLOOKUP(E2201,[2]an!$A$3:$B$81,2,FALSE),"")</f>
        <v/>
      </c>
      <c r="AB2201" s="19" t="str">
        <f>IFERROR(VLOOKUP(AA2201,[2]an!$C$2:$D$16,2,FALSE),"")</f>
        <v/>
      </c>
      <c r="AC2201" s="20"/>
      <c r="AD2201" s="21" t="str">
        <f>IF(A2201=[2]an!$F$36,VLOOKUP([2]an!$F$36,[2]an!$F$36:$H$36,3,FALSE),IF(A2201=[2]an!$F$35,VLOOKUP([2]an!$F$35,[2]an!$F$35:$H$35,3,FALSE),IF(A2201=[2]an!$F$33,VLOOKUP([2]an!$F$33,[2]an!$F$33:$H$33,3,FALSE),IF(A2201=[2]an!$F$31,VLOOKUP([2]an!$F$31,[2]an!$F$31:$H$31,3,FALSE),""))))</f>
        <v/>
      </c>
    </row>
    <row r="2202" spans="6:30" x14ac:dyDescent="0.2">
      <c r="F2202" s="10"/>
      <c r="G2202" s="8" t="str">
        <f t="shared" si="104"/>
        <v/>
      </c>
      <c r="H2202" s="13"/>
      <c r="K2202" s="13"/>
      <c r="L2202" s="10"/>
      <c r="M2202" s="10"/>
      <c r="S2202" s="8" t="str">
        <f>IFERROR(VLOOKUP(D2202,[1]peretoe_teenus!$A$2:$L$2000,5,FALSE),"")</f>
        <v/>
      </c>
      <c r="U2202" s="13"/>
      <c r="V2202" s="15" t="str" cm="1">
        <f t="array" ref="V2202">IFERROR(IF(AND(F2202="Tugigrupp",RANK(K2202,$K2202:$K2202)+COUNTIFS($K$2:K2202,K2202,$L$2:L2202,L2202,$M$2:M2202,M2202,$I$2:I2202,I2202,$G$2:G2202,G2202,$F$2:F2202,F2202)-1=1),SUMPRODUCT(($F$2:$F$4154=F2202)*($G$2:$G$4154=G2202)*($K$2:$K$4154=K2202)*($I$2:$I$4154=I2202)*($L$2:$L$4154=L2202)*($M$2:$M$4154=M2202)),""),"")</f>
        <v/>
      </c>
      <c r="W2202" s="15" t="str">
        <f t="shared" si="102"/>
        <v/>
      </c>
      <c r="X2202" s="16" t="str">
        <f>IF(AND(A2202=[2]an!$G$38,F2202=[2]an!$E$40),[2]an!$G$40,IF(AND(A2202=[2]an!$G$38,F2202=[2]an!$E$41),[2]an!$G$41,IF(AND(A2202=[2]an!$G$38,F2202=[2]an!$E$39,H2202&gt;=[2]an!$M$37),[2]an!$G$39,
IF(AND(A2202=[2]an!$G$38,F2202=[2]an!$E$39,H2202&lt;[2]an!$M$37,S2202="kahepoolne vajaduspõhine",U2202=""),[2]an!$M$40,
IF(AND(A2202=[2]an!$G$38,F2202=[2]an!$E$39,H2202&lt;[2]an!$M$37,S2202="kahepoolne vajaduspõhine",U2202&lt;&gt;""),[2]an!$G$39,
IF(AND(A2202=[2]an!$G$38,F2202=[2]an!$E$39,H2202&lt;[2]an!$M$37,S2202&lt;&gt;"kahepoolne vajaduspõhine"),[2]an!$G$39,
IF(AND(A2202=[2]an!$G$38,F2202=[2]an!$E$42),[2]an!$G$42,
IF(AND(A2202=[2]an!$H$38,F2202=[2]an!$E$40),[2]an!$H$40,IF(AND(A2202=[2]an!$H$38,F2202=[2]an!$E$41),[2]an!$H$41,IF(AND(A2202=[2]an!$H$38,F2202=[2]an!$E$39,H2202&gt;=[2]an!$M$37),[2]an!$H$39,
IF(AND(A2202=[2]an!$H$38,F2202=[2]an!$E$39,H2202&lt;[2]an!$M$37,S2202="kahepoolne vajaduspõhine",U2202=""),[2]an!$M$40,
IF(AND(A2202=[2]an!$H$38,F2202=[2]an!$E$39,H2202&lt;[2]an!$M$37,S2202="kahepoolne vajaduspõhine",U2202&lt;&gt;""),[2]an!$H$39,
IF(AND(A2202=[2]an!$H$38,F2202=[2]an!$E$39,H2202&lt;[2]an!$M$37,S2202&lt;&gt;"kahepoolne vajaduspõhine"),[2]an!$H$39,
IF(AND(A2202=[2]an!$H$38,F2202=[2]an!$E$42),[2]an!$H$42,
IF(AND(A2202=[2]an!$I$38,F2202=[2]an!$E$40),[2]an!$I$40,IF(AND(A2202=[2]an!$I$38,F2202=[2]an!$E$41),[2]an!$I$41,IF(AND(A2202=[2]an!$I$38,F2202=[2]an!$E$39,H2202&gt;=[2]an!$M$37),[2]an!$I$39,
IF(AND(A2202=[2]an!$I$38,F2202=[2]an!$E$39,H2202&lt;[2]an!$M$37,S2202="kahepoolne vajaduspõhine",U2202=""),[2]an!$M$40,
IF(AND(A2202=[2]an!$I$38,F2202=[2]an!$E$39,H2202&lt;[2]an!$M$37,S2202="kahepoolne vajaduspõhine",U2202&lt;&gt;""),[2]an!$I$39,
IF(AND(A2202=[2]an!$I$38,F2202=[2]an!$E$39,H2202&lt;[2]an!$M$37,S2202&lt;&gt;"kahepoolne vajaduspõhine"),[2]an!$I$39,
IF(AND(A2202=[2]an!$I$38,F2202=[2]an!$E$42),[2]an!$I$42,
IF(AND(A2202=[2]an!$J$38,F2202=[2]an!$E$40),[2]an!$J$40,IF(AND(A2202=[2]an!$J$38,F2202=[2]an!$E$41),[2]an!$J$41,IF(AND(A2202=[2]an!$J$38,F2202=[2]an!$E$39,H2202&gt;=[2]an!$M$37),[2]an!$J$39,
IF(AND(A2202=[2]an!$J$38,F2202=[2]an!$E$39,H2202&lt;[2]an!$M$37,S2202="kahepoolne vajaduspõhine",U2202=""),[2]an!$M$40,
IF(AND(A2202=[2]an!$J$38,F2202=[2]an!$E$39,H2202&lt;[2]an!$M$37,S2202="kahepoolne vajaduspõhine",U2202&lt;&gt;""),[2]an!$J$39,
IF(AND(A2202=[2]an!$J$38,F2202=[2]an!$E$39,H2202&lt;[2]an!$M$37,S2202&lt;&gt;"kahepoolne vajaduspõhine"),[2]an!$J$39,
IF(AND(A2202=[2]an!$J$38,F2202=[2]an!$E$42),[2]an!$J$42,""))))))))))))))))))))))))))))</f>
        <v/>
      </c>
      <c r="Y2202" s="17" t="str">
        <f>IFERROR(IF(F2202="Tugigrupp",0,
IF(AND(F2202="Peretoe teenus",H2202&gt;=[2]an!$M$37,RANK(D2202,$D2202:$D2202)+COUNTIFS($D$2:D2202,D2202,$F$2:F2202,F2202)-1&gt;1),"",
IF(AND(F2202="Peretoe teenus",H2202&gt;=[2]an!$M$37,RANK(D2202,$D2202:$D2202)+COUNTIFS($D$2:D2202,D2202,$F$2:F2202,F2202)-1=1,MONTH(H2202)=MONTH(K2202)=TRUE,YEAR(H2202)=YEAR(K2202)=TRUE),((EOMONTH(H2202,0)-H2202+1)*X2202)/DAY(EOMONTH(H2202,0)),
IF(AND(F2202="Peretoe teenus",H2202&gt;=[2]an!$M$37,RANK(D2202,$D2202:$D2202)+COUNTIFS($D$2:D2202,D2202,$F$2:F2202,F2202)-1=1),X2202,
IF(AND(F2202="Peretoe teenus",H2202&lt;[2]an!$M$37,S2202&lt;&gt;"kahepoolne vajaduspõhine",RANK(D2202,$D2202:$D2202)+COUNTIFS($D$2:D2202,D2202,$F$2:F2202,F2202)-1=1),X2202,
IF(AND(F2202="Peretoe teenus",H2202&lt;[2]an!$M$37,S2202&lt;&gt;"kahepoolne vajaduspõhine",RANK(D2202,$D2202:$D2202)+COUNTIFS($D$2:D2202,D2202,$F$2:F2202,F2202)-1&gt;1),"",
IF(AND(F2202="Peretoe teenus",H2202&lt;[2]an!$M$37,S2202="kahepoolne vajaduspõhine",U2202="",RANK(D2202,$D2202:$D2202)+COUNTIFS($D$2:D2202,D2202,$F$2:F2202,F2202)-1=1),X2202,
IF(AND(F2202="Peretoe teenus",H2202&lt;[2]an!$M$37,S2202="kahepoolne vajaduspõhine",U2202="",RANK(D2202,$D2202:$D2202)+COUNTIFS($D$2:D2202,D2202,$F$2:F2202,F2202)-1&gt;1),"",
IF(AND(F2202="Peretoe teenus",H2202&lt;[2]an!$M$37,S2202="kahepoolne vajaduspõhine",U2202&lt;[2]an!$M$37,RANK(D2202,$D2202:$D2202)+COUNTIFS($D$2:D2202,D2202,$F$2:F2202,F2202)-1=1),X2202,
IF(AND(F2202="Peretoe teenus",H2202&lt;[2]an!$M$37,S2202="kahepoolne vajaduspõhine",U2202&lt;[2]an!$M$37,RANK(D2202,$D2202:$D2202)+COUNTIFS($D$2:D2202,D2202,$F$2:F2202,F2202)-1&gt;1),"",
IF(AND(F2202="Peretoe teenus",H2202&lt;[2]an!$M$37,S2202="kahepoolne vajaduspõhine",U2202&gt;=[2]an!$M$37,U2202&lt;=[2]an!$M$38,RANK(D2202,$D2202:$D2202)+COUNTIFS($D$2:D2202,D2202,$F$2:F2202,F2202)-1=1),
((EOMONTH(U2202,0)-U2202+1)*X2202)/DAY(EOMONTH(U2202,0))+(DAY(U2202)-1)*100/DAY(EOMONTH(U2202,0)),
IF(AND(F2202="Peretoe teenus",H2202&lt;[2]an!$M$37,S2202="kahepoolne vajaduspõhine",U2202&gt;=[2]an!$M$37,U2202&lt;=[2]an!$M$38,RANK(D2202,$D2202:$D2202)+COUNTIFS($D$2:D2202,D2202,$F$2:F2202,F2202)-1&gt;1),"",
IF(AND(F2202="Peretoe teenus",H2202&lt;[2]an!$M$37,S2202="kahepoolne vajaduspõhine",U2202&gt;[2]an!$M$38,RANK(D2202,$D2202:$D2202)+COUNTIFS($D$2:D2202,D2202,$F$2:F2202,F2202)-1=1),X2202,
IF(AND(F2202="Peretoe teenus",H2202&lt;[2]an!$M$37,S2202="kahepoolne vajaduspõhine",U2202&gt;[2]an!$M$38,RANK(D2202,$D2202:$D2202)+COUNTIFS($D$2:D2202,D2202,$F$2:F2202,F2202)-1&gt;1),"",X2202*W2202)))))))))))))),"")</f>
        <v/>
      </c>
      <c r="Z2202" s="18" t="str">
        <f t="shared" si="103"/>
        <v/>
      </c>
      <c r="AA2202" s="19" t="str">
        <f>IFERROR(VLOOKUP(E2202,[2]an!$A$3:$B$81,2,FALSE),"")</f>
        <v/>
      </c>
      <c r="AB2202" s="19" t="str">
        <f>IFERROR(VLOOKUP(AA2202,[2]an!$C$2:$D$16,2,FALSE),"")</f>
        <v/>
      </c>
      <c r="AC2202" s="20"/>
      <c r="AD2202" s="21" t="str">
        <f>IF(A2202=[2]an!$F$36,VLOOKUP([2]an!$F$36,[2]an!$F$36:$H$36,3,FALSE),IF(A2202=[2]an!$F$35,VLOOKUP([2]an!$F$35,[2]an!$F$35:$H$35,3,FALSE),IF(A2202=[2]an!$F$33,VLOOKUP([2]an!$F$33,[2]an!$F$33:$H$33,3,FALSE),IF(A2202=[2]an!$F$31,VLOOKUP([2]an!$F$31,[2]an!$F$31:$H$31,3,FALSE),""))))</f>
        <v/>
      </c>
    </row>
    <row r="2203" spans="6:30" x14ac:dyDescent="0.2">
      <c r="F2203" s="10"/>
      <c r="G2203" s="8" t="str">
        <f t="shared" si="104"/>
        <v/>
      </c>
      <c r="H2203" s="13"/>
      <c r="K2203" s="13"/>
      <c r="L2203" s="10"/>
      <c r="M2203" s="10"/>
      <c r="S2203" s="8" t="str">
        <f>IFERROR(VLOOKUP(D2203,[1]peretoe_teenus!$A$2:$L$2000,5,FALSE),"")</f>
        <v/>
      </c>
      <c r="U2203" s="13"/>
      <c r="V2203" s="15" t="str" cm="1">
        <f t="array" ref="V2203">IFERROR(IF(AND(F2203="Tugigrupp",RANK(K2203,$K2203:$K2203)+COUNTIFS($K$2:K2203,K2203,$L$2:L2203,L2203,$M$2:M2203,M2203,$I$2:I2203,I2203,$G$2:G2203,G2203,$F$2:F2203,F2203)-1=1),SUMPRODUCT(($F$2:$F$4154=F2203)*($G$2:$G$4154=G2203)*($K$2:$K$4154=K2203)*($I$2:$I$4154=I2203)*($L$2:$L$4154=L2203)*($M$2:$M$4154=M2203)),""),"")</f>
        <v/>
      </c>
      <c r="W2203" s="15" t="str">
        <f t="shared" si="102"/>
        <v/>
      </c>
      <c r="X2203" s="16" t="str">
        <f>IF(AND(A2203=[2]an!$G$38,F2203=[2]an!$E$40),[2]an!$G$40,IF(AND(A2203=[2]an!$G$38,F2203=[2]an!$E$41),[2]an!$G$41,IF(AND(A2203=[2]an!$G$38,F2203=[2]an!$E$39,H2203&gt;=[2]an!$M$37),[2]an!$G$39,
IF(AND(A2203=[2]an!$G$38,F2203=[2]an!$E$39,H2203&lt;[2]an!$M$37,S2203="kahepoolne vajaduspõhine",U2203=""),[2]an!$M$40,
IF(AND(A2203=[2]an!$G$38,F2203=[2]an!$E$39,H2203&lt;[2]an!$M$37,S2203="kahepoolne vajaduspõhine",U2203&lt;&gt;""),[2]an!$G$39,
IF(AND(A2203=[2]an!$G$38,F2203=[2]an!$E$39,H2203&lt;[2]an!$M$37,S2203&lt;&gt;"kahepoolne vajaduspõhine"),[2]an!$G$39,
IF(AND(A2203=[2]an!$G$38,F2203=[2]an!$E$42),[2]an!$G$42,
IF(AND(A2203=[2]an!$H$38,F2203=[2]an!$E$40),[2]an!$H$40,IF(AND(A2203=[2]an!$H$38,F2203=[2]an!$E$41),[2]an!$H$41,IF(AND(A2203=[2]an!$H$38,F2203=[2]an!$E$39,H2203&gt;=[2]an!$M$37),[2]an!$H$39,
IF(AND(A2203=[2]an!$H$38,F2203=[2]an!$E$39,H2203&lt;[2]an!$M$37,S2203="kahepoolne vajaduspõhine",U2203=""),[2]an!$M$40,
IF(AND(A2203=[2]an!$H$38,F2203=[2]an!$E$39,H2203&lt;[2]an!$M$37,S2203="kahepoolne vajaduspõhine",U2203&lt;&gt;""),[2]an!$H$39,
IF(AND(A2203=[2]an!$H$38,F2203=[2]an!$E$39,H2203&lt;[2]an!$M$37,S2203&lt;&gt;"kahepoolne vajaduspõhine"),[2]an!$H$39,
IF(AND(A2203=[2]an!$H$38,F2203=[2]an!$E$42),[2]an!$H$42,
IF(AND(A2203=[2]an!$I$38,F2203=[2]an!$E$40),[2]an!$I$40,IF(AND(A2203=[2]an!$I$38,F2203=[2]an!$E$41),[2]an!$I$41,IF(AND(A2203=[2]an!$I$38,F2203=[2]an!$E$39,H2203&gt;=[2]an!$M$37),[2]an!$I$39,
IF(AND(A2203=[2]an!$I$38,F2203=[2]an!$E$39,H2203&lt;[2]an!$M$37,S2203="kahepoolne vajaduspõhine",U2203=""),[2]an!$M$40,
IF(AND(A2203=[2]an!$I$38,F2203=[2]an!$E$39,H2203&lt;[2]an!$M$37,S2203="kahepoolne vajaduspõhine",U2203&lt;&gt;""),[2]an!$I$39,
IF(AND(A2203=[2]an!$I$38,F2203=[2]an!$E$39,H2203&lt;[2]an!$M$37,S2203&lt;&gt;"kahepoolne vajaduspõhine"),[2]an!$I$39,
IF(AND(A2203=[2]an!$I$38,F2203=[2]an!$E$42),[2]an!$I$42,
IF(AND(A2203=[2]an!$J$38,F2203=[2]an!$E$40),[2]an!$J$40,IF(AND(A2203=[2]an!$J$38,F2203=[2]an!$E$41),[2]an!$J$41,IF(AND(A2203=[2]an!$J$38,F2203=[2]an!$E$39,H2203&gt;=[2]an!$M$37),[2]an!$J$39,
IF(AND(A2203=[2]an!$J$38,F2203=[2]an!$E$39,H2203&lt;[2]an!$M$37,S2203="kahepoolne vajaduspõhine",U2203=""),[2]an!$M$40,
IF(AND(A2203=[2]an!$J$38,F2203=[2]an!$E$39,H2203&lt;[2]an!$M$37,S2203="kahepoolne vajaduspõhine",U2203&lt;&gt;""),[2]an!$J$39,
IF(AND(A2203=[2]an!$J$38,F2203=[2]an!$E$39,H2203&lt;[2]an!$M$37,S2203&lt;&gt;"kahepoolne vajaduspõhine"),[2]an!$J$39,
IF(AND(A2203=[2]an!$J$38,F2203=[2]an!$E$42),[2]an!$J$42,""))))))))))))))))))))))))))))</f>
        <v/>
      </c>
      <c r="Y2203" s="17" t="str">
        <f>IFERROR(IF(F2203="Tugigrupp",0,
IF(AND(F2203="Peretoe teenus",H2203&gt;=[2]an!$M$37,RANK(D2203,$D2203:$D2203)+COUNTIFS($D$2:D2203,D2203,$F$2:F2203,F2203)-1&gt;1),"",
IF(AND(F2203="Peretoe teenus",H2203&gt;=[2]an!$M$37,RANK(D2203,$D2203:$D2203)+COUNTIFS($D$2:D2203,D2203,$F$2:F2203,F2203)-1=1,MONTH(H2203)=MONTH(K2203)=TRUE,YEAR(H2203)=YEAR(K2203)=TRUE),((EOMONTH(H2203,0)-H2203+1)*X2203)/DAY(EOMONTH(H2203,0)),
IF(AND(F2203="Peretoe teenus",H2203&gt;=[2]an!$M$37,RANK(D2203,$D2203:$D2203)+COUNTIFS($D$2:D2203,D2203,$F$2:F2203,F2203)-1=1),X2203,
IF(AND(F2203="Peretoe teenus",H2203&lt;[2]an!$M$37,S2203&lt;&gt;"kahepoolne vajaduspõhine",RANK(D2203,$D2203:$D2203)+COUNTIFS($D$2:D2203,D2203,$F$2:F2203,F2203)-1=1),X2203,
IF(AND(F2203="Peretoe teenus",H2203&lt;[2]an!$M$37,S2203&lt;&gt;"kahepoolne vajaduspõhine",RANK(D2203,$D2203:$D2203)+COUNTIFS($D$2:D2203,D2203,$F$2:F2203,F2203)-1&gt;1),"",
IF(AND(F2203="Peretoe teenus",H2203&lt;[2]an!$M$37,S2203="kahepoolne vajaduspõhine",U2203="",RANK(D2203,$D2203:$D2203)+COUNTIFS($D$2:D2203,D2203,$F$2:F2203,F2203)-1=1),X2203,
IF(AND(F2203="Peretoe teenus",H2203&lt;[2]an!$M$37,S2203="kahepoolne vajaduspõhine",U2203="",RANK(D2203,$D2203:$D2203)+COUNTIFS($D$2:D2203,D2203,$F$2:F2203,F2203)-1&gt;1),"",
IF(AND(F2203="Peretoe teenus",H2203&lt;[2]an!$M$37,S2203="kahepoolne vajaduspõhine",U2203&lt;[2]an!$M$37,RANK(D2203,$D2203:$D2203)+COUNTIFS($D$2:D2203,D2203,$F$2:F2203,F2203)-1=1),X2203,
IF(AND(F2203="Peretoe teenus",H2203&lt;[2]an!$M$37,S2203="kahepoolne vajaduspõhine",U2203&lt;[2]an!$M$37,RANK(D2203,$D2203:$D2203)+COUNTIFS($D$2:D2203,D2203,$F$2:F2203,F2203)-1&gt;1),"",
IF(AND(F2203="Peretoe teenus",H2203&lt;[2]an!$M$37,S2203="kahepoolne vajaduspõhine",U2203&gt;=[2]an!$M$37,U2203&lt;=[2]an!$M$38,RANK(D2203,$D2203:$D2203)+COUNTIFS($D$2:D2203,D2203,$F$2:F2203,F2203)-1=1),
((EOMONTH(U2203,0)-U2203+1)*X2203)/DAY(EOMONTH(U2203,0))+(DAY(U2203)-1)*100/DAY(EOMONTH(U2203,0)),
IF(AND(F2203="Peretoe teenus",H2203&lt;[2]an!$M$37,S2203="kahepoolne vajaduspõhine",U2203&gt;=[2]an!$M$37,U2203&lt;=[2]an!$M$38,RANK(D2203,$D2203:$D2203)+COUNTIFS($D$2:D2203,D2203,$F$2:F2203,F2203)-1&gt;1),"",
IF(AND(F2203="Peretoe teenus",H2203&lt;[2]an!$M$37,S2203="kahepoolne vajaduspõhine",U2203&gt;[2]an!$M$38,RANK(D2203,$D2203:$D2203)+COUNTIFS($D$2:D2203,D2203,$F$2:F2203,F2203)-1=1),X2203,
IF(AND(F2203="Peretoe teenus",H2203&lt;[2]an!$M$37,S2203="kahepoolne vajaduspõhine",U2203&gt;[2]an!$M$38,RANK(D2203,$D2203:$D2203)+COUNTIFS($D$2:D2203,D2203,$F$2:F2203,F2203)-1&gt;1),"",X2203*W2203)))))))))))))),"")</f>
        <v/>
      </c>
      <c r="Z2203" s="18" t="str">
        <f t="shared" si="103"/>
        <v/>
      </c>
      <c r="AA2203" s="19" t="str">
        <f>IFERROR(VLOOKUP(E2203,[2]an!$A$3:$B$81,2,FALSE),"")</f>
        <v/>
      </c>
      <c r="AB2203" s="19" t="str">
        <f>IFERROR(VLOOKUP(AA2203,[2]an!$C$2:$D$16,2,FALSE),"")</f>
        <v/>
      </c>
      <c r="AC2203" s="20"/>
      <c r="AD2203" s="21" t="str">
        <f>IF(A2203=[2]an!$F$36,VLOOKUP([2]an!$F$36,[2]an!$F$36:$H$36,3,FALSE),IF(A2203=[2]an!$F$35,VLOOKUP([2]an!$F$35,[2]an!$F$35:$H$35,3,FALSE),IF(A2203=[2]an!$F$33,VLOOKUP([2]an!$F$33,[2]an!$F$33:$H$33,3,FALSE),IF(A2203=[2]an!$F$31,VLOOKUP([2]an!$F$31,[2]an!$F$31:$H$31,3,FALSE),""))))</f>
        <v/>
      </c>
    </row>
    <row r="2204" spans="6:30" x14ac:dyDescent="0.2">
      <c r="F2204" s="10"/>
      <c r="G2204" s="8" t="str">
        <f t="shared" si="104"/>
        <v/>
      </c>
      <c r="H2204" s="13"/>
      <c r="K2204" s="13"/>
      <c r="L2204" s="10"/>
      <c r="M2204" s="10"/>
      <c r="S2204" s="8" t="str">
        <f>IFERROR(VLOOKUP(D2204,[1]peretoe_teenus!$A$2:$L$2000,5,FALSE),"")</f>
        <v/>
      </c>
      <c r="U2204" s="13"/>
      <c r="V2204" s="15" t="str" cm="1">
        <f t="array" ref="V2204">IFERROR(IF(AND(F2204="Tugigrupp",RANK(K2204,$K2204:$K2204)+COUNTIFS($K$2:K2204,K2204,$L$2:L2204,L2204,$M$2:M2204,M2204,$I$2:I2204,I2204,$G$2:G2204,G2204,$F$2:F2204,F2204)-1=1),SUMPRODUCT(($F$2:$F$4154=F2204)*($G$2:$G$4154=G2204)*($K$2:$K$4154=K2204)*($I$2:$I$4154=I2204)*($L$2:$L$4154=L2204)*($M$2:$M$4154=M2204)),""),"")</f>
        <v/>
      </c>
      <c r="W2204" s="15" t="str">
        <f t="shared" si="102"/>
        <v/>
      </c>
      <c r="X2204" s="16" t="str">
        <f>IF(AND(A2204=[2]an!$G$38,F2204=[2]an!$E$40),[2]an!$G$40,IF(AND(A2204=[2]an!$G$38,F2204=[2]an!$E$41),[2]an!$G$41,IF(AND(A2204=[2]an!$G$38,F2204=[2]an!$E$39,H2204&gt;=[2]an!$M$37),[2]an!$G$39,
IF(AND(A2204=[2]an!$G$38,F2204=[2]an!$E$39,H2204&lt;[2]an!$M$37,S2204="kahepoolne vajaduspõhine",U2204=""),[2]an!$M$40,
IF(AND(A2204=[2]an!$G$38,F2204=[2]an!$E$39,H2204&lt;[2]an!$M$37,S2204="kahepoolne vajaduspõhine",U2204&lt;&gt;""),[2]an!$G$39,
IF(AND(A2204=[2]an!$G$38,F2204=[2]an!$E$39,H2204&lt;[2]an!$M$37,S2204&lt;&gt;"kahepoolne vajaduspõhine"),[2]an!$G$39,
IF(AND(A2204=[2]an!$G$38,F2204=[2]an!$E$42),[2]an!$G$42,
IF(AND(A2204=[2]an!$H$38,F2204=[2]an!$E$40),[2]an!$H$40,IF(AND(A2204=[2]an!$H$38,F2204=[2]an!$E$41),[2]an!$H$41,IF(AND(A2204=[2]an!$H$38,F2204=[2]an!$E$39,H2204&gt;=[2]an!$M$37),[2]an!$H$39,
IF(AND(A2204=[2]an!$H$38,F2204=[2]an!$E$39,H2204&lt;[2]an!$M$37,S2204="kahepoolne vajaduspõhine",U2204=""),[2]an!$M$40,
IF(AND(A2204=[2]an!$H$38,F2204=[2]an!$E$39,H2204&lt;[2]an!$M$37,S2204="kahepoolne vajaduspõhine",U2204&lt;&gt;""),[2]an!$H$39,
IF(AND(A2204=[2]an!$H$38,F2204=[2]an!$E$39,H2204&lt;[2]an!$M$37,S2204&lt;&gt;"kahepoolne vajaduspõhine"),[2]an!$H$39,
IF(AND(A2204=[2]an!$H$38,F2204=[2]an!$E$42),[2]an!$H$42,
IF(AND(A2204=[2]an!$I$38,F2204=[2]an!$E$40),[2]an!$I$40,IF(AND(A2204=[2]an!$I$38,F2204=[2]an!$E$41),[2]an!$I$41,IF(AND(A2204=[2]an!$I$38,F2204=[2]an!$E$39,H2204&gt;=[2]an!$M$37),[2]an!$I$39,
IF(AND(A2204=[2]an!$I$38,F2204=[2]an!$E$39,H2204&lt;[2]an!$M$37,S2204="kahepoolne vajaduspõhine",U2204=""),[2]an!$M$40,
IF(AND(A2204=[2]an!$I$38,F2204=[2]an!$E$39,H2204&lt;[2]an!$M$37,S2204="kahepoolne vajaduspõhine",U2204&lt;&gt;""),[2]an!$I$39,
IF(AND(A2204=[2]an!$I$38,F2204=[2]an!$E$39,H2204&lt;[2]an!$M$37,S2204&lt;&gt;"kahepoolne vajaduspõhine"),[2]an!$I$39,
IF(AND(A2204=[2]an!$I$38,F2204=[2]an!$E$42),[2]an!$I$42,
IF(AND(A2204=[2]an!$J$38,F2204=[2]an!$E$40),[2]an!$J$40,IF(AND(A2204=[2]an!$J$38,F2204=[2]an!$E$41),[2]an!$J$41,IF(AND(A2204=[2]an!$J$38,F2204=[2]an!$E$39,H2204&gt;=[2]an!$M$37),[2]an!$J$39,
IF(AND(A2204=[2]an!$J$38,F2204=[2]an!$E$39,H2204&lt;[2]an!$M$37,S2204="kahepoolne vajaduspõhine",U2204=""),[2]an!$M$40,
IF(AND(A2204=[2]an!$J$38,F2204=[2]an!$E$39,H2204&lt;[2]an!$M$37,S2204="kahepoolne vajaduspõhine",U2204&lt;&gt;""),[2]an!$J$39,
IF(AND(A2204=[2]an!$J$38,F2204=[2]an!$E$39,H2204&lt;[2]an!$M$37,S2204&lt;&gt;"kahepoolne vajaduspõhine"),[2]an!$J$39,
IF(AND(A2204=[2]an!$J$38,F2204=[2]an!$E$42),[2]an!$J$42,""))))))))))))))))))))))))))))</f>
        <v/>
      </c>
      <c r="Y2204" s="17" t="str">
        <f>IFERROR(IF(F2204="Tugigrupp",0,
IF(AND(F2204="Peretoe teenus",H2204&gt;=[2]an!$M$37,RANK(D2204,$D2204:$D2204)+COUNTIFS($D$2:D2204,D2204,$F$2:F2204,F2204)-1&gt;1),"",
IF(AND(F2204="Peretoe teenus",H2204&gt;=[2]an!$M$37,RANK(D2204,$D2204:$D2204)+COUNTIFS($D$2:D2204,D2204,$F$2:F2204,F2204)-1=1,MONTH(H2204)=MONTH(K2204)=TRUE,YEAR(H2204)=YEAR(K2204)=TRUE),((EOMONTH(H2204,0)-H2204+1)*X2204)/DAY(EOMONTH(H2204,0)),
IF(AND(F2204="Peretoe teenus",H2204&gt;=[2]an!$M$37,RANK(D2204,$D2204:$D2204)+COUNTIFS($D$2:D2204,D2204,$F$2:F2204,F2204)-1=1),X2204,
IF(AND(F2204="Peretoe teenus",H2204&lt;[2]an!$M$37,S2204&lt;&gt;"kahepoolne vajaduspõhine",RANK(D2204,$D2204:$D2204)+COUNTIFS($D$2:D2204,D2204,$F$2:F2204,F2204)-1=1),X2204,
IF(AND(F2204="Peretoe teenus",H2204&lt;[2]an!$M$37,S2204&lt;&gt;"kahepoolne vajaduspõhine",RANK(D2204,$D2204:$D2204)+COUNTIFS($D$2:D2204,D2204,$F$2:F2204,F2204)-1&gt;1),"",
IF(AND(F2204="Peretoe teenus",H2204&lt;[2]an!$M$37,S2204="kahepoolne vajaduspõhine",U2204="",RANK(D2204,$D2204:$D2204)+COUNTIFS($D$2:D2204,D2204,$F$2:F2204,F2204)-1=1),X2204,
IF(AND(F2204="Peretoe teenus",H2204&lt;[2]an!$M$37,S2204="kahepoolne vajaduspõhine",U2204="",RANK(D2204,$D2204:$D2204)+COUNTIFS($D$2:D2204,D2204,$F$2:F2204,F2204)-1&gt;1),"",
IF(AND(F2204="Peretoe teenus",H2204&lt;[2]an!$M$37,S2204="kahepoolne vajaduspõhine",U2204&lt;[2]an!$M$37,RANK(D2204,$D2204:$D2204)+COUNTIFS($D$2:D2204,D2204,$F$2:F2204,F2204)-1=1),X2204,
IF(AND(F2204="Peretoe teenus",H2204&lt;[2]an!$M$37,S2204="kahepoolne vajaduspõhine",U2204&lt;[2]an!$M$37,RANK(D2204,$D2204:$D2204)+COUNTIFS($D$2:D2204,D2204,$F$2:F2204,F2204)-1&gt;1),"",
IF(AND(F2204="Peretoe teenus",H2204&lt;[2]an!$M$37,S2204="kahepoolne vajaduspõhine",U2204&gt;=[2]an!$M$37,U2204&lt;=[2]an!$M$38,RANK(D2204,$D2204:$D2204)+COUNTIFS($D$2:D2204,D2204,$F$2:F2204,F2204)-1=1),
((EOMONTH(U2204,0)-U2204+1)*X2204)/DAY(EOMONTH(U2204,0))+(DAY(U2204)-1)*100/DAY(EOMONTH(U2204,0)),
IF(AND(F2204="Peretoe teenus",H2204&lt;[2]an!$M$37,S2204="kahepoolne vajaduspõhine",U2204&gt;=[2]an!$M$37,U2204&lt;=[2]an!$M$38,RANK(D2204,$D2204:$D2204)+COUNTIFS($D$2:D2204,D2204,$F$2:F2204,F2204)-1&gt;1),"",
IF(AND(F2204="Peretoe teenus",H2204&lt;[2]an!$M$37,S2204="kahepoolne vajaduspõhine",U2204&gt;[2]an!$M$38,RANK(D2204,$D2204:$D2204)+COUNTIFS($D$2:D2204,D2204,$F$2:F2204,F2204)-1=1),X2204,
IF(AND(F2204="Peretoe teenus",H2204&lt;[2]an!$M$37,S2204="kahepoolne vajaduspõhine",U2204&gt;[2]an!$M$38,RANK(D2204,$D2204:$D2204)+COUNTIFS($D$2:D2204,D2204,$F$2:F2204,F2204)-1&gt;1),"",X2204*W2204)))))))))))))),"")</f>
        <v/>
      </c>
      <c r="Z2204" s="18" t="str">
        <f t="shared" si="103"/>
        <v/>
      </c>
      <c r="AA2204" s="19" t="str">
        <f>IFERROR(VLOOKUP(E2204,[2]an!$A$3:$B$81,2,FALSE),"")</f>
        <v/>
      </c>
      <c r="AB2204" s="19" t="str">
        <f>IFERROR(VLOOKUP(AA2204,[2]an!$C$2:$D$16,2,FALSE),"")</f>
        <v/>
      </c>
      <c r="AC2204" s="20"/>
      <c r="AD2204" s="21" t="str">
        <f>IF(A2204=[2]an!$F$36,VLOOKUP([2]an!$F$36,[2]an!$F$36:$H$36,3,FALSE),IF(A2204=[2]an!$F$35,VLOOKUP([2]an!$F$35,[2]an!$F$35:$H$35,3,FALSE),IF(A2204=[2]an!$F$33,VLOOKUP([2]an!$F$33,[2]an!$F$33:$H$33,3,FALSE),IF(A2204=[2]an!$F$31,VLOOKUP([2]an!$F$31,[2]an!$F$31:$H$31,3,FALSE),""))))</f>
        <v/>
      </c>
    </row>
    <row r="2205" spans="6:30" x14ac:dyDescent="0.2">
      <c r="F2205" s="10"/>
      <c r="G2205" s="8" t="str">
        <f t="shared" si="104"/>
        <v/>
      </c>
      <c r="H2205" s="13"/>
      <c r="K2205" s="13"/>
      <c r="L2205" s="10"/>
      <c r="M2205" s="10"/>
      <c r="S2205" s="8" t="str">
        <f>IFERROR(VLOOKUP(D2205,[1]peretoe_teenus!$A$2:$L$2000,5,FALSE),"")</f>
        <v/>
      </c>
      <c r="U2205" s="13"/>
      <c r="V2205" s="15" t="str" cm="1">
        <f t="array" ref="V2205">IFERROR(IF(AND(F2205="Tugigrupp",RANK(K2205,$K2205:$K2205)+COUNTIFS($K$2:K2205,K2205,$L$2:L2205,L2205,$M$2:M2205,M2205,$I$2:I2205,I2205,$G$2:G2205,G2205,$F$2:F2205,F2205)-1=1),SUMPRODUCT(($F$2:$F$4154=F2205)*($G$2:$G$4154=G2205)*($K$2:$K$4154=K2205)*($I$2:$I$4154=I2205)*($L$2:$L$4154=L2205)*($M$2:$M$4154=M2205)),""),"")</f>
        <v/>
      </c>
      <c r="W2205" s="15" t="str">
        <f t="shared" si="102"/>
        <v/>
      </c>
      <c r="X2205" s="16" t="str">
        <f>IF(AND(A2205=[2]an!$G$38,F2205=[2]an!$E$40),[2]an!$G$40,IF(AND(A2205=[2]an!$G$38,F2205=[2]an!$E$41),[2]an!$G$41,IF(AND(A2205=[2]an!$G$38,F2205=[2]an!$E$39,H2205&gt;=[2]an!$M$37),[2]an!$G$39,
IF(AND(A2205=[2]an!$G$38,F2205=[2]an!$E$39,H2205&lt;[2]an!$M$37,S2205="kahepoolne vajaduspõhine",U2205=""),[2]an!$M$40,
IF(AND(A2205=[2]an!$G$38,F2205=[2]an!$E$39,H2205&lt;[2]an!$M$37,S2205="kahepoolne vajaduspõhine",U2205&lt;&gt;""),[2]an!$G$39,
IF(AND(A2205=[2]an!$G$38,F2205=[2]an!$E$39,H2205&lt;[2]an!$M$37,S2205&lt;&gt;"kahepoolne vajaduspõhine"),[2]an!$G$39,
IF(AND(A2205=[2]an!$G$38,F2205=[2]an!$E$42),[2]an!$G$42,
IF(AND(A2205=[2]an!$H$38,F2205=[2]an!$E$40),[2]an!$H$40,IF(AND(A2205=[2]an!$H$38,F2205=[2]an!$E$41),[2]an!$H$41,IF(AND(A2205=[2]an!$H$38,F2205=[2]an!$E$39,H2205&gt;=[2]an!$M$37),[2]an!$H$39,
IF(AND(A2205=[2]an!$H$38,F2205=[2]an!$E$39,H2205&lt;[2]an!$M$37,S2205="kahepoolne vajaduspõhine",U2205=""),[2]an!$M$40,
IF(AND(A2205=[2]an!$H$38,F2205=[2]an!$E$39,H2205&lt;[2]an!$M$37,S2205="kahepoolne vajaduspõhine",U2205&lt;&gt;""),[2]an!$H$39,
IF(AND(A2205=[2]an!$H$38,F2205=[2]an!$E$39,H2205&lt;[2]an!$M$37,S2205&lt;&gt;"kahepoolne vajaduspõhine"),[2]an!$H$39,
IF(AND(A2205=[2]an!$H$38,F2205=[2]an!$E$42),[2]an!$H$42,
IF(AND(A2205=[2]an!$I$38,F2205=[2]an!$E$40),[2]an!$I$40,IF(AND(A2205=[2]an!$I$38,F2205=[2]an!$E$41),[2]an!$I$41,IF(AND(A2205=[2]an!$I$38,F2205=[2]an!$E$39,H2205&gt;=[2]an!$M$37),[2]an!$I$39,
IF(AND(A2205=[2]an!$I$38,F2205=[2]an!$E$39,H2205&lt;[2]an!$M$37,S2205="kahepoolne vajaduspõhine",U2205=""),[2]an!$M$40,
IF(AND(A2205=[2]an!$I$38,F2205=[2]an!$E$39,H2205&lt;[2]an!$M$37,S2205="kahepoolne vajaduspõhine",U2205&lt;&gt;""),[2]an!$I$39,
IF(AND(A2205=[2]an!$I$38,F2205=[2]an!$E$39,H2205&lt;[2]an!$M$37,S2205&lt;&gt;"kahepoolne vajaduspõhine"),[2]an!$I$39,
IF(AND(A2205=[2]an!$I$38,F2205=[2]an!$E$42),[2]an!$I$42,
IF(AND(A2205=[2]an!$J$38,F2205=[2]an!$E$40),[2]an!$J$40,IF(AND(A2205=[2]an!$J$38,F2205=[2]an!$E$41),[2]an!$J$41,IF(AND(A2205=[2]an!$J$38,F2205=[2]an!$E$39,H2205&gt;=[2]an!$M$37),[2]an!$J$39,
IF(AND(A2205=[2]an!$J$38,F2205=[2]an!$E$39,H2205&lt;[2]an!$M$37,S2205="kahepoolne vajaduspõhine",U2205=""),[2]an!$M$40,
IF(AND(A2205=[2]an!$J$38,F2205=[2]an!$E$39,H2205&lt;[2]an!$M$37,S2205="kahepoolne vajaduspõhine",U2205&lt;&gt;""),[2]an!$J$39,
IF(AND(A2205=[2]an!$J$38,F2205=[2]an!$E$39,H2205&lt;[2]an!$M$37,S2205&lt;&gt;"kahepoolne vajaduspõhine"),[2]an!$J$39,
IF(AND(A2205=[2]an!$J$38,F2205=[2]an!$E$42),[2]an!$J$42,""))))))))))))))))))))))))))))</f>
        <v/>
      </c>
      <c r="Y2205" s="17" t="str">
        <f>IFERROR(IF(F2205="Tugigrupp",0,
IF(AND(F2205="Peretoe teenus",H2205&gt;=[2]an!$M$37,RANK(D2205,$D2205:$D2205)+COUNTIFS($D$2:D2205,D2205,$F$2:F2205,F2205)-1&gt;1),"",
IF(AND(F2205="Peretoe teenus",H2205&gt;=[2]an!$M$37,RANK(D2205,$D2205:$D2205)+COUNTIFS($D$2:D2205,D2205,$F$2:F2205,F2205)-1=1,MONTH(H2205)=MONTH(K2205)=TRUE,YEAR(H2205)=YEAR(K2205)=TRUE),((EOMONTH(H2205,0)-H2205+1)*X2205)/DAY(EOMONTH(H2205,0)),
IF(AND(F2205="Peretoe teenus",H2205&gt;=[2]an!$M$37,RANK(D2205,$D2205:$D2205)+COUNTIFS($D$2:D2205,D2205,$F$2:F2205,F2205)-1=1),X2205,
IF(AND(F2205="Peretoe teenus",H2205&lt;[2]an!$M$37,S2205&lt;&gt;"kahepoolne vajaduspõhine",RANK(D2205,$D2205:$D2205)+COUNTIFS($D$2:D2205,D2205,$F$2:F2205,F2205)-1=1),X2205,
IF(AND(F2205="Peretoe teenus",H2205&lt;[2]an!$M$37,S2205&lt;&gt;"kahepoolne vajaduspõhine",RANK(D2205,$D2205:$D2205)+COUNTIFS($D$2:D2205,D2205,$F$2:F2205,F2205)-1&gt;1),"",
IF(AND(F2205="Peretoe teenus",H2205&lt;[2]an!$M$37,S2205="kahepoolne vajaduspõhine",U2205="",RANK(D2205,$D2205:$D2205)+COUNTIFS($D$2:D2205,D2205,$F$2:F2205,F2205)-1=1),X2205,
IF(AND(F2205="Peretoe teenus",H2205&lt;[2]an!$M$37,S2205="kahepoolne vajaduspõhine",U2205="",RANK(D2205,$D2205:$D2205)+COUNTIFS($D$2:D2205,D2205,$F$2:F2205,F2205)-1&gt;1),"",
IF(AND(F2205="Peretoe teenus",H2205&lt;[2]an!$M$37,S2205="kahepoolne vajaduspõhine",U2205&lt;[2]an!$M$37,RANK(D2205,$D2205:$D2205)+COUNTIFS($D$2:D2205,D2205,$F$2:F2205,F2205)-1=1),X2205,
IF(AND(F2205="Peretoe teenus",H2205&lt;[2]an!$M$37,S2205="kahepoolne vajaduspõhine",U2205&lt;[2]an!$M$37,RANK(D2205,$D2205:$D2205)+COUNTIFS($D$2:D2205,D2205,$F$2:F2205,F2205)-1&gt;1),"",
IF(AND(F2205="Peretoe teenus",H2205&lt;[2]an!$M$37,S2205="kahepoolne vajaduspõhine",U2205&gt;=[2]an!$M$37,U2205&lt;=[2]an!$M$38,RANK(D2205,$D2205:$D2205)+COUNTIFS($D$2:D2205,D2205,$F$2:F2205,F2205)-1=1),
((EOMONTH(U2205,0)-U2205+1)*X2205)/DAY(EOMONTH(U2205,0))+(DAY(U2205)-1)*100/DAY(EOMONTH(U2205,0)),
IF(AND(F2205="Peretoe teenus",H2205&lt;[2]an!$M$37,S2205="kahepoolne vajaduspõhine",U2205&gt;=[2]an!$M$37,U2205&lt;=[2]an!$M$38,RANK(D2205,$D2205:$D2205)+COUNTIFS($D$2:D2205,D2205,$F$2:F2205,F2205)-1&gt;1),"",
IF(AND(F2205="Peretoe teenus",H2205&lt;[2]an!$M$37,S2205="kahepoolne vajaduspõhine",U2205&gt;[2]an!$M$38,RANK(D2205,$D2205:$D2205)+COUNTIFS($D$2:D2205,D2205,$F$2:F2205,F2205)-1=1),X2205,
IF(AND(F2205="Peretoe teenus",H2205&lt;[2]an!$M$37,S2205="kahepoolne vajaduspõhine",U2205&gt;[2]an!$M$38,RANK(D2205,$D2205:$D2205)+COUNTIFS($D$2:D2205,D2205,$F$2:F2205,F2205)-1&gt;1),"",X2205*W2205)))))))))))))),"")</f>
        <v/>
      </c>
      <c r="Z2205" s="18" t="str">
        <f t="shared" si="103"/>
        <v/>
      </c>
      <c r="AA2205" s="19" t="str">
        <f>IFERROR(VLOOKUP(E2205,[2]an!$A$3:$B$81,2,FALSE),"")</f>
        <v/>
      </c>
      <c r="AB2205" s="19" t="str">
        <f>IFERROR(VLOOKUP(AA2205,[2]an!$C$2:$D$16,2,FALSE),"")</f>
        <v/>
      </c>
      <c r="AC2205" s="20"/>
      <c r="AD2205" s="21" t="str">
        <f>IF(A2205=[2]an!$F$36,VLOOKUP([2]an!$F$36,[2]an!$F$36:$H$36,3,FALSE),IF(A2205=[2]an!$F$35,VLOOKUP([2]an!$F$35,[2]an!$F$35:$H$35,3,FALSE),IF(A2205=[2]an!$F$33,VLOOKUP([2]an!$F$33,[2]an!$F$33:$H$33,3,FALSE),IF(A2205=[2]an!$F$31,VLOOKUP([2]an!$F$31,[2]an!$F$31:$H$31,3,FALSE),""))))</f>
        <v/>
      </c>
    </row>
    <row r="2206" spans="6:30" x14ac:dyDescent="0.2">
      <c r="F2206" s="10"/>
      <c r="G2206" s="8" t="str">
        <f t="shared" si="104"/>
        <v/>
      </c>
      <c r="H2206" s="13"/>
      <c r="K2206" s="13"/>
      <c r="L2206" s="10"/>
      <c r="M2206" s="10"/>
      <c r="S2206" s="8" t="str">
        <f>IFERROR(VLOOKUP(D2206,[1]peretoe_teenus!$A$2:$L$2000,5,FALSE),"")</f>
        <v/>
      </c>
      <c r="U2206" s="13"/>
      <c r="V2206" s="15" t="str" cm="1">
        <f t="array" ref="V2206">IFERROR(IF(AND(F2206="Tugigrupp",RANK(K2206,$K2206:$K2206)+COUNTIFS($K$2:K2206,K2206,$L$2:L2206,L2206,$M$2:M2206,M2206,$I$2:I2206,I2206,$G$2:G2206,G2206,$F$2:F2206,F2206)-1=1),SUMPRODUCT(($F$2:$F$4154=F2206)*($G$2:$G$4154=G2206)*($K$2:$K$4154=K2206)*($I$2:$I$4154=I2206)*($L$2:$L$4154=L2206)*($M$2:$M$4154=M2206)),""),"")</f>
        <v/>
      </c>
      <c r="W2206" s="15" t="str">
        <f t="shared" si="102"/>
        <v/>
      </c>
      <c r="X2206" s="16" t="str">
        <f>IF(AND(A2206=[2]an!$G$38,F2206=[2]an!$E$40),[2]an!$G$40,IF(AND(A2206=[2]an!$G$38,F2206=[2]an!$E$41),[2]an!$G$41,IF(AND(A2206=[2]an!$G$38,F2206=[2]an!$E$39,H2206&gt;=[2]an!$M$37),[2]an!$G$39,
IF(AND(A2206=[2]an!$G$38,F2206=[2]an!$E$39,H2206&lt;[2]an!$M$37,S2206="kahepoolne vajaduspõhine",U2206=""),[2]an!$M$40,
IF(AND(A2206=[2]an!$G$38,F2206=[2]an!$E$39,H2206&lt;[2]an!$M$37,S2206="kahepoolne vajaduspõhine",U2206&lt;&gt;""),[2]an!$G$39,
IF(AND(A2206=[2]an!$G$38,F2206=[2]an!$E$39,H2206&lt;[2]an!$M$37,S2206&lt;&gt;"kahepoolne vajaduspõhine"),[2]an!$G$39,
IF(AND(A2206=[2]an!$G$38,F2206=[2]an!$E$42),[2]an!$G$42,
IF(AND(A2206=[2]an!$H$38,F2206=[2]an!$E$40),[2]an!$H$40,IF(AND(A2206=[2]an!$H$38,F2206=[2]an!$E$41),[2]an!$H$41,IF(AND(A2206=[2]an!$H$38,F2206=[2]an!$E$39,H2206&gt;=[2]an!$M$37),[2]an!$H$39,
IF(AND(A2206=[2]an!$H$38,F2206=[2]an!$E$39,H2206&lt;[2]an!$M$37,S2206="kahepoolne vajaduspõhine",U2206=""),[2]an!$M$40,
IF(AND(A2206=[2]an!$H$38,F2206=[2]an!$E$39,H2206&lt;[2]an!$M$37,S2206="kahepoolne vajaduspõhine",U2206&lt;&gt;""),[2]an!$H$39,
IF(AND(A2206=[2]an!$H$38,F2206=[2]an!$E$39,H2206&lt;[2]an!$M$37,S2206&lt;&gt;"kahepoolne vajaduspõhine"),[2]an!$H$39,
IF(AND(A2206=[2]an!$H$38,F2206=[2]an!$E$42),[2]an!$H$42,
IF(AND(A2206=[2]an!$I$38,F2206=[2]an!$E$40),[2]an!$I$40,IF(AND(A2206=[2]an!$I$38,F2206=[2]an!$E$41),[2]an!$I$41,IF(AND(A2206=[2]an!$I$38,F2206=[2]an!$E$39,H2206&gt;=[2]an!$M$37),[2]an!$I$39,
IF(AND(A2206=[2]an!$I$38,F2206=[2]an!$E$39,H2206&lt;[2]an!$M$37,S2206="kahepoolne vajaduspõhine",U2206=""),[2]an!$M$40,
IF(AND(A2206=[2]an!$I$38,F2206=[2]an!$E$39,H2206&lt;[2]an!$M$37,S2206="kahepoolne vajaduspõhine",U2206&lt;&gt;""),[2]an!$I$39,
IF(AND(A2206=[2]an!$I$38,F2206=[2]an!$E$39,H2206&lt;[2]an!$M$37,S2206&lt;&gt;"kahepoolne vajaduspõhine"),[2]an!$I$39,
IF(AND(A2206=[2]an!$I$38,F2206=[2]an!$E$42),[2]an!$I$42,
IF(AND(A2206=[2]an!$J$38,F2206=[2]an!$E$40),[2]an!$J$40,IF(AND(A2206=[2]an!$J$38,F2206=[2]an!$E$41),[2]an!$J$41,IF(AND(A2206=[2]an!$J$38,F2206=[2]an!$E$39,H2206&gt;=[2]an!$M$37),[2]an!$J$39,
IF(AND(A2206=[2]an!$J$38,F2206=[2]an!$E$39,H2206&lt;[2]an!$M$37,S2206="kahepoolne vajaduspõhine",U2206=""),[2]an!$M$40,
IF(AND(A2206=[2]an!$J$38,F2206=[2]an!$E$39,H2206&lt;[2]an!$M$37,S2206="kahepoolne vajaduspõhine",U2206&lt;&gt;""),[2]an!$J$39,
IF(AND(A2206=[2]an!$J$38,F2206=[2]an!$E$39,H2206&lt;[2]an!$M$37,S2206&lt;&gt;"kahepoolne vajaduspõhine"),[2]an!$J$39,
IF(AND(A2206=[2]an!$J$38,F2206=[2]an!$E$42),[2]an!$J$42,""))))))))))))))))))))))))))))</f>
        <v/>
      </c>
      <c r="Y2206" s="17" t="str">
        <f>IFERROR(IF(F2206="Tugigrupp",0,
IF(AND(F2206="Peretoe teenus",H2206&gt;=[2]an!$M$37,RANK(D2206,$D2206:$D2206)+COUNTIFS($D$2:D2206,D2206,$F$2:F2206,F2206)-1&gt;1),"",
IF(AND(F2206="Peretoe teenus",H2206&gt;=[2]an!$M$37,RANK(D2206,$D2206:$D2206)+COUNTIFS($D$2:D2206,D2206,$F$2:F2206,F2206)-1=1,MONTH(H2206)=MONTH(K2206)=TRUE,YEAR(H2206)=YEAR(K2206)=TRUE),((EOMONTH(H2206,0)-H2206+1)*X2206)/DAY(EOMONTH(H2206,0)),
IF(AND(F2206="Peretoe teenus",H2206&gt;=[2]an!$M$37,RANK(D2206,$D2206:$D2206)+COUNTIFS($D$2:D2206,D2206,$F$2:F2206,F2206)-1=1),X2206,
IF(AND(F2206="Peretoe teenus",H2206&lt;[2]an!$M$37,S2206&lt;&gt;"kahepoolne vajaduspõhine",RANK(D2206,$D2206:$D2206)+COUNTIFS($D$2:D2206,D2206,$F$2:F2206,F2206)-1=1),X2206,
IF(AND(F2206="Peretoe teenus",H2206&lt;[2]an!$M$37,S2206&lt;&gt;"kahepoolne vajaduspõhine",RANK(D2206,$D2206:$D2206)+COUNTIFS($D$2:D2206,D2206,$F$2:F2206,F2206)-1&gt;1),"",
IF(AND(F2206="Peretoe teenus",H2206&lt;[2]an!$M$37,S2206="kahepoolne vajaduspõhine",U2206="",RANK(D2206,$D2206:$D2206)+COUNTIFS($D$2:D2206,D2206,$F$2:F2206,F2206)-1=1),X2206,
IF(AND(F2206="Peretoe teenus",H2206&lt;[2]an!$M$37,S2206="kahepoolne vajaduspõhine",U2206="",RANK(D2206,$D2206:$D2206)+COUNTIFS($D$2:D2206,D2206,$F$2:F2206,F2206)-1&gt;1),"",
IF(AND(F2206="Peretoe teenus",H2206&lt;[2]an!$M$37,S2206="kahepoolne vajaduspõhine",U2206&lt;[2]an!$M$37,RANK(D2206,$D2206:$D2206)+COUNTIFS($D$2:D2206,D2206,$F$2:F2206,F2206)-1=1),X2206,
IF(AND(F2206="Peretoe teenus",H2206&lt;[2]an!$M$37,S2206="kahepoolne vajaduspõhine",U2206&lt;[2]an!$M$37,RANK(D2206,$D2206:$D2206)+COUNTIFS($D$2:D2206,D2206,$F$2:F2206,F2206)-1&gt;1),"",
IF(AND(F2206="Peretoe teenus",H2206&lt;[2]an!$M$37,S2206="kahepoolne vajaduspõhine",U2206&gt;=[2]an!$M$37,U2206&lt;=[2]an!$M$38,RANK(D2206,$D2206:$D2206)+COUNTIFS($D$2:D2206,D2206,$F$2:F2206,F2206)-1=1),
((EOMONTH(U2206,0)-U2206+1)*X2206)/DAY(EOMONTH(U2206,0))+(DAY(U2206)-1)*100/DAY(EOMONTH(U2206,0)),
IF(AND(F2206="Peretoe teenus",H2206&lt;[2]an!$M$37,S2206="kahepoolne vajaduspõhine",U2206&gt;=[2]an!$M$37,U2206&lt;=[2]an!$M$38,RANK(D2206,$D2206:$D2206)+COUNTIFS($D$2:D2206,D2206,$F$2:F2206,F2206)-1&gt;1),"",
IF(AND(F2206="Peretoe teenus",H2206&lt;[2]an!$M$37,S2206="kahepoolne vajaduspõhine",U2206&gt;[2]an!$M$38,RANK(D2206,$D2206:$D2206)+COUNTIFS($D$2:D2206,D2206,$F$2:F2206,F2206)-1=1),X2206,
IF(AND(F2206="Peretoe teenus",H2206&lt;[2]an!$M$37,S2206="kahepoolne vajaduspõhine",U2206&gt;[2]an!$M$38,RANK(D2206,$D2206:$D2206)+COUNTIFS($D$2:D2206,D2206,$F$2:F2206,F2206)-1&gt;1),"",X2206*W2206)))))))))))))),"")</f>
        <v/>
      </c>
      <c r="Z2206" s="18" t="str">
        <f t="shared" si="103"/>
        <v/>
      </c>
      <c r="AA2206" s="19" t="str">
        <f>IFERROR(VLOOKUP(E2206,[2]an!$A$3:$B$81,2,FALSE),"")</f>
        <v/>
      </c>
      <c r="AB2206" s="19" t="str">
        <f>IFERROR(VLOOKUP(AA2206,[2]an!$C$2:$D$16,2,FALSE),"")</f>
        <v/>
      </c>
      <c r="AC2206" s="20"/>
      <c r="AD2206" s="21" t="str">
        <f>IF(A2206=[2]an!$F$36,VLOOKUP([2]an!$F$36,[2]an!$F$36:$H$36,3,FALSE),IF(A2206=[2]an!$F$35,VLOOKUP([2]an!$F$35,[2]an!$F$35:$H$35,3,FALSE),IF(A2206=[2]an!$F$33,VLOOKUP([2]an!$F$33,[2]an!$F$33:$H$33,3,FALSE),IF(A2206=[2]an!$F$31,VLOOKUP([2]an!$F$31,[2]an!$F$31:$H$31,3,FALSE),""))))</f>
        <v/>
      </c>
    </row>
    <row r="2207" spans="6:30" x14ac:dyDescent="0.2">
      <c r="F2207" s="10"/>
      <c r="G2207" s="8" t="str">
        <f t="shared" si="104"/>
        <v/>
      </c>
      <c r="H2207" s="13"/>
      <c r="K2207" s="13"/>
      <c r="L2207" s="10"/>
      <c r="M2207" s="10"/>
      <c r="S2207" s="8" t="str">
        <f>IFERROR(VLOOKUP(D2207,[1]peretoe_teenus!$A$2:$L$2000,5,FALSE),"")</f>
        <v/>
      </c>
      <c r="U2207" s="13"/>
      <c r="V2207" s="15" t="str" cm="1">
        <f t="array" ref="V2207">IFERROR(IF(AND(F2207="Tugigrupp",RANK(K2207,$K2207:$K2207)+COUNTIFS($K$2:K2207,K2207,$L$2:L2207,L2207,$M$2:M2207,M2207,$I$2:I2207,I2207,$G$2:G2207,G2207,$F$2:F2207,F2207)-1=1),SUMPRODUCT(($F$2:$F$4154=F2207)*($G$2:$G$4154=G2207)*($K$2:$K$4154=K2207)*($I$2:$I$4154=I2207)*($L$2:$L$4154=L2207)*($M$2:$M$4154=M2207)),""),"")</f>
        <v/>
      </c>
      <c r="W2207" s="15" t="str">
        <f t="shared" si="102"/>
        <v/>
      </c>
      <c r="X2207" s="16" t="str">
        <f>IF(AND(A2207=[2]an!$G$38,F2207=[2]an!$E$40),[2]an!$G$40,IF(AND(A2207=[2]an!$G$38,F2207=[2]an!$E$41),[2]an!$G$41,IF(AND(A2207=[2]an!$G$38,F2207=[2]an!$E$39,H2207&gt;=[2]an!$M$37),[2]an!$G$39,
IF(AND(A2207=[2]an!$G$38,F2207=[2]an!$E$39,H2207&lt;[2]an!$M$37,S2207="kahepoolne vajaduspõhine",U2207=""),[2]an!$M$40,
IF(AND(A2207=[2]an!$G$38,F2207=[2]an!$E$39,H2207&lt;[2]an!$M$37,S2207="kahepoolne vajaduspõhine",U2207&lt;&gt;""),[2]an!$G$39,
IF(AND(A2207=[2]an!$G$38,F2207=[2]an!$E$39,H2207&lt;[2]an!$M$37,S2207&lt;&gt;"kahepoolne vajaduspõhine"),[2]an!$G$39,
IF(AND(A2207=[2]an!$G$38,F2207=[2]an!$E$42),[2]an!$G$42,
IF(AND(A2207=[2]an!$H$38,F2207=[2]an!$E$40),[2]an!$H$40,IF(AND(A2207=[2]an!$H$38,F2207=[2]an!$E$41),[2]an!$H$41,IF(AND(A2207=[2]an!$H$38,F2207=[2]an!$E$39,H2207&gt;=[2]an!$M$37),[2]an!$H$39,
IF(AND(A2207=[2]an!$H$38,F2207=[2]an!$E$39,H2207&lt;[2]an!$M$37,S2207="kahepoolne vajaduspõhine",U2207=""),[2]an!$M$40,
IF(AND(A2207=[2]an!$H$38,F2207=[2]an!$E$39,H2207&lt;[2]an!$M$37,S2207="kahepoolne vajaduspõhine",U2207&lt;&gt;""),[2]an!$H$39,
IF(AND(A2207=[2]an!$H$38,F2207=[2]an!$E$39,H2207&lt;[2]an!$M$37,S2207&lt;&gt;"kahepoolne vajaduspõhine"),[2]an!$H$39,
IF(AND(A2207=[2]an!$H$38,F2207=[2]an!$E$42),[2]an!$H$42,
IF(AND(A2207=[2]an!$I$38,F2207=[2]an!$E$40),[2]an!$I$40,IF(AND(A2207=[2]an!$I$38,F2207=[2]an!$E$41),[2]an!$I$41,IF(AND(A2207=[2]an!$I$38,F2207=[2]an!$E$39,H2207&gt;=[2]an!$M$37),[2]an!$I$39,
IF(AND(A2207=[2]an!$I$38,F2207=[2]an!$E$39,H2207&lt;[2]an!$M$37,S2207="kahepoolne vajaduspõhine",U2207=""),[2]an!$M$40,
IF(AND(A2207=[2]an!$I$38,F2207=[2]an!$E$39,H2207&lt;[2]an!$M$37,S2207="kahepoolne vajaduspõhine",U2207&lt;&gt;""),[2]an!$I$39,
IF(AND(A2207=[2]an!$I$38,F2207=[2]an!$E$39,H2207&lt;[2]an!$M$37,S2207&lt;&gt;"kahepoolne vajaduspõhine"),[2]an!$I$39,
IF(AND(A2207=[2]an!$I$38,F2207=[2]an!$E$42),[2]an!$I$42,
IF(AND(A2207=[2]an!$J$38,F2207=[2]an!$E$40),[2]an!$J$40,IF(AND(A2207=[2]an!$J$38,F2207=[2]an!$E$41),[2]an!$J$41,IF(AND(A2207=[2]an!$J$38,F2207=[2]an!$E$39,H2207&gt;=[2]an!$M$37),[2]an!$J$39,
IF(AND(A2207=[2]an!$J$38,F2207=[2]an!$E$39,H2207&lt;[2]an!$M$37,S2207="kahepoolne vajaduspõhine",U2207=""),[2]an!$M$40,
IF(AND(A2207=[2]an!$J$38,F2207=[2]an!$E$39,H2207&lt;[2]an!$M$37,S2207="kahepoolne vajaduspõhine",U2207&lt;&gt;""),[2]an!$J$39,
IF(AND(A2207=[2]an!$J$38,F2207=[2]an!$E$39,H2207&lt;[2]an!$M$37,S2207&lt;&gt;"kahepoolne vajaduspõhine"),[2]an!$J$39,
IF(AND(A2207=[2]an!$J$38,F2207=[2]an!$E$42),[2]an!$J$42,""))))))))))))))))))))))))))))</f>
        <v/>
      </c>
      <c r="Y2207" s="17" t="str">
        <f>IFERROR(IF(F2207="Tugigrupp",0,
IF(AND(F2207="Peretoe teenus",H2207&gt;=[2]an!$M$37,RANK(D2207,$D2207:$D2207)+COUNTIFS($D$2:D2207,D2207,$F$2:F2207,F2207)-1&gt;1),"",
IF(AND(F2207="Peretoe teenus",H2207&gt;=[2]an!$M$37,RANK(D2207,$D2207:$D2207)+COUNTIFS($D$2:D2207,D2207,$F$2:F2207,F2207)-1=1,MONTH(H2207)=MONTH(K2207)=TRUE,YEAR(H2207)=YEAR(K2207)=TRUE),((EOMONTH(H2207,0)-H2207+1)*X2207)/DAY(EOMONTH(H2207,0)),
IF(AND(F2207="Peretoe teenus",H2207&gt;=[2]an!$M$37,RANK(D2207,$D2207:$D2207)+COUNTIFS($D$2:D2207,D2207,$F$2:F2207,F2207)-1=1),X2207,
IF(AND(F2207="Peretoe teenus",H2207&lt;[2]an!$M$37,S2207&lt;&gt;"kahepoolne vajaduspõhine",RANK(D2207,$D2207:$D2207)+COUNTIFS($D$2:D2207,D2207,$F$2:F2207,F2207)-1=1),X2207,
IF(AND(F2207="Peretoe teenus",H2207&lt;[2]an!$M$37,S2207&lt;&gt;"kahepoolne vajaduspõhine",RANK(D2207,$D2207:$D2207)+COUNTIFS($D$2:D2207,D2207,$F$2:F2207,F2207)-1&gt;1),"",
IF(AND(F2207="Peretoe teenus",H2207&lt;[2]an!$M$37,S2207="kahepoolne vajaduspõhine",U2207="",RANK(D2207,$D2207:$D2207)+COUNTIFS($D$2:D2207,D2207,$F$2:F2207,F2207)-1=1),X2207,
IF(AND(F2207="Peretoe teenus",H2207&lt;[2]an!$M$37,S2207="kahepoolne vajaduspõhine",U2207="",RANK(D2207,$D2207:$D2207)+COUNTIFS($D$2:D2207,D2207,$F$2:F2207,F2207)-1&gt;1),"",
IF(AND(F2207="Peretoe teenus",H2207&lt;[2]an!$M$37,S2207="kahepoolne vajaduspõhine",U2207&lt;[2]an!$M$37,RANK(D2207,$D2207:$D2207)+COUNTIFS($D$2:D2207,D2207,$F$2:F2207,F2207)-1=1),X2207,
IF(AND(F2207="Peretoe teenus",H2207&lt;[2]an!$M$37,S2207="kahepoolne vajaduspõhine",U2207&lt;[2]an!$M$37,RANK(D2207,$D2207:$D2207)+COUNTIFS($D$2:D2207,D2207,$F$2:F2207,F2207)-1&gt;1),"",
IF(AND(F2207="Peretoe teenus",H2207&lt;[2]an!$M$37,S2207="kahepoolne vajaduspõhine",U2207&gt;=[2]an!$M$37,U2207&lt;=[2]an!$M$38,RANK(D2207,$D2207:$D2207)+COUNTIFS($D$2:D2207,D2207,$F$2:F2207,F2207)-1=1),
((EOMONTH(U2207,0)-U2207+1)*X2207)/DAY(EOMONTH(U2207,0))+(DAY(U2207)-1)*100/DAY(EOMONTH(U2207,0)),
IF(AND(F2207="Peretoe teenus",H2207&lt;[2]an!$M$37,S2207="kahepoolne vajaduspõhine",U2207&gt;=[2]an!$M$37,U2207&lt;=[2]an!$M$38,RANK(D2207,$D2207:$D2207)+COUNTIFS($D$2:D2207,D2207,$F$2:F2207,F2207)-1&gt;1),"",
IF(AND(F2207="Peretoe teenus",H2207&lt;[2]an!$M$37,S2207="kahepoolne vajaduspõhine",U2207&gt;[2]an!$M$38,RANK(D2207,$D2207:$D2207)+COUNTIFS($D$2:D2207,D2207,$F$2:F2207,F2207)-1=1),X2207,
IF(AND(F2207="Peretoe teenus",H2207&lt;[2]an!$M$37,S2207="kahepoolne vajaduspõhine",U2207&gt;[2]an!$M$38,RANK(D2207,$D2207:$D2207)+COUNTIFS($D$2:D2207,D2207,$F$2:F2207,F2207)-1&gt;1),"",X2207*W2207)))))))))))))),"")</f>
        <v/>
      </c>
      <c r="Z2207" s="18" t="str">
        <f t="shared" si="103"/>
        <v/>
      </c>
      <c r="AA2207" s="19" t="str">
        <f>IFERROR(VLOOKUP(E2207,[2]an!$A$3:$B$81,2,FALSE),"")</f>
        <v/>
      </c>
      <c r="AB2207" s="19" t="str">
        <f>IFERROR(VLOOKUP(AA2207,[2]an!$C$2:$D$16,2,FALSE),"")</f>
        <v/>
      </c>
      <c r="AC2207" s="20"/>
      <c r="AD2207" s="21" t="str">
        <f>IF(A2207=[2]an!$F$36,VLOOKUP([2]an!$F$36,[2]an!$F$36:$H$36,3,FALSE),IF(A2207=[2]an!$F$35,VLOOKUP([2]an!$F$35,[2]an!$F$35:$H$35,3,FALSE),IF(A2207=[2]an!$F$33,VLOOKUP([2]an!$F$33,[2]an!$F$33:$H$33,3,FALSE),IF(A2207=[2]an!$F$31,VLOOKUP([2]an!$F$31,[2]an!$F$31:$H$31,3,FALSE),""))))</f>
        <v/>
      </c>
    </row>
    <row r="2208" spans="6:30" x14ac:dyDescent="0.2">
      <c r="F2208" s="10"/>
      <c r="G2208" s="8" t="str">
        <f t="shared" si="104"/>
        <v/>
      </c>
      <c r="H2208" s="13"/>
      <c r="K2208" s="13"/>
      <c r="L2208" s="10"/>
      <c r="M2208" s="10"/>
      <c r="S2208" s="8" t="str">
        <f>IFERROR(VLOOKUP(D2208,[1]peretoe_teenus!$A$2:$L$2000,5,FALSE),"")</f>
        <v/>
      </c>
      <c r="U2208" s="13"/>
      <c r="V2208" s="15" t="str" cm="1">
        <f t="array" ref="V2208">IFERROR(IF(AND(F2208="Tugigrupp",RANK(K2208,$K2208:$K2208)+COUNTIFS($K$2:K2208,K2208,$L$2:L2208,L2208,$M$2:M2208,M2208,$I$2:I2208,I2208,$G$2:G2208,G2208,$F$2:F2208,F2208)-1=1),SUMPRODUCT(($F$2:$F$4154=F2208)*($G$2:$G$4154=G2208)*($K$2:$K$4154=K2208)*($I$2:$I$4154=I2208)*($L$2:$L$4154=L2208)*($M$2:$M$4154=M2208)),""),"")</f>
        <v/>
      </c>
      <c r="W2208" s="15" t="str">
        <f t="shared" si="102"/>
        <v/>
      </c>
      <c r="X2208" s="16" t="str">
        <f>IF(AND(A2208=[2]an!$G$38,F2208=[2]an!$E$40),[2]an!$G$40,IF(AND(A2208=[2]an!$G$38,F2208=[2]an!$E$41),[2]an!$G$41,IF(AND(A2208=[2]an!$G$38,F2208=[2]an!$E$39,H2208&gt;=[2]an!$M$37),[2]an!$G$39,
IF(AND(A2208=[2]an!$G$38,F2208=[2]an!$E$39,H2208&lt;[2]an!$M$37,S2208="kahepoolne vajaduspõhine",U2208=""),[2]an!$M$40,
IF(AND(A2208=[2]an!$G$38,F2208=[2]an!$E$39,H2208&lt;[2]an!$M$37,S2208="kahepoolne vajaduspõhine",U2208&lt;&gt;""),[2]an!$G$39,
IF(AND(A2208=[2]an!$G$38,F2208=[2]an!$E$39,H2208&lt;[2]an!$M$37,S2208&lt;&gt;"kahepoolne vajaduspõhine"),[2]an!$G$39,
IF(AND(A2208=[2]an!$G$38,F2208=[2]an!$E$42),[2]an!$G$42,
IF(AND(A2208=[2]an!$H$38,F2208=[2]an!$E$40),[2]an!$H$40,IF(AND(A2208=[2]an!$H$38,F2208=[2]an!$E$41),[2]an!$H$41,IF(AND(A2208=[2]an!$H$38,F2208=[2]an!$E$39,H2208&gt;=[2]an!$M$37),[2]an!$H$39,
IF(AND(A2208=[2]an!$H$38,F2208=[2]an!$E$39,H2208&lt;[2]an!$M$37,S2208="kahepoolne vajaduspõhine",U2208=""),[2]an!$M$40,
IF(AND(A2208=[2]an!$H$38,F2208=[2]an!$E$39,H2208&lt;[2]an!$M$37,S2208="kahepoolne vajaduspõhine",U2208&lt;&gt;""),[2]an!$H$39,
IF(AND(A2208=[2]an!$H$38,F2208=[2]an!$E$39,H2208&lt;[2]an!$M$37,S2208&lt;&gt;"kahepoolne vajaduspõhine"),[2]an!$H$39,
IF(AND(A2208=[2]an!$H$38,F2208=[2]an!$E$42),[2]an!$H$42,
IF(AND(A2208=[2]an!$I$38,F2208=[2]an!$E$40),[2]an!$I$40,IF(AND(A2208=[2]an!$I$38,F2208=[2]an!$E$41),[2]an!$I$41,IF(AND(A2208=[2]an!$I$38,F2208=[2]an!$E$39,H2208&gt;=[2]an!$M$37),[2]an!$I$39,
IF(AND(A2208=[2]an!$I$38,F2208=[2]an!$E$39,H2208&lt;[2]an!$M$37,S2208="kahepoolne vajaduspõhine",U2208=""),[2]an!$M$40,
IF(AND(A2208=[2]an!$I$38,F2208=[2]an!$E$39,H2208&lt;[2]an!$M$37,S2208="kahepoolne vajaduspõhine",U2208&lt;&gt;""),[2]an!$I$39,
IF(AND(A2208=[2]an!$I$38,F2208=[2]an!$E$39,H2208&lt;[2]an!$M$37,S2208&lt;&gt;"kahepoolne vajaduspõhine"),[2]an!$I$39,
IF(AND(A2208=[2]an!$I$38,F2208=[2]an!$E$42),[2]an!$I$42,
IF(AND(A2208=[2]an!$J$38,F2208=[2]an!$E$40),[2]an!$J$40,IF(AND(A2208=[2]an!$J$38,F2208=[2]an!$E$41),[2]an!$J$41,IF(AND(A2208=[2]an!$J$38,F2208=[2]an!$E$39,H2208&gt;=[2]an!$M$37),[2]an!$J$39,
IF(AND(A2208=[2]an!$J$38,F2208=[2]an!$E$39,H2208&lt;[2]an!$M$37,S2208="kahepoolne vajaduspõhine",U2208=""),[2]an!$M$40,
IF(AND(A2208=[2]an!$J$38,F2208=[2]an!$E$39,H2208&lt;[2]an!$M$37,S2208="kahepoolne vajaduspõhine",U2208&lt;&gt;""),[2]an!$J$39,
IF(AND(A2208=[2]an!$J$38,F2208=[2]an!$E$39,H2208&lt;[2]an!$M$37,S2208&lt;&gt;"kahepoolne vajaduspõhine"),[2]an!$J$39,
IF(AND(A2208=[2]an!$J$38,F2208=[2]an!$E$42),[2]an!$J$42,""))))))))))))))))))))))))))))</f>
        <v/>
      </c>
      <c r="Y2208" s="17" t="str">
        <f>IFERROR(IF(F2208="Tugigrupp",0,
IF(AND(F2208="Peretoe teenus",H2208&gt;=[2]an!$M$37,RANK(D2208,$D2208:$D2208)+COUNTIFS($D$2:D2208,D2208,$F$2:F2208,F2208)-1&gt;1),"",
IF(AND(F2208="Peretoe teenus",H2208&gt;=[2]an!$M$37,RANK(D2208,$D2208:$D2208)+COUNTIFS($D$2:D2208,D2208,$F$2:F2208,F2208)-1=1,MONTH(H2208)=MONTH(K2208)=TRUE,YEAR(H2208)=YEAR(K2208)=TRUE),((EOMONTH(H2208,0)-H2208+1)*X2208)/DAY(EOMONTH(H2208,0)),
IF(AND(F2208="Peretoe teenus",H2208&gt;=[2]an!$M$37,RANK(D2208,$D2208:$D2208)+COUNTIFS($D$2:D2208,D2208,$F$2:F2208,F2208)-1=1),X2208,
IF(AND(F2208="Peretoe teenus",H2208&lt;[2]an!$M$37,S2208&lt;&gt;"kahepoolne vajaduspõhine",RANK(D2208,$D2208:$D2208)+COUNTIFS($D$2:D2208,D2208,$F$2:F2208,F2208)-1=1),X2208,
IF(AND(F2208="Peretoe teenus",H2208&lt;[2]an!$M$37,S2208&lt;&gt;"kahepoolne vajaduspõhine",RANK(D2208,$D2208:$D2208)+COUNTIFS($D$2:D2208,D2208,$F$2:F2208,F2208)-1&gt;1),"",
IF(AND(F2208="Peretoe teenus",H2208&lt;[2]an!$M$37,S2208="kahepoolne vajaduspõhine",U2208="",RANK(D2208,$D2208:$D2208)+COUNTIFS($D$2:D2208,D2208,$F$2:F2208,F2208)-1=1),X2208,
IF(AND(F2208="Peretoe teenus",H2208&lt;[2]an!$M$37,S2208="kahepoolne vajaduspõhine",U2208="",RANK(D2208,$D2208:$D2208)+COUNTIFS($D$2:D2208,D2208,$F$2:F2208,F2208)-1&gt;1),"",
IF(AND(F2208="Peretoe teenus",H2208&lt;[2]an!$M$37,S2208="kahepoolne vajaduspõhine",U2208&lt;[2]an!$M$37,RANK(D2208,$D2208:$D2208)+COUNTIFS($D$2:D2208,D2208,$F$2:F2208,F2208)-1=1),X2208,
IF(AND(F2208="Peretoe teenus",H2208&lt;[2]an!$M$37,S2208="kahepoolne vajaduspõhine",U2208&lt;[2]an!$M$37,RANK(D2208,$D2208:$D2208)+COUNTIFS($D$2:D2208,D2208,$F$2:F2208,F2208)-1&gt;1),"",
IF(AND(F2208="Peretoe teenus",H2208&lt;[2]an!$M$37,S2208="kahepoolne vajaduspõhine",U2208&gt;=[2]an!$M$37,U2208&lt;=[2]an!$M$38,RANK(D2208,$D2208:$D2208)+COUNTIFS($D$2:D2208,D2208,$F$2:F2208,F2208)-1=1),
((EOMONTH(U2208,0)-U2208+1)*X2208)/DAY(EOMONTH(U2208,0))+(DAY(U2208)-1)*100/DAY(EOMONTH(U2208,0)),
IF(AND(F2208="Peretoe teenus",H2208&lt;[2]an!$M$37,S2208="kahepoolne vajaduspõhine",U2208&gt;=[2]an!$M$37,U2208&lt;=[2]an!$M$38,RANK(D2208,$D2208:$D2208)+COUNTIFS($D$2:D2208,D2208,$F$2:F2208,F2208)-1&gt;1),"",
IF(AND(F2208="Peretoe teenus",H2208&lt;[2]an!$M$37,S2208="kahepoolne vajaduspõhine",U2208&gt;[2]an!$M$38,RANK(D2208,$D2208:$D2208)+COUNTIFS($D$2:D2208,D2208,$F$2:F2208,F2208)-1=1),X2208,
IF(AND(F2208="Peretoe teenus",H2208&lt;[2]an!$M$37,S2208="kahepoolne vajaduspõhine",U2208&gt;[2]an!$M$38,RANK(D2208,$D2208:$D2208)+COUNTIFS($D$2:D2208,D2208,$F$2:F2208,F2208)-1&gt;1),"",X2208*W2208)))))))))))))),"")</f>
        <v/>
      </c>
      <c r="Z2208" s="18" t="str">
        <f t="shared" si="103"/>
        <v/>
      </c>
      <c r="AA2208" s="19" t="str">
        <f>IFERROR(VLOOKUP(E2208,[2]an!$A$3:$B$81,2,FALSE),"")</f>
        <v/>
      </c>
      <c r="AB2208" s="19" t="str">
        <f>IFERROR(VLOOKUP(AA2208,[2]an!$C$2:$D$16,2,FALSE),"")</f>
        <v/>
      </c>
      <c r="AC2208" s="20"/>
      <c r="AD2208" s="21" t="str">
        <f>IF(A2208=[2]an!$F$36,VLOOKUP([2]an!$F$36,[2]an!$F$36:$H$36,3,FALSE),IF(A2208=[2]an!$F$35,VLOOKUP([2]an!$F$35,[2]an!$F$35:$H$35,3,FALSE),IF(A2208=[2]an!$F$33,VLOOKUP([2]an!$F$33,[2]an!$F$33:$H$33,3,FALSE),IF(A2208=[2]an!$F$31,VLOOKUP([2]an!$F$31,[2]an!$F$31:$H$31,3,FALSE),""))))</f>
        <v/>
      </c>
    </row>
    <row r="2209" spans="6:30" x14ac:dyDescent="0.2">
      <c r="F2209" s="10"/>
      <c r="G2209" s="8" t="str">
        <f t="shared" si="104"/>
        <v/>
      </c>
      <c r="H2209" s="13"/>
      <c r="K2209" s="13"/>
      <c r="L2209" s="10"/>
      <c r="M2209" s="10"/>
      <c r="S2209" s="8" t="str">
        <f>IFERROR(VLOOKUP(D2209,[1]peretoe_teenus!$A$2:$L$2000,5,FALSE),"")</f>
        <v/>
      </c>
      <c r="U2209" s="13"/>
      <c r="V2209" s="15" t="str" cm="1">
        <f t="array" ref="V2209">IFERROR(IF(AND(F2209="Tugigrupp",RANK(K2209,$K2209:$K2209)+COUNTIFS($K$2:K2209,K2209,$L$2:L2209,L2209,$M$2:M2209,M2209,$I$2:I2209,I2209,$G$2:G2209,G2209,$F$2:F2209,F2209)-1=1),SUMPRODUCT(($F$2:$F$4154=F2209)*($G$2:$G$4154=G2209)*($K$2:$K$4154=K2209)*($I$2:$I$4154=I2209)*($L$2:$L$4154=L2209)*($M$2:$M$4154=M2209)),""),"")</f>
        <v/>
      </c>
      <c r="W2209" s="15" t="str">
        <f t="shared" si="102"/>
        <v/>
      </c>
      <c r="X2209" s="16" t="str">
        <f>IF(AND(A2209=[2]an!$G$38,F2209=[2]an!$E$40),[2]an!$G$40,IF(AND(A2209=[2]an!$G$38,F2209=[2]an!$E$41),[2]an!$G$41,IF(AND(A2209=[2]an!$G$38,F2209=[2]an!$E$39,H2209&gt;=[2]an!$M$37),[2]an!$G$39,
IF(AND(A2209=[2]an!$G$38,F2209=[2]an!$E$39,H2209&lt;[2]an!$M$37,S2209="kahepoolne vajaduspõhine",U2209=""),[2]an!$M$40,
IF(AND(A2209=[2]an!$G$38,F2209=[2]an!$E$39,H2209&lt;[2]an!$M$37,S2209="kahepoolne vajaduspõhine",U2209&lt;&gt;""),[2]an!$G$39,
IF(AND(A2209=[2]an!$G$38,F2209=[2]an!$E$39,H2209&lt;[2]an!$M$37,S2209&lt;&gt;"kahepoolne vajaduspõhine"),[2]an!$G$39,
IF(AND(A2209=[2]an!$G$38,F2209=[2]an!$E$42),[2]an!$G$42,
IF(AND(A2209=[2]an!$H$38,F2209=[2]an!$E$40),[2]an!$H$40,IF(AND(A2209=[2]an!$H$38,F2209=[2]an!$E$41),[2]an!$H$41,IF(AND(A2209=[2]an!$H$38,F2209=[2]an!$E$39,H2209&gt;=[2]an!$M$37),[2]an!$H$39,
IF(AND(A2209=[2]an!$H$38,F2209=[2]an!$E$39,H2209&lt;[2]an!$M$37,S2209="kahepoolne vajaduspõhine",U2209=""),[2]an!$M$40,
IF(AND(A2209=[2]an!$H$38,F2209=[2]an!$E$39,H2209&lt;[2]an!$M$37,S2209="kahepoolne vajaduspõhine",U2209&lt;&gt;""),[2]an!$H$39,
IF(AND(A2209=[2]an!$H$38,F2209=[2]an!$E$39,H2209&lt;[2]an!$M$37,S2209&lt;&gt;"kahepoolne vajaduspõhine"),[2]an!$H$39,
IF(AND(A2209=[2]an!$H$38,F2209=[2]an!$E$42),[2]an!$H$42,
IF(AND(A2209=[2]an!$I$38,F2209=[2]an!$E$40),[2]an!$I$40,IF(AND(A2209=[2]an!$I$38,F2209=[2]an!$E$41),[2]an!$I$41,IF(AND(A2209=[2]an!$I$38,F2209=[2]an!$E$39,H2209&gt;=[2]an!$M$37),[2]an!$I$39,
IF(AND(A2209=[2]an!$I$38,F2209=[2]an!$E$39,H2209&lt;[2]an!$M$37,S2209="kahepoolne vajaduspõhine",U2209=""),[2]an!$M$40,
IF(AND(A2209=[2]an!$I$38,F2209=[2]an!$E$39,H2209&lt;[2]an!$M$37,S2209="kahepoolne vajaduspõhine",U2209&lt;&gt;""),[2]an!$I$39,
IF(AND(A2209=[2]an!$I$38,F2209=[2]an!$E$39,H2209&lt;[2]an!$M$37,S2209&lt;&gt;"kahepoolne vajaduspõhine"),[2]an!$I$39,
IF(AND(A2209=[2]an!$I$38,F2209=[2]an!$E$42),[2]an!$I$42,
IF(AND(A2209=[2]an!$J$38,F2209=[2]an!$E$40),[2]an!$J$40,IF(AND(A2209=[2]an!$J$38,F2209=[2]an!$E$41),[2]an!$J$41,IF(AND(A2209=[2]an!$J$38,F2209=[2]an!$E$39,H2209&gt;=[2]an!$M$37),[2]an!$J$39,
IF(AND(A2209=[2]an!$J$38,F2209=[2]an!$E$39,H2209&lt;[2]an!$M$37,S2209="kahepoolne vajaduspõhine",U2209=""),[2]an!$M$40,
IF(AND(A2209=[2]an!$J$38,F2209=[2]an!$E$39,H2209&lt;[2]an!$M$37,S2209="kahepoolne vajaduspõhine",U2209&lt;&gt;""),[2]an!$J$39,
IF(AND(A2209=[2]an!$J$38,F2209=[2]an!$E$39,H2209&lt;[2]an!$M$37,S2209&lt;&gt;"kahepoolne vajaduspõhine"),[2]an!$J$39,
IF(AND(A2209=[2]an!$J$38,F2209=[2]an!$E$42),[2]an!$J$42,""))))))))))))))))))))))))))))</f>
        <v/>
      </c>
      <c r="Y2209" s="17" t="str">
        <f>IFERROR(IF(F2209="Tugigrupp",0,
IF(AND(F2209="Peretoe teenus",H2209&gt;=[2]an!$M$37,RANK(D2209,$D2209:$D2209)+COUNTIFS($D$2:D2209,D2209,$F$2:F2209,F2209)-1&gt;1),"",
IF(AND(F2209="Peretoe teenus",H2209&gt;=[2]an!$M$37,RANK(D2209,$D2209:$D2209)+COUNTIFS($D$2:D2209,D2209,$F$2:F2209,F2209)-1=1,MONTH(H2209)=MONTH(K2209)=TRUE,YEAR(H2209)=YEAR(K2209)=TRUE),((EOMONTH(H2209,0)-H2209+1)*X2209)/DAY(EOMONTH(H2209,0)),
IF(AND(F2209="Peretoe teenus",H2209&gt;=[2]an!$M$37,RANK(D2209,$D2209:$D2209)+COUNTIFS($D$2:D2209,D2209,$F$2:F2209,F2209)-1=1),X2209,
IF(AND(F2209="Peretoe teenus",H2209&lt;[2]an!$M$37,S2209&lt;&gt;"kahepoolne vajaduspõhine",RANK(D2209,$D2209:$D2209)+COUNTIFS($D$2:D2209,D2209,$F$2:F2209,F2209)-1=1),X2209,
IF(AND(F2209="Peretoe teenus",H2209&lt;[2]an!$M$37,S2209&lt;&gt;"kahepoolne vajaduspõhine",RANK(D2209,$D2209:$D2209)+COUNTIFS($D$2:D2209,D2209,$F$2:F2209,F2209)-1&gt;1),"",
IF(AND(F2209="Peretoe teenus",H2209&lt;[2]an!$M$37,S2209="kahepoolne vajaduspõhine",U2209="",RANK(D2209,$D2209:$D2209)+COUNTIFS($D$2:D2209,D2209,$F$2:F2209,F2209)-1=1),X2209,
IF(AND(F2209="Peretoe teenus",H2209&lt;[2]an!$M$37,S2209="kahepoolne vajaduspõhine",U2209="",RANK(D2209,$D2209:$D2209)+COUNTIFS($D$2:D2209,D2209,$F$2:F2209,F2209)-1&gt;1),"",
IF(AND(F2209="Peretoe teenus",H2209&lt;[2]an!$M$37,S2209="kahepoolne vajaduspõhine",U2209&lt;[2]an!$M$37,RANK(D2209,$D2209:$D2209)+COUNTIFS($D$2:D2209,D2209,$F$2:F2209,F2209)-1=1),X2209,
IF(AND(F2209="Peretoe teenus",H2209&lt;[2]an!$M$37,S2209="kahepoolne vajaduspõhine",U2209&lt;[2]an!$M$37,RANK(D2209,$D2209:$D2209)+COUNTIFS($D$2:D2209,D2209,$F$2:F2209,F2209)-1&gt;1),"",
IF(AND(F2209="Peretoe teenus",H2209&lt;[2]an!$M$37,S2209="kahepoolne vajaduspõhine",U2209&gt;=[2]an!$M$37,U2209&lt;=[2]an!$M$38,RANK(D2209,$D2209:$D2209)+COUNTIFS($D$2:D2209,D2209,$F$2:F2209,F2209)-1=1),
((EOMONTH(U2209,0)-U2209+1)*X2209)/DAY(EOMONTH(U2209,0))+(DAY(U2209)-1)*100/DAY(EOMONTH(U2209,0)),
IF(AND(F2209="Peretoe teenus",H2209&lt;[2]an!$M$37,S2209="kahepoolne vajaduspõhine",U2209&gt;=[2]an!$M$37,U2209&lt;=[2]an!$M$38,RANK(D2209,$D2209:$D2209)+COUNTIFS($D$2:D2209,D2209,$F$2:F2209,F2209)-1&gt;1),"",
IF(AND(F2209="Peretoe teenus",H2209&lt;[2]an!$M$37,S2209="kahepoolne vajaduspõhine",U2209&gt;[2]an!$M$38,RANK(D2209,$D2209:$D2209)+COUNTIFS($D$2:D2209,D2209,$F$2:F2209,F2209)-1=1),X2209,
IF(AND(F2209="Peretoe teenus",H2209&lt;[2]an!$M$37,S2209="kahepoolne vajaduspõhine",U2209&gt;[2]an!$M$38,RANK(D2209,$D2209:$D2209)+COUNTIFS($D$2:D2209,D2209,$F$2:F2209,F2209)-1&gt;1),"",X2209*W2209)))))))))))))),"")</f>
        <v/>
      </c>
      <c r="Z2209" s="18" t="str">
        <f t="shared" si="103"/>
        <v/>
      </c>
      <c r="AA2209" s="19" t="str">
        <f>IFERROR(VLOOKUP(E2209,[2]an!$A$3:$B$81,2,FALSE),"")</f>
        <v/>
      </c>
      <c r="AB2209" s="19" t="str">
        <f>IFERROR(VLOOKUP(AA2209,[2]an!$C$2:$D$16,2,FALSE),"")</f>
        <v/>
      </c>
      <c r="AC2209" s="20"/>
      <c r="AD2209" s="21" t="str">
        <f>IF(A2209=[2]an!$F$36,VLOOKUP([2]an!$F$36,[2]an!$F$36:$H$36,3,FALSE),IF(A2209=[2]an!$F$35,VLOOKUP([2]an!$F$35,[2]an!$F$35:$H$35,3,FALSE),IF(A2209=[2]an!$F$33,VLOOKUP([2]an!$F$33,[2]an!$F$33:$H$33,3,FALSE),IF(A2209=[2]an!$F$31,VLOOKUP([2]an!$F$31,[2]an!$F$31:$H$31,3,FALSE),""))))</f>
        <v/>
      </c>
    </row>
    <row r="2210" spans="6:30" x14ac:dyDescent="0.2">
      <c r="F2210" s="10"/>
      <c r="G2210" s="8" t="str">
        <f t="shared" si="104"/>
        <v/>
      </c>
      <c r="H2210" s="13"/>
      <c r="K2210" s="13"/>
      <c r="L2210" s="10"/>
      <c r="M2210" s="10"/>
      <c r="S2210" s="8" t="str">
        <f>IFERROR(VLOOKUP(D2210,[1]peretoe_teenus!$A$2:$L$2000,5,FALSE),"")</f>
        <v/>
      </c>
      <c r="U2210" s="13"/>
      <c r="V2210" s="15" t="str" cm="1">
        <f t="array" ref="V2210">IFERROR(IF(AND(F2210="Tugigrupp",RANK(K2210,$K2210:$K2210)+COUNTIFS($K$2:K2210,K2210,$L$2:L2210,L2210,$M$2:M2210,M2210,$I$2:I2210,I2210,$G$2:G2210,G2210,$F$2:F2210,F2210)-1=1),SUMPRODUCT(($F$2:$F$4154=F2210)*($G$2:$G$4154=G2210)*($K$2:$K$4154=K2210)*($I$2:$I$4154=I2210)*($L$2:$L$4154=L2210)*($M$2:$M$4154=M2210)),""),"")</f>
        <v/>
      </c>
      <c r="W2210" s="15" t="str">
        <f t="shared" si="102"/>
        <v/>
      </c>
      <c r="X2210" s="16" t="str">
        <f>IF(AND(A2210=[2]an!$G$38,F2210=[2]an!$E$40),[2]an!$G$40,IF(AND(A2210=[2]an!$G$38,F2210=[2]an!$E$41),[2]an!$G$41,IF(AND(A2210=[2]an!$G$38,F2210=[2]an!$E$39,H2210&gt;=[2]an!$M$37),[2]an!$G$39,
IF(AND(A2210=[2]an!$G$38,F2210=[2]an!$E$39,H2210&lt;[2]an!$M$37,S2210="kahepoolne vajaduspõhine",U2210=""),[2]an!$M$40,
IF(AND(A2210=[2]an!$G$38,F2210=[2]an!$E$39,H2210&lt;[2]an!$M$37,S2210="kahepoolne vajaduspõhine",U2210&lt;&gt;""),[2]an!$G$39,
IF(AND(A2210=[2]an!$G$38,F2210=[2]an!$E$39,H2210&lt;[2]an!$M$37,S2210&lt;&gt;"kahepoolne vajaduspõhine"),[2]an!$G$39,
IF(AND(A2210=[2]an!$G$38,F2210=[2]an!$E$42),[2]an!$G$42,
IF(AND(A2210=[2]an!$H$38,F2210=[2]an!$E$40),[2]an!$H$40,IF(AND(A2210=[2]an!$H$38,F2210=[2]an!$E$41),[2]an!$H$41,IF(AND(A2210=[2]an!$H$38,F2210=[2]an!$E$39,H2210&gt;=[2]an!$M$37),[2]an!$H$39,
IF(AND(A2210=[2]an!$H$38,F2210=[2]an!$E$39,H2210&lt;[2]an!$M$37,S2210="kahepoolne vajaduspõhine",U2210=""),[2]an!$M$40,
IF(AND(A2210=[2]an!$H$38,F2210=[2]an!$E$39,H2210&lt;[2]an!$M$37,S2210="kahepoolne vajaduspõhine",U2210&lt;&gt;""),[2]an!$H$39,
IF(AND(A2210=[2]an!$H$38,F2210=[2]an!$E$39,H2210&lt;[2]an!$M$37,S2210&lt;&gt;"kahepoolne vajaduspõhine"),[2]an!$H$39,
IF(AND(A2210=[2]an!$H$38,F2210=[2]an!$E$42),[2]an!$H$42,
IF(AND(A2210=[2]an!$I$38,F2210=[2]an!$E$40),[2]an!$I$40,IF(AND(A2210=[2]an!$I$38,F2210=[2]an!$E$41),[2]an!$I$41,IF(AND(A2210=[2]an!$I$38,F2210=[2]an!$E$39,H2210&gt;=[2]an!$M$37),[2]an!$I$39,
IF(AND(A2210=[2]an!$I$38,F2210=[2]an!$E$39,H2210&lt;[2]an!$M$37,S2210="kahepoolne vajaduspõhine",U2210=""),[2]an!$M$40,
IF(AND(A2210=[2]an!$I$38,F2210=[2]an!$E$39,H2210&lt;[2]an!$M$37,S2210="kahepoolne vajaduspõhine",U2210&lt;&gt;""),[2]an!$I$39,
IF(AND(A2210=[2]an!$I$38,F2210=[2]an!$E$39,H2210&lt;[2]an!$M$37,S2210&lt;&gt;"kahepoolne vajaduspõhine"),[2]an!$I$39,
IF(AND(A2210=[2]an!$I$38,F2210=[2]an!$E$42),[2]an!$I$42,
IF(AND(A2210=[2]an!$J$38,F2210=[2]an!$E$40),[2]an!$J$40,IF(AND(A2210=[2]an!$J$38,F2210=[2]an!$E$41),[2]an!$J$41,IF(AND(A2210=[2]an!$J$38,F2210=[2]an!$E$39,H2210&gt;=[2]an!$M$37),[2]an!$J$39,
IF(AND(A2210=[2]an!$J$38,F2210=[2]an!$E$39,H2210&lt;[2]an!$M$37,S2210="kahepoolne vajaduspõhine",U2210=""),[2]an!$M$40,
IF(AND(A2210=[2]an!$J$38,F2210=[2]an!$E$39,H2210&lt;[2]an!$M$37,S2210="kahepoolne vajaduspõhine",U2210&lt;&gt;""),[2]an!$J$39,
IF(AND(A2210=[2]an!$J$38,F2210=[2]an!$E$39,H2210&lt;[2]an!$M$37,S2210&lt;&gt;"kahepoolne vajaduspõhine"),[2]an!$J$39,
IF(AND(A2210=[2]an!$J$38,F2210=[2]an!$E$42),[2]an!$J$42,""))))))))))))))))))))))))))))</f>
        <v/>
      </c>
      <c r="Y2210" s="17" t="str">
        <f>IFERROR(IF(F2210="Tugigrupp",0,
IF(AND(F2210="Peretoe teenus",H2210&gt;=[2]an!$M$37,RANK(D2210,$D2210:$D2210)+COUNTIFS($D$2:D2210,D2210,$F$2:F2210,F2210)-1&gt;1),"",
IF(AND(F2210="Peretoe teenus",H2210&gt;=[2]an!$M$37,RANK(D2210,$D2210:$D2210)+COUNTIFS($D$2:D2210,D2210,$F$2:F2210,F2210)-1=1,MONTH(H2210)=MONTH(K2210)=TRUE,YEAR(H2210)=YEAR(K2210)=TRUE),((EOMONTH(H2210,0)-H2210+1)*X2210)/DAY(EOMONTH(H2210,0)),
IF(AND(F2210="Peretoe teenus",H2210&gt;=[2]an!$M$37,RANK(D2210,$D2210:$D2210)+COUNTIFS($D$2:D2210,D2210,$F$2:F2210,F2210)-1=1),X2210,
IF(AND(F2210="Peretoe teenus",H2210&lt;[2]an!$M$37,S2210&lt;&gt;"kahepoolne vajaduspõhine",RANK(D2210,$D2210:$D2210)+COUNTIFS($D$2:D2210,D2210,$F$2:F2210,F2210)-1=1),X2210,
IF(AND(F2210="Peretoe teenus",H2210&lt;[2]an!$M$37,S2210&lt;&gt;"kahepoolne vajaduspõhine",RANK(D2210,$D2210:$D2210)+COUNTIFS($D$2:D2210,D2210,$F$2:F2210,F2210)-1&gt;1),"",
IF(AND(F2210="Peretoe teenus",H2210&lt;[2]an!$M$37,S2210="kahepoolne vajaduspõhine",U2210="",RANK(D2210,$D2210:$D2210)+COUNTIFS($D$2:D2210,D2210,$F$2:F2210,F2210)-1=1),X2210,
IF(AND(F2210="Peretoe teenus",H2210&lt;[2]an!$M$37,S2210="kahepoolne vajaduspõhine",U2210="",RANK(D2210,$D2210:$D2210)+COUNTIFS($D$2:D2210,D2210,$F$2:F2210,F2210)-1&gt;1),"",
IF(AND(F2210="Peretoe teenus",H2210&lt;[2]an!$M$37,S2210="kahepoolne vajaduspõhine",U2210&lt;[2]an!$M$37,RANK(D2210,$D2210:$D2210)+COUNTIFS($D$2:D2210,D2210,$F$2:F2210,F2210)-1=1),X2210,
IF(AND(F2210="Peretoe teenus",H2210&lt;[2]an!$M$37,S2210="kahepoolne vajaduspõhine",U2210&lt;[2]an!$M$37,RANK(D2210,$D2210:$D2210)+COUNTIFS($D$2:D2210,D2210,$F$2:F2210,F2210)-1&gt;1),"",
IF(AND(F2210="Peretoe teenus",H2210&lt;[2]an!$M$37,S2210="kahepoolne vajaduspõhine",U2210&gt;=[2]an!$M$37,U2210&lt;=[2]an!$M$38,RANK(D2210,$D2210:$D2210)+COUNTIFS($D$2:D2210,D2210,$F$2:F2210,F2210)-1=1),
((EOMONTH(U2210,0)-U2210+1)*X2210)/DAY(EOMONTH(U2210,0))+(DAY(U2210)-1)*100/DAY(EOMONTH(U2210,0)),
IF(AND(F2210="Peretoe teenus",H2210&lt;[2]an!$M$37,S2210="kahepoolne vajaduspõhine",U2210&gt;=[2]an!$M$37,U2210&lt;=[2]an!$M$38,RANK(D2210,$D2210:$D2210)+COUNTIFS($D$2:D2210,D2210,$F$2:F2210,F2210)-1&gt;1),"",
IF(AND(F2210="Peretoe teenus",H2210&lt;[2]an!$M$37,S2210="kahepoolne vajaduspõhine",U2210&gt;[2]an!$M$38,RANK(D2210,$D2210:$D2210)+COUNTIFS($D$2:D2210,D2210,$F$2:F2210,F2210)-1=1),X2210,
IF(AND(F2210="Peretoe teenus",H2210&lt;[2]an!$M$37,S2210="kahepoolne vajaduspõhine",U2210&gt;[2]an!$M$38,RANK(D2210,$D2210:$D2210)+COUNTIFS($D$2:D2210,D2210,$F$2:F2210,F2210)-1&gt;1),"",X2210*W2210)))))))))))))),"")</f>
        <v/>
      </c>
      <c r="Z2210" s="18" t="str">
        <f t="shared" si="103"/>
        <v/>
      </c>
      <c r="AA2210" s="19" t="str">
        <f>IFERROR(VLOOKUP(E2210,[2]an!$A$3:$B$81,2,FALSE),"")</f>
        <v/>
      </c>
      <c r="AB2210" s="19" t="str">
        <f>IFERROR(VLOOKUP(AA2210,[2]an!$C$2:$D$16,2,FALSE),"")</f>
        <v/>
      </c>
      <c r="AC2210" s="20"/>
      <c r="AD2210" s="21" t="str">
        <f>IF(A2210=[2]an!$F$36,VLOOKUP([2]an!$F$36,[2]an!$F$36:$H$36,3,FALSE),IF(A2210=[2]an!$F$35,VLOOKUP([2]an!$F$35,[2]an!$F$35:$H$35,3,FALSE),IF(A2210=[2]an!$F$33,VLOOKUP([2]an!$F$33,[2]an!$F$33:$H$33,3,FALSE),IF(A2210=[2]an!$F$31,VLOOKUP([2]an!$F$31,[2]an!$F$31:$H$31,3,FALSE),""))))</f>
        <v/>
      </c>
    </row>
    <row r="2211" spans="6:30" x14ac:dyDescent="0.2">
      <c r="F2211" s="10"/>
      <c r="G2211" s="8" t="str">
        <f t="shared" si="104"/>
        <v/>
      </c>
      <c r="H2211" s="13"/>
      <c r="K2211" s="13"/>
      <c r="L2211" s="10"/>
      <c r="M2211" s="10"/>
      <c r="S2211" s="8" t="str">
        <f>IFERROR(VLOOKUP(D2211,[1]peretoe_teenus!$A$2:$L$2000,5,FALSE),"")</f>
        <v/>
      </c>
      <c r="U2211" s="13"/>
      <c r="V2211" s="15" t="str" cm="1">
        <f t="array" ref="V2211">IFERROR(IF(AND(F2211="Tugigrupp",RANK(K2211,$K2211:$K2211)+COUNTIFS($K$2:K2211,K2211,$L$2:L2211,L2211,$M$2:M2211,M2211,$I$2:I2211,I2211,$G$2:G2211,G2211,$F$2:F2211,F2211)-1=1),SUMPRODUCT(($F$2:$F$4154=F2211)*($G$2:$G$4154=G2211)*($K$2:$K$4154=K2211)*($I$2:$I$4154=I2211)*($L$2:$L$4154=L2211)*($M$2:$M$4154=M2211)),""),"")</f>
        <v/>
      </c>
      <c r="W2211" s="15" t="str">
        <f t="shared" si="102"/>
        <v/>
      </c>
      <c r="X2211" s="16" t="str">
        <f>IF(AND(A2211=[2]an!$G$38,F2211=[2]an!$E$40),[2]an!$G$40,IF(AND(A2211=[2]an!$G$38,F2211=[2]an!$E$41),[2]an!$G$41,IF(AND(A2211=[2]an!$G$38,F2211=[2]an!$E$39,H2211&gt;=[2]an!$M$37),[2]an!$G$39,
IF(AND(A2211=[2]an!$G$38,F2211=[2]an!$E$39,H2211&lt;[2]an!$M$37,S2211="kahepoolne vajaduspõhine",U2211=""),[2]an!$M$40,
IF(AND(A2211=[2]an!$G$38,F2211=[2]an!$E$39,H2211&lt;[2]an!$M$37,S2211="kahepoolne vajaduspõhine",U2211&lt;&gt;""),[2]an!$G$39,
IF(AND(A2211=[2]an!$G$38,F2211=[2]an!$E$39,H2211&lt;[2]an!$M$37,S2211&lt;&gt;"kahepoolne vajaduspõhine"),[2]an!$G$39,
IF(AND(A2211=[2]an!$G$38,F2211=[2]an!$E$42),[2]an!$G$42,
IF(AND(A2211=[2]an!$H$38,F2211=[2]an!$E$40),[2]an!$H$40,IF(AND(A2211=[2]an!$H$38,F2211=[2]an!$E$41),[2]an!$H$41,IF(AND(A2211=[2]an!$H$38,F2211=[2]an!$E$39,H2211&gt;=[2]an!$M$37),[2]an!$H$39,
IF(AND(A2211=[2]an!$H$38,F2211=[2]an!$E$39,H2211&lt;[2]an!$M$37,S2211="kahepoolne vajaduspõhine",U2211=""),[2]an!$M$40,
IF(AND(A2211=[2]an!$H$38,F2211=[2]an!$E$39,H2211&lt;[2]an!$M$37,S2211="kahepoolne vajaduspõhine",U2211&lt;&gt;""),[2]an!$H$39,
IF(AND(A2211=[2]an!$H$38,F2211=[2]an!$E$39,H2211&lt;[2]an!$M$37,S2211&lt;&gt;"kahepoolne vajaduspõhine"),[2]an!$H$39,
IF(AND(A2211=[2]an!$H$38,F2211=[2]an!$E$42),[2]an!$H$42,
IF(AND(A2211=[2]an!$I$38,F2211=[2]an!$E$40),[2]an!$I$40,IF(AND(A2211=[2]an!$I$38,F2211=[2]an!$E$41),[2]an!$I$41,IF(AND(A2211=[2]an!$I$38,F2211=[2]an!$E$39,H2211&gt;=[2]an!$M$37),[2]an!$I$39,
IF(AND(A2211=[2]an!$I$38,F2211=[2]an!$E$39,H2211&lt;[2]an!$M$37,S2211="kahepoolne vajaduspõhine",U2211=""),[2]an!$M$40,
IF(AND(A2211=[2]an!$I$38,F2211=[2]an!$E$39,H2211&lt;[2]an!$M$37,S2211="kahepoolne vajaduspõhine",U2211&lt;&gt;""),[2]an!$I$39,
IF(AND(A2211=[2]an!$I$38,F2211=[2]an!$E$39,H2211&lt;[2]an!$M$37,S2211&lt;&gt;"kahepoolne vajaduspõhine"),[2]an!$I$39,
IF(AND(A2211=[2]an!$I$38,F2211=[2]an!$E$42),[2]an!$I$42,
IF(AND(A2211=[2]an!$J$38,F2211=[2]an!$E$40),[2]an!$J$40,IF(AND(A2211=[2]an!$J$38,F2211=[2]an!$E$41),[2]an!$J$41,IF(AND(A2211=[2]an!$J$38,F2211=[2]an!$E$39,H2211&gt;=[2]an!$M$37),[2]an!$J$39,
IF(AND(A2211=[2]an!$J$38,F2211=[2]an!$E$39,H2211&lt;[2]an!$M$37,S2211="kahepoolne vajaduspõhine",U2211=""),[2]an!$M$40,
IF(AND(A2211=[2]an!$J$38,F2211=[2]an!$E$39,H2211&lt;[2]an!$M$37,S2211="kahepoolne vajaduspõhine",U2211&lt;&gt;""),[2]an!$J$39,
IF(AND(A2211=[2]an!$J$38,F2211=[2]an!$E$39,H2211&lt;[2]an!$M$37,S2211&lt;&gt;"kahepoolne vajaduspõhine"),[2]an!$J$39,
IF(AND(A2211=[2]an!$J$38,F2211=[2]an!$E$42),[2]an!$J$42,""))))))))))))))))))))))))))))</f>
        <v/>
      </c>
      <c r="Y2211" s="17" t="str">
        <f>IFERROR(IF(F2211="Tugigrupp",0,
IF(AND(F2211="Peretoe teenus",H2211&gt;=[2]an!$M$37,RANK(D2211,$D2211:$D2211)+COUNTIFS($D$2:D2211,D2211,$F$2:F2211,F2211)-1&gt;1),"",
IF(AND(F2211="Peretoe teenus",H2211&gt;=[2]an!$M$37,RANK(D2211,$D2211:$D2211)+COUNTIFS($D$2:D2211,D2211,$F$2:F2211,F2211)-1=1,MONTH(H2211)=MONTH(K2211)=TRUE,YEAR(H2211)=YEAR(K2211)=TRUE),((EOMONTH(H2211,0)-H2211+1)*X2211)/DAY(EOMONTH(H2211,0)),
IF(AND(F2211="Peretoe teenus",H2211&gt;=[2]an!$M$37,RANK(D2211,$D2211:$D2211)+COUNTIFS($D$2:D2211,D2211,$F$2:F2211,F2211)-1=1),X2211,
IF(AND(F2211="Peretoe teenus",H2211&lt;[2]an!$M$37,S2211&lt;&gt;"kahepoolne vajaduspõhine",RANK(D2211,$D2211:$D2211)+COUNTIFS($D$2:D2211,D2211,$F$2:F2211,F2211)-1=1),X2211,
IF(AND(F2211="Peretoe teenus",H2211&lt;[2]an!$M$37,S2211&lt;&gt;"kahepoolne vajaduspõhine",RANK(D2211,$D2211:$D2211)+COUNTIFS($D$2:D2211,D2211,$F$2:F2211,F2211)-1&gt;1),"",
IF(AND(F2211="Peretoe teenus",H2211&lt;[2]an!$M$37,S2211="kahepoolne vajaduspõhine",U2211="",RANK(D2211,$D2211:$D2211)+COUNTIFS($D$2:D2211,D2211,$F$2:F2211,F2211)-1=1),X2211,
IF(AND(F2211="Peretoe teenus",H2211&lt;[2]an!$M$37,S2211="kahepoolne vajaduspõhine",U2211="",RANK(D2211,$D2211:$D2211)+COUNTIFS($D$2:D2211,D2211,$F$2:F2211,F2211)-1&gt;1),"",
IF(AND(F2211="Peretoe teenus",H2211&lt;[2]an!$M$37,S2211="kahepoolne vajaduspõhine",U2211&lt;[2]an!$M$37,RANK(D2211,$D2211:$D2211)+COUNTIFS($D$2:D2211,D2211,$F$2:F2211,F2211)-1=1),X2211,
IF(AND(F2211="Peretoe teenus",H2211&lt;[2]an!$M$37,S2211="kahepoolne vajaduspõhine",U2211&lt;[2]an!$M$37,RANK(D2211,$D2211:$D2211)+COUNTIFS($D$2:D2211,D2211,$F$2:F2211,F2211)-1&gt;1),"",
IF(AND(F2211="Peretoe teenus",H2211&lt;[2]an!$M$37,S2211="kahepoolne vajaduspõhine",U2211&gt;=[2]an!$M$37,U2211&lt;=[2]an!$M$38,RANK(D2211,$D2211:$D2211)+COUNTIFS($D$2:D2211,D2211,$F$2:F2211,F2211)-1=1),
((EOMONTH(U2211,0)-U2211+1)*X2211)/DAY(EOMONTH(U2211,0))+(DAY(U2211)-1)*100/DAY(EOMONTH(U2211,0)),
IF(AND(F2211="Peretoe teenus",H2211&lt;[2]an!$M$37,S2211="kahepoolne vajaduspõhine",U2211&gt;=[2]an!$M$37,U2211&lt;=[2]an!$M$38,RANK(D2211,$D2211:$D2211)+COUNTIFS($D$2:D2211,D2211,$F$2:F2211,F2211)-1&gt;1),"",
IF(AND(F2211="Peretoe teenus",H2211&lt;[2]an!$M$37,S2211="kahepoolne vajaduspõhine",U2211&gt;[2]an!$M$38,RANK(D2211,$D2211:$D2211)+COUNTIFS($D$2:D2211,D2211,$F$2:F2211,F2211)-1=1),X2211,
IF(AND(F2211="Peretoe teenus",H2211&lt;[2]an!$M$37,S2211="kahepoolne vajaduspõhine",U2211&gt;[2]an!$M$38,RANK(D2211,$D2211:$D2211)+COUNTIFS($D$2:D2211,D2211,$F$2:F2211,F2211)-1&gt;1),"",X2211*W2211)))))))))))))),"")</f>
        <v/>
      </c>
      <c r="Z2211" s="18" t="str">
        <f t="shared" si="103"/>
        <v/>
      </c>
      <c r="AA2211" s="19" t="str">
        <f>IFERROR(VLOOKUP(E2211,[2]an!$A$3:$B$81,2,FALSE),"")</f>
        <v/>
      </c>
      <c r="AB2211" s="19" t="str">
        <f>IFERROR(VLOOKUP(AA2211,[2]an!$C$2:$D$16,2,FALSE),"")</f>
        <v/>
      </c>
      <c r="AC2211" s="20"/>
      <c r="AD2211" s="21" t="str">
        <f>IF(A2211=[2]an!$F$36,VLOOKUP([2]an!$F$36,[2]an!$F$36:$H$36,3,FALSE),IF(A2211=[2]an!$F$35,VLOOKUP([2]an!$F$35,[2]an!$F$35:$H$35,3,FALSE),IF(A2211=[2]an!$F$33,VLOOKUP([2]an!$F$33,[2]an!$F$33:$H$33,3,FALSE),IF(A2211=[2]an!$F$31,VLOOKUP([2]an!$F$31,[2]an!$F$31:$H$31,3,FALSE),""))))</f>
        <v/>
      </c>
    </row>
    <row r="2212" spans="6:30" x14ac:dyDescent="0.2">
      <c r="F2212" s="10"/>
      <c r="G2212" s="8" t="str">
        <f t="shared" si="104"/>
        <v/>
      </c>
      <c r="H2212" s="13"/>
      <c r="K2212" s="13"/>
      <c r="L2212" s="10"/>
      <c r="M2212" s="10"/>
      <c r="S2212" s="8" t="str">
        <f>IFERROR(VLOOKUP(D2212,[1]peretoe_teenus!$A$2:$L$2000,5,FALSE),"")</f>
        <v/>
      </c>
      <c r="U2212" s="13"/>
      <c r="V2212" s="15" t="str" cm="1">
        <f t="array" ref="V2212">IFERROR(IF(AND(F2212="Tugigrupp",RANK(K2212,$K2212:$K2212)+COUNTIFS($K$2:K2212,K2212,$L$2:L2212,L2212,$M$2:M2212,M2212,$I$2:I2212,I2212,$G$2:G2212,G2212,$F$2:F2212,F2212)-1=1),SUMPRODUCT(($F$2:$F$4154=F2212)*($G$2:$G$4154=G2212)*($K$2:$K$4154=K2212)*($I$2:$I$4154=I2212)*($L$2:$L$4154=L2212)*($M$2:$M$4154=M2212)),""),"")</f>
        <v/>
      </c>
      <c r="W2212" s="15" t="str">
        <f t="shared" si="102"/>
        <v/>
      </c>
      <c r="X2212" s="16" t="str">
        <f>IF(AND(A2212=[2]an!$G$38,F2212=[2]an!$E$40),[2]an!$G$40,IF(AND(A2212=[2]an!$G$38,F2212=[2]an!$E$41),[2]an!$G$41,IF(AND(A2212=[2]an!$G$38,F2212=[2]an!$E$39,H2212&gt;=[2]an!$M$37),[2]an!$G$39,
IF(AND(A2212=[2]an!$G$38,F2212=[2]an!$E$39,H2212&lt;[2]an!$M$37,S2212="kahepoolne vajaduspõhine",U2212=""),[2]an!$M$40,
IF(AND(A2212=[2]an!$G$38,F2212=[2]an!$E$39,H2212&lt;[2]an!$M$37,S2212="kahepoolne vajaduspõhine",U2212&lt;&gt;""),[2]an!$G$39,
IF(AND(A2212=[2]an!$G$38,F2212=[2]an!$E$39,H2212&lt;[2]an!$M$37,S2212&lt;&gt;"kahepoolne vajaduspõhine"),[2]an!$G$39,
IF(AND(A2212=[2]an!$G$38,F2212=[2]an!$E$42),[2]an!$G$42,
IF(AND(A2212=[2]an!$H$38,F2212=[2]an!$E$40),[2]an!$H$40,IF(AND(A2212=[2]an!$H$38,F2212=[2]an!$E$41),[2]an!$H$41,IF(AND(A2212=[2]an!$H$38,F2212=[2]an!$E$39,H2212&gt;=[2]an!$M$37),[2]an!$H$39,
IF(AND(A2212=[2]an!$H$38,F2212=[2]an!$E$39,H2212&lt;[2]an!$M$37,S2212="kahepoolne vajaduspõhine",U2212=""),[2]an!$M$40,
IF(AND(A2212=[2]an!$H$38,F2212=[2]an!$E$39,H2212&lt;[2]an!$M$37,S2212="kahepoolne vajaduspõhine",U2212&lt;&gt;""),[2]an!$H$39,
IF(AND(A2212=[2]an!$H$38,F2212=[2]an!$E$39,H2212&lt;[2]an!$M$37,S2212&lt;&gt;"kahepoolne vajaduspõhine"),[2]an!$H$39,
IF(AND(A2212=[2]an!$H$38,F2212=[2]an!$E$42),[2]an!$H$42,
IF(AND(A2212=[2]an!$I$38,F2212=[2]an!$E$40),[2]an!$I$40,IF(AND(A2212=[2]an!$I$38,F2212=[2]an!$E$41),[2]an!$I$41,IF(AND(A2212=[2]an!$I$38,F2212=[2]an!$E$39,H2212&gt;=[2]an!$M$37),[2]an!$I$39,
IF(AND(A2212=[2]an!$I$38,F2212=[2]an!$E$39,H2212&lt;[2]an!$M$37,S2212="kahepoolne vajaduspõhine",U2212=""),[2]an!$M$40,
IF(AND(A2212=[2]an!$I$38,F2212=[2]an!$E$39,H2212&lt;[2]an!$M$37,S2212="kahepoolne vajaduspõhine",U2212&lt;&gt;""),[2]an!$I$39,
IF(AND(A2212=[2]an!$I$38,F2212=[2]an!$E$39,H2212&lt;[2]an!$M$37,S2212&lt;&gt;"kahepoolne vajaduspõhine"),[2]an!$I$39,
IF(AND(A2212=[2]an!$I$38,F2212=[2]an!$E$42),[2]an!$I$42,
IF(AND(A2212=[2]an!$J$38,F2212=[2]an!$E$40),[2]an!$J$40,IF(AND(A2212=[2]an!$J$38,F2212=[2]an!$E$41),[2]an!$J$41,IF(AND(A2212=[2]an!$J$38,F2212=[2]an!$E$39,H2212&gt;=[2]an!$M$37),[2]an!$J$39,
IF(AND(A2212=[2]an!$J$38,F2212=[2]an!$E$39,H2212&lt;[2]an!$M$37,S2212="kahepoolne vajaduspõhine",U2212=""),[2]an!$M$40,
IF(AND(A2212=[2]an!$J$38,F2212=[2]an!$E$39,H2212&lt;[2]an!$M$37,S2212="kahepoolne vajaduspõhine",U2212&lt;&gt;""),[2]an!$J$39,
IF(AND(A2212=[2]an!$J$38,F2212=[2]an!$E$39,H2212&lt;[2]an!$M$37,S2212&lt;&gt;"kahepoolne vajaduspõhine"),[2]an!$J$39,
IF(AND(A2212=[2]an!$J$38,F2212=[2]an!$E$42),[2]an!$J$42,""))))))))))))))))))))))))))))</f>
        <v/>
      </c>
      <c r="Y2212" s="17" t="str">
        <f>IFERROR(IF(F2212="Tugigrupp",0,
IF(AND(F2212="Peretoe teenus",H2212&gt;=[2]an!$M$37,RANK(D2212,$D2212:$D2212)+COUNTIFS($D$2:D2212,D2212,$F$2:F2212,F2212)-1&gt;1),"",
IF(AND(F2212="Peretoe teenus",H2212&gt;=[2]an!$M$37,RANK(D2212,$D2212:$D2212)+COUNTIFS($D$2:D2212,D2212,$F$2:F2212,F2212)-1=1,MONTH(H2212)=MONTH(K2212)=TRUE,YEAR(H2212)=YEAR(K2212)=TRUE),((EOMONTH(H2212,0)-H2212+1)*X2212)/DAY(EOMONTH(H2212,0)),
IF(AND(F2212="Peretoe teenus",H2212&gt;=[2]an!$M$37,RANK(D2212,$D2212:$D2212)+COUNTIFS($D$2:D2212,D2212,$F$2:F2212,F2212)-1=1),X2212,
IF(AND(F2212="Peretoe teenus",H2212&lt;[2]an!$M$37,S2212&lt;&gt;"kahepoolne vajaduspõhine",RANK(D2212,$D2212:$D2212)+COUNTIFS($D$2:D2212,D2212,$F$2:F2212,F2212)-1=1),X2212,
IF(AND(F2212="Peretoe teenus",H2212&lt;[2]an!$M$37,S2212&lt;&gt;"kahepoolne vajaduspõhine",RANK(D2212,$D2212:$D2212)+COUNTIFS($D$2:D2212,D2212,$F$2:F2212,F2212)-1&gt;1),"",
IF(AND(F2212="Peretoe teenus",H2212&lt;[2]an!$M$37,S2212="kahepoolne vajaduspõhine",U2212="",RANK(D2212,$D2212:$D2212)+COUNTIFS($D$2:D2212,D2212,$F$2:F2212,F2212)-1=1),X2212,
IF(AND(F2212="Peretoe teenus",H2212&lt;[2]an!$M$37,S2212="kahepoolne vajaduspõhine",U2212="",RANK(D2212,$D2212:$D2212)+COUNTIFS($D$2:D2212,D2212,$F$2:F2212,F2212)-1&gt;1),"",
IF(AND(F2212="Peretoe teenus",H2212&lt;[2]an!$M$37,S2212="kahepoolne vajaduspõhine",U2212&lt;[2]an!$M$37,RANK(D2212,$D2212:$D2212)+COUNTIFS($D$2:D2212,D2212,$F$2:F2212,F2212)-1=1),X2212,
IF(AND(F2212="Peretoe teenus",H2212&lt;[2]an!$M$37,S2212="kahepoolne vajaduspõhine",U2212&lt;[2]an!$M$37,RANK(D2212,$D2212:$D2212)+COUNTIFS($D$2:D2212,D2212,$F$2:F2212,F2212)-1&gt;1),"",
IF(AND(F2212="Peretoe teenus",H2212&lt;[2]an!$M$37,S2212="kahepoolne vajaduspõhine",U2212&gt;=[2]an!$M$37,U2212&lt;=[2]an!$M$38,RANK(D2212,$D2212:$D2212)+COUNTIFS($D$2:D2212,D2212,$F$2:F2212,F2212)-1=1),
((EOMONTH(U2212,0)-U2212+1)*X2212)/DAY(EOMONTH(U2212,0))+(DAY(U2212)-1)*100/DAY(EOMONTH(U2212,0)),
IF(AND(F2212="Peretoe teenus",H2212&lt;[2]an!$M$37,S2212="kahepoolne vajaduspõhine",U2212&gt;=[2]an!$M$37,U2212&lt;=[2]an!$M$38,RANK(D2212,$D2212:$D2212)+COUNTIFS($D$2:D2212,D2212,$F$2:F2212,F2212)-1&gt;1),"",
IF(AND(F2212="Peretoe teenus",H2212&lt;[2]an!$M$37,S2212="kahepoolne vajaduspõhine",U2212&gt;[2]an!$M$38,RANK(D2212,$D2212:$D2212)+COUNTIFS($D$2:D2212,D2212,$F$2:F2212,F2212)-1=1),X2212,
IF(AND(F2212="Peretoe teenus",H2212&lt;[2]an!$M$37,S2212="kahepoolne vajaduspõhine",U2212&gt;[2]an!$M$38,RANK(D2212,$D2212:$D2212)+COUNTIFS($D$2:D2212,D2212,$F$2:F2212,F2212)-1&gt;1),"",X2212*W2212)))))))))))))),"")</f>
        <v/>
      </c>
      <c r="Z2212" s="18" t="str">
        <f t="shared" si="103"/>
        <v/>
      </c>
      <c r="AA2212" s="19" t="str">
        <f>IFERROR(VLOOKUP(E2212,[2]an!$A$3:$B$81,2,FALSE),"")</f>
        <v/>
      </c>
      <c r="AB2212" s="19" t="str">
        <f>IFERROR(VLOOKUP(AA2212,[2]an!$C$2:$D$16,2,FALSE),"")</f>
        <v/>
      </c>
      <c r="AC2212" s="20"/>
      <c r="AD2212" s="21" t="str">
        <f>IF(A2212=[2]an!$F$36,VLOOKUP([2]an!$F$36,[2]an!$F$36:$H$36,3,FALSE),IF(A2212=[2]an!$F$35,VLOOKUP([2]an!$F$35,[2]an!$F$35:$H$35,3,FALSE),IF(A2212=[2]an!$F$33,VLOOKUP([2]an!$F$33,[2]an!$F$33:$H$33,3,FALSE),IF(A2212=[2]an!$F$31,VLOOKUP([2]an!$F$31,[2]an!$F$31:$H$31,3,FALSE),""))))</f>
        <v/>
      </c>
    </row>
    <row r="2213" spans="6:30" x14ac:dyDescent="0.2">
      <c r="F2213" s="10"/>
      <c r="G2213" s="8" t="str">
        <f t="shared" si="104"/>
        <v/>
      </c>
      <c r="H2213" s="13"/>
      <c r="K2213" s="13"/>
      <c r="L2213" s="10"/>
      <c r="M2213" s="10"/>
      <c r="S2213" s="8" t="str">
        <f>IFERROR(VLOOKUP(D2213,[1]peretoe_teenus!$A$2:$L$2000,5,FALSE),"")</f>
        <v/>
      </c>
      <c r="U2213" s="13"/>
      <c r="V2213" s="15" t="str" cm="1">
        <f t="array" ref="V2213">IFERROR(IF(AND(F2213="Tugigrupp",RANK(K2213,$K2213:$K2213)+COUNTIFS($K$2:K2213,K2213,$L$2:L2213,L2213,$M$2:M2213,M2213,$I$2:I2213,I2213,$G$2:G2213,G2213,$F$2:F2213,F2213)-1=1),SUMPRODUCT(($F$2:$F$4154=F2213)*($G$2:$G$4154=G2213)*($K$2:$K$4154=K2213)*($I$2:$I$4154=I2213)*($L$2:$L$4154=L2213)*($M$2:$M$4154=M2213)),""),"")</f>
        <v/>
      </c>
      <c r="W2213" s="15" t="str">
        <f t="shared" si="102"/>
        <v/>
      </c>
      <c r="X2213" s="16" t="str">
        <f>IF(AND(A2213=[2]an!$G$38,F2213=[2]an!$E$40),[2]an!$G$40,IF(AND(A2213=[2]an!$G$38,F2213=[2]an!$E$41),[2]an!$G$41,IF(AND(A2213=[2]an!$G$38,F2213=[2]an!$E$39,H2213&gt;=[2]an!$M$37),[2]an!$G$39,
IF(AND(A2213=[2]an!$G$38,F2213=[2]an!$E$39,H2213&lt;[2]an!$M$37,S2213="kahepoolne vajaduspõhine",U2213=""),[2]an!$M$40,
IF(AND(A2213=[2]an!$G$38,F2213=[2]an!$E$39,H2213&lt;[2]an!$M$37,S2213="kahepoolne vajaduspõhine",U2213&lt;&gt;""),[2]an!$G$39,
IF(AND(A2213=[2]an!$G$38,F2213=[2]an!$E$39,H2213&lt;[2]an!$M$37,S2213&lt;&gt;"kahepoolne vajaduspõhine"),[2]an!$G$39,
IF(AND(A2213=[2]an!$G$38,F2213=[2]an!$E$42),[2]an!$G$42,
IF(AND(A2213=[2]an!$H$38,F2213=[2]an!$E$40),[2]an!$H$40,IF(AND(A2213=[2]an!$H$38,F2213=[2]an!$E$41),[2]an!$H$41,IF(AND(A2213=[2]an!$H$38,F2213=[2]an!$E$39,H2213&gt;=[2]an!$M$37),[2]an!$H$39,
IF(AND(A2213=[2]an!$H$38,F2213=[2]an!$E$39,H2213&lt;[2]an!$M$37,S2213="kahepoolne vajaduspõhine",U2213=""),[2]an!$M$40,
IF(AND(A2213=[2]an!$H$38,F2213=[2]an!$E$39,H2213&lt;[2]an!$M$37,S2213="kahepoolne vajaduspõhine",U2213&lt;&gt;""),[2]an!$H$39,
IF(AND(A2213=[2]an!$H$38,F2213=[2]an!$E$39,H2213&lt;[2]an!$M$37,S2213&lt;&gt;"kahepoolne vajaduspõhine"),[2]an!$H$39,
IF(AND(A2213=[2]an!$H$38,F2213=[2]an!$E$42),[2]an!$H$42,
IF(AND(A2213=[2]an!$I$38,F2213=[2]an!$E$40),[2]an!$I$40,IF(AND(A2213=[2]an!$I$38,F2213=[2]an!$E$41),[2]an!$I$41,IF(AND(A2213=[2]an!$I$38,F2213=[2]an!$E$39,H2213&gt;=[2]an!$M$37),[2]an!$I$39,
IF(AND(A2213=[2]an!$I$38,F2213=[2]an!$E$39,H2213&lt;[2]an!$M$37,S2213="kahepoolne vajaduspõhine",U2213=""),[2]an!$M$40,
IF(AND(A2213=[2]an!$I$38,F2213=[2]an!$E$39,H2213&lt;[2]an!$M$37,S2213="kahepoolne vajaduspõhine",U2213&lt;&gt;""),[2]an!$I$39,
IF(AND(A2213=[2]an!$I$38,F2213=[2]an!$E$39,H2213&lt;[2]an!$M$37,S2213&lt;&gt;"kahepoolne vajaduspõhine"),[2]an!$I$39,
IF(AND(A2213=[2]an!$I$38,F2213=[2]an!$E$42),[2]an!$I$42,
IF(AND(A2213=[2]an!$J$38,F2213=[2]an!$E$40),[2]an!$J$40,IF(AND(A2213=[2]an!$J$38,F2213=[2]an!$E$41),[2]an!$J$41,IF(AND(A2213=[2]an!$J$38,F2213=[2]an!$E$39,H2213&gt;=[2]an!$M$37),[2]an!$J$39,
IF(AND(A2213=[2]an!$J$38,F2213=[2]an!$E$39,H2213&lt;[2]an!$M$37,S2213="kahepoolne vajaduspõhine",U2213=""),[2]an!$M$40,
IF(AND(A2213=[2]an!$J$38,F2213=[2]an!$E$39,H2213&lt;[2]an!$M$37,S2213="kahepoolne vajaduspõhine",U2213&lt;&gt;""),[2]an!$J$39,
IF(AND(A2213=[2]an!$J$38,F2213=[2]an!$E$39,H2213&lt;[2]an!$M$37,S2213&lt;&gt;"kahepoolne vajaduspõhine"),[2]an!$J$39,
IF(AND(A2213=[2]an!$J$38,F2213=[2]an!$E$42),[2]an!$J$42,""))))))))))))))))))))))))))))</f>
        <v/>
      </c>
      <c r="Y2213" s="17" t="str">
        <f>IFERROR(IF(F2213="Tugigrupp",0,
IF(AND(F2213="Peretoe teenus",H2213&gt;=[2]an!$M$37,RANK(D2213,$D2213:$D2213)+COUNTIFS($D$2:D2213,D2213,$F$2:F2213,F2213)-1&gt;1),"",
IF(AND(F2213="Peretoe teenus",H2213&gt;=[2]an!$M$37,RANK(D2213,$D2213:$D2213)+COUNTIFS($D$2:D2213,D2213,$F$2:F2213,F2213)-1=1,MONTH(H2213)=MONTH(K2213)=TRUE,YEAR(H2213)=YEAR(K2213)=TRUE),((EOMONTH(H2213,0)-H2213+1)*X2213)/DAY(EOMONTH(H2213,0)),
IF(AND(F2213="Peretoe teenus",H2213&gt;=[2]an!$M$37,RANK(D2213,$D2213:$D2213)+COUNTIFS($D$2:D2213,D2213,$F$2:F2213,F2213)-1=1),X2213,
IF(AND(F2213="Peretoe teenus",H2213&lt;[2]an!$M$37,S2213&lt;&gt;"kahepoolne vajaduspõhine",RANK(D2213,$D2213:$D2213)+COUNTIFS($D$2:D2213,D2213,$F$2:F2213,F2213)-1=1),X2213,
IF(AND(F2213="Peretoe teenus",H2213&lt;[2]an!$M$37,S2213&lt;&gt;"kahepoolne vajaduspõhine",RANK(D2213,$D2213:$D2213)+COUNTIFS($D$2:D2213,D2213,$F$2:F2213,F2213)-1&gt;1),"",
IF(AND(F2213="Peretoe teenus",H2213&lt;[2]an!$M$37,S2213="kahepoolne vajaduspõhine",U2213="",RANK(D2213,$D2213:$D2213)+COUNTIFS($D$2:D2213,D2213,$F$2:F2213,F2213)-1=1),X2213,
IF(AND(F2213="Peretoe teenus",H2213&lt;[2]an!$M$37,S2213="kahepoolne vajaduspõhine",U2213="",RANK(D2213,$D2213:$D2213)+COUNTIFS($D$2:D2213,D2213,$F$2:F2213,F2213)-1&gt;1),"",
IF(AND(F2213="Peretoe teenus",H2213&lt;[2]an!$M$37,S2213="kahepoolne vajaduspõhine",U2213&lt;[2]an!$M$37,RANK(D2213,$D2213:$D2213)+COUNTIFS($D$2:D2213,D2213,$F$2:F2213,F2213)-1=1),X2213,
IF(AND(F2213="Peretoe teenus",H2213&lt;[2]an!$M$37,S2213="kahepoolne vajaduspõhine",U2213&lt;[2]an!$M$37,RANK(D2213,$D2213:$D2213)+COUNTIFS($D$2:D2213,D2213,$F$2:F2213,F2213)-1&gt;1),"",
IF(AND(F2213="Peretoe teenus",H2213&lt;[2]an!$M$37,S2213="kahepoolne vajaduspõhine",U2213&gt;=[2]an!$M$37,U2213&lt;=[2]an!$M$38,RANK(D2213,$D2213:$D2213)+COUNTIFS($D$2:D2213,D2213,$F$2:F2213,F2213)-1=1),
((EOMONTH(U2213,0)-U2213+1)*X2213)/DAY(EOMONTH(U2213,0))+(DAY(U2213)-1)*100/DAY(EOMONTH(U2213,0)),
IF(AND(F2213="Peretoe teenus",H2213&lt;[2]an!$M$37,S2213="kahepoolne vajaduspõhine",U2213&gt;=[2]an!$M$37,U2213&lt;=[2]an!$M$38,RANK(D2213,$D2213:$D2213)+COUNTIFS($D$2:D2213,D2213,$F$2:F2213,F2213)-1&gt;1),"",
IF(AND(F2213="Peretoe teenus",H2213&lt;[2]an!$M$37,S2213="kahepoolne vajaduspõhine",U2213&gt;[2]an!$M$38,RANK(D2213,$D2213:$D2213)+COUNTIFS($D$2:D2213,D2213,$F$2:F2213,F2213)-1=1),X2213,
IF(AND(F2213="Peretoe teenus",H2213&lt;[2]an!$M$37,S2213="kahepoolne vajaduspõhine",U2213&gt;[2]an!$M$38,RANK(D2213,$D2213:$D2213)+COUNTIFS($D$2:D2213,D2213,$F$2:F2213,F2213)-1&gt;1),"",X2213*W2213)))))))))))))),"")</f>
        <v/>
      </c>
      <c r="Z2213" s="18" t="str">
        <f t="shared" si="103"/>
        <v/>
      </c>
      <c r="AA2213" s="19" t="str">
        <f>IFERROR(VLOOKUP(E2213,[2]an!$A$3:$B$81,2,FALSE),"")</f>
        <v/>
      </c>
      <c r="AB2213" s="19" t="str">
        <f>IFERROR(VLOOKUP(AA2213,[2]an!$C$2:$D$16,2,FALSE),"")</f>
        <v/>
      </c>
      <c r="AC2213" s="20"/>
      <c r="AD2213" s="21" t="str">
        <f>IF(A2213=[2]an!$F$36,VLOOKUP([2]an!$F$36,[2]an!$F$36:$H$36,3,FALSE),IF(A2213=[2]an!$F$35,VLOOKUP([2]an!$F$35,[2]an!$F$35:$H$35,3,FALSE),IF(A2213=[2]an!$F$33,VLOOKUP([2]an!$F$33,[2]an!$F$33:$H$33,3,FALSE),IF(A2213=[2]an!$F$31,VLOOKUP([2]an!$F$31,[2]an!$F$31:$H$31,3,FALSE),""))))</f>
        <v/>
      </c>
    </row>
    <row r="2214" spans="6:30" x14ac:dyDescent="0.2">
      <c r="F2214" s="10"/>
      <c r="G2214" s="8" t="str">
        <f t="shared" si="104"/>
        <v/>
      </c>
      <c r="H2214" s="13"/>
      <c r="K2214" s="13"/>
      <c r="L2214" s="10"/>
      <c r="M2214" s="10"/>
      <c r="S2214" s="8" t="str">
        <f>IFERROR(VLOOKUP(D2214,[1]peretoe_teenus!$A$2:$L$2000,5,FALSE),"")</f>
        <v/>
      </c>
      <c r="U2214" s="13"/>
      <c r="V2214" s="15" t="str" cm="1">
        <f t="array" ref="V2214">IFERROR(IF(AND(F2214="Tugigrupp",RANK(K2214,$K2214:$K2214)+COUNTIFS($K$2:K2214,K2214,$L$2:L2214,L2214,$M$2:M2214,M2214,$I$2:I2214,I2214,$G$2:G2214,G2214,$F$2:F2214,F2214)-1=1),SUMPRODUCT(($F$2:$F$4154=F2214)*($G$2:$G$4154=G2214)*($K$2:$K$4154=K2214)*($I$2:$I$4154=I2214)*($L$2:$L$4154=L2214)*($M$2:$M$4154=M2214)),""),"")</f>
        <v/>
      </c>
      <c r="W2214" s="15" t="str">
        <f t="shared" si="102"/>
        <v/>
      </c>
      <c r="X2214" s="16" t="str">
        <f>IF(AND(A2214=[2]an!$G$38,F2214=[2]an!$E$40),[2]an!$G$40,IF(AND(A2214=[2]an!$G$38,F2214=[2]an!$E$41),[2]an!$G$41,IF(AND(A2214=[2]an!$G$38,F2214=[2]an!$E$39,H2214&gt;=[2]an!$M$37),[2]an!$G$39,
IF(AND(A2214=[2]an!$G$38,F2214=[2]an!$E$39,H2214&lt;[2]an!$M$37,S2214="kahepoolne vajaduspõhine",U2214=""),[2]an!$M$40,
IF(AND(A2214=[2]an!$G$38,F2214=[2]an!$E$39,H2214&lt;[2]an!$M$37,S2214="kahepoolne vajaduspõhine",U2214&lt;&gt;""),[2]an!$G$39,
IF(AND(A2214=[2]an!$G$38,F2214=[2]an!$E$39,H2214&lt;[2]an!$M$37,S2214&lt;&gt;"kahepoolne vajaduspõhine"),[2]an!$G$39,
IF(AND(A2214=[2]an!$G$38,F2214=[2]an!$E$42),[2]an!$G$42,
IF(AND(A2214=[2]an!$H$38,F2214=[2]an!$E$40),[2]an!$H$40,IF(AND(A2214=[2]an!$H$38,F2214=[2]an!$E$41),[2]an!$H$41,IF(AND(A2214=[2]an!$H$38,F2214=[2]an!$E$39,H2214&gt;=[2]an!$M$37),[2]an!$H$39,
IF(AND(A2214=[2]an!$H$38,F2214=[2]an!$E$39,H2214&lt;[2]an!$M$37,S2214="kahepoolne vajaduspõhine",U2214=""),[2]an!$M$40,
IF(AND(A2214=[2]an!$H$38,F2214=[2]an!$E$39,H2214&lt;[2]an!$M$37,S2214="kahepoolne vajaduspõhine",U2214&lt;&gt;""),[2]an!$H$39,
IF(AND(A2214=[2]an!$H$38,F2214=[2]an!$E$39,H2214&lt;[2]an!$M$37,S2214&lt;&gt;"kahepoolne vajaduspõhine"),[2]an!$H$39,
IF(AND(A2214=[2]an!$H$38,F2214=[2]an!$E$42),[2]an!$H$42,
IF(AND(A2214=[2]an!$I$38,F2214=[2]an!$E$40),[2]an!$I$40,IF(AND(A2214=[2]an!$I$38,F2214=[2]an!$E$41),[2]an!$I$41,IF(AND(A2214=[2]an!$I$38,F2214=[2]an!$E$39,H2214&gt;=[2]an!$M$37),[2]an!$I$39,
IF(AND(A2214=[2]an!$I$38,F2214=[2]an!$E$39,H2214&lt;[2]an!$M$37,S2214="kahepoolne vajaduspõhine",U2214=""),[2]an!$M$40,
IF(AND(A2214=[2]an!$I$38,F2214=[2]an!$E$39,H2214&lt;[2]an!$M$37,S2214="kahepoolne vajaduspõhine",U2214&lt;&gt;""),[2]an!$I$39,
IF(AND(A2214=[2]an!$I$38,F2214=[2]an!$E$39,H2214&lt;[2]an!$M$37,S2214&lt;&gt;"kahepoolne vajaduspõhine"),[2]an!$I$39,
IF(AND(A2214=[2]an!$I$38,F2214=[2]an!$E$42),[2]an!$I$42,
IF(AND(A2214=[2]an!$J$38,F2214=[2]an!$E$40),[2]an!$J$40,IF(AND(A2214=[2]an!$J$38,F2214=[2]an!$E$41),[2]an!$J$41,IF(AND(A2214=[2]an!$J$38,F2214=[2]an!$E$39,H2214&gt;=[2]an!$M$37),[2]an!$J$39,
IF(AND(A2214=[2]an!$J$38,F2214=[2]an!$E$39,H2214&lt;[2]an!$M$37,S2214="kahepoolne vajaduspõhine",U2214=""),[2]an!$M$40,
IF(AND(A2214=[2]an!$J$38,F2214=[2]an!$E$39,H2214&lt;[2]an!$M$37,S2214="kahepoolne vajaduspõhine",U2214&lt;&gt;""),[2]an!$J$39,
IF(AND(A2214=[2]an!$J$38,F2214=[2]an!$E$39,H2214&lt;[2]an!$M$37,S2214&lt;&gt;"kahepoolne vajaduspõhine"),[2]an!$J$39,
IF(AND(A2214=[2]an!$J$38,F2214=[2]an!$E$42),[2]an!$J$42,""))))))))))))))))))))))))))))</f>
        <v/>
      </c>
      <c r="Y2214" s="17" t="str">
        <f>IFERROR(IF(F2214="Tugigrupp",0,
IF(AND(F2214="Peretoe teenus",H2214&gt;=[2]an!$M$37,RANK(D2214,$D2214:$D2214)+COUNTIFS($D$2:D2214,D2214,$F$2:F2214,F2214)-1&gt;1),"",
IF(AND(F2214="Peretoe teenus",H2214&gt;=[2]an!$M$37,RANK(D2214,$D2214:$D2214)+COUNTIFS($D$2:D2214,D2214,$F$2:F2214,F2214)-1=1,MONTH(H2214)=MONTH(K2214)=TRUE,YEAR(H2214)=YEAR(K2214)=TRUE),((EOMONTH(H2214,0)-H2214+1)*X2214)/DAY(EOMONTH(H2214,0)),
IF(AND(F2214="Peretoe teenus",H2214&gt;=[2]an!$M$37,RANK(D2214,$D2214:$D2214)+COUNTIFS($D$2:D2214,D2214,$F$2:F2214,F2214)-1=1),X2214,
IF(AND(F2214="Peretoe teenus",H2214&lt;[2]an!$M$37,S2214&lt;&gt;"kahepoolne vajaduspõhine",RANK(D2214,$D2214:$D2214)+COUNTIFS($D$2:D2214,D2214,$F$2:F2214,F2214)-1=1),X2214,
IF(AND(F2214="Peretoe teenus",H2214&lt;[2]an!$M$37,S2214&lt;&gt;"kahepoolne vajaduspõhine",RANK(D2214,$D2214:$D2214)+COUNTIFS($D$2:D2214,D2214,$F$2:F2214,F2214)-1&gt;1),"",
IF(AND(F2214="Peretoe teenus",H2214&lt;[2]an!$M$37,S2214="kahepoolne vajaduspõhine",U2214="",RANK(D2214,$D2214:$D2214)+COUNTIFS($D$2:D2214,D2214,$F$2:F2214,F2214)-1=1),X2214,
IF(AND(F2214="Peretoe teenus",H2214&lt;[2]an!$M$37,S2214="kahepoolne vajaduspõhine",U2214="",RANK(D2214,$D2214:$D2214)+COUNTIFS($D$2:D2214,D2214,$F$2:F2214,F2214)-1&gt;1),"",
IF(AND(F2214="Peretoe teenus",H2214&lt;[2]an!$M$37,S2214="kahepoolne vajaduspõhine",U2214&lt;[2]an!$M$37,RANK(D2214,$D2214:$D2214)+COUNTIFS($D$2:D2214,D2214,$F$2:F2214,F2214)-1=1),X2214,
IF(AND(F2214="Peretoe teenus",H2214&lt;[2]an!$M$37,S2214="kahepoolne vajaduspõhine",U2214&lt;[2]an!$M$37,RANK(D2214,$D2214:$D2214)+COUNTIFS($D$2:D2214,D2214,$F$2:F2214,F2214)-1&gt;1),"",
IF(AND(F2214="Peretoe teenus",H2214&lt;[2]an!$M$37,S2214="kahepoolne vajaduspõhine",U2214&gt;=[2]an!$M$37,U2214&lt;=[2]an!$M$38,RANK(D2214,$D2214:$D2214)+COUNTIFS($D$2:D2214,D2214,$F$2:F2214,F2214)-1=1),
((EOMONTH(U2214,0)-U2214+1)*X2214)/DAY(EOMONTH(U2214,0))+(DAY(U2214)-1)*100/DAY(EOMONTH(U2214,0)),
IF(AND(F2214="Peretoe teenus",H2214&lt;[2]an!$M$37,S2214="kahepoolne vajaduspõhine",U2214&gt;=[2]an!$M$37,U2214&lt;=[2]an!$M$38,RANK(D2214,$D2214:$D2214)+COUNTIFS($D$2:D2214,D2214,$F$2:F2214,F2214)-1&gt;1),"",
IF(AND(F2214="Peretoe teenus",H2214&lt;[2]an!$M$37,S2214="kahepoolne vajaduspõhine",U2214&gt;[2]an!$M$38,RANK(D2214,$D2214:$D2214)+COUNTIFS($D$2:D2214,D2214,$F$2:F2214,F2214)-1=1),X2214,
IF(AND(F2214="Peretoe teenus",H2214&lt;[2]an!$M$37,S2214="kahepoolne vajaduspõhine",U2214&gt;[2]an!$M$38,RANK(D2214,$D2214:$D2214)+COUNTIFS($D$2:D2214,D2214,$F$2:F2214,F2214)-1&gt;1),"",X2214*W2214)))))))))))))),"")</f>
        <v/>
      </c>
      <c r="Z2214" s="18" t="str">
        <f t="shared" si="103"/>
        <v/>
      </c>
      <c r="AA2214" s="19" t="str">
        <f>IFERROR(VLOOKUP(E2214,[2]an!$A$3:$B$81,2,FALSE),"")</f>
        <v/>
      </c>
      <c r="AB2214" s="19" t="str">
        <f>IFERROR(VLOOKUP(AA2214,[2]an!$C$2:$D$16,2,FALSE),"")</f>
        <v/>
      </c>
      <c r="AC2214" s="20"/>
      <c r="AD2214" s="21" t="str">
        <f>IF(A2214=[2]an!$F$36,VLOOKUP([2]an!$F$36,[2]an!$F$36:$H$36,3,FALSE),IF(A2214=[2]an!$F$35,VLOOKUP([2]an!$F$35,[2]an!$F$35:$H$35,3,FALSE),IF(A2214=[2]an!$F$33,VLOOKUP([2]an!$F$33,[2]an!$F$33:$H$33,3,FALSE),IF(A2214=[2]an!$F$31,VLOOKUP([2]an!$F$31,[2]an!$F$31:$H$31,3,FALSE),""))))</f>
        <v/>
      </c>
    </row>
    <row r="2215" spans="6:30" x14ac:dyDescent="0.2">
      <c r="F2215" s="10"/>
      <c r="G2215" s="8" t="str">
        <f t="shared" si="104"/>
        <v/>
      </c>
      <c r="H2215" s="13"/>
      <c r="K2215" s="13"/>
      <c r="L2215" s="10"/>
      <c r="M2215" s="10"/>
      <c r="S2215" s="8" t="str">
        <f>IFERROR(VLOOKUP(D2215,[1]peretoe_teenus!$A$2:$L$2000,5,FALSE),"")</f>
        <v/>
      </c>
      <c r="U2215" s="13"/>
      <c r="V2215" s="15" t="str" cm="1">
        <f t="array" ref="V2215">IFERROR(IF(AND(F2215="Tugigrupp",RANK(K2215,$K2215:$K2215)+COUNTIFS($K$2:K2215,K2215,$L$2:L2215,L2215,$M$2:M2215,M2215,$I$2:I2215,I2215,$G$2:G2215,G2215,$F$2:F2215,F2215)-1=1),SUMPRODUCT(($F$2:$F$4154=F2215)*($G$2:$G$4154=G2215)*($K$2:$K$4154=K2215)*($I$2:$I$4154=I2215)*($L$2:$L$4154=L2215)*($M$2:$M$4154=M2215)),""),"")</f>
        <v/>
      </c>
      <c r="W2215" s="15" t="str">
        <f t="shared" si="102"/>
        <v/>
      </c>
      <c r="X2215" s="16" t="str">
        <f>IF(AND(A2215=[2]an!$G$38,F2215=[2]an!$E$40),[2]an!$G$40,IF(AND(A2215=[2]an!$G$38,F2215=[2]an!$E$41),[2]an!$G$41,IF(AND(A2215=[2]an!$G$38,F2215=[2]an!$E$39,H2215&gt;=[2]an!$M$37),[2]an!$G$39,
IF(AND(A2215=[2]an!$G$38,F2215=[2]an!$E$39,H2215&lt;[2]an!$M$37,S2215="kahepoolne vajaduspõhine",U2215=""),[2]an!$M$40,
IF(AND(A2215=[2]an!$G$38,F2215=[2]an!$E$39,H2215&lt;[2]an!$M$37,S2215="kahepoolne vajaduspõhine",U2215&lt;&gt;""),[2]an!$G$39,
IF(AND(A2215=[2]an!$G$38,F2215=[2]an!$E$39,H2215&lt;[2]an!$M$37,S2215&lt;&gt;"kahepoolne vajaduspõhine"),[2]an!$G$39,
IF(AND(A2215=[2]an!$G$38,F2215=[2]an!$E$42),[2]an!$G$42,
IF(AND(A2215=[2]an!$H$38,F2215=[2]an!$E$40),[2]an!$H$40,IF(AND(A2215=[2]an!$H$38,F2215=[2]an!$E$41),[2]an!$H$41,IF(AND(A2215=[2]an!$H$38,F2215=[2]an!$E$39,H2215&gt;=[2]an!$M$37),[2]an!$H$39,
IF(AND(A2215=[2]an!$H$38,F2215=[2]an!$E$39,H2215&lt;[2]an!$M$37,S2215="kahepoolne vajaduspõhine",U2215=""),[2]an!$M$40,
IF(AND(A2215=[2]an!$H$38,F2215=[2]an!$E$39,H2215&lt;[2]an!$M$37,S2215="kahepoolne vajaduspõhine",U2215&lt;&gt;""),[2]an!$H$39,
IF(AND(A2215=[2]an!$H$38,F2215=[2]an!$E$39,H2215&lt;[2]an!$M$37,S2215&lt;&gt;"kahepoolne vajaduspõhine"),[2]an!$H$39,
IF(AND(A2215=[2]an!$H$38,F2215=[2]an!$E$42),[2]an!$H$42,
IF(AND(A2215=[2]an!$I$38,F2215=[2]an!$E$40),[2]an!$I$40,IF(AND(A2215=[2]an!$I$38,F2215=[2]an!$E$41),[2]an!$I$41,IF(AND(A2215=[2]an!$I$38,F2215=[2]an!$E$39,H2215&gt;=[2]an!$M$37),[2]an!$I$39,
IF(AND(A2215=[2]an!$I$38,F2215=[2]an!$E$39,H2215&lt;[2]an!$M$37,S2215="kahepoolne vajaduspõhine",U2215=""),[2]an!$M$40,
IF(AND(A2215=[2]an!$I$38,F2215=[2]an!$E$39,H2215&lt;[2]an!$M$37,S2215="kahepoolne vajaduspõhine",U2215&lt;&gt;""),[2]an!$I$39,
IF(AND(A2215=[2]an!$I$38,F2215=[2]an!$E$39,H2215&lt;[2]an!$M$37,S2215&lt;&gt;"kahepoolne vajaduspõhine"),[2]an!$I$39,
IF(AND(A2215=[2]an!$I$38,F2215=[2]an!$E$42),[2]an!$I$42,
IF(AND(A2215=[2]an!$J$38,F2215=[2]an!$E$40),[2]an!$J$40,IF(AND(A2215=[2]an!$J$38,F2215=[2]an!$E$41),[2]an!$J$41,IF(AND(A2215=[2]an!$J$38,F2215=[2]an!$E$39,H2215&gt;=[2]an!$M$37),[2]an!$J$39,
IF(AND(A2215=[2]an!$J$38,F2215=[2]an!$E$39,H2215&lt;[2]an!$M$37,S2215="kahepoolne vajaduspõhine",U2215=""),[2]an!$M$40,
IF(AND(A2215=[2]an!$J$38,F2215=[2]an!$E$39,H2215&lt;[2]an!$M$37,S2215="kahepoolne vajaduspõhine",U2215&lt;&gt;""),[2]an!$J$39,
IF(AND(A2215=[2]an!$J$38,F2215=[2]an!$E$39,H2215&lt;[2]an!$M$37,S2215&lt;&gt;"kahepoolne vajaduspõhine"),[2]an!$J$39,
IF(AND(A2215=[2]an!$J$38,F2215=[2]an!$E$42),[2]an!$J$42,""))))))))))))))))))))))))))))</f>
        <v/>
      </c>
      <c r="Y2215" s="17" t="str">
        <f>IFERROR(IF(F2215="Tugigrupp",0,
IF(AND(F2215="Peretoe teenus",H2215&gt;=[2]an!$M$37,RANK(D2215,$D2215:$D2215)+COUNTIFS($D$2:D2215,D2215,$F$2:F2215,F2215)-1&gt;1),"",
IF(AND(F2215="Peretoe teenus",H2215&gt;=[2]an!$M$37,RANK(D2215,$D2215:$D2215)+COUNTIFS($D$2:D2215,D2215,$F$2:F2215,F2215)-1=1,MONTH(H2215)=MONTH(K2215)=TRUE,YEAR(H2215)=YEAR(K2215)=TRUE),((EOMONTH(H2215,0)-H2215+1)*X2215)/DAY(EOMONTH(H2215,0)),
IF(AND(F2215="Peretoe teenus",H2215&gt;=[2]an!$M$37,RANK(D2215,$D2215:$D2215)+COUNTIFS($D$2:D2215,D2215,$F$2:F2215,F2215)-1=1),X2215,
IF(AND(F2215="Peretoe teenus",H2215&lt;[2]an!$M$37,S2215&lt;&gt;"kahepoolne vajaduspõhine",RANK(D2215,$D2215:$D2215)+COUNTIFS($D$2:D2215,D2215,$F$2:F2215,F2215)-1=1),X2215,
IF(AND(F2215="Peretoe teenus",H2215&lt;[2]an!$M$37,S2215&lt;&gt;"kahepoolne vajaduspõhine",RANK(D2215,$D2215:$D2215)+COUNTIFS($D$2:D2215,D2215,$F$2:F2215,F2215)-1&gt;1),"",
IF(AND(F2215="Peretoe teenus",H2215&lt;[2]an!$M$37,S2215="kahepoolne vajaduspõhine",U2215="",RANK(D2215,$D2215:$D2215)+COUNTIFS($D$2:D2215,D2215,$F$2:F2215,F2215)-1=1),X2215,
IF(AND(F2215="Peretoe teenus",H2215&lt;[2]an!$M$37,S2215="kahepoolne vajaduspõhine",U2215="",RANK(D2215,$D2215:$D2215)+COUNTIFS($D$2:D2215,D2215,$F$2:F2215,F2215)-1&gt;1),"",
IF(AND(F2215="Peretoe teenus",H2215&lt;[2]an!$M$37,S2215="kahepoolne vajaduspõhine",U2215&lt;[2]an!$M$37,RANK(D2215,$D2215:$D2215)+COUNTIFS($D$2:D2215,D2215,$F$2:F2215,F2215)-1=1),X2215,
IF(AND(F2215="Peretoe teenus",H2215&lt;[2]an!$M$37,S2215="kahepoolne vajaduspõhine",U2215&lt;[2]an!$M$37,RANK(D2215,$D2215:$D2215)+COUNTIFS($D$2:D2215,D2215,$F$2:F2215,F2215)-1&gt;1),"",
IF(AND(F2215="Peretoe teenus",H2215&lt;[2]an!$M$37,S2215="kahepoolne vajaduspõhine",U2215&gt;=[2]an!$M$37,U2215&lt;=[2]an!$M$38,RANK(D2215,$D2215:$D2215)+COUNTIFS($D$2:D2215,D2215,$F$2:F2215,F2215)-1=1),
((EOMONTH(U2215,0)-U2215+1)*X2215)/DAY(EOMONTH(U2215,0))+(DAY(U2215)-1)*100/DAY(EOMONTH(U2215,0)),
IF(AND(F2215="Peretoe teenus",H2215&lt;[2]an!$M$37,S2215="kahepoolne vajaduspõhine",U2215&gt;=[2]an!$M$37,U2215&lt;=[2]an!$M$38,RANK(D2215,$D2215:$D2215)+COUNTIFS($D$2:D2215,D2215,$F$2:F2215,F2215)-1&gt;1),"",
IF(AND(F2215="Peretoe teenus",H2215&lt;[2]an!$M$37,S2215="kahepoolne vajaduspõhine",U2215&gt;[2]an!$M$38,RANK(D2215,$D2215:$D2215)+COUNTIFS($D$2:D2215,D2215,$F$2:F2215,F2215)-1=1),X2215,
IF(AND(F2215="Peretoe teenus",H2215&lt;[2]an!$M$37,S2215="kahepoolne vajaduspõhine",U2215&gt;[2]an!$M$38,RANK(D2215,$D2215:$D2215)+COUNTIFS($D$2:D2215,D2215,$F$2:F2215,F2215)-1&gt;1),"",X2215*W2215)))))))))))))),"")</f>
        <v/>
      </c>
      <c r="Z2215" s="18" t="str">
        <f t="shared" si="103"/>
        <v/>
      </c>
      <c r="AA2215" s="19" t="str">
        <f>IFERROR(VLOOKUP(E2215,[2]an!$A$3:$B$81,2,FALSE),"")</f>
        <v/>
      </c>
      <c r="AB2215" s="19" t="str">
        <f>IFERROR(VLOOKUP(AA2215,[2]an!$C$2:$D$16,2,FALSE),"")</f>
        <v/>
      </c>
      <c r="AC2215" s="20"/>
      <c r="AD2215" s="21" t="str">
        <f>IF(A2215=[2]an!$F$36,VLOOKUP([2]an!$F$36,[2]an!$F$36:$H$36,3,FALSE),IF(A2215=[2]an!$F$35,VLOOKUP([2]an!$F$35,[2]an!$F$35:$H$35,3,FALSE),IF(A2215=[2]an!$F$33,VLOOKUP([2]an!$F$33,[2]an!$F$33:$H$33,3,FALSE),IF(A2215=[2]an!$F$31,VLOOKUP([2]an!$F$31,[2]an!$F$31:$H$31,3,FALSE),""))))</f>
        <v/>
      </c>
    </row>
    <row r="2216" spans="6:30" x14ac:dyDescent="0.2">
      <c r="F2216" s="10"/>
      <c r="G2216" s="8" t="str">
        <f t="shared" si="104"/>
        <v/>
      </c>
      <c r="H2216" s="13"/>
      <c r="K2216" s="13"/>
      <c r="L2216" s="10"/>
      <c r="M2216" s="10"/>
      <c r="S2216" s="8" t="str">
        <f>IFERROR(VLOOKUP(D2216,[1]peretoe_teenus!$A$2:$L$2000,5,FALSE),"")</f>
        <v/>
      </c>
      <c r="U2216" s="13"/>
      <c r="V2216" s="15" t="str" cm="1">
        <f t="array" ref="V2216">IFERROR(IF(AND(F2216="Tugigrupp",RANK(K2216,$K2216:$K2216)+COUNTIFS($K$2:K2216,K2216,$L$2:L2216,L2216,$M$2:M2216,M2216,$I$2:I2216,I2216,$G$2:G2216,G2216,$F$2:F2216,F2216)-1=1),SUMPRODUCT(($F$2:$F$4154=F2216)*($G$2:$G$4154=G2216)*($K$2:$K$4154=K2216)*($I$2:$I$4154=I2216)*($L$2:$L$4154=L2216)*($M$2:$M$4154=M2216)),""),"")</f>
        <v/>
      </c>
      <c r="W2216" s="15" t="str">
        <f t="shared" si="102"/>
        <v/>
      </c>
      <c r="X2216" s="16" t="str">
        <f>IF(AND(A2216=[2]an!$G$38,F2216=[2]an!$E$40),[2]an!$G$40,IF(AND(A2216=[2]an!$G$38,F2216=[2]an!$E$41),[2]an!$G$41,IF(AND(A2216=[2]an!$G$38,F2216=[2]an!$E$39,H2216&gt;=[2]an!$M$37),[2]an!$G$39,
IF(AND(A2216=[2]an!$G$38,F2216=[2]an!$E$39,H2216&lt;[2]an!$M$37,S2216="kahepoolne vajaduspõhine",U2216=""),[2]an!$M$40,
IF(AND(A2216=[2]an!$G$38,F2216=[2]an!$E$39,H2216&lt;[2]an!$M$37,S2216="kahepoolne vajaduspõhine",U2216&lt;&gt;""),[2]an!$G$39,
IF(AND(A2216=[2]an!$G$38,F2216=[2]an!$E$39,H2216&lt;[2]an!$M$37,S2216&lt;&gt;"kahepoolne vajaduspõhine"),[2]an!$G$39,
IF(AND(A2216=[2]an!$G$38,F2216=[2]an!$E$42),[2]an!$G$42,
IF(AND(A2216=[2]an!$H$38,F2216=[2]an!$E$40),[2]an!$H$40,IF(AND(A2216=[2]an!$H$38,F2216=[2]an!$E$41),[2]an!$H$41,IF(AND(A2216=[2]an!$H$38,F2216=[2]an!$E$39,H2216&gt;=[2]an!$M$37),[2]an!$H$39,
IF(AND(A2216=[2]an!$H$38,F2216=[2]an!$E$39,H2216&lt;[2]an!$M$37,S2216="kahepoolne vajaduspõhine",U2216=""),[2]an!$M$40,
IF(AND(A2216=[2]an!$H$38,F2216=[2]an!$E$39,H2216&lt;[2]an!$M$37,S2216="kahepoolne vajaduspõhine",U2216&lt;&gt;""),[2]an!$H$39,
IF(AND(A2216=[2]an!$H$38,F2216=[2]an!$E$39,H2216&lt;[2]an!$M$37,S2216&lt;&gt;"kahepoolne vajaduspõhine"),[2]an!$H$39,
IF(AND(A2216=[2]an!$H$38,F2216=[2]an!$E$42),[2]an!$H$42,
IF(AND(A2216=[2]an!$I$38,F2216=[2]an!$E$40),[2]an!$I$40,IF(AND(A2216=[2]an!$I$38,F2216=[2]an!$E$41),[2]an!$I$41,IF(AND(A2216=[2]an!$I$38,F2216=[2]an!$E$39,H2216&gt;=[2]an!$M$37),[2]an!$I$39,
IF(AND(A2216=[2]an!$I$38,F2216=[2]an!$E$39,H2216&lt;[2]an!$M$37,S2216="kahepoolne vajaduspõhine",U2216=""),[2]an!$M$40,
IF(AND(A2216=[2]an!$I$38,F2216=[2]an!$E$39,H2216&lt;[2]an!$M$37,S2216="kahepoolne vajaduspõhine",U2216&lt;&gt;""),[2]an!$I$39,
IF(AND(A2216=[2]an!$I$38,F2216=[2]an!$E$39,H2216&lt;[2]an!$M$37,S2216&lt;&gt;"kahepoolne vajaduspõhine"),[2]an!$I$39,
IF(AND(A2216=[2]an!$I$38,F2216=[2]an!$E$42),[2]an!$I$42,
IF(AND(A2216=[2]an!$J$38,F2216=[2]an!$E$40),[2]an!$J$40,IF(AND(A2216=[2]an!$J$38,F2216=[2]an!$E$41),[2]an!$J$41,IF(AND(A2216=[2]an!$J$38,F2216=[2]an!$E$39,H2216&gt;=[2]an!$M$37),[2]an!$J$39,
IF(AND(A2216=[2]an!$J$38,F2216=[2]an!$E$39,H2216&lt;[2]an!$M$37,S2216="kahepoolne vajaduspõhine",U2216=""),[2]an!$M$40,
IF(AND(A2216=[2]an!$J$38,F2216=[2]an!$E$39,H2216&lt;[2]an!$M$37,S2216="kahepoolne vajaduspõhine",U2216&lt;&gt;""),[2]an!$J$39,
IF(AND(A2216=[2]an!$J$38,F2216=[2]an!$E$39,H2216&lt;[2]an!$M$37,S2216&lt;&gt;"kahepoolne vajaduspõhine"),[2]an!$J$39,
IF(AND(A2216=[2]an!$J$38,F2216=[2]an!$E$42),[2]an!$J$42,""))))))))))))))))))))))))))))</f>
        <v/>
      </c>
      <c r="Y2216" s="17" t="str">
        <f>IFERROR(IF(F2216="Tugigrupp",0,
IF(AND(F2216="Peretoe teenus",H2216&gt;=[2]an!$M$37,RANK(D2216,$D2216:$D2216)+COUNTIFS($D$2:D2216,D2216,$F$2:F2216,F2216)-1&gt;1),"",
IF(AND(F2216="Peretoe teenus",H2216&gt;=[2]an!$M$37,RANK(D2216,$D2216:$D2216)+COUNTIFS($D$2:D2216,D2216,$F$2:F2216,F2216)-1=1,MONTH(H2216)=MONTH(K2216)=TRUE,YEAR(H2216)=YEAR(K2216)=TRUE),((EOMONTH(H2216,0)-H2216+1)*X2216)/DAY(EOMONTH(H2216,0)),
IF(AND(F2216="Peretoe teenus",H2216&gt;=[2]an!$M$37,RANK(D2216,$D2216:$D2216)+COUNTIFS($D$2:D2216,D2216,$F$2:F2216,F2216)-1=1),X2216,
IF(AND(F2216="Peretoe teenus",H2216&lt;[2]an!$M$37,S2216&lt;&gt;"kahepoolne vajaduspõhine",RANK(D2216,$D2216:$D2216)+COUNTIFS($D$2:D2216,D2216,$F$2:F2216,F2216)-1=1),X2216,
IF(AND(F2216="Peretoe teenus",H2216&lt;[2]an!$M$37,S2216&lt;&gt;"kahepoolne vajaduspõhine",RANK(D2216,$D2216:$D2216)+COUNTIFS($D$2:D2216,D2216,$F$2:F2216,F2216)-1&gt;1),"",
IF(AND(F2216="Peretoe teenus",H2216&lt;[2]an!$M$37,S2216="kahepoolne vajaduspõhine",U2216="",RANK(D2216,$D2216:$D2216)+COUNTIFS($D$2:D2216,D2216,$F$2:F2216,F2216)-1=1),X2216,
IF(AND(F2216="Peretoe teenus",H2216&lt;[2]an!$M$37,S2216="kahepoolne vajaduspõhine",U2216="",RANK(D2216,$D2216:$D2216)+COUNTIFS($D$2:D2216,D2216,$F$2:F2216,F2216)-1&gt;1),"",
IF(AND(F2216="Peretoe teenus",H2216&lt;[2]an!$M$37,S2216="kahepoolne vajaduspõhine",U2216&lt;[2]an!$M$37,RANK(D2216,$D2216:$D2216)+COUNTIFS($D$2:D2216,D2216,$F$2:F2216,F2216)-1=1),X2216,
IF(AND(F2216="Peretoe teenus",H2216&lt;[2]an!$M$37,S2216="kahepoolne vajaduspõhine",U2216&lt;[2]an!$M$37,RANK(D2216,$D2216:$D2216)+COUNTIFS($D$2:D2216,D2216,$F$2:F2216,F2216)-1&gt;1),"",
IF(AND(F2216="Peretoe teenus",H2216&lt;[2]an!$M$37,S2216="kahepoolne vajaduspõhine",U2216&gt;=[2]an!$M$37,U2216&lt;=[2]an!$M$38,RANK(D2216,$D2216:$D2216)+COUNTIFS($D$2:D2216,D2216,$F$2:F2216,F2216)-1=1),
((EOMONTH(U2216,0)-U2216+1)*X2216)/DAY(EOMONTH(U2216,0))+(DAY(U2216)-1)*100/DAY(EOMONTH(U2216,0)),
IF(AND(F2216="Peretoe teenus",H2216&lt;[2]an!$M$37,S2216="kahepoolne vajaduspõhine",U2216&gt;=[2]an!$M$37,U2216&lt;=[2]an!$M$38,RANK(D2216,$D2216:$D2216)+COUNTIFS($D$2:D2216,D2216,$F$2:F2216,F2216)-1&gt;1),"",
IF(AND(F2216="Peretoe teenus",H2216&lt;[2]an!$M$37,S2216="kahepoolne vajaduspõhine",U2216&gt;[2]an!$M$38,RANK(D2216,$D2216:$D2216)+COUNTIFS($D$2:D2216,D2216,$F$2:F2216,F2216)-1=1),X2216,
IF(AND(F2216="Peretoe teenus",H2216&lt;[2]an!$M$37,S2216="kahepoolne vajaduspõhine",U2216&gt;[2]an!$M$38,RANK(D2216,$D2216:$D2216)+COUNTIFS($D$2:D2216,D2216,$F$2:F2216,F2216)-1&gt;1),"",X2216*W2216)))))))))))))),"")</f>
        <v/>
      </c>
      <c r="Z2216" s="18" t="str">
        <f t="shared" si="103"/>
        <v/>
      </c>
      <c r="AA2216" s="19" t="str">
        <f>IFERROR(VLOOKUP(E2216,[2]an!$A$3:$B$81,2,FALSE),"")</f>
        <v/>
      </c>
      <c r="AB2216" s="19" t="str">
        <f>IFERROR(VLOOKUP(AA2216,[2]an!$C$2:$D$16,2,FALSE),"")</f>
        <v/>
      </c>
      <c r="AC2216" s="20"/>
      <c r="AD2216" s="21" t="str">
        <f>IF(A2216=[2]an!$F$36,VLOOKUP([2]an!$F$36,[2]an!$F$36:$H$36,3,FALSE),IF(A2216=[2]an!$F$35,VLOOKUP([2]an!$F$35,[2]an!$F$35:$H$35,3,FALSE),IF(A2216=[2]an!$F$33,VLOOKUP([2]an!$F$33,[2]an!$F$33:$H$33,3,FALSE),IF(A2216=[2]an!$F$31,VLOOKUP([2]an!$F$31,[2]an!$F$31:$H$31,3,FALSE),""))))</f>
        <v/>
      </c>
    </row>
    <row r="2217" spans="6:30" x14ac:dyDescent="0.2">
      <c r="F2217" s="10"/>
      <c r="G2217" s="8" t="str">
        <f t="shared" si="104"/>
        <v/>
      </c>
      <c r="H2217" s="13"/>
      <c r="K2217" s="13"/>
      <c r="L2217" s="10"/>
      <c r="M2217" s="10"/>
      <c r="S2217" s="8" t="str">
        <f>IFERROR(VLOOKUP(D2217,[1]peretoe_teenus!$A$2:$L$2000,5,FALSE),"")</f>
        <v/>
      </c>
      <c r="U2217" s="13"/>
      <c r="V2217" s="15" t="str" cm="1">
        <f t="array" ref="V2217">IFERROR(IF(AND(F2217="Tugigrupp",RANK(K2217,$K2217:$K2217)+COUNTIFS($K$2:K2217,K2217,$L$2:L2217,L2217,$M$2:M2217,M2217,$I$2:I2217,I2217,$G$2:G2217,G2217,$F$2:F2217,F2217)-1=1),SUMPRODUCT(($F$2:$F$4154=F2217)*($G$2:$G$4154=G2217)*($K$2:$K$4154=K2217)*($I$2:$I$4154=I2217)*($L$2:$L$4154=L2217)*($M$2:$M$4154=M2217)),""),"")</f>
        <v/>
      </c>
      <c r="W2217" s="15" t="str">
        <f t="shared" si="102"/>
        <v/>
      </c>
      <c r="X2217" s="16" t="str">
        <f>IF(AND(A2217=[2]an!$G$38,F2217=[2]an!$E$40),[2]an!$G$40,IF(AND(A2217=[2]an!$G$38,F2217=[2]an!$E$41),[2]an!$G$41,IF(AND(A2217=[2]an!$G$38,F2217=[2]an!$E$39,H2217&gt;=[2]an!$M$37),[2]an!$G$39,
IF(AND(A2217=[2]an!$G$38,F2217=[2]an!$E$39,H2217&lt;[2]an!$M$37,S2217="kahepoolne vajaduspõhine",U2217=""),[2]an!$M$40,
IF(AND(A2217=[2]an!$G$38,F2217=[2]an!$E$39,H2217&lt;[2]an!$M$37,S2217="kahepoolne vajaduspõhine",U2217&lt;&gt;""),[2]an!$G$39,
IF(AND(A2217=[2]an!$G$38,F2217=[2]an!$E$39,H2217&lt;[2]an!$M$37,S2217&lt;&gt;"kahepoolne vajaduspõhine"),[2]an!$G$39,
IF(AND(A2217=[2]an!$G$38,F2217=[2]an!$E$42),[2]an!$G$42,
IF(AND(A2217=[2]an!$H$38,F2217=[2]an!$E$40),[2]an!$H$40,IF(AND(A2217=[2]an!$H$38,F2217=[2]an!$E$41),[2]an!$H$41,IF(AND(A2217=[2]an!$H$38,F2217=[2]an!$E$39,H2217&gt;=[2]an!$M$37),[2]an!$H$39,
IF(AND(A2217=[2]an!$H$38,F2217=[2]an!$E$39,H2217&lt;[2]an!$M$37,S2217="kahepoolne vajaduspõhine",U2217=""),[2]an!$M$40,
IF(AND(A2217=[2]an!$H$38,F2217=[2]an!$E$39,H2217&lt;[2]an!$M$37,S2217="kahepoolne vajaduspõhine",U2217&lt;&gt;""),[2]an!$H$39,
IF(AND(A2217=[2]an!$H$38,F2217=[2]an!$E$39,H2217&lt;[2]an!$M$37,S2217&lt;&gt;"kahepoolne vajaduspõhine"),[2]an!$H$39,
IF(AND(A2217=[2]an!$H$38,F2217=[2]an!$E$42),[2]an!$H$42,
IF(AND(A2217=[2]an!$I$38,F2217=[2]an!$E$40),[2]an!$I$40,IF(AND(A2217=[2]an!$I$38,F2217=[2]an!$E$41),[2]an!$I$41,IF(AND(A2217=[2]an!$I$38,F2217=[2]an!$E$39,H2217&gt;=[2]an!$M$37),[2]an!$I$39,
IF(AND(A2217=[2]an!$I$38,F2217=[2]an!$E$39,H2217&lt;[2]an!$M$37,S2217="kahepoolne vajaduspõhine",U2217=""),[2]an!$M$40,
IF(AND(A2217=[2]an!$I$38,F2217=[2]an!$E$39,H2217&lt;[2]an!$M$37,S2217="kahepoolne vajaduspõhine",U2217&lt;&gt;""),[2]an!$I$39,
IF(AND(A2217=[2]an!$I$38,F2217=[2]an!$E$39,H2217&lt;[2]an!$M$37,S2217&lt;&gt;"kahepoolne vajaduspõhine"),[2]an!$I$39,
IF(AND(A2217=[2]an!$I$38,F2217=[2]an!$E$42),[2]an!$I$42,
IF(AND(A2217=[2]an!$J$38,F2217=[2]an!$E$40),[2]an!$J$40,IF(AND(A2217=[2]an!$J$38,F2217=[2]an!$E$41),[2]an!$J$41,IF(AND(A2217=[2]an!$J$38,F2217=[2]an!$E$39,H2217&gt;=[2]an!$M$37),[2]an!$J$39,
IF(AND(A2217=[2]an!$J$38,F2217=[2]an!$E$39,H2217&lt;[2]an!$M$37,S2217="kahepoolne vajaduspõhine",U2217=""),[2]an!$M$40,
IF(AND(A2217=[2]an!$J$38,F2217=[2]an!$E$39,H2217&lt;[2]an!$M$37,S2217="kahepoolne vajaduspõhine",U2217&lt;&gt;""),[2]an!$J$39,
IF(AND(A2217=[2]an!$J$38,F2217=[2]an!$E$39,H2217&lt;[2]an!$M$37,S2217&lt;&gt;"kahepoolne vajaduspõhine"),[2]an!$J$39,
IF(AND(A2217=[2]an!$J$38,F2217=[2]an!$E$42),[2]an!$J$42,""))))))))))))))))))))))))))))</f>
        <v/>
      </c>
      <c r="Y2217" s="17" t="str">
        <f>IFERROR(IF(F2217="Tugigrupp",0,
IF(AND(F2217="Peretoe teenus",H2217&gt;=[2]an!$M$37,RANK(D2217,$D2217:$D2217)+COUNTIFS($D$2:D2217,D2217,$F$2:F2217,F2217)-1&gt;1),"",
IF(AND(F2217="Peretoe teenus",H2217&gt;=[2]an!$M$37,RANK(D2217,$D2217:$D2217)+COUNTIFS($D$2:D2217,D2217,$F$2:F2217,F2217)-1=1,MONTH(H2217)=MONTH(K2217)=TRUE,YEAR(H2217)=YEAR(K2217)=TRUE),((EOMONTH(H2217,0)-H2217+1)*X2217)/DAY(EOMONTH(H2217,0)),
IF(AND(F2217="Peretoe teenus",H2217&gt;=[2]an!$M$37,RANK(D2217,$D2217:$D2217)+COUNTIFS($D$2:D2217,D2217,$F$2:F2217,F2217)-1=1),X2217,
IF(AND(F2217="Peretoe teenus",H2217&lt;[2]an!$M$37,S2217&lt;&gt;"kahepoolne vajaduspõhine",RANK(D2217,$D2217:$D2217)+COUNTIFS($D$2:D2217,D2217,$F$2:F2217,F2217)-1=1),X2217,
IF(AND(F2217="Peretoe teenus",H2217&lt;[2]an!$M$37,S2217&lt;&gt;"kahepoolne vajaduspõhine",RANK(D2217,$D2217:$D2217)+COUNTIFS($D$2:D2217,D2217,$F$2:F2217,F2217)-1&gt;1),"",
IF(AND(F2217="Peretoe teenus",H2217&lt;[2]an!$M$37,S2217="kahepoolne vajaduspõhine",U2217="",RANK(D2217,$D2217:$D2217)+COUNTIFS($D$2:D2217,D2217,$F$2:F2217,F2217)-1=1),X2217,
IF(AND(F2217="Peretoe teenus",H2217&lt;[2]an!$M$37,S2217="kahepoolne vajaduspõhine",U2217="",RANK(D2217,$D2217:$D2217)+COUNTIFS($D$2:D2217,D2217,$F$2:F2217,F2217)-1&gt;1),"",
IF(AND(F2217="Peretoe teenus",H2217&lt;[2]an!$M$37,S2217="kahepoolne vajaduspõhine",U2217&lt;[2]an!$M$37,RANK(D2217,$D2217:$D2217)+COUNTIFS($D$2:D2217,D2217,$F$2:F2217,F2217)-1=1),X2217,
IF(AND(F2217="Peretoe teenus",H2217&lt;[2]an!$M$37,S2217="kahepoolne vajaduspõhine",U2217&lt;[2]an!$M$37,RANK(D2217,$D2217:$D2217)+COUNTIFS($D$2:D2217,D2217,$F$2:F2217,F2217)-1&gt;1),"",
IF(AND(F2217="Peretoe teenus",H2217&lt;[2]an!$M$37,S2217="kahepoolne vajaduspõhine",U2217&gt;=[2]an!$M$37,U2217&lt;=[2]an!$M$38,RANK(D2217,$D2217:$D2217)+COUNTIFS($D$2:D2217,D2217,$F$2:F2217,F2217)-1=1),
((EOMONTH(U2217,0)-U2217+1)*X2217)/DAY(EOMONTH(U2217,0))+(DAY(U2217)-1)*100/DAY(EOMONTH(U2217,0)),
IF(AND(F2217="Peretoe teenus",H2217&lt;[2]an!$M$37,S2217="kahepoolne vajaduspõhine",U2217&gt;=[2]an!$M$37,U2217&lt;=[2]an!$M$38,RANK(D2217,$D2217:$D2217)+COUNTIFS($D$2:D2217,D2217,$F$2:F2217,F2217)-1&gt;1),"",
IF(AND(F2217="Peretoe teenus",H2217&lt;[2]an!$M$37,S2217="kahepoolne vajaduspõhine",U2217&gt;[2]an!$M$38,RANK(D2217,$D2217:$D2217)+COUNTIFS($D$2:D2217,D2217,$F$2:F2217,F2217)-1=1),X2217,
IF(AND(F2217="Peretoe teenus",H2217&lt;[2]an!$M$37,S2217="kahepoolne vajaduspõhine",U2217&gt;[2]an!$M$38,RANK(D2217,$D2217:$D2217)+COUNTIFS($D$2:D2217,D2217,$F$2:F2217,F2217)-1&gt;1),"",X2217*W2217)))))))))))))),"")</f>
        <v/>
      </c>
      <c r="Z2217" s="18" t="str">
        <f t="shared" si="103"/>
        <v/>
      </c>
      <c r="AA2217" s="19" t="str">
        <f>IFERROR(VLOOKUP(E2217,[2]an!$A$3:$B$81,2,FALSE),"")</f>
        <v/>
      </c>
      <c r="AB2217" s="19" t="str">
        <f>IFERROR(VLOOKUP(AA2217,[2]an!$C$2:$D$16,2,FALSE),"")</f>
        <v/>
      </c>
      <c r="AC2217" s="20"/>
      <c r="AD2217" s="21" t="str">
        <f>IF(A2217=[2]an!$F$36,VLOOKUP([2]an!$F$36,[2]an!$F$36:$H$36,3,FALSE),IF(A2217=[2]an!$F$35,VLOOKUP([2]an!$F$35,[2]an!$F$35:$H$35,3,FALSE),IF(A2217=[2]an!$F$33,VLOOKUP([2]an!$F$33,[2]an!$F$33:$H$33,3,FALSE),IF(A2217=[2]an!$F$31,VLOOKUP([2]an!$F$31,[2]an!$F$31:$H$31,3,FALSE),""))))</f>
        <v/>
      </c>
    </row>
    <row r="2218" spans="6:30" x14ac:dyDescent="0.2">
      <c r="F2218" s="10"/>
      <c r="G2218" s="8" t="str">
        <f t="shared" si="104"/>
        <v/>
      </c>
      <c r="H2218" s="13"/>
      <c r="K2218" s="13"/>
      <c r="L2218" s="10"/>
      <c r="M2218" s="10"/>
      <c r="S2218" s="8" t="str">
        <f>IFERROR(VLOOKUP(D2218,[1]peretoe_teenus!$A$2:$L$2000,5,FALSE),"")</f>
        <v/>
      </c>
      <c r="U2218" s="13"/>
      <c r="V2218" s="15" t="str" cm="1">
        <f t="array" ref="V2218">IFERROR(IF(AND(F2218="Tugigrupp",RANK(K2218,$K2218:$K2218)+COUNTIFS($K$2:K2218,K2218,$L$2:L2218,L2218,$M$2:M2218,M2218,$I$2:I2218,I2218,$G$2:G2218,G2218,$F$2:F2218,F2218)-1=1),SUMPRODUCT(($F$2:$F$4154=F2218)*($G$2:$G$4154=G2218)*($K$2:$K$4154=K2218)*($I$2:$I$4154=I2218)*($L$2:$L$4154=L2218)*($M$2:$M$4154=M2218)),""),"")</f>
        <v/>
      </c>
      <c r="W2218" s="15" t="str">
        <f t="shared" si="102"/>
        <v/>
      </c>
      <c r="X2218" s="16" t="str">
        <f>IF(AND(A2218=[2]an!$G$38,F2218=[2]an!$E$40),[2]an!$G$40,IF(AND(A2218=[2]an!$G$38,F2218=[2]an!$E$41),[2]an!$G$41,IF(AND(A2218=[2]an!$G$38,F2218=[2]an!$E$39,H2218&gt;=[2]an!$M$37),[2]an!$G$39,
IF(AND(A2218=[2]an!$G$38,F2218=[2]an!$E$39,H2218&lt;[2]an!$M$37,S2218="kahepoolne vajaduspõhine",U2218=""),[2]an!$M$40,
IF(AND(A2218=[2]an!$G$38,F2218=[2]an!$E$39,H2218&lt;[2]an!$M$37,S2218="kahepoolne vajaduspõhine",U2218&lt;&gt;""),[2]an!$G$39,
IF(AND(A2218=[2]an!$G$38,F2218=[2]an!$E$39,H2218&lt;[2]an!$M$37,S2218&lt;&gt;"kahepoolne vajaduspõhine"),[2]an!$G$39,
IF(AND(A2218=[2]an!$G$38,F2218=[2]an!$E$42),[2]an!$G$42,
IF(AND(A2218=[2]an!$H$38,F2218=[2]an!$E$40),[2]an!$H$40,IF(AND(A2218=[2]an!$H$38,F2218=[2]an!$E$41),[2]an!$H$41,IF(AND(A2218=[2]an!$H$38,F2218=[2]an!$E$39,H2218&gt;=[2]an!$M$37),[2]an!$H$39,
IF(AND(A2218=[2]an!$H$38,F2218=[2]an!$E$39,H2218&lt;[2]an!$M$37,S2218="kahepoolne vajaduspõhine",U2218=""),[2]an!$M$40,
IF(AND(A2218=[2]an!$H$38,F2218=[2]an!$E$39,H2218&lt;[2]an!$M$37,S2218="kahepoolne vajaduspõhine",U2218&lt;&gt;""),[2]an!$H$39,
IF(AND(A2218=[2]an!$H$38,F2218=[2]an!$E$39,H2218&lt;[2]an!$M$37,S2218&lt;&gt;"kahepoolne vajaduspõhine"),[2]an!$H$39,
IF(AND(A2218=[2]an!$H$38,F2218=[2]an!$E$42),[2]an!$H$42,
IF(AND(A2218=[2]an!$I$38,F2218=[2]an!$E$40),[2]an!$I$40,IF(AND(A2218=[2]an!$I$38,F2218=[2]an!$E$41),[2]an!$I$41,IF(AND(A2218=[2]an!$I$38,F2218=[2]an!$E$39,H2218&gt;=[2]an!$M$37),[2]an!$I$39,
IF(AND(A2218=[2]an!$I$38,F2218=[2]an!$E$39,H2218&lt;[2]an!$M$37,S2218="kahepoolne vajaduspõhine",U2218=""),[2]an!$M$40,
IF(AND(A2218=[2]an!$I$38,F2218=[2]an!$E$39,H2218&lt;[2]an!$M$37,S2218="kahepoolne vajaduspõhine",U2218&lt;&gt;""),[2]an!$I$39,
IF(AND(A2218=[2]an!$I$38,F2218=[2]an!$E$39,H2218&lt;[2]an!$M$37,S2218&lt;&gt;"kahepoolne vajaduspõhine"),[2]an!$I$39,
IF(AND(A2218=[2]an!$I$38,F2218=[2]an!$E$42),[2]an!$I$42,
IF(AND(A2218=[2]an!$J$38,F2218=[2]an!$E$40),[2]an!$J$40,IF(AND(A2218=[2]an!$J$38,F2218=[2]an!$E$41),[2]an!$J$41,IF(AND(A2218=[2]an!$J$38,F2218=[2]an!$E$39,H2218&gt;=[2]an!$M$37),[2]an!$J$39,
IF(AND(A2218=[2]an!$J$38,F2218=[2]an!$E$39,H2218&lt;[2]an!$M$37,S2218="kahepoolne vajaduspõhine",U2218=""),[2]an!$M$40,
IF(AND(A2218=[2]an!$J$38,F2218=[2]an!$E$39,H2218&lt;[2]an!$M$37,S2218="kahepoolne vajaduspõhine",U2218&lt;&gt;""),[2]an!$J$39,
IF(AND(A2218=[2]an!$J$38,F2218=[2]an!$E$39,H2218&lt;[2]an!$M$37,S2218&lt;&gt;"kahepoolne vajaduspõhine"),[2]an!$J$39,
IF(AND(A2218=[2]an!$J$38,F2218=[2]an!$E$42),[2]an!$J$42,""))))))))))))))))))))))))))))</f>
        <v/>
      </c>
      <c r="Y2218" s="17" t="str">
        <f>IFERROR(IF(F2218="Tugigrupp",0,
IF(AND(F2218="Peretoe teenus",H2218&gt;=[2]an!$M$37,RANK(D2218,$D2218:$D2218)+COUNTIFS($D$2:D2218,D2218,$F$2:F2218,F2218)-1&gt;1),"",
IF(AND(F2218="Peretoe teenus",H2218&gt;=[2]an!$M$37,RANK(D2218,$D2218:$D2218)+COUNTIFS($D$2:D2218,D2218,$F$2:F2218,F2218)-1=1,MONTH(H2218)=MONTH(K2218)=TRUE,YEAR(H2218)=YEAR(K2218)=TRUE),((EOMONTH(H2218,0)-H2218+1)*X2218)/DAY(EOMONTH(H2218,0)),
IF(AND(F2218="Peretoe teenus",H2218&gt;=[2]an!$M$37,RANK(D2218,$D2218:$D2218)+COUNTIFS($D$2:D2218,D2218,$F$2:F2218,F2218)-1=1),X2218,
IF(AND(F2218="Peretoe teenus",H2218&lt;[2]an!$M$37,S2218&lt;&gt;"kahepoolne vajaduspõhine",RANK(D2218,$D2218:$D2218)+COUNTIFS($D$2:D2218,D2218,$F$2:F2218,F2218)-1=1),X2218,
IF(AND(F2218="Peretoe teenus",H2218&lt;[2]an!$M$37,S2218&lt;&gt;"kahepoolne vajaduspõhine",RANK(D2218,$D2218:$D2218)+COUNTIFS($D$2:D2218,D2218,$F$2:F2218,F2218)-1&gt;1),"",
IF(AND(F2218="Peretoe teenus",H2218&lt;[2]an!$M$37,S2218="kahepoolne vajaduspõhine",U2218="",RANK(D2218,$D2218:$D2218)+COUNTIFS($D$2:D2218,D2218,$F$2:F2218,F2218)-1=1),X2218,
IF(AND(F2218="Peretoe teenus",H2218&lt;[2]an!$M$37,S2218="kahepoolne vajaduspõhine",U2218="",RANK(D2218,$D2218:$D2218)+COUNTIFS($D$2:D2218,D2218,$F$2:F2218,F2218)-1&gt;1),"",
IF(AND(F2218="Peretoe teenus",H2218&lt;[2]an!$M$37,S2218="kahepoolne vajaduspõhine",U2218&lt;[2]an!$M$37,RANK(D2218,$D2218:$D2218)+COUNTIFS($D$2:D2218,D2218,$F$2:F2218,F2218)-1=1),X2218,
IF(AND(F2218="Peretoe teenus",H2218&lt;[2]an!$M$37,S2218="kahepoolne vajaduspõhine",U2218&lt;[2]an!$M$37,RANK(D2218,$D2218:$D2218)+COUNTIFS($D$2:D2218,D2218,$F$2:F2218,F2218)-1&gt;1),"",
IF(AND(F2218="Peretoe teenus",H2218&lt;[2]an!$M$37,S2218="kahepoolne vajaduspõhine",U2218&gt;=[2]an!$M$37,U2218&lt;=[2]an!$M$38,RANK(D2218,$D2218:$D2218)+COUNTIFS($D$2:D2218,D2218,$F$2:F2218,F2218)-1=1),
((EOMONTH(U2218,0)-U2218+1)*X2218)/DAY(EOMONTH(U2218,0))+(DAY(U2218)-1)*100/DAY(EOMONTH(U2218,0)),
IF(AND(F2218="Peretoe teenus",H2218&lt;[2]an!$M$37,S2218="kahepoolne vajaduspõhine",U2218&gt;=[2]an!$M$37,U2218&lt;=[2]an!$M$38,RANK(D2218,$D2218:$D2218)+COUNTIFS($D$2:D2218,D2218,$F$2:F2218,F2218)-1&gt;1),"",
IF(AND(F2218="Peretoe teenus",H2218&lt;[2]an!$M$37,S2218="kahepoolne vajaduspõhine",U2218&gt;[2]an!$M$38,RANK(D2218,$D2218:$D2218)+COUNTIFS($D$2:D2218,D2218,$F$2:F2218,F2218)-1=1),X2218,
IF(AND(F2218="Peretoe teenus",H2218&lt;[2]an!$M$37,S2218="kahepoolne vajaduspõhine",U2218&gt;[2]an!$M$38,RANK(D2218,$D2218:$D2218)+COUNTIFS($D$2:D2218,D2218,$F$2:F2218,F2218)-1&gt;1),"",X2218*W2218)))))))))))))),"")</f>
        <v/>
      </c>
      <c r="Z2218" s="18" t="str">
        <f t="shared" si="103"/>
        <v/>
      </c>
      <c r="AA2218" s="19" t="str">
        <f>IFERROR(VLOOKUP(E2218,[2]an!$A$3:$B$81,2,FALSE),"")</f>
        <v/>
      </c>
      <c r="AB2218" s="19" t="str">
        <f>IFERROR(VLOOKUP(AA2218,[2]an!$C$2:$D$16,2,FALSE),"")</f>
        <v/>
      </c>
      <c r="AC2218" s="20"/>
      <c r="AD2218" s="21" t="str">
        <f>IF(A2218=[2]an!$F$36,VLOOKUP([2]an!$F$36,[2]an!$F$36:$H$36,3,FALSE),IF(A2218=[2]an!$F$35,VLOOKUP([2]an!$F$35,[2]an!$F$35:$H$35,3,FALSE),IF(A2218=[2]an!$F$33,VLOOKUP([2]an!$F$33,[2]an!$F$33:$H$33,3,FALSE),IF(A2218=[2]an!$F$31,VLOOKUP([2]an!$F$31,[2]an!$F$31:$H$31,3,FALSE),""))))</f>
        <v/>
      </c>
    </row>
    <row r="2219" spans="6:30" x14ac:dyDescent="0.2">
      <c r="F2219" s="10"/>
      <c r="G2219" s="8" t="str">
        <f t="shared" si="104"/>
        <v/>
      </c>
      <c r="H2219" s="13"/>
      <c r="K2219" s="13"/>
      <c r="L2219" s="10"/>
      <c r="M2219" s="10"/>
      <c r="S2219" s="8" t="str">
        <f>IFERROR(VLOOKUP(D2219,[1]peretoe_teenus!$A$2:$L$2000,5,FALSE),"")</f>
        <v/>
      </c>
      <c r="U2219" s="13"/>
      <c r="V2219" s="15" t="str" cm="1">
        <f t="array" ref="V2219">IFERROR(IF(AND(F2219="Tugigrupp",RANK(K2219,$K2219:$K2219)+COUNTIFS($K$2:K2219,K2219,$L$2:L2219,L2219,$M$2:M2219,M2219,$I$2:I2219,I2219,$G$2:G2219,G2219,$F$2:F2219,F2219)-1=1),SUMPRODUCT(($F$2:$F$4154=F2219)*($G$2:$G$4154=G2219)*($K$2:$K$4154=K2219)*($I$2:$I$4154=I2219)*($L$2:$L$4154=L2219)*($M$2:$M$4154=M2219)),""),"")</f>
        <v/>
      </c>
      <c r="W2219" s="15" t="str">
        <f t="shared" si="102"/>
        <v/>
      </c>
      <c r="X2219" s="16" t="str">
        <f>IF(AND(A2219=[2]an!$G$38,F2219=[2]an!$E$40),[2]an!$G$40,IF(AND(A2219=[2]an!$G$38,F2219=[2]an!$E$41),[2]an!$G$41,IF(AND(A2219=[2]an!$G$38,F2219=[2]an!$E$39,H2219&gt;=[2]an!$M$37),[2]an!$G$39,
IF(AND(A2219=[2]an!$G$38,F2219=[2]an!$E$39,H2219&lt;[2]an!$M$37,S2219="kahepoolne vajaduspõhine",U2219=""),[2]an!$M$40,
IF(AND(A2219=[2]an!$G$38,F2219=[2]an!$E$39,H2219&lt;[2]an!$M$37,S2219="kahepoolne vajaduspõhine",U2219&lt;&gt;""),[2]an!$G$39,
IF(AND(A2219=[2]an!$G$38,F2219=[2]an!$E$39,H2219&lt;[2]an!$M$37,S2219&lt;&gt;"kahepoolne vajaduspõhine"),[2]an!$G$39,
IF(AND(A2219=[2]an!$G$38,F2219=[2]an!$E$42),[2]an!$G$42,
IF(AND(A2219=[2]an!$H$38,F2219=[2]an!$E$40),[2]an!$H$40,IF(AND(A2219=[2]an!$H$38,F2219=[2]an!$E$41),[2]an!$H$41,IF(AND(A2219=[2]an!$H$38,F2219=[2]an!$E$39,H2219&gt;=[2]an!$M$37),[2]an!$H$39,
IF(AND(A2219=[2]an!$H$38,F2219=[2]an!$E$39,H2219&lt;[2]an!$M$37,S2219="kahepoolne vajaduspõhine",U2219=""),[2]an!$M$40,
IF(AND(A2219=[2]an!$H$38,F2219=[2]an!$E$39,H2219&lt;[2]an!$M$37,S2219="kahepoolne vajaduspõhine",U2219&lt;&gt;""),[2]an!$H$39,
IF(AND(A2219=[2]an!$H$38,F2219=[2]an!$E$39,H2219&lt;[2]an!$M$37,S2219&lt;&gt;"kahepoolne vajaduspõhine"),[2]an!$H$39,
IF(AND(A2219=[2]an!$H$38,F2219=[2]an!$E$42),[2]an!$H$42,
IF(AND(A2219=[2]an!$I$38,F2219=[2]an!$E$40),[2]an!$I$40,IF(AND(A2219=[2]an!$I$38,F2219=[2]an!$E$41),[2]an!$I$41,IF(AND(A2219=[2]an!$I$38,F2219=[2]an!$E$39,H2219&gt;=[2]an!$M$37),[2]an!$I$39,
IF(AND(A2219=[2]an!$I$38,F2219=[2]an!$E$39,H2219&lt;[2]an!$M$37,S2219="kahepoolne vajaduspõhine",U2219=""),[2]an!$M$40,
IF(AND(A2219=[2]an!$I$38,F2219=[2]an!$E$39,H2219&lt;[2]an!$M$37,S2219="kahepoolne vajaduspõhine",U2219&lt;&gt;""),[2]an!$I$39,
IF(AND(A2219=[2]an!$I$38,F2219=[2]an!$E$39,H2219&lt;[2]an!$M$37,S2219&lt;&gt;"kahepoolne vajaduspõhine"),[2]an!$I$39,
IF(AND(A2219=[2]an!$I$38,F2219=[2]an!$E$42),[2]an!$I$42,
IF(AND(A2219=[2]an!$J$38,F2219=[2]an!$E$40),[2]an!$J$40,IF(AND(A2219=[2]an!$J$38,F2219=[2]an!$E$41),[2]an!$J$41,IF(AND(A2219=[2]an!$J$38,F2219=[2]an!$E$39,H2219&gt;=[2]an!$M$37),[2]an!$J$39,
IF(AND(A2219=[2]an!$J$38,F2219=[2]an!$E$39,H2219&lt;[2]an!$M$37,S2219="kahepoolne vajaduspõhine",U2219=""),[2]an!$M$40,
IF(AND(A2219=[2]an!$J$38,F2219=[2]an!$E$39,H2219&lt;[2]an!$M$37,S2219="kahepoolne vajaduspõhine",U2219&lt;&gt;""),[2]an!$J$39,
IF(AND(A2219=[2]an!$J$38,F2219=[2]an!$E$39,H2219&lt;[2]an!$M$37,S2219&lt;&gt;"kahepoolne vajaduspõhine"),[2]an!$J$39,
IF(AND(A2219=[2]an!$J$38,F2219=[2]an!$E$42),[2]an!$J$42,""))))))))))))))))))))))))))))</f>
        <v/>
      </c>
      <c r="Y2219" s="17" t="str">
        <f>IFERROR(IF(F2219="Tugigrupp",0,
IF(AND(F2219="Peretoe teenus",H2219&gt;=[2]an!$M$37,RANK(D2219,$D2219:$D2219)+COUNTIFS($D$2:D2219,D2219,$F$2:F2219,F2219)-1&gt;1),"",
IF(AND(F2219="Peretoe teenus",H2219&gt;=[2]an!$M$37,RANK(D2219,$D2219:$D2219)+COUNTIFS($D$2:D2219,D2219,$F$2:F2219,F2219)-1=1,MONTH(H2219)=MONTH(K2219)=TRUE,YEAR(H2219)=YEAR(K2219)=TRUE),((EOMONTH(H2219,0)-H2219+1)*X2219)/DAY(EOMONTH(H2219,0)),
IF(AND(F2219="Peretoe teenus",H2219&gt;=[2]an!$M$37,RANK(D2219,$D2219:$D2219)+COUNTIFS($D$2:D2219,D2219,$F$2:F2219,F2219)-1=1),X2219,
IF(AND(F2219="Peretoe teenus",H2219&lt;[2]an!$M$37,S2219&lt;&gt;"kahepoolne vajaduspõhine",RANK(D2219,$D2219:$D2219)+COUNTIFS($D$2:D2219,D2219,$F$2:F2219,F2219)-1=1),X2219,
IF(AND(F2219="Peretoe teenus",H2219&lt;[2]an!$M$37,S2219&lt;&gt;"kahepoolne vajaduspõhine",RANK(D2219,$D2219:$D2219)+COUNTIFS($D$2:D2219,D2219,$F$2:F2219,F2219)-1&gt;1),"",
IF(AND(F2219="Peretoe teenus",H2219&lt;[2]an!$M$37,S2219="kahepoolne vajaduspõhine",U2219="",RANK(D2219,$D2219:$D2219)+COUNTIFS($D$2:D2219,D2219,$F$2:F2219,F2219)-1=1),X2219,
IF(AND(F2219="Peretoe teenus",H2219&lt;[2]an!$M$37,S2219="kahepoolne vajaduspõhine",U2219="",RANK(D2219,$D2219:$D2219)+COUNTIFS($D$2:D2219,D2219,$F$2:F2219,F2219)-1&gt;1),"",
IF(AND(F2219="Peretoe teenus",H2219&lt;[2]an!$M$37,S2219="kahepoolne vajaduspõhine",U2219&lt;[2]an!$M$37,RANK(D2219,$D2219:$D2219)+COUNTIFS($D$2:D2219,D2219,$F$2:F2219,F2219)-1=1),X2219,
IF(AND(F2219="Peretoe teenus",H2219&lt;[2]an!$M$37,S2219="kahepoolne vajaduspõhine",U2219&lt;[2]an!$M$37,RANK(D2219,$D2219:$D2219)+COUNTIFS($D$2:D2219,D2219,$F$2:F2219,F2219)-1&gt;1),"",
IF(AND(F2219="Peretoe teenus",H2219&lt;[2]an!$M$37,S2219="kahepoolne vajaduspõhine",U2219&gt;=[2]an!$M$37,U2219&lt;=[2]an!$M$38,RANK(D2219,$D2219:$D2219)+COUNTIFS($D$2:D2219,D2219,$F$2:F2219,F2219)-1=1),
((EOMONTH(U2219,0)-U2219+1)*X2219)/DAY(EOMONTH(U2219,0))+(DAY(U2219)-1)*100/DAY(EOMONTH(U2219,0)),
IF(AND(F2219="Peretoe teenus",H2219&lt;[2]an!$M$37,S2219="kahepoolne vajaduspõhine",U2219&gt;=[2]an!$M$37,U2219&lt;=[2]an!$M$38,RANK(D2219,$D2219:$D2219)+COUNTIFS($D$2:D2219,D2219,$F$2:F2219,F2219)-1&gt;1),"",
IF(AND(F2219="Peretoe teenus",H2219&lt;[2]an!$M$37,S2219="kahepoolne vajaduspõhine",U2219&gt;[2]an!$M$38,RANK(D2219,$D2219:$D2219)+COUNTIFS($D$2:D2219,D2219,$F$2:F2219,F2219)-1=1),X2219,
IF(AND(F2219="Peretoe teenus",H2219&lt;[2]an!$M$37,S2219="kahepoolne vajaduspõhine",U2219&gt;[2]an!$M$38,RANK(D2219,$D2219:$D2219)+COUNTIFS($D$2:D2219,D2219,$F$2:F2219,F2219)-1&gt;1),"",X2219*W2219)))))))))))))),"")</f>
        <v/>
      </c>
      <c r="Z2219" s="18" t="str">
        <f t="shared" si="103"/>
        <v/>
      </c>
      <c r="AA2219" s="19" t="str">
        <f>IFERROR(VLOOKUP(E2219,[2]an!$A$3:$B$81,2,FALSE),"")</f>
        <v/>
      </c>
      <c r="AB2219" s="19" t="str">
        <f>IFERROR(VLOOKUP(AA2219,[2]an!$C$2:$D$16,2,FALSE),"")</f>
        <v/>
      </c>
      <c r="AC2219" s="20"/>
      <c r="AD2219" s="21" t="str">
        <f>IF(A2219=[2]an!$F$36,VLOOKUP([2]an!$F$36,[2]an!$F$36:$H$36,3,FALSE),IF(A2219=[2]an!$F$35,VLOOKUP([2]an!$F$35,[2]an!$F$35:$H$35,3,FALSE),IF(A2219=[2]an!$F$33,VLOOKUP([2]an!$F$33,[2]an!$F$33:$H$33,3,FALSE),IF(A2219=[2]an!$F$31,VLOOKUP([2]an!$F$31,[2]an!$F$31:$H$31,3,FALSE),""))))</f>
        <v/>
      </c>
    </row>
    <row r="2220" spans="6:30" x14ac:dyDescent="0.2">
      <c r="F2220" s="10"/>
      <c r="G2220" s="8" t="str">
        <f t="shared" si="104"/>
        <v/>
      </c>
      <c r="H2220" s="13"/>
      <c r="K2220" s="13"/>
      <c r="L2220" s="10"/>
      <c r="M2220" s="10"/>
      <c r="S2220" s="8" t="str">
        <f>IFERROR(VLOOKUP(D2220,[1]peretoe_teenus!$A$2:$L$2000,5,FALSE),"")</f>
        <v/>
      </c>
      <c r="U2220" s="13"/>
      <c r="V2220" s="15" t="str" cm="1">
        <f t="array" ref="V2220">IFERROR(IF(AND(F2220="Tugigrupp",RANK(K2220,$K2220:$K2220)+COUNTIFS($K$2:K2220,K2220,$L$2:L2220,L2220,$M$2:M2220,M2220,$I$2:I2220,I2220,$G$2:G2220,G2220,$F$2:F2220,F2220)-1=1),SUMPRODUCT(($F$2:$F$4154=F2220)*($G$2:$G$4154=G2220)*($K$2:$K$4154=K2220)*($I$2:$I$4154=I2220)*($L$2:$L$4154=L2220)*($M$2:$M$4154=M2220)),""),"")</f>
        <v/>
      </c>
      <c r="W2220" s="15" t="str">
        <f t="shared" si="102"/>
        <v/>
      </c>
      <c r="X2220" s="16" t="str">
        <f>IF(AND(A2220=[2]an!$G$38,F2220=[2]an!$E$40),[2]an!$G$40,IF(AND(A2220=[2]an!$G$38,F2220=[2]an!$E$41),[2]an!$G$41,IF(AND(A2220=[2]an!$G$38,F2220=[2]an!$E$39,H2220&gt;=[2]an!$M$37),[2]an!$G$39,
IF(AND(A2220=[2]an!$G$38,F2220=[2]an!$E$39,H2220&lt;[2]an!$M$37,S2220="kahepoolne vajaduspõhine",U2220=""),[2]an!$M$40,
IF(AND(A2220=[2]an!$G$38,F2220=[2]an!$E$39,H2220&lt;[2]an!$M$37,S2220="kahepoolne vajaduspõhine",U2220&lt;&gt;""),[2]an!$G$39,
IF(AND(A2220=[2]an!$G$38,F2220=[2]an!$E$39,H2220&lt;[2]an!$M$37,S2220&lt;&gt;"kahepoolne vajaduspõhine"),[2]an!$G$39,
IF(AND(A2220=[2]an!$G$38,F2220=[2]an!$E$42),[2]an!$G$42,
IF(AND(A2220=[2]an!$H$38,F2220=[2]an!$E$40),[2]an!$H$40,IF(AND(A2220=[2]an!$H$38,F2220=[2]an!$E$41),[2]an!$H$41,IF(AND(A2220=[2]an!$H$38,F2220=[2]an!$E$39,H2220&gt;=[2]an!$M$37),[2]an!$H$39,
IF(AND(A2220=[2]an!$H$38,F2220=[2]an!$E$39,H2220&lt;[2]an!$M$37,S2220="kahepoolne vajaduspõhine",U2220=""),[2]an!$M$40,
IF(AND(A2220=[2]an!$H$38,F2220=[2]an!$E$39,H2220&lt;[2]an!$M$37,S2220="kahepoolne vajaduspõhine",U2220&lt;&gt;""),[2]an!$H$39,
IF(AND(A2220=[2]an!$H$38,F2220=[2]an!$E$39,H2220&lt;[2]an!$M$37,S2220&lt;&gt;"kahepoolne vajaduspõhine"),[2]an!$H$39,
IF(AND(A2220=[2]an!$H$38,F2220=[2]an!$E$42),[2]an!$H$42,
IF(AND(A2220=[2]an!$I$38,F2220=[2]an!$E$40),[2]an!$I$40,IF(AND(A2220=[2]an!$I$38,F2220=[2]an!$E$41),[2]an!$I$41,IF(AND(A2220=[2]an!$I$38,F2220=[2]an!$E$39,H2220&gt;=[2]an!$M$37),[2]an!$I$39,
IF(AND(A2220=[2]an!$I$38,F2220=[2]an!$E$39,H2220&lt;[2]an!$M$37,S2220="kahepoolne vajaduspõhine",U2220=""),[2]an!$M$40,
IF(AND(A2220=[2]an!$I$38,F2220=[2]an!$E$39,H2220&lt;[2]an!$M$37,S2220="kahepoolne vajaduspõhine",U2220&lt;&gt;""),[2]an!$I$39,
IF(AND(A2220=[2]an!$I$38,F2220=[2]an!$E$39,H2220&lt;[2]an!$M$37,S2220&lt;&gt;"kahepoolne vajaduspõhine"),[2]an!$I$39,
IF(AND(A2220=[2]an!$I$38,F2220=[2]an!$E$42),[2]an!$I$42,
IF(AND(A2220=[2]an!$J$38,F2220=[2]an!$E$40),[2]an!$J$40,IF(AND(A2220=[2]an!$J$38,F2220=[2]an!$E$41),[2]an!$J$41,IF(AND(A2220=[2]an!$J$38,F2220=[2]an!$E$39,H2220&gt;=[2]an!$M$37),[2]an!$J$39,
IF(AND(A2220=[2]an!$J$38,F2220=[2]an!$E$39,H2220&lt;[2]an!$M$37,S2220="kahepoolne vajaduspõhine",U2220=""),[2]an!$M$40,
IF(AND(A2220=[2]an!$J$38,F2220=[2]an!$E$39,H2220&lt;[2]an!$M$37,S2220="kahepoolne vajaduspõhine",U2220&lt;&gt;""),[2]an!$J$39,
IF(AND(A2220=[2]an!$J$38,F2220=[2]an!$E$39,H2220&lt;[2]an!$M$37,S2220&lt;&gt;"kahepoolne vajaduspõhine"),[2]an!$J$39,
IF(AND(A2220=[2]an!$J$38,F2220=[2]an!$E$42),[2]an!$J$42,""))))))))))))))))))))))))))))</f>
        <v/>
      </c>
      <c r="Y2220" s="17" t="str">
        <f>IFERROR(IF(F2220="Tugigrupp",0,
IF(AND(F2220="Peretoe teenus",H2220&gt;=[2]an!$M$37,RANK(D2220,$D2220:$D2220)+COUNTIFS($D$2:D2220,D2220,$F$2:F2220,F2220)-1&gt;1),"",
IF(AND(F2220="Peretoe teenus",H2220&gt;=[2]an!$M$37,RANK(D2220,$D2220:$D2220)+COUNTIFS($D$2:D2220,D2220,$F$2:F2220,F2220)-1=1,MONTH(H2220)=MONTH(K2220)=TRUE,YEAR(H2220)=YEAR(K2220)=TRUE),((EOMONTH(H2220,0)-H2220+1)*X2220)/DAY(EOMONTH(H2220,0)),
IF(AND(F2220="Peretoe teenus",H2220&gt;=[2]an!$M$37,RANK(D2220,$D2220:$D2220)+COUNTIFS($D$2:D2220,D2220,$F$2:F2220,F2220)-1=1),X2220,
IF(AND(F2220="Peretoe teenus",H2220&lt;[2]an!$M$37,S2220&lt;&gt;"kahepoolne vajaduspõhine",RANK(D2220,$D2220:$D2220)+COUNTIFS($D$2:D2220,D2220,$F$2:F2220,F2220)-1=1),X2220,
IF(AND(F2220="Peretoe teenus",H2220&lt;[2]an!$M$37,S2220&lt;&gt;"kahepoolne vajaduspõhine",RANK(D2220,$D2220:$D2220)+COUNTIFS($D$2:D2220,D2220,$F$2:F2220,F2220)-1&gt;1),"",
IF(AND(F2220="Peretoe teenus",H2220&lt;[2]an!$M$37,S2220="kahepoolne vajaduspõhine",U2220="",RANK(D2220,$D2220:$D2220)+COUNTIFS($D$2:D2220,D2220,$F$2:F2220,F2220)-1=1),X2220,
IF(AND(F2220="Peretoe teenus",H2220&lt;[2]an!$M$37,S2220="kahepoolne vajaduspõhine",U2220="",RANK(D2220,$D2220:$D2220)+COUNTIFS($D$2:D2220,D2220,$F$2:F2220,F2220)-1&gt;1),"",
IF(AND(F2220="Peretoe teenus",H2220&lt;[2]an!$M$37,S2220="kahepoolne vajaduspõhine",U2220&lt;[2]an!$M$37,RANK(D2220,$D2220:$D2220)+COUNTIFS($D$2:D2220,D2220,$F$2:F2220,F2220)-1=1),X2220,
IF(AND(F2220="Peretoe teenus",H2220&lt;[2]an!$M$37,S2220="kahepoolne vajaduspõhine",U2220&lt;[2]an!$M$37,RANK(D2220,$D2220:$D2220)+COUNTIFS($D$2:D2220,D2220,$F$2:F2220,F2220)-1&gt;1),"",
IF(AND(F2220="Peretoe teenus",H2220&lt;[2]an!$M$37,S2220="kahepoolne vajaduspõhine",U2220&gt;=[2]an!$M$37,U2220&lt;=[2]an!$M$38,RANK(D2220,$D2220:$D2220)+COUNTIFS($D$2:D2220,D2220,$F$2:F2220,F2220)-1=1),
((EOMONTH(U2220,0)-U2220+1)*X2220)/DAY(EOMONTH(U2220,0))+(DAY(U2220)-1)*100/DAY(EOMONTH(U2220,0)),
IF(AND(F2220="Peretoe teenus",H2220&lt;[2]an!$M$37,S2220="kahepoolne vajaduspõhine",U2220&gt;=[2]an!$M$37,U2220&lt;=[2]an!$M$38,RANK(D2220,$D2220:$D2220)+COUNTIFS($D$2:D2220,D2220,$F$2:F2220,F2220)-1&gt;1),"",
IF(AND(F2220="Peretoe teenus",H2220&lt;[2]an!$M$37,S2220="kahepoolne vajaduspõhine",U2220&gt;[2]an!$M$38,RANK(D2220,$D2220:$D2220)+COUNTIFS($D$2:D2220,D2220,$F$2:F2220,F2220)-1=1),X2220,
IF(AND(F2220="Peretoe teenus",H2220&lt;[2]an!$M$37,S2220="kahepoolne vajaduspõhine",U2220&gt;[2]an!$M$38,RANK(D2220,$D2220:$D2220)+COUNTIFS($D$2:D2220,D2220,$F$2:F2220,F2220)-1&gt;1),"",X2220*W2220)))))))))))))),"")</f>
        <v/>
      </c>
      <c r="Z2220" s="18" t="str">
        <f t="shared" si="103"/>
        <v/>
      </c>
      <c r="AA2220" s="19" t="str">
        <f>IFERROR(VLOOKUP(E2220,[2]an!$A$3:$B$81,2,FALSE),"")</f>
        <v/>
      </c>
      <c r="AB2220" s="19" t="str">
        <f>IFERROR(VLOOKUP(AA2220,[2]an!$C$2:$D$16,2,FALSE),"")</f>
        <v/>
      </c>
      <c r="AC2220" s="20"/>
      <c r="AD2220" s="21" t="str">
        <f>IF(A2220=[2]an!$F$36,VLOOKUP([2]an!$F$36,[2]an!$F$36:$H$36,3,FALSE),IF(A2220=[2]an!$F$35,VLOOKUP([2]an!$F$35,[2]an!$F$35:$H$35,3,FALSE),IF(A2220=[2]an!$F$33,VLOOKUP([2]an!$F$33,[2]an!$F$33:$H$33,3,FALSE),IF(A2220=[2]an!$F$31,VLOOKUP([2]an!$F$31,[2]an!$F$31:$H$31,3,FALSE),""))))</f>
        <v/>
      </c>
    </row>
    <row r="2221" spans="6:30" x14ac:dyDescent="0.2">
      <c r="F2221" s="10"/>
      <c r="G2221" s="8" t="str">
        <f t="shared" si="104"/>
        <v/>
      </c>
      <c r="H2221" s="13"/>
      <c r="K2221" s="13"/>
      <c r="L2221" s="10"/>
      <c r="M2221" s="10"/>
      <c r="S2221" s="8" t="str">
        <f>IFERROR(VLOOKUP(D2221,[1]peretoe_teenus!$A$2:$L$2000,5,FALSE),"")</f>
        <v/>
      </c>
      <c r="U2221" s="13"/>
      <c r="V2221" s="15" t="str" cm="1">
        <f t="array" ref="V2221">IFERROR(IF(AND(F2221="Tugigrupp",RANK(K2221,$K2221:$K2221)+COUNTIFS($K$2:K2221,K2221,$L$2:L2221,L2221,$M$2:M2221,M2221,$I$2:I2221,I2221,$G$2:G2221,G2221,$F$2:F2221,F2221)-1=1),SUMPRODUCT(($F$2:$F$4154=F2221)*($G$2:$G$4154=G2221)*($K$2:$K$4154=K2221)*($I$2:$I$4154=I2221)*($L$2:$L$4154=L2221)*($M$2:$M$4154=M2221)),""),"")</f>
        <v/>
      </c>
      <c r="W2221" s="15" t="str">
        <f t="shared" si="102"/>
        <v/>
      </c>
      <c r="X2221" s="16" t="str">
        <f>IF(AND(A2221=[2]an!$G$38,F2221=[2]an!$E$40),[2]an!$G$40,IF(AND(A2221=[2]an!$G$38,F2221=[2]an!$E$41),[2]an!$G$41,IF(AND(A2221=[2]an!$G$38,F2221=[2]an!$E$39,H2221&gt;=[2]an!$M$37),[2]an!$G$39,
IF(AND(A2221=[2]an!$G$38,F2221=[2]an!$E$39,H2221&lt;[2]an!$M$37,S2221="kahepoolne vajaduspõhine",U2221=""),[2]an!$M$40,
IF(AND(A2221=[2]an!$G$38,F2221=[2]an!$E$39,H2221&lt;[2]an!$M$37,S2221="kahepoolne vajaduspõhine",U2221&lt;&gt;""),[2]an!$G$39,
IF(AND(A2221=[2]an!$G$38,F2221=[2]an!$E$39,H2221&lt;[2]an!$M$37,S2221&lt;&gt;"kahepoolne vajaduspõhine"),[2]an!$G$39,
IF(AND(A2221=[2]an!$G$38,F2221=[2]an!$E$42),[2]an!$G$42,
IF(AND(A2221=[2]an!$H$38,F2221=[2]an!$E$40),[2]an!$H$40,IF(AND(A2221=[2]an!$H$38,F2221=[2]an!$E$41),[2]an!$H$41,IF(AND(A2221=[2]an!$H$38,F2221=[2]an!$E$39,H2221&gt;=[2]an!$M$37),[2]an!$H$39,
IF(AND(A2221=[2]an!$H$38,F2221=[2]an!$E$39,H2221&lt;[2]an!$M$37,S2221="kahepoolne vajaduspõhine",U2221=""),[2]an!$M$40,
IF(AND(A2221=[2]an!$H$38,F2221=[2]an!$E$39,H2221&lt;[2]an!$M$37,S2221="kahepoolne vajaduspõhine",U2221&lt;&gt;""),[2]an!$H$39,
IF(AND(A2221=[2]an!$H$38,F2221=[2]an!$E$39,H2221&lt;[2]an!$M$37,S2221&lt;&gt;"kahepoolne vajaduspõhine"),[2]an!$H$39,
IF(AND(A2221=[2]an!$H$38,F2221=[2]an!$E$42),[2]an!$H$42,
IF(AND(A2221=[2]an!$I$38,F2221=[2]an!$E$40),[2]an!$I$40,IF(AND(A2221=[2]an!$I$38,F2221=[2]an!$E$41),[2]an!$I$41,IF(AND(A2221=[2]an!$I$38,F2221=[2]an!$E$39,H2221&gt;=[2]an!$M$37),[2]an!$I$39,
IF(AND(A2221=[2]an!$I$38,F2221=[2]an!$E$39,H2221&lt;[2]an!$M$37,S2221="kahepoolne vajaduspõhine",U2221=""),[2]an!$M$40,
IF(AND(A2221=[2]an!$I$38,F2221=[2]an!$E$39,H2221&lt;[2]an!$M$37,S2221="kahepoolne vajaduspõhine",U2221&lt;&gt;""),[2]an!$I$39,
IF(AND(A2221=[2]an!$I$38,F2221=[2]an!$E$39,H2221&lt;[2]an!$M$37,S2221&lt;&gt;"kahepoolne vajaduspõhine"),[2]an!$I$39,
IF(AND(A2221=[2]an!$I$38,F2221=[2]an!$E$42),[2]an!$I$42,
IF(AND(A2221=[2]an!$J$38,F2221=[2]an!$E$40),[2]an!$J$40,IF(AND(A2221=[2]an!$J$38,F2221=[2]an!$E$41),[2]an!$J$41,IF(AND(A2221=[2]an!$J$38,F2221=[2]an!$E$39,H2221&gt;=[2]an!$M$37),[2]an!$J$39,
IF(AND(A2221=[2]an!$J$38,F2221=[2]an!$E$39,H2221&lt;[2]an!$M$37,S2221="kahepoolne vajaduspõhine",U2221=""),[2]an!$M$40,
IF(AND(A2221=[2]an!$J$38,F2221=[2]an!$E$39,H2221&lt;[2]an!$M$37,S2221="kahepoolne vajaduspõhine",U2221&lt;&gt;""),[2]an!$J$39,
IF(AND(A2221=[2]an!$J$38,F2221=[2]an!$E$39,H2221&lt;[2]an!$M$37,S2221&lt;&gt;"kahepoolne vajaduspõhine"),[2]an!$J$39,
IF(AND(A2221=[2]an!$J$38,F2221=[2]an!$E$42),[2]an!$J$42,""))))))))))))))))))))))))))))</f>
        <v/>
      </c>
      <c r="Y2221" s="17" t="str">
        <f>IFERROR(IF(F2221="Tugigrupp",0,
IF(AND(F2221="Peretoe teenus",H2221&gt;=[2]an!$M$37,RANK(D2221,$D2221:$D2221)+COUNTIFS($D$2:D2221,D2221,$F$2:F2221,F2221)-1&gt;1),"",
IF(AND(F2221="Peretoe teenus",H2221&gt;=[2]an!$M$37,RANK(D2221,$D2221:$D2221)+COUNTIFS($D$2:D2221,D2221,$F$2:F2221,F2221)-1=1,MONTH(H2221)=MONTH(K2221)=TRUE,YEAR(H2221)=YEAR(K2221)=TRUE),((EOMONTH(H2221,0)-H2221+1)*X2221)/DAY(EOMONTH(H2221,0)),
IF(AND(F2221="Peretoe teenus",H2221&gt;=[2]an!$M$37,RANK(D2221,$D2221:$D2221)+COUNTIFS($D$2:D2221,D2221,$F$2:F2221,F2221)-1=1),X2221,
IF(AND(F2221="Peretoe teenus",H2221&lt;[2]an!$M$37,S2221&lt;&gt;"kahepoolne vajaduspõhine",RANK(D2221,$D2221:$D2221)+COUNTIFS($D$2:D2221,D2221,$F$2:F2221,F2221)-1=1),X2221,
IF(AND(F2221="Peretoe teenus",H2221&lt;[2]an!$M$37,S2221&lt;&gt;"kahepoolne vajaduspõhine",RANK(D2221,$D2221:$D2221)+COUNTIFS($D$2:D2221,D2221,$F$2:F2221,F2221)-1&gt;1),"",
IF(AND(F2221="Peretoe teenus",H2221&lt;[2]an!$M$37,S2221="kahepoolne vajaduspõhine",U2221="",RANK(D2221,$D2221:$D2221)+COUNTIFS($D$2:D2221,D2221,$F$2:F2221,F2221)-1=1),X2221,
IF(AND(F2221="Peretoe teenus",H2221&lt;[2]an!$M$37,S2221="kahepoolne vajaduspõhine",U2221="",RANK(D2221,$D2221:$D2221)+COUNTIFS($D$2:D2221,D2221,$F$2:F2221,F2221)-1&gt;1),"",
IF(AND(F2221="Peretoe teenus",H2221&lt;[2]an!$M$37,S2221="kahepoolne vajaduspõhine",U2221&lt;[2]an!$M$37,RANK(D2221,$D2221:$D2221)+COUNTIFS($D$2:D2221,D2221,$F$2:F2221,F2221)-1=1),X2221,
IF(AND(F2221="Peretoe teenus",H2221&lt;[2]an!$M$37,S2221="kahepoolne vajaduspõhine",U2221&lt;[2]an!$M$37,RANK(D2221,$D2221:$D2221)+COUNTIFS($D$2:D2221,D2221,$F$2:F2221,F2221)-1&gt;1),"",
IF(AND(F2221="Peretoe teenus",H2221&lt;[2]an!$M$37,S2221="kahepoolne vajaduspõhine",U2221&gt;=[2]an!$M$37,U2221&lt;=[2]an!$M$38,RANK(D2221,$D2221:$D2221)+COUNTIFS($D$2:D2221,D2221,$F$2:F2221,F2221)-1=1),
((EOMONTH(U2221,0)-U2221+1)*X2221)/DAY(EOMONTH(U2221,0))+(DAY(U2221)-1)*100/DAY(EOMONTH(U2221,0)),
IF(AND(F2221="Peretoe teenus",H2221&lt;[2]an!$M$37,S2221="kahepoolne vajaduspõhine",U2221&gt;=[2]an!$M$37,U2221&lt;=[2]an!$M$38,RANK(D2221,$D2221:$D2221)+COUNTIFS($D$2:D2221,D2221,$F$2:F2221,F2221)-1&gt;1),"",
IF(AND(F2221="Peretoe teenus",H2221&lt;[2]an!$M$37,S2221="kahepoolne vajaduspõhine",U2221&gt;[2]an!$M$38,RANK(D2221,$D2221:$D2221)+COUNTIFS($D$2:D2221,D2221,$F$2:F2221,F2221)-1=1),X2221,
IF(AND(F2221="Peretoe teenus",H2221&lt;[2]an!$M$37,S2221="kahepoolne vajaduspõhine",U2221&gt;[2]an!$M$38,RANK(D2221,$D2221:$D2221)+COUNTIFS($D$2:D2221,D2221,$F$2:F2221,F2221)-1&gt;1),"",X2221*W2221)))))))))))))),"")</f>
        <v/>
      </c>
      <c r="Z2221" s="18" t="str">
        <f t="shared" si="103"/>
        <v/>
      </c>
      <c r="AA2221" s="19" t="str">
        <f>IFERROR(VLOOKUP(E2221,[2]an!$A$3:$B$81,2,FALSE),"")</f>
        <v/>
      </c>
      <c r="AB2221" s="19" t="str">
        <f>IFERROR(VLOOKUP(AA2221,[2]an!$C$2:$D$16,2,FALSE),"")</f>
        <v/>
      </c>
      <c r="AC2221" s="20"/>
      <c r="AD2221" s="21" t="str">
        <f>IF(A2221=[2]an!$F$36,VLOOKUP([2]an!$F$36,[2]an!$F$36:$H$36,3,FALSE),IF(A2221=[2]an!$F$35,VLOOKUP([2]an!$F$35,[2]an!$F$35:$H$35,3,FALSE),IF(A2221=[2]an!$F$33,VLOOKUP([2]an!$F$33,[2]an!$F$33:$H$33,3,FALSE),IF(A2221=[2]an!$F$31,VLOOKUP([2]an!$F$31,[2]an!$F$31:$H$31,3,FALSE),""))))</f>
        <v/>
      </c>
    </row>
    <row r="2222" spans="6:30" x14ac:dyDescent="0.2">
      <c r="F2222" s="10"/>
      <c r="G2222" s="8" t="str">
        <f t="shared" si="104"/>
        <v/>
      </c>
      <c r="H2222" s="13"/>
      <c r="K2222" s="13"/>
      <c r="L2222" s="10"/>
      <c r="M2222" s="10"/>
      <c r="S2222" s="8" t="str">
        <f>IFERROR(VLOOKUP(D2222,[1]peretoe_teenus!$A$2:$L$2000,5,FALSE),"")</f>
        <v/>
      </c>
      <c r="U2222" s="13"/>
      <c r="V2222" s="15" t="str" cm="1">
        <f t="array" ref="V2222">IFERROR(IF(AND(F2222="Tugigrupp",RANK(K2222,$K2222:$K2222)+COUNTIFS($K$2:K2222,K2222,$L$2:L2222,L2222,$M$2:M2222,M2222,$I$2:I2222,I2222,$G$2:G2222,G2222,$F$2:F2222,F2222)-1=1),SUMPRODUCT(($F$2:$F$4154=F2222)*($G$2:$G$4154=G2222)*($K$2:$K$4154=K2222)*($I$2:$I$4154=I2222)*($L$2:$L$4154=L2222)*($M$2:$M$4154=M2222)),""),"")</f>
        <v/>
      </c>
      <c r="W2222" s="15" t="str">
        <f t="shared" si="102"/>
        <v/>
      </c>
      <c r="X2222" s="16" t="str">
        <f>IF(AND(A2222=[2]an!$G$38,F2222=[2]an!$E$40),[2]an!$G$40,IF(AND(A2222=[2]an!$G$38,F2222=[2]an!$E$41),[2]an!$G$41,IF(AND(A2222=[2]an!$G$38,F2222=[2]an!$E$39,H2222&gt;=[2]an!$M$37),[2]an!$G$39,
IF(AND(A2222=[2]an!$G$38,F2222=[2]an!$E$39,H2222&lt;[2]an!$M$37,S2222="kahepoolne vajaduspõhine",U2222=""),[2]an!$M$40,
IF(AND(A2222=[2]an!$G$38,F2222=[2]an!$E$39,H2222&lt;[2]an!$M$37,S2222="kahepoolne vajaduspõhine",U2222&lt;&gt;""),[2]an!$G$39,
IF(AND(A2222=[2]an!$G$38,F2222=[2]an!$E$39,H2222&lt;[2]an!$M$37,S2222&lt;&gt;"kahepoolne vajaduspõhine"),[2]an!$G$39,
IF(AND(A2222=[2]an!$G$38,F2222=[2]an!$E$42),[2]an!$G$42,
IF(AND(A2222=[2]an!$H$38,F2222=[2]an!$E$40),[2]an!$H$40,IF(AND(A2222=[2]an!$H$38,F2222=[2]an!$E$41),[2]an!$H$41,IF(AND(A2222=[2]an!$H$38,F2222=[2]an!$E$39,H2222&gt;=[2]an!$M$37),[2]an!$H$39,
IF(AND(A2222=[2]an!$H$38,F2222=[2]an!$E$39,H2222&lt;[2]an!$M$37,S2222="kahepoolne vajaduspõhine",U2222=""),[2]an!$M$40,
IF(AND(A2222=[2]an!$H$38,F2222=[2]an!$E$39,H2222&lt;[2]an!$M$37,S2222="kahepoolne vajaduspõhine",U2222&lt;&gt;""),[2]an!$H$39,
IF(AND(A2222=[2]an!$H$38,F2222=[2]an!$E$39,H2222&lt;[2]an!$M$37,S2222&lt;&gt;"kahepoolne vajaduspõhine"),[2]an!$H$39,
IF(AND(A2222=[2]an!$H$38,F2222=[2]an!$E$42),[2]an!$H$42,
IF(AND(A2222=[2]an!$I$38,F2222=[2]an!$E$40),[2]an!$I$40,IF(AND(A2222=[2]an!$I$38,F2222=[2]an!$E$41),[2]an!$I$41,IF(AND(A2222=[2]an!$I$38,F2222=[2]an!$E$39,H2222&gt;=[2]an!$M$37),[2]an!$I$39,
IF(AND(A2222=[2]an!$I$38,F2222=[2]an!$E$39,H2222&lt;[2]an!$M$37,S2222="kahepoolne vajaduspõhine",U2222=""),[2]an!$M$40,
IF(AND(A2222=[2]an!$I$38,F2222=[2]an!$E$39,H2222&lt;[2]an!$M$37,S2222="kahepoolne vajaduspõhine",U2222&lt;&gt;""),[2]an!$I$39,
IF(AND(A2222=[2]an!$I$38,F2222=[2]an!$E$39,H2222&lt;[2]an!$M$37,S2222&lt;&gt;"kahepoolne vajaduspõhine"),[2]an!$I$39,
IF(AND(A2222=[2]an!$I$38,F2222=[2]an!$E$42),[2]an!$I$42,
IF(AND(A2222=[2]an!$J$38,F2222=[2]an!$E$40),[2]an!$J$40,IF(AND(A2222=[2]an!$J$38,F2222=[2]an!$E$41),[2]an!$J$41,IF(AND(A2222=[2]an!$J$38,F2222=[2]an!$E$39,H2222&gt;=[2]an!$M$37),[2]an!$J$39,
IF(AND(A2222=[2]an!$J$38,F2222=[2]an!$E$39,H2222&lt;[2]an!$M$37,S2222="kahepoolne vajaduspõhine",U2222=""),[2]an!$M$40,
IF(AND(A2222=[2]an!$J$38,F2222=[2]an!$E$39,H2222&lt;[2]an!$M$37,S2222="kahepoolne vajaduspõhine",U2222&lt;&gt;""),[2]an!$J$39,
IF(AND(A2222=[2]an!$J$38,F2222=[2]an!$E$39,H2222&lt;[2]an!$M$37,S2222&lt;&gt;"kahepoolne vajaduspõhine"),[2]an!$J$39,
IF(AND(A2222=[2]an!$J$38,F2222=[2]an!$E$42),[2]an!$J$42,""))))))))))))))))))))))))))))</f>
        <v/>
      </c>
      <c r="Y2222" s="17" t="str">
        <f>IFERROR(IF(F2222="Tugigrupp",0,
IF(AND(F2222="Peretoe teenus",H2222&gt;=[2]an!$M$37,RANK(D2222,$D2222:$D2222)+COUNTIFS($D$2:D2222,D2222,$F$2:F2222,F2222)-1&gt;1),"",
IF(AND(F2222="Peretoe teenus",H2222&gt;=[2]an!$M$37,RANK(D2222,$D2222:$D2222)+COUNTIFS($D$2:D2222,D2222,$F$2:F2222,F2222)-1=1,MONTH(H2222)=MONTH(K2222)=TRUE,YEAR(H2222)=YEAR(K2222)=TRUE),((EOMONTH(H2222,0)-H2222+1)*X2222)/DAY(EOMONTH(H2222,0)),
IF(AND(F2222="Peretoe teenus",H2222&gt;=[2]an!$M$37,RANK(D2222,$D2222:$D2222)+COUNTIFS($D$2:D2222,D2222,$F$2:F2222,F2222)-1=1),X2222,
IF(AND(F2222="Peretoe teenus",H2222&lt;[2]an!$M$37,S2222&lt;&gt;"kahepoolne vajaduspõhine",RANK(D2222,$D2222:$D2222)+COUNTIFS($D$2:D2222,D2222,$F$2:F2222,F2222)-1=1),X2222,
IF(AND(F2222="Peretoe teenus",H2222&lt;[2]an!$M$37,S2222&lt;&gt;"kahepoolne vajaduspõhine",RANK(D2222,$D2222:$D2222)+COUNTIFS($D$2:D2222,D2222,$F$2:F2222,F2222)-1&gt;1),"",
IF(AND(F2222="Peretoe teenus",H2222&lt;[2]an!$M$37,S2222="kahepoolne vajaduspõhine",U2222="",RANK(D2222,$D2222:$D2222)+COUNTIFS($D$2:D2222,D2222,$F$2:F2222,F2222)-1=1),X2222,
IF(AND(F2222="Peretoe teenus",H2222&lt;[2]an!$M$37,S2222="kahepoolne vajaduspõhine",U2222="",RANK(D2222,$D2222:$D2222)+COUNTIFS($D$2:D2222,D2222,$F$2:F2222,F2222)-1&gt;1),"",
IF(AND(F2222="Peretoe teenus",H2222&lt;[2]an!$M$37,S2222="kahepoolne vajaduspõhine",U2222&lt;[2]an!$M$37,RANK(D2222,$D2222:$D2222)+COUNTIFS($D$2:D2222,D2222,$F$2:F2222,F2222)-1=1),X2222,
IF(AND(F2222="Peretoe teenus",H2222&lt;[2]an!$M$37,S2222="kahepoolne vajaduspõhine",U2222&lt;[2]an!$M$37,RANK(D2222,$D2222:$D2222)+COUNTIFS($D$2:D2222,D2222,$F$2:F2222,F2222)-1&gt;1),"",
IF(AND(F2222="Peretoe teenus",H2222&lt;[2]an!$M$37,S2222="kahepoolne vajaduspõhine",U2222&gt;=[2]an!$M$37,U2222&lt;=[2]an!$M$38,RANK(D2222,$D2222:$D2222)+COUNTIFS($D$2:D2222,D2222,$F$2:F2222,F2222)-1=1),
((EOMONTH(U2222,0)-U2222+1)*X2222)/DAY(EOMONTH(U2222,0))+(DAY(U2222)-1)*100/DAY(EOMONTH(U2222,0)),
IF(AND(F2222="Peretoe teenus",H2222&lt;[2]an!$M$37,S2222="kahepoolne vajaduspõhine",U2222&gt;=[2]an!$M$37,U2222&lt;=[2]an!$M$38,RANK(D2222,$D2222:$D2222)+COUNTIFS($D$2:D2222,D2222,$F$2:F2222,F2222)-1&gt;1),"",
IF(AND(F2222="Peretoe teenus",H2222&lt;[2]an!$M$37,S2222="kahepoolne vajaduspõhine",U2222&gt;[2]an!$M$38,RANK(D2222,$D2222:$D2222)+COUNTIFS($D$2:D2222,D2222,$F$2:F2222,F2222)-1=1),X2222,
IF(AND(F2222="Peretoe teenus",H2222&lt;[2]an!$M$37,S2222="kahepoolne vajaduspõhine",U2222&gt;[2]an!$M$38,RANK(D2222,$D2222:$D2222)+COUNTIFS($D$2:D2222,D2222,$F$2:F2222,F2222)-1&gt;1),"",X2222*W2222)))))))))))))),"")</f>
        <v/>
      </c>
      <c r="Z2222" s="18" t="str">
        <f t="shared" si="103"/>
        <v/>
      </c>
      <c r="AA2222" s="19" t="str">
        <f>IFERROR(VLOOKUP(E2222,[2]an!$A$3:$B$81,2,FALSE),"")</f>
        <v/>
      </c>
      <c r="AB2222" s="19" t="str">
        <f>IFERROR(VLOOKUP(AA2222,[2]an!$C$2:$D$16,2,FALSE),"")</f>
        <v/>
      </c>
      <c r="AC2222" s="20"/>
      <c r="AD2222" s="21" t="str">
        <f>IF(A2222=[2]an!$F$36,VLOOKUP([2]an!$F$36,[2]an!$F$36:$H$36,3,FALSE),IF(A2222=[2]an!$F$35,VLOOKUP([2]an!$F$35,[2]an!$F$35:$H$35,3,FALSE),IF(A2222=[2]an!$F$33,VLOOKUP([2]an!$F$33,[2]an!$F$33:$H$33,3,FALSE),IF(A2222=[2]an!$F$31,VLOOKUP([2]an!$F$31,[2]an!$F$31:$H$31,3,FALSE),""))))</f>
        <v/>
      </c>
    </row>
    <row r="2223" spans="6:30" x14ac:dyDescent="0.2">
      <c r="F2223" s="10"/>
      <c r="G2223" s="8" t="str">
        <f t="shared" si="104"/>
        <v/>
      </c>
      <c r="H2223" s="13"/>
      <c r="K2223" s="13"/>
      <c r="L2223" s="10"/>
      <c r="M2223" s="10"/>
      <c r="S2223" s="8" t="str">
        <f>IFERROR(VLOOKUP(D2223,[1]peretoe_teenus!$A$2:$L$2000,5,FALSE),"")</f>
        <v/>
      </c>
      <c r="U2223" s="13"/>
      <c r="V2223" s="15" t="str" cm="1">
        <f t="array" ref="V2223">IFERROR(IF(AND(F2223="Tugigrupp",RANK(K2223,$K2223:$K2223)+COUNTIFS($K$2:K2223,K2223,$L$2:L2223,L2223,$M$2:M2223,M2223,$I$2:I2223,I2223,$G$2:G2223,G2223,$F$2:F2223,F2223)-1=1),SUMPRODUCT(($F$2:$F$4154=F2223)*($G$2:$G$4154=G2223)*($K$2:$K$4154=K2223)*($I$2:$I$4154=I2223)*($L$2:$L$4154=L2223)*($M$2:$M$4154=M2223)),""),"")</f>
        <v/>
      </c>
      <c r="W2223" s="15" t="str">
        <f t="shared" si="102"/>
        <v/>
      </c>
      <c r="X2223" s="16" t="str">
        <f>IF(AND(A2223=[2]an!$G$38,F2223=[2]an!$E$40),[2]an!$G$40,IF(AND(A2223=[2]an!$G$38,F2223=[2]an!$E$41),[2]an!$G$41,IF(AND(A2223=[2]an!$G$38,F2223=[2]an!$E$39,H2223&gt;=[2]an!$M$37),[2]an!$G$39,
IF(AND(A2223=[2]an!$G$38,F2223=[2]an!$E$39,H2223&lt;[2]an!$M$37,S2223="kahepoolne vajaduspõhine",U2223=""),[2]an!$M$40,
IF(AND(A2223=[2]an!$G$38,F2223=[2]an!$E$39,H2223&lt;[2]an!$M$37,S2223="kahepoolne vajaduspõhine",U2223&lt;&gt;""),[2]an!$G$39,
IF(AND(A2223=[2]an!$G$38,F2223=[2]an!$E$39,H2223&lt;[2]an!$M$37,S2223&lt;&gt;"kahepoolne vajaduspõhine"),[2]an!$G$39,
IF(AND(A2223=[2]an!$G$38,F2223=[2]an!$E$42),[2]an!$G$42,
IF(AND(A2223=[2]an!$H$38,F2223=[2]an!$E$40),[2]an!$H$40,IF(AND(A2223=[2]an!$H$38,F2223=[2]an!$E$41),[2]an!$H$41,IF(AND(A2223=[2]an!$H$38,F2223=[2]an!$E$39,H2223&gt;=[2]an!$M$37),[2]an!$H$39,
IF(AND(A2223=[2]an!$H$38,F2223=[2]an!$E$39,H2223&lt;[2]an!$M$37,S2223="kahepoolne vajaduspõhine",U2223=""),[2]an!$M$40,
IF(AND(A2223=[2]an!$H$38,F2223=[2]an!$E$39,H2223&lt;[2]an!$M$37,S2223="kahepoolne vajaduspõhine",U2223&lt;&gt;""),[2]an!$H$39,
IF(AND(A2223=[2]an!$H$38,F2223=[2]an!$E$39,H2223&lt;[2]an!$M$37,S2223&lt;&gt;"kahepoolne vajaduspõhine"),[2]an!$H$39,
IF(AND(A2223=[2]an!$H$38,F2223=[2]an!$E$42),[2]an!$H$42,
IF(AND(A2223=[2]an!$I$38,F2223=[2]an!$E$40),[2]an!$I$40,IF(AND(A2223=[2]an!$I$38,F2223=[2]an!$E$41),[2]an!$I$41,IF(AND(A2223=[2]an!$I$38,F2223=[2]an!$E$39,H2223&gt;=[2]an!$M$37),[2]an!$I$39,
IF(AND(A2223=[2]an!$I$38,F2223=[2]an!$E$39,H2223&lt;[2]an!$M$37,S2223="kahepoolne vajaduspõhine",U2223=""),[2]an!$M$40,
IF(AND(A2223=[2]an!$I$38,F2223=[2]an!$E$39,H2223&lt;[2]an!$M$37,S2223="kahepoolne vajaduspõhine",U2223&lt;&gt;""),[2]an!$I$39,
IF(AND(A2223=[2]an!$I$38,F2223=[2]an!$E$39,H2223&lt;[2]an!$M$37,S2223&lt;&gt;"kahepoolne vajaduspõhine"),[2]an!$I$39,
IF(AND(A2223=[2]an!$I$38,F2223=[2]an!$E$42),[2]an!$I$42,
IF(AND(A2223=[2]an!$J$38,F2223=[2]an!$E$40),[2]an!$J$40,IF(AND(A2223=[2]an!$J$38,F2223=[2]an!$E$41),[2]an!$J$41,IF(AND(A2223=[2]an!$J$38,F2223=[2]an!$E$39,H2223&gt;=[2]an!$M$37),[2]an!$J$39,
IF(AND(A2223=[2]an!$J$38,F2223=[2]an!$E$39,H2223&lt;[2]an!$M$37,S2223="kahepoolne vajaduspõhine",U2223=""),[2]an!$M$40,
IF(AND(A2223=[2]an!$J$38,F2223=[2]an!$E$39,H2223&lt;[2]an!$M$37,S2223="kahepoolne vajaduspõhine",U2223&lt;&gt;""),[2]an!$J$39,
IF(AND(A2223=[2]an!$J$38,F2223=[2]an!$E$39,H2223&lt;[2]an!$M$37,S2223&lt;&gt;"kahepoolne vajaduspõhine"),[2]an!$J$39,
IF(AND(A2223=[2]an!$J$38,F2223=[2]an!$E$42),[2]an!$J$42,""))))))))))))))))))))))))))))</f>
        <v/>
      </c>
      <c r="Y2223" s="17" t="str">
        <f>IFERROR(IF(F2223="Tugigrupp",0,
IF(AND(F2223="Peretoe teenus",H2223&gt;=[2]an!$M$37,RANK(D2223,$D2223:$D2223)+COUNTIFS($D$2:D2223,D2223,$F$2:F2223,F2223)-1&gt;1),"",
IF(AND(F2223="Peretoe teenus",H2223&gt;=[2]an!$M$37,RANK(D2223,$D2223:$D2223)+COUNTIFS($D$2:D2223,D2223,$F$2:F2223,F2223)-1=1,MONTH(H2223)=MONTH(K2223)=TRUE,YEAR(H2223)=YEAR(K2223)=TRUE),((EOMONTH(H2223,0)-H2223+1)*X2223)/DAY(EOMONTH(H2223,0)),
IF(AND(F2223="Peretoe teenus",H2223&gt;=[2]an!$M$37,RANK(D2223,$D2223:$D2223)+COUNTIFS($D$2:D2223,D2223,$F$2:F2223,F2223)-1=1),X2223,
IF(AND(F2223="Peretoe teenus",H2223&lt;[2]an!$M$37,S2223&lt;&gt;"kahepoolne vajaduspõhine",RANK(D2223,$D2223:$D2223)+COUNTIFS($D$2:D2223,D2223,$F$2:F2223,F2223)-1=1),X2223,
IF(AND(F2223="Peretoe teenus",H2223&lt;[2]an!$M$37,S2223&lt;&gt;"kahepoolne vajaduspõhine",RANK(D2223,$D2223:$D2223)+COUNTIFS($D$2:D2223,D2223,$F$2:F2223,F2223)-1&gt;1),"",
IF(AND(F2223="Peretoe teenus",H2223&lt;[2]an!$M$37,S2223="kahepoolne vajaduspõhine",U2223="",RANK(D2223,$D2223:$D2223)+COUNTIFS($D$2:D2223,D2223,$F$2:F2223,F2223)-1=1),X2223,
IF(AND(F2223="Peretoe teenus",H2223&lt;[2]an!$M$37,S2223="kahepoolne vajaduspõhine",U2223="",RANK(D2223,$D2223:$D2223)+COUNTIFS($D$2:D2223,D2223,$F$2:F2223,F2223)-1&gt;1),"",
IF(AND(F2223="Peretoe teenus",H2223&lt;[2]an!$M$37,S2223="kahepoolne vajaduspõhine",U2223&lt;[2]an!$M$37,RANK(D2223,$D2223:$D2223)+COUNTIFS($D$2:D2223,D2223,$F$2:F2223,F2223)-1=1),X2223,
IF(AND(F2223="Peretoe teenus",H2223&lt;[2]an!$M$37,S2223="kahepoolne vajaduspõhine",U2223&lt;[2]an!$M$37,RANK(D2223,$D2223:$D2223)+COUNTIFS($D$2:D2223,D2223,$F$2:F2223,F2223)-1&gt;1),"",
IF(AND(F2223="Peretoe teenus",H2223&lt;[2]an!$M$37,S2223="kahepoolne vajaduspõhine",U2223&gt;=[2]an!$M$37,U2223&lt;=[2]an!$M$38,RANK(D2223,$D2223:$D2223)+COUNTIFS($D$2:D2223,D2223,$F$2:F2223,F2223)-1=1),
((EOMONTH(U2223,0)-U2223+1)*X2223)/DAY(EOMONTH(U2223,0))+(DAY(U2223)-1)*100/DAY(EOMONTH(U2223,0)),
IF(AND(F2223="Peretoe teenus",H2223&lt;[2]an!$M$37,S2223="kahepoolne vajaduspõhine",U2223&gt;=[2]an!$M$37,U2223&lt;=[2]an!$M$38,RANK(D2223,$D2223:$D2223)+COUNTIFS($D$2:D2223,D2223,$F$2:F2223,F2223)-1&gt;1),"",
IF(AND(F2223="Peretoe teenus",H2223&lt;[2]an!$M$37,S2223="kahepoolne vajaduspõhine",U2223&gt;[2]an!$M$38,RANK(D2223,$D2223:$D2223)+COUNTIFS($D$2:D2223,D2223,$F$2:F2223,F2223)-1=1),X2223,
IF(AND(F2223="Peretoe teenus",H2223&lt;[2]an!$M$37,S2223="kahepoolne vajaduspõhine",U2223&gt;[2]an!$M$38,RANK(D2223,$D2223:$D2223)+COUNTIFS($D$2:D2223,D2223,$F$2:F2223,F2223)-1&gt;1),"",X2223*W2223)))))))))))))),"")</f>
        <v/>
      </c>
      <c r="Z2223" s="18" t="str">
        <f t="shared" si="103"/>
        <v/>
      </c>
      <c r="AA2223" s="19" t="str">
        <f>IFERROR(VLOOKUP(E2223,[2]an!$A$3:$B$81,2,FALSE),"")</f>
        <v/>
      </c>
      <c r="AB2223" s="19" t="str">
        <f>IFERROR(VLOOKUP(AA2223,[2]an!$C$2:$D$16,2,FALSE),"")</f>
        <v/>
      </c>
      <c r="AC2223" s="20"/>
      <c r="AD2223" s="21" t="str">
        <f>IF(A2223=[2]an!$F$36,VLOOKUP([2]an!$F$36,[2]an!$F$36:$H$36,3,FALSE),IF(A2223=[2]an!$F$35,VLOOKUP([2]an!$F$35,[2]an!$F$35:$H$35,3,FALSE),IF(A2223=[2]an!$F$33,VLOOKUP([2]an!$F$33,[2]an!$F$33:$H$33,3,FALSE),IF(A2223=[2]an!$F$31,VLOOKUP([2]an!$F$31,[2]an!$F$31:$H$31,3,FALSE),""))))</f>
        <v/>
      </c>
    </row>
    <row r="2224" spans="6:30" x14ac:dyDescent="0.2">
      <c r="F2224" s="10"/>
      <c r="G2224" s="8" t="str">
        <f t="shared" si="104"/>
        <v/>
      </c>
      <c r="H2224" s="13"/>
      <c r="K2224" s="13"/>
      <c r="L2224" s="10"/>
      <c r="M2224" s="10"/>
      <c r="S2224" s="8" t="str">
        <f>IFERROR(VLOOKUP(D2224,[1]peretoe_teenus!$A$2:$L$2000,5,FALSE),"")</f>
        <v/>
      </c>
      <c r="U2224" s="13"/>
      <c r="V2224" s="15" t="str" cm="1">
        <f t="array" ref="V2224">IFERROR(IF(AND(F2224="Tugigrupp",RANK(K2224,$K2224:$K2224)+COUNTIFS($K$2:K2224,K2224,$L$2:L2224,L2224,$M$2:M2224,M2224,$I$2:I2224,I2224,$G$2:G2224,G2224,$F$2:F2224,F2224)-1=1),SUMPRODUCT(($F$2:$F$4154=F2224)*($G$2:$G$4154=G2224)*($K$2:$K$4154=K2224)*($I$2:$I$4154=I2224)*($L$2:$L$4154=L2224)*($M$2:$M$4154=M2224)),""),"")</f>
        <v/>
      </c>
      <c r="W2224" s="15" t="str">
        <f t="shared" si="102"/>
        <v/>
      </c>
      <c r="X2224" s="16" t="str">
        <f>IF(AND(A2224=[2]an!$G$38,F2224=[2]an!$E$40),[2]an!$G$40,IF(AND(A2224=[2]an!$G$38,F2224=[2]an!$E$41),[2]an!$G$41,IF(AND(A2224=[2]an!$G$38,F2224=[2]an!$E$39,H2224&gt;=[2]an!$M$37),[2]an!$G$39,
IF(AND(A2224=[2]an!$G$38,F2224=[2]an!$E$39,H2224&lt;[2]an!$M$37,S2224="kahepoolne vajaduspõhine",U2224=""),[2]an!$M$40,
IF(AND(A2224=[2]an!$G$38,F2224=[2]an!$E$39,H2224&lt;[2]an!$M$37,S2224="kahepoolne vajaduspõhine",U2224&lt;&gt;""),[2]an!$G$39,
IF(AND(A2224=[2]an!$G$38,F2224=[2]an!$E$39,H2224&lt;[2]an!$M$37,S2224&lt;&gt;"kahepoolne vajaduspõhine"),[2]an!$G$39,
IF(AND(A2224=[2]an!$G$38,F2224=[2]an!$E$42),[2]an!$G$42,
IF(AND(A2224=[2]an!$H$38,F2224=[2]an!$E$40),[2]an!$H$40,IF(AND(A2224=[2]an!$H$38,F2224=[2]an!$E$41),[2]an!$H$41,IF(AND(A2224=[2]an!$H$38,F2224=[2]an!$E$39,H2224&gt;=[2]an!$M$37),[2]an!$H$39,
IF(AND(A2224=[2]an!$H$38,F2224=[2]an!$E$39,H2224&lt;[2]an!$M$37,S2224="kahepoolne vajaduspõhine",U2224=""),[2]an!$M$40,
IF(AND(A2224=[2]an!$H$38,F2224=[2]an!$E$39,H2224&lt;[2]an!$M$37,S2224="kahepoolne vajaduspõhine",U2224&lt;&gt;""),[2]an!$H$39,
IF(AND(A2224=[2]an!$H$38,F2224=[2]an!$E$39,H2224&lt;[2]an!$M$37,S2224&lt;&gt;"kahepoolne vajaduspõhine"),[2]an!$H$39,
IF(AND(A2224=[2]an!$H$38,F2224=[2]an!$E$42),[2]an!$H$42,
IF(AND(A2224=[2]an!$I$38,F2224=[2]an!$E$40),[2]an!$I$40,IF(AND(A2224=[2]an!$I$38,F2224=[2]an!$E$41),[2]an!$I$41,IF(AND(A2224=[2]an!$I$38,F2224=[2]an!$E$39,H2224&gt;=[2]an!$M$37),[2]an!$I$39,
IF(AND(A2224=[2]an!$I$38,F2224=[2]an!$E$39,H2224&lt;[2]an!$M$37,S2224="kahepoolne vajaduspõhine",U2224=""),[2]an!$M$40,
IF(AND(A2224=[2]an!$I$38,F2224=[2]an!$E$39,H2224&lt;[2]an!$M$37,S2224="kahepoolne vajaduspõhine",U2224&lt;&gt;""),[2]an!$I$39,
IF(AND(A2224=[2]an!$I$38,F2224=[2]an!$E$39,H2224&lt;[2]an!$M$37,S2224&lt;&gt;"kahepoolne vajaduspõhine"),[2]an!$I$39,
IF(AND(A2224=[2]an!$I$38,F2224=[2]an!$E$42),[2]an!$I$42,
IF(AND(A2224=[2]an!$J$38,F2224=[2]an!$E$40),[2]an!$J$40,IF(AND(A2224=[2]an!$J$38,F2224=[2]an!$E$41),[2]an!$J$41,IF(AND(A2224=[2]an!$J$38,F2224=[2]an!$E$39,H2224&gt;=[2]an!$M$37),[2]an!$J$39,
IF(AND(A2224=[2]an!$J$38,F2224=[2]an!$E$39,H2224&lt;[2]an!$M$37,S2224="kahepoolne vajaduspõhine",U2224=""),[2]an!$M$40,
IF(AND(A2224=[2]an!$J$38,F2224=[2]an!$E$39,H2224&lt;[2]an!$M$37,S2224="kahepoolne vajaduspõhine",U2224&lt;&gt;""),[2]an!$J$39,
IF(AND(A2224=[2]an!$J$38,F2224=[2]an!$E$39,H2224&lt;[2]an!$M$37,S2224&lt;&gt;"kahepoolne vajaduspõhine"),[2]an!$J$39,
IF(AND(A2224=[2]an!$J$38,F2224=[2]an!$E$42),[2]an!$J$42,""))))))))))))))))))))))))))))</f>
        <v/>
      </c>
      <c r="Y2224" s="17" t="str">
        <f>IFERROR(IF(F2224="Tugigrupp",0,
IF(AND(F2224="Peretoe teenus",H2224&gt;=[2]an!$M$37,RANK(D2224,$D2224:$D2224)+COUNTIFS($D$2:D2224,D2224,$F$2:F2224,F2224)-1&gt;1),"",
IF(AND(F2224="Peretoe teenus",H2224&gt;=[2]an!$M$37,RANK(D2224,$D2224:$D2224)+COUNTIFS($D$2:D2224,D2224,$F$2:F2224,F2224)-1=1,MONTH(H2224)=MONTH(K2224)=TRUE,YEAR(H2224)=YEAR(K2224)=TRUE),((EOMONTH(H2224,0)-H2224+1)*X2224)/DAY(EOMONTH(H2224,0)),
IF(AND(F2224="Peretoe teenus",H2224&gt;=[2]an!$M$37,RANK(D2224,$D2224:$D2224)+COUNTIFS($D$2:D2224,D2224,$F$2:F2224,F2224)-1=1),X2224,
IF(AND(F2224="Peretoe teenus",H2224&lt;[2]an!$M$37,S2224&lt;&gt;"kahepoolne vajaduspõhine",RANK(D2224,$D2224:$D2224)+COUNTIFS($D$2:D2224,D2224,$F$2:F2224,F2224)-1=1),X2224,
IF(AND(F2224="Peretoe teenus",H2224&lt;[2]an!$M$37,S2224&lt;&gt;"kahepoolne vajaduspõhine",RANK(D2224,$D2224:$D2224)+COUNTIFS($D$2:D2224,D2224,$F$2:F2224,F2224)-1&gt;1),"",
IF(AND(F2224="Peretoe teenus",H2224&lt;[2]an!$M$37,S2224="kahepoolne vajaduspõhine",U2224="",RANK(D2224,$D2224:$D2224)+COUNTIFS($D$2:D2224,D2224,$F$2:F2224,F2224)-1=1),X2224,
IF(AND(F2224="Peretoe teenus",H2224&lt;[2]an!$M$37,S2224="kahepoolne vajaduspõhine",U2224="",RANK(D2224,$D2224:$D2224)+COUNTIFS($D$2:D2224,D2224,$F$2:F2224,F2224)-1&gt;1),"",
IF(AND(F2224="Peretoe teenus",H2224&lt;[2]an!$M$37,S2224="kahepoolne vajaduspõhine",U2224&lt;[2]an!$M$37,RANK(D2224,$D2224:$D2224)+COUNTIFS($D$2:D2224,D2224,$F$2:F2224,F2224)-1=1),X2224,
IF(AND(F2224="Peretoe teenus",H2224&lt;[2]an!$M$37,S2224="kahepoolne vajaduspõhine",U2224&lt;[2]an!$M$37,RANK(D2224,$D2224:$D2224)+COUNTIFS($D$2:D2224,D2224,$F$2:F2224,F2224)-1&gt;1),"",
IF(AND(F2224="Peretoe teenus",H2224&lt;[2]an!$M$37,S2224="kahepoolne vajaduspõhine",U2224&gt;=[2]an!$M$37,U2224&lt;=[2]an!$M$38,RANK(D2224,$D2224:$D2224)+COUNTIFS($D$2:D2224,D2224,$F$2:F2224,F2224)-1=1),
((EOMONTH(U2224,0)-U2224+1)*X2224)/DAY(EOMONTH(U2224,0))+(DAY(U2224)-1)*100/DAY(EOMONTH(U2224,0)),
IF(AND(F2224="Peretoe teenus",H2224&lt;[2]an!$M$37,S2224="kahepoolne vajaduspõhine",U2224&gt;=[2]an!$M$37,U2224&lt;=[2]an!$M$38,RANK(D2224,$D2224:$D2224)+COUNTIFS($D$2:D2224,D2224,$F$2:F2224,F2224)-1&gt;1),"",
IF(AND(F2224="Peretoe teenus",H2224&lt;[2]an!$M$37,S2224="kahepoolne vajaduspõhine",U2224&gt;[2]an!$M$38,RANK(D2224,$D2224:$D2224)+COUNTIFS($D$2:D2224,D2224,$F$2:F2224,F2224)-1=1),X2224,
IF(AND(F2224="Peretoe teenus",H2224&lt;[2]an!$M$37,S2224="kahepoolne vajaduspõhine",U2224&gt;[2]an!$M$38,RANK(D2224,$D2224:$D2224)+COUNTIFS($D$2:D2224,D2224,$F$2:F2224,F2224)-1&gt;1),"",X2224*W2224)))))))))))))),"")</f>
        <v/>
      </c>
      <c r="Z2224" s="18" t="str">
        <f t="shared" si="103"/>
        <v/>
      </c>
      <c r="AA2224" s="19" t="str">
        <f>IFERROR(VLOOKUP(E2224,[2]an!$A$3:$B$81,2,FALSE),"")</f>
        <v/>
      </c>
      <c r="AB2224" s="19" t="str">
        <f>IFERROR(VLOOKUP(AA2224,[2]an!$C$2:$D$16,2,FALSE),"")</f>
        <v/>
      </c>
      <c r="AC2224" s="20"/>
      <c r="AD2224" s="21" t="str">
        <f>IF(A2224=[2]an!$F$36,VLOOKUP([2]an!$F$36,[2]an!$F$36:$H$36,3,FALSE),IF(A2224=[2]an!$F$35,VLOOKUP([2]an!$F$35,[2]an!$F$35:$H$35,3,FALSE),IF(A2224=[2]an!$F$33,VLOOKUP([2]an!$F$33,[2]an!$F$33:$H$33,3,FALSE),IF(A2224=[2]an!$F$31,VLOOKUP([2]an!$F$31,[2]an!$F$31:$H$31,3,FALSE),""))))</f>
        <v/>
      </c>
    </row>
    <row r="2225" spans="6:30" x14ac:dyDescent="0.2">
      <c r="F2225" s="10"/>
      <c r="G2225" s="8" t="str">
        <f t="shared" si="104"/>
        <v/>
      </c>
      <c r="H2225" s="13"/>
      <c r="K2225" s="13"/>
      <c r="L2225" s="10"/>
      <c r="M2225" s="10"/>
      <c r="S2225" s="8" t="str">
        <f>IFERROR(VLOOKUP(D2225,[1]peretoe_teenus!$A$2:$L$2000,5,FALSE),"")</f>
        <v/>
      </c>
      <c r="U2225" s="13"/>
      <c r="V2225" s="15" t="str" cm="1">
        <f t="array" ref="V2225">IFERROR(IF(AND(F2225="Tugigrupp",RANK(K2225,$K2225:$K2225)+COUNTIFS($K$2:K2225,K2225,$L$2:L2225,L2225,$M$2:M2225,M2225,$I$2:I2225,I2225,$G$2:G2225,G2225,$F$2:F2225,F2225)-1=1),SUMPRODUCT(($F$2:$F$4154=F2225)*($G$2:$G$4154=G2225)*($K$2:$K$4154=K2225)*($I$2:$I$4154=I2225)*($L$2:$L$4154=L2225)*($M$2:$M$4154=M2225)),""),"")</f>
        <v/>
      </c>
      <c r="W2225" s="15" t="str">
        <f t="shared" si="102"/>
        <v/>
      </c>
      <c r="X2225" s="16" t="str">
        <f>IF(AND(A2225=[2]an!$G$38,F2225=[2]an!$E$40),[2]an!$G$40,IF(AND(A2225=[2]an!$G$38,F2225=[2]an!$E$41),[2]an!$G$41,IF(AND(A2225=[2]an!$G$38,F2225=[2]an!$E$39,H2225&gt;=[2]an!$M$37),[2]an!$G$39,
IF(AND(A2225=[2]an!$G$38,F2225=[2]an!$E$39,H2225&lt;[2]an!$M$37,S2225="kahepoolne vajaduspõhine",U2225=""),[2]an!$M$40,
IF(AND(A2225=[2]an!$G$38,F2225=[2]an!$E$39,H2225&lt;[2]an!$M$37,S2225="kahepoolne vajaduspõhine",U2225&lt;&gt;""),[2]an!$G$39,
IF(AND(A2225=[2]an!$G$38,F2225=[2]an!$E$39,H2225&lt;[2]an!$M$37,S2225&lt;&gt;"kahepoolne vajaduspõhine"),[2]an!$G$39,
IF(AND(A2225=[2]an!$G$38,F2225=[2]an!$E$42),[2]an!$G$42,
IF(AND(A2225=[2]an!$H$38,F2225=[2]an!$E$40),[2]an!$H$40,IF(AND(A2225=[2]an!$H$38,F2225=[2]an!$E$41),[2]an!$H$41,IF(AND(A2225=[2]an!$H$38,F2225=[2]an!$E$39,H2225&gt;=[2]an!$M$37),[2]an!$H$39,
IF(AND(A2225=[2]an!$H$38,F2225=[2]an!$E$39,H2225&lt;[2]an!$M$37,S2225="kahepoolne vajaduspõhine",U2225=""),[2]an!$M$40,
IF(AND(A2225=[2]an!$H$38,F2225=[2]an!$E$39,H2225&lt;[2]an!$M$37,S2225="kahepoolne vajaduspõhine",U2225&lt;&gt;""),[2]an!$H$39,
IF(AND(A2225=[2]an!$H$38,F2225=[2]an!$E$39,H2225&lt;[2]an!$M$37,S2225&lt;&gt;"kahepoolne vajaduspõhine"),[2]an!$H$39,
IF(AND(A2225=[2]an!$H$38,F2225=[2]an!$E$42),[2]an!$H$42,
IF(AND(A2225=[2]an!$I$38,F2225=[2]an!$E$40),[2]an!$I$40,IF(AND(A2225=[2]an!$I$38,F2225=[2]an!$E$41),[2]an!$I$41,IF(AND(A2225=[2]an!$I$38,F2225=[2]an!$E$39,H2225&gt;=[2]an!$M$37),[2]an!$I$39,
IF(AND(A2225=[2]an!$I$38,F2225=[2]an!$E$39,H2225&lt;[2]an!$M$37,S2225="kahepoolne vajaduspõhine",U2225=""),[2]an!$M$40,
IF(AND(A2225=[2]an!$I$38,F2225=[2]an!$E$39,H2225&lt;[2]an!$M$37,S2225="kahepoolne vajaduspõhine",U2225&lt;&gt;""),[2]an!$I$39,
IF(AND(A2225=[2]an!$I$38,F2225=[2]an!$E$39,H2225&lt;[2]an!$M$37,S2225&lt;&gt;"kahepoolne vajaduspõhine"),[2]an!$I$39,
IF(AND(A2225=[2]an!$I$38,F2225=[2]an!$E$42),[2]an!$I$42,
IF(AND(A2225=[2]an!$J$38,F2225=[2]an!$E$40),[2]an!$J$40,IF(AND(A2225=[2]an!$J$38,F2225=[2]an!$E$41),[2]an!$J$41,IF(AND(A2225=[2]an!$J$38,F2225=[2]an!$E$39,H2225&gt;=[2]an!$M$37),[2]an!$J$39,
IF(AND(A2225=[2]an!$J$38,F2225=[2]an!$E$39,H2225&lt;[2]an!$M$37,S2225="kahepoolne vajaduspõhine",U2225=""),[2]an!$M$40,
IF(AND(A2225=[2]an!$J$38,F2225=[2]an!$E$39,H2225&lt;[2]an!$M$37,S2225="kahepoolne vajaduspõhine",U2225&lt;&gt;""),[2]an!$J$39,
IF(AND(A2225=[2]an!$J$38,F2225=[2]an!$E$39,H2225&lt;[2]an!$M$37,S2225&lt;&gt;"kahepoolne vajaduspõhine"),[2]an!$J$39,
IF(AND(A2225=[2]an!$J$38,F2225=[2]an!$E$42),[2]an!$J$42,""))))))))))))))))))))))))))))</f>
        <v/>
      </c>
      <c r="Y2225" s="17" t="str">
        <f>IFERROR(IF(F2225="Tugigrupp",0,
IF(AND(F2225="Peretoe teenus",H2225&gt;=[2]an!$M$37,RANK(D2225,$D2225:$D2225)+COUNTIFS($D$2:D2225,D2225,$F$2:F2225,F2225)-1&gt;1),"",
IF(AND(F2225="Peretoe teenus",H2225&gt;=[2]an!$M$37,RANK(D2225,$D2225:$D2225)+COUNTIFS($D$2:D2225,D2225,$F$2:F2225,F2225)-1=1,MONTH(H2225)=MONTH(K2225)=TRUE,YEAR(H2225)=YEAR(K2225)=TRUE),((EOMONTH(H2225,0)-H2225+1)*X2225)/DAY(EOMONTH(H2225,0)),
IF(AND(F2225="Peretoe teenus",H2225&gt;=[2]an!$M$37,RANK(D2225,$D2225:$D2225)+COUNTIFS($D$2:D2225,D2225,$F$2:F2225,F2225)-1=1),X2225,
IF(AND(F2225="Peretoe teenus",H2225&lt;[2]an!$M$37,S2225&lt;&gt;"kahepoolne vajaduspõhine",RANK(D2225,$D2225:$D2225)+COUNTIFS($D$2:D2225,D2225,$F$2:F2225,F2225)-1=1),X2225,
IF(AND(F2225="Peretoe teenus",H2225&lt;[2]an!$M$37,S2225&lt;&gt;"kahepoolne vajaduspõhine",RANK(D2225,$D2225:$D2225)+COUNTIFS($D$2:D2225,D2225,$F$2:F2225,F2225)-1&gt;1),"",
IF(AND(F2225="Peretoe teenus",H2225&lt;[2]an!$M$37,S2225="kahepoolne vajaduspõhine",U2225="",RANK(D2225,$D2225:$D2225)+COUNTIFS($D$2:D2225,D2225,$F$2:F2225,F2225)-1=1),X2225,
IF(AND(F2225="Peretoe teenus",H2225&lt;[2]an!$M$37,S2225="kahepoolne vajaduspõhine",U2225="",RANK(D2225,$D2225:$D2225)+COUNTIFS($D$2:D2225,D2225,$F$2:F2225,F2225)-1&gt;1),"",
IF(AND(F2225="Peretoe teenus",H2225&lt;[2]an!$M$37,S2225="kahepoolne vajaduspõhine",U2225&lt;[2]an!$M$37,RANK(D2225,$D2225:$D2225)+COUNTIFS($D$2:D2225,D2225,$F$2:F2225,F2225)-1=1),X2225,
IF(AND(F2225="Peretoe teenus",H2225&lt;[2]an!$M$37,S2225="kahepoolne vajaduspõhine",U2225&lt;[2]an!$M$37,RANK(D2225,$D2225:$D2225)+COUNTIFS($D$2:D2225,D2225,$F$2:F2225,F2225)-1&gt;1),"",
IF(AND(F2225="Peretoe teenus",H2225&lt;[2]an!$M$37,S2225="kahepoolne vajaduspõhine",U2225&gt;=[2]an!$M$37,U2225&lt;=[2]an!$M$38,RANK(D2225,$D2225:$D2225)+COUNTIFS($D$2:D2225,D2225,$F$2:F2225,F2225)-1=1),
((EOMONTH(U2225,0)-U2225+1)*X2225)/DAY(EOMONTH(U2225,0))+(DAY(U2225)-1)*100/DAY(EOMONTH(U2225,0)),
IF(AND(F2225="Peretoe teenus",H2225&lt;[2]an!$M$37,S2225="kahepoolne vajaduspõhine",U2225&gt;=[2]an!$M$37,U2225&lt;=[2]an!$M$38,RANK(D2225,$D2225:$D2225)+COUNTIFS($D$2:D2225,D2225,$F$2:F2225,F2225)-1&gt;1),"",
IF(AND(F2225="Peretoe teenus",H2225&lt;[2]an!$M$37,S2225="kahepoolne vajaduspõhine",U2225&gt;[2]an!$M$38,RANK(D2225,$D2225:$D2225)+COUNTIFS($D$2:D2225,D2225,$F$2:F2225,F2225)-1=1),X2225,
IF(AND(F2225="Peretoe teenus",H2225&lt;[2]an!$M$37,S2225="kahepoolne vajaduspõhine",U2225&gt;[2]an!$M$38,RANK(D2225,$D2225:$D2225)+COUNTIFS($D$2:D2225,D2225,$F$2:F2225,F2225)-1&gt;1),"",X2225*W2225)))))))))))))),"")</f>
        <v/>
      </c>
      <c r="Z2225" s="18" t="str">
        <f t="shared" si="103"/>
        <v/>
      </c>
      <c r="AA2225" s="19" t="str">
        <f>IFERROR(VLOOKUP(E2225,[2]an!$A$3:$B$81,2,FALSE),"")</f>
        <v/>
      </c>
      <c r="AB2225" s="19" t="str">
        <f>IFERROR(VLOOKUP(AA2225,[2]an!$C$2:$D$16,2,FALSE),"")</f>
        <v/>
      </c>
      <c r="AC2225" s="20"/>
      <c r="AD2225" s="21" t="str">
        <f>IF(A2225=[2]an!$F$36,VLOOKUP([2]an!$F$36,[2]an!$F$36:$H$36,3,FALSE),IF(A2225=[2]an!$F$35,VLOOKUP([2]an!$F$35,[2]an!$F$35:$H$35,3,FALSE),IF(A2225=[2]an!$F$33,VLOOKUP([2]an!$F$33,[2]an!$F$33:$H$33,3,FALSE),IF(A2225=[2]an!$F$31,VLOOKUP([2]an!$F$31,[2]an!$F$31:$H$31,3,FALSE),""))))</f>
        <v/>
      </c>
    </row>
    <row r="2226" spans="6:30" x14ac:dyDescent="0.2">
      <c r="F2226" s="10"/>
      <c r="G2226" s="8" t="str">
        <f t="shared" si="104"/>
        <v/>
      </c>
      <c r="H2226" s="13"/>
      <c r="K2226" s="13"/>
      <c r="L2226" s="10"/>
      <c r="M2226" s="10"/>
      <c r="S2226" s="8" t="str">
        <f>IFERROR(VLOOKUP(D2226,[1]peretoe_teenus!$A$2:$L$2000,5,FALSE),"")</f>
        <v/>
      </c>
      <c r="U2226" s="13"/>
      <c r="V2226" s="15" t="str" cm="1">
        <f t="array" ref="V2226">IFERROR(IF(AND(F2226="Tugigrupp",RANK(K2226,$K2226:$K2226)+COUNTIFS($K$2:K2226,K2226,$L$2:L2226,L2226,$M$2:M2226,M2226,$I$2:I2226,I2226,$G$2:G2226,G2226,$F$2:F2226,F2226)-1=1),SUMPRODUCT(($F$2:$F$4154=F2226)*($G$2:$G$4154=G2226)*($K$2:$K$4154=K2226)*($I$2:$I$4154=I2226)*($L$2:$L$4154=L2226)*($M$2:$M$4154=M2226)),""),"")</f>
        <v/>
      </c>
      <c r="W2226" s="15" t="str">
        <f t="shared" si="102"/>
        <v/>
      </c>
      <c r="X2226" s="16" t="str">
        <f>IF(AND(A2226=[2]an!$G$38,F2226=[2]an!$E$40),[2]an!$G$40,IF(AND(A2226=[2]an!$G$38,F2226=[2]an!$E$41),[2]an!$G$41,IF(AND(A2226=[2]an!$G$38,F2226=[2]an!$E$39,H2226&gt;=[2]an!$M$37),[2]an!$G$39,
IF(AND(A2226=[2]an!$G$38,F2226=[2]an!$E$39,H2226&lt;[2]an!$M$37,S2226="kahepoolne vajaduspõhine",U2226=""),[2]an!$M$40,
IF(AND(A2226=[2]an!$G$38,F2226=[2]an!$E$39,H2226&lt;[2]an!$M$37,S2226="kahepoolne vajaduspõhine",U2226&lt;&gt;""),[2]an!$G$39,
IF(AND(A2226=[2]an!$G$38,F2226=[2]an!$E$39,H2226&lt;[2]an!$M$37,S2226&lt;&gt;"kahepoolne vajaduspõhine"),[2]an!$G$39,
IF(AND(A2226=[2]an!$G$38,F2226=[2]an!$E$42),[2]an!$G$42,
IF(AND(A2226=[2]an!$H$38,F2226=[2]an!$E$40),[2]an!$H$40,IF(AND(A2226=[2]an!$H$38,F2226=[2]an!$E$41),[2]an!$H$41,IF(AND(A2226=[2]an!$H$38,F2226=[2]an!$E$39,H2226&gt;=[2]an!$M$37),[2]an!$H$39,
IF(AND(A2226=[2]an!$H$38,F2226=[2]an!$E$39,H2226&lt;[2]an!$M$37,S2226="kahepoolne vajaduspõhine",U2226=""),[2]an!$M$40,
IF(AND(A2226=[2]an!$H$38,F2226=[2]an!$E$39,H2226&lt;[2]an!$M$37,S2226="kahepoolne vajaduspõhine",U2226&lt;&gt;""),[2]an!$H$39,
IF(AND(A2226=[2]an!$H$38,F2226=[2]an!$E$39,H2226&lt;[2]an!$M$37,S2226&lt;&gt;"kahepoolne vajaduspõhine"),[2]an!$H$39,
IF(AND(A2226=[2]an!$H$38,F2226=[2]an!$E$42),[2]an!$H$42,
IF(AND(A2226=[2]an!$I$38,F2226=[2]an!$E$40),[2]an!$I$40,IF(AND(A2226=[2]an!$I$38,F2226=[2]an!$E$41),[2]an!$I$41,IF(AND(A2226=[2]an!$I$38,F2226=[2]an!$E$39,H2226&gt;=[2]an!$M$37),[2]an!$I$39,
IF(AND(A2226=[2]an!$I$38,F2226=[2]an!$E$39,H2226&lt;[2]an!$M$37,S2226="kahepoolne vajaduspõhine",U2226=""),[2]an!$M$40,
IF(AND(A2226=[2]an!$I$38,F2226=[2]an!$E$39,H2226&lt;[2]an!$M$37,S2226="kahepoolne vajaduspõhine",U2226&lt;&gt;""),[2]an!$I$39,
IF(AND(A2226=[2]an!$I$38,F2226=[2]an!$E$39,H2226&lt;[2]an!$M$37,S2226&lt;&gt;"kahepoolne vajaduspõhine"),[2]an!$I$39,
IF(AND(A2226=[2]an!$I$38,F2226=[2]an!$E$42),[2]an!$I$42,
IF(AND(A2226=[2]an!$J$38,F2226=[2]an!$E$40),[2]an!$J$40,IF(AND(A2226=[2]an!$J$38,F2226=[2]an!$E$41),[2]an!$J$41,IF(AND(A2226=[2]an!$J$38,F2226=[2]an!$E$39,H2226&gt;=[2]an!$M$37),[2]an!$J$39,
IF(AND(A2226=[2]an!$J$38,F2226=[2]an!$E$39,H2226&lt;[2]an!$M$37,S2226="kahepoolne vajaduspõhine",U2226=""),[2]an!$M$40,
IF(AND(A2226=[2]an!$J$38,F2226=[2]an!$E$39,H2226&lt;[2]an!$M$37,S2226="kahepoolne vajaduspõhine",U2226&lt;&gt;""),[2]an!$J$39,
IF(AND(A2226=[2]an!$J$38,F2226=[2]an!$E$39,H2226&lt;[2]an!$M$37,S2226&lt;&gt;"kahepoolne vajaduspõhine"),[2]an!$J$39,
IF(AND(A2226=[2]an!$J$38,F2226=[2]an!$E$42),[2]an!$J$42,""))))))))))))))))))))))))))))</f>
        <v/>
      </c>
      <c r="Y2226" s="17" t="str">
        <f>IFERROR(IF(F2226="Tugigrupp",0,
IF(AND(F2226="Peretoe teenus",H2226&gt;=[2]an!$M$37,RANK(D2226,$D2226:$D2226)+COUNTIFS($D$2:D2226,D2226,$F$2:F2226,F2226)-1&gt;1),"",
IF(AND(F2226="Peretoe teenus",H2226&gt;=[2]an!$M$37,RANK(D2226,$D2226:$D2226)+COUNTIFS($D$2:D2226,D2226,$F$2:F2226,F2226)-1=1,MONTH(H2226)=MONTH(K2226)=TRUE,YEAR(H2226)=YEAR(K2226)=TRUE),((EOMONTH(H2226,0)-H2226+1)*X2226)/DAY(EOMONTH(H2226,0)),
IF(AND(F2226="Peretoe teenus",H2226&gt;=[2]an!$M$37,RANK(D2226,$D2226:$D2226)+COUNTIFS($D$2:D2226,D2226,$F$2:F2226,F2226)-1=1),X2226,
IF(AND(F2226="Peretoe teenus",H2226&lt;[2]an!$M$37,S2226&lt;&gt;"kahepoolne vajaduspõhine",RANK(D2226,$D2226:$D2226)+COUNTIFS($D$2:D2226,D2226,$F$2:F2226,F2226)-1=1),X2226,
IF(AND(F2226="Peretoe teenus",H2226&lt;[2]an!$M$37,S2226&lt;&gt;"kahepoolne vajaduspõhine",RANK(D2226,$D2226:$D2226)+COUNTIFS($D$2:D2226,D2226,$F$2:F2226,F2226)-1&gt;1),"",
IF(AND(F2226="Peretoe teenus",H2226&lt;[2]an!$M$37,S2226="kahepoolne vajaduspõhine",U2226="",RANK(D2226,$D2226:$D2226)+COUNTIFS($D$2:D2226,D2226,$F$2:F2226,F2226)-1=1),X2226,
IF(AND(F2226="Peretoe teenus",H2226&lt;[2]an!$M$37,S2226="kahepoolne vajaduspõhine",U2226="",RANK(D2226,$D2226:$D2226)+COUNTIFS($D$2:D2226,D2226,$F$2:F2226,F2226)-1&gt;1),"",
IF(AND(F2226="Peretoe teenus",H2226&lt;[2]an!$M$37,S2226="kahepoolne vajaduspõhine",U2226&lt;[2]an!$M$37,RANK(D2226,$D2226:$D2226)+COUNTIFS($D$2:D2226,D2226,$F$2:F2226,F2226)-1=1),X2226,
IF(AND(F2226="Peretoe teenus",H2226&lt;[2]an!$M$37,S2226="kahepoolne vajaduspõhine",U2226&lt;[2]an!$M$37,RANK(D2226,$D2226:$D2226)+COUNTIFS($D$2:D2226,D2226,$F$2:F2226,F2226)-1&gt;1),"",
IF(AND(F2226="Peretoe teenus",H2226&lt;[2]an!$M$37,S2226="kahepoolne vajaduspõhine",U2226&gt;=[2]an!$M$37,U2226&lt;=[2]an!$M$38,RANK(D2226,$D2226:$D2226)+COUNTIFS($D$2:D2226,D2226,$F$2:F2226,F2226)-1=1),
((EOMONTH(U2226,0)-U2226+1)*X2226)/DAY(EOMONTH(U2226,0))+(DAY(U2226)-1)*100/DAY(EOMONTH(U2226,0)),
IF(AND(F2226="Peretoe teenus",H2226&lt;[2]an!$M$37,S2226="kahepoolne vajaduspõhine",U2226&gt;=[2]an!$M$37,U2226&lt;=[2]an!$M$38,RANK(D2226,$D2226:$D2226)+COUNTIFS($D$2:D2226,D2226,$F$2:F2226,F2226)-1&gt;1),"",
IF(AND(F2226="Peretoe teenus",H2226&lt;[2]an!$M$37,S2226="kahepoolne vajaduspõhine",U2226&gt;[2]an!$M$38,RANK(D2226,$D2226:$D2226)+COUNTIFS($D$2:D2226,D2226,$F$2:F2226,F2226)-1=1),X2226,
IF(AND(F2226="Peretoe teenus",H2226&lt;[2]an!$M$37,S2226="kahepoolne vajaduspõhine",U2226&gt;[2]an!$M$38,RANK(D2226,$D2226:$D2226)+COUNTIFS($D$2:D2226,D2226,$F$2:F2226,F2226)-1&gt;1),"",X2226*W2226)))))))))))))),"")</f>
        <v/>
      </c>
      <c r="Z2226" s="18" t="str">
        <f t="shared" si="103"/>
        <v/>
      </c>
      <c r="AA2226" s="19" t="str">
        <f>IFERROR(VLOOKUP(E2226,[2]an!$A$3:$B$81,2,FALSE),"")</f>
        <v/>
      </c>
      <c r="AB2226" s="19" t="str">
        <f>IFERROR(VLOOKUP(AA2226,[2]an!$C$2:$D$16,2,FALSE),"")</f>
        <v/>
      </c>
      <c r="AC2226" s="20"/>
      <c r="AD2226" s="21" t="str">
        <f>IF(A2226=[2]an!$F$36,VLOOKUP([2]an!$F$36,[2]an!$F$36:$H$36,3,FALSE),IF(A2226=[2]an!$F$35,VLOOKUP([2]an!$F$35,[2]an!$F$35:$H$35,3,FALSE),IF(A2226=[2]an!$F$33,VLOOKUP([2]an!$F$33,[2]an!$F$33:$H$33,3,FALSE),IF(A2226=[2]an!$F$31,VLOOKUP([2]an!$F$31,[2]an!$F$31:$H$31,3,FALSE),""))))</f>
        <v/>
      </c>
    </row>
    <row r="2227" spans="6:30" x14ac:dyDescent="0.2">
      <c r="F2227" s="10"/>
      <c r="G2227" s="8" t="str">
        <f t="shared" si="104"/>
        <v/>
      </c>
      <c r="H2227" s="13"/>
      <c r="K2227" s="13"/>
      <c r="L2227" s="10"/>
      <c r="M2227" s="10"/>
      <c r="S2227" s="8" t="str">
        <f>IFERROR(VLOOKUP(D2227,[1]peretoe_teenus!$A$2:$L$2000,5,FALSE),"")</f>
        <v/>
      </c>
      <c r="U2227" s="13"/>
      <c r="V2227" s="15" t="str" cm="1">
        <f t="array" ref="V2227">IFERROR(IF(AND(F2227="Tugigrupp",RANK(K2227,$K2227:$K2227)+COUNTIFS($K$2:K2227,K2227,$L$2:L2227,L2227,$M$2:M2227,M2227,$I$2:I2227,I2227,$G$2:G2227,G2227,$F$2:F2227,F2227)-1=1),SUMPRODUCT(($F$2:$F$4154=F2227)*($G$2:$G$4154=G2227)*($K$2:$K$4154=K2227)*($I$2:$I$4154=I2227)*($L$2:$L$4154=L2227)*($M$2:$M$4154=M2227)),""),"")</f>
        <v/>
      </c>
      <c r="W2227" s="15" t="str">
        <f t="shared" si="102"/>
        <v/>
      </c>
      <c r="X2227" s="16" t="str">
        <f>IF(AND(A2227=[2]an!$G$38,F2227=[2]an!$E$40),[2]an!$G$40,IF(AND(A2227=[2]an!$G$38,F2227=[2]an!$E$41),[2]an!$G$41,IF(AND(A2227=[2]an!$G$38,F2227=[2]an!$E$39,H2227&gt;=[2]an!$M$37),[2]an!$G$39,
IF(AND(A2227=[2]an!$G$38,F2227=[2]an!$E$39,H2227&lt;[2]an!$M$37,S2227="kahepoolne vajaduspõhine",U2227=""),[2]an!$M$40,
IF(AND(A2227=[2]an!$G$38,F2227=[2]an!$E$39,H2227&lt;[2]an!$M$37,S2227="kahepoolne vajaduspõhine",U2227&lt;&gt;""),[2]an!$G$39,
IF(AND(A2227=[2]an!$G$38,F2227=[2]an!$E$39,H2227&lt;[2]an!$M$37,S2227&lt;&gt;"kahepoolne vajaduspõhine"),[2]an!$G$39,
IF(AND(A2227=[2]an!$G$38,F2227=[2]an!$E$42),[2]an!$G$42,
IF(AND(A2227=[2]an!$H$38,F2227=[2]an!$E$40),[2]an!$H$40,IF(AND(A2227=[2]an!$H$38,F2227=[2]an!$E$41),[2]an!$H$41,IF(AND(A2227=[2]an!$H$38,F2227=[2]an!$E$39,H2227&gt;=[2]an!$M$37),[2]an!$H$39,
IF(AND(A2227=[2]an!$H$38,F2227=[2]an!$E$39,H2227&lt;[2]an!$M$37,S2227="kahepoolne vajaduspõhine",U2227=""),[2]an!$M$40,
IF(AND(A2227=[2]an!$H$38,F2227=[2]an!$E$39,H2227&lt;[2]an!$M$37,S2227="kahepoolne vajaduspõhine",U2227&lt;&gt;""),[2]an!$H$39,
IF(AND(A2227=[2]an!$H$38,F2227=[2]an!$E$39,H2227&lt;[2]an!$M$37,S2227&lt;&gt;"kahepoolne vajaduspõhine"),[2]an!$H$39,
IF(AND(A2227=[2]an!$H$38,F2227=[2]an!$E$42),[2]an!$H$42,
IF(AND(A2227=[2]an!$I$38,F2227=[2]an!$E$40),[2]an!$I$40,IF(AND(A2227=[2]an!$I$38,F2227=[2]an!$E$41),[2]an!$I$41,IF(AND(A2227=[2]an!$I$38,F2227=[2]an!$E$39,H2227&gt;=[2]an!$M$37),[2]an!$I$39,
IF(AND(A2227=[2]an!$I$38,F2227=[2]an!$E$39,H2227&lt;[2]an!$M$37,S2227="kahepoolne vajaduspõhine",U2227=""),[2]an!$M$40,
IF(AND(A2227=[2]an!$I$38,F2227=[2]an!$E$39,H2227&lt;[2]an!$M$37,S2227="kahepoolne vajaduspõhine",U2227&lt;&gt;""),[2]an!$I$39,
IF(AND(A2227=[2]an!$I$38,F2227=[2]an!$E$39,H2227&lt;[2]an!$M$37,S2227&lt;&gt;"kahepoolne vajaduspõhine"),[2]an!$I$39,
IF(AND(A2227=[2]an!$I$38,F2227=[2]an!$E$42),[2]an!$I$42,
IF(AND(A2227=[2]an!$J$38,F2227=[2]an!$E$40),[2]an!$J$40,IF(AND(A2227=[2]an!$J$38,F2227=[2]an!$E$41),[2]an!$J$41,IF(AND(A2227=[2]an!$J$38,F2227=[2]an!$E$39,H2227&gt;=[2]an!$M$37),[2]an!$J$39,
IF(AND(A2227=[2]an!$J$38,F2227=[2]an!$E$39,H2227&lt;[2]an!$M$37,S2227="kahepoolne vajaduspõhine",U2227=""),[2]an!$M$40,
IF(AND(A2227=[2]an!$J$38,F2227=[2]an!$E$39,H2227&lt;[2]an!$M$37,S2227="kahepoolne vajaduspõhine",U2227&lt;&gt;""),[2]an!$J$39,
IF(AND(A2227=[2]an!$J$38,F2227=[2]an!$E$39,H2227&lt;[2]an!$M$37,S2227&lt;&gt;"kahepoolne vajaduspõhine"),[2]an!$J$39,
IF(AND(A2227=[2]an!$J$38,F2227=[2]an!$E$42),[2]an!$J$42,""))))))))))))))))))))))))))))</f>
        <v/>
      </c>
      <c r="Y2227" s="17" t="str">
        <f>IFERROR(IF(F2227="Tugigrupp",0,
IF(AND(F2227="Peretoe teenus",H2227&gt;=[2]an!$M$37,RANK(D2227,$D2227:$D2227)+COUNTIFS($D$2:D2227,D2227,$F$2:F2227,F2227)-1&gt;1),"",
IF(AND(F2227="Peretoe teenus",H2227&gt;=[2]an!$M$37,RANK(D2227,$D2227:$D2227)+COUNTIFS($D$2:D2227,D2227,$F$2:F2227,F2227)-1=1,MONTH(H2227)=MONTH(K2227)=TRUE,YEAR(H2227)=YEAR(K2227)=TRUE),((EOMONTH(H2227,0)-H2227+1)*X2227)/DAY(EOMONTH(H2227,0)),
IF(AND(F2227="Peretoe teenus",H2227&gt;=[2]an!$M$37,RANK(D2227,$D2227:$D2227)+COUNTIFS($D$2:D2227,D2227,$F$2:F2227,F2227)-1=1),X2227,
IF(AND(F2227="Peretoe teenus",H2227&lt;[2]an!$M$37,S2227&lt;&gt;"kahepoolne vajaduspõhine",RANK(D2227,$D2227:$D2227)+COUNTIFS($D$2:D2227,D2227,$F$2:F2227,F2227)-1=1),X2227,
IF(AND(F2227="Peretoe teenus",H2227&lt;[2]an!$M$37,S2227&lt;&gt;"kahepoolne vajaduspõhine",RANK(D2227,$D2227:$D2227)+COUNTIFS($D$2:D2227,D2227,$F$2:F2227,F2227)-1&gt;1),"",
IF(AND(F2227="Peretoe teenus",H2227&lt;[2]an!$M$37,S2227="kahepoolne vajaduspõhine",U2227="",RANK(D2227,$D2227:$D2227)+COUNTIFS($D$2:D2227,D2227,$F$2:F2227,F2227)-1=1),X2227,
IF(AND(F2227="Peretoe teenus",H2227&lt;[2]an!$M$37,S2227="kahepoolne vajaduspõhine",U2227="",RANK(D2227,$D2227:$D2227)+COUNTIFS($D$2:D2227,D2227,$F$2:F2227,F2227)-1&gt;1),"",
IF(AND(F2227="Peretoe teenus",H2227&lt;[2]an!$M$37,S2227="kahepoolne vajaduspõhine",U2227&lt;[2]an!$M$37,RANK(D2227,$D2227:$D2227)+COUNTIFS($D$2:D2227,D2227,$F$2:F2227,F2227)-1=1),X2227,
IF(AND(F2227="Peretoe teenus",H2227&lt;[2]an!$M$37,S2227="kahepoolne vajaduspõhine",U2227&lt;[2]an!$M$37,RANK(D2227,$D2227:$D2227)+COUNTIFS($D$2:D2227,D2227,$F$2:F2227,F2227)-1&gt;1),"",
IF(AND(F2227="Peretoe teenus",H2227&lt;[2]an!$M$37,S2227="kahepoolne vajaduspõhine",U2227&gt;=[2]an!$M$37,U2227&lt;=[2]an!$M$38,RANK(D2227,$D2227:$D2227)+COUNTIFS($D$2:D2227,D2227,$F$2:F2227,F2227)-1=1),
((EOMONTH(U2227,0)-U2227+1)*X2227)/DAY(EOMONTH(U2227,0))+(DAY(U2227)-1)*100/DAY(EOMONTH(U2227,0)),
IF(AND(F2227="Peretoe teenus",H2227&lt;[2]an!$M$37,S2227="kahepoolne vajaduspõhine",U2227&gt;=[2]an!$M$37,U2227&lt;=[2]an!$M$38,RANK(D2227,$D2227:$D2227)+COUNTIFS($D$2:D2227,D2227,$F$2:F2227,F2227)-1&gt;1),"",
IF(AND(F2227="Peretoe teenus",H2227&lt;[2]an!$M$37,S2227="kahepoolne vajaduspõhine",U2227&gt;[2]an!$M$38,RANK(D2227,$D2227:$D2227)+COUNTIFS($D$2:D2227,D2227,$F$2:F2227,F2227)-1=1),X2227,
IF(AND(F2227="Peretoe teenus",H2227&lt;[2]an!$M$37,S2227="kahepoolne vajaduspõhine",U2227&gt;[2]an!$M$38,RANK(D2227,$D2227:$D2227)+COUNTIFS($D$2:D2227,D2227,$F$2:F2227,F2227)-1&gt;1),"",X2227*W2227)))))))))))))),"")</f>
        <v/>
      </c>
      <c r="Z2227" s="18" t="str">
        <f t="shared" si="103"/>
        <v/>
      </c>
      <c r="AA2227" s="19" t="str">
        <f>IFERROR(VLOOKUP(E2227,[2]an!$A$3:$B$81,2,FALSE),"")</f>
        <v/>
      </c>
      <c r="AB2227" s="19" t="str">
        <f>IFERROR(VLOOKUP(AA2227,[2]an!$C$2:$D$16,2,FALSE),"")</f>
        <v/>
      </c>
      <c r="AC2227" s="20"/>
      <c r="AD2227" s="21" t="str">
        <f>IF(A2227=[2]an!$F$36,VLOOKUP([2]an!$F$36,[2]an!$F$36:$H$36,3,FALSE),IF(A2227=[2]an!$F$35,VLOOKUP([2]an!$F$35,[2]an!$F$35:$H$35,3,FALSE),IF(A2227=[2]an!$F$33,VLOOKUP([2]an!$F$33,[2]an!$F$33:$H$33,3,FALSE),IF(A2227=[2]an!$F$31,VLOOKUP([2]an!$F$31,[2]an!$F$31:$H$31,3,FALSE),""))))</f>
        <v/>
      </c>
    </row>
    <row r="2228" spans="6:30" x14ac:dyDescent="0.2">
      <c r="F2228" s="10"/>
      <c r="G2228" s="8" t="str">
        <f t="shared" si="104"/>
        <v/>
      </c>
      <c r="H2228" s="13"/>
      <c r="K2228" s="13"/>
      <c r="L2228" s="10"/>
      <c r="M2228" s="10"/>
      <c r="S2228" s="8" t="str">
        <f>IFERROR(VLOOKUP(D2228,[1]peretoe_teenus!$A$2:$L$2000,5,FALSE),"")</f>
        <v/>
      </c>
      <c r="U2228" s="13"/>
      <c r="V2228" s="15" t="str" cm="1">
        <f t="array" ref="V2228">IFERROR(IF(AND(F2228="Tugigrupp",RANK(K2228,$K2228:$K2228)+COUNTIFS($K$2:K2228,K2228,$L$2:L2228,L2228,$M$2:M2228,M2228,$I$2:I2228,I2228,$G$2:G2228,G2228,$F$2:F2228,F2228)-1=1),SUMPRODUCT(($F$2:$F$4154=F2228)*($G$2:$G$4154=G2228)*($K$2:$K$4154=K2228)*($I$2:$I$4154=I2228)*($L$2:$L$4154=L2228)*($M$2:$M$4154=M2228)),""),"")</f>
        <v/>
      </c>
      <c r="W2228" s="15" t="str">
        <f t="shared" si="102"/>
        <v/>
      </c>
      <c r="X2228" s="16" t="str">
        <f>IF(AND(A2228=[2]an!$G$38,F2228=[2]an!$E$40),[2]an!$G$40,IF(AND(A2228=[2]an!$G$38,F2228=[2]an!$E$41),[2]an!$G$41,IF(AND(A2228=[2]an!$G$38,F2228=[2]an!$E$39,H2228&gt;=[2]an!$M$37),[2]an!$G$39,
IF(AND(A2228=[2]an!$G$38,F2228=[2]an!$E$39,H2228&lt;[2]an!$M$37,S2228="kahepoolne vajaduspõhine",U2228=""),[2]an!$M$40,
IF(AND(A2228=[2]an!$G$38,F2228=[2]an!$E$39,H2228&lt;[2]an!$M$37,S2228="kahepoolne vajaduspõhine",U2228&lt;&gt;""),[2]an!$G$39,
IF(AND(A2228=[2]an!$G$38,F2228=[2]an!$E$39,H2228&lt;[2]an!$M$37,S2228&lt;&gt;"kahepoolne vajaduspõhine"),[2]an!$G$39,
IF(AND(A2228=[2]an!$G$38,F2228=[2]an!$E$42),[2]an!$G$42,
IF(AND(A2228=[2]an!$H$38,F2228=[2]an!$E$40),[2]an!$H$40,IF(AND(A2228=[2]an!$H$38,F2228=[2]an!$E$41),[2]an!$H$41,IF(AND(A2228=[2]an!$H$38,F2228=[2]an!$E$39,H2228&gt;=[2]an!$M$37),[2]an!$H$39,
IF(AND(A2228=[2]an!$H$38,F2228=[2]an!$E$39,H2228&lt;[2]an!$M$37,S2228="kahepoolne vajaduspõhine",U2228=""),[2]an!$M$40,
IF(AND(A2228=[2]an!$H$38,F2228=[2]an!$E$39,H2228&lt;[2]an!$M$37,S2228="kahepoolne vajaduspõhine",U2228&lt;&gt;""),[2]an!$H$39,
IF(AND(A2228=[2]an!$H$38,F2228=[2]an!$E$39,H2228&lt;[2]an!$M$37,S2228&lt;&gt;"kahepoolne vajaduspõhine"),[2]an!$H$39,
IF(AND(A2228=[2]an!$H$38,F2228=[2]an!$E$42),[2]an!$H$42,
IF(AND(A2228=[2]an!$I$38,F2228=[2]an!$E$40),[2]an!$I$40,IF(AND(A2228=[2]an!$I$38,F2228=[2]an!$E$41),[2]an!$I$41,IF(AND(A2228=[2]an!$I$38,F2228=[2]an!$E$39,H2228&gt;=[2]an!$M$37),[2]an!$I$39,
IF(AND(A2228=[2]an!$I$38,F2228=[2]an!$E$39,H2228&lt;[2]an!$M$37,S2228="kahepoolne vajaduspõhine",U2228=""),[2]an!$M$40,
IF(AND(A2228=[2]an!$I$38,F2228=[2]an!$E$39,H2228&lt;[2]an!$M$37,S2228="kahepoolne vajaduspõhine",U2228&lt;&gt;""),[2]an!$I$39,
IF(AND(A2228=[2]an!$I$38,F2228=[2]an!$E$39,H2228&lt;[2]an!$M$37,S2228&lt;&gt;"kahepoolne vajaduspõhine"),[2]an!$I$39,
IF(AND(A2228=[2]an!$I$38,F2228=[2]an!$E$42),[2]an!$I$42,
IF(AND(A2228=[2]an!$J$38,F2228=[2]an!$E$40),[2]an!$J$40,IF(AND(A2228=[2]an!$J$38,F2228=[2]an!$E$41),[2]an!$J$41,IF(AND(A2228=[2]an!$J$38,F2228=[2]an!$E$39,H2228&gt;=[2]an!$M$37),[2]an!$J$39,
IF(AND(A2228=[2]an!$J$38,F2228=[2]an!$E$39,H2228&lt;[2]an!$M$37,S2228="kahepoolne vajaduspõhine",U2228=""),[2]an!$M$40,
IF(AND(A2228=[2]an!$J$38,F2228=[2]an!$E$39,H2228&lt;[2]an!$M$37,S2228="kahepoolne vajaduspõhine",U2228&lt;&gt;""),[2]an!$J$39,
IF(AND(A2228=[2]an!$J$38,F2228=[2]an!$E$39,H2228&lt;[2]an!$M$37,S2228&lt;&gt;"kahepoolne vajaduspõhine"),[2]an!$J$39,
IF(AND(A2228=[2]an!$J$38,F2228=[2]an!$E$42),[2]an!$J$42,""))))))))))))))))))))))))))))</f>
        <v/>
      </c>
      <c r="Y2228" s="17" t="str">
        <f>IFERROR(IF(F2228="Tugigrupp",0,
IF(AND(F2228="Peretoe teenus",H2228&gt;=[2]an!$M$37,RANK(D2228,$D2228:$D2228)+COUNTIFS($D$2:D2228,D2228,$F$2:F2228,F2228)-1&gt;1),"",
IF(AND(F2228="Peretoe teenus",H2228&gt;=[2]an!$M$37,RANK(D2228,$D2228:$D2228)+COUNTIFS($D$2:D2228,D2228,$F$2:F2228,F2228)-1=1,MONTH(H2228)=MONTH(K2228)=TRUE,YEAR(H2228)=YEAR(K2228)=TRUE),((EOMONTH(H2228,0)-H2228+1)*X2228)/DAY(EOMONTH(H2228,0)),
IF(AND(F2228="Peretoe teenus",H2228&gt;=[2]an!$M$37,RANK(D2228,$D2228:$D2228)+COUNTIFS($D$2:D2228,D2228,$F$2:F2228,F2228)-1=1),X2228,
IF(AND(F2228="Peretoe teenus",H2228&lt;[2]an!$M$37,S2228&lt;&gt;"kahepoolne vajaduspõhine",RANK(D2228,$D2228:$D2228)+COUNTIFS($D$2:D2228,D2228,$F$2:F2228,F2228)-1=1),X2228,
IF(AND(F2228="Peretoe teenus",H2228&lt;[2]an!$M$37,S2228&lt;&gt;"kahepoolne vajaduspõhine",RANK(D2228,$D2228:$D2228)+COUNTIFS($D$2:D2228,D2228,$F$2:F2228,F2228)-1&gt;1),"",
IF(AND(F2228="Peretoe teenus",H2228&lt;[2]an!$M$37,S2228="kahepoolne vajaduspõhine",U2228="",RANK(D2228,$D2228:$D2228)+COUNTIFS($D$2:D2228,D2228,$F$2:F2228,F2228)-1=1),X2228,
IF(AND(F2228="Peretoe teenus",H2228&lt;[2]an!$M$37,S2228="kahepoolne vajaduspõhine",U2228="",RANK(D2228,$D2228:$D2228)+COUNTIFS($D$2:D2228,D2228,$F$2:F2228,F2228)-1&gt;1),"",
IF(AND(F2228="Peretoe teenus",H2228&lt;[2]an!$M$37,S2228="kahepoolne vajaduspõhine",U2228&lt;[2]an!$M$37,RANK(D2228,$D2228:$D2228)+COUNTIFS($D$2:D2228,D2228,$F$2:F2228,F2228)-1=1),X2228,
IF(AND(F2228="Peretoe teenus",H2228&lt;[2]an!$M$37,S2228="kahepoolne vajaduspõhine",U2228&lt;[2]an!$M$37,RANK(D2228,$D2228:$D2228)+COUNTIFS($D$2:D2228,D2228,$F$2:F2228,F2228)-1&gt;1),"",
IF(AND(F2228="Peretoe teenus",H2228&lt;[2]an!$M$37,S2228="kahepoolne vajaduspõhine",U2228&gt;=[2]an!$M$37,U2228&lt;=[2]an!$M$38,RANK(D2228,$D2228:$D2228)+COUNTIFS($D$2:D2228,D2228,$F$2:F2228,F2228)-1=1),
((EOMONTH(U2228,0)-U2228+1)*X2228)/DAY(EOMONTH(U2228,0))+(DAY(U2228)-1)*100/DAY(EOMONTH(U2228,0)),
IF(AND(F2228="Peretoe teenus",H2228&lt;[2]an!$M$37,S2228="kahepoolne vajaduspõhine",U2228&gt;=[2]an!$M$37,U2228&lt;=[2]an!$M$38,RANK(D2228,$D2228:$D2228)+COUNTIFS($D$2:D2228,D2228,$F$2:F2228,F2228)-1&gt;1),"",
IF(AND(F2228="Peretoe teenus",H2228&lt;[2]an!$M$37,S2228="kahepoolne vajaduspõhine",U2228&gt;[2]an!$M$38,RANK(D2228,$D2228:$D2228)+COUNTIFS($D$2:D2228,D2228,$F$2:F2228,F2228)-1=1),X2228,
IF(AND(F2228="Peretoe teenus",H2228&lt;[2]an!$M$37,S2228="kahepoolne vajaduspõhine",U2228&gt;[2]an!$M$38,RANK(D2228,$D2228:$D2228)+COUNTIFS($D$2:D2228,D2228,$F$2:F2228,F2228)-1&gt;1),"",X2228*W2228)))))))))))))),"")</f>
        <v/>
      </c>
      <c r="Z2228" s="18" t="str">
        <f t="shared" si="103"/>
        <v/>
      </c>
      <c r="AA2228" s="19" t="str">
        <f>IFERROR(VLOOKUP(E2228,[2]an!$A$3:$B$81,2,FALSE),"")</f>
        <v/>
      </c>
      <c r="AB2228" s="19" t="str">
        <f>IFERROR(VLOOKUP(AA2228,[2]an!$C$2:$D$16,2,FALSE),"")</f>
        <v/>
      </c>
      <c r="AC2228" s="20"/>
      <c r="AD2228" s="21" t="str">
        <f>IF(A2228=[2]an!$F$36,VLOOKUP([2]an!$F$36,[2]an!$F$36:$H$36,3,FALSE),IF(A2228=[2]an!$F$35,VLOOKUP([2]an!$F$35,[2]an!$F$35:$H$35,3,FALSE),IF(A2228=[2]an!$F$33,VLOOKUP([2]an!$F$33,[2]an!$F$33:$H$33,3,FALSE),IF(A2228=[2]an!$F$31,VLOOKUP([2]an!$F$31,[2]an!$F$31:$H$31,3,FALSE),""))))</f>
        <v/>
      </c>
    </row>
    <row r="2229" spans="6:30" x14ac:dyDescent="0.2">
      <c r="F2229" s="10"/>
      <c r="G2229" s="8" t="str">
        <f t="shared" si="104"/>
        <v/>
      </c>
      <c r="H2229" s="13"/>
      <c r="K2229" s="13"/>
      <c r="L2229" s="10"/>
      <c r="M2229" s="10"/>
      <c r="S2229" s="8" t="str">
        <f>IFERROR(VLOOKUP(D2229,[1]peretoe_teenus!$A$2:$L$2000,5,FALSE),"")</f>
        <v/>
      </c>
      <c r="U2229" s="13"/>
      <c r="V2229" s="15" t="str" cm="1">
        <f t="array" ref="V2229">IFERROR(IF(AND(F2229="Tugigrupp",RANK(K2229,$K2229:$K2229)+COUNTIFS($K$2:K2229,K2229,$L$2:L2229,L2229,$M$2:M2229,M2229,$I$2:I2229,I2229,$G$2:G2229,G2229,$F$2:F2229,F2229)-1=1),SUMPRODUCT(($F$2:$F$4154=F2229)*($G$2:$G$4154=G2229)*($K$2:$K$4154=K2229)*($I$2:$I$4154=I2229)*($L$2:$L$4154=L2229)*($M$2:$M$4154=M2229)),""),"")</f>
        <v/>
      </c>
      <c r="W2229" s="15" t="str">
        <f t="shared" si="102"/>
        <v/>
      </c>
      <c r="X2229" s="16" t="str">
        <f>IF(AND(A2229=[2]an!$G$38,F2229=[2]an!$E$40),[2]an!$G$40,IF(AND(A2229=[2]an!$G$38,F2229=[2]an!$E$41),[2]an!$G$41,IF(AND(A2229=[2]an!$G$38,F2229=[2]an!$E$39,H2229&gt;=[2]an!$M$37),[2]an!$G$39,
IF(AND(A2229=[2]an!$G$38,F2229=[2]an!$E$39,H2229&lt;[2]an!$M$37,S2229="kahepoolne vajaduspõhine",U2229=""),[2]an!$M$40,
IF(AND(A2229=[2]an!$G$38,F2229=[2]an!$E$39,H2229&lt;[2]an!$M$37,S2229="kahepoolne vajaduspõhine",U2229&lt;&gt;""),[2]an!$G$39,
IF(AND(A2229=[2]an!$G$38,F2229=[2]an!$E$39,H2229&lt;[2]an!$M$37,S2229&lt;&gt;"kahepoolne vajaduspõhine"),[2]an!$G$39,
IF(AND(A2229=[2]an!$G$38,F2229=[2]an!$E$42),[2]an!$G$42,
IF(AND(A2229=[2]an!$H$38,F2229=[2]an!$E$40),[2]an!$H$40,IF(AND(A2229=[2]an!$H$38,F2229=[2]an!$E$41),[2]an!$H$41,IF(AND(A2229=[2]an!$H$38,F2229=[2]an!$E$39,H2229&gt;=[2]an!$M$37),[2]an!$H$39,
IF(AND(A2229=[2]an!$H$38,F2229=[2]an!$E$39,H2229&lt;[2]an!$M$37,S2229="kahepoolne vajaduspõhine",U2229=""),[2]an!$M$40,
IF(AND(A2229=[2]an!$H$38,F2229=[2]an!$E$39,H2229&lt;[2]an!$M$37,S2229="kahepoolne vajaduspõhine",U2229&lt;&gt;""),[2]an!$H$39,
IF(AND(A2229=[2]an!$H$38,F2229=[2]an!$E$39,H2229&lt;[2]an!$M$37,S2229&lt;&gt;"kahepoolne vajaduspõhine"),[2]an!$H$39,
IF(AND(A2229=[2]an!$H$38,F2229=[2]an!$E$42),[2]an!$H$42,
IF(AND(A2229=[2]an!$I$38,F2229=[2]an!$E$40),[2]an!$I$40,IF(AND(A2229=[2]an!$I$38,F2229=[2]an!$E$41),[2]an!$I$41,IF(AND(A2229=[2]an!$I$38,F2229=[2]an!$E$39,H2229&gt;=[2]an!$M$37),[2]an!$I$39,
IF(AND(A2229=[2]an!$I$38,F2229=[2]an!$E$39,H2229&lt;[2]an!$M$37,S2229="kahepoolne vajaduspõhine",U2229=""),[2]an!$M$40,
IF(AND(A2229=[2]an!$I$38,F2229=[2]an!$E$39,H2229&lt;[2]an!$M$37,S2229="kahepoolne vajaduspõhine",U2229&lt;&gt;""),[2]an!$I$39,
IF(AND(A2229=[2]an!$I$38,F2229=[2]an!$E$39,H2229&lt;[2]an!$M$37,S2229&lt;&gt;"kahepoolne vajaduspõhine"),[2]an!$I$39,
IF(AND(A2229=[2]an!$I$38,F2229=[2]an!$E$42),[2]an!$I$42,
IF(AND(A2229=[2]an!$J$38,F2229=[2]an!$E$40),[2]an!$J$40,IF(AND(A2229=[2]an!$J$38,F2229=[2]an!$E$41),[2]an!$J$41,IF(AND(A2229=[2]an!$J$38,F2229=[2]an!$E$39,H2229&gt;=[2]an!$M$37),[2]an!$J$39,
IF(AND(A2229=[2]an!$J$38,F2229=[2]an!$E$39,H2229&lt;[2]an!$M$37,S2229="kahepoolne vajaduspõhine",U2229=""),[2]an!$M$40,
IF(AND(A2229=[2]an!$J$38,F2229=[2]an!$E$39,H2229&lt;[2]an!$M$37,S2229="kahepoolne vajaduspõhine",U2229&lt;&gt;""),[2]an!$J$39,
IF(AND(A2229=[2]an!$J$38,F2229=[2]an!$E$39,H2229&lt;[2]an!$M$37,S2229&lt;&gt;"kahepoolne vajaduspõhine"),[2]an!$J$39,
IF(AND(A2229=[2]an!$J$38,F2229=[2]an!$E$42),[2]an!$J$42,""))))))))))))))))))))))))))))</f>
        <v/>
      </c>
      <c r="Y2229" s="17" t="str">
        <f>IFERROR(IF(F2229="Tugigrupp",0,
IF(AND(F2229="Peretoe teenus",H2229&gt;=[2]an!$M$37,RANK(D2229,$D2229:$D2229)+COUNTIFS($D$2:D2229,D2229,$F$2:F2229,F2229)-1&gt;1),"",
IF(AND(F2229="Peretoe teenus",H2229&gt;=[2]an!$M$37,RANK(D2229,$D2229:$D2229)+COUNTIFS($D$2:D2229,D2229,$F$2:F2229,F2229)-1=1,MONTH(H2229)=MONTH(K2229)=TRUE,YEAR(H2229)=YEAR(K2229)=TRUE),((EOMONTH(H2229,0)-H2229+1)*X2229)/DAY(EOMONTH(H2229,0)),
IF(AND(F2229="Peretoe teenus",H2229&gt;=[2]an!$M$37,RANK(D2229,$D2229:$D2229)+COUNTIFS($D$2:D2229,D2229,$F$2:F2229,F2229)-1=1),X2229,
IF(AND(F2229="Peretoe teenus",H2229&lt;[2]an!$M$37,S2229&lt;&gt;"kahepoolne vajaduspõhine",RANK(D2229,$D2229:$D2229)+COUNTIFS($D$2:D2229,D2229,$F$2:F2229,F2229)-1=1),X2229,
IF(AND(F2229="Peretoe teenus",H2229&lt;[2]an!$M$37,S2229&lt;&gt;"kahepoolne vajaduspõhine",RANK(D2229,$D2229:$D2229)+COUNTIFS($D$2:D2229,D2229,$F$2:F2229,F2229)-1&gt;1),"",
IF(AND(F2229="Peretoe teenus",H2229&lt;[2]an!$M$37,S2229="kahepoolne vajaduspõhine",U2229="",RANK(D2229,$D2229:$D2229)+COUNTIFS($D$2:D2229,D2229,$F$2:F2229,F2229)-1=1),X2229,
IF(AND(F2229="Peretoe teenus",H2229&lt;[2]an!$M$37,S2229="kahepoolne vajaduspõhine",U2229="",RANK(D2229,$D2229:$D2229)+COUNTIFS($D$2:D2229,D2229,$F$2:F2229,F2229)-1&gt;1),"",
IF(AND(F2229="Peretoe teenus",H2229&lt;[2]an!$M$37,S2229="kahepoolne vajaduspõhine",U2229&lt;[2]an!$M$37,RANK(D2229,$D2229:$D2229)+COUNTIFS($D$2:D2229,D2229,$F$2:F2229,F2229)-1=1),X2229,
IF(AND(F2229="Peretoe teenus",H2229&lt;[2]an!$M$37,S2229="kahepoolne vajaduspõhine",U2229&lt;[2]an!$M$37,RANK(D2229,$D2229:$D2229)+COUNTIFS($D$2:D2229,D2229,$F$2:F2229,F2229)-1&gt;1),"",
IF(AND(F2229="Peretoe teenus",H2229&lt;[2]an!$M$37,S2229="kahepoolne vajaduspõhine",U2229&gt;=[2]an!$M$37,U2229&lt;=[2]an!$M$38,RANK(D2229,$D2229:$D2229)+COUNTIFS($D$2:D2229,D2229,$F$2:F2229,F2229)-1=1),
((EOMONTH(U2229,0)-U2229+1)*X2229)/DAY(EOMONTH(U2229,0))+(DAY(U2229)-1)*100/DAY(EOMONTH(U2229,0)),
IF(AND(F2229="Peretoe teenus",H2229&lt;[2]an!$M$37,S2229="kahepoolne vajaduspõhine",U2229&gt;=[2]an!$M$37,U2229&lt;=[2]an!$M$38,RANK(D2229,$D2229:$D2229)+COUNTIFS($D$2:D2229,D2229,$F$2:F2229,F2229)-1&gt;1),"",
IF(AND(F2229="Peretoe teenus",H2229&lt;[2]an!$M$37,S2229="kahepoolne vajaduspõhine",U2229&gt;[2]an!$M$38,RANK(D2229,$D2229:$D2229)+COUNTIFS($D$2:D2229,D2229,$F$2:F2229,F2229)-1=1),X2229,
IF(AND(F2229="Peretoe teenus",H2229&lt;[2]an!$M$37,S2229="kahepoolne vajaduspõhine",U2229&gt;[2]an!$M$38,RANK(D2229,$D2229:$D2229)+COUNTIFS($D$2:D2229,D2229,$F$2:F2229,F2229)-1&gt;1),"",X2229*W2229)))))))))))))),"")</f>
        <v/>
      </c>
      <c r="Z2229" s="18" t="str">
        <f t="shared" si="103"/>
        <v/>
      </c>
      <c r="AA2229" s="19" t="str">
        <f>IFERROR(VLOOKUP(E2229,[2]an!$A$3:$B$81,2,FALSE),"")</f>
        <v/>
      </c>
      <c r="AB2229" s="19" t="str">
        <f>IFERROR(VLOOKUP(AA2229,[2]an!$C$2:$D$16,2,FALSE),"")</f>
        <v/>
      </c>
      <c r="AC2229" s="20"/>
      <c r="AD2229" s="21" t="str">
        <f>IF(A2229=[2]an!$F$36,VLOOKUP([2]an!$F$36,[2]an!$F$36:$H$36,3,FALSE),IF(A2229=[2]an!$F$35,VLOOKUP([2]an!$F$35,[2]an!$F$35:$H$35,3,FALSE),IF(A2229=[2]an!$F$33,VLOOKUP([2]an!$F$33,[2]an!$F$33:$H$33,3,FALSE),IF(A2229=[2]an!$F$31,VLOOKUP([2]an!$F$31,[2]an!$F$31:$H$31,3,FALSE),""))))</f>
        <v/>
      </c>
    </row>
    <row r="2230" spans="6:30" x14ac:dyDescent="0.2">
      <c r="F2230" s="10"/>
      <c r="G2230" s="8" t="str">
        <f t="shared" si="104"/>
        <v/>
      </c>
      <c r="H2230" s="13"/>
      <c r="K2230" s="13"/>
      <c r="L2230" s="10"/>
      <c r="M2230" s="10"/>
      <c r="S2230" s="8" t="str">
        <f>IFERROR(VLOOKUP(D2230,[1]peretoe_teenus!$A$2:$L$2000,5,FALSE),"")</f>
        <v/>
      </c>
      <c r="U2230" s="13"/>
      <c r="V2230" s="15" t="str" cm="1">
        <f t="array" ref="V2230">IFERROR(IF(AND(F2230="Tugigrupp",RANK(K2230,$K2230:$K2230)+COUNTIFS($K$2:K2230,K2230,$L$2:L2230,L2230,$M$2:M2230,M2230,$I$2:I2230,I2230,$G$2:G2230,G2230,$F$2:F2230,F2230)-1=1),SUMPRODUCT(($F$2:$F$4154=F2230)*($G$2:$G$4154=G2230)*($K$2:$K$4154=K2230)*($I$2:$I$4154=I2230)*($L$2:$L$4154=L2230)*($M$2:$M$4154=M2230)),""),"")</f>
        <v/>
      </c>
      <c r="W2230" s="15" t="str">
        <f t="shared" si="102"/>
        <v/>
      </c>
      <c r="X2230" s="16" t="str">
        <f>IF(AND(A2230=[2]an!$G$38,F2230=[2]an!$E$40),[2]an!$G$40,IF(AND(A2230=[2]an!$G$38,F2230=[2]an!$E$41),[2]an!$G$41,IF(AND(A2230=[2]an!$G$38,F2230=[2]an!$E$39,H2230&gt;=[2]an!$M$37),[2]an!$G$39,
IF(AND(A2230=[2]an!$G$38,F2230=[2]an!$E$39,H2230&lt;[2]an!$M$37,S2230="kahepoolne vajaduspõhine",U2230=""),[2]an!$M$40,
IF(AND(A2230=[2]an!$G$38,F2230=[2]an!$E$39,H2230&lt;[2]an!$M$37,S2230="kahepoolne vajaduspõhine",U2230&lt;&gt;""),[2]an!$G$39,
IF(AND(A2230=[2]an!$G$38,F2230=[2]an!$E$39,H2230&lt;[2]an!$M$37,S2230&lt;&gt;"kahepoolne vajaduspõhine"),[2]an!$G$39,
IF(AND(A2230=[2]an!$G$38,F2230=[2]an!$E$42),[2]an!$G$42,
IF(AND(A2230=[2]an!$H$38,F2230=[2]an!$E$40),[2]an!$H$40,IF(AND(A2230=[2]an!$H$38,F2230=[2]an!$E$41),[2]an!$H$41,IF(AND(A2230=[2]an!$H$38,F2230=[2]an!$E$39,H2230&gt;=[2]an!$M$37),[2]an!$H$39,
IF(AND(A2230=[2]an!$H$38,F2230=[2]an!$E$39,H2230&lt;[2]an!$M$37,S2230="kahepoolne vajaduspõhine",U2230=""),[2]an!$M$40,
IF(AND(A2230=[2]an!$H$38,F2230=[2]an!$E$39,H2230&lt;[2]an!$M$37,S2230="kahepoolne vajaduspõhine",U2230&lt;&gt;""),[2]an!$H$39,
IF(AND(A2230=[2]an!$H$38,F2230=[2]an!$E$39,H2230&lt;[2]an!$M$37,S2230&lt;&gt;"kahepoolne vajaduspõhine"),[2]an!$H$39,
IF(AND(A2230=[2]an!$H$38,F2230=[2]an!$E$42),[2]an!$H$42,
IF(AND(A2230=[2]an!$I$38,F2230=[2]an!$E$40),[2]an!$I$40,IF(AND(A2230=[2]an!$I$38,F2230=[2]an!$E$41),[2]an!$I$41,IF(AND(A2230=[2]an!$I$38,F2230=[2]an!$E$39,H2230&gt;=[2]an!$M$37),[2]an!$I$39,
IF(AND(A2230=[2]an!$I$38,F2230=[2]an!$E$39,H2230&lt;[2]an!$M$37,S2230="kahepoolne vajaduspõhine",U2230=""),[2]an!$M$40,
IF(AND(A2230=[2]an!$I$38,F2230=[2]an!$E$39,H2230&lt;[2]an!$M$37,S2230="kahepoolne vajaduspõhine",U2230&lt;&gt;""),[2]an!$I$39,
IF(AND(A2230=[2]an!$I$38,F2230=[2]an!$E$39,H2230&lt;[2]an!$M$37,S2230&lt;&gt;"kahepoolne vajaduspõhine"),[2]an!$I$39,
IF(AND(A2230=[2]an!$I$38,F2230=[2]an!$E$42),[2]an!$I$42,
IF(AND(A2230=[2]an!$J$38,F2230=[2]an!$E$40),[2]an!$J$40,IF(AND(A2230=[2]an!$J$38,F2230=[2]an!$E$41),[2]an!$J$41,IF(AND(A2230=[2]an!$J$38,F2230=[2]an!$E$39,H2230&gt;=[2]an!$M$37),[2]an!$J$39,
IF(AND(A2230=[2]an!$J$38,F2230=[2]an!$E$39,H2230&lt;[2]an!$M$37,S2230="kahepoolne vajaduspõhine",U2230=""),[2]an!$M$40,
IF(AND(A2230=[2]an!$J$38,F2230=[2]an!$E$39,H2230&lt;[2]an!$M$37,S2230="kahepoolne vajaduspõhine",U2230&lt;&gt;""),[2]an!$J$39,
IF(AND(A2230=[2]an!$J$38,F2230=[2]an!$E$39,H2230&lt;[2]an!$M$37,S2230&lt;&gt;"kahepoolne vajaduspõhine"),[2]an!$J$39,
IF(AND(A2230=[2]an!$J$38,F2230=[2]an!$E$42),[2]an!$J$42,""))))))))))))))))))))))))))))</f>
        <v/>
      </c>
      <c r="Y2230" s="17" t="str">
        <f>IFERROR(IF(F2230="Tugigrupp",0,
IF(AND(F2230="Peretoe teenus",H2230&gt;=[2]an!$M$37,RANK(D2230,$D2230:$D2230)+COUNTIFS($D$2:D2230,D2230,$F$2:F2230,F2230)-1&gt;1),"",
IF(AND(F2230="Peretoe teenus",H2230&gt;=[2]an!$M$37,RANK(D2230,$D2230:$D2230)+COUNTIFS($D$2:D2230,D2230,$F$2:F2230,F2230)-1=1,MONTH(H2230)=MONTH(K2230)=TRUE,YEAR(H2230)=YEAR(K2230)=TRUE),((EOMONTH(H2230,0)-H2230+1)*X2230)/DAY(EOMONTH(H2230,0)),
IF(AND(F2230="Peretoe teenus",H2230&gt;=[2]an!$M$37,RANK(D2230,$D2230:$D2230)+COUNTIFS($D$2:D2230,D2230,$F$2:F2230,F2230)-1=1),X2230,
IF(AND(F2230="Peretoe teenus",H2230&lt;[2]an!$M$37,S2230&lt;&gt;"kahepoolne vajaduspõhine",RANK(D2230,$D2230:$D2230)+COUNTIFS($D$2:D2230,D2230,$F$2:F2230,F2230)-1=1),X2230,
IF(AND(F2230="Peretoe teenus",H2230&lt;[2]an!$M$37,S2230&lt;&gt;"kahepoolne vajaduspõhine",RANK(D2230,$D2230:$D2230)+COUNTIFS($D$2:D2230,D2230,$F$2:F2230,F2230)-1&gt;1),"",
IF(AND(F2230="Peretoe teenus",H2230&lt;[2]an!$M$37,S2230="kahepoolne vajaduspõhine",U2230="",RANK(D2230,$D2230:$D2230)+COUNTIFS($D$2:D2230,D2230,$F$2:F2230,F2230)-1=1),X2230,
IF(AND(F2230="Peretoe teenus",H2230&lt;[2]an!$M$37,S2230="kahepoolne vajaduspõhine",U2230="",RANK(D2230,$D2230:$D2230)+COUNTIFS($D$2:D2230,D2230,$F$2:F2230,F2230)-1&gt;1),"",
IF(AND(F2230="Peretoe teenus",H2230&lt;[2]an!$M$37,S2230="kahepoolne vajaduspõhine",U2230&lt;[2]an!$M$37,RANK(D2230,$D2230:$D2230)+COUNTIFS($D$2:D2230,D2230,$F$2:F2230,F2230)-1=1),X2230,
IF(AND(F2230="Peretoe teenus",H2230&lt;[2]an!$M$37,S2230="kahepoolne vajaduspõhine",U2230&lt;[2]an!$M$37,RANK(D2230,$D2230:$D2230)+COUNTIFS($D$2:D2230,D2230,$F$2:F2230,F2230)-1&gt;1),"",
IF(AND(F2230="Peretoe teenus",H2230&lt;[2]an!$M$37,S2230="kahepoolne vajaduspõhine",U2230&gt;=[2]an!$M$37,U2230&lt;=[2]an!$M$38,RANK(D2230,$D2230:$D2230)+COUNTIFS($D$2:D2230,D2230,$F$2:F2230,F2230)-1=1),
((EOMONTH(U2230,0)-U2230+1)*X2230)/DAY(EOMONTH(U2230,0))+(DAY(U2230)-1)*100/DAY(EOMONTH(U2230,0)),
IF(AND(F2230="Peretoe teenus",H2230&lt;[2]an!$M$37,S2230="kahepoolne vajaduspõhine",U2230&gt;=[2]an!$M$37,U2230&lt;=[2]an!$M$38,RANK(D2230,$D2230:$D2230)+COUNTIFS($D$2:D2230,D2230,$F$2:F2230,F2230)-1&gt;1),"",
IF(AND(F2230="Peretoe teenus",H2230&lt;[2]an!$M$37,S2230="kahepoolne vajaduspõhine",U2230&gt;[2]an!$M$38,RANK(D2230,$D2230:$D2230)+COUNTIFS($D$2:D2230,D2230,$F$2:F2230,F2230)-1=1),X2230,
IF(AND(F2230="Peretoe teenus",H2230&lt;[2]an!$M$37,S2230="kahepoolne vajaduspõhine",U2230&gt;[2]an!$M$38,RANK(D2230,$D2230:$D2230)+COUNTIFS($D$2:D2230,D2230,$F$2:F2230,F2230)-1&gt;1),"",X2230*W2230)))))))))))))),"")</f>
        <v/>
      </c>
      <c r="Z2230" s="18" t="str">
        <f t="shared" si="103"/>
        <v/>
      </c>
      <c r="AA2230" s="19" t="str">
        <f>IFERROR(VLOOKUP(E2230,[2]an!$A$3:$B$81,2,FALSE),"")</f>
        <v/>
      </c>
      <c r="AB2230" s="19" t="str">
        <f>IFERROR(VLOOKUP(AA2230,[2]an!$C$2:$D$16,2,FALSE),"")</f>
        <v/>
      </c>
      <c r="AC2230" s="20"/>
      <c r="AD2230" s="21" t="str">
        <f>IF(A2230=[2]an!$F$36,VLOOKUP([2]an!$F$36,[2]an!$F$36:$H$36,3,FALSE),IF(A2230=[2]an!$F$35,VLOOKUP([2]an!$F$35,[2]an!$F$35:$H$35,3,FALSE),IF(A2230=[2]an!$F$33,VLOOKUP([2]an!$F$33,[2]an!$F$33:$H$33,3,FALSE),IF(A2230=[2]an!$F$31,VLOOKUP([2]an!$F$31,[2]an!$F$31:$H$31,3,FALSE),""))))</f>
        <v/>
      </c>
    </row>
    <row r="2231" spans="6:30" x14ac:dyDescent="0.2">
      <c r="F2231" s="10"/>
      <c r="G2231" s="8" t="str">
        <f t="shared" si="104"/>
        <v/>
      </c>
      <c r="H2231" s="13"/>
      <c r="K2231" s="13"/>
      <c r="L2231" s="10"/>
      <c r="M2231" s="10"/>
      <c r="S2231" s="8" t="str">
        <f>IFERROR(VLOOKUP(D2231,[1]peretoe_teenus!$A$2:$L$2000,5,FALSE),"")</f>
        <v/>
      </c>
      <c r="U2231" s="13"/>
      <c r="V2231" s="15" t="str" cm="1">
        <f t="array" ref="V2231">IFERROR(IF(AND(F2231="Tugigrupp",RANK(K2231,$K2231:$K2231)+COUNTIFS($K$2:K2231,K2231,$L$2:L2231,L2231,$M$2:M2231,M2231,$I$2:I2231,I2231,$G$2:G2231,G2231,$F$2:F2231,F2231)-1=1),SUMPRODUCT(($F$2:$F$4154=F2231)*($G$2:$G$4154=G2231)*($K$2:$K$4154=K2231)*($I$2:$I$4154=I2231)*($L$2:$L$4154=L2231)*($M$2:$M$4154=M2231)),""),"")</f>
        <v/>
      </c>
      <c r="W2231" s="15" t="str">
        <f t="shared" si="102"/>
        <v/>
      </c>
      <c r="X2231" s="16" t="str">
        <f>IF(AND(A2231=[2]an!$G$38,F2231=[2]an!$E$40),[2]an!$G$40,IF(AND(A2231=[2]an!$G$38,F2231=[2]an!$E$41),[2]an!$G$41,IF(AND(A2231=[2]an!$G$38,F2231=[2]an!$E$39,H2231&gt;=[2]an!$M$37),[2]an!$G$39,
IF(AND(A2231=[2]an!$G$38,F2231=[2]an!$E$39,H2231&lt;[2]an!$M$37,S2231="kahepoolne vajaduspõhine",U2231=""),[2]an!$M$40,
IF(AND(A2231=[2]an!$G$38,F2231=[2]an!$E$39,H2231&lt;[2]an!$M$37,S2231="kahepoolne vajaduspõhine",U2231&lt;&gt;""),[2]an!$G$39,
IF(AND(A2231=[2]an!$G$38,F2231=[2]an!$E$39,H2231&lt;[2]an!$M$37,S2231&lt;&gt;"kahepoolne vajaduspõhine"),[2]an!$G$39,
IF(AND(A2231=[2]an!$G$38,F2231=[2]an!$E$42),[2]an!$G$42,
IF(AND(A2231=[2]an!$H$38,F2231=[2]an!$E$40),[2]an!$H$40,IF(AND(A2231=[2]an!$H$38,F2231=[2]an!$E$41),[2]an!$H$41,IF(AND(A2231=[2]an!$H$38,F2231=[2]an!$E$39,H2231&gt;=[2]an!$M$37),[2]an!$H$39,
IF(AND(A2231=[2]an!$H$38,F2231=[2]an!$E$39,H2231&lt;[2]an!$M$37,S2231="kahepoolne vajaduspõhine",U2231=""),[2]an!$M$40,
IF(AND(A2231=[2]an!$H$38,F2231=[2]an!$E$39,H2231&lt;[2]an!$M$37,S2231="kahepoolne vajaduspõhine",U2231&lt;&gt;""),[2]an!$H$39,
IF(AND(A2231=[2]an!$H$38,F2231=[2]an!$E$39,H2231&lt;[2]an!$M$37,S2231&lt;&gt;"kahepoolne vajaduspõhine"),[2]an!$H$39,
IF(AND(A2231=[2]an!$H$38,F2231=[2]an!$E$42),[2]an!$H$42,
IF(AND(A2231=[2]an!$I$38,F2231=[2]an!$E$40),[2]an!$I$40,IF(AND(A2231=[2]an!$I$38,F2231=[2]an!$E$41),[2]an!$I$41,IF(AND(A2231=[2]an!$I$38,F2231=[2]an!$E$39,H2231&gt;=[2]an!$M$37),[2]an!$I$39,
IF(AND(A2231=[2]an!$I$38,F2231=[2]an!$E$39,H2231&lt;[2]an!$M$37,S2231="kahepoolne vajaduspõhine",U2231=""),[2]an!$M$40,
IF(AND(A2231=[2]an!$I$38,F2231=[2]an!$E$39,H2231&lt;[2]an!$M$37,S2231="kahepoolne vajaduspõhine",U2231&lt;&gt;""),[2]an!$I$39,
IF(AND(A2231=[2]an!$I$38,F2231=[2]an!$E$39,H2231&lt;[2]an!$M$37,S2231&lt;&gt;"kahepoolne vajaduspõhine"),[2]an!$I$39,
IF(AND(A2231=[2]an!$I$38,F2231=[2]an!$E$42),[2]an!$I$42,
IF(AND(A2231=[2]an!$J$38,F2231=[2]an!$E$40),[2]an!$J$40,IF(AND(A2231=[2]an!$J$38,F2231=[2]an!$E$41),[2]an!$J$41,IF(AND(A2231=[2]an!$J$38,F2231=[2]an!$E$39,H2231&gt;=[2]an!$M$37),[2]an!$J$39,
IF(AND(A2231=[2]an!$J$38,F2231=[2]an!$E$39,H2231&lt;[2]an!$M$37,S2231="kahepoolne vajaduspõhine",U2231=""),[2]an!$M$40,
IF(AND(A2231=[2]an!$J$38,F2231=[2]an!$E$39,H2231&lt;[2]an!$M$37,S2231="kahepoolne vajaduspõhine",U2231&lt;&gt;""),[2]an!$J$39,
IF(AND(A2231=[2]an!$J$38,F2231=[2]an!$E$39,H2231&lt;[2]an!$M$37,S2231&lt;&gt;"kahepoolne vajaduspõhine"),[2]an!$J$39,
IF(AND(A2231=[2]an!$J$38,F2231=[2]an!$E$42),[2]an!$J$42,""))))))))))))))))))))))))))))</f>
        <v/>
      </c>
      <c r="Y2231" s="17" t="str">
        <f>IFERROR(IF(F2231="Tugigrupp",0,
IF(AND(F2231="Peretoe teenus",H2231&gt;=[2]an!$M$37,RANK(D2231,$D2231:$D2231)+COUNTIFS($D$2:D2231,D2231,$F$2:F2231,F2231)-1&gt;1),"",
IF(AND(F2231="Peretoe teenus",H2231&gt;=[2]an!$M$37,RANK(D2231,$D2231:$D2231)+COUNTIFS($D$2:D2231,D2231,$F$2:F2231,F2231)-1=1,MONTH(H2231)=MONTH(K2231)=TRUE,YEAR(H2231)=YEAR(K2231)=TRUE),((EOMONTH(H2231,0)-H2231+1)*X2231)/DAY(EOMONTH(H2231,0)),
IF(AND(F2231="Peretoe teenus",H2231&gt;=[2]an!$M$37,RANK(D2231,$D2231:$D2231)+COUNTIFS($D$2:D2231,D2231,$F$2:F2231,F2231)-1=1),X2231,
IF(AND(F2231="Peretoe teenus",H2231&lt;[2]an!$M$37,S2231&lt;&gt;"kahepoolne vajaduspõhine",RANK(D2231,$D2231:$D2231)+COUNTIFS($D$2:D2231,D2231,$F$2:F2231,F2231)-1=1),X2231,
IF(AND(F2231="Peretoe teenus",H2231&lt;[2]an!$M$37,S2231&lt;&gt;"kahepoolne vajaduspõhine",RANK(D2231,$D2231:$D2231)+COUNTIFS($D$2:D2231,D2231,$F$2:F2231,F2231)-1&gt;1),"",
IF(AND(F2231="Peretoe teenus",H2231&lt;[2]an!$M$37,S2231="kahepoolne vajaduspõhine",U2231="",RANK(D2231,$D2231:$D2231)+COUNTIFS($D$2:D2231,D2231,$F$2:F2231,F2231)-1=1),X2231,
IF(AND(F2231="Peretoe teenus",H2231&lt;[2]an!$M$37,S2231="kahepoolne vajaduspõhine",U2231="",RANK(D2231,$D2231:$D2231)+COUNTIFS($D$2:D2231,D2231,$F$2:F2231,F2231)-1&gt;1),"",
IF(AND(F2231="Peretoe teenus",H2231&lt;[2]an!$M$37,S2231="kahepoolne vajaduspõhine",U2231&lt;[2]an!$M$37,RANK(D2231,$D2231:$D2231)+COUNTIFS($D$2:D2231,D2231,$F$2:F2231,F2231)-1=1),X2231,
IF(AND(F2231="Peretoe teenus",H2231&lt;[2]an!$M$37,S2231="kahepoolne vajaduspõhine",U2231&lt;[2]an!$M$37,RANK(D2231,$D2231:$D2231)+COUNTIFS($D$2:D2231,D2231,$F$2:F2231,F2231)-1&gt;1),"",
IF(AND(F2231="Peretoe teenus",H2231&lt;[2]an!$M$37,S2231="kahepoolne vajaduspõhine",U2231&gt;=[2]an!$M$37,U2231&lt;=[2]an!$M$38,RANK(D2231,$D2231:$D2231)+COUNTIFS($D$2:D2231,D2231,$F$2:F2231,F2231)-1=1),
((EOMONTH(U2231,0)-U2231+1)*X2231)/DAY(EOMONTH(U2231,0))+(DAY(U2231)-1)*100/DAY(EOMONTH(U2231,0)),
IF(AND(F2231="Peretoe teenus",H2231&lt;[2]an!$M$37,S2231="kahepoolne vajaduspõhine",U2231&gt;=[2]an!$M$37,U2231&lt;=[2]an!$M$38,RANK(D2231,$D2231:$D2231)+COUNTIFS($D$2:D2231,D2231,$F$2:F2231,F2231)-1&gt;1),"",
IF(AND(F2231="Peretoe teenus",H2231&lt;[2]an!$M$37,S2231="kahepoolne vajaduspõhine",U2231&gt;[2]an!$M$38,RANK(D2231,$D2231:$D2231)+COUNTIFS($D$2:D2231,D2231,$F$2:F2231,F2231)-1=1),X2231,
IF(AND(F2231="Peretoe teenus",H2231&lt;[2]an!$M$37,S2231="kahepoolne vajaduspõhine",U2231&gt;[2]an!$M$38,RANK(D2231,$D2231:$D2231)+COUNTIFS($D$2:D2231,D2231,$F$2:F2231,F2231)-1&gt;1),"",X2231*W2231)))))))))))))),"")</f>
        <v/>
      </c>
      <c r="Z2231" s="18" t="str">
        <f t="shared" si="103"/>
        <v/>
      </c>
      <c r="AA2231" s="19" t="str">
        <f>IFERROR(VLOOKUP(E2231,[2]an!$A$3:$B$81,2,FALSE),"")</f>
        <v/>
      </c>
      <c r="AB2231" s="19" t="str">
        <f>IFERROR(VLOOKUP(AA2231,[2]an!$C$2:$D$16,2,FALSE),"")</f>
        <v/>
      </c>
      <c r="AC2231" s="20"/>
      <c r="AD2231" s="21" t="str">
        <f>IF(A2231=[2]an!$F$36,VLOOKUP([2]an!$F$36,[2]an!$F$36:$H$36,3,FALSE),IF(A2231=[2]an!$F$35,VLOOKUP([2]an!$F$35,[2]an!$F$35:$H$35,3,FALSE),IF(A2231=[2]an!$F$33,VLOOKUP([2]an!$F$33,[2]an!$F$33:$H$33,3,FALSE),IF(A2231=[2]an!$F$31,VLOOKUP([2]an!$F$31,[2]an!$F$31:$H$31,3,FALSE),""))))</f>
        <v/>
      </c>
    </row>
    <row r="2232" spans="6:30" x14ac:dyDescent="0.2">
      <c r="F2232" s="10"/>
      <c r="G2232" s="8" t="str">
        <f t="shared" si="104"/>
        <v/>
      </c>
      <c r="H2232" s="13"/>
      <c r="K2232" s="13"/>
      <c r="L2232" s="10"/>
      <c r="M2232" s="10"/>
      <c r="S2232" s="8" t="str">
        <f>IFERROR(VLOOKUP(D2232,[1]peretoe_teenus!$A$2:$L$2000,5,FALSE),"")</f>
        <v/>
      </c>
      <c r="U2232" s="13"/>
      <c r="V2232" s="15" t="str" cm="1">
        <f t="array" ref="V2232">IFERROR(IF(AND(F2232="Tugigrupp",RANK(K2232,$K2232:$K2232)+COUNTIFS($K$2:K2232,K2232,$L$2:L2232,L2232,$M$2:M2232,M2232,$I$2:I2232,I2232,$G$2:G2232,G2232,$F$2:F2232,F2232)-1=1),SUMPRODUCT(($F$2:$F$4154=F2232)*($G$2:$G$4154=G2232)*($K$2:$K$4154=K2232)*($I$2:$I$4154=I2232)*($L$2:$L$4154=L2232)*($M$2:$M$4154=M2232)),""),"")</f>
        <v/>
      </c>
      <c r="W2232" s="15" t="str">
        <f t="shared" si="102"/>
        <v/>
      </c>
      <c r="X2232" s="16" t="str">
        <f>IF(AND(A2232=[2]an!$G$38,F2232=[2]an!$E$40),[2]an!$G$40,IF(AND(A2232=[2]an!$G$38,F2232=[2]an!$E$41),[2]an!$G$41,IF(AND(A2232=[2]an!$G$38,F2232=[2]an!$E$39,H2232&gt;=[2]an!$M$37),[2]an!$G$39,
IF(AND(A2232=[2]an!$G$38,F2232=[2]an!$E$39,H2232&lt;[2]an!$M$37,S2232="kahepoolne vajaduspõhine",U2232=""),[2]an!$M$40,
IF(AND(A2232=[2]an!$G$38,F2232=[2]an!$E$39,H2232&lt;[2]an!$M$37,S2232="kahepoolne vajaduspõhine",U2232&lt;&gt;""),[2]an!$G$39,
IF(AND(A2232=[2]an!$G$38,F2232=[2]an!$E$39,H2232&lt;[2]an!$M$37,S2232&lt;&gt;"kahepoolne vajaduspõhine"),[2]an!$G$39,
IF(AND(A2232=[2]an!$G$38,F2232=[2]an!$E$42),[2]an!$G$42,
IF(AND(A2232=[2]an!$H$38,F2232=[2]an!$E$40),[2]an!$H$40,IF(AND(A2232=[2]an!$H$38,F2232=[2]an!$E$41),[2]an!$H$41,IF(AND(A2232=[2]an!$H$38,F2232=[2]an!$E$39,H2232&gt;=[2]an!$M$37),[2]an!$H$39,
IF(AND(A2232=[2]an!$H$38,F2232=[2]an!$E$39,H2232&lt;[2]an!$M$37,S2232="kahepoolne vajaduspõhine",U2232=""),[2]an!$M$40,
IF(AND(A2232=[2]an!$H$38,F2232=[2]an!$E$39,H2232&lt;[2]an!$M$37,S2232="kahepoolne vajaduspõhine",U2232&lt;&gt;""),[2]an!$H$39,
IF(AND(A2232=[2]an!$H$38,F2232=[2]an!$E$39,H2232&lt;[2]an!$M$37,S2232&lt;&gt;"kahepoolne vajaduspõhine"),[2]an!$H$39,
IF(AND(A2232=[2]an!$H$38,F2232=[2]an!$E$42),[2]an!$H$42,
IF(AND(A2232=[2]an!$I$38,F2232=[2]an!$E$40),[2]an!$I$40,IF(AND(A2232=[2]an!$I$38,F2232=[2]an!$E$41),[2]an!$I$41,IF(AND(A2232=[2]an!$I$38,F2232=[2]an!$E$39,H2232&gt;=[2]an!$M$37),[2]an!$I$39,
IF(AND(A2232=[2]an!$I$38,F2232=[2]an!$E$39,H2232&lt;[2]an!$M$37,S2232="kahepoolne vajaduspõhine",U2232=""),[2]an!$M$40,
IF(AND(A2232=[2]an!$I$38,F2232=[2]an!$E$39,H2232&lt;[2]an!$M$37,S2232="kahepoolne vajaduspõhine",U2232&lt;&gt;""),[2]an!$I$39,
IF(AND(A2232=[2]an!$I$38,F2232=[2]an!$E$39,H2232&lt;[2]an!$M$37,S2232&lt;&gt;"kahepoolne vajaduspõhine"),[2]an!$I$39,
IF(AND(A2232=[2]an!$I$38,F2232=[2]an!$E$42),[2]an!$I$42,
IF(AND(A2232=[2]an!$J$38,F2232=[2]an!$E$40),[2]an!$J$40,IF(AND(A2232=[2]an!$J$38,F2232=[2]an!$E$41),[2]an!$J$41,IF(AND(A2232=[2]an!$J$38,F2232=[2]an!$E$39,H2232&gt;=[2]an!$M$37),[2]an!$J$39,
IF(AND(A2232=[2]an!$J$38,F2232=[2]an!$E$39,H2232&lt;[2]an!$M$37,S2232="kahepoolne vajaduspõhine",U2232=""),[2]an!$M$40,
IF(AND(A2232=[2]an!$J$38,F2232=[2]an!$E$39,H2232&lt;[2]an!$M$37,S2232="kahepoolne vajaduspõhine",U2232&lt;&gt;""),[2]an!$J$39,
IF(AND(A2232=[2]an!$J$38,F2232=[2]an!$E$39,H2232&lt;[2]an!$M$37,S2232&lt;&gt;"kahepoolne vajaduspõhine"),[2]an!$J$39,
IF(AND(A2232=[2]an!$J$38,F2232=[2]an!$E$42),[2]an!$J$42,""))))))))))))))))))))))))))))</f>
        <v/>
      </c>
      <c r="Y2232" s="17" t="str">
        <f>IFERROR(IF(F2232="Tugigrupp",0,
IF(AND(F2232="Peretoe teenus",H2232&gt;=[2]an!$M$37,RANK(D2232,$D2232:$D2232)+COUNTIFS($D$2:D2232,D2232,$F$2:F2232,F2232)-1&gt;1),"",
IF(AND(F2232="Peretoe teenus",H2232&gt;=[2]an!$M$37,RANK(D2232,$D2232:$D2232)+COUNTIFS($D$2:D2232,D2232,$F$2:F2232,F2232)-1=1,MONTH(H2232)=MONTH(K2232)=TRUE,YEAR(H2232)=YEAR(K2232)=TRUE),((EOMONTH(H2232,0)-H2232+1)*X2232)/DAY(EOMONTH(H2232,0)),
IF(AND(F2232="Peretoe teenus",H2232&gt;=[2]an!$M$37,RANK(D2232,$D2232:$D2232)+COUNTIFS($D$2:D2232,D2232,$F$2:F2232,F2232)-1=1),X2232,
IF(AND(F2232="Peretoe teenus",H2232&lt;[2]an!$M$37,S2232&lt;&gt;"kahepoolne vajaduspõhine",RANK(D2232,$D2232:$D2232)+COUNTIFS($D$2:D2232,D2232,$F$2:F2232,F2232)-1=1),X2232,
IF(AND(F2232="Peretoe teenus",H2232&lt;[2]an!$M$37,S2232&lt;&gt;"kahepoolne vajaduspõhine",RANK(D2232,$D2232:$D2232)+COUNTIFS($D$2:D2232,D2232,$F$2:F2232,F2232)-1&gt;1),"",
IF(AND(F2232="Peretoe teenus",H2232&lt;[2]an!$M$37,S2232="kahepoolne vajaduspõhine",U2232="",RANK(D2232,$D2232:$D2232)+COUNTIFS($D$2:D2232,D2232,$F$2:F2232,F2232)-1=1),X2232,
IF(AND(F2232="Peretoe teenus",H2232&lt;[2]an!$M$37,S2232="kahepoolne vajaduspõhine",U2232="",RANK(D2232,$D2232:$D2232)+COUNTIFS($D$2:D2232,D2232,$F$2:F2232,F2232)-1&gt;1),"",
IF(AND(F2232="Peretoe teenus",H2232&lt;[2]an!$M$37,S2232="kahepoolne vajaduspõhine",U2232&lt;[2]an!$M$37,RANK(D2232,$D2232:$D2232)+COUNTIFS($D$2:D2232,D2232,$F$2:F2232,F2232)-1=1),X2232,
IF(AND(F2232="Peretoe teenus",H2232&lt;[2]an!$M$37,S2232="kahepoolne vajaduspõhine",U2232&lt;[2]an!$M$37,RANK(D2232,$D2232:$D2232)+COUNTIFS($D$2:D2232,D2232,$F$2:F2232,F2232)-1&gt;1),"",
IF(AND(F2232="Peretoe teenus",H2232&lt;[2]an!$M$37,S2232="kahepoolne vajaduspõhine",U2232&gt;=[2]an!$M$37,U2232&lt;=[2]an!$M$38,RANK(D2232,$D2232:$D2232)+COUNTIFS($D$2:D2232,D2232,$F$2:F2232,F2232)-1=1),
((EOMONTH(U2232,0)-U2232+1)*X2232)/DAY(EOMONTH(U2232,0))+(DAY(U2232)-1)*100/DAY(EOMONTH(U2232,0)),
IF(AND(F2232="Peretoe teenus",H2232&lt;[2]an!$M$37,S2232="kahepoolne vajaduspõhine",U2232&gt;=[2]an!$M$37,U2232&lt;=[2]an!$M$38,RANK(D2232,$D2232:$D2232)+COUNTIFS($D$2:D2232,D2232,$F$2:F2232,F2232)-1&gt;1),"",
IF(AND(F2232="Peretoe teenus",H2232&lt;[2]an!$M$37,S2232="kahepoolne vajaduspõhine",U2232&gt;[2]an!$M$38,RANK(D2232,$D2232:$D2232)+COUNTIFS($D$2:D2232,D2232,$F$2:F2232,F2232)-1=1),X2232,
IF(AND(F2232="Peretoe teenus",H2232&lt;[2]an!$M$37,S2232="kahepoolne vajaduspõhine",U2232&gt;[2]an!$M$38,RANK(D2232,$D2232:$D2232)+COUNTIFS($D$2:D2232,D2232,$F$2:F2232,F2232)-1&gt;1),"",X2232*W2232)))))))))))))),"")</f>
        <v/>
      </c>
      <c r="Z2232" s="18" t="str">
        <f t="shared" si="103"/>
        <v/>
      </c>
      <c r="AA2232" s="19" t="str">
        <f>IFERROR(VLOOKUP(E2232,[2]an!$A$3:$B$81,2,FALSE),"")</f>
        <v/>
      </c>
      <c r="AB2232" s="19" t="str">
        <f>IFERROR(VLOOKUP(AA2232,[2]an!$C$2:$D$16,2,FALSE),"")</f>
        <v/>
      </c>
      <c r="AC2232" s="20"/>
      <c r="AD2232" s="21" t="str">
        <f>IF(A2232=[2]an!$F$36,VLOOKUP([2]an!$F$36,[2]an!$F$36:$H$36,3,FALSE),IF(A2232=[2]an!$F$35,VLOOKUP([2]an!$F$35,[2]an!$F$35:$H$35,3,FALSE),IF(A2232=[2]an!$F$33,VLOOKUP([2]an!$F$33,[2]an!$F$33:$H$33,3,FALSE),IF(A2232=[2]an!$F$31,VLOOKUP([2]an!$F$31,[2]an!$F$31:$H$31,3,FALSE),""))))</f>
        <v/>
      </c>
    </row>
    <row r="2233" spans="6:30" x14ac:dyDescent="0.2">
      <c r="F2233" s="10"/>
      <c r="G2233" s="8" t="str">
        <f t="shared" si="104"/>
        <v/>
      </c>
      <c r="H2233" s="13"/>
      <c r="K2233" s="13"/>
      <c r="L2233" s="10"/>
      <c r="M2233" s="10"/>
      <c r="S2233" s="8" t="str">
        <f>IFERROR(VLOOKUP(D2233,[1]peretoe_teenus!$A$2:$L$2000,5,FALSE),"")</f>
        <v/>
      </c>
      <c r="U2233" s="13"/>
      <c r="V2233" s="15" t="str" cm="1">
        <f t="array" ref="V2233">IFERROR(IF(AND(F2233="Tugigrupp",RANK(K2233,$K2233:$K2233)+COUNTIFS($K$2:K2233,K2233,$L$2:L2233,L2233,$M$2:M2233,M2233,$I$2:I2233,I2233,$G$2:G2233,G2233,$F$2:F2233,F2233)-1=1),SUMPRODUCT(($F$2:$F$4154=F2233)*($G$2:$G$4154=G2233)*($K$2:$K$4154=K2233)*($I$2:$I$4154=I2233)*($L$2:$L$4154=L2233)*($M$2:$M$4154=M2233)),""),"")</f>
        <v/>
      </c>
      <c r="W2233" s="15" t="str">
        <f t="shared" si="102"/>
        <v/>
      </c>
      <c r="X2233" s="16" t="str">
        <f>IF(AND(A2233=[2]an!$G$38,F2233=[2]an!$E$40),[2]an!$G$40,IF(AND(A2233=[2]an!$G$38,F2233=[2]an!$E$41),[2]an!$G$41,IF(AND(A2233=[2]an!$G$38,F2233=[2]an!$E$39,H2233&gt;=[2]an!$M$37),[2]an!$G$39,
IF(AND(A2233=[2]an!$G$38,F2233=[2]an!$E$39,H2233&lt;[2]an!$M$37,S2233="kahepoolne vajaduspõhine",U2233=""),[2]an!$M$40,
IF(AND(A2233=[2]an!$G$38,F2233=[2]an!$E$39,H2233&lt;[2]an!$M$37,S2233="kahepoolne vajaduspõhine",U2233&lt;&gt;""),[2]an!$G$39,
IF(AND(A2233=[2]an!$G$38,F2233=[2]an!$E$39,H2233&lt;[2]an!$M$37,S2233&lt;&gt;"kahepoolne vajaduspõhine"),[2]an!$G$39,
IF(AND(A2233=[2]an!$G$38,F2233=[2]an!$E$42),[2]an!$G$42,
IF(AND(A2233=[2]an!$H$38,F2233=[2]an!$E$40),[2]an!$H$40,IF(AND(A2233=[2]an!$H$38,F2233=[2]an!$E$41),[2]an!$H$41,IF(AND(A2233=[2]an!$H$38,F2233=[2]an!$E$39,H2233&gt;=[2]an!$M$37),[2]an!$H$39,
IF(AND(A2233=[2]an!$H$38,F2233=[2]an!$E$39,H2233&lt;[2]an!$M$37,S2233="kahepoolne vajaduspõhine",U2233=""),[2]an!$M$40,
IF(AND(A2233=[2]an!$H$38,F2233=[2]an!$E$39,H2233&lt;[2]an!$M$37,S2233="kahepoolne vajaduspõhine",U2233&lt;&gt;""),[2]an!$H$39,
IF(AND(A2233=[2]an!$H$38,F2233=[2]an!$E$39,H2233&lt;[2]an!$M$37,S2233&lt;&gt;"kahepoolne vajaduspõhine"),[2]an!$H$39,
IF(AND(A2233=[2]an!$H$38,F2233=[2]an!$E$42),[2]an!$H$42,
IF(AND(A2233=[2]an!$I$38,F2233=[2]an!$E$40),[2]an!$I$40,IF(AND(A2233=[2]an!$I$38,F2233=[2]an!$E$41),[2]an!$I$41,IF(AND(A2233=[2]an!$I$38,F2233=[2]an!$E$39,H2233&gt;=[2]an!$M$37),[2]an!$I$39,
IF(AND(A2233=[2]an!$I$38,F2233=[2]an!$E$39,H2233&lt;[2]an!$M$37,S2233="kahepoolne vajaduspõhine",U2233=""),[2]an!$M$40,
IF(AND(A2233=[2]an!$I$38,F2233=[2]an!$E$39,H2233&lt;[2]an!$M$37,S2233="kahepoolne vajaduspõhine",U2233&lt;&gt;""),[2]an!$I$39,
IF(AND(A2233=[2]an!$I$38,F2233=[2]an!$E$39,H2233&lt;[2]an!$M$37,S2233&lt;&gt;"kahepoolne vajaduspõhine"),[2]an!$I$39,
IF(AND(A2233=[2]an!$I$38,F2233=[2]an!$E$42),[2]an!$I$42,
IF(AND(A2233=[2]an!$J$38,F2233=[2]an!$E$40),[2]an!$J$40,IF(AND(A2233=[2]an!$J$38,F2233=[2]an!$E$41),[2]an!$J$41,IF(AND(A2233=[2]an!$J$38,F2233=[2]an!$E$39,H2233&gt;=[2]an!$M$37),[2]an!$J$39,
IF(AND(A2233=[2]an!$J$38,F2233=[2]an!$E$39,H2233&lt;[2]an!$M$37,S2233="kahepoolne vajaduspõhine",U2233=""),[2]an!$M$40,
IF(AND(A2233=[2]an!$J$38,F2233=[2]an!$E$39,H2233&lt;[2]an!$M$37,S2233="kahepoolne vajaduspõhine",U2233&lt;&gt;""),[2]an!$J$39,
IF(AND(A2233=[2]an!$J$38,F2233=[2]an!$E$39,H2233&lt;[2]an!$M$37,S2233&lt;&gt;"kahepoolne vajaduspõhine"),[2]an!$J$39,
IF(AND(A2233=[2]an!$J$38,F2233=[2]an!$E$42),[2]an!$J$42,""))))))))))))))))))))))))))))</f>
        <v/>
      </c>
      <c r="Y2233" s="17" t="str">
        <f>IFERROR(IF(F2233="Tugigrupp",0,
IF(AND(F2233="Peretoe teenus",H2233&gt;=[2]an!$M$37,RANK(D2233,$D2233:$D2233)+COUNTIFS($D$2:D2233,D2233,$F$2:F2233,F2233)-1&gt;1),"",
IF(AND(F2233="Peretoe teenus",H2233&gt;=[2]an!$M$37,RANK(D2233,$D2233:$D2233)+COUNTIFS($D$2:D2233,D2233,$F$2:F2233,F2233)-1=1,MONTH(H2233)=MONTH(K2233)=TRUE,YEAR(H2233)=YEAR(K2233)=TRUE),((EOMONTH(H2233,0)-H2233+1)*X2233)/DAY(EOMONTH(H2233,0)),
IF(AND(F2233="Peretoe teenus",H2233&gt;=[2]an!$M$37,RANK(D2233,$D2233:$D2233)+COUNTIFS($D$2:D2233,D2233,$F$2:F2233,F2233)-1=1),X2233,
IF(AND(F2233="Peretoe teenus",H2233&lt;[2]an!$M$37,S2233&lt;&gt;"kahepoolne vajaduspõhine",RANK(D2233,$D2233:$D2233)+COUNTIFS($D$2:D2233,D2233,$F$2:F2233,F2233)-1=1),X2233,
IF(AND(F2233="Peretoe teenus",H2233&lt;[2]an!$M$37,S2233&lt;&gt;"kahepoolne vajaduspõhine",RANK(D2233,$D2233:$D2233)+COUNTIFS($D$2:D2233,D2233,$F$2:F2233,F2233)-1&gt;1),"",
IF(AND(F2233="Peretoe teenus",H2233&lt;[2]an!$M$37,S2233="kahepoolne vajaduspõhine",U2233="",RANK(D2233,$D2233:$D2233)+COUNTIFS($D$2:D2233,D2233,$F$2:F2233,F2233)-1=1),X2233,
IF(AND(F2233="Peretoe teenus",H2233&lt;[2]an!$M$37,S2233="kahepoolne vajaduspõhine",U2233="",RANK(D2233,$D2233:$D2233)+COUNTIFS($D$2:D2233,D2233,$F$2:F2233,F2233)-1&gt;1),"",
IF(AND(F2233="Peretoe teenus",H2233&lt;[2]an!$M$37,S2233="kahepoolne vajaduspõhine",U2233&lt;[2]an!$M$37,RANK(D2233,$D2233:$D2233)+COUNTIFS($D$2:D2233,D2233,$F$2:F2233,F2233)-1=1),X2233,
IF(AND(F2233="Peretoe teenus",H2233&lt;[2]an!$M$37,S2233="kahepoolne vajaduspõhine",U2233&lt;[2]an!$M$37,RANK(D2233,$D2233:$D2233)+COUNTIFS($D$2:D2233,D2233,$F$2:F2233,F2233)-1&gt;1),"",
IF(AND(F2233="Peretoe teenus",H2233&lt;[2]an!$M$37,S2233="kahepoolne vajaduspõhine",U2233&gt;=[2]an!$M$37,U2233&lt;=[2]an!$M$38,RANK(D2233,$D2233:$D2233)+COUNTIFS($D$2:D2233,D2233,$F$2:F2233,F2233)-1=1),
((EOMONTH(U2233,0)-U2233+1)*X2233)/DAY(EOMONTH(U2233,0))+(DAY(U2233)-1)*100/DAY(EOMONTH(U2233,0)),
IF(AND(F2233="Peretoe teenus",H2233&lt;[2]an!$M$37,S2233="kahepoolne vajaduspõhine",U2233&gt;=[2]an!$M$37,U2233&lt;=[2]an!$M$38,RANK(D2233,$D2233:$D2233)+COUNTIFS($D$2:D2233,D2233,$F$2:F2233,F2233)-1&gt;1),"",
IF(AND(F2233="Peretoe teenus",H2233&lt;[2]an!$M$37,S2233="kahepoolne vajaduspõhine",U2233&gt;[2]an!$M$38,RANK(D2233,$D2233:$D2233)+COUNTIFS($D$2:D2233,D2233,$F$2:F2233,F2233)-1=1),X2233,
IF(AND(F2233="Peretoe teenus",H2233&lt;[2]an!$M$37,S2233="kahepoolne vajaduspõhine",U2233&gt;[2]an!$M$38,RANK(D2233,$D2233:$D2233)+COUNTIFS($D$2:D2233,D2233,$F$2:F2233,F2233)-1&gt;1),"",X2233*W2233)))))))))))))),"")</f>
        <v/>
      </c>
      <c r="Z2233" s="18" t="str">
        <f t="shared" si="103"/>
        <v/>
      </c>
      <c r="AA2233" s="19" t="str">
        <f>IFERROR(VLOOKUP(E2233,[2]an!$A$3:$B$81,2,FALSE),"")</f>
        <v/>
      </c>
      <c r="AB2233" s="19" t="str">
        <f>IFERROR(VLOOKUP(AA2233,[2]an!$C$2:$D$16,2,FALSE),"")</f>
        <v/>
      </c>
      <c r="AC2233" s="20"/>
      <c r="AD2233" s="21" t="str">
        <f>IF(A2233=[2]an!$F$36,VLOOKUP([2]an!$F$36,[2]an!$F$36:$H$36,3,FALSE),IF(A2233=[2]an!$F$35,VLOOKUP([2]an!$F$35,[2]an!$F$35:$H$35,3,FALSE),IF(A2233=[2]an!$F$33,VLOOKUP([2]an!$F$33,[2]an!$F$33:$H$33,3,FALSE),IF(A2233=[2]an!$F$31,VLOOKUP([2]an!$F$31,[2]an!$F$31:$H$31,3,FALSE),""))))</f>
        <v/>
      </c>
    </row>
    <row r="2234" spans="6:30" x14ac:dyDescent="0.2">
      <c r="F2234" s="10"/>
      <c r="G2234" s="8" t="str">
        <f t="shared" si="104"/>
        <v/>
      </c>
      <c r="H2234" s="13"/>
      <c r="K2234" s="13"/>
      <c r="L2234" s="10"/>
      <c r="M2234" s="10"/>
      <c r="S2234" s="8" t="str">
        <f>IFERROR(VLOOKUP(D2234,[1]peretoe_teenus!$A$2:$L$2000,5,FALSE),"")</f>
        <v/>
      </c>
      <c r="U2234" s="13"/>
      <c r="V2234" s="15" t="str" cm="1">
        <f t="array" ref="V2234">IFERROR(IF(AND(F2234="Tugigrupp",RANK(K2234,$K2234:$K2234)+COUNTIFS($K$2:K2234,K2234,$L$2:L2234,L2234,$M$2:M2234,M2234,$I$2:I2234,I2234,$G$2:G2234,G2234,$F$2:F2234,F2234)-1=1),SUMPRODUCT(($F$2:$F$4154=F2234)*($G$2:$G$4154=G2234)*($K$2:$K$4154=K2234)*($I$2:$I$4154=I2234)*($L$2:$L$4154=L2234)*($M$2:$M$4154=M2234)),""),"")</f>
        <v/>
      </c>
      <c r="W2234" s="15" t="str">
        <f t="shared" si="102"/>
        <v/>
      </c>
      <c r="X2234" s="16" t="str">
        <f>IF(AND(A2234=[2]an!$G$38,F2234=[2]an!$E$40),[2]an!$G$40,IF(AND(A2234=[2]an!$G$38,F2234=[2]an!$E$41),[2]an!$G$41,IF(AND(A2234=[2]an!$G$38,F2234=[2]an!$E$39,H2234&gt;=[2]an!$M$37),[2]an!$G$39,
IF(AND(A2234=[2]an!$G$38,F2234=[2]an!$E$39,H2234&lt;[2]an!$M$37,S2234="kahepoolne vajaduspõhine",U2234=""),[2]an!$M$40,
IF(AND(A2234=[2]an!$G$38,F2234=[2]an!$E$39,H2234&lt;[2]an!$M$37,S2234="kahepoolne vajaduspõhine",U2234&lt;&gt;""),[2]an!$G$39,
IF(AND(A2234=[2]an!$G$38,F2234=[2]an!$E$39,H2234&lt;[2]an!$M$37,S2234&lt;&gt;"kahepoolne vajaduspõhine"),[2]an!$G$39,
IF(AND(A2234=[2]an!$G$38,F2234=[2]an!$E$42),[2]an!$G$42,
IF(AND(A2234=[2]an!$H$38,F2234=[2]an!$E$40),[2]an!$H$40,IF(AND(A2234=[2]an!$H$38,F2234=[2]an!$E$41),[2]an!$H$41,IF(AND(A2234=[2]an!$H$38,F2234=[2]an!$E$39,H2234&gt;=[2]an!$M$37),[2]an!$H$39,
IF(AND(A2234=[2]an!$H$38,F2234=[2]an!$E$39,H2234&lt;[2]an!$M$37,S2234="kahepoolne vajaduspõhine",U2234=""),[2]an!$M$40,
IF(AND(A2234=[2]an!$H$38,F2234=[2]an!$E$39,H2234&lt;[2]an!$M$37,S2234="kahepoolne vajaduspõhine",U2234&lt;&gt;""),[2]an!$H$39,
IF(AND(A2234=[2]an!$H$38,F2234=[2]an!$E$39,H2234&lt;[2]an!$M$37,S2234&lt;&gt;"kahepoolne vajaduspõhine"),[2]an!$H$39,
IF(AND(A2234=[2]an!$H$38,F2234=[2]an!$E$42),[2]an!$H$42,
IF(AND(A2234=[2]an!$I$38,F2234=[2]an!$E$40),[2]an!$I$40,IF(AND(A2234=[2]an!$I$38,F2234=[2]an!$E$41),[2]an!$I$41,IF(AND(A2234=[2]an!$I$38,F2234=[2]an!$E$39,H2234&gt;=[2]an!$M$37),[2]an!$I$39,
IF(AND(A2234=[2]an!$I$38,F2234=[2]an!$E$39,H2234&lt;[2]an!$M$37,S2234="kahepoolne vajaduspõhine",U2234=""),[2]an!$M$40,
IF(AND(A2234=[2]an!$I$38,F2234=[2]an!$E$39,H2234&lt;[2]an!$M$37,S2234="kahepoolne vajaduspõhine",U2234&lt;&gt;""),[2]an!$I$39,
IF(AND(A2234=[2]an!$I$38,F2234=[2]an!$E$39,H2234&lt;[2]an!$M$37,S2234&lt;&gt;"kahepoolne vajaduspõhine"),[2]an!$I$39,
IF(AND(A2234=[2]an!$I$38,F2234=[2]an!$E$42),[2]an!$I$42,
IF(AND(A2234=[2]an!$J$38,F2234=[2]an!$E$40),[2]an!$J$40,IF(AND(A2234=[2]an!$J$38,F2234=[2]an!$E$41),[2]an!$J$41,IF(AND(A2234=[2]an!$J$38,F2234=[2]an!$E$39,H2234&gt;=[2]an!$M$37),[2]an!$J$39,
IF(AND(A2234=[2]an!$J$38,F2234=[2]an!$E$39,H2234&lt;[2]an!$M$37,S2234="kahepoolne vajaduspõhine",U2234=""),[2]an!$M$40,
IF(AND(A2234=[2]an!$J$38,F2234=[2]an!$E$39,H2234&lt;[2]an!$M$37,S2234="kahepoolne vajaduspõhine",U2234&lt;&gt;""),[2]an!$J$39,
IF(AND(A2234=[2]an!$J$38,F2234=[2]an!$E$39,H2234&lt;[2]an!$M$37,S2234&lt;&gt;"kahepoolne vajaduspõhine"),[2]an!$J$39,
IF(AND(A2234=[2]an!$J$38,F2234=[2]an!$E$42),[2]an!$J$42,""))))))))))))))))))))))))))))</f>
        <v/>
      </c>
      <c r="Y2234" s="17" t="str">
        <f>IFERROR(IF(F2234="Tugigrupp",0,
IF(AND(F2234="Peretoe teenus",H2234&gt;=[2]an!$M$37,RANK(D2234,$D2234:$D2234)+COUNTIFS($D$2:D2234,D2234,$F$2:F2234,F2234)-1&gt;1),"",
IF(AND(F2234="Peretoe teenus",H2234&gt;=[2]an!$M$37,RANK(D2234,$D2234:$D2234)+COUNTIFS($D$2:D2234,D2234,$F$2:F2234,F2234)-1=1,MONTH(H2234)=MONTH(K2234)=TRUE,YEAR(H2234)=YEAR(K2234)=TRUE),((EOMONTH(H2234,0)-H2234+1)*X2234)/DAY(EOMONTH(H2234,0)),
IF(AND(F2234="Peretoe teenus",H2234&gt;=[2]an!$M$37,RANK(D2234,$D2234:$D2234)+COUNTIFS($D$2:D2234,D2234,$F$2:F2234,F2234)-1=1),X2234,
IF(AND(F2234="Peretoe teenus",H2234&lt;[2]an!$M$37,S2234&lt;&gt;"kahepoolne vajaduspõhine",RANK(D2234,$D2234:$D2234)+COUNTIFS($D$2:D2234,D2234,$F$2:F2234,F2234)-1=1),X2234,
IF(AND(F2234="Peretoe teenus",H2234&lt;[2]an!$M$37,S2234&lt;&gt;"kahepoolne vajaduspõhine",RANK(D2234,$D2234:$D2234)+COUNTIFS($D$2:D2234,D2234,$F$2:F2234,F2234)-1&gt;1),"",
IF(AND(F2234="Peretoe teenus",H2234&lt;[2]an!$M$37,S2234="kahepoolne vajaduspõhine",U2234="",RANK(D2234,$D2234:$D2234)+COUNTIFS($D$2:D2234,D2234,$F$2:F2234,F2234)-1=1),X2234,
IF(AND(F2234="Peretoe teenus",H2234&lt;[2]an!$M$37,S2234="kahepoolne vajaduspõhine",U2234="",RANK(D2234,$D2234:$D2234)+COUNTIFS($D$2:D2234,D2234,$F$2:F2234,F2234)-1&gt;1),"",
IF(AND(F2234="Peretoe teenus",H2234&lt;[2]an!$M$37,S2234="kahepoolne vajaduspõhine",U2234&lt;[2]an!$M$37,RANK(D2234,$D2234:$D2234)+COUNTIFS($D$2:D2234,D2234,$F$2:F2234,F2234)-1=1),X2234,
IF(AND(F2234="Peretoe teenus",H2234&lt;[2]an!$M$37,S2234="kahepoolne vajaduspõhine",U2234&lt;[2]an!$M$37,RANK(D2234,$D2234:$D2234)+COUNTIFS($D$2:D2234,D2234,$F$2:F2234,F2234)-1&gt;1),"",
IF(AND(F2234="Peretoe teenus",H2234&lt;[2]an!$M$37,S2234="kahepoolne vajaduspõhine",U2234&gt;=[2]an!$M$37,U2234&lt;=[2]an!$M$38,RANK(D2234,$D2234:$D2234)+COUNTIFS($D$2:D2234,D2234,$F$2:F2234,F2234)-1=1),
((EOMONTH(U2234,0)-U2234+1)*X2234)/DAY(EOMONTH(U2234,0))+(DAY(U2234)-1)*100/DAY(EOMONTH(U2234,0)),
IF(AND(F2234="Peretoe teenus",H2234&lt;[2]an!$M$37,S2234="kahepoolne vajaduspõhine",U2234&gt;=[2]an!$M$37,U2234&lt;=[2]an!$M$38,RANK(D2234,$D2234:$D2234)+COUNTIFS($D$2:D2234,D2234,$F$2:F2234,F2234)-1&gt;1),"",
IF(AND(F2234="Peretoe teenus",H2234&lt;[2]an!$M$37,S2234="kahepoolne vajaduspõhine",U2234&gt;[2]an!$M$38,RANK(D2234,$D2234:$D2234)+COUNTIFS($D$2:D2234,D2234,$F$2:F2234,F2234)-1=1),X2234,
IF(AND(F2234="Peretoe teenus",H2234&lt;[2]an!$M$37,S2234="kahepoolne vajaduspõhine",U2234&gt;[2]an!$M$38,RANK(D2234,$D2234:$D2234)+COUNTIFS($D$2:D2234,D2234,$F$2:F2234,F2234)-1&gt;1),"",X2234*W2234)))))))))))))),"")</f>
        <v/>
      </c>
      <c r="Z2234" s="18" t="str">
        <f t="shared" si="103"/>
        <v/>
      </c>
      <c r="AA2234" s="19" t="str">
        <f>IFERROR(VLOOKUP(E2234,[2]an!$A$3:$B$81,2,FALSE),"")</f>
        <v/>
      </c>
      <c r="AB2234" s="19" t="str">
        <f>IFERROR(VLOOKUP(AA2234,[2]an!$C$2:$D$16,2,FALSE),"")</f>
        <v/>
      </c>
      <c r="AC2234" s="20"/>
      <c r="AD2234" s="21" t="str">
        <f>IF(A2234=[2]an!$F$36,VLOOKUP([2]an!$F$36,[2]an!$F$36:$H$36,3,FALSE),IF(A2234=[2]an!$F$35,VLOOKUP([2]an!$F$35,[2]an!$F$35:$H$35,3,FALSE),IF(A2234=[2]an!$F$33,VLOOKUP([2]an!$F$33,[2]an!$F$33:$H$33,3,FALSE),IF(A2234=[2]an!$F$31,VLOOKUP([2]an!$F$31,[2]an!$F$31:$H$31,3,FALSE),""))))</f>
        <v/>
      </c>
    </row>
    <row r="2235" spans="6:30" x14ac:dyDescent="0.2">
      <c r="F2235" s="10"/>
      <c r="G2235" s="8" t="str">
        <f t="shared" si="104"/>
        <v/>
      </c>
      <c r="H2235" s="13"/>
      <c r="K2235" s="13"/>
      <c r="L2235" s="10"/>
      <c r="M2235" s="10"/>
      <c r="S2235" s="8" t="str">
        <f>IFERROR(VLOOKUP(D2235,[1]peretoe_teenus!$A$2:$L$2000,5,FALSE),"")</f>
        <v/>
      </c>
      <c r="U2235" s="13"/>
      <c r="V2235" s="15" t="str" cm="1">
        <f t="array" ref="V2235">IFERROR(IF(AND(F2235="Tugigrupp",RANK(K2235,$K2235:$K2235)+COUNTIFS($K$2:K2235,K2235,$L$2:L2235,L2235,$M$2:M2235,M2235,$I$2:I2235,I2235,$G$2:G2235,G2235,$F$2:F2235,F2235)-1=1),SUMPRODUCT(($F$2:$F$4154=F2235)*($G$2:$G$4154=G2235)*($K$2:$K$4154=K2235)*($I$2:$I$4154=I2235)*($L$2:$L$4154=L2235)*($M$2:$M$4154=M2235)),""),"")</f>
        <v/>
      </c>
      <c r="W2235" s="15" t="str">
        <f t="shared" si="102"/>
        <v/>
      </c>
      <c r="X2235" s="16" t="str">
        <f>IF(AND(A2235=[2]an!$G$38,F2235=[2]an!$E$40),[2]an!$G$40,IF(AND(A2235=[2]an!$G$38,F2235=[2]an!$E$41),[2]an!$G$41,IF(AND(A2235=[2]an!$G$38,F2235=[2]an!$E$39,H2235&gt;=[2]an!$M$37),[2]an!$G$39,
IF(AND(A2235=[2]an!$G$38,F2235=[2]an!$E$39,H2235&lt;[2]an!$M$37,S2235="kahepoolne vajaduspõhine",U2235=""),[2]an!$M$40,
IF(AND(A2235=[2]an!$G$38,F2235=[2]an!$E$39,H2235&lt;[2]an!$M$37,S2235="kahepoolne vajaduspõhine",U2235&lt;&gt;""),[2]an!$G$39,
IF(AND(A2235=[2]an!$G$38,F2235=[2]an!$E$39,H2235&lt;[2]an!$M$37,S2235&lt;&gt;"kahepoolne vajaduspõhine"),[2]an!$G$39,
IF(AND(A2235=[2]an!$G$38,F2235=[2]an!$E$42),[2]an!$G$42,
IF(AND(A2235=[2]an!$H$38,F2235=[2]an!$E$40),[2]an!$H$40,IF(AND(A2235=[2]an!$H$38,F2235=[2]an!$E$41),[2]an!$H$41,IF(AND(A2235=[2]an!$H$38,F2235=[2]an!$E$39,H2235&gt;=[2]an!$M$37),[2]an!$H$39,
IF(AND(A2235=[2]an!$H$38,F2235=[2]an!$E$39,H2235&lt;[2]an!$M$37,S2235="kahepoolne vajaduspõhine",U2235=""),[2]an!$M$40,
IF(AND(A2235=[2]an!$H$38,F2235=[2]an!$E$39,H2235&lt;[2]an!$M$37,S2235="kahepoolne vajaduspõhine",U2235&lt;&gt;""),[2]an!$H$39,
IF(AND(A2235=[2]an!$H$38,F2235=[2]an!$E$39,H2235&lt;[2]an!$M$37,S2235&lt;&gt;"kahepoolne vajaduspõhine"),[2]an!$H$39,
IF(AND(A2235=[2]an!$H$38,F2235=[2]an!$E$42),[2]an!$H$42,
IF(AND(A2235=[2]an!$I$38,F2235=[2]an!$E$40),[2]an!$I$40,IF(AND(A2235=[2]an!$I$38,F2235=[2]an!$E$41),[2]an!$I$41,IF(AND(A2235=[2]an!$I$38,F2235=[2]an!$E$39,H2235&gt;=[2]an!$M$37),[2]an!$I$39,
IF(AND(A2235=[2]an!$I$38,F2235=[2]an!$E$39,H2235&lt;[2]an!$M$37,S2235="kahepoolne vajaduspõhine",U2235=""),[2]an!$M$40,
IF(AND(A2235=[2]an!$I$38,F2235=[2]an!$E$39,H2235&lt;[2]an!$M$37,S2235="kahepoolne vajaduspõhine",U2235&lt;&gt;""),[2]an!$I$39,
IF(AND(A2235=[2]an!$I$38,F2235=[2]an!$E$39,H2235&lt;[2]an!$M$37,S2235&lt;&gt;"kahepoolne vajaduspõhine"),[2]an!$I$39,
IF(AND(A2235=[2]an!$I$38,F2235=[2]an!$E$42),[2]an!$I$42,
IF(AND(A2235=[2]an!$J$38,F2235=[2]an!$E$40),[2]an!$J$40,IF(AND(A2235=[2]an!$J$38,F2235=[2]an!$E$41),[2]an!$J$41,IF(AND(A2235=[2]an!$J$38,F2235=[2]an!$E$39,H2235&gt;=[2]an!$M$37),[2]an!$J$39,
IF(AND(A2235=[2]an!$J$38,F2235=[2]an!$E$39,H2235&lt;[2]an!$M$37,S2235="kahepoolne vajaduspõhine",U2235=""),[2]an!$M$40,
IF(AND(A2235=[2]an!$J$38,F2235=[2]an!$E$39,H2235&lt;[2]an!$M$37,S2235="kahepoolne vajaduspõhine",U2235&lt;&gt;""),[2]an!$J$39,
IF(AND(A2235=[2]an!$J$38,F2235=[2]an!$E$39,H2235&lt;[2]an!$M$37,S2235&lt;&gt;"kahepoolne vajaduspõhine"),[2]an!$J$39,
IF(AND(A2235=[2]an!$J$38,F2235=[2]an!$E$42),[2]an!$J$42,""))))))))))))))))))))))))))))</f>
        <v/>
      </c>
      <c r="Y2235" s="17" t="str">
        <f>IFERROR(IF(F2235="Tugigrupp",0,
IF(AND(F2235="Peretoe teenus",H2235&gt;=[2]an!$M$37,RANK(D2235,$D2235:$D2235)+COUNTIFS($D$2:D2235,D2235,$F$2:F2235,F2235)-1&gt;1),"",
IF(AND(F2235="Peretoe teenus",H2235&gt;=[2]an!$M$37,RANK(D2235,$D2235:$D2235)+COUNTIFS($D$2:D2235,D2235,$F$2:F2235,F2235)-1=1,MONTH(H2235)=MONTH(K2235)=TRUE,YEAR(H2235)=YEAR(K2235)=TRUE),((EOMONTH(H2235,0)-H2235+1)*X2235)/DAY(EOMONTH(H2235,0)),
IF(AND(F2235="Peretoe teenus",H2235&gt;=[2]an!$M$37,RANK(D2235,$D2235:$D2235)+COUNTIFS($D$2:D2235,D2235,$F$2:F2235,F2235)-1=1),X2235,
IF(AND(F2235="Peretoe teenus",H2235&lt;[2]an!$M$37,S2235&lt;&gt;"kahepoolne vajaduspõhine",RANK(D2235,$D2235:$D2235)+COUNTIFS($D$2:D2235,D2235,$F$2:F2235,F2235)-1=1),X2235,
IF(AND(F2235="Peretoe teenus",H2235&lt;[2]an!$M$37,S2235&lt;&gt;"kahepoolne vajaduspõhine",RANK(D2235,$D2235:$D2235)+COUNTIFS($D$2:D2235,D2235,$F$2:F2235,F2235)-1&gt;1),"",
IF(AND(F2235="Peretoe teenus",H2235&lt;[2]an!$M$37,S2235="kahepoolne vajaduspõhine",U2235="",RANK(D2235,$D2235:$D2235)+COUNTIFS($D$2:D2235,D2235,$F$2:F2235,F2235)-1=1),X2235,
IF(AND(F2235="Peretoe teenus",H2235&lt;[2]an!$M$37,S2235="kahepoolne vajaduspõhine",U2235="",RANK(D2235,$D2235:$D2235)+COUNTIFS($D$2:D2235,D2235,$F$2:F2235,F2235)-1&gt;1),"",
IF(AND(F2235="Peretoe teenus",H2235&lt;[2]an!$M$37,S2235="kahepoolne vajaduspõhine",U2235&lt;[2]an!$M$37,RANK(D2235,$D2235:$D2235)+COUNTIFS($D$2:D2235,D2235,$F$2:F2235,F2235)-1=1),X2235,
IF(AND(F2235="Peretoe teenus",H2235&lt;[2]an!$M$37,S2235="kahepoolne vajaduspõhine",U2235&lt;[2]an!$M$37,RANK(D2235,$D2235:$D2235)+COUNTIFS($D$2:D2235,D2235,$F$2:F2235,F2235)-1&gt;1),"",
IF(AND(F2235="Peretoe teenus",H2235&lt;[2]an!$M$37,S2235="kahepoolne vajaduspõhine",U2235&gt;=[2]an!$M$37,U2235&lt;=[2]an!$M$38,RANK(D2235,$D2235:$D2235)+COUNTIFS($D$2:D2235,D2235,$F$2:F2235,F2235)-1=1),
((EOMONTH(U2235,0)-U2235+1)*X2235)/DAY(EOMONTH(U2235,0))+(DAY(U2235)-1)*100/DAY(EOMONTH(U2235,0)),
IF(AND(F2235="Peretoe teenus",H2235&lt;[2]an!$M$37,S2235="kahepoolne vajaduspõhine",U2235&gt;=[2]an!$M$37,U2235&lt;=[2]an!$M$38,RANK(D2235,$D2235:$D2235)+COUNTIFS($D$2:D2235,D2235,$F$2:F2235,F2235)-1&gt;1),"",
IF(AND(F2235="Peretoe teenus",H2235&lt;[2]an!$M$37,S2235="kahepoolne vajaduspõhine",U2235&gt;[2]an!$M$38,RANK(D2235,$D2235:$D2235)+COUNTIFS($D$2:D2235,D2235,$F$2:F2235,F2235)-1=1),X2235,
IF(AND(F2235="Peretoe teenus",H2235&lt;[2]an!$M$37,S2235="kahepoolne vajaduspõhine",U2235&gt;[2]an!$M$38,RANK(D2235,$D2235:$D2235)+COUNTIFS($D$2:D2235,D2235,$F$2:F2235,F2235)-1&gt;1),"",X2235*W2235)))))))))))))),"")</f>
        <v/>
      </c>
      <c r="Z2235" s="18" t="str">
        <f t="shared" si="103"/>
        <v/>
      </c>
      <c r="AA2235" s="19" t="str">
        <f>IFERROR(VLOOKUP(E2235,[2]an!$A$3:$B$81,2,FALSE),"")</f>
        <v/>
      </c>
      <c r="AB2235" s="19" t="str">
        <f>IFERROR(VLOOKUP(AA2235,[2]an!$C$2:$D$16,2,FALSE),"")</f>
        <v/>
      </c>
      <c r="AC2235" s="20"/>
      <c r="AD2235" s="21" t="str">
        <f>IF(A2235=[2]an!$F$36,VLOOKUP([2]an!$F$36,[2]an!$F$36:$H$36,3,FALSE),IF(A2235=[2]an!$F$35,VLOOKUP([2]an!$F$35,[2]an!$F$35:$H$35,3,FALSE),IF(A2235=[2]an!$F$33,VLOOKUP([2]an!$F$33,[2]an!$F$33:$H$33,3,FALSE),IF(A2235=[2]an!$F$31,VLOOKUP([2]an!$F$31,[2]an!$F$31:$H$31,3,FALSE),""))))</f>
        <v/>
      </c>
    </row>
    <row r="2236" spans="6:30" x14ac:dyDescent="0.2">
      <c r="F2236" s="10"/>
      <c r="G2236" s="8" t="str">
        <f t="shared" si="104"/>
        <v/>
      </c>
      <c r="H2236" s="13"/>
      <c r="K2236" s="13"/>
      <c r="L2236" s="10"/>
      <c r="M2236" s="10"/>
      <c r="S2236" s="8" t="str">
        <f>IFERROR(VLOOKUP(D2236,[1]peretoe_teenus!$A$2:$L$2000,5,FALSE),"")</f>
        <v/>
      </c>
      <c r="U2236" s="13"/>
      <c r="V2236" s="15" t="str" cm="1">
        <f t="array" ref="V2236">IFERROR(IF(AND(F2236="Tugigrupp",RANK(K2236,$K2236:$K2236)+COUNTIFS($K$2:K2236,K2236,$L$2:L2236,L2236,$M$2:M2236,M2236,$I$2:I2236,I2236,$G$2:G2236,G2236,$F$2:F2236,F2236)-1=1),SUMPRODUCT(($F$2:$F$4154=F2236)*($G$2:$G$4154=G2236)*($K$2:$K$4154=K2236)*($I$2:$I$4154=I2236)*($L$2:$L$4154=L2236)*($M$2:$M$4154=M2236)),""),"")</f>
        <v/>
      </c>
      <c r="W2236" s="15" t="str">
        <f t="shared" si="102"/>
        <v/>
      </c>
      <c r="X2236" s="16" t="str">
        <f>IF(AND(A2236=[2]an!$G$38,F2236=[2]an!$E$40),[2]an!$G$40,IF(AND(A2236=[2]an!$G$38,F2236=[2]an!$E$41),[2]an!$G$41,IF(AND(A2236=[2]an!$G$38,F2236=[2]an!$E$39,H2236&gt;=[2]an!$M$37),[2]an!$G$39,
IF(AND(A2236=[2]an!$G$38,F2236=[2]an!$E$39,H2236&lt;[2]an!$M$37,S2236="kahepoolne vajaduspõhine",U2236=""),[2]an!$M$40,
IF(AND(A2236=[2]an!$G$38,F2236=[2]an!$E$39,H2236&lt;[2]an!$M$37,S2236="kahepoolne vajaduspõhine",U2236&lt;&gt;""),[2]an!$G$39,
IF(AND(A2236=[2]an!$G$38,F2236=[2]an!$E$39,H2236&lt;[2]an!$M$37,S2236&lt;&gt;"kahepoolne vajaduspõhine"),[2]an!$G$39,
IF(AND(A2236=[2]an!$G$38,F2236=[2]an!$E$42),[2]an!$G$42,
IF(AND(A2236=[2]an!$H$38,F2236=[2]an!$E$40),[2]an!$H$40,IF(AND(A2236=[2]an!$H$38,F2236=[2]an!$E$41),[2]an!$H$41,IF(AND(A2236=[2]an!$H$38,F2236=[2]an!$E$39,H2236&gt;=[2]an!$M$37),[2]an!$H$39,
IF(AND(A2236=[2]an!$H$38,F2236=[2]an!$E$39,H2236&lt;[2]an!$M$37,S2236="kahepoolne vajaduspõhine",U2236=""),[2]an!$M$40,
IF(AND(A2236=[2]an!$H$38,F2236=[2]an!$E$39,H2236&lt;[2]an!$M$37,S2236="kahepoolne vajaduspõhine",U2236&lt;&gt;""),[2]an!$H$39,
IF(AND(A2236=[2]an!$H$38,F2236=[2]an!$E$39,H2236&lt;[2]an!$M$37,S2236&lt;&gt;"kahepoolne vajaduspõhine"),[2]an!$H$39,
IF(AND(A2236=[2]an!$H$38,F2236=[2]an!$E$42),[2]an!$H$42,
IF(AND(A2236=[2]an!$I$38,F2236=[2]an!$E$40),[2]an!$I$40,IF(AND(A2236=[2]an!$I$38,F2236=[2]an!$E$41),[2]an!$I$41,IF(AND(A2236=[2]an!$I$38,F2236=[2]an!$E$39,H2236&gt;=[2]an!$M$37),[2]an!$I$39,
IF(AND(A2236=[2]an!$I$38,F2236=[2]an!$E$39,H2236&lt;[2]an!$M$37,S2236="kahepoolne vajaduspõhine",U2236=""),[2]an!$M$40,
IF(AND(A2236=[2]an!$I$38,F2236=[2]an!$E$39,H2236&lt;[2]an!$M$37,S2236="kahepoolne vajaduspõhine",U2236&lt;&gt;""),[2]an!$I$39,
IF(AND(A2236=[2]an!$I$38,F2236=[2]an!$E$39,H2236&lt;[2]an!$M$37,S2236&lt;&gt;"kahepoolne vajaduspõhine"),[2]an!$I$39,
IF(AND(A2236=[2]an!$I$38,F2236=[2]an!$E$42),[2]an!$I$42,
IF(AND(A2236=[2]an!$J$38,F2236=[2]an!$E$40),[2]an!$J$40,IF(AND(A2236=[2]an!$J$38,F2236=[2]an!$E$41),[2]an!$J$41,IF(AND(A2236=[2]an!$J$38,F2236=[2]an!$E$39,H2236&gt;=[2]an!$M$37),[2]an!$J$39,
IF(AND(A2236=[2]an!$J$38,F2236=[2]an!$E$39,H2236&lt;[2]an!$M$37,S2236="kahepoolne vajaduspõhine",U2236=""),[2]an!$M$40,
IF(AND(A2236=[2]an!$J$38,F2236=[2]an!$E$39,H2236&lt;[2]an!$M$37,S2236="kahepoolne vajaduspõhine",U2236&lt;&gt;""),[2]an!$J$39,
IF(AND(A2236=[2]an!$J$38,F2236=[2]an!$E$39,H2236&lt;[2]an!$M$37,S2236&lt;&gt;"kahepoolne vajaduspõhine"),[2]an!$J$39,
IF(AND(A2236=[2]an!$J$38,F2236=[2]an!$E$42),[2]an!$J$42,""))))))))))))))))))))))))))))</f>
        <v/>
      </c>
      <c r="Y2236" s="17" t="str">
        <f>IFERROR(IF(F2236="Tugigrupp",0,
IF(AND(F2236="Peretoe teenus",H2236&gt;=[2]an!$M$37,RANK(D2236,$D2236:$D2236)+COUNTIFS($D$2:D2236,D2236,$F$2:F2236,F2236)-1&gt;1),"",
IF(AND(F2236="Peretoe teenus",H2236&gt;=[2]an!$M$37,RANK(D2236,$D2236:$D2236)+COUNTIFS($D$2:D2236,D2236,$F$2:F2236,F2236)-1=1,MONTH(H2236)=MONTH(K2236)=TRUE,YEAR(H2236)=YEAR(K2236)=TRUE),((EOMONTH(H2236,0)-H2236+1)*X2236)/DAY(EOMONTH(H2236,0)),
IF(AND(F2236="Peretoe teenus",H2236&gt;=[2]an!$M$37,RANK(D2236,$D2236:$D2236)+COUNTIFS($D$2:D2236,D2236,$F$2:F2236,F2236)-1=1),X2236,
IF(AND(F2236="Peretoe teenus",H2236&lt;[2]an!$M$37,S2236&lt;&gt;"kahepoolne vajaduspõhine",RANK(D2236,$D2236:$D2236)+COUNTIFS($D$2:D2236,D2236,$F$2:F2236,F2236)-1=1),X2236,
IF(AND(F2236="Peretoe teenus",H2236&lt;[2]an!$M$37,S2236&lt;&gt;"kahepoolne vajaduspõhine",RANK(D2236,$D2236:$D2236)+COUNTIFS($D$2:D2236,D2236,$F$2:F2236,F2236)-1&gt;1),"",
IF(AND(F2236="Peretoe teenus",H2236&lt;[2]an!$M$37,S2236="kahepoolne vajaduspõhine",U2236="",RANK(D2236,$D2236:$D2236)+COUNTIFS($D$2:D2236,D2236,$F$2:F2236,F2236)-1=1),X2236,
IF(AND(F2236="Peretoe teenus",H2236&lt;[2]an!$M$37,S2236="kahepoolne vajaduspõhine",U2236="",RANK(D2236,$D2236:$D2236)+COUNTIFS($D$2:D2236,D2236,$F$2:F2236,F2236)-1&gt;1),"",
IF(AND(F2236="Peretoe teenus",H2236&lt;[2]an!$M$37,S2236="kahepoolne vajaduspõhine",U2236&lt;[2]an!$M$37,RANK(D2236,$D2236:$D2236)+COUNTIFS($D$2:D2236,D2236,$F$2:F2236,F2236)-1=1),X2236,
IF(AND(F2236="Peretoe teenus",H2236&lt;[2]an!$M$37,S2236="kahepoolne vajaduspõhine",U2236&lt;[2]an!$M$37,RANK(D2236,$D2236:$D2236)+COUNTIFS($D$2:D2236,D2236,$F$2:F2236,F2236)-1&gt;1),"",
IF(AND(F2236="Peretoe teenus",H2236&lt;[2]an!$M$37,S2236="kahepoolne vajaduspõhine",U2236&gt;=[2]an!$M$37,U2236&lt;=[2]an!$M$38,RANK(D2236,$D2236:$D2236)+COUNTIFS($D$2:D2236,D2236,$F$2:F2236,F2236)-1=1),
((EOMONTH(U2236,0)-U2236+1)*X2236)/DAY(EOMONTH(U2236,0))+(DAY(U2236)-1)*100/DAY(EOMONTH(U2236,0)),
IF(AND(F2236="Peretoe teenus",H2236&lt;[2]an!$M$37,S2236="kahepoolne vajaduspõhine",U2236&gt;=[2]an!$M$37,U2236&lt;=[2]an!$M$38,RANK(D2236,$D2236:$D2236)+COUNTIFS($D$2:D2236,D2236,$F$2:F2236,F2236)-1&gt;1),"",
IF(AND(F2236="Peretoe teenus",H2236&lt;[2]an!$M$37,S2236="kahepoolne vajaduspõhine",U2236&gt;[2]an!$M$38,RANK(D2236,$D2236:$D2236)+COUNTIFS($D$2:D2236,D2236,$F$2:F2236,F2236)-1=1),X2236,
IF(AND(F2236="Peretoe teenus",H2236&lt;[2]an!$M$37,S2236="kahepoolne vajaduspõhine",U2236&gt;[2]an!$M$38,RANK(D2236,$D2236:$D2236)+COUNTIFS($D$2:D2236,D2236,$F$2:F2236,F2236)-1&gt;1),"",X2236*W2236)))))))))))))),"")</f>
        <v/>
      </c>
      <c r="Z2236" s="18" t="str">
        <f t="shared" si="103"/>
        <v/>
      </c>
      <c r="AA2236" s="19" t="str">
        <f>IFERROR(VLOOKUP(E2236,[2]an!$A$3:$B$81,2,FALSE),"")</f>
        <v/>
      </c>
      <c r="AB2236" s="19" t="str">
        <f>IFERROR(VLOOKUP(AA2236,[2]an!$C$2:$D$16,2,FALSE),"")</f>
        <v/>
      </c>
      <c r="AC2236" s="20"/>
      <c r="AD2236" s="21" t="str">
        <f>IF(A2236=[2]an!$F$36,VLOOKUP([2]an!$F$36,[2]an!$F$36:$H$36,3,FALSE),IF(A2236=[2]an!$F$35,VLOOKUP([2]an!$F$35,[2]an!$F$35:$H$35,3,FALSE),IF(A2236=[2]an!$F$33,VLOOKUP([2]an!$F$33,[2]an!$F$33:$H$33,3,FALSE),IF(A2236=[2]an!$F$31,VLOOKUP([2]an!$F$31,[2]an!$F$31:$H$31,3,FALSE),""))))</f>
        <v/>
      </c>
    </row>
    <row r="2237" spans="6:30" x14ac:dyDescent="0.2">
      <c r="F2237" s="10"/>
      <c r="G2237" s="8" t="str">
        <f t="shared" si="104"/>
        <v/>
      </c>
      <c r="H2237" s="13"/>
      <c r="K2237" s="13"/>
      <c r="L2237" s="10"/>
      <c r="M2237" s="10"/>
      <c r="S2237" s="8" t="str">
        <f>IFERROR(VLOOKUP(D2237,[1]peretoe_teenus!$A$2:$L$2000,5,FALSE),"")</f>
        <v/>
      </c>
      <c r="U2237" s="13"/>
      <c r="V2237" s="15" t="str" cm="1">
        <f t="array" ref="V2237">IFERROR(IF(AND(F2237="Tugigrupp",RANK(K2237,$K2237:$K2237)+COUNTIFS($K$2:K2237,K2237,$L$2:L2237,L2237,$M$2:M2237,M2237,$I$2:I2237,I2237,$G$2:G2237,G2237,$F$2:F2237,F2237)-1=1),SUMPRODUCT(($F$2:$F$4154=F2237)*($G$2:$G$4154=G2237)*($K$2:$K$4154=K2237)*($I$2:$I$4154=I2237)*($L$2:$L$4154=L2237)*($M$2:$M$4154=M2237)),""),"")</f>
        <v/>
      </c>
      <c r="W2237" s="15" t="str">
        <f t="shared" si="102"/>
        <v/>
      </c>
      <c r="X2237" s="16" t="str">
        <f>IF(AND(A2237=[2]an!$G$38,F2237=[2]an!$E$40),[2]an!$G$40,IF(AND(A2237=[2]an!$G$38,F2237=[2]an!$E$41),[2]an!$G$41,IF(AND(A2237=[2]an!$G$38,F2237=[2]an!$E$39,H2237&gt;=[2]an!$M$37),[2]an!$G$39,
IF(AND(A2237=[2]an!$G$38,F2237=[2]an!$E$39,H2237&lt;[2]an!$M$37,S2237="kahepoolne vajaduspõhine",U2237=""),[2]an!$M$40,
IF(AND(A2237=[2]an!$G$38,F2237=[2]an!$E$39,H2237&lt;[2]an!$M$37,S2237="kahepoolne vajaduspõhine",U2237&lt;&gt;""),[2]an!$G$39,
IF(AND(A2237=[2]an!$G$38,F2237=[2]an!$E$39,H2237&lt;[2]an!$M$37,S2237&lt;&gt;"kahepoolne vajaduspõhine"),[2]an!$G$39,
IF(AND(A2237=[2]an!$G$38,F2237=[2]an!$E$42),[2]an!$G$42,
IF(AND(A2237=[2]an!$H$38,F2237=[2]an!$E$40),[2]an!$H$40,IF(AND(A2237=[2]an!$H$38,F2237=[2]an!$E$41),[2]an!$H$41,IF(AND(A2237=[2]an!$H$38,F2237=[2]an!$E$39,H2237&gt;=[2]an!$M$37),[2]an!$H$39,
IF(AND(A2237=[2]an!$H$38,F2237=[2]an!$E$39,H2237&lt;[2]an!$M$37,S2237="kahepoolne vajaduspõhine",U2237=""),[2]an!$M$40,
IF(AND(A2237=[2]an!$H$38,F2237=[2]an!$E$39,H2237&lt;[2]an!$M$37,S2237="kahepoolne vajaduspõhine",U2237&lt;&gt;""),[2]an!$H$39,
IF(AND(A2237=[2]an!$H$38,F2237=[2]an!$E$39,H2237&lt;[2]an!$M$37,S2237&lt;&gt;"kahepoolne vajaduspõhine"),[2]an!$H$39,
IF(AND(A2237=[2]an!$H$38,F2237=[2]an!$E$42),[2]an!$H$42,
IF(AND(A2237=[2]an!$I$38,F2237=[2]an!$E$40),[2]an!$I$40,IF(AND(A2237=[2]an!$I$38,F2237=[2]an!$E$41),[2]an!$I$41,IF(AND(A2237=[2]an!$I$38,F2237=[2]an!$E$39,H2237&gt;=[2]an!$M$37),[2]an!$I$39,
IF(AND(A2237=[2]an!$I$38,F2237=[2]an!$E$39,H2237&lt;[2]an!$M$37,S2237="kahepoolne vajaduspõhine",U2237=""),[2]an!$M$40,
IF(AND(A2237=[2]an!$I$38,F2237=[2]an!$E$39,H2237&lt;[2]an!$M$37,S2237="kahepoolne vajaduspõhine",U2237&lt;&gt;""),[2]an!$I$39,
IF(AND(A2237=[2]an!$I$38,F2237=[2]an!$E$39,H2237&lt;[2]an!$M$37,S2237&lt;&gt;"kahepoolne vajaduspõhine"),[2]an!$I$39,
IF(AND(A2237=[2]an!$I$38,F2237=[2]an!$E$42),[2]an!$I$42,
IF(AND(A2237=[2]an!$J$38,F2237=[2]an!$E$40),[2]an!$J$40,IF(AND(A2237=[2]an!$J$38,F2237=[2]an!$E$41),[2]an!$J$41,IF(AND(A2237=[2]an!$J$38,F2237=[2]an!$E$39,H2237&gt;=[2]an!$M$37),[2]an!$J$39,
IF(AND(A2237=[2]an!$J$38,F2237=[2]an!$E$39,H2237&lt;[2]an!$M$37,S2237="kahepoolne vajaduspõhine",U2237=""),[2]an!$M$40,
IF(AND(A2237=[2]an!$J$38,F2237=[2]an!$E$39,H2237&lt;[2]an!$M$37,S2237="kahepoolne vajaduspõhine",U2237&lt;&gt;""),[2]an!$J$39,
IF(AND(A2237=[2]an!$J$38,F2237=[2]an!$E$39,H2237&lt;[2]an!$M$37,S2237&lt;&gt;"kahepoolne vajaduspõhine"),[2]an!$J$39,
IF(AND(A2237=[2]an!$J$38,F2237=[2]an!$E$42),[2]an!$J$42,""))))))))))))))))))))))))))))</f>
        <v/>
      </c>
      <c r="Y2237" s="17" t="str">
        <f>IFERROR(IF(F2237="Tugigrupp",0,
IF(AND(F2237="Peretoe teenus",H2237&gt;=[2]an!$M$37,RANK(D2237,$D2237:$D2237)+COUNTIFS($D$2:D2237,D2237,$F$2:F2237,F2237)-1&gt;1),"",
IF(AND(F2237="Peretoe teenus",H2237&gt;=[2]an!$M$37,RANK(D2237,$D2237:$D2237)+COUNTIFS($D$2:D2237,D2237,$F$2:F2237,F2237)-1=1,MONTH(H2237)=MONTH(K2237)=TRUE,YEAR(H2237)=YEAR(K2237)=TRUE),((EOMONTH(H2237,0)-H2237+1)*X2237)/DAY(EOMONTH(H2237,0)),
IF(AND(F2237="Peretoe teenus",H2237&gt;=[2]an!$M$37,RANK(D2237,$D2237:$D2237)+COUNTIFS($D$2:D2237,D2237,$F$2:F2237,F2237)-1=1),X2237,
IF(AND(F2237="Peretoe teenus",H2237&lt;[2]an!$M$37,S2237&lt;&gt;"kahepoolne vajaduspõhine",RANK(D2237,$D2237:$D2237)+COUNTIFS($D$2:D2237,D2237,$F$2:F2237,F2237)-1=1),X2237,
IF(AND(F2237="Peretoe teenus",H2237&lt;[2]an!$M$37,S2237&lt;&gt;"kahepoolne vajaduspõhine",RANK(D2237,$D2237:$D2237)+COUNTIFS($D$2:D2237,D2237,$F$2:F2237,F2237)-1&gt;1),"",
IF(AND(F2237="Peretoe teenus",H2237&lt;[2]an!$M$37,S2237="kahepoolne vajaduspõhine",U2237="",RANK(D2237,$D2237:$D2237)+COUNTIFS($D$2:D2237,D2237,$F$2:F2237,F2237)-1=1),X2237,
IF(AND(F2237="Peretoe teenus",H2237&lt;[2]an!$M$37,S2237="kahepoolne vajaduspõhine",U2237="",RANK(D2237,$D2237:$D2237)+COUNTIFS($D$2:D2237,D2237,$F$2:F2237,F2237)-1&gt;1),"",
IF(AND(F2237="Peretoe teenus",H2237&lt;[2]an!$M$37,S2237="kahepoolne vajaduspõhine",U2237&lt;[2]an!$M$37,RANK(D2237,$D2237:$D2237)+COUNTIFS($D$2:D2237,D2237,$F$2:F2237,F2237)-1=1),X2237,
IF(AND(F2237="Peretoe teenus",H2237&lt;[2]an!$M$37,S2237="kahepoolne vajaduspõhine",U2237&lt;[2]an!$M$37,RANK(D2237,$D2237:$D2237)+COUNTIFS($D$2:D2237,D2237,$F$2:F2237,F2237)-1&gt;1),"",
IF(AND(F2237="Peretoe teenus",H2237&lt;[2]an!$M$37,S2237="kahepoolne vajaduspõhine",U2237&gt;=[2]an!$M$37,U2237&lt;=[2]an!$M$38,RANK(D2237,$D2237:$D2237)+COUNTIFS($D$2:D2237,D2237,$F$2:F2237,F2237)-1=1),
((EOMONTH(U2237,0)-U2237+1)*X2237)/DAY(EOMONTH(U2237,0))+(DAY(U2237)-1)*100/DAY(EOMONTH(U2237,0)),
IF(AND(F2237="Peretoe teenus",H2237&lt;[2]an!$M$37,S2237="kahepoolne vajaduspõhine",U2237&gt;=[2]an!$M$37,U2237&lt;=[2]an!$M$38,RANK(D2237,$D2237:$D2237)+COUNTIFS($D$2:D2237,D2237,$F$2:F2237,F2237)-1&gt;1),"",
IF(AND(F2237="Peretoe teenus",H2237&lt;[2]an!$M$37,S2237="kahepoolne vajaduspõhine",U2237&gt;[2]an!$M$38,RANK(D2237,$D2237:$D2237)+COUNTIFS($D$2:D2237,D2237,$F$2:F2237,F2237)-1=1),X2237,
IF(AND(F2237="Peretoe teenus",H2237&lt;[2]an!$M$37,S2237="kahepoolne vajaduspõhine",U2237&gt;[2]an!$M$38,RANK(D2237,$D2237:$D2237)+COUNTIFS($D$2:D2237,D2237,$F$2:F2237,F2237)-1&gt;1),"",X2237*W2237)))))))))))))),"")</f>
        <v/>
      </c>
      <c r="Z2237" s="18" t="str">
        <f t="shared" si="103"/>
        <v/>
      </c>
      <c r="AA2237" s="19" t="str">
        <f>IFERROR(VLOOKUP(E2237,[2]an!$A$3:$B$81,2,FALSE),"")</f>
        <v/>
      </c>
      <c r="AB2237" s="19" t="str">
        <f>IFERROR(VLOOKUP(AA2237,[2]an!$C$2:$D$16,2,FALSE),"")</f>
        <v/>
      </c>
      <c r="AC2237" s="20"/>
      <c r="AD2237" s="21" t="str">
        <f>IF(A2237=[2]an!$F$36,VLOOKUP([2]an!$F$36,[2]an!$F$36:$H$36,3,FALSE),IF(A2237=[2]an!$F$35,VLOOKUP([2]an!$F$35,[2]an!$F$35:$H$35,3,FALSE),IF(A2237=[2]an!$F$33,VLOOKUP([2]an!$F$33,[2]an!$F$33:$H$33,3,FALSE),IF(A2237=[2]an!$F$31,VLOOKUP([2]an!$F$31,[2]an!$F$31:$H$31,3,FALSE),""))))</f>
        <v/>
      </c>
    </row>
    <row r="2238" spans="6:30" x14ac:dyDescent="0.2">
      <c r="F2238" s="10"/>
      <c r="G2238" s="8" t="str">
        <f t="shared" si="104"/>
        <v/>
      </c>
      <c r="H2238" s="13"/>
      <c r="K2238" s="13"/>
      <c r="L2238" s="10"/>
      <c r="M2238" s="10"/>
      <c r="S2238" s="8" t="str">
        <f>IFERROR(VLOOKUP(D2238,[1]peretoe_teenus!$A$2:$L$2000,5,FALSE),"")</f>
        <v/>
      </c>
      <c r="U2238" s="13"/>
      <c r="V2238" s="15" t="str" cm="1">
        <f t="array" ref="V2238">IFERROR(IF(AND(F2238="Tugigrupp",RANK(K2238,$K2238:$K2238)+COUNTIFS($K$2:K2238,K2238,$L$2:L2238,L2238,$M$2:M2238,M2238,$I$2:I2238,I2238,$G$2:G2238,G2238,$F$2:F2238,F2238)-1=1),SUMPRODUCT(($F$2:$F$4154=F2238)*($G$2:$G$4154=G2238)*($K$2:$K$4154=K2238)*($I$2:$I$4154=I2238)*($L$2:$L$4154=L2238)*($M$2:$M$4154=M2238)),""),"")</f>
        <v/>
      </c>
      <c r="W2238" s="15" t="str">
        <f t="shared" si="102"/>
        <v/>
      </c>
      <c r="X2238" s="16" t="str">
        <f>IF(AND(A2238=[2]an!$G$38,F2238=[2]an!$E$40),[2]an!$G$40,IF(AND(A2238=[2]an!$G$38,F2238=[2]an!$E$41),[2]an!$G$41,IF(AND(A2238=[2]an!$G$38,F2238=[2]an!$E$39,H2238&gt;=[2]an!$M$37),[2]an!$G$39,
IF(AND(A2238=[2]an!$G$38,F2238=[2]an!$E$39,H2238&lt;[2]an!$M$37,S2238="kahepoolne vajaduspõhine",U2238=""),[2]an!$M$40,
IF(AND(A2238=[2]an!$G$38,F2238=[2]an!$E$39,H2238&lt;[2]an!$M$37,S2238="kahepoolne vajaduspõhine",U2238&lt;&gt;""),[2]an!$G$39,
IF(AND(A2238=[2]an!$G$38,F2238=[2]an!$E$39,H2238&lt;[2]an!$M$37,S2238&lt;&gt;"kahepoolne vajaduspõhine"),[2]an!$G$39,
IF(AND(A2238=[2]an!$G$38,F2238=[2]an!$E$42),[2]an!$G$42,
IF(AND(A2238=[2]an!$H$38,F2238=[2]an!$E$40),[2]an!$H$40,IF(AND(A2238=[2]an!$H$38,F2238=[2]an!$E$41),[2]an!$H$41,IF(AND(A2238=[2]an!$H$38,F2238=[2]an!$E$39,H2238&gt;=[2]an!$M$37),[2]an!$H$39,
IF(AND(A2238=[2]an!$H$38,F2238=[2]an!$E$39,H2238&lt;[2]an!$M$37,S2238="kahepoolne vajaduspõhine",U2238=""),[2]an!$M$40,
IF(AND(A2238=[2]an!$H$38,F2238=[2]an!$E$39,H2238&lt;[2]an!$M$37,S2238="kahepoolne vajaduspõhine",U2238&lt;&gt;""),[2]an!$H$39,
IF(AND(A2238=[2]an!$H$38,F2238=[2]an!$E$39,H2238&lt;[2]an!$M$37,S2238&lt;&gt;"kahepoolne vajaduspõhine"),[2]an!$H$39,
IF(AND(A2238=[2]an!$H$38,F2238=[2]an!$E$42),[2]an!$H$42,
IF(AND(A2238=[2]an!$I$38,F2238=[2]an!$E$40),[2]an!$I$40,IF(AND(A2238=[2]an!$I$38,F2238=[2]an!$E$41),[2]an!$I$41,IF(AND(A2238=[2]an!$I$38,F2238=[2]an!$E$39,H2238&gt;=[2]an!$M$37),[2]an!$I$39,
IF(AND(A2238=[2]an!$I$38,F2238=[2]an!$E$39,H2238&lt;[2]an!$M$37,S2238="kahepoolne vajaduspõhine",U2238=""),[2]an!$M$40,
IF(AND(A2238=[2]an!$I$38,F2238=[2]an!$E$39,H2238&lt;[2]an!$M$37,S2238="kahepoolne vajaduspõhine",U2238&lt;&gt;""),[2]an!$I$39,
IF(AND(A2238=[2]an!$I$38,F2238=[2]an!$E$39,H2238&lt;[2]an!$M$37,S2238&lt;&gt;"kahepoolne vajaduspõhine"),[2]an!$I$39,
IF(AND(A2238=[2]an!$I$38,F2238=[2]an!$E$42),[2]an!$I$42,
IF(AND(A2238=[2]an!$J$38,F2238=[2]an!$E$40),[2]an!$J$40,IF(AND(A2238=[2]an!$J$38,F2238=[2]an!$E$41),[2]an!$J$41,IF(AND(A2238=[2]an!$J$38,F2238=[2]an!$E$39,H2238&gt;=[2]an!$M$37),[2]an!$J$39,
IF(AND(A2238=[2]an!$J$38,F2238=[2]an!$E$39,H2238&lt;[2]an!$M$37,S2238="kahepoolne vajaduspõhine",U2238=""),[2]an!$M$40,
IF(AND(A2238=[2]an!$J$38,F2238=[2]an!$E$39,H2238&lt;[2]an!$M$37,S2238="kahepoolne vajaduspõhine",U2238&lt;&gt;""),[2]an!$J$39,
IF(AND(A2238=[2]an!$J$38,F2238=[2]an!$E$39,H2238&lt;[2]an!$M$37,S2238&lt;&gt;"kahepoolne vajaduspõhine"),[2]an!$J$39,
IF(AND(A2238=[2]an!$J$38,F2238=[2]an!$E$42),[2]an!$J$42,""))))))))))))))))))))))))))))</f>
        <v/>
      </c>
      <c r="Y2238" s="17" t="str">
        <f>IFERROR(IF(F2238="Tugigrupp",0,
IF(AND(F2238="Peretoe teenus",H2238&gt;=[2]an!$M$37,RANK(D2238,$D2238:$D2238)+COUNTIFS($D$2:D2238,D2238,$F$2:F2238,F2238)-1&gt;1),"",
IF(AND(F2238="Peretoe teenus",H2238&gt;=[2]an!$M$37,RANK(D2238,$D2238:$D2238)+COUNTIFS($D$2:D2238,D2238,$F$2:F2238,F2238)-1=1,MONTH(H2238)=MONTH(K2238)=TRUE,YEAR(H2238)=YEAR(K2238)=TRUE),((EOMONTH(H2238,0)-H2238+1)*X2238)/DAY(EOMONTH(H2238,0)),
IF(AND(F2238="Peretoe teenus",H2238&gt;=[2]an!$M$37,RANK(D2238,$D2238:$D2238)+COUNTIFS($D$2:D2238,D2238,$F$2:F2238,F2238)-1=1),X2238,
IF(AND(F2238="Peretoe teenus",H2238&lt;[2]an!$M$37,S2238&lt;&gt;"kahepoolne vajaduspõhine",RANK(D2238,$D2238:$D2238)+COUNTIFS($D$2:D2238,D2238,$F$2:F2238,F2238)-1=1),X2238,
IF(AND(F2238="Peretoe teenus",H2238&lt;[2]an!$M$37,S2238&lt;&gt;"kahepoolne vajaduspõhine",RANK(D2238,$D2238:$D2238)+COUNTIFS($D$2:D2238,D2238,$F$2:F2238,F2238)-1&gt;1),"",
IF(AND(F2238="Peretoe teenus",H2238&lt;[2]an!$M$37,S2238="kahepoolne vajaduspõhine",U2238="",RANK(D2238,$D2238:$D2238)+COUNTIFS($D$2:D2238,D2238,$F$2:F2238,F2238)-1=1),X2238,
IF(AND(F2238="Peretoe teenus",H2238&lt;[2]an!$M$37,S2238="kahepoolne vajaduspõhine",U2238="",RANK(D2238,$D2238:$D2238)+COUNTIFS($D$2:D2238,D2238,$F$2:F2238,F2238)-1&gt;1),"",
IF(AND(F2238="Peretoe teenus",H2238&lt;[2]an!$M$37,S2238="kahepoolne vajaduspõhine",U2238&lt;[2]an!$M$37,RANK(D2238,$D2238:$D2238)+COUNTIFS($D$2:D2238,D2238,$F$2:F2238,F2238)-1=1),X2238,
IF(AND(F2238="Peretoe teenus",H2238&lt;[2]an!$M$37,S2238="kahepoolne vajaduspõhine",U2238&lt;[2]an!$M$37,RANK(D2238,$D2238:$D2238)+COUNTIFS($D$2:D2238,D2238,$F$2:F2238,F2238)-1&gt;1),"",
IF(AND(F2238="Peretoe teenus",H2238&lt;[2]an!$M$37,S2238="kahepoolne vajaduspõhine",U2238&gt;=[2]an!$M$37,U2238&lt;=[2]an!$M$38,RANK(D2238,$D2238:$D2238)+COUNTIFS($D$2:D2238,D2238,$F$2:F2238,F2238)-1=1),
((EOMONTH(U2238,0)-U2238+1)*X2238)/DAY(EOMONTH(U2238,0))+(DAY(U2238)-1)*100/DAY(EOMONTH(U2238,0)),
IF(AND(F2238="Peretoe teenus",H2238&lt;[2]an!$M$37,S2238="kahepoolne vajaduspõhine",U2238&gt;=[2]an!$M$37,U2238&lt;=[2]an!$M$38,RANK(D2238,$D2238:$D2238)+COUNTIFS($D$2:D2238,D2238,$F$2:F2238,F2238)-1&gt;1),"",
IF(AND(F2238="Peretoe teenus",H2238&lt;[2]an!$M$37,S2238="kahepoolne vajaduspõhine",U2238&gt;[2]an!$M$38,RANK(D2238,$D2238:$D2238)+COUNTIFS($D$2:D2238,D2238,$F$2:F2238,F2238)-1=1),X2238,
IF(AND(F2238="Peretoe teenus",H2238&lt;[2]an!$M$37,S2238="kahepoolne vajaduspõhine",U2238&gt;[2]an!$M$38,RANK(D2238,$D2238:$D2238)+COUNTIFS($D$2:D2238,D2238,$F$2:F2238,F2238)-1&gt;1),"",X2238*W2238)))))))))))))),"")</f>
        <v/>
      </c>
      <c r="Z2238" s="18" t="str">
        <f t="shared" si="103"/>
        <v/>
      </c>
      <c r="AA2238" s="19" t="str">
        <f>IFERROR(VLOOKUP(E2238,[2]an!$A$3:$B$81,2,FALSE),"")</f>
        <v/>
      </c>
      <c r="AB2238" s="19" t="str">
        <f>IFERROR(VLOOKUP(AA2238,[2]an!$C$2:$D$16,2,FALSE),"")</f>
        <v/>
      </c>
      <c r="AC2238" s="20"/>
      <c r="AD2238" s="21" t="str">
        <f>IF(A2238=[2]an!$F$36,VLOOKUP([2]an!$F$36,[2]an!$F$36:$H$36,3,FALSE),IF(A2238=[2]an!$F$35,VLOOKUP([2]an!$F$35,[2]an!$F$35:$H$35,3,FALSE),IF(A2238=[2]an!$F$33,VLOOKUP([2]an!$F$33,[2]an!$F$33:$H$33,3,FALSE),IF(A2238=[2]an!$F$31,VLOOKUP([2]an!$F$31,[2]an!$F$31:$H$31,3,FALSE),""))))</f>
        <v/>
      </c>
    </row>
    <row r="2239" spans="6:30" x14ac:dyDescent="0.2">
      <c r="F2239" s="10"/>
      <c r="G2239" s="8" t="str">
        <f t="shared" si="104"/>
        <v/>
      </c>
      <c r="H2239" s="13"/>
      <c r="K2239" s="13"/>
      <c r="L2239" s="10"/>
      <c r="M2239" s="10"/>
      <c r="S2239" s="8" t="str">
        <f>IFERROR(VLOOKUP(D2239,[1]peretoe_teenus!$A$2:$L$2000,5,FALSE),"")</f>
        <v/>
      </c>
      <c r="U2239" s="13"/>
      <c r="V2239" s="15" t="str" cm="1">
        <f t="array" ref="V2239">IFERROR(IF(AND(F2239="Tugigrupp",RANK(K2239,$K2239:$K2239)+COUNTIFS($K$2:K2239,K2239,$L$2:L2239,L2239,$M$2:M2239,M2239,$I$2:I2239,I2239,$G$2:G2239,G2239,$F$2:F2239,F2239)-1=1),SUMPRODUCT(($F$2:$F$4154=F2239)*($G$2:$G$4154=G2239)*($K$2:$K$4154=K2239)*($I$2:$I$4154=I2239)*($L$2:$L$4154=L2239)*($M$2:$M$4154=M2239)),""),"")</f>
        <v/>
      </c>
      <c r="W2239" s="15" t="str">
        <f t="shared" si="102"/>
        <v/>
      </c>
      <c r="X2239" s="16" t="str">
        <f>IF(AND(A2239=[2]an!$G$38,F2239=[2]an!$E$40),[2]an!$G$40,IF(AND(A2239=[2]an!$G$38,F2239=[2]an!$E$41),[2]an!$G$41,IF(AND(A2239=[2]an!$G$38,F2239=[2]an!$E$39,H2239&gt;=[2]an!$M$37),[2]an!$G$39,
IF(AND(A2239=[2]an!$G$38,F2239=[2]an!$E$39,H2239&lt;[2]an!$M$37,S2239="kahepoolne vajaduspõhine",U2239=""),[2]an!$M$40,
IF(AND(A2239=[2]an!$G$38,F2239=[2]an!$E$39,H2239&lt;[2]an!$M$37,S2239="kahepoolne vajaduspõhine",U2239&lt;&gt;""),[2]an!$G$39,
IF(AND(A2239=[2]an!$G$38,F2239=[2]an!$E$39,H2239&lt;[2]an!$M$37,S2239&lt;&gt;"kahepoolne vajaduspõhine"),[2]an!$G$39,
IF(AND(A2239=[2]an!$G$38,F2239=[2]an!$E$42),[2]an!$G$42,
IF(AND(A2239=[2]an!$H$38,F2239=[2]an!$E$40),[2]an!$H$40,IF(AND(A2239=[2]an!$H$38,F2239=[2]an!$E$41),[2]an!$H$41,IF(AND(A2239=[2]an!$H$38,F2239=[2]an!$E$39,H2239&gt;=[2]an!$M$37),[2]an!$H$39,
IF(AND(A2239=[2]an!$H$38,F2239=[2]an!$E$39,H2239&lt;[2]an!$M$37,S2239="kahepoolne vajaduspõhine",U2239=""),[2]an!$M$40,
IF(AND(A2239=[2]an!$H$38,F2239=[2]an!$E$39,H2239&lt;[2]an!$M$37,S2239="kahepoolne vajaduspõhine",U2239&lt;&gt;""),[2]an!$H$39,
IF(AND(A2239=[2]an!$H$38,F2239=[2]an!$E$39,H2239&lt;[2]an!$M$37,S2239&lt;&gt;"kahepoolne vajaduspõhine"),[2]an!$H$39,
IF(AND(A2239=[2]an!$H$38,F2239=[2]an!$E$42),[2]an!$H$42,
IF(AND(A2239=[2]an!$I$38,F2239=[2]an!$E$40),[2]an!$I$40,IF(AND(A2239=[2]an!$I$38,F2239=[2]an!$E$41),[2]an!$I$41,IF(AND(A2239=[2]an!$I$38,F2239=[2]an!$E$39,H2239&gt;=[2]an!$M$37),[2]an!$I$39,
IF(AND(A2239=[2]an!$I$38,F2239=[2]an!$E$39,H2239&lt;[2]an!$M$37,S2239="kahepoolne vajaduspõhine",U2239=""),[2]an!$M$40,
IF(AND(A2239=[2]an!$I$38,F2239=[2]an!$E$39,H2239&lt;[2]an!$M$37,S2239="kahepoolne vajaduspõhine",U2239&lt;&gt;""),[2]an!$I$39,
IF(AND(A2239=[2]an!$I$38,F2239=[2]an!$E$39,H2239&lt;[2]an!$M$37,S2239&lt;&gt;"kahepoolne vajaduspõhine"),[2]an!$I$39,
IF(AND(A2239=[2]an!$I$38,F2239=[2]an!$E$42),[2]an!$I$42,
IF(AND(A2239=[2]an!$J$38,F2239=[2]an!$E$40),[2]an!$J$40,IF(AND(A2239=[2]an!$J$38,F2239=[2]an!$E$41),[2]an!$J$41,IF(AND(A2239=[2]an!$J$38,F2239=[2]an!$E$39,H2239&gt;=[2]an!$M$37),[2]an!$J$39,
IF(AND(A2239=[2]an!$J$38,F2239=[2]an!$E$39,H2239&lt;[2]an!$M$37,S2239="kahepoolne vajaduspõhine",U2239=""),[2]an!$M$40,
IF(AND(A2239=[2]an!$J$38,F2239=[2]an!$E$39,H2239&lt;[2]an!$M$37,S2239="kahepoolne vajaduspõhine",U2239&lt;&gt;""),[2]an!$J$39,
IF(AND(A2239=[2]an!$J$38,F2239=[2]an!$E$39,H2239&lt;[2]an!$M$37,S2239&lt;&gt;"kahepoolne vajaduspõhine"),[2]an!$J$39,
IF(AND(A2239=[2]an!$J$38,F2239=[2]an!$E$42),[2]an!$J$42,""))))))))))))))))))))))))))))</f>
        <v/>
      </c>
      <c r="Y2239" s="17" t="str">
        <f>IFERROR(IF(F2239="Tugigrupp",0,
IF(AND(F2239="Peretoe teenus",H2239&gt;=[2]an!$M$37,RANK(D2239,$D2239:$D2239)+COUNTIFS($D$2:D2239,D2239,$F$2:F2239,F2239)-1&gt;1),"",
IF(AND(F2239="Peretoe teenus",H2239&gt;=[2]an!$M$37,RANK(D2239,$D2239:$D2239)+COUNTIFS($D$2:D2239,D2239,$F$2:F2239,F2239)-1=1,MONTH(H2239)=MONTH(K2239)=TRUE,YEAR(H2239)=YEAR(K2239)=TRUE),((EOMONTH(H2239,0)-H2239+1)*X2239)/DAY(EOMONTH(H2239,0)),
IF(AND(F2239="Peretoe teenus",H2239&gt;=[2]an!$M$37,RANK(D2239,$D2239:$D2239)+COUNTIFS($D$2:D2239,D2239,$F$2:F2239,F2239)-1=1),X2239,
IF(AND(F2239="Peretoe teenus",H2239&lt;[2]an!$M$37,S2239&lt;&gt;"kahepoolne vajaduspõhine",RANK(D2239,$D2239:$D2239)+COUNTIFS($D$2:D2239,D2239,$F$2:F2239,F2239)-1=1),X2239,
IF(AND(F2239="Peretoe teenus",H2239&lt;[2]an!$M$37,S2239&lt;&gt;"kahepoolne vajaduspõhine",RANK(D2239,$D2239:$D2239)+COUNTIFS($D$2:D2239,D2239,$F$2:F2239,F2239)-1&gt;1),"",
IF(AND(F2239="Peretoe teenus",H2239&lt;[2]an!$M$37,S2239="kahepoolne vajaduspõhine",U2239="",RANK(D2239,$D2239:$D2239)+COUNTIFS($D$2:D2239,D2239,$F$2:F2239,F2239)-1=1),X2239,
IF(AND(F2239="Peretoe teenus",H2239&lt;[2]an!$M$37,S2239="kahepoolne vajaduspõhine",U2239="",RANK(D2239,$D2239:$D2239)+COUNTIFS($D$2:D2239,D2239,$F$2:F2239,F2239)-1&gt;1),"",
IF(AND(F2239="Peretoe teenus",H2239&lt;[2]an!$M$37,S2239="kahepoolne vajaduspõhine",U2239&lt;[2]an!$M$37,RANK(D2239,$D2239:$D2239)+COUNTIFS($D$2:D2239,D2239,$F$2:F2239,F2239)-1=1),X2239,
IF(AND(F2239="Peretoe teenus",H2239&lt;[2]an!$M$37,S2239="kahepoolne vajaduspõhine",U2239&lt;[2]an!$M$37,RANK(D2239,$D2239:$D2239)+COUNTIFS($D$2:D2239,D2239,$F$2:F2239,F2239)-1&gt;1),"",
IF(AND(F2239="Peretoe teenus",H2239&lt;[2]an!$M$37,S2239="kahepoolne vajaduspõhine",U2239&gt;=[2]an!$M$37,U2239&lt;=[2]an!$M$38,RANK(D2239,$D2239:$D2239)+COUNTIFS($D$2:D2239,D2239,$F$2:F2239,F2239)-1=1),
((EOMONTH(U2239,0)-U2239+1)*X2239)/DAY(EOMONTH(U2239,0))+(DAY(U2239)-1)*100/DAY(EOMONTH(U2239,0)),
IF(AND(F2239="Peretoe teenus",H2239&lt;[2]an!$M$37,S2239="kahepoolne vajaduspõhine",U2239&gt;=[2]an!$M$37,U2239&lt;=[2]an!$M$38,RANK(D2239,$D2239:$D2239)+COUNTIFS($D$2:D2239,D2239,$F$2:F2239,F2239)-1&gt;1),"",
IF(AND(F2239="Peretoe teenus",H2239&lt;[2]an!$M$37,S2239="kahepoolne vajaduspõhine",U2239&gt;[2]an!$M$38,RANK(D2239,$D2239:$D2239)+COUNTIFS($D$2:D2239,D2239,$F$2:F2239,F2239)-1=1),X2239,
IF(AND(F2239="Peretoe teenus",H2239&lt;[2]an!$M$37,S2239="kahepoolne vajaduspõhine",U2239&gt;[2]an!$M$38,RANK(D2239,$D2239:$D2239)+COUNTIFS($D$2:D2239,D2239,$F$2:F2239,F2239)-1&gt;1),"",X2239*W2239)))))))))))))),"")</f>
        <v/>
      </c>
      <c r="Z2239" s="18" t="str">
        <f t="shared" si="103"/>
        <v/>
      </c>
      <c r="AA2239" s="19" t="str">
        <f>IFERROR(VLOOKUP(E2239,[2]an!$A$3:$B$81,2,FALSE),"")</f>
        <v/>
      </c>
      <c r="AB2239" s="19" t="str">
        <f>IFERROR(VLOOKUP(AA2239,[2]an!$C$2:$D$16,2,FALSE),"")</f>
        <v/>
      </c>
      <c r="AC2239" s="20"/>
      <c r="AD2239" s="21" t="str">
        <f>IF(A2239=[2]an!$F$36,VLOOKUP([2]an!$F$36,[2]an!$F$36:$H$36,3,FALSE),IF(A2239=[2]an!$F$35,VLOOKUP([2]an!$F$35,[2]an!$F$35:$H$35,3,FALSE),IF(A2239=[2]an!$F$33,VLOOKUP([2]an!$F$33,[2]an!$F$33:$H$33,3,FALSE),IF(A2239=[2]an!$F$31,VLOOKUP([2]an!$F$31,[2]an!$F$31:$H$31,3,FALSE),""))))</f>
        <v/>
      </c>
    </row>
    <row r="2240" spans="6:30" x14ac:dyDescent="0.2">
      <c r="F2240" s="10"/>
      <c r="G2240" s="8" t="str">
        <f t="shared" si="104"/>
        <v/>
      </c>
      <c r="H2240" s="13"/>
      <c r="K2240" s="13"/>
      <c r="L2240" s="10"/>
      <c r="M2240" s="10"/>
      <c r="S2240" s="8" t="str">
        <f>IFERROR(VLOOKUP(D2240,[1]peretoe_teenus!$A$2:$L$2000,5,FALSE),"")</f>
        <v/>
      </c>
      <c r="U2240" s="13"/>
      <c r="V2240" s="15" t="str" cm="1">
        <f t="array" ref="V2240">IFERROR(IF(AND(F2240="Tugigrupp",RANK(K2240,$K2240:$K2240)+COUNTIFS($K$2:K2240,K2240,$L$2:L2240,L2240,$M$2:M2240,M2240,$I$2:I2240,I2240,$G$2:G2240,G2240,$F$2:F2240,F2240)-1=1),SUMPRODUCT(($F$2:$F$4154=F2240)*($G$2:$G$4154=G2240)*($K$2:$K$4154=K2240)*($I$2:$I$4154=I2240)*($L$2:$L$4154=L2240)*($M$2:$M$4154=M2240)),""),"")</f>
        <v/>
      </c>
      <c r="W2240" s="15" t="str">
        <f t="shared" si="102"/>
        <v/>
      </c>
      <c r="X2240" s="16" t="str">
        <f>IF(AND(A2240=[2]an!$G$38,F2240=[2]an!$E$40),[2]an!$G$40,IF(AND(A2240=[2]an!$G$38,F2240=[2]an!$E$41),[2]an!$G$41,IF(AND(A2240=[2]an!$G$38,F2240=[2]an!$E$39,H2240&gt;=[2]an!$M$37),[2]an!$G$39,
IF(AND(A2240=[2]an!$G$38,F2240=[2]an!$E$39,H2240&lt;[2]an!$M$37,S2240="kahepoolne vajaduspõhine",U2240=""),[2]an!$M$40,
IF(AND(A2240=[2]an!$G$38,F2240=[2]an!$E$39,H2240&lt;[2]an!$M$37,S2240="kahepoolne vajaduspõhine",U2240&lt;&gt;""),[2]an!$G$39,
IF(AND(A2240=[2]an!$G$38,F2240=[2]an!$E$39,H2240&lt;[2]an!$M$37,S2240&lt;&gt;"kahepoolne vajaduspõhine"),[2]an!$G$39,
IF(AND(A2240=[2]an!$G$38,F2240=[2]an!$E$42),[2]an!$G$42,
IF(AND(A2240=[2]an!$H$38,F2240=[2]an!$E$40),[2]an!$H$40,IF(AND(A2240=[2]an!$H$38,F2240=[2]an!$E$41),[2]an!$H$41,IF(AND(A2240=[2]an!$H$38,F2240=[2]an!$E$39,H2240&gt;=[2]an!$M$37),[2]an!$H$39,
IF(AND(A2240=[2]an!$H$38,F2240=[2]an!$E$39,H2240&lt;[2]an!$M$37,S2240="kahepoolne vajaduspõhine",U2240=""),[2]an!$M$40,
IF(AND(A2240=[2]an!$H$38,F2240=[2]an!$E$39,H2240&lt;[2]an!$M$37,S2240="kahepoolne vajaduspõhine",U2240&lt;&gt;""),[2]an!$H$39,
IF(AND(A2240=[2]an!$H$38,F2240=[2]an!$E$39,H2240&lt;[2]an!$M$37,S2240&lt;&gt;"kahepoolne vajaduspõhine"),[2]an!$H$39,
IF(AND(A2240=[2]an!$H$38,F2240=[2]an!$E$42),[2]an!$H$42,
IF(AND(A2240=[2]an!$I$38,F2240=[2]an!$E$40),[2]an!$I$40,IF(AND(A2240=[2]an!$I$38,F2240=[2]an!$E$41),[2]an!$I$41,IF(AND(A2240=[2]an!$I$38,F2240=[2]an!$E$39,H2240&gt;=[2]an!$M$37),[2]an!$I$39,
IF(AND(A2240=[2]an!$I$38,F2240=[2]an!$E$39,H2240&lt;[2]an!$M$37,S2240="kahepoolne vajaduspõhine",U2240=""),[2]an!$M$40,
IF(AND(A2240=[2]an!$I$38,F2240=[2]an!$E$39,H2240&lt;[2]an!$M$37,S2240="kahepoolne vajaduspõhine",U2240&lt;&gt;""),[2]an!$I$39,
IF(AND(A2240=[2]an!$I$38,F2240=[2]an!$E$39,H2240&lt;[2]an!$M$37,S2240&lt;&gt;"kahepoolne vajaduspõhine"),[2]an!$I$39,
IF(AND(A2240=[2]an!$I$38,F2240=[2]an!$E$42),[2]an!$I$42,
IF(AND(A2240=[2]an!$J$38,F2240=[2]an!$E$40),[2]an!$J$40,IF(AND(A2240=[2]an!$J$38,F2240=[2]an!$E$41),[2]an!$J$41,IF(AND(A2240=[2]an!$J$38,F2240=[2]an!$E$39,H2240&gt;=[2]an!$M$37),[2]an!$J$39,
IF(AND(A2240=[2]an!$J$38,F2240=[2]an!$E$39,H2240&lt;[2]an!$M$37,S2240="kahepoolne vajaduspõhine",U2240=""),[2]an!$M$40,
IF(AND(A2240=[2]an!$J$38,F2240=[2]an!$E$39,H2240&lt;[2]an!$M$37,S2240="kahepoolne vajaduspõhine",U2240&lt;&gt;""),[2]an!$J$39,
IF(AND(A2240=[2]an!$J$38,F2240=[2]an!$E$39,H2240&lt;[2]an!$M$37,S2240&lt;&gt;"kahepoolne vajaduspõhine"),[2]an!$J$39,
IF(AND(A2240=[2]an!$J$38,F2240=[2]an!$E$42),[2]an!$J$42,""))))))))))))))))))))))))))))</f>
        <v/>
      </c>
      <c r="Y2240" s="17" t="str">
        <f>IFERROR(IF(F2240="Tugigrupp",0,
IF(AND(F2240="Peretoe teenus",H2240&gt;=[2]an!$M$37,RANK(D2240,$D2240:$D2240)+COUNTIFS($D$2:D2240,D2240,$F$2:F2240,F2240)-1&gt;1),"",
IF(AND(F2240="Peretoe teenus",H2240&gt;=[2]an!$M$37,RANK(D2240,$D2240:$D2240)+COUNTIFS($D$2:D2240,D2240,$F$2:F2240,F2240)-1=1,MONTH(H2240)=MONTH(K2240)=TRUE,YEAR(H2240)=YEAR(K2240)=TRUE),((EOMONTH(H2240,0)-H2240+1)*X2240)/DAY(EOMONTH(H2240,0)),
IF(AND(F2240="Peretoe teenus",H2240&gt;=[2]an!$M$37,RANK(D2240,$D2240:$D2240)+COUNTIFS($D$2:D2240,D2240,$F$2:F2240,F2240)-1=1),X2240,
IF(AND(F2240="Peretoe teenus",H2240&lt;[2]an!$M$37,S2240&lt;&gt;"kahepoolne vajaduspõhine",RANK(D2240,$D2240:$D2240)+COUNTIFS($D$2:D2240,D2240,$F$2:F2240,F2240)-1=1),X2240,
IF(AND(F2240="Peretoe teenus",H2240&lt;[2]an!$M$37,S2240&lt;&gt;"kahepoolne vajaduspõhine",RANK(D2240,$D2240:$D2240)+COUNTIFS($D$2:D2240,D2240,$F$2:F2240,F2240)-1&gt;1),"",
IF(AND(F2240="Peretoe teenus",H2240&lt;[2]an!$M$37,S2240="kahepoolne vajaduspõhine",U2240="",RANK(D2240,$D2240:$D2240)+COUNTIFS($D$2:D2240,D2240,$F$2:F2240,F2240)-1=1),X2240,
IF(AND(F2240="Peretoe teenus",H2240&lt;[2]an!$M$37,S2240="kahepoolne vajaduspõhine",U2240="",RANK(D2240,$D2240:$D2240)+COUNTIFS($D$2:D2240,D2240,$F$2:F2240,F2240)-1&gt;1),"",
IF(AND(F2240="Peretoe teenus",H2240&lt;[2]an!$M$37,S2240="kahepoolne vajaduspõhine",U2240&lt;[2]an!$M$37,RANK(D2240,$D2240:$D2240)+COUNTIFS($D$2:D2240,D2240,$F$2:F2240,F2240)-1=1),X2240,
IF(AND(F2240="Peretoe teenus",H2240&lt;[2]an!$M$37,S2240="kahepoolne vajaduspõhine",U2240&lt;[2]an!$M$37,RANK(D2240,$D2240:$D2240)+COUNTIFS($D$2:D2240,D2240,$F$2:F2240,F2240)-1&gt;1),"",
IF(AND(F2240="Peretoe teenus",H2240&lt;[2]an!$M$37,S2240="kahepoolne vajaduspõhine",U2240&gt;=[2]an!$M$37,U2240&lt;=[2]an!$M$38,RANK(D2240,$D2240:$D2240)+COUNTIFS($D$2:D2240,D2240,$F$2:F2240,F2240)-1=1),
((EOMONTH(U2240,0)-U2240+1)*X2240)/DAY(EOMONTH(U2240,0))+(DAY(U2240)-1)*100/DAY(EOMONTH(U2240,0)),
IF(AND(F2240="Peretoe teenus",H2240&lt;[2]an!$M$37,S2240="kahepoolne vajaduspõhine",U2240&gt;=[2]an!$M$37,U2240&lt;=[2]an!$M$38,RANK(D2240,$D2240:$D2240)+COUNTIFS($D$2:D2240,D2240,$F$2:F2240,F2240)-1&gt;1),"",
IF(AND(F2240="Peretoe teenus",H2240&lt;[2]an!$M$37,S2240="kahepoolne vajaduspõhine",U2240&gt;[2]an!$M$38,RANK(D2240,$D2240:$D2240)+COUNTIFS($D$2:D2240,D2240,$F$2:F2240,F2240)-1=1),X2240,
IF(AND(F2240="Peretoe teenus",H2240&lt;[2]an!$M$37,S2240="kahepoolne vajaduspõhine",U2240&gt;[2]an!$M$38,RANK(D2240,$D2240:$D2240)+COUNTIFS($D$2:D2240,D2240,$F$2:F2240,F2240)-1&gt;1),"",X2240*W2240)))))))))))))),"")</f>
        <v/>
      </c>
      <c r="Z2240" s="18" t="str">
        <f t="shared" si="103"/>
        <v/>
      </c>
      <c r="AA2240" s="19" t="str">
        <f>IFERROR(VLOOKUP(E2240,[2]an!$A$3:$B$81,2,FALSE),"")</f>
        <v/>
      </c>
      <c r="AB2240" s="19" t="str">
        <f>IFERROR(VLOOKUP(AA2240,[2]an!$C$2:$D$16,2,FALSE),"")</f>
        <v/>
      </c>
      <c r="AC2240" s="20"/>
      <c r="AD2240" s="21" t="str">
        <f>IF(A2240=[2]an!$F$36,VLOOKUP([2]an!$F$36,[2]an!$F$36:$H$36,3,FALSE),IF(A2240=[2]an!$F$35,VLOOKUP([2]an!$F$35,[2]an!$F$35:$H$35,3,FALSE),IF(A2240=[2]an!$F$33,VLOOKUP([2]an!$F$33,[2]an!$F$33:$H$33,3,FALSE),IF(A2240=[2]an!$F$31,VLOOKUP([2]an!$F$31,[2]an!$F$31:$H$31,3,FALSE),""))))</f>
        <v/>
      </c>
    </row>
    <row r="2241" spans="6:30" x14ac:dyDescent="0.2">
      <c r="F2241" s="10"/>
      <c r="G2241" s="8" t="str">
        <f t="shared" si="104"/>
        <v/>
      </c>
      <c r="H2241" s="13"/>
      <c r="K2241" s="13"/>
      <c r="L2241" s="10"/>
      <c r="M2241" s="10"/>
      <c r="S2241" s="8" t="str">
        <f>IFERROR(VLOOKUP(D2241,[1]peretoe_teenus!$A$2:$L$2000,5,FALSE),"")</f>
        <v/>
      </c>
      <c r="U2241" s="13"/>
      <c r="V2241" s="15" t="str" cm="1">
        <f t="array" ref="V2241">IFERROR(IF(AND(F2241="Tugigrupp",RANK(K2241,$K2241:$K2241)+COUNTIFS($K$2:K2241,K2241,$L$2:L2241,L2241,$M$2:M2241,M2241,$I$2:I2241,I2241,$G$2:G2241,G2241,$F$2:F2241,F2241)-1=1),SUMPRODUCT(($F$2:$F$4154=F2241)*($G$2:$G$4154=G2241)*($K$2:$K$4154=K2241)*($I$2:$I$4154=I2241)*($L$2:$L$4154=L2241)*($M$2:$M$4154=M2241)),""),"")</f>
        <v/>
      </c>
      <c r="W2241" s="15" t="str">
        <f t="shared" si="102"/>
        <v/>
      </c>
      <c r="X2241" s="16" t="str">
        <f>IF(AND(A2241=[2]an!$G$38,F2241=[2]an!$E$40),[2]an!$G$40,IF(AND(A2241=[2]an!$G$38,F2241=[2]an!$E$41),[2]an!$G$41,IF(AND(A2241=[2]an!$G$38,F2241=[2]an!$E$39,H2241&gt;=[2]an!$M$37),[2]an!$G$39,
IF(AND(A2241=[2]an!$G$38,F2241=[2]an!$E$39,H2241&lt;[2]an!$M$37,S2241="kahepoolne vajaduspõhine",U2241=""),[2]an!$M$40,
IF(AND(A2241=[2]an!$G$38,F2241=[2]an!$E$39,H2241&lt;[2]an!$M$37,S2241="kahepoolne vajaduspõhine",U2241&lt;&gt;""),[2]an!$G$39,
IF(AND(A2241=[2]an!$G$38,F2241=[2]an!$E$39,H2241&lt;[2]an!$M$37,S2241&lt;&gt;"kahepoolne vajaduspõhine"),[2]an!$G$39,
IF(AND(A2241=[2]an!$G$38,F2241=[2]an!$E$42),[2]an!$G$42,
IF(AND(A2241=[2]an!$H$38,F2241=[2]an!$E$40),[2]an!$H$40,IF(AND(A2241=[2]an!$H$38,F2241=[2]an!$E$41),[2]an!$H$41,IF(AND(A2241=[2]an!$H$38,F2241=[2]an!$E$39,H2241&gt;=[2]an!$M$37),[2]an!$H$39,
IF(AND(A2241=[2]an!$H$38,F2241=[2]an!$E$39,H2241&lt;[2]an!$M$37,S2241="kahepoolne vajaduspõhine",U2241=""),[2]an!$M$40,
IF(AND(A2241=[2]an!$H$38,F2241=[2]an!$E$39,H2241&lt;[2]an!$M$37,S2241="kahepoolne vajaduspõhine",U2241&lt;&gt;""),[2]an!$H$39,
IF(AND(A2241=[2]an!$H$38,F2241=[2]an!$E$39,H2241&lt;[2]an!$M$37,S2241&lt;&gt;"kahepoolne vajaduspõhine"),[2]an!$H$39,
IF(AND(A2241=[2]an!$H$38,F2241=[2]an!$E$42),[2]an!$H$42,
IF(AND(A2241=[2]an!$I$38,F2241=[2]an!$E$40),[2]an!$I$40,IF(AND(A2241=[2]an!$I$38,F2241=[2]an!$E$41),[2]an!$I$41,IF(AND(A2241=[2]an!$I$38,F2241=[2]an!$E$39,H2241&gt;=[2]an!$M$37),[2]an!$I$39,
IF(AND(A2241=[2]an!$I$38,F2241=[2]an!$E$39,H2241&lt;[2]an!$M$37,S2241="kahepoolne vajaduspõhine",U2241=""),[2]an!$M$40,
IF(AND(A2241=[2]an!$I$38,F2241=[2]an!$E$39,H2241&lt;[2]an!$M$37,S2241="kahepoolne vajaduspõhine",U2241&lt;&gt;""),[2]an!$I$39,
IF(AND(A2241=[2]an!$I$38,F2241=[2]an!$E$39,H2241&lt;[2]an!$M$37,S2241&lt;&gt;"kahepoolne vajaduspõhine"),[2]an!$I$39,
IF(AND(A2241=[2]an!$I$38,F2241=[2]an!$E$42),[2]an!$I$42,
IF(AND(A2241=[2]an!$J$38,F2241=[2]an!$E$40),[2]an!$J$40,IF(AND(A2241=[2]an!$J$38,F2241=[2]an!$E$41),[2]an!$J$41,IF(AND(A2241=[2]an!$J$38,F2241=[2]an!$E$39,H2241&gt;=[2]an!$M$37),[2]an!$J$39,
IF(AND(A2241=[2]an!$J$38,F2241=[2]an!$E$39,H2241&lt;[2]an!$M$37,S2241="kahepoolne vajaduspõhine",U2241=""),[2]an!$M$40,
IF(AND(A2241=[2]an!$J$38,F2241=[2]an!$E$39,H2241&lt;[2]an!$M$37,S2241="kahepoolne vajaduspõhine",U2241&lt;&gt;""),[2]an!$J$39,
IF(AND(A2241=[2]an!$J$38,F2241=[2]an!$E$39,H2241&lt;[2]an!$M$37,S2241&lt;&gt;"kahepoolne vajaduspõhine"),[2]an!$J$39,
IF(AND(A2241=[2]an!$J$38,F2241=[2]an!$E$42),[2]an!$J$42,""))))))))))))))))))))))))))))</f>
        <v/>
      </c>
      <c r="Y2241" s="17" t="str">
        <f>IFERROR(IF(F2241="Tugigrupp",0,
IF(AND(F2241="Peretoe teenus",H2241&gt;=[2]an!$M$37,RANK(D2241,$D2241:$D2241)+COUNTIFS($D$2:D2241,D2241,$F$2:F2241,F2241)-1&gt;1),"",
IF(AND(F2241="Peretoe teenus",H2241&gt;=[2]an!$M$37,RANK(D2241,$D2241:$D2241)+COUNTIFS($D$2:D2241,D2241,$F$2:F2241,F2241)-1=1,MONTH(H2241)=MONTH(K2241)=TRUE,YEAR(H2241)=YEAR(K2241)=TRUE),((EOMONTH(H2241,0)-H2241+1)*X2241)/DAY(EOMONTH(H2241,0)),
IF(AND(F2241="Peretoe teenus",H2241&gt;=[2]an!$M$37,RANK(D2241,$D2241:$D2241)+COUNTIFS($D$2:D2241,D2241,$F$2:F2241,F2241)-1=1),X2241,
IF(AND(F2241="Peretoe teenus",H2241&lt;[2]an!$M$37,S2241&lt;&gt;"kahepoolne vajaduspõhine",RANK(D2241,$D2241:$D2241)+COUNTIFS($D$2:D2241,D2241,$F$2:F2241,F2241)-1=1),X2241,
IF(AND(F2241="Peretoe teenus",H2241&lt;[2]an!$M$37,S2241&lt;&gt;"kahepoolne vajaduspõhine",RANK(D2241,$D2241:$D2241)+COUNTIFS($D$2:D2241,D2241,$F$2:F2241,F2241)-1&gt;1),"",
IF(AND(F2241="Peretoe teenus",H2241&lt;[2]an!$M$37,S2241="kahepoolne vajaduspõhine",U2241="",RANK(D2241,$D2241:$D2241)+COUNTIFS($D$2:D2241,D2241,$F$2:F2241,F2241)-1=1),X2241,
IF(AND(F2241="Peretoe teenus",H2241&lt;[2]an!$M$37,S2241="kahepoolne vajaduspõhine",U2241="",RANK(D2241,$D2241:$D2241)+COUNTIFS($D$2:D2241,D2241,$F$2:F2241,F2241)-1&gt;1),"",
IF(AND(F2241="Peretoe teenus",H2241&lt;[2]an!$M$37,S2241="kahepoolne vajaduspõhine",U2241&lt;[2]an!$M$37,RANK(D2241,$D2241:$D2241)+COUNTIFS($D$2:D2241,D2241,$F$2:F2241,F2241)-1=1),X2241,
IF(AND(F2241="Peretoe teenus",H2241&lt;[2]an!$M$37,S2241="kahepoolne vajaduspõhine",U2241&lt;[2]an!$M$37,RANK(D2241,$D2241:$D2241)+COUNTIFS($D$2:D2241,D2241,$F$2:F2241,F2241)-1&gt;1),"",
IF(AND(F2241="Peretoe teenus",H2241&lt;[2]an!$M$37,S2241="kahepoolne vajaduspõhine",U2241&gt;=[2]an!$M$37,U2241&lt;=[2]an!$M$38,RANK(D2241,$D2241:$D2241)+COUNTIFS($D$2:D2241,D2241,$F$2:F2241,F2241)-1=1),
((EOMONTH(U2241,0)-U2241+1)*X2241)/DAY(EOMONTH(U2241,0))+(DAY(U2241)-1)*100/DAY(EOMONTH(U2241,0)),
IF(AND(F2241="Peretoe teenus",H2241&lt;[2]an!$M$37,S2241="kahepoolne vajaduspõhine",U2241&gt;=[2]an!$M$37,U2241&lt;=[2]an!$M$38,RANK(D2241,$D2241:$D2241)+COUNTIFS($D$2:D2241,D2241,$F$2:F2241,F2241)-1&gt;1),"",
IF(AND(F2241="Peretoe teenus",H2241&lt;[2]an!$M$37,S2241="kahepoolne vajaduspõhine",U2241&gt;[2]an!$M$38,RANK(D2241,$D2241:$D2241)+COUNTIFS($D$2:D2241,D2241,$F$2:F2241,F2241)-1=1),X2241,
IF(AND(F2241="Peretoe teenus",H2241&lt;[2]an!$M$37,S2241="kahepoolne vajaduspõhine",U2241&gt;[2]an!$M$38,RANK(D2241,$D2241:$D2241)+COUNTIFS($D$2:D2241,D2241,$F$2:F2241,F2241)-1&gt;1),"",X2241*W2241)))))))))))))),"")</f>
        <v/>
      </c>
      <c r="Z2241" s="18" t="str">
        <f t="shared" si="103"/>
        <v/>
      </c>
      <c r="AA2241" s="19" t="str">
        <f>IFERROR(VLOOKUP(E2241,[2]an!$A$3:$B$81,2,FALSE),"")</f>
        <v/>
      </c>
      <c r="AB2241" s="19" t="str">
        <f>IFERROR(VLOOKUP(AA2241,[2]an!$C$2:$D$16,2,FALSE),"")</f>
        <v/>
      </c>
      <c r="AC2241" s="20"/>
      <c r="AD2241" s="21" t="str">
        <f>IF(A2241=[2]an!$F$36,VLOOKUP([2]an!$F$36,[2]an!$F$36:$H$36,3,FALSE),IF(A2241=[2]an!$F$35,VLOOKUP([2]an!$F$35,[2]an!$F$35:$H$35,3,FALSE),IF(A2241=[2]an!$F$33,VLOOKUP([2]an!$F$33,[2]an!$F$33:$H$33,3,FALSE),IF(A2241=[2]an!$F$31,VLOOKUP([2]an!$F$31,[2]an!$F$31:$H$31,3,FALSE),""))))</f>
        <v/>
      </c>
    </row>
    <row r="2242" spans="6:30" x14ac:dyDescent="0.2">
      <c r="F2242" s="10"/>
      <c r="G2242" s="8" t="str">
        <f t="shared" si="104"/>
        <v/>
      </c>
      <c r="H2242" s="13"/>
      <c r="K2242" s="13"/>
      <c r="L2242" s="10"/>
      <c r="M2242" s="10"/>
      <c r="S2242" s="8" t="str">
        <f>IFERROR(VLOOKUP(D2242,[1]peretoe_teenus!$A$2:$L$2000,5,FALSE),"")</f>
        <v/>
      </c>
      <c r="U2242" s="13"/>
      <c r="V2242" s="15" t="str" cm="1">
        <f t="array" ref="V2242">IFERROR(IF(AND(F2242="Tugigrupp",RANK(K2242,$K2242:$K2242)+COUNTIFS($K$2:K2242,K2242,$L$2:L2242,L2242,$M$2:M2242,M2242,$I$2:I2242,I2242,$G$2:G2242,G2242,$F$2:F2242,F2242)-1=1),SUMPRODUCT(($F$2:$F$4154=F2242)*($G$2:$G$4154=G2242)*($K$2:$K$4154=K2242)*($I$2:$I$4154=I2242)*($L$2:$L$4154=L2242)*($M$2:$M$4154=M2242)),""),"")</f>
        <v/>
      </c>
      <c r="W2242" s="15" t="str">
        <f t="shared" ref="W2242:W2305" si="105">IF(A2242="","",(M2242-L2242)*1440/45)</f>
        <v/>
      </c>
      <c r="X2242" s="16" t="str">
        <f>IF(AND(A2242=[2]an!$G$38,F2242=[2]an!$E$40),[2]an!$G$40,IF(AND(A2242=[2]an!$G$38,F2242=[2]an!$E$41),[2]an!$G$41,IF(AND(A2242=[2]an!$G$38,F2242=[2]an!$E$39,H2242&gt;=[2]an!$M$37),[2]an!$G$39,
IF(AND(A2242=[2]an!$G$38,F2242=[2]an!$E$39,H2242&lt;[2]an!$M$37,S2242="kahepoolne vajaduspõhine",U2242=""),[2]an!$M$40,
IF(AND(A2242=[2]an!$G$38,F2242=[2]an!$E$39,H2242&lt;[2]an!$M$37,S2242="kahepoolne vajaduspõhine",U2242&lt;&gt;""),[2]an!$G$39,
IF(AND(A2242=[2]an!$G$38,F2242=[2]an!$E$39,H2242&lt;[2]an!$M$37,S2242&lt;&gt;"kahepoolne vajaduspõhine"),[2]an!$G$39,
IF(AND(A2242=[2]an!$G$38,F2242=[2]an!$E$42),[2]an!$G$42,
IF(AND(A2242=[2]an!$H$38,F2242=[2]an!$E$40),[2]an!$H$40,IF(AND(A2242=[2]an!$H$38,F2242=[2]an!$E$41),[2]an!$H$41,IF(AND(A2242=[2]an!$H$38,F2242=[2]an!$E$39,H2242&gt;=[2]an!$M$37),[2]an!$H$39,
IF(AND(A2242=[2]an!$H$38,F2242=[2]an!$E$39,H2242&lt;[2]an!$M$37,S2242="kahepoolne vajaduspõhine",U2242=""),[2]an!$M$40,
IF(AND(A2242=[2]an!$H$38,F2242=[2]an!$E$39,H2242&lt;[2]an!$M$37,S2242="kahepoolne vajaduspõhine",U2242&lt;&gt;""),[2]an!$H$39,
IF(AND(A2242=[2]an!$H$38,F2242=[2]an!$E$39,H2242&lt;[2]an!$M$37,S2242&lt;&gt;"kahepoolne vajaduspõhine"),[2]an!$H$39,
IF(AND(A2242=[2]an!$H$38,F2242=[2]an!$E$42),[2]an!$H$42,
IF(AND(A2242=[2]an!$I$38,F2242=[2]an!$E$40),[2]an!$I$40,IF(AND(A2242=[2]an!$I$38,F2242=[2]an!$E$41),[2]an!$I$41,IF(AND(A2242=[2]an!$I$38,F2242=[2]an!$E$39,H2242&gt;=[2]an!$M$37),[2]an!$I$39,
IF(AND(A2242=[2]an!$I$38,F2242=[2]an!$E$39,H2242&lt;[2]an!$M$37,S2242="kahepoolne vajaduspõhine",U2242=""),[2]an!$M$40,
IF(AND(A2242=[2]an!$I$38,F2242=[2]an!$E$39,H2242&lt;[2]an!$M$37,S2242="kahepoolne vajaduspõhine",U2242&lt;&gt;""),[2]an!$I$39,
IF(AND(A2242=[2]an!$I$38,F2242=[2]an!$E$39,H2242&lt;[2]an!$M$37,S2242&lt;&gt;"kahepoolne vajaduspõhine"),[2]an!$I$39,
IF(AND(A2242=[2]an!$I$38,F2242=[2]an!$E$42),[2]an!$I$42,
IF(AND(A2242=[2]an!$J$38,F2242=[2]an!$E$40),[2]an!$J$40,IF(AND(A2242=[2]an!$J$38,F2242=[2]an!$E$41),[2]an!$J$41,IF(AND(A2242=[2]an!$J$38,F2242=[2]an!$E$39,H2242&gt;=[2]an!$M$37),[2]an!$J$39,
IF(AND(A2242=[2]an!$J$38,F2242=[2]an!$E$39,H2242&lt;[2]an!$M$37,S2242="kahepoolne vajaduspõhine",U2242=""),[2]an!$M$40,
IF(AND(A2242=[2]an!$J$38,F2242=[2]an!$E$39,H2242&lt;[2]an!$M$37,S2242="kahepoolne vajaduspõhine",U2242&lt;&gt;""),[2]an!$J$39,
IF(AND(A2242=[2]an!$J$38,F2242=[2]an!$E$39,H2242&lt;[2]an!$M$37,S2242&lt;&gt;"kahepoolne vajaduspõhine"),[2]an!$J$39,
IF(AND(A2242=[2]an!$J$38,F2242=[2]an!$E$42),[2]an!$J$42,""))))))))))))))))))))))))))))</f>
        <v/>
      </c>
      <c r="Y2242" s="17" t="str">
        <f>IFERROR(IF(F2242="Tugigrupp",0,
IF(AND(F2242="Peretoe teenus",H2242&gt;=[2]an!$M$37,RANK(D2242,$D2242:$D2242)+COUNTIFS($D$2:D2242,D2242,$F$2:F2242,F2242)-1&gt;1),"",
IF(AND(F2242="Peretoe teenus",H2242&gt;=[2]an!$M$37,RANK(D2242,$D2242:$D2242)+COUNTIFS($D$2:D2242,D2242,$F$2:F2242,F2242)-1=1,MONTH(H2242)=MONTH(K2242)=TRUE,YEAR(H2242)=YEAR(K2242)=TRUE),((EOMONTH(H2242,0)-H2242+1)*X2242)/DAY(EOMONTH(H2242,0)),
IF(AND(F2242="Peretoe teenus",H2242&gt;=[2]an!$M$37,RANK(D2242,$D2242:$D2242)+COUNTIFS($D$2:D2242,D2242,$F$2:F2242,F2242)-1=1),X2242,
IF(AND(F2242="Peretoe teenus",H2242&lt;[2]an!$M$37,S2242&lt;&gt;"kahepoolne vajaduspõhine",RANK(D2242,$D2242:$D2242)+COUNTIFS($D$2:D2242,D2242,$F$2:F2242,F2242)-1=1),X2242,
IF(AND(F2242="Peretoe teenus",H2242&lt;[2]an!$M$37,S2242&lt;&gt;"kahepoolne vajaduspõhine",RANK(D2242,$D2242:$D2242)+COUNTIFS($D$2:D2242,D2242,$F$2:F2242,F2242)-1&gt;1),"",
IF(AND(F2242="Peretoe teenus",H2242&lt;[2]an!$M$37,S2242="kahepoolne vajaduspõhine",U2242="",RANK(D2242,$D2242:$D2242)+COUNTIFS($D$2:D2242,D2242,$F$2:F2242,F2242)-1=1),X2242,
IF(AND(F2242="Peretoe teenus",H2242&lt;[2]an!$M$37,S2242="kahepoolne vajaduspõhine",U2242="",RANK(D2242,$D2242:$D2242)+COUNTIFS($D$2:D2242,D2242,$F$2:F2242,F2242)-1&gt;1),"",
IF(AND(F2242="Peretoe teenus",H2242&lt;[2]an!$M$37,S2242="kahepoolne vajaduspõhine",U2242&lt;[2]an!$M$37,RANK(D2242,$D2242:$D2242)+COUNTIFS($D$2:D2242,D2242,$F$2:F2242,F2242)-1=1),X2242,
IF(AND(F2242="Peretoe teenus",H2242&lt;[2]an!$M$37,S2242="kahepoolne vajaduspõhine",U2242&lt;[2]an!$M$37,RANK(D2242,$D2242:$D2242)+COUNTIFS($D$2:D2242,D2242,$F$2:F2242,F2242)-1&gt;1),"",
IF(AND(F2242="Peretoe teenus",H2242&lt;[2]an!$M$37,S2242="kahepoolne vajaduspõhine",U2242&gt;=[2]an!$M$37,U2242&lt;=[2]an!$M$38,RANK(D2242,$D2242:$D2242)+COUNTIFS($D$2:D2242,D2242,$F$2:F2242,F2242)-1=1),
((EOMONTH(U2242,0)-U2242+1)*X2242)/DAY(EOMONTH(U2242,0))+(DAY(U2242)-1)*100/DAY(EOMONTH(U2242,0)),
IF(AND(F2242="Peretoe teenus",H2242&lt;[2]an!$M$37,S2242="kahepoolne vajaduspõhine",U2242&gt;=[2]an!$M$37,U2242&lt;=[2]an!$M$38,RANK(D2242,$D2242:$D2242)+COUNTIFS($D$2:D2242,D2242,$F$2:F2242,F2242)-1&gt;1),"",
IF(AND(F2242="Peretoe teenus",H2242&lt;[2]an!$M$37,S2242="kahepoolne vajaduspõhine",U2242&gt;[2]an!$M$38,RANK(D2242,$D2242:$D2242)+COUNTIFS($D$2:D2242,D2242,$F$2:F2242,F2242)-1=1),X2242,
IF(AND(F2242="Peretoe teenus",H2242&lt;[2]an!$M$37,S2242="kahepoolne vajaduspõhine",U2242&gt;[2]an!$M$38,RANK(D2242,$D2242:$D2242)+COUNTIFS($D$2:D2242,D2242,$F$2:F2242,F2242)-1&gt;1),"",X2242*W2242)))))))))))))),"")</f>
        <v/>
      </c>
      <c r="Z2242" s="18" t="str">
        <f t="shared" ref="Z2242:Z2305" si="106">IF(F2242="Tugigrupp",SUMPRODUCT(($F$2:$F$4154=F2242)*($G$2:$G$4154=G2242)*($K$2:$K$4154=K2242)*($I$2:$I$4154=I2242)*($L$2:$L$4154=L2242)*($M$2:$M$4154=M2242)),"")</f>
        <v/>
      </c>
      <c r="AA2242" s="19" t="str">
        <f>IFERROR(VLOOKUP(E2242,[2]an!$A$3:$B$81,2,FALSE),"")</f>
        <v/>
      </c>
      <c r="AB2242" s="19" t="str">
        <f>IFERROR(VLOOKUP(AA2242,[2]an!$C$2:$D$16,2,FALSE),"")</f>
        <v/>
      </c>
      <c r="AC2242" s="20"/>
      <c r="AD2242" s="21" t="str">
        <f>IF(A2242=[2]an!$F$36,VLOOKUP([2]an!$F$36,[2]an!$F$36:$H$36,3,FALSE),IF(A2242=[2]an!$F$35,VLOOKUP([2]an!$F$35,[2]an!$F$35:$H$35,3,FALSE),IF(A2242=[2]an!$F$33,VLOOKUP([2]an!$F$33,[2]an!$F$33:$H$33,3,FALSE),IF(A2242=[2]an!$F$31,VLOOKUP([2]an!$F$31,[2]an!$F$31:$H$31,3,FALSE),""))))</f>
        <v/>
      </c>
    </row>
    <row r="2243" spans="6:30" x14ac:dyDescent="0.2">
      <c r="F2243" s="10"/>
      <c r="G2243" s="8" t="str">
        <f t="shared" ref="G2243:G2306" si="107">IF(F2243="","",IF(F2243&lt;&gt;"Tugigrupp","pole",""))</f>
        <v/>
      </c>
      <c r="H2243" s="13"/>
      <c r="K2243" s="13"/>
      <c r="L2243" s="10"/>
      <c r="M2243" s="10"/>
      <c r="S2243" s="8" t="str">
        <f>IFERROR(VLOOKUP(D2243,[1]peretoe_teenus!$A$2:$L$2000,5,FALSE),"")</f>
        <v/>
      </c>
      <c r="U2243" s="13"/>
      <c r="V2243" s="15" t="str" cm="1">
        <f t="array" ref="V2243">IFERROR(IF(AND(F2243="Tugigrupp",RANK(K2243,$K2243:$K2243)+COUNTIFS($K$2:K2243,K2243,$L$2:L2243,L2243,$M$2:M2243,M2243,$I$2:I2243,I2243,$G$2:G2243,G2243,$F$2:F2243,F2243)-1=1),SUMPRODUCT(($F$2:$F$4154=F2243)*($G$2:$G$4154=G2243)*($K$2:$K$4154=K2243)*($I$2:$I$4154=I2243)*($L$2:$L$4154=L2243)*($M$2:$M$4154=M2243)),""),"")</f>
        <v/>
      </c>
      <c r="W2243" s="15" t="str">
        <f t="shared" si="105"/>
        <v/>
      </c>
      <c r="X2243" s="16" t="str">
        <f>IF(AND(A2243=[2]an!$G$38,F2243=[2]an!$E$40),[2]an!$G$40,IF(AND(A2243=[2]an!$G$38,F2243=[2]an!$E$41),[2]an!$G$41,IF(AND(A2243=[2]an!$G$38,F2243=[2]an!$E$39,H2243&gt;=[2]an!$M$37),[2]an!$G$39,
IF(AND(A2243=[2]an!$G$38,F2243=[2]an!$E$39,H2243&lt;[2]an!$M$37,S2243="kahepoolne vajaduspõhine",U2243=""),[2]an!$M$40,
IF(AND(A2243=[2]an!$G$38,F2243=[2]an!$E$39,H2243&lt;[2]an!$M$37,S2243="kahepoolne vajaduspõhine",U2243&lt;&gt;""),[2]an!$G$39,
IF(AND(A2243=[2]an!$G$38,F2243=[2]an!$E$39,H2243&lt;[2]an!$M$37,S2243&lt;&gt;"kahepoolne vajaduspõhine"),[2]an!$G$39,
IF(AND(A2243=[2]an!$G$38,F2243=[2]an!$E$42),[2]an!$G$42,
IF(AND(A2243=[2]an!$H$38,F2243=[2]an!$E$40),[2]an!$H$40,IF(AND(A2243=[2]an!$H$38,F2243=[2]an!$E$41),[2]an!$H$41,IF(AND(A2243=[2]an!$H$38,F2243=[2]an!$E$39,H2243&gt;=[2]an!$M$37),[2]an!$H$39,
IF(AND(A2243=[2]an!$H$38,F2243=[2]an!$E$39,H2243&lt;[2]an!$M$37,S2243="kahepoolne vajaduspõhine",U2243=""),[2]an!$M$40,
IF(AND(A2243=[2]an!$H$38,F2243=[2]an!$E$39,H2243&lt;[2]an!$M$37,S2243="kahepoolne vajaduspõhine",U2243&lt;&gt;""),[2]an!$H$39,
IF(AND(A2243=[2]an!$H$38,F2243=[2]an!$E$39,H2243&lt;[2]an!$M$37,S2243&lt;&gt;"kahepoolne vajaduspõhine"),[2]an!$H$39,
IF(AND(A2243=[2]an!$H$38,F2243=[2]an!$E$42),[2]an!$H$42,
IF(AND(A2243=[2]an!$I$38,F2243=[2]an!$E$40),[2]an!$I$40,IF(AND(A2243=[2]an!$I$38,F2243=[2]an!$E$41),[2]an!$I$41,IF(AND(A2243=[2]an!$I$38,F2243=[2]an!$E$39,H2243&gt;=[2]an!$M$37),[2]an!$I$39,
IF(AND(A2243=[2]an!$I$38,F2243=[2]an!$E$39,H2243&lt;[2]an!$M$37,S2243="kahepoolne vajaduspõhine",U2243=""),[2]an!$M$40,
IF(AND(A2243=[2]an!$I$38,F2243=[2]an!$E$39,H2243&lt;[2]an!$M$37,S2243="kahepoolne vajaduspõhine",U2243&lt;&gt;""),[2]an!$I$39,
IF(AND(A2243=[2]an!$I$38,F2243=[2]an!$E$39,H2243&lt;[2]an!$M$37,S2243&lt;&gt;"kahepoolne vajaduspõhine"),[2]an!$I$39,
IF(AND(A2243=[2]an!$I$38,F2243=[2]an!$E$42),[2]an!$I$42,
IF(AND(A2243=[2]an!$J$38,F2243=[2]an!$E$40),[2]an!$J$40,IF(AND(A2243=[2]an!$J$38,F2243=[2]an!$E$41),[2]an!$J$41,IF(AND(A2243=[2]an!$J$38,F2243=[2]an!$E$39,H2243&gt;=[2]an!$M$37),[2]an!$J$39,
IF(AND(A2243=[2]an!$J$38,F2243=[2]an!$E$39,H2243&lt;[2]an!$M$37,S2243="kahepoolne vajaduspõhine",U2243=""),[2]an!$M$40,
IF(AND(A2243=[2]an!$J$38,F2243=[2]an!$E$39,H2243&lt;[2]an!$M$37,S2243="kahepoolne vajaduspõhine",U2243&lt;&gt;""),[2]an!$J$39,
IF(AND(A2243=[2]an!$J$38,F2243=[2]an!$E$39,H2243&lt;[2]an!$M$37,S2243&lt;&gt;"kahepoolne vajaduspõhine"),[2]an!$J$39,
IF(AND(A2243=[2]an!$J$38,F2243=[2]an!$E$42),[2]an!$J$42,""))))))))))))))))))))))))))))</f>
        <v/>
      </c>
      <c r="Y2243" s="17" t="str">
        <f>IFERROR(IF(F2243="Tugigrupp",0,
IF(AND(F2243="Peretoe teenus",H2243&gt;=[2]an!$M$37,RANK(D2243,$D2243:$D2243)+COUNTIFS($D$2:D2243,D2243,$F$2:F2243,F2243)-1&gt;1),"",
IF(AND(F2243="Peretoe teenus",H2243&gt;=[2]an!$M$37,RANK(D2243,$D2243:$D2243)+COUNTIFS($D$2:D2243,D2243,$F$2:F2243,F2243)-1=1,MONTH(H2243)=MONTH(K2243)=TRUE,YEAR(H2243)=YEAR(K2243)=TRUE),((EOMONTH(H2243,0)-H2243+1)*X2243)/DAY(EOMONTH(H2243,0)),
IF(AND(F2243="Peretoe teenus",H2243&gt;=[2]an!$M$37,RANK(D2243,$D2243:$D2243)+COUNTIFS($D$2:D2243,D2243,$F$2:F2243,F2243)-1=1),X2243,
IF(AND(F2243="Peretoe teenus",H2243&lt;[2]an!$M$37,S2243&lt;&gt;"kahepoolne vajaduspõhine",RANK(D2243,$D2243:$D2243)+COUNTIFS($D$2:D2243,D2243,$F$2:F2243,F2243)-1=1),X2243,
IF(AND(F2243="Peretoe teenus",H2243&lt;[2]an!$M$37,S2243&lt;&gt;"kahepoolne vajaduspõhine",RANK(D2243,$D2243:$D2243)+COUNTIFS($D$2:D2243,D2243,$F$2:F2243,F2243)-1&gt;1),"",
IF(AND(F2243="Peretoe teenus",H2243&lt;[2]an!$M$37,S2243="kahepoolne vajaduspõhine",U2243="",RANK(D2243,$D2243:$D2243)+COUNTIFS($D$2:D2243,D2243,$F$2:F2243,F2243)-1=1),X2243,
IF(AND(F2243="Peretoe teenus",H2243&lt;[2]an!$M$37,S2243="kahepoolne vajaduspõhine",U2243="",RANK(D2243,$D2243:$D2243)+COUNTIFS($D$2:D2243,D2243,$F$2:F2243,F2243)-1&gt;1),"",
IF(AND(F2243="Peretoe teenus",H2243&lt;[2]an!$M$37,S2243="kahepoolne vajaduspõhine",U2243&lt;[2]an!$M$37,RANK(D2243,$D2243:$D2243)+COUNTIFS($D$2:D2243,D2243,$F$2:F2243,F2243)-1=1),X2243,
IF(AND(F2243="Peretoe teenus",H2243&lt;[2]an!$M$37,S2243="kahepoolne vajaduspõhine",U2243&lt;[2]an!$M$37,RANK(D2243,$D2243:$D2243)+COUNTIFS($D$2:D2243,D2243,$F$2:F2243,F2243)-1&gt;1),"",
IF(AND(F2243="Peretoe teenus",H2243&lt;[2]an!$M$37,S2243="kahepoolne vajaduspõhine",U2243&gt;=[2]an!$M$37,U2243&lt;=[2]an!$M$38,RANK(D2243,$D2243:$D2243)+COUNTIFS($D$2:D2243,D2243,$F$2:F2243,F2243)-1=1),
((EOMONTH(U2243,0)-U2243+1)*X2243)/DAY(EOMONTH(U2243,0))+(DAY(U2243)-1)*100/DAY(EOMONTH(U2243,0)),
IF(AND(F2243="Peretoe teenus",H2243&lt;[2]an!$M$37,S2243="kahepoolne vajaduspõhine",U2243&gt;=[2]an!$M$37,U2243&lt;=[2]an!$M$38,RANK(D2243,$D2243:$D2243)+COUNTIFS($D$2:D2243,D2243,$F$2:F2243,F2243)-1&gt;1),"",
IF(AND(F2243="Peretoe teenus",H2243&lt;[2]an!$M$37,S2243="kahepoolne vajaduspõhine",U2243&gt;[2]an!$M$38,RANK(D2243,$D2243:$D2243)+COUNTIFS($D$2:D2243,D2243,$F$2:F2243,F2243)-1=1),X2243,
IF(AND(F2243="Peretoe teenus",H2243&lt;[2]an!$M$37,S2243="kahepoolne vajaduspõhine",U2243&gt;[2]an!$M$38,RANK(D2243,$D2243:$D2243)+COUNTIFS($D$2:D2243,D2243,$F$2:F2243,F2243)-1&gt;1),"",X2243*W2243)))))))))))))),"")</f>
        <v/>
      </c>
      <c r="Z2243" s="18" t="str">
        <f t="shared" si="106"/>
        <v/>
      </c>
      <c r="AA2243" s="19" t="str">
        <f>IFERROR(VLOOKUP(E2243,[2]an!$A$3:$B$81,2,FALSE),"")</f>
        <v/>
      </c>
      <c r="AB2243" s="19" t="str">
        <f>IFERROR(VLOOKUP(AA2243,[2]an!$C$2:$D$16,2,FALSE),"")</f>
        <v/>
      </c>
      <c r="AC2243" s="20"/>
      <c r="AD2243" s="21" t="str">
        <f>IF(A2243=[2]an!$F$36,VLOOKUP([2]an!$F$36,[2]an!$F$36:$H$36,3,FALSE),IF(A2243=[2]an!$F$35,VLOOKUP([2]an!$F$35,[2]an!$F$35:$H$35,3,FALSE),IF(A2243=[2]an!$F$33,VLOOKUP([2]an!$F$33,[2]an!$F$33:$H$33,3,FALSE),IF(A2243=[2]an!$F$31,VLOOKUP([2]an!$F$31,[2]an!$F$31:$H$31,3,FALSE),""))))</f>
        <v/>
      </c>
    </row>
    <row r="2244" spans="6:30" x14ac:dyDescent="0.2">
      <c r="F2244" s="10"/>
      <c r="G2244" s="8" t="str">
        <f t="shared" si="107"/>
        <v/>
      </c>
      <c r="H2244" s="13"/>
      <c r="K2244" s="13"/>
      <c r="L2244" s="10"/>
      <c r="M2244" s="10"/>
      <c r="S2244" s="8" t="str">
        <f>IFERROR(VLOOKUP(D2244,[1]peretoe_teenus!$A$2:$L$2000,5,FALSE),"")</f>
        <v/>
      </c>
      <c r="U2244" s="13"/>
      <c r="V2244" s="15" t="str" cm="1">
        <f t="array" ref="V2244">IFERROR(IF(AND(F2244="Tugigrupp",RANK(K2244,$K2244:$K2244)+COUNTIFS($K$2:K2244,K2244,$L$2:L2244,L2244,$M$2:M2244,M2244,$I$2:I2244,I2244,$G$2:G2244,G2244,$F$2:F2244,F2244)-1=1),SUMPRODUCT(($F$2:$F$4154=F2244)*($G$2:$G$4154=G2244)*($K$2:$K$4154=K2244)*($I$2:$I$4154=I2244)*($L$2:$L$4154=L2244)*($M$2:$M$4154=M2244)),""),"")</f>
        <v/>
      </c>
      <c r="W2244" s="15" t="str">
        <f t="shared" si="105"/>
        <v/>
      </c>
      <c r="X2244" s="16" t="str">
        <f>IF(AND(A2244=[2]an!$G$38,F2244=[2]an!$E$40),[2]an!$G$40,IF(AND(A2244=[2]an!$G$38,F2244=[2]an!$E$41),[2]an!$G$41,IF(AND(A2244=[2]an!$G$38,F2244=[2]an!$E$39,H2244&gt;=[2]an!$M$37),[2]an!$G$39,
IF(AND(A2244=[2]an!$G$38,F2244=[2]an!$E$39,H2244&lt;[2]an!$M$37,S2244="kahepoolne vajaduspõhine",U2244=""),[2]an!$M$40,
IF(AND(A2244=[2]an!$G$38,F2244=[2]an!$E$39,H2244&lt;[2]an!$M$37,S2244="kahepoolne vajaduspõhine",U2244&lt;&gt;""),[2]an!$G$39,
IF(AND(A2244=[2]an!$G$38,F2244=[2]an!$E$39,H2244&lt;[2]an!$M$37,S2244&lt;&gt;"kahepoolne vajaduspõhine"),[2]an!$G$39,
IF(AND(A2244=[2]an!$G$38,F2244=[2]an!$E$42),[2]an!$G$42,
IF(AND(A2244=[2]an!$H$38,F2244=[2]an!$E$40),[2]an!$H$40,IF(AND(A2244=[2]an!$H$38,F2244=[2]an!$E$41),[2]an!$H$41,IF(AND(A2244=[2]an!$H$38,F2244=[2]an!$E$39,H2244&gt;=[2]an!$M$37),[2]an!$H$39,
IF(AND(A2244=[2]an!$H$38,F2244=[2]an!$E$39,H2244&lt;[2]an!$M$37,S2244="kahepoolne vajaduspõhine",U2244=""),[2]an!$M$40,
IF(AND(A2244=[2]an!$H$38,F2244=[2]an!$E$39,H2244&lt;[2]an!$M$37,S2244="kahepoolne vajaduspõhine",U2244&lt;&gt;""),[2]an!$H$39,
IF(AND(A2244=[2]an!$H$38,F2244=[2]an!$E$39,H2244&lt;[2]an!$M$37,S2244&lt;&gt;"kahepoolne vajaduspõhine"),[2]an!$H$39,
IF(AND(A2244=[2]an!$H$38,F2244=[2]an!$E$42),[2]an!$H$42,
IF(AND(A2244=[2]an!$I$38,F2244=[2]an!$E$40),[2]an!$I$40,IF(AND(A2244=[2]an!$I$38,F2244=[2]an!$E$41),[2]an!$I$41,IF(AND(A2244=[2]an!$I$38,F2244=[2]an!$E$39,H2244&gt;=[2]an!$M$37),[2]an!$I$39,
IF(AND(A2244=[2]an!$I$38,F2244=[2]an!$E$39,H2244&lt;[2]an!$M$37,S2244="kahepoolne vajaduspõhine",U2244=""),[2]an!$M$40,
IF(AND(A2244=[2]an!$I$38,F2244=[2]an!$E$39,H2244&lt;[2]an!$M$37,S2244="kahepoolne vajaduspõhine",U2244&lt;&gt;""),[2]an!$I$39,
IF(AND(A2244=[2]an!$I$38,F2244=[2]an!$E$39,H2244&lt;[2]an!$M$37,S2244&lt;&gt;"kahepoolne vajaduspõhine"),[2]an!$I$39,
IF(AND(A2244=[2]an!$I$38,F2244=[2]an!$E$42),[2]an!$I$42,
IF(AND(A2244=[2]an!$J$38,F2244=[2]an!$E$40),[2]an!$J$40,IF(AND(A2244=[2]an!$J$38,F2244=[2]an!$E$41),[2]an!$J$41,IF(AND(A2244=[2]an!$J$38,F2244=[2]an!$E$39,H2244&gt;=[2]an!$M$37),[2]an!$J$39,
IF(AND(A2244=[2]an!$J$38,F2244=[2]an!$E$39,H2244&lt;[2]an!$M$37,S2244="kahepoolne vajaduspõhine",U2244=""),[2]an!$M$40,
IF(AND(A2244=[2]an!$J$38,F2244=[2]an!$E$39,H2244&lt;[2]an!$M$37,S2244="kahepoolne vajaduspõhine",U2244&lt;&gt;""),[2]an!$J$39,
IF(AND(A2244=[2]an!$J$38,F2244=[2]an!$E$39,H2244&lt;[2]an!$M$37,S2244&lt;&gt;"kahepoolne vajaduspõhine"),[2]an!$J$39,
IF(AND(A2244=[2]an!$J$38,F2244=[2]an!$E$42),[2]an!$J$42,""))))))))))))))))))))))))))))</f>
        <v/>
      </c>
      <c r="Y2244" s="17" t="str">
        <f>IFERROR(IF(F2244="Tugigrupp",0,
IF(AND(F2244="Peretoe teenus",H2244&gt;=[2]an!$M$37,RANK(D2244,$D2244:$D2244)+COUNTIFS($D$2:D2244,D2244,$F$2:F2244,F2244)-1&gt;1),"",
IF(AND(F2244="Peretoe teenus",H2244&gt;=[2]an!$M$37,RANK(D2244,$D2244:$D2244)+COUNTIFS($D$2:D2244,D2244,$F$2:F2244,F2244)-1=1,MONTH(H2244)=MONTH(K2244)=TRUE,YEAR(H2244)=YEAR(K2244)=TRUE),((EOMONTH(H2244,0)-H2244+1)*X2244)/DAY(EOMONTH(H2244,0)),
IF(AND(F2244="Peretoe teenus",H2244&gt;=[2]an!$M$37,RANK(D2244,$D2244:$D2244)+COUNTIFS($D$2:D2244,D2244,$F$2:F2244,F2244)-1=1),X2244,
IF(AND(F2244="Peretoe teenus",H2244&lt;[2]an!$M$37,S2244&lt;&gt;"kahepoolne vajaduspõhine",RANK(D2244,$D2244:$D2244)+COUNTIFS($D$2:D2244,D2244,$F$2:F2244,F2244)-1=1),X2244,
IF(AND(F2244="Peretoe teenus",H2244&lt;[2]an!$M$37,S2244&lt;&gt;"kahepoolne vajaduspõhine",RANK(D2244,$D2244:$D2244)+COUNTIFS($D$2:D2244,D2244,$F$2:F2244,F2244)-1&gt;1),"",
IF(AND(F2244="Peretoe teenus",H2244&lt;[2]an!$M$37,S2244="kahepoolne vajaduspõhine",U2244="",RANK(D2244,$D2244:$D2244)+COUNTIFS($D$2:D2244,D2244,$F$2:F2244,F2244)-1=1),X2244,
IF(AND(F2244="Peretoe teenus",H2244&lt;[2]an!$M$37,S2244="kahepoolne vajaduspõhine",U2244="",RANK(D2244,$D2244:$D2244)+COUNTIFS($D$2:D2244,D2244,$F$2:F2244,F2244)-1&gt;1),"",
IF(AND(F2244="Peretoe teenus",H2244&lt;[2]an!$M$37,S2244="kahepoolne vajaduspõhine",U2244&lt;[2]an!$M$37,RANK(D2244,$D2244:$D2244)+COUNTIFS($D$2:D2244,D2244,$F$2:F2244,F2244)-1=1),X2244,
IF(AND(F2244="Peretoe teenus",H2244&lt;[2]an!$M$37,S2244="kahepoolne vajaduspõhine",U2244&lt;[2]an!$M$37,RANK(D2244,$D2244:$D2244)+COUNTIFS($D$2:D2244,D2244,$F$2:F2244,F2244)-1&gt;1),"",
IF(AND(F2244="Peretoe teenus",H2244&lt;[2]an!$M$37,S2244="kahepoolne vajaduspõhine",U2244&gt;=[2]an!$M$37,U2244&lt;=[2]an!$M$38,RANK(D2244,$D2244:$D2244)+COUNTIFS($D$2:D2244,D2244,$F$2:F2244,F2244)-1=1),
((EOMONTH(U2244,0)-U2244+1)*X2244)/DAY(EOMONTH(U2244,0))+(DAY(U2244)-1)*100/DAY(EOMONTH(U2244,0)),
IF(AND(F2244="Peretoe teenus",H2244&lt;[2]an!$M$37,S2244="kahepoolne vajaduspõhine",U2244&gt;=[2]an!$M$37,U2244&lt;=[2]an!$M$38,RANK(D2244,$D2244:$D2244)+COUNTIFS($D$2:D2244,D2244,$F$2:F2244,F2244)-1&gt;1),"",
IF(AND(F2244="Peretoe teenus",H2244&lt;[2]an!$M$37,S2244="kahepoolne vajaduspõhine",U2244&gt;[2]an!$M$38,RANK(D2244,$D2244:$D2244)+COUNTIFS($D$2:D2244,D2244,$F$2:F2244,F2244)-1=1),X2244,
IF(AND(F2244="Peretoe teenus",H2244&lt;[2]an!$M$37,S2244="kahepoolne vajaduspõhine",U2244&gt;[2]an!$M$38,RANK(D2244,$D2244:$D2244)+COUNTIFS($D$2:D2244,D2244,$F$2:F2244,F2244)-1&gt;1),"",X2244*W2244)))))))))))))),"")</f>
        <v/>
      </c>
      <c r="Z2244" s="18" t="str">
        <f t="shared" si="106"/>
        <v/>
      </c>
      <c r="AA2244" s="19" t="str">
        <f>IFERROR(VLOOKUP(E2244,[2]an!$A$3:$B$81,2,FALSE),"")</f>
        <v/>
      </c>
      <c r="AB2244" s="19" t="str">
        <f>IFERROR(VLOOKUP(AA2244,[2]an!$C$2:$D$16,2,FALSE),"")</f>
        <v/>
      </c>
      <c r="AC2244" s="20"/>
      <c r="AD2244" s="21" t="str">
        <f>IF(A2244=[2]an!$F$36,VLOOKUP([2]an!$F$36,[2]an!$F$36:$H$36,3,FALSE),IF(A2244=[2]an!$F$35,VLOOKUP([2]an!$F$35,[2]an!$F$35:$H$35,3,FALSE),IF(A2244=[2]an!$F$33,VLOOKUP([2]an!$F$33,[2]an!$F$33:$H$33,3,FALSE),IF(A2244=[2]an!$F$31,VLOOKUP([2]an!$F$31,[2]an!$F$31:$H$31,3,FALSE),""))))</f>
        <v/>
      </c>
    </row>
    <row r="2245" spans="6:30" x14ac:dyDescent="0.2">
      <c r="F2245" s="10"/>
      <c r="G2245" s="8" t="str">
        <f t="shared" si="107"/>
        <v/>
      </c>
      <c r="H2245" s="13"/>
      <c r="K2245" s="13"/>
      <c r="L2245" s="10"/>
      <c r="M2245" s="10"/>
      <c r="S2245" s="8" t="str">
        <f>IFERROR(VLOOKUP(D2245,[1]peretoe_teenus!$A$2:$L$2000,5,FALSE),"")</f>
        <v/>
      </c>
      <c r="U2245" s="13"/>
      <c r="V2245" s="15" t="str" cm="1">
        <f t="array" ref="V2245">IFERROR(IF(AND(F2245="Tugigrupp",RANK(K2245,$K2245:$K2245)+COUNTIFS($K$2:K2245,K2245,$L$2:L2245,L2245,$M$2:M2245,M2245,$I$2:I2245,I2245,$G$2:G2245,G2245,$F$2:F2245,F2245)-1=1),SUMPRODUCT(($F$2:$F$4154=F2245)*($G$2:$G$4154=G2245)*($K$2:$K$4154=K2245)*($I$2:$I$4154=I2245)*($L$2:$L$4154=L2245)*($M$2:$M$4154=M2245)),""),"")</f>
        <v/>
      </c>
      <c r="W2245" s="15" t="str">
        <f t="shared" si="105"/>
        <v/>
      </c>
      <c r="X2245" s="16" t="str">
        <f>IF(AND(A2245=[2]an!$G$38,F2245=[2]an!$E$40),[2]an!$G$40,IF(AND(A2245=[2]an!$G$38,F2245=[2]an!$E$41),[2]an!$G$41,IF(AND(A2245=[2]an!$G$38,F2245=[2]an!$E$39,H2245&gt;=[2]an!$M$37),[2]an!$G$39,
IF(AND(A2245=[2]an!$G$38,F2245=[2]an!$E$39,H2245&lt;[2]an!$M$37,S2245="kahepoolne vajaduspõhine",U2245=""),[2]an!$M$40,
IF(AND(A2245=[2]an!$G$38,F2245=[2]an!$E$39,H2245&lt;[2]an!$M$37,S2245="kahepoolne vajaduspõhine",U2245&lt;&gt;""),[2]an!$G$39,
IF(AND(A2245=[2]an!$G$38,F2245=[2]an!$E$39,H2245&lt;[2]an!$M$37,S2245&lt;&gt;"kahepoolne vajaduspõhine"),[2]an!$G$39,
IF(AND(A2245=[2]an!$G$38,F2245=[2]an!$E$42),[2]an!$G$42,
IF(AND(A2245=[2]an!$H$38,F2245=[2]an!$E$40),[2]an!$H$40,IF(AND(A2245=[2]an!$H$38,F2245=[2]an!$E$41),[2]an!$H$41,IF(AND(A2245=[2]an!$H$38,F2245=[2]an!$E$39,H2245&gt;=[2]an!$M$37),[2]an!$H$39,
IF(AND(A2245=[2]an!$H$38,F2245=[2]an!$E$39,H2245&lt;[2]an!$M$37,S2245="kahepoolne vajaduspõhine",U2245=""),[2]an!$M$40,
IF(AND(A2245=[2]an!$H$38,F2245=[2]an!$E$39,H2245&lt;[2]an!$M$37,S2245="kahepoolne vajaduspõhine",U2245&lt;&gt;""),[2]an!$H$39,
IF(AND(A2245=[2]an!$H$38,F2245=[2]an!$E$39,H2245&lt;[2]an!$M$37,S2245&lt;&gt;"kahepoolne vajaduspõhine"),[2]an!$H$39,
IF(AND(A2245=[2]an!$H$38,F2245=[2]an!$E$42),[2]an!$H$42,
IF(AND(A2245=[2]an!$I$38,F2245=[2]an!$E$40),[2]an!$I$40,IF(AND(A2245=[2]an!$I$38,F2245=[2]an!$E$41),[2]an!$I$41,IF(AND(A2245=[2]an!$I$38,F2245=[2]an!$E$39,H2245&gt;=[2]an!$M$37),[2]an!$I$39,
IF(AND(A2245=[2]an!$I$38,F2245=[2]an!$E$39,H2245&lt;[2]an!$M$37,S2245="kahepoolne vajaduspõhine",U2245=""),[2]an!$M$40,
IF(AND(A2245=[2]an!$I$38,F2245=[2]an!$E$39,H2245&lt;[2]an!$M$37,S2245="kahepoolne vajaduspõhine",U2245&lt;&gt;""),[2]an!$I$39,
IF(AND(A2245=[2]an!$I$38,F2245=[2]an!$E$39,H2245&lt;[2]an!$M$37,S2245&lt;&gt;"kahepoolne vajaduspõhine"),[2]an!$I$39,
IF(AND(A2245=[2]an!$I$38,F2245=[2]an!$E$42),[2]an!$I$42,
IF(AND(A2245=[2]an!$J$38,F2245=[2]an!$E$40),[2]an!$J$40,IF(AND(A2245=[2]an!$J$38,F2245=[2]an!$E$41),[2]an!$J$41,IF(AND(A2245=[2]an!$J$38,F2245=[2]an!$E$39,H2245&gt;=[2]an!$M$37),[2]an!$J$39,
IF(AND(A2245=[2]an!$J$38,F2245=[2]an!$E$39,H2245&lt;[2]an!$M$37,S2245="kahepoolne vajaduspõhine",U2245=""),[2]an!$M$40,
IF(AND(A2245=[2]an!$J$38,F2245=[2]an!$E$39,H2245&lt;[2]an!$M$37,S2245="kahepoolne vajaduspõhine",U2245&lt;&gt;""),[2]an!$J$39,
IF(AND(A2245=[2]an!$J$38,F2245=[2]an!$E$39,H2245&lt;[2]an!$M$37,S2245&lt;&gt;"kahepoolne vajaduspõhine"),[2]an!$J$39,
IF(AND(A2245=[2]an!$J$38,F2245=[2]an!$E$42),[2]an!$J$42,""))))))))))))))))))))))))))))</f>
        <v/>
      </c>
      <c r="Y2245" s="17" t="str">
        <f>IFERROR(IF(F2245="Tugigrupp",0,
IF(AND(F2245="Peretoe teenus",H2245&gt;=[2]an!$M$37,RANK(D2245,$D2245:$D2245)+COUNTIFS($D$2:D2245,D2245,$F$2:F2245,F2245)-1&gt;1),"",
IF(AND(F2245="Peretoe teenus",H2245&gt;=[2]an!$M$37,RANK(D2245,$D2245:$D2245)+COUNTIFS($D$2:D2245,D2245,$F$2:F2245,F2245)-1=1,MONTH(H2245)=MONTH(K2245)=TRUE,YEAR(H2245)=YEAR(K2245)=TRUE),((EOMONTH(H2245,0)-H2245+1)*X2245)/DAY(EOMONTH(H2245,0)),
IF(AND(F2245="Peretoe teenus",H2245&gt;=[2]an!$M$37,RANK(D2245,$D2245:$D2245)+COUNTIFS($D$2:D2245,D2245,$F$2:F2245,F2245)-1=1),X2245,
IF(AND(F2245="Peretoe teenus",H2245&lt;[2]an!$M$37,S2245&lt;&gt;"kahepoolne vajaduspõhine",RANK(D2245,$D2245:$D2245)+COUNTIFS($D$2:D2245,D2245,$F$2:F2245,F2245)-1=1),X2245,
IF(AND(F2245="Peretoe teenus",H2245&lt;[2]an!$M$37,S2245&lt;&gt;"kahepoolne vajaduspõhine",RANK(D2245,$D2245:$D2245)+COUNTIFS($D$2:D2245,D2245,$F$2:F2245,F2245)-1&gt;1),"",
IF(AND(F2245="Peretoe teenus",H2245&lt;[2]an!$M$37,S2245="kahepoolne vajaduspõhine",U2245="",RANK(D2245,$D2245:$D2245)+COUNTIFS($D$2:D2245,D2245,$F$2:F2245,F2245)-1=1),X2245,
IF(AND(F2245="Peretoe teenus",H2245&lt;[2]an!$M$37,S2245="kahepoolne vajaduspõhine",U2245="",RANK(D2245,$D2245:$D2245)+COUNTIFS($D$2:D2245,D2245,$F$2:F2245,F2245)-1&gt;1),"",
IF(AND(F2245="Peretoe teenus",H2245&lt;[2]an!$M$37,S2245="kahepoolne vajaduspõhine",U2245&lt;[2]an!$M$37,RANK(D2245,$D2245:$D2245)+COUNTIFS($D$2:D2245,D2245,$F$2:F2245,F2245)-1=1),X2245,
IF(AND(F2245="Peretoe teenus",H2245&lt;[2]an!$M$37,S2245="kahepoolne vajaduspõhine",U2245&lt;[2]an!$M$37,RANK(D2245,$D2245:$D2245)+COUNTIFS($D$2:D2245,D2245,$F$2:F2245,F2245)-1&gt;1),"",
IF(AND(F2245="Peretoe teenus",H2245&lt;[2]an!$M$37,S2245="kahepoolne vajaduspõhine",U2245&gt;=[2]an!$M$37,U2245&lt;=[2]an!$M$38,RANK(D2245,$D2245:$D2245)+COUNTIFS($D$2:D2245,D2245,$F$2:F2245,F2245)-1=1),
((EOMONTH(U2245,0)-U2245+1)*X2245)/DAY(EOMONTH(U2245,0))+(DAY(U2245)-1)*100/DAY(EOMONTH(U2245,0)),
IF(AND(F2245="Peretoe teenus",H2245&lt;[2]an!$M$37,S2245="kahepoolne vajaduspõhine",U2245&gt;=[2]an!$M$37,U2245&lt;=[2]an!$M$38,RANK(D2245,$D2245:$D2245)+COUNTIFS($D$2:D2245,D2245,$F$2:F2245,F2245)-1&gt;1),"",
IF(AND(F2245="Peretoe teenus",H2245&lt;[2]an!$M$37,S2245="kahepoolne vajaduspõhine",U2245&gt;[2]an!$M$38,RANK(D2245,$D2245:$D2245)+COUNTIFS($D$2:D2245,D2245,$F$2:F2245,F2245)-1=1),X2245,
IF(AND(F2245="Peretoe teenus",H2245&lt;[2]an!$M$37,S2245="kahepoolne vajaduspõhine",U2245&gt;[2]an!$M$38,RANK(D2245,$D2245:$D2245)+COUNTIFS($D$2:D2245,D2245,$F$2:F2245,F2245)-1&gt;1),"",X2245*W2245)))))))))))))),"")</f>
        <v/>
      </c>
      <c r="Z2245" s="18" t="str">
        <f t="shared" si="106"/>
        <v/>
      </c>
      <c r="AA2245" s="19" t="str">
        <f>IFERROR(VLOOKUP(E2245,[2]an!$A$3:$B$81,2,FALSE),"")</f>
        <v/>
      </c>
      <c r="AB2245" s="19" t="str">
        <f>IFERROR(VLOOKUP(AA2245,[2]an!$C$2:$D$16,2,FALSE),"")</f>
        <v/>
      </c>
      <c r="AC2245" s="20"/>
      <c r="AD2245" s="21" t="str">
        <f>IF(A2245=[2]an!$F$36,VLOOKUP([2]an!$F$36,[2]an!$F$36:$H$36,3,FALSE),IF(A2245=[2]an!$F$35,VLOOKUP([2]an!$F$35,[2]an!$F$35:$H$35,3,FALSE),IF(A2245=[2]an!$F$33,VLOOKUP([2]an!$F$33,[2]an!$F$33:$H$33,3,FALSE),IF(A2245=[2]an!$F$31,VLOOKUP([2]an!$F$31,[2]an!$F$31:$H$31,3,FALSE),""))))</f>
        <v/>
      </c>
    </row>
    <row r="2246" spans="6:30" x14ac:dyDescent="0.2">
      <c r="F2246" s="10"/>
      <c r="G2246" s="8" t="str">
        <f t="shared" si="107"/>
        <v/>
      </c>
      <c r="H2246" s="13"/>
      <c r="K2246" s="13"/>
      <c r="L2246" s="10"/>
      <c r="M2246" s="10"/>
      <c r="S2246" s="8" t="str">
        <f>IFERROR(VLOOKUP(D2246,[1]peretoe_teenus!$A$2:$L$2000,5,FALSE),"")</f>
        <v/>
      </c>
      <c r="U2246" s="13"/>
      <c r="V2246" s="15" t="str" cm="1">
        <f t="array" ref="V2246">IFERROR(IF(AND(F2246="Tugigrupp",RANK(K2246,$K2246:$K2246)+COUNTIFS($K$2:K2246,K2246,$L$2:L2246,L2246,$M$2:M2246,M2246,$I$2:I2246,I2246,$G$2:G2246,G2246,$F$2:F2246,F2246)-1=1),SUMPRODUCT(($F$2:$F$4154=F2246)*($G$2:$G$4154=G2246)*($K$2:$K$4154=K2246)*($I$2:$I$4154=I2246)*($L$2:$L$4154=L2246)*($M$2:$M$4154=M2246)),""),"")</f>
        <v/>
      </c>
      <c r="W2246" s="15" t="str">
        <f t="shared" si="105"/>
        <v/>
      </c>
      <c r="X2246" s="16" t="str">
        <f>IF(AND(A2246=[2]an!$G$38,F2246=[2]an!$E$40),[2]an!$G$40,IF(AND(A2246=[2]an!$G$38,F2246=[2]an!$E$41),[2]an!$G$41,IF(AND(A2246=[2]an!$G$38,F2246=[2]an!$E$39,H2246&gt;=[2]an!$M$37),[2]an!$G$39,
IF(AND(A2246=[2]an!$G$38,F2246=[2]an!$E$39,H2246&lt;[2]an!$M$37,S2246="kahepoolne vajaduspõhine",U2246=""),[2]an!$M$40,
IF(AND(A2246=[2]an!$G$38,F2246=[2]an!$E$39,H2246&lt;[2]an!$M$37,S2246="kahepoolne vajaduspõhine",U2246&lt;&gt;""),[2]an!$G$39,
IF(AND(A2246=[2]an!$G$38,F2246=[2]an!$E$39,H2246&lt;[2]an!$M$37,S2246&lt;&gt;"kahepoolne vajaduspõhine"),[2]an!$G$39,
IF(AND(A2246=[2]an!$G$38,F2246=[2]an!$E$42),[2]an!$G$42,
IF(AND(A2246=[2]an!$H$38,F2246=[2]an!$E$40),[2]an!$H$40,IF(AND(A2246=[2]an!$H$38,F2246=[2]an!$E$41),[2]an!$H$41,IF(AND(A2246=[2]an!$H$38,F2246=[2]an!$E$39,H2246&gt;=[2]an!$M$37),[2]an!$H$39,
IF(AND(A2246=[2]an!$H$38,F2246=[2]an!$E$39,H2246&lt;[2]an!$M$37,S2246="kahepoolne vajaduspõhine",U2246=""),[2]an!$M$40,
IF(AND(A2246=[2]an!$H$38,F2246=[2]an!$E$39,H2246&lt;[2]an!$M$37,S2246="kahepoolne vajaduspõhine",U2246&lt;&gt;""),[2]an!$H$39,
IF(AND(A2246=[2]an!$H$38,F2246=[2]an!$E$39,H2246&lt;[2]an!$M$37,S2246&lt;&gt;"kahepoolne vajaduspõhine"),[2]an!$H$39,
IF(AND(A2246=[2]an!$H$38,F2246=[2]an!$E$42),[2]an!$H$42,
IF(AND(A2246=[2]an!$I$38,F2246=[2]an!$E$40),[2]an!$I$40,IF(AND(A2246=[2]an!$I$38,F2246=[2]an!$E$41),[2]an!$I$41,IF(AND(A2246=[2]an!$I$38,F2246=[2]an!$E$39,H2246&gt;=[2]an!$M$37),[2]an!$I$39,
IF(AND(A2246=[2]an!$I$38,F2246=[2]an!$E$39,H2246&lt;[2]an!$M$37,S2246="kahepoolne vajaduspõhine",U2246=""),[2]an!$M$40,
IF(AND(A2246=[2]an!$I$38,F2246=[2]an!$E$39,H2246&lt;[2]an!$M$37,S2246="kahepoolne vajaduspõhine",U2246&lt;&gt;""),[2]an!$I$39,
IF(AND(A2246=[2]an!$I$38,F2246=[2]an!$E$39,H2246&lt;[2]an!$M$37,S2246&lt;&gt;"kahepoolne vajaduspõhine"),[2]an!$I$39,
IF(AND(A2246=[2]an!$I$38,F2246=[2]an!$E$42),[2]an!$I$42,
IF(AND(A2246=[2]an!$J$38,F2246=[2]an!$E$40),[2]an!$J$40,IF(AND(A2246=[2]an!$J$38,F2246=[2]an!$E$41),[2]an!$J$41,IF(AND(A2246=[2]an!$J$38,F2246=[2]an!$E$39,H2246&gt;=[2]an!$M$37),[2]an!$J$39,
IF(AND(A2246=[2]an!$J$38,F2246=[2]an!$E$39,H2246&lt;[2]an!$M$37,S2246="kahepoolne vajaduspõhine",U2246=""),[2]an!$M$40,
IF(AND(A2246=[2]an!$J$38,F2246=[2]an!$E$39,H2246&lt;[2]an!$M$37,S2246="kahepoolne vajaduspõhine",U2246&lt;&gt;""),[2]an!$J$39,
IF(AND(A2246=[2]an!$J$38,F2246=[2]an!$E$39,H2246&lt;[2]an!$M$37,S2246&lt;&gt;"kahepoolne vajaduspõhine"),[2]an!$J$39,
IF(AND(A2246=[2]an!$J$38,F2246=[2]an!$E$42),[2]an!$J$42,""))))))))))))))))))))))))))))</f>
        <v/>
      </c>
      <c r="Y2246" s="17" t="str">
        <f>IFERROR(IF(F2246="Tugigrupp",0,
IF(AND(F2246="Peretoe teenus",H2246&gt;=[2]an!$M$37,RANK(D2246,$D2246:$D2246)+COUNTIFS($D$2:D2246,D2246,$F$2:F2246,F2246)-1&gt;1),"",
IF(AND(F2246="Peretoe teenus",H2246&gt;=[2]an!$M$37,RANK(D2246,$D2246:$D2246)+COUNTIFS($D$2:D2246,D2246,$F$2:F2246,F2246)-1=1,MONTH(H2246)=MONTH(K2246)=TRUE,YEAR(H2246)=YEAR(K2246)=TRUE),((EOMONTH(H2246,0)-H2246+1)*X2246)/DAY(EOMONTH(H2246,0)),
IF(AND(F2246="Peretoe teenus",H2246&gt;=[2]an!$M$37,RANK(D2246,$D2246:$D2246)+COUNTIFS($D$2:D2246,D2246,$F$2:F2246,F2246)-1=1),X2246,
IF(AND(F2246="Peretoe teenus",H2246&lt;[2]an!$M$37,S2246&lt;&gt;"kahepoolne vajaduspõhine",RANK(D2246,$D2246:$D2246)+COUNTIFS($D$2:D2246,D2246,$F$2:F2246,F2246)-1=1),X2246,
IF(AND(F2246="Peretoe teenus",H2246&lt;[2]an!$M$37,S2246&lt;&gt;"kahepoolne vajaduspõhine",RANK(D2246,$D2246:$D2246)+COUNTIFS($D$2:D2246,D2246,$F$2:F2246,F2246)-1&gt;1),"",
IF(AND(F2246="Peretoe teenus",H2246&lt;[2]an!$M$37,S2246="kahepoolne vajaduspõhine",U2246="",RANK(D2246,$D2246:$D2246)+COUNTIFS($D$2:D2246,D2246,$F$2:F2246,F2246)-1=1),X2246,
IF(AND(F2246="Peretoe teenus",H2246&lt;[2]an!$M$37,S2246="kahepoolne vajaduspõhine",U2246="",RANK(D2246,$D2246:$D2246)+COUNTIFS($D$2:D2246,D2246,$F$2:F2246,F2246)-1&gt;1),"",
IF(AND(F2246="Peretoe teenus",H2246&lt;[2]an!$M$37,S2246="kahepoolne vajaduspõhine",U2246&lt;[2]an!$M$37,RANK(D2246,$D2246:$D2246)+COUNTIFS($D$2:D2246,D2246,$F$2:F2246,F2246)-1=1),X2246,
IF(AND(F2246="Peretoe teenus",H2246&lt;[2]an!$M$37,S2246="kahepoolne vajaduspõhine",U2246&lt;[2]an!$M$37,RANK(D2246,$D2246:$D2246)+COUNTIFS($D$2:D2246,D2246,$F$2:F2246,F2246)-1&gt;1),"",
IF(AND(F2246="Peretoe teenus",H2246&lt;[2]an!$M$37,S2246="kahepoolne vajaduspõhine",U2246&gt;=[2]an!$M$37,U2246&lt;=[2]an!$M$38,RANK(D2246,$D2246:$D2246)+COUNTIFS($D$2:D2246,D2246,$F$2:F2246,F2246)-1=1),
((EOMONTH(U2246,0)-U2246+1)*X2246)/DAY(EOMONTH(U2246,0))+(DAY(U2246)-1)*100/DAY(EOMONTH(U2246,0)),
IF(AND(F2246="Peretoe teenus",H2246&lt;[2]an!$M$37,S2246="kahepoolne vajaduspõhine",U2246&gt;=[2]an!$M$37,U2246&lt;=[2]an!$M$38,RANK(D2246,$D2246:$D2246)+COUNTIFS($D$2:D2246,D2246,$F$2:F2246,F2246)-1&gt;1),"",
IF(AND(F2246="Peretoe teenus",H2246&lt;[2]an!$M$37,S2246="kahepoolne vajaduspõhine",U2246&gt;[2]an!$M$38,RANK(D2246,$D2246:$D2246)+COUNTIFS($D$2:D2246,D2246,$F$2:F2246,F2246)-1=1),X2246,
IF(AND(F2246="Peretoe teenus",H2246&lt;[2]an!$M$37,S2246="kahepoolne vajaduspõhine",U2246&gt;[2]an!$M$38,RANK(D2246,$D2246:$D2246)+COUNTIFS($D$2:D2246,D2246,$F$2:F2246,F2246)-1&gt;1),"",X2246*W2246)))))))))))))),"")</f>
        <v/>
      </c>
      <c r="Z2246" s="18" t="str">
        <f t="shared" si="106"/>
        <v/>
      </c>
      <c r="AA2246" s="19" t="str">
        <f>IFERROR(VLOOKUP(E2246,[2]an!$A$3:$B$81,2,FALSE),"")</f>
        <v/>
      </c>
      <c r="AB2246" s="19" t="str">
        <f>IFERROR(VLOOKUP(AA2246,[2]an!$C$2:$D$16,2,FALSE),"")</f>
        <v/>
      </c>
      <c r="AC2246" s="20"/>
      <c r="AD2246" s="21" t="str">
        <f>IF(A2246=[2]an!$F$36,VLOOKUP([2]an!$F$36,[2]an!$F$36:$H$36,3,FALSE),IF(A2246=[2]an!$F$35,VLOOKUP([2]an!$F$35,[2]an!$F$35:$H$35,3,FALSE),IF(A2246=[2]an!$F$33,VLOOKUP([2]an!$F$33,[2]an!$F$33:$H$33,3,FALSE),IF(A2246=[2]an!$F$31,VLOOKUP([2]an!$F$31,[2]an!$F$31:$H$31,3,FALSE),""))))</f>
        <v/>
      </c>
    </row>
    <row r="2247" spans="6:30" x14ac:dyDescent="0.2">
      <c r="F2247" s="10"/>
      <c r="G2247" s="8" t="str">
        <f t="shared" si="107"/>
        <v/>
      </c>
      <c r="H2247" s="13"/>
      <c r="K2247" s="13"/>
      <c r="L2247" s="10"/>
      <c r="M2247" s="10"/>
      <c r="S2247" s="8" t="str">
        <f>IFERROR(VLOOKUP(D2247,[1]peretoe_teenus!$A$2:$L$2000,5,FALSE),"")</f>
        <v/>
      </c>
      <c r="U2247" s="13"/>
      <c r="V2247" s="15" t="str" cm="1">
        <f t="array" ref="V2247">IFERROR(IF(AND(F2247="Tugigrupp",RANK(K2247,$K2247:$K2247)+COUNTIFS($K$2:K2247,K2247,$L$2:L2247,L2247,$M$2:M2247,M2247,$I$2:I2247,I2247,$G$2:G2247,G2247,$F$2:F2247,F2247)-1=1),SUMPRODUCT(($F$2:$F$4154=F2247)*($G$2:$G$4154=G2247)*($K$2:$K$4154=K2247)*($I$2:$I$4154=I2247)*($L$2:$L$4154=L2247)*($M$2:$M$4154=M2247)),""),"")</f>
        <v/>
      </c>
      <c r="W2247" s="15" t="str">
        <f t="shared" si="105"/>
        <v/>
      </c>
      <c r="X2247" s="16" t="str">
        <f>IF(AND(A2247=[2]an!$G$38,F2247=[2]an!$E$40),[2]an!$G$40,IF(AND(A2247=[2]an!$G$38,F2247=[2]an!$E$41),[2]an!$G$41,IF(AND(A2247=[2]an!$G$38,F2247=[2]an!$E$39,H2247&gt;=[2]an!$M$37),[2]an!$G$39,
IF(AND(A2247=[2]an!$G$38,F2247=[2]an!$E$39,H2247&lt;[2]an!$M$37,S2247="kahepoolne vajaduspõhine",U2247=""),[2]an!$M$40,
IF(AND(A2247=[2]an!$G$38,F2247=[2]an!$E$39,H2247&lt;[2]an!$M$37,S2247="kahepoolne vajaduspõhine",U2247&lt;&gt;""),[2]an!$G$39,
IF(AND(A2247=[2]an!$G$38,F2247=[2]an!$E$39,H2247&lt;[2]an!$M$37,S2247&lt;&gt;"kahepoolne vajaduspõhine"),[2]an!$G$39,
IF(AND(A2247=[2]an!$G$38,F2247=[2]an!$E$42),[2]an!$G$42,
IF(AND(A2247=[2]an!$H$38,F2247=[2]an!$E$40),[2]an!$H$40,IF(AND(A2247=[2]an!$H$38,F2247=[2]an!$E$41),[2]an!$H$41,IF(AND(A2247=[2]an!$H$38,F2247=[2]an!$E$39,H2247&gt;=[2]an!$M$37),[2]an!$H$39,
IF(AND(A2247=[2]an!$H$38,F2247=[2]an!$E$39,H2247&lt;[2]an!$M$37,S2247="kahepoolne vajaduspõhine",U2247=""),[2]an!$M$40,
IF(AND(A2247=[2]an!$H$38,F2247=[2]an!$E$39,H2247&lt;[2]an!$M$37,S2247="kahepoolne vajaduspõhine",U2247&lt;&gt;""),[2]an!$H$39,
IF(AND(A2247=[2]an!$H$38,F2247=[2]an!$E$39,H2247&lt;[2]an!$M$37,S2247&lt;&gt;"kahepoolne vajaduspõhine"),[2]an!$H$39,
IF(AND(A2247=[2]an!$H$38,F2247=[2]an!$E$42),[2]an!$H$42,
IF(AND(A2247=[2]an!$I$38,F2247=[2]an!$E$40),[2]an!$I$40,IF(AND(A2247=[2]an!$I$38,F2247=[2]an!$E$41),[2]an!$I$41,IF(AND(A2247=[2]an!$I$38,F2247=[2]an!$E$39,H2247&gt;=[2]an!$M$37),[2]an!$I$39,
IF(AND(A2247=[2]an!$I$38,F2247=[2]an!$E$39,H2247&lt;[2]an!$M$37,S2247="kahepoolne vajaduspõhine",U2247=""),[2]an!$M$40,
IF(AND(A2247=[2]an!$I$38,F2247=[2]an!$E$39,H2247&lt;[2]an!$M$37,S2247="kahepoolne vajaduspõhine",U2247&lt;&gt;""),[2]an!$I$39,
IF(AND(A2247=[2]an!$I$38,F2247=[2]an!$E$39,H2247&lt;[2]an!$M$37,S2247&lt;&gt;"kahepoolne vajaduspõhine"),[2]an!$I$39,
IF(AND(A2247=[2]an!$I$38,F2247=[2]an!$E$42),[2]an!$I$42,
IF(AND(A2247=[2]an!$J$38,F2247=[2]an!$E$40),[2]an!$J$40,IF(AND(A2247=[2]an!$J$38,F2247=[2]an!$E$41),[2]an!$J$41,IF(AND(A2247=[2]an!$J$38,F2247=[2]an!$E$39,H2247&gt;=[2]an!$M$37),[2]an!$J$39,
IF(AND(A2247=[2]an!$J$38,F2247=[2]an!$E$39,H2247&lt;[2]an!$M$37,S2247="kahepoolne vajaduspõhine",U2247=""),[2]an!$M$40,
IF(AND(A2247=[2]an!$J$38,F2247=[2]an!$E$39,H2247&lt;[2]an!$M$37,S2247="kahepoolne vajaduspõhine",U2247&lt;&gt;""),[2]an!$J$39,
IF(AND(A2247=[2]an!$J$38,F2247=[2]an!$E$39,H2247&lt;[2]an!$M$37,S2247&lt;&gt;"kahepoolne vajaduspõhine"),[2]an!$J$39,
IF(AND(A2247=[2]an!$J$38,F2247=[2]an!$E$42),[2]an!$J$42,""))))))))))))))))))))))))))))</f>
        <v/>
      </c>
      <c r="Y2247" s="17" t="str">
        <f>IFERROR(IF(F2247="Tugigrupp",0,
IF(AND(F2247="Peretoe teenus",H2247&gt;=[2]an!$M$37,RANK(D2247,$D2247:$D2247)+COUNTIFS($D$2:D2247,D2247,$F$2:F2247,F2247)-1&gt;1),"",
IF(AND(F2247="Peretoe teenus",H2247&gt;=[2]an!$M$37,RANK(D2247,$D2247:$D2247)+COUNTIFS($D$2:D2247,D2247,$F$2:F2247,F2247)-1=1,MONTH(H2247)=MONTH(K2247)=TRUE,YEAR(H2247)=YEAR(K2247)=TRUE),((EOMONTH(H2247,0)-H2247+1)*X2247)/DAY(EOMONTH(H2247,0)),
IF(AND(F2247="Peretoe teenus",H2247&gt;=[2]an!$M$37,RANK(D2247,$D2247:$D2247)+COUNTIFS($D$2:D2247,D2247,$F$2:F2247,F2247)-1=1),X2247,
IF(AND(F2247="Peretoe teenus",H2247&lt;[2]an!$M$37,S2247&lt;&gt;"kahepoolne vajaduspõhine",RANK(D2247,$D2247:$D2247)+COUNTIFS($D$2:D2247,D2247,$F$2:F2247,F2247)-1=1),X2247,
IF(AND(F2247="Peretoe teenus",H2247&lt;[2]an!$M$37,S2247&lt;&gt;"kahepoolne vajaduspõhine",RANK(D2247,$D2247:$D2247)+COUNTIFS($D$2:D2247,D2247,$F$2:F2247,F2247)-1&gt;1),"",
IF(AND(F2247="Peretoe teenus",H2247&lt;[2]an!$M$37,S2247="kahepoolne vajaduspõhine",U2247="",RANK(D2247,$D2247:$D2247)+COUNTIFS($D$2:D2247,D2247,$F$2:F2247,F2247)-1=1),X2247,
IF(AND(F2247="Peretoe teenus",H2247&lt;[2]an!$M$37,S2247="kahepoolne vajaduspõhine",U2247="",RANK(D2247,$D2247:$D2247)+COUNTIFS($D$2:D2247,D2247,$F$2:F2247,F2247)-1&gt;1),"",
IF(AND(F2247="Peretoe teenus",H2247&lt;[2]an!$M$37,S2247="kahepoolne vajaduspõhine",U2247&lt;[2]an!$M$37,RANK(D2247,$D2247:$D2247)+COUNTIFS($D$2:D2247,D2247,$F$2:F2247,F2247)-1=1),X2247,
IF(AND(F2247="Peretoe teenus",H2247&lt;[2]an!$M$37,S2247="kahepoolne vajaduspõhine",U2247&lt;[2]an!$M$37,RANK(D2247,$D2247:$D2247)+COUNTIFS($D$2:D2247,D2247,$F$2:F2247,F2247)-1&gt;1),"",
IF(AND(F2247="Peretoe teenus",H2247&lt;[2]an!$M$37,S2247="kahepoolne vajaduspõhine",U2247&gt;=[2]an!$M$37,U2247&lt;=[2]an!$M$38,RANK(D2247,$D2247:$D2247)+COUNTIFS($D$2:D2247,D2247,$F$2:F2247,F2247)-1=1),
((EOMONTH(U2247,0)-U2247+1)*X2247)/DAY(EOMONTH(U2247,0))+(DAY(U2247)-1)*100/DAY(EOMONTH(U2247,0)),
IF(AND(F2247="Peretoe teenus",H2247&lt;[2]an!$M$37,S2247="kahepoolne vajaduspõhine",U2247&gt;=[2]an!$M$37,U2247&lt;=[2]an!$M$38,RANK(D2247,$D2247:$D2247)+COUNTIFS($D$2:D2247,D2247,$F$2:F2247,F2247)-1&gt;1),"",
IF(AND(F2247="Peretoe teenus",H2247&lt;[2]an!$M$37,S2247="kahepoolne vajaduspõhine",U2247&gt;[2]an!$M$38,RANK(D2247,$D2247:$D2247)+COUNTIFS($D$2:D2247,D2247,$F$2:F2247,F2247)-1=1),X2247,
IF(AND(F2247="Peretoe teenus",H2247&lt;[2]an!$M$37,S2247="kahepoolne vajaduspõhine",U2247&gt;[2]an!$M$38,RANK(D2247,$D2247:$D2247)+COUNTIFS($D$2:D2247,D2247,$F$2:F2247,F2247)-1&gt;1),"",X2247*W2247)))))))))))))),"")</f>
        <v/>
      </c>
      <c r="Z2247" s="18" t="str">
        <f t="shared" si="106"/>
        <v/>
      </c>
      <c r="AA2247" s="19" t="str">
        <f>IFERROR(VLOOKUP(E2247,[2]an!$A$3:$B$81,2,FALSE),"")</f>
        <v/>
      </c>
      <c r="AB2247" s="19" t="str">
        <f>IFERROR(VLOOKUP(AA2247,[2]an!$C$2:$D$16,2,FALSE),"")</f>
        <v/>
      </c>
      <c r="AC2247" s="20"/>
      <c r="AD2247" s="21" t="str">
        <f>IF(A2247=[2]an!$F$36,VLOOKUP([2]an!$F$36,[2]an!$F$36:$H$36,3,FALSE),IF(A2247=[2]an!$F$35,VLOOKUP([2]an!$F$35,[2]an!$F$35:$H$35,3,FALSE),IF(A2247=[2]an!$F$33,VLOOKUP([2]an!$F$33,[2]an!$F$33:$H$33,3,FALSE),IF(A2247=[2]an!$F$31,VLOOKUP([2]an!$F$31,[2]an!$F$31:$H$31,3,FALSE),""))))</f>
        <v/>
      </c>
    </row>
    <row r="2248" spans="6:30" x14ac:dyDescent="0.2">
      <c r="F2248" s="10"/>
      <c r="G2248" s="8" t="str">
        <f t="shared" si="107"/>
        <v/>
      </c>
      <c r="H2248" s="13"/>
      <c r="K2248" s="13"/>
      <c r="L2248" s="10"/>
      <c r="M2248" s="10"/>
      <c r="S2248" s="8" t="str">
        <f>IFERROR(VLOOKUP(D2248,[1]peretoe_teenus!$A$2:$L$2000,5,FALSE),"")</f>
        <v/>
      </c>
      <c r="U2248" s="13"/>
      <c r="V2248" s="15" t="str" cm="1">
        <f t="array" ref="V2248">IFERROR(IF(AND(F2248="Tugigrupp",RANK(K2248,$K2248:$K2248)+COUNTIFS($K$2:K2248,K2248,$L$2:L2248,L2248,$M$2:M2248,M2248,$I$2:I2248,I2248,$G$2:G2248,G2248,$F$2:F2248,F2248)-1=1),SUMPRODUCT(($F$2:$F$4154=F2248)*($G$2:$G$4154=G2248)*($K$2:$K$4154=K2248)*($I$2:$I$4154=I2248)*($L$2:$L$4154=L2248)*($M$2:$M$4154=M2248)),""),"")</f>
        <v/>
      </c>
      <c r="W2248" s="15" t="str">
        <f t="shared" si="105"/>
        <v/>
      </c>
      <c r="X2248" s="16" t="str">
        <f>IF(AND(A2248=[2]an!$G$38,F2248=[2]an!$E$40),[2]an!$G$40,IF(AND(A2248=[2]an!$G$38,F2248=[2]an!$E$41),[2]an!$G$41,IF(AND(A2248=[2]an!$G$38,F2248=[2]an!$E$39,H2248&gt;=[2]an!$M$37),[2]an!$G$39,
IF(AND(A2248=[2]an!$G$38,F2248=[2]an!$E$39,H2248&lt;[2]an!$M$37,S2248="kahepoolne vajaduspõhine",U2248=""),[2]an!$M$40,
IF(AND(A2248=[2]an!$G$38,F2248=[2]an!$E$39,H2248&lt;[2]an!$M$37,S2248="kahepoolne vajaduspõhine",U2248&lt;&gt;""),[2]an!$G$39,
IF(AND(A2248=[2]an!$G$38,F2248=[2]an!$E$39,H2248&lt;[2]an!$M$37,S2248&lt;&gt;"kahepoolne vajaduspõhine"),[2]an!$G$39,
IF(AND(A2248=[2]an!$G$38,F2248=[2]an!$E$42),[2]an!$G$42,
IF(AND(A2248=[2]an!$H$38,F2248=[2]an!$E$40),[2]an!$H$40,IF(AND(A2248=[2]an!$H$38,F2248=[2]an!$E$41),[2]an!$H$41,IF(AND(A2248=[2]an!$H$38,F2248=[2]an!$E$39,H2248&gt;=[2]an!$M$37),[2]an!$H$39,
IF(AND(A2248=[2]an!$H$38,F2248=[2]an!$E$39,H2248&lt;[2]an!$M$37,S2248="kahepoolne vajaduspõhine",U2248=""),[2]an!$M$40,
IF(AND(A2248=[2]an!$H$38,F2248=[2]an!$E$39,H2248&lt;[2]an!$M$37,S2248="kahepoolne vajaduspõhine",U2248&lt;&gt;""),[2]an!$H$39,
IF(AND(A2248=[2]an!$H$38,F2248=[2]an!$E$39,H2248&lt;[2]an!$M$37,S2248&lt;&gt;"kahepoolne vajaduspõhine"),[2]an!$H$39,
IF(AND(A2248=[2]an!$H$38,F2248=[2]an!$E$42),[2]an!$H$42,
IF(AND(A2248=[2]an!$I$38,F2248=[2]an!$E$40),[2]an!$I$40,IF(AND(A2248=[2]an!$I$38,F2248=[2]an!$E$41),[2]an!$I$41,IF(AND(A2248=[2]an!$I$38,F2248=[2]an!$E$39,H2248&gt;=[2]an!$M$37),[2]an!$I$39,
IF(AND(A2248=[2]an!$I$38,F2248=[2]an!$E$39,H2248&lt;[2]an!$M$37,S2248="kahepoolne vajaduspõhine",U2248=""),[2]an!$M$40,
IF(AND(A2248=[2]an!$I$38,F2248=[2]an!$E$39,H2248&lt;[2]an!$M$37,S2248="kahepoolne vajaduspõhine",U2248&lt;&gt;""),[2]an!$I$39,
IF(AND(A2248=[2]an!$I$38,F2248=[2]an!$E$39,H2248&lt;[2]an!$M$37,S2248&lt;&gt;"kahepoolne vajaduspõhine"),[2]an!$I$39,
IF(AND(A2248=[2]an!$I$38,F2248=[2]an!$E$42),[2]an!$I$42,
IF(AND(A2248=[2]an!$J$38,F2248=[2]an!$E$40),[2]an!$J$40,IF(AND(A2248=[2]an!$J$38,F2248=[2]an!$E$41),[2]an!$J$41,IF(AND(A2248=[2]an!$J$38,F2248=[2]an!$E$39,H2248&gt;=[2]an!$M$37),[2]an!$J$39,
IF(AND(A2248=[2]an!$J$38,F2248=[2]an!$E$39,H2248&lt;[2]an!$M$37,S2248="kahepoolne vajaduspõhine",U2248=""),[2]an!$M$40,
IF(AND(A2248=[2]an!$J$38,F2248=[2]an!$E$39,H2248&lt;[2]an!$M$37,S2248="kahepoolne vajaduspõhine",U2248&lt;&gt;""),[2]an!$J$39,
IF(AND(A2248=[2]an!$J$38,F2248=[2]an!$E$39,H2248&lt;[2]an!$M$37,S2248&lt;&gt;"kahepoolne vajaduspõhine"),[2]an!$J$39,
IF(AND(A2248=[2]an!$J$38,F2248=[2]an!$E$42),[2]an!$J$42,""))))))))))))))))))))))))))))</f>
        <v/>
      </c>
      <c r="Y2248" s="17" t="str">
        <f>IFERROR(IF(F2248="Tugigrupp",0,
IF(AND(F2248="Peretoe teenus",H2248&gt;=[2]an!$M$37,RANK(D2248,$D2248:$D2248)+COUNTIFS($D$2:D2248,D2248,$F$2:F2248,F2248)-1&gt;1),"",
IF(AND(F2248="Peretoe teenus",H2248&gt;=[2]an!$M$37,RANK(D2248,$D2248:$D2248)+COUNTIFS($D$2:D2248,D2248,$F$2:F2248,F2248)-1=1,MONTH(H2248)=MONTH(K2248)=TRUE,YEAR(H2248)=YEAR(K2248)=TRUE),((EOMONTH(H2248,0)-H2248+1)*X2248)/DAY(EOMONTH(H2248,0)),
IF(AND(F2248="Peretoe teenus",H2248&gt;=[2]an!$M$37,RANK(D2248,$D2248:$D2248)+COUNTIFS($D$2:D2248,D2248,$F$2:F2248,F2248)-1=1),X2248,
IF(AND(F2248="Peretoe teenus",H2248&lt;[2]an!$M$37,S2248&lt;&gt;"kahepoolne vajaduspõhine",RANK(D2248,$D2248:$D2248)+COUNTIFS($D$2:D2248,D2248,$F$2:F2248,F2248)-1=1),X2248,
IF(AND(F2248="Peretoe teenus",H2248&lt;[2]an!$M$37,S2248&lt;&gt;"kahepoolne vajaduspõhine",RANK(D2248,$D2248:$D2248)+COUNTIFS($D$2:D2248,D2248,$F$2:F2248,F2248)-1&gt;1),"",
IF(AND(F2248="Peretoe teenus",H2248&lt;[2]an!$M$37,S2248="kahepoolne vajaduspõhine",U2248="",RANK(D2248,$D2248:$D2248)+COUNTIFS($D$2:D2248,D2248,$F$2:F2248,F2248)-1=1),X2248,
IF(AND(F2248="Peretoe teenus",H2248&lt;[2]an!$M$37,S2248="kahepoolne vajaduspõhine",U2248="",RANK(D2248,$D2248:$D2248)+COUNTIFS($D$2:D2248,D2248,$F$2:F2248,F2248)-1&gt;1),"",
IF(AND(F2248="Peretoe teenus",H2248&lt;[2]an!$M$37,S2248="kahepoolne vajaduspõhine",U2248&lt;[2]an!$M$37,RANK(D2248,$D2248:$D2248)+COUNTIFS($D$2:D2248,D2248,$F$2:F2248,F2248)-1=1),X2248,
IF(AND(F2248="Peretoe teenus",H2248&lt;[2]an!$M$37,S2248="kahepoolne vajaduspõhine",U2248&lt;[2]an!$M$37,RANK(D2248,$D2248:$D2248)+COUNTIFS($D$2:D2248,D2248,$F$2:F2248,F2248)-1&gt;1),"",
IF(AND(F2248="Peretoe teenus",H2248&lt;[2]an!$M$37,S2248="kahepoolne vajaduspõhine",U2248&gt;=[2]an!$M$37,U2248&lt;=[2]an!$M$38,RANK(D2248,$D2248:$D2248)+COUNTIFS($D$2:D2248,D2248,$F$2:F2248,F2248)-1=1),
((EOMONTH(U2248,0)-U2248+1)*X2248)/DAY(EOMONTH(U2248,0))+(DAY(U2248)-1)*100/DAY(EOMONTH(U2248,0)),
IF(AND(F2248="Peretoe teenus",H2248&lt;[2]an!$M$37,S2248="kahepoolne vajaduspõhine",U2248&gt;=[2]an!$M$37,U2248&lt;=[2]an!$M$38,RANK(D2248,$D2248:$D2248)+COUNTIFS($D$2:D2248,D2248,$F$2:F2248,F2248)-1&gt;1),"",
IF(AND(F2248="Peretoe teenus",H2248&lt;[2]an!$M$37,S2248="kahepoolne vajaduspõhine",U2248&gt;[2]an!$M$38,RANK(D2248,$D2248:$D2248)+COUNTIFS($D$2:D2248,D2248,$F$2:F2248,F2248)-1=1),X2248,
IF(AND(F2248="Peretoe teenus",H2248&lt;[2]an!$M$37,S2248="kahepoolne vajaduspõhine",U2248&gt;[2]an!$M$38,RANK(D2248,$D2248:$D2248)+COUNTIFS($D$2:D2248,D2248,$F$2:F2248,F2248)-1&gt;1),"",X2248*W2248)))))))))))))),"")</f>
        <v/>
      </c>
      <c r="Z2248" s="18" t="str">
        <f t="shared" si="106"/>
        <v/>
      </c>
      <c r="AA2248" s="19" t="str">
        <f>IFERROR(VLOOKUP(E2248,[2]an!$A$3:$B$81,2,FALSE),"")</f>
        <v/>
      </c>
      <c r="AB2248" s="19" t="str">
        <f>IFERROR(VLOOKUP(AA2248,[2]an!$C$2:$D$16,2,FALSE),"")</f>
        <v/>
      </c>
      <c r="AC2248" s="20"/>
      <c r="AD2248" s="21" t="str">
        <f>IF(A2248=[2]an!$F$36,VLOOKUP([2]an!$F$36,[2]an!$F$36:$H$36,3,FALSE),IF(A2248=[2]an!$F$35,VLOOKUP([2]an!$F$35,[2]an!$F$35:$H$35,3,FALSE),IF(A2248=[2]an!$F$33,VLOOKUP([2]an!$F$33,[2]an!$F$33:$H$33,3,FALSE),IF(A2248=[2]an!$F$31,VLOOKUP([2]an!$F$31,[2]an!$F$31:$H$31,3,FALSE),""))))</f>
        <v/>
      </c>
    </row>
    <row r="2249" spans="6:30" x14ac:dyDescent="0.2">
      <c r="F2249" s="10"/>
      <c r="G2249" s="8" t="str">
        <f t="shared" si="107"/>
        <v/>
      </c>
      <c r="H2249" s="13"/>
      <c r="K2249" s="13"/>
      <c r="L2249" s="10"/>
      <c r="M2249" s="10"/>
      <c r="S2249" s="8" t="str">
        <f>IFERROR(VLOOKUP(D2249,[1]peretoe_teenus!$A$2:$L$2000,5,FALSE),"")</f>
        <v/>
      </c>
      <c r="U2249" s="13"/>
      <c r="V2249" s="15" t="str" cm="1">
        <f t="array" ref="V2249">IFERROR(IF(AND(F2249="Tugigrupp",RANK(K2249,$K2249:$K2249)+COUNTIFS($K$2:K2249,K2249,$L$2:L2249,L2249,$M$2:M2249,M2249,$I$2:I2249,I2249,$G$2:G2249,G2249,$F$2:F2249,F2249)-1=1),SUMPRODUCT(($F$2:$F$4154=F2249)*($G$2:$G$4154=G2249)*($K$2:$K$4154=K2249)*($I$2:$I$4154=I2249)*($L$2:$L$4154=L2249)*($M$2:$M$4154=M2249)),""),"")</f>
        <v/>
      </c>
      <c r="W2249" s="15" t="str">
        <f t="shared" si="105"/>
        <v/>
      </c>
      <c r="X2249" s="16" t="str">
        <f>IF(AND(A2249=[2]an!$G$38,F2249=[2]an!$E$40),[2]an!$G$40,IF(AND(A2249=[2]an!$G$38,F2249=[2]an!$E$41),[2]an!$G$41,IF(AND(A2249=[2]an!$G$38,F2249=[2]an!$E$39,H2249&gt;=[2]an!$M$37),[2]an!$G$39,
IF(AND(A2249=[2]an!$G$38,F2249=[2]an!$E$39,H2249&lt;[2]an!$M$37,S2249="kahepoolne vajaduspõhine",U2249=""),[2]an!$M$40,
IF(AND(A2249=[2]an!$G$38,F2249=[2]an!$E$39,H2249&lt;[2]an!$M$37,S2249="kahepoolne vajaduspõhine",U2249&lt;&gt;""),[2]an!$G$39,
IF(AND(A2249=[2]an!$G$38,F2249=[2]an!$E$39,H2249&lt;[2]an!$M$37,S2249&lt;&gt;"kahepoolne vajaduspõhine"),[2]an!$G$39,
IF(AND(A2249=[2]an!$G$38,F2249=[2]an!$E$42),[2]an!$G$42,
IF(AND(A2249=[2]an!$H$38,F2249=[2]an!$E$40),[2]an!$H$40,IF(AND(A2249=[2]an!$H$38,F2249=[2]an!$E$41),[2]an!$H$41,IF(AND(A2249=[2]an!$H$38,F2249=[2]an!$E$39,H2249&gt;=[2]an!$M$37),[2]an!$H$39,
IF(AND(A2249=[2]an!$H$38,F2249=[2]an!$E$39,H2249&lt;[2]an!$M$37,S2249="kahepoolne vajaduspõhine",U2249=""),[2]an!$M$40,
IF(AND(A2249=[2]an!$H$38,F2249=[2]an!$E$39,H2249&lt;[2]an!$M$37,S2249="kahepoolne vajaduspõhine",U2249&lt;&gt;""),[2]an!$H$39,
IF(AND(A2249=[2]an!$H$38,F2249=[2]an!$E$39,H2249&lt;[2]an!$M$37,S2249&lt;&gt;"kahepoolne vajaduspõhine"),[2]an!$H$39,
IF(AND(A2249=[2]an!$H$38,F2249=[2]an!$E$42),[2]an!$H$42,
IF(AND(A2249=[2]an!$I$38,F2249=[2]an!$E$40),[2]an!$I$40,IF(AND(A2249=[2]an!$I$38,F2249=[2]an!$E$41),[2]an!$I$41,IF(AND(A2249=[2]an!$I$38,F2249=[2]an!$E$39,H2249&gt;=[2]an!$M$37),[2]an!$I$39,
IF(AND(A2249=[2]an!$I$38,F2249=[2]an!$E$39,H2249&lt;[2]an!$M$37,S2249="kahepoolne vajaduspõhine",U2249=""),[2]an!$M$40,
IF(AND(A2249=[2]an!$I$38,F2249=[2]an!$E$39,H2249&lt;[2]an!$M$37,S2249="kahepoolne vajaduspõhine",U2249&lt;&gt;""),[2]an!$I$39,
IF(AND(A2249=[2]an!$I$38,F2249=[2]an!$E$39,H2249&lt;[2]an!$M$37,S2249&lt;&gt;"kahepoolne vajaduspõhine"),[2]an!$I$39,
IF(AND(A2249=[2]an!$I$38,F2249=[2]an!$E$42),[2]an!$I$42,
IF(AND(A2249=[2]an!$J$38,F2249=[2]an!$E$40),[2]an!$J$40,IF(AND(A2249=[2]an!$J$38,F2249=[2]an!$E$41),[2]an!$J$41,IF(AND(A2249=[2]an!$J$38,F2249=[2]an!$E$39,H2249&gt;=[2]an!$M$37),[2]an!$J$39,
IF(AND(A2249=[2]an!$J$38,F2249=[2]an!$E$39,H2249&lt;[2]an!$M$37,S2249="kahepoolne vajaduspõhine",U2249=""),[2]an!$M$40,
IF(AND(A2249=[2]an!$J$38,F2249=[2]an!$E$39,H2249&lt;[2]an!$M$37,S2249="kahepoolne vajaduspõhine",U2249&lt;&gt;""),[2]an!$J$39,
IF(AND(A2249=[2]an!$J$38,F2249=[2]an!$E$39,H2249&lt;[2]an!$M$37,S2249&lt;&gt;"kahepoolne vajaduspõhine"),[2]an!$J$39,
IF(AND(A2249=[2]an!$J$38,F2249=[2]an!$E$42),[2]an!$J$42,""))))))))))))))))))))))))))))</f>
        <v/>
      </c>
      <c r="Y2249" s="17" t="str">
        <f>IFERROR(IF(F2249="Tugigrupp",0,
IF(AND(F2249="Peretoe teenus",H2249&gt;=[2]an!$M$37,RANK(D2249,$D2249:$D2249)+COUNTIFS($D$2:D2249,D2249,$F$2:F2249,F2249)-1&gt;1),"",
IF(AND(F2249="Peretoe teenus",H2249&gt;=[2]an!$M$37,RANK(D2249,$D2249:$D2249)+COUNTIFS($D$2:D2249,D2249,$F$2:F2249,F2249)-1=1,MONTH(H2249)=MONTH(K2249)=TRUE,YEAR(H2249)=YEAR(K2249)=TRUE),((EOMONTH(H2249,0)-H2249+1)*X2249)/DAY(EOMONTH(H2249,0)),
IF(AND(F2249="Peretoe teenus",H2249&gt;=[2]an!$M$37,RANK(D2249,$D2249:$D2249)+COUNTIFS($D$2:D2249,D2249,$F$2:F2249,F2249)-1=1),X2249,
IF(AND(F2249="Peretoe teenus",H2249&lt;[2]an!$M$37,S2249&lt;&gt;"kahepoolne vajaduspõhine",RANK(D2249,$D2249:$D2249)+COUNTIFS($D$2:D2249,D2249,$F$2:F2249,F2249)-1=1),X2249,
IF(AND(F2249="Peretoe teenus",H2249&lt;[2]an!$M$37,S2249&lt;&gt;"kahepoolne vajaduspõhine",RANK(D2249,$D2249:$D2249)+COUNTIFS($D$2:D2249,D2249,$F$2:F2249,F2249)-1&gt;1),"",
IF(AND(F2249="Peretoe teenus",H2249&lt;[2]an!$M$37,S2249="kahepoolne vajaduspõhine",U2249="",RANK(D2249,$D2249:$D2249)+COUNTIFS($D$2:D2249,D2249,$F$2:F2249,F2249)-1=1),X2249,
IF(AND(F2249="Peretoe teenus",H2249&lt;[2]an!$M$37,S2249="kahepoolne vajaduspõhine",U2249="",RANK(D2249,$D2249:$D2249)+COUNTIFS($D$2:D2249,D2249,$F$2:F2249,F2249)-1&gt;1),"",
IF(AND(F2249="Peretoe teenus",H2249&lt;[2]an!$M$37,S2249="kahepoolne vajaduspõhine",U2249&lt;[2]an!$M$37,RANK(D2249,$D2249:$D2249)+COUNTIFS($D$2:D2249,D2249,$F$2:F2249,F2249)-1=1),X2249,
IF(AND(F2249="Peretoe teenus",H2249&lt;[2]an!$M$37,S2249="kahepoolne vajaduspõhine",U2249&lt;[2]an!$M$37,RANK(D2249,$D2249:$D2249)+COUNTIFS($D$2:D2249,D2249,$F$2:F2249,F2249)-1&gt;1),"",
IF(AND(F2249="Peretoe teenus",H2249&lt;[2]an!$M$37,S2249="kahepoolne vajaduspõhine",U2249&gt;=[2]an!$M$37,U2249&lt;=[2]an!$M$38,RANK(D2249,$D2249:$D2249)+COUNTIFS($D$2:D2249,D2249,$F$2:F2249,F2249)-1=1),
((EOMONTH(U2249,0)-U2249+1)*X2249)/DAY(EOMONTH(U2249,0))+(DAY(U2249)-1)*100/DAY(EOMONTH(U2249,0)),
IF(AND(F2249="Peretoe teenus",H2249&lt;[2]an!$M$37,S2249="kahepoolne vajaduspõhine",U2249&gt;=[2]an!$M$37,U2249&lt;=[2]an!$M$38,RANK(D2249,$D2249:$D2249)+COUNTIFS($D$2:D2249,D2249,$F$2:F2249,F2249)-1&gt;1),"",
IF(AND(F2249="Peretoe teenus",H2249&lt;[2]an!$M$37,S2249="kahepoolne vajaduspõhine",U2249&gt;[2]an!$M$38,RANK(D2249,$D2249:$D2249)+COUNTIFS($D$2:D2249,D2249,$F$2:F2249,F2249)-1=1),X2249,
IF(AND(F2249="Peretoe teenus",H2249&lt;[2]an!$M$37,S2249="kahepoolne vajaduspõhine",U2249&gt;[2]an!$M$38,RANK(D2249,$D2249:$D2249)+COUNTIFS($D$2:D2249,D2249,$F$2:F2249,F2249)-1&gt;1),"",X2249*W2249)))))))))))))),"")</f>
        <v/>
      </c>
      <c r="Z2249" s="18" t="str">
        <f t="shared" si="106"/>
        <v/>
      </c>
      <c r="AA2249" s="19" t="str">
        <f>IFERROR(VLOOKUP(E2249,[2]an!$A$3:$B$81,2,FALSE),"")</f>
        <v/>
      </c>
      <c r="AB2249" s="19" t="str">
        <f>IFERROR(VLOOKUP(AA2249,[2]an!$C$2:$D$16,2,FALSE),"")</f>
        <v/>
      </c>
      <c r="AC2249" s="20"/>
      <c r="AD2249" s="21" t="str">
        <f>IF(A2249=[2]an!$F$36,VLOOKUP([2]an!$F$36,[2]an!$F$36:$H$36,3,FALSE),IF(A2249=[2]an!$F$35,VLOOKUP([2]an!$F$35,[2]an!$F$35:$H$35,3,FALSE),IF(A2249=[2]an!$F$33,VLOOKUP([2]an!$F$33,[2]an!$F$33:$H$33,3,FALSE),IF(A2249=[2]an!$F$31,VLOOKUP([2]an!$F$31,[2]an!$F$31:$H$31,3,FALSE),""))))</f>
        <v/>
      </c>
    </row>
    <row r="2250" spans="6:30" x14ac:dyDescent="0.2">
      <c r="F2250" s="10"/>
      <c r="G2250" s="8" t="str">
        <f t="shared" si="107"/>
        <v/>
      </c>
      <c r="H2250" s="13"/>
      <c r="K2250" s="13"/>
      <c r="L2250" s="10"/>
      <c r="M2250" s="10"/>
      <c r="S2250" s="8" t="str">
        <f>IFERROR(VLOOKUP(D2250,[1]peretoe_teenus!$A$2:$L$2000,5,FALSE),"")</f>
        <v/>
      </c>
      <c r="U2250" s="13"/>
      <c r="V2250" s="15" t="str" cm="1">
        <f t="array" ref="V2250">IFERROR(IF(AND(F2250="Tugigrupp",RANK(K2250,$K2250:$K2250)+COUNTIFS($K$2:K2250,K2250,$L$2:L2250,L2250,$M$2:M2250,M2250,$I$2:I2250,I2250,$G$2:G2250,G2250,$F$2:F2250,F2250)-1=1),SUMPRODUCT(($F$2:$F$4154=F2250)*($G$2:$G$4154=G2250)*($K$2:$K$4154=K2250)*($I$2:$I$4154=I2250)*($L$2:$L$4154=L2250)*($M$2:$M$4154=M2250)),""),"")</f>
        <v/>
      </c>
      <c r="W2250" s="15" t="str">
        <f t="shared" si="105"/>
        <v/>
      </c>
      <c r="X2250" s="16" t="str">
        <f>IF(AND(A2250=[2]an!$G$38,F2250=[2]an!$E$40),[2]an!$G$40,IF(AND(A2250=[2]an!$G$38,F2250=[2]an!$E$41),[2]an!$G$41,IF(AND(A2250=[2]an!$G$38,F2250=[2]an!$E$39,H2250&gt;=[2]an!$M$37),[2]an!$G$39,
IF(AND(A2250=[2]an!$G$38,F2250=[2]an!$E$39,H2250&lt;[2]an!$M$37,S2250="kahepoolne vajaduspõhine",U2250=""),[2]an!$M$40,
IF(AND(A2250=[2]an!$G$38,F2250=[2]an!$E$39,H2250&lt;[2]an!$M$37,S2250="kahepoolne vajaduspõhine",U2250&lt;&gt;""),[2]an!$G$39,
IF(AND(A2250=[2]an!$G$38,F2250=[2]an!$E$39,H2250&lt;[2]an!$M$37,S2250&lt;&gt;"kahepoolne vajaduspõhine"),[2]an!$G$39,
IF(AND(A2250=[2]an!$G$38,F2250=[2]an!$E$42),[2]an!$G$42,
IF(AND(A2250=[2]an!$H$38,F2250=[2]an!$E$40),[2]an!$H$40,IF(AND(A2250=[2]an!$H$38,F2250=[2]an!$E$41),[2]an!$H$41,IF(AND(A2250=[2]an!$H$38,F2250=[2]an!$E$39,H2250&gt;=[2]an!$M$37),[2]an!$H$39,
IF(AND(A2250=[2]an!$H$38,F2250=[2]an!$E$39,H2250&lt;[2]an!$M$37,S2250="kahepoolne vajaduspõhine",U2250=""),[2]an!$M$40,
IF(AND(A2250=[2]an!$H$38,F2250=[2]an!$E$39,H2250&lt;[2]an!$M$37,S2250="kahepoolne vajaduspõhine",U2250&lt;&gt;""),[2]an!$H$39,
IF(AND(A2250=[2]an!$H$38,F2250=[2]an!$E$39,H2250&lt;[2]an!$M$37,S2250&lt;&gt;"kahepoolne vajaduspõhine"),[2]an!$H$39,
IF(AND(A2250=[2]an!$H$38,F2250=[2]an!$E$42),[2]an!$H$42,
IF(AND(A2250=[2]an!$I$38,F2250=[2]an!$E$40),[2]an!$I$40,IF(AND(A2250=[2]an!$I$38,F2250=[2]an!$E$41),[2]an!$I$41,IF(AND(A2250=[2]an!$I$38,F2250=[2]an!$E$39,H2250&gt;=[2]an!$M$37),[2]an!$I$39,
IF(AND(A2250=[2]an!$I$38,F2250=[2]an!$E$39,H2250&lt;[2]an!$M$37,S2250="kahepoolne vajaduspõhine",U2250=""),[2]an!$M$40,
IF(AND(A2250=[2]an!$I$38,F2250=[2]an!$E$39,H2250&lt;[2]an!$M$37,S2250="kahepoolne vajaduspõhine",U2250&lt;&gt;""),[2]an!$I$39,
IF(AND(A2250=[2]an!$I$38,F2250=[2]an!$E$39,H2250&lt;[2]an!$M$37,S2250&lt;&gt;"kahepoolne vajaduspõhine"),[2]an!$I$39,
IF(AND(A2250=[2]an!$I$38,F2250=[2]an!$E$42),[2]an!$I$42,
IF(AND(A2250=[2]an!$J$38,F2250=[2]an!$E$40),[2]an!$J$40,IF(AND(A2250=[2]an!$J$38,F2250=[2]an!$E$41),[2]an!$J$41,IF(AND(A2250=[2]an!$J$38,F2250=[2]an!$E$39,H2250&gt;=[2]an!$M$37),[2]an!$J$39,
IF(AND(A2250=[2]an!$J$38,F2250=[2]an!$E$39,H2250&lt;[2]an!$M$37,S2250="kahepoolne vajaduspõhine",U2250=""),[2]an!$M$40,
IF(AND(A2250=[2]an!$J$38,F2250=[2]an!$E$39,H2250&lt;[2]an!$M$37,S2250="kahepoolne vajaduspõhine",U2250&lt;&gt;""),[2]an!$J$39,
IF(AND(A2250=[2]an!$J$38,F2250=[2]an!$E$39,H2250&lt;[2]an!$M$37,S2250&lt;&gt;"kahepoolne vajaduspõhine"),[2]an!$J$39,
IF(AND(A2250=[2]an!$J$38,F2250=[2]an!$E$42),[2]an!$J$42,""))))))))))))))))))))))))))))</f>
        <v/>
      </c>
      <c r="Y2250" s="17" t="str">
        <f>IFERROR(IF(F2250="Tugigrupp",0,
IF(AND(F2250="Peretoe teenus",H2250&gt;=[2]an!$M$37,RANK(D2250,$D2250:$D2250)+COUNTIFS($D$2:D2250,D2250,$F$2:F2250,F2250)-1&gt;1),"",
IF(AND(F2250="Peretoe teenus",H2250&gt;=[2]an!$M$37,RANK(D2250,$D2250:$D2250)+COUNTIFS($D$2:D2250,D2250,$F$2:F2250,F2250)-1=1,MONTH(H2250)=MONTH(K2250)=TRUE,YEAR(H2250)=YEAR(K2250)=TRUE),((EOMONTH(H2250,0)-H2250+1)*X2250)/DAY(EOMONTH(H2250,0)),
IF(AND(F2250="Peretoe teenus",H2250&gt;=[2]an!$M$37,RANK(D2250,$D2250:$D2250)+COUNTIFS($D$2:D2250,D2250,$F$2:F2250,F2250)-1=1),X2250,
IF(AND(F2250="Peretoe teenus",H2250&lt;[2]an!$M$37,S2250&lt;&gt;"kahepoolne vajaduspõhine",RANK(D2250,$D2250:$D2250)+COUNTIFS($D$2:D2250,D2250,$F$2:F2250,F2250)-1=1),X2250,
IF(AND(F2250="Peretoe teenus",H2250&lt;[2]an!$M$37,S2250&lt;&gt;"kahepoolne vajaduspõhine",RANK(D2250,$D2250:$D2250)+COUNTIFS($D$2:D2250,D2250,$F$2:F2250,F2250)-1&gt;1),"",
IF(AND(F2250="Peretoe teenus",H2250&lt;[2]an!$M$37,S2250="kahepoolne vajaduspõhine",U2250="",RANK(D2250,$D2250:$D2250)+COUNTIFS($D$2:D2250,D2250,$F$2:F2250,F2250)-1=1),X2250,
IF(AND(F2250="Peretoe teenus",H2250&lt;[2]an!$M$37,S2250="kahepoolne vajaduspõhine",U2250="",RANK(D2250,$D2250:$D2250)+COUNTIFS($D$2:D2250,D2250,$F$2:F2250,F2250)-1&gt;1),"",
IF(AND(F2250="Peretoe teenus",H2250&lt;[2]an!$M$37,S2250="kahepoolne vajaduspõhine",U2250&lt;[2]an!$M$37,RANK(D2250,$D2250:$D2250)+COUNTIFS($D$2:D2250,D2250,$F$2:F2250,F2250)-1=1),X2250,
IF(AND(F2250="Peretoe teenus",H2250&lt;[2]an!$M$37,S2250="kahepoolne vajaduspõhine",U2250&lt;[2]an!$M$37,RANK(D2250,$D2250:$D2250)+COUNTIFS($D$2:D2250,D2250,$F$2:F2250,F2250)-1&gt;1),"",
IF(AND(F2250="Peretoe teenus",H2250&lt;[2]an!$M$37,S2250="kahepoolne vajaduspõhine",U2250&gt;=[2]an!$M$37,U2250&lt;=[2]an!$M$38,RANK(D2250,$D2250:$D2250)+COUNTIFS($D$2:D2250,D2250,$F$2:F2250,F2250)-1=1),
((EOMONTH(U2250,0)-U2250+1)*X2250)/DAY(EOMONTH(U2250,0))+(DAY(U2250)-1)*100/DAY(EOMONTH(U2250,0)),
IF(AND(F2250="Peretoe teenus",H2250&lt;[2]an!$M$37,S2250="kahepoolne vajaduspõhine",U2250&gt;=[2]an!$M$37,U2250&lt;=[2]an!$M$38,RANK(D2250,$D2250:$D2250)+COUNTIFS($D$2:D2250,D2250,$F$2:F2250,F2250)-1&gt;1),"",
IF(AND(F2250="Peretoe teenus",H2250&lt;[2]an!$M$37,S2250="kahepoolne vajaduspõhine",U2250&gt;[2]an!$M$38,RANK(D2250,$D2250:$D2250)+COUNTIFS($D$2:D2250,D2250,$F$2:F2250,F2250)-1=1),X2250,
IF(AND(F2250="Peretoe teenus",H2250&lt;[2]an!$M$37,S2250="kahepoolne vajaduspõhine",U2250&gt;[2]an!$M$38,RANK(D2250,$D2250:$D2250)+COUNTIFS($D$2:D2250,D2250,$F$2:F2250,F2250)-1&gt;1),"",X2250*W2250)))))))))))))),"")</f>
        <v/>
      </c>
      <c r="Z2250" s="18" t="str">
        <f t="shared" si="106"/>
        <v/>
      </c>
      <c r="AA2250" s="19" t="str">
        <f>IFERROR(VLOOKUP(E2250,[2]an!$A$3:$B$81,2,FALSE),"")</f>
        <v/>
      </c>
      <c r="AB2250" s="19" t="str">
        <f>IFERROR(VLOOKUP(AA2250,[2]an!$C$2:$D$16,2,FALSE),"")</f>
        <v/>
      </c>
      <c r="AC2250" s="20"/>
      <c r="AD2250" s="21" t="str">
        <f>IF(A2250=[2]an!$F$36,VLOOKUP([2]an!$F$36,[2]an!$F$36:$H$36,3,FALSE),IF(A2250=[2]an!$F$35,VLOOKUP([2]an!$F$35,[2]an!$F$35:$H$35,3,FALSE),IF(A2250=[2]an!$F$33,VLOOKUP([2]an!$F$33,[2]an!$F$33:$H$33,3,FALSE),IF(A2250=[2]an!$F$31,VLOOKUP([2]an!$F$31,[2]an!$F$31:$H$31,3,FALSE),""))))</f>
        <v/>
      </c>
    </row>
    <row r="2251" spans="6:30" x14ac:dyDescent="0.2">
      <c r="F2251" s="10"/>
      <c r="G2251" s="8" t="str">
        <f t="shared" si="107"/>
        <v/>
      </c>
      <c r="H2251" s="13"/>
      <c r="K2251" s="13"/>
      <c r="L2251" s="10"/>
      <c r="M2251" s="10"/>
      <c r="S2251" s="8" t="str">
        <f>IFERROR(VLOOKUP(D2251,[1]peretoe_teenus!$A$2:$L$2000,5,FALSE),"")</f>
        <v/>
      </c>
      <c r="U2251" s="13"/>
      <c r="V2251" s="15" t="str" cm="1">
        <f t="array" ref="V2251">IFERROR(IF(AND(F2251="Tugigrupp",RANK(K2251,$K2251:$K2251)+COUNTIFS($K$2:K2251,K2251,$L$2:L2251,L2251,$M$2:M2251,M2251,$I$2:I2251,I2251,$G$2:G2251,G2251,$F$2:F2251,F2251)-1=1),SUMPRODUCT(($F$2:$F$4154=F2251)*($G$2:$G$4154=G2251)*($K$2:$K$4154=K2251)*($I$2:$I$4154=I2251)*($L$2:$L$4154=L2251)*($M$2:$M$4154=M2251)),""),"")</f>
        <v/>
      </c>
      <c r="W2251" s="15" t="str">
        <f t="shared" si="105"/>
        <v/>
      </c>
      <c r="X2251" s="16" t="str">
        <f>IF(AND(A2251=[2]an!$G$38,F2251=[2]an!$E$40),[2]an!$G$40,IF(AND(A2251=[2]an!$G$38,F2251=[2]an!$E$41),[2]an!$G$41,IF(AND(A2251=[2]an!$G$38,F2251=[2]an!$E$39,H2251&gt;=[2]an!$M$37),[2]an!$G$39,
IF(AND(A2251=[2]an!$G$38,F2251=[2]an!$E$39,H2251&lt;[2]an!$M$37,S2251="kahepoolne vajaduspõhine",U2251=""),[2]an!$M$40,
IF(AND(A2251=[2]an!$G$38,F2251=[2]an!$E$39,H2251&lt;[2]an!$M$37,S2251="kahepoolne vajaduspõhine",U2251&lt;&gt;""),[2]an!$G$39,
IF(AND(A2251=[2]an!$G$38,F2251=[2]an!$E$39,H2251&lt;[2]an!$M$37,S2251&lt;&gt;"kahepoolne vajaduspõhine"),[2]an!$G$39,
IF(AND(A2251=[2]an!$G$38,F2251=[2]an!$E$42),[2]an!$G$42,
IF(AND(A2251=[2]an!$H$38,F2251=[2]an!$E$40),[2]an!$H$40,IF(AND(A2251=[2]an!$H$38,F2251=[2]an!$E$41),[2]an!$H$41,IF(AND(A2251=[2]an!$H$38,F2251=[2]an!$E$39,H2251&gt;=[2]an!$M$37),[2]an!$H$39,
IF(AND(A2251=[2]an!$H$38,F2251=[2]an!$E$39,H2251&lt;[2]an!$M$37,S2251="kahepoolne vajaduspõhine",U2251=""),[2]an!$M$40,
IF(AND(A2251=[2]an!$H$38,F2251=[2]an!$E$39,H2251&lt;[2]an!$M$37,S2251="kahepoolne vajaduspõhine",U2251&lt;&gt;""),[2]an!$H$39,
IF(AND(A2251=[2]an!$H$38,F2251=[2]an!$E$39,H2251&lt;[2]an!$M$37,S2251&lt;&gt;"kahepoolne vajaduspõhine"),[2]an!$H$39,
IF(AND(A2251=[2]an!$H$38,F2251=[2]an!$E$42),[2]an!$H$42,
IF(AND(A2251=[2]an!$I$38,F2251=[2]an!$E$40),[2]an!$I$40,IF(AND(A2251=[2]an!$I$38,F2251=[2]an!$E$41),[2]an!$I$41,IF(AND(A2251=[2]an!$I$38,F2251=[2]an!$E$39,H2251&gt;=[2]an!$M$37),[2]an!$I$39,
IF(AND(A2251=[2]an!$I$38,F2251=[2]an!$E$39,H2251&lt;[2]an!$M$37,S2251="kahepoolne vajaduspõhine",U2251=""),[2]an!$M$40,
IF(AND(A2251=[2]an!$I$38,F2251=[2]an!$E$39,H2251&lt;[2]an!$M$37,S2251="kahepoolne vajaduspõhine",U2251&lt;&gt;""),[2]an!$I$39,
IF(AND(A2251=[2]an!$I$38,F2251=[2]an!$E$39,H2251&lt;[2]an!$M$37,S2251&lt;&gt;"kahepoolne vajaduspõhine"),[2]an!$I$39,
IF(AND(A2251=[2]an!$I$38,F2251=[2]an!$E$42),[2]an!$I$42,
IF(AND(A2251=[2]an!$J$38,F2251=[2]an!$E$40),[2]an!$J$40,IF(AND(A2251=[2]an!$J$38,F2251=[2]an!$E$41),[2]an!$J$41,IF(AND(A2251=[2]an!$J$38,F2251=[2]an!$E$39,H2251&gt;=[2]an!$M$37),[2]an!$J$39,
IF(AND(A2251=[2]an!$J$38,F2251=[2]an!$E$39,H2251&lt;[2]an!$M$37,S2251="kahepoolne vajaduspõhine",U2251=""),[2]an!$M$40,
IF(AND(A2251=[2]an!$J$38,F2251=[2]an!$E$39,H2251&lt;[2]an!$M$37,S2251="kahepoolne vajaduspõhine",U2251&lt;&gt;""),[2]an!$J$39,
IF(AND(A2251=[2]an!$J$38,F2251=[2]an!$E$39,H2251&lt;[2]an!$M$37,S2251&lt;&gt;"kahepoolne vajaduspõhine"),[2]an!$J$39,
IF(AND(A2251=[2]an!$J$38,F2251=[2]an!$E$42),[2]an!$J$42,""))))))))))))))))))))))))))))</f>
        <v/>
      </c>
      <c r="Y2251" s="17" t="str">
        <f>IFERROR(IF(F2251="Tugigrupp",0,
IF(AND(F2251="Peretoe teenus",H2251&gt;=[2]an!$M$37,RANK(D2251,$D2251:$D2251)+COUNTIFS($D$2:D2251,D2251,$F$2:F2251,F2251)-1&gt;1),"",
IF(AND(F2251="Peretoe teenus",H2251&gt;=[2]an!$M$37,RANK(D2251,$D2251:$D2251)+COUNTIFS($D$2:D2251,D2251,$F$2:F2251,F2251)-1=1,MONTH(H2251)=MONTH(K2251)=TRUE,YEAR(H2251)=YEAR(K2251)=TRUE),((EOMONTH(H2251,0)-H2251+1)*X2251)/DAY(EOMONTH(H2251,0)),
IF(AND(F2251="Peretoe teenus",H2251&gt;=[2]an!$M$37,RANK(D2251,$D2251:$D2251)+COUNTIFS($D$2:D2251,D2251,$F$2:F2251,F2251)-1=1),X2251,
IF(AND(F2251="Peretoe teenus",H2251&lt;[2]an!$M$37,S2251&lt;&gt;"kahepoolne vajaduspõhine",RANK(D2251,$D2251:$D2251)+COUNTIFS($D$2:D2251,D2251,$F$2:F2251,F2251)-1=1),X2251,
IF(AND(F2251="Peretoe teenus",H2251&lt;[2]an!$M$37,S2251&lt;&gt;"kahepoolne vajaduspõhine",RANK(D2251,$D2251:$D2251)+COUNTIFS($D$2:D2251,D2251,$F$2:F2251,F2251)-1&gt;1),"",
IF(AND(F2251="Peretoe teenus",H2251&lt;[2]an!$M$37,S2251="kahepoolne vajaduspõhine",U2251="",RANK(D2251,$D2251:$D2251)+COUNTIFS($D$2:D2251,D2251,$F$2:F2251,F2251)-1=1),X2251,
IF(AND(F2251="Peretoe teenus",H2251&lt;[2]an!$M$37,S2251="kahepoolne vajaduspõhine",U2251="",RANK(D2251,$D2251:$D2251)+COUNTIFS($D$2:D2251,D2251,$F$2:F2251,F2251)-1&gt;1),"",
IF(AND(F2251="Peretoe teenus",H2251&lt;[2]an!$M$37,S2251="kahepoolne vajaduspõhine",U2251&lt;[2]an!$M$37,RANK(D2251,$D2251:$D2251)+COUNTIFS($D$2:D2251,D2251,$F$2:F2251,F2251)-1=1),X2251,
IF(AND(F2251="Peretoe teenus",H2251&lt;[2]an!$M$37,S2251="kahepoolne vajaduspõhine",U2251&lt;[2]an!$M$37,RANK(D2251,$D2251:$D2251)+COUNTIFS($D$2:D2251,D2251,$F$2:F2251,F2251)-1&gt;1),"",
IF(AND(F2251="Peretoe teenus",H2251&lt;[2]an!$M$37,S2251="kahepoolne vajaduspõhine",U2251&gt;=[2]an!$M$37,U2251&lt;=[2]an!$M$38,RANK(D2251,$D2251:$D2251)+COUNTIFS($D$2:D2251,D2251,$F$2:F2251,F2251)-1=1),
((EOMONTH(U2251,0)-U2251+1)*X2251)/DAY(EOMONTH(U2251,0))+(DAY(U2251)-1)*100/DAY(EOMONTH(U2251,0)),
IF(AND(F2251="Peretoe teenus",H2251&lt;[2]an!$M$37,S2251="kahepoolne vajaduspõhine",U2251&gt;=[2]an!$M$37,U2251&lt;=[2]an!$M$38,RANK(D2251,$D2251:$D2251)+COUNTIFS($D$2:D2251,D2251,$F$2:F2251,F2251)-1&gt;1),"",
IF(AND(F2251="Peretoe teenus",H2251&lt;[2]an!$M$37,S2251="kahepoolne vajaduspõhine",U2251&gt;[2]an!$M$38,RANK(D2251,$D2251:$D2251)+COUNTIFS($D$2:D2251,D2251,$F$2:F2251,F2251)-1=1),X2251,
IF(AND(F2251="Peretoe teenus",H2251&lt;[2]an!$M$37,S2251="kahepoolne vajaduspõhine",U2251&gt;[2]an!$M$38,RANK(D2251,$D2251:$D2251)+COUNTIFS($D$2:D2251,D2251,$F$2:F2251,F2251)-1&gt;1),"",X2251*W2251)))))))))))))),"")</f>
        <v/>
      </c>
      <c r="Z2251" s="18" t="str">
        <f t="shared" si="106"/>
        <v/>
      </c>
      <c r="AA2251" s="19" t="str">
        <f>IFERROR(VLOOKUP(E2251,[2]an!$A$3:$B$81,2,FALSE),"")</f>
        <v/>
      </c>
      <c r="AB2251" s="19" t="str">
        <f>IFERROR(VLOOKUP(AA2251,[2]an!$C$2:$D$16,2,FALSE),"")</f>
        <v/>
      </c>
      <c r="AC2251" s="20"/>
      <c r="AD2251" s="21" t="str">
        <f>IF(A2251=[2]an!$F$36,VLOOKUP([2]an!$F$36,[2]an!$F$36:$H$36,3,FALSE),IF(A2251=[2]an!$F$35,VLOOKUP([2]an!$F$35,[2]an!$F$35:$H$35,3,FALSE),IF(A2251=[2]an!$F$33,VLOOKUP([2]an!$F$33,[2]an!$F$33:$H$33,3,FALSE),IF(A2251=[2]an!$F$31,VLOOKUP([2]an!$F$31,[2]an!$F$31:$H$31,3,FALSE),""))))</f>
        <v/>
      </c>
    </row>
    <row r="2252" spans="6:30" x14ac:dyDescent="0.2">
      <c r="F2252" s="10"/>
      <c r="G2252" s="8" t="str">
        <f t="shared" si="107"/>
        <v/>
      </c>
      <c r="H2252" s="13"/>
      <c r="K2252" s="13"/>
      <c r="L2252" s="10"/>
      <c r="M2252" s="10"/>
      <c r="S2252" s="8" t="str">
        <f>IFERROR(VLOOKUP(D2252,[1]peretoe_teenus!$A$2:$L$2000,5,FALSE),"")</f>
        <v/>
      </c>
      <c r="U2252" s="13"/>
      <c r="V2252" s="15" t="str" cm="1">
        <f t="array" ref="V2252">IFERROR(IF(AND(F2252="Tugigrupp",RANK(K2252,$K2252:$K2252)+COUNTIFS($K$2:K2252,K2252,$L$2:L2252,L2252,$M$2:M2252,M2252,$I$2:I2252,I2252,$G$2:G2252,G2252,$F$2:F2252,F2252)-1=1),SUMPRODUCT(($F$2:$F$4154=F2252)*($G$2:$G$4154=G2252)*($K$2:$K$4154=K2252)*($I$2:$I$4154=I2252)*($L$2:$L$4154=L2252)*($M$2:$M$4154=M2252)),""),"")</f>
        <v/>
      </c>
      <c r="W2252" s="15" t="str">
        <f t="shared" si="105"/>
        <v/>
      </c>
      <c r="X2252" s="16" t="str">
        <f>IF(AND(A2252=[2]an!$G$38,F2252=[2]an!$E$40),[2]an!$G$40,IF(AND(A2252=[2]an!$G$38,F2252=[2]an!$E$41),[2]an!$G$41,IF(AND(A2252=[2]an!$G$38,F2252=[2]an!$E$39,H2252&gt;=[2]an!$M$37),[2]an!$G$39,
IF(AND(A2252=[2]an!$G$38,F2252=[2]an!$E$39,H2252&lt;[2]an!$M$37,S2252="kahepoolne vajaduspõhine",U2252=""),[2]an!$M$40,
IF(AND(A2252=[2]an!$G$38,F2252=[2]an!$E$39,H2252&lt;[2]an!$M$37,S2252="kahepoolne vajaduspõhine",U2252&lt;&gt;""),[2]an!$G$39,
IF(AND(A2252=[2]an!$G$38,F2252=[2]an!$E$39,H2252&lt;[2]an!$M$37,S2252&lt;&gt;"kahepoolne vajaduspõhine"),[2]an!$G$39,
IF(AND(A2252=[2]an!$G$38,F2252=[2]an!$E$42),[2]an!$G$42,
IF(AND(A2252=[2]an!$H$38,F2252=[2]an!$E$40),[2]an!$H$40,IF(AND(A2252=[2]an!$H$38,F2252=[2]an!$E$41),[2]an!$H$41,IF(AND(A2252=[2]an!$H$38,F2252=[2]an!$E$39,H2252&gt;=[2]an!$M$37),[2]an!$H$39,
IF(AND(A2252=[2]an!$H$38,F2252=[2]an!$E$39,H2252&lt;[2]an!$M$37,S2252="kahepoolne vajaduspõhine",U2252=""),[2]an!$M$40,
IF(AND(A2252=[2]an!$H$38,F2252=[2]an!$E$39,H2252&lt;[2]an!$M$37,S2252="kahepoolne vajaduspõhine",U2252&lt;&gt;""),[2]an!$H$39,
IF(AND(A2252=[2]an!$H$38,F2252=[2]an!$E$39,H2252&lt;[2]an!$M$37,S2252&lt;&gt;"kahepoolne vajaduspõhine"),[2]an!$H$39,
IF(AND(A2252=[2]an!$H$38,F2252=[2]an!$E$42),[2]an!$H$42,
IF(AND(A2252=[2]an!$I$38,F2252=[2]an!$E$40),[2]an!$I$40,IF(AND(A2252=[2]an!$I$38,F2252=[2]an!$E$41),[2]an!$I$41,IF(AND(A2252=[2]an!$I$38,F2252=[2]an!$E$39,H2252&gt;=[2]an!$M$37),[2]an!$I$39,
IF(AND(A2252=[2]an!$I$38,F2252=[2]an!$E$39,H2252&lt;[2]an!$M$37,S2252="kahepoolne vajaduspõhine",U2252=""),[2]an!$M$40,
IF(AND(A2252=[2]an!$I$38,F2252=[2]an!$E$39,H2252&lt;[2]an!$M$37,S2252="kahepoolne vajaduspõhine",U2252&lt;&gt;""),[2]an!$I$39,
IF(AND(A2252=[2]an!$I$38,F2252=[2]an!$E$39,H2252&lt;[2]an!$M$37,S2252&lt;&gt;"kahepoolne vajaduspõhine"),[2]an!$I$39,
IF(AND(A2252=[2]an!$I$38,F2252=[2]an!$E$42),[2]an!$I$42,
IF(AND(A2252=[2]an!$J$38,F2252=[2]an!$E$40),[2]an!$J$40,IF(AND(A2252=[2]an!$J$38,F2252=[2]an!$E$41),[2]an!$J$41,IF(AND(A2252=[2]an!$J$38,F2252=[2]an!$E$39,H2252&gt;=[2]an!$M$37),[2]an!$J$39,
IF(AND(A2252=[2]an!$J$38,F2252=[2]an!$E$39,H2252&lt;[2]an!$M$37,S2252="kahepoolne vajaduspõhine",U2252=""),[2]an!$M$40,
IF(AND(A2252=[2]an!$J$38,F2252=[2]an!$E$39,H2252&lt;[2]an!$M$37,S2252="kahepoolne vajaduspõhine",U2252&lt;&gt;""),[2]an!$J$39,
IF(AND(A2252=[2]an!$J$38,F2252=[2]an!$E$39,H2252&lt;[2]an!$M$37,S2252&lt;&gt;"kahepoolne vajaduspõhine"),[2]an!$J$39,
IF(AND(A2252=[2]an!$J$38,F2252=[2]an!$E$42),[2]an!$J$42,""))))))))))))))))))))))))))))</f>
        <v/>
      </c>
      <c r="Y2252" s="17" t="str">
        <f>IFERROR(IF(F2252="Tugigrupp",0,
IF(AND(F2252="Peretoe teenus",H2252&gt;=[2]an!$M$37,RANK(D2252,$D2252:$D2252)+COUNTIFS($D$2:D2252,D2252,$F$2:F2252,F2252)-1&gt;1),"",
IF(AND(F2252="Peretoe teenus",H2252&gt;=[2]an!$M$37,RANK(D2252,$D2252:$D2252)+COUNTIFS($D$2:D2252,D2252,$F$2:F2252,F2252)-1=1,MONTH(H2252)=MONTH(K2252)=TRUE,YEAR(H2252)=YEAR(K2252)=TRUE),((EOMONTH(H2252,0)-H2252+1)*X2252)/DAY(EOMONTH(H2252,0)),
IF(AND(F2252="Peretoe teenus",H2252&gt;=[2]an!$M$37,RANK(D2252,$D2252:$D2252)+COUNTIFS($D$2:D2252,D2252,$F$2:F2252,F2252)-1=1),X2252,
IF(AND(F2252="Peretoe teenus",H2252&lt;[2]an!$M$37,S2252&lt;&gt;"kahepoolne vajaduspõhine",RANK(D2252,$D2252:$D2252)+COUNTIFS($D$2:D2252,D2252,$F$2:F2252,F2252)-1=1),X2252,
IF(AND(F2252="Peretoe teenus",H2252&lt;[2]an!$M$37,S2252&lt;&gt;"kahepoolne vajaduspõhine",RANK(D2252,$D2252:$D2252)+COUNTIFS($D$2:D2252,D2252,$F$2:F2252,F2252)-1&gt;1),"",
IF(AND(F2252="Peretoe teenus",H2252&lt;[2]an!$M$37,S2252="kahepoolne vajaduspõhine",U2252="",RANK(D2252,$D2252:$D2252)+COUNTIFS($D$2:D2252,D2252,$F$2:F2252,F2252)-1=1),X2252,
IF(AND(F2252="Peretoe teenus",H2252&lt;[2]an!$M$37,S2252="kahepoolne vajaduspõhine",U2252="",RANK(D2252,$D2252:$D2252)+COUNTIFS($D$2:D2252,D2252,$F$2:F2252,F2252)-1&gt;1),"",
IF(AND(F2252="Peretoe teenus",H2252&lt;[2]an!$M$37,S2252="kahepoolne vajaduspõhine",U2252&lt;[2]an!$M$37,RANK(D2252,$D2252:$D2252)+COUNTIFS($D$2:D2252,D2252,$F$2:F2252,F2252)-1=1),X2252,
IF(AND(F2252="Peretoe teenus",H2252&lt;[2]an!$M$37,S2252="kahepoolne vajaduspõhine",U2252&lt;[2]an!$M$37,RANK(D2252,$D2252:$D2252)+COUNTIFS($D$2:D2252,D2252,$F$2:F2252,F2252)-1&gt;1),"",
IF(AND(F2252="Peretoe teenus",H2252&lt;[2]an!$M$37,S2252="kahepoolne vajaduspõhine",U2252&gt;=[2]an!$M$37,U2252&lt;=[2]an!$M$38,RANK(D2252,$D2252:$D2252)+COUNTIFS($D$2:D2252,D2252,$F$2:F2252,F2252)-1=1),
((EOMONTH(U2252,0)-U2252+1)*X2252)/DAY(EOMONTH(U2252,0))+(DAY(U2252)-1)*100/DAY(EOMONTH(U2252,0)),
IF(AND(F2252="Peretoe teenus",H2252&lt;[2]an!$M$37,S2252="kahepoolne vajaduspõhine",U2252&gt;=[2]an!$M$37,U2252&lt;=[2]an!$M$38,RANK(D2252,$D2252:$D2252)+COUNTIFS($D$2:D2252,D2252,$F$2:F2252,F2252)-1&gt;1),"",
IF(AND(F2252="Peretoe teenus",H2252&lt;[2]an!$M$37,S2252="kahepoolne vajaduspõhine",U2252&gt;[2]an!$M$38,RANK(D2252,$D2252:$D2252)+COUNTIFS($D$2:D2252,D2252,$F$2:F2252,F2252)-1=1),X2252,
IF(AND(F2252="Peretoe teenus",H2252&lt;[2]an!$M$37,S2252="kahepoolne vajaduspõhine",U2252&gt;[2]an!$M$38,RANK(D2252,$D2252:$D2252)+COUNTIFS($D$2:D2252,D2252,$F$2:F2252,F2252)-1&gt;1),"",X2252*W2252)))))))))))))),"")</f>
        <v/>
      </c>
      <c r="Z2252" s="18" t="str">
        <f t="shared" si="106"/>
        <v/>
      </c>
      <c r="AA2252" s="19" t="str">
        <f>IFERROR(VLOOKUP(E2252,[2]an!$A$3:$B$81,2,FALSE),"")</f>
        <v/>
      </c>
      <c r="AB2252" s="19" t="str">
        <f>IFERROR(VLOOKUP(AA2252,[2]an!$C$2:$D$16,2,FALSE),"")</f>
        <v/>
      </c>
      <c r="AC2252" s="20"/>
      <c r="AD2252" s="21" t="str">
        <f>IF(A2252=[2]an!$F$36,VLOOKUP([2]an!$F$36,[2]an!$F$36:$H$36,3,FALSE),IF(A2252=[2]an!$F$35,VLOOKUP([2]an!$F$35,[2]an!$F$35:$H$35,3,FALSE),IF(A2252=[2]an!$F$33,VLOOKUP([2]an!$F$33,[2]an!$F$33:$H$33,3,FALSE),IF(A2252=[2]an!$F$31,VLOOKUP([2]an!$F$31,[2]an!$F$31:$H$31,3,FALSE),""))))</f>
        <v/>
      </c>
    </row>
    <row r="2253" spans="6:30" x14ac:dyDescent="0.2">
      <c r="F2253" s="10"/>
      <c r="G2253" s="8" t="str">
        <f t="shared" si="107"/>
        <v/>
      </c>
      <c r="H2253" s="13"/>
      <c r="K2253" s="13"/>
      <c r="L2253" s="10"/>
      <c r="M2253" s="10"/>
      <c r="S2253" s="8" t="str">
        <f>IFERROR(VLOOKUP(D2253,[1]peretoe_teenus!$A$2:$L$2000,5,FALSE),"")</f>
        <v/>
      </c>
      <c r="U2253" s="13"/>
      <c r="V2253" s="15" t="str" cm="1">
        <f t="array" ref="V2253">IFERROR(IF(AND(F2253="Tugigrupp",RANK(K2253,$K2253:$K2253)+COUNTIFS($K$2:K2253,K2253,$L$2:L2253,L2253,$M$2:M2253,M2253,$I$2:I2253,I2253,$G$2:G2253,G2253,$F$2:F2253,F2253)-1=1),SUMPRODUCT(($F$2:$F$4154=F2253)*($G$2:$G$4154=G2253)*($K$2:$K$4154=K2253)*($I$2:$I$4154=I2253)*($L$2:$L$4154=L2253)*($M$2:$M$4154=M2253)),""),"")</f>
        <v/>
      </c>
      <c r="W2253" s="15" t="str">
        <f t="shared" si="105"/>
        <v/>
      </c>
      <c r="X2253" s="16" t="str">
        <f>IF(AND(A2253=[2]an!$G$38,F2253=[2]an!$E$40),[2]an!$G$40,IF(AND(A2253=[2]an!$G$38,F2253=[2]an!$E$41),[2]an!$G$41,IF(AND(A2253=[2]an!$G$38,F2253=[2]an!$E$39,H2253&gt;=[2]an!$M$37),[2]an!$G$39,
IF(AND(A2253=[2]an!$G$38,F2253=[2]an!$E$39,H2253&lt;[2]an!$M$37,S2253="kahepoolne vajaduspõhine",U2253=""),[2]an!$M$40,
IF(AND(A2253=[2]an!$G$38,F2253=[2]an!$E$39,H2253&lt;[2]an!$M$37,S2253="kahepoolne vajaduspõhine",U2253&lt;&gt;""),[2]an!$G$39,
IF(AND(A2253=[2]an!$G$38,F2253=[2]an!$E$39,H2253&lt;[2]an!$M$37,S2253&lt;&gt;"kahepoolne vajaduspõhine"),[2]an!$G$39,
IF(AND(A2253=[2]an!$G$38,F2253=[2]an!$E$42),[2]an!$G$42,
IF(AND(A2253=[2]an!$H$38,F2253=[2]an!$E$40),[2]an!$H$40,IF(AND(A2253=[2]an!$H$38,F2253=[2]an!$E$41),[2]an!$H$41,IF(AND(A2253=[2]an!$H$38,F2253=[2]an!$E$39,H2253&gt;=[2]an!$M$37),[2]an!$H$39,
IF(AND(A2253=[2]an!$H$38,F2253=[2]an!$E$39,H2253&lt;[2]an!$M$37,S2253="kahepoolne vajaduspõhine",U2253=""),[2]an!$M$40,
IF(AND(A2253=[2]an!$H$38,F2253=[2]an!$E$39,H2253&lt;[2]an!$M$37,S2253="kahepoolne vajaduspõhine",U2253&lt;&gt;""),[2]an!$H$39,
IF(AND(A2253=[2]an!$H$38,F2253=[2]an!$E$39,H2253&lt;[2]an!$M$37,S2253&lt;&gt;"kahepoolne vajaduspõhine"),[2]an!$H$39,
IF(AND(A2253=[2]an!$H$38,F2253=[2]an!$E$42),[2]an!$H$42,
IF(AND(A2253=[2]an!$I$38,F2253=[2]an!$E$40),[2]an!$I$40,IF(AND(A2253=[2]an!$I$38,F2253=[2]an!$E$41),[2]an!$I$41,IF(AND(A2253=[2]an!$I$38,F2253=[2]an!$E$39,H2253&gt;=[2]an!$M$37),[2]an!$I$39,
IF(AND(A2253=[2]an!$I$38,F2253=[2]an!$E$39,H2253&lt;[2]an!$M$37,S2253="kahepoolne vajaduspõhine",U2253=""),[2]an!$M$40,
IF(AND(A2253=[2]an!$I$38,F2253=[2]an!$E$39,H2253&lt;[2]an!$M$37,S2253="kahepoolne vajaduspõhine",U2253&lt;&gt;""),[2]an!$I$39,
IF(AND(A2253=[2]an!$I$38,F2253=[2]an!$E$39,H2253&lt;[2]an!$M$37,S2253&lt;&gt;"kahepoolne vajaduspõhine"),[2]an!$I$39,
IF(AND(A2253=[2]an!$I$38,F2253=[2]an!$E$42),[2]an!$I$42,
IF(AND(A2253=[2]an!$J$38,F2253=[2]an!$E$40),[2]an!$J$40,IF(AND(A2253=[2]an!$J$38,F2253=[2]an!$E$41),[2]an!$J$41,IF(AND(A2253=[2]an!$J$38,F2253=[2]an!$E$39,H2253&gt;=[2]an!$M$37),[2]an!$J$39,
IF(AND(A2253=[2]an!$J$38,F2253=[2]an!$E$39,H2253&lt;[2]an!$M$37,S2253="kahepoolne vajaduspõhine",U2253=""),[2]an!$M$40,
IF(AND(A2253=[2]an!$J$38,F2253=[2]an!$E$39,H2253&lt;[2]an!$M$37,S2253="kahepoolne vajaduspõhine",U2253&lt;&gt;""),[2]an!$J$39,
IF(AND(A2253=[2]an!$J$38,F2253=[2]an!$E$39,H2253&lt;[2]an!$M$37,S2253&lt;&gt;"kahepoolne vajaduspõhine"),[2]an!$J$39,
IF(AND(A2253=[2]an!$J$38,F2253=[2]an!$E$42),[2]an!$J$42,""))))))))))))))))))))))))))))</f>
        <v/>
      </c>
      <c r="Y2253" s="17" t="str">
        <f>IFERROR(IF(F2253="Tugigrupp",0,
IF(AND(F2253="Peretoe teenus",H2253&gt;=[2]an!$M$37,RANK(D2253,$D2253:$D2253)+COUNTIFS($D$2:D2253,D2253,$F$2:F2253,F2253)-1&gt;1),"",
IF(AND(F2253="Peretoe teenus",H2253&gt;=[2]an!$M$37,RANK(D2253,$D2253:$D2253)+COUNTIFS($D$2:D2253,D2253,$F$2:F2253,F2253)-1=1,MONTH(H2253)=MONTH(K2253)=TRUE,YEAR(H2253)=YEAR(K2253)=TRUE),((EOMONTH(H2253,0)-H2253+1)*X2253)/DAY(EOMONTH(H2253,0)),
IF(AND(F2253="Peretoe teenus",H2253&gt;=[2]an!$M$37,RANK(D2253,$D2253:$D2253)+COUNTIFS($D$2:D2253,D2253,$F$2:F2253,F2253)-1=1),X2253,
IF(AND(F2253="Peretoe teenus",H2253&lt;[2]an!$M$37,S2253&lt;&gt;"kahepoolne vajaduspõhine",RANK(D2253,$D2253:$D2253)+COUNTIFS($D$2:D2253,D2253,$F$2:F2253,F2253)-1=1),X2253,
IF(AND(F2253="Peretoe teenus",H2253&lt;[2]an!$M$37,S2253&lt;&gt;"kahepoolne vajaduspõhine",RANK(D2253,$D2253:$D2253)+COUNTIFS($D$2:D2253,D2253,$F$2:F2253,F2253)-1&gt;1),"",
IF(AND(F2253="Peretoe teenus",H2253&lt;[2]an!$M$37,S2253="kahepoolne vajaduspõhine",U2253="",RANK(D2253,$D2253:$D2253)+COUNTIFS($D$2:D2253,D2253,$F$2:F2253,F2253)-1=1),X2253,
IF(AND(F2253="Peretoe teenus",H2253&lt;[2]an!$M$37,S2253="kahepoolne vajaduspõhine",U2253="",RANK(D2253,$D2253:$D2253)+COUNTIFS($D$2:D2253,D2253,$F$2:F2253,F2253)-1&gt;1),"",
IF(AND(F2253="Peretoe teenus",H2253&lt;[2]an!$M$37,S2253="kahepoolne vajaduspõhine",U2253&lt;[2]an!$M$37,RANK(D2253,$D2253:$D2253)+COUNTIFS($D$2:D2253,D2253,$F$2:F2253,F2253)-1=1),X2253,
IF(AND(F2253="Peretoe teenus",H2253&lt;[2]an!$M$37,S2253="kahepoolne vajaduspõhine",U2253&lt;[2]an!$M$37,RANK(D2253,$D2253:$D2253)+COUNTIFS($D$2:D2253,D2253,$F$2:F2253,F2253)-1&gt;1),"",
IF(AND(F2253="Peretoe teenus",H2253&lt;[2]an!$M$37,S2253="kahepoolne vajaduspõhine",U2253&gt;=[2]an!$M$37,U2253&lt;=[2]an!$M$38,RANK(D2253,$D2253:$D2253)+COUNTIFS($D$2:D2253,D2253,$F$2:F2253,F2253)-1=1),
((EOMONTH(U2253,0)-U2253+1)*X2253)/DAY(EOMONTH(U2253,0))+(DAY(U2253)-1)*100/DAY(EOMONTH(U2253,0)),
IF(AND(F2253="Peretoe teenus",H2253&lt;[2]an!$M$37,S2253="kahepoolne vajaduspõhine",U2253&gt;=[2]an!$M$37,U2253&lt;=[2]an!$M$38,RANK(D2253,$D2253:$D2253)+COUNTIFS($D$2:D2253,D2253,$F$2:F2253,F2253)-1&gt;1),"",
IF(AND(F2253="Peretoe teenus",H2253&lt;[2]an!$M$37,S2253="kahepoolne vajaduspõhine",U2253&gt;[2]an!$M$38,RANK(D2253,$D2253:$D2253)+COUNTIFS($D$2:D2253,D2253,$F$2:F2253,F2253)-1=1),X2253,
IF(AND(F2253="Peretoe teenus",H2253&lt;[2]an!$M$37,S2253="kahepoolne vajaduspõhine",U2253&gt;[2]an!$M$38,RANK(D2253,$D2253:$D2253)+COUNTIFS($D$2:D2253,D2253,$F$2:F2253,F2253)-1&gt;1),"",X2253*W2253)))))))))))))),"")</f>
        <v/>
      </c>
      <c r="Z2253" s="18" t="str">
        <f t="shared" si="106"/>
        <v/>
      </c>
      <c r="AA2253" s="19" t="str">
        <f>IFERROR(VLOOKUP(E2253,[2]an!$A$3:$B$81,2,FALSE),"")</f>
        <v/>
      </c>
      <c r="AB2253" s="19" t="str">
        <f>IFERROR(VLOOKUP(AA2253,[2]an!$C$2:$D$16,2,FALSE),"")</f>
        <v/>
      </c>
      <c r="AC2253" s="20"/>
      <c r="AD2253" s="21" t="str">
        <f>IF(A2253=[2]an!$F$36,VLOOKUP([2]an!$F$36,[2]an!$F$36:$H$36,3,FALSE),IF(A2253=[2]an!$F$35,VLOOKUP([2]an!$F$35,[2]an!$F$35:$H$35,3,FALSE),IF(A2253=[2]an!$F$33,VLOOKUP([2]an!$F$33,[2]an!$F$33:$H$33,3,FALSE),IF(A2253=[2]an!$F$31,VLOOKUP([2]an!$F$31,[2]an!$F$31:$H$31,3,FALSE),""))))</f>
        <v/>
      </c>
    </row>
    <row r="2254" spans="6:30" x14ac:dyDescent="0.2">
      <c r="F2254" s="10"/>
      <c r="G2254" s="8" t="str">
        <f t="shared" si="107"/>
        <v/>
      </c>
      <c r="H2254" s="13"/>
      <c r="K2254" s="13"/>
      <c r="L2254" s="10"/>
      <c r="M2254" s="10"/>
      <c r="S2254" s="8" t="str">
        <f>IFERROR(VLOOKUP(D2254,[1]peretoe_teenus!$A$2:$L$2000,5,FALSE),"")</f>
        <v/>
      </c>
      <c r="U2254" s="13"/>
      <c r="V2254" s="15" t="str" cm="1">
        <f t="array" ref="V2254">IFERROR(IF(AND(F2254="Tugigrupp",RANK(K2254,$K2254:$K2254)+COUNTIFS($K$2:K2254,K2254,$L$2:L2254,L2254,$M$2:M2254,M2254,$I$2:I2254,I2254,$G$2:G2254,G2254,$F$2:F2254,F2254)-1=1),SUMPRODUCT(($F$2:$F$4154=F2254)*($G$2:$G$4154=G2254)*($K$2:$K$4154=K2254)*($I$2:$I$4154=I2254)*($L$2:$L$4154=L2254)*($M$2:$M$4154=M2254)),""),"")</f>
        <v/>
      </c>
      <c r="W2254" s="15" t="str">
        <f t="shared" si="105"/>
        <v/>
      </c>
      <c r="X2254" s="16" t="str">
        <f>IF(AND(A2254=[2]an!$G$38,F2254=[2]an!$E$40),[2]an!$G$40,IF(AND(A2254=[2]an!$G$38,F2254=[2]an!$E$41),[2]an!$G$41,IF(AND(A2254=[2]an!$G$38,F2254=[2]an!$E$39,H2254&gt;=[2]an!$M$37),[2]an!$G$39,
IF(AND(A2254=[2]an!$G$38,F2254=[2]an!$E$39,H2254&lt;[2]an!$M$37,S2254="kahepoolne vajaduspõhine",U2254=""),[2]an!$M$40,
IF(AND(A2254=[2]an!$G$38,F2254=[2]an!$E$39,H2254&lt;[2]an!$M$37,S2254="kahepoolne vajaduspõhine",U2254&lt;&gt;""),[2]an!$G$39,
IF(AND(A2254=[2]an!$G$38,F2254=[2]an!$E$39,H2254&lt;[2]an!$M$37,S2254&lt;&gt;"kahepoolne vajaduspõhine"),[2]an!$G$39,
IF(AND(A2254=[2]an!$G$38,F2254=[2]an!$E$42),[2]an!$G$42,
IF(AND(A2254=[2]an!$H$38,F2254=[2]an!$E$40),[2]an!$H$40,IF(AND(A2254=[2]an!$H$38,F2254=[2]an!$E$41),[2]an!$H$41,IF(AND(A2254=[2]an!$H$38,F2254=[2]an!$E$39,H2254&gt;=[2]an!$M$37),[2]an!$H$39,
IF(AND(A2254=[2]an!$H$38,F2254=[2]an!$E$39,H2254&lt;[2]an!$M$37,S2254="kahepoolne vajaduspõhine",U2254=""),[2]an!$M$40,
IF(AND(A2254=[2]an!$H$38,F2254=[2]an!$E$39,H2254&lt;[2]an!$M$37,S2254="kahepoolne vajaduspõhine",U2254&lt;&gt;""),[2]an!$H$39,
IF(AND(A2254=[2]an!$H$38,F2254=[2]an!$E$39,H2254&lt;[2]an!$M$37,S2254&lt;&gt;"kahepoolne vajaduspõhine"),[2]an!$H$39,
IF(AND(A2254=[2]an!$H$38,F2254=[2]an!$E$42),[2]an!$H$42,
IF(AND(A2254=[2]an!$I$38,F2254=[2]an!$E$40),[2]an!$I$40,IF(AND(A2254=[2]an!$I$38,F2254=[2]an!$E$41),[2]an!$I$41,IF(AND(A2254=[2]an!$I$38,F2254=[2]an!$E$39,H2254&gt;=[2]an!$M$37),[2]an!$I$39,
IF(AND(A2254=[2]an!$I$38,F2254=[2]an!$E$39,H2254&lt;[2]an!$M$37,S2254="kahepoolne vajaduspõhine",U2254=""),[2]an!$M$40,
IF(AND(A2254=[2]an!$I$38,F2254=[2]an!$E$39,H2254&lt;[2]an!$M$37,S2254="kahepoolne vajaduspõhine",U2254&lt;&gt;""),[2]an!$I$39,
IF(AND(A2254=[2]an!$I$38,F2254=[2]an!$E$39,H2254&lt;[2]an!$M$37,S2254&lt;&gt;"kahepoolne vajaduspõhine"),[2]an!$I$39,
IF(AND(A2254=[2]an!$I$38,F2254=[2]an!$E$42),[2]an!$I$42,
IF(AND(A2254=[2]an!$J$38,F2254=[2]an!$E$40),[2]an!$J$40,IF(AND(A2254=[2]an!$J$38,F2254=[2]an!$E$41),[2]an!$J$41,IF(AND(A2254=[2]an!$J$38,F2254=[2]an!$E$39,H2254&gt;=[2]an!$M$37),[2]an!$J$39,
IF(AND(A2254=[2]an!$J$38,F2254=[2]an!$E$39,H2254&lt;[2]an!$M$37,S2254="kahepoolne vajaduspõhine",U2254=""),[2]an!$M$40,
IF(AND(A2254=[2]an!$J$38,F2254=[2]an!$E$39,H2254&lt;[2]an!$M$37,S2254="kahepoolne vajaduspõhine",U2254&lt;&gt;""),[2]an!$J$39,
IF(AND(A2254=[2]an!$J$38,F2254=[2]an!$E$39,H2254&lt;[2]an!$M$37,S2254&lt;&gt;"kahepoolne vajaduspõhine"),[2]an!$J$39,
IF(AND(A2254=[2]an!$J$38,F2254=[2]an!$E$42),[2]an!$J$42,""))))))))))))))))))))))))))))</f>
        <v/>
      </c>
      <c r="Y2254" s="17" t="str">
        <f>IFERROR(IF(F2254="Tugigrupp",0,
IF(AND(F2254="Peretoe teenus",H2254&gt;=[2]an!$M$37,RANK(D2254,$D2254:$D2254)+COUNTIFS($D$2:D2254,D2254,$F$2:F2254,F2254)-1&gt;1),"",
IF(AND(F2254="Peretoe teenus",H2254&gt;=[2]an!$M$37,RANK(D2254,$D2254:$D2254)+COUNTIFS($D$2:D2254,D2254,$F$2:F2254,F2254)-1=1,MONTH(H2254)=MONTH(K2254)=TRUE,YEAR(H2254)=YEAR(K2254)=TRUE),((EOMONTH(H2254,0)-H2254+1)*X2254)/DAY(EOMONTH(H2254,0)),
IF(AND(F2254="Peretoe teenus",H2254&gt;=[2]an!$M$37,RANK(D2254,$D2254:$D2254)+COUNTIFS($D$2:D2254,D2254,$F$2:F2254,F2254)-1=1),X2254,
IF(AND(F2254="Peretoe teenus",H2254&lt;[2]an!$M$37,S2254&lt;&gt;"kahepoolne vajaduspõhine",RANK(D2254,$D2254:$D2254)+COUNTIFS($D$2:D2254,D2254,$F$2:F2254,F2254)-1=1),X2254,
IF(AND(F2254="Peretoe teenus",H2254&lt;[2]an!$M$37,S2254&lt;&gt;"kahepoolne vajaduspõhine",RANK(D2254,$D2254:$D2254)+COUNTIFS($D$2:D2254,D2254,$F$2:F2254,F2254)-1&gt;1),"",
IF(AND(F2254="Peretoe teenus",H2254&lt;[2]an!$M$37,S2254="kahepoolne vajaduspõhine",U2254="",RANK(D2254,$D2254:$D2254)+COUNTIFS($D$2:D2254,D2254,$F$2:F2254,F2254)-1=1),X2254,
IF(AND(F2254="Peretoe teenus",H2254&lt;[2]an!$M$37,S2254="kahepoolne vajaduspõhine",U2254="",RANK(D2254,$D2254:$D2254)+COUNTIFS($D$2:D2254,D2254,$F$2:F2254,F2254)-1&gt;1),"",
IF(AND(F2254="Peretoe teenus",H2254&lt;[2]an!$M$37,S2254="kahepoolne vajaduspõhine",U2254&lt;[2]an!$M$37,RANK(D2254,$D2254:$D2254)+COUNTIFS($D$2:D2254,D2254,$F$2:F2254,F2254)-1=1),X2254,
IF(AND(F2254="Peretoe teenus",H2254&lt;[2]an!$M$37,S2254="kahepoolne vajaduspõhine",U2254&lt;[2]an!$M$37,RANK(D2254,$D2254:$D2254)+COUNTIFS($D$2:D2254,D2254,$F$2:F2254,F2254)-1&gt;1),"",
IF(AND(F2254="Peretoe teenus",H2254&lt;[2]an!$M$37,S2254="kahepoolne vajaduspõhine",U2254&gt;=[2]an!$M$37,U2254&lt;=[2]an!$M$38,RANK(D2254,$D2254:$D2254)+COUNTIFS($D$2:D2254,D2254,$F$2:F2254,F2254)-1=1),
((EOMONTH(U2254,0)-U2254+1)*X2254)/DAY(EOMONTH(U2254,0))+(DAY(U2254)-1)*100/DAY(EOMONTH(U2254,0)),
IF(AND(F2254="Peretoe teenus",H2254&lt;[2]an!$M$37,S2254="kahepoolne vajaduspõhine",U2254&gt;=[2]an!$M$37,U2254&lt;=[2]an!$M$38,RANK(D2254,$D2254:$D2254)+COUNTIFS($D$2:D2254,D2254,$F$2:F2254,F2254)-1&gt;1),"",
IF(AND(F2254="Peretoe teenus",H2254&lt;[2]an!$M$37,S2254="kahepoolne vajaduspõhine",U2254&gt;[2]an!$M$38,RANK(D2254,$D2254:$D2254)+COUNTIFS($D$2:D2254,D2254,$F$2:F2254,F2254)-1=1),X2254,
IF(AND(F2254="Peretoe teenus",H2254&lt;[2]an!$M$37,S2254="kahepoolne vajaduspõhine",U2254&gt;[2]an!$M$38,RANK(D2254,$D2254:$D2254)+COUNTIFS($D$2:D2254,D2254,$F$2:F2254,F2254)-1&gt;1),"",X2254*W2254)))))))))))))),"")</f>
        <v/>
      </c>
      <c r="Z2254" s="18" t="str">
        <f t="shared" si="106"/>
        <v/>
      </c>
      <c r="AA2254" s="19" t="str">
        <f>IFERROR(VLOOKUP(E2254,[2]an!$A$3:$B$81,2,FALSE),"")</f>
        <v/>
      </c>
      <c r="AB2254" s="19" t="str">
        <f>IFERROR(VLOOKUP(AA2254,[2]an!$C$2:$D$16,2,FALSE),"")</f>
        <v/>
      </c>
      <c r="AC2254" s="20"/>
      <c r="AD2254" s="21" t="str">
        <f>IF(A2254=[2]an!$F$36,VLOOKUP([2]an!$F$36,[2]an!$F$36:$H$36,3,FALSE),IF(A2254=[2]an!$F$35,VLOOKUP([2]an!$F$35,[2]an!$F$35:$H$35,3,FALSE),IF(A2254=[2]an!$F$33,VLOOKUP([2]an!$F$33,[2]an!$F$33:$H$33,3,FALSE),IF(A2254=[2]an!$F$31,VLOOKUP([2]an!$F$31,[2]an!$F$31:$H$31,3,FALSE),""))))</f>
        <v/>
      </c>
    </row>
    <row r="2255" spans="6:30" x14ac:dyDescent="0.2">
      <c r="F2255" s="10"/>
      <c r="G2255" s="8" t="str">
        <f t="shared" si="107"/>
        <v/>
      </c>
      <c r="H2255" s="13"/>
      <c r="K2255" s="13"/>
      <c r="L2255" s="10"/>
      <c r="M2255" s="10"/>
      <c r="S2255" s="8" t="str">
        <f>IFERROR(VLOOKUP(D2255,[1]peretoe_teenus!$A$2:$L$2000,5,FALSE),"")</f>
        <v/>
      </c>
      <c r="U2255" s="13"/>
      <c r="V2255" s="15" t="str" cm="1">
        <f t="array" ref="V2255">IFERROR(IF(AND(F2255="Tugigrupp",RANK(K2255,$K2255:$K2255)+COUNTIFS($K$2:K2255,K2255,$L$2:L2255,L2255,$M$2:M2255,M2255,$I$2:I2255,I2255,$G$2:G2255,G2255,$F$2:F2255,F2255)-1=1),SUMPRODUCT(($F$2:$F$4154=F2255)*($G$2:$G$4154=G2255)*($K$2:$K$4154=K2255)*($I$2:$I$4154=I2255)*($L$2:$L$4154=L2255)*($M$2:$M$4154=M2255)),""),"")</f>
        <v/>
      </c>
      <c r="W2255" s="15" t="str">
        <f t="shared" si="105"/>
        <v/>
      </c>
      <c r="X2255" s="16" t="str">
        <f>IF(AND(A2255=[2]an!$G$38,F2255=[2]an!$E$40),[2]an!$G$40,IF(AND(A2255=[2]an!$G$38,F2255=[2]an!$E$41),[2]an!$G$41,IF(AND(A2255=[2]an!$G$38,F2255=[2]an!$E$39,H2255&gt;=[2]an!$M$37),[2]an!$G$39,
IF(AND(A2255=[2]an!$G$38,F2255=[2]an!$E$39,H2255&lt;[2]an!$M$37,S2255="kahepoolne vajaduspõhine",U2255=""),[2]an!$M$40,
IF(AND(A2255=[2]an!$G$38,F2255=[2]an!$E$39,H2255&lt;[2]an!$M$37,S2255="kahepoolne vajaduspõhine",U2255&lt;&gt;""),[2]an!$G$39,
IF(AND(A2255=[2]an!$G$38,F2255=[2]an!$E$39,H2255&lt;[2]an!$M$37,S2255&lt;&gt;"kahepoolne vajaduspõhine"),[2]an!$G$39,
IF(AND(A2255=[2]an!$G$38,F2255=[2]an!$E$42),[2]an!$G$42,
IF(AND(A2255=[2]an!$H$38,F2255=[2]an!$E$40),[2]an!$H$40,IF(AND(A2255=[2]an!$H$38,F2255=[2]an!$E$41),[2]an!$H$41,IF(AND(A2255=[2]an!$H$38,F2255=[2]an!$E$39,H2255&gt;=[2]an!$M$37),[2]an!$H$39,
IF(AND(A2255=[2]an!$H$38,F2255=[2]an!$E$39,H2255&lt;[2]an!$M$37,S2255="kahepoolne vajaduspõhine",U2255=""),[2]an!$M$40,
IF(AND(A2255=[2]an!$H$38,F2255=[2]an!$E$39,H2255&lt;[2]an!$M$37,S2255="kahepoolne vajaduspõhine",U2255&lt;&gt;""),[2]an!$H$39,
IF(AND(A2255=[2]an!$H$38,F2255=[2]an!$E$39,H2255&lt;[2]an!$M$37,S2255&lt;&gt;"kahepoolne vajaduspõhine"),[2]an!$H$39,
IF(AND(A2255=[2]an!$H$38,F2255=[2]an!$E$42),[2]an!$H$42,
IF(AND(A2255=[2]an!$I$38,F2255=[2]an!$E$40),[2]an!$I$40,IF(AND(A2255=[2]an!$I$38,F2255=[2]an!$E$41),[2]an!$I$41,IF(AND(A2255=[2]an!$I$38,F2255=[2]an!$E$39,H2255&gt;=[2]an!$M$37),[2]an!$I$39,
IF(AND(A2255=[2]an!$I$38,F2255=[2]an!$E$39,H2255&lt;[2]an!$M$37,S2255="kahepoolne vajaduspõhine",U2255=""),[2]an!$M$40,
IF(AND(A2255=[2]an!$I$38,F2255=[2]an!$E$39,H2255&lt;[2]an!$M$37,S2255="kahepoolne vajaduspõhine",U2255&lt;&gt;""),[2]an!$I$39,
IF(AND(A2255=[2]an!$I$38,F2255=[2]an!$E$39,H2255&lt;[2]an!$M$37,S2255&lt;&gt;"kahepoolne vajaduspõhine"),[2]an!$I$39,
IF(AND(A2255=[2]an!$I$38,F2255=[2]an!$E$42),[2]an!$I$42,
IF(AND(A2255=[2]an!$J$38,F2255=[2]an!$E$40),[2]an!$J$40,IF(AND(A2255=[2]an!$J$38,F2255=[2]an!$E$41),[2]an!$J$41,IF(AND(A2255=[2]an!$J$38,F2255=[2]an!$E$39,H2255&gt;=[2]an!$M$37),[2]an!$J$39,
IF(AND(A2255=[2]an!$J$38,F2255=[2]an!$E$39,H2255&lt;[2]an!$M$37,S2255="kahepoolne vajaduspõhine",U2255=""),[2]an!$M$40,
IF(AND(A2255=[2]an!$J$38,F2255=[2]an!$E$39,H2255&lt;[2]an!$M$37,S2255="kahepoolne vajaduspõhine",U2255&lt;&gt;""),[2]an!$J$39,
IF(AND(A2255=[2]an!$J$38,F2255=[2]an!$E$39,H2255&lt;[2]an!$M$37,S2255&lt;&gt;"kahepoolne vajaduspõhine"),[2]an!$J$39,
IF(AND(A2255=[2]an!$J$38,F2255=[2]an!$E$42),[2]an!$J$42,""))))))))))))))))))))))))))))</f>
        <v/>
      </c>
      <c r="Y2255" s="17" t="str">
        <f>IFERROR(IF(F2255="Tugigrupp",0,
IF(AND(F2255="Peretoe teenus",H2255&gt;=[2]an!$M$37,RANK(D2255,$D2255:$D2255)+COUNTIFS($D$2:D2255,D2255,$F$2:F2255,F2255)-1&gt;1),"",
IF(AND(F2255="Peretoe teenus",H2255&gt;=[2]an!$M$37,RANK(D2255,$D2255:$D2255)+COUNTIFS($D$2:D2255,D2255,$F$2:F2255,F2255)-1=1,MONTH(H2255)=MONTH(K2255)=TRUE,YEAR(H2255)=YEAR(K2255)=TRUE),((EOMONTH(H2255,0)-H2255+1)*X2255)/DAY(EOMONTH(H2255,0)),
IF(AND(F2255="Peretoe teenus",H2255&gt;=[2]an!$M$37,RANK(D2255,$D2255:$D2255)+COUNTIFS($D$2:D2255,D2255,$F$2:F2255,F2255)-1=1),X2255,
IF(AND(F2255="Peretoe teenus",H2255&lt;[2]an!$M$37,S2255&lt;&gt;"kahepoolne vajaduspõhine",RANK(D2255,$D2255:$D2255)+COUNTIFS($D$2:D2255,D2255,$F$2:F2255,F2255)-1=1),X2255,
IF(AND(F2255="Peretoe teenus",H2255&lt;[2]an!$M$37,S2255&lt;&gt;"kahepoolne vajaduspõhine",RANK(D2255,$D2255:$D2255)+COUNTIFS($D$2:D2255,D2255,$F$2:F2255,F2255)-1&gt;1),"",
IF(AND(F2255="Peretoe teenus",H2255&lt;[2]an!$M$37,S2255="kahepoolne vajaduspõhine",U2255="",RANK(D2255,$D2255:$D2255)+COUNTIFS($D$2:D2255,D2255,$F$2:F2255,F2255)-1=1),X2255,
IF(AND(F2255="Peretoe teenus",H2255&lt;[2]an!$M$37,S2255="kahepoolne vajaduspõhine",U2255="",RANK(D2255,$D2255:$D2255)+COUNTIFS($D$2:D2255,D2255,$F$2:F2255,F2255)-1&gt;1),"",
IF(AND(F2255="Peretoe teenus",H2255&lt;[2]an!$M$37,S2255="kahepoolne vajaduspõhine",U2255&lt;[2]an!$M$37,RANK(D2255,$D2255:$D2255)+COUNTIFS($D$2:D2255,D2255,$F$2:F2255,F2255)-1=1),X2255,
IF(AND(F2255="Peretoe teenus",H2255&lt;[2]an!$M$37,S2255="kahepoolne vajaduspõhine",U2255&lt;[2]an!$M$37,RANK(D2255,$D2255:$D2255)+COUNTIFS($D$2:D2255,D2255,$F$2:F2255,F2255)-1&gt;1),"",
IF(AND(F2255="Peretoe teenus",H2255&lt;[2]an!$M$37,S2255="kahepoolne vajaduspõhine",U2255&gt;=[2]an!$M$37,U2255&lt;=[2]an!$M$38,RANK(D2255,$D2255:$D2255)+COUNTIFS($D$2:D2255,D2255,$F$2:F2255,F2255)-1=1),
((EOMONTH(U2255,0)-U2255+1)*X2255)/DAY(EOMONTH(U2255,0))+(DAY(U2255)-1)*100/DAY(EOMONTH(U2255,0)),
IF(AND(F2255="Peretoe teenus",H2255&lt;[2]an!$M$37,S2255="kahepoolne vajaduspõhine",U2255&gt;=[2]an!$M$37,U2255&lt;=[2]an!$M$38,RANK(D2255,$D2255:$D2255)+COUNTIFS($D$2:D2255,D2255,$F$2:F2255,F2255)-1&gt;1),"",
IF(AND(F2255="Peretoe teenus",H2255&lt;[2]an!$M$37,S2255="kahepoolne vajaduspõhine",U2255&gt;[2]an!$M$38,RANK(D2255,$D2255:$D2255)+COUNTIFS($D$2:D2255,D2255,$F$2:F2255,F2255)-1=1),X2255,
IF(AND(F2255="Peretoe teenus",H2255&lt;[2]an!$M$37,S2255="kahepoolne vajaduspõhine",U2255&gt;[2]an!$M$38,RANK(D2255,$D2255:$D2255)+COUNTIFS($D$2:D2255,D2255,$F$2:F2255,F2255)-1&gt;1),"",X2255*W2255)))))))))))))),"")</f>
        <v/>
      </c>
      <c r="Z2255" s="18" t="str">
        <f t="shared" si="106"/>
        <v/>
      </c>
      <c r="AA2255" s="19" t="str">
        <f>IFERROR(VLOOKUP(E2255,[2]an!$A$3:$B$81,2,FALSE),"")</f>
        <v/>
      </c>
      <c r="AB2255" s="19" t="str">
        <f>IFERROR(VLOOKUP(AA2255,[2]an!$C$2:$D$16,2,FALSE),"")</f>
        <v/>
      </c>
      <c r="AC2255" s="20"/>
      <c r="AD2255" s="21" t="str">
        <f>IF(A2255=[2]an!$F$36,VLOOKUP([2]an!$F$36,[2]an!$F$36:$H$36,3,FALSE),IF(A2255=[2]an!$F$35,VLOOKUP([2]an!$F$35,[2]an!$F$35:$H$35,3,FALSE),IF(A2255=[2]an!$F$33,VLOOKUP([2]an!$F$33,[2]an!$F$33:$H$33,3,FALSE),IF(A2255=[2]an!$F$31,VLOOKUP([2]an!$F$31,[2]an!$F$31:$H$31,3,FALSE),""))))</f>
        <v/>
      </c>
    </row>
    <row r="2256" spans="6:30" x14ac:dyDescent="0.2">
      <c r="F2256" s="10"/>
      <c r="G2256" s="8" t="str">
        <f t="shared" si="107"/>
        <v/>
      </c>
      <c r="H2256" s="13"/>
      <c r="K2256" s="13"/>
      <c r="L2256" s="10"/>
      <c r="M2256" s="10"/>
      <c r="S2256" s="8" t="str">
        <f>IFERROR(VLOOKUP(D2256,[1]peretoe_teenus!$A$2:$L$2000,5,FALSE),"")</f>
        <v/>
      </c>
      <c r="U2256" s="13"/>
      <c r="V2256" s="15" t="str" cm="1">
        <f t="array" ref="V2256">IFERROR(IF(AND(F2256="Tugigrupp",RANK(K2256,$K2256:$K2256)+COUNTIFS($K$2:K2256,K2256,$L$2:L2256,L2256,$M$2:M2256,M2256,$I$2:I2256,I2256,$G$2:G2256,G2256,$F$2:F2256,F2256)-1=1),SUMPRODUCT(($F$2:$F$4154=F2256)*($G$2:$G$4154=G2256)*($K$2:$K$4154=K2256)*($I$2:$I$4154=I2256)*($L$2:$L$4154=L2256)*($M$2:$M$4154=M2256)),""),"")</f>
        <v/>
      </c>
      <c r="W2256" s="15" t="str">
        <f t="shared" si="105"/>
        <v/>
      </c>
      <c r="X2256" s="16" t="str">
        <f>IF(AND(A2256=[2]an!$G$38,F2256=[2]an!$E$40),[2]an!$G$40,IF(AND(A2256=[2]an!$G$38,F2256=[2]an!$E$41),[2]an!$G$41,IF(AND(A2256=[2]an!$G$38,F2256=[2]an!$E$39,H2256&gt;=[2]an!$M$37),[2]an!$G$39,
IF(AND(A2256=[2]an!$G$38,F2256=[2]an!$E$39,H2256&lt;[2]an!$M$37,S2256="kahepoolne vajaduspõhine",U2256=""),[2]an!$M$40,
IF(AND(A2256=[2]an!$G$38,F2256=[2]an!$E$39,H2256&lt;[2]an!$M$37,S2256="kahepoolne vajaduspõhine",U2256&lt;&gt;""),[2]an!$G$39,
IF(AND(A2256=[2]an!$G$38,F2256=[2]an!$E$39,H2256&lt;[2]an!$M$37,S2256&lt;&gt;"kahepoolne vajaduspõhine"),[2]an!$G$39,
IF(AND(A2256=[2]an!$G$38,F2256=[2]an!$E$42),[2]an!$G$42,
IF(AND(A2256=[2]an!$H$38,F2256=[2]an!$E$40),[2]an!$H$40,IF(AND(A2256=[2]an!$H$38,F2256=[2]an!$E$41),[2]an!$H$41,IF(AND(A2256=[2]an!$H$38,F2256=[2]an!$E$39,H2256&gt;=[2]an!$M$37),[2]an!$H$39,
IF(AND(A2256=[2]an!$H$38,F2256=[2]an!$E$39,H2256&lt;[2]an!$M$37,S2256="kahepoolne vajaduspõhine",U2256=""),[2]an!$M$40,
IF(AND(A2256=[2]an!$H$38,F2256=[2]an!$E$39,H2256&lt;[2]an!$M$37,S2256="kahepoolne vajaduspõhine",U2256&lt;&gt;""),[2]an!$H$39,
IF(AND(A2256=[2]an!$H$38,F2256=[2]an!$E$39,H2256&lt;[2]an!$M$37,S2256&lt;&gt;"kahepoolne vajaduspõhine"),[2]an!$H$39,
IF(AND(A2256=[2]an!$H$38,F2256=[2]an!$E$42),[2]an!$H$42,
IF(AND(A2256=[2]an!$I$38,F2256=[2]an!$E$40),[2]an!$I$40,IF(AND(A2256=[2]an!$I$38,F2256=[2]an!$E$41),[2]an!$I$41,IF(AND(A2256=[2]an!$I$38,F2256=[2]an!$E$39,H2256&gt;=[2]an!$M$37),[2]an!$I$39,
IF(AND(A2256=[2]an!$I$38,F2256=[2]an!$E$39,H2256&lt;[2]an!$M$37,S2256="kahepoolne vajaduspõhine",U2256=""),[2]an!$M$40,
IF(AND(A2256=[2]an!$I$38,F2256=[2]an!$E$39,H2256&lt;[2]an!$M$37,S2256="kahepoolne vajaduspõhine",U2256&lt;&gt;""),[2]an!$I$39,
IF(AND(A2256=[2]an!$I$38,F2256=[2]an!$E$39,H2256&lt;[2]an!$M$37,S2256&lt;&gt;"kahepoolne vajaduspõhine"),[2]an!$I$39,
IF(AND(A2256=[2]an!$I$38,F2256=[2]an!$E$42),[2]an!$I$42,
IF(AND(A2256=[2]an!$J$38,F2256=[2]an!$E$40),[2]an!$J$40,IF(AND(A2256=[2]an!$J$38,F2256=[2]an!$E$41),[2]an!$J$41,IF(AND(A2256=[2]an!$J$38,F2256=[2]an!$E$39,H2256&gt;=[2]an!$M$37),[2]an!$J$39,
IF(AND(A2256=[2]an!$J$38,F2256=[2]an!$E$39,H2256&lt;[2]an!$M$37,S2256="kahepoolne vajaduspõhine",U2256=""),[2]an!$M$40,
IF(AND(A2256=[2]an!$J$38,F2256=[2]an!$E$39,H2256&lt;[2]an!$M$37,S2256="kahepoolne vajaduspõhine",U2256&lt;&gt;""),[2]an!$J$39,
IF(AND(A2256=[2]an!$J$38,F2256=[2]an!$E$39,H2256&lt;[2]an!$M$37,S2256&lt;&gt;"kahepoolne vajaduspõhine"),[2]an!$J$39,
IF(AND(A2256=[2]an!$J$38,F2256=[2]an!$E$42),[2]an!$J$42,""))))))))))))))))))))))))))))</f>
        <v/>
      </c>
      <c r="Y2256" s="17" t="str">
        <f>IFERROR(IF(F2256="Tugigrupp",0,
IF(AND(F2256="Peretoe teenus",H2256&gt;=[2]an!$M$37,RANK(D2256,$D2256:$D2256)+COUNTIFS($D$2:D2256,D2256,$F$2:F2256,F2256)-1&gt;1),"",
IF(AND(F2256="Peretoe teenus",H2256&gt;=[2]an!$M$37,RANK(D2256,$D2256:$D2256)+COUNTIFS($D$2:D2256,D2256,$F$2:F2256,F2256)-1=1,MONTH(H2256)=MONTH(K2256)=TRUE,YEAR(H2256)=YEAR(K2256)=TRUE),((EOMONTH(H2256,0)-H2256+1)*X2256)/DAY(EOMONTH(H2256,0)),
IF(AND(F2256="Peretoe teenus",H2256&gt;=[2]an!$M$37,RANK(D2256,$D2256:$D2256)+COUNTIFS($D$2:D2256,D2256,$F$2:F2256,F2256)-1=1),X2256,
IF(AND(F2256="Peretoe teenus",H2256&lt;[2]an!$M$37,S2256&lt;&gt;"kahepoolne vajaduspõhine",RANK(D2256,$D2256:$D2256)+COUNTIFS($D$2:D2256,D2256,$F$2:F2256,F2256)-1=1),X2256,
IF(AND(F2256="Peretoe teenus",H2256&lt;[2]an!$M$37,S2256&lt;&gt;"kahepoolne vajaduspõhine",RANK(D2256,$D2256:$D2256)+COUNTIFS($D$2:D2256,D2256,$F$2:F2256,F2256)-1&gt;1),"",
IF(AND(F2256="Peretoe teenus",H2256&lt;[2]an!$M$37,S2256="kahepoolne vajaduspõhine",U2256="",RANK(D2256,$D2256:$D2256)+COUNTIFS($D$2:D2256,D2256,$F$2:F2256,F2256)-1=1),X2256,
IF(AND(F2256="Peretoe teenus",H2256&lt;[2]an!$M$37,S2256="kahepoolne vajaduspõhine",U2256="",RANK(D2256,$D2256:$D2256)+COUNTIFS($D$2:D2256,D2256,$F$2:F2256,F2256)-1&gt;1),"",
IF(AND(F2256="Peretoe teenus",H2256&lt;[2]an!$M$37,S2256="kahepoolne vajaduspõhine",U2256&lt;[2]an!$M$37,RANK(D2256,$D2256:$D2256)+COUNTIFS($D$2:D2256,D2256,$F$2:F2256,F2256)-1=1),X2256,
IF(AND(F2256="Peretoe teenus",H2256&lt;[2]an!$M$37,S2256="kahepoolne vajaduspõhine",U2256&lt;[2]an!$M$37,RANK(D2256,$D2256:$D2256)+COUNTIFS($D$2:D2256,D2256,$F$2:F2256,F2256)-1&gt;1),"",
IF(AND(F2256="Peretoe teenus",H2256&lt;[2]an!$M$37,S2256="kahepoolne vajaduspõhine",U2256&gt;=[2]an!$M$37,U2256&lt;=[2]an!$M$38,RANK(D2256,$D2256:$D2256)+COUNTIFS($D$2:D2256,D2256,$F$2:F2256,F2256)-1=1),
((EOMONTH(U2256,0)-U2256+1)*X2256)/DAY(EOMONTH(U2256,0))+(DAY(U2256)-1)*100/DAY(EOMONTH(U2256,0)),
IF(AND(F2256="Peretoe teenus",H2256&lt;[2]an!$M$37,S2256="kahepoolne vajaduspõhine",U2256&gt;=[2]an!$M$37,U2256&lt;=[2]an!$M$38,RANK(D2256,$D2256:$D2256)+COUNTIFS($D$2:D2256,D2256,$F$2:F2256,F2256)-1&gt;1),"",
IF(AND(F2256="Peretoe teenus",H2256&lt;[2]an!$M$37,S2256="kahepoolne vajaduspõhine",U2256&gt;[2]an!$M$38,RANK(D2256,$D2256:$D2256)+COUNTIFS($D$2:D2256,D2256,$F$2:F2256,F2256)-1=1),X2256,
IF(AND(F2256="Peretoe teenus",H2256&lt;[2]an!$M$37,S2256="kahepoolne vajaduspõhine",U2256&gt;[2]an!$M$38,RANK(D2256,$D2256:$D2256)+COUNTIFS($D$2:D2256,D2256,$F$2:F2256,F2256)-1&gt;1),"",X2256*W2256)))))))))))))),"")</f>
        <v/>
      </c>
      <c r="Z2256" s="18" t="str">
        <f t="shared" si="106"/>
        <v/>
      </c>
      <c r="AA2256" s="19" t="str">
        <f>IFERROR(VLOOKUP(E2256,[2]an!$A$3:$B$81,2,FALSE),"")</f>
        <v/>
      </c>
      <c r="AB2256" s="19" t="str">
        <f>IFERROR(VLOOKUP(AA2256,[2]an!$C$2:$D$16,2,FALSE),"")</f>
        <v/>
      </c>
      <c r="AC2256" s="20"/>
      <c r="AD2256" s="21" t="str">
        <f>IF(A2256=[2]an!$F$36,VLOOKUP([2]an!$F$36,[2]an!$F$36:$H$36,3,FALSE),IF(A2256=[2]an!$F$35,VLOOKUP([2]an!$F$35,[2]an!$F$35:$H$35,3,FALSE),IF(A2256=[2]an!$F$33,VLOOKUP([2]an!$F$33,[2]an!$F$33:$H$33,3,FALSE),IF(A2256=[2]an!$F$31,VLOOKUP([2]an!$F$31,[2]an!$F$31:$H$31,3,FALSE),""))))</f>
        <v/>
      </c>
    </row>
    <row r="2257" spans="6:30" x14ac:dyDescent="0.2">
      <c r="F2257" s="10"/>
      <c r="G2257" s="8" t="str">
        <f t="shared" si="107"/>
        <v/>
      </c>
      <c r="H2257" s="13"/>
      <c r="K2257" s="13"/>
      <c r="L2257" s="10"/>
      <c r="M2257" s="10"/>
      <c r="S2257" s="8" t="str">
        <f>IFERROR(VLOOKUP(D2257,[1]peretoe_teenus!$A$2:$L$2000,5,FALSE),"")</f>
        <v/>
      </c>
      <c r="U2257" s="13"/>
      <c r="V2257" s="15" t="str" cm="1">
        <f t="array" ref="V2257">IFERROR(IF(AND(F2257="Tugigrupp",RANK(K2257,$K2257:$K2257)+COUNTIFS($K$2:K2257,K2257,$L$2:L2257,L2257,$M$2:M2257,M2257,$I$2:I2257,I2257,$G$2:G2257,G2257,$F$2:F2257,F2257)-1=1),SUMPRODUCT(($F$2:$F$4154=F2257)*($G$2:$G$4154=G2257)*($K$2:$K$4154=K2257)*($I$2:$I$4154=I2257)*($L$2:$L$4154=L2257)*($M$2:$M$4154=M2257)),""),"")</f>
        <v/>
      </c>
      <c r="W2257" s="15" t="str">
        <f t="shared" si="105"/>
        <v/>
      </c>
      <c r="X2257" s="16" t="str">
        <f>IF(AND(A2257=[2]an!$G$38,F2257=[2]an!$E$40),[2]an!$G$40,IF(AND(A2257=[2]an!$G$38,F2257=[2]an!$E$41),[2]an!$G$41,IF(AND(A2257=[2]an!$G$38,F2257=[2]an!$E$39,H2257&gt;=[2]an!$M$37),[2]an!$G$39,
IF(AND(A2257=[2]an!$G$38,F2257=[2]an!$E$39,H2257&lt;[2]an!$M$37,S2257="kahepoolne vajaduspõhine",U2257=""),[2]an!$M$40,
IF(AND(A2257=[2]an!$G$38,F2257=[2]an!$E$39,H2257&lt;[2]an!$M$37,S2257="kahepoolne vajaduspõhine",U2257&lt;&gt;""),[2]an!$G$39,
IF(AND(A2257=[2]an!$G$38,F2257=[2]an!$E$39,H2257&lt;[2]an!$M$37,S2257&lt;&gt;"kahepoolne vajaduspõhine"),[2]an!$G$39,
IF(AND(A2257=[2]an!$G$38,F2257=[2]an!$E$42),[2]an!$G$42,
IF(AND(A2257=[2]an!$H$38,F2257=[2]an!$E$40),[2]an!$H$40,IF(AND(A2257=[2]an!$H$38,F2257=[2]an!$E$41),[2]an!$H$41,IF(AND(A2257=[2]an!$H$38,F2257=[2]an!$E$39,H2257&gt;=[2]an!$M$37),[2]an!$H$39,
IF(AND(A2257=[2]an!$H$38,F2257=[2]an!$E$39,H2257&lt;[2]an!$M$37,S2257="kahepoolne vajaduspõhine",U2257=""),[2]an!$M$40,
IF(AND(A2257=[2]an!$H$38,F2257=[2]an!$E$39,H2257&lt;[2]an!$M$37,S2257="kahepoolne vajaduspõhine",U2257&lt;&gt;""),[2]an!$H$39,
IF(AND(A2257=[2]an!$H$38,F2257=[2]an!$E$39,H2257&lt;[2]an!$M$37,S2257&lt;&gt;"kahepoolne vajaduspõhine"),[2]an!$H$39,
IF(AND(A2257=[2]an!$H$38,F2257=[2]an!$E$42),[2]an!$H$42,
IF(AND(A2257=[2]an!$I$38,F2257=[2]an!$E$40),[2]an!$I$40,IF(AND(A2257=[2]an!$I$38,F2257=[2]an!$E$41),[2]an!$I$41,IF(AND(A2257=[2]an!$I$38,F2257=[2]an!$E$39,H2257&gt;=[2]an!$M$37),[2]an!$I$39,
IF(AND(A2257=[2]an!$I$38,F2257=[2]an!$E$39,H2257&lt;[2]an!$M$37,S2257="kahepoolne vajaduspõhine",U2257=""),[2]an!$M$40,
IF(AND(A2257=[2]an!$I$38,F2257=[2]an!$E$39,H2257&lt;[2]an!$M$37,S2257="kahepoolne vajaduspõhine",U2257&lt;&gt;""),[2]an!$I$39,
IF(AND(A2257=[2]an!$I$38,F2257=[2]an!$E$39,H2257&lt;[2]an!$M$37,S2257&lt;&gt;"kahepoolne vajaduspõhine"),[2]an!$I$39,
IF(AND(A2257=[2]an!$I$38,F2257=[2]an!$E$42),[2]an!$I$42,
IF(AND(A2257=[2]an!$J$38,F2257=[2]an!$E$40),[2]an!$J$40,IF(AND(A2257=[2]an!$J$38,F2257=[2]an!$E$41),[2]an!$J$41,IF(AND(A2257=[2]an!$J$38,F2257=[2]an!$E$39,H2257&gt;=[2]an!$M$37),[2]an!$J$39,
IF(AND(A2257=[2]an!$J$38,F2257=[2]an!$E$39,H2257&lt;[2]an!$M$37,S2257="kahepoolne vajaduspõhine",U2257=""),[2]an!$M$40,
IF(AND(A2257=[2]an!$J$38,F2257=[2]an!$E$39,H2257&lt;[2]an!$M$37,S2257="kahepoolne vajaduspõhine",U2257&lt;&gt;""),[2]an!$J$39,
IF(AND(A2257=[2]an!$J$38,F2257=[2]an!$E$39,H2257&lt;[2]an!$M$37,S2257&lt;&gt;"kahepoolne vajaduspõhine"),[2]an!$J$39,
IF(AND(A2257=[2]an!$J$38,F2257=[2]an!$E$42),[2]an!$J$42,""))))))))))))))))))))))))))))</f>
        <v/>
      </c>
      <c r="Y2257" s="17" t="str">
        <f>IFERROR(IF(F2257="Tugigrupp",0,
IF(AND(F2257="Peretoe teenus",H2257&gt;=[2]an!$M$37,RANK(D2257,$D2257:$D2257)+COUNTIFS($D$2:D2257,D2257,$F$2:F2257,F2257)-1&gt;1),"",
IF(AND(F2257="Peretoe teenus",H2257&gt;=[2]an!$M$37,RANK(D2257,$D2257:$D2257)+COUNTIFS($D$2:D2257,D2257,$F$2:F2257,F2257)-1=1,MONTH(H2257)=MONTH(K2257)=TRUE,YEAR(H2257)=YEAR(K2257)=TRUE),((EOMONTH(H2257,0)-H2257+1)*X2257)/DAY(EOMONTH(H2257,0)),
IF(AND(F2257="Peretoe teenus",H2257&gt;=[2]an!$M$37,RANK(D2257,$D2257:$D2257)+COUNTIFS($D$2:D2257,D2257,$F$2:F2257,F2257)-1=1),X2257,
IF(AND(F2257="Peretoe teenus",H2257&lt;[2]an!$M$37,S2257&lt;&gt;"kahepoolne vajaduspõhine",RANK(D2257,$D2257:$D2257)+COUNTIFS($D$2:D2257,D2257,$F$2:F2257,F2257)-1=1),X2257,
IF(AND(F2257="Peretoe teenus",H2257&lt;[2]an!$M$37,S2257&lt;&gt;"kahepoolne vajaduspõhine",RANK(D2257,$D2257:$D2257)+COUNTIFS($D$2:D2257,D2257,$F$2:F2257,F2257)-1&gt;1),"",
IF(AND(F2257="Peretoe teenus",H2257&lt;[2]an!$M$37,S2257="kahepoolne vajaduspõhine",U2257="",RANK(D2257,$D2257:$D2257)+COUNTIFS($D$2:D2257,D2257,$F$2:F2257,F2257)-1=1),X2257,
IF(AND(F2257="Peretoe teenus",H2257&lt;[2]an!$M$37,S2257="kahepoolne vajaduspõhine",U2257="",RANK(D2257,$D2257:$D2257)+COUNTIFS($D$2:D2257,D2257,$F$2:F2257,F2257)-1&gt;1),"",
IF(AND(F2257="Peretoe teenus",H2257&lt;[2]an!$M$37,S2257="kahepoolne vajaduspõhine",U2257&lt;[2]an!$M$37,RANK(D2257,$D2257:$D2257)+COUNTIFS($D$2:D2257,D2257,$F$2:F2257,F2257)-1=1),X2257,
IF(AND(F2257="Peretoe teenus",H2257&lt;[2]an!$M$37,S2257="kahepoolne vajaduspõhine",U2257&lt;[2]an!$M$37,RANK(D2257,$D2257:$D2257)+COUNTIFS($D$2:D2257,D2257,$F$2:F2257,F2257)-1&gt;1),"",
IF(AND(F2257="Peretoe teenus",H2257&lt;[2]an!$M$37,S2257="kahepoolne vajaduspõhine",U2257&gt;=[2]an!$M$37,U2257&lt;=[2]an!$M$38,RANK(D2257,$D2257:$D2257)+COUNTIFS($D$2:D2257,D2257,$F$2:F2257,F2257)-1=1),
((EOMONTH(U2257,0)-U2257+1)*X2257)/DAY(EOMONTH(U2257,0))+(DAY(U2257)-1)*100/DAY(EOMONTH(U2257,0)),
IF(AND(F2257="Peretoe teenus",H2257&lt;[2]an!$M$37,S2257="kahepoolne vajaduspõhine",U2257&gt;=[2]an!$M$37,U2257&lt;=[2]an!$M$38,RANK(D2257,$D2257:$D2257)+COUNTIFS($D$2:D2257,D2257,$F$2:F2257,F2257)-1&gt;1),"",
IF(AND(F2257="Peretoe teenus",H2257&lt;[2]an!$M$37,S2257="kahepoolne vajaduspõhine",U2257&gt;[2]an!$M$38,RANK(D2257,$D2257:$D2257)+COUNTIFS($D$2:D2257,D2257,$F$2:F2257,F2257)-1=1),X2257,
IF(AND(F2257="Peretoe teenus",H2257&lt;[2]an!$M$37,S2257="kahepoolne vajaduspõhine",U2257&gt;[2]an!$M$38,RANK(D2257,$D2257:$D2257)+COUNTIFS($D$2:D2257,D2257,$F$2:F2257,F2257)-1&gt;1),"",X2257*W2257)))))))))))))),"")</f>
        <v/>
      </c>
      <c r="Z2257" s="18" t="str">
        <f t="shared" si="106"/>
        <v/>
      </c>
      <c r="AA2257" s="19" t="str">
        <f>IFERROR(VLOOKUP(E2257,[2]an!$A$3:$B$81,2,FALSE),"")</f>
        <v/>
      </c>
      <c r="AB2257" s="19" t="str">
        <f>IFERROR(VLOOKUP(AA2257,[2]an!$C$2:$D$16,2,FALSE),"")</f>
        <v/>
      </c>
      <c r="AC2257" s="20"/>
      <c r="AD2257" s="21" t="str">
        <f>IF(A2257=[2]an!$F$36,VLOOKUP([2]an!$F$36,[2]an!$F$36:$H$36,3,FALSE),IF(A2257=[2]an!$F$35,VLOOKUP([2]an!$F$35,[2]an!$F$35:$H$35,3,FALSE),IF(A2257=[2]an!$F$33,VLOOKUP([2]an!$F$33,[2]an!$F$33:$H$33,3,FALSE),IF(A2257=[2]an!$F$31,VLOOKUP([2]an!$F$31,[2]an!$F$31:$H$31,3,FALSE),""))))</f>
        <v/>
      </c>
    </row>
    <row r="2258" spans="6:30" x14ac:dyDescent="0.2">
      <c r="F2258" s="10"/>
      <c r="G2258" s="8" t="str">
        <f t="shared" si="107"/>
        <v/>
      </c>
      <c r="H2258" s="13"/>
      <c r="K2258" s="13"/>
      <c r="L2258" s="10"/>
      <c r="M2258" s="10"/>
      <c r="S2258" s="8" t="str">
        <f>IFERROR(VLOOKUP(D2258,[1]peretoe_teenus!$A$2:$L$2000,5,FALSE),"")</f>
        <v/>
      </c>
      <c r="U2258" s="13"/>
      <c r="V2258" s="15" t="str" cm="1">
        <f t="array" ref="V2258">IFERROR(IF(AND(F2258="Tugigrupp",RANK(K2258,$K2258:$K2258)+COUNTIFS($K$2:K2258,K2258,$L$2:L2258,L2258,$M$2:M2258,M2258,$I$2:I2258,I2258,$G$2:G2258,G2258,$F$2:F2258,F2258)-1=1),SUMPRODUCT(($F$2:$F$4154=F2258)*($G$2:$G$4154=G2258)*($K$2:$K$4154=K2258)*($I$2:$I$4154=I2258)*($L$2:$L$4154=L2258)*($M$2:$M$4154=M2258)),""),"")</f>
        <v/>
      </c>
      <c r="W2258" s="15" t="str">
        <f t="shared" si="105"/>
        <v/>
      </c>
      <c r="X2258" s="16" t="str">
        <f>IF(AND(A2258=[2]an!$G$38,F2258=[2]an!$E$40),[2]an!$G$40,IF(AND(A2258=[2]an!$G$38,F2258=[2]an!$E$41),[2]an!$G$41,IF(AND(A2258=[2]an!$G$38,F2258=[2]an!$E$39,H2258&gt;=[2]an!$M$37),[2]an!$G$39,
IF(AND(A2258=[2]an!$G$38,F2258=[2]an!$E$39,H2258&lt;[2]an!$M$37,S2258="kahepoolne vajaduspõhine",U2258=""),[2]an!$M$40,
IF(AND(A2258=[2]an!$G$38,F2258=[2]an!$E$39,H2258&lt;[2]an!$M$37,S2258="kahepoolne vajaduspõhine",U2258&lt;&gt;""),[2]an!$G$39,
IF(AND(A2258=[2]an!$G$38,F2258=[2]an!$E$39,H2258&lt;[2]an!$M$37,S2258&lt;&gt;"kahepoolne vajaduspõhine"),[2]an!$G$39,
IF(AND(A2258=[2]an!$G$38,F2258=[2]an!$E$42),[2]an!$G$42,
IF(AND(A2258=[2]an!$H$38,F2258=[2]an!$E$40),[2]an!$H$40,IF(AND(A2258=[2]an!$H$38,F2258=[2]an!$E$41),[2]an!$H$41,IF(AND(A2258=[2]an!$H$38,F2258=[2]an!$E$39,H2258&gt;=[2]an!$M$37),[2]an!$H$39,
IF(AND(A2258=[2]an!$H$38,F2258=[2]an!$E$39,H2258&lt;[2]an!$M$37,S2258="kahepoolne vajaduspõhine",U2258=""),[2]an!$M$40,
IF(AND(A2258=[2]an!$H$38,F2258=[2]an!$E$39,H2258&lt;[2]an!$M$37,S2258="kahepoolne vajaduspõhine",U2258&lt;&gt;""),[2]an!$H$39,
IF(AND(A2258=[2]an!$H$38,F2258=[2]an!$E$39,H2258&lt;[2]an!$M$37,S2258&lt;&gt;"kahepoolne vajaduspõhine"),[2]an!$H$39,
IF(AND(A2258=[2]an!$H$38,F2258=[2]an!$E$42),[2]an!$H$42,
IF(AND(A2258=[2]an!$I$38,F2258=[2]an!$E$40),[2]an!$I$40,IF(AND(A2258=[2]an!$I$38,F2258=[2]an!$E$41),[2]an!$I$41,IF(AND(A2258=[2]an!$I$38,F2258=[2]an!$E$39,H2258&gt;=[2]an!$M$37),[2]an!$I$39,
IF(AND(A2258=[2]an!$I$38,F2258=[2]an!$E$39,H2258&lt;[2]an!$M$37,S2258="kahepoolne vajaduspõhine",U2258=""),[2]an!$M$40,
IF(AND(A2258=[2]an!$I$38,F2258=[2]an!$E$39,H2258&lt;[2]an!$M$37,S2258="kahepoolne vajaduspõhine",U2258&lt;&gt;""),[2]an!$I$39,
IF(AND(A2258=[2]an!$I$38,F2258=[2]an!$E$39,H2258&lt;[2]an!$M$37,S2258&lt;&gt;"kahepoolne vajaduspõhine"),[2]an!$I$39,
IF(AND(A2258=[2]an!$I$38,F2258=[2]an!$E$42),[2]an!$I$42,
IF(AND(A2258=[2]an!$J$38,F2258=[2]an!$E$40),[2]an!$J$40,IF(AND(A2258=[2]an!$J$38,F2258=[2]an!$E$41),[2]an!$J$41,IF(AND(A2258=[2]an!$J$38,F2258=[2]an!$E$39,H2258&gt;=[2]an!$M$37),[2]an!$J$39,
IF(AND(A2258=[2]an!$J$38,F2258=[2]an!$E$39,H2258&lt;[2]an!$M$37,S2258="kahepoolne vajaduspõhine",U2258=""),[2]an!$M$40,
IF(AND(A2258=[2]an!$J$38,F2258=[2]an!$E$39,H2258&lt;[2]an!$M$37,S2258="kahepoolne vajaduspõhine",U2258&lt;&gt;""),[2]an!$J$39,
IF(AND(A2258=[2]an!$J$38,F2258=[2]an!$E$39,H2258&lt;[2]an!$M$37,S2258&lt;&gt;"kahepoolne vajaduspõhine"),[2]an!$J$39,
IF(AND(A2258=[2]an!$J$38,F2258=[2]an!$E$42),[2]an!$J$42,""))))))))))))))))))))))))))))</f>
        <v/>
      </c>
      <c r="Y2258" s="17" t="str">
        <f>IFERROR(IF(F2258="Tugigrupp",0,
IF(AND(F2258="Peretoe teenus",H2258&gt;=[2]an!$M$37,RANK(D2258,$D2258:$D2258)+COUNTIFS($D$2:D2258,D2258,$F$2:F2258,F2258)-1&gt;1),"",
IF(AND(F2258="Peretoe teenus",H2258&gt;=[2]an!$M$37,RANK(D2258,$D2258:$D2258)+COUNTIFS($D$2:D2258,D2258,$F$2:F2258,F2258)-1=1,MONTH(H2258)=MONTH(K2258)=TRUE,YEAR(H2258)=YEAR(K2258)=TRUE),((EOMONTH(H2258,0)-H2258+1)*X2258)/DAY(EOMONTH(H2258,0)),
IF(AND(F2258="Peretoe teenus",H2258&gt;=[2]an!$M$37,RANK(D2258,$D2258:$D2258)+COUNTIFS($D$2:D2258,D2258,$F$2:F2258,F2258)-1=1),X2258,
IF(AND(F2258="Peretoe teenus",H2258&lt;[2]an!$M$37,S2258&lt;&gt;"kahepoolne vajaduspõhine",RANK(D2258,$D2258:$D2258)+COUNTIFS($D$2:D2258,D2258,$F$2:F2258,F2258)-1=1),X2258,
IF(AND(F2258="Peretoe teenus",H2258&lt;[2]an!$M$37,S2258&lt;&gt;"kahepoolne vajaduspõhine",RANK(D2258,$D2258:$D2258)+COUNTIFS($D$2:D2258,D2258,$F$2:F2258,F2258)-1&gt;1),"",
IF(AND(F2258="Peretoe teenus",H2258&lt;[2]an!$M$37,S2258="kahepoolne vajaduspõhine",U2258="",RANK(D2258,$D2258:$D2258)+COUNTIFS($D$2:D2258,D2258,$F$2:F2258,F2258)-1=1),X2258,
IF(AND(F2258="Peretoe teenus",H2258&lt;[2]an!$M$37,S2258="kahepoolne vajaduspõhine",U2258="",RANK(D2258,$D2258:$D2258)+COUNTIFS($D$2:D2258,D2258,$F$2:F2258,F2258)-1&gt;1),"",
IF(AND(F2258="Peretoe teenus",H2258&lt;[2]an!$M$37,S2258="kahepoolne vajaduspõhine",U2258&lt;[2]an!$M$37,RANK(D2258,$D2258:$D2258)+COUNTIFS($D$2:D2258,D2258,$F$2:F2258,F2258)-1=1),X2258,
IF(AND(F2258="Peretoe teenus",H2258&lt;[2]an!$M$37,S2258="kahepoolne vajaduspõhine",U2258&lt;[2]an!$M$37,RANK(D2258,$D2258:$D2258)+COUNTIFS($D$2:D2258,D2258,$F$2:F2258,F2258)-1&gt;1),"",
IF(AND(F2258="Peretoe teenus",H2258&lt;[2]an!$M$37,S2258="kahepoolne vajaduspõhine",U2258&gt;=[2]an!$M$37,U2258&lt;=[2]an!$M$38,RANK(D2258,$D2258:$D2258)+COUNTIFS($D$2:D2258,D2258,$F$2:F2258,F2258)-1=1),
((EOMONTH(U2258,0)-U2258+1)*X2258)/DAY(EOMONTH(U2258,0))+(DAY(U2258)-1)*100/DAY(EOMONTH(U2258,0)),
IF(AND(F2258="Peretoe teenus",H2258&lt;[2]an!$M$37,S2258="kahepoolne vajaduspõhine",U2258&gt;=[2]an!$M$37,U2258&lt;=[2]an!$M$38,RANK(D2258,$D2258:$D2258)+COUNTIFS($D$2:D2258,D2258,$F$2:F2258,F2258)-1&gt;1),"",
IF(AND(F2258="Peretoe teenus",H2258&lt;[2]an!$M$37,S2258="kahepoolne vajaduspõhine",U2258&gt;[2]an!$M$38,RANK(D2258,$D2258:$D2258)+COUNTIFS($D$2:D2258,D2258,$F$2:F2258,F2258)-1=1),X2258,
IF(AND(F2258="Peretoe teenus",H2258&lt;[2]an!$M$37,S2258="kahepoolne vajaduspõhine",U2258&gt;[2]an!$M$38,RANK(D2258,$D2258:$D2258)+COUNTIFS($D$2:D2258,D2258,$F$2:F2258,F2258)-1&gt;1),"",X2258*W2258)))))))))))))),"")</f>
        <v/>
      </c>
      <c r="Z2258" s="18" t="str">
        <f t="shared" si="106"/>
        <v/>
      </c>
      <c r="AA2258" s="19" t="str">
        <f>IFERROR(VLOOKUP(E2258,[2]an!$A$3:$B$81,2,FALSE),"")</f>
        <v/>
      </c>
      <c r="AB2258" s="19" t="str">
        <f>IFERROR(VLOOKUP(AA2258,[2]an!$C$2:$D$16,2,FALSE),"")</f>
        <v/>
      </c>
      <c r="AC2258" s="20"/>
      <c r="AD2258" s="21" t="str">
        <f>IF(A2258=[2]an!$F$36,VLOOKUP([2]an!$F$36,[2]an!$F$36:$H$36,3,FALSE),IF(A2258=[2]an!$F$35,VLOOKUP([2]an!$F$35,[2]an!$F$35:$H$35,3,FALSE),IF(A2258=[2]an!$F$33,VLOOKUP([2]an!$F$33,[2]an!$F$33:$H$33,3,FALSE),IF(A2258=[2]an!$F$31,VLOOKUP([2]an!$F$31,[2]an!$F$31:$H$31,3,FALSE),""))))</f>
        <v/>
      </c>
    </row>
    <row r="2259" spans="6:30" x14ac:dyDescent="0.2">
      <c r="F2259" s="10"/>
      <c r="G2259" s="8" t="str">
        <f t="shared" si="107"/>
        <v/>
      </c>
      <c r="H2259" s="13"/>
      <c r="K2259" s="13"/>
      <c r="L2259" s="10"/>
      <c r="M2259" s="10"/>
      <c r="S2259" s="8" t="str">
        <f>IFERROR(VLOOKUP(D2259,[1]peretoe_teenus!$A$2:$L$2000,5,FALSE),"")</f>
        <v/>
      </c>
      <c r="U2259" s="13"/>
      <c r="V2259" s="15" t="str" cm="1">
        <f t="array" ref="V2259">IFERROR(IF(AND(F2259="Tugigrupp",RANK(K2259,$K2259:$K2259)+COUNTIFS($K$2:K2259,K2259,$L$2:L2259,L2259,$M$2:M2259,M2259,$I$2:I2259,I2259,$G$2:G2259,G2259,$F$2:F2259,F2259)-1=1),SUMPRODUCT(($F$2:$F$4154=F2259)*($G$2:$G$4154=G2259)*($K$2:$K$4154=K2259)*($I$2:$I$4154=I2259)*($L$2:$L$4154=L2259)*($M$2:$M$4154=M2259)),""),"")</f>
        <v/>
      </c>
      <c r="W2259" s="15" t="str">
        <f t="shared" si="105"/>
        <v/>
      </c>
      <c r="X2259" s="16" t="str">
        <f>IF(AND(A2259=[2]an!$G$38,F2259=[2]an!$E$40),[2]an!$G$40,IF(AND(A2259=[2]an!$G$38,F2259=[2]an!$E$41),[2]an!$G$41,IF(AND(A2259=[2]an!$G$38,F2259=[2]an!$E$39,H2259&gt;=[2]an!$M$37),[2]an!$G$39,
IF(AND(A2259=[2]an!$G$38,F2259=[2]an!$E$39,H2259&lt;[2]an!$M$37,S2259="kahepoolne vajaduspõhine",U2259=""),[2]an!$M$40,
IF(AND(A2259=[2]an!$G$38,F2259=[2]an!$E$39,H2259&lt;[2]an!$M$37,S2259="kahepoolne vajaduspõhine",U2259&lt;&gt;""),[2]an!$G$39,
IF(AND(A2259=[2]an!$G$38,F2259=[2]an!$E$39,H2259&lt;[2]an!$M$37,S2259&lt;&gt;"kahepoolne vajaduspõhine"),[2]an!$G$39,
IF(AND(A2259=[2]an!$G$38,F2259=[2]an!$E$42),[2]an!$G$42,
IF(AND(A2259=[2]an!$H$38,F2259=[2]an!$E$40),[2]an!$H$40,IF(AND(A2259=[2]an!$H$38,F2259=[2]an!$E$41),[2]an!$H$41,IF(AND(A2259=[2]an!$H$38,F2259=[2]an!$E$39,H2259&gt;=[2]an!$M$37),[2]an!$H$39,
IF(AND(A2259=[2]an!$H$38,F2259=[2]an!$E$39,H2259&lt;[2]an!$M$37,S2259="kahepoolne vajaduspõhine",U2259=""),[2]an!$M$40,
IF(AND(A2259=[2]an!$H$38,F2259=[2]an!$E$39,H2259&lt;[2]an!$M$37,S2259="kahepoolne vajaduspõhine",U2259&lt;&gt;""),[2]an!$H$39,
IF(AND(A2259=[2]an!$H$38,F2259=[2]an!$E$39,H2259&lt;[2]an!$M$37,S2259&lt;&gt;"kahepoolne vajaduspõhine"),[2]an!$H$39,
IF(AND(A2259=[2]an!$H$38,F2259=[2]an!$E$42),[2]an!$H$42,
IF(AND(A2259=[2]an!$I$38,F2259=[2]an!$E$40),[2]an!$I$40,IF(AND(A2259=[2]an!$I$38,F2259=[2]an!$E$41),[2]an!$I$41,IF(AND(A2259=[2]an!$I$38,F2259=[2]an!$E$39,H2259&gt;=[2]an!$M$37),[2]an!$I$39,
IF(AND(A2259=[2]an!$I$38,F2259=[2]an!$E$39,H2259&lt;[2]an!$M$37,S2259="kahepoolne vajaduspõhine",U2259=""),[2]an!$M$40,
IF(AND(A2259=[2]an!$I$38,F2259=[2]an!$E$39,H2259&lt;[2]an!$M$37,S2259="kahepoolne vajaduspõhine",U2259&lt;&gt;""),[2]an!$I$39,
IF(AND(A2259=[2]an!$I$38,F2259=[2]an!$E$39,H2259&lt;[2]an!$M$37,S2259&lt;&gt;"kahepoolne vajaduspõhine"),[2]an!$I$39,
IF(AND(A2259=[2]an!$I$38,F2259=[2]an!$E$42),[2]an!$I$42,
IF(AND(A2259=[2]an!$J$38,F2259=[2]an!$E$40),[2]an!$J$40,IF(AND(A2259=[2]an!$J$38,F2259=[2]an!$E$41),[2]an!$J$41,IF(AND(A2259=[2]an!$J$38,F2259=[2]an!$E$39,H2259&gt;=[2]an!$M$37),[2]an!$J$39,
IF(AND(A2259=[2]an!$J$38,F2259=[2]an!$E$39,H2259&lt;[2]an!$M$37,S2259="kahepoolne vajaduspõhine",U2259=""),[2]an!$M$40,
IF(AND(A2259=[2]an!$J$38,F2259=[2]an!$E$39,H2259&lt;[2]an!$M$37,S2259="kahepoolne vajaduspõhine",U2259&lt;&gt;""),[2]an!$J$39,
IF(AND(A2259=[2]an!$J$38,F2259=[2]an!$E$39,H2259&lt;[2]an!$M$37,S2259&lt;&gt;"kahepoolne vajaduspõhine"),[2]an!$J$39,
IF(AND(A2259=[2]an!$J$38,F2259=[2]an!$E$42),[2]an!$J$42,""))))))))))))))))))))))))))))</f>
        <v/>
      </c>
      <c r="Y2259" s="17" t="str">
        <f>IFERROR(IF(F2259="Tugigrupp",0,
IF(AND(F2259="Peretoe teenus",H2259&gt;=[2]an!$M$37,RANK(D2259,$D2259:$D2259)+COUNTIFS($D$2:D2259,D2259,$F$2:F2259,F2259)-1&gt;1),"",
IF(AND(F2259="Peretoe teenus",H2259&gt;=[2]an!$M$37,RANK(D2259,$D2259:$D2259)+COUNTIFS($D$2:D2259,D2259,$F$2:F2259,F2259)-1=1,MONTH(H2259)=MONTH(K2259)=TRUE,YEAR(H2259)=YEAR(K2259)=TRUE),((EOMONTH(H2259,0)-H2259+1)*X2259)/DAY(EOMONTH(H2259,0)),
IF(AND(F2259="Peretoe teenus",H2259&gt;=[2]an!$M$37,RANK(D2259,$D2259:$D2259)+COUNTIFS($D$2:D2259,D2259,$F$2:F2259,F2259)-1=1),X2259,
IF(AND(F2259="Peretoe teenus",H2259&lt;[2]an!$M$37,S2259&lt;&gt;"kahepoolne vajaduspõhine",RANK(D2259,$D2259:$D2259)+COUNTIFS($D$2:D2259,D2259,$F$2:F2259,F2259)-1=1),X2259,
IF(AND(F2259="Peretoe teenus",H2259&lt;[2]an!$M$37,S2259&lt;&gt;"kahepoolne vajaduspõhine",RANK(D2259,$D2259:$D2259)+COUNTIFS($D$2:D2259,D2259,$F$2:F2259,F2259)-1&gt;1),"",
IF(AND(F2259="Peretoe teenus",H2259&lt;[2]an!$M$37,S2259="kahepoolne vajaduspõhine",U2259="",RANK(D2259,$D2259:$D2259)+COUNTIFS($D$2:D2259,D2259,$F$2:F2259,F2259)-1=1),X2259,
IF(AND(F2259="Peretoe teenus",H2259&lt;[2]an!$M$37,S2259="kahepoolne vajaduspõhine",U2259="",RANK(D2259,$D2259:$D2259)+COUNTIFS($D$2:D2259,D2259,$F$2:F2259,F2259)-1&gt;1),"",
IF(AND(F2259="Peretoe teenus",H2259&lt;[2]an!$M$37,S2259="kahepoolne vajaduspõhine",U2259&lt;[2]an!$M$37,RANK(D2259,$D2259:$D2259)+COUNTIFS($D$2:D2259,D2259,$F$2:F2259,F2259)-1=1),X2259,
IF(AND(F2259="Peretoe teenus",H2259&lt;[2]an!$M$37,S2259="kahepoolne vajaduspõhine",U2259&lt;[2]an!$M$37,RANK(D2259,$D2259:$D2259)+COUNTIFS($D$2:D2259,D2259,$F$2:F2259,F2259)-1&gt;1),"",
IF(AND(F2259="Peretoe teenus",H2259&lt;[2]an!$M$37,S2259="kahepoolne vajaduspõhine",U2259&gt;=[2]an!$M$37,U2259&lt;=[2]an!$M$38,RANK(D2259,$D2259:$D2259)+COUNTIFS($D$2:D2259,D2259,$F$2:F2259,F2259)-1=1),
((EOMONTH(U2259,0)-U2259+1)*X2259)/DAY(EOMONTH(U2259,0))+(DAY(U2259)-1)*100/DAY(EOMONTH(U2259,0)),
IF(AND(F2259="Peretoe teenus",H2259&lt;[2]an!$M$37,S2259="kahepoolne vajaduspõhine",U2259&gt;=[2]an!$M$37,U2259&lt;=[2]an!$M$38,RANK(D2259,$D2259:$D2259)+COUNTIFS($D$2:D2259,D2259,$F$2:F2259,F2259)-1&gt;1),"",
IF(AND(F2259="Peretoe teenus",H2259&lt;[2]an!$M$37,S2259="kahepoolne vajaduspõhine",U2259&gt;[2]an!$M$38,RANK(D2259,$D2259:$D2259)+COUNTIFS($D$2:D2259,D2259,$F$2:F2259,F2259)-1=1),X2259,
IF(AND(F2259="Peretoe teenus",H2259&lt;[2]an!$M$37,S2259="kahepoolne vajaduspõhine",U2259&gt;[2]an!$M$38,RANK(D2259,$D2259:$D2259)+COUNTIFS($D$2:D2259,D2259,$F$2:F2259,F2259)-1&gt;1),"",X2259*W2259)))))))))))))),"")</f>
        <v/>
      </c>
      <c r="Z2259" s="18" t="str">
        <f t="shared" si="106"/>
        <v/>
      </c>
      <c r="AA2259" s="19" t="str">
        <f>IFERROR(VLOOKUP(E2259,[2]an!$A$3:$B$81,2,FALSE),"")</f>
        <v/>
      </c>
      <c r="AB2259" s="19" t="str">
        <f>IFERROR(VLOOKUP(AA2259,[2]an!$C$2:$D$16,2,FALSE),"")</f>
        <v/>
      </c>
      <c r="AC2259" s="20"/>
      <c r="AD2259" s="21" t="str">
        <f>IF(A2259=[2]an!$F$36,VLOOKUP([2]an!$F$36,[2]an!$F$36:$H$36,3,FALSE),IF(A2259=[2]an!$F$35,VLOOKUP([2]an!$F$35,[2]an!$F$35:$H$35,3,FALSE),IF(A2259=[2]an!$F$33,VLOOKUP([2]an!$F$33,[2]an!$F$33:$H$33,3,FALSE),IF(A2259=[2]an!$F$31,VLOOKUP([2]an!$F$31,[2]an!$F$31:$H$31,3,FALSE),""))))</f>
        <v/>
      </c>
    </row>
    <row r="2260" spans="6:30" x14ac:dyDescent="0.2">
      <c r="F2260" s="10"/>
      <c r="G2260" s="8" t="str">
        <f t="shared" si="107"/>
        <v/>
      </c>
      <c r="H2260" s="13"/>
      <c r="K2260" s="13"/>
      <c r="L2260" s="10"/>
      <c r="M2260" s="10"/>
      <c r="S2260" s="8" t="str">
        <f>IFERROR(VLOOKUP(D2260,[1]peretoe_teenus!$A$2:$L$2000,5,FALSE),"")</f>
        <v/>
      </c>
      <c r="U2260" s="13"/>
      <c r="V2260" s="15" t="str" cm="1">
        <f t="array" ref="V2260">IFERROR(IF(AND(F2260="Tugigrupp",RANK(K2260,$K2260:$K2260)+COUNTIFS($K$2:K2260,K2260,$L$2:L2260,L2260,$M$2:M2260,M2260,$I$2:I2260,I2260,$G$2:G2260,G2260,$F$2:F2260,F2260)-1=1),SUMPRODUCT(($F$2:$F$4154=F2260)*($G$2:$G$4154=G2260)*($K$2:$K$4154=K2260)*($I$2:$I$4154=I2260)*($L$2:$L$4154=L2260)*($M$2:$M$4154=M2260)),""),"")</f>
        <v/>
      </c>
      <c r="W2260" s="15" t="str">
        <f t="shared" si="105"/>
        <v/>
      </c>
      <c r="X2260" s="16" t="str">
        <f>IF(AND(A2260=[2]an!$G$38,F2260=[2]an!$E$40),[2]an!$G$40,IF(AND(A2260=[2]an!$G$38,F2260=[2]an!$E$41),[2]an!$G$41,IF(AND(A2260=[2]an!$G$38,F2260=[2]an!$E$39,H2260&gt;=[2]an!$M$37),[2]an!$G$39,
IF(AND(A2260=[2]an!$G$38,F2260=[2]an!$E$39,H2260&lt;[2]an!$M$37,S2260="kahepoolne vajaduspõhine",U2260=""),[2]an!$M$40,
IF(AND(A2260=[2]an!$G$38,F2260=[2]an!$E$39,H2260&lt;[2]an!$M$37,S2260="kahepoolne vajaduspõhine",U2260&lt;&gt;""),[2]an!$G$39,
IF(AND(A2260=[2]an!$G$38,F2260=[2]an!$E$39,H2260&lt;[2]an!$M$37,S2260&lt;&gt;"kahepoolne vajaduspõhine"),[2]an!$G$39,
IF(AND(A2260=[2]an!$G$38,F2260=[2]an!$E$42),[2]an!$G$42,
IF(AND(A2260=[2]an!$H$38,F2260=[2]an!$E$40),[2]an!$H$40,IF(AND(A2260=[2]an!$H$38,F2260=[2]an!$E$41),[2]an!$H$41,IF(AND(A2260=[2]an!$H$38,F2260=[2]an!$E$39,H2260&gt;=[2]an!$M$37),[2]an!$H$39,
IF(AND(A2260=[2]an!$H$38,F2260=[2]an!$E$39,H2260&lt;[2]an!$M$37,S2260="kahepoolne vajaduspõhine",U2260=""),[2]an!$M$40,
IF(AND(A2260=[2]an!$H$38,F2260=[2]an!$E$39,H2260&lt;[2]an!$M$37,S2260="kahepoolne vajaduspõhine",U2260&lt;&gt;""),[2]an!$H$39,
IF(AND(A2260=[2]an!$H$38,F2260=[2]an!$E$39,H2260&lt;[2]an!$M$37,S2260&lt;&gt;"kahepoolne vajaduspõhine"),[2]an!$H$39,
IF(AND(A2260=[2]an!$H$38,F2260=[2]an!$E$42),[2]an!$H$42,
IF(AND(A2260=[2]an!$I$38,F2260=[2]an!$E$40),[2]an!$I$40,IF(AND(A2260=[2]an!$I$38,F2260=[2]an!$E$41),[2]an!$I$41,IF(AND(A2260=[2]an!$I$38,F2260=[2]an!$E$39,H2260&gt;=[2]an!$M$37),[2]an!$I$39,
IF(AND(A2260=[2]an!$I$38,F2260=[2]an!$E$39,H2260&lt;[2]an!$M$37,S2260="kahepoolne vajaduspõhine",U2260=""),[2]an!$M$40,
IF(AND(A2260=[2]an!$I$38,F2260=[2]an!$E$39,H2260&lt;[2]an!$M$37,S2260="kahepoolne vajaduspõhine",U2260&lt;&gt;""),[2]an!$I$39,
IF(AND(A2260=[2]an!$I$38,F2260=[2]an!$E$39,H2260&lt;[2]an!$M$37,S2260&lt;&gt;"kahepoolne vajaduspõhine"),[2]an!$I$39,
IF(AND(A2260=[2]an!$I$38,F2260=[2]an!$E$42),[2]an!$I$42,
IF(AND(A2260=[2]an!$J$38,F2260=[2]an!$E$40),[2]an!$J$40,IF(AND(A2260=[2]an!$J$38,F2260=[2]an!$E$41),[2]an!$J$41,IF(AND(A2260=[2]an!$J$38,F2260=[2]an!$E$39,H2260&gt;=[2]an!$M$37),[2]an!$J$39,
IF(AND(A2260=[2]an!$J$38,F2260=[2]an!$E$39,H2260&lt;[2]an!$M$37,S2260="kahepoolne vajaduspõhine",U2260=""),[2]an!$M$40,
IF(AND(A2260=[2]an!$J$38,F2260=[2]an!$E$39,H2260&lt;[2]an!$M$37,S2260="kahepoolne vajaduspõhine",U2260&lt;&gt;""),[2]an!$J$39,
IF(AND(A2260=[2]an!$J$38,F2260=[2]an!$E$39,H2260&lt;[2]an!$M$37,S2260&lt;&gt;"kahepoolne vajaduspõhine"),[2]an!$J$39,
IF(AND(A2260=[2]an!$J$38,F2260=[2]an!$E$42),[2]an!$J$42,""))))))))))))))))))))))))))))</f>
        <v/>
      </c>
      <c r="Y2260" s="17" t="str">
        <f>IFERROR(IF(F2260="Tugigrupp",0,
IF(AND(F2260="Peretoe teenus",H2260&gt;=[2]an!$M$37,RANK(D2260,$D2260:$D2260)+COUNTIFS($D$2:D2260,D2260,$F$2:F2260,F2260)-1&gt;1),"",
IF(AND(F2260="Peretoe teenus",H2260&gt;=[2]an!$M$37,RANK(D2260,$D2260:$D2260)+COUNTIFS($D$2:D2260,D2260,$F$2:F2260,F2260)-1=1,MONTH(H2260)=MONTH(K2260)=TRUE,YEAR(H2260)=YEAR(K2260)=TRUE),((EOMONTH(H2260,0)-H2260+1)*X2260)/DAY(EOMONTH(H2260,0)),
IF(AND(F2260="Peretoe teenus",H2260&gt;=[2]an!$M$37,RANK(D2260,$D2260:$D2260)+COUNTIFS($D$2:D2260,D2260,$F$2:F2260,F2260)-1=1),X2260,
IF(AND(F2260="Peretoe teenus",H2260&lt;[2]an!$M$37,S2260&lt;&gt;"kahepoolne vajaduspõhine",RANK(D2260,$D2260:$D2260)+COUNTIFS($D$2:D2260,D2260,$F$2:F2260,F2260)-1=1),X2260,
IF(AND(F2260="Peretoe teenus",H2260&lt;[2]an!$M$37,S2260&lt;&gt;"kahepoolne vajaduspõhine",RANK(D2260,$D2260:$D2260)+COUNTIFS($D$2:D2260,D2260,$F$2:F2260,F2260)-1&gt;1),"",
IF(AND(F2260="Peretoe teenus",H2260&lt;[2]an!$M$37,S2260="kahepoolne vajaduspõhine",U2260="",RANK(D2260,$D2260:$D2260)+COUNTIFS($D$2:D2260,D2260,$F$2:F2260,F2260)-1=1),X2260,
IF(AND(F2260="Peretoe teenus",H2260&lt;[2]an!$M$37,S2260="kahepoolne vajaduspõhine",U2260="",RANK(D2260,$D2260:$D2260)+COUNTIFS($D$2:D2260,D2260,$F$2:F2260,F2260)-1&gt;1),"",
IF(AND(F2260="Peretoe teenus",H2260&lt;[2]an!$M$37,S2260="kahepoolne vajaduspõhine",U2260&lt;[2]an!$M$37,RANK(D2260,$D2260:$D2260)+COUNTIFS($D$2:D2260,D2260,$F$2:F2260,F2260)-1=1),X2260,
IF(AND(F2260="Peretoe teenus",H2260&lt;[2]an!$M$37,S2260="kahepoolne vajaduspõhine",U2260&lt;[2]an!$M$37,RANK(D2260,$D2260:$D2260)+COUNTIFS($D$2:D2260,D2260,$F$2:F2260,F2260)-1&gt;1),"",
IF(AND(F2260="Peretoe teenus",H2260&lt;[2]an!$M$37,S2260="kahepoolne vajaduspõhine",U2260&gt;=[2]an!$M$37,U2260&lt;=[2]an!$M$38,RANK(D2260,$D2260:$D2260)+COUNTIFS($D$2:D2260,D2260,$F$2:F2260,F2260)-1=1),
((EOMONTH(U2260,0)-U2260+1)*X2260)/DAY(EOMONTH(U2260,0))+(DAY(U2260)-1)*100/DAY(EOMONTH(U2260,0)),
IF(AND(F2260="Peretoe teenus",H2260&lt;[2]an!$M$37,S2260="kahepoolne vajaduspõhine",U2260&gt;=[2]an!$M$37,U2260&lt;=[2]an!$M$38,RANK(D2260,$D2260:$D2260)+COUNTIFS($D$2:D2260,D2260,$F$2:F2260,F2260)-1&gt;1),"",
IF(AND(F2260="Peretoe teenus",H2260&lt;[2]an!$M$37,S2260="kahepoolne vajaduspõhine",U2260&gt;[2]an!$M$38,RANK(D2260,$D2260:$D2260)+COUNTIFS($D$2:D2260,D2260,$F$2:F2260,F2260)-1=1),X2260,
IF(AND(F2260="Peretoe teenus",H2260&lt;[2]an!$M$37,S2260="kahepoolne vajaduspõhine",U2260&gt;[2]an!$M$38,RANK(D2260,$D2260:$D2260)+COUNTIFS($D$2:D2260,D2260,$F$2:F2260,F2260)-1&gt;1),"",X2260*W2260)))))))))))))),"")</f>
        <v/>
      </c>
      <c r="Z2260" s="18" t="str">
        <f t="shared" si="106"/>
        <v/>
      </c>
      <c r="AA2260" s="19" t="str">
        <f>IFERROR(VLOOKUP(E2260,[2]an!$A$3:$B$81,2,FALSE),"")</f>
        <v/>
      </c>
      <c r="AB2260" s="19" t="str">
        <f>IFERROR(VLOOKUP(AA2260,[2]an!$C$2:$D$16,2,FALSE),"")</f>
        <v/>
      </c>
      <c r="AC2260" s="20"/>
      <c r="AD2260" s="21" t="str">
        <f>IF(A2260=[2]an!$F$36,VLOOKUP([2]an!$F$36,[2]an!$F$36:$H$36,3,FALSE),IF(A2260=[2]an!$F$35,VLOOKUP([2]an!$F$35,[2]an!$F$35:$H$35,3,FALSE),IF(A2260=[2]an!$F$33,VLOOKUP([2]an!$F$33,[2]an!$F$33:$H$33,3,FALSE),IF(A2260=[2]an!$F$31,VLOOKUP([2]an!$F$31,[2]an!$F$31:$H$31,3,FALSE),""))))</f>
        <v/>
      </c>
    </row>
    <row r="2261" spans="6:30" x14ac:dyDescent="0.2">
      <c r="F2261" s="10"/>
      <c r="G2261" s="8" t="str">
        <f t="shared" si="107"/>
        <v/>
      </c>
      <c r="H2261" s="13"/>
      <c r="K2261" s="13"/>
      <c r="L2261" s="10"/>
      <c r="M2261" s="10"/>
      <c r="S2261" s="8" t="str">
        <f>IFERROR(VLOOKUP(D2261,[1]peretoe_teenus!$A$2:$L$2000,5,FALSE),"")</f>
        <v/>
      </c>
      <c r="U2261" s="13"/>
      <c r="V2261" s="15" t="str" cm="1">
        <f t="array" ref="V2261">IFERROR(IF(AND(F2261="Tugigrupp",RANK(K2261,$K2261:$K2261)+COUNTIFS($K$2:K2261,K2261,$L$2:L2261,L2261,$M$2:M2261,M2261,$I$2:I2261,I2261,$G$2:G2261,G2261,$F$2:F2261,F2261)-1=1),SUMPRODUCT(($F$2:$F$4154=F2261)*($G$2:$G$4154=G2261)*($K$2:$K$4154=K2261)*($I$2:$I$4154=I2261)*($L$2:$L$4154=L2261)*($M$2:$M$4154=M2261)),""),"")</f>
        <v/>
      </c>
      <c r="W2261" s="15" t="str">
        <f t="shared" si="105"/>
        <v/>
      </c>
      <c r="X2261" s="16" t="str">
        <f>IF(AND(A2261=[2]an!$G$38,F2261=[2]an!$E$40),[2]an!$G$40,IF(AND(A2261=[2]an!$G$38,F2261=[2]an!$E$41),[2]an!$G$41,IF(AND(A2261=[2]an!$G$38,F2261=[2]an!$E$39,H2261&gt;=[2]an!$M$37),[2]an!$G$39,
IF(AND(A2261=[2]an!$G$38,F2261=[2]an!$E$39,H2261&lt;[2]an!$M$37,S2261="kahepoolne vajaduspõhine",U2261=""),[2]an!$M$40,
IF(AND(A2261=[2]an!$G$38,F2261=[2]an!$E$39,H2261&lt;[2]an!$M$37,S2261="kahepoolne vajaduspõhine",U2261&lt;&gt;""),[2]an!$G$39,
IF(AND(A2261=[2]an!$G$38,F2261=[2]an!$E$39,H2261&lt;[2]an!$M$37,S2261&lt;&gt;"kahepoolne vajaduspõhine"),[2]an!$G$39,
IF(AND(A2261=[2]an!$G$38,F2261=[2]an!$E$42),[2]an!$G$42,
IF(AND(A2261=[2]an!$H$38,F2261=[2]an!$E$40),[2]an!$H$40,IF(AND(A2261=[2]an!$H$38,F2261=[2]an!$E$41),[2]an!$H$41,IF(AND(A2261=[2]an!$H$38,F2261=[2]an!$E$39,H2261&gt;=[2]an!$M$37),[2]an!$H$39,
IF(AND(A2261=[2]an!$H$38,F2261=[2]an!$E$39,H2261&lt;[2]an!$M$37,S2261="kahepoolne vajaduspõhine",U2261=""),[2]an!$M$40,
IF(AND(A2261=[2]an!$H$38,F2261=[2]an!$E$39,H2261&lt;[2]an!$M$37,S2261="kahepoolne vajaduspõhine",U2261&lt;&gt;""),[2]an!$H$39,
IF(AND(A2261=[2]an!$H$38,F2261=[2]an!$E$39,H2261&lt;[2]an!$M$37,S2261&lt;&gt;"kahepoolne vajaduspõhine"),[2]an!$H$39,
IF(AND(A2261=[2]an!$H$38,F2261=[2]an!$E$42),[2]an!$H$42,
IF(AND(A2261=[2]an!$I$38,F2261=[2]an!$E$40),[2]an!$I$40,IF(AND(A2261=[2]an!$I$38,F2261=[2]an!$E$41),[2]an!$I$41,IF(AND(A2261=[2]an!$I$38,F2261=[2]an!$E$39,H2261&gt;=[2]an!$M$37),[2]an!$I$39,
IF(AND(A2261=[2]an!$I$38,F2261=[2]an!$E$39,H2261&lt;[2]an!$M$37,S2261="kahepoolne vajaduspõhine",U2261=""),[2]an!$M$40,
IF(AND(A2261=[2]an!$I$38,F2261=[2]an!$E$39,H2261&lt;[2]an!$M$37,S2261="kahepoolne vajaduspõhine",U2261&lt;&gt;""),[2]an!$I$39,
IF(AND(A2261=[2]an!$I$38,F2261=[2]an!$E$39,H2261&lt;[2]an!$M$37,S2261&lt;&gt;"kahepoolne vajaduspõhine"),[2]an!$I$39,
IF(AND(A2261=[2]an!$I$38,F2261=[2]an!$E$42),[2]an!$I$42,
IF(AND(A2261=[2]an!$J$38,F2261=[2]an!$E$40),[2]an!$J$40,IF(AND(A2261=[2]an!$J$38,F2261=[2]an!$E$41),[2]an!$J$41,IF(AND(A2261=[2]an!$J$38,F2261=[2]an!$E$39,H2261&gt;=[2]an!$M$37),[2]an!$J$39,
IF(AND(A2261=[2]an!$J$38,F2261=[2]an!$E$39,H2261&lt;[2]an!$M$37,S2261="kahepoolne vajaduspõhine",U2261=""),[2]an!$M$40,
IF(AND(A2261=[2]an!$J$38,F2261=[2]an!$E$39,H2261&lt;[2]an!$M$37,S2261="kahepoolne vajaduspõhine",U2261&lt;&gt;""),[2]an!$J$39,
IF(AND(A2261=[2]an!$J$38,F2261=[2]an!$E$39,H2261&lt;[2]an!$M$37,S2261&lt;&gt;"kahepoolne vajaduspõhine"),[2]an!$J$39,
IF(AND(A2261=[2]an!$J$38,F2261=[2]an!$E$42),[2]an!$J$42,""))))))))))))))))))))))))))))</f>
        <v/>
      </c>
      <c r="Y2261" s="17" t="str">
        <f>IFERROR(IF(F2261="Tugigrupp",0,
IF(AND(F2261="Peretoe teenus",H2261&gt;=[2]an!$M$37,RANK(D2261,$D2261:$D2261)+COUNTIFS($D$2:D2261,D2261,$F$2:F2261,F2261)-1&gt;1),"",
IF(AND(F2261="Peretoe teenus",H2261&gt;=[2]an!$M$37,RANK(D2261,$D2261:$D2261)+COUNTIFS($D$2:D2261,D2261,$F$2:F2261,F2261)-1=1,MONTH(H2261)=MONTH(K2261)=TRUE,YEAR(H2261)=YEAR(K2261)=TRUE),((EOMONTH(H2261,0)-H2261+1)*X2261)/DAY(EOMONTH(H2261,0)),
IF(AND(F2261="Peretoe teenus",H2261&gt;=[2]an!$M$37,RANK(D2261,$D2261:$D2261)+COUNTIFS($D$2:D2261,D2261,$F$2:F2261,F2261)-1=1),X2261,
IF(AND(F2261="Peretoe teenus",H2261&lt;[2]an!$M$37,S2261&lt;&gt;"kahepoolne vajaduspõhine",RANK(D2261,$D2261:$D2261)+COUNTIFS($D$2:D2261,D2261,$F$2:F2261,F2261)-1=1),X2261,
IF(AND(F2261="Peretoe teenus",H2261&lt;[2]an!$M$37,S2261&lt;&gt;"kahepoolne vajaduspõhine",RANK(D2261,$D2261:$D2261)+COUNTIFS($D$2:D2261,D2261,$F$2:F2261,F2261)-1&gt;1),"",
IF(AND(F2261="Peretoe teenus",H2261&lt;[2]an!$M$37,S2261="kahepoolne vajaduspõhine",U2261="",RANK(D2261,$D2261:$D2261)+COUNTIFS($D$2:D2261,D2261,$F$2:F2261,F2261)-1=1),X2261,
IF(AND(F2261="Peretoe teenus",H2261&lt;[2]an!$M$37,S2261="kahepoolne vajaduspõhine",U2261="",RANK(D2261,$D2261:$D2261)+COUNTIFS($D$2:D2261,D2261,$F$2:F2261,F2261)-1&gt;1),"",
IF(AND(F2261="Peretoe teenus",H2261&lt;[2]an!$M$37,S2261="kahepoolne vajaduspõhine",U2261&lt;[2]an!$M$37,RANK(D2261,$D2261:$D2261)+COUNTIFS($D$2:D2261,D2261,$F$2:F2261,F2261)-1=1),X2261,
IF(AND(F2261="Peretoe teenus",H2261&lt;[2]an!$M$37,S2261="kahepoolne vajaduspõhine",U2261&lt;[2]an!$M$37,RANK(D2261,$D2261:$D2261)+COUNTIFS($D$2:D2261,D2261,$F$2:F2261,F2261)-1&gt;1),"",
IF(AND(F2261="Peretoe teenus",H2261&lt;[2]an!$M$37,S2261="kahepoolne vajaduspõhine",U2261&gt;=[2]an!$M$37,U2261&lt;=[2]an!$M$38,RANK(D2261,$D2261:$D2261)+COUNTIFS($D$2:D2261,D2261,$F$2:F2261,F2261)-1=1),
((EOMONTH(U2261,0)-U2261+1)*X2261)/DAY(EOMONTH(U2261,0))+(DAY(U2261)-1)*100/DAY(EOMONTH(U2261,0)),
IF(AND(F2261="Peretoe teenus",H2261&lt;[2]an!$M$37,S2261="kahepoolne vajaduspõhine",U2261&gt;=[2]an!$M$37,U2261&lt;=[2]an!$M$38,RANK(D2261,$D2261:$D2261)+COUNTIFS($D$2:D2261,D2261,$F$2:F2261,F2261)-1&gt;1),"",
IF(AND(F2261="Peretoe teenus",H2261&lt;[2]an!$M$37,S2261="kahepoolne vajaduspõhine",U2261&gt;[2]an!$M$38,RANK(D2261,$D2261:$D2261)+COUNTIFS($D$2:D2261,D2261,$F$2:F2261,F2261)-1=1),X2261,
IF(AND(F2261="Peretoe teenus",H2261&lt;[2]an!$M$37,S2261="kahepoolne vajaduspõhine",U2261&gt;[2]an!$M$38,RANK(D2261,$D2261:$D2261)+COUNTIFS($D$2:D2261,D2261,$F$2:F2261,F2261)-1&gt;1),"",X2261*W2261)))))))))))))),"")</f>
        <v/>
      </c>
      <c r="Z2261" s="18" t="str">
        <f t="shared" si="106"/>
        <v/>
      </c>
      <c r="AA2261" s="19" t="str">
        <f>IFERROR(VLOOKUP(E2261,[2]an!$A$3:$B$81,2,FALSE),"")</f>
        <v/>
      </c>
      <c r="AB2261" s="19" t="str">
        <f>IFERROR(VLOOKUP(AA2261,[2]an!$C$2:$D$16,2,FALSE),"")</f>
        <v/>
      </c>
      <c r="AC2261" s="20"/>
      <c r="AD2261" s="21" t="str">
        <f>IF(A2261=[2]an!$F$36,VLOOKUP([2]an!$F$36,[2]an!$F$36:$H$36,3,FALSE),IF(A2261=[2]an!$F$35,VLOOKUP([2]an!$F$35,[2]an!$F$35:$H$35,3,FALSE),IF(A2261=[2]an!$F$33,VLOOKUP([2]an!$F$33,[2]an!$F$33:$H$33,3,FALSE),IF(A2261=[2]an!$F$31,VLOOKUP([2]an!$F$31,[2]an!$F$31:$H$31,3,FALSE),""))))</f>
        <v/>
      </c>
    </row>
    <row r="2262" spans="6:30" x14ac:dyDescent="0.2">
      <c r="F2262" s="10"/>
      <c r="G2262" s="8" t="str">
        <f t="shared" si="107"/>
        <v/>
      </c>
      <c r="H2262" s="13"/>
      <c r="K2262" s="13"/>
      <c r="L2262" s="10"/>
      <c r="M2262" s="10"/>
      <c r="S2262" s="8" t="str">
        <f>IFERROR(VLOOKUP(D2262,[1]peretoe_teenus!$A$2:$L$2000,5,FALSE),"")</f>
        <v/>
      </c>
      <c r="U2262" s="13"/>
      <c r="V2262" s="15" t="str" cm="1">
        <f t="array" ref="V2262">IFERROR(IF(AND(F2262="Tugigrupp",RANK(K2262,$K2262:$K2262)+COUNTIFS($K$2:K2262,K2262,$L$2:L2262,L2262,$M$2:M2262,M2262,$I$2:I2262,I2262,$G$2:G2262,G2262,$F$2:F2262,F2262)-1=1),SUMPRODUCT(($F$2:$F$4154=F2262)*($G$2:$G$4154=G2262)*($K$2:$K$4154=K2262)*($I$2:$I$4154=I2262)*($L$2:$L$4154=L2262)*($M$2:$M$4154=M2262)),""),"")</f>
        <v/>
      </c>
      <c r="W2262" s="15" t="str">
        <f t="shared" si="105"/>
        <v/>
      </c>
      <c r="X2262" s="16" t="str">
        <f>IF(AND(A2262=[2]an!$G$38,F2262=[2]an!$E$40),[2]an!$G$40,IF(AND(A2262=[2]an!$G$38,F2262=[2]an!$E$41),[2]an!$G$41,IF(AND(A2262=[2]an!$G$38,F2262=[2]an!$E$39,H2262&gt;=[2]an!$M$37),[2]an!$G$39,
IF(AND(A2262=[2]an!$G$38,F2262=[2]an!$E$39,H2262&lt;[2]an!$M$37,S2262="kahepoolne vajaduspõhine",U2262=""),[2]an!$M$40,
IF(AND(A2262=[2]an!$G$38,F2262=[2]an!$E$39,H2262&lt;[2]an!$M$37,S2262="kahepoolne vajaduspõhine",U2262&lt;&gt;""),[2]an!$G$39,
IF(AND(A2262=[2]an!$G$38,F2262=[2]an!$E$39,H2262&lt;[2]an!$M$37,S2262&lt;&gt;"kahepoolne vajaduspõhine"),[2]an!$G$39,
IF(AND(A2262=[2]an!$G$38,F2262=[2]an!$E$42),[2]an!$G$42,
IF(AND(A2262=[2]an!$H$38,F2262=[2]an!$E$40),[2]an!$H$40,IF(AND(A2262=[2]an!$H$38,F2262=[2]an!$E$41),[2]an!$H$41,IF(AND(A2262=[2]an!$H$38,F2262=[2]an!$E$39,H2262&gt;=[2]an!$M$37),[2]an!$H$39,
IF(AND(A2262=[2]an!$H$38,F2262=[2]an!$E$39,H2262&lt;[2]an!$M$37,S2262="kahepoolne vajaduspõhine",U2262=""),[2]an!$M$40,
IF(AND(A2262=[2]an!$H$38,F2262=[2]an!$E$39,H2262&lt;[2]an!$M$37,S2262="kahepoolne vajaduspõhine",U2262&lt;&gt;""),[2]an!$H$39,
IF(AND(A2262=[2]an!$H$38,F2262=[2]an!$E$39,H2262&lt;[2]an!$M$37,S2262&lt;&gt;"kahepoolne vajaduspõhine"),[2]an!$H$39,
IF(AND(A2262=[2]an!$H$38,F2262=[2]an!$E$42),[2]an!$H$42,
IF(AND(A2262=[2]an!$I$38,F2262=[2]an!$E$40),[2]an!$I$40,IF(AND(A2262=[2]an!$I$38,F2262=[2]an!$E$41),[2]an!$I$41,IF(AND(A2262=[2]an!$I$38,F2262=[2]an!$E$39,H2262&gt;=[2]an!$M$37),[2]an!$I$39,
IF(AND(A2262=[2]an!$I$38,F2262=[2]an!$E$39,H2262&lt;[2]an!$M$37,S2262="kahepoolne vajaduspõhine",U2262=""),[2]an!$M$40,
IF(AND(A2262=[2]an!$I$38,F2262=[2]an!$E$39,H2262&lt;[2]an!$M$37,S2262="kahepoolne vajaduspõhine",U2262&lt;&gt;""),[2]an!$I$39,
IF(AND(A2262=[2]an!$I$38,F2262=[2]an!$E$39,H2262&lt;[2]an!$M$37,S2262&lt;&gt;"kahepoolne vajaduspõhine"),[2]an!$I$39,
IF(AND(A2262=[2]an!$I$38,F2262=[2]an!$E$42),[2]an!$I$42,
IF(AND(A2262=[2]an!$J$38,F2262=[2]an!$E$40),[2]an!$J$40,IF(AND(A2262=[2]an!$J$38,F2262=[2]an!$E$41),[2]an!$J$41,IF(AND(A2262=[2]an!$J$38,F2262=[2]an!$E$39,H2262&gt;=[2]an!$M$37),[2]an!$J$39,
IF(AND(A2262=[2]an!$J$38,F2262=[2]an!$E$39,H2262&lt;[2]an!$M$37,S2262="kahepoolne vajaduspõhine",U2262=""),[2]an!$M$40,
IF(AND(A2262=[2]an!$J$38,F2262=[2]an!$E$39,H2262&lt;[2]an!$M$37,S2262="kahepoolne vajaduspõhine",U2262&lt;&gt;""),[2]an!$J$39,
IF(AND(A2262=[2]an!$J$38,F2262=[2]an!$E$39,H2262&lt;[2]an!$M$37,S2262&lt;&gt;"kahepoolne vajaduspõhine"),[2]an!$J$39,
IF(AND(A2262=[2]an!$J$38,F2262=[2]an!$E$42),[2]an!$J$42,""))))))))))))))))))))))))))))</f>
        <v/>
      </c>
      <c r="Y2262" s="17" t="str">
        <f>IFERROR(IF(F2262="Tugigrupp",0,
IF(AND(F2262="Peretoe teenus",H2262&gt;=[2]an!$M$37,RANK(D2262,$D2262:$D2262)+COUNTIFS($D$2:D2262,D2262,$F$2:F2262,F2262)-1&gt;1),"",
IF(AND(F2262="Peretoe teenus",H2262&gt;=[2]an!$M$37,RANK(D2262,$D2262:$D2262)+COUNTIFS($D$2:D2262,D2262,$F$2:F2262,F2262)-1=1,MONTH(H2262)=MONTH(K2262)=TRUE,YEAR(H2262)=YEAR(K2262)=TRUE),((EOMONTH(H2262,0)-H2262+1)*X2262)/DAY(EOMONTH(H2262,0)),
IF(AND(F2262="Peretoe teenus",H2262&gt;=[2]an!$M$37,RANK(D2262,$D2262:$D2262)+COUNTIFS($D$2:D2262,D2262,$F$2:F2262,F2262)-1=1),X2262,
IF(AND(F2262="Peretoe teenus",H2262&lt;[2]an!$M$37,S2262&lt;&gt;"kahepoolne vajaduspõhine",RANK(D2262,$D2262:$D2262)+COUNTIFS($D$2:D2262,D2262,$F$2:F2262,F2262)-1=1),X2262,
IF(AND(F2262="Peretoe teenus",H2262&lt;[2]an!$M$37,S2262&lt;&gt;"kahepoolne vajaduspõhine",RANK(D2262,$D2262:$D2262)+COUNTIFS($D$2:D2262,D2262,$F$2:F2262,F2262)-1&gt;1),"",
IF(AND(F2262="Peretoe teenus",H2262&lt;[2]an!$M$37,S2262="kahepoolne vajaduspõhine",U2262="",RANK(D2262,$D2262:$D2262)+COUNTIFS($D$2:D2262,D2262,$F$2:F2262,F2262)-1=1),X2262,
IF(AND(F2262="Peretoe teenus",H2262&lt;[2]an!$M$37,S2262="kahepoolne vajaduspõhine",U2262="",RANK(D2262,$D2262:$D2262)+COUNTIFS($D$2:D2262,D2262,$F$2:F2262,F2262)-1&gt;1),"",
IF(AND(F2262="Peretoe teenus",H2262&lt;[2]an!$M$37,S2262="kahepoolne vajaduspõhine",U2262&lt;[2]an!$M$37,RANK(D2262,$D2262:$D2262)+COUNTIFS($D$2:D2262,D2262,$F$2:F2262,F2262)-1=1),X2262,
IF(AND(F2262="Peretoe teenus",H2262&lt;[2]an!$M$37,S2262="kahepoolne vajaduspõhine",U2262&lt;[2]an!$M$37,RANK(D2262,$D2262:$D2262)+COUNTIFS($D$2:D2262,D2262,$F$2:F2262,F2262)-1&gt;1),"",
IF(AND(F2262="Peretoe teenus",H2262&lt;[2]an!$M$37,S2262="kahepoolne vajaduspõhine",U2262&gt;=[2]an!$M$37,U2262&lt;=[2]an!$M$38,RANK(D2262,$D2262:$D2262)+COUNTIFS($D$2:D2262,D2262,$F$2:F2262,F2262)-1=1),
((EOMONTH(U2262,0)-U2262+1)*X2262)/DAY(EOMONTH(U2262,0))+(DAY(U2262)-1)*100/DAY(EOMONTH(U2262,0)),
IF(AND(F2262="Peretoe teenus",H2262&lt;[2]an!$M$37,S2262="kahepoolne vajaduspõhine",U2262&gt;=[2]an!$M$37,U2262&lt;=[2]an!$M$38,RANK(D2262,$D2262:$D2262)+COUNTIFS($D$2:D2262,D2262,$F$2:F2262,F2262)-1&gt;1),"",
IF(AND(F2262="Peretoe teenus",H2262&lt;[2]an!$M$37,S2262="kahepoolne vajaduspõhine",U2262&gt;[2]an!$M$38,RANK(D2262,$D2262:$D2262)+COUNTIFS($D$2:D2262,D2262,$F$2:F2262,F2262)-1=1),X2262,
IF(AND(F2262="Peretoe teenus",H2262&lt;[2]an!$M$37,S2262="kahepoolne vajaduspõhine",U2262&gt;[2]an!$M$38,RANK(D2262,$D2262:$D2262)+COUNTIFS($D$2:D2262,D2262,$F$2:F2262,F2262)-1&gt;1),"",X2262*W2262)))))))))))))),"")</f>
        <v/>
      </c>
      <c r="Z2262" s="18" t="str">
        <f t="shared" si="106"/>
        <v/>
      </c>
      <c r="AA2262" s="19" t="str">
        <f>IFERROR(VLOOKUP(E2262,[2]an!$A$3:$B$81,2,FALSE),"")</f>
        <v/>
      </c>
      <c r="AB2262" s="19" t="str">
        <f>IFERROR(VLOOKUP(AA2262,[2]an!$C$2:$D$16,2,FALSE),"")</f>
        <v/>
      </c>
      <c r="AC2262" s="20"/>
      <c r="AD2262" s="21" t="str">
        <f>IF(A2262=[2]an!$F$36,VLOOKUP([2]an!$F$36,[2]an!$F$36:$H$36,3,FALSE),IF(A2262=[2]an!$F$35,VLOOKUP([2]an!$F$35,[2]an!$F$35:$H$35,3,FALSE),IF(A2262=[2]an!$F$33,VLOOKUP([2]an!$F$33,[2]an!$F$33:$H$33,3,FALSE),IF(A2262=[2]an!$F$31,VLOOKUP([2]an!$F$31,[2]an!$F$31:$H$31,3,FALSE),""))))</f>
        <v/>
      </c>
    </row>
    <row r="2263" spans="6:30" x14ac:dyDescent="0.2">
      <c r="F2263" s="10"/>
      <c r="G2263" s="8" t="str">
        <f t="shared" si="107"/>
        <v/>
      </c>
      <c r="H2263" s="13"/>
      <c r="K2263" s="13"/>
      <c r="L2263" s="10"/>
      <c r="M2263" s="10"/>
      <c r="S2263" s="8" t="str">
        <f>IFERROR(VLOOKUP(D2263,[1]peretoe_teenus!$A$2:$L$2000,5,FALSE),"")</f>
        <v/>
      </c>
      <c r="U2263" s="13"/>
      <c r="V2263" s="15" t="str" cm="1">
        <f t="array" ref="V2263">IFERROR(IF(AND(F2263="Tugigrupp",RANK(K2263,$K2263:$K2263)+COUNTIFS($K$2:K2263,K2263,$L$2:L2263,L2263,$M$2:M2263,M2263,$I$2:I2263,I2263,$G$2:G2263,G2263,$F$2:F2263,F2263)-1=1),SUMPRODUCT(($F$2:$F$4154=F2263)*($G$2:$G$4154=G2263)*($K$2:$K$4154=K2263)*($I$2:$I$4154=I2263)*($L$2:$L$4154=L2263)*($M$2:$M$4154=M2263)),""),"")</f>
        <v/>
      </c>
      <c r="W2263" s="15" t="str">
        <f t="shared" si="105"/>
        <v/>
      </c>
      <c r="X2263" s="16" t="str">
        <f>IF(AND(A2263=[2]an!$G$38,F2263=[2]an!$E$40),[2]an!$G$40,IF(AND(A2263=[2]an!$G$38,F2263=[2]an!$E$41),[2]an!$G$41,IF(AND(A2263=[2]an!$G$38,F2263=[2]an!$E$39,H2263&gt;=[2]an!$M$37),[2]an!$G$39,
IF(AND(A2263=[2]an!$G$38,F2263=[2]an!$E$39,H2263&lt;[2]an!$M$37,S2263="kahepoolne vajaduspõhine",U2263=""),[2]an!$M$40,
IF(AND(A2263=[2]an!$G$38,F2263=[2]an!$E$39,H2263&lt;[2]an!$M$37,S2263="kahepoolne vajaduspõhine",U2263&lt;&gt;""),[2]an!$G$39,
IF(AND(A2263=[2]an!$G$38,F2263=[2]an!$E$39,H2263&lt;[2]an!$M$37,S2263&lt;&gt;"kahepoolne vajaduspõhine"),[2]an!$G$39,
IF(AND(A2263=[2]an!$G$38,F2263=[2]an!$E$42),[2]an!$G$42,
IF(AND(A2263=[2]an!$H$38,F2263=[2]an!$E$40),[2]an!$H$40,IF(AND(A2263=[2]an!$H$38,F2263=[2]an!$E$41),[2]an!$H$41,IF(AND(A2263=[2]an!$H$38,F2263=[2]an!$E$39,H2263&gt;=[2]an!$M$37),[2]an!$H$39,
IF(AND(A2263=[2]an!$H$38,F2263=[2]an!$E$39,H2263&lt;[2]an!$M$37,S2263="kahepoolne vajaduspõhine",U2263=""),[2]an!$M$40,
IF(AND(A2263=[2]an!$H$38,F2263=[2]an!$E$39,H2263&lt;[2]an!$M$37,S2263="kahepoolne vajaduspõhine",U2263&lt;&gt;""),[2]an!$H$39,
IF(AND(A2263=[2]an!$H$38,F2263=[2]an!$E$39,H2263&lt;[2]an!$M$37,S2263&lt;&gt;"kahepoolne vajaduspõhine"),[2]an!$H$39,
IF(AND(A2263=[2]an!$H$38,F2263=[2]an!$E$42),[2]an!$H$42,
IF(AND(A2263=[2]an!$I$38,F2263=[2]an!$E$40),[2]an!$I$40,IF(AND(A2263=[2]an!$I$38,F2263=[2]an!$E$41),[2]an!$I$41,IF(AND(A2263=[2]an!$I$38,F2263=[2]an!$E$39,H2263&gt;=[2]an!$M$37),[2]an!$I$39,
IF(AND(A2263=[2]an!$I$38,F2263=[2]an!$E$39,H2263&lt;[2]an!$M$37,S2263="kahepoolne vajaduspõhine",U2263=""),[2]an!$M$40,
IF(AND(A2263=[2]an!$I$38,F2263=[2]an!$E$39,H2263&lt;[2]an!$M$37,S2263="kahepoolne vajaduspõhine",U2263&lt;&gt;""),[2]an!$I$39,
IF(AND(A2263=[2]an!$I$38,F2263=[2]an!$E$39,H2263&lt;[2]an!$M$37,S2263&lt;&gt;"kahepoolne vajaduspõhine"),[2]an!$I$39,
IF(AND(A2263=[2]an!$I$38,F2263=[2]an!$E$42),[2]an!$I$42,
IF(AND(A2263=[2]an!$J$38,F2263=[2]an!$E$40),[2]an!$J$40,IF(AND(A2263=[2]an!$J$38,F2263=[2]an!$E$41),[2]an!$J$41,IF(AND(A2263=[2]an!$J$38,F2263=[2]an!$E$39,H2263&gt;=[2]an!$M$37),[2]an!$J$39,
IF(AND(A2263=[2]an!$J$38,F2263=[2]an!$E$39,H2263&lt;[2]an!$M$37,S2263="kahepoolne vajaduspõhine",U2263=""),[2]an!$M$40,
IF(AND(A2263=[2]an!$J$38,F2263=[2]an!$E$39,H2263&lt;[2]an!$M$37,S2263="kahepoolne vajaduspõhine",U2263&lt;&gt;""),[2]an!$J$39,
IF(AND(A2263=[2]an!$J$38,F2263=[2]an!$E$39,H2263&lt;[2]an!$M$37,S2263&lt;&gt;"kahepoolne vajaduspõhine"),[2]an!$J$39,
IF(AND(A2263=[2]an!$J$38,F2263=[2]an!$E$42),[2]an!$J$42,""))))))))))))))))))))))))))))</f>
        <v/>
      </c>
      <c r="Y2263" s="17" t="str">
        <f>IFERROR(IF(F2263="Tugigrupp",0,
IF(AND(F2263="Peretoe teenus",H2263&gt;=[2]an!$M$37,RANK(D2263,$D2263:$D2263)+COUNTIFS($D$2:D2263,D2263,$F$2:F2263,F2263)-1&gt;1),"",
IF(AND(F2263="Peretoe teenus",H2263&gt;=[2]an!$M$37,RANK(D2263,$D2263:$D2263)+COUNTIFS($D$2:D2263,D2263,$F$2:F2263,F2263)-1=1,MONTH(H2263)=MONTH(K2263)=TRUE,YEAR(H2263)=YEAR(K2263)=TRUE),((EOMONTH(H2263,0)-H2263+1)*X2263)/DAY(EOMONTH(H2263,0)),
IF(AND(F2263="Peretoe teenus",H2263&gt;=[2]an!$M$37,RANK(D2263,$D2263:$D2263)+COUNTIFS($D$2:D2263,D2263,$F$2:F2263,F2263)-1=1),X2263,
IF(AND(F2263="Peretoe teenus",H2263&lt;[2]an!$M$37,S2263&lt;&gt;"kahepoolne vajaduspõhine",RANK(D2263,$D2263:$D2263)+COUNTIFS($D$2:D2263,D2263,$F$2:F2263,F2263)-1=1),X2263,
IF(AND(F2263="Peretoe teenus",H2263&lt;[2]an!$M$37,S2263&lt;&gt;"kahepoolne vajaduspõhine",RANK(D2263,$D2263:$D2263)+COUNTIFS($D$2:D2263,D2263,$F$2:F2263,F2263)-1&gt;1),"",
IF(AND(F2263="Peretoe teenus",H2263&lt;[2]an!$M$37,S2263="kahepoolne vajaduspõhine",U2263="",RANK(D2263,$D2263:$D2263)+COUNTIFS($D$2:D2263,D2263,$F$2:F2263,F2263)-1=1),X2263,
IF(AND(F2263="Peretoe teenus",H2263&lt;[2]an!$M$37,S2263="kahepoolne vajaduspõhine",U2263="",RANK(D2263,$D2263:$D2263)+COUNTIFS($D$2:D2263,D2263,$F$2:F2263,F2263)-1&gt;1),"",
IF(AND(F2263="Peretoe teenus",H2263&lt;[2]an!$M$37,S2263="kahepoolne vajaduspõhine",U2263&lt;[2]an!$M$37,RANK(D2263,$D2263:$D2263)+COUNTIFS($D$2:D2263,D2263,$F$2:F2263,F2263)-1=1),X2263,
IF(AND(F2263="Peretoe teenus",H2263&lt;[2]an!$M$37,S2263="kahepoolne vajaduspõhine",U2263&lt;[2]an!$M$37,RANK(D2263,$D2263:$D2263)+COUNTIFS($D$2:D2263,D2263,$F$2:F2263,F2263)-1&gt;1),"",
IF(AND(F2263="Peretoe teenus",H2263&lt;[2]an!$M$37,S2263="kahepoolne vajaduspõhine",U2263&gt;=[2]an!$M$37,U2263&lt;=[2]an!$M$38,RANK(D2263,$D2263:$D2263)+COUNTIFS($D$2:D2263,D2263,$F$2:F2263,F2263)-1=1),
((EOMONTH(U2263,0)-U2263+1)*X2263)/DAY(EOMONTH(U2263,0))+(DAY(U2263)-1)*100/DAY(EOMONTH(U2263,0)),
IF(AND(F2263="Peretoe teenus",H2263&lt;[2]an!$M$37,S2263="kahepoolne vajaduspõhine",U2263&gt;=[2]an!$M$37,U2263&lt;=[2]an!$M$38,RANK(D2263,$D2263:$D2263)+COUNTIFS($D$2:D2263,D2263,$F$2:F2263,F2263)-1&gt;1),"",
IF(AND(F2263="Peretoe teenus",H2263&lt;[2]an!$M$37,S2263="kahepoolne vajaduspõhine",U2263&gt;[2]an!$M$38,RANK(D2263,$D2263:$D2263)+COUNTIFS($D$2:D2263,D2263,$F$2:F2263,F2263)-1=1),X2263,
IF(AND(F2263="Peretoe teenus",H2263&lt;[2]an!$M$37,S2263="kahepoolne vajaduspõhine",U2263&gt;[2]an!$M$38,RANK(D2263,$D2263:$D2263)+COUNTIFS($D$2:D2263,D2263,$F$2:F2263,F2263)-1&gt;1),"",X2263*W2263)))))))))))))),"")</f>
        <v/>
      </c>
      <c r="Z2263" s="18" t="str">
        <f t="shared" si="106"/>
        <v/>
      </c>
      <c r="AA2263" s="19" t="str">
        <f>IFERROR(VLOOKUP(E2263,[2]an!$A$3:$B$81,2,FALSE),"")</f>
        <v/>
      </c>
      <c r="AB2263" s="19" t="str">
        <f>IFERROR(VLOOKUP(AA2263,[2]an!$C$2:$D$16,2,FALSE),"")</f>
        <v/>
      </c>
      <c r="AC2263" s="20"/>
      <c r="AD2263" s="21" t="str">
        <f>IF(A2263=[2]an!$F$36,VLOOKUP([2]an!$F$36,[2]an!$F$36:$H$36,3,FALSE),IF(A2263=[2]an!$F$35,VLOOKUP([2]an!$F$35,[2]an!$F$35:$H$35,3,FALSE),IF(A2263=[2]an!$F$33,VLOOKUP([2]an!$F$33,[2]an!$F$33:$H$33,3,FALSE),IF(A2263=[2]an!$F$31,VLOOKUP([2]an!$F$31,[2]an!$F$31:$H$31,3,FALSE),""))))</f>
        <v/>
      </c>
    </row>
    <row r="2264" spans="6:30" x14ac:dyDescent="0.2">
      <c r="F2264" s="10"/>
      <c r="G2264" s="8" t="str">
        <f t="shared" si="107"/>
        <v/>
      </c>
      <c r="H2264" s="13"/>
      <c r="K2264" s="13"/>
      <c r="L2264" s="10"/>
      <c r="M2264" s="10"/>
      <c r="S2264" s="8" t="str">
        <f>IFERROR(VLOOKUP(D2264,[1]peretoe_teenus!$A$2:$L$2000,5,FALSE),"")</f>
        <v/>
      </c>
      <c r="U2264" s="13"/>
      <c r="V2264" s="15" t="str" cm="1">
        <f t="array" ref="V2264">IFERROR(IF(AND(F2264="Tugigrupp",RANK(K2264,$K2264:$K2264)+COUNTIFS($K$2:K2264,K2264,$L$2:L2264,L2264,$M$2:M2264,M2264,$I$2:I2264,I2264,$G$2:G2264,G2264,$F$2:F2264,F2264)-1=1),SUMPRODUCT(($F$2:$F$4154=F2264)*($G$2:$G$4154=G2264)*($K$2:$K$4154=K2264)*($I$2:$I$4154=I2264)*($L$2:$L$4154=L2264)*($M$2:$M$4154=M2264)),""),"")</f>
        <v/>
      </c>
      <c r="W2264" s="15" t="str">
        <f t="shared" si="105"/>
        <v/>
      </c>
      <c r="X2264" s="16" t="str">
        <f>IF(AND(A2264=[2]an!$G$38,F2264=[2]an!$E$40),[2]an!$G$40,IF(AND(A2264=[2]an!$G$38,F2264=[2]an!$E$41),[2]an!$G$41,IF(AND(A2264=[2]an!$G$38,F2264=[2]an!$E$39,H2264&gt;=[2]an!$M$37),[2]an!$G$39,
IF(AND(A2264=[2]an!$G$38,F2264=[2]an!$E$39,H2264&lt;[2]an!$M$37,S2264="kahepoolne vajaduspõhine",U2264=""),[2]an!$M$40,
IF(AND(A2264=[2]an!$G$38,F2264=[2]an!$E$39,H2264&lt;[2]an!$M$37,S2264="kahepoolne vajaduspõhine",U2264&lt;&gt;""),[2]an!$G$39,
IF(AND(A2264=[2]an!$G$38,F2264=[2]an!$E$39,H2264&lt;[2]an!$M$37,S2264&lt;&gt;"kahepoolne vajaduspõhine"),[2]an!$G$39,
IF(AND(A2264=[2]an!$G$38,F2264=[2]an!$E$42),[2]an!$G$42,
IF(AND(A2264=[2]an!$H$38,F2264=[2]an!$E$40),[2]an!$H$40,IF(AND(A2264=[2]an!$H$38,F2264=[2]an!$E$41),[2]an!$H$41,IF(AND(A2264=[2]an!$H$38,F2264=[2]an!$E$39,H2264&gt;=[2]an!$M$37),[2]an!$H$39,
IF(AND(A2264=[2]an!$H$38,F2264=[2]an!$E$39,H2264&lt;[2]an!$M$37,S2264="kahepoolne vajaduspõhine",U2264=""),[2]an!$M$40,
IF(AND(A2264=[2]an!$H$38,F2264=[2]an!$E$39,H2264&lt;[2]an!$M$37,S2264="kahepoolne vajaduspõhine",U2264&lt;&gt;""),[2]an!$H$39,
IF(AND(A2264=[2]an!$H$38,F2264=[2]an!$E$39,H2264&lt;[2]an!$M$37,S2264&lt;&gt;"kahepoolne vajaduspõhine"),[2]an!$H$39,
IF(AND(A2264=[2]an!$H$38,F2264=[2]an!$E$42),[2]an!$H$42,
IF(AND(A2264=[2]an!$I$38,F2264=[2]an!$E$40),[2]an!$I$40,IF(AND(A2264=[2]an!$I$38,F2264=[2]an!$E$41),[2]an!$I$41,IF(AND(A2264=[2]an!$I$38,F2264=[2]an!$E$39,H2264&gt;=[2]an!$M$37),[2]an!$I$39,
IF(AND(A2264=[2]an!$I$38,F2264=[2]an!$E$39,H2264&lt;[2]an!$M$37,S2264="kahepoolne vajaduspõhine",U2264=""),[2]an!$M$40,
IF(AND(A2264=[2]an!$I$38,F2264=[2]an!$E$39,H2264&lt;[2]an!$M$37,S2264="kahepoolne vajaduspõhine",U2264&lt;&gt;""),[2]an!$I$39,
IF(AND(A2264=[2]an!$I$38,F2264=[2]an!$E$39,H2264&lt;[2]an!$M$37,S2264&lt;&gt;"kahepoolne vajaduspõhine"),[2]an!$I$39,
IF(AND(A2264=[2]an!$I$38,F2264=[2]an!$E$42),[2]an!$I$42,
IF(AND(A2264=[2]an!$J$38,F2264=[2]an!$E$40),[2]an!$J$40,IF(AND(A2264=[2]an!$J$38,F2264=[2]an!$E$41),[2]an!$J$41,IF(AND(A2264=[2]an!$J$38,F2264=[2]an!$E$39,H2264&gt;=[2]an!$M$37),[2]an!$J$39,
IF(AND(A2264=[2]an!$J$38,F2264=[2]an!$E$39,H2264&lt;[2]an!$M$37,S2264="kahepoolne vajaduspõhine",U2264=""),[2]an!$M$40,
IF(AND(A2264=[2]an!$J$38,F2264=[2]an!$E$39,H2264&lt;[2]an!$M$37,S2264="kahepoolne vajaduspõhine",U2264&lt;&gt;""),[2]an!$J$39,
IF(AND(A2264=[2]an!$J$38,F2264=[2]an!$E$39,H2264&lt;[2]an!$M$37,S2264&lt;&gt;"kahepoolne vajaduspõhine"),[2]an!$J$39,
IF(AND(A2264=[2]an!$J$38,F2264=[2]an!$E$42),[2]an!$J$42,""))))))))))))))))))))))))))))</f>
        <v/>
      </c>
      <c r="Y2264" s="17" t="str">
        <f>IFERROR(IF(F2264="Tugigrupp",0,
IF(AND(F2264="Peretoe teenus",H2264&gt;=[2]an!$M$37,RANK(D2264,$D2264:$D2264)+COUNTIFS($D$2:D2264,D2264,$F$2:F2264,F2264)-1&gt;1),"",
IF(AND(F2264="Peretoe teenus",H2264&gt;=[2]an!$M$37,RANK(D2264,$D2264:$D2264)+COUNTIFS($D$2:D2264,D2264,$F$2:F2264,F2264)-1=1,MONTH(H2264)=MONTH(K2264)=TRUE,YEAR(H2264)=YEAR(K2264)=TRUE),((EOMONTH(H2264,0)-H2264+1)*X2264)/DAY(EOMONTH(H2264,0)),
IF(AND(F2264="Peretoe teenus",H2264&gt;=[2]an!$M$37,RANK(D2264,$D2264:$D2264)+COUNTIFS($D$2:D2264,D2264,$F$2:F2264,F2264)-1=1),X2264,
IF(AND(F2264="Peretoe teenus",H2264&lt;[2]an!$M$37,S2264&lt;&gt;"kahepoolne vajaduspõhine",RANK(D2264,$D2264:$D2264)+COUNTIFS($D$2:D2264,D2264,$F$2:F2264,F2264)-1=1),X2264,
IF(AND(F2264="Peretoe teenus",H2264&lt;[2]an!$M$37,S2264&lt;&gt;"kahepoolne vajaduspõhine",RANK(D2264,$D2264:$D2264)+COUNTIFS($D$2:D2264,D2264,$F$2:F2264,F2264)-1&gt;1),"",
IF(AND(F2264="Peretoe teenus",H2264&lt;[2]an!$M$37,S2264="kahepoolne vajaduspõhine",U2264="",RANK(D2264,$D2264:$D2264)+COUNTIFS($D$2:D2264,D2264,$F$2:F2264,F2264)-1=1),X2264,
IF(AND(F2264="Peretoe teenus",H2264&lt;[2]an!$M$37,S2264="kahepoolne vajaduspõhine",U2264="",RANK(D2264,$D2264:$D2264)+COUNTIFS($D$2:D2264,D2264,$F$2:F2264,F2264)-1&gt;1),"",
IF(AND(F2264="Peretoe teenus",H2264&lt;[2]an!$M$37,S2264="kahepoolne vajaduspõhine",U2264&lt;[2]an!$M$37,RANK(D2264,$D2264:$D2264)+COUNTIFS($D$2:D2264,D2264,$F$2:F2264,F2264)-1=1),X2264,
IF(AND(F2264="Peretoe teenus",H2264&lt;[2]an!$M$37,S2264="kahepoolne vajaduspõhine",U2264&lt;[2]an!$M$37,RANK(D2264,$D2264:$D2264)+COUNTIFS($D$2:D2264,D2264,$F$2:F2264,F2264)-1&gt;1),"",
IF(AND(F2264="Peretoe teenus",H2264&lt;[2]an!$M$37,S2264="kahepoolne vajaduspõhine",U2264&gt;=[2]an!$M$37,U2264&lt;=[2]an!$M$38,RANK(D2264,$D2264:$D2264)+COUNTIFS($D$2:D2264,D2264,$F$2:F2264,F2264)-1=1),
((EOMONTH(U2264,0)-U2264+1)*X2264)/DAY(EOMONTH(U2264,0))+(DAY(U2264)-1)*100/DAY(EOMONTH(U2264,0)),
IF(AND(F2264="Peretoe teenus",H2264&lt;[2]an!$M$37,S2264="kahepoolne vajaduspõhine",U2264&gt;=[2]an!$M$37,U2264&lt;=[2]an!$M$38,RANK(D2264,$D2264:$D2264)+COUNTIFS($D$2:D2264,D2264,$F$2:F2264,F2264)-1&gt;1),"",
IF(AND(F2264="Peretoe teenus",H2264&lt;[2]an!$M$37,S2264="kahepoolne vajaduspõhine",U2264&gt;[2]an!$M$38,RANK(D2264,$D2264:$D2264)+COUNTIFS($D$2:D2264,D2264,$F$2:F2264,F2264)-1=1),X2264,
IF(AND(F2264="Peretoe teenus",H2264&lt;[2]an!$M$37,S2264="kahepoolne vajaduspõhine",U2264&gt;[2]an!$M$38,RANK(D2264,$D2264:$D2264)+COUNTIFS($D$2:D2264,D2264,$F$2:F2264,F2264)-1&gt;1),"",X2264*W2264)))))))))))))),"")</f>
        <v/>
      </c>
      <c r="Z2264" s="18" t="str">
        <f t="shared" si="106"/>
        <v/>
      </c>
      <c r="AA2264" s="19" t="str">
        <f>IFERROR(VLOOKUP(E2264,[2]an!$A$3:$B$81,2,FALSE),"")</f>
        <v/>
      </c>
      <c r="AB2264" s="19" t="str">
        <f>IFERROR(VLOOKUP(AA2264,[2]an!$C$2:$D$16,2,FALSE),"")</f>
        <v/>
      </c>
      <c r="AC2264" s="20"/>
      <c r="AD2264" s="21" t="str">
        <f>IF(A2264=[2]an!$F$36,VLOOKUP([2]an!$F$36,[2]an!$F$36:$H$36,3,FALSE),IF(A2264=[2]an!$F$35,VLOOKUP([2]an!$F$35,[2]an!$F$35:$H$35,3,FALSE),IF(A2264=[2]an!$F$33,VLOOKUP([2]an!$F$33,[2]an!$F$33:$H$33,3,FALSE),IF(A2264=[2]an!$F$31,VLOOKUP([2]an!$F$31,[2]an!$F$31:$H$31,3,FALSE),""))))</f>
        <v/>
      </c>
    </row>
    <row r="2265" spans="6:30" x14ac:dyDescent="0.2">
      <c r="F2265" s="10"/>
      <c r="G2265" s="8" t="str">
        <f t="shared" si="107"/>
        <v/>
      </c>
      <c r="H2265" s="13"/>
      <c r="K2265" s="13"/>
      <c r="L2265" s="10"/>
      <c r="M2265" s="10"/>
      <c r="S2265" s="8" t="str">
        <f>IFERROR(VLOOKUP(D2265,[1]peretoe_teenus!$A$2:$L$2000,5,FALSE),"")</f>
        <v/>
      </c>
      <c r="U2265" s="13"/>
      <c r="V2265" s="15" t="str" cm="1">
        <f t="array" ref="V2265">IFERROR(IF(AND(F2265="Tugigrupp",RANK(K2265,$K2265:$K2265)+COUNTIFS($K$2:K2265,K2265,$L$2:L2265,L2265,$M$2:M2265,M2265,$I$2:I2265,I2265,$G$2:G2265,G2265,$F$2:F2265,F2265)-1=1),SUMPRODUCT(($F$2:$F$4154=F2265)*($G$2:$G$4154=G2265)*($K$2:$K$4154=K2265)*($I$2:$I$4154=I2265)*($L$2:$L$4154=L2265)*($M$2:$M$4154=M2265)),""),"")</f>
        <v/>
      </c>
      <c r="W2265" s="15" t="str">
        <f t="shared" si="105"/>
        <v/>
      </c>
      <c r="X2265" s="16" t="str">
        <f>IF(AND(A2265=[2]an!$G$38,F2265=[2]an!$E$40),[2]an!$G$40,IF(AND(A2265=[2]an!$G$38,F2265=[2]an!$E$41),[2]an!$G$41,IF(AND(A2265=[2]an!$G$38,F2265=[2]an!$E$39,H2265&gt;=[2]an!$M$37),[2]an!$G$39,
IF(AND(A2265=[2]an!$G$38,F2265=[2]an!$E$39,H2265&lt;[2]an!$M$37,S2265="kahepoolne vajaduspõhine",U2265=""),[2]an!$M$40,
IF(AND(A2265=[2]an!$G$38,F2265=[2]an!$E$39,H2265&lt;[2]an!$M$37,S2265="kahepoolne vajaduspõhine",U2265&lt;&gt;""),[2]an!$G$39,
IF(AND(A2265=[2]an!$G$38,F2265=[2]an!$E$39,H2265&lt;[2]an!$M$37,S2265&lt;&gt;"kahepoolne vajaduspõhine"),[2]an!$G$39,
IF(AND(A2265=[2]an!$G$38,F2265=[2]an!$E$42),[2]an!$G$42,
IF(AND(A2265=[2]an!$H$38,F2265=[2]an!$E$40),[2]an!$H$40,IF(AND(A2265=[2]an!$H$38,F2265=[2]an!$E$41),[2]an!$H$41,IF(AND(A2265=[2]an!$H$38,F2265=[2]an!$E$39,H2265&gt;=[2]an!$M$37),[2]an!$H$39,
IF(AND(A2265=[2]an!$H$38,F2265=[2]an!$E$39,H2265&lt;[2]an!$M$37,S2265="kahepoolne vajaduspõhine",U2265=""),[2]an!$M$40,
IF(AND(A2265=[2]an!$H$38,F2265=[2]an!$E$39,H2265&lt;[2]an!$M$37,S2265="kahepoolne vajaduspõhine",U2265&lt;&gt;""),[2]an!$H$39,
IF(AND(A2265=[2]an!$H$38,F2265=[2]an!$E$39,H2265&lt;[2]an!$M$37,S2265&lt;&gt;"kahepoolne vajaduspõhine"),[2]an!$H$39,
IF(AND(A2265=[2]an!$H$38,F2265=[2]an!$E$42),[2]an!$H$42,
IF(AND(A2265=[2]an!$I$38,F2265=[2]an!$E$40),[2]an!$I$40,IF(AND(A2265=[2]an!$I$38,F2265=[2]an!$E$41),[2]an!$I$41,IF(AND(A2265=[2]an!$I$38,F2265=[2]an!$E$39,H2265&gt;=[2]an!$M$37),[2]an!$I$39,
IF(AND(A2265=[2]an!$I$38,F2265=[2]an!$E$39,H2265&lt;[2]an!$M$37,S2265="kahepoolne vajaduspõhine",U2265=""),[2]an!$M$40,
IF(AND(A2265=[2]an!$I$38,F2265=[2]an!$E$39,H2265&lt;[2]an!$M$37,S2265="kahepoolne vajaduspõhine",U2265&lt;&gt;""),[2]an!$I$39,
IF(AND(A2265=[2]an!$I$38,F2265=[2]an!$E$39,H2265&lt;[2]an!$M$37,S2265&lt;&gt;"kahepoolne vajaduspõhine"),[2]an!$I$39,
IF(AND(A2265=[2]an!$I$38,F2265=[2]an!$E$42),[2]an!$I$42,
IF(AND(A2265=[2]an!$J$38,F2265=[2]an!$E$40),[2]an!$J$40,IF(AND(A2265=[2]an!$J$38,F2265=[2]an!$E$41),[2]an!$J$41,IF(AND(A2265=[2]an!$J$38,F2265=[2]an!$E$39,H2265&gt;=[2]an!$M$37),[2]an!$J$39,
IF(AND(A2265=[2]an!$J$38,F2265=[2]an!$E$39,H2265&lt;[2]an!$M$37,S2265="kahepoolne vajaduspõhine",U2265=""),[2]an!$M$40,
IF(AND(A2265=[2]an!$J$38,F2265=[2]an!$E$39,H2265&lt;[2]an!$M$37,S2265="kahepoolne vajaduspõhine",U2265&lt;&gt;""),[2]an!$J$39,
IF(AND(A2265=[2]an!$J$38,F2265=[2]an!$E$39,H2265&lt;[2]an!$M$37,S2265&lt;&gt;"kahepoolne vajaduspõhine"),[2]an!$J$39,
IF(AND(A2265=[2]an!$J$38,F2265=[2]an!$E$42),[2]an!$J$42,""))))))))))))))))))))))))))))</f>
        <v/>
      </c>
      <c r="Y2265" s="17" t="str">
        <f>IFERROR(IF(F2265="Tugigrupp",0,
IF(AND(F2265="Peretoe teenus",H2265&gt;=[2]an!$M$37,RANK(D2265,$D2265:$D2265)+COUNTIFS($D$2:D2265,D2265,$F$2:F2265,F2265)-1&gt;1),"",
IF(AND(F2265="Peretoe teenus",H2265&gt;=[2]an!$M$37,RANK(D2265,$D2265:$D2265)+COUNTIFS($D$2:D2265,D2265,$F$2:F2265,F2265)-1=1,MONTH(H2265)=MONTH(K2265)=TRUE,YEAR(H2265)=YEAR(K2265)=TRUE),((EOMONTH(H2265,0)-H2265+1)*X2265)/DAY(EOMONTH(H2265,0)),
IF(AND(F2265="Peretoe teenus",H2265&gt;=[2]an!$M$37,RANK(D2265,$D2265:$D2265)+COUNTIFS($D$2:D2265,D2265,$F$2:F2265,F2265)-1=1),X2265,
IF(AND(F2265="Peretoe teenus",H2265&lt;[2]an!$M$37,S2265&lt;&gt;"kahepoolne vajaduspõhine",RANK(D2265,$D2265:$D2265)+COUNTIFS($D$2:D2265,D2265,$F$2:F2265,F2265)-1=1),X2265,
IF(AND(F2265="Peretoe teenus",H2265&lt;[2]an!$M$37,S2265&lt;&gt;"kahepoolne vajaduspõhine",RANK(D2265,$D2265:$D2265)+COUNTIFS($D$2:D2265,D2265,$F$2:F2265,F2265)-1&gt;1),"",
IF(AND(F2265="Peretoe teenus",H2265&lt;[2]an!$M$37,S2265="kahepoolne vajaduspõhine",U2265="",RANK(D2265,$D2265:$D2265)+COUNTIFS($D$2:D2265,D2265,$F$2:F2265,F2265)-1=1),X2265,
IF(AND(F2265="Peretoe teenus",H2265&lt;[2]an!$M$37,S2265="kahepoolne vajaduspõhine",U2265="",RANK(D2265,$D2265:$D2265)+COUNTIFS($D$2:D2265,D2265,$F$2:F2265,F2265)-1&gt;1),"",
IF(AND(F2265="Peretoe teenus",H2265&lt;[2]an!$M$37,S2265="kahepoolne vajaduspõhine",U2265&lt;[2]an!$M$37,RANK(D2265,$D2265:$D2265)+COUNTIFS($D$2:D2265,D2265,$F$2:F2265,F2265)-1=1),X2265,
IF(AND(F2265="Peretoe teenus",H2265&lt;[2]an!$M$37,S2265="kahepoolne vajaduspõhine",U2265&lt;[2]an!$M$37,RANK(D2265,$D2265:$D2265)+COUNTIFS($D$2:D2265,D2265,$F$2:F2265,F2265)-1&gt;1),"",
IF(AND(F2265="Peretoe teenus",H2265&lt;[2]an!$M$37,S2265="kahepoolne vajaduspõhine",U2265&gt;=[2]an!$M$37,U2265&lt;=[2]an!$M$38,RANK(D2265,$D2265:$D2265)+COUNTIFS($D$2:D2265,D2265,$F$2:F2265,F2265)-1=1),
((EOMONTH(U2265,0)-U2265+1)*X2265)/DAY(EOMONTH(U2265,0))+(DAY(U2265)-1)*100/DAY(EOMONTH(U2265,0)),
IF(AND(F2265="Peretoe teenus",H2265&lt;[2]an!$M$37,S2265="kahepoolne vajaduspõhine",U2265&gt;=[2]an!$M$37,U2265&lt;=[2]an!$M$38,RANK(D2265,$D2265:$D2265)+COUNTIFS($D$2:D2265,D2265,$F$2:F2265,F2265)-1&gt;1),"",
IF(AND(F2265="Peretoe teenus",H2265&lt;[2]an!$M$37,S2265="kahepoolne vajaduspõhine",U2265&gt;[2]an!$M$38,RANK(D2265,$D2265:$D2265)+COUNTIFS($D$2:D2265,D2265,$F$2:F2265,F2265)-1=1),X2265,
IF(AND(F2265="Peretoe teenus",H2265&lt;[2]an!$M$37,S2265="kahepoolne vajaduspõhine",U2265&gt;[2]an!$M$38,RANK(D2265,$D2265:$D2265)+COUNTIFS($D$2:D2265,D2265,$F$2:F2265,F2265)-1&gt;1),"",X2265*W2265)))))))))))))),"")</f>
        <v/>
      </c>
      <c r="Z2265" s="18" t="str">
        <f t="shared" si="106"/>
        <v/>
      </c>
      <c r="AA2265" s="19" t="str">
        <f>IFERROR(VLOOKUP(E2265,[2]an!$A$3:$B$81,2,FALSE),"")</f>
        <v/>
      </c>
      <c r="AB2265" s="19" t="str">
        <f>IFERROR(VLOOKUP(AA2265,[2]an!$C$2:$D$16,2,FALSE),"")</f>
        <v/>
      </c>
      <c r="AC2265" s="20"/>
      <c r="AD2265" s="21" t="str">
        <f>IF(A2265=[2]an!$F$36,VLOOKUP([2]an!$F$36,[2]an!$F$36:$H$36,3,FALSE),IF(A2265=[2]an!$F$35,VLOOKUP([2]an!$F$35,[2]an!$F$35:$H$35,3,FALSE),IF(A2265=[2]an!$F$33,VLOOKUP([2]an!$F$33,[2]an!$F$33:$H$33,3,FALSE),IF(A2265=[2]an!$F$31,VLOOKUP([2]an!$F$31,[2]an!$F$31:$H$31,3,FALSE),""))))</f>
        <v/>
      </c>
    </row>
    <row r="2266" spans="6:30" x14ac:dyDescent="0.2">
      <c r="F2266" s="10"/>
      <c r="G2266" s="8" t="str">
        <f t="shared" si="107"/>
        <v/>
      </c>
      <c r="H2266" s="13"/>
      <c r="K2266" s="13"/>
      <c r="L2266" s="10"/>
      <c r="M2266" s="10"/>
      <c r="S2266" s="8" t="str">
        <f>IFERROR(VLOOKUP(D2266,[1]peretoe_teenus!$A$2:$L$2000,5,FALSE),"")</f>
        <v/>
      </c>
      <c r="U2266" s="13"/>
      <c r="V2266" s="15" t="str" cm="1">
        <f t="array" ref="V2266">IFERROR(IF(AND(F2266="Tugigrupp",RANK(K2266,$K2266:$K2266)+COUNTIFS($K$2:K2266,K2266,$L$2:L2266,L2266,$M$2:M2266,M2266,$I$2:I2266,I2266,$G$2:G2266,G2266,$F$2:F2266,F2266)-1=1),SUMPRODUCT(($F$2:$F$4154=F2266)*($G$2:$G$4154=G2266)*($K$2:$K$4154=K2266)*($I$2:$I$4154=I2266)*($L$2:$L$4154=L2266)*($M$2:$M$4154=M2266)),""),"")</f>
        <v/>
      </c>
      <c r="W2266" s="15" t="str">
        <f t="shared" si="105"/>
        <v/>
      </c>
      <c r="X2266" s="16" t="str">
        <f>IF(AND(A2266=[2]an!$G$38,F2266=[2]an!$E$40),[2]an!$G$40,IF(AND(A2266=[2]an!$G$38,F2266=[2]an!$E$41),[2]an!$G$41,IF(AND(A2266=[2]an!$G$38,F2266=[2]an!$E$39,H2266&gt;=[2]an!$M$37),[2]an!$G$39,
IF(AND(A2266=[2]an!$G$38,F2266=[2]an!$E$39,H2266&lt;[2]an!$M$37,S2266="kahepoolne vajaduspõhine",U2266=""),[2]an!$M$40,
IF(AND(A2266=[2]an!$G$38,F2266=[2]an!$E$39,H2266&lt;[2]an!$M$37,S2266="kahepoolne vajaduspõhine",U2266&lt;&gt;""),[2]an!$G$39,
IF(AND(A2266=[2]an!$G$38,F2266=[2]an!$E$39,H2266&lt;[2]an!$M$37,S2266&lt;&gt;"kahepoolne vajaduspõhine"),[2]an!$G$39,
IF(AND(A2266=[2]an!$G$38,F2266=[2]an!$E$42),[2]an!$G$42,
IF(AND(A2266=[2]an!$H$38,F2266=[2]an!$E$40),[2]an!$H$40,IF(AND(A2266=[2]an!$H$38,F2266=[2]an!$E$41),[2]an!$H$41,IF(AND(A2266=[2]an!$H$38,F2266=[2]an!$E$39,H2266&gt;=[2]an!$M$37),[2]an!$H$39,
IF(AND(A2266=[2]an!$H$38,F2266=[2]an!$E$39,H2266&lt;[2]an!$M$37,S2266="kahepoolne vajaduspõhine",U2266=""),[2]an!$M$40,
IF(AND(A2266=[2]an!$H$38,F2266=[2]an!$E$39,H2266&lt;[2]an!$M$37,S2266="kahepoolne vajaduspõhine",U2266&lt;&gt;""),[2]an!$H$39,
IF(AND(A2266=[2]an!$H$38,F2266=[2]an!$E$39,H2266&lt;[2]an!$M$37,S2266&lt;&gt;"kahepoolne vajaduspõhine"),[2]an!$H$39,
IF(AND(A2266=[2]an!$H$38,F2266=[2]an!$E$42),[2]an!$H$42,
IF(AND(A2266=[2]an!$I$38,F2266=[2]an!$E$40),[2]an!$I$40,IF(AND(A2266=[2]an!$I$38,F2266=[2]an!$E$41),[2]an!$I$41,IF(AND(A2266=[2]an!$I$38,F2266=[2]an!$E$39,H2266&gt;=[2]an!$M$37),[2]an!$I$39,
IF(AND(A2266=[2]an!$I$38,F2266=[2]an!$E$39,H2266&lt;[2]an!$M$37,S2266="kahepoolne vajaduspõhine",U2266=""),[2]an!$M$40,
IF(AND(A2266=[2]an!$I$38,F2266=[2]an!$E$39,H2266&lt;[2]an!$M$37,S2266="kahepoolne vajaduspõhine",U2266&lt;&gt;""),[2]an!$I$39,
IF(AND(A2266=[2]an!$I$38,F2266=[2]an!$E$39,H2266&lt;[2]an!$M$37,S2266&lt;&gt;"kahepoolne vajaduspõhine"),[2]an!$I$39,
IF(AND(A2266=[2]an!$I$38,F2266=[2]an!$E$42),[2]an!$I$42,
IF(AND(A2266=[2]an!$J$38,F2266=[2]an!$E$40),[2]an!$J$40,IF(AND(A2266=[2]an!$J$38,F2266=[2]an!$E$41),[2]an!$J$41,IF(AND(A2266=[2]an!$J$38,F2266=[2]an!$E$39,H2266&gt;=[2]an!$M$37),[2]an!$J$39,
IF(AND(A2266=[2]an!$J$38,F2266=[2]an!$E$39,H2266&lt;[2]an!$M$37,S2266="kahepoolne vajaduspõhine",U2266=""),[2]an!$M$40,
IF(AND(A2266=[2]an!$J$38,F2266=[2]an!$E$39,H2266&lt;[2]an!$M$37,S2266="kahepoolne vajaduspõhine",U2266&lt;&gt;""),[2]an!$J$39,
IF(AND(A2266=[2]an!$J$38,F2266=[2]an!$E$39,H2266&lt;[2]an!$M$37,S2266&lt;&gt;"kahepoolne vajaduspõhine"),[2]an!$J$39,
IF(AND(A2266=[2]an!$J$38,F2266=[2]an!$E$42),[2]an!$J$42,""))))))))))))))))))))))))))))</f>
        <v/>
      </c>
      <c r="Y2266" s="17" t="str">
        <f>IFERROR(IF(F2266="Tugigrupp",0,
IF(AND(F2266="Peretoe teenus",H2266&gt;=[2]an!$M$37,RANK(D2266,$D2266:$D2266)+COUNTIFS($D$2:D2266,D2266,$F$2:F2266,F2266)-1&gt;1),"",
IF(AND(F2266="Peretoe teenus",H2266&gt;=[2]an!$M$37,RANK(D2266,$D2266:$D2266)+COUNTIFS($D$2:D2266,D2266,$F$2:F2266,F2266)-1=1,MONTH(H2266)=MONTH(K2266)=TRUE,YEAR(H2266)=YEAR(K2266)=TRUE),((EOMONTH(H2266,0)-H2266+1)*X2266)/DAY(EOMONTH(H2266,0)),
IF(AND(F2266="Peretoe teenus",H2266&gt;=[2]an!$M$37,RANK(D2266,$D2266:$D2266)+COUNTIFS($D$2:D2266,D2266,$F$2:F2266,F2266)-1=1),X2266,
IF(AND(F2266="Peretoe teenus",H2266&lt;[2]an!$M$37,S2266&lt;&gt;"kahepoolne vajaduspõhine",RANK(D2266,$D2266:$D2266)+COUNTIFS($D$2:D2266,D2266,$F$2:F2266,F2266)-1=1),X2266,
IF(AND(F2266="Peretoe teenus",H2266&lt;[2]an!$M$37,S2266&lt;&gt;"kahepoolne vajaduspõhine",RANK(D2266,$D2266:$D2266)+COUNTIFS($D$2:D2266,D2266,$F$2:F2266,F2266)-1&gt;1),"",
IF(AND(F2266="Peretoe teenus",H2266&lt;[2]an!$M$37,S2266="kahepoolne vajaduspõhine",U2266="",RANK(D2266,$D2266:$D2266)+COUNTIFS($D$2:D2266,D2266,$F$2:F2266,F2266)-1=1),X2266,
IF(AND(F2266="Peretoe teenus",H2266&lt;[2]an!$M$37,S2266="kahepoolne vajaduspõhine",U2266="",RANK(D2266,$D2266:$D2266)+COUNTIFS($D$2:D2266,D2266,$F$2:F2266,F2266)-1&gt;1),"",
IF(AND(F2266="Peretoe teenus",H2266&lt;[2]an!$M$37,S2266="kahepoolne vajaduspõhine",U2266&lt;[2]an!$M$37,RANK(D2266,$D2266:$D2266)+COUNTIFS($D$2:D2266,D2266,$F$2:F2266,F2266)-1=1),X2266,
IF(AND(F2266="Peretoe teenus",H2266&lt;[2]an!$M$37,S2266="kahepoolne vajaduspõhine",U2266&lt;[2]an!$M$37,RANK(D2266,$D2266:$D2266)+COUNTIFS($D$2:D2266,D2266,$F$2:F2266,F2266)-1&gt;1),"",
IF(AND(F2266="Peretoe teenus",H2266&lt;[2]an!$M$37,S2266="kahepoolne vajaduspõhine",U2266&gt;=[2]an!$M$37,U2266&lt;=[2]an!$M$38,RANK(D2266,$D2266:$D2266)+COUNTIFS($D$2:D2266,D2266,$F$2:F2266,F2266)-1=1),
((EOMONTH(U2266,0)-U2266+1)*X2266)/DAY(EOMONTH(U2266,0))+(DAY(U2266)-1)*100/DAY(EOMONTH(U2266,0)),
IF(AND(F2266="Peretoe teenus",H2266&lt;[2]an!$M$37,S2266="kahepoolne vajaduspõhine",U2266&gt;=[2]an!$M$37,U2266&lt;=[2]an!$M$38,RANK(D2266,$D2266:$D2266)+COUNTIFS($D$2:D2266,D2266,$F$2:F2266,F2266)-1&gt;1),"",
IF(AND(F2266="Peretoe teenus",H2266&lt;[2]an!$M$37,S2266="kahepoolne vajaduspõhine",U2266&gt;[2]an!$M$38,RANK(D2266,$D2266:$D2266)+COUNTIFS($D$2:D2266,D2266,$F$2:F2266,F2266)-1=1),X2266,
IF(AND(F2266="Peretoe teenus",H2266&lt;[2]an!$M$37,S2266="kahepoolne vajaduspõhine",U2266&gt;[2]an!$M$38,RANK(D2266,$D2266:$D2266)+COUNTIFS($D$2:D2266,D2266,$F$2:F2266,F2266)-1&gt;1),"",X2266*W2266)))))))))))))),"")</f>
        <v/>
      </c>
      <c r="Z2266" s="18" t="str">
        <f t="shared" si="106"/>
        <v/>
      </c>
      <c r="AA2266" s="19" t="str">
        <f>IFERROR(VLOOKUP(E2266,[2]an!$A$3:$B$81,2,FALSE),"")</f>
        <v/>
      </c>
      <c r="AB2266" s="19" t="str">
        <f>IFERROR(VLOOKUP(AA2266,[2]an!$C$2:$D$16,2,FALSE),"")</f>
        <v/>
      </c>
      <c r="AC2266" s="20"/>
      <c r="AD2266" s="21" t="str">
        <f>IF(A2266=[2]an!$F$36,VLOOKUP([2]an!$F$36,[2]an!$F$36:$H$36,3,FALSE),IF(A2266=[2]an!$F$35,VLOOKUP([2]an!$F$35,[2]an!$F$35:$H$35,3,FALSE),IF(A2266=[2]an!$F$33,VLOOKUP([2]an!$F$33,[2]an!$F$33:$H$33,3,FALSE),IF(A2266=[2]an!$F$31,VLOOKUP([2]an!$F$31,[2]an!$F$31:$H$31,3,FALSE),""))))</f>
        <v/>
      </c>
    </row>
    <row r="2267" spans="6:30" x14ac:dyDescent="0.2">
      <c r="F2267" s="10"/>
      <c r="G2267" s="8" t="str">
        <f t="shared" si="107"/>
        <v/>
      </c>
      <c r="H2267" s="13"/>
      <c r="K2267" s="13"/>
      <c r="L2267" s="10"/>
      <c r="M2267" s="10"/>
      <c r="S2267" s="8" t="str">
        <f>IFERROR(VLOOKUP(D2267,[1]peretoe_teenus!$A$2:$L$2000,5,FALSE),"")</f>
        <v/>
      </c>
      <c r="U2267" s="13"/>
      <c r="V2267" s="15" t="str" cm="1">
        <f t="array" ref="V2267">IFERROR(IF(AND(F2267="Tugigrupp",RANK(K2267,$K2267:$K2267)+COUNTIFS($K$2:K2267,K2267,$L$2:L2267,L2267,$M$2:M2267,M2267,$I$2:I2267,I2267,$G$2:G2267,G2267,$F$2:F2267,F2267)-1=1),SUMPRODUCT(($F$2:$F$4154=F2267)*($G$2:$G$4154=G2267)*($K$2:$K$4154=K2267)*($I$2:$I$4154=I2267)*($L$2:$L$4154=L2267)*($M$2:$M$4154=M2267)),""),"")</f>
        <v/>
      </c>
      <c r="W2267" s="15" t="str">
        <f t="shared" si="105"/>
        <v/>
      </c>
      <c r="X2267" s="16" t="str">
        <f>IF(AND(A2267=[2]an!$G$38,F2267=[2]an!$E$40),[2]an!$G$40,IF(AND(A2267=[2]an!$G$38,F2267=[2]an!$E$41),[2]an!$G$41,IF(AND(A2267=[2]an!$G$38,F2267=[2]an!$E$39,H2267&gt;=[2]an!$M$37),[2]an!$G$39,
IF(AND(A2267=[2]an!$G$38,F2267=[2]an!$E$39,H2267&lt;[2]an!$M$37,S2267="kahepoolne vajaduspõhine",U2267=""),[2]an!$M$40,
IF(AND(A2267=[2]an!$G$38,F2267=[2]an!$E$39,H2267&lt;[2]an!$M$37,S2267="kahepoolne vajaduspõhine",U2267&lt;&gt;""),[2]an!$G$39,
IF(AND(A2267=[2]an!$G$38,F2267=[2]an!$E$39,H2267&lt;[2]an!$M$37,S2267&lt;&gt;"kahepoolne vajaduspõhine"),[2]an!$G$39,
IF(AND(A2267=[2]an!$G$38,F2267=[2]an!$E$42),[2]an!$G$42,
IF(AND(A2267=[2]an!$H$38,F2267=[2]an!$E$40),[2]an!$H$40,IF(AND(A2267=[2]an!$H$38,F2267=[2]an!$E$41),[2]an!$H$41,IF(AND(A2267=[2]an!$H$38,F2267=[2]an!$E$39,H2267&gt;=[2]an!$M$37),[2]an!$H$39,
IF(AND(A2267=[2]an!$H$38,F2267=[2]an!$E$39,H2267&lt;[2]an!$M$37,S2267="kahepoolne vajaduspõhine",U2267=""),[2]an!$M$40,
IF(AND(A2267=[2]an!$H$38,F2267=[2]an!$E$39,H2267&lt;[2]an!$M$37,S2267="kahepoolne vajaduspõhine",U2267&lt;&gt;""),[2]an!$H$39,
IF(AND(A2267=[2]an!$H$38,F2267=[2]an!$E$39,H2267&lt;[2]an!$M$37,S2267&lt;&gt;"kahepoolne vajaduspõhine"),[2]an!$H$39,
IF(AND(A2267=[2]an!$H$38,F2267=[2]an!$E$42),[2]an!$H$42,
IF(AND(A2267=[2]an!$I$38,F2267=[2]an!$E$40),[2]an!$I$40,IF(AND(A2267=[2]an!$I$38,F2267=[2]an!$E$41),[2]an!$I$41,IF(AND(A2267=[2]an!$I$38,F2267=[2]an!$E$39,H2267&gt;=[2]an!$M$37),[2]an!$I$39,
IF(AND(A2267=[2]an!$I$38,F2267=[2]an!$E$39,H2267&lt;[2]an!$M$37,S2267="kahepoolne vajaduspõhine",U2267=""),[2]an!$M$40,
IF(AND(A2267=[2]an!$I$38,F2267=[2]an!$E$39,H2267&lt;[2]an!$M$37,S2267="kahepoolne vajaduspõhine",U2267&lt;&gt;""),[2]an!$I$39,
IF(AND(A2267=[2]an!$I$38,F2267=[2]an!$E$39,H2267&lt;[2]an!$M$37,S2267&lt;&gt;"kahepoolne vajaduspõhine"),[2]an!$I$39,
IF(AND(A2267=[2]an!$I$38,F2267=[2]an!$E$42),[2]an!$I$42,
IF(AND(A2267=[2]an!$J$38,F2267=[2]an!$E$40),[2]an!$J$40,IF(AND(A2267=[2]an!$J$38,F2267=[2]an!$E$41),[2]an!$J$41,IF(AND(A2267=[2]an!$J$38,F2267=[2]an!$E$39,H2267&gt;=[2]an!$M$37),[2]an!$J$39,
IF(AND(A2267=[2]an!$J$38,F2267=[2]an!$E$39,H2267&lt;[2]an!$M$37,S2267="kahepoolne vajaduspõhine",U2267=""),[2]an!$M$40,
IF(AND(A2267=[2]an!$J$38,F2267=[2]an!$E$39,H2267&lt;[2]an!$M$37,S2267="kahepoolne vajaduspõhine",U2267&lt;&gt;""),[2]an!$J$39,
IF(AND(A2267=[2]an!$J$38,F2267=[2]an!$E$39,H2267&lt;[2]an!$M$37,S2267&lt;&gt;"kahepoolne vajaduspõhine"),[2]an!$J$39,
IF(AND(A2267=[2]an!$J$38,F2267=[2]an!$E$42),[2]an!$J$42,""))))))))))))))))))))))))))))</f>
        <v/>
      </c>
      <c r="Y2267" s="17" t="str">
        <f>IFERROR(IF(F2267="Tugigrupp",0,
IF(AND(F2267="Peretoe teenus",H2267&gt;=[2]an!$M$37,RANK(D2267,$D2267:$D2267)+COUNTIFS($D$2:D2267,D2267,$F$2:F2267,F2267)-1&gt;1),"",
IF(AND(F2267="Peretoe teenus",H2267&gt;=[2]an!$M$37,RANK(D2267,$D2267:$D2267)+COUNTIFS($D$2:D2267,D2267,$F$2:F2267,F2267)-1=1,MONTH(H2267)=MONTH(K2267)=TRUE,YEAR(H2267)=YEAR(K2267)=TRUE),((EOMONTH(H2267,0)-H2267+1)*X2267)/DAY(EOMONTH(H2267,0)),
IF(AND(F2267="Peretoe teenus",H2267&gt;=[2]an!$M$37,RANK(D2267,$D2267:$D2267)+COUNTIFS($D$2:D2267,D2267,$F$2:F2267,F2267)-1=1),X2267,
IF(AND(F2267="Peretoe teenus",H2267&lt;[2]an!$M$37,S2267&lt;&gt;"kahepoolne vajaduspõhine",RANK(D2267,$D2267:$D2267)+COUNTIFS($D$2:D2267,D2267,$F$2:F2267,F2267)-1=1),X2267,
IF(AND(F2267="Peretoe teenus",H2267&lt;[2]an!$M$37,S2267&lt;&gt;"kahepoolne vajaduspõhine",RANK(D2267,$D2267:$D2267)+COUNTIFS($D$2:D2267,D2267,$F$2:F2267,F2267)-1&gt;1),"",
IF(AND(F2267="Peretoe teenus",H2267&lt;[2]an!$M$37,S2267="kahepoolne vajaduspõhine",U2267="",RANK(D2267,$D2267:$D2267)+COUNTIFS($D$2:D2267,D2267,$F$2:F2267,F2267)-1=1),X2267,
IF(AND(F2267="Peretoe teenus",H2267&lt;[2]an!$M$37,S2267="kahepoolne vajaduspõhine",U2267="",RANK(D2267,$D2267:$D2267)+COUNTIFS($D$2:D2267,D2267,$F$2:F2267,F2267)-1&gt;1),"",
IF(AND(F2267="Peretoe teenus",H2267&lt;[2]an!$M$37,S2267="kahepoolne vajaduspõhine",U2267&lt;[2]an!$M$37,RANK(D2267,$D2267:$D2267)+COUNTIFS($D$2:D2267,D2267,$F$2:F2267,F2267)-1=1),X2267,
IF(AND(F2267="Peretoe teenus",H2267&lt;[2]an!$M$37,S2267="kahepoolne vajaduspõhine",U2267&lt;[2]an!$M$37,RANK(D2267,$D2267:$D2267)+COUNTIFS($D$2:D2267,D2267,$F$2:F2267,F2267)-1&gt;1),"",
IF(AND(F2267="Peretoe teenus",H2267&lt;[2]an!$M$37,S2267="kahepoolne vajaduspõhine",U2267&gt;=[2]an!$M$37,U2267&lt;=[2]an!$M$38,RANK(D2267,$D2267:$D2267)+COUNTIFS($D$2:D2267,D2267,$F$2:F2267,F2267)-1=1),
((EOMONTH(U2267,0)-U2267+1)*X2267)/DAY(EOMONTH(U2267,0))+(DAY(U2267)-1)*100/DAY(EOMONTH(U2267,0)),
IF(AND(F2267="Peretoe teenus",H2267&lt;[2]an!$M$37,S2267="kahepoolne vajaduspõhine",U2267&gt;=[2]an!$M$37,U2267&lt;=[2]an!$M$38,RANK(D2267,$D2267:$D2267)+COUNTIFS($D$2:D2267,D2267,$F$2:F2267,F2267)-1&gt;1),"",
IF(AND(F2267="Peretoe teenus",H2267&lt;[2]an!$M$37,S2267="kahepoolne vajaduspõhine",U2267&gt;[2]an!$M$38,RANK(D2267,$D2267:$D2267)+COUNTIFS($D$2:D2267,D2267,$F$2:F2267,F2267)-1=1),X2267,
IF(AND(F2267="Peretoe teenus",H2267&lt;[2]an!$M$37,S2267="kahepoolne vajaduspõhine",U2267&gt;[2]an!$M$38,RANK(D2267,$D2267:$D2267)+COUNTIFS($D$2:D2267,D2267,$F$2:F2267,F2267)-1&gt;1),"",X2267*W2267)))))))))))))),"")</f>
        <v/>
      </c>
      <c r="Z2267" s="18" t="str">
        <f t="shared" si="106"/>
        <v/>
      </c>
      <c r="AA2267" s="19" t="str">
        <f>IFERROR(VLOOKUP(E2267,[2]an!$A$3:$B$81,2,FALSE),"")</f>
        <v/>
      </c>
      <c r="AB2267" s="19" t="str">
        <f>IFERROR(VLOOKUP(AA2267,[2]an!$C$2:$D$16,2,FALSE),"")</f>
        <v/>
      </c>
      <c r="AC2267" s="20"/>
      <c r="AD2267" s="21" t="str">
        <f>IF(A2267=[2]an!$F$36,VLOOKUP([2]an!$F$36,[2]an!$F$36:$H$36,3,FALSE),IF(A2267=[2]an!$F$35,VLOOKUP([2]an!$F$35,[2]an!$F$35:$H$35,3,FALSE),IF(A2267=[2]an!$F$33,VLOOKUP([2]an!$F$33,[2]an!$F$33:$H$33,3,FALSE),IF(A2267=[2]an!$F$31,VLOOKUP([2]an!$F$31,[2]an!$F$31:$H$31,3,FALSE),""))))</f>
        <v/>
      </c>
    </row>
    <row r="2268" spans="6:30" x14ac:dyDescent="0.2">
      <c r="F2268" s="10"/>
      <c r="G2268" s="8" t="str">
        <f t="shared" si="107"/>
        <v/>
      </c>
      <c r="H2268" s="13"/>
      <c r="K2268" s="13"/>
      <c r="L2268" s="10"/>
      <c r="M2268" s="10"/>
      <c r="S2268" s="8" t="str">
        <f>IFERROR(VLOOKUP(D2268,[1]peretoe_teenus!$A$2:$L$2000,5,FALSE),"")</f>
        <v/>
      </c>
      <c r="U2268" s="13"/>
      <c r="V2268" s="15" t="str" cm="1">
        <f t="array" ref="V2268">IFERROR(IF(AND(F2268="Tugigrupp",RANK(K2268,$K2268:$K2268)+COUNTIFS($K$2:K2268,K2268,$L$2:L2268,L2268,$M$2:M2268,M2268,$I$2:I2268,I2268,$G$2:G2268,G2268,$F$2:F2268,F2268)-1=1),SUMPRODUCT(($F$2:$F$4154=F2268)*($G$2:$G$4154=G2268)*($K$2:$K$4154=K2268)*($I$2:$I$4154=I2268)*($L$2:$L$4154=L2268)*($M$2:$M$4154=M2268)),""),"")</f>
        <v/>
      </c>
      <c r="W2268" s="15" t="str">
        <f t="shared" si="105"/>
        <v/>
      </c>
      <c r="X2268" s="16" t="str">
        <f>IF(AND(A2268=[2]an!$G$38,F2268=[2]an!$E$40),[2]an!$G$40,IF(AND(A2268=[2]an!$G$38,F2268=[2]an!$E$41),[2]an!$G$41,IF(AND(A2268=[2]an!$G$38,F2268=[2]an!$E$39,H2268&gt;=[2]an!$M$37),[2]an!$G$39,
IF(AND(A2268=[2]an!$G$38,F2268=[2]an!$E$39,H2268&lt;[2]an!$M$37,S2268="kahepoolne vajaduspõhine",U2268=""),[2]an!$M$40,
IF(AND(A2268=[2]an!$G$38,F2268=[2]an!$E$39,H2268&lt;[2]an!$M$37,S2268="kahepoolne vajaduspõhine",U2268&lt;&gt;""),[2]an!$G$39,
IF(AND(A2268=[2]an!$G$38,F2268=[2]an!$E$39,H2268&lt;[2]an!$M$37,S2268&lt;&gt;"kahepoolne vajaduspõhine"),[2]an!$G$39,
IF(AND(A2268=[2]an!$G$38,F2268=[2]an!$E$42),[2]an!$G$42,
IF(AND(A2268=[2]an!$H$38,F2268=[2]an!$E$40),[2]an!$H$40,IF(AND(A2268=[2]an!$H$38,F2268=[2]an!$E$41),[2]an!$H$41,IF(AND(A2268=[2]an!$H$38,F2268=[2]an!$E$39,H2268&gt;=[2]an!$M$37),[2]an!$H$39,
IF(AND(A2268=[2]an!$H$38,F2268=[2]an!$E$39,H2268&lt;[2]an!$M$37,S2268="kahepoolne vajaduspõhine",U2268=""),[2]an!$M$40,
IF(AND(A2268=[2]an!$H$38,F2268=[2]an!$E$39,H2268&lt;[2]an!$M$37,S2268="kahepoolne vajaduspõhine",U2268&lt;&gt;""),[2]an!$H$39,
IF(AND(A2268=[2]an!$H$38,F2268=[2]an!$E$39,H2268&lt;[2]an!$M$37,S2268&lt;&gt;"kahepoolne vajaduspõhine"),[2]an!$H$39,
IF(AND(A2268=[2]an!$H$38,F2268=[2]an!$E$42),[2]an!$H$42,
IF(AND(A2268=[2]an!$I$38,F2268=[2]an!$E$40),[2]an!$I$40,IF(AND(A2268=[2]an!$I$38,F2268=[2]an!$E$41),[2]an!$I$41,IF(AND(A2268=[2]an!$I$38,F2268=[2]an!$E$39,H2268&gt;=[2]an!$M$37),[2]an!$I$39,
IF(AND(A2268=[2]an!$I$38,F2268=[2]an!$E$39,H2268&lt;[2]an!$M$37,S2268="kahepoolne vajaduspõhine",U2268=""),[2]an!$M$40,
IF(AND(A2268=[2]an!$I$38,F2268=[2]an!$E$39,H2268&lt;[2]an!$M$37,S2268="kahepoolne vajaduspõhine",U2268&lt;&gt;""),[2]an!$I$39,
IF(AND(A2268=[2]an!$I$38,F2268=[2]an!$E$39,H2268&lt;[2]an!$M$37,S2268&lt;&gt;"kahepoolne vajaduspõhine"),[2]an!$I$39,
IF(AND(A2268=[2]an!$I$38,F2268=[2]an!$E$42),[2]an!$I$42,
IF(AND(A2268=[2]an!$J$38,F2268=[2]an!$E$40),[2]an!$J$40,IF(AND(A2268=[2]an!$J$38,F2268=[2]an!$E$41),[2]an!$J$41,IF(AND(A2268=[2]an!$J$38,F2268=[2]an!$E$39,H2268&gt;=[2]an!$M$37),[2]an!$J$39,
IF(AND(A2268=[2]an!$J$38,F2268=[2]an!$E$39,H2268&lt;[2]an!$M$37,S2268="kahepoolne vajaduspõhine",U2268=""),[2]an!$M$40,
IF(AND(A2268=[2]an!$J$38,F2268=[2]an!$E$39,H2268&lt;[2]an!$M$37,S2268="kahepoolne vajaduspõhine",U2268&lt;&gt;""),[2]an!$J$39,
IF(AND(A2268=[2]an!$J$38,F2268=[2]an!$E$39,H2268&lt;[2]an!$M$37,S2268&lt;&gt;"kahepoolne vajaduspõhine"),[2]an!$J$39,
IF(AND(A2268=[2]an!$J$38,F2268=[2]an!$E$42),[2]an!$J$42,""))))))))))))))))))))))))))))</f>
        <v/>
      </c>
      <c r="Y2268" s="17" t="str">
        <f>IFERROR(IF(F2268="Tugigrupp",0,
IF(AND(F2268="Peretoe teenus",H2268&gt;=[2]an!$M$37,RANK(D2268,$D2268:$D2268)+COUNTIFS($D$2:D2268,D2268,$F$2:F2268,F2268)-1&gt;1),"",
IF(AND(F2268="Peretoe teenus",H2268&gt;=[2]an!$M$37,RANK(D2268,$D2268:$D2268)+COUNTIFS($D$2:D2268,D2268,$F$2:F2268,F2268)-1=1,MONTH(H2268)=MONTH(K2268)=TRUE,YEAR(H2268)=YEAR(K2268)=TRUE),((EOMONTH(H2268,0)-H2268+1)*X2268)/DAY(EOMONTH(H2268,0)),
IF(AND(F2268="Peretoe teenus",H2268&gt;=[2]an!$M$37,RANK(D2268,$D2268:$D2268)+COUNTIFS($D$2:D2268,D2268,$F$2:F2268,F2268)-1=1),X2268,
IF(AND(F2268="Peretoe teenus",H2268&lt;[2]an!$M$37,S2268&lt;&gt;"kahepoolne vajaduspõhine",RANK(D2268,$D2268:$D2268)+COUNTIFS($D$2:D2268,D2268,$F$2:F2268,F2268)-1=1),X2268,
IF(AND(F2268="Peretoe teenus",H2268&lt;[2]an!$M$37,S2268&lt;&gt;"kahepoolne vajaduspõhine",RANK(D2268,$D2268:$D2268)+COUNTIFS($D$2:D2268,D2268,$F$2:F2268,F2268)-1&gt;1),"",
IF(AND(F2268="Peretoe teenus",H2268&lt;[2]an!$M$37,S2268="kahepoolne vajaduspõhine",U2268="",RANK(D2268,$D2268:$D2268)+COUNTIFS($D$2:D2268,D2268,$F$2:F2268,F2268)-1=1),X2268,
IF(AND(F2268="Peretoe teenus",H2268&lt;[2]an!$M$37,S2268="kahepoolne vajaduspõhine",U2268="",RANK(D2268,$D2268:$D2268)+COUNTIFS($D$2:D2268,D2268,$F$2:F2268,F2268)-1&gt;1),"",
IF(AND(F2268="Peretoe teenus",H2268&lt;[2]an!$M$37,S2268="kahepoolne vajaduspõhine",U2268&lt;[2]an!$M$37,RANK(D2268,$D2268:$D2268)+COUNTIFS($D$2:D2268,D2268,$F$2:F2268,F2268)-1=1),X2268,
IF(AND(F2268="Peretoe teenus",H2268&lt;[2]an!$M$37,S2268="kahepoolne vajaduspõhine",U2268&lt;[2]an!$M$37,RANK(D2268,$D2268:$D2268)+COUNTIFS($D$2:D2268,D2268,$F$2:F2268,F2268)-1&gt;1),"",
IF(AND(F2268="Peretoe teenus",H2268&lt;[2]an!$M$37,S2268="kahepoolne vajaduspõhine",U2268&gt;=[2]an!$M$37,U2268&lt;=[2]an!$M$38,RANK(D2268,$D2268:$D2268)+COUNTIFS($D$2:D2268,D2268,$F$2:F2268,F2268)-1=1),
((EOMONTH(U2268,0)-U2268+1)*X2268)/DAY(EOMONTH(U2268,0))+(DAY(U2268)-1)*100/DAY(EOMONTH(U2268,0)),
IF(AND(F2268="Peretoe teenus",H2268&lt;[2]an!$M$37,S2268="kahepoolne vajaduspõhine",U2268&gt;=[2]an!$M$37,U2268&lt;=[2]an!$M$38,RANK(D2268,$D2268:$D2268)+COUNTIFS($D$2:D2268,D2268,$F$2:F2268,F2268)-1&gt;1),"",
IF(AND(F2268="Peretoe teenus",H2268&lt;[2]an!$M$37,S2268="kahepoolne vajaduspõhine",U2268&gt;[2]an!$M$38,RANK(D2268,$D2268:$D2268)+COUNTIFS($D$2:D2268,D2268,$F$2:F2268,F2268)-1=1),X2268,
IF(AND(F2268="Peretoe teenus",H2268&lt;[2]an!$M$37,S2268="kahepoolne vajaduspõhine",U2268&gt;[2]an!$M$38,RANK(D2268,$D2268:$D2268)+COUNTIFS($D$2:D2268,D2268,$F$2:F2268,F2268)-1&gt;1),"",X2268*W2268)))))))))))))),"")</f>
        <v/>
      </c>
      <c r="Z2268" s="18" t="str">
        <f t="shared" si="106"/>
        <v/>
      </c>
      <c r="AA2268" s="19" t="str">
        <f>IFERROR(VLOOKUP(E2268,[2]an!$A$3:$B$81,2,FALSE),"")</f>
        <v/>
      </c>
      <c r="AB2268" s="19" t="str">
        <f>IFERROR(VLOOKUP(AA2268,[2]an!$C$2:$D$16,2,FALSE),"")</f>
        <v/>
      </c>
      <c r="AC2268" s="20"/>
      <c r="AD2268" s="21" t="str">
        <f>IF(A2268=[2]an!$F$36,VLOOKUP([2]an!$F$36,[2]an!$F$36:$H$36,3,FALSE),IF(A2268=[2]an!$F$35,VLOOKUP([2]an!$F$35,[2]an!$F$35:$H$35,3,FALSE),IF(A2268=[2]an!$F$33,VLOOKUP([2]an!$F$33,[2]an!$F$33:$H$33,3,FALSE),IF(A2268=[2]an!$F$31,VLOOKUP([2]an!$F$31,[2]an!$F$31:$H$31,3,FALSE),""))))</f>
        <v/>
      </c>
    </row>
    <row r="2269" spans="6:30" x14ac:dyDescent="0.2">
      <c r="F2269" s="10"/>
      <c r="G2269" s="8" t="str">
        <f t="shared" si="107"/>
        <v/>
      </c>
      <c r="H2269" s="13"/>
      <c r="K2269" s="13"/>
      <c r="L2269" s="10"/>
      <c r="M2269" s="10"/>
      <c r="S2269" s="8" t="str">
        <f>IFERROR(VLOOKUP(D2269,[1]peretoe_teenus!$A$2:$L$2000,5,FALSE),"")</f>
        <v/>
      </c>
      <c r="U2269" s="13"/>
      <c r="V2269" s="15" t="str" cm="1">
        <f t="array" ref="V2269">IFERROR(IF(AND(F2269="Tugigrupp",RANK(K2269,$K2269:$K2269)+COUNTIFS($K$2:K2269,K2269,$L$2:L2269,L2269,$M$2:M2269,M2269,$I$2:I2269,I2269,$G$2:G2269,G2269,$F$2:F2269,F2269)-1=1),SUMPRODUCT(($F$2:$F$4154=F2269)*($G$2:$G$4154=G2269)*($K$2:$K$4154=K2269)*($I$2:$I$4154=I2269)*($L$2:$L$4154=L2269)*($M$2:$M$4154=M2269)),""),"")</f>
        <v/>
      </c>
      <c r="W2269" s="15" t="str">
        <f t="shared" si="105"/>
        <v/>
      </c>
      <c r="X2269" s="16" t="str">
        <f>IF(AND(A2269=[2]an!$G$38,F2269=[2]an!$E$40),[2]an!$G$40,IF(AND(A2269=[2]an!$G$38,F2269=[2]an!$E$41),[2]an!$G$41,IF(AND(A2269=[2]an!$G$38,F2269=[2]an!$E$39,H2269&gt;=[2]an!$M$37),[2]an!$G$39,
IF(AND(A2269=[2]an!$G$38,F2269=[2]an!$E$39,H2269&lt;[2]an!$M$37,S2269="kahepoolne vajaduspõhine",U2269=""),[2]an!$M$40,
IF(AND(A2269=[2]an!$G$38,F2269=[2]an!$E$39,H2269&lt;[2]an!$M$37,S2269="kahepoolne vajaduspõhine",U2269&lt;&gt;""),[2]an!$G$39,
IF(AND(A2269=[2]an!$G$38,F2269=[2]an!$E$39,H2269&lt;[2]an!$M$37,S2269&lt;&gt;"kahepoolne vajaduspõhine"),[2]an!$G$39,
IF(AND(A2269=[2]an!$G$38,F2269=[2]an!$E$42),[2]an!$G$42,
IF(AND(A2269=[2]an!$H$38,F2269=[2]an!$E$40),[2]an!$H$40,IF(AND(A2269=[2]an!$H$38,F2269=[2]an!$E$41),[2]an!$H$41,IF(AND(A2269=[2]an!$H$38,F2269=[2]an!$E$39,H2269&gt;=[2]an!$M$37),[2]an!$H$39,
IF(AND(A2269=[2]an!$H$38,F2269=[2]an!$E$39,H2269&lt;[2]an!$M$37,S2269="kahepoolne vajaduspõhine",U2269=""),[2]an!$M$40,
IF(AND(A2269=[2]an!$H$38,F2269=[2]an!$E$39,H2269&lt;[2]an!$M$37,S2269="kahepoolne vajaduspõhine",U2269&lt;&gt;""),[2]an!$H$39,
IF(AND(A2269=[2]an!$H$38,F2269=[2]an!$E$39,H2269&lt;[2]an!$M$37,S2269&lt;&gt;"kahepoolne vajaduspõhine"),[2]an!$H$39,
IF(AND(A2269=[2]an!$H$38,F2269=[2]an!$E$42),[2]an!$H$42,
IF(AND(A2269=[2]an!$I$38,F2269=[2]an!$E$40),[2]an!$I$40,IF(AND(A2269=[2]an!$I$38,F2269=[2]an!$E$41),[2]an!$I$41,IF(AND(A2269=[2]an!$I$38,F2269=[2]an!$E$39,H2269&gt;=[2]an!$M$37),[2]an!$I$39,
IF(AND(A2269=[2]an!$I$38,F2269=[2]an!$E$39,H2269&lt;[2]an!$M$37,S2269="kahepoolne vajaduspõhine",U2269=""),[2]an!$M$40,
IF(AND(A2269=[2]an!$I$38,F2269=[2]an!$E$39,H2269&lt;[2]an!$M$37,S2269="kahepoolne vajaduspõhine",U2269&lt;&gt;""),[2]an!$I$39,
IF(AND(A2269=[2]an!$I$38,F2269=[2]an!$E$39,H2269&lt;[2]an!$M$37,S2269&lt;&gt;"kahepoolne vajaduspõhine"),[2]an!$I$39,
IF(AND(A2269=[2]an!$I$38,F2269=[2]an!$E$42),[2]an!$I$42,
IF(AND(A2269=[2]an!$J$38,F2269=[2]an!$E$40),[2]an!$J$40,IF(AND(A2269=[2]an!$J$38,F2269=[2]an!$E$41),[2]an!$J$41,IF(AND(A2269=[2]an!$J$38,F2269=[2]an!$E$39,H2269&gt;=[2]an!$M$37),[2]an!$J$39,
IF(AND(A2269=[2]an!$J$38,F2269=[2]an!$E$39,H2269&lt;[2]an!$M$37,S2269="kahepoolne vajaduspõhine",U2269=""),[2]an!$M$40,
IF(AND(A2269=[2]an!$J$38,F2269=[2]an!$E$39,H2269&lt;[2]an!$M$37,S2269="kahepoolne vajaduspõhine",U2269&lt;&gt;""),[2]an!$J$39,
IF(AND(A2269=[2]an!$J$38,F2269=[2]an!$E$39,H2269&lt;[2]an!$M$37,S2269&lt;&gt;"kahepoolne vajaduspõhine"),[2]an!$J$39,
IF(AND(A2269=[2]an!$J$38,F2269=[2]an!$E$42),[2]an!$J$42,""))))))))))))))))))))))))))))</f>
        <v/>
      </c>
      <c r="Y2269" s="17" t="str">
        <f>IFERROR(IF(F2269="Tugigrupp",0,
IF(AND(F2269="Peretoe teenus",H2269&gt;=[2]an!$M$37,RANK(D2269,$D2269:$D2269)+COUNTIFS($D$2:D2269,D2269,$F$2:F2269,F2269)-1&gt;1),"",
IF(AND(F2269="Peretoe teenus",H2269&gt;=[2]an!$M$37,RANK(D2269,$D2269:$D2269)+COUNTIFS($D$2:D2269,D2269,$F$2:F2269,F2269)-1=1,MONTH(H2269)=MONTH(K2269)=TRUE,YEAR(H2269)=YEAR(K2269)=TRUE),((EOMONTH(H2269,0)-H2269+1)*X2269)/DAY(EOMONTH(H2269,0)),
IF(AND(F2269="Peretoe teenus",H2269&gt;=[2]an!$M$37,RANK(D2269,$D2269:$D2269)+COUNTIFS($D$2:D2269,D2269,$F$2:F2269,F2269)-1=1),X2269,
IF(AND(F2269="Peretoe teenus",H2269&lt;[2]an!$M$37,S2269&lt;&gt;"kahepoolne vajaduspõhine",RANK(D2269,$D2269:$D2269)+COUNTIFS($D$2:D2269,D2269,$F$2:F2269,F2269)-1=1),X2269,
IF(AND(F2269="Peretoe teenus",H2269&lt;[2]an!$M$37,S2269&lt;&gt;"kahepoolne vajaduspõhine",RANK(D2269,$D2269:$D2269)+COUNTIFS($D$2:D2269,D2269,$F$2:F2269,F2269)-1&gt;1),"",
IF(AND(F2269="Peretoe teenus",H2269&lt;[2]an!$M$37,S2269="kahepoolne vajaduspõhine",U2269="",RANK(D2269,$D2269:$D2269)+COUNTIFS($D$2:D2269,D2269,$F$2:F2269,F2269)-1=1),X2269,
IF(AND(F2269="Peretoe teenus",H2269&lt;[2]an!$M$37,S2269="kahepoolne vajaduspõhine",U2269="",RANK(D2269,$D2269:$D2269)+COUNTIFS($D$2:D2269,D2269,$F$2:F2269,F2269)-1&gt;1),"",
IF(AND(F2269="Peretoe teenus",H2269&lt;[2]an!$M$37,S2269="kahepoolne vajaduspõhine",U2269&lt;[2]an!$M$37,RANK(D2269,$D2269:$D2269)+COUNTIFS($D$2:D2269,D2269,$F$2:F2269,F2269)-1=1),X2269,
IF(AND(F2269="Peretoe teenus",H2269&lt;[2]an!$M$37,S2269="kahepoolne vajaduspõhine",U2269&lt;[2]an!$M$37,RANK(D2269,$D2269:$D2269)+COUNTIFS($D$2:D2269,D2269,$F$2:F2269,F2269)-1&gt;1),"",
IF(AND(F2269="Peretoe teenus",H2269&lt;[2]an!$M$37,S2269="kahepoolne vajaduspõhine",U2269&gt;=[2]an!$M$37,U2269&lt;=[2]an!$M$38,RANK(D2269,$D2269:$D2269)+COUNTIFS($D$2:D2269,D2269,$F$2:F2269,F2269)-1=1),
((EOMONTH(U2269,0)-U2269+1)*X2269)/DAY(EOMONTH(U2269,0))+(DAY(U2269)-1)*100/DAY(EOMONTH(U2269,0)),
IF(AND(F2269="Peretoe teenus",H2269&lt;[2]an!$M$37,S2269="kahepoolne vajaduspõhine",U2269&gt;=[2]an!$M$37,U2269&lt;=[2]an!$M$38,RANK(D2269,$D2269:$D2269)+COUNTIFS($D$2:D2269,D2269,$F$2:F2269,F2269)-1&gt;1),"",
IF(AND(F2269="Peretoe teenus",H2269&lt;[2]an!$M$37,S2269="kahepoolne vajaduspõhine",U2269&gt;[2]an!$M$38,RANK(D2269,$D2269:$D2269)+COUNTIFS($D$2:D2269,D2269,$F$2:F2269,F2269)-1=1),X2269,
IF(AND(F2269="Peretoe teenus",H2269&lt;[2]an!$M$37,S2269="kahepoolne vajaduspõhine",U2269&gt;[2]an!$M$38,RANK(D2269,$D2269:$D2269)+COUNTIFS($D$2:D2269,D2269,$F$2:F2269,F2269)-1&gt;1),"",X2269*W2269)))))))))))))),"")</f>
        <v/>
      </c>
      <c r="Z2269" s="18" t="str">
        <f t="shared" si="106"/>
        <v/>
      </c>
      <c r="AA2269" s="19" t="str">
        <f>IFERROR(VLOOKUP(E2269,[2]an!$A$3:$B$81,2,FALSE),"")</f>
        <v/>
      </c>
      <c r="AB2269" s="19" t="str">
        <f>IFERROR(VLOOKUP(AA2269,[2]an!$C$2:$D$16,2,FALSE),"")</f>
        <v/>
      </c>
      <c r="AC2269" s="20"/>
      <c r="AD2269" s="21" t="str">
        <f>IF(A2269=[2]an!$F$36,VLOOKUP([2]an!$F$36,[2]an!$F$36:$H$36,3,FALSE),IF(A2269=[2]an!$F$35,VLOOKUP([2]an!$F$35,[2]an!$F$35:$H$35,3,FALSE),IF(A2269=[2]an!$F$33,VLOOKUP([2]an!$F$33,[2]an!$F$33:$H$33,3,FALSE),IF(A2269=[2]an!$F$31,VLOOKUP([2]an!$F$31,[2]an!$F$31:$H$31,3,FALSE),""))))</f>
        <v/>
      </c>
    </row>
    <row r="2270" spans="6:30" x14ac:dyDescent="0.2">
      <c r="F2270" s="10"/>
      <c r="G2270" s="8" t="str">
        <f t="shared" si="107"/>
        <v/>
      </c>
      <c r="H2270" s="13"/>
      <c r="K2270" s="13"/>
      <c r="L2270" s="10"/>
      <c r="M2270" s="10"/>
      <c r="S2270" s="8" t="str">
        <f>IFERROR(VLOOKUP(D2270,[1]peretoe_teenus!$A$2:$L$2000,5,FALSE),"")</f>
        <v/>
      </c>
      <c r="U2270" s="13"/>
      <c r="V2270" s="15" t="str" cm="1">
        <f t="array" ref="V2270">IFERROR(IF(AND(F2270="Tugigrupp",RANK(K2270,$K2270:$K2270)+COUNTIFS($K$2:K2270,K2270,$L$2:L2270,L2270,$M$2:M2270,M2270,$I$2:I2270,I2270,$G$2:G2270,G2270,$F$2:F2270,F2270)-1=1),SUMPRODUCT(($F$2:$F$4154=F2270)*($G$2:$G$4154=G2270)*($K$2:$K$4154=K2270)*($I$2:$I$4154=I2270)*($L$2:$L$4154=L2270)*($M$2:$M$4154=M2270)),""),"")</f>
        <v/>
      </c>
      <c r="W2270" s="15" t="str">
        <f t="shared" si="105"/>
        <v/>
      </c>
      <c r="X2270" s="16" t="str">
        <f>IF(AND(A2270=[2]an!$G$38,F2270=[2]an!$E$40),[2]an!$G$40,IF(AND(A2270=[2]an!$G$38,F2270=[2]an!$E$41),[2]an!$G$41,IF(AND(A2270=[2]an!$G$38,F2270=[2]an!$E$39,H2270&gt;=[2]an!$M$37),[2]an!$G$39,
IF(AND(A2270=[2]an!$G$38,F2270=[2]an!$E$39,H2270&lt;[2]an!$M$37,S2270="kahepoolne vajaduspõhine",U2270=""),[2]an!$M$40,
IF(AND(A2270=[2]an!$G$38,F2270=[2]an!$E$39,H2270&lt;[2]an!$M$37,S2270="kahepoolne vajaduspõhine",U2270&lt;&gt;""),[2]an!$G$39,
IF(AND(A2270=[2]an!$G$38,F2270=[2]an!$E$39,H2270&lt;[2]an!$M$37,S2270&lt;&gt;"kahepoolne vajaduspõhine"),[2]an!$G$39,
IF(AND(A2270=[2]an!$G$38,F2270=[2]an!$E$42),[2]an!$G$42,
IF(AND(A2270=[2]an!$H$38,F2270=[2]an!$E$40),[2]an!$H$40,IF(AND(A2270=[2]an!$H$38,F2270=[2]an!$E$41),[2]an!$H$41,IF(AND(A2270=[2]an!$H$38,F2270=[2]an!$E$39,H2270&gt;=[2]an!$M$37),[2]an!$H$39,
IF(AND(A2270=[2]an!$H$38,F2270=[2]an!$E$39,H2270&lt;[2]an!$M$37,S2270="kahepoolne vajaduspõhine",U2270=""),[2]an!$M$40,
IF(AND(A2270=[2]an!$H$38,F2270=[2]an!$E$39,H2270&lt;[2]an!$M$37,S2270="kahepoolne vajaduspõhine",U2270&lt;&gt;""),[2]an!$H$39,
IF(AND(A2270=[2]an!$H$38,F2270=[2]an!$E$39,H2270&lt;[2]an!$M$37,S2270&lt;&gt;"kahepoolne vajaduspõhine"),[2]an!$H$39,
IF(AND(A2270=[2]an!$H$38,F2270=[2]an!$E$42),[2]an!$H$42,
IF(AND(A2270=[2]an!$I$38,F2270=[2]an!$E$40),[2]an!$I$40,IF(AND(A2270=[2]an!$I$38,F2270=[2]an!$E$41),[2]an!$I$41,IF(AND(A2270=[2]an!$I$38,F2270=[2]an!$E$39,H2270&gt;=[2]an!$M$37),[2]an!$I$39,
IF(AND(A2270=[2]an!$I$38,F2270=[2]an!$E$39,H2270&lt;[2]an!$M$37,S2270="kahepoolne vajaduspõhine",U2270=""),[2]an!$M$40,
IF(AND(A2270=[2]an!$I$38,F2270=[2]an!$E$39,H2270&lt;[2]an!$M$37,S2270="kahepoolne vajaduspõhine",U2270&lt;&gt;""),[2]an!$I$39,
IF(AND(A2270=[2]an!$I$38,F2270=[2]an!$E$39,H2270&lt;[2]an!$M$37,S2270&lt;&gt;"kahepoolne vajaduspõhine"),[2]an!$I$39,
IF(AND(A2270=[2]an!$I$38,F2270=[2]an!$E$42),[2]an!$I$42,
IF(AND(A2270=[2]an!$J$38,F2270=[2]an!$E$40),[2]an!$J$40,IF(AND(A2270=[2]an!$J$38,F2270=[2]an!$E$41),[2]an!$J$41,IF(AND(A2270=[2]an!$J$38,F2270=[2]an!$E$39,H2270&gt;=[2]an!$M$37),[2]an!$J$39,
IF(AND(A2270=[2]an!$J$38,F2270=[2]an!$E$39,H2270&lt;[2]an!$M$37,S2270="kahepoolne vajaduspõhine",U2270=""),[2]an!$M$40,
IF(AND(A2270=[2]an!$J$38,F2270=[2]an!$E$39,H2270&lt;[2]an!$M$37,S2270="kahepoolne vajaduspõhine",U2270&lt;&gt;""),[2]an!$J$39,
IF(AND(A2270=[2]an!$J$38,F2270=[2]an!$E$39,H2270&lt;[2]an!$M$37,S2270&lt;&gt;"kahepoolne vajaduspõhine"),[2]an!$J$39,
IF(AND(A2270=[2]an!$J$38,F2270=[2]an!$E$42),[2]an!$J$42,""))))))))))))))))))))))))))))</f>
        <v/>
      </c>
      <c r="Y2270" s="17" t="str">
        <f>IFERROR(IF(F2270="Tugigrupp",0,
IF(AND(F2270="Peretoe teenus",H2270&gt;=[2]an!$M$37,RANK(D2270,$D2270:$D2270)+COUNTIFS($D$2:D2270,D2270,$F$2:F2270,F2270)-1&gt;1),"",
IF(AND(F2270="Peretoe teenus",H2270&gt;=[2]an!$M$37,RANK(D2270,$D2270:$D2270)+COUNTIFS($D$2:D2270,D2270,$F$2:F2270,F2270)-1=1,MONTH(H2270)=MONTH(K2270)=TRUE,YEAR(H2270)=YEAR(K2270)=TRUE),((EOMONTH(H2270,0)-H2270+1)*X2270)/DAY(EOMONTH(H2270,0)),
IF(AND(F2270="Peretoe teenus",H2270&gt;=[2]an!$M$37,RANK(D2270,$D2270:$D2270)+COUNTIFS($D$2:D2270,D2270,$F$2:F2270,F2270)-1=1),X2270,
IF(AND(F2270="Peretoe teenus",H2270&lt;[2]an!$M$37,S2270&lt;&gt;"kahepoolne vajaduspõhine",RANK(D2270,$D2270:$D2270)+COUNTIFS($D$2:D2270,D2270,$F$2:F2270,F2270)-1=1),X2270,
IF(AND(F2270="Peretoe teenus",H2270&lt;[2]an!$M$37,S2270&lt;&gt;"kahepoolne vajaduspõhine",RANK(D2270,$D2270:$D2270)+COUNTIFS($D$2:D2270,D2270,$F$2:F2270,F2270)-1&gt;1),"",
IF(AND(F2270="Peretoe teenus",H2270&lt;[2]an!$M$37,S2270="kahepoolne vajaduspõhine",U2270="",RANK(D2270,$D2270:$D2270)+COUNTIFS($D$2:D2270,D2270,$F$2:F2270,F2270)-1=1),X2270,
IF(AND(F2270="Peretoe teenus",H2270&lt;[2]an!$M$37,S2270="kahepoolne vajaduspõhine",U2270="",RANK(D2270,$D2270:$D2270)+COUNTIFS($D$2:D2270,D2270,$F$2:F2270,F2270)-1&gt;1),"",
IF(AND(F2270="Peretoe teenus",H2270&lt;[2]an!$M$37,S2270="kahepoolne vajaduspõhine",U2270&lt;[2]an!$M$37,RANK(D2270,$D2270:$D2270)+COUNTIFS($D$2:D2270,D2270,$F$2:F2270,F2270)-1=1),X2270,
IF(AND(F2270="Peretoe teenus",H2270&lt;[2]an!$M$37,S2270="kahepoolne vajaduspõhine",U2270&lt;[2]an!$M$37,RANK(D2270,$D2270:$D2270)+COUNTIFS($D$2:D2270,D2270,$F$2:F2270,F2270)-1&gt;1),"",
IF(AND(F2270="Peretoe teenus",H2270&lt;[2]an!$M$37,S2270="kahepoolne vajaduspõhine",U2270&gt;=[2]an!$M$37,U2270&lt;=[2]an!$M$38,RANK(D2270,$D2270:$D2270)+COUNTIFS($D$2:D2270,D2270,$F$2:F2270,F2270)-1=1),
((EOMONTH(U2270,0)-U2270+1)*X2270)/DAY(EOMONTH(U2270,0))+(DAY(U2270)-1)*100/DAY(EOMONTH(U2270,0)),
IF(AND(F2270="Peretoe teenus",H2270&lt;[2]an!$M$37,S2270="kahepoolne vajaduspõhine",U2270&gt;=[2]an!$M$37,U2270&lt;=[2]an!$M$38,RANK(D2270,$D2270:$D2270)+COUNTIFS($D$2:D2270,D2270,$F$2:F2270,F2270)-1&gt;1),"",
IF(AND(F2270="Peretoe teenus",H2270&lt;[2]an!$M$37,S2270="kahepoolne vajaduspõhine",U2270&gt;[2]an!$M$38,RANK(D2270,$D2270:$D2270)+COUNTIFS($D$2:D2270,D2270,$F$2:F2270,F2270)-1=1),X2270,
IF(AND(F2270="Peretoe teenus",H2270&lt;[2]an!$M$37,S2270="kahepoolne vajaduspõhine",U2270&gt;[2]an!$M$38,RANK(D2270,$D2270:$D2270)+COUNTIFS($D$2:D2270,D2270,$F$2:F2270,F2270)-1&gt;1),"",X2270*W2270)))))))))))))),"")</f>
        <v/>
      </c>
      <c r="Z2270" s="18" t="str">
        <f t="shared" si="106"/>
        <v/>
      </c>
      <c r="AA2270" s="19" t="str">
        <f>IFERROR(VLOOKUP(E2270,[2]an!$A$3:$B$81,2,FALSE),"")</f>
        <v/>
      </c>
      <c r="AB2270" s="19" t="str">
        <f>IFERROR(VLOOKUP(AA2270,[2]an!$C$2:$D$16,2,FALSE),"")</f>
        <v/>
      </c>
      <c r="AC2270" s="20"/>
      <c r="AD2270" s="21" t="str">
        <f>IF(A2270=[2]an!$F$36,VLOOKUP([2]an!$F$36,[2]an!$F$36:$H$36,3,FALSE),IF(A2270=[2]an!$F$35,VLOOKUP([2]an!$F$35,[2]an!$F$35:$H$35,3,FALSE),IF(A2270=[2]an!$F$33,VLOOKUP([2]an!$F$33,[2]an!$F$33:$H$33,3,FALSE),IF(A2270=[2]an!$F$31,VLOOKUP([2]an!$F$31,[2]an!$F$31:$H$31,3,FALSE),""))))</f>
        <v/>
      </c>
    </row>
    <row r="2271" spans="6:30" x14ac:dyDescent="0.2">
      <c r="F2271" s="10"/>
      <c r="G2271" s="8" t="str">
        <f t="shared" si="107"/>
        <v/>
      </c>
      <c r="H2271" s="13"/>
      <c r="K2271" s="13"/>
      <c r="L2271" s="10"/>
      <c r="M2271" s="10"/>
      <c r="S2271" s="8" t="str">
        <f>IFERROR(VLOOKUP(D2271,[1]peretoe_teenus!$A$2:$L$2000,5,FALSE),"")</f>
        <v/>
      </c>
      <c r="U2271" s="13"/>
      <c r="V2271" s="15" t="str" cm="1">
        <f t="array" ref="V2271">IFERROR(IF(AND(F2271="Tugigrupp",RANK(K2271,$K2271:$K2271)+COUNTIFS($K$2:K2271,K2271,$L$2:L2271,L2271,$M$2:M2271,M2271,$I$2:I2271,I2271,$G$2:G2271,G2271,$F$2:F2271,F2271)-1=1),SUMPRODUCT(($F$2:$F$4154=F2271)*($G$2:$G$4154=G2271)*($K$2:$K$4154=K2271)*($I$2:$I$4154=I2271)*($L$2:$L$4154=L2271)*($M$2:$M$4154=M2271)),""),"")</f>
        <v/>
      </c>
      <c r="W2271" s="15" t="str">
        <f t="shared" si="105"/>
        <v/>
      </c>
      <c r="X2271" s="16" t="str">
        <f>IF(AND(A2271=[2]an!$G$38,F2271=[2]an!$E$40),[2]an!$G$40,IF(AND(A2271=[2]an!$G$38,F2271=[2]an!$E$41),[2]an!$G$41,IF(AND(A2271=[2]an!$G$38,F2271=[2]an!$E$39,H2271&gt;=[2]an!$M$37),[2]an!$G$39,
IF(AND(A2271=[2]an!$G$38,F2271=[2]an!$E$39,H2271&lt;[2]an!$M$37,S2271="kahepoolne vajaduspõhine",U2271=""),[2]an!$M$40,
IF(AND(A2271=[2]an!$G$38,F2271=[2]an!$E$39,H2271&lt;[2]an!$M$37,S2271="kahepoolne vajaduspõhine",U2271&lt;&gt;""),[2]an!$G$39,
IF(AND(A2271=[2]an!$G$38,F2271=[2]an!$E$39,H2271&lt;[2]an!$M$37,S2271&lt;&gt;"kahepoolne vajaduspõhine"),[2]an!$G$39,
IF(AND(A2271=[2]an!$G$38,F2271=[2]an!$E$42),[2]an!$G$42,
IF(AND(A2271=[2]an!$H$38,F2271=[2]an!$E$40),[2]an!$H$40,IF(AND(A2271=[2]an!$H$38,F2271=[2]an!$E$41),[2]an!$H$41,IF(AND(A2271=[2]an!$H$38,F2271=[2]an!$E$39,H2271&gt;=[2]an!$M$37),[2]an!$H$39,
IF(AND(A2271=[2]an!$H$38,F2271=[2]an!$E$39,H2271&lt;[2]an!$M$37,S2271="kahepoolne vajaduspõhine",U2271=""),[2]an!$M$40,
IF(AND(A2271=[2]an!$H$38,F2271=[2]an!$E$39,H2271&lt;[2]an!$M$37,S2271="kahepoolne vajaduspõhine",U2271&lt;&gt;""),[2]an!$H$39,
IF(AND(A2271=[2]an!$H$38,F2271=[2]an!$E$39,H2271&lt;[2]an!$M$37,S2271&lt;&gt;"kahepoolne vajaduspõhine"),[2]an!$H$39,
IF(AND(A2271=[2]an!$H$38,F2271=[2]an!$E$42),[2]an!$H$42,
IF(AND(A2271=[2]an!$I$38,F2271=[2]an!$E$40),[2]an!$I$40,IF(AND(A2271=[2]an!$I$38,F2271=[2]an!$E$41),[2]an!$I$41,IF(AND(A2271=[2]an!$I$38,F2271=[2]an!$E$39,H2271&gt;=[2]an!$M$37),[2]an!$I$39,
IF(AND(A2271=[2]an!$I$38,F2271=[2]an!$E$39,H2271&lt;[2]an!$M$37,S2271="kahepoolne vajaduspõhine",U2271=""),[2]an!$M$40,
IF(AND(A2271=[2]an!$I$38,F2271=[2]an!$E$39,H2271&lt;[2]an!$M$37,S2271="kahepoolne vajaduspõhine",U2271&lt;&gt;""),[2]an!$I$39,
IF(AND(A2271=[2]an!$I$38,F2271=[2]an!$E$39,H2271&lt;[2]an!$M$37,S2271&lt;&gt;"kahepoolne vajaduspõhine"),[2]an!$I$39,
IF(AND(A2271=[2]an!$I$38,F2271=[2]an!$E$42),[2]an!$I$42,
IF(AND(A2271=[2]an!$J$38,F2271=[2]an!$E$40),[2]an!$J$40,IF(AND(A2271=[2]an!$J$38,F2271=[2]an!$E$41),[2]an!$J$41,IF(AND(A2271=[2]an!$J$38,F2271=[2]an!$E$39,H2271&gt;=[2]an!$M$37),[2]an!$J$39,
IF(AND(A2271=[2]an!$J$38,F2271=[2]an!$E$39,H2271&lt;[2]an!$M$37,S2271="kahepoolne vajaduspõhine",U2271=""),[2]an!$M$40,
IF(AND(A2271=[2]an!$J$38,F2271=[2]an!$E$39,H2271&lt;[2]an!$M$37,S2271="kahepoolne vajaduspõhine",U2271&lt;&gt;""),[2]an!$J$39,
IF(AND(A2271=[2]an!$J$38,F2271=[2]an!$E$39,H2271&lt;[2]an!$M$37,S2271&lt;&gt;"kahepoolne vajaduspõhine"),[2]an!$J$39,
IF(AND(A2271=[2]an!$J$38,F2271=[2]an!$E$42),[2]an!$J$42,""))))))))))))))))))))))))))))</f>
        <v/>
      </c>
      <c r="Y2271" s="17" t="str">
        <f>IFERROR(IF(F2271="Tugigrupp",0,
IF(AND(F2271="Peretoe teenus",H2271&gt;=[2]an!$M$37,RANK(D2271,$D2271:$D2271)+COUNTIFS($D$2:D2271,D2271,$F$2:F2271,F2271)-1&gt;1),"",
IF(AND(F2271="Peretoe teenus",H2271&gt;=[2]an!$M$37,RANK(D2271,$D2271:$D2271)+COUNTIFS($D$2:D2271,D2271,$F$2:F2271,F2271)-1=1,MONTH(H2271)=MONTH(K2271)=TRUE,YEAR(H2271)=YEAR(K2271)=TRUE),((EOMONTH(H2271,0)-H2271+1)*X2271)/DAY(EOMONTH(H2271,0)),
IF(AND(F2271="Peretoe teenus",H2271&gt;=[2]an!$M$37,RANK(D2271,$D2271:$D2271)+COUNTIFS($D$2:D2271,D2271,$F$2:F2271,F2271)-1=1),X2271,
IF(AND(F2271="Peretoe teenus",H2271&lt;[2]an!$M$37,S2271&lt;&gt;"kahepoolne vajaduspõhine",RANK(D2271,$D2271:$D2271)+COUNTIFS($D$2:D2271,D2271,$F$2:F2271,F2271)-1=1),X2271,
IF(AND(F2271="Peretoe teenus",H2271&lt;[2]an!$M$37,S2271&lt;&gt;"kahepoolne vajaduspõhine",RANK(D2271,$D2271:$D2271)+COUNTIFS($D$2:D2271,D2271,$F$2:F2271,F2271)-1&gt;1),"",
IF(AND(F2271="Peretoe teenus",H2271&lt;[2]an!$M$37,S2271="kahepoolne vajaduspõhine",U2271="",RANK(D2271,$D2271:$D2271)+COUNTIFS($D$2:D2271,D2271,$F$2:F2271,F2271)-1=1),X2271,
IF(AND(F2271="Peretoe teenus",H2271&lt;[2]an!$M$37,S2271="kahepoolne vajaduspõhine",U2271="",RANK(D2271,$D2271:$D2271)+COUNTIFS($D$2:D2271,D2271,$F$2:F2271,F2271)-1&gt;1),"",
IF(AND(F2271="Peretoe teenus",H2271&lt;[2]an!$M$37,S2271="kahepoolne vajaduspõhine",U2271&lt;[2]an!$M$37,RANK(D2271,$D2271:$D2271)+COUNTIFS($D$2:D2271,D2271,$F$2:F2271,F2271)-1=1),X2271,
IF(AND(F2271="Peretoe teenus",H2271&lt;[2]an!$M$37,S2271="kahepoolne vajaduspõhine",U2271&lt;[2]an!$M$37,RANK(D2271,$D2271:$D2271)+COUNTIFS($D$2:D2271,D2271,$F$2:F2271,F2271)-1&gt;1),"",
IF(AND(F2271="Peretoe teenus",H2271&lt;[2]an!$M$37,S2271="kahepoolne vajaduspõhine",U2271&gt;=[2]an!$M$37,U2271&lt;=[2]an!$M$38,RANK(D2271,$D2271:$D2271)+COUNTIFS($D$2:D2271,D2271,$F$2:F2271,F2271)-1=1),
((EOMONTH(U2271,0)-U2271+1)*X2271)/DAY(EOMONTH(U2271,0))+(DAY(U2271)-1)*100/DAY(EOMONTH(U2271,0)),
IF(AND(F2271="Peretoe teenus",H2271&lt;[2]an!$M$37,S2271="kahepoolne vajaduspõhine",U2271&gt;=[2]an!$M$37,U2271&lt;=[2]an!$M$38,RANK(D2271,$D2271:$D2271)+COUNTIFS($D$2:D2271,D2271,$F$2:F2271,F2271)-1&gt;1),"",
IF(AND(F2271="Peretoe teenus",H2271&lt;[2]an!$M$37,S2271="kahepoolne vajaduspõhine",U2271&gt;[2]an!$M$38,RANK(D2271,$D2271:$D2271)+COUNTIFS($D$2:D2271,D2271,$F$2:F2271,F2271)-1=1),X2271,
IF(AND(F2271="Peretoe teenus",H2271&lt;[2]an!$M$37,S2271="kahepoolne vajaduspõhine",U2271&gt;[2]an!$M$38,RANK(D2271,$D2271:$D2271)+COUNTIFS($D$2:D2271,D2271,$F$2:F2271,F2271)-1&gt;1),"",X2271*W2271)))))))))))))),"")</f>
        <v/>
      </c>
      <c r="Z2271" s="18" t="str">
        <f t="shared" si="106"/>
        <v/>
      </c>
      <c r="AA2271" s="19" t="str">
        <f>IFERROR(VLOOKUP(E2271,[2]an!$A$3:$B$81,2,FALSE),"")</f>
        <v/>
      </c>
      <c r="AB2271" s="19" t="str">
        <f>IFERROR(VLOOKUP(AA2271,[2]an!$C$2:$D$16,2,FALSE),"")</f>
        <v/>
      </c>
      <c r="AC2271" s="20"/>
      <c r="AD2271" s="21" t="str">
        <f>IF(A2271=[2]an!$F$36,VLOOKUP([2]an!$F$36,[2]an!$F$36:$H$36,3,FALSE),IF(A2271=[2]an!$F$35,VLOOKUP([2]an!$F$35,[2]an!$F$35:$H$35,3,FALSE),IF(A2271=[2]an!$F$33,VLOOKUP([2]an!$F$33,[2]an!$F$33:$H$33,3,FALSE),IF(A2271=[2]an!$F$31,VLOOKUP([2]an!$F$31,[2]an!$F$31:$H$31,3,FALSE),""))))</f>
        <v/>
      </c>
    </row>
    <row r="2272" spans="6:30" x14ac:dyDescent="0.2">
      <c r="F2272" s="10"/>
      <c r="G2272" s="8" t="str">
        <f t="shared" si="107"/>
        <v/>
      </c>
      <c r="H2272" s="13"/>
      <c r="K2272" s="13"/>
      <c r="L2272" s="10"/>
      <c r="M2272" s="10"/>
      <c r="S2272" s="8" t="str">
        <f>IFERROR(VLOOKUP(D2272,[1]peretoe_teenus!$A$2:$L$2000,5,FALSE),"")</f>
        <v/>
      </c>
      <c r="U2272" s="13"/>
      <c r="V2272" s="15" t="str" cm="1">
        <f t="array" ref="V2272">IFERROR(IF(AND(F2272="Tugigrupp",RANK(K2272,$K2272:$K2272)+COUNTIFS($K$2:K2272,K2272,$L$2:L2272,L2272,$M$2:M2272,M2272,$I$2:I2272,I2272,$G$2:G2272,G2272,$F$2:F2272,F2272)-1=1),SUMPRODUCT(($F$2:$F$4154=F2272)*($G$2:$G$4154=G2272)*($K$2:$K$4154=K2272)*($I$2:$I$4154=I2272)*($L$2:$L$4154=L2272)*($M$2:$M$4154=M2272)),""),"")</f>
        <v/>
      </c>
      <c r="W2272" s="15" t="str">
        <f t="shared" si="105"/>
        <v/>
      </c>
      <c r="X2272" s="16" t="str">
        <f>IF(AND(A2272=[2]an!$G$38,F2272=[2]an!$E$40),[2]an!$G$40,IF(AND(A2272=[2]an!$G$38,F2272=[2]an!$E$41),[2]an!$G$41,IF(AND(A2272=[2]an!$G$38,F2272=[2]an!$E$39,H2272&gt;=[2]an!$M$37),[2]an!$G$39,
IF(AND(A2272=[2]an!$G$38,F2272=[2]an!$E$39,H2272&lt;[2]an!$M$37,S2272="kahepoolne vajaduspõhine",U2272=""),[2]an!$M$40,
IF(AND(A2272=[2]an!$G$38,F2272=[2]an!$E$39,H2272&lt;[2]an!$M$37,S2272="kahepoolne vajaduspõhine",U2272&lt;&gt;""),[2]an!$G$39,
IF(AND(A2272=[2]an!$G$38,F2272=[2]an!$E$39,H2272&lt;[2]an!$M$37,S2272&lt;&gt;"kahepoolne vajaduspõhine"),[2]an!$G$39,
IF(AND(A2272=[2]an!$G$38,F2272=[2]an!$E$42),[2]an!$G$42,
IF(AND(A2272=[2]an!$H$38,F2272=[2]an!$E$40),[2]an!$H$40,IF(AND(A2272=[2]an!$H$38,F2272=[2]an!$E$41),[2]an!$H$41,IF(AND(A2272=[2]an!$H$38,F2272=[2]an!$E$39,H2272&gt;=[2]an!$M$37),[2]an!$H$39,
IF(AND(A2272=[2]an!$H$38,F2272=[2]an!$E$39,H2272&lt;[2]an!$M$37,S2272="kahepoolne vajaduspõhine",U2272=""),[2]an!$M$40,
IF(AND(A2272=[2]an!$H$38,F2272=[2]an!$E$39,H2272&lt;[2]an!$M$37,S2272="kahepoolne vajaduspõhine",U2272&lt;&gt;""),[2]an!$H$39,
IF(AND(A2272=[2]an!$H$38,F2272=[2]an!$E$39,H2272&lt;[2]an!$M$37,S2272&lt;&gt;"kahepoolne vajaduspõhine"),[2]an!$H$39,
IF(AND(A2272=[2]an!$H$38,F2272=[2]an!$E$42),[2]an!$H$42,
IF(AND(A2272=[2]an!$I$38,F2272=[2]an!$E$40),[2]an!$I$40,IF(AND(A2272=[2]an!$I$38,F2272=[2]an!$E$41),[2]an!$I$41,IF(AND(A2272=[2]an!$I$38,F2272=[2]an!$E$39,H2272&gt;=[2]an!$M$37),[2]an!$I$39,
IF(AND(A2272=[2]an!$I$38,F2272=[2]an!$E$39,H2272&lt;[2]an!$M$37,S2272="kahepoolne vajaduspõhine",U2272=""),[2]an!$M$40,
IF(AND(A2272=[2]an!$I$38,F2272=[2]an!$E$39,H2272&lt;[2]an!$M$37,S2272="kahepoolne vajaduspõhine",U2272&lt;&gt;""),[2]an!$I$39,
IF(AND(A2272=[2]an!$I$38,F2272=[2]an!$E$39,H2272&lt;[2]an!$M$37,S2272&lt;&gt;"kahepoolne vajaduspõhine"),[2]an!$I$39,
IF(AND(A2272=[2]an!$I$38,F2272=[2]an!$E$42),[2]an!$I$42,
IF(AND(A2272=[2]an!$J$38,F2272=[2]an!$E$40),[2]an!$J$40,IF(AND(A2272=[2]an!$J$38,F2272=[2]an!$E$41),[2]an!$J$41,IF(AND(A2272=[2]an!$J$38,F2272=[2]an!$E$39,H2272&gt;=[2]an!$M$37),[2]an!$J$39,
IF(AND(A2272=[2]an!$J$38,F2272=[2]an!$E$39,H2272&lt;[2]an!$M$37,S2272="kahepoolne vajaduspõhine",U2272=""),[2]an!$M$40,
IF(AND(A2272=[2]an!$J$38,F2272=[2]an!$E$39,H2272&lt;[2]an!$M$37,S2272="kahepoolne vajaduspõhine",U2272&lt;&gt;""),[2]an!$J$39,
IF(AND(A2272=[2]an!$J$38,F2272=[2]an!$E$39,H2272&lt;[2]an!$M$37,S2272&lt;&gt;"kahepoolne vajaduspõhine"),[2]an!$J$39,
IF(AND(A2272=[2]an!$J$38,F2272=[2]an!$E$42),[2]an!$J$42,""))))))))))))))))))))))))))))</f>
        <v/>
      </c>
      <c r="Y2272" s="17" t="str">
        <f>IFERROR(IF(F2272="Tugigrupp",0,
IF(AND(F2272="Peretoe teenus",H2272&gt;=[2]an!$M$37,RANK(D2272,$D2272:$D2272)+COUNTIFS($D$2:D2272,D2272,$F$2:F2272,F2272)-1&gt;1),"",
IF(AND(F2272="Peretoe teenus",H2272&gt;=[2]an!$M$37,RANK(D2272,$D2272:$D2272)+COUNTIFS($D$2:D2272,D2272,$F$2:F2272,F2272)-1=1,MONTH(H2272)=MONTH(K2272)=TRUE,YEAR(H2272)=YEAR(K2272)=TRUE),((EOMONTH(H2272,0)-H2272+1)*X2272)/DAY(EOMONTH(H2272,0)),
IF(AND(F2272="Peretoe teenus",H2272&gt;=[2]an!$M$37,RANK(D2272,$D2272:$D2272)+COUNTIFS($D$2:D2272,D2272,$F$2:F2272,F2272)-1=1),X2272,
IF(AND(F2272="Peretoe teenus",H2272&lt;[2]an!$M$37,S2272&lt;&gt;"kahepoolne vajaduspõhine",RANK(D2272,$D2272:$D2272)+COUNTIFS($D$2:D2272,D2272,$F$2:F2272,F2272)-1=1),X2272,
IF(AND(F2272="Peretoe teenus",H2272&lt;[2]an!$M$37,S2272&lt;&gt;"kahepoolne vajaduspõhine",RANK(D2272,$D2272:$D2272)+COUNTIFS($D$2:D2272,D2272,$F$2:F2272,F2272)-1&gt;1),"",
IF(AND(F2272="Peretoe teenus",H2272&lt;[2]an!$M$37,S2272="kahepoolne vajaduspõhine",U2272="",RANK(D2272,$D2272:$D2272)+COUNTIFS($D$2:D2272,D2272,$F$2:F2272,F2272)-1=1),X2272,
IF(AND(F2272="Peretoe teenus",H2272&lt;[2]an!$M$37,S2272="kahepoolne vajaduspõhine",U2272="",RANK(D2272,$D2272:$D2272)+COUNTIFS($D$2:D2272,D2272,$F$2:F2272,F2272)-1&gt;1),"",
IF(AND(F2272="Peretoe teenus",H2272&lt;[2]an!$M$37,S2272="kahepoolne vajaduspõhine",U2272&lt;[2]an!$M$37,RANK(D2272,$D2272:$D2272)+COUNTIFS($D$2:D2272,D2272,$F$2:F2272,F2272)-1=1),X2272,
IF(AND(F2272="Peretoe teenus",H2272&lt;[2]an!$M$37,S2272="kahepoolne vajaduspõhine",U2272&lt;[2]an!$M$37,RANK(D2272,$D2272:$D2272)+COUNTIFS($D$2:D2272,D2272,$F$2:F2272,F2272)-1&gt;1),"",
IF(AND(F2272="Peretoe teenus",H2272&lt;[2]an!$M$37,S2272="kahepoolne vajaduspõhine",U2272&gt;=[2]an!$M$37,U2272&lt;=[2]an!$M$38,RANK(D2272,$D2272:$D2272)+COUNTIFS($D$2:D2272,D2272,$F$2:F2272,F2272)-1=1),
((EOMONTH(U2272,0)-U2272+1)*X2272)/DAY(EOMONTH(U2272,0))+(DAY(U2272)-1)*100/DAY(EOMONTH(U2272,0)),
IF(AND(F2272="Peretoe teenus",H2272&lt;[2]an!$M$37,S2272="kahepoolne vajaduspõhine",U2272&gt;=[2]an!$M$37,U2272&lt;=[2]an!$M$38,RANK(D2272,$D2272:$D2272)+COUNTIFS($D$2:D2272,D2272,$F$2:F2272,F2272)-1&gt;1),"",
IF(AND(F2272="Peretoe teenus",H2272&lt;[2]an!$M$37,S2272="kahepoolne vajaduspõhine",U2272&gt;[2]an!$M$38,RANK(D2272,$D2272:$D2272)+COUNTIFS($D$2:D2272,D2272,$F$2:F2272,F2272)-1=1),X2272,
IF(AND(F2272="Peretoe teenus",H2272&lt;[2]an!$M$37,S2272="kahepoolne vajaduspõhine",U2272&gt;[2]an!$M$38,RANK(D2272,$D2272:$D2272)+COUNTIFS($D$2:D2272,D2272,$F$2:F2272,F2272)-1&gt;1),"",X2272*W2272)))))))))))))),"")</f>
        <v/>
      </c>
      <c r="Z2272" s="18" t="str">
        <f t="shared" si="106"/>
        <v/>
      </c>
      <c r="AA2272" s="19" t="str">
        <f>IFERROR(VLOOKUP(E2272,[2]an!$A$3:$B$81,2,FALSE),"")</f>
        <v/>
      </c>
      <c r="AB2272" s="19" t="str">
        <f>IFERROR(VLOOKUP(AA2272,[2]an!$C$2:$D$16,2,FALSE),"")</f>
        <v/>
      </c>
      <c r="AC2272" s="20"/>
      <c r="AD2272" s="21" t="str">
        <f>IF(A2272=[2]an!$F$36,VLOOKUP([2]an!$F$36,[2]an!$F$36:$H$36,3,FALSE),IF(A2272=[2]an!$F$35,VLOOKUP([2]an!$F$35,[2]an!$F$35:$H$35,3,FALSE),IF(A2272=[2]an!$F$33,VLOOKUP([2]an!$F$33,[2]an!$F$33:$H$33,3,FALSE),IF(A2272=[2]an!$F$31,VLOOKUP([2]an!$F$31,[2]an!$F$31:$H$31,3,FALSE),""))))</f>
        <v/>
      </c>
    </row>
    <row r="2273" spans="6:30" x14ac:dyDescent="0.2">
      <c r="F2273" s="10"/>
      <c r="G2273" s="8" t="str">
        <f t="shared" si="107"/>
        <v/>
      </c>
      <c r="H2273" s="13"/>
      <c r="K2273" s="13"/>
      <c r="L2273" s="10"/>
      <c r="M2273" s="10"/>
      <c r="S2273" s="8" t="str">
        <f>IFERROR(VLOOKUP(D2273,[1]peretoe_teenus!$A$2:$L$2000,5,FALSE),"")</f>
        <v/>
      </c>
      <c r="U2273" s="13"/>
      <c r="V2273" s="15" t="str" cm="1">
        <f t="array" ref="V2273">IFERROR(IF(AND(F2273="Tugigrupp",RANK(K2273,$K2273:$K2273)+COUNTIFS($K$2:K2273,K2273,$L$2:L2273,L2273,$M$2:M2273,M2273,$I$2:I2273,I2273,$G$2:G2273,G2273,$F$2:F2273,F2273)-1=1),SUMPRODUCT(($F$2:$F$4154=F2273)*($G$2:$G$4154=G2273)*($K$2:$K$4154=K2273)*($I$2:$I$4154=I2273)*($L$2:$L$4154=L2273)*($M$2:$M$4154=M2273)),""),"")</f>
        <v/>
      </c>
      <c r="W2273" s="15" t="str">
        <f t="shared" si="105"/>
        <v/>
      </c>
      <c r="X2273" s="16" t="str">
        <f>IF(AND(A2273=[2]an!$G$38,F2273=[2]an!$E$40),[2]an!$G$40,IF(AND(A2273=[2]an!$G$38,F2273=[2]an!$E$41),[2]an!$G$41,IF(AND(A2273=[2]an!$G$38,F2273=[2]an!$E$39,H2273&gt;=[2]an!$M$37),[2]an!$G$39,
IF(AND(A2273=[2]an!$G$38,F2273=[2]an!$E$39,H2273&lt;[2]an!$M$37,S2273="kahepoolne vajaduspõhine",U2273=""),[2]an!$M$40,
IF(AND(A2273=[2]an!$G$38,F2273=[2]an!$E$39,H2273&lt;[2]an!$M$37,S2273="kahepoolne vajaduspõhine",U2273&lt;&gt;""),[2]an!$G$39,
IF(AND(A2273=[2]an!$G$38,F2273=[2]an!$E$39,H2273&lt;[2]an!$M$37,S2273&lt;&gt;"kahepoolne vajaduspõhine"),[2]an!$G$39,
IF(AND(A2273=[2]an!$G$38,F2273=[2]an!$E$42),[2]an!$G$42,
IF(AND(A2273=[2]an!$H$38,F2273=[2]an!$E$40),[2]an!$H$40,IF(AND(A2273=[2]an!$H$38,F2273=[2]an!$E$41),[2]an!$H$41,IF(AND(A2273=[2]an!$H$38,F2273=[2]an!$E$39,H2273&gt;=[2]an!$M$37),[2]an!$H$39,
IF(AND(A2273=[2]an!$H$38,F2273=[2]an!$E$39,H2273&lt;[2]an!$M$37,S2273="kahepoolne vajaduspõhine",U2273=""),[2]an!$M$40,
IF(AND(A2273=[2]an!$H$38,F2273=[2]an!$E$39,H2273&lt;[2]an!$M$37,S2273="kahepoolne vajaduspõhine",U2273&lt;&gt;""),[2]an!$H$39,
IF(AND(A2273=[2]an!$H$38,F2273=[2]an!$E$39,H2273&lt;[2]an!$M$37,S2273&lt;&gt;"kahepoolne vajaduspõhine"),[2]an!$H$39,
IF(AND(A2273=[2]an!$H$38,F2273=[2]an!$E$42),[2]an!$H$42,
IF(AND(A2273=[2]an!$I$38,F2273=[2]an!$E$40),[2]an!$I$40,IF(AND(A2273=[2]an!$I$38,F2273=[2]an!$E$41),[2]an!$I$41,IF(AND(A2273=[2]an!$I$38,F2273=[2]an!$E$39,H2273&gt;=[2]an!$M$37),[2]an!$I$39,
IF(AND(A2273=[2]an!$I$38,F2273=[2]an!$E$39,H2273&lt;[2]an!$M$37,S2273="kahepoolne vajaduspõhine",U2273=""),[2]an!$M$40,
IF(AND(A2273=[2]an!$I$38,F2273=[2]an!$E$39,H2273&lt;[2]an!$M$37,S2273="kahepoolne vajaduspõhine",U2273&lt;&gt;""),[2]an!$I$39,
IF(AND(A2273=[2]an!$I$38,F2273=[2]an!$E$39,H2273&lt;[2]an!$M$37,S2273&lt;&gt;"kahepoolne vajaduspõhine"),[2]an!$I$39,
IF(AND(A2273=[2]an!$I$38,F2273=[2]an!$E$42),[2]an!$I$42,
IF(AND(A2273=[2]an!$J$38,F2273=[2]an!$E$40),[2]an!$J$40,IF(AND(A2273=[2]an!$J$38,F2273=[2]an!$E$41),[2]an!$J$41,IF(AND(A2273=[2]an!$J$38,F2273=[2]an!$E$39,H2273&gt;=[2]an!$M$37),[2]an!$J$39,
IF(AND(A2273=[2]an!$J$38,F2273=[2]an!$E$39,H2273&lt;[2]an!$M$37,S2273="kahepoolne vajaduspõhine",U2273=""),[2]an!$M$40,
IF(AND(A2273=[2]an!$J$38,F2273=[2]an!$E$39,H2273&lt;[2]an!$M$37,S2273="kahepoolne vajaduspõhine",U2273&lt;&gt;""),[2]an!$J$39,
IF(AND(A2273=[2]an!$J$38,F2273=[2]an!$E$39,H2273&lt;[2]an!$M$37,S2273&lt;&gt;"kahepoolne vajaduspõhine"),[2]an!$J$39,
IF(AND(A2273=[2]an!$J$38,F2273=[2]an!$E$42),[2]an!$J$42,""))))))))))))))))))))))))))))</f>
        <v/>
      </c>
      <c r="Y2273" s="17" t="str">
        <f>IFERROR(IF(F2273="Tugigrupp",0,
IF(AND(F2273="Peretoe teenus",H2273&gt;=[2]an!$M$37,RANK(D2273,$D2273:$D2273)+COUNTIFS($D$2:D2273,D2273,$F$2:F2273,F2273)-1&gt;1),"",
IF(AND(F2273="Peretoe teenus",H2273&gt;=[2]an!$M$37,RANK(D2273,$D2273:$D2273)+COUNTIFS($D$2:D2273,D2273,$F$2:F2273,F2273)-1=1,MONTH(H2273)=MONTH(K2273)=TRUE,YEAR(H2273)=YEAR(K2273)=TRUE),((EOMONTH(H2273,0)-H2273+1)*X2273)/DAY(EOMONTH(H2273,0)),
IF(AND(F2273="Peretoe teenus",H2273&gt;=[2]an!$M$37,RANK(D2273,$D2273:$D2273)+COUNTIFS($D$2:D2273,D2273,$F$2:F2273,F2273)-1=1),X2273,
IF(AND(F2273="Peretoe teenus",H2273&lt;[2]an!$M$37,S2273&lt;&gt;"kahepoolne vajaduspõhine",RANK(D2273,$D2273:$D2273)+COUNTIFS($D$2:D2273,D2273,$F$2:F2273,F2273)-1=1),X2273,
IF(AND(F2273="Peretoe teenus",H2273&lt;[2]an!$M$37,S2273&lt;&gt;"kahepoolne vajaduspõhine",RANK(D2273,$D2273:$D2273)+COUNTIFS($D$2:D2273,D2273,$F$2:F2273,F2273)-1&gt;1),"",
IF(AND(F2273="Peretoe teenus",H2273&lt;[2]an!$M$37,S2273="kahepoolne vajaduspõhine",U2273="",RANK(D2273,$D2273:$D2273)+COUNTIFS($D$2:D2273,D2273,$F$2:F2273,F2273)-1=1),X2273,
IF(AND(F2273="Peretoe teenus",H2273&lt;[2]an!$M$37,S2273="kahepoolne vajaduspõhine",U2273="",RANK(D2273,$D2273:$D2273)+COUNTIFS($D$2:D2273,D2273,$F$2:F2273,F2273)-1&gt;1),"",
IF(AND(F2273="Peretoe teenus",H2273&lt;[2]an!$M$37,S2273="kahepoolne vajaduspõhine",U2273&lt;[2]an!$M$37,RANK(D2273,$D2273:$D2273)+COUNTIFS($D$2:D2273,D2273,$F$2:F2273,F2273)-1=1),X2273,
IF(AND(F2273="Peretoe teenus",H2273&lt;[2]an!$M$37,S2273="kahepoolne vajaduspõhine",U2273&lt;[2]an!$M$37,RANK(D2273,$D2273:$D2273)+COUNTIFS($D$2:D2273,D2273,$F$2:F2273,F2273)-1&gt;1),"",
IF(AND(F2273="Peretoe teenus",H2273&lt;[2]an!$M$37,S2273="kahepoolne vajaduspõhine",U2273&gt;=[2]an!$M$37,U2273&lt;=[2]an!$M$38,RANK(D2273,$D2273:$D2273)+COUNTIFS($D$2:D2273,D2273,$F$2:F2273,F2273)-1=1),
((EOMONTH(U2273,0)-U2273+1)*X2273)/DAY(EOMONTH(U2273,0))+(DAY(U2273)-1)*100/DAY(EOMONTH(U2273,0)),
IF(AND(F2273="Peretoe teenus",H2273&lt;[2]an!$M$37,S2273="kahepoolne vajaduspõhine",U2273&gt;=[2]an!$M$37,U2273&lt;=[2]an!$M$38,RANK(D2273,$D2273:$D2273)+COUNTIFS($D$2:D2273,D2273,$F$2:F2273,F2273)-1&gt;1),"",
IF(AND(F2273="Peretoe teenus",H2273&lt;[2]an!$M$37,S2273="kahepoolne vajaduspõhine",U2273&gt;[2]an!$M$38,RANK(D2273,$D2273:$D2273)+COUNTIFS($D$2:D2273,D2273,$F$2:F2273,F2273)-1=1),X2273,
IF(AND(F2273="Peretoe teenus",H2273&lt;[2]an!$M$37,S2273="kahepoolne vajaduspõhine",U2273&gt;[2]an!$M$38,RANK(D2273,$D2273:$D2273)+COUNTIFS($D$2:D2273,D2273,$F$2:F2273,F2273)-1&gt;1),"",X2273*W2273)))))))))))))),"")</f>
        <v/>
      </c>
      <c r="Z2273" s="18" t="str">
        <f t="shared" si="106"/>
        <v/>
      </c>
      <c r="AA2273" s="19" t="str">
        <f>IFERROR(VLOOKUP(E2273,[2]an!$A$3:$B$81,2,FALSE),"")</f>
        <v/>
      </c>
      <c r="AB2273" s="19" t="str">
        <f>IFERROR(VLOOKUP(AA2273,[2]an!$C$2:$D$16,2,FALSE),"")</f>
        <v/>
      </c>
      <c r="AC2273" s="20"/>
      <c r="AD2273" s="21" t="str">
        <f>IF(A2273=[2]an!$F$36,VLOOKUP([2]an!$F$36,[2]an!$F$36:$H$36,3,FALSE),IF(A2273=[2]an!$F$35,VLOOKUP([2]an!$F$35,[2]an!$F$35:$H$35,3,FALSE),IF(A2273=[2]an!$F$33,VLOOKUP([2]an!$F$33,[2]an!$F$33:$H$33,3,FALSE),IF(A2273=[2]an!$F$31,VLOOKUP([2]an!$F$31,[2]an!$F$31:$H$31,3,FALSE),""))))</f>
        <v/>
      </c>
    </row>
    <row r="2274" spans="6:30" x14ac:dyDescent="0.2">
      <c r="F2274" s="10"/>
      <c r="G2274" s="8" t="str">
        <f t="shared" si="107"/>
        <v/>
      </c>
      <c r="H2274" s="13"/>
      <c r="K2274" s="13"/>
      <c r="L2274" s="10"/>
      <c r="M2274" s="10"/>
      <c r="S2274" s="8" t="str">
        <f>IFERROR(VLOOKUP(D2274,[1]peretoe_teenus!$A$2:$L$2000,5,FALSE),"")</f>
        <v/>
      </c>
      <c r="U2274" s="13"/>
      <c r="V2274" s="15" t="str" cm="1">
        <f t="array" ref="V2274">IFERROR(IF(AND(F2274="Tugigrupp",RANK(K2274,$K2274:$K2274)+COUNTIFS($K$2:K2274,K2274,$L$2:L2274,L2274,$M$2:M2274,M2274,$I$2:I2274,I2274,$G$2:G2274,G2274,$F$2:F2274,F2274)-1=1),SUMPRODUCT(($F$2:$F$4154=F2274)*($G$2:$G$4154=G2274)*($K$2:$K$4154=K2274)*($I$2:$I$4154=I2274)*($L$2:$L$4154=L2274)*($M$2:$M$4154=M2274)),""),"")</f>
        <v/>
      </c>
      <c r="W2274" s="15" t="str">
        <f t="shared" si="105"/>
        <v/>
      </c>
      <c r="X2274" s="16" t="str">
        <f>IF(AND(A2274=[2]an!$G$38,F2274=[2]an!$E$40),[2]an!$G$40,IF(AND(A2274=[2]an!$G$38,F2274=[2]an!$E$41),[2]an!$G$41,IF(AND(A2274=[2]an!$G$38,F2274=[2]an!$E$39,H2274&gt;=[2]an!$M$37),[2]an!$G$39,
IF(AND(A2274=[2]an!$G$38,F2274=[2]an!$E$39,H2274&lt;[2]an!$M$37,S2274="kahepoolne vajaduspõhine",U2274=""),[2]an!$M$40,
IF(AND(A2274=[2]an!$G$38,F2274=[2]an!$E$39,H2274&lt;[2]an!$M$37,S2274="kahepoolne vajaduspõhine",U2274&lt;&gt;""),[2]an!$G$39,
IF(AND(A2274=[2]an!$G$38,F2274=[2]an!$E$39,H2274&lt;[2]an!$M$37,S2274&lt;&gt;"kahepoolne vajaduspõhine"),[2]an!$G$39,
IF(AND(A2274=[2]an!$G$38,F2274=[2]an!$E$42),[2]an!$G$42,
IF(AND(A2274=[2]an!$H$38,F2274=[2]an!$E$40),[2]an!$H$40,IF(AND(A2274=[2]an!$H$38,F2274=[2]an!$E$41),[2]an!$H$41,IF(AND(A2274=[2]an!$H$38,F2274=[2]an!$E$39,H2274&gt;=[2]an!$M$37),[2]an!$H$39,
IF(AND(A2274=[2]an!$H$38,F2274=[2]an!$E$39,H2274&lt;[2]an!$M$37,S2274="kahepoolne vajaduspõhine",U2274=""),[2]an!$M$40,
IF(AND(A2274=[2]an!$H$38,F2274=[2]an!$E$39,H2274&lt;[2]an!$M$37,S2274="kahepoolne vajaduspõhine",U2274&lt;&gt;""),[2]an!$H$39,
IF(AND(A2274=[2]an!$H$38,F2274=[2]an!$E$39,H2274&lt;[2]an!$M$37,S2274&lt;&gt;"kahepoolne vajaduspõhine"),[2]an!$H$39,
IF(AND(A2274=[2]an!$H$38,F2274=[2]an!$E$42),[2]an!$H$42,
IF(AND(A2274=[2]an!$I$38,F2274=[2]an!$E$40),[2]an!$I$40,IF(AND(A2274=[2]an!$I$38,F2274=[2]an!$E$41),[2]an!$I$41,IF(AND(A2274=[2]an!$I$38,F2274=[2]an!$E$39,H2274&gt;=[2]an!$M$37),[2]an!$I$39,
IF(AND(A2274=[2]an!$I$38,F2274=[2]an!$E$39,H2274&lt;[2]an!$M$37,S2274="kahepoolne vajaduspõhine",U2274=""),[2]an!$M$40,
IF(AND(A2274=[2]an!$I$38,F2274=[2]an!$E$39,H2274&lt;[2]an!$M$37,S2274="kahepoolne vajaduspõhine",U2274&lt;&gt;""),[2]an!$I$39,
IF(AND(A2274=[2]an!$I$38,F2274=[2]an!$E$39,H2274&lt;[2]an!$M$37,S2274&lt;&gt;"kahepoolne vajaduspõhine"),[2]an!$I$39,
IF(AND(A2274=[2]an!$I$38,F2274=[2]an!$E$42),[2]an!$I$42,
IF(AND(A2274=[2]an!$J$38,F2274=[2]an!$E$40),[2]an!$J$40,IF(AND(A2274=[2]an!$J$38,F2274=[2]an!$E$41),[2]an!$J$41,IF(AND(A2274=[2]an!$J$38,F2274=[2]an!$E$39,H2274&gt;=[2]an!$M$37),[2]an!$J$39,
IF(AND(A2274=[2]an!$J$38,F2274=[2]an!$E$39,H2274&lt;[2]an!$M$37,S2274="kahepoolne vajaduspõhine",U2274=""),[2]an!$M$40,
IF(AND(A2274=[2]an!$J$38,F2274=[2]an!$E$39,H2274&lt;[2]an!$M$37,S2274="kahepoolne vajaduspõhine",U2274&lt;&gt;""),[2]an!$J$39,
IF(AND(A2274=[2]an!$J$38,F2274=[2]an!$E$39,H2274&lt;[2]an!$M$37,S2274&lt;&gt;"kahepoolne vajaduspõhine"),[2]an!$J$39,
IF(AND(A2274=[2]an!$J$38,F2274=[2]an!$E$42),[2]an!$J$42,""))))))))))))))))))))))))))))</f>
        <v/>
      </c>
      <c r="Y2274" s="17" t="str">
        <f>IFERROR(IF(F2274="Tugigrupp",0,
IF(AND(F2274="Peretoe teenus",H2274&gt;=[2]an!$M$37,RANK(D2274,$D2274:$D2274)+COUNTIFS($D$2:D2274,D2274,$F$2:F2274,F2274)-1&gt;1),"",
IF(AND(F2274="Peretoe teenus",H2274&gt;=[2]an!$M$37,RANK(D2274,$D2274:$D2274)+COUNTIFS($D$2:D2274,D2274,$F$2:F2274,F2274)-1=1,MONTH(H2274)=MONTH(K2274)=TRUE,YEAR(H2274)=YEAR(K2274)=TRUE),((EOMONTH(H2274,0)-H2274+1)*X2274)/DAY(EOMONTH(H2274,0)),
IF(AND(F2274="Peretoe teenus",H2274&gt;=[2]an!$M$37,RANK(D2274,$D2274:$D2274)+COUNTIFS($D$2:D2274,D2274,$F$2:F2274,F2274)-1=1),X2274,
IF(AND(F2274="Peretoe teenus",H2274&lt;[2]an!$M$37,S2274&lt;&gt;"kahepoolne vajaduspõhine",RANK(D2274,$D2274:$D2274)+COUNTIFS($D$2:D2274,D2274,$F$2:F2274,F2274)-1=1),X2274,
IF(AND(F2274="Peretoe teenus",H2274&lt;[2]an!$M$37,S2274&lt;&gt;"kahepoolne vajaduspõhine",RANK(D2274,$D2274:$D2274)+COUNTIFS($D$2:D2274,D2274,$F$2:F2274,F2274)-1&gt;1),"",
IF(AND(F2274="Peretoe teenus",H2274&lt;[2]an!$M$37,S2274="kahepoolne vajaduspõhine",U2274="",RANK(D2274,$D2274:$D2274)+COUNTIFS($D$2:D2274,D2274,$F$2:F2274,F2274)-1=1),X2274,
IF(AND(F2274="Peretoe teenus",H2274&lt;[2]an!$M$37,S2274="kahepoolne vajaduspõhine",U2274="",RANK(D2274,$D2274:$D2274)+COUNTIFS($D$2:D2274,D2274,$F$2:F2274,F2274)-1&gt;1),"",
IF(AND(F2274="Peretoe teenus",H2274&lt;[2]an!$M$37,S2274="kahepoolne vajaduspõhine",U2274&lt;[2]an!$M$37,RANK(D2274,$D2274:$D2274)+COUNTIFS($D$2:D2274,D2274,$F$2:F2274,F2274)-1=1),X2274,
IF(AND(F2274="Peretoe teenus",H2274&lt;[2]an!$M$37,S2274="kahepoolne vajaduspõhine",U2274&lt;[2]an!$M$37,RANK(D2274,$D2274:$D2274)+COUNTIFS($D$2:D2274,D2274,$F$2:F2274,F2274)-1&gt;1),"",
IF(AND(F2274="Peretoe teenus",H2274&lt;[2]an!$M$37,S2274="kahepoolne vajaduspõhine",U2274&gt;=[2]an!$M$37,U2274&lt;=[2]an!$M$38,RANK(D2274,$D2274:$D2274)+COUNTIFS($D$2:D2274,D2274,$F$2:F2274,F2274)-1=1),
((EOMONTH(U2274,0)-U2274+1)*X2274)/DAY(EOMONTH(U2274,0))+(DAY(U2274)-1)*100/DAY(EOMONTH(U2274,0)),
IF(AND(F2274="Peretoe teenus",H2274&lt;[2]an!$M$37,S2274="kahepoolne vajaduspõhine",U2274&gt;=[2]an!$M$37,U2274&lt;=[2]an!$M$38,RANK(D2274,$D2274:$D2274)+COUNTIFS($D$2:D2274,D2274,$F$2:F2274,F2274)-1&gt;1),"",
IF(AND(F2274="Peretoe teenus",H2274&lt;[2]an!$M$37,S2274="kahepoolne vajaduspõhine",U2274&gt;[2]an!$M$38,RANK(D2274,$D2274:$D2274)+COUNTIFS($D$2:D2274,D2274,$F$2:F2274,F2274)-1=1),X2274,
IF(AND(F2274="Peretoe teenus",H2274&lt;[2]an!$M$37,S2274="kahepoolne vajaduspõhine",U2274&gt;[2]an!$M$38,RANK(D2274,$D2274:$D2274)+COUNTIFS($D$2:D2274,D2274,$F$2:F2274,F2274)-1&gt;1),"",X2274*W2274)))))))))))))),"")</f>
        <v/>
      </c>
      <c r="Z2274" s="18" t="str">
        <f t="shared" si="106"/>
        <v/>
      </c>
      <c r="AA2274" s="19" t="str">
        <f>IFERROR(VLOOKUP(E2274,[2]an!$A$3:$B$81,2,FALSE),"")</f>
        <v/>
      </c>
      <c r="AB2274" s="19" t="str">
        <f>IFERROR(VLOOKUP(AA2274,[2]an!$C$2:$D$16,2,FALSE),"")</f>
        <v/>
      </c>
      <c r="AC2274" s="20"/>
      <c r="AD2274" s="21" t="str">
        <f>IF(A2274=[2]an!$F$36,VLOOKUP([2]an!$F$36,[2]an!$F$36:$H$36,3,FALSE),IF(A2274=[2]an!$F$35,VLOOKUP([2]an!$F$35,[2]an!$F$35:$H$35,3,FALSE),IF(A2274=[2]an!$F$33,VLOOKUP([2]an!$F$33,[2]an!$F$33:$H$33,3,FALSE),IF(A2274=[2]an!$F$31,VLOOKUP([2]an!$F$31,[2]an!$F$31:$H$31,3,FALSE),""))))</f>
        <v/>
      </c>
    </row>
    <row r="2275" spans="6:30" x14ac:dyDescent="0.2">
      <c r="F2275" s="10"/>
      <c r="G2275" s="8" t="str">
        <f t="shared" si="107"/>
        <v/>
      </c>
      <c r="H2275" s="13"/>
      <c r="K2275" s="13"/>
      <c r="L2275" s="10"/>
      <c r="M2275" s="10"/>
      <c r="S2275" s="8" t="str">
        <f>IFERROR(VLOOKUP(D2275,[1]peretoe_teenus!$A$2:$L$2000,5,FALSE),"")</f>
        <v/>
      </c>
      <c r="U2275" s="13"/>
      <c r="V2275" s="15" t="str" cm="1">
        <f t="array" ref="V2275">IFERROR(IF(AND(F2275="Tugigrupp",RANK(K2275,$K2275:$K2275)+COUNTIFS($K$2:K2275,K2275,$L$2:L2275,L2275,$M$2:M2275,M2275,$I$2:I2275,I2275,$G$2:G2275,G2275,$F$2:F2275,F2275)-1=1),SUMPRODUCT(($F$2:$F$4154=F2275)*($G$2:$G$4154=G2275)*($K$2:$K$4154=K2275)*($I$2:$I$4154=I2275)*($L$2:$L$4154=L2275)*($M$2:$M$4154=M2275)),""),"")</f>
        <v/>
      </c>
      <c r="W2275" s="15" t="str">
        <f t="shared" si="105"/>
        <v/>
      </c>
      <c r="X2275" s="16" t="str">
        <f>IF(AND(A2275=[2]an!$G$38,F2275=[2]an!$E$40),[2]an!$G$40,IF(AND(A2275=[2]an!$G$38,F2275=[2]an!$E$41),[2]an!$G$41,IF(AND(A2275=[2]an!$G$38,F2275=[2]an!$E$39,H2275&gt;=[2]an!$M$37),[2]an!$G$39,
IF(AND(A2275=[2]an!$G$38,F2275=[2]an!$E$39,H2275&lt;[2]an!$M$37,S2275="kahepoolne vajaduspõhine",U2275=""),[2]an!$M$40,
IF(AND(A2275=[2]an!$G$38,F2275=[2]an!$E$39,H2275&lt;[2]an!$M$37,S2275="kahepoolne vajaduspõhine",U2275&lt;&gt;""),[2]an!$G$39,
IF(AND(A2275=[2]an!$G$38,F2275=[2]an!$E$39,H2275&lt;[2]an!$M$37,S2275&lt;&gt;"kahepoolne vajaduspõhine"),[2]an!$G$39,
IF(AND(A2275=[2]an!$G$38,F2275=[2]an!$E$42),[2]an!$G$42,
IF(AND(A2275=[2]an!$H$38,F2275=[2]an!$E$40),[2]an!$H$40,IF(AND(A2275=[2]an!$H$38,F2275=[2]an!$E$41),[2]an!$H$41,IF(AND(A2275=[2]an!$H$38,F2275=[2]an!$E$39,H2275&gt;=[2]an!$M$37),[2]an!$H$39,
IF(AND(A2275=[2]an!$H$38,F2275=[2]an!$E$39,H2275&lt;[2]an!$M$37,S2275="kahepoolne vajaduspõhine",U2275=""),[2]an!$M$40,
IF(AND(A2275=[2]an!$H$38,F2275=[2]an!$E$39,H2275&lt;[2]an!$M$37,S2275="kahepoolne vajaduspõhine",U2275&lt;&gt;""),[2]an!$H$39,
IF(AND(A2275=[2]an!$H$38,F2275=[2]an!$E$39,H2275&lt;[2]an!$M$37,S2275&lt;&gt;"kahepoolne vajaduspõhine"),[2]an!$H$39,
IF(AND(A2275=[2]an!$H$38,F2275=[2]an!$E$42),[2]an!$H$42,
IF(AND(A2275=[2]an!$I$38,F2275=[2]an!$E$40),[2]an!$I$40,IF(AND(A2275=[2]an!$I$38,F2275=[2]an!$E$41),[2]an!$I$41,IF(AND(A2275=[2]an!$I$38,F2275=[2]an!$E$39,H2275&gt;=[2]an!$M$37),[2]an!$I$39,
IF(AND(A2275=[2]an!$I$38,F2275=[2]an!$E$39,H2275&lt;[2]an!$M$37,S2275="kahepoolne vajaduspõhine",U2275=""),[2]an!$M$40,
IF(AND(A2275=[2]an!$I$38,F2275=[2]an!$E$39,H2275&lt;[2]an!$M$37,S2275="kahepoolne vajaduspõhine",U2275&lt;&gt;""),[2]an!$I$39,
IF(AND(A2275=[2]an!$I$38,F2275=[2]an!$E$39,H2275&lt;[2]an!$M$37,S2275&lt;&gt;"kahepoolne vajaduspõhine"),[2]an!$I$39,
IF(AND(A2275=[2]an!$I$38,F2275=[2]an!$E$42),[2]an!$I$42,
IF(AND(A2275=[2]an!$J$38,F2275=[2]an!$E$40),[2]an!$J$40,IF(AND(A2275=[2]an!$J$38,F2275=[2]an!$E$41),[2]an!$J$41,IF(AND(A2275=[2]an!$J$38,F2275=[2]an!$E$39,H2275&gt;=[2]an!$M$37),[2]an!$J$39,
IF(AND(A2275=[2]an!$J$38,F2275=[2]an!$E$39,H2275&lt;[2]an!$M$37,S2275="kahepoolne vajaduspõhine",U2275=""),[2]an!$M$40,
IF(AND(A2275=[2]an!$J$38,F2275=[2]an!$E$39,H2275&lt;[2]an!$M$37,S2275="kahepoolne vajaduspõhine",U2275&lt;&gt;""),[2]an!$J$39,
IF(AND(A2275=[2]an!$J$38,F2275=[2]an!$E$39,H2275&lt;[2]an!$M$37,S2275&lt;&gt;"kahepoolne vajaduspõhine"),[2]an!$J$39,
IF(AND(A2275=[2]an!$J$38,F2275=[2]an!$E$42),[2]an!$J$42,""))))))))))))))))))))))))))))</f>
        <v/>
      </c>
      <c r="Y2275" s="17" t="str">
        <f>IFERROR(IF(F2275="Tugigrupp",0,
IF(AND(F2275="Peretoe teenus",H2275&gt;=[2]an!$M$37,RANK(D2275,$D2275:$D2275)+COUNTIFS($D$2:D2275,D2275,$F$2:F2275,F2275)-1&gt;1),"",
IF(AND(F2275="Peretoe teenus",H2275&gt;=[2]an!$M$37,RANK(D2275,$D2275:$D2275)+COUNTIFS($D$2:D2275,D2275,$F$2:F2275,F2275)-1=1,MONTH(H2275)=MONTH(K2275)=TRUE,YEAR(H2275)=YEAR(K2275)=TRUE),((EOMONTH(H2275,0)-H2275+1)*X2275)/DAY(EOMONTH(H2275,0)),
IF(AND(F2275="Peretoe teenus",H2275&gt;=[2]an!$M$37,RANK(D2275,$D2275:$D2275)+COUNTIFS($D$2:D2275,D2275,$F$2:F2275,F2275)-1=1),X2275,
IF(AND(F2275="Peretoe teenus",H2275&lt;[2]an!$M$37,S2275&lt;&gt;"kahepoolne vajaduspõhine",RANK(D2275,$D2275:$D2275)+COUNTIFS($D$2:D2275,D2275,$F$2:F2275,F2275)-1=1),X2275,
IF(AND(F2275="Peretoe teenus",H2275&lt;[2]an!$M$37,S2275&lt;&gt;"kahepoolne vajaduspõhine",RANK(D2275,$D2275:$D2275)+COUNTIFS($D$2:D2275,D2275,$F$2:F2275,F2275)-1&gt;1),"",
IF(AND(F2275="Peretoe teenus",H2275&lt;[2]an!$M$37,S2275="kahepoolne vajaduspõhine",U2275="",RANK(D2275,$D2275:$D2275)+COUNTIFS($D$2:D2275,D2275,$F$2:F2275,F2275)-1=1),X2275,
IF(AND(F2275="Peretoe teenus",H2275&lt;[2]an!$M$37,S2275="kahepoolne vajaduspõhine",U2275="",RANK(D2275,$D2275:$D2275)+COUNTIFS($D$2:D2275,D2275,$F$2:F2275,F2275)-1&gt;1),"",
IF(AND(F2275="Peretoe teenus",H2275&lt;[2]an!$M$37,S2275="kahepoolne vajaduspõhine",U2275&lt;[2]an!$M$37,RANK(D2275,$D2275:$D2275)+COUNTIFS($D$2:D2275,D2275,$F$2:F2275,F2275)-1=1),X2275,
IF(AND(F2275="Peretoe teenus",H2275&lt;[2]an!$M$37,S2275="kahepoolne vajaduspõhine",U2275&lt;[2]an!$M$37,RANK(D2275,$D2275:$D2275)+COUNTIFS($D$2:D2275,D2275,$F$2:F2275,F2275)-1&gt;1),"",
IF(AND(F2275="Peretoe teenus",H2275&lt;[2]an!$M$37,S2275="kahepoolne vajaduspõhine",U2275&gt;=[2]an!$M$37,U2275&lt;=[2]an!$M$38,RANK(D2275,$D2275:$D2275)+COUNTIFS($D$2:D2275,D2275,$F$2:F2275,F2275)-1=1),
((EOMONTH(U2275,0)-U2275+1)*X2275)/DAY(EOMONTH(U2275,0))+(DAY(U2275)-1)*100/DAY(EOMONTH(U2275,0)),
IF(AND(F2275="Peretoe teenus",H2275&lt;[2]an!$M$37,S2275="kahepoolne vajaduspõhine",U2275&gt;=[2]an!$M$37,U2275&lt;=[2]an!$M$38,RANK(D2275,$D2275:$D2275)+COUNTIFS($D$2:D2275,D2275,$F$2:F2275,F2275)-1&gt;1),"",
IF(AND(F2275="Peretoe teenus",H2275&lt;[2]an!$M$37,S2275="kahepoolne vajaduspõhine",U2275&gt;[2]an!$M$38,RANK(D2275,$D2275:$D2275)+COUNTIFS($D$2:D2275,D2275,$F$2:F2275,F2275)-1=1),X2275,
IF(AND(F2275="Peretoe teenus",H2275&lt;[2]an!$M$37,S2275="kahepoolne vajaduspõhine",U2275&gt;[2]an!$M$38,RANK(D2275,$D2275:$D2275)+COUNTIFS($D$2:D2275,D2275,$F$2:F2275,F2275)-1&gt;1),"",X2275*W2275)))))))))))))),"")</f>
        <v/>
      </c>
      <c r="Z2275" s="18" t="str">
        <f t="shared" si="106"/>
        <v/>
      </c>
      <c r="AA2275" s="19" t="str">
        <f>IFERROR(VLOOKUP(E2275,[2]an!$A$3:$B$81,2,FALSE),"")</f>
        <v/>
      </c>
      <c r="AB2275" s="19" t="str">
        <f>IFERROR(VLOOKUP(AA2275,[2]an!$C$2:$D$16,2,FALSE),"")</f>
        <v/>
      </c>
      <c r="AC2275" s="20"/>
      <c r="AD2275" s="21" t="str">
        <f>IF(A2275=[2]an!$F$36,VLOOKUP([2]an!$F$36,[2]an!$F$36:$H$36,3,FALSE),IF(A2275=[2]an!$F$35,VLOOKUP([2]an!$F$35,[2]an!$F$35:$H$35,3,FALSE),IF(A2275=[2]an!$F$33,VLOOKUP([2]an!$F$33,[2]an!$F$33:$H$33,3,FALSE),IF(A2275=[2]an!$F$31,VLOOKUP([2]an!$F$31,[2]an!$F$31:$H$31,3,FALSE),""))))</f>
        <v/>
      </c>
    </row>
    <row r="2276" spans="6:30" x14ac:dyDescent="0.2">
      <c r="F2276" s="10"/>
      <c r="G2276" s="8" t="str">
        <f t="shared" si="107"/>
        <v/>
      </c>
      <c r="H2276" s="13"/>
      <c r="K2276" s="13"/>
      <c r="L2276" s="10"/>
      <c r="M2276" s="10"/>
      <c r="S2276" s="8" t="str">
        <f>IFERROR(VLOOKUP(D2276,[1]peretoe_teenus!$A$2:$L$2000,5,FALSE),"")</f>
        <v/>
      </c>
      <c r="U2276" s="13"/>
      <c r="V2276" s="15" t="str" cm="1">
        <f t="array" ref="V2276">IFERROR(IF(AND(F2276="Tugigrupp",RANK(K2276,$K2276:$K2276)+COUNTIFS($K$2:K2276,K2276,$L$2:L2276,L2276,$M$2:M2276,M2276,$I$2:I2276,I2276,$G$2:G2276,G2276,$F$2:F2276,F2276)-1=1),SUMPRODUCT(($F$2:$F$4154=F2276)*($G$2:$G$4154=G2276)*($K$2:$K$4154=K2276)*($I$2:$I$4154=I2276)*($L$2:$L$4154=L2276)*($M$2:$M$4154=M2276)),""),"")</f>
        <v/>
      </c>
      <c r="W2276" s="15" t="str">
        <f t="shared" si="105"/>
        <v/>
      </c>
      <c r="X2276" s="16" t="str">
        <f>IF(AND(A2276=[2]an!$G$38,F2276=[2]an!$E$40),[2]an!$G$40,IF(AND(A2276=[2]an!$G$38,F2276=[2]an!$E$41),[2]an!$G$41,IF(AND(A2276=[2]an!$G$38,F2276=[2]an!$E$39,H2276&gt;=[2]an!$M$37),[2]an!$G$39,
IF(AND(A2276=[2]an!$G$38,F2276=[2]an!$E$39,H2276&lt;[2]an!$M$37,S2276="kahepoolne vajaduspõhine",U2276=""),[2]an!$M$40,
IF(AND(A2276=[2]an!$G$38,F2276=[2]an!$E$39,H2276&lt;[2]an!$M$37,S2276="kahepoolne vajaduspõhine",U2276&lt;&gt;""),[2]an!$G$39,
IF(AND(A2276=[2]an!$G$38,F2276=[2]an!$E$39,H2276&lt;[2]an!$M$37,S2276&lt;&gt;"kahepoolne vajaduspõhine"),[2]an!$G$39,
IF(AND(A2276=[2]an!$G$38,F2276=[2]an!$E$42),[2]an!$G$42,
IF(AND(A2276=[2]an!$H$38,F2276=[2]an!$E$40),[2]an!$H$40,IF(AND(A2276=[2]an!$H$38,F2276=[2]an!$E$41),[2]an!$H$41,IF(AND(A2276=[2]an!$H$38,F2276=[2]an!$E$39,H2276&gt;=[2]an!$M$37),[2]an!$H$39,
IF(AND(A2276=[2]an!$H$38,F2276=[2]an!$E$39,H2276&lt;[2]an!$M$37,S2276="kahepoolne vajaduspõhine",U2276=""),[2]an!$M$40,
IF(AND(A2276=[2]an!$H$38,F2276=[2]an!$E$39,H2276&lt;[2]an!$M$37,S2276="kahepoolne vajaduspõhine",U2276&lt;&gt;""),[2]an!$H$39,
IF(AND(A2276=[2]an!$H$38,F2276=[2]an!$E$39,H2276&lt;[2]an!$M$37,S2276&lt;&gt;"kahepoolne vajaduspõhine"),[2]an!$H$39,
IF(AND(A2276=[2]an!$H$38,F2276=[2]an!$E$42),[2]an!$H$42,
IF(AND(A2276=[2]an!$I$38,F2276=[2]an!$E$40),[2]an!$I$40,IF(AND(A2276=[2]an!$I$38,F2276=[2]an!$E$41),[2]an!$I$41,IF(AND(A2276=[2]an!$I$38,F2276=[2]an!$E$39,H2276&gt;=[2]an!$M$37),[2]an!$I$39,
IF(AND(A2276=[2]an!$I$38,F2276=[2]an!$E$39,H2276&lt;[2]an!$M$37,S2276="kahepoolne vajaduspõhine",U2276=""),[2]an!$M$40,
IF(AND(A2276=[2]an!$I$38,F2276=[2]an!$E$39,H2276&lt;[2]an!$M$37,S2276="kahepoolne vajaduspõhine",U2276&lt;&gt;""),[2]an!$I$39,
IF(AND(A2276=[2]an!$I$38,F2276=[2]an!$E$39,H2276&lt;[2]an!$M$37,S2276&lt;&gt;"kahepoolne vajaduspõhine"),[2]an!$I$39,
IF(AND(A2276=[2]an!$I$38,F2276=[2]an!$E$42),[2]an!$I$42,
IF(AND(A2276=[2]an!$J$38,F2276=[2]an!$E$40),[2]an!$J$40,IF(AND(A2276=[2]an!$J$38,F2276=[2]an!$E$41),[2]an!$J$41,IF(AND(A2276=[2]an!$J$38,F2276=[2]an!$E$39,H2276&gt;=[2]an!$M$37),[2]an!$J$39,
IF(AND(A2276=[2]an!$J$38,F2276=[2]an!$E$39,H2276&lt;[2]an!$M$37,S2276="kahepoolne vajaduspõhine",U2276=""),[2]an!$M$40,
IF(AND(A2276=[2]an!$J$38,F2276=[2]an!$E$39,H2276&lt;[2]an!$M$37,S2276="kahepoolne vajaduspõhine",U2276&lt;&gt;""),[2]an!$J$39,
IF(AND(A2276=[2]an!$J$38,F2276=[2]an!$E$39,H2276&lt;[2]an!$M$37,S2276&lt;&gt;"kahepoolne vajaduspõhine"),[2]an!$J$39,
IF(AND(A2276=[2]an!$J$38,F2276=[2]an!$E$42),[2]an!$J$42,""))))))))))))))))))))))))))))</f>
        <v/>
      </c>
      <c r="Y2276" s="17" t="str">
        <f>IFERROR(IF(F2276="Tugigrupp",0,
IF(AND(F2276="Peretoe teenus",H2276&gt;=[2]an!$M$37,RANK(D2276,$D2276:$D2276)+COUNTIFS($D$2:D2276,D2276,$F$2:F2276,F2276)-1&gt;1),"",
IF(AND(F2276="Peretoe teenus",H2276&gt;=[2]an!$M$37,RANK(D2276,$D2276:$D2276)+COUNTIFS($D$2:D2276,D2276,$F$2:F2276,F2276)-1=1,MONTH(H2276)=MONTH(K2276)=TRUE,YEAR(H2276)=YEAR(K2276)=TRUE),((EOMONTH(H2276,0)-H2276+1)*X2276)/DAY(EOMONTH(H2276,0)),
IF(AND(F2276="Peretoe teenus",H2276&gt;=[2]an!$M$37,RANK(D2276,$D2276:$D2276)+COUNTIFS($D$2:D2276,D2276,$F$2:F2276,F2276)-1=1),X2276,
IF(AND(F2276="Peretoe teenus",H2276&lt;[2]an!$M$37,S2276&lt;&gt;"kahepoolne vajaduspõhine",RANK(D2276,$D2276:$D2276)+COUNTIFS($D$2:D2276,D2276,$F$2:F2276,F2276)-1=1),X2276,
IF(AND(F2276="Peretoe teenus",H2276&lt;[2]an!$M$37,S2276&lt;&gt;"kahepoolne vajaduspõhine",RANK(D2276,$D2276:$D2276)+COUNTIFS($D$2:D2276,D2276,$F$2:F2276,F2276)-1&gt;1),"",
IF(AND(F2276="Peretoe teenus",H2276&lt;[2]an!$M$37,S2276="kahepoolne vajaduspõhine",U2276="",RANK(D2276,$D2276:$D2276)+COUNTIFS($D$2:D2276,D2276,$F$2:F2276,F2276)-1=1),X2276,
IF(AND(F2276="Peretoe teenus",H2276&lt;[2]an!$M$37,S2276="kahepoolne vajaduspõhine",U2276="",RANK(D2276,$D2276:$D2276)+COUNTIFS($D$2:D2276,D2276,$F$2:F2276,F2276)-1&gt;1),"",
IF(AND(F2276="Peretoe teenus",H2276&lt;[2]an!$M$37,S2276="kahepoolne vajaduspõhine",U2276&lt;[2]an!$M$37,RANK(D2276,$D2276:$D2276)+COUNTIFS($D$2:D2276,D2276,$F$2:F2276,F2276)-1=1),X2276,
IF(AND(F2276="Peretoe teenus",H2276&lt;[2]an!$M$37,S2276="kahepoolne vajaduspõhine",U2276&lt;[2]an!$M$37,RANK(D2276,$D2276:$D2276)+COUNTIFS($D$2:D2276,D2276,$F$2:F2276,F2276)-1&gt;1),"",
IF(AND(F2276="Peretoe teenus",H2276&lt;[2]an!$M$37,S2276="kahepoolne vajaduspõhine",U2276&gt;=[2]an!$M$37,U2276&lt;=[2]an!$M$38,RANK(D2276,$D2276:$D2276)+COUNTIFS($D$2:D2276,D2276,$F$2:F2276,F2276)-1=1),
((EOMONTH(U2276,0)-U2276+1)*X2276)/DAY(EOMONTH(U2276,0))+(DAY(U2276)-1)*100/DAY(EOMONTH(U2276,0)),
IF(AND(F2276="Peretoe teenus",H2276&lt;[2]an!$M$37,S2276="kahepoolne vajaduspõhine",U2276&gt;=[2]an!$M$37,U2276&lt;=[2]an!$M$38,RANK(D2276,$D2276:$D2276)+COUNTIFS($D$2:D2276,D2276,$F$2:F2276,F2276)-1&gt;1),"",
IF(AND(F2276="Peretoe teenus",H2276&lt;[2]an!$M$37,S2276="kahepoolne vajaduspõhine",U2276&gt;[2]an!$M$38,RANK(D2276,$D2276:$D2276)+COUNTIFS($D$2:D2276,D2276,$F$2:F2276,F2276)-1=1),X2276,
IF(AND(F2276="Peretoe teenus",H2276&lt;[2]an!$M$37,S2276="kahepoolne vajaduspõhine",U2276&gt;[2]an!$M$38,RANK(D2276,$D2276:$D2276)+COUNTIFS($D$2:D2276,D2276,$F$2:F2276,F2276)-1&gt;1),"",X2276*W2276)))))))))))))),"")</f>
        <v/>
      </c>
      <c r="Z2276" s="18" t="str">
        <f t="shared" si="106"/>
        <v/>
      </c>
      <c r="AA2276" s="19" t="str">
        <f>IFERROR(VLOOKUP(E2276,[2]an!$A$3:$B$81,2,FALSE),"")</f>
        <v/>
      </c>
      <c r="AB2276" s="19" t="str">
        <f>IFERROR(VLOOKUP(AA2276,[2]an!$C$2:$D$16,2,FALSE),"")</f>
        <v/>
      </c>
      <c r="AC2276" s="20"/>
      <c r="AD2276" s="21" t="str">
        <f>IF(A2276=[2]an!$F$36,VLOOKUP([2]an!$F$36,[2]an!$F$36:$H$36,3,FALSE),IF(A2276=[2]an!$F$35,VLOOKUP([2]an!$F$35,[2]an!$F$35:$H$35,3,FALSE),IF(A2276=[2]an!$F$33,VLOOKUP([2]an!$F$33,[2]an!$F$33:$H$33,3,FALSE),IF(A2276=[2]an!$F$31,VLOOKUP([2]an!$F$31,[2]an!$F$31:$H$31,3,FALSE),""))))</f>
        <v/>
      </c>
    </row>
    <row r="2277" spans="6:30" x14ac:dyDescent="0.2">
      <c r="F2277" s="10"/>
      <c r="G2277" s="8" t="str">
        <f t="shared" si="107"/>
        <v/>
      </c>
      <c r="H2277" s="13"/>
      <c r="K2277" s="13"/>
      <c r="L2277" s="10"/>
      <c r="M2277" s="10"/>
      <c r="S2277" s="8" t="str">
        <f>IFERROR(VLOOKUP(D2277,[1]peretoe_teenus!$A$2:$L$2000,5,FALSE),"")</f>
        <v/>
      </c>
      <c r="U2277" s="13"/>
      <c r="V2277" s="15" t="str" cm="1">
        <f t="array" ref="V2277">IFERROR(IF(AND(F2277="Tugigrupp",RANK(K2277,$K2277:$K2277)+COUNTIFS($K$2:K2277,K2277,$L$2:L2277,L2277,$M$2:M2277,M2277,$I$2:I2277,I2277,$G$2:G2277,G2277,$F$2:F2277,F2277)-1=1),SUMPRODUCT(($F$2:$F$4154=F2277)*($G$2:$G$4154=G2277)*($K$2:$K$4154=K2277)*($I$2:$I$4154=I2277)*($L$2:$L$4154=L2277)*($M$2:$M$4154=M2277)),""),"")</f>
        <v/>
      </c>
      <c r="W2277" s="15" t="str">
        <f t="shared" si="105"/>
        <v/>
      </c>
      <c r="X2277" s="16" t="str">
        <f>IF(AND(A2277=[2]an!$G$38,F2277=[2]an!$E$40),[2]an!$G$40,IF(AND(A2277=[2]an!$G$38,F2277=[2]an!$E$41),[2]an!$G$41,IF(AND(A2277=[2]an!$G$38,F2277=[2]an!$E$39,H2277&gt;=[2]an!$M$37),[2]an!$G$39,
IF(AND(A2277=[2]an!$G$38,F2277=[2]an!$E$39,H2277&lt;[2]an!$M$37,S2277="kahepoolne vajaduspõhine",U2277=""),[2]an!$M$40,
IF(AND(A2277=[2]an!$G$38,F2277=[2]an!$E$39,H2277&lt;[2]an!$M$37,S2277="kahepoolne vajaduspõhine",U2277&lt;&gt;""),[2]an!$G$39,
IF(AND(A2277=[2]an!$G$38,F2277=[2]an!$E$39,H2277&lt;[2]an!$M$37,S2277&lt;&gt;"kahepoolne vajaduspõhine"),[2]an!$G$39,
IF(AND(A2277=[2]an!$G$38,F2277=[2]an!$E$42),[2]an!$G$42,
IF(AND(A2277=[2]an!$H$38,F2277=[2]an!$E$40),[2]an!$H$40,IF(AND(A2277=[2]an!$H$38,F2277=[2]an!$E$41),[2]an!$H$41,IF(AND(A2277=[2]an!$H$38,F2277=[2]an!$E$39,H2277&gt;=[2]an!$M$37),[2]an!$H$39,
IF(AND(A2277=[2]an!$H$38,F2277=[2]an!$E$39,H2277&lt;[2]an!$M$37,S2277="kahepoolne vajaduspõhine",U2277=""),[2]an!$M$40,
IF(AND(A2277=[2]an!$H$38,F2277=[2]an!$E$39,H2277&lt;[2]an!$M$37,S2277="kahepoolne vajaduspõhine",U2277&lt;&gt;""),[2]an!$H$39,
IF(AND(A2277=[2]an!$H$38,F2277=[2]an!$E$39,H2277&lt;[2]an!$M$37,S2277&lt;&gt;"kahepoolne vajaduspõhine"),[2]an!$H$39,
IF(AND(A2277=[2]an!$H$38,F2277=[2]an!$E$42),[2]an!$H$42,
IF(AND(A2277=[2]an!$I$38,F2277=[2]an!$E$40),[2]an!$I$40,IF(AND(A2277=[2]an!$I$38,F2277=[2]an!$E$41),[2]an!$I$41,IF(AND(A2277=[2]an!$I$38,F2277=[2]an!$E$39,H2277&gt;=[2]an!$M$37),[2]an!$I$39,
IF(AND(A2277=[2]an!$I$38,F2277=[2]an!$E$39,H2277&lt;[2]an!$M$37,S2277="kahepoolne vajaduspõhine",U2277=""),[2]an!$M$40,
IF(AND(A2277=[2]an!$I$38,F2277=[2]an!$E$39,H2277&lt;[2]an!$M$37,S2277="kahepoolne vajaduspõhine",U2277&lt;&gt;""),[2]an!$I$39,
IF(AND(A2277=[2]an!$I$38,F2277=[2]an!$E$39,H2277&lt;[2]an!$M$37,S2277&lt;&gt;"kahepoolne vajaduspõhine"),[2]an!$I$39,
IF(AND(A2277=[2]an!$I$38,F2277=[2]an!$E$42),[2]an!$I$42,
IF(AND(A2277=[2]an!$J$38,F2277=[2]an!$E$40),[2]an!$J$40,IF(AND(A2277=[2]an!$J$38,F2277=[2]an!$E$41),[2]an!$J$41,IF(AND(A2277=[2]an!$J$38,F2277=[2]an!$E$39,H2277&gt;=[2]an!$M$37),[2]an!$J$39,
IF(AND(A2277=[2]an!$J$38,F2277=[2]an!$E$39,H2277&lt;[2]an!$M$37,S2277="kahepoolne vajaduspõhine",U2277=""),[2]an!$M$40,
IF(AND(A2277=[2]an!$J$38,F2277=[2]an!$E$39,H2277&lt;[2]an!$M$37,S2277="kahepoolne vajaduspõhine",U2277&lt;&gt;""),[2]an!$J$39,
IF(AND(A2277=[2]an!$J$38,F2277=[2]an!$E$39,H2277&lt;[2]an!$M$37,S2277&lt;&gt;"kahepoolne vajaduspõhine"),[2]an!$J$39,
IF(AND(A2277=[2]an!$J$38,F2277=[2]an!$E$42),[2]an!$J$42,""))))))))))))))))))))))))))))</f>
        <v/>
      </c>
      <c r="Y2277" s="17" t="str">
        <f>IFERROR(IF(F2277="Tugigrupp",0,
IF(AND(F2277="Peretoe teenus",H2277&gt;=[2]an!$M$37,RANK(D2277,$D2277:$D2277)+COUNTIFS($D$2:D2277,D2277,$F$2:F2277,F2277)-1&gt;1),"",
IF(AND(F2277="Peretoe teenus",H2277&gt;=[2]an!$M$37,RANK(D2277,$D2277:$D2277)+COUNTIFS($D$2:D2277,D2277,$F$2:F2277,F2277)-1=1,MONTH(H2277)=MONTH(K2277)=TRUE,YEAR(H2277)=YEAR(K2277)=TRUE),((EOMONTH(H2277,0)-H2277+1)*X2277)/DAY(EOMONTH(H2277,0)),
IF(AND(F2277="Peretoe teenus",H2277&gt;=[2]an!$M$37,RANK(D2277,$D2277:$D2277)+COUNTIFS($D$2:D2277,D2277,$F$2:F2277,F2277)-1=1),X2277,
IF(AND(F2277="Peretoe teenus",H2277&lt;[2]an!$M$37,S2277&lt;&gt;"kahepoolne vajaduspõhine",RANK(D2277,$D2277:$D2277)+COUNTIFS($D$2:D2277,D2277,$F$2:F2277,F2277)-1=1),X2277,
IF(AND(F2277="Peretoe teenus",H2277&lt;[2]an!$M$37,S2277&lt;&gt;"kahepoolne vajaduspõhine",RANK(D2277,$D2277:$D2277)+COUNTIFS($D$2:D2277,D2277,$F$2:F2277,F2277)-1&gt;1),"",
IF(AND(F2277="Peretoe teenus",H2277&lt;[2]an!$M$37,S2277="kahepoolne vajaduspõhine",U2277="",RANK(D2277,$D2277:$D2277)+COUNTIFS($D$2:D2277,D2277,$F$2:F2277,F2277)-1=1),X2277,
IF(AND(F2277="Peretoe teenus",H2277&lt;[2]an!$M$37,S2277="kahepoolne vajaduspõhine",U2277="",RANK(D2277,$D2277:$D2277)+COUNTIFS($D$2:D2277,D2277,$F$2:F2277,F2277)-1&gt;1),"",
IF(AND(F2277="Peretoe teenus",H2277&lt;[2]an!$M$37,S2277="kahepoolne vajaduspõhine",U2277&lt;[2]an!$M$37,RANK(D2277,$D2277:$D2277)+COUNTIFS($D$2:D2277,D2277,$F$2:F2277,F2277)-1=1),X2277,
IF(AND(F2277="Peretoe teenus",H2277&lt;[2]an!$M$37,S2277="kahepoolne vajaduspõhine",U2277&lt;[2]an!$M$37,RANK(D2277,$D2277:$D2277)+COUNTIFS($D$2:D2277,D2277,$F$2:F2277,F2277)-1&gt;1),"",
IF(AND(F2277="Peretoe teenus",H2277&lt;[2]an!$M$37,S2277="kahepoolne vajaduspõhine",U2277&gt;=[2]an!$M$37,U2277&lt;=[2]an!$M$38,RANK(D2277,$D2277:$D2277)+COUNTIFS($D$2:D2277,D2277,$F$2:F2277,F2277)-1=1),
((EOMONTH(U2277,0)-U2277+1)*X2277)/DAY(EOMONTH(U2277,0))+(DAY(U2277)-1)*100/DAY(EOMONTH(U2277,0)),
IF(AND(F2277="Peretoe teenus",H2277&lt;[2]an!$M$37,S2277="kahepoolne vajaduspõhine",U2277&gt;=[2]an!$M$37,U2277&lt;=[2]an!$M$38,RANK(D2277,$D2277:$D2277)+COUNTIFS($D$2:D2277,D2277,$F$2:F2277,F2277)-1&gt;1),"",
IF(AND(F2277="Peretoe teenus",H2277&lt;[2]an!$M$37,S2277="kahepoolne vajaduspõhine",U2277&gt;[2]an!$M$38,RANK(D2277,$D2277:$D2277)+COUNTIFS($D$2:D2277,D2277,$F$2:F2277,F2277)-1=1),X2277,
IF(AND(F2277="Peretoe teenus",H2277&lt;[2]an!$M$37,S2277="kahepoolne vajaduspõhine",U2277&gt;[2]an!$M$38,RANK(D2277,$D2277:$D2277)+COUNTIFS($D$2:D2277,D2277,$F$2:F2277,F2277)-1&gt;1),"",X2277*W2277)))))))))))))),"")</f>
        <v/>
      </c>
      <c r="Z2277" s="18" t="str">
        <f t="shared" si="106"/>
        <v/>
      </c>
      <c r="AA2277" s="19" t="str">
        <f>IFERROR(VLOOKUP(E2277,[2]an!$A$3:$B$81,2,FALSE),"")</f>
        <v/>
      </c>
      <c r="AB2277" s="19" t="str">
        <f>IFERROR(VLOOKUP(AA2277,[2]an!$C$2:$D$16,2,FALSE),"")</f>
        <v/>
      </c>
      <c r="AC2277" s="20"/>
      <c r="AD2277" s="21" t="str">
        <f>IF(A2277=[2]an!$F$36,VLOOKUP([2]an!$F$36,[2]an!$F$36:$H$36,3,FALSE),IF(A2277=[2]an!$F$35,VLOOKUP([2]an!$F$35,[2]an!$F$35:$H$35,3,FALSE),IF(A2277=[2]an!$F$33,VLOOKUP([2]an!$F$33,[2]an!$F$33:$H$33,3,FALSE),IF(A2277=[2]an!$F$31,VLOOKUP([2]an!$F$31,[2]an!$F$31:$H$31,3,FALSE),""))))</f>
        <v/>
      </c>
    </row>
    <row r="2278" spans="6:30" x14ac:dyDescent="0.2">
      <c r="F2278" s="10"/>
      <c r="G2278" s="8" t="str">
        <f t="shared" si="107"/>
        <v/>
      </c>
      <c r="H2278" s="13"/>
      <c r="K2278" s="13"/>
      <c r="L2278" s="10"/>
      <c r="M2278" s="10"/>
      <c r="S2278" s="8" t="str">
        <f>IFERROR(VLOOKUP(D2278,[1]peretoe_teenus!$A$2:$L$2000,5,FALSE),"")</f>
        <v/>
      </c>
      <c r="U2278" s="13"/>
      <c r="V2278" s="15" t="str" cm="1">
        <f t="array" ref="V2278">IFERROR(IF(AND(F2278="Tugigrupp",RANK(K2278,$K2278:$K2278)+COUNTIFS($K$2:K2278,K2278,$L$2:L2278,L2278,$M$2:M2278,M2278,$I$2:I2278,I2278,$G$2:G2278,G2278,$F$2:F2278,F2278)-1=1),SUMPRODUCT(($F$2:$F$4154=F2278)*($G$2:$G$4154=G2278)*($K$2:$K$4154=K2278)*($I$2:$I$4154=I2278)*($L$2:$L$4154=L2278)*($M$2:$M$4154=M2278)),""),"")</f>
        <v/>
      </c>
      <c r="W2278" s="15" t="str">
        <f t="shared" si="105"/>
        <v/>
      </c>
      <c r="X2278" s="16" t="str">
        <f>IF(AND(A2278=[2]an!$G$38,F2278=[2]an!$E$40),[2]an!$G$40,IF(AND(A2278=[2]an!$G$38,F2278=[2]an!$E$41),[2]an!$G$41,IF(AND(A2278=[2]an!$G$38,F2278=[2]an!$E$39,H2278&gt;=[2]an!$M$37),[2]an!$G$39,
IF(AND(A2278=[2]an!$G$38,F2278=[2]an!$E$39,H2278&lt;[2]an!$M$37,S2278="kahepoolne vajaduspõhine",U2278=""),[2]an!$M$40,
IF(AND(A2278=[2]an!$G$38,F2278=[2]an!$E$39,H2278&lt;[2]an!$M$37,S2278="kahepoolne vajaduspõhine",U2278&lt;&gt;""),[2]an!$G$39,
IF(AND(A2278=[2]an!$G$38,F2278=[2]an!$E$39,H2278&lt;[2]an!$M$37,S2278&lt;&gt;"kahepoolne vajaduspõhine"),[2]an!$G$39,
IF(AND(A2278=[2]an!$G$38,F2278=[2]an!$E$42),[2]an!$G$42,
IF(AND(A2278=[2]an!$H$38,F2278=[2]an!$E$40),[2]an!$H$40,IF(AND(A2278=[2]an!$H$38,F2278=[2]an!$E$41),[2]an!$H$41,IF(AND(A2278=[2]an!$H$38,F2278=[2]an!$E$39,H2278&gt;=[2]an!$M$37),[2]an!$H$39,
IF(AND(A2278=[2]an!$H$38,F2278=[2]an!$E$39,H2278&lt;[2]an!$M$37,S2278="kahepoolne vajaduspõhine",U2278=""),[2]an!$M$40,
IF(AND(A2278=[2]an!$H$38,F2278=[2]an!$E$39,H2278&lt;[2]an!$M$37,S2278="kahepoolne vajaduspõhine",U2278&lt;&gt;""),[2]an!$H$39,
IF(AND(A2278=[2]an!$H$38,F2278=[2]an!$E$39,H2278&lt;[2]an!$M$37,S2278&lt;&gt;"kahepoolne vajaduspõhine"),[2]an!$H$39,
IF(AND(A2278=[2]an!$H$38,F2278=[2]an!$E$42),[2]an!$H$42,
IF(AND(A2278=[2]an!$I$38,F2278=[2]an!$E$40),[2]an!$I$40,IF(AND(A2278=[2]an!$I$38,F2278=[2]an!$E$41),[2]an!$I$41,IF(AND(A2278=[2]an!$I$38,F2278=[2]an!$E$39,H2278&gt;=[2]an!$M$37),[2]an!$I$39,
IF(AND(A2278=[2]an!$I$38,F2278=[2]an!$E$39,H2278&lt;[2]an!$M$37,S2278="kahepoolne vajaduspõhine",U2278=""),[2]an!$M$40,
IF(AND(A2278=[2]an!$I$38,F2278=[2]an!$E$39,H2278&lt;[2]an!$M$37,S2278="kahepoolne vajaduspõhine",U2278&lt;&gt;""),[2]an!$I$39,
IF(AND(A2278=[2]an!$I$38,F2278=[2]an!$E$39,H2278&lt;[2]an!$M$37,S2278&lt;&gt;"kahepoolne vajaduspõhine"),[2]an!$I$39,
IF(AND(A2278=[2]an!$I$38,F2278=[2]an!$E$42),[2]an!$I$42,
IF(AND(A2278=[2]an!$J$38,F2278=[2]an!$E$40),[2]an!$J$40,IF(AND(A2278=[2]an!$J$38,F2278=[2]an!$E$41),[2]an!$J$41,IF(AND(A2278=[2]an!$J$38,F2278=[2]an!$E$39,H2278&gt;=[2]an!$M$37),[2]an!$J$39,
IF(AND(A2278=[2]an!$J$38,F2278=[2]an!$E$39,H2278&lt;[2]an!$M$37,S2278="kahepoolne vajaduspõhine",U2278=""),[2]an!$M$40,
IF(AND(A2278=[2]an!$J$38,F2278=[2]an!$E$39,H2278&lt;[2]an!$M$37,S2278="kahepoolne vajaduspõhine",U2278&lt;&gt;""),[2]an!$J$39,
IF(AND(A2278=[2]an!$J$38,F2278=[2]an!$E$39,H2278&lt;[2]an!$M$37,S2278&lt;&gt;"kahepoolne vajaduspõhine"),[2]an!$J$39,
IF(AND(A2278=[2]an!$J$38,F2278=[2]an!$E$42),[2]an!$J$42,""))))))))))))))))))))))))))))</f>
        <v/>
      </c>
      <c r="Y2278" s="17" t="str">
        <f>IFERROR(IF(F2278="Tugigrupp",0,
IF(AND(F2278="Peretoe teenus",H2278&gt;=[2]an!$M$37,RANK(D2278,$D2278:$D2278)+COUNTIFS($D$2:D2278,D2278,$F$2:F2278,F2278)-1&gt;1),"",
IF(AND(F2278="Peretoe teenus",H2278&gt;=[2]an!$M$37,RANK(D2278,$D2278:$D2278)+COUNTIFS($D$2:D2278,D2278,$F$2:F2278,F2278)-1=1,MONTH(H2278)=MONTH(K2278)=TRUE,YEAR(H2278)=YEAR(K2278)=TRUE),((EOMONTH(H2278,0)-H2278+1)*X2278)/DAY(EOMONTH(H2278,0)),
IF(AND(F2278="Peretoe teenus",H2278&gt;=[2]an!$M$37,RANK(D2278,$D2278:$D2278)+COUNTIFS($D$2:D2278,D2278,$F$2:F2278,F2278)-1=1),X2278,
IF(AND(F2278="Peretoe teenus",H2278&lt;[2]an!$M$37,S2278&lt;&gt;"kahepoolne vajaduspõhine",RANK(D2278,$D2278:$D2278)+COUNTIFS($D$2:D2278,D2278,$F$2:F2278,F2278)-1=1),X2278,
IF(AND(F2278="Peretoe teenus",H2278&lt;[2]an!$M$37,S2278&lt;&gt;"kahepoolne vajaduspõhine",RANK(D2278,$D2278:$D2278)+COUNTIFS($D$2:D2278,D2278,$F$2:F2278,F2278)-1&gt;1),"",
IF(AND(F2278="Peretoe teenus",H2278&lt;[2]an!$M$37,S2278="kahepoolne vajaduspõhine",U2278="",RANK(D2278,$D2278:$D2278)+COUNTIFS($D$2:D2278,D2278,$F$2:F2278,F2278)-1=1),X2278,
IF(AND(F2278="Peretoe teenus",H2278&lt;[2]an!$M$37,S2278="kahepoolne vajaduspõhine",U2278="",RANK(D2278,$D2278:$D2278)+COUNTIFS($D$2:D2278,D2278,$F$2:F2278,F2278)-1&gt;1),"",
IF(AND(F2278="Peretoe teenus",H2278&lt;[2]an!$M$37,S2278="kahepoolne vajaduspõhine",U2278&lt;[2]an!$M$37,RANK(D2278,$D2278:$D2278)+COUNTIFS($D$2:D2278,D2278,$F$2:F2278,F2278)-1=1),X2278,
IF(AND(F2278="Peretoe teenus",H2278&lt;[2]an!$M$37,S2278="kahepoolne vajaduspõhine",U2278&lt;[2]an!$M$37,RANK(D2278,$D2278:$D2278)+COUNTIFS($D$2:D2278,D2278,$F$2:F2278,F2278)-1&gt;1),"",
IF(AND(F2278="Peretoe teenus",H2278&lt;[2]an!$M$37,S2278="kahepoolne vajaduspõhine",U2278&gt;=[2]an!$M$37,U2278&lt;=[2]an!$M$38,RANK(D2278,$D2278:$D2278)+COUNTIFS($D$2:D2278,D2278,$F$2:F2278,F2278)-1=1),
((EOMONTH(U2278,0)-U2278+1)*X2278)/DAY(EOMONTH(U2278,0))+(DAY(U2278)-1)*100/DAY(EOMONTH(U2278,0)),
IF(AND(F2278="Peretoe teenus",H2278&lt;[2]an!$M$37,S2278="kahepoolne vajaduspõhine",U2278&gt;=[2]an!$M$37,U2278&lt;=[2]an!$M$38,RANK(D2278,$D2278:$D2278)+COUNTIFS($D$2:D2278,D2278,$F$2:F2278,F2278)-1&gt;1),"",
IF(AND(F2278="Peretoe teenus",H2278&lt;[2]an!$M$37,S2278="kahepoolne vajaduspõhine",U2278&gt;[2]an!$M$38,RANK(D2278,$D2278:$D2278)+COUNTIFS($D$2:D2278,D2278,$F$2:F2278,F2278)-1=1),X2278,
IF(AND(F2278="Peretoe teenus",H2278&lt;[2]an!$M$37,S2278="kahepoolne vajaduspõhine",U2278&gt;[2]an!$M$38,RANK(D2278,$D2278:$D2278)+COUNTIFS($D$2:D2278,D2278,$F$2:F2278,F2278)-1&gt;1),"",X2278*W2278)))))))))))))),"")</f>
        <v/>
      </c>
      <c r="Z2278" s="18" t="str">
        <f t="shared" si="106"/>
        <v/>
      </c>
      <c r="AA2278" s="19" t="str">
        <f>IFERROR(VLOOKUP(E2278,[2]an!$A$3:$B$81,2,FALSE),"")</f>
        <v/>
      </c>
      <c r="AB2278" s="19" t="str">
        <f>IFERROR(VLOOKUP(AA2278,[2]an!$C$2:$D$16,2,FALSE),"")</f>
        <v/>
      </c>
      <c r="AC2278" s="20"/>
      <c r="AD2278" s="21" t="str">
        <f>IF(A2278=[2]an!$F$36,VLOOKUP([2]an!$F$36,[2]an!$F$36:$H$36,3,FALSE),IF(A2278=[2]an!$F$35,VLOOKUP([2]an!$F$35,[2]an!$F$35:$H$35,3,FALSE),IF(A2278=[2]an!$F$33,VLOOKUP([2]an!$F$33,[2]an!$F$33:$H$33,3,FALSE),IF(A2278=[2]an!$F$31,VLOOKUP([2]an!$F$31,[2]an!$F$31:$H$31,3,FALSE),""))))</f>
        <v/>
      </c>
    </row>
    <row r="2279" spans="6:30" x14ac:dyDescent="0.2">
      <c r="F2279" s="10"/>
      <c r="G2279" s="8" t="str">
        <f t="shared" si="107"/>
        <v/>
      </c>
      <c r="H2279" s="13"/>
      <c r="K2279" s="13"/>
      <c r="L2279" s="10"/>
      <c r="M2279" s="10"/>
      <c r="S2279" s="8" t="str">
        <f>IFERROR(VLOOKUP(D2279,[1]peretoe_teenus!$A$2:$L$2000,5,FALSE),"")</f>
        <v/>
      </c>
      <c r="U2279" s="13"/>
      <c r="V2279" s="15" t="str" cm="1">
        <f t="array" ref="V2279">IFERROR(IF(AND(F2279="Tugigrupp",RANK(K2279,$K2279:$K2279)+COUNTIFS($K$2:K2279,K2279,$L$2:L2279,L2279,$M$2:M2279,M2279,$I$2:I2279,I2279,$G$2:G2279,G2279,$F$2:F2279,F2279)-1=1),SUMPRODUCT(($F$2:$F$4154=F2279)*($G$2:$G$4154=G2279)*($K$2:$K$4154=K2279)*($I$2:$I$4154=I2279)*($L$2:$L$4154=L2279)*($M$2:$M$4154=M2279)),""),"")</f>
        <v/>
      </c>
      <c r="W2279" s="15" t="str">
        <f t="shared" si="105"/>
        <v/>
      </c>
      <c r="X2279" s="16" t="str">
        <f>IF(AND(A2279=[2]an!$G$38,F2279=[2]an!$E$40),[2]an!$G$40,IF(AND(A2279=[2]an!$G$38,F2279=[2]an!$E$41),[2]an!$G$41,IF(AND(A2279=[2]an!$G$38,F2279=[2]an!$E$39,H2279&gt;=[2]an!$M$37),[2]an!$G$39,
IF(AND(A2279=[2]an!$G$38,F2279=[2]an!$E$39,H2279&lt;[2]an!$M$37,S2279="kahepoolne vajaduspõhine",U2279=""),[2]an!$M$40,
IF(AND(A2279=[2]an!$G$38,F2279=[2]an!$E$39,H2279&lt;[2]an!$M$37,S2279="kahepoolne vajaduspõhine",U2279&lt;&gt;""),[2]an!$G$39,
IF(AND(A2279=[2]an!$G$38,F2279=[2]an!$E$39,H2279&lt;[2]an!$M$37,S2279&lt;&gt;"kahepoolne vajaduspõhine"),[2]an!$G$39,
IF(AND(A2279=[2]an!$G$38,F2279=[2]an!$E$42),[2]an!$G$42,
IF(AND(A2279=[2]an!$H$38,F2279=[2]an!$E$40),[2]an!$H$40,IF(AND(A2279=[2]an!$H$38,F2279=[2]an!$E$41),[2]an!$H$41,IF(AND(A2279=[2]an!$H$38,F2279=[2]an!$E$39,H2279&gt;=[2]an!$M$37),[2]an!$H$39,
IF(AND(A2279=[2]an!$H$38,F2279=[2]an!$E$39,H2279&lt;[2]an!$M$37,S2279="kahepoolne vajaduspõhine",U2279=""),[2]an!$M$40,
IF(AND(A2279=[2]an!$H$38,F2279=[2]an!$E$39,H2279&lt;[2]an!$M$37,S2279="kahepoolne vajaduspõhine",U2279&lt;&gt;""),[2]an!$H$39,
IF(AND(A2279=[2]an!$H$38,F2279=[2]an!$E$39,H2279&lt;[2]an!$M$37,S2279&lt;&gt;"kahepoolne vajaduspõhine"),[2]an!$H$39,
IF(AND(A2279=[2]an!$H$38,F2279=[2]an!$E$42),[2]an!$H$42,
IF(AND(A2279=[2]an!$I$38,F2279=[2]an!$E$40),[2]an!$I$40,IF(AND(A2279=[2]an!$I$38,F2279=[2]an!$E$41),[2]an!$I$41,IF(AND(A2279=[2]an!$I$38,F2279=[2]an!$E$39,H2279&gt;=[2]an!$M$37),[2]an!$I$39,
IF(AND(A2279=[2]an!$I$38,F2279=[2]an!$E$39,H2279&lt;[2]an!$M$37,S2279="kahepoolne vajaduspõhine",U2279=""),[2]an!$M$40,
IF(AND(A2279=[2]an!$I$38,F2279=[2]an!$E$39,H2279&lt;[2]an!$M$37,S2279="kahepoolne vajaduspõhine",U2279&lt;&gt;""),[2]an!$I$39,
IF(AND(A2279=[2]an!$I$38,F2279=[2]an!$E$39,H2279&lt;[2]an!$M$37,S2279&lt;&gt;"kahepoolne vajaduspõhine"),[2]an!$I$39,
IF(AND(A2279=[2]an!$I$38,F2279=[2]an!$E$42),[2]an!$I$42,
IF(AND(A2279=[2]an!$J$38,F2279=[2]an!$E$40),[2]an!$J$40,IF(AND(A2279=[2]an!$J$38,F2279=[2]an!$E$41),[2]an!$J$41,IF(AND(A2279=[2]an!$J$38,F2279=[2]an!$E$39,H2279&gt;=[2]an!$M$37),[2]an!$J$39,
IF(AND(A2279=[2]an!$J$38,F2279=[2]an!$E$39,H2279&lt;[2]an!$M$37,S2279="kahepoolne vajaduspõhine",U2279=""),[2]an!$M$40,
IF(AND(A2279=[2]an!$J$38,F2279=[2]an!$E$39,H2279&lt;[2]an!$M$37,S2279="kahepoolne vajaduspõhine",U2279&lt;&gt;""),[2]an!$J$39,
IF(AND(A2279=[2]an!$J$38,F2279=[2]an!$E$39,H2279&lt;[2]an!$M$37,S2279&lt;&gt;"kahepoolne vajaduspõhine"),[2]an!$J$39,
IF(AND(A2279=[2]an!$J$38,F2279=[2]an!$E$42),[2]an!$J$42,""))))))))))))))))))))))))))))</f>
        <v/>
      </c>
      <c r="Y2279" s="17" t="str">
        <f>IFERROR(IF(F2279="Tugigrupp",0,
IF(AND(F2279="Peretoe teenus",H2279&gt;=[2]an!$M$37,RANK(D2279,$D2279:$D2279)+COUNTIFS($D$2:D2279,D2279,$F$2:F2279,F2279)-1&gt;1),"",
IF(AND(F2279="Peretoe teenus",H2279&gt;=[2]an!$M$37,RANK(D2279,$D2279:$D2279)+COUNTIFS($D$2:D2279,D2279,$F$2:F2279,F2279)-1=1,MONTH(H2279)=MONTH(K2279)=TRUE,YEAR(H2279)=YEAR(K2279)=TRUE),((EOMONTH(H2279,0)-H2279+1)*X2279)/DAY(EOMONTH(H2279,0)),
IF(AND(F2279="Peretoe teenus",H2279&gt;=[2]an!$M$37,RANK(D2279,$D2279:$D2279)+COUNTIFS($D$2:D2279,D2279,$F$2:F2279,F2279)-1=1),X2279,
IF(AND(F2279="Peretoe teenus",H2279&lt;[2]an!$M$37,S2279&lt;&gt;"kahepoolne vajaduspõhine",RANK(D2279,$D2279:$D2279)+COUNTIFS($D$2:D2279,D2279,$F$2:F2279,F2279)-1=1),X2279,
IF(AND(F2279="Peretoe teenus",H2279&lt;[2]an!$M$37,S2279&lt;&gt;"kahepoolne vajaduspõhine",RANK(D2279,$D2279:$D2279)+COUNTIFS($D$2:D2279,D2279,$F$2:F2279,F2279)-1&gt;1),"",
IF(AND(F2279="Peretoe teenus",H2279&lt;[2]an!$M$37,S2279="kahepoolne vajaduspõhine",U2279="",RANK(D2279,$D2279:$D2279)+COUNTIFS($D$2:D2279,D2279,$F$2:F2279,F2279)-1=1),X2279,
IF(AND(F2279="Peretoe teenus",H2279&lt;[2]an!$M$37,S2279="kahepoolne vajaduspõhine",U2279="",RANK(D2279,$D2279:$D2279)+COUNTIFS($D$2:D2279,D2279,$F$2:F2279,F2279)-1&gt;1),"",
IF(AND(F2279="Peretoe teenus",H2279&lt;[2]an!$M$37,S2279="kahepoolne vajaduspõhine",U2279&lt;[2]an!$M$37,RANK(D2279,$D2279:$D2279)+COUNTIFS($D$2:D2279,D2279,$F$2:F2279,F2279)-1=1),X2279,
IF(AND(F2279="Peretoe teenus",H2279&lt;[2]an!$M$37,S2279="kahepoolne vajaduspõhine",U2279&lt;[2]an!$M$37,RANK(D2279,$D2279:$D2279)+COUNTIFS($D$2:D2279,D2279,$F$2:F2279,F2279)-1&gt;1),"",
IF(AND(F2279="Peretoe teenus",H2279&lt;[2]an!$M$37,S2279="kahepoolne vajaduspõhine",U2279&gt;=[2]an!$M$37,U2279&lt;=[2]an!$M$38,RANK(D2279,$D2279:$D2279)+COUNTIFS($D$2:D2279,D2279,$F$2:F2279,F2279)-1=1),
((EOMONTH(U2279,0)-U2279+1)*X2279)/DAY(EOMONTH(U2279,0))+(DAY(U2279)-1)*100/DAY(EOMONTH(U2279,0)),
IF(AND(F2279="Peretoe teenus",H2279&lt;[2]an!$M$37,S2279="kahepoolne vajaduspõhine",U2279&gt;=[2]an!$M$37,U2279&lt;=[2]an!$M$38,RANK(D2279,$D2279:$D2279)+COUNTIFS($D$2:D2279,D2279,$F$2:F2279,F2279)-1&gt;1),"",
IF(AND(F2279="Peretoe teenus",H2279&lt;[2]an!$M$37,S2279="kahepoolne vajaduspõhine",U2279&gt;[2]an!$M$38,RANK(D2279,$D2279:$D2279)+COUNTIFS($D$2:D2279,D2279,$F$2:F2279,F2279)-1=1),X2279,
IF(AND(F2279="Peretoe teenus",H2279&lt;[2]an!$M$37,S2279="kahepoolne vajaduspõhine",U2279&gt;[2]an!$M$38,RANK(D2279,$D2279:$D2279)+COUNTIFS($D$2:D2279,D2279,$F$2:F2279,F2279)-1&gt;1),"",X2279*W2279)))))))))))))),"")</f>
        <v/>
      </c>
      <c r="Z2279" s="18" t="str">
        <f t="shared" si="106"/>
        <v/>
      </c>
      <c r="AA2279" s="19" t="str">
        <f>IFERROR(VLOOKUP(E2279,[2]an!$A$3:$B$81,2,FALSE),"")</f>
        <v/>
      </c>
      <c r="AB2279" s="19" t="str">
        <f>IFERROR(VLOOKUP(AA2279,[2]an!$C$2:$D$16,2,FALSE),"")</f>
        <v/>
      </c>
      <c r="AC2279" s="20"/>
      <c r="AD2279" s="21" t="str">
        <f>IF(A2279=[2]an!$F$36,VLOOKUP([2]an!$F$36,[2]an!$F$36:$H$36,3,FALSE),IF(A2279=[2]an!$F$35,VLOOKUP([2]an!$F$35,[2]an!$F$35:$H$35,3,FALSE),IF(A2279=[2]an!$F$33,VLOOKUP([2]an!$F$33,[2]an!$F$33:$H$33,3,FALSE),IF(A2279=[2]an!$F$31,VLOOKUP([2]an!$F$31,[2]an!$F$31:$H$31,3,FALSE),""))))</f>
        <v/>
      </c>
    </row>
    <row r="2280" spans="6:30" x14ac:dyDescent="0.2">
      <c r="F2280" s="10"/>
      <c r="G2280" s="8" t="str">
        <f t="shared" si="107"/>
        <v/>
      </c>
      <c r="H2280" s="13"/>
      <c r="K2280" s="13"/>
      <c r="L2280" s="10"/>
      <c r="M2280" s="10"/>
      <c r="S2280" s="8" t="str">
        <f>IFERROR(VLOOKUP(D2280,[1]peretoe_teenus!$A$2:$L$2000,5,FALSE),"")</f>
        <v/>
      </c>
      <c r="U2280" s="13"/>
      <c r="V2280" s="15" t="str" cm="1">
        <f t="array" ref="V2280">IFERROR(IF(AND(F2280="Tugigrupp",RANK(K2280,$K2280:$K2280)+COUNTIFS($K$2:K2280,K2280,$L$2:L2280,L2280,$M$2:M2280,M2280,$I$2:I2280,I2280,$G$2:G2280,G2280,$F$2:F2280,F2280)-1=1),SUMPRODUCT(($F$2:$F$4154=F2280)*($G$2:$G$4154=G2280)*($K$2:$K$4154=K2280)*($I$2:$I$4154=I2280)*($L$2:$L$4154=L2280)*($M$2:$M$4154=M2280)),""),"")</f>
        <v/>
      </c>
      <c r="W2280" s="15" t="str">
        <f t="shared" si="105"/>
        <v/>
      </c>
      <c r="X2280" s="16" t="str">
        <f>IF(AND(A2280=[2]an!$G$38,F2280=[2]an!$E$40),[2]an!$G$40,IF(AND(A2280=[2]an!$G$38,F2280=[2]an!$E$41),[2]an!$G$41,IF(AND(A2280=[2]an!$G$38,F2280=[2]an!$E$39,H2280&gt;=[2]an!$M$37),[2]an!$G$39,
IF(AND(A2280=[2]an!$G$38,F2280=[2]an!$E$39,H2280&lt;[2]an!$M$37,S2280="kahepoolne vajaduspõhine",U2280=""),[2]an!$M$40,
IF(AND(A2280=[2]an!$G$38,F2280=[2]an!$E$39,H2280&lt;[2]an!$M$37,S2280="kahepoolne vajaduspõhine",U2280&lt;&gt;""),[2]an!$G$39,
IF(AND(A2280=[2]an!$G$38,F2280=[2]an!$E$39,H2280&lt;[2]an!$M$37,S2280&lt;&gt;"kahepoolne vajaduspõhine"),[2]an!$G$39,
IF(AND(A2280=[2]an!$G$38,F2280=[2]an!$E$42),[2]an!$G$42,
IF(AND(A2280=[2]an!$H$38,F2280=[2]an!$E$40),[2]an!$H$40,IF(AND(A2280=[2]an!$H$38,F2280=[2]an!$E$41),[2]an!$H$41,IF(AND(A2280=[2]an!$H$38,F2280=[2]an!$E$39,H2280&gt;=[2]an!$M$37),[2]an!$H$39,
IF(AND(A2280=[2]an!$H$38,F2280=[2]an!$E$39,H2280&lt;[2]an!$M$37,S2280="kahepoolne vajaduspõhine",U2280=""),[2]an!$M$40,
IF(AND(A2280=[2]an!$H$38,F2280=[2]an!$E$39,H2280&lt;[2]an!$M$37,S2280="kahepoolne vajaduspõhine",U2280&lt;&gt;""),[2]an!$H$39,
IF(AND(A2280=[2]an!$H$38,F2280=[2]an!$E$39,H2280&lt;[2]an!$M$37,S2280&lt;&gt;"kahepoolne vajaduspõhine"),[2]an!$H$39,
IF(AND(A2280=[2]an!$H$38,F2280=[2]an!$E$42),[2]an!$H$42,
IF(AND(A2280=[2]an!$I$38,F2280=[2]an!$E$40),[2]an!$I$40,IF(AND(A2280=[2]an!$I$38,F2280=[2]an!$E$41),[2]an!$I$41,IF(AND(A2280=[2]an!$I$38,F2280=[2]an!$E$39,H2280&gt;=[2]an!$M$37),[2]an!$I$39,
IF(AND(A2280=[2]an!$I$38,F2280=[2]an!$E$39,H2280&lt;[2]an!$M$37,S2280="kahepoolne vajaduspõhine",U2280=""),[2]an!$M$40,
IF(AND(A2280=[2]an!$I$38,F2280=[2]an!$E$39,H2280&lt;[2]an!$M$37,S2280="kahepoolne vajaduspõhine",U2280&lt;&gt;""),[2]an!$I$39,
IF(AND(A2280=[2]an!$I$38,F2280=[2]an!$E$39,H2280&lt;[2]an!$M$37,S2280&lt;&gt;"kahepoolne vajaduspõhine"),[2]an!$I$39,
IF(AND(A2280=[2]an!$I$38,F2280=[2]an!$E$42),[2]an!$I$42,
IF(AND(A2280=[2]an!$J$38,F2280=[2]an!$E$40),[2]an!$J$40,IF(AND(A2280=[2]an!$J$38,F2280=[2]an!$E$41),[2]an!$J$41,IF(AND(A2280=[2]an!$J$38,F2280=[2]an!$E$39,H2280&gt;=[2]an!$M$37),[2]an!$J$39,
IF(AND(A2280=[2]an!$J$38,F2280=[2]an!$E$39,H2280&lt;[2]an!$M$37,S2280="kahepoolne vajaduspõhine",U2280=""),[2]an!$M$40,
IF(AND(A2280=[2]an!$J$38,F2280=[2]an!$E$39,H2280&lt;[2]an!$M$37,S2280="kahepoolne vajaduspõhine",U2280&lt;&gt;""),[2]an!$J$39,
IF(AND(A2280=[2]an!$J$38,F2280=[2]an!$E$39,H2280&lt;[2]an!$M$37,S2280&lt;&gt;"kahepoolne vajaduspõhine"),[2]an!$J$39,
IF(AND(A2280=[2]an!$J$38,F2280=[2]an!$E$42),[2]an!$J$42,""))))))))))))))))))))))))))))</f>
        <v/>
      </c>
      <c r="Y2280" s="17" t="str">
        <f>IFERROR(IF(F2280="Tugigrupp",0,
IF(AND(F2280="Peretoe teenus",H2280&gt;=[2]an!$M$37,RANK(D2280,$D2280:$D2280)+COUNTIFS($D$2:D2280,D2280,$F$2:F2280,F2280)-1&gt;1),"",
IF(AND(F2280="Peretoe teenus",H2280&gt;=[2]an!$M$37,RANK(D2280,$D2280:$D2280)+COUNTIFS($D$2:D2280,D2280,$F$2:F2280,F2280)-1=1,MONTH(H2280)=MONTH(K2280)=TRUE,YEAR(H2280)=YEAR(K2280)=TRUE),((EOMONTH(H2280,0)-H2280+1)*X2280)/DAY(EOMONTH(H2280,0)),
IF(AND(F2280="Peretoe teenus",H2280&gt;=[2]an!$M$37,RANK(D2280,$D2280:$D2280)+COUNTIFS($D$2:D2280,D2280,$F$2:F2280,F2280)-1=1),X2280,
IF(AND(F2280="Peretoe teenus",H2280&lt;[2]an!$M$37,S2280&lt;&gt;"kahepoolne vajaduspõhine",RANK(D2280,$D2280:$D2280)+COUNTIFS($D$2:D2280,D2280,$F$2:F2280,F2280)-1=1),X2280,
IF(AND(F2280="Peretoe teenus",H2280&lt;[2]an!$M$37,S2280&lt;&gt;"kahepoolne vajaduspõhine",RANK(D2280,$D2280:$D2280)+COUNTIFS($D$2:D2280,D2280,$F$2:F2280,F2280)-1&gt;1),"",
IF(AND(F2280="Peretoe teenus",H2280&lt;[2]an!$M$37,S2280="kahepoolne vajaduspõhine",U2280="",RANK(D2280,$D2280:$D2280)+COUNTIFS($D$2:D2280,D2280,$F$2:F2280,F2280)-1=1),X2280,
IF(AND(F2280="Peretoe teenus",H2280&lt;[2]an!$M$37,S2280="kahepoolne vajaduspõhine",U2280="",RANK(D2280,$D2280:$D2280)+COUNTIFS($D$2:D2280,D2280,$F$2:F2280,F2280)-1&gt;1),"",
IF(AND(F2280="Peretoe teenus",H2280&lt;[2]an!$M$37,S2280="kahepoolne vajaduspõhine",U2280&lt;[2]an!$M$37,RANK(D2280,$D2280:$D2280)+COUNTIFS($D$2:D2280,D2280,$F$2:F2280,F2280)-1=1),X2280,
IF(AND(F2280="Peretoe teenus",H2280&lt;[2]an!$M$37,S2280="kahepoolne vajaduspõhine",U2280&lt;[2]an!$M$37,RANK(D2280,$D2280:$D2280)+COUNTIFS($D$2:D2280,D2280,$F$2:F2280,F2280)-1&gt;1),"",
IF(AND(F2280="Peretoe teenus",H2280&lt;[2]an!$M$37,S2280="kahepoolne vajaduspõhine",U2280&gt;=[2]an!$M$37,U2280&lt;=[2]an!$M$38,RANK(D2280,$D2280:$D2280)+COUNTIFS($D$2:D2280,D2280,$F$2:F2280,F2280)-1=1),
((EOMONTH(U2280,0)-U2280+1)*X2280)/DAY(EOMONTH(U2280,0))+(DAY(U2280)-1)*100/DAY(EOMONTH(U2280,0)),
IF(AND(F2280="Peretoe teenus",H2280&lt;[2]an!$M$37,S2280="kahepoolne vajaduspõhine",U2280&gt;=[2]an!$M$37,U2280&lt;=[2]an!$M$38,RANK(D2280,$D2280:$D2280)+COUNTIFS($D$2:D2280,D2280,$F$2:F2280,F2280)-1&gt;1),"",
IF(AND(F2280="Peretoe teenus",H2280&lt;[2]an!$M$37,S2280="kahepoolne vajaduspõhine",U2280&gt;[2]an!$M$38,RANK(D2280,$D2280:$D2280)+COUNTIFS($D$2:D2280,D2280,$F$2:F2280,F2280)-1=1),X2280,
IF(AND(F2280="Peretoe teenus",H2280&lt;[2]an!$M$37,S2280="kahepoolne vajaduspõhine",U2280&gt;[2]an!$M$38,RANK(D2280,$D2280:$D2280)+COUNTIFS($D$2:D2280,D2280,$F$2:F2280,F2280)-1&gt;1),"",X2280*W2280)))))))))))))),"")</f>
        <v/>
      </c>
      <c r="Z2280" s="18" t="str">
        <f t="shared" si="106"/>
        <v/>
      </c>
      <c r="AA2280" s="19" t="str">
        <f>IFERROR(VLOOKUP(E2280,[2]an!$A$3:$B$81,2,FALSE),"")</f>
        <v/>
      </c>
      <c r="AB2280" s="19" t="str">
        <f>IFERROR(VLOOKUP(AA2280,[2]an!$C$2:$D$16,2,FALSE),"")</f>
        <v/>
      </c>
      <c r="AC2280" s="20"/>
      <c r="AD2280" s="21" t="str">
        <f>IF(A2280=[2]an!$F$36,VLOOKUP([2]an!$F$36,[2]an!$F$36:$H$36,3,FALSE),IF(A2280=[2]an!$F$35,VLOOKUP([2]an!$F$35,[2]an!$F$35:$H$35,3,FALSE),IF(A2280=[2]an!$F$33,VLOOKUP([2]an!$F$33,[2]an!$F$33:$H$33,3,FALSE),IF(A2280=[2]an!$F$31,VLOOKUP([2]an!$F$31,[2]an!$F$31:$H$31,3,FALSE),""))))</f>
        <v/>
      </c>
    </row>
    <row r="2281" spans="6:30" x14ac:dyDescent="0.2">
      <c r="F2281" s="10"/>
      <c r="G2281" s="8" t="str">
        <f t="shared" si="107"/>
        <v/>
      </c>
      <c r="H2281" s="13"/>
      <c r="K2281" s="13"/>
      <c r="L2281" s="10"/>
      <c r="M2281" s="10"/>
      <c r="S2281" s="8" t="str">
        <f>IFERROR(VLOOKUP(D2281,[1]peretoe_teenus!$A$2:$L$2000,5,FALSE),"")</f>
        <v/>
      </c>
      <c r="U2281" s="13"/>
      <c r="V2281" s="15" t="str" cm="1">
        <f t="array" ref="V2281">IFERROR(IF(AND(F2281="Tugigrupp",RANK(K2281,$K2281:$K2281)+COUNTIFS($K$2:K2281,K2281,$L$2:L2281,L2281,$M$2:M2281,M2281,$I$2:I2281,I2281,$G$2:G2281,G2281,$F$2:F2281,F2281)-1=1),SUMPRODUCT(($F$2:$F$4154=F2281)*($G$2:$G$4154=G2281)*($K$2:$K$4154=K2281)*($I$2:$I$4154=I2281)*($L$2:$L$4154=L2281)*($M$2:$M$4154=M2281)),""),"")</f>
        <v/>
      </c>
      <c r="W2281" s="15" t="str">
        <f t="shared" si="105"/>
        <v/>
      </c>
      <c r="X2281" s="16" t="str">
        <f>IF(AND(A2281=[2]an!$G$38,F2281=[2]an!$E$40),[2]an!$G$40,IF(AND(A2281=[2]an!$G$38,F2281=[2]an!$E$41),[2]an!$G$41,IF(AND(A2281=[2]an!$G$38,F2281=[2]an!$E$39,H2281&gt;=[2]an!$M$37),[2]an!$G$39,
IF(AND(A2281=[2]an!$G$38,F2281=[2]an!$E$39,H2281&lt;[2]an!$M$37,S2281="kahepoolne vajaduspõhine",U2281=""),[2]an!$M$40,
IF(AND(A2281=[2]an!$G$38,F2281=[2]an!$E$39,H2281&lt;[2]an!$M$37,S2281="kahepoolne vajaduspõhine",U2281&lt;&gt;""),[2]an!$G$39,
IF(AND(A2281=[2]an!$G$38,F2281=[2]an!$E$39,H2281&lt;[2]an!$M$37,S2281&lt;&gt;"kahepoolne vajaduspõhine"),[2]an!$G$39,
IF(AND(A2281=[2]an!$G$38,F2281=[2]an!$E$42),[2]an!$G$42,
IF(AND(A2281=[2]an!$H$38,F2281=[2]an!$E$40),[2]an!$H$40,IF(AND(A2281=[2]an!$H$38,F2281=[2]an!$E$41),[2]an!$H$41,IF(AND(A2281=[2]an!$H$38,F2281=[2]an!$E$39,H2281&gt;=[2]an!$M$37),[2]an!$H$39,
IF(AND(A2281=[2]an!$H$38,F2281=[2]an!$E$39,H2281&lt;[2]an!$M$37,S2281="kahepoolne vajaduspõhine",U2281=""),[2]an!$M$40,
IF(AND(A2281=[2]an!$H$38,F2281=[2]an!$E$39,H2281&lt;[2]an!$M$37,S2281="kahepoolne vajaduspõhine",U2281&lt;&gt;""),[2]an!$H$39,
IF(AND(A2281=[2]an!$H$38,F2281=[2]an!$E$39,H2281&lt;[2]an!$M$37,S2281&lt;&gt;"kahepoolne vajaduspõhine"),[2]an!$H$39,
IF(AND(A2281=[2]an!$H$38,F2281=[2]an!$E$42),[2]an!$H$42,
IF(AND(A2281=[2]an!$I$38,F2281=[2]an!$E$40),[2]an!$I$40,IF(AND(A2281=[2]an!$I$38,F2281=[2]an!$E$41),[2]an!$I$41,IF(AND(A2281=[2]an!$I$38,F2281=[2]an!$E$39,H2281&gt;=[2]an!$M$37),[2]an!$I$39,
IF(AND(A2281=[2]an!$I$38,F2281=[2]an!$E$39,H2281&lt;[2]an!$M$37,S2281="kahepoolne vajaduspõhine",U2281=""),[2]an!$M$40,
IF(AND(A2281=[2]an!$I$38,F2281=[2]an!$E$39,H2281&lt;[2]an!$M$37,S2281="kahepoolne vajaduspõhine",U2281&lt;&gt;""),[2]an!$I$39,
IF(AND(A2281=[2]an!$I$38,F2281=[2]an!$E$39,H2281&lt;[2]an!$M$37,S2281&lt;&gt;"kahepoolne vajaduspõhine"),[2]an!$I$39,
IF(AND(A2281=[2]an!$I$38,F2281=[2]an!$E$42),[2]an!$I$42,
IF(AND(A2281=[2]an!$J$38,F2281=[2]an!$E$40),[2]an!$J$40,IF(AND(A2281=[2]an!$J$38,F2281=[2]an!$E$41),[2]an!$J$41,IF(AND(A2281=[2]an!$J$38,F2281=[2]an!$E$39,H2281&gt;=[2]an!$M$37),[2]an!$J$39,
IF(AND(A2281=[2]an!$J$38,F2281=[2]an!$E$39,H2281&lt;[2]an!$M$37,S2281="kahepoolne vajaduspõhine",U2281=""),[2]an!$M$40,
IF(AND(A2281=[2]an!$J$38,F2281=[2]an!$E$39,H2281&lt;[2]an!$M$37,S2281="kahepoolne vajaduspõhine",U2281&lt;&gt;""),[2]an!$J$39,
IF(AND(A2281=[2]an!$J$38,F2281=[2]an!$E$39,H2281&lt;[2]an!$M$37,S2281&lt;&gt;"kahepoolne vajaduspõhine"),[2]an!$J$39,
IF(AND(A2281=[2]an!$J$38,F2281=[2]an!$E$42),[2]an!$J$42,""))))))))))))))))))))))))))))</f>
        <v/>
      </c>
      <c r="Y2281" s="17" t="str">
        <f>IFERROR(IF(F2281="Tugigrupp",0,
IF(AND(F2281="Peretoe teenus",H2281&gt;=[2]an!$M$37,RANK(D2281,$D2281:$D2281)+COUNTIFS($D$2:D2281,D2281,$F$2:F2281,F2281)-1&gt;1),"",
IF(AND(F2281="Peretoe teenus",H2281&gt;=[2]an!$M$37,RANK(D2281,$D2281:$D2281)+COUNTIFS($D$2:D2281,D2281,$F$2:F2281,F2281)-1=1,MONTH(H2281)=MONTH(K2281)=TRUE,YEAR(H2281)=YEAR(K2281)=TRUE),((EOMONTH(H2281,0)-H2281+1)*X2281)/DAY(EOMONTH(H2281,0)),
IF(AND(F2281="Peretoe teenus",H2281&gt;=[2]an!$M$37,RANK(D2281,$D2281:$D2281)+COUNTIFS($D$2:D2281,D2281,$F$2:F2281,F2281)-1=1),X2281,
IF(AND(F2281="Peretoe teenus",H2281&lt;[2]an!$M$37,S2281&lt;&gt;"kahepoolne vajaduspõhine",RANK(D2281,$D2281:$D2281)+COUNTIFS($D$2:D2281,D2281,$F$2:F2281,F2281)-1=1),X2281,
IF(AND(F2281="Peretoe teenus",H2281&lt;[2]an!$M$37,S2281&lt;&gt;"kahepoolne vajaduspõhine",RANK(D2281,$D2281:$D2281)+COUNTIFS($D$2:D2281,D2281,$F$2:F2281,F2281)-1&gt;1),"",
IF(AND(F2281="Peretoe teenus",H2281&lt;[2]an!$M$37,S2281="kahepoolne vajaduspõhine",U2281="",RANK(D2281,$D2281:$D2281)+COUNTIFS($D$2:D2281,D2281,$F$2:F2281,F2281)-1=1),X2281,
IF(AND(F2281="Peretoe teenus",H2281&lt;[2]an!$M$37,S2281="kahepoolne vajaduspõhine",U2281="",RANK(D2281,$D2281:$D2281)+COUNTIFS($D$2:D2281,D2281,$F$2:F2281,F2281)-1&gt;1),"",
IF(AND(F2281="Peretoe teenus",H2281&lt;[2]an!$M$37,S2281="kahepoolne vajaduspõhine",U2281&lt;[2]an!$M$37,RANK(D2281,$D2281:$D2281)+COUNTIFS($D$2:D2281,D2281,$F$2:F2281,F2281)-1=1),X2281,
IF(AND(F2281="Peretoe teenus",H2281&lt;[2]an!$M$37,S2281="kahepoolne vajaduspõhine",U2281&lt;[2]an!$M$37,RANK(D2281,$D2281:$D2281)+COUNTIFS($D$2:D2281,D2281,$F$2:F2281,F2281)-1&gt;1),"",
IF(AND(F2281="Peretoe teenus",H2281&lt;[2]an!$M$37,S2281="kahepoolne vajaduspõhine",U2281&gt;=[2]an!$M$37,U2281&lt;=[2]an!$M$38,RANK(D2281,$D2281:$D2281)+COUNTIFS($D$2:D2281,D2281,$F$2:F2281,F2281)-1=1),
((EOMONTH(U2281,0)-U2281+1)*X2281)/DAY(EOMONTH(U2281,0))+(DAY(U2281)-1)*100/DAY(EOMONTH(U2281,0)),
IF(AND(F2281="Peretoe teenus",H2281&lt;[2]an!$M$37,S2281="kahepoolne vajaduspõhine",U2281&gt;=[2]an!$M$37,U2281&lt;=[2]an!$M$38,RANK(D2281,$D2281:$D2281)+COUNTIFS($D$2:D2281,D2281,$F$2:F2281,F2281)-1&gt;1),"",
IF(AND(F2281="Peretoe teenus",H2281&lt;[2]an!$M$37,S2281="kahepoolne vajaduspõhine",U2281&gt;[2]an!$M$38,RANK(D2281,$D2281:$D2281)+COUNTIFS($D$2:D2281,D2281,$F$2:F2281,F2281)-1=1),X2281,
IF(AND(F2281="Peretoe teenus",H2281&lt;[2]an!$M$37,S2281="kahepoolne vajaduspõhine",U2281&gt;[2]an!$M$38,RANK(D2281,$D2281:$D2281)+COUNTIFS($D$2:D2281,D2281,$F$2:F2281,F2281)-1&gt;1),"",X2281*W2281)))))))))))))),"")</f>
        <v/>
      </c>
      <c r="Z2281" s="18" t="str">
        <f t="shared" si="106"/>
        <v/>
      </c>
      <c r="AA2281" s="19" t="str">
        <f>IFERROR(VLOOKUP(E2281,[2]an!$A$3:$B$81,2,FALSE),"")</f>
        <v/>
      </c>
      <c r="AB2281" s="19" t="str">
        <f>IFERROR(VLOOKUP(AA2281,[2]an!$C$2:$D$16,2,FALSE),"")</f>
        <v/>
      </c>
      <c r="AC2281" s="20"/>
      <c r="AD2281" s="21" t="str">
        <f>IF(A2281=[2]an!$F$36,VLOOKUP([2]an!$F$36,[2]an!$F$36:$H$36,3,FALSE),IF(A2281=[2]an!$F$35,VLOOKUP([2]an!$F$35,[2]an!$F$35:$H$35,3,FALSE),IF(A2281=[2]an!$F$33,VLOOKUP([2]an!$F$33,[2]an!$F$33:$H$33,3,FALSE),IF(A2281=[2]an!$F$31,VLOOKUP([2]an!$F$31,[2]an!$F$31:$H$31,3,FALSE),""))))</f>
        <v/>
      </c>
    </row>
    <row r="2282" spans="6:30" x14ac:dyDescent="0.2">
      <c r="F2282" s="10"/>
      <c r="G2282" s="8" t="str">
        <f t="shared" si="107"/>
        <v/>
      </c>
      <c r="H2282" s="13"/>
      <c r="K2282" s="13"/>
      <c r="L2282" s="10"/>
      <c r="M2282" s="10"/>
      <c r="S2282" s="8" t="str">
        <f>IFERROR(VLOOKUP(D2282,[1]peretoe_teenus!$A$2:$L$2000,5,FALSE),"")</f>
        <v/>
      </c>
      <c r="U2282" s="13"/>
      <c r="V2282" s="15" t="str" cm="1">
        <f t="array" ref="V2282">IFERROR(IF(AND(F2282="Tugigrupp",RANK(K2282,$K2282:$K2282)+COUNTIFS($K$2:K2282,K2282,$L$2:L2282,L2282,$M$2:M2282,M2282,$I$2:I2282,I2282,$G$2:G2282,G2282,$F$2:F2282,F2282)-1=1),SUMPRODUCT(($F$2:$F$4154=F2282)*($G$2:$G$4154=G2282)*($K$2:$K$4154=K2282)*($I$2:$I$4154=I2282)*($L$2:$L$4154=L2282)*($M$2:$M$4154=M2282)),""),"")</f>
        <v/>
      </c>
      <c r="W2282" s="15" t="str">
        <f t="shared" si="105"/>
        <v/>
      </c>
      <c r="X2282" s="16" t="str">
        <f>IF(AND(A2282=[2]an!$G$38,F2282=[2]an!$E$40),[2]an!$G$40,IF(AND(A2282=[2]an!$G$38,F2282=[2]an!$E$41),[2]an!$G$41,IF(AND(A2282=[2]an!$G$38,F2282=[2]an!$E$39,H2282&gt;=[2]an!$M$37),[2]an!$G$39,
IF(AND(A2282=[2]an!$G$38,F2282=[2]an!$E$39,H2282&lt;[2]an!$M$37,S2282="kahepoolne vajaduspõhine",U2282=""),[2]an!$M$40,
IF(AND(A2282=[2]an!$G$38,F2282=[2]an!$E$39,H2282&lt;[2]an!$M$37,S2282="kahepoolne vajaduspõhine",U2282&lt;&gt;""),[2]an!$G$39,
IF(AND(A2282=[2]an!$G$38,F2282=[2]an!$E$39,H2282&lt;[2]an!$M$37,S2282&lt;&gt;"kahepoolne vajaduspõhine"),[2]an!$G$39,
IF(AND(A2282=[2]an!$G$38,F2282=[2]an!$E$42),[2]an!$G$42,
IF(AND(A2282=[2]an!$H$38,F2282=[2]an!$E$40),[2]an!$H$40,IF(AND(A2282=[2]an!$H$38,F2282=[2]an!$E$41),[2]an!$H$41,IF(AND(A2282=[2]an!$H$38,F2282=[2]an!$E$39,H2282&gt;=[2]an!$M$37),[2]an!$H$39,
IF(AND(A2282=[2]an!$H$38,F2282=[2]an!$E$39,H2282&lt;[2]an!$M$37,S2282="kahepoolne vajaduspõhine",U2282=""),[2]an!$M$40,
IF(AND(A2282=[2]an!$H$38,F2282=[2]an!$E$39,H2282&lt;[2]an!$M$37,S2282="kahepoolne vajaduspõhine",U2282&lt;&gt;""),[2]an!$H$39,
IF(AND(A2282=[2]an!$H$38,F2282=[2]an!$E$39,H2282&lt;[2]an!$M$37,S2282&lt;&gt;"kahepoolne vajaduspõhine"),[2]an!$H$39,
IF(AND(A2282=[2]an!$H$38,F2282=[2]an!$E$42),[2]an!$H$42,
IF(AND(A2282=[2]an!$I$38,F2282=[2]an!$E$40),[2]an!$I$40,IF(AND(A2282=[2]an!$I$38,F2282=[2]an!$E$41),[2]an!$I$41,IF(AND(A2282=[2]an!$I$38,F2282=[2]an!$E$39,H2282&gt;=[2]an!$M$37),[2]an!$I$39,
IF(AND(A2282=[2]an!$I$38,F2282=[2]an!$E$39,H2282&lt;[2]an!$M$37,S2282="kahepoolne vajaduspõhine",U2282=""),[2]an!$M$40,
IF(AND(A2282=[2]an!$I$38,F2282=[2]an!$E$39,H2282&lt;[2]an!$M$37,S2282="kahepoolne vajaduspõhine",U2282&lt;&gt;""),[2]an!$I$39,
IF(AND(A2282=[2]an!$I$38,F2282=[2]an!$E$39,H2282&lt;[2]an!$M$37,S2282&lt;&gt;"kahepoolne vajaduspõhine"),[2]an!$I$39,
IF(AND(A2282=[2]an!$I$38,F2282=[2]an!$E$42),[2]an!$I$42,
IF(AND(A2282=[2]an!$J$38,F2282=[2]an!$E$40),[2]an!$J$40,IF(AND(A2282=[2]an!$J$38,F2282=[2]an!$E$41),[2]an!$J$41,IF(AND(A2282=[2]an!$J$38,F2282=[2]an!$E$39,H2282&gt;=[2]an!$M$37),[2]an!$J$39,
IF(AND(A2282=[2]an!$J$38,F2282=[2]an!$E$39,H2282&lt;[2]an!$M$37,S2282="kahepoolne vajaduspõhine",U2282=""),[2]an!$M$40,
IF(AND(A2282=[2]an!$J$38,F2282=[2]an!$E$39,H2282&lt;[2]an!$M$37,S2282="kahepoolne vajaduspõhine",U2282&lt;&gt;""),[2]an!$J$39,
IF(AND(A2282=[2]an!$J$38,F2282=[2]an!$E$39,H2282&lt;[2]an!$M$37,S2282&lt;&gt;"kahepoolne vajaduspõhine"),[2]an!$J$39,
IF(AND(A2282=[2]an!$J$38,F2282=[2]an!$E$42),[2]an!$J$42,""))))))))))))))))))))))))))))</f>
        <v/>
      </c>
      <c r="Y2282" s="17" t="str">
        <f>IFERROR(IF(F2282="Tugigrupp",0,
IF(AND(F2282="Peretoe teenus",H2282&gt;=[2]an!$M$37,RANK(D2282,$D2282:$D2282)+COUNTIFS($D$2:D2282,D2282,$F$2:F2282,F2282)-1&gt;1),"",
IF(AND(F2282="Peretoe teenus",H2282&gt;=[2]an!$M$37,RANK(D2282,$D2282:$D2282)+COUNTIFS($D$2:D2282,D2282,$F$2:F2282,F2282)-1=1,MONTH(H2282)=MONTH(K2282)=TRUE,YEAR(H2282)=YEAR(K2282)=TRUE),((EOMONTH(H2282,0)-H2282+1)*X2282)/DAY(EOMONTH(H2282,0)),
IF(AND(F2282="Peretoe teenus",H2282&gt;=[2]an!$M$37,RANK(D2282,$D2282:$D2282)+COUNTIFS($D$2:D2282,D2282,$F$2:F2282,F2282)-1=1),X2282,
IF(AND(F2282="Peretoe teenus",H2282&lt;[2]an!$M$37,S2282&lt;&gt;"kahepoolne vajaduspõhine",RANK(D2282,$D2282:$D2282)+COUNTIFS($D$2:D2282,D2282,$F$2:F2282,F2282)-1=1),X2282,
IF(AND(F2282="Peretoe teenus",H2282&lt;[2]an!$M$37,S2282&lt;&gt;"kahepoolne vajaduspõhine",RANK(D2282,$D2282:$D2282)+COUNTIFS($D$2:D2282,D2282,$F$2:F2282,F2282)-1&gt;1),"",
IF(AND(F2282="Peretoe teenus",H2282&lt;[2]an!$M$37,S2282="kahepoolne vajaduspõhine",U2282="",RANK(D2282,$D2282:$D2282)+COUNTIFS($D$2:D2282,D2282,$F$2:F2282,F2282)-1=1),X2282,
IF(AND(F2282="Peretoe teenus",H2282&lt;[2]an!$M$37,S2282="kahepoolne vajaduspõhine",U2282="",RANK(D2282,$D2282:$D2282)+COUNTIFS($D$2:D2282,D2282,$F$2:F2282,F2282)-1&gt;1),"",
IF(AND(F2282="Peretoe teenus",H2282&lt;[2]an!$M$37,S2282="kahepoolne vajaduspõhine",U2282&lt;[2]an!$M$37,RANK(D2282,$D2282:$D2282)+COUNTIFS($D$2:D2282,D2282,$F$2:F2282,F2282)-1=1),X2282,
IF(AND(F2282="Peretoe teenus",H2282&lt;[2]an!$M$37,S2282="kahepoolne vajaduspõhine",U2282&lt;[2]an!$M$37,RANK(D2282,$D2282:$D2282)+COUNTIFS($D$2:D2282,D2282,$F$2:F2282,F2282)-1&gt;1),"",
IF(AND(F2282="Peretoe teenus",H2282&lt;[2]an!$M$37,S2282="kahepoolne vajaduspõhine",U2282&gt;=[2]an!$M$37,U2282&lt;=[2]an!$M$38,RANK(D2282,$D2282:$D2282)+COUNTIFS($D$2:D2282,D2282,$F$2:F2282,F2282)-1=1),
((EOMONTH(U2282,0)-U2282+1)*X2282)/DAY(EOMONTH(U2282,0))+(DAY(U2282)-1)*100/DAY(EOMONTH(U2282,0)),
IF(AND(F2282="Peretoe teenus",H2282&lt;[2]an!$M$37,S2282="kahepoolne vajaduspõhine",U2282&gt;=[2]an!$M$37,U2282&lt;=[2]an!$M$38,RANK(D2282,$D2282:$D2282)+COUNTIFS($D$2:D2282,D2282,$F$2:F2282,F2282)-1&gt;1),"",
IF(AND(F2282="Peretoe teenus",H2282&lt;[2]an!$M$37,S2282="kahepoolne vajaduspõhine",U2282&gt;[2]an!$M$38,RANK(D2282,$D2282:$D2282)+COUNTIFS($D$2:D2282,D2282,$F$2:F2282,F2282)-1=1),X2282,
IF(AND(F2282="Peretoe teenus",H2282&lt;[2]an!$M$37,S2282="kahepoolne vajaduspõhine",U2282&gt;[2]an!$M$38,RANK(D2282,$D2282:$D2282)+COUNTIFS($D$2:D2282,D2282,$F$2:F2282,F2282)-1&gt;1),"",X2282*W2282)))))))))))))),"")</f>
        <v/>
      </c>
      <c r="Z2282" s="18" t="str">
        <f t="shared" si="106"/>
        <v/>
      </c>
      <c r="AA2282" s="19" t="str">
        <f>IFERROR(VLOOKUP(E2282,[2]an!$A$3:$B$81,2,FALSE),"")</f>
        <v/>
      </c>
      <c r="AB2282" s="19" t="str">
        <f>IFERROR(VLOOKUP(AA2282,[2]an!$C$2:$D$16,2,FALSE),"")</f>
        <v/>
      </c>
      <c r="AC2282" s="20"/>
      <c r="AD2282" s="21" t="str">
        <f>IF(A2282=[2]an!$F$36,VLOOKUP([2]an!$F$36,[2]an!$F$36:$H$36,3,FALSE),IF(A2282=[2]an!$F$35,VLOOKUP([2]an!$F$35,[2]an!$F$35:$H$35,3,FALSE),IF(A2282=[2]an!$F$33,VLOOKUP([2]an!$F$33,[2]an!$F$33:$H$33,3,FALSE),IF(A2282=[2]an!$F$31,VLOOKUP([2]an!$F$31,[2]an!$F$31:$H$31,3,FALSE),""))))</f>
        <v/>
      </c>
    </row>
    <row r="2283" spans="6:30" x14ac:dyDescent="0.2">
      <c r="F2283" s="10"/>
      <c r="G2283" s="8" t="str">
        <f t="shared" si="107"/>
        <v/>
      </c>
      <c r="H2283" s="13"/>
      <c r="K2283" s="13"/>
      <c r="L2283" s="10"/>
      <c r="M2283" s="10"/>
      <c r="S2283" s="8" t="str">
        <f>IFERROR(VLOOKUP(D2283,[1]peretoe_teenus!$A$2:$L$2000,5,FALSE),"")</f>
        <v/>
      </c>
      <c r="U2283" s="13"/>
      <c r="V2283" s="15" t="str" cm="1">
        <f t="array" ref="V2283">IFERROR(IF(AND(F2283="Tugigrupp",RANK(K2283,$K2283:$K2283)+COUNTIFS($K$2:K2283,K2283,$L$2:L2283,L2283,$M$2:M2283,M2283,$I$2:I2283,I2283,$G$2:G2283,G2283,$F$2:F2283,F2283)-1=1),SUMPRODUCT(($F$2:$F$4154=F2283)*($G$2:$G$4154=G2283)*($K$2:$K$4154=K2283)*($I$2:$I$4154=I2283)*($L$2:$L$4154=L2283)*($M$2:$M$4154=M2283)),""),"")</f>
        <v/>
      </c>
      <c r="W2283" s="15" t="str">
        <f t="shared" si="105"/>
        <v/>
      </c>
      <c r="X2283" s="16" t="str">
        <f>IF(AND(A2283=[2]an!$G$38,F2283=[2]an!$E$40),[2]an!$G$40,IF(AND(A2283=[2]an!$G$38,F2283=[2]an!$E$41),[2]an!$G$41,IF(AND(A2283=[2]an!$G$38,F2283=[2]an!$E$39,H2283&gt;=[2]an!$M$37),[2]an!$G$39,
IF(AND(A2283=[2]an!$G$38,F2283=[2]an!$E$39,H2283&lt;[2]an!$M$37,S2283="kahepoolne vajaduspõhine",U2283=""),[2]an!$M$40,
IF(AND(A2283=[2]an!$G$38,F2283=[2]an!$E$39,H2283&lt;[2]an!$M$37,S2283="kahepoolne vajaduspõhine",U2283&lt;&gt;""),[2]an!$G$39,
IF(AND(A2283=[2]an!$G$38,F2283=[2]an!$E$39,H2283&lt;[2]an!$M$37,S2283&lt;&gt;"kahepoolne vajaduspõhine"),[2]an!$G$39,
IF(AND(A2283=[2]an!$G$38,F2283=[2]an!$E$42),[2]an!$G$42,
IF(AND(A2283=[2]an!$H$38,F2283=[2]an!$E$40),[2]an!$H$40,IF(AND(A2283=[2]an!$H$38,F2283=[2]an!$E$41),[2]an!$H$41,IF(AND(A2283=[2]an!$H$38,F2283=[2]an!$E$39,H2283&gt;=[2]an!$M$37),[2]an!$H$39,
IF(AND(A2283=[2]an!$H$38,F2283=[2]an!$E$39,H2283&lt;[2]an!$M$37,S2283="kahepoolne vajaduspõhine",U2283=""),[2]an!$M$40,
IF(AND(A2283=[2]an!$H$38,F2283=[2]an!$E$39,H2283&lt;[2]an!$M$37,S2283="kahepoolne vajaduspõhine",U2283&lt;&gt;""),[2]an!$H$39,
IF(AND(A2283=[2]an!$H$38,F2283=[2]an!$E$39,H2283&lt;[2]an!$M$37,S2283&lt;&gt;"kahepoolne vajaduspõhine"),[2]an!$H$39,
IF(AND(A2283=[2]an!$H$38,F2283=[2]an!$E$42),[2]an!$H$42,
IF(AND(A2283=[2]an!$I$38,F2283=[2]an!$E$40),[2]an!$I$40,IF(AND(A2283=[2]an!$I$38,F2283=[2]an!$E$41),[2]an!$I$41,IF(AND(A2283=[2]an!$I$38,F2283=[2]an!$E$39,H2283&gt;=[2]an!$M$37),[2]an!$I$39,
IF(AND(A2283=[2]an!$I$38,F2283=[2]an!$E$39,H2283&lt;[2]an!$M$37,S2283="kahepoolne vajaduspõhine",U2283=""),[2]an!$M$40,
IF(AND(A2283=[2]an!$I$38,F2283=[2]an!$E$39,H2283&lt;[2]an!$M$37,S2283="kahepoolne vajaduspõhine",U2283&lt;&gt;""),[2]an!$I$39,
IF(AND(A2283=[2]an!$I$38,F2283=[2]an!$E$39,H2283&lt;[2]an!$M$37,S2283&lt;&gt;"kahepoolne vajaduspõhine"),[2]an!$I$39,
IF(AND(A2283=[2]an!$I$38,F2283=[2]an!$E$42),[2]an!$I$42,
IF(AND(A2283=[2]an!$J$38,F2283=[2]an!$E$40),[2]an!$J$40,IF(AND(A2283=[2]an!$J$38,F2283=[2]an!$E$41),[2]an!$J$41,IF(AND(A2283=[2]an!$J$38,F2283=[2]an!$E$39,H2283&gt;=[2]an!$M$37),[2]an!$J$39,
IF(AND(A2283=[2]an!$J$38,F2283=[2]an!$E$39,H2283&lt;[2]an!$M$37,S2283="kahepoolne vajaduspõhine",U2283=""),[2]an!$M$40,
IF(AND(A2283=[2]an!$J$38,F2283=[2]an!$E$39,H2283&lt;[2]an!$M$37,S2283="kahepoolne vajaduspõhine",U2283&lt;&gt;""),[2]an!$J$39,
IF(AND(A2283=[2]an!$J$38,F2283=[2]an!$E$39,H2283&lt;[2]an!$M$37,S2283&lt;&gt;"kahepoolne vajaduspõhine"),[2]an!$J$39,
IF(AND(A2283=[2]an!$J$38,F2283=[2]an!$E$42),[2]an!$J$42,""))))))))))))))))))))))))))))</f>
        <v/>
      </c>
      <c r="Y2283" s="17" t="str">
        <f>IFERROR(IF(F2283="Tugigrupp",0,
IF(AND(F2283="Peretoe teenus",H2283&gt;=[2]an!$M$37,RANK(D2283,$D2283:$D2283)+COUNTIFS($D$2:D2283,D2283,$F$2:F2283,F2283)-1&gt;1),"",
IF(AND(F2283="Peretoe teenus",H2283&gt;=[2]an!$M$37,RANK(D2283,$D2283:$D2283)+COUNTIFS($D$2:D2283,D2283,$F$2:F2283,F2283)-1=1,MONTH(H2283)=MONTH(K2283)=TRUE,YEAR(H2283)=YEAR(K2283)=TRUE),((EOMONTH(H2283,0)-H2283+1)*X2283)/DAY(EOMONTH(H2283,0)),
IF(AND(F2283="Peretoe teenus",H2283&gt;=[2]an!$M$37,RANK(D2283,$D2283:$D2283)+COUNTIFS($D$2:D2283,D2283,$F$2:F2283,F2283)-1=1),X2283,
IF(AND(F2283="Peretoe teenus",H2283&lt;[2]an!$M$37,S2283&lt;&gt;"kahepoolne vajaduspõhine",RANK(D2283,$D2283:$D2283)+COUNTIFS($D$2:D2283,D2283,$F$2:F2283,F2283)-1=1),X2283,
IF(AND(F2283="Peretoe teenus",H2283&lt;[2]an!$M$37,S2283&lt;&gt;"kahepoolne vajaduspõhine",RANK(D2283,$D2283:$D2283)+COUNTIFS($D$2:D2283,D2283,$F$2:F2283,F2283)-1&gt;1),"",
IF(AND(F2283="Peretoe teenus",H2283&lt;[2]an!$M$37,S2283="kahepoolne vajaduspõhine",U2283="",RANK(D2283,$D2283:$D2283)+COUNTIFS($D$2:D2283,D2283,$F$2:F2283,F2283)-1=1),X2283,
IF(AND(F2283="Peretoe teenus",H2283&lt;[2]an!$M$37,S2283="kahepoolne vajaduspõhine",U2283="",RANK(D2283,$D2283:$D2283)+COUNTIFS($D$2:D2283,D2283,$F$2:F2283,F2283)-1&gt;1),"",
IF(AND(F2283="Peretoe teenus",H2283&lt;[2]an!$M$37,S2283="kahepoolne vajaduspõhine",U2283&lt;[2]an!$M$37,RANK(D2283,$D2283:$D2283)+COUNTIFS($D$2:D2283,D2283,$F$2:F2283,F2283)-1=1),X2283,
IF(AND(F2283="Peretoe teenus",H2283&lt;[2]an!$M$37,S2283="kahepoolne vajaduspõhine",U2283&lt;[2]an!$M$37,RANK(D2283,$D2283:$D2283)+COUNTIFS($D$2:D2283,D2283,$F$2:F2283,F2283)-1&gt;1),"",
IF(AND(F2283="Peretoe teenus",H2283&lt;[2]an!$M$37,S2283="kahepoolne vajaduspõhine",U2283&gt;=[2]an!$M$37,U2283&lt;=[2]an!$M$38,RANK(D2283,$D2283:$D2283)+COUNTIFS($D$2:D2283,D2283,$F$2:F2283,F2283)-1=1),
((EOMONTH(U2283,0)-U2283+1)*X2283)/DAY(EOMONTH(U2283,0))+(DAY(U2283)-1)*100/DAY(EOMONTH(U2283,0)),
IF(AND(F2283="Peretoe teenus",H2283&lt;[2]an!$M$37,S2283="kahepoolne vajaduspõhine",U2283&gt;=[2]an!$M$37,U2283&lt;=[2]an!$M$38,RANK(D2283,$D2283:$D2283)+COUNTIFS($D$2:D2283,D2283,$F$2:F2283,F2283)-1&gt;1),"",
IF(AND(F2283="Peretoe teenus",H2283&lt;[2]an!$M$37,S2283="kahepoolne vajaduspõhine",U2283&gt;[2]an!$M$38,RANK(D2283,$D2283:$D2283)+COUNTIFS($D$2:D2283,D2283,$F$2:F2283,F2283)-1=1),X2283,
IF(AND(F2283="Peretoe teenus",H2283&lt;[2]an!$M$37,S2283="kahepoolne vajaduspõhine",U2283&gt;[2]an!$M$38,RANK(D2283,$D2283:$D2283)+COUNTIFS($D$2:D2283,D2283,$F$2:F2283,F2283)-1&gt;1),"",X2283*W2283)))))))))))))),"")</f>
        <v/>
      </c>
      <c r="Z2283" s="18" t="str">
        <f t="shared" si="106"/>
        <v/>
      </c>
      <c r="AA2283" s="19" t="str">
        <f>IFERROR(VLOOKUP(E2283,[2]an!$A$3:$B$81,2,FALSE),"")</f>
        <v/>
      </c>
      <c r="AB2283" s="19" t="str">
        <f>IFERROR(VLOOKUP(AA2283,[2]an!$C$2:$D$16,2,FALSE),"")</f>
        <v/>
      </c>
      <c r="AC2283" s="20"/>
      <c r="AD2283" s="21" t="str">
        <f>IF(A2283=[2]an!$F$36,VLOOKUP([2]an!$F$36,[2]an!$F$36:$H$36,3,FALSE),IF(A2283=[2]an!$F$35,VLOOKUP([2]an!$F$35,[2]an!$F$35:$H$35,3,FALSE),IF(A2283=[2]an!$F$33,VLOOKUP([2]an!$F$33,[2]an!$F$33:$H$33,3,FALSE),IF(A2283=[2]an!$F$31,VLOOKUP([2]an!$F$31,[2]an!$F$31:$H$31,3,FALSE),""))))</f>
        <v/>
      </c>
    </row>
    <row r="2284" spans="6:30" x14ac:dyDescent="0.2">
      <c r="F2284" s="10"/>
      <c r="G2284" s="8" t="str">
        <f t="shared" si="107"/>
        <v/>
      </c>
      <c r="H2284" s="13"/>
      <c r="K2284" s="13"/>
      <c r="L2284" s="10"/>
      <c r="M2284" s="10"/>
      <c r="S2284" s="8" t="str">
        <f>IFERROR(VLOOKUP(D2284,[1]peretoe_teenus!$A$2:$L$2000,5,FALSE),"")</f>
        <v/>
      </c>
      <c r="U2284" s="13"/>
      <c r="V2284" s="15" t="str" cm="1">
        <f t="array" ref="V2284">IFERROR(IF(AND(F2284="Tugigrupp",RANK(K2284,$K2284:$K2284)+COUNTIFS($K$2:K2284,K2284,$L$2:L2284,L2284,$M$2:M2284,M2284,$I$2:I2284,I2284,$G$2:G2284,G2284,$F$2:F2284,F2284)-1=1),SUMPRODUCT(($F$2:$F$4154=F2284)*($G$2:$G$4154=G2284)*($K$2:$K$4154=K2284)*($I$2:$I$4154=I2284)*($L$2:$L$4154=L2284)*($M$2:$M$4154=M2284)),""),"")</f>
        <v/>
      </c>
      <c r="W2284" s="15" t="str">
        <f t="shared" si="105"/>
        <v/>
      </c>
      <c r="X2284" s="16" t="str">
        <f>IF(AND(A2284=[2]an!$G$38,F2284=[2]an!$E$40),[2]an!$G$40,IF(AND(A2284=[2]an!$G$38,F2284=[2]an!$E$41),[2]an!$G$41,IF(AND(A2284=[2]an!$G$38,F2284=[2]an!$E$39,H2284&gt;=[2]an!$M$37),[2]an!$G$39,
IF(AND(A2284=[2]an!$G$38,F2284=[2]an!$E$39,H2284&lt;[2]an!$M$37,S2284="kahepoolne vajaduspõhine",U2284=""),[2]an!$M$40,
IF(AND(A2284=[2]an!$G$38,F2284=[2]an!$E$39,H2284&lt;[2]an!$M$37,S2284="kahepoolne vajaduspõhine",U2284&lt;&gt;""),[2]an!$G$39,
IF(AND(A2284=[2]an!$G$38,F2284=[2]an!$E$39,H2284&lt;[2]an!$M$37,S2284&lt;&gt;"kahepoolne vajaduspõhine"),[2]an!$G$39,
IF(AND(A2284=[2]an!$G$38,F2284=[2]an!$E$42),[2]an!$G$42,
IF(AND(A2284=[2]an!$H$38,F2284=[2]an!$E$40),[2]an!$H$40,IF(AND(A2284=[2]an!$H$38,F2284=[2]an!$E$41),[2]an!$H$41,IF(AND(A2284=[2]an!$H$38,F2284=[2]an!$E$39,H2284&gt;=[2]an!$M$37),[2]an!$H$39,
IF(AND(A2284=[2]an!$H$38,F2284=[2]an!$E$39,H2284&lt;[2]an!$M$37,S2284="kahepoolne vajaduspõhine",U2284=""),[2]an!$M$40,
IF(AND(A2284=[2]an!$H$38,F2284=[2]an!$E$39,H2284&lt;[2]an!$M$37,S2284="kahepoolne vajaduspõhine",U2284&lt;&gt;""),[2]an!$H$39,
IF(AND(A2284=[2]an!$H$38,F2284=[2]an!$E$39,H2284&lt;[2]an!$M$37,S2284&lt;&gt;"kahepoolne vajaduspõhine"),[2]an!$H$39,
IF(AND(A2284=[2]an!$H$38,F2284=[2]an!$E$42),[2]an!$H$42,
IF(AND(A2284=[2]an!$I$38,F2284=[2]an!$E$40),[2]an!$I$40,IF(AND(A2284=[2]an!$I$38,F2284=[2]an!$E$41),[2]an!$I$41,IF(AND(A2284=[2]an!$I$38,F2284=[2]an!$E$39,H2284&gt;=[2]an!$M$37),[2]an!$I$39,
IF(AND(A2284=[2]an!$I$38,F2284=[2]an!$E$39,H2284&lt;[2]an!$M$37,S2284="kahepoolne vajaduspõhine",U2284=""),[2]an!$M$40,
IF(AND(A2284=[2]an!$I$38,F2284=[2]an!$E$39,H2284&lt;[2]an!$M$37,S2284="kahepoolne vajaduspõhine",U2284&lt;&gt;""),[2]an!$I$39,
IF(AND(A2284=[2]an!$I$38,F2284=[2]an!$E$39,H2284&lt;[2]an!$M$37,S2284&lt;&gt;"kahepoolne vajaduspõhine"),[2]an!$I$39,
IF(AND(A2284=[2]an!$I$38,F2284=[2]an!$E$42),[2]an!$I$42,
IF(AND(A2284=[2]an!$J$38,F2284=[2]an!$E$40),[2]an!$J$40,IF(AND(A2284=[2]an!$J$38,F2284=[2]an!$E$41),[2]an!$J$41,IF(AND(A2284=[2]an!$J$38,F2284=[2]an!$E$39,H2284&gt;=[2]an!$M$37),[2]an!$J$39,
IF(AND(A2284=[2]an!$J$38,F2284=[2]an!$E$39,H2284&lt;[2]an!$M$37,S2284="kahepoolne vajaduspõhine",U2284=""),[2]an!$M$40,
IF(AND(A2284=[2]an!$J$38,F2284=[2]an!$E$39,H2284&lt;[2]an!$M$37,S2284="kahepoolne vajaduspõhine",U2284&lt;&gt;""),[2]an!$J$39,
IF(AND(A2284=[2]an!$J$38,F2284=[2]an!$E$39,H2284&lt;[2]an!$M$37,S2284&lt;&gt;"kahepoolne vajaduspõhine"),[2]an!$J$39,
IF(AND(A2284=[2]an!$J$38,F2284=[2]an!$E$42),[2]an!$J$42,""))))))))))))))))))))))))))))</f>
        <v/>
      </c>
      <c r="Y2284" s="17" t="str">
        <f>IFERROR(IF(F2284="Tugigrupp",0,
IF(AND(F2284="Peretoe teenus",H2284&gt;=[2]an!$M$37,RANK(D2284,$D2284:$D2284)+COUNTIFS($D$2:D2284,D2284,$F$2:F2284,F2284)-1&gt;1),"",
IF(AND(F2284="Peretoe teenus",H2284&gt;=[2]an!$M$37,RANK(D2284,$D2284:$D2284)+COUNTIFS($D$2:D2284,D2284,$F$2:F2284,F2284)-1=1,MONTH(H2284)=MONTH(K2284)=TRUE,YEAR(H2284)=YEAR(K2284)=TRUE),((EOMONTH(H2284,0)-H2284+1)*X2284)/DAY(EOMONTH(H2284,0)),
IF(AND(F2284="Peretoe teenus",H2284&gt;=[2]an!$M$37,RANK(D2284,$D2284:$D2284)+COUNTIFS($D$2:D2284,D2284,$F$2:F2284,F2284)-1=1),X2284,
IF(AND(F2284="Peretoe teenus",H2284&lt;[2]an!$M$37,S2284&lt;&gt;"kahepoolne vajaduspõhine",RANK(D2284,$D2284:$D2284)+COUNTIFS($D$2:D2284,D2284,$F$2:F2284,F2284)-1=1),X2284,
IF(AND(F2284="Peretoe teenus",H2284&lt;[2]an!$M$37,S2284&lt;&gt;"kahepoolne vajaduspõhine",RANK(D2284,$D2284:$D2284)+COUNTIFS($D$2:D2284,D2284,$F$2:F2284,F2284)-1&gt;1),"",
IF(AND(F2284="Peretoe teenus",H2284&lt;[2]an!$M$37,S2284="kahepoolne vajaduspõhine",U2284="",RANK(D2284,$D2284:$D2284)+COUNTIFS($D$2:D2284,D2284,$F$2:F2284,F2284)-1=1),X2284,
IF(AND(F2284="Peretoe teenus",H2284&lt;[2]an!$M$37,S2284="kahepoolne vajaduspõhine",U2284="",RANK(D2284,$D2284:$D2284)+COUNTIFS($D$2:D2284,D2284,$F$2:F2284,F2284)-1&gt;1),"",
IF(AND(F2284="Peretoe teenus",H2284&lt;[2]an!$M$37,S2284="kahepoolne vajaduspõhine",U2284&lt;[2]an!$M$37,RANK(D2284,$D2284:$D2284)+COUNTIFS($D$2:D2284,D2284,$F$2:F2284,F2284)-1=1),X2284,
IF(AND(F2284="Peretoe teenus",H2284&lt;[2]an!$M$37,S2284="kahepoolne vajaduspõhine",U2284&lt;[2]an!$M$37,RANK(D2284,$D2284:$D2284)+COUNTIFS($D$2:D2284,D2284,$F$2:F2284,F2284)-1&gt;1),"",
IF(AND(F2284="Peretoe teenus",H2284&lt;[2]an!$M$37,S2284="kahepoolne vajaduspõhine",U2284&gt;=[2]an!$M$37,U2284&lt;=[2]an!$M$38,RANK(D2284,$D2284:$D2284)+COUNTIFS($D$2:D2284,D2284,$F$2:F2284,F2284)-1=1),
((EOMONTH(U2284,0)-U2284+1)*X2284)/DAY(EOMONTH(U2284,0))+(DAY(U2284)-1)*100/DAY(EOMONTH(U2284,0)),
IF(AND(F2284="Peretoe teenus",H2284&lt;[2]an!$M$37,S2284="kahepoolne vajaduspõhine",U2284&gt;=[2]an!$M$37,U2284&lt;=[2]an!$M$38,RANK(D2284,$D2284:$D2284)+COUNTIFS($D$2:D2284,D2284,$F$2:F2284,F2284)-1&gt;1),"",
IF(AND(F2284="Peretoe teenus",H2284&lt;[2]an!$M$37,S2284="kahepoolne vajaduspõhine",U2284&gt;[2]an!$M$38,RANK(D2284,$D2284:$D2284)+COUNTIFS($D$2:D2284,D2284,$F$2:F2284,F2284)-1=1),X2284,
IF(AND(F2284="Peretoe teenus",H2284&lt;[2]an!$M$37,S2284="kahepoolne vajaduspõhine",U2284&gt;[2]an!$M$38,RANK(D2284,$D2284:$D2284)+COUNTIFS($D$2:D2284,D2284,$F$2:F2284,F2284)-1&gt;1),"",X2284*W2284)))))))))))))),"")</f>
        <v/>
      </c>
      <c r="Z2284" s="18" t="str">
        <f t="shared" si="106"/>
        <v/>
      </c>
      <c r="AA2284" s="19" t="str">
        <f>IFERROR(VLOOKUP(E2284,[2]an!$A$3:$B$81,2,FALSE),"")</f>
        <v/>
      </c>
      <c r="AB2284" s="19" t="str">
        <f>IFERROR(VLOOKUP(AA2284,[2]an!$C$2:$D$16,2,FALSE),"")</f>
        <v/>
      </c>
      <c r="AC2284" s="20"/>
      <c r="AD2284" s="21" t="str">
        <f>IF(A2284=[2]an!$F$36,VLOOKUP([2]an!$F$36,[2]an!$F$36:$H$36,3,FALSE),IF(A2284=[2]an!$F$35,VLOOKUP([2]an!$F$35,[2]an!$F$35:$H$35,3,FALSE),IF(A2284=[2]an!$F$33,VLOOKUP([2]an!$F$33,[2]an!$F$33:$H$33,3,FALSE),IF(A2284=[2]an!$F$31,VLOOKUP([2]an!$F$31,[2]an!$F$31:$H$31,3,FALSE),""))))</f>
        <v/>
      </c>
    </row>
    <row r="2285" spans="6:30" x14ac:dyDescent="0.2">
      <c r="F2285" s="10"/>
      <c r="G2285" s="8" t="str">
        <f t="shared" si="107"/>
        <v/>
      </c>
      <c r="H2285" s="13"/>
      <c r="K2285" s="13"/>
      <c r="L2285" s="10"/>
      <c r="M2285" s="10"/>
      <c r="S2285" s="8" t="str">
        <f>IFERROR(VLOOKUP(D2285,[1]peretoe_teenus!$A$2:$L$2000,5,FALSE),"")</f>
        <v/>
      </c>
      <c r="U2285" s="13"/>
      <c r="V2285" s="15" t="str" cm="1">
        <f t="array" ref="V2285">IFERROR(IF(AND(F2285="Tugigrupp",RANK(K2285,$K2285:$K2285)+COUNTIFS($K$2:K2285,K2285,$L$2:L2285,L2285,$M$2:M2285,M2285,$I$2:I2285,I2285,$G$2:G2285,G2285,$F$2:F2285,F2285)-1=1),SUMPRODUCT(($F$2:$F$4154=F2285)*($G$2:$G$4154=G2285)*($K$2:$K$4154=K2285)*($I$2:$I$4154=I2285)*($L$2:$L$4154=L2285)*($M$2:$M$4154=M2285)),""),"")</f>
        <v/>
      </c>
      <c r="W2285" s="15" t="str">
        <f t="shared" si="105"/>
        <v/>
      </c>
      <c r="X2285" s="16" t="str">
        <f>IF(AND(A2285=[2]an!$G$38,F2285=[2]an!$E$40),[2]an!$G$40,IF(AND(A2285=[2]an!$G$38,F2285=[2]an!$E$41),[2]an!$G$41,IF(AND(A2285=[2]an!$G$38,F2285=[2]an!$E$39,H2285&gt;=[2]an!$M$37),[2]an!$G$39,
IF(AND(A2285=[2]an!$G$38,F2285=[2]an!$E$39,H2285&lt;[2]an!$M$37,S2285="kahepoolne vajaduspõhine",U2285=""),[2]an!$M$40,
IF(AND(A2285=[2]an!$G$38,F2285=[2]an!$E$39,H2285&lt;[2]an!$M$37,S2285="kahepoolne vajaduspõhine",U2285&lt;&gt;""),[2]an!$G$39,
IF(AND(A2285=[2]an!$G$38,F2285=[2]an!$E$39,H2285&lt;[2]an!$M$37,S2285&lt;&gt;"kahepoolne vajaduspõhine"),[2]an!$G$39,
IF(AND(A2285=[2]an!$G$38,F2285=[2]an!$E$42),[2]an!$G$42,
IF(AND(A2285=[2]an!$H$38,F2285=[2]an!$E$40),[2]an!$H$40,IF(AND(A2285=[2]an!$H$38,F2285=[2]an!$E$41),[2]an!$H$41,IF(AND(A2285=[2]an!$H$38,F2285=[2]an!$E$39,H2285&gt;=[2]an!$M$37),[2]an!$H$39,
IF(AND(A2285=[2]an!$H$38,F2285=[2]an!$E$39,H2285&lt;[2]an!$M$37,S2285="kahepoolne vajaduspõhine",U2285=""),[2]an!$M$40,
IF(AND(A2285=[2]an!$H$38,F2285=[2]an!$E$39,H2285&lt;[2]an!$M$37,S2285="kahepoolne vajaduspõhine",U2285&lt;&gt;""),[2]an!$H$39,
IF(AND(A2285=[2]an!$H$38,F2285=[2]an!$E$39,H2285&lt;[2]an!$M$37,S2285&lt;&gt;"kahepoolne vajaduspõhine"),[2]an!$H$39,
IF(AND(A2285=[2]an!$H$38,F2285=[2]an!$E$42),[2]an!$H$42,
IF(AND(A2285=[2]an!$I$38,F2285=[2]an!$E$40),[2]an!$I$40,IF(AND(A2285=[2]an!$I$38,F2285=[2]an!$E$41),[2]an!$I$41,IF(AND(A2285=[2]an!$I$38,F2285=[2]an!$E$39,H2285&gt;=[2]an!$M$37),[2]an!$I$39,
IF(AND(A2285=[2]an!$I$38,F2285=[2]an!$E$39,H2285&lt;[2]an!$M$37,S2285="kahepoolne vajaduspõhine",U2285=""),[2]an!$M$40,
IF(AND(A2285=[2]an!$I$38,F2285=[2]an!$E$39,H2285&lt;[2]an!$M$37,S2285="kahepoolne vajaduspõhine",U2285&lt;&gt;""),[2]an!$I$39,
IF(AND(A2285=[2]an!$I$38,F2285=[2]an!$E$39,H2285&lt;[2]an!$M$37,S2285&lt;&gt;"kahepoolne vajaduspõhine"),[2]an!$I$39,
IF(AND(A2285=[2]an!$I$38,F2285=[2]an!$E$42),[2]an!$I$42,
IF(AND(A2285=[2]an!$J$38,F2285=[2]an!$E$40),[2]an!$J$40,IF(AND(A2285=[2]an!$J$38,F2285=[2]an!$E$41),[2]an!$J$41,IF(AND(A2285=[2]an!$J$38,F2285=[2]an!$E$39,H2285&gt;=[2]an!$M$37),[2]an!$J$39,
IF(AND(A2285=[2]an!$J$38,F2285=[2]an!$E$39,H2285&lt;[2]an!$M$37,S2285="kahepoolne vajaduspõhine",U2285=""),[2]an!$M$40,
IF(AND(A2285=[2]an!$J$38,F2285=[2]an!$E$39,H2285&lt;[2]an!$M$37,S2285="kahepoolne vajaduspõhine",U2285&lt;&gt;""),[2]an!$J$39,
IF(AND(A2285=[2]an!$J$38,F2285=[2]an!$E$39,H2285&lt;[2]an!$M$37,S2285&lt;&gt;"kahepoolne vajaduspõhine"),[2]an!$J$39,
IF(AND(A2285=[2]an!$J$38,F2285=[2]an!$E$42),[2]an!$J$42,""))))))))))))))))))))))))))))</f>
        <v/>
      </c>
      <c r="Y2285" s="17" t="str">
        <f>IFERROR(IF(F2285="Tugigrupp",0,
IF(AND(F2285="Peretoe teenus",H2285&gt;=[2]an!$M$37,RANK(D2285,$D2285:$D2285)+COUNTIFS($D$2:D2285,D2285,$F$2:F2285,F2285)-1&gt;1),"",
IF(AND(F2285="Peretoe teenus",H2285&gt;=[2]an!$M$37,RANK(D2285,$D2285:$D2285)+COUNTIFS($D$2:D2285,D2285,$F$2:F2285,F2285)-1=1,MONTH(H2285)=MONTH(K2285)=TRUE,YEAR(H2285)=YEAR(K2285)=TRUE),((EOMONTH(H2285,0)-H2285+1)*X2285)/DAY(EOMONTH(H2285,0)),
IF(AND(F2285="Peretoe teenus",H2285&gt;=[2]an!$M$37,RANK(D2285,$D2285:$D2285)+COUNTIFS($D$2:D2285,D2285,$F$2:F2285,F2285)-1=1),X2285,
IF(AND(F2285="Peretoe teenus",H2285&lt;[2]an!$M$37,S2285&lt;&gt;"kahepoolne vajaduspõhine",RANK(D2285,$D2285:$D2285)+COUNTIFS($D$2:D2285,D2285,$F$2:F2285,F2285)-1=1),X2285,
IF(AND(F2285="Peretoe teenus",H2285&lt;[2]an!$M$37,S2285&lt;&gt;"kahepoolne vajaduspõhine",RANK(D2285,$D2285:$D2285)+COUNTIFS($D$2:D2285,D2285,$F$2:F2285,F2285)-1&gt;1),"",
IF(AND(F2285="Peretoe teenus",H2285&lt;[2]an!$M$37,S2285="kahepoolne vajaduspõhine",U2285="",RANK(D2285,$D2285:$D2285)+COUNTIFS($D$2:D2285,D2285,$F$2:F2285,F2285)-1=1),X2285,
IF(AND(F2285="Peretoe teenus",H2285&lt;[2]an!$M$37,S2285="kahepoolne vajaduspõhine",U2285="",RANK(D2285,$D2285:$D2285)+COUNTIFS($D$2:D2285,D2285,$F$2:F2285,F2285)-1&gt;1),"",
IF(AND(F2285="Peretoe teenus",H2285&lt;[2]an!$M$37,S2285="kahepoolne vajaduspõhine",U2285&lt;[2]an!$M$37,RANK(D2285,$D2285:$D2285)+COUNTIFS($D$2:D2285,D2285,$F$2:F2285,F2285)-1=1),X2285,
IF(AND(F2285="Peretoe teenus",H2285&lt;[2]an!$M$37,S2285="kahepoolne vajaduspõhine",U2285&lt;[2]an!$M$37,RANK(D2285,$D2285:$D2285)+COUNTIFS($D$2:D2285,D2285,$F$2:F2285,F2285)-1&gt;1),"",
IF(AND(F2285="Peretoe teenus",H2285&lt;[2]an!$M$37,S2285="kahepoolne vajaduspõhine",U2285&gt;=[2]an!$M$37,U2285&lt;=[2]an!$M$38,RANK(D2285,$D2285:$D2285)+COUNTIFS($D$2:D2285,D2285,$F$2:F2285,F2285)-1=1),
((EOMONTH(U2285,0)-U2285+1)*X2285)/DAY(EOMONTH(U2285,0))+(DAY(U2285)-1)*100/DAY(EOMONTH(U2285,0)),
IF(AND(F2285="Peretoe teenus",H2285&lt;[2]an!$M$37,S2285="kahepoolne vajaduspõhine",U2285&gt;=[2]an!$M$37,U2285&lt;=[2]an!$M$38,RANK(D2285,$D2285:$D2285)+COUNTIFS($D$2:D2285,D2285,$F$2:F2285,F2285)-1&gt;1),"",
IF(AND(F2285="Peretoe teenus",H2285&lt;[2]an!$M$37,S2285="kahepoolne vajaduspõhine",U2285&gt;[2]an!$M$38,RANK(D2285,$D2285:$D2285)+COUNTIFS($D$2:D2285,D2285,$F$2:F2285,F2285)-1=1),X2285,
IF(AND(F2285="Peretoe teenus",H2285&lt;[2]an!$M$37,S2285="kahepoolne vajaduspõhine",U2285&gt;[2]an!$M$38,RANK(D2285,$D2285:$D2285)+COUNTIFS($D$2:D2285,D2285,$F$2:F2285,F2285)-1&gt;1),"",X2285*W2285)))))))))))))),"")</f>
        <v/>
      </c>
      <c r="Z2285" s="18" t="str">
        <f t="shared" si="106"/>
        <v/>
      </c>
      <c r="AA2285" s="19" t="str">
        <f>IFERROR(VLOOKUP(E2285,[2]an!$A$3:$B$81,2,FALSE),"")</f>
        <v/>
      </c>
      <c r="AB2285" s="19" t="str">
        <f>IFERROR(VLOOKUP(AA2285,[2]an!$C$2:$D$16,2,FALSE),"")</f>
        <v/>
      </c>
      <c r="AC2285" s="20"/>
      <c r="AD2285" s="21" t="str">
        <f>IF(A2285=[2]an!$F$36,VLOOKUP([2]an!$F$36,[2]an!$F$36:$H$36,3,FALSE),IF(A2285=[2]an!$F$35,VLOOKUP([2]an!$F$35,[2]an!$F$35:$H$35,3,FALSE),IF(A2285=[2]an!$F$33,VLOOKUP([2]an!$F$33,[2]an!$F$33:$H$33,3,FALSE),IF(A2285=[2]an!$F$31,VLOOKUP([2]an!$F$31,[2]an!$F$31:$H$31,3,FALSE),""))))</f>
        <v/>
      </c>
    </row>
    <row r="2286" spans="6:30" x14ac:dyDescent="0.2">
      <c r="F2286" s="10"/>
      <c r="G2286" s="8" t="str">
        <f t="shared" si="107"/>
        <v/>
      </c>
      <c r="H2286" s="13"/>
      <c r="K2286" s="13"/>
      <c r="L2286" s="10"/>
      <c r="M2286" s="10"/>
      <c r="S2286" s="8" t="str">
        <f>IFERROR(VLOOKUP(D2286,[1]peretoe_teenus!$A$2:$L$2000,5,FALSE),"")</f>
        <v/>
      </c>
      <c r="U2286" s="13"/>
      <c r="V2286" s="15" t="str" cm="1">
        <f t="array" ref="V2286">IFERROR(IF(AND(F2286="Tugigrupp",RANK(K2286,$K2286:$K2286)+COUNTIFS($K$2:K2286,K2286,$L$2:L2286,L2286,$M$2:M2286,M2286,$I$2:I2286,I2286,$G$2:G2286,G2286,$F$2:F2286,F2286)-1=1),SUMPRODUCT(($F$2:$F$4154=F2286)*($G$2:$G$4154=G2286)*($K$2:$K$4154=K2286)*($I$2:$I$4154=I2286)*($L$2:$L$4154=L2286)*($M$2:$M$4154=M2286)),""),"")</f>
        <v/>
      </c>
      <c r="W2286" s="15" t="str">
        <f t="shared" si="105"/>
        <v/>
      </c>
      <c r="X2286" s="16" t="str">
        <f>IF(AND(A2286=[2]an!$G$38,F2286=[2]an!$E$40),[2]an!$G$40,IF(AND(A2286=[2]an!$G$38,F2286=[2]an!$E$41),[2]an!$G$41,IF(AND(A2286=[2]an!$G$38,F2286=[2]an!$E$39,H2286&gt;=[2]an!$M$37),[2]an!$G$39,
IF(AND(A2286=[2]an!$G$38,F2286=[2]an!$E$39,H2286&lt;[2]an!$M$37,S2286="kahepoolne vajaduspõhine",U2286=""),[2]an!$M$40,
IF(AND(A2286=[2]an!$G$38,F2286=[2]an!$E$39,H2286&lt;[2]an!$M$37,S2286="kahepoolne vajaduspõhine",U2286&lt;&gt;""),[2]an!$G$39,
IF(AND(A2286=[2]an!$G$38,F2286=[2]an!$E$39,H2286&lt;[2]an!$M$37,S2286&lt;&gt;"kahepoolne vajaduspõhine"),[2]an!$G$39,
IF(AND(A2286=[2]an!$G$38,F2286=[2]an!$E$42),[2]an!$G$42,
IF(AND(A2286=[2]an!$H$38,F2286=[2]an!$E$40),[2]an!$H$40,IF(AND(A2286=[2]an!$H$38,F2286=[2]an!$E$41),[2]an!$H$41,IF(AND(A2286=[2]an!$H$38,F2286=[2]an!$E$39,H2286&gt;=[2]an!$M$37),[2]an!$H$39,
IF(AND(A2286=[2]an!$H$38,F2286=[2]an!$E$39,H2286&lt;[2]an!$M$37,S2286="kahepoolne vajaduspõhine",U2286=""),[2]an!$M$40,
IF(AND(A2286=[2]an!$H$38,F2286=[2]an!$E$39,H2286&lt;[2]an!$M$37,S2286="kahepoolne vajaduspõhine",U2286&lt;&gt;""),[2]an!$H$39,
IF(AND(A2286=[2]an!$H$38,F2286=[2]an!$E$39,H2286&lt;[2]an!$M$37,S2286&lt;&gt;"kahepoolne vajaduspõhine"),[2]an!$H$39,
IF(AND(A2286=[2]an!$H$38,F2286=[2]an!$E$42),[2]an!$H$42,
IF(AND(A2286=[2]an!$I$38,F2286=[2]an!$E$40),[2]an!$I$40,IF(AND(A2286=[2]an!$I$38,F2286=[2]an!$E$41),[2]an!$I$41,IF(AND(A2286=[2]an!$I$38,F2286=[2]an!$E$39,H2286&gt;=[2]an!$M$37),[2]an!$I$39,
IF(AND(A2286=[2]an!$I$38,F2286=[2]an!$E$39,H2286&lt;[2]an!$M$37,S2286="kahepoolne vajaduspõhine",U2286=""),[2]an!$M$40,
IF(AND(A2286=[2]an!$I$38,F2286=[2]an!$E$39,H2286&lt;[2]an!$M$37,S2286="kahepoolne vajaduspõhine",U2286&lt;&gt;""),[2]an!$I$39,
IF(AND(A2286=[2]an!$I$38,F2286=[2]an!$E$39,H2286&lt;[2]an!$M$37,S2286&lt;&gt;"kahepoolne vajaduspõhine"),[2]an!$I$39,
IF(AND(A2286=[2]an!$I$38,F2286=[2]an!$E$42),[2]an!$I$42,
IF(AND(A2286=[2]an!$J$38,F2286=[2]an!$E$40),[2]an!$J$40,IF(AND(A2286=[2]an!$J$38,F2286=[2]an!$E$41),[2]an!$J$41,IF(AND(A2286=[2]an!$J$38,F2286=[2]an!$E$39,H2286&gt;=[2]an!$M$37),[2]an!$J$39,
IF(AND(A2286=[2]an!$J$38,F2286=[2]an!$E$39,H2286&lt;[2]an!$M$37,S2286="kahepoolne vajaduspõhine",U2286=""),[2]an!$M$40,
IF(AND(A2286=[2]an!$J$38,F2286=[2]an!$E$39,H2286&lt;[2]an!$M$37,S2286="kahepoolne vajaduspõhine",U2286&lt;&gt;""),[2]an!$J$39,
IF(AND(A2286=[2]an!$J$38,F2286=[2]an!$E$39,H2286&lt;[2]an!$M$37,S2286&lt;&gt;"kahepoolne vajaduspõhine"),[2]an!$J$39,
IF(AND(A2286=[2]an!$J$38,F2286=[2]an!$E$42),[2]an!$J$42,""))))))))))))))))))))))))))))</f>
        <v/>
      </c>
      <c r="Y2286" s="17" t="str">
        <f>IFERROR(IF(F2286="Tugigrupp",0,
IF(AND(F2286="Peretoe teenus",H2286&gt;=[2]an!$M$37,RANK(D2286,$D2286:$D2286)+COUNTIFS($D$2:D2286,D2286,$F$2:F2286,F2286)-1&gt;1),"",
IF(AND(F2286="Peretoe teenus",H2286&gt;=[2]an!$M$37,RANK(D2286,$D2286:$D2286)+COUNTIFS($D$2:D2286,D2286,$F$2:F2286,F2286)-1=1,MONTH(H2286)=MONTH(K2286)=TRUE,YEAR(H2286)=YEAR(K2286)=TRUE),((EOMONTH(H2286,0)-H2286+1)*X2286)/DAY(EOMONTH(H2286,0)),
IF(AND(F2286="Peretoe teenus",H2286&gt;=[2]an!$M$37,RANK(D2286,$D2286:$D2286)+COUNTIFS($D$2:D2286,D2286,$F$2:F2286,F2286)-1=1),X2286,
IF(AND(F2286="Peretoe teenus",H2286&lt;[2]an!$M$37,S2286&lt;&gt;"kahepoolne vajaduspõhine",RANK(D2286,$D2286:$D2286)+COUNTIFS($D$2:D2286,D2286,$F$2:F2286,F2286)-1=1),X2286,
IF(AND(F2286="Peretoe teenus",H2286&lt;[2]an!$M$37,S2286&lt;&gt;"kahepoolne vajaduspõhine",RANK(D2286,$D2286:$D2286)+COUNTIFS($D$2:D2286,D2286,$F$2:F2286,F2286)-1&gt;1),"",
IF(AND(F2286="Peretoe teenus",H2286&lt;[2]an!$M$37,S2286="kahepoolne vajaduspõhine",U2286="",RANK(D2286,$D2286:$D2286)+COUNTIFS($D$2:D2286,D2286,$F$2:F2286,F2286)-1=1),X2286,
IF(AND(F2286="Peretoe teenus",H2286&lt;[2]an!$M$37,S2286="kahepoolne vajaduspõhine",U2286="",RANK(D2286,$D2286:$D2286)+COUNTIFS($D$2:D2286,D2286,$F$2:F2286,F2286)-1&gt;1),"",
IF(AND(F2286="Peretoe teenus",H2286&lt;[2]an!$M$37,S2286="kahepoolne vajaduspõhine",U2286&lt;[2]an!$M$37,RANK(D2286,$D2286:$D2286)+COUNTIFS($D$2:D2286,D2286,$F$2:F2286,F2286)-1=1),X2286,
IF(AND(F2286="Peretoe teenus",H2286&lt;[2]an!$M$37,S2286="kahepoolne vajaduspõhine",U2286&lt;[2]an!$M$37,RANK(D2286,$D2286:$D2286)+COUNTIFS($D$2:D2286,D2286,$F$2:F2286,F2286)-1&gt;1),"",
IF(AND(F2286="Peretoe teenus",H2286&lt;[2]an!$M$37,S2286="kahepoolne vajaduspõhine",U2286&gt;=[2]an!$M$37,U2286&lt;=[2]an!$M$38,RANK(D2286,$D2286:$D2286)+COUNTIFS($D$2:D2286,D2286,$F$2:F2286,F2286)-1=1),
((EOMONTH(U2286,0)-U2286+1)*X2286)/DAY(EOMONTH(U2286,0))+(DAY(U2286)-1)*100/DAY(EOMONTH(U2286,0)),
IF(AND(F2286="Peretoe teenus",H2286&lt;[2]an!$M$37,S2286="kahepoolne vajaduspõhine",U2286&gt;=[2]an!$M$37,U2286&lt;=[2]an!$M$38,RANK(D2286,$D2286:$D2286)+COUNTIFS($D$2:D2286,D2286,$F$2:F2286,F2286)-1&gt;1),"",
IF(AND(F2286="Peretoe teenus",H2286&lt;[2]an!$M$37,S2286="kahepoolne vajaduspõhine",U2286&gt;[2]an!$M$38,RANK(D2286,$D2286:$D2286)+COUNTIFS($D$2:D2286,D2286,$F$2:F2286,F2286)-1=1),X2286,
IF(AND(F2286="Peretoe teenus",H2286&lt;[2]an!$M$37,S2286="kahepoolne vajaduspõhine",U2286&gt;[2]an!$M$38,RANK(D2286,$D2286:$D2286)+COUNTIFS($D$2:D2286,D2286,$F$2:F2286,F2286)-1&gt;1),"",X2286*W2286)))))))))))))),"")</f>
        <v/>
      </c>
      <c r="Z2286" s="18" t="str">
        <f t="shared" si="106"/>
        <v/>
      </c>
      <c r="AA2286" s="19" t="str">
        <f>IFERROR(VLOOKUP(E2286,[2]an!$A$3:$B$81,2,FALSE),"")</f>
        <v/>
      </c>
      <c r="AB2286" s="19" t="str">
        <f>IFERROR(VLOOKUP(AA2286,[2]an!$C$2:$D$16,2,FALSE),"")</f>
        <v/>
      </c>
      <c r="AC2286" s="20"/>
      <c r="AD2286" s="21" t="str">
        <f>IF(A2286=[2]an!$F$36,VLOOKUP([2]an!$F$36,[2]an!$F$36:$H$36,3,FALSE),IF(A2286=[2]an!$F$35,VLOOKUP([2]an!$F$35,[2]an!$F$35:$H$35,3,FALSE),IF(A2286=[2]an!$F$33,VLOOKUP([2]an!$F$33,[2]an!$F$33:$H$33,3,FALSE),IF(A2286=[2]an!$F$31,VLOOKUP([2]an!$F$31,[2]an!$F$31:$H$31,3,FALSE),""))))</f>
        <v/>
      </c>
    </row>
    <row r="2287" spans="6:30" x14ac:dyDescent="0.2">
      <c r="F2287" s="10"/>
      <c r="G2287" s="8" t="str">
        <f t="shared" si="107"/>
        <v/>
      </c>
      <c r="H2287" s="13"/>
      <c r="K2287" s="13"/>
      <c r="L2287" s="10"/>
      <c r="M2287" s="10"/>
      <c r="S2287" s="8" t="str">
        <f>IFERROR(VLOOKUP(D2287,[1]peretoe_teenus!$A$2:$L$2000,5,FALSE),"")</f>
        <v/>
      </c>
      <c r="U2287" s="13"/>
      <c r="V2287" s="15" t="str" cm="1">
        <f t="array" ref="V2287">IFERROR(IF(AND(F2287="Tugigrupp",RANK(K2287,$K2287:$K2287)+COUNTIFS($K$2:K2287,K2287,$L$2:L2287,L2287,$M$2:M2287,M2287,$I$2:I2287,I2287,$G$2:G2287,G2287,$F$2:F2287,F2287)-1=1),SUMPRODUCT(($F$2:$F$4154=F2287)*($G$2:$G$4154=G2287)*($K$2:$K$4154=K2287)*($I$2:$I$4154=I2287)*($L$2:$L$4154=L2287)*($M$2:$M$4154=M2287)),""),"")</f>
        <v/>
      </c>
      <c r="W2287" s="15" t="str">
        <f t="shared" si="105"/>
        <v/>
      </c>
      <c r="X2287" s="16" t="str">
        <f>IF(AND(A2287=[2]an!$G$38,F2287=[2]an!$E$40),[2]an!$G$40,IF(AND(A2287=[2]an!$G$38,F2287=[2]an!$E$41),[2]an!$G$41,IF(AND(A2287=[2]an!$G$38,F2287=[2]an!$E$39,H2287&gt;=[2]an!$M$37),[2]an!$G$39,
IF(AND(A2287=[2]an!$G$38,F2287=[2]an!$E$39,H2287&lt;[2]an!$M$37,S2287="kahepoolne vajaduspõhine",U2287=""),[2]an!$M$40,
IF(AND(A2287=[2]an!$G$38,F2287=[2]an!$E$39,H2287&lt;[2]an!$M$37,S2287="kahepoolne vajaduspõhine",U2287&lt;&gt;""),[2]an!$G$39,
IF(AND(A2287=[2]an!$G$38,F2287=[2]an!$E$39,H2287&lt;[2]an!$M$37,S2287&lt;&gt;"kahepoolne vajaduspõhine"),[2]an!$G$39,
IF(AND(A2287=[2]an!$G$38,F2287=[2]an!$E$42),[2]an!$G$42,
IF(AND(A2287=[2]an!$H$38,F2287=[2]an!$E$40),[2]an!$H$40,IF(AND(A2287=[2]an!$H$38,F2287=[2]an!$E$41),[2]an!$H$41,IF(AND(A2287=[2]an!$H$38,F2287=[2]an!$E$39,H2287&gt;=[2]an!$M$37),[2]an!$H$39,
IF(AND(A2287=[2]an!$H$38,F2287=[2]an!$E$39,H2287&lt;[2]an!$M$37,S2287="kahepoolne vajaduspõhine",U2287=""),[2]an!$M$40,
IF(AND(A2287=[2]an!$H$38,F2287=[2]an!$E$39,H2287&lt;[2]an!$M$37,S2287="kahepoolne vajaduspõhine",U2287&lt;&gt;""),[2]an!$H$39,
IF(AND(A2287=[2]an!$H$38,F2287=[2]an!$E$39,H2287&lt;[2]an!$M$37,S2287&lt;&gt;"kahepoolne vajaduspõhine"),[2]an!$H$39,
IF(AND(A2287=[2]an!$H$38,F2287=[2]an!$E$42),[2]an!$H$42,
IF(AND(A2287=[2]an!$I$38,F2287=[2]an!$E$40),[2]an!$I$40,IF(AND(A2287=[2]an!$I$38,F2287=[2]an!$E$41),[2]an!$I$41,IF(AND(A2287=[2]an!$I$38,F2287=[2]an!$E$39,H2287&gt;=[2]an!$M$37),[2]an!$I$39,
IF(AND(A2287=[2]an!$I$38,F2287=[2]an!$E$39,H2287&lt;[2]an!$M$37,S2287="kahepoolne vajaduspõhine",U2287=""),[2]an!$M$40,
IF(AND(A2287=[2]an!$I$38,F2287=[2]an!$E$39,H2287&lt;[2]an!$M$37,S2287="kahepoolne vajaduspõhine",U2287&lt;&gt;""),[2]an!$I$39,
IF(AND(A2287=[2]an!$I$38,F2287=[2]an!$E$39,H2287&lt;[2]an!$M$37,S2287&lt;&gt;"kahepoolne vajaduspõhine"),[2]an!$I$39,
IF(AND(A2287=[2]an!$I$38,F2287=[2]an!$E$42),[2]an!$I$42,
IF(AND(A2287=[2]an!$J$38,F2287=[2]an!$E$40),[2]an!$J$40,IF(AND(A2287=[2]an!$J$38,F2287=[2]an!$E$41),[2]an!$J$41,IF(AND(A2287=[2]an!$J$38,F2287=[2]an!$E$39,H2287&gt;=[2]an!$M$37),[2]an!$J$39,
IF(AND(A2287=[2]an!$J$38,F2287=[2]an!$E$39,H2287&lt;[2]an!$M$37,S2287="kahepoolne vajaduspõhine",U2287=""),[2]an!$M$40,
IF(AND(A2287=[2]an!$J$38,F2287=[2]an!$E$39,H2287&lt;[2]an!$M$37,S2287="kahepoolne vajaduspõhine",U2287&lt;&gt;""),[2]an!$J$39,
IF(AND(A2287=[2]an!$J$38,F2287=[2]an!$E$39,H2287&lt;[2]an!$M$37,S2287&lt;&gt;"kahepoolne vajaduspõhine"),[2]an!$J$39,
IF(AND(A2287=[2]an!$J$38,F2287=[2]an!$E$42),[2]an!$J$42,""))))))))))))))))))))))))))))</f>
        <v/>
      </c>
      <c r="Y2287" s="17" t="str">
        <f>IFERROR(IF(F2287="Tugigrupp",0,
IF(AND(F2287="Peretoe teenus",H2287&gt;=[2]an!$M$37,RANK(D2287,$D2287:$D2287)+COUNTIFS($D$2:D2287,D2287,$F$2:F2287,F2287)-1&gt;1),"",
IF(AND(F2287="Peretoe teenus",H2287&gt;=[2]an!$M$37,RANK(D2287,$D2287:$D2287)+COUNTIFS($D$2:D2287,D2287,$F$2:F2287,F2287)-1=1,MONTH(H2287)=MONTH(K2287)=TRUE,YEAR(H2287)=YEAR(K2287)=TRUE),((EOMONTH(H2287,0)-H2287+1)*X2287)/DAY(EOMONTH(H2287,0)),
IF(AND(F2287="Peretoe teenus",H2287&gt;=[2]an!$M$37,RANK(D2287,$D2287:$D2287)+COUNTIFS($D$2:D2287,D2287,$F$2:F2287,F2287)-1=1),X2287,
IF(AND(F2287="Peretoe teenus",H2287&lt;[2]an!$M$37,S2287&lt;&gt;"kahepoolne vajaduspõhine",RANK(D2287,$D2287:$D2287)+COUNTIFS($D$2:D2287,D2287,$F$2:F2287,F2287)-1=1),X2287,
IF(AND(F2287="Peretoe teenus",H2287&lt;[2]an!$M$37,S2287&lt;&gt;"kahepoolne vajaduspõhine",RANK(D2287,$D2287:$D2287)+COUNTIFS($D$2:D2287,D2287,$F$2:F2287,F2287)-1&gt;1),"",
IF(AND(F2287="Peretoe teenus",H2287&lt;[2]an!$M$37,S2287="kahepoolne vajaduspõhine",U2287="",RANK(D2287,$D2287:$D2287)+COUNTIFS($D$2:D2287,D2287,$F$2:F2287,F2287)-1=1),X2287,
IF(AND(F2287="Peretoe teenus",H2287&lt;[2]an!$M$37,S2287="kahepoolne vajaduspõhine",U2287="",RANK(D2287,$D2287:$D2287)+COUNTIFS($D$2:D2287,D2287,$F$2:F2287,F2287)-1&gt;1),"",
IF(AND(F2287="Peretoe teenus",H2287&lt;[2]an!$M$37,S2287="kahepoolne vajaduspõhine",U2287&lt;[2]an!$M$37,RANK(D2287,$D2287:$D2287)+COUNTIFS($D$2:D2287,D2287,$F$2:F2287,F2287)-1=1),X2287,
IF(AND(F2287="Peretoe teenus",H2287&lt;[2]an!$M$37,S2287="kahepoolne vajaduspõhine",U2287&lt;[2]an!$M$37,RANK(D2287,$D2287:$D2287)+COUNTIFS($D$2:D2287,D2287,$F$2:F2287,F2287)-1&gt;1),"",
IF(AND(F2287="Peretoe teenus",H2287&lt;[2]an!$M$37,S2287="kahepoolne vajaduspõhine",U2287&gt;=[2]an!$M$37,U2287&lt;=[2]an!$M$38,RANK(D2287,$D2287:$D2287)+COUNTIFS($D$2:D2287,D2287,$F$2:F2287,F2287)-1=1),
((EOMONTH(U2287,0)-U2287+1)*X2287)/DAY(EOMONTH(U2287,0))+(DAY(U2287)-1)*100/DAY(EOMONTH(U2287,0)),
IF(AND(F2287="Peretoe teenus",H2287&lt;[2]an!$M$37,S2287="kahepoolne vajaduspõhine",U2287&gt;=[2]an!$M$37,U2287&lt;=[2]an!$M$38,RANK(D2287,$D2287:$D2287)+COUNTIFS($D$2:D2287,D2287,$F$2:F2287,F2287)-1&gt;1),"",
IF(AND(F2287="Peretoe teenus",H2287&lt;[2]an!$M$37,S2287="kahepoolne vajaduspõhine",U2287&gt;[2]an!$M$38,RANK(D2287,$D2287:$D2287)+COUNTIFS($D$2:D2287,D2287,$F$2:F2287,F2287)-1=1),X2287,
IF(AND(F2287="Peretoe teenus",H2287&lt;[2]an!$M$37,S2287="kahepoolne vajaduspõhine",U2287&gt;[2]an!$M$38,RANK(D2287,$D2287:$D2287)+COUNTIFS($D$2:D2287,D2287,$F$2:F2287,F2287)-1&gt;1),"",X2287*W2287)))))))))))))),"")</f>
        <v/>
      </c>
      <c r="Z2287" s="18" t="str">
        <f t="shared" si="106"/>
        <v/>
      </c>
      <c r="AA2287" s="19" t="str">
        <f>IFERROR(VLOOKUP(E2287,[2]an!$A$3:$B$81,2,FALSE),"")</f>
        <v/>
      </c>
      <c r="AB2287" s="19" t="str">
        <f>IFERROR(VLOOKUP(AA2287,[2]an!$C$2:$D$16,2,FALSE),"")</f>
        <v/>
      </c>
      <c r="AC2287" s="20"/>
      <c r="AD2287" s="21" t="str">
        <f>IF(A2287=[2]an!$F$36,VLOOKUP([2]an!$F$36,[2]an!$F$36:$H$36,3,FALSE),IF(A2287=[2]an!$F$35,VLOOKUP([2]an!$F$35,[2]an!$F$35:$H$35,3,FALSE),IF(A2287=[2]an!$F$33,VLOOKUP([2]an!$F$33,[2]an!$F$33:$H$33,3,FALSE),IF(A2287=[2]an!$F$31,VLOOKUP([2]an!$F$31,[2]an!$F$31:$H$31,3,FALSE),""))))</f>
        <v/>
      </c>
    </row>
    <row r="2288" spans="6:30" x14ac:dyDescent="0.2">
      <c r="F2288" s="10"/>
      <c r="G2288" s="8" t="str">
        <f t="shared" si="107"/>
        <v/>
      </c>
      <c r="H2288" s="13"/>
      <c r="K2288" s="13"/>
      <c r="L2288" s="10"/>
      <c r="M2288" s="10"/>
      <c r="S2288" s="8" t="str">
        <f>IFERROR(VLOOKUP(D2288,[1]peretoe_teenus!$A$2:$L$2000,5,FALSE),"")</f>
        <v/>
      </c>
      <c r="U2288" s="13"/>
      <c r="V2288" s="15" t="str" cm="1">
        <f t="array" ref="V2288">IFERROR(IF(AND(F2288="Tugigrupp",RANK(K2288,$K2288:$K2288)+COUNTIFS($K$2:K2288,K2288,$L$2:L2288,L2288,$M$2:M2288,M2288,$I$2:I2288,I2288,$G$2:G2288,G2288,$F$2:F2288,F2288)-1=1),SUMPRODUCT(($F$2:$F$4154=F2288)*($G$2:$G$4154=G2288)*($K$2:$K$4154=K2288)*($I$2:$I$4154=I2288)*($L$2:$L$4154=L2288)*($M$2:$M$4154=M2288)),""),"")</f>
        <v/>
      </c>
      <c r="W2288" s="15" t="str">
        <f t="shared" si="105"/>
        <v/>
      </c>
      <c r="X2288" s="16" t="str">
        <f>IF(AND(A2288=[2]an!$G$38,F2288=[2]an!$E$40),[2]an!$G$40,IF(AND(A2288=[2]an!$G$38,F2288=[2]an!$E$41),[2]an!$G$41,IF(AND(A2288=[2]an!$G$38,F2288=[2]an!$E$39,H2288&gt;=[2]an!$M$37),[2]an!$G$39,
IF(AND(A2288=[2]an!$G$38,F2288=[2]an!$E$39,H2288&lt;[2]an!$M$37,S2288="kahepoolne vajaduspõhine",U2288=""),[2]an!$M$40,
IF(AND(A2288=[2]an!$G$38,F2288=[2]an!$E$39,H2288&lt;[2]an!$M$37,S2288="kahepoolne vajaduspõhine",U2288&lt;&gt;""),[2]an!$G$39,
IF(AND(A2288=[2]an!$G$38,F2288=[2]an!$E$39,H2288&lt;[2]an!$M$37,S2288&lt;&gt;"kahepoolne vajaduspõhine"),[2]an!$G$39,
IF(AND(A2288=[2]an!$G$38,F2288=[2]an!$E$42),[2]an!$G$42,
IF(AND(A2288=[2]an!$H$38,F2288=[2]an!$E$40),[2]an!$H$40,IF(AND(A2288=[2]an!$H$38,F2288=[2]an!$E$41),[2]an!$H$41,IF(AND(A2288=[2]an!$H$38,F2288=[2]an!$E$39,H2288&gt;=[2]an!$M$37),[2]an!$H$39,
IF(AND(A2288=[2]an!$H$38,F2288=[2]an!$E$39,H2288&lt;[2]an!$M$37,S2288="kahepoolne vajaduspõhine",U2288=""),[2]an!$M$40,
IF(AND(A2288=[2]an!$H$38,F2288=[2]an!$E$39,H2288&lt;[2]an!$M$37,S2288="kahepoolne vajaduspõhine",U2288&lt;&gt;""),[2]an!$H$39,
IF(AND(A2288=[2]an!$H$38,F2288=[2]an!$E$39,H2288&lt;[2]an!$M$37,S2288&lt;&gt;"kahepoolne vajaduspõhine"),[2]an!$H$39,
IF(AND(A2288=[2]an!$H$38,F2288=[2]an!$E$42),[2]an!$H$42,
IF(AND(A2288=[2]an!$I$38,F2288=[2]an!$E$40),[2]an!$I$40,IF(AND(A2288=[2]an!$I$38,F2288=[2]an!$E$41),[2]an!$I$41,IF(AND(A2288=[2]an!$I$38,F2288=[2]an!$E$39,H2288&gt;=[2]an!$M$37),[2]an!$I$39,
IF(AND(A2288=[2]an!$I$38,F2288=[2]an!$E$39,H2288&lt;[2]an!$M$37,S2288="kahepoolne vajaduspõhine",U2288=""),[2]an!$M$40,
IF(AND(A2288=[2]an!$I$38,F2288=[2]an!$E$39,H2288&lt;[2]an!$M$37,S2288="kahepoolne vajaduspõhine",U2288&lt;&gt;""),[2]an!$I$39,
IF(AND(A2288=[2]an!$I$38,F2288=[2]an!$E$39,H2288&lt;[2]an!$M$37,S2288&lt;&gt;"kahepoolne vajaduspõhine"),[2]an!$I$39,
IF(AND(A2288=[2]an!$I$38,F2288=[2]an!$E$42),[2]an!$I$42,
IF(AND(A2288=[2]an!$J$38,F2288=[2]an!$E$40),[2]an!$J$40,IF(AND(A2288=[2]an!$J$38,F2288=[2]an!$E$41),[2]an!$J$41,IF(AND(A2288=[2]an!$J$38,F2288=[2]an!$E$39,H2288&gt;=[2]an!$M$37),[2]an!$J$39,
IF(AND(A2288=[2]an!$J$38,F2288=[2]an!$E$39,H2288&lt;[2]an!$M$37,S2288="kahepoolne vajaduspõhine",U2288=""),[2]an!$M$40,
IF(AND(A2288=[2]an!$J$38,F2288=[2]an!$E$39,H2288&lt;[2]an!$M$37,S2288="kahepoolne vajaduspõhine",U2288&lt;&gt;""),[2]an!$J$39,
IF(AND(A2288=[2]an!$J$38,F2288=[2]an!$E$39,H2288&lt;[2]an!$M$37,S2288&lt;&gt;"kahepoolne vajaduspõhine"),[2]an!$J$39,
IF(AND(A2288=[2]an!$J$38,F2288=[2]an!$E$42),[2]an!$J$42,""))))))))))))))))))))))))))))</f>
        <v/>
      </c>
      <c r="Y2288" s="17" t="str">
        <f>IFERROR(IF(F2288="Tugigrupp",0,
IF(AND(F2288="Peretoe teenus",H2288&gt;=[2]an!$M$37,RANK(D2288,$D2288:$D2288)+COUNTIFS($D$2:D2288,D2288,$F$2:F2288,F2288)-1&gt;1),"",
IF(AND(F2288="Peretoe teenus",H2288&gt;=[2]an!$M$37,RANK(D2288,$D2288:$D2288)+COUNTIFS($D$2:D2288,D2288,$F$2:F2288,F2288)-1=1,MONTH(H2288)=MONTH(K2288)=TRUE,YEAR(H2288)=YEAR(K2288)=TRUE),((EOMONTH(H2288,0)-H2288+1)*X2288)/DAY(EOMONTH(H2288,0)),
IF(AND(F2288="Peretoe teenus",H2288&gt;=[2]an!$M$37,RANK(D2288,$D2288:$D2288)+COUNTIFS($D$2:D2288,D2288,$F$2:F2288,F2288)-1=1),X2288,
IF(AND(F2288="Peretoe teenus",H2288&lt;[2]an!$M$37,S2288&lt;&gt;"kahepoolne vajaduspõhine",RANK(D2288,$D2288:$D2288)+COUNTIFS($D$2:D2288,D2288,$F$2:F2288,F2288)-1=1),X2288,
IF(AND(F2288="Peretoe teenus",H2288&lt;[2]an!$M$37,S2288&lt;&gt;"kahepoolne vajaduspõhine",RANK(D2288,$D2288:$D2288)+COUNTIFS($D$2:D2288,D2288,$F$2:F2288,F2288)-1&gt;1),"",
IF(AND(F2288="Peretoe teenus",H2288&lt;[2]an!$M$37,S2288="kahepoolne vajaduspõhine",U2288="",RANK(D2288,$D2288:$D2288)+COUNTIFS($D$2:D2288,D2288,$F$2:F2288,F2288)-1=1),X2288,
IF(AND(F2288="Peretoe teenus",H2288&lt;[2]an!$M$37,S2288="kahepoolne vajaduspõhine",U2288="",RANK(D2288,$D2288:$D2288)+COUNTIFS($D$2:D2288,D2288,$F$2:F2288,F2288)-1&gt;1),"",
IF(AND(F2288="Peretoe teenus",H2288&lt;[2]an!$M$37,S2288="kahepoolne vajaduspõhine",U2288&lt;[2]an!$M$37,RANK(D2288,$D2288:$D2288)+COUNTIFS($D$2:D2288,D2288,$F$2:F2288,F2288)-1=1),X2288,
IF(AND(F2288="Peretoe teenus",H2288&lt;[2]an!$M$37,S2288="kahepoolne vajaduspõhine",U2288&lt;[2]an!$M$37,RANK(D2288,$D2288:$D2288)+COUNTIFS($D$2:D2288,D2288,$F$2:F2288,F2288)-1&gt;1),"",
IF(AND(F2288="Peretoe teenus",H2288&lt;[2]an!$M$37,S2288="kahepoolne vajaduspõhine",U2288&gt;=[2]an!$M$37,U2288&lt;=[2]an!$M$38,RANK(D2288,$D2288:$D2288)+COUNTIFS($D$2:D2288,D2288,$F$2:F2288,F2288)-1=1),
((EOMONTH(U2288,0)-U2288+1)*X2288)/DAY(EOMONTH(U2288,0))+(DAY(U2288)-1)*100/DAY(EOMONTH(U2288,0)),
IF(AND(F2288="Peretoe teenus",H2288&lt;[2]an!$M$37,S2288="kahepoolne vajaduspõhine",U2288&gt;=[2]an!$M$37,U2288&lt;=[2]an!$M$38,RANK(D2288,$D2288:$D2288)+COUNTIFS($D$2:D2288,D2288,$F$2:F2288,F2288)-1&gt;1),"",
IF(AND(F2288="Peretoe teenus",H2288&lt;[2]an!$M$37,S2288="kahepoolne vajaduspõhine",U2288&gt;[2]an!$M$38,RANK(D2288,$D2288:$D2288)+COUNTIFS($D$2:D2288,D2288,$F$2:F2288,F2288)-1=1),X2288,
IF(AND(F2288="Peretoe teenus",H2288&lt;[2]an!$M$37,S2288="kahepoolne vajaduspõhine",U2288&gt;[2]an!$M$38,RANK(D2288,$D2288:$D2288)+COUNTIFS($D$2:D2288,D2288,$F$2:F2288,F2288)-1&gt;1),"",X2288*W2288)))))))))))))),"")</f>
        <v/>
      </c>
      <c r="Z2288" s="18" t="str">
        <f t="shared" si="106"/>
        <v/>
      </c>
      <c r="AA2288" s="19" t="str">
        <f>IFERROR(VLOOKUP(E2288,[2]an!$A$3:$B$81,2,FALSE),"")</f>
        <v/>
      </c>
      <c r="AB2288" s="19" t="str">
        <f>IFERROR(VLOOKUP(AA2288,[2]an!$C$2:$D$16,2,FALSE),"")</f>
        <v/>
      </c>
      <c r="AC2288" s="20"/>
      <c r="AD2288" s="21" t="str">
        <f>IF(A2288=[2]an!$F$36,VLOOKUP([2]an!$F$36,[2]an!$F$36:$H$36,3,FALSE),IF(A2288=[2]an!$F$35,VLOOKUP([2]an!$F$35,[2]an!$F$35:$H$35,3,FALSE),IF(A2288=[2]an!$F$33,VLOOKUP([2]an!$F$33,[2]an!$F$33:$H$33,3,FALSE),IF(A2288=[2]an!$F$31,VLOOKUP([2]an!$F$31,[2]an!$F$31:$H$31,3,FALSE),""))))</f>
        <v/>
      </c>
    </row>
    <row r="2289" spans="6:30" x14ac:dyDescent="0.2">
      <c r="F2289" s="10"/>
      <c r="G2289" s="8" t="str">
        <f t="shared" si="107"/>
        <v/>
      </c>
      <c r="H2289" s="13"/>
      <c r="K2289" s="13"/>
      <c r="L2289" s="10"/>
      <c r="M2289" s="10"/>
      <c r="S2289" s="8" t="str">
        <f>IFERROR(VLOOKUP(D2289,[1]peretoe_teenus!$A$2:$L$2000,5,FALSE),"")</f>
        <v/>
      </c>
      <c r="U2289" s="13"/>
      <c r="V2289" s="15" t="str" cm="1">
        <f t="array" ref="V2289">IFERROR(IF(AND(F2289="Tugigrupp",RANK(K2289,$K2289:$K2289)+COUNTIFS($K$2:K2289,K2289,$L$2:L2289,L2289,$M$2:M2289,M2289,$I$2:I2289,I2289,$G$2:G2289,G2289,$F$2:F2289,F2289)-1=1),SUMPRODUCT(($F$2:$F$4154=F2289)*($G$2:$G$4154=G2289)*($K$2:$K$4154=K2289)*($I$2:$I$4154=I2289)*($L$2:$L$4154=L2289)*($M$2:$M$4154=M2289)),""),"")</f>
        <v/>
      </c>
      <c r="W2289" s="15" t="str">
        <f t="shared" si="105"/>
        <v/>
      </c>
      <c r="X2289" s="16" t="str">
        <f>IF(AND(A2289=[2]an!$G$38,F2289=[2]an!$E$40),[2]an!$G$40,IF(AND(A2289=[2]an!$G$38,F2289=[2]an!$E$41),[2]an!$G$41,IF(AND(A2289=[2]an!$G$38,F2289=[2]an!$E$39,H2289&gt;=[2]an!$M$37),[2]an!$G$39,
IF(AND(A2289=[2]an!$G$38,F2289=[2]an!$E$39,H2289&lt;[2]an!$M$37,S2289="kahepoolne vajaduspõhine",U2289=""),[2]an!$M$40,
IF(AND(A2289=[2]an!$G$38,F2289=[2]an!$E$39,H2289&lt;[2]an!$M$37,S2289="kahepoolne vajaduspõhine",U2289&lt;&gt;""),[2]an!$G$39,
IF(AND(A2289=[2]an!$G$38,F2289=[2]an!$E$39,H2289&lt;[2]an!$M$37,S2289&lt;&gt;"kahepoolne vajaduspõhine"),[2]an!$G$39,
IF(AND(A2289=[2]an!$G$38,F2289=[2]an!$E$42),[2]an!$G$42,
IF(AND(A2289=[2]an!$H$38,F2289=[2]an!$E$40),[2]an!$H$40,IF(AND(A2289=[2]an!$H$38,F2289=[2]an!$E$41),[2]an!$H$41,IF(AND(A2289=[2]an!$H$38,F2289=[2]an!$E$39,H2289&gt;=[2]an!$M$37),[2]an!$H$39,
IF(AND(A2289=[2]an!$H$38,F2289=[2]an!$E$39,H2289&lt;[2]an!$M$37,S2289="kahepoolne vajaduspõhine",U2289=""),[2]an!$M$40,
IF(AND(A2289=[2]an!$H$38,F2289=[2]an!$E$39,H2289&lt;[2]an!$M$37,S2289="kahepoolne vajaduspõhine",U2289&lt;&gt;""),[2]an!$H$39,
IF(AND(A2289=[2]an!$H$38,F2289=[2]an!$E$39,H2289&lt;[2]an!$M$37,S2289&lt;&gt;"kahepoolne vajaduspõhine"),[2]an!$H$39,
IF(AND(A2289=[2]an!$H$38,F2289=[2]an!$E$42),[2]an!$H$42,
IF(AND(A2289=[2]an!$I$38,F2289=[2]an!$E$40),[2]an!$I$40,IF(AND(A2289=[2]an!$I$38,F2289=[2]an!$E$41),[2]an!$I$41,IF(AND(A2289=[2]an!$I$38,F2289=[2]an!$E$39,H2289&gt;=[2]an!$M$37),[2]an!$I$39,
IF(AND(A2289=[2]an!$I$38,F2289=[2]an!$E$39,H2289&lt;[2]an!$M$37,S2289="kahepoolne vajaduspõhine",U2289=""),[2]an!$M$40,
IF(AND(A2289=[2]an!$I$38,F2289=[2]an!$E$39,H2289&lt;[2]an!$M$37,S2289="kahepoolne vajaduspõhine",U2289&lt;&gt;""),[2]an!$I$39,
IF(AND(A2289=[2]an!$I$38,F2289=[2]an!$E$39,H2289&lt;[2]an!$M$37,S2289&lt;&gt;"kahepoolne vajaduspõhine"),[2]an!$I$39,
IF(AND(A2289=[2]an!$I$38,F2289=[2]an!$E$42),[2]an!$I$42,
IF(AND(A2289=[2]an!$J$38,F2289=[2]an!$E$40),[2]an!$J$40,IF(AND(A2289=[2]an!$J$38,F2289=[2]an!$E$41),[2]an!$J$41,IF(AND(A2289=[2]an!$J$38,F2289=[2]an!$E$39,H2289&gt;=[2]an!$M$37),[2]an!$J$39,
IF(AND(A2289=[2]an!$J$38,F2289=[2]an!$E$39,H2289&lt;[2]an!$M$37,S2289="kahepoolne vajaduspõhine",U2289=""),[2]an!$M$40,
IF(AND(A2289=[2]an!$J$38,F2289=[2]an!$E$39,H2289&lt;[2]an!$M$37,S2289="kahepoolne vajaduspõhine",U2289&lt;&gt;""),[2]an!$J$39,
IF(AND(A2289=[2]an!$J$38,F2289=[2]an!$E$39,H2289&lt;[2]an!$M$37,S2289&lt;&gt;"kahepoolne vajaduspõhine"),[2]an!$J$39,
IF(AND(A2289=[2]an!$J$38,F2289=[2]an!$E$42),[2]an!$J$42,""))))))))))))))))))))))))))))</f>
        <v/>
      </c>
      <c r="Y2289" s="17" t="str">
        <f>IFERROR(IF(F2289="Tugigrupp",0,
IF(AND(F2289="Peretoe teenus",H2289&gt;=[2]an!$M$37,RANK(D2289,$D2289:$D2289)+COUNTIFS($D$2:D2289,D2289,$F$2:F2289,F2289)-1&gt;1),"",
IF(AND(F2289="Peretoe teenus",H2289&gt;=[2]an!$M$37,RANK(D2289,$D2289:$D2289)+COUNTIFS($D$2:D2289,D2289,$F$2:F2289,F2289)-1=1,MONTH(H2289)=MONTH(K2289)=TRUE,YEAR(H2289)=YEAR(K2289)=TRUE),((EOMONTH(H2289,0)-H2289+1)*X2289)/DAY(EOMONTH(H2289,0)),
IF(AND(F2289="Peretoe teenus",H2289&gt;=[2]an!$M$37,RANK(D2289,$D2289:$D2289)+COUNTIFS($D$2:D2289,D2289,$F$2:F2289,F2289)-1=1),X2289,
IF(AND(F2289="Peretoe teenus",H2289&lt;[2]an!$M$37,S2289&lt;&gt;"kahepoolne vajaduspõhine",RANK(D2289,$D2289:$D2289)+COUNTIFS($D$2:D2289,D2289,$F$2:F2289,F2289)-1=1),X2289,
IF(AND(F2289="Peretoe teenus",H2289&lt;[2]an!$M$37,S2289&lt;&gt;"kahepoolne vajaduspõhine",RANK(D2289,$D2289:$D2289)+COUNTIFS($D$2:D2289,D2289,$F$2:F2289,F2289)-1&gt;1),"",
IF(AND(F2289="Peretoe teenus",H2289&lt;[2]an!$M$37,S2289="kahepoolne vajaduspõhine",U2289="",RANK(D2289,$D2289:$D2289)+COUNTIFS($D$2:D2289,D2289,$F$2:F2289,F2289)-1=1),X2289,
IF(AND(F2289="Peretoe teenus",H2289&lt;[2]an!$M$37,S2289="kahepoolne vajaduspõhine",U2289="",RANK(D2289,$D2289:$D2289)+COUNTIFS($D$2:D2289,D2289,$F$2:F2289,F2289)-1&gt;1),"",
IF(AND(F2289="Peretoe teenus",H2289&lt;[2]an!$M$37,S2289="kahepoolne vajaduspõhine",U2289&lt;[2]an!$M$37,RANK(D2289,$D2289:$D2289)+COUNTIFS($D$2:D2289,D2289,$F$2:F2289,F2289)-1=1),X2289,
IF(AND(F2289="Peretoe teenus",H2289&lt;[2]an!$M$37,S2289="kahepoolne vajaduspõhine",U2289&lt;[2]an!$M$37,RANK(D2289,$D2289:$D2289)+COUNTIFS($D$2:D2289,D2289,$F$2:F2289,F2289)-1&gt;1),"",
IF(AND(F2289="Peretoe teenus",H2289&lt;[2]an!$M$37,S2289="kahepoolne vajaduspõhine",U2289&gt;=[2]an!$M$37,U2289&lt;=[2]an!$M$38,RANK(D2289,$D2289:$D2289)+COUNTIFS($D$2:D2289,D2289,$F$2:F2289,F2289)-1=1),
((EOMONTH(U2289,0)-U2289+1)*X2289)/DAY(EOMONTH(U2289,0))+(DAY(U2289)-1)*100/DAY(EOMONTH(U2289,0)),
IF(AND(F2289="Peretoe teenus",H2289&lt;[2]an!$M$37,S2289="kahepoolne vajaduspõhine",U2289&gt;=[2]an!$M$37,U2289&lt;=[2]an!$M$38,RANK(D2289,$D2289:$D2289)+COUNTIFS($D$2:D2289,D2289,$F$2:F2289,F2289)-1&gt;1),"",
IF(AND(F2289="Peretoe teenus",H2289&lt;[2]an!$M$37,S2289="kahepoolne vajaduspõhine",U2289&gt;[2]an!$M$38,RANK(D2289,$D2289:$D2289)+COUNTIFS($D$2:D2289,D2289,$F$2:F2289,F2289)-1=1),X2289,
IF(AND(F2289="Peretoe teenus",H2289&lt;[2]an!$M$37,S2289="kahepoolne vajaduspõhine",U2289&gt;[2]an!$M$38,RANK(D2289,$D2289:$D2289)+COUNTIFS($D$2:D2289,D2289,$F$2:F2289,F2289)-1&gt;1),"",X2289*W2289)))))))))))))),"")</f>
        <v/>
      </c>
      <c r="Z2289" s="18" t="str">
        <f t="shared" si="106"/>
        <v/>
      </c>
      <c r="AA2289" s="19" t="str">
        <f>IFERROR(VLOOKUP(E2289,[2]an!$A$3:$B$81,2,FALSE),"")</f>
        <v/>
      </c>
      <c r="AB2289" s="19" t="str">
        <f>IFERROR(VLOOKUP(AA2289,[2]an!$C$2:$D$16,2,FALSE),"")</f>
        <v/>
      </c>
      <c r="AC2289" s="20"/>
      <c r="AD2289" s="21" t="str">
        <f>IF(A2289=[2]an!$F$36,VLOOKUP([2]an!$F$36,[2]an!$F$36:$H$36,3,FALSE),IF(A2289=[2]an!$F$35,VLOOKUP([2]an!$F$35,[2]an!$F$35:$H$35,3,FALSE),IF(A2289=[2]an!$F$33,VLOOKUP([2]an!$F$33,[2]an!$F$33:$H$33,3,FALSE),IF(A2289=[2]an!$F$31,VLOOKUP([2]an!$F$31,[2]an!$F$31:$H$31,3,FALSE),""))))</f>
        <v/>
      </c>
    </row>
    <row r="2290" spans="6:30" x14ac:dyDescent="0.2">
      <c r="F2290" s="10"/>
      <c r="G2290" s="8" t="str">
        <f t="shared" si="107"/>
        <v/>
      </c>
      <c r="H2290" s="13"/>
      <c r="K2290" s="13"/>
      <c r="L2290" s="10"/>
      <c r="M2290" s="10"/>
      <c r="S2290" s="8" t="str">
        <f>IFERROR(VLOOKUP(D2290,[1]peretoe_teenus!$A$2:$L$2000,5,FALSE),"")</f>
        <v/>
      </c>
      <c r="U2290" s="13"/>
      <c r="V2290" s="15" t="str" cm="1">
        <f t="array" ref="V2290">IFERROR(IF(AND(F2290="Tugigrupp",RANK(K2290,$K2290:$K2290)+COUNTIFS($K$2:K2290,K2290,$L$2:L2290,L2290,$M$2:M2290,M2290,$I$2:I2290,I2290,$G$2:G2290,G2290,$F$2:F2290,F2290)-1=1),SUMPRODUCT(($F$2:$F$4154=F2290)*($G$2:$G$4154=G2290)*($K$2:$K$4154=K2290)*($I$2:$I$4154=I2290)*($L$2:$L$4154=L2290)*($M$2:$M$4154=M2290)),""),"")</f>
        <v/>
      </c>
      <c r="W2290" s="15" t="str">
        <f t="shared" si="105"/>
        <v/>
      </c>
      <c r="X2290" s="16" t="str">
        <f>IF(AND(A2290=[2]an!$G$38,F2290=[2]an!$E$40),[2]an!$G$40,IF(AND(A2290=[2]an!$G$38,F2290=[2]an!$E$41),[2]an!$G$41,IF(AND(A2290=[2]an!$G$38,F2290=[2]an!$E$39,H2290&gt;=[2]an!$M$37),[2]an!$G$39,
IF(AND(A2290=[2]an!$G$38,F2290=[2]an!$E$39,H2290&lt;[2]an!$M$37,S2290="kahepoolne vajaduspõhine",U2290=""),[2]an!$M$40,
IF(AND(A2290=[2]an!$G$38,F2290=[2]an!$E$39,H2290&lt;[2]an!$M$37,S2290="kahepoolne vajaduspõhine",U2290&lt;&gt;""),[2]an!$G$39,
IF(AND(A2290=[2]an!$G$38,F2290=[2]an!$E$39,H2290&lt;[2]an!$M$37,S2290&lt;&gt;"kahepoolne vajaduspõhine"),[2]an!$G$39,
IF(AND(A2290=[2]an!$G$38,F2290=[2]an!$E$42),[2]an!$G$42,
IF(AND(A2290=[2]an!$H$38,F2290=[2]an!$E$40),[2]an!$H$40,IF(AND(A2290=[2]an!$H$38,F2290=[2]an!$E$41),[2]an!$H$41,IF(AND(A2290=[2]an!$H$38,F2290=[2]an!$E$39,H2290&gt;=[2]an!$M$37),[2]an!$H$39,
IF(AND(A2290=[2]an!$H$38,F2290=[2]an!$E$39,H2290&lt;[2]an!$M$37,S2290="kahepoolne vajaduspõhine",U2290=""),[2]an!$M$40,
IF(AND(A2290=[2]an!$H$38,F2290=[2]an!$E$39,H2290&lt;[2]an!$M$37,S2290="kahepoolne vajaduspõhine",U2290&lt;&gt;""),[2]an!$H$39,
IF(AND(A2290=[2]an!$H$38,F2290=[2]an!$E$39,H2290&lt;[2]an!$M$37,S2290&lt;&gt;"kahepoolne vajaduspõhine"),[2]an!$H$39,
IF(AND(A2290=[2]an!$H$38,F2290=[2]an!$E$42),[2]an!$H$42,
IF(AND(A2290=[2]an!$I$38,F2290=[2]an!$E$40),[2]an!$I$40,IF(AND(A2290=[2]an!$I$38,F2290=[2]an!$E$41),[2]an!$I$41,IF(AND(A2290=[2]an!$I$38,F2290=[2]an!$E$39,H2290&gt;=[2]an!$M$37),[2]an!$I$39,
IF(AND(A2290=[2]an!$I$38,F2290=[2]an!$E$39,H2290&lt;[2]an!$M$37,S2290="kahepoolne vajaduspõhine",U2290=""),[2]an!$M$40,
IF(AND(A2290=[2]an!$I$38,F2290=[2]an!$E$39,H2290&lt;[2]an!$M$37,S2290="kahepoolne vajaduspõhine",U2290&lt;&gt;""),[2]an!$I$39,
IF(AND(A2290=[2]an!$I$38,F2290=[2]an!$E$39,H2290&lt;[2]an!$M$37,S2290&lt;&gt;"kahepoolne vajaduspõhine"),[2]an!$I$39,
IF(AND(A2290=[2]an!$I$38,F2290=[2]an!$E$42),[2]an!$I$42,
IF(AND(A2290=[2]an!$J$38,F2290=[2]an!$E$40),[2]an!$J$40,IF(AND(A2290=[2]an!$J$38,F2290=[2]an!$E$41),[2]an!$J$41,IF(AND(A2290=[2]an!$J$38,F2290=[2]an!$E$39,H2290&gt;=[2]an!$M$37),[2]an!$J$39,
IF(AND(A2290=[2]an!$J$38,F2290=[2]an!$E$39,H2290&lt;[2]an!$M$37,S2290="kahepoolne vajaduspõhine",U2290=""),[2]an!$M$40,
IF(AND(A2290=[2]an!$J$38,F2290=[2]an!$E$39,H2290&lt;[2]an!$M$37,S2290="kahepoolne vajaduspõhine",U2290&lt;&gt;""),[2]an!$J$39,
IF(AND(A2290=[2]an!$J$38,F2290=[2]an!$E$39,H2290&lt;[2]an!$M$37,S2290&lt;&gt;"kahepoolne vajaduspõhine"),[2]an!$J$39,
IF(AND(A2290=[2]an!$J$38,F2290=[2]an!$E$42),[2]an!$J$42,""))))))))))))))))))))))))))))</f>
        <v/>
      </c>
      <c r="Y2290" s="17" t="str">
        <f>IFERROR(IF(F2290="Tugigrupp",0,
IF(AND(F2290="Peretoe teenus",H2290&gt;=[2]an!$M$37,RANK(D2290,$D2290:$D2290)+COUNTIFS($D$2:D2290,D2290,$F$2:F2290,F2290)-1&gt;1),"",
IF(AND(F2290="Peretoe teenus",H2290&gt;=[2]an!$M$37,RANK(D2290,$D2290:$D2290)+COUNTIFS($D$2:D2290,D2290,$F$2:F2290,F2290)-1=1,MONTH(H2290)=MONTH(K2290)=TRUE,YEAR(H2290)=YEAR(K2290)=TRUE),((EOMONTH(H2290,0)-H2290+1)*X2290)/DAY(EOMONTH(H2290,0)),
IF(AND(F2290="Peretoe teenus",H2290&gt;=[2]an!$M$37,RANK(D2290,$D2290:$D2290)+COUNTIFS($D$2:D2290,D2290,$F$2:F2290,F2290)-1=1),X2290,
IF(AND(F2290="Peretoe teenus",H2290&lt;[2]an!$M$37,S2290&lt;&gt;"kahepoolne vajaduspõhine",RANK(D2290,$D2290:$D2290)+COUNTIFS($D$2:D2290,D2290,$F$2:F2290,F2290)-1=1),X2290,
IF(AND(F2290="Peretoe teenus",H2290&lt;[2]an!$M$37,S2290&lt;&gt;"kahepoolne vajaduspõhine",RANK(D2290,$D2290:$D2290)+COUNTIFS($D$2:D2290,D2290,$F$2:F2290,F2290)-1&gt;1),"",
IF(AND(F2290="Peretoe teenus",H2290&lt;[2]an!$M$37,S2290="kahepoolne vajaduspõhine",U2290="",RANK(D2290,$D2290:$D2290)+COUNTIFS($D$2:D2290,D2290,$F$2:F2290,F2290)-1=1),X2290,
IF(AND(F2290="Peretoe teenus",H2290&lt;[2]an!$M$37,S2290="kahepoolne vajaduspõhine",U2290="",RANK(D2290,$D2290:$D2290)+COUNTIFS($D$2:D2290,D2290,$F$2:F2290,F2290)-1&gt;1),"",
IF(AND(F2290="Peretoe teenus",H2290&lt;[2]an!$M$37,S2290="kahepoolne vajaduspõhine",U2290&lt;[2]an!$M$37,RANK(D2290,$D2290:$D2290)+COUNTIFS($D$2:D2290,D2290,$F$2:F2290,F2290)-1=1),X2290,
IF(AND(F2290="Peretoe teenus",H2290&lt;[2]an!$M$37,S2290="kahepoolne vajaduspõhine",U2290&lt;[2]an!$M$37,RANK(D2290,$D2290:$D2290)+COUNTIFS($D$2:D2290,D2290,$F$2:F2290,F2290)-1&gt;1),"",
IF(AND(F2290="Peretoe teenus",H2290&lt;[2]an!$M$37,S2290="kahepoolne vajaduspõhine",U2290&gt;=[2]an!$M$37,U2290&lt;=[2]an!$M$38,RANK(D2290,$D2290:$D2290)+COUNTIFS($D$2:D2290,D2290,$F$2:F2290,F2290)-1=1),
((EOMONTH(U2290,0)-U2290+1)*X2290)/DAY(EOMONTH(U2290,0))+(DAY(U2290)-1)*100/DAY(EOMONTH(U2290,0)),
IF(AND(F2290="Peretoe teenus",H2290&lt;[2]an!$M$37,S2290="kahepoolne vajaduspõhine",U2290&gt;=[2]an!$M$37,U2290&lt;=[2]an!$M$38,RANK(D2290,$D2290:$D2290)+COUNTIFS($D$2:D2290,D2290,$F$2:F2290,F2290)-1&gt;1),"",
IF(AND(F2290="Peretoe teenus",H2290&lt;[2]an!$M$37,S2290="kahepoolne vajaduspõhine",U2290&gt;[2]an!$M$38,RANK(D2290,$D2290:$D2290)+COUNTIFS($D$2:D2290,D2290,$F$2:F2290,F2290)-1=1),X2290,
IF(AND(F2290="Peretoe teenus",H2290&lt;[2]an!$M$37,S2290="kahepoolne vajaduspõhine",U2290&gt;[2]an!$M$38,RANK(D2290,$D2290:$D2290)+COUNTIFS($D$2:D2290,D2290,$F$2:F2290,F2290)-1&gt;1),"",X2290*W2290)))))))))))))),"")</f>
        <v/>
      </c>
      <c r="Z2290" s="18" t="str">
        <f t="shared" si="106"/>
        <v/>
      </c>
      <c r="AA2290" s="19" t="str">
        <f>IFERROR(VLOOKUP(E2290,[2]an!$A$3:$B$81,2,FALSE),"")</f>
        <v/>
      </c>
      <c r="AB2290" s="19" t="str">
        <f>IFERROR(VLOOKUP(AA2290,[2]an!$C$2:$D$16,2,FALSE),"")</f>
        <v/>
      </c>
      <c r="AC2290" s="20"/>
      <c r="AD2290" s="21" t="str">
        <f>IF(A2290=[2]an!$F$36,VLOOKUP([2]an!$F$36,[2]an!$F$36:$H$36,3,FALSE),IF(A2290=[2]an!$F$35,VLOOKUP([2]an!$F$35,[2]an!$F$35:$H$35,3,FALSE),IF(A2290=[2]an!$F$33,VLOOKUP([2]an!$F$33,[2]an!$F$33:$H$33,3,FALSE),IF(A2290=[2]an!$F$31,VLOOKUP([2]an!$F$31,[2]an!$F$31:$H$31,3,FALSE),""))))</f>
        <v/>
      </c>
    </row>
    <row r="2291" spans="6:30" x14ac:dyDescent="0.2">
      <c r="F2291" s="10"/>
      <c r="G2291" s="8" t="str">
        <f t="shared" si="107"/>
        <v/>
      </c>
      <c r="H2291" s="13"/>
      <c r="K2291" s="13"/>
      <c r="L2291" s="10"/>
      <c r="M2291" s="10"/>
      <c r="S2291" s="8" t="str">
        <f>IFERROR(VLOOKUP(D2291,[1]peretoe_teenus!$A$2:$L$2000,5,FALSE),"")</f>
        <v/>
      </c>
      <c r="U2291" s="13"/>
      <c r="V2291" s="15" t="str" cm="1">
        <f t="array" ref="V2291">IFERROR(IF(AND(F2291="Tugigrupp",RANK(K2291,$K2291:$K2291)+COUNTIFS($K$2:K2291,K2291,$L$2:L2291,L2291,$M$2:M2291,M2291,$I$2:I2291,I2291,$G$2:G2291,G2291,$F$2:F2291,F2291)-1=1),SUMPRODUCT(($F$2:$F$4154=F2291)*($G$2:$G$4154=G2291)*($K$2:$K$4154=K2291)*($I$2:$I$4154=I2291)*($L$2:$L$4154=L2291)*($M$2:$M$4154=M2291)),""),"")</f>
        <v/>
      </c>
      <c r="W2291" s="15" t="str">
        <f t="shared" si="105"/>
        <v/>
      </c>
      <c r="X2291" s="16" t="str">
        <f>IF(AND(A2291=[2]an!$G$38,F2291=[2]an!$E$40),[2]an!$G$40,IF(AND(A2291=[2]an!$G$38,F2291=[2]an!$E$41),[2]an!$G$41,IF(AND(A2291=[2]an!$G$38,F2291=[2]an!$E$39,H2291&gt;=[2]an!$M$37),[2]an!$G$39,
IF(AND(A2291=[2]an!$G$38,F2291=[2]an!$E$39,H2291&lt;[2]an!$M$37,S2291="kahepoolne vajaduspõhine",U2291=""),[2]an!$M$40,
IF(AND(A2291=[2]an!$G$38,F2291=[2]an!$E$39,H2291&lt;[2]an!$M$37,S2291="kahepoolne vajaduspõhine",U2291&lt;&gt;""),[2]an!$G$39,
IF(AND(A2291=[2]an!$G$38,F2291=[2]an!$E$39,H2291&lt;[2]an!$M$37,S2291&lt;&gt;"kahepoolne vajaduspõhine"),[2]an!$G$39,
IF(AND(A2291=[2]an!$G$38,F2291=[2]an!$E$42),[2]an!$G$42,
IF(AND(A2291=[2]an!$H$38,F2291=[2]an!$E$40),[2]an!$H$40,IF(AND(A2291=[2]an!$H$38,F2291=[2]an!$E$41),[2]an!$H$41,IF(AND(A2291=[2]an!$H$38,F2291=[2]an!$E$39,H2291&gt;=[2]an!$M$37),[2]an!$H$39,
IF(AND(A2291=[2]an!$H$38,F2291=[2]an!$E$39,H2291&lt;[2]an!$M$37,S2291="kahepoolne vajaduspõhine",U2291=""),[2]an!$M$40,
IF(AND(A2291=[2]an!$H$38,F2291=[2]an!$E$39,H2291&lt;[2]an!$M$37,S2291="kahepoolne vajaduspõhine",U2291&lt;&gt;""),[2]an!$H$39,
IF(AND(A2291=[2]an!$H$38,F2291=[2]an!$E$39,H2291&lt;[2]an!$M$37,S2291&lt;&gt;"kahepoolne vajaduspõhine"),[2]an!$H$39,
IF(AND(A2291=[2]an!$H$38,F2291=[2]an!$E$42),[2]an!$H$42,
IF(AND(A2291=[2]an!$I$38,F2291=[2]an!$E$40),[2]an!$I$40,IF(AND(A2291=[2]an!$I$38,F2291=[2]an!$E$41),[2]an!$I$41,IF(AND(A2291=[2]an!$I$38,F2291=[2]an!$E$39,H2291&gt;=[2]an!$M$37),[2]an!$I$39,
IF(AND(A2291=[2]an!$I$38,F2291=[2]an!$E$39,H2291&lt;[2]an!$M$37,S2291="kahepoolne vajaduspõhine",U2291=""),[2]an!$M$40,
IF(AND(A2291=[2]an!$I$38,F2291=[2]an!$E$39,H2291&lt;[2]an!$M$37,S2291="kahepoolne vajaduspõhine",U2291&lt;&gt;""),[2]an!$I$39,
IF(AND(A2291=[2]an!$I$38,F2291=[2]an!$E$39,H2291&lt;[2]an!$M$37,S2291&lt;&gt;"kahepoolne vajaduspõhine"),[2]an!$I$39,
IF(AND(A2291=[2]an!$I$38,F2291=[2]an!$E$42),[2]an!$I$42,
IF(AND(A2291=[2]an!$J$38,F2291=[2]an!$E$40),[2]an!$J$40,IF(AND(A2291=[2]an!$J$38,F2291=[2]an!$E$41),[2]an!$J$41,IF(AND(A2291=[2]an!$J$38,F2291=[2]an!$E$39,H2291&gt;=[2]an!$M$37),[2]an!$J$39,
IF(AND(A2291=[2]an!$J$38,F2291=[2]an!$E$39,H2291&lt;[2]an!$M$37,S2291="kahepoolne vajaduspõhine",U2291=""),[2]an!$M$40,
IF(AND(A2291=[2]an!$J$38,F2291=[2]an!$E$39,H2291&lt;[2]an!$M$37,S2291="kahepoolne vajaduspõhine",U2291&lt;&gt;""),[2]an!$J$39,
IF(AND(A2291=[2]an!$J$38,F2291=[2]an!$E$39,H2291&lt;[2]an!$M$37,S2291&lt;&gt;"kahepoolne vajaduspõhine"),[2]an!$J$39,
IF(AND(A2291=[2]an!$J$38,F2291=[2]an!$E$42),[2]an!$J$42,""))))))))))))))))))))))))))))</f>
        <v/>
      </c>
      <c r="Y2291" s="17" t="str">
        <f>IFERROR(IF(F2291="Tugigrupp",0,
IF(AND(F2291="Peretoe teenus",H2291&gt;=[2]an!$M$37,RANK(D2291,$D2291:$D2291)+COUNTIFS($D$2:D2291,D2291,$F$2:F2291,F2291)-1&gt;1),"",
IF(AND(F2291="Peretoe teenus",H2291&gt;=[2]an!$M$37,RANK(D2291,$D2291:$D2291)+COUNTIFS($D$2:D2291,D2291,$F$2:F2291,F2291)-1=1,MONTH(H2291)=MONTH(K2291)=TRUE,YEAR(H2291)=YEAR(K2291)=TRUE),((EOMONTH(H2291,0)-H2291+1)*X2291)/DAY(EOMONTH(H2291,0)),
IF(AND(F2291="Peretoe teenus",H2291&gt;=[2]an!$M$37,RANK(D2291,$D2291:$D2291)+COUNTIFS($D$2:D2291,D2291,$F$2:F2291,F2291)-1=1),X2291,
IF(AND(F2291="Peretoe teenus",H2291&lt;[2]an!$M$37,S2291&lt;&gt;"kahepoolne vajaduspõhine",RANK(D2291,$D2291:$D2291)+COUNTIFS($D$2:D2291,D2291,$F$2:F2291,F2291)-1=1),X2291,
IF(AND(F2291="Peretoe teenus",H2291&lt;[2]an!$M$37,S2291&lt;&gt;"kahepoolne vajaduspõhine",RANK(D2291,$D2291:$D2291)+COUNTIFS($D$2:D2291,D2291,$F$2:F2291,F2291)-1&gt;1),"",
IF(AND(F2291="Peretoe teenus",H2291&lt;[2]an!$M$37,S2291="kahepoolne vajaduspõhine",U2291="",RANK(D2291,$D2291:$D2291)+COUNTIFS($D$2:D2291,D2291,$F$2:F2291,F2291)-1=1),X2291,
IF(AND(F2291="Peretoe teenus",H2291&lt;[2]an!$M$37,S2291="kahepoolne vajaduspõhine",U2291="",RANK(D2291,$D2291:$D2291)+COUNTIFS($D$2:D2291,D2291,$F$2:F2291,F2291)-1&gt;1),"",
IF(AND(F2291="Peretoe teenus",H2291&lt;[2]an!$M$37,S2291="kahepoolne vajaduspõhine",U2291&lt;[2]an!$M$37,RANK(D2291,$D2291:$D2291)+COUNTIFS($D$2:D2291,D2291,$F$2:F2291,F2291)-1=1),X2291,
IF(AND(F2291="Peretoe teenus",H2291&lt;[2]an!$M$37,S2291="kahepoolne vajaduspõhine",U2291&lt;[2]an!$M$37,RANK(D2291,$D2291:$D2291)+COUNTIFS($D$2:D2291,D2291,$F$2:F2291,F2291)-1&gt;1),"",
IF(AND(F2291="Peretoe teenus",H2291&lt;[2]an!$M$37,S2291="kahepoolne vajaduspõhine",U2291&gt;=[2]an!$M$37,U2291&lt;=[2]an!$M$38,RANK(D2291,$D2291:$D2291)+COUNTIFS($D$2:D2291,D2291,$F$2:F2291,F2291)-1=1),
((EOMONTH(U2291,0)-U2291+1)*X2291)/DAY(EOMONTH(U2291,0))+(DAY(U2291)-1)*100/DAY(EOMONTH(U2291,0)),
IF(AND(F2291="Peretoe teenus",H2291&lt;[2]an!$M$37,S2291="kahepoolne vajaduspõhine",U2291&gt;=[2]an!$M$37,U2291&lt;=[2]an!$M$38,RANK(D2291,$D2291:$D2291)+COUNTIFS($D$2:D2291,D2291,$F$2:F2291,F2291)-1&gt;1),"",
IF(AND(F2291="Peretoe teenus",H2291&lt;[2]an!$M$37,S2291="kahepoolne vajaduspõhine",U2291&gt;[2]an!$M$38,RANK(D2291,$D2291:$D2291)+COUNTIFS($D$2:D2291,D2291,$F$2:F2291,F2291)-1=1),X2291,
IF(AND(F2291="Peretoe teenus",H2291&lt;[2]an!$M$37,S2291="kahepoolne vajaduspõhine",U2291&gt;[2]an!$M$38,RANK(D2291,$D2291:$D2291)+COUNTIFS($D$2:D2291,D2291,$F$2:F2291,F2291)-1&gt;1),"",X2291*W2291)))))))))))))),"")</f>
        <v/>
      </c>
      <c r="Z2291" s="18" t="str">
        <f t="shared" si="106"/>
        <v/>
      </c>
      <c r="AA2291" s="19" t="str">
        <f>IFERROR(VLOOKUP(E2291,[2]an!$A$3:$B$81,2,FALSE),"")</f>
        <v/>
      </c>
      <c r="AB2291" s="19" t="str">
        <f>IFERROR(VLOOKUP(AA2291,[2]an!$C$2:$D$16,2,FALSE),"")</f>
        <v/>
      </c>
      <c r="AC2291" s="20"/>
      <c r="AD2291" s="21" t="str">
        <f>IF(A2291=[2]an!$F$36,VLOOKUP([2]an!$F$36,[2]an!$F$36:$H$36,3,FALSE),IF(A2291=[2]an!$F$35,VLOOKUP([2]an!$F$35,[2]an!$F$35:$H$35,3,FALSE),IF(A2291=[2]an!$F$33,VLOOKUP([2]an!$F$33,[2]an!$F$33:$H$33,3,FALSE),IF(A2291=[2]an!$F$31,VLOOKUP([2]an!$F$31,[2]an!$F$31:$H$31,3,FALSE),""))))</f>
        <v/>
      </c>
    </row>
    <row r="2292" spans="6:30" x14ac:dyDescent="0.2">
      <c r="F2292" s="10"/>
      <c r="G2292" s="8" t="str">
        <f t="shared" si="107"/>
        <v/>
      </c>
      <c r="H2292" s="13"/>
      <c r="K2292" s="13"/>
      <c r="L2292" s="10"/>
      <c r="M2292" s="10"/>
      <c r="S2292" s="8" t="str">
        <f>IFERROR(VLOOKUP(D2292,[1]peretoe_teenus!$A$2:$L$2000,5,FALSE),"")</f>
        <v/>
      </c>
      <c r="U2292" s="13"/>
      <c r="V2292" s="15" t="str" cm="1">
        <f t="array" ref="V2292">IFERROR(IF(AND(F2292="Tugigrupp",RANK(K2292,$K2292:$K2292)+COUNTIFS($K$2:K2292,K2292,$L$2:L2292,L2292,$M$2:M2292,M2292,$I$2:I2292,I2292,$G$2:G2292,G2292,$F$2:F2292,F2292)-1=1),SUMPRODUCT(($F$2:$F$4154=F2292)*($G$2:$G$4154=G2292)*($K$2:$K$4154=K2292)*($I$2:$I$4154=I2292)*($L$2:$L$4154=L2292)*($M$2:$M$4154=M2292)),""),"")</f>
        <v/>
      </c>
      <c r="W2292" s="15" t="str">
        <f t="shared" si="105"/>
        <v/>
      </c>
      <c r="X2292" s="16" t="str">
        <f>IF(AND(A2292=[2]an!$G$38,F2292=[2]an!$E$40),[2]an!$G$40,IF(AND(A2292=[2]an!$G$38,F2292=[2]an!$E$41),[2]an!$G$41,IF(AND(A2292=[2]an!$G$38,F2292=[2]an!$E$39,H2292&gt;=[2]an!$M$37),[2]an!$G$39,
IF(AND(A2292=[2]an!$G$38,F2292=[2]an!$E$39,H2292&lt;[2]an!$M$37,S2292="kahepoolne vajaduspõhine",U2292=""),[2]an!$M$40,
IF(AND(A2292=[2]an!$G$38,F2292=[2]an!$E$39,H2292&lt;[2]an!$M$37,S2292="kahepoolne vajaduspõhine",U2292&lt;&gt;""),[2]an!$G$39,
IF(AND(A2292=[2]an!$G$38,F2292=[2]an!$E$39,H2292&lt;[2]an!$M$37,S2292&lt;&gt;"kahepoolne vajaduspõhine"),[2]an!$G$39,
IF(AND(A2292=[2]an!$G$38,F2292=[2]an!$E$42),[2]an!$G$42,
IF(AND(A2292=[2]an!$H$38,F2292=[2]an!$E$40),[2]an!$H$40,IF(AND(A2292=[2]an!$H$38,F2292=[2]an!$E$41),[2]an!$H$41,IF(AND(A2292=[2]an!$H$38,F2292=[2]an!$E$39,H2292&gt;=[2]an!$M$37),[2]an!$H$39,
IF(AND(A2292=[2]an!$H$38,F2292=[2]an!$E$39,H2292&lt;[2]an!$M$37,S2292="kahepoolne vajaduspõhine",U2292=""),[2]an!$M$40,
IF(AND(A2292=[2]an!$H$38,F2292=[2]an!$E$39,H2292&lt;[2]an!$M$37,S2292="kahepoolne vajaduspõhine",U2292&lt;&gt;""),[2]an!$H$39,
IF(AND(A2292=[2]an!$H$38,F2292=[2]an!$E$39,H2292&lt;[2]an!$M$37,S2292&lt;&gt;"kahepoolne vajaduspõhine"),[2]an!$H$39,
IF(AND(A2292=[2]an!$H$38,F2292=[2]an!$E$42),[2]an!$H$42,
IF(AND(A2292=[2]an!$I$38,F2292=[2]an!$E$40),[2]an!$I$40,IF(AND(A2292=[2]an!$I$38,F2292=[2]an!$E$41),[2]an!$I$41,IF(AND(A2292=[2]an!$I$38,F2292=[2]an!$E$39,H2292&gt;=[2]an!$M$37),[2]an!$I$39,
IF(AND(A2292=[2]an!$I$38,F2292=[2]an!$E$39,H2292&lt;[2]an!$M$37,S2292="kahepoolne vajaduspõhine",U2292=""),[2]an!$M$40,
IF(AND(A2292=[2]an!$I$38,F2292=[2]an!$E$39,H2292&lt;[2]an!$M$37,S2292="kahepoolne vajaduspõhine",U2292&lt;&gt;""),[2]an!$I$39,
IF(AND(A2292=[2]an!$I$38,F2292=[2]an!$E$39,H2292&lt;[2]an!$M$37,S2292&lt;&gt;"kahepoolne vajaduspõhine"),[2]an!$I$39,
IF(AND(A2292=[2]an!$I$38,F2292=[2]an!$E$42),[2]an!$I$42,
IF(AND(A2292=[2]an!$J$38,F2292=[2]an!$E$40),[2]an!$J$40,IF(AND(A2292=[2]an!$J$38,F2292=[2]an!$E$41),[2]an!$J$41,IF(AND(A2292=[2]an!$J$38,F2292=[2]an!$E$39,H2292&gt;=[2]an!$M$37),[2]an!$J$39,
IF(AND(A2292=[2]an!$J$38,F2292=[2]an!$E$39,H2292&lt;[2]an!$M$37,S2292="kahepoolne vajaduspõhine",U2292=""),[2]an!$M$40,
IF(AND(A2292=[2]an!$J$38,F2292=[2]an!$E$39,H2292&lt;[2]an!$M$37,S2292="kahepoolne vajaduspõhine",U2292&lt;&gt;""),[2]an!$J$39,
IF(AND(A2292=[2]an!$J$38,F2292=[2]an!$E$39,H2292&lt;[2]an!$M$37,S2292&lt;&gt;"kahepoolne vajaduspõhine"),[2]an!$J$39,
IF(AND(A2292=[2]an!$J$38,F2292=[2]an!$E$42),[2]an!$J$42,""))))))))))))))))))))))))))))</f>
        <v/>
      </c>
      <c r="Y2292" s="17" t="str">
        <f>IFERROR(IF(F2292="Tugigrupp",0,
IF(AND(F2292="Peretoe teenus",H2292&gt;=[2]an!$M$37,RANK(D2292,$D2292:$D2292)+COUNTIFS($D$2:D2292,D2292,$F$2:F2292,F2292)-1&gt;1),"",
IF(AND(F2292="Peretoe teenus",H2292&gt;=[2]an!$M$37,RANK(D2292,$D2292:$D2292)+COUNTIFS($D$2:D2292,D2292,$F$2:F2292,F2292)-1=1,MONTH(H2292)=MONTH(K2292)=TRUE,YEAR(H2292)=YEAR(K2292)=TRUE),((EOMONTH(H2292,0)-H2292+1)*X2292)/DAY(EOMONTH(H2292,0)),
IF(AND(F2292="Peretoe teenus",H2292&gt;=[2]an!$M$37,RANK(D2292,$D2292:$D2292)+COUNTIFS($D$2:D2292,D2292,$F$2:F2292,F2292)-1=1),X2292,
IF(AND(F2292="Peretoe teenus",H2292&lt;[2]an!$M$37,S2292&lt;&gt;"kahepoolne vajaduspõhine",RANK(D2292,$D2292:$D2292)+COUNTIFS($D$2:D2292,D2292,$F$2:F2292,F2292)-1=1),X2292,
IF(AND(F2292="Peretoe teenus",H2292&lt;[2]an!$M$37,S2292&lt;&gt;"kahepoolne vajaduspõhine",RANK(D2292,$D2292:$D2292)+COUNTIFS($D$2:D2292,D2292,$F$2:F2292,F2292)-1&gt;1),"",
IF(AND(F2292="Peretoe teenus",H2292&lt;[2]an!$M$37,S2292="kahepoolne vajaduspõhine",U2292="",RANK(D2292,$D2292:$D2292)+COUNTIFS($D$2:D2292,D2292,$F$2:F2292,F2292)-1=1),X2292,
IF(AND(F2292="Peretoe teenus",H2292&lt;[2]an!$M$37,S2292="kahepoolne vajaduspõhine",U2292="",RANK(D2292,$D2292:$D2292)+COUNTIFS($D$2:D2292,D2292,$F$2:F2292,F2292)-1&gt;1),"",
IF(AND(F2292="Peretoe teenus",H2292&lt;[2]an!$M$37,S2292="kahepoolne vajaduspõhine",U2292&lt;[2]an!$M$37,RANK(D2292,$D2292:$D2292)+COUNTIFS($D$2:D2292,D2292,$F$2:F2292,F2292)-1=1),X2292,
IF(AND(F2292="Peretoe teenus",H2292&lt;[2]an!$M$37,S2292="kahepoolne vajaduspõhine",U2292&lt;[2]an!$M$37,RANK(D2292,$D2292:$D2292)+COUNTIFS($D$2:D2292,D2292,$F$2:F2292,F2292)-1&gt;1),"",
IF(AND(F2292="Peretoe teenus",H2292&lt;[2]an!$M$37,S2292="kahepoolne vajaduspõhine",U2292&gt;=[2]an!$M$37,U2292&lt;=[2]an!$M$38,RANK(D2292,$D2292:$D2292)+COUNTIFS($D$2:D2292,D2292,$F$2:F2292,F2292)-1=1),
((EOMONTH(U2292,0)-U2292+1)*X2292)/DAY(EOMONTH(U2292,0))+(DAY(U2292)-1)*100/DAY(EOMONTH(U2292,0)),
IF(AND(F2292="Peretoe teenus",H2292&lt;[2]an!$M$37,S2292="kahepoolne vajaduspõhine",U2292&gt;=[2]an!$M$37,U2292&lt;=[2]an!$M$38,RANK(D2292,$D2292:$D2292)+COUNTIFS($D$2:D2292,D2292,$F$2:F2292,F2292)-1&gt;1),"",
IF(AND(F2292="Peretoe teenus",H2292&lt;[2]an!$M$37,S2292="kahepoolne vajaduspõhine",U2292&gt;[2]an!$M$38,RANK(D2292,$D2292:$D2292)+COUNTIFS($D$2:D2292,D2292,$F$2:F2292,F2292)-1=1),X2292,
IF(AND(F2292="Peretoe teenus",H2292&lt;[2]an!$M$37,S2292="kahepoolne vajaduspõhine",U2292&gt;[2]an!$M$38,RANK(D2292,$D2292:$D2292)+COUNTIFS($D$2:D2292,D2292,$F$2:F2292,F2292)-1&gt;1),"",X2292*W2292)))))))))))))),"")</f>
        <v/>
      </c>
      <c r="Z2292" s="18" t="str">
        <f t="shared" si="106"/>
        <v/>
      </c>
      <c r="AA2292" s="19" t="str">
        <f>IFERROR(VLOOKUP(E2292,[2]an!$A$3:$B$81,2,FALSE),"")</f>
        <v/>
      </c>
      <c r="AB2292" s="19" t="str">
        <f>IFERROR(VLOOKUP(AA2292,[2]an!$C$2:$D$16,2,FALSE),"")</f>
        <v/>
      </c>
      <c r="AC2292" s="20"/>
      <c r="AD2292" s="21" t="str">
        <f>IF(A2292=[2]an!$F$36,VLOOKUP([2]an!$F$36,[2]an!$F$36:$H$36,3,FALSE),IF(A2292=[2]an!$F$35,VLOOKUP([2]an!$F$35,[2]an!$F$35:$H$35,3,FALSE),IF(A2292=[2]an!$F$33,VLOOKUP([2]an!$F$33,[2]an!$F$33:$H$33,3,FALSE),IF(A2292=[2]an!$F$31,VLOOKUP([2]an!$F$31,[2]an!$F$31:$H$31,3,FALSE),""))))</f>
        <v/>
      </c>
    </row>
    <row r="2293" spans="6:30" x14ac:dyDescent="0.2">
      <c r="F2293" s="10"/>
      <c r="G2293" s="8" t="str">
        <f t="shared" si="107"/>
        <v/>
      </c>
      <c r="H2293" s="13"/>
      <c r="K2293" s="13"/>
      <c r="L2293" s="10"/>
      <c r="M2293" s="10"/>
      <c r="S2293" s="8" t="str">
        <f>IFERROR(VLOOKUP(D2293,[1]peretoe_teenus!$A$2:$L$2000,5,FALSE),"")</f>
        <v/>
      </c>
      <c r="U2293" s="13"/>
      <c r="V2293" s="15" t="str" cm="1">
        <f t="array" ref="V2293">IFERROR(IF(AND(F2293="Tugigrupp",RANK(K2293,$K2293:$K2293)+COUNTIFS($K$2:K2293,K2293,$L$2:L2293,L2293,$M$2:M2293,M2293,$I$2:I2293,I2293,$G$2:G2293,G2293,$F$2:F2293,F2293)-1=1),SUMPRODUCT(($F$2:$F$4154=F2293)*($G$2:$G$4154=G2293)*($K$2:$K$4154=K2293)*($I$2:$I$4154=I2293)*($L$2:$L$4154=L2293)*($M$2:$M$4154=M2293)),""),"")</f>
        <v/>
      </c>
      <c r="W2293" s="15" t="str">
        <f t="shared" si="105"/>
        <v/>
      </c>
      <c r="X2293" s="16" t="str">
        <f>IF(AND(A2293=[2]an!$G$38,F2293=[2]an!$E$40),[2]an!$G$40,IF(AND(A2293=[2]an!$G$38,F2293=[2]an!$E$41),[2]an!$G$41,IF(AND(A2293=[2]an!$G$38,F2293=[2]an!$E$39,H2293&gt;=[2]an!$M$37),[2]an!$G$39,
IF(AND(A2293=[2]an!$G$38,F2293=[2]an!$E$39,H2293&lt;[2]an!$M$37,S2293="kahepoolne vajaduspõhine",U2293=""),[2]an!$M$40,
IF(AND(A2293=[2]an!$G$38,F2293=[2]an!$E$39,H2293&lt;[2]an!$M$37,S2293="kahepoolne vajaduspõhine",U2293&lt;&gt;""),[2]an!$G$39,
IF(AND(A2293=[2]an!$G$38,F2293=[2]an!$E$39,H2293&lt;[2]an!$M$37,S2293&lt;&gt;"kahepoolne vajaduspõhine"),[2]an!$G$39,
IF(AND(A2293=[2]an!$G$38,F2293=[2]an!$E$42),[2]an!$G$42,
IF(AND(A2293=[2]an!$H$38,F2293=[2]an!$E$40),[2]an!$H$40,IF(AND(A2293=[2]an!$H$38,F2293=[2]an!$E$41),[2]an!$H$41,IF(AND(A2293=[2]an!$H$38,F2293=[2]an!$E$39,H2293&gt;=[2]an!$M$37),[2]an!$H$39,
IF(AND(A2293=[2]an!$H$38,F2293=[2]an!$E$39,H2293&lt;[2]an!$M$37,S2293="kahepoolne vajaduspõhine",U2293=""),[2]an!$M$40,
IF(AND(A2293=[2]an!$H$38,F2293=[2]an!$E$39,H2293&lt;[2]an!$M$37,S2293="kahepoolne vajaduspõhine",U2293&lt;&gt;""),[2]an!$H$39,
IF(AND(A2293=[2]an!$H$38,F2293=[2]an!$E$39,H2293&lt;[2]an!$M$37,S2293&lt;&gt;"kahepoolne vajaduspõhine"),[2]an!$H$39,
IF(AND(A2293=[2]an!$H$38,F2293=[2]an!$E$42),[2]an!$H$42,
IF(AND(A2293=[2]an!$I$38,F2293=[2]an!$E$40),[2]an!$I$40,IF(AND(A2293=[2]an!$I$38,F2293=[2]an!$E$41),[2]an!$I$41,IF(AND(A2293=[2]an!$I$38,F2293=[2]an!$E$39,H2293&gt;=[2]an!$M$37),[2]an!$I$39,
IF(AND(A2293=[2]an!$I$38,F2293=[2]an!$E$39,H2293&lt;[2]an!$M$37,S2293="kahepoolne vajaduspõhine",U2293=""),[2]an!$M$40,
IF(AND(A2293=[2]an!$I$38,F2293=[2]an!$E$39,H2293&lt;[2]an!$M$37,S2293="kahepoolne vajaduspõhine",U2293&lt;&gt;""),[2]an!$I$39,
IF(AND(A2293=[2]an!$I$38,F2293=[2]an!$E$39,H2293&lt;[2]an!$M$37,S2293&lt;&gt;"kahepoolne vajaduspõhine"),[2]an!$I$39,
IF(AND(A2293=[2]an!$I$38,F2293=[2]an!$E$42),[2]an!$I$42,
IF(AND(A2293=[2]an!$J$38,F2293=[2]an!$E$40),[2]an!$J$40,IF(AND(A2293=[2]an!$J$38,F2293=[2]an!$E$41),[2]an!$J$41,IF(AND(A2293=[2]an!$J$38,F2293=[2]an!$E$39,H2293&gt;=[2]an!$M$37),[2]an!$J$39,
IF(AND(A2293=[2]an!$J$38,F2293=[2]an!$E$39,H2293&lt;[2]an!$M$37,S2293="kahepoolne vajaduspõhine",U2293=""),[2]an!$M$40,
IF(AND(A2293=[2]an!$J$38,F2293=[2]an!$E$39,H2293&lt;[2]an!$M$37,S2293="kahepoolne vajaduspõhine",U2293&lt;&gt;""),[2]an!$J$39,
IF(AND(A2293=[2]an!$J$38,F2293=[2]an!$E$39,H2293&lt;[2]an!$M$37,S2293&lt;&gt;"kahepoolne vajaduspõhine"),[2]an!$J$39,
IF(AND(A2293=[2]an!$J$38,F2293=[2]an!$E$42),[2]an!$J$42,""))))))))))))))))))))))))))))</f>
        <v/>
      </c>
      <c r="Y2293" s="17" t="str">
        <f>IFERROR(IF(F2293="Tugigrupp",0,
IF(AND(F2293="Peretoe teenus",H2293&gt;=[2]an!$M$37,RANK(D2293,$D2293:$D2293)+COUNTIFS($D$2:D2293,D2293,$F$2:F2293,F2293)-1&gt;1),"",
IF(AND(F2293="Peretoe teenus",H2293&gt;=[2]an!$M$37,RANK(D2293,$D2293:$D2293)+COUNTIFS($D$2:D2293,D2293,$F$2:F2293,F2293)-1=1,MONTH(H2293)=MONTH(K2293)=TRUE,YEAR(H2293)=YEAR(K2293)=TRUE),((EOMONTH(H2293,0)-H2293+1)*X2293)/DAY(EOMONTH(H2293,0)),
IF(AND(F2293="Peretoe teenus",H2293&gt;=[2]an!$M$37,RANK(D2293,$D2293:$D2293)+COUNTIFS($D$2:D2293,D2293,$F$2:F2293,F2293)-1=1),X2293,
IF(AND(F2293="Peretoe teenus",H2293&lt;[2]an!$M$37,S2293&lt;&gt;"kahepoolne vajaduspõhine",RANK(D2293,$D2293:$D2293)+COUNTIFS($D$2:D2293,D2293,$F$2:F2293,F2293)-1=1),X2293,
IF(AND(F2293="Peretoe teenus",H2293&lt;[2]an!$M$37,S2293&lt;&gt;"kahepoolne vajaduspõhine",RANK(D2293,$D2293:$D2293)+COUNTIFS($D$2:D2293,D2293,$F$2:F2293,F2293)-1&gt;1),"",
IF(AND(F2293="Peretoe teenus",H2293&lt;[2]an!$M$37,S2293="kahepoolne vajaduspõhine",U2293="",RANK(D2293,$D2293:$D2293)+COUNTIFS($D$2:D2293,D2293,$F$2:F2293,F2293)-1=1),X2293,
IF(AND(F2293="Peretoe teenus",H2293&lt;[2]an!$M$37,S2293="kahepoolne vajaduspõhine",U2293="",RANK(D2293,$D2293:$D2293)+COUNTIFS($D$2:D2293,D2293,$F$2:F2293,F2293)-1&gt;1),"",
IF(AND(F2293="Peretoe teenus",H2293&lt;[2]an!$M$37,S2293="kahepoolne vajaduspõhine",U2293&lt;[2]an!$M$37,RANK(D2293,$D2293:$D2293)+COUNTIFS($D$2:D2293,D2293,$F$2:F2293,F2293)-1=1),X2293,
IF(AND(F2293="Peretoe teenus",H2293&lt;[2]an!$M$37,S2293="kahepoolne vajaduspõhine",U2293&lt;[2]an!$M$37,RANK(D2293,$D2293:$D2293)+COUNTIFS($D$2:D2293,D2293,$F$2:F2293,F2293)-1&gt;1),"",
IF(AND(F2293="Peretoe teenus",H2293&lt;[2]an!$M$37,S2293="kahepoolne vajaduspõhine",U2293&gt;=[2]an!$M$37,U2293&lt;=[2]an!$M$38,RANK(D2293,$D2293:$D2293)+COUNTIFS($D$2:D2293,D2293,$F$2:F2293,F2293)-1=1),
((EOMONTH(U2293,0)-U2293+1)*X2293)/DAY(EOMONTH(U2293,0))+(DAY(U2293)-1)*100/DAY(EOMONTH(U2293,0)),
IF(AND(F2293="Peretoe teenus",H2293&lt;[2]an!$M$37,S2293="kahepoolne vajaduspõhine",U2293&gt;=[2]an!$M$37,U2293&lt;=[2]an!$M$38,RANK(D2293,$D2293:$D2293)+COUNTIFS($D$2:D2293,D2293,$F$2:F2293,F2293)-1&gt;1),"",
IF(AND(F2293="Peretoe teenus",H2293&lt;[2]an!$M$37,S2293="kahepoolne vajaduspõhine",U2293&gt;[2]an!$M$38,RANK(D2293,$D2293:$D2293)+COUNTIFS($D$2:D2293,D2293,$F$2:F2293,F2293)-1=1),X2293,
IF(AND(F2293="Peretoe teenus",H2293&lt;[2]an!$M$37,S2293="kahepoolne vajaduspõhine",U2293&gt;[2]an!$M$38,RANK(D2293,$D2293:$D2293)+COUNTIFS($D$2:D2293,D2293,$F$2:F2293,F2293)-1&gt;1),"",X2293*W2293)))))))))))))),"")</f>
        <v/>
      </c>
      <c r="Z2293" s="18" t="str">
        <f t="shared" si="106"/>
        <v/>
      </c>
      <c r="AA2293" s="19" t="str">
        <f>IFERROR(VLOOKUP(E2293,[2]an!$A$3:$B$81,2,FALSE),"")</f>
        <v/>
      </c>
      <c r="AB2293" s="19" t="str">
        <f>IFERROR(VLOOKUP(AA2293,[2]an!$C$2:$D$16,2,FALSE),"")</f>
        <v/>
      </c>
      <c r="AC2293" s="20"/>
      <c r="AD2293" s="21" t="str">
        <f>IF(A2293=[2]an!$F$36,VLOOKUP([2]an!$F$36,[2]an!$F$36:$H$36,3,FALSE),IF(A2293=[2]an!$F$35,VLOOKUP([2]an!$F$35,[2]an!$F$35:$H$35,3,FALSE),IF(A2293=[2]an!$F$33,VLOOKUP([2]an!$F$33,[2]an!$F$33:$H$33,3,FALSE),IF(A2293=[2]an!$F$31,VLOOKUP([2]an!$F$31,[2]an!$F$31:$H$31,3,FALSE),""))))</f>
        <v/>
      </c>
    </row>
    <row r="2294" spans="6:30" x14ac:dyDescent="0.2">
      <c r="F2294" s="10"/>
      <c r="G2294" s="8" t="str">
        <f t="shared" si="107"/>
        <v/>
      </c>
      <c r="H2294" s="13"/>
      <c r="K2294" s="13"/>
      <c r="L2294" s="10"/>
      <c r="M2294" s="10"/>
      <c r="S2294" s="8" t="str">
        <f>IFERROR(VLOOKUP(D2294,[1]peretoe_teenus!$A$2:$L$2000,5,FALSE),"")</f>
        <v/>
      </c>
      <c r="U2294" s="13"/>
      <c r="V2294" s="15" t="str" cm="1">
        <f t="array" ref="V2294">IFERROR(IF(AND(F2294="Tugigrupp",RANK(K2294,$K2294:$K2294)+COUNTIFS($K$2:K2294,K2294,$L$2:L2294,L2294,$M$2:M2294,M2294,$I$2:I2294,I2294,$G$2:G2294,G2294,$F$2:F2294,F2294)-1=1),SUMPRODUCT(($F$2:$F$4154=F2294)*($G$2:$G$4154=G2294)*($K$2:$K$4154=K2294)*($I$2:$I$4154=I2294)*($L$2:$L$4154=L2294)*($M$2:$M$4154=M2294)),""),"")</f>
        <v/>
      </c>
      <c r="W2294" s="15" t="str">
        <f t="shared" si="105"/>
        <v/>
      </c>
      <c r="X2294" s="16" t="str">
        <f>IF(AND(A2294=[2]an!$G$38,F2294=[2]an!$E$40),[2]an!$G$40,IF(AND(A2294=[2]an!$G$38,F2294=[2]an!$E$41),[2]an!$G$41,IF(AND(A2294=[2]an!$G$38,F2294=[2]an!$E$39,H2294&gt;=[2]an!$M$37),[2]an!$G$39,
IF(AND(A2294=[2]an!$G$38,F2294=[2]an!$E$39,H2294&lt;[2]an!$M$37,S2294="kahepoolne vajaduspõhine",U2294=""),[2]an!$M$40,
IF(AND(A2294=[2]an!$G$38,F2294=[2]an!$E$39,H2294&lt;[2]an!$M$37,S2294="kahepoolne vajaduspõhine",U2294&lt;&gt;""),[2]an!$G$39,
IF(AND(A2294=[2]an!$G$38,F2294=[2]an!$E$39,H2294&lt;[2]an!$M$37,S2294&lt;&gt;"kahepoolne vajaduspõhine"),[2]an!$G$39,
IF(AND(A2294=[2]an!$G$38,F2294=[2]an!$E$42),[2]an!$G$42,
IF(AND(A2294=[2]an!$H$38,F2294=[2]an!$E$40),[2]an!$H$40,IF(AND(A2294=[2]an!$H$38,F2294=[2]an!$E$41),[2]an!$H$41,IF(AND(A2294=[2]an!$H$38,F2294=[2]an!$E$39,H2294&gt;=[2]an!$M$37),[2]an!$H$39,
IF(AND(A2294=[2]an!$H$38,F2294=[2]an!$E$39,H2294&lt;[2]an!$M$37,S2294="kahepoolne vajaduspõhine",U2294=""),[2]an!$M$40,
IF(AND(A2294=[2]an!$H$38,F2294=[2]an!$E$39,H2294&lt;[2]an!$M$37,S2294="kahepoolne vajaduspõhine",U2294&lt;&gt;""),[2]an!$H$39,
IF(AND(A2294=[2]an!$H$38,F2294=[2]an!$E$39,H2294&lt;[2]an!$M$37,S2294&lt;&gt;"kahepoolne vajaduspõhine"),[2]an!$H$39,
IF(AND(A2294=[2]an!$H$38,F2294=[2]an!$E$42),[2]an!$H$42,
IF(AND(A2294=[2]an!$I$38,F2294=[2]an!$E$40),[2]an!$I$40,IF(AND(A2294=[2]an!$I$38,F2294=[2]an!$E$41),[2]an!$I$41,IF(AND(A2294=[2]an!$I$38,F2294=[2]an!$E$39,H2294&gt;=[2]an!$M$37),[2]an!$I$39,
IF(AND(A2294=[2]an!$I$38,F2294=[2]an!$E$39,H2294&lt;[2]an!$M$37,S2294="kahepoolne vajaduspõhine",U2294=""),[2]an!$M$40,
IF(AND(A2294=[2]an!$I$38,F2294=[2]an!$E$39,H2294&lt;[2]an!$M$37,S2294="kahepoolne vajaduspõhine",U2294&lt;&gt;""),[2]an!$I$39,
IF(AND(A2294=[2]an!$I$38,F2294=[2]an!$E$39,H2294&lt;[2]an!$M$37,S2294&lt;&gt;"kahepoolne vajaduspõhine"),[2]an!$I$39,
IF(AND(A2294=[2]an!$I$38,F2294=[2]an!$E$42),[2]an!$I$42,
IF(AND(A2294=[2]an!$J$38,F2294=[2]an!$E$40),[2]an!$J$40,IF(AND(A2294=[2]an!$J$38,F2294=[2]an!$E$41),[2]an!$J$41,IF(AND(A2294=[2]an!$J$38,F2294=[2]an!$E$39,H2294&gt;=[2]an!$M$37),[2]an!$J$39,
IF(AND(A2294=[2]an!$J$38,F2294=[2]an!$E$39,H2294&lt;[2]an!$M$37,S2294="kahepoolne vajaduspõhine",U2294=""),[2]an!$M$40,
IF(AND(A2294=[2]an!$J$38,F2294=[2]an!$E$39,H2294&lt;[2]an!$M$37,S2294="kahepoolne vajaduspõhine",U2294&lt;&gt;""),[2]an!$J$39,
IF(AND(A2294=[2]an!$J$38,F2294=[2]an!$E$39,H2294&lt;[2]an!$M$37,S2294&lt;&gt;"kahepoolne vajaduspõhine"),[2]an!$J$39,
IF(AND(A2294=[2]an!$J$38,F2294=[2]an!$E$42),[2]an!$J$42,""))))))))))))))))))))))))))))</f>
        <v/>
      </c>
      <c r="Y2294" s="17" t="str">
        <f>IFERROR(IF(F2294="Tugigrupp",0,
IF(AND(F2294="Peretoe teenus",H2294&gt;=[2]an!$M$37,RANK(D2294,$D2294:$D2294)+COUNTIFS($D$2:D2294,D2294,$F$2:F2294,F2294)-1&gt;1),"",
IF(AND(F2294="Peretoe teenus",H2294&gt;=[2]an!$M$37,RANK(D2294,$D2294:$D2294)+COUNTIFS($D$2:D2294,D2294,$F$2:F2294,F2294)-1=1,MONTH(H2294)=MONTH(K2294)=TRUE,YEAR(H2294)=YEAR(K2294)=TRUE),((EOMONTH(H2294,0)-H2294+1)*X2294)/DAY(EOMONTH(H2294,0)),
IF(AND(F2294="Peretoe teenus",H2294&gt;=[2]an!$M$37,RANK(D2294,$D2294:$D2294)+COUNTIFS($D$2:D2294,D2294,$F$2:F2294,F2294)-1=1),X2294,
IF(AND(F2294="Peretoe teenus",H2294&lt;[2]an!$M$37,S2294&lt;&gt;"kahepoolne vajaduspõhine",RANK(D2294,$D2294:$D2294)+COUNTIFS($D$2:D2294,D2294,$F$2:F2294,F2294)-1=1),X2294,
IF(AND(F2294="Peretoe teenus",H2294&lt;[2]an!$M$37,S2294&lt;&gt;"kahepoolne vajaduspõhine",RANK(D2294,$D2294:$D2294)+COUNTIFS($D$2:D2294,D2294,$F$2:F2294,F2294)-1&gt;1),"",
IF(AND(F2294="Peretoe teenus",H2294&lt;[2]an!$M$37,S2294="kahepoolne vajaduspõhine",U2294="",RANK(D2294,$D2294:$D2294)+COUNTIFS($D$2:D2294,D2294,$F$2:F2294,F2294)-1=1),X2294,
IF(AND(F2294="Peretoe teenus",H2294&lt;[2]an!$M$37,S2294="kahepoolne vajaduspõhine",U2294="",RANK(D2294,$D2294:$D2294)+COUNTIFS($D$2:D2294,D2294,$F$2:F2294,F2294)-1&gt;1),"",
IF(AND(F2294="Peretoe teenus",H2294&lt;[2]an!$M$37,S2294="kahepoolne vajaduspõhine",U2294&lt;[2]an!$M$37,RANK(D2294,$D2294:$D2294)+COUNTIFS($D$2:D2294,D2294,$F$2:F2294,F2294)-1=1),X2294,
IF(AND(F2294="Peretoe teenus",H2294&lt;[2]an!$M$37,S2294="kahepoolne vajaduspõhine",U2294&lt;[2]an!$M$37,RANK(D2294,$D2294:$D2294)+COUNTIFS($D$2:D2294,D2294,$F$2:F2294,F2294)-1&gt;1),"",
IF(AND(F2294="Peretoe teenus",H2294&lt;[2]an!$M$37,S2294="kahepoolne vajaduspõhine",U2294&gt;=[2]an!$M$37,U2294&lt;=[2]an!$M$38,RANK(D2294,$D2294:$D2294)+COUNTIFS($D$2:D2294,D2294,$F$2:F2294,F2294)-1=1),
((EOMONTH(U2294,0)-U2294+1)*X2294)/DAY(EOMONTH(U2294,0))+(DAY(U2294)-1)*100/DAY(EOMONTH(U2294,0)),
IF(AND(F2294="Peretoe teenus",H2294&lt;[2]an!$M$37,S2294="kahepoolne vajaduspõhine",U2294&gt;=[2]an!$M$37,U2294&lt;=[2]an!$M$38,RANK(D2294,$D2294:$D2294)+COUNTIFS($D$2:D2294,D2294,$F$2:F2294,F2294)-1&gt;1),"",
IF(AND(F2294="Peretoe teenus",H2294&lt;[2]an!$M$37,S2294="kahepoolne vajaduspõhine",U2294&gt;[2]an!$M$38,RANK(D2294,$D2294:$D2294)+COUNTIFS($D$2:D2294,D2294,$F$2:F2294,F2294)-1=1),X2294,
IF(AND(F2294="Peretoe teenus",H2294&lt;[2]an!$M$37,S2294="kahepoolne vajaduspõhine",U2294&gt;[2]an!$M$38,RANK(D2294,$D2294:$D2294)+COUNTIFS($D$2:D2294,D2294,$F$2:F2294,F2294)-1&gt;1),"",X2294*W2294)))))))))))))),"")</f>
        <v/>
      </c>
      <c r="Z2294" s="18" t="str">
        <f t="shared" si="106"/>
        <v/>
      </c>
      <c r="AA2294" s="19" t="str">
        <f>IFERROR(VLOOKUP(E2294,[2]an!$A$3:$B$81,2,FALSE),"")</f>
        <v/>
      </c>
      <c r="AB2294" s="19" t="str">
        <f>IFERROR(VLOOKUP(AA2294,[2]an!$C$2:$D$16,2,FALSE),"")</f>
        <v/>
      </c>
      <c r="AC2294" s="20"/>
      <c r="AD2294" s="21" t="str">
        <f>IF(A2294=[2]an!$F$36,VLOOKUP([2]an!$F$36,[2]an!$F$36:$H$36,3,FALSE),IF(A2294=[2]an!$F$35,VLOOKUP([2]an!$F$35,[2]an!$F$35:$H$35,3,FALSE),IF(A2294=[2]an!$F$33,VLOOKUP([2]an!$F$33,[2]an!$F$33:$H$33,3,FALSE),IF(A2294=[2]an!$F$31,VLOOKUP([2]an!$F$31,[2]an!$F$31:$H$31,3,FALSE),""))))</f>
        <v/>
      </c>
    </row>
    <row r="2295" spans="6:30" x14ac:dyDescent="0.2">
      <c r="F2295" s="10"/>
      <c r="G2295" s="8" t="str">
        <f t="shared" si="107"/>
        <v/>
      </c>
      <c r="H2295" s="13"/>
      <c r="K2295" s="13"/>
      <c r="L2295" s="10"/>
      <c r="M2295" s="10"/>
      <c r="S2295" s="8" t="str">
        <f>IFERROR(VLOOKUP(D2295,[1]peretoe_teenus!$A$2:$L$2000,5,FALSE),"")</f>
        <v/>
      </c>
      <c r="U2295" s="13"/>
      <c r="V2295" s="15" t="str" cm="1">
        <f t="array" ref="V2295">IFERROR(IF(AND(F2295="Tugigrupp",RANK(K2295,$K2295:$K2295)+COUNTIFS($K$2:K2295,K2295,$L$2:L2295,L2295,$M$2:M2295,M2295,$I$2:I2295,I2295,$G$2:G2295,G2295,$F$2:F2295,F2295)-1=1),SUMPRODUCT(($F$2:$F$4154=F2295)*($G$2:$G$4154=G2295)*($K$2:$K$4154=K2295)*($I$2:$I$4154=I2295)*($L$2:$L$4154=L2295)*($M$2:$M$4154=M2295)),""),"")</f>
        <v/>
      </c>
      <c r="W2295" s="15" t="str">
        <f t="shared" si="105"/>
        <v/>
      </c>
      <c r="X2295" s="16" t="str">
        <f>IF(AND(A2295=[2]an!$G$38,F2295=[2]an!$E$40),[2]an!$G$40,IF(AND(A2295=[2]an!$G$38,F2295=[2]an!$E$41),[2]an!$G$41,IF(AND(A2295=[2]an!$G$38,F2295=[2]an!$E$39,H2295&gt;=[2]an!$M$37),[2]an!$G$39,
IF(AND(A2295=[2]an!$G$38,F2295=[2]an!$E$39,H2295&lt;[2]an!$M$37,S2295="kahepoolne vajaduspõhine",U2295=""),[2]an!$M$40,
IF(AND(A2295=[2]an!$G$38,F2295=[2]an!$E$39,H2295&lt;[2]an!$M$37,S2295="kahepoolne vajaduspõhine",U2295&lt;&gt;""),[2]an!$G$39,
IF(AND(A2295=[2]an!$G$38,F2295=[2]an!$E$39,H2295&lt;[2]an!$M$37,S2295&lt;&gt;"kahepoolne vajaduspõhine"),[2]an!$G$39,
IF(AND(A2295=[2]an!$G$38,F2295=[2]an!$E$42),[2]an!$G$42,
IF(AND(A2295=[2]an!$H$38,F2295=[2]an!$E$40),[2]an!$H$40,IF(AND(A2295=[2]an!$H$38,F2295=[2]an!$E$41),[2]an!$H$41,IF(AND(A2295=[2]an!$H$38,F2295=[2]an!$E$39,H2295&gt;=[2]an!$M$37),[2]an!$H$39,
IF(AND(A2295=[2]an!$H$38,F2295=[2]an!$E$39,H2295&lt;[2]an!$M$37,S2295="kahepoolne vajaduspõhine",U2295=""),[2]an!$M$40,
IF(AND(A2295=[2]an!$H$38,F2295=[2]an!$E$39,H2295&lt;[2]an!$M$37,S2295="kahepoolne vajaduspõhine",U2295&lt;&gt;""),[2]an!$H$39,
IF(AND(A2295=[2]an!$H$38,F2295=[2]an!$E$39,H2295&lt;[2]an!$M$37,S2295&lt;&gt;"kahepoolne vajaduspõhine"),[2]an!$H$39,
IF(AND(A2295=[2]an!$H$38,F2295=[2]an!$E$42),[2]an!$H$42,
IF(AND(A2295=[2]an!$I$38,F2295=[2]an!$E$40),[2]an!$I$40,IF(AND(A2295=[2]an!$I$38,F2295=[2]an!$E$41),[2]an!$I$41,IF(AND(A2295=[2]an!$I$38,F2295=[2]an!$E$39,H2295&gt;=[2]an!$M$37),[2]an!$I$39,
IF(AND(A2295=[2]an!$I$38,F2295=[2]an!$E$39,H2295&lt;[2]an!$M$37,S2295="kahepoolne vajaduspõhine",U2295=""),[2]an!$M$40,
IF(AND(A2295=[2]an!$I$38,F2295=[2]an!$E$39,H2295&lt;[2]an!$M$37,S2295="kahepoolne vajaduspõhine",U2295&lt;&gt;""),[2]an!$I$39,
IF(AND(A2295=[2]an!$I$38,F2295=[2]an!$E$39,H2295&lt;[2]an!$M$37,S2295&lt;&gt;"kahepoolne vajaduspõhine"),[2]an!$I$39,
IF(AND(A2295=[2]an!$I$38,F2295=[2]an!$E$42),[2]an!$I$42,
IF(AND(A2295=[2]an!$J$38,F2295=[2]an!$E$40),[2]an!$J$40,IF(AND(A2295=[2]an!$J$38,F2295=[2]an!$E$41),[2]an!$J$41,IF(AND(A2295=[2]an!$J$38,F2295=[2]an!$E$39,H2295&gt;=[2]an!$M$37),[2]an!$J$39,
IF(AND(A2295=[2]an!$J$38,F2295=[2]an!$E$39,H2295&lt;[2]an!$M$37,S2295="kahepoolne vajaduspõhine",U2295=""),[2]an!$M$40,
IF(AND(A2295=[2]an!$J$38,F2295=[2]an!$E$39,H2295&lt;[2]an!$M$37,S2295="kahepoolne vajaduspõhine",U2295&lt;&gt;""),[2]an!$J$39,
IF(AND(A2295=[2]an!$J$38,F2295=[2]an!$E$39,H2295&lt;[2]an!$M$37,S2295&lt;&gt;"kahepoolne vajaduspõhine"),[2]an!$J$39,
IF(AND(A2295=[2]an!$J$38,F2295=[2]an!$E$42),[2]an!$J$42,""))))))))))))))))))))))))))))</f>
        <v/>
      </c>
      <c r="Y2295" s="17" t="str">
        <f>IFERROR(IF(F2295="Tugigrupp",0,
IF(AND(F2295="Peretoe teenus",H2295&gt;=[2]an!$M$37,RANK(D2295,$D2295:$D2295)+COUNTIFS($D$2:D2295,D2295,$F$2:F2295,F2295)-1&gt;1),"",
IF(AND(F2295="Peretoe teenus",H2295&gt;=[2]an!$M$37,RANK(D2295,$D2295:$D2295)+COUNTIFS($D$2:D2295,D2295,$F$2:F2295,F2295)-1=1,MONTH(H2295)=MONTH(K2295)=TRUE,YEAR(H2295)=YEAR(K2295)=TRUE),((EOMONTH(H2295,0)-H2295+1)*X2295)/DAY(EOMONTH(H2295,0)),
IF(AND(F2295="Peretoe teenus",H2295&gt;=[2]an!$M$37,RANK(D2295,$D2295:$D2295)+COUNTIFS($D$2:D2295,D2295,$F$2:F2295,F2295)-1=1),X2295,
IF(AND(F2295="Peretoe teenus",H2295&lt;[2]an!$M$37,S2295&lt;&gt;"kahepoolne vajaduspõhine",RANK(D2295,$D2295:$D2295)+COUNTIFS($D$2:D2295,D2295,$F$2:F2295,F2295)-1=1),X2295,
IF(AND(F2295="Peretoe teenus",H2295&lt;[2]an!$M$37,S2295&lt;&gt;"kahepoolne vajaduspõhine",RANK(D2295,$D2295:$D2295)+COUNTIFS($D$2:D2295,D2295,$F$2:F2295,F2295)-1&gt;1),"",
IF(AND(F2295="Peretoe teenus",H2295&lt;[2]an!$M$37,S2295="kahepoolne vajaduspõhine",U2295="",RANK(D2295,$D2295:$D2295)+COUNTIFS($D$2:D2295,D2295,$F$2:F2295,F2295)-1=1),X2295,
IF(AND(F2295="Peretoe teenus",H2295&lt;[2]an!$M$37,S2295="kahepoolne vajaduspõhine",U2295="",RANK(D2295,$D2295:$D2295)+COUNTIFS($D$2:D2295,D2295,$F$2:F2295,F2295)-1&gt;1),"",
IF(AND(F2295="Peretoe teenus",H2295&lt;[2]an!$M$37,S2295="kahepoolne vajaduspõhine",U2295&lt;[2]an!$M$37,RANK(D2295,$D2295:$D2295)+COUNTIFS($D$2:D2295,D2295,$F$2:F2295,F2295)-1=1),X2295,
IF(AND(F2295="Peretoe teenus",H2295&lt;[2]an!$M$37,S2295="kahepoolne vajaduspõhine",U2295&lt;[2]an!$M$37,RANK(D2295,$D2295:$D2295)+COUNTIFS($D$2:D2295,D2295,$F$2:F2295,F2295)-1&gt;1),"",
IF(AND(F2295="Peretoe teenus",H2295&lt;[2]an!$M$37,S2295="kahepoolne vajaduspõhine",U2295&gt;=[2]an!$M$37,U2295&lt;=[2]an!$M$38,RANK(D2295,$D2295:$D2295)+COUNTIFS($D$2:D2295,D2295,$F$2:F2295,F2295)-1=1),
((EOMONTH(U2295,0)-U2295+1)*X2295)/DAY(EOMONTH(U2295,0))+(DAY(U2295)-1)*100/DAY(EOMONTH(U2295,0)),
IF(AND(F2295="Peretoe teenus",H2295&lt;[2]an!$M$37,S2295="kahepoolne vajaduspõhine",U2295&gt;=[2]an!$M$37,U2295&lt;=[2]an!$M$38,RANK(D2295,$D2295:$D2295)+COUNTIFS($D$2:D2295,D2295,$F$2:F2295,F2295)-1&gt;1),"",
IF(AND(F2295="Peretoe teenus",H2295&lt;[2]an!$M$37,S2295="kahepoolne vajaduspõhine",U2295&gt;[2]an!$M$38,RANK(D2295,$D2295:$D2295)+COUNTIFS($D$2:D2295,D2295,$F$2:F2295,F2295)-1=1),X2295,
IF(AND(F2295="Peretoe teenus",H2295&lt;[2]an!$M$37,S2295="kahepoolne vajaduspõhine",U2295&gt;[2]an!$M$38,RANK(D2295,$D2295:$D2295)+COUNTIFS($D$2:D2295,D2295,$F$2:F2295,F2295)-1&gt;1),"",X2295*W2295)))))))))))))),"")</f>
        <v/>
      </c>
      <c r="Z2295" s="18" t="str">
        <f t="shared" si="106"/>
        <v/>
      </c>
      <c r="AA2295" s="19" t="str">
        <f>IFERROR(VLOOKUP(E2295,[2]an!$A$3:$B$81,2,FALSE),"")</f>
        <v/>
      </c>
      <c r="AB2295" s="19" t="str">
        <f>IFERROR(VLOOKUP(AA2295,[2]an!$C$2:$D$16,2,FALSE),"")</f>
        <v/>
      </c>
      <c r="AC2295" s="20"/>
      <c r="AD2295" s="21" t="str">
        <f>IF(A2295=[2]an!$F$36,VLOOKUP([2]an!$F$36,[2]an!$F$36:$H$36,3,FALSE),IF(A2295=[2]an!$F$35,VLOOKUP([2]an!$F$35,[2]an!$F$35:$H$35,3,FALSE),IF(A2295=[2]an!$F$33,VLOOKUP([2]an!$F$33,[2]an!$F$33:$H$33,3,FALSE),IF(A2295=[2]an!$F$31,VLOOKUP([2]an!$F$31,[2]an!$F$31:$H$31,3,FALSE),""))))</f>
        <v/>
      </c>
    </row>
    <row r="2296" spans="6:30" x14ac:dyDescent="0.2">
      <c r="F2296" s="10"/>
      <c r="G2296" s="8" t="str">
        <f t="shared" si="107"/>
        <v/>
      </c>
      <c r="H2296" s="13"/>
      <c r="K2296" s="13"/>
      <c r="L2296" s="10"/>
      <c r="M2296" s="10"/>
      <c r="S2296" s="8" t="str">
        <f>IFERROR(VLOOKUP(D2296,[1]peretoe_teenus!$A$2:$L$2000,5,FALSE),"")</f>
        <v/>
      </c>
      <c r="U2296" s="13"/>
      <c r="V2296" s="15" t="str" cm="1">
        <f t="array" ref="V2296">IFERROR(IF(AND(F2296="Tugigrupp",RANK(K2296,$K2296:$K2296)+COUNTIFS($K$2:K2296,K2296,$L$2:L2296,L2296,$M$2:M2296,M2296,$I$2:I2296,I2296,$G$2:G2296,G2296,$F$2:F2296,F2296)-1=1),SUMPRODUCT(($F$2:$F$4154=F2296)*($G$2:$G$4154=G2296)*($K$2:$K$4154=K2296)*($I$2:$I$4154=I2296)*($L$2:$L$4154=L2296)*($M$2:$M$4154=M2296)),""),"")</f>
        <v/>
      </c>
      <c r="W2296" s="15" t="str">
        <f t="shared" si="105"/>
        <v/>
      </c>
      <c r="X2296" s="16" t="str">
        <f>IF(AND(A2296=[2]an!$G$38,F2296=[2]an!$E$40),[2]an!$G$40,IF(AND(A2296=[2]an!$G$38,F2296=[2]an!$E$41),[2]an!$G$41,IF(AND(A2296=[2]an!$G$38,F2296=[2]an!$E$39,H2296&gt;=[2]an!$M$37),[2]an!$G$39,
IF(AND(A2296=[2]an!$G$38,F2296=[2]an!$E$39,H2296&lt;[2]an!$M$37,S2296="kahepoolne vajaduspõhine",U2296=""),[2]an!$M$40,
IF(AND(A2296=[2]an!$G$38,F2296=[2]an!$E$39,H2296&lt;[2]an!$M$37,S2296="kahepoolne vajaduspõhine",U2296&lt;&gt;""),[2]an!$G$39,
IF(AND(A2296=[2]an!$G$38,F2296=[2]an!$E$39,H2296&lt;[2]an!$M$37,S2296&lt;&gt;"kahepoolne vajaduspõhine"),[2]an!$G$39,
IF(AND(A2296=[2]an!$G$38,F2296=[2]an!$E$42),[2]an!$G$42,
IF(AND(A2296=[2]an!$H$38,F2296=[2]an!$E$40),[2]an!$H$40,IF(AND(A2296=[2]an!$H$38,F2296=[2]an!$E$41),[2]an!$H$41,IF(AND(A2296=[2]an!$H$38,F2296=[2]an!$E$39,H2296&gt;=[2]an!$M$37),[2]an!$H$39,
IF(AND(A2296=[2]an!$H$38,F2296=[2]an!$E$39,H2296&lt;[2]an!$M$37,S2296="kahepoolne vajaduspõhine",U2296=""),[2]an!$M$40,
IF(AND(A2296=[2]an!$H$38,F2296=[2]an!$E$39,H2296&lt;[2]an!$M$37,S2296="kahepoolne vajaduspõhine",U2296&lt;&gt;""),[2]an!$H$39,
IF(AND(A2296=[2]an!$H$38,F2296=[2]an!$E$39,H2296&lt;[2]an!$M$37,S2296&lt;&gt;"kahepoolne vajaduspõhine"),[2]an!$H$39,
IF(AND(A2296=[2]an!$H$38,F2296=[2]an!$E$42),[2]an!$H$42,
IF(AND(A2296=[2]an!$I$38,F2296=[2]an!$E$40),[2]an!$I$40,IF(AND(A2296=[2]an!$I$38,F2296=[2]an!$E$41),[2]an!$I$41,IF(AND(A2296=[2]an!$I$38,F2296=[2]an!$E$39,H2296&gt;=[2]an!$M$37),[2]an!$I$39,
IF(AND(A2296=[2]an!$I$38,F2296=[2]an!$E$39,H2296&lt;[2]an!$M$37,S2296="kahepoolne vajaduspõhine",U2296=""),[2]an!$M$40,
IF(AND(A2296=[2]an!$I$38,F2296=[2]an!$E$39,H2296&lt;[2]an!$M$37,S2296="kahepoolne vajaduspõhine",U2296&lt;&gt;""),[2]an!$I$39,
IF(AND(A2296=[2]an!$I$38,F2296=[2]an!$E$39,H2296&lt;[2]an!$M$37,S2296&lt;&gt;"kahepoolne vajaduspõhine"),[2]an!$I$39,
IF(AND(A2296=[2]an!$I$38,F2296=[2]an!$E$42),[2]an!$I$42,
IF(AND(A2296=[2]an!$J$38,F2296=[2]an!$E$40),[2]an!$J$40,IF(AND(A2296=[2]an!$J$38,F2296=[2]an!$E$41),[2]an!$J$41,IF(AND(A2296=[2]an!$J$38,F2296=[2]an!$E$39,H2296&gt;=[2]an!$M$37),[2]an!$J$39,
IF(AND(A2296=[2]an!$J$38,F2296=[2]an!$E$39,H2296&lt;[2]an!$M$37,S2296="kahepoolne vajaduspõhine",U2296=""),[2]an!$M$40,
IF(AND(A2296=[2]an!$J$38,F2296=[2]an!$E$39,H2296&lt;[2]an!$M$37,S2296="kahepoolne vajaduspõhine",U2296&lt;&gt;""),[2]an!$J$39,
IF(AND(A2296=[2]an!$J$38,F2296=[2]an!$E$39,H2296&lt;[2]an!$M$37,S2296&lt;&gt;"kahepoolne vajaduspõhine"),[2]an!$J$39,
IF(AND(A2296=[2]an!$J$38,F2296=[2]an!$E$42),[2]an!$J$42,""))))))))))))))))))))))))))))</f>
        <v/>
      </c>
      <c r="Y2296" s="17" t="str">
        <f>IFERROR(IF(F2296="Tugigrupp",0,
IF(AND(F2296="Peretoe teenus",H2296&gt;=[2]an!$M$37,RANK(D2296,$D2296:$D2296)+COUNTIFS($D$2:D2296,D2296,$F$2:F2296,F2296)-1&gt;1),"",
IF(AND(F2296="Peretoe teenus",H2296&gt;=[2]an!$M$37,RANK(D2296,$D2296:$D2296)+COUNTIFS($D$2:D2296,D2296,$F$2:F2296,F2296)-1=1,MONTH(H2296)=MONTH(K2296)=TRUE,YEAR(H2296)=YEAR(K2296)=TRUE),((EOMONTH(H2296,0)-H2296+1)*X2296)/DAY(EOMONTH(H2296,0)),
IF(AND(F2296="Peretoe teenus",H2296&gt;=[2]an!$M$37,RANK(D2296,$D2296:$D2296)+COUNTIFS($D$2:D2296,D2296,$F$2:F2296,F2296)-1=1),X2296,
IF(AND(F2296="Peretoe teenus",H2296&lt;[2]an!$M$37,S2296&lt;&gt;"kahepoolne vajaduspõhine",RANK(D2296,$D2296:$D2296)+COUNTIFS($D$2:D2296,D2296,$F$2:F2296,F2296)-1=1),X2296,
IF(AND(F2296="Peretoe teenus",H2296&lt;[2]an!$M$37,S2296&lt;&gt;"kahepoolne vajaduspõhine",RANK(D2296,$D2296:$D2296)+COUNTIFS($D$2:D2296,D2296,$F$2:F2296,F2296)-1&gt;1),"",
IF(AND(F2296="Peretoe teenus",H2296&lt;[2]an!$M$37,S2296="kahepoolne vajaduspõhine",U2296="",RANK(D2296,$D2296:$D2296)+COUNTIFS($D$2:D2296,D2296,$F$2:F2296,F2296)-1=1),X2296,
IF(AND(F2296="Peretoe teenus",H2296&lt;[2]an!$M$37,S2296="kahepoolne vajaduspõhine",U2296="",RANK(D2296,$D2296:$D2296)+COUNTIFS($D$2:D2296,D2296,$F$2:F2296,F2296)-1&gt;1),"",
IF(AND(F2296="Peretoe teenus",H2296&lt;[2]an!$M$37,S2296="kahepoolne vajaduspõhine",U2296&lt;[2]an!$M$37,RANK(D2296,$D2296:$D2296)+COUNTIFS($D$2:D2296,D2296,$F$2:F2296,F2296)-1=1),X2296,
IF(AND(F2296="Peretoe teenus",H2296&lt;[2]an!$M$37,S2296="kahepoolne vajaduspõhine",U2296&lt;[2]an!$M$37,RANK(D2296,$D2296:$D2296)+COUNTIFS($D$2:D2296,D2296,$F$2:F2296,F2296)-1&gt;1),"",
IF(AND(F2296="Peretoe teenus",H2296&lt;[2]an!$M$37,S2296="kahepoolne vajaduspõhine",U2296&gt;=[2]an!$M$37,U2296&lt;=[2]an!$M$38,RANK(D2296,$D2296:$D2296)+COUNTIFS($D$2:D2296,D2296,$F$2:F2296,F2296)-1=1),
((EOMONTH(U2296,0)-U2296+1)*X2296)/DAY(EOMONTH(U2296,0))+(DAY(U2296)-1)*100/DAY(EOMONTH(U2296,0)),
IF(AND(F2296="Peretoe teenus",H2296&lt;[2]an!$M$37,S2296="kahepoolne vajaduspõhine",U2296&gt;=[2]an!$M$37,U2296&lt;=[2]an!$M$38,RANK(D2296,$D2296:$D2296)+COUNTIFS($D$2:D2296,D2296,$F$2:F2296,F2296)-1&gt;1),"",
IF(AND(F2296="Peretoe teenus",H2296&lt;[2]an!$M$37,S2296="kahepoolne vajaduspõhine",U2296&gt;[2]an!$M$38,RANK(D2296,$D2296:$D2296)+COUNTIFS($D$2:D2296,D2296,$F$2:F2296,F2296)-1=1),X2296,
IF(AND(F2296="Peretoe teenus",H2296&lt;[2]an!$M$37,S2296="kahepoolne vajaduspõhine",U2296&gt;[2]an!$M$38,RANK(D2296,$D2296:$D2296)+COUNTIFS($D$2:D2296,D2296,$F$2:F2296,F2296)-1&gt;1),"",X2296*W2296)))))))))))))),"")</f>
        <v/>
      </c>
      <c r="Z2296" s="18" t="str">
        <f t="shared" si="106"/>
        <v/>
      </c>
      <c r="AA2296" s="19" t="str">
        <f>IFERROR(VLOOKUP(E2296,[2]an!$A$3:$B$81,2,FALSE),"")</f>
        <v/>
      </c>
      <c r="AB2296" s="19" t="str">
        <f>IFERROR(VLOOKUP(AA2296,[2]an!$C$2:$D$16,2,FALSE),"")</f>
        <v/>
      </c>
      <c r="AC2296" s="20"/>
      <c r="AD2296" s="21" t="str">
        <f>IF(A2296=[2]an!$F$36,VLOOKUP([2]an!$F$36,[2]an!$F$36:$H$36,3,FALSE),IF(A2296=[2]an!$F$35,VLOOKUP([2]an!$F$35,[2]an!$F$35:$H$35,3,FALSE),IF(A2296=[2]an!$F$33,VLOOKUP([2]an!$F$33,[2]an!$F$33:$H$33,3,FALSE),IF(A2296=[2]an!$F$31,VLOOKUP([2]an!$F$31,[2]an!$F$31:$H$31,3,FALSE),""))))</f>
        <v/>
      </c>
    </row>
    <row r="2297" spans="6:30" x14ac:dyDescent="0.2">
      <c r="F2297" s="10"/>
      <c r="G2297" s="8" t="str">
        <f t="shared" si="107"/>
        <v/>
      </c>
      <c r="H2297" s="13"/>
      <c r="K2297" s="13"/>
      <c r="L2297" s="10"/>
      <c r="M2297" s="10"/>
      <c r="S2297" s="8" t="str">
        <f>IFERROR(VLOOKUP(D2297,[1]peretoe_teenus!$A$2:$L$2000,5,FALSE),"")</f>
        <v/>
      </c>
      <c r="U2297" s="13"/>
      <c r="V2297" s="15" t="str" cm="1">
        <f t="array" ref="V2297">IFERROR(IF(AND(F2297="Tugigrupp",RANK(K2297,$K2297:$K2297)+COUNTIFS($K$2:K2297,K2297,$L$2:L2297,L2297,$M$2:M2297,M2297,$I$2:I2297,I2297,$G$2:G2297,G2297,$F$2:F2297,F2297)-1=1),SUMPRODUCT(($F$2:$F$4154=F2297)*($G$2:$G$4154=G2297)*($K$2:$K$4154=K2297)*($I$2:$I$4154=I2297)*($L$2:$L$4154=L2297)*($M$2:$M$4154=M2297)),""),"")</f>
        <v/>
      </c>
      <c r="W2297" s="15" t="str">
        <f t="shared" si="105"/>
        <v/>
      </c>
      <c r="X2297" s="16" t="str">
        <f>IF(AND(A2297=[2]an!$G$38,F2297=[2]an!$E$40),[2]an!$G$40,IF(AND(A2297=[2]an!$G$38,F2297=[2]an!$E$41),[2]an!$G$41,IF(AND(A2297=[2]an!$G$38,F2297=[2]an!$E$39,H2297&gt;=[2]an!$M$37),[2]an!$G$39,
IF(AND(A2297=[2]an!$G$38,F2297=[2]an!$E$39,H2297&lt;[2]an!$M$37,S2297="kahepoolne vajaduspõhine",U2297=""),[2]an!$M$40,
IF(AND(A2297=[2]an!$G$38,F2297=[2]an!$E$39,H2297&lt;[2]an!$M$37,S2297="kahepoolne vajaduspõhine",U2297&lt;&gt;""),[2]an!$G$39,
IF(AND(A2297=[2]an!$G$38,F2297=[2]an!$E$39,H2297&lt;[2]an!$M$37,S2297&lt;&gt;"kahepoolne vajaduspõhine"),[2]an!$G$39,
IF(AND(A2297=[2]an!$G$38,F2297=[2]an!$E$42),[2]an!$G$42,
IF(AND(A2297=[2]an!$H$38,F2297=[2]an!$E$40),[2]an!$H$40,IF(AND(A2297=[2]an!$H$38,F2297=[2]an!$E$41),[2]an!$H$41,IF(AND(A2297=[2]an!$H$38,F2297=[2]an!$E$39,H2297&gt;=[2]an!$M$37),[2]an!$H$39,
IF(AND(A2297=[2]an!$H$38,F2297=[2]an!$E$39,H2297&lt;[2]an!$M$37,S2297="kahepoolne vajaduspõhine",U2297=""),[2]an!$M$40,
IF(AND(A2297=[2]an!$H$38,F2297=[2]an!$E$39,H2297&lt;[2]an!$M$37,S2297="kahepoolne vajaduspõhine",U2297&lt;&gt;""),[2]an!$H$39,
IF(AND(A2297=[2]an!$H$38,F2297=[2]an!$E$39,H2297&lt;[2]an!$M$37,S2297&lt;&gt;"kahepoolne vajaduspõhine"),[2]an!$H$39,
IF(AND(A2297=[2]an!$H$38,F2297=[2]an!$E$42),[2]an!$H$42,
IF(AND(A2297=[2]an!$I$38,F2297=[2]an!$E$40),[2]an!$I$40,IF(AND(A2297=[2]an!$I$38,F2297=[2]an!$E$41),[2]an!$I$41,IF(AND(A2297=[2]an!$I$38,F2297=[2]an!$E$39,H2297&gt;=[2]an!$M$37),[2]an!$I$39,
IF(AND(A2297=[2]an!$I$38,F2297=[2]an!$E$39,H2297&lt;[2]an!$M$37,S2297="kahepoolne vajaduspõhine",U2297=""),[2]an!$M$40,
IF(AND(A2297=[2]an!$I$38,F2297=[2]an!$E$39,H2297&lt;[2]an!$M$37,S2297="kahepoolne vajaduspõhine",U2297&lt;&gt;""),[2]an!$I$39,
IF(AND(A2297=[2]an!$I$38,F2297=[2]an!$E$39,H2297&lt;[2]an!$M$37,S2297&lt;&gt;"kahepoolne vajaduspõhine"),[2]an!$I$39,
IF(AND(A2297=[2]an!$I$38,F2297=[2]an!$E$42),[2]an!$I$42,
IF(AND(A2297=[2]an!$J$38,F2297=[2]an!$E$40),[2]an!$J$40,IF(AND(A2297=[2]an!$J$38,F2297=[2]an!$E$41),[2]an!$J$41,IF(AND(A2297=[2]an!$J$38,F2297=[2]an!$E$39,H2297&gt;=[2]an!$M$37),[2]an!$J$39,
IF(AND(A2297=[2]an!$J$38,F2297=[2]an!$E$39,H2297&lt;[2]an!$M$37,S2297="kahepoolne vajaduspõhine",U2297=""),[2]an!$M$40,
IF(AND(A2297=[2]an!$J$38,F2297=[2]an!$E$39,H2297&lt;[2]an!$M$37,S2297="kahepoolne vajaduspõhine",U2297&lt;&gt;""),[2]an!$J$39,
IF(AND(A2297=[2]an!$J$38,F2297=[2]an!$E$39,H2297&lt;[2]an!$M$37,S2297&lt;&gt;"kahepoolne vajaduspõhine"),[2]an!$J$39,
IF(AND(A2297=[2]an!$J$38,F2297=[2]an!$E$42),[2]an!$J$42,""))))))))))))))))))))))))))))</f>
        <v/>
      </c>
      <c r="Y2297" s="17" t="str">
        <f>IFERROR(IF(F2297="Tugigrupp",0,
IF(AND(F2297="Peretoe teenus",H2297&gt;=[2]an!$M$37,RANK(D2297,$D2297:$D2297)+COUNTIFS($D$2:D2297,D2297,$F$2:F2297,F2297)-1&gt;1),"",
IF(AND(F2297="Peretoe teenus",H2297&gt;=[2]an!$M$37,RANK(D2297,$D2297:$D2297)+COUNTIFS($D$2:D2297,D2297,$F$2:F2297,F2297)-1=1,MONTH(H2297)=MONTH(K2297)=TRUE,YEAR(H2297)=YEAR(K2297)=TRUE),((EOMONTH(H2297,0)-H2297+1)*X2297)/DAY(EOMONTH(H2297,0)),
IF(AND(F2297="Peretoe teenus",H2297&gt;=[2]an!$M$37,RANK(D2297,$D2297:$D2297)+COUNTIFS($D$2:D2297,D2297,$F$2:F2297,F2297)-1=1),X2297,
IF(AND(F2297="Peretoe teenus",H2297&lt;[2]an!$M$37,S2297&lt;&gt;"kahepoolne vajaduspõhine",RANK(D2297,$D2297:$D2297)+COUNTIFS($D$2:D2297,D2297,$F$2:F2297,F2297)-1=1),X2297,
IF(AND(F2297="Peretoe teenus",H2297&lt;[2]an!$M$37,S2297&lt;&gt;"kahepoolne vajaduspõhine",RANK(D2297,$D2297:$D2297)+COUNTIFS($D$2:D2297,D2297,$F$2:F2297,F2297)-1&gt;1),"",
IF(AND(F2297="Peretoe teenus",H2297&lt;[2]an!$M$37,S2297="kahepoolne vajaduspõhine",U2297="",RANK(D2297,$D2297:$D2297)+COUNTIFS($D$2:D2297,D2297,$F$2:F2297,F2297)-1=1),X2297,
IF(AND(F2297="Peretoe teenus",H2297&lt;[2]an!$M$37,S2297="kahepoolne vajaduspõhine",U2297="",RANK(D2297,$D2297:$D2297)+COUNTIFS($D$2:D2297,D2297,$F$2:F2297,F2297)-1&gt;1),"",
IF(AND(F2297="Peretoe teenus",H2297&lt;[2]an!$M$37,S2297="kahepoolne vajaduspõhine",U2297&lt;[2]an!$M$37,RANK(D2297,$D2297:$D2297)+COUNTIFS($D$2:D2297,D2297,$F$2:F2297,F2297)-1=1),X2297,
IF(AND(F2297="Peretoe teenus",H2297&lt;[2]an!$M$37,S2297="kahepoolne vajaduspõhine",U2297&lt;[2]an!$M$37,RANK(D2297,$D2297:$D2297)+COUNTIFS($D$2:D2297,D2297,$F$2:F2297,F2297)-1&gt;1),"",
IF(AND(F2297="Peretoe teenus",H2297&lt;[2]an!$M$37,S2297="kahepoolne vajaduspõhine",U2297&gt;=[2]an!$M$37,U2297&lt;=[2]an!$M$38,RANK(D2297,$D2297:$D2297)+COUNTIFS($D$2:D2297,D2297,$F$2:F2297,F2297)-1=1),
((EOMONTH(U2297,0)-U2297+1)*X2297)/DAY(EOMONTH(U2297,0))+(DAY(U2297)-1)*100/DAY(EOMONTH(U2297,0)),
IF(AND(F2297="Peretoe teenus",H2297&lt;[2]an!$M$37,S2297="kahepoolne vajaduspõhine",U2297&gt;=[2]an!$M$37,U2297&lt;=[2]an!$M$38,RANK(D2297,$D2297:$D2297)+COUNTIFS($D$2:D2297,D2297,$F$2:F2297,F2297)-1&gt;1),"",
IF(AND(F2297="Peretoe teenus",H2297&lt;[2]an!$M$37,S2297="kahepoolne vajaduspõhine",U2297&gt;[2]an!$M$38,RANK(D2297,$D2297:$D2297)+COUNTIFS($D$2:D2297,D2297,$F$2:F2297,F2297)-1=1),X2297,
IF(AND(F2297="Peretoe teenus",H2297&lt;[2]an!$M$37,S2297="kahepoolne vajaduspõhine",U2297&gt;[2]an!$M$38,RANK(D2297,$D2297:$D2297)+COUNTIFS($D$2:D2297,D2297,$F$2:F2297,F2297)-1&gt;1),"",X2297*W2297)))))))))))))),"")</f>
        <v/>
      </c>
      <c r="Z2297" s="18" t="str">
        <f t="shared" si="106"/>
        <v/>
      </c>
      <c r="AA2297" s="19" t="str">
        <f>IFERROR(VLOOKUP(E2297,[2]an!$A$3:$B$81,2,FALSE),"")</f>
        <v/>
      </c>
      <c r="AB2297" s="19" t="str">
        <f>IFERROR(VLOOKUP(AA2297,[2]an!$C$2:$D$16,2,FALSE),"")</f>
        <v/>
      </c>
      <c r="AC2297" s="20"/>
      <c r="AD2297" s="21" t="str">
        <f>IF(A2297=[2]an!$F$36,VLOOKUP([2]an!$F$36,[2]an!$F$36:$H$36,3,FALSE),IF(A2297=[2]an!$F$35,VLOOKUP([2]an!$F$35,[2]an!$F$35:$H$35,3,FALSE),IF(A2297=[2]an!$F$33,VLOOKUP([2]an!$F$33,[2]an!$F$33:$H$33,3,FALSE),IF(A2297=[2]an!$F$31,VLOOKUP([2]an!$F$31,[2]an!$F$31:$H$31,3,FALSE),""))))</f>
        <v/>
      </c>
    </row>
    <row r="2298" spans="6:30" x14ac:dyDescent="0.2">
      <c r="F2298" s="10"/>
      <c r="G2298" s="8" t="str">
        <f t="shared" si="107"/>
        <v/>
      </c>
      <c r="H2298" s="13"/>
      <c r="K2298" s="13"/>
      <c r="L2298" s="10"/>
      <c r="M2298" s="10"/>
      <c r="S2298" s="8" t="str">
        <f>IFERROR(VLOOKUP(D2298,[1]peretoe_teenus!$A$2:$L$2000,5,FALSE),"")</f>
        <v/>
      </c>
      <c r="U2298" s="13"/>
      <c r="V2298" s="15" t="str" cm="1">
        <f t="array" ref="V2298">IFERROR(IF(AND(F2298="Tugigrupp",RANK(K2298,$K2298:$K2298)+COUNTIFS($K$2:K2298,K2298,$L$2:L2298,L2298,$M$2:M2298,M2298,$I$2:I2298,I2298,$G$2:G2298,G2298,$F$2:F2298,F2298)-1=1),SUMPRODUCT(($F$2:$F$4154=F2298)*($G$2:$G$4154=G2298)*($K$2:$K$4154=K2298)*($I$2:$I$4154=I2298)*($L$2:$L$4154=L2298)*($M$2:$M$4154=M2298)),""),"")</f>
        <v/>
      </c>
      <c r="W2298" s="15" t="str">
        <f t="shared" si="105"/>
        <v/>
      </c>
      <c r="X2298" s="16" t="str">
        <f>IF(AND(A2298=[2]an!$G$38,F2298=[2]an!$E$40),[2]an!$G$40,IF(AND(A2298=[2]an!$G$38,F2298=[2]an!$E$41),[2]an!$G$41,IF(AND(A2298=[2]an!$G$38,F2298=[2]an!$E$39,H2298&gt;=[2]an!$M$37),[2]an!$G$39,
IF(AND(A2298=[2]an!$G$38,F2298=[2]an!$E$39,H2298&lt;[2]an!$M$37,S2298="kahepoolne vajaduspõhine",U2298=""),[2]an!$M$40,
IF(AND(A2298=[2]an!$G$38,F2298=[2]an!$E$39,H2298&lt;[2]an!$M$37,S2298="kahepoolne vajaduspõhine",U2298&lt;&gt;""),[2]an!$G$39,
IF(AND(A2298=[2]an!$G$38,F2298=[2]an!$E$39,H2298&lt;[2]an!$M$37,S2298&lt;&gt;"kahepoolne vajaduspõhine"),[2]an!$G$39,
IF(AND(A2298=[2]an!$G$38,F2298=[2]an!$E$42),[2]an!$G$42,
IF(AND(A2298=[2]an!$H$38,F2298=[2]an!$E$40),[2]an!$H$40,IF(AND(A2298=[2]an!$H$38,F2298=[2]an!$E$41),[2]an!$H$41,IF(AND(A2298=[2]an!$H$38,F2298=[2]an!$E$39,H2298&gt;=[2]an!$M$37),[2]an!$H$39,
IF(AND(A2298=[2]an!$H$38,F2298=[2]an!$E$39,H2298&lt;[2]an!$M$37,S2298="kahepoolne vajaduspõhine",U2298=""),[2]an!$M$40,
IF(AND(A2298=[2]an!$H$38,F2298=[2]an!$E$39,H2298&lt;[2]an!$M$37,S2298="kahepoolne vajaduspõhine",U2298&lt;&gt;""),[2]an!$H$39,
IF(AND(A2298=[2]an!$H$38,F2298=[2]an!$E$39,H2298&lt;[2]an!$M$37,S2298&lt;&gt;"kahepoolne vajaduspõhine"),[2]an!$H$39,
IF(AND(A2298=[2]an!$H$38,F2298=[2]an!$E$42),[2]an!$H$42,
IF(AND(A2298=[2]an!$I$38,F2298=[2]an!$E$40),[2]an!$I$40,IF(AND(A2298=[2]an!$I$38,F2298=[2]an!$E$41),[2]an!$I$41,IF(AND(A2298=[2]an!$I$38,F2298=[2]an!$E$39,H2298&gt;=[2]an!$M$37),[2]an!$I$39,
IF(AND(A2298=[2]an!$I$38,F2298=[2]an!$E$39,H2298&lt;[2]an!$M$37,S2298="kahepoolne vajaduspõhine",U2298=""),[2]an!$M$40,
IF(AND(A2298=[2]an!$I$38,F2298=[2]an!$E$39,H2298&lt;[2]an!$M$37,S2298="kahepoolne vajaduspõhine",U2298&lt;&gt;""),[2]an!$I$39,
IF(AND(A2298=[2]an!$I$38,F2298=[2]an!$E$39,H2298&lt;[2]an!$M$37,S2298&lt;&gt;"kahepoolne vajaduspõhine"),[2]an!$I$39,
IF(AND(A2298=[2]an!$I$38,F2298=[2]an!$E$42),[2]an!$I$42,
IF(AND(A2298=[2]an!$J$38,F2298=[2]an!$E$40),[2]an!$J$40,IF(AND(A2298=[2]an!$J$38,F2298=[2]an!$E$41),[2]an!$J$41,IF(AND(A2298=[2]an!$J$38,F2298=[2]an!$E$39,H2298&gt;=[2]an!$M$37),[2]an!$J$39,
IF(AND(A2298=[2]an!$J$38,F2298=[2]an!$E$39,H2298&lt;[2]an!$M$37,S2298="kahepoolne vajaduspõhine",U2298=""),[2]an!$M$40,
IF(AND(A2298=[2]an!$J$38,F2298=[2]an!$E$39,H2298&lt;[2]an!$M$37,S2298="kahepoolne vajaduspõhine",U2298&lt;&gt;""),[2]an!$J$39,
IF(AND(A2298=[2]an!$J$38,F2298=[2]an!$E$39,H2298&lt;[2]an!$M$37,S2298&lt;&gt;"kahepoolne vajaduspõhine"),[2]an!$J$39,
IF(AND(A2298=[2]an!$J$38,F2298=[2]an!$E$42),[2]an!$J$42,""))))))))))))))))))))))))))))</f>
        <v/>
      </c>
      <c r="Y2298" s="17" t="str">
        <f>IFERROR(IF(F2298="Tugigrupp",0,
IF(AND(F2298="Peretoe teenus",H2298&gt;=[2]an!$M$37,RANK(D2298,$D2298:$D2298)+COUNTIFS($D$2:D2298,D2298,$F$2:F2298,F2298)-1&gt;1),"",
IF(AND(F2298="Peretoe teenus",H2298&gt;=[2]an!$M$37,RANK(D2298,$D2298:$D2298)+COUNTIFS($D$2:D2298,D2298,$F$2:F2298,F2298)-1=1,MONTH(H2298)=MONTH(K2298)=TRUE,YEAR(H2298)=YEAR(K2298)=TRUE),((EOMONTH(H2298,0)-H2298+1)*X2298)/DAY(EOMONTH(H2298,0)),
IF(AND(F2298="Peretoe teenus",H2298&gt;=[2]an!$M$37,RANK(D2298,$D2298:$D2298)+COUNTIFS($D$2:D2298,D2298,$F$2:F2298,F2298)-1=1),X2298,
IF(AND(F2298="Peretoe teenus",H2298&lt;[2]an!$M$37,S2298&lt;&gt;"kahepoolne vajaduspõhine",RANK(D2298,$D2298:$D2298)+COUNTIFS($D$2:D2298,D2298,$F$2:F2298,F2298)-1=1),X2298,
IF(AND(F2298="Peretoe teenus",H2298&lt;[2]an!$M$37,S2298&lt;&gt;"kahepoolne vajaduspõhine",RANK(D2298,$D2298:$D2298)+COUNTIFS($D$2:D2298,D2298,$F$2:F2298,F2298)-1&gt;1),"",
IF(AND(F2298="Peretoe teenus",H2298&lt;[2]an!$M$37,S2298="kahepoolne vajaduspõhine",U2298="",RANK(D2298,$D2298:$D2298)+COUNTIFS($D$2:D2298,D2298,$F$2:F2298,F2298)-1=1),X2298,
IF(AND(F2298="Peretoe teenus",H2298&lt;[2]an!$M$37,S2298="kahepoolne vajaduspõhine",U2298="",RANK(D2298,$D2298:$D2298)+COUNTIFS($D$2:D2298,D2298,$F$2:F2298,F2298)-1&gt;1),"",
IF(AND(F2298="Peretoe teenus",H2298&lt;[2]an!$M$37,S2298="kahepoolne vajaduspõhine",U2298&lt;[2]an!$M$37,RANK(D2298,$D2298:$D2298)+COUNTIFS($D$2:D2298,D2298,$F$2:F2298,F2298)-1=1),X2298,
IF(AND(F2298="Peretoe teenus",H2298&lt;[2]an!$M$37,S2298="kahepoolne vajaduspõhine",U2298&lt;[2]an!$M$37,RANK(D2298,$D2298:$D2298)+COUNTIFS($D$2:D2298,D2298,$F$2:F2298,F2298)-1&gt;1),"",
IF(AND(F2298="Peretoe teenus",H2298&lt;[2]an!$M$37,S2298="kahepoolne vajaduspõhine",U2298&gt;=[2]an!$M$37,U2298&lt;=[2]an!$M$38,RANK(D2298,$D2298:$D2298)+COUNTIFS($D$2:D2298,D2298,$F$2:F2298,F2298)-1=1),
((EOMONTH(U2298,0)-U2298+1)*X2298)/DAY(EOMONTH(U2298,0))+(DAY(U2298)-1)*100/DAY(EOMONTH(U2298,0)),
IF(AND(F2298="Peretoe teenus",H2298&lt;[2]an!$M$37,S2298="kahepoolne vajaduspõhine",U2298&gt;=[2]an!$M$37,U2298&lt;=[2]an!$M$38,RANK(D2298,$D2298:$D2298)+COUNTIFS($D$2:D2298,D2298,$F$2:F2298,F2298)-1&gt;1),"",
IF(AND(F2298="Peretoe teenus",H2298&lt;[2]an!$M$37,S2298="kahepoolne vajaduspõhine",U2298&gt;[2]an!$M$38,RANK(D2298,$D2298:$D2298)+COUNTIFS($D$2:D2298,D2298,$F$2:F2298,F2298)-1=1),X2298,
IF(AND(F2298="Peretoe teenus",H2298&lt;[2]an!$M$37,S2298="kahepoolne vajaduspõhine",U2298&gt;[2]an!$M$38,RANK(D2298,$D2298:$D2298)+COUNTIFS($D$2:D2298,D2298,$F$2:F2298,F2298)-1&gt;1),"",X2298*W2298)))))))))))))),"")</f>
        <v/>
      </c>
      <c r="Z2298" s="18" t="str">
        <f t="shared" si="106"/>
        <v/>
      </c>
      <c r="AA2298" s="19" t="str">
        <f>IFERROR(VLOOKUP(E2298,[2]an!$A$3:$B$81,2,FALSE),"")</f>
        <v/>
      </c>
      <c r="AB2298" s="19" t="str">
        <f>IFERROR(VLOOKUP(AA2298,[2]an!$C$2:$D$16,2,FALSE),"")</f>
        <v/>
      </c>
      <c r="AC2298" s="20"/>
      <c r="AD2298" s="21" t="str">
        <f>IF(A2298=[2]an!$F$36,VLOOKUP([2]an!$F$36,[2]an!$F$36:$H$36,3,FALSE),IF(A2298=[2]an!$F$35,VLOOKUP([2]an!$F$35,[2]an!$F$35:$H$35,3,FALSE),IF(A2298=[2]an!$F$33,VLOOKUP([2]an!$F$33,[2]an!$F$33:$H$33,3,FALSE),IF(A2298=[2]an!$F$31,VLOOKUP([2]an!$F$31,[2]an!$F$31:$H$31,3,FALSE),""))))</f>
        <v/>
      </c>
    </row>
    <row r="2299" spans="6:30" x14ac:dyDescent="0.2">
      <c r="F2299" s="10"/>
      <c r="G2299" s="8" t="str">
        <f t="shared" si="107"/>
        <v/>
      </c>
      <c r="H2299" s="13"/>
      <c r="K2299" s="13"/>
      <c r="L2299" s="10"/>
      <c r="M2299" s="10"/>
      <c r="S2299" s="8" t="str">
        <f>IFERROR(VLOOKUP(D2299,[1]peretoe_teenus!$A$2:$L$2000,5,FALSE),"")</f>
        <v/>
      </c>
      <c r="U2299" s="13"/>
      <c r="V2299" s="15" t="str" cm="1">
        <f t="array" ref="V2299">IFERROR(IF(AND(F2299="Tugigrupp",RANK(K2299,$K2299:$K2299)+COUNTIFS($K$2:K2299,K2299,$L$2:L2299,L2299,$M$2:M2299,M2299,$I$2:I2299,I2299,$G$2:G2299,G2299,$F$2:F2299,F2299)-1=1),SUMPRODUCT(($F$2:$F$4154=F2299)*($G$2:$G$4154=G2299)*($K$2:$K$4154=K2299)*($I$2:$I$4154=I2299)*($L$2:$L$4154=L2299)*($M$2:$M$4154=M2299)),""),"")</f>
        <v/>
      </c>
      <c r="W2299" s="15" t="str">
        <f t="shared" si="105"/>
        <v/>
      </c>
      <c r="X2299" s="16" t="str">
        <f>IF(AND(A2299=[2]an!$G$38,F2299=[2]an!$E$40),[2]an!$G$40,IF(AND(A2299=[2]an!$G$38,F2299=[2]an!$E$41),[2]an!$G$41,IF(AND(A2299=[2]an!$G$38,F2299=[2]an!$E$39,H2299&gt;=[2]an!$M$37),[2]an!$G$39,
IF(AND(A2299=[2]an!$G$38,F2299=[2]an!$E$39,H2299&lt;[2]an!$M$37,S2299="kahepoolne vajaduspõhine",U2299=""),[2]an!$M$40,
IF(AND(A2299=[2]an!$G$38,F2299=[2]an!$E$39,H2299&lt;[2]an!$M$37,S2299="kahepoolne vajaduspõhine",U2299&lt;&gt;""),[2]an!$G$39,
IF(AND(A2299=[2]an!$G$38,F2299=[2]an!$E$39,H2299&lt;[2]an!$M$37,S2299&lt;&gt;"kahepoolne vajaduspõhine"),[2]an!$G$39,
IF(AND(A2299=[2]an!$G$38,F2299=[2]an!$E$42),[2]an!$G$42,
IF(AND(A2299=[2]an!$H$38,F2299=[2]an!$E$40),[2]an!$H$40,IF(AND(A2299=[2]an!$H$38,F2299=[2]an!$E$41),[2]an!$H$41,IF(AND(A2299=[2]an!$H$38,F2299=[2]an!$E$39,H2299&gt;=[2]an!$M$37),[2]an!$H$39,
IF(AND(A2299=[2]an!$H$38,F2299=[2]an!$E$39,H2299&lt;[2]an!$M$37,S2299="kahepoolne vajaduspõhine",U2299=""),[2]an!$M$40,
IF(AND(A2299=[2]an!$H$38,F2299=[2]an!$E$39,H2299&lt;[2]an!$M$37,S2299="kahepoolne vajaduspõhine",U2299&lt;&gt;""),[2]an!$H$39,
IF(AND(A2299=[2]an!$H$38,F2299=[2]an!$E$39,H2299&lt;[2]an!$M$37,S2299&lt;&gt;"kahepoolne vajaduspõhine"),[2]an!$H$39,
IF(AND(A2299=[2]an!$H$38,F2299=[2]an!$E$42),[2]an!$H$42,
IF(AND(A2299=[2]an!$I$38,F2299=[2]an!$E$40),[2]an!$I$40,IF(AND(A2299=[2]an!$I$38,F2299=[2]an!$E$41),[2]an!$I$41,IF(AND(A2299=[2]an!$I$38,F2299=[2]an!$E$39,H2299&gt;=[2]an!$M$37),[2]an!$I$39,
IF(AND(A2299=[2]an!$I$38,F2299=[2]an!$E$39,H2299&lt;[2]an!$M$37,S2299="kahepoolne vajaduspõhine",U2299=""),[2]an!$M$40,
IF(AND(A2299=[2]an!$I$38,F2299=[2]an!$E$39,H2299&lt;[2]an!$M$37,S2299="kahepoolne vajaduspõhine",U2299&lt;&gt;""),[2]an!$I$39,
IF(AND(A2299=[2]an!$I$38,F2299=[2]an!$E$39,H2299&lt;[2]an!$M$37,S2299&lt;&gt;"kahepoolne vajaduspõhine"),[2]an!$I$39,
IF(AND(A2299=[2]an!$I$38,F2299=[2]an!$E$42),[2]an!$I$42,
IF(AND(A2299=[2]an!$J$38,F2299=[2]an!$E$40),[2]an!$J$40,IF(AND(A2299=[2]an!$J$38,F2299=[2]an!$E$41),[2]an!$J$41,IF(AND(A2299=[2]an!$J$38,F2299=[2]an!$E$39,H2299&gt;=[2]an!$M$37),[2]an!$J$39,
IF(AND(A2299=[2]an!$J$38,F2299=[2]an!$E$39,H2299&lt;[2]an!$M$37,S2299="kahepoolne vajaduspõhine",U2299=""),[2]an!$M$40,
IF(AND(A2299=[2]an!$J$38,F2299=[2]an!$E$39,H2299&lt;[2]an!$M$37,S2299="kahepoolne vajaduspõhine",U2299&lt;&gt;""),[2]an!$J$39,
IF(AND(A2299=[2]an!$J$38,F2299=[2]an!$E$39,H2299&lt;[2]an!$M$37,S2299&lt;&gt;"kahepoolne vajaduspõhine"),[2]an!$J$39,
IF(AND(A2299=[2]an!$J$38,F2299=[2]an!$E$42),[2]an!$J$42,""))))))))))))))))))))))))))))</f>
        <v/>
      </c>
      <c r="Y2299" s="17" t="str">
        <f>IFERROR(IF(F2299="Tugigrupp",0,
IF(AND(F2299="Peretoe teenus",H2299&gt;=[2]an!$M$37,RANK(D2299,$D2299:$D2299)+COUNTIFS($D$2:D2299,D2299,$F$2:F2299,F2299)-1&gt;1),"",
IF(AND(F2299="Peretoe teenus",H2299&gt;=[2]an!$M$37,RANK(D2299,$D2299:$D2299)+COUNTIFS($D$2:D2299,D2299,$F$2:F2299,F2299)-1=1,MONTH(H2299)=MONTH(K2299)=TRUE,YEAR(H2299)=YEAR(K2299)=TRUE),((EOMONTH(H2299,0)-H2299+1)*X2299)/DAY(EOMONTH(H2299,0)),
IF(AND(F2299="Peretoe teenus",H2299&gt;=[2]an!$M$37,RANK(D2299,$D2299:$D2299)+COUNTIFS($D$2:D2299,D2299,$F$2:F2299,F2299)-1=1),X2299,
IF(AND(F2299="Peretoe teenus",H2299&lt;[2]an!$M$37,S2299&lt;&gt;"kahepoolne vajaduspõhine",RANK(D2299,$D2299:$D2299)+COUNTIFS($D$2:D2299,D2299,$F$2:F2299,F2299)-1=1),X2299,
IF(AND(F2299="Peretoe teenus",H2299&lt;[2]an!$M$37,S2299&lt;&gt;"kahepoolne vajaduspõhine",RANK(D2299,$D2299:$D2299)+COUNTIFS($D$2:D2299,D2299,$F$2:F2299,F2299)-1&gt;1),"",
IF(AND(F2299="Peretoe teenus",H2299&lt;[2]an!$M$37,S2299="kahepoolne vajaduspõhine",U2299="",RANK(D2299,$D2299:$D2299)+COUNTIFS($D$2:D2299,D2299,$F$2:F2299,F2299)-1=1),X2299,
IF(AND(F2299="Peretoe teenus",H2299&lt;[2]an!$M$37,S2299="kahepoolne vajaduspõhine",U2299="",RANK(D2299,$D2299:$D2299)+COUNTIFS($D$2:D2299,D2299,$F$2:F2299,F2299)-1&gt;1),"",
IF(AND(F2299="Peretoe teenus",H2299&lt;[2]an!$M$37,S2299="kahepoolne vajaduspõhine",U2299&lt;[2]an!$M$37,RANK(D2299,$D2299:$D2299)+COUNTIFS($D$2:D2299,D2299,$F$2:F2299,F2299)-1=1),X2299,
IF(AND(F2299="Peretoe teenus",H2299&lt;[2]an!$M$37,S2299="kahepoolne vajaduspõhine",U2299&lt;[2]an!$M$37,RANK(D2299,$D2299:$D2299)+COUNTIFS($D$2:D2299,D2299,$F$2:F2299,F2299)-1&gt;1),"",
IF(AND(F2299="Peretoe teenus",H2299&lt;[2]an!$M$37,S2299="kahepoolne vajaduspõhine",U2299&gt;=[2]an!$M$37,U2299&lt;=[2]an!$M$38,RANK(D2299,$D2299:$D2299)+COUNTIFS($D$2:D2299,D2299,$F$2:F2299,F2299)-1=1),
((EOMONTH(U2299,0)-U2299+1)*X2299)/DAY(EOMONTH(U2299,0))+(DAY(U2299)-1)*100/DAY(EOMONTH(U2299,0)),
IF(AND(F2299="Peretoe teenus",H2299&lt;[2]an!$M$37,S2299="kahepoolne vajaduspõhine",U2299&gt;=[2]an!$M$37,U2299&lt;=[2]an!$M$38,RANK(D2299,$D2299:$D2299)+COUNTIFS($D$2:D2299,D2299,$F$2:F2299,F2299)-1&gt;1),"",
IF(AND(F2299="Peretoe teenus",H2299&lt;[2]an!$M$37,S2299="kahepoolne vajaduspõhine",U2299&gt;[2]an!$M$38,RANK(D2299,$D2299:$D2299)+COUNTIFS($D$2:D2299,D2299,$F$2:F2299,F2299)-1=1),X2299,
IF(AND(F2299="Peretoe teenus",H2299&lt;[2]an!$M$37,S2299="kahepoolne vajaduspõhine",U2299&gt;[2]an!$M$38,RANK(D2299,$D2299:$D2299)+COUNTIFS($D$2:D2299,D2299,$F$2:F2299,F2299)-1&gt;1),"",X2299*W2299)))))))))))))),"")</f>
        <v/>
      </c>
      <c r="Z2299" s="18" t="str">
        <f t="shared" si="106"/>
        <v/>
      </c>
      <c r="AA2299" s="19" t="str">
        <f>IFERROR(VLOOKUP(E2299,[2]an!$A$3:$B$81,2,FALSE),"")</f>
        <v/>
      </c>
      <c r="AB2299" s="19" t="str">
        <f>IFERROR(VLOOKUP(AA2299,[2]an!$C$2:$D$16,2,FALSE),"")</f>
        <v/>
      </c>
      <c r="AC2299" s="20"/>
      <c r="AD2299" s="21" t="str">
        <f>IF(A2299=[2]an!$F$36,VLOOKUP([2]an!$F$36,[2]an!$F$36:$H$36,3,FALSE),IF(A2299=[2]an!$F$35,VLOOKUP([2]an!$F$35,[2]an!$F$35:$H$35,3,FALSE),IF(A2299=[2]an!$F$33,VLOOKUP([2]an!$F$33,[2]an!$F$33:$H$33,3,FALSE),IF(A2299=[2]an!$F$31,VLOOKUP([2]an!$F$31,[2]an!$F$31:$H$31,3,FALSE),""))))</f>
        <v/>
      </c>
    </row>
    <row r="2300" spans="6:30" x14ac:dyDescent="0.2">
      <c r="F2300" s="10"/>
      <c r="G2300" s="8" t="str">
        <f t="shared" si="107"/>
        <v/>
      </c>
      <c r="H2300" s="13"/>
      <c r="K2300" s="13"/>
      <c r="L2300" s="10"/>
      <c r="M2300" s="10"/>
      <c r="S2300" s="8" t="str">
        <f>IFERROR(VLOOKUP(D2300,[1]peretoe_teenus!$A$2:$L$2000,5,FALSE),"")</f>
        <v/>
      </c>
      <c r="U2300" s="13"/>
      <c r="V2300" s="15" t="str" cm="1">
        <f t="array" ref="V2300">IFERROR(IF(AND(F2300="Tugigrupp",RANK(K2300,$K2300:$K2300)+COUNTIFS($K$2:K2300,K2300,$L$2:L2300,L2300,$M$2:M2300,M2300,$I$2:I2300,I2300,$G$2:G2300,G2300,$F$2:F2300,F2300)-1=1),SUMPRODUCT(($F$2:$F$4154=F2300)*($G$2:$G$4154=G2300)*($K$2:$K$4154=K2300)*($I$2:$I$4154=I2300)*($L$2:$L$4154=L2300)*($M$2:$M$4154=M2300)),""),"")</f>
        <v/>
      </c>
      <c r="W2300" s="15" t="str">
        <f t="shared" si="105"/>
        <v/>
      </c>
      <c r="X2300" s="16" t="str">
        <f>IF(AND(A2300=[2]an!$G$38,F2300=[2]an!$E$40),[2]an!$G$40,IF(AND(A2300=[2]an!$G$38,F2300=[2]an!$E$41),[2]an!$G$41,IF(AND(A2300=[2]an!$G$38,F2300=[2]an!$E$39,H2300&gt;=[2]an!$M$37),[2]an!$G$39,
IF(AND(A2300=[2]an!$G$38,F2300=[2]an!$E$39,H2300&lt;[2]an!$M$37,S2300="kahepoolne vajaduspõhine",U2300=""),[2]an!$M$40,
IF(AND(A2300=[2]an!$G$38,F2300=[2]an!$E$39,H2300&lt;[2]an!$M$37,S2300="kahepoolne vajaduspõhine",U2300&lt;&gt;""),[2]an!$G$39,
IF(AND(A2300=[2]an!$G$38,F2300=[2]an!$E$39,H2300&lt;[2]an!$M$37,S2300&lt;&gt;"kahepoolne vajaduspõhine"),[2]an!$G$39,
IF(AND(A2300=[2]an!$G$38,F2300=[2]an!$E$42),[2]an!$G$42,
IF(AND(A2300=[2]an!$H$38,F2300=[2]an!$E$40),[2]an!$H$40,IF(AND(A2300=[2]an!$H$38,F2300=[2]an!$E$41),[2]an!$H$41,IF(AND(A2300=[2]an!$H$38,F2300=[2]an!$E$39,H2300&gt;=[2]an!$M$37),[2]an!$H$39,
IF(AND(A2300=[2]an!$H$38,F2300=[2]an!$E$39,H2300&lt;[2]an!$M$37,S2300="kahepoolne vajaduspõhine",U2300=""),[2]an!$M$40,
IF(AND(A2300=[2]an!$H$38,F2300=[2]an!$E$39,H2300&lt;[2]an!$M$37,S2300="kahepoolne vajaduspõhine",U2300&lt;&gt;""),[2]an!$H$39,
IF(AND(A2300=[2]an!$H$38,F2300=[2]an!$E$39,H2300&lt;[2]an!$M$37,S2300&lt;&gt;"kahepoolne vajaduspõhine"),[2]an!$H$39,
IF(AND(A2300=[2]an!$H$38,F2300=[2]an!$E$42),[2]an!$H$42,
IF(AND(A2300=[2]an!$I$38,F2300=[2]an!$E$40),[2]an!$I$40,IF(AND(A2300=[2]an!$I$38,F2300=[2]an!$E$41),[2]an!$I$41,IF(AND(A2300=[2]an!$I$38,F2300=[2]an!$E$39,H2300&gt;=[2]an!$M$37),[2]an!$I$39,
IF(AND(A2300=[2]an!$I$38,F2300=[2]an!$E$39,H2300&lt;[2]an!$M$37,S2300="kahepoolne vajaduspõhine",U2300=""),[2]an!$M$40,
IF(AND(A2300=[2]an!$I$38,F2300=[2]an!$E$39,H2300&lt;[2]an!$M$37,S2300="kahepoolne vajaduspõhine",U2300&lt;&gt;""),[2]an!$I$39,
IF(AND(A2300=[2]an!$I$38,F2300=[2]an!$E$39,H2300&lt;[2]an!$M$37,S2300&lt;&gt;"kahepoolne vajaduspõhine"),[2]an!$I$39,
IF(AND(A2300=[2]an!$I$38,F2300=[2]an!$E$42),[2]an!$I$42,
IF(AND(A2300=[2]an!$J$38,F2300=[2]an!$E$40),[2]an!$J$40,IF(AND(A2300=[2]an!$J$38,F2300=[2]an!$E$41),[2]an!$J$41,IF(AND(A2300=[2]an!$J$38,F2300=[2]an!$E$39,H2300&gt;=[2]an!$M$37),[2]an!$J$39,
IF(AND(A2300=[2]an!$J$38,F2300=[2]an!$E$39,H2300&lt;[2]an!$M$37,S2300="kahepoolne vajaduspõhine",U2300=""),[2]an!$M$40,
IF(AND(A2300=[2]an!$J$38,F2300=[2]an!$E$39,H2300&lt;[2]an!$M$37,S2300="kahepoolne vajaduspõhine",U2300&lt;&gt;""),[2]an!$J$39,
IF(AND(A2300=[2]an!$J$38,F2300=[2]an!$E$39,H2300&lt;[2]an!$M$37,S2300&lt;&gt;"kahepoolne vajaduspõhine"),[2]an!$J$39,
IF(AND(A2300=[2]an!$J$38,F2300=[2]an!$E$42),[2]an!$J$42,""))))))))))))))))))))))))))))</f>
        <v/>
      </c>
      <c r="Y2300" s="17" t="str">
        <f>IFERROR(IF(F2300="Tugigrupp",0,
IF(AND(F2300="Peretoe teenus",H2300&gt;=[2]an!$M$37,RANK(D2300,$D2300:$D2300)+COUNTIFS($D$2:D2300,D2300,$F$2:F2300,F2300)-1&gt;1),"",
IF(AND(F2300="Peretoe teenus",H2300&gt;=[2]an!$M$37,RANK(D2300,$D2300:$D2300)+COUNTIFS($D$2:D2300,D2300,$F$2:F2300,F2300)-1=1,MONTH(H2300)=MONTH(K2300)=TRUE,YEAR(H2300)=YEAR(K2300)=TRUE),((EOMONTH(H2300,0)-H2300+1)*X2300)/DAY(EOMONTH(H2300,0)),
IF(AND(F2300="Peretoe teenus",H2300&gt;=[2]an!$M$37,RANK(D2300,$D2300:$D2300)+COUNTIFS($D$2:D2300,D2300,$F$2:F2300,F2300)-1=1),X2300,
IF(AND(F2300="Peretoe teenus",H2300&lt;[2]an!$M$37,S2300&lt;&gt;"kahepoolne vajaduspõhine",RANK(D2300,$D2300:$D2300)+COUNTIFS($D$2:D2300,D2300,$F$2:F2300,F2300)-1=1),X2300,
IF(AND(F2300="Peretoe teenus",H2300&lt;[2]an!$M$37,S2300&lt;&gt;"kahepoolne vajaduspõhine",RANK(D2300,$D2300:$D2300)+COUNTIFS($D$2:D2300,D2300,$F$2:F2300,F2300)-1&gt;1),"",
IF(AND(F2300="Peretoe teenus",H2300&lt;[2]an!$M$37,S2300="kahepoolne vajaduspõhine",U2300="",RANK(D2300,$D2300:$D2300)+COUNTIFS($D$2:D2300,D2300,$F$2:F2300,F2300)-1=1),X2300,
IF(AND(F2300="Peretoe teenus",H2300&lt;[2]an!$M$37,S2300="kahepoolne vajaduspõhine",U2300="",RANK(D2300,$D2300:$D2300)+COUNTIFS($D$2:D2300,D2300,$F$2:F2300,F2300)-1&gt;1),"",
IF(AND(F2300="Peretoe teenus",H2300&lt;[2]an!$M$37,S2300="kahepoolne vajaduspõhine",U2300&lt;[2]an!$M$37,RANK(D2300,$D2300:$D2300)+COUNTIFS($D$2:D2300,D2300,$F$2:F2300,F2300)-1=1),X2300,
IF(AND(F2300="Peretoe teenus",H2300&lt;[2]an!$M$37,S2300="kahepoolne vajaduspõhine",U2300&lt;[2]an!$M$37,RANK(D2300,$D2300:$D2300)+COUNTIFS($D$2:D2300,D2300,$F$2:F2300,F2300)-1&gt;1),"",
IF(AND(F2300="Peretoe teenus",H2300&lt;[2]an!$M$37,S2300="kahepoolne vajaduspõhine",U2300&gt;=[2]an!$M$37,U2300&lt;=[2]an!$M$38,RANK(D2300,$D2300:$D2300)+COUNTIFS($D$2:D2300,D2300,$F$2:F2300,F2300)-1=1),
((EOMONTH(U2300,0)-U2300+1)*X2300)/DAY(EOMONTH(U2300,0))+(DAY(U2300)-1)*100/DAY(EOMONTH(U2300,0)),
IF(AND(F2300="Peretoe teenus",H2300&lt;[2]an!$M$37,S2300="kahepoolne vajaduspõhine",U2300&gt;=[2]an!$M$37,U2300&lt;=[2]an!$M$38,RANK(D2300,$D2300:$D2300)+COUNTIFS($D$2:D2300,D2300,$F$2:F2300,F2300)-1&gt;1),"",
IF(AND(F2300="Peretoe teenus",H2300&lt;[2]an!$M$37,S2300="kahepoolne vajaduspõhine",U2300&gt;[2]an!$M$38,RANK(D2300,$D2300:$D2300)+COUNTIFS($D$2:D2300,D2300,$F$2:F2300,F2300)-1=1),X2300,
IF(AND(F2300="Peretoe teenus",H2300&lt;[2]an!$M$37,S2300="kahepoolne vajaduspõhine",U2300&gt;[2]an!$M$38,RANK(D2300,$D2300:$D2300)+COUNTIFS($D$2:D2300,D2300,$F$2:F2300,F2300)-1&gt;1),"",X2300*W2300)))))))))))))),"")</f>
        <v/>
      </c>
      <c r="Z2300" s="18" t="str">
        <f t="shared" si="106"/>
        <v/>
      </c>
      <c r="AA2300" s="19" t="str">
        <f>IFERROR(VLOOKUP(E2300,[2]an!$A$3:$B$81,2,FALSE),"")</f>
        <v/>
      </c>
      <c r="AB2300" s="19" t="str">
        <f>IFERROR(VLOOKUP(AA2300,[2]an!$C$2:$D$16,2,FALSE),"")</f>
        <v/>
      </c>
      <c r="AC2300" s="20"/>
      <c r="AD2300" s="21" t="str">
        <f>IF(A2300=[2]an!$F$36,VLOOKUP([2]an!$F$36,[2]an!$F$36:$H$36,3,FALSE),IF(A2300=[2]an!$F$35,VLOOKUP([2]an!$F$35,[2]an!$F$35:$H$35,3,FALSE),IF(A2300=[2]an!$F$33,VLOOKUP([2]an!$F$33,[2]an!$F$33:$H$33,3,FALSE),IF(A2300=[2]an!$F$31,VLOOKUP([2]an!$F$31,[2]an!$F$31:$H$31,3,FALSE),""))))</f>
        <v/>
      </c>
    </row>
    <row r="2301" spans="6:30" x14ac:dyDescent="0.2">
      <c r="F2301" s="10"/>
      <c r="G2301" s="8" t="str">
        <f t="shared" si="107"/>
        <v/>
      </c>
      <c r="H2301" s="13"/>
      <c r="K2301" s="13"/>
      <c r="L2301" s="10"/>
      <c r="M2301" s="10"/>
      <c r="S2301" s="8" t="str">
        <f>IFERROR(VLOOKUP(D2301,[1]peretoe_teenus!$A$2:$L$2000,5,FALSE),"")</f>
        <v/>
      </c>
      <c r="U2301" s="13"/>
      <c r="V2301" s="15" t="str" cm="1">
        <f t="array" ref="V2301">IFERROR(IF(AND(F2301="Tugigrupp",RANK(K2301,$K2301:$K2301)+COUNTIFS($K$2:K2301,K2301,$L$2:L2301,L2301,$M$2:M2301,M2301,$I$2:I2301,I2301,$G$2:G2301,G2301,$F$2:F2301,F2301)-1=1),SUMPRODUCT(($F$2:$F$4154=F2301)*($G$2:$G$4154=G2301)*($K$2:$K$4154=K2301)*($I$2:$I$4154=I2301)*($L$2:$L$4154=L2301)*($M$2:$M$4154=M2301)),""),"")</f>
        <v/>
      </c>
      <c r="W2301" s="15" t="str">
        <f t="shared" si="105"/>
        <v/>
      </c>
      <c r="X2301" s="16" t="str">
        <f>IF(AND(A2301=[2]an!$G$38,F2301=[2]an!$E$40),[2]an!$G$40,IF(AND(A2301=[2]an!$G$38,F2301=[2]an!$E$41),[2]an!$G$41,IF(AND(A2301=[2]an!$G$38,F2301=[2]an!$E$39,H2301&gt;=[2]an!$M$37),[2]an!$G$39,
IF(AND(A2301=[2]an!$G$38,F2301=[2]an!$E$39,H2301&lt;[2]an!$M$37,S2301="kahepoolne vajaduspõhine",U2301=""),[2]an!$M$40,
IF(AND(A2301=[2]an!$G$38,F2301=[2]an!$E$39,H2301&lt;[2]an!$M$37,S2301="kahepoolne vajaduspõhine",U2301&lt;&gt;""),[2]an!$G$39,
IF(AND(A2301=[2]an!$G$38,F2301=[2]an!$E$39,H2301&lt;[2]an!$M$37,S2301&lt;&gt;"kahepoolne vajaduspõhine"),[2]an!$G$39,
IF(AND(A2301=[2]an!$G$38,F2301=[2]an!$E$42),[2]an!$G$42,
IF(AND(A2301=[2]an!$H$38,F2301=[2]an!$E$40),[2]an!$H$40,IF(AND(A2301=[2]an!$H$38,F2301=[2]an!$E$41),[2]an!$H$41,IF(AND(A2301=[2]an!$H$38,F2301=[2]an!$E$39,H2301&gt;=[2]an!$M$37),[2]an!$H$39,
IF(AND(A2301=[2]an!$H$38,F2301=[2]an!$E$39,H2301&lt;[2]an!$M$37,S2301="kahepoolne vajaduspõhine",U2301=""),[2]an!$M$40,
IF(AND(A2301=[2]an!$H$38,F2301=[2]an!$E$39,H2301&lt;[2]an!$M$37,S2301="kahepoolne vajaduspõhine",U2301&lt;&gt;""),[2]an!$H$39,
IF(AND(A2301=[2]an!$H$38,F2301=[2]an!$E$39,H2301&lt;[2]an!$M$37,S2301&lt;&gt;"kahepoolne vajaduspõhine"),[2]an!$H$39,
IF(AND(A2301=[2]an!$H$38,F2301=[2]an!$E$42),[2]an!$H$42,
IF(AND(A2301=[2]an!$I$38,F2301=[2]an!$E$40),[2]an!$I$40,IF(AND(A2301=[2]an!$I$38,F2301=[2]an!$E$41),[2]an!$I$41,IF(AND(A2301=[2]an!$I$38,F2301=[2]an!$E$39,H2301&gt;=[2]an!$M$37),[2]an!$I$39,
IF(AND(A2301=[2]an!$I$38,F2301=[2]an!$E$39,H2301&lt;[2]an!$M$37,S2301="kahepoolne vajaduspõhine",U2301=""),[2]an!$M$40,
IF(AND(A2301=[2]an!$I$38,F2301=[2]an!$E$39,H2301&lt;[2]an!$M$37,S2301="kahepoolne vajaduspõhine",U2301&lt;&gt;""),[2]an!$I$39,
IF(AND(A2301=[2]an!$I$38,F2301=[2]an!$E$39,H2301&lt;[2]an!$M$37,S2301&lt;&gt;"kahepoolne vajaduspõhine"),[2]an!$I$39,
IF(AND(A2301=[2]an!$I$38,F2301=[2]an!$E$42),[2]an!$I$42,
IF(AND(A2301=[2]an!$J$38,F2301=[2]an!$E$40),[2]an!$J$40,IF(AND(A2301=[2]an!$J$38,F2301=[2]an!$E$41),[2]an!$J$41,IF(AND(A2301=[2]an!$J$38,F2301=[2]an!$E$39,H2301&gt;=[2]an!$M$37),[2]an!$J$39,
IF(AND(A2301=[2]an!$J$38,F2301=[2]an!$E$39,H2301&lt;[2]an!$M$37,S2301="kahepoolne vajaduspõhine",U2301=""),[2]an!$M$40,
IF(AND(A2301=[2]an!$J$38,F2301=[2]an!$E$39,H2301&lt;[2]an!$M$37,S2301="kahepoolne vajaduspõhine",U2301&lt;&gt;""),[2]an!$J$39,
IF(AND(A2301=[2]an!$J$38,F2301=[2]an!$E$39,H2301&lt;[2]an!$M$37,S2301&lt;&gt;"kahepoolne vajaduspõhine"),[2]an!$J$39,
IF(AND(A2301=[2]an!$J$38,F2301=[2]an!$E$42),[2]an!$J$42,""))))))))))))))))))))))))))))</f>
        <v/>
      </c>
      <c r="Y2301" s="17" t="str">
        <f>IFERROR(IF(F2301="Tugigrupp",0,
IF(AND(F2301="Peretoe teenus",H2301&gt;=[2]an!$M$37,RANK(D2301,$D2301:$D2301)+COUNTIFS($D$2:D2301,D2301,$F$2:F2301,F2301)-1&gt;1),"",
IF(AND(F2301="Peretoe teenus",H2301&gt;=[2]an!$M$37,RANK(D2301,$D2301:$D2301)+COUNTIFS($D$2:D2301,D2301,$F$2:F2301,F2301)-1=1,MONTH(H2301)=MONTH(K2301)=TRUE,YEAR(H2301)=YEAR(K2301)=TRUE),((EOMONTH(H2301,0)-H2301+1)*X2301)/DAY(EOMONTH(H2301,0)),
IF(AND(F2301="Peretoe teenus",H2301&gt;=[2]an!$M$37,RANK(D2301,$D2301:$D2301)+COUNTIFS($D$2:D2301,D2301,$F$2:F2301,F2301)-1=1),X2301,
IF(AND(F2301="Peretoe teenus",H2301&lt;[2]an!$M$37,S2301&lt;&gt;"kahepoolne vajaduspõhine",RANK(D2301,$D2301:$D2301)+COUNTIFS($D$2:D2301,D2301,$F$2:F2301,F2301)-1=1),X2301,
IF(AND(F2301="Peretoe teenus",H2301&lt;[2]an!$M$37,S2301&lt;&gt;"kahepoolne vajaduspõhine",RANK(D2301,$D2301:$D2301)+COUNTIFS($D$2:D2301,D2301,$F$2:F2301,F2301)-1&gt;1),"",
IF(AND(F2301="Peretoe teenus",H2301&lt;[2]an!$M$37,S2301="kahepoolne vajaduspõhine",U2301="",RANK(D2301,$D2301:$D2301)+COUNTIFS($D$2:D2301,D2301,$F$2:F2301,F2301)-1=1),X2301,
IF(AND(F2301="Peretoe teenus",H2301&lt;[2]an!$M$37,S2301="kahepoolne vajaduspõhine",U2301="",RANK(D2301,$D2301:$D2301)+COUNTIFS($D$2:D2301,D2301,$F$2:F2301,F2301)-1&gt;1),"",
IF(AND(F2301="Peretoe teenus",H2301&lt;[2]an!$M$37,S2301="kahepoolne vajaduspõhine",U2301&lt;[2]an!$M$37,RANK(D2301,$D2301:$D2301)+COUNTIFS($D$2:D2301,D2301,$F$2:F2301,F2301)-1=1),X2301,
IF(AND(F2301="Peretoe teenus",H2301&lt;[2]an!$M$37,S2301="kahepoolne vajaduspõhine",U2301&lt;[2]an!$M$37,RANK(D2301,$D2301:$D2301)+COUNTIFS($D$2:D2301,D2301,$F$2:F2301,F2301)-1&gt;1),"",
IF(AND(F2301="Peretoe teenus",H2301&lt;[2]an!$M$37,S2301="kahepoolne vajaduspõhine",U2301&gt;=[2]an!$M$37,U2301&lt;=[2]an!$M$38,RANK(D2301,$D2301:$D2301)+COUNTIFS($D$2:D2301,D2301,$F$2:F2301,F2301)-1=1),
((EOMONTH(U2301,0)-U2301+1)*X2301)/DAY(EOMONTH(U2301,0))+(DAY(U2301)-1)*100/DAY(EOMONTH(U2301,0)),
IF(AND(F2301="Peretoe teenus",H2301&lt;[2]an!$M$37,S2301="kahepoolne vajaduspõhine",U2301&gt;=[2]an!$M$37,U2301&lt;=[2]an!$M$38,RANK(D2301,$D2301:$D2301)+COUNTIFS($D$2:D2301,D2301,$F$2:F2301,F2301)-1&gt;1),"",
IF(AND(F2301="Peretoe teenus",H2301&lt;[2]an!$M$37,S2301="kahepoolne vajaduspõhine",U2301&gt;[2]an!$M$38,RANK(D2301,$D2301:$D2301)+COUNTIFS($D$2:D2301,D2301,$F$2:F2301,F2301)-1=1),X2301,
IF(AND(F2301="Peretoe teenus",H2301&lt;[2]an!$M$37,S2301="kahepoolne vajaduspõhine",U2301&gt;[2]an!$M$38,RANK(D2301,$D2301:$D2301)+COUNTIFS($D$2:D2301,D2301,$F$2:F2301,F2301)-1&gt;1),"",X2301*W2301)))))))))))))),"")</f>
        <v/>
      </c>
      <c r="Z2301" s="18" t="str">
        <f t="shared" si="106"/>
        <v/>
      </c>
      <c r="AA2301" s="19" t="str">
        <f>IFERROR(VLOOKUP(E2301,[2]an!$A$3:$B$81,2,FALSE),"")</f>
        <v/>
      </c>
      <c r="AB2301" s="19" t="str">
        <f>IFERROR(VLOOKUP(AA2301,[2]an!$C$2:$D$16,2,FALSE),"")</f>
        <v/>
      </c>
      <c r="AC2301" s="20"/>
      <c r="AD2301" s="21" t="str">
        <f>IF(A2301=[2]an!$F$36,VLOOKUP([2]an!$F$36,[2]an!$F$36:$H$36,3,FALSE),IF(A2301=[2]an!$F$35,VLOOKUP([2]an!$F$35,[2]an!$F$35:$H$35,3,FALSE),IF(A2301=[2]an!$F$33,VLOOKUP([2]an!$F$33,[2]an!$F$33:$H$33,3,FALSE),IF(A2301=[2]an!$F$31,VLOOKUP([2]an!$F$31,[2]an!$F$31:$H$31,3,FALSE),""))))</f>
        <v/>
      </c>
    </row>
    <row r="2302" spans="6:30" x14ac:dyDescent="0.2">
      <c r="F2302" s="10"/>
      <c r="G2302" s="8" t="str">
        <f t="shared" si="107"/>
        <v/>
      </c>
      <c r="H2302" s="13"/>
      <c r="K2302" s="13"/>
      <c r="L2302" s="10"/>
      <c r="M2302" s="10"/>
      <c r="S2302" s="8" t="str">
        <f>IFERROR(VLOOKUP(D2302,[1]peretoe_teenus!$A$2:$L$2000,5,FALSE),"")</f>
        <v/>
      </c>
      <c r="U2302" s="13"/>
      <c r="V2302" s="15" t="str" cm="1">
        <f t="array" ref="V2302">IFERROR(IF(AND(F2302="Tugigrupp",RANK(K2302,$K2302:$K2302)+COUNTIFS($K$2:K2302,K2302,$L$2:L2302,L2302,$M$2:M2302,M2302,$I$2:I2302,I2302,$G$2:G2302,G2302,$F$2:F2302,F2302)-1=1),SUMPRODUCT(($F$2:$F$4154=F2302)*($G$2:$G$4154=G2302)*($K$2:$K$4154=K2302)*($I$2:$I$4154=I2302)*($L$2:$L$4154=L2302)*($M$2:$M$4154=M2302)),""),"")</f>
        <v/>
      </c>
      <c r="W2302" s="15" t="str">
        <f t="shared" si="105"/>
        <v/>
      </c>
      <c r="X2302" s="16" t="str">
        <f>IF(AND(A2302=[2]an!$G$38,F2302=[2]an!$E$40),[2]an!$G$40,IF(AND(A2302=[2]an!$G$38,F2302=[2]an!$E$41),[2]an!$G$41,IF(AND(A2302=[2]an!$G$38,F2302=[2]an!$E$39,H2302&gt;=[2]an!$M$37),[2]an!$G$39,
IF(AND(A2302=[2]an!$G$38,F2302=[2]an!$E$39,H2302&lt;[2]an!$M$37,S2302="kahepoolne vajaduspõhine",U2302=""),[2]an!$M$40,
IF(AND(A2302=[2]an!$G$38,F2302=[2]an!$E$39,H2302&lt;[2]an!$M$37,S2302="kahepoolne vajaduspõhine",U2302&lt;&gt;""),[2]an!$G$39,
IF(AND(A2302=[2]an!$G$38,F2302=[2]an!$E$39,H2302&lt;[2]an!$M$37,S2302&lt;&gt;"kahepoolne vajaduspõhine"),[2]an!$G$39,
IF(AND(A2302=[2]an!$G$38,F2302=[2]an!$E$42),[2]an!$G$42,
IF(AND(A2302=[2]an!$H$38,F2302=[2]an!$E$40),[2]an!$H$40,IF(AND(A2302=[2]an!$H$38,F2302=[2]an!$E$41),[2]an!$H$41,IF(AND(A2302=[2]an!$H$38,F2302=[2]an!$E$39,H2302&gt;=[2]an!$M$37),[2]an!$H$39,
IF(AND(A2302=[2]an!$H$38,F2302=[2]an!$E$39,H2302&lt;[2]an!$M$37,S2302="kahepoolne vajaduspõhine",U2302=""),[2]an!$M$40,
IF(AND(A2302=[2]an!$H$38,F2302=[2]an!$E$39,H2302&lt;[2]an!$M$37,S2302="kahepoolne vajaduspõhine",U2302&lt;&gt;""),[2]an!$H$39,
IF(AND(A2302=[2]an!$H$38,F2302=[2]an!$E$39,H2302&lt;[2]an!$M$37,S2302&lt;&gt;"kahepoolne vajaduspõhine"),[2]an!$H$39,
IF(AND(A2302=[2]an!$H$38,F2302=[2]an!$E$42),[2]an!$H$42,
IF(AND(A2302=[2]an!$I$38,F2302=[2]an!$E$40),[2]an!$I$40,IF(AND(A2302=[2]an!$I$38,F2302=[2]an!$E$41),[2]an!$I$41,IF(AND(A2302=[2]an!$I$38,F2302=[2]an!$E$39,H2302&gt;=[2]an!$M$37),[2]an!$I$39,
IF(AND(A2302=[2]an!$I$38,F2302=[2]an!$E$39,H2302&lt;[2]an!$M$37,S2302="kahepoolne vajaduspõhine",U2302=""),[2]an!$M$40,
IF(AND(A2302=[2]an!$I$38,F2302=[2]an!$E$39,H2302&lt;[2]an!$M$37,S2302="kahepoolne vajaduspõhine",U2302&lt;&gt;""),[2]an!$I$39,
IF(AND(A2302=[2]an!$I$38,F2302=[2]an!$E$39,H2302&lt;[2]an!$M$37,S2302&lt;&gt;"kahepoolne vajaduspõhine"),[2]an!$I$39,
IF(AND(A2302=[2]an!$I$38,F2302=[2]an!$E$42),[2]an!$I$42,
IF(AND(A2302=[2]an!$J$38,F2302=[2]an!$E$40),[2]an!$J$40,IF(AND(A2302=[2]an!$J$38,F2302=[2]an!$E$41),[2]an!$J$41,IF(AND(A2302=[2]an!$J$38,F2302=[2]an!$E$39,H2302&gt;=[2]an!$M$37),[2]an!$J$39,
IF(AND(A2302=[2]an!$J$38,F2302=[2]an!$E$39,H2302&lt;[2]an!$M$37,S2302="kahepoolne vajaduspõhine",U2302=""),[2]an!$M$40,
IF(AND(A2302=[2]an!$J$38,F2302=[2]an!$E$39,H2302&lt;[2]an!$M$37,S2302="kahepoolne vajaduspõhine",U2302&lt;&gt;""),[2]an!$J$39,
IF(AND(A2302=[2]an!$J$38,F2302=[2]an!$E$39,H2302&lt;[2]an!$M$37,S2302&lt;&gt;"kahepoolne vajaduspõhine"),[2]an!$J$39,
IF(AND(A2302=[2]an!$J$38,F2302=[2]an!$E$42),[2]an!$J$42,""))))))))))))))))))))))))))))</f>
        <v/>
      </c>
      <c r="Y2302" s="17" t="str">
        <f>IFERROR(IF(F2302="Tugigrupp",0,
IF(AND(F2302="Peretoe teenus",H2302&gt;=[2]an!$M$37,RANK(D2302,$D2302:$D2302)+COUNTIFS($D$2:D2302,D2302,$F$2:F2302,F2302)-1&gt;1),"",
IF(AND(F2302="Peretoe teenus",H2302&gt;=[2]an!$M$37,RANK(D2302,$D2302:$D2302)+COUNTIFS($D$2:D2302,D2302,$F$2:F2302,F2302)-1=1,MONTH(H2302)=MONTH(K2302)=TRUE,YEAR(H2302)=YEAR(K2302)=TRUE),((EOMONTH(H2302,0)-H2302+1)*X2302)/DAY(EOMONTH(H2302,0)),
IF(AND(F2302="Peretoe teenus",H2302&gt;=[2]an!$M$37,RANK(D2302,$D2302:$D2302)+COUNTIFS($D$2:D2302,D2302,$F$2:F2302,F2302)-1=1),X2302,
IF(AND(F2302="Peretoe teenus",H2302&lt;[2]an!$M$37,S2302&lt;&gt;"kahepoolne vajaduspõhine",RANK(D2302,$D2302:$D2302)+COUNTIFS($D$2:D2302,D2302,$F$2:F2302,F2302)-1=1),X2302,
IF(AND(F2302="Peretoe teenus",H2302&lt;[2]an!$M$37,S2302&lt;&gt;"kahepoolne vajaduspõhine",RANK(D2302,$D2302:$D2302)+COUNTIFS($D$2:D2302,D2302,$F$2:F2302,F2302)-1&gt;1),"",
IF(AND(F2302="Peretoe teenus",H2302&lt;[2]an!$M$37,S2302="kahepoolne vajaduspõhine",U2302="",RANK(D2302,$D2302:$D2302)+COUNTIFS($D$2:D2302,D2302,$F$2:F2302,F2302)-1=1),X2302,
IF(AND(F2302="Peretoe teenus",H2302&lt;[2]an!$M$37,S2302="kahepoolne vajaduspõhine",U2302="",RANK(D2302,$D2302:$D2302)+COUNTIFS($D$2:D2302,D2302,$F$2:F2302,F2302)-1&gt;1),"",
IF(AND(F2302="Peretoe teenus",H2302&lt;[2]an!$M$37,S2302="kahepoolne vajaduspõhine",U2302&lt;[2]an!$M$37,RANK(D2302,$D2302:$D2302)+COUNTIFS($D$2:D2302,D2302,$F$2:F2302,F2302)-1=1),X2302,
IF(AND(F2302="Peretoe teenus",H2302&lt;[2]an!$M$37,S2302="kahepoolne vajaduspõhine",U2302&lt;[2]an!$M$37,RANK(D2302,$D2302:$D2302)+COUNTIFS($D$2:D2302,D2302,$F$2:F2302,F2302)-1&gt;1),"",
IF(AND(F2302="Peretoe teenus",H2302&lt;[2]an!$M$37,S2302="kahepoolne vajaduspõhine",U2302&gt;=[2]an!$M$37,U2302&lt;=[2]an!$M$38,RANK(D2302,$D2302:$D2302)+COUNTIFS($D$2:D2302,D2302,$F$2:F2302,F2302)-1=1),
((EOMONTH(U2302,0)-U2302+1)*X2302)/DAY(EOMONTH(U2302,0))+(DAY(U2302)-1)*100/DAY(EOMONTH(U2302,0)),
IF(AND(F2302="Peretoe teenus",H2302&lt;[2]an!$M$37,S2302="kahepoolne vajaduspõhine",U2302&gt;=[2]an!$M$37,U2302&lt;=[2]an!$M$38,RANK(D2302,$D2302:$D2302)+COUNTIFS($D$2:D2302,D2302,$F$2:F2302,F2302)-1&gt;1),"",
IF(AND(F2302="Peretoe teenus",H2302&lt;[2]an!$M$37,S2302="kahepoolne vajaduspõhine",U2302&gt;[2]an!$M$38,RANK(D2302,$D2302:$D2302)+COUNTIFS($D$2:D2302,D2302,$F$2:F2302,F2302)-1=1),X2302,
IF(AND(F2302="Peretoe teenus",H2302&lt;[2]an!$M$37,S2302="kahepoolne vajaduspõhine",U2302&gt;[2]an!$M$38,RANK(D2302,$D2302:$D2302)+COUNTIFS($D$2:D2302,D2302,$F$2:F2302,F2302)-1&gt;1),"",X2302*W2302)))))))))))))),"")</f>
        <v/>
      </c>
      <c r="Z2302" s="18" t="str">
        <f t="shared" si="106"/>
        <v/>
      </c>
      <c r="AA2302" s="19" t="str">
        <f>IFERROR(VLOOKUP(E2302,[2]an!$A$3:$B$81,2,FALSE),"")</f>
        <v/>
      </c>
      <c r="AB2302" s="19" t="str">
        <f>IFERROR(VLOOKUP(AA2302,[2]an!$C$2:$D$16,2,FALSE),"")</f>
        <v/>
      </c>
      <c r="AC2302" s="20"/>
      <c r="AD2302" s="21" t="str">
        <f>IF(A2302=[2]an!$F$36,VLOOKUP([2]an!$F$36,[2]an!$F$36:$H$36,3,FALSE),IF(A2302=[2]an!$F$35,VLOOKUP([2]an!$F$35,[2]an!$F$35:$H$35,3,FALSE),IF(A2302=[2]an!$F$33,VLOOKUP([2]an!$F$33,[2]an!$F$33:$H$33,3,FALSE),IF(A2302=[2]an!$F$31,VLOOKUP([2]an!$F$31,[2]an!$F$31:$H$31,3,FALSE),""))))</f>
        <v/>
      </c>
    </row>
    <row r="2303" spans="6:30" x14ac:dyDescent="0.2">
      <c r="F2303" s="10"/>
      <c r="G2303" s="8" t="str">
        <f t="shared" si="107"/>
        <v/>
      </c>
      <c r="H2303" s="13"/>
      <c r="K2303" s="13"/>
      <c r="L2303" s="10"/>
      <c r="M2303" s="10"/>
      <c r="S2303" s="8" t="str">
        <f>IFERROR(VLOOKUP(D2303,[1]peretoe_teenus!$A$2:$L$2000,5,FALSE),"")</f>
        <v/>
      </c>
      <c r="U2303" s="13"/>
      <c r="V2303" s="15" t="str" cm="1">
        <f t="array" ref="V2303">IFERROR(IF(AND(F2303="Tugigrupp",RANK(K2303,$K2303:$K2303)+COUNTIFS($K$2:K2303,K2303,$L$2:L2303,L2303,$M$2:M2303,M2303,$I$2:I2303,I2303,$G$2:G2303,G2303,$F$2:F2303,F2303)-1=1),SUMPRODUCT(($F$2:$F$4154=F2303)*($G$2:$G$4154=G2303)*($K$2:$K$4154=K2303)*($I$2:$I$4154=I2303)*($L$2:$L$4154=L2303)*($M$2:$M$4154=M2303)),""),"")</f>
        <v/>
      </c>
      <c r="W2303" s="15" t="str">
        <f t="shared" si="105"/>
        <v/>
      </c>
      <c r="X2303" s="16" t="str">
        <f>IF(AND(A2303=[2]an!$G$38,F2303=[2]an!$E$40),[2]an!$G$40,IF(AND(A2303=[2]an!$G$38,F2303=[2]an!$E$41),[2]an!$G$41,IF(AND(A2303=[2]an!$G$38,F2303=[2]an!$E$39,H2303&gt;=[2]an!$M$37),[2]an!$G$39,
IF(AND(A2303=[2]an!$G$38,F2303=[2]an!$E$39,H2303&lt;[2]an!$M$37,S2303="kahepoolne vajaduspõhine",U2303=""),[2]an!$M$40,
IF(AND(A2303=[2]an!$G$38,F2303=[2]an!$E$39,H2303&lt;[2]an!$M$37,S2303="kahepoolne vajaduspõhine",U2303&lt;&gt;""),[2]an!$G$39,
IF(AND(A2303=[2]an!$G$38,F2303=[2]an!$E$39,H2303&lt;[2]an!$M$37,S2303&lt;&gt;"kahepoolne vajaduspõhine"),[2]an!$G$39,
IF(AND(A2303=[2]an!$G$38,F2303=[2]an!$E$42),[2]an!$G$42,
IF(AND(A2303=[2]an!$H$38,F2303=[2]an!$E$40),[2]an!$H$40,IF(AND(A2303=[2]an!$H$38,F2303=[2]an!$E$41),[2]an!$H$41,IF(AND(A2303=[2]an!$H$38,F2303=[2]an!$E$39,H2303&gt;=[2]an!$M$37),[2]an!$H$39,
IF(AND(A2303=[2]an!$H$38,F2303=[2]an!$E$39,H2303&lt;[2]an!$M$37,S2303="kahepoolne vajaduspõhine",U2303=""),[2]an!$M$40,
IF(AND(A2303=[2]an!$H$38,F2303=[2]an!$E$39,H2303&lt;[2]an!$M$37,S2303="kahepoolne vajaduspõhine",U2303&lt;&gt;""),[2]an!$H$39,
IF(AND(A2303=[2]an!$H$38,F2303=[2]an!$E$39,H2303&lt;[2]an!$M$37,S2303&lt;&gt;"kahepoolne vajaduspõhine"),[2]an!$H$39,
IF(AND(A2303=[2]an!$H$38,F2303=[2]an!$E$42),[2]an!$H$42,
IF(AND(A2303=[2]an!$I$38,F2303=[2]an!$E$40),[2]an!$I$40,IF(AND(A2303=[2]an!$I$38,F2303=[2]an!$E$41),[2]an!$I$41,IF(AND(A2303=[2]an!$I$38,F2303=[2]an!$E$39,H2303&gt;=[2]an!$M$37),[2]an!$I$39,
IF(AND(A2303=[2]an!$I$38,F2303=[2]an!$E$39,H2303&lt;[2]an!$M$37,S2303="kahepoolne vajaduspõhine",U2303=""),[2]an!$M$40,
IF(AND(A2303=[2]an!$I$38,F2303=[2]an!$E$39,H2303&lt;[2]an!$M$37,S2303="kahepoolne vajaduspõhine",U2303&lt;&gt;""),[2]an!$I$39,
IF(AND(A2303=[2]an!$I$38,F2303=[2]an!$E$39,H2303&lt;[2]an!$M$37,S2303&lt;&gt;"kahepoolne vajaduspõhine"),[2]an!$I$39,
IF(AND(A2303=[2]an!$I$38,F2303=[2]an!$E$42),[2]an!$I$42,
IF(AND(A2303=[2]an!$J$38,F2303=[2]an!$E$40),[2]an!$J$40,IF(AND(A2303=[2]an!$J$38,F2303=[2]an!$E$41),[2]an!$J$41,IF(AND(A2303=[2]an!$J$38,F2303=[2]an!$E$39,H2303&gt;=[2]an!$M$37),[2]an!$J$39,
IF(AND(A2303=[2]an!$J$38,F2303=[2]an!$E$39,H2303&lt;[2]an!$M$37,S2303="kahepoolne vajaduspõhine",U2303=""),[2]an!$M$40,
IF(AND(A2303=[2]an!$J$38,F2303=[2]an!$E$39,H2303&lt;[2]an!$M$37,S2303="kahepoolne vajaduspõhine",U2303&lt;&gt;""),[2]an!$J$39,
IF(AND(A2303=[2]an!$J$38,F2303=[2]an!$E$39,H2303&lt;[2]an!$M$37,S2303&lt;&gt;"kahepoolne vajaduspõhine"),[2]an!$J$39,
IF(AND(A2303=[2]an!$J$38,F2303=[2]an!$E$42),[2]an!$J$42,""))))))))))))))))))))))))))))</f>
        <v/>
      </c>
      <c r="Y2303" s="17" t="str">
        <f>IFERROR(IF(F2303="Tugigrupp",0,
IF(AND(F2303="Peretoe teenus",H2303&gt;=[2]an!$M$37,RANK(D2303,$D2303:$D2303)+COUNTIFS($D$2:D2303,D2303,$F$2:F2303,F2303)-1&gt;1),"",
IF(AND(F2303="Peretoe teenus",H2303&gt;=[2]an!$M$37,RANK(D2303,$D2303:$D2303)+COUNTIFS($D$2:D2303,D2303,$F$2:F2303,F2303)-1=1,MONTH(H2303)=MONTH(K2303)=TRUE,YEAR(H2303)=YEAR(K2303)=TRUE),((EOMONTH(H2303,0)-H2303+1)*X2303)/DAY(EOMONTH(H2303,0)),
IF(AND(F2303="Peretoe teenus",H2303&gt;=[2]an!$M$37,RANK(D2303,$D2303:$D2303)+COUNTIFS($D$2:D2303,D2303,$F$2:F2303,F2303)-1=1),X2303,
IF(AND(F2303="Peretoe teenus",H2303&lt;[2]an!$M$37,S2303&lt;&gt;"kahepoolne vajaduspõhine",RANK(D2303,$D2303:$D2303)+COUNTIFS($D$2:D2303,D2303,$F$2:F2303,F2303)-1=1),X2303,
IF(AND(F2303="Peretoe teenus",H2303&lt;[2]an!$M$37,S2303&lt;&gt;"kahepoolne vajaduspõhine",RANK(D2303,$D2303:$D2303)+COUNTIFS($D$2:D2303,D2303,$F$2:F2303,F2303)-1&gt;1),"",
IF(AND(F2303="Peretoe teenus",H2303&lt;[2]an!$M$37,S2303="kahepoolne vajaduspõhine",U2303="",RANK(D2303,$D2303:$D2303)+COUNTIFS($D$2:D2303,D2303,$F$2:F2303,F2303)-1=1),X2303,
IF(AND(F2303="Peretoe teenus",H2303&lt;[2]an!$M$37,S2303="kahepoolne vajaduspõhine",U2303="",RANK(D2303,$D2303:$D2303)+COUNTIFS($D$2:D2303,D2303,$F$2:F2303,F2303)-1&gt;1),"",
IF(AND(F2303="Peretoe teenus",H2303&lt;[2]an!$M$37,S2303="kahepoolne vajaduspõhine",U2303&lt;[2]an!$M$37,RANK(D2303,$D2303:$D2303)+COUNTIFS($D$2:D2303,D2303,$F$2:F2303,F2303)-1=1),X2303,
IF(AND(F2303="Peretoe teenus",H2303&lt;[2]an!$M$37,S2303="kahepoolne vajaduspõhine",U2303&lt;[2]an!$M$37,RANK(D2303,$D2303:$D2303)+COUNTIFS($D$2:D2303,D2303,$F$2:F2303,F2303)-1&gt;1),"",
IF(AND(F2303="Peretoe teenus",H2303&lt;[2]an!$M$37,S2303="kahepoolne vajaduspõhine",U2303&gt;=[2]an!$M$37,U2303&lt;=[2]an!$M$38,RANK(D2303,$D2303:$D2303)+COUNTIFS($D$2:D2303,D2303,$F$2:F2303,F2303)-1=1),
((EOMONTH(U2303,0)-U2303+1)*X2303)/DAY(EOMONTH(U2303,0))+(DAY(U2303)-1)*100/DAY(EOMONTH(U2303,0)),
IF(AND(F2303="Peretoe teenus",H2303&lt;[2]an!$M$37,S2303="kahepoolne vajaduspõhine",U2303&gt;=[2]an!$M$37,U2303&lt;=[2]an!$M$38,RANK(D2303,$D2303:$D2303)+COUNTIFS($D$2:D2303,D2303,$F$2:F2303,F2303)-1&gt;1),"",
IF(AND(F2303="Peretoe teenus",H2303&lt;[2]an!$M$37,S2303="kahepoolne vajaduspõhine",U2303&gt;[2]an!$M$38,RANK(D2303,$D2303:$D2303)+COUNTIFS($D$2:D2303,D2303,$F$2:F2303,F2303)-1=1),X2303,
IF(AND(F2303="Peretoe teenus",H2303&lt;[2]an!$M$37,S2303="kahepoolne vajaduspõhine",U2303&gt;[2]an!$M$38,RANK(D2303,$D2303:$D2303)+COUNTIFS($D$2:D2303,D2303,$F$2:F2303,F2303)-1&gt;1),"",X2303*W2303)))))))))))))),"")</f>
        <v/>
      </c>
      <c r="Z2303" s="18" t="str">
        <f t="shared" si="106"/>
        <v/>
      </c>
      <c r="AA2303" s="19" t="str">
        <f>IFERROR(VLOOKUP(E2303,[2]an!$A$3:$B$81,2,FALSE),"")</f>
        <v/>
      </c>
      <c r="AB2303" s="19" t="str">
        <f>IFERROR(VLOOKUP(AA2303,[2]an!$C$2:$D$16,2,FALSE),"")</f>
        <v/>
      </c>
      <c r="AC2303" s="20"/>
      <c r="AD2303" s="21" t="str">
        <f>IF(A2303=[2]an!$F$36,VLOOKUP([2]an!$F$36,[2]an!$F$36:$H$36,3,FALSE),IF(A2303=[2]an!$F$35,VLOOKUP([2]an!$F$35,[2]an!$F$35:$H$35,3,FALSE),IF(A2303=[2]an!$F$33,VLOOKUP([2]an!$F$33,[2]an!$F$33:$H$33,3,FALSE),IF(A2303=[2]an!$F$31,VLOOKUP([2]an!$F$31,[2]an!$F$31:$H$31,3,FALSE),""))))</f>
        <v/>
      </c>
    </row>
    <row r="2304" spans="6:30" x14ac:dyDescent="0.2">
      <c r="F2304" s="10"/>
      <c r="G2304" s="8" t="str">
        <f t="shared" si="107"/>
        <v/>
      </c>
      <c r="H2304" s="13"/>
      <c r="K2304" s="13"/>
      <c r="L2304" s="10"/>
      <c r="M2304" s="10"/>
      <c r="S2304" s="8" t="str">
        <f>IFERROR(VLOOKUP(D2304,[1]peretoe_teenus!$A$2:$L$2000,5,FALSE),"")</f>
        <v/>
      </c>
      <c r="U2304" s="13"/>
      <c r="V2304" s="15" t="str" cm="1">
        <f t="array" ref="V2304">IFERROR(IF(AND(F2304="Tugigrupp",RANK(K2304,$K2304:$K2304)+COUNTIFS($K$2:K2304,K2304,$L$2:L2304,L2304,$M$2:M2304,M2304,$I$2:I2304,I2304,$G$2:G2304,G2304,$F$2:F2304,F2304)-1=1),SUMPRODUCT(($F$2:$F$4154=F2304)*($G$2:$G$4154=G2304)*($K$2:$K$4154=K2304)*($I$2:$I$4154=I2304)*($L$2:$L$4154=L2304)*($M$2:$M$4154=M2304)),""),"")</f>
        <v/>
      </c>
      <c r="W2304" s="15" t="str">
        <f t="shared" si="105"/>
        <v/>
      </c>
      <c r="X2304" s="16" t="str">
        <f>IF(AND(A2304=[2]an!$G$38,F2304=[2]an!$E$40),[2]an!$G$40,IF(AND(A2304=[2]an!$G$38,F2304=[2]an!$E$41),[2]an!$G$41,IF(AND(A2304=[2]an!$G$38,F2304=[2]an!$E$39,H2304&gt;=[2]an!$M$37),[2]an!$G$39,
IF(AND(A2304=[2]an!$G$38,F2304=[2]an!$E$39,H2304&lt;[2]an!$M$37,S2304="kahepoolne vajaduspõhine",U2304=""),[2]an!$M$40,
IF(AND(A2304=[2]an!$G$38,F2304=[2]an!$E$39,H2304&lt;[2]an!$M$37,S2304="kahepoolne vajaduspõhine",U2304&lt;&gt;""),[2]an!$G$39,
IF(AND(A2304=[2]an!$G$38,F2304=[2]an!$E$39,H2304&lt;[2]an!$M$37,S2304&lt;&gt;"kahepoolne vajaduspõhine"),[2]an!$G$39,
IF(AND(A2304=[2]an!$G$38,F2304=[2]an!$E$42),[2]an!$G$42,
IF(AND(A2304=[2]an!$H$38,F2304=[2]an!$E$40),[2]an!$H$40,IF(AND(A2304=[2]an!$H$38,F2304=[2]an!$E$41),[2]an!$H$41,IF(AND(A2304=[2]an!$H$38,F2304=[2]an!$E$39,H2304&gt;=[2]an!$M$37),[2]an!$H$39,
IF(AND(A2304=[2]an!$H$38,F2304=[2]an!$E$39,H2304&lt;[2]an!$M$37,S2304="kahepoolne vajaduspõhine",U2304=""),[2]an!$M$40,
IF(AND(A2304=[2]an!$H$38,F2304=[2]an!$E$39,H2304&lt;[2]an!$M$37,S2304="kahepoolne vajaduspõhine",U2304&lt;&gt;""),[2]an!$H$39,
IF(AND(A2304=[2]an!$H$38,F2304=[2]an!$E$39,H2304&lt;[2]an!$M$37,S2304&lt;&gt;"kahepoolne vajaduspõhine"),[2]an!$H$39,
IF(AND(A2304=[2]an!$H$38,F2304=[2]an!$E$42),[2]an!$H$42,
IF(AND(A2304=[2]an!$I$38,F2304=[2]an!$E$40),[2]an!$I$40,IF(AND(A2304=[2]an!$I$38,F2304=[2]an!$E$41),[2]an!$I$41,IF(AND(A2304=[2]an!$I$38,F2304=[2]an!$E$39,H2304&gt;=[2]an!$M$37),[2]an!$I$39,
IF(AND(A2304=[2]an!$I$38,F2304=[2]an!$E$39,H2304&lt;[2]an!$M$37,S2304="kahepoolne vajaduspõhine",U2304=""),[2]an!$M$40,
IF(AND(A2304=[2]an!$I$38,F2304=[2]an!$E$39,H2304&lt;[2]an!$M$37,S2304="kahepoolne vajaduspõhine",U2304&lt;&gt;""),[2]an!$I$39,
IF(AND(A2304=[2]an!$I$38,F2304=[2]an!$E$39,H2304&lt;[2]an!$M$37,S2304&lt;&gt;"kahepoolne vajaduspõhine"),[2]an!$I$39,
IF(AND(A2304=[2]an!$I$38,F2304=[2]an!$E$42),[2]an!$I$42,
IF(AND(A2304=[2]an!$J$38,F2304=[2]an!$E$40),[2]an!$J$40,IF(AND(A2304=[2]an!$J$38,F2304=[2]an!$E$41),[2]an!$J$41,IF(AND(A2304=[2]an!$J$38,F2304=[2]an!$E$39,H2304&gt;=[2]an!$M$37),[2]an!$J$39,
IF(AND(A2304=[2]an!$J$38,F2304=[2]an!$E$39,H2304&lt;[2]an!$M$37,S2304="kahepoolne vajaduspõhine",U2304=""),[2]an!$M$40,
IF(AND(A2304=[2]an!$J$38,F2304=[2]an!$E$39,H2304&lt;[2]an!$M$37,S2304="kahepoolne vajaduspõhine",U2304&lt;&gt;""),[2]an!$J$39,
IF(AND(A2304=[2]an!$J$38,F2304=[2]an!$E$39,H2304&lt;[2]an!$M$37,S2304&lt;&gt;"kahepoolne vajaduspõhine"),[2]an!$J$39,
IF(AND(A2304=[2]an!$J$38,F2304=[2]an!$E$42),[2]an!$J$42,""))))))))))))))))))))))))))))</f>
        <v/>
      </c>
      <c r="Y2304" s="17" t="str">
        <f>IFERROR(IF(F2304="Tugigrupp",0,
IF(AND(F2304="Peretoe teenus",H2304&gt;=[2]an!$M$37,RANK(D2304,$D2304:$D2304)+COUNTIFS($D$2:D2304,D2304,$F$2:F2304,F2304)-1&gt;1),"",
IF(AND(F2304="Peretoe teenus",H2304&gt;=[2]an!$M$37,RANK(D2304,$D2304:$D2304)+COUNTIFS($D$2:D2304,D2304,$F$2:F2304,F2304)-1=1,MONTH(H2304)=MONTH(K2304)=TRUE,YEAR(H2304)=YEAR(K2304)=TRUE),((EOMONTH(H2304,0)-H2304+1)*X2304)/DAY(EOMONTH(H2304,0)),
IF(AND(F2304="Peretoe teenus",H2304&gt;=[2]an!$M$37,RANK(D2304,$D2304:$D2304)+COUNTIFS($D$2:D2304,D2304,$F$2:F2304,F2304)-1=1),X2304,
IF(AND(F2304="Peretoe teenus",H2304&lt;[2]an!$M$37,S2304&lt;&gt;"kahepoolne vajaduspõhine",RANK(D2304,$D2304:$D2304)+COUNTIFS($D$2:D2304,D2304,$F$2:F2304,F2304)-1=1),X2304,
IF(AND(F2304="Peretoe teenus",H2304&lt;[2]an!$M$37,S2304&lt;&gt;"kahepoolne vajaduspõhine",RANK(D2304,$D2304:$D2304)+COUNTIFS($D$2:D2304,D2304,$F$2:F2304,F2304)-1&gt;1),"",
IF(AND(F2304="Peretoe teenus",H2304&lt;[2]an!$M$37,S2304="kahepoolne vajaduspõhine",U2304="",RANK(D2304,$D2304:$D2304)+COUNTIFS($D$2:D2304,D2304,$F$2:F2304,F2304)-1=1),X2304,
IF(AND(F2304="Peretoe teenus",H2304&lt;[2]an!$M$37,S2304="kahepoolne vajaduspõhine",U2304="",RANK(D2304,$D2304:$D2304)+COUNTIFS($D$2:D2304,D2304,$F$2:F2304,F2304)-1&gt;1),"",
IF(AND(F2304="Peretoe teenus",H2304&lt;[2]an!$M$37,S2304="kahepoolne vajaduspõhine",U2304&lt;[2]an!$M$37,RANK(D2304,$D2304:$D2304)+COUNTIFS($D$2:D2304,D2304,$F$2:F2304,F2304)-1=1),X2304,
IF(AND(F2304="Peretoe teenus",H2304&lt;[2]an!$M$37,S2304="kahepoolne vajaduspõhine",U2304&lt;[2]an!$M$37,RANK(D2304,$D2304:$D2304)+COUNTIFS($D$2:D2304,D2304,$F$2:F2304,F2304)-1&gt;1),"",
IF(AND(F2304="Peretoe teenus",H2304&lt;[2]an!$M$37,S2304="kahepoolne vajaduspõhine",U2304&gt;=[2]an!$M$37,U2304&lt;=[2]an!$M$38,RANK(D2304,$D2304:$D2304)+COUNTIFS($D$2:D2304,D2304,$F$2:F2304,F2304)-1=1),
((EOMONTH(U2304,0)-U2304+1)*X2304)/DAY(EOMONTH(U2304,0))+(DAY(U2304)-1)*100/DAY(EOMONTH(U2304,0)),
IF(AND(F2304="Peretoe teenus",H2304&lt;[2]an!$M$37,S2304="kahepoolne vajaduspõhine",U2304&gt;=[2]an!$M$37,U2304&lt;=[2]an!$M$38,RANK(D2304,$D2304:$D2304)+COUNTIFS($D$2:D2304,D2304,$F$2:F2304,F2304)-1&gt;1),"",
IF(AND(F2304="Peretoe teenus",H2304&lt;[2]an!$M$37,S2304="kahepoolne vajaduspõhine",U2304&gt;[2]an!$M$38,RANK(D2304,$D2304:$D2304)+COUNTIFS($D$2:D2304,D2304,$F$2:F2304,F2304)-1=1),X2304,
IF(AND(F2304="Peretoe teenus",H2304&lt;[2]an!$M$37,S2304="kahepoolne vajaduspõhine",U2304&gt;[2]an!$M$38,RANK(D2304,$D2304:$D2304)+COUNTIFS($D$2:D2304,D2304,$F$2:F2304,F2304)-1&gt;1),"",X2304*W2304)))))))))))))),"")</f>
        <v/>
      </c>
      <c r="Z2304" s="18" t="str">
        <f t="shared" si="106"/>
        <v/>
      </c>
      <c r="AA2304" s="19" t="str">
        <f>IFERROR(VLOOKUP(E2304,[2]an!$A$3:$B$81,2,FALSE),"")</f>
        <v/>
      </c>
      <c r="AB2304" s="19" t="str">
        <f>IFERROR(VLOOKUP(AA2304,[2]an!$C$2:$D$16,2,FALSE),"")</f>
        <v/>
      </c>
      <c r="AC2304" s="20"/>
      <c r="AD2304" s="21" t="str">
        <f>IF(A2304=[2]an!$F$36,VLOOKUP([2]an!$F$36,[2]an!$F$36:$H$36,3,FALSE),IF(A2304=[2]an!$F$35,VLOOKUP([2]an!$F$35,[2]an!$F$35:$H$35,3,FALSE),IF(A2304=[2]an!$F$33,VLOOKUP([2]an!$F$33,[2]an!$F$33:$H$33,3,FALSE),IF(A2304=[2]an!$F$31,VLOOKUP([2]an!$F$31,[2]an!$F$31:$H$31,3,FALSE),""))))</f>
        <v/>
      </c>
    </row>
    <row r="2305" spans="6:30" x14ac:dyDescent="0.2">
      <c r="F2305" s="10"/>
      <c r="G2305" s="8" t="str">
        <f t="shared" si="107"/>
        <v/>
      </c>
      <c r="H2305" s="13"/>
      <c r="K2305" s="13"/>
      <c r="L2305" s="10"/>
      <c r="M2305" s="10"/>
      <c r="S2305" s="8" t="str">
        <f>IFERROR(VLOOKUP(D2305,[1]peretoe_teenus!$A$2:$L$2000,5,FALSE),"")</f>
        <v/>
      </c>
      <c r="U2305" s="13"/>
      <c r="V2305" s="15" t="str" cm="1">
        <f t="array" ref="V2305">IFERROR(IF(AND(F2305="Tugigrupp",RANK(K2305,$K2305:$K2305)+COUNTIFS($K$2:K2305,K2305,$L$2:L2305,L2305,$M$2:M2305,M2305,$I$2:I2305,I2305,$G$2:G2305,G2305,$F$2:F2305,F2305)-1=1),SUMPRODUCT(($F$2:$F$4154=F2305)*($G$2:$G$4154=G2305)*($K$2:$K$4154=K2305)*($I$2:$I$4154=I2305)*($L$2:$L$4154=L2305)*($M$2:$M$4154=M2305)),""),"")</f>
        <v/>
      </c>
      <c r="W2305" s="15" t="str">
        <f t="shared" si="105"/>
        <v/>
      </c>
      <c r="X2305" s="16" t="str">
        <f>IF(AND(A2305=[2]an!$G$38,F2305=[2]an!$E$40),[2]an!$G$40,IF(AND(A2305=[2]an!$G$38,F2305=[2]an!$E$41),[2]an!$G$41,IF(AND(A2305=[2]an!$G$38,F2305=[2]an!$E$39,H2305&gt;=[2]an!$M$37),[2]an!$G$39,
IF(AND(A2305=[2]an!$G$38,F2305=[2]an!$E$39,H2305&lt;[2]an!$M$37,S2305="kahepoolne vajaduspõhine",U2305=""),[2]an!$M$40,
IF(AND(A2305=[2]an!$G$38,F2305=[2]an!$E$39,H2305&lt;[2]an!$M$37,S2305="kahepoolne vajaduspõhine",U2305&lt;&gt;""),[2]an!$G$39,
IF(AND(A2305=[2]an!$G$38,F2305=[2]an!$E$39,H2305&lt;[2]an!$M$37,S2305&lt;&gt;"kahepoolne vajaduspõhine"),[2]an!$G$39,
IF(AND(A2305=[2]an!$G$38,F2305=[2]an!$E$42),[2]an!$G$42,
IF(AND(A2305=[2]an!$H$38,F2305=[2]an!$E$40),[2]an!$H$40,IF(AND(A2305=[2]an!$H$38,F2305=[2]an!$E$41),[2]an!$H$41,IF(AND(A2305=[2]an!$H$38,F2305=[2]an!$E$39,H2305&gt;=[2]an!$M$37),[2]an!$H$39,
IF(AND(A2305=[2]an!$H$38,F2305=[2]an!$E$39,H2305&lt;[2]an!$M$37,S2305="kahepoolne vajaduspõhine",U2305=""),[2]an!$M$40,
IF(AND(A2305=[2]an!$H$38,F2305=[2]an!$E$39,H2305&lt;[2]an!$M$37,S2305="kahepoolne vajaduspõhine",U2305&lt;&gt;""),[2]an!$H$39,
IF(AND(A2305=[2]an!$H$38,F2305=[2]an!$E$39,H2305&lt;[2]an!$M$37,S2305&lt;&gt;"kahepoolne vajaduspõhine"),[2]an!$H$39,
IF(AND(A2305=[2]an!$H$38,F2305=[2]an!$E$42),[2]an!$H$42,
IF(AND(A2305=[2]an!$I$38,F2305=[2]an!$E$40),[2]an!$I$40,IF(AND(A2305=[2]an!$I$38,F2305=[2]an!$E$41),[2]an!$I$41,IF(AND(A2305=[2]an!$I$38,F2305=[2]an!$E$39,H2305&gt;=[2]an!$M$37),[2]an!$I$39,
IF(AND(A2305=[2]an!$I$38,F2305=[2]an!$E$39,H2305&lt;[2]an!$M$37,S2305="kahepoolne vajaduspõhine",U2305=""),[2]an!$M$40,
IF(AND(A2305=[2]an!$I$38,F2305=[2]an!$E$39,H2305&lt;[2]an!$M$37,S2305="kahepoolne vajaduspõhine",U2305&lt;&gt;""),[2]an!$I$39,
IF(AND(A2305=[2]an!$I$38,F2305=[2]an!$E$39,H2305&lt;[2]an!$M$37,S2305&lt;&gt;"kahepoolne vajaduspõhine"),[2]an!$I$39,
IF(AND(A2305=[2]an!$I$38,F2305=[2]an!$E$42),[2]an!$I$42,
IF(AND(A2305=[2]an!$J$38,F2305=[2]an!$E$40),[2]an!$J$40,IF(AND(A2305=[2]an!$J$38,F2305=[2]an!$E$41),[2]an!$J$41,IF(AND(A2305=[2]an!$J$38,F2305=[2]an!$E$39,H2305&gt;=[2]an!$M$37),[2]an!$J$39,
IF(AND(A2305=[2]an!$J$38,F2305=[2]an!$E$39,H2305&lt;[2]an!$M$37,S2305="kahepoolne vajaduspõhine",U2305=""),[2]an!$M$40,
IF(AND(A2305=[2]an!$J$38,F2305=[2]an!$E$39,H2305&lt;[2]an!$M$37,S2305="kahepoolne vajaduspõhine",U2305&lt;&gt;""),[2]an!$J$39,
IF(AND(A2305=[2]an!$J$38,F2305=[2]an!$E$39,H2305&lt;[2]an!$M$37,S2305&lt;&gt;"kahepoolne vajaduspõhine"),[2]an!$J$39,
IF(AND(A2305=[2]an!$J$38,F2305=[2]an!$E$42),[2]an!$J$42,""))))))))))))))))))))))))))))</f>
        <v/>
      </c>
      <c r="Y2305" s="17" t="str">
        <f>IFERROR(IF(F2305="Tugigrupp",0,
IF(AND(F2305="Peretoe teenus",H2305&gt;=[2]an!$M$37,RANK(D2305,$D2305:$D2305)+COUNTIFS($D$2:D2305,D2305,$F$2:F2305,F2305)-1&gt;1),"",
IF(AND(F2305="Peretoe teenus",H2305&gt;=[2]an!$M$37,RANK(D2305,$D2305:$D2305)+COUNTIFS($D$2:D2305,D2305,$F$2:F2305,F2305)-1=1,MONTH(H2305)=MONTH(K2305)=TRUE,YEAR(H2305)=YEAR(K2305)=TRUE),((EOMONTH(H2305,0)-H2305+1)*X2305)/DAY(EOMONTH(H2305,0)),
IF(AND(F2305="Peretoe teenus",H2305&gt;=[2]an!$M$37,RANK(D2305,$D2305:$D2305)+COUNTIFS($D$2:D2305,D2305,$F$2:F2305,F2305)-1=1),X2305,
IF(AND(F2305="Peretoe teenus",H2305&lt;[2]an!$M$37,S2305&lt;&gt;"kahepoolne vajaduspõhine",RANK(D2305,$D2305:$D2305)+COUNTIFS($D$2:D2305,D2305,$F$2:F2305,F2305)-1=1),X2305,
IF(AND(F2305="Peretoe teenus",H2305&lt;[2]an!$M$37,S2305&lt;&gt;"kahepoolne vajaduspõhine",RANK(D2305,$D2305:$D2305)+COUNTIFS($D$2:D2305,D2305,$F$2:F2305,F2305)-1&gt;1),"",
IF(AND(F2305="Peretoe teenus",H2305&lt;[2]an!$M$37,S2305="kahepoolne vajaduspõhine",U2305="",RANK(D2305,$D2305:$D2305)+COUNTIFS($D$2:D2305,D2305,$F$2:F2305,F2305)-1=1),X2305,
IF(AND(F2305="Peretoe teenus",H2305&lt;[2]an!$M$37,S2305="kahepoolne vajaduspõhine",U2305="",RANK(D2305,$D2305:$D2305)+COUNTIFS($D$2:D2305,D2305,$F$2:F2305,F2305)-1&gt;1),"",
IF(AND(F2305="Peretoe teenus",H2305&lt;[2]an!$M$37,S2305="kahepoolne vajaduspõhine",U2305&lt;[2]an!$M$37,RANK(D2305,$D2305:$D2305)+COUNTIFS($D$2:D2305,D2305,$F$2:F2305,F2305)-1=1),X2305,
IF(AND(F2305="Peretoe teenus",H2305&lt;[2]an!$M$37,S2305="kahepoolne vajaduspõhine",U2305&lt;[2]an!$M$37,RANK(D2305,$D2305:$D2305)+COUNTIFS($D$2:D2305,D2305,$F$2:F2305,F2305)-1&gt;1),"",
IF(AND(F2305="Peretoe teenus",H2305&lt;[2]an!$M$37,S2305="kahepoolne vajaduspõhine",U2305&gt;=[2]an!$M$37,U2305&lt;=[2]an!$M$38,RANK(D2305,$D2305:$D2305)+COUNTIFS($D$2:D2305,D2305,$F$2:F2305,F2305)-1=1),
((EOMONTH(U2305,0)-U2305+1)*X2305)/DAY(EOMONTH(U2305,0))+(DAY(U2305)-1)*100/DAY(EOMONTH(U2305,0)),
IF(AND(F2305="Peretoe teenus",H2305&lt;[2]an!$M$37,S2305="kahepoolne vajaduspõhine",U2305&gt;=[2]an!$M$37,U2305&lt;=[2]an!$M$38,RANK(D2305,$D2305:$D2305)+COUNTIFS($D$2:D2305,D2305,$F$2:F2305,F2305)-1&gt;1),"",
IF(AND(F2305="Peretoe teenus",H2305&lt;[2]an!$M$37,S2305="kahepoolne vajaduspõhine",U2305&gt;[2]an!$M$38,RANK(D2305,$D2305:$D2305)+COUNTIFS($D$2:D2305,D2305,$F$2:F2305,F2305)-1=1),X2305,
IF(AND(F2305="Peretoe teenus",H2305&lt;[2]an!$M$37,S2305="kahepoolne vajaduspõhine",U2305&gt;[2]an!$M$38,RANK(D2305,$D2305:$D2305)+COUNTIFS($D$2:D2305,D2305,$F$2:F2305,F2305)-1&gt;1),"",X2305*W2305)))))))))))))),"")</f>
        <v/>
      </c>
      <c r="Z2305" s="18" t="str">
        <f t="shared" si="106"/>
        <v/>
      </c>
      <c r="AA2305" s="19" t="str">
        <f>IFERROR(VLOOKUP(E2305,[2]an!$A$3:$B$81,2,FALSE),"")</f>
        <v/>
      </c>
      <c r="AB2305" s="19" t="str">
        <f>IFERROR(VLOOKUP(AA2305,[2]an!$C$2:$D$16,2,FALSE),"")</f>
        <v/>
      </c>
      <c r="AC2305" s="20"/>
      <c r="AD2305" s="21" t="str">
        <f>IF(A2305=[2]an!$F$36,VLOOKUP([2]an!$F$36,[2]an!$F$36:$H$36,3,FALSE),IF(A2305=[2]an!$F$35,VLOOKUP([2]an!$F$35,[2]an!$F$35:$H$35,3,FALSE),IF(A2305=[2]an!$F$33,VLOOKUP([2]an!$F$33,[2]an!$F$33:$H$33,3,FALSE),IF(A2305=[2]an!$F$31,VLOOKUP([2]an!$F$31,[2]an!$F$31:$H$31,3,FALSE),""))))</f>
        <v/>
      </c>
    </row>
    <row r="2306" spans="6:30" x14ac:dyDescent="0.2">
      <c r="F2306" s="10"/>
      <c r="G2306" s="8" t="str">
        <f t="shared" si="107"/>
        <v/>
      </c>
      <c r="H2306" s="13"/>
      <c r="K2306" s="13"/>
      <c r="L2306" s="10"/>
      <c r="M2306" s="10"/>
      <c r="S2306" s="8" t="str">
        <f>IFERROR(VLOOKUP(D2306,[1]peretoe_teenus!$A$2:$L$2000,5,FALSE),"")</f>
        <v/>
      </c>
      <c r="U2306" s="13"/>
      <c r="V2306" s="15" t="str" cm="1">
        <f t="array" ref="V2306">IFERROR(IF(AND(F2306="Tugigrupp",RANK(K2306,$K2306:$K2306)+COUNTIFS($K$2:K2306,K2306,$L$2:L2306,L2306,$M$2:M2306,M2306,$I$2:I2306,I2306,$G$2:G2306,G2306,$F$2:F2306,F2306)-1=1),SUMPRODUCT(($F$2:$F$4154=F2306)*($G$2:$G$4154=G2306)*($K$2:$K$4154=K2306)*($I$2:$I$4154=I2306)*($L$2:$L$4154=L2306)*($M$2:$M$4154=M2306)),""),"")</f>
        <v/>
      </c>
      <c r="W2306" s="15" t="str">
        <f t="shared" ref="W2306:W2369" si="108">IF(A2306="","",(M2306-L2306)*1440/45)</f>
        <v/>
      </c>
      <c r="X2306" s="16" t="str">
        <f>IF(AND(A2306=[2]an!$G$38,F2306=[2]an!$E$40),[2]an!$G$40,IF(AND(A2306=[2]an!$G$38,F2306=[2]an!$E$41),[2]an!$G$41,IF(AND(A2306=[2]an!$G$38,F2306=[2]an!$E$39,H2306&gt;=[2]an!$M$37),[2]an!$G$39,
IF(AND(A2306=[2]an!$G$38,F2306=[2]an!$E$39,H2306&lt;[2]an!$M$37,S2306="kahepoolne vajaduspõhine",U2306=""),[2]an!$M$40,
IF(AND(A2306=[2]an!$G$38,F2306=[2]an!$E$39,H2306&lt;[2]an!$M$37,S2306="kahepoolne vajaduspõhine",U2306&lt;&gt;""),[2]an!$G$39,
IF(AND(A2306=[2]an!$G$38,F2306=[2]an!$E$39,H2306&lt;[2]an!$M$37,S2306&lt;&gt;"kahepoolne vajaduspõhine"),[2]an!$G$39,
IF(AND(A2306=[2]an!$G$38,F2306=[2]an!$E$42),[2]an!$G$42,
IF(AND(A2306=[2]an!$H$38,F2306=[2]an!$E$40),[2]an!$H$40,IF(AND(A2306=[2]an!$H$38,F2306=[2]an!$E$41),[2]an!$H$41,IF(AND(A2306=[2]an!$H$38,F2306=[2]an!$E$39,H2306&gt;=[2]an!$M$37),[2]an!$H$39,
IF(AND(A2306=[2]an!$H$38,F2306=[2]an!$E$39,H2306&lt;[2]an!$M$37,S2306="kahepoolne vajaduspõhine",U2306=""),[2]an!$M$40,
IF(AND(A2306=[2]an!$H$38,F2306=[2]an!$E$39,H2306&lt;[2]an!$M$37,S2306="kahepoolne vajaduspõhine",U2306&lt;&gt;""),[2]an!$H$39,
IF(AND(A2306=[2]an!$H$38,F2306=[2]an!$E$39,H2306&lt;[2]an!$M$37,S2306&lt;&gt;"kahepoolne vajaduspõhine"),[2]an!$H$39,
IF(AND(A2306=[2]an!$H$38,F2306=[2]an!$E$42),[2]an!$H$42,
IF(AND(A2306=[2]an!$I$38,F2306=[2]an!$E$40),[2]an!$I$40,IF(AND(A2306=[2]an!$I$38,F2306=[2]an!$E$41),[2]an!$I$41,IF(AND(A2306=[2]an!$I$38,F2306=[2]an!$E$39,H2306&gt;=[2]an!$M$37),[2]an!$I$39,
IF(AND(A2306=[2]an!$I$38,F2306=[2]an!$E$39,H2306&lt;[2]an!$M$37,S2306="kahepoolne vajaduspõhine",U2306=""),[2]an!$M$40,
IF(AND(A2306=[2]an!$I$38,F2306=[2]an!$E$39,H2306&lt;[2]an!$M$37,S2306="kahepoolne vajaduspõhine",U2306&lt;&gt;""),[2]an!$I$39,
IF(AND(A2306=[2]an!$I$38,F2306=[2]an!$E$39,H2306&lt;[2]an!$M$37,S2306&lt;&gt;"kahepoolne vajaduspõhine"),[2]an!$I$39,
IF(AND(A2306=[2]an!$I$38,F2306=[2]an!$E$42),[2]an!$I$42,
IF(AND(A2306=[2]an!$J$38,F2306=[2]an!$E$40),[2]an!$J$40,IF(AND(A2306=[2]an!$J$38,F2306=[2]an!$E$41),[2]an!$J$41,IF(AND(A2306=[2]an!$J$38,F2306=[2]an!$E$39,H2306&gt;=[2]an!$M$37),[2]an!$J$39,
IF(AND(A2306=[2]an!$J$38,F2306=[2]an!$E$39,H2306&lt;[2]an!$M$37,S2306="kahepoolne vajaduspõhine",U2306=""),[2]an!$M$40,
IF(AND(A2306=[2]an!$J$38,F2306=[2]an!$E$39,H2306&lt;[2]an!$M$37,S2306="kahepoolne vajaduspõhine",U2306&lt;&gt;""),[2]an!$J$39,
IF(AND(A2306=[2]an!$J$38,F2306=[2]an!$E$39,H2306&lt;[2]an!$M$37,S2306&lt;&gt;"kahepoolne vajaduspõhine"),[2]an!$J$39,
IF(AND(A2306=[2]an!$J$38,F2306=[2]an!$E$42),[2]an!$J$42,""))))))))))))))))))))))))))))</f>
        <v/>
      </c>
      <c r="Y2306" s="17" t="str">
        <f>IFERROR(IF(F2306="Tugigrupp",0,
IF(AND(F2306="Peretoe teenus",H2306&gt;=[2]an!$M$37,RANK(D2306,$D2306:$D2306)+COUNTIFS($D$2:D2306,D2306,$F$2:F2306,F2306)-1&gt;1),"",
IF(AND(F2306="Peretoe teenus",H2306&gt;=[2]an!$M$37,RANK(D2306,$D2306:$D2306)+COUNTIFS($D$2:D2306,D2306,$F$2:F2306,F2306)-1=1,MONTH(H2306)=MONTH(K2306)=TRUE,YEAR(H2306)=YEAR(K2306)=TRUE),((EOMONTH(H2306,0)-H2306+1)*X2306)/DAY(EOMONTH(H2306,0)),
IF(AND(F2306="Peretoe teenus",H2306&gt;=[2]an!$M$37,RANK(D2306,$D2306:$D2306)+COUNTIFS($D$2:D2306,D2306,$F$2:F2306,F2306)-1=1),X2306,
IF(AND(F2306="Peretoe teenus",H2306&lt;[2]an!$M$37,S2306&lt;&gt;"kahepoolne vajaduspõhine",RANK(D2306,$D2306:$D2306)+COUNTIFS($D$2:D2306,D2306,$F$2:F2306,F2306)-1=1),X2306,
IF(AND(F2306="Peretoe teenus",H2306&lt;[2]an!$M$37,S2306&lt;&gt;"kahepoolne vajaduspõhine",RANK(D2306,$D2306:$D2306)+COUNTIFS($D$2:D2306,D2306,$F$2:F2306,F2306)-1&gt;1),"",
IF(AND(F2306="Peretoe teenus",H2306&lt;[2]an!$M$37,S2306="kahepoolne vajaduspõhine",U2306="",RANK(D2306,$D2306:$D2306)+COUNTIFS($D$2:D2306,D2306,$F$2:F2306,F2306)-1=1),X2306,
IF(AND(F2306="Peretoe teenus",H2306&lt;[2]an!$M$37,S2306="kahepoolne vajaduspõhine",U2306="",RANK(D2306,$D2306:$D2306)+COUNTIFS($D$2:D2306,D2306,$F$2:F2306,F2306)-1&gt;1),"",
IF(AND(F2306="Peretoe teenus",H2306&lt;[2]an!$M$37,S2306="kahepoolne vajaduspõhine",U2306&lt;[2]an!$M$37,RANK(D2306,$D2306:$D2306)+COUNTIFS($D$2:D2306,D2306,$F$2:F2306,F2306)-1=1),X2306,
IF(AND(F2306="Peretoe teenus",H2306&lt;[2]an!$M$37,S2306="kahepoolne vajaduspõhine",U2306&lt;[2]an!$M$37,RANK(D2306,$D2306:$D2306)+COUNTIFS($D$2:D2306,D2306,$F$2:F2306,F2306)-1&gt;1),"",
IF(AND(F2306="Peretoe teenus",H2306&lt;[2]an!$M$37,S2306="kahepoolne vajaduspõhine",U2306&gt;=[2]an!$M$37,U2306&lt;=[2]an!$M$38,RANK(D2306,$D2306:$D2306)+COUNTIFS($D$2:D2306,D2306,$F$2:F2306,F2306)-1=1),
((EOMONTH(U2306,0)-U2306+1)*X2306)/DAY(EOMONTH(U2306,0))+(DAY(U2306)-1)*100/DAY(EOMONTH(U2306,0)),
IF(AND(F2306="Peretoe teenus",H2306&lt;[2]an!$M$37,S2306="kahepoolne vajaduspõhine",U2306&gt;=[2]an!$M$37,U2306&lt;=[2]an!$M$38,RANK(D2306,$D2306:$D2306)+COUNTIFS($D$2:D2306,D2306,$F$2:F2306,F2306)-1&gt;1),"",
IF(AND(F2306="Peretoe teenus",H2306&lt;[2]an!$M$37,S2306="kahepoolne vajaduspõhine",U2306&gt;[2]an!$M$38,RANK(D2306,$D2306:$D2306)+COUNTIFS($D$2:D2306,D2306,$F$2:F2306,F2306)-1=1),X2306,
IF(AND(F2306="Peretoe teenus",H2306&lt;[2]an!$M$37,S2306="kahepoolne vajaduspõhine",U2306&gt;[2]an!$M$38,RANK(D2306,$D2306:$D2306)+COUNTIFS($D$2:D2306,D2306,$F$2:F2306,F2306)-1&gt;1),"",X2306*W2306)))))))))))))),"")</f>
        <v/>
      </c>
      <c r="Z2306" s="18" t="str">
        <f t="shared" ref="Z2306:Z2369" si="109">IF(F2306="Tugigrupp",SUMPRODUCT(($F$2:$F$4154=F2306)*($G$2:$G$4154=G2306)*($K$2:$K$4154=K2306)*($I$2:$I$4154=I2306)*($L$2:$L$4154=L2306)*($M$2:$M$4154=M2306)),"")</f>
        <v/>
      </c>
      <c r="AA2306" s="19" t="str">
        <f>IFERROR(VLOOKUP(E2306,[2]an!$A$3:$B$81,2,FALSE),"")</f>
        <v/>
      </c>
      <c r="AB2306" s="19" t="str">
        <f>IFERROR(VLOOKUP(AA2306,[2]an!$C$2:$D$16,2,FALSE),"")</f>
        <v/>
      </c>
      <c r="AC2306" s="20"/>
      <c r="AD2306" s="21" t="str">
        <f>IF(A2306=[2]an!$F$36,VLOOKUP([2]an!$F$36,[2]an!$F$36:$H$36,3,FALSE),IF(A2306=[2]an!$F$35,VLOOKUP([2]an!$F$35,[2]an!$F$35:$H$35,3,FALSE),IF(A2306=[2]an!$F$33,VLOOKUP([2]an!$F$33,[2]an!$F$33:$H$33,3,FALSE),IF(A2306=[2]an!$F$31,VLOOKUP([2]an!$F$31,[2]an!$F$31:$H$31,3,FALSE),""))))</f>
        <v/>
      </c>
    </row>
    <row r="2307" spans="6:30" x14ac:dyDescent="0.2">
      <c r="F2307" s="10"/>
      <c r="G2307" s="8" t="str">
        <f t="shared" ref="G2307:G2370" si="110">IF(F2307="","",IF(F2307&lt;&gt;"Tugigrupp","pole",""))</f>
        <v/>
      </c>
      <c r="H2307" s="13"/>
      <c r="K2307" s="13"/>
      <c r="L2307" s="10"/>
      <c r="M2307" s="10"/>
      <c r="S2307" s="8" t="str">
        <f>IFERROR(VLOOKUP(D2307,[1]peretoe_teenus!$A$2:$L$2000,5,FALSE),"")</f>
        <v/>
      </c>
      <c r="U2307" s="13"/>
      <c r="V2307" s="15" t="str" cm="1">
        <f t="array" ref="V2307">IFERROR(IF(AND(F2307="Tugigrupp",RANK(K2307,$K2307:$K2307)+COUNTIFS($K$2:K2307,K2307,$L$2:L2307,L2307,$M$2:M2307,M2307,$I$2:I2307,I2307,$G$2:G2307,G2307,$F$2:F2307,F2307)-1=1),SUMPRODUCT(($F$2:$F$4154=F2307)*($G$2:$G$4154=G2307)*($K$2:$K$4154=K2307)*($I$2:$I$4154=I2307)*($L$2:$L$4154=L2307)*($M$2:$M$4154=M2307)),""),"")</f>
        <v/>
      </c>
      <c r="W2307" s="15" t="str">
        <f t="shared" si="108"/>
        <v/>
      </c>
      <c r="X2307" s="16" t="str">
        <f>IF(AND(A2307=[2]an!$G$38,F2307=[2]an!$E$40),[2]an!$G$40,IF(AND(A2307=[2]an!$G$38,F2307=[2]an!$E$41),[2]an!$G$41,IF(AND(A2307=[2]an!$G$38,F2307=[2]an!$E$39,H2307&gt;=[2]an!$M$37),[2]an!$G$39,
IF(AND(A2307=[2]an!$G$38,F2307=[2]an!$E$39,H2307&lt;[2]an!$M$37,S2307="kahepoolne vajaduspõhine",U2307=""),[2]an!$M$40,
IF(AND(A2307=[2]an!$G$38,F2307=[2]an!$E$39,H2307&lt;[2]an!$M$37,S2307="kahepoolne vajaduspõhine",U2307&lt;&gt;""),[2]an!$G$39,
IF(AND(A2307=[2]an!$G$38,F2307=[2]an!$E$39,H2307&lt;[2]an!$M$37,S2307&lt;&gt;"kahepoolne vajaduspõhine"),[2]an!$G$39,
IF(AND(A2307=[2]an!$G$38,F2307=[2]an!$E$42),[2]an!$G$42,
IF(AND(A2307=[2]an!$H$38,F2307=[2]an!$E$40),[2]an!$H$40,IF(AND(A2307=[2]an!$H$38,F2307=[2]an!$E$41),[2]an!$H$41,IF(AND(A2307=[2]an!$H$38,F2307=[2]an!$E$39,H2307&gt;=[2]an!$M$37),[2]an!$H$39,
IF(AND(A2307=[2]an!$H$38,F2307=[2]an!$E$39,H2307&lt;[2]an!$M$37,S2307="kahepoolne vajaduspõhine",U2307=""),[2]an!$M$40,
IF(AND(A2307=[2]an!$H$38,F2307=[2]an!$E$39,H2307&lt;[2]an!$M$37,S2307="kahepoolne vajaduspõhine",U2307&lt;&gt;""),[2]an!$H$39,
IF(AND(A2307=[2]an!$H$38,F2307=[2]an!$E$39,H2307&lt;[2]an!$M$37,S2307&lt;&gt;"kahepoolne vajaduspõhine"),[2]an!$H$39,
IF(AND(A2307=[2]an!$H$38,F2307=[2]an!$E$42),[2]an!$H$42,
IF(AND(A2307=[2]an!$I$38,F2307=[2]an!$E$40),[2]an!$I$40,IF(AND(A2307=[2]an!$I$38,F2307=[2]an!$E$41),[2]an!$I$41,IF(AND(A2307=[2]an!$I$38,F2307=[2]an!$E$39,H2307&gt;=[2]an!$M$37),[2]an!$I$39,
IF(AND(A2307=[2]an!$I$38,F2307=[2]an!$E$39,H2307&lt;[2]an!$M$37,S2307="kahepoolne vajaduspõhine",U2307=""),[2]an!$M$40,
IF(AND(A2307=[2]an!$I$38,F2307=[2]an!$E$39,H2307&lt;[2]an!$M$37,S2307="kahepoolne vajaduspõhine",U2307&lt;&gt;""),[2]an!$I$39,
IF(AND(A2307=[2]an!$I$38,F2307=[2]an!$E$39,H2307&lt;[2]an!$M$37,S2307&lt;&gt;"kahepoolne vajaduspõhine"),[2]an!$I$39,
IF(AND(A2307=[2]an!$I$38,F2307=[2]an!$E$42),[2]an!$I$42,
IF(AND(A2307=[2]an!$J$38,F2307=[2]an!$E$40),[2]an!$J$40,IF(AND(A2307=[2]an!$J$38,F2307=[2]an!$E$41),[2]an!$J$41,IF(AND(A2307=[2]an!$J$38,F2307=[2]an!$E$39,H2307&gt;=[2]an!$M$37),[2]an!$J$39,
IF(AND(A2307=[2]an!$J$38,F2307=[2]an!$E$39,H2307&lt;[2]an!$M$37,S2307="kahepoolne vajaduspõhine",U2307=""),[2]an!$M$40,
IF(AND(A2307=[2]an!$J$38,F2307=[2]an!$E$39,H2307&lt;[2]an!$M$37,S2307="kahepoolne vajaduspõhine",U2307&lt;&gt;""),[2]an!$J$39,
IF(AND(A2307=[2]an!$J$38,F2307=[2]an!$E$39,H2307&lt;[2]an!$M$37,S2307&lt;&gt;"kahepoolne vajaduspõhine"),[2]an!$J$39,
IF(AND(A2307=[2]an!$J$38,F2307=[2]an!$E$42),[2]an!$J$42,""))))))))))))))))))))))))))))</f>
        <v/>
      </c>
      <c r="Y2307" s="17" t="str">
        <f>IFERROR(IF(F2307="Tugigrupp",0,
IF(AND(F2307="Peretoe teenus",H2307&gt;=[2]an!$M$37,RANK(D2307,$D2307:$D2307)+COUNTIFS($D$2:D2307,D2307,$F$2:F2307,F2307)-1&gt;1),"",
IF(AND(F2307="Peretoe teenus",H2307&gt;=[2]an!$M$37,RANK(D2307,$D2307:$D2307)+COUNTIFS($D$2:D2307,D2307,$F$2:F2307,F2307)-1=1,MONTH(H2307)=MONTH(K2307)=TRUE,YEAR(H2307)=YEAR(K2307)=TRUE),((EOMONTH(H2307,0)-H2307+1)*X2307)/DAY(EOMONTH(H2307,0)),
IF(AND(F2307="Peretoe teenus",H2307&gt;=[2]an!$M$37,RANK(D2307,$D2307:$D2307)+COUNTIFS($D$2:D2307,D2307,$F$2:F2307,F2307)-1=1),X2307,
IF(AND(F2307="Peretoe teenus",H2307&lt;[2]an!$M$37,S2307&lt;&gt;"kahepoolne vajaduspõhine",RANK(D2307,$D2307:$D2307)+COUNTIFS($D$2:D2307,D2307,$F$2:F2307,F2307)-1=1),X2307,
IF(AND(F2307="Peretoe teenus",H2307&lt;[2]an!$M$37,S2307&lt;&gt;"kahepoolne vajaduspõhine",RANK(D2307,$D2307:$D2307)+COUNTIFS($D$2:D2307,D2307,$F$2:F2307,F2307)-1&gt;1),"",
IF(AND(F2307="Peretoe teenus",H2307&lt;[2]an!$M$37,S2307="kahepoolne vajaduspõhine",U2307="",RANK(D2307,$D2307:$D2307)+COUNTIFS($D$2:D2307,D2307,$F$2:F2307,F2307)-1=1),X2307,
IF(AND(F2307="Peretoe teenus",H2307&lt;[2]an!$M$37,S2307="kahepoolne vajaduspõhine",U2307="",RANK(D2307,$D2307:$D2307)+COUNTIFS($D$2:D2307,D2307,$F$2:F2307,F2307)-1&gt;1),"",
IF(AND(F2307="Peretoe teenus",H2307&lt;[2]an!$M$37,S2307="kahepoolne vajaduspõhine",U2307&lt;[2]an!$M$37,RANK(D2307,$D2307:$D2307)+COUNTIFS($D$2:D2307,D2307,$F$2:F2307,F2307)-1=1),X2307,
IF(AND(F2307="Peretoe teenus",H2307&lt;[2]an!$M$37,S2307="kahepoolne vajaduspõhine",U2307&lt;[2]an!$M$37,RANK(D2307,$D2307:$D2307)+COUNTIFS($D$2:D2307,D2307,$F$2:F2307,F2307)-1&gt;1),"",
IF(AND(F2307="Peretoe teenus",H2307&lt;[2]an!$M$37,S2307="kahepoolne vajaduspõhine",U2307&gt;=[2]an!$M$37,U2307&lt;=[2]an!$M$38,RANK(D2307,$D2307:$D2307)+COUNTIFS($D$2:D2307,D2307,$F$2:F2307,F2307)-1=1),
((EOMONTH(U2307,0)-U2307+1)*X2307)/DAY(EOMONTH(U2307,0))+(DAY(U2307)-1)*100/DAY(EOMONTH(U2307,0)),
IF(AND(F2307="Peretoe teenus",H2307&lt;[2]an!$M$37,S2307="kahepoolne vajaduspõhine",U2307&gt;=[2]an!$M$37,U2307&lt;=[2]an!$M$38,RANK(D2307,$D2307:$D2307)+COUNTIFS($D$2:D2307,D2307,$F$2:F2307,F2307)-1&gt;1),"",
IF(AND(F2307="Peretoe teenus",H2307&lt;[2]an!$M$37,S2307="kahepoolne vajaduspõhine",U2307&gt;[2]an!$M$38,RANK(D2307,$D2307:$D2307)+COUNTIFS($D$2:D2307,D2307,$F$2:F2307,F2307)-1=1),X2307,
IF(AND(F2307="Peretoe teenus",H2307&lt;[2]an!$M$37,S2307="kahepoolne vajaduspõhine",U2307&gt;[2]an!$M$38,RANK(D2307,$D2307:$D2307)+COUNTIFS($D$2:D2307,D2307,$F$2:F2307,F2307)-1&gt;1),"",X2307*W2307)))))))))))))),"")</f>
        <v/>
      </c>
      <c r="Z2307" s="18" t="str">
        <f t="shared" si="109"/>
        <v/>
      </c>
      <c r="AA2307" s="19" t="str">
        <f>IFERROR(VLOOKUP(E2307,[2]an!$A$3:$B$81,2,FALSE),"")</f>
        <v/>
      </c>
      <c r="AB2307" s="19" t="str">
        <f>IFERROR(VLOOKUP(AA2307,[2]an!$C$2:$D$16,2,FALSE),"")</f>
        <v/>
      </c>
      <c r="AC2307" s="20"/>
      <c r="AD2307" s="21" t="str">
        <f>IF(A2307=[2]an!$F$36,VLOOKUP([2]an!$F$36,[2]an!$F$36:$H$36,3,FALSE),IF(A2307=[2]an!$F$35,VLOOKUP([2]an!$F$35,[2]an!$F$35:$H$35,3,FALSE),IF(A2307=[2]an!$F$33,VLOOKUP([2]an!$F$33,[2]an!$F$33:$H$33,3,FALSE),IF(A2307=[2]an!$F$31,VLOOKUP([2]an!$F$31,[2]an!$F$31:$H$31,3,FALSE),""))))</f>
        <v/>
      </c>
    </row>
    <row r="2308" spans="6:30" x14ac:dyDescent="0.2">
      <c r="F2308" s="10"/>
      <c r="G2308" s="8" t="str">
        <f t="shared" si="110"/>
        <v/>
      </c>
      <c r="H2308" s="13"/>
      <c r="K2308" s="13"/>
      <c r="L2308" s="10"/>
      <c r="M2308" s="10"/>
      <c r="S2308" s="8" t="str">
        <f>IFERROR(VLOOKUP(D2308,[1]peretoe_teenus!$A$2:$L$2000,5,FALSE),"")</f>
        <v/>
      </c>
      <c r="U2308" s="13"/>
      <c r="V2308" s="15" t="str" cm="1">
        <f t="array" ref="V2308">IFERROR(IF(AND(F2308="Tugigrupp",RANK(K2308,$K2308:$K2308)+COUNTIFS($K$2:K2308,K2308,$L$2:L2308,L2308,$M$2:M2308,M2308,$I$2:I2308,I2308,$G$2:G2308,G2308,$F$2:F2308,F2308)-1=1),SUMPRODUCT(($F$2:$F$4154=F2308)*($G$2:$G$4154=G2308)*($K$2:$K$4154=K2308)*($I$2:$I$4154=I2308)*($L$2:$L$4154=L2308)*($M$2:$M$4154=M2308)),""),"")</f>
        <v/>
      </c>
      <c r="W2308" s="15" t="str">
        <f t="shared" si="108"/>
        <v/>
      </c>
      <c r="X2308" s="16" t="str">
        <f>IF(AND(A2308=[2]an!$G$38,F2308=[2]an!$E$40),[2]an!$G$40,IF(AND(A2308=[2]an!$G$38,F2308=[2]an!$E$41),[2]an!$G$41,IF(AND(A2308=[2]an!$G$38,F2308=[2]an!$E$39,H2308&gt;=[2]an!$M$37),[2]an!$G$39,
IF(AND(A2308=[2]an!$G$38,F2308=[2]an!$E$39,H2308&lt;[2]an!$M$37,S2308="kahepoolne vajaduspõhine",U2308=""),[2]an!$M$40,
IF(AND(A2308=[2]an!$G$38,F2308=[2]an!$E$39,H2308&lt;[2]an!$M$37,S2308="kahepoolne vajaduspõhine",U2308&lt;&gt;""),[2]an!$G$39,
IF(AND(A2308=[2]an!$G$38,F2308=[2]an!$E$39,H2308&lt;[2]an!$M$37,S2308&lt;&gt;"kahepoolne vajaduspõhine"),[2]an!$G$39,
IF(AND(A2308=[2]an!$G$38,F2308=[2]an!$E$42),[2]an!$G$42,
IF(AND(A2308=[2]an!$H$38,F2308=[2]an!$E$40),[2]an!$H$40,IF(AND(A2308=[2]an!$H$38,F2308=[2]an!$E$41),[2]an!$H$41,IF(AND(A2308=[2]an!$H$38,F2308=[2]an!$E$39,H2308&gt;=[2]an!$M$37),[2]an!$H$39,
IF(AND(A2308=[2]an!$H$38,F2308=[2]an!$E$39,H2308&lt;[2]an!$M$37,S2308="kahepoolne vajaduspõhine",U2308=""),[2]an!$M$40,
IF(AND(A2308=[2]an!$H$38,F2308=[2]an!$E$39,H2308&lt;[2]an!$M$37,S2308="kahepoolne vajaduspõhine",U2308&lt;&gt;""),[2]an!$H$39,
IF(AND(A2308=[2]an!$H$38,F2308=[2]an!$E$39,H2308&lt;[2]an!$M$37,S2308&lt;&gt;"kahepoolne vajaduspõhine"),[2]an!$H$39,
IF(AND(A2308=[2]an!$H$38,F2308=[2]an!$E$42),[2]an!$H$42,
IF(AND(A2308=[2]an!$I$38,F2308=[2]an!$E$40),[2]an!$I$40,IF(AND(A2308=[2]an!$I$38,F2308=[2]an!$E$41),[2]an!$I$41,IF(AND(A2308=[2]an!$I$38,F2308=[2]an!$E$39,H2308&gt;=[2]an!$M$37),[2]an!$I$39,
IF(AND(A2308=[2]an!$I$38,F2308=[2]an!$E$39,H2308&lt;[2]an!$M$37,S2308="kahepoolne vajaduspõhine",U2308=""),[2]an!$M$40,
IF(AND(A2308=[2]an!$I$38,F2308=[2]an!$E$39,H2308&lt;[2]an!$M$37,S2308="kahepoolne vajaduspõhine",U2308&lt;&gt;""),[2]an!$I$39,
IF(AND(A2308=[2]an!$I$38,F2308=[2]an!$E$39,H2308&lt;[2]an!$M$37,S2308&lt;&gt;"kahepoolne vajaduspõhine"),[2]an!$I$39,
IF(AND(A2308=[2]an!$I$38,F2308=[2]an!$E$42),[2]an!$I$42,
IF(AND(A2308=[2]an!$J$38,F2308=[2]an!$E$40),[2]an!$J$40,IF(AND(A2308=[2]an!$J$38,F2308=[2]an!$E$41),[2]an!$J$41,IF(AND(A2308=[2]an!$J$38,F2308=[2]an!$E$39,H2308&gt;=[2]an!$M$37),[2]an!$J$39,
IF(AND(A2308=[2]an!$J$38,F2308=[2]an!$E$39,H2308&lt;[2]an!$M$37,S2308="kahepoolne vajaduspõhine",U2308=""),[2]an!$M$40,
IF(AND(A2308=[2]an!$J$38,F2308=[2]an!$E$39,H2308&lt;[2]an!$M$37,S2308="kahepoolne vajaduspõhine",U2308&lt;&gt;""),[2]an!$J$39,
IF(AND(A2308=[2]an!$J$38,F2308=[2]an!$E$39,H2308&lt;[2]an!$M$37,S2308&lt;&gt;"kahepoolne vajaduspõhine"),[2]an!$J$39,
IF(AND(A2308=[2]an!$J$38,F2308=[2]an!$E$42),[2]an!$J$42,""))))))))))))))))))))))))))))</f>
        <v/>
      </c>
      <c r="Y2308" s="17" t="str">
        <f>IFERROR(IF(F2308="Tugigrupp",0,
IF(AND(F2308="Peretoe teenus",H2308&gt;=[2]an!$M$37,RANK(D2308,$D2308:$D2308)+COUNTIFS($D$2:D2308,D2308,$F$2:F2308,F2308)-1&gt;1),"",
IF(AND(F2308="Peretoe teenus",H2308&gt;=[2]an!$M$37,RANK(D2308,$D2308:$D2308)+COUNTIFS($D$2:D2308,D2308,$F$2:F2308,F2308)-1=1,MONTH(H2308)=MONTH(K2308)=TRUE,YEAR(H2308)=YEAR(K2308)=TRUE),((EOMONTH(H2308,0)-H2308+1)*X2308)/DAY(EOMONTH(H2308,0)),
IF(AND(F2308="Peretoe teenus",H2308&gt;=[2]an!$M$37,RANK(D2308,$D2308:$D2308)+COUNTIFS($D$2:D2308,D2308,$F$2:F2308,F2308)-1=1),X2308,
IF(AND(F2308="Peretoe teenus",H2308&lt;[2]an!$M$37,S2308&lt;&gt;"kahepoolne vajaduspõhine",RANK(D2308,$D2308:$D2308)+COUNTIFS($D$2:D2308,D2308,$F$2:F2308,F2308)-1=1),X2308,
IF(AND(F2308="Peretoe teenus",H2308&lt;[2]an!$M$37,S2308&lt;&gt;"kahepoolne vajaduspõhine",RANK(D2308,$D2308:$D2308)+COUNTIFS($D$2:D2308,D2308,$F$2:F2308,F2308)-1&gt;1),"",
IF(AND(F2308="Peretoe teenus",H2308&lt;[2]an!$M$37,S2308="kahepoolne vajaduspõhine",U2308="",RANK(D2308,$D2308:$D2308)+COUNTIFS($D$2:D2308,D2308,$F$2:F2308,F2308)-1=1),X2308,
IF(AND(F2308="Peretoe teenus",H2308&lt;[2]an!$M$37,S2308="kahepoolne vajaduspõhine",U2308="",RANK(D2308,$D2308:$D2308)+COUNTIFS($D$2:D2308,D2308,$F$2:F2308,F2308)-1&gt;1),"",
IF(AND(F2308="Peretoe teenus",H2308&lt;[2]an!$M$37,S2308="kahepoolne vajaduspõhine",U2308&lt;[2]an!$M$37,RANK(D2308,$D2308:$D2308)+COUNTIFS($D$2:D2308,D2308,$F$2:F2308,F2308)-1=1),X2308,
IF(AND(F2308="Peretoe teenus",H2308&lt;[2]an!$M$37,S2308="kahepoolne vajaduspõhine",U2308&lt;[2]an!$M$37,RANK(D2308,$D2308:$D2308)+COUNTIFS($D$2:D2308,D2308,$F$2:F2308,F2308)-1&gt;1),"",
IF(AND(F2308="Peretoe teenus",H2308&lt;[2]an!$M$37,S2308="kahepoolne vajaduspõhine",U2308&gt;=[2]an!$M$37,U2308&lt;=[2]an!$M$38,RANK(D2308,$D2308:$D2308)+COUNTIFS($D$2:D2308,D2308,$F$2:F2308,F2308)-1=1),
((EOMONTH(U2308,0)-U2308+1)*X2308)/DAY(EOMONTH(U2308,0))+(DAY(U2308)-1)*100/DAY(EOMONTH(U2308,0)),
IF(AND(F2308="Peretoe teenus",H2308&lt;[2]an!$M$37,S2308="kahepoolne vajaduspõhine",U2308&gt;=[2]an!$M$37,U2308&lt;=[2]an!$M$38,RANK(D2308,$D2308:$D2308)+COUNTIFS($D$2:D2308,D2308,$F$2:F2308,F2308)-1&gt;1),"",
IF(AND(F2308="Peretoe teenus",H2308&lt;[2]an!$M$37,S2308="kahepoolne vajaduspõhine",U2308&gt;[2]an!$M$38,RANK(D2308,$D2308:$D2308)+COUNTIFS($D$2:D2308,D2308,$F$2:F2308,F2308)-1=1),X2308,
IF(AND(F2308="Peretoe teenus",H2308&lt;[2]an!$M$37,S2308="kahepoolne vajaduspõhine",U2308&gt;[2]an!$M$38,RANK(D2308,$D2308:$D2308)+COUNTIFS($D$2:D2308,D2308,$F$2:F2308,F2308)-1&gt;1),"",X2308*W2308)))))))))))))),"")</f>
        <v/>
      </c>
      <c r="Z2308" s="18" t="str">
        <f t="shared" si="109"/>
        <v/>
      </c>
      <c r="AA2308" s="19" t="str">
        <f>IFERROR(VLOOKUP(E2308,[2]an!$A$3:$B$81,2,FALSE),"")</f>
        <v/>
      </c>
      <c r="AB2308" s="19" t="str">
        <f>IFERROR(VLOOKUP(AA2308,[2]an!$C$2:$D$16,2,FALSE),"")</f>
        <v/>
      </c>
      <c r="AC2308" s="20"/>
      <c r="AD2308" s="21" t="str">
        <f>IF(A2308=[2]an!$F$36,VLOOKUP([2]an!$F$36,[2]an!$F$36:$H$36,3,FALSE),IF(A2308=[2]an!$F$35,VLOOKUP([2]an!$F$35,[2]an!$F$35:$H$35,3,FALSE),IF(A2308=[2]an!$F$33,VLOOKUP([2]an!$F$33,[2]an!$F$33:$H$33,3,FALSE),IF(A2308=[2]an!$F$31,VLOOKUP([2]an!$F$31,[2]an!$F$31:$H$31,3,FALSE),""))))</f>
        <v/>
      </c>
    </row>
    <row r="2309" spans="6:30" x14ac:dyDescent="0.2">
      <c r="F2309" s="10"/>
      <c r="G2309" s="8" t="str">
        <f t="shared" si="110"/>
        <v/>
      </c>
      <c r="H2309" s="13"/>
      <c r="K2309" s="13"/>
      <c r="L2309" s="10"/>
      <c r="M2309" s="10"/>
      <c r="S2309" s="8" t="str">
        <f>IFERROR(VLOOKUP(D2309,[1]peretoe_teenus!$A$2:$L$2000,5,FALSE),"")</f>
        <v/>
      </c>
      <c r="U2309" s="13"/>
      <c r="V2309" s="15" t="str" cm="1">
        <f t="array" ref="V2309">IFERROR(IF(AND(F2309="Tugigrupp",RANK(K2309,$K2309:$K2309)+COUNTIFS($K$2:K2309,K2309,$L$2:L2309,L2309,$M$2:M2309,M2309,$I$2:I2309,I2309,$G$2:G2309,G2309,$F$2:F2309,F2309)-1=1),SUMPRODUCT(($F$2:$F$4154=F2309)*($G$2:$G$4154=G2309)*($K$2:$K$4154=K2309)*($I$2:$I$4154=I2309)*($L$2:$L$4154=L2309)*($M$2:$M$4154=M2309)),""),"")</f>
        <v/>
      </c>
      <c r="W2309" s="15" t="str">
        <f t="shared" si="108"/>
        <v/>
      </c>
      <c r="X2309" s="16" t="str">
        <f>IF(AND(A2309=[2]an!$G$38,F2309=[2]an!$E$40),[2]an!$G$40,IF(AND(A2309=[2]an!$G$38,F2309=[2]an!$E$41),[2]an!$G$41,IF(AND(A2309=[2]an!$G$38,F2309=[2]an!$E$39,H2309&gt;=[2]an!$M$37),[2]an!$G$39,
IF(AND(A2309=[2]an!$G$38,F2309=[2]an!$E$39,H2309&lt;[2]an!$M$37,S2309="kahepoolne vajaduspõhine",U2309=""),[2]an!$M$40,
IF(AND(A2309=[2]an!$G$38,F2309=[2]an!$E$39,H2309&lt;[2]an!$M$37,S2309="kahepoolne vajaduspõhine",U2309&lt;&gt;""),[2]an!$G$39,
IF(AND(A2309=[2]an!$G$38,F2309=[2]an!$E$39,H2309&lt;[2]an!$M$37,S2309&lt;&gt;"kahepoolne vajaduspõhine"),[2]an!$G$39,
IF(AND(A2309=[2]an!$G$38,F2309=[2]an!$E$42),[2]an!$G$42,
IF(AND(A2309=[2]an!$H$38,F2309=[2]an!$E$40),[2]an!$H$40,IF(AND(A2309=[2]an!$H$38,F2309=[2]an!$E$41),[2]an!$H$41,IF(AND(A2309=[2]an!$H$38,F2309=[2]an!$E$39,H2309&gt;=[2]an!$M$37),[2]an!$H$39,
IF(AND(A2309=[2]an!$H$38,F2309=[2]an!$E$39,H2309&lt;[2]an!$M$37,S2309="kahepoolne vajaduspõhine",U2309=""),[2]an!$M$40,
IF(AND(A2309=[2]an!$H$38,F2309=[2]an!$E$39,H2309&lt;[2]an!$M$37,S2309="kahepoolne vajaduspõhine",U2309&lt;&gt;""),[2]an!$H$39,
IF(AND(A2309=[2]an!$H$38,F2309=[2]an!$E$39,H2309&lt;[2]an!$M$37,S2309&lt;&gt;"kahepoolne vajaduspõhine"),[2]an!$H$39,
IF(AND(A2309=[2]an!$H$38,F2309=[2]an!$E$42),[2]an!$H$42,
IF(AND(A2309=[2]an!$I$38,F2309=[2]an!$E$40),[2]an!$I$40,IF(AND(A2309=[2]an!$I$38,F2309=[2]an!$E$41),[2]an!$I$41,IF(AND(A2309=[2]an!$I$38,F2309=[2]an!$E$39,H2309&gt;=[2]an!$M$37),[2]an!$I$39,
IF(AND(A2309=[2]an!$I$38,F2309=[2]an!$E$39,H2309&lt;[2]an!$M$37,S2309="kahepoolne vajaduspõhine",U2309=""),[2]an!$M$40,
IF(AND(A2309=[2]an!$I$38,F2309=[2]an!$E$39,H2309&lt;[2]an!$M$37,S2309="kahepoolne vajaduspõhine",U2309&lt;&gt;""),[2]an!$I$39,
IF(AND(A2309=[2]an!$I$38,F2309=[2]an!$E$39,H2309&lt;[2]an!$M$37,S2309&lt;&gt;"kahepoolne vajaduspõhine"),[2]an!$I$39,
IF(AND(A2309=[2]an!$I$38,F2309=[2]an!$E$42),[2]an!$I$42,
IF(AND(A2309=[2]an!$J$38,F2309=[2]an!$E$40),[2]an!$J$40,IF(AND(A2309=[2]an!$J$38,F2309=[2]an!$E$41),[2]an!$J$41,IF(AND(A2309=[2]an!$J$38,F2309=[2]an!$E$39,H2309&gt;=[2]an!$M$37),[2]an!$J$39,
IF(AND(A2309=[2]an!$J$38,F2309=[2]an!$E$39,H2309&lt;[2]an!$M$37,S2309="kahepoolne vajaduspõhine",U2309=""),[2]an!$M$40,
IF(AND(A2309=[2]an!$J$38,F2309=[2]an!$E$39,H2309&lt;[2]an!$M$37,S2309="kahepoolne vajaduspõhine",U2309&lt;&gt;""),[2]an!$J$39,
IF(AND(A2309=[2]an!$J$38,F2309=[2]an!$E$39,H2309&lt;[2]an!$M$37,S2309&lt;&gt;"kahepoolne vajaduspõhine"),[2]an!$J$39,
IF(AND(A2309=[2]an!$J$38,F2309=[2]an!$E$42),[2]an!$J$42,""))))))))))))))))))))))))))))</f>
        <v/>
      </c>
      <c r="Y2309" s="17" t="str">
        <f>IFERROR(IF(F2309="Tugigrupp",0,
IF(AND(F2309="Peretoe teenus",H2309&gt;=[2]an!$M$37,RANK(D2309,$D2309:$D2309)+COUNTIFS($D$2:D2309,D2309,$F$2:F2309,F2309)-1&gt;1),"",
IF(AND(F2309="Peretoe teenus",H2309&gt;=[2]an!$M$37,RANK(D2309,$D2309:$D2309)+COUNTIFS($D$2:D2309,D2309,$F$2:F2309,F2309)-1=1,MONTH(H2309)=MONTH(K2309)=TRUE,YEAR(H2309)=YEAR(K2309)=TRUE),((EOMONTH(H2309,0)-H2309+1)*X2309)/DAY(EOMONTH(H2309,0)),
IF(AND(F2309="Peretoe teenus",H2309&gt;=[2]an!$M$37,RANK(D2309,$D2309:$D2309)+COUNTIFS($D$2:D2309,D2309,$F$2:F2309,F2309)-1=1),X2309,
IF(AND(F2309="Peretoe teenus",H2309&lt;[2]an!$M$37,S2309&lt;&gt;"kahepoolne vajaduspõhine",RANK(D2309,$D2309:$D2309)+COUNTIFS($D$2:D2309,D2309,$F$2:F2309,F2309)-1=1),X2309,
IF(AND(F2309="Peretoe teenus",H2309&lt;[2]an!$M$37,S2309&lt;&gt;"kahepoolne vajaduspõhine",RANK(D2309,$D2309:$D2309)+COUNTIFS($D$2:D2309,D2309,$F$2:F2309,F2309)-1&gt;1),"",
IF(AND(F2309="Peretoe teenus",H2309&lt;[2]an!$M$37,S2309="kahepoolne vajaduspõhine",U2309="",RANK(D2309,$D2309:$D2309)+COUNTIFS($D$2:D2309,D2309,$F$2:F2309,F2309)-1=1),X2309,
IF(AND(F2309="Peretoe teenus",H2309&lt;[2]an!$M$37,S2309="kahepoolne vajaduspõhine",U2309="",RANK(D2309,$D2309:$D2309)+COUNTIFS($D$2:D2309,D2309,$F$2:F2309,F2309)-1&gt;1),"",
IF(AND(F2309="Peretoe teenus",H2309&lt;[2]an!$M$37,S2309="kahepoolne vajaduspõhine",U2309&lt;[2]an!$M$37,RANK(D2309,$D2309:$D2309)+COUNTIFS($D$2:D2309,D2309,$F$2:F2309,F2309)-1=1),X2309,
IF(AND(F2309="Peretoe teenus",H2309&lt;[2]an!$M$37,S2309="kahepoolne vajaduspõhine",U2309&lt;[2]an!$M$37,RANK(D2309,$D2309:$D2309)+COUNTIFS($D$2:D2309,D2309,$F$2:F2309,F2309)-1&gt;1),"",
IF(AND(F2309="Peretoe teenus",H2309&lt;[2]an!$M$37,S2309="kahepoolne vajaduspõhine",U2309&gt;=[2]an!$M$37,U2309&lt;=[2]an!$M$38,RANK(D2309,$D2309:$D2309)+COUNTIFS($D$2:D2309,D2309,$F$2:F2309,F2309)-1=1),
((EOMONTH(U2309,0)-U2309+1)*X2309)/DAY(EOMONTH(U2309,0))+(DAY(U2309)-1)*100/DAY(EOMONTH(U2309,0)),
IF(AND(F2309="Peretoe teenus",H2309&lt;[2]an!$M$37,S2309="kahepoolne vajaduspõhine",U2309&gt;=[2]an!$M$37,U2309&lt;=[2]an!$M$38,RANK(D2309,$D2309:$D2309)+COUNTIFS($D$2:D2309,D2309,$F$2:F2309,F2309)-1&gt;1),"",
IF(AND(F2309="Peretoe teenus",H2309&lt;[2]an!$M$37,S2309="kahepoolne vajaduspõhine",U2309&gt;[2]an!$M$38,RANK(D2309,$D2309:$D2309)+COUNTIFS($D$2:D2309,D2309,$F$2:F2309,F2309)-1=1),X2309,
IF(AND(F2309="Peretoe teenus",H2309&lt;[2]an!$M$37,S2309="kahepoolne vajaduspõhine",U2309&gt;[2]an!$M$38,RANK(D2309,$D2309:$D2309)+COUNTIFS($D$2:D2309,D2309,$F$2:F2309,F2309)-1&gt;1),"",X2309*W2309)))))))))))))),"")</f>
        <v/>
      </c>
      <c r="Z2309" s="18" t="str">
        <f t="shared" si="109"/>
        <v/>
      </c>
      <c r="AA2309" s="19" t="str">
        <f>IFERROR(VLOOKUP(E2309,[2]an!$A$3:$B$81,2,FALSE),"")</f>
        <v/>
      </c>
      <c r="AB2309" s="19" t="str">
        <f>IFERROR(VLOOKUP(AA2309,[2]an!$C$2:$D$16,2,FALSE),"")</f>
        <v/>
      </c>
      <c r="AC2309" s="20"/>
      <c r="AD2309" s="21" t="str">
        <f>IF(A2309=[2]an!$F$36,VLOOKUP([2]an!$F$36,[2]an!$F$36:$H$36,3,FALSE),IF(A2309=[2]an!$F$35,VLOOKUP([2]an!$F$35,[2]an!$F$35:$H$35,3,FALSE),IF(A2309=[2]an!$F$33,VLOOKUP([2]an!$F$33,[2]an!$F$33:$H$33,3,FALSE),IF(A2309=[2]an!$F$31,VLOOKUP([2]an!$F$31,[2]an!$F$31:$H$31,3,FALSE),""))))</f>
        <v/>
      </c>
    </row>
    <row r="2310" spans="6:30" x14ac:dyDescent="0.2">
      <c r="F2310" s="10"/>
      <c r="G2310" s="8" t="str">
        <f t="shared" si="110"/>
        <v/>
      </c>
      <c r="H2310" s="13"/>
      <c r="K2310" s="13"/>
      <c r="L2310" s="10"/>
      <c r="M2310" s="10"/>
      <c r="S2310" s="8" t="str">
        <f>IFERROR(VLOOKUP(D2310,[1]peretoe_teenus!$A$2:$L$2000,5,FALSE),"")</f>
        <v/>
      </c>
      <c r="U2310" s="13"/>
      <c r="V2310" s="15" t="str" cm="1">
        <f t="array" ref="V2310">IFERROR(IF(AND(F2310="Tugigrupp",RANK(K2310,$K2310:$K2310)+COUNTIFS($K$2:K2310,K2310,$L$2:L2310,L2310,$M$2:M2310,M2310,$I$2:I2310,I2310,$G$2:G2310,G2310,$F$2:F2310,F2310)-1=1),SUMPRODUCT(($F$2:$F$4154=F2310)*($G$2:$G$4154=G2310)*($K$2:$K$4154=K2310)*($I$2:$I$4154=I2310)*($L$2:$L$4154=L2310)*($M$2:$M$4154=M2310)),""),"")</f>
        <v/>
      </c>
      <c r="W2310" s="15" t="str">
        <f t="shared" si="108"/>
        <v/>
      </c>
      <c r="X2310" s="16" t="str">
        <f>IF(AND(A2310=[2]an!$G$38,F2310=[2]an!$E$40),[2]an!$G$40,IF(AND(A2310=[2]an!$G$38,F2310=[2]an!$E$41),[2]an!$G$41,IF(AND(A2310=[2]an!$G$38,F2310=[2]an!$E$39,H2310&gt;=[2]an!$M$37),[2]an!$G$39,
IF(AND(A2310=[2]an!$G$38,F2310=[2]an!$E$39,H2310&lt;[2]an!$M$37,S2310="kahepoolne vajaduspõhine",U2310=""),[2]an!$M$40,
IF(AND(A2310=[2]an!$G$38,F2310=[2]an!$E$39,H2310&lt;[2]an!$M$37,S2310="kahepoolne vajaduspõhine",U2310&lt;&gt;""),[2]an!$G$39,
IF(AND(A2310=[2]an!$G$38,F2310=[2]an!$E$39,H2310&lt;[2]an!$M$37,S2310&lt;&gt;"kahepoolne vajaduspõhine"),[2]an!$G$39,
IF(AND(A2310=[2]an!$G$38,F2310=[2]an!$E$42),[2]an!$G$42,
IF(AND(A2310=[2]an!$H$38,F2310=[2]an!$E$40),[2]an!$H$40,IF(AND(A2310=[2]an!$H$38,F2310=[2]an!$E$41),[2]an!$H$41,IF(AND(A2310=[2]an!$H$38,F2310=[2]an!$E$39,H2310&gt;=[2]an!$M$37),[2]an!$H$39,
IF(AND(A2310=[2]an!$H$38,F2310=[2]an!$E$39,H2310&lt;[2]an!$M$37,S2310="kahepoolne vajaduspõhine",U2310=""),[2]an!$M$40,
IF(AND(A2310=[2]an!$H$38,F2310=[2]an!$E$39,H2310&lt;[2]an!$M$37,S2310="kahepoolne vajaduspõhine",U2310&lt;&gt;""),[2]an!$H$39,
IF(AND(A2310=[2]an!$H$38,F2310=[2]an!$E$39,H2310&lt;[2]an!$M$37,S2310&lt;&gt;"kahepoolne vajaduspõhine"),[2]an!$H$39,
IF(AND(A2310=[2]an!$H$38,F2310=[2]an!$E$42),[2]an!$H$42,
IF(AND(A2310=[2]an!$I$38,F2310=[2]an!$E$40),[2]an!$I$40,IF(AND(A2310=[2]an!$I$38,F2310=[2]an!$E$41),[2]an!$I$41,IF(AND(A2310=[2]an!$I$38,F2310=[2]an!$E$39,H2310&gt;=[2]an!$M$37),[2]an!$I$39,
IF(AND(A2310=[2]an!$I$38,F2310=[2]an!$E$39,H2310&lt;[2]an!$M$37,S2310="kahepoolne vajaduspõhine",U2310=""),[2]an!$M$40,
IF(AND(A2310=[2]an!$I$38,F2310=[2]an!$E$39,H2310&lt;[2]an!$M$37,S2310="kahepoolne vajaduspõhine",U2310&lt;&gt;""),[2]an!$I$39,
IF(AND(A2310=[2]an!$I$38,F2310=[2]an!$E$39,H2310&lt;[2]an!$M$37,S2310&lt;&gt;"kahepoolne vajaduspõhine"),[2]an!$I$39,
IF(AND(A2310=[2]an!$I$38,F2310=[2]an!$E$42),[2]an!$I$42,
IF(AND(A2310=[2]an!$J$38,F2310=[2]an!$E$40),[2]an!$J$40,IF(AND(A2310=[2]an!$J$38,F2310=[2]an!$E$41),[2]an!$J$41,IF(AND(A2310=[2]an!$J$38,F2310=[2]an!$E$39,H2310&gt;=[2]an!$M$37),[2]an!$J$39,
IF(AND(A2310=[2]an!$J$38,F2310=[2]an!$E$39,H2310&lt;[2]an!$M$37,S2310="kahepoolne vajaduspõhine",U2310=""),[2]an!$M$40,
IF(AND(A2310=[2]an!$J$38,F2310=[2]an!$E$39,H2310&lt;[2]an!$M$37,S2310="kahepoolne vajaduspõhine",U2310&lt;&gt;""),[2]an!$J$39,
IF(AND(A2310=[2]an!$J$38,F2310=[2]an!$E$39,H2310&lt;[2]an!$M$37,S2310&lt;&gt;"kahepoolne vajaduspõhine"),[2]an!$J$39,
IF(AND(A2310=[2]an!$J$38,F2310=[2]an!$E$42),[2]an!$J$42,""))))))))))))))))))))))))))))</f>
        <v/>
      </c>
      <c r="Y2310" s="17" t="str">
        <f>IFERROR(IF(F2310="Tugigrupp",0,
IF(AND(F2310="Peretoe teenus",H2310&gt;=[2]an!$M$37,RANK(D2310,$D2310:$D2310)+COUNTIFS($D$2:D2310,D2310,$F$2:F2310,F2310)-1&gt;1),"",
IF(AND(F2310="Peretoe teenus",H2310&gt;=[2]an!$M$37,RANK(D2310,$D2310:$D2310)+COUNTIFS($D$2:D2310,D2310,$F$2:F2310,F2310)-1=1,MONTH(H2310)=MONTH(K2310)=TRUE,YEAR(H2310)=YEAR(K2310)=TRUE),((EOMONTH(H2310,0)-H2310+1)*X2310)/DAY(EOMONTH(H2310,0)),
IF(AND(F2310="Peretoe teenus",H2310&gt;=[2]an!$M$37,RANK(D2310,$D2310:$D2310)+COUNTIFS($D$2:D2310,D2310,$F$2:F2310,F2310)-1=1),X2310,
IF(AND(F2310="Peretoe teenus",H2310&lt;[2]an!$M$37,S2310&lt;&gt;"kahepoolne vajaduspõhine",RANK(D2310,$D2310:$D2310)+COUNTIFS($D$2:D2310,D2310,$F$2:F2310,F2310)-1=1),X2310,
IF(AND(F2310="Peretoe teenus",H2310&lt;[2]an!$M$37,S2310&lt;&gt;"kahepoolne vajaduspõhine",RANK(D2310,$D2310:$D2310)+COUNTIFS($D$2:D2310,D2310,$F$2:F2310,F2310)-1&gt;1),"",
IF(AND(F2310="Peretoe teenus",H2310&lt;[2]an!$M$37,S2310="kahepoolne vajaduspõhine",U2310="",RANK(D2310,$D2310:$D2310)+COUNTIFS($D$2:D2310,D2310,$F$2:F2310,F2310)-1=1),X2310,
IF(AND(F2310="Peretoe teenus",H2310&lt;[2]an!$M$37,S2310="kahepoolne vajaduspõhine",U2310="",RANK(D2310,$D2310:$D2310)+COUNTIFS($D$2:D2310,D2310,$F$2:F2310,F2310)-1&gt;1),"",
IF(AND(F2310="Peretoe teenus",H2310&lt;[2]an!$M$37,S2310="kahepoolne vajaduspõhine",U2310&lt;[2]an!$M$37,RANK(D2310,$D2310:$D2310)+COUNTIFS($D$2:D2310,D2310,$F$2:F2310,F2310)-1=1),X2310,
IF(AND(F2310="Peretoe teenus",H2310&lt;[2]an!$M$37,S2310="kahepoolne vajaduspõhine",U2310&lt;[2]an!$M$37,RANK(D2310,$D2310:$D2310)+COUNTIFS($D$2:D2310,D2310,$F$2:F2310,F2310)-1&gt;1),"",
IF(AND(F2310="Peretoe teenus",H2310&lt;[2]an!$M$37,S2310="kahepoolne vajaduspõhine",U2310&gt;=[2]an!$M$37,U2310&lt;=[2]an!$M$38,RANK(D2310,$D2310:$D2310)+COUNTIFS($D$2:D2310,D2310,$F$2:F2310,F2310)-1=1),
((EOMONTH(U2310,0)-U2310+1)*X2310)/DAY(EOMONTH(U2310,0))+(DAY(U2310)-1)*100/DAY(EOMONTH(U2310,0)),
IF(AND(F2310="Peretoe teenus",H2310&lt;[2]an!$M$37,S2310="kahepoolne vajaduspõhine",U2310&gt;=[2]an!$M$37,U2310&lt;=[2]an!$M$38,RANK(D2310,$D2310:$D2310)+COUNTIFS($D$2:D2310,D2310,$F$2:F2310,F2310)-1&gt;1),"",
IF(AND(F2310="Peretoe teenus",H2310&lt;[2]an!$M$37,S2310="kahepoolne vajaduspõhine",U2310&gt;[2]an!$M$38,RANK(D2310,$D2310:$D2310)+COUNTIFS($D$2:D2310,D2310,$F$2:F2310,F2310)-1=1),X2310,
IF(AND(F2310="Peretoe teenus",H2310&lt;[2]an!$M$37,S2310="kahepoolne vajaduspõhine",U2310&gt;[2]an!$M$38,RANK(D2310,$D2310:$D2310)+COUNTIFS($D$2:D2310,D2310,$F$2:F2310,F2310)-1&gt;1),"",X2310*W2310)))))))))))))),"")</f>
        <v/>
      </c>
      <c r="Z2310" s="18" t="str">
        <f t="shared" si="109"/>
        <v/>
      </c>
      <c r="AA2310" s="19" t="str">
        <f>IFERROR(VLOOKUP(E2310,[2]an!$A$3:$B$81,2,FALSE),"")</f>
        <v/>
      </c>
      <c r="AB2310" s="19" t="str">
        <f>IFERROR(VLOOKUP(AA2310,[2]an!$C$2:$D$16,2,FALSE),"")</f>
        <v/>
      </c>
      <c r="AC2310" s="20"/>
      <c r="AD2310" s="21" t="str">
        <f>IF(A2310=[2]an!$F$36,VLOOKUP([2]an!$F$36,[2]an!$F$36:$H$36,3,FALSE),IF(A2310=[2]an!$F$35,VLOOKUP([2]an!$F$35,[2]an!$F$35:$H$35,3,FALSE),IF(A2310=[2]an!$F$33,VLOOKUP([2]an!$F$33,[2]an!$F$33:$H$33,3,FALSE),IF(A2310=[2]an!$F$31,VLOOKUP([2]an!$F$31,[2]an!$F$31:$H$31,3,FALSE),""))))</f>
        <v/>
      </c>
    </row>
    <row r="2311" spans="6:30" x14ac:dyDescent="0.2">
      <c r="F2311" s="10"/>
      <c r="G2311" s="8" t="str">
        <f t="shared" si="110"/>
        <v/>
      </c>
      <c r="H2311" s="13"/>
      <c r="K2311" s="13"/>
      <c r="L2311" s="10"/>
      <c r="M2311" s="10"/>
      <c r="S2311" s="8" t="str">
        <f>IFERROR(VLOOKUP(D2311,[1]peretoe_teenus!$A$2:$L$2000,5,FALSE),"")</f>
        <v/>
      </c>
      <c r="U2311" s="13"/>
      <c r="V2311" s="15" t="str" cm="1">
        <f t="array" ref="V2311">IFERROR(IF(AND(F2311="Tugigrupp",RANK(K2311,$K2311:$K2311)+COUNTIFS($K$2:K2311,K2311,$L$2:L2311,L2311,$M$2:M2311,M2311,$I$2:I2311,I2311,$G$2:G2311,G2311,$F$2:F2311,F2311)-1=1),SUMPRODUCT(($F$2:$F$4154=F2311)*($G$2:$G$4154=G2311)*($K$2:$K$4154=K2311)*($I$2:$I$4154=I2311)*($L$2:$L$4154=L2311)*($M$2:$M$4154=M2311)),""),"")</f>
        <v/>
      </c>
      <c r="W2311" s="15" t="str">
        <f t="shared" si="108"/>
        <v/>
      </c>
      <c r="X2311" s="16" t="str">
        <f>IF(AND(A2311=[2]an!$G$38,F2311=[2]an!$E$40),[2]an!$G$40,IF(AND(A2311=[2]an!$G$38,F2311=[2]an!$E$41),[2]an!$G$41,IF(AND(A2311=[2]an!$G$38,F2311=[2]an!$E$39,H2311&gt;=[2]an!$M$37),[2]an!$G$39,
IF(AND(A2311=[2]an!$G$38,F2311=[2]an!$E$39,H2311&lt;[2]an!$M$37,S2311="kahepoolne vajaduspõhine",U2311=""),[2]an!$M$40,
IF(AND(A2311=[2]an!$G$38,F2311=[2]an!$E$39,H2311&lt;[2]an!$M$37,S2311="kahepoolne vajaduspõhine",U2311&lt;&gt;""),[2]an!$G$39,
IF(AND(A2311=[2]an!$G$38,F2311=[2]an!$E$39,H2311&lt;[2]an!$M$37,S2311&lt;&gt;"kahepoolne vajaduspõhine"),[2]an!$G$39,
IF(AND(A2311=[2]an!$G$38,F2311=[2]an!$E$42),[2]an!$G$42,
IF(AND(A2311=[2]an!$H$38,F2311=[2]an!$E$40),[2]an!$H$40,IF(AND(A2311=[2]an!$H$38,F2311=[2]an!$E$41),[2]an!$H$41,IF(AND(A2311=[2]an!$H$38,F2311=[2]an!$E$39,H2311&gt;=[2]an!$M$37),[2]an!$H$39,
IF(AND(A2311=[2]an!$H$38,F2311=[2]an!$E$39,H2311&lt;[2]an!$M$37,S2311="kahepoolne vajaduspõhine",U2311=""),[2]an!$M$40,
IF(AND(A2311=[2]an!$H$38,F2311=[2]an!$E$39,H2311&lt;[2]an!$M$37,S2311="kahepoolne vajaduspõhine",U2311&lt;&gt;""),[2]an!$H$39,
IF(AND(A2311=[2]an!$H$38,F2311=[2]an!$E$39,H2311&lt;[2]an!$M$37,S2311&lt;&gt;"kahepoolne vajaduspõhine"),[2]an!$H$39,
IF(AND(A2311=[2]an!$H$38,F2311=[2]an!$E$42),[2]an!$H$42,
IF(AND(A2311=[2]an!$I$38,F2311=[2]an!$E$40),[2]an!$I$40,IF(AND(A2311=[2]an!$I$38,F2311=[2]an!$E$41),[2]an!$I$41,IF(AND(A2311=[2]an!$I$38,F2311=[2]an!$E$39,H2311&gt;=[2]an!$M$37),[2]an!$I$39,
IF(AND(A2311=[2]an!$I$38,F2311=[2]an!$E$39,H2311&lt;[2]an!$M$37,S2311="kahepoolne vajaduspõhine",U2311=""),[2]an!$M$40,
IF(AND(A2311=[2]an!$I$38,F2311=[2]an!$E$39,H2311&lt;[2]an!$M$37,S2311="kahepoolne vajaduspõhine",U2311&lt;&gt;""),[2]an!$I$39,
IF(AND(A2311=[2]an!$I$38,F2311=[2]an!$E$39,H2311&lt;[2]an!$M$37,S2311&lt;&gt;"kahepoolne vajaduspõhine"),[2]an!$I$39,
IF(AND(A2311=[2]an!$I$38,F2311=[2]an!$E$42),[2]an!$I$42,
IF(AND(A2311=[2]an!$J$38,F2311=[2]an!$E$40),[2]an!$J$40,IF(AND(A2311=[2]an!$J$38,F2311=[2]an!$E$41),[2]an!$J$41,IF(AND(A2311=[2]an!$J$38,F2311=[2]an!$E$39,H2311&gt;=[2]an!$M$37),[2]an!$J$39,
IF(AND(A2311=[2]an!$J$38,F2311=[2]an!$E$39,H2311&lt;[2]an!$M$37,S2311="kahepoolne vajaduspõhine",U2311=""),[2]an!$M$40,
IF(AND(A2311=[2]an!$J$38,F2311=[2]an!$E$39,H2311&lt;[2]an!$M$37,S2311="kahepoolne vajaduspõhine",U2311&lt;&gt;""),[2]an!$J$39,
IF(AND(A2311=[2]an!$J$38,F2311=[2]an!$E$39,H2311&lt;[2]an!$M$37,S2311&lt;&gt;"kahepoolne vajaduspõhine"),[2]an!$J$39,
IF(AND(A2311=[2]an!$J$38,F2311=[2]an!$E$42),[2]an!$J$42,""))))))))))))))))))))))))))))</f>
        <v/>
      </c>
      <c r="Y2311" s="17" t="str">
        <f>IFERROR(IF(F2311="Tugigrupp",0,
IF(AND(F2311="Peretoe teenus",H2311&gt;=[2]an!$M$37,RANK(D2311,$D2311:$D2311)+COUNTIFS($D$2:D2311,D2311,$F$2:F2311,F2311)-1&gt;1),"",
IF(AND(F2311="Peretoe teenus",H2311&gt;=[2]an!$M$37,RANK(D2311,$D2311:$D2311)+COUNTIFS($D$2:D2311,D2311,$F$2:F2311,F2311)-1=1,MONTH(H2311)=MONTH(K2311)=TRUE,YEAR(H2311)=YEAR(K2311)=TRUE),((EOMONTH(H2311,0)-H2311+1)*X2311)/DAY(EOMONTH(H2311,0)),
IF(AND(F2311="Peretoe teenus",H2311&gt;=[2]an!$M$37,RANK(D2311,$D2311:$D2311)+COUNTIFS($D$2:D2311,D2311,$F$2:F2311,F2311)-1=1),X2311,
IF(AND(F2311="Peretoe teenus",H2311&lt;[2]an!$M$37,S2311&lt;&gt;"kahepoolne vajaduspõhine",RANK(D2311,$D2311:$D2311)+COUNTIFS($D$2:D2311,D2311,$F$2:F2311,F2311)-1=1),X2311,
IF(AND(F2311="Peretoe teenus",H2311&lt;[2]an!$M$37,S2311&lt;&gt;"kahepoolne vajaduspõhine",RANK(D2311,$D2311:$D2311)+COUNTIFS($D$2:D2311,D2311,$F$2:F2311,F2311)-1&gt;1),"",
IF(AND(F2311="Peretoe teenus",H2311&lt;[2]an!$M$37,S2311="kahepoolne vajaduspõhine",U2311="",RANK(D2311,$D2311:$D2311)+COUNTIFS($D$2:D2311,D2311,$F$2:F2311,F2311)-1=1),X2311,
IF(AND(F2311="Peretoe teenus",H2311&lt;[2]an!$M$37,S2311="kahepoolne vajaduspõhine",U2311="",RANK(D2311,$D2311:$D2311)+COUNTIFS($D$2:D2311,D2311,$F$2:F2311,F2311)-1&gt;1),"",
IF(AND(F2311="Peretoe teenus",H2311&lt;[2]an!$M$37,S2311="kahepoolne vajaduspõhine",U2311&lt;[2]an!$M$37,RANK(D2311,$D2311:$D2311)+COUNTIFS($D$2:D2311,D2311,$F$2:F2311,F2311)-1=1),X2311,
IF(AND(F2311="Peretoe teenus",H2311&lt;[2]an!$M$37,S2311="kahepoolne vajaduspõhine",U2311&lt;[2]an!$M$37,RANK(D2311,$D2311:$D2311)+COUNTIFS($D$2:D2311,D2311,$F$2:F2311,F2311)-1&gt;1),"",
IF(AND(F2311="Peretoe teenus",H2311&lt;[2]an!$M$37,S2311="kahepoolne vajaduspõhine",U2311&gt;=[2]an!$M$37,U2311&lt;=[2]an!$M$38,RANK(D2311,$D2311:$D2311)+COUNTIFS($D$2:D2311,D2311,$F$2:F2311,F2311)-1=1),
((EOMONTH(U2311,0)-U2311+1)*X2311)/DAY(EOMONTH(U2311,0))+(DAY(U2311)-1)*100/DAY(EOMONTH(U2311,0)),
IF(AND(F2311="Peretoe teenus",H2311&lt;[2]an!$M$37,S2311="kahepoolne vajaduspõhine",U2311&gt;=[2]an!$M$37,U2311&lt;=[2]an!$M$38,RANK(D2311,$D2311:$D2311)+COUNTIFS($D$2:D2311,D2311,$F$2:F2311,F2311)-1&gt;1),"",
IF(AND(F2311="Peretoe teenus",H2311&lt;[2]an!$M$37,S2311="kahepoolne vajaduspõhine",U2311&gt;[2]an!$M$38,RANK(D2311,$D2311:$D2311)+COUNTIFS($D$2:D2311,D2311,$F$2:F2311,F2311)-1=1),X2311,
IF(AND(F2311="Peretoe teenus",H2311&lt;[2]an!$M$37,S2311="kahepoolne vajaduspõhine",U2311&gt;[2]an!$M$38,RANK(D2311,$D2311:$D2311)+COUNTIFS($D$2:D2311,D2311,$F$2:F2311,F2311)-1&gt;1),"",X2311*W2311)))))))))))))),"")</f>
        <v/>
      </c>
      <c r="Z2311" s="18" t="str">
        <f t="shared" si="109"/>
        <v/>
      </c>
      <c r="AA2311" s="19" t="str">
        <f>IFERROR(VLOOKUP(E2311,[2]an!$A$3:$B$81,2,FALSE),"")</f>
        <v/>
      </c>
      <c r="AB2311" s="19" t="str">
        <f>IFERROR(VLOOKUP(AA2311,[2]an!$C$2:$D$16,2,FALSE),"")</f>
        <v/>
      </c>
      <c r="AC2311" s="20"/>
      <c r="AD2311" s="21" t="str">
        <f>IF(A2311=[2]an!$F$36,VLOOKUP([2]an!$F$36,[2]an!$F$36:$H$36,3,FALSE),IF(A2311=[2]an!$F$35,VLOOKUP([2]an!$F$35,[2]an!$F$35:$H$35,3,FALSE),IF(A2311=[2]an!$F$33,VLOOKUP([2]an!$F$33,[2]an!$F$33:$H$33,3,FALSE),IF(A2311=[2]an!$F$31,VLOOKUP([2]an!$F$31,[2]an!$F$31:$H$31,3,FALSE),""))))</f>
        <v/>
      </c>
    </row>
    <row r="2312" spans="6:30" x14ac:dyDescent="0.2">
      <c r="F2312" s="10"/>
      <c r="G2312" s="8" t="str">
        <f t="shared" si="110"/>
        <v/>
      </c>
      <c r="H2312" s="13"/>
      <c r="K2312" s="13"/>
      <c r="L2312" s="10"/>
      <c r="M2312" s="10"/>
      <c r="S2312" s="8" t="str">
        <f>IFERROR(VLOOKUP(D2312,[1]peretoe_teenus!$A$2:$L$2000,5,FALSE),"")</f>
        <v/>
      </c>
      <c r="U2312" s="13"/>
      <c r="V2312" s="15" t="str" cm="1">
        <f t="array" ref="V2312">IFERROR(IF(AND(F2312="Tugigrupp",RANK(K2312,$K2312:$K2312)+COUNTIFS($K$2:K2312,K2312,$L$2:L2312,L2312,$M$2:M2312,M2312,$I$2:I2312,I2312,$G$2:G2312,G2312,$F$2:F2312,F2312)-1=1),SUMPRODUCT(($F$2:$F$4154=F2312)*($G$2:$G$4154=G2312)*($K$2:$K$4154=K2312)*($I$2:$I$4154=I2312)*($L$2:$L$4154=L2312)*($M$2:$M$4154=M2312)),""),"")</f>
        <v/>
      </c>
      <c r="W2312" s="15" t="str">
        <f t="shared" si="108"/>
        <v/>
      </c>
      <c r="X2312" s="16" t="str">
        <f>IF(AND(A2312=[2]an!$G$38,F2312=[2]an!$E$40),[2]an!$G$40,IF(AND(A2312=[2]an!$G$38,F2312=[2]an!$E$41),[2]an!$G$41,IF(AND(A2312=[2]an!$G$38,F2312=[2]an!$E$39,H2312&gt;=[2]an!$M$37),[2]an!$G$39,
IF(AND(A2312=[2]an!$G$38,F2312=[2]an!$E$39,H2312&lt;[2]an!$M$37,S2312="kahepoolne vajaduspõhine",U2312=""),[2]an!$M$40,
IF(AND(A2312=[2]an!$G$38,F2312=[2]an!$E$39,H2312&lt;[2]an!$M$37,S2312="kahepoolne vajaduspõhine",U2312&lt;&gt;""),[2]an!$G$39,
IF(AND(A2312=[2]an!$G$38,F2312=[2]an!$E$39,H2312&lt;[2]an!$M$37,S2312&lt;&gt;"kahepoolne vajaduspõhine"),[2]an!$G$39,
IF(AND(A2312=[2]an!$G$38,F2312=[2]an!$E$42),[2]an!$G$42,
IF(AND(A2312=[2]an!$H$38,F2312=[2]an!$E$40),[2]an!$H$40,IF(AND(A2312=[2]an!$H$38,F2312=[2]an!$E$41),[2]an!$H$41,IF(AND(A2312=[2]an!$H$38,F2312=[2]an!$E$39,H2312&gt;=[2]an!$M$37),[2]an!$H$39,
IF(AND(A2312=[2]an!$H$38,F2312=[2]an!$E$39,H2312&lt;[2]an!$M$37,S2312="kahepoolne vajaduspõhine",U2312=""),[2]an!$M$40,
IF(AND(A2312=[2]an!$H$38,F2312=[2]an!$E$39,H2312&lt;[2]an!$M$37,S2312="kahepoolne vajaduspõhine",U2312&lt;&gt;""),[2]an!$H$39,
IF(AND(A2312=[2]an!$H$38,F2312=[2]an!$E$39,H2312&lt;[2]an!$M$37,S2312&lt;&gt;"kahepoolne vajaduspõhine"),[2]an!$H$39,
IF(AND(A2312=[2]an!$H$38,F2312=[2]an!$E$42),[2]an!$H$42,
IF(AND(A2312=[2]an!$I$38,F2312=[2]an!$E$40),[2]an!$I$40,IF(AND(A2312=[2]an!$I$38,F2312=[2]an!$E$41),[2]an!$I$41,IF(AND(A2312=[2]an!$I$38,F2312=[2]an!$E$39,H2312&gt;=[2]an!$M$37),[2]an!$I$39,
IF(AND(A2312=[2]an!$I$38,F2312=[2]an!$E$39,H2312&lt;[2]an!$M$37,S2312="kahepoolne vajaduspõhine",U2312=""),[2]an!$M$40,
IF(AND(A2312=[2]an!$I$38,F2312=[2]an!$E$39,H2312&lt;[2]an!$M$37,S2312="kahepoolne vajaduspõhine",U2312&lt;&gt;""),[2]an!$I$39,
IF(AND(A2312=[2]an!$I$38,F2312=[2]an!$E$39,H2312&lt;[2]an!$M$37,S2312&lt;&gt;"kahepoolne vajaduspõhine"),[2]an!$I$39,
IF(AND(A2312=[2]an!$I$38,F2312=[2]an!$E$42),[2]an!$I$42,
IF(AND(A2312=[2]an!$J$38,F2312=[2]an!$E$40),[2]an!$J$40,IF(AND(A2312=[2]an!$J$38,F2312=[2]an!$E$41),[2]an!$J$41,IF(AND(A2312=[2]an!$J$38,F2312=[2]an!$E$39,H2312&gt;=[2]an!$M$37),[2]an!$J$39,
IF(AND(A2312=[2]an!$J$38,F2312=[2]an!$E$39,H2312&lt;[2]an!$M$37,S2312="kahepoolne vajaduspõhine",U2312=""),[2]an!$M$40,
IF(AND(A2312=[2]an!$J$38,F2312=[2]an!$E$39,H2312&lt;[2]an!$M$37,S2312="kahepoolne vajaduspõhine",U2312&lt;&gt;""),[2]an!$J$39,
IF(AND(A2312=[2]an!$J$38,F2312=[2]an!$E$39,H2312&lt;[2]an!$M$37,S2312&lt;&gt;"kahepoolne vajaduspõhine"),[2]an!$J$39,
IF(AND(A2312=[2]an!$J$38,F2312=[2]an!$E$42),[2]an!$J$42,""))))))))))))))))))))))))))))</f>
        <v/>
      </c>
      <c r="Y2312" s="17" t="str">
        <f>IFERROR(IF(F2312="Tugigrupp",0,
IF(AND(F2312="Peretoe teenus",H2312&gt;=[2]an!$M$37,RANK(D2312,$D2312:$D2312)+COUNTIFS($D$2:D2312,D2312,$F$2:F2312,F2312)-1&gt;1),"",
IF(AND(F2312="Peretoe teenus",H2312&gt;=[2]an!$M$37,RANK(D2312,$D2312:$D2312)+COUNTIFS($D$2:D2312,D2312,$F$2:F2312,F2312)-1=1,MONTH(H2312)=MONTH(K2312)=TRUE,YEAR(H2312)=YEAR(K2312)=TRUE),((EOMONTH(H2312,0)-H2312+1)*X2312)/DAY(EOMONTH(H2312,0)),
IF(AND(F2312="Peretoe teenus",H2312&gt;=[2]an!$M$37,RANK(D2312,$D2312:$D2312)+COUNTIFS($D$2:D2312,D2312,$F$2:F2312,F2312)-1=1),X2312,
IF(AND(F2312="Peretoe teenus",H2312&lt;[2]an!$M$37,S2312&lt;&gt;"kahepoolne vajaduspõhine",RANK(D2312,$D2312:$D2312)+COUNTIFS($D$2:D2312,D2312,$F$2:F2312,F2312)-1=1),X2312,
IF(AND(F2312="Peretoe teenus",H2312&lt;[2]an!$M$37,S2312&lt;&gt;"kahepoolne vajaduspõhine",RANK(D2312,$D2312:$D2312)+COUNTIFS($D$2:D2312,D2312,$F$2:F2312,F2312)-1&gt;1),"",
IF(AND(F2312="Peretoe teenus",H2312&lt;[2]an!$M$37,S2312="kahepoolne vajaduspõhine",U2312="",RANK(D2312,$D2312:$D2312)+COUNTIFS($D$2:D2312,D2312,$F$2:F2312,F2312)-1=1),X2312,
IF(AND(F2312="Peretoe teenus",H2312&lt;[2]an!$M$37,S2312="kahepoolne vajaduspõhine",U2312="",RANK(D2312,$D2312:$D2312)+COUNTIFS($D$2:D2312,D2312,$F$2:F2312,F2312)-1&gt;1),"",
IF(AND(F2312="Peretoe teenus",H2312&lt;[2]an!$M$37,S2312="kahepoolne vajaduspõhine",U2312&lt;[2]an!$M$37,RANK(D2312,$D2312:$D2312)+COUNTIFS($D$2:D2312,D2312,$F$2:F2312,F2312)-1=1),X2312,
IF(AND(F2312="Peretoe teenus",H2312&lt;[2]an!$M$37,S2312="kahepoolne vajaduspõhine",U2312&lt;[2]an!$M$37,RANK(D2312,$D2312:$D2312)+COUNTIFS($D$2:D2312,D2312,$F$2:F2312,F2312)-1&gt;1),"",
IF(AND(F2312="Peretoe teenus",H2312&lt;[2]an!$M$37,S2312="kahepoolne vajaduspõhine",U2312&gt;=[2]an!$M$37,U2312&lt;=[2]an!$M$38,RANK(D2312,$D2312:$D2312)+COUNTIFS($D$2:D2312,D2312,$F$2:F2312,F2312)-1=1),
((EOMONTH(U2312,0)-U2312+1)*X2312)/DAY(EOMONTH(U2312,0))+(DAY(U2312)-1)*100/DAY(EOMONTH(U2312,0)),
IF(AND(F2312="Peretoe teenus",H2312&lt;[2]an!$M$37,S2312="kahepoolne vajaduspõhine",U2312&gt;=[2]an!$M$37,U2312&lt;=[2]an!$M$38,RANK(D2312,$D2312:$D2312)+COUNTIFS($D$2:D2312,D2312,$F$2:F2312,F2312)-1&gt;1),"",
IF(AND(F2312="Peretoe teenus",H2312&lt;[2]an!$M$37,S2312="kahepoolne vajaduspõhine",U2312&gt;[2]an!$M$38,RANK(D2312,$D2312:$D2312)+COUNTIFS($D$2:D2312,D2312,$F$2:F2312,F2312)-1=1),X2312,
IF(AND(F2312="Peretoe teenus",H2312&lt;[2]an!$M$37,S2312="kahepoolne vajaduspõhine",U2312&gt;[2]an!$M$38,RANK(D2312,$D2312:$D2312)+COUNTIFS($D$2:D2312,D2312,$F$2:F2312,F2312)-1&gt;1),"",X2312*W2312)))))))))))))),"")</f>
        <v/>
      </c>
      <c r="Z2312" s="18" t="str">
        <f t="shared" si="109"/>
        <v/>
      </c>
      <c r="AA2312" s="19" t="str">
        <f>IFERROR(VLOOKUP(E2312,[2]an!$A$3:$B$81,2,FALSE),"")</f>
        <v/>
      </c>
      <c r="AB2312" s="19" t="str">
        <f>IFERROR(VLOOKUP(AA2312,[2]an!$C$2:$D$16,2,FALSE),"")</f>
        <v/>
      </c>
      <c r="AC2312" s="20"/>
      <c r="AD2312" s="21" t="str">
        <f>IF(A2312=[2]an!$F$36,VLOOKUP([2]an!$F$36,[2]an!$F$36:$H$36,3,FALSE),IF(A2312=[2]an!$F$35,VLOOKUP([2]an!$F$35,[2]an!$F$35:$H$35,3,FALSE),IF(A2312=[2]an!$F$33,VLOOKUP([2]an!$F$33,[2]an!$F$33:$H$33,3,FALSE),IF(A2312=[2]an!$F$31,VLOOKUP([2]an!$F$31,[2]an!$F$31:$H$31,3,FALSE),""))))</f>
        <v/>
      </c>
    </row>
    <row r="2313" spans="6:30" x14ac:dyDescent="0.2">
      <c r="F2313" s="10"/>
      <c r="G2313" s="8" t="str">
        <f t="shared" si="110"/>
        <v/>
      </c>
      <c r="H2313" s="13"/>
      <c r="K2313" s="13"/>
      <c r="L2313" s="10"/>
      <c r="M2313" s="10"/>
      <c r="S2313" s="8" t="str">
        <f>IFERROR(VLOOKUP(D2313,[1]peretoe_teenus!$A$2:$L$2000,5,FALSE),"")</f>
        <v/>
      </c>
      <c r="U2313" s="13"/>
      <c r="V2313" s="15" t="str" cm="1">
        <f t="array" ref="V2313">IFERROR(IF(AND(F2313="Tugigrupp",RANK(K2313,$K2313:$K2313)+COUNTIFS($K$2:K2313,K2313,$L$2:L2313,L2313,$M$2:M2313,M2313,$I$2:I2313,I2313,$G$2:G2313,G2313,$F$2:F2313,F2313)-1=1),SUMPRODUCT(($F$2:$F$4154=F2313)*($G$2:$G$4154=G2313)*($K$2:$K$4154=K2313)*($I$2:$I$4154=I2313)*($L$2:$L$4154=L2313)*($M$2:$M$4154=M2313)),""),"")</f>
        <v/>
      </c>
      <c r="W2313" s="15" t="str">
        <f t="shared" si="108"/>
        <v/>
      </c>
      <c r="X2313" s="16" t="str">
        <f>IF(AND(A2313=[2]an!$G$38,F2313=[2]an!$E$40),[2]an!$G$40,IF(AND(A2313=[2]an!$G$38,F2313=[2]an!$E$41),[2]an!$G$41,IF(AND(A2313=[2]an!$G$38,F2313=[2]an!$E$39,H2313&gt;=[2]an!$M$37),[2]an!$G$39,
IF(AND(A2313=[2]an!$G$38,F2313=[2]an!$E$39,H2313&lt;[2]an!$M$37,S2313="kahepoolne vajaduspõhine",U2313=""),[2]an!$M$40,
IF(AND(A2313=[2]an!$G$38,F2313=[2]an!$E$39,H2313&lt;[2]an!$M$37,S2313="kahepoolne vajaduspõhine",U2313&lt;&gt;""),[2]an!$G$39,
IF(AND(A2313=[2]an!$G$38,F2313=[2]an!$E$39,H2313&lt;[2]an!$M$37,S2313&lt;&gt;"kahepoolne vajaduspõhine"),[2]an!$G$39,
IF(AND(A2313=[2]an!$G$38,F2313=[2]an!$E$42),[2]an!$G$42,
IF(AND(A2313=[2]an!$H$38,F2313=[2]an!$E$40),[2]an!$H$40,IF(AND(A2313=[2]an!$H$38,F2313=[2]an!$E$41),[2]an!$H$41,IF(AND(A2313=[2]an!$H$38,F2313=[2]an!$E$39,H2313&gt;=[2]an!$M$37),[2]an!$H$39,
IF(AND(A2313=[2]an!$H$38,F2313=[2]an!$E$39,H2313&lt;[2]an!$M$37,S2313="kahepoolne vajaduspõhine",U2313=""),[2]an!$M$40,
IF(AND(A2313=[2]an!$H$38,F2313=[2]an!$E$39,H2313&lt;[2]an!$M$37,S2313="kahepoolne vajaduspõhine",U2313&lt;&gt;""),[2]an!$H$39,
IF(AND(A2313=[2]an!$H$38,F2313=[2]an!$E$39,H2313&lt;[2]an!$M$37,S2313&lt;&gt;"kahepoolne vajaduspõhine"),[2]an!$H$39,
IF(AND(A2313=[2]an!$H$38,F2313=[2]an!$E$42),[2]an!$H$42,
IF(AND(A2313=[2]an!$I$38,F2313=[2]an!$E$40),[2]an!$I$40,IF(AND(A2313=[2]an!$I$38,F2313=[2]an!$E$41),[2]an!$I$41,IF(AND(A2313=[2]an!$I$38,F2313=[2]an!$E$39,H2313&gt;=[2]an!$M$37),[2]an!$I$39,
IF(AND(A2313=[2]an!$I$38,F2313=[2]an!$E$39,H2313&lt;[2]an!$M$37,S2313="kahepoolne vajaduspõhine",U2313=""),[2]an!$M$40,
IF(AND(A2313=[2]an!$I$38,F2313=[2]an!$E$39,H2313&lt;[2]an!$M$37,S2313="kahepoolne vajaduspõhine",U2313&lt;&gt;""),[2]an!$I$39,
IF(AND(A2313=[2]an!$I$38,F2313=[2]an!$E$39,H2313&lt;[2]an!$M$37,S2313&lt;&gt;"kahepoolne vajaduspõhine"),[2]an!$I$39,
IF(AND(A2313=[2]an!$I$38,F2313=[2]an!$E$42),[2]an!$I$42,
IF(AND(A2313=[2]an!$J$38,F2313=[2]an!$E$40),[2]an!$J$40,IF(AND(A2313=[2]an!$J$38,F2313=[2]an!$E$41),[2]an!$J$41,IF(AND(A2313=[2]an!$J$38,F2313=[2]an!$E$39,H2313&gt;=[2]an!$M$37),[2]an!$J$39,
IF(AND(A2313=[2]an!$J$38,F2313=[2]an!$E$39,H2313&lt;[2]an!$M$37,S2313="kahepoolne vajaduspõhine",U2313=""),[2]an!$M$40,
IF(AND(A2313=[2]an!$J$38,F2313=[2]an!$E$39,H2313&lt;[2]an!$M$37,S2313="kahepoolne vajaduspõhine",U2313&lt;&gt;""),[2]an!$J$39,
IF(AND(A2313=[2]an!$J$38,F2313=[2]an!$E$39,H2313&lt;[2]an!$M$37,S2313&lt;&gt;"kahepoolne vajaduspõhine"),[2]an!$J$39,
IF(AND(A2313=[2]an!$J$38,F2313=[2]an!$E$42),[2]an!$J$42,""))))))))))))))))))))))))))))</f>
        <v/>
      </c>
      <c r="Y2313" s="17" t="str">
        <f>IFERROR(IF(F2313="Tugigrupp",0,
IF(AND(F2313="Peretoe teenus",H2313&gt;=[2]an!$M$37,RANK(D2313,$D2313:$D2313)+COUNTIFS($D$2:D2313,D2313,$F$2:F2313,F2313)-1&gt;1),"",
IF(AND(F2313="Peretoe teenus",H2313&gt;=[2]an!$M$37,RANK(D2313,$D2313:$D2313)+COUNTIFS($D$2:D2313,D2313,$F$2:F2313,F2313)-1=1,MONTH(H2313)=MONTH(K2313)=TRUE,YEAR(H2313)=YEAR(K2313)=TRUE),((EOMONTH(H2313,0)-H2313+1)*X2313)/DAY(EOMONTH(H2313,0)),
IF(AND(F2313="Peretoe teenus",H2313&gt;=[2]an!$M$37,RANK(D2313,$D2313:$D2313)+COUNTIFS($D$2:D2313,D2313,$F$2:F2313,F2313)-1=1),X2313,
IF(AND(F2313="Peretoe teenus",H2313&lt;[2]an!$M$37,S2313&lt;&gt;"kahepoolne vajaduspõhine",RANK(D2313,$D2313:$D2313)+COUNTIFS($D$2:D2313,D2313,$F$2:F2313,F2313)-1=1),X2313,
IF(AND(F2313="Peretoe teenus",H2313&lt;[2]an!$M$37,S2313&lt;&gt;"kahepoolne vajaduspõhine",RANK(D2313,$D2313:$D2313)+COUNTIFS($D$2:D2313,D2313,$F$2:F2313,F2313)-1&gt;1),"",
IF(AND(F2313="Peretoe teenus",H2313&lt;[2]an!$M$37,S2313="kahepoolne vajaduspõhine",U2313="",RANK(D2313,$D2313:$D2313)+COUNTIFS($D$2:D2313,D2313,$F$2:F2313,F2313)-1=1),X2313,
IF(AND(F2313="Peretoe teenus",H2313&lt;[2]an!$M$37,S2313="kahepoolne vajaduspõhine",U2313="",RANK(D2313,$D2313:$D2313)+COUNTIFS($D$2:D2313,D2313,$F$2:F2313,F2313)-1&gt;1),"",
IF(AND(F2313="Peretoe teenus",H2313&lt;[2]an!$M$37,S2313="kahepoolne vajaduspõhine",U2313&lt;[2]an!$M$37,RANK(D2313,$D2313:$D2313)+COUNTIFS($D$2:D2313,D2313,$F$2:F2313,F2313)-1=1),X2313,
IF(AND(F2313="Peretoe teenus",H2313&lt;[2]an!$M$37,S2313="kahepoolne vajaduspõhine",U2313&lt;[2]an!$M$37,RANK(D2313,$D2313:$D2313)+COUNTIFS($D$2:D2313,D2313,$F$2:F2313,F2313)-1&gt;1),"",
IF(AND(F2313="Peretoe teenus",H2313&lt;[2]an!$M$37,S2313="kahepoolne vajaduspõhine",U2313&gt;=[2]an!$M$37,U2313&lt;=[2]an!$M$38,RANK(D2313,$D2313:$D2313)+COUNTIFS($D$2:D2313,D2313,$F$2:F2313,F2313)-1=1),
((EOMONTH(U2313,0)-U2313+1)*X2313)/DAY(EOMONTH(U2313,0))+(DAY(U2313)-1)*100/DAY(EOMONTH(U2313,0)),
IF(AND(F2313="Peretoe teenus",H2313&lt;[2]an!$M$37,S2313="kahepoolne vajaduspõhine",U2313&gt;=[2]an!$M$37,U2313&lt;=[2]an!$M$38,RANK(D2313,$D2313:$D2313)+COUNTIFS($D$2:D2313,D2313,$F$2:F2313,F2313)-1&gt;1),"",
IF(AND(F2313="Peretoe teenus",H2313&lt;[2]an!$M$37,S2313="kahepoolne vajaduspõhine",U2313&gt;[2]an!$M$38,RANK(D2313,$D2313:$D2313)+COUNTIFS($D$2:D2313,D2313,$F$2:F2313,F2313)-1=1),X2313,
IF(AND(F2313="Peretoe teenus",H2313&lt;[2]an!$M$37,S2313="kahepoolne vajaduspõhine",U2313&gt;[2]an!$M$38,RANK(D2313,$D2313:$D2313)+COUNTIFS($D$2:D2313,D2313,$F$2:F2313,F2313)-1&gt;1),"",X2313*W2313)))))))))))))),"")</f>
        <v/>
      </c>
      <c r="Z2313" s="18" t="str">
        <f t="shared" si="109"/>
        <v/>
      </c>
      <c r="AA2313" s="19" t="str">
        <f>IFERROR(VLOOKUP(E2313,[2]an!$A$3:$B$81,2,FALSE),"")</f>
        <v/>
      </c>
      <c r="AB2313" s="19" t="str">
        <f>IFERROR(VLOOKUP(AA2313,[2]an!$C$2:$D$16,2,FALSE),"")</f>
        <v/>
      </c>
      <c r="AC2313" s="20"/>
      <c r="AD2313" s="21" t="str">
        <f>IF(A2313=[2]an!$F$36,VLOOKUP([2]an!$F$36,[2]an!$F$36:$H$36,3,FALSE),IF(A2313=[2]an!$F$35,VLOOKUP([2]an!$F$35,[2]an!$F$35:$H$35,3,FALSE),IF(A2313=[2]an!$F$33,VLOOKUP([2]an!$F$33,[2]an!$F$33:$H$33,3,FALSE),IF(A2313=[2]an!$F$31,VLOOKUP([2]an!$F$31,[2]an!$F$31:$H$31,3,FALSE),""))))</f>
        <v/>
      </c>
    </row>
    <row r="2314" spans="6:30" x14ac:dyDescent="0.2">
      <c r="F2314" s="10"/>
      <c r="G2314" s="8" t="str">
        <f t="shared" si="110"/>
        <v/>
      </c>
      <c r="H2314" s="13"/>
      <c r="K2314" s="13"/>
      <c r="L2314" s="10"/>
      <c r="M2314" s="10"/>
      <c r="S2314" s="8" t="str">
        <f>IFERROR(VLOOKUP(D2314,[1]peretoe_teenus!$A$2:$L$2000,5,FALSE),"")</f>
        <v/>
      </c>
      <c r="U2314" s="13"/>
      <c r="V2314" s="15" t="str" cm="1">
        <f t="array" ref="V2314">IFERROR(IF(AND(F2314="Tugigrupp",RANK(K2314,$K2314:$K2314)+COUNTIFS($K$2:K2314,K2314,$L$2:L2314,L2314,$M$2:M2314,M2314,$I$2:I2314,I2314,$G$2:G2314,G2314,$F$2:F2314,F2314)-1=1),SUMPRODUCT(($F$2:$F$4154=F2314)*($G$2:$G$4154=G2314)*($K$2:$K$4154=K2314)*($I$2:$I$4154=I2314)*($L$2:$L$4154=L2314)*($M$2:$M$4154=M2314)),""),"")</f>
        <v/>
      </c>
      <c r="W2314" s="15" t="str">
        <f t="shared" si="108"/>
        <v/>
      </c>
      <c r="X2314" s="16" t="str">
        <f>IF(AND(A2314=[2]an!$G$38,F2314=[2]an!$E$40),[2]an!$G$40,IF(AND(A2314=[2]an!$G$38,F2314=[2]an!$E$41),[2]an!$G$41,IF(AND(A2314=[2]an!$G$38,F2314=[2]an!$E$39,H2314&gt;=[2]an!$M$37),[2]an!$G$39,
IF(AND(A2314=[2]an!$G$38,F2314=[2]an!$E$39,H2314&lt;[2]an!$M$37,S2314="kahepoolne vajaduspõhine",U2314=""),[2]an!$M$40,
IF(AND(A2314=[2]an!$G$38,F2314=[2]an!$E$39,H2314&lt;[2]an!$M$37,S2314="kahepoolne vajaduspõhine",U2314&lt;&gt;""),[2]an!$G$39,
IF(AND(A2314=[2]an!$G$38,F2314=[2]an!$E$39,H2314&lt;[2]an!$M$37,S2314&lt;&gt;"kahepoolne vajaduspõhine"),[2]an!$G$39,
IF(AND(A2314=[2]an!$G$38,F2314=[2]an!$E$42),[2]an!$G$42,
IF(AND(A2314=[2]an!$H$38,F2314=[2]an!$E$40),[2]an!$H$40,IF(AND(A2314=[2]an!$H$38,F2314=[2]an!$E$41),[2]an!$H$41,IF(AND(A2314=[2]an!$H$38,F2314=[2]an!$E$39,H2314&gt;=[2]an!$M$37),[2]an!$H$39,
IF(AND(A2314=[2]an!$H$38,F2314=[2]an!$E$39,H2314&lt;[2]an!$M$37,S2314="kahepoolne vajaduspõhine",U2314=""),[2]an!$M$40,
IF(AND(A2314=[2]an!$H$38,F2314=[2]an!$E$39,H2314&lt;[2]an!$M$37,S2314="kahepoolne vajaduspõhine",U2314&lt;&gt;""),[2]an!$H$39,
IF(AND(A2314=[2]an!$H$38,F2314=[2]an!$E$39,H2314&lt;[2]an!$M$37,S2314&lt;&gt;"kahepoolne vajaduspõhine"),[2]an!$H$39,
IF(AND(A2314=[2]an!$H$38,F2314=[2]an!$E$42),[2]an!$H$42,
IF(AND(A2314=[2]an!$I$38,F2314=[2]an!$E$40),[2]an!$I$40,IF(AND(A2314=[2]an!$I$38,F2314=[2]an!$E$41),[2]an!$I$41,IF(AND(A2314=[2]an!$I$38,F2314=[2]an!$E$39,H2314&gt;=[2]an!$M$37),[2]an!$I$39,
IF(AND(A2314=[2]an!$I$38,F2314=[2]an!$E$39,H2314&lt;[2]an!$M$37,S2314="kahepoolne vajaduspõhine",U2314=""),[2]an!$M$40,
IF(AND(A2314=[2]an!$I$38,F2314=[2]an!$E$39,H2314&lt;[2]an!$M$37,S2314="kahepoolne vajaduspõhine",U2314&lt;&gt;""),[2]an!$I$39,
IF(AND(A2314=[2]an!$I$38,F2314=[2]an!$E$39,H2314&lt;[2]an!$M$37,S2314&lt;&gt;"kahepoolne vajaduspõhine"),[2]an!$I$39,
IF(AND(A2314=[2]an!$I$38,F2314=[2]an!$E$42),[2]an!$I$42,
IF(AND(A2314=[2]an!$J$38,F2314=[2]an!$E$40),[2]an!$J$40,IF(AND(A2314=[2]an!$J$38,F2314=[2]an!$E$41),[2]an!$J$41,IF(AND(A2314=[2]an!$J$38,F2314=[2]an!$E$39,H2314&gt;=[2]an!$M$37),[2]an!$J$39,
IF(AND(A2314=[2]an!$J$38,F2314=[2]an!$E$39,H2314&lt;[2]an!$M$37,S2314="kahepoolne vajaduspõhine",U2314=""),[2]an!$M$40,
IF(AND(A2314=[2]an!$J$38,F2314=[2]an!$E$39,H2314&lt;[2]an!$M$37,S2314="kahepoolne vajaduspõhine",U2314&lt;&gt;""),[2]an!$J$39,
IF(AND(A2314=[2]an!$J$38,F2314=[2]an!$E$39,H2314&lt;[2]an!$M$37,S2314&lt;&gt;"kahepoolne vajaduspõhine"),[2]an!$J$39,
IF(AND(A2314=[2]an!$J$38,F2314=[2]an!$E$42),[2]an!$J$42,""))))))))))))))))))))))))))))</f>
        <v/>
      </c>
      <c r="Y2314" s="17" t="str">
        <f>IFERROR(IF(F2314="Tugigrupp",0,
IF(AND(F2314="Peretoe teenus",H2314&gt;=[2]an!$M$37,RANK(D2314,$D2314:$D2314)+COUNTIFS($D$2:D2314,D2314,$F$2:F2314,F2314)-1&gt;1),"",
IF(AND(F2314="Peretoe teenus",H2314&gt;=[2]an!$M$37,RANK(D2314,$D2314:$D2314)+COUNTIFS($D$2:D2314,D2314,$F$2:F2314,F2314)-1=1,MONTH(H2314)=MONTH(K2314)=TRUE,YEAR(H2314)=YEAR(K2314)=TRUE),((EOMONTH(H2314,0)-H2314+1)*X2314)/DAY(EOMONTH(H2314,0)),
IF(AND(F2314="Peretoe teenus",H2314&gt;=[2]an!$M$37,RANK(D2314,$D2314:$D2314)+COUNTIFS($D$2:D2314,D2314,$F$2:F2314,F2314)-1=1),X2314,
IF(AND(F2314="Peretoe teenus",H2314&lt;[2]an!$M$37,S2314&lt;&gt;"kahepoolne vajaduspõhine",RANK(D2314,$D2314:$D2314)+COUNTIFS($D$2:D2314,D2314,$F$2:F2314,F2314)-1=1),X2314,
IF(AND(F2314="Peretoe teenus",H2314&lt;[2]an!$M$37,S2314&lt;&gt;"kahepoolne vajaduspõhine",RANK(D2314,$D2314:$D2314)+COUNTIFS($D$2:D2314,D2314,$F$2:F2314,F2314)-1&gt;1),"",
IF(AND(F2314="Peretoe teenus",H2314&lt;[2]an!$M$37,S2314="kahepoolne vajaduspõhine",U2314="",RANK(D2314,$D2314:$D2314)+COUNTIFS($D$2:D2314,D2314,$F$2:F2314,F2314)-1=1),X2314,
IF(AND(F2314="Peretoe teenus",H2314&lt;[2]an!$M$37,S2314="kahepoolne vajaduspõhine",U2314="",RANK(D2314,$D2314:$D2314)+COUNTIFS($D$2:D2314,D2314,$F$2:F2314,F2314)-1&gt;1),"",
IF(AND(F2314="Peretoe teenus",H2314&lt;[2]an!$M$37,S2314="kahepoolne vajaduspõhine",U2314&lt;[2]an!$M$37,RANK(D2314,$D2314:$D2314)+COUNTIFS($D$2:D2314,D2314,$F$2:F2314,F2314)-1=1),X2314,
IF(AND(F2314="Peretoe teenus",H2314&lt;[2]an!$M$37,S2314="kahepoolne vajaduspõhine",U2314&lt;[2]an!$M$37,RANK(D2314,$D2314:$D2314)+COUNTIFS($D$2:D2314,D2314,$F$2:F2314,F2314)-1&gt;1),"",
IF(AND(F2314="Peretoe teenus",H2314&lt;[2]an!$M$37,S2314="kahepoolne vajaduspõhine",U2314&gt;=[2]an!$M$37,U2314&lt;=[2]an!$M$38,RANK(D2314,$D2314:$D2314)+COUNTIFS($D$2:D2314,D2314,$F$2:F2314,F2314)-1=1),
((EOMONTH(U2314,0)-U2314+1)*X2314)/DAY(EOMONTH(U2314,0))+(DAY(U2314)-1)*100/DAY(EOMONTH(U2314,0)),
IF(AND(F2314="Peretoe teenus",H2314&lt;[2]an!$M$37,S2314="kahepoolne vajaduspõhine",U2314&gt;=[2]an!$M$37,U2314&lt;=[2]an!$M$38,RANK(D2314,$D2314:$D2314)+COUNTIFS($D$2:D2314,D2314,$F$2:F2314,F2314)-1&gt;1),"",
IF(AND(F2314="Peretoe teenus",H2314&lt;[2]an!$M$37,S2314="kahepoolne vajaduspõhine",U2314&gt;[2]an!$M$38,RANK(D2314,$D2314:$D2314)+COUNTIFS($D$2:D2314,D2314,$F$2:F2314,F2314)-1=1),X2314,
IF(AND(F2314="Peretoe teenus",H2314&lt;[2]an!$M$37,S2314="kahepoolne vajaduspõhine",U2314&gt;[2]an!$M$38,RANK(D2314,$D2314:$D2314)+COUNTIFS($D$2:D2314,D2314,$F$2:F2314,F2314)-1&gt;1),"",X2314*W2314)))))))))))))),"")</f>
        <v/>
      </c>
      <c r="Z2314" s="18" t="str">
        <f t="shared" si="109"/>
        <v/>
      </c>
      <c r="AA2314" s="19" t="str">
        <f>IFERROR(VLOOKUP(E2314,[2]an!$A$3:$B$81,2,FALSE),"")</f>
        <v/>
      </c>
      <c r="AB2314" s="19" t="str">
        <f>IFERROR(VLOOKUP(AA2314,[2]an!$C$2:$D$16,2,FALSE),"")</f>
        <v/>
      </c>
      <c r="AC2314" s="20"/>
      <c r="AD2314" s="21" t="str">
        <f>IF(A2314=[2]an!$F$36,VLOOKUP([2]an!$F$36,[2]an!$F$36:$H$36,3,FALSE),IF(A2314=[2]an!$F$35,VLOOKUP([2]an!$F$35,[2]an!$F$35:$H$35,3,FALSE),IF(A2314=[2]an!$F$33,VLOOKUP([2]an!$F$33,[2]an!$F$33:$H$33,3,FALSE),IF(A2314=[2]an!$F$31,VLOOKUP([2]an!$F$31,[2]an!$F$31:$H$31,3,FALSE),""))))</f>
        <v/>
      </c>
    </row>
    <row r="2315" spans="6:30" x14ac:dyDescent="0.2">
      <c r="F2315" s="10"/>
      <c r="G2315" s="8" t="str">
        <f t="shared" si="110"/>
        <v/>
      </c>
      <c r="H2315" s="13"/>
      <c r="K2315" s="13"/>
      <c r="L2315" s="10"/>
      <c r="M2315" s="10"/>
      <c r="S2315" s="8" t="str">
        <f>IFERROR(VLOOKUP(D2315,[1]peretoe_teenus!$A$2:$L$2000,5,FALSE),"")</f>
        <v/>
      </c>
      <c r="U2315" s="13"/>
      <c r="V2315" s="15" t="str" cm="1">
        <f t="array" ref="V2315">IFERROR(IF(AND(F2315="Tugigrupp",RANK(K2315,$K2315:$K2315)+COUNTIFS($K$2:K2315,K2315,$L$2:L2315,L2315,$M$2:M2315,M2315,$I$2:I2315,I2315,$G$2:G2315,G2315,$F$2:F2315,F2315)-1=1),SUMPRODUCT(($F$2:$F$4154=F2315)*($G$2:$G$4154=G2315)*($K$2:$K$4154=K2315)*($I$2:$I$4154=I2315)*($L$2:$L$4154=L2315)*($M$2:$M$4154=M2315)),""),"")</f>
        <v/>
      </c>
      <c r="W2315" s="15" t="str">
        <f t="shared" si="108"/>
        <v/>
      </c>
      <c r="X2315" s="16" t="str">
        <f>IF(AND(A2315=[2]an!$G$38,F2315=[2]an!$E$40),[2]an!$G$40,IF(AND(A2315=[2]an!$G$38,F2315=[2]an!$E$41),[2]an!$G$41,IF(AND(A2315=[2]an!$G$38,F2315=[2]an!$E$39,H2315&gt;=[2]an!$M$37),[2]an!$G$39,
IF(AND(A2315=[2]an!$G$38,F2315=[2]an!$E$39,H2315&lt;[2]an!$M$37,S2315="kahepoolne vajaduspõhine",U2315=""),[2]an!$M$40,
IF(AND(A2315=[2]an!$G$38,F2315=[2]an!$E$39,H2315&lt;[2]an!$M$37,S2315="kahepoolne vajaduspõhine",U2315&lt;&gt;""),[2]an!$G$39,
IF(AND(A2315=[2]an!$G$38,F2315=[2]an!$E$39,H2315&lt;[2]an!$M$37,S2315&lt;&gt;"kahepoolne vajaduspõhine"),[2]an!$G$39,
IF(AND(A2315=[2]an!$G$38,F2315=[2]an!$E$42),[2]an!$G$42,
IF(AND(A2315=[2]an!$H$38,F2315=[2]an!$E$40),[2]an!$H$40,IF(AND(A2315=[2]an!$H$38,F2315=[2]an!$E$41),[2]an!$H$41,IF(AND(A2315=[2]an!$H$38,F2315=[2]an!$E$39,H2315&gt;=[2]an!$M$37),[2]an!$H$39,
IF(AND(A2315=[2]an!$H$38,F2315=[2]an!$E$39,H2315&lt;[2]an!$M$37,S2315="kahepoolne vajaduspõhine",U2315=""),[2]an!$M$40,
IF(AND(A2315=[2]an!$H$38,F2315=[2]an!$E$39,H2315&lt;[2]an!$M$37,S2315="kahepoolne vajaduspõhine",U2315&lt;&gt;""),[2]an!$H$39,
IF(AND(A2315=[2]an!$H$38,F2315=[2]an!$E$39,H2315&lt;[2]an!$M$37,S2315&lt;&gt;"kahepoolne vajaduspõhine"),[2]an!$H$39,
IF(AND(A2315=[2]an!$H$38,F2315=[2]an!$E$42),[2]an!$H$42,
IF(AND(A2315=[2]an!$I$38,F2315=[2]an!$E$40),[2]an!$I$40,IF(AND(A2315=[2]an!$I$38,F2315=[2]an!$E$41),[2]an!$I$41,IF(AND(A2315=[2]an!$I$38,F2315=[2]an!$E$39,H2315&gt;=[2]an!$M$37),[2]an!$I$39,
IF(AND(A2315=[2]an!$I$38,F2315=[2]an!$E$39,H2315&lt;[2]an!$M$37,S2315="kahepoolne vajaduspõhine",U2315=""),[2]an!$M$40,
IF(AND(A2315=[2]an!$I$38,F2315=[2]an!$E$39,H2315&lt;[2]an!$M$37,S2315="kahepoolne vajaduspõhine",U2315&lt;&gt;""),[2]an!$I$39,
IF(AND(A2315=[2]an!$I$38,F2315=[2]an!$E$39,H2315&lt;[2]an!$M$37,S2315&lt;&gt;"kahepoolne vajaduspõhine"),[2]an!$I$39,
IF(AND(A2315=[2]an!$I$38,F2315=[2]an!$E$42),[2]an!$I$42,
IF(AND(A2315=[2]an!$J$38,F2315=[2]an!$E$40),[2]an!$J$40,IF(AND(A2315=[2]an!$J$38,F2315=[2]an!$E$41),[2]an!$J$41,IF(AND(A2315=[2]an!$J$38,F2315=[2]an!$E$39,H2315&gt;=[2]an!$M$37),[2]an!$J$39,
IF(AND(A2315=[2]an!$J$38,F2315=[2]an!$E$39,H2315&lt;[2]an!$M$37,S2315="kahepoolne vajaduspõhine",U2315=""),[2]an!$M$40,
IF(AND(A2315=[2]an!$J$38,F2315=[2]an!$E$39,H2315&lt;[2]an!$M$37,S2315="kahepoolne vajaduspõhine",U2315&lt;&gt;""),[2]an!$J$39,
IF(AND(A2315=[2]an!$J$38,F2315=[2]an!$E$39,H2315&lt;[2]an!$M$37,S2315&lt;&gt;"kahepoolne vajaduspõhine"),[2]an!$J$39,
IF(AND(A2315=[2]an!$J$38,F2315=[2]an!$E$42),[2]an!$J$42,""))))))))))))))))))))))))))))</f>
        <v/>
      </c>
      <c r="Y2315" s="17" t="str">
        <f>IFERROR(IF(F2315="Tugigrupp",0,
IF(AND(F2315="Peretoe teenus",H2315&gt;=[2]an!$M$37,RANK(D2315,$D2315:$D2315)+COUNTIFS($D$2:D2315,D2315,$F$2:F2315,F2315)-1&gt;1),"",
IF(AND(F2315="Peretoe teenus",H2315&gt;=[2]an!$M$37,RANK(D2315,$D2315:$D2315)+COUNTIFS($D$2:D2315,D2315,$F$2:F2315,F2315)-1=1,MONTH(H2315)=MONTH(K2315)=TRUE,YEAR(H2315)=YEAR(K2315)=TRUE),((EOMONTH(H2315,0)-H2315+1)*X2315)/DAY(EOMONTH(H2315,0)),
IF(AND(F2315="Peretoe teenus",H2315&gt;=[2]an!$M$37,RANK(D2315,$D2315:$D2315)+COUNTIFS($D$2:D2315,D2315,$F$2:F2315,F2315)-1=1),X2315,
IF(AND(F2315="Peretoe teenus",H2315&lt;[2]an!$M$37,S2315&lt;&gt;"kahepoolne vajaduspõhine",RANK(D2315,$D2315:$D2315)+COUNTIFS($D$2:D2315,D2315,$F$2:F2315,F2315)-1=1),X2315,
IF(AND(F2315="Peretoe teenus",H2315&lt;[2]an!$M$37,S2315&lt;&gt;"kahepoolne vajaduspõhine",RANK(D2315,$D2315:$D2315)+COUNTIFS($D$2:D2315,D2315,$F$2:F2315,F2315)-1&gt;1),"",
IF(AND(F2315="Peretoe teenus",H2315&lt;[2]an!$M$37,S2315="kahepoolne vajaduspõhine",U2315="",RANK(D2315,$D2315:$D2315)+COUNTIFS($D$2:D2315,D2315,$F$2:F2315,F2315)-1=1),X2315,
IF(AND(F2315="Peretoe teenus",H2315&lt;[2]an!$M$37,S2315="kahepoolne vajaduspõhine",U2315="",RANK(D2315,$D2315:$D2315)+COUNTIFS($D$2:D2315,D2315,$F$2:F2315,F2315)-1&gt;1),"",
IF(AND(F2315="Peretoe teenus",H2315&lt;[2]an!$M$37,S2315="kahepoolne vajaduspõhine",U2315&lt;[2]an!$M$37,RANK(D2315,$D2315:$D2315)+COUNTIFS($D$2:D2315,D2315,$F$2:F2315,F2315)-1=1),X2315,
IF(AND(F2315="Peretoe teenus",H2315&lt;[2]an!$M$37,S2315="kahepoolne vajaduspõhine",U2315&lt;[2]an!$M$37,RANK(D2315,$D2315:$D2315)+COUNTIFS($D$2:D2315,D2315,$F$2:F2315,F2315)-1&gt;1),"",
IF(AND(F2315="Peretoe teenus",H2315&lt;[2]an!$M$37,S2315="kahepoolne vajaduspõhine",U2315&gt;=[2]an!$M$37,U2315&lt;=[2]an!$M$38,RANK(D2315,$D2315:$D2315)+COUNTIFS($D$2:D2315,D2315,$F$2:F2315,F2315)-1=1),
((EOMONTH(U2315,0)-U2315+1)*X2315)/DAY(EOMONTH(U2315,0))+(DAY(U2315)-1)*100/DAY(EOMONTH(U2315,0)),
IF(AND(F2315="Peretoe teenus",H2315&lt;[2]an!$M$37,S2315="kahepoolne vajaduspõhine",U2315&gt;=[2]an!$M$37,U2315&lt;=[2]an!$M$38,RANK(D2315,$D2315:$D2315)+COUNTIFS($D$2:D2315,D2315,$F$2:F2315,F2315)-1&gt;1),"",
IF(AND(F2315="Peretoe teenus",H2315&lt;[2]an!$M$37,S2315="kahepoolne vajaduspõhine",U2315&gt;[2]an!$M$38,RANK(D2315,$D2315:$D2315)+COUNTIFS($D$2:D2315,D2315,$F$2:F2315,F2315)-1=1),X2315,
IF(AND(F2315="Peretoe teenus",H2315&lt;[2]an!$M$37,S2315="kahepoolne vajaduspõhine",U2315&gt;[2]an!$M$38,RANK(D2315,$D2315:$D2315)+COUNTIFS($D$2:D2315,D2315,$F$2:F2315,F2315)-1&gt;1),"",X2315*W2315)))))))))))))),"")</f>
        <v/>
      </c>
      <c r="Z2315" s="18" t="str">
        <f t="shared" si="109"/>
        <v/>
      </c>
      <c r="AA2315" s="19" t="str">
        <f>IFERROR(VLOOKUP(E2315,[2]an!$A$3:$B$81,2,FALSE),"")</f>
        <v/>
      </c>
      <c r="AB2315" s="19" t="str">
        <f>IFERROR(VLOOKUP(AA2315,[2]an!$C$2:$D$16,2,FALSE),"")</f>
        <v/>
      </c>
      <c r="AC2315" s="20"/>
      <c r="AD2315" s="21" t="str">
        <f>IF(A2315=[2]an!$F$36,VLOOKUP([2]an!$F$36,[2]an!$F$36:$H$36,3,FALSE),IF(A2315=[2]an!$F$35,VLOOKUP([2]an!$F$35,[2]an!$F$35:$H$35,3,FALSE),IF(A2315=[2]an!$F$33,VLOOKUP([2]an!$F$33,[2]an!$F$33:$H$33,3,FALSE),IF(A2315=[2]an!$F$31,VLOOKUP([2]an!$F$31,[2]an!$F$31:$H$31,3,FALSE),""))))</f>
        <v/>
      </c>
    </row>
    <row r="2316" spans="6:30" x14ac:dyDescent="0.2">
      <c r="F2316" s="10"/>
      <c r="G2316" s="8" t="str">
        <f t="shared" si="110"/>
        <v/>
      </c>
      <c r="H2316" s="13"/>
      <c r="K2316" s="13"/>
      <c r="L2316" s="10"/>
      <c r="M2316" s="10"/>
      <c r="S2316" s="8" t="str">
        <f>IFERROR(VLOOKUP(D2316,[1]peretoe_teenus!$A$2:$L$2000,5,FALSE),"")</f>
        <v/>
      </c>
      <c r="U2316" s="13"/>
      <c r="V2316" s="15" t="str" cm="1">
        <f t="array" ref="V2316">IFERROR(IF(AND(F2316="Tugigrupp",RANK(K2316,$K2316:$K2316)+COUNTIFS($K$2:K2316,K2316,$L$2:L2316,L2316,$M$2:M2316,M2316,$I$2:I2316,I2316,$G$2:G2316,G2316,$F$2:F2316,F2316)-1=1),SUMPRODUCT(($F$2:$F$4154=F2316)*($G$2:$G$4154=G2316)*($K$2:$K$4154=K2316)*($I$2:$I$4154=I2316)*($L$2:$L$4154=L2316)*($M$2:$M$4154=M2316)),""),"")</f>
        <v/>
      </c>
      <c r="W2316" s="15" t="str">
        <f t="shared" si="108"/>
        <v/>
      </c>
      <c r="X2316" s="16" t="str">
        <f>IF(AND(A2316=[2]an!$G$38,F2316=[2]an!$E$40),[2]an!$G$40,IF(AND(A2316=[2]an!$G$38,F2316=[2]an!$E$41),[2]an!$G$41,IF(AND(A2316=[2]an!$G$38,F2316=[2]an!$E$39,H2316&gt;=[2]an!$M$37),[2]an!$G$39,
IF(AND(A2316=[2]an!$G$38,F2316=[2]an!$E$39,H2316&lt;[2]an!$M$37,S2316="kahepoolne vajaduspõhine",U2316=""),[2]an!$M$40,
IF(AND(A2316=[2]an!$G$38,F2316=[2]an!$E$39,H2316&lt;[2]an!$M$37,S2316="kahepoolne vajaduspõhine",U2316&lt;&gt;""),[2]an!$G$39,
IF(AND(A2316=[2]an!$G$38,F2316=[2]an!$E$39,H2316&lt;[2]an!$M$37,S2316&lt;&gt;"kahepoolne vajaduspõhine"),[2]an!$G$39,
IF(AND(A2316=[2]an!$G$38,F2316=[2]an!$E$42),[2]an!$G$42,
IF(AND(A2316=[2]an!$H$38,F2316=[2]an!$E$40),[2]an!$H$40,IF(AND(A2316=[2]an!$H$38,F2316=[2]an!$E$41),[2]an!$H$41,IF(AND(A2316=[2]an!$H$38,F2316=[2]an!$E$39,H2316&gt;=[2]an!$M$37),[2]an!$H$39,
IF(AND(A2316=[2]an!$H$38,F2316=[2]an!$E$39,H2316&lt;[2]an!$M$37,S2316="kahepoolne vajaduspõhine",U2316=""),[2]an!$M$40,
IF(AND(A2316=[2]an!$H$38,F2316=[2]an!$E$39,H2316&lt;[2]an!$M$37,S2316="kahepoolne vajaduspõhine",U2316&lt;&gt;""),[2]an!$H$39,
IF(AND(A2316=[2]an!$H$38,F2316=[2]an!$E$39,H2316&lt;[2]an!$M$37,S2316&lt;&gt;"kahepoolne vajaduspõhine"),[2]an!$H$39,
IF(AND(A2316=[2]an!$H$38,F2316=[2]an!$E$42),[2]an!$H$42,
IF(AND(A2316=[2]an!$I$38,F2316=[2]an!$E$40),[2]an!$I$40,IF(AND(A2316=[2]an!$I$38,F2316=[2]an!$E$41),[2]an!$I$41,IF(AND(A2316=[2]an!$I$38,F2316=[2]an!$E$39,H2316&gt;=[2]an!$M$37),[2]an!$I$39,
IF(AND(A2316=[2]an!$I$38,F2316=[2]an!$E$39,H2316&lt;[2]an!$M$37,S2316="kahepoolne vajaduspõhine",U2316=""),[2]an!$M$40,
IF(AND(A2316=[2]an!$I$38,F2316=[2]an!$E$39,H2316&lt;[2]an!$M$37,S2316="kahepoolne vajaduspõhine",U2316&lt;&gt;""),[2]an!$I$39,
IF(AND(A2316=[2]an!$I$38,F2316=[2]an!$E$39,H2316&lt;[2]an!$M$37,S2316&lt;&gt;"kahepoolne vajaduspõhine"),[2]an!$I$39,
IF(AND(A2316=[2]an!$I$38,F2316=[2]an!$E$42),[2]an!$I$42,
IF(AND(A2316=[2]an!$J$38,F2316=[2]an!$E$40),[2]an!$J$40,IF(AND(A2316=[2]an!$J$38,F2316=[2]an!$E$41),[2]an!$J$41,IF(AND(A2316=[2]an!$J$38,F2316=[2]an!$E$39,H2316&gt;=[2]an!$M$37),[2]an!$J$39,
IF(AND(A2316=[2]an!$J$38,F2316=[2]an!$E$39,H2316&lt;[2]an!$M$37,S2316="kahepoolne vajaduspõhine",U2316=""),[2]an!$M$40,
IF(AND(A2316=[2]an!$J$38,F2316=[2]an!$E$39,H2316&lt;[2]an!$M$37,S2316="kahepoolne vajaduspõhine",U2316&lt;&gt;""),[2]an!$J$39,
IF(AND(A2316=[2]an!$J$38,F2316=[2]an!$E$39,H2316&lt;[2]an!$M$37,S2316&lt;&gt;"kahepoolne vajaduspõhine"),[2]an!$J$39,
IF(AND(A2316=[2]an!$J$38,F2316=[2]an!$E$42),[2]an!$J$42,""))))))))))))))))))))))))))))</f>
        <v/>
      </c>
      <c r="Y2316" s="17" t="str">
        <f>IFERROR(IF(F2316="Tugigrupp",0,
IF(AND(F2316="Peretoe teenus",H2316&gt;=[2]an!$M$37,RANK(D2316,$D2316:$D2316)+COUNTIFS($D$2:D2316,D2316,$F$2:F2316,F2316)-1&gt;1),"",
IF(AND(F2316="Peretoe teenus",H2316&gt;=[2]an!$M$37,RANK(D2316,$D2316:$D2316)+COUNTIFS($D$2:D2316,D2316,$F$2:F2316,F2316)-1=1,MONTH(H2316)=MONTH(K2316)=TRUE,YEAR(H2316)=YEAR(K2316)=TRUE),((EOMONTH(H2316,0)-H2316+1)*X2316)/DAY(EOMONTH(H2316,0)),
IF(AND(F2316="Peretoe teenus",H2316&gt;=[2]an!$M$37,RANK(D2316,$D2316:$D2316)+COUNTIFS($D$2:D2316,D2316,$F$2:F2316,F2316)-1=1),X2316,
IF(AND(F2316="Peretoe teenus",H2316&lt;[2]an!$M$37,S2316&lt;&gt;"kahepoolne vajaduspõhine",RANK(D2316,$D2316:$D2316)+COUNTIFS($D$2:D2316,D2316,$F$2:F2316,F2316)-1=1),X2316,
IF(AND(F2316="Peretoe teenus",H2316&lt;[2]an!$M$37,S2316&lt;&gt;"kahepoolne vajaduspõhine",RANK(D2316,$D2316:$D2316)+COUNTIFS($D$2:D2316,D2316,$F$2:F2316,F2316)-1&gt;1),"",
IF(AND(F2316="Peretoe teenus",H2316&lt;[2]an!$M$37,S2316="kahepoolne vajaduspõhine",U2316="",RANK(D2316,$D2316:$D2316)+COUNTIFS($D$2:D2316,D2316,$F$2:F2316,F2316)-1=1),X2316,
IF(AND(F2316="Peretoe teenus",H2316&lt;[2]an!$M$37,S2316="kahepoolne vajaduspõhine",U2316="",RANK(D2316,$D2316:$D2316)+COUNTIFS($D$2:D2316,D2316,$F$2:F2316,F2316)-1&gt;1),"",
IF(AND(F2316="Peretoe teenus",H2316&lt;[2]an!$M$37,S2316="kahepoolne vajaduspõhine",U2316&lt;[2]an!$M$37,RANK(D2316,$D2316:$D2316)+COUNTIFS($D$2:D2316,D2316,$F$2:F2316,F2316)-1=1),X2316,
IF(AND(F2316="Peretoe teenus",H2316&lt;[2]an!$M$37,S2316="kahepoolne vajaduspõhine",U2316&lt;[2]an!$M$37,RANK(D2316,$D2316:$D2316)+COUNTIFS($D$2:D2316,D2316,$F$2:F2316,F2316)-1&gt;1),"",
IF(AND(F2316="Peretoe teenus",H2316&lt;[2]an!$M$37,S2316="kahepoolne vajaduspõhine",U2316&gt;=[2]an!$M$37,U2316&lt;=[2]an!$M$38,RANK(D2316,$D2316:$D2316)+COUNTIFS($D$2:D2316,D2316,$F$2:F2316,F2316)-1=1),
((EOMONTH(U2316,0)-U2316+1)*X2316)/DAY(EOMONTH(U2316,0))+(DAY(U2316)-1)*100/DAY(EOMONTH(U2316,0)),
IF(AND(F2316="Peretoe teenus",H2316&lt;[2]an!$M$37,S2316="kahepoolne vajaduspõhine",U2316&gt;=[2]an!$M$37,U2316&lt;=[2]an!$M$38,RANK(D2316,$D2316:$D2316)+COUNTIFS($D$2:D2316,D2316,$F$2:F2316,F2316)-1&gt;1),"",
IF(AND(F2316="Peretoe teenus",H2316&lt;[2]an!$M$37,S2316="kahepoolne vajaduspõhine",U2316&gt;[2]an!$M$38,RANK(D2316,$D2316:$D2316)+COUNTIFS($D$2:D2316,D2316,$F$2:F2316,F2316)-1=1),X2316,
IF(AND(F2316="Peretoe teenus",H2316&lt;[2]an!$M$37,S2316="kahepoolne vajaduspõhine",U2316&gt;[2]an!$M$38,RANK(D2316,$D2316:$D2316)+COUNTIFS($D$2:D2316,D2316,$F$2:F2316,F2316)-1&gt;1),"",X2316*W2316)))))))))))))),"")</f>
        <v/>
      </c>
      <c r="Z2316" s="18" t="str">
        <f t="shared" si="109"/>
        <v/>
      </c>
      <c r="AA2316" s="19" t="str">
        <f>IFERROR(VLOOKUP(E2316,[2]an!$A$3:$B$81,2,FALSE),"")</f>
        <v/>
      </c>
      <c r="AB2316" s="19" t="str">
        <f>IFERROR(VLOOKUP(AA2316,[2]an!$C$2:$D$16,2,FALSE),"")</f>
        <v/>
      </c>
      <c r="AC2316" s="20"/>
      <c r="AD2316" s="21" t="str">
        <f>IF(A2316=[2]an!$F$36,VLOOKUP([2]an!$F$36,[2]an!$F$36:$H$36,3,FALSE),IF(A2316=[2]an!$F$35,VLOOKUP([2]an!$F$35,[2]an!$F$35:$H$35,3,FALSE),IF(A2316=[2]an!$F$33,VLOOKUP([2]an!$F$33,[2]an!$F$33:$H$33,3,FALSE),IF(A2316=[2]an!$F$31,VLOOKUP([2]an!$F$31,[2]an!$F$31:$H$31,3,FALSE),""))))</f>
        <v/>
      </c>
    </row>
    <row r="2317" spans="6:30" x14ac:dyDescent="0.2">
      <c r="F2317" s="10"/>
      <c r="G2317" s="8" t="str">
        <f t="shared" si="110"/>
        <v/>
      </c>
      <c r="H2317" s="13"/>
      <c r="K2317" s="13"/>
      <c r="L2317" s="10"/>
      <c r="M2317" s="10"/>
      <c r="S2317" s="8" t="str">
        <f>IFERROR(VLOOKUP(D2317,[1]peretoe_teenus!$A$2:$L$2000,5,FALSE),"")</f>
        <v/>
      </c>
      <c r="U2317" s="13"/>
      <c r="V2317" s="15" t="str" cm="1">
        <f t="array" ref="V2317">IFERROR(IF(AND(F2317="Tugigrupp",RANK(K2317,$K2317:$K2317)+COUNTIFS($K$2:K2317,K2317,$L$2:L2317,L2317,$M$2:M2317,M2317,$I$2:I2317,I2317,$G$2:G2317,G2317,$F$2:F2317,F2317)-1=1),SUMPRODUCT(($F$2:$F$4154=F2317)*($G$2:$G$4154=G2317)*($K$2:$K$4154=K2317)*($I$2:$I$4154=I2317)*($L$2:$L$4154=L2317)*($M$2:$M$4154=M2317)),""),"")</f>
        <v/>
      </c>
      <c r="W2317" s="15" t="str">
        <f t="shared" si="108"/>
        <v/>
      </c>
      <c r="X2317" s="16" t="str">
        <f>IF(AND(A2317=[2]an!$G$38,F2317=[2]an!$E$40),[2]an!$G$40,IF(AND(A2317=[2]an!$G$38,F2317=[2]an!$E$41),[2]an!$G$41,IF(AND(A2317=[2]an!$G$38,F2317=[2]an!$E$39,H2317&gt;=[2]an!$M$37),[2]an!$G$39,
IF(AND(A2317=[2]an!$G$38,F2317=[2]an!$E$39,H2317&lt;[2]an!$M$37,S2317="kahepoolne vajaduspõhine",U2317=""),[2]an!$M$40,
IF(AND(A2317=[2]an!$G$38,F2317=[2]an!$E$39,H2317&lt;[2]an!$M$37,S2317="kahepoolne vajaduspõhine",U2317&lt;&gt;""),[2]an!$G$39,
IF(AND(A2317=[2]an!$G$38,F2317=[2]an!$E$39,H2317&lt;[2]an!$M$37,S2317&lt;&gt;"kahepoolne vajaduspõhine"),[2]an!$G$39,
IF(AND(A2317=[2]an!$G$38,F2317=[2]an!$E$42),[2]an!$G$42,
IF(AND(A2317=[2]an!$H$38,F2317=[2]an!$E$40),[2]an!$H$40,IF(AND(A2317=[2]an!$H$38,F2317=[2]an!$E$41),[2]an!$H$41,IF(AND(A2317=[2]an!$H$38,F2317=[2]an!$E$39,H2317&gt;=[2]an!$M$37),[2]an!$H$39,
IF(AND(A2317=[2]an!$H$38,F2317=[2]an!$E$39,H2317&lt;[2]an!$M$37,S2317="kahepoolne vajaduspõhine",U2317=""),[2]an!$M$40,
IF(AND(A2317=[2]an!$H$38,F2317=[2]an!$E$39,H2317&lt;[2]an!$M$37,S2317="kahepoolne vajaduspõhine",U2317&lt;&gt;""),[2]an!$H$39,
IF(AND(A2317=[2]an!$H$38,F2317=[2]an!$E$39,H2317&lt;[2]an!$M$37,S2317&lt;&gt;"kahepoolne vajaduspõhine"),[2]an!$H$39,
IF(AND(A2317=[2]an!$H$38,F2317=[2]an!$E$42),[2]an!$H$42,
IF(AND(A2317=[2]an!$I$38,F2317=[2]an!$E$40),[2]an!$I$40,IF(AND(A2317=[2]an!$I$38,F2317=[2]an!$E$41),[2]an!$I$41,IF(AND(A2317=[2]an!$I$38,F2317=[2]an!$E$39,H2317&gt;=[2]an!$M$37),[2]an!$I$39,
IF(AND(A2317=[2]an!$I$38,F2317=[2]an!$E$39,H2317&lt;[2]an!$M$37,S2317="kahepoolne vajaduspõhine",U2317=""),[2]an!$M$40,
IF(AND(A2317=[2]an!$I$38,F2317=[2]an!$E$39,H2317&lt;[2]an!$M$37,S2317="kahepoolne vajaduspõhine",U2317&lt;&gt;""),[2]an!$I$39,
IF(AND(A2317=[2]an!$I$38,F2317=[2]an!$E$39,H2317&lt;[2]an!$M$37,S2317&lt;&gt;"kahepoolne vajaduspõhine"),[2]an!$I$39,
IF(AND(A2317=[2]an!$I$38,F2317=[2]an!$E$42),[2]an!$I$42,
IF(AND(A2317=[2]an!$J$38,F2317=[2]an!$E$40),[2]an!$J$40,IF(AND(A2317=[2]an!$J$38,F2317=[2]an!$E$41),[2]an!$J$41,IF(AND(A2317=[2]an!$J$38,F2317=[2]an!$E$39,H2317&gt;=[2]an!$M$37),[2]an!$J$39,
IF(AND(A2317=[2]an!$J$38,F2317=[2]an!$E$39,H2317&lt;[2]an!$M$37,S2317="kahepoolne vajaduspõhine",U2317=""),[2]an!$M$40,
IF(AND(A2317=[2]an!$J$38,F2317=[2]an!$E$39,H2317&lt;[2]an!$M$37,S2317="kahepoolne vajaduspõhine",U2317&lt;&gt;""),[2]an!$J$39,
IF(AND(A2317=[2]an!$J$38,F2317=[2]an!$E$39,H2317&lt;[2]an!$M$37,S2317&lt;&gt;"kahepoolne vajaduspõhine"),[2]an!$J$39,
IF(AND(A2317=[2]an!$J$38,F2317=[2]an!$E$42),[2]an!$J$42,""))))))))))))))))))))))))))))</f>
        <v/>
      </c>
      <c r="Y2317" s="17" t="str">
        <f>IFERROR(IF(F2317="Tugigrupp",0,
IF(AND(F2317="Peretoe teenus",H2317&gt;=[2]an!$M$37,RANK(D2317,$D2317:$D2317)+COUNTIFS($D$2:D2317,D2317,$F$2:F2317,F2317)-1&gt;1),"",
IF(AND(F2317="Peretoe teenus",H2317&gt;=[2]an!$M$37,RANK(D2317,$D2317:$D2317)+COUNTIFS($D$2:D2317,D2317,$F$2:F2317,F2317)-1=1,MONTH(H2317)=MONTH(K2317)=TRUE,YEAR(H2317)=YEAR(K2317)=TRUE),((EOMONTH(H2317,0)-H2317+1)*X2317)/DAY(EOMONTH(H2317,0)),
IF(AND(F2317="Peretoe teenus",H2317&gt;=[2]an!$M$37,RANK(D2317,$D2317:$D2317)+COUNTIFS($D$2:D2317,D2317,$F$2:F2317,F2317)-1=1),X2317,
IF(AND(F2317="Peretoe teenus",H2317&lt;[2]an!$M$37,S2317&lt;&gt;"kahepoolne vajaduspõhine",RANK(D2317,$D2317:$D2317)+COUNTIFS($D$2:D2317,D2317,$F$2:F2317,F2317)-1=1),X2317,
IF(AND(F2317="Peretoe teenus",H2317&lt;[2]an!$M$37,S2317&lt;&gt;"kahepoolne vajaduspõhine",RANK(D2317,$D2317:$D2317)+COUNTIFS($D$2:D2317,D2317,$F$2:F2317,F2317)-1&gt;1),"",
IF(AND(F2317="Peretoe teenus",H2317&lt;[2]an!$M$37,S2317="kahepoolne vajaduspõhine",U2317="",RANK(D2317,$D2317:$D2317)+COUNTIFS($D$2:D2317,D2317,$F$2:F2317,F2317)-1=1),X2317,
IF(AND(F2317="Peretoe teenus",H2317&lt;[2]an!$M$37,S2317="kahepoolne vajaduspõhine",U2317="",RANK(D2317,$D2317:$D2317)+COUNTIFS($D$2:D2317,D2317,$F$2:F2317,F2317)-1&gt;1),"",
IF(AND(F2317="Peretoe teenus",H2317&lt;[2]an!$M$37,S2317="kahepoolne vajaduspõhine",U2317&lt;[2]an!$M$37,RANK(D2317,$D2317:$D2317)+COUNTIFS($D$2:D2317,D2317,$F$2:F2317,F2317)-1=1),X2317,
IF(AND(F2317="Peretoe teenus",H2317&lt;[2]an!$M$37,S2317="kahepoolne vajaduspõhine",U2317&lt;[2]an!$M$37,RANK(D2317,$D2317:$D2317)+COUNTIFS($D$2:D2317,D2317,$F$2:F2317,F2317)-1&gt;1),"",
IF(AND(F2317="Peretoe teenus",H2317&lt;[2]an!$M$37,S2317="kahepoolne vajaduspõhine",U2317&gt;=[2]an!$M$37,U2317&lt;=[2]an!$M$38,RANK(D2317,$D2317:$D2317)+COUNTIFS($D$2:D2317,D2317,$F$2:F2317,F2317)-1=1),
((EOMONTH(U2317,0)-U2317+1)*X2317)/DAY(EOMONTH(U2317,0))+(DAY(U2317)-1)*100/DAY(EOMONTH(U2317,0)),
IF(AND(F2317="Peretoe teenus",H2317&lt;[2]an!$M$37,S2317="kahepoolne vajaduspõhine",U2317&gt;=[2]an!$M$37,U2317&lt;=[2]an!$M$38,RANK(D2317,$D2317:$D2317)+COUNTIFS($D$2:D2317,D2317,$F$2:F2317,F2317)-1&gt;1),"",
IF(AND(F2317="Peretoe teenus",H2317&lt;[2]an!$M$37,S2317="kahepoolne vajaduspõhine",U2317&gt;[2]an!$M$38,RANK(D2317,$D2317:$D2317)+COUNTIFS($D$2:D2317,D2317,$F$2:F2317,F2317)-1=1),X2317,
IF(AND(F2317="Peretoe teenus",H2317&lt;[2]an!$M$37,S2317="kahepoolne vajaduspõhine",U2317&gt;[2]an!$M$38,RANK(D2317,$D2317:$D2317)+COUNTIFS($D$2:D2317,D2317,$F$2:F2317,F2317)-1&gt;1),"",X2317*W2317)))))))))))))),"")</f>
        <v/>
      </c>
      <c r="Z2317" s="18" t="str">
        <f t="shared" si="109"/>
        <v/>
      </c>
      <c r="AA2317" s="19" t="str">
        <f>IFERROR(VLOOKUP(E2317,[2]an!$A$3:$B$81,2,FALSE),"")</f>
        <v/>
      </c>
      <c r="AB2317" s="19" t="str">
        <f>IFERROR(VLOOKUP(AA2317,[2]an!$C$2:$D$16,2,FALSE),"")</f>
        <v/>
      </c>
      <c r="AC2317" s="20"/>
      <c r="AD2317" s="21" t="str">
        <f>IF(A2317=[2]an!$F$36,VLOOKUP([2]an!$F$36,[2]an!$F$36:$H$36,3,FALSE),IF(A2317=[2]an!$F$35,VLOOKUP([2]an!$F$35,[2]an!$F$35:$H$35,3,FALSE),IF(A2317=[2]an!$F$33,VLOOKUP([2]an!$F$33,[2]an!$F$33:$H$33,3,FALSE),IF(A2317=[2]an!$F$31,VLOOKUP([2]an!$F$31,[2]an!$F$31:$H$31,3,FALSE),""))))</f>
        <v/>
      </c>
    </row>
    <row r="2318" spans="6:30" x14ac:dyDescent="0.2">
      <c r="F2318" s="10"/>
      <c r="G2318" s="8" t="str">
        <f t="shared" si="110"/>
        <v/>
      </c>
      <c r="H2318" s="13"/>
      <c r="K2318" s="13"/>
      <c r="L2318" s="10"/>
      <c r="M2318" s="10"/>
      <c r="S2318" s="8" t="str">
        <f>IFERROR(VLOOKUP(D2318,[1]peretoe_teenus!$A$2:$L$2000,5,FALSE),"")</f>
        <v/>
      </c>
      <c r="U2318" s="13"/>
      <c r="V2318" s="15" t="str" cm="1">
        <f t="array" ref="V2318">IFERROR(IF(AND(F2318="Tugigrupp",RANK(K2318,$K2318:$K2318)+COUNTIFS($K$2:K2318,K2318,$L$2:L2318,L2318,$M$2:M2318,M2318,$I$2:I2318,I2318,$G$2:G2318,G2318,$F$2:F2318,F2318)-1=1),SUMPRODUCT(($F$2:$F$4154=F2318)*($G$2:$G$4154=G2318)*($K$2:$K$4154=K2318)*($I$2:$I$4154=I2318)*($L$2:$L$4154=L2318)*($M$2:$M$4154=M2318)),""),"")</f>
        <v/>
      </c>
      <c r="W2318" s="15" t="str">
        <f t="shared" si="108"/>
        <v/>
      </c>
      <c r="X2318" s="16" t="str">
        <f>IF(AND(A2318=[2]an!$G$38,F2318=[2]an!$E$40),[2]an!$G$40,IF(AND(A2318=[2]an!$G$38,F2318=[2]an!$E$41),[2]an!$G$41,IF(AND(A2318=[2]an!$G$38,F2318=[2]an!$E$39,H2318&gt;=[2]an!$M$37),[2]an!$G$39,
IF(AND(A2318=[2]an!$G$38,F2318=[2]an!$E$39,H2318&lt;[2]an!$M$37,S2318="kahepoolne vajaduspõhine",U2318=""),[2]an!$M$40,
IF(AND(A2318=[2]an!$G$38,F2318=[2]an!$E$39,H2318&lt;[2]an!$M$37,S2318="kahepoolne vajaduspõhine",U2318&lt;&gt;""),[2]an!$G$39,
IF(AND(A2318=[2]an!$G$38,F2318=[2]an!$E$39,H2318&lt;[2]an!$M$37,S2318&lt;&gt;"kahepoolne vajaduspõhine"),[2]an!$G$39,
IF(AND(A2318=[2]an!$G$38,F2318=[2]an!$E$42),[2]an!$G$42,
IF(AND(A2318=[2]an!$H$38,F2318=[2]an!$E$40),[2]an!$H$40,IF(AND(A2318=[2]an!$H$38,F2318=[2]an!$E$41),[2]an!$H$41,IF(AND(A2318=[2]an!$H$38,F2318=[2]an!$E$39,H2318&gt;=[2]an!$M$37),[2]an!$H$39,
IF(AND(A2318=[2]an!$H$38,F2318=[2]an!$E$39,H2318&lt;[2]an!$M$37,S2318="kahepoolne vajaduspõhine",U2318=""),[2]an!$M$40,
IF(AND(A2318=[2]an!$H$38,F2318=[2]an!$E$39,H2318&lt;[2]an!$M$37,S2318="kahepoolne vajaduspõhine",U2318&lt;&gt;""),[2]an!$H$39,
IF(AND(A2318=[2]an!$H$38,F2318=[2]an!$E$39,H2318&lt;[2]an!$M$37,S2318&lt;&gt;"kahepoolne vajaduspõhine"),[2]an!$H$39,
IF(AND(A2318=[2]an!$H$38,F2318=[2]an!$E$42),[2]an!$H$42,
IF(AND(A2318=[2]an!$I$38,F2318=[2]an!$E$40),[2]an!$I$40,IF(AND(A2318=[2]an!$I$38,F2318=[2]an!$E$41),[2]an!$I$41,IF(AND(A2318=[2]an!$I$38,F2318=[2]an!$E$39,H2318&gt;=[2]an!$M$37),[2]an!$I$39,
IF(AND(A2318=[2]an!$I$38,F2318=[2]an!$E$39,H2318&lt;[2]an!$M$37,S2318="kahepoolne vajaduspõhine",U2318=""),[2]an!$M$40,
IF(AND(A2318=[2]an!$I$38,F2318=[2]an!$E$39,H2318&lt;[2]an!$M$37,S2318="kahepoolne vajaduspõhine",U2318&lt;&gt;""),[2]an!$I$39,
IF(AND(A2318=[2]an!$I$38,F2318=[2]an!$E$39,H2318&lt;[2]an!$M$37,S2318&lt;&gt;"kahepoolne vajaduspõhine"),[2]an!$I$39,
IF(AND(A2318=[2]an!$I$38,F2318=[2]an!$E$42),[2]an!$I$42,
IF(AND(A2318=[2]an!$J$38,F2318=[2]an!$E$40),[2]an!$J$40,IF(AND(A2318=[2]an!$J$38,F2318=[2]an!$E$41),[2]an!$J$41,IF(AND(A2318=[2]an!$J$38,F2318=[2]an!$E$39,H2318&gt;=[2]an!$M$37),[2]an!$J$39,
IF(AND(A2318=[2]an!$J$38,F2318=[2]an!$E$39,H2318&lt;[2]an!$M$37,S2318="kahepoolne vajaduspõhine",U2318=""),[2]an!$M$40,
IF(AND(A2318=[2]an!$J$38,F2318=[2]an!$E$39,H2318&lt;[2]an!$M$37,S2318="kahepoolne vajaduspõhine",U2318&lt;&gt;""),[2]an!$J$39,
IF(AND(A2318=[2]an!$J$38,F2318=[2]an!$E$39,H2318&lt;[2]an!$M$37,S2318&lt;&gt;"kahepoolne vajaduspõhine"),[2]an!$J$39,
IF(AND(A2318=[2]an!$J$38,F2318=[2]an!$E$42),[2]an!$J$42,""))))))))))))))))))))))))))))</f>
        <v/>
      </c>
      <c r="Y2318" s="17" t="str">
        <f>IFERROR(IF(F2318="Tugigrupp",0,
IF(AND(F2318="Peretoe teenus",H2318&gt;=[2]an!$M$37,RANK(D2318,$D2318:$D2318)+COUNTIFS($D$2:D2318,D2318,$F$2:F2318,F2318)-1&gt;1),"",
IF(AND(F2318="Peretoe teenus",H2318&gt;=[2]an!$M$37,RANK(D2318,$D2318:$D2318)+COUNTIFS($D$2:D2318,D2318,$F$2:F2318,F2318)-1=1,MONTH(H2318)=MONTH(K2318)=TRUE,YEAR(H2318)=YEAR(K2318)=TRUE),((EOMONTH(H2318,0)-H2318+1)*X2318)/DAY(EOMONTH(H2318,0)),
IF(AND(F2318="Peretoe teenus",H2318&gt;=[2]an!$M$37,RANK(D2318,$D2318:$D2318)+COUNTIFS($D$2:D2318,D2318,$F$2:F2318,F2318)-1=1),X2318,
IF(AND(F2318="Peretoe teenus",H2318&lt;[2]an!$M$37,S2318&lt;&gt;"kahepoolne vajaduspõhine",RANK(D2318,$D2318:$D2318)+COUNTIFS($D$2:D2318,D2318,$F$2:F2318,F2318)-1=1),X2318,
IF(AND(F2318="Peretoe teenus",H2318&lt;[2]an!$M$37,S2318&lt;&gt;"kahepoolne vajaduspõhine",RANK(D2318,$D2318:$D2318)+COUNTIFS($D$2:D2318,D2318,$F$2:F2318,F2318)-1&gt;1),"",
IF(AND(F2318="Peretoe teenus",H2318&lt;[2]an!$M$37,S2318="kahepoolne vajaduspõhine",U2318="",RANK(D2318,$D2318:$D2318)+COUNTIFS($D$2:D2318,D2318,$F$2:F2318,F2318)-1=1),X2318,
IF(AND(F2318="Peretoe teenus",H2318&lt;[2]an!$M$37,S2318="kahepoolne vajaduspõhine",U2318="",RANK(D2318,$D2318:$D2318)+COUNTIFS($D$2:D2318,D2318,$F$2:F2318,F2318)-1&gt;1),"",
IF(AND(F2318="Peretoe teenus",H2318&lt;[2]an!$M$37,S2318="kahepoolne vajaduspõhine",U2318&lt;[2]an!$M$37,RANK(D2318,$D2318:$D2318)+COUNTIFS($D$2:D2318,D2318,$F$2:F2318,F2318)-1=1),X2318,
IF(AND(F2318="Peretoe teenus",H2318&lt;[2]an!$M$37,S2318="kahepoolne vajaduspõhine",U2318&lt;[2]an!$M$37,RANK(D2318,$D2318:$D2318)+COUNTIFS($D$2:D2318,D2318,$F$2:F2318,F2318)-1&gt;1),"",
IF(AND(F2318="Peretoe teenus",H2318&lt;[2]an!$M$37,S2318="kahepoolne vajaduspõhine",U2318&gt;=[2]an!$M$37,U2318&lt;=[2]an!$M$38,RANK(D2318,$D2318:$D2318)+COUNTIFS($D$2:D2318,D2318,$F$2:F2318,F2318)-1=1),
((EOMONTH(U2318,0)-U2318+1)*X2318)/DAY(EOMONTH(U2318,0))+(DAY(U2318)-1)*100/DAY(EOMONTH(U2318,0)),
IF(AND(F2318="Peretoe teenus",H2318&lt;[2]an!$M$37,S2318="kahepoolne vajaduspõhine",U2318&gt;=[2]an!$M$37,U2318&lt;=[2]an!$M$38,RANK(D2318,$D2318:$D2318)+COUNTIFS($D$2:D2318,D2318,$F$2:F2318,F2318)-1&gt;1),"",
IF(AND(F2318="Peretoe teenus",H2318&lt;[2]an!$M$37,S2318="kahepoolne vajaduspõhine",U2318&gt;[2]an!$M$38,RANK(D2318,$D2318:$D2318)+COUNTIFS($D$2:D2318,D2318,$F$2:F2318,F2318)-1=1),X2318,
IF(AND(F2318="Peretoe teenus",H2318&lt;[2]an!$M$37,S2318="kahepoolne vajaduspõhine",U2318&gt;[2]an!$M$38,RANK(D2318,$D2318:$D2318)+COUNTIFS($D$2:D2318,D2318,$F$2:F2318,F2318)-1&gt;1),"",X2318*W2318)))))))))))))),"")</f>
        <v/>
      </c>
      <c r="Z2318" s="18" t="str">
        <f t="shared" si="109"/>
        <v/>
      </c>
      <c r="AA2318" s="19" t="str">
        <f>IFERROR(VLOOKUP(E2318,[2]an!$A$3:$B$81,2,FALSE),"")</f>
        <v/>
      </c>
      <c r="AB2318" s="19" t="str">
        <f>IFERROR(VLOOKUP(AA2318,[2]an!$C$2:$D$16,2,FALSE),"")</f>
        <v/>
      </c>
      <c r="AC2318" s="20"/>
      <c r="AD2318" s="21" t="str">
        <f>IF(A2318=[2]an!$F$36,VLOOKUP([2]an!$F$36,[2]an!$F$36:$H$36,3,FALSE),IF(A2318=[2]an!$F$35,VLOOKUP([2]an!$F$35,[2]an!$F$35:$H$35,3,FALSE),IF(A2318=[2]an!$F$33,VLOOKUP([2]an!$F$33,[2]an!$F$33:$H$33,3,FALSE),IF(A2318=[2]an!$F$31,VLOOKUP([2]an!$F$31,[2]an!$F$31:$H$31,3,FALSE),""))))</f>
        <v/>
      </c>
    </row>
    <row r="2319" spans="6:30" x14ac:dyDescent="0.2">
      <c r="F2319" s="10"/>
      <c r="G2319" s="8" t="str">
        <f t="shared" si="110"/>
        <v/>
      </c>
      <c r="H2319" s="13"/>
      <c r="K2319" s="13"/>
      <c r="L2319" s="10"/>
      <c r="M2319" s="10"/>
      <c r="S2319" s="8" t="str">
        <f>IFERROR(VLOOKUP(D2319,[1]peretoe_teenus!$A$2:$L$2000,5,FALSE),"")</f>
        <v/>
      </c>
      <c r="U2319" s="13"/>
      <c r="V2319" s="15" t="str" cm="1">
        <f t="array" ref="V2319">IFERROR(IF(AND(F2319="Tugigrupp",RANK(K2319,$K2319:$K2319)+COUNTIFS($K$2:K2319,K2319,$L$2:L2319,L2319,$M$2:M2319,M2319,$I$2:I2319,I2319,$G$2:G2319,G2319,$F$2:F2319,F2319)-1=1),SUMPRODUCT(($F$2:$F$4154=F2319)*($G$2:$G$4154=G2319)*($K$2:$K$4154=K2319)*($I$2:$I$4154=I2319)*($L$2:$L$4154=L2319)*($M$2:$M$4154=M2319)),""),"")</f>
        <v/>
      </c>
      <c r="W2319" s="15" t="str">
        <f t="shared" si="108"/>
        <v/>
      </c>
      <c r="X2319" s="16" t="str">
        <f>IF(AND(A2319=[2]an!$G$38,F2319=[2]an!$E$40),[2]an!$G$40,IF(AND(A2319=[2]an!$G$38,F2319=[2]an!$E$41),[2]an!$G$41,IF(AND(A2319=[2]an!$G$38,F2319=[2]an!$E$39,H2319&gt;=[2]an!$M$37),[2]an!$G$39,
IF(AND(A2319=[2]an!$G$38,F2319=[2]an!$E$39,H2319&lt;[2]an!$M$37,S2319="kahepoolne vajaduspõhine",U2319=""),[2]an!$M$40,
IF(AND(A2319=[2]an!$G$38,F2319=[2]an!$E$39,H2319&lt;[2]an!$M$37,S2319="kahepoolne vajaduspõhine",U2319&lt;&gt;""),[2]an!$G$39,
IF(AND(A2319=[2]an!$G$38,F2319=[2]an!$E$39,H2319&lt;[2]an!$M$37,S2319&lt;&gt;"kahepoolne vajaduspõhine"),[2]an!$G$39,
IF(AND(A2319=[2]an!$G$38,F2319=[2]an!$E$42),[2]an!$G$42,
IF(AND(A2319=[2]an!$H$38,F2319=[2]an!$E$40),[2]an!$H$40,IF(AND(A2319=[2]an!$H$38,F2319=[2]an!$E$41),[2]an!$H$41,IF(AND(A2319=[2]an!$H$38,F2319=[2]an!$E$39,H2319&gt;=[2]an!$M$37),[2]an!$H$39,
IF(AND(A2319=[2]an!$H$38,F2319=[2]an!$E$39,H2319&lt;[2]an!$M$37,S2319="kahepoolne vajaduspõhine",U2319=""),[2]an!$M$40,
IF(AND(A2319=[2]an!$H$38,F2319=[2]an!$E$39,H2319&lt;[2]an!$M$37,S2319="kahepoolne vajaduspõhine",U2319&lt;&gt;""),[2]an!$H$39,
IF(AND(A2319=[2]an!$H$38,F2319=[2]an!$E$39,H2319&lt;[2]an!$M$37,S2319&lt;&gt;"kahepoolne vajaduspõhine"),[2]an!$H$39,
IF(AND(A2319=[2]an!$H$38,F2319=[2]an!$E$42),[2]an!$H$42,
IF(AND(A2319=[2]an!$I$38,F2319=[2]an!$E$40),[2]an!$I$40,IF(AND(A2319=[2]an!$I$38,F2319=[2]an!$E$41),[2]an!$I$41,IF(AND(A2319=[2]an!$I$38,F2319=[2]an!$E$39,H2319&gt;=[2]an!$M$37),[2]an!$I$39,
IF(AND(A2319=[2]an!$I$38,F2319=[2]an!$E$39,H2319&lt;[2]an!$M$37,S2319="kahepoolne vajaduspõhine",U2319=""),[2]an!$M$40,
IF(AND(A2319=[2]an!$I$38,F2319=[2]an!$E$39,H2319&lt;[2]an!$M$37,S2319="kahepoolne vajaduspõhine",U2319&lt;&gt;""),[2]an!$I$39,
IF(AND(A2319=[2]an!$I$38,F2319=[2]an!$E$39,H2319&lt;[2]an!$M$37,S2319&lt;&gt;"kahepoolne vajaduspõhine"),[2]an!$I$39,
IF(AND(A2319=[2]an!$I$38,F2319=[2]an!$E$42),[2]an!$I$42,
IF(AND(A2319=[2]an!$J$38,F2319=[2]an!$E$40),[2]an!$J$40,IF(AND(A2319=[2]an!$J$38,F2319=[2]an!$E$41),[2]an!$J$41,IF(AND(A2319=[2]an!$J$38,F2319=[2]an!$E$39,H2319&gt;=[2]an!$M$37),[2]an!$J$39,
IF(AND(A2319=[2]an!$J$38,F2319=[2]an!$E$39,H2319&lt;[2]an!$M$37,S2319="kahepoolne vajaduspõhine",U2319=""),[2]an!$M$40,
IF(AND(A2319=[2]an!$J$38,F2319=[2]an!$E$39,H2319&lt;[2]an!$M$37,S2319="kahepoolne vajaduspõhine",U2319&lt;&gt;""),[2]an!$J$39,
IF(AND(A2319=[2]an!$J$38,F2319=[2]an!$E$39,H2319&lt;[2]an!$M$37,S2319&lt;&gt;"kahepoolne vajaduspõhine"),[2]an!$J$39,
IF(AND(A2319=[2]an!$J$38,F2319=[2]an!$E$42),[2]an!$J$42,""))))))))))))))))))))))))))))</f>
        <v/>
      </c>
      <c r="Y2319" s="17" t="str">
        <f>IFERROR(IF(F2319="Tugigrupp",0,
IF(AND(F2319="Peretoe teenus",H2319&gt;=[2]an!$M$37,RANK(D2319,$D2319:$D2319)+COUNTIFS($D$2:D2319,D2319,$F$2:F2319,F2319)-1&gt;1),"",
IF(AND(F2319="Peretoe teenus",H2319&gt;=[2]an!$M$37,RANK(D2319,$D2319:$D2319)+COUNTIFS($D$2:D2319,D2319,$F$2:F2319,F2319)-1=1,MONTH(H2319)=MONTH(K2319)=TRUE,YEAR(H2319)=YEAR(K2319)=TRUE),((EOMONTH(H2319,0)-H2319+1)*X2319)/DAY(EOMONTH(H2319,0)),
IF(AND(F2319="Peretoe teenus",H2319&gt;=[2]an!$M$37,RANK(D2319,$D2319:$D2319)+COUNTIFS($D$2:D2319,D2319,$F$2:F2319,F2319)-1=1),X2319,
IF(AND(F2319="Peretoe teenus",H2319&lt;[2]an!$M$37,S2319&lt;&gt;"kahepoolne vajaduspõhine",RANK(D2319,$D2319:$D2319)+COUNTIFS($D$2:D2319,D2319,$F$2:F2319,F2319)-1=1),X2319,
IF(AND(F2319="Peretoe teenus",H2319&lt;[2]an!$M$37,S2319&lt;&gt;"kahepoolne vajaduspõhine",RANK(D2319,$D2319:$D2319)+COUNTIFS($D$2:D2319,D2319,$F$2:F2319,F2319)-1&gt;1),"",
IF(AND(F2319="Peretoe teenus",H2319&lt;[2]an!$M$37,S2319="kahepoolne vajaduspõhine",U2319="",RANK(D2319,$D2319:$D2319)+COUNTIFS($D$2:D2319,D2319,$F$2:F2319,F2319)-1=1),X2319,
IF(AND(F2319="Peretoe teenus",H2319&lt;[2]an!$M$37,S2319="kahepoolne vajaduspõhine",U2319="",RANK(D2319,$D2319:$D2319)+COUNTIFS($D$2:D2319,D2319,$F$2:F2319,F2319)-1&gt;1),"",
IF(AND(F2319="Peretoe teenus",H2319&lt;[2]an!$M$37,S2319="kahepoolne vajaduspõhine",U2319&lt;[2]an!$M$37,RANK(D2319,$D2319:$D2319)+COUNTIFS($D$2:D2319,D2319,$F$2:F2319,F2319)-1=1),X2319,
IF(AND(F2319="Peretoe teenus",H2319&lt;[2]an!$M$37,S2319="kahepoolne vajaduspõhine",U2319&lt;[2]an!$M$37,RANK(D2319,$D2319:$D2319)+COUNTIFS($D$2:D2319,D2319,$F$2:F2319,F2319)-1&gt;1),"",
IF(AND(F2319="Peretoe teenus",H2319&lt;[2]an!$M$37,S2319="kahepoolne vajaduspõhine",U2319&gt;=[2]an!$M$37,U2319&lt;=[2]an!$M$38,RANK(D2319,$D2319:$D2319)+COUNTIFS($D$2:D2319,D2319,$F$2:F2319,F2319)-1=1),
((EOMONTH(U2319,0)-U2319+1)*X2319)/DAY(EOMONTH(U2319,0))+(DAY(U2319)-1)*100/DAY(EOMONTH(U2319,0)),
IF(AND(F2319="Peretoe teenus",H2319&lt;[2]an!$M$37,S2319="kahepoolne vajaduspõhine",U2319&gt;=[2]an!$M$37,U2319&lt;=[2]an!$M$38,RANK(D2319,$D2319:$D2319)+COUNTIFS($D$2:D2319,D2319,$F$2:F2319,F2319)-1&gt;1),"",
IF(AND(F2319="Peretoe teenus",H2319&lt;[2]an!$M$37,S2319="kahepoolne vajaduspõhine",U2319&gt;[2]an!$M$38,RANK(D2319,$D2319:$D2319)+COUNTIFS($D$2:D2319,D2319,$F$2:F2319,F2319)-1=1),X2319,
IF(AND(F2319="Peretoe teenus",H2319&lt;[2]an!$M$37,S2319="kahepoolne vajaduspõhine",U2319&gt;[2]an!$M$38,RANK(D2319,$D2319:$D2319)+COUNTIFS($D$2:D2319,D2319,$F$2:F2319,F2319)-1&gt;1),"",X2319*W2319)))))))))))))),"")</f>
        <v/>
      </c>
      <c r="Z2319" s="18" t="str">
        <f t="shared" si="109"/>
        <v/>
      </c>
      <c r="AA2319" s="19" t="str">
        <f>IFERROR(VLOOKUP(E2319,[2]an!$A$3:$B$81,2,FALSE),"")</f>
        <v/>
      </c>
      <c r="AB2319" s="19" t="str">
        <f>IFERROR(VLOOKUP(AA2319,[2]an!$C$2:$D$16,2,FALSE),"")</f>
        <v/>
      </c>
      <c r="AC2319" s="20"/>
      <c r="AD2319" s="21" t="str">
        <f>IF(A2319=[2]an!$F$36,VLOOKUP([2]an!$F$36,[2]an!$F$36:$H$36,3,FALSE),IF(A2319=[2]an!$F$35,VLOOKUP([2]an!$F$35,[2]an!$F$35:$H$35,3,FALSE),IF(A2319=[2]an!$F$33,VLOOKUP([2]an!$F$33,[2]an!$F$33:$H$33,3,FALSE),IF(A2319=[2]an!$F$31,VLOOKUP([2]an!$F$31,[2]an!$F$31:$H$31,3,FALSE),""))))</f>
        <v/>
      </c>
    </row>
    <row r="2320" spans="6:30" x14ac:dyDescent="0.2">
      <c r="F2320" s="10"/>
      <c r="G2320" s="8" t="str">
        <f t="shared" si="110"/>
        <v/>
      </c>
      <c r="H2320" s="13"/>
      <c r="K2320" s="13"/>
      <c r="L2320" s="10"/>
      <c r="M2320" s="10"/>
      <c r="S2320" s="8" t="str">
        <f>IFERROR(VLOOKUP(D2320,[1]peretoe_teenus!$A$2:$L$2000,5,FALSE),"")</f>
        <v/>
      </c>
      <c r="U2320" s="13"/>
      <c r="V2320" s="15" t="str" cm="1">
        <f t="array" ref="V2320">IFERROR(IF(AND(F2320="Tugigrupp",RANK(K2320,$K2320:$K2320)+COUNTIFS($K$2:K2320,K2320,$L$2:L2320,L2320,$M$2:M2320,M2320,$I$2:I2320,I2320,$G$2:G2320,G2320,$F$2:F2320,F2320)-1=1),SUMPRODUCT(($F$2:$F$4154=F2320)*($G$2:$G$4154=G2320)*($K$2:$K$4154=K2320)*($I$2:$I$4154=I2320)*($L$2:$L$4154=L2320)*($M$2:$M$4154=M2320)),""),"")</f>
        <v/>
      </c>
      <c r="W2320" s="15" t="str">
        <f t="shared" si="108"/>
        <v/>
      </c>
      <c r="X2320" s="16" t="str">
        <f>IF(AND(A2320=[2]an!$G$38,F2320=[2]an!$E$40),[2]an!$G$40,IF(AND(A2320=[2]an!$G$38,F2320=[2]an!$E$41),[2]an!$G$41,IF(AND(A2320=[2]an!$G$38,F2320=[2]an!$E$39,H2320&gt;=[2]an!$M$37),[2]an!$G$39,
IF(AND(A2320=[2]an!$G$38,F2320=[2]an!$E$39,H2320&lt;[2]an!$M$37,S2320="kahepoolne vajaduspõhine",U2320=""),[2]an!$M$40,
IF(AND(A2320=[2]an!$G$38,F2320=[2]an!$E$39,H2320&lt;[2]an!$M$37,S2320="kahepoolne vajaduspõhine",U2320&lt;&gt;""),[2]an!$G$39,
IF(AND(A2320=[2]an!$G$38,F2320=[2]an!$E$39,H2320&lt;[2]an!$M$37,S2320&lt;&gt;"kahepoolne vajaduspõhine"),[2]an!$G$39,
IF(AND(A2320=[2]an!$G$38,F2320=[2]an!$E$42),[2]an!$G$42,
IF(AND(A2320=[2]an!$H$38,F2320=[2]an!$E$40),[2]an!$H$40,IF(AND(A2320=[2]an!$H$38,F2320=[2]an!$E$41),[2]an!$H$41,IF(AND(A2320=[2]an!$H$38,F2320=[2]an!$E$39,H2320&gt;=[2]an!$M$37),[2]an!$H$39,
IF(AND(A2320=[2]an!$H$38,F2320=[2]an!$E$39,H2320&lt;[2]an!$M$37,S2320="kahepoolne vajaduspõhine",U2320=""),[2]an!$M$40,
IF(AND(A2320=[2]an!$H$38,F2320=[2]an!$E$39,H2320&lt;[2]an!$M$37,S2320="kahepoolne vajaduspõhine",U2320&lt;&gt;""),[2]an!$H$39,
IF(AND(A2320=[2]an!$H$38,F2320=[2]an!$E$39,H2320&lt;[2]an!$M$37,S2320&lt;&gt;"kahepoolne vajaduspõhine"),[2]an!$H$39,
IF(AND(A2320=[2]an!$H$38,F2320=[2]an!$E$42),[2]an!$H$42,
IF(AND(A2320=[2]an!$I$38,F2320=[2]an!$E$40),[2]an!$I$40,IF(AND(A2320=[2]an!$I$38,F2320=[2]an!$E$41),[2]an!$I$41,IF(AND(A2320=[2]an!$I$38,F2320=[2]an!$E$39,H2320&gt;=[2]an!$M$37),[2]an!$I$39,
IF(AND(A2320=[2]an!$I$38,F2320=[2]an!$E$39,H2320&lt;[2]an!$M$37,S2320="kahepoolne vajaduspõhine",U2320=""),[2]an!$M$40,
IF(AND(A2320=[2]an!$I$38,F2320=[2]an!$E$39,H2320&lt;[2]an!$M$37,S2320="kahepoolne vajaduspõhine",U2320&lt;&gt;""),[2]an!$I$39,
IF(AND(A2320=[2]an!$I$38,F2320=[2]an!$E$39,H2320&lt;[2]an!$M$37,S2320&lt;&gt;"kahepoolne vajaduspõhine"),[2]an!$I$39,
IF(AND(A2320=[2]an!$I$38,F2320=[2]an!$E$42),[2]an!$I$42,
IF(AND(A2320=[2]an!$J$38,F2320=[2]an!$E$40),[2]an!$J$40,IF(AND(A2320=[2]an!$J$38,F2320=[2]an!$E$41),[2]an!$J$41,IF(AND(A2320=[2]an!$J$38,F2320=[2]an!$E$39,H2320&gt;=[2]an!$M$37),[2]an!$J$39,
IF(AND(A2320=[2]an!$J$38,F2320=[2]an!$E$39,H2320&lt;[2]an!$M$37,S2320="kahepoolne vajaduspõhine",U2320=""),[2]an!$M$40,
IF(AND(A2320=[2]an!$J$38,F2320=[2]an!$E$39,H2320&lt;[2]an!$M$37,S2320="kahepoolne vajaduspõhine",U2320&lt;&gt;""),[2]an!$J$39,
IF(AND(A2320=[2]an!$J$38,F2320=[2]an!$E$39,H2320&lt;[2]an!$M$37,S2320&lt;&gt;"kahepoolne vajaduspõhine"),[2]an!$J$39,
IF(AND(A2320=[2]an!$J$38,F2320=[2]an!$E$42),[2]an!$J$42,""))))))))))))))))))))))))))))</f>
        <v/>
      </c>
      <c r="Y2320" s="17" t="str">
        <f>IFERROR(IF(F2320="Tugigrupp",0,
IF(AND(F2320="Peretoe teenus",H2320&gt;=[2]an!$M$37,RANK(D2320,$D2320:$D2320)+COUNTIFS($D$2:D2320,D2320,$F$2:F2320,F2320)-1&gt;1),"",
IF(AND(F2320="Peretoe teenus",H2320&gt;=[2]an!$M$37,RANK(D2320,$D2320:$D2320)+COUNTIFS($D$2:D2320,D2320,$F$2:F2320,F2320)-1=1,MONTH(H2320)=MONTH(K2320)=TRUE,YEAR(H2320)=YEAR(K2320)=TRUE),((EOMONTH(H2320,0)-H2320+1)*X2320)/DAY(EOMONTH(H2320,0)),
IF(AND(F2320="Peretoe teenus",H2320&gt;=[2]an!$M$37,RANK(D2320,$D2320:$D2320)+COUNTIFS($D$2:D2320,D2320,$F$2:F2320,F2320)-1=1),X2320,
IF(AND(F2320="Peretoe teenus",H2320&lt;[2]an!$M$37,S2320&lt;&gt;"kahepoolne vajaduspõhine",RANK(D2320,$D2320:$D2320)+COUNTIFS($D$2:D2320,D2320,$F$2:F2320,F2320)-1=1),X2320,
IF(AND(F2320="Peretoe teenus",H2320&lt;[2]an!$M$37,S2320&lt;&gt;"kahepoolne vajaduspõhine",RANK(D2320,$D2320:$D2320)+COUNTIFS($D$2:D2320,D2320,$F$2:F2320,F2320)-1&gt;1),"",
IF(AND(F2320="Peretoe teenus",H2320&lt;[2]an!$M$37,S2320="kahepoolne vajaduspõhine",U2320="",RANK(D2320,$D2320:$D2320)+COUNTIFS($D$2:D2320,D2320,$F$2:F2320,F2320)-1=1),X2320,
IF(AND(F2320="Peretoe teenus",H2320&lt;[2]an!$M$37,S2320="kahepoolne vajaduspõhine",U2320="",RANK(D2320,$D2320:$D2320)+COUNTIFS($D$2:D2320,D2320,$F$2:F2320,F2320)-1&gt;1),"",
IF(AND(F2320="Peretoe teenus",H2320&lt;[2]an!$M$37,S2320="kahepoolne vajaduspõhine",U2320&lt;[2]an!$M$37,RANK(D2320,$D2320:$D2320)+COUNTIFS($D$2:D2320,D2320,$F$2:F2320,F2320)-1=1),X2320,
IF(AND(F2320="Peretoe teenus",H2320&lt;[2]an!$M$37,S2320="kahepoolne vajaduspõhine",U2320&lt;[2]an!$M$37,RANK(D2320,$D2320:$D2320)+COUNTIFS($D$2:D2320,D2320,$F$2:F2320,F2320)-1&gt;1),"",
IF(AND(F2320="Peretoe teenus",H2320&lt;[2]an!$M$37,S2320="kahepoolne vajaduspõhine",U2320&gt;=[2]an!$M$37,U2320&lt;=[2]an!$M$38,RANK(D2320,$D2320:$D2320)+COUNTIFS($D$2:D2320,D2320,$F$2:F2320,F2320)-1=1),
((EOMONTH(U2320,0)-U2320+1)*X2320)/DAY(EOMONTH(U2320,0))+(DAY(U2320)-1)*100/DAY(EOMONTH(U2320,0)),
IF(AND(F2320="Peretoe teenus",H2320&lt;[2]an!$M$37,S2320="kahepoolne vajaduspõhine",U2320&gt;=[2]an!$M$37,U2320&lt;=[2]an!$M$38,RANK(D2320,$D2320:$D2320)+COUNTIFS($D$2:D2320,D2320,$F$2:F2320,F2320)-1&gt;1),"",
IF(AND(F2320="Peretoe teenus",H2320&lt;[2]an!$M$37,S2320="kahepoolne vajaduspõhine",U2320&gt;[2]an!$M$38,RANK(D2320,$D2320:$D2320)+COUNTIFS($D$2:D2320,D2320,$F$2:F2320,F2320)-1=1),X2320,
IF(AND(F2320="Peretoe teenus",H2320&lt;[2]an!$M$37,S2320="kahepoolne vajaduspõhine",U2320&gt;[2]an!$M$38,RANK(D2320,$D2320:$D2320)+COUNTIFS($D$2:D2320,D2320,$F$2:F2320,F2320)-1&gt;1),"",X2320*W2320)))))))))))))),"")</f>
        <v/>
      </c>
      <c r="Z2320" s="18" t="str">
        <f t="shared" si="109"/>
        <v/>
      </c>
      <c r="AA2320" s="19" t="str">
        <f>IFERROR(VLOOKUP(E2320,[2]an!$A$3:$B$81,2,FALSE),"")</f>
        <v/>
      </c>
      <c r="AB2320" s="19" t="str">
        <f>IFERROR(VLOOKUP(AA2320,[2]an!$C$2:$D$16,2,FALSE),"")</f>
        <v/>
      </c>
      <c r="AC2320" s="20"/>
      <c r="AD2320" s="21" t="str">
        <f>IF(A2320=[2]an!$F$36,VLOOKUP([2]an!$F$36,[2]an!$F$36:$H$36,3,FALSE),IF(A2320=[2]an!$F$35,VLOOKUP([2]an!$F$35,[2]an!$F$35:$H$35,3,FALSE),IF(A2320=[2]an!$F$33,VLOOKUP([2]an!$F$33,[2]an!$F$33:$H$33,3,FALSE),IF(A2320=[2]an!$F$31,VLOOKUP([2]an!$F$31,[2]an!$F$31:$H$31,3,FALSE),""))))</f>
        <v/>
      </c>
    </row>
    <row r="2321" spans="6:30" x14ac:dyDescent="0.2">
      <c r="F2321" s="10"/>
      <c r="G2321" s="8" t="str">
        <f t="shared" si="110"/>
        <v/>
      </c>
      <c r="H2321" s="13"/>
      <c r="K2321" s="13"/>
      <c r="L2321" s="10"/>
      <c r="M2321" s="10"/>
      <c r="S2321" s="8" t="str">
        <f>IFERROR(VLOOKUP(D2321,[1]peretoe_teenus!$A$2:$L$2000,5,FALSE),"")</f>
        <v/>
      </c>
      <c r="U2321" s="13"/>
      <c r="V2321" s="15" t="str" cm="1">
        <f t="array" ref="V2321">IFERROR(IF(AND(F2321="Tugigrupp",RANK(K2321,$K2321:$K2321)+COUNTIFS($K$2:K2321,K2321,$L$2:L2321,L2321,$M$2:M2321,M2321,$I$2:I2321,I2321,$G$2:G2321,G2321,$F$2:F2321,F2321)-1=1),SUMPRODUCT(($F$2:$F$4154=F2321)*($G$2:$G$4154=G2321)*($K$2:$K$4154=K2321)*($I$2:$I$4154=I2321)*($L$2:$L$4154=L2321)*($M$2:$M$4154=M2321)),""),"")</f>
        <v/>
      </c>
      <c r="W2321" s="15" t="str">
        <f t="shared" si="108"/>
        <v/>
      </c>
      <c r="X2321" s="16" t="str">
        <f>IF(AND(A2321=[2]an!$G$38,F2321=[2]an!$E$40),[2]an!$G$40,IF(AND(A2321=[2]an!$G$38,F2321=[2]an!$E$41),[2]an!$G$41,IF(AND(A2321=[2]an!$G$38,F2321=[2]an!$E$39,H2321&gt;=[2]an!$M$37),[2]an!$G$39,
IF(AND(A2321=[2]an!$G$38,F2321=[2]an!$E$39,H2321&lt;[2]an!$M$37,S2321="kahepoolne vajaduspõhine",U2321=""),[2]an!$M$40,
IF(AND(A2321=[2]an!$G$38,F2321=[2]an!$E$39,H2321&lt;[2]an!$M$37,S2321="kahepoolne vajaduspõhine",U2321&lt;&gt;""),[2]an!$G$39,
IF(AND(A2321=[2]an!$G$38,F2321=[2]an!$E$39,H2321&lt;[2]an!$M$37,S2321&lt;&gt;"kahepoolne vajaduspõhine"),[2]an!$G$39,
IF(AND(A2321=[2]an!$G$38,F2321=[2]an!$E$42),[2]an!$G$42,
IF(AND(A2321=[2]an!$H$38,F2321=[2]an!$E$40),[2]an!$H$40,IF(AND(A2321=[2]an!$H$38,F2321=[2]an!$E$41),[2]an!$H$41,IF(AND(A2321=[2]an!$H$38,F2321=[2]an!$E$39,H2321&gt;=[2]an!$M$37),[2]an!$H$39,
IF(AND(A2321=[2]an!$H$38,F2321=[2]an!$E$39,H2321&lt;[2]an!$M$37,S2321="kahepoolne vajaduspõhine",U2321=""),[2]an!$M$40,
IF(AND(A2321=[2]an!$H$38,F2321=[2]an!$E$39,H2321&lt;[2]an!$M$37,S2321="kahepoolne vajaduspõhine",U2321&lt;&gt;""),[2]an!$H$39,
IF(AND(A2321=[2]an!$H$38,F2321=[2]an!$E$39,H2321&lt;[2]an!$M$37,S2321&lt;&gt;"kahepoolne vajaduspõhine"),[2]an!$H$39,
IF(AND(A2321=[2]an!$H$38,F2321=[2]an!$E$42),[2]an!$H$42,
IF(AND(A2321=[2]an!$I$38,F2321=[2]an!$E$40),[2]an!$I$40,IF(AND(A2321=[2]an!$I$38,F2321=[2]an!$E$41),[2]an!$I$41,IF(AND(A2321=[2]an!$I$38,F2321=[2]an!$E$39,H2321&gt;=[2]an!$M$37),[2]an!$I$39,
IF(AND(A2321=[2]an!$I$38,F2321=[2]an!$E$39,H2321&lt;[2]an!$M$37,S2321="kahepoolne vajaduspõhine",U2321=""),[2]an!$M$40,
IF(AND(A2321=[2]an!$I$38,F2321=[2]an!$E$39,H2321&lt;[2]an!$M$37,S2321="kahepoolne vajaduspõhine",U2321&lt;&gt;""),[2]an!$I$39,
IF(AND(A2321=[2]an!$I$38,F2321=[2]an!$E$39,H2321&lt;[2]an!$M$37,S2321&lt;&gt;"kahepoolne vajaduspõhine"),[2]an!$I$39,
IF(AND(A2321=[2]an!$I$38,F2321=[2]an!$E$42),[2]an!$I$42,
IF(AND(A2321=[2]an!$J$38,F2321=[2]an!$E$40),[2]an!$J$40,IF(AND(A2321=[2]an!$J$38,F2321=[2]an!$E$41),[2]an!$J$41,IF(AND(A2321=[2]an!$J$38,F2321=[2]an!$E$39,H2321&gt;=[2]an!$M$37),[2]an!$J$39,
IF(AND(A2321=[2]an!$J$38,F2321=[2]an!$E$39,H2321&lt;[2]an!$M$37,S2321="kahepoolne vajaduspõhine",U2321=""),[2]an!$M$40,
IF(AND(A2321=[2]an!$J$38,F2321=[2]an!$E$39,H2321&lt;[2]an!$M$37,S2321="kahepoolne vajaduspõhine",U2321&lt;&gt;""),[2]an!$J$39,
IF(AND(A2321=[2]an!$J$38,F2321=[2]an!$E$39,H2321&lt;[2]an!$M$37,S2321&lt;&gt;"kahepoolne vajaduspõhine"),[2]an!$J$39,
IF(AND(A2321=[2]an!$J$38,F2321=[2]an!$E$42),[2]an!$J$42,""))))))))))))))))))))))))))))</f>
        <v/>
      </c>
      <c r="Y2321" s="17" t="str">
        <f>IFERROR(IF(F2321="Tugigrupp",0,
IF(AND(F2321="Peretoe teenus",H2321&gt;=[2]an!$M$37,RANK(D2321,$D2321:$D2321)+COUNTIFS($D$2:D2321,D2321,$F$2:F2321,F2321)-1&gt;1),"",
IF(AND(F2321="Peretoe teenus",H2321&gt;=[2]an!$M$37,RANK(D2321,$D2321:$D2321)+COUNTIFS($D$2:D2321,D2321,$F$2:F2321,F2321)-1=1,MONTH(H2321)=MONTH(K2321)=TRUE,YEAR(H2321)=YEAR(K2321)=TRUE),((EOMONTH(H2321,0)-H2321+1)*X2321)/DAY(EOMONTH(H2321,0)),
IF(AND(F2321="Peretoe teenus",H2321&gt;=[2]an!$M$37,RANK(D2321,$D2321:$D2321)+COUNTIFS($D$2:D2321,D2321,$F$2:F2321,F2321)-1=1),X2321,
IF(AND(F2321="Peretoe teenus",H2321&lt;[2]an!$M$37,S2321&lt;&gt;"kahepoolne vajaduspõhine",RANK(D2321,$D2321:$D2321)+COUNTIFS($D$2:D2321,D2321,$F$2:F2321,F2321)-1=1),X2321,
IF(AND(F2321="Peretoe teenus",H2321&lt;[2]an!$M$37,S2321&lt;&gt;"kahepoolne vajaduspõhine",RANK(D2321,$D2321:$D2321)+COUNTIFS($D$2:D2321,D2321,$F$2:F2321,F2321)-1&gt;1),"",
IF(AND(F2321="Peretoe teenus",H2321&lt;[2]an!$M$37,S2321="kahepoolne vajaduspõhine",U2321="",RANK(D2321,$D2321:$D2321)+COUNTIFS($D$2:D2321,D2321,$F$2:F2321,F2321)-1=1),X2321,
IF(AND(F2321="Peretoe teenus",H2321&lt;[2]an!$M$37,S2321="kahepoolne vajaduspõhine",U2321="",RANK(D2321,$D2321:$D2321)+COUNTIFS($D$2:D2321,D2321,$F$2:F2321,F2321)-1&gt;1),"",
IF(AND(F2321="Peretoe teenus",H2321&lt;[2]an!$M$37,S2321="kahepoolne vajaduspõhine",U2321&lt;[2]an!$M$37,RANK(D2321,$D2321:$D2321)+COUNTIFS($D$2:D2321,D2321,$F$2:F2321,F2321)-1=1),X2321,
IF(AND(F2321="Peretoe teenus",H2321&lt;[2]an!$M$37,S2321="kahepoolne vajaduspõhine",U2321&lt;[2]an!$M$37,RANK(D2321,$D2321:$D2321)+COUNTIFS($D$2:D2321,D2321,$F$2:F2321,F2321)-1&gt;1),"",
IF(AND(F2321="Peretoe teenus",H2321&lt;[2]an!$M$37,S2321="kahepoolne vajaduspõhine",U2321&gt;=[2]an!$M$37,U2321&lt;=[2]an!$M$38,RANK(D2321,$D2321:$D2321)+COUNTIFS($D$2:D2321,D2321,$F$2:F2321,F2321)-1=1),
((EOMONTH(U2321,0)-U2321+1)*X2321)/DAY(EOMONTH(U2321,0))+(DAY(U2321)-1)*100/DAY(EOMONTH(U2321,0)),
IF(AND(F2321="Peretoe teenus",H2321&lt;[2]an!$M$37,S2321="kahepoolne vajaduspõhine",U2321&gt;=[2]an!$M$37,U2321&lt;=[2]an!$M$38,RANK(D2321,$D2321:$D2321)+COUNTIFS($D$2:D2321,D2321,$F$2:F2321,F2321)-1&gt;1),"",
IF(AND(F2321="Peretoe teenus",H2321&lt;[2]an!$M$37,S2321="kahepoolne vajaduspõhine",U2321&gt;[2]an!$M$38,RANK(D2321,$D2321:$D2321)+COUNTIFS($D$2:D2321,D2321,$F$2:F2321,F2321)-1=1),X2321,
IF(AND(F2321="Peretoe teenus",H2321&lt;[2]an!$M$37,S2321="kahepoolne vajaduspõhine",U2321&gt;[2]an!$M$38,RANK(D2321,$D2321:$D2321)+COUNTIFS($D$2:D2321,D2321,$F$2:F2321,F2321)-1&gt;1),"",X2321*W2321)))))))))))))),"")</f>
        <v/>
      </c>
      <c r="Z2321" s="18" t="str">
        <f t="shared" si="109"/>
        <v/>
      </c>
      <c r="AA2321" s="19" t="str">
        <f>IFERROR(VLOOKUP(E2321,[2]an!$A$3:$B$81,2,FALSE),"")</f>
        <v/>
      </c>
      <c r="AB2321" s="19" t="str">
        <f>IFERROR(VLOOKUP(AA2321,[2]an!$C$2:$D$16,2,FALSE),"")</f>
        <v/>
      </c>
      <c r="AC2321" s="20"/>
      <c r="AD2321" s="21" t="str">
        <f>IF(A2321=[2]an!$F$36,VLOOKUP([2]an!$F$36,[2]an!$F$36:$H$36,3,FALSE),IF(A2321=[2]an!$F$35,VLOOKUP([2]an!$F$35,[2]an!$F$35:$H$35,3,FALSE),IF(A2321=[2]an!$F$33,VLOOKUP([2]an!$F$33,[2]an!$F$33:$H$33,3,FALSE),IF(A2321=[2]an!$F$31,VLOOKUP([2]an!$F$31,[2]an!$F$31:$H$31,3,FALSE),""))))</f>
        <v/>
      </c>
    </row>
    <row r="2322" spans="6:30" x14ac:dyDescent="0.2">
      <c r="F2322" s="10"/>
      <c r="G2322" s="8" t="str">
        <f t="shared" si="110"/>
        <v/>
      </c>
      <c r="H2322" s="13"/>
      <c r="K2322" s="13"/>
      <c r="L2322" s="10"/>
      <c r="M2322" s="10"/>
      <c r="S2322" s="8" t="str">
        <f>IFERROR(VLOOKUP(D2322,[1]peretoe_teenus!$A$2:$L$2000,5,FALSE),"")</f>
        <v/>
      </c>
      <c r="U2322" s="13"/>
      <c r="V2322" s="15" t="str" cm="1">
        <f t="array" ref="V2322">IFERROR(IF(AND(F2322="Tugigrupp",RANK(K2322,$K2322:$K2322)+COUNTIFS($K$2:K2322,K2322,$L$2:L2322,L2322,$M$2:M2322,M2322,$I$2:I2322,I2322,$G$2:G2322,G2322,$F$2:F2322,F2322)-1=1),SUMPRODUCT(($F$2:$F$4154=F2322)*($G$2:$G$4154=G2322)*($K$2:$K$4154=K2322)*($I$2:$I$4154=I2322)*($L$2:$L$4154=L2322)*($M$2:$M$4154=M2322)),""),"")</f>
        <v/>
      </c>
      <c r="W2322" s="15" t="str">
        <f t="shared" si="108"/>
        <v/>
      </c>
      <c r="X2322" s="16" t="str">
        <f>IF(AND(A2322=[2]an!$G$38,F2322=[2]an!$E$40),[2]an!$G$40,IF(AND(A2322=[2]an!$G$38,F2322=[2]an!$E$41),[2]an!$G$41,IF(AND(A2322=[2]an!$G$38,F2322=[2]an!$E$39,H2322&gt;=[2]an!$M$37),[2]an!$G$39,
IF(AND(A2322=[2]an!$G$38,F2322=[2]an!$E$39,H2322&lt;[2]an!$M$37,S2322="kahepoolne vajaduspõhine",U2322=""),[2]an!$M$40,
IF(AND(A2322=[2]an!$G$38,F2322=[2]an!$E$39,H2322&lt;[2]an!$M$37,S2322="kahepoolne vajaduspõhine",U2322&lt;&gt;""),[2]an!$G$39,
IF(AND(A2322=[2]an!$G$38,F2322=[2]an!$E$39,H2322&lt;[2]an!$M$37,S2322&lt;&gt;"kahepoolne vajaduspõhine"),[2]an!$G$39,
IF(AND(A2322=[2]an!$G$38,F2322=[2]an!$E$42),[2]an!$G$42,
IF(AND(A2322=[2]an!$H$38,F2322=[2]an!$E$40),[2]an!$H$40,IF(AND(A2322=[2]an!$H$38,F2322=[2]an!$E$41),[2]an!$H$41,IF(AND(A2322=[2]an!$H$38,F2322=[2]an!$E$39,H2322&gt;=[2]an!$M$37),[2]an!$H$39,
IF(AND(A2322=[2]an!$H$38,F2322=[2]an!$E$39,H2322&lt;[2]an!$M$37,S2322="kahepoolne vajaduspõhine",U2322=""),[2]an!$M$40,
IF(AND(A2322=[2]an!$H$38,F2322=[2]an!$E$39,H2322&lt;[2]an!$M$37,S2322="kahepoolne vajaduspõhine",U2322&lt;&gt;""),[2]an!$H$39,
IF(AND(A2322=[2]an!$H$38,F2322=[2]an!$E$39,H2322&lt;[2]an!$M$37,S2322&lt;&gt;"kahepoolne vajaduspõhine"),[2]an!$H$39,
IF(AND(A2322=[2]an!$H$38,F2322=[2]an!$E$42),[2]an!$H$42,
IF(AND(A2322=[2]an!$I$38,F2322=[2]an!$E$40),[2]an!$I$40,IF(AND(A2322=[2]an!$I$38,F2322=[2]an!$E$41),[2]an!$I$41,IF(AND(A2322=[2]an!$I$38,F2322=[2]an!$E$39,H2322&gt;=[2]an!$M$37),[2]an!$I$39,
IF(AND(A2322=[2]an!$I$38,F2322=[2]an!$E$39,H2322&lt;[2]an!$M$37,S2322="kahepoolne vajaduspõhine",U2322=""),[2]an!$M$40,
IF(AND(A2322=[2]an!$I$38,F2322=[2]an!$E$39,H2322&lt;[2]an!$M$37,S2322="kahepoolne vajaduspõhine",U2322&lt;&gt;""),[2]an!$I$39,
IF(AND(A2322=[2]an!$I$38,F2322=[2]an!$E$39,H2322&lt;[2]an!$M$37,S2322&lt;&gt;"kahepoolne vajaduspõhine"),[2]an!$I$39,
IF(AND(A2322=[2]an!$I$38,F2322=[2]an!$E$42),[2]an!$I$42,
IF(AND(A2322=[2]an!$J$38,F2322=[2]an!$E$40),[2]an!$J$40,IF(AND(A2322=[2]an!$J$38,F2322=[2]an!$E$41),[2]an!$J$41,IF(AND(A2322=[2]an!$J$38,F2322=[2]an!$E$39,H2322&gt;=[2]an!$M$37),[2]an!$J$39,
IF(AND(A2322=[2]an!$J$38,F2322=[2]an!$E$39,H2322&lt;[2]an!$M$37,S2322="kahepoolne vajaduspõhine",U2322=""),[2]an!$M$40,
IF(AND(A2322=[2]an!$J$38,F2322=[2]an!$E$39,H2322&lt;[2]an!$M$37,S2322="kahepoolne vajaduspõhine",U2322&lt;&gt;""),[2]an!$J$39,
IF(AND(A2322=[2]an!$J$38,F2322=[2]an!$E$39,H2322&lt;[2]an!$M$37,S2322&lt;&gt;"kahepoolne vajaduspõhine"),[2]an!$J$39,
IF(AND(A2322=[2]an!$J$38,F2322=[2]an!$E$42),[2]an!$J$42,""))))))))))))))))))))))))))))</f>
        <v/>
      </c>
      <c r="Y2322" s="17" t="str">
        <f>IFERROR(IF(F2322="Tugigrupp",0,
IF(AND(F2322="Peretoe teenus",H2322&gt;=[2]an!$M$37,RANK(D2322,$D2322:$D2322)+COUNTIFS($D$2:D2322,D2322,$F$2:F2322,F2322)-1&gt;1),"",
IF(AND(F2322="Peretoe teenus",H2322&gt;=[2]an!$M$37,RANK(D2322,$D2322:$D2322)+COUNTIFS($D$2:D2322,D2322,$F$2:F2322,F2322)-1=1,MONTH(H2322)=MONTH(K2322)=TRUE,YEAR(H2322)=YEAR(K2322)=TRUE),((EOMONTH(H2322,0)-H2322+1)*X2322)/DAY(EOMONTH(H2322,0)),
IF(AND(F2322="Peretoe teenus",H2322&gt;=[2]an!$M$37,RANK(D2322,$D2322:$D2322)+COUNTIFS($D$2:D2322,D2322,$F$2:F2322,F2322)-1=1),X2322,
IF(AND(F2322="Peretoe teenus",H2322&lt;[2]an!$M$37,S2322&lt;&gt;"kahepoolne vajaduspõhine",RANK(D2322,$D2322:$D2322)+COUNTIFS($D$2:D2322,D2322,$F$2:F2322,F2322)-1=1),X2322,
IF(AND(F2322="Peretoe teenus",H2322&lt;[2]an!$M$37,S2322&lt;&gt;"kahepoolne vajaduspõhine",RANK(D2322,$D2322:$D2322)+COUNTIFS($D$2:D2322,D2322,$F$2:F2322,F2322)-1&gt;1),"",
IF(AND(F2322="Peretoe teenus",H2322&lt;[2]an!$M$37,S2322="kahepoolne vajaduspõhine",U2322="",RANK(D2322,$D2322:$D2322)+COUNTIFS($D$2:D2322,D2322,$F$2:F2322,F2322)-1=1),X2322,
IF(AND(F2322="Peretoe teenus",H2322&lt;[2]an!$M$37,S2322="kahepoolne vajaduspõhine",U2322="",RANK(D2322,$D2322:$D2322)+COUNTIFS($D$2:D2322,D2322,$F$2:F2322,F2322)-1&gt;1),"",
IF(AND(F2322="Peretoe teenus",H2322&lt;[2]an!$M$37,S2322="kahepoolne vajaduspõhine",U2322&lt;[2]an!$M$37,RANK(D2322,$D2322:$D2322)+COUNTIFS($D$2:D2322,D2322,$F$2:F2322,F2322)-1=1),X2322,
IF(AND(F2322="Peretoe teenus",H2322&lt;[2]an!$M$37,S2322="kahepoolne vajaduspõhine",U2322&lt;[2]an!$M$37,RANK(D2322,$D2322:$D2322)+COUNTIFS($D$2:D2322,D2322,$F$2:F2322,F2322)-1&gt;1),"",
IF(AND(F2322="Peretoe teenus",H2322&lt;[2]an!$M$37,S2322="kahepoolne vajaduspõhine",U2322&gt;=[2]an!$M$37,U2322&lt;=[2]an!$M$38,RANK(D2322,$D2322:$D2322)+COUNTIFS($D$2:D2322,D2322,$F$2:F2322,F2322)-1=1),
((EOMONTH(U2322,0)-U2322+1)*X2322)/DAY(EOMONTH(U2322,0))+(DAY(U2322)-1)*100/DAY(EOMONTH(U2322,0)),
IF(AND(F2322="Peretoe teenus",H2322&lt;[2]an!$M$37,S2322="kahepoolne vajaduspõhine",U2322&gt;=[2]an!$M$37,U2322&lt;=[2]an!$M$38,RANK(D2322,$D2322:$D2322)+COUNTIFS($D$2:D2322,D2322,$F$2:F2322,F2322)-1&gt;1),"",
IF(AND(F2322="Peretoe teenus",H2322&lt;[2]an!$M$37,S2322="kahepoolne vajaduspõhine",U2322&gt;[2]an!$M$38,RANK(D2322,$D2322:$D2322)+COUNTIFS($D$2:D2322,D2322,$F$2:F2322,F2322)-1=1),X2322,
IF(AND(F2322="Peretoe teenus",H2322&lt;[2]an!$M$37,S2322="kahepoolne vajaduspõhine",U2322&gt;[2]an!$M$38,RANK(D2322,$D2322:$D2322)+COUNTIFS($D$2:D2322,D2322,$F$2:F2322,F2322)-1&gt;1),"",X2322*W2322)))))))))))))),"")</f>
        <v/>
      </c>
      <c r="Z2322" s="18" t="str">
        <f t="shared" si="109"/>
        <v/>
      </c>
      <c r="AA2322" s="19" t="str">
        <f>IFERROR(VLOOKUP(E2322,[2]an!$A$3:$B$81,2,FALSE),"")</f>
        <v/>
      </c>
      <c r="AB2322" s="19" t="str">
        <f>IFERROR(VLOOKUP(AA2322,[2]an!$C$2:$D$16,2,FALSE),"")</f>
        <v/>
      </c>
      <c r="AC2322" s="20"/>
      <c r="AD2322" s="21" t="str">
        <f>IF(A2322=[2]an!$F$36,VLOOKUP([2]an!$F$36,[2]an!$F$36:$H$36,3,FALSE),IF(A2322=[2]an!$F$35,VLOOKUP([2]an!$F$35,[2]an!$F$35:$H$35,3,FALSE),IF(A2322=[2]an!$F$33,VLOOKUP([2]an!$F$33,[2]an!$F$33:$H$33,3,FALSE),IF(A2322=[2]an!$F$31,VLOOKUP([2]an!$F$31,[2]an!$F$31:$H$31,3,FALSE),""))))</f>
        <v/>
      </c>
    </row>
    <row r="2323" spans="6:30" x14ac:dyDescent="0.2">
      <c r="F2323" s="10"/>
      <c r="G2323" s="8" t="str">
        <f t="shared" si="110"/>
        <v/>
      </c>
      <c r="H2323" s="13"/>
      <c r="K2323" s="13"/>
      <c r="L2323" s="10"/>
      <c r="M2323" s="10"/>
      <c r="S2323" s="8" t="str">
        <f>IFERROR(VLOOKUP(D2323,[1]peretoe_teenus!$A$2:$L$2000,5,FALSE),"")</f>
        <v/>
      </c>
      <c r="U2323" s="13"/>
      <c r="V2323" s="15" t="str" cm="1">
        <f t="array" ref="V2323">IFERROR(IF(AND(F2323="Tugigrupp",RANK(K2323,$K2323:$K2323)+COUNTIFS($K$2:K2323,K2323,$L$2:L2323,L2323,$M$2:M2323,M2323,$I$2:I2323,I2323,$G$2:G2323,G2323,$F$2:F2323,F2323)-1=1),SUMPRODUCT(($F$2:$F$4154=F2323)*($G$2:$G$4154=G2323)*($K$2:$K$4154=K2323)*($I$2:$I$4154=I2323)*($L$2:$L$4154=L2323)*($M$2:$M$4154=M2323)),""),"")</f>
        <v/>
      </c>
      <c r="W2323" s="15" t="str">
        <f t="shared" si="108"/>
        <v/>
      </c>
      <c r="X2323" s="16" t="str">
        <f>IF(AND(A2323=[2]an!$G$38,F2323=[2]an!$E$40),[2]an!$G$40,IF(AND(A2323=[2]an!$G$38,F2323=[2]an!$E$41),[2]an!$G$41,IF(AND(A2323=[2]an!$G$38,F2323=[2]an!$E$39,H2323&gt;=[2]an!$M$37),[2]an!$G$39,
IF(AND(A2323=[2]an!$G$38,F2323=[2]an!$E$39,H2323&lt;[2]an!$M$37,S2323="kahepoolne vajaduspõhine",U2323=""),[2]an!$M$40,
IF(AND(A2323=[2]an!$G$38,F2323=[2]an!$E$39,H2323&lt;[2]an!$M$37,S2323="kahepoolne vajaduspõhine",U2323&lt;&gt;""),[2]an!$G$39,
IF(AND(A2323=[2]an!$G$38,F2323=[2]an!$E$39,H2323&lt;[2]an!$M$37,S2323&lt;&gt;"kahepoolne vajaduspõhine"),[2]an!$G$39,
IF(AND(A2323=[2]an!$G$38,F2323=[2]an!$E$42),[2]an!$G$42,
IF(AND(A2323=[2]an!$H$38,F2323=[2]an!$E$40),[2]an!$H$40,IF(AND(A2323=[2]an!$H$38,F2323=[2]an!$E$41),[2]an!$H$41,IF(AND(A2323=[2]an!$H$38,F2323=[2]an!$E$39,H2323&gt;=[2]an!$M$37),[2]an!$H$39,
IF(AND(A2323=[2]an!$H$38,F2323=[2]an!$E$39,H2323&lt;[2]an!$M$37,S2323="kahepoolne vajaduspõhine",U2323=""),[2]an!$M$40,
IF(AND(A2323=[2]an!$H$38,F2323=[2]an!$E$39,H2323&lt;[2]an!$M$37,S2323="kahepoolne vajaduspõhine",U2323&lt;&gt;""),[2]an!$H$39,
IF(AND(A2323=[2]an!$H$38,F2323=[2]an!$E$39,H2323&lt;[2]an!$M$37,S2323&lt;&gt;"kahepoolne vajaduspõhine"),[2]an!$H$39,
IF(AND(A2323=[2]an!$H$38,F2323=[2]an!$E$42),[2]an!$H$42,
IF(AND(A2323=[2]an!$I$38,F2323=[2]an!$E$40),[2]an!$I$40,IF(AND(A2323=[2]an!$I$38,F2323=[2]an!$E$41),[2]an!$I$41,IF(AND(A2323=[2]an!$I$38,F2323=[2]an!$E$39,H2323&gt;=[2]an!$M$37),[2]an!$I$39,
IF(AND(A2323=[2]an!$I$38,F2323=[2]an!$E$39,H2323&lt;[2]an!$M$37,S2323="kahepoolne vajaduspõhine",U2323=""),[2]an!$M$40,
IF(AND(A2323=[2]an!$I$38,F2323=[2]an!$E$39,H2323&lt;[2]an!$M$37,S2323="kahepoolne vajaduspõhine",U2323&lt;&gt;""),[2]an!$I$39,
IF(AND(A2323=[2]an!$I$38,F2323=[2]an!$E$39,H2323&lt;[2]an!$M$37,S2323&lt;&gt;"kahepoolne vajaduspõhine"),[2]an!$I$39,
IF(AND(A2323=[2]an!$I$38,F2323=[2]an!$E$42),[2]an!$I$42,
IF(AND(A2323=[2]an!$J$38,F2323=[2]an!$E$40),[2]an!$J$40,IF(AND(A2323=[2]an!$J$38,F2323=[2]an!$E$41),[2]an!$J$41,IF(AND(A2323=[2]an!$J$38,F2323=[2]an!$E$39,H2323&gt;=[2]an!$M$37),[2]an!$J$39,
IF(AND(A2323=[2]an!$J$38,F2323=[2]an!$E$39,H2323&lt;[2]an!$M$37,S2323="kahepoolne vajaduspõhine",U2323=""),[2]an!$M$40,
IF(AND(A2323=[2]an!$J$38,F2323=[2]an!$E$39,H2323&lt;[2]an!$M$37,S2323="kahepoolne vajaduspõhine",U2323&lt;&gt;""),[2]an!$J$39,
IF(AND(A2323=[2]an!$J$38,F2323=[2]an!$E$39,H2323&lt;[2]an!$M$37,S2323&lt;&gt;"kahepoolne vajaduspõhine"),[2]an!$J$39,
IF(AND(A2323=[2]an!$J$38,F2323=[2]an!$E$42),[2]an!$J$42,""))))))))))))))))))))))))))))</f>
        <v/>
      </c>
      <c r="Y2323" s="17" t="str">
        <f>IFERROR(IF(F2323="Tugigrupp",0,
IF(AND(F2323="Peretoe teenus",H2323&gt;=[2]an!$M$37,RANK(D2323,$D2323:$D2323)+COUNTIFS($D$2:D2323,D2323,$F$2:F2323,F2323)-1&gt;1),"",
IF(AND(F2323="Peretoe teenus",H2323&gt;=[2]an!$M$37,RANK(D2323,$D2323:$D2323)+COUNTIFS($D$2:D2323,D2323,$F$2:F2323,F2323)-1=1,MONTH(H2323)=MONTH(K2323)=TRUE,YEAR(H2323)=YEAR(K2323)=TRUE),((EOMONTH(H2323,0)-H2323+1)*X2323)/DAY(EOMONTH(H2323,0)),
IF(AND(F2323="Peretoe teenus",H2323&gt;=[2]an!$M$37,RANK(D2323,$D2323:$D2323)+COUNTIFS($D$2:D2323,D2323,$F$2:F2323,F2323)-1=1),X2323,
IF(AND(F2323="Peretoe teenus",H2323&lt;[2]an!$M$37,S2323&lt;&gt;"kahepoolne vajaduspõhine",RANK(D2323,$D2323:$D2323)+COUNTIFS($D$2:D2323,D2323,$F$2:F2323,F2323)-1=1),X2323,
IF(AND(F2323="Peretoe teenus",H2323&lt;[2]an!$M$37,S2323&lt;&gt;"kahepoolne vajaduspõhine",RANK(D2323,$D2323:$D2323)+COUNTIFS($D$2:D2323,D2323,$F$2:F2323,F2323)-1&gt;1),"",
IF(AND(F2323="Peretoe teenus",H2323&lt;[2]an!$M$37,S2323="kahepoolne vajaduspõhine",U2323="",RANK(D2323,$D2323:$D2323)+COUNTIFS($D$2:D2323,D2323,$F$2:F2323,F2323)-1=1),X2323,
IF(AND(F2323="Peretoe teenus",H2323&lt;[2]an!$M$37,S2323="kahepoolne vajaduspõhine",U2323="",RANK(D2323,$D2323:$D2323)+COUNTIFS($D$2:D2323,D2323,$F$2:F2323,F2323)-1&gt;1),"",
IF(AND(F2323="Peretoe teenus",H2323&lt;[2]an!$M$37,S2323="kahepoolne vajaduspõhine",U2323&lt;[2]an!$M$37,RANK(D2323,$D2323:$D2323)+COUNTIFS($D$2:D2323,D2323,$F$2:F2323,F2323)-1=1),X2323,
IF(AND(F2323="Peretoe teenus",H2323&lt;[2]an!$M$37,S2323="kahepoolne vajaduspõhine",U2323&lt;[2]an!$M$37,RANK(D2323,$D2323:$D2323)+COUNTIFS($D$2:D2323,D2323,$F$2:F2323,F2323)-1&gt;1),"",
IF(AND(F2323="Peretoe teenus",H2323&lt;[2]an!$M$37,S2323="kahepoolne vajaduspõhine",U2323&gt;=[2]an!$M$37,U2323&lt;=[2]an!$M$38,RANK(D2323,$D2323:$D2323)+COUNTIFS($D$2:D2323,D2323,$F$2:F2323,F2323)-1=1),
((EOMONTH(U2323,0)-U2323+1)*X2323)/DAY(EOMONTH(U2323,0))+(DAY(U2323)-1)*100/DAY(EOMONTH(U2323,0)),
IF(AND(F2323="Peretoe teenus",H2323&lt;[2]an!$M$37,S2323="kahepoolne vajaduspõhine",U2323&gt;=[2]an!$M$37,U2323&lt;=[2]an!$M$38,RANK(D2323,$D2323:$D2323)+COUNTIFS($D$2:D2323,D2323,$F$2:F2323,F2323)-1&gt;1),"",
IF(AND(F2323="Peretoe teenus",H2323&lt;[2]an!$M$37,S2323="kahepoolne vajaduspõhine",U2323&gt;[2]an!$M$38,RANK(D2323,$D2323:$D2323)+COUNTIFS($D$2:D2323,D2323,$F$2:F2323,F2323)-1=1),X2323,
IF(AND(F2323="Peretoe teenus",H2323&lt;[2]an!$M$37,S2323="kahepoolne vajaduspõhine",U2323&gt;[2]an!$M$38,RANK(D2323,$D2323:$D2323)+COUNTIFS($D$2:D2323,D2323,$F$2:F2323,F2323)-1&gt;1),"",X2323*W2323)))))))))))))),"")</f>
        <v/>
      </c>
      <c r="Z2323" s="18" t="str">
        <f t="shared" si="109"/>
        <v/>
      </c>
      <c r="AA2323" s="19" t="str">
        <f>IFERROR(VLOOKUP(E2323,[2]an!$A$3:$B$81,2,FALSE),"")</f>
        <v/>
      </c>
      <c r="AB2323" s="19" t="str">
        <f>IFERROR(VLOOKUP(AA2323,[2]an!$C$2:$D$16,2,FALSE),"")</f>
        <v/>
      </c>
      <c r="AC2323" s="20"/>
      <c r="AD2323" s="21" t="str">
        <f>IF(A2323=[2]an!$F$36,VLOOKUP([2]an!$F$36,[2]an!$F$36:$H$36,3,FALSE),IF(A2323=[2]an!$F$35,VLOOKUP([2]an!$F$35,[2]an!$F$35:$H$35,3,FALSE),IF(A2323=[2]an!$F$33,VLOOKUP([2]an!$F$33,[2]an!$F$33:$H$33,3,FALSE),IF(A2323=[2]an!$F$31,VLOOKUP([2]an!$F$31,[2]an!$F$31:$H$31,3,FALSE),""))))</f>
        <v/>
      </c>
    </row>
    <row r="2324" spans="6:30" x14ac:dyDescent="0.2">
      <c r="F2324" s="10"/>
      <c r="G2324" s="8" t="str">
        <f t="shared" si="110"/>
        <v/>
      </c>
      <c r="H2324" s="13"/>
      <c r="K2324" s="13"/>
      <c r="L2324" s="10"/>
      <c r="M2324" s="10"/>
      <c r="S2324" s="8" t="str">
        <f>IFERROR(VLOOKUP(D2324,[1]peretoe_teenus!$A$2:$L$2000,5,FALSE),"")</f>
        <v/>
      </c>
      <c r="U2324" s="13"/>
      <c r="V2324" s="15" t="str" cm="1">
        <f t="array" ref="V2324">IFERROR(IF(AND(F2324="Tugigrupp",RANK(K2324,$K2324:$K2324)+COUNTIFS($K$2:K2324,K2324,$L$2:L2324,L2324,$M$2:M2324,M2324,$I$2:I2324,I2324,$G$2:G2324,G2324,$F$2:F2324,F2324)-1=1),SUMPRODUCT(($F$2:$F$4154=F2324)*($G$2:$G$4154=G2324)*($K$2:$K$4154=K2324)*($I$2:$I$4154=I2324)*($L$2:$L$4154=L2324)*($M$2:$M$4154=M2324)),""),"")</f>
        <v/>
      </c>
      <c r="W2324" s="15" t="str">
        <f t="shared" si="108"/>
        <v/>
      </c>
      <c r="X2324" s="16" t="str">
        <f>IF(AND(A2324=[2]an!$G$38,F2324=[2]an!$E$40),[2]an!$G$40,IF(AND(A2324=[2]an!$G$38,F2324=[2]an!$E$41),[2]an!$G$41,IF(AND(A2324=[2]an!$G$38,F2324=[2]an!$E$39,H2324&gt;=[2]an!$M$37),[2]an!$G$39,
IF(AND(A2324=[2]an!$G$38,F2324=[2]an!$E$39,H2324&lt;[2]an!$M$37,S2324="kahepoolne vajaduspõhine",U2324=""),[2]an!$M$40,
IF(AND(A2324=[2]an!$G$38,F2324=[2]an!$E$39,H2324&lt;[2]an!$M$37,S2324="kahepoolne vajaduspõhine",U2324&lt;&gt;""),[2]an!$G$39,
IF(AND(A2324=[2]an!$G$38,F2324=[2]an!$E$39,H2324&lt;[2]an!$M$37,S2324&lt;&gt;"kahepoolne vajaduspõhine"),[2]an!$G$39,
IF(AND(A2324=[2]an!$G$38,F2324=[2]an!$E$42),[2]an!$G$42,
IF(AND(A2324=[2]an!$H$38,F2324=[2]an!$E$40),[2]an!$H$40,IF(AND(A2324=[2]an!$H$38,F2324=[2]an!$E$41),[2]an!$H$41,IF(AND(A2324=[2]an!$H$38,F2324=[2]an!$E$39,H2324&gt;=[2]an!$M$37),[2]an!$H$39,
IF(AND(A2324=[2]an!$H$38,F2324=[2]an!$E$39,H2324&lt;[2]an!$M$37,S2324="kahepoolne vajaduspõhine",U2324=""),[2]an!$M$40,
IF(AND(A2324=[2]an!$H$38,F2324=[2]an!$E$39,H2324&lt;[2]an!$M$37,S2324="kahepoolne vajaduspõhine",U2324&lt;&gt;""),[2]an!$H$39,
IF(AND(A2324=[2]an!$H$38,F2324=[2]an!$E$39,H2324&lt;[2]an!$M$37,S2324&lt;&gt;"kahepoolne vajaduspõhine"),[2]an!$H$39,
IF(AND(A2324=[2]an!$H$38,F2324=[2]an!$E$42),[2]an!$H$42,
IF(AND(A2324=[2]an!$I$38,F2324=[2]an!$E$40),[2]an!$I$40,IF(AND(A2324=[2]an!$I$38,F2324=[2]an!$E$41),[2]an!$I$41,IF(AND(A2324=[2]an!$I$38,F2324=[2]an!$E$39,H2324&gt;=[2]an!$M$37),[2]an!$I$39,
IF(AND(A2324=[2]an!$I$38,F2324=[2]an!$E$39,H2324&lt;[2]an!$M$37,S2324="kahepoolne vajaduspõhine",U2324=""),[2]an!$M$40,
IF(AND(A2324=[2]an!$I$38,F2324=[2]an!$E$39,H2324&lt;[2]an!$M$37,S2324="kahepoolne vajaduspõhine",U2324&lt;&gt;""),[2]an!$I$39,
IF(AND(A2324=[2]an!$I$38,F2324=[2]an!$E$39,H2324&lt;[2]an!$M$37,S2324&lt;&gt;"kahepoolne vajaduspõhine"),[2]an!$I$39,
IF(AND(A2324=[2]an!$I$38,F2324=[2]an!$E$42),[2]an!$I$42,
IF(AND(A2324=[2]an!$J$38,F2324=[2]an!$E$40),[2]an!$J$40,IF(AND(A2324=[2]an!$J$38,F2324=[2]an!$E$41),[2]an!$J$41,IF(AND(A2324=[2]an!$J$38,F2324=[2]an!$E$39,H2324&gt;=[2]an!$M$37),[2]an!$J$39,
IF(AND(A2324=[2]an!$J$38,F2324=[2]an!$E$39,H2324&lt;[2]an!$M$37,S2324="kahepoolne vajaduspõhine",U2324=""),[2]an!$M$40,
IF(AND(A2324=[2]an!$J$38,F2324=[2]an!$E$39,H2324&lt;[2]an!$M$37,S2324="kahepoolne vajaduspõhine",U2324&lt;&gt;""),[2]an!$J$39,
IF(AND(A2324=[2]an!$J$38,F2324=[2]an!$E$39,H2324&lt;[2]an!$M$37,S2324&lt;&gt;"kahepoolne vajaduspõhine"),[2]an!$J$39,
IF(AND(A2324=[2]an!$J$38,F2324=[2]an!$E$42),[2]an!$J$42,""))))))))))))))))))))))))))))</f>
        <v/>
      </c>
      <c r="Y2324" s="17" t="str">
        <f>IFERROR(IF(F2324="Tugigrupp",0,
IF(AND(F2324="Peretoe teenus",H2324&gt;=[2]an!$M$37,RANK(D2324,$D2324:$D2324)+COUNTIFS($D$2:D2324,D2324,$F$2:F2324,F2324)-1&gt;1),"",
IF(AND(F2324="Peretoe teenus",H2324&gt;=[2]an!$M$37,RANK(D2324,$D2324:$D2324)+COUNTIFS($D$2:D2324,D2324,$F$2:F2324,F2324)-1=1,MONTH(H2324)=MONTH(K2324)=TRUE,YEAR(H2324)=YEAR(K2324)=TRUE),((EOMONTH(H2324,0)-H2324+1)*X2324)/DAY(EOMONTH(H2324,0)),
IF(AND(F2324="Peretoe teenus",H2324&gt;=[2]an!$M$37,RANK(D2324,$D2324:$D2324)+COUNTIFS($D$2:D2324,D2324,$F$2:F2324,F2324)-1=1),X2324,
IF(AND(F2324="Peretoe teenus",H2324&lt;[2]an!$M$37,S2324&lt;&gt;"kahepoolne vajaduspõhine",RANK(D2324,$D2324:$D2324)+COUNTIFS($D$2:D2324,D2324,$F$2:F2324,F2324)-1=1),X2324,
IF(AND(F2324="Peretoe teenus",H2324&lt;[2]an!$M$37,S2324&lt;&gt;"kahepoolne vajaduspõhine",RANK(D2324,$D2324:$D2324)+COUNTIFS($D$2:D2324,D2324,$F$2:F2324,F2324)-1&gt;1),"",
IF(AND(F2324="Peretoe teenus",H2324&lt;[2]an!$M$37,S2324="kahepoolne vajaduspõhine",U2324="",RANK(D2324,$D2324:$D2324)+COUNTIFS($D$2:D2324,D2324,$F$2:F2324,F2324)-1=1),X2324,
IF(AND(F2324="Peretoe teenus",H2324&lt;[2]an!$M$37,S2324="kahepoolne vajaduspõhine",U2324="",RANK(D2324,$D2324:$D2324)+COUNTIFS($D$2:D2324,D2324,$F$2:F2324,F2324)-1&gt;1),"",
IF(AND(F2324="Peretoe teenus",H2324&lt;[2]an!$M$37,S2324="kahepoolne vajaduspõhine",U2324&lt;[2]an!$M$37,RANK(D2324,$D2324:$D2324)+COUNTIFS($D$2:D2324,D2324,$F$2:F2324,F2324)-1=1),X2324,
IF(AND(F2324="Peretoe teenus",H2324&lt;[2]an!$M$37,S2324="kahepoolne vajaduspõhine",U2324&lt;[2]an!$M$37,RANK(D2324,$D2324:$D2324)+COUNTIFS($D$2:D2324,D2324,$F$2:F2324,F2324)-1&gt;1),"",
IF(AND(F2324="Peretoe teenus",H2324&lt;[2]an!$M$37,S2324="kahepoolne vajaduspõhine",U2324&gt;=[2]an!$M$37,U2324&lt;=[2]an!$M$38,RANK(D2324,$D2324:$D2324)+COUNTIFS($D$2:D2324,D2324,$F$2:F2324,F2324)-1=1),
((EOMONTH(U2324,0)-U2324+1)*X2324)/DAY(EOMONTH(U2324,0))+(DAY(U2324)-1)*100/DAY(EOMONTH(U2324,0)),
IF(AND(F2324="Peretoe teenus",H2324&lt;[2]an!$M$37,S2324="kahepoolne vajaduspõhine",U2324&gt;=[2]an!$M$37,U2324&lt;=[2]an!$M$38,RANK(D2324,$D2324:$D2324)+COUNTIFS($D$2:D2324,D2324,$F$2:F2324,F2324)-1&gt;1),"",
IF(AND(F2324="Peretoe teenus",H2324&lt;[2]an!$M$37,S2324="kahepoolne vajaduspõhine",U2324&gt;[2]an!$M$38,RANK(D2324,$D2324:$D2324)+COUNTIFS($D$2:D2324,D2324,$F$2:F2324,F2324)-1=1),X2324,
IF(AND(F2324="Peretoe teenus",H2324&lt;[2]an!$M$37,S2324="kahepoolne vajaduspõhine",U2324&gt;[2]an!$M$38,RANK(D2324,$D2324:$D2324)+COUNTIFS($D$2:D2324,D2324,$F$2:F2324,F2324)-1&gt;1),"",X2324*W2324)))))))))))))),"")</f>
        <v/>
      </c>
      <c r="Z2324" s="18" t="str">
        <f t="shared" si="109"/>
        <v/>
      </c>
      <c r="AA2324" s="19" t="str">
        <f>IFERROR(VLOOKUP(E2324,[2]an!$A$3:$B$81,2,FALSE),"")</f>
        <v/>
      </c>
      <c r="AB2324" s="19" t="str">
        <f>IFERROR(VLOOKUP(AA2324,[2]an!$C$2:$D$16,2,FALSE),"")</f>
        <v/>
      </c>
      <c r="AC2324" s="20"/>
      <c r="AD2324" s="21" t="str">
        <f>IF(A2324=[2]an!$F$36,VLOOKUP([2]an!$F$36,[2]an!$F$36:$H$36,3,FALSE),IF(A2324=[2]an!$F$35,VLOOKUP([2]an!$F$35,[2]an!$F$35:$H$35,3,FALSE),IF(A2324=[2]an!$F$33,VLOOKUP([2]an!$F$33,[2]an!$F$33:$H$33,3,FALSE),IF(A2324=[2]an!$F$31,VLOOKUP([2]an!$F$31,[2]an!$F$31:$H$31,3,FALSE),""))))</f>
        <v/>
      </c>
    </row>
    <row r="2325" spans="6:30" x14ac:dyDescent="0.2">
      <c r="F2325" s="10"/>
      <c r="G2325" s="8" t="str">
        <f t="shared" si="110"/>
        <v/>
      </c>
      <c r="H2325" s="13"/>
      <c r="K2325" s="13"/>
      <c r="L2325" s="10"/>
      <c r="M2325" s="10"/>
      <c r="S2325" s="8" t="str">
        <f>IFERROR(VLOOKUP(D2325,[1]peretoe_teenus!$A$2:$L$2000,5,FALSE),"")</f>
        <v/>
      </c>
      <c r="U2325" s="13"/>
      <c r="V2325" s="15" t="str" cm="1">
        <f t="array" ref="V2325">IFERROR(IF(AND(F2325="Tugigrupp",RANK(K2325,$K2325:$K2325)+COUNTIFS($K$2:K2325,K2325,$L$2:L2325,L2325,$M$2:M2325,M2325,$I$2:I2325,I2325,$G$2:G2325,G2325,$F$2:F2325,F2325)-1=1),SUMPRODUCT(($F$2:$F$4154=F2325)*($G$2:$G$4154=G2325)*($K$2:$K$4154=K2325)*($I$2:$I$4154=I2325)*($L$2:$L$4154=L2325)*($M$2:$M$4154=M2325)),""),"")</f>
        <v/>
      </c>
      <c r="W2325" s="15" t="str">
        <f t="shared" si="108"/>
        <v/>
      </c>
      <c r="X2325" s="16" t="str">
        <f>IF(AND(A2325=[2]an!$G$38,F2325=[2]an!$E$40),[2]an!$G$40,IF(AND(A2325=[2]an!$G$38,F2325=[2]an!$E$41),[2]an!$G$41,IF(AND(A2325=[2]an!$G$38,F2325=[2]an!$E$39,H2325&gt;=[2]an!$M$37),[2]an!$G$39,
IF(AND(A2325=[2]an!$G$38,F2325=[2]an!$E$39,H2325&lt;[2]an!$M$37,S2325="kahepoolne vajaduspõhine",U2325=""),[2]an!$M$40,
IF(AND(A2325=[2]an!$G$38,F2325=[2]an!$E$39,H2325&lt;[2]an!$M$37,S2325="kahepoolne vajaduspõhine",U2325&lt;&gt;""),[2]an!$G$39,
IF(AND(A2325=[2]an!$G$38,F2325=[2]an!$E$39,H2325&lt;[2]an!$M$37,S2325&lt;&gt;"kahepoolne vajaduspõhine"),[2]an!$G$39,
IF(AND(A2325=[2]an!$G$38,F2325=[2]an!$E$42),[2]an!$G$42,
IF(AND(A2325=[2]an!$H$38,F2325=[2]an!$E$40),[2]an!$H$40,IF(AND(A2325=[2]an!$H$38,F2325=[2]an!$E$41),[2]an!$H$41,IF(AND(A2325=[2]an!$H$38,F2325=[2]an!$E$39,H2325&gt;=[2]an!$M$37),[2]an!$H$39,
IF(AND(A2325=[2]an!$H$38,F2325=[2]an!$E$39,H2325&lt;[2]an!$M$37,S2325="kahepoolne vajaduspõhine",U2325=""),[2]an!$M$40,
IF(AND(A2325=[2]an!$H$38,F2325=[2]an!$E$39,H2325&lt;[2]an!$M$37,S2325="kahepoolne vajaduspõhine",U2325&lt;&gt;""),[2]an!$H$39,
IF(AND(A2325=[2]an!$H$38,F2325=[2]an!$E$39,H2325&lt;[2]an!$M$37,S2325&lt;&gt;"kahepoolne vajaduspõhine"),[2]an!$H$39,
IF(AND(A2325=[2]an!$H$38,F2325=[2]an!$E$42),[2]an!$H$42,
IF(AND(A2325=[2]an!$I$38,F2325=[2]an!$E$40),[2]an!$I$40,IF(AND(A2325=[2]an!$I$38,F2325=[2]an!$E$41),[2]an!$I$41,IF(AND(A2325=[2]an!$I$38,F2325=[2]an!$E$39,H2325&gt;=[2]an!$M$37),[2]an!$I$39,
IF(AND(A2325=[2]an!$I$38,F2325=[2]an!$E$39,H2325&lt;[2]an!$M$37,S2325="kahepoolne vajaduspõhine",U2325=""),[2]an!$M$40,
IF(AND(A2325=[2]an!$I$38,F2325=[2]an!$E$39,H2325&lt;[2]an!$M$37,S2325="kahepoolne vajaduspõhine",U2325&lt;&gt;""),[2]an!$I$39,
IF(AND(A2325=[2]an!$I$38,F2325=[2]an!$E$39,H2325&lt;[2]an!$M$37,S2325&lt;&gt;"kahepoolne vajaduspõhine"),[2]an!$I$39,
IF(AND(A2325=[2]an!$I$38,F2325=[2]an!$E$42),[2]an!$I$42,
IF(AND(A2325=[2]an!$J$38,F2325=[2]an!$E$40),[2]an!$J$40,IF(AND(A2325=[2]an!$J$38,F2325=[2]an!$E$41),[2]an!$J$41,IF(AND(A2325=[2]an!$J$38,F2325=[2]an!$E$39,H2325&gt;=[2]an!$M$37),[2]an!$J$39,
IF(AND(A2325=[2]an!$J$38,F2325=[2]an!$E$39,H2325&lt;[2]an!$M$37,S2325="kahepoolne vajaduspõhine",U2325=""),[2]an!$M$40,
IF(AND(A2325=[2]an!$J$38,F2325=[2]an!$E$39,H2325&lt;[2]an!$M$37,S2325="kahepoolne vajaduspõhine",U2325&lt;&gt;""),[2]an!$J$39,
IF(AND(A2325=[2]an!$J$38,F2325=[2]an!$E$39,H2325&lt;[2]an!$M$37,S2325&lt;&gt;"kahepoolne vajaduspõhine"),[2]an!$J$39,
IF(AND(A2325=[2]an!$J$38,F2325=[2]an!$E$42),[2]an!$J$42,""))))))))))))))))))))))))))))</f>
        <v/>
      </c>
      <c r="Y2325" s="17" t="str">
        <f>IFERROR(IF(F2325="Tugigrupp",0,
IF(AND(F2325="Peretoe teenus",H2325&gt;=[2]an!$M$37,RANK(D2325,$D2325:$D2325)+COUNTIFS($D$2:D2325,D2325,$F$2:F2325,F2325)-1&gt;1),"",
IF(AND(F2325="Peretoe teenus",H2325&gt;=[2]an!$M$37,RANK(D2325,$D2325:$D2325)+COUNTIFS($D$2:D2325,D2325,$F$2:F2325,F2325)-1=1,MONTH(H2325)=MONTH(K2325)=TRUE,YEAR(H2325)=YEAR(K2325)=TRUE),((EOMONTH(H2325,0)-H2325+1)*X2325)/DAY(EOMONTH(H2325,0)),
IF(AND(F2325="Peretoe teenus",H2325&gt;=[2]an!$M$37,RANK(D2325,$D2325:$D2325)+COUNTIFS($D$2:D2325,D2325,$F$2:F2325,F2325)-1=1),X2325,
IF(AND(F2325="Peretoe teenus",H2325&lt;[2]an!$M$37,S2325&lt;&gt;"kahepoolne vajaduspõhine",RANK(D2325,$D2325:$D2325)+COUNTIFS($D$2:D2325,D2325,$F$2:F2325,F2325)-1=1),X2325,
IF(AND(F2325="Peretoe teenus",H2325&lt;[2]an!$M$37,S2325&lt;&gt;"kahepoolne vajaduspõhine",RANK(D2325,$D2325:$D2325)+COUNTIFS($D$2:D2325,D2325,$F$2:F2325,F2325)-1&gt;1),"",
IF(AND(F2325="Peretoe teenus",H2325&lt;[2]an!$M$37,S2325="kahepoolne vajaduspõhine",U2325="",RANK(D2325,$D2325:$D2325)+COUNTIFS($D$2:D2325,D2325,$F$2:F2325,F2325)-1=1),X2325,
IF(AND(F2325="Peretoe teenus",H2325&lt;[2]an!$M$37,S2325="kahepoolne vajaduspõhine",U2325="",RANK(D2325,$D2325:$D2325)+COUNTIFS($D$2:D2325,D2325,$F$2:F2325,F2325)-1&gt;1),"",
IF(AND(F2325="Peretoe teenus",H2325&lt;[2]an!$M$37,S2325="kahepoolne vajaduspõhine",U2325&lt;[2]an!$M$37,RANK(D2325,$D2325:$D2325)+COUNTIFS($D$2:D2325,D2325,$F$2:F2325,F2325)-1=1),X2325,
IF(AND(F2325="Peretoe teenus",H2325&lt;[2]an!$M$37,S2325="kahepoolne vajaduspõhine",U2325&lt;[2]an!$M$37,RANK(D2325,$D2325:$D2325)+COUNTIFS($D$2:D2325,D2325,$F$2:F2325,F2325)-1&gt;1),"",
IF(AND(F2325="Peretoe teenus",H2325&lt;[2]an!$M$37,S2325="kahepoolne vajaduspõhine",U2325&gt;=[2]an!$M$37,U2325&lt;=[2]an!$M$38,RANK(D2325,$D2325:$D2325)+COUNTIFS($D$2:D2325,D2325,$F$2:F2325,F2325)-1=1),
((EOMONTH(U2325,0)-U2325+1)*X2325)/DAY(EOMONTH(U2325,0))+(DAY(U2325)-1)*100/DAY(EOMONTH(U2325,0)),
IF(AND(F2325="Peretoe teenus",H2325&lt;[2]an!$M$37,S2325="kahepoolne vajaduspõhine",U2325&gt;=[2]an!$M$37,U2325&lt;=[2]an!$M$38,RANK(D2325,$D2325:$D2325)+COUNTIFS($D$2:D2325,D2325,$F$2:F2325,F2325)-1&gt;1),"",
IF(AND(F2325="Peretoe teenus",H2325&lt;[2]an!$M$37,S2325="kahepoolne vajaduspõhine",U2325&gt;[2]an!$M$38,RANK(D2325,$D2325:$D2325)+COUNTIFS($D$2:D2325,D2325,$F$2:F2325,F2325)-1=1),X2325,
IF(AND(F2325="Peretoe teenus",H2325&lt;[2]an!$M$37,S2325="kahepoolne vajaduspõhine",U2325&gt;[2]an!$M$38,RANK(D2325,$D2325:$D2325)+COUNTIFS($D$2:D2325,D2325,$F$2:F2325,F2325)-1&gt;1),"",X2325*W2325)))))))))))))),"")</f>
        <v/>
      </c>
      <c r="Z2325" s="18" t="str">
        <f t="shared" si="109"/>
        <v/>
      </c>
      <c r="AA2325" s="19" t="str">
        <f>IFERROR(VLOOKUP(E2325,[2]an!$A$3:$B$81,2,FALSE),"")</f>
        <v/>
      </c>
      <c r="AB2325" s="19" t="str">
        <f>IFERROR(VLOOKUP(AA2325,[2]an!$C$2:$D$16,2,FALSE),"")</f>
        <v/>
      </c>
      <c r="AC2325" s="20"/>
      <c r="AD2325" s="21" t="str">
        <f>IF(A2325=[2]an!$F$36,VLOOKUP([2]an!$F$36,[2]an!$F$36:$H$36,3,FALSE),IF(A2325=[2]an!$F$35,VLOOKUP([2]an!$F$35,[2]an!$F$35:$H$35,3,FALSE),IF(A2325=[2]an!$F$33,VLOOKUP([2]an!$F$33,[2]an!$F$33:$H$33,3,FALSE),IF(A2325=[2]an!$F$31,VLOOKUP([2]an!$F$31,[2]an!$F$31:$H$31,3,FALSE),""))))</f>
        <v/>
      </c>
    </row>
    <row r="2326" spans="6:30" x14ac:dyDescent="0.2">
      <c r="F2326" s="10"/>
      <c r="G2326" s="8" t="str">
        <f t="shared" si="110"/>
        <v/>
      </c>
      <c r="H2326" s="13"/>
      <c r="K2326" s="13"/>
      <c r="L2326" s="10"/>
      <c r="M2326" s="10"/>
      <c r="S2326" s="8" t="str">
        <f>IFERROR(VLOOKUP(D2326,[1]peretoe_teenus!$A$2:$L$2000,5,FALSE),"")</f>
        <v/>
      </c>
      <c r="U2326" s="13"/>
      <c r="V2326" s="15" t="str" cm="1">
        <f t="array" ref="V2326">IFERROR(IF(AND(F2326="Tugigrupp",RANK(K2326,$K2326:$K2326)+COUNTIFS($K$2:K2326,K2326,$L$2:L2326,L2326,$M$2:M2326,M2326,$I$2:I2326,I2326,$G$2:G2326,G2326,$F$2:F2326,F2326)-1=1),SUMPRODUCT(($F$2:$F$4154=F2326)*($G$2:$G$4154=G2326)*($K$2:$K$4154=K2326)*($I$2:$I$4154=I2326)*($L$2:$L$4154=L2326)*($M$2:$M$4154=M2326)),""),"")</f>
        <v/>
      </c>
      <c r="W2326" s="15" t="str">
        <f t="shared" si="108"/>
        <v/>
      </c>
      <c r="X2326" s="16" t="str">
        <f>IF(AND(A2326=[2]an!$G$38,F2326=[2]an!$E$40),[2]an!$G$40,IF(AND(A2326=[2]an!$G$38,F2326=[2]an!$E$41),[2]an!$G$41,IF(AND(A2326=[2]an!$G$38,F2326=[2]an!$E$39,H2326&gt;=[2]an!$M$37),[2]an!$G$39,
IF(AND(A2326=[2]an!$G$38,F2326=[2]an!$E$39,H2326&lt;[2]an!$M$37,S2326="kahepoolne vajaduspõhine",U2326=""),[2]an!$M$40,
IF(AND(A2326=[2]an!$G$38,F2326=[2]an!$E$39,H2326&lt;[2]an!$M$37,S2326="kahepoolne vajaduspõhine",U2326&lt;&gt;""),[2]an!$G$39,
IF(AND(A2326=[2]an!$G$38,F2326=[2]an!$E$39,H2326&lt;[2]an!$M$37,S2326&lt;&gt;"kahepoolne vajaduspõhine"),[2]an!$G$39,
IF(AND(A2326=[2]an!$G$38,F2326=[2]an!$E$42),[2]an!$G$42,
IF(AND(A2326=[2]an!$H$38,F2326=[2]an!$E$40),[2]an!$H$40,IF(AND(A2326=[2]an!$H$38,F2326=[2]an!$E$41),[2]an!$H$41,IF(AND(A2326=[2]an!$H$38,F2326=[2]an!$E$39,H2326&gt;=[2]an!$M$37),[2]an!$H$39,
IF(AND(A2326=[2]an!$H$38,F2326=[2]an!$E$39,H2326&lt;[2]an!$M$37,S2326="kahepoolne vajaduspõhine",U2326=""),[2]an!$M$40,
IF(AND(A2326=[2]an!$H$38,F2326=[2]an!$E$39,H2326&lt;[2]an!$M$37,S2326="kahepoolne vajaduspõhine",U2326&lt;&gt;""),[2]an!$H$39,
IF(AND(A2326=[2]an!$H$38,F2326=[2]an!$E$39,H2326&lt;[2]an!$M$37,S2326&lt;&gt;"kahepoolne vajaduspõhine"),[2]an!$H$39,
IF(AND(A2326=[2]an!$H$38,F2326=[2]an!$E$42),[2]an!$H$42,
IF(AND(A2326=[2]an!$I$38,F2326=[2]an!$E$40),[2]an!$I$40,IF(AND(A2326=[2]an!$I$38,F2326=[2]an!$E$41),[2]an!$I$41,IF(AND(A2326=[2]an!$I$38,F2326=[2]an!$E$39,H2326&gt;=[2]an!$M$37),[2]an!$I$39,
IF(AND(A2326=[2]an!$I$38,F2326=[2]an!$E$39,H2326&lt;[2]an!$M$37,S2326="kahepoolne vajaduspõhine",U2326=""),[2]an!$M$40,
IF(AND(A2326=[2]an!$I$38,F2326=[2]an!$E$39,H2326&lt;[2]an!$M$37,S2326="kahepoolne vajaduspõhine",U2326&lt;&gt;""),[2]an!$I$39,
IF(AND(A2326=[2]an!$I$38,F2326=[2]an!$E$39,H2326&lt;[2]an!$M$37,S2326&lt;&gt;"kahepoolne vajaduspõhine"),[2]an!$I$39,
IF(AND(A2326=[2]an!$I$38,F2326=[2]an!$E$42),[2]an!$I$42,
IF(AND(A2326=[2]an!$J$38,F2326=[2]an!$E$40),[2]an!$J$40,IF(AND(A2326=[2]an!$J$38,F2326=[2]an!$E$41),[2]an!$J$41,IF(AND(A2326=[2]an!$J$38,F2326=[2]an!$E$39,H2326&gt;=[2]an!$M$37),[2]an!$J$39,
IF(AND(A2326=[2]an!$J$38,F2326=[2]an!$E$39,H2326&lt;[2]an!$M$37,S2326="kahepoolne vajaduspõhine",U2326=""),[2]an!$M$40,
IF(AND(A2326=[2]an!$J$38,F2326=[2]an!$E$39,H2326&lt;[2]an!$M$37,S2326="kahepoolne vajaduspõhine",U2326&lt;&gt;""),[2]an!$J$39,
IF(AND(A2326=[2]an!$J$38,F2326=[2]an!$E$39,H2326&lt;[2]an!$M$37,S2326&lt;&gt;"kahepoolne vajaduspõhine"),[2]an!$J$39,
IF(AND(A2326=[2]an!$J$38,F2326=[2]an!$E$42),[2]an!$J$42,""))))))))))))))))))))))))))))</f>
        <v/>
      </c>
      <c r="Y2326" s="17" t="str">
        <f>IFERROR(IF(F2326="Tugigrupp",0,
IF(AND(F2326="Peretoe teenus",H2326&gt;=[2]an!$M$37,RANK(D2326,$D2326:$D2326)+COUNTIFS($D$2:D2326,D2326,$F$2:F2326,F2326)-1&gt;1),"",
IF(AND(F2326="Peretoe teenus",H2326&gt;=[2]an!$M$37,RANK(D2326,$D2326:$D2326)+COUNTIFS($D$2:D2326,D2326,$F$2:F2326,F2326)-1=1,MONTH(H2326)=MONTH(K2326)=TRUE,YEAR(H2326)=YEAR(K2326)=TRUE),((EOMONTH(H2326,0)-H2326+1)*X2326)/DAY(EOMONTH(H2326,0)),
IF(AND(F2326="Peretoe teenus",H2326&gt;=[2]an!$M$37,RANK(D2326,$D2326:$D2326)+COUNTIFS($D$2:D2326,D2326,$F$2:F2326,F2326)-1=1),X2326,
IF(AND(F2326="Peretoe teenus",H2326&lt;[2]an!$M$37,S2326&lt;&gt;"kahepoolne vajaduspõhine",RANK(D2326,$D2326:$D2326)+COUNTIFS($D$2:D2326,D2326,$F$2:F2326,F2326)-1=1),X2326,
IF(AND(F2326="Peretoe teenus",H2326&lt;[2]an!$M$37,S2326&lt;&gt;"kahepoolne vajaduspõhine",RANK(D2326,$D2326:$D2326)+COUNTIFS($D$2:D2326,D2326,$F$2:F2326,F2326)-1&gt;1),"",
IF(AND(F2326="Peretoe teenus",H2326&lt;[2]an!$M$37,S2326="kahepoolne vajaduspõhine",U2326="",RANK(D2326,$D2326:$D2326)+COUNTIFS($D$2:D2326,D2326,$F$2:F2326,F2326)-1=1),X2326,
IF(AND(F2326="Peretoe teenus",H2326&lt;[2]an!$M$37,S2326="kahepoolne vajaduspõhine",U2326="",RANK(D2326,$D2326:$D2326)+COUNTIFS($D$2:D2326,D2326,$F$2:F2326,F2326)-1&gt;1),"",
IF(AND(F2326="Peretoe teenus",H2326&lt;[2]an!$M$37,S2326="kahepoolne vajaduspõhine",U2326&lt;[2]an!$M$37,RANK(D2326,$D2326:$D2326)+COUNTIFS($D$2:D2326,D2326,$F$2:F2326,F2326)-1=1),X2326,
IF(AND(F2326="Peretoe teenus",H2326&lt;[2]an!$M$37,S2326="kahepoolne vajaduspõhine",U2326&lt;[2]an!$M$37,RANK(D2326,$D2326:$D2326)+COUNTIFS($D$2:D2326,D2326,$F$2:F2326,F2326)-1&gt;1),"",
IF(AND(F2326="Peretoe teenus",H2326&lt;[2]an!$M$37,S2326="kahepoolne vajaduspõhine",U2326&gt;=[2]an!$M$37,U2326&lt;=[2]an!$M$38,RANK(D2326,$D2326:$D2326)+COUNTIFS($D$2:D2326,D2326,$F$2:F2326,F2326)-1=1),
((EOMONTH(U2326,0)-U2326+1)*X2326)/DAY(EOMONTH(U2326,0))+(DAY(U2326)-1)*100/DAY(EOMONTH(U2326,0)),
IF(AND(F2326="Peretoe teenus",H2326&lt;[2]an!$M$37,S2326="kahepoolne vajaduspõhine",U2326&gt;=[2]an!$M$37,U2326&lt;=[2]an!$M$38,RANK(D2326,$D2326:$D2326)+COUNTIFS($D$2:D2326,D2326,$F$2:F2326,F2326)-1&gt;1),"",
IF(AND(F2326="Peretoe teenus",H2326&lt;[2]an!$M$37,S2326="kahepoolne vajaduspõhine",U2326&gt;[2]an!$M$38,RANK(D2326,$D2326:$D2326)+COUNTIFS($D$2:D2326,D2326,$F$2:F2326,F2326)-1=1),X2326,
IF(AND(F2326="Peretoe teenus",H2326&lt;[2]an!$M$37,S2326="kahepoolne vajaduspõhine",U2326&gt;[2]an!$M$38,RANK(D2326,$D2326:$D2326)+COUNTIFS($D$2:D2326,D2326,$F$2:F2326,F2326)-1&gt;1),"",X2326*W2326)))))))))))))),"")</f>
        <v/>
      </c>
      <c r="Z2326" s="18" t="str">
        <f t="shared" si="109"/>
        <v/>
      </c>
      <c r="AA2326" s="19" t="str">
        <f>IFERROR(VLOOKUP(E2326,[2]an!$A$3:$B$81,2,FALSE),"")</f>
        <v/>
      </c>
      <c r="AB2326" s="19" t="str">
        <f>IFERROR(VLOOKUP(AA2326,[2]an!$C$2:$D$16,2,FALSE),"")</f>
        <v/>
      </c>
      <c r="AC2326" s="20"/>
      <c r="AD2326" s="21" t="str">
        <f>IF(A2326=[2]an!$F$36,VLOOKUP([2]an!$F$36,[2]an!$F$36:$H$36,3,FALSE),IF(A2326=[2]an!$F$35,VLOOKUP([2]an!$F$35,[2]an!$F$35:$H$35,3,FALSE),IF(A2326=[2]an!$F$33,VLOOKUP([2]an!$F$33,[2]an!$F$33:$H$33,3,FALSE),IF(A2326=[2]an!$F$31,VLOOKUP([2]an!$F$31,[2]an!$F$31:$H$31,3,FALSE),""))))</f>
        <v/>
      </c>
    </row>
    <row r="2327" spans="6:30" x14ac:dyDescent="0.2">
      <c r="F2327" s="10"/>
      <c r="G2327" s="8" t="str">
        <f t="shared" si="110"/>
        <v/>
      </c>
      <c r="H2327" s="13"/>
      <c r="K2327" s="13"/>
      <c r="L2327" s="10"/>
      <c r="M2327" s="10"/>
      <c r="S2327" s="8" t="str">
        <f>IFERROR(VLOOKUP(D2327,[1]peretoe_teenus!$A$2:$L$2000,5,FALSE),"")</f>
        <v/>
      </c>
      <c r="U2327" s="13"/>
      <c r="V2327" s="15" t="str" cm="1">
        <f t="array" ref="V2327">IFERROR(IF(AND(F2327="Tugigrupp",RANK(K2327,$K2327:$K2327)+COUNTIFS($K$2:K2327,K2327,$L$2:L2327,L2327,$M$2:M2327,M2327,$I$2:I2327,I2327,$G$2:G2327,G2327,$F$2:F2327,F2327)-1=1),SUMPRODUCT(($F$2:$F$4154=F2327)*($G$2:$G$4154=G2327)*($K$2:$K$4154=K2327)*($I$2:$I$4154=I2327)*($L$2:$L$4154=L2327)*($M$2:$M$4154=M2327)),""),"")</f>
        <v/>
      </c>
      <c r="W2327" s="15" t="str">
        <f t="shared" si="108"/>
        <v/>
      </c>
      <c r="X2327" s="16" t="str">
        <f>IF(AND(A2327=[2]an!$G$38,F2327=[2]an!$E$40),[2]an!$G$40,IF(AND(A2327=[2]an!$G$38,F2327=[2]an!$E$41),[2]an!$G$41,IF(AND(A2327=[2]an!$G$38,F2327=[2]an!$E$39,H2327&gt;=[2]an!$M$37),[2]an!$G$39,
IF(AND(A2327=[2]an!$G$38,F2327=[2]an!$E$39,H2327&lt;[2]an!$M$37,S2327="kahepoolne vajaduspõhine",U2327=""),[2]an!$M$40,
IF(AND(A2327=[2]an!$G$38,F2327=[2]an!$E$39,H2327&lt;[2]an!$M$37,S2327="kahepoolne vajaduspõhine",U2327&lt;&gt;""),[2]an!$G$39,
IF(AND(A2327=[2]an!$G$38,F2327=[2]an!$E$39,H2327&lt;[2]an!$M$37,S2327&lt;&gt;"kahepoolne vajaduspõhine"),[2]an!$G$39,
IF(AND(A2327=[2]an!$G$38,F2327=[2]an!$E$42),[2]an!$G$42,
IF(AND(A2327=[2]an!$H$38,F2327=[2]an!$E$40),[2]an!$H$40,IF(AND(A2327=[2]an!$H$38,F2327=[2]an!$E$41),[2]an!$H$41,IF(AND(A2327=[2]an!$H$38,F2327=[2]an!$E$39,H2327&gt;=[2]an!$M$37),[2]an!$H$39,
IF(AND(A2327=[2]an!$H$38,F2327=[2]an!$E$39,H2327&lt;[2]an!$M$37,S2327="kahepoolne vajaduspõhine",U2327=""),[2]an!$M$40,
IF(AND(A2327=[2]an!$H$38,F2327=[2]an!$E$39,H2327&lt;[2]an!$M$37,S2327="kahepoolne vajaduspõhine",U2327&lt;&gt;""),[2]an!$H$39,
IF(AND(A2327=[2]an!$H$38,F2327=[2]an!$E$39,H2327&lt;[2]an!$M$37,S2327&lt;&gt;"kahepoolne vajaduspõhine"),[2]an!$H$39,
IF(AND(A2327=[2]an!$H$38,F2327=[2]an!$E$42),[2]an!$H$42,
IF(AND(A2327=[2]an!$I$38,F2327=[2]an!$E$40),[2]an!$I$40,IF(AND(A2327=[2]an!$I$38,F2327=[2]an!$E$41),[2]an!$I$41,IF(AND(A2327=[2]an!$I$38,F2327=[2]an!$E$39,H2327&gt;=[2]an!$M$37),[2]an!$I$39,
IF(AND(A2327=[2]an!$I$38,F2327=[2]an!$E$39,H2327&lt;[2]an!$M$37,S2327="kahepoolne vajaduspõhine",U2327=""),[2]an!$M$40,
IF(AND(A2327=[2]an!$I$38,F2327=[2]an!$E$39,H2327&lt;[2]an!$M$37,S2327="kahepoolne vajaduspõhine",U2327&lt;&gt;""),[2]an!$I$39,
IF(AND(A2327=[2]an!$I$38,F2327=[2]an!$E$39,H2327&lt;[2]an!$M$37,S2327&lt;&gt;"kahepoolne vajaduspõhine"),[2]an!$I$39,
IF(AND(A2327=[2]an!$I$38,F2327=[2]an!$E$42),[2]an!$I$42,
IF(AND(A2327=[2]an!$J$38,F2327=[2]an!$E$40),[2]an!$J$40,IF(AND(A2327=[2]an!$J$38,F2327=[2]an!$E$41),[2]an!$J$41,IF(AND(A2327=[2]an!$J$38,F2327=[2]an!$E$39,H2327&gt;=[2]an!$M$37),[2]an!$J$39,
IF(AND(A2327=[2]an!$J$38,F2327=[2]an!$E$39,H2327&lt;[2]an!$M$37,S2327="kahepoolne vajaduspõhine",U2327=""),[2]an!$M$40,
IF(AND(A2327=[2]an!$J$38,F2327=[2]an!$E$39,H2327&lt;[2]an!$M$37,S2327="kahepoolne vajaduspõhine",U2327&lt;&gt;""),[2]an!$J$39,
IF(AND(A2327=[2]an!$J$38,F2327=[2]an!$E$39,H2327&lt;[2]an!$M$37,S2327&lt;&gt;"kahepoolne vajaduspõhine"),[2]an!$J$39,
IF(AND(A2327=[2]an!$J$38,F2327=[2]an!$E$42),[2]an!$J$42,""))))))))))))))))))))))))))))</f>
        <v/>
      </c>
      <c r="Y2327" s="17" t="str">
        <f>IFERROR(IF(F2327="Tugigrupp",0,
IF(AND(F2327="Peretoe teenus",H2327&gt;=[2]an!$M$37,RANK(D2327,$D2327:$D2327)+COUNTIFS($D$2:D2327,D2327,$F$2:F2327,F2327)-1&gt;1),"",
IF(AND(F2327="Peretoe teenus",H2327&gt;=[2]an!$M$37,RANK(D2327,$D2327:$D2327)+COUNTIFS($D$2:D2327,D2327,$F$2:F2327,F2327)-1=1,MONTH(H2327)=MONTH(K2327)=TRUE,YEAR(H2327)=YEAR(K2327)=TRUE),((EOMONTH(H2327,0)-H2327+1)*X2327)/DAY(EOMONTH(H2327,0)),
IF(AND(F2327="Peretoe teenus",H2327&gt;=[2]an!$M$37,RANK(D2327,$D2327:$D2327)+COUNTIFS($D$2:D2327,D2327,$F$2:F2327,F2327)-1=1),X2327,
IF(AND(F2327="Peretoe teenus",H2327&lt;[2]an!$M$37,S2327&lt;&gt;"kahepoolne vajaduspõhine",RANK(D2327,$D2327:$D2327)+COUNTIFS($D$2:D2327,D2327,$F$2:F2327,F2327)-1=1),X2327,
IF(AND(F2327="Peretoe teenus",H2327&lt;[2]an!$M$37,S2327&lt;&gt;"kahepoolne vajaduspõhine",RANK(D2327,$D2327:$D2327)+COUNTIFS($D$2:D2327,D2327,$F$2:F2327,F2327)-1&gt;1),"",
IF(AND(F2327="Peretoe teenus",H2327&lt;[2]an!$M$37,S2327="kahepoolne vajaduspõhine",U2327="",RANK(D2327,$D2327:$D2327)+COUNTIFS($D$2:D2327,D2327,$F$2:F2327,F2327)-1=1),X2327,
IF(AND(F2327="Peretoe teenus",H2327&lt;[2]an!$M$37,S2327="kahepoolne vajaduspõhine",U2327="",RANK(D2327,$D2327:$D2327)+COUNTIFS($D$2:D2327,D2327,$F$2:F2327,F2327)-1&gt;1),"",
IF(AND(F2327="Peretoe teenus",H2327&lt;[2]an!$M$37,S2327="kahepoolne vajaduspõhine",U2327&lt;[2]an!$M$37,RANK(D2327,$D2327:$D2327)+COUNTIFS($D$2:D2327,D2327,$F$2:F2327,F2327)-1=1),X2327,
IF(AND(F2327="Peretoe teenus",H2327&lt;[2]an!$M$37,S2327="kahepoolne vajaduspõhine",U2327&lt;[2]an!$M$37,RANK(D2327,$D2327:$D2327)+COUNTIFS($D$2:D2327,D2327,$F$2:F2327,F2327)-1&gt;1),"",
IF(AND(F2327="Peretoe teenus",H2327&lt;[2]an!$M$37,S2327="kahepoolne vajaduspõhine",U2327&gt;=[2]an!$M$37,U2327&lt;=[2]an!$M$38,RANK(D2327,$D2327:$D2327)+COUNTIFS($D$2:D2327,D2327,$F$2:F2327,F2327)-1=1),
((EOMONTH(U2327,0)-U2327+1)*X2327)/DAY(EOMONTH(U2327,0))+(DAY(U2327)-1)*100/DAY(EOMONTH(U2327,0)),
IF(AND(F2327="Peretoe teenus",H2327&lt;[2]an!$M$37,S2327="kahepoolne vajaduspõhine",U2327&gt;=[2]an!$M$37,U2327&lt;=[2]an!$M$38,RANK(D2327,$D2327:$D2327)+COUNTIFS($D$2:D2327,D2327,$F$2:F2327,F2327)-1&gt;1),"",
IF(AND(F2327="Peretoe teenus",H2327&lt;[2]an!$M$37,S2327="kahepoolne vajaduspõhine",U2327&gt;[2]an!$M$38,RANK(D2327,$D2327:$D2327)+COUNTIFS($D$2:D2327,D2327,$F$2:F2327,F2327)-1=1),X2327,
IF(AND(F2327="Peretoe teenus",H2327&lt;[2]an!$M$37,S2327="kahepoolne vajaduspõhine",U2327&gt;[2]an!$M$38,RANK(D2327,$D2327:$D2327)+COUNTIFS($D$2:D2327,D2327,$F$2:F2327,F2327)-1&gt;1),"",X2327*W2327)))))))))))))),"")</f>
        <v/>
      </c>
      <c r="Z2327" s="18" t="str">
        <f t="shared" si="109"/>
        <v/>
      </c>
      <c r="AA2327" s="19" t="str">
        <f>IFERROR(VLOOKUP(E2327,[2]an!$A$3:$B$81,2,FALSE),"")</f>
        <v/>
      </c>
      <c r="AB2327" s="19" t="str">
        <f>IFERROR(VLOOKUP(AA2327,[2]an!$C$2:$D$16,2,FALSE),"")</f>
        <v/>
      </c>
      <c r="AC2327" s="20"/>
      <c r="AD2327" s="21" t="str">
        <f>IF(A2327=[2]an!$F$36,VLOOKUP([2]an!$F$36,[2]an!$F$36:$H$36,3,FALSE),IF(A2327=[2]an!$F$35,VLOOKUP([2]an!$F$35,[2]an!$F$35:$H$35,3,FALSE),IF(A2327=[2]an!$F$33,VLOOKUP([2]an!$F$33,[2]an!$F$33:$H$33,3,FALSE),IF(A2327=[2]an!$F$31,VLOOKUP([2]an!$F$31,[2]an!$F$31:$H$31,3,FALSE),""))))</f>
        <v/>
      </c>
    </row>
    <row r="2328" spans="6:30" x14ac:dyDescent="0.2">
      <c r="F2328" s="10"/>
      <c r="G2328" s="8" t="str">
        <f t="shared" si="110"/>
        <v/>
      </c>
      <c r="H2328" s="13"/>
      <c r="K2328" s="13"/>
      <c r="L2328" s="10"/>
      <c r="M2328" s="10"/>
      <c r="S2328" s="8" t="str">
        <f>IFERROR(VLOOKUP(D2328,[1]peretoe_teenus!$A$2:$L$2000,5,FALSE),"")</f>
        <v/>
      </c>
      <c r="U2328" s="13"/>
      <c r="V2328" s="15" t="str" cm="1">
        <f t="array" ref="V2328">IFERROR(IF(AND(F2328="Tugigrupp",RANK(K2328,$K2328:$K2328)+COUNTIFS($K$2:K2328,K2328,$L$2:L2328,L2328,$M$2:M2328,M2328,$I$2:I2328,I2328,$G$2:G2328,G2328,$F$2:F2328,F2328)-1=1),SUMPRODUCT(($F$2:$F$4154=F2328)*($G$2:$G$4154=G2328)*($K$2:$K$4154=K2328)*($I$2:$I$4154=I2328)*($L$2:$L$4154=L2328)*($M$2:$M$4154=M2328)),""),"")</f>
        <v/>
      </c>
      <c r="W2328" s="15" t="str">
        <f t="shared" si="108"/>
        <v/>
      </c>
      <c r="X2328" s="16" t="str">
        <f>IF(AND(A2328=[2]an!$G$38,F2328=[2]an!$E$40),[2]an!$G$40,IF(AND(A2328=[2]an!$G$38,F2328=[2]an!$E$41),[2]an!$G$41,IF(AND(A2328=[2]an!$G$38,F2328=[2]an!$E$39,H2328&gt;=[2]an!$M$37),[2]an!$G$39,
IF(AND(A2328=[2]an!$G$38,F2328=[2]an!$E$39,H2328&lt;[2]an!$M$37,S2328="kahepoolne vajaduspõhine",U2328=""),[2]an!$M$40,
IF(AND(A2328=[2]an!$G$38,F2328=[2]an!$E$39,H2328&lt;[2]an!$M$37,S2328="kahepoolne vajaduspõhine",U2328&lt;&gt;""),[2]an!$G$39,
IF(AND(A2328=[2]an!$G$38,F2328=[2]an!$E$39,H2328&lt;[2]an!$M$37,S2328&lt;&gt;"kahepoolne vajaduspõhine"),[2]an!$G$39,
IF(AND(A2328=[2]an!$G$38,F2328=[2]an!$E$42),[2]an!$G$42,
IF(AND(A2328=[2]an!$H$38,F2328=[2]an!$E$40),[2]an!$H$40,IF(AND(A2328=[2]an!$H$38,F2328=[2]an!$E$41),[2]an!$H$41,IF(AND(A2328=[2]an!$H$38,F2328=[2]an!$E$39,H2328&gt;=[2]an!$M$37),[2]an!$H$39,
IF(AND(A2328=[2]an!$H$38,F2328=[2]an!$E$39,H2328&lt;[2]an!$M$37,S2328="kahepoolne vajaduspõhine",U2328=""),[2]an!$M$40,
IF(AND(A2328=[2]an!$H$38,F2328=[2]an!$E$39,H2328&lt;[2]an!$M$37,S2328="kahepoolne vajaduspõhine",U2328&lt;&gt;""),[2]an!$H$39,
IF(AND(A2328=[2]an!$H$38,F2328=[2]an!$E$39,H2328&lt;[2]an!$M$37,S2328&lt;&gt;"kahepoolne vajaduspõhine"),[2]an!$H$39,
IF(AND(A2328=[2]an!$H$38,F2328=[2]an!$E$42),[2]an!$H$42,
IF(AND(A2328=[2]an!$I$38,F2328=[2]an!$E$40),[2]an!$I$40,IF(AND(A2328=[2]an!$I$38,F2328=[2]an!$E$41),[2]an!$I$41,IF(AND(A2328=[2]an!$I$38,F2328=[2]an!$E$39,H2328&gt;=[2]an!$M$37),[2]an!$I$39,
IF(AND(A2328=[2]an!$I$38,F2328=[2]an!$E$39,H2328&lt;[2]an!$M$37,S2328="kahepoolne vajaduspõhine",U2328=""),[2]an!$M$40,
IF(AND(A2328=[2]an!$I$38,F2328=[2]an!$E$39,H2328&lt;[2]an!$M$37,S2328="kahepoolne vajaduspõhine",U2328&lt;&gt;""),[2]an!$I$39,
IF(AND(A2328=[2]an!$I$38,F2328=[2]an!$E$39,H2328&lt;[2]an!$M$37,S2328&lt;&gt;"kahepoolne vajaduspõhine"),[2]an!$I$39,
IF(AND(A2328=[2]an!$I$38,F2328=[2]an!$E$42),[2]an!$I$42,
IF(AND(A2328=[2]an!$J$38,F2328=[2]an!$E$40),[2]an!$J$40,IF(AND(A2328=[2]an!$J$38,F2328=[2]an!$E$41),[2]an!$J$41,IF(AND(A2328=[2]an!$J$38,F2328=[2]an!$E$39,H2328&gt;=[2]an!$M$37),[2]an!$J$39,
IF(AND(A2328=[2]an!$J$38,F2328=[2]an!$E$39,H2328&lt;[2]an!$M$37,S2328="kahepoolne vajaduspõhine",U2328=""),[2]an!$M$40,
IF(AND(A2328=[2]an!$J$38,F2328=[2]an!$E$39,H2328&lt;[2]an!$M$37,S2328="kahepoolne vajaduspõhine",U2328&lt;&gt;""),[2]an!$J$39,
IF(AND(A2328=[2]an!$J$38,F2328=[2]an!$E$39,H2328&lt;[2]an!$M$37,S2328&lt;&gt;"kahepoolne vajaduspõhine"),[2]an!$J$39,
IF(AND(A2328=[2]an!$J$38,F2328=[2]an!$E$42),[2]an!$J$42,""))))))))))))))))))))))))))))</f>
        <v/>
      </c>
      <c r="Y2328" s="17" t="str">
        <f>IFERROR(IF(F2328="Tugigrupp",0,
IF(AND(F2328="Peretoe teenus",H2328&gt;=[2]an!$M$37,RANK(D2328,$D2328:$D2328)+COUNTIFS($D$2:D2328,D2328,$F$2:F2328,F2328)-1&gt;1),"",
IF(AND(F2328="Peretoe teenus",H2328&gt;=[2]an!$M$37,RANK(D2328,$D2328:$D2328)+COUNTIFS($D$2:D2328,D2328,$F$2:F2328,F2328)-1=1,MONTH(H2328)=MONTH(K2328)=TRUE,YEAR(H2328)=YEAR(K2328)=TRUE),((EOMONTH(H2328,0)-H2328+1)*X2328)/DAY(EOMONTH(H2328,0)),
IF(AND(F2328="Peretoe teenus",H2328&gt;=[2]an!$M$37,RANK(D2328,$D2328:$D2328)+COUNTIFS($D$2:D2328,D2328,$F$2:F2328,F2328)-1=1),X2328,
IF(AND(F2328="Peretoe teenus",H2328&lt;[2]an!$M$37,S2328&lt;&gt;"kahepoolne vajaduspõhine",RANK(D2328,$D2328:$D2328)+COUNTIFS($D$2:D2328,D2328,$F$2:F2328,F2328)-1=1),X2328,
IF(AND(F2328="Peretoe teenus",H2328&lt;[2]an!$M$37,S2328&lt;&gt;"kahepoolne vajaduspõhine",RANK(D2328,$D2328:$D2328)+COUNTIFS($D$2:D2328,D2328,$F$2:F2328,F2328)-1&gt;1),"",
IF(AND(F2328="Peretoe teenus",H2328&lt;[2]an!$M$37,S2328="kahepoolne vajaduspõhine",U2328="",RANK(D2328,$D2328:$D2328)+COUNTIFS($D$2:D2328,D2328,$F$2:F2328,F2328)-1=1),X2328,
IF(AND(F2328="Peretoe teenus",H2328&lt;[2]an!$M$37,S2328="kahepoolne vajaduspõhine",U2328="",RANK(D2328,$D2328:$D2328)+COUNTIFS($D$2:D2328,D2328,$F$2:F2328,F2328)-1&gt;1),"",
IF(AND(F2328="Peretoe teenus",H2328&lt;[2]an!$M$37,S2328="kahepoolne vajaduspõhine",U2328&lt;[2]an!$M$37,RANK(D2328,$D2328:$D2328)+COUNTIFS($D$2:D2328,D2328,$F$2:F2328,F2328)-1=1),X2328,
IF(AND(F2328="Peretoe teenus",H2328&lt;[2]an!$M$37,S2328="kahepoolne vajaduspõhine",U2328&lt;[2]an!$M$37,RANK(D2328,$D2328:$D2328)+COUNTIFS($D$2:D2328,D2328,$F$2:F2328,F2328)-1&gt;1),"",
IF(AND(F2328="Peretoe teenus",H2328&lt;[2]an!$M$37,S2328="kahepoolne vajaduspõhine",U2328&gt;=[2]an!$M$37,U2328&lt;=[2]an!$M$38,RANK(D2328,$D2328:$D2328)+COUNTIFS($D$2:D2328,D2328,$F$2:F2328,F2328)-1=1),
((EOMONTH(U2328,0)-U2328+1)*X2328)/DAY(EOMONTH(U2328,0))+(DAY(U2328)-1)*100/DAY(EOMONTH(U2328,0)),
IF(AND(F2328="Peretoe teenus",H2328&lt;[2]an!$M$37,S2328="kahepoolne vajaduspõhine",U2328&gt;=[2]an!$M$37,U2328&lt;=[2]an!$M$38,RANK(D2328,$D2328:$D2328)+COUNTIFS($D$2:D2328,D2328,$F$2:F2328,F2328)-1&gt;1),"",
IF(AND(F2328="Peretoe teenus",H2328&lt;[2]an!$M$37,S2328="kahepoolne vajaduspõhine",U2328&gt;[2]an!$M$38,RANK(D2328,$D2328:$D2328)+COUNTIFS($D$2:D2328,D2328,$F$2:F2328,F2328)-1=1),X2328,
IF(AND(F2328="Peretoe teenus",H2328&lt;[2]an!$M$37,S2328="kahepoolne vajaduspõhine",U2328&gt;[2]an!$M$38,RANK(D2328,$D2328:$D2328)+COUNTIFS($D$2:D2328,D2328,$F$2:F2328,F2328)-1&gt;1),"",X2328*W2328)))))))))))))),"")</f>
        <v/>
      </c>
      <c r="Z2328" s="18" t="str">
        <f t="shared" si="109"/>
        <v/>
      </c>
      <c r="AA2328" s="19" t="str">
        <f>IFERROR(VLOOKUP(E2328,[2]an!$A$3:$B$81,2,FALSE),"")</f>
        <v/>
      </c>
      <c r="AB2328" s="19" t="str">
        <f>IFERROR(VLOOKUP(AA2328,[2]an!$C$2:$D$16,2,FALSE),"")</f>
        <v/>
      </c>
      <c r="AC2328" s="20"/>
      <c r="AD2328" s="21" t="str">
        <f>IF(A2328=[2]an!$F$36,VLOOKUP([2]an!$F$36,[2]an!$F$36:$H$36,3,FALSE),IF(A2328=[2]an!$F$35,VLOOKUP([2]an!$F$35,[2]an!$F$35:$H$35,3,FALSE),IF(A2328=[2]an!$F$33,VLOOKUP([2]an!$F$33,[2]an!$F$33:$H$33,3,FALSE),IF(A2328=[2]an!$F$31,VLOOKUP([2]an!$F$31,[2]an!$F$31:$H$31,3,FALSE),""))))</f>
        <v/>
      </c>
    </row>
    <row r="2329" spans="6:30" x14ac:dyDescent="0.2">
      <c r="F2329" s="10"/>
      <c r="G2329" s="8" t="str">
        <f t="shared" si="110"/>
        <v/>
      </c>
      <c r="H2329" s="13"/>
      <c r="K2329" s="13"/>
      <c r="L2329" s="10"/>
      <c r="M2329" s="10"/>
      <c r="S2329" s="8" t="str">
        <f>IFERROR(VLOOKUP(D2329,[1]peretoe_teenus!$A$2:$L$2000,5,FALSE),"")</f>
        <v/>
      </c>
      <c r="U2329" s="13"/>
      <c r="V2329" s="15" t="str" cm="1">
        <f t="array" ref="V2329">IFERROR(IF(AND(F2329="Tugigrupp",RANK(K2329,$K2329:$K2329)+COUNTIFS($K$2:K2329,K2329,$L$2:L2329,L2329,$M$2:M2329,M2329,$I$2:I2329,I2329,$G$2:G2329,G2329,$F$2:F2329,F2329)-1=1),SUMPRODUCT(($F$2:$F$4154=F2329)*($G$2:$G$4154=G2329)*($K$2:$K$4154=K2329)*($I$2:$I$4154=I2329)*($L$2:$L$4154=L2329)*($M$2:$M$4154=M2329)),""),"")</f>
        <v/>
      </c>
      <c r="W2329" s="15" t="str">
        <f t="shared" si="108"/>
        <v/>
      </c>
      <c r="X2329" s="16" t="str">
        <f>IF(AND(A2329=[2]an!$G$38,F2329=[2]an!$E$40),[2]an!$G$40,IF(AND(A2329=[2]an!$G$38,F2329=[2]an!$E$41),[2]an!$G$41,IF(AND(A2329=[2]an!$G$38,F2329=[2]an!$E$39,H2329&gt;=[2]an!$M$37),[2]an!$G$39,
IF(AND(A2329=[2]an!$G$38,F2329=[2]an!$E$39,H2329&lt;[2]an!$M$37,S2329="kahepoolne vajaduspõhine",U2329=""),[2]an!$M$40,
IF(AND(A2329=[2]an!$G$38,F2329=[2]an!$E$39,H2329&lt;[2]an!$M$37,S2329="kahepoolne vajaduspõhine",U2329&lt;&gt;""),[2]an!$G$39,
IF(AND(A2329=[2]an!$G$38,F2329=[2]an!$E$39,H2329&lt;[2]an!$M$37,S2329&lt;&gt;"kahepoolne vajaduspõhine"),[2]an!$G$39,
IF(AND(A2329=[2]an!$G$38,F2329=[2]an!$E$42),[2]an!$G$42,
IF(AND(A2329=[2]an!$H$38,F2329=[2]an!$E$40),[2]an!$H$40,IF(AND(A2329=[2]an!$H$38,F2329=[2]an!$E$41),[2]an!$H$41,IF(AND(A2329=[2]an!$H$38,F2329=[2]an!$E$39,H2329&gt;=[2]an!$M$37),[2]an!$H$39,
IF(AND(A2329=[2]an!$H$38,F2329=[2]an!$E$39,H2329&lt;[2]an!$M$37,S2329="kahepoolne vajaduspõhine",U2329=""),[2]an!$M$40,
IF(AND(A2329=[2]an!$H$38,F2329=[2]an!$E$39,H2329&lt;[2]an!$M$37,S2329="kahepoolne vajaduspõhine",U2329&lt;&gt;""),[2]an!$H$39,
IF(AND(A2329=[2]an!$H$38,F2329=[2]an!$E$39,H2329&lt;[2]an!$M$37,S2329&lt;&gt;"kahepoolne vajaduspõhine"),[2]an!$H$39,
IF(AND(A2329=[2]an!$H$38,F2329=[2]an!$E$42),[2]an!$H$42,
IF(AND(A2329=[2]an!$I$38,F2329=[2]an!$E$40),[2]an!$I$40,IF(AND(A2329=[2]an!$I$38,F2329=[2]an!$E$41),[2]an!$I$41,IF(AND(A2329=[2]an!$I$38,F2329=[2]an!$E$39,H2329&gt;=[2]an!$M$37),[2]an!$I$39,
IF(AND(A2329=[2]an!$I$38,F2329=[2]an!$E$39,H2329&lt;[2]an!$M$37,S2329="kahepoolne vajaduspõhine",U2329=""),[2]an!$M$40,
IF(AND(A2329=[2]an!$I$38,F2329=[2]an!$E$39,H2329&lt;[2]an!$M$37,S2329="kahepoolne vajaduspõhine",U2329&lt;&gt;""),[2]an!$I$39,
IF(AND(A2329=[2]an!$I$38,F2329=[2]an!$E$39,H2329&lt;[2]an!$M$37,S2329&lt;&gt;"kahepoolne vajaduspõhine"),[2]an!$I$39,
IF(AND(A2329=[2]an!$I$38,F2329=[2]an!$E$42),[2]an!$I$42,
IF(AND(A2329=[2]an!$J$38,F2329=[2]an!$E$40),[2]an!$J$40,IF(AND(A2329=[2]an!$J$38,F2329=[2]an!$E$41),[2]an!$J$41,IF(AND(A2329=[2]an!$J$38,F2329=[2]an!$E$39,H2329&gt;=[2]an!$M$37),[2]an!$J$39,
IF(AND(A2329=[2]an!$J$38,F2329=[2]an!$E$39,H2329&lt;[2]an!$M$37,S2329="kahepoolne vajaduspõhine",U2329=""),[2]an!$M$40,
IF(AND(A2329=[2]an!$J$38,F2329=[2]an!$E$39,H2329&lt;[2]an!$M$37,S2329="kahepoolne vajaduspõhine",U2329&lt;&gt;""),[2]an!$J$39,
IF(AND(A2329=[2]an!$J$38,F2329=[2]an!$E$39,H2329&lt;[2]an!$M$37,S2329&lt;&gt;"kahepoolne vajaduspõhine"),[2]an!$J$39,
IF(AND(A2329=[2]an!$J$38,F2329=[2]an!$E$42),[2]an!$J$42,""))))))))))))))))))))))))))))</f>
        <v/>
      </c>
      <c r="Y2329" s="17" t="str">
        <f>IFERROR(IF(F2329="Tugigrupp",0,
IF(AND(F2329="Peretoe teenus",H2329&gt;=[2]an!$M$37,RANK(D2329,$D2329:$D2329)+COUNTIFS($D$2:D2329,D2329,$F$2:F2329,F2329)-1&gt;1),"",
IF(AND(F2329="Peretoe teenus",H2329&gt;=[2]an!$M$37,RANK(D2329,$D2329:$D2329)+COUNTIFS($D$2:D2329,D2329,$F$2:F2329,F2329)-1=1,MONTH(H2329)=MONTH(K2329)=TRUE,YEAR(H2329)=YEAR(K2329)=TRUE),((EOMONTH(H2329,0)-H2329+1)*X2329)/DAY(EOMONTH(H2329,0)),
IF(AND(F2329="Peretoe teenus",H2329&gt;=[2]an!$M$37,RANK(D2329,$D2329:$D2329)+COUNTIFS($D$2:D2329,D2329,$F$2:F2329,F2329)-1=1),X2329,
IF(AND(F2329="Peretoe teenus",H2329&lt;[2]an!$M$37,S2329&lt;&gt;"kahepoolne vajaduspõhine",RANK(D2329,$D2329:$D2329)+COUNTIFS($D$2:D2329,D2329,$F$2:F2329,F2329)-1=1),X2329,
IF(AND(F2329="Peretoe teenus",H2329&lt;[2]an!$M$37,S2329&lt;&gt;"kahepoolne vajaduspõhine",RANK(D2329,$D2329:$D2329)+COUNTIFS($D$2:D2329,D2329,$F$2:F2329,F2329)-1&gt;1),"",
IF(AND(F2329="Peretoe teenus",H2329&lt;[2]an!$M$37,S2329="kahepoolne vajaduspõhine",U2329="",RANK(D2329,$D2329:$D2329)+COUNTIFS($D$2:D2329,D2329,$F$2:F2329,F2329)-1=1),X2329,
IF(AND(F2329="Peretoe teenus",H2329&lt;[2]an!$M$37,S2329="kahepoolne vajaduspõhine",U2329="",RANK(D2329,$D2329:$D2329)+COUNTIFS($D$2:D2329,D2329,$F$2:F2329,F2329)-1&gt;1),"",
IF(AND(F2329="Peretoe teenus",H2329&lt;[2]an!$M$37,S2329="kahepoolne vajaduspõhine",U2329&lt;[2]an!$M$37,RANK(D2329,$D2329:$D2329)+COUNTIFS($D$2:D2329,D2329,$F$2:F2329,F2329)-1=1),X2329,
IF(AND(F2329="Peretoe teenus",H2329&lt;[2]an!$M$37,S2329="kahepoolne vajaduspõhine",U2329&lt;[2]an!$M$37,RANK(D2329,$D2329:$D2329)+COUNTIFS($D$2:D2329,D2329,$F$2:F2329,F2329)-1&gt;1),"",
IF(AND(F2329="Peretoe teenus",H2329&lt;[2]an!$M$37,S2329="kahepoolne vajaduspõhine",U2329&gt;=[2]an!$M$37,U2329&lt;=[2]an!$M$38,RANK(D2329,$D2329:$D2329)+COUNTIFS($D$2:D2329,D2329,$F$2:F2329,F2329)-1=1),
((EOMONTH(U2329,0)-U2329+1)*X2329)/DAY(EOMONTH(U2329,0))+(DAY(U2329)-1)*100/DAY(EOMONTH(U2329,0)),
IF(AND(F2329="Peretoe teenus",H2329&lt;[2]an!$M$37,S2329="kahepoolne vajaduspõhine",U2329&gt;=[2]an!$M$37,U2329&lt;=[2]an!$M$38,RANK(D2329,$D2329:$D2329)+COUNTIFS($D$2:D2329,D2329,$F$2:F2329,F2329)-1&gt;1),"",
IF(AND(F2329="Peretoe teenus",H2329&lt;[2]an!$M$37,S2329="kahepoolne vajaduspõhine",U2329&gt;[2]an!$M$38,RANK(D2329,$D2329:$D2329)+COUNTIFS($D$2:D2329,D2329,$F$2:F2329,F2329)-1=1),X2329,
IF(AND(F2329="Peretoe teenus",H2329&lt;[2]an!$M$37,S2329="kahepoolne vajaduspõhine",U2329&gt;[2]an!$M$38,RANK(D2329,$D2329:$D2329)+COUNTIFS($D$2:D2329,D2329,$F$2:F2329,F2329)-1&gt;1),"",X2329*W2329)))))))))))))),"")</f>
        <v/>
      </c>
      <c r="Z2329" s="18" t="str">
        <f t="shared" si="109"/>
        <v/>
      </c>
      <c r="AA2329" s="19" t="str">
        <f>IFERROR(VLOOKUP(E2329,[2]an!$A$3:$B$81,2,FALSE),"")</f>
        <v/>
      </c>
      <c r="AB2329" s="19" t="str">
        <f>IFERROR(VLOOKUP(AA2329,[2]an!$C$2:$D$16,2,FALSE),"")</f>
        <v/>
      </c>
      <c r="AC2329" s="20"/>
      <c r="AD2329" s="21" t="str">
        <f>IF(A2329=[2]an!$F$36,VLOOKUP([2]an!$F$36,[2]an!$F$36:$H$36,3,FALSE),IF(A2329=[2]an!$F$35,VLOOKUP([2]an!$F$35,[2]an!$F$35:$H$35,3,FALSE),IF(A2329=[2]an!$F$33,VLOOKUP([2]an!$F$33,[2]an!$F$33:$H$33,3,FALSE),IF(A2329=[2]an!$F$31,VLOOKUP([2]an!$F$31,[2]an!$F$31:$H$31,3,FALSE),""))))</f>
        <v/>
      </c>
    </row>
    <row r="2330" spans="6:30" x14ac:dyDescent="0.2">
      <c r="F2330" s="10"/>
      <c r="G2330" s="8" t="str">
        <f t="shared" si="110"/>
        <v/>
      </c>
      <c r="H2330" s="13"/>
      <c r="K2330" s="13"/>
      <c r="L2330" s="10"/>
      <c r="M2330" s="10"/>
      <c r="S2330" s="8" t="str">
        <f>IFERROR(VLOOKUP(D2330,[1]peretoe_teenus!$A$2:$L$2000,5,FALSE),"")</f>
        <v/>
      </c>
      <c r="U2330" s="13"/>
      <c r="V2330" s="15" t="str" cm="1">
        <f t="array" ref="V2330">IFERROR(IF(AND(F2330="Tugigrupp",RANK(K2330,$K2330:$K2330)+COUNTIFS($K$2:K2330,K2330,$L$2:L2330,L2330,$M$2:M2330,M2330,$I$2:I2330,I2330,$G$2:G2330,G2330,$F$2:F2330,F2330)-1=1),SUMPRODUCT(($F$2:$F$4154=F2330)*($G$2:$G$4154=G2330)*($K$2:$K$4154=K2330)*($I$2:$I$4154=I2330)*($L$2:$L$4154=L2330)*($M$2:$M$4154=M2330)),""),"")</f>
        <v/>
      </c>
      <c r="W2330" s="15" t="str">
        <f t="shared" si="108"/>
        <v/>
      </c>
      <c r="X2330" s="16" t="str">
        <f>IF(AND(A2330=[2]an!$G$38,F2330=[2]an!$E$40),[2]an!$G$40,IF(AND(A2330=[2]an!$G$38,F2330=[2]an!$E$41),[2]an!$G$41,IF(AND(A2330=[2]an!$G$38,F2330=[2]an!$E$39,H2330&gt;=[2]an!$M$37),[2]an!$G$39,
IF(AND(A2330=[2]an!$G$38,F2330=[2]an!$E$39,H2330&lt;[2]an!$M$37,S2330="kahepoolne vajaduspõhine",U2330=""),[2]an!$M$40,
IF(AND(A2330=[2]an!$G$38,F2330=[2]an!$E$39,H2330&lt;[2]an!$M$37,S2330="kahepoolne vajaduspõhine",U2330&lt;&gt;""),[2]an!$G$39,
IF(AND(A2330=[2]an!$G$38,F2330=[2]an!$E$39,H2330&lt;[2]an!$M$37,S2330&lt;&gt;"kahepoolne vajaduspõhine"),[2]an!$G$39,
IF(AND(A2330=[2]an!$G$38,F2330=[2]an!$E$42),[2]an!$G$42,
IF(AND(A2330=[2]an!$H$38,F2330=[2]an!$E$40),[2]an!$H$40,IF(AND(A2330=[2]an!$H$38,F2330=[2]an!$E$41),[2]an!$H$41,IF(AND(A2330=[2]an!$H$38,F2330=[2]an!$E$39,H2330&gt;=[2]an!$M$37),[2]an!$H$39,
IF(AND(A2330=[2]an!$H$38,F2330=[2]an!$E$39,H2330&lt;[2]an!$M$37,S2330="kahepoolne vajaduspõhine",U2330=""),[2]an!$M$40,
IF(AND(A2330=[2]an!$H$38,F2330=[2]an!$E$39,H2330&lt;[2]an!$M$37,S2330="kahepoolne vajaduspõhine",U2330&lt;&gt;""),[2]an!$H$39,
IF(AND(A2330=[2]an!$H$38,F2330=[2]an!$E$39,H2330&lt;[2]an!$M$37,S2330&lt;&gt;"kahepoolne vajaduspõhine"),[2]an!$H$39,
IF(AND(A2330=[2]an!$H$38,F2330=[2]an!$E$42),[2]an!$H$42,
IF(AND(A2330=[2]an!$I$38,F2330=[2]an!$E$40),[2]an!$I$40,IF(AND(A2330=[2]an!$I$38,F2330=[2]an!$E$41),[2]an!$I$41,IF(AND(A2330=[2]an!$I$38,F2330=[2]an!$E$39,H2330&gt;=[2]an!$M$37),[2]an!$I$39,
IF(AND(A2330=[2]an!$I$38,F2330=[2]an!$E$39,H2330&lt;[2]an!$M$37,S2330="kahepoolne vajaduspõhine",U2330=""),[2]an!$M$40,
IF(AND(A2330=[2]an!$I$38,F2330=[2]an!$E$39,H2330&lt;[2]an!$M$37,S2330="kahepoolne vajaduspõhine",U2330&lt;&gt;""),[2]an!$I$39,
IF(AND(A2330=[2]an!$I$38,F2330=[2]an!$E$39,H2330&lt;[2]an!$M$37,S2330&lt;&gt;"kahepoolne vajaduspõhine"),[2]an!$I$39,
IF(AND(A2330=[2]an!$I$38,F2330=[2]an!$E$42),[2]an!$I$42,
IF(AND(A2330=[2]an!$J$38,F2330=[2]an!$E$40),[2]an!$J$40,IF(AND(A2330=[2]an!$J$38,F2330=[2]an!$E$41),[2]an!$J$41,IF(AND(A2330=[2]an!$J$38,F2330=[2]an!$E$39,H2330&gt;=[2]an!$M$37),[2]an!$J$39,
IF(AND(A2330=[2]an!$J$38,F2330=[2]an!$E$39,H2330&lt;[2]an!$M$37,S2330="kahepoolne vajaduspõhine",U2330=""),[2]an!$M$40,
IF(AND(A2330=[2]an!$J$38,F2330=[2]an!$E$39,H2330&lt;[2]an!$M$37,S2330="kahepoolne vajaduspõhine",U2330&lt;&gt;""),[2]an!$J$39,
IF(AND(A2330=[2]an!$J$38,F2330=[2]an!$E$39,H2330&lt;[2]an!$M$37,S2330&lt;&gt;"kahepoolne vajaduspõhine"),[2]an!$J$39,
IF(AND(A2330=[2]an!$J$38,F2330=[2]an!$E$42),[2]an!$J$42,""))))))))))))))))))))))))))))</f>
        <v/>
      </c>
      <c r="Y2330" s="17" t="str">
        <f>IFERROR(IF(F2330="Tugigrupp",0,
IF(AND(F2330="Peretoe teenus",H2330&gt;=[2]an!$M$37,RANK(D2330,$D2330:$D2330)+COUNTIFS($D$2:D2330,D2330,$F$2:F2330,F2330)-1&gt;1),"",
IF(AND(F2330="Peretoe teenus",H2330&gt;=[2]an!$M$37,RANK(D2330,$D2330:$D2330)+COUNTIFS($D$2:D2330,D2330,$F$2:F2330,F2330)-1=1,MONTH(H2330)=MONTH(K2330)=TRUE,YEAR(H2330)=YEAR(K2330)=TRUE),((EOMONTH(H2330,0)-H2330+1)*X2330)/DAY(EOMONTH(H2330,0)),
IF(AND(F2330="Peretoe teenus",H2330&gt;=[2]an!$M$37,RANK(D2330,$D2330:$D2330)+COUNTIFS($D$2:D2330,D2330,$F$2:F2330,F2330)-1=1),X2330,
IF(AND(F2330="Peretoe teenus",H2330&lt;[2]an!$M$37,S2330&lt;&gt;"kahepoolne vajaduspõhine",RANK(D2330,$D2330:$D2330)+COUNTIFS($D$2:D2330,D2330,$F$2:F2330,F2330)-1=1),X2330,
IF(AND(F2330="Peretoe teenus",H2330&lt;[2]an!$M$37,S2330&lt;&gt;"kahepoolne vajaduspõhine",RANK(D2330,$D2330:$D2330)+COUNTIFS($D$2:D2330,D2330,$F$2:F2330,F2330)-1&gt;1),"",
IF(AND(F2330="Peretoe teenus",H2330&lt;[2]an!$M$37,S2330="kahepoolne vajaduspõhine",U2330="",RANK(D2330,$D2330:$D2330)+COUNTIFS($D$2:D2330,D2330,$F$2:F2330,F2330)-1=1),X2330,
IF(AND(F2330="Peretoe teenus",H2330&lt;[2]an!$M$37,S2330="kahepoolne vajaduspõhine",U2330="",RANK(D2330,$D2330:$D2330)+COUNTIFS($D$2:D2330,D2330,$F$2:F2330,F2330)-1&gt;1),"",
IF(AND(F2330="Peretoe teenus",H2330&lt;[2]an!$M$37,S2330="kahepoolne vajaduspõhine",U2330&lt;[2]an!$M$37,RANK(D2330,$D2330:$D2330)+COUNTIFS($D$2:D2330,D2330,$F$2:F2330,F2330)-1=1),X2330,
IF(AND(F2330="Peretoe teenus",H2330&lt;[2]an!$M$37,S2330="kahepoolne vajaduspõhine",U2330&lt;[2]an!$M$37,RANK(D2330,$D2330:$D2330)+COUNTIFS($D$2:D2330,D2330,$F$2:F2330,F2330)-1&gt;1),"",
IF(AND(F2330="Peretoe teenus",H2330&lt;[2]an!$M$37,S2330="kahepoolne vajaduspõhine",U2330&gt;=[2]an!$M$37,U2330&lt;=[2]an!$M$38,RANK(D2330,$D2330:$D2330)+COUNTIFS($D$2:D2330,D2330,$F$2:F2330,F2330)-1=1),
((EOMONTH(U2330,0)-U2330+1)*X2330)/DAY(EOMONTH(U2330,0))+(DAY(U2330)-1)*100/DAY(EOMONTH(U2330,0)),
IF(AND(F2330="Peretoe teenus",H2330&lt;[2]an!$M$37,S2330="kahepoolne vajaduspõhine",U2330&gt;=[2]an!$M$37,U2330&lt;=[2]an!$M$38,RANK(D2330,$D2330:$D2330)+COUNTIFS($D$2:D2330,D2330,$F$2:F2330,F2330)-1&gt;1),"",
IF(AND(F2330="Peretoe teenus",H2330&lt;[2]an!$M$37,S2330="kahepoolne vajaduspõhine",U2330&gt;[2]an!$M$38,RANK(D2330,$D2330:$D2330)+COUNTIFS($D$2:D2330,D2330,$F$2:F2330,F2330)-1=1),X2330,
IF(AND(F2330="Peretoe teenus",H2330&lt;[2]an!$M$37,S2330="kahepoolne vajaduspõhine",U2330&gt;[2]an!$M$38,RANK(D2330,$D2330:$D2330)+COUNTIFS($D$2:D2330,D2330,$F$2:F2330,F2330)-1&gt;1),"",X2330*W2330)))))))))))))),"")</f>
        <v/>
      </c>
      <c r="Z2330" s="18" t="str">
        <f t="shared" si="109"/>
        <v/>
      </c>
      <c r="AA2330" s="19" t="str">
        <f>IFERROR(VLOOKUP(E2330,[2]an!$A$3:$B$81,2,FALSE),"")</f>
        <v/>
      </c>
      <c r="AB2330" s="19" t="str">
        <f>IFERROR(VLOOKUP(AA2330,[2]an!$C$2:$D$16,2,FALSE),"")</f>
        <v/>
      </c>
      <c r="AC2330" s="20"/>
      <c r="AD2330" s="21" t="str">
        <f>IF(A2330=[2]an!$F$36,VLOOKUP([2]an!$F$36,[2]an!$F$36:$H$36,3,FALSE),IF(A2330=[2]an!$F$35,VLOOKUP([2]an!$F$35,[2]an!$F$35:$H$35,3,FALSE),IF(A2330=[2]an!$F$33,VLOOKUP([2]an!$F$33,[2]an!$F$33:$H$33,3,FALSE),IF(A2330=[2]an!$F$31,VLOOKUP([2]an!$F$31,[2]an!$F$31:$H$31,3,FALSE),""))))</f>
        <v/>
      </c>
    </row>
    <row r="2331" spans="6:30" x14ac:dyDescent="0.2">
      <c r="F2331" s="10"/>
      <c r="G2331" s="8" t="str">
        <f t="shared" si="110"/>
        <v/>
      </c>
      <c r="H2331" s="13"/>
      <c r="K2331" s="13"/>
      <c r="L2331" s="10"/>
      <c r="M2331" s="10"/>
      <c r="S2331" s="8" t="str">
        <f>IFERROR(VLOOKUP(D2331,[1]peretoe_teenus!$A$2:$L$2000,5,FALSE),"")</f>
        <v/>
      </c>
      <c r="U2331" s="13"/>
      <c r="V2331" s="15" t="str" cm="1">
        <f t="array" ref="V2331">IFERROR(IF(AND(F2331="Tugigrupp",RANK(K2331,$K2331:$K2331)+COUNTIFS($K$2:K2331,K2331,$L$2:L2331,L2331,$M$2:M2331,M2331,$I$2:I2331,I2331,$G$2:G2331,G2331,$F$2:F2331,F2331)-1=1),SUMPRODUCT(($F$2:$F$4154=F2331)*($G$2:$G$4154=G2331)*($K$2:$K$4154=K2331)*($I$2:$I$4154=I2331)*($L$2:$L$4154=L2331)*($M$2:$M$4154=M2331)),""),"")</f>
        <v/>
      </c>
      <c r="W2331" s="15" t="str">
        <f t="shared" si="108"/>
        <v/>
      </c>
      <c r="X2331" s="16" t="str">
        <f>IF(AND(A2331=[2]an!$G$38,F2331=[2]an!$E$40),[2]an!$G$40,IF(AND(A2331=[2]an!$G$38,F2331=[2]an!$E$41),[2]an!$G$41,IF(AND(A2331=[2]an!$G$38,F2331=[2]an!$E$39,H2331&gt;=[2]an!$M$37),[2]an!$G$39,
IF(AND(A2331=[2]an!$G$38,F2331=[2]an!$E$39,H2331&lt;[2]an!$M$37,S2331="kahepoolne vajaduspõhine",U2331=""),[2]an!$M$40,
IF(AND(A2331=[2]an!$G$38,F2331=[2]an!$E$39,H2331&lt;[2]an!$M$37,S2331="kahepoolne vajaduspõhine",U2331&lt;&gt;""),[2]an!$G$39,
IF(AND(A2331=[2]an!$G$38,F2331=[2]an!$E$39,H2331&lt;[2]an!$M$37,S2331&lt;&gt;"kahepoolne vajaduspõhine"),[2]an!$G$39,
IF(AND(A2331=[2]an!$G$38,F2331=[2]an!$E$42),[2]an!$G$42,
IF(AND(A2331=[2]an!$H$38,F2331=[2]an!$E$40),[2]an!$H$40,IF(AND(A2331=[2]an!$H$38,F2331=[2]an!$E$41),[2]an!$H$41,IF(AND(A2331=[2]an!$H$38,F2331=[2]an!$E$39,H2331&gt;=[2]an!$M$37),[2]an!$H$39,
IF(AND(A2331=[2]an!$H$38,F2331=[2]an!$E$39,H2331&lt;[2]an!$M$37,S2331="kahepoolne vajaduspõhine",U2331=""),[2]an!$M$40,
IF(AND(A2331=[2]an!$H$38,F2331=[2]an!$E$39,H2331&lt;[2]an!$M$37,S2331="kahepoolne vajaduspõhine",U2331&lt;&gt;""),[2]an!$H$39,
IF(AND(A2331=[2]an!$H$38,F2331=[2]an!$E$39,H2331&lt;[2]an!$M$37,S2331&lt;&gt;"kahepoolne vajaduspõhine"),[2]an!$H$39,
IF(AND(A2331=[2]an!$H$38,F2331=[2]an!$E$42),[2]an!$H$42,
IF(AND(A2331=[2]an!$I$38,F2331=[2]an!$E$40),[2]an!$I$40,IF(AND(A2331=[2]an!$I$38,F2331=[2]an!$E$41),[2]an!$I$41,IF(AND(A2331=[2]an!$I$38,F2331=[2]an!$E$39,H2331&gt;=[2]an!$M$37),[2]an!$I$39,
IF(AND(A2331=[2]an!$I$38,F2331=[2]an!$E$39,H2331&lt;[2]an!$M$37,S2331="kahepoolne vajaduspõhine",U2331=""),[2]an!$M$40,
IF(AND(A2331=[2]an!$I$38,F2331=[2]an!$E$39,H2331&lt;[2]an!$M$37,S2331="kahepoolne vajaduspõhine",U2331&lt;&gt;""),[2]an!$I$39,
IF(AND(A2331=[2]an!$I$38,F2331=[2]an!$E$39,H2331&lt;[2]an!$M$37,S2331&lt;&gt;"kahepoolne vajaduspõhine"),[2]an!$I$39,
IF(AND(A2331=[2]an!$I$38,F2331=[2]an!$E$42),[2]an!$I$42,
IF(AND(A2331=[2]an!$J$38,F2331=[2]an!$E$40),[2]an!$J$40,IF(AND(A2331=[2]an!$J$38,F2331=[2]an!$E$41),[2]an!$J$41,IF(AND(A2331=[2]an!$J$38,F2331=[2]an!$E$39,H2331&gt;=[2]an!$M$37),[2]an!$J$39,
IF(AND(A2331=[2]an!$J$38,F2331=[2]an!$E$39,H2331&lt;[2]an!$M$37,S2331="kahepoolne vajaduspõhine",U2331=""),[2]an!$M$40,
IF(AND(A2331=[2]an!$J$38,F2331=[2]an!$E$39,H2331&lt;[2]an!$M$37,S2331="kahepoolne vajaduspõhine",U2331&lt;&gt;""),[2]an!$J$39,
IF(AND(A2331=[2]an!$J$38,F2331=[2]an!$E$39,H2331&lt;[2]an!$M$37,S2331&lt;&gt;"kahepoolne vajaduspõhine"),[2]an!$J$39,
IF(AND(A2331=[2]an!$J$38,F2331=[2]an!$E$42),[2]an!$J$42,""))))))))))))))))))))))))))))</f>
        <v/>
      </c>
      <c r="Y2331" s="17" t="str">
        <f>IFERROR(IF(F2331="Tugigrupp",0,
IF(AND(F2331="Peretoe teenus",H2331&gt;=[2]an!$M$37,RANK(D2331,$D2331:$D2331)+COUNTIFS($D$2:D2331,D2331,$F$2:F2331,F2331)-1&gt;1),"",
IF(AND(F2331="Peretoe teenus",H2331&gt;=[2]an!$M$37,RANK(D2331,$D2331:$D2331)+COUNTIFS($D$2:D2331,D2331,$F$2:F2331,F2331)-1=1,MONTH(H2331)=MONTH(K2331)=TRUE,YEAR(H2331)=YEAR(K2331)=TRUE),((EOMONTH(H2331,0)-H2331+1)*X2331)/DAY(EOMONTH(H2331,0)),
IF(AND(F2331="Peretoe teenus",H2331&gt;=[2]an!$M$37,RANK(D2331,$D2331:$D2331)+COUNTIFS($D$2:D2331,D2331,$F$2:F2331,F2331)-1=1),X2331,
IF(AND(F2331="Peretoe teenus",H2331&lt;[2]an!$M$37,S2331&lt;&gt;"kahepoolne vajaduspõhine",RANK(D2331,$D2331:$D2331)+COUNTIFS($D$2:D2331,D2331,$F$2:F2331,F2331)-1=1),X2331,
IF(AND(F2331="Peretoe teenus",H2331&lt;[2]an!$M$37,S2331&lt;&gt;"kahepoolne vajaduspõhine",RANK(D2331,$D2331:$D2331)+COUNTIFS($D$2:D2331,D2331,$F$2:F2331,F2331)-1&gt;1),"",
IF(AND(F2331="Peretoe teenus",H2331&lt;[2]an!$M$37,S2331="kahepoolne vajaduspõhine",U2331="",RANK(D2331,$D2331:$D2331)+COUNTIFS($D$2:D2331,D2331,$F$2:F2331,F2331)-1=1),X2331,
IF(AND(F2331="Peretoe teenus",H2331&lt;[2]an!$M$37,S2331="kahepoolne vajaduspõhine",U2331="",RANK(D2331,$D2331:$D2331)+COUNTIFS($D$2:D2331,D2331,$F$2:F2331,F2331)-1&gt;1),"",
IF(AND(F2331="Peretoe teenus",H2331&lt;[2]an!$M$37,S2331="kahepoolne vajaduspõhine",U2331&lt;[2]an!$M$37,RANK(D2331,$D2331:$D2331)+COUNTIFS($D$2:D2331,D2331,$F$2:F2331,F2331)-1=1),X2331,
IF(AND(F2331="Peretoe teenus",H2331&lt;[2]an!$M$37,S2331="kahepoolne vajaduspõhine",U2331&lt;[2]an!$M$37,RANK(D2331,$D2331:$D2331)+COUNTIFS($D$2:D2331,D2331,$F$2:F2331,F2331)-1&gt;1),"",
IF(AND(F2331="Peretoe teenus",H2331&lt;[2]an!$M$37,S2331="kahepoolne vajaduspõhine",U2331&gt;=[2]an!$M$37,U2331&lt;=[2]an!$M$38,RANK(D2331,$D2331:$D2331)+COUNTIFS($D$2:D2331,D2331,$F$2:F2331,F2331)-1=1),
((EOMONTH(U2331,0)-U2331+1)*X2331)/DAY(EOMONTH(U2331,0))+(DAY(U2331)-1)*100/DAY(EOMONTH(U2331,0)),
IF(AND(F2331="Peretoe teenus",H2331&lt;[2]an!$M$37,S2331="kahepoolne vajaduspõhine",U2331&gt;=[2]an!$M$37,U2331&lt;=[2]an!$M$38,RANK(D2331,$D2331:$D2331)+COUNTIFS($D$2:D2331,D2331,$F$2:F2331,F2331)-1&gt;1),"",
IF(AND(F2331="Peretoe teenus",H2331&lt;[2]an!$M$37,S2331="kahepoolne vajaduspõhine",U2331&gt;[2]an!$M$38,RANK(D2331,$D2331:$D2331)+COUNTIFS($D$2:D2331,D2331,$F$2:F2331,F2331)-1=1),X2331,
IF(AND(F2331="Peretoe teenus",H2331&lt;[2]an!$M$37,S2331="kahepoolne vajaduspõhine",U2331&gt;[2]an!$M$38,RANK(D2331,$D2331:$D2331)+COUNTIFS($D$2:D2331,D2331,$F$2:F2331,F2331)-1&gt;1),"",X2331*W2331)))))))))))))),"")</f>
        <v/>
      </c>
      <c r="Z2331" s="18" t="str">
        <f t="shared" si="109"/>
        <v/>
      </c>
      <c r="AA2331" s="19" t="str">
        <f>IFERROR(VLOOKUP(E2331,[2]an!$A$3:$B$81,2,FALSE),"")</f>
        <v/>
      </c>
      <c r="AB2331" s="19" t="str">
        <f>IFERROR(VLOOKUP(AA2331,[2]an!$C$2:$D$16,2,FALSE),"")</f>
        <v/>
      </c>
      <c r="AC2331" s="20"/>
      <c r="AD2331" s="21" t="str">
        <f>IF(A2331=[2]an!$F$36,VLOOKUP([2]an!$F$36,[2]an!$F$36:$H$36,3,FALSE),IF(A2331=[2]an!$F$35,VLOOKUP([2]an!$F$35,[2]an!$F$35:$H$35,3,FALSE),IF(A2331=[2]an!$F$33,VLOOKUP([2]an!$F$33,[2]an!$F$33:$H$33,3,FALSE),IF(A2331=[2]an!$F$31,VLOOKUP([2]an!$F$31,[2]an!$F$31:$H$31,3,FALSE),""))))</f>
        <v/>
      </c>
    </row>
    <row r="2332" spans="6:30" x14ac:dyDescent="0.2">
      <c r="F2332" s="10"/>
      <c r="G2332" s="8" t="str">
        <f t="shared" si="110"/>
        <v/>
      </c>
      <c r="H2332" s="13"/>
      <c r="K2332" s="13"/>
      <c r="L2332" s="10"/>
      <c r="M2332" s="10"/>
      <c r="S2332" s="8" t="str">
        <f>IFERROR(VLOOKUP(D2332,[1]peretoe_teenus!$A$2:$L$2000,5,FALSE),"")</f>
        <v/>
      </c>
      <c r="U2332" s="13"/>
      <c r="V2332" s="15" t="str" cm="1">
        <f t="array" ref="V2332">IFERROR(IF(AND(F2332="Tugigrupp",RANK(K2332,$K2332:$K2332)+COUNTIFS($K$2:K2332,K2332,$L$2:L2332,L2332,$M$2:M2332,M2332,$I$2:I2332,I2332,$G$2:G2332,G2332,$F$2:F2332,F2332)-1=1),SUMPRODUCT(($F$2:$F$4154=F2332)*($G$2:$G$4154=G2332)*($K$2:$K$4154=K2332)*($I$2:$I$4154=I2332)*($L$2:$L$4154=L2332)*($M$2:$M$4154=M2332)),""),"")</f>
        <v/>
      </c>
      <c r="W2332" s="15" t="str">
        <f t="shared" si="108"/>
        <v/>
      </c>
      <c r="X2332" s="16" t="str">
        <f>IF(AND(A2332=[2]an!$G$38,F2332=[2]an!$E$40),[2]an!$G$40,IF(AND(A2332=[2]an!$G$38,F2332=[2]an!$E$41),[2]an!$G$41,IF(AND(A2332=[2]an!$G$38,F2332=[2]an!$E$39,H2332&gt;=[2]an!$M$37),[2]an!$G$39,
IF(AND(A2332=[2]an!$G$38,F2332=[2]an!$E$39,H2332&lt;[2]an!$M$37,S2332="kahepoolne vajaduspõhine",U2332=""),[2]an!$M$40,
IF(AND(A2332=[2]an!$G$38,F2332=[2]an!$E$39,H2332&lt;[2]an!$M$37,S2332="kahepoolne vajaduspõhine",U2332&lt;&gt;""),[2]an!$G$39,
IF(AND(A2332=[2]an!$G$38,F2332=[2]an!$E$39,H2332&lt;[2]an!$M$37,S2332&lt;&gt;"kahepoolne vajaduspõhine"),[2]an!$G$39,
IF(AND(A2332=[2]an!$G$38,F2332=[2]an!$E$42),[2]an!$G$42,
IF(AND(A2332=[2]an!$H$38,F2332=[2]an!$E$40),[2]an!$H$40,IF(AND(A2332=[2]an!$H$38,F2332=[2]an!$E$41),[2]an!$H$41,IF(AND(A2332=[2]an!$H$38,F2332=[2]an!$E$39,H2332&gt;=[2]an!$M$37),[2]an!$H$39,
IF(AND(A2332=[2]an!$H$38,F2332=[2]an!$E$39,H2332&lt;[2]an!$M$37,S2332="kahepoolne vajaduspõhine",U2332=""),[2]an!$M$40,
IF(AND(A2332=[2]an!$H$38,F2332=[2]an!$E$39,H2332&lt;[2]an!$M$37,S2332="kahepoolne vajaduspõhine",U2332&lt;&gt;""),[2]an!$H$39,
IF(AND(A2332=[2]an!$H$38,F2332=[2]an!$E$39,H2332&lt;[2]an!$M$37,S2332&lt;&gt;"kahepoolne vajaduspõhine"),[2]an!$H$39,
IF(AND(A2332=[2]an!$H$38,F2332=[2]an!$E$42),[2]an!$H$42,
IF(AND(A2332=[2]an!$I$38,F2332=[2]an!$E$40),[2]an!$I$40,IF(AND(A2332=[2]an!$I$38,F2332=[2]an!$E$41),[2]an!$I$41,IF(AND(A2332=[2]an!$I$38,F2332=[2]an!$E$39,H2332&gt;=[2]an!$M$37),[2]an!$I$39,
IF(AND(A2332=[2]an!$I$38,F2332=[2]an!$E$39,H2332&lt;[2]an!$M$37,S2332="kahepoolne vajaduspõhine",U2332=""),[2]an!$M$40,
IF(AND(A2332=[2]an!$I$38,F2332=[2]an!$E$39,H2332&lt;[2]an!$M$37,S2332="kahepoolne vajaduspõhine",U2332&lt;&gt;""),[2]an!$I$39,
IF(AND(A2332=[2]an!$I$38,F2332=[2]an!$E$39,H2332&lt;[2]an!$M$37,S2332&lt;&gt;"kahepoolne vajaduspõhine"),[2]an!$I$39,
IF(AND(A2332=[2]an!$I$38,F2332=[2]an!$E$42),[2]an!$I$42,
IF(AND(A2332=[2]an!$J$38,F2332=[2]an!$E$40),[2]an!$J$40,IF(AND(A2332=[2]an!$J$38,F2332=[2]an!$E$41),[2]an!$J$41,IF(AND(A2332=[2]an!$J$38,F2332=[2]an!$E$39,H2332&gt;=[2]an!$M$37),[2]an!$J$39,
IF(AND(A2332=[2]an!$J$38,F2332=[2]an!$E$39,H2332&lt;[2]an!$M$37,S2332="kahepoolne vajaduspõhine",U2332=""),[2]an!$M$40,
IF(AND(A2332=[2]an!$J$38,F2332=[2]an!$E$39,H2332&lt;[2]an!$M$37,S2332="kahepoolne vajaduspõhine",U2332&lt;&gt;""),[2]an!$J$39,
IF(AND(A2332=[2]an!$J$38,F2332=[2]an!$E$39,H2332&lt;[2]an!$M$37,S2332&lt;&gt;"kahepoolne vajaduspõhine"),[2]an!$J$39,
IF(AND(A2332=[2]an!$J$38,F2332=[2]an!$E$42),[2]an!$J$42,""))))))))))))))))))))))))))))</f>
        <v/>
      </c>
      <c r="Y2332" s="17" t="str">
        <f>IFERROR(IF(F2332="Tugigrupp",0,
IF(AND(F2332="Peretoe teenus",H2332&gt;=[2]an!$M$37,RANK(D2332,$D2332:$D2332)+COUNTIFS($D$2:D2332,D2332,$F$2:F2332,F2332)-1&gt;1),"",
IF(AND(F2332="Peretoe teenus",H2332&gt;=[2]an!$M$37,RANK(D2332,$D2332:$D2332)+COUNTIFS($D$2:D2332,D2332,$F$2:F2332,F2332)-1=1,MONTH(H2332)=MONTH(K2332)=TRUE,YEAR(H2332)=YEAR(K2332)=TRUE),((EOMONTH(H2332,0)-H2332+1)*X2332)/DAY(EOMONTH(H2332,0)),
IF(AND(F2332="Peretoe teenus",H2332&gt;=[2]an!$M$37,RANK(D2332,$D2332:$D2332)+COUNTIFS($D$2:D2332,D2332,$F$2:F2332,F2332)-1=1),X2332,
IF(AND(F2332="Peretoe teenus",H2332&lt;[2]an!$M$37,S2332&lt;&gt;"kahepoolne vajaduspõhine",RANK(D2332,$D2332:$D2332)+COUNTIFS($D$2:D2332,D2332,$F$2:F2332,F2332)-1=1),X2332,
IF(AND(F2332="Peretoe teenus",H2332&lt;[2]an!$M$37,S2332&lt;&gt;"kahepoolne vajaduspõhine",RANK(D2332,$D2332:$D2332)+COUNTIFS($D$2:D2332,D2332,$F$2:F2332,F2332)-1&gt;1),"",
IF(AND(F2332="Peretoe teenus",H2332&lt;[2]an!$M$37,S2332="kahepoolne vajaduspõhine",U2332="",RANK(D2332,$D2332:$D2332)+COUNTIFS($D$2:D2332,D2332,$F$2:F2332,F2332)-1=1),X2332,
IF(AND(F2332="Peretoe teenus",H2332&lt;[2]an!$M$37,S2332="kahepoolne vajaduspõhine",U2332="",RANK(D2332,$D2332:$D2332)+COUNTIFS($D$2:D2332,D2332,$F$2:F2332,F2332)-1&gt;1),"",
IF(AND(F2332="Peretoe teenus",H2332&lt;[2]an!$M$37,S2332="kahepoolne vajaduspõhine",U2332&lt;[2]an!$M$37,RANK(D2332,$D2332:$D2332)+COUNTIFS($D$2:D2332,D2332,$F$2:F2332,F2332)-1=1),X2332,
IF(AND(F2332="Peretoe teenus",H2332&lt;[2]an!$M$37,S2332="kahepoolne vajaduspõhine",U2332&lt;[2]an!$M$37,RANK(D2332,$D2332:$D2332)+COUNTIFS($D$2:D2332,D2332,$F$2:F2332,F2332)-1&gt;1),"",
IF(AND(F2332="Peretoe teenus",H2332&lt;[2]an!$M$37,S2332="kahepoolne vajaduspõhine",U2332&gt;=[2]an!$M$37,U2332&lt;=[2]an!$M$38,RANK(D2332,$D2332:$D2332)+COUNTIFS($D$2:D2332,D2332,$F$2:F2332,F2332)-1=1),
((EOMONTH(U2332,0)-U2332+1)*X2332)/DAY(EOMONTH(U2332,0))+(DAY(U2332)-1)*100/DAY(EOMONTH(U2332,0)),
IF(AND(F2332="Peretoe teenus",H2332&lt;[2]an!$M$37,S2332="kahepoolne vajaduspõhine",U2332&gt;=[2]an!$M$37,U2332&lt;=[2]an!$M$38,RANK(D2332,$D2332:$D2332)+COUNTIFS($D$2:D2332,D2332,$F$2:F2332,F2332)-1&gt;1),"",
IF(AND(F2332="Peretoe teenus",H2332&lt;[2]an!$M$37,S2332="kahepoolne vajaduspõhine",U2332&gt;[2]an!$M$38,RANK(D2332,$D2332:$D2332)+COUNTIFS($D$2:D2332,D2332,$F$2:F2332,F2332)-1=1),X2332,
IF(AND(F2332="Peretoe teenus",H2332&lt;[2]an!$M$37,S2332="kahepoolne vajaduspõhine",U2332&gt;[2]an!$M$38,RANK(D2332,$D2332:$D2332)+COUNTIFS($D$2:D2332,D2332,$F$2:F2332,F2332)-1&gt;1),"",X2332*W2332)))))))))))))),"")</f>
        <v/>
      </c>
      <c r="Z2332" s="18" t="str">
        <f t="shared" si="109"/>
        <v/>
      </c>
      <c r="AA2332" s="19" t="str">
        <f>IFERROR(VLOOKUP(E2332,[2]an!$A$3:$B$81,2,FALSE),"")</f>
        <v/>
      </c>
      <c r="AB2332" s="19" t="str">
        <f>IFERROR(VLOOKUP(AA2332,[2]an!$C$2:$D$16,2,FALSE),"")</f>
        <v/>
      </c>
      <c r="AC2332" s="20"/>
      <c r="AD2332" s="21" t="str">
        <f>IF(A2332=[2]an!$F$36,VLOOKUP([2]an!$F$36,[2]an!$F$36:$H$36,3,FALSE),IF(A2332=[2]an!$F$35,VLOOKUP([2]an!$F$35,[2]an!$F$35:$H$35,3,FALSE),IF(A2332=[2]an!$F$33,VLOOKUP([2]an!$F$33,[2]an!$F$33:$H$33,3,FALSE),IF(A2332=[2]an!$F$31,VLOOKUP([2]an!$F$31,[2]an!$F$31:$H$31,3,FALSE),""))))</f>
        <v/>
      </c>
    </row>
    <row r="2333" spans="6:30" x14ac:dyDescent="0.2">
      <c r="F2333" s="10"/>
      <c r="G2333" s="8" t="str">
        <f t="shared" si="110"/>
        <v/>
      </c>
      <c r="H2333" s="13"/>
      <c r="K2333" s="13"/>
      <c r="L2333" s="10"/>
      <c r="M2333" s="10"/>
      <c r="S2333" s="8" t="str">
        <f>IFERROR(VLOOKUP(D2333,[1]peretoe_teenus!$A$2:$L$2000,5,FALSE),"")</f>
        <v/>
      </c>
      <c r="U2333" s="13"/>
      <c r="V2333" s="15" t="str" cm="1">
        <f t="array" ref="V2333">IFERROR(IF(AND(F2333="Tugigrupp",RANK(K2333,$K2333:$K2333)+COUNTIFS($K$2:K2333,K2333,$L$2:L2333,L2333,$M$2:M2333,M2333,$I$2:I2333,I2333,$G$2:G2333,G2333,$F$2:F2333,F2333)-1=1),SUMPRODUCT(($F$2:$F$4154=F2333)*($G$2:$G$4154=G2333)*($K$2:$K$4154=K2333)*($I$2:$I$4154=I2333)*($L$2:$L$4154=L2333)*($M$2:$M$4154=M2333)),""),"")</f>
        <v/>
      </c>
      <c r="W2333" s="15" t="str">
        <f t="shared" si="108"/>
        <v/>
      </c>
      <c r="X2333" s="16" t="str">
        <f>IF(AND(A2333=[2]an!$G$38,F2333=[2]an!$E$40),[2]an!$G$40,IF(AND(A2333=[2]an!$G$38,F2333=[2]an!$E$41),[2]an!$G$41,IF(AND(A2333=[2]an!$G$38,F2333=[2]an!$E$39,H2333&gt;=[2]an!$M$37),[2]an!$G$39,
IF(AND(A2333=[2]an!$G$38,F2333=[2]an!$E$39,H2333&lt;[2]an!$M$37,S2333="kahepoolne vajaduspõhine",U2333=""),[2]an!$M$40,
IF(AND(A2333=[2]an!$G$38,F2333=[2]an!$E$39,H2333&lt;[2]an!$M$37,S2333="kahepoolne vajaduspõhine",U2333&lt;&gt;""),[2]an!$G$39,
IF(AND(A2333=[2]an!$G$38,F2333=[2]an!$E$39,H2333&lt;[2]an!$M$37,S2333&lt;&gt;"kahepoolne vajaduspõhine"),[2]an!$G$39,
IF(AND(A2333=[2]an!$G$38,F2333=[2]an!$E$42),[2]an!$G$42,
IF(AND(A2333=[2]an!$H$38,F2333=[2]an!$E$40),[2]an!$H$40,IF(AND(A2333=[2]an!$H$38,F2333=[2]an!$E$41),[2]an!$H$41,IF(AND(A2333=[2]an!$H$38,F2333=[2]an!$E$39,H2333&gt;=[2]an!$M$37),[2]an!$H$39,
IF(AND(A2333=[2]an!$H$38,F2333=[2]an!$E$39,H2333&lt;[2]an!$M$37,S2333="kahepoolne vajaduspõhine",U2333=""),[2]an!$M$40,
IF(AND(A2333=[2]an!$H$38,F2333=[2]an!$E$39,H2333&lt;[2]an!$M$37,S2333="kahepoolne vajaduspõhine",U2333&lt;&gt;""),[2]an!$H$39,
IF(AND(A2333=[2]an!$H$38,F2333=[2]an!$E$39,H2333&lt;[2]an!$M$37,S2333&lt;&gt;"kahepoolne vajaduspõhine"),[2]an!$H$39,
IF(AND(A2333=[2]an!$H$38,F2333=[2]an!$E$42),[2]an!$H$42,
IF(AND(A2333=[2]an!$I$38,F2333=[2]an!$E$40),[2]an!$I$40,IF(AND(A2333=[2]an!$I$38,F2333=[2]an!$E$41),[2]an!$I$41,IF(AND(A2333=[2]an!$I$38,F2333=[2]an!$E$39,H2333&gt;=[2]an!$M$37),[2]an!$I$39,
IF(AND(A2333=[2]an!$I$38,F2333=[2]an!$E$39,H2333&lt;[2]an!$M$37,S2333="kahepoolne vajaduspõhine",U2333=""),[2]an!$M$40,
IF(AND(A2333=[2]an!$I$38,F2333=[2]an!$E$39,H2333&lt;[2]an!$M$37,S2333="kahepoolne vajaduspõhine",U2333&lt;&gt;""),[2]an!$I$39,
IF(AND(A2333=[2]an!$I$38,F2333=[2]an!$E$39,H2333&lt;[2]an!$M$37,S2333&lt;&gt;"kahepoolne vajaduspõhine"),[2]an!$I$39,
IF(AND(A2333=[2]an!$I$38,F2333=[2]an!$E$42),[2]an!$I$42,
IF(AND(A2333=[2]an!$J$38,F2333=[2]an!$E$40),[2]an!$J$40,IF(AND(A2333=[2]an!$J$38,F2333=[2]an!$E$41),[2]an!$J$41,IF(AND(A2333=[2]an!$J$38,F2333=[2]an!$E$39,H2333&gt;=[2]an!$M$37),[2]an!$J$39,
IF(AND(A2333=[2]an!$J$38,F2333=[2]an!$E$39,H2333&lt;[2]an!$M$37,S2333="kahepoolne vajaduspõhine",U2333=""),[2]an!$M$40,
IF(AND(A2333=[2]an!$J$38,F2333=[2]an!$E$39,H2333&lt;[2]an!$M$37,S2333="kahepoolne vajaduspõhine",U2333&lt;&gt;""),[2]an!$J$39,
IF(AND(A2333=[2]an!$J$38,F2333=[2]an!$E$39,H2333&lt;[2]an!$M$37,S2333&lt;&gt;"kahepoolne vajaduspõhine"),[2]an!$J$39,
IF(AND(A2333=[2]an!$J$38,F2333=[2]an!$E$42),[2]an!$J$42,""))))))))))))))))))))))))))))</f>
        <v/>
      </c>
      <c r="Y2333" s="17" t="str">
        <f>IFERROR(IF(F2333="Tugigrupp",0,
IF(AND(F2333="Peretoe teenus",H2333&gt;=[2]an!$M$37,RANK(D2333,$D2333:$D2333)+COUNTIFS($D$2:D2333,D2333,$F$2:F2333,F2333)-1&gt;1),"",
IF(AND(F2333="Peretoe teenus",H2333&gt;=[2]an!$M$37,RANK(D2333,$D2333:$D2333)+COUNTIFS($D$2:D2333,D2333,$F$2:F2333,F2333)-1=1,MONTH(H2333)=MONTH(K2333)=TRUE,YEAR(H2333)=YEAR(K2333)=TRUE),((EOMONTH(H2333,0)-H2333+1)*X2333)/DAY(EOMONTH(H2333,0)),
IF(AND(F2333="Peretoe teenus",H2333&gt;=[2]an!$M$37,RANK(D2333,$D2333:$D2333)+COUNTIFS($D$2:D2333,D2333,$F$2:F2333,F2333)-1=1),X2333,
IF(AND(F2333="Peretoe teenus",H2333&lt;[2]an!$M$37,S2333&lt;&gt;"kahepoolne vajaduspõhine",RANK(D2333,$D2333:$D2333)+COUNTIFS($D$2:D2333,D2333,$F$2:F2333,F2333)-1=1),X2333,
IF(AND(F2333="Peretoe teenus",H2333&lt;[2]an!$M$37,S2333&lt;&gt;"kahepoolne vajaduspõhine",RANK(D2333,$D2333:$D2333)+COUNTIFS($D$2:D2333,D2333,$F$2:F2333,F2333)-1&gt;1),"",
IF(AND(F2333="Peretoe teenus",H2333&lt;[2]an!$M$37,S2333="kahepoolne vajaduspõhine",U2333="",RANK(D2333,$D2333:$D2333)+COUNTIFS($D$2:D2333,D2333,$F$2:F2333,F2333)-1=1),X2333,
IF(AND(F2333="Peretoe teenus",H2333&lt;[2]an!$M$37,S2333="kahepoolne vajaduspõhine",U2333="",RANK(D2333,$D2333:$D2333)+COUNTIFS($D$2:D2333,D2333,$F$2:F2333,F2333)-1&gt;1),"",
IF(AND(F2333="Peretoe teenus",H2333&lt;[2]an!$M$37,S2333="kahepoolne vajaduspõhine",U2333&lt;[2]an!$M$37,RANK(D2333,$D2333:$D2333)+COUNTIFS($D$2:D2333,D2333,$F$2:F2333,F2333)-1=1),X2333,
IF(AND(F2333="Peretoe teenus",H2333&lt;[2]an!$M$37,S2333="kahepoolne vajaduspõhine",U2333&lt;[2]an!$M$37,RANK(D2333,$D2333:$D2333)+COUNTIFS($D$2:D2333,D2333,$F$2:F2333,F2333)-1&gt;1),"",
IF(AND(F2333="Peretoe teenus",H2333&lt;[2]an!$M$37,S2333="kahepoolne vajaduspõhine",U2333&gt;=[2]an!$M$37,U2333&lt;=[2]an!$M$38,RANK(D2333,$D2333:$D2333)+COUNTIFS($D$2:D2333,D2333,$F$2:F2333,F2333)-1=1),
((EOMONTH(U2333,0)-U2333+1)*X2333)/DAY(EOMONTH(U2333,0))+(DAY(U2333)-1)*100/DAY(EOMONTH(U2333,0)),
IF(AND(F2333="Peretoe teenus",H2333&lt;[2]an!$M$37,S2333="kahepoolne vajaduspõhine",U2333&gt;=[2]an!$M$37,U2333&lt;=[2]an!$M$38,RANK(D2333,$D2333:$D2333)+COUNTIFS($D$2:D2333,D2333,$F$2:F2333,F2333)-1&gt;1),"",
IF(AND(F2333="Peretoe teenus",H2333&lt;[2]an!$M$37,S2333="kahepoolne vajaduspõhine",U2333&gt;[2]an!$M$38,RANK(D2333,$D2333:$D2333)+COUNTIFS($D$2:D2333,D2333,$F$2:F2333,F2333)-1=1),X2333,
IF(AND(F2333="Peretoe teenus",H2333&lt;[2]an!$M$37,S2333="kahepoolne vajaduspõhine",U2333&gt;[2]an!$M$38,RANK(D2333,$D2333:$D2333)+COUNTIFS($D$2:D2333,D2333,$F$2:F2333,F2333)-1&gt;1),"",X2333*W2333)))))))))))))),"")</f>
        <v/>
      </c>
      <c r="Z2333" s="18" t="str">
        <f t="shared" si="109"/>
        <v/>
      </c>
      <c r="AA2333" s="19" t="str">
        <f>IFERROR(VLOOKUP(E2333,[2]an!$A$3:$B$81,2,FALSE),"")</f>
        <v/>
      </c>
      <c r="AB2333" s="19" t="str">
        <f>IFERROR(VLOOKUP(AA2333,[2]an!$C$2:$D$16,2,FALSE),"")</f>
        <v/>
      </c>
      <c r="AC2333" s="20"/>
      <c r="AD2333" s="21" t="str">
        <f>IF(A2333=[2]an!$F$36,VLOOKUP([2]an!$F$36,[2]an!$F$36:$H$36,3,FALSE),IF(A2333=[2]an!$F$35,VLOOKUP([2]an!$F$35,[2]an!$F$35:$H$35,3,FALSE),IF(A2333=[2]an!$F$33,VLOOKUP([2]an!$F$33,[2]an!$F$33:$H$33,3,FALSE),IF(A2333=[2]an!$F$31,VLOOKUP([2]an!$F$31,[2]an!$F$31:$H$31,3,FALSE),""))))</f>
        <v/>
      </c>
    </row>
    <row r="2334" spans="6:30" x14ac:dyDescent="0.2">
      <c r="F2334" s="10"/>
      <c r="G2334" s="8" t="str">
        <f t="shared" si="110"/>
        <v/>
      </c>
      <c r="H2334" s="13"/>
      <c r="K2334" s="13"/>
      <c r="L2334" s="10"/>
      <c r="M2334" s="10"/>
      <c r="S2334" s="8" t="str">
        <f>IFERROR(VLOOKUP(D2334,[1]peretoe_teenus!$A$2:$L$2000,5,FALSE),"")</f>
        <v/>
      </c>
      <c r="U2334" s="13"/>
      <c r="V2334" s="15" t="str" cm="1">
        <f t="array" ref="V2334">IFERROR(IF(AND(F2334="Tugigrupp",RANK(K2334,$K2334:$K2334)+COUNTIFS($K$2:K2334,K2334,$L$2:L2334,L2334,$M$2:M2334,M2334,$I$2:I2334,I2334,$G$2:G2334,G2334,$F$2:F2334,F2334)-1=1),SUMPRODUCT(($F$2:$F$4154=F2334)*($G$2:$G$4154=G2334)*($K$2:$K$4154=K2334)*($I$2:$I$4154=I2334)*($L$2:$L$4154=L2334)*($M$2:$M$4154=M2334)),""),"")</f>
        <v/>
      </c>
      <c r="W2334" s="15" t="str">
        <f t="shared" si="108"/>
        <v/>
      </c>
      <c r="X2334" s="16" t="str">
        <f>IF(AND(A2334=[2]an!$G$38,F2334=[2]an!$E$40),[2]an!$G$40,IF(AND(A2334=[2]an!$G$38,F2334=[2]an!$E$41),[2]an!$G$41,IF(AND(A2334=[2]an!$G$38,F2334=[2]an!$E$39,H2334&gt;=[2]an!$M$37),[2]an!$G$39,
IF(AND(A2334=[2]an!$G$38,F2334=[2]an!$E$39,H2334&lt;[2]an!$M$37,S2334="kahepoolne vajaduspõhine",U2334=""),[2]an!$M$40,
IF(AND(A2334=[2]an!$G$38,F2334=[2]an!$E$39,H2334&lt;[2]an!$M$37,S2334="kahepoolne vajaduspõhine",U2334&lt;&gt;""),[2]an!$G$39,
IF(AND(A2334=[2]an!$G$38,F2334=[2]an!$E$39,H2334&lt;[2]an!$M$37,S2334&lt;&gt;"kahepoolne vajaduspõhine"),[2]an!$G$39,
IF(AND(A2334=[2]an!$G$38,F2334=[2]an!$E$42),[2]an!$G$42,
IF(AND(A2334=[2]an!$H$38,F2334=[2]an!$E$40),[2]an!$H$40,IF(AND(A2334=[2]an!$H$38,F2334=[2]an!$E$41),[2]an!$H$41,IF(AND(A2334=[2]an!$H$38,F2334=[2]an!$E$39,H2334&gt;=[2]an!$M$37),[2]an!$H$39,
IF(AND(A2334=[2]an!$H$38,F2334=[2]an!$E$39,H2334&lt;[2]an!$M$37,S2334="kahepoolne vajaduspõhine",U2334=""),[2]an!$M$40,
IF(AND(A2334=[2]an!$H$38,F2334=[2]an!$E$39,H2334&lt;[2]an!$M$37,S2334="kahepoolne vajaduspõhine",U2334&lt;&gt;""),[2]an!$H$39,
IF(AND(A2334=[2]an!$H$38,F2334=[2]an!$E$39,H2334&lt;[2]an!$M$37,S2334&lt;&gt;"kahepoolne vajaduspõhine"),[2]an!$H$39,
IF(AND(A2334=[2]an!$H$38,F2334=[2]an!$E$42),[2]an!$H$42,
IF(AND(A2334=[2]an!$I$38,F2334=[2]an!$E$40),[2]an!$I$40,IF(AND(A2334=[2]an!$I$38,F2334=[2]an!$E$41),[2]an!$I$41,IF(AND(A2334=[2]an!$I$38,F2334=[2]an!$E$39,H2334&gt;=[2]an!$M$37),[2]an!$I$39,
IF(AND(A2334=[2]an!$I$38,F2334=[2]an!$E$39,H2334&lt;[2]an!$M$37,S2334="kahepoolne vajaduspõhine",U2334=""),[2]an!$M$40,
IF(AND(A2334=[2]an!$I$38,F2334=[2]an!$E$39,H2334&lt;[2]an!$M$37,S2334="kahepoolne vajaduspõhine",U2334&lt;&gt;""),[2]an!$I$39,
IF(AND(A2334=[2]an!$I$38,F2334=[2]an!$E$39,H2334&lt;[2]an!$M$37,S2334&lt;&gt;"kahepoolne vajaduspõhine"),[2]an!$I$39,
IF(AND(A2334=[2]an!$I$38,F2334=[2]an!$E$42),[2]an!$I$42,
IF(AND(A2334=[2]an!$J$38,F2334=[2]an!$E$40),[2]an!$J$40,IF(AND(A2334=[2]an!$J$38,F2334=[2]an!$E$41),[2]an!$J$41,IF(AND(A2334=[2]an!$J$38,F2334=[2]an!$E$39,H2334&gt;=[2]an!$M$37),[2]an!$J$39,
IF(AND(A2334=[2]an!$J$38,F2334=[2]an!$E$39,H2334&lt;[2]an!$M$37,S2334="kahepoolne vajaduspõhine",U2334=""),[2]an!$M$40,
IF(AND(A2334=[2]an!$J$38,F2334=[2]an!$E$39,H2334&lt;[2]an!$M$37,S2334="kahepoolne vajaduspõhine",U2334&lt;&gt;""),[2]an!$J$39,
IF(AND(A2334=[2]an!$J$38,F2334=[2]an!$E$39,H2334&lt;[2]an!$M$37,S2334&lt;&gt;"kahepoolne vajaduspõhine"),[2]an!$J$39,
IF(AND(A2334=[2]an!$J$38,F2334=[2]an!$E$42),[2]an!$J$42,""))))))))))))))))))))))))))))</f>
        <v/>
      </c>
      <c r="Y2334" s="17" t="str">
        <f>IFERROR(IF(F2334="Tugigrupp",0,
IF(AND(F2334="Peretoe teenus",H2334&gt;=[2]an!$M$37,RANK(D2334,$D2334:$D2334)+COUNTIFS($D$2:D2334,D2334,$F$2:F2334,F2334)-1&gt;1),"",
IF(AND(F2334="Peretoe teenus",H2334&gt;=[2]an!$M$37,RANK(D2334,$D2334:$D2334)+COUNTIFS($D$2:D2334,D2334,$F$2:F2334,F2334)-1=1,MONTH(H2334)=MONTH(K2334)=TRUE,YEAR(H2334)=YEAR(K2334)=TRUE),((EOMONTH(H2334,0)-H2334+1)*X2334)/DAY(EOMONTH(H2334,0)),
IF(AND(F2334="Peretoe teenus",H2334&gt;=[2]an!$M$37,RANK(D2334,$D2334:$D2334)+COUNTIFS($D$2:D2334,D2334,$F$2:F2334,F2334)-1=1),X2334,
IF(AND(F2334="Peretoe teenus",H2334&lt;[2]an!$M$37,S2334&lt;&gt;"kahepoolne vajaduspõhine",RANK(D2334,$D2334:$D2334)+COUNTIFS($D$2:D2334,D2334,$F$2:F2334,F2334)-1=1),X2334,
IF(AND(F2334="Peretoe teenus",H2334&lt;[2]an!$M$37,S2334&lt;&gt;"kahepoolne vajaduspõhine",RANK(D2334,$D2334:$D2334)+COUNTIFS($D$2:D2334,D2334,$F$2:F2334,F2334)-1&gt;1),"",
IF(AND(F2334="Peretoe teenus",H2334&lt;[2]an!$M$37,S2334="kahepoolne vajaduspõhine",U2334="",RANK(D2334,$D2334:$D2334)+COUNTIFS($D$2:D2334,D2334,$F$2:F2334,F2334)-1=1),X2334,
IF(AND(F2334="Peretoe teenus",H2334&lt;[2]an!$M$37,S2334="kahepoolne vajaduspõhine",U2334="",RANK(D2334,$D2334:$D2334)+COUNTIFS($D$2:D2334,D2334,$F$2:F2334,F2334)-1&gt;1),"",
IF(AND(F2334="Peretoe teenus",H2334&lt;[2]an!$M$37,S2334="kahepoolne vajaduspõhine",U2334&lt;[2]an!$M$37,RANK(D2334,$D2334:$D2334)+COUNTIFS($D$2:D2334,D2334,$F$2:F2334,F2334)-1=1),X2334,
IF(AND(F2334="Peretoe teenus",H2334&lt;[2]an!$M$37,S2334="kahepoolne vajaduspõhine",U2334&lt;[2]an!$M$37,RANK(D2334,$D2334:$D2334)+COUNTIFS($D$2:D2334,D2334,$F$2:F2334,F2334)-1&gt;1),"",
IF(AND(F2334="Peretoe teenus",H2334&lt;[2]an!$M$37,S2334="kahepoolne vajaduspõhine",U2334&gt;=[2]an!$M$37,U2334&lt;=[2]an!$M$38,RANK(D2334,$D2334:$D2334)+COUNTIFS($D$2:D2334,D2334,$F$2:F2334,F2334)-1=1),
((EOMONTH(U2334,0)-U2334+1)*X2334)/DAY(EOMONTH(U2334,0))+(DAY(U2334)-1)*100/DAY(EOMONTH(U2334,0)),
IF(AND(F2334="Peretoe teenus",H2334&lt;[2]an!$M$37,S2334="kahepoolne vajaduspõhine",U2334&gt;=[2]an!$M$37,U2334&lt;=[2]an!$M$38,RANK(D2334,$D2334:$D2334)+COUNTIFS($D$2:D2334,D2334,$F$2:F2334,F2334)-1&gt;1),"",
IF(AND(F2334="Peretoe teenus",H2334&lt;[2]an!$M$37,S2334="kahepoolne vajaduspõhine",U2334&gt;[2]an!$M$38,RANK(D2334,$D2334:$D2334)+COUNTIFS($D$2:D2334,D2334,$F$2:F2334,F2334)-1=1),X2334,
IF(AND(F2334="Peretoe teenus",H2334&lt;[2]an!$M$37,S2334="kahepoolne vajaduspõhine",U2334&gt;[2]an!$M$38,RANK(D2334,$D2334:$D2334)+COUNTIFS($D$2:D2334,D2334,$F$2:F2334,F2334)-1&gt;1),"",X2334*W2334)))))))))))))),"")</f>
        <v/>
      </c>
      <c r="Z2334" s="18" t="str">
        <f t="shared" si="109"/>
        <v/>
      </c>
      <c r="AA2334" s="19" t="str">
        <f>IFERROR(VLOOKUP(E2334,[2]an!$A$3:$B$81,2,FALSE),"")</f>
        <v/>
      </c>
      <c r="AB2334" s="19" t="str">
        <f>IFERROR(VLOOKUP(AA2334,[2]an!$C$2:$D$16,2,FALSE),"")</f>
        <v/>
      </c>
      <c r="AC2334" s="20"/>
      <c r="AD2334" s="21" t="str">
        <f>IF(A2334=[2]an!$F$36,VLOOKUP([2]an!$F$36,[2]an!$F$36:$H$36,3,FALSE),IF(A2334=[2]an!$F$35,VLOOKUP([2]an!$F$35,[2]an!$F$35:$H$35,3,FALSE),IF(A2334=[2]an!$F$33,VLOOKUP([2]an!$F$33,[2]an!$F$33:$H$33,3,FALSE),IF(A2334=[2]an!$F$31,VLOOKUP([2]an!$F$31,[2]an!$F$31:$H$31,3,FALSE),""))))</f>
        <v/>
      </c>
    </row>
    <row r="2335" spans="6:30" x14ac:dyDescent="0.2">
      <c r="F2335" s="10"/>
      <c r="G2335" s="8" t="str">
        <f t="shared" si="110"/>
        <v/>
      </c>
      <c r="H2335" s="13"/>
      <c r="K2335" s="13"/>
      <c r="L2335" s="10"/>
      <c r="M2335" s="10"/>
      <c r="S2335" s="8" t="str">
        <f>IFERROR(VLOOKUP(D2335,[1]peretoe_teenus!$A$2:$L$2000,5,FALSE),"")</f>
        <v/>
      </c>
      <c r="U2335" s="13"/>
      <c r="V2335" s="15" t="str" cm="1">
        <f t="array" ref="V2335">IFERROR(IF(AND(F2335="Tugigrupp",RANK(K2335,$K2335:$K2335)+COUNTIFS($K$2:K2335,K2335,$L$2:L2335,L2335,$M$2:M2335,M2335,$I$2:I2335,I2335,$G$2:G2335,G2335,$F$2:F2335,F2335)-1=1),SUMPRODUCT(($F$2:$F$4154=F2335)*($G$2:$G$4154=G2335)*($K$2:$K$4154=K2335)*($I$2:$I$4154=I2335)*($L$2:$L$4154=L2335)*($M$2:$M$4154=M2335)),""),"")</f>
        <v/>
      </c>
      <c r="W2335" s="15" t="str">
        <f t="shared" si="108"/>
        <v/>
      </c>
      <c r="X2335" s="16" t="str">
        <f>IF(AND(A2335=[2]an!$G$38,F2335=[2]an!$E$40),[2]an!$G$40,IF(AND(A2335=[2]an!$G$38,F2335=[2]an!$E$41),[2]an!$G$41,IF(AND(A2335=[2]an!$G$38,F2335=[2]an!$E$39,H2335&gt;=[2]an!$M$37),[2]an!$G$39,
IF(AND(A2335=[2]an!$G$38,F2335=[2]an!$E$39,H2335&lt;[2]an!$M$37,S2335="kahepoolne vajaduspõhine",U2335=""),[2]an!$M$40,
IF(AND(A2335=[2]an!$G$38,F2335=[2]an!$E$39,H2335&lt;[2]an!$M$37,S2335="kahepoolne vajaduspõhine",U2335&lt;&gt;""),[2]an!$G$39,
IF(AND(A2335=[2]an!$G$38,F2335=[2]an!$E$39,H2335&lt;[2]an!$M$37,S2335&lt;&gt;"kahepoolne vajaduspõhine"),[2]an!$G$39,
IF(AND(A2335=[2]an!$G$38,F2335=[2]an!$E$42),[2]an!$G$42,
IF(AND(A2335=[2]an!$H$38,F2335=[2]an!$E$40),[2]an!$H$40,IF(AND(A2335=[2]an!$H$38,F2335=[2]an!$E$41),[2]an!$H$41,IF(AND(A2335=[2]an!$H$38,F2335=[2]an!$E$39,H2335&gt;=[2]an!$M$37),[2]an!$H$39,
IF(AND(A2335=[2]an!$H$38,F2335=[2]an!$E$39,H2335&lt;[2]an!$M$37,S2335="kahepoolne vajaduspõhine",U2335=""),[2]an!$M$40,
IF(AND(A2335=[2]an!$H$38,F2335=[2]an!$E$39,H2335&lt;[2]an!$M$37,S2335="kahepoolne vajaduspõhine",U2335&lt;&gt;""),[2]an!$H$39,
IF(AND(A2335=[2]an!$H$38,F2335=[2]an!$E$39,H2335&lt;[2]an!$M$37,S2335&lt;&gt;"kahepoolne vajaduspõhine"),[2]an!$H$39,
IF(AND(A2335=[2]an!$H$38,F2335=[2]an!$E$42),[2]an!$H$42,
IF(AND(A2335=[2]an!$I$38,F2335=[2]an!$E$40),[2]an!$I$40,IF(AND(A2335=[2]an!$I$38,F2335=[2]an!$E$41),[2]an!$I$41,IF(AND(A2335=[2]an!$I$38,F2335=[2]an!$E$39,H2335&gt;=[2]an!$M$37),[2]an!$I$39,
IF(AND(A2335=[2]an!$I$38,F2335=[2]an!$E$39,H2335&lt;[2]an!$M$37,S2335="kahepoolne vajaduspõhine",U2335=""),[2]an!$M$40,
IF(AND(A2335=[2]an!$I$38,F2335=[2]an!$E$39,H2335&lt;[2]an!$M$37,S2335="kahepoolne vajaduspõhine",U2335&lt;&gt;""),[2]an!$I$39,
IF(AND(A2335=[2]an!$I$38,F2335=[2]an!$E$39,H2335&lt;[2]an!$M$37,S2335&lt;&gt;"kahepoolne vajaduspõhine"),[2]an!$I$39,
IF(AND(A2335=[2]an!$I$38,F2335=[2]an!$E$42),[2]an!$I$42,
IF(AND(A2335=[2]an!$J$38,F2335=[2]an!$E$40),[2]an!$J$40,IF(AND(A2335=[2]an!$J$38,F2335=[2]an!$E$41),[2]an!$J$41,IF(AND(A2335=[2]an!$J$38,F2335=[2]an!$E$39,H2335&gt;=[2]an!$M$37),[2]an!$J$39,
IF(AND(A2335=[2]an!$J$38,F2335=[2]an!$E$39,H2335&lt;[2]an!$M$37,S2335="kahepoolne vajaduspõhine",U2335=""),[2]an!$M$40,
IF(AND(A2335=[2]an!$J$38,F2335=[2]an!$E$39,H2335&lt;[2]an!$M$37,S2335="kahepoolne vajaduspõhine",U2335&lt;&gt;""),[2]an!$J$39,
IF(AND(A2335=[2]an!$J$38,F2335=[2]an!$E$39,H2335&lt;[2]an!$M$37,S2335&lt;&gt;"kahepoolne vajaduspõhine"),[2]an!$J$39,
IF(AND(A2335=[2]an!$J$38,F2335=[2]an!$E$42),[2]an!$J$42,""))))))))))))))))))))))))))))</f>
        <v/>
      </c>
      <c r="Y2335" s="17" t="str">
        <f>IFERROR(IF(F2335="Tugigrupp",0,
IF(AND(F2335="Peretoe teenus",H2335&gt;=[2]an!$M$37,RANK(D2335,$D2335:$D2335)+COUNTIFS($D$2:D2335,D2335,$F$2:F2335,F2335)-1&gt;1),"",
IF(AND(F2335="Peretoe teenus",H2335&gt;=[2]an!$M$37,RANK(D2335,$D2335:$D2335)+COUNTIFS($D$2:D2335,D2335,$F$2:F2335,F2335)-1=1,MONTH(H2335)=MONTH(K2335)=TRUE,YEAR(H2335)=YEAR(K2335)=TRUE),((EOMONTH(H2335,0)-H2335+1)*X2335)/DAY(EOMONTH(H2335,0)),
IF(AND(F2335="Peretoe teenus",H2335&gt;=[2]an!$M$37,RANK(D2335,$D2335:$D2335)+COUNTIFS($D$2:D2335,D2335,$F$2:F2335,F2335)-1=1),X2335,
IF(AND(F2335="Peretoe teenus",H2335&lt;[2]an!$M$37,S2335&lt;&gt;"kahepoolne vajaduspõhine",RANK(D2335,$D2335:$D2335)+COUNTIFS($D$2:D2335,D2335,$F$2:F2335,F2335)-1=1),X2335,
IF(AND(F2335="Peretoe teenus",H2335&lt;[2]an!$M$37,S2335&lt;&gt;"kahepoolne vajaduspõhine",RANK(D2335,$D2335:$D2335)+COUNTIFS($D$2:D2335,D2335,$F$2:F2335,F2335)-1&gt;1),"",
IF(AND(F2335="Peretoe teenus",H2335&lt;[2]an!$M$37,S2335="kahepoolne vajaduspõhine",U2335="",RANK(D2335,$D2335:$D2335)+COUNTIFS($D$2:D2335,D2335,$F$2:F2335,F2335)-1=1),X2335,
IF(AND(F2335="Peretoe teenus",H2335&lt;[2]an!$M$37,S2335="kahepoolne vajaduspõhine",U2335="",RANK(D2335,$D2335:$D2335)+COUNTIFS($D$2:D2335,D2335,$F$2:F2335,F2335)-1&gt;1),"",
IF(AND(F2335="Peretoe teenus",H2335&lt;[2]an!$M$37,S2335="kahepoolne vajaduspõhine",U2335&lt;[2]an!$M$37,RANK(D2335,$D2335:$D2335)+COUNTIFS($D$2:D2335,D2335,$F$2:F2335,F2335)-1=1),X2335,
IF(AND(F2335="Peretoe teenus",H2335&lt;[2]an!$M$37,S2335="kahepoolne vajaduspõhine",U2335&lt;[2]an!$M$37,RANK(D2335,$D2335:$D2335)+COUNTIFS($D$2:D2335,D2335,$F$2:F2335,F2335)-1&gt;1),"",
IF(AND(F2335="Peretoe teenus",H2335&lt;[2]an!$M$37,S2335="kahepoolne vajaduspõhine",U2335&gt;=[2]an!$M$37,U2335&lt;=[2]an!$M$38,RANK(D2335,$D2335:$D2335)+COUNTIFS($D$2:D2335,D2335,$F$2:F2335,F2335)-1=1),
((EOMONTH(U2335,0)-U2335+1)*X2335)/DAY(EOMONTH(U2335,0))+(DAY(U2335)-1)*100/DAY(EOMONTH(U2335,0)),
IF(AND(F2335="Peretoe teenus",H2335&lt;[2]an!$M$37,S2335="kahepoolne vajaduspõhine",U2335&gt;=[2]an!$M$37,U2335&lt;=[2]an!$M$38,RANK(D2335,$D2335:$D2335)+COUNTIFS($D$2:D2335,D2335,$F$2:F2335,F2335)-1&gt;1),"",
IF(AND(F2335="Peretoe teenus",H2335&lt;[2]an!$M$37,S2335="kahepoolne vajaduspõhine",U2335&gt;[2]an!$M$38,RANK(D2335,$D2335:$D2335)+COUNTIFS($D$2:D2335,D2335,$F$2:F2335,F2335)-1=1),X2335,
IF(AND(F2335="Peretoe teenus",H2335&lt;[2]an!$M$37,S2335="kahepoolne vajaduspõhine",U2335&gt;[2]an!$M$38,RANK(D2335,$D2335:$D2335)+COUNTIFS($D$2:D2335,D2335,$F$2:F2335,F2335)-1&gt;1),"",X2335*W2335)))))))))))))),"")</f>
        <v/>
      </c>
      <c r="Z2335" s="18" t="str">
        <f t="shared" si="109"/>
        <v/>
      </c>
      <c r="AA2335" s="19" t="str">
        <f>IFERROR(VLOOKUP(E2335,[2]an!$A$3:$B$81,2,FALSE),"")</f>
        <v/>
      </c>
      <c r="AB2335" s="19" t="str">
        <f>IFERROR(VLOOKUP(AA2335,[2]an!$C$2:$D$16,2,FALSE),"")</f>
        <v/>
      </c>
      <c r="AC2335" s="20"/>
      <c r="AD2335" s="21" t="str">
        <f>IF(A2335=[2]an!$F$36,VLOOKUP([2]an!$F$36,[2]an!$F$36:$H$36,3,FALSE),IF(A2335=[2]an!$F$35,VLOOKUP([2]an!$F$35,[2]an!$F$35:$H$35,3,FALSE),IF(A2335=[2]an!$F$33,VLOOKUP([2]an!$F$33,[2]an!$F$33:$H$33,3,FALSE),IF(A2335=[2]an!$F$31,VLOOKUP([2]an!$F$31,[2]an!$F$31:$H$31,3,FALSE),""))))</f>
        <v/>
      </c>
    </row>
    <row r="2336" spans="6:30" x14ac:dyDescent="0.2">
      <c r="F2336" s="10"/>
      <c r="G2336" s="8" t="str">
        <f t="shared" si="110"/>
        <v/>
      </c>
      <c r="H2336" s="13"/>
      <c r="K2336" s="13"/>
      <c r="L2336" s="10"/>
      <c r="M2336" s="10"/>
      <c r="S2336" s="8" t="str">
        <f>IFERROR(VLOOKUP(D2336,[1]peretoe_teenus!$A$2:$L$2000,5,FALSE),"")</f>
        <v/>
      </c>
      <c r="U2336" s="13"/>
      <c r="V2336" s="15" t="str" cm="1">
        <f t="array" ref="V2336">IFERROR(IF(AND(F2336="Tugigrupp",RANK(K2336,$K2336:$K2336)+COUNTIFS($K$2:K2336,K2336,$L$2:L2336,L2336,$M$2:M2336,M2336,$I$2:I2336,I2336,$G$2:G2336,G2336,$F$2:F2336,F2336)-1=1),SUMPRODUCT(($F$2:$F$4154=F2336)*($G$2:$G$4154=G2336)*($K$2:$K$4154=K2336)*($I$2:$I$4154=I2336)*($L$2:$L$4154=L2336)*($M$2:$M$4154=M2336)),""),"")</f>
        <v/>
      </c>
      <c r="W2336" s="15" t="str">
        <f t="shared" si="108"/>
        <v/>
      </c>
      <c r="X2336" s="16" t="str">
        <f>IF(AND(A2336=[2]an!$G$38,F2336=[2]an!$E$40),[2]an!$G$40,IF(AND(A2336=[2]an!$G$38,F2336=[2]an!$E$41),[2]an!$G$41,IF(AND(A2336=[2]an!$G$38,F2336=[2]an!$E$39,H2336&gt;=[2]an!$M$37),[2]an!$G$39,
IF(AND(A2336=[2]an!$G$38,F2336=[2]an!$E$39,H2336&lt;[2]an!$M$37,S2336="kahepoolne vajaduspõhine",U2336=""),[2]an!$M$40,
IF(AND(A2336=[2]an!$G$38,F2336=[2]an!$E$39,H2336&lt;[2]an!$M$37,S2336="kahepoolne vajaduspõhine",U2336&lt;&gt;""),[2]an!$G$39,
IF(AND(A2336=[2]an!$G$38,F2336=[2]an!$E$39,H2336&lt;[2]an!$M$37,S2336&lt;&gt;"kahepoolne vajaduspõhine"),[2]an!$G$39,
IF(AND(A2336=[2]an!$G$38,F2336=[2]an!$E$42),[2]an!$G$42,
IF(AND(A2336=[2]an!$H$38,F2336=[2]an!$E$40),[2]an!$H$40,IF(AND(A2336=[2]an!$H$38,F2336=[2]an!$E$41),[2]an!$H$41,IF(AND(A2336=[2]an!$H$38,F2336=[2]an!$E$39,H2336&gt;=[2]an!$M$37),[2]an!$H$39,
IF(AND(A2336=[2]an!$H$38,F2336=[2]an!$E$39,H2336&lt;[2]an!$M$37,S2336="kahepoolne vajaduspõhine",U2336=""),[2]an!$M$40,
IF(AND(A2336=[2]an!$H$38,F2336=[2]an!$E$39,H2336&lt;[2]an!$M$37,S2336="kahepoolne vajaduspõhine",U2336&lt;&gt;""),[2]an!$H$39,
IF(AND(A2336=[2]an!$H$38,F2336=[2]an!$E$39,H2336&lt;[2]an!$M$37,S2336&lt;&gt;"kahepoolne vajaduspõhine"),[2]an!$H$39,
IF(AND(A2336=[2]an!$H$38,F2336=[2]an!$E$42),[2]an!$H$42,
IF(AND(A2336=[2]an!$I$38,F2336=[2]an!$E$40),[2]an!$I$40,IF(AND(A2336=[2]an!$I$38,F2336=[2]an!$E$41),[2]an!$I$41,IF(AND(A2336=[2]an!$I$38,F2336=[2]an!$E$39,H2336&gt;=[2]an!$M$37),[2]an!$I$39,
IF(AND(A2336=[2]an!$I$38,F2336=[2]an!$E$39,H2336&lt;[2]an!$M$37,S2336="kahepoolne vajaduspõhine",U2336=""),[2]an!$M$40,
IF(AND(A2336=[2]an!$I$38,F2336=[2]an!$E$39,H2336&lt;[2]an!$M$37,S2336="kahepoolne vajaduspõhine",U2336&lt;&gt;""),[2]an!$I$39,
IF(AND(A2336=[2]an!$I$38,F2336=[2]an!$E$39,H2336&lt;[2]an!$M$37,S2336&lt;&gt;"kahepoolne vajaduspõhine"),[2]an!$I$39,
IF(AND(A2336=[2]an!$I$38,F2336=[2]an!$E$42),[2]an!$I$42,
IF(AND(A2336=[2]an!$J$38,F2336=[2]an!$E$40),[2]an!$J$40,IF(AND(A2336=[2]an!$J$38,F2336=[2]an!$E$41),[2]an!$J$41,IF(AND(A2336=[2]an!$J$38,F2336=[2]an!$E$39,H2336&gt;=[2]an!$M$37),[2]an!$J$39,
IF(AND(A2336=[2]an!$J$38,F2336=[2]an!$E$39,H2336&lt;[2]an!$M$37,S2336="kahepoolne vajaduspõhine",U2336=""),[2]an!$M$40,
IF(AND(A2336=[2]an!$J$38,F2336=[2]an!$E$39,H2336&lt;[2]an!$M$37,S2336="kahepoolne vajaduspõhine",U2336&lt;&gt;""),[2]an!$J$39,
IF(AND(A2336=[2]an!$J$38,F2336=[2]an!$E$39,H2336&lt;[2]an!$M$37,S2336&lt;&gt;"kahepoolne vajaduspõhine"),[2]an!$J$39,
IF(AND(A2336=[2]an!$J$38,F2336=[2]an!$E$42),[2]an!$J$42,""))))))))))))))))))))))))))))</f>
        <v/>
      </c>
      <c r="Y2336" s="17" t="str">
        <f>IFERROR(IF(F2336="Tugigrupp",0,
IF(AND(F2336="Peretoe teenus",H2336&gt;=[2]an!$M$37,RANK(D2336,$D2336:$D2336)+COUNTIFS($D$2:D2336,D2336,$F$2:F2336,F2336)-1&gt;1),"",
IF(AND(F2336="Peretoe teenus",H2336&gt;=[2]an!$M$37,RANK(D2336,$D2336:$D2336)+COUNTIFS($D$2:D2336,D2336,$F$2:F2336,F2336)-1=1,MONTH(H2336)=MONTH(K2336)=TRUE,YEAR(H2336)=YEAR(K2336)=TRUE),((EOMONTH(H2336,0)-H2336+1)*X2336)/DAY(EOMONTH(H2336,0)),
IF(AND(F2336="Peretoe teenus",H2336&gt;=[2]an!$M$37,RANK(D2336,$D2336:$D2336)+COUNTIFS($D$2:D2336,D2336,$F$2:F2336,F2336)-1=1),X2336,
IF(AND(F2336="Peretoe teenus",H2336&lt;[2]an!$M$37,S2336&lt;&gt;"kahepoolne vajaduspõhine",RANK(D2336,$D2336:$D2336)+COUNTIFS($D$2:D2336,D2336,$F$2:F2336,F2336)-1=1),X2336,
IF(AND(F2336="Peretoe teenus",H2336&lt;[2]an!$M$37,S2336&lt;&gt;"kahepoolne vajaduspõhine",RANK(D2336,$D2336:$D2336)+COUNTIFS($D$2:D2336,D2336,$F$2:F2336,F2336)-1&gt;1),"",
IF(AND(F2336="Peretoe teenus",H2336&lt;[2]an!$M$37,S2336="kahepoolne vajaduspõhine",U2336="",RANK(D2336,$D2336:$D2336)+COUNTIFS($D$2:D2336,D2336,$F$2:F2336,F2336)-1=1),X2336,
IF(AND(F2336="Peretoe teenus",H2336&lt;[2]an!$M$37,S2336="kahepoolne vajaduspõhine",U2336="",RANK(D2336,$D2336:$D2336)+COUNTIFS($D$2:D2336,D2336,$F$2:F2336,F2336)-1&gt;1),"",
IF(AND(F2336="Peretoe teenus",H2336&lt;[2]an!$M$37,S2336="kahepoolne vajaduspõhine",U2336&lt;[2]an!$M$37,RANK(D2336,$D2336:$D2336)+COUNTIFS($D$2:D2336,D2336,$F$2:F2336,F2336)-1=1),X2336,
IF(AND(F2336="Peretoe teenus",H2336&lt;[2]an!$M$37,S2336="kahepoolne vajaduspõhine",U2336&lt;[2]an!$M$37,RANK(D2336,$D2336:$D2336)+COUNTIFS($D$2:D2336,D2336,$F$2:F2336,F2336)-1&gt;1),"",
IF(AND(F2336="Peretoe teenus",H2336&lt;[2]an!$M$37,S2336="kahepoolne vajaduspõhine",U2336&gt;=[2]an!$M$37,U2336&lt;=[2]an!$M$38,RANK(D2336,$D2336:$D2336)+COUNTIFS($D$2:D2336,D2336,$F$2:F2336,F2336)-1=1),
((EOMONTH(U2336,0)-U2336+1)*X2336)/DAY(EOMONTH(U2336,0))+(DAY(U2336)-1)*100/DAY(EOMONTH(U2336,0)),
IF(AND(F2336="Peretoe teenus",H2336&lt;[2]an!$M$37,S2336="kahepoolne vajaduspõhine",U2336&gt;=[2]an!$M$37,U2336&lt;=[2]an!$M$38,RANK(D2336,$D2336:$D2336)+COUNTIFS($D$2:D2336,D2336,$F$2:F2336,F2336)-1&gt;1),"",
IF(AND(F2336="Peretoe teenus",H2336&lt;[2]an!$M$37,S2336="kahepoolne vajaduspõhine",U2336&gt;[2]an!$M$38,RANK(D2336,$D2336:$D2336)+COUNTIFS($D$2:D2336,D2336,$F$2:F2336,F2336)-1=1),X2336,
IF(AND(F2336="Peretoe teenus",H2336&lt;[2]an!$M$37,S2336="kahepoolne vajaduspõhine",U2336&gt;[2]an!$M$38,RANK(D2336,$D2336:$D2336)+COUNTIFS($D$2:D2336,D2336,$F$2:F2336,F2336)-1&gt;1),"",X2336*W2336)))))))))))))),"")</f>
        <v/>
      </c>
      <c r="Z2336" s="18" t="str">
        <f t="shared" si="109"/>
        <v/>
      </c>
      <c r="AA2336" s="19" t="str">
        <f>IFERROR(VLOOKUP(E2336,[2]an!$A$3:$B$81,2,FALSE),"")</f>
        <v/>
      </c>
      <c r="AB2336" s="19" t="str">
        <f>IFERROR(VLOOKUP(AA2336,[2]an!$C$2:$D$16,2,FALSE),"")</f>
        <v/>
      </c>
      <c r="AC2336" s="20"/>
      <c r="AD2336" s="21" t="str">
        <f>IF(A2336=[2]an!$F$36,VLOOKUP([2]an!$F$36,[2]an!$F$36:$H$36,3,FALSE),IF(A2336=[2]an!$F$35,VLOOKUP([2]an!$F$35,[2]an!$F$35:$H$35,3,FALSE),IF(A2336=[2]an!$F$33,VLOOKUP([2]an!$F$33,[2]an!$F$33:$H$33,3,FALSE),IF(A2336=[2]an!$F$31,VLOOKUP([2]an!$F$31,[2]an!$F$31:$H$31,3,FALSE),""))))</f>
        <v/>
      </c>
    </row>
    <row r="2337" spans="6:30" x14ac:dyDescent="0.2">
      <c r="F2337" s="10"/>
      <c r="G2337" s="8" t="str">
        <f t="shared" si="110"/>
        <v/>
      </c>
      <c r="H2337" s="13"/>
      <c r="K2337" s="13"/>
      <c r="L2337" s="10"/>
      <c r="M2337" s="10"/>
      <c r="S2337" s="8" t="str">
        <f>IFERROR(VLOOKUP(D2337,[1]peretoe_teenus!$A$2:$L$2000,5,FALSE),"")</f>
        <v/>
      </c>
      <c r="U2337" s="13"/>
      <c r="V2337" s="15" t="str" cm="1">
        <f t="array" ref="V2337">IFERROR(IF(AND(F2337="Tugigrupp",RANK(K2337,$K2337:$K2337)+COUNTIFS($K$2:K2337,K2337,$L$2:L2337,L2337,$M$2:M2337,M2337,$I$2:I2337,I2337,$G$2:G2337,G2337,$F$2:F2337,F2337)-1=1),SUMPRODUCT(($F$2:$F$4154=F2337)*($G$2:$G$4154=G2337)*($K$2:$K$4154=K2337)*($I$2:$I$4154=I2337)*($L$2:$L$4154=L2337)*($M$2:$M$4154=M2337)),""),"")</f>
        <v/>
      </c>
      <c r="W2337" s="15" t="str">
        <f t="shared" si="108"/>
        <v/>
      </c>
      <c r="X2337" s="16" t="str">
        <f>IF(AND(A2337=[2]an!$G$38,F2337=[2]an!$E$40),[2]an!$G$40,IF(AND(A2337=[2]an!$G$38,F2337=[2]an!$E$41),[2]an!$G$41,IF(AND(A2337=[2]an!$G$38,F2337=[2]an!$E$39,H2337&gt;=[2]an!$M$37),[2]an!$G$39,
IF(AND(A2337=[2]an!$G$38,F2337=[2]an!$E$39,H2337&lt;[2]an!$M$37,S2337="kahepoolne vajaduspõhine",U2337=""),[2]an!$M$40,
IF(AND(A2337=[2]an!$G$38,F2337=[2]an!$E$39,H2337&lt;[2]an!$M$37,S2337="kahepoolne vajaduspõhine",U2337&lt;&gt;""),[2]an!$G$39,
IF(AND(A2337=[2]an!$G$38,F2337=[2]an!$E$39,H2337&lt;[2]an!$M$37,S2337&lt;&gt;"kahepoolne vajaduspõhine"),[2]an!$G$39,
IF(AND(A2337=[2]an!$G$38,F2337=[2]an!$E$42),[2]an!$G$42,
IF(AND(A2337=[2]an!$H$38,F2337=[2]an!$E$40),[2]an!$H$40,IF(AND(A2337=[2]an!$H$38,F2337=[2]an!$E$41),[2]an!$H$41,IF(AND(A2337=[2]an!$H$38,F2337=[2]an!$E$39,H2337&gt;=[2]an!$M$37),[2]an!$H$39,
IF(AND(A2337=[2]an!$H$38,F2337=[2]an!$E$39,H2337&lt;[2]an!$M$37,S2337="kahepoolne vajaduspõhine",U2337=""),[2]an!$M$40,
IF(AND(A2337=[2]an!$H$38,F2337=[2]an!$E$39,H2337&lt;[2]an!$M$37,S2337="kahepoolne vajaduspõhine",U2337&lt;&gt;""),[2]an!$H$39,
IF(AND(A2337=[2]an!$H$38,F2337=[2]an!$E$39,H2337&lt;[2]an!$M$37,S2337&lt;&gt;"kahepoolne vajaduspõhine"),[2]an!$H$39,
IF(AND(A2337=[2]an!$H$38,F2337=[2]an!$E$42),[2]an!$H$42,
IF(AND(A2337=[2]an!$I$38,F2337=[2]an!$E$40),[2]an!$I$40,IF(AND(A2337=[2]an!$I$38,F2337=[2]an!$E$41),[2]an!$I$41,IF(AND(A2337=[2]an!$I$38,F2337=[2]an!$E$39,H2337&gt;=[2]an!$M$37),[2]an!$I$39,
IF(AND(A2337=[2]an!$I$38,F2337=[2]an!$E$39,H2337&lt;[2]an!$M$37,S2337="kahepoolne vajaduspõhine",U2337=""),[2]an!$M$40,
IF(AND(A2337=[2]an!$I$38,F2337=[2]an!$E$39,H2337&lt;[2]an!$M$37,S2337="kahepoolne vajaduspõhine",U2337&lt;&gt;""),[2]an!$I$39,
IF(AND(A2337=[2]an!$I$38,F2337=[2]an!$E$39,H2337&lt;[2]an!$M$37,S2337&lt;&gt;"kahepoolne vajaduspõhine"),[2]an!$I$39,
IF(AND(A2337=[2]an!$I$38,F2337=[2]an!$E$42),[2]an!$I$42,
IF(AND(A2337=[2]an!$J$38,F2337=[2]an!$E$40),[2]an!$J$40,IF(AND(A2337=[2]an!$J$38,F2337=[2]an!$E$41),[2]an!$J$41,IF(AND(A2337=[2]an!$J$38,F2337=[2]an!$E$39,H2337&gt;=[2]an!$M$37),[2]an!$J$39,
IF(AND(A2337=[2]an!$J$38,F2337=[2]an!$E$39,H2337&lt;[2]an!$M$37,S2337="kahepoolne vajaduspõhine",U2337=""),[2]an!$M$40,
IF(AND(A2337=[2]an!$J$38,F2337=[2]an!$E$39,H2337&lt;[2]an!$M$37,S2337="kahepoolne vajaduspõhine",U2337&lt;&gt;""),[2]an!$J$39,
IF(AND(A2337=[2]an!$J$38,F2337=[2]an!$E$39,H2337&lt;[2]an!$M$37,S2337&lt;&gt;"kahepoolne vajaduspõhine"),[2]an!$J$39,
IF(AND(A2337=[2]an!$J$38,F2337=[2]an!$E$42),[2]an!$J$42,""))))))))))))))))))))))))))))</f>
        <v/>
      </c>
      <c r="Y2337" s="17" t="str">
        <f>IFERROR(IF(F2337="Tugigrupp",0,
IF(AND(F2337="Peretoe teenus",H2337&gt;=[2]an!$M$37,RANK(D2337,$D2337:$D2337)+COUNTIFS($D$2:D2337,D2337,$F$2:F2337,F2337)-1&gt;1),"",
IF(AND(F2337="Peretoe teenus",H2337&gt;=[2]an!$M$37,RANK(D2337,$D2337:$D2337)+COUNTIFS($D$2:D2337,D2337,$F$2:F2337,F2337)-1=1,MONTH(H2337)=MONTH(K2337)=TRUE,YEAR(H2337)=YEAR(K2337)=TRUE),((EOMONTH(H2337,0)-H2337+1)*X2337)/DAY(EOMONTH(H2337,0)),
IF(AND(F2337="Peretoe teenus",H2337&gt;=[2]an!$M$37,RANK(D2337,$D2337:$D2337)+COUNTIFS($D$2:D2337,D2337,$F$2:F2337,F2337)-1=1),X2337,
IF(AND(F2337="Peretoe teenus",H2337&lt;[2]an!$M$37,S2337&lt;&gt;"kahepoolne vajaduspõhine",RANK(D2337,$D2337:$D2337)+COUNTIFS($D$2:D2337,D2337,$F$2:F2337,F2337)-1=1),X2337,
IF(AND(F2337="Peretoe teenus",H2337&lt;[2]an!$M$37,S2337&lt;&gt;"kahepoolne vajaduspõhine",RANK(D2337,$D2337:$D2337)+COUNTIFS($D$2:D2337,D2337,$F$2:F2337,F2337)-1&gt;1),"",
IF(AND(F2337="Peretoe teenus",H2337&lt;[2]an!$M$37,S2337="kahepoolne vajaduspõhine",U2337="",RANK(D2337,$D2337:$D2337)+COUNTIFS($D$2:D2337,D2337,$F$2:F2337,F2337)-1=1),X2337,
IF(AND(F2337="Peretoe teenus",H2337&lt;[2]an!$M$37,S2337="kahepoolne vajaduspõhine",U2337="",RANK(D2337,$D2337:$D2337)+COUNTIFS($D$2:D2337,D2337,$F$2:F2337,F2337)-1&gt;1),"",
IF(AND(F2337="Peretoe teenus",H2337&lt;[2]an!$M$37,S2337="kahepoolne vajaduspõhine",U2337&lt;[2]an!$M$37,RANK(D2337,$D2337:$D2337)+COUNTIFS($D$2:D2337,D2337,$F$2:F2337,F2337)-1=1),X2337,
IF(AND(F2337="Peretoe teenus",H2337&lt;[2]an!$M$37,S2337="kahepoolne vajaduspõhine",U2337&lt;[2]an!$M$37,RANK(D2337,$D2337:$D2337)+COUNTIFS($D$2:D2337,D2337,$F$2:F2337,F2337)-1&gt;1),"",
IF(AND(F2337="Peretoe teenus",H2337&lt;[2]an!$M$37,S2337="kahepoolne vajaduspõhine",U2337&gt;=[2]an!$M$37,U2337&lt;=[2]an!$M$38,RANK(D2337,$D2337:$D2337)+COUNTIFS($D$2:D2337,D2337,$F$2:F2337,F2337)-1=1),
((EOMONTH(U2337,0)-U2337+1)*X2337)/DAY(EOMONTH(U2337,0))+(DAY(U2337)-1)*100/DAY(EOMONTH(U2337,0)),
IF(AND(F2337="Peretoe teenus",H2337&lt;[2]an!$M$37,S2337="kahepoolne vajaduspõhine",U2337&gt;=[2]an!$M$37,U2337&lt;=[2]an!$M$38,RANK(D2337,$D2337:$D2337)+COUNTIFS($D$2:D2337,D2337,$F$2:F2337,F2337)-1&gt;1),"",
IF(AND(F2337="Peretoe teenus",H2337&lt;[2]an!$M$37,S2337="kahepoolne vajaduspõhine",U2337&gt;[2]an!$M$38,RANK(D2337,$D2337:$D2337)+COUNTIFS($D$2:D2337,D2337,$F$2:F2337,F2337)-1=1),X2337,
IF(AND(F2337="Peretoe teenus",H2337&lt;[2]an!$M$37,S2337="kahepoolne vajaduspõhine",U2337&gt;[2]an!$M$38,RANK(D2337,$D2337:$D2337)+COUNTIFS($D$2:D2337,D2337,$F$2:F2337,F2337)-1&gt;1),"",X2337*W2337)))))))))))))),"")</f>
        <v/>
      </c>
      <c r="Z2337" s="18" t="str">
        <f t="shared" si="109"/>
        <v/>
      </c>
      <c r="AA2337" s="19" t="str">
        <f>IFERROR(VLOOKUP(E2337,[2]an!$A$3:$B$81,2,FALSE),"")</f>
        <v/>
      </c>
      <c r="AB2337" s="19" t="str">
        <f>IFERROR(VLOOKUP(AA2337,[2]an!$C$2:$D$16,2,FALSE),"")</f>
        <v/>
      </c>
      <c r="AC2337" s="20"/>
      <c r="AD2337" s="21" t="str">
        <f>IF(A2337=[2]an!$F$36,VLOOKUP([2]an!$F$36,[2]an!$F$36:$H$36,3,FALSE),IF(A2337=[2]an!$F$35,VLOOKUP([2]an!$F$35,[2]an!$F$35:$H$35,3,FALSE),IF(A2337=[2]an!$F$33,VLOOKUP([2]an!$F$33,[2]an!$F$33:$H$33,3,FALSE),IF(A2337=[2]an!$F$31,VLOOKUP([2]an!$F$31,[2]an!$F$31:$H$31,3,FALSE),""))))</f>
        <v/>
      </c>
    </row>
    <row r="2338" spans="6:30" x14ac:dyDescent="0.2">
      <c r="F2338" s="10"/>
      <c r="G2338" s="8" t="str">
        <f t="shared" si="110"/>
        <v/>
      </c>
      <c r="H2338" s="13"/>
      <c r="K2338" s="13"/>
      <c r="L2338" s="10"/>
      <c r="M2338" s="10"/>
      <c r="S2338" s="8" t="str">
        <f>IFERROR(VLOOKUP(D2338,[1]peretoe_teenus!$A$2:$L$2000,5,FALSE),"")</f>
        <v/>
      </c>
      <c r="U2338" s="13"/>
      <c r="V2338" s="15" t="str" cm="1">
        <f t="array" ref="V2338">IFERROR(IF(AND(F2338="Tugigrupp",RANK(K2338,$K2338:$K2338)+COUNTIFS($K$2:K2338,K2338,$L$2:L2338,L2338,$M$2:M2338,M2338,$I$2:I2338,I2338,$G$2:G2338,G2338,$F$2:F2338,F2338)-1=1),SUMPRODUCT(($F$2:$F$4154=F2338)*($G$2:$G$4154=G2338)*($K$2:$K$4154=K2338)*($I$2:$I$4154=I2338)*($L$2:$L$4154=L2338)*($M$2:$M$4154=M2338)),""),"")</f>
        <v/>
      </c>
      <c r="W2338" s="15" t="str">
        <f t="shared" si="108"/>
        <v/>
      </c>
      <c r="X2338" s="16" t="str">
        <f>IF(AND(A2338=[2]an!$G$38,F2338=[2]an!$E$40),[2]an!$G$40,IF(AND(A2338=[2]an!$G$38,F2338=[2]an!$E$41),[2]an!$G$41,IF(AND(A2338=[2]an!$G$38,F2338=[2]an!$E$39,H2338&gt;=[2]an!$M$37),[2]an!$G$39,
IF(AND(A2338=[2]an!$G$38,F2338=[2]an!$E$39,H2338&lt;[2]an!$M$37,S2338="kahepoolne vajaduspõhine",U2338=""),[2]an!$M$40,
IF(AND(A2338=[2]an!$G$38,F2338=[2]an!$E$39,H2338&lt;[2]an!$M$37,S2338="kahepoolne vajaduspõhine",U2338&lt;&gt;""),[2]an!$G$39,
IF(AND(A2338=[2]an!$G$38,F2338=[2]an!$E$39,H2338&lt;[2]an!$M$37,S2338&lt;&gt;"kahepoolne vajaduspõhine"),[2]an!$G$39,
IF(AND(A2338=[2]an!$G$38,F2338=[2]an!$E$42),[2]an!$G$42,
IF(AND(A2338=[2]an!$H$38,F2338=[2]an!$E$40),[2]an!$H$40,IF(AND(A2338=[2]an!$H$38,F2338=[2]an!$E$41),[2]an!$H$41,IF(AND(A2338=[2]an!$H$38,F2338=[2]an!$E$39,H2338&gt;=[2]an!$M$37),[2]an!$H$39,
IF(AND(A2338=[2]an!$H$38,F2338=[2]an!$E$39,H2338&lt;[2]an!$M$37,S2338="kahepoolne vajaduspõhine",U2338=""),[2]an!$M$40,
IF(AND(A2338=[2]an!$H$38,F2338=[2]an!$E$39,H2338&lt;[2]an!$M$37,S2338="kahepoolne vajaduspõhine",U2338&lt;&gt;""),[2]an!$H$39,
IF(AND(A2338=[2]an!$H$38,F2338=[2]an!$E$39,H2338&lt;[2]an!$M$37,S2338&lt;&gt;"kahepoolne vajaduspõhine"),[2]an!$H$39,
IF(AND(A2338=[2]an!$H$38,F2338=[2]an!$E$42),[2]an!$H$42,
IF(AND(A2338=[2]an!$I$38,F2338=[2]an!$E$40),[2]an!$I$40,IF(AND(A2338=[2]an!$I$38,F2338=[2]an!$E$41),[2]an!$I$41,IF(AND(A2338=[2]an!$I$38,F2338=[2]an!$E$39,H2338&gt;=[2]an!$M$37),[2]an!$I$39,
IF(AND(A2338=[2]an!$I$38,F2338=[2]an!$E$39,H2338&lt;[2]an!$M$37,S2338="kahepoolne vajaduspõhine",U2338=""),[2]an!$M$40,
IF(AND(A2338=[2]an!$I$38,F2338=[2]an!$E$39,H2338&lt;[2]an!$M$37,S2338="kahepoolne vajaduspõhine",U2338&lt;&gt;""),[2]an!$I$39,
IF(AND(A2338=[2]an!$I$38,F2338=[2]an!$E$39,H2338&lt;[2]an!$M$37,S2338&lt;&gt;"kahepoolne vajaduspõhine"),[2]an!$I$39,
IF(AND(A2338=[2]an!$I$38,F2338=[2]an!$E$42),[2]an!$I$42,
IF(AND(A2338=[2]an!$J$38,F2338=[2]an!$E$40),[2]an!$J$40,IF(AND(A2338=[2]an!$J$38,F2338=[2]an!$E$41),[2]an!$J$41,IF(AND(A2338=[2]an!$J$38,F2338=[2]an!$E$39,H2338&gt;=[2]an!$M$37),[2]an!$J$39,
IF(AND(A2338=[2]an!$J$38,F2338=[2]an!$E$39,H2338&lt;[2]an!$M$37,S2338="kahepoolne vajaduspõhine",U2338=""),[2]an!$M$40,
IF(AND(A2338=[2]an!$J$38,F2338=[2]an!$E$39,H2338&lt;[2]an!$M$37,S2338="kahepoolne vajaduspõhine",U2338&lt;&gt;""),[2]an!$J$39,
IF(AND(A2338=[2]an!$J$38,F2338=[2]an!$E$39,H2338&lt;[2]an!$M$37,S2338&lt;&gt;"kahepoolne vajaduspõhine"),[2]an!$J$39,
IF(AND(A2338=[2]an!$J$38,F2338=[2]an!$E$42),[2]an!$J$42,""))))))))))))))))))))))))))))</f>
        <v/>
      </c>
      <c r="Y2338" s="17" t="str">
        <f>IFERROR(IF(F2338="Tugigrupp",0,
IF(AND(F2338="Peretoe teenus",H2338&gt;=[2]an!$M$37,RANK(D2338,$D2338:$D2338)+COUNTIFS($D$2:D2338,D2338,$F$2:F2338,F2338)-1&gt;1),"",
IF(AND(F2338="Peretoe teenus",H2338&gt;=[2]an!$M$37,RANK(D2338,$D2338:$D2338)+COUNTIFS($D$2:D2338,D2338,$F$2:F2338,F2338)-1=1,MONTH(H2338)=MONTH(K2338)=TRUE,YEAR(H2338)=YEAR(K2338)=TRUE),((EOMONTH(H2338,0)-H2338+1)*X2338)/DAY(EOMONTH(H2338,0)),
IF(AND(F2338="Peretoe teenus",H2338&gt;=[2]an!$M$37,RANK(D2338,$D2338:$D2338)+COUNTIFS($D$2:D2338,D2338,$F$2:F2338,F2338)-1=1),X2338,
IF(AND(F2338="Peretoe teenus",H2338&lt;[2]an!$M$37,S2338&lt;&gt;"kahepoolne vajaduspõhine",RANK(D2338,$D2338:$D2338)+COUNTIFS($D$2:D2338,D2338,$F$2:F2338,F2338)-1=1),X2338,
IF(AND(F2338="Peretoe teenus",H2338&lt;[2]an!$M$37,S2338&lt;&gt;"kahepoolne vajaduspõhine",RANK(D2338,$D2338:$D2338)+COUNTIFS($D$2:D2338,D2338,$F$2:F2338,F2338)-1&gt;1),"",
IF(AND(F2338="Peretoe teenus",H2338&lt;[2]an!$M$37,S2338="kahepoolne vajaduspõhine",U2338="",RANK(D2338,$D2338:$D2338)+COUNTIFS($D$2:D2338,D2338,$F$2:F2338,F2338)-1=1),X2338,
IF(AND(F2338="Peretoe teenus",H2338&lt;[2]an!$M$37,S2338="kahepoolne vajaduspõhine",U2338="",RANK(D2338,$D2338:$D2338)+COUNTIFS($D$2:D2338,D2338,$F$2:F2338,F2338)-1&gt;1),"",
IF(AND(F2338="Peretoe teenus",H2338&lt;[2]an!$M$37,S2338="kahepoolne vajaduspõhine",U2338&lt;[2]an!$M$37,RANK(D2338,$D2338:$D2338)+COUNTIFS($D$2:D2338,D2338,$F$2:F2338,F2338)-1=1),X2338,
IF(AND(F2338="Peretoe teenus",H2338&lt;[2]an!$M$37,S2338="kahepoolne vajaduspõhine",U2338&lt;[2]an!$M$37,RANK(D2338,$D2338:$D2338)+COUNTIFS($D$2:D2338,D2338,$F$2:F2338,F2338)-1&gt;1),"",
IF(AND(F2338="Peretoe teenus",H2338&lt;[2]an!$M$37,S2338="kahepoolne vajaduspõhine",U2338&gt;=[2]an!$M$37,U2338&lt;=[2]an!$M$38,RANK(D2338,$D2338:$D2338)+COUNTIFS($D$2:D2338,D2338,$F$2:F2338,F2338)-1=1),
((EOMONTH(U2338,0)-U2338+1)*X2338)/DAY(EOMONTH(U2338,0))+(DAY(U2338)-1)*100/DAY(EOMONTH(U2338,0)),
IF(AND(F2338="Peretoe teenus",H2338&lt;[2]an!$M$37,S2338="kahepoolne vajaduspõhine",U2338&gt;=[2]an!$M$37,U2338&lt;=[2]an!$M$38,RANK(D2338,$D2338:$D2338)+COUNTIFS($D$2:D2338,D2338,$F$2:F2338,F2338)-1&gt;1),"",
IF(AND(F2338="Peretoe teenus",H2338&lt;[2]an!$M$37,S2338="kahepoolne vajaduspõhine",U2338&gt;[2]an!$M$38,RANK(D2338,$D2338:$D2338)+COUNTIFS($D$2:D2338,D2338,$F$2:F2338,F2338)-1=1),X2338,
IF(AND(F2338="Peretoe teenus",H2338&lt;[2]an!$M$37,S2338="kahepoolne vajaduspõhine",U2338&gt;[2]an!$M$38,RANK(D2338,$D2338:$D2338)+COUNTIFS($D$2:D2338,D2338,$F$2:F2338,F2338)-1&gt;1),"",X2338*W2338)))))))))))))),"")</f>
        <v/>
      </c>
      <c r="Z2338" s="18" t="str">
        <f t="shared" si="109"/>
        <v/>
      </c>
      <c r="AA2338" s="19" t="str">
        <f>IFERROR(VLOOKUP(E2338,[2]an!$A$3:$B$81,2,FALSE),"")</f>
        <v/>
      </c>
      <c r="AB2338" s="19" t="str">
        <f>IFERROR(VLOOKUP(AA2338,[2]an!$C$2:$D$16,2,FALSE),"")</f>
        <v/>
      </c>
      <c r="AC2338" s="20"/>
      <c r="AD2338" s="21" t="str">
        <f>IF(A2338=[2]an!$F$36,VLOOKUP([2]an!$F$36,[2]an!$F$36:$H$36,3,FALSE),IF(A2338=[2]an!$F$35,VLOOKUP([2]an!$F$35,[2]an!$F$35:$H$35,3,FALSE),IF(A2338=[2]an!$F$33,VLOOKUP([2]an!$F$33,[2]an!$F$33:$H$33,3,FALSE),IF(A2338=[2]an!$F$31,VLOOKUP([2]an!$F$31,[2]an!$F$31:$H$31,3,FALSE),""))))</f>
        <v/>
      </c>
    </row>
    <row r="2339" spans="6:30" x14ac:dyDescent="0.2">
      <c r="F2339" s="10"/>
      <c r="G2339" s="8" t="str">
        <f t="shared" si="110"/>
        <v/>
      </c>
      <c r="H2339" s="13"/>
      <c r="K2339" s="13"/>
      <c r="L2339" s="10"/>
      <c r="M2339" s="10"/>
      <c r="S2339" s="8" t="str">
        <f>IFERROR(VLOOKUP(D2339,[1]peretoe_teenus!$A$2:$L$2000,5,FALSE),"")</f>
        <v/>
      </c>
      <c r="U2339" s="13"/>
      <c r="V2339" s="15" t="str" cm="1">
        <f t="array" ref="V2339">IFERROR(IF(AND(F2339="Tugigrupp",RANK(K2339,$K2339:$K2339)+COUNTIFS($K$2:K2339,K2339,$L$2:L2339,L2339,$M$2:M2339,M2339,$I$2:I2339,I2339,$G$2:G2339,G2339,$F$2:F2339,F2339)-1=1),SUMPRODUCT(($F$2:$F$4154=F2339)*($G$2:$G$4154=G2339)*($K$2:$K$4154=K2339)*($I$2:$I$4154=I2339)*($L$2:$L$4154=L2339)*($M$2:$M$4154=M2339)),""),"")</f>
        <v/>
      </c>
      <c r="W2339" s="15" t="str">
        <f t="shared" si="108"/>
        <v/>
      </c>
      <c r="X2339" s="16" t="str">
        <f>IF(AND(A2339=[2]an!$G$38,F2339=[2]an!$E$40),[2]an!$G$40,IF(AND(A2339=[2]an!$G$38,F2339=[2]an!$E$41),[2]an!$G$41,IF(AND(A2339=[2]an!$G$38,F2339=[2]an!$E$39,H2339&gt;=[2]an!$M$37),[2]an!$G$39,
IF(AND(A2339=[2]an!$G$38,F2339=[2]an!$E$39,H2339&lt;[2]an!$M$37,S2339="kahepoolne vajaduspõhine",U2339=""),[2]an!$M$40,
IF(AND(A2339=[2]an!$G$38,F2339=[2]an!$E$39,H2339&lt;[2]an!$M$37,S2339="kahepoolne vajaduspõhine",U2339&lt;&gt;""),[2]an!$G$39,
IF(AND(A2339=[2]an!$G$38,F2339=[2]an!$E$39,H2339&lt;[2]an!$M$37,S2339&lt;&gt;"kahepoolne vajaduspõhine"),[2]an!$G$39,
IF(AND(A2339=[2]an!$G$38,F2339=[2]an!$E$42),[2]an!$G$42,
IF(AND(A2339=[2]an!$H$38,F2339=[2]an!$E$40),[2]an!$H$40,IF(AND(A2339=[2]an!$H$38,F2339=[2]an!$E$41),[2]an!$H$41,IF(AND(A2339=[2]an!$H$38,F2339=[2]an!$E$39,H2339&gt;=[2]an!$M$37),[2]an!$H$39,
IF(AND(A2339=[2]an!$H$38,F2339=[2]an!$E$39,H2339&lt;[2]an!$M$37,S2339="kahepoolne vajaduspõhine",U2339=""),[2]an!$M$40,
IF(AND(A2339=[2]an!$H$38,F2339=[2]an!$E$39,H2339&lt;[2]an!$M$37,S2339="kahepoolne vajaduspõhine",U2339&lt;&gt;""),[2]an!$H$39,
IF(AND(A2339=[2]an!$H$38,F2339=[2]an!$E$39,H2339&lt;[2]an!$M$37,S2339&lt;&gt;"kahepoolne vajaduspõhine"),[2]an!$H$39,
IF(AND(A2339=[2]an!$H$38,F2339=[2]an!$E$42),[2]an!$H$42,
IF(AND(A2339=[2]an!$I$38,F2339=[2]an!$E$40),[2]an!$I$40,IF(AND(A2339=[2]an!$I$38,F2339=[2]an!$E$41),[2]an!$I$41,IF(AND(A2339=[2]an!$I$38,F2339=[2]an!$E$39,H2339&gt;=[2]an!$M$37),[2]an!$I$39,
IF(AND(A2339=[2]an!$I$38,F2339=[2]an!$E$39,H2339&lt;[2]an!$M$37,S2339="kahepoolne vajaduspõhine",U2339=""),[2]an!$M$40,
IF(AND(A2339=[2]an!$I$38,F2339=[2]an!$E$39,H2339&lt;[2]an!$M$37,S2339="kahepoolne vajaduspõhine",U2339&lt;&gt;""),[2]an!$I$39,
IF(AND(A2339=[2]an!$I$38,F2339=[2]an!$E$39,H2339&lt;[2]an!$M$37,S2339&lt;&gt;"kahepoolne vajaduspõhine"),[2]an!$I$39,
IF(AND(A2339=[2]an!$I$38,F2339=[2]an!$E$42),[2]an!$I$42,
IF(AND(A2339=[2]an!$J$38,F2339=[2]an!$E$40),[2]an!$J$40,IF(AND(A2339=[2]an!$J$38,F2339=[2]an!$E$41),[2]an!$J$41,IF(AND(A2339=[2]an!$J$38,F2339=[2]an!$E$39,H2339&gt;=[2]an!$M$37),[2]an!$J$39,
IF(AND(A2339=[2]an!$J$38,F2339=[2]an!$E$39,H2339&lt;[2]an!$M$37,S2339="kahepoolne vajaduspõhine",U2339=""),[2]an!$M$40,
IF(AND(A2339=[2]an!$J$38,F2339=[2]an!$E$39,H2339&lt;[2]an!$M$37,S2339="kahepoolne vajaduspõhine",U2339&lt;&gt;""),[2]an!$J$39,
IF(AND(A2339=[2]an!$J$38,F2339=[2]an!$E$39,H2339&lt;[2]an!$M$37,S2339&lt;&gt;"kahepoolne vajaduspõhine"),[2]an!$J$39,
IF(AND(A2339=[2]an!$J$38,F2339=[2]an!$E$42),[2]an!$J$42,""))))))))))))))))))))))))))))</f>
        <v/>
      </c>
      <c r="Y2339" s="17" t="str">
        <f>IFERROR(IF(F2339="Tugigrupp",0,
IF(AND(F2339="Peretoe teenus",H2339&gt;=[2]an!$M$37,RANK(D2339,$D2339:$D2339)+COUNTIFS($D$2:D2339,D2339,$F$2:F2339,F2339)-1&gt;1),"",
IF(AND(F2339="Peretoe teenus",H2339&gt;=[2]an!$M$37,RANK(D2339,$D2339:$D2339)+COUNTIFS($D$2:D2339,D2339,$F$2:F2339,F2339)-1=1,MONTH(H2339)=MONTH(K2339)=TRUE,YEAR(H2339)=YEAR(K2339)=TRUE),((EOMONTH(H2339,0)-H2339+1)*X2339)/DAY(EOMONTH(H2339,0)),
IF(AND(F2339="Peretoe teenus",H2339&gt;=[2]an!$M$37,RANK(D2339,$D2339:$D2339)+COUNTIFS($D$2:D2339,D2339,$F$2:F2339,F2339)-1=1),X2339,
IF(AND(F2339="Peretoe teenus",H2339&lt;[2]an!$M$37,S2339&lt;&gt;"kahepoolne vajaduspõhine",RANK(D2339,$D2339:$D2339)+COUNTIFS($D$2:D2339,D2339,$F$2:F2339,F2339)-1=1),X2339,
IF(AND(F2339="Peretoe teenus",H2339&lt;[2]an!$M$37,S2339&lt;&gt;"kahepoolne vajaduspõhine",RANK(D2339,$D2339:$D2339)+COUNTIFS($D$2:D2339,D2339,$F$2:F2339,F2339)-1&gt;1),"",
IF(AND(F2339="Peretoe teenus",H2339&lt;[2]an!$M$37,S2339="kahepoolne vajaduspõhine",U2339="",RANK(D2339,$D2339:$D2339)+COUNTIFS($D$2:D2339,D2339,$F$2:F2339,F2339)-1=1),X2339,
IF(AND(F2339="Peretoe teenus",H2339&lt;[2]an!$M$37,S2339="kahepoolne vajaduspõhine",U2339="",RANK(D2339,$D2339:$D2339)+COUNTIFS($D$2:D2339,D2339,$F$2:F2339,F2339)-1&gt;1),"",
IF(AND(F2339="Peretoe teenus",H2339&lt;[2]an!$M$37,S2339="kahepoolne vajaduspõhine",U2339&lt;[2]an!$M$37,RANK(D2339,$D2339:$D2339)+COUNTIFS($D$2:D2339,D2339,$F$2:F2339,F2339)-1=1),X2339,
IF(AND(F2339="Peretoe teenus",H2339&lt;[2]an!$M$37,S2339="kahepoolne vajaduspõhine",U2339&lt;[2]an!$M$37,RANK(D2339,$D2339:$D2339)+COUNTIFS($D$2:D2339,D2339,$F$2:F2339,F2339)-1&gt;1),"",
IF(AND(F2339="Peretoe teenus",H2339&lt;[2]an!$M$37,S2339="kahepoolne vajaduspõhine",U2339&gt;=[2]an!$M$37,U2339&lt;=[2]an!$M$38,RANK(D2339,$D2339:$D2339)+COUNTIFS($D$2:D2339,D2339,$F$2:F2339,F2339)-1=1),
((EOMONTH(U2339,0)-U2339+1)*X2339)/DAY(EOMONTH(U2339,0))+(DAY(U2339)-1)*100/DAY(EOMONTH(U2339,0)),
IF(AND(F2339="Peretoe teenus",H2339&lt;[2]an!$M$37,S2339="kahepoolne vajaduspõhine",U2339&gt;=[2]an!$M$37,U2339&lt;=[2]an!$M$38,RANK(D2339,$D2339:$D2339)+COUNTIFS($D$2:D2339,D2339,$F$2:F2339,F2339)-1&gt;1),"",
IF(AND(F2339="Peretoe teenus",H2339&lt;[2]an!$M$37,S2339="kahepoolne vajaduspõhine",U2339&gt;[2]an!$M$38,RANK(D2339,$D2339:$D2339)+COUNTIFS($D$2:D2339,D2339,$F$2:F2339,F2339)-1=1),X2339,
IF(AND(F2339="Peretoe teenus",H2339&lt;[2]an!$M$37,S2339="kahepoolne vajaduspõhine",U2339&gt;[2]an!$M$38,RANK(D2339,$D2339:$D2339)+COUNTIFS($D$2:D2339,D2339,$F$2:F2339,F2339)-1&gt;1),"",X2339*W2339)))))))))))))),"")</f>
        <v/>
      </c>
      <c r="Z2339" s="18" t="str">
        <f t="shared" si="109"/>
        <v/>
      </c>
      <c r="AA2339" s="19" t="str">
        <f>IFERROR(VLOOKUP(E2339,[2]an!$A$3:$B$81,2,FALSE),"")</f>
        <v/>
      </c>
      <c r="AB2339" s="19" t="str">
        <f>IFERROR(VLOOKUP(AA2339,[2]an!$C$2:$D$16,2,FALSE),"")</f>
        <v/>
      </c>
      <c r="AC2339" s="20"/>
      <c r="AD2339" s="21" t="str">
        <f>IF(A2339=[2]an!$F$36,VLOOKUP([2]an!$F$36,[2]an!$F$36:$H$36,3,FALSE),IF(A2339=[2]an!$F$35,VLOOKUP([2]an!$F$35,[2]an!$F$35:$H$35,3,FALSE),IF(A2339=[2]an!$F$33,VLOOKUP([2]an!$F$33,[2]an!$F$33:$H$33,3,FALSE),IF(A2339=[2]an!$F$31,VLOOKUP([2]an!$F$31,[2]an!$F$31:$H$31,3,FALSE),""))))</f>
        <v/>
      </c>
    </row>
    <row r="2340" spans="6:30" x14ac:dyDescent="0.2">
      <c r="F2340" s="10"/>
      <c r="G2340" s="8" t="str">
        <f t="shared" si="110"/>
        <v/>
      </c>
      <c r="H2340" s="13"/>
      <c r="K2340" s="13"/>
      <c r="L2340" s="10"/>
      <c r="M2340" s="10"/>
      <c r="S2340" s="8" t="str">
        <f>IFERROR(VLOOKUP(D2340,[1]peretoe_teenus!$A$2:$L$2000,5,FALSE),"")</f>
        <v/>
      </c>
      <c r="U2340" s="13"/>
      <c r="V2340" s="15" t="str" cm="1">
        <f t="array" ref="V2340">IFERROR(IF(AND(F2340="Tugigrupp",RANK(K2340,$K2340:$K2340)+COUNTIFS($K$2:K2340,K2340,$L$2:L2340,L2340,$M$2:M2340,M2340,$I$2:I2340,I2340,$G$2:G2340,G2340,$F$2:F2340,F2340)-1=1),SUMPRODUCT(($F$2:$F$4154=F2340)*($G$2:$G$4154=G2340)*($K$2:$K$4154=K2340)*($I$2:$I$4154=I2340)*($L$2:$L$4154=L2340)*($M$2:$M$4154=M2340)),""),"")</f>
        <v/>
      </c>
      <c r="W2340" s="15" t="str">
        <f t="shared" si="108"/>
        <v/>
      </c>
      <c r="X2340" s="16" t="str">
        <f>IF(AND(A2340=[2]an!$G$38,F2340=[2]an!$E$40),[2]an!$G$40,IF(AND(A2340=[2]an!$G$38,F2340=[2]an!$E$41),[2]an!$G$41,IF(AND(A2340=[2]an!$G$38,F2340=[2]an!$E$39,H2340&gt;=[2]an!$M$37),[2]an!$G$39,
IF(AND(A2340=[2]an!$G$38,F2340=[2]an!$E$39,H2340&lt;[2]an!$M$37,S2340="kahepoolne vajaduspõhine",U2340=""),[2]an!$M$40,
IF(AND(A2340=[2]an!$G$38,F2340=[2]an!$E$39,H2340&lt;[2]an!$M$37,S2340="kahepoolne vajaduspõhine",U2340&lt;&gt;""),[2]an!$G$39,
IF(AND(A2340=[2]an!$G$38,F2340=[2]an!$E$39,H2340&lt;[2]an!$M$37,S2340&lt;&gt;"kahepoolne vajaduspõhine"),[2]an!$G$39,
IF(AND(A2340=[2]an!$G$38,F2340=[2]an!$E$42),[2]an!$G$42,
IF(AND(A2340=[2]an!$H$38,F2340=[2]an!$E$40),[2]an!$H$40,IF(AND(A2340=[2]an!$H$38,F2340=[2]an!$E$41),[2]an!$H$41,IF(AND(A2340=[2]an!$H$38,F2340=[2]an!$E$39,H2340&gt;=[2]an!$M$37),[2]an!$H$39,
IF(AND(A2340=[2]an!$H$38,F2340=[2]an!$E$39,H2340&lt;[2]an!$M$37,S2340="kahepoolne vajaduspõhine",U2340=""),[2]an!$M$40,
IF(AND(A2340=[2]an!$H$38,F2340=[2]an!$E$39,H2340&lt;[2]an!$M$37,S2340="kahepoolne vajaduspõhine",U2340&lt;&gt;""),[2]an!$H$39,
IF(AND(A2340=[2]an!$H$38,F2340=[2]an!$E$39,H2340&lt;[2]an!$M$37,S2340&lt;&gt;"kahepoolne vajaduspõhine"),[2]an!$H$39,
IF(AND(A2340=[2]an!$H$38,F2340=[2]an!$E$42),[2]an!$H$42,
IF(AND(A2340=[2]an!$I$38,F2340=[2]an!$E$40),[2]an!$I$40,IF(AND(A2340=[2]an!$I$38,F2340=[2]an!$E$41),[2]an!$I$41,IF(AND(A2340=[2]an!$I$38,F2340=[2]an!$E$39,H2340&gt;=[2]an!$M$37),[2]an!$I$39,
IF(AND(A2340=[2]an!$I$38,F2340=[2]an!$E$39,H2340&lt;[2]an!$M$37,S2340="kahepoolne vajaduspõhine",U2340=""),[2]an!$M$40,
IF(AND(A2340=[2]an!$I$38,F2340=[2]an!$E$39,H2340&lt;[2]an!$M$37,S2340="kahepoolne vajaduspõhine",U2340&lt;&gt;""),[2]an!$I$39,
IF(AND(A2340=[2]an!$I$38,F2340=[2]an!$E$39,H2340&lt;[2]an!$M$37,S2340&lt;&gt;"kahepoolne vajaduspõhine"),[2]an!$I$39,
IF(AND(A2340=[2]an!$I$38,F2340=[2]an!$E$42),[2]an!$I$42,
IF(AND(A2340=[2]an!$J$38,F2340=[2]an!$E$40),[2]an!$J$40,IF(AND(A2340=[2]an!$J$38,F2340=[2]an!$E$41),[2]an!$J$41,IF(AND(A2340=[2]an!$J$38,F2340=[2]an!$E$39,H2340&gt;=[2]an!$M$37),[2]an!$J$39,
IF(AND(A2340=[2]an!$J$38,F2340=[2]an!$E$39,H2340&lt;[2]an!$M$37,S2340="kahepoolne vajaduspõhine",U2340=""),[2]an!$M$40,
IF(AND(A2340=[2]an!$J$38,F2340=[2]an!$E$39,H2340&lt;[2]an!$M$37,S2340="kahepoolne vajaduspõhine",U2340&lt;&gt;""),[2]an!$J$39,
IF(AND(A2340=[2]an!$J$38,F2340=[2]an!$E$39,H2340&lt;[2]an!$M$37,S2340&lt;&gt;"kahepoolne vajaduspõhine"),[2]an!$J$39,
IF(AND(A2340=[2]an!$J$38,F2340=[2]an!$E$42),[2]an!$J$42,""))))))))))))))))))))))))))))</f>
        <v/>
      </c>
      <c r="Y2340" s="17" t="str">
        <f>IFERROR(IF(F2340="Tugigrupp",0,
IF(AND(F2340="Peretoe teenus",H2340&gt;=[2]an!$M$37,RANK(D2340,$D2340:$D2340)+COUNTIFS($D$2:D2340,D2340,$F$2:F2340,F2340)-1&gt;1),"",
IF(AND(F2340="Peretoe teenus",H2340&gt;=[2]an!$M$37,RANK(D2340,$D2340:$D2340)+COUNTIFS($D$2:D2340,D2340,$F$2:F2340,F2340)-1=1,MONTH(H2340)=MONTH(K2340)=TRUE,YEAR(H2340)=YEAR(K2340)=TRUE),((EOMONTH(H2340,0)-H2340+1)*X2340)/DAY(EOMONTH(H2340,0)),
IF(AND(F2340="Peretoe teenus",H2340&gt;=[2]an!$M$37,RANK(D2340,$D2340:$D2340)+COUNTIFS($D$2:D2340,D2340,$F$2:F2340,F2340)-1=1),X2340,
IF(AND(F2340="Peretoe teenus",H2340&lt;[2]an!$M$37,S2340&lt;&gt;"kahepoolne vajaduspõhine",RANK(D2340,$D2340:$D2340)+COUNTIFS($D$2:D2340,D2340,$F$2:F2340,F2340)-1=1),X2340,
IF(AND(F2340="Peretoe teenus",H2340&lt;[2]an!$M$37,S2340&lt;&gt;"kahepoolne vajaduspõhine",RANK(D2340,$D2340:$D2340)+COUNTIFS($D$2:D2340,D2340,$F$2:F2340,F2340)-1&gt;1),"",
IF(AND(F2340="Peretoe teenus",H2340&lt;[2]an!$M$37,S2340="kahepoolne vajaduspõhine",U2340="",RANK(D2340,$D2340:$D2340)+COUNTIFS($D$2:D2340,D2340,$F$2:F2340,F2340)-1=1),X2340,
IF(AND(F2340="Peretoe teenus",H2340&lt;[2]an!$M$37,S2340="kahepoolne vajaduspõhine",U2340="",RANK(D2340,$D2340:$D2340)+COUNTIFS($D$2:D2340,D2340,$F$2:F2340,F2340)-1&gt;1),"",
IF(AND(F2340="Peretoe teenus",H2340&lt;[2]an!$M$37,S2340="kahepoolne vajaduspõhine",U2340&lt;[2]an!$M$37,RANK(D2340,$D2340:$D2340)+COUNTIFS($D$2:D2340,D2340,$F$2:F2340,F2340)-1=1),X2340,
IF(AND(F2340="Peretoe teenus",H2340&lt;[2]an!$M$37,S2340="kahepoolne vajaduspõhine",U2340&lt;[2]an!$M$37,RANK(D2340,$D2340:$D2340)+COUNTIFS($D$2:D2340,D2340,$F$2:F2340,F2340)-1&gt;1),"",
IF(AND(F2340="Peretoe teenus",H2340&lt;[2]an!$M$37,S2340="kahepoolne vajaduspõhine",U2340&gt;=[2]an!$M$37,U2340&lt;=[2]an!$M$38,RANK(D2340,$D2340:$D2340)+COUNTIFS($D$2:D2340,D2340,$F$2:F2340,F2340)-1=1),
((EOMONTH(U2340,0)-U2340+1)*X2340)/DAY(EOMONTH(U2340,0))+(DAY(U2340)-1)*100/DAY(EOMONTH(U2340,0)),
IF(AND(F2340="Peretoe teenus",H2340&lt;[2]an!$M$37,S2340="kahepoolne vajaduspõhine",U2340&gt;=[2]an!$M$37,U2340&lt;=[2]an!$M$38,RANK(D2340,$D2340:$D2340)+COUNTIFS($D$2:D2340,D2340,$F$2:F2340,F2340)-1&gt;1),"",
IF(AND(F2340="Peretoe teenus",H2340&lt;[2]an!$M$37,S2340="kahepoolne vajaduspõhine",U2340&gt;[2]an!$M$38,RANK(D2340,$D2340:$D2340)+COUNTIFS($D$2:D2340,D2340,$F$2:F2340,F2340)-1=1),X2340,
IF(AND(F2340="Peretoe teenus",H2340&lt;[2]an!$M$37,S2340="kahepoolne vajaduspõhine",U2340&gt;[2]an!$M$38,RANK(D2340,$D2340:$D2340)+COUNTIFS($D$2:D2340,D2340,$F$2:F2340,F2340)-1&gt;1),"",X2340*W2340)))))))))))))),"")</f>
        <v/>
      </c>
      <c r="Z2340" s="18" t="str">
        <f t="shared" si="109"/>
        <v/>
      </c>
      <c r="AA2340" s="19" t="str">
        <f>IFERROR(VLOOKUP(E2340,[2]an!$A$3:$B$81,2,FALSE),"")</f>
        <v/>
      </c>
      <c r="AB2340" s="19" t="str">
        <f>IFERROR(VLOOKUP(AA2340,[2]an!$C$2:$D$16,2,FALSE),"")</f>
        <v/>
      </c>
      <c r="AC2340" s="20"/>
      <c r="AD2340" s="21" t="str">
        <f>IF(A2340=[2]an!$F$36,VLOOKUP([2]an!$F$36,[2]an!$F$36:$H$36,3,FALSE),IF(A2340=[2]an!$F$35,VLOOKUP([2]an!$F$35,[2]an!$F$35:$H$35,3,FALSE),IF(A2340=[2]an!$F$33,VLOOKUP([2]an!$F$33,[2]an!$F$33:$H$33,3,FALSE),IF(A2340=[2]an!$F$31,VLOOKUP([2]an!$F$31,[2]an!$F$31:$H$31,3,FALSE),""))))</f>
        <v/>
      </c>
    </row>
    <row r="2341" spans="6:30" x14ac:dyDescent="0.2">
      <c r="F2341" s="10"/>
      <c r="G2341" s="8" t="str">
        <f t="shared" si="110"/>
        <v/>
      </c>
      <c r="H2341" s="13"/>
      <c r="K2341" s="13"/>
      <c r="L2341" s="10"/>
      <c r="M2341" s="10"/>
      <c r="S2341" s="8" t="str">
        <f>IFERROR(VLOOKUP(D2341,[1]peretoe_teenus!$A$2:$L$2000,5,FALSE),"")</f>
        <v/>
      </c>
      <c r="U2341" s="13"/>
      <c r="V2341" s="15" t="str" cm="1">
        <f t="array" ref="V2341">IFERROR(IF(AND(F2341="Tugigrupp",RANK(K2341,$K2341:$K2341)+COUNTIFS($K$2:K2341,K2341,$L$2:L2341,L2341,$M$2:M2341,M2341,$I$2:I2341,I2341,$G$2:G2341,G2341,$F$2:F2341,F2341)-1=1),SUMPRODUCT(($F$2:$F$4154=F2341)*($G$2:$G$4154=G2341)*($K$2:$K$4154=K2341)*($I$2:$I$4154=I2341)*($L$2:$L$4154=L2341)*($M$2:$M$4154=M2341)),""),"")</f>
        <v/>
      </c>
      <c r="W2341" s="15" t="str">
        <f t="shared" si="108"/>
        <v/>
      </c>
      <c r="X2341" s="16" t="str">
        <f>IF(AND(A2341=[2]an!$G$38,F2341=[2]an!$E$40),[2]an!$G$40,IF(AND(A2341=[2]an!$G$38,F2341=[2]an!$E$41),[2]an!$G$41,IF(AND(A2341=[2]an!$G$38,F2341=[2]an!$E$39,H2341&gt;=[2]an!$M$37),[2]an!$G$39,
IF(AND(A2341=[2]an!$G$38,F2341=[2]an!$E$39,H2341&lt;[2]an!$M$37,S2341="kahepoolne vajaduspõhine",U2341=""),[2]an!$M$40,
IF(AND(A2341=[2]an!$G$38,F2341=[2]an!$E$39,H2341&lt;[2]an!$M$37,S2341="kahepoolne vajaduspõhine",U2341&lt;&gt;""),[2]an!$G$39,
IF(AND(A2341=[2]an!$G$38,F2341=[2]an!$E$39,H2341&lt;[2]an!$M$37,S2341&lt;&gt;"kahepoolne vajaduspõhine"),[2]an!$G$39,
IF(AND(A2341=[2]an!$G$38,F2341=[2]an!$E$42),[2]an!$G$42,
IF(AND(A2341=[2]an!$H$38,F2341=[2]an!$E$40),[2]an!$H$40,IF(AND(A2341=[2]an!$H$38,F2341=[2]an!$E$41),[2]an!$H$41,IF(AND(A2341=[2]an!$H$38,F2341=[2]an!$E$39,H2341&gt;=[2]an!$M$37),[2]an!$H$39,
IF(AND(A2341=[2]an!$H$38,F2341=[2]an!$E$39,H2341&lt;[2]an!$M$37,S2341="kahepoolne vajaduspõhine",U2341=""),[2]an!$M$40,
IF(AND(A2341=[2]an!$H$38,F2341=[2]an!$E$39,H2341&lt;[2]an!$M$37,S2341="kahepoolne vajaduspõhine",U2341&lt;&gt;""),[2]an!$H$39,
IF(AND(A2341=[2]an!$H$38,F2341=[2]an!$E$39,H2341&lt;[2]an!$M$37,S2341&lt;&gt;"kahepoolne vajaduspõhine"),[2]an!$H$39,
IF(AND(A2341=[2]an!$H$38,F2341=[2]an!$E$42),[2]an!$H$42,
IF(AND(A2341=[2]an!$I$38,F2341=[2]an!$E$40),[2]an!$I$40,IF(AND(A2341=[2]an!$I$38,F2341=[2]an!$E$41),[2]an!$I$41,IF(AND(A2341=[2]an!$I$38,F2341=[2]an!$E$39,H2341&gt;=[2]an!$M$37),[2]an!$I$39,
IF(AND(A2341=[2]an!$I$38,F2341=[2]an!$E$39,H2341&lt;[2]an!$M$37,S2341="kahepoolne vajaduspõhine",U2341=""),[2]an!$M$40,
IF(AND(A2341=[2]an!$I$38,F2341=[2]an!$E$39,H2341&lt;[2]an!$M$37,S2341="kahepoolne vajaduspõhine",U2341&lt;&gt;""),[2]an!$I$39,
IF(AND(A2341=[2]an!$I$38,F2341=[2]an!$E$39,H2341&lt;[2]an!$M$37,S2341&lt;&gt;"kahepoolne vajaduspõhine"),[2]an!$I$39,
IF(AND(A2341=[2]an!$I$38,F2341=[2]an!$E$42),[2]an!$I$42,
IF(AND(A2341=[2]an!$J$38,F2341=[2]an!$E$40),[2]an!$J$40,IF(AND(A2341=[2]an!$J$38,F2341=[2]an!$E$41),[2]an!$J$41,IF(AND(A2341=[2]an!$J$38,F2341=[2]an!$E$39,H2341&gt;=[2]an!$M$37),[2]an!$J$39,
IF(AND(A2341=[2]an!$J$38,F2341=[2]an!$E$39,H2341&lt;[2]an!$M$37,S2341="kahepoolne vajaduspõhine",U2341=""),[2]an!$M$40,
IF(AND(A2341=[2]an!$J$38,F2341=[2]an!$E$39,H2341&lt;[2]an!$M$37,S2341="kahepoolne vajaduspõhine",U2341&lt;&gt;""),[2]an!$J$39,
IF(AND(A2341=[2]an!$J$38,F2341=[2]an!$E$39,H2341&lt;[2]an!$M$37,S2341&lt;&gt;"kahepoolne vajaduspõhine"),[2]an!$J$39,
IF(AND(A2341=[2]an!$J$38,F2341=[2]an!$E$42),[2]an!$J$42,""))))))))))))))))))))))))))))</f>
        <v/>
      </c>
      <c r="Y2341" s="17" t="str">
        <f>IFERROR(IF(F2341="Tugigrupp",0,
IF(AND(F2341="Peretoe teenus",H2341&gt;=[2]an!$M$37,RANK(D2341,$D2341:$D2341)+COUNTIFS($D$2:D2341,D2341,$F$2:F2341,F2341)-1&gt;1),"",
IF(AND(F2341="Peretoe teenus",H2341&gt;=[2]an!$M$37,RANK(D2341,$D2341:$D2341)+COUNTIFS($D$2:D2341,D2341,$F$2:F2341,F2341)-1=1,MONTH(H2341)=MONTH(K2341)=TRUE,YEAR(H2341)=YEAR(K2341)=TRUE),((EOMONTH(H2341,0)-H2341+1)*X2341)/DAY(EOMONTH(H2341,0)),
IF(AND(F2341="Peretoe teenus",H2341&gt;=[2]an!$M$37,RANK(D2341,$D2341:$D2341)+COUNTIFS($D$2:D2341,D2341,$F$2:F2341,F2341)-1=1),X2341,
IF(AND(F2341="Peretoe teenus",H2341&lt;[2]an!$M$37,S2341&lt;&gt;"kahepoolne vajaduspõhine",RANK(D2341,$D2341:$D2341)+COUNTIFS($D$2:D2341,D2341,$F$2:F2341,F2341)-1=1),X2341,
IF(AND(F2341="Peretoe teenus",H2341&lt;[2]an!$M$37,S2341&lt;&gt;"kahepoolne vajaduspõhine",RANK(D2341,$D2341:$D2341)+COUNTIFS($D$2:D2341,D2341,$F$2:F2341,F2341)-1&gt;1),"",
IF(AND(F2341="Peretoe teenus",H2341&lt;[2]an!$M$37,S2341="kahepoolne vajaduspõhine",U2341="",RANK(D2341,$D2341:$D2341)+COUNTIFS($D$2:D2341,D2341,$F$2:F2341,F2341)-1=1),X2341,
IF(AND(F2341="Peretoe teenus",H2341&lt;[2]an!$M$37,S2341="kahepoolne vajaduspõhine",U2341="",RANK(D2341,$D2341:$D2341)+COUNTIFS($D$2:D2341,D2341,$F$2:F2341,F2341)-1&gt;1),"",
IF(AND(F2341="Peretoe teenus",H2341&lt;[2]an!$M$37,S2341="kahepoolne vajaduspõhine",U2341&lt;[2]an!$M$37,RANK(D2341,$D2341:$D2341)+COUNTIFS($D$2:D2341,D2341,$F$2:F2341,F2341)-1=1),X2341,
IF(AND(F2341="Peretoe teenus",H2341&lt;[2]an!$M$37,S2341="kahepoolne vajaduspõhine",U2341&lt;[2]an!$M$37,RANK(D2341,$D2341:$D2341)+COUNTIFS($D$2:D2341,D2341,$F$2:F2341,F2341)-1&gt;1),"",
IF(AND(F2341="Peretoe teenus",H2341&lt;[2]an!$M$37,S2341="kahepoolne vajaduspõhine",U2341&gt;=[2]an!$M$37,U2341&lt;=[2]an!$M$38,RANK(D2341,$D2341:$D2341)+COUNTIFS($D$2:D2341,D2341,$F$2:F2341,F2341)-1=1),
((EOMONTH(U2341,0)-U2341+1)*X2341)/DAY(EOMONTH(U2341,0))+(DAY(U2341)-1)*100/DAY(EOMONTH(U2341,0)),
IF(AND(F2341="Peretoe teenus",H2341&lt;[2]an!$M$37,S2341="kahepoolne vajaduspõhine",U2341&gt;=[2]an!$M$37,U2341&lt;=[2]an!$M$38,RANK(D2341,$D2341:$D2341)+COUNTIFS($D$2:D2341,D2341,$F$2:F2341,F2341)-1&gt;1),"",
IF(AND(F2341="Peretoe teenus",H2341&lt;[2]an!$M$37,S2341="kahepoolne vajaduspõhine",U2341&gt;[2]an!$M$38,RANK(D2341,$D2341:$D2341)+COUNTIFS($D$2:D2341,D2341,$F$2:F2341,F2341)-1=1),X2341,
IF(AND(F2341="Peretoe teenus",H2341&lt;[2]an!$M$37,S2341="kahepoolne vajaduspõhine",U2341&gt;[2]an!$M$38,RANK(D2341,$D2341:$D2341)+COUNTIFS($D$2:D2341,D2341,$F$2:F2341,F2341)-1&gt;1),"",X2341*W2341)))))))))))))),"")</f>
        <v/>
      </c>
      <c r="Z2341" s="18" t="str">
        <f t="shared" si="109"/>
        <v/>
      </c>
      <c r="AA2341" s="19" t="str">
        <f>IFERROR(VLOOKUP(E2341,[2]an!$A$3:$B$81,2,FALSE),"")</f>
        <v/>
      </c>
      <c r="AB2341" s="19" t="str">
        <f>IFERROR(VLOOKUP(AA2341,[2]an!$C$2:$D$16,2,FALSE),"")</f>
        <v/>
      </c>
      <c r="AC2341" s="20"/>
      <c r="AD2341" s="21" t="str">
        <f>IF(A2341=[2]an!$F$36,VLOOKUP([2]an!$F$36,[2]an!$F$36:$H$36,3,FALSE),IF(A2341=[2]an!$F$35,VLOOKUP([2]an!$F$35,[2]an!$F$35:$H$35,3,FALSE),IF(A2341=[2]an!$F$33,VLOOKUP([2]an!$F$33,[2]an!$F$33:$H$33,3,FALSE),IF(A2341=[2]an!$F$31,VLOOKUP([2]an!$F$31,[2]an!$F$31:$H$31,3,FALSE),""))))</f>
        <v/>
      </c>
    </row>
    <row r="2342" spans="6:30" x14ac:dyDescent="0.2">
      <c r="F2342" s="10"/>
      <c r="G2342" s="8" t="str">
        <f t="shared" si="110"/>
        <v/>
      </c>
      <c r="H2342" s="13"/>
      <c r="K2342" s="13"/>
      <c r="L2342" s="10"/>
      <c r="M2342" s="10"/>
      <c r="S2342" s="8" t="str">
        <f>IFERROR(VLOOKUP(D2342,[1]peretoe_teenus!$A$2:$L$2000,5,FALSE),"")</f>
        <v/>
      </c>
      <c r="U2342" s="13"/>
      <c r="V2342" s="15" t="str" cm="1">
        <f t="array" ref="V2342">IFERROR(IF(AND(F2342="Tugigrupp",RANK(K2342,$K2342:$K2342)+COUNTIFS($K$2:K2342,K2342,$L$2:L2342,L2342,$M$2:M2342,M2342,$I$2:I2342,I2342,$G$2:G2342,G2342,$F$2:F2342,F2342)-1=1),SUMPRODUCT(($F$2:$F$4154=F2342)*($G$2:$G$4154=G2342)*($K$2:$K$4154=K2342)*($I$2:$I$4154=I2342)*($L$2:$L$4154=L2342)*($M$2:$M$4154=M2342)),""),"")</f>
        <v/>
      </c>
      <c r="W2342" s="15" t="str">
        <f t="shared" si="108"/>
        <v/>
      </c>
      <c r="X2342" s="16" t="str">
        <f>IF(AND(A2342=[2]an!$G$38,F2342=[2]an!$E$40),[2]an!$G$40,IF(AND(A2342=[2]an!$G$38,F2342=[2]an!$E$41),[2]an!$G$41,IF(AND(A2342=[2]an!$G$38,F2342=[2]an!$E$39,H2342&gt;=[2]an!$M$37),[2]an!$G$39,
IF(AND(A2342=[2]an!$G$38,F2342=[2]an!$E$39,H2342&lt;[2]an!$M$37,S2342="kahepoolne vajaduspõhine",U2342=""),[2]an!$M$40,
IF(AND(A2342=[2]an!$G$38,F2342=[2]an!$E$39,H2342&lt;[2]an!$M$37,S2342="kahepoolne vajaduspõhine",U2342&lt;&gt;""),[2]an!$G$39,
IF(AND(A2342=[2]an!$G$38,F2342=[2]an!$E$39,H2342&lt;[2]an!$M$37,S2342&lt;&gt;"kahepoolne vajaduspõhine"),[2]an!$G$39,
IF(AND(A2342=[2]an!$G$38,F2342=[2]an!$E$42),[2]an!$G$42,
IF(AND(A2342=[2]an!$H$38,F2342=[2]an!$E$40),[2]an!$H$40,IF(AND(A2342=[2]an!$H$38,F2342=[2]an!$E$41),[2]an!$H$41,IF(AND(A2342=[2]an!$H$38,F2342=[2]an!$E$39,H2342&gt;=[2]an!$M$37),[2]an!$H$39,
IF(AND(A2342=[2]an!$H$38,F2342=[2]an!$E$39,H2342&lt;[2]an!$M$37,S2342="kahepoolne vajaduspõhine",U2342=""),[2]an!$M$40,
IF(AND(A2342=[2]an!$H$38,F2342=[2]an!$E$39,H2342&lt;[2]an!$M$37,S2342="kahepoolne vajaduspõhine",U2342&lt;&gt;""),[2]an!$H$39,
IF(AND(A2342=[2]an!$H$38,F2342=[2]an!$E$39,H2342&lt;[2]an!$M$37,S2342&lt;&gt;"kahepoolne vajaduspõhine"),[2]an!$H$39,
IF(AND(A2342=[2]an!$H$38,F2342=[2]an!$E$42),[2]an!$H$42,
IF(AND(A2342=[2]an!$I$38,F2342=[2]an!$E$40),[2]an!$I$40,IF(AND(A2342=[2]an!$I$38,F2342=[2]an!$E$41),[2]an!$I$41,IF(AND(A2342=[2]an!$I$38,F2342=[2]an!$E$39,H2342&gt;=[2]an!$M$37),[2]an!$I$39,
IF(AND(A2342=[2]an!$I$38,F2342=[2]an!$E$39,H2342&lt;[2]an!$M$37,S2342="kahepoolne vajaduspõhine",U2342=""),[2]an!$M$40,
IF(AND(A2342=[2]an!$I$38,F2342=[2]an!$E$39,H2342&lt;[2]an!$M$37,S2342="kahepoolne vajaduspõhine",U2342&lt;&gt;""),[2]an!$I$39,
IF(AND(A2342=[2]an!$I$38,F2342=[2]an!$E$39,H2342&lt;[2]an!$M$37,S2342&lt;&gt;"kahepoolne vajaduspõhine"),[2]an!$I$39,
IF(AND(A2342=[2]an!$I$38,F2342=[2]an!$E$42),[2]an!$I$42,
IF(AND(A2342=[2]an!$J$38,F2342=[2]an!$E$40),[2]an!$J$40,IF(AND(A2342=[2]an!$J$38,F2342=[2]an!$E$41),[2]an!$J$41,IF(AND(A2342=[2]an!$J$38,F2342=[2]an!$E$39,H2342&gt;=[2]an!$M$37),[2]an!$J$39,
IF(AND(A2342=[2]an!$J$38,F2342=[2]an!$E$39,H2342&lt;[2]an!$M$37,S2342="kahepoolne vajaduspõhine",U2342=""),[2]an!$M$40,
IF(AND(A2342=[2]an!$J$38,F2342=[2]an!$E$39,H2342&lt;[2]an!$M$37,S2342="kahepoolne vajaduspõhine",U2342&lt;&gt;""),[2]an!$J$39,
IF(AND(A2342=[2]an!$J$38,F2342=[2]an!$E$39,H2342&lt;[2]an!$M$37,S2342&lt;&gt;"kahepoolne vajaduspõhine"),[2]an!$J$39,
IF(AND(A2342=[2]an!$J$38,F2342=[2]an!$E$42),[2]an!$J$42,""))))))))))))))))))))))))))))</f>
        <v/>
      </c>
      <c r="Y2342" s="17" t="str">
        <f>IFERROR(IF(F2342="Tugigrupp",0,
IF(AND(F2342="Peretoe teenus",H2342&gt;=[2]an!$M$37,RANK(D2342,$D2342:$D2342)+COUNTIFS($D$2:D2342,D2342,$F$2:F2342,F2342)-1&gt;1),"",
IF(AND(F2342="Peretoe teenus",H2342&gt;=[2]an!$M$37,RANK(D2342,$D2342:$D2342)+COUNTIFS($D$2:D2342,D2342,$F$2:F2342,F2342)-1=1,MONTH(H2342)=MONTH(K2342)=TRUE,YEAR(H2342)=YEAR(K2342)=TRUE),((EOMONTH(H2342,0)-H2342+1)*X2342)/DAY(EOMONTH(H2342,0)),
IF(AND(F2342="Peretoe teenus",H2342&gt;=[2]an!$M$37,RANK(D2342,$D2342:$D2342)+COUNTIFS($D$2:D2342,D2342,$F$2:F2342,F2342)-1=1),X2342,
IF(AND(F2342="Peretoe teenus",H2342&lt;[2]an!$M$37,S2342&lt;&gt;"kahepoolne vajaduspõhine",RANK(D2342,$D2342:$D2342)+COUNTIFS($D$2:D2342,D2342,$F$2:F2342,F2342)-1=1),X2342,
IF(AND(F2342="Peretoe teenus",H2342&lt;[2]an!$M$37,S2342&lt;&gt;"kahepoolne vajaduspõhine",RANK(D2342,$D2342:$D2342)+COUNTIFS($D$2:D2342,D2342,$F$2:F2342,F2342)-1&gt;1),"",
IF(AND(F2342="Peretoe teenus",H2342&lt;[2]an!$M$37,S2342="kahepoolne vajaduspõhine",U2342="",RANK(D2342,$D2342:$D2342)+COUNTIFS($D$2:D2342,D2342,$F$2:F2342,F2342)-1=1),X2342,
IF(AND(F2342="Peretoe teenus",H2342&lt;[2]an!$M$37,S2342="kahepoolne vajaduspõhine",U2342="",RANK(D2342,$D2342:$D2342)+COUNTIFS($D$2:D2342,D2342,$F$2:F2342,F2342)-1&gt;1),"",
IF(AND(F2342="Peretoe teenus",H2342&lt;[2]an!$M$37,S2342="kahepoolne vajaduspõhine",U2342&lt;[2]an!$M$37,RANK(D2342,$D2342:$D2342)+COUNTIFS($D$2:D2342,D2342,$F$2:F2342,F2342)-1=1),X2342,
IF(AND(F2342="Peretoe teenus",H2342&lt;[2]an!$M$37,S2342="kahepoolne vajaduspõhine",U2342&lt;[2]an!$M$37,RANK(D2342,$D2342:$D2342)+COUNTIFS($D$2:D2342,D2342,$F$2:F2342,F2342)-1&gt;1),"",
IF(AND(F2342="Peretoe teenus",H2342&lt;[2]an!$M$37,S2342="kahepoolne vajaduspõhine",U2342&gt;=[2]an!$M$37,U2342&lt;=[2]an!$M$38,RANK(D2342,$D2342:$D2342)+COUNTIFS($D$2:D2342,D2342,$F$2:F2342,F2342)-1=1),
((EOMONTH(U2342,0)-U2342+1)*X2342)/DAY(EOMONTH(U2342,0))+(DAY(U2342)-1)*100/DAY(EOMONTH(U2342,0)),
IF(AND(F2342="Peretoe teenus",H2342&lt;[2]an!$M$37,S2342="kahepoolne vajaduspõhine",U2342&gt;=[2]an!$M$37,U2342&lt;=[2]an!$M$38,RANK(D2342,$D2342:$D2342)+COUNTIFS($D$2:D2342,D2342,$F$2:F2342,F2342)-1&gt;1),"",
IF(AND(F2342="Peretoe teenus",H2342&lt;[2]an!$M$37,S2342="kahepoolne vajaduspõhine",U2342&gt;[2]an!$M$38,RANK(D2342,$D2342:$D2342)+COUNTIFS($D$2:D2342,D2342,$F$2:F2342,F2342)-1=1),X2342,
IF(AND(F2342="Peretoe teenus",H2342&lt;[2]an!$M$37,S2342="kahepoolne vajaduspõhine",U2342&gt;[2]an!$M$38,RANK(D2342,$D2342:$D2342)+COUNTIFS($D$2:D2342,D2342,$F$2:F2342,F2342)-1&gt;1),"",X2342*W2342)))))))))))))),"")</f>
        <v/>
      </c>
      <c r="Z2342" s="18" t="str">
        <f t="shared" si="109"/>
        <v/>
      </c>
      <c r="AA2342" s="19" t="str">
        <f>IFERROR(VLOOKUP(E2342,[2]an!$A$3:$B$81,2,FALSE),"")</f>
        <v/>
      </c>
      <c r="AB2342" s="19" t="str">
        <f>IFERROR(VLOOKUP(AA2342,[2]an!$C$2:$D$16,2,FALSE),"")</f>
        <v/>
      </c>
      <c r="AC2342" s="20"/>
      <c r="AD2342" s="21" t="str">
        <f>IF(A2342=[2]an!$F$36,VLOOKUP([2]an!$F$36,[2]an!$F$36:$H$36,3,FALSE),IF(A2342=[2]an!$F$35,VLOOKUP([2]an!$F$35,[2]an!$F$35:$H$35,3,FALSE),IF(A2342=[2]an!$F$33,VLOOKUP([2]an!$F$33,[2]an!$F$33:$H$33,3,FALSE),IF(A2342=[2]an!$F$31,VLOOKUP([2]an!$F$31,[2]an!$F$31:$H$31,3,FALSE),""))))</f>
        <v/>
      </c>
    </row>
    <row r="2343" spans="6:30" x14ac:dyDescent="0.2">
      <c r="F2343" s="10"/>
      <c r="G2343" s="8" t="str">
        <f t="shared" si="110"/>
        <v/>
      </c>
      <c r="H2343" s="13"/>
      <c r="K2343" s="13"/>
      <c r="L2343" s="10"/>
      <c r="M2343" s="10"/>
      <c r="S2343" s="8" t="str">
        <f>IFERROR(VLOOKUP(D2343,[1]peretoe_teenus!$A$2:$L$2000,5,FALSE),"")</f>
        <v/>
      </c>
      <c r="U2343" s="13"/>
      <c r="V2343" s="15" t="str" cm="1">
        <f t="array" ref="V2343">IFERROR(IF(AND(F2343="Tugigrupp",RANK(K2343,$K2343:$K2343)+COUNTIFS($K$2:K2343,K2343,$L$2:L2343,L2343,$M$2:M2343,M2343,$I$2:I2343,I2343,$G$2:G2343,G2343,$F$2:F2343,F2343)-1=1),SUMPRODUCT(($F$2:$F$4154=F2343)*($G$2:$G$4154=G2343)*($K$2:$K$4154=K2343)*($I$2:$I$4154=I2343)*($L$2:$L$4154=L2343)*($M$2:$M$4154=M2343)),""),"")</f>
        <v/>
      </c>
      <c r="W2343" s="15" t="str">
        <f t="shared" si="108"/>
        <v/>
      </c>
      <c r="X2343" s="16" t="str">
        <f>IF(AND(A2343=[2]an!$G$38,F2343=[2]an!$E$40),[2]an!$G$40,IF(AND(A2343=[2]an!$G$38,F2343=[2]an!$E$41),[2]an!$G$41,IF(AND(A2343=[2]an!$G$38,F2343=[2]an!$E$39,H2343&gt;=[2]an!$M$37),[2]an!$G$39,
IF(AND(A2343=[2]an!$G$38,F2343=[2]an!$E$39,H2343&lt;[2]an!$M$37,S2343="kahepoolne vajaduspõhine",U2343=""),[2]an!$M$40,
IF(AND(A2343=[2]an!$G$38,F2343=[2]an!$E$39,H2343&lt;[2]an!$M$37,S2343="kahepoolne vajaduspõhine",U2343&lt;&gt;""),[2]an!$G$39,
IF(AND(A2343=[2]an!$G$38,F2343=[2]an!$E$39,H2343&lt;[2]an!$M$37,S2343&lt;&gt;"kahepoolne vajaduspõhine"),[2]an!$G$39,
IF(AND(A2343=[2]an!$G$38,F2343=[2]an!$E$42),[2]an!$G$42,
IF(AND(A2343=[2]an!$H$38,F2343=[2]an!$E$40),[2]an!$H$40,IF(AND(A2343=[2]an!$H$38,F2343=[2]an!$E$41),[2]an!$H$41,IF(AND(A2343=[2]an!$H$38,F2343=[2]an!$E$39,H2343&gt;=[2]an!$M$37),[2]an!$H$39,
IF(AND(A2343=[2]an!$H$38,F2343=[2]an!$E$39,H2343&lt;[2]an!$M$37,S2343="kahepoolne vajaduspõhine",U2343=""),[2]an!$M$40,
IF(AND(A2343=[2]an!$H$38,F2343=[2]an!$E$39,H2343&lt;[2]an!$M$37,S2343="kahepoolne vajaduspõhine",U2343&lt;&gt;""),[2]an!$H$39,
IF(AND(A2343=[2]an!$H$38,F2343=[2]an!$E$39,H2343&lt;[2]an!$M$37,S2343&lt;&gt;"kahepoolne vajaduspõhine"),[2]an!$H$39,
IF(AND(A2343=[2]an!$H$38,F2343=[2]an!$E$42),[2]an!$H$42,
IF(AND(A2343=[2]an!$I$38,F2343=[2]an!$E$40),[2]an!$I$40,IF(AND(A2343=[2]an!$I$38,F2343=[2]an!$E$41),[2]an!$I$41,IF(AND(A2343=[2]an!$I$38,F2343=[2]an!$E$39,H2343&gt;=[2]an!$M$37),[2]an!$I$39,
IF(AND(A2343=[2]an!$I$38,F2343=[2]an!$E$39,H2343&lt;[2]an!$M$37,S2343="kahepoolne vajaduspõhine",U2343=""),[2]an!$M$40,
IF(AND(A2343=[2]an!$I$38,F2343=[2]an!$E$39,H2343&lt;[2]an!$M$37,S2343="kahepoolne vajaduspõhine",U2343&lt;&gt;""),[2]an!$I$39,
IF(AND(A2343=[2]an!$I$38,F2343=[2]an!$E$39,H2343&lt;[2]an!$M$37,S2343&lt;&gt;"kahepoolne vajaduspõhine"),[2]an!$I$39,
IF(AND(A2343=[2]an!$I$38,F2343=[2]an!$E$42),[2]an!$I$42,
IF(AND(A2343=[2]an!$J$38,F2343=[2]an!$E$40),[2]an!$J$40,IF(AND(A2343=[2]an!$J$38,F2343=[2]an!$E$41),[2]an!$J$41,IF(AND(A2343=[2]an!$J$38,F2343=[2]an!$E$39,H2343&gt;=[2]an!$M$37),[2]an!$J$39,
IF(AND(A2343=[2]an!$J$38,F2343=[2]an!$E$39,H2343&lt;[2]an!$M$37,S2343="kahepoolne vajaduspõhine",U2343=""),[2]an!$M$40,
IF(AND(A2343=[2]an!$J$38,F2343=[2]an!$E$39,H2343&lt;[2]an!$M$37,S2343="kahepoolne vajaduspõhine",U2343&lt;&gt;""),[2]an!$J$39,
IF(AND(A2343=[2]an!$J$38,F2343=[2]an!$E$39,H2343&lt;[2]an!$M$37,S2343&lt;&gt;"kahepoolne vajaduspõhine"),[2]an!$J$39,
IF(AND(A2343=[2]an!$J$38,F2343=[2]an!$E$42),[2]an!$J$42,""))))))))))))))))))))))))))))</f>
        <v/>
      </c>
      <c r="Y2343" s="17" t="str">
        <f>IFERROR(IF(F2343="Tugigrupp",0,
IF(AND(F2343="Peretoe teenus",H2343&gt;=[2]an!$M$37,RANK(D2343,$D2343:$D2343)+COUNTIFS($D$2:D2343,D2343,$F$2:F2343,F2343)-1&gt;1),"",
IF(AND(F2343="Peretoe teenus",H2343&gt;=[2]an!$M$37,RANK(D2343,$D2343:$D2343)+COUNTIFS($D$2:D2343,D2343,$F$2:F2343,F2343)-1=1,MONTH(H2343)=MONTH(K2343)=TRUE,YEAR(H2343)=YEAR(K2343)=TRUE),((EOMONTH(H2343,0)-H2343+1)*X2343)/DAY(EOMONTH(H2343,0)),
IF(AND(F2343="Peretoe teenus",H2343&gt;=[2]an!$M$37,RANK(D2343,$D2343:$D2343)+COUNTIFS($D$2:D2343,D2343,$F$2:F2343,F2343)-1=1),X2343,
IF(AND(F2343="Peretoe teenus",H2343&lt;[2]an!$M$37,S2343&lt;&gt;"kahepoolne vajaduspõhine",RANK(D2343,$D2343:$D2343)+COUNTIFS($D$2:D2343,D2343,$F$2:F2343,F2343)-1=1),X2343,
IF(AND(F2343="Peretoe teenus",H2343&lt;[2]an!$M$37,S2343&lt;&gt;"kahepoolne vajaduspõhine",RANK(D2343,$D2343:$D2343)+COUNTIFS($D$2:D2343,D2343,$F$2:F2343,F2343)-1&gt;1),"",
IF(AND(F2343="Peretoe teenus",H2343&lt;[2]an!$M$37,S2343="kahepoolne vajaduspõhine",U2343="",RANK(D2343,$D2343:$D2343)+COUNTIFS($D$2:D2343,D2343,$F$2:F2343,F2343)-1=1),X2343,
IF(AND(F2343="Peretoe teenus",H2343&lt;[2]an!$M$37,S2343="kahepoolne vajaduspõhine",U2343="",RANK(D2343,$D2343:$D2343)+COUNTIFS($D$2:D2343,D2343,$F$2:F2343,F2343)-1&gt;1),"",
IF(AND(F2343="Peretoe teenus",H2343&lt;[2]an!$M$37,S2343="kahepoolne vajaduspõhine",U2343&lt;[2]an!$M$37,RANK(D2343,$D2343:$D2343)+COUNTIFS($D$2:D2343,D2343,$F$2:F2343,F2343)-1=1),X2343,
IF(AND(F2343="Peretoe teenus",H2343&lt;[2]an!$M$37,S2343="kahepoolne vajaduspõhine",U2343&lt;[2]an!$M$37,RANK(D2343,$D2343:$D2343)+COUNTIFS($D$2:D2343,D2343,$F$2:F2343,F2343)-1&gt;1),"",
IF(AND(F2343="Peretoe teenus",H2343&lt;[2]an!$M$37,S2343="kahepoolne vajaduspõhine",U2343&gt;=[2]an!$M$37,U2343&lt;=[2]an!$M$38,RANK(D2343,$D2343:$D2343)+COUNTIFS($D$2:D2343,D2343,$F$2:F2343,F2343)-1=1),
((EOMONTH(U2343,0)-U2343+1)*X2343)/DAY(EOMONTH(U2343,0))+(DAY(U2343)-1)*100/DAY(EOMONTH(U2343,0)),
IF(AND(F2343="Peretoe teenus",H2343&lt;[2]an!$M$37,S2343="kahepoolne vajaduspõhine",U2343&gt;=[2]an!$M$37,U2343&lt;=[2]an!$M$38,RANK(D2343,$D2343:$D2343)+COUNTIFS($D$2:D2343,D2343,$F$2:F2343,F2343)-1&gt;1),"",
IF(AND(F2343="Peretoe teenus",H2343&lt;[2]an!$M$37,S2343="kahepoolne vajaduspõhine",U2343&gt;[2]an!$M$38,RANK(D2343,$D2343:$D2343)+COUNTIFS($D$2:D2343,D2343,$F$2:F2343,F2343)-1=1),X2343,
IF(AND(F2343="Peretoe teenus",H2343&lt;[2]an!$M$37,S2343="kahepoolne vajaduspõhine",U2343&gt;[2]an!$M$38,RANK(D2343,$D2343:$D2343)+COUNTIFS($D$2:D2343,D2343,$F$2:F2343,F2343)-1&gt;1),"",X2343*W2343)))))))))))))),"")</f>
        <v/>
      </c>
      <c r="Z2343" s="18" t="str">
        <f t="shared" si="109"/>
        <v/>
      </c>
      <c r="AA2343" s="19" t="str">
        <f>IFERROR(VLOOKUP(E2343,[2]an!$A$3:$B$81,2,FALSE),"")</f>
        <v/>
      </c>
      <c r="AB2343" s="19" t="str">
        <f>IFERROR(VLOOKUP(AA2343,[2]an!$C$2:$D$16,2,FALSE),"")</f>
        <v/>
      </c>
      <c r="AC2343" s="20"/>
      <c r="AD2343" s="21" t="str">
        <f>IF(A2343=[2]an!$F$36,VLOOKUP([2]an!$F$36,[2]an!$F$36:$H$36,3,FALSE),IF(A2343=[2]an!$F$35,VLOOKUP([2]an!$F$35,[2]an!$F$35:$H$35,3,FALSE),IF(A2343=[2]an!$F$33,VLOOKUP([2]an!$F$33,[2]an!$F$33:$H$33,3,FALSE),IF(A2343=[2]an!$F$31,VLOOKUP([2]an!$F$31,[2]an!$F$31:$H$31,3,FALSE),""))))</f>
        <v/>
      </c>
    </row>
    <row r="2344" spans="6:30" x14ac:dyDescent="0.2">
      <c r="F2344" s="10"/>
      <c r="G2344" s="8" t="str">
        <f t="shared" si="110"/>
        <v/>
      </c>
      <c r="H2344" s="13"/>
      <c r="K2344" s="13"/>
      <c r="L2344" s="10"/>
      <c r="M2344" s="10"/>
      <c r="S2344" s="8" t="str">
        <f>IFERROR(VLOOKUP(D2344,[1]peretoe_teenus!$A$2:$L$2000,5,FALSE),"")</f>
        <v/>
      </c>
      <c r="U2344" s="13"/>
      <c r="V2344" s="15" t="str" cm="1">
        <f t="array" ref="V2344">IFERROR(IF(AND(F2344="Tugigrupp",RANK(K2344,$K2344:$K2344)+COUNTIFS($K$2:K2344,K2344,$L$2:L2344,L2344,$M$2:M2344,M2344,$I$2:I2344,I2344,$G$2:G2344,G2344,$F$2:F2344,F2344)-1=1),SUMPRODUCT(($F$2:$F$4154=F2344)*($G$2:$G$4154=G2344)*($K$2:$K$4154=K2344)*($I$2:$I$4154=I2344)*($L$2:$L$4154=L2344)*($M$2:$M$4154=M2344)),""),"")</f>
        <v/>
      </c>
      <c r="W2344" s="15" t="str">
        <f t="shared" si="108"/>
        <v/>
      </c>
      <c r="X2344" s="16" t="str">
        <f>IF(AND(A2344=[2]an!$G$38,F2344=[2]an!$E$40),[2]an!$G$40,IF(AND(A2344=[2]an!$G$38,F2344=[2]an!$E$41),[2]an!$G$41,IF(AND(A2344=[2]an!$G$38,F2344=[2]an!$E$39,H2344&gt;=[2]an!$M$37),[2]an!$G$39,
IF(AND(A2344=[2]an!$G$38,F2344=[2]an!$E$39,H2344&lt;[2]an!$M$37,S2344="kahepoolne vajaduspõhine",U2344=""),[2]an!$M$40,
IF(AND(A2344=[2]an!$G$38,F2344=[2]an!$E$39,H2344&lt;[2]an!$M$37,S2344="kahepoolne vajaduspõhine",U2344&lt;&gt;""),[2]an!$G$39,
IF(AND(A2344=[2]an!$G$38,F2344=[2]an!$E$39,H2344&lt;[2]an!$M$37,S2344&lt;&gt;"kahepoolne vajaduspõhine"),[2]an!$G$39,
IF(AND(A2344=[2]an!$G$38,F2344=[2]an!$E$42),[2]an!$G$42,
IF(AND(A2344=[2]an!$H$38,F2344=[2]an!$E$40),[2]an!$H$40,IF(AND(A2344=[2]an!$H$38,F2344=[2]an!$E$41),[2]an!$H$41,IF(AND(A2344=[2]an!$H$38,F2344=[2]an!$E$39,H2344&gt;=[2]an!$M$37),[2]an!$H$39,
IF(AND(A2344=[2]an!$H$38,F2344=[2]an!$E$39,H2344&lt;[2]an!$M$37,S2344="kahepoolne vajaduspõhine",U2344=""),[2]an!$M$40,
IF(AND(A2344=[2]an!$H$38,F2344=[2]an!$E$39,H2344&lt;[2]an!$M$37,S2344="kahepoolne vajaduspõhine",U2344&lt;&gt;""),[2]an!$H$39,
IF(AND(A2344=[2]an!$H$38,F2344=[2]an!$E$39,H2344&lt;[2]an!$M$37,S2344&lt;&gt;"kahepoolne vajaduspõhine"),[2]an!$H$39,
IF(AND(A2344=[2]an!$H$38,F2344=[2]an!$E$42),[2]an!$H$42,
IF(AND(A2344=[2]an!$I$38,F2344=[2]an!$E$40),[2]an!$I$40,IF(AND(A2344=[2]an!$I$38,F2344=[2]an!$E$41),[2]an!$I$41,IF(AND(A2344=[2]an!$I$38,F2344=[2]an!$E$39,H2344&gt;=[2]an!$M$37),[2]an!$I$39,
IF(AND(A2344=[2]an!$I$38,F2344=[2]an!$E$39,H2344&lt;[2]an!$M$37,S2344="kahepoolne vajaduspõhine",U2344=""),[2]an!$M$40,
IF(AND(A2344=[2]an!$I$38,F2344=[2]an!$E$39,H2344&lt;[2]an!$M$37,S2344="kahepoolne vajaduspõhine",U2344&lt;&gt;""),[2]an!$I$39,
IF(AND(A2344=[2]an!$I$38,F2344=[2]an!$E$39,H2344&lt;[2]an!$M$37,S2344&lt;&gt;"kahepoolne vajaduspõhine"),[2]an!$I$39,
IF(AND(A2344=[2]an!$I$38,F2344=[2]an!$E$42),[2]an!$I$42,
IF(AND(A2344=[2]an!$J$38,F2344=[2]an!$E$40),[2]an!$J$40,IF(AND(A2344=[2]an!$J$38,F2344=[2]an!$E$41),[2]an!$J$41,IF(AND(A2344=[2]an!$J$38,F2344=[2]an!$E$39,H2344&gt;=[2]an!$M$37),[2]an!$J$39,
IF(AND(A2344=[2]an!$J$38,F2344=[2]an!$E$39,H2344&lt;[2]an!$M$37,S2344="kahepoolne vajaduspõhine",U2344=""),[2]an!$M$40,
IF(AND(A2344=[2]an!$J$38,F2344=[2]an!$E$39,H2344&lt;[2]an!$M$37,S2344="kahepoolne vajaduspõhine",U2344&lt;&gt;""),[2]an!$J$39,
IF(AND(A2344=[2]an!$J$38,F2344=[2]an!$E$39,H2344&lt;[2]an!$M$37,S2344&lt;&gt;"kahepoolne vajaduspõhine"),[2]an!$J$39,
IF(AND(A2344=[2]an!$J$38,F2344=[2]an!$E$42),[2]an!$J$42,""))))))))))))))))))))))))))))</f>
        <v/>
      </c>
      <c r="Y2344" s="17" t="str">
        <f>IFERROR(IF(F2344="Tugigrupp",0,
IF(AND(F2344="Peretoe teenus",H2344&gt;=[2]an!$M$37,RANK(D2344,$D2344:$D2344)+COUNTIFS($D$2:D2344,D2344,$F$2:F2344,F2344)-1&gt;1),"",
IF(AND(F2344="Peretoe teenus",H2344&gt;=[2]an!$M$37,RANK(D2344,$D2344:$D2344)+COUNTIFS($D$2:D2344,D2344,$F$2:F2344,F2344)-1=1,MONTH(H2344)=MONTH(K2344)=TRUE,YEAR(H2344)=YEAR(K2344)=TRUE),((EOMONTH(H2344,0)-H2344+1)*X2344)/DAY(EOMONTH(H2344,0)),
IF(AND(F2344="Peretoe teenus",H2344&gt;=[2]an!$M$37,RANK(D2344,$D2344:$D2344)+COUNTIFS($D$2:D2344,D2344,$F$2:F2344,F2344)-1=1),X2344,
IF(AND(F2344="Peretoe teenus",H2344&lt;[2]an!$M$37,S2344&lt;&gt;"kahepoolne vajaduspõhine",RANK(D2344,$D2344:$D2344)+COUNTIFS($D$2:D2344,D2344,$F$2:F2344,F2344)-1=1),X2344,
IF(AND(F2344="Peretoe teenus",H2344&lt;[2]an!$M$37,S2344&lt;&gt;"kahepoolne vajaduspõhine",RANK(D2344,$D2344:$D2344)+COUNTIFS($D$2:D2344,D2344,$F$2:F2344,F2344)-1&gt;1),"",
IF(AND(F2344="Peretoe teenus",H2344&lt;[2]an!$M$37,S2344="kahepoolne vajaduspõhine",U2344="",RANK(D2344,$D2344:$D2344)+COUNTIFS($D$2:D2344,D2344,$F$2:F2344,F2344)-1=1),X2344,
IF(AND(F2344="Peretoe teenus",H2344&lt;[2]an!$M$37,S2344="kahepoolne vajaduspõhine",U2344="",RANK(D2344,$D2344:$D2344)+COUNTIFS($D$2:D2344,D2344,$F$2:F2344,F2344)-1&gt;1),"",
IF(AND(F2344="Peretoe teenus",H2344&lt;[2]an!$M$37,S2344="kahepoolne vajaduspõhine",U2344&lt;[2]an!$M$37,RANK(D2344,$D2344:$D2344)+COUNTIFS($D$2:D2344,D2344,$F$2:F2344,F2344)-1=1),X2344,
IF(AND(F2344="Peretoe teenus",H2344&lt;[2]an!$M$37,S2344="kahepoolne vajaduspõhine",U2344&lt;[2]an!$M$37,RANK(D2344,$D2344:$D2344)+COUNTIFS($D$2:D2344,D2344,$F$2:F2344,F2344)-1&gt;1),"",
IF(AND(F2344="Peretoe teenus",H2344&lt;[2]an!$M$37,S2344="kahepoolne vajaduspõhine",U2344&gt;=[2]an!$M$37,U2344&lt;=[2]an!$M$38,RANK(D2344,$D2344:$D2344)+COUNTIFS($D$2:D2344,D2344,$F$2:F2344,F2344)-1=1),
((EOMONTH(U2344,0)-U2344+1)*X2344)/DAY(EOMONTH(U2344,0))+(DAY(U2344)-1)*100/DAY(EOMONTH(U2344,0)),
IF(AND(F2344="Peretoe teenus",H2344&lt;[2]an!$M$37,S2344="kahepoolne vajaduspõhine",U2344&gt;=[2]an!$M$37,U2344&lt;=[2]an!$M$38,RANK(D2344,$D2344:$D2344)+COUNTIFS($D$2:D2344,D2344,$F$2:F2344,F2344)-1&gt;1),"",
IF(AND(F2344="Peretoe teenus",H2344&lt;[2]an!$M$37,S2344="kahepoolne vajaduspõhine",U2344&gt;[2]an!$M$38,RANK(D2344,$D2344:$D2344)+COUNTIFS($D$2:D2344,D2344,$F$2:F2344,F2344)-1=1),X2344,
IF(AND(F2344="Peretoe teenus",H2344&lt;[2]an!$M$37,S2344="kahepoolne vajaduspõhine",U2344&gt;[2]an!$M$38,RANK(D2344,$D2344:$D2344)+COUNTIFS($D$2:D2344,D2344,$F$2:F2344,F2344)-1&gt;1),"",X2344*W2344)))))))))))))),"")</f>
        <v/>
      </c>
      <c r="Z2344" s="18" t="str">
        <f t="shared" si="109"/>
        <v/>
      </c>
      <c r="AA2344" s="19" t="str">
        <f>IFERROR(VLOOKUP(E2344,[2]an!$A$3:$B$81,2,FALSE),"")</f>
        <v/>
      </c>
      <c r="AB2344" s="19" t="str">
        <f>IFERROR(VLOOKUP(AA2344,[2]an!$C$2:$D$16,2,FALSE),"")</f>
        <v/>
      </c>
      <c r="AC2344" s="20"/>
      <c r="AD2344" s="21" t="str">
        <f>IF(A2344=[2]an!$F$36,VLOOKUP([2]an!$F$36,[2]an!$F$36:$H$36,3,FALSE),IF(A2344=[2]an!$F$35,VLOOKUP([2]an!$F$35,[2]an!$F$35:$H$35,3,FALSE),IF(A2344=[2]an!$F$33,VLOOKUP([2]an!$F$33,[2]an!$F$33:$H$33,3,FALSE),IF(A2344=[2]an!$F$31,VLOOKUP([2]an!$F$31,[2]an!$F$31:$H$31,3,FALSE),""))))</f>
        <v/>
      </c>
    </row>
    <row r="2345" spans="6:30" x14ac:dyDescent="0.2">
      <c r="F2345" s="10"/>
      <c r="G2345" s="8" t="str">
        <f t="shared" si="110"/>
        <v/>
      </c>
      <c r="H2345" s="13"/>
      <c r="K2345" s="13"/>
      <c r="L2345" s="10"/>
      <c r="M2345" s="10"/>
      <c r="S2345" s="8" t="str">
        <f>IFERROR(VLOOKUP(D2345,[1]peretoe_teenus!$A$2:$L$2000,5,FALSE),"")</f>
        <v/>
      </c>
      <c r="U2345" s="13"/>
      <c r="V2345" s="15" t="str" cm="1">
        <f t="array" ref="V2345">IFERROR(IF(AND(F2345="Tugigrupp",RANK(K2345,$K2345:$K2345)+COUNTIFS($K$2:K2345,K2345,$L$2:L2345,L2345,$M$2:M2345,M2345,$I$2:I2345,I2345,$G$2:G2345,G2345,$F$2:F2345,F2345)-1=1),SUMPRODUCT(($F$2:$F$4154=F2345)*($G$2:$G$4154=G2345)*($K$2:$K$4154=K2345)*($I$2:$I$4154=I2345)*($L$2:$L$4154=L2345)*($M$2:$M$4154=M2345)),""),"")</f>
        <v/>
      </c>
      <c r="W2345" s="15" t="str">
        <f t="shared" si="108"/>
        <v/>
      </c>
      <c r="X2345" s="16" t="str">
        <f>IF(AND(A2345=[2]an!$G$38,F2345=[2]an!$E$40),[2]an!$G$40,IF(AND(A2345=[2]an!$G$38,F2345=[2]an!$E$41),[2]an!$G$41,IF(AND(A2345=[2]an!$G$38,F2345=[2]an!$E$39,H2345&gt;=[2]an!$M$37),[2]an!$G$39,
IF(AND(A2345=[2]an!$G$38,F2345=[2]an!$E$39,H2345&lt;[2]an!$M$37,S2345="kahepoolne vajaduspõhine",U2345=""),[2]an!$M$40,
IF(AND(A2345=[2]an!$G$38,F2345=[2]an!$E$39,H2345&lt;[2]an!$M$37,S2345="kahepoolne vajaduspõhine",U2345&lt;&gt;""),[2]an!$G$39,
IF(AND(A2345=[2]an!$G$38,F2345=[2]an!$E$39,H2345&lt;[2]an!$M$37,S2345&lt;&gt;"kahepoolne vajaduspõhine"),[2]an!$G$39,
IF(AND(A2345=[2]an!$G$38,F2345=[2]an!$E$42),[2]an!$G$42,
IF(AND(A2345=[2]an!$H$38,F2345=[2]an!$E$40),[2]an!$H$40,IF(AND(A2345=[2]an!$H$38,F2345=[2]an!$E$41),[2]an!$H$41,IF(AND(A2345=[2]an!$H$38,F2345=[2]an!$E$39,H2345&gt;=[2]an!$M$37),[2]an!$H$39,
IF(AND(A2345=[2]an!$H$38,F2345=[2]an!$E$39,H2345&lt;[2]an!$M$37,S2345="kahepoolne vajaduspõhine",U2345=""),[2]an!$M$40,
IF(AND(A2345=[2]an!$H$38,F2345=[2]an!$E$39,H2345&lt;[2]an!$M$37,S2345="kahepoolne vajaduspõhine",U2345&lt;&gt;""),[2]an!$H$39,
IF(AND(A2345=[2]an!$H$38,F2345=[2]an!$E$39,H2345&lt;[2]an!$M$37,S2345&lt;&gt;"kahepoolne vajaduspõhine"),[2]an!$H$39,
IF(AND(A2345=[2]an!$H$38,F2345=[2]an!$E$42),[2]an!$H$42,
IF(AND(A2345=[2]an!$I$38,F2345=[2]an!$E$40),[2]an!$I$40,IF(AND(A2345=[2]an!$I$38,F2345=[2]an!$E$41),[2]an!$I$41,IF(AND(A2345=[2]an!$I$38,F2345=[2]an!$E$39,H2345&gt;=[2]an!$M$37),[2]an!$I$39,
IF(AND(A2345=[2]an!$I$38,F2345=[2]an!$E$39,H2345&lt;[2]an!$M$37,S2345="kahepoolne vajaduspõhine",U2345=""),[2]an!$M$40,
IF(AND(A2345=[2]an!$I$38,F2345=[2]an!$E$39,H2345&lt;[2]an!$M$37,S2345="kahepoolne vajaduspõhine",U2345&lt;&gt;""),[2]an!$I$39,
IF(AND(A2345=[2]an!$I$38,F2345=[2]an!$E$39,H2345&lt;[2]an!$M$37,S2345&lt;&gt;"kahepoolne vajaduspõhine"),[2]an!$I$39,
IF(AND(A2345=[2]an!$I$38,F2345=[2]an!$E$42),[2]an!$I$42,
IF(AND(A2345=[2]an!$J$38,F2345=[2]an!$E$40),[2]an!$J$40,IF(AND(A2345=[2]an!$J$38,F2345=[2]an!$E$41),[2]an!$J$41,IF(AND(A2345=[2]an!$J$38,F2345=[2]an!$E$39,H2345&gt;=[2]an!$M$37),[2]an!$J$39,
IF(AND(A2345=[2]an!$J$38,F2345=[2]an!$E$39,H2345&lt;[2]an!$M$37,S2345="kahepoolne vajaduspõhine",U2345=""),[2]an!$M$40,
IF(AND(A2345=[2]an!$J$38,F2345=[2]an!$E$39,H2345&lt;[2]an!$M$37,S2345="kahepoolne vajaduspõhine",U2345&lt;&gt;""),[2]an!$J$39,
IF(AND(A2345=[2]an!$J$38,F2345=[2]an!$E$39,H2345&lt;[2]an!$M$37,S2345&lt;&gt;"kahepoolne vajaduspõhine"),[2]an!$J$39,
IF(AND(A2345=[2]an!$J$38,F2345=[2]an!$E$42),[2]an!$J$42,""))))))))))))))))))))))))))))</f>
        <v/>
      </c>
      <c r="Y2345" s="17" t="str">
        <f>IFERROR(IF(F2345="Tugigrupp",0,
IF(AND(F2345="Peretoe teenus",H2345&gt;=[2]an!$M$37,RANK(D2345,$D2345:$D2345)+COUNTIFS($D$2:D2345,D2345,$F$2:F2345,F2345)-1&gt;1),"",
IF(AND(F2345="Peretoe teenus",H2345&gt;=[2]an!$M$37,RANK(D2345,$D2345:$D2345)+COUNTIFS($D$2:D2345,D2345,$F$2:F2345,F2345)-1=1,MONTH(H2345)=MONTH(K2345)=TRUE,YEAR(H2345)=YEAR(K2345)=TRUE),((EOMONTH(H2345,0)-H2345+1)*X2345)/DAY(EOMONTH(H2345,0)),
IF(AND(F2345="Peretoe teenus",H2345&gt;=[2]an!$M$37,RANK(D2345,$D2345:$D2345)+COUNTIFS($D$2:D2345,D2345,$F$2:F2345,F2345)-1=1),X2345,
IF(AND(F2345="Peretoe teenus",H2345&lt;[2]an!$M$37,S2345&lt;&gt;"kahepoolne vajaduspõhine",RANK(D2345,$D2345:$D2345)+COUNTIFS($D$2:D2345,D2345,$F$2:F2345,F2345)-1=1),X2345,
IF(AND(F2345="Peretoe teenus",H2345&lt;[2]an!$M$37,S2345&lt;&gt;"kahepoolne vajaduspõhine",RANK(D2345,$D2345:$D2345)+COUNTIFS($D$2:D2345,D2345,$F$2:F2345,F2345)-1&gt;1),"",
IF(AND(F2345="Peretoe teenus",H2345&lt;[2]an!$M$37,S2345="kahepoolne vajaduspõhine",U2345="",RANK(D2345,$D2345:$D2345)+COUNTIFS($D$2:D2345,D2345,$F$2:F2345,F2345)-1=1),X2345,
IF(AND(F2345="Peretoe teenus",H2345&lt;[2]an!$M$37,S2345="kahepoolne vajaduspõhine",U2345="",RANK(D2345,$D2345:$D2345)+COUNTIFS($D$2:D2345,D2345,$F$2:F2345,F2345)-1&gt;1),"",
IF(AND(F2345="Peretoe teenus",H2345&lt;[2]an!$M$37,S2345="kahepoolne vajaduspõhine",U2345&lt;[2]an!$M$37,RANK(D2345,$D2345:$D2345)+COUNTIFS($D$2:D2345,D2345,$F$2:F2345,F2345)-1=1),X2345,
IF(AND(F2345="Peretoe teenus",H2345&lt;[2]an!$M$37,S2345="kahepoolne vajaduspõhine",U2345&lt;[2]an!$M$37,RANK(D2345,$D2345:$D2345)+COUNTIFS($D$2:D2345,D2345,$F$2:F2345,F2345)-1&gt;1),"",
IF(AND(F2345="Peretoe teenus",H2345&lt;[2]an!$M$37,S2345="kahepoolne vajaduspõhine",U2345&gt;=[2]an!$M$37,U2345&lt;=[2]an!$M$38,RANK(D2345,$D2345:$D2345)+COUNTIFS($D$2:D2345,D2345,$F$2:F2345,F2345)-1=1),
((EOMONTH(U2345,0)-U2345+1)*X2345)/DAY(EOMONTH(U2345,0))+(DAY(U2345)-1)*100/DAY(EOMONTH(U2345,0)),
IF(AND(F2345="Peretoe teenus",H2345&lt;[2]an!$M$37,S2345="kahepoolne vajaduspõhine",U2345&gt;=[2]an!$M$37,U2345&lt;=[2]an!$M$38,RANK(D2345,$D2345:$D2345)+COUNTIFS($D$2:D2345,D2345,$F$2:F2345,F2345)-1&gt;1),"",
IF(AND(F2345="Peretoe teenus",H2345&lt;[2]an!$M$37,S2345="kahepoolne vajaduspõhine",U2345&gt;[2]an!$M$38,RANK(D2345,$D2345:$D2345)+COUNTIFS($D$2:D2345,D2345,$F$2:F2345,F2345)-1=1),X2345,
IF(AND(F2345="Peretoe teenus",H2345&lt;[2]an!$M$37,S2345="kahepoolne vajaduspõhine",U2345&gt;[2]an!$M$38,RANK(D2345,$D2345:$D2345)+COUNTIFS($D$2:D2345,D2345,$F$2:F2345,F2345)-1&gt;1),"",X2345*W2345)))))))))))))),"")</f>
        <v/>
      </c>
      <c r="Z2345" s="18" t="str">
        <f t="shared" si="109"/>
        <v/>
      </c>
      <c r="AA2345" s="19" t="str">
        <f>IFERROR(VLOOKUP(E2345,[2]an!$A$3:$B$81,2,FALSE),"")</f>
        <v/>
      </c>
      <c r="AB2345" s="19" t="str">
        <f>IFERROR(VLOOKUP(AA2345,[2]an!$C$2:$D$16,2,FALSE),"")</f>
        <v/>
      </c>
      <c r="AC2345" s="20"/>
      <c r="AD2345" s="21" t="str">
        <f>IF(A2345=[2]an!$F$36,VLOOKUP([2]an!$F$36,[2]an!$F$36:$H$36,3,FALSE),IF(A2345=[2]an!$F$35,VLOOKUP([2]an!$F$35,[2]an!$F$35:$H$35,3,FALSE),IF(A2345=[2]an!$F$33,VLOOKUP([2]an!$F$33,[2]an!$F$33:$H$33,3,FALSE),IF(A2345=[2]an!$F$31,VLOOKUP([2]an!$F$31,[2]an!$F$31:$H$31,3,FALSE),""))))</f>
        <v/>
      </c>
    </row>
    <row r="2346" spans="6:30" x14ac:dyDescent="0.2">
      <c r="F2346" s="10"/>
      <c r="G2346" s="8" t="str">
        <f t="shared" si="110"/>
        <v/>
      </c>
      <c r="H2346" s="13"/>
      <c r="K2346" s="13"/>
      <c r="L2346" s="10"/>
      <c r="M2346" s="10"/>
      <c r="S2346" s="8" t="str">
        <f>IFERROR(VLOOKUP(D2346,[1]peretoe_teenus!$A$2:$L$2000,5,FALSE),"")</f>
        <v/>
      </c>
      <c r="U2346" s="13"/>
      <c r="V2346" s="15" t="str" cm="1">
        <f t="array" ref="V2346">IFERROR(IF(AND(F2346="Tugigrupp",RANK(K2346,$K2346:$K2346)+COUNTIFS($K$2:K2346,K2346,$L$2:L2346,L2346,$M$2:M2346,M2346,$I$2:I2346,I2346,$G$2:G2346,G2346,$F$2:F2346,F2346)-1=1),SUMPRODUCT(($F$2:$F$4154=F2346)*($G$2:$G$4154=G2346)*($K$2:$K$4154=K2346)*($I$2:$I$4154=I2346)*($L$2:$L$4154=L2346)*($M$2:$M$4154=M2346)),""),"")</f>
        <v/>
      </c>
      <c r="W2346" s="15" t="str">
        <f t="shared" si="108"/>
        <v/>
      </c>
      <c r="X2346" s="16" t="str">
        <f>IF(AND(A2346=[2]an!$G$38,F2346=[2]an!$E$40),[2]an!$G$40,IF(AND(A2346=[2]an!$G$38,F2346=[2]an!$E$41),[2]an!$G$41,IF(AND(A2346=[2]an!$G$38,F2346=[2]an!$E$39,H2346&gt;=[2]an!$M$37),[2]an!$G$39,
IF(AND(A2346=[2]an!$G$38,F2346=[2]an!$E$39,H2346&lt;[2]an!$M$37,S2346="kahepoolne vajaduspõhine",U2346=""),[2]an!$M$40,
IF(AND(A2346=[2]an!$G$38,F2346=[2]an!$E$39,H2346&lt;[2]an!$M$37,S2346="kahepoolne vajaduspõhine",U2346&lt;&gt;""),[2]an!$G$39,
IF(AND(A2346=[2]an!$G$38,F2346=[2]an!$E$39,H2346&lt;[2]an!$M$37,S2346&lt;&gt;"kahepoolne vajaduspõhine"),[2]an!$G$39,
IF(AND(A2346=[2]an!$G$38,F2346=[2]an!$E$42),[2]an!$G$42,
IF(AND(A2346=[2]an!$H$38,F2346=[2]an!$E$40),[2]an!$H$40,IF(AND(A2346=[2]an!$H$38,F2346=[2]an!$E$41),[2]an!$H$41,IF(AND(A2346=[2]an!$H$38,F2346=[2]an!$E$39,H2346&gt;=[2]an!$M$37),[2]an!$H$39,
IF(AND(A2346=[2]an!$H$38,F2346=[2]an!$E$39,H2346&lt;[2]an!$M$37,S2346="kahepoolne vajaduspõhine",U2346=""),[2]an!$M$40,
IF(AND(A2346=[2]an!$H$38,F2346=[2]an!$E$39,H2346&lt;[2]an!$M$37,S2346="kahepoolne vajaduspõhine",U2346&lt;&gt;""),[2]an!$H$39,
IF(AND(A2346=[2]an!$H$38,F2346=[2]an!$E$39,H2346&lt;[2]an!$M$37,S2346&lt;&gt;"kahepoolne vajaduspõhine"),[2]an!$H$39,
IF(AND(A2346=[2]an!$H$38,F2346=[2]an!$E$42),[2]an!$H$42,
IF(AND(A2346=[2]an!$I$38,F2346=[2]an!$E$40),[2]an!$I$40,IF(AND(A2346=[2]an!$I$38,F2346=[2]an!$E$41),[2]an!$I$41,IF(AND(A2346=[2]an!$I$38,F2346=[2]an!$E$39,H2346&gt;=[2]an!$M$37),[2]an!$I$39,
IF(AND(A2346=[2]an!$I$38,F2346=[2]an!$E$39,H2346&lt;[2]an!$M$37,S2346="kahepoolne vajaduspõhine",U2346=""),[2]an!$M$40,
IF(AND(A2346=[2]an!$I$38,F2346=[2]an!$E$39,H2346&lt;[2]an!$M$37,S2346="kahepoolne vajaduspõhine",U2346&lt;&gt;""),[2]an!$I$39,
IF(AND(A2346=[2]an!$I$38,F2346=[2]an!$E$39,H2346&lt;[2]an!$M$37,S2346&lt;&gt;"kahepoolne vajaduspõhine"),[2]an!$I$39,
IF(AND(A2346=[2]an!$I$38,F2346=[2]an!$E$42),[2]an!$I$42,
IF(AND(A2346=[2]an!$J$38,F2346=[2]an!$E$40),[2]an!$J$40,IF(AND(A2346=[2]an!$J$38,F2346=[2]an!$E$41),[2]an!$J$41,IF(AND(A2346=[2]an!$J$38,F2346=[2]an!$E$39,H2346&gt;=[2]an!$M$37),[2]an!$J$39,
IF(AND(A2346=[2]an!$J$38,F2346=[2]an!$E$39,H2346&lt;[2]an!$M$37,S2346="kahepoolne vajaduspõhine",U2346=""),[2]an!$M$40,
IF(AND(A2346=[2]an!$J$38,F2346=[2]an!$E$39,H2346&lt;[2]an!$M$37,S2346="kahepoolne vajaduspõhine",U2346&lt;&gt;""),[2]an!$J$39,
IF(AND(A2346=[2]an!$J$38,F2346=[2]an!$E$39,H2346&lt;[2]an!$M$37,S2346&lt;&gt;"kahepoolne vajaduspõhine"),[2]an!$J$39,
IF(AND(A2346=[2]an!$J$38,F2346=[2]an!$E$42),[2]an!$J$42,""))))))))))))))))))))))))))))</f>
        <v/>
      </c>
      <c r="Y2346" s="17" t="str">
        <f>IFERROR(IF(F2346="Tugigrupp",0,
IF(AND(F2346="Peretoe teenus",H2346&gt;=[2]an!$M$37,RANK(D2346,$D2346:$D2346)+COUNTIFS($D$2:D2346,D2346,$F$2:F2346,F2346)-1&gt;1),"",
IF(AND(F2346="Peretoe teenus",H2346&gt;=[2]an!$M$37,RANK(D2346,$D2346:$D2346)+COUNTIFS($D$2:D2346,D2346,$F$2:F2346,F2346)-1=1,MONTH(H2346)=MONTH(K2346)=TRUE,YEAR(H2346)=YEAR(K2346)=TRUE),((EOMONTH(H2346,0)-H2346+1)*X2346)/DAY(EOMONTH(H2346,0)),
IF(AND(F2346="Peretoe teenus",H2346&gt;=[2]an!$M$37,RANK(D2346,$D2346:$D2346)+COUNTIFS($D$2:D2346,D2346,$F$2:F2346,F2346)-1=1),X2346,
IF(AND(F2346="Peretoe teenus",H2346&lt;[2]an!$M$37,S2346&lt;&gt;"kahepoolne vajaduspõhine",RANK(D2346,$D2346:$D2346)+COUNTIFS($D$2:D2346,D2346,$F$2:F2346,F2346)-1=1),X2346,
IF(AND(F2346="Peretoe teenus",H2346&lt;[2]an!$M$37,S2346&lt;&gt;"kahepoolne vajaduspõhine",RANK(D2346,$D2346:$D2346)+COUNTIFS($D$2:D2346,D2346,$F$2:F2346,F2346)-1&gt;1),"",
IF(AND(F2346="Peretoe teenus",H2346&lt;[2]an!$M$37,S2346="kahepoolne vajaduspõhine",U2346="",RANK(D2346,$D2346:$D2346)+COUNTIFS($D$2:D2346,D2346,$F$2:F2346,F2346)-1=1),X2346,
IF(AND(F2346="Peretoe teenus",H2346&lt;[2]an!$M$37,S2346="kahepoolne vajaduspõhine",U2346="",RANK(D2346,$D2346:$D2346)+COUNTIFS($D$2:D2346,D2346,$F$2:F2346,F2346)-1&gt;1),"",
IF(AND(F2346="Peretoe teenus",H2346&lt;[2]an!$M$37,S2346="kahepoolne vajaduspõhine",U2346&lt;[2]an!$M$37,RANK(D2346,$D2346:$D2346)+COUNTIFS($D$2:D2346,D2346,$F$2:F2346,F2346)-1=1),X2346,
IF(AND(F2346="Peretoe teenus",H2346&lt;[2]an!$M$37,S2346="kahepoolne vajaduspõhine",U2346&lt;[2]an!$M$37,RANK(D2346,$D2346:$D2346)+COUNTIFS($D$2:D2346,D2346,$F$2:F2346,F2346)-1&gt;1),"",
IF(AND(F2346="Peretoe teenus",H2346&lt;[2]an!$M$37,S2346="kahepoolne vajaduspõhine",U2346&gt;=[2]an!$M$37,U2346&lt;=[2]an!$M$38,RANK(D2346,$D2346:$D2346)+COUNTIFS($D$2:D2346,D2346,$F$2:F2346,F2346)-1=1),
((EOMONTH(U2346,0)-U2346+1)*X2346)/DAY(EOMONTH(U2346,0))+(DAY(U2346)-1)*100/DAY(EOMONTH(U2346,0)),
IF(AND(F2346="Peretoe teenus",H2346&lt;[2]an!$M$37,S2346="kahepoolne vajaduspõhine",U2346&gt;=[2]an!$M$37,U2346&lt;=[2]an!$M$38,RANK(D2346,$D2346:$D2346)+COUNTIFS($D$2:D2346,D2346,$F$2:F2346,F2346)-1&gt;1),"",
IF(AND(F2346="Peretoe teenus",H2346&lt;[2]an!$M$37,S2346="kahepoolne vajaduspõhine",U2346&gt;[2]an!$M$38,RANK(D2346,$D2346:$D2346)+COUNTIFS($D$2:D2346,D2346,$F$2:F2346,F2346)-1=1),X2346,
IF(AND(F2346="Peretoe teenus",H2346&lt;[2]an!$M$37,S2346="kahepoolne vajaduspõhine",U2346&gt;[2]an!$M$38,RANK(D2346,$D2346:$D2346)+COUNTIFS($D$2:D2346,D2346,$F$2:F2346,F2346)-1&gt;1),"",X2346*W2346)))))))))))))),"")</f>
        <v/>
      </c>
      <c r="Z2346" s="18" t="str">
        <f t="shared" si="109"/>
        <v/>
      </c>
      <c r="AA2346" s="19" t="str">
        <f>IFERROR(VLOOKUP(E2346,[2]an!$A$3:$B$81,2,FALSE),"")</f>
        <v/>
      </c>
      <c r="AB2346" s="19" t="str">
        <f>IFERROR(VLOOKUP(AA2346,[2]an!$C$2:$D$16,2,FALSE),"")</f>
        <v/>
      </c>
      <c r="AC2346" s="20"/>
      <c r="AD2346" s="21" t="str">
        <f>IF(A2346=[2]an!$F$36,VLOOKUP([2]an!$F$36,[2]an!$F$36:$H$36,3,FALSE),IF(A2346=[2]an!$F$35,VLOOKUP([2]an!$F$35,[2]an!$F$35:$H$35,3,FALSE),IF(A2346=[2]an!$F$33,VLOOKUP([2]an!$F$33,[2]an!$F$33:$H$33,3,FALSE),IF(A2346=[2]an!$F$31,VLOOKUP([2]an!$F$31,[2]an!$F$31:$H$31,3,FALSE),""))))</f>
        <v/>
      </c>
    </row>
    <row r="2347" spans="6:30" x14ac:dyDescent="0.2">
      <c r="F2347" s="10"/>
      <c r="G2347" s="8" t="str">
        <f t="shared" si="110"/>
        <v/>
      </c>
      <c r="H2347" s="13"/>
      <c r="K2347" s="13"/>
      <c r="L2347" s="10"/>
      <c r="M2347" s="10"/>
      <c r="S2347" s="8" t="str">
        <f>IFERROR(VLOOKUP(D2347,[1]peretoe_teenus!$A$2:$L$2000,5,FALSE),"")</f>
        <v/>
      </c>
      <c r="U2347" s="13"/>
      <c r="V2347" s="15" t="str" cm="1">
        <f t="array" ref="V2347">IFERROR(IF(AND(F2347="Tugigrupp",RANK(K2347,$K2347:$K2347)+COUNTIFS($K$2:K2347,K2347,$L$2:L2347,L2347,$M$2:M2347,M2347,$I$2:I2347,I2347,$G$2:G2347,G2347,$F$2:F2347,F2347)-1=1),SUMPRODUCT(($F$2:$F$4154=F2347)*($G$2:$G$4154=G2347)*($K$2:$K$4154=K2347)*($I$2:$I$4154=I2347)*($L$2:$L$4154=L2347)*($M$2:$M$4154=M2347)),""),"")</f>
        <v/>
      </c>
      <c r="W2347" s="15" t="str">
        <f t="shared" si="108"/>
        <v/>
      </c>
      <c r="X2347" s="16" t="str">
        <f>IF(AND(A2347=[2]an!$G$38,F2347=[2]an!$E$40),[2]an!$G$40,IF(AND(A2347=[2]an!$G$38,F2347=[2]an!$E$41),[2]an!$G$41,IF(AND(A2347=[2]an!$G$38,F2347=[2]an!$E$39,H2347&gt;=[2]an!$M$37),[2]an!$G$39,
IF(AND(A2347=[2]an!$G$38,F2347=[2]an!$E$39,H2347&lt;[2]an!$M$37,S2347="kahepoolne vajaduspõhine",U2347=""),[2]an!$M$40,
IF(AND(A2347=[2]an!$G$38,F2347=[2]an!$E$39,H2347&lt;[2]an!$M$37,S2347="kahepoolne vajaduspõhine",U2347&lt;&gt;""),[2]an!$G$39,
IF(AND(A2347=[2]an!$G$38,F2347=[2]an!$E$39,H2347&lt;[2]an!$M$37,S2347&lt;&gt;"kahepoolne vajaduspõhine"),[2]an!$G$39,
IF(AND(A2347=[2]an!$G$38,F2347=[2]an!$E$42),[2]an!$G$42,
IF(AND(A2347=[2]an!$H$38,F2347=[2]an!$E$40),[2]an!$H$40,IF(AND(A2347=[2]an!$H$38,F2347=[2]an!$E$41),[2]an!$H$41,IF(AND(A2347=[2]an!$H$38,F2347=[2]an!$E$39,H2347&gt;=[2]an!$M$37),[2]an!$H$39,
IF(AND(A2347=[2]an!$H$38,F2347=[2]an!$E$39,H2347&lt;[2]an!$M$37,S2347="kahepoolne vajaduspõhine",U2347=""),[2]an!$M$40,
IF(AND(A2347=[2]an!$H$38,F2347=[2]an!$E$39,H2347&lt;[2]an!$M$37,S2347="kahepoolne vajaduspõhine",U2347&lt;&gt;""),[2]an!$H$39,
IF(AND(A2347=[2]an!$H$38,F2347=[2]an!$E$39,H2347&lt;[2]an!$M$37,S2347&lt;&gt;"kahepoolne vajaduspõhine"),[2]an!$H$39,
IF(AND(A2347=[2]an!$H$38,F2347=[2]an!$E$42),[2]an!$H$42,
IF(AND(A2347=[2]an!$I$38,F2347=[2]an!$E$40),[2]an!$I$40,IF(AND(A2347=[2]an!$I$38,F2347=[2]an!$E$41),[2]an!$I$41,IF(AND(A2347=[2]an!$I$38,F2347=[2]an!$E$39,H2347&gt;=[2]an!$M$37),[2]an!$I$39,
IF(AND(A2347=[2]an!$I$38,F2347=[2]an!$E$39,H2347&lt;[2]an!$M$37,S2347="kahepoolne vajaduspõhine",U2347=""),[2]an!$M$40,
IF(AND(A2347=[2]an!$I$38,F2347=[2]an!$E$39,H2347&lt;[2]an!$M$37,S2347="kahepoolne vajaduspõhine",U2347&lt;&gt;""),[2]an!$I$39,
IF(AND(A2347=[2]an!$I$38,F2347=[2]an!$E$39,H2347&lt;[2]an!$M$37,S2347&lt;&gt;"kahepoolne vajaduspõhine"),[2]an!$I$39,
IF(AND(A2347=[2]an!$I$38,F2347=[2]an!$E$42),[2]an!$I$42,
IF(AND(A2347=[2]an!$J$38,F2347=[2]an!$E$40),[2]an!$J$40,IF(AND(A2347=[2]an!$J$38,F2347=[2]an!$E$41),[2]an!$J$41,IF(AND(A2347=[2]an!$J$38,F2347=[2]an!$E$39,H2347&gt;=[2]an!$M$37),[2]an!$J$39,
IF(AND(A2347=[2]an!$J$38,F2347=[2]an!$E$39,H2347&lt;[2]an!$M$37,S2347="kahepoolne vajaduspõhine",U2347=""),[2]an!$M$40,
IF(AND(A2347=[2]an!$J$38,F2347=[2]an!$E$39,H2347&lt;[2]an!$M$37,S2347="kahepoolne vajaduspõhine",U2347&lt;&gt;""),[2]an!$J$39,
IF(AND(A2347=[2]an!$J$38,F2347=[2]an!$E$39,H2347&lt;[2]an!$M$37,S2347&lt;&gt;"kahepoolne vajaduspõhine"),[2]an!$J$39,
IF(AND(A2347=[2]an!$J$38,F2347=[2]an!$E$42),[2]an!$J$42,""))))))))))))))))))))))))))))</f>
        <v/>
      </c>
      <c r="Y2347" s="17" t="str">
        <f>IFERROR(IF(F2347="Tugigrupp",0,
IF(AND(F2347="Peretoe teenus",H2347&gt;=[2]an!$M$37,RANK(D2347,$D2347:$D2347)+COUNTIFS($D$2:D2347,D2347,$F$2:F2347,F2347)-1&gt;1),"",
IF(AND(F2347="Peretoe teenus",H2347&gt;=[2]an!$M$37,RANK(D2347,$D2347:$D2347)+COUNTIFS($D$2:D2347,D2347,$F$2:F2347,F2347)-1=1,MONTH(H2347)=MONTH(K2347)=TRUE,YEAR(H2347)=YEAR(K2347)=TRUE),((EOMONTH(H2347,0)-H2347+1)*X2347)/DAY(EOMONTH(H2347,0)),
IF(AND(F2347="Peretoe teenus",H2347&gt;=[2]an!$M$37,RANK(D2347,$D2347:$D2347)+COUNTIFS($D$2:D2347,D2347,$F$2:F2347,F2347)-1=1),X2347,
IF(AND(F2347="Peretoe teenus",H2347&lt;[2]an!$M$37,S2347&lt;&gt;"kahepoolne vajaduspõhine",RANK(D2347,$D2347:$D2347)+COUNTIFS($D$2:D2347,D2347,$F$2:F2347,F2347)-1=1),X2347,
IF(AND(F2347="Peretoe teenus",H2347&lt;[2]an!$M$37,S2347&lt;&gt;"kahepoolne vajaduspõhine",RANK(D2347,$D2347:$D2347)+COUNTIFS($D$2:D2347,D2347,$F$2:F2347,F2347)-1&gt;1),"",
IF(AND(F2347="Peretoe teenus",H2347&lt;[2]an!$M$37,S2347="kahepoolne vajaduspõhine",U2347="",RANK(D2347,$D2347:$D2347)+COUNTIFS($D$2:D2347,D2347,$F$2:F2347,F2347)-1=1),X2347,
IF(AND(F2347="Peretoe teenus",H2347&lt;[2]an!$M$37,S2347="kahepoolne vajaduspõhine",U2347="",RANK(D2347,$D2347:$D2347)+COUNTIFS($D$2:D2347,D2347,$F$2:F2347,F2347)-1&gt;1),"",
IF(AND(F2347="Peretoe teenus",H2347&lt;[2]an!$M$37,S2347="kahepoolne vajaduspõhine",U2347&lt;[2]an!$M$37,RANK(D2347,$D2347:$D2347)+COUNTIFS($D$2:D2347,D2347,$F$2:F2347,F2347)-1=1),X2347,
IF(AND(F2347="Peretoe teenus",H2347&lt;[2]an!$M$37,S2347="kahepoolne vajaduspõhine",U2347&lt;[2]an!$M$37,RANK(D2347,$D2347:$D2347)+COUNTIFS($D$2:D2347,D2347,$F$2:F2347,F2347)-1&gt;1),"",
IF(AND(F2347="Peretoe teenus",H2347&lt;[2]an!$M$37,S2347="kahepoolne vajaduspõhine",U2347&gt;=[2]an!$M$37,U2347&lt;=[2]an!$M$38,RANK(D2347,$D2347:$D2347)+COUNTIFS($D$2:D2347,D2347,$F$2:F2347,F2347)-1=1),
((EOMONTH(U2347,0)-U2347+1)*X2347)/DAY(EOMONTH(U2347,0))+(DAY(U2347)-1)*100/DAY(EOMONTH(U2347,0)),
IF(AND(F2347="Peretoe teenus",H2347&lt;[2]an!$M$37,S2347="kahepoolne vajaduspõhine",U2347&gt;=[2]an!$M$37,U2347&lt;=[2]an!$M$38,RANK(D2347,$D2347:$D2347)+COUNTIFS($D$2:D2347,D2347,$F$2:F2347,F2347)-1&gt;1),"",
IF(AND(F2347="Peretoe teenus",H2347&lt;[2]an!$M$37,S2347="kahepoolne vajaduspõhine",U2347&gt;[2]an!$M$38,RANK(D2347,$D2347:$D2347)+COUNTIFS($D$2:D2347,D2347,$F$2:F2347,F2347)-1=1),X2347,
IF(AND(F2347="Peretoe teenus",H2347&lt;[2]an!$M$37,S2347="kahepoolne vajaduspõhine",U2347&gt;[2]an!$M$38,RANK(D2347,$D2347:$D2347)+COUNTIFS($D$2:D2347,D2347,$F$2:F2347,F2347)-1&gt;1),"",X2347*W2347)))))))))))))),"")</f>
        <v/>
      </c>
      <c r="Z2347" s="18" t="str">
        <f t="shared" si="109"/>
        <v/>
      </c>
      <c r="AA2347" s="19" t="str">
        <f>IFERROR(VLOOKUP(E2347,[2]an!$A$3:$B$81,2,FALSE),"")</f>
        <v/>
      </c>
      <c r="AB2347" s="19" t="str">
        <f>IFERROR(VLOOKUP(AA2347,[2]an!$C$2:$D$16,2,FALSE),"")</f>
        <v/>
      </c>
      <c r="AC2347" s="20"/>
      <c r="AD2347" s="21" t="str">
        <f>IF(A2347=[2]an!$F$36,VLOOKUP([2]an!$F$36,[2]an!$F$36:$H$36,3,FALSE),IF(A2347=[2]an!$F$35,VLOOKUP([2]an!$F$35,[2]an!$F$35:$H$35,3,FALSE),IF(A2347=[2]an!$F$33,VLOOKUP([2]an!$F$33,[2]an!$F$33:$H$33,3,FALSE),IF(A2347=[2]an!$F$31,VLOOKUP([2]an!$F$31,[2]an!$F$31:$H$31,3,FALSE),""))))</f>
        <v/>
      </c>
    </row>
    <row r="2348" spans="6:30" x14ac:dyDescent="0.2">
      <c r="F2348" s="10"/>
      <c r="G2348" s="8" t="str">
        <f t="shared" si="110"/>
        <v/>
      </c>
      <c r="H2348" s="13"/>
      <c r="K2348" s="13"/>
      <c r="L2348" s="10"/>
      <c r="M2348" s="10"/>
      <c r="S2348" s="8" t="str">
        <f>IFERROR(VLOOKUP(D2348,[1]peretoe_teenus!$A$2:$L$2000,5,FALSE),"")</f>
        <v/>
      </c>
      <c r="U2348" s="13"/>
      <c r="V2348" s="15" t="str" cm="1">
        <f t="array" ref="V2348">IFERROR(IF(AND(F2348="Tugigrupp",RANK(K2348,$K2348:$K2348)+COUNTIFS($K$2:K2348,K2348,$L$2:L2348,L2348,$M$2:M2348,M2348,$I$2:I2348,I2348,$G$2:G2348,G2348,$F$2:F2348,F2348)-1=1),SUMPRODUCT(($F$2:$F$4154=F2348)*($G$2:$G$4154=G2348)*($K$2:$K$4154=K2348)*($I$2:$I$4154=I2348)*($L$2:$L$4154=L2348)*($M$2:$M$4154=M2348)),""),"")</f>
        <v/>
      </c>
      <c r="W2348" s="15" t="str">
        <f t="shared" si="108"/>
        <v/>
      </c>
      <c r="X2348" s="16" t="str">
        <f>IF(AND(A2348=[2]an!$G$38,F2348=[2]an!$E$40),[2]an!$G$40,IF(AND(A2348=[2]an!$G$38,F2348=[2]an!$E$41),[2]an!$G$41,IF(AND(A2348=[2]an!$G$38,F2348=[2]an!$E$39,H2348&gt;=[2]an!$M$37),[2]an!$G$39,
IF(AND(A2348=[2]an!$G$38,F2348=[2]an!$E$39,H2348&lt;[2]an!$M$37,S2348="kahepoolne vajaduspõhine",U2348=""),[2]an!$M$40,
IF(AND(A2348=[2]an!$G$38,F2348=[2]an!$E$39,H2348&lt;[2]an!$M$37,S2348="kahepoolne vajaduspõhine",U2348&lt;&gt;""),[2]an!$G$39,
IF(AND(A2348=[2]an!$G$38,F2348=[2]an!$E$39,H2348&lt;[2]an!$M$37,S2348&lt;&gt;"kahepoolne vajaduspõhine"),[2]an!$G$39,
IF(AND(A2348=[2]an!$G$38,F2348=[2]an!$E$42),[2]an!$G$42,
IF(AND(A2348=[2]an!$H$38,F2348=[2]an!$E$40),[2]an!$H$40,IF(AND(A2348=[2]an!$H$38,F2348=[2]an!$E$41),[2]an!$H$41,IF(AND(A2348=[2]an!$H$38,F2348=[2]an!$E$39,H2348&gt;=[2]an!$M$37),[2]an!$H$39,
IF(AND(A2348=[2]an!$H$38,F2348=[2]an!$E$39,H2348&lt;[2]an!$M$37,S2348="kahepoolne vajaduspõhine",U2348=""),[2]an!$M$40,
IF(AND(A2348=[2]an!$H$38,F2348=[2]an!$E$39,H2348&lt;[2]an!$M$37,S2348="kahepoolne vajaduspõhine",U2348&lt;&gt;""),[2]an!$H$39,
IF(AND(A2348=[2]an!$H$38,F2348=[2]an!$E$39,H2348&lt;[2]an!$M$37,S2348&lt;&gt;"kahepoolne vajaduspõhine"),[2]an!$H$39,
IF(AND(A2348=[2]an!$H$38,F2348=[2]an!$E$42),[2]an!$H$42,
IF(AND(A2348=[2]an!$I$38,F2348=[2]an!$E$40),[2]an!$I$40,IF(AND(A2348=[2]an!$I$38,F2348=[2]an!$E$41),[2]an!$I$41,IF(AND(A2348=[2]an!$I$38,F2348=[2]an!$E$39,H2348&gt;=[2]an!$M$37),[2]an!$I$39,
IF(AND(A2348=[2]an!$I$38,F2348=[2]an!$E$39,H2348&lt;[2]an!$M$37,S2348="kahepoolne vajaduspõhine",U2348=""),[2]an!$M$40,
IF(AND(A2348=[2]an!$I$38,F2348=[2]an!$E$39,H2348&lt;[2]an!$M$37,S2348="kahepoolne vajaduspõhine",U2348&lt;&gt;""),[2]an!$I$39,
IF(AND(A2348=[2]an!$I$38,F2348=[2]an!$E$39,H2348&lt;[2]an!$M$37,S2348&lt;&gt;"kahepoolne vajaduspõhine"),[2]an!$I$39,
IF(AND(A2348=[2]an!$I$38,F2348=[2]an!$E$42),[2]an!$I$42,
IF(AND(A2348=[2]an!$J$38,F2348=[2]an!$E$40),[2]an!$J$40,IF(AND(A2348=[2]an!$J$38,F2348=[2]an!$E$41),[2]an!$J$41,IF(AND(A2348=[2]an!$J$38,F2348=[2]an!$E$39,H2348&gt;=[2]an!$M$37),[2]an!$J$39,
IF(AND(A2348=[2]an!$J$38,F2348=[2]an!$E$39,H2348&lt;[2]an!$M$37,S2348="kahepoolne vajaduspõhine",U2348=""),[2]an!$M$40,
IF(AND(A2348=[2]an!$J$38,F2348=[2]an!$E$39,H2348&lt;[2]an!$M$37,S2348="kahepoolne vajaduspõhine",U2348&lt;&gt;""),[2]an!$J$39,
IF(AND(A2348=[2]an!$J$38,F2348=[2]an!$E$39,H2348&lt;[2]an!$M$37,S2348&lt;&gt;"kahepoolne vajaduspõhine"),[2]an!$J$39,
IF(AND(A2348=[2]an!$J$38,F2348=[2]an!$E$42),[2]an!$J$42,""))))))))))))))))))))))))))))</f>
        <v/>
      </c>
      <c r="Y2348" s="17" t="str">
        <f>IFERROR(IF(F2348="Tugigrupp",0,
IF(AND(F2348="Peretoe teenus",H2348&gt;=[2]an!$M$37,RANK(D2348,$D2348:$D2348)+COUNTIFS($D$2:D2348,D2348,$F$2:F2348,F2348)-1&gt;1),"",
IF(AND(F2348="Peretoe teenus",H2348&gt;=[2]an!$M$37,RANK(D2348,$D2348:$D2348)+COUNTIFS($D$2:D2348,D2348,$F$2:F2348,F2348)-1=1,MONTH(H2348)=MONTH(K2348)=TRUE,YEAR(H2348)=YEAR(K2348)=TRUE),((EOMONTH(H2348,0)-H2348+1)*X2348)/DAY(EOMONTH(H2348,0)),
IF(AND(F2348="Peretoe teenus",H2348&gt;=[2]an!$M$37,RANK(D2348,$D2348:$D2348)+COUNTIFS($D$2:D2348,D2348,$F$2:F2348,F2348)-1=1),X2348,
IF(AND(F2348="Peretoe teenus",H2348&lt;[2]an!$M$37,S2348&lt;&gt;"kahepoolne vajaduspõhine",RANK(D2348,$D2348:$D2348)+COUNTIFS($D$2:D2348,D2348,$F$2:F2348,F2348)-1=1),X2348,
IF(AND(F2348="Peretoe teenus",H2348&lt;[2]an!$M$37,S2348&lt;&gt;"kahepoolne vajaduspõhine",RANK(D2348,$D2348:$D2348)+COUNTIFS($D$2:D2348,D2348,$F$2:F2348,F2348)-1&gt;1),"",
IF(AND(F2348="Peretoe teenus",H2348&lt;[2]an!$M$37,S2348="kahepoolne vajaduspõhine",U2348="",RANK(D2348,$D2348:$D2348)+COUNTIFS($D$2:D2348,D2348,$F$2:F2348,F2348)-1=1),X2348,
IF(AND(F2348="Peretoe teenus",H2348&lt;[2]an!$M$37,S2348="kahepoolne vajaduspõhine",U2348="",RANK(D2348,$D2348:$D2348)+COUNTIFS($D$2:D2348,D2348,$F$2:F2348,F2348)-1&gt;1),"",
IF(AND(F2348="Peretoe teenus",H2348&lt;[2]an!$M$37,S2348="kahepoolne vajaduspõhine",U2348&lt;[2]an!$M$37,RANK(D2348,$D2348:$D2348)+COUNTIFS($D$2:D2348,D2348,$F$2:F2348,F2348)-1=1),X2348,
IF(AND(F2348="Peretoe teenus",H2348&lt;[2]an!$M$37,S2348="kahepoolne vajaduspõhine",U2348&lt;[2]an!$M$37,RANK(D2348,$D2348:$D2348)+COUNTIFS($D$2:D2348,D2348,$F$2:F2348,F2348)-1&gt;1),"",
IF(AND(F2348="Peretoe teenus",H2348&lt;[2]an!$M$37,S2348="kahepoolne vajaduspõhine",U2348&gt;=[2]an!$M$37,U2348&lt;=[2]an!$M$38,RANK(D2348,$D2348:$D2348)+COUNTIFS($D$2:D2348,D2348,$F$2:F2348,F2348)-1=1),
((EOMONTH(U2348,0)-U2348+1)*X2348)/DAY(EOMONTH(U2348,0))+(DAY(U2348)-1)*100/DAY(EOMONTH(U2348,0)),
IF(AND(F2348="Peretoe teenus",H2348&lt;[2]an!$M$37,S2348="kahepoolne vajaduspõhine",U2348&gt;=[2]an!$M$37,U2348&lt;=[2]an!$M$38,RANK(D2348,$D2348:$D2348)+COUNTIFS($D$2:D2348,D2348,$F$2:F2348,F2348)-1&gt;1),"",
IF(AND(F2348="Peretoe teenus",H2348&lt;[2]an!$M$37,S2348="kahepoolne vajaduspõhine",U2348&gt;[2]an!$M$38,RANK(D2348,$D2348:$D2348)+COUNTIFS($D$2:D2348,D2348,$F$2:F2348,F2348)-1=1),X2348,
IF(AND(F2348="Peretoe teenus",H2348&lt;[2]an!$M$37,S2348="kahepoolne vajaduspõhine",U2348&gt;[2]an!$M$38,RANK(D2348,$D2348:$D2348)+COUNTIFS($D$2:D2348,D2348,$F$2:F2348,F2348)-1&gt;1),"",X2348*W2348)))))))))))))),"")</f>
        <v/>
      </c>
      <c r="Z2348" s="18" t="str">
        <f t="shared" si="109"/>
        <v/>
      </c>
      <c r="AA2348" s="19" t="str">
        <f>IFERROR(VLOOKUP(E2348,[2]an!$A$3:$B$81,2,FALSE),"")</f>
        <v/>
      </c>
      <c r="AB2348" s="19" t="str">
        <f>IFERROR(VLOOKUP(AA2348,[2]an!$C$2:$D$16,2,FALSE),"")</f>
        <v/>
      </c>
      <c r="AC2348" s="20"/>
      <c r="AD2348" s="21" t="str">
        <f>IF(A2348=[2]an!$F$36,VLOOKUP([2]an!$F$36,[2]an!$F$36:$H$36,3,FALSE),IF(A2348=[2]an!$F$35,VLOOKUP([2]an!$F$35,[2]an!$F$35:$H$35,3,FALSE),IF(A2348=[2]an!$F$33,VLOOKUP([2]an!$F$33,[2]an!$F$33:$H$33,3,FALSE),IF(A2348=[2]an!$F$31,VLOOKUP([2]an!$F$31,[2]an!$F$31:$H$31,3,FALSE),""))))</f>
        <v/>
      </c>
    </row>
    <row r="2349" spans="6:30" x14ac:dyDescent="0.2">
      <c r="F2349" s="10"/>
      <c r="G2349" s="8" t="str">
        <f t="shared" si="110"/>
        <v/>
      </c>
      <c r="H2349" s="13"/>
      <c r="K2349" s="13"/>
      <c r="L2349" s="10"/>
      <c r="M2349" s="10"/>
      <c r="S2349" s="8" t="str">
        <f>IFERROR(VLOOKUP(D2349,[1]peretoe_teenus!$A$2:$L$2000,5,FALSE),"")</f>
        <v/>
      </c>
      <c r="U2349" s="13"/>
      <c r="V2349" s="15" t="str" cm="1">
        <f t="array" ref="V2349">IFERROR(IF(AND(F2349="Tugigrupp",RANK(K2349,$K2349:$K2349)+COUNTIFS($K$2:K2349,K2349,$L$2:L2349,L2349,$M$2:M2349,M2349,$I$2:I2349,I2349,$G$2:G2349,G2349,$F$2:F2349,F2349)-1=1),SUMPRODUCT(($F$2:$F$4154=F2349)*($G$2:$G$4154=G2349)*($K$2:$K$4154=K2349)*($I$2:$I$4154=I2349)*($L$2:$L$4154=L2349)*($M$2:$M$4154=M2349)),""),"")</f>
        <v/>
      </c>
      <c r="W2349" s="15" t="str">
        <f t="shared" si="108"/>
        <v/>
      </c>
      <c r="X2349" s="16" t="str">
        <f>IF(AND(A2349=[2]an!$G$38,F2349=[2]an!$E$40),[2]an!$G$40,IF(AND(A2349=[2]an!$G$38,F2349=[2]an!$E$41),[2]an!$G$41,IF(AND(A2349=[2]an!$G$38,F2349=[2]an!$E$39,H2349&gt;=[2]an!$M$37),[2]an!$G$39,
IF(AND(A2349=[2]an!$G$38,F2349=[2]an!$E$39,H2349&lt;[2]an!$M$37,S2349="kahepoolne vajaduspõhine",U2349=""),[2]an!$M$40,
IF(AND(A2349=[2]an!$G$38,F2349=[2]an!$E$39,H2349&lt;[2]an!$M$37,S2349="kahepoolne vajaduspõhine",U2349&lt;&gt;""),[2]an!$G$39,
IF(AND(A2349=[2]an!$G$38,F2349=[2]an!$E$39,H2349&lt;[2]an!$M$37,S2349&lt;&gt;"kahepoolne vajaduspõhine"),[2]an!$G$39,
IF(AND(A2349=[2]an!$G$38,F2349=[2]an!$E$42),[2]an!$G$42,
IF(AND(A2349=[2]an!$H$38,F2349=[2]an!$E$40),[2]an!$H$40,IF(AND(A2349=[2]an!$H$38,F2349=[2]an!$E$41),[2]an!$H$41,IF(AND(A2349=[2]an!$H$38,F2349=[2]an!$E$39,H2349&gt;=[2]an!$M$37),[2]an!$H$39,
IF(AND(A2349=[2]an!$H$38,F2349=[2]an!$E$39,H2349&lt;[2]an!$M$37,S2349="kahepoolne vajaduspõhine",U2349=""),[2]an!$M$40,
IF(AND(A2349=[2]an!$H$38,F2349=[2]an!$E$39,H2349&lt;[2]an!$M$37,S2349="kahepoolne vajaduspõhine",U2349&lt;&gt;""),[2]an!$H$39,
IF(AND(A2349=[2]an!$H$38,F2349=[2]an!$E$39,H2349&lt;[2]an!$M$37,S2349&lt;&gt;"kahepoolne vajaduspõhine"),[2]an!$H$39,
IF(AND(A2349=[2]an!$H$38,F2349=[2]an!$E$42),[2]an!$H$42,
IF(AND(A2349=[2]an!$I$38,F2349=[2]an!$E$40),[2]an!$I$40,IF(AND(A2349=[2]an!$I$38,F2349=[2]an!$E$41),[2]an!$I$41,IF(AND(A2349=[2]an!$I$38,F2349=[2]an!$E$39,H2349&gt;=[2]an!$M$37),[2]an!$I$39,
IF(AND(A2349=[2]an!$I$38,F2349=[2]an!$E$39,H2349&lt;[2]an!$M$37,S2349="kahepoolne vajaduspõhine",U2349=""),[2]an!$M$40,
IF(AND(A2349=[2]an!$I$38,F2349=[2]an!$E$39,H2349&lt;[2]an!$M$37,S2349="kahepoolne vajaduspõhine",U2349&lt;&gt;""),[2]an!$I$39,
IF(AND(A2349=[2]an!$I$38,F2349=[2]an!$E$39,H2349&lt;[2]an!$M$37,S2349&lt;&gt;"kahepoolne vajaduspõhine"),[2]an!$I$39,
IF(AND(A2349=[2]an!$I$38,F2349=[2]an!$E$42),[2]an!$I$42,
IF(AND(A2349=[2]an!$J$38,F2349=[2]an!$E$40),[2]an!$J$40,IF(AND(A2349=[2]an!$J$38,F2349=[2]an!$E$41),[2]an!$J$41,IF(AND(A2349=[2]an!$J$38,F2349=[2]an!$E$39,H2349&gt;=[2]an!$M$37),[2]an!$J$39,
IF(AND(A2349=[2]an!$J$38,F2349=[2]an!$E$39,H2349&lt;[2]an!$M$37,S2349="kahepoolne vajaduspõhine",U2349=""),[2]an!$M$40,
IF(AND(A2349=[2]an!$J$38,F2349=[2]an!$E$39,H2349&lt;[2]an!$M$37,S2349="kahepoolne vajaduspõhine",U2349&lt;&gt;""),[2]an!$J$39,
IF(AND(A2349=[2]an!$J$38,F2349=[2]an!$E$39,H2349&lt;[2]an!$M$37,S2349&lt;&gt;"kahepoolne vajaduspõhine"),[2]an!$J$39,
IF(AND(A2349=[2]an!$J$38,F2349=[2]an!$E$42),[2]an!$J$42,""))))))))))))))))))))))))))))</f>
        <v/>
      </c>
      <c r="Y2349" s="17" t="str">
        <f>IFERROR(IF(F2349="Tugigrupp",0,
IF(AND(F2349="Peretoe teenus",H2349&gt;=[2]an!$M$37,RANK(D2349,$D2349:$D2349)+COUNTIFS($D$2:D2349,D2349,$F$2:F2349,F2349)-1&gt;1),"",
IF(AND(F2349="Peretoe teenus",H2349&gt;=[2]an!$M$37,RANK(D2349,$D2349:$D2349)+COUNTIFS($D$2:D2349,D2349,$F$2:F2349,F2349)-1=1,MONTH(H2349)=MONTH(K2349)=TRUE,YEAR(H2349)=YEAR(K2349)=TRUE),((EOMONTH(H2349,0)-H2349+1)*X2349)/DAY(EOMONTH(H2349,0)),
IF(AND(F2349="Peretoe teenus",H2349&gt;=[2]an!$M$37,RANK(D2349,$D2349:$D2349)+COUNTIFS($D$2:D2349,D2349,$F$2:F2349,F2349)-1=1),X2349,
IF(AND(F2349="Peretoe teenus",H2349&lt;[2]an!$M$37,S2349&lt;&gt;"kahepoolne vajaduspõhine",RANK(D2349,$D2349:$D2349)+COUNTIFS($D$2:D2349,D2349,$F$2:F2349,F2349)-1=1),X2349,
IF(AND(F2349="Peretoe teenus",H2349&lt;[2]an!$M$37,S2349&lt;&gt;"kahepoolne vajaduspõhine",RANK(D2349,$D2349:$D2349)+COUNTIFS($D$2:D2349,D2349,$F$2:F2349,F2349)-1&gt;1),"",
IF(AND(F2349="Peretoe teenus",H2349&lt;[2]an!$M$37,S2349="kahepoolne vajaduspõhine",U2349="",RANK(D2349,$D2349:$D2349)+COUNTIFS($D$2:D2349,D2349,$F$2:F2349,F2349)-1=1),X2349,
IF(AND(F2349="Peretoe teenus",H2349&lt;[2]an!$M$37,S2349="kahepoolne vajaduspõhine",U2349="",RANK(D2349,$D2349:$D2349)+COUNTIFS($D$2:D2349,D2349,$F$2:F2349,F2349)-1&gt;1),"",
IF(AND(F2349="Peretoe teenus",H2349&lt;[2]an!$M$37,S2349="kahepoolne vajaduspõhine",U2349&lt;[2]an!$M$37,RANK(D2349,$D2349:$D2349)+COUNTIFS($D$2:D2349,D2349,$F$2:F2349,F2349)-1=1),X2349,
IF(AND(F2349="Peretoe teenus",H2349&lt;[2]an!$M$37,S2349="kahepoolne vajaduspõhine",U2349&lt;[2]an!$M$37,RANK(D2349,$D2349:$D2349)+COUNTIFS($D$2:D2349,D2349,$F$2:F2349,F2349)-1&gt;1),"",
IF(AND(F2349="Peretoe teenus",H2349&lt;[2]an!$M$37,S2349="kahepoolne vajaduspõhine",U2349&gt;=[2]an!$M$37,U2349&lt;=[2]an!$M$38,RANK(D2349,$D2349:$D2349)+COUNTIFS($D$2:D2349,D2349,$F$2:F2349,F2349)-1=1),
((EOMONTH(U2349,0)-U2349+1)*X2349)/DAY(EOMONTH(U2349,0))+(DAY(U2349)-1)*100/DAY(EOMONTH(U2349,0)),
IF(AND(F2349="Peretoe teenus",H2349&lt;[2]an!$M$37,S2349="kahepoolne vajaduspõhine",U2349&gt;=[2]an!$M$37,U2349&lt;=[2]an!$M$38,RANK(D2349,$D2349:$D2349)+COUNTIFS($D$2:D2349,D2349,$F$2:F2349,F2349)-1&gt;1),"",
IF(AND(F2349="Peretoe teenus",H2349&lt;[2]an!$M$37,S2349="kahepoolne vajaduspõhine",U2349&gt;[2]an!$M$38,RANK(D2349,$D2349:$D2349)+COUNTIFS($D$2:D2349,D2349,$F$2:F2349,F2349)-1=1),X2349,
IF(AND(F2349="Peretoe teenus",H2349&lt;[2]an!$M$37,S2349="kahepoolne vajaduspõhine",U2349&gt;[2]an!$M$38,RANK(D2349,$D2349:$D2349)+COUNTIFS($D$2:D2349,D2349,$F$2:F2349,F2349)-1&gt;1),"",X2349*W2349)))))))))))))),"")</f>
        <v/>
      </c>
      <c r="Z2349" s="18" t="str">
        <f t="shared" si="109"/>
        <v/>
      </c>
      <c r="AA2349" s="19" t="str">
        <f>IFERROR(VLOOKUP(E2349,[2]an!$A$3:$B$81,2,FALSE),"")</f>
        <v/>
      </c>
      <c r="AB2349" s="19" t="str">
        <f>IFERROR(VLOOKUP(AA2349,[2]an!$C$2:$D$16,2,FALSE),"")</f>
        <v/>
      </c>
      <c r="AC2349" s="20"/>
      <c r="AD2349" s="21" t="str">
        <f>IF(A2349=[2]an!$F$36,VLOOKUP([2]an!$F$36,[2]an!$F$36:$H$36,3,FALSE),IF(A2349=[2]an!$F$35,VLOOKUP([2]an!$F$35,[2]an!$F$35:$H$35,3,FALSE),IF(A2349=[2]an!$F$33,VLOOKUP([2]an!$F$33,[2]an!$F$33:$H$33,3,FALSE),IF(A2349=[2]an!$F$31,VLOOKUP([2]an!$F$31,[2]an!$F$31:$H$31,3,FALSE),""))))</f>
        <v/>
      </c>
    </row>
    <row r="2350" spans="6:30" x14ac:dyDescent="0.2">
      <c r="F2350" s="10"/>
      <c r="G2350" s="8" t="str">
        <f t="shared" si="110"/>
        <v/>
      </c>
      <c r="H2350" s="13"/>
      <c r="K2350" s="13"/>
      <c r="L2350" s="10"/>
      <c r="M2350" s="10"/>
      <c r="S2350" s="8" t="str">
        <f>IFERROR(VLOOKUP(D2350,[1]peretoe_teenus!$A$2:$L$2000,5,FALSE),"")</f>
        <v/>
      </c>
      <c r="U2350" s="13"/>
      <c r="V2350" s="15" t="str" cm="1">
        <f t="array" ref="V2350">IFERROR(IF(AND(F2350="Tugigrupp",RANK(K2350,$K2350:$K2350)+COUNTIFS($K$2:K2350,K2350,$L$2:L2350,L2350,$M$2:M2350,M2350,$I$2:I2350,I2350,$G$2:G2350,G2350,$F$2:F2350,F2350)-1=1),SUMPRODUCT(($F$2:$F$4154=F2350)*($G$2:$G$4154=G2350)*($K$2:$K$4154=K2350)*($I$2:$I$4154=I2350)*($L$2:$L$4154=L2350)*($M$2:$M$4154=M2350)),""),"")</f>
        <v/>
      </c>
      <c r="W2350" s="15" t="str">
        <f t="shared" si="108"/>
        <v/>
      </c>
      <c r="X2350" s="16" t="str">
        <f>IF(AND(A2350=[2]an!$G$38,F2350=[2]an!$E$40),[2]an!$G$40,IF(AND(A2350=[2]an!$G$38,F2350=[2]an!$E$41),[2]an!$G$41,IF(AND(A2350=[2]an!$G$38,F2350=[2]an!$E$39,H2350&gt;=[2]an!$M$37),[2]an!$G$39,
IF(AND(A2350=[2]an!$G$38,F2350=[2]an!$E$39,H2350&lt;[2]an!$M$37,S2350="kahepoolne vajaduspõhine",U2350=""),[2]an!$M$40,
IF(AND(A2350=[2]an!$G$38,F2350=[2]an!$E$39,H2350&lt;[2]an!$M$37,S2350="kahepoolne vajaduspõhine",U2350&lt;&gt;""),[2]an!$G$39,
IF(AND(A2350=[2]an!$G$38,F2350=[2]an!$E$39,H2350&lt;[2]an!$M$37,S2350&lt;&gt;"kahepoolne vajaduspõhine"),[2]an!$G$39,
IF(AND(A2350=[2]an!$G$38,F2350=[2]an!$E$42),[2]an!$G$42,
IF(AND(A2350=[2]an!$H$38,F2350=[2]an!$E$40),[2]an!$H$40,IF(AND(A2350=[2]an!$H$38,F2350=[2]an!$E$41),[2]an!$H$41,IF(AND(A2350=[2]an!$H$38,F2350=[2]an!$E$39,H2350&gt;=[2]an!$M$37),[2]an!$H$39,
IF(AND(A2350=[2]an!$H$38,F2350=[2]an!$E$39,H2350&lt;[2]an!$M$37,S2350="kahepoolne vajaduspõhine",U2350=""),[2]an!$M$40,
IF(AND(A2350=[2]an!$H$38,F2350=[2]an!$E$39,H2350&lt;[2]an!$M$37,S2350="kahepoolne vajaduspõhine",U2350&lt;&gt;""),[2]an!$H$39,
IF(AND(A2350=[2]an!$H$38,F2350=[2]an!$E$39,H2350&lt;[2]an!$M$37,S2350&lt;&gt;"kahepoolne vajaduspõhine"),[2]an!$H$39,
IF(AND(A2350=[2]an!$H$38,F2350=[2]an!$E$42),[2]an!$H$42,
IF(AND(A2350=[2]an!$I$38,F2350=[2]an!$E$40),[2]an!$I$40,IF(AND(A2350=[2]an!$I$38,F2350=[2]an!$E$41),[2]an!$I$41,IF(AND(A2350=[2]an!$I$38,F2350=[2]an!$E$39,H2350&gt;=[2]an!$M$37),[2]an!$I$39,
IF(AND(A2350=[2]an!$I$38,F2350=[2]an!$E$39,H2350&lt;[2]an!$M$37,S2350="kahepoolne vajaduspõhine",U2350=""),[2]an!$M$40,
IF(AND(A2350=[2]an!$I$38,F2350=[2]an!$E$39,H2350&lt;[2]an!$M$37,S2350="kahepoolne vajaduspõhine",U2350&lt;&gt;""),[2]an!$I$39,
IF(AND(A2350=[2]an!$I$38,F2350=[2]an!$E$39,H2350&lt;[2]an!$M$37,S2350&lt;&gt;"kahepoolne vajaduspõhine"),[2]an!$I$39,
IF(AND(A2350=[2]an!$I$38,F2350=[2]an!$E$42),[2]an!$I$42,
IF(AND(A2350=[2]an!$J$38,F2350=[2]an!$E$40),[2]an!$J$40,IF(AND(A2350=[2]an!$J$38,F2350=[2]an!$E$41),[2]an!$J$41,IF(AND(A2350=[2]an!$J$38,F2350=[2]an!$E$39,H2350&gt;=[2]an!$M$37),[2]an!$J$39,
IF(AND(A2350=[2]an!$J$38,F2350=[2]an!$E$39,H2350&lt;[2]an!$M$37,S2350="kahepoolne vajaduspõhine",U2350=""),[2]an!$M$40,
IF(AND(A2350=[2]an!$J$38,F2350=[2]an!$E$39,H2350&lt;[2]an!$M$37,S2350="kahepoolne vajaduspõhine",U2350&lt;&gt;""),[2]an!$J$39,
IF(AND(A2350=[2]an!$J$38,F2350=[2]an!$E$39,H2350&lt;[2]an!$M$37,S2350&lt;&gt;"kahepoolne vajaduspõhine"),[2]an!$J$39,
IF(AND(A2350=[2]an!$J$38,F2350=[2]an!$E$42),[2]an!$J$42,""))))))))))))))))))))))))))))</f>
        <v/>
      </c>
      <c r="Y2350" s="17" t="str">
        <f>IFERROR(IF(F2350="Tugigrupp",0,
IF(AND(F2350="Peretoe teenus",H2350&gt;=[2]an!$M$37,RANK(D2350,$D2350:$D2350)+COUNTIFS($D$2:D2350,D2350,$F$2:F2350,F2350)-1&gt;1),"",
IF(AND(F2350="Peretoe teenus",H2350&gt;=[2]an!$M$37,RANK(D2350,$D2350:$D2350)+COUNTIFS($D$2:D2350,D2350,$F$2:F2350,F2350)-1=1,MONTH(H2350)=MONTH(K2350)=TRUE,YEAR(H2350)=YEAR(K2350)=TRUE),((EOMONTH(H2350,0)-H2350+1)*X2350)/DAY(EOMONTH(H2350,0)),
IF(AND(F2350="Peretoe teenus",H2350&gt;=[2]an!$M$37,RANK(D2350,$D2350:$D2350)+COUNTIFS($D$2:D2350,D2350,$F$2:F2350,F2350)-1=1),X2350,
IF(AND(F2350="Peretoe teenus",H2350&lt;[2]an!$M$37,S2350&lt;&gt;"kahepoolne vajaduspõhine",RANK(D2350,$D2350:$D2350)+COUNTIFS($D$2:D2350,D2350,$F$2:F2350,F2350)-1=1),X2350,
IF(AND(F2350="Peretoe teenus",H2350&lt;[2]an!$M$37,S2350&lt;&gt;"kahepoolne vajaduspõhine",RANK(D2350,$D2350:$D2350)+COUNTIFS($D$2:D2350,D2350,$F$2:F2350,F2350)-1&gt;1),"",
IF(AND(F2350="Peretoe teenus",H2350&lt;[2]an!$M$37,S2350="kahepoolne vajaduspõhine",U2350="",RANK(D2350,$D2350:$D2350)+COUNTIFS($D$2:D2350,D2350,$F$2:F2350,F2350)-1=1),X2350,
IF(AND(F2350="Peretoe teenus",H2350&lt;[2]an!$M$37,S2350="kahepoolne vajaduspõhine",U2350="",RANK(D2350,$D2350:$D2350)+COUNTIFS($D$2:D2350,D2350,$F$2:F2350,F2350)-1&gt;1),"",
IF(AND(F2350="Peretoe teenus",H2350&lt;[2]an!$M$37,S2350="kahepoolne vajaduspõhine",U2350&lt;[2]an!$M$37,RANK(D2350,$D2350:$D2350)+COUNTIFS($D$2:D2350,D2350,$F$2:F2350,F2350)-1=1),X2350,
IF(AND(F2350="Peretoe teenus",H2350&lt;[2]an!$M$37,S2350="kahepoolne vajaduspõhine",U2350&lt;[2]an!$M$37,RANK(D2350,$D2350:$D2350)+COUNTIFS($D$2:D2350,D2350,$F$2:F2350,F2350)-1&gt;1),"",
IF(AND(F2350="Peretoe teenus",H2350&lt;[2]an!$M$37,S2350="kahepoolne vajaduspõhine",U2350&gt;=[2]an!$M$37,U2350&lt;=[2]an!$M$38,RANK(D2350,$D2350:$D2350)+COUNTIFS($D$2:D2350,D2350,$F$2:F2350,F2350)-1=1),
((EOMONTH(U2350,0)-U2350+1)*X2350)/DAY(EOMONTH(U2350,0))+(DAY(U2350)-1)*100/DAY(EOMONTH(U2350,0)),
IF(AND(F2350="Peretoe teenus",H2350&lt;[2]an!$M$37,S2350="kahepoolne vajaduspõhine",U2350&gt;=[2]an!$M$37,U2350&lt;=[2]an!$M$38,RANK(D2350,$D2350:$D2350)+COUNTIFS($D$2:D2350,D2350,$F$2:F2350,F2350)-1&gt;1),"",
IF(AND(F2350="Peretoe teenus",H2350&lt;[2]an!$M$37,S2350="kahepoolne vajaduspõhine",U2350&gt;[2]an!$M$38,RANK(D2350,$D2350:$D2350)+COUNTIFS($D$2:D2350,D2350,$F$2:F2350,F2350)-1=1),X2350,
IF(AND(F2350="Peretoe teenus",H2350&lt;[2]an!$M$37,S2350="kahepoolne vajaduspõhine",U2350&gt;[2]an!$M$38,RANK(D2350,$D2350:$D2350)+COUNTIFS($D$2:D2350,D2350,$F$2:F2350,F2350)-1&gt;1),"",X2350*W2350)))))))))))))),"")</f>
        <v/>
      </c>
      <c r="Z2350" s="18" t="str">
        <f t="shared" si="109"/>
        <v/>
      </c>
      <c r="AA2350" s="19" t="str">
        <f>IFERROR(VLOOKUP(E2350,[2]an!$A$3:$B$81,2,FALSE),"")</f>
        <v/>
      </c>
      <c r="AB2350" s="19" t="str">
        <f>IFERROR(VLOOKUP(AA2350,[2]an!$C$2:$D$16,2,FALSE),"")</f>
        <v/>
      </c>
      <c r="AC2350" s="20"/>
      <c r="AD2350" s="21" t="str">
        <f>IF(A2350=[2]an!$F$36,VLOOKUP([2]an!$F$36,[2]an!$F$36:$H$36,3,FALSE),IF(A2350=[2]an!$F$35,VLOOKUP([2]an!$F$35,[2]an!$F$35:$H$35,3,FALSE),IF(A2350=[2]an!$F$33,VLOOKUP([2]an!$F$33,[2]an!$F$33:$H$33,3,FALSE),IF(A2350=[2]an!$F$31,VLOOKUP([2]an!$F$31,[2]an!$F$31:$H$31,3,FALSE),""))))</f>
        <v/>
      </c>
    </row>
    <row r="2351" spans="6:30" x14ac:dyDescent="0.2">
      <c r="F2351" s="10"/>
      <c r="G2351" s="8" t="str">
        <f t="shared" si="110"/>
        <v/>
      </c>
      <c r="H2351" s="13"/>
      <c r="K2351" s="13"/>
      <c r="L2351" s="10"/>
      <c r="M2351" s="10"/>
      <c r="S2351" s="8" t="str">
        <f>IFERROR(VLOOKUP(D2351,[1]peretoe_teenus!$A$2:$L$2000,5,FALSE),"")</f>
        <v/>
      </c>
      <c r="U2351" s="13"/>
      <c r="V2351" s="15" t="str" cm="1">
        <f t="array" ref="V2351">IFERROR(IF(AND(F2351="Tugigrupp",RANK(K2351,$K2351:$K2351)+COUNTIFS($K$2:K2351,K2351,$L$2:L2351,L2351,$M$2:M2351,M2351,$I$2:I2351,I2351,$G$2:G2351,G2351,$F$2:F2351,F2351)-1=1),SUMPRODUCT(($F$2:$F$4154=F2351)*($G$2:$G$4154=G2351)*($K$2:$K$4154=K2351)*($I$2:$I$4154=I2351)*($L$2:$L$4154=L2351)*($M$2:$M$4154=M2351)),""),"")</f>
        <v/>
      </c>
      <c r="W2351" s="15" t="str">
        <f t="shared" si="108"/>
        <v/>
      </c>
      <c r="X2351" s="16" t="str">
        <f>IF(AND(A2351=[2]an!$G$38,F2351=[2]an!$E$40),[2]an!$G$40,IF(AND(A2351=[2]an!$G$38,F2351=[2]an!$E$41),[2]an!$G$41,IF(AND(A2351=[2]an!$G$38,F2351=[2]an!$E$39,H2351&gt;=[2]an!$M$37),[2]an!$G$39,
IF(AND(A2351=[2]an!$G$38,F2351=[2]an!$E$39,H2351&lt;[2]an!$M$37,S2351="kahepoolne vajaduspõhine",U2351=""),[2]an!$M$40,
IF(AND(A2351=[2]an!$G$38,F2351=[2]an!$E$39,H2351&lt;[2]an!$M$37,S2351="kahepoolne vajaduspõhine",U2351&lt;&gt;""),[2]an!$G$39,
IF(AND(A2351=[2]an!$G$38,F2351=[2]an!$E$39,H2351&lt;[2]an!$M$37,S2351&lt;&gt;"kahepoolne vajaduspõhine"),[2]an!$G$39,
IF(AND(A2351=[2]an!$G$38,F2351=[2]an!$E$42),[2]an!$G$42,
IF(AND(A2351=[2]an!$H$38,F2351=[2]an!$E$40),[2]an!$H$40,IF(AND(A2351=[2]an!$H$38,F2351=[2]an!$E$41),[2]an!$H$41,IF(AND(A2351=[2]an!$H$38,F2351=[2]an!$E$39,H2351&gt;=[2]an!$M$37),[2]an!$H$39,
IF(AND(A2351=[2]an!$H$38,F2351=[2]an!$E$39,H2351&lt;[2]an!$M$37,S2351="kahepoolne vajaduspõhine",U2351=""),[2]an!$M$40,
IF(AND(A2351=[2]an!$H$38,F2351=[2]an!$E$39,H2351&lt;[2]an!$M$37,S2351="kahepoolne vajaduspõhine",U2351&lt;&gt;""),[2]an!$H$39,
IF(AND(A2351=[2]an!$H$38,F2351=[2]an!$E$39,H2351&lt;[2]an!$M$37,S2351&lt;&gt;"kahepoolne vajaduspõhine"),[2]an!$H$39,
IF(AND(A2351=[2]an!$H$38,F2351=[2]an!$E$42),[2]an!$H$42,
IF(AND(A2351=[2]an!$I$38,F2351=[2]an!$E$40),[2]an!$I$40,IF(AND(A2351=[2]an!$I$38,F2351=[2]an!$E$41),[2]an!$I$41,IF(AND(A2351=[2]an!$I$38,F2351=[2]an!$E$39,H2351&gt;=[2]an!$M$37),[2]an!$I$39,
IF(AND(A2351=[2]an!$I$38,F2351=[2]an!$E$39,H2351&lt;[2]an!$M$37,S2351="kahepoolne vajaduspõhine",U2351=""),[2]an!$M$40,
IF(AND(A2351=[2]an!$I$38,F2351=[2]an!$E$39,H2351&lt;[2]an!$M$37,S2351="kahepoolne vajaduspõhine",U2351&lt;&gt;""),[2]an!$I$39,
IF(AND(A2351=[2]an!$I$38,F2351=[2]an!$E$39,H2351&lt;[2]an!$M$37,S2351&lt;&gt;"kahepoolne vajaduspõhine"),[2]an!$I$39,
IF(AND(A2351=[2]an!$I$38,F2351=[2]an!$E$42),[2]an!$I$42,
IF(AND(A2351=[2]an!$J$38,F2351=[2]an!$E$40),[2]an!$J$40,IF(AND(A2351=[2]an!$J$38,F2351=[2]an!$E$41),[2]an!$J$41,IF(AND(A2351=[2]an!$J$38,F2351=[2]an!$E$39,H2351&gt;=[2]an!$M$37),[2]an!$J$39,
IF(AND(A2351=[2]an!$J$38,F2351=[2]an!$E$39,H2351&lt;[2]an!$M$37,S2351="kahepoolne vajaduspõhine",U2351=""),[2]an!$M$40,
IF(AND(A2351=[2]an!$J$38,F2351=[2]an!$E$39,H2351&lt;[2]an!$M$37,S2351="kahepoolne vajaduspõhine",U2351&lt;&gt;""),[2]an!$J$39,
IF(AND(A2351=[2]an!$J$38,F2351=[2]an!$E$39,H2351&lt;[2]an!$M$37,S2351&lt;&gt;"kahepoolne vajaduspõhine"),[2]an!$J$39,
IF(AND(A2351=[2]an!$J$38,F2351=[2]an!$E$42),[2]an!$J$42,""))))))))))))))))))))))))))))</f>
        <v/>
      </c>
      <c r="Y2351" s="17" t="str">
        <f>IFERROR(IF(F2351="Tugigrupp",0,
IF(AND(F2351="Peretoe teenus",H2351&gt;=[2]an!$M$37,RANK(D2351,$D2351:$D2351)+COUNTIFS($D$2:D2351,D2351,$F$2:F2351,F2351)-1&gt;1),"",
IF(AND(F2351="Peretoe teenus",H2351&gt;=[2]an!$M$37,RANK(D2351,$D2351:$D2351)+COUNTIFS($D$2:D2351,D2351,$F$2:F2351,F2351)-1=1,MONTH(H2351)=MONTH(K2351)=TRUE,YEAR(H2351)=YEAR(K2351)=TRUE),((EOMONTH(H2351,0)-H2351+1)*X2351)/DAY(EOMONTH(H2351,0)),
IF(AND(F2351="Peretoe teenus",H2351&gt;=[2]an!$M$37,RANK(D2351,$D2351:$D2351)+COUNTIFS($D$2:D2351,D2351,$F$2:F2351,F2351)-1=1),X2351,
IF(AND(F2351="Peretoe teenus",H2351&lt;[2]an!$M$37,S2351&lt;&gt;"kahepoolne vajaduspõhine",RANK(D2351,$D2351:$D2351)+COUNTIFS($D$2:D2351,D2351,$F$2:F2351,F2351)-1=1),X2351,
IF(AND(F2351="Peretoe teenus",H2351&lt;[2]an!$M$37,S2351&lt;&gt;"kahepoolne vajaduspõhine",RANK(D2351,$D2351:$D2351)+COUNTIFS($D$2:D2351,D2351,$F$2:F2351,F2351)-1&gt;1),"",
IF(AND(F2351="Peretoe teenus",H2351&lt;[2]an!$M$37,S2351="kahepoolne vajaduspõhine",U2351="",RANK(D2351,$D2351:$D2351)+COUNTIFS($D$2:D2351,D2351,$F$2:F2351,F2351)-1=1),X2351,
IF(AND(F2351="Peretoe teenus",H2351&lt;[2]an!$M$37,S2351="kahepoolne vajaduspõhine",U2351="",RANK(D2351,$D2351:$D2351)+COUNTIFS($D$2:D2351,D2351,$F$2:F2351,F2351)-1&gt;1),"",
IF(AND(F2351="Peretoe teenus",H2351&lt;[2]an!$M$37,S2351="kahepoolne vajaduspõhine",U2351&lt;[2]an!$M$37,RANK(D2351,$D2351:$D2351)+COUNTIFS($D$2:D2351,D2351,$F$2:F2351,F2351)-1=1),X2351,
IF(AND(F2351="Peretoe teenus",H2351&lt;[2]an!$M$37,S2351="kahepoolne vajaduspõhine",U2351&lt;[2]an!$M$37,RANK(D2351,$D2351:$D2351)+COUNTIFS($D$2:D2351,D2351,$F$2:F2351,F2351)-1&gt;1),"",
IF(AND(F2351="Peretoe teenus",H2351&lt;[2]an!$M$37,S2351="kahepoolne vajaduspõhine",U2351&gt;=[2]an!$M$37,U2351&lt;=[2]an!$M$38,RANK(D2351,$D2351:$D2351)+COUNTIFS($D$2:D2351,D2351,$F$2:F2351,F2351)-1=1),
((EOMONTH(U2351,0)-U2351+1)*X2351)/DAY(EOMONTH(U2351,0))+(DAY(U2351)-1)*100/DAY(EOMONTH(U2351,0)),
IF(AND(F2351="Peretoe teenus",H2351&lt;[2]an!$M$37,S2351="kahepoolne vajaduspõhine",U2351&gt;=[2]an!$M$37,U2351&lt;=[2]an!$M$38,RANK(D2351,$D2351:$D2351)+COUNTIFS($D$2:D2351,D2351,$F$2:F2351,F2351)-1&gt;1),"",
IF(AND(F2351="Peretoe teenus",H2351&lt;[2]an!$M$37,S2351="kahepoolne vajaduspõhine",U2351&gt;[2]an!$M$38,RANK(D2351,$D2351:$D2351)+COUNTIFS($D$2:D2351,D2351,$F$2:F2351,F2351)-1=1),X2351,
IF(AND(F2351="Peretoe teenus",H2351&lt;[2]an!$M$37,S2351="kahepoolne vajaduspõhine",U2351&gt;[2]an!$M$38,RANK(D2351,$D2351:$D2351)+COUNTIFS($D$2:D2351,D2351,$F$2:F2351,F2351)-1&gt;1),"",X2351*W2351)))))))))))))),"")</f>
        <v/>
      </c>
      <c r="Z2351" s="18" t="str">
        <f t="shared" si="109"/>
        <v/>
      </c>
      <c r="AA2351" s="19" t="str">
        <f>IFERROR(VLOOKUP(E2351,[2]an!$A$3:$B$81,2,FALSE),"")</f>
        <v/>
      </c>
      <c r="AB2351" s="19" t="str">
        <f>IFERROR(VLOOKUP(AA2351,[2]an!$C$2:$D$16,2,FALSE),"")</f>
        <v/>
      </c>
      <c r="AC2351" s="20"/>
      <c r="AD2351" s="21" t="str">
        <f>IF(A2351=[2]an!$F$36,VLOOKUP([2]an!$F$36,[2]an!$F$36:$H$36,3,FALSE),IF(A2351=[2]an!$F$35,VLOOKUP([2]an!$F$35,[2]an!$F$35:$H$35,3,FALSE),IF(A2351=[2]an!$F$33,VLOOKUP([2]an!$F$33,[2]an!$F$33:$H$33,3,FALSE),IF(A2351=[2]an!$F$31,VLOOKUP([2]an!$F$31,[2]an!$F$31:$H$31,3,FALSE),""))))</f>
        <v/>
      </c>
    </row>
    <row r="2352" spans="6:30" x14ac:dyDescent="0.2">
      <c r="F2352" s="10"/>
      <c r="G2352" s="8" t="str">
        <f t="shared" si="110"/>
        <v/>
      </c>
      <c r="H2352" s="13"/>
      <c r="K2352" s="13"/>
      <c r="L2352" s="10"/>
      <c r="M2352" s="10"/>
      <c r="S2352" s="8" t="str">
        <f>IFERROR(VLOOKUP(D2352,[1]peretoe_teenus!$A$2:$L$2000,5,FALSE),"")</f>
        <v/>
      </c>
      <c r="U2352" s="13"/>
      <c r="V2352" s="15" t="str" cm="1">
        <f t="array" ref="V2352">IFERROR(IF(AND(F2352="Tugigrupp",RANK(K2352,$K2352:$K2352)+COUNTIFS($K$2:K2352,K2352,$L$2:L2352,L2352,$M$2:M2352,M2352,$I$2:I2352,I2352,$G$2:G2352,G2352,$F$2:F2352,F2352)-1=1),SUMPRODUCT(($F$2:$F$4154=F2352)*($G$2:$G$4154=G2352)*($K$2:$K$4154=K2352)*($I$2:$I$4154=I2352)*($L$2:$L$4154=L2352)*($M$2:$M$4154=M2352)),""),"")</f>
        <v/>
      </c>
      <c r="W2352" s="15" t="str">
        <f t="shared" si="108"/>
        <v/>
      </c>
      <c r="X2352" s="16" t="str">
        <f>IF(AND(A2352=[2]an!$G$38,F2352=[2]an!$E$40),[2]an!$G$40,IF(AND(A2352=[2]an!$G$38,F2352=[2]an!$E$41),[2]an!$G$41,IF(AND(A2352=[2]an!$G$38,F2352=[2]an!$E$39,H2352&gt;=[2]an!$M$37),[2]an!$G$39,
IF(AND(A2352=[2]an!$G$38,F2352=[2]an!$E$39,H2352&lt;[2]an!$M$37,S2352="kahepoolne vajaduspõhine",U2352=""),[2]an!$M$40,
IF(AND(A2352=[2]an!$G$38,F2352=[2]an!$E$39,H2352&lt;[2]an!$M$37,S2352="kahepoolne vajaduspõhine",U2352&lt;&gt;""),[2]an!$G$39,
IF(AND(A2352=[2]an!$G$38,F2352=[2]an!$E$39,H2352&lt;[2]an!$M$37,S2352&lt;&gt;"kahepoolne vajaduspõhine"),[2]an!$G$39,
IF(AND(A2352=[2]an!$G$38,F2352=[2]an!$E$42),[2]an!$G$42,
IF(AND(A2352=[2]an!$H$38,F2352=[2]an!$E$40),[2]an!$H$40,IF(AND(A2352=[2]an!$H$38,F2352=[2]an!$E$41),[2]an!$H$41,IF(AND(A2352=[2]an!$H$38,F2352=[2]an!$E$39,H2352&gt;=[2]an!$M$37),[2]an!$H$39,
IF(AND(A2352=[2]an!$H$38,F2352=[2]an!$E$39,H2352&lt;[2]an!$M$37,S2352="kahepoolne vajaduspõhine",U2352=""),[2]an!$M$40,
IF(AND(A2352=[2]an!$H$38,F2352=[2]an!$E$39,H2352&lt;[2]an!$M$37,S2352="kahepoolne vajaduspõhine",U2352&lt;&gt;""),[2]an!$H$39,
IF(AND(A2352=[2]an!$H$38,F2352=[2]an!$E$39,H2352&lt;[2]an!$M$37,S2352&lt;&gt;"kahepoolne vajaduspõhine"),[2]an!$H$39,
IF(AND(A2352=[2]an!$H$38,F2352=[2]an!$E$42),[2]an!$H$42,
IF(AND(A2352=[2]an!$I$38,F2352=[2]an!$E$40),[2]an!$I$40,IF(AND(A2352=[2]an!$I$38,F2352=[2]an!$E$41),[2]an!$I$41,IF(AND(A2352=[2]an!$I$38,F2352=[2]an!$E$39,H2352&gt;=[2]an!$M$37),[2]an!$I$39,
IF(AND(A2352=[2]an!$I$38,F2352=[2]an!$E$39,H2352&lt;[2]an!$M$37,S2352="kahepoolne vajaduspõhine",U2352=""),[2]an!$M$40,
IF(AND(A2352=[2]an!$I$38,F2352=[2]an!$E$39,H2352&lt;[2]an!$M$37,S2352="kahepoolne vajaduspõhine",U2352&lt;&gt;""),[2]an!$I$39,
IF(AND(A2352=[2]an!$I$38,F2352=[2]an!$E$39,H2352&lt;[2]an!$M$37,S2352&lt;&gt;"kahepoolne vajaduspõhine"),[2]an!$I$39,
IF(AND(A2352=[2]an!$I$38,F2352=[2]an!$E$42),[2]an!$I$42,
IF(AND(A2352=[2]an!$J$38,F2352=[2]an!$E$40),[2]an!$J$40,IF(AND(A2352=[2]an!$J$38,F2352=[2]an!$E$41),[2]an!$J$41,IF(AND(A2352=[2]an!$J$38,F2352=[2]an!$E$39,H2352&gt;=[2]an!$M$37),[2]an!$J$39,
IF(AND(A2352=[2]an!$J$38,F2352=[2]an!$E$39,H2352&lt;[2]an!$M$37,S2352="kahepoolne vajaduspõhine",U2352=""),[2]an!$M$40,
IF(AND(A2352=[2]an!$J$38,F2352=[2]an!$E$39,H2352&lt;[2]an!$M$37,S2352="kahepoolne vajaduspõhine",U2352&lt;&gt;""),[2]an!$J$39,
IF(AND(A2352=[2]an!$J$38,F2352=[2]an!$E$39,H2352&lt;[2]an!$M$37,S2352&lt;&gt;"kahepoolne vajaduspõhine"),[2]an!$J$39,
IF(AND(A2352=[2]an!$J$38,F2352=[2]an!$E$42),[2]an!$J$42,""))))))))))))))))))))))))))))</f>
        <v/>
      </c>
      <c r="Y2352" s="17" t="str">
        <f>IFERROR(IF(F2352="Tugigrupp",0,
IF(AND(F2352="Peretoe teenus",H2352&gt;=[2]an!$M$37,RANK(D2352,$D2352:$D2352)+COUNTIFS($D$2:D2352,D2352,$F$2:F2352,F2352)-1&gt;1),"",
IF(AND(F2352="Peretoe teenus",H2352&gt;=[2]an!$M$37,RANK(D2352,$D2352:$D2352)+COUNTIFS($D$2:D2352,D2352,$F$2:F2352,F2352)-1=1,MONTH(H2352)=MONTH(K2352)=TRUE,YEAR(H2352)=YEAR(K2352)=TRUE),((EOMONTH(H2352,0)-H2352+1)*X2352)/DAY(EOMONTH(H2352,0)),
IF(AND(F2352="Peretoe teenus",H2352&gt;=[2]an!$M$37,RANK(D2352,$D2352:$D2352)+COUNTIFS($D$2:D2352,D2352,$F$2:F2352,F2352)-1=1),X2352,
IF(AND(F2352="Peretoe teenus",H2352&lt;[2]an!$M$37,S2352&lt;&gt;"kahepoolne vajaduspõhine",RANK(D2352,$D2352:$D2352)+COUNTIFS($D$2:D2352,D2352,$F$2:F2352,F2352)-1=1),X2352,
IF(AND(F2352="Peretoe teenus",H2352&lt;[2]an!$M$37,S2352&lt;&gt;"kahepoolne vajaduspõhine",RANK(D2352,$D2352:$D2352)+COUNTIFS($D$2:D2352,D2352,$F$2:F2352,F2352)-1&gt;1),"",
IF(AND(F2352="Peretoe teenus",H2352&lt;[2]an!$M$37,S2352="kahepoolne vajaduspõhine",U2352="",RANK(D2352,$D2352:$D2352)+COUNTIFS($D$2:D2352,D2352,$F$2:F2352,F2352)-1=1),X2352,
IF(AND(F2352="Peretoe teenus",H2352&lt;[2]an!$M$37,S2352="kahepoolne vajaduspõhine",U2352="",RANK(D2352,$D2352:$D2352)+COUNTIFS($D$2:D2352,D2352,$F$2:F2352,F2352)-1&gt;1),"",
IF(AND(F2352="Peretoe teenus",H2352&lt;[2]an!$M$37,S2352="kahepoolne vajaduspõhine",U2352&lt;[2]an!$M$37,RANK(D2352,$D2352:$D2352)+COUNTIFS($D$2:D2352,D2352,$F$2:F2352,F2352)-1=1),X2352,
IF(AND(F2352="Peretoe teenus",H2352&lt;[2]an!$M$37,S2352="kahepoolne vajaduspõhine",U2352&lt;[2]an!$M$37,RANK(D2352,$D2352:$D2352)+COUNTIFS($D$2:D2352,D2352,$F$2:F2352,F2352)-1&gt;1),"",
IF(AND(F2352="Peretoe teenus",H2352&lt;[2]an!$M$37,S2352="kahepoolne vajaduspõhine",U2352&gt;=[2]an!$M$37,U2352&lt;=[2]an!$M$38,RANK(D2352,$D2352:$D2352)+COUNTIFS($D$2:D2352,D2352,$F$2:F2352,F2352)-1=1),
((EOMONTH(U2352,0)-U2352+1)*X2352)/DAY(EOMONTH(U2352,0))+(DAY(U2352)-1)*100/DAY(EOMONTH(U2352,0)),
IF(AND(F2352="Peretoe teenus",H2352&lt;[2]an!$M$37,S2352="kahepoolne vajaduspõhine",U2352&gt;=[2]an!$M$37,U2352&lt;=[2]an!$M$38,RANK(D2352,$D2352:$D2352)+COUNTIFS($D$2:D2352,D2352,$F$2:F2352,F2352)-1&gt;1),"",
IF(AND(F2352="Peretoe teenus",H2352&lt;[2]an!$M$37,S2352="kahepoolne vajaduspõhine",U2352&gt;[2]an!$M$38,RANK(D2352,$D2352:$D2352)+COUNTIFS($D$2:D2352,D2352,$F$2:F2352,F2352)-1=1),X2352,
IF(AND(F2352="Peretoe teenus",H2352&lt;[2]an!$M$37,S2352="kahepoolne vajaduspõhine",U2352&gt;[2]an!$M$38,RANK(D2352,$D2352:$D2352)+COUNTIFS($D$2:D2352,D2352,$F$2:F2352,F2352)-1&gt;1),"",X2352*W2352)))))))))))))),"")</f>
        <v/>
      </c>
      <c r="Z2352" s="18" t="str">
        <f t="shared" si="109"/>
        <v/>
      </c>
      <c r="AA2352" s="19" t="str">
        <f>IFERROR(VLOOKUP(E2352,[2]an!$A$3:$B$81,2,FALSE),"")</f>
        <v/>
      </c>
      <c r="AB2352" s="19" t="str">
        <f>IFERROR(VLOOKUP(AA2352,[2]an!$C$2:$D$16,2,FALSE),"")</f>
        <v/>
      </c>
      <c r="AC2352" s="20"/>
      <c r="AD2352" s="21" t="str">
        <f>IF(A2352=[2]an!$F$36,VLOOKUP([2]an!$F$36,[2]an!$F$36:$H$36,3,FALSE),IF(A2352=[2]an!$F$35,VLOOKUP([2]an!$F$35,[2]an!$F$35:$H$35,3,FALSE),IF(A2352=[2]an!$F$33,VLOOKUP([2]an!$F$33,[2]an!$F$33:$H$33,3,FALSE),IF(A2352=[2]an!$F$31,VLOOKUP([2]an!$F$31,[2]an!$F$31:$H$31,3,FALSE),""))))</f>
        <v/>
      </c>
    </row>
    <row r="2353" spans="6:30" x14ac:dyDescent="0.2">
      <c r="F2353" s="10"/>
      <c r="G2353" s="8" t="str">
        <f t="shared" si="110"/>
        <v/>
      </c>
      <c r="H2353" s="13"/>
      <c r="K2353" s="13"/>
      <c r="L2353" s="10"/>
      <c r="M2353" s="10"/>
      <c r="S2353" s="8" t="str">
        <f>IFERROR(VLOOKUP(D2353,[1]peretoe_teenus!$A$2:$L$2000,5,FALSE),"")</f>
        <v/>
      </c>
      <c r="U2353" s="13"/>
      <c r="V2353" s="15" t="str" cm="1">
        <f t="array" ref="V2353">IFERROR(IF(AND(F2353="Tugigrupp",RANK(K2353,$K2353:$K2353)+COUNTIFS($K$2:K2353,K2353,$L$2:L2353,L2353,$M$2:M2353,M2353,$I$2:I2353,I2353,$G$2:G2353,G2353,$F$2:F2353,F2353)-1=1),SUMPRODUCT(($F$2:$F$4154=F2353)*($G$2:$G$4154=G2353)*($K$2:$K$4154=K2353)*($I$2:$I$4154=I2353)*($L$2:$L$4154=L2353)*($M$2:$M$4154=M2353)),""),"")</f>
        <v/>
      </c>
      <c r="W2353" s="15" t="str">
        <f t="shared" si="108"/>
        <v/>
      </c>
      <c r="X2353" s="16" t="str">
        <f>IF(AND(A2353=[2]an!$G$38,F2353=[2]an!$E$40),[2]an!$G$40,IF(AND(A2353=[2]an!$G$38,F2353=[2]an!$E$41),[2]an!$G$41,IF(AND(A2353=[2]an!$G$38,F2353=[2]an!$E$39,H2353&gt;=[2]an!$M$37),[2]an!$G$39,
IF(AND(A2353=[2]an!$G$38,F2353=[2]an!$E$39,H2353&lt;[2]an!$M$37,S2353="kahepoolne vajaduspõhine",U2353=""),[2]an!$M$40,
IF(AND(A2353=[2]an!$G$38,F2353=[2]an!$E$39,H2353&lt;[2]an!$M$37,S2353="kahepoolne vajaduspõhine",U2353&lt;&gt;""),[2]an!$G$39,
IF(AND(A2353=[2]an!$G$38,F2353=[2]an!$E$39,H2353&lt;[2]an!$M$37,S2353&lt;&gt;"kahepoolne vajaduspõhine"),[2]an!$G$39,
IF(AND(A2353=[2]an!$G$38,F2353=[2]an!$E$42),[2]an!$G$42,
IF(AND(A2353=[2]an!$H$38,F2353=[2]an!$E$40),[2]an!$H$40,IF(AND(A2353=[2]an!$H$38,F2353=[2]an!$E$41),[2]an!$H$41,IF(AND(A2353=[2]an!$H$38,F2353=[2]an!$E$39,H2353&gt;=[2]an!$M$37),[2]an!$H$39,
IF(AND(A2353=[2]an!$H$38,F2353=[2]an!$E$39,H2353&lt;[2]an!$M$37,S2353="kahepoolne vajaduspõhine",U2353=""),[2]an!$M$40,
IF(AND(A2353=[2]an!$H$38,F2353=[2]an!$E$39,H2353&lt;[2]an!$M$37,S2353="kahepoolne vajaduspõhine",U2353&lt;&gt;""),[2]an!$H$39,
IF(AND(A2353=[2]an!$H$38,F2353=[2]an!$E$39,H2353&lt;[2]an!$M$37,S2353&lt;&gt;"kahepoolne vajaduspõhine"),[2]an!$H$39,
IF(AND(A2353=[2]an!$H$38,F2353=[2]an!$E$42),[2]an!$H$42,
IF(AND(A2353=[2]an!$I$38,F2353=[2]an!$E$40),[2]an!$I$40,IF(AND(A2353=[2]an!$I$38,F2353=[2]an!$E$41),[2]an!$I$41,IF(AND(A2353=[2]an!$I$38,F2353=[2]an!$E$39,H2353&gt;=[2]an!$M$37),[2]an!$I$39,
IF(AND(A2353=[2]an!$I$38,F2353=[2]an!$E$39,H2353&lt;[2]an!$M$37,S2353="kahepoolne vajaduspõhine",U2353=""),[2]an!$M$40,
IF(AND(A2353=[2]an!$I$38,F2353=[2]an!$E$39,H2353&lt;[2]an!$M$37,S2353="kahepoolne vajaduspõhine",U2353&lt;&gt;""),[2]an!$I$39,
IF(AND(A2353=[2]an!$I$38,F2353=[2]an!$E$39,H2353&lt;[2]an!$M$37,S2353&lt;&gt;"kahepoolne vajaduspõhine"),[2]an!$I$39,
IF(AND(A2353=[2]an!$I$38,F2353=[2]an!$E$42),[2]an!$I$42,
IF(AND(A2353=[2]an!$J$38,F2353=[2]an!$E$40),[2]an!$J$40,IF(AND(A2353=[2]an!$J$38,F2353=[2]an!$E$41),[2]an!$J$41,IF(AND(A2353=[2]an!$J$38,F2353=[2]an!$E$39,H2353&gt;=[2]an!$M$37),[2]an!$J$39,
IF(AND(A2353=[2]an!$J$38,F2353=[2]an!$E$39,H2353&lt;[2]an!$M$37,S2353="kahepoolne vajaduspõhine",U2353=""),[2]an!$M$40,
IF(AND(A2353=[2]an!$J$38,F2353=[2]an!$E$39,H2353&lt;[2]an!$M$37,S2353="kahepoolne vajaduspõhine",U2353&lt;&gt;""),[2]an!$J$39,
IF(AND(A2353=[2]an!$J$38,F2353=[2]an!$E$39,H2353&lt;[2]an!$M$37,S2353&lt;&gt;"kahepoolne vajaduspõhine"),[2]an!$J$39,
IF(AND(A2353=[2]an!$J$38,F2353=[2]an!$E$42),[2]an!$J$42,""))))))))))))))))))))))))))))</f>
        <v/>
      </c>
      <c r="Y2353" s="17" t="str">
        <f>IFERROR(IF(F2353="Tugigrupp",0,
IF(AND(F2353="Peretoe teenus",H2353&gt;=[2]an!$M$37,RANK(D2353,$D2353:$D2353)+COUNTIFS($D$2:D2353,D2353,$F$2:F2353,F2353)-1&gt;1),"",
IF(AND(F2353="Peretoe teenus",H2353&gt;=[2]an!$M$37,RANK(D2353,$D2353:$D2353)+COUNTIFS($D$2:D2353,D2353,$F$2:F2353,F2353)-1=1,MONTH(H2353)=MONTH(K2353)=TRUE,YEAR(H2353)=YEAR(K2353)=TRUE),((EOMONTH(H2353,0)-H2353+1)*X2353)/DAY(EOMONTH(H2353,0)),
IF(AND(F2353="Peretoe teenus",H2353&gt;=[2]an!$M$37,RANK(D2353,$D2353:$D2353)+COUNTIFS($D$2:D2353,D2353,$F$2:F2353,F2353)-1=1),X2353,
IF(AND(F2353="Peretoe teenus",H2353&lt;[2]an!$M$37,S2353&lt;&gt;"kahepoolne vajaduspõhine",RANK(D2353,$D2353:$D2353)+COUNTIFS($D$2:D2353,D2353,$F$2:F2353,F2353)-1=1),X2353,
IF(AND(F2353="Peretoe teenus",H2353&lt;[2]an!$M$37,S2353&lt;&gt;"kahepoolne vajaduspõhine",RANK(D2353,$D2353:$D2353)+COUNTIFS($D$2:D2353,D2353,$F$2:F2353,F2353)-1&gt;1),"",
IF(AND(F2353="Peretoe teenus",H2353&lt;[2]an!$M$37,S2353="kahepoolne vajaduspõhine",U2353="",RANK(D2353,$D2353:$D2353)+COUNTIFS($D$2:D2353,D2353,$F$2:F2353,F2353)-1=1),X2353,
IF(AND(F2353="Peretoe teenus",H2353&lt;[2]an!$M$37,S2353="kahepoolne vajaduspõhine",U2353="",RANK(D2353,$D2353:$D2353)+COUNTIFS($D$2:D2353,D2353,$F$2:F2353,F2353)-1&gt;1),"",
IF(AND(F2353="Peretoe teenus",H2353&lt;[2]an!$M$37,S2353="kahepoolne vajaduspõhine",U2353&lt;[2]an!$M$37,RANK(D2353,$D2353:$D2353)+COUNTIFS($D$2:D2353,D2353,$F$2:F2353,F2353)-1=1),X2353,
IF(AND(F2353="Peretoe teenus",H2353&lt;[2]an!$M$37,S2353="kahepoolne vajaduspõhine",U2353&lt;[2]an!$M$37,RANK(D2353,$D2353:$D2353)+COUNTIFS($D$2:D2353,D2353,$F$2:F2353,F2353)-1&gt;1),"",
IF(AND(F2353="Peretoe teenus",H2353&lt;[2]an!$M$37,S2353="kahepoolne vajaduspõhine",U2353&gt;=[2]an!$M$37,U2353&lt;=[2]an!$M$38,RANK(D2353,$D2353:$D2353)+COUNTIFS($D$2:D2353,D2353,$F$2:F2353,F2353)-1=1),
((EOMONTH(U2353,0)-U2353+1)*X2353)/DAY(EOMONTH(U2353,0))+(DAY(U2353)-1)*100/DAY(EOMONTH(U2353,0)),
IF(AND(F2353="Peretoe teenus",H2353&lt;[2]an!$M$37,S2353="kahepoolne vajaduspõhine",U2353&gt;=[2]an!$M$37,U2353&lt;=[2]an!$M$38,RANK(D2353,$D2353:$D2353)+COUNTIFS($D$2:D2353,D2353,$F$2:F2353,F2353)-1&gt;1),"",
IF(AND(F2353="Peretoe teenus",H2353&lt;[2]an!$M$37,S2353="kahepoolne vajaduspõhine",U2353&gt;[2]an!$M$38,RANK(D2353,$D2353:$D2353)+COUNTIFS($D$2:D2353,D2353,$F$2:F2353,F2353)-1=1),X2353,
IF(AND(F2353="Peretoe teenus",H2353&lt;[2]an!$M$37,S2353="kahepoolne vajaduspõhine",U2353&gt;[2]an!$M$38,RANK(D2353,$D2353:$D2353)+COUNTIFS($D$2:D2353,D2353,$F$2:F2353,F2353)-1&gt;1),"",X2353*W2353)))))))))))))),"")</f>
        <v/>
      </c>
      <c r="Z2353" s="18" t="str">
        <f t="shared" si="109"/>
        <v/>
      </c>
      <c r="AA2353" s="19" t="str">
        <f>IFERROR(VLOOKUP(E2353,[2]an!$A$3:$B$81,2,FALSE),"")</f>
        <v/>
      </c>
      <c r="AB2353" s="19" t="str">
        <f>IFERROR(VLOOKUP(AA2353,[2]an!$C$2:$D$16,2,FALSE),"")</f>
        <v/>
      </c>
      <c r="AC2353" s="20"/>
      <c r="AD2353" s="21" t="str">
        <f>IF(A2353=[2]an!$F$36,VLOOKUP([2]an!$F$36,[2]an!$F$36:$H$36,3,FALSE),IF(A2353=[2]an!$F$35,VLOOKUP([2]an!$F$35,[2]an!$F$35:$H$35,3,FALSE),IF(A2353=[2]an!$F$33,VLOOKUP([2]an!$F$33,[2]an!$F$33:$H$33,3,FALSE),IF(A2353=[2]an!$F$31,VLOOKUP([2]an!$F$31,[2]an!$F$31:$H$31,3,FALSE),""))))</f>
        <v/>
      </c>
    </row>
    <row r="2354" spans="6:30" x14ac:dyDescent="0.2">
      <c r="F2354" s="10"/>
      <c r="G2354" s="8" t="str">
        <f t="shared" si="110"/>
        <v/>
      </c>
      <c r="H2354" s="13"/>
      <c r="K2354" s="13"/>
      <c r="L2354" s="10"/>
      <c r="M2354" s="10"/>
      <c r="S2354" s="8" t="str">
        <f>IFERROR(VLOOKUP(D2354,[1]peretoe_teenus!$A$2:$L$2000,5,FALSE),"")</f>
        <v/>
      </c>
      <c r="U2354" s="13"/>
      <c r="V2354" s="15" t="str" cm="1">
        <f t="array" ref="V2354">IFERROR(IF(AND(F2354="Tugigrupp",RANK(K2354,$K2354:$K2354)+COUNTIFS($K$2:K2354,K2354,$L$2:L2354,L2354,$M$2:M2354,M2354,$I$2:I2354,I2354,$G$2:G2354,G2354,$F$2:F2354,F2354)-1=1),SUMPRODUCT(($F$2:$F$4154=F2354)*($G$2:$G$4154=G2354)*($K$2:$K$4154=K2354)*($I$2:$I$4154=I2354)*($L$2:$L$4154=L2354)*($M$2:$M$4154=M2354)),""),"")</f>
        <v/>
      </c>
      <c r="W2354" s="15" t="str">
        <f t="shared" si="108"/>
        <v/>
      </c>
      <c r="X2354" s="16" t="str">
        <f>IF(AND(A2354=[2]an!$G$38,F2354=[2]an!$E$40),[2]an!$G$40,IF(AND(A2354=[2]an!$G$38,F2354=[2]an!$E$41),[2]an!$G$41,IF(AND(A2354=[2]an!$G$38,F2354=[2]an!$E$39,H2354&gt;=[2]an!$M$37),[2]an!$G$39,
IF(AND(A2354=[2]an!$G$38,F2354=[2]an!$E$39,H2354&lt;[2]an!$M$37,S2354="kahepoolne vajaduspõhine",U2354=""),[2]an!$M$40,
IF(AND(A2354=[2]an!$G$38,F2354=[2]an!$E$39,H2354&lt;[2]an!$M$37,S2354="kahepoolne vajaduspõhine",U2354&lt;&gt;""),[2]an!$G$39,
IF(AND(A2354=[2]an!$G$38,F2354=[2]an!$E$39,H2354&lt;[2]an!$M$37,S2354&lt;&gt;"kahepoolne vajaduspõhine"),[2]an!$G$39,
IF(AND(A2354=[2]an!$G$38,F2354=[2]an!$E$42),[2]an!$G$42,
IF(AND(A2354=[2]an!$H$38,F2354=[2]an!$E$40),[2]an!$H$40,IF(AND(A2354=[2]an!$H$38,F2354=[2]an!$E$41),[2]an!$H$41,IF(AND(A2354=[2]an!$H$38,F2354=[2]an!$E$39,H2354&gt;=[2]an!$M$37),[2]an!$H$39,
IF(AND(A2354=[2]an!$H$38,F2354=[2]an!$E$39,H2354&lt;[2]an!$M$37,S2354="kahepoolne vajaduspõhine",U2354=""),[2]an!$M$40,
IF(AND(A2354=[2]an!$H$38,F2354=[2]an!$E$39,H2354&lt;[2]an!$M$37,S2354="kahepoolne vajaduspõhine",U2354&lt;&gt;""),[2]an!$H$39,
IF(AND(A2354=[2]an!$H$38,F2354=[2]an!$E$39,H2354&lt;[2]an!$M$37,S2354&lt;&gt;"kahepoolne vajaduspõhine"),[2]an!$H$39,
IF(AND(A2354=[2]an!$H$38,F2354=[2]an!$E$42),[2]an!$H$42,
IF(AND(A2354=[2]an!$I$38,F2354=[2]an!$E$40),[2]an!$I$40,IF(AND(A2354=[2]an!$I$38,F2354=[2]an!$E$41),[2]an!$I$41,IF(AND(A2354=[2]an!$I$38,F2354=[2]an!$E$39,H2354&gt;=[2]an!$M$37),[2]an!$I$39,
IF(AND(A2354=[2]an!$I$38,F2354=[2]an!$E$39,H2354&lt;[2]an!$M$37,S2354="kahepoolne vajaduspõhine",U2354=""),[2]an!$M$40,
IF(AND(A2354=[2]an!$I$38,F2354=[2]an!$E$39,H2354&lt;[2]an!$M$37,S2354="kahepoolne vajaduspõhine",U2354&lt;&gt;""),[2]an!$I$39,
IF(AND(A2354=[2]an!$I$38,F2354=[2]an!$E$39,H2354&lt;[2]an!$M$37,S2354&lt;&gt;"kahepoolne vajaduspõhine"),[2]an!$I$39,
IF(AND(A2354=[2]an!$I$38,F2354=[2]an!$E$42),[2]an!$I$42,
IF(AND(A2354=[2]an!$J$38,F2354=[2]an!$E$40),[2]an!$J$40,IF(AND(A2354=[2]an!$J$38,F2354=[2]an!$E$41),[2]an!$J$41,IF(AND(A2354=[2]an!$J$38,F2354=[2]an!$E$39,H2354&gt;=[2]an!$M$37),[2]an!$J$39,
IF(AND(A2354=[2]an!$J$38,F2354=[2]an!$E$39,H2354&lt;[2]an!$M$37,S2354="kahepoolne vajaduspõhine",U2354=""),[2]an!$M$40,
IF(AND(A2354=[2]an!$J$38,F2354=[2]an!$E$39,H2354&lt;[2]an!$M$37,S2354="kahepoolne vajaduspõhine",U2354&lt;&gt;""),[2]an!$J$39,
IF(AND(A2354=[2]an!$J$38,F2354=[2]an!$E$39,H2354&lt;[2]an!$M$37,S2354&lt;&gt;"kahepoolne vajaduspõhine"),[2]an!$J$39,
IF(AND(A2354=[2]an!$J$38,F2354=[2]an!$E$42),[2]an!$J$42,""))))))))))))))))))))))))))))</f>
        <v/>
      </c>
      <c r="Y2354" s="17" t="str">
        <f>IFERROR(IF(F2354="Tugigrupp",0,
IF(AND(F2354="Peretoe teenus",H2354&gt;=[2]an!$M$37,RANK(D2354,$D2354:$D2354)+COUNTIFS($D$2:D2354,D2354,$F$2:F2354,F2354)-1&gt;1),"",
IF(AND(F2354="Peretoe teenus",H2354&gt;=[2]an!$M$37,RANK(D2354,$D2354:$D2354)+COUNTIFS($D$2:D2354,D2354,$F$2:F2354,F2354)-1=1,MONTH(H2354)=MONTH(K2354)=TRUE,YEAR(H2354)=YEAR(K2354)=TRUE),((EOMONTH(H2354,0)-H2354+1)*X2354)/DAY(EOMONTH(H2354,0)),
IF(AND(F2354="Peretoe teenus",H2354&gt;=[2]an!$M$37,RANK(D2354,$D2354:$D2354)+COUNTIFS($D$2:D2354,D2354,$F$2:F2354,F2354)-1=1),X2354,
IF(AND(F2354="Peretoe teenus",H2354&lt;[2]an!$M$37,S2354&lt;&gt;"kahepoolne vajaduspõhine",RANK(D2354,$D2354:$D2354)+COUNTIFS($D$2:D2354,D2354,$F$2:F2354,F2354)-1=1),X2354,
IF(AND(F2354="Peretoe teenus",H2354&lt;[2]an!$M$37,S2354&lt;&gt;"kahepoolne vajaduspõhine",RANK(D2354,$D2354:$D2354)+COUNTIFS($D$2:D2354,D2354,$F$2:F2354,F2354)-1&gt;1),"",
IF(AND(F2354="Peretoe teenus",H2354&lt;[2]an!$M$37,S2354="kahepoolne vajaduspõhine",U2354="",RANK(D2354,$D2354:$D2354)+COUNTIFS($D$2:D2354,D2354,$F$2:F2354,F2354)-1=1),X2354,
IF(AND(F2354="Peretoe teenus",H2354&lt;[2]an!$M$37,S2354="kahepoolne vajaduspõhine",U2354="",RANK(D2354,$D2354:$D2354)+COUNTIFS($D$2:D2354,D2354,$F$2:F2354,F2354)-1&gt;1),"",
IF(AND(F2354="Peretoe teenus",H2354&lt;[2]an!$M$37,S2354="kahepoolne vajaduspõhine",U2354&lt;[2]an!$M$37,RANK(D2354,$D2354:$D2354)+COUNTIFS($D$2:D2354,D2354,$F$2:F2354,F2354)-1=1),X2354,
IF(AND(F2354="Peretoe teenus",H2354&lt;[2]an!$M$37,S2354="kahepoolne vajaduspõhine",U2354&lt;[2]an!$M$37,RANK(D2354,$D2354:$D2354)+COUNTIFS($D$2:D2354,D2354,$F$2:F2354,F2354)-1&gt;1),"",
IF(AND(F2354="Peretoe teenus",H2354&lt;[2]an!$M$37,S2354="kahepoolne vajaduspõhine",U2354&gt;=[2]an!$M$37,U2354&lt;=[2]an!$M$38,RANK(D2354,$D2354:$D2354)+COUNTIFS($D$2:D2354,D2354,$F$2:F2354,F2354)-1=1),
((EOMONTH(U2354,0)-U2354+1)*X2354)/DAY(EOMONTH(U2354,0))+(DAY(U2354)-1)*100/DAY(EOMONTH(U2354,0)),
IF(AND(F2354="Peretoe teenus",H2354&lt;[2]an!$M$37,S2354="kahepoolne vajaduspõhine",U2354&gt;=[2]an!$M$37,U2354&lt;=[2]an!$M$38,RANK(D2354,$D2354:$D2354)+COUNTIFS($D$2:D2354,D2354,$F$2:F2354,F2354)-1&gt;1),"",
IF(AND(F2354="Peretoe teenus",H2354&lt;[2]an!$M$37,S2354="kahepoolne vajaduspõhine",U2354&gt;[2]an!$M$38,RANK(D2354,$D2354:$D2354)+COUNTIFS($D$2:D2354,D2354,$F$2:F2354,F2354)-1=1),X2354,
IF(AND(F2354="Peretoe teenus",H2354&lt;[2]an!$M$37,S2354="kahepoolne vajaduspõhine",U2354&gt;[2]an!$M$38,RANK(D2354,$D2354:$D2354)+COUNTIFS($D$2:D2354,D2354,$F$2:F2354,F2354)-1&gt;1),"",X2354*W2354)))))))))))))),"")</f>
        <v/>
      </c>
      <c r="Z2354" s="18" t="str">
        <f t="shared" si="109"/>
        <v/>
      </c>
      <c r="AA2354" s="19" t="str">
        <f>IFERROR(VLOOKUP(E2354,[2]an!$A$3:$B$81,2,FALSE),"")</f>
        <v/>
      </c>
      <c r="AB2354" s="19" t="str">
        <f>IFERROR(VLOOKUP(AA2354,[2]an!$C$2:$D$16,2,FALSE),"")</f>
        <v/>
      </c>
      <c r="AC2354" s="20"/>
      <c r="AD2354" s="21" t="str">
        <f>IF(A2354=[2]an!$F$36,VLOOKUP([2]an!$F$36,[2]an!$F$36:$H$36,3,FALSE),IF(A2354=[2]an!$F$35,VLOOKUP([2]an!$F$35,[2]an!$F$35:$H$35,3,FALSE),IF(A2354=[2]an!$F$33,VLOOKUP([2]an!$F$33,[2]an!$F$33:$H$33,3,FALSE),IF(A2354=[2]an!$F$31,VLOOKUP([2]an!$F$31,[2]an!$F$31:$H$31,3,FALSE),""))))</f>
        <v/>
      </c>
    </row>
    <row r="2355" spans="6:30" x14ac:dyDescent="0.2">
      <c r="F2355" s="10"/>
      <c r="G2355" s="8" t="str">
        <f t="shared" si="110"/>
        <v/>
      </c>
      <c r="H2355" s="13"/>
      <c r="K2355" s="13"/>
      <c r="L2355" s="10"/>
      <c r="M2355" s="10"/>
      <c r="S2355" s="8" t="str">
        <f>IFERROR(VLOOKUP(D2355,[1]peretoe_teenus!$A$2:$L$2000,5,FALSE),"")</f>
        <v/>
      </c>
      <c r="U2355" s="13"/>
      <c r="V2355" s="15" t="str" cm="1">
        <f t="array" ref="V2355">IFERROR(IF(AND(F2355="Tugigrupp",RANK(K2355,$K2355:$K2355)+COUNTIFS($K$2:K2355,K2355,$L$2:L2355,L2355,$M$2:M2355,M2355,$I$2:I2355,I2355,$G$2:G2355,G2355,$F$2:F2355,F2355)-1=1),SUMPRODUCT(($F$2:$F$4154=F2355)*($G$2:$G$4154=G2355)*($K$2:$K$4154=K2355)*($I$2:$I$4154=I2355)*($L$2:$L$4154=L2355)*($M$2:$M$4154=M2355)),""),"")</f>
        <v/>
      </c>
      <c r="W2355" s="15" t="str">
        <f t="shared" si="108"/>
        <v/>
      </c>
      <c r="X2355" s="16" t="str">
        <f>IF(AND(A2355=[2]an!$G$38,F2355=[2]an!$E$40),[2]an!$G$40,IF(AND(A2355=[2]an!$G$38,F2355=[2]an!$E$41),[2]an!$G$41,IF(AND(A2355=[2]an!$G$38,F2355=[2]an!$E$39,H2355&gt;=[2]an!$M$37),[2]an!$G$39,
IF(AND(A2355=[2]an!$G$38,F2355=[2]an!$E$39,H2355&lt;[2]an!$M$37,S2355="kahepoolne vajaduspõhine",U2355=""),[2]an!$M$40,
IF(AND(A2355=[2]an!$G$38,F2355=[2]an!$E$39,H2355&lt;[2]an!$M$37,S2355="kahepoolne vajaduspõhine",U2355&lt;&gt;""),[2]an!$G$39,
IF(AND(A2355=[2]an!$G$38,F2355=[2]an!$E$39,H2355&lt;[2]an!$M$37,S2355&lt;&gt;"kahepoolne vajaduspõhine"),[2]an!$G$39,
IF(AND(A2355=[2]an!$G$38,F2355=[2]an!$E$42),[2]an!$G$42,
IF(AND(A2355=[2]an!$H$38,F2355=[2]an!$E$40),[2]an!$H$40,IF(AND(A2355=[2]an!$H$38,F2355=[2]an!$E$41),[2]an!$H$41,IF(AND(A2355=[2]an!$H$38,F2355=[2]an!$E$39,H2355&gt;=[2]an!$M$37),[2]an!$H$39,
IF(AND(A2355=[2]an!$H$38,F2355=[2]an!$E$39,H2355&lt;[2]an!$M$37,S2355="kahepoolne vajaduspõhine",U2355=""),[2]an!$M$40,
IF(AND(A2355=[2]an!$H$38,F2355=[2]an!$E$39,H2355&lt;[2]an!$M$37,S2355="kahepoolne vajaduspõhine",U2355&lt;&gt;""),[2]an!$H$39,
IF(AND(A2355=[2]an!$H$38,F2355=[2]an!$E$39,H2355&lt;[2]an!$M$37,S2355&lt;&gt;"kahepoolne vajaduspõhine"),[2]an!$H$39,
IF(AND(A2355=[2]an!$H$38,F2355=[2]an!$E$42),[2]an!$H$42,
IF(AND(A2355=[2]an!$I$38,F2355=[2]an!$E$40),[2]an!$I$40,IF(AND(A2355=[2]an!$I$38,F2355=[2]an!$E$41),[2]an!$I$41,IF(AND(A2355=[2]an!$I$38,F2355=[2]an!$E$39,H2355&gt;=[2]an!$M$37),[2]an!$I$39,
IF(AND(A2355=[2]an!$I$38,F2355=[2]an!$E$39,H2355&lt;[2]an!$M$37,S2355="kahepoolne vajaduspõhine",U2355=""),[2]an!$M$40,
IF(AND(A2355=[2]an!$I$38,F2355=[2]an!$E$39,H2355&lt;[2]an!$M$37,S2355="kahepoolne vajaduspõhine",U2355&lt;&gt;""),[2]an!$I$39,
IF(AND(A2355=[2]an!$I$38,F2355=[2]an!$E$39,H2355&lt;[2]an!$M$37,S2355&lt;&gt;"kahepoolne vajaduspõhine"),[2]an!$I$39,
IF(AND(A2355=[2]an!$I$38,F2355=[2]an!$E$42),[2]an!$I$42,
IF(AND(A2355=[2]an!$J$38,F2355=[2]an!$E$40),[2]an!$J$40,IF(AND(A2355=[2]an!$J$38,F2355=[2]an!$E$41),[2]an!$J$41,IF(AND(A2355=[2]an!$J$38,F2355=[2]an!$E$39,H2355&gt;=[2]an!$M$37),[2]an!$J$39,
IF(AND(A2355=[2]an!$J$38,F2355=[2]an!$E$39,H2355&lt;[2]an!$M$37,S2355="kahepoolne vajaduspõhine",U2355=""),[2]an!$M$40,
IF(AND(A2355=[2]an!$J$38,F2355=[2]an!$E$39,H2355&lt;[2]an!$M$37,S2355="kahepoolne vajaduspõhine",U2355&lt;&gt;""),[2]an!$J$39,
IF(AND(A2355=[2]an!$J$38,F2355=[2]an!$E$39,H2355&lt;[2]an!$M$37,S2355&lt;&gt;"kahepoolne vajaduspõhine"),[2]an!$J$39,
IF(AND(A2355=[2]an!$J$38,F2355=[2]an!$E$42),[2]an!$J$42,""))))))))))))))))))))))))))))</f>
        <v/>
      </c>
      <c r="Y2355" s="17" t="str">
        <f>IFERROR(IF(F2355="Tugigrupp",0,
IF(AND(F2355="Peretoe teenus",H2355&gt;=[2]an!$M$37,RANK(D2355,$D2355:$D2355)+COUNTIFS($D$2:D2355,D2355,$F$2:F2355,F2355)-1&gt;1),"",
IF(AND(F2355="Peretoe teenus",H2355&gt;=[2]an!$M$37,RANK(D2355,$D2355:$D2355)+COUNTIFS($D$2:D2355,D2355,$F$2:F2355,F2355)-1=1,MONTH(H2355)=MONTH(K2355)=TRUE,YEAR(H2355)=YEAR(K2355)=TRUE),((EOMONTH(H2355,0)-H2355+1)*X2355)/DAY(EOMONTH(H2355,0)),
IF(AND(F2355="Peretoe teenus",H2355&gt;=[2]an!$M$37,RANK(D2355,$D2355:$D2355)+COUNTIFS($D$2:D2355,D2355,$F$2:F2355,F2355)-1=1),X2355,
IF(AND(F2355="Peretoe teenus",H2355&lt;[2]an!$M$37,S2355&lt;&gt;"kahepoolne vajaduspõhine",RANK(D2355,$D2355:$D2355)+COUNTIFS($D$2:D2355,D2355,$F$2:F2355,F2355)-1=1),X2355,
IF(AND(F2355="Peretoe teenus",H2355&lt;[2]an!$M$37,S2355&lt;&gt;"kahepoolne vajaduspõhine",RANK(D2355,$D2355:$D2355)+COUNTIFS($D$2:D2355,D2355,$F$2:F2355,F2355)-1&gt;1),"",
IF(AND(F2355="Peretoe teenus",H2355&lt;[2]an!$M$37,S2355="kahepoolne vajaduspõhine",U2355="",RANK(D2355,$D2355:$D2355)+COUNTIFS($D$2:D2355,D2355,$F$2:F2355,F2355)-1=1),X2355,
IF(AND(F2355="Peretoe teenus",H2355&lt;[2]an!$M$37,S2355="kahepoolne vajaduspõhine",U2355="",RANK(D2355,$D2355:$D2355)+COUNTIFS($D$2:D2355,D2355,$F$2:F2355,F2355)-1&gt;1),"",
IF(AND(F2355="Peretoe teenus",H2355&lt;[2]an!$M$37,S2355="kahepoolne vajaduspõhine",U2355&lt;[2]an!$M$37,RANK(D2355,$D2355:$D2355)+COUNTIFS($D$2:D2355,D2355,$F$2:F2355,F2355)-1=1),X2355,
IF(AND(F2355="Peretoe teenus",H2355&lt;[2]an!$M$37,S2355="kahepoolne vajaduspõhine",U2355&lt;[2]an!$M$37,RANK(D2355,$D2355:$D2355)+COUNTIFS($D$2:D2355,D2355,$F$2:F2355,F2355)-1&gt;1),"",
IF(AND(F2355="Peretoe teenus",H2355&lt;[2]an!$M$37,S2355="kahepoolne vajaduspõhine",U2355&gt;=[2]an!$M$37,U2355&lt;=[2]an!$M$38,RANK(D2355,$D2355:$D2355)+COUNTIFS($D$2:D2355,D2355,$F$2:F2355,F2355)-1=1),
((EOMONTH(U2355,0)-U2355+1)*X2355)/DAY(EOMONTH(U2355,0))+(DAY(U2355)-1)*100/DAY(EOMONTH(U2355,0)),
IF(AND(F2355="Peretoe teenus",H2355&lt;[2]an!$M$37,S2355="kahepoolne vajaduspõhine",U2355&gt;=[2]an!$M$37,U2355&lt;=[2]an!$M$38,RANK(D2355,$D2355:$D2355)+COUNTIFS($D$2:D2355,D2355,$F$2:F2355,F2355)-1&gt;1),"",
IF(AND(F2355="Peretoe teenus",H2355&lt;[2]an!$M$37,S2355="kahepoolne vajaduspõhine",U2355&gt;[2]an!$M$38,RANK(D2355,$D2355:$D2355)+COUNTIFS($D$2:D2355,D2355,$F$2:F2355,F2355)-1=1),X2355,
IF(AND(F2355="Peretoe teenus",H2355&lt;[2]an!$M$37,S2355="kahepoolne vajaduspõhine",U2355&gt;[2]an!$M$38,RANK(D2355,$D2355:$D2355)+COUNTIFS($D$2:D2355,D2355,$F$2:F2355,F2355)-1&gt;1),"",X2355*W2355)))))))))))))),"")</f>
        <v/>
      </c>
      <c r="Z2355" s="18" t="str">
        <f t="shared" si="109"/>
        <v/>
      </c>
      <c r="AA2355" s="19" t="str">
        <f>IFERROR(VLOOKUP(E2355,[2]an!$A$3:$B$81,2,FALSE),"")</f>
        <v/>
      </c>
      <c r="AB2355" s="19" t="str">
        <f>IFERROR(VLOOKUP(AA2355,[2]an!$C$2:$D$16,2,FALSE),"")</f>
        <v/>
      </c>
      <c r="AC2355" s="20"/>
      <c r="AD2355" s="21" t="str">
        <f>IF(A2355=[2]an!$F$36,VLOOKUP([2]an!$F$36,[2]an!$F$36:$H$36,3,FALSE),IF(A2355=[2]an!$F$35,VLOOKUP([2]an!$F$35,[2]an!$F$35:$H$35,3,FALSE),IF(A2355=[2]an!$F$33,VLOOKUP([2]an!$F$33,[2]an!$F$33:$H$33,3,FALSE),IF(A2355=[2]an!$F$31,VLOOKUP([2]an!$F$31,[2]an!$F$31:$H$31,3,FALSE),""))))</f>
        <v/>
      </c>
    </row>
    <row r="2356" spans="6:30" x14ac:dyDescent="0.2">
      <c r="F2356" s="10"/>
      <c r="G2356" s="8" t="str">
        <f t="shared" si="110"/>
        <v/>
      </c>
      <c r="H2356" s="13"/>
      <c r="K2356" s="13"/>
      <c r="L2356" s="10"/>
      <c r="M2356" s="10"/>
      <c r="S2356" s="8" t="str">
        <f>IFERROR(VLOOKUP(D2356,[1]peretoe_teenus!$A$2:$L$2000,5,FALSE),"")</f>
        <v/>
      </c>
      <c r="U2356" s="13"/>
      <c r="V2356" s="15" t="str" cm="1">
        <f t="array" ref="V2356">IFERROR(IF(AND(F2356="Tugigrupp",RANK(K2356,$K2356:$K2356)+COUNTIFS($K$2:K2356,K2356,$L$2:L2356,L2356,$M$2:M2356,M2356,$I$2:I2356,I2356,$G$2:G2356,G2356,$F$2:F2356,F2356)-1=1),SUMPRODUCT(($F$2:$F$4154=F2356)*($G$2:$G$4154=G2356)*($K$2:$K$4154=K2356)*($I$2:$I$4154=I2356)*($L$2:$L$4154=L2356)*($M$2:$M$4154=M2356)),""),"")</f>
        <v/>
      </c>
      <c r="W2356" s="15" t="str">
        <f t="shared" si="108"/>
        <v/>
      </c>
      <c r="X2356" s="16" t="str">
        <f>IF(AND(A2356=[2]an!$G$38,F2356=[2]an!$E$40),[2]an!$G$40,IF(AND(A2356=[2]an!$G$38,F2356=[2]an!$E$41),[2]an!$G$41,IF(AND(A2356=[2]an!$G$38,F2356=[2]an!$E$39,H2356&gt;=[2]an!$M$37),[2]an!$G$39,
IF(AND(A2356=[2]an!$G$38,F2356=[2]an!$E$39,H2356&lt;[2]an!$M$37,S2356="kahepoolne vajaduspõhine",U2356=""),[2]an!$M$40,
IF(AND(A2356=[2]an!$G$38,F2356=[2]an!$E$39,H2356&lt;[2]an!$M$37,S2356="kahepoolne vajaduspõhine",U2356&lt;&gt;""),[2]an!$G$39,
IF(AND(A2356=[2]an!$G$38,F2356=[2]an!$E$39,H2356&lt;[2]an!$M$37,S2356&lt;&gt;"kahepoolne vajaduspõhine"),[2]an!$G$39,
IF(AND(A2356=[2]an!$G$38,F2356=[2]an!$E$42),[2]an!$G$42,
IF(AND(A2356=[2]an!$H$38,F2356=[2]an!$E$40),[2]an!$H$40,IF(AND(A2356=[2]an!$H$38,F2356=[2]an!$E$41),[2]an!$H$41,IF(AND(A2356=[2]an!$H$38,F2356=[2]an!$E$39,H2356&gt;=[2]an!$M$37),[2]an!$H$39,
IF(AND(A2356=[2]an!$H$38,F2356=[2]an!$E$39,H2356&lt;[2]an!$M$37,S2356="kahepoolne vajaduspõhine",U2356=""),[2]an!$M$40,
IF(AND(A2356=[2]an!$H$38,F2356=[2]an!$E$39,H2356&lt;[2]an!$M$37,S2356="kahepoolne vajaduspõhine",U2356&lt;&gt;""),[2]an!$H$39,
IF(AND(A2356=[2]an!$H$38,F2356=[2]an!$E$39,H2356&lt;[2]an!$M$37,S2356&lt;&gt;"kahepoolne vajaduspõhine"),[2]an!$H$39,
IF(AND(A2356=[2]an!$H$38,F2356=[2]an!$E$42),[2]an!$H$42,
IF(AND(A2356=[2]an!$I$38,F2356=[2]an!$E$40),[2]an!$I$40,IF(AND(A2356=[2]an!$I$38,F2356=[2]an!$E$41),[2]an!$I$41,IF(AND(A2356=[2]an!$I$38,F2356=[2]an!$E$39,H2356&gt;=[2]an!$M$37),[2]an!$I$39,
IF(AND(A2356=[2]an!$I$38,F2356=[2]an!$E$39,H2356&lt;[2]an!$M$37,S2356="kahepoolne vajaduspõhine",U2356=""),[2]an!$M$40,
IF(AND(A2356=[2]an!$I$38,F2356=[2]an!$E$39,H2356&lt;[2]an!$M$37,S2356="kahepoolne vajaduspõhine",U2356&lt;&gt;""),[2]an!$I$39,
IF(AND(A2356=[2]an!$I$38,F2356=[2]an!$E$39,H2356&lt;[2]an!$M$37,S2356&lt;&gt;"kahepoolne vajaduspõhine"),[2]an!$I$39,
IF(AND(A2356=[2]an!$I$38,F2356=[2]an!$E$42),[2]an!$I$42,
IF(AND(A2356=[2]an!$J$38,F2356=[2]an!$E$40),[2]an!$J$40,IF(AND(A2356=[2]an!$J$38,F2356=[2]an!$E$41),[2]an!$J$41,IF(AND(A2356=[2]an!$J$38,F2356=[2]an!$E$39,H2356&gt;=[2]an!$M$37),[2]an!$J$39,
IF(AND(A2356=[2]an!$J$38,F2356=[2]an!$E$39,H2356&lt;[2]an!$M$37,S2356="kahepoolne vajaduspõhine",U2356=""),[2]an!$M$40,
IF(AND(A2356=[2]an!$J$38,F2356=[2]an!$E$39,H2356&lt;[2]an!$M$37,S2356="kahepoolne vajaduspõhine",U2356&lt;&gt;""),[2]an!$J$39,
IF(AND(A2356=[2]an!$J$38,F2356=[2]an!$E$39,H2356&lt;[2]an!$M$37,S2356&lt;&gt;"kahepoolne vajaduspõhine"),[2]an!$J$39,
IF(AND(A2356=[2]an!$J$38,F2356=[2]an!$E$42),[2]an!$J$42,""))))))))))))))))))))))))))))</f>
        <v/>
      </c>
      <c r="Y2356" s="17" t="str">
        <f>IFERROR(IF(F2356="Tugigrupp",0,
IF(AND(F2356="Peretoe teenus",H2356&gt;=[2]an!$M$37,RANK(D2356,$D2356:$D2356)+COUNTIFS($D$2:D2356,D2356,$F$2:F2356,F2356)-1&gt;1),"",
IF(AND(F2356="Peretoe teenus",H2356&gt;=[2]an!$M$37,RANK(D2356,$D2356:$D2356)+COUNTIFS($D$2:D2356,D2356,$F$2:F2356,F2356)-1=1,MONTH(H2356)=MONTH(K2356)=TRUE,YEAR(H2356)=YEAR(K2356)=TRUE),((EOMONTH(H2356,0)-H2356+1)*X2356)/DAY(EOMONTH(H2356,0)),
IF(AND(F2356="Peretoe teenus",H2356&gt;=[2]an!$M$37,RANK(D2356,$D2356:$D2356)+COUNTIFS($D$2:D2356,D2356,$F$2:F2356,F2356)-1=1),X2356,
IF(AND(F2356="Peretoe teenus",H2356&lt;[2]an!$M$37,S2356&lt;&gt;"kahepoolne vajaduspõhine",RANK(D2356,$D2356:$D2356)+COUNTIFS($D$2:D2356,D2356,$F$2:F2356,F2356)-1=1),X2356,
IF(AND(F2356="Peretoe teenus",H2356&lt;[2]an!$M$37,S2356&lt;&gt;"kahepoolne vajaduspõhine",RANK(D2356,$D2356:$D2356)+COUNTIFS($D$2:D2356,D2356,$F$2:F2356,F2356)-1&gt;1),"",
IF(AND(F2356="Peretoe teenus",H2356&lt;[2]an!$M$37,S2356="kahepoolne vajaduspõhine",U2356="",RANK(D2356,$D2356:$D2356)+COUNTIFS($D$2:D2356,D2356,$F$2:F2356,F2356)-1=1),X2356,
IF(AND(F2356="Peretoe teenus",H2356&lt;[2]an!$M$37,S2356="kahepoolne vajaduspõhine",U2356="",RANK(D2356,$D2356:$D2356)+COUNTIFS($D$2:D2356,D2356,$F$2:F2356,F2356)-1&gt;1),"",
IF(AND(F2356="Peretoe teenus",H2356&lt;[2]an!$M$37,S2356="kahepoolne vajaduspõhine",U2356&lt;[2]an!$M$37,RANK(D2356,$D2356:$D2356)+COUNTIFS($D$2:D2356,D2356,$F$2:F2356,F2356)-1=1),X2356,
IF(AND(F2356="Peretoe teenus",H2356&lt;[2]an!$M$37,S2356="kahepoolne vajaduspõhine",U2356&lt;[2]an!$M$37,RANK(D2356,$D2356:$D2356)+COUNTIFS($D$2:D2356,D2356,$F$2:F2356,F2356)-1&gt;1),"",
IF(AND(F2356="Peretoe teenus",H2356&lt;[2]an!$M$37,S2356="kahepoolne vajaduspõhine",U2356&gt;=[2]an!$M$37,U2356&lt;=[2]an!$M$38,RANK(D2356,$D2356:$D2356)+COUNTIFS($D$2:D2356,D2356,$F$2:F2356,F2356)-1=1),
((EOMONTH(U2356,0)-U2356+1)*X2356)/DAY(EOMONTH(U2356,0))+(DAY(U2356)-1)*100/DAY(EOMONTH(U2356,0)),
IF(AND(F2356="Peretoe teenus",H2356&lt;[2]an!$M$37,S2356="kahepoolne vajaduspõhine",U2356&gt;=[2]an!$M$37,U2356&lt;=[2]an!$M$38,RANK(D2356,$D2356:$D2356)+COUNTIFS($D$2:D2356,D2356,$F$2:F2356,F2356)-1&gt;1),"",
IF(AND(F2356="Peretoe teenus",H2356&lt;[2]an!$M$37,S2356="kahepoolne vajaduspõhine",U2356&gt;[2]an!$M$38,RANK(D2356,$D2356:$D2356)+COUNTIFS($D$2:D2356,D2356,$F$2:F2356,F2356)-1=1),X2356,
IF(AND(F2356="Peretoe teenus",H2356&lt;[2]an!$M$37,S2356="kahepoolne vajaduspõhine",U2356&gt;[2]an!$M$38,RANK(D2356,$D2356:$D2356)+COUNTIFS($D$2:D2356,D2356,$F$2:F2356,F2356)-1&gt;1),"",X2356*W2356)))))))))))))),"")</f>
        <v/>
      </c>
      <c r="Z2356" s="18" t="str">
        <f t="shared" si="109"/>
        <v/>
      </c>
      <c r="AA2356" s="19" t="str">
        <f>IFERROR(VLOOKUP(E2356,[2]an!$A$3:$B$81,2,FALSE),"")</f>
        <v/>
      </c>
      <c r="AB2356" s="19" t="str">
        <f>IFERROR(VLOOKUP(AA2356,[2]an!$C$2:$D$16,2,FALSE),"")</f>
        <v/>
      </c>
      <c r="AC2356" s="20"/>
      <c r="AD2356" s="21" t="str">
        <f>IF(A2356=[2]an!$F$36,VLOOKUP([2]an!$F$36,[2]an!$F$36:$H$36,3,FALSE),IF(A2356=[2]an!$F$35,VLOOKUP([2]an!$F$35,[2]an!$F$35:$H$35,3,FALSE),IF(A2356=[2]an!$F$33,VLOOKUP([2]an!$F$33,[2]an!$F$33:$H$33,3,FALSE),IF(A2356=[2]an!$F$31,VLOOKUP([2]an!$F$31,[2]an!$F$31:$H$31,3,FALSE),""))))</f>
        <v/>
      </c>
    </row>
    <row r="2357" spans="6:30" x14ac:dyDescent="0.2">
      <c r="F2357" s="10"/>
      <c r="G2357" s="8" t="str">
        <f t="shared" si="110"/>
        <v/>
      </c>
      <c r="H2357" s="13"/>
      <c r="K2357" s="13"/>
      <c r="L2357" s="10"/>
      <c r="M2357" s="10"/>
      <c r="S2357" s="8" t="str">
        <f>IFERROR(VLOOKUP(D2357,[1]peretoe_teenus!$A$2:$L$2000,5,FALSE),"")</f>
        <v/>
      </c>
      <c r="U2357" s="13"/>
      <c r="V2357" s="15" t="str" cm="1">
        <f t="array" ref="V2357">IFERROR(IF(AND(F2357="Tugigrupp",RANK(K2357,$K2357:$K2357)+COUNTIFS($K$2:K2357,K2357,$L$2:L2357,L2357,$M$2:M2357,M2357,$I$2:I2357,I2357,$G$2:G2357,G2357,$F$2:F2357,F2357)-1=1),SUMPRODUCT(($F$2:$F$4154=F2357)*($G$2:$G$4154=G2357)*($K$2:$K$4154=K2357)*($I$2:$I$4154=I2357)*($L$2:$L$4154=L2357)*($M$2:$M$4154=M2357)),""),"")</f>
        <v/>
      </c>
      <c r="W2357" s="15" t="str">
        <f t="shared" si="108"/>
        <v/>
      </c>
      <c r="X2357" s="16" t="str">
        <f>IF(AND(A2357=[2]an!$G$38,F2357=[2]an!$E$40),[2]an!$G$40,IF(AND(A2357=[2]an!$G$38,F2357=[2]an!$E$41),[2]an!$G$41,IF(AND(A2357=[2]an!$G$38,F2357=[2]an!$E$39,H2357&gt;=[2]an!$M$37),[2]an!$G$39,
IF(AND(A2357=[2]an!$G$38,F2357=[2]an!$E$39,H2357&lt;[2]an!$M$37,S2357="kahepoolne vajaduspõhine",U2357=""),[2]an!$M$40,
IF(AND(A2357=[2]an!$G$38,F2357=[2]an!$E$39,H2357&lt;[2]an!$M$37,S2357="kahepoolne vajaduspõhine",U2357&lt;&gt;""),[2]an!$G$39,
IF(AND(A2357=[2]an!$G$38,F2357=[2]an!$E$39,H2357&lt;[2]an!$M$37,S2357&lt;&gt;"kahepoolne vajaduspõhine"),[2]an!$G$39,
IF(AND(A2357=[2]an!$G$38,F2357=[2]an!$E$42),[2]an!$G$42,
IF(AND(A2357=[2]an!$H$38,F2357=[2]an!$E$40),[2]an!$H$40,IF(AND(A2357=[2]an!$H$38,F2357=[2]an!$E$41),[2]an!$H$41,IF(AND(A2357=[2]an!$H$38,F2357=[2]an!$E$39,H2357&gt;=[2]an!$M$37),[2]an!$H$39,
IF(AND(A2357=[2]an!$H$38,F2357=[2]an!$E$39,H2357&lt;[2]an!$M$37,S2357="kahepoolne vajaduspõhine",U2357=""),[2]an!$M$40,
IF(AND(A2357=[2]an!$H$38,F2357=[2]an!$E$39,H2357&lt;[2]an!$M$37,S2357="kahepoolne vajaduspõhine",U2357&lt;&gt;""),[2]an!$H$39,
IF(AND(A2357=[2]an!$H$38,F2357=[2]an!$E$39,H2357&lt;[2]an!$M$37,S2357&lt;&gt;"kahepoolne vajaduspõhine"),[2]an!$H$39,
IF(AND(A2357=[2]an!$H$38,F2357=[2]an!$E$42),[2]an!$H$42,
IF(AND(A2357=[2]an!$I$38,F2357=[2]an!$E$40),[2]an!$I$40,IF(AND(A2357=[2]an!$I$38,F2357=[2]an!$E$41),[2]an!$I$41,IF(AND(A2357=[2]an!$I$38,F2357=[2]an!$E$39,H2357&gt;=[2]an!$M$37),[2]an!$I$39,
IF(AND(A2357=[2]an!$I$38,F2357=[2]an!$E$39,H2357&lt;[2]an!$M$37,S2357="kahepoolne vajaduspõhine",U2357=""),[2]an!$M$40,
IF(AND(A2357=[2]an!$I$38,F2357=[2]an!$E$39,H2357&lt;[2]an!$M$37,S2357="kahepoolne vajaduspõhine",U2357&lt;&gt;""),[2]an!$I$39,
IF(AND(A2357=[2]an!$I$38,F2357=[2]an!$E$39,H2357&lt;[2]an!$M$37,S2357&lt;&gt;"kahepoolne vajaduspõhine"),[2]an!$I$39,
IF(AND(A2357=[2]an!$I$38,F2357=[2]an!$E$42),[2]an!$I$42,
IF(AND(A2357=[2]an!$J$38,F2357=[2]an!$E$40),[2]an!$J$40,IF(AND(A2357=[2]an!$J$38,F2357=[2]an!$E$41),[2]an!$J$41,IF(AND(A2357=[2]an!$J$38,F2357=[2]an!$E$39,H2357&gt;=[2]an!$M$37),[2]an!$J$39,
IF(AND(A2357=[2]an!$J$38,F2357=[2]an!$E$39,H2357&lt;[2]an!$M$37,S2357="kahepoolne vajaduspõhine",U2357=""),[2]an!$M$40,
IF(AND(A2357=[2]an!$J$38,F2357=[2]an!$E$39,H2357&lt;[2]an!$M$37,S2357="kahepoolne vajaduspõhine",U2357&lt;&gt;""),[2]an!$J$39,
IF(AND(A2357=[2]an!$J$38,F2357=[2]an!$E$39,H2357&lt;[2]an!$M$37,S2357&lt;&gt;"kahepoolne vajaduspõhine"),[2]an!$J$39,
IF(AND(A2357=[2]an!$J$38,F2357=[2]an!$E$42),[2]an!$J$42,""))))))))))))))))))))))))))))</f>
        <v/>
      </c>
      <c r="Y2357" s="17" t="str">
        <f>IFERROR(IF(F2357="Tugigrupp",0,
IF(AND(F2357="Peretoe teenus",H2357&gt;=[2]an!$M$37,RANK(D2357,$D2357:$D2357)+COUNTIFS($D$2:D2357,D2357,$F$2:F2357,F2357)-1&gt;1),"",
IF(AND(F2357="Peretoe teenus",H2357&gt;=[2]an!$M$37,RANK(D2357,$D2357:$D2357)+COUNTIFS($D$2:D2357,D2357,$F$2:F2357,F2357)-1=1,MONTH(H2357)=MONTH(K2357)=TRUE,YEAR(H2357)=YEAR(K2357)=TRUE),((EOMONTH(H2357,0)-H2357+1)*X2357)/DAY(EOMONTH(H2357,0)),
IF(AND(F2357="Peretoe teenus",H2357&gt;=[2]an!$M$37,RANK(D2357,$D2357:$D2357)+COUNTIFS($D$2:D2357,D2357,$F$2:F2357,F2357)-1=1),X2357,
IF(AND(F2357="Peretoe teenus",H2357&lt;[2]an!$M$37,S2357&lt;&gt;"kahepoolne vajaduspõhine",RANK(D2357,$D2357:$D2357)+COUNTIFS($D$2:D2357,D2357,$F$2:F2357,F2357)-1=1),X2357,
IF(AND(F2357="Peretoe teenus",H2357&lt;[2]an!$M$37,S2357&lt;&gt;"kahepoolne vajaduspõhine",RANK(D2357,$D2357:$D2357)+COUNTIFS($D$2:D2357,D2357,$F$2:F2357,F2357)-1&gt;1),"",
IF(AND(F2357="Peretoe teenus",H2357&lt;[2]an!$M$37,S2357="kahepoolne vajaduspõhine",U2357="",RANK(D2357,$D2357:$D2357)+COUNTIFS($D$2:D2357,D2357,$F$2:F2357,F2357)-1=1),X2357,
IF(AND(F2357="Peretoe teenus",H2357&lt;[2]an!$M$37,S2357="kahepoolne vajaduspõhine",U2357="",RANK(D2357,$D2357:$D2357)+COUNTIFS($D$2:D2357,D2357,$F$2:F2357,F2357)-1&gt;1),"",
IF(AND(F2357="Peretoe teenus",H2357&lt;[2]an!$M$37,S2357="kahepoolne vajaduspõhine",U2357&lt;[2]an!$M$37,RANK(D2357,$D2357:$D2357)+COUNTIFS($D$2:D2357,D2357,$F$2:F2357,F2357)-1=1),X2357,
IF(AND(F2357="Peretoe teenus",H2357&lt;[2]an!$M$37,S2357="kahepoolne vajaduspõhine",U2357&lt;[2]an!$M$37,RANK(D2357,$D2357:$D2357)+COUNTIFS($D$2:D2357,D2357,$F$2:F2357,F2357)-1&gt;1),"",
IF(AND(F2357="Peretoe teenus",H2357&lt;[2]an!$M$37,S2357="kahepoolne vajaduspõhine",U2357&gt;=[2]an!$M$37,U2357&lt;=[2]an!$M$38,RANK(D2357,$D2357:$D2357)+COUNTIFS($D$2:D2357,D2357,$F$2:F2357,F2357)-1=1),
((EOMONTH(U2357,0)-U2357+1)*X2357)/DAY(EOMONTH(U2357,0))+(DAY(U2357)-1)*100/DAY(EOMONTH(U2357,0)),
IF(AND(F2357="Peretoe teenus",H2357&lt;[2]an!$M$37,S2357="kahepoolne vajaduspõhine",U2357&gt;=[2]an!$M$37,U2357&lt;=[2]an!$M$38,RANK(D2357,$D2357:$D2357)+COUNTIFS($D$2:D2357,D2357,$F$2:F2357,F2357)-1&gt;1),"",
IF(AND(F2357="Peretoe teenus",H2357&lt;[2]an!$M$37,S2357="kahepoolne vajaduspõhine",U2357&gt;[2]an!$M$38,RANK(D2357,$D2357:$D2357)+COUNTIFS($D$2:D2357,D2357,$F$2:F2357,F2357)-1=1),X2357,
IF(AND(F2357="Peretoe teenus",H2357&lt;[2]an!$M$37,S2357="kahepoolne vajaduspõhine",U2357&gt;[2]an!$M$38,RANK(D2357,$D2357:$D2357)+COUNTIFS($D$2:D2357,D2357,$F$2:F2357,F2357)-1&gt;1),"",X2357*W2357)))))))))))))),"")</f>
        <v/>
      </c>
      <c r="Z2357" s="18" t="str">
        <f t="shared" si="109"/>
        <v/>
      </c>
      <c r="AA2357" s="19" t="str">
        <f>IFERROR(VLOOKUP(E2357,[2]an!$A$3:$B$81,2,FALSE),"")</f>
        <v/>
      </c>
      <c r="AB2357" s="19" t="str">
        <f>IFERROR(VLOOKUP(AA2357,[2]an!$C$2:$D$16,2,FALSE),"")</f>
        <v/>
      </c>
      <c r="AC2357" s="20"/>
      <c r="AD2357" s="21" t="str">
        <f>IF(A2357=[2]an!$F$36,VLOOKUP([2]an!$F$36,[2]an!$F$36:$H$36,3,FALSE),IF(A2357=[2]an!$F$35,VLOOKUP([2]an!$F$35,[2]an!$F$35:$H$35,3,FALSE),IF(A2357=[2]an!$F$33,VLOOKUP([2]an!$F$33,[2]an!$F$33:$H$33,3,FALSE),IF(A2357=[2]an!$F$31,VLOOKUP([2]an!$F$31,[2]an!$F$31:$H$31,3,FALSE),""))))</f>
        <v/>
      </c>
    </row>
    <row r="2358" spans="6:30" x14ac:dyDescent="0.2">
      <c r="F2358" s="10"/>
      <c r="G2358" s="8" t="str">
        <f t="shared" si="110"/>
        <v/>
      </c>
      <c r="H2358" s="13"/>
      <c r="K2358" s="13"/>
      <c r="L2358" s="10"/>
      <c r="M2358" s="10"/>
      <c r="S2358" s="8" t="str">
        <f>IFERROR(VLOOKUP(D2358,[1]peretoe_teenus!$A$2:$L$2000,5,FALSE),"")</f>
        <v/>
      </c>
      <c r="U2358" s="13"/>
      <c r="V2358" s="15" t="str" cm="1">
        <f t="array" ref="V2358">IFERROR(IF(AND(F2358="Tugigrupp",RANK(K2358,$K2358:$K2358)+COUNTIFS($K$2:K2358,K2358,$L$2:L2358,L2358,$M$2:M2358,M2358,$I$2:I2358,I2358,$G$2:G2358,G2358,$F$2:F2358,F2358)-1=1),SUMPRODUCT(($F$2:$F$4154=F2358)*($G$2:$G$4154=G2358)*($K$2:$K$4154=K2358)*($I$2:$I$4154=I2358)*($L$2:$L$4154=L2358)*($M$2:$M$4154=M2358)),""),"")</f>
        <v/>
      </c>
      <c r="W2358" s="15" t="str">
        <f t="shared" si="108"/>
        <v/>
      </c>
      <c r="X2358" s="16" t="str">
        <f>IF(AND(A2358=[2]an!$G$38,F2358=[2]an!$E$40),[2]an!$G$40,IF(AND(A2358=[2]an!$G$38,F2358=[2]an!$E$41),[2]an!$G$41,IF(AND(A2358=[2]an!$G$38,F2358=[2]an!$E$39,H2358&gt;=[2]an!$M$37),[2]an!$G$39,
IF(AND(A2358=[2]an!$G$38,F2358=[2]an!$E$39,H2358&lt;[2]an!$M$37,S2358="kahepoolne vajaduspõhine",U2358=""),[2]an!$M$40,
IF(AND(A2358=[2]an!$G$38,F2358=[2]an!$E$39,H2358&lt;[2]an!$M$37,S2358="kahepoolne vajaduspõhine",U2358&lt;&gt;""),[2]an!$G$39,
IF(AND(A2358=[2]an!$G$38,F2358=[2]an!$E$39,H2358&lt;[2]an!$M$37,S2358&lt;&gt;"kahepoolne vajaduspõhine"),[2]an!$G$39,
IF(AND(A2358=[2]an!$G$38,F2358=[2]an!$E$42),[2]an!$G$42,
IF(AND(A2358=[2]an!$H$38,F2358=[2]an!$E$40),[2]an!$H$40,IF(AND(A2358=[2]an!$H$38,F2358=[2]an!$E$41),[2]an!$H$41,IF(AND(A2358=[2]an!$H$38,F2358=[2]an!$E$39,H2358&gt;=[2]an!$M$37),[2]an!$H$39,
IF(AND(A2358=[2]an!$H$38,F2358=[2]an!$E$39,H2358&lt;[2]an!$M$37,S2358="kahepoolne vajaduspõhine",U2358=""),[2]an!$M$40,
IF(AND(A2358=[2]an!$H$38,F2358=[2]an!$E$39,H2358&lt;[2]an!$M$37,S2358="kahepoolne vajaduspõhine",U2358&lt;&gt;""),[2]an!$H$39,
IF(AND(A2358=[2]an!$H$38,F2358=[2]an!$E$39,H2358&lt;[2]an!$M$37,S2358&lt;&gt;"kahepoolne vajaduspõhine"),[2]an!$H$39,
IF(AND(A2358=[2]an!$H$38,F2358=[2]an!$E$42),[2]an!$H$42,
IF(AND(A2358=[2]an!$I$38,F2358=[2]an!$E$40),[2]an!$I$40,IF(AND(A2358=[2]an!$I$38,F2358=[2]an!$E$41),[2]an!$I$41,IF(AND(A2358=[2]an!$I$38,F2358=[2]an!$E$39,H2358&gt;=[2]an!$M$37),[2]an!$I$39,
IF(AND(A2358=[2]an!$I$38,F2358=[2]an!$E$39,H2358&lt;[2]an!$M$37,S2358="kahepoolne vajaduspõhine",U2358=""),[2]an!$M$40,
IF(AND(A2358=[2]an!$I$38,F2358=[2]an!$E$39,H2358&lt;[2]an!$M$37,S2358="kahepoolne vajaduspõhine",U2358&lt;&gt;""),[2]an!$I$39,
IF(AND(A2358=[2]an!$I$38,F2358=[2]an!$E$39,H2358&lt;[2]an!$M$37,S2358&lt;&gt;"kahepoolne vajaduspõhine"),[2]an!$I$39,
IF(AND(A2358=[2]an!$I$38,F2358=[2]an!$E$42),[2]an!$I$42,
IF(AND(A2358=[2]an!$J$38,F2358=[2]an!$E$40),[2]an!$J$40,IF(AND(A2358=[2]an!$J$38,F2358=[2]an!$E$41),[2]an!$J$41,IF(AND(A2358=[2]an!$J$38,F2358=[2]an!$E$39,H2358&gt;=[2]an!$M$37),[2]an!$J$39,
IF(AND(A2358=[2]an!$J$38,F2358=[2]an!$E$39,H2358&lt;[2]an!$M$37,S2358="kahepoolne vajaduspõhine",U2358=""),[2]an!$M$40,
IF(AND(A2358=[2]an!$J$38,F2358=[2]an!$E$39,H2358&lt;[2]an!$M$37,S2358="kahepoolne vajaduspõhine",U2358&lt;&gt;""),[2]an!$J$39,
IF(AND(A2358=[2]an!$J$38,F2358=[2]an!$E$39,H2358&lt;[2]an!$M$37,S2358&lt;&gt;"kahepoolne vajaduspõhine"),[2]an!$J$39,
IF(AND(A2358=[2]an!$J$38,F2358=[2]an!$E$42),[2]an!$J$42,""))))))))))))))))))))))))))))</f>
        <v/>
      </c>
      <c r="Y2358" s="17" t="str">
        <f>IFERROR(IF(F2358="Tugigrupp",0,
IF(AND(F2358="Peretoe teenus",H2358&gt;=[2]an!$M$37,RANK(D2358,$D2358:$D2358)+COUNTIFS($D$2:D2358,D2358,$F$2:F2358,F2358)-1&gt;1),"",
IF(AND(F2358="Peretoe teenus",H2358&gt;=[2]an!$M$37,RANK(D2358,$D2358:$D2358)+COUNTIFS($D$2:D2358,D2358,$F$2:F2358,F2358)-1=1,MONTH(H2358)=MONTH(K2358)=TRUE,YEAR(H2358)=YEAR(K2358)=TRUE),((EOMONTH(H2358,0)-H2358+1)*X2358)/DAY(EOMONTH(H2358,0)),
IF(AND(F2358="Peretoe teenus",H2358&gt;=[2]an!$M$37,RANK(D2358,$D2358:$D2358)+COUNTIFS($D$2:D2358,D2358,$F$2:F2358,F2358)-1=1),X2358,
IF(AND(F2358="Peretoe teenus",H2358&lt;[2]an!$M$37,S2358&lt;&gt;"kahepoolne vajaduspõhine",RANK(D2358,$D2358:$D2358)+COUNTIFS($D$2:D2358,D2358,$F$2:F2358,F2358)-1=1),X2358,
IF(AND(F2358="Peretoe teenus",H2358&lt;[2]an!$M$37,S2358&lt;&gt;"kahepoolne vajaduspõhine",RANK(D2358,$D2358:$D2358)+COUNTIFS($D$2:D2358,D2358,$F$2:F2358,F2358)-1&gt;1),"",
IF(AND(F2358="Peretoe teenus",H2358&lt;[2]an!$M$37,S2358="kahepoolne vajaduspõhine",U2358="",RANK(D2358,$D2358:$D2358)+COUNTIFS($D$2:D2358,D2358,$F$2:F2358,F2358)-1=1),X2358,
IF(AND(F2358="Peretoe teenus",H2358&lt;[2]an!$M$37,S2358="kahepoolne vajaduspõhine",U2358="",RANK(D2358,$D2358:$D2358)+COUNTIFS($D$2:D2358,D2358,$F$2:F2358,F2358)-1&gt;1),"",
IF(AND(F2358="Peretoe teenus",H2358&lt;[2]an!$M$37,S2358="kahepoolne vajaduspõhine",U2358&lt;[2]an!$M$37,RANK(D2358,$D2358:$D2358)+COUNTIFS($D$2:D2358,D2358,$F$2:F2358,F2358)-1=1),X2358,
IF(AND(F2358="Peretoe teenus",H2358&lt;[2]an!$M$37,S2358="kahepoolne vajaduspõhine",U2358&lt;[2]an!$M$37,RANK(D2358,$D2358:$D2358)+COUNTIFS($D$2:D2358,D2358,$F$2:F2358,F2358)-1&gt;1),"",
IF(AND(F2358="Peretoe teenus",H2358&lt;[2]an!$M$37,S2358="kahepoolne vajaduspõhine",U2358&gt;=[2]an!$M$37,U2358&lt;=[2]an!$M$38,RANK(D2358,$D2358:$D2358)+COUNTIFS($D$2:D2358,D2358,$F$2:F2358,F2358)-1=1),
((EOMONTH(U2358,0)-U2358+1)*X2358)/DAY(EOMONTH(U2358,0))+(DAY(U2358)-1)*100/DAY(EOMONTH(U2358,0)),
IF(AND(F2358="Peretoe teenus",H2358&lt;[2]an!$M$37,S2358="kahepoolne vajaduspõhine",U2358&gt;=[2]an!$M$37,U2358&lt;=[2]an!$M$38,RANK(D2358,$D2358:$D2358)+COUNTIFS($D$2:D2358,D2358,$F$2:F2358,F2358)-1&gt;1),"",
IF(AND(F2358="Peretoe teenus",H2358&lt;[2]an!$M$37,S2358="kahepoolne vajaduspõhine",U2358&gt;[2]an!$M$38,RANK(D2358,$D2358:$D2358)+COUNTIFS($D$2:D2358,D2358,$F$2:F2358,F2358)-1=1),X2358,
IF(AND(F2358="Peretoe teenus",H2358&lt;[2]an!$M$37,S2358="kahepoolne vajaduspõhine",U2358&gt;[2]an!$M$38,RANK(D2358,$D2358:$D2358)+COUNTIFS($D$2:D2358,D2358,$F$2:F2358,F2358)-1&gt;1),"",X2358*W2358)))))))))))))),"")</f>
        <v/>
      </c>
      <c r="Z2358" s="18" t="str">
        <f t="shared" si="109"/>
        <v/>
      </c>
      <c r="AA2358" s="19" t="str">
        <f>IFERROR(VLOOKUP(E2358,[2]an!$A$3:$B$81,2,FALSE),"")</f>
        <v/>
      </c>
      <c r="AB2358" s="19" t="str">
        <f>IFERROR(VLOOKUP(AA2358,[2]an!$C$2:$D$16,2,FALSE),"")</f>
        <v/>
      </c>
      <c r="AC2358" s="20"/>
      <c r="AD2358" s="21" t="str">
        <f>IF(A2358=[2]an!$F$36,VLOOKUP([2]an!$F$36,[2]an!$F$36:$H$36,3,FALSE),IF(A2358=[2]an!$F$35,VLOOKUP([2]an!$F$35,[2]an!$F$35:$H$35,3,FALSE),IF(A2358=[2]an!$F$33,VLOOKUP([2]an!$F$33,[2]an!$F$33:$H$33,3,FALSE),IF(A2358=[2]an!$F$31,VLOOKUP([2]an!$F$31,[2]an!$F$31:$H$31,3,FALSE),""))))</f>
        <v/>
      </c>
    </row>
    <row r="2359" spans="6:30" x14ac:dyDescent="0.2">
      <c r="F2359" s="10"/>
      <c r="G2359" s="8" t="str">
        <f t="shared" si="110"/>
        <v/>
      </c>
      <c r="H2359" s="13"/>
      <c r="K2359" s="13"/>
      <c r="L2359" s="10"/>
      <c r="M2359" s="10"/>
      <c r="S2359" s="8" t="str">
        <f>IFERROR(VLOOKUP(D2359,[1]peretoe_teenus!$A$2:$L$2000,5,FALSE),"")</f>
        <v/>
      </c>
      <c r="U2359" s="13"/>
      <c r="V2359" s="15" t="str" cm="1">
        <f t="array" ref="V2359">IFERROR(IF(AND(F2359="Tugigrupp",RANK(K2359,$K2359:$K2359)+COUNTIFS($K$2:K2359,K2359,$L$2:L2359,L2359,$M$2:M2359,M2359,$I$2:I2359,I2359,$G$2:G2359,G2359,$F$2:F2359,F2359)-1=1),SUMPRODUCT(($F$2:$F$4154=F2359)*($G$2:$G$4154=G2359)*($K$2:$K$4154=K2359)*($I$2:$I$4154=I2359)*($L$2:$L$4154=L2359)*($M$2:$M$4154=M2359)),""),"")</f>
        <v/>
      </c>
      <c r="W2359" s="15" t="str">
        <f t="shared" si="108"/>
        <v/>
      </c>
      <c r="X2359" s="16" t="str">
        <f>IF(AND(A2359=[2]an!$G$38,F2359=[2]an!$E$40),[2]an!$G$40,IF(AND(A2359=[2]an!$G$38,F2359=[2]an!$E$41),[2]an!$G$41,IF(AND(A2359=[2]an!$G$38,F2359=[2]an!$E$39,H2359&gt;=[2]an!$M$37),[2]an!$G$39,
IF(AND(A2359=[2]an!$G$38,F2359=[2]an!$E$39,H2359&lt;[2]an!$M$37,S2359="kahepoolne vajaduspõhine",U2359=""),[2]an!$M$40,
IF(AND(A2359=[2]an!$G$38,F2359=[2]an!$E$39,H2359&lt;[2]an!$M$37,S2359="kahepoolne vajaduspõhine",U2359&lt;&gt;""),[2]an!$G$39,
IF(AND(A2359=[2]an!$G$38,F2359=[2]an!$E$39,H2359&lt;[2]an!$M$37,S2359&lt;&gt;"kahepoolne vajaduspõhine"),[2]an!$G$39,
IF(AND(A2359=[2]an!$G$38,F2359=[2]an!$E$42),[2]an!$G$42,
IF(AND(A2359=[2]an!$H$38,F2359=[2]an!$E$40),[2]an!$H$40,IF(AND(A2359=[2]an!$H$38,F2359=[2]an!$E$41),[2]an!$H$41,IF(AND(A2359=[2]an!$H$38,F2359=[2]an!$E$39,H2359&gt;=[2]an!$M$37),[2]an!$H$39,
IF(AND(A2359=[2]an!$H$38,F2359=[2]an!$E$39,H2359&lt;[2]an!$M$37,S2359="kahepoolne vajaduspõhine",U2359=""),[2]an!$M$40,
IF(AND(A2359=[2]an!$H$38,F2359=[2]an!$E$39,H2359&lt;[2]an!$M$37,S2359="kahepoolne vajaduspõhine",U2359&lt;&gt;""),[2]an!$H$39,
IF(AND(A2359=[2]an!$H$38,F2359=[2]an!$E$39,H2359&lt;[2]an!$M$37,S2359&lt;&gt;"kahepoolne vajaduspõhine"),[2]an!$H$39,
IF(AND(A2359=[2]an!$H$38,F2359=[2]an!$E$42),[2]an!$H$42,
IF(AND(A2359=[2]an!$I$38,F2359=[2]an!$E$40),[2]an!$I$40,IF(AND(A2359=[2]an!$I$38,F2359=[2]an!$E$41),[2]an!$I$41,IF(AND(A2359=[2]an!$I$38,F2359=[2]an!$E$39,H2359&gt;=[2]an!$M$37),[2]an!$I$39,
IF(AND(A2359=[2]an!$I$38,F2359=[2]an!$E$39,H2359&lt;[2]an!$M$37,S2359="kahepoolne vajaduspõhine",U2359=""),[2]an!$M$40,
IF(AND(A2359=[2]an!$I$38,F2359=[2]an!$E$39,H2359&lt;[2]an!$M$37,S2359="kahepoolne vajaduspõhine",U2359&lt;&gt;""),[2]an!$I$39,
IF(AND(A2359=[2]an!$I$38,F2359=[2]an!$E$39,H2359&lt;[2]an!$M$37,S2359&lt;&gt;"kahepoolne vajaduspõhine"),[2]an!$I$39,
IF(AND(A2359=[2]an!$I$38,F2359=[2]an!$E$42),[2]an!$I$42,
IF(AND(A2359=[2]an!$J$38,F2359=[2]an!$E$40),[2]an!$J$40,IF(AND(A2359=[2]an!$J$38,F2359=[2]an!$E$41),[2]an!$J$41,IF(AND(A2359=[2]an!$J$38,F2359=[2]an!$E$39,H2359&gt;=[2]an!$M$37),[2]an!$J$39,
IF(AND(A2359=[2]an!$J$38,F2359=[2]an!$E$39,H2359&lt;[2]an!$M$37,S2359="kahepoolne vajaduspõhine",U2359=""),[2]an!$M$40,
IF(AND(A2359=[2]an!$J$38,F2359=[2]an!$E$39,H2359&lt;[2]an!$M$37,S2359="kahepoolne vajaduspõhine",U2359&lt;&gt;""),[2]an!$J$39,
IF(AND(A2359=[2]an!$J$38,F2359=[2]an!$E$39,H2359&lt;[2]an!$M$37,S2359&lt;&gt;"kahepoolne vajaduspõhine"),[2]an!$J$39,
IF(AND(A2359=[2]an!$J$38,F2359=[2]an!$E$42),[2]an!$J$42,""))))))))))))))))))))))))))))</f>
        <v/>
      </c>
      <c r="Y2359" s="17" t="str">
        <f>IFERROR(IF(F2359="Tugigrupp",0,
IF(AND(F2359="Peretoe teenus",H2359&gt;=[2]an!$M$37,RANK(D2359,$D2359:$D2359)+COUNTIFS($D$2:D2359,D2359,$F$2:F2359,F2359)-1&gt;1),"",
IF(AND(F2359="Peretoe teenus",H2359&gt;=[2]an!$M$37,RANK(D2359,$D2359:$D2359)+COUNTIFS($D$2:D2359,D2359,$F$2:F2359,F2359)-1=1,MONTH(H2359)=MONTH(K2359)=TRUE,YEAR(H2359)=YEAR(K2359)=TRUE),((EOMONTH(H2359,0)-H2359+1)*X2359)/DAY(EOMONTH(H2359,0)),
IF(AND(F2359="Peretoe teenus",H2359&gt;=[2]an!$M$37,RANK(D2359,$D2359:$D2359)+COUNTIFS($D$2:D2359,D2359,$F$2:F2359,F2359)-1=1),X2359,
IF(AND(F2359="Peretoe teenus",H2359&lt;[2]an!$M$37,S2359&lt;&gt;"kahepoolne vajaduspõhine",RANK(D2359,$D2359:$D2359)+COUNTIFS($D$2:D2359,D2359,$F$2:F2359,F2359)-1=1),X2359,
IF(AND(F2359="Peretoe teenus",H2359&lt;[2]an!$M$37,S2359&lt;&gt;"kahepoolne vajaduspõhine",RANK(D2359,$D2359:$D2359)+COUNTIFS($D$2:D2359,D2359,$F$2:F2359,F2359)-1&gt;1),"",
IF(AND(F2359="Peretoe teenus",H2359&lt;[2]an!$M$37,S2359="kahepoolne vajaduspõhine",U2359="",RANK(D2359,$D2359:$D2359)+COUNTIFS($D$2:D2359,D2359,$F$2:F2359,F2359)-1=1),X2359,
IF(AND(F2359="Peretoe teenus",H2359&lt;[2]an!$M$37,S2359="kahepoolne vajaduspõhine",U2359="",RANK(D2359,$D2359:$D2359)+COUNTIFS($D$2:D2359,D2359,$F$2:F2359,F2359)-1&gt;1),"",
IF(AND(F2359="Peretoe teenus",H2359&lt;[2]an!$M$37,S2359="kahepoolne vajaduspõhine",U2359&lt;[2]an!$M$37,RANK(D2359,$D2359:$D2359)+COUNTIFS($D$2:D2359,D2359,$F$2:F2359,F2359)-1=1),X2359,
IF(AND(F2359="Peretoe teenus",H2359&lt;[2]an!$M$37,S2359="kahepoolne vajaduspõhine",U2359&lt;[2]an!$M$37,RANK(D2359,$D2359:$D2359)+COUNTIFS($D$2:D2359,D2359,$F$2:F2359,F2359)-1&gt;1),"",
IF(AND(F2359="Peretoe teenus",H2359&lt;[2]an!$M$37,S2359="kahepoolne vajaduspõhine",U2359&gt;=[2]an!$M$37,U2359&lt;=[2]an!$M$38,RANK(D2359,$D2359:$D2359)+COUNTIFS($D$2:D2359,D2359,$F$2:F2359,F2359)-1=1),
((EOMONTH(U2359,0)-U2359+1)*X2359)/DAY(EOMONTH(U2359,0))+(DAY(U2359)-1)*100/DAY(EOMONTH(U2359,0)),
IF(AND(F2359="Peretoe teenus",H2359&lt;[2]an!$M$37,S2359="kahepoolne vajaduspõhine",U2359&gt;=[2]an!$M$37,U2359&lt;=[2]an!$M$38,RANK(D2359,$D2359:$D2359)+COUNTIFS($D$2:D2359,D2359,$F$2:F2359,F2359)-1&gt;1),"",
IF(AND(F2359="Peretoe teenus",H2359&lt;[2]an!$M$37,S2359="kahepoolne vajaduspõhine",U2359&gt;[2]an!$M$38,RANK(D2359,$D2359:$D2359)+COUNTIFS($D$2:D2359,D2359,$F$2:F2359,F2359)-1=1),X2359,
IF(AND(F2359="Peretoe teenus",H2359&lt;[2]an!$M$37,S2359="kahepoolne vajaduspõhine",U2359&gt;[2]an!$M$38,RANK(D2359,$D2359:$D2359)+COUNTIFS($D$2:D2359,D2359,$F$2:F2359,F2359)-1&gt;1),"",X2359*W2359)))))))))))))),"")</f>
        <v/>
      </c>
      <c r="Z2359" s="18" t="str">
        <f t="shared" si="109"/>
        <v/>
      </c>
      <c r="AA2359" s="19" t="str">
        <f>IFERROR(VLOOKUP(E2359,[2]an!$A$3:$B$81,2,FALSE),"")</f>
        <v/>
      </c>
      <c r="AB2359" s="19" t="str">
        <f>IFERROR(VLOOKUP(AA2359,[2]an!$C$2:$D$16,2,FALSE),"")</f>
        <v/>
      </c>
      <c r="AC2359" s="20"/>
      <c r="AD2359" s="21" t="str">
        <f>IF(A2359=[2]an!$F$36,VLOOKUP([2]an!$F$36,[2]an!$F$36:$H$36,3,FALSE),IF(A2359=[2]an!$F$35,VLOOKUP([2]an!$F$35,[2]an!$F$35:$H$35,3,FALSE),IF(A2359=[2]an!$F$33,VLOOKUP([2]an!$F$33,[2]an!$F$33:$H$33,3,FALSE),IF(A2359=[2]an!$F$31,VLOOKUP([2]an!$F$31,[2]an!$F$31:$H$31,3,FALSE),""))))</f>
        <v/>
      </c>
    </row>
    <row r="2360" spans="6:30" x14ac:dyDescent="0.2">
      <c r="F2360" s="10"/>
      <c r="G2360" s="8" t="str">
        <f t="shared" si="110"/>
        <v/>
      </c>
      <c r="H2360" s="13"/>
      <c r="K2360" s="13"/>
      <c r="L2360" s="10"/>
      <c r="M2360" s="10"/>
      <c r="S2360" s="8" t="str">
        <f>IFERROR(VLOOKUP(D2360,[1]peretoe_teenus!$A$2:$L$2000,5,FALSE),"")</f>
        <v/>
      </c>
      <c r="U2360" s="13"/>
      <c r="V2360" s="15" t="str" cm="1">
        <f t="array" ref="V2360">IFERROR(IF(AND(F2360="Tugigrupp",RANK(K2360,$K2360:$K2360)+COUNTIFS($K$2:K2360,K2360,$L$2:L2360,L2360,$M$2:M2360,M2360,$I$2:I2360,I2360,$G$2:G2360,G2360,$F$2:F2360,F2360)-1=1),SUMPRODUCT(($F$2:$F$4154=F2360)*($G$2:$G$4154=G2360)*($K$2:$K$4154=K2360)*($I$2:$I$4154=I2360)*($L$2:$L$4154=L2360)*($M$2:$M$4154=M2360)),""),"")</f>
        <v/>
      </c>
      <c r="W2360" s="15" t="str">
        <f t="shared" si="108"/>
        <v/>
      </c>
      <c r="X2360" s="16" t="str">
        <f>IF(AND(A2360=[2]an!$G$38,F2360=[2]an!$E$40),[2]an!$G$40,IF(AND(A2360=[2]an!$G$38,F2360=[2]an!$E$41),[2]an!$G$41,IF(AND(A2360=[2]an!$G$38,F2360=[2]an!$E$39,H2360&gt;=[2]an!$M$37),[2]an!$G$39,
IF(AND(A2360=[2]an!$G$38,F2360=[2]an!$E$39,H2360&lt;[2]an!$M$37,S2360="kahepoolne vajaduspõhine",U2360=""),[2]an!$M$40,
IF(AND(A2360=[2]an!$G$38,F2360=[2]an!$E$39,H2360&lt;[2]an!$M$37,S2360="kahepoolne vajaduspõhine",U2360&lt;&gt;""),[2]an!$G$39,
IF(AND(A2360=[2]an!$G$38,F2360=[2]an!$E$39,H2360&lt;[2]an!$M$37,S2360&lt;&gt;"kahepoolne vajaduspõhine"),[2]an!$G$39,
IF(AND(A2360=[2]an!$G$38,F2360=[2]an!$E$42),[2]an!$G$42,
IF(AND(A2360=[2]an!$H$38,F2360=[2]an!$E$40),[2]an!$H$40,IF(AND(A2360=[2]an!$H$38,F2360=[2]an!$E$41),[2]an!$H$41,IF(AND(A2360=[2]an!$H$38,F2360=[2]an!$E$39,H2360&gt;=[2]an!$M$37),[2]an!$H$39,
IF(AND(A2360=[2]an!$H$38,F2360=[2]an!$E$39,H2360&lt;[2]an!$M$37,S2360="kahepoolne vajaduspõhine",U2360=""),[2]an!$M$40,
IF(AND(A2360=[2]an!$H$38,F2360=[2]an!$E$39,H2360&lt;[2]an!$M$37,S2360="kahepoolne vajaduspõhine",U2360&lt;&gt;""),[2]an!$H$39,
IF(AND(A2360=[2]an!$H$38,F2360=[2]an!$E$39,H2360&lt;[2]an!$M$37,S2360&lt;&gt;"kahepoolne vajaduspõhine"),[2]an!$H$39,
IF(AND(A2360=[2]an!$H$38,F2360=[2]an!$E$42),[2]an!$H$42,
IF(AND(A2360=[2]an!$I$38,F2360=[2]an!$E$40),[2]an!$I$40,IF(AND(A2360=[2]an!$I$38,F2360=[2]an!$E$41),[2]an!$I$41,IF(AND(A2360=[2]an!$I$38,F2360=[2]an!$E$39,H2360&gt;=[2]an!$M$37),[2]an!$I$39,
IF(AND(A2360=[2]an!$I$38,F2360=[2]an!$E$39,H2360&lt;[2]an!$M$37,S2360="kahepoolne vajaduspõhine",U2360=""),[2]an!$M$40,
IF(AND(A2360=[2]an!$I$38,F2360=[2]an!$E$39,H2360&lt;[2]an!$M$37,S2360="kahepoolne vajaduspõhine",U2360&lt;&gt;""),[2]an!$I$39,
IF(AND(A2360=[2]an!$I$38,F2360=[2]an!$E$39,H2360&lt;[2]an!$M$37,S2360&lt;&gt;"kahepoolne vajaduspõhine"),[2]an!$I$39,
IF(AND(A2360=[2]an!$I$38,F2360=[2]an!$E$42),[2]an!$I$42,
IF(AND(A2360=[2]an!$J$38,F2360=[2]an!$E$40),[2]an!$J$40,IF(AND(A2360=[2]an!$J$38,F2360=[2]an!$E$41),[2]an!$J$41,IF(AND(A2360=[2]an!$J$38,F2360=[2]an!$E$39,H2360&gt;=[2]an!$M$37),[2]an!$J$39,
IF(AND(A2360=[2]an!$J$38,F2360=[2]an!$E$39,H2360&lt;[2]an!$M$37,S2360="kahepoolne vajaduspõhine",U2360=""),[2]an!$M$40,
IF(AND(A2360=[2]an!$J$38,F2360=[2]an!$E$39,H2360&lt;[2]an!$M$37,S2360="kahepoolne vajaduspõhine",U2360&lt;&gt;""),[2]an!$J$39,
IF(AND(A2360=[2]an!$J$38,F2360=[2]an!$E$39,H2360&lt;[2]an!$M$37,S2360&lt;&gt;"kahepoolne vajaduspõhine"),[2]an!$J$39,
IF(AND(A2360=[2]an!$J$38,F2360=[2]an!$E$42),[2]an!$J$42,""))))))))))))))))))))))))))))</f>
        <v/>
      </c>
      <c r="Y2360" s="17" t="str">
        <f>IFERROR(IF(F2360="Tugigrupp",0,
IF(AND(F2360="Peretoe teenus",H2360&gt;=[2]an!$M$37,RANK(D2360,$D2360:$D2360)+COUNTIFS($D$2:D2360,D2360,$F$2:F2360,F2360)-1&gt;1),"",
IF(AND(F2360="Peretoe teenus",H2360&gt;=[2]an!$M$37,RANK(D2360,$D2360:$D2360)+COUNTIFS($D$2:D2360,D2360,$F$2:F2360,F2360)-1=1,MONTH(H2360)=MONTH(K2360)=TRUE,YEAR(H2360)=YEAR(K2360)=TRUE),((EOMONTH(H2360,0)-H2360+1)*X2360)/DAY(EOMONTH(H2360,0)),
IF(AND(F2360="Peretoe teenus",H2360&gt;=[2]an!$M$37,RANK(D2360,$D2360:$D2360)+COUNTIFS($D$2:D2360,D2360,$F$2:F2360,F2360)-1=1),X2360,
IF(AND(F2360="Peretoe teenus",H2360&lt;[2]an!$M$37,S2360&lt;&gt;"kahepoolne vajaduspõhine",RANK(D2360,$D2360:$D2360)+COUNTIFS($D$2:D2360,D2360,$F$2:F2360,F2360)-1=1),X2360,
IF(AND(F2360="Peretoe teenus",H2360&lt;[2]an!$M$37,S2360&lt;&gt;"kahepoolne vajaduspõhine",RANK(D2360,$D2360:$D2360)+COUNTIFS($D$2:D2360,D2360,$F$2:F2360,F2360)-1&gt;1),"",
IF(AND(F2360="Peretoe teenus",H2360&lt;[2]an!$M$37,S2360="kahepoolne vajaduspõhine",U2360="",RANK(D2360,$D2360:$D2360)+COUNTIFS($D$2:D2360,D2360,$F$2:F2360,F2360)-1=1),X2360,
IF(AND(F2360="Peretoe teenus",H2360&lt;[2]an!$M$37,S2360="kahepoolne vajaduspõhine",U2360="",RANK(D2360,$D2360:$D2360)+COUNTIFS($D$2:D2360,D2360,$F$2:F2360,F2360)-1&gt;1),"",
IF(AND(F2360="Peretoe teenus",H2360&lt;[2]an!$M$37,S2360="kahepoolne vajaduspõhine",U2360&lt;[2]an!$M$37,RANK(D2360,$D2360:$D2360)+COUNTIFS($D$2:D2360,D2360,$F$2:F2360,F2360)-1=1),X2360,
IF(AND(F2360="Peretoe teenus",H2360&lt;[2]an!$M$37,S2360="kahepoolne vajaduspõhine",U2360&lt;[2]an!$M$37,RANK(D2360,$D2360:$D2360)+COUNTIFS($D$2:D2360,D2360,$F$2:F2360,F2360)-1&gt;1),"",
IF(AND(F2360="Peretoe teenus",H2360&lt;[2]an!$M$37,S2360="kahepoolne vajaduspõhine",U2360&gt;=[2]an!$M$37,U2360&lt;=[2]an!$M$38,RANK(D2360,$D2360:$D2360)+COUNTIFS($D$2:D2360,D2360,$F$2:F2360,F2360)-1=1),
((EOMONTH(U2360,0)-U2360+1)*X2360)/DAY(EOMONTH(U2360,0))+(DAY(U2360)-1)*100/DAY(EOMONTH(U2360,0)),
IF(AND(F2360="Peretoe teenus",H2360&lt;[2]an!$M$37,S2360="kahepoolne vajaduspõhine",U2360&gt;=[2]an!$M$37,U2360&lt;=[2]an!$M$38,RANK(D2360,$D2360:$D2360)+COUNTIFS($D$2:D2360,D2360,$F$2:F2360,F2360)-1&gt;1),"",
IF(AND(F2360="Peretoe teenus",H2360&lt;[2]an!$M$37,S2360="kahepoolne vajaduspõhine",U2360&gt;[2]an!$M$38,RANK(D2360,$D2360:$D2360)+COUNTIFS($D$2:D2360,D2360,$F$2:F2360,F2360)-1=1),X2360,
IF(AND(F2360="Peretoe teenus",H2360&lt;[2]an!$M$37,S2360="kahepoolne vajaduspõhine",U2360&gt;[2]an!$M$38,RANK(D2360,$D2360:$D2360)+COUNTIFS($D$2:D2360,D2360,$F$2:F2360,F2360)-1&gt;1),"",X2360*W2360)))))))))))))),"")</f>
        <v/>
      </c>
      <c r="Z2360" s="18" t="str">
        <f t="shared" si="109"/>
        <v/>
      </c>
      <c r="AA2360" s="19" t="str">
        <f>IFERROR(VLOOKUP(E2360,[2]an!$A$3:$B$81,2,FALSE),"")</f>
        <v/>
      </c>
      <c r="AB2360" s="19" t="str">
        <f>IFERROR(VLOOKUP(AA2360,[2]an!$C$2:$D$16,2,FALSE),"")</f>
        <v/>
      </c>
      <c r="AC2360" s="20"/>
      <c r="AD2360" s="21" t="str">
        <f>IF(A2360=[2]an!$F$36,VLOOKUP([2]an!$F$36,[2]an!$F$36:$H$36,3,FALSE),IF(A2360=[2]an!$F$35,VLOOKUP([2]an!$F$35,[2]an!$F$35:$H$35,3,FALSE),IF(A2360=[2]an!$F$33,VLOOKUP([2]an!$F$33,[2]an!$F$33:$H$33,3,FALSE),IF(A2360=[2]an!$F$31,VLOOKUP([2]an!$F$31,[2]an!$F$31:$H$31,3,FALSE),""))))</f>
        <v/>
      </c>
    </row>
    <row r="2361" spans="6:30" x14ac:dyDescent="0.2">
      <c r="F2361" s="10"/>
      <c r="G2361" s="8" t="str">
        <f t="shared" si="110"/>
        <v/>
      </c>
      <c r="H2361" s="13"/>
      <c r="K2361" s="13"/>
      <c r="L2361" s="10"/>
      <c r="M2361" s="10"/>
      <c r="S2361" s="8" t="str">
        <f>IFERROR(VLOOKUP(D2361,[1]peretoe_teenus!$A$2:$L$2000,5,FALSE),"")</f>
        <v/>
      </c>
      <c r="U2361" s="13"/>
      <c r="V2361" s="15" t="str" cm="1">
        <f t="array" ref="V2361">IFERROR(IF(AND(F2361="Tugigrupp",RANK(K2361,$K2361:$K2361)+COUNTIFS($K$2:K2361,K2361,$L$2:L2361,L2361,$M$2:M2361,M2361,$I$2:I2361,I2361,$G$2:G2361,G2361,$F$2:F2361,F2361)-1=1),SUMPRODUCT(($F$2:$F$4154=F2361)*($G$2:$G$4154=G2361)*($K$2:$K$4154=K2361)*($I$2:$I$4154=I2361)*($L$2:$L$4154=L2361)*($M$2:$M$4154=M2361)),""),"")</f>
        <v/>
      </c>
      <c r="W2361" s="15" t="str">
        <f t="shared" si="108"/>
        <v/>
      </c>
      <c r="X2361" s="16" t="str">
        <f>IF(AND(A2361=[2]an!$G$38,F2361=[2]an!$E$40),[2]an!$G$40,IF(AND(A2361=[2]an!$G$38,F2361=[2]an!$E$41),[2]an!$G$41,IF(AND(A2361=[2]an!$G$38,F2361=[2]an!$E$39,H2361&gt;=[2]an!$M$37),[2]an!$G$39,
IF(AND(A2361=[2]an!$G$38,F2361=[2]an!$E$39,H2361&lt;[2]an!$M$37,S2361="kahepoolne vajaduspõhine",U2361=""),[2]an!$M$40,
IF(AND(A2361=[2]an!$G$38,F2361=[2]an!$E$39,H2361&lt;[2]an!$M$37,S2361="kahepoolne vajaduspõhine",U2361&lt;&gt;""),[2]an!$G$39,
IF(AND(A2361=[2]an!$G$38,F2361=[2]an!$E$39,H2361&lt;[2]an!$M$37,S2361&lt;&gt;"kahepoolne vajaduspõhine"),[2]an!$G$39,
IF(AND(A2361=[2]an!$G$38,F2361=[2]an!$E$42),[2]an!$G$42,
IF(AND(A2361=[2]an!$H$38,F2361=[2]an!$E$40),[2]an!$H$40,IF(AND(A2361=[2]an!$H$38,F2361=[2]an!$E$41),[2]an!$H$41,IF(AND(A2361=[2]an!$H$38,F2361=[2]an!$E$39,H2361&gt;=[2]an!$M$37),[2]an!$H$39,
IF(AND(A2361=[2]an!$H$38,F2361=[2]an!$E$39,H2361&lt;[2]an!$M$37,S2361="kahepoolne vajaduspõhine",U2361=""),[2]an!$M$40,
IF(AND(A2361=[2]an!$H$38,F2361=[2]an!$E$39,H2361&lt;[2]an!$M$37,S2361="kahepoolne vajaduspõhine",U2361&lt;&gt;""),[2]an!$H$39,
IF(AND(A2361=[2]an!$H$38,F2361=[2]an!$E$39,H2361&lt;[2]an!$M$37,S2361&lt;&gt;"kahepoolne vajaduspõhine"),[2]an!$H$39,
IF(AND(A2361=[2]an!$H$38,F2361=[2]an!$E$42),[2]an!$H$42,
IF(AND(A2361=[2]an!$I$38,F2361=[2]an!$E$40),[2]an!$I$40,IF(AND(A2361=[2]an!$I$38,F2361=[2]an!$E$41),[2]an!$I$41,IF(AND(A2361=[2]an!$I$38,F2361=[2]an!$E$39,H2361&gt;=[2]an!$M$37),[2]an!$I$39,
IF(AND(A2361=[2]an!$I$38,F2361=[2]an!$E$39,H2361&lt;[2]an!$M$37,S2361="kahepoolne vajaduspõhine",U2361=""),[2]an!$M$40,
IF(AND(A2361=[2]an!$I$38,F2361=[2]an!$E$39,H2361&lt;[2]an!$M$37,S2361="kahepoolne vajaduspõhine",U2361&lt;&gt;""),[2]an!$I$39,
IF(AND(A2361=[2]an!$I$38,F2361=[2]an!$E$39,H2361&lt;[2]an!$M$37,S2361&lt;&gt;"kahepoolne vajaduspõhine"),[2]an!$I$39,
IF(AND(A2361=[2]an!$I$38,F2361=[2]an!$E$42),[2]an!$I$42,
IF(AND(A2361=[2]an!$J$38,F2361=[2]an!$E$40),[2]an!$J$40,IF(AND(A2361=[2]an!$J$38,F2361=[2]an!$E$41),[2]an!$J$41,IF(AND(A2361=[2]an!$J$38,F2361=[2]an!$E$39,H2361&gt;=[2]an!$M$37),[2]an!$J$39,
IF(AND(A2361=[2]an!$J$38,F2361=[2]an!$E$39,H2361&lt;[2]an!$M$37,S2361="kahepoolne vajaduspõhine",U2361=""),[2]an!$M$40,
IF(AND(A2361=[2]an!$J$38,F2361=[2]an!$E$39,H2361&lt;[2]an!$M$37,S2361="kahepoolne vajaduspõhine",U2361&lt;&gt;""),[2]an!$J$39,
IF(AND(A2361=[2]an!$J$38,F2361=[2]an!$E$39,H2361&lt;[2]an!$M$37,S2361&lt;&gt;"kahepoolne vajaduspõhine"),[2]an!$J$39,
IF(AND(A2361=[2]an!$J$38,F2361=[2]an!$E$42),[2]an!$J$42,""))))))))))))))))))))))))))))</f>
        <v/>
      </c>
      <c r="Y2361" s="17" t="str">
        <f>IFERROR(IF(F2361="Tugigrupp",0,
IF(AND(F2361="Peretoe teenus",H2361&gt;=[2]an!$M$37,RANK(D2361,$D2361:$D2361)+COUNTIFS($D$2:D2361,D2361,$F$2:F2361,F2361)-1&gt;1),"",
IF(AND(F2361="Peretoe teenus",H2361&gt;=[2]an!$M$37,RANK(D2361,$D2361:$D2361)+COUNTIFS($D$2:D2361,D2361,$F$2:F2361,F2361)-1=1,MONTH(H2361)=MONTH(K2361)=TRUE,YEAR(H2361)=YEAR(K2361)=TRUE),((EOMONTH(H2361,0)-H2361+1)*X2361)/DAY(EOMONTH(H2361,0)),
IF(AND(F2361="Peretoe teenus",H2361&gt;=[2]an!$M$37,RANK(D2361,$D2361:$D2361)+COUNTIFS($D$2:D2361,D2361,$F$2:F2361,F2361)-1=1),X2361,
IF(AND(F2361="Peretoe teenus",H2361&lt;[2]an!$M$37,S2361&lt;&gt;"kahepoolne vajaduspõhine",RANK(D2361,$D2361:$D2361)+COUNTIFS($D$2:D2361,D2361,$F$2:F2361,F2361)-1=1),X2361,
IF(AND(F2361="Peretoe teenus",H2361&lt;[2]an!$M$37,S2361&lt;&gt;"kahepoolne vajaduspõhine",RANK(D2361,$D2361:$D2361)+COUNTIFS($D$2:D2361,D2361,$F$2:F2361,F2361)-1&gt;1),"",
IF(AND(F2361="Peretoe teenus",H2361&lt;[2]an!$M$37,S2361="kahepoolne vajaduspõhine",U2361="",RANK(D2361,$D2361:$D2361)+COUNTIFS($D$2:D2361,D2361,$F$2:F2361,F2361)-1=1),X2361,
IF(AND(F2361="Peretoe teenus",H2361&lt;[2]an!$M$37,S2361="kahepoolne vajaduspõhine",U2361="",RANK(D2361,$D2361:$D2361)+COUNTIFS($D$2:D2361,D2361,$F$2:F2361,F2361)-1&gt;1),"",
IF(AND(F2361="Peretoe teenus",H2361&lt;[2]an!$M$37,S2361="kahepoolne vajaduspõhine",U2361&lt;[2]an!$M$37,RANK(D2361,$D2361:$D2361)+COUNTIFS($D$2:D2361,D2361,$F$2:F2361,F2361)-1=1),X2361,
IF(AND(F2361="Peretoe teenus",H2361&lt;[2]an!$M$37,S2361="kahepoolne vajaduspõhine",U2361&lt;[2]an!$M$37,RANK(D2361,$D2361:$D2361)+COUNTIFS($D$2:D2361,D2361,$F$2:F2361,F2361)-1&gt;1),"",
IF(AND(F2361="Peretoe teenus",H2361&lt;[2]an!$M$37,S2361="kahepoolne vajaduspõhine",U2361&gt;=[2]an!$M$37,U2361&lt;=[2]an!$M$38,RANK(D2361,$D2361:$D2361)+COUNTIFS($D$2:D2361,D2361,$F$2:F2361,F2361)-1=1),
((EOMONTH(U2361,0)-U2361+1)*X2361)/DAY(EOMONTH(U2361,0))+(DAY(U2361)-1)*100/DAY(EOMONTH(U2361,0)),
IF(AND(F2361="Peretoe teenus",H2361&lt;[2]an!$M$37,S2361="kahepoolne vajaduspõhine",U2361&gt;=[2]an!$M$37,U2361&lt;=[2]an!$M$38,RANK(D2361,$D2361:$D2361)+COUNTIFS($D$2:D2361,D2361,$F$2:F2361,F2361)-1&gt;1),"",
IF(AND(F2361="Peretoe teenus",H2361&lt;[2]an!$M$37,S2361="kahepoolne vajaduspõhine",U2361&gt;[2]an!$M$38,RANK(D2361,$D2361:$D2361)+COUNTIFS($D$2:D2361,D2361,$F$2:F2361,F2361)-1=1),X2361,
IF(AND(F2361="Peretoe teenus",H2361&lt;[2]an!$M$37,S2361="kahepoolne vajaduspõhine",U2361&gt;[2]an!$M$38,RANK(D2361,$D2361:$D2361)+COUNTIFS($D$2:D2361,D2361,$F$2:F2361,F2361)-1&gt;1),"",X2361*W2361)))))))))))))),"")</f>
        <v/>
      </c>
      <c r="Z2361" s="18" t="str">
        <f t="shared" si="109"/>
        <v/>
      </c>
      <c r="AA2361" s="19" t="str">
        <f>IFERROR(VLOOKUP(E2361,[2]an!$A$3:$B$81,2,FALSE),"")</f>
        <v/>
      </c>
      <c r="AB2361" s="19" t="str">
        <f>IFERROR(VLOOKUP(AA2361,[2]an!$C$2:$D$16,2,FALSE),"")</f>
        <v/>
      </c>
      <c r="AC2361" s="20"/>
      <c r="AD2361" s="21" t="str">
        <f>IF(A2361=[2]an!$F$36,VLOOKUP([2]an!$F$36,[2]an!$F$36:$H$36,3,FALSE),IF(A2361=[2]an!$F$35,VLOOKUP([2]an!$F$35,[2]an!$F$35:$H$35,3,FALSE),IF(A2361=[2]an!$F$33,VLOOKUP([2]an!$F$33,[2]an!$F$33:$H$33,3,FALSE),IF(A2361=[2]an!$F$31,VLOOKUP([2]an!$F$31,[2]an!$F$31:$H$31,3,FALSE),""))))</f>
        <v/>
      </c>
    </row>
    <row r="2362" spans="6:30" x14ac:dyDescent="0.2">
      <c r="F2362" s="10"/>
      <c r="G2362" s="8" t="str">
        <f t="shared" si="110"/>
        <v/>
      </c>
      <c r="H2362" s="13"/>
      <c r="K2362" s="13"/>
      <c r="L2362" s="10"/>
      <c r="M2362" s="10"/>
      <c r="S2362" s="8" t="str">
        <f>IFERROR(VLOOKUP(D2362,[1]peretoe_teenus!$A$2:$L$2000,5,FALSE),"")</f>
        <v/>
      </c>
      <c r="U2362" s="13"/>
      <c r="V2362" s="15" t="str" cm="1">
        <f t="array" ref="V2362">IFERROR(IF(AND(F2362="Tugigrupp",RANK(K2362,$K2362:$K2362)+COUNTIFS($K$2:K2362,K2362,$L$2:L2362,L2362,$M$2:M2362,M2362,$I$2:I2362,I2362,$G$2:G2362,G2362,$F$2:F2362,F2362)-1=1),SUMPRODUCT(($F$2:$F$4154=F2362)*($G$2:$G$4154=G2362)*($K$2:$K$4154=K2362)*($I$2:$I$4154=I2362)*($L$2:$L$4154=L2362)*($M$2:$M$4154=M2362)),""),"")</f>
        <v/>
      </c>
      <c r="W2362" s="15" t="str">
        <f t="shared" si="108"/>
        <v/>
      </c>
      <c r="X2362" s="16" t="str">
        <f>IF(AND(A2362=[2]an!$G$38,F2362=[2]an!$E$40),[2]an!$G$40,IF(AND(A2362=[2]an!$G$38,F2362=[2]an!$E$41),[2]an!$G$41,IF(AND(A2362=[2]an!$G$38,F2362=[2]an!$E$39,H2362&gt;=[2]an!$M$37),[2]an!$G$39,
IF(AND(A2362=[2]an!$G$38,F2362=[2]an!$E$39,H2362&lt;[2]an!$M$37,S2362="kahepoolne vajaduspõhine",U2362=""),[2]an!$M$40,
IF(AND(A2362=[2]an!$G$38,F2362=[2]an!$E$39,H2362&lt;[2]an!$M$37,S2362="kahepoolne vajaduspõhine",U2362&lt;&gt;""),[2]an!$G$39,
IF(AND(A2362=[2]an!$G$38,F2362=[2]an!$E$39,H2362&lt;[2]an!$M$37,S2362&lt;&gt;"kahepoolne vajaduspõhine"),[2]an!$G$39,
IF(AND(A2362=[2]an!$G$38,F2362=[2]an!$E$42),[2]an!$G$42,
IF(AND(A2362=[2]an!$H$38,F2362=[2]an!$E$40),[2]an!$H$40,IF(AND(A2362=[2]an!$H$38,F2362=[2]an!$E$41),[2]an!$H$41,IF(AND(A2362=[2]an!$H$38,F2362=[2]an!$E$39,H2362&gt;=[2]an!$M$37),[2]an!$H$39,
IF(AND(A2362=[2]an!$H$38,F2362=[2]an!$E$39,H2362&lt;[2]an!$M$37,S2362="kahepoolne vajaduspõhine",U2362=""),[2]an!$M$40,
IF(AND(A2362=[2]an!$H$38,F2362=[2]an!$E$39,H2362&lt;[2]an!$M$37,S2362="kahepoolne vajaduspõhine",U2362&lt;&gt;""),[2]an!$H$39,
IF(AND(A2362=[2]an!$H$38,F2362=[2]an!$E$39,H2362&lt;[2]an!$M$37,S2362&lt;&gt;"kahepoolne vajaduspõhine"),[2]an!$H$39,
IF(AND(A2362=[2]an!$H$38,F2362=[2]an!$E$42),[2]an!$H$42,
IF(AND(A2362=[2]an!$I$38,F2362=[2]an!$E$40),[2]an!$I$40,IF(AND(A2362=[2]an!$I$38,F2362=[2]an!$E$41),[2]an!$I$41,IF(AND(A2362=[2]an!$I$38,F2362=[2]an!$E$39,H2362&gt;=[2]an!$M$37),[2]an!$I$39,
IF(AND(A2362=[2]an!$I$38,F2362=[2]an!$E$39,H2362&lt;[2]an!$M$37,S2362="kahepoolne vajaduspõhine",U2362=""),[2]an!$M$40,
IF(AND(A2362=[2]an!$I$38,F2362=[2]an!$E$39,H2362&lt;[2]an!$M$37,S2362="kahepoolne vajaduspõhine",U2362&lt;&gt;""),[2]an!$I$39,
IF(AND(A2362=[2]an!$I$38,F2362=[2]an!$E$39,H2362&lt;[2]an!$M$37,S2362&lt;&gt;"kahepoolne vajaduspõhine"),[2]an!$I$39,
IF(AND(A2362=[2]an!$I$38,F2362=[2]an!$E$42),[2]an!$I$42,
IF(AND(A2362=[2]an!$J$38,F2362=[2]an!$E$40),[2]an!$J$40,IF(AND(A2362=[2]an!$J$38,F2362=[2]an!$E$41),[2]an!$J$41,IF(AND(A2362=[2]an!$J$38,F2362=[2]an!$E$39,H2362&gt;=[2]an!$M$37),[2]an!$J$39,
IF(AND(A2362=[2]an!$J$38,F2362=[2]an!$E$39,H2362&lt;[2]an!$M$37,S2362="kahepoolne vajaduspõhine",U2362=""),[2]an!$M$40,
IF(AND(A2362=[2]an!$J$38,F2362=[2]an!$E$39,H2362&lt;[2]an!$M$37,S2362="kahepoolne vajaduspõhine",U2362&lt;&gt;""),[2]an!$J$39,
IF(AND(A2362=[2]an!$J$38,F2362=[2]an!$E$39,H2362&lt;[2]an!$M$37,S2362&lt;&gt;"kahepoolne vajaduspõhine"),[2]an!$J$39,
IF(AND(A2362=[2]an!$J$38,F2362=[2]an!$E$42),[2]an!$J$42,""))))))))))))))))))))))))))))</f>
        <v/>
      </c>
      <c r="Y2362" s="17" t="str">
        <f>IFERROR(IF(F2362="Tugigrupp",0,
IF(AND(F2362="Peretoe teenus",H2362&gt;=[2]an!$M$37,RANK(D2362,$D2362:$D2362)+COUNTIFS($D$2:D2362,D2362,$F$2:F2362,F2362)-1&gt;1),"",
IF(AND(F2362="Peretoe teenus",H2362&gt;=[2]an!$M$37,RANK(D2362,$D2362:$D2362)+COUNTIFS($D$2:D2362,D2362,$F$2:F2362,F2362)-1=1,MONTH(H2362)=MONTH(K2362)=TRUE,YEAR(H2362)=YEAR(K2362)=TRUE),((EOMONTH(H2362,0)-H2362+1)*X2362)/DAY(EOMONTH(H2362,0)),
IF(AND(F2362="Peretoe teenus",H2362&gt;=[2]an!$M$37,RANK(D2362,$D2362:$D2362)+COUNTIFS($D$2:D2362,D2362,$F$2:F2362,F2362)-1=1),X2362,
IF(AND(F2362="Peretoe teenus",H2362&lt;[2]an!$M$37,S2362&lt;&gt;"kahepoolne vajaduspõhine",RANK(D2362,$D2362:$D2362)+COUNTIFS($D$2:D2362,D2362,$F$2:F2362,F2362)-1=1),X2362,
IF(AND(F2362="Peretoe teenus",H2362&lt;[2]an!$M$37,S2362&lt;&gt;"kahepoolne vajaduspõhine",RANK(D2362,$D2362:$D2362)+COUNTIFS($D$2:D2362,D2362,$F$2:F2362,F2362)-1&gt;1),"",
IF(AND(F2362="Peretoe teenus",H2362&lt;[2]an!$M$37,S2362="kahepoolne vajaduspõhine",U2362="",RANK(D2362,$D2362:$D2362)+COUNTIFS($D$2:D2362,D2362,$F$2:F2362,F2362)-1=1),X2362,
IF(AND(F2362="Peretoe teenus",H2362&lt;[2]an!$M$37,S2362="kahepoolne vajaduspõhine",U2362="",RANK(D2362,$D2362:$D2362)+COUNTIFS($D$2:D2362,D2362,$F$2:F2362,F2362)-1&gt;1),"",
IF(AND(F2362="Peretoe teenus",H2362&lt;[2]an!$M$37,S2362="kahepoolne vajaduspõhine",U2362&lt;[2]an!$M$37,RANK(D2362,$D2362:$D2362)+COUNTIFS($D$2:D2362,D2362,$F$2:F2362,F2362)-1=1),X2362,
IF(AND(F2362="Peretoe teenus",H2362&lt;[2]an!$M$37,S2362="kahepoolne vajaduspõhine",U2362&lt;[2]an!$M$37,RANK(D2362,$D2362:$D2362)+COUNTIFS($D$2:D2362,D2362,$F$2:F2362,F2362)-1&gt;1),"",
IF(AND(F2362="Peretoe teenus",H2362&lt;[2]an!$M$37,S2362="kahepoolne vajaduspõhine",U2362&gt;=[2]an!$M$37,U2362&lt;=[2]an!$M$38,RANK(D2362,$D2362:$D2362)+COUNTIFS($D$2:D2362,D2362,$F$2:F2362,F2362)-1=1),
((EOMONTH(U2362,0)-U2362+1)*X2362)/DAY(EOMONTH(U2362,0))+(DAY(U2362)-1)*100/DAY(EOMONTH(U2362,0)),
IF(AND(F2362="Peretoe teenus",H2362&lt;[2]an!$M$37,S2362="kahepoolne vajaduspõhine",U2362&gt;=[2]an!$M$37,U2362&lt;=[2]an!$M$38,RANK(D2362,$D2362:$D2362)+COUNTIFS($D$2:D2362,D2362,$F$2:F2362,F2362)-1&gt;1),"",
IF(AND(F2362="Peretoe teenus",H2362&lt;[2]an!$M$37,S2362="kahepoolne vajaduspõhine",U2362&gt;[2]an!$M$38,RANK(D2362,$D2362:$D2362)+COUNTIFS($D$2:D2362,D2362,$F$2:F2362,F2362)-1=1),X2362,
IF(AND(F2362="Peretoe teenus",H2362&lt;[2]an!$M$37,S2362="kahepoolne vajaduspõhine",U2362&gt;[2]an!$M$38,RANK(D2362,$D2362:$D2362)+COUNTIFS($D$2:D2362,D2362,$F$2:F2362,F2362)-1&gt;1),"",X2362*W2362)))))))))))))),"")</f>
        <v/>
      </c>
      <c r="Z2362" s="18" t="str">
        <f t="shared" si="109"/>
        <v/>
      </c>
      <c r="AA2362" s="19" t="str">
        <f>IFERROR(VLOOKUP(E2362,[2]an!$A$3:$B$81,2,FALSE),"")</f>
        <v/>
      </c>
      <c r="AB2362" s="19" t="str">
        <f>IFERROR(VLOOKUP(AA2362,[2]an!$C$2:$D$16,2,FALSE),"")</f>
        <v/>
      </c>
      <c r="AC2362" s="20"/>
      <c r="AD2362" s="21" t="str">
        <f>IF(A2362=[2]an!$F$36,VLOOKUP([2]an!$F$36,[2]an!$F$36:$H$36,3,FALSE),IF(A2362=[2]an!$F$35,VLOOKUP([2]an!$F$35,[2]an!$F$35:$H$35,3,FALSE),IF(A2362=[2]an!$F$33,VLOOKUP([2]an!$F$33,[2]an!$F$33:$H$33,3,FALSE),IF(A2362=[2]an!$F$31,VLOOKUP([2]an!$F$31,[2]an!$F$31:$H$31,3,FALSE),""))))</f>
        <v/>
      </c>
    </row>
    <row r="2363" spans="6:30" x14ac:dyDescent="0.2">
      <c r="F2363" s="10"/>
      <c r="G2363" s="8" t="str">
        <f t="shared" si="110"/>
        <v/>
      </c>
      <c r="H2363" s="13"/>
      <c r="K2363" s="13"/>
      <c r="L2363" s="10"/>
      <c r="M2363" s="10"/>
      <c r="S2363" s="8" t="str">
        <f>IFERROR(VLOOKUP(D2363,[1]peretoe_teenus!$A$2:$L$2000,5,FALSE),"")</f>
        <v/>
      </c>
      <c r="U2363" s="13"/>
      <c r="V2363" s="15" t="str" cm="1">
        <f t="array" ref="V2363">IFERROR(IF(AND(F2363="Tugigrupp",RANK(K2363,$K2363:$K2363)+COUNTIFS($K$2:K2363,K2363,$L$2:L2363,L2363,$M$2:M2363,M2363,$I$2:I2363,I2363,$G$2:G2363,G2363,$F$2:F2363,F2363)-1=1),SUMPRODUCT(($F$2:$F$4154=F2363)*($G$2:$G$4154=G2363)*($K$2:$K$4154=K2363)*($I$2:$I$4154=I2363)*($L$2:$L$4154=L2363)*($M$2:$M$4154=M2363)),""),"")</f>
        <v/>
      </c>
      <c r="W2363" s="15" t="str">
        <f t="shared" si="108"/>
        <v/>
      </c>
      <c r="X2363" s="16" t="str">
        <f>IF(AND(A2363=[2]an!$G$38,F2363=[2]an!$E$40),[2]an!$G$40,IF(AND(A2363=[2]an!$G$38,F2363=[2]an!$E$41),[2]an!$G$41,IF(AND(A2363=[2]an!$G$38,F2363=[2]an!$E$39,H2363&gt;=[2]an!$M$37),[2]an!$G$39,
IF(AND(A2363=[2]an!$G$38,F2363=[2]an!$E$39,H2363&lt;[2]an!$M$37,S2363="kahepoolne vajaduspõhine",U2363=""),[2]an!$M$40,
IF(AND(A2363=[2]an!$G$38,F2363=[2]an!$E$39,H2363&lt;[2]an!$M$37,S2363="kahepoolne vajaduspõhine",U2363&lt;&gt;""),[2]an!$G$39,
IF(AND(A2363=[2]an!$G$38,F2363=[2]an!$E$39,H2363&lt;[2]an!$M$37,S2363&lt;&gt;"kahepoolne vajaduspõhine"),[2]an!$G$39,
IF(AND(A2363=[2]an!$G$38,F2363=[2]an!$E$42),[2]an!$G$42,
IF(AND(A2363=[2]an!$H$38,F2363=[2]an!$E$40),[2]an!$H$40,IF(AND(A2363=[2]an!$H$38,F2363=[2]an!$E$41),[2]an!$H$41,IF(AND(A2363=[2]an!$H$38,F2363=[2]an!$E$39,H2363&gt;=[2]an!$M$37),[2]an!$H$39,
IF(AND(A2363=[2]an!$H$38,F2363=[2]an!$E$39,H2363&lt;[2]an!$M$37,S2363="kahepoolne vajaduspõhine",U2363=""),[2]an!$M$40,
IF(AND(A2363=[2]an!$H$38,F2363=[2]an!$E$39,H2363&lt;[2]an!$M$37,S2363="kahepoolne vajaduspõhine",U2363&lt;&gt;""),[2]an!$H$39,
IF(AND(A2363=[2]an!$H$38,F2363=[2]an!$E$39,H2363&lt;[2]an!$M$37,S2363&lt;&gt;"kahepoolne vajaduspõhine"),[2]an!$H$39,
IF(AND(A2363=[2]an!$H$38,F2363=[2]an!$E$42),[2]an!$H$42,
IF(AND(A2363=[2]an!$I$38,F2363=[2]an!$E$40),[2]an!$I$40,IF(AND(A2363=[2]an!$I$38,F2363=[2]an!$E$41),[2]an!$I$41,IF(AND(A2363=[2]an!$I$38,F2363=[2]an!$E$39,H2363&gt;=[2]an!$M$37),[2]an!$I$39,
IF(AND(A2363=[2]an!$I$38,F2363=[2]an!$E$39,H2363&lt;[2]an!$M$37,S2363="kahepoolne vajaduspõhine",U2363=""),[2]an!$M$40,
IF(AND(A2363=[2]an!$I$38,F2363=[2]an!$E$39,H2363&lt;[2]an!$M$37,S2363="kahepoolne vajaduspõhine",U2363&lt;&gt;""),[2]an!$I$39,
IF(AND(A2363=[2]an!$I$38,F2363=[2]an!$E$39,H2363&lt;[2]an!$M$37,S2363&lt;&gt;"kahepoolne vajaduspõhine"),[2]an!$I$39,
IF(AND(A2363=[2]an!$I$38,F2363=[2]an!$E$42),[2]an!$I$42,
IF(AND(A2363=[2]an!$J$38,F2363=[2]an!$E$40),[2]an!$J$40,IF(AND(A2363=[2]an!$J$38,F2363=[2]an!$E$41),[2]an!$J$41,IF(AND(A2363=[2]an!$J$38,F2363=[2]an!$E$39,H2363&gt;=[2]an!$M$37),[2]an!$J$39,
IF(AND(A2363=[2]an!$J$38,F2363=[2]an!$E$39,H2363&lt;[2]an!$M$37,S2363="kahepoolne vajaduspõhine",U2363=""),[2]an!$M$40,
IF(AND(A2363=[2]an!$J$38,F2363=[2]an!$E$39,H2363&lt;[2]an!$M$37,S2363="kahepoolne vajaduspõhine",U2363&lt;&gt;""),[2]an!$J$39,
IF(AND(A2363=[2]an!$J$38,F2363=[2]an!$E$39,H2363&lt;[2]an!$M$37,S2363&lt;&gt;"kahepoolne vajaduspõhine"),[2]an!$J$39,
IF(AND(A2363=[2]an!$J$38,F2363=[2]an!$E$42),[2]an!$J$42,""))))))))))))))))))))))))))))</f>
        <v/>
      </c>
      <c r="Y2363" s="17" t="str">
        <f>IFERROR(IF(F2363="Tugigrupp",0,
IF(AND(F2363="Peretoe teenus",H2363&gt;=[2]an!$M$37,RANK(D2363,$D2363:$D2363)+COUNTIFS($D$2:D2363,D2363,$F$2:F2363,F2363)-1&gt;1),"",
IF(AND(F2363="Peretoe teenus",H2363&gt;=[2]an!$M$37,RANK(D2363,$D2363:$D2363)+COUNTIFS($D$2:D2363,D2363,$F$2:F2363,F2363)-1=1,MONTH(H2363)=MONTH(K2363)=TRUE,YEAR(H2363)=YEAR(K2363)=TRUE),((EOMONTH(H2363,0)-H2363+1)*X2363)/DAY(EOMONTH(H2363,0)),
IF(AND(F2363="Peretoe teenus",H2363&gt;=[2]an!$M$37,RANK(D2363,$D2363:$D2363)+COUNTIFS($D$2:D2363,D2363,$F$2:F2363,F2363)-1=1),X2363,
IF(AND(F2363="Peretoe teenus",H2363&lt;[2]an!$M$37,S2363&lt;&gt;"kahepoolne vajaduspõhine",RANK(D2363,$D2363:$D2363)+COUNTIFS($D$2:D2363,D2363,$F$2:F2363,F2363)-1=1),X2363,
IF(AND(F2363="Peretoe teenus",H2363&lt;[2]an!$M$37,S2363&lt;&gt;"kahepoolne vajaduspõhine",RANK(D2363,$D2363:$D2363)+COUNTIFS($D$2:D2363,D2363,$F$2:F2363,F2363)-1&gt;1),"",
IF(AND(F2363="Peretoe teenus",H2363&lt;[2]an!$M$37,S2363="kahepoolne vajaduspõhine",U2363="",RANK(D2363,$D2363:$D2363)+COUNTIFS($D$2:D2363,D2363,$F$2:F2363,F2363)-1=1),X2363,
IF(AND(F2363="Peretoe teenus",H2363&lt;[2]an!$M$37,S2363="kahepoolne vajaduspõhine",U2363="",RANK(D2363,$D2363:$D2363)+COUNTIFS($D$2:D2363,D2363,$F$2:F2363,F2363)-1&gt;1),"",
IF(AND(F2363="Peretoe teenus",H2363&lt;[2]an!$M$37,S2363="kahepoolne vajaduspõhine",U2363&lt;[2]an!$M$37,RANK(D2363,$D2363:$D2363)+COUNTIFS($D$2:D2363,D2363,$F$2:F2363,F2363)-1=1),X2363,
IF(AND(F2363="Peretoe teenus",H2363&lt;[2]an!$M$37,S2363="kahepoolne vajaduspõhine",U2363&lt;[2]an!$M$37,RANK(D2363,$D2363:$D2363)+COUNTIFS($D$2:D2363,D2363,$F$2:F2363,F2363)-1&gt;1),"",
IF(AND(F2363="Peretoe teenus",H2363&lt;[2]an!$M$37,S2363="kahepoolne vajaduspõhine",U2363&gt;=[2]an!$M$37,U2363&lt;=[2]an!$M$38,RANK(D2363,$D2363:$D2363)+COUNTIFS($D$2:D2363,D2363,$F$2:F2363,F2363)-1=1),
((EOMONTH(U2363,0)-U2363+1)*X2363)/DAY(EOMONTH(U2363,0))+(DAY(U2363)-1)*100/DAY(EOMONTH(U2363,0)),
IF(AND(F2363="Peretoe teenus",H2363&lt;[2]an!$M$37,S2363="kahepoolne vajaduspõhine",U2363&gt;=[2]an!$M$37,U2363&lt;=[2]an!$M$38,RANK(D2363,$D2363:$D2363)+COUNTIFS($D$2:D2363,D2363,$F$2:F2363,F2363)-1&gt;1),"",
IF(AND(F2363="Peretoe teenus",H2363&lt;[2]an!$M$37,S2363="kahepoolne vajaduspõhine",U2363&gt;[2]an!$M$38,RANK(D2363,$D2363:$D2363)+COUNTIFS($D$2:D2363,D2363,$F$2:F2363,F2363)-1=1),X2363,
IF(AND(F2363="Peretoe teenus",H2363&lt;[2]an!$M$37,S2363="kahepoolne vajaduspõhine",U2363&gt;[2]an!$M$38,RANK(D2363,$D2363:$D2363)+COUNTIFS($D$2:D2363,D2363,$F$2:F2363,F2363)-1&gt;1),"",X2363*W2363)))))))))))))),"")</f>
        <v/>
      </c>
      <c r="Z2363" s="18" t="str">
        <f t="shared" si="109"/>
        <v/>
      </c>
      <c r="AA2363" s="19" t="str">
        <f>IFERROR(VLOOKUP(E2363,[2]an!$A$3:$B$81,2,FALSE),"")</f>
        <v/>
      </c>
      <c r="AB2363" s="19" t="str">
        <f>IFERROR(VLOOKUP(AA2363,[2]an!$C$2:$D$16,2,FALSE),"")</f>
        <v/>
      </c>
      <c r="AC2363" s="20"/>
      <c r="AD2363" s="21" t="str">
        <f>IF(A2363=[2]an!$F$36,VLOOKUP([2]an!$F$36,[2]an!$F$36:$H$36,3,FALSE),IF(A2363=[2]an!$F$35,VLOOKUP([2]an!$F$35,[2]an!$F$35:$H$35,3,FALSE),IF(A2363=[2]an!$F$33,VLOOKUP([2]an!$F$33,[2]an!$F$33:$H$33,3,FALSE),IF(A2363=[2]an!$F$31,VLOOKUP([2]an!$F$31,[2]an!$F$31:$H$31,3,FALSE),""))))</f>
        <v/>
      </c>
    </row>
    <row r="2364" spans="6:30" x14ac:dyDescent="0.2">
      <c r="F2364" s="10"/>
      <c r="G2364" s="8" t="str">
        <f t="shared" si="110"/>
        <v/>
      </c>
      <c r="H2364" s="13"/>
      <c r="K2364" s="13"/>
      <c r="L2364" s="10"/>
      <c r="M2364" s="10"/>
      <c r="S2364" s="8" t="str">
        <f>IFERROR(VLOOKUP(D2364,[1]peretoe_teenus!$A$2:$L$2000,5,FALSE),"")</f>
        <v/>
      </c>
      <c r="U2364" s="13"/>
      <c r="V2364" s="15" t="str" cm="1">
        <f t="array" ref="V2364">IFERROR(IF(AND(F2364="Tugigrupp",RANK(K2364,$K2364:$K2364)+COUNTIFS($K$2:K2364,K2364,$L$2:L2364,L2364,$M$2:M2364,M2364,$I$2:I2364,I2364,$G$2:G2364,G2364,$F$2:F2364,F2364)-1=1),SUMPRODUCT(($F$2:$F$4154=F2364)*($G$2:$G$4154=G2364)*($K$2:$K$4154=K2364)*($I$2:$I$4154=I2364)*($L$2:$L$4154=L2364)*($M$2:$M$4154=M2364)),""),"")</f>
        <v/>
      </c>
      <c r="W2364" s="15" t="str">
        <f t="shared" si="108"/>
        <v/>
      </c>
      <c r="X2364" s="16" t="str">
        <f>IF(AND(A2364=[2]an!$G$38,F2364=[2]an!$E$40),[2]an!$G$40,IF(AND(A2364=[2]an!$G$38,F2364=[2]an!$E$41),[2]an!$G$41,IF(AND(A2364=[2]an!$G$38,F2364=[2]an!$E$39,H2364&gt;=[2]an!$M$37),[2]an!$G$39,
IF(AND(A2364=[2]an!$G$38,F2364=[2]an!$E$39,H2364&lt;[2]an!$M$37,S2364="kahepoolne vajaduspõhine",U2364=""),[2]an!$M$40,
IF(AND(A2364=[2]an!$G$38,F2364=[2]an!$E$39,H2364&lt;[2]an!$M$37,S2364="kahepoolne vajaduspõhine",U2364&lt;&gt;""),[2]an!$G$39,
IF(AND(A2364=[2]an!$G$38,F2364=[2]an!$E$39,H2364&lt;[2]an!$M$37,S2364&lt;&gt;"kahepoolne vajaduspõhine"),[2]an!$G$39,
IF(AND(A2364=[2]an!$G$38,F2364=[2]an!$E$42),[2]an!$G$42,
IF(AND(A2364=[2]an!$H$38,F2364=[2]an!$E$40),[2]an!$H$40,IF(AND(A2364=[2]an!$H$38,F2364=[2]an!$E$41),[2]an!$H$41,IF(AND(A2364=[2]an!$H$38,F2364=[2]an!$E$39,H2364&gt;=[2]an!$M$37),[2]an!$H$39,
IF(AND(A2364=[2]an!$H$38,F2364=[2]an!$E$39,H2364&lt;[2]an!$M$37,S2364="kahepoolne vajaduspõhine",U2364=""),[2]an!$M$40,
IF(AND(A2364=[2]an!$H$38,F2364=[2]an!$E$39,H2364&lt;[2]an!$M$37,S2364="kahepoolne vajaduspõhine",U2364&lt;&gt;""),[2]an!$H$39,
IF(AND(A2364=[2]an!$H$38,F2364=[2]an!$E$39,H2364&lt;[2]an!$M$37,S2364&lt;&gt;"kahepoolne vajaduspõhine"),[2]an!$H$39,
IF(AND(A2364=[2]an!$H$38,F2364=[2]an!$E$42),[2]an!$H$42,
IF(AND(A2364=[2]an!$I$38,F2364=[2]an!$E$40),[2]an!$I$40,IF(AND(A2364=[2]an!$I$38,F2364=[2]an!$E$41),[2]an!$I$41,IF(AND(A2364=[2]an!$I$38,F2364=[2]an!$E$39,H2364&gt;=[2]an!$M$37),[2]an!$I$39,
IF(AND(A2364=[2]an!$I$38,F2364=[2]an!$E$39,H2364&lt;[2]an!$M$37,S2364="kahepoolne vajaduspõhine",U2364=""),[2]an!$M$40,
IF(AND(A2364=[2]an!$I$38,F2364=[2]an!$E$39,H2364&lt;[2]an!$M$37,S2364="kahepoolne vajaduspõhine",U2364&lt;&gt;""),[2]an!$I$39,
IF(AND(A2364=[2]an!$I$38,F2364=[2]an!$E$39,H2364&lt;[2]an!$M$37,S2364&lt;&gt;"kahepoolne vajaduspõhine"),[2]an!$I$39,
IF(AND(A2364=[2]an!$I$38,F2364=[2]an!$E$42),[2]an!$I$42,
IF(AND(A2364=[2]an!$J$38,F2364=[2]an!$E$40),[2]an!$J$40,IF(AND(A2364=[2]an!$J$38,F2364=[2]an!$E$41),[2]an!$J$41,IF(AND(A2364=[2]an!$J$38,F2364=[2]an!$E$39,H2364&gt;=[2]an!$M$37),[2]an!$J$39,
IF(AND(A2364=[2]an!$J$38,F2364=[2]an!$E$39,H2364&lt;[2]an!$M$37,S2364="kahepoolne vajaduspõhine",U2364=""),[2]an!$M$40,
IF(AND(A2364=[2]an!$J$38,F2364=[2]an!$E$39,H2364&lt;[2]an!$M$37,S2364="kahepoolne vajaduspõhine",U2364&lt;&gt;""),[2]an!$J$39,
IF(AND(A2364=[2]an!$J$38,F2364=[2]an!$E$39,H2364&lt;[2]an!$M$37,S2364&lt;&gt;"kahepoolne vajaduspõhine"),[2]an!$J$39,
IF(AND(A2364=[2]an!$J$38,F2364=[2]an!$E$42),[2]an!$J$42,""))))))))))))))))))))))))))))</f>
        <v/>
      </c>
      <c r="Y2364" s="17" t="str">
        <f>IFERROR(IF(F2364="Tugigrupp",0,
IF(AND(F2364="Peretoe teenus",H2364&gt;=[2]an!$M$37,RANK(D2364,$D2364:$D2364)+COUNTIFS($D$2:D2364,D2364,$F$2:F2364,F2364)-1&gt;1),"",
IF(AND(F2364="Peretoe teenus",H2364&gt;=[2]an!$M$37,RANK(D2364,$D2364:$D2364)+COUNTIFS($D$2:D2364,D2364,$F$2:F2364,F2364)-1=1,MONTH(H2364)=MONTH(K2364)=TRUE,YEAR(H2364)=YEAR(K2364)=TRUE),((EOMONTH(H2364,0)-H2364+1)*X2364)/DAY(EOMONTH(H2364,0)),
IF(AND(F2364="Peretoe teenus",H2364&gt;=[2]an!$M$37,RANK(D2364,$D2364:$D2364)+COUNTIFS($D$2:D2364,D2364,$F$2:F2364,F2364)-1=1),X2364,
IF(AND(F2364="Peretoe teenus",H2364&lt;[2]an!$M$37,S2364&lt;&gt;"kahepoolne vajaduspõhine",RANK(D2364,$D2364:$D2364)+COUNTIFS($D$2:D2364,D2364,$F$2:F2364,F2364)-1=1),X2364,
IF(AND(F2364="Peretoe teenus",H2364&lt;[2]an!$M$37,S2364&lt;&gt;"kahepoolne vajaduspõhine",RANK(D2364,$D2364:$D2364)+COUNTIFS($D$2:D2364,D2364,$F$2:F2364,F2364)-1&gt;1),"",
IF(AND(F2364="Peretoe teenus",H2364&lt;[2]an!$M$37,S2364="kahepoolne vajaduspõhine",U2364="",RANK(D2364,$D2364:$D2364)+COUNTIFS($D$2:D2364,D2364,$F$2:F2364,F2364)-1=1),X2364,
IF(AND(F2364="Peretoe teenus",H2364&lt;[2]an!$M$37,S2364="kahepoolne vajaduspõhine",U2364="",RANK(D2364,$D2364:$D2364)+COUNTIFS($D$2:D2364,D2364,$F$2:F2364,F2364)-1&gt;1),"",
IF(AND(F2364="Peretoe teenus",H2364&lt;[2]an!$M$37,S2364="kahepoolne vajaduspõhine",U2364&lt;[2]an!$M$37,RANK(D2364,$D2364:$D2364)+COUNTIFS($D$2:D2364,D2364,$F$2:F2364,F2364)-1=1),X2364,
IF(AND(F2364="Peretoe teenus",H2364&lt;[2]an!$M$37,S2364="kahepoolne vajaduspõhine",U2364&lt;[2]an!$M$37,RANK(D2364,$D2364:$D2364)+COUNTIFS($D$2:D2364,D2364,$F$2:F2364,F2364)-1&gt;1),"",
IF(AND(F2364="Peretoe teenus",H2364&lt;[2]an!$M$37,S2364="kahepoolne vajaduspõhine",U2364&gt;=[2]an!$M$37,U2364&lt;=[2]an!$M$38,RANK(D2364,$D2364:$D2364)+COUNTIFS($D$2:D2364,D2364,$F$2:F2364,F2364)-1=1),
((EOMONTH(U2364,0)-U2364+1)*X2364)/DAY(EOMONTH(U2364,0))+(DAY(U2364)-1)*100/DAY(EOMONTH(U2364,0)),
IF(AND(F2364="Peretoe teenus",H2364&lt;[2]an!$M$37,S2364="kahepoolne vajaduspõhine",U2364&gt;=[2]an!$M$37,U2364&lt;=[2]an!$M$38,RANK(D2364,$D2364:$D2364)+COUNTIFS($D$2:D2364,D2364,$F$2:F2364,F2364)-1&gt;1),"",
IF(AND(F2364="Peretoe teenus",H2364&lt;[2]an!$M$37,S2364="kahepoolne vajaduspõhine",U2364&gt;[2]an!$M$38,RANK(D2364,$D2364:$D2364)+COUNTIFS($D$2:D2364,D2364,$F$2:F2364,F2364)-1=1),X2364,
IF(AND(F2364="Peretoe teenus",H2364&lt;[2]an!$M$37,S2364="kahepoolne vajaduspõhine",U2364&gt;[2]an!$M$38,RANK(D2364,$D2364:$D2364)+COUNTIFS($D$2:D2364,D2364,$F$2:F2364,F2364)-1&gt;1),"",X2364*W2364)))))))))))))),"")</f>
        <v/>
      </c>
      <c r="Z2364" s="18" t="str">
        <f t="shared" si="109"/>
        <v/>
      </c>
      <c r="AA2364" s="19" t="str">
        <f>IFERROR(VLOOKUP(E2364,[2]an!$A$3:$B$81,2,FALSE),"")</f>
        <v/>
      </c>
      <c r="AB2364" s="19" t="str">
        <f>IFERROR(VLOOKUP(AA2364,[2]an!$C$2:$D$16,2,FALSE),"")</f>
        <v/>
      </c>
      <c r="AC2364" s="20"/>
      <c r="AD2364" s="21" t="str">
        <f>IF(A2364=[2]an!$F$36,VLOOKUP([2]an!$F$36,[2]an!$F$36:$H$36,3,FALSE),IF(A2364=[2]an!$F$35,VLOOKUP([2]an!$F$35,[2]an!$F$35:$H$35,3,FALSE),IF(A2364=[2]an!$F$33,VLOOKUP([2]an!$F$33,[2]an!$F$33:$H$33,3,FALSE),IF(A2364=[2]an!$F$31,VLOOKUP([2]an!$F$31,[2]an!$F$31:$H$31,3,FALSE),""))))</f>
        <v/>
      </c>
    </row>
    <row r="2365" spans="6:30" x14ac:dyDescent="0.2">
      <c r="F2365" s="10"/>
      <c r="G2365" s="8" t="str">
        <f t="shared" si="110"/>
        <v/>
      </c>
      <c r="H2365" s="13"/>
      <c r="K2365" s="13"/>
      <c r="L2365" s="10"/>
      <c r="M2365" s="10"/>
      <c r="S2365" s="8" t="str">
        <f>IFERROR(VLOOKUP(D2365,[1]peretoe_teenus!$A$2:$L$2000,5,FALSE),"")</f>
        <v/>
      </c>
      <c r="U2365" s="13"/>
      <c r="V2365" s="15" t="str" cm="1">
        <f t="array" ref="V2365">IFERROR(IF(AND(F2365="Tugigrupp",RANK(K2365,$K2365:$K2365)+COUNTIFS($K$2:K2365,K2365,$L$2:L2365,L2365,$M$2:M2365,M2365,$I$2:I2365,I2365,$G$2:G2365,G2365,$F$2:F2365,F2365)-1=1),SUMPRODUCT(($F$2:$F$4154=F2365)*($G$2:$G$4154=G2365)*($K$2:$K$4154=K2365)*($I$2:$I$4154=I2365)*($L$2:$L$4154=L2365)*($M$2:$M$4154=M2365)),""),"")</f>
        <v/>
      </c>
      <c r="W2365" s="15" t="str">
        <f t="shared" si="108"/>
        <v/>
      </c>
      <c r="X2365" s="16" t="str">
        <f>IF(AND(A2365=[2]an!$G$38,F2365=[2]an!$E$40),[2]an!$G$40,IF(AND(A2365=[2]an!$G$38,F2365=[2]an!$E$41),[2]an!$G$41,IF(AND(A2365=[2]an!$G$38,F2365=[2]an!$E$39,H2365&gt;=[2]an!$M$37),[2]an!$G$39,
IF(AND(A2365=[2]an!$G$38,F2365=[2]an!$E$39,H2365&lt;[2]an!$M$37,S2365="kahepoolne vajaduspõhine",U2365=""),[2]an!$M$40,
IF(AND(A2365=[2]an!$G$38,F2365=[2]an!$E$39,H2365&lt;[2]an!$M$37,S2365="kahepoolne vajaduspõhine",U2365&lt;&gt;""),[2]an!$G$39,
IF(AND(A2365=[2]an!$G$38,F2365=[2]an!$E$39,H2365&lt;[2]an!$M$37,S2365&lt;&gt;"kahepoolne vajaduspõhine"),[2]an!$G$39,
IF(AND(A2365=[2]an!$G$38,F2365=[2]an!$E$42),[2]an!$G$42,
IF(AND(A2365=[2]an!$H$38,F2365=[2]an!$E$40),[2]an!$H$40,IF(AND(A2365=[2]an!$H$38,F2365=[2]an!$E$41),[2]an!$H$41,IF(AND(A2365=[2]an!$H$38,F2365=[2]an!$E$39,H2365&gt;=[2]an!$M$37),[2]an!$H$39,
IF(AND(A2365=[2]an!$H$38,F2365=[2]an!$E$39,H2365&lt;[2]an!$M$37,S2365="kahepoolne vajaduspõhine",U2365=""),[2]an!$M$40,
IF(AND(A2365=[2]an!$H$38,F2365=[2]an!$E$39,H2365&lt;[2]an!$M$37,S2365="kahepoolne vajaduspõhine",U2365&lt;&gt;""),[2]an!$H$39,
IF(AND(A2365=[2]an!$H$38,F2365=[2]an!$E$39,H2365&lt;[2]an!$M$37,S2365&lt;&gt;"kahepoolne vajaduspõhine"),[2]an!$H$39,
IF(AND(A2365=[2]an!$H$38,F2365=[2]an!$E$42),[2]an!$H$42,
IF(AND(A2365=[2]an!$I$38,F2365=[2]an!$E$40),[2]an!$I$40,IF(AND(A2365=[2]an!$I$38,F2365=[2]an!$E$41),[2]an!$I$41,IF(AND(A2365=[2]an!$I$38,F2365=[2]an!$E$39,H2365&gt;=[2]an!$M$37),[2]an!$I$39,
IF(AND(A2365=[2]an!$I$38,F2365=[2]an!$E$39,H2365&lt;[2]an!$M$37,S2365="kahepoolne vajaduspõhine",U2365=""),[2]an!$M$40,
IF(AND(A2365=[2]an!$I$38,F2365=[2]an!$E$39,H2365&lt;[2]an!$M$37,S2365="kahepoolne vajaduspõhine",U2365&lt;&gt;""),[2]an!$I$39,
IF(AND(A2365=[2]an!$I$38,F2365=[2]an!$E$39,H2365&lt;[2]an!$M$37,S2365&lt;&gt;"kahepoolne vajaduspõhine"),[2]an!$I$39,
IF(AND(A2365=[2]an!$I$38,F2365=[2]an!$E$42),[2]an!$I$42,
IF(AND(A2365=[2]an!$J$38,F2365=[2]an!$E$40),[2]an!$J$40,IF(AND(A2365=[2]an!$J$38,F2365=[2]an!$E$41),[2]an!$J$41,IF(AND(A2365=[2]an!$J$38,F2365=[2]an!$E$39,H2365&gt;=[2]an!$M$37),[2]an!$J$39,
IF(AND(A2365=[2]an!$J$38,F2365=[2]an!$E$39,H2365&lt;[2]an!$M$37,S2365="kahepoolne vajaduspõhine",U2365=""),[2]an!$M$40,
IF(AND(A2365=[2]an!$J$38,F2365=[2]an!$E$39,H2365&lt;[2]an!$M$37,S2365="kahepoolne vajaduspõhine",U2365&lt;&gt;""),[2]an!$J$39,
IF(AND(A2365=[2]an!$J$38,F2365=[2]an!$E$39,H2365&lt;[2]an!$M$37,S2365&lt;&gt;"kahepoolne vajaduspõhine"),[2]an!$J$39,
IF(AND(A2365=[2]an!$J$38,F2365=[2]an!$E$42),[2]an!$J$42,""))))))))))))))))))))))))))))</f>
        <v/>
      </c>
      <c r="Y2365" s="17" t="str">
        <f>IFERROR(IF(F2365="Tugigrupp",0,
IF(AND(F2365="Peretoe teenus",H2365&gt;=[2]an!$M$37,RANK(D2365,$D2365:$D2365)+COUNTIFS($D$2:D2365,D2365,$F$2:F2365,F2365)-1&gt;1),"",
IF(AND(F2365="Peretoe teenus",H2365&gt;=[2]an!$M$37,RANK(D2365,$D2365:$D2365)+COUNTIFS($D$2:D2365,D2365,$F$2:F2365,F2365)-1=1,MONTH(H2365)=MONTH(K2365)=TRUE,YEAR(H2365)=YEAR(K2365)=TRUE),((EOMONTH(H2365,0)-H2365+1)*X2365)/DAY(EOMONTH(H2365,0)),
IF(AND(F2365="Peretoe teenus",H2365&gt;=[2]an!$M$37,RANK(D2365,$D2365:$D2365)+COUNTIFS($D$2:D2365,D2365,$F$2:F2365,F2365)-1=1),X2365,
IF(AND(F2365="Peretoe teenus",H2365&lt;[2]an!$M$37,S2365&lt;&gt;"kahepoolne vajaduspõhine",RANK(D2365,$D2365:$D2365)+COUNTIFS($D$2:D2365,D2365,$F$2:F2365,F2365)-1=1),X2365,
IF(AND(F2365="Peretoe teenus",H2365&lt;[2]an!$M$37,S2365&lt;&gt;"kahepoolne vajaduspõhine",RANK(D2365,$D2365:$D2365)+COUNTIFS($D$2:D2365,D2365,$F$2:F2365,F2365)-1&gt;1),"",
IF(AND(F2365="Peretoe teenus",H2365&lt;[2]an!$M$37,S2365="kahepoolne vajaduspõhine",U2365="",RANK(D2365,$D2365:$D2365)+COUNTIFS($D$2:D2365,D2365,$F$2:F2365,F2365)-1=1),X2365,
IF(AND(F2365="Peretoe teenus",H2365&lt;[2]an!$M$37,S2365="kahepoolne vajaduspõhine",U2365="",RANK(D2365,$D2365:$D2365)+COUNTIFS($D$2:D2365,D2365,$F$2:F2365,F2365)-1&gt;1),"",
IF(AND(F2365="Peretoe teenus",H2365&lt;[2]an!$M$37,S2365="kahepoolne vajaduspõhine",U2365&lt;[2]an!$M$37,RANK(D2365,$D2365:$D2365)+COUNTIFS($D$2:D2365,D2365,$F$2:F2365,F2365)-1=1),X2365,
IF(AND(F2365="Peretoe teenus",H2365&lt;[2]an!$M$37,S2365="kahepoolne vajaduspõhine",U2365&lt;[2]an!$M$37,RANK(D2365,$D2365:$D2365)+COUNTIFS($D$2:D2365,D2365,$F$2:F2365,F2365)-1&gt;1),"",
IF(AND(F2365="Peretoe teenus",H2365&lt;[2]an!$M$37,S2365="kahepoolne vajaduspõhine",U2365&gt;=[2]an!$M$37,U2365&lt;=[2]an!$M$38,RANK(D2365,$D2365:$D2365)+COUNTIFS($D$2:D2365,D2365,$F$2:F2365,F2365)-1=1),
((EOMONTH(U2365,0)-U2365+1)*X2365)/DAY(EOMONTH(U2365,0))+(DAY(U2365)-1)*100/DAY(EOMONTH(U2365,0)),
IF(AND(F2365="Peretoe teenus",H2365&lt;[2]an!$M$37,S2365="kahepoolne vajaduspõhine",U2365&gt;=[2]an!$M$37,U2365&lt;=[2]an!$M$38,RANK(D2365,$D2365:$D2365)+COUNTIFS($D$2:D2365,D2365,$F$2:F2365,F2365)-1&gt;1),"",
IF(AND(F2365="Peretoe teenus",H2365&lt;[2]an!$M$37,S2365="kahepoolne vajaduspõhine",U2365&gt;[2]an!$M$38,RANK(D2365,$D2365:$D2365)+COUNTIFS($D$2:D2365,D2365,$F$2:F2365,F2365)-1=1),X2365,
IF(AND(F2365="Peretoe teenus",H2365&lt;[2]an!$M$37,S2365="kahepoolne vajaduspõhine",U2365&gt;[2]an!$M$38,RANK(D2365,$D2365:$D2365)+COUNTIFS($D$2:D2365,D2365,$F$2:F2365,F2365)-1&gt;1),"",X2365*W2365)))))))))))))),"")</f>
        <v/>
      </c>
      <c r="Z2365" s="18" t="str">
        <f t="shared" si="109"/>
        <v/>
      </c>
      <c r="AA2365" s="19" t="str">
        <f>IFERROR(VLOOKUP(E2365,[2]an!$A$3:$B$81,2,FALSE),"")</f>
        <v/>
      </c>
      <c r="AB2365" s="19" t="str">
        <f>IFERROR(VLOOKUP(AA2365,[2]an!$C$2:$D$16,2,FALSE),"")</f>
        <v/>
      </c>
      <c r="AC2365" s="20"/>
      <c r="AD2365" s="21" t="str">
        <f>IF(A2365=[2]an!$F$36,VLOOKUP([2]an!$F$36,[2]an!$F$36:$H$36,3,FALSE),IF(A2365=[2]an!$F$35,VLOOKUP([2]an!$F$35,[2]an!$F$35:$H$35,3,FALSE),IF(A2365=[2]an!$F$33,VLOOKUP([2]an!$F$33,[2]an!$F$33:$H$33,3,FALSE),IF(A2365=[2]an!$F$31,VLOOKUP([2]an!$F$31,[2]an!$F$31:$H$31,3,FALSE),""))))</f>
        <v/>
      </c>
    </row>
    <row r="2366" spans="6:30" x14ac:dyDescent="0.2">
      <c r="F2366" s="10"/>
      <c r="G2366" s="8" t="str">
        <f t="shared" si="110"/>
        <v/>
      </c>
      <c r="H2366" s="13"/>
      <c r="K2366" s="13"/>
      <c r="L2366" s="10"/>
      <c r="M2366" s="10"/>
      <c r="S2366" s="8" t="str">
        <f>IFERROR(VLOOKUP(D2366,[1]peretoe_teenus!$A$2:$L$2000,5,FALSE),"")</f>
        <v/>
      </c>
      <c r="U2366" s="13"/>
      <c r="V2366" s="15" t="str" cm="1">
        <f t="array" ref="V2366">IFERROR(IF(AND(F2366="Tugigrupp",RANK(K2366,$K2366:$K2366)+COUNTIFS($K$2:K2366,K2366,$L$2:L2366,L2366,$M$2:M2366,M2366,$I$2:I2366,I2366,$G$2:G2366,G2366,$F$2:F2366,F2366)-1=1),SUMPRODUCT(($F$2:$F$4154=F2366)*($G$2:$G$4154=G2366)*($K$2:$K$4154=K2366)*($I$2:$I$4154=I2366)*($L$2:$L$4154=L2366)*($M$2:$M$4154=M2366)),""),"")</f>
        <v/>
      </c>
      <c r="W2366" s="15" t="str">
        <f t="shared" si="108"/>
        <v/>
      </c>
      <c r="X2366" s="16" t="str">
        <f>IF(AND(A2366=[2]an!$G$38,F2366=[2]an!$E$40),[2]an!$G$40,IF(AND(A2366=[2]an!$G$38,F2366=[2]an!$E$41),[2]an!$G$41,IF(AND(A2366=[2]an!$G$38,F2366=[2]an!$E$39,H2366&gt;=[2]an!$M$37),[2]an!$G$39,
IF(AND(A2366=[2]an!$G$38,F2366=[2]an!$E$39,H2366&lt;[2]an!$M$37,S2366="kahepoolne vajaduspõhine",U2366=""),[2]an!$M$40,
IF(AND(A2366=[2]an!$G$38,F2366=[2]an!$E$39,H2366&lt;[2]an!$M$37,S2366="kahepoolne vajaduspõhine",U2366&lt;&gt;""),[2]an!$G$39,
IF(AND(A2366=[2]an!$G$38,F2366=[2]an!$E$39,H2366&lt;[2]an!$M$37,S2366&lt;&gt;"kahepoolne vajaduspõhine"),[2]an!$G$39,
IF(AND(A2366=[2]an!$G$38,F2366=[2]an!$E$42),[2]an!$G$42,
IF(AND(A2366=[2]an!$H$38,F2366=[2]an!$E$40),[2]an!$H$40,IF(AND(A2366=[2]an!$H$38,F2366=[2]an!$E$41),[2]an!$H$41,IF(AND(A2366=[2]an!$H$38,F2366=[2]an!$E$39,H2366&gt;=[2]an!$M$37),[2]an!$H$39,
IF(AND(A2366=[2]an!$H$38,F2366=[2]an!$E$39,H2366&lt;[2]an!$M$37,S2366="kahepoolne vajaduspõhine",U2366=""),[2]an!$M$40,
IF(AND(A2366=[2]an!$H$38,F2366=[2]an!$E$39,H2366&lt;[2]an!$M$37,S2366="kahepoolne vajaduspõhine",U2366&lt;&gt;""),[2]an!$H$39,
IF(AND(A2366=[2]an!$H$38,F2366=[2]an!$E$39,H2366&lt;[2]an!$M$37,S2366&lt;&gt;"kahepoolne vajaduspõhine"),[2]an!$H$39,
IF(AND(A2366=[2]an!$H$38,F2366=[2]an!$E$42),[2]an!$H$42,
IF(AND(A2366=[2]an!$I$38,F2366=[2]an!$E$40),[2]an!$I$40,IF(AND(A2366=[2]an!$I$38,F2366=[2]an!$E$41),[2]an!$I$41,IF(AND(A2366=[2]an!$I$38,F2366=[2]an!$E$39,H2366&gt;=[2]an!$M$37),[2]an!$I$39,
IF(AND(A2366=[2]an!$I$38,F2366=[2]an!$E$39,H2366&lt;[2]an!$M$37,S2366="kahepoolne vajaduspõhine",U2366=""),[2]an!$M$40,
IF(AND(A2366=[2]an!$I$38,F2366=[2]an!$E$39,H2366&lt;[2]an!$M$37,S2366="kahepoolne vajaduspõhine",U2366&lt;&gt;""),[2]an!$I$39,
IF(AND(A2366=[2]an!$I$38,F2366=[2]an!$E$39,H2366&lt;[2]an!$M$37,S2366&lt;&gt;"kahepoolne vajaduspõhine"),[2]an!$I$39,
IF(AND(A2366=[2]an!$I$38,F2366=[2]an!$E$42),[2]an!$I$42,
IF(AND(A2366=[2]an!$J$38,F2366=[2]an!$E$40),[2]an!$J$40,IF(AND(A2366=[2]an!$J$38,F2366=[2]an!$E$41),[2]an!$J$41,IF(AND(A2366=[2]an!$J$38,F2366=[2]an!$E$39,H2366&gt;=[2]an!$M$37),[2]an!$J$39,
IF(AND(A2366=[2]an!$J$38,F2366=[2]an!$E$39,H2366&lt;[2]an!$M$37,S2366="kahepoolne vajaduspõhine",U2366=""),[2]an!$M$40,
IF(AND(A2366=[2]an!$J$38,F2366=[2]an!$E$39,H2366&lt;[2]an!$M$37,S2366="kahepoolne vajaduspõhine",U2366&lt;&gt;""),[2]an!$J$39,
IF(AND(A2366=[2]an!$J$38,F2366=[2]an!$E$39,H2366&lt;[2]an!$M$37,S2366&lt;&gt;"kahepoolne vajaduspõhine"),[2]an!$J$39,
IF(AND(A2366=[2]an!$J$38,F2366=[2]an!$E$42),[2]an!$J$42,""))))))))))))))))))))))))))))</f>
        <v/>
      </c>
      <c r="Y2366" s="17" t="str">
        <f>IFERROR(IF(F2366="Tugigrupp",0,
IF(AND(F2366="Peretoe teenus",H2366&gt;=[2]an!$M$37,RANK(D2366,$D2366:$D2366)+COUNTIFS($D$2:D2366,D2366,$F$2:F2366,F2366)-1&gt;1),"",
IF(AND(F2366="Peretoe teenus",H2366&gt;=[2]an!$M$37,RANK(D2366,$D2366:$D2366)+COUNTIFS($D$2:D2366,D2366,$F$2:F2366,F2366)-1=1,MONTH(H2366)=MONTH(K2366)=TRUE,YEAR(H2366)=YEAR(K2366)=TRUE),((EOMONTH(H2366,0)-H2366+1)*X2366)/DAY(EOMONTH(H2366,0)),
IF(AND(F2366="Peretoe teenus",H2366&gt;=[2]an!$M$37,RANK(D2366,$D2366:$D2366)+COUNTIFS($D$2:D2366,D2366,$F$2:F2366,F2366)-1=1),X2366,
IF(AND(F2366="Peretoe teenus",H2366&lt;[2]an!$M$37,S2366&lt;&gt;"kahepoolne vajaduspõhine",RANK(D2366,$D2366:$D2366)+COUNTIFS($D$2:D2366,D2366,$F$2:F2366,F2366)-1=1),X2366,
IF(AND(F2366="Peretoe teenus",H2366&lt;[2]an!$M$37,S2366&lt;&gt;"kahepoolne vajaduspõhine",RANK(D2366,$D2366:$D2366)+COUNTIFS($D$2:D2366,D2366,$F$2:F2366,F2366)-1&gt;1),"",
IF(AND(F2366="Peretoe teenus",H2366&lt;[2]an!$M$37,S2366="kahepoolne vajaduspõhine",U2366="",RANK(D2366,$D2366:$D2366)+COUNTIFS($D$2:D2366,D2366,$F$2:F2366,F2366)-1=1),X2366,
IF(AND(F2366="Peretoe teenus",H2366&lt;[2]an!$M$37,S2366="kahepoolne vajaduspõhine",U2366="",RANK(D2366,$D2366:$D2366)+COUNTIFS($D$2:D2366,D2366,$F$2:F2366,F2366)-1&gt;1),"",
IF(AND(F2366="Peretoe teenus",H2366&lt;[2]an!$M$37,S2366="kahepoolne vajaduspõhine",U2366&lt;[2]an!$M$37,RANK(D2366,$D2366:$D2366)+COUNTIFS($D$2:D2366,D2366,$F$2:F2366,F2366)-1=1),X2366,
IF(AND(F2366="Peretoe teenus",H2366&lt;[2]an!$M$37,S2366="kahepoolne vajaduspõhine",U2366&lt;[2]an!$M$37,RANK(D2366,$D2366:$D2366)+COUNTIFS($D$2:D2366,D2366,$F$2:F2366,F2366)-1&gt;1),"",
IF(AND(F2366="Peretoe teenus",H2366&lt;[2]an!$M$37,S2366="kahepoolne vajaduspõhine",U2366&gt;=[2]an!$M$37,U2366&lt;=[2]an!$M$38,RANK(D2366,$D2366:$D2366)+COUNTIFS($D$2:D2366,D2366,$F$2:F2366,F2366)-1=1),
((EOMONTH(U2366,0)-U2366+1)*X2366)/DAY(EOMONTH(U2366,0))+(DAY(U2366)-1)*100/DAY(EOMONTH(U2366,0)),
IF(AND(F2366="Peretoe teenus",H2366&lt;[2]an!$M$37,S2366="kahepoolne vajaduspõhine",U2366&gt;=[2]an!$M$37,U2366&lt;=[2]an!$M$38,RANK(D2366,$D2366:$D2366)+COUNTIFS($D$2:D2366,D2366,$F$2:F2366,F2366)-1&gt;1),"",
IF(AND(F2366="Peretoe teenus",H2366&lt;[2]an!$M$37,S2366="kahepoolne vajaduspõhine",U2366&gt;[2]an!$M$38,RANK(D2366,$D2366:$D2366)+COUNTIFS($D$2:D2366,D2366,$F$2:F2366,F2366)-1=1),X2366,
IF(AND(F2366="Peretoe teenus",H2366&lt;[2]an!$M$37,S2366="kahepoolne vajaduspõhine",U2366&gt;[2]an!$M$38,RANK(D2366,$D2366:$D2366)+COUNTIFS($D$2:D2366,D2366,$F$2:F2366,F2366)-1&gt;1),"",X2366*W2366)))))))))))))),"")</f>
        <v/>
      </c>
      <c r="Z2366" s="18" t="str">
        <f t="shared" si="109"/>
        <v/>
      </c>
      <c r="AA2366" s="19" t="str">
        <f>IFERROR(VLOOKUP(E2366,[2]an!$A$3:$B$81,2,FALSE),"")</f>
        <v/>
      </c>
      <c r="AB2366" s="19" t="str">
        <f>IFERROR(VLOOKUP(AA2366,[2]an!$C$2:$D$16,2,FALSE),"")</f>
        <v/>
      </c>
      <c r="AC2366" s="20"/>
      <c r="AD2366" s="21" t="str">
        <f>IF(A2366=[2]an!$F$36,VLOOKUP([2]an!$F$36,[2]an!$F$36:$H$36,3,FALSE),IF(A2366=[2]an!$F$35,VLOOKUP([2]an!$F$35,[2]an!$F$35:$H$35,3,FALSE),IF(A2366=[2]an!$F$33,VLOOKUP([2]an!$F$33,[2]an!$F$33:$H$33,3,FALSE),IF(A2366=[2]an!$F$31,VLOOKUP([2]an!$F$31,[2]an!$F$31:$H$31,3,FALSE),""))))</f>
        <v/>
      </c>
    </row>
    <row r="2367" spans="6:30" x14ac:dyDescent="0.2">
      <c r="F2367" s="10"/>
      <c r="G2367" s="8" t="str">
        <f t="shared" si="110"/>
        <v/>
      </c>
      <c r="H2367" s="13"/>
      <c r="K2367" s="13"/>
      <c r="L2367" s="10"/>
      <c r="M2367" s="10"/>
      <c r="S2367" s="8" t="str">
        <f>IFERROR(VLOOKUP(D2367,[1]peretoe_teenus!$A$2:$L$2000,5,FALSE),"")</f>
        <v/>
      </c>
      <c r="U2367" s="13"/>
      <c r="V2367" s="15" t="str" cm="1">
        <f t="array" ref="V2367">IFERROR(IF(AND(F2367="Tugigrupp",RANK(K2367,$K2367:$K2367)+COUNTIFS($K$2:K2367,K2367,$L$2:L2367,L2367,$M$2:M2367,M2367,$I$2:I2367,I2367,$G$2:G2367,G2367,$F$2:F2367,F2367)-1=1),SUMPRODUCT(($F$2:$F$4154=F2367)*($G$2:$G$4154=G2367)*($K$2:$K$4154=K2367)*($I$2:$I$4154=I2367)*($L$2:$L$4154=L2367)*($M$2:$M$4154=M2367)),""),"")</f>
        <v/>
      </c>
      <c r="W2367" s="15" t="str">
        <f t="shared" si="108"/>
        <v/>
      </c>
      <c r="X2367" s="16" t="str">
        <f>IF(AND(A2367=[2]an!$G$38,F2367=[2]an!$E$40),[2]an!$G$40,IF(AND(A2367=[2]an!$G$38,F2367=[2]an!$E$41),[2]an!$G$41,IF(AND(A2367=[2]an!$G$38,F2367=[2]an!$E$39,H2367&gt;=[2]an!$M$37),[2]an!$G$39,
IF(AND(A2367=[2]an!$G$38,F2367=[2]an!$E$39,H2367&lt;[2]an!$M$37,S2367="kahepoolne vajaduspõhine",U2367=""),[2]an!$M$40,
IF(AND(A2367=[2]an!$G$38,F2367=[2]an!$E$39,H2367&lt;[2]an!$M$37,S2367="kahepoolne vajaduspõhine",U2367&lt;&gt;""),[2]an!$G$39,
IF(AND(A2367=[2]an!$G$38,F2367=[2]an!$E$39,H2367&lt;[2]an!$M$37,S2367&lt;&gt;"kahepoolne vajaduspõhine"),[2]an!$G$39,
IF(AND(A2367=[2]an!$G$38,F2367=[2]an!$E$42),[2]an!$G$42,
IF(AND(A2367=[2]an!$H$38,F2367=[2]an!$E$40),[2]an!$H$40,IF(AND(A2367=[2]an!$H$38,F2367=[2]an!$E$41),[2]an!$H$41,IF(AND(A2367=[2]an!$H$38,F2367=[2]an!$E$39,H2367&gt;=[2]an!$M$37),[2]an!$H$39,
IF(AND(A2367=[2]an!$H$38,F2367=[2]an!$E$39,H2367&lt;[2]an!$M$37,S2367="kahepoolne vajaduspõhine",U2367=""),[2]an!$M$40,
IF(AND(A2367=[2]an!$H$38,F2367=[2]an!$E$39,H2367&lt;[2]an!$M$37,S2367="kahepoolne vajaduspõhine",U2367&lt;&gt;""),[2]an!$H$39,
IF(AND(A2367=[2]an!$H$38,F2367=[2]an!$E$39,H2367&lt;[2]an!$M$37,S2367&lt;&gt;"kahepoolne vajaduspõhine"),[2]an!$H$39,
IF(AND(A2367=[2]an!$H$38,F2367=[2]an!$E$42),[2]an!$H$42,
IF(AND(A2367=[2]an!$I$38,F2367=[2]an!$E$40),[2]an!$I$40,IF(AND(A2367=[2]an!$I$38,F2367=[2]an!$E$41),[2]an!$I$41,IF(AND(A2367=[2]an!$I$38,F2367=[2]an!$E$39,H2367&gt;=[2]an!$M$37),[2]an!$I$39,
IF(AND(A2367=[2]an!$I$38,F2367=[2]an!$E$39,H2367&lt;[2]an!$M$37,S2367="kahepoolne vajaduspõhine",U2367=""),[2]an!$M$40,
IF(AND(A2367=[2]an!$I$38,F2367=[2]an!$E$39,H2367&lt;[2]an!$M$37,S2367="kahepoolne vajaduspõhine",U2367&lt;&gt;""),[2]an!$I$39,
IF(AND(A2367=[2]an!$I$38,F2367=[2]an!$E$39,H2367&lt;[2]an!$M$37,S2367&lt;&gt;"kahepoolne vajaduspõhine"),[2]an!$I$39,
IF(AND(A2367=[2]an!$I$38,F2367=[2]an!$E$42),[2]an!$I$42,
IF(AND(A2367=[2]an!$J$38,F2367=[2]an!$E$40),[2]an!$J$40,IF(AND(A2367=[2]an!$J$38,F2367=[2]an!$E$41),[2]an!$J$41,IF(AND(A2367=[2]an!$J$38,F2367=[2]an!$E$39,H2367&gt;=[2]an!$M$37),[2]an!$J$39,
IF(AND(A2367=[2]an!$J$38,F2367=[2]an!$E$39,H2367&lt;[2]an!$M$37,S2367="kahepoolne vajaduspõhine",U2367=""),[2]an!$M$40,
IF(AND(A2367=[2]an!$J$38,F2367=[2]an!$E$39,H2367&lt;[2]an!$M$37,S2367="kahepoolne vajaduspõhine",U2367&lt;&gt;""),[2]an!$J$39,
IF(AND(A2367=[2]an!$J$38,F2367=[2]an!$E$39,H2367&lt;[2]an!$M$37,S2367&lt;&gt;"kahepoolne vajaduspõhine"),[2]an!$J$39,
IF(AND(A2367=[2]an!$J$38,F2367=[2]an!$E$42),[2]an!$J$42,""))))))))))))))))))))))))))))</f>
        <v/>
      </c>
      <c r="Y2367" s="17" t="str">
        <f>IFERROR(IF(F2367="Tugigrupp",0,
IF(AND(F2367="Peretoe teenus",H2367&gt;=[2]an!$M$37,RANK(D2367,$D2367:$D2367)+COUNTIFS($D$2:D2367,D2367,$F$2:F2367,F2367)-1&gt;1),"",
IF(AND(F2367="Peretoe teenus",H2367&gt;=[2]an!$M$37,RANK(D2367,$D2367:$D2367)+COUNTIFS($D$2:D2367,D2367,$F$2:F2367,F2367)-1=1,MONTH(H2367)=MONTH(K2367)=TRUE,YEAR(H2367)=YEAR(K2367)=TRUE),((EOMONTH(H2367,0)-H2367+1)*X2367)/DAY(EOMONTH(H2367,0)),
IF(AND(F2367="Peretoe teenus",H2367&gt;=[2]an!$M$37,RANK(D2367,$D2367:$D2367)+COUNTIFS($D$2:D2367,D2367,$F$2:F2367,F2367)-1=1),X2367,
IF(AND(F2367="Peretoe teenus",H2367&lt;[2]an!$M$37,S2367&lt;&gt;"kahepoolne vajaduspõhine",RANK(D2367,$D2367:$D2367)+COUNTIFS($D$2:D2367,D2367,$F$2:F2367,F2367)-1=1),X2367,
IF(AND(F2367="Peretoe teenus",H2367&lt;[2]an!$M$37,S2367&lt;&gt;"kahepoolne vajaduspõhine",RANK(D2367,$D2367:$D2367)+COUNTIFS($D$2:D2367,D2367,$F$2:F2367,F2367)-1&gt;1),"",
IF(AND(F2367="Peretoe teenus",H2367&lt;[2]an!$M$37,S2367="kahepoolne vajaduspõhine",U2367="",RANK(D2367,$D2367:$D2367)+COUNTIFS($D$2:D2367,D2367,$F$2:F2367,F2367)-1=1),X2367,
IF(AND(F2367="Peretoe teenus",H2367&lt;[2]an!$M$37,S2367="kahepoolne vajaduspõhine",U2367="",RANK(D2367,$D2367:$D2367)+COUNTIFS($D$2:D2367,D2367,$F$2:F2367,F2367)-1&gt;1),"",
IF(AND(F2367="Peretoe teenus",H2367&lt;[2]an!$M$37,S2367="kahepoolne vajaduspõhine",U2367&lt;[2]an!$M$37,RANK(D2367,$D2367:$D2367)+COUNTIFS($D$2:D2367,D2367,$F$2:F2367,F2367)-1=1),X2367,
IF(AND(F2367="Peretoe teenus",H2367&lt;[2]an!$M$37,S2367="kahepoolne vajaduspõhine",U2367&lt;[2]an!$M$37,RANK(D2367,$D2367:$D2367)+COUNTIFS($D$2:D2367,D2367,$F$2:F2367,F2367)-1&gt;1),"",
IF(AND(F2367="Peretoe teenus",H2367&lt;[2]an!$M$37,S2367="kahepoolne vajaduspõhine",U2367&gt;=[2]an!$M$37,U2367&lt;=[2]an!$M$38,RANK(D2367,$D2367:$D2367)+COUNTIFS($D$2:D2367,D2367,$F$2:F2367,F2367)-1=1),
((EOMONTH(U2367,0)-U2367+1)*X2367)/DAY(EOMONTH(U2367,0))+(DAY(U2367)-1)*100/DAY(EOMONTH(U2367,0)),
IF(AND(F2367="Peretoe teenus",H2367&lt;[2]an!$M$37,S2367="kahepoolne vajaduspõhine",U2367&gt;=[2]an!$M$37,U2367&lt;=[2]an!$M$38,RANK(D2367,$D2367:$D2367)+COUNTIFS($D$2:D2367,D2367,$F$2:F2367,F2367)-1&gt;1),"",
IF(AND(F2367="Peretoe teenus",H2367&lt;[2]an!$M$37,S2367="kahepoolne vajaduspõhine",U2367&gt;[2]an!$M$38,RANK(D2367,$D2367:$D2367)+COUNTIFS($D$2:D2367,D2367,$F$2:F2367,F2367)-1=1),X2367,
IF(AND(F2367="Peretoe teenus",H2367&lt;[2]an!$M$37,S2367="kahepoolne vajaduspõhine",U2367&gt;[2]an!$M$38,RANK(D2367,$D2367:$D2367)+COUNTIFS($D$2:D2367,D2367,$F$2:F2367,F2367)-1&gt;1),"",X2367*W2367)))))))))))))),"")</f>
        <v/>
      </c>
      <c r="Z2367" s="18" t="str">
        <f t="shared" si="109"/>
        <v/>
      </c>
      <c r="AA2367" s="19" t="str">
        <f>IFERROR(VLOOKUP(E2367,[2]an!$A$3:$B$81,2,FALSE),"")</f>
        <v/>
      </c>
      <c r="AB2367" s="19" t="str">
        <f>IFERROR(VLOOKUP(AA2367,[2]an!$C$2:$D$16,2,FALSE),"")</f>
        <v/>
      </c>
      <c r="AC2367" s="20"/>
      <c r="AD2367" s="21" t="str">
        <f>IF(A2367=[2]an!$F$36,VLOOKUP([2]an!$F$36,[2]an!$F$36:$H$36,3,FALSE),IF(A2367=[2]an!$F$35,VLOOKUP([2]an!$F$35,[2]an!$F$35:$H$35,3,FALSE),IF(A2367=[2]an!$F$33,VLOOKUP([2]an!$F$33,[2]an!$F$33:$H$33,3,FALSE),IF(A2367=[2]an!$F$31,VLOOKUP([2]an!$F$31,[2]an!$F$31:$H$31,3,FALSE),""))))</f>
        <v/>
      </c>
    </row>
    <row r="2368" spans="6:30" x14ac:dyDescent="0.2">
      <c r="F2368" s="10"/>
      <c r="G2368" s="8" t="str">
        <f t="shared" si="110"/>
        <v/>
      </c>
      <c r="H2368" s="13"/>
      <c r="K2368" s="13"/>
      <c r="L2368" s="10"/>
      <c r="M2368" s="10"/>
      <c r="S2368" s="8" t="str">
        <f>IFERROR(VLOOKUP(D2368,[1]peretoe_teenus!$A$2:$L$2000,5,FALSE),"")</f>
        <v/>
      </c>
      <c r="U2368" s="13"/>
      <c r="V2368" s="15" t="str" cm="1">
        <f t="array" ref="V2368">IFERROR(IF(AND(F2368="Tugigrupp",RANK(K2368,$K2368:$K2368)+COUNTIFS($K$2:K2368,K2368,$L$2:L2368,L2368,$M$2:M2368,M2368,$I$2:I2368,I2368,$G$2:G2368,G2368,$F$2:F2368,F2368)-1=1),SUMPRODUCT(($F$2:$F$4154=F2368)*($G$2:$G$4154=G2368)*($K$2:$K$4154=K2368)*($I$2:$I$4154=I2368)*($L$2:$L$4154=L2368)*($M$2:$M$4154=M2368)),""),"")</f>
        <v/>
      </c>
      <c r="W2368" s="15" t="str">
        <f t="shared" si="108"/>
        <v/>
      </c>
      <c r="X2368" s="16" t="str">
        <f>IF(AND(A2368=[2]an!$G$38,F2368=[2]an!$E$40),[2]an!$G$40,IF(AND(A2368=[2]an!$G$38,F2368=[2]an!$E$41),[2]an!$G$41,IF(AND(A2368=[2]an!$G$38,F2368=[2]an!$E$39,H2368&gt;=[2]an!$M$37),[2]an!$G$39,
IF(AND(A2368=[2]an!$G$38,F2368=[2]an!$E$39,H2368&lt;[2]an!$M$37,S2368="kahepoolne vajaduspõhine",U2368=""),[2]an!$M$40,
IF(AND(A2368=[2]an!$G$38,F2368=[2]an!$E$39,H2368&lt;[2]an!$M$37,S2368="kahepoolne vajaduspõhine",U2368&lt;&gt;""),[2]an!$G$39,
IF(AND(A2368=[2]an!$G$38,F2368=[2]an!$E$39,H2368&lt;[2]an!$M$37,S2368&lt;&gt;"kahepoolne vajaduspõhine"),[2]an!$G$39,
IF(AND(A2368=[2]an!$G$38,F2368=[2]an!$E$42),[2]an!$G$42,
IF(AND(A2368=[2]an!$H$38,F2368=[2]an!$E$40),[2]an!$H$40,IF(AND(A2368=[2]an!$H$38,F2368=[2]an!$E$41),[2]an!$H$41,IF(AND(A2368=[2]an!$H$38,F2368=[2]an!$E$39,H2368&gt;=[2]an!$M$37),[2]an!$H$39,
IF(AND(A2368=[2]an!$H$38,F2368=[2]an!$E$39,H2368&lt;[2]an!$M$37,S2368="kahepoolne vajaduspõhine",U2368=""),[2]an!$M$40,
IF(AND(A2368=[2]an!$H$38,F2368=[2]an!$E$39,H2368&lt;[2]an!$M$37,S2368="kahepoolne vajaduspõhine",U2368&lt;&gt;""),[2]an!$H$39,
IF(AND(A2368=[2]an!$H$38,F2368=[2]an!$E$39,H2368&lt;[2]an!$M$37,S2368&lt;&gt;"kahepoolne vajaduspõhine"),[2]an!$H$39,
IF(AND(A2368=[2]an!$H$38,F2368=[2]an!$E$42),[2]an!$H$42,
IF(AND(A2368=[2]an!$I$38,F2368=[2]an!$E$40),[2]an!$I$40,IF(AND(A2368=[2]an!$I$38,F2368=[2]an!$E$41),[2]an!$I$41,IF(AND(A2368=[2]an!$I$38,F2368=[2]an!$E$39,H2368&gt;=[2]an!$M$37),[2]an!$I$39,
IF(AND(A2368=[2]an!$I$38,F2368=[2]an!$E$39,H2368&lt;[2]an!$M$37,S2368="kahepoolne vajaduspõhine",U2368=""),[2]an!$M$40,
IF(AND(A2368=[2]an!$I$38,F2368=[2]an!$E$39,H2368&lt;[2]an!$M$37,S2368="kahepoolne vajaduspõhine",U2368&lt;&gt;""),[2]an!$I$39,
IF(AND(A2368=[2]an!$I$38,F2368=[2]an!$E$39,H2368&lt;[2]an!$M$37,S2368&lt;&gt;"kahepoolne vajaduspõhine"),[2]an!$I$39,
IF(AND(A2368=[2]an!$I$38,F2368=[2]an!$E$42),[2]an!$I$42,
IF(AND(A2368=[2]an!$J$38,F2368=[2]an!$E$40),[2]an!$J$40,IF(AND(A2368=[2]an!$J$38,F2368=[2]an!$E$41),[2]an!$J$41,IF(AND(A2368=[2]an!$J$38,F2368=[2]an!$E$39,H2368&gt;=[2]an!$M$37),[2]an!$J$39,
IF(AND(A2368=[2]an!$J$38,F2368=[2]an!$E$39,H2368&lt;[2]an!$M$37,S2368="kahepoolne vajaduspõhine",U2368=""),[2]an!$M$40,
IF(AND(A2368=[2]an!$J$38,F2368=[2]an!$E$39,H2368&lt;[2]an!$M$37,S2368="kahepoolne vajaduspõhine",U2368&lt;&gt;""),[2]an!$J$39,
IF(AND(A2368=[2]an!$J$38,F2368=[2]an!$E$39,H2368&lt;[2]an!$M$37,S2368&lt;&gt;"kahepoolne vajaduspõhine"),[2]an!$J$39,
IF(AND(A2368=[2]an!$J$38,F2368=[2]an!$E$42),[2]an!$J$42,""))))))))))))))))))))))))))))</f>
        <v/>
      </c>
      <c r="Y2368" s="17" t="str">
        <f>IFERROR(IF(F2368="Tugigrupp",0,
IF(AND(F2368="Peretoe teenus",H2368&gt;=[2]an!$M$37,RANK(D2368,$D2368:$D2368)+COUNTIFS($D$2:D2368,D2368,$F$2:F2368,F2368)-1&gt;1),"",
IF(AND(F2368="Peretoe teenus",H2368&gt;=[2]an!$M$37,RANK(D2368,$D2368:$D2368)+COUNTIFS($D$2:D2368,D2368,$F$2:F2368,F2368)-1=1,MONTH(H2368)=MONTH(K2368)=TRUE,YEAR(H2368)=YEAR(K2368)=TRUE),((EOMONTH(H2368,0)-H2368+1)*X2368)/DAY(EOMONTH(H2368,0)),
IF(AND(F2368="Peretoe teenus",H2368&gt;=[2]an!$M$37,RANK(D2368,$D2368:$D2368)+COUNTIFS($D$2:D2368,D2368,$F$2:F2368,F2368)-1=1),X2368,
IF(AND(F2368="Peretoe teenus",H2368&lt;[2]an!$M$37,S2368&lt;&gt;"kahepoolne vajaduspõhine",RANK(D2368,$D2368:$D2368)+COUNTIFS($D$2:D2368,D2368,$F$2:F2368,F2368)-1=1),X2368,
IF(AND(F2368="Peretoe teenus",H2368&lt;[2]an!$M$37,S2368&lt;&gt;"kahepoolne vajaduspõhine",RANK(D2368,$D2368:$D2368)+COUNTIFS($D$2:D2368,D2368,$F$2:F2368,F2368)-1&gt;1),"",
IF(AND(F2368="Peretoe teenus",H2368&lt;[2]an!$M$37,S2368="kahepoolne vajaduspõhine",U2368="",RANK(D2368,$D2368:$D2368)+COUNTIFS($D$2:D2368,D2368,$F$2:F2368,F2368)-1=1),X2368,
IF(AND(F2368="Peretoe teenus",H2368&lt;[2]an!$M$37,S2368="kahepoolne vajaduspõhine",U2368="",RANK(D2368,$D2368:$D2368)+COUNTIFS($D$2:D2368,D2368,$F$2:F2368,F2368)-1&gt;1),"",
IF(AND(F2368="Peretoe teenus",H2368&lt;[2]an!$M$37,S2368="kahepoolne vajaduspõhine",U2368&lt;[2]an!$M$37,RANK(D2368,$D2368:$D2368)+COUNTIFS($D$2:D2368,D2368,$F$2:F2368,F2368)-1=1),X2368,
IF(AND(F2368="Peretoe teenus",H2368&lt;[2]an!$M$37,S2368="kahepoolne vajaduspõhine",U2368&lt;[2]an!$M$37,RANK(D2368,$D2368:$D2368)+COUNTIFS($D$2:D2368,D2368,$F$2:F2368,F2368)-1&gt;1),"",
IF(AND(F2368="Peretoe teenus",H2368&lt;[2]an!$M$37,S2368="kahepoolne vajaduspõhine",U2368&gt;=[2]an!$M$37,U2368&lt;=[2]an!$M$38,RANK(D2368,$D2368:$D2368)+COUNTIFS($D$2:D2368,D2368,$F$2:F2368,F2368)-1=1),
((EOMONTH(U2368,0)-U2368+1)*X2368)/DAY(EOMONTH(U2368,0))+(DAY(U2368)-1)*100/DAY(EOMONTH(U2368,0)),
IF(AND(F2368="Peretoe teenus",H2368&lt;[2]an!$M$37,S2368="kahepoolne vajaduspõhine",U2368&gt;=[2]an!$M$37,U2368&lt;=[2]an!$M$38,RANK(D2368,$D2368:$D2368)+COUNTIFS($D$2:D2368,D2368,$F$2:F2368,F2368)-1&gt;1),"",
IF(AND(F2368="Peretoe teenus",H2368&lt;[2]an!$M$37,S2368="kahepoolne vajaduspõhine",U2368&gt;[2]an!$M$38,RANK(D2368,$D2368:$D2368)+COUNTIFS($D$2:D2368,D2368,$F$2:F2368,F2368)-1=1),X2368,
IF(AND(F2368="Peretoe teenus",H2368&lt;[2]an!$M$37,S2368="kahepoolne vajaduspõhine",U2368&gt;[2]an!$M$38,RANK(D2368,$D2368:$D2368)+COUNTIFS($D$2:D2368,D2368,$F$2:F2368,F2368)-1&gt;1),"",X2368*W2368)))))))))))))),"")</f>
        <v/>
      </c>
      <c r="Z2368" s="18" t="str">
        <f t="shared" si="109"/>
        <v/>
      </c>
      <c r="AA2368" s="19" t="str">
        <f>IFERROR(VLOOKUP(E2368,[2]an!$A$3:$B$81,2,FALSE),"")</f>
        <v/>
      </c>
      <c r="AB2368" s="19" t="str">
        <f>IFERROR(VLOOKUP(AA2368,[2]an!$C$2:$D$16,2,FALSE),"")</f>
        <v/>
      </c>
      <c r="AC2368" s="20"/>
      <c r="AD2368" s="21" t="str">
        <f>IF(A2368=[2]an!$F$36,VLOOKUP([2]an!$F$36,[2]an!$F$36:$H$36,3,FALSE),IF(A2368=[2]an!$F$35,VLOOKUP([2]an!$F$35,[2]an!$F$35:$H$35,3,FALSE),IF(A2368=[2]an!$F$33,VLOOKUP([2]an!$F$33,[2]an!$F$33:$H$33,3,FALSE),IF(A2368=[2]an!$F$31,VLOOKUP([2]an!$F$31,[2]an!$F$31:$H$31,3,FALSE),""))))</f>
        <v/>
      </c>
    </row>
    <row r="2369" spans="6:30" x14ac:dyDescent="0.2">
      <c r="F2369" s="10"/>
      <c r="G2369" s="8" t="str">
        <f t="shared" si="110"/>
        <v/>
      </c>
      <c r="H2369" s="13"/>
      <c r="K2369" s="13"/>
      <c r="L2369" s="10"/>
      <c r="M2369" s="10"/>
      <c r="S2369" s="8" t="str">
        <f>IFERROR(VLOOKUP(D2369,[1]peretoe_teenus!$A$2:$L$2000,5,FALSE),"")</f>
        <v/>
      </c>
      <c r="U2369" s="13"/>
      <c r="V2369" s="15" t="str" cm="1">
        <f t="array" ref="V2369">IFERROR(IF(AND(F2369="Tugigrupp",RANK(K2369,$K2369:$K2369)+COUNTIFS($K$2:K2369,K2369,$L$2:L2369,L2369,$M$2:M2369,M2369,$I$2:I2369,I2369,$G$2:G2369,G2369,$F$2:F2369,F2369)-1=1),SUMPRODUCT(($F$2:$F$4154=F2369)*($G$2:$G$4154=G2369)*($K$2:$K$4154=K2369)*($I$2:$I$4154=I2369)*($L$2:$L$4154=L2369)*($M$2:$M$4154=M2369)),""),"")</f>
        <v/>
      </c>
      <c r="W2369" s="15" t="str">
        <f t="shared" si="108"/>
        <v/>
      </c>
      <c r="X2369" s="16" t="str">
        <f>IF(AND(A2369=[2]an!$G$38,F2369=[2]an!$E$40),[2]an!$G$40,IF(AND(A2369=[2]an!$G$38,F2369=[2]an!$E$41),[2]an!$G$41,IF(AND(A2369=[2]an!$G$38,F2369=[2]an!$E$39,H2369&gt;=[2]an!$M$37),[2]an!$G$39,
IF(AND(A2369=[2]an!$G$38,F2369=[2]an!$E$39,H2369&lt;[2]an!$M$37,S2369="kahepoolne vajaduspõhine",U2369=""),[2]an!$M$40,
IF(AND(A2369=[2]an!$G$38,F2369=[2]an!$E$39,H2369&lt;[2]an!$M$37,S2369="kahepoolne vajaduspõhine",U2369&lt;&gt;""),[2]an!$G$39,
IF(AND(A2369=[2]an!$G$38,F2369=[2]an!$E$39,H2369&lt;[2]an!$M$37,S2369&lt;&gt;"kahepoolne vajaduspõhine"),[2]an!$G$39,
IF(AND(A2369=[2]an!$G$38,F2369=[2]an!$E$42),[2]an!$G$42,
IF(AND(A2369=[2]an!$H$38,F2369=[2]an!$E$40),[2]an!$H$40,IF(AND(A2369=[2]an!$H$38,F2369=[2]an!$E$41),[2]an!$H$41,IF(AND(A2369=[2]an!$H$38,F2369=[2]an!$E$39,H2369&gt;=[2]an!$M$37),[2]an!$H$39,
IF(AND(A2369=[2]an!$H$38,F2369=[2]an!$E$39,H2369&lt;[2]an!$M$37,S2369="kahepoolne vajaduspõhine",U2369=""),[2]an!$M$40,
IF(AND(A2369=[2]an!$H$38,F2369=[2]an!$E$39,H2369&lt;[2]an!$M$37,S2369="kahepoolne vajaduspõhine",U2369&lt;&gt;""),[2]an!$H$39,
IF(AND(A2369=[2]an!$H$38,F2369=[2]an!$E$39,H2369&lt;[2]an!$M$37,S2369&lt;&gt;"kahepoolne vajaduspõhine"),[2]an!$H$39,
IF(AND(A2369=[2]an!$H$38,F2369=[2]an!$E$42),[2]an!$H$42,
IF(AND(A2369=[2]an!$I$38,F2369=[2]an!$E$40),[2]an!$I$40,IF(AND(A2369=[2]an!$I$38,F2369=[2]an!$E$41),[2]an!$I$41,IF(AND(A2369=[2]an!$I$38,F2369=[2]an!$E$39,H2369&gt;=[2]an!$M$37),[2]an!$I$39,
IF(AND(A2369=[2]an!$I$38,F2369=[2]an!$E$39,H2369&lt;[2]an!$M$37,S2369="kahepoolne vajaduspõhine",U2369=""),[2]an!$M$40,
IF(AND(A2369=[2]an!$I$38,F2369=[2]an!$E$39,H2369&lt;[2]an!$M$37,S2369="kahepoolne vajaduspõhine",U2369&lt;&gt;""),[2]an!$I$39,
IF(AND(A2369=[2]an!$I$38,F2369=[2]an!$E$39,H2369&lt;[2]an!$M$37,S2369&lt;&gt;"kahepoolne vajaduspõhine"),[2]an!$I$39,
IF(AND(A2369=[2]an!$I$38,F2369=[2]an!$E$42),[2]an!$I$42,
IF(AND(A2369=[2]an!$J$38,F2369=[2]an!$E$40),[2]an!$J$40,IF(AND(A2369=[2]an!$J$38,F2369=[2]an!$E$41),[2]an!$J$41,IF(AND(A2369=[2]an!$J$38,F2369=[2]an!$E$39,H2369&gt;=[2]an!$M$37),[2]an!$J$39,
IF(AND(A2369=[2]an!$J$38,F2369=[2]an!$E$39,H2369&lt;[2]an!$M$37,S2369="kahepoolne vajaduspõhine",U2369=""),[2]an!$M$40,
IF(AND(A2369=[2]an!$J$38,F2369=[2]an!$E$39,H2369&lt;[2]an!$M$37,S2369="kahepoolne vajaduspõhine",U2369&lt;&gt;""),[2]an!$J$39,
IF(AND(A2369=[2]an!$J$38,F2369=[2]an!$E$39,H2369&lt;[2]an!$M$37,S2369&lt;&gt;"kahepoolne vajaduspõhine"),[2]an!$J$39,
IF(AND(A2369=[2]an!$J$38,F2369=[2]an!$E$42),[2]an!$J$42,""))))))))))))))))))))))))))))</f>
        <v/>
      </c>
      <c r="Y2369" s="17" t="str">
        <f>IFERROR(IF(F2369="Tugigrupp",0,
IF(AND(F2369="Peretoe teenus",H2369&gt;=[2]an!$M$37,RANK(D2369,$D2369:$D2369)+COUNTIFS($D$2:D2369,D2369,$F$2:F2369,F2369)-1&gt;1),"",
IF(AND(F2369="Peretoe teenus",H2369&gt;=[2]an!$M$37,RANK(D2369,$D2369:$D2369)+COUNTIFS($D$2:D2369,D2369,$F$2:F2369,F2369)-1=1,MONTH(H2369)=MONTH(K2369)=TRUE,YEAR(H2369)=YEAR(K2369)=TRUE),((EOMONTH(H2369,0)-H2369+1)*X2369)/DAY(EOMONTH(H2369,0)),
IF(AND(F2369="Peretoe teenus",H2369&gt;=[2]an!$M$37,RANK(D2369,$D2369:$D2369)+COUNTIFS($D$2:D2369,D2369,$F$2:F2369,F2369)-1=1),X2369,
IF(AND(F2369="Peretoe teenus",H2369&lt;[2]an!$M$37,S2369&lt;&gt;"kahepoolne vajaduspõhine",RANK(D2369,$D2369:$D2369)+COUNTIFS($D$2:D2369,D2369,$F$2:F2369,F2369)-1=1),X2369,
IF(AND(F2369="Peretoe teenus",H2369&lt;[2]an!$M$37,S2369&lt;&gt;"kahepoolne vajaduspõhine",RANK(D2369,$D2369:$D2369)+COUNTIFS($D$2:D2369,D2369,$F$2:F2369,F2369)-1&gt;1),"",
IF(AND(F2369="Peretoe teenus",H2369&lt;[2]an!$M$37,S2369="kahepoolne vajaduspõhine",U2369="",RANK(D2369,$D2369:$D2369)+COUNTIFS($D$2:D2369,D2369,$F$2:F2369,F2369)-1=1),X2369,
IF(AND(F2369="Peretoe teenus",H2369&lt;[2]an!$M$37,S2369="kahepoolne vajaduspõhine",U2369="",RANK(D2369,$D2369:$D2369)+COUNTIFS($D$2:D2369,D2369,$F$2:F2369,F2369)-1&gt;1),"",
IF(AND(F2369="Peretoe teenus",H2369&lt;[2]an!$M$37,S2369="kahepoolne vajaduspõhine",U2369&lt;[2]an!$M$37,RANK(D2369,$D2369:$D2369)+COUNTIFS($D$2:D2369,D2369,$F$2:F2369,F2369)-1=1),X2369,
IF(AND(F2369="Peretoe teenus",H2369&lt;[2]an!$M$37,S2369="kahepoolne vajaduspõhine",U2369&lt;[2]an!$M$37,RANK(D2369,$D2369:$D2369)+COUNTIFS($D$2:D2369,D2369,$F$2:F2369,F2369)-1&gt;1),"",
IF(AND(F2369="Peretoe teenus",H2369&lt;[2]an!$M$37,S2369="kahepoolne vajaduspõhine",U2369&gt;=[2]an!$M$37,U2369&lt;=[2]an!$M$38,RANK(D2369,$D2369:$D2369)+COUNTIFS($D$2:D2369,D2369,$F$2:F2369,F2369)-1=1),
((EOMONTH(U2369,0)-U2369+1)*X2369)/DAY(EOMONTH(U2369,0))+(DAY(U2369)-1)*100/DAY(EOMONTH(U2369,0)),
IF(AND(F2369="Peretoe teenus",H2369&lt;[2]an!$M$37,S2369="kahepoolne vajaduspõhine",U2369&gt;=[2]an!$M$37,U2369&lt;=[2]an!$M$38,RANK(D2369,$D2369:$D2369)+COUNTIFS($D$2:D2369,D2369,$F$2:F2369,F2369)-1&gt;1),"",
IF(AND(F2369="Peretoe teenus",H2369&lt;[2]an!$M$37,S2369="kahepoolne vajaduspõhine",U2369&gt;[2]an!$M$38,RANK(D2369,$D2369:$D2369)+COUNTIFS($D$2:D2369,D2369,$F$2:F2369,F2369)-1=1),X2369,
IF(AND(F2369="Peretoe teenus",H2369&lt;[2]an!$M$37,S2369="kahepoolne vajaduspõhine",U2369&gt;[2]an!$M$38,RANK(D2369,$D2369:$D2369)+COUNTIFS($D$2:D2369,D2369,$F$2:F2369,F2369)-1&gt;1),"",X2369*W2369)))))))))))))),"")</f>
        <v/>
      </c>
      <c r="Z2369" s="18" t="str">
        <f t="shared" si="109"/>
        <v/>
      </c>
      <c r="AA2369" s="19" t="str">
        <f>IFERROR(VLOOKUP(E2369,[2]an!$A$3:$B$81,2,FALSE),"")</f>
        <v/>
      </c>
      <c r="AB2369" s="19" t="str">
        <f>IFERROR(VLOOKUP(AA2369,[2]an!$C$2:$D$16,2,FALSE),"")</f>
        <v/>
      </c>
      <c r="AC2369" s="20"/>
      <c r="AD2369" s="21" t="str">
        <f>IF(A2369=[2]an!$F$36,VLOOKUP([2]an!$F$36,[2]an!$F$36:$H$36,3,FALSE),IF(A2369=[2]an!$F$35,VLOOKUP([2]an!$F$35,[2]an!$F$35:$H$35,3,FALSE),IF(A2369=[2]an!$F$33,VLOOKUP([2]an!$F$33,[2]an!$F$33:$H$33,3,FALSE),IF(A2369=[2]an!$F$31,VLOOKUP([2]an!$F$31,[2]an!$F$31:$H$31,3,FALSE),""))))</f>
        <v/>
      </c>
    </row>
    <row r="2370" spans="6:30" x14ac:dyDescent="0.2">
      <c r="F2370" s="10"/>
      <c r="G2370" s="8" t="str">
        <f t="shared" si="110"/>
        <v/>
      </c>
      <c r="H2370" s="13"/>
      <c r="K2370" s="13"/>
      <c r="L2370" s="10"/>
      <c r="M2370" s="10"/>
      <c r="S2370" s="8" t="str">
        <f>IFERROR(VLOOKUP(D2370,[1]peretoe_teenus!$A$2:$L$2000,5,FALSE),"")</f>
        <v/>
      </c>
      <c r="U2370" s="13"/>
      <c r="V2370" s="15" t="str" cm="1">
        <f t="array" ref="V2370">IFERROR(IF(AND(F2370="Tugigrupp",RANK(K2370,$K2370:$K2370)+COUNTIFS($K$2:K2370,K2370,$L$2:L2370,L2370,$M$2:M2370,M2370,$I$2:I2370,I2370,$G$2:G2370,G2370,$F$2:F2370,F2370)-1=1),SUMPRODUCT(($F$2:$F$4154=F2370)*($G$2:$G$4154=G2370)*($K$2:$K$4154=K2370)*($I$2:$I$4154=I2370)*($L$2:$L$4154=L2370)*($M$2:$M$4154=M2370)),""),"")</f>
        <v/>
      </c>
      <c r="W2370" s="15" t="str">
        <f t="shared" ref="W2370:W2433" si="111">IF(A2370="","",(M2370-L2370)*1440/45)</f>
        <v/>
      </c>
      <c r="X2370" s="16" t="str">
        <f>IF(AND(A2370=[2]an!$G$38,F2370=[2]an!$E$40),[2]an!$G$40,IF(AND(A2370=[2]an!$G$38,F2370=[2]an!$E$41),[2]an!$G$41,IF(AND(A2370=[2]an!$G$38,F2370=[2]an!$E$39,H2370&gt;=[2]an!$M$37),[2]an!$G$39,
IF(AND(A2370=[2]an!$G$38,F2370=[2]an!$E$39,H2370&lt;[2]an!$M$37,S2370="kahepoolne vajaduspõhine",U2370=""),[2]an!$M$40,
IF(AND(A2370=[2]an!$G$38,F2370=[2]an!$E$39,H2370&lt;[2]an!$M$37,S2370="kahepoolne vajaduspõhine",U2370&lt;&gt;""),[2]an!$G$39,
IF(AND(A2370=[2]an!$G$38,F2370=[2]an!$E$39,H2370&lt;[2]an!$M$37,S2370&lt;&gt;"kahepoolne vajaduspõhine"),[2]an!$G$39,
IF(AND(A2370=[2]an!$G$38,F2370=[2]an!$E$42),[2]an!$G$42,
IF(AND(A2370=[2]an!$H$38,F2370=[2]an!$E$40),[2]an!$H$40,IF(AND(A2370=[2]an!$H$38,F2370=[2]an!$E$41),[2]an!$H$41,IF(AND(A2370=[2]an!$H$38,F2370=[2]an!$E$39,H2370&gt;=[2]an!$M$37),[2]an!$H$39,
IF(AND(A2370=[2]an!$H$38,F2370=[2]an!$E$39,H2370&lt;[2]an!$M$37,S2370="kahepoolne vajaduspõhine",U2370=""),[2]an!$M$40,
IF(AND(A2370=[2]an!$H$38,F2370=[2]an!$E$39,H2370&lt;[2]an!$M$37,S2370="kahepoolne vajaduspõhine",U2370&lt;&gt;""),[2]an!$H$39,
IF(AND(A2370=[2]an!$H$38,F2370=[2]an!$E$39,H2370&lt;[2]an!$M$37,S2370&lt;&gt;"kahepoolne vajaduspõhine"),[2]an!$H$39,
IF(AND(A2370=[2]an!$H$38,F2370=[2]an!$E$42),[2]an!$H$42,
IF(AND(A2370=[2]an!$I$38,F2370=[2]an!$E$40),[2]an!$I$40,IF(AND(A2370=[2]an!$I$38,F2370=[2]an!$E$41),[2]an!$I$41,IF(AND(A2370=[2]an!$I$38,F2370=[2]an!$E$39,H2370&gt;=[2]an!$M$37),[2]an!$I$39,
IF(AND(A2370=[2]an!$I$38,F2370=[2]an!$E$39,H2370&lt;[2]an!$M$37,S2370="kahepoolne vajaduspõhine",U2370=""),[2]an!$M$40,
IF(AND(A2370=[2]an!$I$38,F2370=[2]an!$E$39,H2370&lt;[2]an!$M$37,S2370="kahepoolne vajaduspõhine",U2370&lt;&gt;""),[2]an!$I$39,
IF(AND(A2370=[2]an!$I$38,F2370=[2]an!$E$39,H2370&lt;[2]an!$M$37,S2370&lt;&gt;"kahepoolne vajaduspõhine"),[2]an!$I$39,
IF(AND(A2370=[2]an!$I$38,F2370=[2]an!$E$42),[2]an!$I$42,
IF(AND(A2370=[2]an!$J$38,F2370=[2]an!$E$40),[2]an!$J$40,IF(AND(A2370=[2]an!$J$38,F2370=[2]an!$E$41),[2]an!$J$41,IF(AND(A2370=[2]an!$J$38,F2370=[2]an!$E$39,H2370&gt;=[2]an!$M$37),[2]an!$J$39,
IF(AND(A2370=[2]an!$J$38,F2370=[2]an!$E$39,H2370&lt;[2]an!$M$37,S2370="kahepoolne vajaduspõhine",U2370=""),[2]an!$M$40,
IF(AND(A2370=[2]an!$J$38,F2370=[2]an!$E$39,H2370&lt;[2]an!$M$37,S2370="kahepoolne vajaduspõhine",U2370&lt;&gt;""),[2]an!$J$39,
IF(AND(A2370=[2]an!$J$38,F2370=[2]an!$E$39,H2370&lt;[2]an!$M$37,S2370&lt;&gt;"kahepoolne vajaduspõhine"),[2]an!$J$39,
IF(AND(A2370=[2]an!$J$38,F2370=[2]an!$E$42),[2]an!$J$42,""))))))))))))))))))))))))))))</f>
        <v/>
      </c>
      <c r="Y2370" s="17" t="str">
        <f>IFERROR(IF(F2370="Tugigrupp",0,
IF(AND(F2370="Peretoe teenus",H2370&gt;=[2]an!$M$37,RANK(D2370,$D2370:$D2370)+COUNTIFS($D$2:D2370,D2370,$F$2:F2370,F2370)-1&gt;1),"",
IF(AND(F2370="Peretoe teenus",H2370&gt;=[2]an!$M$37,RANK(D2370,$D2370:$D2370)+COUNTIFS($D$2:D2370,D2370,$F$2:F2370,F2370)-1=1,MONTH(H2370)=MONTH(K2370)=TRUE,YEAR(H2370)=YEAR(K2370)=TRUE),((EOMONTH(H2370,0)-H2370+1)*X2370)/DAY(EOMONTH(H2370,0)),
IF(AND(F2370="Peretoe teenus",H2370&gt;=[2]an!$M$37,RANK(D2370,$D2370:$D2370)+COUNTIFS($D$2:D2370,D2370,$F$2:F2370,F2370)-1=1),X2370,
IF(AND(F2370="Peretoe teenus",H2370&lt;[2]an!$M$37,S2370&lt;&gt;"kahepoolne vajaduspõhine",RANK(D2370,$D2370:$D2370)+COUNTIFS($D$2:D2370,D2370,$F$2:F2370,F2370)-1=1),X2370,
IF(AND(F2370="Peretoe teenus",H2370&lt;[2]an!$M$37,S2370&lt;&gt;"kahepoolne vajaduspõhine",RANK(D2370,$D2370:$D2370)+COUNTIFS($D$2:D2370,D2370,$F$2:F2370,F2370)-1&gt;1),"",
IF(AND(F2370="Peretoe teenus",H2370&lt;[2]an!$M$37,S2370="kahepoolne vajaduspõhine",U2370="",RANK(D2370,$D2370:$D2370)+COUNTIFS($D$2:D2370,D2370,$F$2:F2370,F2370)-1=1),X2370,
IF(AND(F2370="Peretoe teenus",H2370&lt;[2]an!$M$37,S2370="kahepoolne vajaduspõhine",U2370="",RANK(D2370,$D2370:$D2370)+COUNTIFS($D$2:D2370,D2370,$F$2:F2370,F2370)-1&gt;1),"",
IF(AND(F2370="Peretoe teenus",H2370&lt;[2]an!$M$37,S2370="kahepoolne vajaduspõhine",U2370&lt;[2]an!$M$37,RANK(D2370,$D2370:$D2370)+COUNTIFS($D$2:D2370,D2370,$F$2:F2370,F2370)-1=1),X2370,
IF(AND(F2370="Peretoe teenus",H2370&lt;[2]an!$M$37,S2370="kahepoolne vajaduspõhine",U2370&lt;[2]an!$M$37,RANK(D2370,$D2370:$D2370)+COUNTIFS($D$2:D2370,D2370,$F$2:F2370,F2370)-1&gt;1),"",
IF(AND(F2370="Peretoe teenus",H2370&lt;[2]an!$M$37,S2370="kahepoolne vajaduspõhine",U2370&gt;=[2]an!$M$37,U2370&lt;=[2]an!$M$38,RANK(D2370,$D2370:$D2370)+COUNTIFS($D$2:D2370,D2370,$F$2:F2370,F2370)-1=1),
((EOMONTH(U2370,0)-U2370+1)*X2370)/DAY(EOMONTH(U2370,0))+(DAY(U2370)-1)*100/DAY(EOMONTH(U2370,0)),
IF(AND(F2370="Peretoe teenus",H2370&lt;[2]an!$M$37,S2370="kahepoolne vajaduspõhine",U2370&gt;=[2]an!$M$37,U2370&lt;=[2]an!$M$38,RANK(D2370,$D2370:$D2370)+COUNTIFS($D$2:D2370,D2370,$F$2:F2370,F2370)-1&gt;1),"",
IF(AND(F2370="Peretoe teenus",H2370&lt;[2]an!$M$37,S2370="kahepoolne vajaduspõhine",U2370&gt;[2]an!$M$38,RANK(D2370,$D2370:$D2370)+COUNTIFS($D$2:D2370,D2370,$F$2:F2370,F2370)-1=1),X2370,
IF(AND(F2370="Peretoe teenus",H2370&lt;[2]an!$M$37,S2370="kahepoolne vajaduspõhine",U2370&gt;[2]an!$M$38,RANK(D2370,$D2370:$D2370)+COUNTIFS($D$2:D2370,D2370,$F$2:F2370,F2370)-1&gt;1),"",X2370*W2370)))))))))))))),"")</f>
        <v/>
      </c>
      <c r="Z2370" s="18" t="str">
        <f t="shared" ref="Z2370:Z2433" si="112">IF(F2370="Tugigrupp",SUMPRODUCT(($F$2:$F$4154=F2370)*($G$2:$G$4154=G2370)*($K$2:$K$4154=K2370)*($I$2:$I$4154=I2370)*($L$2:$L$4154=L2370)*($M$2:$M$4154=M2370)),"")</f>
        <v/>
      </c>
      <c r="AA2370" s="19" t="str">
        <f>IFERROR(VLOOKUP(E2370,[2]an!$A$3:$B$81,2,FALSE),"")</f>
        <v/>
      </c>
      <c r="AB2370" s="19" t="str">
        <f>IFERROR(VLOOKUP(AA2370,[2]an!$C$2:$D$16,2,FALSE),"")</f>
        <v/>
      </c>
      <c r="AC2370" s="20"/>
      <c r="AD2370" s="21" t="str">
        <f>IF(A2370=[2]an!$F$36,VLOOKUP([2]an!$F$36,[2]an!$F$36:$H$36,3,FALSE),IF(A2370=[2]an!$F$35,VLOOKUP([2]an!$F$35,[2]an!$F$35:$H$35,3,FALSE),IF(A2370=[2]an!$F$33,VLOOKUP([2]an!$F$33,[2]an!$F$33:$H$33,3,FALSE),IF(A2370=[2]an!$F$31,VLOOKUP([2]an!$F$31,[2]an!$F$31:$H$31,3,FALSE),""))))</f>
        <v/>
      </c>
    </row>
    <row r="2371" spans="6:30" x14ac:dyDescent="0.2">
      <c r="F2371" s="10"/>
      <c r="G2371" s="8" t="str">
        <f t="shared" ref="G2371:G2434" si="113">IF(F2371="","",IF(F2371&lt;&gt;"Tugigrupp","pole",""))</f>
        <v/>
      </c>
      <c r="H2371" s="13"/>
      <c r="K2371" s="13"/>
      <c r="L2371" s="10"/>
      <c r="M2371" s="10"/>
      <c r="S2371" s="8" t="str">
        <f>IFERROR(VLOOKUP(D2371,[1]peretoe_teenus!$A$2:$L$2000,5,FALSE),"")</f>
        <v/>
      </c>
      <c r="U2371" s="13"/>
      <c r="V2371" s="15" t="str" cm="1">
        <f t="array" ref="V2371">IFERROR(IF(AND(F2371="Tugigrupp",RANK(K2371,$K2371:$K2371)+COUNTIFS($K$2:K2371,K2371,$L$2:L2371,L2371,$M$2:M2371,M2371,$I$2:I2371,I2371,$G$2:G2371,G2371,$F$2:F2371,F2371)-1=1),SUMPRODUCT(($F$2:$F$4154=F2371)*($G$2:$G$4154=G2371)*($K$2:$K$4154=K2371)*($I$2:$I$4154=I2371)*($L$2:$L$4154=L2371)*($M$2:$M$4154=M2371)),""),"")</f>
        <v/>
      </c>
      <c r="W2371" s="15" t="str">
        <f t="shared" si="111"/>
        <v/>
      </c>
      <c r="X2371" s="16" t="str">
        <f>IF(AND(A2371=[2]an!$G$38,F2371=[2]an!$E$40),[2]an!$G$40,IF(AND(A2371=[2]an!$G$38,F2371=[2]an!$E$41),[2]an!$G$41,IF(AND(A2371=[2]an!$G$38,F2371=[2]an!$E$39,H2371&gt;=[2]an!$M$37),[2]an!$G$39,
IF(AND(A2371=[2]an!$G$38,F2371=[2]an!$E$39,H2371&lt;[2]an!$M$37,S2371="kahepoolne vajaduspõhine",U2371=""),[2]an!$M$40,
IF(AND(A2371=[2]an!$G$38,F2371=[2]an!$E$39,H2371&lt;[2]an!$M$37,S2371="kahepoolne vajaduspõhine",U2371&lt;&gt;""),[2]an!$G$39,
IF(AND(A2371=[2]an!$G$38,F2371=[2]an!$E$39,H2371&lt;[2]an!$M$37,S2371&lt;&gt;"kahepoolne vajaduspõhine"),[2]an!$G$39,
IF(AND(A2371=[2]an!$G$38,F2371=[2]an!$E$42),[2]an!$G$42,
IF(AND(A2371=[2]an!$H$38,F2371=[2]an!$E$40),[2]an!$H$40,IF(AND(A2371=[2]an!$H$38,F2371=[2]an!$E$41),[2]an!$H$41,IF(AND(A2371=[2]an!$H$38,F2371=[2]an!$E$39,H2371&gt;=[2]an!$M$37),[2]an!$H$39,
IF(AND(A2371=[2]an!$H$38,F2371=[2]an!$E$39,H2371&lt;[2]an!$M$37,S2371="kahepoolne vajaduspõhine",U2371=""),[2]an!$M$40,
IF(AND(A2371=[2]an!$H$38,F2371=[2]an!$E$39,H2371&lt;[2]an!$M$37,S2371="kahepoolne vajaduspõhine",U2371&lt;&gt;""),[2]an!$H$39,
IF(AND(A2371=[2]an!$H$38,F2371=[2]an!$E$39,H2371&lt;[2]an!$M$37,S2371&lt;&gt;"kahepoolne vajaduspõhine"),[2]an!$H$39,
IF(AND(A2371=[2]an!$H$38,F2371=[2]an!$E$42),[2]an!$H$42,
IF(AND(A2371=[2]an!$I$38,F2371=[2]an!$E$40),[2]an!$I$40,IF(AND(A2371=[2]an!$I$38,F2371=[2]an!$E$41),[2]an!$I$41,IF(AND(A2371=[2]an!$I$38,F2371=[2]an!$E$39,H2371&gt;=[2]an!$M$37),[2]an!$I$39,
IF(AND(A2371=[2]an!$I$38,F2371=[2]an!$E$39,H2371&lt;[2]an!$M$37,S2371="kahepoolne vajaduspõhine",U2371=""),[2]an!$M$40,
IF(AND(A2371=[2]an!$I$38,F2371=[2]an!$E$39,H2371&lt;[2]an!$M$37,S2371="kahepoolne vajaduspõhine",U2371&lt;&gt;""),[2]an!$I$39,
IF(AND(A2371=[2]an!$I$38,F2371=[2]an!$E$39,H2371&lt;[2]an!$M$37,S2371&lt;&gt;"kahepoolne vajaduspõhine"),[2]an!$I$39,
IF(AND(A2371=[2]an!$I$38,F2371=[2]an!$E$42),[2]an!$I$42,
IF(AND(A2371=[2]an!$J$38,F2371=[2]an!$E$40),[2]an!$J$40,IF(AND(A2371=[2]an!$J$38,F2371=[2]an!$E$41),[2]an!$J$41,IF(AND(A2371=[2]an!$J$38,F2371=[2]an!$E$39,H2371&gt;=[2]an!$M$37),[2]an!$J$39,
IF(AND(A2371=[2]an!$J$38,F2371=[2]an!$E$39,H2371&lt;[2]an!$M$37,S2371="kahepoolne vajaduspõhine",U2371=""),[2]an!$M$40,
IF(AND(A2371=[2]an!$J$38,F2371=[2]an!$E$39,H2371&lt;[2]an!$M$37,S2371="kahepoolne vajaduspõhine",U2371&lt;&gt;""),[2]an!$J$39,
IF(AND(A2371=[2]an!$J$38,F2371=[2]an!$E$39,H2371&lt;[2]an!$M$37,S2371&lt;&gt;"kahepoolne vajaduspõhine"),[2]an!$J$39,
IF(AND(A2371=[2]an!$J$38,F2371=[2]an!$E$42),[2]an!$J$42,""))))))))))))))))))))))))))))</f>
        <v/>
      </c>
      <c r="Y2371" s="17" t="str">
        <f>IFERROR(IF(F2371="Tugigrupp",0,
IF(AND(F2371="Peretoe teenus",H2371&gt;=[2]an!$M$37,RANK(D2371,$D2371:$D2371)+COUNTIFS($D$2:D2371,D2371,$F$2:F2371,F2371)-1&gt;1),"",
IF(AND(F2371="Peretoe teenus",H2371&gt;=[2]an!$M$37,RANK(D2371,$D2371:$D2371)+COUNTIFS($D$2:D2371,D2371,$F$2:F2371,F2371)-1=1,MONTH(H2371)=MONTH(K2371)=TRUE,YEAR(H2371)=YEAR(K2371)=TRUE),((EOMONTH(H2371,0)-H2371+1)*X2371)/DAY(EOMONTH(H2371,0)),
IF(AND(F2371="Peretoe teenus",H2371&gt;=[2]an!$M$37,RANK(D2371,$D2371:$D2371)+COUNTIFS($D$2:D2371,D2371,$F$2:F2371,F2371)-1=1),X2371,
IF(AND(F2371="Peretoe teenus",H2371&lt;[2]an!$M$37,S2371&lt;&gt;"kahepoolne vajaduspõhine",RANK(D2371,$D2371:$D2371)+COUNTIFS($D$2:D2371,D2371,$F$2:F2371,F2371)-1=1),X2371,
IF(AND(F2371="Peretoe teenus",H2371&lt;[2]an!$M$37,S2371&lt;&gt;"kahepoolne vajaduspõhine",RANK(D2371,$D2371:$D2371)+COUNTIFS($D$2:D2371,D2371,$F$2:F2371,F2371)-1&gt;1),"",
IF(AND(F2371="Peretoe teenus",H2371&lt;[2]an!$M$37,S2371="kahepoolne vajaduspõhine",U2371="",RANK(D2371,$D2371:$D2371)+COUNTIFS($D$2:D2371,D2371,$F$2:F2371,F2371)-1=1),X2371,
IF(AND(F2371="Peretoe teenus",H2371&lt;[2]an!$M$37,S2371="kahepoolne vajaduspõhine",U2371="",RANK(D2371,$D2371:$D2371)+COUNTIFS($D$2:D2371,D2371,$F$2:F2371,F2371)-1&gt;1),"",
IF(AND(F2371="Peretoe teenus",H2371&lt;[2]an!$M$37,S2371="kahepoolne vajaduspõhine",U2371&lt;[2]an!$M$37,RANK(D2371,$D2371:$D2371)+COUNTIFS($D$2:D2371,D2371,$F$2:F2371,F2371)-1=1),X2371,
IF(AND(F2371="Peretoe teenus",H2371&lt;[2]an!$M$37,S2371="kahepoolne vajaduspõhine",U2371&lt;[2]an!$M$37,RANK(D2371,$D2371:$D2371)+COUNTIFS($D$2:D2371,D2371,$F$2:F2371,F2371)-1&gt;1),"",
IF(AND(F2371="Peretoe teenus",H2371&lt;[2]an!$M$37,S2371="kahepoolne vajaduspõhine",U2371&gt;=[2]an!$M$37,U2371&lt;=[2]an!$M$38,RANK(D2371,$D2371:$D2371)+COUNTIFS($D$2:D2371,D2371,$F$2:F2371,F2371)-1=1),
((EOMONTH(U2371,0)-U2371+1)*X2371)/DAY(EOMONTH(U2371,0))+(DAY(U2371)-1)*100/DAY(EOMONTH(U2371,0)),
IF(AND(F2371="Peretoe teenus",H2371&lt;[2]an!$M$37,S2371="kahepoolne vajaduspõhine",U2371&gt;=[2]an!$M$37,U2371&lt;=[2]an!$M$38,RANK(D2371,$D2371:$D2371)+COUNTIFS($D$2:D2371,D2371,$F$2:F2371,F2371)-1&gt;1),"",
IF(AND(F2371="Peretoe teenus",H2371&lt;[2]an!$M$37,S2371="kahepoolne vajaduspõhine",U2371&gt;[2]an!$M$38,RANK(D2371,$D2371:$D2371)+COUNTIFS($D$2:D2371,D2371,$F$2:F2371,F2371)-1=1),X2371,
IF(AND(F2371="Peretoe teenus",H2371&lt;[2]an!$M$37,S2371="kahepoolne vajaduspõhine",U2371&gt;[2]an!$M$38,RANK(D2371,$D2371:$D2371)+COUNTIFS($D$2:D2371,D2371,$F$2:F2371,F2371)-1&gt;1),"",X2371*W2371)))))))))))))),"")</f>
        <v/>
      </c>
      <c r="Z2371" s="18" t="str">
        <f t="shared" si="112"/>
        <v/>
      </c>
      <c r="AA2371" s="19" t="str">
        <f>IFERROR(VLOOKUP(E2371,[2]an!$A$3:$B$81,2,FALSE),"")</f>
        <v/>
      </c>
      <c r="AB2371" s="19" t="str">
        <f>IFERROR(VLOOKUP(AA2371,[2]an!$C$2:$D$16,2,FALSE),"")</f>
        <v/>
      </c>
      <c r="AC2371" s="20"/>
      <c r="AD2371" s="21" t="str">
        <f>IF(A2371=[2]an!$F$36,VLOOKUP([2]an!$F$36,[2]an!$F$36:$H$36,3,FALSE),IF(A2371=[2]an!$F$35,VLOOKUP([2]an!$F$35,[2]an!$F$35:$H$35,3,FALSE),IF(A2371=[2]an!$F$33,VLOOKUP([2]an!$F$33,[2]an!$F$33:$H$33,3,FALSE),IF(A2371=[2]an!$F$31,VLOOKUP([2]an!$F$31,[2]an!$F$31:$H$31,3,FALSE),""))))</f>
        <v/>
      </c>
    </row>
    <row r="2372" spans="6:30" x14ac:dyDescent="0.2">
      <c r="F2372" s="10"/>
      <c r="G2372" s="8" t="str">
        <f t="shared" si="113"/>
        <v/>
      </c>
      <c r="H2372" s="13"/>
      <c r="K2372" s="13"/>
      <c r="L2372" s="10"/>
      <c r="M2372" s="10"/>
      <c r="S2372" s="8" t="str">
        <f>IFERROR(VLOOKUP(D2372,[1]peretoe_teenus!$A$2:$L$2000,5,FALSE),"")</f>
        <v/>
      </c>
      <c r="U2372" s="13"/>
      <c r="V2372" s="15" t="str" cm="1">
        <f t="array" ref="V2372">IFERROR(IF(AND(F2372="Tugigrupp",RANK(K2372,$K2372:$K2372)+COUNTIFS($K$2:K2372,K2372,$L$2:L2372,L2372,$M$2:M2372,M2372,$I$2:I2372,I2372,$G$2:G2372,G2372,$F$2:F2372,F2372)-1=1),SUMPRODUCT(($F$2:$F$4154=F2372)*($G$2:$G$4154=G2372)*($K$2:$K$4154=K2372)*($I$2:$I$4154=I2372)*($L$2:$L$4154=L2372)*($M$2:$M$4154=M2372)),""),"")</f>
        <v/>
      </c>
      <c r="W2372" s="15" t="str">
        <f t="shared" si="111"/>
        <v/>
      </c>
      <c r="X2372" s="16" t="str">
        <f>IF(AND(A2372=[2]an!$G$38,F2372=[2]an!$E$40),[2]an!$G$40,IF(AND(A2372=[2]an!$G$38,F2372=[2]an!$E$41),[2]an!$G$41,IF(AND(A2372=[2]an!$G$38,F2372=[2]an!$E$39,H2372&gt;=[2]an!$M$37),[2]an!$G$39,
IF(AND(A2372=[2]an!$G$38,F2372=[2]an!$E$39,H2372&lt;[2]an!$M$37,S2372="kahepoolne vajaduspõhine",U2372=""),[2]an!$M$40,
IF(AND(A2372=[2]an!$G$38,F2372=[2]an!$E$39,H2372&lt;[2]an!$M$37,S2372="kahepoolne vajaduspõhine",U2372&lt;&gt;""),[2]an!$G$39,
IF(AND(A2372=[2]an!$G$38,F2372=[2]an!$E$39,H2372&lt;[2]an!$M$37,S2372&lt;&gt;"kahepoolne vajaduspõhine"),[2]an!$G$39,
IF(AND(A2372=[2]an!$G$38,F2372=[2]an!$E$42),[2]an!$G$42,
IF(AND(A2372=[2]an!$H$38,F2372=[2]an!$E$40),[2]an!$H$40,IF(AND(A2372=[2]an!$H$38,F2372=[2]an!$E$41),[2]an!$H$41,IF(AND(A2372=[2]an!$H$38,F2372=[2]an!$E$39,H2372&gt;=[2]an!$M$37),[2]an!$H$39,
IF(AND(A2372=[2]an!$H$38,F2372=[2]an!$E$39,H2372&lt;[2]an!$M$37,S2372="kahepoolne vajaduspõhine",U2372=""),[2]an!$M$40,
IF(AND(A2372=[2]an!$H$38,F2372=[2]an!$E$39,H2372&lt;[2]an!$M$37,S2372="kahepoolne vajaduspõhine",U2372&lt;&gt;""),[2]an!$H$39,
IF(AND(A2372=[2]an!$H$38,F2372=[2]an!$E$39,H2372&lt;[2]an!$M$37,S2372&lt;&gt;"kahepoolne vajaduspõhine"),[2]an!$H$39,
IF(AND(A2372=[2]an!$H$38,F2372=[2]an!$E$42),[2]an!$H$42,
IF(AND(A2372=[2]an!$I$38,F2372=[2]an!$E$40),[2]an!$I$40,IF(AND(A2372=[2]an!$I$38,F2372=[2]an!$E$41),[2]an!$I$41,IF(AND(A2372=[2]an!$I$38,F2372=[2]an!$E$39,H2372&gt;=[2]an!$M$37),[2]an!$I$39,
IF(AND(A2372=[2]an!$I$38,F2372=[2]an!$E$39,H2372&lt;[2]an!$M$37,S2372="kahepoolne vajaduspõhine",U2372=""),[2]an!$M$40,
IF(AND(A2372=[2]an!$I$38,F2372=[2]an!$E$39,H2372&lt;[2]an!$M$37,S2372="kahepoolne vajaduspõhine",U2372&lt;&gt;""),[2]an!$I$39,
IF(AND(A2372=[2]an!$I$38,F2372=[2]an!$E$39,H2372&lt;[2]an!$M$37,S2372&lt;&gt;"kahepoolne vajaduspõhine"),[2]an!$I$39,
IF(AND(A2372=[2]an!$I$38,F2372=[2]an!$E$42),[2]an!$I$42,
IF(AND(A2372=[2]an!$J$38,F2372=[2]an!$E$40),[2]an!$J$40,IF(AND(A2372=[2]an!$J$38,F2372=[2]an!$E$41),[2]an!$J$41,IF(AND(A2372=[2]an!$J$38,F2372=[2]an!$E$39,H2372&gt;=[2]an!$M$37),[2]an!$J$39,
IF(AND(A2372=[2]an!$J$38,F2372=[2]an!$E$39,H2372&lt;[2]an!$M$37,S2372="kahepoolne vajaduspõhine",U2372=""),[2]an!$M$40,
IF(AND(A2372=[2]an!$J$38,F2372=[2]an!$E$39,H2372&lt;[2]an!$M$37,S2372="kahepoolne vajaduspõhine",U2372&lt;&gt;""),[2]an!$J$39,
IF(AND(A2372=[2]an!$J$38,F2372=[2]an!$E$39,H2372&lt;[2]an!$M$37,S2372&lt;&gt;"kahepoolne vajaduspõhine"),[2]an!$J$39,
IF(AND(A2372=[2]an!$J$38,F2372=[2]an!$E$42),[2]an!$J$42,""))))))))))))))))))))))))))))</f>
        <v/>
      </c>
      <c r="Y2372" s="17" t="str">
        <f>IFERROR(IF(F2372="Tugigrupp",0,
IF(AND(F2372="Peretoe teenus",H2372&gt;=[2]an!$M$37,RANK(D2372,$D2372:$D2372)+COUNTIFS($D$2:D2372,D2372,$F$2:F2372,F2372)-1&gt;1),"",
IF(AND(F2372="Peretoe teenus",H2372&gt;=[2]an!$M$37,RANK(D2372,$D2372:$D2372)+COUNTIFS($D$2:D2372,D2372,$F$2:F2372,F2372)-1=1,MONTH(H2372)=MONTH(K2372)=TRUE,YEAR(H2372)=YEAR(K2372)=TRUE),((EOMONTH(H2372,0)-H2372+1)*X2372)/DAY(EOMONTH(H2372,0)),
IF(AND(F2372="Peretoe teenus",H2372&gt;=[2]an!$M$37,RANK(D2372,$D2372:$D2372)+COUNTIFS($D$2:D2372,D2372,$F$2:F2372,F2372)-1=1),X2372,
IF(AND(F2372="Peretoe teenus",H2372&lt;[2]an!$M$37,S2372&lt;&gt;"kahepoolne vajaduspõhine",RANK(D2372,$D2372:$D2372)+COUNTIFS($D$2:D2372,D2372,$F$2:F2372,F2372)-1=1),X2372,
IF(AND(F2372="Peretoe teenus",H2372&lt;[2]an!$M$37,S2372&lt;&gt;"kahepoolne vajaduspõhine",RANK(D2372,$D2372:$D2372)+COUNTIFS($D$2:D2372,D2372,$F$2:F2372,F2372)-1&gt;1),"",
IF(AND(F2372="Peretoe teenus",H2372&lt;[2]an!$M$37,S2372="kahepoolne vajaduspõhine",U2372="",RANK(D2372,$D2372:$D2372)+COUNTIFS($D$2:D2372,D2372,$F$2:F2372,F2372)-1=1),X2372,
IF(AND(F2372="Peretoe teenus",H2372&lt;[2]an!$M$37,S2372="kahepoolne vajaduspõhine",U2372="",RANK(D2372,$D2372:$D2372)+COUNTIFS($D$2:D2372,D2372,$F$2:F2372,F2372)-1&gt;1),"",
IF(AND(F2372="Peretoe teenus",H2372&lt;[2]an!$M$37,S2372="kahepoolne vajaduspõhine",U2372&lt;[2]an!$M$37,RANK(D2372,$D2372:$D2372)+COUNTIFS($D$2:D2372,D2372,$F$2:F2372,F2372)-1=1),X2372,
IF(AND(F2372="Peretoe teenus",H2372&lt;[2]an!$M$37,S2372="kahepoolne vajaduspõhine",U2372&lt;[2]an!$M$37,RANK(D2372,$D2372:$D2372)+COUNTIFS($D$2:D2372,D2372,$F$2:F2372,F2372)-1&gt;1),"",
IF(AND(F2372="Peretoe teenus",H2372&lt;[2]an!$M$37,S2372="kahepoolne vajaduspõhine",U2372&gt;=[2]an!$M$37,U2372&lt;=[2]an!$M$38,RANK(D2372,$D2372:$D2372)+COUNTIFS($D$2:D2372,D2372,$F$2:F2372,F2372)-1=1),
((EOMONTH(U2372,0)-U2372+1)*X2372)/DAY(EOMONTH(U2372,0))+(DAY(U2372)-1)*100/DAY(EOMONTH(U2372,0)),
IF(AND(F2372="Peretoe teenus",H2372&lt;[2]an!$M$37,S2372="kahepoolne vajaduspõhine",U2372&gt;=[2]an!$M$37,U2372&lt;=[2]an!$M$38,RANK(D2372,$D2372:$D2372)+COUNTIFS($D$2:D2372,D2372,$F$2:F2372,F2372)-1&gt;1),"",
IF(AND(F2372="Peretoe teenus",H2372&lt;[2]an!$M$37,S2372="kahepoolne vajaduspõhine",U2372&gt;[2]an!$M$38,RANK(D2372,$D2372:$D2372)+COUNTIFS($D$2:D2372,D2372,$F$2:F2372,F2372)-1=1),X2372,
IF(AND(F2372="Peretoe teenus",H2372&lt;[2]an!$M$37,S2372="kahepoolne vajaduspõhine",U2372&gt;[2]an!$M$38,RANK(D2372,$D2372:$D2372)+COUNTIFS($D$2:D2372,D2372,$F$2:F2372,F2372)-1&gt;1),"",X2372*W2372)))))))))))))),"")</f>
        <v/>
      </c>
      <c r="Z2372" s="18" t="str">
        <f t="shared" si="112"/>
        <v/>
      </c>
      <c r="AA2372" s="19" t="str">
        <f>IFERROR(VLOOKUP(E2372,[2]an!$A$3:$B$81,2,FALSE),"")</f>
        <v/>
      </c>
      <c r="AB2372" s="19" t="str">
        <f>IFERROR(VLOOKUP(AA2372,[2]an!$C$2:$D$16,2,FALSE),"")</f>
        <v/>
      </c>
      <c r="AC2372" s="20"/>
      <c r="AD2372" s="21" t="str">
        <f>IF(A2372=[2]an!$F$36,VLOOKUP([2]an!$F$36,[2]an!$F$36:$H$36,3,FALSE),IF(A2372=[2]an!$F$35,VLOOKUP([2]an!$F$35,[2]an!$F$35:$H$35,3,FALSE),IF(A2372=[2]an!$F$33,VLOOKUP([2]an!$F$33,[2]an!$F$33:$H$33,3,FALSE),IF(A2372=[2]an!$F$31,VLOOKUP([2]an!$F$31,[2]an!$F$31:$H$31,3,FALSE),""))))</f>
        <v/>
      </c>
    </row>
    <row r="2373" spans="6:30" x14ac:dyDescent="0.2">
      <c r="F2373" s="10"/>
      <c r="G2373" s="8" t="str">
        <f t="shared" si="113"/>
        <v/>
      </c>
      <c r="H2373" s="13"/>
      <c r="K2373" s="13"/>
      <c r="L2373" s="10"/>
      <c r="M2373" s="10"/>
      <c r="S2373" s="8" t="str">
        <f>IFERROR(VLOOKUP(D2373,[1]peretoe_teenus!$A$2:$L$2000,5,FALSE),"")</f>
        <v/>
      </c>
      <c r="U2373" s="13"/>
      <c r="V2373" s="15" t="str" cm="1">
        <f t="array" ref="V2373">IFERROR(IF(AND(F2373="Tugigrupp",RANK(K2373,$K2373:$K2373)+COUNTIFS($K$2:K2373,K2373,$L$2:L2373,L2373,$M$2:M2373,M2373,$I$2:I2373,I2373,$G$2:G2373,G2373,$F$2:F2373,F2373)-1=1),SUMPRODUCT(($F$2:$F$4154=F2373)*($G$2:$G$4154=G2373)*($K$2:$K$4154=K2373)*($I$2:$I$4154=I2373)*($L$2:$L$4154=L2373)*($M$2:$M$4154=M2373)),""),"")</f>
        <v/>
      </c>
      <c r="W2373" s="15" t="str">
        <f t="shared" si="111"/>
        <v/>
      </c>
      <c r="X2373" s="16" t="str">
        <f>IF(AND(A2373=[2]an!$G$38,F2373=[2]an!$E$40),[2]an!$G$40,IF(AND(A2373=[2]an!$G$38,F2373=[2]an!$E$41),[2]an!$G$41,IF(AND(A2373=[2]an!$G$38,F2373=[2]an!$E$39,H2373&gt;=[2]an!$M$37),[2]an!$G$39,
IF(AND(A2373=[2]an!$G$38,F2373=[2]an!$E$39,H2373&lt;[2]an!$M$37,S2373="kahepoolne vajaduspõhine",U2373=""),[2]an!$M$40,
IF(AND(A2373=[2]an!$G$38,F2373=[2]an!$E$39,H2373&lt;[2]an!$M$37,S2373="kahepoolne vajaduspõhine",U2373&lt;&gt;""),[2]an!$G$39,
IF(AND(A2373=[2]an!$G$38,F2373=[2]an!$E$39,H2373&lt;[2]an!$M$37,S2373&lt;&gt;"kahepoolne vajaduspõhine"),[2]an!$G$39,
IF(AND(A2373=[2]an!$G$38,F2373=[2]an!$E$42),[2]an!$G$42,
IF(AND(A2373=[2]an!$H$38,F2373=[2]an!$E$40),[2]an!$H$40,IF(AND(A2373=[2]an!$H$38,F2373=[2]an!$E$41),[2]an!$H$41,IF(AND(A2373=[2]an!$H$38,F2373=[2]an!$E$39,H2373&gt;=[2]an!$M$37),[2]an!$H$39,
IF(AND(A2373=[2]an!$H$38,F2373=[2]an!$E$39,H2373&lt;[2]an!$M$37,S2373="kahepoolne vajaduspõhine",U2373=""),[2]an!$M$40,
IF(AND(A2373=[2]an!$H$38,F2373=[2]an!$E$39,H2373&lt;[2]an!$M$37,S2373="kahepoolne vajaduspõhine",U2373&lt;&gt;""),[2]an!$H$39,
IF(AND(A2373=[2]an!$H$38,F2373=[2]an!$E$39,H2373&lt;[2]an!$M$37,S2373&lt;&gt;"kahepoolne vajaduspõhine"),[2]an!$H$39,
IF(AND(A2373=[2]an!$H$38,F2373=[2]an!$E$42),[2]an!$H$42,
IF(AND(A2373=[2]an!$I$38,F2373=[2]an!$E$40),[2]an!$I$40,IF(AND(A2373=[2]an!$I$38,F2373=[2]an!$E$41),[2]an!$I$41,IF(AND(A2373=[2]an!$I$38,F2373=[2]an!$E$39,H2373&gt;=[2]an!$M$37),[2]an!$I$39,
IF(AND(A2373=[2]an!$I$38,F2373=[2]an!$E$39,H2373&lt;[2]an!$M$37,S2373="kahepoolne vajaduspõhine",U2373=""),[2]an!$M$40,
IF(AND(A2373=[2]an!$I$38,F2373=[2]an!$E$39,H2373&lt;[2]an!$M$37,S2373="kahepoolne vajaduspõhine",U2373&lt;&gt;""),[2]an!$I$39,
IF(AND(A2373=[2]an!$I$38,F2373=[2]an!$E$39,H2373&lt;[2]an!$M$37,S2373&lt;&gt;"kahepoolne vajaduspõhine"),[2]an!$I$39,
IF(AND(A2373=[2]an!$I$38,F2373=[2]an!$E$42),[2]an!$I$42,
IF(AND(A2373=[2]an!$J$38,F2373=[2]an!$E$40),[2]an!$J$40,IF(AND(A2373=[2]an!$J$38,F2373=[2]an!$E$41),[2]an!$J$41,IF(AND(A2373=[2]an!$J$38,F2373=[2]an!$E$39,H2373&gt;=[2]an!$M$37),[2]an!$J$39,
IF(AND(A2373=[2]an!$J$38,F2373=[2]an!$E$39,H2373&lt;[2]an!$M$37,S2373="kahepoolne vajaduspõhine",U2373=""),[2]an!$M$40,
IF(AND(A2373=[2]an!$J$38,F2373=[2]an!$E$39,H2373&lt;[2]an!$M$37,S2373="kahepoolne vajaduspõhine",U2373&lt;&gt;""),[2]an!$J$39,
IF(AND(A2373=[2]an!$J$38,F2373=[2]an!$E$39,H2373&lt;[2]an!$M$37,S2373&lt;&gt;"kahepoolne vajaduspõhine"),[2]an!$J$39,
IF(AND(A2373=[2]an!$J$38,F2373=[2]an!$E$42),[2]an!$J$42,""))))))))))))))))))))))))))))</f>
        <v/>
      </c>
      <c r="Y2373" s="17" t="str">
        <f>IFERROR(IF(F2373="Tugigrupp",0,
IF(AND(F2373="Peretoe teenus",H2373&gt;=[2]an!$M$37,RANK(D2373,$D2373:$D2373)+COUNTIFS($D$2:D2373,D2373,$F$2:F2373,F2373)-1&gt;1),"",
IF(AND(F2373="Peretoe teenus",H2373&gt;=[2]an!$M$37,RANK(D2373,$D2373:$D2373)+COUNTIFS($D$2:D2373,D2373,$F$2:F2373,F2373)-1=1,MONTH(H2373)=MONTH(K2373)=TRUE,YEAR(H2373)=YEAR(K2373)=TRUE),((EOMONTH(H2373,0)-H2373+1)*X2373)/DAY(EOMONTH(H2373,0)),
IF(AND(F2373="Peretoe teenus",H2373&gt;=[2]an!$M$37,RANK(D2373,$D2373:$D2373)+COUNTIFS($D$2:D2373,D2373,$F$2:F2373,F2373)-1=1),X2373,
IF(AND(F2373="Peretoe teenus",H2373&lt;[2]an!$M$37,S2373&lt;&gt;"kahepoolne vajaduspõhine",RANK(D2373,$D2373:$D2373)+COUNTIFS($D$2:D2373,D2373,$F$2:F2373,F2373)-1=1),X2373,
IF(AND(F2373="Peretoe teenus",H2373&lt;[2]an!$M$37,S2373&lt;&gt;"kahepoolne vajaduspõhine",RANK(D2373,$D2373:$D2373)+COUNTIFS($D$2:D2373,D2373,$F$2:F2373,F2373)-1&gt;1),"",
IF(AND(F2373="Peretoe teenus",H2373&lt;[2]an!$M$37,S2373="kahepoolne vajaduspõhine",U2373="",RANK(D2373,$D2373:$D2373)+COUNTIFS($D$2:D2373,D2373,$F$2:F2373,F2373)-1=1),X2373,
IF(AND(F2373="Peretoe teenus",H2373&lt;[2]an!$M$37,S2373="kahepoolne vajaduspõhine",U2373="",RANK(D2373,$D2373:$D2373)+COUNTIFS($D$2:D2373,D2373,$F$2:F2373,F2373)-1&gt;1),"",
IF(AND(F2373="Peretoe teenus",H2373&lt;[2]an!$M$37,S2373="kahepoolne vajaduspõhine",U2373&lt;[2]an!$M$37,RANK(D2373,$D2373:$D2373)+COUNTIFS($D$2:D2373,D2373,$F$2:F2373,F2373)-1=1),X2373,
IF(AND(F2373="Peretoe teenus",H2373&lt;[2]an!$M$37,S2373="kahepoolne vajaduspõhine",U2373&lt;[2]an!$M$37,RANK(D2373,$D2373:$D2373)+COUNTIFS($D$2:D2373,D2373,$F$2:F2373,F2373)-1&gt;1),"",
IF(AND(F2373="Peretoe teenus",H2373&lt;[2]an!$M$37,S2373="kahepoolne vajaduspõhine",U2373&gt;=[2]an!$M$37,U2373&lt;=[2]an!$M$38,RANK(D2373,$D2373:$D2373)+COUNTIFS($D$2:D2373,D2373,$F$2:F2373,F2373)-1=1),
((EOMONTH(U2373,0)-U2373+1)*X2373)/DAY(EOMONTH(U2373,0))+(DAY(U2373)-1)*100/DAY(EOMONTH(U2373,0)),
IF(AND(F2373="Peretoe teenus",H2373&lt;[2]an!$M$37,S2373="kahepoolne vajaduspõhine",U2373&gt;=[2]an!$M$37,U2373&lt;=[2]an!$M$38,RANK(D2373,$D2373:$D2373)+COUNTIFS($D$2:D2373,D2373,$F$2:F2373,F2373)-1&gt;1),"",
IF(AND(F2373="Peretoe teenus",H2373&lt;[2]an!$M$37,S2373="kahepoolne vajaduspõhine",U2373&gt;[2]an!$M$38,RANK(D2373,$D2373:$D2373)+COUNTIFS($D$2:D2373,D2373,$F$2:F2373,F2373)-1=1),X2373,
IF(AND(F2373="Peretoe teenus",H2373&lt;[2]an!$M$37,S2373="kahepoolne vajaduspõhine",U2373&gt;[2]an!$M$38,RANK(D2373,$D2373:$D2373)+COUNTIFS($D$2:D2373,D2373,$F$2:F2373,F2373)-1&gt;1),"",X2373*W2373)))))))))))))),"")</f>
        <v/>
      </c>
      <c r="Z2373" s="18" t="str">
        <f t="shared" si="112"/>
        <v/>
      </c>
      <c r="AA2373" s="19" t="str">
        <f>IFERROR(VLOOKUP(E2373,[2]an!$A$3:$B$81,2,FALSE),"")</f>
        <v/>
      </c>
      <c r="AB2373" s="19" t="str">
        <f>IFERROR(VLOOKUP(AA2373,[2]an!$C$2:$D$16,2,FALSE),"")</f>
        <v/>
      </c>
      <c r="AC2373" s="20"/>
      <c r="AD2373" s="21" t="str">
        <f>IF(A2373=[2]an!$F$36,VLOOKUP([2]an!$F$36,[2]an!$F$36:$H$36,3,FALSE),IF(A2373=[2]an!$F$35,VLOOKUP([2]an!$F$35,[2]an!$F$35:$H$35,3,FALSE),IF(A2373=[2]an!$F$33,VLOOKUP([2]an!$F$33,[2]an!$F$33:$H$33,3,FALSE),IF(A2373=[2]an!$F$31,VLOOKUP([2]an!$F$31,[2]an!$F$31:$H$31,3,FALSE),""))))</f>
        <v/>
      </c>
    </row>
    <row r="2374" spans="6:30" x14ac:dyDescent="0.2">
      <c r="F2374" s="10"/>
      <c r="G2374" s="8" t="str">
        <f t="shared" si="113"/>
        <v/>
      </c>
      <c r="H2374" s="13"/>
      <c r="K2374" s="13"/>
      <c r="L2374" s="10"/>
      <c r="M2374" s="10"/>
      <c r="S2374" s="8" t="str">
        <f>IFERROR(VLOOKUP(D2374,[1]peretoe_teenus!$A$2:$L$2000,5,FALSE),"")</f>
        <v/>
      </c>
      <c r="U2374" s="13"/>
      <c r="V2374" s="15" t="str" cm="1">
        <f t="array" ref="V2374">IFERROR(IF(AND(F2374="Tugigrupp",RANK(K2374,$K2374:$K2374)+COUNTIFS($K$2:K2374,K2374,$L$2:L2374,L2374,$M$2:M2374,M2374,$I$2:I2374,I2374,$G$2:G2374,G2374,$F$2:F2374,F2374)-1=1),SUMPRODUCT(($F$2:$F$4154=F2374)*($G$2:$G$4154=G2374)*($K$2:$K$4154=K2374)*($I$2:$I$4154=I2374)*($L$2:$L$4154=L2374)*($M$2:$M$4154=M2374)),""),"")</f>
        <v/>
      </c>
      <c r="W2374" s="15" t="str">
        <f t="shared" si="111"/>
        <v/>
      </c>
      <c r="X2374" s="16" t="str">
        <f>IF(AND(A2374=[2]an!$G$38,F2374=[2]an!$E$40),[2]an!$G$40,IF(AND(A2374=[2]an!$G$38,F2374=[2]an!$E$41),[2]an!$G$41,IF(AND(A2374=[2]an!$G$38,F2374=[2]an!$E$39,H2374&gt;=[2]an!$M$37),[2]an!$G$39,
IF(AND(A2374=[2]an!$G$38,F2374=[2]an!$E$39,H2374&lt;[2]an!$M$37,S2374="kahepoolne vajaduspõhine",U2374=""),[2]an!$M$40,
IF(AND(A2374=[2]an!$G$38,F2374=[2]an!$E$39,H2374&lt;[2]an!$M$37,S2374="kahepoolne vajaduspõhine",U2374&lt;&gt;""),[2]an!$G$39,
IF(AND(A2374=[2]an!$G$38,F2374=[2]an!$E$39,H2374&lt;[2]an!$M$37,S2374&lt;&gt;"kahepoolne vajaduspõhine"),[2]an!$G$39,
IF(AND(A2374=[2]an!$G$38,F2374=[2]an!$E$42),[2]an!$G$42,
IF(AND(A2374=[2]an!$H$38,F2374=[2]an!$E$40),[2]an!$H$40,IF(AND(A2374=[2]an!$H$38,F2374=[2]an!$E$41),[2]an!$H$41,IF(AND(A2374=[2]an!$H$38,F2374=[2]an!$E$39,H2374&gt;=[2]an!$M$37),[2]an!$H$39,
IF(AND(A2374=[2]an!$H$38,F2374=[2]an!$E$39,H2374&lt;[2]an!$M$37,S2374="kahepoolne vajaduspõhine",U2374=""),[2]an!$M$40,
IF(AND(A2374=[2]an!$H$38,F2374=[2]an!$E$39,H2374&lt;[2]an!$M$37,S2374="kahepoolne vajaduspõhine",U2374&lt;&gt;""),[2]an!$H$39,
IF(AND(A2374=[2]an!$H$38,F2374=[2]an!$E$39,H2374&lt;[2]an!$M$37,S2374&lt;&gt;"kahepoolne vajaduspõhine"),[2]an!$H$39,
IF(AND(A2374=[2]an!$H$38,F2374=[2]an!$E$42),[2]an!$H$42,
IF(AND(A2374=[2]an!$I$38,F2374=[2]an!$E$40),[2]an!$I$40,IF(AND(A2374=[2]an!$I$38,F2374=[2]an!$E$41),[2]an!$I$41,IF(AND(A2374=[2]an!$I$38,F2374=[2]an!$E$39,H2374&gt;=[2]an!$M$37),[2]an!$I$39,
IF(AND(A2374=[2]an!$I$38,F2374=[2]an!$E$39,H2374&lt;[2]an!$M$37,S2374="kahepoolne vajaduspõhine",U2374=""),[2]an!$M$40,
IF(AND(A2374=[2]an!$I$38,F2374=[2]an!$E$39,H2374&lt;[2]an!$M$37,S2374="kahepoolne vajaduspõhine",U2374&lt;&gt;""),[2]an!$I$39,
IF(AND(A2374=[2]an!$I$38,F2374=[2]an!$E$39,H2374&lt;[2]an!$M$37,S2374&lt;&gt;"kahepoolne vajaduspõhine"),[2]an!$I$39,
IF(AND(A2374=[2]an!$I$38,F2374=[2]an!$E$42),[2]an!$I$42,
IF(AND(A2374=[2]an!$J$38,F2374=[2]an!$E$40),[2]an!$J$40,IF(AND(A2374=[2]an!$J$38,F2374=[2]an!$E$41),[2]an!$J$41,IF(AND(A2374=[2]an!$J$38,F2374=[2]an!$E$39,H2374&gt;=[2]an!$M$37),[2]an!$J$39,
IF(AND(A2374=[2]an!$J$38,F2374=[2]an!$E$39,H2374&lt;[2]an!$M$37,S2374="kahepoolne vajaduspõhine",U2374=""),[2]an!$M$40,
IF(AND(A2374=[2]an!$J$38,F2374=[2]an!$E$39,H2374&lt;[2]an!$M$37,S2374="kahepoolne vajaduspõhine",U2374&lt;&gt;""),[2]an!$J$39,
IF(AND(A2374=[2]an!$J$38,F2374=[2]an!$E$39,H2374&lt;[2]an!$M$37,S2374&lt;&gt;"kahepoolne vajaduspõhine"),[2]an!$J$39,
IF(AND(A2374=[2]an!$J$38,F2374=[2]an!$E$42),[2]an!$J$42,""))))))))))))))))))))))))))))</f>
        <v/>
      </c>
      <c r="Y2374" s="17" t="str">
        <f>IFERROR(IF(F2374="Tugigrupp",0,
IF(AND(F2374="Peretoe teenus",H2374&gt;=[2]an!$M$37,RANK(D2374,$D2374:$D2374)+COUNTIFS($D$2:D2374,D2374,$F$2:F2374,F2374)-1&gt;1),"",
IF(AND(F2374="Peretoe teenus",H2374&gt;=[2]an!$M$37,RANK(D2374,$D2374:$D2374)+COUNTIFS($D$2:D2374,D2374,$F$2:F2374,F2374)-1=1,MONTH(H2374)=MONTH(K2374)=TRUE,YEAR(H2374)=YEAR(K2374)=TRUE),((EOMONTH(H2374,0)-H2374+1)*X2374)/DAY(EOMONTH(H2374,0)),
IF(AND(F2374="Peretoe teenus",H2374&gt;=[2]an!$M$37,RANK(D2374,$D2374:$D2374)+COUNTIFS($D$2:D2374,D2374,$F$2:F2374,F2374)-1=1),X2374,
IF(AND(F2374="Peretoe teenus",H2374&lt;[2]an!$M$37,S2374&lt;&gt;"kahepoolne vajaduspõhine",RANK(D2374,$D2374:$D2374)+COUNTIFS($D$2:D2374,D2374,$F$2:F2374,F2374)-1=1),X2374,
IF(AND(F2374="Peretoe teenus",H2374&lt;[2]an!$M$37,S2374&lt;&gt;"kahepoolne vajaduspõhine",RANK(D2374,$D2374:$D2374)+COUNTIFS($D$2:D2374,D2374,$F$2:F2374,F2374)-1&gt;1),"",
IF(AND(F2374="Peretoe teenus",H2374&lt;[2]an!$M$37,S2374="kahepoolne vajaduspõhine",U2374="",RANK(D2374,$D2374:$D2374)+COUNTIFS($D$2:D2374,D2374,$F$2:F2374,F2374)-1=1),X2374,
IF(AND(F2374="Peretoe teenus",H2374&lt;[2]an!$M$37,S2374="kahepoolne vajaduspõhine",U2374="",RANK(D2374,$D2374:$D2374)+COUNTIFS($D$2:D2374,D2374,$F$2:F2374,F2374)-1&gt;1),"",
IF(AND(F2374="Peretoe teenus",H2374&lt;[2]an!$M$37,S2374="kahepoolne vajaduspõhine",U2374&lt;[2]an!$M$37,RANK(D2374,$D2374:$D2374)+COUNTIFS($D$2:D2374,D2374,$F$2:F2374,F2374)-1=1),X2374,
IF(AND(F2374="Peretoe teenus",H2374&lt;[2]an!$M$37,S2374="kahepoolne vajaduspõhine",U2374&lt;[2]an!$M$37,RANK(D2374,$D2374:$D2374)+COUNTIFS($D$2:D2374,D2374,$F$2:F2374,F2374)-1&gt;1),"",
IF(AND(F2374="Peretoe teenus",H2374&lt;[2]an!$M$37,S2374="kahepoolne vajaduspõhine",U2374&gt;=[2]an!$M$37,U2374&lt;=[2]an!$M$38,RANK(D2374,$D2374:$D2374)+COUNTIFS($D$2:D2374,D2374,$F$2:F2374,F2374)-1=1),
((EOMONTH(U2374,0)-U2374+1)*X2374)/DAY(EOMONTH(U2374,0))+(DAY(U2374)-1)*100/DAY(EOMONTH(U2374,0)),
IF(AND(F2374="Peretoe teenus",H2374&lt;[2]an!$M$37,S2374="kahepoolne vajaduspõhine",U2374&gt;=[2]an!$M$37,U2374&lt;=[2]an!$M$38,RANK(D2374,$D2374:$D2374)+COUNTIFS($D$2:D2374,D2374,$F$2:F2374,F2374)-1&gt;1),"",
IF(AND(F2374="Peretoe teenus",H2374&lt;[2]an!$M$37,S2374="kahepoolne vajaduspõhine",U2374&gt;[2]an!$M$38,RANK(D2374,$D2374:$D2374)+COUNTIFS($D$2:D2374,D2374,$F$2:F2374,F2374)-1=1),X2374,
IF(AND(F2374="Peretoe teenus",H2374&lt;[2]an!$M$37,S2374="kahepoolne vajaduspõhine",U2374&gt;[2]an!$M$38,RANK(D2374,$D2374:$D2374)+COUNTIFS($D$2:D2374,D2374,$F$2:F2374,F2374)-1&gt;1),"",X2374*W2374)))))))))))))),"")</f>
        <v/>
      </c>
      <c r="Z2374" s="18" t="str">
        <f t="shared" si="112"/>
        <v/>
      </c>
      <c r="AA2374" s="19" t="str">
        <f>IFERROR(VLOOKUP(E2374,[2]an!$A$3:$B$81,2,FALSE),"")</f>
        <v/>
      </c>
      <c r="AB2374" s="19" t="str">
        <f>IFERROR(VLOOKUP(AA2374,[2]an!$C$2:$D$16,2,FALSE),"")</f>
        <v/>
      </c>
      <c r="AC2374" s="20"/>
      <c r="AD2374" s="21" t="str">
        <f>IF(A2374=[2]an!$F$36,VLOOKUP([2]an!$F$36,[2]an!$F$36:$H$36,3,FALSE),IF(A2374=[2]an!$F$35,VLOOKUP([2]an!$F$35,[2]an!$F$35:$H$35,3,FALSE),IF(A2374=[2]an!$F$33,VLOOKUP([2]an!$F$33,[2]an!$F$33:$H$33,3,FALSE),IF(A2374=[2]an!$F$31,VLOOKUP([2]an!$F$31,[2]an!$F$31:$H$31,3,FALSE),""))))</f>
        <v/>
      </c>
    </row>
    <row r="2375" spans="6:30" x14ac:dyDescent="0.2">
      <c r="F2375" s="10"/>
      <c r="G2375" s="8" t="str">
        <f t="shared" si="113"/>
        <v/>
      </c>
      <c r="H2375" s="13"/>
      <c r="K2375" s="13"/>
      <c r="L2375" s="10"/>
      <c r="M2375" s="10"/>
      <c r="S2375" s="8" t="str">
        <f>IFERROR(VLOOKUP(D2375,[1]peretoe_teenus!$A$2:$L$2000,5,FALSE),"")</f>
        <v/>
      </c>
      <c r="U2375" s="13"/>
      <c r="V2375" s="15" t="str" cm="1">
        <f t="array" ref="V2375">IFERROR(IF(AND(F2375="Tugigrupp",RANK(K2375,$K2375:$K2375)+COUNTIFS($K$2:K2375,K2375,$L$2:L2375,L2375,$M$2:M2375,M2375,$I$2:I2375,I2375,$G$2:G2375,G2375,$F$2:F2375,F2375)-1=1),SUMPRODUCT(($F$2:$F$4154=F2375)*($G$2:$G$4154=G2375)*($K$2:$K$4154=K2375)*($I$2:$I$4154=I2375)*($L$2:$L$4154=L2375)*($M$2:$M$4154=M2375)),""),"")</f>
        <v/>
      </c>
      <c r="W2375" s="15" t="str">
        <f t="shared" si="111"/>
        <v/>
      </c>
      <c r="X2375" s="16" t="str">
        <f>IF(AND(A2375=[2]an!$G$38,F2375=[2]an!$E$40),[2]an!$G$40,IF(AND(A2375=[2]an!$G$38,F2375=[2]an!$E$41),[2]an!$G$41,IF(AND(A2375=[2]an!$G$38,F2375=[2]an!$E$39,H2375&gt;=[2]an!$M$37),[2]an!$G$39,
IF(AND(A2375=[2]an!$G$38,F2375=[2]an!$E$39,H2375&lt;[2]an!$M$37,S2375="kahepoolne vajaduspõhine",U2375=""),[2]an!$M$40,
IF(AND(A2375=[2]an!$G$38,F2375=[2]an!$E$39,H2375&lt;[2]an!$M$37,S2375="kahepoolne vajaduspõhine",U2375&lt;&gt;""),[2]an!$G$39,
IF(AND(A2375=[2]an!$G$38,F2375=[2]an!$E$39,H2375&lt;[2]an!$M$37,S2375&lt;&gt;"kahepoolne vajaduspõhine"),[2]an!$G$39,
IF(AND(A2375=[2]an!$G$38,F2375=[2]an!$E$42),[2]an!$G$42,
IF(AND(A2375=[2]an!$H$38,F2375=[2]an!$E$40),[2]an!$H$40,IF(AND(A2375=[2]an!$H$38,F2375=[2]an!$E$41),[2]an!$H$41,IF(AND(A2375=[2]an!$H$38,F2375=[2]an!$E$39,H2375&gt;=[2]an!$M$37),[2]an!$H$39,
IF(AND(A2375=[2]an!$H$38,F2375=[2]an!$E$39,H2375&lt;[2]an!$M$37,S2375="kahepoolne vajaduspõhine",U2375=""),[2]an!$M$40,
IF(AND(A2375=[2]an!$H$38,F2375=[2]an!$E$39,H2375&lt;[2]an!$M$37,S2375="kahepoolne vajaduspõhine",U2375&lt;&gt;""),[2]an!$H$39,
IF(AND(A2375=[2]an!$H$38,F2375=[2]an!$E$39,H2375&lt;[2]an!$M$37,S2375&lt;&gt;"kahepoolne vajaduspõhine"),[2]an!$H$39,
IF(AND(A2375=[2]an!$H$38,F2375=[2]an!$E$42),[2]an!$H$42,
IF(AND(A2375=[2]an!$I$38,F2375=[2]an!$E$40),[2]an!$I$40,IF(AND(A2375=[2]an!$I$38,F2375=[2]an!$E$41),[2]an!$I$41,IF(AND(A2375=[2]an!$I$38,F2375=[2]an!$E$39,H2375&gt;=[2]an!$M$37),[2]an!$I$39,
IF(AND(A2375=[2]an!$I$38,F2375=[2]an!$E$39,H2375&lt;[2]an!$M$37,S2375="kahepoolne vajaduspõhine",U2375=""),[2]an!$M$40,
IF(AND(A2375=[2]an!$I$38,F2375=[2]an!$E$39,H2375&lt;[2]an!$M$37,S2375="kahepoolne vajaduspõhine",U2375&lt;&gt;""),[2]an!$I$39,
IF(AND(A2375=[2]an!$I$38,F2375=[2]an!$E$39,H2375&lt;[2]an!$M$37,S2375&lt;&gt;"kahepoolne vajaduspõhine"),[2]an!$I$39,
IF(AND(A2375=[2]an!$I$38,F2375=[2]an!$E$42),[2]an!$I$42,
IF(AND(A2375=[2]an!$J$38,F2375=[2]an!$E$40),[2]an!$J$40,IF(AND(A2375=[2]an!$J$38,F2375=[2]an!$E$41),[2]an!$J$41,IF(AND(A2375=[2]an!$J$38,F2375=[2]an!$E$39,H2375&gt;=[2]an!$M$37),[2]an!$J$39,
IF(AND(A2375=[2]an!$J$38,F2375=[2]an!$E$39,H2375&lt;[2]an!$M$37,S2375="kahepoolne vajaduspõhine",U2375=""),[2]an!$M$40,
IF(AND(A2375=[2]an!$J$38,F2375=[2]an!$E$39,H2375&lt;[2]an!$M$37,S2375="kahepoolne vajaduspõhine",U2375&lt;&gt;""),[2]an!$J$39,
IF(AND(A2375=[2]an!$J$38,F2375=[2]an!$E$39,H2375&lt;[2]an!$M$37,S2375&lt;&gt;"kahepoolne vajaduspõhine"),[2]an!$J$39,
IF(AND(A2375=[2]an!$J$38,F2375=[2]an!$E$42),[2]an!$J$42,""))))))))))))))))))))))))))))</f>
        <v/>
      </c>
      <c r="Y2375" s="17" t="str">
        <f>IFERROR(IF(F2375="Tugigrupp",0,
IF(AND(F2375="Peretoe teenus",H2375&gt;=[2]an!$M$37,RANK(D2375,$D2375:$D2375)+COUNTIFS($D$2:D2375,D2375,$F$2:F2375,F2375)-1&gt;1),"",
IF(AND(F2375="Peretoe teenus",H2375&gt;=[2]an!$M$37,RANK(D2375,$D2375:$D2375)+COUNTIFS($D$2:D2375,D2375,$F$2:F2375,F2375)-1=1,MONTH(H2375)=MONTH(K2375)=TRUE,YEAR(H2375)=YEAR(K2375)=TRUE),((EOMONTH(H2375,0)-H2375+1)*X2375)/DAY(EOMONTH(H2375,0)),
IF(AND(F2375="Peretoe teenus",H2375&gt;=[2]an!$M$37,RANK(D2375,$D2375:$D2375)+COUNTIFS($D$2:D2375,D2375,$F$2:F2375,F2375)-1=1),X2375,
IF(AND(F2375="Peretoe teenus",H2375&lt;[2]an!$M$37,S2375&lt;&gt;"kahepoolne vajaduspõhine",RANK(D2375,$D2375:$D2375)+COUNTIFS($D$2:D2375,D2375,$F$2:F2375,F2375)-1=1),X2375,
IF(AND(F2375="Peretoe teenus",H2375&lt;[2]an!$M$37,S2375&lt;&gt;"kahepoolne vajaduspõhine",RANK(D2375,$D2375:$D2375)+COUNTIFS($D$2:D2375,D2375,$F$2:F2375,F2375)-1&gt;1),"",
IF(AND(F2375="Peretoe teenus",H2375&lt;[2]an!$M$37,S2375="kahepoolne vajaduspõhine",U2375="",RANK(D2375,$D2375:$D2375)+COUNTIFS($D$2:D2375,D2375,$F$2:F2375,F2375)-1=1),X2375,
IF(AND(F2375="Peretoe teenus",H2375&lt;[2]an!$M$37,S2375="kahepoolne vajaduspõhine",U2375="",RANK(D2375,$D2375:$D2375)+COUNTIFS($D$2:D2375,D2375,$F$2:F2375,F2375)-1&gt;1),"",
IF(AND(F2375="Peretoe teenus",H2375&lt;[2]an!$M$37,S2375="kahepoolne vajaduspõhine",U2375&lt;[2]an!$M$37,RANK(D2375,$D2375:$D2375)+COUNTIFS($D$2:D2375,D2375,$F$2:F2375,F2375)-1=1),X2375,
IF(AND(F2375="Peretoe teenus",H2375&lt;[2]an!$M$37,S2375="kahepoolne vajaduspõhine",U2375&lt;[2]an!$M$37,RANK(D2375,$D2375:$D2375)+COUNTIFS($D$2:D2375,D2375,$F$2:F2375,F2375)-1&gt;1),"",
IF(AND(F2375="Peretoe teenus",H2375&lt;[2]an!$M$37,S2375="kahepoolne vajaduspõhine",U2375&gt;=[2]an!$M$37,U2375&lt;=[2]an!$M$38,RANK(D2375,$D2375:$D2375)+COUNTIFS($D$2:D2375,D2375,$F$2:F2375,F2375)-1=1),
((EOMONTH(U2375,0)-U2375+1)*X2375)/DAY(EOMONTH(U2375,0))+(DAY(U2375)-1)*100/DAY(EOMONTH(U2375,0)),
IF(AND(F2375="Peretoe teenus",H2375&lt;[2]an!$M$37,S2375="kahepoolne vajaduspõhine",U2375&gt;=[2]an!$M$37,U2375&lt;=[2]an!$M$38,RANK(D2375,$D2375:$D2375)+COUNTIFS($D$2:D2375,D2375,$F$2:F2375,F2375)-1&gt;1),"",
IF(AND(F2375="Peretoe teenus",H2375&lt;[2]an!$M$37,S2375="kahepoolne vajaduspõhine",U2375&gt;[2]an!$M$38,RANK(D2375,$D2375:$D2375)+COUNTIFS($D$2:D2375,D2375,$F$2:F2375,F2375)-1=1),X2375,
IF(AND(F2375="Peretoe teenus",H2375&lt;[2]an!$M$37,S2375="kahepoolne vajaduspõhine",U2375&gt;[2]an!$M$38,RANK(D2375,$D2375:$D2375)+COUNTIFS($D$2:D2375,D2375,$F$2:F2375,F2375)-1&gt;1),"",X2375*W2375)))))))))))))),"")</f>
        <v/>
      </c>
      <c r="Z2375" s="18" t="str">
        <f t="shared" si="112"/>
        <v/>
      </c>
      <c r="AA2375" s="19" t="str">
        <f>IFERROR(VLOOKUP(E2375,[2]an!$A$3:$B$81,2,FALSE),"")</f>
        <v/>
      </c>
      <c r="AB2375" s="19" t="str">
        <f>IFERROR(VLOOKUP(AA2375,[2]an!$C$2:$D$16,2,FALSE),"")</f>
        <v/>
      </c>
      <c r="AC2375" s="20"/>
      <c r="AD2375" s="21" t="str">
        <f>IF(A2375=[2]an!$F$36,VLOOKUP([2]an!$F$36,[2]an!$F$36:$H$36,3,FALSE),IF(A2375=[2]an!$F$35,VLOOKUP([2]an!$F$35,[2]an!$F$35:$H$35,3,FALSE),IF(A2375=[2]an!$F$33,VLOOKUP([2]an!$F$33,[2]an!$F$33:$H$33,3,FALSE),IF(A2375=[2]an!$F$31,VLOOKUP([2]an!$F$31,[2]an!$F$31:$H$31,3,FALSE),""))))</f>
        <v/>
      </c>
    </row>
    <row r="2376" spans="6:30" x14ac:dyDescent="0.2">
      <c r="F2376" s="10"/>
      <c r="G2376" s="8" t="str">
        <f t="shared" si="113"/>
        <v/>
      </c>
      <c r="H2376" s="13"/>
      <c r="K2376" s="13"/>
      <c r="L2376" s="10"/>
      <c r="M2376" s="10"/>
      <c r="S2376" s="8" t="str">
        <f>IFERROR(VLOOKUP(D2376,[1]peretoe_teenus!$A$2:$L$2000,5,FALSE),"")</f>
        <v/>
      </c>
      <c r="U2376" s="13"/>
      <c r="V2376" s="15" t="str" cm="1">
        <f t="array" ref="V2376">IFERROR(IF(AND(F2376="Tugigrupp",RANK(K2376,$K2376:$K2376)+COUNTIFS($K$2:K2376,K2376,$L$2:L2376,L2376,$M$2:M2376,M2376,$I$2:I2376,I2376,$G$2:G2376,G2376,$F$2:F2376,F2376)-1=1),SUMPRODUCT(($F$2:$F$4154=F2376)*($G$2:$G$4154=G2376)*($K$2:$K$4154=K2376)*($I$2:$I$4154=I2376)*($L$2:$L$4154=L2376)*($M$2:$M$4154=M2376)),""),"")</f>
        <v/>
      </c>
      <c r="W2376" s="15" t="str">
        <f t="shared" si="111"/>
        <v/>
      </c>
      <c r="X2376" s="16" t="str">
        <f>IF(AND(A2376=[2]an!$G$38,F2376=[2]an!$E$40),[2]an!$G$40,IF(AND(A2376=[2]an!$G$38,F2376=[2]an!$E$41),[2]an!$G$41,IF(AND(A2376=[2]an!$G$38,F2376=[2]an!$E$39,H2376&gt;=[2]an!$M$37),[2]an!$G$39,
IF(AND(A2376=[2]an!$G$38,F2376=[2]an!$E$39,H2376&lt;[2]an!$M$37,S2376="kahepoolne vajaduspõhine",U2376=""),[2]an!$M$40,
IF(AND(A2376=[2]an!$G$38,F2376=[2]an!$E$39,H2376&lt;[2]an!$M$37,S2376="kahepoolne vajaduspõhine",U2376&lt;&gt;""),[2]an!$G$39,
IF(AND(A2376=[2]an!$G$38,F2376=[2]an!$E$39,H2376&lt;[2]an!$M$37,S2376&lt;&gt;"kahepoolne vajaduspõhine"),[2]an!$G$39,
IF(AND(A2376=[2]an!$G$38,F2376=[2]an!$E$42),[2]an!$G$42,
IF(AND(A2376=[2]an!$H$38,F2376=[2]an!$E$40),[2]an!$H$40,IF(AND(A2376=[2]an!$H$38,F2376=[2]an!$E$41),[2]an!$H$41,IF(AND(A2376=[2]an!$H$38,F2376=[2]an!$E$39,H2376&gt;=[2]an!$M$37),[2]an!$H$39,
IF(AND(A2376=[2]an!$H$38,F2376=[2]an!$E$39,H2376&lt;[2]an!$M$37,S2376="kahepoolne vajaduspõhine",U2376=""),[2]an!$M$40,
IF(AND(A2376=[2]an!$H$38,F2376=[2]an!$E$39,H2376&lt;[2]an!$M$37,S2376="kahepoolne vajaduspõhine",U2376&lt;&gt;""),[2]an!$H$39,
IF(AND(A2376=[2]an!$H$38,F2376=[2]an!$E$39,H2376&lt;[2]an!$M$37,S2376&lt;&gt;"kahepoolne vajaduspõhine"),[2]an!$H$39,
IF(AND(A2376=[2]an!$H$38,F2376=[2]an!$E$42),[2]an!$H$42,
IF(AND(A2376=[2]an!$I$38,F2376=[2]an!$E$40),[2]an!$I$40,IF(AND(A2376=[2]an!$I$38,F2376=[2]an!$E$41),[2]an!$I$41,IF(AND(A2376=[2]an!$I$38,F2376=[2]an!$E$39,H2376&gt;=[2]an!$M$37),[2]an!$I$39,
IF(AND(A2376=[2]an!$I$38,F2376=[2]an!$E$39,H2376&lt;[2]an!$M$37,S2376="kahepoolne vajaduspõhine",U2376=""),[2]an!$M$40,
IF(AND(A2376=[2]an!$I$38,F2376=[2]an!$E$39,H2376&lt;[2]an!$M$37,S2376="kahepoolne vajaduspõhine",U2376&lt;&gt;""),[2]an!$I$39,
IF(AND(A2376=[2]an!$I$38,F2376=[2]an!$E$39,H2376&lt;[2]an!$M$37,S2376&lt;&gt;"kahepoolne vajaduspõhine"),[2]an!$I$39,
IF(AND(A2376=[2]an!$I$38,F2376=[2]an!$E$42),[2]an!$I$42,
IF(AND(A2376=[2]an!$J$38,F2376=[2]an!$E$40),[2]an!$J$40,IF(AND(A2376=[2]an!$J$38,F2376=[2]an!$E$41),[2]an!$J$41,IF(AND(A2376=[2]an!$J$38,F2376=[2]an!$E$39,H2376&gt;=[2]an!$M$37),[2]an!$J$39,
IF(AND(A2376=[2]an!$J$38,F2376=[2]an!$E$39,H2376&lt;[2]an!$M$37,S2376="kahepoolne vajaduspõhine",U2376=""),[2]an!$M$40,
IF(AND(A2376=[2]an!$J$38,F2376=[2]an!$E$39,H2376&lt;[2]an!$M$37,S2376="kahepoolne vajaduspõhine",U2376&lt;&gt;""),[2]an!$J$39,
IF(AND(A2376=[2]an!$J$38,F2376=[2]an!$E$39,H2376&lt;[2]an!$M$37,S2376&lt;&gt;"kahepoolne vajaduspõhine"),[2]an!$J$39,
IF(AND(A2376=[2]an!$J$38,F2376=[2]an!$E$42),[2]an!$J$42,""))))))))))))))))))))))))))))</f>
        <v/>
      </c>
      <c r="Y2376" s="17" t="str">
        <f>IFERROR(IF(F2376="Tugigrupp",0,
IF(AND(F2376="Peretoe teenus",H2376&gt;=[2]an!$M$37,RANK(D2376,$D2376:$D2376)+COUNTIFS($D$2:D2376,D2376,$F$2:F2376,F2376)-1&gt;1),"",
IF(AND(F2376="Peretoe teenus",H2376&gt;=[2]an!$M$37,RANK(D2376,$D2376:$D2376)+COUNTIFS($D$2:D2376,D2376,$F$2:F2376,F2376)-1=1,MONTH(H2376)=MONTH(K2376)=TRUE,YEAR(H2376)=YEAR(K2376)=TRUE),((EOMONTH(H2376,0)-H2376+1)*X2376)/DAY(EOMONTH(H2376,0)),
IF(AND(F2376="Peretoe teenus",H2376&gt;=[2]an!$M$37,RANK(D2376,$D2376:$D2376)+COUNTIFS($D$2:D2376,D2376,$F$2:F2376,F2376)-1=1),X2376,
IF(AND(F2376="Peretoe teenus",H2376&lt;[2]an!$M$37,S2376&lt;&gt;"kahepoolne vajaduspõhine",RANK(D2376,$D2376:$D2376)+COUNTIFS($D$2:D2376,D2376,$F$2:F2376,F2376)-1=1),X2376,
IF(AND(F2376="Peretoe teenus",H2376&lt;[2]an!$M$37,S2376&lt;&gt;"kahepoolne vajaduspõhine",RANK(D2376,$D2376:$D2376)+COUNTIFS($D$2:D2376,D2376,$F$2:F2376,F2376)-1&gt;1),"",
IF(AND(F2376="Peretoe teenus",H2376&lt;[2]an!$M$37,S2376="kahepoolne vajaduspõhine",U2376="",RANK(D2376,$D2376:$D2376)+COUNTIFS($D$2:D2376,D2376,$F$2:F2376,F2376)-1=1),X2376,
IF(AND(F2376="Peretoe teenus",H2376&lt;[2]an!$M$37,S2376="kahepoolne vajaduspõhine",U2376="",RANK(D2376,$D2376:$D2376)+COUNTIFS($D$2:D2376,D2376,$F$2:F2376,F2376)-1&gt;1),"",
IF(AND(F2376="Peretoe teenus",H2376&lt;[2]an!$M$37,S2376="kahepoolne vajaduspõhine",U2376&lt;[2]an!$M$37,RANK(D2376,$D2376:$D2376)+COUNTIFS($D$2:D2376,D2376,$F$2:F2376,F2376)-1=1),X2376,
IF(AND(F2376="Peretoe teenus",H2376&lt;[2]an!$M$37,S2376="kahepoolne vajaduspõhine",U2376&lt;[2]an!$M$37,RANK(D2376,$D2376:$D2376)+COUNTIFS($D$2:D2376,D2376,$F$2:F2376,F2376)-1&gt;1),"",
IF(AND(F2376="Peretoe teenus",H2376&lt;[2]an!$M$37,S2376="kahepoolne vajaduspõhine",U2376&gt;=[2]an!$M$37,U2376&lt;=[2]an!$M$38,RANK(D2376,$D2376:$D2376)+COUNTIFS($D$2:D2376,D2376,$F$2:F2376,F2376)-1=1),
((EOMONTH(U2376,0)-U2376+1)*X2376)/DAY(EOMONTH(U2376,0))+(DAY(U2376)-1)*100/DAY(EOMONTH(U2376,0)),
IF(AND(F2376="Peretoe teenus",H2376&lt;[2]an!$M$37,S2376="kahepoolne vajaduspõhine",U2376&gt;=[2]an!$M$37,U2376&lt;=[2]an!$M$38,RANK(D2376,$D2376:$D2376)+COUNTIFS($D$2:D2376,D2376,$F$2:F2376,F2376)-1&gt;1),"",
IF(AND(F2376="Peretoe teenus",H2376&lt;[2]an!$M$37,S2376="kahepoolne vajaduspõhine",U2376&gt;[2]an!$M$38,RANK(D2376,$D2376:$D2376)+COUNTIFS($D$2:D2376,D2376,$F$2:F2376,F2376)-1=1),X2376,
IF(AND(F2376="Peretoe teenus",H2376&lt;[2]an!$M$37,S2376="kahepoolne vajaduspõhine",U2376&gt;[2]an!$M$38,RANK(D2376,$D2376:$D2376)+COUNTIFS($D$2:D2376,D2376,$F$2:F2376,F2376)-1&gt;1),"",X2376*W2376)))))))))))))),"")</f>
        <v/>
      </c>
      <c r="Z2376" s="18" t="str">
        <f t="shared" si="112"/>
        <v/>
      </c>
      <c r="AA2376" s="19" t="str">
        <f>IFERROR(VLOOKUP(E2376,[2]an!$A$3:$B$81,2,FALSE),"")</f>
        <v/>
      </c>
      <c r="AB2376" s="19" t="str">
        <f>IFERROR(VLOOKUP(AA2376,[2]an!$C$2:$D$16,2,FALSE),"")</f>
        <v/>
      </c>
      <c r="AC2376" s="20"/>
      <c r="AD2376" s="21" t="str">
        <f>IF(A2376=[2]an!$F$36,VLOOKUP([2]an!$F$36,[2]an!$F$36:$H$36,3,FALSE),IF(A2376=[2]an!$F$35,VLOOKUP([2]an!$F$35,[2]an!$F$35:$H$35,3,FALSE),IF(A2376=[2]an!$F$33,VLOOKUP([2]an!$F$33,[2]an!$F$33:$H$33,3,FALSE),IF(A2376=[2]an!$F$31,VLOOKUP([2]an!$F$31,[2]an!$F$31:$H$31,3,FALSE),""))))</f>
        <v/>
      </c>
    </row>
    <row r="2377" spans="6:30" x14ac:dyDescent="0.2">
      <c r="F2377" s="10"/>
      <c r="G2377" s="8" t="str">
        <f t="shared" si="113"/>
        <v/>
      </c>
      <c r="H2377" s="13"/>
      <c r="K2377" s="13"/>
      <c r="L2377" s="10"/>
      <c r="M2377" s="10"/>
      <c r="S2377" s="8" t="str">
        <f>IFERROR(VLOOKUP(D2377,[1]peretoe_teenus!$A$2:$L$2000,5,FALSE),"")</f>
        <v/>
      </c>
      <c r="U2377" s="13"/>
      <c r="V2377" s="15" t="str" cm="1">
        <f t="array" ref="V2377">IFERROR(IF(AND(F2377="Tugigrupp",RANK(K2377,$K2377:$K2377)+COUNTIFS($K$2:K2377,K2377,$L$2:L2377,L2377,$M$2:M2377,M2377,$I$2:I2377,I2377,$G$2:G2377,G2377,$F$2:F2377,F2377)-1=1),SUMPRODUCT(($F$2:$F$4154=F2377)*($G$2:$G$4154=G2377)*($K$2:$K$4154=K2377)*($I$2:$I$4154=I2377)*($L$2:$L$4154=L2377)*($M$2:$M$4154=M2377)),""),"")</f>
        <v/>
      </c>
      <c r="W2377" s="15" t="str">
        <f t="shared" si="111"/>
        <v/>
      </c>
      <c r="X2377" s="16" t="str">
        <f>IF(AND(A2377=[2]an!$G$38,F2377=[2]an!$E$40),[2]an!$G$40,IF(AND(A2377=[2]an!$G$38,F2377=[2]an!$E$41),[2]an!$G$41,IF(AND(A2377=[2]an!$G$38,F2377=[2]an!$E$39,H2377&gt;=[2]an!$M$37),[2]an!$G$39,
IF(AND(A2377=[2]an!$G$38,F2377=[2]an!$E$39,H2377&lt;[2]an!$M$37,S2377="kahepoolne vajaduspõhine",U2377=""),[2]an!$M$40,
IF(AND(A2377=[2]an!$G$38,F2377=[2]an!$E$39,H2377&lt;[2]an!$M$37,S2377="kahepoolne vajaduspõhine",U2377&lt;&gt;""),[2]an!$G$39,
IF(AND(A2377=[2]an!$G$38,F2377=[2]an!$E$39,H2377&lt;[2]an!$M$37,S2377&lt;&gt;"kahepoolne vajaduspõhine"),[2]an!$G$39,
IF(AND(A2377=[2]an!$G$38,F2377=[2]an!$E$42),[2]an!$G$42,
IF(AND(A2377=[2]an!$H$38,F2377=[2]an!$E$40),[2]an!$H$40,IF(AND(A2377=[2]an!$H$38,F2377=[2]an!$E$41),[2]an!$H$41,IF(AND(A2377=[2]an!$H$38,F2377=[2]an!$E$39,H2377&gt;=[2]an!$M$37),[2]an!$H$39,
IF(AND(A2377=[2]an!$H$38,F2377=[2]an!$E$39,H2377&lt;[2]an!$M$37,S2377="kahepoolne vajaduspõhine",U2377=""),[2]an!$M$40,
IF(AND(A2377=[2]an!$H$38,F2377=[2]an!$E$39,H2377&lt;[2]an!$M$37,S2377="kahepoolne vajaduspõhine",U2377&lt;&gt;""),[2]an!$H$39,
IF(AND(A2377=[2]an!$H$38,F2377=[2]an!$E$39,H2377&lt;[2]an!$M$37,S2377&lt;&gt;"kahepoolne vajaduspõhine"),[2]an!$H$39,
IF(AND(A2377=[2]an!$H$38,F2377=[2]an!$E$42),[2]an!$H$42,
IF(AND(A2377=[2]an!$I$38,F2377=[2]an!$E$40),[2]an!$I$40,IF(AND(A2377=[2]an!$I$38,F2377=[2]an!$E$41),[2]an!$I$41,IF(AND(A2377=[2]an!$I$38,F2377=[2]an!$E$39,H2377&gt;=[2]an!$M$37),[2]an!$I$39,
IF(AND(A2377=[2]an!$I$38,F2377=[2]an!$E$39,H2377&lt;[2]an!$M$37,S2377="kahepoolne vajaduspõhine",U2377=""),[2]an!$M$40,
IF(AND(A2377=[2]an!$I$38,F2377=[2]an!$E$39,H2377&lt;[2]an!$M$37,S2377="kahepoolne vajaduspõhine",U2377&lt;&gt;""),[2]an!$I$39,
IF(AND(A2377=[2]an!$I$38,F2377=[2]an!$E$39,H2377&lt;[2]an!$M$37,S2377&lt;&gt;"kahepoolne vajaduspõhine"),[2]an!$I$39,
IF(AND(A2377=[2]an!$I$38,F2377=[2]an!$E$42),[2]an!$I$42,
IF(AND(A2377=[2]an!$J$38,F2377=[2]an!$E$40),[2]an!$J$40,IF(AND(A2377=[2]an!$J$38,F2377=[2]an!$E$41),[2]an!$J$41,IF(AND(A2377=[2]an!$J$38,F2377=[2]an!$E$39,H2377&gt;=[2]an!$M$37),[2]an!$J$39,
IF(AND(A2377=[2]an!$J$38,F2377=[2]an!$E$39,H2377&lt;[2]an!$M$37,S2377="kahepoolne vajaduspõhine",U2377=""),[2]an!$M$40,
IF(AND(A2377=[2]an!$J$38,F2377=[2]an!$E$39,H2377&lt;[2]an!$M$37,S2377="kahepoolne vajaduspõhine",U2377&lt;&gt;""),[2]an!$J$39,
IF(AND(A2377=[2]an!$J$38,F2377=[2]an!$E$39,H2377&lt;[2]an!$M$37,S2377&lt;&gt;"kahepoolne vajaduspõhine"),[2]an!$J$39,
IF(AND(A2377=[2]an!$J$38,F2377=[2]an!$E$42),[2]an!$J$42,""))))))))))))))))))))))))))))</f>
        <v/>
      </c>
      <c r="Y2377" s="17" t="str">
        <f>IFERROR(IF(F2377="Tugigrupp",0,
IF(AND(F2377="Peretoe teenus",H2377&gt;=[2]an!$M$37,RANK(D2377,$D2377:$D2377)+COUNTIFS($D$2:D2377,D2377,$F$2:F2377,F2377)-1&gt;1),"",
IF(AND(F2377="Peretoe teenus",H2377&gt;=[2]an!$M$37,RANK(D2377,$D2377:$D2377)+COUNTIFS($D$2:D2377,D2377,$F$2:F2377,F2377)-1=1,MONTH(H2377)=MONTH(K2377)=TRUE,YEAR(H2377)=YEAR(K2377)=TRUE),((EOMONTH(H2377,0)-H2377+1)*X2377)/DAY(EOMONTH(H2377,0)),
IF(AND(F2377="Peretoe teenus",H2377&gt;=[2]an!$M$37,RANK(D2377,$D2377:$D2377)+COUNTIFS($D$2:D2377,D2377,$F$2:F2377,F2377)-1=1),X2377,
IF(AND(F2377="Peretoe teenus",H2377&lt;[2]an!$M$37,S2377&lt;&gt;"kahepoolne vajaduspõhine",RANK(D2377,$D2377:$D2377)+COUNTIFS($D$2:D2377,D2377,$F$2:F2377,F2377)-1=1),X2377,
IF(AND(F2377="Peretoe teenus",H2377&lt;[2]an!$M$37,S2377&lt;&gt;"kahepoolne vajaduspõhine",RANK(D2377,$D2377:$D2377)+COUNTIFS($D$2:D2377,D2377,$F$2:F2377,F2377)-1&gt;1),"",
IF(AND(F2377="Peretoe teenus",H2377&lt;[2]an!$M$37,S2377="kahepoolne vajaduspõhine",U2377="",RANK(D2377,$D2377:$D2377)+COUNTIFS($D$2:D2377,D2377,$F$2:F2377,F2377)-1=1),X2377,
IF(AND(F2377="Peretoe teenus",H2377&lt;[2]an!$M$37,S2377="kahepoolne vajaduspõhine",U2377="",RANK(D2377,$D2377:$D2377)+COUNTIFS($D$2:D2377,D2377,$F$2:F2377,F2377)-1&gt;1),"",
IF(AND(F2377="Peretoe teenus",H2377&lt;[2]an!$M$37,S2377="kahepoolne vajaduspõhine",U2377&lt;[2]an!$M$37,RANK(D2377,$D2377:$D2377)+COUNTIFS($D$2:D2377,D2377,$F$2:F2377,F2377)-1=1),X2377,
IF(AND(F2377="Peretoe teenus",H2377&lt;[2]an!$M$37,S2377="kahepoolne vajaduspõhine",U2377&lt;[2]an!$M$37,RANK(D2377,$D2377:$D2377)+COUNTIFS($D$2:D2377,D2377,$F$2:F2377,F2377)-1&gt;1),"",
IF(AND(F2377="Peretoe teenus",H2377&lt;[2]an!$M$37,S2377="kahepoolne vajaduspõhine",U2377&gt;=[2]an!$M$37,U2377&lt;=[2]an!$M$38,RANK(D2377,$D2377:$D2377)+COUNTIFS($D$2:D2377,D2377,$F$2:F2377,F2377)-1=1),
((EOMONTH(U2377,0)-U2377+1)*X2377)/DAY(EOMONTH(U2377,0))+(DAY(U2377)-1)*100/DAY(EOMONTH(U2377,0)),
IF(AND(F2377="Peretoe teenus",H2377&lt;[2]an!$M$37,S2377="kahepoolne vajaduspõhine",U2377&gt;=[2]an!$M$37,U2377&lt;=[2]an!$M$38,RANK(D2377,$D2377:$D2377)+COUNTIFS($D$2:D2377,D2377,$F$2:F2377,F2377)-1&gt;1),"",
IF(AND(F2377="Peretoe teenus",H2377&lt;[2]an!$M$37,S2377="kahepoolne vajaduspõhine",U2377&gt;[2]an!$M$38,RANK(D2377,$D2377:$D2377)+COUNTIFS($D$2:D2377,D2377,$F$2:F2377,F2377)-1=1),X2377,
IF(AND(F2377="Peretoe teenus",H2377&lt;[2]an!$M$37,S2377="kahepoolne vajaduspõhine",U2377&gt;[2]an!$M$38,RANK(D2377,$D2377:$D2377)+COUNTIFS($D$2:D2377,D2377,$F$2:F2377,F2377)-1&gt;1),"",X2377*W2377)))))))))))))),"")</f>
        <v/>
      </c>
      <c r="Z2377" s="18" t="str">
        <f t="shared" si="112"/>
        <v/>
      </c>
      <c r="AA2377" s="19" t="str">
        <f>IFERROR(VLOOKUP(E2377,[2]an!$A$3:$B$81,2,FALSE),"")</f>
        <v/>
      </c>
      <c r="AB2377" s="19" t="str">
        <f>IFERROR(VLOOKUP(AA2377,[2]an!$C$2:$D$16,2,FALSE),"")</f>
        <v/>
      </c>
      <c r="AC2377" s="20"/>
      <c r="AD2377" s="21" t="str">
        <f>IF(A2377=[2]an!$F$36,VLOOKUP([2]an!$F$36,[2]an!$F$36:$H$36,3,FALSE),IF(A2377=[2]an!$F$35,VLOOKUP([2]an!$F$35,[2]an!$F$35:$H$35,3,FALSE),IF(A2377=[2]an!$F$33,VLOOKUP([2]an!$F$33,[2]an!$F$33:$H$33,3,FALSE),IF(A2377=[2]an!$F$31,VLOOKUP([2]an!$F$31,[2]an!$F$31:$H$31,3,FALSE),""))))</f>
        <v/>
      </c>
    </row>
    <row r="2378" spans="6:30" x14ac:dyDescent="0.2">
      <c r="F2378" s="10"/>
      <c r="G2378" s="8" t="str">
        <f t="shared" si="113"/>
        <v/>
      </c>
      <c r="H2378" s="13"/>
      <c r="K2378" s="13"/>
      <c r="L2378" s="10"/>
      <c r="M2378" s="10"/>
      <c r="S2378" s="8" t="str">
        <f>IFERROR(VLOOKUP(D2378,[1]peretoe_teenus!$A$2:$L$2000,5,FALSE),"")</f>
        <v/>
      </c>
      <c r="U2378" s="13"/>
      <c r="V2378" s="15" t="str" cm="1">
        <f t="array" ref="V2378">IFERROR(IF(AND(F2378="Tugigrupp",RANK(K2378,$K2378:$K2378)+COUNTIFS($K$2:K2378,K2378,$L$2:L2378,L2378,$M$2:M2378,M2378,$I$2:I2378,I2378,$G$2:G2378,G2378,$F$2:F2378,F2378)-1=1),SUMPRODUCT(($F$2:$F$4154=F2378)*($G$2:$G$4154=G2378)*($K$2:$K$4154=K2378)*($I$2:$I$4154=I2378)*($L$2:$L$4154=L2378)*($M$2:$M$4154=M2378)),""),"")</f>
        <v/>
      </c>
      <c r="W2378" s="15" t="str">
        <f t="shared" si="111"/>
        <v/>
      </c>
      <c r="X2378" s="16" t="str">
        <f>IF(AND(A2378=[2]an!$G$38,F2378=[2]an!$E$40),[2]an!$G$40,IF(AND(A2378=[2]an!$G$38,F2378=[2]an!$E$41),[2]an!$G$41,IF(AND(A2378=[2]an!$G$38,F2378=[2]an!$E$39,H2378&gt;=[2]an!$M$37),[2]an!$G$39,
IF(AND(A2378=[2]an!$G$38,F2378=[2]an!$E$39,H2378&lt;[2]an!$M$37,S2378="kahepoolne vajaduspõhine",U2378=""),[2]an!$M$40,
IF(AND(A2378=[2]an!$G$38,F2378=[2]an!$E$39,H2378&lt;[2]an!$M$37,S2378="kahepoolne vajaduspõhine",U2378&lt;&gt;""),[2]an!$G$39,
IF(AND(A2378=[2]an!$G$38,F2378=[2]an!$E$39,H2378&lt;[2]an!$M$37,S2378&lt;&gt;"kahepoolne vajaduspõhine"),[2]an!$G$39,
IF(AND(A2378=[2]an!$G$38,F2378=[2]an!$E$42),[2]an!$G$42,
IF(AND(A2378=[2]an!$H$38,F2378=[2]an!$E$40),[2]an!$H$40,IF(AND(A2378=[2]an!$H$38,F2378=[2]an!$E$41),[2]an!$H$41,IF(AND(A2378=[2]an!$H$38,F2378=[2]an!$E$39,H2378&gt;=[2]an!$M$37),[2]an!$H$39,
IF(AND(A2378=[2]an!$H$38,F2378=[2]an!$E$39,H2378&lt;[2]an!$M$37,S2378="kahepoolne vajaduspõhine",U2378=""),[2]an!$M$40,
IF(AND(A2378=[2]an!$H$38,F2378=[2]an!$E$39,H2378&lt;[2]an!$M$37,S2378="kahepoolne vajaduspõhine",U2378&lt;&gt;""),[2]an!$H$39,
IF(AND(A2378=[2]an!$H$38,F2378=[2]an!$E$39,H2378&lt;[2]an!$M$37,S2378&lt;&gt;"kahepoolne vajaduspõhine"),[2]an!$H$39,
IF(AND(A2378=[2]an!$H$38,F2378=[2]an!$E$42),[2]an!$H$42,
IF(AND(A2378=[2]an!$I$38,F2378=[2]an!$E$40),[2]an!$I$40,IF(AND(A2378=[2]an!$I$38,F2378=[2]an!$E$41),[2]an!$I$41,IF(AND(A2378=[2]an!$I$38,F2378=[2]an!$E$39,H2378&gt;=[2]an!$M$37),[2]an!$I$39,
IF(AND(A2378=[2]an!$I$38,F2378=[2]an!$E$39,H2378&lt;[2]an!$M$37,S2378="kahepoolne vajaduspõhine",U2378=""),[2]an!$M$40,
IF(AND(A2378=[2]an!$I$38,F2378=[2]an!$E$39,H2378&lt;[2]an!$M$37,S2378="kahepoolne vajaduspõhine",U2378&lt;&gt;""),[2]an!$I$39,
IF(AND(A2378=[2]an!$I$38,F2378=[2]an!$E$39,H2378&lt;[2]an!$M$37,S2378&lt;&gt;"kahepoolne vajaduspõhine"),[2]an!$I$39,
IF(AND(A2378=[2]an!$I$38,F2378=[2]an!$E$42),[2]an!$I$42,
IF(AND(A2378=[2]an!$J$38,F2378=[2]an!$E$40),[2]an!$J$40,IF(AND(A2378=[2]an!$J$38,F2378=[2]an!$E$41),[2]an!$J$41,IF(AND(A2378=[2]an!$J$38,F2378=[2]an!$E$39,H2378&gt;=[2]an!$M$37),[2]an!$J$39,
IF(AND(A2378=[2]an!$J$38,F2378=[2]an!$E$39,H2378&lt;[2]an!$M$37,S2378="kahepoolne vajaduspõhine",U2378=""),[2]an!$M$40,
IF(AND(A2378=[2]an!$J$38,F2378=[2]an!$E$39,H2378&lt;[2]an!$M$37,S2378="kahepoolne vajaduspõhine",U2378&lt;&gt;""),[2]an!$J$39,
IF(AND(A2378=[2]an!$J$38,F2378=[2]an!$E$39,H2378&lt;[2]an!$M$37,S2378&lt;&gt;"kahepoolne vajaduspõhine"),[2]an!$J$39,
IF(AND(A2378=[2]an!$J$38,F2378=[2]an!$E$42),[2]an!$J$42,""))))))))))))))))))))))))))))</f>
        <v/>
      </c>
      <c r="Y2378" s="17" t="str">
        <f>IFERROR(IF(F2378="Tugigrupp",0,
IF(AND(F2378="Peretoe teenus",H2378&gt;=[2]an!$M$37,RANK(D2378,$D2378:$D2378)+COUNTIFS($D$2:D2378,D2378,$F$2:F2378,F2378)-1&gt;1),"",
IF(AND(F2378="Peretoe teenus",H2378&gt;=[2]an!$M$37,RANK(D2378,$D2378:$D2378)+COUNTIFS($D$2:D2378,D2378,$F$2:F2378,F2378)-1=1,MONTH(H2378)=MONTH(K2378)=TRUE,YEAR(H2378)=YEAR(K2378)=TRUE),((EOMONTH(H2378,0)-H2378+1)*X2378)/DAY(EOMONTH(H2378,0)),
IF(AND(F2378="Peretoe teenus",H2378&gt;=[2]an!$M$37,RANK(D2378,$D2378:$D2378)+COUNTIFS($D$2:D2378,D2378,$F$2:F2378,F2378)-1=1),X2378,
IF(AND(F2378="Peretoe teenus",H2378&lt;[2]an!$M$37,S2378&lt;&gt;"kahepoolne vajaduspõhine",RANK(D2378,$D2378:$D2378)+COUNTIFS($D$2:D2378,D2378,$F$2:F2378,F2378)-1=1),X2378,
IF(AND(F2378="Peretoe teenus",H2378&lt;[2]an!$M$37,S2378&lt;&gt;"kahepoolne vajaduspõhine",RANK(D2378,$D2378:$D2378)+COUNTIFS($D$2:D2378,D2378,$F$2:F2378,F2378)-1&gt;1),"",
IF(AND(F2378="Peretoe teenus",H2378&lt;[2]an!$M$37,S2378="kahepoolne vajaduspõhine",U2378="",RANK(D2378,$D2378:$D2378)+COUNTIFS($D$2:D2378,D2378,$F$2:F2378,F2378)-1=1),X2378,
IF(AND(F2378="Peretoe teenus",H2378&lt;[2]an!$M$37,S2378="kahepoolne vajaduspõhine",U2378="",RANK(D2378,$D2378:$D2378)+COUNTIFS($D$2:D2378,D2378,$F$2:F2378,F2378)-1&gt;1),"",
IF(AND(F2378="Peretoe teenus",H2378&lt;[2]an!$M$37,S2378="kahepoolne vajaduspõhine",U2378&lt;[2]an!$M$37,RANK(D2378,$D2378:$D2378)+COUNTIFS($D$2:D2378,D2378,$F$2:F2378,F2378)-1=1),X2378,
IF(AND(F2378="Peretoe teenus",H2378&lt;[2]an!$M$37,S2378="kahepoolne vajaduspõhine",U2378&lt;[2]an!$M$37,RANK(D2378,$D2378:$D2378)+COUNTIFS($D$2:D2378,D2378,$F$2:F2378,F2378)-1&gt;1),"",
IF(AND(F2378="Peretoe teenus",H2378&lt;[2]an!$M$37,S2378="kahepoolne vajaduspõhine",U2378&gt;=[2]an!$M$37,U2378&lt;=[2]an!$M$38,RANK(D2378,$D2378:$D2378)+COUNTIFS($D$2:D2378,D2378,$F$2:F2378,F2378)-1=1),
((EOMONTH(U2378,0)-U2378+1)*X2378)/DAY(EOMONTH(U2378,0))+(DAY(U2378)-1)*100/DAY(EOMONTH(U2378,0)),
IF(AND(F2378="Peretoe teenus",H2378&lt;[2]an!$M$37,S2378="kahepoolne vajaduspõhine",U2378&gt;=[2]an!$M$37,U2378&lt;=[2]an!$M$38,RANK(D2378,$D2378:$D2378)+COUNTIFS($D$2:D2378,D2378,$F$2:F2378,F2378)-1&gt;1),"",
IF(AND(F2378="Peretoe teenus",H2378&lt;[2]an!$M$37,S2378="kahepoolne vajaduspõhine",U2378&gt;[2]an!$M$38,RANK(D2378,$D2378:$D2378)+COUNTIFS($D$2:D2378,D2378,$F$2:F2378,F2378)-1=1),X2378,
IF(AND(F2378="Peretoe teenus",H2378&lt;[2]an!$M$37,S2378="kahepoolne vajaduspõhine",U2378&gt;[2]an!$M$38,RANK(D2378,$D2378:$D2378)+COUNTIFS($D$2:D2378,D2378,$F$2:F2378,F2378)-1&gt;1),"",X2378*W2378)))))))))))))),"")</f>
        <v/>
      </c>
      <c r="Z2378" s="18" t="str">
        <f t="shared" si="112"/>
        <v/>
      </c>
      <c r="AA2378" s="19" t="str">
        <f>IFERROR(VLOOKUP(E2378,[2]an!$A$3:$B$81,2,FALSE),"")</f>
        <v/>
      </c>
      <c r="AB2378" s="19" t="str">
        <f>IFERROR(VLOOKUP(AA2378,[2]an!$C$2:$D$16,2,FALSE),"")</f>
        <v/>
      </c>
      <c r="AC2378" s="20"/>
      <c r="AD2378" s="21" t="str">
        <f>IF(A2378=[2]an!$F$36,VLOOKUP([2]an!$F$36,[2]an!$F$36:$H$36,3,FALSE),IF(A2378=[2]an!$F$35,VLOOKUP([2]an!$F$35,[2]an!$F$35:$H$35,3,FALSE),IF(A2378=[2]an!$F$33,VLOOKUP([2]an!$F$33,[2]an!$F$33:$H$33,3,FALSE),IF(A2378=[2]an!$F$31,VLOOKUP([2]an!$F$31,[2]an!$F$31:$H$31,3,FALSE),""))))</f>
        <v/>
      </c>
    </row>
    <row r="2379" spans="6:30" x14ac:dyDescent="0.2">
      <c r="F2379" s="10"/>
      <c r="G2379" s="8" t="str">
        <f t="shared" si="113"/>
        <v/>
      </c>
      <c r="H2379" s="13"/>
      <c r="K2379" s="13"/>
      <c r="L2379" s="10"/>
      <c r="M2379" s="10"/>
      <c r="S2379" s="8" t="str">
        <f>IFERROR(VLOOKUP(D2379,[1]peretoe_teenus!$A$2:$L$2000,5,FALSE),"")</f>
        <v/>
      </c>
      <c r="U2379" s="13"/>
      <c r="V2379" s="15" t="str" cm="1">
        <f t="array" ref="V2379">IFERROR(IF(AND(F2379="Tugigrupp",RANK(K2379,$K2379:$K2379)+COUNTIFS($K$2:K2379,K2379,$L$2:L2379,L2379,$M$2:M2379,M2379,$I$2:I2379,I2379,$G$2:G2379,G2379,$F$2:F2379,F2379)-1=1),SUMPRODUCT(($F$2:$F$4154=F2379)*($G$2:$G$4154=G2379)*($K$2:$K$4154=K2379)*($I$2:$I$4154=I2379)*($L$2:$L$4154=L2379)*($M$2:$M$4154=M2379)),""),"")</f>
        <v/>
      </c>
      <c r="W2379" s="15" t="str">
        <f t="shared" si="111"/>
        <v/>
      </c>
      <c r="X2379" s="16" t="str">
        <f>IF(AND(A2379=[2]an!$G$38,F2379=[2]an!$E$40),[2]an!$G$40,IF(AND(A2379=[2]an!$G$38,F2379=[2]an!$E$41),[2]an!$G$41,IF(AND(A2379=[2]an!$G$38,F2379=[2]an!$E$39,H2379&gt;=[2]an!$M$37),[2]an!$G$39,
IF(AND(A2379=[2]an!$G$38,F2379=[2]an!$E$39,H2379&lt;[2]an!$M$37,S2379="kahepoolne vajaduspõhine",U2379=""),[2]an!$M$40,
IF(AND(A2379=[2]an!$G$38,F2379=[2]an!$E$39,H2379&lt;[2]an!$M$37,S2379="kahepoolne vajaduspõhine",U2379&lt;&gt;""),[2]an!$G$39,
IF(AND(A2379=[2]an!$G$38,F2379=[2]an!$E$39,H2379&lt;[2]an!$M$37,S2379&lt;&gt;"kahepoolne vajaduspõhine"),[2]an!$G$39,
IF(AND(A2379=[2]an!$G$38,F2379=[2]an!$E$42),[2]an!$G$42,
IF(AND(A2379=[2]an!$H$38,F2379=[2]an!$E$40),[2]an!$H$40,IF(AND(A2379=[2]an!$H$38,F2379=[2]an!$E$41),[2]an!$H$41,IF(AND(A2379=[2]an!$H$38,F2379=[2]an!$E$39,H2379&gt;=[2]an!$M$37),[2]an!$H$39,
IF(AND(A2379=[2]an!$H$38,F2379=[2]an!$E$39,H2379&lt;[2]an!$M$37,S2379="kahepoolne vajaduspõhine",U2379=""),[2]an!$M$40,
IF(AND(A2379=[2]an!$H$38,F2379=[2]an!$E$39,H2379&lt;[2]an!$M$37,S2379="kahepoolne vajaduspõhine",U2379&lt;&gt;""),[2]an!$H$39,
IF(AND(A2379=[2]an!$H$38,F2379=[2]an!$E$39,H2379&lt;[2]an!$M$37,S2379&lt;&gt;"kahepoolne vajaduspõhine"),[2]an!$H$39,
IF(AND(A2379=[2]an!$H$38,F2379=[2]an!$E$42),[2]an!$H$42,
IF(AND(A2379=[2]an!$I$38,F2379=[2]an!$E$40),[2]an!$I$40,IF(AND(A2379=[2]an!$I$38,F2379=[2]an!$E$41),[2]an!$I$41,IF(AND(A2379=[2]an!$I$38,F2379=[2]an!$E$39,H2379&gt;=[2]an!$M$37),[2]an!$I$39,
IF(AND(A2379=[2]an!$I$38,F2379=[2]an!$E$39,H2379&lt;[2]an!$M$37,S2379="kahepoolne vajaduspõhine",U2379=""),[2]an!$M$40,
IF(AND(A2379=[2]an!$I$38,F2379=[2]an!$E$39,H2379&lt;[2]an!$M$37,S2379="kahepoolne vajaduspõhine",U2379&lt;&gt;""),[2]an!$I$39,
IF(AND(A2379=[2]an!$I$38,F2379=[2]an!$E$39,H2379&lt;[2]an!$M$37,S2379&lt;&gt;"kahepoolne vajaduspõhine"),[2]an!$I$39,
IF(AND(A2379=[2]an!$I$38,F2379=[2]an!$E$42),[2]an!$I$42,
IF(AND(A2379=[2]an!$J$38,F2379=[2]an!$E$40),[2]an!$J$40,IF(AND(A2379=[2]an!$J$38,F2379=[2]an!$E$41),[2]an!$J$41,IF(AND(A2379=[2]an!$J$38,F2379=[2]an!$E$39,H2379&gt;=[2]an!$M$37),[2]an!$J$39,
IF(AND(A2379=[2]an!$J$38,F2379=[2]an!$E$39,H2379&lt;[2]an!$M$37,S2379="kahepoolne vajaduspõhine",U2379=""),[2]an!$M$40,
IF(AND(A2379=[2]an!$J$38,F2379=[2]an!$E$39,H2379&lt;[2]an!$M$37,S2379="kahepoolne vajaduspõhine",U2379&lt;&gt;""),[2]an!$J$39,
IF(AND(A2379=[2]an!$J$38,F2379=[2]an!$E$39,H2379&lt;[2]an!$M$37,S2379&lt;&gt;"kahepoolne vajaduspõhine"),[2]an!$J$39,
IF(AND(A2379=[2]an!$J$38,F2379=[2]an!$E$42),[2]an!$J$42,""))))))))))))))))))))))))))))</f>
        <v/>
      </c>
      <c r="Y2379" s="17" t="str">
        <f>IFERROR(IF(F2379="Tugigrupp",0,
IF(AND(F2379="Peretoe teenus",H2379&gt;=[2]an!$M$37,RANK(D2379,$D2379:$D2379)+COUNTIFS($D$2:D2379,D2379,$F$2:F2379,F2379)-1&gt;1),"",
IF(AND(F2379="Peretoe teenus",H2379&gt;=[2]an!$M$37,RANK(D2379,$D2379:$D2379)+COUNTIFS($D$2:D2379,D2379,$F$2:F2379,F2379)-1=1,MONTH(H2379)=MONTH(K2379)=TRUE,YEAR(H2379)=YEAR(K2379)=TRUE),((EOMONTH(H2379,0)-H2379+1)*X2379)/DAY(EOMONTH(H2379,0)),
IF(AND(F2379="Peretoe teenus",H2379&gt;=[2]an!$M$37,RANK(D2379,$D2379:$D2379)+COUNTIFS($D$2:D2379,D2379,$F$2:F2379,F2379)-1=1),X2379,
IF(AND(F2379="Peretoe teenus",H2379&lt;[2]an!$M$37,S2379&lt;&gt;"kahepoolne vajaduspõhine",RANK(D2379,$D2379:$D2379)+COUNTIFS($D$2:D2379,D2379,$F$2:F2379,F2379)-1=1),X2379,
IF(AND(F2379="Peretoe teenus",H2379&lt;[2]an!$M$37,S2379&lt;&gt;"kahepoolne vajaduspõhine",RANK(D2379,$D2379:$D2379)+COUNTIFS($D$2:D2379,D2379,$F$2:F2379,F2379)-1&gt;1),"",
IF(AND(F2379="Peretoe teenus",H2379&lt;[2]an!$M$37,S2379="kahepoolne vajaduspõhine",U2379="",RANK(D2379,$D2379:$D2379)+COUNTIFS($D$2:D2379,D2379,$F$2:F2379,F2379)-1=1),X2379,
IF(AND(F2379="Peretoe teenus",H2379&lt;[2]an!$M$37,S2379="kahepoolne vajaduspõhine",U2379="",RANK(D2379,$D2379:$D2379)+COUNTIFS($D$2:D2379,D2379,$F$2:F2379,F2379)-1&gt;1),"",
IF(AND(F2379="Peretoe teenus",H2379&lt;[2]an!$M$37,S2379="kahepoolne vajaduspõhine",U2379&lt;[2]an!$M$37,RANK(D2379,$D2379:$D2379)+COUNTIFS($D$2:D2379,D2379,$F$2:F2379,F2379)-1=1),X2379,
IF(AND(F2379="Peretoe teenus",H2379&lt;[2]an!$M$37,S2379="kahepoolne vajaduspõhine",U2379&lt;[2]an!$M$37,RANK(D2379,$D2379:$D2379)+COUNTIFS($D$2:D2379,D2379,$F$2:F2379,F2379)-1&gt;1),"",
IF(AND(F2379="Peretoe teenus",H2379&lt;[2]an!$M$37,S2379="kahepoolne vajaduspõhine",U2379&gt;=[2]an!$M$37,U2379&lt;=[2]an!$M$38,RANK(D2379,$D2379:$D2379)+COUNTIFS($D$2:D2379,D2379,$F$2:F2379,F2379)-1=1),
((EOMONTH(U2379,0)-U2379+1)*X2379)/DAY(EOMONTH(U2379,0))+(DAY(U2379)-1)*100/DAY(EOMONTH(U2379,0)),
IF(AND(F2379="Peretoe teenus",H2379&lt;[2]an!$M$37,S2379="kahepoolne vajaduspõhine",U2379&gt;=[2]an!$M$37,U2379&lt;=[2]an!$M$38,RANK(D2379,$D2379:$D2379)+COUNTIFS($D$2:D2379,D2379,$F$2:F2379,F2379)-1&gt;1),"",
IF(AND(F2379="Peretoe teenus",H2379&lt;[2]an!$M$37,S2379="kahepoolne vajaduspõhine",U2379&gt;[2]an!$M$38,RANK(D2379,$D2379:$D2379)+COUNTIFS($D$2:D2379,D2379,$F$2:F2379,F2379)-1=1),X2379,
IF(AND(F2379="Peretoe teenus",H2379&lt;[2]an!$M$37,S2379="kahepoolne vajaduspõhine",U2379&gt;[2]an!$M$38,RANK(D2379,$D2379:$D2379)+COUNTIFS($D$2:D2379,D2379,$F$2:F2379,F2379)-1&gt;1),"",X2379*W2379)))))))))))))),"")</f>
        <v/>
      </c>
      <c r="Z2379" s="18" t="str">
        <f t="shared" si="112"/>
        <v/>
      </c>
      <c r="AA2379" s="19" t="str">
        <f>IFERROR(VLOOKUP(E2379,[2]an!$A$3:$B$81,2,FALSE),"")</f>
        <v/>
      </c>
      <c r="AB2379" s="19" t="str">
        <f>IFERROR(VLOOKUP(AA2379,[2]an!$C$2:$D$16,2,FALSE),"")</f>
        <v/>
      </c>
      <c r="AC2379" s="20"/>
      <c r="AD2379" s="21" t="str">
        <f>IF(A2379=[2]an!$F$36,VLOOKUP([2]an!$F$36,[2]an!$F$36:$H$36,3,FALSE),IF(A2379=[2]an!$F$35,VLOOKUP([2]an!$F$35,[2]an!$F$35:$H$35,3,FALSE),IF(A2379=[2]an!$F$33,VLOOKUP([2]an!$F$33,[2]an!$F$33:$H$33,3,FALSE),IF(A2379=[2]an!$F$31,VLOOKUP([2]an!$F$31,[2]an!$F$31:$H$31,3,FALSE),""))))</f>
        <v/>
      </c>
    </row>
    <row r="2380" spans="6:30" x14ac:dyDescent="0.2">
      <c r="F2380" s="10"/>
      <c r="G2380" s="8" t="str">
        <f t="shared" si="113"/>
        <v/>
      </c>
      <c r="H2380" s="13"/>
      <c r="K2380" s="13"/>
      <c r="L2380" s="10"/>
      <c r="M2380" s="10"/>
      <c r="S2380" s="8" t="str">
        <f>IFERROR(VLOOKUP(D2380,[1]peretoe_teenus!$A$2:$L$2000,5,FALSE),"")</f>
        <v/>
      </c>
      <c r="U2380" s="13"/>
      <c r="V2380" s="15" t="str" cm="1">
        <f t="array" ref="V2380">IFERROR(IF(AND(F2380="Tugigrupp",RANK(K2380,$K2380:$K2380)+COUNTIFS($K$2:K2380,K2380,$L$2:L2380,L2380,$M$2:M2380,M2380,$I$2:I2380,I2380,$G$2:G2380,G2380,$F$2:F2380,F2380)-1=1),SUMPRODUCT(($F$2:$F$4154=F2380)*($G$2:$G$4154=G2380)*($K$2:$K$4154=K2380)*($I$2:$I$4154=I2380)*($L$2:$L$4154=L2380)*($M$2:$M$4154=M2380)),""),"")</f>
        <v/>
      </c>
      <c r="W2380" s="15" t="str">
        <f t="shared" si="111"/>
        <v/>
      </c>
      <c r="X2380" s="16" t="str">
        <f>IF(AND(A2380=[2]an!$G$38,F2380=[2]an!$E$40),[2]an!$G$40,IF(AND(A2380=[2]an!$G$38,F2380=[2]an!$E$41),[2]an!$G$41,IF(AND(A2380=[2]an!$G$38,F2380=[2]an!$E$39,H2380&gt;=[2]an!$M$37),[2]an!$G$39,
IF(AND(A2380=[2]an!$G$38,F2380=[2]an!$E$39,H2380&lt;[2]an!$M$37,S2380="kahepoolne vajaduspõhine",U2380=""),[2]an!$M$40,
IF(AND(A2380=[2]an!$G$38,F2380=[2]an!$E$39,H2380&lt;[2]an!$M$37,S2380="kahepoolne vajaduspõhine",U2380&lt;&gt;""),[2]an!$G$39,
IF(AND(A2380=[2]an!$G$38,F2380=[2]an!$E$39,H2380&lt;[2]an!$M$37,S2380&lt;&gt;"kahepoolne vajaduspõhine"),[2]an!$G$39,
IF(AND(A2380=[2]an!$G$38,F2380=[2]an!$E$42),[2]an!$G$42,
IF(AND(A2380=[2]an!$H$38,F2380=[2]an!$E$40),[2]an!$H$40,IF(AND(A2380=[2]an!$H$38,F2380=[2]an!$E$41),[2]an!$H$41,IF(AND(A2380=[2]an!$H$38,F2380=[2]an!$E$39,H2380&gt;=[2]an!$M$37),[2]an!$H$39,
IF(AND(A2380=[2]an!$H$38,F2380=[2]an!$E$39,H2380&lt;[2]an!$M$37,S2380="kahepoolne vajaduspõhine",U2380=""),[2]an!$M$40,
IF(AND(A2380=[2]an!$H$38,F2380=[2]an!$E$39,H2380&lt;[2]an!$M$37,S2380="kahepoolne vajaduspõhine",U2380&lt;&gt;""),[2]an!$H$39,
IF(AND(A2380=[2]an!$H$38,F2380=[2]an!$E$39,H2380&lt;[2]an!$M$37,S2380&lt;&gt;"kahepoolne vajaduspõhine"),[2]an!$H$39,
IF(AND(A2380=[2]an!$H$38,F2380=[2]an!$E$42),[2]an!$H$42,
IF(AND(A2380=[2]an!$I$38,F2380=[2]an!$E$40),[2]an!$I$40,IF(AND(A2380=[2]an!$I$38,F2380=[2]an!$E$41),[2]an!$I$41,IF(AND(A2380=[2]an!$I$38,F2380=[2]an!$E$39,H2380&gt;=[2]an!$M$37),[2]an!$I$39,
IF(AND(A2380=[2]an!$I$38,F2380=[2]an!$E$39,H2380&lt;[2]an!$M$37,S2380="kahepoolne vajaduspõhine",U2380=""),[2]an!$M$40,
IF(AND(A2380=[2]an!$I$38,F2380=[2]an!$E$39,H2380&lt;[2]an!$M$37,S2380="kahepoolne vajaduspõhine",U2380&lt;&gt;""),[2]an!$I$39,
IF(AND(A2380=[2]an!$I$38,F2380=[2]an!$E$39,H2380&lt;[2]an!$M$37,S2380&lt;&gt;"kahepoolne vajaduspõhine"),[2]an!$I$39,
IF(AND(A2380=[2]an!$I$38,F2380=[2]an!$E$42),[2]an!$I$42,
IF(AND(A2380=[2]an!$J$38,F2380=[2]an!$E$40),[2]an!$J$40,IF(AND(A2380=[2]an!$J$38,F2380=[2]an!$E$41),[2]an!$J$41,IF(AND(A2380=[2]an!$J$38,F2380=[2]an!$E$39,H2380&gt;=[2]an!$M$37),[2]an!$J$39,
IF(AND(A2380=[2]an!$J$38,F2380=[2]an!$E$39,H2380&lt;[2]an!$M$37,S2380="kahepoolne vajaduspõhine",U2380=""),[2]an!$M$40,
IF(AND(A2380=[2]an!$J$38,F2380=[2]an!$E$39,H2380&lt;[2]an!$M$37,S2380="kahepoolne vajaduspõhine",U2380&lt;&gt;""),[2]an!$J$39,
IF(AND(A2380=[2]an!$J$38,F2380=[2]an!$E$39,H2380&lt;[2]an!$M$37,S2380&lt;&gt;"kahepoolne vajaduspõhine"),[2]an!$J$39,
IF(AND(A2380=[2]an!$J$38,F2380=[2]an!$E$42),[2]an!$J$42,""))))))))))))))))))))))))))))</f>
        <v/>
      </c>
      <c r="Y2380" s="17" t="str">
        <f>IFERROR(IF(F2380="Tugigrupp",0,
IF(AND(F2380="Peretoe teenus",H2380&gt;=[2]an!$M$37,RANK(D2380,$D2380:$D2380)+COUNTIFS($D$2:D2380,D2380,$F$2:F2380,F2380)-1&gt;1),"",
IF(AND(F2380="Peretoe teenus",H2380&gt;=[2]an!$M$37,RANK(D2380,$D2380:$D2380)+COUNTIFS($D$2:D2380,D2380,$F$2:F2380,F2380)-1=1,MONTH(H2380)=MONTH(K2380)=TRUE,YEAR(H2380)=YEAR(K2380)=TRUE),((EOMONTH(H2380,0)-H2380+1)*X2380)/DAY(EOMONTH(H2380,0)),
IF(AND(F2380="Peretoe teenus",H2380&gt;=[2]an!$M$37,RANK(D2380,$D2380:$D2380)+COUNTIFS($D$2:D2380,D2380,$F$2:F2380,F2380)-1=1),X2380,
IF(AND(F2380="Peretoe teenus",H2380&lt;[2]an!$M$37,S2380&lt;&gt;"kahepoolne vajaduspõhine",RANK(D2380,$D2380:$D2380)+COUNTIFS($D$2:D2380,D2380,$F$2:F2380,F2380)-1=1),X2380,
IF(AND(F2380="Peretoe teenus",H2380&lt;[2]an!$M$37,S2380&lt;&gt;"kahepoolne vajaduspõhine",RANK(D2380,$D2380:$D2380)+COUNTIFS($D$2:D2380,D2380,$F$2:F2380,F2380)-1&gt;1),"",
IF(AND(F2380="Peretoe teenus",H2380&lt;[2]an!$M$37,S2380="kahepoolne vajaduspõhine",U2380="",RANK(D2380,$D2380:$D2380)+COUNTIFS($D$2:D2380,D2380,$F$2:F2380,F2380)-1=1),X2380,
IF(AND(F2380="Peretoe teenus",H2380&lt;[2]an!$M$37,S2380="kahepoolne vajaduspõhine",U2380="",RANK(D2380,$D2380:$D2380)+COUNTIFS($D$2:D2380,D2380,$F$2:F2380,F2380)-1&gt;1),"",
IF(AND(F2380="Peretoe teenus",H2380&lt;[2]an!$M$37,S2380="kahepoolne vajaduspõhine",U2380&lt;[2]an!$M$37,RANK(D2380,$D2380:$D2380)+COUNTIFS($D$2:D2380,D2380,$F$2:F2380,F2380)-1=1),X2380,
IF(AND(F2380="Peretoe teenus",H2380&lt;[2]an!$M$37,S2380="kahepoolne vajaduspõhine",U2380&lt;[2]an!$M$37,RANK(D2380,$D2380:$D2380)+COUNTIFS($D$2:D2380,D2380,$F$2:F2380,F2380)-1&gt;1),"",
IF(AND(F2380="Peretoe teenus",H2380&lt;[2]an!$M$37,S2380="kahepoolne vajaduspõhine",U2380&gt;=[2]an!$M$37,U2380&lt;=[2]an!$M$38,RANK(D2380,$D2380:$D2380)+COUNTIFS($D$2:D2380,D2380,$F$2:F2380,F2380)-1=1),
((EOMONTH(U2380,0)-U2380+1)*X2380)/DAY(EOMONTH(U2380,0))+(DAY(U2380)-1)*100/DAY(EOMONTH(U2380,0)),
IF(AND(F2380="Peretoe teenus",H2380&lt;[2]an!$M$37,S2380="kahepoolne vajaduspõhine",U2380&gt;=[2]an!$M$37,U2380&lt;=[2]an!$M$38,RANK(D2380,$D2380:$D2380)+COUNTIFS($D$2:D2380,D2380,$F$2:F2380,F2380)-1&gt;1),"",
IF(AND(F2380="Peretoe teenus",H2380&lt;[2]an!$M$37,S2380="kahepoolne vajaduspõhine",U2380&gt;[2]an!$M$38,RANK(D2380,$D2380:$D2380)+COUNTIFS($D$2:D2380,D2380,$F$2:F2380,F2380)-1=1),X2380,
IF(AND(F2380="Peretoe teenus",H2380&lt;[2]an!$M$37,S2380="kahepoolne vajaduspõhine",U2380&gt;[2]an!$M$38,RANK(D2380,$D2380:$D2380)+COUNTIFS($D$2:D2380,D2380,$F$2:F2380,F2380)-1&gt;1),"",X2380*W2380)))))))))))))),"")</f>
        <v/>
      </c>
      <c r="Z2380" s="18" t="str">
        <f t="shared" si="112"/>
        <v/>
      </c>
      <c r="AA2380" s="19" t="str">
        <f>IFERROR(VLOOKUP(E2380,[2]an!$A$3:$B$81,2,FALSE),"")</f>
        <v/>
      </c>
      <c r="AB2380" s="19" t="str">
        <f>IFERROR(VLOOKUP(AA2380,[2]an!$C$2:$D$16,2,FALSE),"")</f>
        <v/>
      </c>
      <c r="AC2380" s="20"/>
      <c r="AD2380" s="21" t="str">
        <f>IF(A2380=[2]an!$F$36,VLOOKUP([2]an!$F$36,[2]an!$F$36:$H$36,3,FALSE),IF(A2380=[2]an!$F$35,VLOOKUP([2]an!$F$35,[2]an!$F$35:$H$35,3,FALSE),IF(A2380=[2]an!$F$33,VLOOKUP([2]an!$F$33,[2]an!$F$33:$H$33,3,FALSE),IF(A2380=[2]an!$F$31,VLOOKUP([2]an!$F$31,[2]an!$F$31:$H$31,3,FALSE),""))))</f>
        <v/>
      </c>
    </row>
    <row r="2381" spans="6:30" x14ac:dyDescent="0.2">
      <c r="F2381" s="10"/>
      <c r="G2381" s="8" t="str">
        <f t="shared" si="113"/>
        <v/>
      </c>
      <c r="H2381" s="13"/>
      <c r="K2381" s="13"/>
      <c r="L2381" s="10"/>
      <c r="M2381" s="10"/>
      <c r="S2381" s="8" t="str">
        <f>IFERROR(VLOOKUP(D2381,[1]peretoe_teenus!$A$2:$L$2000,5,FALSE),"")</f>
        <v/>
      </c>
      <c r="U2381" s="13"/>
      <c r="V2381" s="15" t="str" cm="1">
        <f t="array" ref="V2381">IFERROR(IF(AND(F2381="Tugigrupp",RANK(K2381,$K2381:$K2381)+COUNTIFS($K$2:K2381,K2381,$L$2:L2381,L2381,$M$2:M2381,M2381,$I$2:I2381,I2381,$G$2:G2381,G2381,$F$2:F2381,F2381)-1=1),SUMPRODUCT(($F$2:$F$4154=F2381)*($G$2:$G$4154=G2381)*($K$2:$K$4154=K2381)*($I$2:$I$4154=I2381)*($L$2:$L$4154=L2381)*($M$2:$M$4154=M2381)),""),"")</f>
        <v/>
      </c>
      <c r="W2381" s="15" t="str">
        <f t="shared" si="111"/>
        <v/>
      </c>
      <c r="X2381" s="16" t="str">
        <f>IF(AND(A2381=[2]an!$G$38,F2381=[2]an!$E$40),[2]an!$G$40,IF(AND(A2381=[2]an!$G$38,F2381=[2]an!$E$41),[2]an!$G$41,IF(AND(A2381=[2]an!$G$38,F2381=[2]an!$E$39,H2381&gt;=[2]an!$M$37),[2]an!$G$39,
IF(AND(A2381=[2]an!$G$38,F2381=[2]an!$E$39,H2381&lt;[2]an!$M$37,S2381="kahepoolne vajaduspõhine",U2381=""),[2]an!$M$40,
IF(AND(A2381=[2]an!$G$38,F2381=[2]an!$E$39,H2381&lt;[2]an!$M$37,S2381="kahepoolne vajaduspõhine",U2381&lt;&gt;""),[2]an!$G$39,
IF(AND(A2381=[2]an!$G$38,F2381=[2]an!$E$39,H2381&lt;[2]an!$M$37,S2381&lt;&gt;"kahepoolne vajaduspõhine"),[2]an!$G$39,
IF(AND(A2381=[2]an!$G$38,F2381=[2]an!$E$42),[2]an!$G$42,
IF(AND(A2381=[2]an!$H$38,F2381=[2]an!$E$40),[2]an!$H$40,IF(AND(A2381=[2]an!$H$38,F2381=[2]an!$E$41),[2]an!$H$41,IF(AND(A2381=[2]an!$H$38,F2381=[2]an!$E$39,H2381&gt;=[2]an!$M$37),[2]an!$H$39,
IF(AND(A2381=[2]an!$H$38,F2381=[2]an!$E$39,H2381&lt;[2]an!$M$37,S2381="kahepoolne vajaduspõhine",U2381=""),[2]an!$M$40,
IF(AND(A2381=[2]an!$H$38,F2381=[2]an!$E$39,H2381&lt;[2]an!$M$37,S2381="kahepoolne vajaduspõhine",U2381&lt;&gt;""),[2]an!$H$39,
IF(AND(A2381=[2]an!$H$38,F2381=[2]an!$E$39,H2381&lt;[2]an!$M$37,S2381&lt;&gt;"kahepoolne vajaduspõhine"),[2]an!$H$39,
IF(AND(A2381=[2]an!$H$38,F2381=[2]an!$E$42),[2]an!$H$42,
IF(AND(A2381=[2]an!$I$38,F2381=[2]an!$E$40),[2]an!$I$40,IF(AND(A2381=[2]an!$I$38,F2381=[2]an!$E$41),[2]an!$I$41,IF(AND(A2381=[2]an!$I$38,F2381=[2]an!$E$39,H2381&gt;=[2]an!$M$37),[2]an!$I$39,
IF(AND(A2381=[2]an!$I$38,F2381=[2]an!$E$39,H2381&lt;[2]an!$M$37,S2381="kahepoolne vajaduspõhine",U2381=""),[2]an!$M$40,
IF(AND(A2381=[2]an!$I$38,F2381=[2]an!$E$39,H2381&lt;[2]an!$M$37,S2381="kahepoolne vajaduspõhine",U2381&lt;&gt;""),[2]an!$I$39,
IF(AND(A2381=[2]an!$I$38,F2381=[2]an!$E$39,H2381&lt;[2]an!$M$37,S2381&lt;&gt;"kahepoolne vajaduspõhine"),[2]an!$I$39,
IF(AND(A2381=[2]an!$I$38,F2381=[2]an!$E$42),[2]an!$I$42,
IF(AND(A2381=[2]an!$J$38,F2381=[2]an!$E$40),[2]an!$J$40,IF(AND(A2381=[2]an!$J$38,F2381=[2]an!$E$41),[2]an!$J$41,IF(AND(A2381=[2]an!$J$38,F2381=[2]an!$E$39,H2381&gt;=[2]an!$M$37),[2]an!$J$39,
IF(AND(A2381=[2]an!$J$38,F2381=[2]an!$E$39,H2381&lt;[2]an!$M$37,S2381="kahepoolne vajaduspõhine",U2381=""),[2]an!$M$40,
IF(AND(A2381=[2]an!$J$38,F2381=[2]an!$E$39,H2381&lt;[2]an!$M$37,S2381="kahepoolne vajaduspõhine",U2381&lt;&gt;""),[2]an!$J$39,
IF(AND(A2381=[2]an!$J$38,F2381=[2]an!$E$39,H2381&lt;[2]an!$M$37,S2381&lt;&gt;"kahepoolne vajaduspõhine"),[2]an!$J$39,
IF(AND(A2381=[2]an!$J$38,F2381=[2]an!$E$42),[2]an!$J$42,""))))))))))))))))))))))))))))</f>
        <v/>
      </c>
      <c r="Y2381" s="17" t="str">
        <f>IFERROR(IF(F2381="Tugigrupp",0,
IF(AND(F2381="Peretoe teenus",H2381&gt;=[2]an!$M$37,RANK(D2381,$D2381:$D2381)+COUNTIFS($D$2:D2381,D2381,$F$2:F2381,F2381)-1&gt;1),"",
IF(AND(F2381="Peretoe teenus",H2381&gt;=[2]an!$M$37,RANK(D2381,$D2381:$D2381)+COUNTIFS($D$2:D2381,D2381,$F$2:F2381,F2381)-1=1,MONTH(H2381)=MONTH(K2381)=TRUE,YEAR(H2381)=YEAR(K2381)=TRUE),((EOMONTH(H2381,0)-H2381+1)*X2381)/DAY(EOMONTH(H2381,0)),
IF(AND(F2381="Peretoe teenus",H2381&gt;=[2]an!$M$37,RANK(D2381,$D2381:$D2381)+COUNTIFS($D$2:D2381,D2381,$F$2:F2381,F2381)-1=1),X2381,
IF(AND(F2381="Peretoe teenus",H2381&lt;[2]an!$M$37,S2381&lt;&gt;"kahepoolne vajaduspõhine",RANK(D2381,$D2381:$D2381)+COUNTIFS($D$2:D2381,D2381,$F$2:F2381,F2381)-1=1),X2381,
IF(AND(F2381="Peretoe teenus",H2381&lt;[2]an!$M$37,S2381&lt;&gt;"kahepoolne vajaduspõhine",RANK(D2381,$D2381:$D2381)+COUNTIFS($D$2:D2381,D2381,$F$2:F2381,F2381)-1&gt;1),"",
IF(AND(F2381="Peretoe teenus",H2381&lt;[2]an!$M$37,S2381="kahepoolne vajaduspõhine",U2381="",RANK(D2381,$D2381:$D2381)+COUNTIFS($D$2:D2381,D2381,$F$2:F2381,F2381)-1=1),X2381,
IF(AND(F2381="Peretoe teenus",H2381&lt;[2]an!$M$37,S2381="kahepoolne vajaduspõhine",U2381="",RANK(D2381,$D2381:$D2381)+COUNTIFS($D$2:D2381,D2381,$F$2:F2381,F2381)-1&gt;1),"",
IF(AND(F2381="Peretoe teenus",H2381&lt;[2]an!$M$37,S2381="kahepoolne vajaduspõhine",U2381&lt;[2]an!$M$37,RANK(D2381,$D2381:$D2381)+COUNTIFS($D$2:D2381,D2381,$F$2:F2381,F2381)-1=1),X2381,
IF(AND(F2381="Peretoe teenus",H2381&lt;[2]an!$M$37,S2381="kahepoolne vajaduspõhine",U2381&lt;[2]an!$M$37,RANK(D2381,$D2381:$D2381)+COUNTIFS($D$2:D2381,D2381,$F$2:F2381,F2381)-1&gt;1),"",
IF(AND(F2381="Peretoe teenus",H2381&lt;[2]an!$M$37,S2381="kahepoolne vajaduspõhine",U2381&gt;=[2]an!$M$37,U2381&lt;=[2]an!$M$38,RANK(D2381,$D2381:$D2381)+COUNTIFS($D$2:D2381,D2381,$F$2:F2381,F2381)-1=1),
((EOMONTH(U2381,0)-U2381+1)*X2381)/DAY(EOMONTH(U2381,0))+(DAY(U2381)-1)*100/DAY(EOMONTH(U2381,0)),
IF(AND(F2381="Peretoe teenus",H2381&lt;[2]an!$M$37,S2381="kahepoolne vajaduspõhine",U2381&gt;=[2]an!$M$37,U2381&lt;=[2]an!$M$38,RANK(D2381,$D2381:$D2381)+COUNTIFS($D$2:D2381,D2381,$F$2:F2381,F2381)-1&gt;1),"",
IF(AND(F2381="Peretoe teenus",H2381&lt;[2]an!$M$37,S2381="kahepoolne vajaduspõhine",U2381&gt;[2]an!$M$38,RANK(D2381,$D2381:$D2381)+COUNTIFS($D$2:D2381,D2381,$F$2:F2381,F2381)-1=1),X2381,
IF(AND(F2381="Peretoe teenus",H2381&lt;[2]an!$M$37,S2381="kahepoolne vajaduspõhine",U2381&gt;[2]an!$M$38,RANK(D2381,$D2381:$D2381)+COUNTIFS($D$2:D2381,D2381,$F$2:F2381,F2381)-1&gt;1),"",X2381*W2381)))))))))))))),"")</f>
        <v/>
      </c>
      <c r="Z2381" s="18" t="str">
        <f t="shared" si="112"/>
        <v/>
      </c>
      <c r="AA2381" s="19" t="str">
        <f>IFERROR(VLOOKUP(E2381,[2]an!$A$3:$B$81,2,FALSE),"")</f>
        <v/>
      </c>
      <c r="AB2381" s="19" t="str">
        <f>IFERROR(VLOOKUP(AA2381,[2]an!$C$2:$D$16,2,FALSE),"")</f>
        <v/>
      </c>
      <c r="AC2381" s="20"/>
      <c r="AD2381" s="21" t="str">
        <f>IF(A2381=[2]an!$F$36,VLOOKUP([2]an!$F$36,[2]an!$F$36:$H$36,3,FALSE),IF(A2381=[2]an!$F$35,VLOOKUP([2]an!$F$35,[2]an!$F$35:$H$35,3,FALSE),IF(A2381=[2]an!$F$33,VLOOKUP([2]an!$F$33,[2]an!$F$33:$H$33,3,FALSE),IF(A2381=[2]an!$F$31,VLOOKUP([2]an!$F$31,[2]an!$F$31:$H$31,3,FALSE),""))))</f>
        <v/>
      </c>
    </row>
    <row r="2382" spans="6:30" x14ac:dyDescent="0.2">
      <c r="F2382" s="10"/>
      <c r="G2382" s="8" t="str">
        <f t="shared" si="113"/>
        <v/>
      </c>
      <c r="H2382" s="13"/>
      <c r="K2382" s="13"/>
      <c r="L2382" s="10"/>
      <c r="M2382" s="10"/>
      <c r="S2382" s="8" t="str">
        <f>IFERROR(VLOOKUP(D2382,[1]peretoe_teenus!$A$2:$L$2000,5,FALSE),"")</f>
        <v/>
      </c>
      <c r="U2382" s="13"/>
      <c r="V2382" s="15" t="str" cm="1">
        <f t="array" ref="V2382">IFERROR(IF(AND(F2382="Tugigrupp",RANK(K2382,$K2382:$K2382)+COUNTIFS($K$2:K2382,K2382,$L$2:L2382,L2382,$M$2:M2382,M2382,$I$2:I2382,I2382,$G$2:G2382,G2382,$F$2:F2382,F2382)-1=1),SUMPRODUCT(($F$2:$F$4154=F2382)*($G$2:$G$4154=G2382)*($K$2:$K$4154=K2382)*($I$2:$I$4154=I2382)*($L$2:$L$4154=L2382)*($M$2:$M$4154=M2382)),""),"")</f>
        <v/>
      </c>
      <c r="W2382" s="15" t="str">
        <f t="shared" si="111"/>
        <v/>
      </c>
      <c r="X2382" s="16" t="str">
        <f>IF(AND(A2382=[2]an!$G$38,F2382=[2]an!$E$40),[2]an!$G$40,IF(AND(A2382=[2]an!$G$38,F2382=[2]an!$E$41),[2]an!$G$41,IF(AND(A2382=[2]an!$G$38,F2382=[2]an!$E$39,H2382&gt;=[2]an!$M$37),[2]an!$G$39,
IF(AND(A2382=[2]an!$G$38,F2382=[2]an!$E$39,H2382&lt;[2]an!$M$37,S2382="kahepoolne vajaduspõhine",U2382=""),[2]an!$M$40,
IF(AND(A2382=[2]an!$G$38,F2382=[2]an!$E$39,H2382&lt;[2]an!$M$37,S2382="kahepoolne vajaduspõhine",U2382&lt;&gt;""),[2]an!$G$39,
IF(AND(A2382=[2]an!$G$38,F2382=[2]an!$E$39,H2382&lt;[2]an!$M$37,S2382&lt;&gt;"kahepoolne vajaduspõhine"),[2]an!$G$39,
IF(AND(A2382=[2]an!$G$38,F2382=[2]an!$E$42),[2]an!$G$42,
IF(AND(A2382=[2]an!$H$38,F2382=[2]an!$E$40),[2]an!$H$40,IF(AND(A2382=[2]an!$H$38,F2382=[2]an!$E$41),[2]an!$H$41,IF(AND(A2382=[2]an!$H$38,F2382=[2]an!$E$39,H2382&gt;=[2]an!$M$37),[2]an!$H$39,
IF(AND(A2382=[2]an!$H$38,F2382=[2]an!$E$39,H2382&lt;[2]an!$M$37,S2382="kahepoolne vajaduspõhine",U2382=""),[2]an!$M$40,
IF(AND(A2382=[2]an!$H$38,F2382=[2]an!$E$39,H2382&lt;[2]an!$M$37,S2382="kahepoolne vajaduspõhine",U2382&lt;&gt;""),[2]an!$H$39,
IF(AND(A2382=[2]an!$H$38,F2382=[2]an!$E$39,H2382&lt;[2]an!$M$37,S2382&lt;&gt;"kahepoolne vajaduspõhine"),[2]an!$H$39,
IF(AND(A2382=[2]an!$H$38,F2382=[2]an!$E$42),[2]an!$H$42,
IF(AND(A2382=[2]an!$I$38,F2382=[2]an!$E$40),[2]an!$I$40,IF(AND(A2382=[2]an!$I$38,F2382=[2]an!$E$41),[2]an!$I$41,IF(AND(A2382=[2]an!$I$38,F2382=[2]an!$E$39,H2382&gt;=[2]an!$M$37),[2]an!$I$39,
IF(AND(A2382=[2]an!$I$38,F2382=[2]an!$E$39,H2382&lt;[2]an!$M$37,S2382="kahepoolne vajaduspõhine",U2382=""),[2]an!$M$40,
IF(AND(A2382=[2]an!$I$38,F2382=[2]an!$E$39,H2382&lt;[2]an!$M$37,S2382="kahepoolne vajaduspõhine",U2382&lt;&gt;""),[2]an!$I$39,
IF(AND(A2382=[2]an!$I$38,F2382=[2]an!$E$39,H2382&lt;[2]an!$M$37,S2382&lt;&gt;"kahepoolne vajaduspõhine"),[2]an!$I$39,
IF(AND(A2382=[2]an!$I$38,F2382=[2]an!$E$42),[2]an!$I$42,
IF(AND(A2382=[2]an!$J$38,F2382=[2]an!$E$40),[2]an!$J$40,IF(AND(A2382=[2]an!$J$38,F2382=[2]an!$E$41),[2]an!$J$41,IF(AND(A2382=[2]an!$J$38,F2382=[2]an!$E$39,H2382&gt;=[2]an!$M$37),[2]an!$J$39,
IF(AND(A2382=[2]an!$J$38,F2382=[2]an!$E$39,H2382&lt;[2]an!$M$37,S2382="kahepoolne vajaduspõhine",U2382=""),[2]an!$M$40,
IF(AND(A2382=[2]an!$J$38,F2382=[2]an!$E$39,H2382&lt;[2]an!$M$37,S2382="kahepoolne vajaduspõhine",U2382&lt;&gt;""),[2]an!$J$39,
IF(AND(A2382=[2]an!$J$38,F2382=[2]an!$E$39,H2382&lt;[2]an!$M$37,S2382&lt;&gt;"kahepoolne vajaduspõhine"),[2]an!$J$39,
IF(AND(A2382=[2]an!$J$38,F2382=[2]an!$E$42),[2]an!$J$42,""))))))))))))))))))))))))))))</f>
        <v/>
      </c>
      <c r="Y2382" s="17" t="str">
        <f>IFERROR(IF(F2382="Tugigrupp",0,
IF(AND(F2382="Peretoe teenus",H2382&gt;=[2]an!$M$37,RANK(D2382,$D2382:$D2382)+COUNTIFS($D$2:D2382,D2382,$F$2:F2382,F2382)-1&gt;1),"",
IF(AND(F2382="Peretoe teenus",H2382&gt;=[2]an!$M$37,RANK(D2382,$D2382:$D2382)+COUNTIFS($D$2:D2382,D2382,$F$2:F2382,F2382)-1=1,MONTH(H2382)=MONTH(K2382)=TRUE,YEAR(H2382)=YEAR(K2382)=TRUE),((EOMONTH(H2382,0)-H2382+1)*X2382)/DAY(EOMONTH(H2382,0)),
IF(AND(F2382="Peretoe teenus",H2382&gt;=[2]an!$M$37,RANK(D2382,$D2382:$D2382)+COUNTIFS($D$2:D2382,D2382,$F$2:F2382,F2382)-1=1),X2382,
IF(AND(F2382="Peretoe teenus",H2382&lt;[2]an!$M$37,S2382&lt;&gt;"kahepoolne vajaduspõhine",RANK(D2382,$D2382:$D2382)+COUNTIFS($D$2:D2382,D2382,$F$2:F2382,F2382)-1=1),X2382,
IF(AND(F2382="Peretoe teenus",H2382&lt;[2]an!$M$37,S2382&lt;&gt;"kahepoolne vajaduspõhine",RANK(D2382,$D2382:$D2382)+COUNTIFS($D$2:D2382,D2382,$F$2:F2382,F2382)-1&gt;1),"",
IF(AND(F2382="Peretoe teenus",H2382&lt;[2]an!$M$37,S2382="kahepoolne vajaduspõhine",U2382="",RANK(D2382,$D2382:$D2382)+COUNTIFS($D$2:D2382,D2382,$F$2:F2382,F2382)-1=1),X2382,
IF(AND(F2382="Peretoe teenus",H2382&lt;[2]an!$M$37,S2382="kahepoolne vajaduspõhine",U2382="",RANK(D2382,$D2382:$D2382)+COUNTIFS($D$2:D2382,D2382,$F$2:F2382,F2382)-1&gt;1),"",
IF(AND(F2382="Peretoe teenus",H2382&lt;[2]an!$M$37,S2382="kahepoolne vajaduspõhine",U2382&lt;[2]an!$M$37,RANK(D2382,$D2382:$D2382)+COUNTIFS($D$2:D2382,D2382,$F$2:F2382,F2382)-1=1),X2382,
IF(AND(F2382="Peretoe teenus",H2382&lt;[2]an!$M$37,S2382="kahepoolne vajaduspõhine",U2382&lt;[2]an!$M$37,RANK(D2382,$D2382:$D2382)+COUNTIFS($D$2:D2382,D2382,$F$2:F2382,F2382)-1&gt;1),"",
IF(AND(F2382="Peretoe teenus",H2382&lt;[2]an!$M$37,S2382="kahepoolne vajaduspõhine",U2382&gt;=[2]an!$M$37,U2382&lt;=[2]an!$M$38,RANK(D2382,$D2382:$D2382)+COUNTIFS($D$2:D2382,D2382,$F$2:F2382,F2382)-1=1),
((EOMONTH(U2382,0)-U2382+1)*X2382)/DAY(EOMONTH(U2382,0))+(DAY(U2382)-1)*100/DAY(EOMONTH(U2382,0)),
IF(AND(F2382="Peretoe teenus",H2382&lt;[2]an!$M$37,S2382="kahepoolne vajaduspõhine",U2382&gt;=[2]an!$M$37,U2382&lt;=[2]an!$M$38,RANK(D2382,$D2382:$D2382)+COUNTIFS($D$2:D2382,D2382,$F$2:F2382,F2382)-1&gt;1),"",
IF(AND(F2382="Peretoe teenus",H2382&lt;[2]an!$M$37,S2382="kahepoolne vajaduspõhine",U2382&gt;[2]an!$M$38,RANK(D2382,$D2382:$D2382)+COUNTIFS($D$2:D2382,D2382,$F$2:F2382,F2382)-1=1),X2382,
IF(AND(F2382="Peretoe teenus",H2382&lt;[2]an!$M$37,S2382="kahepoolne vajaduspõhine",U2382&gt;[2]an!$M$38,RANK(D2382,$D2382:$D2382)+COUNTIFS($D$2:D2382,D2382,$F$2:F2382,F2382)-1&gt;1),"",X2382*W2382)))))))))))))),"")</f>
        <v/>
      </c>
      <c r="Z2382" s="18" t="str">
        <f t="shared" si="112"/>
        <v/>
      </c>
      <c r="AA2382" s="19" t="str">
        <f>IFERROR(VLOOKUP(E2382,[2]an!$A$3:$B$81,2,FALSE),"")</f>
        <v/>
      </c>
      <c r="AB2382" s="19" t="str">
        <f>IFERROR(VLOOKUP(AA2382,[2]an!$C$2:$D$16,2,FALSE),"")</f>
        <v/>
      </c>
      <c r="AC2382" s="20"/>
      <c r="AD2382" s="21" t="str">
        <f>IF(A2382=[2]an!$F$36,VLOOKUP([2]an!$F$36,[2]an!$F$36:$H$36,3,FALSE),IF(A2382=[2]an!$F$35,VLOOKUP([2]an!$F$35,[2]an!$F$35:$H$35,3,FALSE),IF(A2382=[2]an!$F$33,VLOOKUP([2]an!$F$33,[2]an!$F$33:$H$33,3,FALSE),IF(A2382=[2]an!$F$31,VLOOKUP([2]an!$F$31,[2]an!$F$31:$H$31,3,FALSE),""))))</f>
        <v/>
      </c>
    </row>
    <row r="2383" spans="6:30" x14ac:dyDescent="0.2">
      <c r="F2383" s="10"/>
      <c r="G2383" s="8" t="str">
        <f t="shared" si="113"/>
        <v/>
      </c>
      <c r="H2383" s="13"/>
      <c r="K2383" s="13"/>
      <c r="L2383" s="10"/>
      <c r="M2383" s="10"/>
      <c r="S2383" s="8" t="str">
        <f>IFERROR(VLOOKUP(D2383,[1]peretoe_teenus!$A$2:$L$2000,5,FALSE),"")</f>
        <v/>
      </c>
      <c r="U2383" s="13"/>
      <c r="V2383" s="15" t="str" cm="1">
        <f t="array" ref="V2383">IFERROR(IF(AND(F2383="Tugigrupp",RANK(K2383,$K2383:$K2383)+COUNTIFS($K$2:K2383,K2383,$L$2:L2383,L2383,$M$2:M2383,M2383,$I$2:I2383,I2383,$G$2:G2383,G2383,$F$2:F2383,F2383)-1=1),SUMPRODUCT(($F$2:$F$4154=F2383)*($G$2:$G$4154=G2383)*($K$2:$K$4154=K2383)*($I$2:$I$4154=I2383)*($L$2:$L$4154=L2383)*($M$2:$M$4154=M2383)),""),"")</f>
        <v/>
      </c>
      <c r="W2383" s="15" t="str">
        <f t="shared" si="111"/>
        <v/>
      </c>
      <c r="X2383" s="16" t="str">
        <f>IF(AND(A2383=[2]an!$G$38,F2383=[2]an!$E$40),[2]an!$G$40,IF(AND(A2383=[2]an!$G$38,F2383=[2]an!$E$41),[2]an!$G$41,IF(AND(A2383=[2]an!$G$38,F2383=[2]an!$E$39,H2383&gt;=[2]an!$M$37),[2]an!$G$39,
IF(AND(A2383=[2]an!$G$38,F2383=[2]an!$E$39,H2383&lt;[2]an!$M$37,S2383="kahepoolne vajaduspõhine",U2383=""),[2]an!$M$40,
IF(AND(A2383=[2]an!$G$38,F2383=[2]an!$E$39,H2383&lt;[2]an!$M$37,S2383="kahepoolne vajaduspõhine",U2383&lt;&gt;""),[2]an!$G$39,
IF(AND(A2383=[2]an!$G$38,F2383=[2]an!$E$39,H2383&lt;[2]an!$M$37,S2383&lt;&gt;"kahepoolne vajaduspõhine"),[2]an!$G$39,
IF(AND(A2383=[2]an!$G$38,F2383=[2]an!$E$42),[2]an!$G$42,
IF(AND(A2383=[2]an!$H$38,F2383=[2]an!$E$40),[2]an!$H$40,IF(AND(A2383=[2]an!$H$38,F2383=[2]an!$E$41),[2]an!$H$41,IF(AND(A2383=[2]an!$H$38,F2383=[2]an!$E$39,H2383&gt;=[2]an!$M$37),[2]an!$H$39,
IF(AND(A2383=[2]an!$H$38,F2383=[2]an!$E$39,H2383&lt;[2]an!$M$37,S2383="kahepoolne vajaduspõhine",U2383=""),[2]an!$M$40,
IF(AND(A2383=[2]an!$H$38,F2383=[2]an!$E$39,H2383&lt;[2]an!$M$37,S2383="kahepoolne vajaduspõhine",U2383&lt;&gt;""),[2]an!$H$39,
IF(AND(A2383=[2]an!$H$38,F2383=[2]an!$E$39,H2383&lt;[2]an!$M$37,S2383&lt;&gt;"kahepoolne vajaduspõhine"),[2]an!$H$39,
IF(AND(A2383=[2]an!$H$38,F2383=[2]an!$E$42),[2]an!$H$42,
IF(AND(A2383=[2]an!$I$38,F2383=[2]an!$E$40),[2]an!$I$40,IF(AND(A2383=[2]an!$I$38,F2383=[2]an!$E$41),[2]an!$I$41,IF(AND(A2383=[2]an!$I$38,F2383=[2]an!$E$39,H2383&gt;=[2]an!$M$37),[2]an!$I$39,
IF(AND(A2383=[2]an!$I$38,F2383=[2]an!$E$39,H2383&lt;[2]an!$M$37,S2383="kahepoolne vajaduspõhine",U2383=""),[2]an!$M$40,
IF(AND(A2383=[2]an!$I$38,F2383=[2]an!$E$39,H2383&lt;[2]an!$M$37,S2383="kahepoolne vajaduspõhine",U2383&lt;&gt;""),[2]an!$I$39,
IF(AND(A2383=[2]an!$I$38,F2383=[2]an!$E$39,H2383&lt;[2]an!$M$37,S2383&lt;&gt;"kahepoolne vajaduspõhine"),[2]an!$I$39,
IF(AND(A2383=[2]an!$I$38,F2383=[2]an!$E$42),[2]an!$I$42,
IF(AND(A2383=[2]an!$J$38,F2383=[2]an!$E$40),[2]an!$J$40,IF(AND(A2383=[2]an!$J$38,F2383=[2]an!$E$41),[2]an!$J$41,IF(AND(A2383=[2]an!$J$38,F2383=[2]an!$E$39,H2383&gt;=[2]an!$M$37),[2]an!$J$39,
IF(AND(A2383=[2]an!$J$38,F2383=[2]an!$E$39,H2383&lt;[2]an!$M$37,S2383="kahepoolne vajaduspõhine",U2383=""),[2]an!$M$40,
IF(AND(A2383=[2]an!$J$38,F2383=[2]an!$E$39,H2383&lt;[2]an!$M$37,S2383="kahepoolne vajaduspõhine",U2383&lt;&gt;""),[2]an!$J$39,
IF(AND(A2383=[2]an!$J$38,F2383=[2]an!$E$39,H2383&lt;[2]an!$M$37,S2383&lt;&gt;"kahepoolne vajaduspõhine"),[2]an!$J$39,
IF(AND(A2383=[2]an!$J$38,F2383=[2]an!$E$42),[2]an!$J$42,""))))))))))))))))))))))))))))</f>
        <v/>
      </c>
      <c r="Y2383" s="17" t="str">
        <f>IFERROR(IF(F2383="Tugigrupp",0,
IF(AND(F2383="Peretoe teenus",H2383&gt;=[2]an!$M$37,RANK(D2383,$D2383:$D2383)+COUNTIFS($D$2:D2383,D2383,$F$2:F2383,F2383)-1&gt;1),"",
IF(AND(F2383="Peretoe teenus",H2383&gt;=[2]an!$M$37,RANK(D2383,$D2383:$D2383)+COUNTIFS($D$2:D2383,D2383,$F$2:F2383,F2383)-1=1,MONTH(H2383)=MONTH(K2383)=TRUE,YEAR(H2383)=YEAR(K2383)=TRUE),((EOMONTH(H2383,0)-H2383+1)*X2383)/DAY(EOMONTH(H2383,0)),
IF(AND(F2383="Peretoe teenus",H2383&gt;=[2]an!$M$37,RANK(D2383,$D2383:$D2383)+COUNTIFS($D$2:D2383,D2383,$F$2:F2383,F2383)-1=1),X2383,
IF(AND(F2383="Peretoe teenus",H2383&lt;[2]an!$M$37,S2383&lt;&gt;"kahepoolne vajaduspõhine",RANK(D2383,$D2383:$D2383)+COUNTIFS($D$2:D2383,D2383,$F$2:F2383,F2383)-1=1),X2383,
IF(AND(F2383="Peretoe teenus",H2383&lt;[2]an!$M$37,S2383&lt;&gt;"kahepoolne vajaduspõhine",RANK(D2383,$D2383:$D2383)+COUNTIFS($D$2:D2383,D2383,$F$2:F2383,F2383)-1&gt;1),"",
IF(AND(F2383="Peretoe teenus",H2383&lt;[2]an!$M$37,S2383="kahepoolne vajaduspõhine",U2383="",RANK(D2383,$D2383:$D2383)+COUNTIFS($D$2:D2383,D2383,$F$2:F2383,F2383)-1=1),X2383,
IF(AND(F2383="Peretoe teenus",H2383&lt;[2]an!$M$37,S2383="kahepoolne vajaduspõhine",U2383="",RANK(D2383,$D2383:$D2383)+COUNTIFS($D$2:D2383,D2383,$F$2:F2383,F2383)-1&gt;1),"",
IF(AND(F2383="Peretoe teenus",H2383&lt;[2]an!$M$37,S2383="kahepoolne vajaduspõhine",U2383&lt;[2]an!$M$37,RANK(D2383,$D2383:$D2383)+COUNTIFS($D$2:D2383,D2383,$F$2:F2383,F2383)-1=1),X2383,
IF(AND(F2383="Peretoe teenus",H2383&lt;[2]an!$M$37,S2383="kahepoolne vajaduspõhine",U2383&lt;[2]an!$M$37,RANK(D2383,$D2383:$D2383)+COUNTIFS($D$2:D2383,D2383,$F$2:F2383,F2383)-1&gt;1),"",
IF(AND(F2383="Peretoe teenus",H2383&lt;[2]an!$M$37,S2383="kahepoolne vajaduspõhine",U2383&gt;=[2]an!$M$37,U2383&lt;=[2]an!$M$38,RANK(D2383,$D2383:$D2383)+COUNTIFS($D$2:D2383,D2383,$F$2:F2383,F2383)-1=1),
((EOMONTH(U2383,0)-U2383+1)*X2383)/DAY(EOMONTH(U2383,0))+(DAY(U2383)-1)*100/DAY(EOMONTH(U2383,0)),
IF(AND(F2383="Peretoe teenus",H2383&lt;[2]an!$M$37,S2383="kahepoolne vajaduspõhine",U2383&gt;=[2]an!$M$37,U2383&lt;=[2]an!$M$38,RANK(D2383,$D2383:$D2383)+COUNTIFS($D$2:D2383,D2383,$F$2:F2383,F2383)-1&gt;1),"",
IF(AND(F2383="Peretoe teenus",H2383&lt;[2]an!$M$37,S2383="kahepoolne vajaduspõhine",U2383&gt;[2]an!$M$38,RANK(D2383,$D2383:$D2383)+COUNTIFS($D$2:D2383,D2383,$F$2:F2383,F2383)-1=1),X2383,
IF(AND(F2383="Peretoe teenus",H2383&lt;[2]an!$M$37,S2383="kahepoolne vajaduspõhine",U2383&gt;[2]an!$M$38,RANK(D2383,$D2383:$D2383)+COUNTIFS($D$2:D2383,D2383,$F$2:F2383,F2383)-1&gt;1),"",X2383*W2383)))))))))))))),"")</f>
        <v/>
      </c>
      <c r="Z2383" s="18" t="str">
        <f t="shared" si="112"/>
        <v/>
      </c>
      <c r="AA2383" s="19" t="str">
        <f>IFERROR(VLOOKUP(E2383,[2]an!$A$3:$B$81,2,FALSE),"")</f>
        <v/>
      </c>
      <c r="AB2383" s="19" t="str">
        <f>IFERROR(VLOOKUP(AA2383,[2]an!$C$2:$D$16,2,FALSE),"")</f>
        <v/>
      </c>
      <c r="AC2383" s="20"/>
      <c r="AD2383" s="21" t="str">
        <f>IF(A2383=[2]an!$F$36,VLOOKUP([2]an!$F$36,[2]an!$F$36:$H$36,3,FALSE),IF(A2383=[2]an!$F$35,VLOOKUP([2]an!$F$35,[2]an!$F$35:$H$35,3,FALSE),IF(A2383=[2]an!$F$33,VLOOKUP([2]an!$F$33,[2]an!$F$33:$H$33,3,FALSE),IF(A2383=[2]an!$F$31,VLOOKUP([2]an!$F$31,[2]an!$F$31:$H$31,3,FALSE),""))))</f>
        <v/>
      </c>
    </row>
    <row r="2384" spans="6:30" x14ac:dyDescent="0.2">
      <c r="F2384" s="10"/>
      <c r="G2384" s="8" t="str">
        <f t="shared" si="113"/>
        <v/>
      </c>
      <c r="H2384" s="13"/>
      <c r="K2384" s="13"/>
      <c r="L2384" s="10"/>
      <c r="M2384" s="10"/>
      <c r="S2384" s="8" t="str">
        <f>IFERROR(VLOOKUP(D2384,[1]peretoe_teenus!$A$2:$L$2000,5,FALSE),"")</f>
        <v/>
      </c>
      <c r="U2384" s="13"/>
      <c r="V2384" s="15" t="str" cm="1">
        <f t="array" ref="V2384">IFERROR(IF(AND(F2384="Tugigrupp",RANK(K2384,$K2384:$K2384)+COUNTIFS($K$2:K2384,K2384,$L$2:L2384,L2384,$M$2:M2384,M2384,$I$2:I2384,I2384,$G$2:G2384,G2384,$F$2:F2384,F2384)-1=1),SUMPRODUCT(($F$2:$F$4154=F2384)*($G$2:$G$4154=G2384)*($K$2:$K$4154=K2384)*($I$2:$I$4154=I2384)*($L$2:$L$4154=L2384)*($M$2:$M$4154=M2384)),""),"")</f>
        <v/>
      </c>
      <c r="W2384" s="15" t="str">
        <f t="shared" si="111"/>
        <v/>
      </c>
      <c r="X2384" s="16" t="str">
        <f>IF(AND(A2384=[2]an!$G$38,F2384=[2]an!$E$40),[2]an!$G$40,IF(AND(A2384=[2]an!$G$38,F2384=[2]an!$E$41),[2]an!$G$41,IF(AND(A2384=[2]an!$G$38,F2384=[2]an!$E$39,H2384&gt;=[2]an!$M$37),[2]an!$G$39,
IF(AND(A2384=[2]an!$G$38,F2384=[2]an!$E$39,H2384&lt;[2]an!$M$37,S2384="kahepoolne vajaduspõhine",U2384=""),[2]an!$M$40,
IF(AND(A2384=[2]an!$G$38,F2384=[2]an!$E$39,H2384&lt;[2]an!$M$37,S2384="kahepoolne vajaduspõhine",U2384&lt;&gt;""),[2]an!$G$39,
IF(AND(A2384=[2]an!$G$38,F2384=[2]an!$E$39,H2384&lt;[2]an!$M$37,S2384&lt;&gt;"kahepoolne vajaduspõhine"),[2]an!$G$39,
IF(AND(A2384=[2]an!$G$38,F2384=[2]an!$E$42),[2]an!$G$42,
IF(AND(A2384=[2]an!$H$38,F2384=[2]an!$E$40),[2]an!$H$40,IF(AND(A2384=[2]an!$H$38,F2384=[2]an!$E$41),[2]an!$H$41,IF(AND(A2384=[2]an!$H$38,F2384=[2]an!$E$39,H2384&gt;=[2]an!$M$37),[2]an!$H$39,
IF(AND(A2384=[2]an!$H$38,F2384=[2]an!$E$39,H2384&lt;[2]an!$M$37,S2384="kahepoolne vajaduspõhine",U2384=""),[2]an!$M$40,
IF(AND(A2384=[2]an!$H$38,F2384=[2]an!$E$39,H2384&lt;[2]an!$M$37,S2384="kahepoolne vajaduspõhine",U2384&lt;&gt;""),[2]an!$H$39,
IF(AND(A2384=[2]an!$H$38,F2384=[2]an!$E$39,H2384&lt;[2]an!$M$37,S2384&lt;&gt;"kahepoolne vajaduspõhine"),[2]an!$H$39,
IF(AND(A2384=[2]an!$H$38,F2384=[2]an!$E$42),[2]an!$H$42,
IF(AND(A2384=[2]an!$I$38,F2384=[2]an!$E$40),[2]an!$I$40,IF(AND(A2384=[2]an!$I$38,F2384=[2]an!$E$41),[2]an!$I$41,IF(AND(A2384=[2]an!$I$38,F2384=[2]an!$E$39,H2384&gt;=[2]an!$M$37),[2]an!$I$39,
IF(AND(A2384=[2]an!$I$38,F2384=[2]an!$E$39,H2384&lt;[2]an!$M$37,S2384="kahepoolne vajaduspõhine",U2384=""),[2]an!$M$40,
IF(AND(A2384=[2]an!$I$38,F2384=[2]an!$E$39,H2384&lt;[2]an!$M$37,S2384="kahepoolne vajaduspõhine",U2384&lt;&gt;""),[2]an!$I$39,
IF(AND(A2384=[2]an!$I$38,F2384=[2]an!$E$39,H2384&lt;[2]an!$M$37,S2384&lt;&gt;"kahepoolne vajaduspõhine"),[2]an!$I$39,
IF(AND(A2384=[2]an!$I$38,F2384=[2]an!$E$42),[2]an!$I$42,
IF(AND(A2384=[2]an!$J$38,F2384=[2]an!$E$40),[2]an!$J$40,IF(AND(A2384=[2]an!$J$38,F2384=[2]an!$E$41),[2]an!$J$41,IF(AND(A2384=[2]an!$J$38,F2384=[2]an!$E$39,H2384&gt;=[2]an!$M$37),[2]an!$J$39,
IF(AND(A2384=[2]an!$J$38,F2384=[2]an!$E$39,H2384&lt;[2]an!$M$37,S2384="kahepoolne vajaduspõhine",U2384=""),[2]an!$M$40,
IF(AND(A2384=[2]an!$J$38,F2384=[2]an!$E$39,H2384&lt;[2]an!$M$37,S2384="kahepoolne vajaduspõhine",U2384&lt;&gt;""),[2]an!$J$39,
IF(AND(A2384=[2]an!$J$38,F2384=[2]an!$E$39,H2384&lt;[2]an!$M$37,S2384&lt;&gt;"kahepoolne vajaduspõhine"),[2]an!$J$39,
IF(AND(A2384=[2]an!$J$38,F2384=[2]an!$E$42),[2]an!$J$42,""))))))))))))))))))))))))))))</f>
        <v/>
      </c>
      <c r="Y2384" s="17" t="str">
        <f>IFERROR(IF(F2384="Tugigrupp",0,
IF(AND(F2384="Peretoe teenus",H2384&gt;=[2]an!$M$37,RANK(D2384,$D2384:$D2384)+COUNTIFS($D$2:D2384,D2384,$F$2:F2384,F2384)-1&gt;1),"",
IF(AND(F2384="Peretoe teenus",H2384&gt;=[2]an!$M$37,RANK(D2384,$D2384:$D2384)+COUNTIFS($D$2:D2384,D2384,$F$2:F2384,F2384)-1=1,MONTH(H2384)=MONTH(K2384)=TRUE,YEAR(H2384)=YEAR(K2384)=TRUE),((EOMONTH(H2384,0)-H2384+1)*X2384)/DAY(EOMONTH(H2384,0)),
IF(AND(F2384="Peretoe teenus",H2384&gt;=[2]an!$M$37,RANK(D2384,$D2384:$D2384)+COUNTIFS($D$2:D2384,D2384,$F$2:F2384,F2384)-1=1),X2384,
IF(AND(F2384="Peretoe teenus",H2384&lt;[2]an!$M$37,S2384&lt;&gt;"kahepoolne vajaduspõhine",RANK(D2384,$D2384:$D2384)+COUNTIFS($D$2:D2384,D2384,$F$2:F2384,F2384)-1=1),X2384,
IF(AND(F2384="Peretoe teenus",H2384&lt;[2]an!$M$37,S2384&lt;&gt;"kahepoolne vajaduspõhine",RANK(D2384,$D2384:$D2384)+COUNTIFS($D$2:D2384,D2384,$F$2:F2384,F2384)-1&gt;1),"",
IF(AND(F2384="Peretoe teenus",H2384&lt;[2]an!$M$37,S2384="kahepoolne vajaduspõhine",U2384="",RANK(D2384,$D2384:$D2384)+COUNTIFS($D$2:D2384,D2384,$F$2:F2384,F2384)-1=1),X2384,
IF(AND(F2384="Peretoe teenus",H2384&lt;[2]an!$M$37,S2384="kahepoolne vajaduspõhine",U2384="",RANK(D2384,$D2384:$D2384)+COUNTIFS($D$2:D2384,D2384,$F$2:F2384,F2384)-1&gt;1),"",
IF(AND(F2384="Peretoe teenus",H2384&lt;[2]an!$M$37,S2384="kahepoolne vajaduspõhine",U2384&lt;[2]an!$M$37,RANK(D2384,$D2384:$D2384)+COUNTIFS($D$2:D2384,D2384,$F$2:F2384,F2384)-1=1),X2384,
IF(AND(F2384="Peretoe teenus",H2384&lt;[2]an!$M$37,S2384="kahepoolne vajaduspõhine",U2384&lt;[2]an!$M$37,RANK(D2384,$D2384:$D2384)+COUNTIFS($D$2:D2384,D2384,$F$2:F2384,F2384)-1&gt;1),"",
IF(AND(F2384="Peretoe teenus",H2384&lt;[2]an!$M$37,S2384="kahepoolne vajaduspõhine",U2384&gt;=[2]an!$M$37,U2384&lt;=[2]an!$M$38,RANK(D2384,$D2384:$D2384)+COUNTIFS($D$2:D2384,D2384,$F$2:F2384,F2384)-1=1),
((EOMONTH(U2384,0)-U2384+1)*X2384)/DAY(EOMONTH(U2384,0))+(DAY(U2384)-1)*100/DAY(EOMONTH(U2384,0)),
IF(AND(F2384="Peretoe teenus",H2384&lt;[2]an!$M$37,S2384="kahepoolne vajaduspõhine",U2384&gt;=[2]an!$M$37,U2384&lt;=[2]an!$M$38,RANK(D2384,$D2384:$D2384)+COUNTIFS($D$2:D2384,D2384,$F$2:F2384,F2384)-1&gt;1),"",
IF(AND(F2384="Peretoe teenus",H2384&lt;[2]an!$M$37,S2384="kahepoolne vajaduspõhine",U2384&gt;[2]an!$M$38,RANK(D2384,$D2384:$D2384)+COUNTIFS($D$2:D2384,D2384,$F$2:F2384,F2384)-1=1),X2384,
IF(AND(F2384="Peretoe teenus",H2384&lt;[2]an!$M$37,S2384="kahepoolne vajaduspõhine",U2384&gt;[2]an!$M$38,RANK(D2384,$D2384:$D2384)+COUNTIFS($D$2:D2384,D2384,$F$2:F2384,F2384)-1&gt;1),"",X2384*W2384)))))))))))))),"")</f>
        <v/>
      </c>
      <c r="Z2384" s="18" t="str">
        <f t="shared" si="112"/>
        <v/>
      </c>
      <c r="AA2384" s="19" t="str">
        <f>IFERROR(VLOOKUP(E2384,[2]an!$A$3:$B$81,2,FALSE),"")</f>
        <v/>
      </c>
      <c r="AB2384" s="19" t="str">
        <f>IFERROR(VLOOKUP(AA2384,[2]an!$C$2:$D$16,2,FALSE),"")</f>
        <v/>
      </c>
      <c r="AC2384" s="20"/>
      <c r="AD2384" s="21" t="str">
        <f>IF(A2384=[2]an!$F$36,VLOOKUP([2]an!$F$36,[2]an!$F$36:$H$36,3,FALSE),IF(A2384=[2]an!$F$35,VLOOKUP([2]an!$F$35,[2]an!$F$35:$H$35,3,FALSE),IF(A2384=[2]an!$F$33,VLOOKUP([2]an!$F$33,[2]an!$F$33:$H$33,3,FALSE),IF(A2384=[2]an!$F$31,VLOOKUP([2]an!$F$31,[2]an!$F$31:$H$31,3,FALSE),""))))</f>
        <v/>
      </c>
    </row>
    <row r="2385" spans="6:30" x14ac:dyDescent="0.2">
      <c r="F2385" s="10"/>
      <c r="G2385" s="8" t="str">
        <f t="shared" si="113"/>
        <v/>
      </c>
      <c r="H2385" s="13"/>
      <c r="K2385" s="13"/>
      <c r="L2385" s="10"/>
      <c r="M2385" s="10"/>
      <c r="S2385" s="8" t="str">
        <f>IFERROR(VLOOKUP(D2385,[1]peretoe_teenus!$A$2:$L$2000,5,FALSE),"")</f>
        <v/>
      </c>
      <c r="U2385" s="13"/>
      <c r="V2385" s="15" t="str" cm="1">
        <f t="array" ref="V2385">IFERROR(IF(AND(F2385="Tugigrupp",RANK(K2385,$K2385:$K2385)+COUNTIFS($K$2:K2385,K2385,$L$2:L2385,L2385,$M$2:M2385,M2385,$I$2:I2385,I2385,$G$2:G2385,G2385,$F$2:F2385,F2385)-1=1),SUMPRODUCT(($F$2:$F$4154=F2385)*($G$2:$G$4154=G2385)*($K$2:$K$4154=K2385)*($I$2:$I$4154=I2385)*($L$2:$L$4154=L2385)*($M$2:$M$4154=M2385)),""),"")</f>
        <v/>
      </c>
      <c r="W2385" s="15" t="str">
        <f t="shared" si="111"/>
        <v/>
      </c>
      <c r="X2385" s="16" t="str">
        <f>IF(AND(A2385=[2]an!$G$38,F2385=[2]an!$E$40),[2]an!$G$40,IF(AND(A2385=[2]an!$G$38,F2385=[2]an!$E$41),[2]an!$G$41,IF(AND(A2385=[2]an!$G$38,F2385=[2]an!$E$39,H2385&gt;=[2]an!$M$37),[2]an!$G$39,
IF(AND(A2385=[2]an!$G$38,F2385=[2]an!$E$39,H2385&lt;[2]an!$M$37,S2385="kahepoolne vajaduspõhine",U2385=""),[2]an!$M$40,
IF(AND(A2385=[2]an!$G$38,F2385=[2]an!$E$39,H2385&lt;[2]an!$M$37,S2385="kahepoolne vajaduspõhine",U2385&lt;&gt;""),[2]an!$G$39,
IF(AND(A2385=[2]an!$G$38,F2385=[2]an!$E$39,H2385&lt;[2]an!$M$37,S2385&lt;&gt;"kahepoolne vajaduspõhine"),[2]an!$G$39,
IF(AND(A2385=[2]an!$G$38,F2385=[2]an!$E$42),[2]an!$G$42,
IF(AND(A2385=[2]an!$H$38,F2385=[2]an!$E$40),[2]an!$H$40,IF(AND(A2385=[2]an!$H$38,F2385=[2]an!$E$41),[2]an!$H$41,IF(AND(A2385=[2]an!$H$38,F2385=[2]an!$E$39,H2385&gt;=[2]an!$M$37),[2]an!$H$39,
IF(AND(A2385=[2]an!$H$38,F2385=[2]an!$E$39,H2385&lt;[2]an!$M$37,S2385="kahepoolne vajaduspõhine",U2385=""),[2]an!$M$40,
IF(AND(A2385=[2]an!$H$38,F2385=[2]an!$E$39,H2385&lt;[2]an!$M$37,S2385="kahepoolne vajaduspõhine",U2385&lt;&gt;""),[2]an!$H$39,
IF(AND(A2385=[2]an!$H$38,F2385=[2]an!$E$39,H2385&lt;[2]an!$M$37,S2385&lt;&gt;"kahepoolne vajaduspõhine"),[2]an!$H$39,
IF(AND(A2385=[2]an!$H$38,F2385=[2]an!$E$42),[2]an!$H$42,
IF(AND(A2385=[2]an!$I$38,F2385=[2]an!$E$40),[2]an!$I$40,IF(AND(A2385=[2]an!$I$38,F2385=[2]an!$E$41),[2]an!$I$41,IF(AND(A2385=[2]an!$I$38,F2385=[2]an!$E$39,H2385&gt;=[2]an!$M$37),[2]an!$I$39,
IF(AND(A2385=[2]an!$I$38,F2385=[2]an!$E$39,H2385&lt;[2]an!$M$37,S2385="kahepoolne vajaduspõhine",U2385=""),[2]an!$M$40,
IF(AND(A2385=[2]an!$I$38,F2385=[2]an!$E$39,H2385&lt;[2]an!$M$37,S2385="kahepoolne vajaduspõhine",U2385&lt;&gt;""),[2]an!$I$39,
IF(AND(A2385=[2]an!$I$38,F2385=[2]an!$E$39,H2385&lt;[2]an!$M$37,S2385&lt;&gt;"kahepoolne vajaduspõhine"),[2]an!$I$39,
IF(AND(A2385=[2]an!$I$38,F2385=[2]an!$E$42),[2]an!$I$42,
IF(AND(A2385=[2]an!$J$38,F2385=[2]an!$E$40),[2]an!$J$40,IF(AND(A2385=[2]an!$J$38,F2385=[2]an!$E$41),[2]an!$J$41,IF(AND(A2385=[2]an!$J$38,F2385=[2]an!$E$39,H2385&gt;=[2]an!$M$37),[2]an!$J$39,
IF(AND(A2385=[2]an!$J$38,F2385=[2]an!$E$39,H2385&lt;[2]an!$M$37,S2385="kahepoolne vajaduspõhine",U2385=""),[2]an!$M$40,
IF(AND(A2385=[2]an!$J$38,F2385=[2]an!$E$39,H2385&lt;[2]an!$M$37,S2385="kahepoolne vajaduspõhine",U2385&lt;&gt;""),[2]an!$J$39,
IF(AND(A2385=[2]an!$J$38,F2385=[2]an!$E$39,H2385&lt;[2]an!$M$37,S2385&lt;&gt;"kahepoolne vajaduspõhine"),[2]an!$J$39,
IF(AND(A2385=[2]an!$J$38,F2385=[2]an!$E$42),[2]an!$J$42,""))))))))))))))))))))))))))))</f>
        <v/>
      </c>
      <c r="Y2385" s="17" t="str">
        <f>IFERROR(IF(F2385="Tugigrupp",0,
IF(AND(F2385="Peretoe teenus",H2385&gt;=[2]an!$M$37,RANK(D2385,$D2385:$D2385)+COUNTIFS($D$2:D2385,D2385,$F$2:F2385,F2385)-1&gt;1),"",
IF(AND(F2385="Peretoe teenus",H2385&gt;=[2]an!$M$37,RANK(D2385,$D2385:$D2385)+COUNTIFS($D$2:D2385,D2385,$F$2:F2385,F2385)-1=1,MONTH(H2385)=MONTH(K2385)=TRUE,YEAR(H2385)=YEAR(K2385)=TRUE),((EOMONTH(H2385,0)-H2385+1)*X2385)/DAY(EOMONTH(H2385,0)),
IF(AND(F2385="Peretoe teenus",H2385&gt;=[2]an!$M$37,RANK(D2385,$D2385:$D2385)+COUNTIFS($D$2:D2385,D2385,$F$2:F2385,F2385)-1=1),X2385,
IF(AND(F2385="Peretoe teenus",H2385&lt;[2]an!$M$37,S2385&lt;&gt;"kahepoolne vajaduspõhine",RANK(D2385,$D2385:$D2385)+COUNTIFS($D$2:D2385,D2385,$F$2:F2385,F2385)-1=1),X2385,
IF(AND(F2385="Peretoe teenus",H2385&lt;[2]an!$M$37,S2385&lt;&gt;"kahepoolne vajaduspõhine",RANK(D2385,$D2385:$D2385)+COUNTIFS($D$2:D2385,D2385,$F$2:F2385,F2385)-1&gt;1),"",
IF(AND(F2385="Peretoe teenus",H2385&lt;[2]an!$M$37,S2385="kahepoolne vajaduspõhine",U2385="",RANK(D2385,$D2385:$D2385)+COUNTIFS($D$2:D2385,D2385,$F$2:F2385,F2385)-1=1),X2385,
IF(AND(F2385="Peretoe teenus",H2385&lt;[2]an!$M$37,S2385="kahepoolne vajaduspõhine",U2385="",RANK(D2385,$D2385:$D2385)+COUNTIFS($D$2:D2385,D2385,$F$2:F2385,F2385)-1&gt;1),"",
IF(AND(F2385="Peretoe teenus",H2385&lt;[2]an!$M$37,S2385="kahepoolne vajaduspõhine",U2385&lt;[2]an!$M$37,RANK(D2385,$D2385:$D2385)+COUNTIFS($D$2:D2385,D2385,$F$2:F2385,F2385)-1=1),X2385,
IF(AND(F2385="Peretoe teenus",H2385&lt;[2]an!$M$37,S2385="kahepoolne vajaduspõhine",U2385&lt;[2]an!$M$37,RANK(D2385,$D2385:$D2385)+COUNTIFS($D$2:D2385,D2385,$F$2:F2385,F2385)-1&gt;1),"",
IF(AND(F2385="Peretoe teenus",H2385&lt;[2]an!$M$37,S2385="kahepoolne vajaduspõhine",U2385&gt;=[2]an!$M$37,U2385&lt;=[2]an!$M$38,RANK(D2385,$D2385:$D2385)+COUNTIFS($D$2:D2385,D2385,$F$2:F2385,F2385)-1=1),
((EOMONTH(U2385,0)-U2385+1)*X2385)/DAY(EOMONTH(U2385,0))+(DAY(U2385)-1)*100/DAY(EOMONTH(U2385,0)),
IF(AND(F2385="Peretoe teenus",H2385&lt;[2]an!$M$37,S2385="kahepoolne vajaduspõhine",U2385&gt;=[2]an!$M$37,U2385&lt;=[2]an!$M$38,RANK(D2385,$D2385:$D2385)+COUNTIFS($D$2:D2385,D2385,$F$2:F2385,F2385)-1&gt;1),"",
IF(AND(F2385="Peretoe teenus",H2385&lt;[2]an!$M$37,S2385="kahepoolne vajaduspõhine",U2385&gt;[2]an!$M$38,RANK(D2385,$D2385:$D2385)+COUNTIFS($D$2:D2385,D2385,$F$2:F2385,F2385)-1=1),X2385,
IF(AND(F2385="Peretoe teenus",H2385&lt;[2]an!$M$37,S2385="kahepoolne vajaduspõhine",U2385&gt;[2]an!$M$38,RANK(D2385,$D2385:$D2385)+COUNTIFS($D$2:D2385,D2385,$F$2:F2385,F2385)-1&gt;1),"",X2385*W2385)))))))))))))),"")</f>
        <v/>
      </c>
      <c r="Z2385" s="18" t="str">
        <f t="shared" si="112"/>
        <v/>
      </c>
      <c r="AA2385" s="19" t="str">
        <f>IFERROR(VLOOKUP(E2385,[2]an!$A$3:$B$81,2,FALSE),"")</f>
        <v/>
      </c>
      <c r="AB2385" s="19" t="str">
        <f>IFERROR(VLOOKUP(AA2385,[2]an!$C$2:$D$16,2,FALSE),"")</f>
        <v/>
      </c>
      <c r="AC2385" s="20"/>
      <c r="AD2385" s="21" t="str">
        <f>IF(A2385=[2]an!$F$36,VLOOKUP([2]an!$F$36,[2]an!$F$36:$H$36,3,FALSE),IF(A2385=[2]an!$F$35,VLOOKUP([2]an!$F$35,[2]an!$F$35:$H$35,3,FALSE),IF(A2385=[2]an!$F$33,VLOOKUP([2]an!$F$33,[2]an!$F$33:$H$33,3,FALSE),IF(A2385=[2]an!$F$31,VLOOKUP([2]an!$F$31,[2]an!$F$31:$H$31,3,FALSE),""))))</f>
        <v/>
      </c>
    </row>
    <row r="2386" spans="6:30" x14ac:dyDescent="0.2">
      <c r="F2386" s="10"/>
      <c r="G2386" s="8" t="str">
        <f t="shared" si="113"/>
        <v/>
      </c>
      <c r="H2386" s="13"/>
      <c r="K2386" s="13"/>
      <c r="L2386" s="10"/>
      <c r="M2386" s="10"/>
      <c r="S2386" s="8" t="str">
        <f>IFERROR(VLOOKUP(D2386,[1]peretoe_teenus!$A$2:$L$2000,5,FALSE),"")</f>
        <v/>
      </c>
      <c r="U2386" s="13"/>
      <c r="V2386" s="15" t="str" cm="1">
        <f t="array" ref="V2386">IFERROR(IF(AND(F2386="Tugigrupp",RANK(K2386,$K2386:$K2386)+COUNTIFS($K$2:K2386,K2386,$L$2:L2386,L2386,$M$2:M2386,M2386,$I$2:I2386,I2386,$G$2:G2386,G2386,$F$2:F2386,F2386)-1=1),SUMPRODUCT(($F$2:$F$4154=F2386)*($G$2:$G$4154=G2386)*($K$2:$K$4154=K2386)*($I$2:$I$4154=I2386)*($L$2:$L$4154=L2386)*($M$2:$M$4154=M2386)),""),"")</f>
        <v/>
      </c>
      <c r="W2386" s="15" t="str">
        <f t="shared" si="111"/>
        <v/>
      </c>
      <c r="X2386" s="16" t="str">
        <f>IF(AND(A2386=[2]an!$G$38,F2386=[2]an!$E$40),[2]an!$G$40,IF(AND(A2386=[2]an!$G$38,F2386=[2]an!$E$41),[2]an!$G$41,IF(AND(A2386=[2]an!$G$38,F2386=[2]an!$E$39,H2386&gt;=[2]an!$M$37),[2]an!$G$39,
IF(AND(A2386=[2]an!$G$38,F2386=[2]an!$E$39,H2386&lt;[2]an!$M$37,S2386="kahepoolne vajaduspõhine",U2386=""),[2]an!$M$40,
IF(AND(A2386=[2]an!$G$38,F2386=[2]an!$E$39,H2386&lt;[2]an!$M$37,S2386="kahepoolne vajaduspõhine",U2386&lt;&gt;""),[2]an!$G$39,
IF(AND(A2386=[2]an!$G$38,F2386=[2]an!$E$39,H2386&lt;[2]an!$M$37,S2386&lt;&gt;"kahepoolne vajaduspõhine"),[2]an!$G$39,
IF(AND(A2386=[2]an!$G$38,F2386=[2]an!$E$42),[2]an!$G$42,
IF(AND(A2386=[2]an!$H$38,F2386=[2]an!$E$40),[2]an!$H$40,IF(AND(A2386=[2]an!$H$38,F2386=[2]an!$E$41),[2]an!$H$41,IF(AND(A2386=[2]an!$H$38,F2386=[2]an!$E$39,H2386&gt;=[2]an!$M$37),[2]an!$H$39,
IF(AND(A2386=[2]an!$H$38,F2386=[2]an!$E$39,H2386&lt;[2]an!$M$37,S2386="kahepoolne vajaduspõhine",U2386=""),[2]an!$M$40,
IF(AND(A2386=[2]an!$H$38,F2386=[2]an!$E$39,H2386&lt;[2]an!$M$37,S2386="kahepoolne vajaduspõhine",U2386&lt;&gt;""),[2]an!$H$39,
IF(AND(A2386=[2]an!$H$38,F2386=[2]an!$E$39,H2386&lt;[2]an!$M$37,S2386&lt;&gt;"kahepoolne vajaduspõhine"),[2]an!$H$39,
IF(AND(A2386=[2]an!$H$38,F2386=[2]an!$E$42),[2]an!$H$42,
IF(AND(A2386=[2]an!$I$38,F2386=[2]an!$E$40),[2]an!$I$40,IF(AND(A2386=[2]an!$I$38,F2386=[2]an!$E$41),[2]an!$I$41,IF(AND(A2386=[2]an!$I$38,F2386=[2]an!$E$39,H2386&gt;=[2]an!$M$37),[2]an!$I$39,
IF(AND(A2386=[2]an!$I$38,F2386=[2]an!$E$39,H2386&lt;[2]an!$M$37,S2386="kahepoolne vajaduspõhine",U2386=""),[2]an!$M$40,
IF(AND(A2386=[2]an!$I$38,F2386=[2]an!$E$39,H2386&lt;[2]an!$M$37,S2386="kahepoolne vajaduspõhine",U2386&lt;&gt;""),[2]an!$I$39,
IF(AND(A2386=[2]an!$I$38,F2386=[2]an!$E$39,H2386&lt;[2]an!$M$37,S2386&lt;&gt;"kahepoolne vajaduspõhine"),[2]an!$I$39,
IF(AND(A2386=[2]an!$I$38,F2386=[2]an!$E$42),[2]an!$I$42,
IF(AND(A2386=[2]an!$J$38,F2386=[2]an!$E$40),[2]an!$J$40,IF(AND(A2386=[2]an!$J$38,F2386=[2]an!$E$41),[2]an!$J$41,IF(AND(A2386=[2]an!$J$38,F2386=[2]an!$E$39,H2386&gt;=[2]an!$M$37),[2]an!$J$39,
IF(AND(A2386=[2]an!$J$38,F2386=[2]an!$E$39,H2386&lt;[2]an!$M$37,S2386="kahepoolne vajaduspõhine",U2386=""),[2]an!$M$40,
IF(AND(A2386=[2]an!$J$38,F2386=[2]an!$E$39,H2386&lt;[2]an!$M$37,S2386="kahepoolne vajaduspõhine",U2386&lt;&gt;""),[2]an!$J$39,
IF(AND(A2386=[2]an!$J$38,F2386=[2]an!$E$39,H2386&lt;[2]an!$M$37,S2386&lt;&gt;"kahepoolne vajaduspõhine"),[2]an!$J$39,
IF(AND(A2386=[2]an!$J$38,F2386=[2]an!$E$42),[2]an!$J$42,""))))))))))))))))))))))))))))</f>
        <v/>
      </c>
      <c r="Y2386" s="17" t="str">
        <f>IFERROR(IF(F2386="Tugigrupp",0,
IF(AND(F2386="Peretoe teenus",H2386&gt;=[2]an!$M$37,RANK(D2386,$D2386:$D2386)+COUNTIFS($D$2:D2386,D2386,$F$2:F2386,F2386)-1&gt;1),"",
IF(AND(F2386="Peretoe teenus",H2386&gt;=[2]an!$M$37,RANK(D2386,$D2386:$D2386)+COUNTIFS($D$2:D2386,D2386,$F$2:F2386,F2386)-1=1,MONTH(H2386)=MONTH(K2386)=TRUE,YEAR(H2386)=YEAR(K2386)=TRUE),((EOMONTH(H2386,0)-H2386+1)*X2386)/DAY(EOMONTH(H2386,0)),
IF(AND(F2386="Peretoe teenus",H2386&gt;=[2]an!$M$37,RANK(D2386,$D2386:$D2386)+COUNTIFS($D$2:D2386,D2386,$F$2:F2386,F2386)-1=1),X2386,
IF(AND(F2386="Peretoe teenus",H2386&lt;[2]an!$M$37,S2386&lt;&gt;"kahepoolne vajaduspõhine",RANK(D2386,$D2386:$D2386)+COUNTIFS($D$2:D2386,D2386,$F$2:F2386,F2386)-1=1),X2386,
IF(AND(F2386="Peretoe teenus",H2386&lt;[2]an!$M$37,S2386&lt;&gt;"kahepoolne vajaduspõhine",RANK(D2386,$D2386:$D2386)+COUNTIFS($D$2:D2386,D2386,$F$2:F2386,F2386)-1&gt;1),"",
IF(AND(F2386="Peretoe teenus",H2386&lt;[2]an!$M$37,S2386="kahepoolne vajaduspõhine",U2386="",RANK(D2386,$D2386:$D2386)+COUNTIFS($D$2:D2386,D2386,$F$2:F2386,F2386)-1=1),X2386,
IF(AND(F2386="Peretoe teenus",H2386&lt;[2]an!$M$37,S2386="kahepoolne vajaduspõhine",U2386="",RANK(D2386,$D2386:$D2386)+COUNTIFS($D$2:D2386,D2386,$F$2:F2386,F2386)-1&gt;1),"",
IF(AND(F2386="Peretoe teenus",H2386&lt;[2]an!$M$37,S2386="kahepoolne vajaduspõhine",U2386&lt;[2]an!$M$37,RANK(D2386,$D2386:$D2386)+COUNTIFS($D$2:D2386,D2386,$F$2:F2386,F2386)-1=1),X2386,
IF(AND(F2386="Peretoe teenus",H2386&lt;[2]an!$M$37,S2386="kahepoolne vajaduspõhine",U2386&lt;[2]an!$M$37,RANK(D2386,$D2386:$D2386)+COUNTIFS($D$2:D2386,D2386,$F$2:F2386,F2386)-1&gt;1),"",
IF(AND(F2386="Peretoe teenus",H2386&lt;[2]an!$M$37,S2386="kahepoolne vajaduspõhine",U2386&gt;=[2]an!$M$37,U2386&lt;=[2]an!$M$38,RANK(D2386,$D2386:$D2386)+COUNTIFS($D$2:D2386,D2386,$F$2:F2386,F2386)-1=1),
((EOMONTH(U2386,0)-U2386+1)*X2386)/DAY(EOMONTH(U2386,0))+(DAY(U2386)-1)*100/DAY(EOMONTH(U2386,0)),
IF(AND(F2386="Peretoe teenus",H2386&lt;[2]an!$M$37,S2386="kahepoolne vajaduspõhine",U2386&gt;=[2]an!$M$37,U2386&lt;=[2]an!$M$38,RANK(D2386,$D2386:$D2386)+COUNTIFS($D$2:D2386,D2386,$F$2:F2386,F2386)-1&gt;1),"",
IF(AND(F2386="Peretoe teenus",H2386&lt;[2]an!$M$37,S2386="kahepoolne vajaduspõhine",U2386&gt;[2]an!$M$38,RANK(D2386,$D2386:$D2386)+COUNTIFS($D$2:D2386,D2386,$F$2:F2386,F2386)-1=1),X2386,
IF(AND(F2386="Peretoe teenus",H2386&lt;[2]an!$M$37,S2386="kahepoolne vajaduspõhine",U2386&gt;[2]an!$M$38,RANK(D2386,$D2386:$D2386)+COUNTIFS($D$2:D2386,D2386,$F$2:F2386,F2386)-1&gt;1),"",X2386*W2386)))))))))))))),"")</f>
        <v/>
      </c>
      <c r="Z2386" s="18" t="str">
        <f t="shared" si="112"/>
        <v/>
      </c>
      <c r="AA2386" s="19" t="str">
        <f>IFERROR(VLOOKUP(E2386,[2]an!$A$3:$B$81,2,FALSE),"")</f>
        <v/>
      </c>
      <c r="AB2386" s="19" t="str">
        <f>IFERROR(VLOOKUP(AA2386,[2]an!$C$2:$D$16,2,FALSE),"")</f>
        <v/>
      </c>
      <c r="AC2386" s="20"/>
      <c r="AD2386" s="21" t="str">
        <f>IF(A2386=[2]an!$F$36,VLOOKUP([2]an!$F$36,[2]an!$F$36:$H$36,3,FALSE),IF(A2386=[2]an!$F$35,VLOOKUP([2]an!$F$35,[2]an!$F$35:$H$35,3,FALSE),IF(A2386=[2]an!$F$33,VLOOKUP([2]an!$F$33,[2]an!$F$33:$H$33,3,FALSE),IF(A2386=[2]an!$F$31,VLOOKUP([2]an!$F$31,[2]an!$F$31:$H$31,3,FALSE),""))))</f>
        <v/>
      </c>
    </row>
    <row r="2387" spans="6:30" x14ac:dyDescent="0.2">
      <c r="F2387" s="10"/>
      <c r="G2387" s="8" t="str">
        <f t="shared" si="113"/>
        <v/>
      </c>
      <c r="H2387" s="13"/>
      <c r="K2387" s="13"/>
      <c r="L2387" s="10"/>
      <c r="M2387" s="10"/>
      <c r="S2387" s="8" t="str">
        <f>IFERROR(VLOOKUP(D2387,[1]peretoe_teenus!$A$2:$L$2000,5,FALSE),"")</f>
        <v/>
      </c>
      <c r="U2387" s="13"/>
      <c r="V2387" s="15" t="str" cm="1">
        <f t="array" ref="V2387">IFERROR(IF(AND(F2387="Tugigrupp",RANK(K2387,$K2387:$K2387)+COUNTIFS($K$2:K2387,K2387,$L$2:L2387,L2387,$M$2:M2387,M2387,$I$2:I2387,I2387,$G$2:G2387,G2387,$F$2:F2387,F2387)-1=1),SUMPRODUCT(($F$2:$F$4154=F2387)*($G$2:$G$4154=G2387)*($K$2:$K$4154=K2387)*($I$2:$I$4154=I2387)*($L$2:$L$4154=L2387)*($M$2:$M$4154=M2387)),""),"")</f>
        <v/>
      </c>
      <c r="W2387" s="15" t="str">
        <f t="shared" si="111"/>
        <v/>
      </c>
      <c r="X2387" s="16" t="str">
        <f>IF(AND(A2387=[2]an!$G$38,F2387=[2]an!$E$40),[2]an!$G$40,IF(AND(A2387=[2]an!$G$38,F2387=[2]an!$E$41),[2]an!$G$41,IF(AND(A2387=[2]an!$G$38,F2387=[2]an!$E$39,H2387&gt;=[2]an!$M$37),[2]an!$G$39,
IF(AND(A2387=[2]an!$G$38,F2387=[2]an!$E$39,H2387&lt;[2]an!$M$37,S2387="kahepoolne vajaduspõhine",U2387=""),[2]an!$M$40,
IF(AND(A2387=[2]an!$G$38,F2387=[2]an!$E$39,H2387&lt;[2]an!$M$37,S2387="kahepoolne vajaduspõhine",U2387&lt;&gt;""),[2]an!$G$39,
IF(AND(A2387=[2]an!$G$38,F2387=[2]an!$E$39,H2387&lt;[2]an!$M$37,S2387&lt;&gt;"kahepoolne vajaduspõhine"),[2]an!$G$39,
IF(AND(A2387=[2]an!$G$38,F2387=[2]an!$E$42),[2]an!$G$42,
IF(AND(A2387=[2]an!$H$38,F2387=[2]an!$E$40),[2]an!$H$40,IF(AND(A2387=[2]an!$H$38,F2387=[2]an!$E$41),[2]an!$H$41,IF(AND(A2387=[2]an!$H$38,F2387=[2]an!$E$39,H2387&gt;=[2]an!$M$37),[2]an!$H$39,
IF(AND(A2387=[2]an!$H$38,F2387=[2]an!$E$39,H2387&lt;[2]an!$M$37,S2387="kahepoolne vajaduspõhine",U2387=""),[2]an!$M$40,
IF(AND(A2387=[2]an!$H$38,F2387=[2]an!$E$39,H2387&lt;[2]an!$M$37,S2387="kahepoolne vajaduspõhine",U2387&lt;&gt;""),[2]an!$H$39,
IF(AND(A2387=[2]an!$H$38,F2387=[2]an!$E$39,H2387&lt;[2]an!$M$37,S2387&lt;&gt;"kahepoolne vajaduspõhine"),[2]an!$H$39,
IF(AND(A2387=[2]an!$H$38,F2387=[2]an!$E$42),[2]an!$H$42,
IF(AND(A2387=[2]an!$I$38,F2387=[2]an!$E$40),[2]an!$I$40,IF(AND(A2387=[2]an!$I$38,F2387=[2]an!$E$41),[2]an!$I$41,IF(AND(A2387=[2]an!$I$38,F2387=[2]an!$E$39,H2387&gt;=[2]an!$M$37),[2]an!$I$39,
IF(AND(A2387=[2]an!$I$38,F2387=[2]an!$E$39,H2387&lt;[2]an!$M$37,S2387="kahepoolne vajaduspõhine",U2387=""),[2]an!$M$40,
IF(AND(A2387=[2]an!$I$38,F2387=[2]an!$E$39,H2387&lt;[2]an!$M$37,S2387="kahepoolne vajaduspõhine",U2387&lt;&gt;""),[2]an!$I$39,
IF(AND(A2387=[2]an!$I$38,F2387=[2]an!$E$39,H2387&lt;[2]an!$M$37,S2387&lt;&gt;"kahepoolne vajaduspõhine"),[2]an!$I$39,
IF(AND(A2387=[2]an!$I$38,F2387=[2]an!$E$42),[2]an!$I$42,
IF(AND(A2387=[2]an!$J$38,F2387=[2]an!$E$40),[2]an!$J$40,IF(AND(A2387=[2]an!$J$38,F2387=[2]an!$E$41),[2]an!$J$41,IF(AND(A2387=[2]an!$J$38,F2387=[2]an!$E$39,H2387&gt;=[2]an!$M$37),[2]an!$J$39,
IF(AND(A2387=[2]an!$J$38,F2387=[2]an!$E$39,H2387&lt;[2]an!$M$37,S2387="kahepoolne vajaduspõhine",U2387=""),[2]an!$M$40,
IF(AND(A2387=[2]an!$J$38,F2387=[2]an!$E$39,H2387&lt;[2]an!$M$37,S2387="kahepoolne vajaduspõhine",U2387&lt;&gt;""),[2]an!$J$39,
IF(AND(A2387=[2]an!$J$38,F2387=[2]an!$E$39,H2387&lt;[2]an!$M$37,S2387&lt;&gt;"kahepoolne vajaduspõhine"),[2]an!$J$39,
IF(AND(A2387=[2]an!$J$38,F2387=[2]an!$E$42),[2]an!$J$42,""))))))))))))))))))))))))))))</f>
        <v/>
      </c>
      <c r="Y2387" s="17" t="str">
        <f>IFERROR(IF(F2387="Tugigrupp",0,
IF(AND(F2387="Peretoe teenus",H2387&gt;=[2]an!$M$37,RANK(D2387,$D2387:$D2387)+COUNTIFS($D$2:D2387,D2387,$F$2:F2387,F2387)-1&gt;1),"",
IF(AND(F2387="Peretoe teenus",H2387&gt;=[2]an!$M$37,RANK(D2387,$D2387:$D2387)+COUNTIFS($D$2:D2387,D2387,$F$2:F2387,F2387)-1=1,MONTH(H2387)=MONTH(K2387)=TRUE,YEAR(H2387)=YEAR(K2387)=TRUE),((EOMONTH(H2387,0)-H2387+1)*X2387)/DAY(EOMONTH(H2387,0)),
IF(AND(F2387="Peretoe teenus",H2387&gt;=[2]an!$M$37,RANK(D2387,$D2387:$D2387)+COUNTIFS($D$2:D2387,D2387,$F$2:F2387,F2387)-1=1),X2387,
IF(AND(F2387="Peretoe teenus",H2387&lt;[2]an!$M$37,S2387&lt;&gt;"kahepoolne vajaduspõhine",RANK(D2387,$D2387:$D2387)+COUNTIFS($D$2:D2387,D2387,$F$2:F2387,F2387)-1=1),X2387,
IF(AND(F2387="Peretoe teenus",H2387&lt;[2]an!$M$37,S2387&lt;&gt;"kahepoolne vajaduspõhine",RANK(D2387,$D2387:$D2387)+COUNTIFS($D$2:D2387,D2387,$F$2:F2387,F2387)-1&gt;1),"",
IF(AND(F2387="Peretoe teenus",H2387&lt;[2]an!$M$37,S2387="kahepoolne vajaduspõhine",U2387="",RANK(D2387,$D2387:$D2387)+COUNTIFS($D$2:D2387,D2387,$F$2:F2387,F2387)-1=1),X2387,
IF(AND(F2387="Peretoe teenus",H2387&lt;[2]an!$M$37,S2387="kahepoolne vajaduspõhine",U2387="",RANK(D2387,$D2387:$D2387)+COUNTIFS($D$2:D2387,D2387,$F$2:F2387,F2387)-1&gt;1),"",
IF(AND(F2387="Peretoe teenus",H2387&lt;[2]an!$M$37,S2387="kahepoolne vajaduspõhine",U2387&lt;[2]an!$M$37,RANK(D2387,$D2387:$D2387)+COUNTIFS($D$2:D2387,D2387,$F$2:F2387,F2387)-1=1),X2387,
IF(AND(F2387="Peretoe teenus",H2387&lt;[2]an!$M$37,S2387="kahepoolne vajaduspõhine",U2387&lt;[2]an!$M$37,RANK(D2387,$D2387:$D2387)+COUNTIFS($D$2:D2387,D2387,$F$2:F2387,F2387)-1&gt;1),"",
IF(AND(F2387="Peretoe teenus",H2387&lt;[2]an!$M$37,S2387="kahepoolne vajaduspõhine",U2387&gt;=[2]an!$M$37,U2387&lt;=[2]an!$M$38,RANK(D2387,$D2387:$D2387)+COUNTIFS($D$2:D2387,D2387,$F$2:F2387,F2387)-1=1),
((EOMONTH(U2387,0)-U2387+1)*X2387)/DAY(EOMONTH(U2387,0))+(DAY(U2387)-1)*100/DAY(EOMONTH(U2387,0)),
IF(AND(F2387="Peretoe teenus",H2387&lt;[2]an!$M$37,S2387="kahepoolne vajaduspõhine",U2387&gt;=[2]an!$M$37,U2387&lt;=[2]an!$M$38,RANK(D2387,$D2387:$D2387)+COUNTIFS($D$2:D2387,D2387,$F$2:F2387,F2387)-1&gt;1),"",
IF(AND(F2387="Peretoe teenus",H2387&lt;[2]an!$M$37,S2387="kahepoolne vajaduspõhine",U2387&gt;[2]an!$M$38,RANK(D2387,$D2387:$D2387)+COUNTIFS($D$2:D2387,D2387,$F$2:F2387,F2387)-1=1),X2387,
IF(AND(F2387="Peretoe teenus",H2387&lt;[2]an!$M$37,S2387="kahepoolne vajaduspõhine",U2387&gt;[2]an!$M$38,RANK(D2387,$D2387:$D2387)+COUNTIFS($D$2:D2387,D2387,$F$2:F2387,F2387)-1&gt;1),"",X2387*W2387)))))))))))))),"")</f>
        <v/>
      </c>
      <c r="Z2387" s="18" t="str">
        <f t="shared" si="112"/>
        <v/>
      </c>
      <c r="AA2387" s="19" t="str">
        <f>IFERROR(VLOOKUP(E2387,[2]an!$A$3:$B$81,2,FALSE),"")</f>
        <v/>
      </c>
      <c r="AB2387" s="19" t="str">
        <f>IFERROR(VLOOKUP(AA2387,[2]an!$C$2:$D$16,2,FALSE),"")</f>
        <v/>
      </c>
      <c r="AC2387" s="20"/>
      <c r="AD2387" s="21" t="str">
        <f>IF(A2387=[2]an!$F$36,VLOOKUP([2]an!$F$36,[2]an!$F$36:$H$36,3,FALSE),IF(A2387=[2]an!$F$35,VLOOKUP([2]an!$F$35,[2]an!$F$35:$H$35,3,FALSE),IF(A2387=[2]an!$F$33,VLOOKUP([2]an!$F$33,[2]an!$F$33:$H$33,3,FALSE),IF(A2387=[2]an!$F$31,VLOOKUP([2]an!$F$31,[2]an!$F$31:$H$31,3,FALSE),""))))</f>
        <v/>
      </c>
    </row>
    <row r="2388" spans="6:30" x14ac:dyDescent="0.2">
      <c r="F2388" s="10"/>
      <c r="G2388" s="8" t="str">
        <f t="shared" si="113"/>
        <v/>
      </c>
      <c r="H2388" s="13"/>
      <c r="K2388" s="13"/>
      <c r="L2388" s="10"/>
      <c r="M2388" s="10"/>
      <c r="S2388" s="8" t="str">
        <f>IFERROR(VLOOKUP(D2388,[1]peretoe_teenus!$A$2:$L$2000,5,FALSE),"")</f>
        <v/>
      </c>
      <c r="U2388" s="13"/>
      <c r="V2388" s="15" t="str" cm="1">
        <f t="array" ref="V2388">IFERROR(IF(AND(F2388="Tugigrupp",RANK(K2388,$K2388:$K2388)+COUNTIFS($K$2:K2388,K2388,$L$2:L2388,L2388,$M$2:M2388,M2388,$I$2:I2388,I2388,$G$2:G2388,G2388,$F$2:F2388,F2388)-1=1),SUMPRODUCT(($F$2:$F$4154=F2388)*($G$2:$G$4154=G2388)*($K$2:$K$4154=K2388)*($I$2:$I$4154=I2388)*($L$2:$L$4154=L2388)*($M$2:$M$4154=M2388)),""),"")</f>
        <v/>
      </c>
      <c r="W2388" s="15" t="str">
        <f t="shared" si="111"/>
        <v/>
      </c>
      <c r="X2388" s="16" t="str">
        <f>IF(AND(A2388=[2]an!$G$38,F2388=[2]an!$E$40),[2]an!$G$40,IF(AND(A2388=[2]an!$G$38,F2388=[2]an!$E$41),[2]an!$G$41,IF(AND(A2388=[2]an!$G$38,F2388=[2]an!$E$39,H2388&gt;=[2]an!$M$37),[2]an!$G$39,
IF(AND(A2388=[2]an!$G$38,F2388=[2]an!$E$39,H2388&lt;[2]an!$M$37,S2388="kahepoolne vajaduspõhine",U2388=""),[2]an!$M$40,
IF(AND(A2388=[2]an!$G$38,F2388=[2]an!$E$39,H2388&lt;[2]an!$M$37,S2388="kahepoolne vajaduspõhine",U2388&lt;&gt;""),[2]an!$G$39,
IF(AND(A2388=[2]an!$G$38,F2388=[2]an!$E$39,H2388&lt;[2]an!$M$37,S2388&lt;&gt;"kahepoolne vajaduspõhine"),[2]an!$G$39,
IF(AND(A2388=[2]an!$G$38,F2388=[2]an!$E$42),[2]an!$G$42,
IF(AND(A2388=[2]an!$H$38,F2388=[2]an!$E$40),[2]an!$H$40,IF(AND(A2388=[2]an!$H$38,F2388=[2]an!$E$41),[2]an!$H$41,IF(AND(A2388=[2]an!$H$38,F2388=[2]an!$E$39,H2388&gt;=[2]an!$M$37),[2]an!$H$39,
IF(AND(A2388=[2]an!$H$38,F2388=[2]an!$E$39,H2388&lt;[2]an!$M$37,S2388="kahepoolne vajaduspõhine",U2388=""),[2]an!$M$40,
IF(AND(A2388=[2]an!$H$38,F2388=[2]an!$E$39,H2388&lt;[2]an!$M$37,S2388="kahepoolne vajaduspõhine",U2388&lt;&gt;""),[2]an!$H$39,
IF(AND(A2388=[2]an!$H$38,F2388=[2]an!$E$39,H2388&lt;[2]an!$M$37,S2388&lt;&gt;"kahepoolne vajaduspõhine"),[2]an!$H$39,
IF(AND(A2388=[2]an!$H$38,F2388=[2]an!$E$42),[2]an!$H$42,
IF(AND(A2388=[2]an!$I$38,F2388=[2]an!$E$40),[2]an!$I$40,IF(AND(A2388=[2]an!$I$38,F2388=[2]an!$E$41),[2]an!$I$41,IF(AND(A2388=[2]an!$I$38,F2388=[2]an!$E$39,H2388&gt;=[2]an!$M$37),[2]an!$I$39,
IF(AND(A2388=[2]an!$I$38,F2388=[2]an!$E$39,H2388&lt;[2]an!$M$37,S2388="kahepoolne vajaduspõhine",U2388=""),[2]an!$M$40,
IF(AND(A2388=[2]an!$I$38,F2388=[2]an!$E$39,H2388&lt;[2]an!$M$37,S2388="kahepoolne vajaduspõhine",U2388&lt;&gt;""),[2]an!$I$39,
IF(AND(A2388=[2]an!$I$38,F2388=[2]an!$E$39,H2388&lt;[2]an!$M$37,S2388&lt;&gt;"kahepoolne vajaduspõhine"),[2]an!$I$39,
IF(AND(A2388=[2]an!$I$38,F2388=[2]an!$E$42),[2]an!$I$42,
IF(AND(A2388=[2]an!$J$38,F2388=[2]an!$E$40),[2]an!$J$40,IF(AND(A2388=[2]an!$J$38,F2388=[2]an!$E$41),[2]an!$J$41,IF(AND(A2388=[2]an!$J$38,F2388=[2]an!$E$39,H2388&gt;=[2]an!$M$37),[2]an!$J$39,
IF(AND(A2388=[2]an!$J$38,F2388=[2]an!$E$39,H2388&lt;[2]an!$M$37,S2388="kahepoolne vajaduspõhine",U2388=""),[2]an!$M$40,
IF(AND(A2388=[2]an!$J$38,F2388=[2]an!$E$39,H2388&lt;[2]an!$M$37,S2388="kahepoolne vajaduspõhine",U2388&lt;&gt;""),[2]an!$J$39,
IF(AND(A2388=[2]an!$J$38,F2388=[2]an!$E$39,H2388&lt;[2]an!$M$37,S2388&lt;&gt;"kahepoolne vajaduspõhine"),[2]an!$J$39,
IF(AND(A2388=[2]an!$J$38,F2388=[2]an!$E$42),[2]an!$J$42,""))))))))))))))))))))))))))))</f>
        <v/>
      </c>
      <c r="Y2388" s="17" t="str">
        <f>IFERROR(IF(F2388="Tugigrupp",0,
IF(AND(F2388="Peretoe teenus",H2388&gt;=[2]an!$M$37,RANK(D2388,$D2388:$D2388)+COUNTIFS($D$2:D2388,D2388,$F$2:F2388,F2388)-1&gt;1),"",
IF(AND(F2388="Peretoe teenus",H2388&gt;=[2]an!$M$37,RANK(D2388,$D2388:$D2388)+COUNTIFS($D$2:D2388,D2388,$F$2:F2388,F2388)-1=1,MONTH(H2388)=MONTH(K2388)=TRUE,YEAR(H2388)=YEAR(K2388)=TRUE),((EOMONTH(H2388,0)-H2388+1)*X2388)/DAY(EOMONTH(H2388,0)),
IF(AND(F2388="Peretoe teenus",H2388&gt;=[2]an!$M$37,RANK(D2388,$D2388:$D2388)+COUNTIFS($D$2:D2388,D2388,$F$2:F2388,F2388)-1=1),X2388,
IF(AND(F2388="Peretoe teenus",H2388&lt;[2]an!$M$37,S2388&lt;&gt;"kahepoolne vajaduspõhine",RANK(D2388,$D2388:$D2388)+COUNTIFS($D$2:D2388,D2388,$F$2:F2388,F2388)-1=1),X2388,
IF(AND(F2388="Peretoe teenus",H2388&lt;[2]an!$M$37,S2388&lt;&gt;"kahepoolne vajaduspõhine",RANK(D2388,$D2388:$D2388)+COUNTIFS($D$2:D2388,D2388,$F$2:F2388,F2388)-1&gt;1),"",
IF(AND(F2388="Peretoe teenus",H2388&lt;[2]an!$M$37,S2388="kahepoolne vajaduspõhine",U2388="",RANK(D2388,$D2388:$D2388)+COUNTIFS($D$2:D2388,D2388,$F$2:F2388,F2388)-1=1),X2388,
IF(AND(F2388="Peretoe teenus",H2388&lt;[2]an!$M$37,S2388="kahepoolne vajaduspõhine",U2388="",RANK(D2388,$D2388:$D2388)+COUNTIFS($D$2:D2388,D2388,$F$2:F2388,F2388)-1&gt;1),"",
IF(AND(F2388="Peretoe teenus",H2388&lt;[2]an!$M$37,S2388="kahepoolne vajaduspõhine",U2388&lt;[2]an!$M$37,RANK(D2388,$D2388:$D2388)+COUNTIFS($D$2:D2388,D2388,$F$2:F2388,F2388)-1=1),X2388,
IF(AND(F2388="Peretoe teenus",H2388&lt;[2]an!$M$37,S2388="kahepoolne vajaduspõhine",U2388&lt;[2]an!$M$37,RANK(D2388,$D2388:$D2388)+COUNTIFS($D$2:D2388,D2388,$F$2:F2388,F2388)-1&gt;1),"",
IF(AND(F2388="Peretoe teenus",H2388&lt;[2]an!$M$37,S2388="kahepoolne vajaduspõhine",U2388&gt;=[2]an!$M$37,U2388&lt;=[2]an!$M$38,RANK(D2388,$D2388:$D2388)+COUNTIFS($D$2:D2388,D2388,$F$2:F2388,F2388)-1=1),
((EOMONTH(U2388,0)-U2388+1)*X2388)/DAY(EOMONTH(U2388,0))+(DAY(U2388)-1)*100/DAY(EOMONTH(U2388,0)),
IF(AND(F2388="Peretoe teenus",H2388&lt;[2]an!$M$37,S2388="kahepoolne vajaduspõhine",U2388&gt;=[2]an!$M$37,U2388&lt;=[2]an!$M$38,RANK(D2388,$D2388:$D2388)+COUNTIFS($D$2:D2388,D2388,$F$2:F2388,F2388)-1&gt;1),"",
IF(AND(F2388="Peretoe teenus",H2388&lt;[2]an!$M$37,S2388="kahepoolne vajaduspõhine",U2388&gt;[2]an!$M$38,RANK(D2388,$D2388:$D2388)+COUNTIFS($D$2:D2388,D2388,$F$2:F2388,F2388)-1=1),X2388,
IF(AND(F2388="Peretoe teenus",H2388&lt;[2]an!$M$37,S2388="kahepoolne vajaduspõhine",U2388&gt;[2]an!$M$38,RANK(D2388,$D2388:$D2388)+COUNTIFS($D$2:D2388,D2388,$F$2:F2388,F2388)-1&gt;1),"",X2388*W2388)))))))))))))),"")</f>
        <v/>
      </c>
      <c r="Z2388" s="18" t="str">
        <f t="shared" si="112"/>
        <v/>
      </c>
      <c r="AA2388" s="19" t="str">
        <f>IFERROR(VLOOKUP(E2388,[2]an!$A$3:$B$81,2,FALSE),"")</f>
        <v/>
      </c>
      <c r="AB2388" s="19" t="str">
        <f>IFERROR(VLOOKUP(AA2388,[2]an!$C$2:$D$16,2,FALSE),"")</f>
        <v/>
      </c>
      <c r="AC2388" s="20"/>
      <c r="AD2388" s="21" t="str">
        <f>IF(A2388=[2]an!$F$36,VLOOKUP([2]an!$F$36,[2]an!$F$36:$H$36,3,FALSE),IF(A2388=[2]an!$F$35,VLOOKUP([2]an!$F$35,[2]an!$F$35:$H$35,3,FALSE),IF(A2388=[2]an!$F$33,VLOOKUP([2]an!$F$33,[2]an!$F$33:$H$33,3,FALSE),IF(A2388=[2]an!$F$31,VLOOKUP([2]an!$F$31,[2]an!$F$31:$H$31,3,FALSE),""))))</f>
        <v/>
      </c>
    </row>
    <row r="2389" spans="6:30" x14ac:dyDescent="0.2">
      <c r="F2389" s="10"/>
      <c r="G2389" s="8" t="str">
        <f t="shared" si="113"/>
        <v/>
      </c>
      <c r="H2389" s="13"/>
      <c r="K2389" s="13"/>
      <c r="L2389" s="10"/>
      <c r="M2389" s="10"/>
      <c r="S2389" s="8" t="str">
        <f>IFERROR(VLOOKUP(D2389,[1]peretoe_teenus!$A$2:$L$2000,5,FALSE),"")</f>
        <v/>
      </c>
      <c r="U2389" s="13"/>
      <c r="V2389" s="15" t="str" cm="1">
        <f t="array" ref="V2389">IFERROR(IF(AND(F2389="Tugigrupp",RANK(K2389,$K2389:$K2389)+COUNTIFS($K$2:K2389,K2389,$L$2:L2389,L2389,$M$2:M2389,M2389,$I$2:I2389,I2389,$G$2:G2389,G2389,$F$2:F2389,F2389)-1=1),SUMPRODUCT(($F$2:$F$4154=F2389)*($G$2:$G$4154=G2389)*($K$2:$K$4154=K2389)*($I$2:$I$4154=I2389)*($L$2:$L$4154=L2389)*($M$2:$M$4154=M2389)),""),"")</f>
        <v/>
      </c>
      <c r="W2389" s="15" t="str">
        <f t="shared" si="111"/>
        <v/>
      </c>
      <c r="X2389" s="16" t="str">
        <f>IF(AND(A2389=[2]an!$G$38,F2389=[2]an!$E$40),[2]an!$G$40,IF(AND(A2389=[2]an!$G$38,F2389=[2]an!$E$41),[2]an!$G$41,IF(AND(A2389=[2]an!$G$38,F2389=[2]an!$E$39,H2389&gt;=[2]an!$M$37),[2]an!$G$39,
IF(AND(A2389=[2]an!$G$38,F2389=[2]an!$E$39,H2389&lt;[2]an!$M$37,S2389="kahepoolne vajaduspõhine",U2389=""),[2]an!$M$40,
IF(AND(A2389=[2]an!$G$38,F2389=[2]an!$E$39,H2389&lt;[2]an!$M$37,S2389="kahepoolne vajaduspõhine",U2389&lt;&gt;""),[2]an!$G$39,
IF(AND(A2389=[2]an!$G$38,F2389=[2]an!$E$39,H2389&lt;[2]an!$M$37,S2389&lt;&gt;"kahepoolne vajaduspõhine"),[2]an!$G$39,
IF(AND(A2389=[2]an!$G$38,F2389=[2]an!$E$42),[2]an!$G$42,
IF(AND(A2389=[2]an!$H$38,F2389=[2]an!$E$40),[2]an!$H$40,IF(AND(A2389=[2]an!$H$38,F2389=[2]an!$E$41),[2]an!$H$41,IF(AND(A2389=[2]an!$H$38,F2389=[2]an!$E$39,H2389&gt;=[2]an!$M$37),[2]an!$H$39,
IF(AND(A2389=[2]an!$H$38,F2389=[2]an!$E$39,H2389&lt;[2]an!$M$37,S2389="kahepoolne vajaduspõhine",U2389=""),[2]an!$M$40,
IF(AND(A2389=[2]an!$H$38,F2389=[2]an!$E$39,H2389&lt;[2]an!$M$37,S2389="kahepoolne vajaduspõhine",U2389&lt;&gt;""),[2]an!$H$39,
IF(AND(A2389=[2]an!$H$38,F2389=[2]an!$E$39,H2389&lt;[2]an!$M$37,S2389&lt;&gt;"kahepoolne vajaduspõhine"),[2]an!$H$39,
IF(AND(A2389=[2]an!$H$38,F2389=[2]an!$E$42),[2]an!$H$42,
IF(AND(A2389=[2]an!$I$38,F2389=[2]an!$E$40),[2]an!$I$40,IF(AND(A2389=[2]an!$I$38,F2389=[2]an!$E$41),[2]an!$I$41,IF(AND(A2389=[2]an!$I$38,F2389=[2]an!$E$39,H2389&gt;=[2]an!$M$37),[2]an!$I$39,
IF(AND(A2389=[2]an!$I$38,F2389=[2]an!$E$39,H2389&lt;[2]an!$M$37,S2389="kahepoolne vajaduspõhine",U2389=""),[2]an!$M$40,
IF(AND(A2389=[2]an!$I$38,F2389=[2]an!$E$39,H2389&lt;[2]an!$M$37,S2389="kahepoolne vajaduspõhine",U2389&lt;&gt;""),[2]an!$I$39,
IF(AND(A2389=[2]an!$I$38,F2389=[2]an!$E$39,H2389&lt;[2]an!$M$37,S2389&lt;&gt;"kahepoolne vajaduspõhine"),[2]an!$I$39,
IF(AND(A2389=[2]an!$I$38,F2389=[2]an!$E$42),[2]an!$I$42,
IF(AND(A2389=[2]an!$J$38,F2389=[2]an!$E$40),[2]an!$J$40,IF(AND(A2389=[2]an!$J$38,F2389=[2]an!$E$41),[2]an!$J$41,IF(AND(A2389=[2]an!$J$38,F2389=[2]an!$E$39,H2389&gt;=[2]an!$M$37),[2]an!$J$39,
IF(AND(A2389=[2]an!$J$38,F2389=[2]an!$E$39,H2389&lt;[2]an!$M$37,S2389="kahepoolne vajaduspõhine",U2389=""),[2]an!$M$40,
IF(AND(A2389=[2]an!$J$38,F2389=[2]an!$E$39,H2389&lt;[2]an!$M$37,S2389="kahepoolne vajaduspõhine",U2389&lt;&gt;""),[2]an!$J$39,
IF(AND(A2389=[2]an!$J$38,F2389=[2]an!$E$39,H2389&lt;[2]an!$M$37,S2389&lt;&gt;"kahepoolne vajaduspõhine"),[2]an!$J$39,
IF(AND(A2389=[2]an!$J$38,F2389=[2]an!$E$42),[2]an!$J$42,""))))))))))))))))))))))))))))</f>
        <v/>
      </c>
      <c r="Y2389" s="17" t="str">
        <f>IFERROR(IF(F2389="Tugigrupp",0,
IF(AND(F2389="Peretoe teenus",H2389&gt;=[2]an!$M$37,RANK(D2389,$D2389:$D2389)+COUNTIFS($D$2:D2389,D2389,$F$2:F2389,F2389)-1&gt;1),"",
IF(AND(F2389="Peretoe teenus",H2389&gt;=[2]an!$M$37,RANK(D2389,$D2389:$D2389)+COUNTIFS($D$2:D2389,D2389,$F$2:F2389,F2389)-1=1,MONTH(H2389)=MONTH(K2389)=TRUE,YEAR(H2389)=YEAR(K2389)=TRUE),((EOMONTH(H2389,0)-H2389+1)*X2389)/DAY(EOMONTH(H2389,0)),
IF(AND(F2389="Peretoe teenus",H2389&gt;=[2]an!$M$37,RANK(D2389,$D2389:$D2389)+COUNTIFS($D$2:D2389,D2389,$F$2:F2389,F2389)-1=1),X2389,
IF(AND(F2389="Peretoe teenus",H2389&lt;[2]an!$M$37,S2389&lt;&gt;"kahepoolne vajaduspõhine",RANK(D2389,$D2389:$D2389)+COUNTIFS($D$2:D2389,D2389,$F$2:F2389,F2389)-1=1),X2389,
IF(AND(F2389="Peretoe teenus",H2389&lt;[2]an!$M$37,S2389&lt;&gt;"kahepoolne vajaduspõhine",RANK(D2389,$D2389:$D2389)+COUNTIFS($D$2:D2389,D2389,$F$2:F2389,F2389)-1&gt;1),"",
IF(AND(F2389="Peretoe teenus",H2389&lt;[2]an!$M$37,S2389="kahepoolne vajaduspõhine",U2389="",RANK(D2389,$D2389:$D2389)+COUNTIFS($D$2:D2389,D2389,$F$2:F2389,F2389)-1=1),X2389,
IF(AND(F2389="Peretoe teenus",H2389&lt;[2]an!$M$37,S2389="kahepoolne vajaduspõhine",U2389="",RANK(D2389,$D2389:$D2389)+COUNTIFS($D$2:D2389,D2389,$F$2:F2389,F2389)-1&gt;1),"",
IF(AND(F2389="Peretoe teenus",H2389&lt;[2]an!$M$37,S2389="kahepoolne vajaduspõhine",U2389&lt;[2]an!$M$37,RANK(D2389,$D2389:$D2389)+COUNTIFS($D$2:D2389,D2389,$F$2:F2389,F2389)-1=1),X2389,
IF(AND(F2389="Peretoe teenus",H2389&lt;[2]an!$M$37,S2389="kahepoolne vajaduspõhine",U2389&lt;[2]an!$M$37,RANK(D2389,$D2389:$D2389)+COUNTIFS($D$2:D2389,D2389,$F$2:F2389,F2389)-1&gt;1),"",
IF(AND(F2389="Peretoe teenus",H2389&lt;[2]an!$M$37,S2389="kahepoolne vajaduspõhine",U2389&gt;=[2]an!$M$37,U2389&lt;=[2]an!$M$38,RANK(D2389,$D2389:$D2389)+COUNTIFS($D$2:D2389,D2389,$F$2:F2389,F2389)-1=1),
((EOMONTH(U2389,0)-U2389+1)*X2389)/DAY(EOMONTH(U2389,0))+(DAY(U2389)-1)*100/DAY(EOMONTH(U2389,0)),
IF(AND(F2389="Peretoe teenus",H2389&lt;[2]an!$M$37,S2389="kahepoolne vajaduspõhine",U2389&gt;=[2]an!$M$37,U2389&lt;=[2]an!$M$38,RANK(D2389,$D2389:$D2389)+COUNTIFS($D$2:D2389,D2389,$F$2:F2389,F2389)-1&gt;1),"",
IF(AND(F2389="Peretoe teenus",H2389&lt;[2]an!$M$37,S2389="kahepoolne vajaduspõhine",U2389&gt;[2]an!$M$38,RANK(D2389,$D2389:$D2389)+COUNTIFS($D$2:D2389,D2389,$F$2:F2389,F2389)-1=1),X2389,
IF(AND(F2389="Peretoe teenus",H2389&lt;[2]an!$M$37,S2389="kahepoolne vajaduspõhine",U2389&gt;[2]an!$M$38,RANK(D2389,$D2389:$D2389)+COUNTIFS($D$2:D2389,D2389,$F$2:F2389,F2389)-1&gt;1),"",X2389*W2389)))))))))))))),"")</f>
        <v/>
      </c>
      <c r="Z2389" s="18" t="str">
        <f t="shared" si="112"/>
        <v/>
      </c>
      <c r="AA2389" s="19" t="str">
        <f>IFERROR(VLOOKUP(E2389,[2]an!$A$3:$B$81,2,FALSE),"")</f>
        <v/>
      </c>
      <c r="AB2389" s="19" t="str">
        <f>IFERROR(VLOOKUP(AA2389,[2]an!$C$2:$D$16,2,FALSE),"")</f>
        <v/>
      </c>
      <c r="AC2389" s="20"/>
      <c r="AD2389" s="21" t="str">
        <f>IF(A2389=[2]an!$F$36,VLOOKUP([2]an!$F$36,[2]an!$F$36:$H$36,3,FALSE),IF(A2389=[2]an!$F$35,VLOOKUP([2]an!$F$35,[2]an!$F$35:$H$35,3,FALSE),IF(A2389=[2]an!$F$33,VLOOKUP([2]an!$F$33,[2]an!$F$33:$H$33,3,FALSE),IF(A2389=[2]an!$F$31,VLOOKUP([2]an!$F$31,[2]an!$F$31:$H$31,3,FALSE),""))))</f>
        <v/>
      </c>
    </row>
    <row r="2390" spans="6:30" x14ac:dyDescent="0.2">
      <c r="F2390" s="10"/>
      <c r="G2390" s="8" t="str">
        <f t="shared" si="113"/>
        <v/>
      </c>
      <c r="H2390" s="13"/>
      <c r="K2390" s="13"/>
      <c r="L2390" s="10"/>
      <c r="M2390" s="10"/>
      <c r="S2390" s="8" t="str">
        <f>IFERROR(VLOOKUP(D2390,[1]peretoe_teenus!$A$2:$L$2000,5,FALSE),"")</f>
        <v/>
      </c>
      <c r="U2390" s="13"/>
      <c r="V2390" s="15" t="str" cm="1">
        <f t="array" ref="V2390">IFERROR(IF(AND(F2390="Tugigrupp",RANK(K2390,$K2390:$K2390)+COUNTIFS($K$2:K2390,K2390,$L$2:L2390,L2390,$M$2:M2390,M2390,$I$2:I2390,I2390,$G$2:G2390,G2390,$F$2:F2390,F2390)-1=1),SUMPRODUCT(($F$2:$F$4154=F2390)*($G$2:$G$4154=G2390)*($K$2:$K$4154=K2390)*($I$2:$I$4154=I2390)*($L$2:$L$4154=L2390)*($M$2:$M$4154=M2390)),""),"")</f>
        <v/>
      </c>
      <c r="W2390" s="15" t="str">
        <f t="shared" si="111"/>
        <v/>
      </c>
      <c r="X2390" s="16" t="str">
        <f>IF(AND(A2390=[2]an!$G$38,F2390=[2]an!$E$40),[2]an!$G$40,IF(AND(A2390=[2]an!$G$38,F2390=[2]an!$E$41),[2]an!$G$41,IF(AND(A2390=[2]an!$G$38,F2390=[2]an!$E$39,H2390&gt;=[2]an!$M$37),[2]an!$G$39,
IF(AND(A2390=[2]an!$G$38,F2390=[2]an!$E$39,H2390&lt;[2]an!$M$37,S2390="kahepoolne vajaduspõhine",U2390=""),[2]an!$M$40,
IF(AND(A2390=[2]an!$G$38,F2390=[2]an!$E$39,H2390&lt;[2]an!$M$37,S2390="kahepoolne vajaduspõhine",U2390&lt;&gt;""),[2]an!$G$39,
IF(AND(A2390=[2]an!$G$38,F2390=[2]an!$E$39,H2390&lt;[2]an!$M$37,S2390&lt;&gt;"kahepoolne vajaduspõhine"),[2]an!$G$39,
IF(AND(A2390=[2]an!$G$38,F2390=[2]an!$E$42),[2]an!$G$42,
IF(AND(A2390=[2]an!$H$38,F2390=[2]an!$E$40),[2]an!$H$40,IF(AND(A2390=[2]an!$H$38,F2390=[2]an!$E$41),[2]an!$H$41,IF(AND(A2390=[2]an!$H$38,F2390=[2]an!$E$39,H2390&gt;=[2]an!$M$37),[2]an!$H$39,
IF(AND(A2390=[2]an!$H$38,F2390=[2]an!$E$39,H2390&lt;[2]an!$M$37,S2390="kahepoolne vajaduspõhine",U2390=""),[2]an!$M$40,
IF(AND(A2390=[2]an!$H$38,F2390=[2]an!$E$39,H2390&lt;[2]an!$M$37,S2390="kahepoolne vajaduspõhine",U2390&lt;&gt;""),[2]an!$H$39,
IF(AND(A2390=[2]an!$H$38,F2390=[2]an!$E$39,H2390&lt;[2]an!$M$37,S2390&lt;&gt;"kahepoolne vajaduspõhine"),[2]an!$H$39,
IF(AND(A2390=[2]an!$H$38,F2390=[2]an!$E$42),[2]an!$H$42,
IF(AND(A2390=[2]an!$I$38,F2390=[2]an!$E$40),[2]an!$I$40,IF(AND(A2390=[2]an!$I$38,F2390=[2]an!$E$41),[2]an!$I$41,IF(AND(A2390=[2]an!$I$38,F2390=[2]an!$E$39,H2390&gt;=[2]an!$M$37),[2]an!$I$39,
IF(AND(A2390=[2]an!$I$38,F2390=[2]an!$E$39,H2390&lt;[2]an!$M$37,S2390="kahepoolne vajaduspõhine",U2390=""),[2]an!$M$40,
IF(AND(A2390=[2]an!$I$38,F2390=[2]an!$E$39,H2390&lt;[2]an!$M$37,S2390="kahepoolne vajaduspõhine",U2390&lt;&gt;""),[2]an!$I$39,
IF(AND(A2390=[2]an!$I$38,F2390=[2]an!$E$39,H2390&lt;[2]an!$M$37,S2390&lt;&gt;"kahepoolne vajaduspõhine"),[2]an!$I$39,
IF(AND(A2390=[2]an!$I$38,F2390=[2]an!$E$42),[2]an!$I$42,
IF(AND(A2390=[2]an!$J$38,F2390=[2]an!$E$40),[2]an!$J$40,IF(AND(A2390=[2]an!$J$38,F2390=[2]an!$E$41),[2]an!$J$41,IF(AND(A2390=[2]an!$J$38,F2390=[2]an!$E$39,H2390&gt;=[2]an!$M$37),[2]an!$J$39,
IF(AND(A2390=[2]an!$J$38,F2390=[2]an!$E$39,H2390&lt;[2]an!$M$37,S2390="kahepoolne vajaduspõhine",U2390=""),[2]an!$M$40,
IF(AND(A2390=[2]an!$J$38,F2390=[2]an!$E$39,H2390&lt;[2]an!$M$37,S2390="kahepoolne vajaduspõhine",U2390&lt;&gt;""),[2]an!$J$39,
IF(AND(A2390=[2]an!$J$38,F2390=[2]an!$E$39,H2390&lt;[2]an!$M$37,S2390&lt;&gt;"kahepoolne vajaduspõhine"),[2]an!$J$39,
IF(AND(A2390=[2]an!$J$38,F2390=[2]an!$E$42),[2]an!$J$42,""))))))))))))))))))))))))))))</f>
        <v/>
      </c>
      <c r="Y2390" s="17" t="str">
        <f>IFERROR(IF(F2390="Tugigrupp",0,
IF(AND(F2390="Peretoe teenus",H2390&gt;=[2]an!$M$37,RANK(D2390,$D2390:$D2390)+COUNTIFS($D$2:D2390,D2390,$F$2:F2390,F2390)-1&gt;1),"",
IF(AND(F2390="Peretoe teenus",H2390&gt;=[2]an!$M$37,RANK(D2390,$D2390:$D2390)+COUNTIFS($D$2:D2390,D2390,$F$2:F2390,F2390)-1=1,MONTH(H2390)=MONTH(K2390)=TRUE,YEAR(H2390)=YEAR(K2390)=TRUE),((EOMONTH(H2390,0)-H2390+1)*X2390)/DAY(EOMONTH(H2390,0)),
IF(AND(F2390="Peretoe teenus",H2390&gt;=[2]an!$M$37,RANK(D2390,$D2390:$D2390)+COUNTIFS($D$2:D2390,D2390,$F$2:F2390,F2390)-1=1),X2390,
IF(AND(F2390="Peretoe teenus",H2390&lt;[2]an!$M$37,S2390&lt;&gt;"kahepoolne vajaduspõhine",RANK(D2390,$D2390:$D2390)+COUNTIFS($D$2:D2390,D2390,$F$2:F2390,F2390)-1=1),X2390,
IF(AND(F2390="Peretoe teenus",H2390&lt;[2]an!$M$37,S2390&lt;&gt;"kahepoolne vajaduspõhine",RANK(D2390,$D2390:$D2390)+COUNTIFS($D$2:D2390,D2390,$F$2:F2390,F2390)-1&gt;1),"",
IF(AND(F2390="Peretoe teenus",H2390&lt;[2]an!$M$37,S2390="kahepoolne vajaduspõhine",U2390="",RANK(D2390,$D2390:$D2390)+COUNTIFS($D$2:D2390,D2390,$F$2:F2390,F2390)-1=1),X2390,
IF(AND(F2390="Peretoe teenus",H2390&lt;[2]an!$M$37,S2390="kahepoolne vajaduspõhine",U2390="",RANK(D2390,$D2390:$D2390)+COUNTIFS($D$2:D2390,D2390,$F$2:F2390,F2390)-1&gt;1),"",
IF(AND(F2390="Peretoe teenus",H2390&lt;[2]an!$M$37,S2390="kahepoolne vajaduspõhine",U2390&lt;[2]an!$M$37,RANK(D2390,$D2390:$D2390)+COUNTIFS($D$2:D2390,D2390,$F$2:F2390,F2390)-1=1),X2390,
IF(AND(F2390="Peretoe teenus",H2390&lt;[2]an!$M$37,S2390="kahepoolne vajaduspõhine",U2390&lt;[2]an!$M$37,RANK(D2390,$D2390:$D2390)+COUNTIFS($D$2:D2390,D2390,$F$2:F2390,F2390)-1&gt;1),"",
IF(AND(F2390="Peretoe teenus",H2390&lt;[2]an!$M$37,S2390="kahepoolne vajaduspõhine",U2390&gt;=[2]an!$M$37,U2390&lt;=[2]an!$M$38,RANK(D2390,$D2390:$D2390)+COUNTIFS($D$2:D2390,D2390,$F$2:F2390,F2390)-1=1),
((EOMONTH(U2390,0)-U2390+1)*X2390)/DAY(EOMONTH(U2390,0))+(DAY(U2390)-1)*100/DAY(EOMONTH(U2390,0)),
IF(AND(F2390="Peretoe teenus",H2390&lt;[2]an!$M$37,S2390="kahepoolne vajaduspõhine",U2390&gt;=[2]an!$M$37,U2390&lt;=[2]an!$M$38,RANK(D2390,$D2390:$D2390)+COUNTIFS($D$2:D2390,D2390,$F$2:F2390,F2390)-1&gt;1),"",
IF(AND(F2390="Peretoe teenus",H2390&lt;[2]an!$M$37,S2390="kahepoolne vajaduspõhine",U2390&gt;[2]an!$M$38,RANK(D2390,$D2390:$D2390)+COUNTIFS($D$2:D2390,D2390,$F$2:F2390,F2390)-1=1),X2390,
IF(AND(F2390="Peretoe teenus",H2390&lt;[2]an!$M$37,S2390="kahepoolne vajaduspõhine",U2390&gt;[2]an!$M$38,RANK(D2390,$D2390:$D2390)+COUNTIFS($D$2:D2390,D2390,$F$2:F2390,F2390)-1&gt;1),"",X2390*W2390)))))))))))))),"")</f>
        <v/>
      </c>
      <c r="Z2390" s="18" t="str">
        <f t="shared" si="112"/>
        <v/>
      </c>
      <c r="AA2390" s="19" t="str">
        <f>IFERROR(VLOOKUP(E2390,[2]an!$A$3:$B$81,2,FALSE),"")</f>
        <v/>
      </c>
      <c r="AB2390" s="19" t="str">
        <f>IFERROR(VLOOKUP(AA2390,[2]an!$C$2:$D$16,2,FALSE),"")</f>
        <v/>
      </c>
      <c r="AC2390" s="20"/>
      <c r="AD2390" s="21" t="str">
        <f>IF(A2390=[2]an!$F$36,VLOOKUP([2]an!$F$36,[2]an!$F$36:$H$36,3,FALSE),IF(A2390=[2]an!$F$35,VLOOKUP([2]an!$F$35,[2]an!$F$35:$H$35,3,FALSE),IF(A2390=[2]an!$F$33,VLOOKUP([2]an!$F$33,[2]an!$F$33:$H$33,3,FALSE),IF(A2390=[2]an!$F$31,VLOOKUP([2]an!$F$31,[2]an!$F$31:$H$31,3,FALSE),""))))</f>
        <v/>
      </c>
    </row>
    <row r="2391" spans="6:30" x14ac:dyDescent="0.2">
      <c r="F2391" s="10"/>
      <c r="G2391" s="8" t="str">
        <f t="shared" si="113"/>
        <v/>
      </c>
      <c r="H2391" s="13"/>
      <c r="K2391" s="13"/>
      <c r="L2391" s="10"/>
      <c r="M2391" s="10"/>
      <c r="S2391" s="8" t="str">
        <f>IFERROR(VLOOKUP(D2391,[1]peretoe_teenus!$A$2:$L$2000,5,FALSE),"")</f>
        <v/>
      </c>
      <c r="U2391" s="13"/>
      <c r="V2391" s="15" t="str" cm="1">
        <f t="array" ref="V2391">IFERROR(IF(AND(F2391="Tugigrupp",RANK(K2391,$K2391:$K2391)+COUNTIFS($K$2:K2391,K2391,$L$2:L2391,L2391,$M$2:M2391,M2391,$I$2:I2391,I2391,$G$2:G2391,G2391,$F$2:F2391,F2391)-1=1),SUMPRODUCT(($F$2:$F$4154=F2391)*($G$2:$G$4154=G2391)*($K$2:$K$4154=K2391)*($I$2:$I$4154=I2391)*($L$2:$L$4154=L2391)*($M$2:$M$4154=M2391)),""),"")</f>
        <v/>
      </c>
      <c r="W2391" s="15" t="str">
        <f t="shared" si="111"/>
        <v/>
      </c>
      <c r="X2391" s="16" t="str">
        <f>IF(AND(A2391=[2]an!$G$38,F2391=[2]an!$E$40),[2]an!$G$40,IF(AND(A2391=[2]an!$G$38,F2391=[2]an!$E$41),[2]an!$G$41,IF(AND(A2391=[2]an!$G$38,F2391=[2]an!$E$39,H2391&gt;=[2]an!$M$37),[2]an!$G$39,
IF(AND(A2391=[2]an!$G$38,F2391=[2]an!$E$39,H2391&lt;[2]an!$M$37,S2391="kahepoolne vajaduspõhine",U2391=""),[2]an!$M$40,
IF(AND(A2391=[2]an!$G$38,F2391=[2]an!$E$39,H2391&lt;[2]an!$M$37,S2391="kahepoolne vajaduspõhine",U2391&lt;&gt;""),[2]an!$G$39,
IF(AND(A2391=[2]an!$G$38,F2391=[2]an!$E$39,H2391&lt;[2]an!$M$37,S2391&lt;&gt;"kahepoolne vajaduspõhine"),[2]an!$G$39,
IF(AND(A2391=[2]an!$G$38,F2391=[2]an!$E$42),[2]an!$G$42,
IF(AND(A2391=[2]an!$H$38,F2391=[2]an!$E$40),[2]an!$H$40,IF(AND(A2391=[2]an!$H$38,F2391=[2]an!$E$41),[2]an!$H$41,IF(AND(A2391=[2]an!$H$38,F2391=[2]an!$E$39,H2391&gt;=[2]an!$M$37),[2]an!$H$39,
IF(AND(A2391=[2]an!$H$38,F2391=[2]an!$E$39,H2391&lt;[2]an!$M$37,S2391="kahepoolne vajaduspõhine",U2391=""),[2]an!$M$40,
IF(AND(A2391=[2]an!$H$38,F2391=[2]an!$E$39,H2391&lt;[2]an!$M$37,S2391="kahepoolne vajaduspõhine",U2391&lt;&gt;""),[2]an!$H$39,
IF(AND(A2391=[2]an!$H$38,F2391=[2]an!$E$39,H2391&lt;[2]an!$M$37,S2391&lt;&gt;"kahepoolne vajaduspõhine"),[2]an!$H$39,
IF(AND(A2391=[2]an!$H$38,F2391=[2]an!$E$42),[2]an!$H$42,
IF(AND(A2391=[2]an!$I$38,F2391=[2]an!$E$40),[2]an!$I$40,IF(AND(A2391=[2]an!$I$38,F2391=[2]an!$E$41),[2]an!$I$41,IF(AND(A2391=[2]an!$I$38,F2391=[2]an!$E$39,H2391&gt;=[2]an!$M$37),[2]an!$I$39,
IF(AND(A2391=[2]an!$I$38,F2391=[2]an!$E$39,H2391&lt;[2]an!$M$37,S2391="kahepoolne vajaduspõhine",U2391=""),[2]an!$M$40,
IF(AND(A2391=[2]an!$I$38,F2391=[2]an!$E$39,H2391&lt;[2]an!$M$37,S2391="kahepoolne vajaduspõhine",U2391&lt;&gt;""),[2]an!$I$39,
IF(AND(A2391=[2]an!$I$38,F2391=[2]an!$E$39,H2391&lt;[2]an!$M$37,S2391&lt;&gt;"kahepoolne vajaduspõhine"),[2]an!$I$39,
IF(AND(A2391=[2]an!$I$38,F2391=[2]an!$E$42),[2]an!$I$42,
IF(AND(A2391=[2]an!$J$38,F2391=[2]an!$E$40),[2]an!$J$40,IF(AND(A2391=[2]an!$J$38,F2391=[2]an!$E$41),[2]an!$J$41,IF(AND(A2391=[2]an!$J$38,F2391=[2]an!$E$39,H2391&gt;=[2]an!$M$37),[2]an!$J$39,
IF(AND(A2391=[2]an!$J$38,F2391=[2]an!$E$39,H2391&lt;[2]an!$M$37,S2391="kahepoolne vajaduspõhine",U2391=""),[2]an!$M$40,
IF(AND(A2391=[2]an!$J$38,F2391=[2]an!$E$39,H2391&lt;[2]an!$M$37,S2391="kahepoolne vajaduspõhine",U2391&lt;&gt;""),[2]an!$J$39,
IF(AND(A2391=[2]an!$J$38,F2391=[2]an!$E$39,H2391&lt;[2]an!$M$37,S2391&lt;&gt;"kahepoolne vajaduspõhine"),[2]an!$J$39,
IF(AND(A2391=[2]an!$J$38,F2391=[2]an!$E$42),[2]an!$J$42,""))))))))))))))))))))))))))))</f>
        <v/>
      </c>
      <c r="Y2391" s="17" t="str">
        <f>IFERROR(IF(F2391="Tugigrupp",0,
IF(AND(F2391="Peretoe teenus",H2391&gt;=[2]an!$M$37,RANK(D2391,$D2391:$D2391)+COUNTIFS($D$2:D2391,D2391,$F$2:F2391,F2391)-1&gt;1),"",
IF(AND(F2391="Peretoe teenus",H2391&gt;=[2]an!$M$37,RANK(D2391,$D2391:$D2391)+COUNTIFS($D$2:D2391,D2391,$F$2:F2391,F2391)-1=1,MONTH(H2391)=MONTH(K2391)=TRUE,YEAR(H2391)=YEAR(K2391)=TRUE),((EOMONTH(H2391,0)-H2391+1)*X2391)/DAY(EOMONTH(H2391,0)),
IF(AND(F2391="Peretoe teenus",H2391&gt;=[2]an!$M$37,RANK(D2391,$D2391:$D2391)+COUNTIFS($D$2:D2391,D2391,$F$2:F2391,F2391)-1=1),X2391,
IF(AND(F2391="Peretoe teenus",H2391&lt;[2]an!$M$37,S2391&lt;&gt;"kahepoolne vajaduspõhine",RANK(D2391,$D2391:$D2391)+COUNTIFS($D$2:D2391,D2391,$F$2:F2391,F2391)-1=1),X2391,
IF(AND(F2391="Peretoe teenus",H2391&lt;[2]an!$M$37,S2391&lt;&gt;"kahepoolne vajaduspõhine",RANK(D2391,$D2391:$D2391)+COUNTIFS($D$2:D2391,D2391,$F$2:F2391,F2391)-1&gt;1),"",
IF(AND(F2391="Peretoe teenus",H2391&lt;[2]an!$M$37,S2391="kahepoolne vajaduspõhine",U2391="",RANK(D2391,$D2391:$D2391)+COUNTIFS($D$2:D2391,D2391,$F$2:F2391,F2391)-1=1),X2391,
IF(AND(F2391="Peretoe teenus",H2391&lt;[2]an!$M$37,S2391="kahepoolne vajaduspõhine",U2391="",RANK(D2391,$D2391:$D2391)+COUNTIFS($D$2:D2391,D2391,$F$2:F2391,F2391)-1&gt;1),"",
IF(AND(F2391="Peretoe teenus",H2391&lt;[2]an!$M$37,S2391="kahepoolne vajaduspõhine",U2391&lt;[2]an!$M$37,RANK(D2391,$D2391:$D2391)+COUNTIFS($D$2:D2391,D2391,$F$2:F2391,F2391)-1=1),X2391,
IF(AND(F2391="Peretoe teenus",H2391&lt;[2]an!$M$37,S2391="kahepoolne vajaduspõhine",U2391&lt;[2]an!$M$37,RANK(D2391,$D2391:$D2391)+COUNTIFS($D$2:D2391,D2391,$F$2:F2391,F2391)-1&gt;1),"",
IF(AND(F2391="Peretoe teenus",H2391&lt;[2]an!$M$37,S2391="kahepoolne vajaduspõhine",U2391&gt;=[2]an!$M$37,U2391&lt;=[2]an!$M$38,RANK(D2391,$D2391:$D2391)+COUNTIFS($D$2:D2391,D2391,$F$2:F2391,F2391)-1=1),
((EOMONTH(U2391,0)-U2391+1)*X2391)/DAY(EOMONTH(U2391,0))+(DAY(U2391)-1)*100/DAY(EOMONTH(U2391,0)),
IF(AND(F2391="Peretoe teenus",H2391&lt;[2]an!$M$37,S2391="kahepoolne vajaduspõhine",U2391&gt;=[2]an!$M$37,U2391&lt;=[2]an!$M$38,RANK(D2391,$D2391:$D2391)+COUNTIFS($D$2:D2391,D2391,$F$2:F2391,F2391)-1&gt;1),"",
IF(AND(F2391="Peretoe teenus",H2391&lt;[2]an!$M$37,S2391="kahepoolne vajaduspõhine",U2391&gt;[2]an!$M$38,RANK(D2391,$D2391:$D2391)+COUNTIFS($D$2:D2391,D2391,$F$2:F2391,F2391)-1=1),X2391,
IF(AND(F2391="Peretoe teenus",H2391&lt;[2]an!$M$37,S2391="kahepoolne vajaduspõhine",U2391&gt;[2]an!$M$38,RANK(D2391,$D2391:$D2391)+COUNTIFS($D$2:D2391,D2391,$F$2:F2391,F2391)-1&gt;1),"",X2391*W2391)))))))))))))),"")</f>
        <v/>
      </c>
      <c r="Z2391" s="18" t="str">
        <f t="shared" si="112"/>
        <v/>
      </c>
      <c r="AA2391" s="19" t="str">
        <f>IFERROR(VLOOKUP(E2391,[2]an!$A$3:$B$81,2,FALSE),"")</f>
        <v/>
      </c>
      <c r="AB2391" s="19" t="str">
        <f>IFERROR(VLOOKUP(AA2391,[2]an!$C$2:$D$16,2,FALSE),"")</f>
        <v/>
      </c>
      <c r="AC2391" s="20"/>
      <c r="AD2391" s="21" t="str">
        <f>IF(A2391=[2]an!$F$36,VLOOKUP([2]an!$F$36,[2]an!$F$36:$H$36,3,FALSE),IF(A2391=[2]an!$F$35,VLOOKUP([2]an!$F$35,[2]an!$F$35:$H$35,3,FALSE),IF(A2391=[2]an!$F$33,VLOOKUP([2]an!$F$33,[2]an!$F$33:$H$33,3,FALSE),IF(A2391=[2]an!$F$31,VLOOKUP([2]an!$F$31,[2]an!$F$31:$H$31,3,FALSE),""))))</f>
        <v/>
      </c>
    </row>
    <row r="2392" spans="6:30" x14ac:dyDescent="0.2">
      <c r="F2392" s="10"/>
      <c r="G2392" s="8" t="str">
        <f t="shared" si="113"/>
        <v/>
      </c>
      <c r="H2392" s="13"/>
      <c r="K2392" s="13"/>
      <c r="L2392" s="10"/>
      <c r="M2392" s="10"/>
      <c r="S2392" s="8" t="str">
        <f>IFERROR(VLOOKUP(D2392,[1]peretoe_teenus!$A$2:$L$2000,5,FALSE),"")</f>
        <v/>
      </c>
      <c r="U2392" s="13"/>
      <c r="V2392" s="15" t="str" cm="1">
        <f t="array" ref="V2392">IFERROR(IF(AND(F2392="Tugigrupp",RANK(K2392,$K2392:$K2392)+COUNTIFS($K$2:K2392,K2392,$L$2:L2392,L2392,$M$2:M2392,M2392,$I$2:I2392,I2392,$G$2:G2392,G2392,$F$2:F2392,F2392)-1=1),SUMPRODUCT(($F$2:$F$4154=F2392)*($G$2:$G$4154=G2392)*($K$2:$K$4154=K2392)*($I$2:$I$4154=I2392)*($L$2:$L$4154=L2392)*($M$2:$M$4154=M2392)),""),"")</f>
        <v/>
      </c>
      <c r="W2392" s="15" t="str">
        <f t="shared" si="111"/>
        <v/>
      </c>
      <c r="X2392" s="16" t="str">
        <f>IF(AND(A2392=[2]an!$G$38,F2392=[2]an!$E$40),[2]an!$G$40,IF(AND(A2392=[2]an!$G$38,F2392=[2]an!$E$41),[2]an!$G$41,IF(AND(A2392=[2]an!$G$38,F2392=[2]an!$E$39,H2392&gt;=[2]an!$M$37),[2]an!$G$39,
IF(AND(A2392=[2]an!$G$38,F2392=[2]an!$E$39,H2392&lt;[2]an!$M$37,S2392="kahepoolne vajaduspõhine",U2392=""),[2]an!$M$40,
IF(AND(A2392=[2]an!$G$38,F2392=[2]an!$E$39,H2392&lt;[2]an!$M$37,S2392="kahepoolne vajaduspõhine",U2392&lt;&gt;""),[2]an!$G$39,
IF(AND(A2392=[2]an!$G$38,F2392=[2]an!$E$39,H2392&lt;[2]an!$M$37,S2392&lt;&gt;"kahepoolne vajaduspõhine"),[2]an!$G$39,
IF(AND(A2392=[2]an!$G$38,F2392=[2]an!$E$42),[2]an!$G$42,
IF(AND(A2392=[2]an!$H$38,F2392=[2]an!$E$40),[2]an!$H$40,IF(AND(A2392=[2]an!$H$38,F2392=[2]an!$E$41),[2]an!$H$41,IF(AND(A2392=[2]an!$H$38,F2392=[2]an!$E$39,H2392&gt;=[2]an!$M$37),[2]an!$H$39,
IF(AND(A2392=[2]an!$H$38,F2392=[2]an!$E$39,H2392&lt;[2]an!$M$37,S2392="kahepoolne vajaduspõhine",U2392=""),[2]an!$M$40,
IF(AND(A2392=[2]an!$H$38,F2392=[2]an!$E$39,H2392&lt;[2]an!$M$37,S2392="kahepoolne vajaduspõhine",U2392&lt;&gt;""),[2]an!$H$39,
IF(AND(A2392=[2]an!$H$38,F2392=[2]an!$E$39,H2392&lt;[2]an!$M$37,S2392&lt;&gt;"kahepoolne vajaduspõhine"),[2]an!$H$39,
IF(AND(A2392=[2]an!$H$38,F2392=[2]an!$E$42),[2]an!$H$42,
IF(AND(A2392=[2]an!$I$38,F2392=[2]an!$E$40),[2]an!$I$40,IF(AND(A2392=[2]an!$I$38,F2392=[2]an!$E$41),[2]an!$I$41,IF(AND(A2392=[2]an!$I$38,F2392=[2]an!$E$39,H2392&gt;=[2]an!$M$37),[2]an!$I$39,
IF(AND(A2392=[2]an!$I$38,F2392=[2]an!$E$39,H2392&lt;[2]an!$M$37,S2392="kahepoolne vajaduspõhine",U2392=""),[2]an!$M$40,
IF(AND(A2392=[2]an!$I$38,F2392=[2]an!$E$39,H2392&lt;[2]an!$M$37,S2392="kahepoolne vajaduspõhine",U2392&lt;&gt;""),[2]an!$I$39,
IF(AND(A2392=[2]an!$I$38,F2392=[2]an!$E$39,H2392&lt;[2]an!$M$37,S2392&lt;&gt;"kahepoolne vajaduspõhine"),[2]an!$I$39,
IF(AND(A2392=[2]an!$I$38,F2392=[2]an!$E$42),[2]an!$I$42,
IF(AND(A2392=[2]an!$J$38,F2392=[2]an!$E$40),[2]an!$J$40,IF(AND(A2392=[2]an!$J$38,F2392=[2]an!$E$41),[2]an!$J$41,IF(AND(A2392=[2]an!$J$38,F2392=[2]an!$E$39,H2392&gt;=[2]an!$M$37),[2]an!$J$39,
IF(AND(A2392=[2]an!$J$38,F2392=[2]an!$E$39,H2392&lt;[2]an!$M$37,S2392="kahepoolne vajaduspõhine",U2392=""),[2]an!$M$40,
IF(AND(A2392=[2]an!$J$38,F2392=[2]an!$E$39,H2392&lt;[2]an!$M$37,S2392="kahepoolne vajaduspõhine",U2392&lt;&gt;""),[2]an!$J$39,
IF(AND(A2392=[2]an!$J$38,F2392=[2]an!$E$39,H2392&lt;[2]an!$M$37,S2392&lt;&gt;"kahepoolne vajaduspõhine"),[2]an!$J$39,
IF(AND(A2392=[2]an!$J$38,F2392=[2]an!$E$42),[2]an!$J$42,""))))))))))))))))))))))))))))</f>
        <v/>
      </c>
      <c r="Y2392" s="17" t="str">
        <f>IFERROR(IF(F2392="Tugigrupp",0,
IF(AND(F2392="Peretoe teenus",H2392&gt;=[2]an!$M$37,RANK(D2392,$D2392:$D2392)+COUNTIFS($D$2:D2392,D2392,$F$2:F2392,F2392)-1&gt;1),"",
IF(AND(F2392="Peretoe teenus",H2392&gt;=[2]an!$M$37,RANK(D2392,$D2392:$D2392)+COUNTIFS($D$2:D2392,D2392,$F$2:F2392,F2392)-1=1,MONTH(H2392)=MONTH(K2392)=TRUE,YEAR(H2392)=YEAR(K2392)=TRUE),((EOMONTH(H2392,0)-H2392+1)*X2392)/DAY(EOMONTH(H2392,0)),
IF(AND(F2392="Peretoe teenus",H2392&gt;=[2]an!$M$37,RANK(D2392,$D2392:$D2392)+COUNTIFS($D$2:D2392,D2392,$F$2:F2392,F2392)-1=1),X2392,
IF(AND(F2392="Peretoe teenus",H2392&lt;[2]an!$M$37,S2392&lt;&gt;"kahepoolne vajaduspõhine",RANK(D2392,$D2392:$D2392)+COUNTIFS($D$2:D2392,D2392,$F$2:F2392,F2392)-1=1),X2392,
IF(AND(F2392="Peretoe teenus",H2392&lt;[2]an!$M$37,S2392&lt;&gt;"kahepoolne vajaduspõhine",RANK(D2392,$D2392:$D2392)+COUNTIFS($D$2:D2392,D2392,$F$2:F2392,F2392)-1&gt;1),"",
IF(AND(F2392="Peretoe teenus",H2392&lt;[2]an!$M$37,S2392="kahepoolne vajaduspõhine",U2392="",RANK(D2392,$D2392:$D2392)+COUNTIFS($D$2:D2392,D2392,$F$2:F2392,F2392)-1=1),X2392,
IF(AND(F2392="Peretoe teenus",H2392&lt;[2]an!$M$37,S2392="kahepoolne vajaduspõhine",U2392="",RANK(D2392,$D2392:$D2392)+COUNTIFS($D$2:D2392,D2392,$F$2:F2392,F2392)-1&gt;1),"",
IF(AND(F2392="Peretoe teenus",H2392&lt;[2]an!$M$37,S2392="kahepoolne vajaduspõhine",U2392&lt;[2]an!$M$37,RANK(D2392,$D2392:$D2392)+COUNTIFS($D$2:D2392,D2392,$F$2:F2392,F2392)-1=1),X2392,
IF(AND(F2392="Peretoe teenus",H2392&lt;[2]an!$M$37,S2392="kahepoolne vajaduspõhine",U2392&lt;[2]an!$M$37,RANK(D2392,$D2392:$D2392)+COUNTIFS($D$2:D2392,D2392,$F$2:F2392,F2392)-1&gt;1),"",
IF(AND(F2392="Peretoe teenus",H2392&lt;[2]an!$M$37,S2392="kahepoolne vajaduspõhine",U2392&gt;=[2]an!$M$37,U2392&lt;=[2]an!$M$38,RANK(D2392,$D2392:$D2392)+COUNTIFS($D$2:D2392,D2392,$F$2:F2392,F2392)-1=1),
((EOMONTH(U2392,0)-U2392+1)*X2392)/DAY(EOMONTH(U2392,0))+(DAY(U2392)-1)*100/DAY(EOMONTH(U2392,0)),
IF(AND(F2392="Peretoe teenus",H2392&lt;[2]an!$M$37,S2392="kahepoolne vajaduspõhine",U2392&gt;=[2]an!$M$37,U2392&lt;=[2]an!$M$38,RANK(D2392,$D2392:$D2392)+COUNTIFS($D$2:D2392,D2392,$F$2:F2392,F2392)-1&gt;1),"",
IF(AND(F2392="Peretoe teenus",H2392&lt;[2]an!$M$37,S2392="kahepoolne vajaduspõhine",U2392&gt;[2]an!$M$38,RANK(D2392,$D2392:$D2392)+COUNTIFS($D$2:D2392,D2392,$F$2:F2392,F2392)-1=1),X2392,
IF(AND(F2392="Peretoe teenus",H2392&lt;[2]an!$M$37,S2392="kahepoolne vajaduspõhine",U2392&gt;[2]an!$M$38,RANK(D2392,$D2392:$D2392)+COUNTIFS($D$2:D2392,D2392,$F$2:F2392,F2392)-1&gt;1),"",X2392*W2392)))))))))))))),"")</f>
        <v/>
      </c>
      <c r="Z2392" s="18" t="str">
        <f t="shared" si="112"/>
        <v/>
      </c>
      <c r="AA2392" s="19" t="str">
        <f>IFERROR(VLOOKUP(E2392,[2]an!$A$3:$B$81,2,FALSE),"")</f>
        <v/>
      </c>
      <c r="AB2392" s="19" t="str">
        <f>IFERROR(VLOOKUP(AA2392,[2]an!$C$2:$D$16,2,FALSE),"")</f>
        <v/>
      </c>
      <c r="AC2392" s="20"/>
      <c r="AD2392" s="21" t="str">
        <f>IF(A2392=[2]an!$F$36,VLOOKUP([2]an!$F$36,[2]an!$F$36:$H$36,3,FALSE),IF(A2392=[2]an!$F$35,VLOOKUP([2]an!$F$35,[2]an!$F$35:$H$35,3,FALSE),IF(A2392=[2]an!$F$33,VLOOKUP([2]an!$F$33,[2]an!$F$33:$H$33,3,FALSE),IF(A2392=[2]an!$F$31,VLOOKUP([2]an!$F$31,[2]an!$F$31:$H$31,3,FALSE),""))))</f>
        <v/>
      </c>
    </row>
    <row r="2393" spans="6:30" x14ac:dyDescent="0.2">
      <c r="F2393" s="10"/>
      <c r="G2393" s="8" t="str">
        <f t="shared" si="113"/>
        <v/>
      </c>
      <c r="H2393" s="13"/>
      <c r="K2393" s="13"/>
      <c r="L2393" s="10"/>
      <c r="M2393" s="10"/>
      <c r="S2393" s="8" t="str">
        <f>IFERROR(VLOOKUP(D2393,[1]peretoe_teenus!$A$2:$L$2000,5,FALSE),"")</f>
        <v/>
      </c>
      <c r="U2393" s="13"/>
      <c r="V2393" s="15" t="str" cm="1">
        <f t="array" ref="V2393">IFERROR(IF(AND(F2393="Tugigrupp",RANK(K2393,$K2393:$K2393)+COUNTIFS($K$2:K2393,K2393,$L$2:L2393,L2393,$M$2:M2393,M2393,$I$2:I2393,I2393,$G$2:G2393,G2393,$F$2:F2393,F2393)-1=1),SUMPRODUCT(($F$2:$F$4154=F2393)*($G$2:$G$4154=G2393)*($K$2:$K$4154=K2393)*($I$2:$I$4154=I2393)*($L$2:$L$4154=L2393)*($M$2:$M$4154=M2393)),""),"")</f>
        <v/>
      </c>
      <c r="W2393" s="15" t="str">
        <f t="shared" si="111"/>
        <v/>
      </c>
      <c r="X2393" s="16" t="str">
        <f>IF(AND(A2393=[2]an!$G$38,F2393=[2]an!$E$40),[2]an!$G$40,IF(AND(A2393=[2]an!$G$38,F2393=[2]an!$E$41),[2]an!$G$41,IF(AND(A2393=[2]an!$G$38,F2393=[2]an!$E$39,H2393&gt;=[2]an!$M$37),[2]an!$G$39,
IF(AND(A2393=[2]an!$G$38,F2393=[2]an!$E$39,H2393&lt;[2]an!$M$37,S2393="kahepoolne vajaduspõhine",U2393=""),[2]an!$M$40,
IF(AND(A2393=[2]an!$G$38,F2393=[2]an!$E$39,H2393&lt;[2]an!$M$37,S2393="kahepoolne vajaduspõhine",U2393&lt;&gt;""),[2]an!$G$39,
IF(AND(A2393=[2]an!$G$38,F2393=[2]an!$E$39,H2393&lt;[2]an!$M$37,S2393&lt;&gt;"kahepoolne vajaduspõhine"),[2]an!$G$39,
IF(AND(A2393=[2]an!$G$38,F2393=[2]an!$E$42),[2]an!$G$42,
IF(AND(A2393=[2]an!$H$38,F2393=[2]an!$E$40),[2]an!$H$40,IF(AND(A2393=[2]an!$H$38,F2393=[2]an!$E$41),[2]an!$H$41,IF(AND(A2393=[2]an!$H$38,F2393=[2]an!$E$39,H2393&gt;=[2]an!$M$37),[2]an!$H$39,
IF(AND(A2393=[2]an!$H$38,F2393=[2]an!$E$39,H2393&lt;[2]an!$M$37,S2393="kahepoolne vajaduspõhine",U2393=""),[2]an!$M$40,
IF(AND(A2393=[2]an!$H$38,F2393=[2]an!$E$39,H2393&lt;[2]an!$M$37,S2393="kahepoolne vajaduspõhine",U2393&lt;&gt;""),[2]an!$H$39,
IF(AND(A2393=[2]an!$H$38,F2393=[2]an!$E$39,H2393&lt;[2]an!$M$37,S2393&lt;&gt;"kahepoolne vajaduspõhine"),[2]an!$H$39,
IF(AND(A2393=[2]an!$H$38,F2393=[2]an!$E$42),[2]an!$H$42,
IF(AND(A2393=[2]an!$I$38,F2393=[2]an!$E$40),[2]an!$I$40,IF(AND(A2393=[2]an!$I$38,F2393=[2]an!$E$41),[2]an!$I$41,IF(AND(A2393=[2]an!$I$38,F2393=[2]an!$E$39,H2393&gt;=[2]an!$M$37),[2]an!$I$39,
IF(AND(A2393=[2]an!$I$38,F2393=[2]an!$E$39,H2393&lt;[2]an!$M$37,S2393="kahepoolne vajaduspõhine",U2393=""),[2]an!$M$40,
IF(AND(A2393=[2]an!$I$38,F2393=[2]an!$E$39,H2393&lt;[2]an!$M$37,S2393="kahepoolne vajaduspõhine",U2393&lt;&gt;""),[2]an!$I$39,
IF(AND(A2393=[2]an!$I$38,F2393=[2]an!$E$39,H2393&lt;[2]an!$M$37,S2393&lt;&gt;"kahepoolne vajaduspõhine"),[2]an!$I$39,
IF(AND(A2393=[2]an!$I$38,F2393=[2]an!$E$42),[2]an!$I$42,
IF(AND(A2393=[2]an!$J$38,F2393=[2]an!$E$40),[2]an!$J$40,IF(AND(A2393=[2]an!$J$38,F2393=[2]an!$E$41),[2]an!$J$41,IF(AND(A2393=[2]an!$J$38,F2393=[2]an!$E$39,H2393&gt;=[2]an!$M$37),[2]an!$J$39,
IF(AND(A2393=[2]an!$J$38,F2393=[2]an!$E$39,H2393&lt;[2]an!$M$37,S2393="kahepoolne vajaduspõhine",U2393=""),[2]an!$M$40,
IF(AND(A2393=[2]an!$J$38,F2393=[2]an!$E$39,H2393&lt;[2]an!$M$37,S2393="kahepoolne vajaduspõhine",U2393&lt;&gt;""),[2]an!$J$39,
IF(AND(A2393=[2]an!$J$38,F2393=[2]an!$E$39,H2393&lt;[2]an!$M$37,S2393&lt;&gt;"kahepoolne vajaduspõhine"),[2]an!$J$39,
IF(AND(A2393=[2]an!$J$38,F2393=[2]an!$E$42),[2]an!$J$42,""))))))))))))))))))))))))))))</f>
        <v/>
      </c>
      <c r="Y2393" s="17" t="str">
        <f>IFERROR(IF(F2393="Tugigrupp",0,
IF(AND(F2393="Peretoe teenus",H2393&gt;=[2]an!$M$37,RANK(D2393,$D2393:$D2393)+COUNTIFS($D$2:D2393,D2393,$F$2:F2393,F2393)-1&gt;1),"",
IF(AND(F2393="Peretoe teenus",H2393&gt;=[2]an!$M$37,RANK(D2393,$D2393:$D2393)+COUNTIFS($D$2:D2393,D2393,$F$2:F2393,F2393)-1=1,MONTH(H2393)=MONTH(K2393)=TRUE,YEAR(H2393)=YEAR(K2393)=TRUE),((EOMONTH(H2393,0)-H2393+1)*X2393)/DAY(EOMONTH(H2393,0)),
IF(AND(F2393="Peretoe teenus",H2393&gt;=[2]an!$M$37,RANK(D2393,$D2393:$D2393)+COUNTIFS($D$2:D2393,D2393,$F$2:F2393,F2393)-1=1),X2393,
IF(AND(F2393="Peretoe teenus",H2393&lt;[2]an!$M$37,S2393&lt;&gt;"kahepoolne vajaduspõhine",RANK(D2393,$D2393:$D2393)+COUNTIFS($D$2:D2393,D2393,$F$2:F2393,F2393)-1=1),X2393,
IF(AND(F2393="Peretoe teenus",H2393&lt;[2]an!$M$37,S2393&lt;&gt;"kahepoolne vajaduspõhine",RANK(D2393,$D2393:$D2393)+COUNTIFS($D$2:D2393,D2393,$F$2:F2393,F2393)-1&gt;1),"",
IF(AND(F2393="Peretoe teenus",H2393&lt;[2]an!$M$37,S2393="kahepoolne vajaduspõhine",U2393="",RANK(D2393,$D2393:$D2393)+COUNTIFS($D$2:D2393,D2393,$F$2:F2393,F2393)-1=1),X2393,
IF(AND(F2393="Peretoe teenus",H2393&lt;[2]an!$M$37,S2393="kahepoolne vajaduspõhine",U2393="",RANK(D2393,$D2393:$D2393)+COUNTIFS($D$2:D2393,D2393,$F$2:F2393,F2393)-1&gt;1),"",
IF(AND(F2393="Peretoe teenus",H2393&lt;[2]an!$M$37,S2393="kahepoolne vajaduspõhine",U2393&lt;[2]an!$M$37,RANK(D2393,$D2393:$D2393)+COUNTIFS($D$2:D2393,D2393,$F$2:F2393,F2393)-1=1),X2393,
IF(AND(F2393="Peretoe teenus",H2393&lt;[2]an!$M$37,S2393="kahepoolne vajaduspõhine",U2393&lt;[2]an!$M$37,RANK(D2393,$D2393:$D2393)+COUNTIFS($D$2:D2393,D2393,$F$2:F2393,F2393)-1&gt;1),"",
IF(AND(F2393="Peretoe teenus",H2393&lt;[2]an!$M$37,S2393="kahepoolne vajaduspõhine",U2393&gt;=[2]an!$M$37,U2393&lt;=[2]an!$M$38,RANK(D2393,$D2393:$D2393)+COUNTIFS($D$2:D2393,D2393,$F$2:F2393,F2393)-1=1),
((EOMONTH(U2393,0)-U2393+1)*X2393)/DAY(EOMONTH(U2393,0))+(DAY(U2393)-1)*100/DAY(EOMONTH(U2393,0)),
IF(AND(F2393="Peretoe teenus",H2393&lt;[2]an!$M$37,S2393="kahepoolne vajaduspõhine",U2393&gt;=[2]an!$M$37,U2393&lt;=[2]an!$M$38,RANK(D2393,$D2393:$D2393)+COUNTIFS($D$2:D2393,D2393,$F$2:F2393,F2393)-1&gt;1),"",
IF(AND(F2393="Peretoe teenus",H2393&lt;[2]an!$M$37,S2393="kahepoolne vajaduspõhine",U2393&gt;[2]an!$M$38,RANK(D2393,$D2393:$D2393)+COUNTIFS($D$2:D2393,D2393,$F$2:F2393,F2393)-1=1),X2393,
IF(AND(F2393="Peretoe teenus",H2393&lt;[2]an!$M$37,S2393="kahepoolne vajaduspõhine",U2393&gt;[2]an!$M$38,RANK(D2393,$D2393:$D2393)+COUNTIFS($D$2:D2393,D2393,$F$2:F2393,F2393)-1&gt;1),"",X2393*W2393)))))))))))))),"")</f>
        <v/>
      </c>
      <c r="Z2393" s="18" t="str">
        <f t="shared" si="112"/>
        <v/>
      </c>
      <c r="AA2393" s="19" t="str">
        <f>IFERROR(VLOOKUP(E2393,[2]an!$A$3:$B$81,2,FALSE),"")</f>
        <v/>
      </c>
      <c r="AB2393" s="19" t="str">
        <f>IFERROR(VLOOKUP(AA2393,[2]an!$C$2:$D$16,2,FALSE),"")</f>
        <v/>
      </c>
      <c r="AC2393" s="20"/>
      <c r="AD2393" s="21" t="str">
        <f>IF(A2393=[2]an!$F$36,VLOOKUP([2]an!$F$36,[2]an!$F$36:$H$36,3,FALSE),IF(A2393=[2]an!$F$35,VLOOKUP([2]an!$F$35,[2]an!$F$35:$H$35,3,FALSE),IF(A2393=[2]an!$F$33,VLOOKUP([2]an!$F$33,[2]an!$F$33:$H$33,3,FALSE),IF(A2393=[2]an!$F$31,VLOOKUP([2]an!$F$31,[2]an!$F$31:$H$31,3,FALSE),""))))</f>
        <v/>
      </c>
    </row>
    <row r="2394" spans="6:30" x14ac:dyDescent="0.2">
      <c r="F2394" s="10"/>
      <c r="G2394" s="8" t="str">
        <f t="shared" si="113"/>
        <v/>
      </c>
      <c r="H2394" s="13"/>
      <c r="K2394" s="13"/>
      <c r="L2394" s="10"/>
      <c r="M2394" s="10"/>
      <c r="S2394" s="8" t="str">
        <f>IFERROR(VLOOKUP(D2394,[1]peretoe_teenus!$A$2:$L$2000,5,FALSE),"")</f>
        <v/>
      </c>
      <c r="U2394" s="13"/>
      <c r="V2394" s="15" t="str" cm="1">
        <f t="array" ref="V2394">IFERROR(IF(AND(F2394="Tugigrupp",RANK(K2394,$K2394:$K2394)+COUNTIFS($K$2:K2394,K2394,$L$2:L2394,L2394,$M$2:M2394,M2394,$I$2:I2394,I2394,$G$2:G2394,G2394,$F$2:F2394,F2394)-1=1),SUMPRODUCT(($F$2:$F$4154=F2394)*($G$2:$G$4154=G2394)*($K$2:$K$4154=K2394)*($I$2:$I$4154=I2394)*($L$2:$L$4154=L2394)*($M$2:$M$4154=M2394)),""),"")</f>
        <v/>
      </c>
      <c r="W2394" s="15" t="str">
        <f t="shared" si="111"/>
        <v/>
      </c>
      <c r="X2394" s="16" t="str">
        <f>IF(AND(A2394=[2]an!$G$38,F2394=[2]an!$E$40),[2]an!$G$40,IF(AND(A2394=[2]an!$G$38,F2394=[2]an!$E$41),[2]an!$G$41,IF(AND(A2394=[2]an!$G$38,F2394=[2]an!$E$39,H2394&gt;=[2]an!$M$37),[2]an!$G$39,
IF(AND(A2394=[2]an!$G$38,F2394=[2]an!$E$39,H2394&lt;[2]an!$M$37,S2394="kahepoolne vajaduspõhine",U2394=""),[2]an!$M$40,
IF(AND(A2394=[2]an!$G$38,F2394=[2]an!$E$39,H2394&lt;[2]an!$M$37,S2394="kahepoolne vajaduspõhine",U2394&lt;&gt;""),[2]an!$G$39,
IF(AND(A2394=[2]an!$G$38,F2394=[2]an!$E$39,H2394&lt;[2]an!$M$37,S2394&lt;&gt;"kahepoolne vajaduspõhine"),[2]an!$G$39,
IF(AND(A2394=[2]an!$G$38,F2394=[2]an!$E$42),[2]an!$G$42,
IF(AND(A2394=[2]an!$H$38,F2394=[2]an!$E$40),[2]an!$H$40,IF(AND(A2394=[2]an!$H$38,F2394=[2]an!$E$41),[2]an!$H$41,IF(AND(A2394=[2]an!$H$38,F2394=[2]an!$E$39,H2394&gt;=[2]an!$M$37),[2]an!$H$39,
IF(AND(A2394=[2]an!$H$38,F2394=[2]an!$E$39,H2394&lt;[2]an!$M$37,S2394="kahepoolne vajaduspõhine",U2394=""),[2]an!$M$40,
IF(AND(A2394=[2]an!$H$38,F2394=[2]an!$E$39,H2394&lt;[2]an!$M$37,S2394="kahepoolne vajaduspõhine",U2394&lt;&gt;""),[2]an!$H$39,
IF(AND(A2394=[2]an!$H$38,F2394=[2]an!$E$39,H2394&lt;[2]an!$M$37,S2394&lt;&gt;"kahepoolne vajaduspõhine"),[2]an!$H$39,
IF(AND(A2394=[2]an!$H$38,F2394=[2]an!$E$42),[2]an!$H$42,
IF(AND(A2394=[2]an!$I$38,F2394=[2]an!$E$40),[2]an!$I$40,IF(AND(A2394=[2]an!$I$38,F2394=[2]an!$E$41),[2]an!$I$41,IF(AND(A2394=[2]an!$I$38,F2394=[2]an!$E$39,H2394&gt;=[2]an!$M$37),[2]an!$I$39,
IF(AND(A2394=[2]an!$I$38,F2394=[2]an!$E$39,H2394&lt;[2]an!$M$37,S2394="kahepoolne vajaduspõhine",U2394=""),[2]an!$M$40,
IF(AND(A2394=[2]an!$I$38,F2394=[2]an!$E$39,H2394&lt;[2]an!$M$37,S2394="kahepoolne vajaduspõhine",U2394&lt;&gt;""),[2]an!$I$39,
IF(AND(A2394=[2]an!$I$38,F2394=[2]an!$E$39,H2394&lt;[2]an!$M$37,S2394&lt;&gt;"kahepoolne vajaduspõhine"),[2]an!$I$39,
IF(AND(A2394=[2]an!$I$38,F2394=[2]an!$E$42),[2]an!$I$42,
IF(AND(A2394=[2]an!$J$38,F2394=[2]an!$E$40),[2]an!$J$40,IF(AND(A2394=[2]an!$J$38,F2394=[2]an!$E$41),[2]an!$J$41,IF(AND(A2394=[2]an!$J$38,F2394=[2]an!$E$39,H2394&gt;=[2]an!$M$37),[2]an!$J$39,
IF(AND(A2394=[2]an!$J$38,F2394=[2]an!$E$39,H2394&lt;[2]an!$M$37,S2394="kahepoolne vajaduspõhine",U2394=""),[2]an!$M$40,
IF(AND(A2394=[2]an!$J$38,F2394=[2]an!$E$39,H2394&lt;[2]an!$M$37,S2394="kahepoolne vajaduspõhine",U2394&lt;&gt;""),[2]an!$J$39,
IF(AND(A2394=[2]an!$J$38,F2394=[2]an!$E$39,H2394&lt;[2]an!$M$37,S2394&lt;&gt;"kahepoolne vajaduspõhine"),[2]an!$J$39,
IF(AND(A2394=[2]an!$J$38,F2394=[2]an!$E$42),[2]an!$J$42,""))))))))))))))))))))))))))))</f>
        <v/>
      </c>
      <c r="Y2394" s="17" t="str">
        <f>IFERROR(IF(F2394="Tugigrupp",0,
IF(AND(F2394="Peretoe teenus",H2394&gt;=[2]an!$M$37,RANK(D2394,$D2394:$D2394)+COUNTIFS($D$2:D2394,D2394,$F$2:F2394,F2394)-1&gt;1),"",
IF(AND(F2394="Peretoe teenus",H2394&gt;=[2]an!$M$37,RANK(D2394,$D2394:$D2394)+COUNTIFS($D$2:D2394,D2394,$F$2:F2394,F2394)-1=1,MONTH(H2394)=MONTH(K2394)=TRUE,YEAR(H2394)=YEAR(K2394)=TRUE),((EOMONTH(H2394,0)-H2394+1)*X2394)/DAY(EOMONTH(H2394,0)),
IF(AND(F2394="Peretoe teenus",H2394&gt;=[2]an!$M$37,RANK(D2394,$D2394:$D2394)+COUNTIFS($D$2:D2394,D2394,$F$2:F2394,F2394)-1=1),X2394,
IF(AND(F2394="Peretoe teenus",H2394&lt;[2]an!$M$37,S2394&lt;&gt;"kahepoolne vajaduspõhine",RANK(D2394,$D2394:$D2394)+COUNTIFS($D$2:D2394,D2394,$F$2:F2394,F2394)-1=1),X2394,
IF(AND(F2394="Peretoe teenus",H2394&lt;[2]an!$M$37,S2394&lt;&gt;"kahepoolne vajaduspõhine",RANK(D2394,$D2394:$D2394)+COUNTIFS($D$2:D2394,D2394,$F$2:F2394,F2394)-1&gt;1),"",
IF(AND(F2394="Peretoe teenus",H2394&lt;[2]an!$M$37,S2394="kahepoolne vajaduspõhine",U2394="",RANK(D2394,$D2394:$D2394)+COUNTIFS($D$2:D2394,D2394,$F$2:F2394,F2394)-1=1),X2394,
IF(AND(F2394="Peretoe teenus",H2394&lt;[2]an!$M$37,S2394="kahepoolne vajaduspõhine",U2394="",RANK(D2394,$D2394:$D2394)+COUNTIFS($D$2:D2394,D2394,$F$2:F2394,F2394)-1&gt;1),"",
IF(AND(F2394="Peretoe teenus",H2394&lt;[2]an!$M$37,S2394="kahepoolne vajaduspõhine",U2394&lt;[2]an!$M$37,RANK(D2394,$D2394:$D2394)+COUNTIFS($D$2:D2394,D2394,$F$2:F2394,F2394)-1=1),X2394,
IF(AND(F2394="Peretoe teenus",H2394&lt;[2]an!$M$37,S2394="kahepoolne vajaduspõhine",U2394&lt;[2]an!$M$37,RANK(D2394,$D2394:$D2394)+COUNTIFS($D$2:D2394,D2394,$F$2:F2394,F2394)-1&gt;1),"",
IF(AND(F2394="Peretoe teenus",H2394&lt;[2]an!$M$37,S2394="kahepoolne vajaduspõhine",U2394&gt;=[2]an!$M$37,U2394&lt;=[2]an!$M$38,RANK(D2394,$D2394:$D2394)+COUNTIFS($D$2:D2394,D2394,$F$2:F2394,F2394)-1=1),
((EOMONTH(U2394,0)-U2394+1)*X2394)/DAY(EOMONTH(U2394,0))+(DAY(U2394)-1)*100/DAY(EOMONTH(U2394,0)),
IF(AND(F2394="Peretoe teenus",H2394&lt;[2]an!$M$37,S2394="kahepoolne vajaduspõhine",U2394&gt;=[2]an!$M$37,U2394&lt;=[2]an!$M$38,RANK(D2394,$D2394:$D2394)+COUNTIFS($D$2:D2394,D2394,$F$2:F2394,F2394)-1&gt;1),"",
IF(AND(F2394="Peretoe teenus",H2394&lt;[2]an!$M$37,S2394="kahepoolne vajaduspõhine",U2394&gt;[2]an!$M$38,RANK(D2394,$D2394:$D2394)+COUNTIFS($D$2:D2394,D2394,$F$2:F2394,F2394)-1=1),X2394,
IF(AND(F2394="Peretoe teenus",H2394&lt;[2]an!$M$37,S2394="kahepoolne vajaduspõhine",U2394&gt;[2]an!$M$38,RANK(D2394,$D2394:$D2394)+COUNTIFS($D$2:D2394,D2394,$F$2:F2394,F2394)-1&gt;1),"",X2394*W2394)))))))))))))),"")</f>
        <v/>
      </c>
      <c r="Z2394" s="18" t="str">
        <f t="shared" si="112"/>
        <v/>
      </c>
      <c r="AA2394" s="19" t="str">
        <f>IFERROR(VLOOKUP(E2394,[2]an!$A$3:$B$81,2,FALSE),"")</f>
        <v/>
      </c>
      <c r="AB2394" s="19" t="str">
        <f>IFERROR(VLOOKUP(AA2394,[2]an!$C$2:$D$16,2,FALSE),"")</f>
        <v/>
      </c>
      <c r="AC2394" s="20"/>
      <c r="AD2394" s="21" t="str">
        <f>IF(A2394=[2]an!$F$36,VLOOKUP([2]an!$F$36,[2]an!$F$36:$H$36,3,FALSE),IF(A2394=[2]an!$F$35,VLOOKUP([2]an!$F$35,[2]an!$F$35:$H$35,3,FALSE),IF(A2394=[2]an!$F$33,VLOOKUP([2]an!$F$33,[2]an!$F$33:$H$33,3,FALSE),IF(A2394=[2]an!$F$31,VLOOKUP([2]an!$F$31,[2]an!$F$31:$H$31,3,FALSE),""))))</f>
        <v/>
      </c>
    </row>
    <row r="2395" spans="6:30" x14ac:dyDescent="0.2">
      <c r="F2395" s="10"/>
      <c r="G2395" s="8" t="str">
        <f t="shared" si="113"/>
        <v/>
      </c>
      <c r="H2395" s="13"/>
      <c r="K2395" s="13"/>
      <c r="L2395" s="10"/>
      <c r="M2395" s="10"/>
      <c r="S2395" s="8" t="str">
        <f>IFERROR(VLOOKUP(D2395,[1]peretoe_teenus!$A$2:$L$2000,5,FALSE),"")</f>
        <v/>
      </c>
      <c r="U2395" s="13"/>
      <c r="V2395" s="15" t="str" cm="1">
        <f t="array" ref="V2395">IFERROR(IF(AND(F2395="Tugigrupp",RANK(K2395,$K2395:$K2395)+COUNTIFS($K$2:K2395,K2395,$L$2:L2395,L2395,$M$2:M2395,M2395,$I$2:I2395,I2395,$G$2:G2395,G2395,$F$2:F2395,F2395)-1=1),SUMPRODUCT(($F$2:$F$4154=F2395)*($G$2:$G$4154=G2395)*($K$2:$K$4154=K2395)*($I$2:$I$4154=I2395)*($L$2:$L$4154=L2395)*($M$2:$M$4154=M2395)),""),"")</f>
        <v/>
      </c>
      <c r="W2395" s="15" t="str">
        <f t="shared" si="111"/>
        <v/>
      </c>
      <c r="X2395" s="16" t="str">
        <f>IF(AND(A2395=[2]an!$G$38,F2395=[2]an!$E$40),[2]an!$G$40,IF(AND(A2395=[2]an!$G$38,F2395=[2]an!$E$41),[2]an!$G$41,IF(AND(A2395=[2]an!$G$38,F2395=[2]an!$E$39,H2395&gt;=[2]an!$M$37),[2]an!$G$39,
IF(AND(A2395=[2]an!$G$38,F2395=[2]an!$E$39,H2395&lt;[2]an!$M$37,S2395="kahepoolne vajaduspõhine",U2395=""),[2]an!$M$40,
IF(AND(A2395=[2]an!$G$38,F2395=[2]an!$E$39,H2395&lt;[2]an!$M$37,S2395="kahepoolne vajaduspõhine",U2395&lt;&gt;""),[2]an!$G$39,
IF(AND(A2395=[2]an!$G$38,F2395=[2]an!$E$39,H2395&lt;[2]an!$M$37,S2395&lt;&gt;"kahepoolne vajaduspõhine"),[2]an!$G$39,
IF(AND(A2395=[2]an!$G$38,F2395=[2]an!$E$42),[2]an!$G$42,
IF(AND(A2395=[2]an!$H$38,F2395=[2]an!$E$40),[2]an!$H$40,IF(AND(A2395=[2]an!$H$38,F2395=[2]an!$E$41),[2]an!$H$41,IF(AND(A2395=[2]an!$H$38,F2395=[2]an!$E$39,H2395&gt;=[2]an!$M$37),[2]an!$H$39,
IF(AND(A2395=[2]an!$H$38,F2395=[2]an!$E$39,H2395&lt;[2]an!$M$37,S2395="kahepoolne vajaduspõhine",U2395=""),[2]an!$M$40,
IF(AND(A2395=[2]an!$H$38,F2395=[2]an!$E$39,H2395&lt;[2]an!$M$37,S2395="kahepoolne vajaduspõhine",U2395&lt;&gt;""),[2]an!$H$39,
IF(AND(A2395=[2]an!$H$38,F2395=[2]an!$E$39,H2395&lt;[2]an!$M$37,S2395&lt;&gt;"kahepoolne vajaduspõhine"),[2]an!$H$39,
IF(AND(A2395=[2]an!$H$38,F2395=[2]an!$E$42),[2]an!$H$42,
IF(AND(A2395=[2]an!$I$38,F2395=[2]an!$E$40),[2]an!$I$40,IF(AND(A2395=[2]an!$I$38,F2395=[2]an!$E$41),[2]an!$I$41,IF(AND(A2395=[2]an!$I$38,F2395=[2]an!$E$39,H2395&gt;=[2]an!$M$37),[2]an!$I$39,
IF(AND(A2395=[2]an!$I$38,F2395=[2]an!$E$39,H2395&lt;[2]an!$M$37,S2395="kahepoolne vajaduspõhine",U2395=""),[2]an!$M$40,
IF(AND(A2395=[2]an!$I$38,F2395=[2]an!$E$39,H2395&lt;[2]an!$M$37,S2395="kahepoolne vajaduspõhine",U2395&lt;&gt;""),[2]an!$I$39,
IF(AND(A2395=[2]an!$I$38,F2395=[2]an!$E$39,H2395&lt;[2]an!$M$37,S2395&lt;&gt;"kahepoolne vajaduspõhine"),[2]an!$I$39,
IF(AND(A2395=[2]an!$I$38,F2395=[2]an!$E$42),[2]an!$I$42,
IF(AND(A2395=[2]an!$J$38,F2395=[2]an!$E$40),[2]an!$J$40,IF(AND(A2395=[2]an!$J$38,F2395=[2]an!$E$41),[2]an!$J$41,IF(AND(A2395=[2]an!$J$38,F2395=[2]an!$E$39,H2395&gt;=[2]an!$M$37),[2]an!$J$39,
IF(AND(A2395=[2]an!$J$38,F2395=[2]an!$E$39,H2395&lt;[2]an!$M$37,S2395="kahepoolne vajaduspõhine",U2395=""),[2]an!$M$40,
IF(AND(A2395=[2]an!$J$38,F2395=[2]an!$E$39,H2395&lt;[2]an!$M$37,S2395="kahepoolne vajaduspõhine",U2395&lt;&gt;""),[2]an!$J$39,
IF(AND(A2395=[2]an!$J$38,F2395=[2]an!$E$39,H2395&lt;[2]an!$M$37,S2395&lt;&gt;"kahepoolne vajaduspõhine"),[2]an!$J$39,
IF(AND(A2395=[2]an!$J$38,F2395=[2]an!$E$42),[2]an!$J$42,""))))))))))))))))))))))))))))</f>
        <v/>
      </c>
      <c r="Y2395" s="17" t="str">
        <f>IFERROR(IF(F2395="Tugigrupp",0,
IF(AND(F2395="Peretoe teenus",H2395&gt;=[2]an!$M$37,RANK(D2395,$D2395:$D2395)+COUNTIFS($D$2:D2395,D2395,$F$2:F2395,F2395)-1&gt;1),"",
IF(AND(F2395="Peretoe teenus",H2395&gt;=[2]an!$M$37,RANK(D2395,$D2395:$D2395)+COUNTIFS($D$2:D2395,D2395,$F$2:F2395,F2395)-1=1,MONTH(H2395)=MONTH(K2395)=TRUE,YEAR(H2395)=YEAR(K2395)=TRUE),((EOMONTH(H2395,0)-H2395+1)*X2395)/DAY(EOMONTH(H2395,0)),
IF(AND(F2395="Peretoe teenus",H2395&gt;=[2]an!$M$37,RANK(D2395,$D2395:$D2395)+COUNTIFS($D$2:D2395,D2395,$F$2:F2395,F2395)-1=1),X2395,
IF(AND(F2395="Peretoe teenus",H2395&lt;[2]an!$M$37,S2395&lt;&gt;"kahepoolne vajaduspõhine",RANK(D2395,$D2395:$D2395)+COUNTIFS($D$2:D2395,D2395,$F$2:F2395,F2395)-1=1),X2395,
IF(AND(F2395="Peretoe teenus",H2395&lt;[2]an!$M$37,S2395&lt;&gt;"kahepoolne vajaduspõhine",RANK(D2395,$D2395:$D2395)+COUNTIFS($D$2:D2395,D2395,$F$2:F2395,F2395)-1&gt;1),"",
IF(AND(F2395="Peretoe teenus",H2395&lt;[2]an!$M$37,S2395="kahepoolne vajaduspõhine",U2395="",RANK(D2395,$D2395:$D2395)+COUNTIFS($D$2:D2395,D2395,$F$2:F2395,F2395)-1=1),X2395,
IF(AND(F2395="Peretoe teenus",H2395&lt;[2]an!$M$37,S2395="kahepoolne vajaduspõhine",U2395="",RANK(D2395,$D2395:$D2395)+COUNTIFS($D$2:D2395,D2395,$F$2:F2395,F2395)-1&gt;1),"",
IF(AND(F2395="Peretoe teenus",H2395&lt;[2]an!$M$37,S2395="kahepoolne vajaduspõhine",U2395&lt;[2]an!$M$37,RANK(D2395,$D2395:$D2395)+COUNTIFS($D$2:D2395,D2395,$F$2:F2395,F2395)-1=1),X2395,
IF(AND(F2395="Peretoe teenus",H2395&lt;[2]an!$M$37,S2395="kahepoolne vajaduspõhine",U2395&lt;[2]an!$M$37,RANK(D2395,$D2395:$D2395)+COUNTIFS($D$2:D2395,D2395,$F$2:F2395,F2395)-1&gt;1),"",
IF(AND(F2395="Peretoe teenus",H2395&lt;[2]an!$M$37,S2395="kahepoolne vajaduspõhine",U2395&gt;=[2]an!$M$37,U2395&lt;=[2]an!$M$38,RANK(D2395,$D2395:$D2395)+COUNTIFS($D$2:D2395,D2395,$F$2:F2395,F2395)-1=1),
((EOMONTH(U2395,0)-U2395+1)*X2395)/DAY(EOMONTH(U2395,0))+(DAY(U2395)-1)*100/DAY(EOMONTH(U2395,0)),
IF(AND(F2395="Peretoe teenus",H2395&lt;[2]an!$M$37,S2395="kahepoolne vajaduspõhine",U2395&gt;=[2]an!$M$37,U2395&lt;=[2]an!$M$38,RANK(D2395,$D2395:$D2395)+COUNTIFS($D$2:D2395,D2395,$F$2:F2395,F2395)-1&gt;1),"",
IF(AND(F2395="Peretoe teenus",H2395&lt;[2]an!$M$37,S2395="kahepoolne vajaduspõhine",U2395&gt;[2]an!$M$38,RANK(D2395,$D2395:$D2395)+COUNTIFS($D$2:D2395,D2395,$F$2:F2395,F2395)-1=1),X2395,
IF(AND(F2395="Peretoe teenus",H2395&lt;[2]an!$M$37,S2395="kahepoolne vajaduspõhine",U2395&gt;[2]an!$M$38,RANK(D2395,$D2395:$D2395)+COUNTIFS($D$2:D2395,D2395,$F$2:F2395,F2395)-1&gt;1),"",X2395*W2395)))))))))))))),"")</f>
        <v/>
      </c>
      <c r="Z2395" s="18" t="str">
        <f t="shared" si="112"/>
        <v/>
      </c>
      <c r="AA2395" s="19" t="str">
        <f>IFERROR(VLOOKUP(E2395,[2]an!$A$3:$B$81,2,FALSE),"")</f>
        <v/>
      </c>
      <c r="AB2395" s="19" t="str">
        <f>IFERROR(VLOOKUP(AA2395,[2]an!$C$2:$D$16,2,FALSE),"")</f>
        <v/>
      </c>
      <c r="AC2395" s="20"/>
      <c r="AD2395" s="21" t="str">
        <f>IF(A2395=[2]an!$F$36,VLOOKUP([2]an!$F$36,[2]an!$F$36:$H$36,3,FALSE),IF(A2395=[2]an!$F$35,VLOOKUP([2]an!$F$35,[2]an!$F$35:$H$35,3,FALSE),IF(A2395=[2]an!$F$33,VLOOKUP([2]an!$F$33,[2]an!$F$33:$H$33,3,FALSE),IF(A2395=[2]an!$F$31,VLOOKUP([2]an!$F$31,[2]an!$F$31:$H$31,3,FALSE),""))))</f>
        <v/>
      </c>
    </row>
    <row r="2396" spans="6:30" x14ac:dyDescent="0.2">
      <c r="F2396" s="10"/>
      <c r="G2396" s="8" t="str">
        <f t="shared" si="113"/>
        <v/>
      </c>
      <c r="H2396" s="13"/>
      <c r="K2396" s="13"/>
      <c r="L2396" s="10"/>
      <c r="M2396" s="10"/>
      <c r="S2396" s="8" t="str">
        <f>IFERROR(VLOOKUP(D2396,[1]peretoe_teenus!$A$2:$L$2000,5,FALSE),"")</f>
        <v/>
      </c>
      <c r="U2396" s="13"/>
      <c r="V2396" s="15" t="str" cm="1">
        <f t="array" ref="V2396">IFERROR(IF(AND(F2396="Tugigrupp",RANK(K2396,$K2396:$K2396)+COUNTIFS($K$2:K2396,K2396,$L$2:L2396,L2396,$M$2:M2396,M2396,$I$2:I2396,I2396,$G$2:G2396,G2396,$F$2:F2396,F2396)-1=1),SUMPRODUCT(($F$2:$F$4154=F2396)*($G$2:$G$4154=G2396)*($K$2:$K$4154=K2396)*($I$2:$I$4154=I2396)*($L$2:$L$4154=L2396)*($M$2:$M$4154=M2396)),""),"")</f>
        <v/>
      </c>
      <c r="W2396" s="15" t="str">
        <f t="shared" si="111"/>
        <v/>
      </c>
      <c r="X2396" s="16" t="str">
        <f>IF(AND(A2396=[2]an!$G$38,F2396=[2]an!$E$40),[2]an!$G$40,IF(AND(A2396=[2]an!$G$38,F2396=[2]an!$E$41),[2]an!$G$41,IF(AND(A2396=[2]an!$G$38,F2396=[2]an!$E$39,H2396&gt;=[2]an!$M$37),[2]an!$G$39,
IF(AND(A2396=[2]an!$G$38,F2396=[2]an!$E$39,H2396&lt;[2]an!$M$37,S2396="kahepoolne vajaduspõhine",U2396=""),[2]an!$M$40,
IF(AND(A2396=[2]an!$G$38,F2396=[2]an!$E$39,H2396&lt;[2]an!$M$37,S2396="kahepoolne vajaduspõhine",U2396&lt;&gt;""),[2]an!$G$39,
IF(AND(A2396=[2]an!$G$38,F2396=[2]an!$E$39,H2396&lt;[2]an!$M$37,S2396&lt;&gt;"kahepoolne vajaduspõhine"),[2]an!$G$39,
IF(AND(A2396=[2]an!$G$38,F2396=[2]an!$E$42),[2]an!$G$42,
IF(AND(A2396=[2]an!$H$38,F2396=[2]an!$E$40),[2]an!$H$40,IF(AND(A2396=[2]an!$H$38,F2396=[2]an!$E$41),[2]an!$H$41,IF(AND(A2396=[2]an!$H$38,F2396=[2]an!$E$39,H2396&gt;=[2]an!$M$37),[2]an!$H$39,
IF(AND(A2396=[2]an!$H$38,F2396=[2]an!$E$39,H2396&lt;[2]an!$M$37,S2396="kahepoolne vajaduspõhine",U2396=""),[2]an!$M$40,
IF(AND(A2396=[2]an!$H$38,F2396=[2]an!$E$39,H2396&lt;[2]an!$M$37,S2396="kahepoolne vajaduspõhine",U2396&lt;&gt;""),[2]an!$H$39,
IF(AND(A2396=[2]an!$H$38,F2396=[2]an!$E$39,H2396&lt;[2]an!$M$37,S2396&lt;&gt;"kahepoolne vajaduspõhine"),[2]an!$H$39,
IF(AND(A2396=[2]an!$H$38,F2396=[2]an!$E$42),[2]an!$H$42,
IF(AND(A2396=[2]an!$I$38,F2396=[2]an!$E$40),[2]an!$I$40,IF(AND(A2396=[2]an!$I$38,F2396=[2]an!$E$41),[2]an!$I$41,IF(AND(A2396=[2]an!$I$38,F2396=[2]an!$E$39,H2396&gt;=[2]an!$M$37),[2]an!$I$39,
IF(AND(A2396=[2]an!$I$38,F2396=[2]an!$E$39,H2396&lt;[2]an!$M$37,S2396="kahepoolne vajaduspõhine",U2396=""),[2]an!$M$40,
IF(AND(A2396=[2]an!$I$38,F2396=[2]an!$E$39,H2396&lt;[2]an!$M$37,S2396="kahepoolne vajaduspõhine",U2396&lt;&gt;""),[2]an!$I$39,
IF(AND(A2396=[2]an!$I$38,F2396=[2]an!$E$39,H2396&lt;[2]an!$M$37,S2396&lt;&gt;"kahepoolne vajaduspõhine"),[2]an!$I$39,
IF(AND(A2396=[2]an!$I$38,F2396=[2]an!$E$42),[2]an!$I$42,
IF(AND(A2396=[2]an!$J$38,F2396=[2]an!$E$40),[2]an!$J$40,IF(AND(A2396=[2]an!$J$38,F2396=[2]an!$E$41),[2]an!$J$41,IF(AND(A2396=[2]an!$J$38,F2396=[2]an!$E$39,H2396&gt;=[2]an!$M$37),[2]an!$J$39,
IF(AND(A2396=[2]an!$J$38,F2396=[2]an!$E$39,H2396&lt;[2]an!$M$37,S2396="kahepoolne vajaduspõhine",U2396=""),[2]an!$M$40,
IF(AND(A2396=[2]an!$J$38,F2396=[2]an!$E$39,H2396&lt;[2]an!$M$37,S2396="kahepoolne vajaduspõhine",U2396&lt;&gt;""),[2]an!$J$39,
IF(AND(A2396=[2]an!$J$38,F2396=[2]an!$E$39,H2396&lt;[2]an!$M$37,S2396&lt;&gt;"kahepoolne vajaduspõhine"),[2]an!$J$39,
IF(AND(A2396=[2]an!$J$38,F2396=[2]an!$E$42),[2]an!$J$42,""))))))))))))))))))))))))))))</f>
        <v/>
      </c>
      <c r="Y2396" s="17" t="str">
        <f>IFERROR(IF(F2396="Tugigrupp",0,
IF(AND(F2396="Peretoe teenus",H2396&gt;=[2]an!$M$37,RANK(D2396,$D2396:$D2396)+COUNTIFS($D$2:D2396,D2396,$F$2:F2396,F2396)-1&gt;1),"",
IF(AND(F2396="Peretoe teenus",H2396&gt;=[2]an!$M$37,RANK(D2396,$D2396:$D2396)+COUNTIFS($D$2:D2396,D2396,$F$2:F2396,F2396)-1=1,MONTH(H2396)=MONTH(K2396)=TRUE,YEAR(H2396)=YEAR(K2396)=TRUE),((EOMONTH(H2396,0)-H2396+1)*X2396)/DAY(EOMONTH(H2396,0)),
IF(AND(F2396="Peretoe teenus",H2396&gt;=[2]an!$M$37,RANK(D2396,$D2396:$D2396)+COUNTIFS($D$2:D2396,D2396,$F$2:F2396,F2396)-1=1),X2396,
IF(AND(F2396="Peretoe teenus",H2396&lt;[2]an!$M$37,S2396&lt;&gt;"kahepoolne vajaduspõhine",RANK(D2396,$D2396:$D2396)+COUNTIFS($D$2:D2396,D2396,$F$2:F2396,F2396)-1=1),X2396,
IF(AND(F2396="Peretoe teenus",H2396&lt;[2]an!$M$37,S2396&lt;&gt;"kahepoolne vajaduspõhine",RANK(D2396,$D2396:$D2396)+COUNTIFS($D$2:D2396,D2396,$F$2:F2396,F2396)-1&gt;1),"",
IF(AND(F2396="Peretoe teenus",H2396&lt;[2]an!$M$37,S2396="kahepoolne vajaduspõhine",U2396="",RANK(D2396,$D2396:$D2396)+COUNTIFS($D$2:D2396,D2396,$F$2:F2396,F2396)-1=1),X2396,
IF(AND(F2396="Peretoe teenus",H2396&lt;[2]an!$M$37,S2396="kahepoolne vajaduspõhine",U2396="",RANK(D2396,$D2396:$D2396)+COUNTIFS($D$2:D2396,D2396,$F$2:F2396,F2396)-1&gt;1),"",
IF(AND(F2396="Peretoe teenus",H2396&lt;[2]an!$M$37,S2396="kahepoolne vajaduspõhine",U2396&lt;[2]an!$M$37,RANK(D2396,$D2396:$D2396)+COUNTIFS($D$2:D2396,D2396,$F$2:F2396,F2396)-1=1),X2396,
IF(AND(F2396="Peretoe teenus",H2396&lt;[2]an!$M$37,S2396="kahepoolne vajaduspõhine",U2396&lt;[2]an!$M$37,RANK(D2396,$D2396:$D2396)+COUNTIFS($D$2:D2396,D2396,$F$2:F2396,F2396)-1&gt;1),"",
IF(AND(F2396="Peretoe teenus",H2396&lt;[2]an!$M$37,S2396="kahepoolne vajaduspõhine",U2396&gt;=[2]an!$M$37,U2396&lt;=[2]an!$M$38,RANK(D2396,$D2396:$D2396)+COUNTIFS($D$2:D2396,D2396,$F$2:F2396,F2396)-1=1),
((EOMONTH(U2396,0)-U2396+1)*X2396)/DAY(EOMONTH(U2396,0))+(DAY(U2396)-1)*100/DAY(EOMONTH(U2396,0)),
IF(AND(F2396="Peretoe teenus",H2396&lt;[2]an!$M$37,S2396="kahepoolne vajaduspõhine",U2396&gt;=[2]an!$M$37,U2396&lt;=[2]an!$M$38,RANK(D2396,$D2396:$D2396)+COUNTIFS($D$2:D2396,D2396,$F$2:F2396,F2396)-1&gt;1),"",
IF(AND(F2396="Peretoe teenus",H2396&lt;[2]an!$M$37,S2396="kahepoolne vajaduspõhine",U2396&gt;[2]an!$M$38,RANK(D2396,$D2396:$D2396)+COUNTIFS($D$2:D2396,D2396,$F$2:F2396,F2396)-1=1),X2396,
IF(AND(F2396="Peretoe teenus",H2396&lt;[2]an!$M$37,S2396="kahepoolne vajaduspõhine",U2396&gt;[2]an!$M$38,RANK(D2396,$D2396:$D2396)+COUNTIFS($D$2:D2396,D2396,$F$2:F2396,F2396)-1&gt;1),"",X2396*W2396)))))))))))))),"")</f>
        <v/>
      </c>
      <c r="Z2396" s="18" t="str">
        <f t="shared" si="112"/>
        <v/>
      </c>
      <c r="AA2396" s="19" t="str">
        <f>IFERROR(VLOOKUP(E2396,[2]an!$A$3:$B$81,2,FALSE),"")</f>
        <v/>
      </c>
      <c r="AB2396" s="19" t="str">
        <f>IFERROR(VLOOKUP(AA2396,[2]an!$C$2:$D$16,2,FALSE),"")</f>
        <v/>
      </c>
      <c r="AC2396" s="20"/>
      <c r="AD2396" s="21" t="str">
        <f>IF(A2396=[2]an!$F$36,VLOOKUP([2]an!$F$36,[2]an!$F$36:$H$36,3,FALSE),IF(A2396=[2]an!$F$35,VLOOKUP([2]an!$F$35,[2]an!$F$35:$H$35,3,FALSE),IF(A2396=[2]an!$F$33,VLOOKUP([2]an!$F$33,[2]an!$F$33:$H$33,3,FALSE),IF(A2396=[2]an!$F$31,VLOOKUP([2]an!$F$31,[2]an!$F$31:$H$31,3,FALSE),""))))</f>
        <v/>
      </c>
    </row>
    <row r="2397" spans="6:30" x14ac:dyDescent="0.2">
      <c r="F2397" s="10"/>
      <c r="G2397" s="8" t="str">
        <f t="shared" si="113"/>
        <v/>
      </c>
      <c r="H2397" s="13"/>
      <c r="K2397" s="13"/>
      <c r="L2397" s="10"/>
      <c r="M2397" s="10"/>
      <c r="S2397" s="8" t="str">
        <f>IFERROR(VLOOKUP(D2397,[1]peretoe_teenus!$A$2:$L$2000,5,FALSE),"")</f>
        <v/>
      </c>
      <c r="U2397" s="13"/>
      <c r="V2397" s="15" t="str" cm="1">
        <f t="array" ref="V2397">IFERROR(IF(AND(F2397="Tugigrupp",RANK(K2397,$K2397:$K2397)+COUNTIFS($K$2:K2397,K2397,$L$2:L2397,L2397,$M$2:M2397,M2397,$I$2:I2397,I2397,$G$2:G2397,G2397,$F$2:F2397,F2397)-1=1),SUMPRODUCT(($F$2:$F$4154=F2397)*($G$2:$G$4154=G2397)*($K$2:$K$4154=K2397)*($I$2:$I$4154=I2397)*($L$2:$L$4154=L2397)*($M$2:$M$4154=M2397)),""),"")</f>
        <v/>
      </c>
      <c r="W2397" s="15" t="str">
        <f t="shared" si="111"/>
        <v/>
      </c>
      <c r="X2397" s="16" t="str">
        <f>IF(AND(A2397=[2]an!$G$38,F2397=[2]an!$E$40),[2]an!$G$40,IF(AND(A2397=[2]an!$G$38,F2397=[2]an!$E$41),[2]an!$G$41,IF(AND(A2397=[2]an!$G$38,F2397=[2]an!$E$39,H2397&gt;=[2]an!$M$37),[2]an!$G$39,
IF(AND(A2397=[2]an!$G$38,F2397=[2]an!$E$39,H2397&lt;[2]an!$M$37,S2397="kahepoolne vajaduspõhine",U2397=""),[2]an!$M$40,
IF(AND(A2397=[2]an!$G$38,F2397=[2]an!$E$39,H2397&lt;[2]an!$M$37,S2397="kahepoolne vajaduspõhine",U2397&lt;&gt;""),[2]an!$G$39,
IF(AND(A2397=[2]an!$G$38,F2397=[2]an!$E$39,H2397&lt;[2]an!$M$37,S2397&lt;&gt;"kahepoolne vajaduspõhine"),[2]an!$G$39,
IF(AND(A2397=[2]an!$G$38,F2397=[2]an!$E$42),[2]an!$G$42,
IF(AND(A2397=[2]an!$H$38,F2397=[2]an!$E$40),[2]an!$H$40,IF(AND(A2397=[2]an!$H$38,F2397=[2]an!$E$41),[2]an!$H$41,IF(AND(A2397=[2]an!$H$38,F2397=[2]an!$E$39,H2397&gt;=[2]an!$M$37),[2]an!$H$39,
IF(AND(A2397=[2]an!$H$38,F2397=[2]an!$E$39,H2397&lt;[2]an!$M$37,S2397="kahepoolne vajaduspõhine",U2397=""),[2]an!$M$40,
IF(AND(A2397=[2]an!$H$38,F2397=[2]an!$E$39,H2397&lt;[2]an!$M$37,S2397="kahepoolne vajaduspõhine",U2397&lt;&gt;""),[2]an!$H$39,
IF(AND(A2397=[2]an!$H$38,F2397=[2]an!$E$39,H2397&lt;[2]an!$M$37,S2397&lt;&gt;"kahepoolne vajaduspõhine"),[2]an!$H$39,
IF(AND(A2397=[2]an!$H$38,F2397=[2]an!$E$42),[2]an!$H$42,
IF(AND(A2397=[2]an!$I$38,F2397=[2]an!$E$40),[2]an!$I$40,IF(AND(A2397=[2]an!$I$38,F2397=[2]an!$E$41),[2]an!$I$41,IF(AND(A2397=[2]an!$I$38,F2397=[2]an!$E$39,H2397&gt;=[2]an!$M$37),[2]an!$I$39,
IF(AND(A2397=[2]an!$I$38,F2397=[2]an!$E$39,H2397&lt;[2]an!$M$37,S2397="kahepoolne vajaduspõhine",U2397=""),[2]an!$M$40,
IF(AND(A2397=[2]an!$I$38,F2397=[2]an!$E$39,H2397&lt;[2]an!$M$37,S2397="kahepoolne vajaduspõhine",U2397&lt;&gt;""),[2]an!$I$39,
IF(AND(A2397=[2]an!$I$38,F2397=[2]an!$E$39,H2397&lt;[2]an!$M$37,S2397&lt;&gt;"kahepoolne vajaduspõhine"),[2]an!$I$39,
IF(AND(A2397=[2]an!$I$38,F2397=[2]an!$E$42),[2]an!$I$42,
IF(AND(A2397=[2]an!$J$38,F2397=[2]an!$E$40),[2]an!$J$40,IF(AND(A2397=[2]an!$J$38,F2397=[2]an!$E$41),[2]an!$J$41,IF(AND(A2397=[2]an!$J$38,F2397=[2]an!$E$39,H2397&gt;=[2]an!$M$37),[2]an!$J$39,
IF(AND(A2397=[2]an!$J$38,F2397=[2]an!$E$39,H2397&lt;[2]an!$M$37,S2397="kahepoolne vajaduspõhine",U2397=""),[2]an!$M$40,
IF(AND(A2397=[2]an!$J$38,F2397=[2]an!$E$39,H2397&lt;[2]an!$M$37,S2397="kahepoolne vajaduspõhine",U2397&lt;&gt;""),[2]an!$J$39,
IF(AND(A2397=[2]an!$J$38,F2397=[2]an!$E$39,H2397&lt;[2]an!$M$37,S2397&lt;&gt;"kahepoolne vajaduspõhine"),[2]an!$J$39,
IF(AND(A2397=[2]an!$J$38,F2397=[2]an!$E$42),[2]an!$J$42,""))))))))))))))))))))))))))))</f>
        <v/>
      </c>
      <c r="Y2397" s="17" t="str">
        <f>IFERROR(IF(F2397="Tugigrupp",0,
IF(AND(F2397="Peretoe teenus",H2397&gt;=[2]an!$M$37,RANK(D2397,$D2397:$D2397)+COUNTIFS($D$2:D2397,D2397,$F$2:F2397,F2397)-1&gt;1),"",
IF(AND(F2397="Peretoe teenus",H2397&gt;=[2]an!$M$37,RANK(D2397,$D2397:$D2397)+COUNTIFS($D$2:D2397,D2397,$F$2:F2397,F2397)-1=1,MONTH(H2397)=MONTH(K2397)=TRUE,YEAR(H2397)=YEAR(K2397)=TRUE),((EOMONTH(H2397,0)-H2397+1)*X2397)/DAY(EOMONTH(H2397,0)),
IF(AND(F2397="Peretoe teenus",H2397&gt;=[2]an!$M$37,RANK(D2397,$D2397:$D2397)+COUNTIFS($D$2:D2397,D2397,$F$2:F2397,F2397)-1=1),X2397,
IF(AND(F2397="Peretoe teenus",H2397&lt;[2]an!$M$37,S2397&lt;&gt;"kahepoolne vajaduspõhine",RANK(D2397,$D2397:$D2397)+COUNTIFS($D$2:D2397,D2397,$F$2:F2397,F2397)-1=1),X2397,
IF(AND(F2397="Peretoe teenus",H2397&lt;[2]an!$M$37,S2397&lt;&gt;"kahepoolne vajaduspõhine",RANK(D2397,$D2397:$D2397)+COUNTIFS($D$2:D2397,D2397,$F$2:F2397,F2397)-1&gt;1),"",
IF(AND(F2397="Peretoe teenus",H2397&lt;[2]an!$M$37,S2397="kahepoolne vajaduspõhine",U2397="",RANK(D2397,$D2397:$D2397)+COUNTIFS($D$2:D2397,D2397,$F$2:F2397,F2397)-1=1),X2397,
IF(AND(F2397="Peretoe teenus",H2397&lt;[2]an!$M$37,S2397="kahepoolne vajaduspõhine",U2397="",RANK(D2397,$D2397:$D2397)+COUNTIFS($D$2:D2397,D2397,$F$2:F2397,F2397)-1&gt;1),"",
IF(AND(F2397="Peretoe teenus",H2397&lt;[2]an!$M$37,S2397="kahepoolne vajaduspõhine",U2397&lt;[2]an!$M$37,RANK(D2397,$D2397:$D2397)+COUNTIFS($D$2:D2397,D2397,$F$2:F2397,F2397)-1=1),X2397,
IF(AND(F2397="Peretoe teenus",H2397&lt;[2]an!$M$37,S2397="kahepoolne vajaduspõhine",U2397&lt;[2]an!$M$37,RANK(D2397,$D2397:$D2397)+COUNTIFS($D$2:D2397,D2397,$F$2:F2397,F2397)-1&gt;1),"",
IF(AND(F2397="Peretoe teenus",H2397&lt;[2]an!$M$37,S2397="kahepoolne vajaduspõhine",U2397&gt;=[2]an!$M$37,U2397&lt;=[2]an!$M$38,RANK(D2397,$D2397:$D2397)+COUNTIFS($D$2:D2397,D2397,$F$2:F2397,F2397)-1=1),
((EOMONTH(U2397,0)-U2397+1)*X2397)/DAY(EOMONTH(U2397,0))+(DAY(U2397)-1)*100/DAY(EOMONTH(U2397,0)),
IF(AND(F2397="Peretoe teenus",H2397&lt;[2]an!$M$37,S2397="kahepoolne vajaduspõhine",U2397&gt;=[2]an!$M$37,U2397&lt;=[2]an!$M$38,RANK(D2397,$D2397:$D2397)+COUNTIFS($D$2:D2397,D2397,$F$2:F2397,F2397)-1&gt;1),"",
IF(AND(F2397="Peretoe teenus",H2397&lt;[2]an!$M$37,S2397="kahepoolne vajaduspõhine",U2397&gt;[2]an!$M$38,RANK(D2397,$D2397:$D2397)+COUNTIFS($D$2:D2397,D2397,$F$2:F2397,F2397)-1=1),X2397,
IF(AND(F2397="Peretoe teenus",H2397&lt;[2]an!$M$37,S2397="kahepoolne vajaduspõhine",U2397&gt;[2]an!$M$38,RANK(D2397,$D2397:$D2397)+COUNTIFS($D$2:D2397,D2397,$F$2:F2397,F2397)-1&gt;1),"",X2397*W2397)))))))))))))),"")</f>
        <v/>
      </c>
      <c r="Z2397" s="18" t="str">
        <f t="shared" si="112"/>
        <v/>
      </c>
      <c r="AA2397" s="19" t="str">
        <f>IFERROR(VLOOKUP(E2397,[2]an!$A$3:$B$81,2,FALSE),"")</f>
        <v/>
      </c>
      <c r="AB2397" s="19" t="str">
        <f>IFERROR(VLOOKUP(AA2397,[2]an!$C$2:$D$16,2,FALSE),"")</f>
        <v/>
      </c>
      <c r="AC2397" s="20"/>
      <c r="AD2397" s="21" t="str">
        <f>IF(A2397=[2]an!$F$36,VLOOKUP([2]an!$F$36,[2]an!$F$36:$H$36,3,FALSE),IF(A2397=[2]an!$F$35,VLOOKUP([2]an!$F$35,[2]an!$F$35:$H$35,3,FALSE),IF(A2397=[2]an!$F$33,VLOOKUP([2]an!$F$33,[2]an!$F$33:$H$33,3,FALSE),IF(A2397=[2]an!$F$31,VLOOKUP([2]an!$F$31,[2]an!$F$31:$H$31,3,FALSE),""))))</f>
        <v/>
      </c>
    </row>
    <row r="2398" spans="6:30" x14ac:dyDescent="0.2">
      <c r="F2398" s="10"/>
      <c r="G2398" s="8" t="str">
        <f t="shared" si="113"/>
        <v/>
      </c>
      <c r="H2398" s="13"/>
      <c r="K2398" s="13"/>
      <c r="L2398" s="10"/>
      <c r="M2398" s="10"/>
      <c r="S2398" s="8" t="str">
        <f>IFERROR(VLOOKUP(D2398,[1]peretoe_teenus!$A$2:$L$2000,5,FALSE),"")</f>
        <v/>
      </c>
      <c r="U2398" s="13"/>
      <c r="V2398" s="15" t="str" cm="1">
        <f t="array" ref="V2398">IFERROR(IF(AND(F2398="Tugigrupp",RANK(K2398,$K2398:$K2398)+COUNTIFS($K$2:K2398,K2398,$L$2:L2398,L2398,$M$2:M2398,M2398,$I$2:I2398,I2398,$G$2:G2398,G2398,$F$2:F2398,F2398)-1=1),SUMPRODUCT(($F$2:$F$4154=F2398)*($G$2:$G$4154=G2398)*($K$2:$K$4154=K2398)*($I$2:$I$4154=I2398)*($L$2:$L$4154=L2398)*($M$2:$M$4154=M2398)),""),"")</f>
        <v/>
      </c>
      <c r="W2398" s="15" t="str">
        <f t="shared" si="111"/>
        <v/>
      </c>
      <c r="X2398" s="16" t="str">
        <f>IF(AND(A2398=[2]an!$G$38,F2398=[2]an!$E$40),[2]an!$G$40,IF(AND(A2398=[2]an!$G$38,F2398=[2]an!$E$41),[2]an!$G$41,IF(AND(A2398=[2]an!$G$38,F2398=[2]an!$E$39,H2398&gt;=[2]an!$M$37),[2]an!$G$39,
IF(AND(A2398=[2]an!$G$38,F2398=[2]an!$E$39,H2398&lt;[2]an!$M$37,S2398="kahepoolne vajaduspõhine",U2398=""),[2]an!$M$40,
IF(AND(A2398=[2]an!$G$38,F2398=[2]an!$E$39,H2398&lt;[2]an!$M$37,S2398="kahepoolne vajaduspõhine",U2398&lt;&gt;""),[2]an!$G$39,
IF(AND(A2398=[2]an!$G$38,F2398=[2]an!$E$39,H2398&lt;[2]an!$M$37,S2398&lt;&gt;"kahepoolne vajaduspõhine"),[2]an!$G$39,
IF(AND(A2398=[2]an!$G$38,F2398=[2]an!$E$42),[2]an!$G$42,
IF(AND(A2398=[2]an!$H$38,F2398=[2]an!$E$40),[2]an!$H$40,IF(AND(A2398=[2]an!$H$38,F2398=[2]an!$E$41),[2]an!$H$41,IF(AND(A2398=[2]an!$H$38,F2398=[2]an!$E$39,H2398&gt;=[2]an!$M$37),[2]an!$H$39,
IF(AND(A2398=[2]an!$H$38,F2398=[2]an!$E$39,H2398&lt;[2]an!$M$37,S2398="kahepoolne vajaduspõhine",U2398=""),[2]an!$M$40,
IF(AND(A2398=[2]an!$H$38,F2398=[2]an!$E$39,H2398&lt;[2]an!$M$37,S2398="kahepoolne vajaduspõhine",U2398&lt;&gt;""),[2]an!$H$39,
IF(AND(A2398=[2]an!$H$38,F2398=[2]an!$E$39,H2398&lt;[2]an!$M$37,S2398&lt;&gt;"kahepoolne vajaduspõhine"),[2]an!$H$39,
IF(AND(A2398=[2]an!$H$38,F2398=[2]an!$E$42),[2]an!$H$42,
IF(AND(A2398=[2]an!$I$38,F2398=[2]an!$E$40),[2]an!$I$40,IF(AND(A2398=[2]an!$I$38,F2398=[2]an!$E$41),[2]an!$I$41,IF(AND(A2398=[2]an!$I$38,F2398=[2]an!$E$39,H2398&gt;=[2]an!$M$37),[2]an!$I$39,
IF(AND(A2398=[2]an!$I$38,F2398=[2]an!$E$39,H2398&lt;[2]an!$M$37,S2398="kahepoolne vajaduspõhine",U2398=""),[2]an!$M$40,
IF(AND(A2398=[2]an!$I$38,F2398=[2]an!$E$39,H2398&lt;[2]an!$M$37,S2398="kahepoolne vajaduspõhine",U2398&lt;&gt;""),[2]an!$I$39,
IF(AND(A2398=[2]an!$I$38,F2398=[2]an!$E$39,H2398&lt;[2]an!$M$37,S2398&lt;&gt;"kahepoolne vajaduspõhine"),[2]an!$I$39,
IF(AND(A2398=[2]an!$I$38,F2398=[2]an!$E$42),[2]an!$I$42,
IF(AND(A2398=[2]an!$J$38,F2398=[2]an!$E$40),[2]an!$J$40,IF(AND(A2398=[2]an!$J$38,F2398=[2]an!$E$41),[2]an!$J$41,IF(AND(A2398=[2]an!$J$38,F2398=[2]an!$E$39,H2398&gt;=[2]an!$M$37),[2]an!$J$39,
IF(AND(A2398=[2]an!$J$38,F2398=[2]an!$E$39,H2398&lt;[2]an!$M$37,S2398="kahepoolne vajaduspõhine",U2398=""),[2]an!$M$40,
IF(AND(A2398=[2]an!$J$38,F2398=[2]an!$E$39,H2398&lt;[2]an!$M$37,S2398="kahepoolne vajaduspõhine",U2398&lt;&gt;""),[2]an!$J$39,
IF(AND(A2398=[2]an!$J$38,F2398=[2]an!$E$39,H2398&lt;[2]an!$M$37,S2398&lt;&gt;"kahepoolne vajaduspõhine"),[2]an!$J$39,
IF(AND(A2398=[2]an!$J$38,F2398=[2]an!$E$42),[2]an!$J$42,""))))))))))))))))))))))))))))</f>
        <v/>
      </c>
      <c r="Y2398" s="17" t="str">
        <f>IFERROR(IF(F2398="Tugigrupp",0,
IF(AND(F2398="Peretoe teenus",H2398&gt;=[2]an!$M$37,RANK(D2398,$D2398:$D2398)+COUNTIFS($D$2:D2398,D2398,$F$2:F2398,F2398)-1&gt;1),"",
IF(AND(F2398="Peretoe teenus",H2398&gt;=[2]an!$M$37,RANK(D2398,$D2398:$D2398)+COUNTIFS($D$2:D2398,D2398,$F$2:F2398,F2398)-1=1,MONTH(H2398)=MONTH(K2398)=TRUE,YEAR(H2398)=YEAR(K2398)=TRUE),((EOMONTH(H2398,0)-H2398+1)*X2398)/DAY(EOMONTH(H2398,0)),
IF(AND(F2398="Peretoe teenus",H2398&gt;=[2]an!$M$37,RANK(D2398,$D2398:$D2398)+COUNTIFS($D$2:D2398,D2398,$F$2:F2398,F2398)-1=1),X2398,
IF(AND(F2398="Peretoe teenus",H2398&lt;[2]an!$M$37,S2398&lt;&gt;"kahepoolne vajaduspõhine",RANK(D2398,$D2398:$D2398)+COUNTIFS($D$2:D2398,D2398,$F$2:F2398,F2398)-1=1),X2398,
IF(AND(F2398="Peretoe teenus",H2398&lt;[2]an!$M$37,S2398&lt;&gt;"kahepoolne vajaduspõhine",RANK(D2398,$D2398:$D2398)+COUNTIFS($D$2:D2398,D2398,$F$2:F2398,F2398)-1&gt;1),"",
IF(AND(F2398="Peretoe teenus",H2398&lt;[2]an!$M$37,S2398="kahepoolne vajaduspõhine",U2398="",RANK(D2398,$D2398:$D2398)+COUNTIFS($D$2:D2398,D2398,$F$2:F2398,F2398)-1=1),X2398,
IF(AND(F2398="Peretoe teenus",H2398&lt;[2]an!$M$37,S2398="kahepoolne vajaduspõhine",U2398="",RANK(D2398,$D2398:$D2398)+COUNTIFS($D$2:D2398,D2398,$F$2:F2398,F2398)-1&gt;1),"",
IF(AND(F2398="Peretoe teenus",H2398&lt;[2]an!$M$37,S2398="kahepoolne vajaduspõhine",U2398&lt;[2]an!$M$37,RANK(D2398,$D2398:$D2398)+COUNTIFS($D$2:D2398,D2398,$F$2:F2398,F2398)-1=1),X2398,
IF(AND(F2398="Peretoe teenus",H2398&lt;[2]an!$M$37,S2398="kahepoolne vajaduspõhine",U2398&lt;[2]an!$M$37,RANK(D2398,$D2398:$D2398)+COUNTIFS($D$2:D2398,D2398,$F$2:F2398,F2398)-1&gt;1),"",
IF(AND(F2398="Peretoe teenus",H2398&lt;[2]an!$M$37,S2398="kahepoolne vajaduspõhine",U2398&gt;=[2]an!$M$37,U2398&lt;=[2]an!$M$38,RANK(D2398,$D2398:$D2398)+COUNTIFS($D$2:D2398,D2398,$F$2:F2398,F2398)-1=1),
((EOMONTH(U2398,0)-U2398+1)*X2398)/DAY(EOMONTH(U2398,0))+(DAY(U2398)-1)*100/DAY(EOMONTH(U2398,0)),
IF(AND(F2398="Peretoe teenus",H2398&lt;[2]an!$M$37,S2398="kahepoolne vajaduspõhine",U2398&gt;=[2]an!$M$37,U2398&lt;=[2]an!$M$38,RANK(D2398,$D2398:$D2398)+COUNTIFS($D$2:D2398,D2398,$F$2:F2398,F2398)-1&gt;1),"",
IF(AND(F2398="Peretoe teenus",H2398&lt;[2]an!$M$37,S2398="kahepoolne vajaduspõhine",U2398&gt;[2]an!$M$38,RANK(D2398,$D2398:$D2398)+COUNTIFS($D$2:D2398,D2398,$F$2:F2398,F2398)-1=1),X2398,
IF(AND(F2398="Peretoe teenus",H2398&lt;[2]an!$M$37,S2398="kahepoolne vajaduspõhine",U2398&gt;[2]an!$M$38,RANK(D2398,$D2398:$D2398)+COUNTIFS($D$2:D2398,D2398,$F$2:F2398,F2398)-1&gt;1),"",X2398*W2398)))))))))))))),"")</f>
        <v/>
      </c>
      <c r="Z2398" s="18" t="str">
        <f t="shared" si="112"/>
        <v/>
      </c>
      <c r="AA2398" s="19" t="str">
        <f>IFERROR(VLOOKUP(E2398,[2]an!$A$3:$B$81,2,FALSE),"")</f>
        <v/>
      </c>
      <c r="AB2398" s="19" t="str">
        <f>IFERROR(VLOOKUP(AA2398,[2]an!$C$2:$D$16,2,FALSE),"")</f>
        <v/>
      </c>
      <c r="AC2398" s="20"/>
      <c r="AD2398" s="21" t="str">
        <f>IF(A2398=[2]an!$F$36,VLOOKUP([2]an!$F$36,[2]an!$F$36:$H$36,3,FALSE),IF(A2398=[2]an!$F$35,VLOOKUP([2]an!$F$35,[2]an!$F$35:$H$35,3,FALSE),IF(A2398=[2]an!$F$33,VLOOKUP([2]an!$F$33,[2]an!$F$33:$H$33,3,FALSE),IF(A2398=[2]an!$F$31,VLOOKUP([2]an!$F$31,[2]an!$F$31:$H$31,3,FALSE),""))))</f>
        <v/>
      </c>
    </row>
    <row r="2399" spans="6:30" x14ac:dyDescent="0.2">
      <c r="F2399" s="10"/>
      <c r="G2399" s="8" t="str">
        <f t="shared" si="113"/>
        <v/>
      </c>
      <c r="H2399" s="13"/>
      <c r="K2399" s="13"/>
      <c r="L2399" s="10"/>
      <c r="M2399" s="10"/>
      <c r="S2399" s="8" t="str">
        <f>IFERROR(VLOOKUP(D2399,[1]peretoe_teenus!$A$2:$L$2000,5,FALSE),"")</f>
        <v/>
      </c>
      <c r="U2399" s="13"/>
      <c r="V2399" s="15" t="str" cm="1">
        <f t="array" ref="V2399">IFERROR(IF(AND(F2399="Tugigrupp",RANK(K2399,$K2399:$K2399)+COUNTIFS($K$2:K2399,K2399,$L$2:L2399,L2399,$M$2:M2399,M2399,$I$2:I2399,I2399,$G$2:G2399,G2399,$F$2:F2399,F2399)-1=1),SUMPRODUCT(($F$2:$F$4154=F2399)*($G$2:$G$4154=G2399)*($K$2:$K$4154=K2399)*($I$2:$I$4154=I2399)*($L$2:$L$4154=L2399)*($M$2:$M$4154=M2399)),""),"")</f>
        <v/>
      </c>
      <c r="W2399" s="15" t="str">
        <f t="shared" si="111"/>
        <v/>
      </c>
      <c r="X2399" s="16" t="str">
        <f>IF(AND(A2399=[2]an!$G$38,F2399=[2]an!$E$40),[2]an!$G$40,IF(AND(A2399=[2]an!$G$38,F2399=[2]an!$E$41),[2]an!$G$41,IF(AND(A2399=[2]an!$G$38,F2399=[2]an!$E$39,H2399&gt;=[2]an!$M$37),[2]an!$G$39,
IF(AND(A2399=[2]an!$G$38,F2399=[2]an!$E$39,H2399&lt;[2]an!$M$37,S2399="kahepoolne vajaduspõhine",U2399=""),[2]an!$M$40,
IF(AND(A2399=[2]an!$G$38,F2399=[2]an!$E$39,H2399&lt;[2]an!$M$37,S2399="kahepoolne vajaduspõhine",U2399&lt;&gt;""),[2]an!$G$39,
IF(AND(A2399=[2]an!$G$38,F2399=[2]an!$E$39,H2399&lt;[2]an!$M$37,S2399&lt;&gt;"kahepoolne vajaduspõhine"),[2]an!$G$39,
IF(AND(A2399=[2]an!$G$38,F2399=[2]an!$E$42),[2]an!$G$42,
IF(AND(A2399=[2]an!$H$38,F2399=[2]an!$E$40),[2]an!$H$40,IF(AND(A2399=[2]an!$H$38,F2399=[2]an!$E$41),[2]an!$H$41,IF(AND(A2399=[2]an!$H$38,F2399=[2]an!$E$39,H2399&gt;=[2]an!$M$37),[2]an!$H$39,
IF(AND(A2399=[2]an!$H$38,F2399=[2]an!$E$39,H2399&lt;[2]an!$M$37,S2399="kahepoolne vajaduspõhine",U2399=""),[2]an!$M$40,
IF(AND(A2399=[2]an!$H$38,F2399=[2]an!$E$39,H2399&lt;[2]an!$M$37,S2399="kahepoolne vajaduspõhine",U2399&lt;&gt;""),[2]an!$H$39,
IF(AND(A2399=[2]an!$H$38,F2399=[2]an!$E$39,H2399&lt;[2]an!$M$37,S2399&lt;&gt;"kahepoolne vajaduspõhine"),[2]an!$H$39,
IF(AND(A2399=[2]an!$H$38,F2399=[2]an!$E$42),[2]an!$H$42,
IF(AND(A2399=[2]an!$I$38,F2399=[2]an!$E$40),[2]an!$I$40,IF(AND(A2399=[2]an!$I$38,F2399=[2]an!$E$41),[2]an!$I$41,IF(AND(A2399=[2]an!$I$38,F2399=[2]an!$E$39,H2399&gt;=[2]an!$M$37),[2]an!$I$39,
IF(AND(A2399=[2]an!$I$38,F2399=[2]an!$E$39,H2399&lt;[2]an!$M$37,S2399="kahepoolne vajaduspõhine",U2399=""),[2]an!$M$40,
IF(AND(A2399=[2]an!$I$38,F2399=[2]an!$E$39,H2399&lt;[2]an!$M$37,S2399="kahepoolne vajaduspõhine",U2399&lt;&gt;""),[2]an!$I$39,
IF(AND(A2399=[2]an!$I$38,F2399=[2]an!$E$39,H2399&lt;[2]an!$M$37,S2399&lt;&gt;"kahepoolne vajaduspõhine"),[2]an!$I$39,
IF(AND(A2399=[2]an!$I$38,F2399=[2]an!$E$42),[2]an!$I$42,
IF(AND(A2399=[2]an!$J$38,F2399=[2]an!$E$40),[2]an!$J$40,IF(AND(A2399=[2]an!$J$38,F2399=[2]an!$E$41),[2]an!$J$41,IF(AND(A2399=[2]an!$J$38,F2399=[2]an!$E$39,H2399&gt;=[2]an!$M$37),[2]an!$J$39,
IF(AND(A2399=[2]an!$J$38,F2399=[2]an!$E$39,H2399&lt;[2]an!$M$37,S2399="kahepoolne vajaduspõhine",U2399=""),[2]an!$M$40,
IF(AND(A2399=[2]an!$J$38,F2399=[2]an!$E$39,H2399&lt;[2]an!$M$37,S2399="kahepoolne vajaduspõhine",U2399&lt;&gt;""),[2]an!$J$39,
IF(AND(A2399=[2]an!$J$38,F2399=[2]an!$E$39,H2399&lt;[2]an!$M$37,S2399&lt;&gt;"kahepoolne vajaduspõhine"),[2]an!$J$39,
IF(AND(A2399=[2]an!$J$38,F2399=[2]an!$E$42),[2]an!$J$42,""))))))))))))))))))))))))))))</f>
        <v/>
      </c>
      <c r="Y2399" s="17" t="str">
        <f>IFERROR(IF(F2399="Tugigrupp",0,
IF(AND(F2399="Peretoe teenus",H2399&gt;=[2]an!$M$37,RANK(D2399,$D2399:$D2399)+COUNTIFS($D$2:D2399,D2399,$F$2:F2399,F2399)-1&gt;1),"",
IF(AND(F2399="Peretoe teenus",H2399&gt;=[2]an!$M$37,RANK(D2399,$D2399:$D2399)+COUNTIFS($D$2:D2399,D2399,$F$2:F2399,F2399)-1=1,MONTH(H2399)=MONTH(K2399)=TRUE,YEAR(H2399)=YEAR(K2399)=TRUE),((EOMONTH(H2399,0)-H2399+1)*X2399)/DAY(EOMONTH(H2399,0)),
IF(AND(F2399="Peretoe teenus",H2399&gt;=[2]an!$M$37,RANK(D2399,$D2399:$D2399)+COUNTIFS($D$2:D2399,D2399,$F$2:F2399,F2399)-1=1),X2399,
IF(AND(F2399="Peretoe teenus",H2399&lt;[2]an!$M$37,S2399&lt;&gt;"kahepoolne vajaduspõhine",RANK(D2399,$D2399:$D2399)+COUNTIFS($D$2:D2399,D2399,$F$2:F2399,F2399)-1=1),X2399,
IF(AND(F2399="Peretoe teenus",H2399&lt;[2]an!$M$37,S2399&lt;&gt;"kahepoolne vajaduspõhine",RANK(D2399,$D2399:$D2399)+COUNTIFS($D$2:D2399,D2399,$F$2:F2399,F2399)-1&gt;1),"",
IF(AND(F2399="Peretoe teenus",H2399&lt;[2]an!$M$37,S2399="kahepoolne vajaduspõhine",U2399="",RANK(D2399,$D2399:$D2399)+COUNTIFS($D$2:D2399,D2399,$F$2:F2399,F2399)-1=1),X2399,
IF(AND(F2399="Peretoe teenus",H2399&lt;[2]an!$M$37,S2399="kahepoolne vajaduspõhine",U2399="",RANK(D2399,$D2399:$D2399)+COUNTIFS($D$2:D2399,D2399,$F$2:F2399,F2399)-1&gt;1),"",
IF(AND(F2399="Peretoe teenus",H2399&lt;[2]an!$M$37,S2399="kahepoolne vajaduspõhine",U2399&lt;[2]an!$M$37,RANK(D2399,$D2399:$D2399)+COUNTIFS($D$2:D2399,D2399,$F$2:F2399,F2399)-1=1),X2399,
IF(AND(F2399="Peretoe teenus",H2399&lt;[2]an!$M$37,S2399="kahepoolne vajaduspõhine",U2399&lt;[2]an!$M$37,RANK(D2399,$D2399:$D2399)+COUNTIFS($D$2:D2399,D2399,$F$2:F2399,F2399)-1&gt;1),"",
IF(AND(F2399="Peretoe teenus",H2399&lt;[2]an!$M$37,S2399="kahepoolne vajaduspõhine",U2399&gt;=[2]an!$M$37,U2399&lt;=[2]an!$M$38,RANK(D2399,$D2399:$D2399)+COUNTIFS($D$2:D2399,D2399,$F$2:F2399,F2399)-1=1),
((EOMONTH(U2399,0)-U2399+1)*X2399)/DAY(EOMONTH(U2399,0))+(DAY(U2399)-1)*100/DAY(EOMONTH(U2399,0)),
IF(AND(F2399="Peretoe teenus",H2399&lt;[2]an!$M$37,S2399="kahepoolne vajaduspõhine",U2399&gt;=[2]an!$M$37,U2399&lt;=[2]an!$M$38,RANK(D2399,$D2399:$D2399)+COUNTIFS($D$2:D2399,D2399,$F$2:F2399,F2399)-1&gt;1),"",
IF(AND(F2399="Peretoe teenus",H2399&lt;[2]an!$M$37,S2399="kahepoolne vajaduspõhine",U2399&gt;[2]an!$M$38,RANK(D2399,$D2399:$D2399)+COUNTIFS($D$2:D2399,D2399,$F$2:F2399,F2399)-1=1),X2399,
IF(AND(F2399="Peretoe teenus",H2399&lt;[2]an!$M$37,S2399="kahepoolne vajaduspõhine",U2399&gt;[2]an!$M$38,RANK(D2399,$D2399:$D2399)+COUNTIFS($D$2:D2399,D2399,$F$2:F2399,F2399)-1&gt;1),"",X2399*W2399)))))))))))))),"")</f>
        <v/>
      </c>
      <c r="Z2399" s="18" t="str">
        <f t="shared" si="112"/>
        <v/>
      </c>
      <c r="AA2399" s="19" t="str">
        <f>IFERROR(VLOOKUP(E2399,[2]an!$A$3:$B$81,2,FALSE),"")</f>
        <v/>
      </c>
      <c r="AB2399" s="19" t="str">
        <f>IFERROR(VLOOKUP(AA2399,[2]an!$C$2:$D$16,2,FALSE),"")</f>
        <v/>
      </c>
      <c r="AC2399" s="20"/>
      <c r="AD2399" s="21" t="str">
        <f>IF(A2399=[2]an!$F$36,VLOOKUP([2]an!$F$36,[2]an!$F$36:$H$36,3,FALSE),IF(A2399=[2]an!$F$35,VLOOKUP([2]an!$F$35,[2]an!$F$35:$H$35,3,FALSE),IF(A2399=[2]an!$F$33,VLOOKUP([2]an!$F$33,[2]an!$F$33:$H$33,3,FALSE),IF(A2399=[2]an!$F$31,VLOOKUP([2]an!$F$31,[2]an!$F$31:$H$31,3,FALSE),""))))</f>
        <v/>
      </c>
    </row>
    <row r="2400" spans="6:30" x14ac:dyDescent="0.2">
      <c r="F2400" s="10"/>
      <c r="G2400" s="8" t="str">
        <f t="shared" si="113"/>
        <v/>
      </c>
      <c r="H2400" s="13"/>
      <c r="K2400" s="13"/>
      <c r="L2400" s="10"/>
      <c r="M2400" s="10"/>
      <c r="S2400" s="8" t="str">
        <f>IFERROR(VLOOKUP(D2400,[1]peretoe_teenus!$A$2:$L$2000,5,FALSE),"")</f>
        <v/>
      </c>
      <c r="U2400" s="13"/>
      <c r="V2400" s="15" t="str" cm="1">
        <f t="array" ref="V2400">IFERROR(IF(AND(F2400="Tugigrupp",RANK(K2400,$K2400:$K2400)+COUNTIFS($K$2:K2400,K2400,$L$2:L2400,L2400,$M$2:M2400,M2400,$I$2:I2400,I2400,$G$2:G2400,G2400,$F$2:F2400,F2400)-1=1),SUMPRODUCT(($F$2:$F$4154=F2400)*($G$2:$G$4154=G2400)*($K$2:$K$4154=K2400)*($I$2:$I$4154=I2400)*($L$2:$L$4154=L2400)*($M$2:$M$4154=M2400)),""),"")</f>
        <v/>
      </c>
      <c r="W2400" s="15" t="str">
        <f t="shared" si="111"/>
        <v/>
      </c>
      <c r="X2400" s="16" t="str">
        <f>IF(AND(A2400=[2]an!$G$38,F2400=[2]an!$E$40),[2]an!$G$40,IF(AND(A2400=[2]an!$G$38,F2400=[2]an!$E$41),[2]an!$G$41,IF(AND(A2400=[2]an!$G$38,F2400=[2]an!$E$39,H2400&gt;=[2]an!$M$37),[2]an!$G$39,
IF(AND(A2400=[2]an!$G$38,F2400=[2]an!$E$39,H2400&lt;[2]an!$M$37,S2400="kahepoolne vajaduspõhine",U2400=""),[2]an!$M$40,
IF(AND(A2400=[2]an!$G$38,F2400=[2]an!$E$39,H2400&lt;[2]an!$M$37,S2400="kahepoolne vajaduspõhine",U2400&lt;&gt;""),[2]an!$G$39,
IF(AND(A2400=[2]an!$G$38,F2400=[2]an!$E$39,H2400&lt;[2]an!$M$37,S2400&lt;&gt;"kahepoolne vajaduspõhine"),[2]an!$G$39,
IF(AND(A2400=[2]an!$G$38,F2400=[2]an!$E$42),[2]an!$G$42,
IF(AND(A2400=[2]an!$H$38,F2400=[2]an!$E$40),[2]an!$H$40,IF(AND(A2400=[2]an!$H$38,F2400=[2]an!$E$41),[2]an!$H$41,IF(AND(A2400=[2]an!$H$38,F2400=[2]an!$E$39,H2400&gt;=[2]an!$M$37),[2]an!$H$39,
IF(AND(A2400=[2]an!$H$38,F2400=[2]an!$E$39,H2400&lt;[2]an!$M$37,S2400="kahepoolne vajaduspõhine",U2400=""),[2]an!$M$40,
IF(AND(A2400=[2]an!$H$38,F2400=[2]an!$E$39,H2400&lt;[2]an!$M$37,S2400="kahepoolne vajaduspõhine",U2400&lt;&gt;""),[2]an!$H$39,
IF(AND(A2400=[2]an!$H$38,F2400=[2]an!$E$39,H2400&lt;[2]an!$M$37,S2400&lt;&gt;"kahepoolne vajaduspõhine"),[2]an!$H$39,
IF(AND(A2400=[2]an!$H$38,F2400=[2]an!$E$42),[2]an!$H$42,
IF(AND(A2400=[2]an!$I$38,F2400=[2]an!$E$40),[2]an!$I$40,IF(AND(A2400=[2]an!$I$38,F2400=[2]an!$E$41),[2]an!$I$41,IF(AND(A2400=[2]an!$I$38,F2400=[2]an!$E$39,H2400&gt;=[2]an!$M$37),[2]an!$I$39,
IF(AND(A2400=[2]an!$I$38,F2400=[2]an!$E$39,H2400&lt;[2]an!$M$37,S2400="kahepoolne vajaduspõhine",U2400=""),[2]an!$M$40,
IF(AND(A2400=[2]an!$I$38,F2400=[2]an!$E$39,H2400&lt;[2]an!$M$37,S2400="kahepoolne vajaduspõhine",U2400&lt;&gt;""),[2]an!$I$39,
IF(AND(A2400=[2]an!$I$38,F2400=[2]an!$E$39,H2400&lt;[2]an!$M$37,S2400&lt;&gt;"kahepoolne vajaduspõhine"),[2]an!$I$39,
IF(AND(A2400=[2]an!$I$38,F2400=[2]an!$E$42),[2]an!$I$42,
IF(AND(A2400=[2]an!$J$38,F2400=[2]an!$E$40),[2]an!$J$40,IF(AND(A2400=[2]an!$J$38,F2400=[2]an!$E$41),[2]an!$J$41,IF(AND(A2400=[2]an!$J$38,F2400=[2]an!$E$39,H2400&gt;=[2]an!$M$37),[2]an!$J$39,
IF(AND(A2400=[2]an!$J$38,F2400=[2]an!$E$39,H2400&lt;[2]an!$M$37,S2400="kahepoolne vajaduspõhine",U2400=""),[2]an!$M$40,
IF(AND(A2400=[2]an!$J$38,F2400=[2]an!$E$39,H2400&lt;[2]an!$M$37,S2400="kahepoolne vajaduspõhine",U2400&lt;&gt;""),[2]an!$J$39,
IF(AND(A2400=[2]an!$J$38,F2400=[2]an!$E$39,H2400&lt;[2]an!$M$37,S2400&lt;&gt;"kahepoolne vajaduspõhine"),[2]an!$J$39,
IF(AND(A2400=[2]an!$J$38,F2400=[2]an!$E$42),[2]an!$J$42,""))))))))))))))))))))))))))))</f>
        <v/>
      </c>
      <c r="Y2400" s="17" t="str">
        <f>IFERROR(IF(F2400="Tugigrupp",0,
IF(AND(F2400="Peretoe teenus",H2400&gt;=[2]an!$M$37,RANK(D2400,$D2400:$D2400)+COUNTIFS($D$2:D2400,D2400,$F$2:F2400,F2400)-1&gt;1),"",
IF(AND(F2400="Peretoe teenus",H2400&gt;=[2]an!$M$37,RANK(D2400,$D2400:$D2400)+COUNTIFS($D$2:D2400,D2400,$F$2:F2400,F2400)-1=1,MONTH(H2400)=MONTH(K2400)=TRUE,YEAR(H2400)=YEAR(K2400)=TRUE),((EOMONTH(H2400,0)-H2400+1)*X2400)/DAY(EOMONTH(H2400,0)),
IF(AND(F2400="Peretoe teenus",H2400&gt;=[2]an!$M$37,RANK(D2400,$D2400:$D2400)+COUNTIFS($D$2:D2400,D2400,$F$2:F2400,F2400)-1=1),X2400,
IF(AND(F2400="Peretoe teenus",H2400&lt;[2]an!$M$37,S2400&lt;&gt;"kahepoolne vajaduspõhine",RANK(D2400,$D2400:$D2400)+COUNTIFS($D$2:D2400,D2400,$F$2:F2400,F2400)-1=1),X2400,
IF(AND(F2400="Peretoe teenus",H2400&lt;[2]an!$M$37,S2400&lt;&gt;"kahepoolne vajaduspõhine",RANK(D2400,$D2400:$D2400)+COUNTIFS($D$2:D2400,D2400,$F$2:F2400,F2400)-1&gt;1),"",
IF(AND(F2400="Peretoe teenus",H2400&lt;[2]an!$M$37,S2400="kahepoolne vajaduspõhine",U2400="",RANK(D2400,$D2400:$D2400)+COUNTIFS($D$2:D2400,D2400,$F$2:F2400,F2400)-1=1),X2400,
IF(AND(F2400="Peretoe teenus",H2400&lt;[2]an!$M$37,S2400="kahepoolne vajaduspõhine",U2400="",RANK(D2400,$D2400:$D2400)+COUNTIFS($D$2:D2400,D2400,$F$2:F2400,F2400)-1&gt;1),"",
IF(AND(F2400="Peretoe teenus",H2400&lt;[2]an!$M$37,S2400="kahepoolne vajaduspõhine",U2400&lt;[2]an!$M$37,RANK(D2400,$D2400:$D2400)+COUNTIFS($D$2:D2400,D2400,$F$2:F2400,F2400)-1=1),X2400,
IF(AND(F2400="Peretoe teenus",H2400&lt;[2]an!$M$37,S2400="kahepoolne vajaduspõhine",U2400&lt;[2]an!$M$37,RANK(D2400,$D2400:$D2400)+COUNTIFS($D$2:D2400,D2400,$F$2:F2400,F2400)-1&gt;1),"",
IF(AND(F2400="Peretoe teenus",H2400&lt;[2]an!$M$37,S2400="kahepoolne vajaduspõhine",U2400&gt;=[2]an!$M$37,U2400&lt;=[2]an!$M$38,RANK(D2400,$D2400:$D2400)+COUNTIFS($D$2:D2400,D2400,$F$2:F2400,F2400)-1=1),
((EOMONTH(U2400,0)-U2400+1)*X2400)/DAY(EOMONTH(U2400,0))+(DAY(U2400)-1)*100/DAY(EOMONTH(U2400,0)),
IF(AND(F2400="Peretoe teenus",H2400&lt;[2]an!$M$37,S2400="kahepoolne vajaduspõhine",U2400&gt;=[2]an!$M$37,U2400&lt;=[2]an!$M$38,RANK(D2400,$D2400:$D2400)+COUNTIFS($D$2:D2400,D2400,$F$2:F2400,F2400)-1&gt;1),"",
IF(AND(F2400="Peretoe teenus",H2400&lt;[2]an!$M$37,S2400="kahepoolne vajaduspõhine",U2400&gt;[2]an!$M$38,RANK(D2400,$D2400:$D2400)+COUNTIFS($D$2:D2400,D2400,$F$2:F2400,F2400)-1=1),X2400,
IF(AND(F2400="Peretoe teenus",H2400&lt;[2]an!$M$37,S2400="kahepoolne vajaduspõhine",U2400&gt;[2]an!$M$38,RANK(D2400,$D2400:$D2400)+COUNTIFS($D$2:D2400,D2400,$F$2:F2400,F2400)-1&gt;1),"",X2400*W2400)))))))))))))),"")</f>
        <v/>
      </c>
      <c r="Z2400" s="18" t="str">
        <f t="shared" si="112"/>
        <v/>
      </c>
      <c r="AA2400" s="19" t="str">
        <f>IFERROR(VLOOKUP(E2400,[2]an!$A$3:$B$81,2,FALSE),"")</f>
        <v/>
      </c>
      <c r="AB2400" s="19" t="str">
        <f>IFERROR(VLOOKUP(AA2400,[2]an!$C$2:$D$16,2,FALSE),"")</f>
        <v/>
      </c>
      <c r="AC2400" s="20"/>
      <c r="AD2400" s="21" t="str">
        <f>IF(A2400=[2]an!$F$36,VLOOKUP([2]an!$F$36,[2]an!$F$36:$H$36,3,FALSE),IF(A2400=[2]an!$F$35,VLOOKUP([2]an!$F$35,[2]an!$F$35:$H$35,3,FALSE),IF(A2400=[2]an!$F$33,VLOOKUP([2]an!$F$33,[2]an!$F$33:$H$33,3,FALSE),IF(A2400=[2]an!$F$31,VLOOKUP([2]an!$F$31,[2]an!$F$31:$H$31,3,FALSE),""))))</f>
        <v/>
      </c>
    </row>
    <row r="2401" spans="6:30" x14ac:dyDescent="0.2">
      <c r="F2401" s="10"/>
      <c r="G2401" s="8" t="str">
        <f t="shared" si="113"/>
        <v/>
      </c>
      <c r="H2401" s="13"/>
      <c r="K2401" s="13"/>
      <c r="L2401" s="10"/>
      <c r="M2401" s="10"/>
      <c r="S2401" s="8" t="str">
        <f>IFERROR(VLOOKUP(D2401,[1]peretoe_teenus!$A$2:$L$2000,5,FALSE),"")</f>
        <v/>
      </c>
      <c r="U2401" s="13"/>
      <c r="V2401" s="15" t="str" cm="1">
        <f t="array" ref="V2401">IFERROR(IF(AND(F2401="Tugigrupp",RANK(K2401,$K2401:$K2401)+COUNTIFS($K$2:K2401,K2401,$L$2:L2401,L2401,$M$2:M2401,M2401,$I$2:I2401,I2401,$G$2:G2401,G2401,$F$2:F2401,F2401)-1=1),SUMPRODUCT(($F$2:$F$4154=F2401)*($G$2:$G$4154=G2401)*($K$2:$K$4154=K2401)*($I$2:$I$4154=I2401)*($L$2:$L$4154=L2401)*($M$2:$M$4154=M2401)),""),"")</f>
        <v/>
      </c>
      <c r="W2401" s="15" t="str">
        <f t="shared" si="111"/>
        <v/>
      </c>
      <c r="X2401" s="16" t="str">
        <f>IF(AND(A2401=[2]an!$G$38,F2401=[2]an!$E$40),[2]an!$G$40,IF(AND(A2401=[2]an!$G$38,F2401=[2]an!$E$41),[2]an!$G$41,IF(AND(A2401=[2]an!$G$38,F2401=[2]an!$E$39,H2401&gt;=[2]an!$M$37),[2]an!$G$39,
IF(AND(A2401=[2]an!$G$38,F2401=[2]an!$E$39,H2401&lt;[2]an!$M$37,S2401="kahepoolne vajaduspõhine",U2401=""),[2]an!$M$40,
IF(AND(A2401=[2]an!$G$38,F2401=[2]an!$E$39,H2401&lt;[2]an!$M$37,S2401="kahepoolne vajaduspõhine",U2401&lt;&gt;""),[2]an!$G$39,
IF(AND(A2401=[2]an!$G$38,F2401=[2]an!$E$39,H2401&lt;[2]an!$M$37,S2401&lt;&gt;"kahepoolne vajaduspõhine"),[2]an!$G$39,
IF(AND(A2401=[2]an!$G$38,F2401=[2]an!$E$42),[2]an!$G$42,
IF(AND(A2401=[2]an!$H$38,F2401=[2]an!$E$40),[2]an!$H$40,IF(AND(A2401=[2]an!$H$38,F2401=[2]an!$E$41),[2]an!$H$41,IF(AND(A2401=[2]an!$H$38,F2401=[2]an!$E$39,H2401&gt;=[2]an!$M$37),[2]an!$H$39,
IF(AND(A2401=[2]an!$H$38,F2401=[2]an!$E$39,H2401&lt;[2]an!$M$37,S2401="kahepoolne vajaduspõhine",U2401=""),[2]an!$M$40,
IF(AND(A2401=[2]an!$H$38,F2401=[2]an!$E$39,H2401&lt;[2]an!$M$37,S2401="kahepoolne vajaduspõhine",U2401&lt;&gt;""),[2]an!$H$39,
IF(AND(A2401=[2]an!$H$38,F2401=[2]an!$E$39,H2401&lt;[2]an!$M$37,S2401&lt;&gt;"kahepoolne vajaduspõhine"),[2]an!$H$39,
IF(AND(A2401=[2]an!$H$38,F2401=[2]an!$E$42),[2]an!$H$42,
IF(AND(A2401=[2]an!$I$38,F2401=[2]an!$E$40),[2]an!$I$40,IF(AND(A2401=[2]an!$I$38,F2401=[2]an!$E$41),[2]an!$I$41,IF(AND(A2401=[2]an!$I$38,F2401=[2]an!$E$39,H2401&gt;=[2]an!$M$37),[2]an!$I$39,
IF(AND(A2401=[2]an!$I$38,F2401=[2]an!$E$39,H2401&lt;[2]an!$M$37,S2401="kahepoolne vajaduspõhine",U2401=""),[2]an!$M$40,
IF(AND(A2401=[2]an!$I$38,F2401=[2]an!$E$39,H2401&lt;[2]an!$M$37,S2401="kahepoolne vajaduspõhine",U2401&lt;&gt;""),[2]an!$I$39,
IF(AND(A2401=[2]an!$I$38,F2401=[2]an!$E$39,H2401&lt;[2]an!$M$37,S2401&lt;&gt;"kahepoolne vajaduspõhine"),[2]an!$I$39,
IF(AND(A2401=[2]an!$I$38,F2401=[2]an!$E$42),[2]an!$I$42,
IF(AND(A2401=[2]an!$J$38,F2401=[2]an!$E$40),[2]an!$J$40,IF(AND(A2401=[2]an!$J$38,F2401=[2]an!$E$41),[2]an!$J$41,IF(AND(A2401=[2]an!$J$38,F2401=[2]an!$E$39,H2401&gt;=[2]an!$M$37),[2]an!$J$39,
IF(AND(A2401=[2]an!$J$38,F2401=[2]an!$E$39,H2401&lt;[2]an!$M$37,S2401="kahepoolne vajaduspõhine",U2401=""),[2]an!$M$40,
IF(AND(A2401=[2]an!$J$38,F2401=[2]an!$E$39,H2401&lt;[2]an!$M$37,S2401="kahepoolne vajaduspõhine",U2401&lt;&gt;""),[2]an!$J$39,
IF(AND(A2401=[2]an!$J$38,F2401=[2]an!$E$39,H2401&lt;[2]an!$M$37,S2401&lt;&gt;"kahepoolne vajaduspõhine"),[2]an!$J$39,
IF(AND(A2401=[2]an!$J$38,F2401=[2]an!$E$42),[2]an!$J$42,""))))))))))))))))))))))))))))</f>
        <v/>
      </c>
      <c r="Y2401" s="17" t="str">
        <f>IFERROR(IF(F2401="Tugigrupp",0,
IF(AND(F2401="Peretoe teenus",H2401&gt;=[2]an!$M$37,RANK(D2401,$D2401:$D2401)+COUNTIFS($D$2:D2401,D2401,$F$2:F2401,F2401)-1&gt;1),"",
IF(AND(F2401="Peretoe teenus",H2401&gt;=[2]an!$M$37,RANK(D2401,$D2401:$D2401)+COUNTIFS($D$2:D2401,D2401,$F$2:F2401,F2401)-1=1,MONTH(H2401)=MONTH(K2401)=TRUE,YEAR(H2401)=YEAR(K2401)=TRUE),((EOMONTH(H2401,0)-H2401+1)*X2401)/DAY(EOMONTH(H2401,0)),
IF(AND(F2401="Peretoe teenus",H2401&gt;=[2]an!$M$37,RANK(D2401,$D2401:$D2401)+COUNTIFS($D$2:D2401,D2401,$F$2:F2401,F2401)-1=1),X2401,
IF(AND(F2401="Peretoe teenus",H2401&lt;[2]an!$M$37,S2401&lt;&gt;"kahepoolne vajaduspõhine",RANK(D2401,$D2401:$D2401)+COUNTIFS($D$2:D2401,D2401,$F$2:F2401,F2401)-1=1),X2401,
IF(AND(F2401="Peretoe teenus",H2401&lt;[2]an!$M$37,S2401&lt;&gt;"kahepoolne vajaduspõhine",RANK(D2401,$D2401:$D2401)+COUNTIFS($D$2:D2401,D2401,$F$2:F2401,F2401)-1&gt;1),"",
IF(AND(F2401="Peretoe teenus",H2401&lt;[2]an!$M$37,S2401="kahepoolne vajaduspõhine",U2401="",RANK(D2401,$D2401:$D2401)+COUNTIFS($D$2:D2401,D2401,$F$2:F2401,F2401)-1=1),X2401,
IF(AND(F2401="Peretoe teenus",H2401&lt;[2]an!$M$37,S2401="kahepoolne vajaduspõhine",U2401="",RANK(D2401,$D2401:$D2401)+COUNTIFS($D$2:D2401,D2401,$F$2:F2401,F2401)-1&gt;1),"",
IF(AND(F2401="Peretoe teenus",H2401&lt;[2]an!$M$37,S2401="kahepoolne vajaduspõhine",U2401&lt;[2]an!$M$37,RANK(D2401,$D2401:$D2401)+COUNTIFS($D$2:D2401,D2401,$F$2:F2401,F2401)-1=1),X2401,
IF(AND(F2401="Peretoe teenus",H2401&lt;[2]an!$M$37,S2401="kahepoolne vajaduspõhine",U2401&lt;[2]an!$M$37,RANK(D2401,$D2401:$D2401)+COUNTIFS($D$2:D2401,D2401,$F$2:F2401,F2401)-1&gt;1),"",
IF(AND(F2401="Peretoe teenus",H2401&lt;[2]an!$M$37,S2401="kahepoolne vajaduspõhine",U2401&gt;=[2]an!$M$37,U2401&lt;=[2]an!$M$38,RANK(D2401,$D2401:$D2401)+COUNTIFS($D$2:D2401,D2401,$F$2:F2401,F2401)-1=1),
((EOMONTH(U2401,0)-U2401+1)*X2401)/DAY(EOMONTH(U2401,0))+(DAY(U2401)-1)*100/DAY(EOMONTH(U2401,0)),
IF(AND(F2401="Peretoe teenus",H2401&lt;[2]an!$M$37,S2401="kahepoolne vajaduspõhine",U2401&gt;=[2]an!$M$37,U2401&lt;=[2]an!$M$38,RANK(D2401,$D2401:$D2401)+COUNTIFS($D$2:D2401,D2401,$F$2:F2401,F2401)-1&gt;1),"",
IF(AND(F2401="Peretoe teenus",H2401&lt;[2]an!$M$37,S2401="kahepoolne vajaduspõhine",U2401&gt;[2]an!$M$38,RANK(D2401,$D2401:$D2401)+COUNTIFS($D$2:D2401,D2401,$F$2:F2401,F2401)-1=1),X2401,
IF(AND(F2401="Peretoe teenus",H2401&lt;[2]an!$M$37,S2401="kahepoolne vajaduspõhine",U2401&gt;[2]an!$M$38,RANK(D2401,$D2401:$D2401)+COUNTIFS($D$2:D2401,D2401,$F$2:F2401,F2401)-1&gt;1),"",X2401*W2401)))))))))))))),"")</f>
        <v/>
      </c>
      <c r="Z2401" s="18" t="str">
        <f t="shared" si="112"/>
        <v/>
      </c>
      <c r="AA2401" s="19" t="str">
        <f>IFERROR(VLOOKUP(E2401,[2]an!$A$3:$B$81,2,FALSE),"")</f>
        <v/>
      </c>
      <c r="AB2401" s="19" t="str">
        <f>IFERROR(VLOOKUP(AA2401,[2]an!$C$2:$D$16,2,FALSE),"")</f>
        <v/>
      </c>
      <c r="AC2401" s="20"/>
      <c r="AD2401" s="21" t="str">
        <f>IF(A2401=[2]an!$F$36,VLOOKUP([2]an!$F$36,[2]an!$F$36:$H$36,3,FALSE),IF(A2401=[2]an!$F$35,VLOOKUP([2]an!$F$35,[2]an!$F$35:$H$35,3,FALSE),IF(A2401=[2]an!$F$33,VLOOKUP([2]an!$F$33,[2]an!$F$33:$H$33,3,FALSE),IF(A2401=[2]an!$F$31,VLOOKUP([2]an!$F$31,[2]an!$F$31:$H$31,3,FALSE),""))))</f>
        <v/>
      </c>
    </row>
    <row r="2402" spans="6:30" x14ac:dyDescent="0.2">
      <c r="F2402" s="10"/>
      <c r="G2402" s="8" t="str">
        <f t="shared" si="113"/>
        <v/>
      </c>
      <c r="H2402" s="13"/>
      <c r="K2402" s="13"/>
      <c r="L2402" s="10"/>
      <c r="M2402" s="10"/>
      <c r="S2402" s="8" t="str">
        <f>IFERROR(VLOOKUP(D2402,[1]peretoe_teenus!$A$2:$L$2000,5,FALSE),"")</f>
        <v/>
      </c>
      <c r="U2402" s="13"/>
      <c r="V2402" s="15" t="str" cm="1">
        <f t="array" ref="V2402">IFERROR(IF(AND(F2402="Tugigrupp",RANK(K2402,$K2402:$K2402)+COUNTIFS($K$2:K2402,K2402,$L$2:L2402,L2402,$M$2:M2402,M2402,$I$2:I2402,I2402,$G$2:G2402,G2402,$F$2:F2402,F2402)-1=1),SUMPRODUCT(($F$2:$F$4154=F2402)*($G$2:$G$4154=G2402)*($K$2:$K$4154=K2402)*($I$2:$I$4154=I2402)*($L$2:$L$4154=L2402)*($M$2:$M$4154=M2402)),""),"")</f>
        <v/>
      </c>
      <c r="W2402" s="15" t="str">
        <f t="shared" si="111"/>
        <v/>
      </c>
      <c r="X2402" s="16" t="str">
        <f>IF(AND(A2402=[2]an!$G$38,F2402=[2]an!$E$40),[2]an!$G$40,IF(AND(A2402=[2]an!$G$38,F2402=[2]an!$E$41),[2]an!$G$41,IF(AND(A2402=[2]an!$G$38,F2402=[2]an!$E$39,H2402&gt;=[2]an!$M$37),[2]an!$G$39,
IF(AND(A2402=[2]an!$G$38,F2402=[2]an!$E$39,H2402&lt;[2]an!$M$37,S2402="kahepoolne vajaduspõhine",U2402=""),[2]an!$M$40,
IF(AND(A2402=[2]an!$G$38,F2402=[2]an!$E$39,H2402&lt;[2]an!$M$37,S2402="kahepoolne vajaduspõhine",U2402&lt;&gt;""),[2]an!$G$39,
IF(AND(A2402=[2]an!$G$38,F2402=[2]an!$E$39,H2402&lt;[2]an!$M$37,S2402&lt;&gt;"kahepoolne vajaduspõhine"),[2]an!$G$39,
IF(AND(A2402=[2]an!$G$38,F2402=[2]an!$E$42),[2]an!$G$42,
IF(AND(A2402=[2]an!$H$38,F2402=[2]an!$E$40),[2]an!$H$40,IF(AND(A2402=[2]an!$H$38,F2402=[2]an!$E$41),[2]an!$H$41,IF(AND(A2402=[2]an!$H$38,F2402=[2]an!$E$39,H2402&gt;=[2]an!$M$37),[2]an!$H$39,
IF(AND(A2402=[2]an!$H$38,F2402=[2]an!$E$39,H2402&lt;[2]an!$M$37,S2402="kahepoolne vajaduspõhine",U2402=""),[2]an!$M$40,
IF(AND(A2402=[2]an!$H$38,F2402=[2]an!$E$39,H2402&lt;[2]an!$M$37,S2402="kahepoolne vajaduspõhine",U2402&lt;&gt;""),[2]an!$H$39,
IF(AND(A2402=[2]an!$H$38,F2402=[2]an!$E$39,H2402&lt;[2]an!$M$37,S2402&lt;&gt;"kahepoolne vajaduspõhine"),[2]an!$H$39,
IF(AND(A2402=[2]an!$H$38,F2402=[2]an!$E$42),[2]an!$H$42,
IF(AND(A2402=[2]an!$I$38,F2402=[2]an!$E$40),[2]an!$I$40,IF(AND(A2402=[2]an!$I$38,F2402=[2]an!$E$41),[2]an!$I$41,IF(AND(A2402=[2]an!$I$38,F2402=[2]an!$E$39,H2402&gt;=[2]an!$M$37),[2]an!$I$39,
IF(AND(A2402=[2]an!$I$38,F2402=[2]an!$E$39,H2402&lt;[2]an!$M$37,S2402="kahepoolne vajaduspõhine",U2402=""),[2]an!$M$40,
IF(AND(A2402=[2]an!$I$38,F2402=[2]an!$E$39,H2402&lt;[2]an!$M$37,S2402="kahepoolne vajaduspõhine",U2402&lt;&gt;""),[2]an!$I$39,
IF(AND(A2402=[2]an!$I$38,F2402=[2]an!$E$39,H2402&lt;[2]an!$M$37,S2402&lt;&gt;"kahepoolne vajaduspõhine"),[2]an!$I$39,
IF(AND(A2402=[2]an!$I$38,F2402=[2]an!$E$42),[2]an!$I$42,
IF(AND(A2402=[2]an!$J$38,F2402=[2]an!$E$40),[2]an!$J$40,IF(AND(A2402=[2]an!$J$38,F2402=[2]an!$E$41),[2]an!$J$41,IF(AND(A2402=[2]an!$J$38,F2402=[2]an!$E$39,H2402&gt;=[2]an!$M$37),[2]an!$J$39,
IF(AND(A2402=[2]an!$J$38,F2402=[2]an!$E$39,H2402&lt;[2]an!$M$37,S2402="kahepoolne vajaduspõhine",U2402=""),[2]an!$M$40,
IF(AND(A2402=[2]an!$J$38,F2402=[2]an!$E$39,H2402&lt;[2]an!$M$37,S2402="kahepoolne vajaduspõhine",U2402&lt;&gt;""),[2]an!$J$39,
IF(AND(A2402=[2]an!$J$38,F2402=[2]an!$E$39,H2402&lt;[2]an!$M$37,S2402&lt;&gt;"kahepoolne vajaduspõhine"),[2]an!$J$39,
IF(AND(A2402=[2]an!$J$38,F2402=[2]an!$E$42),[2]an!$J$42,""))))))))))))))))))))))))))))</f>
        <v/>
      </c>
      <c r="Y2402" s="17" t="str">
        <f>IFERROR(IF(F2402="Tugigrupp",0,
IF(AND(F2402="Peretoe teenus",H2402&gt;=[2]an!$M$37,RANK(D2402,$D2402:$D2402)+COUNTIFS($D$2:D2402,D2402,$F$2:F2402,F2402)-1&gt;1),"",
IF(AND(F2402="Peretoe teenus",H2402&gt;=[2]an!$M$37,RANK(D2402,$D2402:$D2402)+COUNTIFS($D$2:D2402,D2402,$F$2:F2402,F2402)-1=1,MONTH(H2402)=MONTH(K2402)=TRUE,YEAR(H2402)=YEAR(K2402)=TRUE),((EOMONTH(H2402,0)-H2402+1)*X2402)/DAY(EOMONTH(H2402,0)),
IF(AND(F2402="Peretoe teenus",H2402&gt;=[2]an!$M$37,RANK(D2402,$D2402:$D2402)+COUNTIFS($D$2:D2402,D2402,$F$2:F2402,F2402)-1=1),X2402,
IF(AND(F2402="Peretoe teenus",H2402&lt;[2]an!$M$37,S2402&lt;&gt;"kahepoolne vajaduspõhine",RANK(D2402,$D2402:$D2402)+COUNTIFS($D$2:D2402,D2402,$F$2:F2402,F2402)-1=1),X2402,
IF(AND(F2402="Peretoe teenus",H2402&lt;[2]an!$M$37,S2402&lt;&gt;"kahepoolne vajaduspõhine",RANK(D2402,$D2402:$D2402)+COUNTIFS($D$2:D2402,D2402,$F$2:F2402,F2402)-1&gt;1),"",
IF(AND(F2402="Peretoe teenus",H2402&lt;[2]an!$M$37,S2402="kahepoolne vajaduspõhine",U2402="",RANK(D2402,$D2402:$D2402)+COUNTIFS($D$2:D2402,D2402,$F$2:F2402,F2402)-1=1),X2402,
IF(AND(F2402="Peretoe teenus",H2402&lt;[2]an!$M$37,S2402="kahepoolne vajaduspõhine",U2402="",RANK(D2402,$D2402:$D2402)+COUNTIFS($D$2:D2402,D2402,$F$2:F2402,F2402)-1&gt;1),"",
IF(AND(F2402="Peretoe teenus",H2402&lt;[2]an!$M$37,S2402="kahepoolne vajaduspõhine",U2402&lt;[2]an!$M$37,RANK(D2402,$D2402:$D2402)+COUNTIFS($D$2:D2402,D2402,$F$2:F2402,F2402)-1=1),X2402,
IF(AND(F2402="Peretoe teenus",H2402&lt;[2]an!$M$37,S2402="kahepoolne vajaduspõhine",U2402&lt;[2]an!$M$37,RANK(D2402,$D2402:$D2402)+COUNTIFS($D$2:D2402,D2402,$F$2:F2402,F2402)-1&gt;1),"",
IF(AND(F2402="Peretoe teenus",H2402&lt;[2]an!$M$37,S2402="kahepoolne vajaduspõhine",U2402&gt;=[2]an!$M$37,U2402&lt;=[2]an!$M$38,RANK(D2402,$D2402:$D2402)+COUNTIFS($D$2:D2402,D2402,$F$2:F2402,F2402)-1=1),
((EOMONTH(U2402,0)-U2402+1)*X2402)/DAY(EOMONTH(U2402,0))+(DAY(U2402)-1)*100/DAY(EOMONTH(U2402,0)),
IF(AND(F2402="Peretoe teenus",H2402&lt;[2]an!$M$37,S2402="kahepoolne vajaduspõhine",U2402&gt;=[2]an!$M$37,U2402&lt;=[2]an!$M$38,RANK(D2402,$D2402:$D2402)+COUNTIFS($D$2:D2402,D2402,$F$2:F2402,F2402)-1&gt;1),"",
IF(AND(F2402="Peretoe teenus",H2402&lt;[2]an!$M$37,S2402="kahepoolne vajaduspõhine",U2402&gt;[2]an!$M$38,RANK(D2402,$D2402:$D2402)+COUNTIFS($D$2:D2402,D2402,$F$2:F2402,F2402)-1=1),X2402,
IF(AND(F2402="Peretoe teenus",H2402&lt;[2]an!$M$37,S2402="kahepoolne vajaduspõhine",U2402&gt;[2]an!$M$38,RANK(D2402,$D2402:$D2402)+COUNTIFS($D$2:D2402,D2402,$F$2:F2402,F2402)-1&gt;1),"",X2402*W2402)))))))))))))),"")</f>
        <v/>
      </c>
      <c r="Z2402" s="18" t="str">
        <f t="shared" si="112"/>
        <v/>
      </c>
      <c r="AA2402" s="19" t="str">
        <f>IFERROR(VLOOKUP(E2402,[2]an!$A$3:$B$81,2,FALSE),"")</f>
        <v/>
      </c>
      <c r="AB2402" s="19" t="str">
        <f>IFERROR(VLOOKUP(AA2402,[2]an!$C$2:$D$16,2,FALSE),"")</f>
        <v/>
      </c>
      <c r="AC2402" s="20"/>
      <c r="AD2402" s="21" t="str">
        <f>IF(A2402=[2]an!$F$36,VLOOKUP([2]an!$F$36,[2]an!$F$36:$H$36,3,FALSE),IF(A2402=[2]an!$F$35,VLOOKUP([2]an!$F$35,[2]an!$F$35:$H$35,3,FALSE),IF(A2402=[2]an!$F$33,VLOOKUP([2]an!$F$33,[2]an!$F$33:$H$33,3,FALSE),IF(A2402=[2]an!$F$31,VLOOKUP([2]an!$F$31,[2]an!$F$31:$H$31,3,FALSE),""))))</f>
        <v/>
      </c>
    </row>
    <row r="2403" spans="6:30" x14ac:dyDescent="0.2">
      <c r="F2403" s="10"/>
      <c r="G2403" s="8" t="str">
        <f t="shared" si="113"/>
        <v/>
      </c>
      <c r="H2403" s="13"/>
      <c r="K2403" s="13"/>
      <c r="L2403" s="10"/>
      <c r="M2403" s="10"/>
      <c r="S2403" s="8" t="str">
        <f>IFERROR(VLOOKUP(D2403,[1]peretoe_teenus!$A$2:$L$2000,5,FALSE),"")</f>
        <v/>
      </c>
      <c r="U2403" s="13"/>
      <c r="V2403" s="15" t="str" cm="1">
        <f t="array" ref="V2403">IFERROR(IF(AND(F2403="Tugigrupp",RANK(K2403,$K2403:$K2403)+COUNTIFS($K$2:K2403,K2403,$L$2:L2403,L2403,$M$2:M2403,M2403,$I$2:I2403,I2403,$G$2:G2403,G2403,$F$2:F2403,F2403)-1=1),SUMPRODUCT(($F$2:$F$4154=F2403)*($G$2:$G$4154=G2403)*($K$2:$K$4154=K2403)*($I$2:$I$4154=I2403)*($L$2:$L$4154=L2403)*($M$2:$M$4154=M2403)),""),"")</f>
        <v/>
      </c>
      <c r="W2403" s="15" t="str">
        <f t="shared" si="111"/>
        <v/>
      </c>
      <c r="X2403" s="16" t="str">
        <f>IF(AND(A2403=[2]an!$G$38,F2403=[2]an!$E$40),[2]an!$G$40,IF(AND(A2403=[2]an!$G$38,F2403=[2]an!$E$41),[2]an!$G$41,IF(AND(A2403=[2]an!$G$38,F2403=[2]an!$E$39,H2403&gt;=[2]an!$M$37),[2]an!$G$39,
IF(AND(A2403=[2]an!$G$38,F2403=[2]an!$E$39,H2403&lt;[2]an!$M$37,S2403="kahepoolne vajaduspõhine",U2403=""),[2]an!$M$40,
IF(AND(A2403=[2]an!$G$38,F2403=[2]an!$E$39,H2403&lt;[2]an!$M$37,S2403="kahepoolne vajaduspõhine",U2403&lt;&gt;""),[2]an!$G$39,
IF(AND(A2403=[2]an!$G$38,F2403=[2]an!$E$39,H2403&lt;[2]an!$M$37,S2403&lt;&gt;"kahepoolne vajaduspõhine"),[2]an!$G$39,
IF(AND(A2403=[2]an!$G$38,F2403=[2]an!$E$42),[2]an!$G$42,
IF(AND(A2403=[2]an!$H$38,F2403=[2]an!$E$40),[2]an!$H$40,IF(AND(A2403=[2]an!$H$38,F2403=[2]an!$E$41),[2]an!$H$41,IF(AND(A2403=[2]an!$H$38,F2403=[2]an!$E$39,H2403&gt;=[2]an!$M$37),[2]an!$H$39,
IF(AND(A2403=[2]an!$H$38,F2403=[2]an!$E$39,H2403&lt;[2]an!$M$37,S2403="kahepoolne vajaduspõhine",U2403=""),[2]an!$M$40,
IF(AND(A2403=[2]an!$H$38,F2403=[2]an!$E$39,H2403&lt;[2]an!$M$37,S2403="kahepoolne vajaduspõhine",U2403&lt;&gt;""),[2]an!$H$39,
IF(AND(A2403=[2]an!$H$38,F2403=[2]an!$E$39,H2403&lt;[2]an!$M$37,S2403&lt;&gt;"kahepoolne vajaduspõhine"),[2]an!$H$39,
IF(AND(A2403=[2]an!$H$38,F2403=[2]an!$E$42),[2]an!$H$42,
IF(AND(A2403=[2]an!$I$38,F2403=[2]an!$E$40),[2]an!$I$40,IF(AND(A2403=[2]an!$I$38,F2403=[2]an!$E$41),[2]an!$I$41,IF(AND(A2403=[2]an!$I$38,F2403=[2]an!$E$39,H2403&gt;=[2]an!$M$37),[2]an!$I$39,
IF(AND(A2403=[2]an!$I$38,F2403=[2]an!$E$39,H2403&lt;[2]an!$M$37,S2403="kahepoolne vajaduspõhine",U2403=""),[2]an!$M$40,
IF(AND(A2403=[2]an!$I$38,F2403=[2]an!$E$39,H2403&lt;[2]an!$M$37,S2403="kahepoolne vajaduspõhine",U2403&lt;&gt;""),[2]an!$I$39,
IF(AND(A2403=[2]an!$I$38,F2403=[2]an!$E$39,H2403&lt;[2]an!$M$37,S2403&lt;&gt;"kahepoolne vajaduspõhine"),[2]an!$I$39,
IF(AND(A2403=[2]an!$I$38,F2403=[2]an!$E$42),[2]an!$I$42,
IF(AND(A2403=[2]an!$J$38,F2403=[2]an!$E$40),[2]an!$J$40,IF(AND(A2403=[2]an!$J$38,F2403=[2]an!$E$41),[2]an!$J$41,IF(AND(A2403=[2]an!$J$38,F2403=[2]an!$E$39,H2403&gt;=[2]an!$M$37),[2]an!$J$39,
IF(AND(A2403=[2]an!$J$38,F2403=[2]an!$E$39,H2403&lt;[2]an!$M$37,S2403="kahepoolne vajaduspõhine",U2403=""),[2]an!$M$40,
IF(AND(A2403=[2]an!$J$38,F2403=[2]an!$E$39,H2403&lt;[2]an!$M$37,S2403="kahepoolne vajaduspõhine",U2403&lt;&gt;""),[2]an!$J$39,
IF(AND(A2403=[2]an!$J$38,F2403=[2]an!$E$39,H2403&lt;[2]an!$M$37,S2403&lt;&gt;"kahepoolne vajaduspõhine"),[2]an!$J$39,
IF(AND(A2403=[2]an!$J$38,F2403=[2]an!$E$42),[2]an!$J$42,""))))))))))))))))))))))))))))</f>
        <v/>
      </c>
      <c r="Y2403" s="17" t="str">
        <f>IFERROR(IF(F2403="Tugigrupp",0,
IF(AND(F2403="Peretoe teenus",H2403&gt;=[2]an!$M$37,RANK(D2403,$D2403:$D2403)+COUNTIFS($D$2:D2403,D2403,$F$2:F2403,F2403)-1&gt;1),"",
IF(AND(F2403="Peretoe teenus",H2403&gt;=[2]an!$M$37,RANK(D2403,$D2403:$D2403)+COUNTIFS($D$2:D2403,D2403,$F$2:F2403,F2403)-1=1,MONTH(H2403)=MONTH(K2403)=TRUE,YEAR(H2403)=YEAR(K2403)=TRUE),((EOMONTH(H2403,0)-H2403+1)*X2403)/DAY(EOMONTH(H2403,0)),
IF(AND(F2403="Peretoe teenus",H2403&gt;=[2]an!$M$37,RANK(D2403,$D2403:$D2403)+COUNTIFS($D$2:D2403,D2403,$F$2:F2403,F2403)-1=1),X2403,
IF(AND(F2403="Peretoe teenus",H2403&lt;[2]an!$M$37,S2403&lt;&gt;"kahepoolne vajaduspõhine",RANK(D2403,$D2403:$D2403)+COUNTIFS($D$2:D2403,D2403,$F$2:F2403,F2403)-1=1),X2403,
IF(AND(F2403="Peretoe teenus",H2403&lt;[2]an!$M$37,S2403&lt;&gt;"kahepoolne vajaduspõhine",RANK(D2403,$D2403:$D2403)+COUNTIFS($D$2:D2403,D2403,$F$2:F2403,F2403)-1&gt;1),"",
IF(AND(F2403="Peretoe teenus",H2403&lt;[2]an!$M$37,S2403="kahepoolne vajaduspõhine",U2403="",RANK(D2403,$D2403:$D2403)+COUNTIFS($D$2:D2403,D2403,$F$2:F2403,F2403)-1=1),X2403,
IF(AND(F2403="Peretoe teenus",H2403&lt;[2]an!$M$37,S2403="kahepoolne vajaduspõhine",U2403="",RANK(D2403,$D2403:$D2403)+COUNTIFS($D$2:D2403,D2403,$F$2:F2403,F2403)-1&gt;1),"",
IF(AND(F2403="Peretoe teenus",H2403&lt;[2]an!$M$37,S2403="kahepoolne vajaduspõhine",U2403&lt;[2]an!$M$37,RANK(D2403,$D2403:$D2403)+COUNTIFS($D$2:D2403,D2403,$F$2:F2403,F2403)-1=1),X2403,
IF(AND(F2403="Peretoe teenus",H2403&lt;[2]an!$M$37,S2403="kahepoolne vajaduspõhine",U2403&lt;[2]an!$M$37,RANK(D2403,$D2403:$D2403)+COUNTIFS($D$2:D2403,D2403,$F$2:F2403,F2403)-1&gt;1),"",
IF(AND(F2403="Peretoe teenus",H2403&lt;[2]an!$M$37,S2403="kahepoolne vajaduspõhine",U2403&gt;=[2]an!$M$37,U2403&lt;=[2]an!$M$38,RANK(D2403,$D2403:$D2403)+COUNTIFS($D$2:D2403,D2403,$F$2:F2403,F2403)-1=1),
((EOMONTH(U2403,0)-U2403+1)*X2403)/DAY(EOMONTH(U2403,0))+(DAY(U2403)-1)*100/DAY(EOMONTH(U2403,0)),
IF(AND(F2403="Peretoe teenus",H2403&lt;[2]an!$M$37,S2403="kahepoolne vajaduspõhine",U2403&gt;=[2]an!$M$37,U2403&lt;=[2]an!$M$38,RANK(D2403,$D2403:$D2403)+COUNTIFS($D$2:D2403,D2403,$F$2:F2403,F2403)-1&gt;1),"",
IF(AND(F2403="Peretoe teenus",H2403&lt;[2]an!$M$37,S2403="kahepoolne vajaduspõhine",U2403&gt;[2]an!$M$38,RANK(D2403,$D2403:$D2403)+COUNTIFS($D$2:D2403,D2403,$F$2:F2403,F2403)-1=1),X2403,
IF(AND(F2403="Peretoe teenus",H2403&lt;[2]an!$M$37,S2403="kahepoolne vajaduspõhine",U2403&gt;[2]an!$M$38,RANK(D2403,$D2403:$D2403)+COUNTIFS($D$2:D2403,D2403,$F$2:F2403,F2403)-1&gt;1),"",X2403*W2403)))))))))))))),"")</f>
        <v/>
      </c>
      <c r="Z2403" s="18" t="str">
        <f t="shared" si="112"/>
        <v/>
      </c>
      <c r="AA2403" s="19" t="str">
        <f>IFERROR(VLOOKUP(E2403,[2]an!$A$3:$B$81,2,FALSE),"")</f>
        <v/>
      </c>
      <c r="AB2403" s="19" t="str">
        <f>IFERROR(VLOOKUP(AA2403,[2]an!$C$2:$D$16,2,FALSE),"")</f>
        <v/>
      </c>
      <c r="AC2403" s="20"/>
      <c r="AD2403" s="21" t="str">
        <f>IF(A2403=[2]an!$F$36,VLOOKUP([2]an!$F$36,[2]an!$F$36:$H$36,3,FALSE),IF(A2403=[2]an!$F$35,VLOOKUP([2]an!$F$35,[2]an!$F$35:$H$35,3,FALSE),IF(A2403=[2]an!$F$33,VLOOKUP([2]an!$F$33,[2]an!$F$33:$H$33,3,FALSE),IF(A2403=[2]an!$F$31,VLOOKUP([2]an!$F$31,[2]an!$F$31:$H$31,3,FALSE),""))))</f>
        <v/>
      </c>
    </row>
    <row r="2404" spans="6:30" x14ac:dyDescent="0.2">
      <c r="F2404" s="10"/>
      <c r="G2404" s="8" t="str">
        <f t="shared" si="113"/>
        <v/>
      </c>
      <c r="H2404" s="13"/>
      <c r="K2404" s="13"/>
      <c r="L2404" s="10"/>
      <c r="M2404" s="10"/>
      <c r="S2404" s="8" t="str">
        <f>IFERROR(VLOOKUP(D2404,[1]peretoe_teenus!$A$2:$L$2000,5,FALSE),"")</f>
        <v/>
      </c>
      <c r="U2404" s="13"/>
      <c r="V2404" s="15" t="str" cm="1">
        <f t="array" ref="V2404">IFERROR(IF(AND(F2404="Tugigrupp",RANK(K2404,$K2404:$K2404)+COUNTIFS($K$2:K2404,K2404,$L$2:L2404,L2404,$M$2:M2404,M2404,$I$2:I2404,I2404,$G$2:G2404,G2404,$F$2:F2404,F2404)-1=1),SUMPRODUCT(($F$2:$F$4154=F2404)*($G$2:$G$4154=G2404)*($K$2:$K$4154=K2404)*($I$2:$I$4154=I2404)*($L$2:$L$4154=L2404)*($M$2:$M$4154=M2404)),""),"")</f>
        <v/>
      </c>
      <c r="W2404" s="15" t="str">
        <f t="shared" si="111"/>
        <v/>
      </c>
      <c r="X2404" s="16" t="str">
        <f>IF(AND(A2404=[2]an!$G$38,F2404=[2]an!$E$40),[2]an!$G$40,IF(AND(A2404=[2]an!$G$38,F2404=[2]an!$E$41),[2]an!$G$41,IF(AND(A2404=[2]an!$G$38,F2404=[2]an!$E$39,H2404&gt;=[2]an!$M$37),[2]an!$G$39,
IF(AND(A2404=[2]an!$G$38,F2404=[2]an!$E$39,H2404&lt;[2]an!$M$37,S2404="kahepoolne vajaduspõhine",U2404=""),[2]an!$M$40,
IF(AND(A2404=[2]an!$G$38,F2404=[2]an!$E$39,H2404&lt;[2]an!$M$37,S2404="kahepoolne vajaduspõhine",U2404&lt;&gt;""),[2]an!$G$39,
IF(AND(A2404=[2]an!$G$38,F2404=[2]an!$E$39,H2404&lt;[2]an!$M$37,S2404&lt;&gt;"kahepoolne vajaduspõhine"),[2]an!$G$39,
IF(AND(A2404=[2]an!$G$38,F2404=[2]an!$E$42),[2]an!$G$42,
IF(AND(A2404=[2]an!$H$38,F2404=[2]an!$E$40),[2]an!$H$40,IF(AND(A2404=[2]an!$H$38,F2404=[2]an!$E$41),[2]an!$H$41,IF(AND(A2404=[2]an!$H$38,F2404=[2]an!$E$39,H2404&gt;=[2]an!$M$37),[2]an!$H$39,
IF(AND(A2404=[2]an!$H$38,F2404=[2]an!$E$39,H2404&lt;[2]an!$M$37,S2404="kahepoolne vajaduspõhine",U2404=""),[2]an!$M$40,
IF(AND(A2404=[2]an!$H$38,F2404=[2]an!$E$39,H2404&lt;[2]an!$M$37,S2404="kahepoolne vajaduspõhine",U2404&lt;&gt;""),[2]an!$H$39,
IF(AND(A2404=[2]an!$H$38,F2404=[2]an!$E$39,H2404&lt;[2]an!$M$37,S2404&lt;&gt;"kahepoolne vajaduspõhine"),[2]an!$H$39,
IF(AND(A2404=[2]an!$H$38,F2404=[2]an!$E$42),[2]an!$H$42,
IF(AND(A2404=[2]an!$I$38,F2404=[2]an!$E$40),[2]an!$I$40,IF(AND(A2404=[2]an!$I$38,F2404=[2]an!$E$41),[2]an!$I$41,IF(AND(A2404=[2]an!$I$38,F2404=[2]an!$E$39,H2404&gt;=[2]an!$M$37),[2]an!$I$39,
IF(AND(A2404=[2]an!$I$38,F2404=[2]an!$E$39,H2404&lt;[2]an!$M$37,S2404="kahepoolne vajaduspõhine",U2404=""),[2]an!$M$40,
IF(AND(A2404=[2]an!$I$38,F2404=[2]an!$E$39,H2404&lt;[2]an!$M$37,S2404="kahepoolne vajaduspõhine",U2404&lt;&gt;""),[2]an!$I$39,
IF(AND(A2404=[2]an!$I$38,F2404=[2]an!$E$39,H2404&lt;[2]an!$M$37,S2404&lt;&gt;"kahepoolne vajaduspõhine"),[2]an!$I$39,
IF(AND(A2404=[2]an!$I$38,F2404=[2]an!$E$42),[2]an!$I$42,
IF(AND(A2404=[2]an!$J$38,F2404=[2]an!$E$40),[2]an!$J$40,IF(AND(A2404=[2]an!$J$38,F2404=[2]an!$E$41),[2]an!$J$41,IF(AND(A2404=[2]an!$J$38,F2404=[2]an!$E$39,H2404&gt;=[2]an!$M$37),[2]an!$J$39,
IF(AND(A2404=[2]an!$J$38,F2404=[2]an!$E$39,H2404&lt;[2]an!$M$37,S2404="kahepoolne vajaduspõhine",U2404=""),[2]an!$M$40,
IF(AND(A2404=[2]an!$J$38,F2404=[2]an!$E$39,H2404&lt;[2]an!$M$37,S2404="kahepoolne vajaduspõhine",U2404&lt;&gt;""),[2]an!$J$39,
IF(AND(A2404=[2]an!$J$38,F2404=[2]an!$E$39,H2404&lt;[2]an!$M$37,S2404&lt;&gt;"kahepoolne vajaduspõhine"),[2]an!$J$39,
IF(AND(A2404=[2]an!$J$38,F2404=[2]an!$E$42),[2]an!$J$42,""))))))))))))))))))))))))))))</f>
        <v/>
      </c>
      <c r="Y2404" s="17" t="str">
        <f>IFERROR(IF(F2404="Tugigrupp",0,
IF(AND(F2404="Peretoe teenus",H2404&gt;=[2]an!$M$37,RANK(D2404,$D2404:$D2404)+COUNTIFS($D$2:D2404,D2404,$F$2:F2404,F2404)-1&gt;1),"",
IF(AND(F2404="Peretoe teenus",H2404&gt;=[2]an!$M$37,RANK(D2404,$D2404:$D2404)+COUNTIFS($D$2:D2404,D2404,$F$2:F2404,F2404)-1=1,MONTH(H2404)=MONTH(K2404)=TRUE,YEAR(H2404)=YEAR(K2404)=TRUE),((EOMONTH(H2404,0)-H2404+1)*X2404)/DAY(EOMONTH(H2404,0)),
IF(AND(F2404="Peretoe teenus",H2404&gt;=[2]an!$M$37,RANK(D2404,$D2404:$D2404)+COUNTIFS($D$2:D2404,D2404,$F$2:F2404,F2404)-1=1),X2404,
IF(AND(F2404="Peretoe teenus",H2404&lt;[2]an!$M$37,S2404&lt;&gt;"kahepoolne vajaduspõhine",RANK(D2404,$D2404:$D2404)+COUNTIFS($D$2:D2404,D2404,$F$2:F2404,F2404)-1=1),X2404,
IF(AND(F2404="Peretoe teenus",H2404&lt;[2]an!$M$37,S2404&lt;&gt;"kahepoolne vajaduspõhine",RANK(D2404,$D2404:$D2404)+COUNTIFS($D$2:D2404,D2404,$F$2:F2404,F2404)-1&gt;1),"",
IF(AND(F2404="Peretoe teenus",H2404&lt;[2]an!$M$37,S2404="kahepoolne vajaduspõhine",U2404="",RANK(D2404,$D2404:$D2404)+COUNTIFS($D$2:D2404,D2404,$F$2:F2404,F2404)-1=1),X2404,
IF(AND(F2404="Peretoe teenus",H2404&lt;[2]an!$M$37,S2404="kahepoolne vajaduspõhine",U2404="",RANK(D2404,$D2404:$D2404)+COUNTIFS($D$2:D2404,D2404,$F$2:F2404,F2404)-1&gt;1),"",
IF(AND(F2404="Peretoe teenus",H2404&lt;[2]an!$M$37,S2404="kahepoolne vajaduspõhine",U2404&lt;[2]an!$M$37,RANK(D2404,$D2404:$D2404)+COUNTIFS($D$2:D2404,D2404,$F$2:F2404,F2404)-1=1),X2404,
IF(AND(F2404="Peretoe teenus",H2404&lt;[2]an!$M$37,S2404="kahepoolne vajaduspõhine",U2404&lt;[2]an!$M$37,RANK(D2404,$D2404:$D2404)+COUNTIFS($D$2:D2404,D2404,$F$2:F2404,F2404)-1&gt;1),"",
IF(AND(F2404="Peretoe teenus",H2404&lt;[2]an!$M$37,S2404="kahepoolne vajaduspõhine",U2404&gt;=[2]an!$M$37,U2404&lt;=[2]an!$M$38,RANK(D2404,$D2404:$D2404)+COUNTIFS($D$2:D2404,D2404,$F$2:F2404,F2404)-1=1),
((EOMONTH(U2404,0)-U2404+1)*X2404)/DAY(EOMONTH(U2404,0))+(DAY(U2404)-1)*100/DAY(EOMONTH(U2404,0)),
IF(AND(F2404="Peretoe teenus",H2404&lt;[2]an!$M$37,S2404="kahepoolne vajaduspõhine",U2404&gt;=[2]an!$M$37,U2404&lt;=[2]an!$M$38,RANK(D2404,$D2404:$D2404)+COUNTIFS($D$2:D2404,D2404,$F$2:F2404,F2404)-1&gt;1),"",
IF(AND(F2404="Peretoe teenus",H2404&lt;[2]an!$M$37,S2404="kahepoolne vajaduspõhine",U2404&gt;[2]an!$M$38,RANK(D2404,$D2404:$D2404)+COUNTIFS($D$2:D2404,D2404,$F$2:F2404,F2404)-1=1),X2404,
IF(AND(F2404="Peretoe teenus",H2404&lt;[2]an!$M$37,S2404="kahepoolne vajaduspõhine",U2404&gt;[2]an!$M$38,RANK(D2404,$D2404:$D2404)+COUNTIFS($D$2:D2404,D2404,$F$2:F2404,F2404)-1&gt;1),"",X2404*W2404)))))))))))))),"")</f>
        <v/>
      </c>
      <c r="Z2404" s="18" t="str">
        <f t="shared" si="112"/>
        <v/>
      </c>
      <c r="AA2404" s="19" t="str">
        <f>IFERROR(VLOOKUP(E2404,[2]an!$A$3:$B$81,2,FALSE),"")</f>
        <v/>
      </c>
      <c r="AB2404" s="19" t="str">
        <f>IFERROR(VLOOKUP(AA2404,[2]an!$C$2:$D$16,2,FALSE),"")</f>
        <v/>
      </c>
      <c r="AC2404" s="20"/>
      <c r="AD2404" s="21" t="str">
        <f>IF(A2404=[2]an!$F$36,VLOOKUP([2]an!$F$36,[2]an!$F$36:$H$36,3,FALSE),IF(A2404=[2]an!$F$35,VLOOKUP([2]an!$F$35,[2]an!$F$35:$H$35,3,FALSE),IF(A2404=[2]an!$F$33,VLOOKUP([2]an!$F$33,[2]an!$F$33:$H$33,3,FALSE),IF(A2404=[2]an!$F$31,VLOOKUP([2]an!$F$31,[2]an!$F$31:$H$31,3,FALSE),""))))</f>
        <v/>
      </c>
    </row>
    <row r="2405" spans="6:30" x14ac:dyDescent="0.2">
      <c r="F2405" s="10"/>
      <c r="G2405" s="8" t="str">
        <f t="shared" si="113"/>
        <v/>
      </c>
      <c r="H2405" s="13"/>
      <c r="K2405" s="13"/>
      <c r="L2405" s="10"/>
      <c r="M2405" s="10"/>
      <c r="S2405" s="8" t="str">
        <f>IFERROR(VLOOKUP(D2405,[1]peretoe_teenus!$A$2:$L$2000,5,FALSE),"")</f>
        <v/>
      </c>
      <c r="U2405" s="13"/>
      <c r="V2405" s="15" t="str" cm="1">
        <f t="array" ref="V2405">IFERROR(IF(AND(F2405="Tugigrupp",RANK(K2405,$K2405:$K2405)+COUNTIFS($K$2:K2405,K2405,$L$2:L2405,L2405,$M$2:M2405,M2405,$I$2:I2405,I2405,$G$2:G2405,G2405,$F$2:F2405,F2405)-1=1),SUMPRODUCT(($F$2:$F$4154=F2405)*($G$2:$G$4154=G2405)*($K$2:$K$4154=K2405)*($I$2:$I$4154=I2405)*($L$2:$L$4154=L2405)*($M$2:$M$4154=M2405)),""),"")</f>
        <v/>
      </c>
      <c r="W2405" s="15" t="str">
        <f t="shared" si="111"/>
        <v/>
      </c>
      <c r="X2405" s="16" t="str">
        <f>IF(AND(A2405=[2]an!$G$38,F2405=[2]an!$E$40),[2]an!$G$40,IF(AND(A2405=[2]an!$G$38,F2405=[2]an!$E$41),[2]an!$G$41,IF(AND(A2405=[2]an!$G$38,F2405=[2]an!$E$39,H2405&gt;=[2]an!$M$37),[2]an!$G$39,
IF(AND(A2405=[2]an!$G$38,F2405=[2]an!$E$39,H2405&lt;[2]an!$M$37,S2405="kahepoolne vajaduspõhine",U2405=""),[2]an!$M$40,
IF(AND(A2405=[2]an!$G$38,F2405=[2]an!$E$39,H2405&lt;[2]an!$M$37,S2405="kahepoolne vajaduspõhine",U2405&lt;&gt;""),[2]an!$G$39,
IF(AND(A2405=[2]an!$G$38,F2405=[2]an!$E$39,H2405&lt;[2]an!$M$37,S2405&lt;&gt;"kahepoolne vajaduspõhine"),[2]an!$G$39,
IF(AND(A2405=[2]an!$G$38,F2405=[2]an!$E$42),[2]an!$G$42,
IF(AND(A2405=[2]an!$H$38,F2405=[2]an!$E$40),[2]an!$H$40,IF(AND(A2405=[2]an!$H$38,F2405=[2]an!$E$41),[2]an!$H$41,IF(AND(A2405=[2]an!$H$38,F2405=[2]an!$E$39,H2405&gt;=[2]an!$M$37),[2]an!$H$39,
IF(AND(A2405=[2]an!$H$38,F2405=[2]an!$E$39,H2405&lt;[2]an!$M$37,S2405="kahepoolne vajaduspõhine",U2405=""),[2]an!$M$40,
IF(AND(A2405=[2]an!$H$38,F2405=[2]an!$E$39,H2405&lt;[2]an!$M$37,S2405="kahepoolne vajaduspõhine",U2405&lt;&gt;""),[2]an!$H$39,
IF(AND(A2405=[2]an!$H$38,F2405=[2]an!$E$39,H2405&lt;[2]an!$M$37,S2405&lt;&gt;"kahepoolne vajaduspõhine"),[2]an!$H$39,
IF(AND(A2405=[2]an!$H$38,F2405=[2]an!$E$42),[2]an!$H$42,
IF(AND(A2405=[2]an!$I$38,F2405=[2]an!$E$40),[2]an!$I$40,IF(AND(A2405=[2]an!$I$38,F2405=[2]an!$E$41),[2]an!$I$41,IF(AND(A2405=[2]an!$I$38,F2405=[2]an!$E$39,H2405&gt;=[2]an!$M$37),[2]an!$I$39,
IF(AND(A2405=[2]an!$I$38,F2405=[2]an!$E$39,H2405&lt;[2]an!$M$37,S2405="kahepoolne vajaduspõhine",U2405=""),[2]an!$M$40,
IF(AND(A2405=[2]an!$I$38,F2405=[2]an!$E$39,H2405&lt;[2]an!$M$37,S2405="kahepoolne vajaduspõhine",U2405&lt;&gt;""),[2]an!$I$39,
IF(AND(A2405=[2]an!$I$38,F2405=[2]an!$E$39,H2405&lt;[2]an!$M$37,S2405&lt;&gt;"kahepoolne vajaduspõhine"),[2]an!$I$39,
IF(AND(A2405=[2]an!$I$38,F2405=[2]an!$E$42),[2]an!$I$42,
IF(AND(A2405=[2]an!$J$38,F2405=[2]an!$E$40),[2]an!$J$40,IF(AND(A2405=[2]an!$J$38,F2405=[2]an!$E$41),[2]an!$J$41,IF(AND(A2405=[2]an!$J$38,F2405=[2]an!$E$39,H2405&gt;=[2]an!$M$37),[2]an!$J$39,
IF(AND(A2405=[2]an!$J$38,F2405=[2]an!$E$39,H2405&lt;[2]an!$M$37,S2405="kahepoolne vajaduspõhine",U2405=""),[2]an!$M$40,
IF(AND(A2405=[2]an!$J$38,F2405=[2]an!$E$39,H2405&lt;[2]an!$M$37,S2405="kahepoolne vajaduspõhine",U2405&lt;&gt;""),[2]an!$J$39,
IF(AND(A2405=[2]an!$J$38,F2405=[2]an!$E$39,H2405&lt;[2]an!$M$37,S2405&lt;&gt;"kahepoolne vajaduspõhine"),[2]an!$J$39,
IF(AND(A2405=[2]an!$J$38,F2405=[2]an!$E$42),[2]an!$J$42,""))))))))))))))))))))))))))))</f>
        <v/>
      </c>
      <c r="Y2405" s="17" t="str">
        <f>IFERROR(IF(F2405="Tugigrupp",0,
IF(AND(F2405="Peretoe teenus",H2405&gt;=[2]an!$M$37,RANK(D2405,$D2405:$D2405)+COUNTIFS($D$2:D2405,D2405,$F$2:F2405,F2405)-1&gt;1),"",
IF(AND(F2405="Peretoe teenus",H2405&gt;=[2]an!$M$37,RANK(D2405,$D2405:$D2405)+COUNTIFS($D$2:D2405,D2405,$F$2:F2405,F2405)-1=1,MONTH(H2405)=MONTH(K2405)=TRUE,YEAR(H2405)=YEAR(K2405)=TRUE),((EOMONTH(H2405,0)-H2405+1)*X2405)/DAY(EOMONTH(H2405,0)),
IF(AND(F2405="Peretoe teenus",H2405&gt;=[2]an!$M$37,RANK(D2405,$D2405:$D2405)+COUNTIFS($D$2:D2405,D2405,$F$2:F2405,F2405)-1=1),X2405,
IF(AND(F2405="Peretoe teenus",H2405&lt;[2]an!$M$37,S2405&lt;&gt;"kahepoolne vajaduspõhine",RANK(D2405,$D2405:$D2405)+COUNTIFS($D$2:D2405,D2405,$F$2:F2405,F2405)-1=1),X2405,
IF(AND(F2405="Peretoe teenus",H2405&lt;[2]an!$M$37,S2405&lt;&gt;"kahepoolne vajaduspõhine",RANK(D2405,$D2405:$D2405)+COUNTIFS($D$2:D2405,D2405,$F$2:F2405,F2405)-1&gt;1),"",
IF(AND(F2405="Peretoe teenus",H2405&lt;[2]an!$M$37,S2405="kahepoolne vajaduspõhine",U2405="",RANK(D2405,$D2405:$D2405)+COUNTIFS($D$2:D2405,D2405,$F$2:F2405,F2405)-1=1),X2405,
IF(AND(F2405="Peretoe teenus",H2405&lt;[2]an!$M$37,S2405="kahepoolne vajaduspõhine",U2405="",RANK(D2405,$D2405:$D2405)+COUNTIFS($D$2:D2405,D2405,$F$2:F2405,F2405)-1&gt;1),"",
IF(AND(F2405="Peretoe teenus",H2405&lt;[2]an!$M$37,S2405="kahepoolne vajaduspõhine",U2405&lt;[2]an!$M$37,RANK(D2405,$D2405:$D2405)+COUNTIFS($D$2:D2405,D2405,$F$2:F2405,F2405)-1=1),X2405,
IF(AND(F2405="Peretoe teenus",H2405&lt;[2]an!$M$37,S2405="kahepoolne vajaduspõhine",U2405&lt;[2]an!$M$37,RANK(D2405,$D2405:$D2405)+COUNTIFS($D$2:D2405,D2405,$F$2:F2405,F2405)-1&gt;1),"",
IF(AND(F2405="Peretoe teenus",H2405&lt;[2]an!$M$37,S2405="kahepoolne vajaduspõhine",U2405&gt;=[2]an!$M$37,U2405&lt;=[2]an!$M$38,RANK(D2405,$D2405:$D2405)+COUNTIFS($D$2:D2405,D2405,$F$2:F2405,F2405)-1=1),
((EOMONTH(U2405,0)-U2405+1)*X2405)/DAY(EOMONTH(U2405,0))+(DAY(U2405)-1)*100/DAY(EOMONTH(U2405,0)),
IF(AND(F2405="Peretoe teenus",H2405&lt;[2]an!$M$37,S2405="kahepoolne vajaduspõhine",U2405&gt;=[2]an!$M$37,U2405&lt;=[2]an!$M$38,RANK(D2405,$D2405:$D2405)+COUNTIFS($D$2:D2405,D2405,$F$2:F2405,F2405)-1&gt;1),"",
IF(AND(F2405="Peretoe teenus",H2405&lt;[2]an!$M$37,S2405="kahepoolne vajaduspõhine",U2405&gt;[2]an!$M$38,RANK(D2405,$D2405:$D2405)+COUNTIFS($D$2:D2405,D2405,$F$2:F2405,F2405)-1=1),X2405,
IF(AND(F2405="Peretoe teenus",H2405&lt;[2]an!$M$37,S2405="kahepoolne vajaduspõhine",U2405&gt;[2]an!$M$38,RANK(D2405,$D2405:$D2405)+COUNTIFS($D$2:D2405,D2405,$F$2:F2405,F2405)-1&gt;1),"",X2405*W2405)))))))))))))),"")</f>
        <v/>
      </c>
      <c r="Z2405" s="18" t="str">
        <f t="shared" si="112"/>
        <v/>
      </c>
      <c r="AA2405" s="19" t="str">
        <f>IFERROR(VLOOKUP(E2405,[2]an!$A$3:$B$81,2,FALSE),"")</f>
        <v/>
      </c>
      <c r="AB2405" s="19" t="str">
        <f>IFERROR(VLOOKUP(AA2405,[2]an!$C$2:$D$16,2,FALSE),"")</f>
        <v/>
      </c>
      <c r="AC2405" s="20"/>
      <c r="AD2405" s="21" t="str">
        <f>IF(A2405=[2]an!$F$36,VLOOKUP([2]an!$F$36,[2]an!$F$36:$H$36,3,FALSE),IF(A2405=[2]an!$F$35,VLOOKUP([2]an!$F$35,[2]an!$F$35:$H$35,3,FALSE),IF(A2405=[2]an!$F$33,VLOOKUP([2]an!$F$33,[2]an!$F$33:$H$33,3,FALSE),IF(A2405=[2]an!$F$31,VLOOKUP([2]an!$F$31,[2]an!$F$31:$H$31,3,FALSE),""))))</f>
        <v/>
      </c>
    </row>
    <row r="2406" spans="6:30" x14ac:dyDescent="0.2">
      <c r="F2406" s="10"/>
      <c r="G2406" s="8" t="str">
        <f t="shared" si="113"/>
        <v/>
      </c>
      <c r="H2406" s="13"/>
      <c r="K2406" s="13"/>
      <c r="L2406" s="10"/>
      <c r="M2406" s="10"/>
      <c r="S2406" s="8" t="str">
        <f>IFERROR(VLOOKUP(D2406,[1]peretoe_teenus!$A$2:$L$2000,5,FALSE),"")</f>
        <v/>
      </c>
      <c r="U2406" s="13"/>
      <c r="V2406" s="15" t="str" cm="1">
        <f t="array" ref="V2406">IFERROR(IF(AND(F2406="Tugigrupp",RANK(K2406,$K2406:$K2406)+COUNTIFS($K$2:K2406,K2406,$L$2:L2406,L2406,$M$2:M2406,M2406,$I$2:I2406,I2406,$G$2:G2406,G2406,$F$2:F2406,F2406)-1=1),SUMPRODUCT(($F$2:$F$4154=F2406)*($G$2:$G$4154=G2406)*($K$2:$K$4154=K2406)*($I$2:$I$4154=I2406)*($L$2:$L$4154=L2406)*($M$2:$M$4154=M2406)),""),"")</f>
        <v/>
      </c>
      <c r="W2406" s="15" t="str">
        <f t="shared" si="111"/>
        <v/>
      </c>
      <c r="X2406" s="16" t="str">
        <f>IF(AND(A2406=[2]an!$G$38,F2406=[2]an!$E$40),[2]an!$G$40,IF(AND(A2406=[2]an!$G$38,F2406=[2]an!$E$41),[2]an!$G$41,IF(AND(A2406=[2]an!$G$38,F2406=[2]an!$E$39,H2406&gt;=[2]an!$M$37),[2]an!$G$39,
IF(AND(A2406=[2]an!$G$38,F2406=[2]an!$E$39,H2406&lt;[2]an!$M$37,S2406="kahepoolne vajaduspõhine",U2406=""),[2]an!$M$40,
IF(AND(A2406=[2]an!$G$38,F2406=[2]an!$E$39,H2406&lt;[2]an!$M$37,S2406="kahepoolne vajaduspõhine",U2406&lt;&gt;""),[2]an!$G$39,
IF(AND(A2406=[2]an!$G$38,F2406=[2]an!$E$39,H2406&lt;[2]an!$M$37,S2406&lt;&gt;"kahepoolne vajaduspõhine"),[2]an!$G$39,
IF(AND(A2406=[2]an!$G$38,F2406=[2]an!$E$42),[2]an!$G$42,
IF(AND(A2406=[2]an!$H$38,F2406=[2]an!$E$40),[2]an!$H$40,IF(AND(A2406=[2]an!$H$38,F2406=[2]an!$E$41),[2]an!$H$41,IF(AND(A2406=[2]an!$H$38,F2406=[2]an!$E$39,H2406&gt;=[2]an!$M$37),[2]an!$H$39,
IF(AND(A2406=[2]an!$H$38,F2406=[2]an!$E$39,H2406&lt;[2]an!$M$37,S2406="kahepoolne vajaduspõhine",U2406=""),[2]an!$M$40,
IF(AND(A2406=[2]an!$H$38,F2406=[2]an!$E$39,H2406&lt;[2]an!$M$37,S2406="kahepoolne vajaduspõhine",U2406&lt;&gt;""),[2]an!$H$39,
IF(AND(A2406=[2]an!$H$38,F2406=[2]an!$E$39,H2406&lt;[2]an!$M$37,S2406&lt;&gt;"kahepoolne vajaduspõhine"),[2]an!$H$39,
IF(AND(A2406=[2]an!$H$38,F2406=[2]an!$E$42),[2]an!$H$42,
IF(AND(A2406=[2]an!$I$38,F2406=[2]an!$E$40),[2]an!$I$40,IF(AND(A2406=[2]an!$I$38,F2406=[2]an!$E$41),[2]an!$I$41,IF(AND(A2406=[2]an!$I$38,F2406=[2]an!$E$39,H2406&gt;=[2]an!$M$37),[2]an!$I$39,
IF(AND(A2406=[2]an!$I$38,F2406=[2]an!$E$39,H2406&lt;[2]an!$M$37,S2406="kahepoolne vajaduspõhine",U2406=""),[2]an!$M$40,
IF(AND(A2406=[2]an!$I$38,F2406=[2]an!$E$39,H2406&lt;[2]an!$M$37,S2406="kahepoolne vajaduspõhine",U2406&lt;&gt;""),[2]an!$I$39,
IF(AND(A2406=[2]an!$I$38,F2406=[2]an!$E$39,H2406&lt;[2]an!$M$37,S2406&lt;&gt;"kahepoolne vajaduspõhine"),[2]an!$I$39,
IF(AND(A2406=[2]an!$I$38,F2406=[2]an!$E$42),[2]an!$I$42,
IF(AND(A2406=[2]an!$J$38,F2406=[2]an!$E$40),[2]an!$J$40,IF(AND(A2406=[2]an!$J$38,F2406=[2]an!$E$41),[2]an!$J$41,IF(AND(A2406=[2]an!$J$38,F2406=[2]an!$E$39,H2406&gt;=[2]an!$M$37),[2]an!$J$39,
IF(AND(A2406=[2]an!$J$38,F2406=[2]an!$E$39,H2406&lt;[2]an!$M$37,S2406="kahepoolne vajaduspõhine",U2406=""),[2]an!$M$40,
IF(AND(A2406=[2]an!$J$38,F2406=[2]an!$E$39,H2406&lt;[2]an!$M$37,S2406="kahepoolne vajaduspõhine",U2406&lt;&gt;""),[2]an!$J$39,
IF(AND(A2406=[2]an!$J$38,F2406=[2]an!$E$39,H2406&lt;[2]an!$M$37,S2406&lt;&gt;"kahepoolne vajaduspõhine"),[2]an!$J$39,
IF(AND(A2406=[2]an!$J$38,F2406=[2]an!$E$42),[2]an!$J$42,""))))))))))))))))))))))))))))</f>
        <v/>
      </c>
      <c r="Y2406" s="17" t="str">
        <f>IFERROR(IF(F2406="Tugigrupp",0,
IF(AND(F2406="Peretoe teenus",H2406&gt;=[2]an!$M$37,RANK(D2406,$D2406:$D2406)+COUNTIFS($D$2:D2406,D2406,$F$2:F2406,F2406)-1&gt;1),"",
IF(AND(F2406="Peretoe teenus",H2406&gt;=[2]an!$M$37,RANK(D2406,$D2406:$D2406)+COUNTIFS($D$2:D2406,D2406,$F$2:F2406,F2406)-1=1,MONTH(H2406)=MONTH(K2406)=TRUE,YEAR(H2406)=YEAR(K2406)=TRUE),((EOMONTH(H2406,0)-H2406+1)*X2406)/DAY(EOMONTH(H2406,0)),
IF(AND(F2406="Peretoe teenus",H2406&gt;=[2]an!$M$37,RANK(D2406,$D2406:$D2406)+COUNTIFS($D$2:D2406,D2406,$F$2:F2406,F2406)-1=1),X2406,
IF(AND(F2406="Peretoe teenus",H2406&lt;[2]an!$M$37,S2406&lt;&gt;"kahepoolne vajaduspõhine",RANK(D2406,$D2406:$D2406)+COUNTIFS($D$2:D2406,D2406,$F$2:F2406,F2406)-1=1),X2406,
IF(AND(F2406="Peretoe teenus",H2406&lt;[2]an!$M$37,S2406&lt;&gt;"kahepoolne vajaduspõhine",RANK(D2406,$D2406:$D2406)+COUNTIFS($D$2:D2406,D2406,$F$2:F2406,F2406)-1&gt;1),"",
IF(AND(F2406="Peretoe teenus",H2406&lt;[2]an!$M$37,S2406="kahepoolne vajaduspõhine",U2406="",RANK(D2406,$D2406:$D2406)+COUNTIFS($D$2:D2406,D2406,$F$2:F2406,F2406)-1=1),X2406,
IF(AND(F2406="Peretoe teenus",H2406&lt;[2]an!$M$37,S2406="kahepoolne vajaduspõhine",U2406="",RANK(D2406,$D2406:$D2406)+COUNTIFS($D$2:D2406,D2406,$F$2:F2406,F2406)-1&gt;1),"",
IF(AND(F2406="Peretoe teenus",H2406&lt;[2]an!$M$37,S2406="kahepoolne vajaduspõhine",U2406&lt;[2]an!$M$37,RANK(D2406,$D2406:$D2406)+COUNTIFS($D$2:D2406,D2406,$F$2:F2406,F2406)-1=1),X2406,
IF(AND(F2406="Peretoe teenus",H2406&lt;[2]an!$M$37,S2406="kahepoolne vajaduspõhine",U2406&lt;[2]an!$M$37,RANK(D2406,$D2406:$D2406)+COUNTIFS($D$2:D2406,D2406,$F$2:F2406,F2406)-1&gt;1),"",
IF(AND(F2406="Peretoe teenus",H2406&lt;[2]an!$M$37,S2406="kahepoolne vajaduspõhine",U2406&gt;=[2]an!$M$37,U2406&lt;=[2]an!$M$38,RANK(D2406,$D2406:$D2406)+COUNTIFS($D$2:D2406,D2406,$F$2:F2406,F2406)-1=1),
((EOMONTH(U2406,0)-U2406+1)*X2406)/DAY(EOMONTH(U2406,0))+(DAY(U2406)-1)*100/DAY(EOMONTH(U2406,0)),
IF(AND(F2406="Peretoe teenus",H2406&lt;[2]an!$M$37,S2406="kahepoolne vajaduspõhine",U2406&gt;=[2]an!$M$37,U2406&lt;=[2]an!$M$38,RANK(D2406,$D2406:$D2406)+COUNTIFS($D$2:D2406,D2406,$F$2:F2406,F2406)-1&gt;1),"",
IF(AND(F2406="Peretoe teenus",H2406&lt;[2]an!$M$37,S2406="kahepoolne vajaduspõhine",U2406&gt;[2]an!$M$38,RANK(D2406,$D2406:$D2406)+COUNTIFS($D$2:D2406,D2406,$F$2:F2406,F2406)-1=1),X2406,
IF(AND(F2406="Peretoe teenus",H2406&lt;[2]an!$M$37,S2406="kahepoolne vajaduspõhine",U2406&gt;[2]an!$M$38,RANK(D2406,$D2406:$D2406)+COUNTIFS($D$2:D2406,D2406,$F$2:F2406,F2406)-1&gt;1),"",X2406*W2406)))))))))))))),"")</f>
        <v/>
      </c>
      <c r="Z2406" s="18" t="str">
        <f t="shared" si="112"/>
        <v/>
      </c>
      <c r="AA2406" s="19" t="str">
        <f>IFERROR(VLOOKUP(E2406,[2]an!$A$3:$B$81,2,FALSE),"")</f>
        <v/>
      </c>
      <c r="AB2406" s="19" t="str">
        <f>IFERROR(VLOOKUP(AA2406,[2]an!$C$2:$D$16,2,FALSE),"")</f>
        <v/>
      </c>
      <c r="AC2406" s="20"/>
      <c r="AD2406" s="21" t="str">
        <f>IF(A2406=[2]an!$F$36,VLOOKUP([2]an!$F$36,[2]an!$F$36:$H$36,3,FALSE),IF(A2406=[2]an!$F$35,VLOOKUP([2]an!$F$35,[2]an!$F$35:$H$35,3,FALSE),IF(A2406=[2]an!$F$33,VLOOKUP([2]an!$F$33,[2]an!$F$33:$H$33,3,FALSE),IF(A2406=[2]an!$F$31,VLOOKUP([2]an!$F$31,[2]an!$F$31:$H$31,3,FALSE),""))))</f>
        <v/>
      </c>
    </row>
    <row r="2407" spans="6:30" x14ac:dyDescent="0.2">
      <c r="F2407" s="10"/>
      <c r="G2407" s="8" t="str">
        <f t="shared" si="113"/>
        <v/>
      </c>
      <c r="H2407" s="13"/>
      <c r="K2407" s="13"/>
      <c r="L2407" s="10"/>
      <c r="M2407" s="10"/>
      <c r="S2407" s="8" t="str">
        <f>IFERROR(VLOOKUP(D2407,[1]peretoe_teenus!$A$2:$L$2000,5,FALSE),"")</f>
        <v/>
      </c>
      <c r="U2407" s="13"/>
      <c r="V2407" s="15" t="str" cm="1">
        <f t="array" ref="V2407">IFERROR(IF(AND(F2407="Tugigrupp",RANK(K2407,$K2407:$K2407)+COUNTIFS($K$2:K2407,K2407,$L$2:L2407,L2407,$M$2:M2407,M2407,$I$2:I2407,I2407,$G$2:G2407,G2407,$F$2:F2407,F2407)-1=1),SUMPRODUCT(($F$2:$F$4154=F2407)*($G$2:$G$4154=G2407)*($K$2:$K$4154=K2407)*($I$2:$I$4154=I2407)*($L$2:$L$4154=L2407)*($M$2:$M$4154=M2407)),""),"")</f>
        <v/>
      </c>
      <c r="W2407" s="15" t="str">
        <f t="shared" si="111"/>
        <v/>
      </c>
      <c r="X2407" s="16" t="str">
        <f>IF(AND(A2407=[2]an!$G$38,F2407=[2]an!$E$40),[2]an!$G$40,IF(AND(A2407=[2]an!$G$38,F2407=[2]an!$E$41),[2]an!$G$41,IF(AND(A2407=[2]an!$G$38,F2407=[2]an!$E$39,H2407&gt;=[2]an!$M$37),[2]an!$G$39,
IF(AND(A2407=[2]an!$G$38,F2407=[2]an!$E$39,H2407&lt;[2]an!$M$37,S2407="kahepoolne vajaduspõhine",U2407=""),[2]an!$M$40,
IF(AND(A2407=[2]an!$G$38,F2407=[2]an!$E$39,H2407&lt;[2]an!$M$37,S2407="kahepoolne vajaduspõhine",U2407&lt;&gt;""),[2]an!$G$39,
IF(AND(A2407=[2]an!$G$38,F2407=[2]an!$E$39,H2407&lt;[2]an!$M$37,S2407&lt;&gt;"kahepoolne vajaduspõhine"),[2]an!$G$39,
IF(AND(A2407=[2]an!$G$38,F2407=[2]an!$E$42),[2]an!$G$42,
IF(AND(A2407=[2]an!$H$38,F2407=[2]an!$E$40),[2]an!$H$40,IF(AND(A2407=[2]an!$H$38,F2407=[2]an!$E$41),[2]an!$H$41,IF(AND(A2407=[2]an!$H$38,F2407=[2]an!$E$39,H2407&gt;=[2]an!$M$37),[2]an!$H$39,
IF(AND(A2407=[2]an!$H$38,F2407=[2]an!$E$39,H2407&lt;[2]an!$M$37,S2407="kahepoolne vajaduspõhine",U2407=""),[2]an!$M$40,
IF(AND(A2407=[2]an!$H$38,F2407=[2]an!$E$39,H2407&lt;[2]an!$M$37,S2407="kahepoolne vajaduspõhine",U2407&lt;&gt;""),[2]an!$H$39,
IF(AND(A2407=[2]an!$H$38,F2407=[2]an!$E$39,H2407&lt;[2]an!$M$37,S2407&lt;&gt;"kahepoolne vajaduspõhine"),[2]an!$H$39,
IF(AND(A2407=[2]an!$H$38,F2407=[2]an!$E$42),[2]an!$H$42,
IF(AND(A2407=[2]an!$I$38,F2407=[2]an!$E$40),[2]an!$I$40,IF(AND(A2407=[2]an!$I$38,F2407=[2]an!$E$41),[2]an!$I$41,IF(AND(A2407=[2]an!$I$38,F2407=[2]an!$E$39,H2407&gt;=[2]an!$M$37),[2]an!$I$39,
IF(AND(A2407=[2]an!$I$38,F2407=[2]an!$E$39,H2407&lt;[2]an!$M$37,S2407="kahepoolne vajaduspõhine",U2407=""),[2]an!$M$40,
IF(AND(A2407=[2]an!$I$38,F2407=[2]an!$E$39,H2407&lt;[2]an!$M$37,S2407="kahepoolne vajaduspõhine",U2407&lt;&gt;""),[2]an!$I$39,
IF(AND(A2407=[2]an!$I$38,F2407=[2]an!$E$39,H2407&lt;[2]an!$M$37,S2407&lt;&gt;"kahepoolne vajaduspõhine"),[2]an!$I$39,
IF(AND(A2407=[2]an!$I$38,F2407=[2]an!$E$42),[2]an!$I$42,
IF(AND(A2407=[2]an!$J$38,F2407=[2]an!$E$40),[2]an!$J$40,IF(AND(A2407=[2]an!$J$38,F2407=[2]an!$E$41),[2]an!$J$41,IF(AND(A2407=[2]an!$J$38,F2407=[2]an!$E$39,H2407&gt;=[2]an!$M$37),[2]an!$J$39,
IF(AND(A2407=[2]an!$J$38,F2407=[2]an!$E$39,H2407&lt;[2]an!$M$37,S2407="kahepoolne vajaduspõhine",U2407=""),[2]an!$M$40,
IF(AND(A2407=[2]an!$J$38,F2407=[2]an!$E$39,H2407&lt;[2]an!$M$37,S2407="kahepoolne vajaduspõhine",U2407&lt;&gt;""),[2]an!$J$39,
IF(AND(A2407=[2]an!$J$38,F2407=[2]an!$E$39,H2407&lt;[2]an!$M$37,S2407&lt;&gt;"kahepoolne vajaduspõhine"),[2]an!$J$39,
IF(AND(A2407=[2]an!$J$38,F2407=[2]an!$E$42),[2]an!$J$42,""))))))))))))))))))))))))))))</f>
        <v/>
      </c>
      <c r="Y2407" s="17" t="str">
        <f>IFERROR(IF(F2407="Tugigrupp",0,
IF(AND(F2407="Peretoe teenus",H2407&gt;=[2]an!$M$37,RANK(D2407,$D2407:$D2407)+COUNTIFS($D$2:D2407,D2407,$F$2:F2407,F2407)-1&gt;1),"",
IF(AND(F2407="Peretoe teenus",H2407&gt;=[2]an!$M$37,RANK(D2407,$D2407:$D2407)+COUNTIFS($D$2:D2407,D2407,$F$2:F2407,F2407)-1=1,MONTH(H2407)=MONTH(K2407)=TRUE,YEAR(H2407)=YEAR(K2407)=TRUE),((EOMONTH(H2407,0)-H2407+1)*X2407)/DAY(EOMONTH(H2407,0)),
IF(AND(F2407="Peretoe teenus",H2407&gt;=[2]an!$M$37,RANK(D2407,$D2407:$D2407)+COUNTIFS($D$2:D2407,D2407,$F$2:F2407,F2407)-1=1),X2407,
IF(AND(F2407="Peretoe teenus",H2407&lt;[2]an!$M$37,S2407&lt;&gt;"kahepoolne vajaduspõhine",RANK(D2407,$D2407:$D2407)+COUNTIFS($D$2:D2407,D2407,$F$2:F2407,F2407)-1=1),X2407,
IF(AND(F2407="Peretoe teenus",H2407&lt;[2]an!$M$37,S2407&lt;&gt;"kahepoolne vajaduspõhine",RANK(D2407,$D2407:$D2407)+COUNTIFS($D$2:D2407,D2407,$F$2:F2407,F2407)-1&gt;1),"",
IF(AND(F2407="Peretoe teenus",H2407&lt;[2]an!$M$37,S2407="kahepoolne vajaduspõhine",U2407="",RANK(D2407,$D2407:$D2407)+COUNTIFS($D$2:D2407,D2407,$F$2:F2407,F2407)-1=1),X2407,
IF(AND(F2407="Peretoe teenus",H2407&lt;[2]an!$M$37,S2407="kahepoolne vajaduspõhine",U2407="",RANK(D2407,$D2407:$D2407)+COUNTIFS($D$2:D2407,D2407,$F$2:F2407,F2407)-1&gt;1),"",
IF(AND(F2407="Peretoe teenus",H2407&lt;[2]an!$M$37,S2407="kahepoolne vajaduspõhine",U2407&lt;[2]an!$M$37,RANK(D2407,$D2407:$D2407)+COUNTIFS($D$2:D2407,D2407,$F$2:F2407,F2407)-1=1),X2407,
IF(AND(F2407="Peretoe teenus",H2407&lt;[2]an!$M$37,S2407="kahepoolne vajaduspõhine",U2407&lt;[2]an!$M$37,RANK(D2407,$D2407:$D2407)+COUNTIFS($D$2:D2407,D2407,$F$2:F2407,F2407)-1&gt;1),"",
IF(AND(F2407="Peretoe teenus",H2407&lt;[2]an!$M$37,S2407="kahepoolne vajaduspõhine",U2407&gt;=[2]an!$M$37,U2407&lt;=[2]an!$M$38,RANK(D2407,$D2407:$D2407)+COUNTIFS($D$2:D2407,D2407,$F$2:F2407,F2407)-1=1),
((EOMONTH(U2407,0)-U2407+1)*X2407)/DAY(EOMONTH(U2407,0))+(DAY(U2407)-1)*100/DAY(EOMONTH(U2407,0)),
IF(AND(F2407="Peretoe teenus",H2407&lt;[2]an!$M$37,S2407="kahepoolne vajaduspõhine",U2407&gt;=[2]an!$M$37,U2407&lt;=[2]an!$M$38,RANK(D2407,$D2407:$D2407)+COUNTIFS($D$2:D2407,D2407,$F$2:F2407,F2407)-1&gt;1),"",
IF(AND(F2407="Peretoe teenus",H2407&lt;[2]an!$M$37,S2407="kahepoolne vajaduspõhine",U2407&gt;[2]an!$M$38,RANK(D2407,$D2407:$D2407)+COUNTIFS($D$2:D2407,D2407,$F$2:F2407,F2407)-1=1),X2407,
IF(AND(F2407="Peretoe teenus",H2407&lt;[2]an!$M$37,S2407="kahepoolne vajaduspõhine",U2407&gt;[2]an!$M$38,RANK(D2407,$D2407:$D2407)+COUNTIFS($D$2:D2407,D2407,$F$2:F2407,F2407)-1&gt;1),"",X2407*W2407)))))))))))))),"")</f>
        <v/>
      </c>
      <c r="Z2407" s="18" t="str">
        <f t="shared" si="112"/>
        <v/>
      </c>
      <c r="AA2407" s="19" t="str">
        <f>IFERROR(VLOOKUP(E2407,[2]an!$A$3:$B$81,2,FALSE),"")</f>
        <v/>
      </c>
      <c r="AB2407" s="19" t="str">
        <f>IFERROR(VLOOKUP(AA2407,[2]an!$C$2:$D$16,2,FALSE),"")</f>
        <v/>
      </c>
      <c r="AC2407" s="20"/>
      <c r="AD2407" s="21" t="str">
        <f>IF(A2407=[2]an!$F$36,VLOOKUP([2]an!$F$36,[2]an!$F$36:$H$36,3,FALSE),IF(A2407=[2]an!$F$35,VLOOKUP([2]an!$F$35,[2]an!$F$35:$H$35,3,FALSE),IF(A2407=[2]an!$F$33,VLOOKUP([2]an!$F$33,[2]an!$F$33:$H$33,3,FALSE),IF(A2407=[2]an!$F$31,VLOOKUP([2]an!$F$31,[2]an!$F$31:$H$31,3,FALSE),""))))</f>
        <v/>
      </c>
    </row>
    <row r="2408" spans="6:30" x14ac:dyDescent="0.2">
      <c r="F2408" s="10"/>
      <c r="G2408" s="8" t="str">
        <f t="shared" si="113"/>
        <v/>
      </c>
      <c r="H2408" s="13"/>
      <c r="K2408" s="13"/>
      <c r="L2408" s="10"/>
      <c r="M2408" s="10"/>
      <c r="S2408" s="8" t="str">
        <f>IFERROR(VLOOKUP(D2408,[1]peretoe_teenus!$A$2:$L$2000,5,FALSE),"")</f>
        <v/>
      </c>
      <c r="U2408" s="13"/>
      <c r="V2408" s="15" t="str" cm="1">
        <f t="array" ref="V2408">IFERROR(IF(AND(F2408="Tugigrupp",RANK(K2408,$K2408:$K2408)+COUNTIFS($K$2:K2408,K2408,$L$2:L2408,L2408,$M$2:M2408,M2408,$I$2:I2408,I2408,$G$2:G2408,G2408,$F$2:F2408,F2408)-1=1),SUMPRODUCT(($F$2:$F$4154=F2408)*($G$2:$G$4154=G2408)*($K$2:$K$4154=K2408)*($I$2:$I$4154=I2408)*($L$2:$L$4154=L2408)*($M$2:$M$4154=M2408)),""),"")</f>
        <v/>
      </c>
      <c r="W2408" s="15" t="str">
        <f t="shared" si="111"/>
        <v/>
      </c>
      <c r="X2408" s="16" t="str">
        <f>IF(AND(A2408=[2]an!$G$38,F2408=[2]an!$E$40),[2]an!$G$40,IF(AND(A2408=[2]an!$G$38,F2408=[2]an!$E$41),[2]an!$G$41,IF(AND(A2408=[2]an!$G$38,F2408=[2]an!$E$39,H2408&gt;=[2]an!$M$37),[2]an!$G$39,
IF(AND(A2408=[2]an!$G$38,F2408=[2]an!$E$39,H2408&lt;[2]an!$M$37,S2408="kahepoolne vajaduspõhine",U2408=""),[2]an!$M$40,
IF(AND(A2408=[2]an!$G$38,F2408=[2]an!$E$39,H2408&lt;[2]an!$M$37,S2408="kahepoolne vajaduspõhine",U2408&lt;&gt;""),[2]an!$G$39,
IF(AND(A2408=[2]an!$G$38,F2408=[2]an!$E$39,H2408&lt;[2]an!$M$37,S2408&lt;&gt;"kahepoolne vajaduspõhine"),[2]an!$G$39,
IF(AND(A2408=[2]an!$G$38,F2408=[2]an!$E$42),[2]an!$G$42,
IF(AND(A2408=[2]an!$H$38,F2408=[2]an!$E$40),[2]an!$H$40,IF(AND(A2408=[2]an!$H$38,F2408=[2]an!$E$41),[2]an!$H$41,IF(AND(A2408=[2]an!$H$38,F2408=[2]an!$E$39,H2408&gt;=[2]an!$M$37),[2]an!$H$39,
IF(AND(A2408=[2]an!$H$38,F2408=[2]an!$E$39,H2408&lt;[2]an!$M$37,S2408="kahepoolne vajaduspõhine",U2408=""),[2]an!$M$40,
IF(AND(A2408=[2]an!$H$38,F2408=[2]an!$E$39,H2408&lt;[2]an!$M$37,S2408="kahepoolne vajaduspõhine",U2408&lt;&gt;""),[2]an!$H$39,
IF(AND(A2408=[2]an!$H$38,F2408=[2]an!$E$39,H2408&lt;[2]an!$M$37,S2408&lt;&gt;"kahepoolne vajaduspõhine"),[2]an!$H$39,
IF(AND(A2408=[2]an!$H$38,F2408=[2]an!$E$42),[2]an!$H$42,
IF(AND(A2408=[2]an!$I$38,F2408=[2]an!$E$40),[2]an!$I$40,IF(AND(A2408=[2]an!$I$38,F2408=[2]an!$E$41),[2]an!$I$41,IF(AND(A2408=[2]an!$I$38,F2408=[2]an!$E$39,H2408&gt;=[2]an!$M$37),[2]an!$I$39,
IF(AND(A2408=[2]an!$I$38,F2408=[2]an!$E$39,H2408&lt;[2]an!$M$37,S2408="kahepoolne vajaduspõhine",U2408=""),[2]an!$M$40,
IF(AND(A2408=[2]an!$I$38,F2408=[2]an!$E$39,H2408&lt;[2]an!$M$37,S2408="kahepoolne vajaduspõhine",U2408&lt;&gt;""),[2]an!$I$39,
IF(AND(A2408=[2]an!$I$38,F2408=[2]an!$E$39,H2408&lt;[2]an!$M$37,S2408&lt;&gt;"kahepoolne vajaduspõhine"),[2]an!$I$39,
IF(AND(A2408=[2]an!$I$38,F2408=[2]an!$E$42),[2]an!$I$42,
IF(AND(A2408=[2]an!$J$38,F2408=[2]an!$E$40),[2]an!$J$40,IF(AND(A2408=[2]an!$J$38,F2408=[2]an!$E$41),[2]an!$J$41,IF(AND(A2408=[2]an!$J$38,F2408=[2]an!$E$39,H2408&gt;=[2]an!$M$37),[2]an!$J$39,
IF(AND(A2408=[2]an!$J$38,F2408=[2]an!$E$39,H2408&lt;[2]an!$M$37,S2408="kahepoolne vajaduspõhine",U2408=""),[2]an!$M$40,
IF(AND(A2408=[2]an!$J$38,F2408=[2]an!$E$39,H2408&lt;[2]an!$M$37,S2408="kahepoolne vajaduspõhine",U2408&lt;&gt;""),[2]an!$J$39,
IF(AND(A2408=[2]an!$J$38,F2408=[2]an!$E$39,H2408&lt;[2]an!$M$37,S2408&lt;&gt;"kahepoolne vajaduspõhine"),[2]an!$J$39,
IF(AND(A2408=[2]an!$J$38,F2408=[2]an!$E$42),[2]an!$J$42,""))))))))))))))))))))))))))))</f>
        <v/>
      </c>
      <c r="Y2408" s="17" t="str">
        <f>IFERROR(IF(F2408="Tugigrupp",0,
IF(AND(F2408="Peretoe teenus",H2408&gt;=[2]an!$M$37,RANK(D2408,$D2408:$D2408)+COUNTIFS($D$2:D2408,D2408,$F$2:F2408,F2408)-1&gt;1),"",
IF(AND(F2408="Peretoe teenus",H2408&gt;=[2]an!$M$37,RANK(D2408,$D2408:$D2408)+COUNTIFS($D$2:D2408,D2408,$F$2:F2408,F2408)-1=1,MONTH(H2408)=MONTH(K2408)=TRUE,YEAR(H2408)=YEAR(K2408)=TRUE),((EOMONTH(H2408,0)-H2408+1)*X2408)/DAY(EOMONTH(H2408,0)),
IF(AND(F2408="Peretoe teenus",H2408&gt;=[2]an!$M$37,RANK(D2408,$D2408:$D2408)+COUNTIFS($D$2:D2408,D2408,$F$2:F2408,F2408)-1=1),X2408,
IF(AND(F2408="Peretoe teenus",H2408&lt;[2]an!$M$37,S2408&lt;&gt;"kahepoolne vajaduspõhine",RANK(D2408,$D2408:$D2408)+COUNTIFS($D$2:D2408,D2408,$F$2:F2408,F2408)-1=1),X2408,
IF(AND(F2408="Peretoe teenus",H2408&lt;[2]an!$M$37,S2408&lt;&gt;"kahepoolne vajaduspõhine",RANK(D2408,$D2408:$D2408)+COUNTIFS($D$2:D2408,D2408,$F$2:F2408,F2408)-1&gt;1),"",
IF(AND(F2408="Peretoe teenus",H2408&lt;[2]an!$M$37,S2408="kahepoolne vajaduspõhine",U2408="",RANK(D2408,$D2408:$D2408)+COUNTIFS($D$2:D2408,D2408,$F$2:F2408,F2408)-1=1),X2408,
IF(AND(F2408="Peretoe teenus",H2408&lt;[2]an!$M$37,S2408="kahepoolne vajaduspõhine",U2408="",RANK(D2408,$D2408:$D2408)+COUNTIFS($D$2:D2408,D2408,$F$2:F2408,F2408)-1&gt;1),"",
IF(AND(F2408="Peretoe teenus",H2408&lt;[2]an!$M$37,S2408="kahepoolne vajaduspõhine",U2408&lt;[2]an!$M$37,RANK(D2408,$D2408:$D2408)+COUNTIFS($D$2:D2408,D2408,$F$2:F2408,F2408)-1=1),X2408,
IF(AND(F2408="Peretoe teenus",H2408&lt;[2]an!$M$37,S2408="kahepoolne vajaduspõhine",U2408&lt;[2]an!$M$37,RANK(D2408,$D2408:$D2408)+COUNTIFS($D$2:D2408,D2408,$F$2:F2408,F2408)-1&gt;1),"",
IF(AND(F2408="Peretoe teenus",H2408&lt;[2]an!$M$37,S2408="kahepoolne vajaduspõhine",U2408&gt;=[2]an!$M$37,U2408&lt;=[2]an!$M$38,RANK(D2408,$D2408:$D2408)+COUNTIFS($D$2:D2408,D2408,$F$2:F2408,F2408)-1=1),
((EOMONTH(U2408,0)-U2408+1)*X2408)/DAY(EOMONTH(U2408,0))+(DAY(U2408)-1)*100/DAY(EOMONTH(U2408,0)),
IF(AND(F2408="Peretoe teenus",H2408&lt;[2]an!$M$37,S2408="kahepoolne vajaduspõhine",U2408&gt;=[2]an!$M$37,U2408&lt;=[2]an!$M$38,RANK(D2408,$D2408:$D2408)+COUNTIFS($D$2:D2408,D2408,$F$2:F2408,F2408)-1&gt;1),"",
IF(AND(F2408="Peretoe teenus",H2408&lt;[2]an!$M$37,S2408="kahepoolne vajaduspõhine",U2408&gt;[2]an!$M$38,RANK(D2408,$D2408:$D2408)+COUNTIFS($D$2:D2408,D2408,$F$2:F2408,F2408)-1=1),X2408,
IF(AND(F2408="Peretoe teenus",H2408&lt;[2]an!$M$37,S2408="kahepoolne vajaduspõhine",U2408&gt;[2]an!$M$38,RANK(D2408,$D2408:$D2408)+COUNTIFS($D$2:D2408,D2408,$F$2:F2408,F2408)-1&gt;1),"",X2408*W2408)))))))))))))),"")</f>
        <v/>
      </c>
      <c r="Z2408" s="18" t="str">
        <f t="shared" si="112"/>
        <v/>
      </c>
      <c r="AA2408" s="19" t="str">
        <f>IFERROR(VLOOKUP(E2408,[2]an!$A$3:$B$81,2,FALSE),"")</f>
        <v/>
      </c>
      <c r="AB2408" s="19" t="str">
        <f>IFERROR(VLOOKUP(AA2408,[2]an!$C$2:$D$16,2,FALSE),"")</f>
        <v/>
      </c>
      <c r="AC2408" s="20"/>
      <c r="AD2408" s="21" t="str">
        <f>IF(A2408=[2]an!$F$36,VLOOKUP([2]an!$F$36,[2]an!$F$36:$H$36,3,FALSE),IF(A2408=[2]an!$F$35,VLOOKUP([2]an!$F$35,[2]an!$F$35:$H$35,3,FALSE),IF(A2408=[2]an!$F$33,VLOOKUP([2]an!$F$33,[2]an!$F$33:$H$33,3,FALSE),IF(A2408=[2]an!$F$31,VLOOKUP([2]an!$F$31,[2]an!$F$31:$H$31,3,FALSE),""))))</f>
        <v/>
      </c>
    </row>
    <row r="2409" spans="6:30" x14ac:dyDescent="0.2">
      <c r="F2409" s="10"/>
      <c r="G2409" s="8" t="str">
        <f t="shared" si="113"/>
        <v/>
      </c>
      <c r="H2409" s="13"/>
      <c r="K2409" s="13"/>
      <c r="L2409" s="10"/>
      <c r="M2409" s="10"/>
      <c r="S2409" s="8" t="str">
        <f>IFERROR(VLOOKUP(D2409,[1]peretoe_teenus!$A$2:$L$2000,5,FALSE),"")</f>
        <v/>
      </c>
      <c r="U2409" s="13"/>
      <c r="V2409" s="15" t="str" cm="1">
        <f t="array" ref="V2409">IFERROR(IF(AND(F2409="Tugigrupp",RANK(K2409,$K2409:$K2409)+COUNTIFS($K$2:K2409,K2409,$L$2:L2409,L2409,$M$2:M2409,M2409,$I$2:I2409,I2409,$G$2:G2409,G2409,$F$2:F2409,F2409)-1=1),SUMPRODUCT(($F$2:$F$4154=F2409)*($G$2:$G$4154=G2409)*($K$2:$K$4154=K2409)*($I$2:$I$4154=I2409)*($L$2:$L$4154=L2409)*($M$2:$M$4154=M2409)),""),"")</f>
        <v/>
      </c>
      <c r="W2409" s="15" t="str">
        <f t="shared" si="111"/>
        <v/>
      </c>
      <c r="X2409" s="16" t="str">
        <f>IF(AND(A2409=[2]an!$G$38,F2409=[2]an!$E$40),[2]an!$G$40,IF(AND(A2409=[2]an!$G$38,F2409=[2]an!$E$41),[2]an!$G$41,IF(AND(A2409=[2]an!$G$38,F2409=[2]an!$E$39,H2409&gt;=[2]an!$M$37),[2]an!$G$39,
IF(AND(A2409=[2]an!$G$38,F2409=[2]an!$E$39,H2409&lt;[2]an!$M$37,S2409="kahepoolne vajaduspõhine",U2409=""),[2]an!$M$40,
IF(AND(A2409=[2]an!$G$38,F2409=[2]an!$E$39,H2409&lt;[2]an!$M$37,S2409="kahepoolne vajaduspõhine",U2409&lt;&gt;""),[2]an!$G$39,
IF(AND(A2409=[2]an!$G$38,F2409=[2]an!$E$39,H2409&lt;[2]an!$M$37,S2409&lt;&gt;"kahepoolne vajaduspõhine"),[2]an!$G$39,
IF(AND(A2409=[2]an!$G$38,F2409=[2]an!$E$42),[2]an!$G$42,
IF(AND(A2409=[2]an!$H$38,F2409=[2]an!$E$40),[2]an!$H$40,IF(AND(A2409=[2]an!$H$38,F2409=[2]an!$E$41),[2]an!$H$41,IF(AND(A2409=[2]an!$H$38,F2409=[2]an!$E$39,H2409&gt;=[2]an!$M$37),[2]an!$H$39,
IF(AND(A2409=[2]an!$H$38,F2409=[2]an!$E$39,H2409&lt;[2]an!$M$37,S2409="kahepoolne vajaduspõhine",U2409=""),[2]an!$M$40,
IF(AND(A2409=[2]an!$H$38,F2409=[2]an!$E$39,H2409&lt;[2]an!$M$37,S2409="kahepoolne vajaduspõhine",U2409&lt;&gt;""),[2]an!$H$39,
IF(AND(A2409=[2]an!$H$38,F2409=[2]an!$E$39,H2409&lt;[2]an!$M$37,S2409&lt;&gt;"kahepoolne vajaduspõhine"),[2]an!$H$39,
IF(AND(A2409=[2]an!$H$38,F2409=[2]an!$E$42),[2]an!$H$42,
IF(AND(A2409=[2]an!$I$38,F2409=[2]an!$E$40),[2]an!$I$40,IF(AND(A2409=[2]an!$I$38,F2409=[2]an!$E$41),[2]an!$I$41,IF(AND(A2409=[2]an!$I$38,F2409=[2]an!$E$39,H2409&gt;=[2]an!$M$37),[2]an!$I$39,
IF(AND(A2409=[2]an!$I$38,F2409=[2]an!$E$39,H2409&lt;[2]an!$M$37,S2409="kahepoolne vajaduspõhine",U2409=""),[2]an!$M$40,
IF(AND(A2409=[2]an!$I$38,F2409=[2]an!$E$39,H2409&lt;[2]an!$M$37,S2409="kahepoolne vajaduspõhine",U2409&lt;&gt;""),[2]an!$I$39,
IF(AND(A2409=[2]an!$I$38,F2409=[2]an!$E$39,H2409&lt;[2]an!$M$37,S2409&lt;&gt;"kahepoolne vajaduspõhine"),[2]an!$I$39,
IF(AND(A2409=[2]an!$I$38,F2409=[2]an!$E$42),[2]an!$I$42,
IF(AND(A2409=[2]an!$J$38,F2409=[2]an!$E$40),[2]an!$J$40,IF(AND(A2409=[2]an!$J$38,F2409=[2]an!$E$41),[2]an!$J$41,IF(AND(A2409=[2]an!$J$38,F2409=[2]an!$E$39,H2409&gt;=[2]an!$M$37),[2]an!$J$39,
IF(AND(A2409=[2]an!$J$38,F2409=[2]an!$E$39,H2409&lt;[2]an!$M$37,S2409="kahepoolne vajaduspõhine",U2409=""),[2]an!$M$40,
IF(AND(A2409=[2]an!$J$38,F2409=[2]an!$E$39,H2409&lt;[2]an!$M$37,S2409="kahepoolne vajaduspõhine",U2409&lt;&gt;""),[2]an!$J$39,
IF(AND(A2409=[2]an!$J$38,F2409=[2]an!$E$39,H2409&lt;[2]an!$M$37,S2409&lt;&gt;"kahepoolne vajaduspõhine"),[2]an!$J$39,
IF(AND(A2409=[2]an!$J$38,F2409=[2]an!$E$42),[2]an!$J$42,""))))))))))))))))))))))))))))</f>
        <v/>
      </c>
      <c r="Y2409" s="17" t="str">
        <f>IFERROR(IF(F2409="Tugigrupp",0,
IF(AND(F2409="Peretoe teenus",H2409&gt;=[2]an!$M$37,RANK(D2409,$D2409:$D2409)+COUNTIFS($D$2:D2409,D2409,$F$2:F2409,F2409)-1&gt;1),"",
IF(AND(F2409="Peretoe teenus",H2409&gt;=[2]an!$M$37,RANK(D2409,$D2409:$D2409)+COUNTIFS($D$2:D2409,D2409,$F$2:F2409,F2409)-1=1,MONTH(H2409)=MONTH(K2409)=TRUE,YEAR(H2409)=YEAR(K2409)=TRUE),((EOMONTH(H2409,0)-H2409+1)*X2409)/DAY(EOMONTH(H2409,0)),
IF(AND(F2409="Peretoe teenus",H2409&gt;=[2]an!$M$37,RANK(D2409,$D2409:$D2409)+COUNTIFS($D$2:D2409,D2409,$F$2:F2409,F2409)-1=1),X2409,
IF(AND(F2409="Peretoe teenus",H2409&lt;[2]an!$M$37,S2409&lt;&gt;"kahepoolne vajaduspõhine",RANK(D2409,$D2409:$D2409)+COUNTIFS($D$2:D2409,D2409,$F$2:F2409,F2409)-1=1),X2409,
IF(AND(F2409="Peretoe teenus",H2409&lt;[2]an!$M$37,S2409&lt;&gt;"kahepoolne vajaduspõhine",RANK(D2409,$D2409:$D2409)+COUNTIFS($D$2:D2409,D2409,$F$2:F2409,F2409)-1&gt;1),"",
IF(AND(F2409="Peretoe teenus",H2409&lt;[2]an!$M$37,S2409="kahepoolne vajaduspõhine",U2409="",RANK(D2409,$D2409:$D2409)+COUNTIFS($D$2:D2409,D2409,$F$2:F2409,F2409)-1=1),X2409,
IF(AND(F2409="Peretoe teenus",H2409&lt;[2]an!$M$37,S2409="kahepoolne vajaduspõhine",U2409="",RANK(D2409,$D2409:$D2409)+COUNTIFS($D$2:D2409,D2409,$F$2:F2409,F2409)-1&gt;1),"",
IF(AND(F2409="Peretoe teenus",H2409&lt;[2]an!$M$37,S2409="kahepoolne vajaduspõhine",U2409&lt;[2]an!$M$37,RANK(D2409,$D2409:$D2409)+COUNTIFS($D$2:D2409,D2409,$F$2:F2409,F2409)-1=1),X2409,
IF(AND(F2409="Peretoe teenus",H2409&lt;[2]an!$M$37,S2409="kahepoolne vajaduspõhine",U2409&lt;[2]an!$M$37,RANK(D2409,$D2409:$D2409)+COUNTIFS($D$2:D2409,D2409,$F$2:F2409,F2409)-1&gt;1),"",
IF(AND(F2409="Peretoe teenus",H2409&lt;[2]an!$M$37,S2409="kahepoolne vajaduspõhine",U2409&gt;=[2]an!$M$37,U2409&lt;=[2]an!$M$38,RANK(D2409,$D2409:$D2409)+COUNTIFS($D$2:D2409,D2409,$F$2:F2409,F2409)-1=1),
((EOMONTH(U2409,0)-U2409+1)*X2409)/DAY(EOMONTH(U2409,0))+(DAY(U2409)-1)*100/DAY(EOMONTH(U2409,0)),
IF(AND(F2409="Peretoe teenus",H2409&lt;[2]an!$M$37,S2409="kahepoolne vajaduspõhine",U2409&gt;=[2]an!$M$37,U2409&lt;=[2]an!$M$38,RANK(D2409,$D2409:$D2409)+COUNTIFS($D$2:D2409,D2409,$F$2:F2409,F2409)-1&gt;1),"",
IF(AND(F2409="Peretoe teenus",H2409&lt;[2]an!$M$37,S2409="kahepoolne vajaduspõhine",U2409&gt;[2]an!$M$38,RANK(D2409,$D2409:$D2409)+COUNTIFS($D$2:D2409,D2409,$F$2:F2409,F2409)-1=1),X2409,
IF(AND(F2409="Peretoe teenus",H2409&lt;[2]an!$M$37,S2409="kahepoolne vajaduspõhine",U2409&gt;[2]an!$M$38,RANK(D2409,$D2409:$D2409)+COUNTIFS($D$2:D2409,D2409,$F$2:F2409,F2409)-1&gt;1),"",X2409*W2409)))))))))))))),"")</f>
        <v/>
      </c>
      <c r="Z2409" s="18" t="str">
        <f t="shared" si="112"/>
        <v/>
      </c>
      <c r="AA2409" s="19" t="str">
        <f>IFERROR(VLOOKUP(E2409,[2]an!$A$3:$B$81,2,FALSE),"")</f>
        <v/>
      </c>
      <c r="AB2409" s="19" t="str">
        <f>IFERROR(VLOOKUP(AA2409,[2]an!$C$2:$D$16,2,FALSE),"")</f>
        <v/>
      </c>
      <c r="AC2409" s="20"/>
      <c r="AD2409" s="21" t="str">
        <f>IF(A2409=[2]an!$F$36,VLOOKUP([2]an!$F$36,[2]an!$F$36:$H$36,3,FALSE),IF(A2409=[2]an!$F$35,VLOOKUP([2]an!$F$35,[2]an!$F$35:$H$35,3,FALSE),IF(A2409=[2]an!$F$33,VLOOKUP([2]an!$F$33,[2]an!$F$33:$H$33,3,FALSE),IF(A2409=[2]an!$F$31,VLOOKUP([2]an!$F$31,[2]an!$F$31:$H$31,3,FALSE),""))))</f>
        <v/>
      </c>
    </row>
    <row r="2410" spans="6:30" x14ac:dyDescent="0.2">
      <c r="F2410" s="10"/>
      <c r="G2410" s="8" t="str">
        <f t="shared" si="113"/>
        <v/>
      </c>
      <c r="H2410" s="13"/>
      <c r="K2410" s="13"/>
      <c r="L2410" s="10"/>
      <c r="M2410" s="10"/>
      <c r="S2410" s="8" t="str">
        <f>IFERROR(VLOOKUP(D2410,[1]peretoe_teenus!$A$2:$L$2000,5,FALSE),"")</f>
        <v/>
      </c>
      <c r="U2410" s="13"/>
      <c r="V2410" s="15" t="str" cm="1">
        <f t="array" ref="V2410">IFERROR(IF(AND(F2410="Tugigrupp",RANK(K2410,$K2410:$K2410)+COUNTIFS($K$2:K2410,K2410,$L$2:L2410,L2410,$M$2:M2410,M2410,$I$2:I2410,I2410,$G$2:G2410,G2410,$F$2:F2410,F2410)-1=1),SUMPRODUCT(($F$2:$F$4154=F2410)*($G$2:$G$4154=G2410)*($K$2:$K$4154=K2410)*($I$2:$I$4154=I2410)*($L$2:$L$4154=L2410)*($M$2:$M$4154=M2410)),""),"")</f>
        <v/>
      </c>
      <c r="W2410" s="15" t="str">
        <f t="shared" si="111"/>
        <v/>
      </c>
      <c r="X2410" s="16" t="str">
        <f>IF(AND(A2410=[2]an!$G$38,F2410=[2]an!$E$40),[2]an!$G$40,IF(AND(A2410=[2]an!$G$38,F2410=[2]an!$E$41),[2]an!$G$41,IF(AND(A2410=[2]an!$G$38,F2410=[2]an!$E$39,H2410&gt;=[2]an!$M$37),[2]an!$G$39,
IF(AND(A2410=[2]an!$G$38,F2410=[2]an!$E$39,H2410&lt;[2]an!$M$37,S2410="kahepoolne vajaduspõhine",U2410=""),[2]an!$M$40,
IF(AND(A2410=[2]an!$G$38,F2410=[2]an!$E$39,H2410&lt;[2]an!$M$37,S2410="kahepoolne vajaduspõhine",U2410&lt;&gt;""),[2]an!$G$39,
IF(AND(A2410=[2]an!$G$38,F2410=[2]an!$E$39,H2410&lt;[2]an!$M$37,S2410&lt;&gt;"kahepoolne vajaduspõhine"),[2]an!$G$39,
IF(AND(A2410=[2]an!$G$38,F2410=[2]an!$E$42),[2]an!$G$42,
IF(AND(A2410=[2]an!$H$38,F2410=[2]an!$E$40),[2]an!$H$40,IF(AND(A2410=[2]an!$H$38,F2410=[2]an!$E$41),[2]an!$H$41,IF(AND(A2410=[2]an!$H$38,F2410=[2]an!$E$39,H2410&gt;=[2]an!$M$37),[2]an!$H$39,
IF(AND(A2410=[2]an!$H$38,F2410=[2]an!$E$39,H2410&lt;[2]an!$M$37,S2410="kahepoolne vajaduspõhine",U2410=""),[2]an!$M$40,
IF(AND(A2410=[2]an!$H$38,F2410=[2]an!$E$39,H2410&lt;[2]an!$M$37,S2410="kahepoolne vajaduspõhine",U2410&lt;&gt;""),[2]an!$H$39,
IF(AND(A2410=[2]an!$H$38,F2410=[2]an!$E$39,H2410&lt;[2]an!$M$37,S2410&lt;&gt;"kahepoolne vajaduspõhine"),[2]an!$H$39,
IF(AND(A2410=[2]an!$H$38,F2410=[2]an!$E$42),[2]an!$H$42,
IF(AND(A2410=[2]an!$I$38,F2410=[2]an!$E$40),[2]an!$I$40,IF(AND(A2410=[2]an!$I$38,F2410=[2]an!$E$41),[2]an!$I$41,IF(AND(A2410=[2]an!$I$38,F2410=[2]an!$E$39,H2410&gt;=[2]an!$M$37),[2]an!$I$39,
IF(AND(A2410=[2]an!$I$38,F2410=[2]an!$E$39,H2410&lt;[2]an!$M$37,S2410="kahepoolne vajaduspõhine",U2410=""),[2]an!$M$40,
IF(AND(A2410=[2]an!$I$38,F2410=[2]an!$E$39,H2410&lt;[2]an!$M$37,S2410="kahepoolne vajaduspõhine",U2410&lt;&gt;""),[2]an!$I$39,
IF(AND(A2410=[2]an!$I$38,F2410=[2]an!$E$39,H2410&lt;[2]an!$M$37,S2410&lt;&gt;"kahepoolne vajaduspõhine"),[2]an!$I$39,
IF(AND(A2410=[2]an!$I$38,F2410=[2]an!$E$42),[2]an!$I$42,
IF(AND(A2410=[2]an!$J$38,F2410=[2]an!$E$40),[2]an!$J$40,IF(AND(A2410=[2]an!$J$38,F2410=[2]an!$E$41),[2]an!$J$41,IF(AND(A2410=[2]an!$J$38,F2410=[2]an!$E$39,H2410&gt;=[2]an!$M$37),[2]an!$J$39,
IF(AND(A2410=[2]an!$J$38,F2410=[2]an!$E$39,H2410&lt;[2]an!$M$37,S2410="kahepoolne vajaduspõhine",U2410=""),[2]an!$M$40,
IF(AND(A2410=[2]an!$J$38,F2410=[2]an!$E$39,H2410&lt;[2]an!$M$37,S2410="kahepoolne vajaduspõhine",U2410&lt;&gt;""),[2]an!$J$39,
IF(AND(A2410=[2]an!$J$38,F2410=[2]an!$E$39,H2410&lt;[2]an!$M$37,S2410&lt;&gt;"kahepoolne vajaduspõhine"),[2]an!$J$39,
IF(AND(A2410=[2]an!$J$38,F2410=[2]an!$E$42),[2]an!$J$42,""))))))))))))))))))))))))))))</f>
        <v/>
      </c>
      <c r="Y2410" s="17" t="str">
        <f>IFERROR(IF(F2410="Tugigrupp",0,
IF(AND(F2410="Peretoe teenus",H2410&gt;=[2]an!$M$37,RANK(D2410,$D2410:$D2410)+COUNTIFS($D$2:D2410,D2410,$F$2:F2410,F2410)-1&gt;1),"",
IF(AND(F2410="Peretoe teenus",H2410&gt;=[2]an!$M$37,RANK(D2410,$D2410:$D2410)+COUNTIFS($D$2:D2410,D2410,$F$2:F2410,F2410)-1=1,MONTH(H2410)=MONTH(K2410)=TRUE,YEAR(H2410)=YEAR(K2410)=TRUE),((EOMONTH(H2410,0)-H2410+1)*X2410)/DAY(EOMONTH(H2410,0)),
IF(AND(F2410="Peretoe teenus",H2410&gt;=[2]an!$M$37,RANK(D2410,$D2410:$D2410)+COUNTIFS($D$2:D2410,D2410,$F$2:F2410,F2410)-1=1),X2410,
IF(AND(F2410="Peretoe teenus",H2410&lt;[2]an!$M$37,S2410&lt;&gt;"kahepoolne vajaduspõhine",RANK(D2410,$D2410:$D2410)+COUNTIFS($D$2:D2410,D2410,$F$2:F2410,F2410)-1=1),X2410,
IF(AND(F2410="Peretoe teenus",H2410&lt;[2]an!$M$37,S2410&lt;&gt;"kahepoolne vajaduspõhine",RANK(D2410,$D2410:$D2410)+COUNTIFS($D$2:D2410,D2410,$F$2:F2410,F2410)-1&gt;1),"",
IF(AND(F2410="Peretoe teenus",H2410&lt;[2]an!$M$37,S2410="kahepoolne vajaduspõhine",U2410="",RANK(D2410,$D2410:$D2410)+COUNTIFS($D$2:D2410,D2410,$F$2:F2410,F2410)-1=1),X2410,
IF(AND(F2410="Peretoe teenus",H2410&lt;[2]an!$M$37,S2410="kahepoolne vajaduspõhine",U2410="",RANK(D2410,$D2410:$D2410)+COUNTIFS($D$2:D2410,D2410,$F$2:F2410,F2410)-1&gt;1),"",
IF(AND(F2410="Peretoe teenus",H2410&lt;[2]an!$M$37,S2410="kahepoolne vajaduspõhine",U2410&lt;[2]an!$M$37,RANK(D2410,$D2410:$D2410)+COUNTIFS($D$2:D2410,D2410,$F$2:F2410,F2410)-1=1),X2410,
IF(AND(F2410="Peretoe teenus",H2410&lt;[2]an!$M$37,S2410="kahepoolne vajaduspõhine",U2410&lt;[2]an!$M$37,RANK(D2410,$D2410:$D2410)+COUNTIFS($D$2:D2410,D2410,$F$2:F2410,F2410)-1&gt;1),"",
IF(AND(F2410="Peretoe teenus",H2410&lt;[2]an!$M$37,S2410="kahepoolne vajaduspõhine",U2410&gt;=[2]an!$M$37,U2410&lt;=[2]an!$M$38,RANK(D2410,$D2410:$D2410)+COUNTIFS($D$2:D2410,D2410,$F$2:F2410,F2410)-1=1),
((EOMONTH(U2410,0)-U2410+1)*X2410)/DAY(EOMONTH(U2410,0))+(DAY(U2410)-1)*100/DAY(EOMONTH(U2410,0)),
IF(AND(F2410="Peretoe teenus",H2410&lt;[2]an!$M$37,S2410="kahepoolne vajaduspõhine",U2410&gt;=[2]an!$M$37,U2410&lt;=[2]an!$M$38,RANK(D2410,$D2410:$D2410)+COUNTIFS($D$2:D2410,D2410,$F$2:F2410,F2410)-1&gt;1),"",
IF(AND(F2410="Peretoe teenus",H2410&lt;[2]an!$M$37,S2410="kahepoolne vajaduspõhine",U2410&gt;[2]an!$M$38,RANK(D2410,$D2410:$D2410)+COUNTIFS($D$2:D2410,D2410,$F$2:F2410,F2410)-1=1),X2410,
IF(AND(F2410="Peretoe teenus",H2410&lt;[2]an!$M$37,S2410="kahepoolne vajaduspõhine",U2410&gt;[2]an!$M$38,RANK(D2410,$D2410:$D2410)+COUNTIFS($D$2:D2410,D2410,$F$2:F2410,F2410)-1&gt;1),"",X2410*W2410)))))))))))))),"")</f>
        <v/>
      </c>
      <c r="Z2410" s="18" t="str">
        <f t="shared" si="112"/>
        <v/>
      </c>
      <c r="AA2410" s="19" t="str">
        <f>IFERROR(VLOOKUP(E2410,[2]an!$A$3:$B$81,2,FALSE),"")</f>
        <v/>
      </c>
      <c r="AB2410" s="19" t="str">
        <f>IFERROR(VLOOKUP(AA2410,[2]an!$C$2:$D$16,2,FALSE),"")</f>
        <v/>
      </c>
      <c r="AC2410" s="20"/>
      <c r="AD2410" s="21" t="str">
        <f>IF(A2410=[2]an!$F$36,VLOOKUP([2]an!$F$36,[2]an!$F$36:$H$36,3,FALSE),IF(A2410=[2]an!$F$35,VLOOKUP([2]an!$F$35,[2]an!$F$35:$H$35,3,FALSE),IF(A2410=[2]an!$F$33,VLOOKUP([2]an!$F$33,[2]an!$F$33:$H$33,3,FALSE),IF(A2410=[2]an!$F$31,VLOOKUP([2]an!$F$31,[2]an!$F$31:$H$31,3,FALSE),""))))</f>
        <v/>
      </c>
    </row>
    <row r="2411" spans="6:30" x14ac:dyDescent="0.2">
      <c r="F2411" s="10"/>
      <c r="G2411" s="8" t="str">
        <f t="shared" si="113"/>
        <v/>
      </c>
      <c r="H2411" s="13"/>
      <c r="K2411" s="13"/>
      <c r="L2411" s="10"/>
      <c r="M2411" s="10"/>
      <c r="S2411" s="8" t="str">
        <f>IFERROR(VLOOKUP(D2411,[1]peretoe_teenus!$A$2:$L$2000,5,FALSE),"")</f>
        <v/>
      </c>
      <c r="U2411" s="13"/>
      <c r="V2411" s="15" t="str" cm="1">
        <f t="array" ref="V2411">IFERROR(IF(AND(F2411="Tugigrupp",RANK(K2411,$K2411:$K2411)+COUNTIFS($K$2:K2411,K2411,$L$2:L2411,L2411,$M$2:M2411,M2411,$I$2:I2411,I2411,$G$2:G2411,G2411,$F$2:F2411,F2411)-1=1),SUMPRODUCT(($F$2:$F$4154=F2411)*($G$2:$G$4154=G2411)*($K$2:$K$4154=K2411)*($I$2:$I$4154=I2411)*($L$2:$L$4154=L2411)*($M$2:$M$4154=M2411)),""),"")</f>
        <v/>
      </c>
      <c r="W2411" s="15" t="str">
        <f t="shared" si="111"/>
        <v/>
      </c>
      <c r="X2411" s="16" t="str">
        <f>IF(AND(A2411=[2]an!$G$38,F2411=[2]an!$E$40),[2]an!$G$40,IF(AND(A2411=[2]an!$G$38,F2411=[2]an!$E$41),[2]an!$G$41,IF(AND(A2411=[2]an!$G$38,F2411=[2]an!$E$39,H2411&gt;=[2]an!$M$37),[2]an!$G$39,
IF(AND(A2411=[2]an!$G$38,F2411=[2]an!$E$39,H2411&lt;[2]an!$M$37,S2411="kahepoolne vajaduspõhine",U2411=""),[2]an!$M$40,
IF(AND(A2411=[2]an!$G$38,F2411=[2]an!$E$39,H2411&lt;[2]an!$M$37,S2411="kahepoolne vajaduspõhine",U2411&lt;&gt;""),[2]an!$G$39,
IF(AND(A2411=[2]an!$G$38,F2411=[2]an!$E$39,H2411&lt;[2]an!$M$37,S2411&lt;&gt;"kahepoolne vajaduspõhine"),[2]an!$G$39,
IF(AND(A2411=[2]an!$G$38,F2411=[2]an!$E$42),[2]an!$G$42,
IF(AND(A2411=[2]an!$H$38,F2411=[2]an!$E$40),[2]an!$H$40,IF(AND(A2411=[2]an!$H$38,F2411=[2]an!$E$41),[2]an!$H$41,IF(AND(A2411=[2]an!$H$38,F2411=[2]an!$E$39,H2411&gt;=[2]an!$M$37),[2]an!$H$39,
IF(AND(A2411=[2]an!$H$38,F2411=[2]an!$E$39,H2411&lt;[2]an!$M$37,S2411="kahepoolne vajaduspõhine",U2411=""),[2]an!$M$40,
IF(AND(A2411=[2]an!$H$38,F2411=[2]an!$E$39,H2411&lt;[2]an!$M$37,S2411="kahepoolne vajaduspõhine",U2411&lt;&gt;""),[2]an!$H$39,
IF(AND(A2411=[2]an!$H$38,F2411=[2]an!$E$39,H2411&lt;[2]an!$M$37,S2411&lt;&gt;"kahepoolne vajaduspõhine"),[2]an!$H$39,
IF(AND(A2411=[2]an!$H$38,F2411=[2]an!$E$42),[2]an!$H$42,
IF(AND(A2411=[2]an!$I$38,F2411=[2]an!$E$40),[2]an!$I$40,IF(AND(A2411=[2]an!$I$38,F2411=[2]an!$E$41),[2]an!$I$41,IF(AND(A2411=[2]an!$I$38,F2411=[2]an!$E$39,H2411&gt;=[2]an!$M$37),[2]an!$I$39,
IF(AND(A2411=[2]an!$I$38,F2411=[2]an!$E$39,H2411&lt;[2]an!$M$37,S2411="kahepoolne vajaduspõhine",U2411=""),[2]an!$M$40,
IF(AND(A2411=[2]an!$I$38,F2411=[2]an!$E$39,H2411&lt;[2]an!$M$37,S2411="kahepoolne vajaduspõhine",U2411&lt;&gt;""),[2]an!$I$39,
IF(AND(A2411=[2]an!$I$38,F2411=[2]an!$E$39,H2411&lt;[2]an!$M$37,S2411&lt;&gt;"kahepoolne vajaduspõhine"),[2]an!$I$39,
IF(AND(A2411=[2]an!$I$38,F2411=[2]an!$E$42),[2]an!$I$42,
IF(AND(A2411=[2]an!$J$38,F2411=[2]an!$E$40),[2]an!$J$40,IF(AND(A2411=[2]an!$J$38,F2411=[2]an!$E$41),[2]an!$J$41,IF(AND(A2411=[2]an!$J$38,F2411=[2]an!$E$39,H2411&gt;=[2]an!$M$37),[2]an!$J$39,
IF(AND(A2411=[2]an!$J$38,F2411=[2]an!$E$39,H2411&lt;[2]an!$M$37,S2411="kahepoolne vajaduspõhine",U2411=""),[2]an!$M$40,
IF(AND(A2411=[2]an!$J$38,F2411=[2]an!$E$39,H2411&lt;[2]an!$M$37,S2411="kahepoolne vajaduspõhine",U2411&lt;&gt;""),[2]an!$J$39,
IF(AND(A2411=[2]an!$J$38,F2411=[2]an!$E$39,H2411&lt;[2]an!$M$37,S2411&lt;&gt;"kahepoolne vajaduspõhine"),[2]an!$J$39,
IF(AND(A2411=[2]an!$J$38,F2411=[2]an!$E$42),[2]an!$J$42,""))))))))))))))))))))))))))))</f>
        <v/>
      </c>
      <c r="Y2411" s="17" t="str">
        <f>IFERROR(IF(F2411="Tugigrupp",0,
IF(AND(F2411="Peretoe teenus",H2411&gt;=[2]an!$M$37,RANK(D2411,$D2411:$D2411)+COUNTIFS($D$2:D2411,D2411,$F$2:F2411,F2411)-1&gt;1),"",
IF(AND(F2411="Peretoe teenus",H2411&gt;=[2]an!$M$37,RANK(D2411,$D2411:$D2411)+COUNTIFS($D$2:D2411,D2411,$F$2:F2411,F2411)-1=1,MONTH(H2411)=MONTH(K2411)=TRUE,YEAR(H2411)=YEAR(K2411)=TRUE),((EOMONTH(H2411,0)-H2411+1)*X2411)/DAY(EOMONTH(H2411,0)),
IF(AND(F2411="Peretoe teenus",H2411&gt;=[2]an!$M$37,RANK(D2411,$D2411:$D2411)+COUNTIFS($D$2:D2411,D2411,$F$2:F2411,F2411)-1=1),X2411,
IF(AND(F2411="Peretoe teenus",H2411&lt;[2]an!$M$37,S2411&lt;&gt;"kahepoolne vajaduspõhine",RANK(D2411,$D2411:$D2411)+COUNTIFS($D$2:D2411,D2411,$F$2:F2411,F2411)-1=1),X2411,
IF(AND(F2411="Peretoe teenus",H2411&lt;[2]an!$M$37,S2411&lt;&gt;"kahepoolne vajaduspõhine",RANK(D2411,$D2411:$D2411)+COUNTIFS($D$2:D2411,D2411,$F$2:F2411,F2411)-1&gt;1),"",
IF(AND(F2411="Peretoe teenus",H2411&lt;[2]an!$M$37,S2411="kahepoolne vajaduspõhine",U2411="",RANK(D2411,$D2411:$D2411)+COUNTIFS($D$2:D2411,D2411,$F$2:F2411,F2411)-1=1),X2411,
IF(AND(F2411="Peretoe teenus",H2411&lt;[2]an!$M$37,S2411="kahepoolne vajaduspõhine",U2411="",RANK(D2411,$D2411:$D2411)+COUNTIFS($D$2:D2411,D2411,$F$2:F2411,F2411)-1&gt;1),"",
IF(AND(F2411="Peretoe teenus",H2411&lt;[2]an!$M$37,S2411="kahepoolne vajaduspõhine",U2411&lt;[2]an!$M$37,RANK(D2411,$D2411:$D2411)+COUNTIFS($D$2:D2411,D2411,$F$2:F2411,F2411)-1=1),X2411,
IF(AND(F2411="Peretoe teenus",H2411&lt;[2]an!$M$37,S2411="kahepoolne vajaduspõhine",U2411&lt;[2]an!$M$37,RANK(D2411,$D2411:$D2411)+COUNTIFS($D$2:D2411,D2411,$F$2:F2411,F2411)-1&gt;1),"",
IF(AND(F2411="Peretoe teenus",H2411&lt;[2]an!$M$37,S2411="kahepoolne vajaduspõhine",U2411&gt;=[2]an!$M$37,U2411&lt;=[2]an!$M$38,RANK(D2411,$D2411:$D2411)+COUNTIFS($D$2:D2411,D2411,$F$2:F2411,F2411)-1=1),
((EOMONTH(U2411,0)-U2411+1)*X2411)/DAY(EOMONTH(U2411,0))+(DAY(U2411)-1)*100/DAY(EOMONTH(U2411,0)),
IF(AND(F2411="Peretoe teenus",H2411&lt;[2]an!$M$37,S2411="kahepoolne vajaduspõhine",U2411&gt;=[2]an!$M$37,U2411&lt;=[2]an!$M$38,RANK(D2411,$D2411:$D2411)+COUNTIFS($D$2:D2411,D2411,$F$2:F2411,F2411)-1&gt;1),"",
IF(AND(F2411="Peretoe teenus",H2411&lt;[2]an!$M$37,S2411="kahepoolne vajaduspõhine",U2411&gt;[2]an!$M$38,RANK(D2411,$D2411:$D2411)+COUNTIFS($D$2:D2411,D2411,$F$2:F2411,F2411)-1=1),X2411,
IF(AND(F2411="Peretoe teenus",H2411&lt;[2]an!$M$37,S2411="kahepoolne vajaduspõhine",U2411&gt;[2]an!$M$38,RANK(D2411,$D2411:$D2411)+COUNTIFS($D$2:D2411,D2411,$F$2:F2411,F2411)-1&gt;1),"",X2411*W2411)))))))))))))),"")</f>
        <v/>
      </c>
      <c r="Z2411" s="18" t="str">
        <f t="shared" si="112"/>
        <v/>
      </c>
      <c r="AA2411" s="19" t="str">
        <f>IFERROR(VLOOKUP(E2411,[2]an!$A$3:$B$81,2,FALSE),"")</f>
        <v/>
      </c>
      <c r="AB2411" s="19" t="str">
        <f>IFERROR(VLOOKUP(AA2411,[2]an!$C$2:$D$16,2,FALSE),"")</f>
        <v/>
      </c>
      <c r="AC2411" s="20"/>
      <c r="AD2411" s="21" t="str">
        <f>IF(A2411=[2]an!$F$36,VLOOKUP([2]an!$F$36,[2]an!$F$36:$H$36,3,FALSE),IF(A2411=[2]an!$F$35,VLOOKUP([2]an!$F$35,[2]an!$F$35:$H$35,3,FALSE),IF(A2411=[2]an!$F$33,VLOOKUP([2]an!$F$33,[2]an!$F$33:$H$33,3,FALSE),IF(A2411=[2]an!$F$31,VLOOKUP([2]an!$F$31,[2]an!$F$31:$H$31,3,FALSE),""))))</f>
        <v/>
      </c>
    </row>
    <row r="2412" spans="6:30" x14ac:dyDescent="0.2">
      <c r="F2412" s="10"/>
      <c r="G2412" s="8" t="str">
        <f t="shared" si="113"/>
        <v/>
      </c>
      <c r="H2412" s="13"/>
      <c r="K2412" s="13"/>
      <c r="L2412" s="10"/>
      <c r="M2412" s="10"/>
      <c r="S2412" s="8" t="str">
        <f>IFERROR(VLOOKUP(D2412,[1]peretoe_teenus!$A$2:$L$2000,5,FALSE),"")</f>
        <v/>
      </c>
      <c r="U2412" s="13"/>
      <c r="V2412" s="15" t="str" cm="1">
        <f t="array" ref="V2412">IFERROR(IF(AND(F2412="Tugigrupp",RANK(K2412,$K2412:$K2412)+COUNTIFS($K$2:K2412,K2412,$L$2:L2412,L2412,$M$2:M2412,M2412,$I$2:I2412,I2412,$G$2:G2412,G2412,$F$2:F2412,F2412)-1=1),SUMPRODUCT(($F$2:$F$4154=F2412)*($G$2:$G$4154=G2412)*($K$2:$K$4154=K2412)*($I$2:$I$4154=I2412)*($L$2:$L$4154=L2412)*($M$2:$M$4154=M2412)),""),"")</f>
        <v/>
      </c>
      <c r="W2412" s="15" t="str">
        <f t="shared" si="111"/>
        <v/>
      </c>
      <c r="X2412" s="16" t="str">
        <f>IF(AND(A2412=[2]an!$G$38,F2412=[2]an!$E$40),[2]an!$G$40,IF(AND(A2412=[2]an!$G$38,F2412=[2]an!$E$41),[2]an!$G$41,IF(AND(A2412=[2]an!$G$38,F2412=[2]an!$E$39,H2412&gt;=[2]an!$M$37),[2]an!$G$39,
IF(AND(A2412=[2]an!$G$38,F2412=[2]an!$E$39,H2412&lt;[2]an!$M$37,S2412="kahepoolne vajaduspõhine",U2412=""),[2]an!$M$40,
IF(AND(A2412=[2]an!$G$38,F2412=[2]an!$E$39,H2412&lt;[2]an!$M$37,S2412="kahepoolne vajaduspõhine",U2412&lt;&gt;""),[2]an!$G$39,
IF(AND(A2412=[2]an!$G$38,F2412=[2]an!$E$39,H2412&lt;[2]an!$M$37,S2412&lt;&gt;"kahepoolne vajaduspõhine"),[2]an!$G$39,
IF(AND(A2412=[2]an!$G$38,F2412=[2]an!$E$42),[2]an!$G$42,
IF(AND(A2412=[2]an!$H$38,F2412=[2]an!$E$40),[2]an!$H$40,IF(AND(A2412=[2]an!$H$38,F2412=[2]an!$E$41),[2]an!$H$41,IF(AND(A2412=[2]an!$H$38,F2412=[2]an!$E$39,H2412&gt;=[2]an!$M$37),[2]an!$H$39,
IF(AND(A2412=[2]an!$H$38,F2412=[2]an!$E$39,H2412&lt;[2]an!$M$37,S2412="kahepoolne vajaduspõhine",U2412=""),[2]an!$M$40,
IF(AND(A2412=[2]an!$H$38,F2412=[2]an!$E$39,H2412&lt;[2]an!$M$37,S2412="kahepoolne vajaduspõhine",U2412&lt;&gt;""),[2]an!$H$39,
IF(AND(A2412=[2]an!$H$38,F2412=[2]an!$E$39,H2412&lt;[2]an!$M$37,S2412&lt;&gt;"kahepoolne vajaduspõhine"),[2]an!$H$39,
IF(AND(A2412=[2]an!$H$38,F2412=[2]an!$E$42),[2]an!$H$42,
IF(AND(A2412=[2]an!$I$38,F2412=[2]an!$E$40),[2]an!$I$40,IF(AND(A2412=[2]an!$I$38,F2412=[2]an!$E$41),[2]an!$I$41,IF(AND(A2412=[2]an!$I$38,F2412=[2]an!$E$39,H2412&gt;=[2]an!$M$37),[2]an!$I$39,
IF(AND(A2412=[2]an!$I$38,F2412=[2]an!$E$39,H2412&lt;[2]an!$M$37,S2412="kahepoolne vajaduspõhine",U2412=""),[2]an!$M$40,
IF(AND(A2412=[2]an!$I$38,F2412=[2]an!$E$39,H2412&lt;[2]an!$M$37,S2412="kahepoolne vajaduspõhine",U2412&lt;&gt;""),[2]an!$I$39,
IF(AND(A2412=[2]an!$I$38,F2412=[2]an!$E$39,H2412&lt;[2]an!$M$37,S2412&lt;&gt;"kahepoolne vajaduspõhine"),[2]an!$I$39,
IF(AND(A2412=[2]an!$I$38,F2412=[2]an!$E$42),[2]an!$I$42,
IF(AND(A2412=[2]an!$J$38,F2412=[2]an!$E$40),[2]an!$J$40,IF(AND(A2412=[2]an!$J$38,F2412=[2]an!$E$41),[2]an!$J$41,IF(AND(A2412=[2]an!$J$38,F2412=[2]an!$E$39,H2412&gt;=[2]an!$M$37),[2]an!$J$39,
IF(AND(A2412=[2]an!$J$38,F2412=[2]an!$E$39,H2412&lt;[2]an!$M$37,S2412="kahepoolne vajaduspõhine",U2412=""),[2]an!$M$40,
IF(AND(A2412=[2]an!$J$38,F2412=[2]an!$E$39,H2412&lt;[2]an!$M$37,S2412="kahepoolne vajaduspõhine",U2412&lt;&gt;""),[2]an!$J$39,
IF(AND(A2412=[2]an!$J$38,F2412=[2]an!$E$39,H2412&lt;[2]an!$M$37,S2412&lt;&gt;"kahepoolne vajaduspõhine"),[2]an!$J$39,
IF(AND(A2412=[2]an!$J$38,F2412=[2]an!$E$42),[2]an!$J$42,""))))))))))))))))))))))))))))</f>
        <v/>
      </c>
      <c r="Y2412" s="17" t="str">
        <f>IFERROR(IF(F2412="Tugigrupp",0,
IF(AND(F2412="Peretoe teenus",H2412&gt;=[2]an!$M$37,RANK(D2412,$D2412:$D2412)+COUNTIFS($D$2:D2412,D2412,$F$2:F2412,F2412)-1&gt;1),"",
IF(AND(F2412="Peretoe teenus",H2412&gt;=[2]an!$M$37,RANK(D2412,$D2412:$D2412)+COUNTIFS($D$2:D2412,D2412,$F$2:F2412,F2412)-1=1,MONTH(H2412)=MONTH(K2412)=TRUE,YEAR(H2412)=YEAR(K2412)=TRUE),((EOMONTH(H2412,0)-H2412+1)*X2412)/DAY(EOMONTH(H2412,0)),
IF(AND(F2412="Peretoe teenus",H2412&gt;=[2]an!$M$37,RANK(D2412,$D2412:$D2412)+COUNTIFS($D$2:D2412,D2412,$F$2:F2412,F2412)-1=1),X2412,
IF(AND(F2412="Peretoe teenus",H2412&lt;[2]an!$M$37,S2412&lt;&gt;"kahepoolne vajaduspõhine",RANK(D2412,$D2412:$D2412)+COUNTIFS($D$2:D2412,D2412,$F$2:F2412,F2412)-1=1),X2412,
IF(AND(F2412="Peretoe teenus",H2412&lt;[2]an!$M$37,S2412&lt;&gt;"kahepoolne vajaduspõhine",RANK(D2412,$D2412:$D2412)+COUNTIFS($D$2:D2412,D2412,$F$2:F2412,F2412)-1&gt;1),"",
IF(AND(F2412="Peretoe teenus",H2412&lt;[2]an!$M$37,S2412="kahepoolne vajaduspõhine",U2412="",RANK(D2412,$D2412:$D2412)+COUNTIFS($D$2:D2412,D2412,$F$2:F2412,F2412)-1=1),X2412,
IF(AND(F2412="Peretoe teenus",H2412&lt;[2]an!$M$37,S2412="kahepoolne vajaduspõhine",U2412="",RANK(D2412,$D2412:$D2412)+COUNTIFS($D$2:D2412,D2412,$F$2:F2412,F2412)-1&gt;1),"",
IF(AND(F2412="Peretoe teenus",H2412&lt;[2]an!$M$37,S2412="kahepoolne vajaduspõhine",U2412&lt;[2]an!$M$37,RANK(D2412,$D2412:$D2412)+COUNTIFS($D$2:D2412,D2412,$F$2:F2412,F2412)-1=1),X2412,
IF(AND(F2412="Peretoe teenus",H2412&lt;[2]an!$M$37,S2412="kahepoolne vajaduspõhine",U2412&lt;[2]an!$M$37,RANK(D2412,$D2412:$D2412)+COUNTIFS($D$2:D2412,D2412,$F$2:F2412,F2412)-1&gt;1),"",
IF(AND(F2412="Peretoe teenus",H2412&lt;[2]an!$M$37,S2412="kahepoolne vajaduspõhine",U2412&gt;=[2]an!$M$37,U2412&lt;=[2]an!$M$38,RANK(D2412,$D2412:$D2412)+COUNTIFS($D$2:D2412,D2412,$F$2:F2412,F2412)-1=1),
((EOMONTH(U2412,0)-U2412+1)*X2412)/DAY(EOMONTH(U2412,0))+(DAY(U2412)-1)*100/DAY(EOMONTH(U2412,0)),
IF(AND(F2412="Peretoe teenus",H2412&lt;[2]an!$M$37,S2412="kahepoolne vajaduspõhine",U2412&gt;=[2]an!$M$37,U2412&lt;=[2]an!$M$38,RANK(D2412,$D2412:$D2412)+COUNTIFS($D$2:D2412,D2412,$F$2:F2412,F2412)-1&gt;1),"",
IF(AND(F2412="Peretoe teenus",H2412&lt;[2]an!$M$37,S2412="kahepoolne vajaduspõhine",U2412&gt;[2]an!$M$38,RANK(D2412,$D2412:$D2412)+COUNTIFS($D$2:D2412,D2412,$F$2:F2412,F2412)-1=1),X2412,
IF(AND(F2412="Peretoe teenus",H2412&lt;[2]an!$M$37,S2412="kahepoolne vajaduspõhine",U2412&gt;[2]an!$M$38,RANK(D2412,$D2412:$D2412)+COUNTIFS($D$2:D2412,D2412,$F$2:F2412,F2412)-1&gt;1),"",X2412*W2412)))))))))))))),"")</f>
        <v/>
      </c>
      <c r="Z2412" s="18" t="str">
        <f t="shared" si="112"/>
        <v/>
      </c>
      <c r="AA2412" s="19" t="str">
        <f>IFERROR(VLOOKUP(E2412,[2]an!$A$3:$B$81,2,FALSE),"")</f>
        <v/>
      </c>
      <c r="AB2412" s="19" t="str">
        <f>IFERROR(VLOOKUP(AA2412,[2]an!$C$2:$D$16,2,FALSE),"")</f>
        <v/>
      </c>
      <c r="AC2412" s="20"/>
      <c r="AD2412" s="21" t="str">
        <f>IF(A2412=[2]an!$F$36,VLOOKUP([2]an!$F$36,[2]an!$F$36:$H$36,3,FALSE),IF(A2412=[2]an!$F$35,VLOOKUP([2]an!$F$35,[2]an!$F$35:$H$35,3,FALSE),IF(A2412=[2]an!$F$33,VLOOKUP([2]an!$F$33,[2]an!$F$33:$H$33,3,FALSE),IF(A2412=[2]an!$F$31,VLOOKUP([2]an!$F$31,[2]an!$F$31:$H$31,3,FALSE),""))))</f>
        <v/>
      </c>
    </row>
    <row r="2413" spans="6:30" x14ac:dyDescent="0.2">
      <c r="F2413" s="10"/>
      <c r="G2413" s="8" t="str">
        <f t="shared" si="113"/>
        <v/>
      </c>
      <c r="H2413" s="13"/>
      <c r="K2413" s="13"/>
      <c r="L2413" s="10"/>
      <c r="M2413" s="10"/>
      <c r="S2413" s="8" t="str">
        <f>IFERROR(VLOOKUP(D2413,[1]peretoe_teenus!$A$2:$L$2000,5,FALSE),"")</f>
        <v/>
      </c>
      <c r="U2413" s="13"/>
      <c r="V2413" s="15" t="str" cm="1">
        <f t="array" ref="V2413">IFERROR(IF(AND(F2413="Tugigrupp",RANK(K2413,$K2413:$K2413)+COUNTIFS($K$2:K2413,K2413,$L$2:L2413,L2413,$M$2:M2413,M2413,$I$2:I2413,I2413,$G$2:G2413,G2413,$F$2:F2413,F2413)-1=1),SUMPRODUCT(($F$2:$F$4154=F2413)*($G$2:$G$4154=G2413)*($K$2:$K$4154=K2413)*($I$2:$I$4154=I2413)*($L$2:$L$4154=L2413)*($M$2:$M$4154=M2413)),""),"")</f>
        <v/>
      </c>
      <c r="W2413" s="15" t="str">
        <f t="shared" si="111"/>
        <v/>
      </c>
      <c r="X2413" s="16" t="str">
        <f>IF(AND(A2413=[2]an!$G$38,F2413=[2]an!$E$40),[2]an!$G$40,IF(AND(A2413=[2]an!$G$38,F2413=[2]an!$E$41),[2]an!$G$41,IF(AND(A2413=[2]an!$G$38,F2413=[2]an!$E$39,H2413&gt;=[2]an!$M$37),[2]an!$G$39,
IF(AND(A2413=[2]an!$G$38,F2413=[2]an!$E$39,H2413&lt;[2]an!$M$37,S2413="kahepoolne vajaduspõhine",U2413=""),[2]an!$M$40,
IF(AND(A2413=[2]an!$G$38,F2413=[2]an!$E$39,H2413&lt;[2]an!$M$37,S2413="kahepoolne vajaduspõhine",U2413&lt;&gt;""),[2]an!$G$39,
IF(AND(A2413=[2]an!$G$38,F2413=[2]an!$E$39,H2413&lt;[2]an!$M$37,S2413&lt;&gt;"kahepoolne vajaduspõhine"),[2]an!$G$39,
IF(AND(A2413=[2]an!$G$38,F2413=[2]an!$E$42),[2]an!$G$42,
IF(AND(A2413=[2]an!$H$38,F2413=[2]an!$E$40),[2]an!$H$40,IF(AND(A2413=[2]an!$H$38,F2413=[2]an!$E$41),[2]an!$H$41,IF(AND(A2413=[2]an!$H$38,F2413=[2]an!$E$39,H2413&gt;=[2]an!$M$37),[2]an!$H$39,
IF(AND(A2413=[2]an!$H$38,F2413=[2]an!$E$39,H2413&lt;[2]an!$M$37,S2413="kahepoolne vajaduspõhine",U2413=""),[2]an!$M$40,
IF(AND(A2413=[2]an!$H$38,F2413=[2]an!$E$39,H2413&lt;[2]an!$M$37,S2413="kahepoolne vajaduspõhine",U2413&lt;&gt;""),[2]an!$H$39,
IF(AND(A2413=[2]an!$H$38,F2413=[2]an!$E$39,H2413&lt;[2]an!$M$37,S2413&lt;&gt;"kahepoolne vajaduspõhine"),[2]an!$H$39,
IF(AND(A2413=[2]an!$H$38,F2413=[2]an!$E$42),[2]an!$H$42,
IF(AND(A2413=[2]an!$I$38,F2413=[2]an!$E$40),[2]an!$I$40,IF(AND(A2413=[2]an!$I$38,F2413=[2]an!$E$41),[2]an!$I$41,IF(AND(A2413=[2]an!$I$38,F2413=[2]an!$E$39,H2413&gt;=[2]an!$M$37),[2]an!$I$39,
IF(AND(A2413=[2]an!$I$38,F2413=[2]an!$E$39,H2413&lt;[2]an!$M$37,S2413="kahepoolne vajaduspõhine",U2413=""),[2]an!$M$40,
IF(AND(A2413=[2]an!$I$38,F2413=[2]an!$E$39,H2413&lt;[2]an!$M$37,S2413="kahepoolne vajaduspõhine",U2413&lt;&gt;""),[2]an!$I$39,
IF(AND(A2413=[2]an!$I$38,F2413=[2]an!$E$39,H2413&lt;[2]an!$M$37,S2413&lt;&gt;"kahepoolne vajaduspõhine"),[2]an!$I$39,
IF(AND(A2413=[2]an!$I$38,F2413=[2]an!$E$42),[2]an!$I$42,
IF(AND(A2413=[2]an!$J$38,F2413=[2]an!$E$40),[2]an!$J$40,IF(AND(A2413=[2]an!$J$38,F2413=[2]an!$E$41),[2]an!$J$41,IF(AND(A2413=[2]an!$J$38,F2413=[2]an!$E$39,H2413&gt;=[2]an!$M$37),[2]an!$J$39,
IF(AND(A2413=[2]an!$J$38,F2413=[2]an!$E$39,H2413&lt;[2]an!$M$37,S2413="kahepoolne vajaduspõhine",U2413=""),[2]an!$M$40,
IF(AND(A2413=[2]an!$J$38,F2413=[2]an!$E$39,H2413&lt;[2]an!$M$37,S2413="kahepoolne vajaduspõhine",U2413&lt;&gt;""),[2]an!$J$39,
IF(AND(A2413=[2]an!$J$38,F2413=[2]an!$E$39,H2413&lt;[2]an!$M$37,S2413&lt;&gt;"kahepoolne vajaduspõhine"),[2]an!$J$39,
IF(AND(A2413=[2]an!$J$38,F2413=[2]an!$E$42),[2]an!$J$42,""))))))))))))))))))))))))))))</f>
        <v/>
      </c>
      <c r="Y2413" s="17" t="str">
        <f>IFERROR(IF(F2413="Tugigrupp",0,
IF(AND(F2413="Peretoe teenus",H2413&gt;=[2]an!$M$37,RANK(D2413,$D2413:$D2413)+COUNTIFS($D$2:D2413,D2413,$F$2:F2413,F2413)-1&gt;1),"",
IF(AND(F2413="Peretoe teenus",H2413&gt;=[2]an!$M$37,RANK(D2413,$D2413:$D2413)+COUNTIFS($D$2:D2413,D2413,$F$2:F2413,F2413)-1=1,MONTH(H2413)=MONTH(K2413)=TRUE,YEAR(H2413)=YEAR(K2413)=TRUE),((EOMONTH(H2413,0)-H2413+1)*X2413)/DAY(EOMONTH(H2413,0)),
IF(AND(F2413="Peretoe teenus",H2413&gt;=[2]an!$M$37,RANK(D2413,$D2413:$D2413)+COUNTIFS($D$2:D2413,D2413,$F$2:F2413,F2413)-1=1),X2413,
IF(AND(F2413="Peretoe teenus",H2413&lt;[2]an!$M$37,S2413&lt;&gt;"kahepoolne vajaduspõhine",RANK(D2413,$D2413:$D2413)+COUNTIFS($D$2:D2413,D2413,$F$2:F2413,F2413)-1=1),X2413,
IF(AND(F2413="Peretoe teenus",H2413&lt;[2]an!$M$37,S2413&lt;&gt;"kahepoolne vajaduspõhine",RANK(D2413,$D2413:$D2413)+COUNTIFS($D$2:D2413,D2413,$F$2:F2413,F2413)-1&gt;1),"",
IF(AND(F2413="Peretoe teenus",H2413&lt;[2]an!$M$37,S2413="kahepoolne vajaduspõhine",U2413="",RANK(D2413,$D2413:$D2413)+COUNTIFS($D$2:D2413,D2413,$F$2:F2413,F2413)-1=1),X2413,
IF(AND(F2413="Peretoe teenus",H2413&lt;[2]an!$M$37,S2413="kahepoolne vajaduspõhine",U2413="",RANK(D2413,$D2413:$D2413)+COUNTIFS($D$2:D2413,D2413,$F$2:F2413,F2413)-1&gt;1),"",
IF(AND(F2413="Peretoe teenus",H2413&lt;[2]an!$M$37,S2413="kahepoolne vajaduspõhine",U2413&lt;[2]an!$M$37,RANK(D2413,$D2413:$D2413)+COUNTIFS($D$2:D2413,D2413,$F$2:F2413,F2413)-1=1),X2413,
IF(AND(F2413="Peretoe teenus",H2413&lt;[2]an!$M$37,S2413="kahepoolne vajaduspõhine",U2413&lt;[2]an!$M$37,RANK(D2413,$D2413:$D2413)+COUNTIFS($D$2:D2413,D2413,$F$2:F2413,F2413)-1&gt;1),"",
IF(AND(F2413="Peretoe teenus",H2413&lt;[2]an!$M$37,S2413="kahepoolne vajaduspõhine",U2413&gt;=[2]an!$M$37,U2413&lt;=[2]an!$M$38,RANK(D2413,$D2413:$D2413)+COUNTIFS($D$2:D2413,D2413,$F$2:F2413,F2413)-1=1),
((EOMONTH(U2413,0)-U2413+1)*X2413)/DAY(EOMONTH(U2413,0))+(DAY(U2413)-1)*100/DAY(EOMONTH(U2413,0)),
IF(AND(F2413="Peretoe teenus",H2413&lt;[2]an!$M$37,S2413="kahepoolne vajaduspõhine",U2413&gt;=[2]an!$M$37,U2413&lt;=[2]an!$M$38,RANK(D2413,$D2413:$D2413)+COUNTIFS($D$2:D2413,D2413,$F$2:F2413,F2413)-1&gt;1),"",
IF(AND(F2413="Peretoe teenus",H2413&lt;[2]an!$M$37,S2413="kahepoolne vajaduspõhine",U2413&gt;[2]an!$M$38,RANK(D2413,$D2413:$D2413)+COUNTIFS($D$2:D2413,D2413,$F$2:F2413,F2413)-1=1),X2413,
IF(AND(F2413="Peretoe teenus",H2413&lt;[2]an!$M$37,S2413="kahepoolne vajaduspõhine",U2413&gt;[2]an!$M$38,RANK(D2413,$D2413:$D2413)+COUNTIFS($D$2:D2413,D2413,$F$2:F2413,F2413)-1&gt;1),"",X2413*W2413)))))))))))))),"")</f>
        <v/>
      </c>
      <c r="Z2413" s="18" t="str">
        <f t="shared" si="112"/>
        <v/>
      </c>
      <c r="AA2413" s="19" t="str">
        <f>IFERROR(VLOOKUP(E2413,[2]an!$A$3:$B$81,2,FALSE),"")</f>
        <v/>
      </c>
      <c r="AB2413" s="19" t="str">
        <f>IFERROR(VLOOKUP(AA2413,[2]an!$C$2:$D$16,2,FALSE),"")</f>
        <v/>
      </c>
      <c r="AC2413" s="20"/>
      <c r="AD2413" s="21" t="str">
        <f>IF(A2413=[2]an!$F$36,VLOOKUP([2]an!$F$36,[2]an!$F$36:$H$36,3,FALSE),IF(A2413=[2]an!$F$35,VLOOKUP([2]an!$F$35,[2]an!$F$35:$H$35,3,FALSE),IF(A2413=[2]an!$F$33,VLOOKUP([2]an!$F$33,[2]an!$F$33:$H$33,3,FALSE),IF(A2413=[2]an!$F$31,VLOOKUP([2]an!$F$31,[2]an!$F$31:$H$31,3,FALSE),""))))</f>
        <v/>
      </c>
    </row>
    <row r="2414" spans="6:30" x14ac:dyDescent="0.2">
      <c r="F2414" s="10"/>
      <c r="G2414" s="8" t="str">
        <f t="shared" si="113"/>
        <v/>
      </c>
      <c r="H2414" s="13"/>
      <c r="K2414" s="13"/>
      <c r="L2414" s="10"/>
      <c r="M2414" s="10"/>
      <c r="S2414" s="8" t="str">
        <f>IFERROR(VLOOKUP(D2414,[1]peretoe_teenus!$A$2:$L$2000,5,FALSE),"")</f>
        <v/>
      </c>
      <c r="U2414" s="13"/>
      <c r="V2414" s="15" t="str" cm="1">
        <f t="array" ref="V2414">IFERROR(IF(AND(F2414="Tugigrupp",RANK(K2414,$K2414:$K2414)+COUNTIFS($K$2:K2414,K2414,$L$2:L2414,L2414,$M$2:M2414,M2414,$I$2:I2414,I2414,$G$2:G2414,G2414,$F$2:F2414,F2414)-1=1),SUMPRODUCT(($F$2:$F$4154=F2414)*($G$2:$G$4154=G2414)*($K$2:$K$4154=K2414)*($I$2:$I$4154=I2414)*($L$2:$L$4154=L2414)*($M$2:$M$4154=M2414)),""),"")</f>
        <v/>
      </c>
      <c r="W2414" s="15" t="str">
        <f t="shared" si="111"/>
        <v/>
      </c>
      <c r="X2414" s="16" t="str">
        <f>IF(AND(A2414=[2]an!$G$38,F2414=[2]an!$E$40),[2]an!$G$40,IF(AND(A2414=[2]an!$G$38,F2414=[2]an!$E$41),[2]an!$G$41,IF(AND(A2414=[2]an!$G$38,F2414=[2]an!$E$39,H2414&gt;=[2]an!$M$37),[2]an!$G$39,
IF(AND(A2414=[2]an!$G$38,F2414=[2]an!$E$39,H2414&lt;[2]an!$M$37,S2414="kahepoolne vajaduspõhine",U2414=""),[2]an!$M$40,
IF(AND(A2414=[2]an!$G$38,F2414=[2]an!$E$39,H2414&lt;[2]an!$M$37,S2414="kahepoolne vajaduspõhine",U2414&lt;&gt;""),[2]an!$G$39,
IF(AND(A2414=[2]an!$G$38,F2414=[2]an!$E$39,H2414&lt;[2]an!$M$37,S2414&lt;&gt;"kahepoolne vajaduspõhine"),[2]an!$G$39,
IF(AND(A2414=[2]an!$G$38,F2414=[2]an!$E$42),[2]an!$G$42,
IF(AND(A2414=[2]an!$H$38,F2414=[2]an!$E$40),[2]an!$H$40,IF(AND(A2414=[2]an!$H$38,F2414=[2]an!$E$41),[2]an!$H$41,IF(AND(A2414=[2]an!$H$38,F2414=[2]an!$E$39,H2414&gt;=[2]an!$M$37),[2]an!$H$39,
IF(AND(A2414=[2]an!$H$38,F2414=[2]an!$E$39,H2414&lt;[2]an!$M$37,S2414="kahepoolne vajaduspõhine",U2414=""),[2]an!$M$40,
IF(AND(A2414=[2]an!$H$38,F2414=[2]an!$E$39,H2414&lt;[2]an!$M$37,S2414="kahepoolne vajaduspõhine",U2414&lt;&gt;""),[2]an!$H$39,
IF(AND(A2414=[2]an!$H$38,F2414=[2]an!$E$39,H2414&lt;[2]an!$M$37,S2414&lt;&gt;"kahepoolne vajaduspõhine"),[2]an!$H$39,
IF(AND(A2414=[2]an!$H$38,F2414=[2]an!$E$42),[2]an!$H$42,
IF(AND(A2414=[2]an!$I$38,F2414=[2]an!$E$40),[2]an!$I$40,IF(AND(A2414=[2]an!$I$38,F2414=[2]an!$E$41),[2]an!$I$41,IF(AND(A2414=[2]an!$I$38,F2414=[2]an!$E$39,H2414&gt;=[2]an!$M$37),[2]an!$I$39,
IF(AND(A2414=[2]an!$I$38,F2414=[2]an!$E$39,H2414&lt;[2]an!$M$37,S2414="kahepoolne vajaduspõhine",U2414=""),[2]an!$M$40,
IF(AND(A2414=[2]an!$I$38,F2414=[2]an!$E$39,H2414&lt;[2]an!$M$37,S2414="kahepoolne vajaduspõhine",U2414&lt;&gt;""),[2]an!$I$39,
IF(AND(A2414=[2]an!$I$38,F2414=[2]an!$E$39,H2414&lt;[2]an!$M$37,S2414&lt;&gt;"kahepoolne vajaduspõhine"),[2]an!$I$39,
IF(AND(A2414=[2]an!$I$38,F2414=[2]an!$E$42),[2]an!$I$42,
IF(AND(A2414=[2]an!$J$38,F2414=[2]an!$E$40),[2]an!$J$40,IF(AND(A2414=[2]an!$J$38,F2414=[2]an!$E$41),[2]an!$J$41,IF(AND(A2414=[2]an!$J$38,F2414=[2]an!$E$39,H2414&gt;=[2]an!$M$37),[2]an!$J$39,
IF(AND(A2414=[2]an!$J$38,F2414=[2]an!$E$39,H2414&lt;[2]an!$M$37,S2414="kahepoolne vajaduspõhine",U2414=""),[2]an!$M$40,
IF(AND(A2414=[2]an!$J$38,F2414=[2]an!$E$39,H2414&lt;[2]an!$M$37,S2414="kahepoolne vajaduspõhine",U2414&lt;&gt;""),[2]an!$J$39,
IF(AND(A2414=[2]an!$J$38,F2414=[2]an!$E$39,H2414&lt;[2]an!$M$37,S2414&lt;&gt;"kahepoolne vajaduspõhine"),[2]an!$J$39,
IF(AND(A2414=[2]an!$J$38,F2414=[2]an!$E$42),[2]an!$J$42,""))))))))))))))))))))))))))))</f>
        <v/>
      </c>
      <c r="Y2414" s="17" t="str">
        <f>IFERROR(IF(F2414="Tugigrupp",0,
IF(AND(F2414="Peretoe teenus",H2414&gt;=[2]an!$M$37,RANK(D2414,$D2414:$D2414)+COUNTIFS($D$2:D2414,D2414,$F$2:F2414,F2414)-1&gt;1),"",
IF(AND(F2414="Peretoe teenus",H2414&gt;=[2]an!$M$37,RANK(D2414,$D2414:$D2414)+COUNTIFS($D$2:D2414,D2414,$F$2:F2414,F2414)-1=1,MONTH(H2414)=MONTH(K2414)=TRUE,YEAR(H2414)=YEAR(K2414)=TRUE),((EOMONTH(H2414,0)-H2414+1)*X2414)/DAY(EOMONTH(H2414,0)),
IF(AND(F2414="Peretoe teenus",H2414&gt;=[2]an!$M$37,RANK(D2414,$D2414:$D2414)+COUNTIFS($D$2:D2414,D2414,$F$2:F2414,F2414)-1=1),X2414,
IF(AND(F2414="Peretoe teenus",H2414&lt;[2]an!$M$37,S2414&lt;&gt;"kahepoolne vajaduspõhine",RANK(D2414,$D2414:$D2414)+COUNTIFS($D$2:D2414,D2414,$F$2:F2414,F2414)-1=1),X2414,
IF(AND(F2414="Peretoe teenus",H2414&lt;[2]an!$M$37,S2414&lt;&gt;"kahepoolne vajaduspõhine",RANK(D2414,$D2414:$D2414)+COUNTIFS($D$2:D2414,D2414,$F$2:F2414,F2414)-1&gt;1),"",
IF(AND(F2414="Peretoe teenus",H2414&lt;[2]an!$M$37,S2414="kahepoolne vajaduspõhine",U2414="",RANK(D2414,$D2414:$D2414)+COUNTIFS($D$2:D2414,D2414,$F$2:F2414,F2414)-1=1),X2414,
IF(AND(F2414="Peretoe teenus",H2414&lt;[2]an!$M$37,S2414="kahepoolne vajaduspõhine",U2414="",RANK(D2414,$D2414:$D2414)+COUNTIFS($D$2:D2414,D2414,$F$2:F2414,F2414)-1&gt;1),"",
IF(AND(F2414="Peretoe teenus",H2414&lt;[2]an!$M$37,S2414="kahepoolne vajaduspõhine",U2414&lt;[2]an!$M$37,RANK(D2414,$D2414:$D2414)+COUNTIFS($D$2:D2414,D2414,$F$2:F2414,F2414)-1=1),X2414,
IF(AND(F2414="Peretoe teenus",H2414&lt;[2]an!$M$37,S2414="kahepoolne vajaduspõhine",U2414&lt;[2]an!$M$37,RANK(D2414,$D2414:$D2414)+COUNTIFS($D$2:D2414,D2414,$F$2:F2414,F2414)-1&gt;1),"",
IF(AND(F2414="Peretoe teenus",H2414&lt;[2]an!$M$37,S2414="kahepoolne vajaduspõhine",U2414&gt;=[2]an!$M$37,U2414&lt;=[2]an!$M$38,RANK(D2414,$D2414:$D2414)+COUNTIFS($D$2:D2414,D2414,$F$2:F2414,F2414)-1=1),
((EOMONTH(U2414,0)-U2414+1)*X2414)/DAY(EOMONTH(U2414,0))+(DAY(U2414)-1)*100/DAY(EOMONTH(U2414,0)),
IF(AND(F2414="Peretoe teenus",H2414&lt;[2]an!$M$37,S2414="kahepoolne vajaduspõhine",U2414&gt;=[2]an!$M$37,U2414&lt;=[2]an!$M$38,RANK(D2414,$D2414:$D2414)+COUNTIFS($D$2:D2414,D2414,$F$2:F2414,F2414)-1&gt;1),"",
IF(AND(F2414="Peretoe teenus",H2414&lt;[2]an!$M$37,S2414="kahepoolne vajaduspõhine",U2414&gt;[2]an!$M$38,RANK(D2414,$D2414:$D2414)+COUNTIFS($D$2:D2414,D2414,$F$2:F2414,F2414)-1=1),X2414,
IF(AND(F2414="Peretoe teenus",H2414&lt;[2]an!$M$37,S2414="kahepoolne vajaduspõhine",U2414&gt;[2]an!$M$38,RANK(D2414,$D2414:$D2414)+COUNTIFS($D$2:D2414,D2414,$F$2:F2414,F2414)-1&gt;1),"",X2414*W2414)))))))))))))),"")</f>
        <v/>
      </c>
      <c r="Z2414" s="18" t="str">
        <f t="shared" si="112"/>
        <v/>
      </c>
      <c r="AA2414" s="19" t="str">
        <f>IFERROR(VLOOKUP(E2414,[2]an!$A$3:$B$81,2,FALSE),"")</f>
        <v/>
      </c>
      <c r="AB2414" s="19" t="str">
        <f>IFERROR(VLOOKUP(AA2414,[2]an!$C$2:$D$16,2,FALSE),"")</f>
        <v/>
      </c>
      <c r="AC2414" s="20"/>
      <c r="AD2414" s="21" t="str">
        <f>IF(A2414=[2]an!$F$36,VLOOKUP([2]an!$F$36,[2]an!$F$36:$H$36,3,FALSE),IF(A2414=[2]an!$F$35,VLOOKUP([2]an!$F$35,[2]an!$F$35:$H$35,3,FALSE),IF(A2414=[2]an!$F$33,VLOOKUP([2]an!$F$33,[2]an!$F$33:$H$33,3,FALSE),IF(A2414=[2]an!$F$31,VLOOKUP([2]an!$F$31,[2]an!$F$31:$H$31,3,FALSE),""))))</f>
        <v/>
      </c>
    </row>
    <row r="2415" spans="6:30" x14ac:dyDescent="0.2">
      <c r="F2415" s="10"/>
      <c r="G2415" s="8" t="str">
        <f t="shared" si="113"/>
        <v/>
      </c>
      <c r="H2415" s="13"/>
      <c r="K2415" s="13"/>
      <c r="L2415" s="10"/>
      <c r="M2415" s="10"/>
      <c r="S2415" s="8" t="str">
        <f>IFERROR(VLOOKUP(D2415,[1]peretoe_teenus!$A$2:$L$2000,5,FALSE),"")</f>
        <v/>
      </c>
      <c r="U2415" s="13"/>
      <c r="V2415" s="15" t="str" cm="1">
        <f t="array" ref="V2415">IFERROR(IF(AND(F2415="Tugigrupp",RANK(K2415,$K2415:$K2415)+COUNTIFS($K$2:K2415,K2415,$L$2:L2415,L2415,$M$2:M2415,M2415,$I$2:I2415,I2415,$G$2:G2415,G2415,$F$2:F2415,F2415)-1=1),SUMPRODUCT(($F$2:$F$4154=F2415)*($G$2:$G$4154=G2415)*($K$2:$K$4154=K2415)*($I$2:$I$4154=I2415)*($L$2:$L$4154=L2415)*($M$2:$M$4154=M2415)),""),"")</f>
        <v/>
      </c>
      <c r="W2415" s="15" t="str">
        <f t="shared" si="111"/>
        <v/>
      </c>
      <c r="X2415" s="16" t="str">
        <f>IF(AND(A2415=[2]an!$G$38,F2415=[2]an!$E$40),[2]an!$G$40,IF(AND(A2415=[2]an!$G$38,F2415=[2]an!$E$41),[2]an!$G$41,IF(AND(A2415=[2]an!$G$38,F2415=[2]an!$E$39,H2415&gt;=[2]an!$M$37),[2]an!$G$39,
IF(AND(A2415=[2]an!$G$38,F2415=[2]an!$E$39,H2415&lt;[2]an!$M$37,S2415="kahepoolne vajaduspõhine",U2415=""),[2]an!$M$40,
IF(AND(A2415=[2]an!$G$38,F2415=[2]an!$E$39,H2415&lt;[2]an!$M$37,S2415="kahepoolne vajaduspõhine",U2415&lt;&gt;""),[2]an!$G$39,
IF(AND(A2415=[2]an!$G$38,F2415=[2]an!$E$39,H2415&lt;[2]an!$M$37,S2415&lt;&gt;"kahepoolne vajaduspõhine"),[2]an!$G$39,
IF(AND(A2415=[2]an!$G$38,F2415=[2]an!$E$42),[2]an!$G$42,
IF(AND(A2415=[2]an!$H$38,F2415=[2]an!$E$40),[2]an!$H$40,IF(AND(A2415=[2]an!$H$38,F2415=[2]an!$E$41),[2]an!$H$41,IF(AND(A2415=[2]an!$H$38,F2415=[2]an!$E$39,H2415&gt;=[2]an!$M$37),[2]an!$H$39,
IF(AND(A2415=[2]an!$H$38,F2415=[2]an!$E$39,H2415&lt;[2]an!$M$37,S2415="kahepoolne vajaduspõhine",U2415=""),[2]an!$M$40,
IF(AND(A2415=[2]an!$H$38,F2415=[2]an!$E$39,H2415&lt;[2]an!$M$37,S2415="kahepoolne vajaduspõhine",U2415&lt;&gt;""),[2]an!$H$39,
IF(AND(A2415=[2]an!$H$38,F2415=[2]an!$E$39,H2415&lt;[2]an!$M$37,S2415&lt;&gt;"kahepoolne vajaduspõhine"),[2]an!$H$39,
IF(AND(A2415=[2]an!$H$38,F2415=[2]an!$E$42),[2]an!$H$42,
IF(AND(A2415=[2]an!$I$38,F2415=[2]an!$E$40),[2]an!$I$40,IF(AND(A2415=[2]an!$I$38,F2415=[2]an!$E$41),[2]an!$I$41,IF(AND(A2415=[2]an!$I$38,F2415=[2]an!$E$39,H2415&gt;=[2]an!$M$37),[2]an!$I$39,
IF(AND(A2415=[2]an!$I$38,F2415=[2]an!$E$39,H2415&lt;[2]an!$M$37,S2415="kahepoolne vajaduspõhine",U2415=""),[2]an!$M$40,
IF(AND(A2415=[2]an!$I$38,F2415=[2]an!$E$39,H2415&lt;[2]an!$M$37,S2415="kahepoolne vajaduspõhine",U2415&lt;&gt;""),[2]an!$I$39,
IF(AND(A2415=[2]an!$I$38,F2415=[2]an!$E$39,H2415&lt;[2]an!$M$37,S2415&lt;&gt;"kahepoolne vajaduspõhine"),[2]an!$I$39,
IF(AND(A2415=[2]an!$I$38,F2415=[2]an!$E$42),[2]an!$I$42,
IF(AND(A2415=[2]an!$J$38,F2415=[2]an!$E$40),[2]an!$J$40,IF(AND(A2415=[2]an!$J$38,F2415=[2]an!$E$41),[2]an!$J$41,IF(AND(A2415=[2]an!$J$38,F2415=[2]an!$E$39,H2415&gt;=[2]an!$M$37),[2]an!$J$39,
IF(AND(A2415=[2]an!$J$38,F2415=[2]an!$E$39,H2415&lt;[2]an!$M$37,S2415="kahepoolne vajaduspõhine",U2415=""),[2]an!$M$40,
IF(AND(A2415=[2]an!$J$38,F2415=[2]an!$E$39,H2415&lt;[2]an!$M$37,S2415="kahepoolne vajaduspõhine",U2415&lt;&gt;""),[2]an!$J$39,
IF(AND(A2415=[2]an!$J$38,F2415=[2]an!$E$39,H2415&lt;[2]an!$M$37,S2415&lt;&gt;"kahepoolne vajaduspõhine"),[2]an!$J$39,
IF(AND(A2415=[2]an!$J$38,F2415=[2]an!$E$42),[2]an!$J$42,""))))))))))))))))))))))))))))</f>
        <v/>
      </c>
      <c r="Y2415" s="17" t="str">
        <f>IFERROR(IF(F2415="Tugigrupp",0,
IF(AND(F2415="Peretoe teenus",H2415&gt;=[2]an!$M$37,RANK(D2415,$D2415:$D2415)+COUNTIFS($D$2:D2415,D2415,$F$2:F2415,F2415)-1&gt;1),"",
IF(AND(F2415="Peretoe teenus",H2415&gt;=[2]an!$M$37,RANK(D2415,$D2415:$D2415)+COUNTIFS($D$2:D2415,D2415,$F$2:F2415,F2415)-1=1,MONTH(H2415)=MONTH(K2415)=TRUE,YEAR(H2415)=YEAR(K2415)=TRUE),((EOMONTH(H2415,0)-H2415+1)*X2415)/DAY(EOMONTH(H2415,0)),
IF(AND(F2415="Peretoe teenus",H2415&gt;=[2]an!$M$37,RANK(D2415,$D2415:$D2415)+COUNTIFS($D$2:D2415,D2415,$F$2:F2415,F2415)-1=1),X2415,
IF(AND(F2415="Peretoe teenus",H2415&lt;[2]an!$M$37,S2415&lt;&gt;"kahepoolne vajaduspõhine",RANK(D2415,$D2415:$D2415)+COUNTIFS($D$2:D2415,D2415,$F$2:F2415,F2415)-1=1),X2415,
IF(AND(F2415="Peretoe teenus",H2415&lt;[2]an!$M$37,S2415&lt;&gt;"kahepoolne vajaduspõhine",RANK(D2415,$D2415:$D2415)+COUNTIFS($D$2:D2415,D2415,$F$2:F2415,F2415)-1&gt;1),"",
IF(AND(F2415="Peretoe teenus",H2415&lt;[2]an!$M$37,S2415="kahepoolne vajaduspõhine",U2415="",RANK(D2415,$D2415:$D2415)+COUNTIFS($D$2:D2415,D2415,$F$2:F2415,F2415)-1=1),X2415,
IF(AND(F2415="Peretoe teenus",H2415&lt;[2]an!$M$37,S2415="kahepoolne vajaduspõhine",U2415="",RANK(D2415,$D2415:$D2415)+COUNTIFS($D$2:D2415,D2415,$F$2:F2415,F2415)-1&gt;1),"",
IF(AND(F2415="Peretoe teenus",H2415&lt;[2]an!$M$37,S2415="kahepoolne vajaduspõhine",U2415&lt;[2]an!$M$37,RANK(D2415,$D2415:$D2415)+COUNTIFS($D$2:D2415,D2415,$F$2:F2415,F2415)-1=1),X2415,
IF(AND(F2415="Peretoe teenus",H2415&lt;[2]an!$M$37,S2415="kahepoolne vajaduspõhine",U2415&lt;[2]an!$M$37,RANK(D2415,$D2415:$D2415)+COUNTIFS($D$2:D2415,D2415,$F$2:F2415,F2415)-1&gt;1),"",
IF(AND(F2415="Peretoe teenus",H2415&lt;[2]an!$M$37,S2415="kahepoolne vajaduspõhine",U2415&gt;=[2]an!$M$37,U2415&lt;=[2]an!$M$38,RANK(D2415,$D2415:$D2415)+COUNTIFS($D$2:D2415,D2415,$F$2:F2415,F2415)-1=1),
((EOMONTH(U2415,0)-U2415+1)*X2415)/DAY(EOMONTH(U2415,0))+(DAY(U2415)-1)*100/DAY(EOMONTH(U2415,0)),
IF(AND(F2415="Peretoe teenus",H2415&lt;[2]an!$M$37,S2415="kahepoolne vajaduspõhine",U2415&gt;=[2]an!$M$37,U2415&lt;=[2]an!$M$38,RANK(D2415,$D2415:$D2415)+COUNTIFS($D$2:D2415,D2415,$F$2:F2415,F2415)-1&gt;1),"",
IF(AND(F2415="Peretoe teenus",H2415&lt;[2]an!$M$37,S2415="kahepoolne vajaduspõhine",U2415&gt;[2]an!$M$38,RANK(D2415,$D2415:$D2415)+COUNTIFS($D$2:D2415,D2415,$F$2:F2415,F2415)-1=1),X2415,
IF(AND(F2415="Peretoe teenus",H2415&lt;[2]an!$M$37,S2415="kahepoolne vajaduspõhine",U2415&gt;[2]an!$M$38,RANK(D2415,$D2415:$D2415)+COUNTIFS($D$2:D2415,D2415,$F$2:F2415,F2415)-1&gt;1),"",X2415*W2415)))))))))))))),"")</f>
        <v/>
      </c>
      <c r="Z2415" s="18" t="str">
        <f t="shared" si="112"/>
        <v/>
      </c>
      <c r="AA2415" s="19" t="str">
        <f>IFERROR(VLOOKUP(E2415,[2]an!$A$3:$B$81,2,FALSE),"")</f>
        <v/>
      </c>
      <c r="AB2415" s="19" t="str">
        <f>IFERROR(VLOOKUP(AA2415,[2]an!$C$2:$D$16,2,FALSE),"")</f>
        <v/>
      </c>
      <c r="AC2415" s="20"/>
      <c r="AD2415" s="21" t="str">
        <f>IF(A2415=[2]an!$F$36,VLOOKUP([2]an!$F$36,[2]an!$F$36:$H$36,3,FALSE),IF(A2415=[2]an!$F$35,VLOOKUP([2]an!$F$35,[2]an!$F$35:$H$35,3,FALSE),IF(A2415=[2]an!$F$33,VLOOKUP([2]an!$F$33,[2]an!$F$33:$H$33,3,FALSE),IF(A2415=[2]an!$F$31,VLOOKUP([2]an!$F$31,[2]an!$F$31:$H$31,3,FALSE),""))))</f>
        <v/>
      </c>
    </row>
    <row r="2416" spans="6:30" x14ac:dyDescent="0.2">
      <c r="F2416" s="10"/>
      <c r="G2416" s="8" t="str">
        <f t="shared" si="113"/>
        <v/>
      </c>
      <c r="H2416" s="13"/>
      <c r="K2416" s="13"/>
      <c r="L2416" s="10"/>
      <c r="M2416" s="10"/>
      <c r="S2416" s="8" t="str">
        <f>IFERROR(VLOOKUP(D2416,[1]peretoe_teenus!$A$2:$L$2000,5,FALSE),"")</f>
        <v/>
      </c>
      <c r="U2416" s="13"/>
      <c r="V2416" s="15" t="str" cm="1">
        <f t="array" ref="V2416">IFERROR(IF(AND(F2416="Tugigrupp",RANK(K2416,$K2416:$K2416)+COUNTIFS($K$2:K2416,K2416,$L$2:L2416,L2416,$M$2:M2416,M2416,$I$2:I2416,I2416,$G$2:G2416,G2416,$F$2:F2416,F2416)-1=1),SUMPRODUCT(($F$2:$F$4154=F2416)*($G$2:$G$4154=G2416)*($K$2:$K$4154=K2416)*($I$2:$I$4154=I2416)*($L$2:$L$4154=L2416)*($M$2:$M$4154=M2416)),""),"")</f>
        <v/>
      </c>
      <c r="W2416" s="15" t="str">
        <f t="shared" si="111"/>
        <v/>
      </c>
      <c r="X2416" s="16" t="str">
        <f>IF(AND(A2416=[2]an!$G$38,F2416=[2]an!$E$40),[2]an!$G$40,IF(AND(A2416=[2]an!$G$38,F2416=[2]an!$E$41),[2]an!$G$41,IF(AND(A2416=[2]an!$G$38,F2416=[2]an!$E$39,H2416&gt;=[2]an!$M$37),[2]an!$G$39,
IF(AND(A2416=[2]an!$G$38,F2416=[2]an!$E$39,H2416&lt;[2]an!$M$37,S2416="kahepoolne vajaduspõhine",U2416=""),[2]an!$M$40,
IF(AND(A2416=[2]an!$G$38,F2416=[2]an!$E$39,H2416&lt;[2]an!$M$37,S2416="kahepoolne vajaduspõhine",U2416&lt;&gt;""),[2]an!$G$39,
IF(AND(A2416=[2]an!$G$38,F2416=[2]an!$E$39,H2416&lt;[2]an!$M$37,S2416&lt;&gt;"kahepoolne vajaduspõhine"),[2]an!$G$39,
IF(AND(A2416=[2]an!$G$38,F2416=[2]an!$E$42),[2]an!$G$42,
IF(AND(A2416=[2]an!$H$38,F2416=[2]an!$E$40),[2]an!$H$40,IF(AND(A2416=[2]an!$H$38,F2416=[2]an!$E$41),[2]an!$H$41,IF(AND(A2416=[2]an!$H$38,F2416=[2]an!$E$39,H2416&gt;=[2]an!$M$37),[2]an!$H$39,
IF(AND(A2416=[2]an!$H$38,F2416=[2]an!$E$39,H2416&lt;[2]an!$M$37,S2416="kahepoolne vajaduspõhine",U2416=""),[2]an!$M$40,
IF(AND(A2416=[2]an!$H$38,F2416=[2]an!$E$39,H2416&lt;[2]an!$M$37,S2416="kahepoolne vajaduspõhine",U2416&lt;&gt;""),[2]an!$H$39,
IF(AND(A2416=[2]an!$H$38,F2416=[2]an!$E$39,H2416&lt;[2]an!$M$37,S2416&lt;&gt;"kahepoolne vajaduspõhine"),[2]an!$H$39,
IF(AND(A2416=[2]an!$H$38,F2416=[2]an!$E$42),[2]an!$H$42,
IF(AND(A2416=[2]an!$I$38,F2416=[2]an!$E$40),[2]an!$I$40,IF(AND(A2416=[2]an!$I$38,F2416=[2]an!$E$41),[2]an!$I$41,IF(AND(A2416=[2]an!$I$38,F2416=[2]an!$E$39,H2416&gt;=[2]an!$M$37),[2]an!$I$39,
IF(AND(A2416=[2]an!$I$38,F2416=[2]an!$E$39,H2416&lt;[2]an!$M$37,S2416="kahepoolne vajaduspõhine",U2416=""),[2]an!$M$40,
IF(AND(A2416=[2]an!$I$38,F2416=[2]an!$E$39,H2416&lt;[2]an!$M$37,S2416="kahepoolne vajaduspõhine",U2416&lt;&gt;""),[2]an!$I$39,
IF(AND(A2416=[2]an!$I$38,F2416=[2]an!$E$39,H2416&lt;[2]an!$M$37,S2416&lt;&gt;"kahepoolne vajaduspõhine"),[2]an!$I$39,
IF(AND(A2416=[2]an!$I$38,F2416=[2]an!$E$42),[2]an!$I$42,
IF(AND(A2416=[2]an!$J$38,F2416=[2]an!$E$40),[2]an!$J$40,IF(AND(A2416=[2]an!$J$38,F2416=[2]an!$E$41),[2]an!$J$41,IF(AND(A2416=[2]an!$J$38,F2416=[2]an!$E$39,H2416&gt;=[2]an!$M$37),[2]an!$J$39,
IF(AND(A2416=[2]an!$J$38,F2416=[2]an!$E$39,H2416&lt;[2]an!$M$37,S2416="kahepoolne vajaduspõhine",U2416=""),[2]an!$M$40,
IF(AND(A2416=[2]an!$J$38,F2416=[2]an!$E$39,H2416&lt;[2]an!$M$37,S2416="kahepoolne vajaduspõhine",U2416&lt;&gt;""),[2]an!$J$39,
IF(AND(A2416=[2]an!$J$38,F2416=[2]an!$E$39,H2416&lt;[2]an!$M$37,S2416&lt;&gt;"kahepoolne vajaduspõhine"),[2]an!$J$39,
IF(AND(A2416=[2]an!$J$38,F2416=[2]an!$E$42),[2]an!$J$42,""))))))))))))))))))))))))))))</f>
        <v/>
      </c>
      <c r="Y2416" s="17" t="str">
        <f>IFERROR(IF(F2416="Tugigrupp",0,
IF(AND(F2416="Peretoe teenus",H2416&gt;=[2]an!$M$37,RANK(D2416,$D2416:$D2416)+COUNTIFS($D$2:D2416,D2416,$F$2:F2416,F2416)-1&gt;1),"",
IF(AND(F2416="Peretoe teenus",H2416&gt;=[2]an!$M$37,RANK(D2416,$D2416:$D2416)+COUNTIFS($D$2:D2416,D2416,$F$2:F2416,F2416)-1=1,MONTH(H2416)=MONTH(K2416)=TRUE,YEAR(H2416)=YEAR(K2416)=TRUE),((EOMONTH(H2416,0)-H2416+1)*X2416)/DAY(EOMONTH(H2416,0)),
IF(AND(F2416="Peretoe teenus",H2416&gt;=[2]an!$M$37,RANK(D2416,$D2416:$D2416)+COUNTIFS($D$2:D2416,D2416,$F$2:F2416,F2416)-1=1),X2416,
IF(AND(F2416="Peretoe teenus",H2416&lt;[2]an!$M$37,S2416&lt;&gt;"kahepoolne vajaduspõhine",RANK(D2416,$D2416:$D2416)+COUNTIFS($D$2:D2416,D2416,$F$2:F2416,F2416)-1=1),X2416,
IF(AND(F2416="Peretoe teenus",H2416&lt;[2]an!$M$37,S2416&lt;&gt;"kahepoolne vajaduspõhine",RANK(D2416,$D2416:$D2416)+COUNTIFS($D$2:D2416,D2416,$F$2:F2416,F2416)-1&gt;1),"",
IF(AND(F2416="Peretoe teenus",H2416&lt;[2]an!$M$37,S2416="kahepoolne vajaduspõhine",U2416="",RANK(D2416,$D2416:$D2416)+COUNTIFS($D$2:D2416,D2416,$F$2:F2416,F2416)-1=1),X2416,
IF(AND(F2416="Peretoe teenus",H2416&lt;[2]an!$M$37,S2416="kahepoolne vajaduspõhine",U2416="",RANK(D2416,$D2416:$D2416)+COUNTIFS($D$2:D2416,D2416,$F$2:F2416,F2416)-1&gt;1),"",
IF(AND(F2416="Peretoe teenus",H2416&lt;[2]an!$M$37,S2416="kahepoolne vajaduspõhine",U2416&lt;[2]an!$M$37,RANK(D2416,$D2416:$D2416)+COUNTIFS($D$2:D2416,D2416,$F$2:F2416,F2416)-1=1),X2416,
IF(AND(F2416="Peretoe teenus",H2416&lt;[2]an!$M$37,S2416="kahepoolne vajaduspõhine",U2416&lt;[2]an!$M$37,RANK(D2416,$D2416:$D2416)+COUNTIFS($D$2:D2416,D2416,$F$2:F2416,F2416)-1&gt;1),"",
IF(AND(F2416="Peretoe teenus",H2416&lt;[2]an!$M$37,S2416="kahepoolne vajaduspõhine",U2416&gt;=[2]an!$M$37,U2416&lt;=[2]an!$M$38,RANK(D2416,$D2416:$D2416)+COUNTIFS($D$2:D2416,D2416,$F$2:F2416,F2416)-1=1),
((EOMONTH(U2416,0)-U2416+1)*X2416)/DAY(EOMONTH(U2416,0))+(DAY(U2416)-1)*100/DAY(EOMONTH(U2416,0)),
IF(AND(F2416="Peretoe teenus",H2416&lt;[2]an!$M$37,S2416="kahepoolne vajaduspõhine",U2416&gt;=[2]an!$M$37,U2416&lt;=[2]an!$M$38,RANK(D2416,$D2416:$D2416)+COUNTIFS($D$2:D2416,D2416,$F$2:F2416,F2416)-1&gt;1),"",
IF(AND(F2416="Peretoe teenus",H2416&lt;[2]an!$M$37,S2416="kahepoolne vajaduspõhine",U2416&gt;[2]an!$M$38,RANK(D2416,$D2416:$D2416)+COUNTIFS($D$2:D2416,D2416,$F$2:F2416,F2416)-1=1),X2416,
IF(AND(F2416="Peretoe teenus",H2416&lt;[2]an!$M$37,S2416="kahepoolne vajaduspõhine",U2416&gt;[2]an!$M$38,RANK(D2416,$D2416:$D2416)+COUNTIFS($D$2:D2416,D2416,$F$2:F2416,F2416)-1&gt;1),"",X2416*W2416)))))))))))))),"")</f>
        <v/>
      </c>
      <c r="Z2416" s="18" t="str">
        <f t="shared" si="112"/>
        <v/>
      </c>
      <c r="AA2416" s="19" t="str">
        <f>IFERROR(VLOOKUP(E2416,[2]an!$A$3:$B$81,2,FALSE),"")</f>
        <v/>
      </c>
      <c r="AB2416" s="19" t="str">
        <f>IFERROR(VLOOKUP(AA2416,[2]an!$C$2:$D$16,2,FALSE),"")</f>
        <v/>
      </c>
      <c r="AC2416" s="20"/>
      <c r="AD2416" s="21" t="str">
        <f>IF(A2416=[2]an!$F$36,VLOOKUP([2]an!$F$36,[2]an!$F$36:$H$36,3,FALSE),IF(A2416=[2]an!$F$35,VLOOKUP([2]an!$F$35,[2]an!$F$35:$H$35,3,FALSE),IF(A2416=[2]an!$F$33,VLOOKUP([2]an!$F$33,[2]an!$F$33:$H$33,3,FALSE),IF(A2416=[2]an!$F$31,VLOOKUP([2]an!$F$31,[2]an!$F$31:$H$31,3,FALSE),""))))</f>
        <v/>
      </c>
    </row>
    <row r="2417" spans="6:30" x14ac:dyDescent="0.2">
      <c r="F2417" s="10"/>
      <c r="G2417" s="8" t="str">
        <f t="shared" si="113"/>
        <v/>
      </c>
      <c r="H2417" s="13"/>
      <c r="K2417" s="13"/>
      <c r="L2417" s="10"/>
      <c r="M2417" s="10"/>
      <c r="S2417" s="8" t="str">
        <f>IFERROR(VLOOKUP(D2417,[1]peretoe_teenus!$A$2:$L$2000,5,FALSE),"")</f>
        <v/>
      </c>
      <c r="U2417" s="13"/>
      <c r="V2417" s="15" t="str" cm="1">
        <f t="array" ref="V2417">IFERROR(IF(AND(F2417="Tugigrupp",RANK(K2417,$K2417:$K2417)+COUNTIFS($K$2:K2417,K2417,$L$2:L2417,L2417,$M$2:M2417,M2417,$I$2:I2417,I2417,$G$2:G2417,G2417,$F$2:F2417,F2417)-1=1),SUMPRODUCT(($F$2:$F$4154=F2417)*($G$2:$G$4154=G2417)*($K$2:$K$4154=K2417)*($I$2:$I$4154=I2417)*($L$2:$L$4154=L2417)*($M$2:$M$4154=M2417)),""),"")</f>
        <v/>
      </c>
      <c r="W2417" s="15" t="str">
        <f t="shared" si="111"/>
        <v/>
      </c>
      <c r="X2417" s="16" t="str">
        <f>IF(AND(A2417=[2]an!$G$38,F2417=[2]an!$E$40),[2]an!$G$40,IF(AND(A2417=[2]an!$G$38,F2417=[2]an!$E$41),[2]an!$G$41,IF(AND(A2417=[2]an!$G$38,F2417=[2]an!$E$39,H2417&gt;=[2]an!$M$37),[2]an!$G$39,
IF(AND(A2417=[2]an!$G$38,F2417=[2]an!$E$39,H2417&lt;[2]an!$M$37,S2417="kahepoolne vajaduspõhine",U2417=""),[2]an!$M$40,
IF(AND(A2417=[2]an!$G$38,F2417=[2]an!$E$39,H2417&lt;[2]an!$M$37,S2417="kahepoolne vajaduspõhine",U2417&lt;&gt;""),[2]an!$G$39,
IF(AND(A2417=[2]an!$G$38,F2417=[2]an!$E$39,H2417&lt;[2]an!$M$37,S2417&lt;&gt;"kahepoolne vajaduspõhine"),[2]an!$G$39,
IF(AND(A2417=[2]an!$G$38,F2417=[2]an!$E$42),[2]an!$G$42,
IF(AND(A2417=[2]an!$H$38,F2417=[2]an!$E$40),[2]an!$H$40,IF(AND(A2417=[2]an!$H$38,F2417=[2]an!$E$41),[2]an!$H$41,IF(AND(A2417=[2]an!$H$38,F2417=[2]an!$E$39,H2417&gt;=[2]an!$M$37),[2]an!$H$39,
IF(AND(A2417=[2]an!$H$38,F2417=[2]an!$E$39,H2417&lt;[2]an!$M$37,S2417="kahepoolne vajaduspõhine",U2417=""),[2]an!$M$40,
IF(AND(A2417=[2]an!$H$38,F2417=[2]an!$E$39,H2417&lt;[2]an!$M$37,S2417="kahepoolne vajaduspõhine",U2417&lt;&gt;""),[2]an!$H$39,
IF(AND(A2417=[2]an!$H$38,F2417=[2]an!$E$39,H2417&lt;[2]an!$M$37,S2417&lt;&gt;"kahepoolne vajaduspõhine"),[2]an!$H$39,
IF(AND(A2417=[2]an!$H$38,F2417=[2]an!$E$42),[2]an!$H$42,
IF(AND(A2417=[2]an!$I$38,F2417=[2]an!$E$40),[2]an!$I$40,IF(AND(A2417=[2]an!$I$38,F2417=[2]an!$E$41),[2]an!$I$41,IF(AND(A2417=[2]an!$I$38,F2417=[2]an!$E$39,H2417&gt;=[2]an!$M$37),[2]an!$I$39,
IF(AND(A2417=[2]an!$I$38,F2417=[2]an!$E$39,H2417&lt;[2]an!$M$37,S2417="kahepoolne vajaduspõhine",U2417=""),[2]an!$M$40,
IF(AND(A2417=[2]an!$I$38,F2417=[2]an!$E$39,H2417&lt;[2]an!$M$37,S2417="kahepoolne vajaduspõhine",U2417&lt;&gt;""),[2]an!$I$39,
IF(AND(A2417=[2]an!$I$38,F2417=[2]an!$E$39,H2417&lt;[2]an!$M$37,S2417&lt;&gt;"kahepoolne vajaduspõhine"),[2]an!$I$39,
IF(AND(A2417=[2]an!$I$38,F2417=[2]an!$E$42),[2]an!$I$42,
IF(AND(A2417=[2]an!$J$38,F2417=[2]an!$E$40),[2]an!$J$40,IF(AND(A2417=[2]an!$J$38,F2417=[2]an!$E$41),[2]an!$J$41,IF(AND(A2417=[2]an!$J$38,F2417=[2]an!$E$39,H2417&gt;=[2]an!$M$37),[2]an!$J$39,
IF(AND(A2417=[2]an!$J$38,F2417=[2]an!$E$39,H2417&lt;[2]an!$M$37,S2417="kahepoolne vajaduspõhine",U2417=""),[2]an!$M$40,
IF(AND(A2417=[2]an!$J$38,F2417=[2]an!$E$39,H2417&lt;[2]an!$M$37,S2417="kahepoolne vajaduspõhine",U2417&lt;&gt;""),[2]an!$J$39,
IF(AND(A2417=[2]an!$J$38,F2417=[2]an!$E$39,H2417&lt;[2]an!$M$37,S2417&lt;&gt;"kahepoolne vajaduspõhine"),[2]an!$J$39,
IF(AND(A2417=[2]an!$J$38,F2417=[2]an!$E$42),[2]an!$J$42,""))))))))))))))))))))))))))))</f>
        <v/>
      </c>
      <c r="Y2417" s="17" t="str">
        <f>IFERROR(IF(F2417="Tugigrupp",0,
IF(AND(F2417="Peretoe teenus",H2417&gt;=[2]an!$M$37,RANK(D2417,$D2417:$D2417)+COUNTIFS($D$2:D2417,D2417,$F$2:F2417,F2417)-1&gt;1),"",
IF(AND(F2417="Peretoe teenus",H2417&gt;=[2]an!$M$37,RANK(D2417,$D2417:$D2417)+COUNTIFS($D$2:D2417,D2417,$F$2:F2417,F2417)-1=1,MONTH(H2417)=MONTH(K2417)=TRUE,YEAR(H2417)=YEAR(K2417)=TRUE),((EOMONTH(H2417,0)-H2417+1)*X2417)/DAY(EOMONTH(H2417,0)),
IF(AND(F2417="Peretoe teenus",H2417&gt;=[2]an!$M$37,RANK(D2417,$D2417:$D2417)+COUNTIFS($D$2:D2417,D2417,$F$2:F2417,F2417)-1=1),X2417,
IF(AND(F2417="Peretoe teenus",H2417&lt;[2]an!$M$37,S2417&lt;&gt;"kahepoolne vajaduspõhine",RANK(D2417,$D2417:$D2417)+COUNTIFS($D$2:D2417,D2417,$F$2:F2417,F2417)-1=1),X2417,
IF(AND(F2417="Peretoe teenus",H2417&lt;[2]an!$M$37,S2417&lt;&gt;"kahepoolne vajaduspõhine",RANK(D2417,$D2417:$D2417)+COUNTIFS($D$2:D2417,D2417,$F$2:F2417,F2417)-1&gt;1),"",
IF(AND(F2417="Peretoe teenus",H2417&lt;[2]an!$M$37,S2417="kahepoolne vajaduspõhine",U2417="",RANK(D2417,$D2417:$D2417)+COUNTIFS($D$2:D2417,D2417,$F$2:F2417,F2417)-1=1),X2417,
IF(AND(F2417="Peretoe teenus",H2417&lt;[2]an!$M$37,S2417="kahepoolne vajaduspõhine",U2417="",RANK(D2417,$D2417:$D2417)+COUNTIFS($D$2:D2417,D2417,$F$2:F2417,F2417)-1&gt;1),"",
IF(AND(F2417="Peretoe teenus",H2417&lt;[2]an!$M$37,S2417="kahepoolne vajaduspõhine",U2417&lt;[2]an!$M$37,RANK(D2417,$D2417:$D2417)+COUNTIFS($D$2:D2417,D2417,$F$2:F2417,F2417)-1=1),X2417,
IF(AND(F2417="Peretoe teenus",H2417&lt;[2]an!$M$37,S2417="kahepoolne vajaduspõhine",U2417&lt;[2]an!$M$37,RANK(D2417,$D2417:$D2417)+COUNTIFS($D$2:D2417,D2417,$F$2:F2417,F2417)-1&gt;1),"",
IF(AND(F2417="Peretoe teenus",H2417&lt;[2]an!$M$37,S2417="kahepoolne vajaduspõhine",U2417&gt;=[2]an!$M$37,U2417&lt;=[2]an!$M$38,RANK(D2417,$D2417:$D2417)+COUNTIFS($D$2:D2417,D2417,$F$2:F2417,F2417)-1=1),
((EOMONTH(U2417,0)-U2417+1)*X2417)/DAY(EOMONTH(U2417,0))+(DAY(U2417)-1)*100/DAY(EOMONTH(U2417,0)),
IF(AND(F2417="Peretoe teenus",H2417&lt;[2]an!$M$37,S2417="kahepoolne vajaduspõhine",U2417&gt;=[2]an!$M$37,U2417&lt;=[2]an!$M$38,RANK(D2417,$D2417:$D2417)+COUNTIFS($D$2:D2417,D2417,$F$2:F2417,F2417)-1&gt;1),"",
IF(AND(F2417="Peretoe teenus",H2417&lt;[2]an!$M$37,S2417="kahepoolne vajaduspõhine",U2417&gt;[2]an!$M$38,RANK(D2417,$D2417:$D2417)+COUNTIFS($D$2:D2417,D2417,$F$2:F2417,F2417)-1=1),X2417,
IF(AND(F2417="Peretoe teenus",H2417&lt;[2]an!$M$37,S2417="kahepoolne vajaduspõhine",U2417&gt;[2]an!$M$38,RANK(D2417,$D2417:$D2417)+COUNTIFS($D$2:D2417,D2417,$F$2:F2417,F2417)-1&gt;1),"",X2417*W2417)))))))))))))),"")</f>
        <v/>
      </c>
      <c r="Z2417" s="18" t="str">
        <f t="shared" si="112"/>
        <v/>
      </c>
      <c r="AA2417" s="19" t="str">
        <f>IFERROR(VLOOKUP(E2417,[2]an!$A$3:$B$81,2,FALSE),"")</f>
        <v/>
      </c>
      <c r="AB2417" s="19" t="str">
        <f>IFERROR(VLOOKUP(AA2417,[2]an!$C$2:$D$16,2,FALSE),"")</f>
        <v/>
      </c>
      <c r="AC2417" s="20"/>
      <c r="AD2417" s="21" t="str">
        <f>IF(A2417=[2]an!$F$36,VLOOKUP([2]an!$F$36,[2]an!$F$36:$H$36,3,FALSE),IF(A2417=[2]an!$F$35,VLOOKUP([2]an!$F$35,[2]an!$F$35:$H$35,3,FALSE),IF(A2417=[2]an!$F$33,VLOOKUP([2]an!$F$33,[2]an!$F$33:$H$33,3,FALSE),IF(A2417=[2]an!$F$31,VLOOKUP([2]an!$F$31,[2]an!$F$31:$H$31,3,FALSE),""))))</f>
        <v/>
      </c>
    </row>
    <row r="2418" spans="6:30" x14ac:dyDescent="0.2">
      <c r="F2418" s="10"/>
      <c r="G2418" s="8" t="str">
        <f t="shared" si="113"/>
        <v/>
      </c>
      <c r="H2418" s="13"/>
      <c r="K2418" s="13"/>
      <c r="L2418" s="10"/>
      <c r="M2418" s="10"/>
      <c r="S2418" s="8" t="str">
        <f>IFERROR(VLOOKUP(D2418,[1]peretoe_teenus!$A$2:$L$2000,5,FALSE),"")</f>
        <v/>
      </c>
      <c r="U2418" s="13"/>
      <c r="V2418" s="15" t="str" cm="1">
        <f t="array" ref="V2418">IFERROR(IF(AND(F2418="Tugigrupp",RANK(K2418,$K2418:$K2418)+COUNTIFS($K$2:K2418,K2418,$L$2:L2418,L2418,$M$2:M2418,M2418,$I$2:I2418,I2418,$G$2:G2418,G2418,$F$2:F2418,F2418)-1=1),SUMPRODUCT(($F$2:$F$4154=F2418)*($G$2:$G$4154=G2418)*($K$2:$K$4154=K2418)*($I$2:$I$4154=I2418)*($L$2:$L$4154=L2418)*($M$2:$M$4154=M2418)),""),"")</f>
        <v/>
      </c>
      <c r="W2418" s="15" t="str">
        <f t="shared" si="111"/>
        <v/>
      </c>
      <c r="X2418" s="16" t="str">
        <f>IF(AND(A2418=[2]an!$G$38,F2418=[2]an!$E$40),[2]an!$G$40,IF(AND(A2418=[2]an!$G$38,F2418=[2]an!$E$41),[2]an!$G$41,IF(AND(A2418=[2]an!$G$38,F2418=[2]an!$E$39,H2418&gt;=[2]an!$M$37),[2]an!$G$39,
IF(AND(A2418=[2]an!$G$38,F2418=[2]an!$E$39,H2418&lt;[2]an!$M$37,S2418="kahepoolne vajaduspõhine",U2418=""),[2]an!$M$40,
IF(AND(A2418=[2]an!$G$38,F2418=[2]an!$E$39,H2418&lt;[2]an!$M$37,S2418="kahepoolne vajaduspõhine",U2418&lt;&gt;""),[2]an!$G$39,
IF(AND(A2418=[2]an!$G$38,F2418=[2]an!$E$39,H2418&lt;[2]an!$M$37,S2418&lt;&gt;"kahepoolne vajaduspõhine"),[2]an!$G$39,
IF(AND(A2418=[2]an!$G$38,F2418=[2]an!$E$42),[2]an!$G$42,
IF(AND(A2418=[2]an!$H$38,F2418=[2]an!$E$40),[2]an!$H$40,IF(AND(A2418=[2]an!$H$38,F2418=[2]an!$E$41),[2]an!$H$41,IF(AND(A2418=[2]an!$H$38,F2418=[2]an!$E$39,H2418&gt;=[2]an!$M$37),[2]an!$H$39,
IF(AND(A2418=[2]an!$H$38,F2418=[2]an!$E$39,H2418&lt;[2]an!$M$37,S2418="kahepoolne vajaduspõhine",U2418=""),[2]an!$M$40,
IF(AND(A2418=[2]an!$H$38,F2418=[2]an!$E$39,H2418&lt;[2]an!$M$37,S2418="kahepoolne vajaduspõhine",U2418&lt;&gt;""),[2]an!$H$39,
IF(AND(A2418=[2]an!$H$38,F2418=[2]an!$E$39,H2418&lt;[2]an!$M$37,S2418&lt;&gt;"kahepoolne vajaduspõhine"),[2]an!$H$39,
IF(AND(A2418=[2]an!$H$38,F2418=[2]an!$E$42),[2]an!$H$42,
IF(AND(A2418=[2]an!$I$38,F2418=[2]an!$E$40),[2]an!$I$40,IF(AND(A2418=[2]an!$I$38,F2418=[2]an!$E$41),[2]an!$I$41,IF(AND(A2418=[2]an!$I$38,F2418=[2]an!$E$39,H2418&gt;=[2]an!$M$37),[2]an!$I$39,
IF(AND(A2418=[2]an!$I$38,F2418=[2]an!$E$39,H2418&lt;[2]an!$M$37,S2418="kahepoolne vajaduspõhine",U2418=""),[2]an!$M$40,
IF(AND(A2418=[2]an!$I$38,F2418=[2]an!$E$39,H2418&lt;[2]an!$M$37,S2418="kahepoolne vajaduspõhine",U2418&lt;&gt;""),[2]an!$I$39,
IF(AND(A2418=[2]an!$I$38,F2418=[2]an!$E$39,H2418&lt;[2]an!$M$37,S2418&lt;&gt;"kahepoolne vajaduspõhine"),[2]an!$I$39,
IF(AND(A2418=[2]an!$I$38,F2418=[2]an!$E$42),[2]an!$I$42,
IF(AND(A2418=[2]an!$J$38,F2418=[2]an!$E$40),[2]an!$J$40,IF(AND(A2418=[2]an!$J$38,F2418=[2]an!$E$41),[2]an!$J$41,IF(AND(A2418=[2]an!$J$38,F2418=[2]an!$E$39,H2418&gt;=[2]an!$M$37),[2]an!$J$39,
IF(AND(A2418=[2]an!$J$38,F2418=[2]an!$E$39,H2418&lt;[2]an!$M$37,S2418="kahepoolne vajaduspõhine",U2418=""),[2]an!$M$40,
IF(AND(A2418=[2]an!$J$38,F2418=[2]an!$E$39,H2418&lt;[2]an!$M$37,S2418="kahepoolne vajaduspõhine",U2418&lt;&gt;""),[2]an!$J$39,
IF(AND(A2418=[2]an!$J$38,F2418=[2]an!$E$39,H2418&lt;[2]an!$M$37,S2418&lt;&gt;"kahepoolne vajaduspõhine"),[2]an!$J$39,
IF(AND(A2418=[2]an!$J$38,F2418=[2]an!$E$42),[2]an!$J$42,""))))))))))))))))))))))))))))</f>
        <v/>
      </c>
      <c r="Y2418" s="17" t="str">
        <f>IFERROR(IF(F2418="Tugigrupp",0,
IF(AND(F2418="Peretoe teenus",H2418&gt;=[2]an!$M$37,RANK(D2418,$D2418:$D2418)+COUNTIFS($D$2:D2418,D2418,$F$2:F2418,F2418)-1&gt;1),"",
IF(AND(F2418="Peretoe teenus",H2418&gt;=[2]an!$M$37,RANK(D2418,$D2418:$D2418)+COUNTIFS($D$2:D2418,D2418,$F$2:F2418,F2418)-1=1,MONTH(H2418)=MONTH(K2418)=TRUE,YEAR(H2418)=YEAR(K2418)=TRUE),((EOMONTH(H2418,0)-H2418+1)*X2418)/DAY(EOMONTH(H2418,0)),
IF(AND(F2418="Peretoe teenus",H2418&gt;=[2]an!$M$37,RANK(D2418,$D2418:$D2418)+COUNTIFS($D$2:D2418,D2418,$F$2:F2418,F2418)-1=1),X2418,
IF(AND(F2418="Peretoe teenus",H2418&lt;[2]an!$M$37,S2418&lt;&gt;"kahepoolne vajaduspõhine",RANK(D2418,$D2418:$D2418)+COUNTIFS($D$2:D2418,D2418,$F$2:F2418,F2418)-1=1),X2418,
IF(AND(F2418="Peretoe teenus",H2418&lt;[2]an!$M$37,S2418&lt;&gt;"kahepoolne vajaduspõhine",RANK(D2418,$D2418:$D2418)+COUNTIFS($D$2:D2418,D2418,$F$2:F2418,F2418)-1&gt;1),"",
IF(AND(F2418="Peretoe teenus",H2418&lt;[2]an!$M$37,S2418="kahepoolne vajaduspõhine",U2418="",RANK(D2418,$D2418:$D2418)+COUNTIFS($D$2:D2418,D2418,$F$2:F2418,F2418)-1=1),X2418,
IF(AND(F2418="Peretoe teenus",H2418&lt;[2]an!$M$37,S2418="kahepoolne vajaduspõhine",U2418="",RANK(D2418,$D2418:$D2418)+COUNTIFS($D$2:D2418,D2418,$F$2:F2418,F2418)-1&gt;1),"",
IF(AND(F2418="Peretoe teenus",H2418&lt;[2]an!$M$37,S2418="kahepoolne vajaduspõhine",U2418&lt;[2]an!$M$37,RANK(D2418,$D2418:$D2418)+COUNTIFS($D$2:D2418,D2418,$F$2:F2418,F2418)-1=1),X2418,
IF(AND(F2418="Peretoe teenus",H2418&lt;[2]an!$M$37,S2418="kahepoolne vajaduspõhine",U2418&lt;[2]an!$M$37,RANK(D2418,$D2418:$D2418)+COUNTIFS($D$2:D2418,D2418,$F$2:F2418,F2418)-1&gt;1),"",
IF(AND(F2418="Peretoe teenus",H2418&lt;[2]an!$M$37,S2418="kahepoolne vajaduspõhine",U2418&gt;=[2]an!$M$37,U2418&lt;=[2]an!$M$38,RANK(D2418,$D2418:$D2418)+COUNTIFS($D$2:D2418,D2418,$F$2:F2418,F2418)-1=1),
((EOMONTH(U2418,0)-U2418+1)*X2418)/DAY(EOMONTH(U2418,0))+(DAY(U2418)-1)*100/DAY(EOMONTH(U2418,0)),
IF(AND(F2418="Peretoe teenus",H2418&lt;[2]an!$M$37,S2418="kahepoolne vajaduspõhine",U2418&gt;=[2]an!$M$37,U2418&lt;=[2]an!$M$38,RANK(D2418,$D2418:$D2418)+COUNTIFS($D$2:D2418,D2418,$F$2:F2418,F2418)-1&gt;1),"",
IF(AND(F2418="Peretoe teenus",H2418&lt;[2]an!$M$37,S2418="kahepoolne vajaduspõhine",U2418&gt;[2]an!$M$38,RANK(D2418,$D2418:$D2418)+COUNTIFS($D$2:D2418,D2418,$F$2:F2418,F2418)-1=1),X2418,
IF(AND(F2418="Peretoe teenus",H2418&lt;[2]an!$M$37,S2418="kahepoolne vajaduspõhine",U2418&gt;[2]an!$M$38,RANK(D2418,$D2418:$D2418)+COUNTIFS($D$2:D2418,D2418,$F$2:F2418,F2418)-1&gt;1),"",X2418*W2418)))))))))))))),"")</f>
        <v/>
      </c>
      <c r="Z2418" s="18" t="str">
        <f t="shared" si="112"/>
        <v/>
      </c>
      <c r="AA2418" s="19" t="str">
        <f>IFERROR(VLOOKUP(E2418,[2]an!$A$3:$B$81,2,FALSE),"")</f>
        <v/>
      </c>
      <c r="AB2418" s="19" t="str">
        <f>IFERROR(VLOOKUP(AA2418,[2]an!$C$2:$D$16,2,FALSE),"")</f>
        <v/>
      </c>
      <c r="AC2418" s="20"/>
      <c r="AD2418" s="21" t="str">
        <f>IF(A2418=[2]an!$F$36,VLOOKUP([2]an!$F$36,[2]an!$F$36:$H$36,3,FALSE),IF(A2418=[2]an!$F$35,VLOOKUP([2]an!$F$35,[2]an!$F$35:$H$35,3,FALSE),IF(A2418=[2]an!$F$33,VLOOKUP([2]an!$F$33,[2]an!$F$33:$H$33,3,FALSE),IF(A2418=[2]an!$F$31,VLOOKUP([2]an!$F$31,[2]an!$F$31:$H$31,3,FALSE),""))))</f>
        <v/>
      </c>
    </row>
    <row r="2419" spans="6:30" x14ac:dyDescent="0.2">
      <c r="F2419" s="10"/>
      <c r="G2419" s="8" t="str">
        <f t="shared" si="113"/>
        <v/>
      </c>
      <c r="H2419" s="13"/>
      <c r="K2419" s="13"/>
      <c r="L2419" s="10"/>
      <c r="M2419" s="10"/>
      <c r="S2419" s="8" t="str">
        <f>IFERROR(VLOOKUP(D2419,[1]peretoe_teenus!$A$2:$L$2000,5,FALSE),"")</f>
        <v/>
      </c>
      <c r="U2419" s="13"/>
      <c r="V2419" s="15" t="str" cm="1">
        <f t="array" ref="V2419">IFERROR(IF(AND(F2419="Tugigrupp",RANK(K2419,$K2419:$K2419)+COUNTIFS($K$2:K2419,K2419,$L$2:L2419,L2419,$M$2:M2419,M2419,$I$2:I2419,I2419,$G$2:G2419,G2419,$F$2:F2419,F2419)-1=1),SUMPRODUCT(($F$2:$F$4154=F2419)*($G$2:$G$4154=G2419)*($K$2:$K$4154=K2419)*($I$2:$I$4154=I2419)*($L$2:$L$4154=L2419)*($M$2:$M$4154=M2419)),""),"")</f>
        <v/>
      </c>
      <c r="W2419" s="15" t="str">
        <f t="shared" si="111"/>
        <v/>
      </c>
      <c r="X2419" s="16" t="str">
        <f>IF(AND(A2419=[2]an!$G$38,F2419=[2]an!$E$40),[2]an!$G$40,IF(AND(A2419=[2]an!$G$38,F2419=[2]an!$E$41),[2]an!$G$41,IF(AND(A2419=[2]an!$G$38,F2419=[2]an!$E$39,H2419&gt;=[2]an!$M$37),[2]an!$G$39,
IF(AND(A2419=[2]an!$G$38,F2419=[2]an!$E$39,H2419&lt;[2]an!$M$37,S2419="kahepoolne vajaduspõhine",U2419=""),[2]an!$M$40,
IF(AND(A2419=[2]an!$G$38,F2419=[2]an!$E$39,H2419&lt;[2]an!$M$37,S2419="kahepoolne vajaduspõhine",U2419&lt;&gt;""),[2]an!$G$39,
IF(AND(A2419=[2]an!$G$38,F2419=[2]an!$E$39,H2419&lt;[2]an!$M$37,S2419&lt;&gt;"kahepoolne vajaduspõhine"),[2]an!$G$39,
IF(AND(A2419=[2]an!$G$38,F2419=[2]an!$E$42),[2]an!$G$42,
IF(AND(A2419=[2]an!$H$38,F2419=[2]an!$E$40),[2]an!$H$40,IF(AND(A2419=[2]an!$H$38,F2419=[2]an!$E$41),[2]an!$H$41,IF(AND(A2419=[2]an!$H$38,F2419=[2]an!$E$39,H2419&gt;=[2]an!$M$37),[2]an!$H$39,
IF(AND(A2419=[2]an!$H$38,F2419=[2]an!$E$39,H2419&lt;[2]an!$M$37,S2419="kahepoolne vajaduspõhine",U2419=""),[2]an!$M$40,
IF(AND(A2419=[2]an!$H$38,F2419=[2]an!$E$39,H2419&lt;[2]an!$M$37,S2419="kahepoolne vajaduspõhine",U2419&lt;&gt;""),[2]an!$H$39,
IF(AND(A2419=[2]an!$H$38,F2419=[2]an!$E$39,H2419&lt;[2]an!$M$37,S2419&lt;&gt;"kahepoolne vajaduspõhine"),[2]an!$H$39,
IF(AND(A2419=[2]an!$H$38,F2419=[2]an!$E$42),[2]an!$H$42,
IF(AND(A2419=[2]an!$I$38,F2419=[2]an!$E$40),[2]an!$I$40,IF(AND(A2419=[2]an!$I$38,F2419=[2]an!$E$41),[2]an!$I$41,IF(AND(A2419=[2]an!$I$38,F2419=[2]an!$E$39,H2419&gt;=[2]an!$M$37),[2]an!$I$39,
IF(AND(A2419=[2]an!$I$38,F2419=[2]an!$E$39,H2419&lt;[2]an!$M$37,S2419="kahepoolne vajaduspõhine",U2419=""),[2]an!$M$40,
IF(AND(A2419=[2]an!$I$38,F2419=[2]an!$E$39,H2419&lt;[2]an!$M$37,S2419="kahepoolne vajaduspõhine",U2419&lt;&gt;""),[2]an!$I$39,
IF(AND(A2419=[2]an!$I$38,F2419=[2]an!$E$39,H2419&lt;[2]an!$M$37,S2419&lt;&gt;"kahepoolne vajaduspõhine"),[2]an!$I$39,
IF(AND(A2419=[2]an!$I$38,F2419=[2]an!$E$42),[2]an!$I$42,
IF(AND(A2419=[2]an!$J$38,F2419=[2]an!$E$40),[2]an!$J$40,IF(AND(A2419=[2]an!$J$38,F2419=[2]an!$E$41),[2]an!$J$41,IF(AND(A2419=[2]an!$J$38,F2419=[2]an!$E$39,H2419&gt;=[2]an!$M$37),[2]an!$J$39,
IF(AND(A2419=[2]an!$J$38,F2419=[2]an!$E$39,H2419&lt;[2]an!$M$37,S2419="kahepoolne vajaduspõhine",U2419=""),[2]an!$M$40,
IF(AND(A2419=[2]an!$J$38,F2419=[2]an!$E$39,H2419&lt;[2]an!$M$37,S2419="kahepoolne vajaduspõhine",U2419&lt;&gt;""),[2]an!$J$39,
IF(AND(A2419=[2]an!$J$38,F2419=[2]an!$E$39,H2419&lt;[2]an!$M$37,S2419&lt;&gt;"kahepoolne vajaduspõhine"),[2]an!$J$39,
IF(AND(A2419=[2]an!$J$38,F2419=[2]an!$E$42),[2]an!$J$42,""))))))))))))))))))))))))))))</f>
        <v/>
      </c>
      <c r="Y2419" s="17" t="str">
        <f>IFERROR(IF(F2419="Tugigrupp",0,
IF(AND(F2419="Peretoe teenus",H2419&gt;=[2]an!$M$37,RANK(D2419,$D2419:$D2419)+COUNTIFS($D$2:D2419,D2419,$F$2:F2419,F2419)-1&gt;1),"",
IF(AND(F2419="Peretoe teenus",H2419&gt;=[2]an!$M$37,RANK(D2419,$D2419:$D2419)+COUNTIFS($D$2:D2419,D2419,$F$2:F2419,F2419)-1=1,MONTH(H2419)=MONTH(K2419)=TRUE,YEAR(H2419)=YEAR(K2419)=TRUE),((EOMONTH(H2419,0)-H2419+1)*X2419)/DAY(EOMONTH(H2419,0)),
IF(AND(F2419="Peretoe teenus",H2419&gt;=[2]an!$M$37,RANK(D2419,$D2419:$D2419)+COUNTIFS($D$2:D2419,D2419,$F$2:F2419,F2419)-1=1),X2419,
IF(AND(F2419="Peretoe teenus",H2419&lt;[2]an!$M$37,S2419&lt;&gt;"kahepoolne vajaduspõhine",RANK(D2419,$D2419:$D2419)+COUNTIFS($D$2:D2419,D2419,$F$2:F2419,F2419)-1=1),X2419,
IF(AND(F2419="Peretoe teenus",H2419&lt;[2]an!$M$37,S2419&lt;&gt;"kahepoolne vajaduspõhine",RANK(D2419,$D2419:$D2419)+COUNTIFS($D$2:D2419,D2419,$F$2:F2419,F2419)-1&gt;1),"",
IF(AND(F2419="Peretoe teenus",H2419&lt;[2]an!$M$37,S2419="kahepoolne vajaduspõhine",U2419="",RANK(D2419,$D2419:$D2419)+COUNTIFS($D$2:D2419,D2419,$F$2:F2419,F2419)-1=1),X2419,
IF(AND(F2419="Peretoe teenus",H2419&lt;[2]an!$M$37,S2419="kahepoolne vajaduspõhine",U2419="",RANK(D2419,$D2419:$D2419)+COUNTIFS($D$2:D2419,D2419,$F$2:F2419,F2419)-1&gt;1),"",
IF(AND(F2419="Peretoe teenus",H2419&lt;[2]an!$M$37,S2419="kahepoolne vajaduspõhine",U2419&lt;[2]an!$M$37,RANK(D2419,$D2419:$D2419)+COUNTIFS($D$2:D2419,D2419,$F$2:F2419,F2419)-1=1),X2419,
IF(AND(F2419="Peretoe teenus",H2419&lt;[2]an!$M$37,S2419="kahepoolne vajaduspõhine",U2419&lt;[2]an!$M$37,RANK(D2419,$D2419:$D2419)+COUNTIFS($D$2:D2419,D2419,$F$2:F2419,F2419)-1&gt;1),"",
IF(AND(F2419="Peretoe teenus",H2419&lt;[2]an!$M$37,S2419="kahepoolne vajaduspõhine",U2419&gt;=[2]an!$M$37,U2419&lt;=[2]an!$M$38,RANK(D2419,$D2419:$D2419)+COUNTIFS($D$2:D2419,D2419,$F$2:F2419,F2419)-1=1),
((EOMONTH(U2419,0)-U2419+1)*X2419)/DAY(EOMONTH(U2419,0))+(DAY(U2419)-1)*100/DAY(EOMONTH(U2419,0)),
IF(AND(F2419="Peretoe teenus",H2419&lt;[2]an!$M$37,S2419="kahepoolne vajaduspõhine",U2419&gt;=[2]an!$M$37,U2419&lt;=[2]an!$M$38,RANK(D2419,$D2419:$D2419)+COUNTIFS($D$2:D2419,D2419,$F$2:F2419,F2419)-1&gt;1),"",
IF(AND(F2419="Peretoe teenus",H2419&lt;[2]an!$M$37,S2419="kahepoolne vajaduspõhine",U2419&gt;[2]an!$M$38,RANK(D2419,$D2419:$D2419)+COUNTIFS($D$2:D2419,D2419,$F$2:F2419,F2419)-1=1),X2419,
IF(AND(F2419="Peretoe teenus",H2419&lt;[2]an!$M$37,S2419="kahepoolne vajaduspõhine",U2419&gt;[2]an!$M$38,RANK(D2419,$D2419:$D2419)+COUNTIFS($D$2:D2419,D2419,$F$2:F2419,F2419)-1&gt;1),"",X2419*W2419)))))))))))))),"")</f>
        <v/>
      </c>
      <c r="Z2419" s="18" t="str">
        <f t="shared" si="112"/>
        <v/>
      </c>
      <c r="AA2419" s="19" t="str">
        <f>IFERROR(VLOOKUP(E2419,[2]an!$A$3:$B$81,2,FALSE),"")</f>
        <v/>
      </c>
      <c r="AB2419" s="19" t="str">
        <f>IFERROR(VLOOKUP(AA2419,[2]an!$C$2:$D$16,2,FALSE),"")</f>
        <v/>
      </c>
      <c r="AC2419" s="20"/>
      <c r="AD2419" s="21" t="str">
        <f>IF(A2419=[2]an!$F$36,VLOOKUP([2]an!$F$36,[2]an!$F$36:$H$36,3,FALSE),IF(A2419=[2]an!$F$35,VLOOKUP([2]an!$F$35,[2]an!$F$35:$H$35,3,FALSE),IF(A2419=[2]an!$F$33,VLOOKUP([2]an!$F$33,[2]an!$F$33:$H$33,3,FALSE),IF(A2419=[2]an!$F$31,VLOOKUP([2]an!$F$31,[2]an!$F$31:$H$31,3,FALSE),""))))</f>
        <v/>
      </c>
    </row>
    <row r="2420" spans="6:30" x14ac:dyDescent="0.2">
      <c r="F2420" s="10"/>
      <c r="G2420" s="8" t="str">
        <f t="shared" si="113"/>
        <v/>
      </c>
      <c r="H2420" s="13"/>
      <c r="K2420" s="13"/>
      <c r="L2420" s="10"/>
      <c r="M2420" s="10"/>
      <c r="S2420" s="8" t="str">
        <f>IFERROR(VLOOKUP(D2420,[1]peretoe_teenus!$A$2:$L$2000,5,FALSE),"")</f>
        <v/>
      </c>
      <c r="U2420" s="13"/>
      <c r="V2420" s="15" t="str" cm="1">
        <f t="array" ref="V2420">IFERROR(IF(AND(F2420="Tugigrupp",RANK(K2420,$K2420:$K2420)+COUNTIFS($K$2:K2420,K2420,$L$2:L2420,L2420,$M$2:M2420,M2420,$I$2:I2420,I2420,$G$2:G2420,G2420,$F$2:F2420,F2420)-1=1),SUMPRODUCT(($F$2:$F$4154=F2420)*($G$2:$G$4154=G2420)*($K$2:$K$4154=K2420)*($I$2:$I$4154=I2420)*($L$2:$L$4154=L2420)*($M$2:$M$4154=M2420)),""),"")</f>
        <v/>
      </c>
      <c r="W2420" s="15" t="str">
        <f t="shared" si="111"/>
        <v/>
      </c>
      <c r="X2420" s="16" t="str">
        <f>IF(AND(A2420=[2]an!$G$38,F2420=[2]an!$E$40),[2]an!$G$40,IF(AND(A2420=[2]an!$G$38,F2420=[2]an!$E$41),[2]an!$G$41,IF(AND(A2420=[2]an!$G$38,F2420=[2]an!$E$39,H2420&gt;=[2]an!$M$37),[2]an!$G$39,
IF(AND(A2420=[2]an!$G$38,F2420=[2]an!$E$39,H2420&lt;[2]an!$M$37,S2420="kahepoolne vajaduspõhine",U2420=""),[2]an!$M$40,
IF(AND(A2420=[2]an!$G$38,F2420=[2]an!$E$39,H2420&lt;[2]an!$M$37,S2420="kahepoolne vajaduspõhine",U2420&lt;&gt;""),[2]an!$G$39,
IF(AND(A2420=[2]an!$G$38,F2420=[2]an!$E$39,H2420&lt;[2]an!$M$37,S2420&lt;&gt;"kahepoolne vajaduspõhine"),[2]an!$G$39,
IF(AND(A2420=[2]an!$G$38,F2420=[2]an!$E$42),[2]an!$G$42,
IF(AND(A2420=[2]an!$H$38,F2420=[2]an!$E$40),[2]an!$H$40,IF(AND(A2420=[2]an!$H$38,F2420=[2]an!$E$41),[2]an!$H$41,IF(AND(A2420=[2]an!$H$38,F2420=[2]an!$E$39,H2420&gt;=[2]an!$M$37),[2]an!$H$39,
IF(AND(A2420=[2]an!$H$38,F2420=[2]an!$E$39,H2420&lt;[2]an!$M$37,S2420="kahepoolne vajaduspõhine",U2420=""),[2]an!$M$40,
IF(AND(A2420=[2]an!$H$38,F2420=[2]an!$E$39,H2420&lt;[2]an!$M$37,S2420="kahepoolne vajaduspõhine",U2420&lt;&gt;""),[2]an!$H$39,
IF(AND(A2420=[2]an!$H$38,F2420=[2]an!$E$39,H2420&lt;[2]an!$M$37,S2420&lt;&gt;"kahepoolne vajaduspõhine"),[2]an!$H$39,
IF(AND(A2420=[2]an!$H$38,F2420=[2]an!$E$42),[2]an!$H$42,
IF(AND(A2420=[2]an!$I$38,F2420=[2]an!$E$40),[2]an!$I$40,IF(AND(A2420=[2]an!$I$38,F2420=[2]an!$E$41),[2]an!$I$41,IF(AND(A2420=[2]an!$I$38,F2420=[2]an!$E$39,H2420&gt;=[2]an!$M$37),[2]an!$I$39,
IF(AND(A2420=[2]an!$I$38,F2420=[2]an!$E$39,H2420&lt;[2]an!$M$37,S2420="kahepoolne vajaduspõhine",U2420=""),[2]an!$M$40,
IF(AND(A2420=[2]an!$I$38,F2420=[2]an!$E$39,H2420&lt;[2]an!$M$37,S2420="kahepoolne vajaduspõhine",U2420&lt;&gt;""),[2]an!$I$39,
IF(AND(A2420=[2]an!$I$38,F2420=[2]an!$E$39,H2420&lt;[2]an!$M$37,S2420&lt;&gt;"kahepoolne vajaduspõhine"),[2]an!$I$39,
IF(AND(A2420=[2]an!$I$38,F2420=[2]an!$E$42),[2]an!$I$42,
IF(AND(A2420=[2]an!$J$38,F2420=[2]an!$E$40),[2]an!$J$40,IF(AND(A2420=[2]an!$J$38,F2420=[2]an!$E$41),[2]an!$J$41,IF(AND(A2420=[2]an!$J$38,F2420=[2]an!$E$39,H2420&gt;=[2]an!$M$37),[2]an!$J$39,
IF(AND(A2420=[2]an!$J$38,F2420=[2]an!$E$39,H2420&lt;[2]an!$M$37,S2420="kahepoolne vajaduspõhine",U2420=""),[2]an!$M$40,
IF(AND(A2420=[2]an!$J$38,F2420=[2]an!$E$39,H2420&lt;[2]an!$M$37,S2420="kahepoolne vajaduspõhine",U2420&lt;&gt;""),[2]an!$J$39,
IF(AND(A2420=[2]an!$J$38,F2420=[2]an!$E$39,H2420&lt;[2]an!$M$37,S2420&lt;&gt;"kahepoolne vajaduspõhine"),[2]an!$J$39,
IF(AND(A2420=[2]an!$J$38,F2420=[2]an!$E$42),[2]an!$J$42,""))))))))))))))))))))))))))))</f>
        <v/>
      </c>
      <c r="Y2420" s="17" t="str">
        <f>IFERROR(IF(F2420="Tugigrupp",0,
IF(AND(F2420="Peretoe teenus",H2420&gt;=[2]an!$M$37,RANK(D2420,$D2420:$D2420)+COUNTIFS($D$2:D2420,D2420,$F$2:F2420,F2420)-1&gt;1),"",
IF(AND(F2420="Peretoe teenus",H2420&gt;=[2]an!$M$37,RANK(D2420,$D2420:$D2420)+COUNTIFS($D$2:D2420,D2420,$F$2:F2420,F2420)-1=1,MONTH(H2420)=MONTH(K2420)=TRUE,YEAR(H2420)=YEAR(K2420)=TRUE),((EOMONTH(H2420,0)-H2420+1)*X2420)/DAY(EOMONTH(H2420,0)),
IF(AND(F2420="Peretoe teenus",H2420&gt;=[2]an!$M$37,RANK(D2420,$D2420:$D2420)+COUNTIFS($D$2:D2420,D2420,$F$2:F2420,F2420)-1=1),X2420,
IF(AND(F2420="Peretoe teenus",H2420&lt;[2]an!$M$37,S2420&lt;&gt;"kahepoolne vajaduspõhine",RANK(D2420,$D2420:$D2420)+COUNTIFS($D$2:D2420,D2420,$F$2:F2420,F2420)-1=1),X2420,
IF(AND(F2420="Peretoe teenus",H2420&lt;[2]an!$M$37,S2420&lt;&gt;"kahepoolne vajaduspõhine",RANK(D2420,$D2420:$D2420)+COUNTIFS($D$2:D2420,D2420,$F$2:F2420,F2420)-1&gt;1),"",
IF(AND(F2420="Peretoe teenus",H2420&lt;[2]an!$M$37,S2420="kahepoolne vajaduspõhine",U2420="",RANK(D2420,$D2420:$D2420)+COUNTIFS($D$2:D2420,D2420,$F$2:F2420,F2420)-1=1),X2420,
IF(AND(F2420="Peretoe teenus",H2420&lt;[2]an!$M$37,S2420="kahepoolne vajaduspõhine",U2420="",RANK(D2420,$D2420:$D2420)+COUNTIFS($D$2:D2420,D2420,$F$2:F2420,F2420)-1&gt;1),"",
IF(AND(F2420="Peretoe teenus",H2420&lt;[2]an!$M$37,S2420="kahepoolne vajaduspõhine",U2420&lt;[2]an!$M$37,RANK(D2420,$D2420:$D2420)+COUNTIFS($D$2:D2420,D2420,$F$2:F2420,F2420)-1=1),X2420,
IF(AND(F2420="Peretoe teenus",H2420&lt;[2]an!$M$37,S2420="kahepoolne vajaduspõhine",U2420&lt;[2]an!$M$37,RANK(D2420,$D2420:$D2420)+COUNTIFS($D$2:D2420,D2420,$F$2:F2420,F2420)-1&gt;1),"",
IF(AND(F2420="Peretoe teenus",H2420&lt;[2]an!$M$37,S2420="kahepoolne vajaduspõhine",U2420&gt;=[2]an!$M$37,U2420&lt;=[2]an!$M$38,RANK(D2420,$D2420:$D2420)+COUNTIFS($D$2:D2420,D2420,$F$2:F2420,F2420)-1=1),
((EOMONTH(U2420,0)-U2420+1)*X2420)/DAY(EOMONTH(U2420,0))+(DAY(U2420)-1)*100/DAY(EOMONTH(U2420,0)),
IF(AND(F2420="Peretoe teenus",H2420&lt;[2]an!$M$37,S2420="kahepoolne vajaduspõhine",U2420&gt;=[2]an!$M$37,U2420&lt;=[2]an!$M$38,RANK(D2420,$D2420:$D2420)+COUNTIFS($D$2:D2420,D2420,$F$2:F2420,F2420)-1&gt;1),"",
IF(AND(F2420="Peretoe teenus",H2420&lt;[2]an!$M$37,S2420="kahepoolne vajaduspõhine",U2420&gt;[2]an!$M$38,RANK(D2420,$D2420:$D2420)+COUNTIFS($D$2:D2420,D2420,$F$2:F2420,F2420)-1=1),X2420,
IF(AND(F2420="Peretoe teenus",H2420&lt;[2]an!$M$37,S2420="kahepoolne vajaduspõhine",U2420&gt;[2]an!$M$38,RANK(D2420,$D2420:$D2420)+COUNTIFS($D$2:D2420,D2420,$F$2:F2420,F2420)-1&gt;1),"",X2420*W2420)))))))))))))),"")</f>
        <v/>
      </c>
      <c r="Z2420" s="18" t="str">
        <f t="shared" si="112"/>
        <v/>
      </c>
      <c r="AA2420" s="19" t="str">
        <f>IFERROR(VLOOKUP(E2420,[2]an!$A$3:$B$81,2,FALSE),"")</f>
        <v/>
      </c>
      <c r="AB2420" s="19" t="str">
        <f>IFERROR(VLOOKUP(AA2420,[2]an!$C$2:$D$16,2,FALSE),"")</f>
        <v/>
      </c>
      <c r="AC2420" s="20"/>
      <c r="AD2420" s="21" t="str">
        <f>IF(A2420=[2]an!$F$36,VLOOKUP([2]an!$F$36,[2]an!$F$36:$H$36,3,FALSE),IF(A2420=[2]an!$F$35,VLOOKUP([2]an!$F$35,[2]an!$F$35:$H$35,3,FALSE),IF(A2420=[2]an!$F$33,VLOOKUP([2]an!$F$33,[2]an!$F$33:$H$33,3,FALSE),IF(A2420=[2]an!$F$31,VLOOKUP([2]an!$F$31,[2]an!$F$31:$H$31,3,FALSE),""))))</f>
        <v/>
      </c>
    </row>
    <row r="2421" spans="6:30" x14ac:dyDescent="0.2">
      <c r="F2421" s="10"/>
      <c r="G2421" s="8" t="str">
        <f t="shared" si="113"/>
        <v/>
      </c>
      <c r="H2421" s="13"/>
      <c r="K2421" s="13"/>
      <c r="L2421" s="10"/>
      <c r="M2421" s="10"/>
      <c r="S2421" s="8" t="str">
        <f>IFERROR(VLOOKUP(D2421,[1]peretoe_teenus!$A$2:$L$2000,5,FALSE),"")</f>
        <v/>
      </c>
      <c r="U2421" s="13"/>
      <c r="V2421" s="15" t="str" cm="1">
        <f t="array" ref="V2421">IFERROR(IF(AND(F2421="Tugigrupp",RANK(K2421,$K2421:$K2421)+COUNTIFS($K$2:K2421,K2421,$L$2:L2421,L2421,$M$2:M2421,M2421,$I$2:I2421,I2421,$G$2:G2421,G2421,$F$2:F2421,F2421)-1=1),SUMPRODUCT(($F$2:$F$4154=F2421)*($G$2:$G$4154=G2421)*($K$2:$K$4154=K2421)*($I$2:$I$4154=I2421)*($L$2:$L$4154=L2421)*($M$2:$M$4154=M2421)),""),"")</f>
        <v/>
      </c>
      <c r="W2421" s="15" t="str">
        <f t="shared" si="111"/>
        <v/>
      </c>
      <c r="X2421" s="16" t="str">
        <f>IF(AND(A2421=[2]an!$G$38,F2421=[2]an!$E$40),[2]an!$G$40,IF(AND(A2421=[2]an!$G$38,F2421=[2]an!$E$41),[2]an!$G$41,IF(AND(A2421=[2]an!$G$38,F2421=[2]an!$E$39,H2421&gt;=[2]an!$M$37),[2]an!$G$39,
IF(AND(A2421=[2]an!$G$38,F2421=[2]an!$E$39,H2421&lt;[2]an!$M$37,S2421="kahepoolne vajaduspõhine",U2421=""),[2]an!$M$40,
IF(AND(A2421=[2]an!$G$38,F2421=[2]an!$E$39,H2421&lt;[2]an!$M$37,S2421="kahepoolne vajaduspõhine",U2421&lt;&gt;""),[2]an!$G$39,
IF(AND(A2421=[2]an!$G$38,F2421=[2]an!$E$39,H2421&lt;[2]an!$M$37,S2421&lt;&gt;"kahepoolne vajaduspõhine"),[2]an!$G$39,
IF(AND(A2421=[2]an!$G$38,F2421=[2]an!$E$42),[2]an!$G$42,
IF(AND(A2421=[2]an!$H$38,F2421=[2]an!$E$40),[2]an!$H$40,IF(AND(A2421=[2]an!$H$38,F2421=[2]an!$E$41),[2]an!$H$41,IF(AND(A2421=[2]an!$H$38,F2421=[2]an!$E$39,H2421&gt;=[2]an!$M$37),[2]an!$H$39,
IF(AND(A2421=[2]an!$H$38,F2421=[2]an!$E$39,H2421&lt;[2]an!$M$37,S2421="kahepoolne vajaduspõhine",U2421=""),[2]an!$M$40,
IF(AND(A2421=[2]an!$H$38,F2421=[2]an!$E$39,H2421&lt;[2]an!$M$37,S2421="kahepoolne vajaduspõhine",U2421&lt;&gt;""),[2]an!$H$39,
IF(AND(A2421=[2]an!$H$38,F2421=[2]an!$E$39,H2421&lt;[2]an!$M$37,S2421&lt;&gt;"kahepoolne vajaduspõhine"),[2]an!$H$39,
IF(AND(A2421=[2]an!$H$38,F2421=[2]an!$E$42),[2]an!$H$42,
IF(AND(A2421=[2]an!$I$38,F2421=[2]an!$E$40),[2]an!$I$40,IF(AND(A2421=[2]an!$I$38,F2421=[2]an!$E$41),[2]an!$I$41,IF(AND(A2421=[2]an!$I$38,F2421=[2]an!$E$39,H2421&gt;=[2]an!$M$37),[2]an!$I$39,
IF(AND(A2421=[2]an!$I$38,F2421=[2]an!$E$39,H2421&lt;[2]an!$M$37,S2421="kahepoolne vajaduspõhine",U2421=""),[2]an!$M$40,
IF(AND(A2421=[2]an!$I$38,F2421=[2]an!$E$39,H2421&lt;[2]an!$M$37,S2421="kahepoolne vajaduspõhine",U2421&lt;&gt;""),[2]an!$I$39,
IF(AND(A2421=[2]an!$I$38,F2421=[2]an!$E$39,H2421&lt;[2]an!$M$37,S2421&lt;&gt;"kahepoolne vajaduspõhine"),[2]an!$I$39,
IF(AND(A2421=[2]an!$I$38,F2421=[2]an!$E$42),[2]an!$I$42,
IF(AND(A2421=[2]an!$J$38,F2421=[2]an!$E$40),[2]an!$J$40,IF(AND(A2421=[2]an!$J$38,F2421=[2]an!$E$41),[2]an!$J$41,IF(AND(A2421=[2]an!$J$38,F2421=[2]an!$E$39,H2421&gt;=[2]an!$M$37),[2]an!$J$39,
IF(AND(A2421=[2]an!$J$38,F2421=[2]an!$E$39,H2421&lt;[2]an!$M$37,S2421="kahepoolne vajaduspõhine",U2421=""),[2]an!$M$40,
IF(AND(A2421=[2]an!$J$38,F2421=[2]an!$E$39,H2421&lt;[2]an!$M$37,S2421="kahepoolne vajaduspõhine",U2421&lt;&gt;""),[2]an!$J$39,
IF(AND(A2421=[2]an!$J$38,F2421=[2]an!$E$39,H2421&lt;[2]an!$M$37,S2421&lt;&gt;"kahepoolne vajaduspõhine"),[2]an!$J$39,
IF(AND(A2421=[2]an!$J$38,F2421=[2]an!$E$42),[2]an!$J$42,""))))))))))))))))))))))))))))</f>
        <v/>
      </c>
      <c r="Y2421" s="17" t="str">
        <f>IFERROR(IF(F2421="Tugigrupp",0,
IF(AND(F2421="Peretoe teenus",H2421&gt;=[2]an!$M$37,RANK(D2421,$D2421:$D2421)+COUNTIFS($D$2:D2421,D2421,$F$2:F2421,F2421)-1&gt;1),"",
IF(AND(F2421="Peretoe teenus",H2421&gt;=[2]an!$M$37,RANK(D2421,$D2421:$D2421)+COUNTIFS($D$2:D2421,D2421,$F$2:F2421,F2421)-1=1,MONTH(H2421)=MONTH(K2421)=TRUE,YEAR(H2421)=YEAR(K2421)=TRUE),((EOMONTH(H2421,0)-H2421+1)*X2421)/DAY(EOMONTH(H2421,0)),
IF(AND(F2421="Peretoe teenus",H2421&gt;=[2]an!$M$37,RANK(D2421,$D2421:$D2421)+COUNTIFS($D$2:D2421,D2421,$F$2:F2421,F2421)-1=1),X2421,
IF(AND(F2421="Peretoe teenus",H2421&lt;[2]an!$M$37,S2421&lt;&gt;"kahepoolne vajaduspõhine",RANK(D2421,$D2421:$D2421)+COUNTIFS($D$2:D2421,D2421,$F$2:F2421,F2421)-1=1),X2421,
IF(AND(F2421="Peretoe teenus",H2421&lt;[2]an!$M$37,S2421&lt;&gt;"kahepoolne vajaduspõhine",RANK(D2421,$D2421:$D2421)+COUNTIFS($D$2:D2421,D2421,$F$2:F2421,F2421)-1&gt;1),"",
IF(AND(F2421="Peretoe teenus",H2421&lt;[2]an!$M$37,S2421="kahepoolne vajaduspõhine",U2421="",RANK(D2421,$D2421:$D2421)+COUNTIFS($D$2:D2421,D2421,$F$2:F2421,F2421)-1=1),X2421,
IF(AND(F2421="Peretoe teenus",H2421&lt;[2]an!$M$37,S2421="kahepoolne vajaduspõhine",U2421="",RANK(D2421,$D2421:$D2421)+COUNTIFS($D$2:D2421,D2421,$F$2:F2421,F2421)-1&gt;1),"",
IF(AND(F2421="Peretoe teenus",H2421&lt;[2]an!$M$37,S2421="kahepoolne vajaduspõhine",U2421&lt;[2]an!$M$37,RANK(D2421,$D2421:$D2421)+COUNTIFS($D$2:D2421,D2421,$F$2:F2421,F2421)-1=1),X2421,
IF(AND(F2421="Peretoe teenus",H2421&lt;[2]an!$M$37,S2421="kahepoolne vajaduspõhine",U2421&lt;[2]an!$M$37,RANK(D2421,$D2421:$D2421)+COUNTIFS($D$2:D2421,D2421,$F$2:F2421,F2421)-1&gt;1),"",
IF(AND(F2421="Peretoe teenus",H2421&lt;[2]an!$M$37,S2421="kahepoolne vajaduspõhine",U2421&gt;=[2]an!$M$37,U2421&lt;=[2]an!$M$38,RANK(D2421,$D2421:$D2421)+COUNTIFS($D$2:D2421,D2421,$F$2:F2421,F2421)-1=1),
((EOMONTH(U2421,0)-U2421+1)*X2421)/DAY(EOMONTH(U2421,0))+(DAY(U2421)-1)*100/DAY(EOMONTH(U2421,0)),
IF(AND(F2421="Peretoe teenus",H2421&lt;[2]an!$M$37,S2421="kahepoolne vajaduspõhine",U2421&gt;=[2]an!$M$37,U2421&lt;=[2]an!$M$38,RANK(D2421,$D2421:$D2421)+COUNTIFS($D$2:D2421,D2421,$F$2:F2421,F2421)-1&gt;1),"",
IF(AND(F2421="Peretoe teenus",H2421&lt;[2]an!$M$37,S2421="kahepoolne vajaduspõhine",U2421&gt;[2]an!$M$38,RANK(D2421,$D2421:$D2421)+COUNTIFS($D$2:D2421,D2421,$F$2:F2421,F2421)-1=1),X2421,
IF(AND(F2421="Peretoe teenus",H2421&lt;[2]an!$M$37,S2421="kahepoolne vajaduspõhine",U2421&gt;[2]an!$M$38,RANK(D2421,$D2421:$D2421)+COUNTIFS($D$2:D2421,D2421,$F$2:F2421,F2421)-1&gt;1),"",X2421*W2421)))))))))))))),"")</f>
        <v/>
      </c>
      <c r="Z2421" s="18" t="str">
        <f t="shared" si="112"/>
        <v/>
      </c>
      <c r="AA2421" s="19" t="str">
        <f>IFERROR(VLOOKUP(E2421,[2]an!$A$3:$B$81,2,FALSE),"")</f>
        <v/>
      </c>
      <c r="AB2421" s="19" t="str">
        <f>IFERROR(VLOOKUP(AA2421,[2]an!$C$2:$D$16,2,FALSE),"")</f>
        <v/>
      </c>
      <c r="AC2421" s="20"/>
      <c r="AD2421" s="21" t="str">
        <f>IF(A2421=[2]an!$F$36,VLOOKUP([2]an!$F$36,[2]an!$F$36:$H$36,3,FALSE),IF(A2421=[2]an!$F$35,VLOOKUP([2]an!$F$35,[2]an!$F$35:$H$35,3,FALSE),IF(A2421=[2]an!$F$33,VLOOKUP([2]an!$F$33,[2]an!$F$33:$H$33,3,FALSE),IF(A2421=[2]an!$F$31,VLOOKUP([2]an!$F$31,[2]an!$F$31:$H$31,3,FALSE),""))))</f>
        <v/>
      </c>
    </row>
    <row r="2422" spans="6:30" x14ac:dyDescent="0.2">
      <c r="F2422" s="10"/>
      <c r="G2422" s="8" t="str">
        <f t="shared" si="113"/>
        <v/>
      </c>
      <c r="H2422" s="13"/>
      <c r="K2422" s="13"/>
      <c r="L2422" s="10"/>
      <c r="M2422" s="10"/>
      <c r="S2422" s="8" t="str">
        <f>IFERROR(VLOOKUP(D2422,[1]peretoe_teenus!$A$2:$L$2000,5,FALSE),"")</f>
        <v/>
      </c>
      <c r="U2422" s="13"/>
      <c r="V2422" s="15" t="str" cm="1">
        <f t="array" ref="V2422">IFERROR(IF(AND(F2422="Tugigrupp",RANK(K2422,$K2422:$K2422)+COUNTIFS($K$2:K2422,K2422,$L$2:L2422,L2422,$M$2:M2422,M2422,$I$2:I2422,I2422,$G$2:G2422,G2422,$F$2:F2422,F2422)-1=1),SUMPRODUCT(($F$2:$F$4154=F2422)*($G$2:$G$4154=G2422)*($K$2:$K$4154=K2422)*($I$2:$I$4154=I2422)*($L$2:$L$4154=L2422)*($M$2:$M$4154=M2422)),""),"")</f>
        <v/>
      </c>
      <c r="W2422" s="15" t="str">
        <f t="shared" si="111"/>
        <v/>
      </c>
      <c r="X2422" s="16" t="str">
        <f>IF(AND(A2422=[2]an!$G$38,F2422=[2]an!$E$40),[2]an!$G$40,IF(AND(A2422=[2]an!$G$38,F2422=[2]an!$E$41),[2]an!$G$41,IF(AND(A2422=[2]an!$G$38,F2422=[2]an!$E$39,H2422&gt;=[2]an!$M$37),[2]an!$G$39,
IF(AND(A2422=[2]an!$G$38,F2422=[2]an!$E$39,H2422&lt;[2]an!$M$37,S2422="kahepoolne vajaduspõhine",U2422=""),[2]an!$M$40,
IF(AND(A2422=[2]an!$G$38,F2422=[2]an!$E$39,H2422&lt;[2]an!$M$37,S2422="kahepoolne vajaduspõhine",U2422&lt;&gt;""),[2]an!$G$39,
IF(AND(A2422=[2]an!$G$38,F2422=[2]an!$E$39,H2422&lt;[2]an!$M$37,S2422&lt;&gt;"kahepoolne vajaduspõhine"),[2]an!$G$39,
IF(AND(A2422=[2]an!$G$38,F2422=[2]an!$E$42),[2]an!$G$42,
IF(AND(A2422=[2]an!$H$38,F2422=[2]an!$E$40),[2]an!$H$40,IF(AND(A2422=[2]an!$H$38,F2422=[2]an!$E$41),[2]an!$H$41,IF(AND(A2422=[2]an!$H$38,F2422=[2]an!$E$39,H2422&gt;=[2]an!$M$37),[2]an!$H$39,
IF(AND(A2422=[2]an!$H$38,F2422=[2]an!$E$39,H2422&lt;[2]an!$M$37,S2422="kahepoolne vajaduspõhine",U2422=""),[2]an!$M$40,
IF(AND(A2422=[2]an!$H$38,F2422=[2]an!$E$39,H2422&lt;[2]an!$M$37,S2422="kahepoolne vajaduspõhine",U2422&lt;&gt;""),[2]an!$H$39,
IF(AND(A2422=[2]an!$H$38,F2422=[2]an!$E$39,H2422&lt;[2]an!$M$37,S2422&lt;&gt;"kahepoolne vajaduspõhine"),[2]an!$H$39,
IF(AND(A2422=[2]an!$H$38,F2422=[2]an!$E$42),[2]an!$H$42,
IF(AND(A2422=[2]an!$I$38,F2422=[2]an!$E$40),[2]an!$I$40,IF(AND(A2422=[2]an!$I$38,F2422=[2]an!$E$41),[2]an!$I$41,IF(AND(A2422=[2]an!$I$38,F2422=[2]an!$E$39,H2422&gt;=[2]an!$M$37),[2]an!$I$39,
IF(AND(A2422=[2]an!$I$38,F2422=[2]an!$E$39,H2422&lt;[2]an!$M$37,S2422="kahepoolne vajaduspõhine",U2422=""),[2]an!$M$40,
IF(AND(A2422=[2]an!$I$38,F2422=[2]an!$E$39,H2422&lt;[2]an!$M$37,S2422="kahepoolne vajaduspõhine",U2422&lt;&gt;""),[2]an!$I$39,
IF(AND(A2422=[2]an!$I$38,F2422=[2]an!$E$39,H2422&lt;[2]an!$M$37,S2422&lt;&gt;"kahepoolne vajaduspõhine"),[2]an!$I$39,
IF(AND(A2422=[2]an!$I$38,F2422=[2]an!$E$42),[2]an!$I$42,
IF(AND(A2422=[2]an!$J$38,F2422=[2]an!$E$40),[2]an!$J$40,IF(AND(A2422=[2]an!$J$38,F2422=[2]an!$E$41),[2]an!$J$41,IF(AND(A2422=[2]an!$J$38,F2422=[2]an!$E$39,H2422&gt;=[2]an!$M$37),[2]an!$J$39,
IF(AND(A2422=[2]an!$J$38,F2422=[2]an!$E$39,H2422&lt;[2]an!$M$37,S2422="kahepoolne vajaduspõhine",U2422=""),[2]an!$M$40,
IF(AND(A2422=[2]an!$J$38,F2422=[2]an!$E$39,H2422&lt;[2]an!$M$37,S2422="kahepoolne vajaduspõhine",U2422&lt;&gt;""),[2]an!$J$39,
IF(AND(A2422=[2]an!$J$38,F2422=[2]an!$E$39,H2422&lt;[2]an!$M$37,S2422&lt;&gt;"kahepoolne vajaduspõhine"),[2]an!$J$39,
IF(AND(A2422=[2]an!$J$38,F2422=[2]an!$E$42),[2]an!$J$42,""))))))))))))))))))))))))))))</f>
        <v/>
      </c>
      <c r="Y2422" s="17" t="str">
        <f>IFERROR(IF(F2422="Tugigrupp",0,
IF(AND(F2422="Peretoe teenus",H2422&gt;=[2]an!$M$37,RANK(D2422,$D2422:$D2422)+COUNTIFS($D$2:D2422,D2422,$F$2:F2422,F2422)-1&gt;1),"",
IF(AND(F2422="Peretoe teenus",H2422&gt;=[2]an!$M$37,RANK(D2422,$D2422:$D2422)+COUNTIFS($D$2:D2422,D2422,$F$2:F2422,F2422)-1=1,MONTH(H2422)=MONTH(K2422)=TRUE,YEAR(H2422)=YEAR(K2422)=TRUE),((EOMONTH(H2422,0)-H2422+1)*X2422)/DAY(EOMONTH(H2422,0)),
IF(AND(F2422="Peretoe teenus",H2422&gt;=[2]an!$M$37,RANK(D2422,$D2422:$D2422)+COUNTIFS($D$2:D2422,D2422,$F$2:F2422,F2422)-1=1),X2422,
IF(AND(F2422="Peretoe teenus",H2422&lt;[2]an!$M$37,S2422&lt;&gt;"kahepoolne vajaduspõhine",RANK(D2422,$D2422:$D2422)+COUNTIFS($D$2:D2422,D2422,$F$2:F2422,F2422)-1=1),X2422,
IF(AND(F2422="Peretoe teenus",H2422&lt;[2]an!$M$37,S2422&lt;&gt;"kahepoolne vajaduspõhine",RANK(D2422,$D2422:$D2422)+COUNTIFS($D$2:D2422,D2422,$F$2:F2422,F2422)-1&gt;1),"",
IF(AND(F2422="Peretoe teenus",H2422&lt;[2]an!$M$37,S2422="kahepoolne vajaduspõhine",U2422="",RANK(D2422,$D2422:$D2422)+COUNTIFS($D$2:D2422,D2422,$F$2:F2422,F2422)-1=1),X2422,
IF(AND(F2422="Peretoe teenus",H2422&lt;[2]an!$M$37,S2422="kahepoolne vajaduspõhine",U2422="",RANK(D2422,$D2422:$D2422)+COUNTIFS($D$2:D2422,D2422,$F$2:F2422,F2422)-1&gt;1),"",
IF(AND(F2422="Peretoe teenus",H2422&lt;[2]an!$M$37,S2422="kahepoolne vajaduspõhine",U2422&lt;[2]an!$M$37,RANK(D2422,$D2422:$D2422)+COUNTIFS($D$2:D2422,D2422,$F$2:F2422,F2422)-1=1),X2422,
IF(AND(F2422="Peretoe teenus",H2422&lt;[2]an!$M$37,S2422="kahepoolne vajaduspõhine",U2422&lt;[2]an!$M$37,RANK(D2422,$D2422:$D2422)+COUNTIFS($D$2:D2422,D2422,$F$2:F2422,F2422)-1&gt;1),"",
IF(AND(F2422="Peretoe teenus",H2422&lt;[2]an!$M$37,S2422="kahepoolne vajaduspõhine",U2422&gt;=[2]an!$M$37,U2422&lt;=[2]an!$M$38,RANK(D2422,$D2422:$D2422)+COUNTIFS($D$2:D2422,D2422,$F$2:F2422,F2422)-1=1),
((EOMONTH(U2422,0)-U2422+1)*X2422)/DAY(EOMONTH(U2422,0))+(DAY(U2422)-1)*100/DAY(EOMONTH(U2422,0)),
IF(AND(F2422="Peretoe teenus",H2422&lt;[2]an!$M$37,S2422="kahepoolne vajaduspõhine",U2422&gt;=[2]an!$M$37,U2422&lt;=[2]an!$M$38,RANK(D2422,$D2422:$D2422)+COUNTIFS($D$2:D2422,D2422,$F$2:F2422,F2422)-1&gt;1),"",
IF(AND(F2422="Peretoe teenus",H2422&lt;[2]an!$M$37,S2422="kahepoolne vajaduspõhine",U2422&gt;[2]an!$M$38,RANK(D2422,$D2422:$D2422)+COUNTIFS($D$2:D2422,D2422,$F$2:F2422,F2422)-1=1),X2422,
IF(AND(F2422="Peretoe teenus",H2422&lt;[2]an!$M$37,S2422="kahepoolne vajaduspõhine",U2422&gt;[2]an!$M$38,RANK(D2422,$D2422:$D2422)+COUNTIFS($D$2:D2422,D2422,$F$2:F2422,F2422)-1&gt;1),"",X2422*W2422)))))))))))))),"")</f>
        <v/>
      </c>
      <c r="Z2422" s="18" t="str">
        <f t="shared" si="112"/>
        <v/>
      </c>
      <c r="AA2422" s="19" t="str">
        <f>IFERROR(VLOOKUP(E2422,[2]an!$A$3:$B$81,2,FALSE),"")</f>
        <v/>
      </c>
      <c r="AB2422" s="19" t="str">
        <f>IFERROR(VLOOKUP(AA2422,[2]an!$C$2:$D$16,2,FALSE),"")</f>
        <v/>
      </c>
      <c r="AC2422" s="20"/>
      <c r="AD2422" s="21" t="str">
        <f>IF(A2422=[2]an!$F$36,VLOOKUP([2]an!$F$36,[2]an!$F$36:$H$36,3,FALSE),IF(A2422=[2]an!$F$35,VLOOKUP([2]an!$F$35,[2]an!$F$35:$H$35,3,FALSE),IF(A2422=[2]an!$F$33,VLOOKUP([2]an!$F$33,[2]an!$F$33:$H$33,3,FALSE),IF(A2422=[2]an!$F$31,VLOOKUP([2]an!$F$31,[2]an!$F$31:$H$31,3,FALSE),""))))</f>
        <v/>
      </c>
    </row>
    <row r="2423" spans="6:30" x14ac:dyDescent="0.2">
      <c r="F2423" s="10"/>
      <c r="G2423" s="8" t="str">
        <f t="shared" si="113"/>
        <v/>
      </c>
      <c r="H2423" s="13"/>
      <c r="K2423" s="13"/>
      <c r="L2423" s="10"/>
      <c r="M2423" s="10"/>
      <c r="S2423" s="8" t="str">
        <f>IFERROR(VLOOKUP(D2423,[1]peretoe_teenus!$A$2:$L$2000,5,FALSE),"")</f>
        <v/>
      </c>
      <c r="U2423" s="13"/>
      <c r="V2423" s="15" t="str" cm="1">
        <f t="array" ref="V2423">IFERROR(IF(AND(F2423="Tugigrupp",RANK(K2423,$K2423:$K2423)+COUNTIFS($K$2:K2423,K2423,$L$2:L2423,L2423,$M$2:M2423,M2423,$I$2:I2423,I2423,$G$2:G2423,G2423,$F$2:F2423,F2423)-1=1),SUMPRODUCT(($F$2:$F$4154=F2423)*($G$2:$G$4154=G2423)*($K$2:$K$4154=K2423)*($I$2:$I$4154=I2423)*($L$2:$L$4154=L2423)*($M$2:$M$4154=M2423)),""),"")</f>
        <v/>
      </c>
      <c r="W2423" s="15" t="str">
        <f t="shared" si="111"/>
        <v/>
      </c>
      <c r="X2423" s="16" t="str">
        <f>IF(AND(A2423=[2]an!$G$38,F2423=[2]an!$E$40),[2]an!$G$40,IF(AND(A2423=[2]an!$G$38,F2423=[2]an!$E$41),[2]an!$G$41,IF(AND(A2423=[2]an!$G$38,F2423=[2]an!$E$39,H2423&gt;=[2]an!$M$37),[2]an!$G$39,
IF(AND(A2423=[2]an!$G$38,F2423=[2]an!$E$39,H2423&lt;[2]an!$M$37,S2423="kahepoolne vajaduspõhine",U2423=""),[2]an!$M$40,
IF(AND(A2423=[2]an!$G$38,F2423=[2]an!$E$39,H2423&lt;[2]an!$M$37,S2423="kahepoolne vajaduspõhine",U2423&lt;&gt;""),[2]an!$G$39,
IF(AND(A2423=[2]an!$G$38,F2423=[2]an!$E$39,H2423&lt;[2]an!$M$37,S2423&lt;&gt;"kahepoolne vajaduspõhine"),[2]an!$G$39,
IF(AND(A2423=[2]an!$G$38,F2423=[2]an!$E$42),[2]an!$G$42,
IF(AND(A2423=[2]an!$H$38,F2423=[2]an!$E$40),[2]an!$H$40,IF(AND(A2423=[2]an!$H$38,F2423=[2]an!$E$41),[2]an!$H$41,IF(AND(A2423=[2]an!$H$38,F2423=[2]an!$E$39,H2423&gt;=[2]an!$M$37),[2]an!$H$39,
IF(AND(A2423=[2]an!$H$38,F2423=[2]an!$E$39,H2423&lt;[2]an!$M$37,S2423="kahepoolne vajaduspõhine",U2423=""),[2]an!$M$40,
IF(AND(A2423=[2]an!$H$38,F2423=[2]an!$E$39,H2423&lt;[2]an!$M$37,S2423="kahepoolne vajaduspõhine",U2423&lt;&gt;""),[2]an!$H$39,
IF(AND(A2423=[2]an!$H$38,F2423=[2]an!$E$39,H2423&lt;[2]an!$M$37,S2423&lt;&gt;"kahepoolne vajaduspõhine"),[2]an!$H$39,
IF(AND(A2423=[2]an!$H$38,F2423=[2]an!$E$42),[2]an!$H$42,
IF(AND(A2423=[2]an!$I$38,F2423=[2]an!$E$40),[2]an!$I$40,IF(AND(A2423=[2]an!$I$38,F2423=[2]an!$E$41),[2]an!$I$41,IF(AND(A2423=[2]an!$I$38,F2423=[2]an!$E$39,H2423&gt;=[2]an!$M$37),[2]an!$I$39,
IF(AND(A2423=[2]an!$I$38,F2423=[2]an!$E$39,H2423&lt;[2]an!$M$37,S2423="kahepoolne vajaduspõhine",U2423=""),[2]an!$M$40,
IF(AND(A2423=[2]an!$I$38,F2423=[2]an!$E$39,H2423&lt;[2]an!$M$37,S2423="kahepoolne vajaduspõhine",U2423&lt;&gt;""),[2]an!$I$39,
IF(AND(A2423=[2]an!$I$38,F2423=[2]an!$E$39,H2423&lt;[2]an!$M$37,S2423&lt;&gt;"kahepoolne vajaduspõhine"),[2]an!$I$39,
IF(AND(A2423=[2]an!$I$38,F2423=[2]an!$E$42),[2]an!$I$42,
IF(AND(A2423=[2]an!$J$38,F2423=[2]an!$E$40),[2]an!$J$40,IF(AND(A2423=[2]an!$J$38,F2423=[2]an!$E$41),[2]an!$J$41,IF(AND(A2423=[2]an!$J$38,F2423=[2]an!$E$39,H2423&gt;=[2]an!$M$37),[2]an!$J$39,
IF(AND(A2423=[2]an!$J$38,F2423=[2]an!$E$39,H2423&lt;[2]an!$M$37,S2423="kahepoolne vajaduspõhine",U2423=""),[2]an!$M$40,
IF(AND(A2423=[2]an!$J$38,F2423=[2]an!$E$39,H2423&lt;[2]an!$M$37,S2423="kahepoolne vajaduspõhine",U2423&lt;&gt;""),[2]an!$J$39,
IF(AND(A2423=[2]an!$J$38,F2423=[2]an!$E$39,H2423&lt;[2]an!$M$37,S2423&lt;&gt;"kahepoolne vajaduspõhine"),[2]an!$J$39,
IF(AND(A2423=[2]an!$J$38,F2423=[2]an!$E$42),[2]an!$J$42,""))))))))))))))))))))))))))))</f>
        <v/>
      </c>
      <c r="Y2423" s="17" t="str">
        <f>IFERROR(IF(F2423="Tugigrupp",0,
IF(AND(F2423="Peretoe teenus",H2423&gt;=[2]an!$M$37,RANK(D2423,$D2423:$D2423)+COUNTIFS($D$2:D2423,D2423,$F$2:F2423,F2423)-1&gt;1),"",
IF(AND(F2423="Peretoe teenus",H2423&gt;=[2]an!$M$37,RANK(D2423,$D2423:$D2423)+COUNTIFS($D$2:D2423,D2423,$F$2:F2423,F2423)-1=1,MONTH(H2423)=MONTH(K2423)=TRUE,YEAR(H2423)=YEAR(K2423)=TRUE),((EOMONTH(H2423,0)-H2423+1)*X2423)/DAY(EOMONTH(H2423,0)),
IF(AND(F2423="Peretoe teenus",H2423&gt;=[2]an!$M$37,RANK(D2423,$D2423:$D2423)+COUNTIFS($D$2:D2423,D2423,$F$2:F2423,F2423)-1=1),X2423,
IF(AND(F2423="Peretoe teenus",H2423&lt;[2]an!$M$37,S2423&lt;&gt;"kahepoolne vajaduspõhine",RANK(D2423,$D2423:$D2423)+COUNTIFS($D$2:D2423,D2423,$F$2:F2423,F2423)-1=1),X2423,
IF(AND(F2423="Peretoe teenus",H2423&lt;[2]an!$M$37,S2423&lt;&gt;"kahepoolne vajaduspõhine",RANK(D2423,$D2423:$D2423)+COUNTIFS($D$2:D2423,D2423,$F$2:F2423,F2423)-1&gt;1),"",
IF(AND(F2423="Peretoe teenus",H2423&lt;[2]an!$M$37,S2423="kahepoolne vajaduspõhine",U2423="",RANK(D2423,$D2423:$D2423)+COUNTIFS($D$2:D2423,D2423,$F$2:F2423,F2423)-1=1),X2423,
IF(AND(F2423="Peretoe teenus",H2423&lt;[2]an!$M$37,S2423="kahepoolne vajaduspõhine",U2423="",RANK(D2423,$D2423:$D2423)+COUNTIFS($D$2:D2423,D2423,$F$2:F2423,F2423)-1&gt;1),"",
IF(AND(F2423="Peretoe teenus",H2423&lt;[2]an!$M$37,S2423="kahepoolne vajaduspõhine",U2423&lt;[2]an!$M$37,RANK(D2423,$D2423:$D2423)+COUNTIFS($D$2:D2423,D2423,$F$2:F2423,F2423)-1=1),X2423,
IF(AND(F2423="Peretoe teenus",H2423&lt;[2]an!$M$37,S2423="kahepoolne vajaduspõhine",U2423&lt;[2]an!$M$37,RANK(D2423,$D2423:$D2423)+COUNTIFS($D$2:D2423,D2423,$F$2:F2423,F2423)-1&gt;1),"",
IF(AND(F2423="Peretoe teenus",H2423&lt;[2]an!$M$37,S2423="kahepoolne vajaduspõhine",U2423&gt;=[2]an!$M$37,U2423&lt;=[2]an!$M$38,RANK(D2423,$D2423:$D2423)+COUNTIFS($D$2:D2423,D2423,$F$2:F2423,F2423)-1=1),
((EOMONTH(U2423,0)-U2423+1)*X2423)/DAY(EOMONTH(U2423,0))+(DAY(U2423)-1)*100/DAY(EOMONTH(U2423,0)),
IF(AND(F2423="Peretoe teenus",H2423&lt;[2]an!$M$37,S2423="kahepoolne vajaduspõhine",U2423&gt;=[2]an!$M$37,U2423&lt;=[2]an!$M$38,RANK(D2423,$D2423:$D2423)+COUNTIFS($D$2:D2423,D2423,$F$2:F2423,F2423)-1&gt;1),"",
IF(AND(F2423="Peretoe teenus",H2423&lt;[2]an!$M$37,S2423="kahepoolne vajaduspõhine",U2423&gt;[2]an!$M$38,RANK(D2423,$D2423:$D2423)+COUNTIFS($D$2:D2423,D2423,$F$2:F2423,F2423)-1=1),X2423,
IF(AND(F2423="Peretoe teenus",H2423&lt;[2]an!$M$37,S2423="kahepoolne vajaduspõhine",U2423&gt;[2]an!$M$38,RANK(D2423,$D2423:$D2423)+COUNTIFS($D$2:D2423,D2423,$F$2:F2423,F2423)-1&gt;1),"",X2423*W2423)))))))))))))),"")</f>
        <v/>
      </c>
      <c r="Z2423" s="18" t="str">
        <f t="shared" si="112"/>
        <v/>
      </c>
      <c r="AA2423" s="19" t="str">
        <f>IFERROR(VLOOKUP(E2423,[2]an!$A$3:$B$81,2,FALSE),"")</f>
        <v/>
      </c>
      <c r="AB2423" s="19" t="str">
        <f>IFERROR(VLOOKUP(AA2423,[2]an!$C$2:$D$16,2,FALSE),"")</f>
        <v/>
      </c>
      <c r="AC2423" s="20"/>
      <c r="AD2423" s="21" t="str">
        <f>IF(A2423=[2]an!$F$36,VLOOKUP([2]an!$F$36,[2]an!$F$36:$H$36,3,FALSE),IF(A2423=[2]an!$F$35,VLOOKUP([2]an!$F$35,[2]an!$F$35:$H$35,3,FALSE),IF(A2423=[2]an!$F$33,VLOOKUP([2]an!$F$33,[2]an!$F$33:$H$33,3,FALSE),IF(A2423=[2]an!$F$31,VLOOKUP([2]an!$F$31,[2]an!$F$31:$H$31,3,FALSE),""))))</f>
        <v/>
      </c>
    </row>
    <row r="2424" spans="6:30" x14ac:dyDescent="0.2">
      <c r="F2424" s="10"/>
      <c r="G2424" s="8" t="str">
        <f t="shared" si="113"/>
        <v/>
      </c>
      <c r="H2424" s="13"/>
      <c r="K2424" s="13"/>
      <c r="L2424" s="10"/>
      <c r="M2424" s="10"/>
      <c r="S2424" s="8" t="str">
        <f>IFERROR(VLOOKUP(D2424,[1]peretoe_teenus!$A$2:$L$2000,5,FALSE),"")</f>
        <v/>
      </c>
      <c r="U2424" s="13"/>
      <c r="V2424" s="15" t="str" cm="1">
        <f t="array" ref="V2424">IFERROR(IF(AND(F2424="Tugigrupp",RANK(K2424,$K2424:$K2424)+COUNTIFS($K$2:K2424,K2424,$L$2:L2424,L2424,$M$2:M2424,M2424,$I$2:I2424,I2424,$G$2:G2424,G2424,$F$2:F2424,F2424)-1=1),SUMPRODUCT(($F$2:$F$4154=F2424)*($G$2:$G$4154=G2424)*($K$2:$K$4154=K2424)*($I$2:$I$4154=I2424)*($L$2:$L$4154=L2424)*($M$2:$M$4154=M2424)),""),"")</f>
        <v/>
      </c>
      <c r="W2424" s="15" t="str">
        <f t="shared" si="111"/>
        <v/>
      </c>
      <c r="X2424" s="16" t="str">
        <f>IF(AND(A2424=[2]an!$G$38,F2424=[2]an!$E$40),[2]an!$G$40,IF(AND(A2424=[2]an!$G$38,F2424=[2]an!$E$41),[2]an!$G$41,IF(AND(A2424=[2]an!$G$38,F2424=[2]an!$E$39,H2424&gt;=[2]an!$M$37),[2]an!$G$39,
IF(AND(A2424=[2]an!$G$38,F2424=[2]an!$E$39,H2424&lt;[2]an!$M$37,S2424="kahepoolne vajaduspõhine",U2424=""),[2]an!$M$40,
IF(AND(A2424=[2]an!$G$38,F2424=[2]an!$E$39,H2424&lt;[2]an!$M$37,S2424="kahepoolne vajaduspõhine",U2424&lt;&gt;""),[2]an!$G$39,
IF(AND(A2424=[2]an!$G$38,F2424=[2]an!$E$39,H2424&lt;[2]an!$M$37,S2424&lt;&gt;"kahepoolne vajaduspõhine"),[2]an!$G$39,
IF(AND(A2424=[2]an!$G$38,F2424=[2]an!$E$42),[2]an!$G$42,
IF(AND(A2424=[2]an!$H$38,F2424=[2]an!$E$40),[2]an!$H$40,IF(AND(A2424=[2]an!$H$38,F2424=[2]an!$E$41),[2]an!$H$41,IF(AND(A2424=[2]an!$H$38,F2424=[2]an!$E$39,H2424&gt;=[2]an!$M$37),[2]an!$H$39,
IF(AND(A2424=[2]an!$H$38,F2424=[2]an!$E$39,H2424&lt;[2]an!$M$37,S2424="kahepoolne vajaduspõhine",U2424=""),[2]an!$M$40,
IF(AND(A2424=[2]an!$H$38,F2424=[2]an!$E$39,H2424&lt;[2]an!$M$37,S2424="kahepoolne vajaduspõhine",U2424&lt;&gt;""),[2]an!$H$39,
IF(AND(A2424=[2]an!$H$38,F2424=[2]an!$E$39,H2424&lt;[2]an!$M$37,S2424&lt;&gt;"kahepoolne vajaduspõhine"),[2]an!$H$39,
IF(AND(A2424=[2]an!$H$38,F2424=[2]an!$E$42),[2]an!$H$42,
IF(AND(A2424=[2]an!$I$38,F2424=[2]an!$E$40),[2]an!$I$40,IF(AND(A2424=[2]an!$I$38,F2424=[2]an!$E$41),[2]an!$I$41,IF(AND(A2424=[2]an!$I$38,F2424=[2]an!$E$39,H2424&gt;=[2]an!$M$37),[2]an!$I$39,
IF(AND(A2424=[2]an!$I$38,F2424=[2]an!$E$39,H2424&lt;[2]an!$M$37,S2424="kahepoolne vajaduspõhine",U2424=""),[2]an!$M$40,
IF(AND(A2424=[2]an!$I$38,F2424=[2]an!$E$39,H2424&lt;[2]an!$M$37,S2424="kahepoolne vajaduspõhine",U2424&lt;&gt;""),[2]an!$I$39,
IF(AND(A2424=[2]an!$I$38,F2424=[2]an!$E$39,H2424&lt;[2]an!$M$37,S2424&lt;&gt;"kahepoolne vajaduspõhine"),[2]an!$I$39,
IF(AND(A2424=[2]an!$I$38,F2424=[2]an!$E$42),[2]an!$I$42,
IF(AND(A2424=[2]an!$J$38,F2424=[2]an!$E$40),[2]an!$J$40,IF(AND(A2424=[2]an!$J$38,F2424=[2]an!$E$41),[2]an!$J$41,IF(AND(A2424=[2]an!$J$38,F2424=[2]an!$E$39,H2424&gt;=[2]an!$M$37),[2]an!$J$39,
IF(AND(A2424=[2]an!$J$38,F2424=[2]an!$E$39,H2424&lt;[2]an!$M$37,S2424="kahepoolne vajaduspõhine",U2424=""),[2]an!$M$40,
IF(AND(A2424=[2]an!$J$38,F2424=[2]an!$E$39,H2424&lt;[2]an!$M$37,S2424="kahepoolne vajaduspõhine",U2424&lt;&gt;""),[2]an!$J$39,
IF(AND(A2424=[2]an!$J$38,F2424=[2]an!$E$39,H2424&lt;[2]an!$M$37,S2424&lt;&gt;"kahepoolne vajaduspõhine"),[2]an!$J$39,
IF(AND(A2424=[2]an!$J$38,F2424=[2]an!$E$42),[2]an!$J$42,""))))))))))))))))))))))))))))</f>
        <v/>
      </c>
      <c r="Y2424" s="17" t="str">
        <f>IFERROR(IF(F2424="Tugigrupp",0,
IF(AND(F2424="Peretoe teenus",H2424&gt;=[2]an!$M$37,RANK(D2424,$D2424:$D2424)+COUNTIFS($D$2:D2424,D2424,$F$2:F2424,F2424)-1&gt;1),"",
IF(AND(F2424="Peretoe teenus",H2424&gt;=[2]an!$M$37,RANK(D2424,$D2424:$D2424)+COUNTIFS($D$2:D2424,D2424,$F$2:F2424,F2424)-1=1,MONTH(H2424)=MONTH(K2424)=TRUE,YEAR(H2424)=YEAR(K2424)=TRUE),((EOMONTH(H2424,0)-H2424+1)*X2424)/DAY(EOMONTH(H2424,0)),
IF(AND(F2424="Peretoe teenus",H2424&gt;=[2]an!$M$37,RANK(D2424,$D2424:$D2424)+COUNTIFS($D$2:D2424,D2424,$F$2:F2424,F2424)-1=1),X2424,
IF(AND(F2424="Peretoe teenus",H2424&lt;[2]an!$M$37,S2424&lt;&gt;"kahepoolne vajaduspõhine",RANK(D2424,$D2424:$D2424)+COUNTIFS($D$2:D2424,D2424,$F$2:F2424,F2424)-1=1),X2424,
IF(AND(F2424="Peretoe teenus",H2424&lt;[2]an!$M$37,S2424&lt;&gt;"kahepoolne vajaduspõhine",RANK(D2424,$D2424:$D2424)+COUNTIFS($D$2:D2424,D2424,$F$2:F2424,F2424)-1&gt;1),"",
IF(AND(F2424="Peretoe teenus",H2424&lt;[2]an!$M$37,S2424="kahepoolne vajaduspõhine",U2424="",RANK(D2424,$D2424:$D2424)+COUNTIFS($D$2:D2424,D2424,$F$2:F2424,F2424)-1=1),X2424,
IF(AND(F2424="Peretoe teenus",H2424&lt;[2]an!$M$37,S2424="kahepoolne vajaduspõhine",U2424="",RANK(D2424,$D2424:$D2424)+COUNTIFS($D$2:D2424,D2424,$F$2:F2424,F2424)-1&gt;1),"",
IF(AND(F2424="Peretoe teenus",H2424&lt;[2]an!$M$37,S2424="kahepoolne vajaduspõhine",U2424&lt;[2]an!$M$37,RANK(D2424,$D2424:$D2424)+COUNTIFS($D$2:D2424,D2424,$F$2:F2424,F2424)-1=1),X2424,
IF(AND(F2424="Peretoe teenus",H2424&lt;[2]an!$M$37,S2424="kahepoolne vajaduspõhine",U2424&lt;[2]an!$M$37,RANK(D2424,$D2424:$D2424)+COUNTIFS($D$2:D2424,D2424,$F$2:F2424,F2424)-1&gt;1),"",
IF(AND(F2424="Peretoe teenus",H2424&lt;[2]an!$M$37,S2424="kahepoolne vajaduspõhine",U2424&gt;=[2]an!$M$37,U2424&lt;=[2]an!$M$38,RANK(D2424,$D2424:$D2424)+COUNTIFS($D$2:D2424,D2424,$F$2:F2424,F2424)-1=1),
((EOMONTH(U2424,0)-U2424+1)*X2424)/DAY(EOMONTH(U2424,0))+(DAY(U2424)-1)*100/DAY(EOMONTH(U2424,0)),
IF(AND(F2424="Peretoe teenus",H2424&lt;[2]an!$M$37,S2424="kahepoolne vajaduspõhine",U2424&gt;=[2]an!$M$37,U2424&lt;=[2]an!$M$38,RANK(D2424,$D2424:$D2424)+COUNTIFS($D$2:D2424,D2424,$F$2:F2424,F2424)-1&gt;1),"",
IF(AND(F2424="Peretoe teenus",H2424&lt;[2]an!$M$37,S2424="kahepoolne vajaduspõhine",U2424&gt;[2]an!$M$38,RANK(D2424,$D2424:$D2424)+COUNTIFS($D$2:D2424,D2424,$F$2:F2424,F2424)-1=1),X2424,
IF(AND(F2424="Peretoe teenus",H2424&lt;[2]an!$M$37,S2424="kahepoolne vajaduspõhine",U2424&gt;[2]an!$M$38,RANK(D2424,$D2424:$D2424)+COUNTIFS($D$2:D2424,D2424,$F$2:F2424,F2424)-1&gt;1),"",X2424*W2424)))))))))))))),"")</f>
        <v/>
      </c>
      <c r="Z2424" s="18" t="str">
        <f t="shared" si="112"/>
        <v/>
      </c>
      <c r="AA2424" s="19" t="str">
        <f>IFERROR(VLOOKUP(E2424,[2]an!$A$3:$B$81,2,FALSE),"")</f>
        <v/>
      </c>
      <c r="AB2424" s="19" t="str">
        <f>IFERROR(VLOOKUP(AA2424,[2]an!$C$2:$D$16,2,FALSE),"")</f>
        <v/>
      </c>
      <c r="AC2424" s="20"/>
      <c r="AD2424" s="21" t="str">
        <f>IF(A2424=[2]an!$F$36,VLOOKUP([2]an!$F$36,[2]an!$F$36:$H$36,3,FALSE),IF(A2424=[2]an!$F$35,VLOOKUP([2]an!$F$35,[2]an!$F$35:$H$35,3,FALSE),IF(A2424=[2]an!$F$33,VLOOKUP([2]an!$F$33,[2]an!$F$33:$H$33,3,FALSE),IF(A2424=[2]an!$F$31,VLOOKUP([2]an!$F$31,[2]an!$F$31:$H$31,3,FALSE),""))))</f>
        <v/>
      </c>
    </row>
    <row r="2425" spans="6:30" x14ac:dyDescent="0.2">
      <c r="F2425" s="10"/>
      <c r="G2425" s="8" t="str">
        <f t="shared" si="113"/>
        <v/>
      </c>
      <c r="H2425" s="13"/>
      <c r="K2425" s="13"/>
      <c r="L2425" s="10"/>
      <c r="M2425" s="10"/>
      <c r="S2425" s="8" t="str">
        <f>IFERROR(VLOOKUP(D2425,[1]peretoe_teenus!$A$2:$L$2000,5,FALSE),"")</f>
        <v/>
      </c>
      <c r="U2425" s="13"/>
      <c r="V2425" s="15" t="str" cm="1">
        <f t="array" ref="V2425">IFERROR(IF(AND(F2425="Tugigrupp",RANK(K2425,$K2425:$K2425)+COUNTIFS($K$2:K2425,K2425,$L$2:L2425,L2425,$M$2:M2425,M2425,$I$2:I2425,I2425,$G$2:G2425,G2425,$F$2:F2425,F2425)-1=1),SUMPRODUCT(($F$2:$F$4154=F2425)*($G$2:$G$4154=G2425)*($K$2:$K$4154=K2425)*($I$2:$I$4154=I2425)*($L$2:$L$4154=L2425)*($M$2:$M$4154=M2425)),""),"")</f>
        <v/>
      </c>
      <c r="W2425" s="15" t="str">
        <f t="shared" si="111"/>
        <v/>
      </c>
      <c r="X2425" s="16" t="str">
        <f>IF(AND(A2425=[2]an!$G$38,F2425=[2]an!$E$40),[2]an!$G$40,IF(AND(A2425=[2]an!$G$38,F2425=[2]an!$E$41),[2]an!$G$41,IF(AND(A2425=[2]an!$G$38,F2425=[2]an!$E$39,H2425&gt;=[2]an!$M$37),[2]an!$G$39,
IF(AND(A2425=[2]an!$G$38,F2425=[2]an!$E$39,H2425&lt;[2]an!$M$37,S2425="kahepoolne vajaduspõhine",U2425=""),[2]an!$M$40,
IF(AND(A2425=[2]an!$G$38,F2425=[2]an!$E$39,H2425&lt;[2]an!$M$37,S2425="kahepoolne vajaduspõhine",U2425&lt;&gt;""),[2]an!$G$39,
IF(AND(A2425=[2]an!$G$38,F2425=[2]an!$E$39,H2425&lt;[2]an!$M$37,S2425&lt;&gt;"kahepoolne vajaduspõhine"),[2]an!$G$39,
IF(AND(A2425=[2]an!$G$38,F2425=[2]an!$E$42),[2]an!$G$42,
IF(AND(A2425=[2]an!$H$38,F2425=[2]an!$E$40),[2]an!$H$40,IF(AND(A2425=[2]an!$H$38,F2425=[2]an!$E$41),[2]an!$H$41,IF(AND(A2425=[2]an!$H$38,F2425=[2]an!$E$39,H2425&gt;=[2]an!$M$37),[2]an!$H$39,
IF(AND(A2425=[2]an!$H$38,F2425=[2]an!$E$39,H2425&lt;[2]an!$M$37,S2425="kahepoolne vajaduspõhine",U2425=""),[2]an!$M$40,
IF(AND(A2425=[2]an!$H$38,F2425=[2]an!$E$39,H2425&lt;[2]an!$M$37,S2425="kahepoolne vajaduspõhine",U2425&lt;&gt;""),[2]an!$H$39,
IF(AND(A2425=[2]an!$H$38,F2425=[2]an!$E$39,H2425&lt;[2]an!$M$37,S2425&lt;&gt;"kahepoolne vajaduspõhine"),[2]an!$H$39,
IF(AND(A2425=[2]an!$H$38,F2425=[2]an!$E$42),[2]an!$H$42,
IF(AND(A2425=[2]an!$I$38,F2425=[2]an!$E$40),[2]an!$I$40,IF(AND(A2425=[2]an!$I$38,F2425=[2]an!$E$41),[2]an!$I$41,IF(AND(A2425=[2]an!$I$38,F2425=[2]an!$E$39,H2425&gt;=[2]an!$M$37),[2]an!$I$39,
IF(AND(A2425=[2]an!$I$38,F2425=[2]an!$E$39,H2425&lt;[2]an!$M$37,S2425="kahepoolne vajaduspõhine",U2425=""),[2]an!$M$40,
IF(AND(A2425=[2]an!$I$38,F2425=[2]an!$E$39,H2425&lt;[2]an!$M$37,S2425="kahepoolne vajaduspõhine",U2425&lt;&gt;""),[2]an!$I$39,
IF(AND(A2425=[2]an!$I$38,F2425=[2]an!$E$39,H2425&lt;[2]an!$M$37,S2425&lt;&gt;"kahepoolne vajaduspõhine"),[2]an!$I$39,
IF(AND(A2425=[2]an!$I$38,F2425=[2]an!$E$42),[2]an!$I$42,
IF(AND(A2425=[2]an!$J$38,F2425=[2]an!$E$40),[2]an!$J$40,IF(AND(A2425=[2]an!$J$38,F2425=[2]an!$E$41),[2]an!$J$41,IF(AND(A2425=[2]an!$J$38,F2425=[2]an!$E$39,H2425&gt;=[2]an!$M$37),[2]an!$J$39,
IF(AND(A2425=[2]an!$J$38,F2425=[2]an!$E$39,H2425&lt;[2]an!$M$37,S2425="kahepoolne vajaduspõhine",U2425=""),[2]an!$M$40,
IF(AND(A2425=[2]an!$J$38,F2425=[2]an!$E$39,H2425&lt;[2]an!$M$37,S2425="kahepoolne vajaduspõhine",U2425&lt;&gt;""),[2]an!$J$39,
IF(AND(A2425=[2]an!$J$38,F2425=[2]an!$E$39,H2425&lt;[2]an!$M$37,S2425&lt;&gt;"kahepoolne vajaduspõhine"),[2]an!$J$39,
IF(AND(A2425=[2]an!$J$38,F2425=[2]an!$E$42),[2]an!$J$42,""))))))))))))))))))))))))))))</f>
        <v/>
      </c>
      <c r="Y2425" s="17" t="str">
        <f>IFERROR(IF(F2425="Tugigrupp",0,
IF(AND(F2425="Peretoe teenus",H2425&gt;=[2]an!$M$37,RANK(D2425,$D2425:$D2425)+COUNTIFS($D$2:D2425,D2425,$F$2:F2425,F2425)-1&gt;1),"",
IF(AND(F2425="Peretoe teenus",H2425&gt;=[2]an!$M$37,RANK(D2425,$D2425:$D2425)+COUNTIFS($D$2:D2425,D2425,$F$2:F2425,F2425)-1=1,MONTH(H2425)=MONTH(K2425)=TRUE,YEAR(H2425)=YEAR(K2425)=TRUE),((EOMONTH(H2425,0)-H2425+1)*X2425)/DAY(EOMONTH(H2425,0)),
IF(AND(F2425="Peretoe teenus",H2425&gt;=[2]an!$M$37,RANK(D2425,$D2425:$D2425)+COUNTIFS($D$2:D2425,D2425,$F$2:F2425,F2425)-1=1),X2425,
IF(AND(F2425="Peretoe teenus",H2425&lt;[2]an!$M$37,S2425&lt;&gt;"kahepoolne vajaduspõhine",RANK(D2425,$D2425:$D2425)+COUNTIFS($D$2:D2425,D2425,$F$2:F2425,F2425)-1=1),X2425,
IF(AND(F2425="Peretoe teenus",H2425&lt;[2]an!$M$37,S2425&lt;&gt;"kahepoolne vajaduspõhine",RANK(D2425,$D2425:$D2425)+COUNTIFS($D$2:D2425,D2425,$F$2:F2425,F2425)-1&gt;1),"",
IF(AND(F2425="Peretoe teenus",H2425&lt;[2]an!$M$37,S2425="kahepoolne vajaduspõhine",U2425="",RANK(D2425,$D2425:$D2425)+COUNTIFS($D$2:D2425,D2425,$F$2:F2425,F2425)-1=1),X2425,
IF(AND(F2425="Peretoe teenus",H2425&lt;[2]an!$M$37,S2425="kahepoolne vajaduspõhine",U2425="",RANK(D2425,$D2425:$D2425)+COUNTIFS($D$2:D2425,D2425,$F$2:F2425,F2425)-1&gt;1),"",
IF(AND(F2425="Peretoe teenus",H2425&lt;[2]an!$M$37,S2425="kahepoolne vajaduspõhine",U2425&lt;[2]an!$M$37,RANK(D2425,$D2425:$D2425)+COUNTIFS($D$2:D2425,D2425,$F$2:F2425,F2425)-1=1),X2425,
IF(AND(F2425="Peretoe teenus",H2425&lt;[2]an!$M$37,S2425="kahepoolne vajaduspõhine",U2425&lt;[2]an!$M$37,RANK(D2425,$D2425:$D2425)+COUNTIFS($D$2:D2425,D2425,$F$2:F2425,F2425)-1&gt;1),"",
IF(AND(F2425="Peretoe teenus",H2425&lt;[2]an!$M$37,S2425="kahepoolne vajaduspõhine",U2425&gt;=[2]an!$M$37,U2425&lt;=[2]an!$M$38,RANK(D2425,$D2425:$D2425)+COUNTIFS($D$2:D2425,D2425,$F$2:F2425,F2425)-1=1),
((EOMONTH(U2425,0)-U2425+1)*X2425)/DAY(EOMONTH(U2425,0))+(DAY(U2425)-1)*100/DAY(EOMONTH(U2425,0)),
IF(AND(F2425="Peretoe teenus",H2425&lt;[2]an!$M$37,S2425="kahepoolne vajaduspõhine",U2425&gt;=[2]an!$M$37,U2425&lt;=[2]an!$M$38,RANK(D2425,$D2425:$D2425)+COUNTIFS($D$2:D2425,D2425,$F$2:F2425,F2425)-1&gt;1),"",
IF(AND(F2425="Peretoe teenus",H2425&lt;[2]an!$M$37,S2425="kahepoolne vajaduspõhine",U2425&gt;[2]an!$M$38,RANK(D2425,$D2425:$D2425)+COUNTIFS($D$2:D2425,D2425,$F$2:F2425,F2425)-1=1),X2425,
IF(AND(F2425="Peretoe teenus",H2425&lt;[2]an!$M$37,S2425="kahepoolne vajaduspõhine",U2425&gt;[2]an!$M$38,RANK(D2425,$D2425:$D2425)+COUNTIFS($D$2:D2425,D2425,$F$2:F2425,F2425)-1&gt;1),"",X2425*W2425)))))))))))))),"")</f>
        <v/>
      </c>
      <c r="Z2425" s="18" t="str">
        <f t="shared" si="112"/>
        <v/>
      </c>
      <c r="AA2425" s="19" t="str">
        <f>IFERROR(VLOOKUP(E2425,[2]an!$A$3:$B$81,2,FALSE),"")</f>
        <v/>
      </c>
      <c r="AB2425" s="19" t="str">
        <f>IFERROR(VLOOKUP(AA2425,[2]an!$C$2:$D$16,2,FALSE),"")</f>
        <v/>
      </c>
      <c r="AC2425" s="20"/>
      <c r="AD2425" s="21" t="str">
        <f>IF(A2425=[2]an!$F$36,VLOOKUP([2]an!$F$36,[2]an!$F$36:$H$36,3,FALSE),IF(A2425=[2]an!$F$35,VLOOKUP([2]an!$F$35,[2]an!$F$35:$H$35,3,FALSE),IF(A2425=[2]an!$F$33,VLOOKUP([2]an!$F$33,[2]an!$F$33:$H$33,3,FALSE),IF(A2425=[2]an!$F$31,VLOOKUP([2]an!$F$31,[2]an!$F$31:$H$31,3,FALSE),""))))</f>
        <v/>
      </c>
    </row>
    <row r="2426" spans="6:30" x14ac:dyDescent="0.2">
      <c r="F2426" s="10"/>
      <c r="G2426" s="8" t="str">
        <f t="shared" si="113"/>
        <v/>
      </c>
      <c r="H2426" s="13"/>
      <c r="K2426" s="13"/>
      <c r="L2426" s="10"/>
      <c r="M2426" s="10"/>
      <c r="S2426" s="8" t="str">
        <f>IFERROR(VLOOKUP(D2426,[1]peretoe_teenus!$A$2:$L$2000,5,FALSE),"")</f>
        <v/>
      </c>
      <c r="U2426" s="13"/>
      <c r="V2426" s="15" t="str" cm="1">
        <f t="array" ref="V2426">IFERROR(IF(AND(F2426="Tugigrupp",RANK(K2426,$K2426:$K2426)+COUNTIFS($K$2:K2426,K2426,$L$2:L2426,L2426,$M$2:M2426,M2426,$I$2:I2426,I2426,$G$2:G2426,G2426,$F$2:F2426,F2426)-1=1),SUMPRODUCT(($F$2:$F$4154=F2426)*($G$2:$G$4154=G2426)*($K$2:$K$4154=K2426)*($I$2:$I$4154=I2426)*($L$2:$L$4154=L2426)*($M$2:$M$4154=M2426)),""),"")</f>
        <v/>
      </c>
      <c r="W2426" s="15" t="str">
        <f t="shared" si="111"/>
        <v/>
      </c>
      <c r="X2426" s="16" t="str">
        <f>IF(AND(A2426=[2]an!$G$38,F2426=[2]an!$E$40),[2]an!$G$40,IF(AND(A2426=[2]an!$G$38,F2426=[2]an!$E$41),[2]an!$G$41,IF(AND(A2426=[2]an!$G$38,F2426=[2]an!$E$39,H2426&gt;=[2]an!$M$37),[2]an!$G$39,
IF(AND(A2426=[2]an!$G$38,F2426=[2]an!$E$39,H2426&lt;[2]an!$M$37,S2426="kahepoolne vajaduspõhine",U2426=""),[2]an!$M$40,
IF(AND(A2426=[2]an!$G$38,F2426=[2]an!$E$39,H2426&lt;[2]an!$M$37,S2426="kahepoolne vajaduspõhine",U2426&lt;&gt;""),[2]an!$G$39,
IF(AND(A2426=[2]an!$G$38,F2426=[2]an!$E$39,H2426&lt;[2]an!$M$37,S2426&lt;&gt;"kahepoolne vajaduspõhine"),[2]an!$G$39,
IF(AND(A2426=[2]an!$G$38,F2426=[2]an!$E$42),[2]an!$G$42,
IF(AND(A2426=[2]an!$H$38,F2426=[2]an!$E$40),[2]an!$H$40,IF(AND(A2426=[2]an!$H$38,F2426=[2]an!$E$41),[2]an!$H$41,IF(AND(A2426=[2]an!$H$38,F2426=[2]an!$E$39,H2426&gt;=[2]an!$M$37),[2]an!$H$39,
IF(AND(A2426=[2]an!$H$38,F2426=[2]an!$E$39,H2426&lt;[2]an!$M$37,S2426="kahepoolne vajaduspõhine",U2426=""),[2]an!$M$40,
IF(AND(A2426=[2]an!$H$38,F2426=[2]an!$E$39,H2426&lt;[2]an!$M$37,S2426="kahepoolne vajaduspõhine",U2426&lt;&gt;""),[2]an!$H$39,
IF(AND(A2426=[2]an!$H$38,F2426=[2]an!$E$39,H2426&lt;[2]an!$M$37,S2426&lt;&gt;"kahepoolne vajaduspõhine"),[2]an!$H$39,
IF(AND(A2426=[2]an!$H$38,F2426=[2]an!$E$42),[2]an!$H$42,
IF(AND(A2426=[2]an!$I$38,F2426=[2]an!$E$40),[2]an!$I$40,IF(AND(A2426=[2]an!$I$38,F2426=[2]an!$E$41),[2]an!$I$41,IF(AND(A2426=[2]an!$I$38,F2426=[2]an!$E$39,H2426&gt;=[2]an!$M$37),[2]an!$I$39,
IF(AND(A2426=[2]an!$I$38,F2426=[2]an!$E$39,H2426&lt;[2]an!$M$37,S2426="kahepoolne vajaduspõhine",U2426=""),[2]an!$M$40,
IF(AND(A2426=[2]an!$I$38,F2426=[2]an!$E$39,H2426&lt;[2]an!$M$37,S2426="kahepoolne vajaduspõhine",U2426&lt;&gt;""),[2]an!$I$39,
IF(AND(A2426=[2]an!$I$38,F2426=[2]an!$E$39,H2426&lt;[2]an!$M$37,S2426&lt;&gt;"kahepoolne vajaduspõhine"),[2]an!$I$39,
IF(AND(A2426=[2]an!$I$38,F2426=[2]an!$E$42),[2]an!$I$42,
IF(AND(A2426=[2]an!$J$38,F2426=[2]an!$E$40),[2]an!$J$40,IF(AND(A2426=[2]an!$J$38,F2426=[2]an!$E$41),[2]an!$J$41,IF(AND(A2426=[2]an!$J$38,F2426=[2]an!$E$39,H2426&gt;=[2]an!$M$37),[2]an!$J$39,
IF(AND(A2426=[2]an!$J$38,F2426=[2]an!$E$39,H2426&lt;[2]an!$M$37,S2426="kahepoolne vajaduspõhine",U2426=""),[2]an!$M$40,
IF(AND(A2426=[2]an!$J$38,F2426=[2]an!$E$39,H2426&lt;[2]an!$M$37,S2426="kahepoolne vajaduspõhine",U2426&lt;&gt;""),[2]an!$J$39,
IF(AND(A2426=[2]an!$J$38,F2426=[2]an!$E$39,H2426&lt;[2]an!$M$37,S2426&lt;&gt;"kahepoolne vajaduspõhine"),[2]an!$J$39,
IF(AND(A2426=[2]an!$J$38,F2426=[2]an!$E$42),[2]an!$J$42,""))))))))))))))))))))))))))))</f>
        <v/>
      </c>
      <c r="Y2426" s="17" t="str">
        <f>IFERROR(IF(F2426="Tugigrupp",0,
IF(AND(F2426="Peretoe teenus",H2426&gt;=[2]an!$M$37,RANK(D2426,$D2426:$D2426)+COUNTIFS($D$2:D2426,D2426,$F$2:F2426,F2426)-1&gt;1),"",
IF(AND(F2426="Peretoe teenus",H2426&gt;=[2]an!$M$37,RANK(D2426,$D2426:$D2426)+COUNTIFS($D$2:D2426,D2426,$F$2:F2426,F2426)-1=1,MONTH(H2426)=MONTH(K2426)=TRUE,YEAR(H2426)=YEAR(K2426)=TRUE),((EOMONTH(H2426,0)-H2426+1)*X2426)/DAY(EOMONTH(H2426,0)),
IF(AND(F2426="Peretoe teenus",H2426&gt;=[2]an!$M$37,RANK(D2426,$D2426:$D2426)+COUNTIFS($D$2:D2426,D2426,$F$2:F2426,F2426)-1=1),X2426,
IF(AND(F2426="Peretoe teenus",H2426&lt;[2]an!$M$37,S2426&lt;&gt;"kahepoolne vajaduspõhine",RANK(D2426,$D2426:$D2426)+COUNTIFS($D$2:D2426,D2426,$F$2:F2426,F2426)-1=1),X2426,
IF(AND(F2426="Peretoe teenus",H2426&lt;[2]an!$M$37,S2426&lt;&gt;"kahepoolne vajaduspõhine",RANK(D2426,$D2426:$D2426)+COUNTIFS($D$2:D2426,D2426,$F$2:F2426,F2426)-1&gt;1),"",
IF(AND(F2426="Peretoe teenus",H2426&lt;[2]an!$M$37,S2426="kahepoolne vajaduspõhine",U2426="",RANK(D2426,$D2426:$D2426)+COUNTIFS($D$2:D2426,D2426,$F$2:F2426,F2426)-1=1),X2426,
IF(AND(F2426="Peretoe teenus",H2426&lt;[2]an!$M$37,S2426="kahepoolne vajaduspõhine",U2426="",RANK(D2426,$D2426:$D2426)+COUNTIFS($D$2:D2426,D2426,$F$2:F2426,F2426)-1&gt;1),"",
IF(AND(F2426="Peretoe teenus",H2426&lt;[2]an!$M$37,S2426="kahepoolne vajaduspõhine",U2426&lt;[2]an!$M$37,RANK(D2426,$D2426:$D2426)+COUNTIFS($D$2:D2426,D2426,$F$2:F2426,F2426)-1=1),X2426,
IF(AND(F2426="Peretoe teenus",H2426&lt;[2]an!$M$37,S2426="kahepoolne vajaduspõhine",U2426&lt;[2]an!$M$37,RANK(D2426,$D2426:$D2426)+COUNTIFS($D$2:D2426,D2426,$F$2:F2426,F2426)-1&gt;1),"",
IF(AND(F2426="Peretoe teenus",H2426&lt;[2]an!$M$37,S2426="kahepoolne vajaduspõhine",U2426&gt;=[2]an!$M$37,U2426&lt;=[2]an!$M$38,RANK(D2426,$D2426:$D2426)+COUNTIFS($D$2:D2426,D2426,$F$2:F2426,F2426)-1=1),
((EOMONTH(U2426,0)-U2426+1)*X2426)/DAY(EOMONTH(U2426,0))+(DAY(U2426)-1)*100/DAY(EOMONTH(U2426,0)),
IF(AND(F2426="Peretoe teenus",H2426&lt;[2]an!$M$37,S2426="kahepoolne vajaduspõhine",U2426&gt;=[2]an!$M$37,U2426&lt;=[2]an!$M$38,RANK(D2426,$D2426:$D2426)+COUNTIFS($D$2:D2426,D2426,$F$2:F2426,F2426)-1&gt;1),"",
IF(AND(F2426="Peretoe teenus",H2426&lt;[2]an!$M$37,S2426="kahepoolne vajaduspõhine",U2426&gt;[2]an!$M$38,RANK(D2426,$D2426:$D2426)+COUNTIFS($D$2:D2426,D2426,$F$2:F2426,F2426)-1=1),X2426,
IF(AND(F2426="Peretoe teenus",H2426&lt;[2]an!$M$37,S2426="kahepoolne vajaduspõhine",U2426&gt;[2]an!$M$38,RANK(D2426,$D2426:$D2426)+COUNTIFS($D$2:D2426,D2426,$F$2:F2426,F2426)-1&gt;1),"",X2426*W2426)))))))))))))),"")</f>
        <v/>
      </c>
      <c r="Z2426" s="18" t="str">
        <f t="shared" si="112"/>
        <v/>
      </c>
      <c r="AA2426" s="19" t="str">
        <f>IFERROR(VLOOKUP(E2426,[2]an!$A$3:$B$81,2,FALSE),"")</f>
        <v/>
      </c>
      <c r="AB2426" s="19" t="str">
        <f>IFERROR(VLOOKUP(AA2426,[2]an!$C$2:$D$16,2,FALSE),"")</f>
        <v/>
      </c>
      <c r="AC2426" s="20"/>
      <c r="AD2426" s="21" t="str">
        <f>IF(A2426=[2]an!$F$36,VLOOKUP([2]an!$F$36,[2]an!$F$36:$H$36,3,FALSE),IF(A2426=[2]an!$F$35,VLOOKUP([2]an!$F$35,[2]an!$F$35:$H$35,3,FALSE),IF(A2426=[2]an!$F$33,VLOOKUP([2]an!$F$33,[2]an!$F$33:$H$33,3,FALSE),IF(A2426=[2]an!$F$31,VLOOKUP([2]an!$F$31,[2]an!$F$31:$H$31,3,FALSE),""))))</f>
        <v/>
      </c>
    </row>
    <row r="2427" spans="6:30" x14ac:dyDescent="0.2">
      <c r="F2427" s="10"/>
      <c r="G2427" s="8" t="str">
        <f t="shared" si="113"/>
        <v/>
      </c>
      <c r="H2427" s="13"/>
      <c r="K2427" s="13"/>
      <c r="L2427" s="10"/>
      <c r="M2427" s="10"/>
      <c r="S2427" s="8" t="str">
        <f>IFERROR(VLOOKUP(D2427,[1]peretoe_teenus!$A$2:$L$2000,5,FALSE),"")</f>
        <v/>
      </c>
      <c r="U2427" s="13"/>
      <c r="V2427" s="15" t="str" cm="1">
        <f t="array" ref="V2427">IFERROR(IF(AND(F2427="Tugigrupp",RANK(K2427,$K2427:$K2427)+COUNTIFS($K$2:K2427,K2427,$L$2:L2427,L2427,$M$2:M2427,M2427,$I$2:I2427,I2427,$G$2:G2427,G2427,$F$2:F2427,F2427)-1=1),SUMPRODUCT(($F$2:$F$4154=F2427)*($G$2:$G$4154=G2427)*($K$2:$K$4154=K2427)*($I$2:$I$4154=I2427)*($L$2:$L$4154=L2427)*($M$2:$M$4154=M2427)),""),"")</f>
        <v/>
      </c>
      <c r="W2427" s="15" t="str">
        <f t="shared" si="111"/>
        <v/>
      </c>
      <c r="X2427" s="16" t="str">
        <f>IF(AND(A2427=[2]an!$G$38,F2427=[2]an!$E$40),[2]an!$G$40,IF(AND(A2427=[2]an!$G$38,F2427=[2]an!$E$41),[2]an!$G$41,IF(AND(A2427=[2]an!$G$38,F2427=[2]an!$E$39,H2427&gt;=[2]an!$M$37),[2]an!$G$39,
IF(AND(A2427=[2]an!$G$38,F2427=[2]an!$E$39,H2427&lt;[2]an!$M$37,S2427="kahepoolne vajaduspõhine",U2427=""),[2]an!$M$40,
IF(AND(A2427=[2]an!$G$38,F2427=[2]an!$E$39,H2427&lt;[2]an!$M$37,S2427="kahepoolne vajaduspõhine",U2427&lt;&gt;""),[2]an!$G$39,
IF(AND(A2427=[2]an!$G$38,F2427=[2]an!$E$39,H2427&lt;[2]an!$M$37,S2427&lt;&gt;"kahepoolne vajaduspõhine"),[2]an!$G$39,
IF(AND(A2427=[2]an!$G$38,F2427=[2]an!$E$42),[2]an!$G$42,
IF(AND(A2427=[2]an!$H$38,F2427=[2]an!$E$40),[2]an!$H$40,IF(AND(A2427=[2]an!$H$38,F2427=[2]an!$E$41),[2]an!$H$41,IF(AND(A2427=[2]an!$H$38,F2427=[2]an!$E$39,H2427&gt;=[2]an!$M$37),[2]an!$H$39,
IF(AND(A2427=[2]an!$H$38,F2427=[2]an!$E$39,H2427&lt;[2]an!$M$37,S2427="kahepoolne vajaduspõhine",U2427=""),[2]an!$M$40,
IF(AND(A2427=[2]an!$H$38,F2427=[2]an!$E$39,H2427&lt;[2]an!$M$37,S2427="kahepoolne vajaduspõhine",U2427&lt;&gt;""),[2]an!$H$39,
IF(AND(A2427=[2]an!$H$38,F2427=[2]an!$E$39,H2427&lt;[2]an!$M$37,S2427&lt;&gt;"kahepoolne vajaduspõhine"),[2]an!$H$39,
IF(AND(A2427=[2]an!$H$38,F2427=[2]an!$E$42),[2]an!$H$42,
IF(AND(A2427=[2]an!$I$38,F2427=[2]an!$E$40),[2]an!$I$40,IF(AND(A2427=[2]an!$I$38,F2427=[2]an!$E$41),[2]an!$I$41,IF(AND(A2427=[2]an!$I$38,F2427=[2]an!$E$39,H2427&gt;=[2]an!$M$37),[2]an!$I$39,
IF(AND(A2427=[2]an!$I$38,F2427=[2]an!$E$39,H2427&lt;[2]an!$M$37,S2427="kahepoolne vajaduspõhine",U2427=""),[2]an!$M$40,
IF(AND(A2427=[2]an!$I$38,F2427=[2]an!$E$39,H2427&lt;[2]an!$M$37,S2427="kahepoolne vajaduspõhine",U2427&lt;&gt;""),[2]an!$I$39,
IF(AND(A2427=[2]an!$I$38,F2427=[2]an!$E$39,H2427&lt;[2]an!$M$37,S2427&lt;&gt;"kahepoolne vajaduspõhine"),[2]an!$I$39,
IF(AND(A2427=[2]an!$I$38,F2427=[2]an!$E$42),[2]an!$I$42,
IF(AND(A2427=[2]an!$J$38,F2427=[2]an!$E$40),[2]an!$J$40,IF(AND(A2427=[2]an!$J$38,F2427=[2]an!$E$41),[2]an!$J$41,IF(AND(A2427=[2]an!$J$38,F2427=[2]an!$E$39,H2427&gt;=[2]an!$M$37),[2]an!$J$39,
IF(AND(A2427=[2]an!$J$38,F2427=[2]an!$E$39,H2427&lt;[2]an!$M$37,S2427="kahepoolne vajaduspõhine",U2427=""),[2]an!$M$40,
IF(AND(A2427=[2]an!$J$38,F2427=[2]an!$E$39,H2427&lt;[2]an!$M$37,S2427="kahepoolne vajaduspõhine",U2427&lt;&gt;""),[2]an!$J$39,
IF(AND(A2427=[2]an!$J$38,F2427=[2]an!$E$39,H2427&lt;[2]an!$M$37,S2427&lt;&gt;"kahepoolne vajaduspõhine"),[2]an!$J$39,
IF(AND(A2427=[2]an!$J$38,F2427=[2]an!$E$42),[2]an!$J$42,""))))))))))))))))))))))))))))</f>
        <v/>
      </c>
      <c r="Y2427" s="17" t="str">
        <f>IFERROR(IF(F2427="Tugigrupp",0,
IF(AND(F2427="Peretoe teenus",H2427&gt;=[2]an!$M$37,RANK(D2427,$D2427:$D2427)+COUNTIFS($D$2:D2427,D2427,$F$2:F2427,F2427)-1&gt;1),"",
IF(AND(F2427="Peretoe teenus",H2427&gt;=[2]an!$M$37,RANK(D2427,$D2427:$D2427)+COUNTIFS($D$2:D2427,D2427,$F$2:F2427,F2427)-1=1,MONTH(H2427)=MONTH(K2427)=TRUE,YEAR(H2427)=YEAR(K2427)=TRUE),((EOMONTH(H2427,0)-H2427+1)*X2427)/DAY(EOMONTH(H2427,0)),
IF(AND(F2427="Peretoe teenus",H2427&gt;=[2]an!$M$37,RANK(D2427,$D2427:$D2427)+COUNTIFS($D$2:D2427,D2427,$F$2:F2427,F2427)-1=1),X2427,
IF(AND(F2427="Peretoe teenus",H2427&lt;[2]an!$M$37,S2427&lt;&gt;"kahepoolne vajaduspõhine",RANK(D2427,$D2427:$D2427)+COUNTIFS($D$2:D2427,D2427,$F$2:F2427,F2427)-1=1),X2427,
IF(AND(F2427="Peretoe teenus",H2427&lt;[2]an!$M$37,S2427&lt;&gt;"kahepoolne vajaduspõhine",RANK(D2427,$D2427:$D2427)+COUNTIFS($D$2:D2427,D2427,$F$2:F2427,F2427)-1&gt;1),"",
IF(AND(F2427="Peretoe teenus",H2427&lt;[2]an!$M$37,S2427="kahepoolne vajaduspõhine",U2427="",RANK(D2427,$D2427:$D2427)+COUNTIFS($D$2:D2427,D2427,$F$2:F2427,F2427)-1=1),X2427,
IF(AND(F2427="Peretoe teenus",H2427&lt;[2]an!$M$37,S2427="kahepoolne vajaduspõhine",U2427="",RANK(D2427,$D2427:$D2427)+COUNTIFS($D$2:D2427,D2427,$F$2:F2427,F2427)-1&gt;1),"",
IF(AND(F2427="Peretoe teenus",H2427&lt;[2]an!$M$37,S2427="kahepoolne vajaduspõhine",U2427&lt;[2]an!$M$37,RANK(D2427,$D2427:$D2427)+COUNTIFS($D$2:D2427,D2427,$F$2:F2427,F2427)-1=1),X2427,
IF(AND(F2427="Peretoe teenus",H2427&lt;[2]an!$M$37,S2427="kahepoolne vajaduspõhine",U2427&lt;[2]an!$M$37,RANK(D2427,$D2427:$D2427)+COUNTIFS($D$2:D2427,D2427,$F$2:F2427,F2427)-1&gt;1),"",
IF(AND(F2427="Peretoe teenus",H2427&lt;[2]an!$M$37,S2427="kahepoolne vajaduspõhine",U2427&gt;=[2]an!$M$37,U2427&lt;=[2]an!$M$38,RANK(D2427,$D2427:$D2427)+COUNTIFS($D$2:D2427,D2427,$F$2:F2427,F2427)-1=1),
((EOMONTH(U2427,0)-U2427+1)*X2427)/DAY(EOMONTH(U2427,0))+(DAY(U2427)-1)*100/DAY(EOMONTH(U2427,0)),
IF(AND(F2427="Peretoe teenus",H2427&lt;[2]an!$M$37,S2427="kahepoolne vajaduspõhine",U2427&gt;=[2]an!$M$37,U2427&lt;=[2]an!$M$38,RANK(D2427,$D2427:$D2427)+COUNTIFS($D$2:D2427,D2427,$F$2:F2427,F2427)-1&gt;1),"",
IF(AND(F2427="Peretoe teenus",H2427&lt;[2]an!$M$37,S2427="kahepoolne vajaduspõhine",U2427&gt;[2]an!$M$38,RANK(D2427,$D2427:$D2427)+COUNTIFS($D$2:D2427,D2427,$F$2:F2427,F2427)-1=1),X2427,
IF(AND(F2427="Peretoe teenus",H2427&lt;[2]an!$M$37,S2427="kahepoolne vajaduspõhine",U2427&gt;[2]an!$M$38,RANK(D2427,$D2427:$D2427)+COUNTIFS($D$2:D2427,D2427,$F$2:F2427,F2427)-1&gt;1),"",X2427*W2427)))))))))))))),"")</f>
        <v/>
      </c>
      <c r="Z2427" s="18" t="str">
        <f t="shared" si="112"/>
        <v/>
      </c>
      <c r="AA2427" s="19" t="str">
        <f>IFERROR(VLOOKUP(E2427,[2]an!$A$3:$B$81,2,FALSE),"")</f>
        <v/>
      </c>
      <c r="AB2427" s="19" t="str">
        <f>IFERROR(VLOOKUP(AA2427,[2]an!$C$2:$D$16,2,FALSE),"")</f>
        <v/>
      </c>
      <c r="AC2427" s="20"/>
      <c r="AD2427" s="21" t="str">
        <f>IF(A2427=[2]an!$F$36,VLOOKUP([2]an!$F$36,[2]an!$F$36:$H$36,3,FALSE),IF(A2427=[2]an!$F$35,VLOOKUP([2]an!$F$35,[2]an!$F$35:$H$35,3,FALSE),IF(A2427=[2]an!$F$33,VLOOKUP([2]an!$F$33,[2]an!$F$33:$H$33,3,FALSE),IF(A2427=[2]an!$F$31,VLOOKUP([2]an!$F$31,[2]an!$F$31:$H$31,3,FALSE),""))))</f>
        <v/>
      </c>
    </row>
    <row r="2428" spans="6:30" x14ac:dyDescent="0.2">
      <c r="F2428" s="10"/>
      <c r="G2428" s="8" t="str">
        <f t="shared" si="113"/>
        <v/>
      </c>
      <c r="H2428" s="13"/>
      <c r="K2428" s="13"/>
      <c r="L2428" s="10"/>
      <c r="M2428" s="10"/>
      <c r="S2428" s="8" t="str">
        <f>IFERROR(VLOOKUP(D2428,[1]peretoe_teenus!$A$2:$L$2000,5,FALSE),"")</f>
        <v/>
      </c>
      <c r="U2428" s="13"/>
      <c r="V2428" s="15" t="str" cm="1">
        <f t="array" ref="V2428">IFERROR(IF(AND(F2428="Tugigrupp",RANK(K2428,$K2428:$K2428)+COUNTIFS($K$2:K2428,K2428,$L$2:L2428,L2428,$M$2:M2428,M2428,$I$2:I2428,I2428,$G$2:G2428,G2428,$F$2:F2428,F2428)-1=1),SUMPRODUCT(($F$2:$F$4154=F2428)*($G$2:$G$4154=G2428)*($K$2:$K$4154=K2428)*($I$2:$I$4154=I2428)*($L$2:$L$4154=L2428)*($M$2:$M$4154=M2428)),""),"")</f>
        <v/>
      </c>
      <c r="W2428" s="15" t="str">
        <f t="shared" si="111"/>
        <v/>
      </c>
      <c r="X2428" s="16" t="str">
        <f>IF(AND(A2428=[2]an!$G$38,F2428=[2]an!$E$40),[2]an!$G$40,IF(AND(A2428=[2]an!$G$38,F2428=[2]an!$E$41),[2]an!$G$41,IF(AND(A2428=[2]an!$G$38,F2428=[2]an!$E$39,H2428&gt;=[2]an!$M$37),[2]an!$G$39,
IF(AND(A2428=[2]an!$G$38,F2428=[2]an!$E$39,H2428&lt;[2]an!$M$37,S2428="kahepoolne vajaduspõhine",U2428=""),[2]an!$M$40,
IF(AND(A2428=[2]an!$G$38,F2428=[2]an!$E$39,H2428&lt;[2]an!$M$37,S2428="kahepoolne vajaduspõhine",U2428&lt;&gt;""),[2]an!$G$39,
IF(AND(A2428=[2]an!$G$38,F2428=[2]an!$E$39,H2428&lt;[2]an!$M$37,S2428&lt;&gt;"kahepoolne vajaduspõhine"),[2]an!$G$39,
IF(AND(A2428=[2]an!$G$38,F2428=[2]an!$E$42),[2]an!$G$42,
IF(AND(A2428=[2]an!$H$38,F2428=[2]an!$E$40),[2]an!$H$40,IF(AND(A2428=[2]an!$H$38,F2428=[2]an!$E$41),[2]an!$H$41,IF(AND(A2428=[2]an!$H$38,F2428=[2]an!$E$39,H2428&gt;=[2]an!$M$37),[2]an!$H$39,
IF(AND(A2428=[2]an!$H$38,F2428=[2]an!$E$39,H2428&lt;[2]an!$M$37,S2428="kahepoolne vajaduspõhine",U2428=""),[2]an!$M$40,
IF(AND(A2428=[2]an!$H$38,F2428=[2]an!$E$39,H2428&lt;[2]an!$M$37,S2428="kahepoolne vajaduspõhine",U2428&lt;&gt;""),[2]an!$H$39,
IF(AND(A2428=[2]an!$H$38,F2428=[2]an!$E$39,H2428&lt;[2]an!$M$37,S2428&lt;&gt;"kahepoolne vajaduspõhine"),[2]an!$H$39,
IF(AND(A2428=[2]an!$H$38,F2428=[2]an!$E$42),[2]an!$H$42,
IF(AND(A2428=[2]an!$I$38,F2428=[2]an!$E$40),[2]an!$I$40,IF(AND(A2428=[2]an!$I$38,F2428=[2]an!$E$41),[2]an!$I$41,IF(AND(A2428=[2]an!$I$38,F2428=[2]an!$E$39,H2428&gt;=[2]an!$M$37),[2]an!$I$39,
IF(AND(A2428=[2]an!$I$38,F2428=[2]an!$E$39,H2428&lt;[2]an!$M$37,S2428="kahepoolne vajaduspõhine",U2428=""),[2]an!$M$40,
IF(AND(A2428=[2]an!$I$38,F2428=[2]an!$E$39,H2428&lt;[2]an!$M$37,S2428="kahepoolne vajaduspõhine",U2428&lt;&gt;""),[2]an!$I$39,
IF(AND(A2428=[2]an!$I$38,F2428=[2]an!$E$39,H2428&lt;[2]an!$M$37,S2428&lt;&gt;"kahepoolne vajaduspõhine"),[2]an!$I$39,
IF(AND(A2428=[2]an!$I$38,F2428=[2]an!$E$42),[2]an!$I$42,
IF(AND(A2428=[2]an!$J$38,F2428=[2]an!$E$40),[2]an!$J$40,IF(AND(A2428=[2]an!$J$38,F2428=[2]an!$E$41),[2]an!$J$41,IF(AND(A2428=[2]an!$J$38,F2428=[2]an!$E$39,H2428&gt;=[2]an!$M$37),[2]an!$J$39,
IF(AND(A2428=[2]an!$J$38,F2428=[2]an!$E$39,H2428&lt;[2]an!$M$37,S2428="kahepoolne vajaduspõhine",U2428=""),[2]an!$M$40,
IF(AND(A2428=[2]an!$J$38,F2428=[2]an!$E$39,H2428&lt;[2]an!$M$37,S2428="kahepoolne vajaduspõhine",U2428&lt;&gt;""),[2]an!$J$39,
IF(AND(A2428=[2]an!$J$38,F2428=[2]an!$E$39,H2428&lt;[2]an!$M$37,S2428&lt;&gt;"kahepoolne vajaduspõhine"),[2]an!$J$39,
IF(AND(A2428=[2]an!$J$38,F2428=[2]an!$E$42),[2]an!$J$42,""))))))))))))))))))))))))))))</f>
        <v/>
      </c>
      <c r="Y2428" s="17" t="str">
        <f>IFERROR(IF(F2428="Tugigrupp",0,
IF(AND(F2428="Peretoe teenus",H2428&gt;=[2]an!$M$37,RANK(D2428,$D2428:$D2428)+COUNTIFS($D$2:D2428,D2428,$F$2:F2428,F2428)-1&gt;1),"",
IF(AND(F2428="Peretoe teenus",H2428&gt;=[2]an!$M$37,RANK(D2428,$D2428:$D2428)+COUNTIFS($D$2:D2428,D2428,$F$2:F2428,F2428)-1=1,MONTH(H2428)=MONTH(K2428)=TRUE,YEAR(H2428)=YEAR(K2428)=TRUE),((EOMONTH(H2428,0)-H2428+1)*X2428)/DAY(EOMONTH(H2428,0)),
IF(AND(F2428="Peretoe teenus",H2428&gt;=[2]an!$M$37,RANK(D2428,$D2428:$D2428)+COUNTIFS($D$2:D2428,D2428,$F$2:F2428,F2428)-1=1),X2428,
IF(AND(F2428="Peretoe teenus",H2428&lt;[2]an!$M$37,S2428&lt;&gt;"kahepoolne vajaduspõhine",RANK(D2428,$D2428:$D2428)+COUNTIFS($D$2:D2428,D2428,$F$2:F2428,F2428)-1=1),X2428,
IF(AND(F2428="Peretoe teenus",H2428&lt;[2]an!$M$37,S2428&lt;&gt;"kahepoolne vajaduspõhine",RANK(D2428,$D2428:$D2428)+COUNTIFS($D$2:D2428,D2428,$F$2:F2428,F2428)-1&gt;1),"",
IF(AND(F2428="Peretoe teenus",H2428&lt;[2]an!$M$37,S2428="kahepoolne vajaduspõhine",U2428="",RANK(D2428,$D2428:$D2428)+COUNTIFS($D$2:D2428,D2428,$F$2:F2428,F2428)-1=1),X2428,
IF(AND(F2428="Peretoe teenus",H2428&lt;[2]an!$M$37,S2428="kahepoolne vajaduspõhine",U2428="",RANK(D2428,$D2428:$D2428)+COUNTIFS($D$2:D2428,D2428,$F$2:F2428,F2428)-1&gt;1),"",
IF(AND(F2428="Peretoe teenus",H2428&lt;[2]an!$M$37,S2428="kahepoolne vajaduspõhine",U2428&lt;[2]an!$M$37,RANK(D2428,$D2428:$D2428)+COUNTIFS($D$2:D2428,D2428,$F$2:F2428,F2428)-1=1),X2428,
IF(AND(F2428="Peretoe teenus",H2428&lt;[2]an!$M$37,S2428="kahepoolne vajaduspõhine",U2428&lt;[2]an!$M$37,RANK(D2428,$D2428:$D2428)+COUNTIFS($D$2:D2428,D2428,$F$2:F2428,F2428)-1&gt;1),"",
IF(AND(F2428="Peretoe teenus",H2428&lt;[2]an!$M$37,S2428="kahepoolne vajaduspõhine",U2428&gt;=[2]an!$M$37,U2428&lt;=[2]an!$M$38,RANK(D2428,$D2428:$D2428)+COUNTIFS($D$2:D2428,D2428,$F$2:F2428,F2428)-1=1),
((EOMONTH(U2428,0)-U2428+1)*X2428)/DAY(EOMONTH(U2428,0))+(DAY(U2428)-1)*100/DAY(EOMONTH(U2428,0)),
IF(AND(F2428="Peretoe teenus",H2428&lt;[2]an!$M$37,S2428="kahepoolne vajaduspõhine",U2428&gt;=[2]an!$M$37,U2428&lt;=[2]an!$M$38,RANK(D2428,$D2428:$D2428)+COUNTIFS($D$2:D2428,D2428,$F$2:F2428,F2428)-1&gt;1),"",
IF(AND(F2428="Peretoe teenus",H2428&lt;[2]an!$M$37,S2428="kahepoolne vajaduspõhine",U2428&gt;[2]an!$M$38,RANK(D2428,$D2428:$D2428)+COUNTIFS($D$2:D2428,D2428,$F$2:F2428,F2428)-1=1),X2428,
IF(AND(F2428="Peretoe teenus",H2428&lt;[2]an!$M$37,S2428="kahepoolne vajaduspõhine",U2428&gt;[2]an!$M$38,RANK(D2428,$D2428:$D2428)+COUNTIFS($D$2:D2428,D2428,$F$2:F2428,F2428)-1&gt;1),"",X2428*W2428)))))))))))))),"")</f>
        <v/>
      </c>
      <c r="Z2428" s="18" t="str">
        <f t="shared" si="112"/>
        <v/>
      </c>
      <c r="AA2428" s="19" t="str">
        <f>IFERROR(VLOOKUP(E2428,[2]an!$A$3:$B$81,2,FALSE),"")</f>
        <v/>
      </c>
      <c r="AB2428" s="19" t="str">
        <f>IFERROR(VLOOKUP(AA2428,[2]an!$C$2:$D$16,2,FALSE),"")</f>
        <v/>
      </c>
      <c r="AC2428" s="20"/>
      <c r="AD2428" s="21" t="str">
        <f>IF(A2428=[2]an!$F$36,VLOOKUP([2]an!$F$36,[2]an!$F$36:$H$36,3,FALSE),IF(A2428=[2]an!$F$35,VLOOKUP([2]an!$F$35,[2]an!$F$35:$H$35,3,FALSE),IF(A2428=[2]an!$F$33,VLOOKUP([2]an!$F$33,[2]an!$F$33:$H$33,3,FALSE),IF(A2428=[2]an!$F$31,VLOOKUP([2]an!$F$31,[2]an!$F$31:$H$31,3,FALSE),""))))</f>
        <v/>
      </c>
    </row>
    <row r="2429" spans="6:30" x14ac:dyDescent="0.2">
      <c r="F2429" s="10"/>
      <c r="G2429" s="8" t="str">
        <f t="shared" si="113"/>
        <v/>
      </c>
      <c r="H2429" s="13"/>
      <c r="K2429" s="13"/>
      <c r="L2429" s="10"/>
      <c r="M2429" s="10"/>
      <c r="S2429" s="8" t="str">
        <f>IFERROR(VLOOKUP(D2429,[1]peretoe_teenus!$A$2:$L$2000,5,FALSE),"")</f>
        <v/>
      </c>
      <c r="U2429" s="13"/>
      <c r="V2429" s="15" t="str" cm="1">
        <f t="array" ref="V2429">IFERROR(IF(AND(F2429="Tugigrupp",RANK(K2429,$K2429:$K2429)+COUNTIFS($K$2:K2429,K2429,$L$2:L2429,L2429,$M$2:M2429,M2429,$I$2:I2429,I2429,$G$2:G2429,G2429,$F$2:F2429,F2429)-1=1),SUMPRODUCT(($F$2:$F$4154=F2429)*($G$2:$G$4154=G2429)*($K$2:$K$4154=K2429)*($I$2:$I$4154=I2429)*($L$2:$L$4154=L2429)*($M$2:$M$4154=M2429)),""),"")</f>
        <v/>
      </c>
      <c r="W2429" s="15" t="str">
        <f t="shared" si="111"/>
        <v/>
      </c>
      <c r="X2429" s="16" t="str">
        <f>IF(AND(A2429=[2]an!$G$38,F2429=[2]an!$E$40),[2]an!$G$40,IF(AND(A2429=[2]an!$G$38,F2429=[2]an!$E$41),[2]an!$G$41,IF(AND(A2429=[2]an!$G$38,F2429=[2]an!$E$39,H2429&gt;=[2]an!$M$37),[2]an!$G$39,
IF(AND(A2429=[2]an!$G$38,F2429=[2]an!$E$39,H2429&lt;[2]an!$M$37,S2429="kahepoolne vajaduspõhine",U2429=""),[2]an!$M$40,
IF(AND(A2429=[2]an!$G$38,F2429=[2]an!$E$39,H2429&lt;[2]an!$M$37,S2429="kahepoolne vajaduspõhine",U2429&lt;&gt;""),[2]an!$G$39,
IF(AND(A2429=[2]an!$G$38,F2429=[2]an!$E$39,H2429&lt;[2]an!$M$37,S2429&lt;&gt;"kahepoolne vajaduspõhine"),[2]an!$G$39,
IF(AND(A2429=[2]an!$G$38,F2429=[2]an!$E$42),[2]an!$G$42,
IF(AND(A2429=[2]an!$H$38,F2429=[2]an!$E$40),[2]an!$H$40,IF(AND(A2429=[2]an!$H$38,F2429=[2]an!$E$41),[2]an!$H$41,IF(AND(A2429=[2]an!$H$38,F2429=[2]an!$E$39,H2429&gt;=[2]an!$M$37),[2]an!$H$39,
IF(AND(A2429=[2]an!$H$38,F2429=[2]an!$E$39,H2429&lt;[2]an!$M$37,S2429="kahepoolne vajaduspõhine",U2429=""),[2]an!$M$40,
IF(AND(A2429=[2]an!$H$38,F2429=[2]an!$E$39,H2429&lt;[2]an!$M$37,S2429="kahepoolne vajaduspõhine",U2429&lt;&gt;""),[2]an!$H$39,
IF(AND(A2429=[2]an!$H$38,F2429=[2]an!$E$39,H2429&lt;[2]an!$M$37,S2429&lt;&gt;"kahepoolne vajaduspõhine"),[2]an!$H$39,
IF(AND(A2429=[2]an!$H$38,F2429=[2]an!$E$42),[2]an!$H$42,
IF(AND(A2429=[2]an!$I$38,F2429=[2]an!$E$40),[2]an!$I$40,IF(AND(A2429=[2]an!$I$38,F2429=[2]an!$E$41),[2]an!$I$41,IF(AND(A2429=[2]an!$I$38,F2429=[2]an!$E$39,H2429&gt;=[2]an!$M$37),[2]an!$I$39,
IF(AND(A2429=[2]an!$I$38,F2429=[2]an!$E$39,H2429&lt;[2]an!$M$37,S2429="kahepoolne vajaduspõhine",U2429=""),[2]an!$M$40,
IF(AND(A2429=[2]an!$I$38,F2429=[2]an!$E$39,H2429&lt;[2]an!$M$37,S2429="kahepoolne vajaduspõhine",U2429&lt;&gt;""),[2]an!$I$39,
IF(AND(A2429=[2]an!$I$38,F2429=[2]an!$E$39,H2429&lt;[2]an!$M$37,S2429&lt;&gt;"kahepoolne vajaduspõhine"),[2]an!$I$39,
IF(AND(A2429=[2]an!$I$38,F2429=[2]an!$E$42),[2]an!$I$42,
IF(AND(A2429=[2]an!$J$38,F2429=[2]an!$E$40),[2]an!$J$40,IF(AND(A2429=[2]an!$J$38,F2429=[2]an!$E$41),[2]an!$J$41,IF(AND(A2429=[2]an!$J$38,F2429=[2]an!$E$39,H2429&gt;=[2]an!$M$37),[2]an!$J$39,
IF(AND(A2429=[2]an!$J$38,F2429=[2]an!$E$39,H2429&lt;[2]an!$M$37,S2429="kahepoolne vajaduspõhine",U2429=""),[2]an!$M$40,
IF(AND(A2429=[2]an!$J$38,F2429=[2]an!$E$39,H2429&lt;[2]an!$M$37,S2429="kahepoolne vajaduspõhine",U2429&lt;&gt;""),[2]an!$J$39,
IF(AND(A2429=[2]an!$J$38,F2429=[2]an!$E$39,H2429&lt;[2]an!$M$37,S2429&lt;&gt;"kahepoolne vajaduspõhine"),[2]an!$J$39,
IF(AND(A2429=[2]an!$J$38,F2429=[2]an!$E$42),[2]an!$J$42,""))))))))))))))))))))))))))))</f>
        <v/>
      </c>
      <c r="Y2429" s="17" t="str">
        <f>IFERROR(IF(F2429="Tugigrupp",0,
IF(AND(F2429="Peretoe teenus",H2429&gt;=[2]an!$M$37,RANK(D2429,$D2429:$D2429)+COUNTIFS($D$2:D2429,D2429,$F$2:F2429,F2429)-1&gt;1),"",
IF(AND(F2429="Peretoe teenus",H2429&gt;=[2]an!$M$37,RANK(D2429,$D2429:$D2429)+COUNTIFS($D$2:D2429,D2429,$F$2:F2429,F2429)-1=1,MONTH(H2429)=MONTH(K2429)=TRUE,YEAR(H2429)=YEAR(K2429)=TRUE),((EOMONTH(H2429,0)-H2429+1)*X2429)/DAY(EOMONTH(H2429,0)),
IF(AND(F2429="Peretoe teenus",H2429&gt;=[2]an!$M$37,RANK(D2429,$D2429:$D2429)+COUNTIFS($D$2:D2429,D2429,$F$2:F2429,F2429)-1=1),X2429,
IF(AND(F2429="Peretoe teenus",H2429&lt;[2]an!$M$37,S2429&lt;&gt;"kahepoolne vajaduspõhine",RANK(D2429,$D2429:$D2429)+COUNTIFS($D$2:D2429,D2429,$F$2:F2429,F2429)-1=1),X2429,
IF(AND(F2429="Peretoe teenus",H2429&lt;[2]an!$M$37,S2429&lt;&gt;"kahepoolne vajaduspõhine",RANK(D2429,$D2429:$D2429)+COUNTIFS($D$2:D2429,D2429,$F$2:F2429,F2429)-1&gt;1),"",
IF(AND(F2429="Peretoe teenus",H2429&lt;[2]an!$M$37,S2429="kahepoolne vajaduspõhine",U2429="",RANK(D2429,$D2429:$D2429)+COUNTIFS($D$2:D2429,D2429,$F$2:F2429,F2429)-1=1),X2429,
IF(AND(F2429="Peretoe teenus",H2429&lt;[2]an!$M$37,S2429="kahepoolne vajaduspõhine",U2429="",RANK(D2429,$D2429:$D2429)+COUNTIFS($D$2:D2429,D2429,$F$2:F2429,F2429)-1&gt;1),"",
IF(AND(F2429="Peretoe teenus",H2429&lt;[2]an!$M$37,S2429="kahepoolne vajaduspõhine",U2429&lt;[2]an!$M$37,RANK(D2429,$D2429:$D2429)+COUNTIFS($D$2:D2429,D2429,$F$2:F2429,F2429)-1=1),X2429,
IF(AND(F2429="Peretoe teenus",H2429&lt;[2]an!$M$37,S2429="kahepoolne vajaduspõhine",U2429&lt;[2]an!$M$37,RANK(D2429,$D2429:$D2429)+COUNTIFS($D$2:D2429,D2429,$F$2:F2429,F2429)-1&gt;1),"",
IF(AND(F2429="Peretoe teenus",H2429&lt;[2]an!$M$37,S2429="kahepoolne vajaduspõhine",U2429&gt;=[2]an!$M$37,U2429&lt;=[2]an!$M$38,RANK(D2429,$D2429:$D2429)+COUNTIFS($D$2:D2429,D2429,$F$2:F2429,F2429)-1=1),
((EOMONTH(U2429,0)-U2429+1)*X2429)/DAY(EOMONTH(U2429,0))+(DAY(U2429)-1)*100/DAY(EOMONTH(U2429,0)),
IF(AND(F2429="Peretoe teenus",H2429&lt;[2]an!$M$37,S2429="kahepoolne vajaduspõhine",U2429&gt;=[2]an!$M$37,U2429&lt;=[2]an!$M$38,RANK(D2429,$D2429:$D2429)+COUNTIFS($D$2:D2429,D2429,$F$2:F2429,F2429)-1&gt;1),"",
IF(AND(F2429="Peretoe teenus",H2429&lt;[2]an!$M$37,S2429="kahepoolne vajaduspõhine",U2429&gt;[2]an!$M$38,RANK(D2429,$D2429:$D2429)+COUNTIFS($D$2:D2429,D2429,$F$2:F2429,F2429)-1=1),X2429,
IF(AND(F2429="Peretoe teenus",H2429&lt;[2]an!$M$37,S2429="kahepoolne vajaduspõhine",U2429&gt;[2]an!$M$38,RANK(D2429,$D2429:$D2429)+COUNTIFS($D$2:D2429,D2429,$F$2:F2429,F2429)-1&gt;1),"",X2429*W2429)))))))))))))),"")</f>
        <v/>
      </c>
      <c r="Z2429" s="18" t="str">
        <f t="shared" si="112"/>
        <v/>
      </c>
      <c r="AA2429" s="19" t="str">
        <f>IFERROR(VLOOKUP(E2429,[2]an!$A$3:$B$81,2,FALSE),"")</f>
        <v/>
      </c>
      <c r="AB2429" s="19" t="str">
        <f>IFERROR(VLOOKUP(AA2429,[2]an!$C$2:$D$16,2,FALSE),"")</f>
        <v/>
      </c>
      <c r="AC2429" s="20"/>
      <c r="AD2429" s="21" t="str">
        <f>IF(A2429=[2]an!$F$36,VLOOKUP([2]an!$F$36,[2]an!$F$36:$H$36,3,FALSE),IF(A2429=[2]an!$F$35,VLOOKUP([2]an!$F$35,[2]an!$F$35:$H$35,3,FALSE),IF(A2429=[2]an!$F$33,VLOOKUP([2]an!$F$33,[2]an!$F$33:$H$33,3,FALSE),IF(A2429=[2]an!$F$31,VLOOKUP([2]an!$F$31,[2]an!$F$31:$H$31,3,FALSE),""))))</f>
        <v/>
      </c>
    </row>
    <row r="2430" spans="6:30" x14ac:dyDescent="0.2">
      <c r="F2430" s="10"/>
      <c r="G2430" s="8" t="str">
        <f t="shared" si="113"/>
        <v/>
      </c>
      <c r="H2430" s="13"/>
      <c r="K2430" s="13"/>
      <c r="L2430" s="10"/>
      <c r="M2430" s="10"/>
      <c r="S2430" s="8" t="str">
        <f>IFERROR(VLOOKUP(D2430,[1]peretoe_teenus!$A$2:$L$2000,5,FALSE),"")</f>
        <v/>
      </c>
      <c r="U2430" s="13"/>
      <c r="V2430" s="15" t="str" cm="1">
        <f t="array" ref="V2430">IFERROR(IF(AND(F2430="Tugigrupp",RANK(K2430,$K2430:$K2430)+COUNTIFS($K$2:K2430,K2430,$L$2:L2430,L2430,$M$2:M2430,M2430,$I$2:I2430,I2430,$G$2:G2430,G2430,$F$2:F2430,F2430)-1=1),SUMPRODUCT(($F$2:$F$4154=F2430)*($G$2:$G$4154=G2430)*($K$2:$K$4154=K2430)*($I$2:$I$4154=I2430)*($L$2:$L$4154=L2430)*($M$2:$M$4154=M2430)),""),"")</f>
        <v/>
      </c>
      <c r="W2430" s="15" t="str">
        <f t="shared" si="111"/>
        <v/>
      </c>
      <c r="X2430" s="16" t="str">
        <f>IF(AND(A2430=[2]an!$G$38,F2430=[2]an!$E$40),[2]an!$G$40,IF(AND(A2430=[2]an!$G$38,F2430=[2]an!$E$41),[2]an!$G$41,IF(AND(A2430=[2]an!$G$38,F2430=[2]an!$E$39,H2430&gt;=[2]an!$M$37),[2]an!$G$39,
IF(AND(A2430=[2]an!$G$38,F2430=[2]an!$E$39,H2430&lt;[2]an!$M$37,S2430="kahepoolne vajaduspõhine",U2430=""),[2]an!$M$40,
IF(AND(A2430=[2]an!$G$38,F2430=[2]an!$E$39,H2430&lt;[2]an!$M$37,S2430="kahepoolne vajaduspõhine",U2430&lt;&gt;""),[2]an!$G$39,
IF(AND(A2430=[2]an!$G$38,F2430=[2]an!$E$39,H2430&lt;[2]an!$M$37,S2430&lt;&gt;"kahepoolne vajaduspõhine"),[2]an!$G$39,
IF(AND(A2430=[2]an!$G$38,F2430=[2]an!$E$42),[2]an!$G$42,
IF(AND(A2430=[2]an!$H$38,F2430=[2]an!$E$40),[2]an!$H$40,IF(AND(A2430=[2]an!$H$38,F2430=[2]an!$E$41),[2]an!$H$41,IF(AND(A2430=[2]an!$H$38,F2430=[2]an!$E$39,H2430&gt;=[2]an!$M$37),[2]an!$H$39,
IF(AND(A2430=[2]an!$H$38,F2430=[2]an!$E$39,H2430&lt;[2]an!$M$37,S2430="kahepoolne vajaduspõhine",U2430=""),[2]an!$M$40,
IF(AND(A2430=[2]an!$H$38,F2430=[2]an!$E$39,H2430&lt;[2]an!$M$37,S2430="kahepoolne vajaduspõhine",U2430&lt;&gt;""),[2]an!$H$39,
IF(AND(A2430=[2]an!$H$38,F2430=[2]an!$E$39,H2430&lt;[2]an!$M$37,S2430&lt;&gt;"kahepoolne vajaduspõhine"),[2]an!$H$39,
IF(AND(A2430=[2]an!$H$38,F2430=[2]an!$E$42),[2]an!$H$42,
IF(AND(A2430=[2]an!$I$38,F2430=[2]an!$E$40),[2]an!$I$40,IF(AND(A2430=[2]an!$I$38,F2430=[2]an!$E$41),[2]an!$I$41,IF(AND(A2430=[2]an!$I$38,F2430=[2]an!$E$39,H2430&gt;=[2]an!$M$37),[2]an!$I$39,
IF(AND(A2430=[2]an!$I$38,F2430=[2]an!$E$39,H2430&lt;[2]an!$M$37,S2430="kahepoolne vajaduspõhine",U2430=""),[2]an!$M$40,
IF(AND(A2430=[2]an!$I$38,F2430=[2]an!$E$39,H2430&lt;[2]an!$M$37,S2430="kahepoolne vajaduspõhine",U2430&lt;&gt;""),[2]an!$I$39,
IF(AND(A2430=[2]an!$I$38,F2430=[2]an!$E$39,H2430&lt;[2]an!$M$37,S2430&lt;&gt;"kahepoolne vajaduspõhine"),[2]an!$I$39,
IF(AND(A2430=[2]an!$I$38,F2430=[2]an!$E$42),[2]an!$I$42,
IF(AND(A2430=[2]an!$J$38,F2430=[2]an!$E$40),[2]an!$J$40,IF(AND(A2430=[2]an!$J$38,F2430=[2]an!$E$41),[2]an!$J$41,IF(AND(A2430=[2]an!$J$38,F2430=[2]an!$E$39,H2430&gt;=[2]an!$M$37),[2]an!$J$39,
IF(AND(A2430=[2]an!$J$38,F2430=[2]an!$E$39,H2430&lt;[2]an!$M$37,S2430="kahepoolne vajaduspõhine",U2430=""),[2]an!$M$40,
IF(AND(A2430=[2]an!$J$38,F2430=[2]an!$E$39,H2430&lt;[2]an!$M$37,S2430="kahepoolne vajaduspõhine",U2430&lt;&gt;""),[2]an!$J$39,
IF(AND(A2430=[2]an!$J$38,F2430=[2]an!$E$39,H2430&lt;[2]an!$M$37,S2430&lt;&gt;"kahepoolne vajaduspõhine"),[2]an!$J$39,
IF(AND(A2430=[2]an!$J$38,F2430=[2]an!$E$42),[2]an!$J$42,""))))))))))))))))))))))))))))</f>
        <v/>
      </c>
      <c r="Y2430" s="17" t="str">
        <f>IFERROR(IF(F2430="Tugigrupp",0,
IF(AND(F2430="Peretoe teenus",H2430&gt;=[2]an!$M$37,RANK(D2430,$D2430:$D2430)+COUNTIFS($D$2:D2430,D2430,$F$2:F2430,F2430)-1&gt;1),"",
IF(AND(F2430="Peretoe teenus",H2430&gt;=[2]an!$M$37,RANK(D2430,$D2430:$D2430)+COUNTIFS($D$2:D2430,D2430,$F$2:F2430,F2430)-1=1,MONTH(H2430)=MONTH(K2430)=TRUE,YEAR(H2430)=YEAR(K2430)=TRUE),((EOMONTH(H2430,0)-H2430+1)*X2430)/DAY(EOMONTH(H2430,0)),
IF(AND(F2430="Peretoe teenus",H2430&gt;=[2]an!$M$37,RANK(D2430,$D2430:$D2430)+COUNTIFS($D$2:D2430,D2430,$F$2:F2430,F2430)-1=1),X2430,
IF(AND(F2430="Peretoe teenus",H2430&lt;[2]an!$M$37,S2430&lt;&gt;"kahepoolne vajaduspõhine",RANK(D2430,$D2430:$D2430)+COUNTIFS($D$2:D2430,D2430,$F$2:F2430,F2430)-1=1),X2430,
IF(AND(F2430="Peretoe teenus",H2430&lt;[2]an!$M$37,S2430&lt;&gt;"kahepoolne vajaduspõhine",RANK(D2430,$D2430:$D2430)+COUNTIFS($D$2:D2430,D2430,$F$2:F2430,F2430)-1&gt;1),"",
IF(AND(F2430="Peretoe teenus",H2430&lt;[2]an!$M$37,S2430="kahepoolne vajaduspõhine",U2430="",RANK(D2430,$D2430:$D2430)+COUNTIFS($D$2:D2430,D2430,$F$2:F2430,F2430)-1=1),X2430,
IF(AND(F2430="Peretoe teenus",H2430&lt;[2]an!$M$37,S2430="kahepoolne vajaduspõhine",U2430="",RANK(D2430,$D2430:$D2430)+COUNTIFS($D$2:D2430,D2430,$F$2:F2430,F2430)-1&gt;1),"",
IF(AND(F2430="Peretoe teenus",H2430&lt;[2]an!$M$37,S2430="kahepoolne vajaduspõhine",U2430&lt;[2]an!$M$37,RANK(D2430,$D2430:$D2430)+COUNTIFS($D$2:D2430,D2430,$F$2:F2430,F2430)-1=1),X2430,
IF(AND(F2430="Peretoe teenus",H2430&lt;[2]an!$M$37,S2430="kahepoolne vajaduspõhine",U2430&lt;[2]an!$M$37,RANK(D2430,$D2430:$D2430)+COUNTIFS($D$2:D2430,D2430,$F$2:F2430,F2430)-1&gt;1),"",
IF(AND(F2430="Peretoe teenus",H2430&lt;[2]an!$M$37,S2430="kahepoolne vajaduspõhine",U2430&gt;=[2]an!$M$37,U2430&lt;=[2]an!$M$38,RANK(D2430,$D2430:$D2430)+COUNTIFS($D$2:D2430,D2430,$F$2:F2430,F2430)-1=1),
((EOMONTH(U2430,0)-U2430+1)*X2430)/DAY(EOMONTH(U2430,0))+(DAY(U2430)-1)*100/DAY(EOMONTH(U2430,0)),
IF(AND(F2430="Peretoe teenus",H2430&lt;[2]an!$M$37,S2430="kahepoolne vajaduspõhine",U2430&gt;=[2]an!$M$37,U2430&lt;=[2]an!$M$38,RANK(D2430,$D2430:$D2430)+COUNTIFS($D$2:D2430,D2430,$F$2:F2430,F2430)-1&gt;1),"",
IF(AND(F2430="Peretoe teenus",H2430&lt;[2]an!$M$37,S2430="kahepoolne vajaduspõhine",U2430&gt;[2]an!$M$38,RANK(D2430,$D2430:$D2430)+COUNTIFS($D$2:D2430,D2430,$F$2:F2430,F2430)-1=1),X2430,
IF(AND(F2430="Peretoe teenus",H2430&lt;[2]an!$M$37,S2430="kahepoolne vajaduspõhine",U2430&gt;[2]an!$M$38,RANK(D2430,$D2430:$D2430)+COUNTIFS($D$2:D2430,D2430,$F$2:F2430,F2430)-1&gt;1),"",X2430*W2430)))))))))))))),"")</f>
        <v/>
      </c>
      <c r="Z2430" s="18" t="str">
        <f t="shared" si="112"/>
        <v/>
      </c>
      <c r="AA2430" s="19" t="str">
        <f>IFERROR(VLOOKUP(E2430,[2]an!$A$3:$B$81,2,FALSE),"")</f>
        <v/>
      </c>
      <c r="AB2430" s="19" t="str">
        <f>IFERROR(VLOOKUP(AA2430,[2]an!$C$2:$D$16,2,FALSE),"")</f>
        <v/>
      </c>
      <c r="AC2430" s="20"/>
      <c r="AD2430" s="21" t="str">
        <f>IF(A2430=[2]an!$F$36,VLOOKUP([2]an!$F$36,[2]an!$F$36:$H$36,3,FALSE),IF(A2430=[2]an!$F$35,VLOOKUP([2]an!$F$35,[2]an!$F$35:$H$35,3,FALSE),IF(A2430=[2]an!$F$33,VLOOKUP([2]an!$F$33,[2]an!$F$33:$H$33,3,FALSE),IF(A2430=[2]an!$F$31,VLOOKUP([2]an!$F$31,[2]an!$F$31:$H$31,3,FALSE),""))))</f>
        <v/>
      </c>
    </row>
    <row r="2431" spans="6:30" x14ac:dyDescent="0.2">
      <c r="F2431" s="10"/>
      <c r="G2431" s="8" t="str">
        <f t="shared" si="113"/>
        <v/>
      </c>
      <c r="H2431" s="13"/>
      <c r="K2431" s="13"/>
      <c r="L2431" s="10"/>
      <c r="M2431" s="10"/>
      <c r="S2431" s="8" t="str">
        <f>IFERROR(VLOOKUP(D2431,[1]peretoe_teenus!$A$2:$L$2000,5,FALSE),"")</f>
        <v/>
      </c>
      <c r="U2431" s="13"/>
      <c r="V2431" s="15" t="str" cm="1">
        <f t="array" ref="V2431">IFERROR(IF(AND(F2431="Tugigrupp",RANK(K2431,$K2431:$K2431)+COUNTIFS($K$2:K2431,K2431,$L$2:L2431,L2431,$M$2:M2431,M2431,$I$2:I2431,I2431,$G$2:G2431,G2431,$F$2:F2431,F2431)-1=1),SUMPRODUCT(($F$2:$F$4154=F2431)*($G$2:$G$4154=G2431)*($K$2:$K$4154=K2431)*($I$2:$I$4154=I2431)*($L$2:$L$4154=L2431)*($M$2:$M$4154=M2431)),""),"")</f>
        <v/>
      </c>
      <c r="W2431" s="15" t="str">
        <f t="shared" si="111"/>
        <v/>
      </c>
      <c r="X2431" s="16" t="str">
        <f>IF(AND(A2431=[2]an!$G$38,F2431=[2]an!$E$40),[2]an!$G$40,IF(AND(A2431=[2]an!$G$38,F2431=[2]an!$E$41),[2]an!$G$41,IF(AND(A2431=[2]an!$G$38,F2431=[2]an!$E$39,H2431&gt;=[2]an!$M$37),[2]an!$G$39,
IF(AND(A2431=[2]an!$G$38,F2431=[2]an!$E$39,H2431&lt;[2]an!$M$37,S2431="kahepoolne vajaduspõhine",U2431=""),[2]an!$M$40,
IF(AND(A2431=[2]an!$G$38,F2431=[2]an!$E$39,H2431&lt;[2]an!$M$37,S2431="kahepoolne vajaduspõhine",U2431&lt;&gt;""),[2]an!$G$39,
IF(AND(A2431=[2]an!$G$38,F2431=[2]an!$E$39,H2431&lt;[2]an!$M$37,S2431&lt;&gt;"kahepoolne vajaduspõhine"),[2]an!$G$39,
IF(AND(A2431=[2]an!$G$38,F2431=[2]an!$E$42),[2]an!$G$42,
IF(AND(A2431=[2]an!$H$38,F2431=[2]an!$E$40),[2]an!$H$40,IF(AND(A2431=[2]an!$H$38,F2431=[2]an!$E$41),[2]an!$H$41,IF(AND(A2431=[2]an!$H$38,F2431=[2]an!$E$39,H2431&gt;=[2]an!$M$37),[2]an!$H$39,
IF(AND(A2431=[2]an!$H$38,F2431=[2]an!$E$39,H2431&lt;[2]an!$M$37,S2431="kahepoolne vajaduspõhine",U2431=""),[2]an!$M$40,
IF(AND(A2431=[2]an!$H$38,F2431=[2]an!$E$39,H2431&lt;[2]an!$M$37,S2431="kahepoolne vajaduspõhine",U2431&lt;&gt;""),[2]an!$H$39,
IF(AND(A2431=[2]an!$H$38,F2431=[2]an!$E$39,H2431&lt;[2]an!$M$37,S2431&lt;&gt;"kahepoolne vajaduspõhine"),[2]an!$H$39,
IF(AND(A2431=[2]an!$H$38,F2431=[2]an!$E$42),[2]an!$H$42,
IF(AND(A2431=[2]an!$I$38,F2431=[2]an!$E$40),[2]an!$I$40,IF(AND(A2431=[2]an!$I$38,F2431=[2]an!$E$41),[2]an!$I$41,IF(AND(A2431=[2]an!$I$38,F2431=[2]an!$E$39,H2431&gt;=[2]an!$M$37),[2]an!$I$39,
IF(AND(A2431=[2]an!$I$38,F2431=[2]an!$E$39,H2431&lt;[2]an!$M$37,S2431="kahepoolne vajaduspõhine",U2431=""),[2]an!$M$40,
IF(AND(A2431=[2]an!$I$38,F2431=[2]an!$E$39,H2431&lt;[2]an!$M$37,S2431="kahepoolne vajaduspõhine",U2431&lt;&gt;""),[2]an!$I$39,
IF(AND(A2431=[2]an!$I$38,F2431=[2]an!$E$39,H2431&lt;[2]an!$M$37,S2431&lt;&gt;"kahepoolne vajaduspõhine"),[2]an!$I$39,
IF(AND(A2431=[2]an!$I$38,F2431=[2]an!$E$42),[2]an!$I$42,
IF(AND(A2431=[2]an!$J$38,F2431=[2]an!$E$40),[2]an!$J$40,IF(AND(A2431=[2]an!$J$38,F2431=[2]an!$E$41),[2]an!$J$41,IF(AND(A2431=[2]an!$J$38,F2431=[2]an!$E$39,H2431&gt;=[2]an!$M$37),[2]an!$J$39,
IF(AND(A2431=[2]an!$J$38,F2431=[2]an!$E$39,H2431&lt;[2]an!$M$37,S2431="kahepoolne vajaduspõhine",U2431=""),[2]an!$M$40,
IF(AND(A2431=[2]an!$J$38,F2431=[2]an!$E$39,H2431&lt;[2]an!$M$37,S2431="kahepoolne vajaduspõhine",U2431&lt;&gt;""),[2]an!$J$39,
IF(AND(A2431=[2]an!$J$38,F2431=[2]an!$E$39,H2431&lt;[2]an!$M$37,S2431&lt;&gt;"kahepoolne vajaduspõhine"),[2]an!$J$39,
IF(AND(A2431=[2]an!$J$38,F2431=[2]an!$E$42),[2]an!$J$42,""))))))))))))))))))))))))))))</f>
        <v/>
      </c>
      <c r="Y2431" s="17" t="str">
        <f>IFERROR(IF(F2431="Tugigrupp",0,
IF(AND(F2431="Peretoe teenus",H2431&gt;=[2]an!$M$37,RANK(D2431,$D2431:$D2431)+COUNTIFS($D$2:D2431,D2431,$F$2:F2431,F2431)-1&gt;1),"",
IF(AND(F2431="Peretoe teenus",H2431&gt;=[2]an!$M$37,RANK(D2431,$D2431:$D2431)+COUNTIFS($D$2:D2431,D2431,$F$2:F2431,F2431)-1=1,MONTH(H2431)=MONTH(K2431)=TRUE,YEAR(H2431)=YEAR(K2431)=TRUE),((EOMONTH(H2431,0)-H2431+1)*X2431)/DAY(EOMONTH(H2431,0)),
IF(AND(F2431="Peretoe teenus",H2431&gt;=[2]an!$M$37,RANK(D2431,$D2431:$D2431)+COUNTIFS($D$2:D2431,D2431,$F$2:F2431,F2431)-1=1),X2431,
IF(AND(F2431="Peretoe teenus",H2431&lt;[2]an!$M$37,S2431&lt;&gt;"kahepoolne vajaduspõhine",RANK(D2431,$D2431:$D2431)+COUNTIFS($D$2:D2431,D2431,$F$2:F2431,F2431)-1=1),X2431,
IF(AND(F2431="Peretoe teenus",H2431&lt;[2]an!$M$37,S2431&lt;&gt;"kahepoolne vajaduspõhine",RANK(D2431,$D2431:$D2431)+COUNTIFS($D$2:D2431,D2431,$F$2:F2431,F2431)-1&gt;1),"",
IF(AND(F2431="Peretoe teenus",H2431&lt;[2]an!$M$37,S2431="kahepoolne vajaduspõhine",U2431="",RANK(D2431,$D2431:$D2431)+COUNTIFS($D$2:D2431,D2431,$F$2:F2431,F2431)-1=1),X2431,
IF(AND(F2431="Peretoe teenus",H2431&lt;[2]an!$M$37,S2431="kahepoolne vajaduspõhine",U2431="",RANK(D2431,$D2431:$D2431)+COUNTIFS($D$2:D2431,D2431,$F$2:F2431,F2431)-1&gt;1),"",
IF(AND(F2431="Peretoe teenus",H2431&lt;[2]an!$M$37,S2431="kahepoolne vajaduspõhine",U2431&lt;[2]an!$M$37,RANK(D2431,$D2431:$D2431)+COUNTIFS($D$2:D2431,D2431,$F$2:F2431,F2431)-1=1),X2431,
IF(AND(F2431="Peretoe teenus",H2431&lt;[2]an!$M$37,S2431="kahepoolne vajaduspõhine",U2431&lt;[2]an!$M$37,RANK(D2431,$D2431:$D2431)+COUNTIFS($D$2:D2431,D2431,$F$2:F2431,F2431)-1&gt;1),"",
IF(AND(F2431="Peretoe teenus",H2431&lt;[2]an!$M$37,S2431="kahepoolne vajaduspõhine",U2431&gt;=[2]an!$M$37,U2431&lt;=[2]an!$M$38,RANK(D2431,$D2431:$D2431)+COUNTIFS($D$2:D2431,D2431,$F$2:F2431,F2431)-1=1),
((EOMONTH(U2431,0)-U2431+1)*X2431)/DAY(EOMONTH(U2431,0))+(DAY(U2431)-1)*100/DAY(EOMONTH(U2431,0)),
IF(AND(F2431="Peretoe teenus",H2431&lt;[2]an!$M$37,S2431="kahepoolne vajaduspõhine",U2431&gt;=[2]an!$M$37,U2431&lt;=[2]an!$M$38,RANK(D2431,$D2431:$D2431)+COUNTIFS($D$2:D2431,D2431,$F$2:F2431,F2431)-1&gt;1),"",
IF(AND(F2431="Peretoe teenus",H2431&lt;[2]an!$M$37,S2431="kahepoolne vajaduspõhine",U2431&gt;[2]an!$M$38,RANK(D2431,$D2431:$D2431)+COUNTIFS($D$2:D2431,D2431,$F$2:F2431,F2431)-1=1),X2431,
IF(AND(F2431="Peretoe teenus",H2431&lt;[2]an!$M$37,S2431="kahepoolne vajaduspõhine",U2431&gt;[2]an!$M$38,RANK(D2431,$D2431:$D2431)+COUNTIFS($D$2:D2431,D2431,$F$2:F2431,F2431)-1&gt;1),"",X2431*W2431)))))))))))))),"")</f>
        <v/>
      </c>
      <c r="Z2431" s="18" t="str">
        <f t="shared" si="112"/>
        <v/>
      </c>
      <c r="AA2431" s="19" t="str">
        <f>IFERROR(VLOOKUP(E2431,[2]an!$A$3:$B$81,2,FALSE),"")</f>
        <v/>
      </c>
      <c r="AB2431" s="19" t="str">
        <f>IFERROR(VLOOKUP(AA2431,[2]an!$C$2:$D$16,2,FALSE),"")</f>
        <v/>
      </c>
      <c r="AC2431" s="20"/>
      <c r="AD2431" s="21" t="str">
        <f>IF(A2431=[2]an!$F$36,VLOOKUP([2]an!$F$36,[2]an!$F$36:$H$36,3,FALSE),IF(A2431=[2]an!$F$35,VLOOKUP([2]an!$F$35,[2]an!$F$35:$H$35,3,FALSE),IF(A2431=[2]an!$F$33,VLOOKUP([2]an!$F$33,[2]an!$F$33:$H$33,3,FALSE),IF(A2431=[2]an!$F$31,VLOOKUP([2]an!$F$31,[2]an!$F$31:$H$31,3,FALSE),""))))</f>
        <v/>
      </c>
    </row>
    <row r="2432" spans="6:30" x14ac:dyDescent="0.2">
      <c r="F2432" s="10"/>
      <c r="G2432" s="8" t="str">
        <f t="shared" si="113"/>
        <v/>
      </c>
      <c r="H2432" s="13"/>
      <c r="K2432" s="13"/>
      <c r="L2432" s="10"/>
      <c r="M2432" s="10"/>
      <c r="S2432" s="8" t="str">
        <f>IFERROR(VLOOKUP(D2432,[1]peretoe_teenus!$A$2:$L$2000,5,FALSE),"")</f>
        <v/>
      </c>
      <c r="U2432" s="13"/>
      <c r="V2432" s="15" t="str" cm="1">
        <f t="array" ref="V2432">IFERROR(IF(AND(F2432="Tugigrupp",RANK(K2432,$K2432:$K2432)+COUNTIFS($K$2:K2432,K2432,$L$2:L2432,L2432,$M$2:M2432,M2432,$I$2:I2432,I2432,$G$2:G2432,G2432,$F$2:F2432,F2432)-1=1),SUMPRODUCT(($F$2:$F$4154=F2432)*($G$2:$G$4154=G2432)*($K$2:$K$4154=K2432)*($I$2:$I$4154=I2432)*($L$2:$L$4154=L2432)*($M$2:$M$4154=M2432)),""),"")</f>
        <v/>
      </c>
      <c r="W2432" s="15" t="str">
        <f t="shared" si="111"/>
        <v/>
      </c>
      <c r="X2432" s="16" t="str">
        <f>IF(AND(A2432=[2]an!$G$38,F2432=[2]an!$E$40),[2]an!$G$40,IF(AND(A2432=[2]an!$G$38,F2432=[2]an!$E$41),[2]an!$G$41,IF(AND(A2432=[2]an!$G$38,F2432=[2]an!$E$39,H2432&gt;=[2]an!$M$37),[2]an!$G$39,
IF(AND(A2432=[2]an!$G$38,F2432=[2]an!$E$39,H2432&lt;[2]an!$M$37,S2432="kahepoolne vajaduspõhine",U2432=""),[2]an!$M$40,
IF(AND(A2432=[2]an!$G$38,F2432=[2]an!$E$39,H2432&lt;[2]an!$M$37,S2432="kahepoolne vajaduspõhine",U2432&lt;&gt;""),[2]an!$G$39,
IF(AND(A2432=[2]an!$G$38,F2432=[2]an!$E$39,H2432&lt;[2]an!$M$37,S2432&lt;&gt;"kahepoolne vajaduspõhine"),[2]an!$G$39,
IF(AND(A2432=[2]an!$G$38,F2432=[2]an!$E$42),[2]an!$G$42,
IF(AND(A2432=[2]an!$H$38,F2432=[2]an!$E$40),[2]an!$H$40,IF(AND(A2432=[2]an!$H$38,F2432=[2]an!$E$41),[2]an!$H$41,IF(AND(A2432=[2]an!$H$38,F2432=[2]an!$E$39,H2432&gt;=[2]an!$M$37),[2]an!$H$39,
IF(AND(A2432=[2]an!$H$38,F2432=[2]an!$E$39,H2432&lt;[2]an!$M$37,S2432="kahepoolne vajaduspõhine",U2432=""),[2]an!$M$40,
IF(AND(A2432=[2]an!$H$38,F2432=[2]an!$E$39,H2432&lt;[2]an!$M$37,S2432="kahepoolne vajaduspõhine",U2432&lt;&gt;""),[2]an!$H$39,
IF(AND(A2432=[2]an!$H$38,F2432=[2]an!$E$39,H2432&lt;[2]an!$M$37,S2432&lt;&gt;"kahepoolne vajaduspõhine"),[2]an!$H$39,
IF(AND(A2432=[2]an!$H$38,F2432=[2]an!$E$42),[2]an!$H$42,
IF(AND(A2432=[2]an!$I$38,F2432=[2]an!$E$40),[2]an!$I$40,IF(AND(A2432=[2]an!$I$38,F2432=[2]an!$E$41),[2]an!$I$41,IF(AND(A2432=[2]an!$I$38,F2432=[2]an!$E$39,H2432&gt;=[2]an!$M$37),[2]an!$I$39,
IF(AND(A2432=[2]an!$I$38,F2432=[2]an!$E$39,H2432&lt;[2]an!$M$37,S2432="kahepoolne vajaduspõhine",U2432=""),[2]an!$M$40,
IF(AND(A2432=[2]an!$I$38,F2432=[2]an!$E$39,H2432&lt;[2]an!$M$37,S2432="kahepoolne vajaduspõhine",U2432&lt;&gt;""),[2]an!$I$39,
IF(AND(A2432=[2]an!$I$38,F2432=[2]an!$E$39,H2432&lt;[2]an!$M$37,S2432&lt;&gt;"kahepoolne vajaduspõhine"),[2]an!$I$39,
IF(AND(A2432=[2]an!$I$38,F2432=[2]an!$E$42),[2]an!$I$42,
IF(AND(A2432=[2]an!$J$38,F2432=[2]an!$E$40),[2]an!$J$40,IF(AND(A2432=[2]an!$J$38,F2432=[2]an!$E$41),[2]an!$J$41,IF(AND(A2432=[2]an!$J$38,F2432=[2]an!$E$39,H2432&gt;=[2]an!$M$37),[2]an!$J$39,
IF(AND(A2432=[2]an!$J$38,F2432=[2]an!$E$39,H2432&lt;[2]an!$M$37,S2432="kahepoolne vajaduspõhine",U2432=""),[2]an!$M$40,
IF(AND(A2432=[2]an!$J$38,F2432=[2]an!$E$39,H2432&lt;[2]an!$M$37,S2432="kahepoolne vajaduspõhine",U2432&lt;&gt;""),[2]an!$J$39,
IF(AND(A2432=[2]an!$J$38,F2432=[2]an!$E$39,H2432&lt;[2]an!$M$37,S2432&lt;&gt;"kahepoolne vajaduspõhine"),[2]an!$J$39,
IF(AND(A2432=[2]an!$J$38,F2432=[2]an!$E$42),[2]an!$J$42,""))))))))))))))))))))))))))))</f>
        <v/>
      </c>
      <c r="Y2432" s="17" t="str">
        <f>IFERROR(IF(F2432="Tugigrupp",0,
IF(AND(F2432="Peretoe teenus",H2432&gt;=[2]an!$M$37,RANK(D2432,$D2432:$D2432)+COUNTIFS($D$2:D2432,D2432,$F$2:F2432,F2432)-1&gt;1),"",
IF(AND(F2432="Peretoe teenus",H2432&gt;=[2]an!$M$37,RANK(D2432,$D2432:$D2432)+COUNTIFS($D$2:D2432,D2432,$F$2:F2432,F2432)-1=1,MONTH(H2432)=MONTH(K2432)=TRUE,YEAR(H2432)=YEAR(K2432)=TRUE),((EOMONTH(H2432,0)-H2432+1)*X2432)/DAY(EOMONTH(H2432,0)),
IF(AND(F2432="Peretoe teenus",H2432&gt;=[2]an!$M$37,RANK(D2432,$D2432:$D2432)+COUNTIFS($D$2:D2432,D2432,$F$2:F2432,F2432)-1=1),X2432,
IF(AND(F2432="Peretoe teenus",H2432&lt;[2]an!$M$37,S2432&lt;&gt;"kahepoolne vajaduspõhine",RANK(D2432,$D2432:$D2432)+COUNTIFS($D$2:D2432,D2432,$F$2:F2432,F2432)-1=1),X2432,
IF(AND(F2432="Peretoe teenus",H2432&lt;[2]an!$M$37,S2432&lt;&gt;"kahepoolne vajaduspõhine",RANK(D2432,$D2432:$D2432)+COUNTIFS($D$2:D2432,D2432,$F$2:F2432,F2432)-1&gt;1),"",
IF(AND(F2432="Peretoe teenus",H2432&lt;[2]an!$M$37,S2432="kahepoolne vajaduspõhine",U2432="",RANK(D2432,$D2432:$D2432)+COUNTIFS($D$2:D2432,D2432,$F$2:F2432,F2432)-1=1),X2432,
IF(AND(F2432="Peretoe teenus",H2432&lt;[2]an!$M$37,S2432="kahepoolne vajaduspõhine",U2432="",RANK(D2432,$D2432:$D2432)+COUNTIFS($D$2:D2432,D2432,$F$2:F2432,F2432)-1&gt;1),"",
IF(AND(F2432="Peretoe teenus",H2432&lt;[2]an!$M$37,S2432="kahepoolne vajaduspõhine",U2432&lt;[2]an!$M$37,RANK(D2432,$D2432:$D2432)+COUNTIFS($D$2:D2432,D2432,$F$2:F2432,F2432)-1=1),X2432,
IF(AND(F2432="Peretoe teenus",H2432&lt;[2]an!$M$37,S2432="kahepoolne vajaduspõhine",U2432&lt;[2]an!$M$37,RANK(D2432,$D2432:$D2432)+COUNTIFS($D$2:D2432,D2432,$F$2:F2432,F2432)-1&gt;1),"",
IF(AND(F2432="Peretoe teenus",H2432&lt;[2]an!$M$37,S2432="kahepoolne vajaduspõhine",U2432&gt;=[2]an!$M$37,U2432&lt;=[2]an!$M$38,RANK(D2432,$D2432:$D2432)+COUNTIFS($D$2:D2432,D2432,$F$2:F2432,F2432)-1=1),
((EOMONTH(U2432,0)-U2432+1)*X2432)/DAY(EOMONTH(U2432,0))+(DAY(U2432)-1)*100/DAY(EOMONTH(U2432,0)),
IF(AND(F2432="Peretoe teenus",H2432&lt;[2]an!$M$37,S2432="kahepoolne vajaduspõhine",U2432&gt;=[2]an!$M$37,U2432&lt;=[2]an!$M$38,RANK(D2432,$D2432:$D2432)+COUNTIFS($D$2:D2432,D2432,$F$2:F2432,F2432)-1&gt;1),"",
IF(AND(F2432="Peretoe teenus",H2432&lt;[2]an!$M$37,S2432="kahepoolne vajaduspõhine",U2432&gt;[2]an!$M$38,RANK(D2432,$D2432:$D2432)+COUNTIFS($D$2:D2432,D2432,$F$2:F2432,F2432)-1=1),X2432,
IF(AND(F2432="Peretoe teenus",H2432&lt;[2]an!$M$37,S2432="kahepoolne vajaduspõhine",U2432&gt;[2]an!$M$38,RANK(D2432,$D2432:$D2432)+COUNTIFS($D$2:D2432,D2432,$F$2:F2432,F2432)-1&gt;1),"",X2432*W2432)))))))))))))),"")</f>
        <v/>
      </c>
      <c r="Z2432" s="18" t="str">
        <f t="shared" si="112"/>
        <v/>
      </c>
      <c r="AA2432" s="19" t="str">
        <f>IFERROR(VLOOKUP(E2432,[2]an!$A$3:$B$81,2,FALSE),"")</f>
        <v/>
      </c>
      <c r="AB2432" s="19" t="str">
        <f>IFERROR(VLOOKUP(AA2432,[2]an!$C$2:$D$16,2,FALSE),"")</f>
        <v/>
      </c>
      <c r="AC2432" s="20"/>
      <c r="AD2432" s="21" t="str">
        <f>IF(A2432=[2]an!$F$36,VLOOKUP([2]an!$F$36,[2]an!$F$36:$H$36,3,FALSE),IF(A2432=[2]an!$F$35,VLOOKUP([2]an!$F$35,[2]an!$F$35:$H$35,3,FALSE),IF(A2432=[2]an!$F$33,VLOOKUP([2]an!$F$33,[2]an!$F$33:$H$33,3,FALSE),IF(A2432=[2]an!$F$31,VLOOKUP([2]an!$F$31,[2]an!$F$31:$H$31,3,FALSE),""))))</f>
        <v/>
      </c>
    </row>
    <row r="2433" spans="6:30" x14ac:dyDescent="0.2">
      <c r="F2433" s="10"/>
      <c r="G2433" s="8" t="str">
        <f t="shared" si="113"/>
        <v/>
      </c>
      <c r="H2433" s="13"/>
      <c r="K2433" s="13"/>
      <c r="L2433" s="10"/>
      <c r="M2433" s="10"/>
      <c r="S2433" s="8" t="str">
        <f>IFERROR(VLOOKUP(D2433,[1]peretoe_teenus!$A$2:$L$2000,5,FALSE),"")</f>
        <v/>
      </c>
      <c r="U2433" s="13"/>
      <c r="V2433" s="15" t="str" cm="1">
        <f t="array" ref="V2433">IFERROR(IF(AND(F2433="Tugigrupp",RANK(K2433,$K2433:$K2433)+COUNTIFS($K$2:K2433,K2433,$L$2:L2433,L2433,$M$2:M2433,M2433,$I$2:I2433,I2433,$G$2:G2433,G2433,$F$2:F2433,F2433)-1=1),SUMPRODUCT(($F$2:$F$4154=F2433)*($G$2:$G$4154=G2433)*($K$2:$K$4154=K2433)*($I$2:$I$4154=I2433)*($L$2:$L$4154=L2433)*($M$2:$M$4154=M2433)),""),"")</f>
        <v/>
      </c>
      <c r="W2433" s="15" t="str">
        <f t="shared" si="111"/>
        <v/>
      </c>
      <c r="X2433" s="16" t="str">
        <f>IF(AND(A2433=[2]an!$G$38,F2433=[2]an!$E$40),[2]an!$G$40,IF(AND(A2433=[2]an!$G$38,F2433=[2]an!$E$41),[2]an!$G$41,IF(AND(A2433=[2]an!$G$38,F2433=[2]an!$E$39,H2433&gt;=[2]an!$M$37),[2]an!$G$39,
IF(AND(A2433=[2]an!$G$38,F2433=[2]an!$E$39,H2433&lt;[2]an!$M$37,S2433="kahepoolne vajaduspõhine",U2433=""),[2]an!$M$40,
IF(AND(A2433=[2]an!$G$38,F2433=[2]an!$E$39,H2433&lt;[2]an!$M$37,S2433="kahepoolne vajaduspõhine",U2433&lt;&gt;""),[2]an!$G$39,
IF(AND(A2433=[2]an!$G$38,F2433=[2]an!$E$39,H2433&lt;[2]an!$M$37,S2433&lt;&gt;"kahepoolne vajaduspõhine"),[2]an!$G$39,
IF(AND(A2433=[2]an!$G$38,F2433=[2]an!$E$42),[2]an!$G$42,
IF(AND(A2433=[2]an!$H$38,F2433=[2]an!$E$40),[2]an!$H$40,IF(AND(A2433=[2]an!$H$38,F2433=[2]an!$E$41),[2]an!$H$41,IF(AND(A2433=[2]an!$H$38,F2433=[2]an!$E$39,H2433&gt;=[2]an!$M$37),[2]an!$H$39,
IF(AND(A2433=[2]an!$H$38,F2433=[2]an!$E$39,H2433&lt;[2]an!$M$37,S2433="kahepoolne vajaduspõhine",U2433=""),[2]an!$M$40,
IF(AND(A2433=[2]an!$H$38,F2433=[2]an!$E$39,H2433&lt;[2]an!$M$37,S2433="kahepoolne vajaduspõhine",U2433&lt;&gt;""),[2]an!$H$39,
IF(AND(A2433=[2]an!$H$38,F2433=[2]an!$E$39,H2433&lt;[2]an!$M$37,S2433&lt;&gt;"kahepoolne vajaduspõhine"),[2]an!$H$39,
IF(AND(A2433=[2]an!$H$38,F2433=[2]an!$E$42),[2]an!$H$42,
IF(AND(A2433=[2]an!$I$38,F2433=[2]an!$E$40),[2]an!$I$40,IF(AND(A2433=[2]an!$I$38,F2433=[2]an!$E$41),[2]an!$I$41,IF(AND(A2433=[2]an!$I$38,F2433=[2]an!$E$39,H2433&gt;=[2]an!$M$37),[2]an!$I$39,
IF(AND(A2433=[2]an!$I$38,F2433=[2]an!$E$39,H2433&lt;[2]an!$M$37,S2433="kahepoolne vajaduspõhine",U2433=""),[2]an!$M$40,
IF(AND(A2433=[2]an!$I$38,F2433=[2]an!$E$39,H2433&lt;[2]an!$M$37,S2433="kahepoolne vajaduspõhine",U2433&lt;&gt;""),[2]an!$I$39,
IF(AND(A2433=[2]an!$I$38,F2433=[2]an!$E$39,H2433&lt;[2]an!$M$37,S2433&lt;&gt;"kahepoolne vajaduspõhine"),[2]an!$I$39,
IF(AND(A2433=[2]an!$I$38,F2433=[2]an!$E$42),[2]an!$I$42,
IF(AND(A2433=[2]an!$J$38,F2433=[2]an!$E$40),[2]an!$J$40,IF(AND(A2433=[2]an!$J$38,F2433=[2]an!$E$41),[2]an!$J$41,IF(AND(A2433=[2]an!$J$38,F2433=[2]an!$E$39,H2433&gt;=[2]an!$M$37),[2]an!$J$39,
IF(AND(A2433=[2]an!$J$38,F2433=[2]an!$E$39,H2433&lt;[2]an!$M$37,S2433="kahepoolne vajaduspõhine",U2433=""),[2]an!$M$40,
IF(AND(A2433=[2]an!$J$38,F2433=[2]an!$E$39,H2433&lt;[2]an!$M$37,S2433="kahepoolne vajaduspõhine",U2433&lt;&gt;""),[2]an!$J$39,
IF(AND(A2433=[2]an!$J$38,F2433=[2]an!$E$39,H2433&lt;[2]an!$M$37,S2433&lt;&gt;"kahepoolne vajaduspõhine"),[2]an!$J$39,
IF(AND(A2433=[2]an!$J$38,F2433=[2]an!$E$42),[2]an!$J$42,""))))))))))))))))))))))))))))</f>
        <v/>
      </c>
      <c r="Y2433" s="17" t="str">
        <f>IFERROR(IF(F2433="Tugigrupp",0,
IF(AND(F2433="Peretoe teenus",H2433&gt;=[2]an!$M$37,RANK(D2433,$D2433:$D2433)+COUNTIFS($D$2:D2433,D2433,$F$2:F2433,F2433)-1&gt;1),"",
IF(AND(F2433="Peretoe teenus",H2433&gt;=[2]an!$M$37,RANK(D2433,$D2433:$D2433)+COUNTIFS($D$2:D2433,D2433,$F$2:F2433,F2433)-1=1,MONTH(H2433)=MONTH(K2433)=TRUE,YEAR(H2433)=YEAR(K2433)=TRUE),((EOMONTH(H2433,0)-H2433+1)*X2433)/DAY(EOMONTH(H2433,0)),
IF(AND(F2433="Peretoe teenus",H2433&gt;=[2]an!$M$37,RANK(D2433,$D2433:$D2433)+COUNTIFS($D$2:D2433,D2433,$F$2:F2433,F2433)-1=1),X2433,
IF(AND(F2433="Peretoe teenus",H2433&lt;[2]an!$M$37,S2433&lt;&gt;"kahepoolne vajaduspõhine",RANK(D2433,$D2433:$D2433)+COUNTIFS($D$2:D2433,D2433,$F$2:F2433,F2433)-1=1),X2433,
IF(AND(F2433="Peretoe teenus",H2433&lt;[2]an!$M$37,S2433&lt;&gt;"kahepoolne vajaduspõhine",RANK(D2433,$D2433:$D2433)+COUNTIFS($D$2:D2433,D2433,$F$2:F2433,F2433)-1&gt;1),"",
IF(AND(F2433="Peretoe teenus",H2433&lt;[2]an!$M$37,S2433="kahepoolne vajaduspõhine",U2433="",RANK(D2433,$D2433:$D2433)+COUNTIFS($D$2:D2433,D2433,$F$2:F2433,F2433)-1=1),X2433,
IF(AND(F2433="Peretoe teenus",H2433&lt;[2]an!$M$37,S2433="kahepoolne vajaduspõhine",U2433="",RANK(D2433,$D2433:$D2433)+COUNTIFS($D$2:D2433,D2433,$F$2:F2433,F2433)-1&gt;1),"",
IF(AND(F2433="Peretoe teenus",H2433&lt;[2]an!$M$37,S2433="kahepoolne vajaduspõhine",U2433&lt;[2]an!$M$37,RANK(D2433,$D2433:$D2433)+COUNTIFS($D$2:D2433,D2433,$F$2:F2433,F2433)-1=1),X2433,
IF(AND(F2433="Peretoe teenus",H2433&lt;[2]an!$M$37,S2433="kahepoolne vajaduspõhine",U2433&lt;[2]an!$M$37,RANK(D2433,$D2433:$D2433)+COUNTIFS($D$2:D2433,D2433,$F$2:F2433,F2433)-1&gt;1),"",
IF(AND(F2433="Peretoe teenus",H2433&lt;[2]an!$M$37,S2433="kahepoolne vajaduspõhine",U2433&gt;=[2]an!$M$37,U2433&lt;=[2]an!$M$38,RANK(D2433,$D2433:$D2433)+COUNTIFS($D$2:D2433,D2433,$F$2:F2433,F2433)-1=1),
((EOMONTH(U2433,0)-U2433+1)*X2433)/DAY(EOMONTH(U2433,0))+(DAY(U2433)-1)*100/DAY(EOMONTH(U2433,0)),
IF(AND(F2433="Peretoe teenus",H2433&lt;[2]an!$M$37,S2433="kahepoolne vajaduspõhine",U2433&gt;=[2]an!$M$37,U2433&lt;=[2]an!$M$38,RANK(D2433,$D2433:$D2433)+COUNTIFS($D$2:D2433,D2433,$F$2:F2433,F2433)-1&gt;1),"",
IF(AND(F2433="Peretoe teenus",H2433&lt;[2]an!$M$37,S2433="kahepoolne vajaduspõhine",U2433&gt;[2]an!$M$38,RANK(D2433,$D2433:$D2433)+COUNTIFS($D$2:D2433,D2433,$F$2:F2433,F2433)-1=1),X2433,
IF(AND(F2433="Peretoe teenus",H2433&lt;[2]an!$M$37,S2433="kahepoolne vajaduspõhine",U2433&gt;[2]an!$M$38,RANK(D2433,$D2433:$D2433)+COUNTIFS($D$2:D2433,D2433,$F$2:F2433,F2433)-1&gt;1),"",X2433*W2433)))))))))))))),"")</f>
        <v/>
      </c>
      <c r="Z2433" s="18" t="str">
        <f t="shared" si="112"/>
        <v/>
      </c>
      <c r="AA2433" s="19" t="str">
        <f>IFERROR(VLOOKUP(E2433,[2]an!$A$3:$B$81,2,FALSE),"")</f>
        <v/>
      </c>
      <c r="AB2433" s="19" t="str">
        <f>IFERROR(VLOOKUP(AA2433,[2]an!$C$2:$D$16,2,FALSE),"")</f>
        <v/>
      </c>
      <c r="AC2433" s="20"/>
      <c r="AD2433" s="21" t="str">
        <f>IF(A2433=[2]an!$F$36,VLOOKUP([2]an!$F$36,[2]an!$F$36:$H$36,3,FALSE),IF(A2433=[2]an!$F$35,VLOOKUP([2]an!$F$35,[2]an!$F$35:$H$35,3,FALSE),IF(A2433=[2]an!$F$33,VLOOKUP([2]an!$F$33,[2]an!$F$33:$H$33,3,FALSE),IF(A2433=[2]an!$F$31,VLOOKUP([2]an!$F$31,[2]an!$F$31:$H$31,3,FALSE),""))))</f>
        <v/>
      </c>
    </row>
    <row r="2434" spans="6:30" x14ac:dyDescent="0.2">
      <c r="F2434" s="10"/>
      <c r="G2434" s="8" t="str">
        <f t="shared" si="113"/>
        <v/>
      </c>
      <c r="H2434" s="13"/>
      <c r="K2434" s="13"/>
      <c r="L2434" s="10"/>
      <c r="M2434" s="10"/>
      <c r="S2434" s="8" t="str">
        <f>IFERROR(VLOOKUP(D2434,[1]peretoe_teenus!$A$2:$L$2000,5,FALSE),"")</f>
        <v/>
      </c>
      <c r="U2434" s="13"/>
      <c r="V2434" s="15" t="str" cm="1">
        <f t="array" ref="V2434">IFERROR(IF(AND(F2434="Tugigrupp",RANK(K2434,$K2434:$K2434)+COUNTIFS($K$2:K2434,K2434,$L$2:L2434,L2434,$M$2:M2434,M2434,$I$2:I2434,I2434,$G$2:G2434,G2434,$F$2:F2434,F2434)-1=1),SUMPRODUCT(($F$2:$F$4154=F2434)*($G$2:$G$4154=G2434)*($K$2:$K$4154=K2434)*($I$2:$I$4154=I2434)*($L$2:$L$4154=L2434)*($M$2:$M$4154=M2434)),""),"")</f>
        <v/>
      </c>
      <c r="W2434" s="15" t="str">
        <f t="shared" ref="W2434:W2497" si="114">IF(A2434="","",(M2434-L2434)*1440/45)</f>
        <v/>
      </c>
      <c r="X2434" s="16" t="str">
        <f>IF(AND(A2434=[2]an!$G$38,F2434=[2]an!$E$40),[2]an!$G$40,IF(AND(A2434=[2]an!$G$38,F2434=[2]an!$E$41),[2]an!$G$41,IF(AND(A2434=[2]an!$G$38,F2434=[2]an!$E$39,H2434&gt;=[2]an!$M$37),[2]an!$G$39,
IF(AND(A2434=[2]an!$G$38,F2434=[2]an!$E$39,H2434&lt;[2]an!$M$37,S2434="kahepoolne vajaduspõhine",U2434=""),[2]an!$M$40,
IF(AND(A2434=[2]an!$G$38,F2434=[2]an!$E$39,H2434&lt;[2]an!$M$37,S2434="kahepoolne vajaduspõhine",U2434&lt;&gt;""),[2]an!$G$39,
IF(AND(A2434=[2]an!$G$38,F2434=[2]an!$E$39,H2434&lt;[2]an!$M$37,S2434&lt;&gt;"kahepoolne vajaduspõhine"),[2]an!$G$39,
IF(AND(A2434=[2]an!$G$38,F2434=[2]an!$E$42),[2]an!$G$42,
IF(AND(A2434=[2]an!$H$38,F2434=[2]an!$E$40),[2]an!$H$40,IF(AND(A2434=[2]an!$H$38,F2434=[2]an!$E$41),[2]an!$H$41,IF(AND(A2434=[2]an!$H$38,F2434=[2]an!$E$39,H2434&gt;=[2]an!$M$37),[2]an!$H$39,
IF(AND(A2434=[2]an!$H$38,F2434=[2]an!$E$39,H2434&lt;[2]an!$M$37,S2434="kahepoolne vajaduspõhine",U2434=""),[2]an!$M$40,
IF(AND(A2434=[2]an!$H$38,F2434=[2]an!$E$39,H2434&lt;[2]an!$M$37,S2434="kahepoolne vajaduspõhine",U2434&lt;&gt;""),[2]an!$H$39,
IF(AND(A2434=[2]an!$H$38,F2434=[2]an!$E$39,H2434&lt;[2]an!$M$37,S2434&lt;&gt;"kahepoolne vajaduspõhine"),[2]an!$H$39,
IF(AND(A2434=[2]an!$H$38,F2434=[2]an!$E$42),[2]an!$H$42,
IF(AND(A2434=[2]an!$I$38,F2434=[2]an!$E$40),[2]an!$I$40,IF(AND(A2434=[2]an!$I$38,F2434=[2]an!$E$41),[2]an!$I$41,IF(AND(A2434=[2]an!$I$38,F2434=[2]an!$E$39,H2434&gt;=[2]an!$M$37),[2]an!$I$39,
IF(AND(A2434=[2]an!$I$38,F2434=[2]an!$E$39,H2434&lt;[2]an!$M$37,S2434="kahepoolne vajaduspõhine",U2434=""),[2]an!$M$40,
IF(AND(A2434=[2]an!$I$38,F2434=[2]an!$E$39,H2434&lt;[2]an!$M$37,S2434="kahepoolne vajaduspõhine",U2434&lt;&gt;""),[2]an!$I$39,
IF(AND(A2434=[2]an!$I$38,F2434=[2]an!$E$39,H2434&lt;[2]an!$M$37,S2434&lt;&gt;"kahepoolne vajaduspõhine"),[2]an!$I$39,
IF(AND(A2434=[2]an!$I$38,F2434=[2]an!$E$42),[2]an!$I$42,
IF(AND(A2434=[2]an!$J$38,F2434=[2]an!$E$40),[2]an!$J$40,IF(AND(A2434=[2]an!$J$38,F2434=[2]an!$E$41),[2]an!$J$41,IF(AND(A2434=[2]an!$J$38,F2434=[2]an!$E$39,H2434&gt;=[2]an!$M$37),[2]an!$J$39,
IF(AND(A2434=[2]an!$J$38,F2434=[2]an!$E$39,H2434&lt;[2]an!$M$37,S2434="kahepoolne vajaduspõhine",U2434=""),[2]an!$M$40,
IF(AND(A2434=[2]an!$J$38,F2434=[2]an!$E$39,H2434&lt;[2]an!$M$37,S2434="kahepoolne vajaduspõhine",U2434&lt;&gt;""),[2]an!$J$39,
IF(AND(A2434=[2]an!$J$38,F2434=[2]an!$E$39,H2434&lt;[2]an!$M$37,S2434&lt;&gt;"kahepoolne vajaduspõhine"),[2]an!$J$39,
IF(AND(A2434=[2]an!$J$38,F2434=[2]an!$E$42),[2]an!$J$42,""))))))))))))))))))))))))))))</f>
        <v/>
      </c>
      <c r="Y2434" s="17" t="str">
        <f>IFERROR(IF(F2434="Tugigrupp",0,
IF(AND(F2434="Peretoe teenus",H2434&gt;=[2]an!$M$37,RANK(D2434,$D2434:$D2434)+COUNTIFS($D$2:D2434,D2434,$F$2:F2434,F2434)-1&gt;1),"",
IF(AND(F2434="Peretoe teenus",H2434&gt;=[2]an!$M$37,RANK(D2434,$D2434:$D2434)+COUNTIFS($D$2:D2434,D2434,$F$2:F2434,F2434)-1=1,MONTH(H2434)=MONTH(K2434)=TRUE,YEAR(H2434)=YEAR(K2434)=TRUE),((EOMONTH(H2434,0)-H2434+1)*X2434)/DAY(EOMONTH(H2434,0)),
IF(AND(F2434="Peretoe teenus",H2434&gt;=[2]an!$M$37,RANK(D2434,$D2434:$D2434)+COUNTIFS($D$2:D2434,D2434,$F$2:F2434,F2434)-1=1),X2434,
IF(AND(F2434="Peretoe teenus",H2434&lt;[2]an!$M$37,S2434&lt;&gt;"kahepoolne vajaduspõhine",RANK(D2434,$D2434:$D2434)+COUNTIFS($D$2:D2434,D2434,$F$2:F2434,F2434)-1=1),X2434,
IF(AND(F2434="Peretoe teenus",H2434&lt;[2]an!$M$37,S2434&lt;&gt;"kahepoolne vajaduspõhine",RANK(D2434,$D2434:$D2434)+COUNTIFS($D$2:D2434,D2434,$F$2:F2434,F2434)-1&gt;1),"",
IF(AND(F2434="Peretoe teenus",H2434&lt;[2]an!$M$37,S2434="kahepoolne vajaduspõhine",U2434="",RANK(D2434,$D2434:$D2434)+COUNTIFS($D$2:D2434,D2434,$F$2:F2434,F2434)-1=1),X2434,
IF(AND(F2434="Peretoe teenus",H2434&lt;[2]an!$M$37,S2434="kahepoolne vajaduspõhine",U2434="",RANK(D2434,$D2434:$D2434)+COUNTIFS($D$2:D2434,D2434,$F$2:F2434,F2434)-1&gt;1),"",
IF(AND(F2434="Peretoe teenus",H2434&lt;[2]an!$M$37,S2434="kahepoolne vajaduspõhine",U2434&lt;[2]an!$M$37,RANK(D2434,$D2434:$D2434)+COUNTIFS($D$2:D2434,D2434,$F$2:F2434,F2434)-1=1),X2434,
IF(AND(F2434="Peretoe teenus",H2434&lt;[2]an!$M$37,S2434="kahepoolne vajaduspõhine",U2434&lt;[2]an!$M$37,RANK(D2434,$D2434:$D2434)+COUNTIFS($D$2:D2434,D2434,$F$2:F2434,F2434)-1&gt;1),"",
IF(AND(F2434="Peretoe teenus",H2434&lt;[2]an!$M$37,S2434="kahepoolne vajaduspõhine",U2434&gt;=[2]an!$M$37,U2434&lt;=[2]an!$M$38,RANK(D2434,$D2434:$D2434)+COUNTIFS($D$2:D2434,D2434,$F$2:F2434,F2434)-1=1),
((EOMONTH(U2434,0)-U2434+1)*X2434)/DAY(EOMONTH(U2434,0))+(DAY(U2434)-1)*100/DAY(EOMONTH(U2434,0)),
IF(AND(F2434="Peretoe teenus",H2434&lt;[2]an!$M$37,S2434="kahepoolne vajaduspõhine",U2434&gt;=[2]an!$M$37,U2434&lt;=[2]an!$M$38,RANK(D2434,$D2434:$D2434)+COUNTIFS($D$2:D2434,D2434,$F$2:F2434,F2434)-1&gt;1),"",
IF(AND(F2434="Peretoe teenus",H2434&lt;[2]an!$M$37,S2434="kahepoolne vajaduspõhine",U2434&gt;[2]an!$M$38,RANK(D2434,$D2434:$D2434)+COUNTIFS($D$2:D2434,D2434,$F$2:F2434,F2434)-1=1),X2434,
IF(AND(F2434="Peretoe teenus",H2434&lt;[2]an!$M$37,S2434="kahepoolne vajaduspõhine",U2434&gt;[2]an!$M$38,RANK(D2434,$D2434:$D2434)+COUNTIFS($D$2:D2434,D2434,$F$2:F2434,F2434)-1&gt;1),"",X2434*W2434)))))))))))))),"")</f>
        <v/>
      </c>
      <c r="Z2434" s="18" t="str">
        <f t="shared" ref="Z2434:Z2497" si="115">IF(F2434="Tugigrupp",SUMPRODUCT(($F$2:$F$4154=F2434)*($G$2:$G$4154=G2434)*($K$2:$K$4154=K2434)*($I$2:$I$4154=I2434)*($L$2:$L$4154=L2434)*($M$2:$M$4154=M2434)),"")</f>
        <v/>
      </c>
      <c r="AA2434" s="19" t="str">
        <f>IFERROR(VLOOKUP(E2434,[2]an!$A$3:$B$81,2,FALSE),"")</f>
        <v/>
      </c>
      <c r="AB2434" s="19" t="str">
        <f>IFERROR(VLOOKUP(AA2434,[2]an!$C$2:$D$16,2,FALSE),"")</f>
        <v/>
      </c>
      <c r="AC2434" s="20"/>
      <c r="AD2434" s="21" t="str">
        <f>IF(A2434=[2]an!$F$36,VLOOKUP([2]an!$F$36,[2]an!$F$36:$H$36,3,FALSE),IF(A2434=[2]an!$F$35,VLOOKUP([2]an!$F$35,[2]an!$F$35:$H$35,3,FALSE),IF(A2434=[2]an!$F$33,VLOOKUP([2]an!$F$33,[2]an!$F$33:$H$33,3,FALSE),IF(A2434=[2]an!$F$31,VLOOKUP([2]an!$F$31,[2]an!$F$31:$H$31,3,FALSE),""))))</f>
        <v/>
      </c>
    </row>
    <row r="2435" spans="6:30" x14ac:dyDescent="0.2">
      <c r="F2435" s="10"/>
      <c r="G2435" s="8" t="str">
        <f t="shared" ref="G2435:G2498" si="116">IF(F2435="","",IF(F2435&lt;&gt;"Tugigrupp","pole",""))</f>
        <v/>
      </c>
      <c r="H2435" s="13"/>
      <c r="K2435" s="13"/>
      <c r="L2435" s="10"/>
      <c r="M2435" s="10"/>
      <c r="S2435" s="8" t="str">
        <f>IFERROR(VLOOKUP(D2435,[1]peretoe_teenus!$A$2:$L$2000,5,FALSE),"")</f>
        <v/>
      </c>
      <c r="U2435" s="13"/>
      <c r="V2435" s="15" t="str" cm="1">
        <f t="array" ref="V2435">IFERROR(IF(AND(F2435="Tugigrupp",RANK(K2435,$K2435:$K2435)+COUNTIFS($K$2:K2435,K2435,$L$2:L2435,L2435,$M$2:M2435,M2435,$I$2:I2435,I2435,$G$2:G2435,G2435,$F$2:F2435,F2435)-1=1),SUMPRODUCT(($F$2:$F$4154=F2435)*($G$2:$G$4154=G2435)*($K$2:$K$4154=K2435)*($I$2:$I$4154=I2435)*($L$2:$L$4154=L2435)*($M$2:$M$4154=M2435)),""),"")</f>
        <v/>
      </c>
      <c r="W2435" s="15" t="str">
        <f t="shared" si="114"/>
        <v/>
      </c>
      <c r="X2435" s="16" t="str">
        <f>IF(AND(A2435=[2]an!$G$38,F2435=[2]an!$E$40),[2]an!$G$40,IF(AND(A2435=[2]an!$G$38,F2435=[2]an!$E$41),[2]an!$G$41,IF(AND(A2435=[2]an!$G$38,F2435=[2]an!$E$39,H2435&gt;=[2]an!$M$37),[2]an!$G$39,
IF(AND(A2435=[2]an!$G$38,F2435=[2]an!$E$39,H2435&lt;[2]an!$M$37,S2435="kahepoolne vajaduspõhine",U2435=""),[2]an!$M$40,
IF(AND(A2435=[2]an!$G$38,F2435=[2]an!$E$39,H2435&lt;[2]an!$M$37,S2435="kahepoolne vajaduspõhine",U2435&lt;&gt;""),[2]an!$G$39,
IF(AND(A2435=[2]an!$G$38,F2435=[2]an!$E$39,H2435&lt;[2]an!$M$37,S2435&lt;&gt;"kahepoolne vajaduspõhine"),[2]an!$G$39,
IF(AND(A2435=[2]an!$G$38,F2435=[2]an!$E$42),[2]an!$G$42,
IF(AND(A2435=[2]an!$H$38,F2435=[2]an!$E$40),[2]an!$H$40,IF(AND(A2435=[2]an!$H$38,F2435=[2]an!$E$41),[2]an!$H$41,IF(AND(A2435=[2]an!$H$38,F2435=[2]an!$E$39,H2435&gt;=[2]an!$M$37),[2]an!$H$39,
IF(AND(A2435=[2]an!$H$38,F2435=[2]an!$E$39,H2435&lt;[2]an!$M$37,S2435="kahepoolne vajaduspõhine",U2435=""),[2]an!$M$40,
IF(AND(A2435=[2]an!$H$38,F2435=[2]an!$E$39,H2435&lt;[2]an!$M$37,S2435="kahepoolne vajaduspõhine",U2435&lt;&gt;""),[2]an!$H$39,
IF(AND(A2435=[2]an!$H$38,F2435=[2]an!$E$39,H2435&lt;[2]an!$M$37,S2435&lt;&gt;"kahepoolne vajaduspõhine"),[2]an!$H$39,
IF(AND(A2435=[2]an!$H$38,F2435=[2]an!$E$42),[2]an!$H$42,
IF(AND(A2435=[2]an!$I$38,F2435=[2]an!$E$40),[2]an!$I$40,IF(AND(A2435=[2]an!$I$38,F2435=[2]an!$E$41),[2]an!$I$41,IF(AND(A2435=[2]an!$I$38,F2435=[2]an!$E$39,H2435&gt;=[2]an!$M$37),[2]an!$I$39,
IF(AND(A2435=[2]an!$I$38,F2435=[2]an!$E$39,H2435&lt;[2]an!$M$37,S2435="kahepoolne vajaduspõhine",U2435=""),[2]an!$M$40,
IF(AND(A2435=[2]an!$I$38,F2435=[2]an!$E$39,H2435&lt;[2]an!$M$37,S2435="kahepoolne vajaduspõhine",U2435&lt;&gt;""),[2]an!$I$39,
IF(AND(A2435=[2]an!$I$38,F2435=[2]an!$E$39,H2435&lt;[2]an!$M$37,S2435&lt;&gt;"kahepoolne vajaduspõhine"),[2]an!$I$39,
IF(AND(A2435=[2]an!$I$38,F2435=[2]an!$E$42),[2]an!$I$42,
IF(AND(A2435=[2]an!$J$38,F2435=[2]an!$E$40),[2]an!$J$40,IF(AND(A2435=[2]an!$J$38,F2435=[2]an!$E$41),[2]an!$J$41,IF(AND(A2435=[2]an!$J$38,F2435=[2]an!$E$39,H2435&gt;=[2]an!$M$37),[2]an!$J$39,
IF(AND(A2435=[2]an!$J$38,F2435=[2]an!$E$39,H2435&lt;[2]an!$M$37,S2435="kahepoolne vajaduspõhine",U2435=""),[2]an!$M$40,
IF(AND(A2435=[2]an!$J$38,F2435=[2]an!$E$39,H2435&lt;[2]an!$M$37,S2435="kahepoolne vajaduspõhine",U2435&lt;&gt;""),[2]an!$J$39,
IF(AND(A2435=[2]an!$J$38,F2435=[2]an!$E$39,H2435&lt;[2]an!$M$37,S2435&lt;&gt;"kahepoolne vajaduspõhine"),[2]an!$J$39,
IF(AND(A2435=[2]an!$J$38,F2435=[2]an!$E$42),[2]an!$J$42,""))))))))))))))))))))))))))))</f>
        <v/>
      </c>
      <c r="Y2435" s="17" t="str">
        <f>IFERROR(IF(F2435="Tugigrupp",0,
IF(AND(F2435="Peretoe teenus",H2435&gt;=[2]an!$M$37,RANK(D2435,$D2435:$D2435)+COUNTIFS($D$2:D2435,D2435,$F$2:F2435,F2435)-1&gt;1),"",
IF(AND(F2435="Peretoe teenus",H2435&gt;=[2]an!$M$37,RANK(D2435,$D2435:$D2435)+COUNTIFS($D$2:D2435,D2435,$F$2:F2435,F2435)-1=1,MONTH(H2435)=MONTH(K2435)=TRUE,YEAR(H2435)=YEAR(K2435)=TRUE),((EOMONTH(H2435,0)-H2435+1)*X2435)/DAY(EOMONTH(H2435,0)),
IF(AND(F2435="Peretoe teenus",H2435&gt;=[2]an!$M$37,RANK(D2435,$D2435:$D2435)+COUNTIFS($D$2:D2435,D2435,$F$2:F2435,F2435)-1=1),X2435,
IF(AND(F2435="Peretoe teenus",H2435&lt;[2]an!$M$37,S2435&lt;&gt;"kahepoolne vajaduspõhine",RANK(D2435,$D2435:$D2435)+COUNTIFS($D$2:D2435,D2435,$F$2:F2435,F2435)-1=1),X2435,
IF(AND(F2435="Peretoe teenus",H2435&lt;[2]an!$M$37,S2435&lt;&gt;"kahepoolne vajaduspõhine",RANK(D2435,$D2435:$D2435)+COUNTIFS($D$2:D2435,D2435,$F$2:F2435,F2435)-1&gt;1),"",
IF(AND(F2435="Peretoe teenus",H2435&lt;[2]an!$M$37,S2435="kahepoolne vajaduspõhine",U2435="",RANK(D2435,$D2435:$D2435)+COUNTIFS($D$2:D2435,D2435,$F$2:F2435,F2435)-1=1),X2435,
IF(AND(F2435="Peretoe teenus",H2435&lt;[2]an!$M$37,S2435="kahepoolne vajaduspõhine",U2435="",RANK(D2435,$D2435:$D2435)+COUNTIFS($D$2:D2435,D2435,$F$2:F2435,F2435)-1&gt;1),"",
IF(AND(F2435="Peretoe teenus",H2435&lt;[2]an!$M$37,S2435="kahepoolne vajaduspõhine",U2435&lt;[2]an!$M$37,RANK(D2435,$D2435:$D2435)+COUNTIFS($D$2:D2435,D2435,$F$2:F2435,F2435)-1=1),X2435,
IF(AND(F2435="Peretoe teenus",H2435&lt;[2]an!$M$37,S2435="kahepoolne vajaduspõhine",U2435&lt;[2]an!$M$37,RANK(D2435,$D2435:$D2435)+COUNTIFS($D$2:D2435,D2435,$F$2:F2435,F2435)-1&gt;1),"",
IF(AND(F2435="Peretoe teenus",H2435&lt;[2]an!$M$37,S2435="kahepoolne vajaduspõhine",U2435&gt;=[2]an!$M$37,U2435&lt;=[2]an!$M$38,RANK(D2435,$D2435:$D2435)+COUNTIFS($D$2:D2435,D2435,$F$2:F2435,F2435)-1=1),
((EOMONTH(U2435,0)-U2435+1)*X2435)/DAY(EOMONTH(U2435,0))+(DAY(U2435)-1)*100/DAY(EOMONTH(U2435,0)),
IF(AND(F2435="Peretoe teenus",H2435&lt;[2]an!$M$37,S2435="kahepoolne vajaduspõhine",U2435&gt;=[2]an!$M$37,U2435&lt;=[2]an!$M$38,RANK(D2435,$D2435:$D2435)+COUNTIFS($D$2:D2435,D2435,$F$2:F2435,F2435)-1&gt;1),"",
IF(AND(F2435="Peretoe teenus",H2435&lt;[2]an!$M$37,S2435="kahepoolne vajaduspõhine",U2435&gt;[2]an!$M$38,RANK(D2435,$D2435:$D2435)+COUNTIFS($D$2:D2435,D2435,$F$2:F2435,F2435)-1=1),X2435,
IF(AND(F2435="Peretoe teenus",H2435&lt;[2]an!$M$37,S2435="kahepoolne vajaduspõhine",U2435&gt;[2]an!$M$38,RANK(D2435,$D2435:$D2435)+COUNTIFS($D$2:D2435,D2435,$F$2:F2435,F2435)-1&gt;1),"",X2435*W2435)))))))))))))),"")</f>
        <v/>
      </c>
      <c r="Z2435" s="18" t="str">
        <f t="shared" si="115"/>
        <v/>
      </c>
      <c r="AA2435" s="19" t="str">
        <f>IFERROR(VLOOKUP(E2435,[2]an!$A$3:$B$81,2,FALSE),"")</f>
        <v/>
      </c>
      <c r="AB2435" s="19" t="str">
        <f>IFERROR(VLOOKUP(AA2435,[2]an!$C$2:$D$16,2,FALSE),"")</f>
        <v/>
      </c>
      <c r="AC2435" s="20"/>
      <c r="AD2435" s="21" t="str">
        <f>IF(A2435=[2]an!$F$36,VLOOKUP([2]an!$F$36,[2]an!$F$36:$H$36,3,FALSE),IF(A2435=[2]an!$F$35,VLOOKUP([2]an!$F$35,[2]an!$F$35:$H$35,3,FALSE),IF(A2435=[2]an!$F$33,VLOOKUP([2]an!$F$33,[2]an!$F$33:$H$33,3,FALSE),IF(A2435=[2]an!$F$31,VLOOKUP([2]an!$F$31,[2]an!$F$31:$H$31,3,FALSE),""))))</f>
        <v/>
      </c>
    </row>
    <row r="2436" spans="6:30" x14ac:dyDescent="0.2">
      <c r="F2436" s="10"/>
      <c r="G2436" s="8" t="str">
        <f t="shared" si="116"/>
        <v/>
      </c>
      <c r="H2436" s="13"/>
      <c r="K2436" s="13"/>
      <c r="L2436" s="10"/>
      <c r="M2436" s="10"/>
      <c r="S2436" s="8" t="str">
        <f>IFERROR(VLOOKUP(D2436,[1]peretoe_teenus!$A$2:$L$2000,5,FALSE),"")</f>
        <v/>
      </c>
      <c r="U2436" s="13"/>
      <c r="V2436" s="15" t="str" cm="1">
        <f t="array" ref="V2436">IFERROR(IF(AND(F2436="Tugigrupp",RANK(K2436,$K2436:$K2436)+COUNTIFS($K$2:K2436,K2436,$L$2:L2436,L2436,$M$2:M2436,M2436,$I$2:I2436,I2436,$G$2:G2436,G2436,$F$2:F2436,F2436)-1=1),SUMPRODUCT(($F$2:$F$4154=F2436)*($G$2:$G$4154=G2436)*($K$2:$K$4154=K2436)*($I$2:$I$4154=I2436)*($L$2:$L$4154=L2436)*($M$2:$M$4154=M2436)),""),"")</f>
        <v/>
      </c>
      <c r="W2436" s="15" t="str">
        <f t="shared" si="114"/>
        <v/>
      </c>
      <c r="X2436" s="16" t="str">
        <f>IF(AND(A2436=[2]an!$G$38,F2436=[2]an!$E$40),[2]an!$G$40,IF(AND(A2436=[2]an!$G$38,F2436=[2]an!$E$41),[2]an!$G$41,IF(AND(A2436=[2]an!$G$38,F2436=[2]an!$E$39,H2436&gt;=[2]an!$M$37),[2]an!$G$39,
IF(AND(A2436=[2]an!$G$38,F2436=[2]an!$E$39,H2436&lt;[2]an!$M$37,S2436="kahepoolne vajaduspõhine",U2436=""),[2]an!$M$40,
IF(AND(A2436=[2]an!$G$38,F2436=[2]an!$E$39,H2436&lt;[2]an!$M$37,S2436="kahepoolne vajaduspõhine",U2436&lt;&gt;""),[2]an!$G$39,
IF(AND(A2436=[2]an!$G$38,F2436=[2]an!$E$39,H2436&lt;[2]an!$M$37,S2436&lt;&gt;"kahepoolne vajaduspõhine"),[2]an!$G$39,
IF(AND(A2436=[2]an!$G$38,F2436=[2]an!$E$42),[2]an!$G$42,
IF(AND(A2436=[2]an!$H$38,F2436=[2]an!$E$40),[2]an!$H$40,IF(AND(A2436=[2]an!$H$38,F2436=[2]an!$E$41),[2]an!$H$41,IF(AND(A2436=[2]an!$H$38,F2436=[2]an!$E$39,H2436&gt;=[2]an!$M$37),[2]an!$H$39,
IF(AND(A2436=[2]an!$H$38,F2436=[2]an!$E$39,H2436&lt;[2]an!$M$37,S2436="kahepoolne vajaduspõhine",U2436=""),[2]an!$M$40,
IF(AND(A2436=[2]an!$H$38,F2436=[2]an!$E$39,H2436&lt;[2]an!$M$37,S2436="kahepoolne vajaduspõhine",U2436&lt;&gt;""),[2]an!$H$39,
IF(AND(A2436=[2]an!$H$38,F2436=[2]an!$E$39,H2436&lt;[2]an!$M$37,S2436&lt;&gt;"kahepoolne vajaduspõhine"),[2]an!$H$39,
IF(AND(A2436=[2]an!$H$38,F2436=[2]an!$E$42),[2]an!$H$42,
IF(AND(A2436=[2]an!$I$38,F2436=[2]an!$E$40),[2]an!$I$40,IF(AND(A2436=[2]an!$I$38,F2436=[2]an!$E$41),[2]an!$I$41,IF(AND(A2436=[2]an!$I$38,F2436=[2]an!$E$39,H2436&gt;=[2]an!$M$37),[2]an!$I$39,
IF(AND(A2436=[2]an!$I$38,F2436=[2]an!$E$39,H2436&lt;[2]an!$M$37,S2436="kahepoolne vajaduspõhine",U2436=""),[2]an!$M$40,
IF(AND(A2436=[2]an!$I$38,F2436=[2]an!$E$39,H2436&lt;[2]an!$M$37,S2436="kahepoolne vajaduspõhine",U2436&lt;&gt;""),[2]an!$I$39,
IF(AND(A2436=[2]an!$I$38,F2436=[2]an!$E$39,H2436&lt;[2]an!$M$37,S2436&lt;&gt;"kahepoolne vajaduspõhine"),[2]an!$I$39,
IF(AND(A2436=[2]an!$I$38,F2436=[2]an!$E$42),[2]an!$I$42,
IF(AND(A2436=[2]an!$J$38,F2436=[2]an!$E$40),[2]an!$J$40,IF(AND(A2436=[2]an!$J$38,F2436=[2]an!$E$41),[2]an!$J$41,IF(AND(A2436=[2]an!$J$38,F2436=[2]an!$E$39,H2436&gt;=[2]an!$M$37),[2]an!$J$39,
IF(AND(A2436=[2]an!$J$38,F2436=[2]an!$E$39,H2436&lt;[2]an!$M$37,S2436="kahepoolne vajaduspõhine",U2436=""),[2]an!$M$40,
IF(AND(A2436=[2]an!$J$38,F2436=[2]an!$E$39,H2436&lt;[2]an!$M$37,S2436="kahepoolne vajaduspõhine",U2436&lt;&gt;""),[2]an!$J$39,
IF(AND(A2436=[2]an!$J$38,F2436=[2]an!$E$39,H2436&lt;[2]an!$M$37,S2436&lt;&gt;"kahepoolne vajaduspõhine"),[2]an!$J$39,
IF(AND(A2436=[2]an!$J$38,F2436=[2]an!$E$42),[2]an!$J$42,""))))))))))))))))))))))))))))</f>
        <v/>
      </c>
      <c r="Y2436" s="17" t="str">
        <f>IFERROR(IF(F2436="Tugigrupp",0,
IF(AND(F2436="Peretoe teenus",H2436&gt;=[2]an!$M$37,RANK(D2436,$D2436:$D2436)+COUNTIFS($D$2:D2436,D2436,$F$2:F2436,F2436)-1&gt;1),"",
IF(AND(F2436="Peretoe teenus",H2436&gt;=[2]an!$M$37,RANK(D2436,$D2436:$D2436)+COUNTIFS($D$2:D2436,D2436,$F$2:F2436,F2436)-1=1,MONTH(H2436)=MONTH(K2436)=TRUE,YEAR(H2436)=YEAR(K2436)=TRUE),((EOMONTH(H2436,0)-H2436+1)*X2436)/DAY(EOMONTH(H2436,0)),
IF(AND(F2436="Peretoe teenus",H2436&gt;=[2]an!$M$37,RANK(D2436,$D2436:$D2436)+COUNTIFS($D$2:D2436,D2436,$F$2:F2436,F2436)-1=1),X2436,
IF(AND(F2436="Peretoe teenus",H2436&lt;[2]an!$M$37,S2436&lt;&gt;"kahepoolne vajaduspõhine",RANK(D2436,$D2436:$D2436)+COUNTIFS($D$2:D2436,D2436,$F$2:F2436,F2436)-1=1),X2436,
IF(AND(F2436="Peretoe teenus",H2436&lt;[2]an!$M$37,S2436&lt;&gt;"kahepoolne vajaduspõhine",RANK(D2436,$D2436:$D2436)+COUNTIFS($D$2:D2436,D2436,$F$2:F2436,F2436)-1&gt;1),"",
IF(AND(F2436="Peretoe teenus",H2436&lt;[2]an!$M$37,S2436="kahepoolne vajaduspõhine",U2436="",RANK(D2436,$D2436:$D2436)+COUNTIFS($D$2:D2436,D2436,$F$2:F2436,F2436)-1=1),X2436,
IF(AND(F2436="Peretoe teenus",H2436&lt;[2]an!$M$37,S2436="kahepoolne vajaduspõhine",U2436="",RANK(D2436,$D2436:$D2436)+COUNTIFS($D$2:D2436,D2436,$F$2:F2436,F2436)-1&gt;1),"",
IF(AND(F2436="Peretoe teenus",H2436&lt;[2]an!$M$37,S2436="kahepoolne vajaduspõhine",U2436&lt;[2]an!$M$37,RANK(D2436,$D2436:$D2436)+COUNTIFS($D$2:D2436,D2436,$F$2:F2436,F2436)-1=1),X2436,
IF(AND(F2436="Peretoe teenus",H2436&lt;[2]an!$M$37,S2436="kahepoolne vajaduspõhine",U2436&lt;[2]an!$M$37,RANK(D2436,$D2436:$D2436)+COUNTIFS($D$2:D2436,D2436,$F$2:F2436,F2436)-1&gt;1),"",
IF(AND(F2436="Peretoe teenus",H2436&lt;[2]an!$M$37,S2436="kahepoolne vajaduspõhine",U2436&gt;=[2]an!$M$37,U2436&lt;=[2]an!$M$38,RANK(D2436,$D2436:$D2436)+COUNTIFS($D$2:D2436,D2436,$F$2:F2436,F2436)-1=1),
((EOMONTH(U2436,0)-U2436+1)*X2436)/DAY(EOMONTH(U2436,0))+(DAY(U2436)-1)*100/DAY(EOMONTH(U2436,0)),
IF(AND(F2436="Peretoe teenus",H2436&lt;[2]an!$M$37,S2436="kahepoolne vajaduspõhine",U2436&gt;=[2]an!$M$37,U2436&lt;=[2]an!$M$38,RANK(D2436,$D2436:$D2436)+COUNTIFS($D$2:D2436,D2436,$F$2:F2436,F2436)-1&gt;1),"",
IF(AND(F2436="Peretoe teenus",H2436&lt;[2]an!$M$37,S2436="kahepoolne vajaduspõhine",U2436&gt;[2]an!$M$38,RANK(D2436,$D2436:$D2436)+COUNTIFS($D$2:D2436,D2436,$F$2:F2436,F2436)-1=1),X2436,
IF(AND(F2436="Peretoe teenus",H2436&lt;[2]an!$M$37,S2436="kahepoolne vajaduspõhine",U2436&gt;[2]an!$M$38,RANK(D2436,$D2436:$D2436)+COUNTIFS($D$2:D2436,D2436,$F$2:F2436,F2436)-1&gt;1),"",X2436*W2436)))))))))))))),"")</f>
        <v/>
      </c>
      <c r="Z2436" s="18" t="str">
        <f t="shared" si="115"/>
        <v/>
      </c>
      <c r="AA2436" s="19" t="str">
        <f>IFERROR(VLOOKUP(E2436,[2]an!$A$3:$B$81,2,FALSE),"")</f>
        <v/>
      </c>
      <c r="AB2436" s="19" t="str">
        <f>IFERROR(VLOOKUP(AA2436,[2]an!$C$2:$D$16,2,FALSE),"")</f>
        <v/>
      </c>
      <c r="AC2436" s="20"/>
      <c r="AD2436" s="21" t="str">
        <f>IF(A2436=[2]an!$F$36,VLOOKUP([2]an!$F$36,[2]an!$F$36:$H$36,3,FALSE),IF(A2436=[2]an!$F$35,VLOOKUP([2]an!$F$35,[2]an!$F$35:$H$35,3,FALSE),IF(A2436=[2]an!$F$33,VLOOKUP([2]an!$F$33,[2]an!$F$33:$H$33,3,FALSE),IF(A2436=[2]an!$F$31,VLOOKUP([2]an!$F$31,[2]an!$F$31:$H$31,3,FALSE),""))))</f>
        <v/>
      </c>
    </row>
    <row r="2437" spans="6:30" x14ac:dyDescent="0.2">
      <c r="F2437" s="10"/>
      <c r="G2437" s="8" t="str">
        <f t="shared" si="116"/>
        <v/>
      </c>
      <c r="H2437" s="13"/>
      <c r="K2437" s="13"/>
      <c r="L2437" s="10"/>
      <c r="M2437" s="10"/>
      <c r="S2437" s="8" t="str">
        <f>IFERROR(VLOOKUP(D2437,[1]peretoe_teenus!$A$2:$L$2000,5,FALSE),"")</f>
        <v/>
      </c>
      <c r="U2437" s="13"/>
      <c r="V2437" s="15" t="str" cm="1">
        <f t="array" ref="V2437">IFERROR(IF(AND(F2437="Tugigrupp",RANK(K2437,$K2437:$K2437)+COUNTIFS($K$2:K2437,K2437,$L$2:L2437,L2437,$M$2:M2437,M2437,$I$2:I2437,I2437,$G$2:G2437,G2437,$F$2:F2437,F2437)-1=1),SUMPRODUCT(($F$2:$F$4154=F2437)*($G$2:$G$4154=G2437)*($K$2:$K$4154=K2437)*($I$2:$I$4154=I2437)*($L$2:$L$4154=L2437)*($M$2:$M$4154=M2437)),""),"")</f>
        <v/>
      </c>
      <c r="W2437" s="15" t="str">
        <f t="shared" si="114"/>
        <v/>
      </c>
      <c r="X2437" s="16" t="str">
        <f>IF(AND(A2437=[2]an!$G$38,F2437=[2]an!$E$40),[2]an!$G$40,IF(AND(A2437=[2]an!$G$38,F2437=[2]an!$E$41),[2]an!$G$41,IF(AND(A2437=[2]an!$G$38,F2437=[2]an!$E$39,H2437&gt;=[2]an!$M$37),[2]an!$G$39,
IF(AND(A2437=[2]an!$G$38,F2437=[2]an!$E$39,H2437&lt;[2]an!$M$37,S2437="kahepoolne vajaduspõhine",U2437=""),[2]an!$M$40,
IF(AND(A2437=[2]an!$G$38,F2437=[2]an!$E$39,H2437&lt;[2]an!$M$37,S2437="kahepoolne vajaduspõhine",U2437&lt;&gt;""),[2]an!$G$39,
IF(AND(A2437=[2]an!$G$38,F2437=[2]an!$E$39,H2437&lt;[2]an!$M$37,S2437&lt;&gt;"kahepoolne vajaduspõhine"),[2]an!$G$39,
IF(AND(A2437=[2]an!$G$38,F2437=[2]an!$E$42),[2]an!$G$42,
IF(AND(A2437=[2]an!$H$38,F2437=[2]an!$E$40),[2]an!$H$40,IF(AND(A2437=[2]an!$H$38,F2437=[2]an!$E$41),[2]an!$H$41,IF(AND(A2437=[2]an!$H$38,F2437=[2]an!$E$39,H2437&gt;=[2]an!$M$37),[2]an!$H$39,
IF(AND(A2437=[2]an!$H$38,F2437=[2]an!$E$39,H2437&lt;[2]an!$M$37,S2437="kahepoolne vajaduspõhine",U2437=""),[2]an!$M$40,
IF(AND(A2437=[2]an!$H$38,F2437=[2]an!$E$39,H2437&lt;[2]an!$M$37,S2437="kahepoolne vajaduspõhine",U2437&lt;&gt;""),[2]an!$H$39,
IF(AND(A2437=[2]an!$H$38,F2437=[2]an!$E$39,H2437&lt;[2]an!$M$37,S2437&lt;&gt;"kahepoolne vajaduspõhine"),[2]an!$H$39,
IF(AND(A2437=[2]an!$H$38,F2437=[2]an!$E$42),[2]an!$H$42,
IF(AND(A2437=[2]an!$I$38,F2437=[2]an!$E$40),[2]an!$I$40,IF(AND(A2437=[2]an!$I$38,F2437=[2]an!$E$41),[2]an!$I$41,IF(AND(A2437=[2]an!$I$38,F2437=[2]an!$E$39,H2437&gt;=[2]an!$M$37),[2]an!$I$39,
IF(AND(A2437=[2]an!$I$38,F2437=[2]an!$E$39,H2437&lt;[2]an!$M$37,S2437="kahepoolne vajaduspõhine",U2437=""),[2]an!$M$40,
IF(AND(A2437=[2]an!$I$38,F2437=[2]an!$E$39,H2437&lt;[2]an!$M$37,S2437="kahepoolne vajaduspõhine",U2437&lt;&gt;""),[2]an!$I$39,
IF(AND(A2437=[2]an!$I$38,F2437=[2]an!$E$39,H2437&lt;[2]an!$M$37,S2437&lt;&gt;"kahepoolne vajaduspõhine"),[2]an!$I$39,
IF(AND(A2437=[2]an!$I$38,F2437=[2]an!$E$42),[2]an!$I$42,
IF(AND(A2437=[2]an!$J$38,F2437=[2]an!$E$40),[2]an!$J$40,IF(AND(A2437=[2]an!$J$38,F2437=[2]an!$E$41),[2]an!$J$41,IF(AND(A2437=[2]an!$J$38,F2437=[2]an!$E$39,H2437&gt;=[2]an!$M$37),[2]an!$J$39,
IF(AND(A2437=[2]an!$J$38,F2437=[2]an!$E$39,H2437&lt;[2]an!$M$37,S2437="kahepoolne vajaduspõhine",U2437=""),[2]an!$M$40,
IF(AND(A2437=[2]an!$J$38,F2437=[2]an!$E$39,H2437&lt;[2]an!$M$37,S2437="kahepoolne vajaduspõhine",U2437&lt;&gt;""),[2]an!$J$39,
IF(AND(A2437=[2]an!$J$38,F2437=[2]an!$E$39,H2437&lt;[2]an!$M$37,S2437&lt;&gt;"kahepoolne vajaduspõhine"),[2]an!$J$39,
IF(AND(A2437=[2]an!$J$38,F2437=[2]an!$E$42),[2]an!$J$42,""))))))))))))))))))))))))))))</f>
        <v/>
      </c>
      <c r="Y2437" s="17" t="str">
        <f>IFERROR(IF(F2437="Tugigrupp",0,
IF(AND(F2437="Peretoe teenus",H2437&gt;=[2]an!$M$37,RANK(D2437,$D2437:$D2437)+COUNTIFS($D$2:D2437,D2437,$F$2:F2437,F2437)-1&gt;1),"",
IF(AND(F2437="Peretoe teenus",H2437&gt;=[2]an!$M$37,RANK(D2437,$D2437:$D2437)+COUNTIFS($D$2:D2437,D2437,$F$2:F2437,F2437)-1=1,MONTH(H2437)=MONTH(K2437)=TRUE,YEAR(H2437)=YEAR(K2437)=TRUE),((EOMONTH(H2437,0)-H2437+1)*X2437)/DAY(EOMONTH(H2437,0)),
IF(AND(F2437="Peretoe teenus",H2437&gt;=[2]an!$M$37,RANK(D2437,$D2437:$D2437)+COUNTIFS($D$2:D2437,D2437,$F$2:F2437,F2437)-1=1),X2437,
IF(AND(F2437="Peretoe teenus",H2437&lt;[2]an!$M$37,S2437&lt;&gt;"kahepoolne vajaduspõhine",RANK(D2437,$D2437:$D2437)+COUNTIFS($D$2:D2437,D2437,$F$2:F2437,F2437)-1=1),X2437,
IF(AND(F2437="Peretoe teenus",H2437&lt;[2]an!$M$37,S2437&lt;&gt;"kahepoolne vajaduspõhine",RANK(D2437,$D2437:$D2437)+COUNTIFS($D$2:D2437,D2437,$F$2:F2437,F2437)-1&gt;1),"",
IF(AND(F2437="Peretoe teenus",H2437&lt;[2]an!$M$37,S2437="kahepoolne vajaduspõhine",U2437="",RANK(D2437,$D2437:$D2437)+COUNTIFS($D$2:D2437,D2437,$F$2:F2437,F2437)-1=1),X2437,
IF(AND(F2437="Peretoe teenus",H2437&lt;[2]an!$M$37,S2437="kahepoolne vajaduspõhine",U2437="",RANK(D2437,$D2437:$D2437)+COUNTIFS($D$2:D2437,D2437,$F$2:F2437,F2437)-1&gt;1),"",
IF(AND(F2437="Peretoe teenus",H2437&lt;[2]an!$M$37,S2437="kahepoolne vajaduspõhine",U2437&lt;[2]an!$M$37,RANK(D2437,$D2437:$D2437)+COUNTIFS($D$2:D2437,D2437,$F$2:F2437,F2437)-1=1),X2437,
IF(AND(F2437="Peretoe teenus",H2437&lt;[2]an!$M$37,S2437="kahepoolne vajaduspõhine",U2437&lt;[2]an!$M$37,RANK(D2437,$D2437:$D2437)+COUNTIFS($D$2:D2437,D2437,$F$2:F2437,F2437)-1&gt;1),"",
IF(AND(F2437="Peretoe teenus",H2437&lt;[2]an!$M$37,S2437="kahepoolne vajaduspõhine",U2437&gt;=[2]an!$M$37,U2437&lt;=[2]an!$M$38,RANK(D2437,$D2437:$D2437)+COUNTIFS($D$2:D2437,D2437,$F$2:F2437,F2437)-1=1),
((EOMONTH(U2437,0)-U2437+1)*X2437)/DAY(EOMONTH(U2437,0))+(DAY(U2437)-1)*100/DAY(EOMONTH(U2437,0)),
IF(AND(F2437="Peretoe teenus",H2437&lt;[2]an!$M$37,S2437="kahepoolne vajaduspõhine",U2437&gt;=[2]an!$M$37,U2437&lt;=[2]an!$M$38,RANK(D2437,$D2437:$D2437)+COUNTIFS($D$2:D2437,D2437,$F$2:F2437,F2437)-1&gt;1),"",
IF(AND(F2437="Peretoe teenus",H2437&lt;[2]an!$M$37,S2437="kahepoolne vajaduspõhine",U2437&gt;[2]an!$M$38,RANK(D2437,$D2437:$D2437)+COUNTIFS($D$2:D2437,D2437,$F$2:F2437,F2437)-1=1),X2437,
IF(AND(F2437="Peretoe teenus",H2437&lt;[2]an!$M$37,S2437="kahepoolne vajaduspõhine",U2437&gt;[2]an!$M$38,RANK(D2437,$D2437:$D2437)+COUNTIFS($D$2:D2437,D2437,$F$2:F2437,F2437)-1&gt;1),"",X2437*W2437)))))))))))))),"")</f>
        <v/>
      </c>
      <c r="Z2437" s="18" t="str">
        <f t="shared" si="115"/>
        <v/>
      </c>
      <c r="AA2437" s="19" t="str">
        <f>IFERROR(VLOOKUP(E2437,[2]an!$A$3:$B$81,2,FALSE),"")</f>
        <v/>
      </c>
      <c r="AB2437" s="19" t="str">
        <f>IFERROR(VLOOKUP(AA2437,[2]an!$C$2:$D$16,2,FALSE),"")</f>
        <v/>
      </c>
      <c r="AC2437" s="20"/>
      <c r="AD2437" s="21" t="str">
        <f>IF(A2437=[2]an!$F$36,VLOOKUP([2]an!$F$36,[2]an!$F$36:$H$36,3,FALSE),IF(A2437=[2]an!$F$35,VLOOKUP([2]an!$F$35,[2]an!$F$35:$H$35,3,FALSE),IF(A2437=[2]an!$F$33,VLOOKUP([2]an!$F$33,[2]an!$F$33:$H$33,3,FALSE),IF(A2437=[2]an!$F$31,VLOOKUP([2]an!$F$31,[2]an!$F$31:$H$31,3,FALSE),""))))</f>
        <v/>
      </c>
    </row>
    <row r="2438" spans="6:30" x14ac:dyDescent="0.2">
      <c r="F2438" s="10"/>
      <c r="G2438" s="8" t="str">
        <f t="shared" si="116"/>
        <v/>
      </c>
      <c r="H2438" s="13"/>
      <c r="K2438" s="13"/>
      <c r="L2438" s="10"/>
      <c r="M2438" s="10"/>
      <c r="S2438" s="8" t="str">
        <f>IFERROR(VLOOKUP(D2438,[1]peretoe_teenus!$A$2:$L$2000,5,FALSE),"")</f>
        <v/>
      </c>
      <c r="U2438" s="13"/>
      <c r="V2438" s="15" t="str" cm="1">
        <f t="array" ref="V2438">IFERROR(IF(AND(F2438="Tugigrupp",RANK(K2438,$K2438:$K2438)+COUNTIFS($K$2:K2438,K2438,$L$2:L2438,L2438,$M$2:M2438,M2438,$I$2:I2438,I2438,$G$2:G2438,G2438,$F$2:F2438,F2438)-1=1),SUMPRODUCT(($F$2:$F$4154=F2438)*($G$2:$G$4154=G2438)*($K$2:$K$4154=K2438)*($I$2:$I$4154=I2438)*($L$2:$L$4154=L2438)*($M$2:$M$4154=M2438)),""),"")</f>
        <v/>
      </c>
      <c r="W2438" s="15" t="str">
        <f t="shared" si="114"/>
        <v/>
      </c>
      <c r="X2438" s="16" t="str">
        <f>IF(AND(A2438=[2]an!$G$38,F2438=[2]an!$E$40),[2]an!$G$40,IF(AND(A2438=[2]an!$G$38,F2438=[2]an!$E$41),[2]an!$G$41,IF(AND(A2438=[2]an!$G$38,F2438=[2]an!$E$39,H2438&gt;=[2]an!$M$37),[2]an!$G$39,
IF(AND(A2438=[2]an!$G$38,F2438=[2]an!$E$39,H2438&lt;[2]an!$M$37,S2438="kahepoolne vajaduspõhine",U2438=""),[2]an!$M$40,
IF(AND(A2438=[2]an!$G$38,F2438=[2]an!$E$39,H2438&lt;[2]an!$M$37,S2438="kahepoolne vajaduspõhine",U2438&lt;&gt;""),[2]an!$G$39,
IF(AND(A2438=[2]an!$G$38,F2438=[2]an!$E$39,H2438&lt;[2]an!$M$37,S2438&lt;&gt;"kahepoolne vajaduspõhine"),[2]an!$G$39,
IF(AND(A2438=[2]an!$G$38,F2438=[2]an!$E$42),[2]an!$G$42,
IF(AND(A2438=[2]an!$H$38,F2438=[2]an!$E$40),[2]an!$H$40,IF(AND(A2438=[2]an!$H$38,F2438=[2]an!$E$41),[2]an!$H$41,IF(AND(A2438=[2]an!$H$38,F2438=[2]an!$E$39,H2438&gt;=[2]an!$M$37),[2]an!$H$39,
IF(AND(A2438=[2]an!$H$38,F2438=[2]an!$E$39,H2438&lt;[2]an!$M$37,S2438="kahepoolne vajaduspõhine",U2438=""),[2]an!$M$40,
IF(AND(A2438=[2]an!$H$38,F2438=[2]an!$E$39,H2438&lt;[2]an!$M$37,S2438="kahepoolne vajaduspõhine",U2438&lt;&gt;""),[2]an!$H$39,
IF(AND(A2438=[2]an!$H$38,F2438=[2]an!$E$39,H2438&lt;[2]an!$M$37,S2438&lt;&gt;"kahepoolne vajaduspõhine"),[2]an!$H$39,
IF(AND(A2438=[2]an!$H$38,F2438=[2]an!$E$42),[2]an!$H$42,
IF(AND(A2438=[2]an!$I$38,F2438=[2]an!$E$40),[2]an!$I$40,IF(AND(A2438=[2]an!$I$38,F2438=[2]an!$E$41),[2]an!$I$41,IF(AND(A2438=[2]an!$I$38,F2438=[2]an!$E$39,H2438&gt;=[2]an!$M$37),[2]an!$I$39,
IF(AND(A2438=[2]an!$I$38,F2438=[2]an!$E$39,H2438&lt;[2]an!$M$37,S2438="kahepoolne vajaduspõhine",U2438=""),[2]an!$M$40,
IF(AND(A2438=[2]an!$I$38,F2438=[2]an!$E$39,H2438&lt;[2]an!$M$37,S2438="kahepoolne vajaduspõhine",U2438&lt;&gt;""),[2]an!$I$39,
IF(AND(A2438=[2]an!$I$38,F2438=[2]an!$E$39,H2438&lt;[2]an!$M$37,S2438&lt;&gt;"kahepoolne vajaduspõhine"),[2]an!$I$39,
IF(AND(A2438=[2]an!$I$38,F2438=[2]an!$E$42),[2]an!$I$42,
IF(AND(A2438=[2]an!$J$38,F2438=[2]an!$E$40),[2]an!$J$40,IF(AND(A2438=[2]an!$J$38,F2438=[2]an!$E$41),[2]an!$J$41,IF(AND(A2438=[2]an!$J$38,F2438=[2]an!$E$39,H2438&gt;=[2]an!$M$37),[2]an!$J$39,
IF(AND(A2438=[2]an!$J$38,F2438=[2]an!$E$39,H2438&lt;[2]an!$M$37,S2438="kahepoolne vajaduspõhine",U2438=""),[2]an!$M$40,
IF(AND(A2438=[2]an!$J$38,F2438=[2]an!$E$39,H2438&lt;[2]an!$M$37,S2438="kahepoolne vajaduspõhine",U2438&lt;&gt;""),[2]an!$J$39,
IF(AND(A2438=[2]an!$J$38,F2438=[2]an!$E$39,H2438&lt;[2]an!$M$37,S2438&lt;&gt;"kahepoolne vajaduspõhine"),[2]an!$J$39,
IF(AND(A2438=[2]an!$J$38,F2438=[2]an!$E$42),[2]an!$J$42,""))))))))))))))))))))))))))))</f>
        <v/>
      </c>
      <c r="Y2438" s="17" t="str">
        <f>IFERROR(IF(F2438="Tugigrupp",0,
IF(AND(F2438="Peretoe teenus",H2438&gt;=[2]an!$M$37,RANK(D2438,$D2438:$D2438)+COUNTIFS($D$2:D2438,D2438,$F$2:F2438,F2438)-1&gt;1),"",
IF(AND(F2438="Peretoe teenus",H2438&gt;=[2]an!$M$37,RANK(D2438,$D2438:$D2438)+COUNTIFS($D$2:D2438,D2438,$F$2:F2438,F2438)-1=1,MONTH(H2438)=MONTH(K2438)=TRUE,YEAR(H2438)=YEAR(K2438)=TRUE),((EOMONTH(H2438,0)-H2438+1)*X2438)/DAY(EOMONTH(H2438,0)),
IF(AND(F2438="Peretoe teenus",H2438&gt;=[2]an!$M$37,RANK(D2438,$D2438:$D2438)+COUNTIFS($D$2:D2438,D2438,$F$2:F2438,F2438)-1=1),X2438,
IF(AND(F2438="Peretoe teenus",H2438&lt;[2]an!$M$37,S2438&lt;&gt;"kahepoolne vajaduspõhine",RANK(D2438,$D2438:$D2438)+COUNTIFS($D$2:D2438,D2438,$F$2:F2438,F2438)-1=1),X2438,
IF(AND(F2438="Peretoe teenus",H2438&lt;[2]an!$M$37,S2438&lt;&gt;"kahepoolne vajaduspõhine",RANK(D2438,$D2438:$D2438)+COUNTIFS($D$2:D2438,D2438,$F$2:F2438,F2438)-1&gt;1),"",
IF(AND(F2438="Peretoe teenus",H2438&lt;[2]an!$M$37,S2438="kahepoolne vajaduspõhine",U2438="",RANK(D2438,$D2438:$D2438)+COUNTIFS($D$2:D2438,D2438,$F$2:F2438,F2438)-1=1),X2438,
IF(AND(F2438="Peretoe teenus",H2438&lt;[2]an!$M$37,S2438="kahepoolne vajaduspõhine",U2438="",RANK(D2438,$D2438:$D2438)+COUNTIFS($D$2:D2438,D2438,$F$2:F2438,F2438)-1&gt;1),"",
IF(AND(F2438="Peretoe teenus",H2438&lt;[2]an!$M$37,S2438="kahepoolne vajaduspõhine",U2438&lt;[2]an!$M$37,RANK(D2438,$D2438:$D2438)+COUNTIFS($D$2:D2438,D2438,$F$2:F2438,F2438)-1=1),X2438,
IF(AND(F2438="Peretoe teenus",H2438&lt;[2]an!$M$37,S2438="kahepoolne vajaduspõhine",U2438&lt;[2]an!$M$37,RANK(D2438,$D2438:$D2438)+COUNTIFS($D$2:D2438,D2438,$F$2:F2438,F2438)-1&gt;1),"",
IF(AND(F2438="Peretoe teenus",H2438&lt;[2]an!$M$37,S2438="kahepoolne vajaduspõhine",U2438&gt;=[2]an!$M$37,U2438&lt;=[2]an!$M$38,RANK(D2438,$D2438:$D2438)+COUNTIFS($D$2:D2438,D2438,$F$2:F2438,F2438)-1=1),
((EOMONTH(U2438,0)-U2438+1)*X2438)/DAY(EOMONTH(U2438,0))+(DAY(U2438)-1)*100/DAY(EOMONTH(U2438,0)),
IF(AND(F2438="Peretoe teenus",H2438&lt;[2]an!$M$37,S2438="kahepoolne vajaduspõhine",U2438&gt;=[2]an!$M$37,U2438&lt;=[2]an!$M$38,RANK(D2438,$D2438:$D2438)+COUNTIFS($D$2:D2438,D2438,$F$2:F2438,F2438)-1&gt;1),"",
IF(AND(F2438="Peretoe teenus",H2438&lt;[2]an!$M$37,S2438="kahepoolne vajaduspõhine",U2438&gt;[2]an!$M$38,RANK(D2438,$D2438:$D2438)+COUNTIFS($D$2:D2438,D2438,$F$2:F2438,F2438)-1=1),X2438,
IF(AND(F2438="Peretoe teenus",H2438&lt;[2]an!$M$37,S2438="kahepoolne vajaduspõhine",U2438&gt;[2]an!$M$38,RANK(D2438,$D2438:$D2438)+COUNTIFS($D$2:D2438,D2438,$F$2:F2438,F2438)-1&gt;1),"",X2438*W2438)))))))))))))),"")</f>
        <v/>
      </c>
      <c r="Z2438" s="18" t="str">
        <f t="shared" si="115"/>
        <v/>
      </c>
      <c r="AA2438" s="19" t="str">
        <f>IFERROR(VLOOKUP(E2438,[2]an!$A$3:$B$81,2,FALSE),"")</f>
        <v/>
      </c>
      <c r="AB2438" s="19" t="str">
        <f>IFERROR(VLOOKUP(AA2438,[2]an!$C$2:$D$16,2,FALSE),"")</f>
        <v/>
      </c>
      <c r="AC2438" s="20"/>
      <c r="AD2438" s="21" t="str">
        <f>IF(A2438=[2]an!$F$36,VLOOKUP([2]an!$F$36,[2]an!$F$36:$H$36,3,FALSE),IF(A2438=[2]an!$F$35,VLOOKUP([2]an!$F$35,[2]an!$F$35:$H$35,3,FALSE),IF(A2438=[2]an!$F$33,VLOOKUP([2]an!$F$33,[2]an!$F$33:$H$33,3,FALSE),IF(A2438=[2]an!$F$31,VLOOKUP([2]an!$F$31,[2]an!$F$31:$H$31,3,FALSE),""))))</f>
        <v/>
      </c>
    </row>
    <row r="2439" spans="6:30" x14ac:dyDescent="0.2">
      <c r="F2439" s="10"/>
      <c r="G2439" s="8" t="str">
        <f t="shared" si="116"/>
        <v/>
      </c>
      <c r="H2439" s="13"/>
      <c r="K2439" s="13"/>
      <c r="L2439" s="10"/>
      <c r="M2439" s="10"/>
      <c r="S2439" s="8" t="str">
        <f>IFERROR(VLOOKUP(D2439,[1]peretoe_teenus!$A$2:$L$2000,5,FALSE),"")</f>
        <v/>
      </c>
      <c r="U2439" s="13"/>
      <c r="V2439" s="15" t="str" cm="1">
        <f t="array" ref="V2439">IFERROR(IF(AND(F2439="Tugigrupp",RANK(K2439,$K2439:$K2439)+COUNTIFS($K$2:K2439,K2439,$L$2:L2439,L2439,$M$2:M2439,M2439,$I$2:I2439,I2439,$G$2:G2439,G2439,$F$2:F2439,F2439)-1=1),SUMPRODUCT(($F$2:$F$4154=F2439)*($G$2:$G$4154=G2439)*($K$2:$K$4154=K2439)*($I$2:$I$4154=I2439)*($L$2:$L$4154=L2439)*($M$2:$M$4154=M2439)),""),"")</f>
        <v/>
      </c>
      <c r="W2439" s="15" t="str">
        <f t="shared" si="114"/>
        <v/>
      </c>
      <c r="X2439" s="16" t="str">
        <f>IF(AND(A2439=[2]an!$G$38,F2439=[2]an!$E$40),[2]an!$G$40,IF(AND(A2439=[2]an!$G$38,F2439=[2]an!$E$41),[2]an!$G$41,IF(AND(A2439=[2]an!$G$38,F2439=[2]an!$E$39,H2439&gt;=[2]an!$M$37),[2]an!$G$39,
IF(AND(A2439=[2]an!$G$38,F2439=[2]an!$E$39,H2439&lt;[2]an!$M$37,S2439="kahepoolne vajaduspõhine",U2439=""),[2]an!$M$40,
IF(AND(A2439=[2]an!$G$38,F2439=[2]an!$E$39,H2439&lt;[2]an!$M$37,S2439="kahepoolne vajaduspõhine",U2439&lt;&gt;""),[2]an!$G$39,
IF(AND(A2439=[2]an!$G$38,F2439=[2]an!$E$39,H2439&lt;[2]an!$M$37,S2439&lt;&gt;"kahepoolne vajaduspõhine"),[2]an!$G$39,
IF(AND(A2439=[2]an!$G$38,F2439=[2]an!$E$42),[2]an!$G$42,
IF(AND(A2439=[2]an!$H$38,F2439=[2]an!$E$40),[2]an!$H$40,IF(AND(A2439=[2]an!$H$38,F2439=[2]an!$E$41),[2]an!$H$41,IF(AND(A2439=[2]an!$H$38,F2439=[2]an!$E$39,H2439&gt;=[2]an!$M$37),[2]an!$H$39,
IF(AND(A2439=[2]an!$H$38,F2439=[2]an!$E$39,H2439&lt;[2]an!$M$37,S2439="kahepoolne vajaduspõhine",U2439=""),[2]an!$M$40,
IF(AND(A2439=[2]an!$H$38,F2439=[2]an!$E$39,H2439&lt;[2]an!$M$37,S2439="kahepoolne vajaduspõhine",U2439&lt;&gt;""),[2]an!$H$39,
IF(AND(A2439=[2]an!$H$38,F2439=[2]an!$E$39,H2439&lt;[2]an!$M$37,S2439&lt;&gt;"kahepoolne vajaduspõhine"),[2]an!$H$39,
IF(AND(A2439=[2]an!$H$38,F2439=[2]an!$E$42),[2]an!$H$42,
IF(AND(A2439=[2]an!$I$38,F2439=[2]an!$E$40),[2]an!$I$40,IF(AND(A2439=[2]an!$I$38,F2439=[2]an!$E$41),[2]an!$I$41,IF(AND(A2439=[2]an!$I$38,F2439=[2]an!$E$39,H2439&gt;=[2]an!$M$37),[2]an!$I$39,
IF(AND(A2439=[2]an!$I$38,F2439=[2]an!$E$39,H2439&lt;[2]an!$M$37,S2439="kahepoolne vajaduspõhine",U2439=""),[2]an!$M$40,
IF(AND(A2439=[2]an!$I$38,F2439=[2]an!$E$39,H2439&lt;[2]an!$M$37,S2439="kahepoolne vajaduspõhine",U2439&lt;&gt;""),[2]an!$I$39,
IF(AND(A2439=[2]an!$I$38,F2439=[2]an!$E$39,H2439&lt;[2]an!$M$37,S2439&lt;&gt;"kahepoolne vajaduspõhine"),[2]an!$I$39,
IF(AND(A2439=[2]an!$I$38,F2439=[2]an!$E$42),[2]an!$I$42,
IF(AND(A2439=[2]an!$J$38,F2439=[2]an!$E$40),[2]an!$J$40,IF(AND(A2439=[2]an!$J$38,F2439=[2]an!$E$41),[2]an!$J$41,IF(AND(A2439=[2]an!$J$38,F2439=[2]an!$E$39,H2439&gt;=[2]an!$M$37),[2]an!$J$39,
IF(AND(A2439=[2]an!$J$38,F2439=[2]an!$E$39,H2439&lt;[2]an!$M$37,S2439="kahepoolne vajaduspõhine",U2439=""),[2]an!$M$40,
IF(AND(A2439=[2]an!$J$38,F2439=[2]an!$E$39,H2439&lt;[2]an!$M$37,S2439="kahepoolne vajaduspõhine",U2439&lt;&gt;""),[2]an!$J$39,
IF(AND(A2439=[2]an!$J$38,F2439=[2]an!$E$39,H2439&lt;[2]an!$M$37,S2439&lt;&gt;"kahepoolne vajaduspõhine"),[2]an!$J$39,
IF(AND(A2439=[2]an!$J$38,F2439=[2]an!$E$42),[2]an!$J$42,""))))))))))))))))))))))))))))</f>
        <v/>
      </c>
      <c r="Y2439" s="17" t="str">
        <f>IFERROR(IF(F2439="Tugigrupp",0,
IF(AND(F2439="Peretoe teenus",H2439&gt;=[2]an!$M$37,RANK(D2439,$D2439:$D2439)+COUNTIFS($D$2:D2439,D2439,$F$2:F2439,F2439)-1&gt;1),"",
IF(AND(F2439="Peretoe teenus",H2439&gt;=[2]an!$M$37,RANK(D2439,$D2439:$D2439)+COUNTIFS($D$2:D2439,D2439,$F$2:F2439,F2439)-1=1,MONTH(H2439)=MONTH(K2439)=TRUE,YEAR(H2439)=YEAR(K2439)=TRUE),((EOMONTH(H2439,0)-H2439+1)*X2439)/DAY(EOMONTH(H2439,0)),
IF(AND(F2439="Peretoe teenus",H2439&gt;=[2]an!$M$37,RANK(D2439,$D2439:$D2439)+COUNTIFS($D$2:D2439,D2439,$F$2:F2439,F2439)-1=1),X2439,
IF(AND(F2439="Peretoe teenus",H2439&lt;[2]an!$M$37,S2439&lt;&gt;"kahepoolne vajaduspõhine",RANK(D2439,$D2439:$D2439)+COUNTIFS($D$2:D2439,D2439,$F$2:F2439,F2439)-1=1),X2439,
IF(AND(F2439="Peretoe teenus",H2439&lt;[2]an!$M$37,S2439&lt;&gt;"kahepoolne vajaduspõhine",RANK(D2439,$D2439:$D2439)+COUNTIFS($D$2:D2439,D2439,$F$2:F2439,F2439)-1&gt;1),"",
IF(AND(F2439="Peretoe teenus",H2439&lt;[2]an!$M$37,S2439="kahepoolne vajaduspõhine",U2439="",RANK(D2439,$D2439:$D2439)+COUNTIFS($D$2:D2439,D2439,$F$2:F2439,F2439)-1=1),X2439,
IF(AND(F2439="Peretoe teenus",H2439&lt;[2]an!$M$37,S2439="kahepoolne vajaduspõhine",U2439="",RANK(D2439,$D2439:$D2439)+COUNTIFS($D$2:D2439,D2439,$F$2:F2439,F2439)-1&gt;1),"",
IF(AND(F2439="Peretoe teenus",H2439&lt;[2]an!$M$37,S2439="kahepoolne vajaduspõhine",U2439&lt;[2]an!$M$37,RANK(D2439,$D2439:$D2439)+COUNTIFS($D$2:D2439,D2439,$F$2:F2439,F2439)-1=1),X2439,
IF(AND(F2439="Peretoe teenus",H2439&lt;[2]an!$M$37,S2439="kahepoolne vajaduspõhine",U2439&lt;[2]an!$M$37,RANK(D2439,$D2439:$D2439)+COUNTIFS($D$2:D2439,D2439,$F$2:F2439,F2439)-1&gt;1),"",
IF(AND(F2439="Peretoe teenus",H2439&lt;[2]an!$M$37,S2439="kahepoolne vajaduspõhine",U2439&gt;=[2]an!$M$37,U2439&lt;=[2]an!$M$38,RANK(D2439,$D2439:$D2439)+COUNTIFS($D$2:D2439,D2439,$F$2:F2439,F2439)-1=1),
((EOMONTH(U2439,0)-U2439+1)*X2439)/DAY(EOMONTH(U2439,0))+(DAY(U2439)-1)*100/DAY(EOMONTH(U2439,0)),
IF(AND(F2439="Peretoe teenus",H2439&lt;[2]an!$M$37,S2439="kahepoolne vajaduspõhine",U2439&gt;=[2]an!$M$37,U2439&lt;=[2]an!$M$38,RANK(D2439,$D2439:$D2439)+COUNTIFS($D$2:D2439,D2439,$F$2:F2439,F2439)-1&gt;1),"",
IF(AND(F2439="Peretoe teenus",H2439&lt;[2]an!$M$37,S2439="kahepoolne vajaduspõhine",U2439&gt;[2]an!$M$38,RANK(D2439,$D2439:$D2439)+COUNTIFS($D$2:D2439,D2439,$F$2:F2439,F2439)-1=1),X2439,
IF(AND(F2439="Peretoe teenus",H2439&lt;[2]an!$M$37,S2439="kahepoolne vajaduspõhine",U2439&gt;[2]an!$M$38,RANK(D2439,$D2439:$D2439)+COUNTIFS($D$2:D2439,D2439,$F$2:F2439,F2439)-1&gt;1),"",X2439*W2439)))))))))))))),"")</f>
        <v/>
      </c>
      <c r="Z2439" s="18" t="str">
        <f t="shared" si="115"/>
        <v/>
      </c>
      <c r="AA2439" s="19" t="str">
        <f>IFERROR(VLOOKUP(E2439,[2]an!$A$3:$B$81,2,FALSE),"")</f>
        <v/>
      </c>
      <c r="AB2439" s="19" t="str">
        <f>IFERROR(VLOOKUP(AA2439,[2]an!$C$2:$D$16,2,FALSE),"")</f>
        <v/>
      </c>
      <c r="AC2439" s="20"/>
      <c r="AD2439" s="21" t="str">
        <f>IF(A2439=[2]an!$F$36,VLOOKUP([2]an!$F$36,[2]an!$F$36:$H$36,3,FALSE),IF(A2439=[2]an!$F$35,VLOOKUP([2]an!$F$35,[2]an!$F$35:$H$35,3,FALSE),IF(A2439=[2]an!$F$33,VLOOKUP([2]an!$F$33,[2]an!$F$33:$H$33,3,FALSE),IF(A2439=[2]an!$F$31,VLOOKUP([2]an!$F$31,[2]an!$F$31:$H$31,3,FALSE),""))))</f>
        <v/>
      </c>
    </row>
    <row r="2440" spans="6:30" x14ac:dyDescent="0.2">
      <c r="F2440" s="10"/>
      <c r="G2440" s="8" t="str">
        <f t="shared" si="116"/>
        <v/>
      </c>
      <c r="H2440" s="13"/>
      <c r="K2440" s="13"/>
      <c r="L2440" s="10"/>
      <c r="M2440" s="10"/>
      <c r="S2440" s="8" t="str">
        <f>IFERROR(VLOOKUP(D2440,[1]peretoe_teenus!$A$2:$L$2000,5,FALSE),"")</f>
        <v/>
      </c>
      <c r="U2440" s="13"/>
      <c r="V2440" s="15" t="str" cm="1">
        <f t="array" ref="V2440">IFERROR(IF(AND(F2440="Tugigrupp",RANK(K2440,$K2440:$K2440)+COUNTIFS($K$2:K2440,K2440,$L$2:L2440,L2440,$M$2:M2440,M2440,$I$2:I2440,I2440,$G$2:G2440,G2440,$F$2:F2440,F2440)-1=1),SUMPRODUCT(($F$2:$F$4154=F2440)*($G$2:$G$4154=G2440)*($K$2:$K$4154=K2440)*($I$2:$I$4154=I2440)*($L$2:$L$4154=L2440)*($M$2:$M$4154=M2440)),""),"")</f>
        <v/>
      </c>
      <c r="W2440" s="15" t="str">
        <f t="shared" si="114"/>
        <v/>
      </c>
      <c r="X2440" s="16" t="str">
        <f>IF(AND(A2440=[2]an!$G$38,F2440=[2]an!$E$40),[2]an!$G$40,IF(AND(A2440=[2]an!$G$38,F2440=[2]an!$E$41),[2]an!$G$41,IF(AND(A2440=[2]an!$G$38,F2440=[2]an!$E$39,H2440&gt;=[2]an!$M$37),[2]an!$G$39,
IF(AND(A2440=[2]an!$G$38,F2440=[2]an!$E$39,H2440&lt;[2]an!$M$37,S2440="kahepoolne vajaduspõhine",U2440=""),[2]an!$M$40,
IF(AND(A2440=[2]an!$G$38,F2440=[2]an!$E$39,H2440&lt;[2]an!$M$37,S2440="kahepoolne vajaduspõhine",U2440&lt;&gt;""),[2]an!$G$39,
IF(AND(A2440=[2]an!$G$38,F2440=[2]an!$E$39,H2440&lt;[2]an!$M$37,S2440&lt;&gt;"kahepoolne vajaduspõhine"),[2]an!$G$39,
IF(AND(A2440=[2]an!$G$38,F2440=[2]an!$E$42),[2]an!$G$42,
IF(AND(A2440=[2]an!$H$38,F2440=[2]an!$E$40),[2]an!$H$40,IF(AND(A2440=[2]an!$H$38,F2440=[2]an!$E$41),[2]an!$H$41,IF(AND(A2440=[2]an!$H$38,F2440=[2]an!$E$39,H2440&gt;=[2]an!$M$37),[2]an!$H$39,
IF(AND(A2440=[2]an!$H$38,F2440=[2]an!$E$39,H2440&lt;[2]an!$M$37,S2440="kahepoolne vajaduspõhine",U2440=""),[2]an!$M$40,
IF(AND(A2440=[2]an!$H$38,F2440=[2]an!$E$39,H2440&lt;[2]an!$M$37,S2440="kahepoolne vajaduspõhine",U2440&lt;&gt;""),[2]an!$H$39,
IF(AND(A2440=[2]an!$H$38,F2440=[2]an!$E$39,H2440&lt;[2]an!$M$37,S2440&lt;&gt;"kahepoolne vajaduspõhine"),[2]an!$H$39,
IF(AND(A2440=[2]an!$H$38,F2440=[2]an!$E$42),[2]an!$H$42,
IF(AND(A2440=[2]an!$I$38,F2440=[2]an!$E$40),[2]an!$I$40,IF(AND(A2440=[2]an!$I$38,F2440=[2]an!$E$41),[2]an!$I$41,IF(AND(A2440=[2]an!$I$38,F2440=[2]an!$E$39,H2440&gt;=[2]an!$M$37),[2]an!$I$39,
IF(AND(A2440=[2]an!$I$38,F2440=[2]an!$E$39,H2440&lt;[2]an!$M$37,S2440="kahepoolne vajaduspõhine",U2440=""),[2]an!$M$40,
IF(AND(A2440=[2]an!$I$38,F2440=[2]an!$E$39,H2440&lt;[2]an!$M$37,S2440="kahepoolne vajaduspõhine",U2440&lt;&gt;""),[2]an!$I$39,
IF(AND(A2440=[2]an!$I$38,F2440=[2]an!$E$39,H2440&lt;[2]an!$M$37,S2440&lt;&gt;"kahepoolne vajaduspõhine"),[2]an!$I$39,
IF(AND(A2440=[2]an!$I$38,F2440=[2]an!$E$42),[2]an!$I$42,
IF(AND(A2440=[2]an!$J$38,F2440=[2]an!$E$40),[2]an!$J$40,IF(AND(A2440=[2]an!$J$38,F2440=[2]an!$E$41),[2]an!$J$41,IF(AND(A2440=[2]an!$J$38,F2440=[2]an!$E$39,H2440&gt;=[2]an!$M$37),[2]an!$J$39,
IF(AND(A2440=[2]an!$J$38,F2440=[2]an!$E$39,H2440&lt;[2]an!$M$37,S2440="kahepoolne vajaduspõhine",U2440=""),[2]an!$M$40,
IF(AND(A2440=[2]an!$J$38,F2440=[2]an!$E$39,H2440&lt;[2]an!$M$37,S2440="kahepoolne vajaduspõhine",U2440&lt;&gt;""),[2]an!$J$39,
IF(AND(A2440=[2]an!$J$38,F2440=[2]an!$E$39,H2440&lt;[2]an!$M$37,S2440&lt;&gt;"kahepoolne vajaduspõhine"),[2]an!$J$39,
IF(AND(A2440=[2]an!$J$38,F2440=[2]an!$E$42),[2]an!$J$42,""))))))))))))))))))))))))))))</f>
        <v/>
      </c>
      <c r="Y2440" s="17" t="str">
        <f>IFERROR(IF(F2440="Tugigrupp",0,
IF(AND(F2440="Peretoe teenus",H2440&gt;=[2]an!$M$37,RANK(D2440,$D2440:$D2440)+COUNTIFS($D$2:D2440,D2440,$F$2:F2440,F2440)-1&gt;1),"",
IF(AND(F2440="Peretoe teenus",H2440&gt;=[2]an!$M$37,RANK(D2440,$D2440:$D2440)+COUNTIFS($D$2:D2440,D2440,$F$2:F2440,F2440)-1=1,MONTH(H2440)=MONTH(K2440)=TRUE,YEAR(H2440)=YEAR(K2440)=TRUE),((EOMONTH(H2440,0)-H2440+1)*X2440)/DAY(EOMONTH(H2440,0)),
IF(AND(F2440="Peretoe teenus",H2440&gt;=[2]an!$M$37,RANK(D2440,$D2440:$D2440)+COUNTIFS($D$2:D2440,D2440,$F$2:F2440,F2440)-1=1),X2440,
IF(AND(F2440="Peretoe teenus",H2440&lt;[2]an!$M$37,S2440&lt;&gt;"kahepoolne vajaduspõhine",RANK(D2440,$D2440:$D2440)+COUNTIFS($D$2:D2440,D2440,$F$2:F2440,F2440)-1=1),X2440,
IF(AND(F2440="Peretoe teenus",H2440&lt;[2]an!$M$37,S2440&lt;&gt;"kahepoolne vajaduspõhine",RANK(D2440,$D2440:$D2440)+COUNTIFS($D$2:D2440,D2440,$F$2:F2440,F2440)-1&gt;1),"",
IF(AND(F2440="Peretoe teenus",H2440&lt;[2]an!$M$37,S2440="kahepoolne vajaduspõhine",U2440="",RANK(D2440,$D2440:$D2440)+COUNTIFS($D$2:D2440,D2440,$F$2:F2440,F2440)-1=1),X2440,
IF(AND(F2440="Peretoe teenus",H2440&lt;[2]an!$M$37,S2440="kahepoolne vajaduspõhine",U2440="",RANK(D2440,$D2440:$D2440)+COUNTIFS($D$2:D2440,D2440,$F$2:F2440,F2440)-1&gt;1),"",
IF(AND(F2440="Peretoe teenus",H2440&lt;[2]an!$M$37,S2440="kahepoolne vajaduspõhine",U2440&lt;[2]an!$M$37,RANK(D2440,$D2440:$D2440)+COUNTIFS($D$2:D2440,D2440,$F$2:F2440,F2440)-1=1),X2440,
IF(AND(F2440="Peretoe teenus",H2440&lt;[2]an!$M$37,S2440="kahepoolne vajaduspõhine",U2440&lt;[2]an!$M$37,RANK(D2440,$D2440:$D2440)+COUNTIFS($D$2:D2440,D2440,$F$2:F2440,F2440)-1&gt;1),"",
IF(AND(F2440="Peretoe teenus",H2440&lt;[2]an!$M$37,S2440="kahepoolne vajaduspõhine",U2440&gt;=[2]an!$M$37,U2440&lt;=[2]an!$M$38,RANK(D2440,$D2440:$D2440)+COUNTIFS($D$2:D2440,D2440,$F$2:F2440,F2440)-1=1),
((EOMONTH(U2440,0)-U2440+1)*X2440)/DAY(EOMONTH(U2440,0))+(DAY(U2440)-1)*100/DAY(EOMONTH(U2440,0)),
IF(AND(F2440="Peretoe teenus",H2440&lt;[2]an!$M$37,S2440="kahepoolne vajaduspõhine",U2440&gt;=[2]an!$M$37,U2440&lt;=[2]an!$M$38,RANK(D2440,$D2440:$D2440)+COUNTIFS($D$2:D2440,D2440,$F$2:F2440,F2440)-1&gt;1),"",
IF(AND(F2440="Peretoe teenus",H2440&lt;[2]an!$M$37,S2440="kahepoolne vajaduspõhine",U2440&gt;[2]an!$M$38,RANK(D2440,$D2440:$D2440)+COUNTIFS($D$2:D2440,D2440,$F$2:F2440,F2440)-1=1),X2440,
IF(AND(F2440="Peretoe teenus",H2440&lt;[2]an!$M$37,S2440="kahepoolne vajaduspõhine",U2440&gt;[2]an!$M$38,RANK(D2440,$D2440:$D2440)+COUNTIFS($D$2:D2440,D2440,$F$2:F2440,F2440)-1&gt;1),"",X2440*W2440)))))))))))))),"")</f>
        <v/>
      </c>
      <c r="Z2440" s="18" t="str">
        <f t="shared" si="115"/>
        <v/>
      </c>
      <c r="AA2440" s="19" t="str">
        <f>IFERROR(VLOOKUP(E2440,[2]an!$A$3:$B$81,2,FALSE),"")</f>
        <v/>
      </c>
      <c r="AB2440" s="19" t="str">
        <f>IFERROR(VLOOKUP(AA2440,[2]an!$C$2:$D$16,2,FALSE),"")</f>
        <v/>
      </c>
      <c r="AC2440" s="20"/>
      <c r="AD2440" s="21" t="str">
        <f>IF(A2440=[2]an!$F$36,VLOOKUP([2]an!$F$36,[2]an!$F$36:$H$36,3,FALSE),IF(A2440=[2]an!$F$35,VLOOKUP([2]an!$F$35,[2]an!$F$35:$H$35,3,FALSE),IF(A2440=[2]an!$F$33,VLOOKUP([2]an!$F$33,[2]an!$F$33:$H$33,3,FALSE),IF(A2440=[2]an!$F$31,VLOOKUP([2]an!$F$31,[2]an!$F$31:$H$31,3,FALSE),""))))</f>
        <v/>
      </c>
    </row>
    <row r="2441" spans="6:30" x14ac:dyDescent="0.2">
      <c r="F2441" s="10"/>
      <c r="G2441" s="8" t="str">
        <f t="shared" si="116"/>
        <v/>
      </c>
      <c r="H2441" s="13"/>
      <c r="K2441" s="13"/>
      <c r="L2441" s="10"/>
      <c r="M2441" s="10"/>
      <c r="S2441" s="8" t="str">
        <f>IFERROR(VLOOKUP(D2441,[1]peretoe_teenus!$A$2:$L$2000,5,FALSE),"")</f>
        <v/>
      </c>
      <c r="U2441" s="13"/>
      <c r="V2441" s="15" t="str" cm="1">
        <f t="array" ref="V2441">IFERROR(IF(AND(F2441="Tugigrupp",RANK(K2441,$K2441:$K2441)+COUNTIFS($K$2:K2441,K2441,$L$2:L2441,L2441,$M$2:M2441,M2441,$I$2:I2441,I2441,$G$2:G2441,G2441,$F$2:F2441,F2441)-1=1),SUMPRODUCT(($F$2:$F$4154=F2441)*($G$2:$G$4154=G2441)*($K$2:$K$4154=K2441)*($I$2:$I$4154=I2441)*($L$2:$L$4154=L2441)*($M$2:$M$4154=M2441)),""),"")</f>
        <v/>
      </c>
      <c r="W2441" s="15" t="str">
        <f t="shared" si="114"/>
        <v/>
      </c>
      <c r="X2441" s="16" t="str">
        <f>IF(AND(A2441=[2]an!$G$38,F2441=[2]an!$E$40),[2]an!$G$40,IF(AND(A2441=[2]an!$G$38,F2441=[2]an!$E$41),[2]an!$G$41,IF(AND(A2441=[2]an!$G$38,F2441=[2]an!$E$39,H2441&gt;=[2]an!$M$37),[2]an!$G$39,
IF(AND(A2441=[2]an!$G$38,F2441=[2]an!$E$39,H2441&lt;[2]an!$M$37,S2441="kahepoolne vajaduspõhine",U2441=""),[2]an!$M$40,
IF(AND(A2441=[2]an!$G$38,F2441=[2]an!$E$39,H2441&lt;[2]an!$M$37,S2441="kahepoolne vajaduspõhine",U2441&lt;&gt;""),[2]an!$G$39,
IF(AND(A2441=[2]an!$G$38,F2441=[2]an!$E$39,H2441&lt;[2]an!$M$37,S2441&lt;&gt;"kahepoolne vajaduspõhine"),[2]an!$G$39,
IF(AND(A2441=[2]an!$G$38,F2441=[2]an!$E$42),[2]an!$G$42,
IF(AND(A2441=[2]an!$H$38,F2441=[2]an!$E$40),[2]an!$H$40,IF(AND(A2441=[2]an!$H$38,F2441=[2]an!$E$41),[2]an!$H$41,IF(AND(A2441=[2]an!$H$38,F2441=[2]an!$E$39,H2441&gt;=[2]an!$M$37),[2]an!$H$39,
IF(AND(A2441=[2]an!$H$38,F2441=[2]an!$E$39,H2441&lt;[2]an!$M$37,S2441="kahepoolne vajaduspõhine",U2441=""),[2]an!$M$40,
IF(AND(A2441=[2]an!$H$38,F2441=[2]an!$E$39,H2441&lt;[2]an!$M$37,S2441="kahepoolne vajaduspõhine",U2441&lt;&gt;""),[2]an!$H$39,
IF(AND(A2441=[2]an!$H$38,F2441=[2]an!$E$39,H2441&lt;[2]an!$M$37,S2441&lt;&gt;"kahepoolne vajaduspõhine"),[2]an!$H$39,
IF(AND(A2441=[2]an!$H$38,F2441=[2]an!$E$42),[2]an!$H$42,
IF(AND(A2441=[2]an!$I$38,F2441=[2]an!$E$40),[2]an!$I$40,IF(AND(A2441=[2]an!$I$38,F2441=[2]an!$E$41),[2]an!$I$41,IF(AND(A2441=[2]an!$I$38,F2441=[2]an!$E$39,H2441&gt;=[2]an!$M$37),[2]an!$I$39,
IF(AND(A2441=[2]an!$I$38,F2441=[2]an!$E$39,H2441&lt;[2]an!$M$37,S2441="kahepoolne vajaduspõhine",U2441=""),[2]an!$M$40,
IF(AND(A2441=[2]an!$I$38,F2441=[2]an!$E$39,H2441&lt;[2]an!$M$37,S2441="kahepoolne vajaduspõhine",U2441&lt;&gt;""),[2]an!$I$39,
IF(AND(A2441=[2]an!$I$38,F2441=[2]an!$E$39,H2441&lt;[2]an!$M$37,S2441&lt;&gt;"kahepoolne vajaduspõhine"),[2]an!$I$39,
IF(AND(A2441=[2]an!$I$38,F2441=[2]an!$E$42),[2]an!$I$42,
IF(AND(A2441=[2]an!$J$38,F2441=[2]an!$E$40),[2]an!$J$40,IF(AND(A2441=[2]an!$J$38,F2441=[2]an!$E$41),[2]an!$J$41,IF(AND(A2441=[2]an!$J$38,F2441=[2]an!$E$39,H2441&gt;=[2]an!$M$37),[2]an!$J$39,
IF(AND(A2441=[2]an!$J$38,F2441=[2]an!$E$39,H2441&lt;[2]an!$M$37,S2441="kahepoolne vajaduspõhine",U2441=""),[2]an!$M$40,
IF(AND(A2441=[2]an!$J$38,F2441=[2]an!$E$39,H2441&lt;[2]an!$M$37,S2441="kahepoolne vajaduspõhine",U2441&lt;&gt;""),[2]an!$J$39,
IF(AND(A2441=[2]an!$J$38,F2441=[2]an!$E$39,H2441&lt;[2]an!$M$37,S2441&lt;&gt;"kahepoolne vajaduspõhine"),[2]an!$J$39,
IF(AND(A2441=[2]an!$J$38,F2441=[2]an!$E$42),[2]an!$J$42,""))))))))))))))))))))))))))))</f>
        <v/>
      </c>
      <c r="Y2441" s="17" t="str">
        <f>IFERROR(IF(F2441="Tugigrupp",0,
IF(AND(F2441="Peretoe teenus",H2441&gt;=[2]an!$M$37,RANK(D2441,$D2441:$D2441)+COUNTIFS($D$2:D2441,D2441,$F$2:F2441,F2441)-1&gt;1),"",
IF(AND(F2441="Peretoe teenus",H2441&gt;=[2]an!$M$37,RANK(D2441,$D2441:$D2441)+COUNTIFS($D$2:D2441,D2441,$F$2:F2441,F2441)-1=1,MONTH(H2441)=MONTH(K2441)=TRUE,YEAR(H2441)=YEAR(K2441)=TRUE),((EOMONTH(H2441,0)-H2441+1)*X2441)/DAY(EOMONTH(H2441,0)),
IF(AND(F2441="Peretoe teenus",H2441&gt;=[2]an!$M$37,RANK(D2441,$D2441:$D2441)+COUNTIFS($D$2:D2441,D2441,$F$2:F2441,F2441)-1=1),X2441,
IF(AND(F2441="Peretoe teenus",H2441&lt;[2]an!$M$37,S2441&lt;&gt;"kahepoolne vajaduspõhine",RANK(D2441,$D2441:$D2441)+COUNTIFS($D$2:D2441,D2441,$F$2:F2441,F2441)-1=1),X2441,
IF(AND(F2441="Peretoe teenus",H2441&lt;[2]an!$M$37,S2441&lt;&gt;"kahepoolne vajaduspõhine",RANK(D2441,$D2441:$D2441)+COUNTIFS($D$2:D2441,D2441,$F$2:F2441,F2441)-1&gt;1),"",
IF(AND(F2441="Peretoe teenus",H2441&lt;[2]an!$M$37,S2441="kahepoolne vajaduspõhine",U2441="",RANK(D2441,$D2441:$D2441)+COUNTIFS($D$2:D2441,D2441,$F$2:F2441,F2441)-1=1),X2441,
IF(AND(F2441="Peretoe teenus",H2441&lt;[2]an!$M$37,S2441="kahepoolne vajaduspõhine",U2441="",RANK(D2441,$D2441:$D2441)+COUNTIFS($D$2:D2441,D2441,$F$2:F2441,F2441)-1&gt;1),"",
IF(AND(F2441="Peretoe teenus",H2441&lt;[2]an!$M$37,S2441="kahepoolne vajaduspõhine",U2441&lt;[2]an!$M$37,RANK(D2441,$D2441:$D2441)+COUNTIFS($D$2:D2441,D2441,$F$2:F2441,F2441)-1=1),X2441,
IF(AND(F2441="Peretoe teenus",H2441&lt;[2]an!$M$37,S2441="kahepoolne vajaduspõhine",U2441&lt;[2]an!$M$37,RANK(D2441,$D2441:$D2441)+COUNTIFS($D$2:D2441,D2441,$F$2:F2441,F2441)-1&gt;1),"",
IF(AND(F2441="Peretoe teenus",H2441&lt;[2]an!$M$37,S2441="kahepoolne vajaduspõhine",U2441&gt;=[2]an!$M$37,U2441&lt;=[2]an!$M$38,RANK(D2441,$D2441:$D2441)+COUNTIFS($D$2:D2441,D2441,$F$2:F2441,F2441)-1=1),
((EOMONTH(U2441,0)-U2441+1)*X2441)/DAY(EOMONTH(U2441,0))+(DAY(U2441)-1)*100/DAY(EOMONTH(U2441,0)),
IF(AND(F2441="Peretoe teenus",H2441&lt;[2]an!$M$37,S2441="kahepoolne vajaduspõhine",U2441&gt;=[2]an!$M$37,U2441&lt;=[2]an!$M$38,RANK(D2441,$D2441:$D2441)+COUNTIFS($D$2:D2441,D2441,$F$2:F2441,F2441)-1&gt;1),"",
IF(AND(F2441="Peretoe teenus",H2441&lt;[2]an!$M$37,S2441="kahepoolne vajaduspõhine",U2441&gt;[2]an!$M$38,RANK(D2441,$D2441:$D2441)+COUNTIFS($D$2:D2441,D2441,$F$2:F2441,F2441)-1=1),X2441,
IF(AND(F2441="Peretoe teenus",H2441&lt;[2]an!$M$37,S2441="kahepoolne vajaduspõhine",U2441&gt;[2]an!$M$38,RANK(D2441,$D2441:$D2441)+COUNTIFS($D$2:D2441,D2441,$F$2:F2441,F2441)-1&gt;1),"",X2441*W2441)))))))))))))),"")</f>
        <v/>
      </c>
      <c r="Z2441" s="18" t="str">
        <f t="shared" si="115"/>
        <v/>
      </c>
      <c r="AA2441" s="19" t="str">
        <f>IFERROR(VLOOKUP(E2441,[2]an!$A$3:$B$81,2,FALSE),"")</f>
        <v/>
      </c>
      <c r="AB2441" s="19" t="str">
        <f>IFERROR(VLOOKUP(AA2441,[2]an!$C$2:$D$16,2,FALSE),"")</f>
        <v/>
      </c>
      <c r="AC2441" s="20"/>
      <c r="AD2441" s="21" t="str">
        <f>IF(A2441=[2]an!$F$36,VLOOKUP([2]an!$F$36,[2]an!$F$36:$H$36,3,FALSE),IF(A2441=[2]an!$F$35,VLOOKUP([2]an!$F$35,[2]an!$F$35:$H$35,3,FALSE),IF(A2441=[2]an!$F$33,VLOOKUP([2]an!$F$33,[2]an!$F$33:$H$33,3,FALSE),IF(A2441=[2]an!$F$31,VLOOKUP([2]an!$F$31,[2]an!$F$31:$H$31,3,FALSE),""))))</f>
        <v/>
      </c>
    </row>
    <row r="2442" spans="6:30" x14ac:dyDescent="0.2">
      <c r="F2442" s="10"/>
      <c r="G2442" s="8" t="str">
        <f t="shared" si="116"/>
        <v/>
      </c>
      <c r="H2442" s="13"/>
      <c r="K2442" s="13"/>
      <c r="L2442" s="10"/>
      <c r="M2442" s="10"/>
      <c r="S2442" s="8" t="str">
        <f>IFERROR(VLOOKUP(D2442,[1]peretoe_teenus!$A$2:$L$2000,5,FALSE),"")</f>
        <v/>
      </c>
      <c r="U2442" s="13"/>
      <c r="V2442" s="15" t="str" cm="1">
        <f t="array" ref="V2442">IFERROR(IF(AND(F2442="Tugigrupp",RANK(K2442,$K2442:$K2442)+COUNTIFS($K$2:K2442,K2442,$L$2:L2442,L2442,$M$2:M2442,M2442,$I$2:I2442,I2442,$G$2:G2442,G2442,$F$2:F2442,F2442)-1=1),SUMPRODUCT(($F$2:$F$4154=F2442)*($G$2:$G$4154=G2442)*($K$2:$K$4154=K2442)*($I$2:$I$4154=I2442)*($L$2:$L$4154=L2442)*($M$2:$M$4154=M2442)),""),"")</f>
        <v/>
      </c>
      <c r="W2442" s="15" t="str">
        <f t="shared" si="114"/>
        <v/>
      </c>
      <c r="X2442" s="16" t="str">
        <f>IF(AND(A2442=[2]an!$G$38,F2442=[2]an!$E$40),[2]an!$G$40,IF(AND(A2442=[2]an!$G$38,F2442=[2]an!$E$41),[2]an!$G$41,IF(AND(A2442=[2]an!$G$38,F2442=[2]an!$E$39,H2442&gt;=[2]an!$M$37),[2]an!$G$39,
IF(AND(A2442=[2]an!$G$38,F2442=[2]an!$E$39,H2442&lt;[2]an!$M$37,S2442="kahepoolne vajaduspõhine",U2442=""),[2]an!$M$40,
IF(AND(A2442=[2]an!$G$38,F2442=[2]an!$E$39,H2442&lt;[2]an!$M$37,S2442="kahepoolne vajaduspõhine",U2442&lt;&gt;""),[2]an!$G$39,
IF(AND(A2442=[2]an!$G$38,F2442=[2]an!$E$39,H2442&lt;[2]an!$M$37,S2442&lt;&gt;"kahepoolne vajaduspõhine"),[2]an!$G$39,
IF(AND(A2442=[2]an!$G$38,F2442=[2]an!$E$42),[2]an!$G$42,
IF(AND(A2442=[2]an!$H$38,F2442=[2]an!$E$40),[2]an!$H$40,IF(AND(A2442=[2]an!$H$38,F2442=[2]an!$E$41),[2]an!$H$41,IF(AND(A2442=[2]an!$H$38,F2442=[2]an!$E$39,H2442&gt;=[2]an!$M$37),[2]an!$H$39,
IF(AND(A2442=[2]an!$H$38,F2442=[2]an!$E$39,H2442&lt;[2]an!$M$37,S2442="kahepoolne vajaduspõhine",U2442=""),[2]an!$M$40,
IF(AND(A2442=[2]an!$H$38,F2442=[2]an!$E$39,H2442&lt;[2]an!$M$37,S2442="kahepoolne vajaduspõhine",U2442&lt;&gt;""),[2]an!$H$39,
IF(AND(A2442=[2]an!$H$38,F2442=[2]an!$E$39,H2442&lt;[2]an!$M$37,S2442&lt;&gt;"kahepoolne vajaduspõhine"),[2]an!$H$39,
IF(AND(A2442=[2]an!$H$38,F2442=[2]an!$E$42),[2]an!$H$42,
IF(AND(A2442=[2]an!$I$38,F2442=[2]an!$E$40),[2]an!$I$40,IF(AND(A2442=[2]an!$I$38,F2442=[2]an!$E$41),[2]an!$I$41,IF(AND(A2442=[2]an!$I$38,F2442=[2]an!$E$39,H2442&gt;=[2]an!$M$37),[2]an!$I$39,
IF(AND(A2442=[2]an!$I$38,F2442=[2]an!$E$39,H2442&lt;[2]an!$M$37,S2442="kahepoolne vajaduspõhine",U2442=""),[2]an!$M$40,
IF(AND(A2442=[2]an!$I$38,F2442=[2]an!$E$39,H2442&lt;[2]an!$M$37,S2442="kahepoolne vajaduspõhine",U2442&lt;&gt;""),[2]an!$I$39,
IF(AND(A2442=[2]an!$I$38,F2442=[2]an!$E$39,H2442&lt;[2]an!$M$37,S2442&lt;&gt;"kahepoolne vajaduspõhine"),[2]an!$I$39,
IF(AND(A2442=[2]an!$I$38,F2442=[2]an!$E$42),[2]an!$I$42,
IF(AND(A2442=[2]an!$J$38,F2442=[2]an!$E$40),[2]an!$J$40,IF(AND(A2442=[2]an!$J$38,F2442=[2]an!$E$41),[2]an!$J$41,IF(AND(A2442=[2]an!$J$38,F2442=[2]an!$E$39,H2442&gt;=[2]an!$M$37),[2]an!$J$39,
IF(AND(A2442=[2]an!$J$38,F2442=[2]an!$E$39,H2442&lt;[2]an!$M$37,S2442="kahepoolne vajaduspõhine",U2442=""),[2]an!$M$40,
IF(AND(A2442=[2]an!$J$38,F2442=[2]an!$E$39,H2442&lt;[2]an!$M$37,S2442="kahepoolne vajaduspõhine",U2442&lt;&gt;""),[2]an!$J$39,
IF(AND(A2442=[2]an!$J$38,F2442=[2]an!$E$39,H2442&lt;[2]an!$M$37,S2442&lt;&gt;"kahepoolne vajaduspõhine"),[2]an!$J$39,
IF(AND(A2442=[2]an!$J$38,F2442=[2]an!$E$42),[2]an!$J$42,""))))))))))))))))))))))))))))</f>
        <v/>
      </c>
      <c r="Y2442" s="17" t="str">
        <f>IFERROR(IF(F2442="Tugigrupp",0,
IF(AND(F2442="Peretoe teenus",H2442&gt;=[2]an!$M$37,RANK(D2442,$D2442:$D2442)+COUNTIFS($D$2:D2442,D2442,$F$2:F2442,F2442)-1&gt;1),"",
IF(AND(F2442="Peretoe teenus",H2442&gt;=[2]an!$M$37,RANK(D2442,$D2442:$D2442)+COUNTIFS($D$2:D2442,D2442,$F$2:F2442,F2442)-1=1,MONTH(H2442)=MONTH(K2442)=TRUE,YEAR(H2442)=YEAR(K2442)=TRUE),((EOMONTH(H2442,0)-H2442+1)*X2442)/DAY(EOMONTH(H2442,0)),
IF(AND(F2442="Peretoe teenus",H2442&gt;=[2]an!$M$37,RANK(D2442,$D2442:$D2442)+COUNTIFS($D$2:D2442,D2442,$F$2:F2442,F2442)-1=1),X2442,
IF(AND(F2442="Peretoe teenus",H2442&lt;[2]an!$M$37,S2442&lt;&gt;"kahepoolne vajaduspõhine",RANK(D2442,$D2442:$D2442)+COUNTIFS($D$2:D2442,D2442,$F$2:F2442,F2442)-1=1),X2442,
IF(AND(F2442="Peretoe teenus",H2442&lt;[2]an!$M$37,S2442&lt;&gt;"kahepoolne vajaduspõhine",RANK(D2442,$D2442:$D2442)+COUNTIFS($D$2:D2442,D2442,$F$2:F2442,F2442)-1&gt;1),"",
IF(AND(F2442="Peretoe teenus",H2442&lt;[2]an!$M$37,S2442="kahepoolne vajaduspõhine",U2442="",RANK(D2442,$D2442:$D2442)+COUNTIFS($D$2:D2442,D2442,$F$2:F2442,F2442)-1=1),X2442,
IF(AND(F2442="Peretoe teenus",H2442&lt;[2]an!$M$37,S2442="kahepoolne vajaduspõhine",U2442="",RANK(D2442,$D2442:$D2442)+COUNTIFS($D$2:D2442,D2442,$F$2:F2442,F2442)-1&gt;1),"",
IF(AND(F2442="Peretoe teenus",H2442&lt;[2]an!$M$37,S2442="kahepoolne vajaduspõhine",U2442&lt;[2]an!$M$37,RANK(D2442,$D2442:$D2442)+COUNTIFS($D$2:D2442,D2442,$F$2:F2442,F2442)-1=1),X2442,
IF(AND(F2442="Peretoe teenus",H2442&lt;[2]an!$M$37,S2442="kahepoolne vajaduspõhine",U2442&lt;[2]an!$M$37,RANK(D2442,$D2442:$D2442)+COUNTIFS($D$2:D2442,D2442,$F$2:F2442,F2442)-1&gt;1),"",
IF(AND(F2442="Peretoe teenus",H2442&lt;[2]an!$M$37,S2442="kahepoolne vajaduspõhine",U2442&gt;=[2]an!$M$37,U2442&lt;=[2]an!$M$38,RANK(D2442,$D2442:$D2442)+COUNTIFS($D$2:D2442,D2442,$F$2:F2442,F2442)-1=1),
((EOMONTH(U2442,0)-U2442+1)*X2442)/DAY(EOMONTH(U2442,0))+(DAY(U2442)-1)*100/DAY(EOMONTH(U2442,0)),
IF(AND(F2442="Peretoe teenus",H2442&lt;[2]an!$M$37,S2442="kahepoolne vajaduspõhine",U2442&gt;=[2]an!$M$37,U2442&lt;=[2]an!$M$38,RANK(D2442,$D2442:$D2442)+COUNTIFS($D$2:D2442,D2442,$F$2:F2442,F2442)-1&gt;1),"",
IF(AND(F2442="Peretoe teenus",H2442&lt;[2]an!$M$37,S2442="kahepoolne vajaduspõhine",U2442&gt;[2]an!$M$38,RANK(D2442,$D2442:$D2442)+COUNTIFS($D$2:D2442,D2442,$F$2:F2442,F2442)-1=1),X2442,
IF(AND(F2442="Peretoe teenus",H2442&lt;[2]an!$M$37,S2442="kahepoolne vajaduspõhine",U2442&gt;[2]an!$M$38,RANK(D2442,$D2442:$D2442)+COUNTIFS($D$2:D2442,D2442,$F$2:F2442,F2442)-1&gt;1),"",X2442*W2442)))))))))))))),"")</f>
        <v/>
      </c>
      <c r="Z2442" s="18" t="str">
        <f t="shared" si="115"/>
        <v/>
      </c>
      <c r="AA2442" s="19" t="str">
        <f>IFERROR(VLOOKUP(E2442,[2]an!$A$3:$B$81,2,FALSE),"")</f>
        <v/>
      </c>
      <c r="AB2442" s="19" t="str">
        <f>IFERROR(VLOOKUP(AA2442,[2]an!$C$2:$D$16,2,FALSE),"")</f>
        <v/>
      </c>
      <c r="AC2442" s="20"/>
      <c r="AD2442" s="21" t="str">
        <f>IF(A2442=[2]an!$F$36,VLOOKUP([2]an!$F$36,[2]an!$F$36:$H$36,3,FALSE),IF(A2442=[2]an!$F$35,VLOOKUP([2]an!$F$35,[2]an!$F$35:$H$35,3,FALSE),IF(A2442=[2]an!$F$33,VLOOKUP([2]an!$F$33,[2]an!$F$33:$H$33,3,FALSE),IF(A2442=[2]an!$F$31,VLOOKUP([2]an!$F$31,[2]an!$F$31:$H$31,3,FALSE),""))))</f>
        <v/>
      </c>
    </row>
    <row r="2443" spans="6:30" x14ac:dyDescent="0.2">
      <c r="F2443" s="10"/>
      <c r="G2443" s="8" t="str">
        <f t="shared" si="116"/>
        <v/>
      </c>
      <c r="H2443" s="13"/>
      <c r="K2443" s="13"/>
      <c r="L2443" s="10"/>
      <c r="M2443" s="10"/>
      <c r="S2443" s="8" t="str">
        <f>IFERROR(VLOOKUP(D2443,[1]peretoe_teenus!$A$2:$L$2000,5,FALSE),"")</f>
        <v/>
      </c>
      <c r="U2443" s="13"/>
      <c r="V2443" s="15" t="str" cm="1">
        <f t="array" ref="V2443">IFERROR(IF(AND(F2443="Tugigrupp",RANK(K2443,$K2443:$K2443)+COUNTIFS($K$2:K2443,K2443,$L$2:L2443,L2443,$M$2:M2443,M2443,$I$2:I2443,I2443,$G$2:G2443,G2443,$F$2:F2443,F2443)-1=1),SUMPRODUCT(($F$2:$F$4154=F2443)*($G$2:$G$4154=G2443)*($K$2:$K$4154=K2443)*($I$2:$I$4154=I2443)*($L$2:$L$4154=L2443)*($M$2:$M$4154=M2443)),""),"")</f>
        <v/>
      </c>
      <c r="W2443" s="15" t="str">
        <f t="shared" si="114"/>
        <v/>
      </c>
      <c r="X2443" s="16" t="str">
        <f>IF(AND(A2443=[2]an!$G$38,F2443=[2]an!$E$40),[2]an!$G$40,IF(AND(A2443=[2]an!$G$38,F2443=[2]an!$E$41),[2]an!$G$41,IF(AND(A2443=[2]an!$G$38,F2443=[2]an!$E$39,H2443&gt;=[2]an!$M$37),[2]an!$G$39,
IF(AND(A2443=[2]an!$G$38,F2443=[2]an!$E$39,H2443&lt;[2]an!$M$37,S2443="kahepoolne vajaduspõhine",U2443=""),[2]an!$M$40,
IF(AND(A2443=[2]an!$G$38,F2443=[2]an!$E$39,H2443&lt;[2]an!$M$37,S2443="kahepoolne vajaduspõhine",U2443&lt;&gt;""),[2]an!$G$39,
IF(AND(A2443=[2]an!$G$38,F2443=[2]an!$E$39,H2443&lt;[2]an!$M$37,S2443&lt;&gt;"kahepoolne vajaduspõhine"),[2]an!$G$39,
IF(AND(A2443=[2]an!$G$38,F2443=[2]an!$E$42),[2]an!$G$42,
IF(AND(A2443=[2]an!$H$38,F2443=[2]an!$E$40),[2]an!$H$40,IF(AND(A2443=[2]an!$H$38,F2443=[2]an!$E$41),[2]an!$H$41,IF(AND(A2443=[2]an!$H$38,F2443=[2]an!$E$39,H2443&gt;=[2]an!$M$37),[2]an!$H$39,
IF(AND(A2443=[2]an!$H$38,F2443=[2]an!$E$39,H2443&lt;[2]an!$M$37,S2443="kahepoolne vajaduspõhine",U2443=""),[2]an!$M$40,
IF(AND(A2443=[2]an!$H$38,F2443=[2]an!$E$39,H2443&lt;[2]an!$M$37,S2443="kahepoolne vajaduspõhine",U2443&lt;&gt;""),[2]an!$H$39,
IF(AND(A2443=[2]an!$H$38,F2443=[2]an!$E$39,H2443&lt;[2]an!$M$37,S2443&lt;&gt;"kahepoolne vajaduspõhine"),[2]an!$H$39,
IF(AND(A2443=[2]an!$H$38,F2443=[2]an!$E$42),[2]an!$H$42,
IF(AND(A2443=[2]an!$I$38,F2443=[2]an!$E$40),[2]an!$I$40,IF(AND(A2443=[2]an!$I$38,F2443=[2]an!$E$41),[2]an!$I$41,IF(AND(A2443=[2]an!$I$38,F2443=[2]an!$E$39,H2443&gt;=[2]an!$M$37),[2]an!$I$39,
IF(AND(A2443=[2]an!$I$38,F2443=[2]an!$E$39,H2443&lt;[2]an!$M$37,S2443="kahepoolne vajaduspõhine",U2443=""),[2]an!$M$40,
IF(AND(A2443=[2]an!$I$38,F2443=[2]an!$E$39,H2443&lt;[2]an!$M$37,S2443="kahepoolne vajaduspõhine",U2443&lt;&gt;""),[2]an!$I$39,
IF(AND(A2443=[2]an!$I$38,F2443=[2]an!$E$39,H2443&lt;[2]an!$M$37,S2443&lt;&gt;"kahepoolne vajaduspõhine"),[2]an!$I$39,
IF(AND(A2443=[2]an!$I$38,F2443=[2]an!$E$42),[2]an!$I$42,
IF(AND(A2443=[2]an!$J$38,F2443=[2]an!$E$40),[2]an!$J$40,IF(AND(A2443=[2]an!$J$38,F2443=[2]an!$E$41),[2]an!$J$41,IF(AND(A2443=[2]an!$J$38,F2443=[2]an!$E$39,H2443&gt;=[2]an!$M$37),[2]an!$J$39,
IF(AND(A2443=[2]an!$J$38,F2443=[2]an!$E$39,H2443&lt;[2]an!$M$37,S2443="kahepoolne vajaduspõhine",U2443=""),[2]an!$M$40,
IF(AND(A2443=[2]an!$J$38,F2443=[2]an!$E$39,H2443&lt;[2]an!$M$37,S2443="kahepoolne vajaduspõhine",U2443&lt;&gt;""),[2]an!$J$39,
IF(AND(A2443=[2]an!$J$38,F2443=[2]an!$E$39,H2443&lt;[2]an!$M$37,S2443&lt;&gt;"kahepoolne vajaduspõhine"),[2]an!$J$39,
IF(AND(A2443=[2]an!$J$38,F2443=[2]an!$E$42),[2]an!$J$42,""))))))))))))))))))))))))))))</f>
        <v/>
      </c>
      <c r="Y2443" s="17" t="str">
        <f>IFERROR(IF(F2443="Tugigrupp",0,
IF(AND(F2443="Peretoe teenus",H2443&gt;=[2]an!$M$37,RANK(D2443,$D2443:$D2443)+COUNTIFS($D$2:D2443,D2443,$F$2:F2443,F2443)-1&gt;1),"",
IF(AND(F2443="Peretoe teenus",H2443&gt;=[2]an!$M$37,RANK(D2443,$D2443:$D2443)+COUNTIFS($D$2:D2443,D2443,$F$2:F2443,F2443)-1=1,MONTH(H2443)=MONTH(K2443)=TRUE,YEAR(H2443)=YEAR(K2443)=TRUE),((EOMONTH(H2443,0)-H2443+1)*X2443)/DAY(EOMONTH(H2443,0)),
IF(AND(F2443="Peretoe teenus",H2443&gt;=[2]an!$M$37,RANK(D2443,$D2443:$D2443)+COUNTIFS($D$2:D2443,D2443,$F$2:F2443,F2443)-1=1),X2443,
IF(AND(F2443="Peretoe teenus",H2443&lt;[2]an!$M$37,S2443&lt;&gt;"kahepoolne vajaduspõhine",RANK(D2443,$D2443:$D2443)+COUNTIFS($D$2:D2443,D2443,$F$2:F2443,F2443)-1=1),X2443,
IF(AND(F2443="Peretoe teenus",H2443&lt;[2]an!$M$37,S2443&lt;&gt;"kahepoolne vajaduspõhine",RANK(D2443,$D2443:$D2443)+COUNTIFS($D$2:D2443,D2443,$F$2:F2443,F2443)-1&gt;1),"",
IF(AND(F2443="Peretoe teenus",H2443&lt;[2]an!$M$37,S2443="kahepoolne vajaduspõhine",U2443="",RANK(D2443,$D2443:$D2443)+COUNTIFS($D$2:D2443,D2443,$F$2:F2443,F2443)-1=1),X2443,
IF(AND(F2443="Peretoe teenus",H2443&lt;[2]an!$M$37,S2443="kahepoolne vajaduspõhine",U2443="",RANK(D2443,$D2443:$D2443)+COUNTIFS($D$2:D2443,D2443,$F$2:F2443,F2443)-1&gt;1),"",
IF(AND(F2443="Peretoe teenus",H2443&lt;[2]an!$M$37,S2443="kahepoolne vajaduspõhine",U2443&lt;[2]an!$M$37,RANK(D2443,$D2443:$D2443)+COUNTIFS($D$2:D2443,D2443,$F$2:F2443,F2443)-1=1),X2443,
IF(AND(F2443="Peretoe teenus",H2443&lt;[2]an!$M$37,S2443="kahepoolne vajaduspõhine",U2443&lt;[2]an!$M$37,RANK(D2443,$D2443:$D2443)+COUNTIFS($D$2:D2443,D2443,$F$2:F2443,F2443)-1&gt;1),"",
IF(AND(F2443="Peretoe teenus",H2443&lt;[2]an!$M$37,S2443="kahepoolne vajaduspõhine",U2443&gt;=[2]an!$M$37,U2443&lt;=[2]an!$M$38,RANK(D2443,$D2443:$D2443)+COUNTIFS($D$2:D2443,D2443,$F$2:F2443,F2443)-1=1),
((EOMONTH(U2443,0)-U2443+1)*X2443)/DAY(EOMONTH(U2443,0))+(DAY(U2443)-1)*100/DAY(EOMONTH(U2443,0)),
IF(AND(F2443="Peretoe teenus",H2443&lt;[2]an!$M$37,S2443="kahepoolne vajaduspõhine",U2443&gt;=[2]an!$M$37,U2443&lt;=[2]an!$M$38,RANK(D2443,$D2443:$D2443)+COUNTIFS($D$2:D2443,D2443,$F$2:F2443,F2443)-1&gt;1),"",
IF(AND(F2443="Peretoe teenus",H2443&lt;[2]an!$M$37,S2443="kahepoolne vajaduspõhine",U2443&gt;[2]an!$M$38,RANK(D2443,$D2443:$D2443)+COUNTIFS($D$2:D2443,D2443,$F$2:F2443,F2443)-1=1),X2443,
IF(AND(F2443="Peretoe teenus",H2443&lt;[2]an!$M$37,S2443="kahepoolne vajaduspõhine",U2443&gt;[2]an!$M$38,RANK(D2443,$D2443:$D2443)+COUNTIFS($D$2:D2443,D2443,$F$2:F2443,F2443)-1&gt;1),"",X2443*W2443)))))))))))))),"")</f>
        <v/>
      </c>
      <c r="Z2443" s="18" t="str">
        <f t="shared" si="115"/>
        <v/>
      </c>
      <c r="AA2443" s="19" t="str">
        <f>IFERROR(VLOOKUP(E2443,[2]an!$A$3:$B$81,2,FALSE),"")</f>
        <v/>
      </c>
      <c r="AB2443" s="19" t="str">
        <f>IFERROR(VLOOKUP(AA2443,[2]an!$C$2:$D$16,2,FALSE),"")</f>
        <v/>
      </c>
      <c r="AC2443" s="20"/>
      <c r="AD2443" s="21" t="str">
        <f>IF(A2443=[2]an!$F$36,VLOOKUP([2]an!$F$36,[2]an!$F$36:$H$36,3,FALSE),IF(A2443=[2]an!$F$35,VLOOKUP([2]an!$F$35,[2]an!$F$35:$H$35,3,FALSE),IF(A2443=[2]an!$F$33,VLOOKUP([2]an!$F$33,[2]an!$F$33:$H$33,3,FALSE),IF(A2443=[2]an!$F$31,VLOOKUP([2]an!$F$31,[2]an!$F$31:$H$31,3,FALSE),""))))</f>
        <v/>
      </c>
    </row>
    <row r="2444" spans="6:30" x14ac:dyDescent="0.2">
      <c r="F2444" s="10"/>
      <c r="G2444" s="8" t="str">
        <f t="shared" si="116"/>
        <v/>
      </c>
      <c r="H2444" s="13"/>
      <c r="K2444" s="13"/>
      <c r="L2444" s="10"/>
      <c r="M2444" s="10"/>
      <c r="S2444" s="8" t="str">
        <f>IFERROR(VLOOKUP(D2444,[1]peretoe_teenus!$A$2:$L$2000,5,FALSE),"")</f>
        <v/>
      </c>
      <c r="U2444" s="13"/>
      <c r="V2444" s="15" t="str" cm="1">
        <f t="array" ref="V2444">IFERROR(IF(AND(F2444="Tugigrupp",RANK(K2444,$K2444:$K2444)+COUNTIFS($K$2:K2444,K2444,$L$2:L2444,L2444,$M$2:M2444,M2444,$I$2:I2444,I2444,$G$2:G2444,G2444,$F$2:F2444,F2444)-1=1),SUMPRODUCT(($F$2:$F$4154=F2444)*($G$2:$G$4154=G2444)*($K$2:$K$4154=K2444)*($I$2:$I$4154=I2444)*($L$2:$L$4154=L2444)*($M$2:$M$4154=M2444)),""),"")</f>
        <v/>
      </c>
      <c r="W2444" s="15" t="str">
        <f t="shared" si="114"/>
        <v/>
      </c>
      <c r="X2444" s="16" t="str">
        <f>IF(AND(A2444=[2]an!$G$38,F2444=[2]an!$E$40),[2]an!$G$40,IF(AND(A2444=[2]an!$G$38,F2444=[2]an!$E$41),[2]an!$G$41,IF(AND(A2444=[2]an!$G$38,F2444=[2]an!$E$39,H2444&gt;=[2]an!$M$37),[2]an!$G$39,
IF(AND(A2444=[2]an!$G$38,F2444=[2]an!$E$39,H2444&lt;[2]an!$M$37,S2444="kahepoolne vajaduspõhine",U2444=""),[2]an!$M$40,
IF(AND(A2444=[2]an!$G$38,F2444=[2]an!$E$39,H2444&lt;[2]an!$M$37,S2444="kahepoolne vajaduspõhine",U2444&lt;&gt;""),[2]an!$G$39,
IF(AND(A2444=[2]an!$G$38,F2444=[2]an!$E$39,H2444&lt;[2]an!$M$37,S2444&lt;&gt;"kahepoolne vajaduspõhine"),[2]an!$G$39,
IF(AND(A2444=[2]an!$G$38,F2444=[2]an!$E$42),[2]an!$G$42,
IF(AND(A2444=[2]an!$H$38,F2444=[2]an!$E$40),[2]an!$H$40,IF(AND(A2444=[2]an!$H$38,F2444=[2]an!$E$41),[2]an!$H$41,IF(AND(A2444=[2]an!$H$38,F2444=[2]an!$E$39,H2444&gt;=[2]an!$M$37),[2]an!$H$39,
IF(AND(A2444=[2]an!$H$38,F2444=[2]an!$E$39,H2444&lt;[2]an!$M$37,S2444="kahepoolne vajaduspõhine",U2444=""),[2]an!$M$40,
IF(AND(A2444=[2]an!$H$38,F2444=[2]an!$E$39,H2444&lt;[2]an!$M$37,S2444="kahepoolne vajaduspõhine",U2444&lt;&gt;""),[2]an!$H$39,
IF(AND(A2444=[2]an!$H$38,F2444=[2]an!$E$39,H2444&lt;[2]an!$M$37,S2444&lt;&gt;"kahepoolne vajaduspõhine"),[2]an!$H$39,
IF(AND(A2444=[2]an!$H$38,F2444=[2]an!$E$42),[2]an!$H$42,
IF(AND(A2444=[2]an!$I$38,F2444=[2]an!$E$40),[2]an!$I$40,IF(AND(A2444=[2]an!$I$38,F2444=[2]an!$E$41),[2]an!$I$41,IF(AND(A2444=[2]an!$I$38,F2444=[2]an!$E$39,H2444&gt;=[2]an!$M$37),[2]an!$I$39,
IF(AND(A2444=[2]an!$I$38,F2444=[2]an!$E$39,H2444&lt;[2]an!$M$37,S2444="kahepoolne vajaduspõhine",U2444=""),[2]an!$M$40,
IF(AND(A2444=[2]an!$I$38,F2444=[2]an!$E$39,H2444&lt;[2]an!$M$37,S2444="kahepoolne vajaduspõhine",U2444&lt;&gt;""),[2]an!$I$39,
IF(AND(A2444=[2]an!$I$38,F2444=[2]an!$E$39,H2444&lt;[2]an!$M$37,S2444&lt;&gt;"kahepoolne vajaduspõhine"),[2]an!$I$39,
IF(AND(A2444=[2]an!$I$38,F2444=[2]an!$E$42),[2]an!$I$42,
IF(AND(A2444=[2]an!$J$38,F2444=[2]an!$E$40),[2]an!$J$40,IF(AND(A2444=[2]an!$J$38,F2444=[2]an!$E$41),[2]an!$J$41,IF(AND(A2444=[2]an!$J$38,F2444=[2]an!$E$39,H2444&gt;=[2]an!$M$37),[2]an!$J$39,
IF(AND(A2444=[2]an!$J$38,F2444=[2]an!$E$39,H2444&lt;[2]an!$M$37,S2444="kahepoolne vajaduspõhine",U2444=""),[2]an!$M$40,
IF(AND(A2444=[2]an!$J$38,F2444=[2]an!$E$39,H2444&lt;[2]an!$M$37,S2444="kahepoolne vajaduspõhine",U2444&lt;&gt;""),[2]an!$J$39,
IF(AND(A2444=[2]an!$J$38,F2444=[2]an!$E$39,H2444&lt;[2]an!$M$37,S2444&lt;&gt;"kahepoolne vajaduspõhine"),[2]an!$J$39,
IF(AND(A2444=[2]an!$J$38,F2444=[2]an!$E$42),[2]an!$J$42,""))))))))))))))))))))))))))))</f>
        <v/>
      </c>
      <c r="Y2444" s="17" t="str">
        <f>IFERROR(IF(F2444="Tugigrupp",0,
IF(AND(F2444="Peretoe teenus",H2444&gt;=[2]an!$M$37,RANK(D2444,$D2444:$D2444)+COUNTIFS($D$2:D2444,D2444,$F$2:F2444,F2444)-1&gt;1),"",
IF(AND(F2444="Peretoe teenus",H2444&gt;=[2]an!$M$37,RANK(D2444,$D2444:$D2444)+COUNTIFS($D$2:D2444,D2444,$F$2:F2444,F2444)-1=1,MONTH(H2444)=MONTH(K2444)=TRUE,YEAR(H2444)=YEAR(K2444)=TRUE),((EOMONTH(H2444,0)-H2444+1)*X2444)/DAY(EOMONTH(H2444,0)),
IF(AND(F2444="Peretoe teenus",H2444&gt;=[2]an!$M$37,RANK(D2444,$D2444:$D2444)+COUNTIFS($D$2:D2444,D2444,$F$2:F2444,F2444)-1=1),X2444,
IF(AND(F2444="Peretoe teenus",H2444&lt;[2]an!$M$37,S2444&lt;&gt;"kahepoolne vajaduspõhine",RANK(D2444,$D2444:$D2444)+COUNTIFS($D$2:D2444,D2444,$F$2:F2444,F2444)-1=1),X2444,
IF(AND(F2444="Peretoe teenus",H2444&lt;[2]an!$M$37,S2444&lt;&gt;"kahepoolne vajaduspõhine",RANK(D2444,$D2444:$D2444)+COUNTIFS($D$2:D2444,D2444,$F$2:F2444,F2444)-1&gt;1),"",
IF(AND(F2444="Peretoe teenus",H2444&lt;[2]an!$M$37,S2444="kahepoolne vajaduspõhine",U2444="",RANK(D2444,$D2444:$D2444)+COUNTIFS($D$2:D2444,D2444,$F$2:F2444,F2444)-1=1),X2444,
IF(AND(F2444="Peretoe teenus",H2444&lt;[2]an!$M$37,S2444="kahepoolne vajaduspõhine",U2444="",RANK(D2444,$D2444:$D2444)+COUNTIFS($D$2:D2444,D2444,$F$2:F2444,F2444)-1&gt;1),"",
IF(AND(F2444="Peretoe teenus",H2444&lt;[2]an!$M$37,S2444="kahepoolne vajaduspõhine",U2444&lt;[2]an!$M$37,RANK(D2444,$D2444:$D2444)+COUNTIFS($D$2:D2444,D2444,$F$2:F2444,F2444)-1=1),X2444,
IF(AND(F2444="Peretoe teenus",H2444&lt;[2]an!$M$37,S2444="kahepoolne vajaduspõhine",U2444&lt;[2]an!$M$37,RANK(D2444,$D2444:$D2444)+COUNTIFS($D$2:D2444,D2444,$F$2:F2444,F2444)-1&gt;1),"",
IF(AND(F2444="Peretoe teenus",H2444&lt;[2]an!$M$37,S2444="kahepoolne vajaduspõhine",U2444&gt;=[2]an!$M$37,U2444&lt;=[2]an!$M$38,RANK(D2444,$D2444:$D2444)+COUNTIFS($D$2:D2444,D2444,$F$2:F2444,F2444)-1=1),
((EOMONTH(U2444,0)-U2444+1)*X2444)/DAY(EOMONTH(U2444,0))+(DAY(U2444)-1)*100/DAY(EOMONTH(U2444,0)),
IF(AND(F2444="Peretoe teenus",H2444&lt;[2]an!$M$37,S2444="kahepoolne vajaduspõhine",U2444&gt;=[2]an!$M$37,U2444&lt;=[2]an!$M$38,RANK(D2444,$D2444:$D2444)+COUNTIFS($D$2:D2444,D2444,$F$2:F2444,F2444)-1&gt;1),"",
IF(AND(F2444="Peretoe teenus",H2444&lt;[2]an!$M$37,S2444="kahepoolne vajaduspõhine",U2444&gt;[2]an!$M$38,RANK(D2444,$D2444:$D2444)+COUNTIFS($D$2:D2444,D2444,$F$2:F2444,F2444)-1=1),X2444,
IF(AND(F2444="Peretoe teenus",H2444&lt;[2]an!$M$37,S2444="kahepoolne vajaduspõhine",U2444&gt;[2]an!$M$38,RANK(D2444,$D2444:$D2444)+COUNTIFS($D$2:D2444,D2444,$F$2:F2444,F2444)-1&gt;1),"",X2444*W2444)))))))))))))),"")</f>
        <v/>
      </c>
      <c r="Z2444" s="18" t="str">
        <f t="shared" si="115"/>
        <v/>
      </c>
      <c r="AA2444" s="19" t="str">
        <f>IFERROR(VLOOKUP(E2444,[2]an!$A$3:$B$81,2,FALSE),"")</f>
        <v/>
      </c>
      <c r="AB2444" s="19" t="str">
        <f>IFERROR(VLOOKUP(AA2444,[2]an!$C$2:$D$16,2,FALSE),"")</f>
        <v/>
      </c>
      <c r="AC2444" s="20"/>
      <c r="AD2444" s="21" t="str">
        <f>IF(A2444=[2]an!$F$36,VLOOKUP([2]an!$F$36,[2]an!$F$36:$H$36,3,FALSE),IF(A2444=[2]an!$F$35,VLOOKUP([2]an!$F$35,[2]an!$F$35:$H$35,3,FALSE),IF(A2444=[2]an!$F$33,VLOOKUP([2]an!$F$33,[2]an!$F$33:$H$33,3,FALSE),IF(A2444=[2]an!$F$31,VLOOKUP([2]an!$F$31,[2]an!$F$31:$H$31,3,FALSE),""))))</f>
        <v/>
      </c>
    </row>
    <row r="2445" spans="6:30" x14ac:dyDescent="0.2">
      <c r="F2445" s="10"/>
      <c r="G2445" s="8" t="str">
        <f t="shared" si="116"/>
        <v/>
      </c>
      <c r="H2445" s="13"/>
      <c r="K2445" s="13"/>
      <c r="L2445" s="10"/>
      <c r="M2445" s="10"/>
      <c r="S2445" s="8" t="str">
        <f>IFERROR(VLOOKUP(D2445,[1]peretoe_teenus!$A$2:$L$2000,5,FALSE),"")</f>
        <v/>
      </c>
      <c r="U2445" s="13"/>
      <c r="V2445" s="15" t="str" cm="1">
        <f t="array" ref="V2445">IFERROR(IF(AND(F2445="Tugigrupp",RANK(K2445,$K2445:$K2445)+COUNTIFS($K$2:K2445,K2445,$L$2:L2445,L2445,$M$2:M2445,M2445,$I$2:I2445,I2445,$G$2:G2445,G2445,$F$2:F2445,F2445)-1=1),SUMPRODUCT(($F$2:$F$4154=F2445)*($G$2:$G$4154=G2445)*($K$2:$K$4154=K2445)*($I$2:$I$4154=I2445)*($L$2:$L$4154=L2445)*($M$2:$M$4154=M2445)),""),"")</f>
        <v/>
      </c>
      <c r="W2445" s="15" t="str">
        <f t="shared" si="114"/>
        <v/>
      </c>
      <c r="X2445" s="16" t="str">
        <f>IF(AND(A2445=[2]an!$G$38,F2445=[2]an!$E$40),[2]an!$G$40,IF(AND(A2445=[2]an!$G$38,F2445=[2]an!$E$41),[2]an!$G$41,IF(AND(A2445=[2]an!$G$38,F2445=[2]an!$E$39,H2445&gt;=[2]an!$M$37),[2]an!$G$39,
IF(AND(A2445=[2]an!$G$38,F2445=[2]an!$E$39,H2445&lt;[2]an!$M$37,S2445="kahepoolne vajaduspõhine",U2445=""),[2]an!$M$40,
IF(AND(A2445=[2]an!$G$38,F2445=[2]an!$E$39,H2445&lt;[2]an!$M$37,S2445="kahepoolne vajaduspõhine",U2445&lt;&gt;""),[2]an!$G$39,
IF(AND(A2445=[2]an!$G$38,F2445=[2]an!$E$39,H2445&lt;[2]an!$M$37,S2445&lt;&gt;"kahepoolne vajaduspõhine"),[2]an!$G$39,
IF(AND(A2445=[2]an!$G$38,F2445=[2]an!$E$42),[2]an!$G$42,
IF(AND(A2445=[2]an!$H$38,F2445=[2]an!$E$40),[2]an!$H$40,IF(AND(A2445=[2]an!$H$38,F2445=[2]an!$E$41),[2]an!$H$41,IF(AND(A2445=[2]an!$H$38,F2445=[2]an!$E$39,H2445&gt;=[2]an!$M$37),[2]an!$H$39,
IF(AND(A2445=[2]an!$H$38,F2445=[2]an!$E$39,H2445&lt;[2]an!$M$37,S2445="kahepoolne vajaduspõhine",U2445=""),[2]an!$M$40,
IF(AND(A2445=[2]an!$H$38,F2445=[2]an!$E$39,H2445&lt;[2]an!$M$37,S2445="kahepoolne vajaduspõhine",U2445&lt;&gt;""),[2]an!$H$39,
IF(AND(A2445=[2]an!$H$38,F2445=[2]an!$E$39,H2445&lt;[2]an!$M$37,S2445&lt;&gt;"kahepoolne vajaduspõhine"),[2]an!$H$39,
IF(AND(A2445=[2]an!$H$38,F2445=[2]an!$E$42),[2]an!$H$42,
IF(AND(A2445=[2]an!$I$38,F2445=[2]an!$E$40),[2]an!$I$40,IF(AND(A2445=[2]an!$I$38,F2445=[2]an!$E$41),[2]an!$I$41,IF(AND(A2445=[2]an!$I$38,F2445=[2]an!$E$39,H2445&gt;=[2]an!$M$37),[2]an!$I$39,
IF(AND(A2445=[2]an!$I$38,F2445=[2]an!$E$39,H2445&lt;[2]an!$M$37,S2445="kahepoolne vajaduspõhine",U2445=""),[2]an!$M$40,
IF(AND(A2445=[2]an!$I$38,F2445=[2]an!$E$39,H2445&lt;[2]an!$M$37,S2445="kahepoolne vajaduspõhine",U2445&lt;&gt;""),[2]an!$I$39,
IF(AND(A2445=[2]an!$I$38,F2445=[2]an!$E$39,H2445&lt;[2]an!$M$37,S2445&lt;&gt;"kahepoolne vajaduspõhine"),[2]an!$I$39,
IF(AND(A2445=[2]an!$I$38,F2445=[2]an!$E$42),[2]an!$I$42,
IF(AND(A2445=[2]an!$J$38,F2445=[2]an!$E$40),[2]an!$J$40,IF(AND(A2445=[2]an!$J$38,F2445=[2]an!$E$41),[2]an!$J$41,IF(AND(A2445=[2]an!$J$38,F2445=[2]an!$E$39,H2445&gt;=[2]an!$M$37),[2]an!$J$39,
IF(AND(A2445=[2]an!$J$38,F2445=[2]an!$E$39,H2445&lt;[2]an!$M$37,S2445="kahepoolne vajaduspõhine",U2445=""),[2]an!$M$40,
IF(AND(A2445=[2]an!$J$38,F2445=[2]an!$E$39,H2445&lt;[2]an!$M$37,S2445="kahepoolne vajaduspõhine",U2445&lt;&gt;""),[2]an!$J$39,
IF(AND(A2445=[2]an!$J$38,F2445=[2]an!$E$39,H2445&lt;[2]an!$M$37,S2445&lt;&gt;"kahepoolne vajaduspõhine"),[2]an!$J$39,
IF(AND(A2445=[2]an!$J$38,F2445=[2]an!$E$42),[2]an!$J$42,""))))))))))))))))))))))))))))</f>
        <v/>
      </c>
      <c r="Y2445" s="17" t="str">
        <f>IFERROR(IF(F2445="Tugigrupp",0,
IF(AND(F2445="Peretoe teenus",H2445&gt;=[2]an!$M$37,RANK(D2445,$D2445:$D2445)+COUNTIFS($D$2:D2445,D2445,$F$2:F2445,F2445)-1&gt;1),"",
IF(AND(F2445="Peretoe teenus",H2445&gt;=[2]an!$M$37,RANK(D2445,$D2445:$D2445)+COUNTIFS($D$2:D2445,D2445,$F$2:F2445,F2445)-1=1,MONTH(H2445)=MONTH(K2445)=TRUE,YEAR(H2445)=YEAR(K2445)=TRUE),((EOMONTH(H2445,0)-H2445+1)*X2445)/DAY(EOMONTH(H2445,0)),
IF(AND(F2445="Peretoe teenus",H2445&gt;=[2]an!$M$37,RANK(D2445,$D2445:$D2445)+COUNTIFS($D$2:D2445,D2445,$F$2:F2445,F2445)-1=1),X2445,
IF(AND(F2445="Peretoe teenus",H2445&lt;[2]an!$M$37,S2445&lt;&gt;"kahepoolne vajaduspõhine",RANK(D2445,$D2445:$D2445)+COUNTIFS($D$2:D2445,D2445,$F$2:F2445,F2445)-1=1),X2445,
IF(AND(F2445="Peretoe teenus",H2445&lt;[2]an!$M$37,S2445&lt;&gt;"kahepoolne vajaduspõhine",RANK(D2445,$D2445:$D2445)+COUNTIFS($D$2:D2445,D2445,$F$2:F2445,F2445)-1&gt;1),"",
IF(AND(F2445="Peretoe teenus",H2445&lt;[2]an!$M$37,S2445="kahepoolne vajaduspõhine",U2445="",RANK(D2445,$D2445:$D2445)+COUNTIFS($D$2:D2445,D2445,$F$2:F2445,F2445)-1=1),X2445,
IF(AND(F2445="Peretoe teenus",H2445&lt;[2]an!$M$37,S2445="kahepoolne vajaduspõhine",U2445="",RANK(D2445,$D2445:$D2445)+COUNTIFS($D$2:D2445,D2445,$F$2:F2445,F2445)-1&gt;1),"",
IF(AND(F2445="Peretoe teenus",H2445&lt;[2]an!$M$37,S2445="kahepoolne vajaduspõhine",U2445&lt;[2]an!$M$37,RANK(D2445,$D2445:$D2445)+COUNTIFS($D$2:D2445,D2445,$F$2:F2445,F2445)-1=1),X2445,
IF(AND(F2445="Peretoe teenus",H2445&lt;[2]an!$M$37,S2445="kahepoolne vajaduspõhine",U2445&lt;[2]an!$M$37,RANK(D2445,$D2445:$D2445)+COUNTIFS($D$2:D2445,D2445,$F$2:F2445,F2445)-1&gt;1),"",
IF(AND(F2445="Peretoe teenus",H2445&lt;[2]an!$M$37,S2445="kahepoolne vajaduspõhine",U2445&gt;=[2]an!$M$37,U2445&lt;=[2]an!$M$38,RANK(D2445,$D2445:$D2445)+COUNTIFS($D$2:D2445,D2445,$F$2:F2445,F2445)-1=1),
((EOMONTH(U2445,0)-U2445+1)*X2445)/DAY(EOMONTH(U2445,0))+(DAY(U2445)-1)*100/DAY(EOMONTH(U2445,0)),
IF(AND(F2445="Peretoe teenus",H2445&lt;[2]an!$M$37,S2445="kahepoolne vajaduspõhine",U2445&gt;=[2]an!$M$37,U2445&lt;=[2]an!$M$38,RANK(D2445,$D2445:$D2445)+COUNTIFS($D$2:D2445,D2445,$F$2:F2445,F2445)-1&gt;1),"",
IF(AND(F2445="Peretoe teenus",H2445&lt;[2]an!$M$37,S2445="kahepoolne vajaduspõhine",U2445&gt;[2]an!$M$38,RANK(D2445,$D2445:$D2445)+COUNTIFS($D$2:D2445,D2445,$F$2:F2445,F2445)-1=1),X2445,
IF(AND(F2445="Peretoe teenus",H2445&lt;[2]an!$M$37,S2445="kahepoolne vajaduspõhine",U2445&gt;[2]an!$M$38,RANK(D2445,$D2445:$D2445)+COUNTIFS($D$2:D2445,D2445,$F$2:F2445,F2445)-1&gt;1),"",X2445*W2445)))))))))))))),"")</f>
        <v/>
      </c>
      <c r="Z2445" s="18" t="str">
        <f t="shared" si="115"/>
        <v/>
      </c>
      <c r="AA2445" s="19" t="str">
        <f>IFERROR(VLOOKUP(E2445,[2]an!$A$3:$B$81,2,FALSE),"")</f>
        <v/>
      </c>
      <c r="AB2445" s="19" t="str">
        <f>IFERROR(VLOOKUP(AA2445,[2]an!$C$2:$D$16,2,FALSE),"")</f>
        <v/>
      </c>
      <c r="AC2445" s="20"/>
      <c r="AD2445" s="21" t="str">
        <f>IF(A2445=[2]an!$F$36,VLOOKUP([2]an!$F$36,[2]an!$F$36:$H$36,3,FALSE),IF(A2445=[2]an!$F$35,VLOOKUP([2]an!$F$35,[2]an!$F$35:$H$35,3,FALSE),IF(A2445=[2]an!$F$33,VLOOKUP([2]an!$F$33,[2]an!$F$33:$H$33,3,FALSE),IF(A2445=[2]an!$F$31,VLOOKUP([2]an!$F$31,[2]an!$F$31:$H$31,3,FALSE),""))))</f>
        <v/>
      </c>
    </row>
    <row r="2446" spans="6:30" x14ac:dyDescent="0.2">
      <c r="F2446" s="10"/>
      <c r="G2446" s="8" t="str">
        <f t="shared" si="116"/>
        <v/>
      </c>
      <c r="H2446" s="13"/>
      <c r="K2446" s="13"/>
      <c r="L2446" s="10"/>
      <c r="M2446" s="10"/>
      <c r="S2446" s="8" t="str">
        <f>IFERROR(VLOOKUP(D2446,[1]peretoe_teenus!$A$2:$L$2000,5,FALSE),"")</f>
        <v/>
      </c>
      <c r="U2446" s="13"/>
      <c r="V2446" s="15" t="str" cm="1">
        <f t="array" ref="V2446">IFERROR(IF(AND(F2446="Tugigrupp",RANK(K2446,$K2446:$K2446)+COUNTIFS($K$2:K2446,K2446,$L$2:L2446,L2446,$M$2:M2446,M2446,$I$2:I2446,I2446,$G$2:G2446,G2446,$F$2:F2446,F2446)-1=1),SUMPRODUCT(($F$2:$F$4154=F2446)*($G$2:$G$4154=G2446)*($K$2:$K$4154=K2446)*($I$2:$I$4154=I2446)*($L$2:$L$4154=L2446)*($M$2:$M$4154=M2446)),""),"")</f>
        <v/>
      </c>
      <c r="W2446" s="15" t="str">
        <f t="shared" si="114"/>
        <v/>
      </c>
      <c r="X2446" s="16" t="str">
        <f>IF(AND(A2446=[2]an!$G$38,F2446=[2]an!$E$40),[2]an!$G$40,IF(AND(A2446=[2]an!$G$38,F2446=[2]an!$E$41),[2]an!$G$41,IF(AND(A2446=[2]an!$G$38,F2446=[2]an!$E$39,H2446&gt;=[2]an!$M$37),[2]an!$G$39,
IF(AND(A2446=[2]an!$G$38,F2446=[2]an!$E$39,H2446&lt;[2]an!$M$37,S2446="kahepoolne vajaduspõhine",U2446=""),[2]an!$M$40,
IF(AND(A2446=[2]an!$G$38,F2446=[2]an!$E$39,H2446&lt;[2]an!$M$37,S2446="kahepoolne vajaduspõhine",U2446&lt;&gt;""),[2]an!$G$39,
IF(AND(A2446=[2]an!$G$38,F2446=[2]an!$E$39,H2446&lt;[2]an!$M$37,S2446&lt;&gt;"kahepoolne vajaduspõhine"),[2]an!$G$39,
IF(AND(A2446=[2]an!$G$38,F2446=[2]an!$E$42),[2]an!$G$42,
IF(AND(A2446=[2]an!$H$38,F2446=[2]an!$E$40),[2]an!$H$40,IF(AND(A2446=[2]an!$H$38,F2446=[2]an!$E$41),[2]an!$H$41,IF(AND(A2446=[2]an!$H$38,F2446=[2]an!$E$39,H2446&gt;=[2]an!$M$37),[2]an!$H$39,
IF(AND(A2446=[2]an!$H$38,F2446=[2]an!$E$39,H2446&lt;[2]an!$M$37,S2446="kahepoolne vajaduspõhine",U2446=""),[2]an!$M$40,
IF(AND(A2446=[2]an!$H$38,F2446=[2]an!$E$39,H2446&lt;[2]an!$M$37,S2446="kahepoolne vajaduspõhine",U2446&lt;&gt;""),[2]an!$H$39,
IF(AND(A2446=[2]an!$H$38,F2446=[2]an!$E$39,H2446&lt;[2]an!$M$37,S2446&lt;&gt;"kahepoolne vajaduspõhine"),[2]an!$H$39,
IF(AND(A2446=[2]an!$H$38,F2446=[2]an!$E$42),[2]an!$H$42,
IF(AND(A2446=[2]an!$I$38,F2446=[2]an!$E$40),[2]an!$I$40,IF(AND(A2446=[2]an!$I$38,F2446=[2]an!$E$41),[2]an!$I$41,IF(AND(A2446=[2]an!$I$38,F2446=[2]an!$E$39,H2446&gt;=[2]an!$M$37),[2]an!$I$39,
IF(AND(A2446=[2]an!$I$38,F2446=[2]an!$E$39,H2446&lt;[2]an!$M$37,S2446="kahepoolne vajaduspõhine",U2446=""),[2]an!$M$40,
IF(AND(A2446=[2]an!$I$38,F2446=[2]an!$E$39,H2446&lt;[2]an!$M$37,S2446="kahepoolne vajaduspõhine",U2446&lt;&gt;""),[2]an!$I$39,
IF(AND(A2446=[2]an!$I$38,F2446=[2]an!$E$39,H2446&lt;[2]an!$M$37,S2446&lt;&gt;"kahepoolne vajaduspõhine"),[2]an!$I$39,
IF(AND(A2446=[2]an!$I$38,F2446=[2]an!$E$42),[2]an!$I$42,
IF(AND(A2446=[2]an!$J$38,F2446=[2]an!$E$40),[2]an!$J$40,IF(AND(A2446=[2]an!$J$38,F2446=[2]an!$E$41),[2]an!$J$41,IF(AND(A2446=[2]an!$J$38,F2446=[2]an!$E$39,H2446&gt;=[2]an!$M$37),[2]an!$J$39,
IF(AND(A2446=[2]an!$J$38,F2446=[2]an!$E$39,H2446&lt;[2]an!$M$37,S2446="kahepoolne vajaduspõhine",U2446=""),[2]an!$M$40,
IF(AND(A2446=[2]an!$J$38,F2446=[2]an!$E$39,H2446&lt;[2]an!$M$37,S2446="kahepoolne vajaduspõhine",U2446&lt;&gt;""),[2]an!$J$39,
IF(AND(A2446=[2]an!$J$38,F2446=[2]an!$E$39,H2446&lt;[2]an!$M$37,S2446&lt;&gt;"kahepoolne vajaduspõhine"),[2]an!$J$39,
IF(AND(A2446=[2]an!$J$38,F2446=[2]an!$E$42),[2]an!$J$42,""))))))))))))))))))))))))))))</f>
        <v/>
      </c>
      <c r="Y2446" s="17" t="str">
        <f>IFERROR(IF(F2446="Tugigrupp",0,
IF(AND(F2446="Peretoe teenus",H2446&gt;=[2]an!$M$37,RANK(D2446,$D2446:$D2446)+COUNTIFS($D$2:D2446,D2446,$F$2:F2446,F2446)-1&gt;1),"",
IF(AND(F2446="Peretoe teenus",H2446&gt;=[2]an!$M$37,RANK(D2446,$D2446:$D2446)+COUNTIFS($D$2:D2446,D2446,$F$2:F2446,F2446)-1=1,MONTH(H2446)=MONTH(K2446)=TRUE,YEAR(H2446)=YEAR(K2446)=TRUE),((EOMONTH(H2446,0)-H2446+1)*X2446)/DAY(EOMONTH(H2446,0)),
IF(AND(F2446="Peretoe teenus",H2446&gt;=[2]an!$M$37,RANK(D2446,$D2446:$D2446)+COUNTIFS($D$2:D2446,D2446,$F$2:F2446,F2446)-1=1),X2446,
IF(AND(F2446="Peretoe teenus",H2446&lt;[2]an!$M$37,S2446&lt;&gt;"kahepoolne vajaduspõhine",RANK(D2446,$D2446:$D2446)+COUNTIFS($D$2:D2446,D2446,$F$2:F2446,F2446)-1=1),X2446,
IF(AND(F2446="Peretoe teenus",H2446&lt;[2]an!$M$37,S2446&lt;&gt;"kahepoolne vajaduspõhine",RANK(D2446,$D2446:$D2446)+COUNTIFS($D$2:D2446,D2446,$F$2:F2446,F2446)-1&gt;1),"",
IF(AND(F2446="Peretoe teenus",H2446&lt;[2]an!$M$37,S2446="kahepoolne vajaduspõhine",U2446="",RANK(D2446,$D2446:$D2446)+COUNTIFS($D$2:D2446,D2446,$F$2:F2446,F2446)-1=1),X2446,
IF(AND(F2446="Peretoe teenus",H2446&lt;[2]an!$M$37,S2446="kahepoolne vajaduspõhine",U2446="",RANK(D2446,$D2446:$D2446)+COUNTIFS($D$2:D2446,D2446,$F$2:F2446,F2446)-1&gt;1),"",
IF(AND(F2446="Peretoe teenus",H2446&lt;[2]an!$M$37,S2446="kahepoolne vajaduspõhine",U2446&lt;[2]an!$M$37,RANK(D2446,$D2446:$D2446)+COUNTIFS($D$2:D2446,D2446,$F$2:F2446,F2446)-1=1),X2446,
IF(AND(F2446="Peretoe teenus",H2446&lt;[2]an!$M$37,S2446="kahepoolne vajaduspõhine",U2446&lt;[2]an!$M$37,RANK(D2446,$D2446:$D2446)+COUNTIFS($D$2:D2446,D2446,$F$2:F2446,F2446)-1&gt;1),"",
IF(AND(F2446="Peretoe teenus",H2446&lt;[2]an!$M$37,S2446="kahepoolne vajaduspõhine",U2446&gt;=[2]an!$M$37,U2446&lt;=[2]an!$M$38,RANK(D2446,$D2446:$D2446)+COUNTIFS($D$2:D2446,D2446,$F$2:F2446,F2446)-1=1),
((EOMONTH(U2446,0)-U2446+1)*X2446)/DAY(EOMONTH(U2446,0))+(DAY(U2446)-1)*100/DAY(EOMONTH(U2446,0)),
IF(AND(F2446="Peretoe teenus",H2446&lt;[2]an!$M$37,S2446="kahepoolne vajaduspõhine",U2446&gt;=[2]an!$M$37,U2446&lt;=[2]an!$M$38,RANK(D2446,$D2446:$D2446)+COUNTIFS($D$2:D2446,D2446,$F$2:F2446,F2446)-1&gt;1),"",
IF(AND(F2446="Peretoe teenus",H2446&lt;[2]an!$M$37,S2446="kahepoolne vajaduspõhine",U2446&gt;[2]an!$M$38,RANK(D2446,$D2446:$D2446)+COUNTIFS($D$2:D2446,D2446,$F$2:F2446,F2446)-1=1),X2446,
IF(AND(F2446="Peretoe teenus",H2446&lt;[2]an!$M$37,S2446="kahepoolne vajaduspõhine",U2446&gt;[2]an!$M$38,RANK(D2446,$D2446:$D2446)+COUNTIFS($D$2:D2446,D2446,$F$2:F2446,F2446)-1&gt;1),"",X2446*W2446)))))))))))))),"")</f>
        <v/>
      </c>
      <c r="Z2446" s="18" t="str">
        <f t="shared" si="115"/>
        <v/>
      </c>
      <c r="AA2446" s="19" t="str">
        <f>IFERROR(VLOOKUP(E2446,[2]an!$A$3:$B$81,2,FALSE),"")</f>
        <v/>
      </c>
      <c r="AB2446" s="19" t="str">
        <f>IFERROR(VLOOKUP(AA2446,[2]an!$C$2:$D$16,2,FALSE),"")</f>
        <v/>
      </c>
      <c r="AC2446" s="20"/>
      <c r="AD2446" s="21" t="str">
        <f>IF(A2446=[2]an!$F$36,VLOOKUP([2]an!$F$36,[2]an!$F$36:$H$36,3,FALSE),IF(A2446=[2]an!$F$35,VLOOKUP([2]an!$F$35,[2]an!$F$35:$H$35,3,FALSE),IF(A2446=[2]an!$F$33,VLOOKUP([2]an!$F$33,[2]an!$F$33:$H$33,3,FALSE),IF(A2446=[2]an!$F$31,VLOOKUP([2]an!$F$31,[2]an!$F$31:$H$31,3,FALSE),""))))</f>
        <v/>
      </c>
    </row>
    <row r="2447" spans="6:30" x14ac:dyDescent="0.2">
      <c r="F2447" s="10"/>
      <c r="G2447" s="8" t="str">
        <f t="shared" si="116"/>
        <v/>
      </c>
      <c r="H2447" s="13"/>
      <c r="K2447" s="13"/>
      <c r="L2447" s="10"/>
      <c r="M2447" s="10"/>
      <c r="S2447" s="8" t="str">
        <f>IFERROR(VLOOKUP(D2447,[1]peretoe_teenus!$A$2:$L$2000,5,FALSE),"")</f>
        <v/>
      </c>
      <c r="U2447" s="13"/>
      <c r="V2447" s="15" t="str" cm="1">
        <f t="array" ref="V2447">IFERROR(IF(AND(F2447="Tugigrupp",RANK(K2447,$K2447:$K2447)+COUNTIFS($K$2:K2447,K2447,$L$2:L2447,L2447,$M$2:M2447,M2447,$I$2:I2447,I2447,$G$2:G2447,G2447,$F$2:F2447,F2447)-1=1),SUMPRODUCT(($F$2:$F$4154=F2447)*($G$2:$G$4154=G2447)*($K$2:$K$4154=K2447)*($I$2:$I$4154=I2447)*($L$2:$L$4154=L2447)*($M$2:$M$4154=M2447)),""),"")</f>
        <v/>
      </c>
      <c r="W2447" s="15" t="str">
        <f t="shared" si="114"/>
        <v/>
      </c>
      <c r="X2447" s="16" t="str">
        <f>IF(AND(A2447=[2]an!$G$38,F2447=[2]an!$E$40),[2]an!$G$40,IF(AND(A2447=[2]an!$G$38,F2447=[2]an!$E$41),[2]an!$G$41,IF(AND(A2447=[2]an!$G$38,F2447=[2]an!$E$39,H2447&gt;=[2]an!$M$37),[2]an!$G$39,
IF(AND(A2447=[2]an!$G$38,F2447=[2]an!$E$39,H2447&lt;[2]an!$M$37,S2447="kahepoolne vajaduspõhine",U2447=""),[2]an!$M$40,
IF(AND(A2447=[2]an!$G$38,F2447=[2]an!$E$39,H2447&lt;[2]an!$M$37,S2447="kahepoolne vajaduspõhine",U2447&lt;&gt;""),[2]an!$G$39,
IF(AND(A2447=[2]an!$G$38,F2447=[2]an!$E$39,H2447&lt;[2]an!$M$37,S2447&lt;&gt;"kahepoolne vajaduspõhine"),[2]an!$G$39,
IF(AND(A2447=[2]an!$G$38,F2447=[2]an!$E$42),[2]an!$G$42,
IF(AND(A2447=[2]an!$H$38,F2447=[2]an!$E$40),[2]an!$H$40,IF(AND(A2447=[2]an!$H$38,F2447=[2]an!$E$41),[2]an!$H$41,IF(AND(A2447=[2]an!$H$38,F2447=[2]an!$E$39,H2447&gt;=[2]an!$M$37),[2]an!$H$39,
IF(AND(A2447=[2]an!$H$38,F2447=[2]an!$E$39,H2447&lt;[2]an!$M$37,S2447="kahepoolne vajaduspõhine",U2447=""),[2]an!$M$40,
IF(AND(A2447=[2]an!$H$38,F2447=[2]an!$E$39,H2447&lt;[2]an!$M$37,S2447="kahepoolne vajaduspõhine",U2447&lt;&gt;""),[2]an!$H$39,
IF(AND(A2447=[2]an!$H$38,F2447=[2]an!$E$39,H2447&lt;[2]an!$M$37,S2447&lt;&gt;"kahepoolne vajaduspõhine"),[2]an!$H$39,
IF(AND(A2447=[2]an!$H$38,F2447=[2]an!$E$42),[2]an!$H$42,
IF(AND(A2447=[2]an!$I$38,F2447=[2]an!$E$40),[2]an!$I$40,IF(AND(A2447=[2]an!$I$38,F2447=[2]an!$E$41),[2]an!$I$41,IF(AND(A2447=[2]an!$I$38,F2447=[2]an!$E$39,H2447&gt;=[2]an!$M$37),[2]an!$I$39,
IF(AND(A2447=[2]an!$I$38,F2447=[2]an!$E$39,H2447&lt;[2]an!$M$37,S2447="kahepoolne vajaduspõhine",U2447=""),[2]an!$M$40,
IF(AND(A2447=[2]an!$I$38,F2447=[2]an!$E$39,H2447&lt;[2]an!$M$37,S2447="kahepoolne vajaduspõhine",U2447&lt;&gt;""),[2]an!$I$39,
IF(AND(A2447=[2]an!$I$38,F2447=[2]an!$E$39,H2447&lt;[2]an!$M$37,S2447&lt;&gt;"kahepoolne vajaduspõhine"),[2]an!$I$39,
IF(AND(A2447=[2]an!$I$38,F2447=[2]an!$E$42),[2]an!$I$42,
IF(AND(A2447=[2]an!$J$38,F2447=[2]an!$E$40),[2]an!$J$40,IF(AND(A2447=[2]an!$J$38,F2447=[2]an!$E$41),[2]an!$J$41,IF(AND(A2447=[2]an!$J$38,F2447=[2]an!$E$39,H2447&gt;=[2]an!$M$37),[2]an!$J$39,
IF(AND(A2447=[2]an!$J$38,F2447=[2]an!$E$39,H2447&lt;[2]an!$M$37,S2447="kahepoolne vajaduspõhine",U2447=""),[2]an!$M$40,
IF(AND(A2447=[2]an!$J$38,F2447=[2]an!$E$39,H2447&lt;[2]an!$M$37,S2447="kahepoolne vajaduspõhine",U2447&lt;&gt;""),[2]an!$J$39,
IF(AND(A2447=[2]an!$J$38,F2447=[2]an!$E$39,H2447&lt;[2]an!$M$37,S2447&lt;&gt;"kahepoolne vajaduspõhine"),[2]an!$J$39,
IF(AND(A2447=[2]an!$J$38,F2447=[2]an!$E$42),[2]an!$J$42,""))))))))))))))))))))))))))))</f>
        <v/>
      </c>
      <c r="Y2447" s="17" t="str">
        <f>IFERROR(IF(F2447="Tugigrupp",0,
IF(AND(F2447="Peretoe teenus",H2447&gt;=[2]an!$M$37,RANK(D2447,$D2447:$D2447)+COUNTIFS($D$2:D2447,D2447,$F$2:F2447,F2447)-1&gt;1),"",
IF(AND(F2447="Peretoe teenus",H2447&gt;=[2]an!$M$37,RANK(D2447,$D2447:$D2447)+COUNTIFS($D$2:D2447,D2447,$F$2:F2447,F2447)-1=1,MONTH(H2447)=MONTH(K2447)=TRUE,YEAR(H2447)=YEAR(K2447)=TRUE),((EOMONTH(H2447,0)-H2447+1)*X2447)/DAY(EOMONTH(H2447,0)),
IF(AND(F2447="Peretoe teenus",H2447&gt;=[2]an!$M$37,RANK(D2447,$D2447:$D2447)+COUNTIFS($D$2:D2447,D2447,$F$2:F2447,F2447)-1=1),X2447,
IF(AND(F2447="Peretoe teenus",H2447&lt;[2]an!$M$37,S2447&lt;&gt;"kahepoolne vajaduspõhine",RANK(D2447,$D2447:$D2447)+COUNTIFS($D$2:D2447,D2447,$F$2:F2447,F2447)-1=1),X2447,
IF(AND(F2447="Peretoe teenus",H2447&lt;[2]an!$M$37,S2447&lt;&gt;"kahepoolne vajaduspõhine",RANK(D2447,$D2447:$D2447)+COUNTIFS($D$2:D2447,D2447,$F$2:F2447,F2447)-1&gt;1),"",
IF(AND(F2447="Peretoe teenus",H2447&lt;[2]an!$M$37,S2447="kahepoolne vajaduspõhine",U2447="",RANK(D2447,$D2447:$D2447)+COUNTIFS($D$2:D2447,D2447,$F$2:F2447,F2447)-1=1),X2447,
IF(AND(F2447="Peretoe teenus",H2447&lt;[2]an!$M$37,S2447="kahepoolne vajaduspõhine",U2447="",RANK(D2447,$D2447:$D2447)+COUNTIFS($D$2:D2447,D2447,$F$2:F2447,F2447)-1&gt;1),"",
IF(AND(F2447="Peretoe teenus",H2447&lt;[2]an!$M$37,S2447="kahepoolne vajaduspõhine",U2447&lt;[2]an!$M$37,RANK(D2447,$D2447:$D2447)+COUNTIFS($D$2:D2447,D2447,$F$2:F2447,F2447)-1=1),X2447,
IF(AND(F2447="Peretoe teenus",H2447&lt;[2]an!$M$37,S2447="kahepoolne vajaduspõhine",U2447&lt;[2]an!$M$37,RANK(D2447,$D2447:$D2447)+COUNTIFS($D$2:D2447,D2447,$F$2:F2447,F2447)-1&gt;1),"",
IF(AND(F2447="Peretoe teenus",H2447&lt;[2]an!$M$37,S2447="kahepoolne vajaduspõhine",U2447&gt;=[2]an!$M$37,U2447&lt;=[2]an!$M$38,RANK(D2447,$D2447:$D2447)+COUNTIFS($D$2:D2447,D2447,$F$2:F2447,F2447)-1=1),
((EOMONTH(U2447,0)-U2447+1)*X2447)/DAY(EOMONTH(U2447,0))+(DAY(U2447)-1)*100/DAY(EOMONTH(U2447,0)),
IF(AND(F2447="Peretoe teenus",H2447&lt;[2]an!$M$37,S2447="kahepoolne vajaduspõhine",U2447&gt;=[2]an!$M$37,U2447&lt;=[2]an!$M$38,RANK(D2447,$D2447:$D2447)+COUNTIFS($D$2:D2447,D2447,$F$2:F2447,F2447)-1&gt;1),"",
IF(AND(F2447="Peretoe teenus",H2447&lt;[2]an!$M$37,S2447="kahepoolne vajaduspõhine",U2447&gt;[2]an!$M$38,RANK(D2447,$D2447:$D2447)+COUNTIFS($D$2:D2447,D2447,$F$2:F2447,F2447)-1=1),X2447,
IF(AND(F2447="Peretoe teenus",H2447&lt;[2]an!$M$37,S2447="kahepoolne vajaduspõhine",U2447&gt;[2]an!$M$38,RANK(D2447,$D2447:$D2447)+COUNTIFS($D$2:D2447,D2447,$F$2:F2447,F2447)-1&gt;1),"",X2447*W2447)))))))))))))),"")</f>
        <v/>
      </c>
      <c r="Z2447" s="18" t="str">
        <f t="shared" si="115"/>
        <v/>
      </c>
      <c r="AA2447" s="19" t="str">
        <f>IFERROR(VLOOKUP(E2447,[2]an!$A$3:$B$81,2,FALSE),"")</f>
        <v/>
      </c>
      <c r="AB2447" s="19" t="str">
        <f>IFERROR(VLOOKUP(AA2447,[2]an!$C$2:$D$16,2,FALSE),"")</f>
        <v/>
      </c>
      <c r="AC2447" s="20"/>
      <c r="AD2447" s="21" t="str">
        <f>IF(A2447=[2]an!$F$36,VLOOKUP([2]an!$F$36,[2]an!$F$36:$H$36,3,FALSE),IF(A2447=[2]an!$F$35,VLOOKUP([2]an!$F$35,[2]an!$F$35:$H$35,3,FALSE),IF(A2447=[2]an!$F$33,VLOOKUP([2]an!$F$33,[2]an!$F$33:$H$33,3,FALSE),IF(A2447=[2]an!$F$31,VLOOKUP([2]an!$F$31,[2]an!$F$31:$H$31,3,FALSE),""))))</f>
        <v/>
      </c>
    </row>
    <row r="2448" spans="6:30" x14ac:dyDescent="0.2">
      <c r="F2448" s="10"/>
      <c r="G2448" s="8" t="str">
        <f t="shared" si="116"/>
        <v/>
      </c>
      <c r="H2448" s="13"/>
      <c r="K2448" s="13"/>
      <c r="L2448" s="10"/>
      <c r="M2448" s="10"/>
      <c r="S2448" s="8" t="str">
        <f>IFERROR(VLOOKUP(D2448,[1]peretoe_teenus!$A$2:$L$2000,5,FALSE),"")</f>
        <v/>
      </c>
      <c r="U2448" s="13"/>
      <c r="V2448" s="15" t="str" cm="1">
        <f t="array" ref="V2448">IFERROR(IF(AND(F2448="Tugigrupp",RANK(K2448,$K2448:$K2448)+COUNTIFS($K$2:K2448,K2448,$L$2:L2448,L2448,$M$2:M2448,M2448,$I$2:I2448,I2448,$G$2:G2448,G2448,$F$2:F2448,F2448)-1=1),SUMPRODUCT(($F$2:$F$4154=F2448)*($G$2:$G$4154=G2448)*($K$2:$K$4154=K2448)*($I$2:$I$4154=I2448)*($L$2:$L$4154=L2448)*($M$2:$M$4154=M2448)),""),"")</f>
        <v/>
      </c>
      <c r="W2448" s="15" t="str">
        <f t="shared" si="114"/>
        <v/>
      </c>
      <c r="X2448" s="16" t="str">
        <f>IF(AND(A2448=[2]an!$G$38,F2448=[2]an!$E$40),[2]an!$G$40,IF(AND(A2448=[2]an!$G$38,F2448=[2]an!$E$41),[2]an!$G$41,IF(AND(A2448=[2]an!$G$38,F2448=[2]an!$E$39,H2448&gt;=[2]an!$M$37),[2]an!$G$39,
IF(AND(A2448=[2]an!$G$38,F2448=[2]an!$E$39,H2448&lt;[2]an!$M$37,S2448="kahepoolne vajaduspõhine",U2448=""),[2]an!$M$40,
IF(AND(A2448=[2]an!$G$38,F2448=[2]an!$E$39,H2448&lt;[2]an!$M$37,S2448="kahepoolne vajaduspõhine",U2448&lt;&gt;""),[2]an!$G$39,
IF(AND(A2448=[2]an!$G$38,F2448=[2]an!$E$39,H2448&lt;[2]an!$M$37,S2448&lt;&gt;"kahepoolne vajaduspõhine"),[2]an!$G$39,
IF(AND(A2448=[2]an!$G$38,F2448=[2]an!$E$42),[2]an!$G$42,
IF(AND(A2448=[2]an!$H$38,F2448=[2]an!$E$40),[2]an!$H$40,IF(AND(A2448=[2]an!$H$38,F2448=[2]an!$E$41),[2]an!$H$41,IF(AND(A2448=[2]an!$H$38,F2448=[2]an!$E$39,H2448&gt;=[2]an!$M$37),[2]an!$H$39,
IF(AND(A2448=[2]an!$H$38,F2448=[2]an!$E$39,H2448&lt;[2]an!$M$37,S2448="kahepoolne vajaduspõhine",U2448=""),[2]an!$M$40,
IF(AND(A2448=[2]an!$H$38,F2448=[2]an!$E$39,H2448&lt;[2]an!$M$37,S2448="kahepoolne vajaduspõhine",U2448&lt;&gt;""),[2]an!$H$39,
IF(AND(A2448=[2]an!$H$38,F2448=[2]an!$E$39,H2448&lt;[2]an!$M$37,S2448&lt;&gt;"kahepoolne vajaduspõhine"),[2]an!$H$39,
IF(AND(A2448=[2]an!$H$38,F2448=[2]an!$E$42),[2]an!$H$42,
IF(AND(A2448=[2]an!$I$38,F2448=[2]an!$E$40),[2]an!$I$40,IF(AND(A2448=[2]an!$I$38,F2448=[2]an!$E$41),[2]an!$I$41,IF(AND(A2448=[2]an!$I$38,F2448=[2]an!$E$39,H2448&gt;=[2]an!$M$37),[2]an!$I$39,
IF(AND(A2448=[2]an!$I$38,F2448=[2]an!$E$39,H2448&lt;[2]an!$M$37,S2448="kahepoolne vajaduspõhine",U2448=""),[2]an!$M$40,
IF(AND(A2448=[2]an!$I$38,F2448=[2]an!$E$39,H2448&lt;[2]an!$M$37,S2448="kahepoolne vajaduspõhine",U2448&lt;&gt;""),[2]an!$I$39,
IF(AND(A2448=[2]an!$I$38,F2448=[2]an!$E$39,H2448&lt;[2]an!$M$37,S2448&lt;&gt;"kahepoolne vajaduspõhine"),[2]an!$I$39,
IF(AND(A2448=[2]an!$I$38,F2448=[2]an!$E$42),[2]an!$I$42,
IF(AND(A2448=[2]an!$J$38,F2448=[2]an!$E$40),[2]an!$J$40,IF(AND(A2448=[2]an!$J$38,F2448=[2]an!$E$41),[2]an!$J$41,IF(AND(A2448=[2]an!$J$38,F2448=[2]an!$E$39,H2448&gt;=[2]an!$M$37),[2]an!$J$39,
IF(AND(A2448=[2]an!$J$38,F2448=[2]an!$E$39,H2448&lt;[2]an!$M$37,S2448="kahepoolne vajaduspõhine",U2448=""),[2]an!$M$40,
IF(AND(A2448=[2]an!$J$38,F2448=[2]an!$E$39,H2448&lt;[2]an!$M$37,S2448="kahepoolne vajaduspõhine",U2448&lt;&gt;""),[2]an!$J$39,
IF(AND(A2448=[2]an!$J$38,F2448=[2]an!$E$39,H2448&lt;[2]an!$M$37,S2448&lt;&gt;"kahepoolne vajaduspõhine"),[2]an!$J$39,
IF(AND(A2448=[2]an!$J$38,F2448=[2]an!$E$42),[2]an!$J$42,""))))))))))))))))))))))))))))</f>
        <v/>
      </c>
      <c r="Y2448" s="17" t="str">
        <f>IFERROR(IF(F2448="Tugigrupp",0,
IF(AND(F2448="Peretoe teenus",H2448&gt;=[2]an!$M$37,RANK(D2448,$D2448:$D2448)+COUNTIFS($D$2:D2448,D2448,$F$2:F2448,F2448)-1&gt;1),"",
IF(AND(F2448="Peretoe teenus",H2448&gt;=[2]an!$M$37,RANK(D2448,$D2448:$D2448)+COUNTIFS($D$2:D2448,D2448,$F$2:F2448,F2448)-1=1,MONTH(H2448)=MONTH(K2448)=TRUE,YEAR(H2448)=YEAR(K2448)=TRUE),((EOMONTH(H2448,0)-H2448+1)*X2448)/DAY(EOMONTH(H2448,0)),
IF(AND(F2448="Peretoe teenus",H2448&gt;=[2]an!$M$37,RANK(D2448,$D2448:$D2448)+COUNTIFS($D$2:D2448,D2448,$F$2:F2448,F2448)-1=1),X2448,
IF(AND(F2448="Peretoe teenus",H2448&lt;[2]an!$M$37,S2448&lt;&gt;"kahepoolne vajaduspõhine",RANK(D2448,$D2448:$D2448)+COUNTIFS($D$2:D2448,D2448,$F$2:F2448,F2448)-1=1),X2448,
IF(AND(F2448="Peretoe teenus",H2448&lt;[2]an!$M$37,S2448&lt;&gt;"kahepoolne vajaduspõhine",RANK(D2448,$D2448:$D2448)+COUNTIFS($D$2:D2448,D2448,$F$2:F2448,F2448)-1&gt;1),"",
IF(AND(F2448="Peretoe teenus",H2448&lt;[2]an!$M$37,S2448="kahepoolne vajaduspõhine",U2448="",RANK(D2448,$D2448:$D2448)+COUNTIFS($D$2:D2448,D2448,$F$2:F2448,F2448)-1=1),X2448,
IF(AND(F2448="Peretoe teenus",H2448&lt;[2]an!$M$37,S2448="kahepoolne vajaduspõhine",U2448="",RANK(D2448,$D2448:$D2448)+COUNTIFS($D$2:D2448,D2448,$F$2:F2448,F2448)-1&gt;1),"",
IF(AND(F2448="Peretoe teenus",H2448&lt;[2]an!$M$37,S2448="kahepoolne vajaduspõhine",U2448&lt;[2]an!$M$37,RANK(D2448,$D2448:$D2448)+COUNTIFS($D$2:D2448,D2448,$F$2:F2448,F2448)-1=1),X2448,
IF(AND(F2448="Peretoe teenus",H2448&lt;[2]an!$M$37,S2448="kahepoolne vajaduspõhine",U2448&lt;[2]an!$M$37,RANK(D2448,$D2448:$D2448)+COUNTIFS($D$2:D2448,D2448,$F$2:F2448,F2448)-1&gt;1),"",
IF(AND(F2448="Peretoe teenus",H2448&lt;[2]an!$M$37,S2448="kahepoolne vajaduspõhine",U2448&gt;=[2]an!$M$37,U2448&lt;=[2]an!$M$38,RANK(D2448,$D2448:$D2448)+COUNTIFS($D$2:D2448,D2448,$F$2:F2448,F2448)-1=1),
((EOMONTH(U2448,0)-U2448+1)*X2448)/DAY(EOMONTH(U2448,0))+(DAY(U2448)-1)*100/DAY(EOMONTH(U2448,0)),
IF(AND(F2448="Peretoe teenus",H2448&lt;[2]an!$M$37,S2448="kahepoolne vajaduspõhine",U2448&gt;=[2]an!$M$37,U2448&lt;=[2]an!$M$38,RANK(D2448,$D2448:$D2448)+COUNTIFS($D$2:D2448,D2448,$F$2:F2448,F2448)-1&gt;1),"",
IF(AND(F2448="Peretoe teenus",H2448&lt;[2]an!$M$37,S2448="kahepoolne vajaduspõhine",U2448&gt;[2]an!$M$38,RANK(D2448,$D2448:$D2448)+COUNTIFS($D$2:D2448,D2448,$F$2:F2448,F2448)-1=1),X2448,
IF(AND(F2448="Peretoe teenus",H2448&lt;[2]an!$M$37,S2448="kahepoolne vajaduspõhine",U2448&gt;[2]an!$M$38,RANK(D2448,$D2448:$D2448)+COUNTIFS($D$2:D2448,D2448,$F$2:F2448,F2448)-1&gt;1),"",X2448*W2448)))))))))))))),"")</f>
        <v/>
      </c>
      <c r="Z2448" s="18" t="str">
        <f t="shared" si="115"/>
        <v/>
      </c>
      <c r="AA2448" s="19" t="str">
        <f>IFERROR(VLOOKUP(E2448,[2]an!$A$3:$B$81,2,FALSE),"")</f>
        <v/>
      </c>
      <c r="AB2448" s="19" t="str">
        <f>IFERROR(VLOOKUP(AA2448,[2]an!$C$2:$D$16,2,FALSE),"")</f>
        <v/>
      </c>
      <c r="AC2448" s="20"/>
      <c r="AD2448" s="21" t="str">
        <f>IF(A2448=[2]an!$F$36,VLOOKUP([2]an!$F$36,[2]an!$F$36:$H$36,3,FALSE),IF(A2448=[2]an!$F$35,VLOOKUP([2]an!$F$35,[2]an!$F$35:$H$35,3,FALSE),IF(A2448=[2]an!$F$33,VLOOKUP([2]an!$F$33,[2]an!$F$33:$H$33,3,FALSE),IF(A2448=[2]an!$F$31,VLOOKUP([2]an!$F$31,[2]an!$F$31:$H$31,3,FALSE),""))))</f>
        <v/>
      </c>
    </row>
    <row r="2449" spans="6:30" x14ac:dyDescent="0.2">
      <c r="F2449" s="10"/>
      <c r="G2449" s="8" t="str">
        <f t="shared" si="116"/>
        <v/>
      </c>
      <c r="H2449" s="13"/>
      <c r="K2449" s="13"/>
      <c r="L2449" s="10"/>
      <c r="M2449" s="10"/>
      <c r="S2449" s="8" t="str">
        <f>IFERROR(VLOOKUP(D2449,[1]peretoe_teenus!$A$2:$L$2000,5,FALSE),"")</f>
        <v/>
      </c>
      <c r="U2449" s="13"/>
      <c r="V2449" s="15" t="str" cm="1">
        <f t="array" ref="V2449">IFERROR(IF(AND(F2449="Tugigrupp",RANK(K2449,$K2449:$K2449)+COUNTIFS($K$2:K2449,K2449,$L$2:L2449,L2449,$M$2:M2449,M2449,$I$2:I2449,I2449,$G$2:G2449,G2449,$F$2:F2449,F2449)-1=1),SUMPRODUCT(($F$2:$F$4154=F2449)*($G$2:$G$4154=G2449)*($K$2:$K$4154=K2449)*($I$2:$I$4154=I2449)*($L$2:$L$4154=L2449)*($M$2:$M$4154=M2449)),""),"")</f>
        <v/>
      </c>
      <c r="W2449" s="15" t="str">
        <f t="shared" si="114"/>
        <v/>
      </c>
      <c r="X2449" s="16" t="str">
        <f>IF(AND(A2449=[2]an!$G$38,F2449=[2]an!$E$40),[2]an!$G$40,IF(AND(A2449=[2]an!$G$38,F2449=[2]an!$E$41),[2]an!$G$41,IF(AND(A2449=[2]an!$G$38,F2449=[2]an!$E$39,H2449&gt;=[2]an!$M$37),[2]an!$G$39,
IF(AND(A2449=[2]an!$G$38,F2449=[2]an!$E$39,H2449&lt;[2]an!$M$37,S2449="kahepoolne vajaduspõhine",U2449=""),[2]an!$M$40,
IF(AND(A2449=[2]an!$G$38,F2449=[2]an!$E$39,H2449&lt;[2]an!$M$37,S2449="kahepoolne vajaduspõhine",U2449&lt;&gt;""),[2]an!$G$39,
IF(AND(A2449=[2]an!$G$38,F2449=[2]an!$E$39,H2449&lt;[2]an!$M$37,S2449&lt;&gt;"kahepoolne vajaduspõhine"),[2]an!$G$39,
IF(AND(A2449=[2]an!$G$38,F2449=[2]an!$E$42),[2]an!$G$42,
IF(AND(A2449=[2]an!$H$38,F2449=[2]an!$E$40),[2]an!$H$40,IF(AND(A2449=[2]an!$H$38,F2449=[2]an!$E$41),[2]an!$H$41,IF(AND(A2449=[2]an!$H$38,F2449=[2]an!$E$39,H2449&gt;=[2]an!$M$37),[2]an!$H$39,
IF(AND(A2449=[2]an!$H$38,F2449=[2]an!$E$39,H2449&lt;[2]an!$M$37,S2449="kahepoolne vajaduspõhine",U2449=""),[2]an!$M$40,
IF(AND(A2449=[2]an!$H$38,F2449=[2]an!$E$39,H2449&lt;[2]an!$M$37,S2449="kahepoolne vajaduspõhine",U2449&lt;&gt;""),[2]an!$H$39,
IF(AND(A2449=[2]an!$H$38,F2449=[2]an!$E$39,H2449&lt;[2]an!$M$37,S2449&lt;&gt;"kahepoolne vajaduspõhine"),[2]an!$H$39,
IF(AND(A2449=[2]an!$H$38,F2449=[2]an!$E$42),[2]an!$H$42,
IF(AND(A2449=[2]an!$I$38,F2449=[2]an!$E$40),[2]an!$I$40,IF(AND(A2449=[2]an!$I$38,F2449=[2]an!$E$41),[2]an!$I$41,IF(AND(A2449=[2]an!$I$38,F2449=[2]an!$E$39,H2449&gt;=[2]an!$M$37),[2]an!$I$39,
IF(AND(A2449=[2]an!$I$38,F2449=[2]an!$E$39,H2449&lt;[2]an!$M$37,S2449="kahepoolne vajaduspõhine",U2449=""),[2]an!$M$40,
IF(AND(A2449=[2]an!$I$38,F2449=[2]an!$E$39,H2449&lt;[2]an!$M$37,S2449="kahepoolne vajaduspõhine",U2449&lt;&gt;""),[2]an!$I$39,
IF(AND(A2449=[2]an!$I$38,F2449=[2]an!$E$39,H2449&lt;[2]an!$M$37,S2449&lt;&gt;"kahepoolne vajaduspõhine"),[2]an!$I$39,
IF(AND(A2449=[2]an!$I$38,F2449=[2]an!$E$42),[2]an!$I$42,
IF(AND(A2449=[2]an!$J$38,F2449=[2]an!$E$40),[2]an!$J$40,IF(AND(A2449=[2]an!$J$38,F2449=[2]an!$E$41),[2]an!$J$41,IF(AND(A2449=[2]an!$J$38,F2449=[2]an!$E$39,H2449&gt;=[2]an!$M$37),[2]an!$J$39,
IF(AND(A2449=[2]an!$J$38,F2449=[2]an!$E$39,H2449&lt;[2]an!$M$37,S2449="kahepoolne vajaduspõhine",U2449=""),[2]an!$M$40,
IF(AND(A2449=[2]an!$J$38,F2449=[2]an!$E$39,H2449&lt;[2]an!$M$37,S2449="kahepoolne vajaduspõhine",U2449&lt;&gt;""),[2]an!$J$39,
IF(AND(A2449=[2]an!$J$38,F2449=[2]an!$E$39,H2449&lt;[2]an!$M$37,S2449&lt;&gt;"kahepoolne vajaduspõhine"),[2]an!$J$39,
IF(AND(A2449=[2]an!$J$38,F2449=[2]an!$E$42),[2]an!$J$42,""))))))))))))))))))))))))))))</f>
        <v/>
      </c>
      <c r="Y2449" s="17" t="str">
        <f>IFERROR(IF(F2449="Tugigrupp",0,
IF(AND(F2449="Peretoe teenus",H2449&gt;=[2]an!$M$37,RANK(D2449,$D2449:$D2449)+COUNTIFS($D$2:D2449,D2449,$F$2:F2449,F2449)-1&gt;1),"",
IF(AND(F2449="Peretoe teenus",H2449&gt;=[2]an!$M$37,RANK(D2449,$D2449:$D2449)+COUNTIFS($D$2:D2449,D2449,$F$2:F2449,F2449)-1=1,MONTH(H2449)=MONTH(K2449)=TRUE,YEAR(H2449)=YEAR(K2449)=TRUE),((EOMONTH(H2449,0)-H2449+1)*X2449)/DAY(EOMONTH(H2449,0)),
IF(AND(F2449="Peretoe teenus",H2449&gt;=[2]an!$M$37,RANK(D2449,$D2449:$D2449)+COUNTIFS($D$2:D2449,D2449,$F$2:F2449,F2449)-1=1),X2449,
IF(AND(F2449="Peretoe teenus",H2449&lt;[2]an!$M$37,S2449&lt;&gt;"kahepoolne vajaduspõhine",RANK(D2449,$D2449:$D2449)+COUNTIFS($D$2:D2449,D2449,$F$2:F2449,F2449)-1=1),X2449,
IF(AND(F2449="Peretoe teenus",H2449&lt;[2]an!$M$37,S2449&lt;&gt;"kahepoolne vajaduspõhine",RANK(D2449,$D2449:$D2449)+COUNTIFS($D$2:D2449,D2449,$F$2:F2449,F2449)-1&gt;1),"",
IF(AND(F2449="Peretoe teenus",H2449&lt;[2]an!$M$37,S2449="kahepoolne vajaduspõhine",U2449="",RANK(D2449,$D2449:$D2449)+COUNTIFS($D$2:D2449,D2449,$F$2:F2449,F2449)-1=1),X2449,
IF(AND(F2449="Peretoe teenus",H2449&lt;[2]an!$M$37,S2449="kahepoolne vajaduspõhine",U2449="",RANK(D2449,$D2449:$D2449)+COUNTIFS($D$2:D2449,D2449,$F$2:F2449,F2449)-1&gt;1),"",
IF(AND(F2449="Peretoe teenus",H2449&lt;[2]an!$M$37,S2449="kahepoolne vajaduspõhine",U2449&lt;[2]an!$M$37,RANK(D2449,$D2449:$D2449)+COUNTIFS($D$2:D2449,D2449,$F$2:F2449,F2449)-1=1),X2449,
IF(AND(F2449="Peretoe teenus",H2449&lt;[2]an!$M$37,S2449="kahepoolne vajaduspõhine",U2449&lt;[2]an!$M$37,RANK(D2449,$D2449:$D2449)+COUNTIFS($D$2:D2449,D2449,$F$2:F2449,F2449)-1&gt;1),"",
IF(AND(F2449="Peretoe teenus",H2449&lt;[2]an!$M$37,S2449="kahepoolne vajaduspõhine",U2449&gt;=[2]an!$M$37,U2449&lt;=[2]an!$M$38,RANK(D2449,$D2449:$D2449)+COUNTIFS($D$2:D2449,D2449,$F$2:F2449,F2449)-1=1),
((EOMONTH(U2449,0)-U2449+1)*X2449)/DAY(EOMONTH(U2449,0))+(DAY(U2449)-1)*100/DAY(EOMONTH(U2449,0)),
IF(AND(F2449="Peretoe teenus",H2449&lt;[2]an!$M$37,S2449="kahepoolne vajaduspõhine",U2449&gt;=[2]an!$M$37,U2449&lt;=[2]an!$M$38,RANK(D2449,$D2449:$D2449)+COUNTIFS($D$2:D2449,D2449,$F$2:F2449,F2449)-1&gt;1),"",
IF(AND(F2449="Peretoe teenus",H2449&lt;[2]an!$M$37,S2449="kahepoolne vajaduspõhine",U2449&gt;[2]an!$M$38,RANK(D2449,$D2449:$D2449)+COUNTIFS($D$2:D2449,D2449,$F$2:F2449,F2449)-1=1),X2449,
IF(AND(F2449="Peretoe teenus",H2449&lt;[2]an!$M$37,S2449="kahepoolne vajaduspõhine",U2449&gt;[2]an!$M$38,RANK(D2449,$D2449:$D2449)+COUNTIFS($D$2:D2449,D2449,$F$2:F2449,F2449)-1&gt;1),"",X2449*W2449)))))))))))))),"")</f>
        <v/>
      </c>
      <c r="Z2449" s="18" t="str">
        <f t="shared" si="115"/>
        <v/>
      </c>
      <c r="AA2449" s="19" t="str">
        <f>IFERROR(VLOOKUP(E2449,[2]an!$A$3:$B$81,2,FALSE),"")</f>
        <v/>
      </c>
      <c r="AB2449" s="19" t="str">
        <f>IFERROR(VLOOKUP(AA2449,[2]an!$C$2:$D$16,2,FALSE),"")</f>
        <v/>
      </c>
      <c r="AC2449" s="20"/>
      <c r="AD2449" s="21" t="str">
        <f>IF(A2449=[2]an!$F$36,VLOOKUP([2]an!$F$36,[2]an!$F$36:$H$36,3,FALSE),IF(A2449=[2]an!$F$35,VLOOKUP([2]an!$F$35,[2]an!$F$35:$H$35,3,FALSE),IF(A2449=[2]an!$F$33,VLOOKUP([2]an!$F$33,[2]an!$F$33:$H$33,3,FALSE),IF(A2449=[2]an!$F$31,VLOOKUP([2]an!$F$31,[2]an!$F$31:$H$31,3,FALSE),""))))</f>
        <v/>
      </c>
    </row>
    <row r="2450" spans="6:30" x14ac:dyDescent="0.2">
      <c r="F2450" s="10"/>
      <c r="G2450" s="8" t="str">
        <f t="shared" si="116"/>
        <v/>
      </c>
      <c r="H2450" s="13"/>
      <c r="K2450" s="13"/>
      <c r="L2450" s="10"/>
      <c r="M2450" s="10"/>
      <c r="S2450" s="8" t="str">
        <f>IFERROR(VLOOKUP(D2450,[1]peretoe_teenus!$A$2:$L$2000,5,FALSE),"")</f>
        <v/>
      </c>
      <c r="U2450" s="13"/>
      <c r="V2450" s="15" t="str" cm="1">
        <f t="array" ref="V2450">IFERROR(IF(AND(F2450="Tugigrupp",RANK(K2450,$K2450:$K2450)+COUNTIFS($K$2:K2450,K2450,$L$2:L2450,L2450,$M$2:M2450,M2450,$I$2:I2450,I2450,$G$2:G2450,G2450,$F$2:F2450,F2450)-1=1),SUMPRODUCT(($F$2:$F$4154=F2450)*($G$2:$G$4154=G2450)*($K$2:$K$4154=K2450)*($I$2:$I$4154=I2450)*($L$2:$L$4154=L2450)*($M$2:$M$4154=M2450)),""),"")</f>
        <v/>
      </c>
      <c r="W2450" s="15" t="str">
        <f t="shared" si="114"/>
        <v/>
      </c>
      <c r="X2450" s="16" t="str">
        <f>IF(AND(A2450=[2]an!$G$38,F2450=[2]an!$E$40),[2]an!$G$40,IF(AND(A2450=[2]an!$G$38,F2450=[2]an!$E$41),[2]an!$G$41,IF(AND(A2450=[2]an!$G$38,F2450=[2]an!$E$39,H2450&gt;=[2]an!$M$37),[2]an!$G$39,
IF(AND(A2450=[2]an!$G$38,F2450=[2]an!$E$39,H2450&lt;[2]an!$M$37,S2450="kahepoolne vajaduspõhine",U2450=""),[2]an!$M$40,
IF(AND(A2450=[2]an!$G$38,F2450=[2]an!$E$39,H2450&lt;[2]an!$M$37,S2450="kahepoolne vajaduspõhine",U2450&lt;&gt;""),[2]an!$G$39,
IF(AND(A2450=[2]an!$G$38,F2450=[2]an!$E$39,H2450&lt;[2]an!$M$37,S2450&lt;&gt;"kahepoolne vajaduspõhine"),[2]an!$G$39,
IF(AND(A2450=[2]an!$G$38,F2450=[2]an!$E$42),[2]an!$G$42,
IF(AND(A2450=[2]an!$H$38,F2450=[2]an!$E$40),[2]an!$H$40,IF(AND(A2450=[2]an!$H$38,F2450=[2]an!$E$41),[2]an!$H$41,IF(AND(A2450=[2]an!$H$38,F2450=[2]an!$E$39,H2450&gt;=[2]an!$M$37),[2]an!$H$39,
IF(AND(A2450=[2]an!$H$38,F2450=[2]an!$E$39,H2450&lt;[2]an!$M$37,S2450="kahepoolne vajaduspõhine",U2450=""),[2]an!$M$40,
IF(AND(A2450=[2]an!$H$38,F2450=[2]an!$E$39,H2450&lt;[2]an!$M$37,S2450="kahepoolne vajaduspõhine",U2450&lt;&gt;""),[2]an!$H$39,
IF(AND(A2450=[2]an!$H$38,F2450=[2]an!$E$39,H2450&lt;[2]an!$M$37,S2450&lt;&gt;"kahepoolne vajaduspõhine"),[2]an!$H$39,
IF(AND(A2450=[2]an!$H$38,F2450=[2]an!$E$42),[2]an!$H$42,
IF(AND(A2450=[2]an!$I$38,F2450=[2]an!$E$40),[2]an!$I$40,IF(AND(A2450=[2]an!$I$38,F2450=[2]an!$E$41),[2]an!$I$41,IF(AND(A2450=[2]an!$I$38,F2450=[2]an!$E$39,H2450&gt;=[2]an!$M$37),[2]an!$I$39,
IF(AND(A2450=[2]an!$I$38,F2450=[2]an!$E$39,H2450&lt;[2]an!$M$37,S2450="kahepoolne vajaduspõhine",U2450=""),[2]an!$M$40,
IF(AND(A2450=[2]an!$I$38,F2450=[2]an!$E$39,H2450&lt;[2]an!$M$37,S2450="kahepoolne vajaduspõhine",U2450&lt;&gt;""),[2]an!$I$39,
IF(AND(A2450=[2]an!$I$38,F2450=[2]an!$E$39,H2450&lt;[2]an!$M$37,S2450&lt;&gt;"kahepoolne vajaduspõhine"),[2]an!$I$39,
IF(AND(A2450=[2]an!$I$38,F2450=[2]an!$E$42),[2]an!$I$42,
IF(AND(A2450=[2]an!$J$38,F2450=[2]an!$E$40),[2]an!$J$40,IF(AND(A2450=[2]an!$J$38,F2450=[2]an!$E$41),[2]an!$J$41,IF(AND(A2450=[2]an!$J$38,F2450=[2]an!$E$39,H2450&gt;=[2]an!$M$37),[2]an!$J$39,
IF(AND(A2450=[2]an!$J$38,F2450=[2]an!$E$39,H2450&lt;[2]an!$M$37,S2450="kahepoolne vajaduspõhine",U2450=""),[2]an!$M$40,
IF(AND(A2450=[2]an!$J$38,F2450=[2]an!$E$39,H2450&lt;[2]an!$M$37,S2450="kahepoolne vajaduspõhine",U2450&lt;&gt;""),[2]an!$J$39,
IF(AND(A2450=[2]an!$J$38,F2450=[2]an!$E$39,H2450&lt;[2]an!$M$37,S2450&lt;&gt;"kahepoolne vajaduspõhine"),[2]an!$J$39,
IF(AND(A2450=[2]an!$J$38,F2450=[2]an!$E$42),[2]an!$J$42,""))))))))))))))))))))))))))))</f>
        <v/>
      </c>
      <c r="Y2450" s="17" t="str">
        <f>IFERROR(IF(F2450="Tugigrupp",0,
IF(AND(F2450="Peretoe teenus",H2450&gt;=[2]an!$M$37,RANK(D2450,$D2450:$D2450)+COUNTIFS($D$2:D2450,D2450,$F$2:F2450,F2450)-1&gt;1),"",
IF(AND(F2450="Peretoe teenus",H2450&gt;=[2]an!$M$37,RANK(D2450,$D2450:$D2450)+COUNTIFS($D$2:D2450,D2450,$F$2:F2450,F2450)-1=1,MONTH(H2450)=MONTH(K2450)=TRUE,YEAR(H2450)=YEAR(K2450)=TRUE),((EOMONTH(H2450,0)-H2450+1)*X2450)/DAY(EOMONTH(H2450,0)),
IF(AND(F2450="Peretoe teenus",H2450&gt;=[2]an!$M$37,RANK(D2450,$D2450:$D2450)+COUNTIFS($D$2:D2450,D2450,$F$2:F2450,F2450)-1=1),X2450,
IF(AND(F2450="Peretoe teenus",H2450&lt;[2]an!$M$37,S2450&lt;&gt;"kahepoolne vajaduspõhine",RANK(D2450,$D2450:$D2450)+COUNTIFS($D$2:D2450,D2450,$F$2:F2450,F2450)-1=1),X2450,
IF(AND(F2450="Peretoe teenus",H2450&lt;[2]an!$M$37,S2450&lt;&gt;"kahepoolne vajaduspõhine",RANK(D2450,$D2450:$D2450)+COUNTIFS($D$2:D2450,D2450,$F$2:F2450,F2450)-1&gt;1),"",
IF(AND(F2450="Peretoe teenus",H2450&lt;[2]an!$M$37,S2450="kahepoolne vajaduspõhine",U2450="",RANK(D2450,$D2450:$D2450)+COUNTIFS($D$2:D2450,D2450,$F$2:F2450,F2450)-1=1),X2450,
IF(AND(F2450="Peretoe teenus",H2450&lt;[2]an!$M$37,S2450="kahepoolne vajaduspõhine",U2450="",RANK(D2450,$D2450:$D2450)+COUNTIFS($D$2:D2450,D2450,$F$2:F2450,F2450)-1&gt;1),"",
IF(AND(F2450="Peretoe teenus",H2450&lt;[2]an!$M$37,S2450="kahepoolne vajaduspõhine",U2450&lt;[2]an!$M$37,RANK(D2450,$D2450:$D2450)+COUNTIFS($D$2:D2450,D2450,$F$2:F2450,F2450)-1=1),X2450,
IF(AND(F2450="Peretoe teenus",H2450&lt;[2]an!$M$37,S2450="kahepoolne vajaduspõhine",U2450&lt;[2]an!$M$37,RANK(D2450,$D2450:$D2450)+COUNTIFS($D$2:D2450,D2450,$F$2:F2450,F2450)-1&gt;1),"",
IF(AND(F2450="Peretoe teenus",H2450&lt;[2]an!$M$37,S2450="kahepoolne vajaduspõhine",U2450&gt;=[2]an!$M$37,U2450&lt;=[2]an!$M$38,RANK(D2450,$D2450:$D2450)+COUNTIFS($D$2:D2450,D2450,$F$2:F2450,F2450)-1=1),
((EOMONTH(U2450,0)-U2450+1)*X2450)/DAY(EOMONTH(U2450,0))+(DAY(U2450)-1)*100/DAY(EOMONTH(U2450,0)),
IF(AND(F2450="Peretoe teenus",H2450&lt;[2]an!$M$37,S2450="kahepoolne vajaduspõhine",U2450&gt;=[2]an!$M$37,U2450&lt;=[2]an!$M$38,RANK(D2450,$D2450:$D2450)+COUNTIFS($D$2:D2450,D2450,$F$2:F2450,F2450)-1&gt;1),"",
IF(AND(F2450="Peretoe teenus",H2450&lt;[2]an!$M$37,S2450="kahepoolne vajaduspõhine",U2450&gt;[2]an!$M$38,RANK(D2450,$D2450:$D2450)+COUNTIFS($D$2:D2450,D2450,$F$2:F2450,F2450)-1=1),X2450,
IF(AND(F2450="Peretoe teenus",H2450&lt;[2]an!$M$37,S2450="kahepoolne vajaduspõhine",U2450&gt;[2]an!$M$38,RANK(D2450,$D2450:$D2450)+COUNTIFS($D$2:D2450,D2450,$F$2:F2450,F2450)-1&gt;1),"",X2450*W2450)))))))))))))),"")</f>
        <v/>
      </c>
      <c r="Z2450" s="18" t="str">
        <f t="shared" si="115"/>
        <v/>
      </c>
      <c r="AA2450" s="19" t="str">
        <f>IFERROR(VLOOKUP(E2450,[2]an!$A$3:$B$81,2,FALSE),"")</f>
        <v/>
      </c>
      <c r="AB2450" s="19" t="str">
        <f>IFERROR(VLOOKUP(AA2450,[2]an!$C$2:$D$16,2,FALSE),"")</f>
        <v/>
      </c>
      <c r="AC2450" s="20"/>
      <c r="AD2450" s="21" t="str">
        <f>IF(A2450=[2]an!$F$36,VLOOKUP([2]an!$F$36,[2]an!$F$36:$H$36,3,FALSE),IF(A2450=[2]an!$F$35,VLOOKUP([2]an!$F$35,[2]an!$F$35:$H$35,3,FALSE),IF(A2450=[2]an!$F$33,VLOOKUP([2]an!$F$33,[2]an!$F$33:$H$33,3,FALSE),IF(A2450=[2]an!$F$31,VLOOKUP([2]an!$F$31,[2]an!$F$31:$H$31,3,FALSE),""))))</f>
        <v/>
      </c>
    </row>
    <row r="2451" spans="6:30" x14ac:dyDescent="0.2">
      <c r="F2451" s="10"/>
      <c r="G2451" s="8" t="str">
        <f t="shared" si="116"/>
        <v/>
      </c>
      <c r="H2451" s="13"/>
      <c r="K2451" s="13"/>
      <c r="L2451" s="10"/>
      <c r="M2451" s="10"/>
      <c r="S2451" s="8" t="str">
        <f>IFERROR(VLOOKUP(D2451,[1]peretoe_teenus!$A$2:$L$2000,5,FALSE),"")</f>
        <v/>
      </c>
      <c r="U2451" s="13"/>
      <c r="V2451" s="15" t="str" cm="1">
        <f t="array" ref="V2451">IFERROR(IF(AND(F2451="Tugigrupp",RANK(K2451,$K2451:$K2451)+COUNTIFS($K$2:K2451,K2451,$L$2:L2451,L2451,$M$2:M2451,M2451,$I$2:I2451,I2451,$G$2:G2451,G2451,$F$2:F2451,F2451)-1=1),SUMPRODUCT(($F$2:$F$4154=F2451)*($G$2:$G$4154=G2451)*($K$2:$K$4154=K2451)*($I$2:$I$4154=I2451)*($L$2:$L$4154=L2451)*($M$2:$M$4154=M2451)),""),"")</f>
        <v/>
      </c>
      <c r="W2451" s="15" t="str">
        <f t="shared" si="114"/>
        <v/>
      </c>
      <c r="X2451" s="16" t="str">
        <f>IF(AND(A2451=[2]an!$G$38,F2451=[2]an!$E$40),[2]an!$G$40,IF(AND(A2451=[2]an!$G$38,F2451=[2]an!$E$41),[2]an!$G$41,IF(AND(A2451=[2]an!$G$38,F2451=[2]an!$E$39,H2451&gt;=[2]an!$M$37),[2]an!$G$39,
IF(AND(A2451=[2]an!$G$38,F2451=[2]an!$E$39,H2451&lt;[2]an!$M$37,S2451="kahepoolne vajaduspõhine",U2451=""),[2]an!$M$40,
IF(AND(A2451=[2]an!$G$38,F2451=[2]an!$E$39,H2451&lt;[2]an!$M$37,S2451="kahepoolne vajaduspõhine",U2451&lt;&gt;""),[2]an!$G$39,
IF(AND(A2451=[2]an!$G$38,F2451=[2]an!$E$39,H2451&lt;[2]an!$M$37,S2451&lt;&gt;"kahepoolne vajaduspõhine"),[2]an!$G$39,
IF(AND(A2451=[2]an!$G$38,F2451=[2]an!$E$42),[2]an!$G$42,
IF(AND(A2451=[2]an!$H$38,F2451=[2]an!$E$40),[2]an!$H$40,IF(AND(A2451=[2]an!$H$38,F2451=[2]an!$E$41),[2]an!$H$41,IF(AND(A2451=[2]an!$H$38,F2451=[2]an!$E$39,H2451&gt;=[2]an!$M$37),[2]an!$H$39,
IF(AND(A2451=[2]an!$H$38,F2451=[2]an!$E$39,H2451&lt;[2]an!$M$37,S2451="kahepoolne vajaduspõhine",U2451=""),[2]an!$M$40,
IF(AND(A2451=[2]an!$H$38,F2451=[2]an!$E$39,H2451&lt;[2]an!$M$37,S2451="kahepoolne vajaduspõhine",U2451&lt;&gt;""),[2]an!$H$39,
IF(AND(A2451=[2]an!$H$38,F2451=[2]an!$E$39,H2451&lt;[2]an!$M$37,S2451&lt;&gt;"kahepoolne vajaduspõhine"),[2]an!$H$39,
IF(AND(A2451=[2]an!$H$38,F2451=[2]an!$E$42),[2]an!$H$42,
IF(AND(A2451=[2]an!$I$38,F2451=[2]an!$E$40),[2]an!$I$40,IF(AND(A2451=[2]an!$I$38,F2451=[2]an!$E$41),[2]an!$I$41,IF(AND(A2451=[2]an!$I$38,F2451=[2]an!$E$39,H2451&gt;=[2]an!$M$37),[2]an!$I$39,
IF(AND(A2451=[2]an!$I$38,F2451=[2]an!$E$39,H2451&lt;[2]an!$M$37,S2451="kahepoolne vajaduspõhine",U2451=""),[2]an!$M$40,
IF(AND(A2451=[2]an!$I$38,F2451=[2]an!$E$39,H2451&lt;[2]an!$M$37,S2451="kahepoolne vajaduspõhine",U2451&lt;&gt;""),[2]an!$I$39,
IF(AND(A2451=[2]an!$I$38,F2451=[2]an!$E$39,H2451&lt;[2]an!$M$37,S2451&lt;&gt;"kahepoolne vajaduspõhine"),[2]an!$I$39,
IF(AND(A2451=[2]an!$I$38,F2451=[2]an!$E$42),[2]an!$I$42,
IF(AND(A2451=[2]an!$J$38,F2451=[2]an!$E$40),[2]an!$J$40,IF(AND(A2451=[2]an!$J$38,F2451=[2]an!$E$41),[2]an!$J$41,IF(AND(A2451=[2]an!$J$38,F2451=[2]an!$E$39,H2451&gt;=[2]an!$M$37),[2]an!$J$39,
IF(AND(A2451=[2]an!$J$38,F2451=[2]an!$E$39,H2451&lt;[2]an!$M$37,S2451="kahepoolne vajaduspõhine",U2451=""),[2]an!$M$40,
IF(AND(A2451=[2]an!$J$38,F2451=[2]an!$E$39,H2451&lt;[2]an!$M$37,S2451="kahepoolne vajaduspõhine",U2451&lt;&gt;""),[2]an!$J$39,
IF(AND(A2451=[2]an!$J$38,F2451=[2]an!$E$39,H2451&lt;[2]an!$M$37,S2451&lt;&gt;"kahepoolne vajaduspõhine"),[2]an!$J$39,
IF(AND(A2451=[2]an!$J$38,F2451=[2]an!$E$42),[2]an!$J$42,""))))))))))))))))))))))))))))</f>
        <v/>
      </c>
      <c r="Y2451" s="17" t="str">
        <f>IFERROR(IF(F2451="Tugigrupp",0,
IF(AND(F2451="Peretoe teenus",H2451&gt;=[2]an!$M$37,RANK(D2451,$D2451:$D2451)+COUNTIFS($D$2:D2451,D2451,$F$2:F2451,F2451)-1&gt;1),"",
IF(AND(F2451="Peretoe teenus",H2451&gt;=[2]an!$M$37,RANK(D2451,$D2451:$D2451)+COUNTIFS($D$2:D2451,D2451,$F$2:F2451,F2451)-1=1,MONTH(H2451)=MONTH(K2451)=TRUE,YEAR(H2451)=YEAR(K2451)=TRUE),((EOMONTH(H2451,0)-H2451+1)*X2451)/DAY(EOMONTH(H2451,0)),
IF(AND(F2451="Peretoe teenus",H2451&gt;=[2]an!$M$37,RANK(D2451,$D2451:$D2451)+COUNTIFS($D$2:D2451,D2451,$F$2:F2451,F2451)-1=1),X2451,
IF(AND(F2451="Peretoe teenus",H2451&lt;[2]an!$M$37,S2451&lt;&gt;"kahepoolne vajaduspõhine",RANK(D2451,$D2451:$D2451)+COUNTIFS($D$2:D2451,D2451,$F$2:F2451,F2451)-1=1),X2451,
IF(AND(F2451="Peretoe teenus",H2451&lt;[2]an!$M$37,S2451&lt;&gt;"kahepoolne vajaduspõhine",RANK(D2451,$D2451:$D2451)+COUNTIFS($D$2:D2451,D2451,$F$2:F2451,F2451)-1&gt;1),"",
IF(AND(F2451="Peretoe teenus",H2451&lt;[2]an!$M$37,S2451="kahepoolne vajaduspõhine",U2451="",RANK(D2451,$D2451:$D2451)+COUNTIFS($D$2:D2451,D2451,$F$2:F2451,F2451)-1=1),X2451,
IF(AND(F2451="Peretoe teenus",H2451&lt;[2]an!$M$37,S2451="kahepoolne vajaduspõhine",U2451="",RANK(D2451,$D2451:$D2451)+COUNTIFS($D$2:D2451,D2451,$F$2:F2451,F2451)-1&gt;1),"",
IF(AND(F2451="Peretoe teenus",H2451&lt;[2]an!$M$37,S2451="kahepoolne vajaduspõhine",U2451&lt;[2]an!$M$37,RANK(D2451,$D2451:$D2451)+COUNTIFS($D$2:D2451,D2451,$F$2:F2451,F2451)-1=1),X2451,
IF(AND(F2451="Peretoe teenus",H2451&lt;[2]an!$M$37,S2451="kahepoolne vajaduspõhine",U2451&lt;[2]an!$M$37,RANK(D2451,$D2451:$D2451)+COUNTIFS($D$2:D2451,D2451,$F$2:F2451,F2451)-1&gt;1),"",
IF(AND(F2451="Peretoe teenus",H2451&lt;[2]an!$M$37,S2451="kahepoolne vajaduspõhine",U2451&gt;=[2]an!$M$37,U2451&lt;=[2]an!$M$38,RANK(D2451,$D2451:$D2451)+COUNTIFS($D$2:D2451,D2451,$F$2:F2451,F2451)-1=1),
((EOMONTH(U2451,0)-U2451+1)*X2451)/DAY(EOMONTH(U2451,0))+(DAY(U2451)-1)*100/DAY(EOMONTH(U2451,0)),
IF(AND(F2451="Peretoe teenus",H2451&lt;[2]an!$M$37,S2451="kahepoolne vajaduspõhine",U2451&gt;=[2]an!$M$37,U2451&lt;=[2]an!$M$38,RANK(D2451,$D2451:$D2451)+COUNTIFS($D$2:D2451,D2451,$F$2:F2451,F2451)-1&gt;1),"",
IF(AND(F2451="Peretoe teenus",H2451&lt;[2]an!$M$37,S2451="kahepoolne vajaduspõhine",U2451&gt;[2]an!$M$38,RANK(D2451,$D2451:$D2451)+COUNTIFS($D$2:D2451,D2451,$F$2:F2451,F2451)-1=1),X2451,
IF(AND(F2451="Peretoe teenus",H2451&lt;[2]an!$M$37,S2451="kahepoolne vajaduspõhine",U2451&gt;[2]an!$M$38,RANK(D2451,$D2451:$D2451)+COUNTIFS($D$2:D2451,D2451,$F$2:F2451,F2451)-1&gt;1),"",X2451*W2451)))))))))))))),"")</f>
        <v/>
      </c>
      <c r="Z2451" s="18" t="str">
        <f t="shared" si="115"/>
        <v/>
      </c>
      <c r="AA2451" s="19" t="str">
        <f>IFERROR(VLOOKUP(E2451,[2]an!$A$3:$B$81,2,FALSE),"")</f>
        <v/>
      </c>
      <c r="AB2451" s="19" t="str">
        <f>IFERROR(VLOOKUP(AA2451,[2]an!$C$2:$D$16,2,FALSE),"")</f>
        <v/>
      </c>
      <c r="AC2451" s="20"/>
      <c r="AD2451" s="21" t="str">
        <f>IF(A2451=[2]an!$F$36,VLOOKUP([2]an!$F$36,[2]an!$F$36:$H$36,3,FALSE),IF(A2451=[2]an!$F$35,VLOOKUP([2]an!$F$35,[2]an!$F$35:$H$35,3,FALSE),IF(A2451=[2]an!$F$33,VLOOKUP([2]an!$F$33,[2]an!$F$33:$H$33,3,FALSE),IF(A2451=[2]an!$F$31,VLOOKUP([2]an!$F$31,[2]an!$F$31:$H$31,3,FALSE),""))))</f>
        <v/>
      </c>
    </row>
    <row r="2452" spans="6:30" x14ac:dyDescent="0.2">
      <c r="F2452" s="10"/>
      <c r="G2452" s="8" t="str">
        <f t="shared" si="116"/>
        <v/>
      </c>
      <c r="H2452" s="13"/>
      <c r="K2452" s="13"/>
      <c r="L2452" s="10"/>
      <c r="M2452" s="10"/>
      <c r="S2452" s="8" t="str">
        <f>IFERROR(VLOOKUP(D2452,[1]peretoe_teenus!$A$2:$L$2000,5,FALSE),"")</f>
        <v/>
      </c>
      <c r="U2452" s="13"/>
      <c r="V2452" s="15" t="str" cm="1">
        <f t="array" ref="V2452">IFERROR(IF(AND(F2452="Tugigrupp",RANK(K2452,$K2452:$K2452)+COUNTIFS($K$2:K2452,K2452,$L$2:L2452,L2452,$M$2:M2452,M2452,$I$2:I2452,I2452,$G$2:G2452,G2452,$F$2:F2452,F2452)-1=1),SUMPRODUCT(($F$2:$F$4154=F2452)*($G$2:$G$4154=G2452)*($K$2:$K$4154=K2452)*($I$2:$I$4154=I2452)*($L$2:$L$4154=L2452)*($M$2:$M$4154=M2452)),""),"")</f>
        <v/>
      </c>
      <c r="W2452" s="15" t="str">
        <f t="shared" si="114"/>
        <v/>
      </c>
      <c r="X2452" s="16" t="str">
        <f>IF(AND(A2452=[2]an!$G$38,F2452=[2]an!$E$40),[2]an!$G$40,IF(AND(A2452=[2]an!$G$38,F2452=[2]an!$E$41),[2]an!$G$41,IF(AND(A2452=[2]an!$G$38,F2452=[2]an!$E$39,H2452&gt;=[2]an!$M$37),[2]an!$G$39,
IF(AND(A2452=[2]an!$G$38,F2452=[2]an!$E$39,H2452&lt;[2]an!$M$37,S2452="kahepoolne vajaduspõhine",U2452=""),[2]an!$M$40,
IF(AND(A2452=[2]an!$G$38,F2452=[2]an!$E$39,H2452&lt;[2]an!$M$37,S2452="kahepoolne vajaduspõhine",U2452&lt;&gt;""),[2]an!$G$39,
IF(AND(A2452=[2]an!$G$38,F2452=[2]an!$E$39,H2452&lt;[2]an!$M$37,S2452&lt;&gt;"kahepoolne vajaduspõhine"),[2]an!$G$39,
IF(AND(A2452=[2]an!$G$38,F2452=[2]an!$E$42),[2]an!$G$42,
IF(AND(A2452=[2]an!$H$38,F2452=[2]an!$E$40),[2]an!$H$40,IF(AND(A2452=[2]an!$H$38,F2452=[2]an!$E$41),[2]an!$H$41,IF(AND(A2452=[2]an!$H$38,F2452=[2]an!$E$39,H2452&gt;=[2]an!$M$37),[2]an!$H$39,
IF(AND(A2452=[2]an!$H$38,F2452=[2]an!$E$39,H2452&lt;[2]an!$M$37,S2452="kahepoolne vajaduspõhine",U2452=""),[2]an!$M$40,
IF(AND(A2452=[2]an!$H$38,F2452=[2]an!$E$39,H2452&lt;[2]an!$M$37,S2452="kahepoolne vajaduspõhine",U2452&lt;&gt;""),[2]an!$H$39,
IF(AND(A2452=[2]an!$H$38,F2452=[2]an!$E$39,H2452&lt;[2]an!$M$37,S2452&lt;&gt;"kahepoolne vajaduspõhine"),[2]an!$H$39,
IF(AND(A2452=[2]an!$H$38,F2452=[2]an!$E$42),[2]an!$H$42,
IF(AND(A2452=[2]an!$I$38,F2452=[2]an!$E$40),[2]an!$I$40,IF(AND(A2452=[2]an!$I$38,F2452=[2]an!$E$41),[2]an!$I$41,IF(AND(A2452=[2]an!$I$38,F2452=[2]an!$E$39,H2452&gt;=[2]an!$M$37),[2]an!$I$39,
IF(AND(A2452=[2]an!$I$38,F2452=[2]an!$E$39,H2452&lt;[2]an!$M$37,S2452="kahepoolne vajaduspõhine",U2452=""),[2]an!$M$40,
IF(AND(A2452=[2]an!$I$38,F2452=[2]an!$E$39,H2452&lt;[2]an!$M$37,S2452="kahepoolne vajaduspõhine",U2452&lt;&gt;""),[2]an!$I$39,
IF(AND(A2452=[2]an!$I$38,F2452=[2]an!$E$39,H2452&lt;[2]an!$M$37,S2452&lt;&gt;"kahepoolne vajaduspõhine"),[2]an!$I$39,
IF(AND(A2452=[2]an!$I$38,F2452=[2]an!$E$42),[2]an!$I$42,
IF(AND(A2452=[2]an!$J$38,F2452=[2]an!$E$40),[2]an!$J$40,IF(AND(A2452=[2]an!$J$38,F2452=[2]an!$E$41),[2]an!$J$41,IF(AND(A2452=[2]an!$J$38,F2452=[2]an!$E$39,H2452&gt;=[2]an!$M$37),[2]an!$J$39,
IF(AND(A2452=[2]an!$J$38,F2452=[2]an!$E$39,H2452&lt;[2]an!$M$37,S2452="kahepoolne vajaduspõhine",U2452=""),[2]an!$M$40,
IF(AND(A2452=[2]an!$J$38,F2452=[2]an!$E$39,H2452&lt;[2]an!$M$37,S2452="kahepoolne vajaduspõhine",U2452&lt;&gt;""),[2]an!$J$39,
IF(AND(A2452=[2]an!$J$38,F2452=[2]an!$E$39,H2452&lt;[2]an!$M$37,S2452&lt;&gt;"kahepoolne vajaduspõhine"),[2]an!$J$39,
IF(AND(A2452=[2]an!$J$38,F2452=[2]an!$E$42),[2]an!$J$42,""))))))))))))))))))))))))))))</f>
        <v/>
      </c>
      <c r="Y2452" s="17" t="str">
        <f>IFERROR(IF(F2452="Tugigrupp",0,
IF(AND(F2452="Peretoe teenus",H2452&gt;=[2]an!$M$37,RANK(D2452,$D2452:$D2452)+COUNTIFS($D$2:D2452,D2452,$F$2:F2452,F2452)-1&gt;1),"",
IF(AND(F2452="Peretoe teenus",H2452&gt;=[2]an!$M$37,RANK(D2452,$D2452:$D2452)+COUNTIFS($D$2:D2452,D2452,$F$2:F2452,F2452)-1=1,MONTH(H2452)=MONTH(K2452)=TRUE,YEAR(H2452)=YEAR(K2452)=TRUE),((EOMONTH(H2452,0)-H2452+1)*X2452)/DAY(EOMONTH(H2452,0)),
IF(AND(F2452="Peretoe teenus",H2452&gt;=[2]an!$M$37,RANK(D2452,$D2452:$D2452)+COUNTIFS($D$2:D2452,D2452,$F$2:F2452,F2452)-1=1),X2452,
IF(AND(F2452="Peretoe teenus",H2452&lt;[2]an!$M$37,S2452&lt;&gt;"kahepoolne vajaduspõhine",RANK(D2452,$D2452:$D2452)+COUNTIFS($D$2:D2452,D2452,$F$2:F2452,F2452)-1=1),X2452,
IF(AND(F2452="Peretoe teenus",H2452&lt;[2]an!$M$37,S2452&lt;&gt;"kahepoolne vajaduspõhine",RANK(D2452,$D2452:$D2452)+COUNTIFS($D$2:D2452,D2452,$F$2:F2452,F2452)-1&gt;1),"",
IF(AND(F2452="Peretoe teenus",H2452&lt;[2]an!$M$37,S2452="kahepoolne vajaduspõhine",U2452="",RANK(D2452,$D2452:$D2452)+COUNTIFS($D$2:D2452,D2452,$F$2:F2452,F2452)-1=1),X2452,
IF(AND(F2452="Peretoe teenus",H2452&lt;[2]an!$M$37,S2452="kahepoolne vajaduspõhine",U2452="",RANK(D2452,$D2452:$D2452)+COUNTIFS($D$2:D2452,D2452,$F$2:F2452,F2452)-1&gt;1),"",
IF(AND(F2452="Peretoe teenus",H2452&lt;[2]an!$M$37,S2452="kahepoolne vajaduspõhine",U2452&lt;[2]an!$M$37,RANK(D2452,$D2452:$D2452)+COUNTIFS($D$2:D2452,D2452,$F$2:F2452,F2452)-1=1),X2452,
IF(AND(F2452="Peretoe teenus",H2452&lt;[2]an!$M$37,S2452="kahepoolne vajaduspõhine",U2452&lt;[2]an!$M$37,RANK(D2452,$D2452:$D2452)+COUNTIFS($D$2:D2452,D2452,$F$2:F2452,F2452)-1&gt;1),"",
IF(AND(F2452="Peretoe teenus",H2452&lt;[2]an!$M$37,S2452="kahepoolne vajaduspõhine",U2452&gt;=[2]an!$M$37,U2452&lt;=[2]an!$M$38,RANK(D2452,$D2452:$D2452)+COUNTIFS($D$2:D2452,D2452,$F$2:F2452,F2452)-1=1),
((EOMONTH(U2452,0)-U2452+1)*X2452)/DAY(EOMONTH(U2452,0))+(DAY(U2452)-1)*100/DAY(EOMONTH(U2452,0)),
IF(AND(F2452="Peretoe teenus",H2452&lt;[2]an!$M$37,S2452="kahepoolne vajaduspõhine",U2452&gt;=[2]an!$M$37,U2452&lt;=[2]an!$M$38,RANK(D2452,$D2452:$D2452)+COUNTIFS($D$2:D2452,D2452,$F$2:F2452,F2452)-1&gt;1),"",
IF(AND(F2452="Peretoe teenus",H2452&lt;[2]an!$M$37,S2452="kahepoolne vajaduspõhine",U2452&gt;[2]an!$M$38,RANK(D2452,$D2452:$D2452)+COUNTIFS($D$2:D2452,D2452,$F$2:F2452,F2452)-1=1),X2452,
IF(AND(F2452="Peretoe teenus",H2452&lt;[2]an!$M$37,S2452="kahepoolne vajaduspõhine",U2452&gt;[2]an!$M$38,RANK(D2452,$D2452:$D2452)+COUNTIFS($D$2:D2452,D2452,$F$2:F2452,F2452)-1&gt;1),"",X2452*W2452)))))))))))))),"")</f>
        <v/>
      </c>
      <c r="Z2452" s="18" t="str">
        <f t="shared" si="115"/>
        <v/>
      </c>
      <c r="AA2452" s="19" t="str">
        <f>IFERROR(VLOOKUP(E2452,[2]an!$A$3:$B$81,2,FALSE),"")</f>
        <v/>
      </c>
      <c r="AB2452" s="19" t="str">
        <f>IFERROR(VLOOKUP(AA2452,[2]an!$C$2:$D$16,2,FALSE),"")</f>
        <v/>
      </c>
      <c r="AC2452" s="20"/>
      <c r="AD2452" s="21" t="str">
        <f>IF(A2452=[2]an!$F$36,VLOOKUP([2]an!$F$36,[2]an!$F$36:$H$36,3,FALSE),IF(A2452=[2]an!$F$35,VLOOKUP([2]an!$F$35,[2]an!$F$35:$H$35,3,FALSE),IF(A2452=[2]an!$F$33,VLOOKUP([2]an!$F$33,[2]an!$F$33:$H$33,3,FALSE),IF(A2452=[2]an!$F$31,VLOOKUP([2]an!$F$31,[2]an!$F$31:$H$31,3,FALSE),""))))</f>
        <v/>
      </c>
    </row>
    <row r="2453" spans="6:30" x14ac:dyDescent="0.2">
      <c r="F2453" s="10"/>
      <c r="G2453" s="8" t="str">
        <f t="shared" si="116"/>
        <v/>
      </c>
      <c r="H2453" s="13"/>
      <c r="K2453" s="13"/>
      <c r="L2453" s="10"/>
      <c r="M2453" s="10"/>
      <c r="S2453" s="8" t="str">
        <f>IFERROR(VLOOKUP(D2453,[1]peretoe_teenus!$A$2:$L$2000,5,FALSE),"")</f>
        <v/>
      </c>
      <c r="U2453" s="13"/>
      <c r="V2453" s="15" t="str" cm="1">
        <f t="array" ref="V2453">IFERROR(IF(AND(F2453="Tugigrupp",RANK(K2453,$K2453:$K2453)+COUNTIFS($K$2:K2453,K2453,$L$2:L2453,L2453,$M$2:M2453,M2453,$I$2:I2453,I2453,$G$2:G2453,G2453,$F$2:F2453,F2453)-1=1),SUMPRODUCT(($F$2:$F$4154=F2453)*($G$2:$G$4154=G2453)*($K$2:$K$4154=K2453)*($I$2:$I$4154=I2453)*($L$2:$L$4154=L2453)*($M$2:$M$4154=M2453)),""),"")</f>
        <v/>
      </c>
      <c r="W2453" s="15" t="str">
        <f t="shared" si="114"/>
        <v/>
      </c>
      <c r="X2453" s="16" t="str">
        <f>IF(AND(A2453=[2]an!$G$38,F2453=[2]an!$E$40),[2]an!$G$40,IF(AND(A2453=[2]an!$G$38,F2453=[2]an!$E$41),[2]an!$G$41,IF(AND(A2453=[2]an!$G$38,F2453=[2]an!$E$39,H2453&gt;=[2]an!$M$37),[2]an!$G$39,
IF(AND(A2453=[2]an!$G$38,F2453=[2]an!$E$39,H2453&lt;[2]an!$M$37,S2453="kahepoolne vajaduspõhine",U2453=""),[2]an!$M$40,
IF(AND(A2453=[2]an!$G$38,F2453=[2]an!$E$39,H2453&lt;[2]an!$M$37,S2453="kahepoolne vajaduspõhine",U2453&lt;&gt;""),[2]an!$G$39,
IF(AND(A2453=[2]an!$G$38,F2453=[2]an!$E$39,H2453&lt;[2]an!$M$37,S2453&lt;&gt;"kahepoolne vajaduspõhine"),[2]an!$G$39,
IF(AND(A2453=[2]an!$G$38,F2453=[2]an!$E$42),[2]an!$G$42,
IF(AND(A2453=[2]an!$H$38,F2453=[2]an!$E$40),[2]an!$H$40,IF(AND(A2453=[2]an!$H$38,F2453=[2]an!$E$41),[2]an!$H$41,IF(AND(A2453=[2]an!$H$38,F2453=[2]an!$E$39,H2453&gt;=[2]an!$M$37),[2]an!$H$39,
IF(AND(A2453=[2]an!$H$38,F2453=[2]an!$E$39,H2453&lt;[2]an!$M$37,S2453="kahepoolne vajaduspõhine",U2453=""),[2]an!$M$40,
IF(AND(A2453=[2]an!$H$38,F2453=[2]an!$E$39,H2453&lt;[2]an!$M$37,S2453="kahepoolne vajaduspõhine",U2453&lt;&gt;""),[2]an!$H$39,
IF(AND(A2453=[2]an!$H$38,F2453=[2]an!$E$39,H2453&lt;[2]an!$M$37,S2453&lt;&gt;"kahepoolne vajaduspõhine"),[2]an!$H$39,
IF(AND(A2453=[2]an!$H$38,F2453=[2]an!$E$42),[2]an!$H$42,
IF(AND(A2453=[2]an!$I$38,F2453=[2]an!$E$40),[2]an!$I$40,IF(AND(A2453=[2]an!$I$38,F2453=[2]an!$E$41),[2]an!$I$41,IF(AND(A2453=[2]an!$I$38,F2453=[2]an!$E$39,H2453&gt;=[2]an!$M$37),[2]an!$I$39,
IF(AND(A2453=[2]an!$I$38,F2453=[2]an!$E$39,H2453&lt;[2]an!$M$37,S2453="kahepoolne vajaduspõhine",U2453=""),[2]an!$M$40,
IF(AND(A2453=[2]an!$I$38,F2453=[2]an!$E$39,H2453&lt;[2]an!$M$37,S2453="kahepoolne vajaduspõhine",U2453&lt;&gt;""),[2]an!$I$39,
IF(AND(A2453=[2]an!$I$38,F2453=[2]an!$E$39,H2453&lt;[2]an!$M$37,S2453&lt;&gt;"kahepoolne vajaduspõhine"),[2]an!$I$39,
IF(AND(A2453=[2]an!$I$38,F2453=[2]an!$E$42),[2]an!$I$42,
IF(AND(A2453=[2]an!$J$38,F2453=[2]an!$E$40),[2]an!$J$40,IF(AND(A2453=[2]an!$J$38,F2453=[2]an!$E$41),[2]an!$J$41,IF(AND(A2453=[2]an!$J$38,F2453=[2]an!$E$39,H2453&gt;=[2]an!$M$37),[2]an!$J$39,
IF(AND(A2453=[2]an!$J$38,F2453=[2]an!$E$39,H2453&lt;[2]an!$M$37,S2453="kahepoolne vajaduspõhine",U2453=""),[2]an!$M$40,
IF(AND(A2453=[2]an!$J$38,F2453=[2]an!$E$39,H2453&lt;[2]an!$M$37,S2453="kahepoolne vajaduspõhine",U2453&lt;&gt;""),[2]an!$J$39,
IF(AND(A2453=[2]an!$J$38,F2453=[2]an!$E$39,H2453&lt;[2]an!$M$37,S2453&lt;&gt;"kahepoolne vajaduspõhine"),[2]an!$J$39,
IF(AND(A2453=[2]an!$J$38,F2453=[2]an!$E$42),[2]an!$J$42,""))))))))))))))))))))))))))))</f>
        <v/>
      </c>
      <c r="Y2453" s="17" t="str">
        <f>IFERROR(IF(F2453="Tugigrupp",0,
IF(AND(F2453="Peretoe teenus",H2453&gt;=[2]an!$M$37,RANK(D2453,$D2453:$D2453)+COUNTIFS($D$2:D2453,D2453,$F$2:F2453,F2453)-1&gt;1),"",
IF(AND(F2453="Peretoe teenus",H2453&gt;=[2]an!$M$37,RANK(D2453,$D2453:$D2453)+COUNTIFS($D$2:D2453,D2453,$F$2:F2453,F2453)-1=1,MONTH(H2453)=MONTH(K2453)=TRUE,YEAR(H2453)=YEAR(K2453)=TRUE),((EOMONTH(H2453,0)-H2453+1)*X2453)/DAY(EOMONTH(H2453,0)),
IF(AND(F2453="Peretoe teenus",H2453&gt;=[2]an!$M$37,RANK(D2453,$D2453:$D2453)+COUNTIFS($D$2:D2453,D2453,$F$2:F2453,F2453)-1=1),X2453,
IF(AND(F2453="Peretoe teenus",H2453&lt;[2]an!$M$37,S2453&lt;&gt;"kahepoolne vajaduspõhine",RANK(D2453,$D2453:$D2453)+COUNTIFS($D$2:D2453,D2453,$F$2:F2453,F2453)-1=1),X2453,
IF(AND(F2453="Peretoe teenus",H2453&lt;[2]an!$M$37,S2453&lt;&gt;"kahepoolne vajaduspõhine",RANK(D2453,$D2453:$D2453)+COUNTIFS($D$2:D2453,D2453,$F$2:F2453,F2453)-1&gt;1),"",
IF(AND(F2453="Peretoe teenus",H2453&lt;[2]an!$M$37,S2453="kahepoolne vajaduspõhine",U2453="",RANK(D2453,$D2453:$D2453)+COUNTIFS($D$2:D2453,D2453,$F$2:F2453,F2453)-1=1),X2453,
IF(AND(F2453="Peretoe teenus",H2453&lt;[2]an!$M$37,S2453="kahepoolne vajaduspõhine",U2453="",RANK(D2453,$D2453:$D2453)+COUNTIFS($D$2:D2453,D2453,$F$2:F2453,F2453)-1&gt;1),"",
IF(AND(F2453="Peretoe teenus",H2453&lt;[2]an!$M$37,S2453="kahepoolne vajaduspõhine",U2453&lt;[2]an!$M$37,RANK(D2453,$D2453:$D2453)+COUNTIFS($D$2:D2453,D2453,$F$2:F2453,F2453)-1=1),X2453,
IF(AND(F2453="Peretoe teenus",H2453&lt;[2]an!$M$37,S2453="kahepoolne vajaduspõhine",U2453&lt;[2]an!$M$37,RANK(D2453,$D2453:$D2453)+COUNTIFS($D$2:D2453,D2453,$F$2:F2453,F2453)-1&gt;1),"",
IF(AND(F2453="Peretoe teenus",H2453&lt;[2]an!$M$37,S2453="kahepoolne vajaduspõhine",U2453&gt;=[2]an!$M$37,U2453&lt;=[2]an!$M$38,RANK(D2453,$D2453:$D2453)+COUNTIFS($D$2:D2453,D2453,$F$2:F2453,F2453)-1=1),
((EOMONTH(U2453,0)-U2453+1)*X2453)/DAY(EOMONTH(U2453,0))+(DAY(U2453)-1)*100/DAY(EOMONTH(U2453,0)),
IF(AND(F2453="Peretoe teenus",H2453&lt;[2]an!$M$37,S2453="kahepoolne vajaduspõhine",U2453&gt;=[2]an!$M$37,U2453&lt;=[2]an!$M$38,RANK(D2453,$D2453:$D2453)+COUNTIFS($D$2:D2453,D2453,$F$2:F2453,F2453)-1&gt;1),"",
IF(AND(F2453="Peretoe teenus",H2453&lt;[2]an!$M$37,S2453="kahepoolne vajaduspõhine",U2453&gt;[2]an!$M$38,RANK(D2453,$D2453:$D2453)+COUNTIFS($D$2:D2453,D2453,$F$2:F2453,F2453)-1=1),X2453,
IF(AND(F2453="Peretoe teenus",H2453&lt;[2]an!$M$37,S2453="kahepoolne vajaduspõhine",U2453&gt;[2]an!$M$38,RANK(D2453,$D2453:$D2453)+COUNTIFS($D$2:D2453,D2453,$F$2:F2453,F2453)-1&gt;1),"",X2453*W2453)))))))))))))),"")</f>
        <v/>
      </c>
      <c r="Z2453" s="18" t="str">
        <f t="shared" si="115"/>
        <v/>
      </c>
      <c r="AA2453" s="19" t="str">
        <f>IFERROR(VLOOKUP(E2453,[2]an!$A$3:$B$81,2,FALSE),"")</f>
        <v/>
      </c>
      <c r="AB2453" s="19" t="str">
        <f>IFERROR(VLOOKUP(AA2453,[2]an!$C$2:$D$16,2,FALSE),"")</f>
        <v/>
      </c>
      <c r="AC2453" s="20"/>
      <c r="AD2453" s="21" t="str">
        <f>IF(A2453=[2]an!$F$36,VLOOKUP([2]an!$F$36,[2]an!$F$36:$H$36,3,FALSE),IF(A2453=[2]an!$F$35,VLOOKUP([2]an!$F$35,[2]an!$F$35:$H$35,3,FALSE),IF(A2453=[2]an!$F$33,VLOOKUP([2]an!$F$33,[2]an!$F$33:$H$33,3,FALSE),IF(A2453=[2]an!$F$31,VLOOKUP([2]an!$F$31,[2]an!$F$31:$H$31,3,FALSE),""))))</f>
        <v/>
      </c>
    </row>
    <row r="2454" spans="6:30" x14ac:dyDescent="0.2">
      <c r="F2454" s="10"/>
      <c r="G2454" s="8" t="str">
        <f t="shared" si="116"/>
        <v/>
      </c>
      <c r="H2454" s="13"/>
      <c r="K2454" s="13"/>
      <c r="L2454" s="10"/>
      <c r="M2454" s="10"/>
      <c r="S2454" s="8" t="str">
        <f>IFERROR(VLOOKUP(D2454,[1]peretoe_teenus!$A$2:$L$2000,5,FALSE),"")</f>
        <v/>
      </c>
      <c r="U2454" s="13"/>
      <c r="V2454" s="15" t="str" cm="1">
        <f t="array" ref="V2454">IFERROR(IF(AND(F2454="Tugigrupp",RANK(K2454,$K2454:$K2454)+COUNTIFS($K$2:K2454,K2454,$L$2:L2454,L2454,$M$2:M2454,M2454,$I$2:I2454,I2454,$G$2:G2454,G2454,$F$2:F2454,F2454)-1=1),SUMPRODUCT(($F$2:$F$4154=F2454)*($G$2:$G$4154=G2454)*($K$2:$K$4154=K2454)*($I$2:$I$4154=I2454)*($L$2:$L$4154=L2454)*($M$2:$M$4154=M2454)),""),"")</f>
        <v/>
      </c>
      <c r="W2454" s="15" t="str">
        <f t="shared" si="114"/>
        <v/>
      </c>
      <c r="X2454" s="16" t="str">
        <f>IF(AND(A2454=[2]an!$G$38,F2454=[2]an!$E$40),[2]an!$G$40,IF(AND(A2454=[2]an!$G$38,F2454=[2]an!$E$41),[2]an!$G$41,IF(AND(A2454=[2]an!$G$38,F2454=[2]an!$E$39,H2454&gt;=[2]an!$M$37),[2]an!$G$39,
IF(AND(A2454=[2]an!$G$38,F2454=[2]an!$E$39,H2454&lt;[2]an!$M$37,S2454="kahepoolne vajaduspõhine",U2454=""),[2]an!$M$40,
IF(AND(A2454=[2]an!$G$38,F2454=[2]an!$E$39,H2454&lt;[2]an!$M$37,S2454="kahepoolne vajaduspõhine",U2454&lt;&gt;""),[2]an!$G$39,
IF(AND(A2454=[2]an!$G$38,F2454=[2]an!$E$39,H2454&lt;[2]an!$M$37,S2454&lt;&gt;"kahepoolne vajaduspõhine"),[2]an!$G$39,
IF(AND(A2454=[2]an!$G$38,F2454=[2]an!$E$42),[2]an!$G$42,
IF(AND(A2454=[2]an!$H$38,F2454=[2]an!$E$40),[2]an!$H$40,IF(AND(A2454=[2]an!$H$38,F2454=[2]an!$E$41),[2]an!$H$41,IF(AND(A2454=[2]an!$H$38,F2454=[2]an!$E$39,H2454&gt;=[2]an!$M$37),[2]an!$H$39,
IF(AND(A2454=[2]an!$H$38,F2454=[2]an!$E$39,H2454&lt;[2]an!$M$37,S2454="kahepoolne vajaduspõhine",U2454=""),[2]an!$M$40,
IF(AND(A2454=[2]an!$H$38,F2454=[2]an!$E$39,H2454&lt;[2]an!$M$37,S2454="kahepoolne vajaduspõhine",U2454&lt;&gt;""),[2]an!$H$39,
IF(AND(A2454=[2]an!$H$38,F2454=[2]an!$E$39,H2454&lt;[2]an!$M$37,S2454&lt;&gt;"kahepoolne vajaduspõhine"),[2]an!$H$39,
IF(AND(A2454=[2]an!$H$38,F2454=[2]an!$E$42),[2]an!$H$42,
IF(AND(A2454=[2]an!$I$38,F2454=[2]an!$E$40),[2]an!$I$40,IF(AND(A2454=[2]an!$I$38,F2454=[2]an!$E$41),[2]an!$I$41,IF(AND(A2454=[2]an!$I$38,F2454=[2]an!$E$39,H2454&gt;=[2]an!$M$37),[2]an!$I$39,
IF(AND(A2454=[2]an!$I$38,F2454=[2]an!$E$39,H2454&lt;[2]an!$M$37,S2454="kahepoolne vajaduspõhine",U2454=""),[2]an!$M$40,
IF(AND(A2454=[2]an!$I$38,F2454=[2]an!$E$39,H2454&lt;[2]an!$M$37,S2454="kahepoolne vajaduspõhine",U2454&lt;&gt;""),[2]an!$I$39,
IF(AND(A2454=[2]an!$I$38,F2454=[2]an!$E$39,H2454&lt;[2]an!$M$37,S2454&lt;&gt;"kahepoolne vajaduspõhine"),[2]an!$I$39,
IF(AND(A2454=[2]an!$I$38,F2454=[2]an!$E$42),[2]an!$I$42,
IF(AND(A2454=[2]an!$J$38,F2454=[2]an!$E$40),[2]an!$J$40,IF(AND(A2454=[2]an!$J$38,F2454=[2]an!$E$41),[2]an!$J$41,IF(AND(A2454=[2]an!$J$38,F2454=[2]an!$E$39,H2454&gt;=[2]an!$M$37),[2]an!$J$39,
IF(AND(A2454=[2]an!$J$38,F2454=[2]an!$E$39,H2454&lt;[2]an!$M$37,S2454="kahepoolne vajaduspõhine",U2454=""),[2]an!$M$40,
IF(AND(A2454=[2]an!$J$38,F2454=[2]an!$E$39,H2454&lt;[2]an!$M$37,S2454="kahepoolne vajaduspõhine",U2454&lt;&gt;""),[2]an!$J$39,
IF(AND(A2454=[2]an!$J$38,F2454=[2]an!$E$39,H2454&lt;[2]an!$M$37,S2454&lt;&gt;"kahepoolne vajaduspõhine"),[2]an!$J$39,
IF(AND(A2454=[2]an!$J$38,F2454=[2]an!$E$42),[2]an!$J$42,""))))))))))))))))))))))))))))</f>
        <v/>
      </c>
      <c r="Y2454" s="17" t="str">
        <f>IFERROR(IF(F2454="Tugigrupp",0,
IF(AND(F2454="Peretoe teenus",H2454&gt;=[2]an!$M$37,RANK(D2454,$D2454:$D2454)+COUNTIFS($D$2:D2454,D2454,$F$2:F2454,F2454)-1&gt;1),"",
IF(AND(F2454="Peretoe teenus",H2454&gt;=[2]an!$M$37,RANK(D2454,$D2454:$D2454)+COUNTIFS($D$2:D2454,D2454,$F$2:F2454,F2454)-1=1,MONTH(H2454)=MONTH(K2454)=TRUE,YEAR(H2454)=YEAR(K2454)=TRUE),((EOMONTH(H2454,0)-H2454+1)*X2454)/DAY(EOMONTH(H2454,0)),
IF(AND(F2454="Peretoe teenus",H2454&gt;=[2]an!$M$37,RANK(D2454,$D2454:$D2454)+COUNTIFS($D$2:D2454,D2454,$F$2:F2454,F2454)-1=1),X2454,
IF(AND(F2454="Peretoe teenus",H2454&lt;[2]an!$M$37,S2454&lt;&gt;"kahepoolne vajaduspõhine",RANK(D2454,$D2454:$D2454)+COUNTIFS($D$2:D2454,D2454,$F$2:F2454,F2454)-1=1),X2454,
IF(AND(F2454="Peretoe teenus",H2454&lt;[2]an!$M$37,S2454&lt;&gt;"kahepoolne vajaduspõhine",RANK(D2454,$D2454:$D2454)+COUNTIFS($D$2:D2454,D2454,$F$2:F2454,F2454)-1&gt;1),"",
IF(AND(F2454="Peretoe teenus",H2454&lt;[2]an!$M$37,S2454="kahepoolne vajaduspõhine",U2454="",RANK(D2454,$D2454:$D2454)+COUNTIFS($D$2:D2454,D2454,$F$2:F2454,F2454)-1=1),X2454,
IF(AND(F2454="Peretoe teenus",H2454&lt;[2]an!$M$37,S2454="kahepoolne vajaduspõhine",U2454="",RANK(D2454,$D2454:$D2454)+COUNTIFS($D$2:D2454,D2454,$F$2:F2454,F2454)-1&gt;1),"",
IF(AND(F2454="Peretoe teenus",H2454&lt;[2]an!$M$37,S2454="kahepoolne vajaduspõhine",U2454&lt;[2]an!$M$37,RANK(D2454,$D2454:$D2454)+COUNTIFS($D$2:D2454,D2454,$F$2:F2454,F2454)-1=1),X2454,
IF(AND(F2454="Peretoe teenus",H2454&lt;[2]an!$M$37,S2454="kahepoolne vajaduspõhine",U2454&lt;[2]an!$M$37,RANK(D2454,$D2454:$D2454)+COUNTIFS($D$2:D2454,D2454,$F$2:F2454,F2454)-1&gt;1),"",
IF(AND(F2454="Peretoe teenus",H2454&lt;[2]an!$M$37,S2454="kahepoolne vajaduspõhine",U2454&gt;=[2]an!$M$37,U2454&lt;=[2]an!$M$38,RANK(D2454,$D2454:$D2454)+COUNTIFS($D$2:D2454,D2454,$F$2:F2454,F2454)-1=1),
((EOMONTH(U2454,0)-U2454+1)*X2454)/DAY(EOMONTH(U2454,0))+(DAY(U2454)-1)*100/DAY(EOMONTH(U2454,0)),
IF(AND(F2454="Peretoe teenus",H2454&lt;[2]an!$M$37,S2454="kahepoolne vajaduspõhine",U2454&gt;=[2]an!$M$37,U2454&lt;=[2]an!$M$38,RANK(D2454,$D2454:$D2454)+COUNTIFS($D$2:D2454,D2454,$F$2:F2454,F2454)-1&gt;1),"",
IF(AND(F2454="Peretoe teenus",H2454&lt;[2]an!$M$37,S2454="kahepoolne vajaduspõhine",U2454&gt;[2]an!$M$38,RANK(D2454,$D2454:$D2454)+COUNTIFS($D$2:D2454,D2454,$F$2:F2454,F2454)-1=1),X2454,
IF(AND(F2454="Peretoe teenus",H2454&lt;[2]an!$M$37,S2454="kahepoolne vajaduspõhine",U2454&gt;[2]an!$M$38,RANK(D2454,$D2454:$D2454)+COUNTIFS($D$2:D2454,D2454,$F$2:F2454,F2454)-1&gt;1),"",X2454*W2454)))))))))))))),"")</f>
        <v/>
      </c>
      <c r="Z2454" s="18" t="str">
        <f t="shared" si="115"/>
        <v/>
      </c>
      <c r="AA2454" s="19" t="str">
        <f>IFERROR(VLOOKUP(E2454,[2]an!$A$3:$B$81,2,FALSE),"")</f>
        <v/>
      </c>
      <c r="AB2454" s="19" t="str">
        <f>IFERROR(VLOOKUP(AA2454,[2]an!$C$2:$D$16,2,FALSE),"")</f>
        <v/>
      </c>
      <c r="AC2454" s="20"/>
      <c r="AD2454" s="21" t="str">
        <f>IF(A2454=[2]an!$F$36,VLOOKUP([2]an!$F$36,[2]an!$F$36:$H$36,3,FALSE),IF(A2454=[2]an!$F$35,VLOOKUP([2]an!$F$35,[2]an!$F$35:$H$35,3,FALSE),IF(A2454=[2]an!$F$33,VLOOKUP([2]an!$F$33,[2]an!$F$33:$H$33,3,FALSE),IF(A2454=[2]an!$F$31,VLOOKUP([2]an!$F$31,[2]an!$F$31:$H$31,3,FALSE),""))))</f>
        <v/>
      </c>
    </row>
    <row r="2455" spans="6:30" x14ac:dyDescent="0.2">
      <c r="F2455" s="10"/>
      <c r="G2455" s="8" t="str">
        <f t="shared" si="116"/>
        <v/>
      </c>
      <c r="H2455" s="13"/>
      <c r="K2455" s="13"/>
      <c r="L2455" s="10"/>
      <c r="M2455" s="10"/>
      <c r="S2455" s="8" t="str">
        <f>IFERROR(VLOOKUP(D2455,[1]peretoe_teenus!$A$2:$L$2000,5,FALSE),"")</f>
        <v/>
      </c>
      <c r="U2455" s="13"/>
      <c r="V2455" s="15" t="str" cm="1">
        <f t="array" ref="V2455">IFERROR(IF(AND(F2455="Tugigrupp",RANK(K2455,$K2455:$K2455)+COUNTIFS($K$2:K2455,K2455,$L$2:L2455,L2455,$M$2:M2455,M2455,$I$2:I2455,I2455,$G$2:G2455,G2455,$F$2:F2455,F2455)-1=1),SUMPRODUCT(($F$2:$F$4154=F2455)*($G$2:$G$4154=G2455)*($K$2:$K$4154=K2455)*($I$2:$I$4154=I2455)*($L$2:$L$4154=L2455)*($M$2:$M$4154=M2455)),""),"")</f>
        <v/>
      </c>
      <c r="W2455" s="15" t="str">
        <f t="shared" si="114"/>
        <v/>
      </c>
      <c r="X2455" s="16" t="str">
        <f>IF(AND(A2455=[2]an!$G$38,F2455=[2]an!$E$40),[2]an!$G$40,IF(AND(A2455=[2]an!$G$38,F2455=[2]an!$E$41),[2]an!$G$41,IF(AND(A2455=[2]an!$G$38,F2455=[2]an!$E$39,H2455&gt;=[2]an!$M$37),[2]an!$G$39,
IF(AND(A2455=[2]an!$G$38,F2455=[2]an!$E$39,H2455&lt;[2]an!$M$37,S2455="kahepoolne vajaduspõhine",U2455=""),[2]an!$M$40,
IF(AND(A2455=[2]an!$G$38,F2455=[2]an!$E$39,H2455&lt;[2]an!$M$37,S2455="kahepoolne vajaduspõhine",U2455&lt;&gt;""),[2]an!$G$39,
IF(AND(A2455=[2]an!$G$38,F2455=[2]an!$E$39,H2455&lt;[2]an!$M$37,S2455&lt;&gt;"kahepoolne vajaduspõhine"),[2]an!$G$39,
IF(AND(A2455=[2]an!$G$38,F2455=[2]an!$E$42),[2]an!$G$42,
IF(AND(A2455=[2]an!$H$38,F2455=[2]an!$E$40),[2]an!$H$40,IF(AND(A2455=[2]an!$H$38,F2455=[2]an!$E$41),[2]an!$H$41,IF(AND(A2455=[2]an!$H$38,F2455=[2]an!$E$39,H2455&gt;=[2]an!$M$37),[2]an!$H$39,
IF(AND(A2455=[2]an!$H$38,F2455=[2]an!$E$39,H2455&lt;[2]an!$M$37,S2455="kahepoolne vajaduspõhine",U2455=""),[2]an!$M$40,
IF(AND(A2455=[2]an!$H$38,F2455=[2]an!$E$39,H2455&lt;[2]an!$M$37,S2455="kahepoolne vajaduspõhine",U2455&lt;&gt;""),[2]an!$H$39,
IF(AND(A2455=[2]an!$H$38,F2455=[2]an!$E$39,H2455&lt;[2]an!$M$37,S2455&lt;&gt;"kahepoolne vajaduspõhine"),[2]an!$H$39,
IF(AND(A2455=[2]an!$H$38,F2455=[2]an!$E$42),[2]an!$H$42,
IF(AND(A2455=[2]an!$I$38,F2455=[2]an!$E$40),[2]an!$I$40,IF(AND(A2455=[2]an!$I$38,F2455=[2]an!$E$41),[2]an!$I$41,IF(AND(A2455=[2]an!$I$38,F2455=[2]an!$E$39,H2455&gt;=[2]an!$M$37),[2]an!$I$39,
IF(AND(A2455=[2]an!$I$38,F2455=[2]an!$E$39,H2455&lt;[2]an!$M$37,S2455="kahepoolne vajaduspõhine",U2455=""),[2]an!$M$40,
IF(AND(A2455=[2]an!$I$38,F2455=[2]an!$E$39,H2455&lt;[2]an!$M$37,S2455="kahepoolne vajaduspõhine",U2455&lt;&gt;""),[2]an!$I$39,
IF(AND(A2455=[2]an!$I$38,F2455=[2]an!$E$39,H2455&lt;[2]an!$M$37,S2455&lt;&gt;"kahepoolne vajaduspõhine"),[2]an!$I$39,
IF(AND(A2455=[2]an!$I$38,F2455=[2]an!$E$42),[2]an!$I$42,
IF(AND(A2455=[2]an!$J$38,F2455=[2]an!$E$40),[2]an!$J$40,IF(AND(A2455=[2]an!$J$38,F2455=[2]an!$E$41),[2]an!$J$41,IF(AND(A2455=[2]an!$J$38,F2455=[2]an!$E$39,H2455&gt;=[2]an!$M$37),[2]an!$J$39,
IF(AND(A2455=[2]an!$J$38,F2455=[2]an!$E$39,H2455&lt;[2]an!$M$37,S2455="kahepoolne vajaduspõhine",U2455=""),[2]an!$M$40,
IF(AND(A2455=[2]an!$J$38,F2455=[2]an!$E$39,H2455&lt;[2]an!$M$37,S2455="kahepoolne vajaduspõhine",U2455&lt;&gt;""),[2]an!$J$39,
IF(AND(A2455=[2]an!$J$38,F2455=[2]an!$E$39,H2455&lt;[2]an!$M$37,S2455&lt;&gt;"kahepoolne vajaduspõhine"),[2]an!$J$39,
IF(AND(A2455=[2]an!$J$38,F2455=[2]an!$E$42),[2]an!$J$42,""))))))))))))))))))))))))))))</f>
        <v/>
      </c>
      <c r="Y2455" s="17" t="str">
        <f>IFERROR(IF(F2455="Tugigrupp",0,
IF(AND(F2455="Peretoe teenus",H2455&gt;=[2]an!$M$37,RANK(D2455,$D2455:$D2455)+COUNTIFS($D$2:D2455,D2455,$F$2:F2455,F2455)-1&gt;1),"",
IF(AND(F2455="Peretoe teenus",H2455&gt;=[2]an!$M$37,RANK(D2455,$D2455:$D2455)+COUNTIFS($D$2:D2455,D2455,$F$2:F2455,F2455)-1=1,MONTH(H2455)=MONTH(K2455)=TRUE,YEAR(H2455)=YEAR(K2455)=TRUE),((EOMONTH(H2455,0)-H2455+1)*X2455)/DAY(EOMONTH(H2455,0)),
IF(AND(F2455="Peretoe teenus",H2455&gt;=[2]an!$M$37,RANK(D2455,$D2455:$D2455)+COUNTIFS($D$2:D2455,D2455,$F$2:F2455,F2455)-1=1),X2455,
IF(AND(F2455="Peretoe teenus",H2455&lt;[2]an!$M$37,S2455&lt;&gt;"kahepoolne vajaduspõhine",RANK(D2455,$D2455:$D2455)+COUNTIFS($D$2:D2455,D2455,$F$2:F2455,F2455)-1=1),X2455,
IF(AND(F2455="Peretoe teenus",H2455&lt;[2]an!$M$37,S2455&lt;&gt;"kahepoolne vajaduspõhine",RANK(D2455,$D2455:$D2455)+COUNTIFS($D$2:D2455,D2455,$F$2:F2455,F2455)-1&gt;1),"",
IF(AND(F2455="Peretoe teenus",H2455&lt;[2]an!$M$37,S2455="kahepoolne vajaduspõhine",U2455="",RANK(D2455,$D2455:$D2455)+COUNTIFS($D$2:D2455,D2455,$F$2:F2455,F2455)-1=1),X2455,
IF(AND(F2455="Peretoe teenus",H2455&lt;[2]an!$M$37,S2455="kahepoolne vajaduspõhine",U2455="",RANK(D2455,$D2455:$D2455)+COUNTIFS($D$2:D2455,D2455,$F$2:F2455,F2455)-1&gt;1),"",
IF(AND(F2455="Peretoe teenus",H2455&lt;[2]an!$M$37,S2455="kahepoolne vajaduspõhine",U2455&lt;[2]an!$M$37,RANK(D2455,$D2455:$D2455)+COUNTIFS($D$2:D2455,D2455,$F$2:F2455,F2455)-1=1),X2455,
IF(AND(F2455="Peretoe teenus",H2455&lt;[2]an!$M$37,S2455="kahepoolne vajaduspõhine",U2455&lt;[2]an!$M$37,RANK(D2455,$D2455:$D2455)+COUNTIFS($D$2:D2455,D2455,$F$2:F2455,F2455)-1&gt;1),"",
IF(AND(F2455="Peretoe teenus",H2455&lt;[2]an!$M$37,S2455="kahepoolne vajaduspõhine",U2455&gt;=[2]an!$M$37,U2455&lt;=[2]an!$M$38,RANK(D2455,$D2455:$D2455)+COUNTIFS($D$2:D2455,D2455,$F$2:F2455,F2455)-1=1),
((EOMONTH(U2455,0)-U2455+1)*X2455)/DAY(EOMONTH(U2455,0))+(DAY(U2455)-1)*100/DAY(EOMONTH(U2455,0)),
IF(AND(F2455="Peretoe teenus",H2455&lt;[2]an!$M$37,S2455="kahepoolne vajaduspõhine",U2455&gt;=[2]an!$M$37,U2455&lt;=[2]an!$M$38,RANK(D2455,$D2455:$D2455)+COUNTIFS($D$2:D2455,D2455,$F$2:F2455,F2455)-1&gt;1),"",
IF(AND(F2455="Peretoe teenus",H2455&lt;[2]an!$M$37,S2455="kahepoolne vajaduspõhine",U2455&gt;[2]an!$M$38,RANK(D2455,$D2455:$D2455)+COUNTIFS($D$2:D2455,D2455,$F$2:F2455,F2455)-1=1),X2455,
IF(AND(F2455="Peretoe teenus",H2455&lt;[2]an!$M$37,S2455="kahepoolne vajaduspõhine",U2455&gt;[2]an!$M$38,RANK(D2455,$D2455:$D2455)+COUNTIFS($D$2:D2455,D2455,$F$2:F2455,F2455)-1&gt;1),"",X2455*W2455)))))))))))))),"")</f>
        <v/>
      </c>
      <c r="Z2455" s="18" t="str">
        <f t="shared" si="115"/>
        <v/>
      </c>
      <c r="AA2455" s="19" t="str">
        <f>IFERROR(VLOOKUP(E2455,[2]an!$A$3:$B$81,2,FALSE),"")</f>
        <v/>
      </c>
      <c r="AB2455" s="19" t="str">
        <f>IFERROR(VLOOKUP(AA2455,[2]an!$C$2:$D$16,2,FALSE),"")</f>
        <v/>
      </c>
      <c r="AC2455" s="20"/>
      <c r="AD2455" s="21" t="str">
        <f>IF(A2455=[2]an!$F$36,VLOOKUP([2]an!$F$36,[2]an!$F$36:$H$36,3,FALSE),IF(A2455=[2]an!$F$35,VLOOKUP([2]an!$F$35,[2]an!$F$35:$H$35,3,FALSE),IF(A2455=[2]an!$F$33,VLOOKUP([2]an!$F$33,[2]an!$F$33:$H$33,3,FALSE),IF(A2455=[2]an!$F$31,VLOOKUP([2]an!$F$31,[2]an!$F$31:$H$31,3,FALSE),""))))</f>
        <v/>
      </c>
    </row>
    <row r="2456" spans="6:30" x14ac:dyDescent="0.2">
      <c r="F2456" s="10"/>
      <c r="G2456" s="8" t="str">
        <f t="shared" si="116"/>
        <v/>
      </c>
      <c r="H2456" s="13"/>
      <c r="K2456" s="13"/>
      <c r="L2456" s="10"/>
      <c r="M2456" s="10"/>
      <c r="S2456" s="8" t="str">
        <f>IFERROR(VLOOKUP(D2456,[1]peretoe_teenus!$A$2:$L$2000,5,FALSE),"")</f>
        <v/>
      </c>
      <c r="U2456" s="13"/>
      <c r="V2456" s="15" t="str" cm="1">
        <f t="array" ref="V2456">IFERROR(IF(AND(F2456="Tugigrupp",RANK(K2456,$K2456:$K2456)+COUNTIFS($K$2:K2456,K2456,$L$2:L2456,L2456,$M$2:M2456,M2456,$I$2:I2456,I2456,$G$2:G2456,G2456,$F$2:F2456,F2456)-1=1),SUMPRODUCT(($F$2:$F$4154=F2456)*($G$2:$G$4154=G2456)*($K$2:$K$4154=K2456)*($I$2:$I$4154=I2456)*($L$2:$L$4154=L2456)*($M$2:$M$4154=M2456)),""),"")</f>
        <v/>
      </c>
      <c r="W2456" s="15" t="str">
        <f t="shared" si="114"/>
        <v/>
      </c>
      <c r="X2456" s="16" t="str">
        <f>IF(AND(A2456=[2]an!$G$38,F2456=[2]an!$E$40),[2]an!$G$40,IF(AND(A2456=[2]an!$G$38,F2456=[2]an!$E$41),[2]an!$G$41,IF(AND(A2456=[2]an!$G$38,F2456=[2]an!$E$39,H2456&gt;=[2]an!$M$37),[2]an!$G$39,
IF(AND(A2456=[2]an!$G$38,F2456=[2]an!$E$39,H2456&lt;[2]an!$M$37,S2456="kahepoolne vajaduspõhine",U2456=""),[2]an!$M$40,
IF(AND(A2456=[2]an!$G$38,F2456=[2]an!$E$39,H2456&lt;[2]an!$M$37,S2456="kahepoolne vajaduspõhine",U2456&lt;&gt;""),[2]an!$G$39,
IF(AND(A2456=[2]an!$G$38,F2456=[2]an!$E$39,H2456&lt;[2]an!$M$37,S2456&lt;&gt;"kahepoolne vajaduspõhine"),[2]an!$G$39,
IF(AND(A2456=[2]an!$G$38,F2456=[2]an!$E$42),[2]an!$G$42,
IF(AND(A2456=[2]an!$H$38,F2456=[2]an!$E$40),[2]an!$H$40,IF(AND(A2456=[2]an!$H$38,F2456=[2]an!$E$41),[2]an!$H$41,IF(AND(A2456=[2]an!$H$38,F2456=[2]an!$E$39,H2456&gt;=[2]an!$M$37),[2]an!$H$39,
IF(AND(A2456=[2]an!$H$38,F2456=[2]an!$E$39,H2456&lt;[2]an!$M$37,S2456="kahepoolne vajaduspõhine",U2456=""),[2]an!$M$40,
IF(AND(A2456=[2]an!$H$38,F2456=[2]an!$E$39,H2456&lt;[2]an!$M$37,S2456="kahepoolne vajaduspõhine",U2456&lt;&gt;""),[2]an!$H$39,
IF(AND(A2456=[2]an!$H$38,F2456=[2]an!$E$39,H2456&lt;[2]an!$M$37,S2456&lt;&gt;"kahepoolne vajaduspõhine"),[2]an!$H$39,
IF(AND(A2456=[2]an!$H$38,F2456=[2]an!$E$42),[2]an!$H$42,
IF(AND(A2456=[2]an!$I$38,F2456=[2]an!$E$40),[2]an!$I$40,IF(AND(A2456=[2]an!$I$38,F2456=[2]an!$E$41),[2]an!$I$41,IF(AND(A2456=[2]an!$I$38,F2456=[2]an!$E$39,H2456&gt;=[2]an!$M$37),[2]an!$I$39,
IF(AND(A2456=[2]an!$I$38,F2456=[2]an!$E$39,H2456&lt;[2]an!$M$37,S2456="kahepoolne vajaduspõhine",U2456=""),[2]an!$M$40,
IF(AND(A2456=[2]an!$I$38,F2456=[2]an!$E$39,H2456&lt;[2]an!$M$37,S2456="kahepoolne vajaduspõhine",U2456&lt;&gt;""),[2]an!$I$39,
IF(AND(A2456=[2]an!$I$38,F2456=[2]an!$E$39,H2456&lt;[2]an!$M$37,S2456&lt;&gt;"kahepoolne vajaduspõhine"),[2]an!$I$39,
IF(AND(A2456=[2]an!$I$38,F2456=[2]an!$E$42),[2]an!$I$42,
IF(AND(A2456=[2]an!$J$38,F2456=[2]an!$E$40),[2]an!$J$40,IF(AND(A2456=[2]an!$J$38,F2456=[2]an!$E$41),[2]an!$J$41,IF(AND(A2456=[2]an!$J$38,F2456=[2]an!$E$39,H2456&gt;=[2]an!$M$37),[2]an!$J$39,
IF(AND(A2456=[2]an!$J$38,F2456=[2]an!$E$39,H2456&lt;[2]an!$M$37,S2456="kahepoolne vajaduspõhine",U2456=""),[2]an!$M$40,
IF(AND(A2456=[2]an!$J$38,F2456=[2]an!$E$39,H2456&lt;[2]an!$M$37,S2456="kahepoolne vajaduspõhine",U2456&lt;&gt;""),[2]an!$J$39,
IF(AND(A2456=[2]an!$J$38,F2456=[2]an!$E$39,H2456&lt;[2]an!$M$37,S2456&lt;&gt;"kahepoolne vajaduspõhine"),[2]an!$J$39,
IF(AND(A2456=[2]an!$J$38,F2456=[2]an!$E$42),[2]an!$J$42,""))))))))))))))))))))))))))))</f>
        <v/>
      </c>
      <c r="Y2456" s="17" t="str">
        <f>IFERROR(IF(F2456="Tugigrupp",0,
IF(AND(F2456="Peretoe teenus",H2456&gt;=[2]an!$M$37,RANK(D2456,$D2456:$D2456)+COUNTIFS($D$2:D2456,D2456,$F$2:F2456,F2456)-1&gt;1),"",
IF(AND(F2456="Peretoe teenus",H2456&gt;=[2]an!$M$37,RANK(D2456,$D2456:$D2456)+COUNTIFS($D$2:D2456,D2456,$F$2:F2456,F2456)-1=1,MONTH(H2456)=MONTH(K2456)=TRUE,YEAR(H2456)=YEAR(K2456)=TRUE),((EOMONTH(H2456,0)-H2456+1)*X2456)/DAY(EOMONTH(H2456,0)),
IF(AND(F2456="Peretoe teenus",H2456&gt;=[2]an!$M$37,RANK(D2456,$D2456:$D2456)+COUNTIFS($D$2:D2456,D2456,$F$2:F2456,F2456)-1=1),X2456,
IF(AND(F2456="Peretoe teenus",H2456&lt;[2]an!$M$37,S2456&lt;&gt;"kahepoolne vajaduspõhine",RANK(D2456,$D2456:$D2456)+COUNTIFS($D$2:D2456,D2456,$F$2:F2456,F2456)-1=1),X2456,
IF(AND(F2456="Peretoe teenus",H2456&lt;[2]an!$M$37,S2456&lt;&gt;"kahepoolne vajaduspõhine",RANK(D2456,$D2456:$D2456)+COUNTIFS($D$2:D2456,D2456,$F$2:F2456,F2456)-1&gt;1),"",
IF(AND(F2456="Peretoe teenus",H2456&lt;[2]an!$M$37,S2456="kahepoolne vajaduspõhine",U2456="",RANK(D2456,$D2456:$D2456)+COUNTIFS($D$2:D2456,D2456,$F$2:F2456,F2456)-1=1),X2456,
IF(AND(F2456="Peretoe teenus",H2456&lt;[2]an!$M$37,S2456="kahepoolne vajaduspõhine",U2456="",RANK(D2456,$D2456:$D2456)+COUNTIFS($D$2:D2456,D2456,$F$2:F2456,F2456)-1&gt;1),"",
IF(AND(F2456="Peretoe teenus",H2456&lt;[2]an!$M$37,S2456="kahepoolne vajaduspõhine",U2456&lt;[2]an!$M$37,RANK(D2456,$D2456:$D2456)+COUNTIFS($D$2:D2456,D2456,$F$2:F2456,F2456)-1=1),X2456,
IF(AND(F2456="Peretoe teenus",H2456&lt;[2]an!$M$37,S2456="kahepoolne vajaduspõhine",U2456&lt;[2]an!$M$37,RANK(D2456,$D2456:$D2456)+COUNTIFS($D$2:D2456,D2456,$F$2:F2456,F2456)-1&gt;1),"",
IF(AND(F2456="Peretoe teenus",H2456&lt;[2]an!$M$37,S2456="kahepoolne vajaduspõhine",U2456&gt;=[2]an!$M$37,U2456&lt;=[2]an!$M$38,RANK(D2456,$D2456:$D2456)+COUNTIFS($D$2:D2456,D2456,$F$2:F2456,F2456)-1=1),
((EOMONTH(U2456,0)-U2456+1)*X2456)/DAY(EOMONTH(U2456,0))+(DAY(U2456)-1)*100/DAY(EOMONTH(U2456,0)),
IF(AND(F2456="Peretoe teenus",H2456&lt;[2]an!$M$37,S2456="kahepoolne vajaduspõhine",U2456&gt;=[2]an!$M$37,U2456&lt;=[2]an!$M$38,RANK(D2456,$D2456:$D2456)+COUNTIFS($D$2:D2456,D2456,$F$2:F2456,F2456)-1&gt;1),"",
IF(AND(F2456="Peretoe teenus",H2456&lt;[2]an!$M$37,S2456="kahepoolne vajaduspõhine",U2456&gt;[2]an!$M$38,RANK(D2456,$D2456:$D2456)+COUNTIFS($D$2:D2456,D2456,$F$2:F2456,F2456)-1=1),X2456,
IF(AND(F2456="Peretoe teenus",H2456&lt;[2]an!$M$37,S2456="kahepoolne vajaduspõhine",U2456&gt;[2]an!$M$38,RANK(D2456,$D2456:$D2456)+COUNTIFS($D$2:D2456,D2456,$F$2:F2456,F2456)-1&gt;1),"",X2456*W2456)))))))))))))),"")</f>
        <v/>
      </c>
      <c r="Z2456" s="18" t="str">
        <f t="shared" si="115"/>
        <v/>
      </c>
      <c r="AA2456" s="19" t="str">
        <f>IFERROR(VLOOKUP(E2456,[2]an!$A$3:$B$81,2,FALSE),"")</f>
        <v/>
      </c>
      <c r="AB2456" s="19" t="str">
        <f>IFERROR(VLOOKUP(AA2456,[2]an!$C$2:$D$16,2,FALSE),"")</f>
        <v/>
      </c>
      <c r="AC2456" s="20"/>
      <c r="AD2456" s="21" t="str">
        <f>IF(A2456=[2]an!$F$36,VLOOKUP([2]an!$F$36,[2]an!$F$36:$H$36,3,FALSE),IF(A2456=[2]an!$F$35,VLOOKUP([2]an!$F$35,[2]an!$F$35:$H$35,3,FALSE),IF(A2456=[2]an!$F$33,VLOOKUP([2]an!$F$33,[2]an!$F$33:$H$33,3,FALSE),IF(A2456=[2]an!$F$31,VLOOKUP([2]an!$F$31,[2]an!$F$31:$H$31,3,FALSE),""))))</f>
        <v/>
      </c>
    </row>
    <row r="2457" spans="6:30" x14ac:dyDescent="0.2">
      <c r="F2457" s="10"/>
      <c r="G2457" s="8" t="str">
        <f t="shared" si="116"/>
        <v/>
      </c>
      <c r="H2457" s="13"/>
      <c r="K2457" s="13"/>
      <c r="L2457" s="10"/>
      <c r="M2457" s="10"/>
      <c r="S2457" s="8" t="str">
        <f>IFERROR(VLOOKUP(D2457,[1]peretoe_teenus!$A$2:$L$2000,5,FALSE),"")</f>
        <v/>
      </c>
      <c r="U2457" s="13"/>
      <c r="V2457" s="15" t="str" cm="1">
        <f t="array" ref="V2457">IFERROR(IF(AND(F2457="Tugigrupp",RANK(K2457,$K2457:$K2457)+COUNTIFS($K$2:K2457,K2457,$L$2:L2457,L2457,$M$2:M2457,M2457,$I$2:I2457,I2457,$G$2:G2457,G2457,$F$2:F2457,F2457)-1=1),SUMPRODUCT(($F$2:$F$4154=F2457)*($G$2:$G$4154=G2457)*($K$2:$K$4154=K2457)*($I$2:$I$4154=I2457)*($L$2:$L$4154=L2457)*($M$2:$M$4154=M2457)),""),"")</f>
        <v/>
      </c>
      <c r="W2457" s="15" t="str">
        <f t="shared" si="114"/>
        <v/>
      </c>
      <c r="X2457" s="16" t="str">
        <f>IF(AND(A2457=[2]an!$G$38,F2457=[2]an!$E$40),[2]an!$G$40,IF(AND(A2457=[2]an!$G$38,F2457=[2]an!$E$41),[2]an!$G$41,IF(AND(A2457=[2]an!$G$38,F2457=[2]an!$E$39,H2457&gt;=[2]an!$M$37),[2]an!$G$39,
IF(AND(A2457=[2]an!$G$38,F2457=[2]an!$E$39,H2457&lt;[2]an!$M$37,S2457="kahepoolne vajaduspõhine",U2457=""),[2]an!$M$40,
IF(AND(A2457=[2]an!$G$38,F2457=[2]an!$E$39,H2457&lt;[2]an!$M$37,S2457="kahepoolne vajaduspõhine",U2457&lt;&gt;""),[2]an!$G$39,
IF(AND(A2457=[2]an!$G$38,F2457=[2]an!$E$39,H2457&lt;[2]an!$M$37,S2457&lt;&gt;"kahepoolne vajaduspõhine"),[2]an!$G$39,
IF(AND(A2457=[2]an!$G$38,F2457=[2]an!$E$42),[2]an!$G$42,
IF(AND(A2457=[2]an!$H$38,F2457=[2]an!$E$40),[2]an!$H$40,IF(AND(A2457=[2]an!$H$38,F2457=[2]an!$E$41),[2]an!$H$41,IF(AND(A2457=[2]an!$H$38,F2457=[2]an!$E$39,H2457&gt;=[2]an!$M$37),[2]an!$H$39,
IF(AND(A2457=[2]an!$H$38,F2457=[2]an!$E$39,H2457&lt;[2]an!$M$37,S2457="kahepoolne vajaduspõhine",U2457=""),[2]an!$M$40,
IF(AND(A2457=[2]an!$H$38,F2457=[2]an!$E$39,H2457&lt;[2]an!$M$37,S2457="kahepoolne vajaduspõhine",U2457&lt;&gt;""),[2]an!$H$39,
IF(AND(A2457=[2]an!$H$38,F2457=[2]an!$E$39,H2457&lt;[2]an!$M$37,S2457&lt;&gt;"kahepoolne vajaduspõhine"),[2]an!$H$39,
IF(AND(A2457=[2]an!$H$38,F2457=[2]an!$E$42),[2]an!$H$42,
IF(AND(A2457=[2]an!$I$38,F2457=[2]an!$E$40),[2]an!$I$40,IF(AND(A2457=[2]an!$I$38,F2457=[2]an!$E$41),[2]an!$I$41,IF(AND(A2457=[2]an!$I$38,F2457=[2]an!$E$39,H2457&gt;=[2]an!$M$37),[2]an!$I$39,
IF(AND(A2457=[2]an!$I$38,F2457=[2]an!$E$39,H2457&lt;[2]an!$M$37,S2457="kahepoolne vajaduspõhine",U2457=""),[2]an!$M$40,
IF(AND(A2457=[2]an!$I$38,F2457=[2]an!$E$39,H2457&lt;[2]an!$M$37,S2457="kahepoolne vajaduspõhine",U2457&lt;&gt;""),[2]an!$I$39,
IF(AND(A2457=[2]an!$I$38,F2457=[2]an!$E$39,H2457&lt;[2]an!$M$37,S2457&lt;&gt;"kahepoolne vajaduspõhine"),[2]an!$I$39,
IF(AND(A2457=[2]an!$I$38,F2457=[2]an!$E$42),[2]an!$I$42,
IF(AND(A2457=[2]an!$J$38,F2457=[2]an!$E$40),[2]an!$J$40,IF(AND(A2457=[2]an!$J$38,F2457=[2]an!$E$41),[2]an!$J$41,IF(AND(A2457=[2]an!$J$38,F2457=[2]an!$E$39,H2457&gt;=[2]an!$M$37),[2]an!$J$39,
IF(AND(A2457=[2]an!$J$38,F2457=[2]an!$E$39,H2457&lt;[2]an!$M$37,S2457="kahepoolne vajaduspõhine",U2457=""),[2]an!$M$40,
IF(AND(A2457=[2]an!$J$38,F2457=[2]an!$E$39,H2457&lt;[2]an!$M$37,S2457="kahepoolne vajaduspõhine",U2457&lt;&gt;""),[2]an!$J$39,
IF(AND(A2457=[2]an!$J$38,F2457=[2]an!$E$39,H2457&lt;[2]an!$M$37,S2457&lt;&gt;"kahepoolne vajaduspõhine"),[2]an!$J$39,
IF(AND(A2457=[2]an!$J$38,F2457=[2]an!$E$42),[2]an!$J$42,""))))))))))))))))))))))))))))</f>
        <v/>
      </c>
      <c r="Y2457" s="17" t="str">
        <f>IFERROR(IF(F2457="Tugigrupp",0,
IF(AND(F2457="Peretoe teenus",H2457&gt;=[2]an!$M$37,RANK(D2457,$D2457:$D2457)+COUNTIFS($D$2:D2457,D2457,$F$2:F2457,F2457)-1&gt;1),"",
IF(AND(F2457="Peretoe teenus",H2457&gt;=[2]an!$M$37,RANK(D2457,$D2457:$D2457)+COUNTIFS($D$2:D2457,D2457,$F$2:F2457,F2457)-1=1,MONTH(H2457)=MONTH(K2457)=TRUE,YEAR(H2457)=YEAR(K2457)=TRUE),((EOMONTH(H2457,0)-H2457+1)*X2457)/DAY(EOMONTH(H2457,0)),
IF(AND(F2457="Peretoe teenus",H2457&gt;=[2]an!$M$37,RANK(D2457,$D2457:$D2457)+COUNTIFS($D$2:D2457,D2457,$F$2:F2457,F2457)-1=1),X2457,
IF(AND(F2457="Peretoe teenus",H2457&lt;[2]an!$M$37,S2457&lt;&gt;"kahepoolne vajaduspõhine",RANK(D2457,$D2457:$D2457)+COUNTIFS($D$2:D2457,D2457,$F$2:F2457,F2457)-1=1),X2457,
IF(AND(F2457="Peretoe teenus",H2457&lt;[2]an!$M$37,S2457&lt;&gt;"kahepoolne vajaduspõhine",RANK(D2457,$D2457:$D2457)+COUNTIFS($D$2:D2457,D2457,$F$2:F2457,F2457)-1&gt;1),"",
IF(AND(F2457="Peretoe teenus",H2457&lt;[2]an!$M$37,S2457="kahepoolne vajaduspõhine",U2457="",RANK(D2457,$D2457:$D2457)+COUNTIFS($D$2:D2457,D2457,$F$2:F2457,F2457)-1=1),X2457,
IF(AND(F2457="Peretoe teenus",H2457&lt;[2]an!$M$37,S2457="kahepoolne vajaduspõhine",U2457="",RANK(D2457,$D2457:$D2457)+COUNTIFS($D$2:D2457,D2457,$F$2:F2457,F2457)-1&gt;1),"",
IF(AND(F2457="Peretoe teenus",H2457&lt;[2]an!$M$37,S2457="kahepoolne vajaduspõhine",U2457&lt;[2]an!$M$37,RANK(D2457,$D2457:$D2457)+COUNTIFS($D$2:D2457,D2457,$F$2:F2457,F2457)-1=1),X2457,
IF(AND(F2457="Peretoe teenus",H2457&lt;[2]an!$M$37,S2457="kahepoolne vajaduspõhine",U2457&lt;[2]an!$M$37,RANK(D2457,$D2457:$D2457)+COUNTIFS($D$2:D2457,D2457,$F$2:F2457,F2457)-1&gt;1),"",
IF(AND(F2457="Peretoe teenus",H2457&lt;[2]an!$M$37,S2457="kahepoolne vajaduspõhine",U2457&gt;=[2]an!$M$37,U2457&lt;=[2]an!$M$38,RANK(D2457,$D2457:$D2457)+COUNTIFS($D$2:D2457,D2457,$F$2:F2457,F2457)-1=1),
((EOMONTH(U2457,0)-U2457+1)*X2457)/DAY(EOMONTH(U2457,0))+(DAY(U2457)-1)*100/DAY(EOMONTH(U2457,0)),
IF(AND(F2457="Peretoe teenus",H2457&lt;[2]an!$M$37,S2457="kahepoolne vajaduspõhine",U2457&gt;=[2]an!$M$37,U2457&lt;=[2]an!$M$38,RANK(D2457,$D2457:$D2457)+COUNTIFS($D$2:D2457,D2457,$F$2:F2457,F2457)-1&gt;1),"",
IF(AND(F2457="Peretoe teenus",H2457&lt;[2]an!$M$37,S2457="kahepoolne vajaduspõhine",U2457&gt;[2]an!$M$38,RANK(D2457,$D2457:$D2457)+COUNTIFS($D$2:D2457,D2457,$F$2:F2457,F2457)-1=1),X2457,
IF(AND(F2457="Peretoe teenus",H2457&lt;[2]an!$M$37,S2457="kahepoolne vajaduspõhine",U2457&gt;[2]an!$M$38,RANK(D2457,$D2457:$D2457)+COUNTIFS($D$2:D2457,D2457,$F$2:F2457,F2457)-1&gt;1),"",X2457*W2457)))))))))))))),"")</f>
        <v/>
      </c>
      <c r="Z2457" s="18" t="str">
        <f t="shared" si="115"/>
        <v/>
      </c>
      <c r="AA2457" s="19" t="str">
        <f>IFERROR(VLOOKUP(E2457,[2]an!$A$3:$B$81,2,FALSE),"")</f>
        <v/>
      </c>
      <c r="AB2457" s="19" t="str">
        <f>IFERROR(VLOOKUP(AA2457,[2]an!$C$2:$D$16,2,FALSE),"")</f>
        <v/>
      </c>
      <c r="AC2457" s="20"/>
      <c r="AD2457" s="21" t="str">
        <f>IF(A2457=[2]an!$F$36,VLOOKUP([2]an!$F$36,[2]an!$F$36:$H$36,3,FALSE),IF(A2457=[2]an!$F$35,VLOOKUP([2]an!$F$35,[2]an!$F$35:$H$35,3,FALSE),IF(A2457=[2]an!$F$33,VLOOKUP([2]an!$F$33,[2]an!$F$33:$H$33,3,FALSE),IF(A2457=[2]an!$F$31,VLOOKUP([2]an!$F$31,[2]an!$F$31:$H$31,3,FALSE),""))))</f>
        <v/>
      </c>
    </row>
    <row r="2458" spans="6:30" x14ac:dyDescent="0.2">
      <c r="F2458" s="10"/>
      <c r="G2458" s="8" t="str">
        <f t="shared" si="116"/>
        <v/>
      </c>
      <c r="H2458" s="13"/>
      <c r="K2458" s="13"/>
      <c r="L2458" s="10"/>
      <c r="M2458" s="10"/>
      <c r="S2458" s="8" t="str">
        <f>IFERROR(VLOOKUP(D2458,[1]peretoe_teenus!$A$2:$L$2000,5,FALSE),"")</f>
        <v/>
      </c>
      <c r="U2458" s="13"/>
      <c r="V2458" s="15" t="str" cm="1">
        <f t="array" ref="V2458">IFERROR(IF(AND(F2458="Tugigrupp",RANK(K2458,$K2458:$K2458)+COUNTIFS($K$2:K2458,K2458,$L$2:L2458,L2458,$M$2:M2458,M2458,$I$2:I2458,I2458,$G$2:G2458,G2458,$F$2:F2458,F2458)-1=1),SUMPRODUCT(($F$2:$F$4154=F2458)*($G$2:$G$4154=G2458)*($K$2:$K$4154=K2458)*($I$2:$I$4154=I2458)*($L$2:$L$4154=L2458)*($M$2:$M$4154=M2458)),""),"")</f>
        <v/>
      </c>
      <c r="W2458" s="15" t="str">
        <f t="shared" si="114"/>
        <v/>
      </c>
      <c r="X2458" s="16" t="str">
        <f>IF(AND(A2458=[2]an!$G$38,F2458=[2]an!$E$40),[2]an!$G$40,IF(AND(A2458=[2]an!$G$38,F2458=[2]an!$E$41),[2]an!$G$41,IF(AND(A2458=[2]an!$G$38,F2458=[2]an!$E$39,H2458&gt;=[2]an!$M$37),[2]an!$G$39,
IF(AND(A2458=[2]an!$G$38,F2458=[2]an!$E$39,H2458&lt;[2]an!$M$37,S2458="kahepoolne vajaduspõhine",U2458=""),[2]an!$M$40,
IF(AND(A2458=[2]an!$G$38,F2458=[2]an!$E$39,H2458&lt;[2]an!$M$37,S2458="kahepoolne vajaduspõhine",U2458&lt;&gt;""),[2]an!$G$39,
IF(AND(A2458=[2]an!$G$38,F2458=[2]an!$E$39,H2458&lt;[2]an!$M$37,S2458&lt;&gt;"kahepoolne vajaduspõhine"),[2]an!$G$39,
IF(AND(A2458=[2]an!$G$38,F2458=[2]an!$E$42),[2]an!$G$42,
IF(AND(A2458=[2]an!$H$38,F2458=[2]an!$E$40),[2]an!$H$40,IF(AND(A2458=[2]an!$H$38,F2458=[2]an!$E$41),[2]an!$H$41,IF(AND(A2458=[2]an!$H$38,F2458=[2]an!$E$39,H2458&gt;=[2]an!$M$37),[2]an!$H$39,
IF(AND(A2458=[2]an!$H$38,F2458=[2]an!$E$39,H2458&lt;[2]an!$M$37,S2458="kahepoolne vajaduspõhine",U2458=""),[2]an!$M$40,
IF(AND(A2458=[2]an!$H$38,F2458=[2]an!$E$39,H2458&lt;[2]an!$M$37,S2458="kahepoolne vajaduspõhine",U2458&lt;&gt;""),[2]an!$H$39,
IF(AND(A2458=[2]an!$H$38,F2458=[2]an!$E$39,H2458&lt;[2]an!$M$37,S2458&lt;&gt;"kahepoolne vajaduspõhine"),[2]an!$H$39,
IF(AND(A2458=[2]an!$H$38,F2458=[2]an!$E$42),[2]an!$H$42,
IF(AND(A2458=[2]an!$I$38,F2458=[2]an!$E$40),[2]an!$I$40,IF(AND(A2458=[2]an!$I$38,F2458=[2]an!$E$41),[2]an!$I$41,IF(AND(A2458=[2]an!$I$38,F2458=[2]an!$E$39,H2458&gt;=[2]an!$M$37),[2]an!$I$39,
IF(AND(A2458=[2]an!$I$38,F2458=[2]an!$E$39,H2458&lt;[2]an!$M$37,S2458="kahepoolne vajaduspõhine",U2458=""),[2]an!$M$40,
IF(AND(A2458=[2]an!$I$38,F2458=[2]an!$E$39,H2458&lt;[2]an!$M$37,S2458="kahepoolne vajaduspõhine",U2458&lt;&gt;""),[2]an!$I$39,
IF(AND(A2458=[2]an!$I$38,F2458=[2]an!$E$39,H2458&lt;[2]an!$M$37,S2458&lt;&gt;"kahepoolne vajaduspõhine"),[2]an!$I$39,
IF(AND(A2458=[2]an!$I$38,F2458=[2]an!$E$42),[2]an!$I$42,
IF(AND(A2458=[2]an!$J$38,F2458=[2]an!$E$40),[2]an!$J$40,IF(AND(A2458=[2]an!$J$38,F2458=[2]an!$E$41),[2]an!$J$41,IF(AND(A2458=[2]an!$J$38,F2458=[2]an!$E$39,H2458&gt;=[2]an!$M$37),[2]an!$J$39,
IF(AND(A2458=[2]an!$J$38,F2458=[2]an!$E$39,H2458&lt;[2]an!$M$37,S2458="kahepoolne vajaduspõhine",U2458=""),[2]an!$M$40,
IF(AND(A2458=[2]an!$J$38,F2458=[2]an!$E$39,H2458&lt;[2]an!$M$37,S2458="kahepoolne vajaduspõhine",U2458&lt;&gt;""),[2]an!$J$39,
IF(AND(A2458=[2]an!$J$38,F2458=[2]an!$E$39,H2458&lt;[2]an!$M$37,S2458&lt;&gt;"kahepoolne vajaduspõhine"),[2]an!$J$39,
IF(AND(A2458=[2]an!$J$38,F2458=[2]an!$E$42),[2]an!$J$42,""))))))))))))))))))))))))))))</f>
        <v/>
      </c>
      <c r="Y2458" s="17" t="str">
        <f>IFERROR(IF(F2458="Tugigrupp",0,
IF(AND(F2458="Peretoe teenus",H2458&gt;=[2]an!$M$37,RANK(D2458,$D2458:$D2458)+COUNTIFS($D$2:D2458,D2458,$F$2:F2458,F2458)-1&gt;1),"",
IF(AND(F2458="Peretoe teenus",H2458&gt;=[2]an!$M$37,RANK(D2458,$D2458:$D2458)+COUNTIFS($D$2:D2458,D2458,$F$2:F2458,F2458)-1=1,MONTH(H2458)=MONTH(K2458)=TRUE,YEAR(H2458)=YEAR(K2458)=TRUE),((EOMONTH(H2458,0)-H2458+1)*X2458)/DAY(EOMONTH(H2458,0)),
IF(AND(F2458="Peretoe teenus",H2458&gt;=[2]an!$M$37,RANK(D2458,$D2458:$D2458)+COUNTIFS($D$2:D2458,D2458,$F$2:F2458,F2458)-1=1),X2458,
IF(AND(F2458="Peretoe teenus",H2458&lt;[2]an!$M$37,S2458&lt;&gt;"kahepoolne vajaduspõhine",RANK(D2458,$D2458:$D2458)+COUNTIFS($D$2:D2458,D2458,$F$2:F2458,F2458)-1=1),X2458,
IF(AND(F2458="Peretoe teenus",H2458&lt;[2]an!$M$37,S2458&lt;&gt;"kahepoolne vajaduspõhine",RANK(D2458,$D2458:$D2458)+COUNTIFS($D$2:D2458,D2458,$F$2:F2458,F2458)-1&gt;1),"",
IF(AND(F2458="Peretoe teenus",H2458&lt;[2]an!$M$37,S2458="kahepoolne vajaduspõhine",U2458="",RANK(D2458,$D2458:$D2458)+COUNTIFS($D$2:D2458,D2458,$F$2:F2458,F2458)-1=1),X2458,
IF(AND(F2458="Peretoe teenus",H2458&lt;[2]an!$M$37,S2458="kahepoolne vajaduspõhine",U2458="",RANK(D2458,$D2458:$D2458)+COUNTIFS($D$2:D2458,D2458,$F$2:F2458,F2458)-1&gt;1),"",
IF(AND(F2458="Peretoe teenus",H2458&lt;[2]an!$M$37,S2458="kahepoolne vajaduspõhine",U2458&lt;[2]an!$M$37,RANK(D2458,$D2458:$D2458)+COUNTIFS($D$2:D2458,D2458,$F$2:F2458,F2458)-1=1),X2458,
IF(AND(F2458="Peretoe teenus",H2458&lt;[2]an!$M$37,S2458="kahepoolne vajaduspõhine",U2458&lt;[2]an!$M$37,RANK(D2458,$D2458:$D2458)+COUNTIFS($D$2:D2458,D2458,$F$2:F2458,F2458)-1&gt;1),"",
IF(AND(F2458="Peretoe teenus",H2458&lt;[2]an!$M$37,S2458="kahepoolne vajaduspõhine",U2458&gt;=[2]an!$M$37,U2458&lt;=[2]an!$M$38,RANK(D2458,$D2458:$D2458)+COUNTIFS($D$2:D2458,D2458,$F$2:F2458,F2458)-1=1),
((EOMONTH(U2458,0)-U2458+1)*X2458)/DAY(EOMONTH(U2458,0))+(DAY(U2458)-1)*100/DAY(EOMONTH(U2458,0)),
IF(AND(F2458="Peretoe teenus",H2458&lt;[2]an!$M$37,S2458="kahepoolne vajaduspõhine",U2458&gt;=[2]an!$M$37,U2458&lt;=[2]an!$M$38,RANK(D2458,$D2458:$D2458)+COUNTIFS($D$2:D2458,D2458,$F$2:F2458,F2458)-1&gt;1),"",
IF(AND(F2458="Peretoe teenus",H2458&lt;[2]an!$M$37,S2458="kahepoolne vajaduspõhine",U2458&gt;[2]an!$M$38,RANK(D2458,$D2458:$D2458)+COUNTIFS($D$2:D2458,D2458,$F$2:F2458,F2458)-1=1),X2458,
IF(AND(F2458="Peretoe teenus",H2458&lt;[2]an!$M$37,S2458="kahepoolne vajaduspõhine",U2458&gt;[2]an!$M$38,RANK(D2458,$D2458:$D2458)+COUNTIFS($D$2:D2458,D2458,$F$2:F2458,F2458)-1&gt;1),"",X2458*W2458)))))))))))))),"")</f>
        <v/>
      </c>
      <c r="Z2458" s="18" t="str">
        <f t="shared" si="115"/>
        <v/>
      </c>
      <c r="AA2458" s="19" t="str">
        <f>IFERROR(VLOOKUP(E2458,[2]an!$A$3:$B$81,2,FALSE),"")</f>
        <v/>
      </c>
      <c r="AB2458" s="19" t="str">
        <f>IFERROR(VLOOKUP(AA2458,[2]an!$C$2:$D$16,2,FALSE),"")</f>
        <v/>
      </c>
      <c r="AC2458" s="20"/>
      <c r="AD2458" s="21" t="str">
        <f>IF(A2458=[2]an!$F$36,VLOOKUP([2]an!$F$36,[2]an!$F$36:$H$36,3,FALSE),IF(A2458=[2]an!$F$35,VLOOKUP([2]an!$F$35,[2]an!$F$35:$H$35,3,FALSE),IF(A2458=[2]an!$F$33,VLOOKUP([2]an!$F$33,[2]an!$F$33:$H$33,3,FALSE),IF(A2458=[2]an!$F$31,VLOOKUP([2]an!$F$31,[2]an!$F$31:$H$31,3,FALSE),""))))</f>
        <v/>
      </c>
    </row>
    <row r="2459" spans="6:30" x14ac:dyDescent="0.2">
      <c r="F2459" s="10"/>
      <c r="G2459" s="8" t="str">
        <f t="shared" si="116"/>
        <v/>
      </c>
      <c r="H2459" s="13"/>
      <c r="K2459" s="13"/>
      <c r="L2459" s="10"/>
      <c r="M2459" s="10"/>
      <c r="S2459" s="8" t="str">
        <f>IFERROR(VLOOKUP(D2459,[1]peretoe_teenus!$A$2:$L$2000,5,FALSE),"")</f>
        <v/>
      </c>
      <c r="U2459" s="13"/>
      <c r="V2459" s="15" t="str" cm="1">
        <f t="array" ref="V2459">IFERROR(IF(AND(F2459="Tugigrupp",RANK(K2459,$K2459:$K2459)+COUNTIFS($K$2:K2459,K2459,$L$2:L2459,L2459,$M$2:M2459,M2459,$I$2:I2459,I2459,$G$2:G2459,G2459,$F$2:F2459,F2459)-1=1),SUMPRODUCT(($F$2:$F$4154=F2459)*($G$2:$G$4154=G2459)*($K$2:$K$4154=K2459)*($I$2:$I$4154=I2459)*($L$2:$L$4154=L2459)*($M$2:$M$4154=M2459)),""),"")</f>
        <v/>
      </c>
      <c r="W2459" s="15" t="str">
        <f t="shared" si="114"/>
        <v/>
      </c>
      <c r="X2459" s="16" t="str">
        <f>IF(AND(A2459=[2]an!$G$38,F2459=[2]an!$E$40),[2]an!$G$40,IF(AND(A2459=[2]an!$G$38,F2459=[2]an!$E$41),[2]an!$G$41,IF(AND(A2459=[2]an!$G$38,F2459=[2]an!$E$39,H2459&gt;=[2]an!$M$37),[2]an!$G$39,
IF(AND(A2459=[2]an!$G$38,F2459=[2]an!$E$39,H2459&lt;[2]an!$M$37,S2459="kahepoolne vajaduspõhine",U2459=""),[2]an!$M$40,
IF(AND(A2459=[2]an!$G$38,F2459=[2]an!$E$39,H2459&lt;[2]an!$M$37,S2459="kahepoolne vajaduspõhine",U2459&lt;&gt;""),[2]an!$G$39,
IF(AND(A2459=[2]an!$G$38,F2459=[2]an!$E$39,H2459&lt;[2]an!$M$37,S2459&lt;&gt;"kahepoolne vajaduspõhine"),[2]an!$G$39,
IF(AND(A2459=[2]an!$G$38,F2459=[2]an!$E$42),[2]an!$G$42,
IF(AND(A2459=[2]an!$H$38,F2459=[2]an!$E$40),[2]an!$H$40,IF(AND(A2459=[2]an!$H$38,F2459=[2]an!$E$41),[2]an!$H$41,IF(AND(A2459=[2]an!$H$38,F2459=[2]an!$E$39,H2459&gt;=[2]an!$M$37),[2]an!$H$39,
IF(AND(A2459=[2]an!$H$38,F2459=[2]an!$E$39,H2459&lt;[2]an!$M$37,S2459="kahepoolne vajaduspõhine",U2459=""),[2]an!$M$40,
IF(AND(A2459=[2]an!$H$38,F2459=[2]an!$E$39,H2459&lt;[2]an!$M$37,S2459="kahepoolne vajaduspõhine",U2459&lt;&gt;""),[2]an!$H$39,
IF(AND(A2459=[2]an!$H$38,F2459=[2]an!$E$39,H2459&lt;[2]an!$M$37,S2459&lt;&gt;"kahepoolne vajaduspõhine"),[2]an!$H$39,
IF(AND(A2459=[2]an!$H$38,F2459=[2]an!$E$42),[2]an!$H$42,
IF(AND(A2459=[2]an!$I$38,F2459=[2]an!$E$40),[2]an!$I$40,IF(AND(A2459=[2]an!$I$38,F2459=[2]an!$E$41),[2]an!$I$41,IF(AND(A2459=[2]an!$I$38,F2459=[2]an!$E$39,H2459&gt;=[2]an!$M$37),[2]an!$I$39,
IF(AND(A2459=[2]an!$I$38,F2459=[2]an!$E$39,H2459&lt;[2]an!$M$37,S2459="kahepoolne vajaduspõhine",U2459=""),[2]an!$M$40,
IF(AND(A2459=[2]an!$I$38,F2459=[2]an!$E$39,H2459&lt;[2]an!$M$37,S2459="kahepoolne vajaduspõhine",U2459&lt;&gt;""),[2]an!$I$39,
IF(AND(A2459=[2]an!$I$38,F2459=[2]an!$E$39,H2459&lt;[2]an!$M$37,S2459&lt;&gt;"kahepoolne vajaduspõhine"),[2]an!$I$39,
IF(AND(A2459=[2]an!$I$38,F2459=[2]an!$E$42),[2]an!$I$42,
IF(AND(A2459=[2]an!$J$38,F2459=[2]an!$E$40),[2]an!$J$40,IF(AND(A2459=[2]an!$J$38,F2459=[2]an!$E$41),[2]an!$J$41,IF(AND(A2459=[2]an!$J$38,F2459=[2]an!$E$39,H2459&gt;=[2]an!$M$37),[2]an!$J$39,
IF(AND(A2459=[2]an!$J$38,F2459=[2]an!$E$39,H2459&lt;[2]an!$M$37,S2459="kahepoolne vajaduspõhine",U2459=""),[2]an!$M$40,
IF(AND(A2459=[2]an!$J$38,F2459=[2]an!$E$39,H2459&lt;[2]an!$M$37,S2459="kahepoolne vajaduspõhine",U2459&lt;&gt;""),[2]an!$J$39,
IF(AND(A2459=[2]an!$J$38,F2459=[2]an!$E$39,H2459&lt;[2]an!$M$37,S2459&lt;&gt;"kahepoolne vajaduspõhine"),[2]an!$J$39,
IF(AND(A2459=[2]an!$J$38,F2459=[2]an!$E$42),[2]an!$J$42,""))))))))))))))))))))))))))))</f>
        <v/>
      </c>
      <c r="Y2459" s="17" t="str">
        <f>IFERROR(IF(F2459="Tugigrupp",0,
IF(AND(F2459="Peretoe teenus",H2459&gt;=[2]an!$M$37,RANK(D2459,$D2459:$D2459)+COUNTIFS($D$2:D2459,D2459,$F$2:F2459,F2459)-1&gt;1),"",
IF(AND(F2459="Peretoe teenus",H2459&gt;=[2]an!$M$37,RANK(D2459,$D2459:$D2459)+COUNTIFS($D$2:D2459,D2459,$F$2:F2459,F2459)-1=1,MONTH(H2459)=MONTH(K2459)=TRUE,YEAR(H2459)=YEAR(K2459)=TRUE),((EOMONTH(H2459,0)-H2459+1)*X2459)/DAY(EOMONTH(H2459,0)),
IF(AND(F2459="Peretoe teenus",H2459&gt;=[2]an!$M$37,RANK(D2459,$D2459:$D2459)+COUNTIFS($D$2:D2459,D2459,$F$2:F2459,F2459)-1=1),X2459,
IF(AND(F2459="Peretoe teenus",H2459&lt;[2]an!$M$37,S2459&lt;&gt;"kahepoolne vajaduspõhine",RANK(D2459,$D2459:$D2459)+COUNTIFS($D$2:D2459,D2459,$F$2:F2459,F2459)-1=1),X2459,
IF(AND(F2459="Peretoe teenus",H2459&lt;[2]an!$M$37,S2459&lt;&gt;"kahepoolne vajaduspõhine",RANK(D2459,$D2459:$D2459)+COUNTIFS($D$2:D2459,D2459,$F$2:F2459,F2459)-1&gt;1),"",
IF(AND(F2459="Peretoe teenus",H2459&lt;[2]an!$M$37,S2459="kahepoolne vajaduspõhine",U2459="",RANK(D2459,$D2459:$D2459)+COUNTIFS($D$2:D2459,D2459,$F$2:F2459,F2459)-1=1),X2459,
IF(AND(F2459="Peretoe teenus",H2459&lt;[2]an!$M$37,S2459="kahepoolne vajaduspõhine",U2459="",RANK(D2459,$D2459:$D2459)+COUNTIFS($D$2:D2459,D2459,$F$2:F2459,F2459)-1&gt;1),"",
IF(AND(F2459="Peretoe teenus",H2459&lt;[2]an!$M$37,S2459="kahepoolne vajaduspõhine",U2459&lt;[2]an!$M$37,RANK(D2459,$D2459:$D2459)+COUNTIFS($D$2:D2459,D2459,$F$2:F2459,F2459)-1=1),X2459,
IF(AND(F2459="Peretoe teenus",H2459&lt;[2]an!$M$37,S2459="kahepoolne vajaduspõhine",U2459&lt;[2]an!$M$37,RANK(D2459,$D2459:$D2459)+COUNTIFS($D$2:D2459,D2459,$F$2:F2459,F2459)-1&gt;1),"",
IF(AND(F2459="Peretoe teenus",H2459&lt;[2]an!$M$37,S2459="kahepoolne vajaduspõhine",U2459&gt;=[2]an!$M$37,U2459&lt;=[2]an!$M$38,RANK(D2459,$D2459:$D2459)+COUNTIFS($D$2:D2459,D2459,$F$2:F2459,F2459)-1=1),
((EOMONTH(U2459,0)-U2459+1)*X2459)/DAY(EOMONTH(U2459,0))+(DAY(U2459)-1)*100/DAY(EOMONTH(U2459,0)),
IF(AND(F2459="Peretoe teenus",H2459&lt;[2]an!$M$37,S2459="kahepoolne vajaduspõhine",U2459&gt;=[2]an!$M$37,U2459&lt;=[2]an!$M$38,RANK(D2459,$D2459:$D2459)+COUNTIFS($D$2:D2459,D2459,$F$2:F2459,F2459)-1&gt;1),"",
IF(AND(F2459="Peretoe teenus",H2459&lt;[2]an!$M$37,S2459="kahepoolne vajaduspõhine",U2459&gt;[2]an!$M$38,RANK(D2459,$D2459:$D2459)+COUNTIFS($D$2:D2459,D2459,$F$2:F2459,F2459)-1=1),X2459,
IF(AND(F2459="Peretoe teenus",H2459&lt;[2]an!$M$37,S2459="kahepoolne vajaduspõhine",U2459&gt;[2]an!$M$38,RANK(D2459,$D2459:$D2459)+COUNTIFS($D$2:D2459,D2459,$F$2:F2459,F2459)-1&gt;1),"",X2459*W2459)))))))))))))),"")</f>
        <v/>
      </c>
      <c r="Z2459" s="18" t="str">
        <f t="shared" si="115"/>
        <v/>
      </c>
      <c r="AA2459" s="19" t="str">
        <f>IFERROR(VLOOKUP(E2459,[2]an!$A$3:$B$81,2,FALSE),"")</f>
        <v/>
      </c>
      <c r="AB2459" s="19" t="str">
        <f>IFERROR(VLOOKUP(AA2459,[2]an!$C$2:$D$16,2,FALSE),"")</f>
        <v/>
      </c>
      <c r="AC2459" s="20"/>
      <c r="AD2459" s="21" t="str">
        <f>IF(A2459=[2]an!$F$36,VLOOKUP([2]an!$F$36,[2]an!$F$36:$H$36,3,FALSE),IF(A2459=[2]an!$F$35,VLOOKUP([2]an!$F$35,[2]an!$F$35:$H$35,3,FALSE),IF(A2459=[2]an!$F$33,VLOOKUP([2]an!$F$33,[2]an!$F$33:$H$33,3,FALSE),IF(A2459=[2]an!$F$31,VLOOKUP([2]an!$F$31,[2]an!$F$31:$H$31,3,FALSE),""))))</f>
        <v/>
      </c>
    </row>
    <row r="2460" spans="6:30" x14ac:dyDescent="0.2">
      <c r="F2460" s="10"/>
      <c r="G2460" s="8" t="str">
        <f t="shared" si="116"/>
        <v/>
      </c>
      <c r="H2460" s="13"/>
      <c r="K2460" s="13"/>
      <c r="L2460" s="10"/>
      <c r="M2460" s="10"/>
      <c r="S2460" s="8" t="str">
        <f>IFERROR(VLOOKUP(D2460,[1]peretoe_teenus!$A$2:$L$2000,5,FALSE),"")</f>
        <v/>
      </c>
      <c r="U2460" s="13"/>
      <c r="V2460" s="15" t="str" cm="1">
        <f t="array" ref="V2460">IFERROR(IF(AND(F2460="Tugigrupp",RANK(K2460,$K2460:$K2460)+COUNTIFS($K$2:K2460,K2460,$L$2:L2460,L2460,$M$2:M2460,M2460,$I$2:I2460,I2460,$G$2:G2460,G2460,$F$2:F2460,F2460)-1=1),SUMPRODUCT(($F$2:$F$4154=F2460)*($G$2:$G$4154=G2460)*($K$2:$K$4154=K2460)*($I$2:$I$4154=I2460)*($L$2:$L$4154=L2460)*($M$2:$M$4154=M2460)),""),"")</f>
        <v/>
      </c>
      <c r="W2460" s="15" t="str">
        <f t="shared" si="114"/>
        <v/>
      </c>
      <c r="X2460" s="16" t="str">
        <f>IF(AND(A2460=[2]an!$G$38,F2460=[2]an!$E$40),[2]an!$G$40,IF(AND(A2460=[2]an!$G$38,F2460=[2]an!$E$41),[2]an!$G$41,IF(AND(A2460=[2]an!$G$38,F2460=[2]an!$E$39,H2460&gt;=[2]an!$M$37),[2]an!$G$39,
IF(AND(A2460=[2]an!$G$38,F2460=[2]an!$E$39,H2460&lt;[2]an!$M$37,S2460="kahepoolne vajaduspõhine",U2460=""),[2]an!$M$40,
IF(AND(A2460=[2]an!$G$38,F2460=[2]an!$E$39,H2460&lt;[2]an!$M$37,S2460="kahepoolne vajaduspõhine",U2460&lt;&gt;""),[2]an!$G$39,
IF(AND(A2460=[2]an!$G$38,F2460=[2]an!$E$39,H2460&lt;[2]an!$M$37,S2460&lt;&gt;"kahepoolne vajaduspõhine"),[2]an!$G$39,
IF(AND(A2460=[2]an!$G$38,F2460=[2]an!$E$42),[2]an!$G$42,
IF(AND(A2460=[2]an!$H$38,F2460=[2]an!$E$40),[2]an!$H$40,IF(AND(A2460=[2]an!$H$38,F2460=[2]an!$E$41),[2]an!$H$41,IF(AND(A2460=[2]an!$H$38,F2460=[2]an!$E$39,H2460&gt;=[2]an!$M$37),[2]an!$H$39,
IF(AND(A2460=[2]an!$H$38,F2460=[2]an!$E$39,H2460&lt;[2]an!$M$37,S2460="kahepoolne vajaduspõhine",U2460=""),[2]an!$M$40,
IF(AND(A2460=[2]an!$H$38,F2460=[2]an!$E$39,H2460&lt;[2]an!$M$37,S2460="kahepoolne vajaduspõhine",U2460&lt;&gt;""),[2]an!$H$39,
IF(AND(A2460=[2]an!$H$38,F2460=[2]an!$E$39,H2460&lt;[2]an!$M$37,S2460&lt;&gt;"kahepoolne vajaduspõhine"),[2]an!$H$39,
IF(AND(A2460=[2]an!$H$38,F2460=[2]an!$E$42),[2]an!$H$42,
IF(AND(A2460=[2]an!$I$38,F2460=[2]an!$E$40),[2]an!$I$40,IF(AND(A2460=[2]an!$I$38,F2460=[2]an!$E$41),[2]an!$I$41,IF(AND(A2460=[2]an!$I$38,F2460=[2]an!$E$39,H2460&gt;=[2]an!$M$37),[2]an!$I$39,
IF(AND(A2460=[2]an!$I$38,F2460=[2]an!$E$39,H2460&lt;[2]an!$M$37,S2460="kahepoolne vajaduspõhine",U2460=""),[2]an!$M$40,
IF(AND(A2460=[2]an!$I$38,F2460=[2]an!$E$39,H2460&lt;[2]an!$M$37,S2460="kahepoolne vajaduspõhine",U2460&lt;&gt;""),[2]an!$I$39,
IF(AND(A2460=[2]an!$I$38,F2460=[2]an!$E$39,H2460&lt;[2]an!$M$37,S2460&lt;&gt;"kahepoolne vajaduspõhine"),[2]an!$I$39,
IF(AND(A2460=[2]an!$I$38,F2460=[2]an!$E$42),[2]an!$I$42,
IF(AND(A2460=[2]an!$J$38,F2460=[2]an!$E$40),[2]an!$J$40,IF(AND(A2460=[2]an!$J$38,F2460=[2]an!$E$41),[2]an!$J$41,IF(AND(A2460=[2]an!$J$38,F2460=[2]an!$E$39,H2460&gt;=[2]an!$M$37),[2]an!$J$39,
IF(AND(A2460=[2]an!$J$38,F2460=[2]an!$E$39,H2460&lt;[2]an!$M$37,S2460="kahepoolne vajaduspõhine",U2460=""),[2]an!$M$40,
IF(AND(A2460=[2]an!$J$38,F2460=[2]an!$E$39,H2460&lt;[2]an!$M$37,S2460="kahepoolne vajaduspõhine",U2460&lt;&gt;""),[2]an!$J$39,
IF(AND(A2460=[2]an!$J$38,F2460=[2]an!$E$39,H2460&lt;[2]an!$M$37,S2460&lt;&gt;"kahepoolne vajaduspõhine"),[2]an!$J$39,
IF(AND(A2460=[2]an!$J$38,F2460=[2]an!$E$42),[2]an!$J$42,""))))))))))))))))))))))))))))</f>
        <v/>
      </c>
      <c r="Y2460" s="17" t="str">
        <f>IFERROR(IF(F2460="Tugigrupp",0,
IF(AND(F2460="Peretoe teenus",H2460&gt;=[2]an!$M$37,RANK(D2460,$D2460:$D2460)+COUNTIFS($D$2:D2460,D2460,$F$2:F2460,F2460)-1&gt;1),"",
IF(AND(F2460="Peretoe teenus",H2460&gt;=[2]an!$M$37,RANK(D2460,$D2460:$D2460)+COUNTIFS($D$2:D2460,D2460,$F$2:F2460,F2460)-1=1,MONTH(H2460)=MONTH(K2460)=TRUE,YEAR(H2460)=YEAR(K2460)=TRUE),((EOMONTH(H2460,0)-H2460+1)*X2460)/DAY(EOMONTH(H2460,0)),
IF(AND(F2460="Peretoe teenus",H2460&gt;=[2]an!$M$37,RANK(D2460,$D2460:$D2460)+COUNTIFS($D$2:D2460,D2460,$F$2:F2460,F2460)-1=1),X2460,
IF(AND(F2460="Peretoe teenus",H2460&lt;[2]an!$M$37,S2460&lt;&gt;"kahepoolne vajaduspõhine",RANK(D2460,$D2460:$D2460)+COUNTIFS($D$2:D2460,D2460,$F$2:F2460,F2460)-1=1),X2460,
IF(AND(F2460="Peretoe teenus",H2460&lt;[2]an!$M$37,S2460&lt;&gt;"kahepoolne vajaduspõhine",RANK(D2460,$D2460:$D2460)+COUNTIFS($D$2:D2460,D2460,$F$2:F2460,F2460)-1&gt;1),"",
IF(AND(F2460="Peretoe teenus",H2460&lt;[2]an!$M$37,S2460="kahepoolne vajaduspõhine",U2460="",RANK(D2460,$D2460:$D2460)+COUNTIFS($D$2:D2460,D2460,$F$2:F2460,F2460)-1=1),X2460,
IF(AND(F2460="Peretoe teenus",H2460&lt;[2]an!$M$37,S2460="kahepoolne vajaduspõhine",U2460="",RANK(D2460,$D2460:$D2460)+COUNTIFS($D$2:D2460,D2460,$F$2:F2460,F2460)-1&gt;1),"",
IF(AND(F2460="Peretoe teenus",H2460&lt;[2]an!$M$37,S2460="kahepoolne vajaduspõhine",U2460&lt;[2]an!$M$37,RANK(D2460,$D2460:$D2460)+COUNTIFS($D$2:D2460,D2460,$F$2:F2460,F2460)-1=1),X2460,
IF(AND(F2460="Peretoe teenus",H2460&lt;[2]an!$M$37,S2460="kahepoolne vajaduspõhine",U2460&lt;[2]an!$M$37,RANK(D2460,$D2460:$D2460)+COUNTIFS($D$2:D2460,D2460,$F$2:F2460,F2460)-1&gt;1),"",
IF(AND(F2460="Peretoe teenus",H2460&lt;[2]an!$M$37,S2460="kahepoolne vajaduspõhine",U2460&gt;=[2]an!$M$37,U2460&lt;=[2]an!$M$38,RANK(D2460,$D2460:$D2460)+COUNTIFS($D$2:D2460,D2460,$F$2:F2460,F2460)-1=1),
((EOMONTH(U2460,0)-U2460+1)*X2460)/DAY(EOMONTH(U2460,0))+(DAY(U2460)-1)*100/DAY(EOMONTH(U2460,0)),
IF(AND(F2460="Peretoe teenus",H2460&lt;[2]an!$M$37,S2460="kahepoolne vajaduspõhine",U2460&gt;=[2]an!$M$37,U2460&lt;=[2]an!$M$38,RANK(D2460,$D2460:$D2460)+COUNTIFS($D$2:D2460,D2460,$F$2:F2460,F2460)-1&gt;1),"",
IF(AND(F2460="Peretoe teenus",H2460&lt;[2]an!$M$37,S2460="kahepoolne vajaduspõhine",U2460&gt;[2]an!$M$38,RANK(D2460,$D2460:$D2460)+COUNTIFS($D$2:D2460,D2460,$F$2:F2460,F2460)-1=1),X2460,
IF(AND(F2460="Peretoe teenus",H2460&lt;[2]an!$M$37,S2460="kahepoolne vajaduspõhine",U2460&gt;[2]an!$M$38,RANK(D2460,$D2460:$D2460)+COUNTIFS($D$2:D2460,D2460,$F$2:F2460,F2460)-1&gt;1),"",X2460*W2460)))))))))))))),"")</f>
        <v/>
      </c>
      <c r="Z2460" s="18" t="str">
        <f t="shared" si="115"/>
        <v/>
      </c>
      <c r="AA2460" s="19" t="str">
        <f>IFERROR(VLOOKUP(E2460,[2]an!$A$3:$B$81,2,FALSE),"")</f>
        <v/>
      </c>
      <c r="AB2460" s="19" t="str">
        <f>IFERROR(VLOOKUP(AA2460,[2]an!$C$2:$D$16,2,FALSE),"")</f>
        <v/>
      </c>
      <c r="AC2460" s="20"/>
      <c r="AD2460" s="21" t="str">
        <f>IF(A2460=[2]an!$F$36,VLOOKUP([2]an!$F$36,[2]an!$F$36:$H$36,3,FALSE),IF(A2460=[2]an!$F$35,VLOOKUP([2]an!$F$35,[2]an!$F$35:$H$35,3,FALSE),IF(A2460=[2]an!$F$33,VLOOKUP([2]an!$F$33,[2]an!$F$33:$H$33,3,FALSE),IF(A2460=[2]an!$F$31,VLOOKUP([2]an!$F$31,[2]an!$F$31:$H$31,3,FALSE),""))))</f>
        <v/>
      </c>
    </row>
    <row r="2461" spans="6:30" x14ac:dyDescent="0.2">
      <c r="F2461" s="10"/>
      <c r="G2461" s="8" t="str">
        <f t="shared" si="116"/>
        <v/>
      </c>
      <c r="H2461" s="13"/>
      <c r="K2461" s="13"/>
      <c r="L2461" s="10"/>
      <c r="M2461" s="10"/>
      <c r="S2461" s="8" t="str">
        <f>IFERROR(VLOOKUP(D2461,[1]peretoe_teenus!$A$2:$L$2000,5,FALSE),"")</f>
        <v/>
      </c>
      <c r="U2461" s="13"/>
      <c r="V2461" s="15" t="str" cm="1">
        <f t="array" ref="V2461">IFERROR(IF(AND(F2461="Tugigrupp",RANK(K2461,$K2461:$K2461)+COUNTIFS($K$2:K2461,K2461,$L$2:L2461,L2461,$M$2:M2461,M2461,$I$2:I2461,I2461,$G$2:G2461,G2461,$F$2:F2461,F2461)-1=1),SUMPRODUCT(($F$2:$F$4154=F2461)*($G$2:$G$4154=G2461)*($K$2:$K$4154=K2461)*($I$2:$I$4154=I2461)*($L$2:$L$4154=L2461)*($M$2:$M$4154=M2461)),""),"")</f>
        <v/>
      </c>
      <c r="W2461" s="15" t="str">
        <f t="shared" si="114"/>
        <v/>
      </c>
      <c r="X2461" s="16" t="str">
        <f>IF(AND(A2461=[2]an!$G$38,F2461=[2]an!$E$40),[2]an!$G$40,IF(AND(A2461=[2]an!$G$38,F2461=[2]an!$E$41),[2]an!$G$41,IF(AND(A2461=[2]an!$G$38,F2461=[2]an!$E$39,H2461&gt;=[2]an!$M$37),[2]an!$G$39,
IF(AND(A2461=[2]an!$G$38,F2461=[2]an!$E$39,H2461&lt;[2]an!$M$37,S2461="kahepoolne vajaduspõhine",U2461=""),[2]an!$M$40,
IF(AND(A2461=[2]an!$G$38,F2461=[2]an!$E$39,H2461&lt;[2]an!$M$37,S2461="kahepoolne vajaduspõhine",U2461&lt;&gt;""),[2]an!$G$39,
IF(AND(A2461=[2]an!$G$38,F2461=[2]an!$E$39,H2461&lt;[2]an!$M$37,S2461&lt;&gt;"kahepoolne vajaduspõhine"),[2]an!$G$39,
IF(AND(A2461=[2]an!$G$38,F2461=[2]an!$E$42),[2]an!$G$42,
IF(AND(A2461=[2]an!$H$38,F2461=[2]an!$E$40),[2]an!$H$40,IF(AND(A2461=[2]an!$H$38,F2461=[2]an!$E$41),[2]an!$H$41,IF(AND(A2461=[2]an!$H$38,F2461=[2]an!$E$39,H2461&gt;=[2]an!$M$37),[2]an!$H$39,
IF(AND(A2461=[2]an!$H$38,F2461=[2]an!$E$39,H2461&lt;[2]an!$M$37,S2461="kahepoolne vajaduspõhine",U2461=""),[2]an!$M$40,
IF(AND(A2461=[2]an!$H$38,F2461=[2]an!$E$39,H2461&lt;[2]an!$M$37,S2461="kahepoolne vajaduspõhine",U2461&lt;&gt;""),[2]an!$H$39,
IF(AND(A2461=[2]an!$H$38,F2461=[2]an!$E$39,H2461&lt;[2]an!$M$37,S2461&lt;&gt;"kahepoolne vajaduspõhine"),[2]an!$H$39,
IF(AND(A2461=[2]an!$H$38,F2461=[2]an!$E$42),[2]an!$H$42,
IF(AND(A2461=[2]an!$I$38,F2461=[2]an!$E$40),[2]an!$I$40,IF(AND(A2461=[2]an!$I$38,F2461=[2]an!$E$41),[2]an!$I$41,IF(AND(A2461=[2]an!$I$38,F2461=[2]an!$E$39,H2461&gt;=[2]an!$M$37),[2]an!$I$39,
IF(AND(A2461=[2]an!$I$38,F2461=[2]an!$E$39,H2461&lt;[2]an!$M$37,S2461="kahepoolne vajaduspõhine",U2461=""),[2]an!$M$40,
IF(AND(A2461=[2]an!$I$38,F2461=[2]an!$E$39,H2461&lt;[2]an!$M$37,S2461="kahepoolne vajaduspõhine",U2461&lt;&gt;""),[2]an!$I$39,
IF(AND(A2461=[2]an!$I$38,F2461=[2]an!$E$39,H2461&lt;[2]an!$M$37,S2461&lt;&gt;"kahepoolne vajaduspõhine"),[2]an!$I$39,
IF(AND(A2461=[2]an!$I$38,F2461=[2]an!$E$42),[2]an!$I$42,
IF(AND(A2461=[2]an!$J$38,F2461=[2]an!$E$40),[2]an!$J$40,IF(AND(A2461=[2]an!$J$38,F2461=[2]an!$E$41),[2]an!$J$41,IF(AND(A2461=[2]an!$J$38,F2461=[2]an!$E$39,H2461&gt;=[2]an!$M$37),[2]an!$J$39,
IF(AND(A2461=[2]an!$J$38,F2461=[2]an!$E$39,H2461&lt;[2]an!$M$37,S2461="kahepoolne vajaduspõhine",U2461=""),[2]an!$M$40,
IF(AND(A2461=[2]an!$J$38,F2461=[2]an!$E$39,H2461&lt;[2]an!$M$37,S2461="kahepoolne vajaduspõhine",U2461&lt;&gt;""),[2]an!$J$39,
IF(AND(A2461=[2]an!$J$38,F2461=[2]an!$E$39,H2461&lt;[2]an!$M$37,S2461&lt;&gt;"kahepoolne vajaduspõhine"),[2]an!$J$39,
IF(AND(A2461=[2]an!$J$38,F2461=[2]an!$E$42),[2]an!$J$42,""))))))))))))))))))))))))))))</f>
        <v/>
      </c>
      <c r="Y2461" s="17" t="str">
        <f>IFERROR(IF(F2461="Tugigrupp",0,
IF(AND(F2461="Peretoe teenus",H2461&gt;=[2]an!$M$37,RANK(D2461,$D2461:$D2461)+COUNTIFS($D$2:D2461,D2461,$F$2:F2461,F2461)-1&gt;1),"",
IF(AND(F2461="Peretoe teenus",H2461&gt;=[2]an!$M$37,RANK(D2461,$D2461:$D2461)+COUNTIFS($D$2:D2461,D2461,$F$2:F2461,F2461)-1=1,MONTH(H2461)=MONTH(K2461)=TRUE,YEAR(H2461)=YEAR(K2461)=TRUE),((EOMONTH(H2461,0)-H2461+1)*X2461)/DAY(EOMONTH(H2461,0)),
IF(AND(F2461="Peretoe teenus",H2461&gt;=[2]an!$M$37,RANK(D2461,$D2461:$D2461)+COUNTIFS($D$2:D2461,D2461,$F$2:F2461,F2461)-1=1),X2461,
IF(AND(F2461="Peretoe teenus",H2461&lt;[2]an!$M$37,S2461&lt;&gt;"kahepoolne vajaduspõhine",RANK(D2461,$D2461:$D2461)+COUNTIFS($D$2:D2461,D2461,$F$2:F2461,F2461)-1=1),X2461,
IF(AND(F2461="Peretoe teenus",H2461&lt;[2]an!$M$37,S2461&lt;&gt;"kahepoolne vajaduspõhine",RANK(D2461,$D2461:$D2461)+COUNTIFS($D$2:D2461,D2461,$F$2:F2461,F2461)-1&gt;1),"",
IF(AND(F2461="Peretoe teenus",H2461&lt;[2]an!$M$37,S2461="kahepoolne vajaduspõhine",U2461="",RANK(D2461,$D2461:$D2461)+COUNTIFS($D$2:D2461,D2461,$F$2:F2461,F2461)-1=1),X2461,
IF(AND(F2461="Peretoe teenus",H2461&lt;[2]an!$M$37,S2461="kahepoolne vajaduspõhine",U2461="",RANK(D2461,$D2461:$D2461)+COUNTIFS($D$2:D2461,D2461,$F$2:F2461,F2461)-1&gt;1),"",
IF(AND(F2461="Peretoe teenus",H2461&lt;[2]an!$M$37,S2461="kahepoolne vajaduspõhine",U2461&lt;[2]an!$M$37,RANK(D2461,$D2461:$D2461)+COUNTIFS($D$2:D2461,D2461,$F$2:F2461,F2461)-1=1),X2461,
IF(AND(F2461="Peretoe teenus",H2461&lt;[2]an!$M$37,S2461="kahepoolne vajaduspõhine",U2461&lt;[2]an!$M$37,RANK(D2461,$D2461:$D2461)+COUNTIFS($D$2:D2461,D2461,$F$2:F2461,F2461)-1&gt;1),"",
IF(AND(F2461="Peretoe teenus",H2461&lt;[2]an!$M$37,S2461="kahepoolne vajaduspõhine",U2461&gt;=[2]an!$M$37,U2461&lt;=[2]an!$M$38,RANK(D2461,$D2461:$D2461)+COUNTIFS($D$2:D2461,D2461,$F$2:F2461,F2461)-1=1),
((EOMONTH(U2461,0)-U2461+1)*X2461)/DAY(EOMONTH(U2461,0))+(DAY(U2461)-1)*100/DAY(EOMONTH(U2461,0)),
IF(AND(F2461="Peretoe teenus",H2461&lt;[2]an!$M$37,S2461="kahepoolne vajaduspõhine",U2461&gt;=[2]an!$M$37,U2461&lt;=[2]an!$M$38,RANK(D2461,$D2461:$D2461)+COUNTIFS($D$2:D2461,D2461,$F$2:F2461,F2461)-1&gt;1),"",
IF(AND(F2461="Peretoe teenus",H2461&lt;[2]an!$M$37,S2461="kahepoolne vajaduspõhine",U2461&gt;[2]an!$M$38,RANK(D2461,$D2461:$D2461)+COUNTIFS($D$2:D2461,D2461,$F$2:F2461,F2461)-1=1),X2461,
IF(AND(F2461="Peretoe teenus",H2461&lt;[2]an!$M$37,S2461="kahepoolne vajaduspõhine",U2461&gt;[2]an!$M$38,RANK(D2461,$D2461:$D2461)+COUNTIFS($D$2:D2461,D2461,$F$2:F2461,F2461)-1&gt;1),"",X2461*W2461)))))))))))))),"")</f>
        <v/>
      </c>
      <c r="Z2461" s="18" t="str">
        <f t="shared" si="115"/>
        <v/>
      </c>
      <c r="AA2461" s="19" t="str">
        <f>IFERROR(VLOOKUP(E2461,[2]an!$A$3:$B$81,2,FALSE),"")</f>
        <v/>
      </c>
      <c r="AB2461" s="19" t="str">
        <f>IFERROR(VLOOKUP(AA2461,[2]an!$C$2:$D$16,2,FALSE),"")</f>
        <v/>
      </c>
      <c r="AC2461" s="20"/>
      <c r="AD2461" s="21" t="str">
        <f>IF(A2461=[2]an!$F$36,VLOOKUP([2]an!$F$36,[2]an!$F$36:$H$36,3,FALSE),IF(A2461=[2]an!$F$35,VLOOKUP([2]an!$F$35,[2]an!$F$35:$H$35,3,FALSE),IF(A2461=[2]an!$F$33,VLOOKUP([2]an!$F$33,[2]an!$F$33:$H$33,3,FALSE),IF(A2461=[2]an!$F$31,VLOOKUP([2]an!$F$31,[2]an!$F$31:$H$31,3,FALSE),""))))</f>
        <v/>
      </c>
    </row>
    <row r="2462" spans="6:30" x14ac:dyDescent="0.2">
      <c r="F2462" s="10"/>
      <c r="G2462" s="8" t="str">
        <f t="shared" si="116"/>
        <v/>
      </c>
      <c r="H2462" s="13"/>
      <c r="K2462" s="13"/>
      <c r="L2462" s="10"/>
      <c r="M2462" s="10"/>
      <c r="S2462" s="8" t="str">
        <f>IFERROR(VLOOKUP(D2462,[1]peretoe_teenus!$A$2:$L$2000,5,FALSE),"")</f>
        <v/>
      </c>
      <c r="U2462" s="13"/>
      <c r="V2462" s="15" t="str" cm="1">
        <f t="array" ref="V2462">IFERROR(IF(AND(F2462="Tugigrupp",RANK(K2462,$K2462:$K2462)+COUNTIFS($K$2:K2462,K2462,$L$2:L2462,L2462,$M$2:M2462,M2462,$I$2:I2462,I2462,$G$2:G2462,G2462,$F$2:F2462,F2462)-1=1),SUMPRODUCT(($F$2:$F$4154=F2462)*($G$2:$G$4154=G2462)*($K$2:$K$4154=K2462)*($I$2:$I$4154=I2462)*($L$2:$L$4154=L2462)*($M$2:$M$4154=M2462)),""),"")</f>
        <v/>
      </c>
      <c r="W2462" s="15" t="str">
        <f t="shared" si="114"/>
        <v/>
      </c>
      <c r="X2462" s="16" t="str">
        <f>IF(AND(A2462=[2]an!$G$38,F2462=[2]an!$E$40),[2]an!$G$40,IF(AND(A2462=[2]an!$G$38,F2462=[2]an!$E$41),[2]an!$G$41,IF(AND(A2462=[2]an!$G$38,F2462=[2]an!$E$39,H2462&gt;=[2]an!$M$37),[2]an!$G$39,
IF(AND(A2462=[2]an!$G$38,F2462=[2]an!$E$39,H2462&lt;[2]an!$M$37,S2462="kahepoolne vajaduspõhine",U2462=""),[2]an!$M$40,
IF(AND(A2462=[2]an!$G$38,F2462=[2]an!$E$39,H2462&lt;[2]an!$M$37,S2462="kahepoolne vajaduspõhine",U2462&lt;&gt;""),[2]an!$G$39,
IF(AND(A2462=[2]an!$G$38,F2462=[2]an!$E$39,H2462&lt;[2]an!$M$37,S2462&lt;&gt;"kahepoolne vajaduspõhine"),[2]an!$G$39,
IF(AND(A2462=[2]an!$G$38,F2462=[2]an!$E$42),[2]an!$G$42,
IF(AND(A2462=[2]an!$H$38,F2462=[2]an!$E$40),[2]an!$H$40,IF(AND(A2462=[2]an!$H$38,F2462=[2]an!$E$41),[2]an!$H$41,IF(AND(A2462=[2]an!$H$38,F2462=[2]an!$E$39,H2462&gt;=[2]an!$M$37),[2]an!$H$39,
IF(AND(A2462=[2]an!$H$38,F2462=[2]an!$E$39,H2462&lt;[2]an!$M$37,S2462="kahepoolne vajaduspõhine",U2462=""),[2]an!$M$40,
IF(AND(A2462=[2]an!$H$38,F2462=[2]an!$E$39,H2462&lt;[2]an!$M$37,S2462="kahepoolne vajaduspõhine",U2462&lt;&gt;""),[2]an!$H$39,
IF(AND(A2462=[2]an!$H$38,F2462=[2]an!$E$39,H2462&lt;[2]an!$M$37,S2462&lt;&gt;"kahepoolne vajaduspõhine"),[2]an!$H$39,
IF(AND(A2462=[2]an!$H$38,F2462=[2]an!$E$42),[2]an!$H$42,
IF(AND(A2462=[2]an!$I$38,F2462=[2]an!$E$40),[2]an!$I$40,IF(AND(A2462=[2]an!$I$38,F2462=[2]an!$E$41),[2]an!$I$41,IF(AND(A2462=[2]an!$I$38,F2462=[2]an!$E$39,H2462&gt;=[2]an!$M$37),[2]an!$I$39,
IF(AND(A2462=[2]an!$I$38,F2462=[2]an!$E$39,H2462&lt;[2]an!$M$37,S2462="kahepoolne vajaduspõhine",U2462=""),[2]an!$M$40,
IF(AND(A2462=[2]an!$I$38,F2462=[2]an!$E$39,H2462&lt;[2]an!$M$37,S2462="kahepoolne vajaduspõhine",U2462&lt;&gt;""),[2]an!$I$39,
IF(AND(A2462=[2]an!$I$38,F2462=[2]an!$E$39,H2462&lt;[2]an!$M$37,S2462&lt;&gt;"kahepoolne vajaduspõhine"),[2]an!$I$39,
IF(AND(A2462=[2]an!$I$38,F2462=[2]an!$E$42),[2]an!$I$42,
IF(AND(A2462=[2]an!$J$38,F2462=[2]an!$E$40),[2]an!$J$40,IF(AND(A2462=[2]an!$J$38,F2462=[2]an!$E$41),[2]an!$J$41,IF(AND(A2462=[2]an!$J$38,F2462=[2]an!$E$39,H2462&gt;=[2]an!$M$37),[2]an!$J$39,
IF(AND(A2462=[2]an!$J$38,F2462=[2]an!$E$39,H2462&lt;[2]an!$M$37,S2462="kahepoolne vajaduspõhine",U2462=""),[2]an!$M$40,
IF(AND(A2462=[2]an!$J$38,F2462=[2]an!$E$39,H2462&lt;[2]an!$M$37,S2462="kahepoolne vajaduspõhine",U2462&lt;&gt;""),[2]an!$J$39,
IF(AND(A2462=[2]an!$J$38,F2462=[2]an!$E$39,H2462&lt;[2]an!$M$37,S2462&lt;&gt;"kahepoolne vajaduspõhine"),[2]an!$J$39,
IF(AND(A2462=[2]an!$J$38,F2462=[2]an!$E$42),[2]an!$J$42,""))))))))))))))))))))))))))))</f>
        <v/>
      </c>
      <c r="Y2462" s="17" t="str">
        <f>IFERROR(IF(F2462="Tugigrupp",0,
IF(AND(F2462="Peretoe teenus",H2462&gt;=[2]an!$M$37,RANK(D2462,$D2462:$D2462)+COUNTIFS($D$2:D2462,D2462,$F$2:F2462,F2462)-1&gt;1),"",
IF(AND(F2462="Peretoe teenus",H2462&gt;=[2]an!$M$37,RANK(D2462,$D2462:$D2462)+COUNTIFS($D$2:D2462,D2462,$F$2:F2462,F2462)-1=1,MONTH(H2462)=MONTH(K2462)=TRUE,YEAR(H2462)=YEAR(K2462)=TRUE),((EOMONTH(H2462,0)-H2462+1)*X2462)/DAY(EOMONTH(H2462,0)),
IF(AND(F2462="Peretoe teenus",H2462&gt;=[2]an!$M$37,RANK(D2462,$D2462:$D2462)+COUNTIFS($D$2:D2462,D2462,$F$2:F2462,F2462)-1=1),X2462,
IF(AND(F2462="Peretoe teenus",H2462&lt;[2]an!$M$37,S2462&lt;&gt;"kahepoolne vajaduspõhine",RANK(D2462,$D2462:$D2462)+COUNTIFS($D$2:D2462,D2462,$F$2:F2462,F2462)-1=1),X2462,
IF(AND(F2462="Peretoe teenus",H2462&lt;[2]an!$M$37,S2462&lt;&gt;"kahepoolne vajaduspõhine",RANK(D2462,$D2462:$D2462)+COUNTIFS($D$2:D2462,D2462,$F$2:F2462,F2462)-1&gt;1),"",
IF(AND(F2462="Peretoe teenus",H2462&lt;[2]an!$M$37,S2462="kahepoolne vajaduspõhine",U2462="",RANK(D2462,$D2462:$D2462)+COUNTIFS($D$2:D2462,D2462,$F$2:F2462,F2462)-1=1),X2462,
IF(AND(F2462="Peretoe teenus",H2462&lt;[2]an!$M$37,S2462="kahepoolne vajaduspõhine",U2462="",RANK(D2462,$D2462:$D2462)+COUNTIFS($D$2:D2462,D2462,$F$2:F2462,F2462)-1&gt;1),"",
IF(AND(F2462="Peretoe teenus",H2462&lt;[2]an!$M$37,S2462="kahepoolne vajaduspõhine",U2462&lt;[2]an!$M$37,RANK(D2462,$D2462:$D2462)+COUNTIFS($D$2:D2462,D2462,$F$2:F2462,F2462)-1=1),X2462,
IF(AND(F2462="Peretoe teenus",H2462&lt;[2]an!$M$37,S2462="kahepoolne vajaduspõhine",U2462&lt;[2]an!$M$37,RANK(D2462,$D2462:$D2462)+COUNTIFS($D$2:D2462,D2462,$F$2:F2462,F2462)-1&gt;1),"",
IF(AND(F2462="Peretoe teenus",H2462&lt;[2]an!$M$37,S2462="kahepoolne vajaduspõhine",U2462&gt;=[2]an!$M$37,U2462&lt;=[2]an!$M$38,RANK(D2462,$D2462:$D2462)+COUNTIFS($D$2:D2462,D2462,$F$2:F2462,F2462)-1=1),
((EOMONTH(U2462,0)-U2462+1)*X2462)/DAY(EOMONTH(U2462,0))+(DAY(U2462)-1)*100/DAY(EOMONTH(U2462,0)),
IF(AND(F2462="Peretoe teenus",H2462&lt;[2]an!$M$37,S2462="kahepoolne vajaduspõhine",U2462&gt;=[2]an!$M$37,U2462&lt;=[2]an!$M$38,RANK(D2462,$D2462:$D2462)+COUNTIFS($D$2:D2462,D2462,$F$2:F2462,F2462)-1&gt;1),"",
IF(AND(F2462="Peretoe teenus",H2462&lt;[2]an!$M$37,S2462="kahepoolne vajaduspõhine",U2462&gt;[2]an!$M$38,RANK(D2462,$D2462:$D2462)+COUNTIFS($D$2:D2462,D2462,$F$2:F2462,F2462)-1=1),X2462,
IF(AND(F2462="Peretoe teenus",H2462&lt;[2]an!$M$37,S2462="kahepoolne vajaduspõhine",U2462&gt;[2]an!$M$38,RANK(D2462,$D2462:$D2462)+COUNTIFS($D$2:D2462,D2462,$F$2:F2462,F2462)-1&gt;1),"",X2462*W2462)))))))))))))),"")</f>
        <v/>
      </c>
      <c r="Z2462" s="18" t="str">
        <f t="shared" si="115"/>
        <v/>
      </c>
      <c r="AA2462" s="19" t="str">
        <f>IFERROR(VLOOKUP(E2462,[2]an!$A$3:$B$81,2,FALSE),"")</f>
        <v/>
      </c>
      <c r="AB2462" s="19" t="str">
        <f>IFERROR(VLOOKUP(AA2462,[2]an!$C$2:$D$16,2,FALSE),"")</f>
        <v/>
      </c>
      <c r="AC2462" s="20"/>
      <c r="AD2462" s="21" t="str">
        <f>IF(A2462=[2]an!$F$36,VLOOKUP([2]an!$F$36,[2]an!$F$36:$H$36,3,FALSE),IF(A2462=[2]an!$F$35,VLOOKUP([2]an!$F$35,[2]an!$F$35:$H$35,3,FALSE),IF(A2462=[2]an!$F$33,VLOOKUP([2]an!$F$33,[2]an!$F$33:$H$33,3,FALSE),IF(A2462=[2]an!$F$31,VLOOKUP([2]an!$F$31,[2]an!$F$31:$H$31,3,FALSE),""))))</f>
        <v/>
      </c>
    </row>
    <row r="2463" spans="6:30" x14ac:dyDescent="0.2">
      <c r="F2463" s="10"/>
      <c r="G2463" s="8" t="str">
        <f t="shared" si="116"/>
        <v/>
      </c>
      <c r="H2463" s="13"/>
      <c r="K2463" s="13"/>
      <c r="L2463" s="10"/>
      <c r="M2463" s="10"/>
      <c r="S2463" s="8" t="str">
        <f>IFERROR(VLOOKUP(D2463,[1]peretoe_teenus!$A$2:$L$2000,5,FALSE),"")</f>
        <v/>
      </c>
      <c r="U2463" s="13"/>
      <c r="V2463" s="15" t="str" cm="1">
        <f t="array" ref="V2463">IFERROR(IF(AND(F2463="Tugigrupp",RANK(K2463,$K2463:$K2463)+COUNTIFS($K$2:K2463,K2463,$L$2:L2463,L2463,$M$2:M2463,M2463,$I$2:I2463,I2463,$G$2:G2463,G2463,$F$2:F2463,F2463)-1=1),SUMPRODUCT(($F$2:$F$4154=F2463)*($G$2:$G$4154=G2463)*($K$2:$K$4154=K2463)*($I$2:$I$4154=I2463)*($L$2:$L$4154=L2463)*($M$2:$M$4154=M2463)),""),"")</f>
        <v/>
      </c>
      <c r="W2463" s="15" t="str">
        <f t="shared" si="114"/>
        <v/>
      </c>
      <c r="X2463" s="16" t="str">
        <f>IF(AND(A2463=[2]an!$G$38,F2463=[2]an!$E$40),[2]an!$G$40,IF(AND(A2463=[2]an!$G$38,F2463=[2]an!$E$41),[2]an!$G$41,IF(AND(A2463=[2]an!$G$38,F2463=[2]an!$E$39,H2463&gt;=[2]an!$M$37),[2]an!$G$39,
IF(AND(A2463=[2]an!$G$38,F2463=[2]an!$E$39,H2463&lt;[2]an!$M$37,S2463="kahepoolne vajaduspõhine",U2463=""),[2]an!$M$40,
IF(AND(A2463=[2]an!$G$38,F2463=[2]an!$E$39,H2463&lt;[2]an!$M$37,S2463="kahepoolne vajaduspõhine",U2463&lt;&gt;""),[2]an!$G$39,
IF(AND(A2463=[2]an!$G$38,F2463=[2]an!$E$39,H2463&lt;[2]an!$M$37,S2463&lt;&gt;"kahepoolne vajaduspõhine"),[2]an!$G$39,
IF(AND(A2463=[2]an!$G$38,F2463=[2]an!$E$42),[2]an!$G$42,
IF(AND(A2463=[2]an!$H$38,F2463=[2]an!$E$40),[2]an!$H$40,IF(AND(A2463=[2]an!$H$38,F2463=[2]an!$E$41),[2]an!$H$41,IF(AND(A2463=[2]an!$H$38,F2463=[2]an!$E$39,H2463&gt;=[2]an!$M$37),[2]an!$H$39,
IF(AND(A2463=[2]an!$H$38,F2463=[2]an!$E$39,H2463&lt;[2]an!$M$37,S2463="kahepoolne vajaduspõhine",U2463=""),[2]an!$M$40,
IF(AND(A2463=[2]an!$H$38,F2463=[2]an!$E$39,H2463&lt;[2]an!$M$37,S2463="kahepoolne vajaduspõhine",U2463&lt;&gt;""),[2]an!$H$39,
IF(AND(A2463=[2]an!$H$38,F2463=[2]an!$E$39,H2463&lt;[2]an!$M$37,S2463&lt;&gt;"kahepoolne vajaduspõhine"),[2]an!$H$39,
IF(AND(A2463=[2]an!$H$38,F2463=[2]an!$E$42),[2]an!$H$42,
IF(AND(A2463=[2]an!$I$38,F2463=[2]an!$E$40),[2]an!$I$40,IF(AND(A2463=[2]an!$I$38,F2463=[2]an!$E$41),[2]an!$I$41,IF(AND(A2463=[2]an!$I$38,F2463=[2]an!$E$39,H2463&gt;=[2]an!$M$37),[2]an!$I$39,
IF(AND(A2463=[2]an!$I$38,F2463=[2]an!$E$39,H2463&lt;[2]an!$M$37,S2463="kahepoolne vajaduspõhine",U2463=""),[2]an!$M$40,
IF(AND(A2463=[2]an!$I$38,F2463=[2]an!$E$39,H2463&lt;[2]an!$M$37,S2463="kahepoolne vajaduspõhine",U2463&lt;&gt;""),[2]an!$I$39,
IF(AND(A2463=[2]an!$I$38,F2463=[2]an!$E$39,H2463&lt;[2]an!$M$37,S2463&lt;&gt;"kahepoolne vajaduspõhine"),[2]an!$I$39,
IF(AND(A2463=[2]an!$I$38,F2463=[2]an!$E$42),[2]an!$I$42,
IF(AND(A2463=[2]an!$J$38,F2463=[2]an!$E$40),[2]an!$J$40,IF(AND(A2463=[2]an!$J$38,F2463=[2]an!$E$41),[2]an!$J$41,IF(AND(A2463=[2]an!$J$38,F2463=[2]an!$E$39,H2463&gt;=[2]an!$M$37),[2]an!$J$39,
IF(AND(A2463=[2]an!$J$38,F2463=[2]an!$E$39,H2463&lt;[2]an!$M$37,S2463="kahepoolne vajaduspõhine",U2463=""),[2]an!$M$40,
IF(AND(A2463=[2]an!$J$38,F2463=[2]an!$E$39,H2463&lt;[2]an!$M$37,S2463="kahepoolne vajaduspõhine",U2463&lt;&gt;""),[2]an!$J$39,
IF(AND(A2463=[2]an!$J$38,F2463=[2]an!$E$39,H2463&lt;[2]an!$M$37,S2463&lt;&gt;"kahepoolne vajaduspõhine"),[2]an!$J$39,
IF(AND(A2463=[2]an!$J$38,F2463=[2]an!$E$42),[2]an!$J$42,""))))))))))))))))))))))))))))</f>
        <v/>
      </c>
      <c r="Y2463" s="17" t="str">
        <f>IFERROR(IF(F2463="Tugigrupp",0,
IF(AND(F2463="Peretoe teenus",H2463&gt;=[2]an!$M$37,RANK(D2463,$D2463:$D2463)+COUNTIFS($D$2:D2463,D2463,$F$2:F2463,F2463)-1&gt;1),"",
IF(AND(F2463="Peretoe teenus",H2463&gt;=[2]an!$M$37,RANK(D2463,$D2463:$D2463)+COUNTIFS($D$2:D2463,D2463,$F$2:F2463,F2463)-1=1,MONTH(H2463)=MONTH(K2463)=TRUE,YEAR(H2463)=YEAR(K2463)=TRUE),((EOMONTH(H2463,0)-H2463+1)*X2463)/DAY(EOMONTH(H2463,0)),
IF(AND(F2463="Peretoe teenus",H2463&gt;=[2]an!$M$37,RANK(D2463,$D2463:$D2463)+COUNTIFS($D$2:D2463,D2463,$F$2:F2463,F2463)-1=1),X2463,
IF(AND(F2463="Peretoe teenus",H2463&lt;[2]an!$M$37,S2463&lt;&gt;"kahepoolne vajaduspõhine",RANK(D2463,$D2463:$D2463)+COUNTIFS($D$2:D2463,D2463,$F$2:F2463,F2463)-1=1),X2463,
IF(AND(F2463="Peretoe teenus",H2463&lt;[2]an!$M$37,S2463&lt;&gt;"kahepoolne vajaduspõhine",RANK(D2463,$D2463:$D2463)+COUNTIFS($D$2:D2463,D2463,$F$2:F2463,F2463)-1&gt;1),"",
IF(AND(F2463="Peretoe teenus",H2463&lt;[2]an!$M$37,S2463="kahepoolne vajaduspõhine",U2463="",RANK(D2463,$D2463:$D2463)+COUNTIFS($D$2:D2463,D2463,$F$2:F2463,F2463)-1=1),X2463,
IF(AND(F2463="Peretoe teenus",H2463&lt;[2]an!$M$37,S2463="kahepoolne vajaduspõhine",U2463="",RANK(D2463,$D2463:$D2463)+COUNTIFS($D$2:D2463,D2463,$F$2:F2463,F2463)-1&gt;1),"",
IF(AND(F2463="Peretoe teenus",H2463&lt;[2]an!$M$37,S2463="kahepoolne vajaduspõhine",U2463&lt;[2]an!$M$37,RANK(D2463,$D2463:$D2463)+COUNTIFS($D$2:D2463,D2463,$F$2:F2463,F2463)-1=1),X2463,
IF(AND(F2463="Peretoe teenus",H2463&lt;[2]an!$M$37,S2463="kahepoolne vajaduspõhine",U2463&lt;[2]an!$M$37,RANK(D2463,$D2463:$D2463)+COUNTIFS($D$2:D2463,D2463,$F$2:F2463,F2463)-1&gt;1),"",
IF(AND(F2463="Peretoe teenus",H2463&lt;[2]an!$M$37,S2463="kahepoolne vajaduspõhine",U2463&gt;=[2]an!$M$37,U2463&lt;=[2]an!$M$38,RANK(D2463,$D2463:$D2463)+COUNTIFS($D$2:D2463,D2463,$F$2:F2463,F2463)-1=1),
((EOMONTH(U2463,0)-U2463+1)*X2463)/DAY(EOMONTH(U2463,0))+(DAY(U2463)-1)*100/DAY(EOMONTH(U2463,0)),
IF(AND(F2463="Peretoe teenus",H2463&lt;[2]an!$M$37,S2463="kahepoolne vajaduspõhine",U2463&gt;=[2]an!$M$37,U2463&lt;=[2]an!$M$38,RANK(D2463,$D2463:$D2463)+COUNTIFS($D$2:D2463,D2463,$F$2:F2463,F2463)-1&gt;1),"",
IF(AND(F2463="Peretoe teenus",H2463&lt;[2]an!$M$37,S2463="kahepoolne vajaduspõhine",U2463&gt;[2]an!$M$38,RANK(D2463,$D2463:$D2463)+COUNTIFS($D$2:D2463,D2463,$F$2:F2463,F2463)-1=1),X2463,
IF(AND(F2463="Peretoe teenus",H2463&lt;[2]an!$M$37,S2463="kahepoolne vajaduspõhine",U2463&gt;[2]an!$M$38,RANK(D2463,$D2463:$D2463)+COUNTIFS($D$2:D2463,D2463,$F$2:F2463,F2463)-1&gt;1),"",X2463*W2463)))))))))))))),"")</f>
        <v/>
      </c>
      <c r="Z2463" s="18" t="str">
        <f t="shared" si="115"/>
        <v/>
      </c>
      <c r="AA2463" s="19" t="str">
        <f>IFERROR(VLOOKUP(E2463,[2]an!$A$3:$B$81,2,FALSE),"")</f>
        <v/>
      </c>
      <c r="AB2463" s="19" t="str">
        <f>IFERROR(VLOOKUP(AA2463,[2]an!$C$2:$D$16,2,FALSE),"")</f>
        <v/>
      </c>
      <c r="AC2463" s="20"/>
      <c r="AD2463" s="21" t="str">
        <f>IF(A2463=[2]an!$F$36,VLOOKUP([2]an!$F$36,[2]an!$F$36:$H$36,3,FALSE),IF(A2463=[2]an!$F$35,VLOOKUP([2]an!$F$35,[2]an!$F$35:$H$35,3,FALSE),IF(A2463=[2]an!$F$33,VLOOKUP([2]an!$F$33,[2]an!$F$33:$H$33,3,FALSE),IF(A2463=[2]an!$F$31,VLOOKUP([2]an!$F$31,[2]an!$F$31:$H$31,3,FALSE),""))))</f>
        <v/>
      </c>
    </row>
    <row r="2464" spans="6:30" x14ac:dyDescent="0.2">
      <c r="F2464" s="10"/>
      <c r="G2464" s="8" t="str">
        <f t="shared" si="116"/>
        <v/>
      </c>
      <c r="H2464" s="13"/>
      <c r="K2464" s="13"/>
      <c r="L2464" s="10"/>
      <c r="M2464" s="10"/>
      <c r="S2464" s="8" t="str">
        <f>IFERROR(VLOOKUP(D2464,[1]peretoe_teenus!$A$2:$L$2000,5,FALSE),"")</f>
        <v/>
      </c>
      <c r="U2464" s="13"/>
      <c r="V2464" s="15" t="str" cm="1">
        <f t="array" ref="V2464">IFERROR(IF(AND(F2464="Tugigrupp",RANK(K2464,$K2464:$K2464)+COUNTIFS($K$2:K2464,K2464,$L$2:L2464,L2464,$M$2:M2464,M2464,$I$2:I2464,I2464,$G$2:G2464,G2464,$F$2:F2464,F2464)-1=1),SUMPRODUCT(($F$2:$F$4154=F2464)*($G$2:$G$4154=G2464)*($K$2:$K$4154=K2464)*($I$2:$I$4154=I2464)*($L$2:$L$4154=L2464)*($M$2:$M$4154=M2464)),""),"")</f>
        <v/>
      </c>
      <c r="W2464" s="15" t="str">
        <f t="shared" si="114"/>
        <v/>
      </c>
      <c r="X2464" s="16" t="str">
        <f>IF(AND(A2464=[2]an!$G$38,F2464=[2]an!$E$40),[2]an!$G$40,IF(AND(A2464=[2]an!$G$38,F2464=[2]an!$E$41),[2]an!$G$41,IF(AND(A2464=[2]an!$G$38,F2464=[2]an!$E$39,H2464&gt;=[2]an!$M$37),[2]an!$G$39,
IF(AND(A2464=[2]an!$G$38,F2464=[2]an!$E$39,H2464&lt;[2]an!$M$37,S2464="kahepoolne vajaduspõhine",U2464=""),[2]an!$M$40,
IF(AND(A2464=[2]an!$G$38,F2464=[2]an!$E$39,H2464&lt;[2]an!$M$37,S2464="kahepoolne vajaduspõhine",U2464&lt;&gt;""),[2]an!$G$39,
IF(AND(A2464=[2]an!$G$38,F2464=[2]an!$E$39,H2464&lt;[2]an!$M$37,S2464&lt;&gt;"kahepoolne vajaduspõhine"),[2]an!$G$39,
IF(AND(A2464=[2]an!$G$38,F2464=[2]an!$E$42),[2]an!$G$42,
IF(AND(A2464=[2]an!$H$38,F2464=[2]an!$E$40),[2]an!$H$40,IF(AND(A2464=[2]an!$H$38,F2464=[2]an!$E$41),[2]an!$H$41,IF(AND(A2464=[2]an!$H$38,F2464=[2]an!$E$39,H2464&gt;=[2]an!$M$37),[2]an!$H$39,
IF(AND(A2464=[2]an!$H$38,F2464=[2]an!$E$39,H2464&lt;[2]an!$M$37,S2464="kahepoolne vajaduspõhine",U2464=""),[2]an!$M$40,
IF(AND(A2464=[2]an!$H$38,F2464=[2]an!$E$39,H2464&lt;[2]an!$M$37,S2464="kahepoolne vajaduspõhine",U2464&lt;&gt;""),[2]an!$H$39,
IF(AND(A2464=[2]an!$H$38,F2464=[2]an!$E$39,H2464&lt;[2]an!$M$37,S2464&lt;&gt;"kahepoolne vajaduspõhine"),[2]an!$H$39,
IF(AND(A2464=[2]an!$H$38,F2464=[2]an!$E$42),[2]an!$H$42,
IF(AND(A2464=[2]an!$I$38,F2464=[2]an!$E$40),[2]an!$I$40,IF(AND(A2464=[2]an!$I$38,F2464=[2]an!$E$41),[2]an!$I$41,IF(AND(A2464=[2]an!$I$38,F2464=[2]an!$E$39,H2464&gt;=[2]an!$M$37),[2]an!$I$39,
IF(AND(A2464=[2]an!$I$38,F2464=[2]an!$E$39,H2464&lt;[2]an!$M$37,S2464="kahepoolne vajaduspõhine",U2464=""),[2]an!$M$40,
IF(AND(A2464=[2]an!$I$38,F2464=[2]an!$E$39,H2464&lt;[2]an!$M$37,S2464="kahepoolne vajaduspõhine",U2464&lt;&gt;""),[2]an!$I$39,
IF(AND(A2464=[2]an!$I$38,F2464=[2]an!$E$39,H2464&lt;[2]an!$M$37,S2464&lt;&gt;"kahepoolne vajaduspõhine"),[2]an!$I$39,
IF(AND(A2464=[2]an!$I$38,F2464=[2]an!$E$42),[2]an!$I$42,
IF(AND(A2464=[2]an!$J$38,F2464=[2]an!$E$40),[2]an!$J$40,IF(AND(A2464=[2]an!$J$38,F2464=[2]an!$E$41),[2]an!$J$41,IF(AND(A2464=[2]an!$J$38,F2464=[2]an!$E$39,H2464&gt;=[2]an!$M$37),[2]an!$J$39,
IF(AND(A2464=[2]an!$J$38,F2464=[2]an!$E$39,H2464&lt;[2]an!$M$37,S2464="kahepoolne vajaduspõhine",U2464=""),[2]an!$M$40,
IF(AND(A2464=[2]an!$J$38,F2464=[2]an!$E$39,H2464&lt;[2]an!$M$37,S2464="kahepoolne vajaduspõhine",U2464&lt;&gt;""),[2]an!$J$39,
IF(AND(A2464=[2]an!$J$38,F2464=[2]an!$E$39,H2464&lt;[2]an!$M$37,S2464&lt;&gt;"kahepoolne vajaduspõhine"),[2]an!$J$39,
IF(AND(A2464=[2]an!$J$38,F2464=[2]an!$E$42),[2]an!$J$42,""))))))))))))))))))))))))))))</f>
        <v/>
      </c>
      <c r="Y2464" s="17" t="str">
        <f>IFERROR(IF(F2464="Tugigrupp",0,
IF(AND(F2464="Peretoe teenus",H2464&gt;=[2]an!$M$37,RANK(D2464,$D2464:$D2464)+COUNTIFS($D$2:D2464,D2464,$F$2:F2464,F2464)-1&gt;1),"",
IF(AND(F2464="Peretoe teenus",H2464&gt;=[2]an!$M$37,RANK(D2464,$D2464:$D2464)+COUNTIFS($D$2:D2464,D2464,$F$2:F2464,F2464)-1=1,MONTH(H2464)=MONTH(K2464)=TRUE,YEAR(H2464)=YEAR(K2464)=TRUE),((EOMONTH(H2464,0)-H2464+1)*X2464)/DAY(EOMONTH(H2464,0)),
IF(AND(F2464="Peretoe teenus",H2464&gt;=[2]an!$M$37,RANK(D2464,$D2464:$D2464)+COUNTIFS($D$2:D2464,D2464,$F$2:F2464,F2464)-1=1),X2464,
IF(AND(F2464="Peretoe teenus",H2464&lt;[2]an!$M$37,S2464&lt;&gt;"kahepoolne vajaduspõhine",RANK(D2464,$D2464:$D2464)+COUNTIFS($D$2:D2464,D2464,$F$2:F2464,F2464)-1=1),X2464,
IF(AND(F2464="Peretoe teenus",H2464&lt;[2]an!$M$37,S2464&lt;&gt;"kahepoolne vajaduspõhine",RANK(D2464,$D2464:$D2464)+COUNTIFS($D$2:D2464,D2464,$F$2:F2464,F2464)-1&gt;1),"",
IF(AND(F2464="Peretoe teenus",H2464&lt;[2]an!$M$37,S2464="kahepoolne vajaduspõhine",U2464="",RANK(D2464,$D2464:$D2464)+COUNTIFS($D$2:D2464,D2464,$F$2:F2464,F2464)-1=1),X2464,
IF(AND(F2464="Peretoe teenus",H2464&lt;[2]an!$M$37,S2464="kahepoolne vajaduspõhine",U2464="",RANK(D2464,$D2464:$D2464)+COUNTIFS($D$2:D2464,D2464,$F$2:F2464,F2464)-1&gt;1),"",
IF(AND(F2464="Peretoe teenus",H2464&lt;[2]an!$M$37,S2464="kahepoolne vajaduspõhine",U2464&lt;[2]an!$M$37,RANK(D2464,$D2464:$D2464)+COUNTIFS($D$2:D2464,D2464,$F$2:F2464,F2464)-1=1),X2464,
IF(AND(F2464="Peretoe teenus",H2464&lt;[2]an!$M$37,S2464="kahepoolne vajaduspõhine",U2464&lt;[2]an!$M$37,RANK(D2464,$D2464:$D2464)+COUNTIFS($D$2:D2464,D2464,$F$2:F2464,F2464)-1&gt;1),"",
IF(AND(F2464="Peretoe teenus",H2464&lt;[2]an!$M$37,S2464="kahepoolne vajaduspõhine",U2464&gt;=[2]an!$M$37,U2464&lt;=[2]an!$M$38,RANK(D2464,$D2464:$D2464)+COUNTIFS($D$2:D2464,D2464,$F$2:F2464,F2464)-1=1),
((EOMONTH(U2464,0)-U2464+1)*X2464)/DAY(EOMONTH(U2464,0))+(DAY(U2464)-1)*100/DAY(EOMONTH(U2464,0)),
IF(AND(F2464="Peretoe teenus",H2464&lt;[2]an!$M$37,S2464="kahepoolne vajaduspõhine",U2464&gt;=[2]an!$M$37,U2464&lt;=[2]an!$M$38,RANK(D2464,$D2464:$D2464)+COUNTIFS($D$2:D2464,D2464,$F$2:F2464,F2464)-1&gt;1),"",
IF(AND(F2464="Peretoe teenus",H2464&lt;[2]an!$M$37,S2464="kahepoolne vajaduspõhine",U2464&gt;[2]an!$M$38,RANK(D2464,$D2464:$D2464)+COUNTIFS($D$2:D2464,D2464,$F$2:F2464,F2464)-1=1),X2464,
IF(AND(F2464="Peretoe teenus",H2464&lt;[2]an!$M$37,S2464="kahepoolne vajaduspõhine",U2464&gt;[2]an!$M$38,RANK(D2464,$D2464:$D2464)+COUNTIFS($D$2:D2464,D2464,$F$2:F2464,F2464)-1&gt;1),"",X2464*W2464)))))))))))))),"")</f>
        <v/>
      </c>
      <c r="Z2464" s="18" t="str">
        <f t="shared" si="115"/>
        <v/>
      </c>
      <c r="AA2464" s="19" t="str">
        <f>IFERROR(VLOOKUP(E2464,[2]an!$A$3:$B$81,2,FALSE),"")</f>
        <v/>
      </c>
      <c r="AB2464" s="19" t="str">
        <f>IFERROR(VLOOKUP(AA2464,[2]an!$C$2:$D$16,2,FALSE),"")</f>
        <v/>
      </c>
      <c r="AC2464" s="20"/>
      <c r="AD2464" s="21" t="str">
        <f>IF(A2464=[2]an!$F$36,VLOOKUP([2]an!$F$36,[2]an!$F$36:$H$36,3,FALSE),IF(A2464=[2]an!$F$35,VLOOKUP([2]an!$F$35,[2]an!$F$35:$H$35,3,FALSE),IF(A2464=[2]an!$F$33,VLOOKUP([2]an!$F$33,[2]an!$F$33:$H$33,3,FALSE),IF(A2464=[2]an!$F$31,VLOOKUP([2]an!$F$31,[2]an!$F$31:$H$31,3,FALSE),""))))</f>
        <v/>
      </c>
    </row>
    <row r="2465" spans="6:30" x14ac:dyDescent="0.2">
      <c r="F2465" s="10"/>
      <c r="G2465" s="8" t="str">
        <f t="shared" si="116"/>
        <v/>
      </c>
      <c r="H2465" s="13"/>
      <c r="K2465" s="13"/>
      <c r="L2465" s="10"/>
      <c r="M2465" s="10"/>
      <c r="S2465" s="8" t="str">
        <f>IFERROR(VLOOKUP(D2465,[1]peretoe_teenus!$A$2:$L$2000,5,FALSE),"")</f>
        <v/>
      </c>
      <c r="U2465" s="13"/>
      <c r="V2465" s="15" t="str" cm="1">
        <f t="array" ref="V2465">IFERROR(IF(AND(F2465="Tugigrupp",RANK(K2465,$K2465:$K2465)+COUNTIFS($K$2:K2465,K2465,$L$2:L2465,L2465,$M$2:M2465,M2465,$I$2:I2465,I2465,$G$2:G2465,G2465,$F$2:F2465,F2465)-1=1),SUMPRODUCT(($F$2:$F$4154=F2465)*($G$2:$G$4154=G2465)*($K$2:$K$4154=K2465)*($I$2:$I$4154=I2465)*($L$2:$L$4154=L2465)*($M$2:$M$4154=M2465)),""),"")</f>
        <v/>
      </c>
      <c r="W2465" s="15" t="str">
        <f t="shared" si="114"/>
        <v/>
      </c>
      <c r="X2465" s="16" t="str">
        <f>IF(AND(A2465=[2]an!$G$38,F2465=[2]an!$E$40),[2]an!$G$40,IF(AND(A2465=[2]an!$G$38,F2465=[2]an!$E$41),[2]an!$G$41,IF(AND(A2465=[2]an!$G$38,F2465=[2]an!$E$39,H2465&gt;=[2]an!$M$37),[2]an!$G$39,
IF(AND(A2465=[2]an!$G$38,F2465=[2]an!$E$39,H2465&lt;[2]an!$M$37,S2465="kahepoolne vajaduspõhine",U2465=""),[2]an!$M$40,
IF(AND(A2465=[2]an!$G$38,F2465=[2]an!$E$39,H2465&lt;[2]an!$M$37,S2465="kahepoolne vajaduspõhine",U2465&lt;&gt;""),[2]an!$G$39,
IF(AND(A2465=[2]an!$G$38,F2465=[2]an!$E$39,H2465&lt;[2]an!$M$37,S2465&lt;&gt;"kahepoolne vajaduspõhine"),[2]an!$G$39,
IF(AND(A2465=[2]an!$G$38,F2465=[2]an!$E$42),[2]an!$G$42,
IF(AND(A2465=[2]an!$H$38,F2465=[2]an!$E$40),[2]an!$H$40,IF(AND(A2465=[2]an!$H$38,F2465=[2]an!$E$41),[2]an!$H$41,IF(AND(A2465=[2]an!$H$38,F2465=[2]an!$E$39,H2465&gt;=[2]an!$M$37),[2]an!$H$39,
IF(AND(A2465=[2]an!$H$38,F2465=[2]an!$E$39,H2465&lt;[2]an!$M$37,S2465="kahepoolne vajaduspõhine",U2465=""),[2]an!$M$40,
IF(AND(A2465=[2]an!$H$38,F2465=[2]an!$E$39,H2465&lt;[2]an!$M$37,S2465="kahepoolne vajaduspõhine",U2465&lt;&gt;""),[2]an!$H$39,
IF(AND(A2465=[2]an!$H$38,F2465=[2]an!$E$39,H2465&lt;[2]an!$M$37,S2465&lt;&gt;"kahepoolne vajaduspõhine"),[2]an!$H$39,
IF(AND(A2465=[2]an!$H$38,F2465=[2]an!$E$42),[2]an!$H$42,
IF(AND(A2465=[2]an!$I$38,F2465=[2]an!$E$40),[2]an!$I$40,IF(AND(A2465=[2]an!$I$38,F2465=[2]an!$E$41),[2]an!$I$41,IF(AND(A2465=[2]an!$I$38,F2465=[2]an!$E$39,H2465&gt;=[2]an!$M$37),[2]an!$I$39,
IF(AND(A2465=[2]an!$I$38,F2465=[2]an!$E$39,H2465&lt;[2]an!$M$37,S2465="kahepoolne vajaduspõhine",U2465=""),[2]an!$M$40,
IF(AND(A2465=[2]an!$I$38,F2465=[2]an!$E$39,H2465&lt;[2]an!$M$37,S2465="kahepoolne vajaduspõhine",U2465&lt;&gt;""),[2]an!$I$39,
IF(AND(A2465=[2]an!$I$38,F2465=[2]an!$E$39,H2465&lt;[2]an!$M$37,S2465&lt;&gt;"kahepoolne vajaduspõhine"),[2]an!$I$39,
IF(AND(A2465=[2]an!$I$38,F2465=[2]an!$E$42),[2]an!$I$42,
IF(AND(A2465=[2]an!$J$38,F2465=[2]an!$E$40),[2]an!$J$40,IF(AND(A2465=[2]an!$J$38,F2465=[2]an!$E$41),[2]an!$J$41,IF(AND(A2465=[2]an!$J$38,F2465=[2]an!$E$39,H2465&gt;=[2]an!$M$37),[2]an!$J$39,
IF(AND(A2465=[2]an!$J$38,F2465=[2]an!$E$39,H2465&lt;[2]an!$M$37,S2465="kahepoolne vajaduspõhine",U2465=""),[2]an!$M$40,
IF(AND(A2465=[2]an!$J$38,F2465=[2]an!$E$39,H2465&lt;[2]an!$M$37,S2465="kahepoolne vajaduspõhine",U2465&lt;&gt;""),[2]an!$J$39,
IF(AND(A2465=[2]an!$J$38,F2465=[2]an!$E$39,H2465&lt;[2]an!$M$37,S2465&lt;&gt;"kahepoolne vajaduspõhine"),[2]an!$J$39,
IF(AND(A2465=[2]an!$J$38,F2465=[2]an!$E$42),[2]an!$J$42,""))))))))))))))))))))))))))))</f>
        <v/>
      </c>
      <c r="Y2465" s="17" t="str">
        <f>IFERROR(IF(F2465="Tugigrupp",0,
IF(AND(F2465="Peretoe teenus",H2465&gt;=[2]an!$M$37,RANK(D2465,$D2465:$D2465)+COUNTIFS($D$2:D2465,D2465,$F$2:F2465,F2465)-1&gt;1),"",
IF(AND(F2465="Peretoe teenus",H2465&gt;=[2]an!$M$37,RANK(D2465,$D2465:$D2465)+COUNTIFS($D$2:D2465,D2465,$F$2:F2465,F2465)-1=1,MONTH(H2465)=MONTH(K2465)=TRUE,YEAR(H2465)=YEAR(K2465)=TRUE),((EOMONTH(H2465,0)-H2465+1)*X2465)/DAY(EOMONTH(H2465,0)),
IF(AND(F2465="Peretoe teenus",H2465&gt;=[2]an!$M$37,RANK(D2465,$D2465:$D2465)+COUNTIFS($D$2:D2465,D2465,$F$2:F2465,F2465)-1=1),X2465,
IF(AND(F2465="Peretoe teenus",H2465&lt;[2]an!$M$37,S2465&lt;&gt;"kahepoolne vajaduspõhine",RANK(D2465,$D2465:$D2465)+COUNTIFS($D$2:D2465,D2465,$F$2:F2465,F2465)-1=1),X2465,
IF(AND(F2465="Peretoe teenus",H2465&lt;[2]an!$M$37,S2465&lt;&gt;"kahepoolne vajaduspõhine",RANK(D2465,$D2465:$D2465)+COUNTIFS($D$2:D2465,D2465,$F$2:F2465,F2465)-1&gt;1),"",
IF(AND(F2465="Peretoe teenus",H2465&lt;[2]an!$M$37,S2465="kahepoolne vajaduspõhine",U2465="",RANK(D2465,$D2465:$D2465)+COUNTIFS($D$2:D2465,D2465,$F$2:F2465,F2465)-1=1),X2465,
IF(AND(F2465="Peretoe teenus",H2465&lt;[2]an!$M$37,S2465="kahepoolne vajaduspõhine",U2465="",RANK(D2465,$D2465:$D2465)+COUNTIFS($D$2:D2465,D2465,$F$2:F2465,F2465)-1&gt;1),"",
IF(AND(F2465="Peretoe teenus",H2465&lt;[2]an!$M$37,S2465="kahepoolne vajaduspõhine",U2465&lt;[2]an!$M$37,RANK(D2465,$D2465:$D2465)+COUNTIFS($D$2:D2465,D2465,$F$2:F2465,F2465)-1=1),X2465,
IF(AND(F2465="Peretoe teenus",H2465&lt;[2]an!$M$37,S2465="kahepoolne vajaduspõhine",U2465&lt;[2]an!$M$37,RANK(D2465,$D2465:$D2465)+COUNTIFS($D$2:D2465,D2465,$F$2:F2465,F2465)-1&gt;1),"",
IF(AND(F2465="Peretoe teenus",H2465&lt;[2]an!$M$37,S2465="kahepoolne vajaduspõhine",U2465&gt;=[2]an!$M$37,U2465&lt;=[2]an!$M$38,RANK(D2465,$D2465:$D2465)+COUNTIFS($D$2:D2465,D2465,$F$2:F2465,F2465)-1=1),
((EOMONTH(U2465,0)-U2465+1)*X2465)/DAY(EOMONTH(U2465,0))+(DAY(U2465)-1)*100/DAY(EOMONTH(U2465,0)),
IF(AND(F2465="Peretoe teenus",H2465&lt;[2]an!$M$37,S2465="kahepoolne vajaduspõhine",U2465&gt;=[2]an!$M$37,U2465&lt;=[2]an!$M$38,RANK(D2465,$D2465:$D2465)+COUNTIFS($D$2:D2465,D2465,$F$2:F2465,F2465)-1&gt;1),"",
IF(AND(F2465="Peretoe teenus",H2465&lt;[2]an!$M$37,S2465="kahepoolne vajaduspõhine",U2465&gt;[2]an!$M$38,RANK(D2465,$D2465:$D2465)+COUNTIFS($D$2:D2465,D2465,$F$2:F2465,F2465)-1=1),X2465,
IF(AND(F2465="Peretoe teenus",H2465&lt;[2]an!$M$37,S2465="kahepoolne vajaduspõhine",U2465&gt;[2]an!$M$38,RANK(D2465,$D2465:$D2465)+COUNTIFS($D$2:D2465,D2465,$F$2:F2465,F2465)-1&gt;1),"",X2465*W2465)))))))))))))),"")</f>
        <v/>
      </c>
      <c r="Z2465" s="18" t="str">
        <f t="shared" si="115"/>
        <v/>
      </c>
      <c r="AA2465" s="19" t="str">
        <f>IFERROR(VLOOKUP(E2465,[2]an!$A$3:$B$81,2,FALSE),"")</f>
        <v/>
      </c>
      <c r="AB2465" s="19" t="str">
        <f>IFERROR(VLOOKUP(AA2465,[2]an!$C$2:$D$16,2,FALSE),"")</f>
        <v/>
      </c>
      <c r="AC2465" s="20"/>
      <c r="AD2465" s="21" t="str">
        <f>IF(A2465=[2]an!$F$36,VLOOKUP([2]an!$F$36,[2]an!$F$36:$H$36,3,FALSE),IF(A2465=[2]an!$F$35,VLOOKUP([2]an!$F$35,[2]an!$F$35:$H$35,3,FALSE),IF(A2465=[2]an!$F$33,VLOOKUP([2]an!$F$33,[2]an!$F$33:$H$33,3,FALSE),IF(A2465=[2]an!$F$31,VLOOKUP([2]an!$F$31,[2]an!$F$31:$H$31,3,FALSE),""))))</f>
        <v/>
      </c>
    </row>
    <row r="2466" spans="6:30" x14ac:dyDescent="0.2">
      <c r="F2466" s="10"/>
      <c r="G2466" s="8" t="str">
        <f t="shared" si="116"/>
        <v/>
      </c>
      <c r="H2466" s="13"/>
      <c r="K2466" s="13"/>
      <c r="L2466" s="10"/>
      <c r="M2466" s="10"/>
      <c r="S2466" s="8" t="str">
        <f>IFERROR(VLOOKUP(D2466,[1]peretoe_teenus!$A$2:$L$2000,5,FALSE),"")</f>
        <v/>
      </c>
      <c r="U2466" s="13"/>
      <c r="V2466" s="15" t="str" cm="1">
        <f t="array" ref="V2466">IFERROR(IF(AND(F2466="Tugigrupp",RANK(K2466,$K2466:$K2466)+COUNTIFS($K$2:K2466,K2466,$L$2:L2466,L2466,$M$2:M2466,M2466,$I$2:I2466,I2466,$G$2:G2466,G2466,$F$2:F2466,F2466)-1=1),SUMPRODUCT(($F$2:$F$4154=F2466)*($G$2:$G$4154=G2466)*($K$2:$K$4154=K2466)*($I$2:$I$4154=I2466)*($L$2:$L$4154=L2466)*($M$2:$M$4154=M2466)),""),"")</f>
        <v/>
      </c>
      <c r="W2466" s="15" t="str">
        <f t="shared" si="114"/>
        <v/>
      </c>
      <c r="X2466" s="16" t="str">
        <f>IF(AND(A2466=[2]an!$G$38,F2466=[2]an!$E$40),[2]an!$G$40,IF(AND(A2466=[2]an!$G$38,F2466=[2]an!$E$41),[2]an!$G$41,IF(AND(A2466=[2]an!$G$38,F2466=[2]an!$E$39,H2466&gt;=[2]an!$M$37),[2]an!$G$39,
IF(AND(A2466=[2]an!$G$38,F2466=[2]an!$E$39,H2466&lt;[2]an!$M$37,S2466="kahepoolne vajaduspõhine",U2466=""),[2]an!$M$40,
IF(AND(A2466=[2]an!$G$38,F2466=[2]an!$E$39,H2466&lt;[2]an!$M$37,S2466="kahepoolne vajaduspõhine",U2466&lt;&gt;""),[2]an!$G$39,
IF(AND(A2466=[2]an!$G$38,F2466=[2]an!$E$39,H2466&lt;[2]an!$M$37,S2466&lt;&gt;"kahepoolne vajaduspõhine"),[2]an!$G$39,
IF(AND(A2466=[2]an!$G$38,F2466=[2]an!$E$42),[2]an!$G$42,
IF(AND(A2466=[2]an!$H$38,F2466=[2]an!$E$40),[2]an!$H$40,IF(AND(A2466=[2]an!$H$38,F2466=[2]an!$E$41),[2]an!$H$41,IF(AND(A2466=[2]an!$H$38,F2466=[2]an!$E$39,H2466&gt;=[2]an!$M$37),[2]an!$H$39,
IF(AND(A2466=[2]an!$H$38,F2466=[2]an!$E$39,H2466&lt;[2]an!$M$37,S2466="kahepoolne vajaduspõhine",U2466=""),[2]an!$M$40,
IF(AND(A2466=[2]an!$H$38,F2466=[2]an!$E$39,H2466&lt;[2]an!$M$37,S2466="kahepoolne vajaduspõhine",U2466&lt;&gt;""),[2]an!$H$39,
IF(AND(A2466=[2]an!$H$38,F2466=[2]an!$E$39,H2466&lt;[2]an!$M$37,S2466&lt;&gt;"kahepoolne vajaduspõhine"),[2]an!$H$39,
IF(AND(A2466=[2]an!$H$38,F2466=[2]an!$E$42),[2]an!$H$42,
IF(AND(A2466=[2]an!$I$38,F2466=[2]an!$E$40),[2]an!$I$40,IF(AND(A2466=[2]an!$I$38,F2466=[2]an!$E$41),[2]an!$I$41,IF(AND(A2466=[2]an!$I$38,F2466=[2]an!$E$39,H2466&gt;=[2]an!$M$37),[2]an!$I$39,
IF(AND(A2466=[2]an!$I$38,F2466=[2]an!$E$39,H2466&lt;[2]an!$M$37,S2466="kahepoolne vajaduspõhine",U2466=""),[2]an!$M$40,
IF(AND(A2466=[2]an!$I$38,F2466=[2]an!$E$39,H2466&lt;[2]an!$M$37,S2466="kahepoolne vajaduspõhine",U2466&lt;&gt;""),[2]an!$I$39,
IF(AND(A2466=[2]an!$I$38,F2466=[2]an!$E$39,H2466&lt;[2]an!$M$37,S2466&lt;&gt;"kahepoolne vajaduspõhine"),[2]an!$I$39,
IF(AND(A2466=[2]an!$I$38,F2466=[2]an!$E$42),[2]an!$I$42,
IF(AND(A2466=[2]an!$J$38,F2466=[2]an!$E$40),[2]an!$J$40,IF(AND(A2466=[2]an!$J$38,F2466=[2]an!$E$41),[2]an!$J$41,IF(AND(A2466=[2]an!$J$38,F2466=[2]an!$E$39,H2466&gt;=[2]an!$M$37),[2]an!$J$39,
IF(AND(A2466=[2]an!$J$38,F2466=[2]an!$E$39,H2466&lt;[2]an!$M$37,S2466="kahepoolne vajaduspõhine",U2466=""),[2]an!$M$40,
IF(AND(A2466=[2]an!$J$38,F2466=[2]an!$E$39,H2466&lt;[2]an!$M$37,S2466="kahepoolne vajaduspõhine",U2466&lt;&gt;""),[2]an!$J$39,
IF(AND(A2466=[2]an!$J$38,F2466=[2]an!$E$39,H2466&lt;[2]an!$M$37,S2466&lt;&gt;"kahepoolne vajaduspõhine"),[2]an!$J$39,
IF(AND(A2466=[2]an!$J$38,F2466=[2]an!$E$42),[2]an!$J$42,""))))))))))))))))))))))))))))</f>
        <v/>
      </c>
      <c r="Y2466" s="17" t="str">
        <f>IFERROR(IF(F2466="Tugigrupp",0,
IF(AND(F2466="Peretoe teenus",H2466&gt;=[2]an!$M$37,RANK(D2466,$D2466:$D2466)+COUNTIFS($D$2:D2466,D2466,$F$2:F2466,F2466)-1&gt;1),"",
IF(AND(F2466="Peretoe teenus",H2466&gt;=[2]an!$M$37,RANK(D2466,$D2466:$D2466)+COUNTIFS($D$2:D2466,D2466,$F$2:F2466,F2466)-1=1,MONTH(H2466)=MONTH(K2466)=TRUE,YEAR(H2466)=YEAR(K2466)=TRUE),((EOMONTH(H2466,0)-H2466+1)*X2466)/DAY(EOMONTH(H2466,0)),
IF(AND(F2466="Peretoe teenus",H2466&gt;=[2]an!$M$37,RANK(D2466,$D2466:$D2466)+COUNTIFS($D$2:D2466,D2466,$F$2:F2466,F2466)-1=1),X2466,
IF(AND(F2466="Peretoe teenus",H2466&lt;[2]an!$M$37,S2466&lt;&gt;"kahepoolne vajaduspõhine",RANK(D2466,$D2466:$D2466)+COUNTIFS($D$2:D2466,D2466,$F$2:F2466,F2466)-1=1),X2466,
IF(AND(F2466="Peretoe teenus",H2466&lt;[2]an!$M$37,S2466&lt;&gt;"kahepoolne vajaduspõhine",RANK(D2466,$D2466:$D2466)+COUNTIFS($D$2:D2466,D2466,$F$2:F2466,F2466)-1&gt;1),"",
IF(AND(F2466="Peretoe teenus",H2466&lt;[2]an!$M$37,S2466="kahepoolne vajaduspõhine",U2466="",RANK(D2466,$D2466:$D2466)+COUNTIFS($D$2:D2466,D2466,$F$2:F2466,F2466)-1=1),X2466,
IF(AND(F2466="Peretoe teenus",H2466&lt;[2]an!$M$37,S2466="kahepoolne vajaduspõhine",U2466="",RANK(D2466,$D2466:$D2466)+COUNTIFS($D$2:D2466,D2466,$F$2:F2466,F2466)-1&gt;1),"",
IF(AND(F2466="Peretoe teenus",H2466&lt;[2]an!$M$37,S2466="kahepoolne vajaduspõhine",U2466&lt;[2]an!$M$37,RANK(D2466,$D2466:$D2466)+COUNTIFS($D$2:D2466,D2466,$F$2:F2466,F2466)-1=1),X2466,
IF(AND(F2466="Peretoe teenus",H2466&lt;[2]an!$M$37,S2466="kahepoolne vajaduspõhine",U2466&lt;[2]an!$M$37,RANK(D2466,$D2466:$D2466)+COUNTIFS($D$2:D2466,D2466,$F$2:F2466,F2466)-1&gt;1),"",
IF(AND(F2466="Peretoe teenus",H2466&lt;[2]an!$M$37,S2466="kahepoolne vajaduspõhine",U2466&gt;=[2]an!$M$37,U2466&lt;=[2]an!$M$38,RANK(D2466,$D2466:$D2466)+COUNTIFS($D$2:D2466,D2466,$F$2:F2466,F2466)-1=1),
((EOMONTH(U2466,0)-U2466+1)*X2466)/DAY(EOMONTH(U2466,0))+(DAY(U2466)-1)*100/DAY(EOMONTH(U2466,0)),
IF(AND(F2466="Peretoe teenus",H2466&lt;[2]an!$M$37,S2466="kahepoolne vajaduspõhine",U2466&gt;=[2]an!$M$37,U2466&lt;=[2]an!$M$38,RANK(D2466,$D2466:$D2466)+COUNTIFS($D$2:D2466,D2466,$F$2:F2466,F2466)-1&gt;1),"",
IF(AND(F2466="Peretoe teenus",H2466&lt;[2]an!$M$37,S2466="kahepoolne vajaduspõhine",U2466&gt;[2]an!$M$38,RANK(D2466,$D2466:$D2466)+COUNTIFS($D$2:D2466,D2466,$F$2:F2466,F2466)-1=1),X2466,
IF(AND(F2466="Peretoe teenus",H2466&lt;[2]an!$M$37,S2466="kahepoolne vajaduspõhine",U2466&gt;[2]an!$M$38,RANK(D2466,$D2466:$D2466)+COUNTIFS($D$2:D2466,D2466,$F$2:F2466,F2466)-1&gt;1),"",X2466*W2466)))))))))))))),"")</f>
        <v/>
      </c>
      <c r="Z2466" s="18" t="str">
        <f t="shared" si="115"/>
        <v/>
      </c>
      <c r="AA2466" s="19" t="str">
        <f>IFERROR(VLOOKUP(E2466,[2]an!$A$3:$B$81,2,FALSE),"")</f>
        <v/>
      </c>
      <c r="AB2466" s="19" t="str">
        <f>IFERROR(VLOOKUP(AA2466,[2]an!$C$2:$D$16,2,FALSE),"")</f>
        <v/>
      </c>
      <c r="AC2466" s="20"/>
      <c r="AD2466" s="21" t="str">
        <f>IF(A2466=[2]an!$F$36,VLOOKUP([2]an!$F$36,[2]an!$F$36:$H$36,3,FALSE),IF(A2466=[2]an!$F$35,VLOOKUP([2]an!$F$35,[2]an!$F$35:$H$35,3,FALSE),IF(A2466=[2]an!$F$33,VLOOKUP([2]an!$F$33,[2]an!$F$33:$H$33,3,FALSE),IF(A2466=[2]an!$F$31,VLOOKUP([2]an!$F$31,[2]an!$F$31:$H$31,3,FALSE),""))))</f>
        <v/>
      </c>
    </row>
    <row r="2467" spans="6:30" x14ac:dyDescent="0.2">
      <c r="F2467" s="10"/>
      <c r="G2467" s="8" t="str">
        <f t="shared" si="116"/>
        <v/>
      </c>
      <c r="H2467" s="13"/>
      <c r="K2467" s="13"/>
      <c r="L2467" s="10"/>
      <c r="M2467" s="10"/>
      <c r="S2467" s="8" t="str">
        <f>IFERROR(VLOOKUP(D2467,[1]peretoe_teenus!$A$2:$L$2000,5,FALSE),"")</f>
        <v/>
      </c>
      <c r="U2467" s="13"/>
      <c r="V2467" s="15" t="str" cm="1">
        <f t="array" ref="V2467">IFERROR(IF(AND(F2467="Tugigrupp",RANK(K2467,$K2467:$K2467)+COUNTIFS($K$2:K2467,K2467,$L$2:L2467,L2467,$M$2:M2467,M2467,$I$2:I2467,I2467,$G$2:G2467,G2467,$F$2:F2467,F2467)-1=1),SUMPRODUCT(($F$2:$F$4154=F2467)*($G$2:$G$4154=G2467)*($K$2:$K$4154=K2467)*($I$2:$I$4154=I2467)*($L$2:$L$4154=L2467)*($M$2:$M$4154=M2467)),""),"")</f>
        <v/>
      </c>
      <c r="W2467" s="15" t="str">
        <f t="shared" si="114"/>
        <v/>
      </c>
      <c r="X2467" s="16" t="str">
        <f>IF(AND(A2467=[2]an!$G$38,F2467=[2]an!$E$40),[2]an!$G$40,IF(AND(A2467=[2]an!$G$38,F2467=[2]an!$E$41),[2]an!$G$41,IF(AND(A2467=[2]an!$G$38,F2467=[2]an!$E$39,H2467&gt;=[2]an!$M$37),[2]an!$G$39,
IF(AND(A2467=[2]an!$G$38,F2467=[2]an!$E$39,H2467&lt;[2]an!$M$37,S2467="kahepoolne vajaduspõhine",U2467=""),[2]an!$M$40,
IF(AND(A2467=[2]an!$G$38,F2467=[2]an!$E$39,H2467&lt;[2]an!$M$37,S2467="kahepoolne vajaduspõhine",U2467&lt;&gt;""),[2]an!$G$39,
IF(AND(A2467=[2]an!$G$38,F2467=[2]an!$E$39,H2467&lt;[2]an!$M$37,S2467&lt;&gt;"kahepoolne vajaduspõhine"),[2]an!$G$39,
IF(AND(A2467=[2]an!$G$38,F2467=[2]an!$E$42),[2]an!$G$42,
IF(AND(A2467=[2]an!$H$38,F2467=[2]an!$E$40),[2]an!$H$40,IF(AND(A2467=[2]an!$H$38,F2467=[2]an!$E$41),[2]an!$H$41,IF(AND(A2467=[2]an!$H$38,F2467=[2]an!$E$39,H2467&gt;=[2]an!$M$37),[2]an!$H$39,
IF(AND(A2467=[2]an!$H$38,F2467=[2]an!$E$39,H2467&lt;[2]an!$M$37,S2467="kahepoolne vajaduspõhine",U2467=""),[2]an!$M$40,
IF(AND(A2467=[2]an!$H$38,F2467=[2]an!$E$39,H2467&lt;[2]an!$M$37,S2467="kahepoolne vajaduspõhine",U2467&lt;&gt;""),[2]an!$H$39,
IF(AND(A2467=[2]an!$H$38,F2467=[2]an!$E$39,H2467&lt;[2]an!$M$37,S2467&lt;&gt;"kahepoolne vajaduspõhine"),[2]an!$H$39,
IF(AND(A2467=[2]an!$H$38,F2467=[2]an!$E$42),[2]an!$H$42,
IF(AND(A2467=[2]an!$I$38,F2467=[2]an!$E$40),[2]an!$I$40,IF(AND(A2467=[2]an!$I$38,F2467=[2]an!$E$41),[2]an!$I$41,IF(AND(A2467=[2]an!$I$38,F2467=[2]an!$E$39,H2467&gt;=[2]an!$M$37),[2]an!$I$39,
IF(AND(A2467=[2]an!$I$38,F2467=[2]an!$E$39,H2467&lt;[2]an!$M$37,S2467="kahepoolne vajaduspõhine",U2467=""),[2]an!$M$40,
IF(AND(A2467=[2]an!$I$38,F2467=[2]an!$E$39,H2467&lt;[2]an!$M$37,S2467="kahepoolne vajaduspõhine",U2467&lt;&gt;""),[2]an!$I$39,
IF(AND(A2467=[2]an!$I$38,F2467=[2]an!$E$39,H2467&lt;[2]an!$M$37,S2467&lt;&gt;"kahepoolne vajaduspõhine"),[2]an!$I$39,
IF(AND(A2467=[2]an!$I$38,F2467=[2]an!$E$42),[2]an!$I$42,
IF(AND(A2467=[2]an!$J$38,F2467=[2]an!$E$40),[2]an!$J$40,IF(AND(A2467=[2]an!$J$38,F2467=[2]an!$E$41),[2]an!$J$41,IF(AND(A2467=[2]an!$J$38,F2467=[2]an!$E$39,H2467&gt;=[2]an!$M$37),[2]an!$J$39,
IF(AND(A2467=[2]an!$J$38,F2467=[2]an!$E$39,H2467&lt;[2]an!$M$37,S2467="kahepoolne vajaduspõhine",U2467=""),[2]an!$M$40,
IF(AND(A2467=[2]an!$J$38,F2467=[2]an!$E$39,H2467&lt;[2]an!$M$37,S2467="kahepoolne vajaduspõhine",U2467&lt;&gt;""),[2]an!$J$39,
IF(AND(A2467=[2]an!$J$38,F2467=[2]an!$E$39,H2467&lt;[2]an!$M$37,S2467&lt;&gt;"kahepoolne vajaduspõhine"),[2]an!$J$39,
IF(AND(A2467=[2]an!$J$38,F2467=[2]an!$E$42),[2]an!$J$42,""))))))))))))))))))))))))))))</f>
        <v/>
      </c>
      <c r="Y2467" s="17" t="str">
        <f>IFERROR(IF(F2467="Tugigrupp",0,
IF(AND(F2467="Peretoe teenus",H2467&gt;=[2]an!$M$37,RANK(D2467,$D2467:$D2467)+COUNTIFS($D$2:D2467,D2467,$F$2:F2467,F2467)-1&gt;1),"",
IF(AND(F2467="Peretoe teenus",H2467&gt;=[2]an!$M$37,RANK(D2467,$D2467:$D2467)+COUNTIFS($D$2:D2467,D2467,$F$2:F2467,F2467)-1=1,MONTH(H2467)=MONTH(K2467)=TRUE,YEAR(H2467)=YEAR(K2467)=TRUE),((EOMONTH(H2467,0)-H2467+1)*X2467)/DAY(EOMONTH(H2467,0)),
IF(AND(F2467="Peretoe teenus",H2467&gt;=[2]an!$M$37,RANK(D2467,$D2467:$D2467)+COUNTIFS($D$2:D2467,D2467,$F$2:F2467,F2467)-1=1),X2467,
IF(AND(F2467="Peretoe teenus",H2467&lt;[2]an!$M$37,S2467&lt;&gt;"kahepoolne vajaduspõhine",RANK(D2467,$D2467:$D2467)+COUNTIFS($D$2:D2467,D2467,$F$2:F2467,F2467)-1=1),X2467,
IF(AND(F2467="Peretoe teenus",H2467&lt;[2]an!$M$37,S2467&lt;&gt;"kahepoolne vajaduspõhine",RANK(D2467,$D2467:$D2467)+COUNTIFS($D$2:D2467,D2467,$F$2:F2467,F2467)-1&gt;1),"",
IF(AND(F2467="Peretoe teenus",H2467&lt;[2]an!$M$37,S2467="kahepoolne vajaduspõhine",U2467="",RANK(D2467,$D2467:$D2467)+COUNTIFS($D$2:D2467,D2467,$F$2:F2467,F2467)-1=1),X2467,
IF(AND(F2467="Peretoe teenus",H2467&lt;[2]an!$M$37,S2467="kahepoolne vajaduspõhine",U2467="",RANK(D2467,$D2467:$D2467)+COUNTIFS($D$2:D2467,D2467,$F$2:F2467,F2467)-1&gt;1),"",
IF(AND(F2467="Peretoe teenus",H2467&lt;[2]an!$M$37,S2467="kahepoolne vajaduspõhine",U2467&lt;[2]an!$M$37,RANK(D2467,$D2467:$D2467)+COUNTIFS($D$2:D2467,D2467,$F$2:F2467,F2467)-1=1),X2467,
IF(AND(F2467="Peretoe teenus",H2467&lt;[2]an!$M$37,S2467="kahepoolne vajaduspõhine",U2467&lt;[2]an!$M$37,RANK(D2467,$D2467:$D2467)+COUNTIFS($D$2:D2467,D2467,$F$2:F2467,F2467)-1&gt;1),"",
IF(AND(F2467="Peretoe teenus",H2467&lt;[2]an!$M$37,S2467="kahepoolne vajaduspõhine",U2467&gt;=[2]an!$M$37,U2467&lt;=[2]an!$M$38,RANK(D2467,$D2467:$D2467)+COUNTIFS($D$2:D2467,D2467,$F$2:F2467,F2467)-1=1),
((EOMONTH(U2467,0)-U2467+1)*X2467)/DAY(EOMONTH(U2467,0))+(DAY(U2467)-1)*100/DAY(EOMONTH(U2467,0)),
IF(AND(F2467="Peretoe teenus",H2467&lt;[2]an!$M$37,S2467="kahepoolne vajaduspõhine",U2467&gt;=[2]an!$M$37,U2467&lt;=[2]an!$M$38,RANK(D2467,$D2467:$D2467)+COUNTIFS($D$2:D2467,D2467,$F$2:F2467,F2467)-1&gt;1),"",
IF(AND(F2467="Peretoe teenus",H2467&lt;[2]an!$M$37,S2467="kahepoolne vajaduspõhine",U2467&gt;[2]an!$M$38,RANK(D2467,$D2467:$D2467)+COUNTIFS($D$2:D2467,D2467,$F$2:F2467,F2467)-1=1),X2467,
IF(AND(F2467="Peretoe teenus",H2467&lt;[2]an!$M$37,S2467="kahepoolne vajaduspõhine",U2467&gt;[2]an!$M$38,RANK(D2467,$D2467:$D2467)+COUNTIFS($D$2:D2467,D2467,$F$2:F2467,F2467)-1&gt;1),"",X2467*W2467)))))))))))))),"")</f>
        <v/>
      </c>
      <c r="Z2467" s="18" t="str">
        <f t="shared" si="115"/>
        <v/>
      </c>
      <c r="AA2467" s="19" t="str">
        <f>IFERROR(VLOOKUP(E2467,[2]an!$A$3:$B$81,2,FALSE),"")</f>
        <v/>
      </c>
      <c r="AB2467" s="19" t="str">
        <f>IFERROR(VLOOKUP(AA2467,[2]an!$C$2:$D$16,2,FALSE),"")</f>
        <v/>
      </c>
      <c r="AC2467" s="20"/>
      <c r="AD2467" s="21" t="str">
        <f>IF(A2467=[2]an!$F$36,VLOOKUP([2]an!$F$36,[2]an!$F$36:$H$36,3,FALSE),IF(A2467=[2]an!$F$35,VLOOKUP([2]an!$F$35,[2]an!$F$35:$H$35,3,FALSE),IF(A2467=[2]an!$F$33,VLOOKUP([2]an!$F$33,[2]an!$F$33:$H$33,3,FALSE),IF(A2467=[2]an!$F$31,VLOOKUP([2]an!$F$31,[2]an!$F$31:$H$31,3,FALSE),""))))</f>
        <v/>
      </c>
    </row>
    <row r="2468" spans="6:30" x14ac:dyDescent="0.2">
      <c r="F2468" s="10"/>
      <c r="G2468" s="8" t="str">
        <f t="shared" si="116"/>
        <v/>
      </c>
      <c r="H2468" s="13"/>
      <c r="K2468" s="13"/>
      <c r="L2468" s="10"/>
      <c r="M2468" s="10"/>
      <c r="S2468" s="8" t="str">
        <f>IFERROR(VLOOKUP(D2468,[1]peretoe_teenus!$A$2:$L$2000,5,FALSE),"")</f>
        <v/>
      </c>
      <c r="U2468" s="13"/>
      <c r="V2468" s="15" t="str" cm="1">
        <f t="array" ref="V2468">IFERROR(IF(AND(F2468="Tugigrupp",RANK(K2468,$K2468:$K2468)+COUNTIFS($K$2:K2468,K2468,$L$2:L2468,L2468,$M$2:M2468,M2468,$I$2:I2468,I2468,$G$2:G2468,G2468,$F$2:F2468,F2468)-1=1),SUMPRODUCT(($F$2:$F$4154=F2468)*($G$2:$G$4154=G2468)*($K$2:$K$4154=K2468)*($I$2:$I$4154=I2468)*($L$2:$L$4154=L2468)*($M$2:$M$4154=M2468)),""),"")</f>
        <v/>
      </c>
      <c r="W2468" s="15" t="str">
        <f t="shared" si="114"/>
        <v/>
      </c>
      <c r="X2468" s="16" t="str">
        <f>IF(AND(A2468=[2]an!$G$38,F2468=[2]an!$E$40),[2]an!$G$40,IF(AND(A2468=[2]an!$G$38,F2468=[2]an!$E$41),[2]an!$G$41,IF(AND(A2468=[2]an!$G$38,F2468=[2]an!$E$39,H2468&gt;=[2]an!$M$37),[2]an!$G$39,
IF(AND(A2468=[2]an!$G$38,F2468=[2]an!$E$39,H2468&lt;[2]an!$M$37,S2468="kahepoolne vajaduspõhine",U2468=""),[2]an!$M$40,
IF(AND(A2468=[2]an!$G$38,F2468=[2]an!$E$39,H2468&lt;[2]an!$M$37,S2468="kahepoolne vajaduspõhine",U2468&lt;&gt;""),[2]an!$G$39,
IF(AND(A2468=[2]an!$G$38,F2468=[2]an!$E$39,H2468&lt;[2]an!$M$37,S2468&lt;&gt;"kahepoolne vajaduspõhine"),[2]an!$G$39,
IF(AND(A2468=[2]an!$G$38,F2468=[2]an!$E$42),[2]an!$G$42,
IF(AND(A2468=[2]an!$H$38,F2468=[2]an!$E$40),[2]an!$H$40,IF(AND(A2468=[2]an!$H$38,F2468=[2]an!$E$41),[2]an!$H$41,IF(AND(A2468=[2]an!$H$38,F2468=[2]an!$E$39,H2468&gt;=[2]an!$M$37),[2]an!$H$39,
IF(AND(A2468=[2]an!$H$38,F2468=[2]an!$E$39,H2468&lt;[2]an!$M$37,S2468="kahepoolne vajaduspõhine",U2468=""),[2]an!$M$40,
IF(AND(A2468=[2]an!$H$38,F2468=[2]an!$E$39,H2468&lt;[2]an!$M$37,S2468="kahepoolne vajaduspõhine",U2468&lt;&gt;""),[2]an!$H$39,
IF(AND(A2468=[2]an!$H$38,F2468=[2]an!$E$39,H2468&lt;[2]an!$M$37,S2468&lt;&gt;"kahepoolne vajaduspõhine"),[2]an!$H$39,
IF(AND(A2468=[2]an!$H$38,F2468=[2]an!$E$42),[2]an!$H$42,
IF(AND(A2468=[2]an!$I$38,F2468=[2]an!$E$40),[2]an!$I$40,IF(AND(A2468=[2]an!$I$38,F2468=[2]an!$E$41),[2]an!$I$41,IF(AND(A2468=[2]an!$I$38,F2468=[2]an!$E$39,H2468&gt;=[2]an!$M$37),[2]an!$I$39,
IF(AND(A2468=[2]an!$I$38,F2468=[2]an!$E$39,H2468&lt;[2]an!$M$37,S2468="kahepoolne vajaduspõhine",U2468=""),[2]an!$M$40,
IF(AND(A2468=[2]an!$I$38,F2468=[2]an!$E$39,H2468&lt;[2]an!$M$37,S2468="kahepoolne vajaduspõhine",U2468&lt;&gt;""),[2]an!$I$39,
IF(AND(A2468=[2]an!$I$38,F2468=[2]an!$E$39,H2468&lt;[2]an!$M$37,S2468&lt;&gt;"kahepoolne vajaduspõhine"),[2]an!$I$39,
IF(AND(A2468=[2]an!$I$38,F2468=[2]an!$E$42),[2]an!$I$42,
IF(AND(A2468=[2]an!$J$38,F2468=[2]an!$E$40),[2]an!$J$40,IF(AND(A2468=[2]an!$J$38,F2468=[2]an!$E$41),[2]an!$J$41,IF(AND(A2468=[2]an!$J$38,F2468=[2]an!$E$39,H2468&gt;=[2]an!$M$37),[2]an!$J$39,
IF(AND(A2468=[2]an!$J$38,F2468=[2]an!$E$39,H2468&lt;[2]an!$M$37,S2468="kahepoolne vajaduspõhine",U2468=""),[2]an!$M$40,
IF(AND(A2468=[2]an!$J$38,F2468=[2]an!$E$39,H2468&lt;[2]an!$M$37,S2468="kahepoolne vajaduspõhine",U2468&lt;&gt;""),[2]an!$J$39,
IF(AND(A2468=[2]an!$J$38,F2468=[2]an!$E$39,H2468&lt;[2]an!$M$37,S2468&lt;&gt;"kahepoolne vajaduspõhine"),[2]an!$J$39,
IF(AND(A2468=[2]an!$J$38,F2468=[2]an!$E$42),[2]an!$J$42,""))))))))))))))))))))))))))))</f>
        <v/>
      </c>
      <c r="Y2468" s="17" t="str">
        <f>IFERROR(IF(F2468="Tugigrupp",0,
IF(AND(F2468="Peretoe teenus",H2468&gt;=[2]an!$M$37,RANK(D2468,$D2468:$D2468)+COUNTIFS($D$2:D2468,D2468,$F$2:F2468,F2468)-1&gt;1),"",
IF(AND(F2468="Peretoe teenus",H2468&gt;=[2]an!$M$37,RANK(D2468,$D2468:$D2468)+COUNTIFS($D$2:D2468,D2468,$F$2:F2468,F2468)-1=1,MONTH(H2468)=MONTH(K2468)=TRUE,YEAR(H2468)=YEAR(K2468)=TRUE),((EOMONTH(H2468,0)-H2468+1)*X2468)/DAY(EOMONTH(H2468,0)),
IF(AND(F2468="Peretoe teenus",H2468&gt;=[2]an!$M$37,RANK(D2468,$D2468:$D2468)+COUNTIFS($D$2:D2468,D2468,$F$2:F2468,F2468)-1=1),X2468,
IF(AND(F2468="Peretoe teenus",H2468&lt;[2]an!$M$37,S2468&lt;&gt;"kahepoolne vajaduspõhine",RANK(D2468,$D2468:$D2468)+COUNTIFS($D$2:D2468,D2468,$F$2:F2468,F2468)-1=1),X2468,
IF(AND(F2468="Peretoe teenus",H2468&lt;[2]an!$M$37,S2468&lt;&gt;"kahepoolne vajaduspõhine",RANK(D2468,$D2468:$D2468)+COUNTIFS($D$2:D2468,D2468,$F$2:F2468,F2468)-1&gt;1),"",
IF(AND(F2468="Peretoe teenus",H2468&lt;[2]an!$M$37,S2468="kahepoolne vajaduspõhine",U2468="",RANK(D2468,$D2468:$D2468)+COUNTIFS($D$2:D2468,D2468,$F$2:F2468,F2468)-1=1),X2468,
IF(AND(F2468="Peretoe teenus",H2468&lt;[2]an!$M$37,S2468="kahepoolne vajaduspõhine",U2468="",RANK(D2468,$D2468:$D2468)+COUNTIFS($D$2:D2468,D2468,$F$2:F2468,F2468)-1&gt;1),"",
IF(AND(F2468="Peretoe teenus",H2468&lt;[2]an!$M$37,S2468="kahepoolne vajaduspõhine",U2468&lt;[2]an!$M$37,RANK(D2468,$D2468:$D2468)+COUNTIFS($D$2:D2468,D2468,$F$2:F2468,F2468)-1=1),X2468,
IF(AND(F2468="Peretoe teenus",H2468&lt;[2]an!$M$37,S2468="kahepoolne vajaduspõhine",U2468&lt;[2]an!$M$37,RANK(D2468,$D2468:$D2468)+COUNTIFS($D$2:D2468,D2468,$F$2:F2468,F2468)-1&gt;1),"",
IF(AND(F2468="Peretoe teenus",H2468&lt;[2]an!$M$37,S2468="kahepoolne vajaduspõhine",U2468&gt;=[2]an!$M$37,U2468&lt;=[2]an!$M$38,RANK(D2468,$D2468:$D2468)+COUNTIFS($D$2:D2468,D2468,$F$2:F2468,F2468)-1=1),
((EOMONTH(U2468,0)-U2468+1)*X2468)/DAY(EOMONTH(U2468,0))+(DAY(U2468)-1)*100/DAY(EOMONTH(U2468,0)),
IF(AND(F2468="Peretoe teenus",H2468&lt;[2]an!$M$37,S2468="kahepoolne vajaduspõhine",U2468&gt;=[2]an!$M$37,U2468&lt;=[2]an!$M$38,RANK(D2468,$D2468:$D2468)+COUNTIFS($D$2:D2468,D2468,$F$2:F2468,F2468)-1&gt;1),"",
IF(AND(F2468="Peretoe teenus",H2468&lt;[2]an!$M$37,S2468="kahepoolne vajaduspõhine",U2468&gt;[2]an!$M$38,RANK(D2468,$D2468:$D2468)+COUNTIFS($D$2:D2468,D2468,$F$2:F2468,F2468)-1=1),X2468,
IF(AND(F2468="Peretoe teenus",H2468&lt;[2]an!$M$37,S2468="kahepoolne vajaduspõhine",U2468&gt;[2]an!$M$38,RANK(D2468,$D2468:$D2468)+COUNTIFS($D$2:D2468,D2468,$F$2:F2468,F2468)-1&gt;1),"",X2468*W2468)))))))))))))),"")</f>
        <v/>
      </c>
      <c r="Z2468" s="18" t="str">
        <f t="shared" si="115"/>
        <v/>
      </c>
      <c r="AA2468" s="19" t="str">
        <f>IFERROR(VLOOKUP(E2468,[2]an!$A$3:$B$81,2,FALSE),"")</f>
        <v/>
      </c>
      <c r="AB2468" s="19" t="str">
        <f>IFERROR(VLOOKUP(AA2468,[2]an!$C$2:$D$16,2,FALSE),"")</f>
        <v/>
      </c>
      <c r="AC2468" s="20"/>
      <c r="AD2468" s="21" t="str">
        <f>IF(A2468=[2]an!$F$36,VLOOKUP([2]an!$F$36,[2]an!$F$36:$H$36,3,FALSE),IF(A2468=[2]an!$F$35,VLOOKUP([2]an!$F$35,[2]an!$F$35:$H$35,3,FALSE),IF(A2468=[2]an!$F$33,VLOOKUP([2]an!$F$33,[2]an!$F$33:$H$33,3,FALSE),IF(A2468=[2]an!$F$31,VLOOKUP([2]an!$F$31,[2]an!$F$31:$H$31,3,FALSE),""))))</f>
        <v/>
      </c>
    </row>
    <row r="2469" spans="6:30" x14ac:dyDescent="0.2">
      <c r="F2469" s="10"/>
      <c r="G2469" s="8" t="str">
        <f t="shared" si="116"/>
        <v/>
      </c>
      <c r="H2469" s="13"/>
      <c r="K2469" s="13"/>
      <c r="L2469" s="10"/>
      <c r="M2469" s="10"/>
      <c r="S2469" s="8" t="str">
        <f>IFERROR(VLOOKUP(D2469,[1]peretoe_teenus!$A$2:$L$2000,5,FALSE),"")</f>
        <v/>
      </c>
      <c r="U2469" s="13"/>
      <c r="V2469" s="15" t="str" cm="1">
        <f t="array" ref="V2469">IFERROR(IF(AND(F2469="Tugigrupp",RANK(K2469,$K2469:$K2469)+COUNTIFS($K$2:K2469,K2469,$L$2:L2469,L2469,$M$2:M2469,M2469,$I$2:I2469,I2469,$G$2:G2469,G2469,$F$2:F2469,F2469)-1=1),SUMPRODUCT(($F$2:$F$4154=F2469)*($G$2:$G$4154=G2469)*($K$2:$K$4154=K2469)*($I$2:$I$4154=I2469)*($L$2:$L$4154=L2469)*($M$2:$M$4154=M2469)),""),"")</f>
        <v/>
      </c>
      <c r="W2469" s="15" t="str">
        <f t="shared" si="114"/>
        <v/>
      </c>
      <c r="X2469" s="16" t="str">
        <f>IF(AND(A2469=[2]an!$G$38,F2469=[2]an!$E$40),[2]an!$G$40,IF(AND(A2469=[2]an!$G$38,F2469=[2]an!$E$41),[2]an!$G$41,IF(AND(A2469=[2]an!$G$38,F2469=[2]an!$E$39,H2469&gt;=[2]an!$M$37),[2]an!$G$39,
IF(AND(A2469=[2]an!$G$38,F2469=[2]an!$E$39,H2469&lt;[2]an!$M$37,S2469="kahepoolne vajaduspõhine",U2469=""),[2]an!$M$40,
IF(AND(A2469=[2]an!$G$38,F2469=[2]an!$E$39,H2469&lt;[2]an!$M$37,S2469="kahepoolne vajaduspõhine",U2469&lt;&gt;""),[2]an!$G$39,
IF(AND(A2469=[2]an!$G$38,F2469=[2]an!$E$39,H2469&lt;[2]an!$M$37,S2469&lt;&gt;"kahepoolne vajaduspõhine"),[2]an!$G$39,
IF(AND(A2469=[2]an!$G$38,F2469=[2]an!$E$42),[2]an!$G$42,
IF(AND(A2469=[2]an!$H$38,F2469=[2]an!$E$40),[2]an!$H$40,IF(AND(A2469=[2]an!$H$38,F2469=[2]an!$E$41),[2]an!$H$41,IF(AND(A2469=[2]an!$H$38,F2469=[2]an!$E$39,H2469&gt;=[2]an!$M$37),[2]an!$H$39,
IF(AND(A2469=[2]an!$H$38,F2469=[2]an!$E$39,H2469&lt;[2]an!$M$37,S2469="kahepoolne vajaduspõhine",U2469=""),[2]an!$M$40,
IF(AND(A2469=[2]an!$H$38,F2469=[2]an!$E$39,H2469&lt;[2]an!$M$37,S2469="kahepoolne vajaduspõhine",U2469&lt;&gt;""),[2]an!$H$39,
IF(AND(A2469=[2]an!$H$38,F2469=[2]an!$E$39,H2469&lt;[2]an!$M$37,S2469&lt;&gt;"kahepoolne vajaduspõhine"),[2]an!$H$39,
IF(AND(A2469=[2]an!$H$38,F2469=[2]an!$E$42),[2]an!$H$42,
IF(AND(A2469=[2]an!$I$38,F2469=[2]an!$E$40),[2]an!$I$40,IF(AND(A2469=[2]an!$I$38,F2469=[2]an!$E$41),[2]an!$I$41,IF(AND(A2469=[2]an!$I$38,F2469=[2]an!$E$39,H2469&gt;=[2]an!$M$37),[2]an!$I$39,
IF(AND(A2469=[2]an!$I$38,F2469=[2]an!$E$39,H2469&lt;[2]an!$M$37,S2469="kahepoolne vajaduspõhine",U2469=""),[2]an!$M$40,
IF(AND(A2469=[2]an!$I$38,F2469=[2]an!$E$39,H2469&lt;[2]an!$M$37,S2469="kahepoolne vajaduspõhine",U2469&lt;&gt;""),[2]an!$I$39,
IF(AND(A2469=[2]an!$I$38,F2469=[2]an!$E$39,H2469&lt;[2]an!$M$37,S2469&lt;&gt;"kahepoolne vajaduspõhine"),[2]an!$I$39,
IF(AND(A2469=[2]an!$I$38,F2469=[2]an!$E$42),[2]an!$I$42,
IF(AND(A2469=[2]an!$J$38,F2469=[2]an!$E$40),[2]an!$J$40,IF(AND(A2469=[2]an!$J$38,F2469=[2]an!$E$41),[2]an!$J$41,IF(AND(A2469=[2]an!$J$38,F2469=[2]an!$E$39,H2469&gt;=[2]an!$M$37),[2]an!$J$39,
IF(AND(A2469=[2]an!$J$38,F2469=[2]an!$E$39,H2469&lt;[2]an!$M$37,S2469="kahepoolne vajaduspõhine",U2469=""),[2]an!$M$40,
IF(AND(A2469=[2]an!$J$38,F2469=[2]an!$E$39,H2469&lt;[2]an!$M$37,S2469="kahepoolne vajaduspõhine",U2469&lt;&gt;""),[2]an!$J$39,
IF(AND(A2469=[2]an!$J$38,F2469=[2]an!$E$39,H2469&lt;[2]an!$M$37,S2469&lt;&gt;"kahepoolne vajaduspõhine"),[2]an!$J$39,
IF(AND(A2469=[2]an!$J$38,F2469=[2]an!$E$42),[2]an!$J$42,""))))))))))))))))))))))))))))</f>
        <v/>
      </c>
      <c r="Y2469" s="17" t="str">
        <f>IFERROR(IF(F2469="Tugigrupp",0,
IF(AND(F2469="Peretoe teenus",H2469&gt;=[2]an!$M$37,RANK(D2469,$D2469:$D2469)+COUNTIFS($D$2:D2469,D2469,$F$2:F2469,F2469)-1&gt;1),"",
IF(AND(F2469="Peretoe teenus",H2469&gt;=[2]an!$M$37,RANK(D2469,$D2469:$D2469)+COUNTIFS($D$2:D2469,D2469,$F$2:F2469,F2469)-1=1,MONTH(H2469)=MONTH(K2469)=TRUE,YEAR(H2469)=YEAR(K2469)=TRUE),((EOMONTH(H2469,0)-H2469+1)*X2469)/DAY(EOMONTH(H2469,0)),
IF(AND(F2469="Peretoe teenus",H2469&gt;=[2]an!$M$37,RANK(D2469,$D2469:$D2469)+COUNTIFS($D$2:D2469,D2469,$F$2:F2469,F2469)-1=1),X2469,
IF(AND(F2469="Peretoe teenus",H2469&lt;[2]an!$M$37,S2469&lt;&gt;"kahepoolne vajaduspõhine",RANK(D2469,$D2469:$D2469)+COUNTIFS($D$2:D2469,D2469,$F$2:F2469,F2469)-1=1),X2469,
IF(AND(F2469="Peretoe teenus",H2469&lt;[2]an!$M$37,S2469&lt;&gt;"kahepoolne vajaduspõhine",RANK(D2469,$D2469:$D2469)+COUNTIFS($D$2:D2469,D2469,$F$2:F2469,F2469)-1&gt;1),"",
IF(AND(F2469="Peretoe teenus",H2469&lt;[2]an!$M$37,S2469="kahepoolne vajaduspõhine",U2469="",RANK(D2469,$D2469:$D2469)+COUNTIFS($D$2:D2469,D2469,$F$2:F2469,F2469)-1=1),X2469,
IF(AND(F2469="Peretoe teenus",H2469&lt;[2]an!$M$37,S2469="kahepoolne vajaduspõhine",U2469="",RANK(D2469,$D2469:$D2469)+COUNTIFS($D$2:D2469,D2469,$F$2:F2469,F2469)-1&gt;1),"",
IF(AND(F2469="Peretoe teenus",H2469&lt;[2]an!$M$37,S2469="kahepoolne vajaduspõhine",U2469&lt;[2]an!$M$37,RANK(D2469,$D2469:$D2469)+COUNTIFS($D$2:D2469,D2469,$F$2:F2469,F2469)-1=1),X2469,
IF(AND(F2469="Peretoe teenus",H2469&lt;[2]an!$M$37,S2469="kahepoolne vajaduspõhine",U2469&lt;[2]an!$M$37,RANK(D2469,$D2469:$D2469)+COUNTIFS($D$2:D2469,D2469,$F$2:F2469,F2469)-1&gt;1),"",
IF(AND(F2469="Peretoe teenus",H2469&lt;[2]an!$M$37,S2469="kahepoolne vajaduspõhine",U2469&gt;=[2]an!$M$37,U2469&lt;=[2]an!$M$38,RANK(D2469,$D2469:$D2469)+COUNTIFS($D$2:D2469,D2469,$F$2:F2469,F2469)-1=1),
((EOMONTH(U2469,0)-U2469+1)*X2469)/DAY(EOMONTH(U2469,0))+(DAY(U2469)-1)*100/DAY(EOMONTH(U2469,0)),
IF(AND(F2469="Peretoe teenus",H2469&lt;[2]an!$M$37,S2469="kahepoolne vajaduspõhine",U2469&gt;=[2]an!$M$37,U2469&lt;=[2]an!$M$38,RANK(D2469,$D2469:$D2469)+COUNTIFS($D$2:D2469,D2469,$F$2:F2469,F2469)-1&gt;1),"",
IF(AND(F2469="Peretoe teenus",H2469&lt;[2]an!$M$37,S2469="kahepoolne vajaduspõhine",U2469&gt;[2]an!$M$38,RANK(D2469,$D2469:$D2469)+COUNTIFS($D$2:D2469,D2469,$F$2:F2469,F2469)-1=1),X2469,
IF(AND(F2469="Peretoe teenus",H2469&lt;[2]an!$M$37,S2469="kahepoolne vajaduspõhine",U2469&gt;[2]an!$M$38,RANK(D2469,$D2469:$D2469)+COUNTIFS($D$2:D2469,D2469,$F$2:F2469,F2469)-1&gt;1),"",X2469*W2469)))))))))))))),"")</f>
        <v/>
      </c>
      <c r="Z2469" s="18" t="str">
        <f t="shared" si="115"/>
        <v/>
      </c>
      <c r="AA2469" s="19" t="str">
        <f>IFERROR(VLOOKUP(E2469,[2]an!$A$3:$B$81,2,FALSE),"")</f>
        <v/>
      </c>
      <c r="AB2469" s="19" t="str">
        <f>IFERROR(VLOOKUP(AA2469,[2]an!$C$2:$D$16,2,FALSE),"")</f>
        <v/>
      </c>
      <c r="AC2469" s="20"/>
      <c r="AD2469" s="21" t="str">
        <f>IF(A2469=[2]an!$F$36,VLOOKUP([2]an!$F$36,[2]an!$F$36:$H$36,3,FALSE),IF(A2469=[2]an!$F$35,VLOOKUP([2]an!$F$35,[2]an!$F$35:$H$35,3,FALSE),IF(A2469=[2]an!$F$33,VLOOKUP([2]an!$F$33,[2]an!$F$33:$H$33,3,FALSE),IF(A2469=[2]an!$F$31,VLOOKUP([2]an!$F$31,[2]an!$F$31:$H$31,3,FALSE),""))))</f>
        <v/>
      </c>
    </row>
    <row r="2470" spans="6:30" x14ac:dyDescent="0.2">
      <c r="F2470" s="10"/>
      <c r="G2470" s="8" t="str">
        <f t="shared" si="116"/>
        <v/>
      </c>
      <c r="H2470" s="13"/>
      <c r="K2470" s="13"/>
      <c r="L2470" s="10"/>
      <c r="M2470" s="10"/>
      <c r="S2470" s="8" t="str">
        <f>IFERROR(VLOOKUP(D2470,[1]peretoe_teenus!$A$2:$L$2000,5,FALSE),"")</f>
        <v/>
      </c>
      <c r="U2470" s="13"/>
      <c r="V2470" s="15" t="str" cm="1">
        <f t="array" ref="V2470">IFERROR(IF(AND(F2470="Tugigrupp",RANK(K2470,$K2470:$K2470)+COUNTIFS($K$2:K2470,K2470,$L$2:L2470,L2470,$M$2:M2470,M2470,$I$2:I2470,I2470,$G$2:G2470,G2470,$F$2:F2470,F2470)-1=1),SUMPRODUCT(($F$2:$F$4154=F2470)*($G$2:$G$4154=G2470)*($K$2:$K$4154=K2470)*($I$2:$I$4154=I2470)*($L$2:$L$4154=L2470)*($M$2:$M$4154=M2470)),""),"")</f>
        <v/>
      </c>
      <c r="W2470" s="15" t="str">
        <f t="shared" si="114"/>
        <v/>
      </c>
      <c r="X2470" s="16" t="str">
        <f>IF(AND(A2470=[2]an!$G$38,F2470=[2]an!$E$40),[2]an!$G$40,IF(AND(A2470=[2]an!$G$38,F2470=[2]an!$E$41),[2]an!$G$41,IF(AND(A2470=[2]an!$G$38,F2470=[2]an!$E$39,H2470&gt;=[2]an!$M$37),[2]an!$G$39,
IF(AND(A2470=[2]an!$G$38,F2470=[2]an!$E$39,H2470&lt;[2]an!$M$37,S2470="kahepoolne vajaduspõhine",U2470=""),[2]an!$M$40,
IF(AND(A2470=[2]an!$G$38,F2470=[2]an!$E$39,H2470&lt;[2]an!$M$37,S2470="kahepoolne vajaduspõhine",U2470&lt;&gt;""),[2]an!$G$39,
IF(AND(A2470=[2]an!$G$38,F2470=[2]an!$E$39,H2470&lt;[2]an!$M$37,S2470&lt;&gt;"kahepoolne vajaduspõhine"),[2]an!$G$39,
IF(AND(A2470=[2]an!$G$38,F2470=[2]an!$E$42),[2]an!$G$42,
IF(AND(A2470=[2]an!$H$38,F2470=[2]an!$E$40),[2]an!$H$40,IF(AND(A2470=[2]an!$H$38,F2470=[2]an!$E$41),[2]an!$H$41,IF(AND(A2470=[2]an!$H$38,F2470=[2]an!$E$39,H2470&gt;=[2]an!$M$37),[2]an!$H$39,
IF(AND(A2470=[2]an!$H$38,F2470=[2]an!$E$39,H2470&lt;[2]an!$M$37,S2470="kahepoolne vajaduspõhine",U2470=""),[2]an!$M$40,
IF(AND(A2470=[2]an!$H$38,F2470=[2]an!$E$39,H2470&lt;[2]an!$M$37,S2470="kahepoolne vajaduspõhine",U2470&lt;&gt;""),[2]an!$H$39,
IF(AND(A2470=[2]an!$H$38,F2470=[2]an!$E$39,H2470&lt;[2]an!$M$37,S2470&lt;&gt;"kahepoolne vajaduspõhine"),[2]an!$H$39,
IF(AND(A2470=[2]an!$H$38,F2470=[2]an!$E$42),[2]an!$H$42,
IF(AND(A2470=[2]an!$I$38,F2470=[2]an!$E$40),[2]an!$I$40,IF(AND(A2470=[2]an!$I$38,F2470=[2]an!$E$41),[2]an!$I$41,IF(AND(A2470=[2]an!$I$38,F2470=[2]an!$E$39,H2470&gt;=[2]an!$M$37),[2]an!$I$39,
IF(AND(A2470=[2]an!$I$38,F2470=[2]an!$E$39,H2470&lt;[2]an!$M$37,S2470="kahepoolne vajaduspõhine",U2470=""),[2]an!$M$40,
IF(AND(A2470=[2]an!$I$38,F2470=[2]an!$E$39,H2470&lt;[2]an!$M$37,S2470="kahepoolne vajaduspõhine",U2470&lt;&gt;""),[2]an!$I$39,
IF(AND(A2470=[2]an!$I$38,F2470=[2]an!$E$39,H2470&lt;[2]an!$M$37,S2470&lt;&gt;"kahepoolne vajaduspõhine"),[2]an!$I$39,
IF(AND(A2470=[2]an!$I$38,F2470=[2]an!$E$42),[2]an!$I$42,
IF(AND(A2470=[2]an!$J$38,F2470=[2]an!$E$40),[2]an!$J$40,IF(AND(A2470=[2]an!$J$38,F2470=[2]an!$E$41),[2]an!$J$41,IF(AND(A2470=[2]an!$J$38,F2470=[2]an!$E$39,H2470&gt;=[2]an!$M$37),[2]an!$J$39,
IF(AND(A2470=[2]an!$J$38,F2470=[2]an!$E$39,H2470&lt;[2]an!$M$37,S2470="kahepoolne vajaduspõhine",U2470=""),[2]an!$M$40,
IF(AND(A2470=[2]an!$J$38,F2470=[2]an!$E$39,H2470&lt;[2]an!$M$37,S2470="kahepoolne vajaduspõhine",U2470&lt;&gt;""),[2]an!$J$39,
IF(AND(A2470=[2]an!$J$38,F2470=[2]an!$E$39,H2470&lt;[2]an!$M$37,S2470&lt;&gt;"kahepoolne vajaduspõhine"),[2]an!$J$39,
IF(AND(A2470=[2]an!$J$38,F2470=[2]an!$E$42),[2]an!$J$42,""))))))))))))))))))))))))))))</f>
        <v/>
      </c>
      <c r="Y2470" s="17" t="str">
        <f>IFERROR(IF(F2470="Tugigrupp",0,
IF(AND(F2470="Peretoe teenus",H2470&gt;=[2]an!$M$37,RANK(D2470,$D2470:$D2470)+COUNTIFS($D$2:D2470,D2470,$F$2:F2470,F2470)-1&gt;1),"",
IF(AND(F2470="Peretoe teenus",H2470&gt;=[2]an!$M$37,RANK(D2470,$D2470:$D2470)+COUNTIFS($D$2:D2470,D2470,$F$2:F2470,F2470)-1=1,MONTH(H2470)=MONTH(K2470)=TRUE,YEAR(H2470)=YEAR(K2470)=TRUE),((EOMONTH(H2470,0)-H2470+1)*X2470)/DAY(EOMONTH(H2470,0)),
IF(AND(F2470="Peretoe teenus",H2470&gt;=[2]an!$M$37,RANK(D2470,$D2470:$D2470)+COUNTIFS($D$2:D2470,D2470,$F$2:F2470,F2470)-1=1),X2470,
IF(AND(F2470="Peretoe teenus",H2470&lt;[2]an!$M$37,S2470&lt;&gt;"kahepoolne vajaduspõhine",RANK(D2470,$D2470:$D2470)+COUNTIFS($D$2:D2470,D2470,$F$2:F2470,F2470)-1=1),X2470,
IF(AND(F2470="Peretoe teenus",H2470&lt;[2]an!$M$37,S2470&lt;&gt;"kahepoolne vajaduspõhine",RANK(D2470,$D2470:$D2470)+COUNTIFS($D$2:D2470,D2470,$F$2:F2470,F2470)-1&gt;1),"",
IF(AND(F2470="Peretoe teenus",H2470&lt;[2]an!$M$37,S2470="kahepoolne vajaduspõhine",U2470="",RANK(D2470,$D2470:$D2470)+COUNTIFS($D$2:D2470,D2470,$F$2:F2470,F2470)-1=1),X2470,
IF(AND(F2470="Peretoe teenus",H2470&lt;[2]an!$M$37,S2470="kahepoolne vajaduspõhine",U2470="",RANK(D2470,$D2470:$D2470)+COUNTIFS($D$2:D2470,D2470,$F$2:F2470,F2470)-1&gt;1),"",
IF(AND(F2470="Peretoe teenus",H2470&lt;[2]an!$M$37,S2470="kahepoolne vajaduspõhine",U2470&lt;[2]an!$M$37,RANK(D2470,$D2470:$D2470)+COUNTIFS($D$2:D2470,D2470,$F$2:F2470,F2470)-1=1),X2470,
IF(AND(F2470="Peretoe teenus",H2470&lt;[2]an!$M$37,S2470="kahepoolne vajaduspõhine",U2470&lt;[2]an!$M$37,RANK(D2470,$D2470:$D2470)+COUNTIFS($D$2:D2470,D2470,$F$2:F2470,F2470)-1&gt;1),"",
IF(AND(F2470="Peretoe teenus",H2470&lt;[2]an!$M$37,S2470="kahepoolne vajaduspõhine",U2470&gt;=[2]an!$M$37,U2470&lt;=[2]an!$M$38,RANK(D2470,$D2470:$D2470)+COUNTIFS($D$2:D2470,D2470,$F$2:F2470,F2470)-1=1),
((EOMONTH(U2470,0)-U2470+1)*X2470)/DAY(EOMONTH(U2470,0))+(DAY(U2470)-1)*100/DAY(EOMONTH(U2470,0)),
IF(AND(F2470="Peretoe teenus",H2470&lt;[2]an!$M$37,S2470="kahepoolne vajaduspõhine",U2470&gt;=[2]an!$M$37,U2470&lt;=[2]an!$M$38,RANK(D2470,$D2470:$D2470)+COUNTIFS($D$2:D2470,D2470,$F$2:F2470,F2470)-1&gt;1),"",
IF(AND(F2470="Peretoe teenus",H2470&lt;[2]an!$M$37,S2470="kahepoolne vajaduspõhine",U2470&gt;[2]an!$M$38,RANK(D2470,$D2470:$D2470)+COUNTIFS($D$2:D2470,D2470,$F$2:F2470,F2470)-1=1),X2470,
IF(AND(F2470="Peretoe teenus",H2470&lt;[2]an!$M$37,S2470="kahepoolne vajaduspõhine",U2470&gt;[2]an!$M$38,RANK(D2470,$D2470:$D2470)+COUNTIFS($D$2:D2470,D2470,$F$2:F2470,F2470)-1&gt;1),"",X2470*W2470)))))))))))))),"")</f>
        <v/>
      </c>
      <c r="Z2470" s="18" t="str">
        <f t="shared" si="115"/>
        <v/>
      </c>
      <c r="AA2470" s="19" t="str">
        <f>IFERROR(VLOOKUP(E2470,[2]an!$A$3:$B$81,2,FALSE),"")</f>
        <v/>
      </c>
      <c r="AB2470" s="19" t="str">
        <f>IFERROR(VLOOKUP(AA2470,[2]an!$C$2:$D$16,2,FALSE),"")</f>
        <v/>
      </c>
      <c r="AC2470" s="20"/>
      <c r="AD2470" s="21" t="str">
        <f>IF(A2470=[2]an!$F$36,VLOOKUP([2]an!$F$36,[2]an!$F$36:$H$36,3,FALSE),IF(A2470=[2]an!$F$35,VLOOKUP([2]an!$F$35,[2]an!$F$35:$H$35,3,FALSE),IF(A2470=[2]an!$F$33,VLOOKUP([2]an!$F$33,[2]an!$F$33:$H$33,3,FALSE),IF(A2470=[2]an!$F$31,VLOOKUP([2]an!$F$31,[2]an!$F$31:$H$31,3,FALSE),""))))</f>
        <v/>
      </c>
    </row>
    <row r="2471" spans="6:30" x14ac:dyDescent="0.2">
      <c r="F2471" s="10"/>
      <c r="G2471" s="8" t="str">
        <f t="shared" si="116"/>
        <v/>
      </c>
      <c r="H2471" s="13"/>
      <c r="K2471" s="13"/>
      <c r="L2471" s="10"/>
      <c r="M2471" s="10"/>
      <c r="S2471" s="8" t="str">
        <f>IFERROR(VLOOKUP(D2471,[1]peretoe_teenus!$A$2:$L$2000,5,FALSE),"")</f>
        <v/>
      </c>
      <c r="U2471" s="13"/>
      <c r="V2471" s="15" t="str" cm="1">
        <f t="array" ref="V2471">IFERROR(IF(AND(F2471="Tugigrupp",RANK(K2471,$K2471:$K2471)+COUNTIFS($K$2:K2471,K2471,$L$2:L2471,L2471,$M$2:M2471,M2471,$I$2:I2471,I2471,$G$2:G2471,G2471,$F$2:F2471,F2471)-1=1),SUMPRODUCT(($F$2:$F$4154=F2471)*($G$2:$G$4154=G2471)*($K$2:$K$4154=K2471)*($I$2:$I$4154=I2471)*($L$2:$L$4154=L2471)*($M$2:$M$4154=M2471)),""),"")</f>
        <v/>
      </c>
      <c r="W2471" s="15" t="str">
        <f t="shared" si="114"/>
        <v/>
      </c>
      <c r="X2471" s="16" t="str">
        <f>IF(AND(A2471=[2]an!$G$38,F2471=[2]an!$E$40),[2]an!$G$40,IF(AND(A2471=[2]an!$G$38,F2471=[2]an!$E$41),[2]an!$G$41,IF(AND(A2471=[2]an!$G$38,F2471=[2]an!$E$39,H2471&gt;=[2]an!$M$37),[2]an!$G$39,
IF(AND(A2471=[2]an!$G$38,F2471=[2]an!$E$39,H2471&lt;[2]an!$M$37,S2471="kahepoolne vajaduspõhine",U2471=""),[2]an!$M$40,
IF(AND(A2471=[2]an!$G$38,F2471=[2]an!$E$39,H2471&lt;[2]an!$M$37,S2471="kahepoolne vajaduspõhine",U2471&lt;&gt;""),[2]an!$G$39,
IF(AND(A2471=[2]an!$G$38,F2471=[2]an!$E$39,H2471&lt;[2]an!$M$37,S2471&lt;&gt;"kahepoolne vajaduspõhine"),[2]an!$G$39,
IF(AND(A2471=[2]an!$G$38,F2471=[2]an!$E$42),[2]an!$G$42,
IF(AND(A2471=[2]an!$H$38,F2471=[2]an!$E$40),[2]an!$H$40,IF(AND(A2471=[2]an!$H$38,F2471=[2]an!$E$41),[2]an!$H$41,IF(AND(A2471=[2]an!$H$38,F2471=[2]an!$E$39,H2471&gt;=[2]an!$M$37),[2]an!$H$39,
IF(AND(A2471=[2]an!$H$38,F2471=[2]an!$E$39,H2471&lt;[2]an!$M$37,S2471="kahepoolne vajaduspõhine",U2471=""),[2]an!$M$40,
IF(AND(A2471=[2]an!$H$38,F2471=[2]an!$E$39,H2471&lt;[2]an!$M$37,S2471="kahepoolne vajaduspõhine",U2471&lt;&gt;""),[2]an!$H$39,
IF(AND(A2471=[2]an!$H$38,F2471=[2]an!$E$39,H2471&lt;[2]an!$M$37,S2471&lt;&gt;"kahepoolne vajaduspõhine"),[2]an!$H$39,
IF(AND(A2471=[2]an!$H$38,F2471=[2]an!$E$42),[2]an!$H$42,
IF(AND(A2471=[2]an!$I$38,F2471=[2]an!$E$40),[2]an!$I$40,IF(AND(A2471=[2]an!$I$38,F2471=[2]an!$E$41),[2]an!$I$41,IF(AND(A2471=[2]an!$I$38,F2471=[2]an!$E$39,H2471&gt;=[2]an!$M$37),[2]an!$I$39,
IF(AND(A2471=[2]an!$I$38,F2471=[2]an!$E$39,H2471&lt;[2]an!$M$37,S2471="kahepoolne vajaduspõhine",U2471=""),[2]an!$M$40,
IF(AND(A2471=[2]an!$I$38,F2471=[2]an!$E$39,H2471&lt;[2]an!$M$37,S2471="kahepoolne vajaduspõhine",U2471&lt;&gt;""),[2]an!$I$39,
IF(AND(A2471=[2]an!$I$38,F2471=[2]an!$E$39,H2471&lt;[2]an!$M$37,S2471&lt;&gt;"kahepoolne vajaduspõhine"),[2]an!$I$39,
IF(AND(A2471=[2]an!$I$38,F2471=[2]an!$E$42),[2]an!$I$42,
IF(AND(A2471=[2]an!$J$38,F2471=[2]an!$E$40),[2]an!$J$40,IF(AND(A2471=[2]an!$J$38,F2471=[2]an!$E$41),[2]an!$J$41,IF(AND(A2471=[2]an!$J$38,F2471=[2]an!$E$39,H2471&gt;=[2]an!$M$37),[2]an!$J$39,
IF(AND(A2471=[2]an!$J$38,F2471=[2]an!$E$39,H2471&lt;[2]an!$M$37,S2471="kahepoolne vajaduspõhine",U2471=""),[2]an!$M$40,
IF(AND(A2471=[2]an!$J$38,F2471=[2]an!$E$39,H2471&lt;[2]an!$M$37,S2471="kahepoolne vajaduspõhine",U2471&lt;&gt;""),[2]an!$J$39,
IF(AND(A2471=[2]an!$J$38,F2471=[2]an!$E$39,H2471&lt;[2]an!$M$37,S2471&lt;&gt;"kahepoolne vajaduspõhine"),[2]an!$J$39,
IF(AND(A2471=[2]an!$J$38,F2471=[2]an!$E$42),[2]an!$J$42,""))))))))))))))))))))))))))))</f>
        <v/>
      </c>
      <c r="Y2471" s="17" t="str">
        <f>IFERROR(IF(F2471="Tugigrupp",0,
IF(AND(F2471="Peretoe teenus",H2471&gt;=[2]an!$M$37,RANK(D2471,$D2471:$D2471)+COUNTIFS($D$2:D2471,D2471,$F$2:F2471,F2471)-1&gt;1),"",
IF(AND(F2471="Peretoe teenus",H2471&gt;=[2]an!$M$37,RANK(D2471,$D2471:$D2471)+COUNTIFS($D$2:D2471,D2471,$F$2:F2471,F2471)-1=1,MONTH(H2471)=MONTH(K2471)=TRUE,YEAR(H2471)=YEAR(K2471)=TRUE),((EOMONTH(H2471,0)-H2471+1)*X2471)/DAY(EOMONTH(H2471,0)),
IF(AND(F2471="Peretoe teenus",H2471&gt;=[2]an!$M$37,RANK(D2471,$D2471:$D2471)+COUNTIFS($D$2:D2471,D2471,$F$2:F2471,F2471)-1=1),X2471,
IF(AND(F2471="Peretoe teenus",H2471&lt;[2]an!$M$37,S2471&lt;&gt;"kahepoolne vajaduspõhine",RANK(D2471,$D2471:$D2471)+COUNTIFS($D$2:D2471,D2471,$F$2:F2471,F2471)-1=1),X2471,
IF(AND(F2471="Peretoe teenus",H2471&lt;[2]an!$M$37,S2471&lt;&gt;"kahepoolne vajaduspõhine",RANK(D2471,$D2471:$D2471)+COUNTIFS($D$2:D2471,D2471,$F$2:F2471,F2471)-1&gt;1),"",
IF(AND(F2471="Peretoe teenus",H2471&lt;[2]an!$M$37,S2471="kahepoolne vajaduspõhine",U2471="",RANK(D2471,$D2471:$D2471)+COUNTIFS($D$2:D2471,D2471,$F$2:F2471,F2471)-1=1),X2471,
IF(AND(F2471="Peretoe teenus",H2471&lt;[2]an!$M$37,S2471="kahepoolne vajaduspõhine",U2471="",RANK(D2471,$D2471:$D2471)+COUNTIFS($D$2:D2471,D2471,$F$2:F2471,F2471)-1&gt;1),"",
IF(AND(F2471="Peretoe teenus",H2471&lt;[2]an!$M$37,S2471="kahepoolne vajaduspõhine",U2471&lt;[2]an!$M$37,RANK(D2471,$D2471:$D2471)+COUNTIFS($D$2:D2471,D2471,$F$2:F2471,F2471)-1=1),X2471,
IF(AND(F2471="Peretoe teenus",H2471&lt;[2]an!$M$37,S2471="kahepoolne vajaduspõhine",U2471&lt;[2]an!$M$37,RANK(D2471,$D2471:$D2471)+COUNTIFS($D$2:D2471,D2471,$F$2:F2471,F2471)-1&gt;1),"",
IF(AND(F2471="Peretoe teenus",H2471&lt;[2]an!$M$37,S2471="kahepoolne vajaduspõhine",U2471&gt;=[2]an!$M$37,U2471&lt;=[2]an!$M$38,RANK(D2471,$D2471:$D2471)+COUNTIFS($D$2:D2471,D2471,$F$2:F2471,F2471)-1=1),
((EOMONTH(U2471,0)-U2471+1)*X2471)/DAY(EOMONTH(U2471,0))+(DAY(U2471)-1)*100/DAY(EOMONTH(U2471,0)),
IF(AND(F2471="Peretoe teenus",H2471&lt;[2]an!$M$37,S2471="kahepoolne vajaduspõhine",U2471&gt;=[2]an!$M$37,U2471&lt;=[2]an!$M$38,RANK(D2471,$D2471:$D2471)+COUNTIFS($D$2:D2471,D2471,$F$2:F2471,F2471)-1&gt;1),"",
IF(AND(F2471="Peretoe teenus",H2471&lt;[2]an!$M$37,S2471="kahepoolne vajaduspõhine",U2471&gt;[2]an!$M$38,RANK(D2471,$D2471:$D2471)+COUNTIFS($D$2:D2471,D2471,$F$2:F2471,F2471)-1=1),X2471,
IF(AND(F2471="Peretoe teenus",H2471&lt;[2]an!$M$37,S2471="kahepoolne vajaduspõhine",U2471&gt;[2]an!$M$38,RANK(D2471,$D2471:$D2471)+COUNTIFS($D$2:D2471,D2471,$F$2:F2471,F2471)-1&gt;1),"",X2471*W2471)))))))))))))),"")</f>
        <v/>
      </c>
      <c r="Z2471" s="18" t="str">
        <f t="shared" si="115"/>
        <v/>
      </c>
      <c r="AA2471" s="19" t="str">
        <f>IFERROR(VLOOKUP(E2471,[2]an!$A$3:$B$81,2,FALSE),"")</f>
        <v/>
      </c>
      <c r="AB2471" s="19" t="str">
        <f>IFERROR(VLOOKUP(AA2471,[2]an!$C$2:$D$16,2,FALSE),"")</f>
        <v/>
      </c>
      <c r="AC2471" s="20"/>
      <c r="AD2471" s="21" t="str">
        <f>IF(A2471=[2]an!$F$36,VLOOKUP([2]an!$F$36,[2]an!$F$36:$H$36,3,FALSE),IF(A2471=[2]an!$F$35,VLOOKUP([2]an!$F$35,[2]an!$F$35:$H$35,3,FALSE),IF(A2471=[2]an!$F$33,VLOOKUP([2]an!$F$33,[2]an!$F$33:$H$33,3,FALSE),IF(A2471=[2]an!$F$31,VLOOKUP([2]an!$F$31,[2]an!$F$31:$H$31,3,FALSE),""))))</f>
        <v/>
      </c>
    </row>
    <row r="2472" spans="6:30" x14ac:dyDescent="0.2">
      <c r="F2472" s="10"/>
      <c r="G2472" s="8" t="str">
        <f t="shared" si="116"/>
        <v/>
      </c>
      <c r="H2472" s="13"/>
      <c r="K2472" s="13"/>
      <c r="L2472" s="10"/>
      <c r="M2472" s="10"/>
      <c r="S2472" s="8" t="str">
        <f>IFERROR(VLOOKUP(D2472,[1]peretoe_teenus!$A$2:$L$2000,5,FALSE),"")</f>
        <v/>
      </c>
      <c r="U2472" s="13"/>
      <c r="V2472" s="15" t="str" cm="1">
        <f t="array" ref="V2472">IFERROR(IF(AND(F2472="Tugigrupp",RANK(K2472,$K2472:$K2472)+COUNTIFS($K$2:K2472,K2472,$L$2:L2472,L2472,$M$2:M2472,M2472,$I$2:I2472,I2472,$G$2:G2472,G2472,$F$2:F2472,F2472)-1=1),SUMPRODUCT(($F$2:$F$4154=F2472)*($G$2:$G$4154=G2472)*($K$2:$K$4154=K2472)*($I$2:$I$4154=I2472)*($L$2:$L$4154=L2472)*($M$2:$M$4154=M2472)),""),"")</f>
        <v/>
      </c>
      <c r="W2472" s="15" t="str">
        <f t="shared" si="114"/>
        <v/>
      </c>
      <c r="X2472" s="16" t="str">
        <f>IF(AND(A2472=[2]an!$G$38,F2472=[2]an!$E$40),[2]an!$G$40,IF(AND(A2472=[2]an!$G$38,F2472=[2]an!$E$41),[2]an!$G$41,IF(AND(A2472=[2]an!$G$38,F2472=[2]an!$E$39,H2472&gt;=[2]an!$M$37),[2]an!$G$39,
IF(AND(A2472=[2]an!$G$38,F2472=[2]an!$E$39,H2472&lt;[2]an!$M$37,S2472="kahepoolne vajaduspõhine",U2472=""),[2]an!$M$40,
IF(AND(A2472=[2]an!$G$38,F2472=[2]an!$E$39,H2472&lt;[2]an!$M$37,S2472="kahepoolne vajaduspõhine",U2472&lt;&gt;""),[2]an!$G$39,
IF(AND(A2472=[2]an!$G$38,F2472=[2]an!$E$39,H2472&lt;[2]an!$M$37,S2472&lt;&gt;"kahepoolne vajaduspõhine"),[2]an!$G$39,
IF(AND(A2472=[2]an!$G$38,F2472=[2]an!$E$42),[2]an!$G$42,
IF(AND(A2472=[2]an!$H$38,F2472=[2]an!$E$40),[2]an!$H$40,IF(AND(A2472=[2]an!$H$38,F2472=[2]an!$E$41),[2]an!$H$41,IF(AND(A2472=[2]an!$H$38,F2472=[2]an!$E$39,H2472&gt;=[2]an!$M$37),[2]an!$H$39,
IF(AND(A2472=[2]an!$H$38,F2472=[2]an!$E$39,H2472&lt;[2]an!$M$37,S2472="kahepoolne vajaduspõhine",U2472=""),[2]an!$M$40,
IF(AND(A2472=[2]an!$H$38,F2472=[2]an!$E$39,H2472&lt;[2]an!$M$37,S2472="kahepoolne vajaduspõhine",U2472&lt;&gt;""),[2]an!$H$39,
IF(AND(A2472=[2]an!$H$38,F2472=[2]an!$E$39,H2472&lt;[2]an!$M$37,S2472&lt;&gt;"kahepoolne vajaduspõhine"),[2]an!$H$39,
IF(AND(A2472=[2]an!$H$38,F2472=[2]an!$E$42),[2]an!$H$42,
IF(AND(A2472=[2]an!$I$38,F2472=[2]an!$E$40),[2]an!$I$40,IF(AND(A2472=[2]an!$I$38,F2472=[2]an!$E$41),[2]an!$I$41,IF(AND(A2472=[2]an!$I$38,F2472=[2]an!$E$39,H2472&gt;=[2]an!$M$37),[2]an!$I$39,
IF(AND(A2472=[2]an!$I$38,F2472=[2]an!$E$39,H2472&lt;[2]an!$M$37,S2472="kahepoolne vajaduspõhine",U2472=""),[2]an!$M$40,
IF(AND(A2472=[2]an!$I$38,F2472=[2]an!$E$39,H2472&lt;[2]an!$M$37,S2472="kahepoolne vajaduspõhine",U2472&lt;&gt;""),[2]an!$I$39,
IF(AND(A2472=[2]an!$I$38,F2472=[2]an!$E$39,H2472&lt;[2]an!$M$37,S2472&lt;&gt;"kahepoolne vajaduspõhine"),[2]an!$I$39,
IF(AND(A2472=[2]an!$I$38,F2472=[2]an!$E$42),[2]an!$I$42,
IF(AND(A2472=[2]an!$J$38,F2472=[2]an!$E$40),[2]an!$J$40,IF(AND(A2472=[2]an!$J$38,F2472=[2]an!$E$41),[2]an!$J$41,IF(AND(A2472=[2]an!$J$38,F2472=[2]an!$E$39,H2472&gt;=[2]an!$M$37),[2]an!$J$39,
IF(AND(A2472=[2]an!$J$38,F2472=[2]an!$E$39,H2472&lt;[2]an!$M$37,S2472="kahepoolne vajaduspõhine",U2472=""),[2]an!$M$40,
IF(AND(A2472=[2]an!$J$38,F2472=[2]an!$E$39,H2472&lt;[2]an!$M$37,S2472="kahepoolne vajaduspõhine",U2472&lt;&gt;""),[2]an!$J$39,
IF(AND(A2472=[2]an!$J$38,F2472=[2]an!$E$39,H2472&lt;[2]an!$M$37,S2472&lt;&gt;"kahepoolne vajaduspõhine"),[2]an!$J$39,
IF(AND(A2472=[2]an!$J$38,F2472=[2]an!$E$42),[2]an!$J$42,""))))))))))))))))))))))))))))</f>
        <v/>
      </c>
      <c r="Y2472" s="17" t="str">
        <f>IFERROR(IF(F2472="Tugigrupp",0,
IF(AND(F2472="Peretoe teenus",H2472&gt;=[2]an!$M$37,RANK(D2472,$D2472:$D2472)+COUNTIFS($D$2:D2472,D2472,$F$2:F2472,F2472)-1&gt;1),"",
IF(AND(F2472="Peretoe teenus",H2472&gt;=[2]an!$M$37,RANK(D2472,$D2472:$D2472)+COUNTIFS($D$2:D2472,D2472,$F$2:F2472,F2472)-1=1,MONTH(H2472)=MONTH(K2472)=TRUE,YEAR(H2472)=YEAR(K2472)=TRUE),((EOMONTH(H2472,0)-H2472+1)*X2472)/DAY(EOMONTH(H2472,0)),
IF(AND(F2472="Peretoe teenus",H2472&gt;=[2]an!$M$37,RANK(D2472,$D2472:$D2472)+COUNTIFS($D$2:D2472,D2472,$F$2:F2472,F2472)-1=1),X2472,
IF(AND(F2472="Peretoe teenus",H2472&lt;[2]an!$M$37,S2472&lt;&gt;"kahepoolne vajaduspõhine",RANK(D2472,$D2472:$D2472)+COUNTIFS($D$2:D2472,D2472,$F$2:F2472,F2472)-1=1),X2472,
IF(AND(F2472="Peretoe teenus",H2472&lt;[2]an!$M$37,S2472&lt;&gt;"kahepoolne vajaduspõhine",RANK(D2472,$D2472:$D2472)+COUNTIFS($D$2:D2472,D2472,$F$2:F2472,F2472)-1&gt;1),"",
IF(AND(F2472="Peretoe teenus",H2472&lt;[2]an!$M$37,S2472="kahepoolne vajaduspõhine",U2472="",RANK(D2472,$D2472:$D2472)+COUNTIFS($D$2:D2472,D2472,$F$2:F2472,F2472)-1=1),X2472,
IF(AND(F2472="Peretoe teenus",H2472&lt;[2]an!$M$37,S2472="kahepoolne vajaduspõhine",U2472="",RANK(D2472,$D2472:$D2472)+COUNTIFS($D$2:D2472,D2472,$F$2:F2472,F2472)-1&gt;1),"",
IF(AND(F2472="Peretoe teenus",H2472&lt;[2]an!$M$37,S2472="kahepoolne vajaduspõhine",U2472&lt;[2]an!$M$37,RANK(D2472,$D2472:$D2472)+COUNTIFS($D$2:D2472,D2472,$F$2:F2472,F2472)-1=1),X2472,
IF(AND(F2472="Peretoe teenus",H2472&lt;[2]an!$M$37,S2472="kahepoolne vajaduspõhine",U2472&lt;[2]an!$M$37,RANK(D2472,$D2472:$D2472)+COUNTIFS($D$2:D2472,D2472,$F$2:F2472,F2472)-1&gt;1),"",
IF(AND(F2472="Peretoe teenus",H2472&lt;[2]an!$M$37,S2472="kahepoolne vajaduspõhine",U2472&gt;=[2]an!$M$37,U2472&lt;=[2]an!$M$38,RANK(D2472,$D2472:$D2472)+COUNTIFS($D$2:D2472,D2472,$F$2:F2472,F2472)-1=1),
((EOMONTH(U2472,0)-U2472+1)*X2472)/DAY(EOMONTH(U2472,0))+(DAY(U2472)-1)*100/DAY(EOMONTH(U2472,0)),
IF(AND(F2472="Peretoe teenus",H2472&lt;[2]an!$M$37,S2472="kahepoolne vajaduspõhine",U2472&gt;=[2]an!$M$37,U2472&lt;=[2]an!$M$38,RANK(D2472,$D2472:$D2472)+COUNTIFS($D$2:D2472,D2472,$F$2:F2472,F2472)-1&gt;1),"",
IF(AND(F2472="Peretoe teenus",H2472&lt;[2]an!$M$37,S2472="kahepoolne vajaduspõhine",U2472&gt;[2]an!$M$38,RANK(D2472,$D2472:$D2472)+COUNTIFS($D$2:D2472,D2472,$F$2:F2472,F2472)-1=1),X2472,
IF(AND(F2472="Peretoe teenus",H2472&lt;[2]an!$M$37,S2472="kahepoolne vajaduspõhine",U2472&gt;[2]an!$M$38,RANK(D2472,$D2472:$D2472)+COUNTIFS($D$2:D2472,D2472,$F$2:F2472,F2472)-1&gt;1),"",X2472*W2472)))))))))))))),"")</f>
        <v/>
      </c>
      <c r="Z2472" s="18" t="str">
        <f t="shared" si="115"/>
        <v/>
      </c>
      <c r="AA2472" s="19" t="str">
        <f>IFERROR(VLOOKUP(E2472,[2]an!$A$3:$B$81,2,FALSE),"")</f>
        <v/>
      </c>
      <c r="AB2472" s="19" t="str">
        <f>IFERROR(VLOOKUP(AA2472,[2]an!$C$2:$D$16,2,FALSE),"")</f>
        <v/>
      </c>
      <c r="AC2472" s="20"/>
      <c r="AD2472" s="21" t="str">
        <f>IF(A2472=[2]an!$F$36,VLOOKUP([2]an!$F$36,[2]an!$F$36:$H$36,3,FALSE),IF(A2472=[2]an!$F$35,VLOOKUP([2]an!$F$35,[2]an!$F$35:$H$35,3,FALSE),IF(A2472=[2]an!$F$33,VLOOKUP([2]an!$F$33,[2]an!$F$33:$H$33,3,FALSE),IF(A2472=[2]an!$F$31,VLOOKUP([2]an!$F$31,[2]an!$F$31:$H$31,3,FALSE),""))))</f>
        <v/>
      </c>
    </row>
    <row r="2473" spans="6:30" x14ac:dyDescent="0.2">
      <c r="F2473" s="10"/>
      <c r="G2473" s="8" t="str">
        <f t="shared" si="116"/>
        <v/>
      </c>
      <c r="H2473" s="13"/>
      <c r="K2473" s="13"/>
      <c r="L2473" s="10"/>
      <c r="M2473" s="10"/>
      <c r="S2473" s="8" t="str">
        <f>IFERROR(VLOOKUP(D2473,[1]peretoe_teenus!$A$2:$L$2000,5,FALSE),"")</f>
        <v/>
      </c>
      <c r="U2473" s="13"/>
      <c r="V2473" s="15" t="str" cm="1">
        <f t="array" ref="V2473">IFERROR(IF(AND(F2473="Tugigrupp",RANK(K2473,$K2473:$K2473)+COUNTIFS($K$2:K2473,K2473,$L$2:L2473,L2473,$M$2:M2473,M2473,$I$2:I2473,I2473,$G$2:G2473,G2473,$F$2:F2473,F2473)-1=1),SUMPRODUCT(($F$2:$F$4154=F2473)*($G$2:$G$4154=G2473)*($K$2:$K$4154=K2473)*($I$2:$I$4154=I2473)*($L$2:$L$4154=L2473)*($M$2:$M$4154=M2473)),""),"")</f>
        <v/>
      </c>
      <c r="W2473" s="15" t="str">
        <f t="shared" si="114"/>
        <v/>
      </c>
      <c r="X2473" s="16" t="str">
        <f>IF(AND(A2473=[2]an!$G$38,F2473=[2]an!$E$40),[2]an!$G$40,IF(AND(A2473=[2]an!$G$38,F2473=[2]an!$E$41),[2]an!$G$41,IF(AND(A2473=[2]an!$G$38,F2473=[2]an!$E$39,H2473&gt;=[2]an!$M$37),[2]an!$G$39,
IF(AND(A2473=[2]an!$G$38,F2473=[2]an!$E$39,H2473&lt;[2]an!$M$37,S2473="kahepoolne vajaduspõhine",U2473=""),[2]an!$M$40,
IF(AND(A2473=[2]an!$G$38,F2473=[2]an!$E$39,H2473&lt;[2]an!$M$37,S2473="kahepoolne vajaduspõhine",U2473&lt;&gt;""),[2]an!$G$39,
IF(AND(A2473=[2]an!$G$38,F2473=[2]an!$E$39,H2473&lt;[2]an!$M$37,S2473&lt;&gt;"kahepoolne vajaduspõhine"),[2]an!$G$39,
IF(AND(A2473=[2]an!$G$38,F2473=[2]an!$E$42),[2]an!$G$42,
IF(AND(A2473=[2]an!$H$38,F2473=[2]an!$E$40),[2]an!$H$40,IF(AND(A2473=[2]an!$H$38,F2473=[2]an!$E$41),[2]an!$H$41,IF(AND(A2473=[2]an!$H$38,F2473=[2]an!$E$39,H2473&gt;=[2]an!$M$37),[2]an!$H$39,
IF(AND(A2473=[2]an!$H$38,F2473=[2]an!$E$39,H2473&lt;[2]an!$M$37,S2473="kahepoolne vajaduspõhine",U2473=""),[2]an!$M$40,
IF(AND(A2473=[2]an!$H$38,F2473=[2]an!$E$39,H2473&lt;[2]an!$M$37,S2473="kahepoolne vajaduspõhine",U2473&lt;&gt;""),[2]an!$H$39,
IF(AND(A2473=[2]an!$H$38,F2473=[2]an!$E$39,H2473&lt;[2]an!$M$37,S2473&lt;&gt;"kahepoolne vajaduspõhine"),[2]an!$H$39,
IF(AND(A2473=[2]an!$H$38,F2473=[2]an!$E$42),[2]an!$H$42,
IF(AND(A2473=[2]an!$I$38,F2473=[2]an!$E$40),[2]an!$I$40,IF(AND(A2473=[2]an!$I$38,F2473=[2]an!$E$41),[2]an!$I$41,IF(AND(A2473=[2]an!$I$38,F2473=[2]an!$E$39,H2473&gt;=[2]an!$M$37),[2]an!$I$39,
IF(AND(A2473=[2]an!$I$38,F2473=[2]an!$E$39,H2473&lt;[2]an!$M$37,S2473="kahepoolne vajaduspõhine",U2473=""),[2]an!$M$40,
IF(AND(A2473=[2]an!$I$38,F2473=[2]an!$E$39,H2473&lt;[2]an!$M$37,S2473="kahepoolne vajaduspõhine",U2473&lt;&gt;""),[2]an!$I$39,
IF(AND(A2473=[2]an!$I$38,F2473=[2]an!$E$39,H2473&lt;[2]an!$M$37,S2473&lt;&gt;"kahepoolne vajaduspõhine"),[2]an!$I$39,
IF(AND(A2473=[2]an!$I$38,F2473=[2]an!$E$42),[2]an!$I$42,
IF(AND(A2473=[2]an!$J$38,F2473=[2]an!$E$40),[2]an!$J$40,IF(AND(A2473=[2]an!$J$38,F2473=[2]an!$E$41),[2]an!$J$41,IF(AND(A2473=[2]an!$J$38,F2473=[2]an!$E$39,H2473&gt;=[2]an!$M$37),[2]an!$J$39,
IF(AND(A2473=[2]an!$J$38,F2473=[2]an!$E$39,H2473&lt;[2]an!$M$37,S2473="kahepoolne vajaduspõhine",U2473=""),[2]an!$M$40,
IF(AND(A2473=[2]an!$J$38,F2473=[2]an!$E$39,H2473&lt;[2]an!$M$37,S2473="kahepoolne vajaduspõhine",U2473&lt;&gt;""),[2]an!$J$39,
IF(AND(A2473=[2]an!$J$38,F2473=[2]an!$E$39,H2473&lt;[2]an!$M$37,S2473&lt;&gt;"kahepoolne vajaduspõhine"),[2]an!$J$39,
IF(AND(A2473=[2]an!$J$38,F2473=[2]an!$E$42),[2]an!$J$42,""))))))))))))))))))))))))))))</f>
        <v/>
      </c>
      <c r="Y2473" s="17" t="str">
        <f>IFERROR(IF(F2473="Tugigrupp",0,
IF(AND(F2473="Peretoe teenus",H2473&gt;=[2]an!$M$37,RANK(D2473,$D2473:$D2473)+COUNTIFS($D$2:D2473,D2473,$F$2:F2473,F2473)-1&gt;1),"",
IF(AND(F2473="Peretoe teenus",H2473&gt;=[2]an!$M$37,RANK(D2473,$D2473:$D2473)+COUNTIFS($D$2:D2473,D2473,$F$2:F2473,F2473)-1=1,MONTH(H2473)=MONTH(K2473)=TRUE,YEAR(H2473)=YEAR(K2473)=TRUE),((EOMONTH(H2473,0)-H2473+1)*X2473)/DAY(EOMONTH(H2473,0)),
IF(AND(F2473="Peretoe teenus",H2473&gt;=[2]an!$M$37,RANK(D2473,$D2473:$D2473)+COUNTIFS($D$2:D2473,D2473,$F$2:F2473,F2473)-1=1),X2473,
IF(AND(F2473="Peretoe teenus",H2473&lt;[2]an!$M$37,S2473&lt;&gt;"kahepoolne vajaduspõhine",RANK(D2473,$D2473:$D2473)+COUNTIFS($D$2:D2473,D2473,$F$2:F2473,F2473)-1=1),X2473,
IF(AND(F2473="Peretoe teenus",H2473&lt;[2]an!$M$37,S2473&lt;&gt;"kahepoolne vajaduspõhine",RANK(D2473,$D2473:$D2473)+COUNTIFS($D$2:D2473,D2473,$F$2:F2473,F2473)-1&gt;1),"",
IF(AND(F2473="Peretoe teenus",H2473&lt;[2]an!$M$37,S2473="kahepoolne vajaduspõhine",U2473="",RANK(D2473,$D2473:$D2473)+COUNTIFS($D$2:D2473,D2473,$F$2:F2473,F2473)-1=1),X2473,
IF(AND(F2473="Peretoe teenus",H2473&lt;[2]an!$M$37,S2473="kahepoolne vajaduspõhine",U2473="",RANK(D2473,$D2473:$D2473)+COUNTIFS($D$2:D2473,D2473,$F$2:F2473,F2473)-1&gt;1),"",
IF(AND(F2473="Peretoe teenus",H2473&lt;[2]an!$M$37,S2473="kahepoolne vajaduspõhine",U2473&lt;[2]an!$M$37,RANK(D2473,$D2473:$D2473)+COUNTIFS($D$2:D2473,D2473,$F$2:F2473,F2473)-1=1),X2473,
IF(AND(F2473="Peretoe teenus",H2473&lt;[2]an!$M$37,S2473="kahepoolne vajaduspõhine",U2473&lt;[2]an!$M$37,RANK(D2473,$D2473:$D2473)+COUNTIFS($D$2:D2473,D2473,$F$2:F2473,F2473)-1&gt;1),"",
IF(AND(F2473="Peretoe teenus",H2473&lt;[2]an!$M$37,S2473="kahepoolne vajaduspõhine",U2473&gt;=[2]an!$M$37,U2473&lt;=[2]an!$M$38,RANK(D2473,$D2473:$D2473)+COUNTIFS($D$2:D2473,D2473,$F$2:F2473,F2473)-1=1),
((EOMONTH(U2473,0)-U2473+1)*X2473)/DAY(EOMONTH(U2473,0))+(DAY(U2473)-1)*100/DAY(EOMONTH(U2473,0)),
IF(AND(F2473="Peretoe teenus",H2473&lt;[2]an!$M$37,S2473="kahepoolne vajaduspõhine",U2473&gt;=[2]an!$M$37,U2473&lt;=[2]an!$M$38,RANK(D2473,$D2473:$D2473)+COUNTIFS($D$2:D2473,D2473,$F$2:F2473,F2473)-1&gt;1),"",
IF(AND(F2473="Peretoe teenus",H2473&lt;[2]an!$M$37,S2473="kahepoolne vajaduspõhine",U2473&gt;[2]an!$M$38,RANK(D2473,$D2473:$D2473)+COUNTIFS($D$2:D2473,D2473,$F$2:F2473,F2473)-1=1),X2473,
IF(AND(F2473="Peretoe teenus",H2473&lt;[2]an!$M$37,S2473="kahepoolne vajaduspõhine",U2473&gt;[2]an!$M$38,RANK(D2473,$D2473:$D2473)+COUNTIFS($D$2:D2473,D2473,$F$2:F2473,F2473)-1&gt;1),"",X2473*W2473)))))))))))))),"")</f>
        <v/>
      </c>
      <c r="Z2473" s="18" t="str">
        <f t="shared" si="115"/>
        <v/>
      </c>
      <c r="AA2473" s="19" t="str">
        <f>IFERROR(VLOOKUP(E2473,[2]an!$A$3:$B$81,2,FALSE),"")</f>
        <v/>
      </c>
      <c r="AB2473" s="19" t="str">
        <f>IFERROR(VLOOKUP(AA2473,[2]an!$C$2:$D$16,2,FALSE),"")</f>
        <v/>
      </c>
      <c r="AC2473" s="20"/>
      <c r="AD2473" s="21" t="str">
        <f>IF(A2473=[2]an!$F$36,VLOOKUP([2]an!$F$36,[2]an!$F$36:$H$36,3,FALSE),IF(A2473=[2]an!$F$35,VLOOKUP([2]an!$F$35,[2]an!$F$35:$H$35,3,FALSE),IF(A2473=[2]an!$F$33,VLOOKUP([2]an!$F$33,[2]an!$F$33:$H$33,3,FALSE),IF(A2473=[2]an!$F$31,VLOOKUP([2]an!$F$31,[2]an!$F$31:$H$31,3,FALSE),""))))</f>
        <v/>
      </c>
    </row>
    <row r="2474" spans="6:30" x14ac:dyDescent="0.2">
      <c r="F2474" s="10"/>
      <c r="G2474" s="8" t="str">
        <f t="shared" si="116"/>
        <v/>
      </c>
      <c r="H2474" s="13"/>
      <c r="K2474" s="13"/>
      <c r="L2474" s="10"/>
      <c r="M2474" s="10"/>
      <c r="S2474" s="8" t="str">
        <f>IFERROR(VLOOKUP(D2474,[1]peretoe_teenus!$A$2:$L$2000,5,FALSE),"")</f>
        <v/>
      </c>
      <c r="U2474" s="13"/>
      <c r="V2474" s="15" t="str" cm="1">
        <f t="array" ref="V2474">IFERROR(IF(AND(F2474="Tugigrupp",RANK(K2474,$K2474:$K2474)+COUNTIFS($K$2:K2474,K2474,$L$2:L2474,L2474,$M$2:M2474,M2474,$I$2:I2474,I2474,$G$2:G2474,G2474,$F$2:F2474,F2474)-1=1),SUMPRODUCT(($F$2:$F$4154=F2474)*($G$2:$G$4154=G2474)*($K$2:$K$4154=K2474)*($I$2:$I$4154=I2474)*($L$2:$L$4154=L2474)*($M$2:$M$4154=M2474)),""),"")</f>
        <v/>
      </c>
      <c r="W2474" s="15" t="str">
        <f t="shared" si="114"/>
        <v/>
      </c>
      <c r="X2474" s="16" t="str">
        <f>IF(AND(A2474=[2]an!$G$38,F2474=[2]an!$E$40),[2]an!$G$40,IF(AND(A2474=[2]an!$G$38,F2474=[2]an!$E$41),[2]an!$G$41,IF(AND(A2474=[2]an!$G$38,F2474=[2]an!$E$39,H2474&gt;=[2]an!$M$37),[2]an!$G$39,
IF(AND(A2474=[2]an!$G$38,F2474=[2]an!$E$39,H2474&lt;[2]an!$M$37,S2474="kahepoolne vajaduspõhine",U2474=""),[2]an!$M$40,
IF(AND(A2474=[2]an!$G$38,F2474=[2]an!$E$39,H2474&lt;[2]an!$M$37,S2474="kahepoolne vajaduspõhine",U2474&lt;&gt;""),[2]an!$G$39,
IF(AND(A2474=[2]an!$G$38,F2474=[2]an!$E$39,H2474&lt;[2]an!$M$37,S2474&lt;&gt;"kahepoolne vajaduspõhine"),[2]an!$G$39,
IF(AND(A2474=[2]an!$G$38,F2474=[2]an!$E$42),[2]an!$G$42,
IF(AND(A2474=[2]an!$H$38,F2474=[2]an!$E$40),[2]an!$H$40,IF(AND(A2474=[2]an!$H$38,F2474=[2]an!$E$41),[2]an!$H$41,IF(AND(A2474=[2]an!$H$38,F2474=[2]an!$E$39,H2474&gt;=[2]an!$M$37),[2]an!$H$39,
IF(AND(A2474=[2]an!$H$38,F2474=[2]an!$E$39,H2474&lt;[2]an!$M$37,S2474="kahepoolne vajaduspõhine",U2474=""),[2]an!$M$40,
IF(AND(A2474=[2]an!$H$38,F2474=[2]an!$E$39,H2474&lt;[2]an!$M$37,S2474="kahepoolne vajaduspõhine",U2474&lt;&gt;""),[2]an!$H$39,
IF(AND(A2474=[2]an!$H$38,F2474=[2]an!$E$39,H2474&lt;[2]an!$M$37,S2474&lt;&gt;"kahepoolne vajaduspõhine"),[2]an!$H$39,
IF(AND(A2474=[2]an!$H$38,F2474=[2]an!$E$42),[2]an!$H$42,
IF(AND(A2474=[2]an!$I$38,F2474=[2]an!$E$40),[2]an!$I$40,IF(AND(A2474=[2]an!$I$38,F2474=[2]an!$E$41),[2]an!$I$41,IF(AND(A2474=[2]an!$I$38,F2474=[2]an!$E$39,H2474&gt;=[2]an!$M$37),[2]an!$I$39,
IF(AND(A2474=[2]an!$I$38,F2474=[2]an!$E$39,H2474&lt;[2]an!$M$37,S2474="kahepoolne vajaduspõhine",U2474=""),[2]an!$M$40,
IF(AND(A2474=[2]an!$I$38,F2474=[2]an!$E$39,H2474&lt;[2]an!$M$37,S2474="kahepoolne vajaduspõhine",U2474&lt;&gt;""),[2]an!$I$39,
IF(AND(A2474=[2]an!$I$38,F2474=[2]an!$E$39,H2474&lt;[2]an!$M$37,S2474&lt;&gt;"kahepoolne vajaduspõhine"),[2]an!$I$39,
IF(AND(A2474=[2]an!$I$38,F2474=[2]an!$E$42),[2]an!$I$42,
IF(AND(A2474=[2]an!$J$38,F2474=[2]an!$E$40),[2]an!$J$40,IF(AND(A2474=[2]an!$J$38,F2474=[2]an!$E$41),[2]an!$J$41,IF(AND(A2474=[2]an!$J$38,F2474=[2]an!$E$39,H2474&gt;=[2]an!$M$37),[2]an!$J$39,
IF(AND(A2474=[2]an!$J$38,F2474=[2]an!$E$39,H2474&lt;[2]an!$M$37,S2474="kahepoolne vajaduspõhine",U2474=""),[2]an!$M$40,
IF(AND(A2474=[2]an!$J$38,F2474=[2]an!$E$39,H2474&lt;[2]an!$M$37,S2474="kahepoolne vajaduspõhine",U2474&lt;&gt;""),[2]an!$J$39,
IF(AND(A2474=[2]an!$J$38,F2474=[2]an!$E$39,H2474&lt;[2]an!$M$37,S2474&lt;&gt;"kahepoolne vajaduspõhine"),[2]an!$J$39,
IF(AND(A2474=[2]an!$J$38,F2474=[2]an!$E$42),[2]an!$J$42,""))))))))))))))))))))))))))))</f>
        <v/>
      </c>
      <c r="Y2474" s="17" t="str">
        <f>IFERROR(IF(F2474="Tugigrupp",0,
IF(AND(F2474="Peretoe teenus",H2474&gt;=[2]an!$M$37,RANK(D2474,$D2474:$D2474)+COUNTIFS($D$2:D2474,D2474,$F$2:F2474,F2474)-1&gt;1),"",
IF(AND(F2474="Peretoe teenus",H2474&gt;=[2]an!$M$37,RANK(D2474,$D2474:$D2474)+COUNTIFS($D$2:D2474,D2474,$F$2:F2474,F2474)-1=1,MONTH(H2474)=MONTH(K2474)=TRUE,YEAR(H2474)=YEAR(K2474)=TRUE),((EOMONTH(H2474,0)-H2474+1)*X2474)/DAY(EOMONTH(H2474,0)),
IF(AND(F2474="Peretoe teenus",H2474&gt;=[2]an!$M$37,RANK(D2474,$D2474:$D2474)+COUNTIFS($D$2:D2474,D2474,$F$2:F2474,F2474)-1=1),X2474,
IF(AND(F2474="Peretoe teenus",H2474&lt;[2]an!$M$37,S2474&lt;&gt;"kahepoolne vajaduspõhine",RANK(D2474,$D2474:$D2474)+COUNTIFS($D$2:D2474,D2474,$F$2:F2474,F2474)-1=1),X2474,
IF(AND(F2474="Peretoe teenus",H2474&lt;[2]an!$M$37,S2474&lt;&gt;"kahepoolne vajaduspõhine",RANK(D2474,$D2474:$D2474)+COUNTIFS($D$2:D2474,D2474,$F$2:F2474,F2474)-1&gt;1),"",
IF(AND(F2474="Peretoe teenus",H2474&lt;[2]an!$M$37,S2474="kahepoolne vajaduspõhine",U2474="",RANK(D2474,$D2474:$D2474)+COUNTIFS($D$2:D2474,D2474,$F$2:F2474,F2474)-1=1),X2474,
IF(AND(F2474="Peretoe teenus",H2474&lt;[2]an!$M$37,S2474="kahepoolne vajaduspõhine",U2474="",RANK(D2474,$D2474:$D2474)+COUNTIFS($D$2:D2474,D2474,$F$2:F2474,F2474)-1&gt;1),"",
IF(AND(F2474="Peretoe teenus",H2474&lt;[2]an!$M$37,S2474="kahepoolne vajaduspõhine",U2474&lt;[2]an!$M$37,RANK(D2474,$D2474:$D2474)+COUNTIFS($D$2:D2474,D2474,$F$2:F2474,F2474)-1=1),X2474,
IF(AND(F2474="Peretoe teenus",H2474&lt;[2]an!$M$37,S2474="kahepoolne vajaduspõhine",U2474&lt;[2]an!$M$37,RANK(D2474,$D2474:$D2474)+COUNTIFS($D$2:D2474,D2474,$F$2:F2474,F2474)-1&gt;1),"",
IF(AND(F2474="Peretoe teenus",H2474&lt;[2]an!$M$37,S2474="kahepoolne vajaduspõhine",U2474&gt;=[2]an!$M$37,U2474&lt;=[2]an!$M$38,RANK(D2474,$D2474:$D2474)+COUNTIFS($D$2:D2474,D2474,$F$2:F2474,F2474)-1=1),
((EOMONTH(U2474,0)-U2474+1)*X2474)/DAY(EOMONTH(U2474,0))+(DAY(U2474)-1)*100/DAY(EOMONTH(U2474,0)),
IF(AND(F2474="Peretoe teenus",H2474&lt;[2]an!$M$37,S2474="kahepoolne vajaduspõhine",U2474&gt;=[2]an!$M$37,U2474&lt;=[2]an!$M$38,RANK(D2474,$D2474:$D2474)+COUNTIFS($D$2:D2474,D2474,$F$2:F2474,F2474)-1&gt;1),"",
IF(AND(F2474="Peretoe teenus",H2474&lt;[2]an!$M$37,S2474="kahepoolne vajaduspõhine",U2474&gt;[2]an!$M$38,RANK(D2474,$D2474:$D2474)+COUNTIFS($D$2:D2474,D2474,$F$2:F2474,F2474)-1=1),X2474,
IF(AND(F2474="Peretoe teenus",H2474&lt;[2]an!$M$37,S2474="kahepoolne vajaduspõhine",U2474&gt;[2]an!$M$38,RANK(D2474,$D2474:$D2474)+COUNTIFS($D$2:D2474,D2474,$F$2:F2474,F2474)-1&gt;1),"",X2474*W2474)))))))))))))),"")</f>
        <v/>
      </c>
      <c r="Z2474" s="18" t="str">
        <f t="shared" si="115"/>
        <v/>
      </c>
      <c r="AA2474" s="19" t="str">
        <f>IFERROR(VLOOKUP(E2474,[2]an!$A$3:$B$81,2,FALSE),"")</f>
        <v/>
      </c>
      <c r="AB2474" s="19" t="str">
        <f>IFERROR(VLOOKUP(AA2474,[2]an!$C$2:$D$16,2,FALSE),"")</f>
        <v/>
      </c>
      <c r="AC2474" s="20"/>
      <c r="AD2474" s="21" t="str">
        <f>IF(A2474=[2]an!$F$36,VLOOKUP([2]an!$F$36,[2]an!$F$36:$H$36,3,FALSE),IF(A2474=[2]an!$F$35,VLOOKUP([2]an!$F$35,[2]an!$F$35:$H$35,3,FALSE),IF(A2474=[2]an!$F$33,VLOOKUP([2]an!$F$33,[2]an!$F$33:$H$33,3,FALSE),IF(A2474=[2]an!$F$31,VLOOKUP([2]an!$F$31,[2]an!$F$31:$H$31,3,FALSE),""))))</f>
        <v/>
      </c>
    </row>
    <row r="2475" spans="6:30" x14ac:dyDescent="0.2">
      <c r="F2475" s="10"/>
      <c r="G2475" s="8" t="str">
        <f t="shared" si="116"/>
        <v/>
      </c>
      <c r="H2475" s="13"/>
      <c r="K2475" s="13"/>
      <c r="L2475" s="10"/>
      <c r="M2475" s="10"/>
      <c r="S2475" s="8" t="str">
        <f>IFERROR(VLOOKUP(D2475,[1]peretoe_teenus!$A$2:$L$2000,5,FALSE),"")</f>
        <v/>
      </c>
      <c r="U2475" s="13"/>
      <c r="V2475" s="15" t="str" cm="1">
        <f t="array" ref="V2475">IFERROR(IF(AND(F2475="Tugigrupp",RANK(K2475,$K2475:$K2475)+COUNTIFS($K$2:K2475,K2475,$L$2:L2475,L2475,$M$2:M2475,M2475,$I$2:I2475,I2475,$G$2:G2475,G2475,$F$2:F2475,F2475)-1=1),SUMPRODUCT(($F$2:$F$4154=F2475)*($G$2:$G$4154=G2475)*($K$2:$K$4154=K2475)*($I$2:$I$4154=I2475)*($L$2:$L$4154=L2475)*($M$2:$M$4154=M2475)),""),"")</f>
        <v/>
      </c>
      <c r="W2475" s="15" t="str">
        <f t="shared" si="114"/>
        <v/>
      </c>
      <c r="X2475" s="16" t="str">
        <f>IF(AND(A2475=[2]an!$G$38,F2475=[2]an!$E$40),[2]an!$G$40,IF(AND(A2475=[2]an!$G$38,F2475=[2]an!$E$41),[2]an!$G$41,IF(AND(A2475=[2]an!$G$38,F2475=[2]an!$E$39,H2475&gt;=[2]an!$M$37),[2]an!$G$39,
IF(AND(A2475=[2]an!$G$38,F2475=[2]an!$E$39,H2475&lt;[2]an!$M$37,S2475="kahepoolne vajaduspõhine",U2475=""),[2]an!$M$40,
IF(AND(A2475=[2]an!$G$38,F2475=[2]an!$E$39,H2475&lt;[2]an!$M$37,S2475="kahepoolne vajaduspõhine",U2475&lt;&gt;""),[2]an!$G$39,
IF(AND(A2475=[2]an!$G$38,F2475=[2]an!$E$39,H2475&lt;[2]an!$M$37,S2475&lt;&gt;"kahepoolne vajaduspõhine"),[2]an!$G$39,
IF(AND(A2475=[2]an!$G$38,F2475=[2]an!$E$42),[2]an!$G$42,
IF(AND(A2475=[2]an!$H$38,F2475=[2]an!$E$40),[2]an!$H$40,IF(AND(A2475=[2]an!$H$38,F2475=[2]an!$E$41),[2]an!$H$41,IF(AND(A2475=[2]an!$H$38,F2475=[2]an!$E$39,H2475&gt;=[2]an!$M$37),[2]an!$H$39,
IF(AND(A2475=[2]an!$H$38,F2475=[2]an!$E$39,H2475&lt;[2]an!$M$37,S2475="kahepoolne vajaduspõhine",U2475=""),[2]an!$M$40,
IF(AND(A2475=[2]an!$H$38,F2475=[2]an!$E$39,H2475&lt;[2]an!$M$37,S2475="kahepoolne vajaduspõhine",U2475&lt;&gt;""),[2]an!$H$39,
IF(AND(A2475=[2]an!$H$38,F2475=[2]an!$E$39,H2475&lt;[2]an!$M$37,S2475&lt;&gt;"kahepoolne vajaduspõhine"),[2]an!$H$39,
IF(AND(A2475=[2]an!$H$38,F2475=[2]an!$E$42),[2]an!$H$42,
IF(AND(A2475=[2]an!$I$38,F2475=[2]an!$E$40),[2]an!$I$40,IF(AND(A2475=[2]an!$I$38,F2475=[2]an!$E$41),[2]an!$I$41,IF(AND(A2475=[2]an!$I$38,F2475=[2]an!$E$39,H2475&gt;=[2]an!$M$37),[2]an!$I$39,
IF(AND(A2475=[2]an!$I$38,F2475=[2]an!$E$39,H2475&lt;[2]an!$M$37,S2475="kahepoolne vajaduspõhine",U2475=""),[2]an!$M$40,
IF(AND(A2475=[2]an!$I$38,F2475=[2]an!$E$39,H2475&lt;[2]an!$M$37,S2475="kahepoolne vajaduspõhine",U2475&lt;&gt;""),[2]an!$I$39,
IF(AND(A2475=[2]an!$I$38,F2475=[2]an!$E$39,H2475&lt;[2]an!$M$37,S2475&lt;&gt;"kahepoolne vajaduspõhine"),[2]an!$I$39,
IF(AND(A2475=[2]an!$I$38,F2475=[2]an!$E$42),[2]an!$I$42,
IF(AND(A2475=[2]an!$J$38,F2475=[2]an!$E$40),[2]an!$J$40,IF(AND(A2475=[2]an!$J$38,F2475=[2]an!$E$41),[2]an!$J$41,IF(AND(A2475=[2]an!$J$38,F2475=[2]an!$E$39,H2475&gt;=[2]an!$M$37),[2]an!$J$39,
IF(AND(A2475=[2]an!$J$38,F2475=[2]an!$E$39,H2475&lt;[2]an!$M$37,S2475="kahepoolne vajaduspõhine",U2475=""),[2]an!$M$40,
IF(AND(A2475=[2]an!$J$38,F2475=[2]an!$E$39,H2475&lt;[2]an!$M$37,S2475="kahepoolne vajaduspõhine",U2475&lt;&gt;""),[2]an!$J$39,
IF(AND(A2475=[2]an!$J$38,F2475=[2]an!$E$39,H2475&lt;[2]an!$M$37,S2475&lt;&gt;"kahepoolne vajaduspõhine"),[2]an!$J$39,
IF(AND(A2475=[2]an!$J$38,F2475=[2]an!$E$42),[2]an!$J$42,""))))))))))))))))))))))))))))</f>
        <v/>
      </c>
      <c r="Y2475" s="17" t="str">
        <f>IFERROR(IF(F2475="Tugigrupp",0,
IF(AND(F2475="Peretoe teenus",H2475&gt;=[2]an!$M$37,RANK(D2475,$D2475:$D2475)+COUNTIFS($D$2:D2475,D2475,$F$2:F2475,F2475)-1&gt;1),"",
IF(AND(F2475="Peretoe teenus",H2475&gt;=[2]an!$M$37,RANK(D2475,$D2475:$D2475)+COUNTIFS($D$2:D2475,D2475,$F$2:F2475,F2475)-1=1,MONTH(H2475)=MONTH(K2475)=TRUE,YEAR(H2475)=YEAR(K2475)=TRUE),((EOMONTH(H2475,0)-H2475+1)*X2475)/DAY(EOMONTH(H2475,0)),
IF(AND(F2475="Peretoe teenus",H2475&gt;=[2]an!$M$37,RANK(D2475,$D2475:$D2475)+COUNTIFS($D$2:D2475,D2475,$F$2:F2475,F2475)-1=1),X2475,
IF(AND(F2475="Peretoe teenus",H2475&lt;[2]an!$M$37,S2475&lt;&gt;"kahepoolne vajaduspõhine",RANK(D2475,$D2475:$D2475)+COUNTIFS($D$2:D2475,D2475,$F$2:F2475,F2475)-1=1),X2475,
IF(AND(F2475="Peretoe teenus",H2475&lt;[2]an!$M$37,S2475&lt;&gt;"kahepoolne vajaduspõhine",RANK(D2475,$D2475:$D2475)+COUNTIFS($D$2:D2475,D2475,$F$2:F2475,F2475)-1&gt;1),"",
IF(AND(F2475="Peretoe teenus",H2475&lt;[2]an!$M$37,S2475="kahepoolne vajaduspõhine",U2475="",RANK(D2475,$D2475:$D2475)+COUNTIFS($D$2:D2475,D2475,$F$2:F2475,F2475)-1=1),X2475,
IF(AND(F2475="Peretoe teenus",H2475&lt;[2]an!$M$37,S2475="kahepoolne vajaduspõhine",U2475="",RANK(D2475,$D2475:$D2475)+COUNTIFS($D$2:D2475,D2475,$F$2:F2475,F2475)-1&gt;1),"",
IF(AND(F2475="Peretoe teenus",H2475&lt;[2]an!$M$37,S2475="kahepoolne vajaduspõhine",U2475&lt;[2]an!$M$37,RANK(D2475,$D2475:$D2475)+COUNTIFS($D$2:D2475,D2475,$F$2:F2475,F2475)-1=1),X2475,
IF(AND(F2475="Peretoe teenus",H2475&lt;[2]an!$M$37,S2475="kahepoolne vajaduspõhine",U2475&lt;[2]an!$M$37,RANK(D2475,$D2475:$D2475)+COUNTIFS($D$2:D2475,D2475,$F$2:F2475,F2475)-1&gt;1),"",
IF(AND(F2475="Peretoe teenus",H2475&lt;[2]an!$M$37,S2475="kahepoolne vajaduspõhine",U2475&gt;=[2]an!$M$37,U2475&lt;=[2]an!$M$38,RANK(D2475,$D2475:$D2475)+COUNTIFS($D$2:D2475,D2475,$F$2:F2475,F2475)-1=1),
((EOMONTH(U2475,0)-U2475+1)*X2475)/DAY(EOMONTH(U2475,0))+(DAY(U2475)-1)*100/DAY(EOMONTH(U2475,0)),
IF(AND(F2475="Peretoe teenus",H2475&lt;[2]an!$M$37,S2475="kahepoolne vajaduspõhine",U2475&gt;=[2]an!$M$37,U2475&lt;=[2]an!$M$38,RANK(D2475,$D2475:$D2475)+COUNTIFS($D$2:D2475,D2475,$F$2:F2475,F2475)-1&gt;1),"",
IF(AND(F2475="Peretoe teenus",H2475&lt;[2]an!$M$37,S2475="kahepoolne vajaduspõhine",U2475&gt;[2]an!$M$38,RANK(D2475,$D2475:$D2475)+COUNTIFS($D$2:D2475,D2475,$F$2:F2475,F2475)-1=1),X2475,
IF(AND(F2475="Peretoe teenus",H2475&lt;[2]an!$M$37,S2475="kahepoolne vajaduspõhine",U2475&gt;[2]an!$M$38,RANK(D2475,$D2475:$D2475)+COUNTIFS($D$2:D2475,D2475,$F$2:F2475,F2475)-1&gt;1),"",X2475*W2475)))))))))))))),"")</f>
        <v/>
      </c>
      <c r="Z2475" s="18" t="str">
        <f t="shared" si="115"/>
        <v/>
      </c>
      <c r="AA2475" s="19" t="str">
        <f>IFERROR(VLOOKUP(E2475,[2]an!$A$3:$B$81,2,FALSE),"")</f>
        <v/>
      </c>
      <c r="AB2475" s="19" t="str">
        <f>IFERROR(VLOOKUP(AA2475,[2]an!$C$2:$D$16,2,FALSE),"")</f>
        <v/>
      </c>
      <c r="AC2475" s="20"/>
      <c r="AD2475" s="21" t="str">
        <f>IF(A2475=[2]an!$F$36,VLOOKUP([2]an!$F$36,[2]an!$F$36:$H$36,3,FALSE),IF(A2475=[2]an!$F$35,VLOOKUP([2]an!$F$35,[2]an!$F$35:$H$35,3,FALSE),IF(A2475=[2]an!$F$33,VLOOKUP([2]an!$F$33,[2]an!$F$33:$H$33,3,FALSE),IF(A2475=[2]an!$F$31,VLOOKUP([2]an!$F$31,[2]an!$F$31:$H$31,3,FALSE),""))))</f>
        <v/>
      </c>
    </row>
    <row r="2476" spans="6:30" x14ac:dyDescent="0.2">
      <c r="F2476" s="10"/>
      <c r="G2476" s="8" t="str">
        <f t="shared" si="116"/>
        <v/>
      </c>
      <c r="H2476" s="13"/>
      <c r="K2476" s="13"/>
      <c r="L2476" s="10"/>
      <c r="M2476" s="10"/>
      <c r="S2476" s="8" t="str">
        <f>IFERROR(VLOOKUP(D2476,[1]peretoe_teenus!$A$2:$L$2000,5,FALSE),"")</f>
        <v/>
      </c>
      <c r="U2476" s="13"/>
      <c r="V2476" s="15" t="str" cm="1">
        <f t="array" ref="V2476">IFERROR(IF(AND(F2476="Tugigrupp",RANK(K2476,$K2476:$K2476)+COUNTIFS($K$2:K2476,K2476,$L$2:L2476,L2476,$M$2:M2476,M2476,$I$2:I2476,I2476,$G$2:G2476,G2476,$F$2:F2476,F2476)-1=1),SUMPRODUCT(($F$2:$F$4154=F2476)*($G$2:$G$4154=G2476)*($K$2:$K$4154=K2476)*($I$2:$I$4154=I2476)*($L$2:$L$4154=L2476)*($M$2:$M$4154=M2476)),""),"")</f>
        <v/>
      </c>
      <c r="W2476" s="15" t="str">
        <f t="shared" si="114"/>
        <v/>
      </c>
      <c r="X2476" s="16" t="str">
        <f>IF(AND(A2476=[2]an!$G$38,F2476=[2]an!$E$40),[2]an!$G$40,IF(AND(A2476=[2]an!$G$38,F2476=[2]an!$E$41),[2]an!$G$41,IF(AND(A2476=[2]an!$G$38,F2476=[2]an!$E$39,H2476&gt;=[2]an!$M$37),[2]an!$G$39,
IF(AND(A2476=[2]an!$G$38,F2476=[2]an!$E$39,H2476&lt;[2]an!$M$37,S2476="kahepoolne vajaduspõhine",U2476=""),[2]an!$M$40,
IF(AND(A2476=[2]an!$G$38,F2476=[2]an!$E$39,H2476&lt;[2]an!$M$37,S2476="kahepoolne vajaduspõhine",U2476&lt;&gt;""),[2]an!$G$39,
IF(AND(A2476=[2]an!$G$38,F2476=[2]an!$E$39,H2476&lt;[2]an!$M$37,S2476&lt;&gt;"kahepoolne vajaduspõhine"),[2]an!$G$39,
IF(AND(A2476=[2]an!$G$38,F2476=[2]an!$E$42),[2]an!$G$42,
IF(AND(A2476=[2]an!$H$38,F2476=[2]an!$E$40),[2]an!$H$40,IF(AND(A2476=[2]an!$H$38,F2476=[2]an!$E$41),[2]an!$H$41,IF(AND(A2476=[2]an!$H$38,F2476=[2]an!$E$39,H2476&gt;=[2]an!$M$37),[2]an!$H$39,
IF(AND(A2476=[2]an!$H$38,F2476=[2]an!$E$39,H2476&lt;[2]an!$M$37,S2476="kahepoolne vajaduspõhine",U2476=""),[2]an!$M$40,
IF(AND(A2476=[2]an!$H$38,F2476=[2]an!$E$39,H2476&lt;[2]an!$M$37,S2476="kahepoolne vajaduspõhine",U2476&lt;&gt;""),[2]an!$H$39,
IF(AND(A2476=[2]an!$H$38,F2476=[2]an!$E$39,H2476&lt;[2]an!$M$37,S2476&lt;&gt;"kahepoolne vajaduspõhine"),[2]an!$H$39,
IF(AND(A2476=[2]an!$H$38,F2476=[2]an!$E$42),[2]an!$H$42,
IF(AND(A2476=[2]an!$I$38,F2476=[2]an!$E$40),[2]an!$I$40,IF(AND(A2476=[2]an!$I$38,F2476=[2]an!$E$41),[2]an!$I$41,IF(AND(A2476=[2]an!$I$38,F2476=[2]an!$E$39,H2476&gt;=[2]an!$M$37),[2]an!$I$39,
IF(AND(A2476=[2]an!$I$38,F2476=[2]an!$E$39,H2476&lt;[2]an!$M$37,S2476="kahepoolne vajaduspõhine",U2476=""),[2]an!$M$40,
IF(AND(A2476=[2]an!$I$38,F2476=[2]an!$E$39,H2476&lt;[2]an!$M$37,S2476="kahepoolne vajaduspõhine",U2476&lt;&gt;""),[2]an!$I$39,
IF(AND(A2476=[2]an!$I$38,F2476=[2]an!$E$39,H2476&lt;[2]an!$M$37,S2476&lt;&gt;"kahepoolne vajaduspõhine"),[2]an!$I$39,
IF(AND(A2476=[2]an!$I$38,F2476=[2]an!$E$42),[2]an!$I$42,
IF(AND(A2476=[2]an!$J$38,F2476=[2]an!$E$40),[2]an!$J$40,IF(AND(A2476=[2]an!$J$38,F2476=[2]an!$E$41),[2]an!$J$41,IF(AND(A2476=[2]an!$J$38,F2476=[2]an!$E$39,H2476&gt;=[2]an!$M$37),[2]an!$J$39,
IF(AND(A2476=[2]an!$J$38,F2476=[2]an!$E$39,H2476&lt;[2]an!$M$37,S2476="kahepoolne vajaduspõhine",U2476=""),[2]an!$M$40,
IF(AND(A2476=[2]an!$J$38,F2476=[2]an!$E$39,H2476&lt;[2]an!$M$37,S2476="kahepoolne vajaduspõhine",U2476&lt;&gt;""),[2]an!$J$39,
IF(AND(A2476=[2]an!$J$38,F2476=[2]an!$E$39,H2476&lt;[2]an!$M$37,S2476&lt;&gt;"kahepoolne vajaduspõhine"),[2]an!$J$39,
IF(AND(A2476=[2]an!$J$38,F2476=[2]an!$E$42),[2]an!$J$42,""))))))))))))))))))))))))))))</f>
        <v/>
      </c>
      <c r="Y2476" s="17" t="str">
        <f>IFERROR(IF(F2476="Tugigrupp",0,
IF(AND(F2476="Peretoe teenus",H2476&gt;=[2]an!$M$37,RANK(D2476,$D2476:$D2476)+COUNTIFS($D$2:D2476,D2476,$F$2:F2476,F2476)-1&gt;1),"",
IF(AND(F2476="Peretoe teenus",H2476&gt;=[2]an!$M$37,RANK(D2476,$D2476:$D2476)+COUNTIFS($D$2:D2476,D2476,$F$2:F2476,F2476)-1=1,MONTH(H2476)=MONTH(K2476)=TRUE,YEAR(H2476)=YEAR(K2476)=TRUE),((EOMONTH(H2476,0)-H2476+1)*X2476)/DAY(EOMONTH(H2476,0)),
IF(AND(F2476="Peretoe teenus",H2476&gt;=[2]an!$M$37,RANK(D2476,$D2476:$D2476)+COUNTIFS($D$2:D2476,D2476,$F$2:F2476,F2476)-1=1),X2476,
IF(AND(F2476="Peretoe teenus",H2476&lt;[2]an!$M$37,S2476&lt;&gt;"kahepoolne vajaduspõhine",RANK(D2476,$D2476:$D2476)+COUNTIFS($D$2:D2476,D2476,$F$2:F2476,F2476)-1=1),X2476,
IF(AND(F2476="Peretoe teenus",H2476&lt;[2]an!$M$37,S2476&lt;&gt;"kahepoolne vajaduspõhine",RANK(D2476,$D2476:$D2476)+COUNTIFS($D$2:D2476,D2476,$F$2:F2476,F2476)-1&gt;1),"",
IF(AND(F2476="Peretoe teenus",H2476&lt;[2]an!$M$37,S2476="kahepoolne vajaduspõhine",U2476="",RANK(D2476,$D2476:$D2476)+COUNTIFS($D$2:D2476,D2476,$F$2:F2476,F2476)-1=1),X2476,
IF(AND(F2476="Peretoe teenus",H2476&lt;[2]an!$M$37,S2476="kahepoolne vajaduspõhine",U2476="",RANK(D2476,$D2476:$D2476)+COUNTIFS($D$2:D2476,D2476,$F$2:F2476,F2476)-1&gt;1),"",
IF(AND(F2476="Peretoe teenus",H2476&lt;[2]an!$M$37,S2476="kahepoolne vajaduspõhine",U2476&lt;[2]an!$M$37,RANK(D2476,$D2476:$D2476)+COUNTIFS($D$2:D2476,D2476,$F$2:F2476,F2476)-1=1),X2476,
IF(AND(F2476="Peretoe teenus",H2476&lt;[2]an!$M$37,S2476="kahepoolne vajaduspõhine",U2476&lt;[2]an!$M$37,RANK(D2476,$D2476:$D2476)+COUNTIFS($D$2:D2476,D2476,$F$2:F2476,F2476)-1&gt;1),"",
IF(AND(F2476="Peretoe teenus",H2476&lt;[2]an!$M$37,S2476="kahepoolne vajaduspõhine",U2476&gt;=[2]an!$M$37,U2476&lt;=[2]an!$M$38,RANK(D2476,$D2476:$D2476)+COUNTIFS($D$2:D2476,D2476,$F$2:F2476,F2476)-1=1),
((EOMONTH(U2476,0)-U2476+1)*X2476)/DAY(EOMONTH(U2476,0))+(DAY(U2476)-1)*100/DAY(EOMONTH(U2476,0)),
IF(AND(F2476="Peretoe teenus",H2476&lt;[2]an!$M$37,S2476="kahepoolne vajaduspõhine",U2476&gt;=[2]an!$M$37,U2476&lt;=[2]an!$M$38,RANK(D2476,$D2476:$D2476)+COUNTIFS($D$2:D2476,D2476,$F$2:F2476,F2476)-1&gt;1),"",
IF(AND(F2476="Peretoe teenus",H2476&lt;[2]an!$M$37,S2476="kahepoolne vajaduspõhine",U2476&gt;[2]an!$M$38,RANK(D2476,$D2476:$D2476)+COUNTIFS($D$2:D2476,D2476,$F$2:F2476,F2476)-1=1),X2476,
IF(AND(F2476="Peretoe teenus",H2476&lt;[2]an!$M$37,S2476="kahepoolne vajaduspõhine",U2476&gt;[2]an!$M$38,RANK(D2476,$D2476:$D2476)+COUNTIFS($D$2:D2476,D2476,$F$2:F2476,F2476)-1&gt;1),"",X2476*W2476)))))))))))))),"")</f>
        <v/>
      </c>
      <c r="Z2476" s="18" t="str">
        <f t="shared" si="115"/>
        <v/>
      </c>
      <c r="AA2476" s="19" t="str">
        <f>IFERROR(VLOOKUP(E2476,[2]an!$A$3:$B$81,2,FALSE),"")</f>
        <v/>
      </c>
      <c r="AB2476" s="19" t="str">
        <f>IFERROR(VLOOKUP(AA2476,[2]an!$C$2:$D$16,2,FALSE),"")</f>
        <v/>
      </c>
      <c r="AC2476" s="20"/>
      <c r="AD2476" s="21" t="str">
        <f>IF(A2476=[2]an!$F$36,VLOOKUP([2]an!$F$36,[2]an!$F$36:$H$36,3,FALSE),IF(A2476=[2]an!$F$35,VLOOKUP([2]an!$F$35,[2]an!$F$35:$H$35,3,FALSE),IF(A2476=[2]an!$F$33,VLOOKUP([2]an!$F$33,[2]an!$F$33:$H$33,3,FALSE),IF(A2476=[2]an!$F$31,VLOOKUP([2]an!$F$31,[2]an!$F$31:$H$31,3,FALSE),""))))</f>
        <v/>
      </c>
    </row>
    <row r="2477" spans="6:30" x14ac:dyDescent="0.2">
      <c r="F2477" s="10"/>
      <c r="G2477" s="8" t="str">
        <f t="shared" si="116"/>
        <v/>
      </c>
      <c r="H2477" s="13"/>
      <c r="K2477" s="13"/>
      <c r="L2477" s="10"/>
      <c r="M2477" s="10"/>
      <c r="S2477" s="8" t="str">
        <f>IFERROR(VLOOKUP(D2477,[1]peretoe_teenus!$A$2:$L$2000,5,FALSE),"")</f>
        <v/>
      </c>
      <c r="U2477" s="13"/>
      <c r="V2477" s="15" t="str" cm="1">
        <f t="array" ref="V2477">IFERROR(IF(AND(F2477="Tugigrupp",RANK(K2477,$K2477:$K2477)+COUNTIFS($K$2:K2477,K2477,$L$2:L2477,L2477,$M$2:M2477,M2477,$I$2:I2477,I2477,$G$2:G2477,G2477,$F$2:F2477,F2477)-1=1),SUMPRODUCT(($F$2:$F$4154=F2477)*($G$2:$G$4154=G2477)*($K$2:$K$4154=K2477)*($I$2:$I$4154=I2477)*($L$2:$L$4154=L2477)*($M$2:$M$4154=M2477)),""),"")</f>
        <v/>
      </c>
      <c r="W2477" s="15" t="str">
        <f t="shared" si="114"/>
        <v/>
      </c>
      <c r="X2477" s="16" t="str">
        <f>IF(AND(A2477=[2]an!$G$38,F2477=[2]an!$E$40),[2]an!$G$40,IF(AND(A2477=[2]an!$G$38,F2477=[2]an!$E$41),[2]an!$G$41,IF(AND(A2477=[2]an!$G$38,F2477=[2]an!$E$39,H2477&gt;=[2]an!$M$37),[2]an!$G$39,
IF(AND(A2477=[2]an!$G$38,F2477=[2]an!$E$39,H2477&lt;[2]an!$M$37,S2477="kahepoolne vajaduspõhine",U2477=""),[2]an!$M$40,
IF(AND(A2477=[2]an!$G$38,F2477=[2]an!$E$39,H2477&lt;[2]an!$M$37,S2477="kahepoolne vajaduspõhine",U2477&lt;&gt;""),[2]an!$G$39,
IF(AND(A2477=[2]an!$G$38,F2477=[2]an!$E$39,H2477&lt;[2]an!$M$37,S2477&lt;&gt;"kahepoolne vajaduspõhine"),[2]an!$G$39,
IF(AND(A2477=[2]an!$G$38,F2477=[2]an!$E$42),[2]an!$G$42,
IF(AND(A2477=[2]an!$H$38,F2477=[2]an!$E$40),[2]an!$H$40,IF(AND(A2477=[2]an!$H$38,F2477=[2]an!$E$41),[2]an!$H$41,IF(AND(A2477=[2]an!$H$38,F2477=[2]an!$E$39,H2477&gt;=[2]an!$M$37),[2]an!$H$39,
IF(AND(A2477=[2]an!$H$38,F2477=[2]an!$E$39,H2477&lt;[2]an!$M$37,S2477="kahepoolne vajaduspõhine",U2477=""),[2]an!$M$40,
IF(AND(A2477=[2]an!$H$38,F2477=[2]an!$E$39,H2477&lt;[2]an!$M$37,S2477="kahepoolne vajaduspõhine",U2477&lt;&gt;""),[2]an!$H$39,
IF(AND(A2477=[2]an!$H$38,F2477=[2]an!$E$39,H2477&lt;[2]an!$M$37,S2477&lt;&gt;"kahepoolne vajaduspõhine"),[2]an!$H$39,
IF(AND(A2477=[2]an!$H$38,F2477=[2]an!$E$42),[2]an!$H$42,
IF(AND(A2477=[2]an!$I$38,F2477=[2]an!$E$40),[2]an!$I$40,IF(AND(A2477=[2]an!$I$38,F2477=[2]an!$E$41),[2]an!$I$41,IF(AND(A2477=[2]an!$I$38,F2477=[2]an!$E$39,H2477&gt;=[2]an!$M$37),[2]an!$I$39,
IF(AND(A2477=[2]an!$I$38,F2477=[2]an!$E$39,H2477&lt;[2]an!$M$37,S2477="kahepoolne vajaduspõhine",U2477=""),[2]an!$M$40,
IF(AND(A2477=[2]an!$I$38,F2477=[2]an!$E$39,H2477&lt;[2]an!$M$37,S2477="kahepoolne vajaduspõhine",U2477&lt;&gt;""),[2]an!$I$39,
IF(AND(A2477=[2]an!$I$38,F2477=[2]an!$E$39,H2477&lt;[2]an!$M$37,S2477&lt;&gt;"kahepoolne vajaduspõhine"),[2]an!$I$39,
IF(AND(A2477=[2]an!$I$38,F2477=[2]an!$E$42),[2]an!$I$42,
IF(AND(A2477=[2]an!$J$38,F2477=[2]an!$E$40),[2]an!$J$40,IF(AND(A2477=[2]an!$J$38,F2477=[2]an!$E$41),[2]an!$J$41,IF(AND(A2477=[2]an!$J$38,F2477=[2]an!$E$39,H2477&gt;=[2]an!$M$37),[2]an!$J$39,
IF(AND(A2477=[2]an!$J$38,F2477=[2]an!$E$39,H2477&lt;[2]an!$M$37,S2477="kahepoolne vajaduspõhine",U2477=""),[2]an!$M$40,
IF(AND(A2477=[2]an!$J$38,F2477=[2]an!$E$39,H2477&lt;[2]an!$M$37,S2477="kahepoolne vajaduspõhine",U2477&lt;&gt;""),[2]an!$J$39,
IF(AND(A2477=[2]an!$J$38,F2477=[2]an!$E$39,H2477&lt;[2]an!$M$37,S2477&lt;&gt;"kahepoolne vajaduspõhine"),[2]an!$J$39,
IF(AND(A2477=[2]an!$J$38,F2477=[2]an!$E$42),[2]an!$J$42,""))))))))))))))))))))))))))))</f>
        <v/>
      </c>
      <c r="Y2477" s="17" t="str">
        <f>IFERROR(IF(F2477="Tugigrupp",0,
IF(AND(F2477="Peretoe teenus",H2477&gt;=[2]an!$M$37,RANK(D2477,$D2477:$D2477)+COUNTIFS($D$2:D2477,D2477,$F$2:F2477,F2477)-1&gt;1),"",
IF(AND(F2477="Peretoe teenus",H2477&gt;=[2]an!$M$37,RANK(D2477,$D2477:$D2477)+COUNTIFS($D$2:D2477,D2477,$F$2:F2477,F2477)-1=1,MONTH(H2477)=MONTH(K2477)=TRUE,YEAR(H2477)=YEAR(K2477)=TRUE),((EOMONTH(H2477,0)-H2477+1)*X2477)/DAY(EOMONTH(H2477,0)),
IF(AND(F2477="Peretoe teenus",H2477&gt;=[2]an!$M$37,RANK(D2477,$D2477:$D2477)+COUNTIFS($D$2:D2477,D2477,$F$2:F2477,F2477)-1=1),X2477,
IF(AND(F2477="Peretoe teenus",H2477&lt;[2]an!$M$37,S2477&lt;&gt;"kahepoolne vajaduspõhine",RANK(D2477,$D2477:$D2477)+COUNTIFS($D$2:D2477,D2477,$F$2:F2477,F2477)-1=1),X2477,
IF(AND(F2477="Peretoe teenus",H2477&lt;[2]an!$M$37,S2477&lt;&gt;"kahepoolne vajaduspõhine",RANK(D2477,$D2477:$D2477)+COUNTIFS($D$2:D2477,D2477,$F$2:F2477,F2477)-1&gt;1),"",
IF(AND(F2477="Peretoe teenus",H2477&lt;[2]an!$M$37,S2477="kahepoolne vajaduspõhine",U2477="",RANK(D2477,$D2477:$D2477)+COUNTIFS($D$2:D2477,D2477,$F$2:F2477,F2477)-1=1),X2477,
IF(AND(F2477="Peretoe teenus",H2477&lt;[2]an!$M$37,S2477="kahepoolne vajaduspõhine",U2477="",RANK(D2477,$D2477:$D2477)+COUNTIFS($D$2:D2477,D2477,$F$2:F2477,F2477)-1&gt;1),"",
IF(AND(F2477="Peretoe teenus",H2477&lt;[2]an!$M$37,S2477="kahepoolne vajaduspõhine",U2477&lt;[2]an!$M$37,RANK(D2477,$D2477:$D2477)+COUNTIFS($D$2:D2477,D2477,$F$2:F2477,F2477)-1=1),X2477,
IF(AND(F2477="Peretoe teenus",H2477&lt;[2]an!$M$37,S2477="kahepoolne vajaduspõhine",U2477&lt;[2]an!$M$37,RANK(D2477,$D2477:$D2477)+COUNTIFS($D$2:D2477,D2477,$F$2:F2477,F2477)-1&gt;1),"",
IF(AND(F2477="Peretoe teenus",H2477&lt;[2]an!$M$37,S2477="kahepoolne vajaduspõhine",U2477&gt;=[2]an!$M$37,U2477&lt;=[2]an!$M$38,RANK(D2477,$D2477:$D2477)+COUNTIFS($D$2:D2477,D2477,$F$2:F2477,F2477)-1=1),
((EOMONTH(U2477,0)-U2477+1)*X2477)/DAY(EOMONTH(U2477,0))+(DAY(U2477)-1)*100/DAY(EOMONTH(U2477,0)),
IF(AND(F2477="Peretoe teenus",H2477&lt;[2]an!$M$37,S2477="kahepoolne vajaduspõhine",U2477&gt;=[2]an!$M$37,U2477&lt;=[2]an!$M$38,RANK(D2477,$D2477:$D2477)+COUNTIFS($D$2:D2477,D2477,$F$2:F2477,F2477)-1&gt;1),"",
IF(AND(F2477="Peretoe teenus",H2477&lt;[2]an!$M$37,S2477="kahepoolne vajaduspõhine",U2477&gt;[2]an!$M$38,RANK(D2477,$D2477:$D2477)+COUNTIFS($D$2:D2477,D2477,$F$2:F2477,F2477)-1=1),X2477,
IF(AND(F2477="Peretoe teenus",H2477&lt;[2]an!$M$37,S2477="kahepoolne vajaduspõhine",U2477&gt;[2]an!$M$38,RANK(D2477,$D2477:$D2477)+COUNTIFS($D$2:D2477,D2477,$F$2:F2477,F2477)-1&gt;1),"",X2477*W2477)))))))))))))),"")</f>
        <v/>
      </c>
      <c r="Z2477" s="18" t="str">
        <f t="shared" si="115"/>
        <v/>
      </c>
      <c r="AA2477" s="19" t="str">
        <f>IFERROR(VLOOKUP(E2477,[2]an!$A$3:$B$81,2,FALSE),"")</f>
        <v/>
      </c>
      <c r="AB2477" s="19" t="str">
        <f>IFERROR(VLOOKUP(AA2477,[2]an!$C$2:$D$16,2,FALSE),"")</f>
        <v/>
      </c>
      <c r="AC2477" s="20"/>
      <c r="AD2477" s="21" t="str">
        <f>IF(A2477=[2]an!$F$36,VLOOKUP([2]an!$F$36,[2]an!$F$36:$H$36,3,FALSE),IF(A2477=[2]an!$F$35,VLOOKUP([2]an!$F$35,[2]an!$F$35:$H$35,3,FALSE),IF(A2477=[2]an!$F$33,VLOOKUP([2]an!$F$33,[2]an!$F$33:$H$33,3,FALSE),IF(A2477=[2]an!$F$31,VLOOKUP([2]an!$F$31,[2]an!$F$31:$H$31,3,FALSE),""))))</f>
        <v/>
      </c>
    </row>
    <row r="2478" spans="6:30" x14ac:dyDescent="0.2">
      <c r="F2478" s="10"/>
      <c r="G2478" s="8" t="str">
        <f t="shared" si="116"/>
        <v/>
      </c>
      <c r="H2478" s="13"/>
      <c r="K2478" s="13"/>
      <c r="L2478" s="10"/>
      <c r="M2478" s="10"/>
      <c r="S2478" s="8" t="str">
        <f>IFERROR(VLOOKUP(D2478,[1]peretoe_teenus!$A$2:$L$2000,5,FALSE),"")</f>
        <v/>
      </c>
      <c r="U2478" s="13"/>
      <c r="V2478" s="15" t="str" cm="1">
        <f t="array" ref="V2478">IFERROR(IF(AND(F2478="Tugigrupp",RANK(K2478,$K2478:$K2478)+COUNTIFS($K$2:K2478,K2478,$L$2:L2478,L2478,$M$2:M2478,M2478,$I$2:I2478,I2478,$G$2:G2478,G2478,$F$2:F2478,F2478)-1=1),SUMPRODUCT(($F$2:$F$4154=F2478)*($G$2:$G$4154=G2478)*($K$2:$K$4154=K2478)*($I$2:$I$4154=I2478)*($L$2:$L$4154=L2478)*($M$2:$M$4154=M2478)),""),"")</f>
        <v/>
      </c>
      <c r="W2478" s="15" t="str">
        <f t="shared" si="114"/>
        <v/>
      </c>
      <c r="X2478" s="16" t="str">
        <f>IF(AND(A2478=[2]an!$G$38,F2478=[2]an!$E$40),[2]an!$G$40,IF(AND(A2478=[2]an!$G$38,F2478=[2]an!$E$41),[2]an!$G$41,IF(AND(A2478=[2]an!$G$38,F2478=[2]an!$E$39,H2478&gt;=[2]an!$M$37),[2]an!$G$39,
IF(AND(A2478=[2]an!$G$38,F2478=[2]an!$E$39,H2478&lt;[2]an!$M$37,S2478="kahepoolne vajaduspõhine",U2478=""),[2]an!$M$40,
IF(AND(A2478=[2]an!$G$38,F2478=[2]an!$E$39,H2478&lt;[2]an!$M$37,S2478="kahepoolne vajaduspõhine",U2478&lt;&gt;""),[2]an!$G$39,
IF(AND(A2478=[2]an!$G$38,F2478=[2]an!$E$39,H2478&lt;[2]an!$M$37,S2478&lt;&gt;"kahepoolne vajaduspõhine"),[2]an!$G$39,
IF(AND(A2478=[2]an!$G$38,F2478=[2]an!$E$42),[2]an!$G$42,
IF(AND(A2478=[2]an!$H$38,F2478=[2]an!$E$40),[2]an!$H$40,IF(AND(A2478=[2]an!$H$38,F2478=[2]an!$E$41),[2]an!$H$41,IF(AND(A2478=[2]an!$H$38,F2478=[2]an!$E$39,H2478&gt;=[2]an!$M$37),[2]an!$H$39,
IF(AND(A2478=[2]an!$H$38,F2478=[2]an!$E$39,H2478&lt;[2]an!$M$37,S2478="kahepoolne vajaduspõhine",U2478=""),[2]an!$M$40,
IF(AND(A2478=[2]an!$H$38,F2478=[2]an!$E$39,H2478&lt;[2]an!$M$37,S2478="kahepoolne vajaduspõhine",U2478&lt;&gt;""),[2]an!$H$39,
IF(AND(A2478=[2]an!$H$38,F2478=[2]an!$E$39,H2478&lt;[2]an!$M$37,S2478&lt;&gt;"kahepoolne vajaduspõhine"),[2]an!$H$39,
IF(AND(A2478=[2]an!$H$38,F2478=[2]an!$E$42),[2]an!$H$42,
IF(AND(A2478=[2]an!$I$38,F2478=[2]an!$E$40),[2]an!$I$40,IF(AND(A2478=[2]an!$I$38,F2478=[2]an!$E$41),[2]an!$I$41,IF(AND(A2478=[2]an!$I$38,F2478=[2]an!$E$39,H2478&gt;=[2]an!$M$37),[2]an!$I$39,
IF(AND(A2478=[2]an!$I$38,F2478=[2]an!$E$39,H2478&lt;[2]an!$M$37,S2478="kahepoolne vajaduspõhine",U2478=""),[2]an!$M$40,
IF(AND(A2478=[2]an!$I$38,F2478=[2]an!$E$39,H2478&lt;[2]an!$M$37,S2478="kahepoolne vajaduspõhine",U2478&lt;&gt;""),[2]an!$I$39,
IF(AND(A2478=[2]an!$I$38,F2478=[2]an!$E$39,H2478&lt;[2]an!$M$37,S2478&lt;&gt;"kahepoolne vajaduspõhine"),[2]an!$I$39,
IF(AND(A2478=[2]an!$I$38,F2478=[2]an!$E$42),[2]an!$I$42,
IF(AND(A2478=[2]an!$J$38,F2478=[2]an!$E$40),[2]an!$J$40,IF(AND(A2478=[2]an!$J$38,F2478=[2]an!$E$41),[2]an!$J$41,IF(AND(A2478=[2]an!$J$38,F2478=[2]an!$E$39,H2478&gt;=[2]an!$M$37),[2]an!$J$39,
IF(AND(A2478=[2]an!$J$38,F2478=[2]an!$E$39,H2478&lt;[2]an!$M$37,S2478="kahepoolne vajaduspõhine",U2478=""),[2]an!$M$40,
IF(AND(A2478=[2]an!$J$38,F2478=[2]an!$E$39,H2478&lt;[2]an!$M$37,S2478="kahepoolne vajaduspõhine",U2478&lt;&gt;""),[2]an!$J$39,
IF(AND(A2478=[2]an!$J$38,F2478=[2]an!$E$39,H2478&lt;[2]an!$M$37,S2478&lt;&gt;"kahepoolne vajaduspõhine"),[2]an!$J$39,
IF(AND(A2478=[2]an!$J$38,F2478=[2]an!$E$42),[2]an!$J$42,""))))))))))))))))))))))))))))</f>
        <v/>
      </c>
      <c r="Y2478" s="17" t="str">
        <f>IFERROR(IF(F2478="Tugigrupp",0,
IF(AND(F2478="Peretoe teenus",H2478&gt;=[2]an!$M$37,RANK(D2478,$D2478:$D2478)+COUNTIFS($D$2:D2478,D2478,$F$2:F2478,F2478)-1&gt;1),"",
IF(AND(F2478="Peretoe teenus",H2478&gt;=[2]an!$M$37,RANK(D2478,$D2478:$D2478)+COUNTIFS($D$2:D2478,D2478,$F$2:F2478,F2478)-1=1,MONTH(H2478)=MONTH(K2478)=TRUE,YEAR(H2478)=YEAR(K2478)=TRUE),((EOMONTH(H2478,0)-H2478+1)*X2478)/DAY(EOMONTH(H2478,0)),
IF(AND(F2478="Peretoe teenus",H2478&gt;=[2]an!$M$37,RANK(D2478,$D2478:$D2478)+COUNTIFS($D$2:D2478,D2478,$F$2:F2478,F2478)-1=1),X2478,
IF(AND(F2478="Peretoe teenus",H2478&lt;[2]an!$M$37,S2478&lt;&gt;"kahepoolne vajaduspõhine",RANK(D2478,$D2478:$D2478)+COUNTIFS($D$2:D2478,D2478,$F$2:F2478,F2478)-1=1),X2478,
IF(AND(F2478="Peretoe teenus",H2478&lt;[2]an!$M$37,S2478&lt;&gt;"kahepoolne vajaduspõhine",RANK(D2478,$D2478:$D2478)+COUNTIFS($D$2:D2478,D2478,$F$2:F2478,F2478)-1&gt;1),"",
IF(AND(F2478="Peretoe teenus",H2478&lt;[2]an!$M$37,S2478="kahepoolne vajaduspõhine",U2478="",RANK(D2478,$D2478:$D2478)+COUNTIFS($D$2:D2478,D2478,$F$2:F2478,F2478)-1=1),X2478,
IF(AND(F2478="Peretoe teenus",H2478&lt;[2]an!$M$37,S2478="kahepoolne vajaduspõhine",U2478="",RANK(D2478,$D2478:$D2478)+COUNTIFS($D$2:D2478,D2478,$F$2:F2478,F2478)-1&gt;1),"",
IF(AND(F2478="Peretoe teenus",H2478&lt;[2]an!$M$37,S2478="kahepoolne vajaduspõhine",U2478&lt;[2]an!$M$37,RANK(D2478,$D2478:$D2478)+COUNTIFS($D$2:D2478,D2478,$F$2:F2478,F2478)-1=1),X2478,
IF(AND(F2478="Peretoe teenus",H2478&lt;[2]an!$M$37,S2478="kahepoolne vajaduspõhine",U2478&lt;[2]an!$M$37,RANK(D2478,$D2478:$D2478)+COUNTIFS($D$2:D2478,D2478,$F$2:F2478,F2478)-1&gt;1),"",
IF(AND(F2478="Peretoe teenus",H2478&lt;[2]an!$M$37,S2478="kahepoolne vajaduspõhine",U2478&gt;=[2]an!$M$37,U2478&lt;=[2]an!$M$38,RANK(D2478,$D2478:$D2478)+COUNTIFS($D$2:D2478,D2478,$F$2:F2478,F2478)-1=1),
((EOMONTH(U2478,0)-U2478+1)*X2478)/DAY(EOMONTH(U2478,0))+(DAY(U2478)-1)*100/DAY(EOMONTH(U2478,0)),
IF(AND(F2478="Peretoe teenus",H2478&lt;[2]an!$M$37,S2478="kahepoolne vajaduspõhine",U2478&gt;=[2]an!$M$37,U2478&lt;=[2]an!$M$38,RANK(D2478,$D2478:$D2478)+COUNTIFS($D$2:D2478,D2478,$F$2:F2478,F2478)-1&gt;1),"",
IF(AND(F2478="Peretoe teenus",H2478&lt;[2]an!$M$37,S2478="kahepoolne vajaduspõhine",U2478&gt;[2]an!$M$38,RANK(D2478,$D2478:$D2478)+COUNTIFS($D$2:D2478,D2478,$F$2:F2478,F2478)-1=1),X2478,
IF(AND(F2478="Peretoe teenus",H2478&lt;[2]an!$M$37,S2478="kahepoolne vajaduspõhine",U2478&gt;[2]an!$M$38,RANK(D2478,$D2478:$D2478)+COUNTIFS($D$2:D2478,D2478,$F$2:F2478,F2478)-1&gt;1),"",X2478*W2478)))))))))))))),"")</f>
        <v/>
      </c>
      <c r="Z2478" s="18" t="str">
        <f t="shared" si="115"/>
        <v/>
      </c>
      <c r="AA2478" s="19" t="str">
        <f>IFERROR(VLOOKUP(E2478,[2]an!$A$3:$B$81,2,FALSE),"")</f>
        <v/>
      </c>
      <c r="AB2478" s="19" t="str">
        <f>IFERROR(VLOOKUP(AA2478,[2]an!$C$2:$D$16,2,FALSE),"")</f>
        <v/>
      </c>
      <c r="AC2478" s="20"/>
      <c r="AD2478" s="21" t="str">
        <f>IF(A2478=[2]an!$F$36,VLOOKUP([2]an!$F$36,[2]an!$F$36:$H$36,3,FALSE),IF(A2478=[2]an!$F$35,VLOOKUP([2]an!$F$35,[2]an!$F$35:$H$35,3,FALSE),IF(A2478=[2]an!$F$33,VLOOKUP([2]an!$F$33,[2]an!$F$33:$H$33,3,FALSE),IF(A2478=[2]an!$F$31,VLOOKUP([2]an!$F$31,[2]an!$F$31:$H$31,3,FALSE),""))))</f>
        <v/>
      </c>
    </row>
    <row r="2479" spans="6:30" x14ac:dyDescent="0.2">
      <c r="F2479" s="10"/>
      <c r="G2479" s="8" t="str">
        <f t="shared" si="116"/>
        <v/>
      </c>
      <c r="H2479" s="13"/>
      <c r="K2479" s="13"/>
      <c r="L2479" s="10"/>
      <c r="M2479" s="10"/>
      <c r="S2479" s="8" t="str">
        <f>IFERROR(VLOOKUP(D2479,[1]peretoe_teenus!$A$2:$L$2000,5,FALSE),"")</f>
        <v/>
      </c>
      <c r="U2479" s="13"/>
      <c r="V2479" s="15" t="str" cm="1">
        <f t="array" ref="V2479">IFERROR(IF(AND(F2479="Tugigrupp",RANK(K2479,$K2479:$K2479)+COUNTIFS($K$2:K2479,K2479,$L$2:L2479,L2479,$M$2:M2479,M2479,$I$2:I2479,I2479,$G$2:G2479,G2479,$F$2:F2479,F2479)-1=1),SUMPRODUCT(($F$2:$F$4154=F2479)*($G$2:$G$4154=G2479)*($K$2:$K$4154=K2479)*($I$2:$I$4154=I2479)*($L$2:$L$4154=L2479)*($M$2:$M$4154=M2479)),""),"")</f>
        <v/>
      </c>
      <c r="W2479" s="15" t="str">
        <f t="shared" si="114"/>
        <v/>
      </c>
      <c r="X2479" s="16" t="str">
        <f>IF(AND(A2479=[2]an!$G$38,F2479=[2]an!$E$40),[2]an!$G$40,IF(AND(A2479=[2]an!$G$38,F2479=[2]an!$E$41),[2]an!$G$41,IF(AND(A2479=[2]an!$G$38,F2479=[2]an!$E$39,H2479&gt;=[2]an!$M$37),[2]an!$G$39,
IF(AND(A2479=[2]an!$G$38,F2479=[2]an!$E$39,H2479&lt;[2]an!$M$37,S2479="kahepoolne vajaduspõhine",U2479=""),[2]an!$M$40,
IF(AND(A2479=[2]an!$G$38,F2479=[2]an!$E$39,H2479&lt;[2]an!$M$37,S2479="kahepoolne vajaduspõhine",U2479&lt;&gt;""),[2]an!$G$39,
IF(AND(A2479=[2]an!$G$38,F2479=[2]an!$E$39,H2479&lt;[2]an!$M$37,S2479&lt;&gt;"kahepoolne vajaduspõhine"),[2]an!$G$39,
IF(AND(A2479=[2]an!$G$38,F2479=[2]an!$E$42),[2]an!$G$42,
IF(AND(A2479=[2]an!$H$38,F2479=[2]an!$E$40),[2]an!$H$40,IF(AND(A2479=[2]an!$H$38,F2479=[2]an!$E$41),[2]an!$H$41,IF(AND(A2479=[2]an!$H$38,F2479=[2]an!$E$39,H2479&gt;=[2]an!$M$37),[2]an!$H$39,
IF(AND(A2479=[2]an!$H$38,F2479=[2]an!$E$39,H2479&lt;[2]an!$M$37,S2479="kahepoolne vajaduspõhine",U2479=""),[2]an!$M$40,
IF(AND(A2479=[2]an!$H$38,F2479=[2]an!$E$39,H2479&lt;[2]an!$M$37,S2479="kahepoolne vajaduspõhine",U2479&lt;&gt;""),[2]an!$H$39,
IF(AND(A2479=[2]an!$H$38,F2479=[2]an!$E$39,H2479&lt;[2]an!$M$37,S2479&lt;&gt;"kahepoolne vajaduspõhine"),[2]an!$H$39,
IF(AND(A2479=[2]an!$H$38,F2479=[2]an!$E$42),[2]an!$H$42,
IF(AND(A2479=[2]an!$I$38,F2479=[2]an!$E$40),[2]an!$I$40,IF(AND(A2479=[2]an!$I$38,F2479=[2]an!$E$41),[2]an!$I$41,IF(AND(A2479=[2]an!$I$38,F2479=[2]an!$E$39,H2479&gt;=[2]an!$M$37),[2]an!$I$39,
IF(AND(A2479=[2]an!$I$38,F2479=[2]an!$E$39,H2479&lt;[2]an!$M$37,S2479="kahepoolne vajaduspõhine",U2479=""),[2]an!$M$40,
IF(AND(A2479=[2]an!$I$38,F2479=[2]an!$E$39,H2479&lt;[2]an!$M$37,S2479="kahepoolne vajaduspõhine",U2479&lt;&gt;""),[2]an!$I$39,
IF(AND(A2479=[2]an!$I$38,F2479=[2]an!$E$39,H2479&lt;[2]an!$M$37,S2479&lt;&gt;"kahepoolne vajaduspõhine"),[2]an!$I$39,
IF(AND(A2479=[2]an!$I$38,F2479=[2]an!$E$42),[2]an!$I$42,
IF(AND(A2479=[2]an!$J$38,F2479=[2]an!$E$40),[2]an!$J$40,IF(AND(A2479=[2]an!$J$38,F2479=[2]an!$E$41),[2]an!$J$41,IF(AND(A2479=[2]an!$J$38,F2479=[2]an!$E$39,H2479&gt;=[2]an!$M$37),[2]an!$J$39,
IF(AND(A2479=[2]an!$J$38,F2479=[2]an!$E$39,H2479&lt;[2]an!$M$37,S2479="kahepoolne vajaduspõhine",U2479=""),[2]an!$M$40,
IF(AND(A2479=[2]an!$J$38,F2479=[2]an!$E$39,H2479&lt;[2]an!$M$37,S2479="kahepoolne vajaduspõhine",U2479&lt;&gt;""),[2]an!$J$39,
IF(AND(A2479=[2]an!$J$38,F2479=[2]an!$E$39,H2479&lt;[2]an!$M$37,S2479&lt;&gt;"kahepoolne vajaduspõhine"),[2]an!$J$39,
IF(AND(A2479=[2]an!$J$38,F2479=[2]an!$E$42),[2]an!$J$42,""))))))))))))))))))))))))))))</f>
        <v/>
      </c>
      <c r="Y2479" s="17" t="str">
        <f>IFERROR(IF(F2479="Tugigrupp",0,
IF(AND(F2479="Peretoe teenus",H2479&gt;=[2]an!$M$37,RANK(D2479,$D2479:$D2479)+COUNTIFS($D$2:D2479,D2479,$F$2:F2479,F2479)-1&gt;1),"",
IF(AND(F2479="Peretoe teenus",H2479&gt;=[2]an!$M$37,RANK(D2479,$D2479:$D2479)+COUNTIFS($D$2:D2479,D2479,$F$2:F2479,F2479)-1=1,MONTH(H2479)=MONTH(K2479)=TRUE,YEAR(H2479)=YEAR(K2479)=TRUE),((EOMONTH(H2479,0)-H2479+1)*X2479)/DAY(EOMONTH(H2479,0)),
IF(AND(F2479="Peretoe teenus",H2479&gt;=[2]an!$M$37,RANK(D2479,$D2479:$D2479)+COUNTIFS($D$2:D2479,D2479,$F$2:F2479,F2479)-1=1),X2479,
IF(AND(F2479="Peretoe teenus",H2479&lt;[2]an!$M$37,S2479&lt;&gt;"kahepoolne vajaduspõhine",RANK(D2479,$D2479:$D2479)+COUNTIFS($D$2:D2479,D2479,$F$2:F2479,F2479)-1=1),X2479,
IF(AND(F2479="Peretoe teenus",H2479&lt;[2]an!$M$37,S2479&lt;&gt;"kahepoolne vajaduspõhine",RANK(D2479,$D2479:$D2479)+COUNTIFS($D$2:D2479,D2479,$F$2:F2479,F2479)-1&gt;1),"",
IF(AND(F2479="Peretoe teenus",H2479&lt;[2]an!$M$37,S2479="kahepoolne vajaduspõhine",U2479="",RANK(D2479,$D2479:$D2479)+COUNTIFS($D$2:D2479,D2479,$F$2:F2479,F2479)-1=1),X2479,
IF(AND(F2479="Peretoe teenus",H2479&lt;[2]an!$M$37,S2479="kahepoolne vajaduspõhine",U2479="",RANK(D2479,$D2479:$D2479)+COUNTIFS($D$2:D2479,D2479,$F$2:F2479,F2479)-1&gt;1),"",
IF(AND(F2479="Peretoe teenus",H2479&lt;[2]an!$M$37,S2479="kahepoolne vajaduspõhine",U2479&lt;[2]an!$M$37,RANK(D2479,$D2479:$D2479)+COUNTIFS($D$2:D2479,D2479,$F$2:F2479,F2479)-1=1),X2479,
IF(AND(F2479="Peretoe teenus",H2479&lt;[2]an!$M$37,S2479="kahepoolne vajaduspõhine",U2479&lt;[2]an!$M$37,RANK(D2479,$D2479:$D2479)+COUNTIFS($D$2:D2479,D2479,$F$2:F2479,F2479)-1&gt;1),"",
IF(AND(F2479="Peretoe teenus",H2479&lt;[2]an!$M$37,S2479="kahepoolne vajaduspõhine",U2479&gt;=[2]an!$M$37,U2479&lt;=[2]an!$M$38,RANK(D2479,$D2479:$D2479)+COUNTIFS($D$2:D2479,D2479,$F$2:F2479,F2479)-1=1),
((EOMONTH(U2479,0)-U2479+1)*X2479)/DAY(EOMONTH(U2479,0))+(DAY(U2479)-1)*100/DAY(EOMONTH(U2479,0)),
IF(AND(F2479="Peretoe teenus",H2479&lt;[2]an!$M$37,S2479="kahepoolne vajaduspõhine",U2479&gt;=[2]an!$M$37,U2479&lt;=[2]an!$M$38,RANK(D2479,$D2479:$D2479)+COUNTIFS($D$2:D2479,D2479,$F$2:F2479,F2479)-1&gt;1),"",
IF(AND(F2479="Peretoe teenus",H2479&lt;[2]an!$M$37,S2479="kahepoolne vajaduspõhine",U2479&gt;[2]an!$M$38,RANK(D2479,$D2479:$D2479)+COUNTIFS($D$2:D2479,D2479,$F$2:F2479,F2479)-1=1),X2479,
IF(AND(F2479="Peretoe teenus",H2479&lt;[2]an!$M$37,S2479="kahepoolne vajaduspõhine",U2479&gt;[2]an!$M$38,RANK(D2479,$D2479:$D2479)+COUNTIFS($D$2:D2479,D2479,$F$2:F2479,F2479)-1&gt;1),"",X2479*W2479)))))))))))))),"")</f>
        <v/>
      </c>
      <c r="Z2479" s="18" t="str">
        <f t="shared" si="115"/>
        <v/>
      </c>
      <c r="AA2479" s="19" t="str">
        <f>IFERROR(VLOOKUP(E2479,[2]an!$A$3:$B$81,2,FALSE),"")</f>
        <v/>
      </c>
      <c r="AB2479" s="19" t="str">
        <f>IFERROR(VLOOKUP(AA2479,[2]an!$C$2:$D$16,2,FALSE),"")</f>
        <v/>
      </c>
      <c r="AC2479" s="20"/>
      <c r="AD2479" s="21" t="str">
        <f>IF(A2479=[2]an!$F$36,VLOOKUP([2]an!$F$36,[2]an!$F$36:$H$36,3,FALSE),IF(A2479=[2]an!$F$35,VLOOKUP([2]an!$F$35,[2]an!$F$35:$H$35,3,FALSE),IF(A2479=[2]an!$F$33,VLOOKUP([2]an!$F$33,[2]an!$F$33:$H$33,3,FALSE),IF(A2479=[2]an!$F$31,VLOOKUP([2]an!$F$31,[2]an!$F$31:$H$31,3,FALSE),""))))</f>
        <v/>
      </c>
    </row>
    <row r="2480" spans="6:30" x14ac:dyDescent="0.2">
      <c r="F2480" s="10"/>
      <c r="G2480" s="8" t="str">
        <f t="shared" si="116"/>
        <v/>
      </c>
      <c r="H2480" s="13"/>
      <c r="K2480" s="13"/>
      <c r="L2480" s="10"/>
      <c r="M2480" s="10"/>
      <c r="S2480" s="8" t="str">
        <f>IFERROR(VLOOKUP(D2480,[1]peretoe_teenus!$A$2:$L$2000,5,FALSE),"")</f>
        <v/>
      </c>
      <c r="U2480" s="13"/>
      <c r="V2480" s="15" t="str" cm="1">
        <f t="array" ref="V2480">IFERROR(IF(AND(F2480="Tugigrupp",RANK(K2480,$K2480:$K2480)+COUNTIFS($K$2:K2480,K2480,$L$2:L2480,L2480,$M$2:M2480,M2480,$I$2:I2480,I2480,$G$2:G2480,G2480,$F$2:F2480,F2480)-1=1),SUMPRODUCT(($F$2:$F$4154=F2480)*($G$2:$G$4154=G2480)*($K$2:$K$4154=K2480)*($I$2:$I$4154=I2480)*($L$2:$L$4154=L2480)*($M$2:$M$4154=M2480)),""),"")</f>
        <v/>
      </c>
      <c r="W2480" s="15" t="str">
        <f t="shared" si="114"/>
        <v/>
      </c>
      <c r="X2480" s="16" t="str">
        <f>IF(AND(A2480=[2]an!$G$38,F2480=[2]an!$E$40),[2]an!$G$40,IF(AND(A2480=[2]an!$G$38,F2480=[2]an!$E$41),[2]an!$G$41,IF(AND(A2480=[2]an!$G$38,F2480=[2]an!$E$39,H2480&gt;=[2]an!$M$37),[2]an!$G$39,
IF(AND(A2480=[2]an!$G$38,F2480=[2]an!$E$39,H2480&lt;[2]an!$M$37,S2480="kahepoolne vajaduspõhine",U2480=""),[2]an!$M$40,
IF(AND(A2480=[2]an!$G$38,F2480=[2]an!$E$39,H2480&lt;[2]an!$M$37,S2480="kahepoolne vajaduspõhine",U2480&lt;&gt;""),[2]an!$G$39,
IF(AND(A2480=[2]an!$G$38,F2480=[2]an!$E$39,H2480&lt;[2]an!$M$37,S2480&lt;&gt;"kahepoolne vajaduspõhine"),[2]an!$G$39,
IF(AND(A2480=[2]an!$G$38,F2480=[2]an!$E$42),[2]an!$G$42,
IF(AND(A2480=[2]an!$H$38,F2480=[2]an!$E$40),[2]an!$H$40,IF(AND(A2480=[2]an!$H$38,F2480=[2]an!$E$41),[2]an!$H$41,IF(AND(A2480=[2]an!$H$38,F2480=[2]an!$E$39,H2480&gt;=[2]an!$M$37),[2]an!$H$39,
IF(AND(A2480=[2]an!$H$38,F2480=[2]an!$E$39,H2480&lt;[2]an!$M$37,S2480="kahepoolne vajaduspõhine",U2480=""),[2]an!$M$40,
IF(AND(A2480=[2]an!$H$38,F2480=[2]an!$E$39,H2480&lt;[2]an!$M$37,S2480="kahepoolne vajaduspõhine",U2480&lt;&gt;""),[2]an!$H$39,
IF(AND(A2480=[2]an!$H$38,F2480=[2]an!$E$39,H2480&lt;[2]an!$M$37,S2480&lt;&gt;"kahepoolne vajaduspõhine"),[2]an!$H$39,
IF(AND(A2480=[2]an!$H$38,F2480=[2]an!$E$42),[2]an!$H$42,
IF(AND(A2480=[2]an!$I$38,F2480=[2]an!$E$40),[2]an!$I$40,IF(AND(A2480=[2]an!$I$38,F2480=[2]an!$E$41),[2]an!$I$41,IF(AND(A2480=[2]an!$I$38,F2480=[2]an!$E$39,H2480&gt;=[2]an!$M$37),[2]an!$I$39,
IF(AND(A2480=[2]an!$I$38,F2480=[2]an!$E$39,H2480&lt;[2]an!$M$37,S2480="kahepoolne vajaduspõhine",U2480=""),[2]an!$M$40,
IF(AND(A2480=[2]an!$I$38,F2480=[2]an!$E$39,H2480&lt;[2]an!$M$37,S2480="kahepoolne vajaduspõhine",U2480&lt;&gt;""),[2]an!$I$39,
IF(AND(A2480=[2]an!$I$38,F2480=[2]an!$E$39,H2480&lt;[2]an!$M$37,S2480&lt;&gt;"kahepoolne vajaduspõhine"),[2]an!$I$39,
IF(AND(A2480=[2]an!$I$38,F2480=[2]an!$E$42),[2]an!$I$42,
IF(AND(A2480=[2]an!$J$38,F2480=[2]an!$E$40),[2]an!$J$40,IF(AND(A2480=[2]an!$J$38,F2480=[2]an!$E$41),[2]an!$J$41,IF(AND(A2480=[2]an!$J$38,F2480=[2]an!$E$39,H2480&gt;=[2]an!$M$37),[2]an!$J$39,
IF(AND(A2480=[2]an!$J$38,F2480=[2]an!$E$39,H2480&lt;[2]an!$M$37,S2480="kahepoolne vajaduspõhine",U2480=""),[2]an!$M$40,
IF(AND(A2480=[2]an!$J$38,F2480=[2]an!$E$39,H2480&lt;[2]an!$M$37,S2480="kahepoolne vajaduspõhine",U2480&lt;&gt;""),[2]an!$J$39,
IF(AND(A2480=[2]an!$J$38,F2480=[2]an!$E$39,H2480&lt;[2]an!$M$37,S2480&lt;&gt;"kahepoolne vajaduspõhine"),[2]an!$J$39,
IF(AND(A2480=[2]an!$J$38,F2480=[2]an!$E$42),[2]an!$J$42,""))))))))))))))))))))))))))))</f>
        <v/>
      </c>
      <c r="Y2480" s="17" t="str">
        <f>IFERROR(IF(F2480="Tugigrupp",0,
IF(AND(F2480="Peretoe teenus",H2480&gt;=[2]an!$M$37,RANK(D2480,$D2480:$D2480)+COUNTIFS($D$2:D2480,D2480,$F$2:F2480,F2480)-1&gt;1),"",
IF(AND(F2480="Peretoe teenus",H2480&gt;=[2]an!$M$37,RANK(D2480,$D2480:$D2480)+COUNTIFS($D$2:D2480,D2480,$F$2:F2480,F2480)-1=1,MONTH(H2480)=MONTH(K2480)=TRUE,YEAR(H2480)=YEAR(K2480)=TRUE),((EOMONTH(H2480,0)-H2480+1)*X2480)/DAY(EOMONTH(H2480,0)),
IF(AND(F2480="Peretoe teenus",H2480&gt;=[2]an!$M$37,RANK(D2480,$D2480:$D2480)+COUNTIFS($D$2:D2480,D2480,$F$2:F2480,F2480)-1=1),X2480,
IF(AND(F2480="Peretoe teenus",H2480&lt;[2]an!$M$37,S2480&lt;&gt;"kahepoolne vajaduspõhine",RANK(D2480,$D2480:$D2480)+COUNTIFS($D$2:D2480,D2480,$F$2:F2480,F2480)-1=1),X2480,
IF(AND(F2480="Peretoe teenus",H2480&lt;[2]an!$M$37,S2480&lt;&gt;"kahepoolne vajaduspõhine",RANK(D2480,$D2480:$D2480)+COUNTIFS($D$2:D2480,D2480,$F$2:F2480,F2480)-1&gt;1),"",
IF(AND(F2480="Peretoe teenus",H2480&lt;[2]an!$M$37,S2480="kahepoolne vajaduspõhine",U2480="",RANK(D2480,$D2480:$D2480)+COUNTIFS($D$2:D2480,D2480,$F$2:F2480,F2480)-1=1),X2480,
IF(AND(F2480="Peretoe teenus",H2480&lt;[2]an!$M$37,S2480="kahepoolne vajaduspõhine",U2480="",RANK(D2480,$D2480:$D2480)+COUNTIFS($D$2:D2480,D2480,$F$2:F2480,F2480)-1&gt;1),"",
IF(AND(F2480="Peretoe teenus",H2480&lt;[2]an!$M$37,S2480="kahepoolne vajaduspõhine",U2480&lt;[2]an!$M$37,RANK(D2480,$D2480:$D2480)+COUNTIFS($D$2:D2480,D2480,$F$2:F2480,F2480)-1=1),X2480,
IF(AND(F2480="Peretoe teenus",H2480&lt;[2]an!$M$37,S2480="kahepoolne vajaduspõhine",U2480&lt;[2]an!$M$37,RANK(D2480,$D2480:$D2480)+COUNTIFS($D$2:D2480,D2480,$F$2:F2480,F2480)-1&gt;1),"",
IF(AND(F2480="Peretoe teenus",H2480&lt;[2]an!$M$37,S2480="kahepoolne vajaduspõhine",U2480&gt;=[2]an!$M$37,U2480&lt;=[2]an!$M$38,RANK(D2480,$D2480:$D2480)+COUNTIFS($D$2:D2480,D2480,$F$2:F2480,F2480)-1=1),
((EOMONTH(U2480,0)-U2480+1)*X2480)/DAY(EOMONTH(U2480,0))+(DAY(U2480)-1)*100/DAY(EOMONTH(U2480,0)),
IF(AND(F2480="Peretoe teenus",H2480&lt;[2]an!$M$37,S2480="kahepoolne vajaduspõhine",U2480&gt;=[2]an!$M$37,U2480&lt;=[2]an!$M$38,RANK(D2480,$D2480:$D2480)+COUNTIFS($D$2:D2480,D2480,$F$2:F2480,F2480)-1&gt;1),"",
IF(AND(F2480="Peretoe teenus",H2480&lt;[2]an!$M$37,S2480="kahepoolne vajaduspõhine",U2480&gt;[2]an!$M$38,RANK(D2480,$D2480:$D2480)+COUNTIFS($D$2:D2480,D2480,$F$2:F2480,F2480)-1=1),X2480,
IF(AND(F2480="Peretoe teenus",H2480&lt;[2]an!$M$37,S2480="kahepoolne vajaduspõhine",U2480&gt;[2]an!$M$38,RANK(D2480,$D2480:$D2480)+COUNTIFS($D$2:D2480,D2480,$F$2:F2480,F2480)-1&gt;1),"",X2480*W2480)))))))))))))),"")</f>
        <v/>
      </c>
      <c r="Z2480" s="18" t="str">
        <f t="shared" si="115"/>
        <v/>
      </c>
      <c r="AA2480" s="19" t="str">
        <f>IFERROR(VLOOKUP(E2480,[2]an!$A$3:$B$81,2,FALSE),"")</f>
        <v/>
      </c>
      <c r="AB2480" s="19" t="str">
        <f>IFERROR(VLOOKUP(AA2480,[2]an!$C$2:$D$16,2,FALSE),"")</f>
        <v/>
      </c>
      <c r="AC2480" s="20"/>
      <c r="AD2480" s="21" t="str">
        <f>IF(A2480=[2]an!$F$36,VLOOKUP([2]an!$F$36,[2]an!$F$36:$H$36,3,FALSE),IF(A2480=[2]an!$F$35,VLOOKUP([2]an!$F$35,[2]an!$F$35:$H$35,3,FALSE),IF(A2480=[2]an!$F$33,VLOOKUP([2]an!$F$33,[2]an!$F$33:$H$33,3,FALSE),IF(A2480=[2]an!$F$31,VLOOKUP([2]an!$F$31,[2]an!$F$31:$H$31,3,FALSE),""))))</f>
        <v/>
      </c>
    </row>
    <row r="2481" spans="6:30" x14ac:dyDescent="0.2">
      <c r="F2481" s="10"/>
      <c r="G2481" s="8" t="str">
        <f t="shared" si="116"/>
        <v/>
      </c>
      <c r="H2481" s="13"/>
      <c r="K2481" s="13"/>
      <c r="L2481" s="10"/>
      <c r="M2481" s="10"/>
      <c r="S2481" s="8" t="str">
        <f>IFERROR(VLOOKUP(D2481,[1]peretoe_teenus!$A$2:$L$2000,5,FALSE),"")</f>
        <v/>
      </c>
      <c r="U2481" s="13"/>
      <c r="V2481" s="15" t="str" cm="1">
        <f t="array" ref="V2481">IFERROR(IF(AND(F2481="Tugigrupp",RANK(K2481,$K2481:$K2481)+COUNTIFS($K$2:K2481,K2481,$L$2:L2481,L2481,$M$2:M2481,M2481,$I$2:I2481,I2481,$G$2:G2481,G2481,$F$2:F2481,F2481)-1=1),SUMPRODUCT(($F$2:$F$4154=F2481)*($G$2:$G$4154=G2481)*($K$2:$K$4154=K2481)*($I$2:$I$4154=I2481)*($L$2:$L$4154=L2481)*($M$2:$M$4154=M2481)),""),"")</f>
        <v/>
      </c>
      <c r="W2481" s="15" t="str">
        <f t="shared" si="114"/>
        <v/>
      </c>
      <c r="X2481" s="16" t="str">
        <f>IF(AND(A2481=[2]an!$G$38,F2481=[2]an!$E$40),[2]an!$G$40,IF(AND(A2481=[2]an!$G$38,F2481=[2]an!$E$41),[2]an!$G$41,IF(AND(A2481=[2]an!$G$38,F2481=[2]an!$E$39,H2481&gt;=[2]an!$M$37),[2]an!$G$39,
IF(AND(A2481=[2]an!$G$38,F2481=[2]an!$E$39,H2481&lt;[2]an!$M$37,S2481="kahepoolne vajaduspõhine",U2481=""),[2]an!$M$40,
IF(AND(A2481=[2]an!$G$38,F2481=[2]an!$E$39,H2481&lt;[2]an!$M$37,S2481="kahepoolne vajaduspõhine",U2481&lt;&gt;""),[2]an!$G$39,
IF(AND(A2481=[2]an!$G$38,F2481=[2]an!$E$39,H2481&lt;[2]an!$M$37,S2481&lt;&gt;"kahepoolne vajaduspõhine"),[2]an!$G$39,
IF(AND(A2481=[2]an!$G$38,F2481=[2]an!$E$42),[2]an!$G$42,
IF(AND(A2481=[2]an!$H$38,F2481=[2]an!$E$40),[2]an!$H$40,IF(AND(A2481=[2]an!$H$38,F2481=[2]an!$E$41),[2]an!$H$41,IF(AND(A2481=[2]an!$H$38,F2481=[2]an!$E$39,H2481&gt;=[2]an!$M$37),[2]an!$H$39,
IF(AND(A2481=[2]an!$H$38,F2481=[2]an!$E$39,H2481&lt;[2]an!$M$37,S2481="kahepoolne vajaduspõhine",U2481=""),[2]an!$M$40,
IF(AND(A2481=[2]an!$H$38,F2481=[2]an!$E$39,H2481&lt;[2]an!$M$37,S2481="kahepoolne vajaduspõhine",U2481&lt;&gt;""),[2]an!$H$39,
IF(AND(A2481=[2]an!$H$38,F2481=[2]an!$E$39,H2481&lt;[2]an!$M$37,S2481&lt;&gt;"kahepoolne vajaduspõhine"),[2]an!$H$39,
IF(AND(A2481=[2]an!$H$38,F2481=[2]an!$E$42),[2]an!$H$42,
IF(AND(A2481=[2]an!$I$38,F2481=[2]an!$E$40),[2]an!$I$40,IF(AND(A2481=[2]an!$I$38,F2481=[2]an!$E$41),[2]an!$I$41,IF(AND(A2481=[2]an!$I$38,F2481=[2]an!$E$39,H2481&gt;=[2]an!$M$37),[2]an!$I$39,
IF(AND(A2481=[2]an!$I$38,F2481=[2]an!$E$39,H2481&lt;[2]an!$M$37,S2481="kahepoolne vajaduspõhine",U2481=""),[2]an!$M$40,
IF(AND(A2481=[2]an!$I$38,F2481=[2]an!$E$39,H2481&lt;[2]an!$M$37,S2481="kahepoolne vajaduspõhine",U2481&lt;&gt;""),[2]an!$I$39,
IF(AND(A2481=[2]an!$I$38,F2481=[2]an!$E$39,H2481&lt;[2]an!$M$37,S2481&lt;&gt;"kahepoolne vajaduspõhine"),[2]an!$I$39,
IF(AND(A2481=[2]an!$I$38,F2481=[2]an!$E$42),[2]an!$I$42,
IF(AND(A2481=[2]an!$J$38,F2481=[2]an!$E$40),[2]an!$J$40,IF(AND(A2481=[2]an!$J$38,F2481=[2]an!$E$41),[2]an!$J$41,IF(AND(A2481=[2]an!$J$38,F2481=[2]an!$E$39,H2481&gt;=[2]an!$M$37),[2]an!$J$39,
IF(AND(A2481=[2]an!$J$38,F2481=[2]an!$E$39,H2481&lt;[2]an!$M$37,S2481="kahepoolne vajaduspõhine",U2481=""),[2]an!$M$40,
IF(AND(A2481=[2]an!$J$38,F2481=[2]an!$E$39,H2481&lt;[2]an!$M$37,S2481="kahepoolne vajaduspõhine",U2481&lt;&gt;""),[2]an!$J$39,
IF(AND(A2481=[2]an!$J$38,F2481=[2]an!$E$39,H2481&lt;[2]an!$M$37,S2481&lt;&gt;"kahepoolne vajaduspõhine"),[2]an!$J$39,
IF(AND(A2481=[2]an!$J$38,F2481=[2]an!$E$42),[2]an!$J$42,""))))))))))))))))))))))))))))</f>
        <v/>
      </c>
      <c r="Y2481" s="17" t="str">
        <f>IFERROR(IF(F2481="Tugigrupp",0,
IF(AND(F2481="Peretoe teenus",H2481&gt;=[2]an!$M$37,RANK(D2481,$D2481:$D2481)+COUNTIFS($D$2:D2481,D2481,$F$2:F2481,F2481)-1&gt;1),"",
IF(AND(F2481="Peretoe teenus",H2481&gt;=[2]an!$M$37,RANK(D2481,$D2481:$D2481)+COUNTIFS($D$2:D2481,D2481,$F$2:F2481,F2481)-1=1,MONTH(H2481)=MONTH(K2481)=TRUE,YEAR(H2481)=YEAR(K2481)=TRUE),((EOMONTH(H2481,0)-H2481+1)*X2481)/DAY(EOMONTH(H2481,0)),
IF(AND(F2481="Peretoe teenus",H2481&gt;=[2]an!$M$37,RANK(D2481,$D2481:$D2481)+COUNTIFS($D$2:D2481,D2481,$F$2:F2481,F2481)-1=1),X2481,
IF(AND(F2481="Peretoe teenus",H2481&lt;[2]an!$M$37,S2481&lt;&gt;"kahepoolne vajaduspõhine",RANK(D2481,$D2481:$D2481)+COUNTIFS($D$2:D2481,D2481,$F$2:F2481,F2481)-1=1),X2481,
IF(AND(F2481="Peretoe teenus",H2481&lt;[2]an!$M$37,S2481&lt;&gt;"kahepoolne vajaduspõhine",RANK(D2481,$D2481:$D2481)+COUNTIFS($D$2:D2481,D2481,$F$2:F2481,F2481)-1&gt;1),"",
IF(AND(F2481="Peretoe teenus",H2481&lt;[2]an!$M$37,S2481="kahepoolne vajaduspõhine",U2481="",RANK(D2481,$D2481:$D2481)+COUNTIFS($D$2:D2481,D2481,$F$2:F2481,F2481)-1=1),X2481,
IF(AND(F2481="Peretoe teenus",H2481&lt;[2]an!$M$37,S2481="kahepoolne vajaduspõhine",U2481="",RANK(D2481,$D2481:$D2481)+COUNTIFS($D$2:D2481,D2481,$F$2:F2481,F2481)-1&gt;1),"",
IF(AND(F2481="Peretoe teenus",H2481&lt;[2]an!$M$37,S2481="kahepoolne vajaduspõhine",U2481&lt;[2]an!$M$37,RANK(D2481,$D2481:$D2481)+COUNTIFS($D$2:D2481,D2481,$F$2:F2481,F2481)-1=1),X2481,
IF(AND(F2481="Peretoe teenus",H2481&lt;[2]an!$M$37,S2481="kahepoolne vajaduspõhine",U2481&lt;[2]an!$M$37,RANK(D2481,$D2481:$D2481)+COUNTIFS($D$2:D2481,D2481,$F$2:F2481,F2481)-1&gt;1),"",
IF(AND(F2481="Peretoe teenus",H2481&lt;[2]an!$M$37,S2481="kahepoolne vajaduspõhine",U2481&gt;=[2]an!$M$37,U2481&lt;=[2]an!$M$38,RANK(D2481,$D2481:$D2481)+COUNTIFS($D$2:D2481,D2481,$F$2:F2481,F2481)-1=1),
((EOMONTH(U2481,0)-U2481+1)*X2481)/DAY(EOMONTH(U2481,0))+(DAY(U2481)-1)*100/DAY(EOMONTH(U2481,0)),
IF(AND(F2481="Peretoe teenus",H2481&lt;[2]an!$M$37,S2481="kahepoolne vajaduspõhine",U2481&gt;=[2]an!$M$37,U2481&lt;=[2]an!$M$38,RANK(D2481,$D2481:$D2481)+COUNTIFS($D$2:D2481,D2481,$F$2:F2481,F2481)-1&gt;1),"",
IF(AND(F2481="Peretoe teenus",H2481&lt;[2]an!$M$37,S2481="kahepoolne vajaduspõhine",U2481&gt;[2]an!$M$38,RANK(D2481,$D2481:$D2481)+COUNTIFS($D$2:D2481,D2481,$F$2:F2481,F2481)-1=1),X2481,
IF(AND(F2481="Peretoe teenus",H2481&lt;[2]an!$M$37,S2481="kahepoolne vajaduspõhine",U2481&gt;[2]an!$M$38,RANK(D2481,$D2481:$D2481)+COUNTIFS($D$2:D2481,D2481,$F$2:F2481,F2481)-1&gt;1),"",X2481*W2481)))))))))))))),"")</f>
        <v/>
      </c>
      <c r="Z2481" s="18" t="str">
        <f t="shared" si="115"/>
        <v/>
      </c>
      <c r="AA2481" s="19" t="str">
        <f>IFERROR(VLOOKUP(E2481,[2]an!$A$3:$B$81,2,FALSE),"")</f>
        <v/>
      </c>
      <c r="AB2481" s="19" t="str">
        <f>IFERROR(VLOOKUP(AA2481,[2]an!$C$2:$D$16,2,FALSE),"")</f>
        <v/>
      </c>
      <c r="AC2481" s="20"/>
      <c r="AD2481" s="21" t="str">
        <f>IF(A2481=[2]an!$F$36,VLOOKUP([2]an!$F$36,[2]an!$F$36:$H$36,3,FALSE),IF(A2481=[2]an!$F$35,VLOOKUP([2]an!$F$35,[2]an!$F$35:$H$35,3,FALSE),IF(A2481=[2]an!$F$33,VLOOKUP([2]an!$F$33,[2]an!$F$33:$H$33,3,FALSE),IF(A2481=[2]an!$F$31,VLOOKUP([2]an!$F$31,[2]an!$F$31:$H$31,3,FALSE),""))))</f>
        <v/>
      </c>
    </row>
    <row r="2482" spans="6:30" x14ac:dyDescent="0.2">
      <c r="F2482" s="10"/>
      <c r="G2482" s="8" t="str">
        <f t="shared" si="116"/>
        <v/>
      </c>
      <c r="H2482" s="13"/>
      <c r="K2482" s="13"/>
      <c r="L2482" s="10"/>
      <c r="M2482" s="10"/>
      <c r="S2482" s="8" t="str">
        <f>IFERROR(VLOOKUP(D2482,[1]peretoe_teenus!$A$2:$L$2000,5,FALSE),"")</f>
        <v/>
      </c>
      <c r="U2482" s="13"/>
      <c r="V2482" s="15" t="str" cm="1">
        <f t="array" ref="V2482">IFERROR(IF(AND(F2482="Tugigrupp",RANK(K2482,$K2482:$K2482)+COUNTIFS($K$2:K2482,K2482,$L$2:L2482,L2482,$M$2:M2482,M2482,$I$2:I2482,I2482,$G$2:G2482,G2482,$F$2:F2482,F2482)-1=1),SUMPRODUCT(($F$2:$F$4154=F2482)*($G$2:$G$4154=G2482)*($K$2:$K$4154=K2482)*($I$2:$I$4154=I2482)*($L$2:$L$4154=L2482)*($M$2:$M$4154=M2482)),""),"")</f>
        <v/>
      </c>
      <c r="W2482" s="15" t="str">
        <f t="shared" si="114"/>
        <v/>
      </c>
      <c r="X2482" s="16" t="str">
        <f>IF(AND(A2482=[2]an!$G$38,F2482=[2]an!$E$40),[2]an!$G$40,IF(AND(A2482=[2]an!$G$38,F2482=[2]an!$E$41),[2]an!$G$41,IF(AND(A2482=[2]an!$G$38,F2482=[2]an!$E$39,H2482&gt;=[2]an!$M$37),[2]an!$G$39,
IF(AND(A2482=[2]an!$G$38,F2482=[2]an!$E$39,H2482&lt;[2]an!$M$37,S2482="kahepoolne vajaduspõhine",U2482=""),[2]an!$M$40,
IF(AND(A2482=[2]an!$G$38,F2482=[2]an!$E$39,H2482&lt;[2]an!$M$37,S2482="kahepoolne vajaduspõhine",U2482&lt;&gt;""),[2]an!$G$39,
IF(AND(A2482=[2]an!$G$38,F2482=[2]an!$E$39,H2482&lt;[2]an!$M$37,S2482&lt;&gt;"kahepoolne vajaduspõhine"),[2]an!$G$39,
IF(AND(A2482=[2]an!$G$38,F2482=[2]an!$E$42),[2]an!$G$42,
IF(AND(A2482=[2]an!$H$38,F2482=[2]an!$E$40),[2]an!$H$40,IF(AND(A2482=[2]an!$H$38,F2482=[2]an!$E$41),[2]an!$H$41,IF(AND(A2482=[2]an!$H$38,F2482=[2]an!$E$39,H2482&gt;=[2]an!$M$37),[2]an!$H$39,
IF(AND(A2482=[2]an!$H$38,F2482=[2]an!$E$39,H2482&lt;[2]an!$M$37,S2482="kahepoolne vajaduspõhine",U2482=""),[2]an!$M$40,
IF(AND(A2482=[2]an!$H$38,F2482=[2]an!$E$39,H2482&lt;[2]an!$M$37,S2482="kahepoolne vajaduspõhine",U2482&lt;&gt;""),[2]an!$H$39,
IF(AND(A2482=[2]an!$H$38,F2482=[2]an!$E$39,H2482&lt;[2]an!$M$37,S2482&lt;&gt;"kahepoolne vajaduspõhine"),[2]an!$H$39,
IF(AND(A2482=[2]an!$H$38,F2482=[2]an!$E$42),[2]an!$H$42,
IF(AND(A2482=[2]an!$I$38,F2482=[2]an!$E$40),[2]an!$I$40,IF(AND(A2482=[2]an!$I$38,F2482=[2]an!$E$41),[2]an!$I$41,IF(AND(A2482=[2]an!$I$38,F2482=[2]an!$E$39,H2482&gt;=[2]an!$M$37),[2]an!$I$39,
IF(AND(A2482=[2]an!$I$38,F2482=[2]an!$E$39,H2482&lt;[2]an!$M$37,S2482="kahepoolne vajaduspõhine",U2482=""),[2]an!$M$40,
IF(AND(A2482=[2]an!$I$38,F2482=[2]an!$E$39,H2482&lt;[2]an!$M$37,S2482="kahepoolne vajaduspõhine",U2482&lt;&gt;""),[2]an!$I$39,
IF(AND(A2482=[2]an!$I$38,F2482=[2]an!$E$39,H2482&lt;[2]an!$M$37,S2482&lt;&gt;"kahepoolne vajaduspõhine"),[2]an!$I$39,
IF(AND(A2482=[2]an!$I$38,F2482=[2]an!$E$42),[2]an!$I$42,
IF(AND(A2482=[2]an!$J$38,F2482=[2]an!$E$40),[2]an!$J$40,IF(AND(A2482=[2]an!$J$38,F2482=[2]an!$E$41),[2]an!$J$41,IF(AND(A2482=[2]an!$J$38,F2482=[2]an!$E$39,H2482&gt;=[2]an!$M$37),[2]an!$J$39,
IF(AND(A2482=[2]an!$J$38,F2482=[2]an!$E$39,H2482&lt;[2]an!$M$37,S2482="kahepoolne vajaduspõhine",U2482=""),[2]an!$M$40,
IF(AND(A2482=[2]an!$J$38,F2482=[2]an!$E$39,H2482&lt;[2]an!$M$37,S2482="kahepoolne vajaduspõhine",U2482&lt;&gt;""),[2]an!$J$39,
IF(AND(A2482=[2]an!$J$38,F2482=[2]an!$E$39,H2482&lt;[2]an!$M$37,S2482&lt;&gt;"kahepoolne vajaduspõhine"),[2]an!$J$39,
IF(AND(A2482=[2]an!$J$38,F2482=[2]an!$E$42),[2]an!$J$42,""))))))))))))))))))))))))))))</f>
        <v/>
      </c>
      <c r="Y2482" s="17" t="str">
        <f>IFERROR(IF(F2482="Tugigrupp",0,
IF(AND(F2482="Peretoe teenus",H2482&gt;=[2]an!$M$37,RANK(D2482,$D2482:$D2482)+COUNTIFS($D$2:D2482,D2482,$F$2:F2482,F2482)-1&gt;1),"",
IF(AND(F2482="Peretoe teenus",H2482&gt;=[2]an!$M$37,RANK(D2482,$D2482:$D2482)+COUNTIFS($D$2:D2482,D2482,$F$2:F2482,F2482)-1=1,MONTH(H2482)=MONTH(K2482)=TRUE,YEAR(H2482)=YEAR(K2482)=TRUE),((EOMONTH(H2482,0)-H2482+1)*X2482)/DAY(EOMONTH(H2482,0)),
IF(AND(F2482="Peretoe teenus",H2482&gt;=[2]an!$M$37,RANK(D2482,$D2482:$D2482)+COUNTIFS($D$2:D2482,D2482,$F$2:F2482,F2482)-1=1),X2482,
IF(AND(F2482="Peretoe teenus",H2482&lt;[2]an!$M$37,S2482&lt;&gt;"kahepoolne vajaduspõhine",RANK(D2482,$D2482:$D2482)+COUNTIFS($D$2:D2482,D2482,$F$2:F2482,F2482)-1=1),X2482,
IF(AND(F2482="Peretoe teenus",H2482&lt;[2]an!$M$37,S2482&lt;&gt;"kahepoolne vajaduspõhine",RANK(D2482,$D2482:$D2482)+COUNTIFS($D$2:D2482,D2482,$F$2:F2482,F2482)-1&gt;1),"",
IF(AND(F2482="Peretoe teenus",H2482&lt;[2]an!$M$37,S2482="kahepoolne vajaduspõhine",U2482="",RANK(D2482,$D2482:$D2482)+COUNTIFS($D$2:D2482,D2482,$F$2:F2482,F2482)-1=1),X2482,
IF(AND(F2482="Peretoe teenus",H2482&lt;[2]an!$M$37,S2482="kahepoolne vajaduspõhine",U2482="",RANK(D2482,$D2482:$D2482)+COUNTIFS($D$2:D2482,D2482,$F$2:F2482,F2482)-1&gt;1),"",
IF(AND(F2482="Peretoe teenus",H2482&lt;[2]an!$M$37,S2482="kahepoolne vajaduspõhine",U2482&lt;[2]an!$M$37,RANK(D2482,$D2482:$D2482)+COUNTIFS($D$2:D2482,D2482,$F$2:F2482,F2482)-1=1),X2482,
IF(AND(F2482="Peretoe teenus",H2482&lt;[2]an!$M$37,S2482="kahepoolne vajaduspõhine",U2482&lt;[2]an!$M$37,RANK(D2482,$D2482:$D2482)+COUNTIFS($D$2:D2482,D2482,$F$2:F2482,F2482)-1&gt;1),"",
IF(AND(F2482="Peretoe teenus",H2482&lt;[2]an!$M$37,S2482="kahepoolne vajaduspõhine",U2482&gt;=[2]an!$M$37,U2482&lt;=[2]an!$M$38,RANK(D2482,$D2482:$D2482)+COUNTIFS($D$2:D2482,D2482,$F$2:F2482,F2482)-1=1),
((EOMONTH(U2482,0)-U2482+1)*X2482)/DAY(EOMONTH(U2482,0))+(DAY(U2482)-1)*100/DAY(EOMONTH(U2482,0)),
IF(AND(F2482="Peretoe teenus",H2482&lt;[2]an!$M$37,S2482="kahepoolne vajaduspõhine",U2482&gt;=[2]an!$M$37,U2482&lt;=[2]an!$M$38,RANK(D2482,$D2482:$D2482)+COUNTIFS($D$2:D2482,D2482,$F$2:F2482,F2482)-1&gt;1),"",
IF(AND(F2482="Peretoe teenus",H2482&lt;[2]an!$M$37,S2482="kahepoolne vajaduspõhine",U2482&gt;[2]an!$M$38,RANK(D2482,$D2482:$D2482)+COUNTIFS($D$2:D2482,D2482,$F$2:F2482,F2482)-1=1),X2482,
IF(AND(F2482="Peretoe teenus",H2482&lt;[2]an!$M$37,S2482="kahepoolne vajaduspõhine",U2482&gt;[2]an!$M$38,RANK(D2482,$D2482:$D2482)+COUNTIFS($D$2:D2482,D2482,$F$2:F2482,F2482)-1&gt;1),"",X2482*W2482)))))))))))))),"")</f>
        <v/>
      </c>
      <c r="Z2482" s="18" t="str">
        <f t="shared" si="115"/>
        <v/>
      </c>
      <c r="AA2482" s="19" t="str">
        <f>IFERROR(VLOOKUP(E2482,[2]an!$A$3:$B$81,2,FALSE),"")</f>
        <v/>
      </c>
      <c r="AB2482" s="19" t="str">
        <f>IFERROR(VLOOKUP(AA2482,[2]an!$C$2:$D$16,2,FALSE),"")</f>
        <v/>
      </c>
      <c r="AC2482" s="20"/>
      <c r="AD2482" s="21" t="str">
        <f>IF(A2482=[2]an!$F$36,VLOOKUP([2]an!$F$36,[2]an!$F$36:$H$36,3,FALSE),IF(A2482=[2]an!$F$35,VLOOKUP([2]an!$F$35,[2]an!$F$35:$H$35,3,FALSE),IF(A2482=[2]an!$F$33,VLOOKUP([2]an!$F$33,[2]an!$F$33:$H$33,3,FALSE),IF(A2482=[2]an!$F$31,VLOOKUP([2]an!$F$31,[2]an!$F$31:$H$31,3,FALSE),""))))</f>
        <v/>
      </c>
    </row>
    <row r="2483" spans="6:30" x14ac:dyDescent="0.2">
      <c r="F2483" s="10"/>
      <c r="G2483" s="8" t="str">
        <f t="shared" si="116"/>
        <v/>
      </c>
      <c r="H2483" s="13"/>
      <c r="K2483" s="13"/>
      <c r="L2483" s="10"/>
      <c r="M2483" s="10"/>
      <c r="S2483" s="8" t="str">
        <f>IFERROR(VLOOKUP(D2483,[1]peretoe_teenus!$A$2:$L$2000,5,FALSE),"")</f>
        <v/>
      </c>
      <c r="U2483" s="13"/>
      <c r="V2483" s="15" t="str" cm="1">
        <f t="array" ref="V2483">IFERROR(IF(AND(F2483="Tugigrupp",RANK(K2483,$K2483:$K2483)+COUNTIFS($K$2:K2483,K2483,$L$2:L2483,L2483,$M$2:M2483,M2483,$I$2:I2483,I2483,$G$2:G2483,G2483,$F$2:F2483,F2483)-1=1),SUMPRODUCT(($F$2:$F$4154=F2483)*($G$2:$G$4154=G2483)*($K$2:$K$4154=K2483)*($I$2:$I$4154=I2483)*($L$2:$L$4154=L2483)*($M$2:$M$4154=M2483)),""),"")</f>
        <v/>
      </c>
      <c r="W2483" s="15" t="str">
        <f t="shared" si="114"/>
        <v/>
      </c>
      <c r="X2483" s="16" t="str">
        <f>IF(AND(A2483=[2]an!$G$38,F2483=[2]an!$E$40),[2]an!$G$40,IF(AND(A2483=[2]an!$G$38,F2483=[2]an!$E$41),[2]an!$G$41,IF(AND(A2483=[2]an!$G$38,F2483=[2]an!$E$39,H2483&gt;=[2]an!$M$37),[2]an!$G$39,
IF(AND(A2483=[2]an!$G$38,F2483=[2]an!$E$39,H2483&lt;[2]an!$M$37,S2483="kahepoolne vajaduspõhine",U2483=""),[2]an!$M$40,
IF(AND(A2483=[2]an!$G$38,F2483=[2]an!$E$39,H2483&lt;[2]an!$M$37,S2483="kahepoolne vajaduspõhine",U2483&lt;&gt;""),[2]an!$G$39,
IF(AND(A2483=[2]an!$G$38,F2483=[2]an!$E$39,H2483&lt;[2]an!$M$37,S2483&lt;&gt;"kahepoolne vajaduspõhine"),[2]an!$G$39,
IF(AND(A2483=[2]an!$G$38,F2483=[2]an!$E$42),[2]an!$G$42,
IF(AND(A2483=[2]an!$H$38,F2483=[2]an!$E$40),[2]an!$H$40,IF(AND(A2483=[2]an!$H$38,F2483=[2]an!$E$41),[2]an!$H$41,IF(AND(A2483=[2]an!$H$38,F2483=[2]an!$E$39,H2483&gt;=[2]an!$M$37),[2]an!$H$39,
IF(AND(A2483=[2]an!$H$38,F2483=[2]an!$E$39,H2483&lt;[2]an!$M$37,S2483="kahepoolne vajaduspõhine",U2483=""),[2]an!$M$40,
IF(AND(A2483=[2]an!$H$38,F2483=[2]an!$E$39,H2483&lt;[2]an!$M$37,S2483="kahepoolne vajaduspõhine",U2483&lt;&gt;""),[2]an!$H$39,
IF(AND(A2483=[2]an!$H$38,F2483=[2]an!$E$39,H2483&lt;[2]an!$M$37,S2483&lt;&gt;"kahepoolne vajaduspõhine"),[2]an!$H$39,
IF(AND(A2483=[2]an!$H$38,F2483=[2]an!$E$42),[2]an!$H$42,
IF(AND(A2483=[2]an!$I$38,F2483=[2]an!$E$40),[2]an!$I$40,IF(AND(A2483=[2]an!$I$38,F2483=[2]an!$E$41),[2]an!$I$41,IF(AND(A2483=[2]an!$I$38,F2483=[2]an!$E$39,H2483&gt;=[2]an!$M$37),[2]an!$I$39,
IF(AND(A2483=[2]an!$I$38,F2483=[2]an!$E$39,H2483&lt;[2]an!$M$37,S2483="kahepoolne vajaduspõhine",U2483=""),[2]an!$M$40,
IF(AND(A2483=[2]an!$I$38,F2483=[2]an!$E$39,H2483&lt;[2]an!$M$37,S2483="kahepoolne vajaduspõhine",U2483&lt;&gt;""),[2]an!$I$39,
IF(AND(A2483=[2]an!$I$38,F2483=[2]an!$E$39,H2483&lt;[2]an!$M$37,S2483&lt;&gt;"kahepoolne vajaduspõhine"),[2]an!$I$39,
IF(AND(A2483=[2]an!$I$38,F2483=[2]an!$E$42),[2]an!$I$42,
IF(AND(A2483=[2]an!$J$38,F2483=[2]an!$E$40),[2]an!$J$40,IF(AND(A2483=[2]an!$J$38,F2483=[2]an!$E$41),[2]an!$J$41,IF(AND(A2483=[2]an!$J$38,F2483=[2]an!$E$39,H2483&gt;=[2]an!$M$37),[2]an!$J$39,
IF(AND(A2483=[2]an!$J$38,F2483=[2]an!$E$39,H2483&lt;[2]an!$M$37,S2483="kahepoolne vajaduspõhine",U2483=""),[2]an!$M$40,
IF(AND(A2483=[2]an!$J$38,F2483=[2]an!$E$39,H2483&lt;[2]an!$M$37,S2483="kahepoolne vajaduspõhine",U2483&lt;&gt;""),[2]an!$J$39,
IF(AND(A2483=[2]an!$J$38,F2483=[2]an!$E$39,H2483&lt;[2]an!$M$37,S2483&lt;&gt;"kahepoolne vajaduspõhine"),[2]an!$J$39,
IF(AND(A2483=[2]an!$J$38,F2483=[2]an!$E$42),[2]an!$J$42,""))))))))))))))))))))))))))))</f>
        <v/>
      </c>
      <c r="Y2483" s="17" t="str">
        <f>IFERROR(IF(F2483="Tugigrupp",0,
IF(AND(F2483="Peretoe teenus",H2483&gt;=[2]an!$M$37,RANK(D2483,$D2483:$D2483)+COUNTIFS($D$2:D2483,D2483,$F$2:F2483,F2483)-1&gt;1),"",
IF(AND(F2483="Peretoe teenus",H2483&gt;=[2]an!$M$37,RANK(D2483,$D2483:$D2483)+COUNTIFS($D$2:D2483,D2483,$F$2:F2483,F2483)-1=1,MONTH(H2483)=MONTH(K2483)=TRUE,YEAR(H2483)=YEAR(K2483)=TRUE),((EOMONTH(H2483,0)-H2483+1)*X2483)/DAY(EOMONTH(H2483,0)),
IF(AND(F2483="Peretoe teenus",H2483&gt;=[2]an!$M$37,RANK(D2483,$D2483:$D2483)+COUNTIFS($D$2:D2483,D2483,$F$2:F2483,F2483)-1=1),X2483,
IF(AND(F2483="Peretoe teenus",H2483&lt;[2]an!$M$37,S2483&lt;&gt;"kahepoolne vajaduspõhine",RANK(D2483,$D2483:$D2483)+COUNTIFS($D$2:D2483,D2483,$F$2:F2483,F2483)-1=1),X2483,
IF(AND(F2483="Peretoe teenus",H2483&lt;[2]an!$M$37,S2483&lt;&gt;"kahepoolne vajaduspõhine",RANK(D2483,$D2483:$D2483)+COUNTIFS($D$2:D2483,D2483,$F$2:F2483,F2483)-1&gt;1),"",
IF(AND(F2483="Peretoe teenus",H2483&lt;[2]an!$M$37,S2483="kahepoolne vajaduspõhine",U2483="",RANK(D2483,$D2483:$D2483)+COUNTIFS($D$2:D2483,D2483,$F$2:F2483,F2483)-1=1),X2483,
IF(AND(F2483="Peretoe teenus",H2483&lt;[2]an!$M$37,S2483="kahepoolne vajaduspõhine",U2483="",RANK(D2483,$D2483:$D2483)+COUNTIFS($D$2:D2483,D2483,$F$2:F2483,F2483)-1&gt;1),"",
IF(AND(F2483="Peretoe teenus",H2483&lt;[2]an!$M$37,S2483="kahepoolne vajaduspõhine",U2483&lt;[2]an!$M$37,RANK(D2483,$D2483:$D2483)+COUNTIFS($D$2:D2483,D2483,$F$2:F2483,F2483)-1=1),X2483,
IF(AND(F2483="Peretoe teenus",H2483&lt;[2]an!$M$37,S2483="kahepoolne vajaduspõhine",U2483&lt;[2]an!$M$37,RANK(D2483,$D2483:$D2483)+COUNTIFS($D$2:D2483,D2483,$F$2:F2483,F2483)-1&gt;1),"",
IF(AND(F2483="Peretoe teenus",H2483&lt;[2]an!$M$37,S2483="kahepoolne vajaduspõhine",U2483&gt;=[2]an!$M$37,U2483&lt;=[2]an!$M$38,RANK(D2483,$D2483:$D2483)+COUNTIFS($D$2:D2483,D2483,$F$2:F2483,F2483)-1=1),
((EOMONTH(U2483,0)-U2483+1)*X2483)/DAY(EOMONTH(U2483,0))+(DAY(U2483)-1)*100/DAY(EOMONTH(U2483,0)),
IF(AND(F2483="Peretoe teenus",H2483&lt;[2]an!$M$37,S2483="kahepoolne vajaduspõhine",U2483&gt;=[2]an!$M$37,U2483&lt;=[2]an!$M$38,RANK(D2483,$D2483:$D2483)+COUNTIFS($D$2:D2483,D2483,$F$2:F2483,F2483)-1&gt;1),"",
IF(AND(F2483="Peretoe teenus",H2483&lt;[2]an!$M$37,S2483="kahepoolne vajaduspõhine",U2483&gt;[2]an!$M$38,RANK(D2483,$D2483:$D2483)+COUNTIFS($D$2:D2483,D2483,$F$2:F2483,F2483)-1=1),X2483,
IF(AND(F2483="Peretoe teenus",H2483&lt;[2]an!$M$37,S2483="kahepoolne vajaduspõhine",U2483&gt;[2]an!$M$38,RANK(D2483,$D2483:$D2483)+COUNTIFS($D$2:D2483,D2483,$F$2:F2483,F2483)-1&gt;1),"",X2483*W2483)))))))))))))),"")</f>
        <v/>
      </c>
      <c r="Z2483" s="18" t="str">
        <f t="shared" si="115"/>
        <v/>
      </c>
      <c r="AA2483" s="19" t="str">
        <f>IFERROR(VLOOKUP(E2483,[2]an!$A$3:$B$81,2,FALSE),"")</f>
        <v/>
      </c>
      <c r="AB2483" s="19" t="str">
        <f>IFERROR(VLOOKUP(AA2483,[2]an!$C$2:$D$16,2,FALSE),"")</f>
        <v/>
      </c>
      <c r="AC2483" s="20"/>
      <c r="AD2483" s="21" t="str">
        <f>IF(A2483=[2]an!$F$36,VLOOKUP([2]an!$F$36,[2]an!$F$36:$H$36,3,FALSE),IF(A2483=[2]an!$F$35,VLOOKUP([2]an!$F$35,[2]an!$F$35:$H$35,3,FALSE),IF(A2483=[2]an!$F$33,VLOOKUP([2]an!$F$33,[2]an!$F$33:$H$33,3,FALSE),IF(A2483=[2]an!$F$31,VLOOKUP([2]an!$F$31,[2]an!$F$31:$H$31,3,FALSE),""))))</f>
        <v/>
      </c>
    </row>
    <row r="2484" spans="6:30" x14ac:dyDescent="0.2">
      <c r="F2484" s="10"/>
      <c r="G2484" s="8" t="str">
        <f t="shared" si="116"/>
        <v/>
      </c>
      <c r="H2484" s="13"/>
      <c r="K2484" s="13"/>
      <c r="L2484" s="10"/>
      <c r="M2484" s="10"/>
      <c r="S2484" s="8" t="str">
        <f>IFERROR(VLOOKUP(D2484,[1]peretoe_teenus!$A$2:$L$2000,5,FALSE),"")</f>
        <v/>
      </c>
      <c r="U2484" s="13"/>
      <c r="V2484" s="15" t="str" cm="1">
        <f t="array" ref="V2484">IFERROR(IF(AND(F2484="Tugigrupp",RANK(K2484,$K2484:$K2484)+COUNTIFS($K$2:K2484,K2484,$L$2:L2484,L2484,$M$2:M2484,M2484,$I$2:I2484,I2484,$G$2:G2484,G2484,$F$2:F2484,F2484)-1=1),SUMPRODUCT(($F$2:$F$4154=F2484)*($G$2:$G$4154=G2484)*($K$2:$K$4154=K2484)*($I$2:$I$4154=I2484)*($L$2:$L$4154=L2484)*($M$2:$M$4154=M2484)),""),"")</f>
        <v/>
      </c>
      <c r="W2484" s="15" t="str">
        <f t="shared" si="114"/>
        <v/>
      </c>
      <c r="X2484" s="16" t="str">
        <f>IF(AND(A2484=[2]an!$G$38,F2484=[2]an!$E$40),[2]an!$G$40,IF(AND(A2484=[2]an!$G$38,F2484=[2]an!$E$41),[2]an!$G$41,IF(AND(A2484=[2]an!$G$38,F2484=[2]an!$E$39,H2484&gt;=[2]an!$M$37),[2]an!$G$39,
IF(AND(A2484=[2]an!$G$38,F2484=[2]an!$E$39,H2484&lt;[2]an!$M$37,S2484="kahepoolne vajaduspõhine",U2484=""),[2]an!$M$40,
IF(AND(A2484=[2]an!$G$38,F2484=[2]an!$E$39,H2484&lt;[2]an!$M$37,S2484="kahepoolne vajaduspõhine",U2484&lt;&gt;""),[2]an!$G$39,
IF(AND(A2484=[2]an!$G$38,F2484=[2]an!$E$39,H2484&lt;[2]an!$M$37,S2484&lt;&gt;"kahepoolne vajaduspõhine"),[2]an!$G$39,
IF(AND(A2484=[2]an!$G$38,F2484=[2]an!$E$42),[2]an!$G$42,
IF(AND(A2484=[2]an!$H$38,F2484=[2]an!$E$40),[2]an!$H$40,IF(AND(A2484=[2]an!$H$38,F2484=[2]an!$E$41),[2]an!$H$41,IF(AND(A2484=[2]an!$H$38,F2484=[2]an!$E$39,H2484&gt;=[2]an!$M$37),[2]an!$H$39,
IF(AND(A2484=[2]an!$H$38,F2484=[2]an!$E$39,H2484&lt;[2]an!$M$37,S2484="kahepoolne vajaduspõhine",U2484=""),[2]an!$M$40,
IF(AND(A2484=[2]an!$H$38,F2484=[2]an!$E$39,H2484&lt;[2]an!$M$37,S2484="kahepoolne vajaduspõhine",U2484&lt;&gt;""),[2]an!$H$39,
IF(AND(A2484=[2]an!$H$38,F2484=[2]an!$E$39,H2484&lt;[2]an!$M$37,S2484&lt;&gt;"kahepoolne vajaduspõhine"),[2]an!$H$39,
IF(AND(A2484=[2]an!$H$38,F2484=[2]an!$E$42),[2]an!$H$42,
IF(AND(A2484=[2]an!$I$38,F2484=[2]an!$E$40),[2]an!$I$40,IF(AND(A2484=[2]an!$I$38,F2484=[2]an!$E$41),[2]an!$I$41,IF(AND(A2484=[2]an!$I$38,F2484=[2]an!$E$39,H2484&gt;=[2]an!$M$37),[2]an!$I$39,
IF(AND(A2484=[2]an!$I$38,F2484=[2]an!$E$39,H2484&lt;[2]an!$M$37,S2484="kahepoolne vajaduspõhine",U2484=""),[2]an!$M$40,
IF(AND(A2484=[2]an!$I$38,F2484=[2]an!$E$39,H2484&lt;[2]an!$M$37,S2484="kahepoolne vajaduspõhine",U2484&lt;&gt;""),[2]an!$I$39,
IF(AND(A2484=[2]an!$I$38,F2484=[2]an!$E$39,H2484&lt;[2]an!$M$37,S2484&lt;&gt;"kahepoolne vajaduspõhine"),[2]an!$I$39,
IF(AND(A2484=[2]an!$I$38,F2484=[2]an!$E$42),[2]an!$I$42,
IF(AND(A2484=[2]an!$J$38,F2484=[2]an!$E$40),[2]an!$J$40,IF(AND(A2484=[2]an!$J$38,F2484=[2]an!$E$41),[2]an!$J$41,IF(AND(A2484=[2]an!$J$38,F2484=[2]an!$E$39,H2484&gt;=[2]an!$M$37),[2]an!$J$39,
IF(AND(A2484=[2]an!$J$38,F2484=[2]an!$E$39,H2484&lt;[2]an!$M$37,S2484="kahepoolne vajaduspõhine",U2484=""),[2]an!$M$40,
IF(AND(A2484=[2]an!$J$38,F2484=[2]an!$E$39,H2484&lt;[2]an!$M$37,S2484="kahepoolne vajaduspõhine",U2484&lt;&gt;""),[2]an!$J$39,
IF(AND(A2484=[2]an!$J$38,F2484=[2]an!$E$39,H2484&lt;[2]an!$M$37,S2484&lt;&gt;"kahepoolne vajaduspõhine"),[2]an!$J$39,
IF(AND(A2484=[2]an!$J$38,F2484=[2]an!$E$42),[2]an!$J$42,""))))))))))))))))))))))))))))</f>
        <v/>
      </c>
      <c r="Y2484" s="17" t="str">
        <f>IFERROR(IF(F2484="Tugigrupp",0,
IF(AND(F2484="Peretoe teenus",H2484&gt;=[2]an!$M$37,RANK(D2484,$D2484:$D2484)+COUNTIFS($D$2:D2484,D2484,$F$2:F2484,F2484)-1&gt;1),"",
IF(AND(F2484="Peretoe teenus",H2484&gt;=[2]an!$M$37,RANK(D2484,$D2484:$D2484)+COUNTIFS($D$2:D2484,D2484,$F$2:F2484,F2484)-1=1,MONTH(H2484)=MONTH(K2484)=TRUE,YEAR(H2484)=YEAR(K2484)=TRUE),((EOMONTH(H2484,0)-H2484+1)*X2484)/DAY(EOMONTH(H2484,0)),
IF(AND(F2484="Peretoe teenus",H2484&gt;=[2]an!$M$37,RANK(D2484,$D2484:$D2484)+COUNTIFS($D$2:D2484,D2484,$F$2:F2484,F2484)-1=1),X2484,
IF(AND(F2484="Peretoe teenus",H2484&lt;[2]an!$M$37,S2484&lt;&gt;"kahepoolne vajaduspõhine",RANK(D2484,$D2484:$D2484)+COUNTIFS($D$2:D2484,D2484,$F$2:F2484,F2484)-1=1),X2484,
IF(AND(F2484="Peretoe teenus",H2484&lt;[2]an!$M$37,S2484&lt;&gt;"kahepoolne vajaduspõhine",RANK(D2484,$D2484:$D2484)+COUNTIFS($D$2:D2484,D2484,$F$2:F2484,F2484)-1&gt;1),"",
IF(AND(F2484="Peretoe teenus",H2484&lt;[2]an!$M$37,S2484="kahepoolne vajaduspõhine",U2484="",RANK(D2484,$D2484:$D2484)+COUNTIFS($D$2:D2484,D2484,$F$2:F2484,F2484)-1=1),X2484,
IF(AND(F2484="Peretoe teenus",H2484&lt;[2]an!$M$37,S2484="kahepoolne vajaduspõhine",U2484="",RANK(D2484,$D2484:$D2484)+COUNTIFS($D$2:D2484,D2484,$F$2:F2484,F2484)-1&gt;1),"",
IF(AND(F2484="Peretoe teenus",H2484&lt;[2]an!$M$37,S2484="kahepoolne vajaduspõhine",U2484&lt;[2]an!$M$37,RANK(D2484,$D2484:$D2484)+COUNTIFS($D$2:D2484,D2484,$F$2:F2484,F2484)-1=1),X2484,
IF(AND(F2484="Peretoe teenus",H2484&lt;[2]an!$M$37,S2484="kahepoolne vajaduspõhine",U2484&lt;[2]an!$M$37,RANK(D2484,$D2484:$D2484)+COUNTIFS($D$2:D2484,D2484,$F$2:F2484,F2484)-1&gt;1),"",
IF(AND(F2484="Peretoe teenus",H2484&lt;[2]an!$M$37,S2484="kahepoolne vajaduspõhine",U2484&gt;=[2]an!$M$37,U2484&lt;=[2]an!$M$38,RANK(D2484,$D2484:$D2484)+COUNTIFS($D$2:D2484,D2484,$F$2:F2484,F2484)-1=1),
((EOMONTH(U2484,0)-U2484+1)*X2484)/DAY(EOMONTH(U2484,0))+(DAY(U2484)-1)*100/DAY(EOMONTH(U2484,0)),
IF(AND(F2484="Peretoe teenus",H2484&lt;[2]an!$M$37,S2484="kahepoolne vajaduspõhine",U2484&gt;=[2]an!$M$37,U2484&lt;=[2]an!$M$38,RANK(D2484,$D2484:$D2484)+COUNTIFS($D$2:D2484,D2484,$F$2:F2484,F2484)-1&gt;1),"",
IF(AND(F2484="Peretoe teenus",H2484&lt;[2]an!$M$37,S2484="kahepoolne vajaduspõhine",U2484&gt;[2]an!$M$38,RANK(D2484,$D2484:$D2484)+COUNTIFS($D$2:D2484,D2484,$F$2:F2484,F2484)-1=1),X2484,
IF(AND(F2484="Peretoe teenus",H2484&lt;[2]an!$M$37,S2484="kahepoolne vajaduspõhine",U2484&gt;[2]an!$M$38,RANK(D2484,$D2484:$D2484)+COUNTIFS($D$2:D2484,D2484,$F$2:F2484,F2484)-1&gt;1),"",X2484*W2484)))))))))))))),"")</f>
        <v/>
      </c>
      <c r="Z2484" s="18" t="str">
        <f t="shared" si="115"/>
        <v/>
      </c>
      <c r="AA2484" s="19" t="str">
        <f>IFERROR(VLOOKUP(E2484,[2]an!$A$3:$B$81,2,FALSE),"")</f>
        <v/>
      </c>
      <c r="AB2484" s="19" t="str">
        <f>IFERROR(VLOOKUP(AA2484,[2]an!$C$2:$D$16,2,FALSE),"")</f>
        <v/>
      </c>
      <c r="AC2484" s="20"/>
      <c r="AD2484" s="21" t="str">
        <f>IF(A2484=[2]an!$F$36,VLOOKUP([2]an!$F$36,[2]an!$F$36:$H$36,3,FALSE),IF(A2484=[2]an!$F$35,VLOOKUP([2]an!$F$35,[2]an!$F$35:$H$35,3,FALSE),IF(A2484=[2]an!$F$33,VLOOKUP([2]an!$F$33,[2]an!$F$33:$H$33,3,FALSE),IF(A2484=[2]an!$F$31,VLOOKUP([2]an!$F$31,[2]an!$F$31:$H$31,3,FALSE),""))))</f>
        <v/>
      </c>
    </row>
    <row r="2485" spans="6:30" x14ac:dyDescent="0.2">
      <c r="F2485" s="10"/>
      <c r="G2485" s="8" t="str">
        <f t="shared" si="116"/>
        <v/>
      </c>
      <c r="H2485" s="13"/>
      <c r="K2485" s="13"/>
      <c r="L2485" s="10"/>
      <c r="M2485" s="10"/>
      <c r="S2485" s="8" t="str">
        <f>IFERROR(VLOOKUP(D2485,[1]peretoe_teenus!$A$2:$L$2000,5,FALSE),"")</f>
        <v/>
      </c>
      <c r="U2485" s="13"/>
      <c r="V2485" s="15" t="str" cm="1">
        <f t="array" ref="V2485">IFERROR(IF(AND(F2485="Tugigrupp",RANK(K2485,$K2485:$K2485)+COUNTIFS($K$2:K2485,K2485,$L$2:L2485,L2485,$M$2:M2485,M2485,$I$2:I2485,I2485,$G$2:G2485,G2485,$F$2:F2485,F2485)-1=1),SUMPRODUCT(($F$2:$F$4154=F2485)*($G$2:$G$4154=G2485)*($K$2:$K$4154=K2485)*($I$2:$I$4154=I2485)*($L$2:$L$4154=L2485)*($M$2:$M$4154=M2485)),""),"")</f>
        <v/>
      </c>
      <c r="W2485" s="15" t="str">
        <f t="shared" si="114"/>
        <v/>
      </c>
      <c r="X2485" s="16" t="str">
        <f>IF(AND(A2485=[2]an!$G$38,F2485=[2]an!$E$40),[2]an!$G$40,IF(AND(A2485=[2]an!$G$38,F2485=[2]an!$E$41),[2]an!$G$41,IF(AND(A2485=[2]an!$G$38,F2485=[2]an!$E$39,H2485&gt;=[2]an!$M$37),[2]an!$G$39,
IF(AND(A2485=[2]an!$G$38,F2485=[2]an!$E$39,H2485&lt;[2]an!$M$37,S2485="kahepoolne vajaduspõhine",U2485=""),[2]an!$M$40,
IF(AND(A2485=[2]an!$G$38,F2485=[2]an!$E$39,H2485&lt;[2]an!$M$37,S2485="kahepoolne vajaduspõhine",U2485&lt;&gt;""),[2]an!$G$39,
IF(AND(A2485=[2]an!$G$38,F2485=[2]an!$E$39,H2485&lt;[2]an!$M$37,S2485&lt;&gt;"kahepoolne vajaduspõhine"),[2]an!$G$39,
IF(AND(A2485=[2]an!$G$38,F2485=[2]an!$E$42),[2]an!$G$42,
IF(AND(A2485=[2]an!$H$38,F2485=[2]an!$E$40),[2]an!$H$40,IF(AND(A2485=[2]an!$H$38,F2485=[2]an!$E$41),[2]an!$H$41,IF(AND(A2485=[2]an!$H$38,F2485=[2]an!$E$39,H2485&gt;=[2]an!$M$37),[2]an!$H$39,
IF(AND(A2485=[2]an!$H$38,F2485=[2]an!$E$39,H2485&lt;[2]an!$M$37,S2485="kahepoolne vajaduspõhine",U2485=""),[2]an!$M$40,
IF(AND(A2485=[2]an!$H$38,F2485=[2]an!$E$39,H2485&lt;[2]an!$M$37,S2485="kahepoolne vajaduspõhine",U2485&lt;&gt;""),[2]an!$H$39,
IF(AND(A2485=[2]an!$H$38,F2485=[2]an!$E$39,H2485&lt;[2]an!$M$37,S2485&lt;&gt;"kahepoolne vajaduspõhine"),[2]an!$H$39,
IF(AND(A2485=[2]an!$H$38,F2485=[2]an!$E$42),[2]an!$H$42,
IF(AND(A2485=[2]an!$I$38,F2485=[2]an!$E$40),[2]an!$I$40,IF(AND(A2485=[2]an!$I$38,F2485=[2]an!$E$41),[2]an!$I$41,IF(AND(A2485=[2]an!$I$38,F2485=[2]an!$E$39,H2485&gt;=[2]an!$M$37),[2]an!$I$39,
IF(AND(A2485=[2]an!$I$38,F2485=[2]an!$E$39,H2485&lt;[2]an!$M$37,S2485="kahepoolne vajaduspõhine",U2485=""),[2]an!$M$40,
IF(AND(A2485=[2]an!$I$38,F2485=[2]an!$E$39,H2485&lt;[2]an!$M$37,S2485="kahepoolne vajaduspõhine",U2485&lt;&gt;""),[2]an!$I$39,
IF(AND(A2485=[2]an!$I$38,F2485=[2]an!$E$39,H2485&lt;[2]an!$M$37,S2485&lt;&gt;"kahepoolne vajaduspõhine"),[2]an!$I$39,
IF(AND(A2485=[2]an!$I$38,F2485=[2]an!$E$42),[2]an!$I$42,
IF(AND(A2485=[2]an!$J$38,F2485=[2]an!$E$40),[2]an!$J$40,IF(AND(A2485=[2]an!$J$38,F2485=[2]an!$E$41),[2]an!$J$41,IF(AND(A2485=[2]an!$J$38,F2485=[2]an!$E$39,H2485&gt;=[2]an!$M$37),[2]an!$J$39,
IF(AND(A2485=[2]an!$J$38,F2485=[2]an!$E$39,H2485&lt;[2]an!$M$37,S2485="kahepoolne vajaduspõhine",U2485=""),[2]an!$M$40,
IF(AND(A2485=[2]an!$J$38,F2485=[2]an!$E$39,H2485&lt;[2]an!$M$37,S2485="kahepoolne vajaduspõhine",U2485&lt;&gt;""),[2]an!$J$39,
IF(AND(A2485=[2]an!$J$38,F2485=[2]an!$E$39,H2485&lt;[2]an!$M$37,S2485&lt;&gt;"kahepoolne vajaduspõhine"),[2]an!$J$39,
IF(AND(A2485=[2]an!$J$38,F2485=[2]an!$E$42),[2]an!$J$42,""))))))))))))))))))))))))))))</f>
        <v/>
      </c>
      <c r="Y2485" s="17" t="str">
        <f>IFERROR(IF(F2485="Tugigrupp",0,
IF(AND(F2485="Peretoe teenus",H2485&gt;=[2]an!$M$37,RANK(D2485,$D2485:$D2485)+COUNTIFS($D$2:D2485,D2485,$F$2:F2485,F2485)-1&gt;1),"",
IF(AND(F2485="Peretoe teenus",H2485&gt;=[2]an!$M$37,RANK(D2485,$D2485:$D2485)+COUNTIFS($D$2:D2485,D2485,$F$2:F2485,F2485)-1=1,MONTH(H2485)=MONTH(K2485)=TRUE,YEAR(H2485)=YEAR(K2485)=TRUE),((EOMONTH(H2485,0)-H2485+1)*X2485)/DAY(EOMONTH(H2485,0)),
IF(AND(F2485="Peretoe teenus",H2485&gt;=[2]an!$M$37,RANK(D2485,$D2485:$D2485)+COUNTIFS($D$2:D2485,D2485,$F$2:F2485,F2485)-1=1),X2485,
IF(AND(F2485="Peretoe teenus",H2485&lt;[2]an!$M$37,S2485&lt;&gt;"kahepoolne vajaduspõhine",RANK(D2485,$D2485:$D2485)+COUNTIFS($D$2:D2485,D2485,$F$2:F2485,F2485)-1=1),X2485,
IF(AND(F2485="Peretoe teenus",H2485&lt;[2]an!$M$37,S2485&lt;&gt;"kahepoolne vajaduspõhine",RANK(D2485,$D2485:$D2485)+COUNTIFS($D$2:D2485,D2485,$F$2:F2485,F2485)-1&gt;1),"",
IF(AND(F2485="Peretoe teenus",H2485&lt;[2]an!$M$37,S2485="kahepoolne vajaduspõhine",U2485="",RANK(D2485,$D2485:$D2485)+COUNTIFS($D$2:D2485,D2485,$F$2:F2485,F2485)-1=1),X2485,
IF(AND(F2485="Peretoe teenus",H2485&lt;[2]an!$M$37,S2485="kahepoolne vajaduspõhine",U2485="",RANK(D2485,$D2485:$D2485)+COUNTIFS($D$2:D2485,D2485,$F$2:F2485,F2485)-1&gt;1),"",
IF(AND(F2485="Peretoe teenus",H2485&lt;[2]an!$M$37,S2485="kahepoolne vajaduspõhine",U2485&lt;[2]an!$M$37,RANK(D2485,$D2485:$D2485)+COUNTIFS($D$2:D2485,D2485,$F$2:F2485,F2485)-1=1),X2485,
IF(AND(F2485="Peretoe teenus",H2485&lt;[2]an!$M$37,S2485="kahepoolne vajaduspõhine",U2485&lt;[2]an!$M$37,RANK(D2485,$D2485:$D2485)+COUNTIFS($D$2:D2485,D2485,$F$2:F2485,F2485)-1&gt;1),"",
IF(AND(F2485="Peretoe teenus",H2485&lt;[2]an!$M$37,S2485="kahepoolne vajaduspõhine",U2485&gt;=[2]an!$M$37,U2485&lt;=[2]an!$M$38,RANK(D2485,$D2485:$D2485)+COUNTIFS($D$2:D2485,D2485,$F$2:F2485,F2485)-1=1),
((EOMONTH(U2485,0)-U2485+1)*X2485)/DAY(EOMONTH(U2485,0))+(DAY(U2485)-1)*100/DAY(EOMONTH(U2485,0)),
IF(AND(F2485="Peretoe teenus",H2485&lt;[2]an!$M$37,S2485="kahepoolne vajaduspõhine",U2485&gt;=[2]an!$M$37,U2485&lt;=[2]an!$M$38,RANK(D2485,$D2485:$D2485)+COUNTIFS($D$2:D2485,D2485,$F$2:F2485,F2485)-1&gt;1),"",
IF(AND(F2485="Peretoe teenus",H2485&lt;[2]an!$M$37,S2485="kahepoolne vajaduspõhine",U2485&gt;[2]an!$M$38,RANK(D2485,$D2485:$D2485)+COUNTIFS($D$2:D2485,D2485,$F$2:F2485,F2485)-1=1),X2485,
IF(AND(F2485="Peretoe teenus",H2485&lt;[2]an!$M$37,S2485="kahepoolne vajaduspõhine",U2485&gt;[2]an!$M$38,RANK(D2485,$D2485:$D2485)+COUNTIFS($D$2:D2485,D2485,$F$2:F2485,F2485)-1&gt;1),"",X2485*W2485)))))))))))))),"")</f>
        <v/>
      </c>
      <c r="Z2485" s="18" t="str">
        <f t="shared" si="115"/>
        <v/>
      </c>
      <c r="AA2485" s="19" t="str">
        <f>IFERROR(VLOOKUP(E2485,[2]an!$A$3:$B$81,2,FALSE),"")</f>
        <v/>
      </c>
      <c r="AB2485" s="19" t="str">
        <f>IFERROR(VLOOKUP(AA2485,[2]an!$C$2:$D$16,2,FALSE),"")</f>
        <v/>
      </c>
      <c r="AC2485" s="20"/>
      <c r="AD2485" s="21" t="str">
        <f>IF(A2485=[2]an!$F$36,VLOOKUP([2]an!$F$36,[2]an!$F$36:$H$36,3,FALSE),IF(A2485=[2]an!$F$35,VLOOKUP([2]an!$F$35,[2]an!$F$35:$H$35,3,FALSE),IF(A2485=[2]an!$F$33,VLOOKUP([2]an!$F$33,[2]an!$F$33:$H$33,3,FALSE),IF(A2485=[2]an!$F$31,VLOOKUP([2]an!$F$31,[2]an!$F$31:$H$31,3,FALSE),""))))</f>
        <v/>
      </c>
    </row>
    <row r="2486" spans="6:30" x14ac:dyDescent="0.2">
      <c r="F2486" s="10"/>
      <c r="G2486" s="8" t="str">
        <f t="shared" si="116"/>
        <v/>
      </c>
      <c r="H2486" s="13"/>
      <c r="K2486" s="13"/>
      <c r="L2486" s="10"/>
      <c r="M2486" s="10"/>
      <c r="S2486" s="8" t="str">
        <f>IFERROR(VLOOKUP(D2486,[1]peretoe_teenus!$A$2:$L$2000,5,FALSE),"")</f>
        <v/>
      </c>
      <c r="U2486" s="13"/>
      <c r="V2486" s="15" t="str" cm="1">
        <f t="array" ref="V2486">IFERROR(IF(AND(F2486="Tugigrupp",RANK(K2486,$K2486:$K2486)+COUNTIFS($K$2:K2486,K2486,$L$2:L2486,L2486,$M$2:M2486,M2486,$I$2:I2486,I2486,$G$2:G2486,G2486,$F$2:F2486,F2486)-1=1),SUMPRODUCT(($F$2:$F$4154=F2486)*($G$2:$G$4154=G2486)*($K$2:$K$4154=K2486)*($I$2:$I$4154=I2486)*($L$2:$L$4154=L2486)*($M$2:$M$4154=M2486)),""),"")</f>
        <v/>
      </c>
      <c r="W2486" s="15" t="str">
        <f t="shared" si="114"/>
        <v/>
      </c>
      <c r="X2486" s="16" t="str">
        <f>IF(AND(A2486=[2]an!$G$38,F2486=[2]an!$E$40),[2]an!$G$40,IF(AND(A2486=[2]an!$G$38,F2486=[2]an!$E$41),[2]an!$G$41,IF(AND(A2486=[2]an!$G$38,F2486=[2]an!$E$39,H2486&gt;=[2]an!$M$37),[2]an!$G$39,
IF(AND(A2486=[2]an!$G$38,F2486=[2]an!$E$39,H2486&lt;[2]an!$M$37,S2486="kahepoolne vajaduspõhine",U2486=""),[2]an!$M$40,
IF(AND(A2486=[2]an!$G$38,F2486=[2]an!$E$39,H2486&lt;[2]an!$M$37,S2486="kahepoolne vajaduspõhine",U2486&lt;&gt;""),[2]an!$G$39,
IF(AND(A2486=[2]an!$G$38,F2486=[2]an!$E$39,H2486&lt;[2]an!$M$37,S2486&lt;&gt;"kahepoolne vajaduspõhine"),[2]an!$G$39,
IF(AND(A2486=[2]an!$G$38,F2486=[2]an!$E$42),[2]an!$G$42,
IF(AND(A2486=[2]an!$H$38,F2486=[2]an!$E$40),[2]an!$H$40,IF(AND(A2486=[2]an!$H$38,F2486=[2]an!$E$41),[2]an!$H$41,IF(AND(A2486=[2]an!$H$38,F2486=[2]an!$E$39,H2486&gt;=[2]an!$M$37),[2]an!$H$39,
IF(AND(A2486=[2]an!$H$38,F2486=[2]an!$E$39,H2486&lt;[2]an!$M$37,S2486="kahepoolne vajaduspõhine",U2486=""),[2]an!$M$40,
IF(AND(A2486=[2]an!$H$38,F2486=[2]an!$E$39,H2486&lt;[2]an!$M$37,S2486="kahepoolne vajaduspõhine",U2486&lt;&gt;""),[2]an!$H$39,
IF(AND(A2486=[2]an!$H$38,F2486=[2]an!$E$39,H2486&lt;[2]an!$M$37,S2486&lt;&gt;"kahepoolne vajaduspõhine"),[2]an!$H$39,
IF(AND(A2486=[2]an!$H$38,F2486=[2]an!$E$42),[2]an!$H$42,
IF(AND(A2486=[2]an!$I$38,F2486=[2]an!$E$40),[2]an!$I$40,IF(AND(A2486=[2]an!$I$38,F2486=[2]an!$E$41),[2]an!$I$41,IF(AND(A2486=[2]an!$I$38,F2486=[2]an!$E$39,H2486&gt;=[2]an!$M$37),[2]an!$I$39,
IF(AND(A2486=[2]an!$I$38,F2486=[2]an!$E$39,H2486&lt;[2]an!$M$37,S2486="kahepoolne vajaduspõhine",U2486=""),[2]an!$M$40,
IF(AND(A2486=[2]an!$I$38,F2486=[2]an!$E$39,H2486&lt;[2]an!$M$37,S2486="kahepoolne vajaduspõhine",U2486&lt;&gt;""),[2]an!$I$39,
IF(AND(A2486=[2]an!$I$38,F2486=[2]an!$E$39,H2486&lt;[2]an!$M$37,S2486&lt;&gt;"kahepoolne vajaduspõhine"),[2]an!$I$39,
IF(AND(A2486=[2]an!$I$38,F2486=[2]an!$E$42),[2]an!$I$42,
IF(AND(A2486=[2]an!$J$38,F2486=[2]an!$E$40),[2]an!$J$40,IF(AND(A2486=[2]an!$J$38,F2486=[2]an!$E$41),[2]an!$J$41,IF(AND(A2486=[2]an!$J$38,F2486=[2]an!$E$39,H2486&gt;=[2]an!$M$37),[2]an!$J$39,
IF(AND(A2486=[2]an!$J$38,F2486=[2]an!$E$39,H2486&lt;[2]an!$M$37,S2486="kahepoolne vajaduspõhine",U2486=""),[2]an!$M$40,
IF(AND(A2486=[2]an!$J$38,F2486=[2]an!$E$39,H2486&lt;[2]an!$M$37,S2486="kahepoolne vajaduspõhine",U2486&lt;&gt;""),[2]an!$J$39,
IF(AND(A2486=[2]an!$J$38,F2486=[2]an!$E$39,H2486&lt;[2]an!$M$37,S2486&lt;&gt;"kahepoolne vajaduspõhine"),[2]an!$J$39,
IF(AND(A2486=[2]an!$J$38,F2486=[2]an!$E$42),[2]an!$J$42,""))))))))))))))))))))))))))))</f>
        <v/>
      </c>
      <c r="Y2486" s="17" t="str">
        <f>IFERROR(IF(F2486="Tugigrupp",0,
IF(AND(F2486="Peretoe teenus",H2486&gt;=[2]an!$M$37,RANK(D2486,$D2486:$D2486)+COUNTIFS($D$2:D2486,D2486,$F$2:F2486,F2486)-1&gt;1),"",
IF(AND(F2486="Peretoe teenus",H2486&gt;=[2]an!$M$37,RANK(D2486,$D2486:$D2486)+COUNTIFS($D$2:D2486,D2486,$F$2:F2486,F2486)-1=1,MONTH(H2486)=MONTH(K2486)=TRUE,YEAR(H2486)=YEAR(K2486)=TRUE),((EOMONTH(H2486,0)-H2486+1)*X2486)/DAY(EOMONTH(H2486,0)),
IF(AND(F2486="Peretoe teenus",H2486&gt;=[2]an!$M$37,RANK(D2486,$D2486:$D2486)+COUNTIFS($D$2:D2486,D2486,$F$2:F2486,F2486)-1=1),X2486,
IF(AND(F2486="Peretoe teenus",H2486&lt;[2]an!$M$37,S2486&lt;&gt;"kahepoolne vajaduspõhine",RANK(D2486,$D2486:$D2486)+COUNTIFS($D$2:D2486,D2486,$F$2:F2486,F2486)-1=1),X2486,
IF(AND(F2486="Peretoe teenus",H2486&lt;[2]an!$M$37,S2486&lt;&gt;"kahepoolne vajaduspõhine",RANK(D2486,$D2486:$D2486)+COUNTIFS($D$2:D2486,D2486,$F$2:F2486,F2486)-1&gt;1),"",
IF(AND(F2486="Peretoe teenus",H2486&lt;[2]an!$M$37,S2486="kahepoolne vajaduspõhine",U2486="",RANK(D2486,$D2486:$D2486)+COUNTIFS($D$2:D2486,D2486,$F$2:F2486,F2486)-1=1),X2486,
IF(AND(F2486="Peretoe teenus",H2486&lt;[2]an!$M$37,S2486="kahepoolne vajaduspõhine",U2486="",RANK(D2486,$D2486:$D2486)+COUNTIFS($D$2:D2486,D2486,$F$2:F2486,F2486)-1&gt;1),"",
IF(AND(F2486="Peretoe teenus",H2486&lt;[2]an!$M$37,S2486="kahepoolne vajaduspõhine",U2486&lt;[2]an!$M$37,RANK(D2486,$D2486:$D2486)+COUNTIFS($D$2:D2486,D2486,$F$2:F2486,F2486)-1=1),X2486,
IF(AND(F2486="Peretoe teenus",H2486&lt;[2]an!$M$37,S2486="kahepoolne vajaduspõhine",U2486&lt;[2]an!$M$37,RANK(D2486,$D2486:$D2486)+COUNTIFS($D$2:D2486,D2486,$F$2:F2486,F2486)-1&gt;1),"",
IF(AND(F2486="Peretoe teenus",H2486&lt;[2]an!$M$37,S2486="kahepoolne vajaduspõhine",U2486&gt;=[2]an!$M$37,U2486&lt;=[2]an!$M$38,RANK(D2486,$D2486:$D2486)+COUNTIFS($D$2:D2486,D2486,$F$2:F2486,F2486)-1=1),
((EOMONTH(U2486,0)-U2486+1)*X2486)/DAY(EOMONTH(U2486,0))+(DAY(U2486)-1)*100/DAY(EOMONTH(U2486,0)),
IF(AND(F2486="Peretoe teenus",H2486&lt;[2]an!$M$37,S2486="kahepoolne vajaduspõhine",U2486&gt;=[2]an!$M$37,U2486&lt;=[2]an!$M$38,RANK(D2486,$D2486:$D2486)+COUNTIFS($D$2:D2486,D2486,$F$2:F2486,F2486)-1&gt;1),"",
IF(AND(F2486="Peretoe teenus",H2486&lt;[2]an!$M$37,S2486="kahepoolne vajaduspõhine",U2486&gt;[2]an!$M$38,RANK(D2486,$D2486:$D2486)+COUNTIFS($D$2:D2486,D2486,$F$2:F2486,F2486)-1=1),X2486,
IF(AND(F2486="Peretoe teenus",H2486&lt;[2]an!$M$37,S2486="kahepoolne vajaduspõhine",U2486&gt;[2]an!$M$38,RANK(D2486,$D2486:$D2486)+COUNTIFS($D$2:D2486,D2486,$F$2:F2486,F2486)-1&gt;1),"",X2486*W2486)))))))))))))),"")</f>
        <v/>
      </c>
      <c r="Z2486" s="18" t="str">
        <f t="shared" si="115"/>
        <v/>
      </c>
      <c r="AA2486" s="19" t="str">
        <f>IFERROR(VLOOKUP(E2486,[2]an!$A$3:$B$81,2,FALSE),"")</f>
        <v/>
      </c>
      <c r="AB2486" s="19" t="str">
        <f>IFERROR(VLOOKUP(AA2486,[2]an!$C$2:$D$16,2,FALSE),"")</f>
        <v/>
      </c>
      <c r="AC2486" s="20"/>
      <c r="AD2486" s="21" t="str">
        <f>IF(A2486=[2]an!$F$36,VLOOKUP([2]an!$F$36,[2]an!$F$36:$H$36,3,FALSE),IF(A2486=[2]an!$F$35,VLOOKUP([2]an!$F$35,[2]an!$F$35:$H$35,3,FALSE),IF(A2486=[2]an!$F$33,VLOOKUP([2]an!$F$33,[2]an!$F$33:$H$33,3,FALSE),IF(A2486=[2]an!$F$31,VLOOKUP([2]an!$F$31,[2]an!$F$31:$H$31,3,FALSE),""))))</f>
        <v/>
      </c>
    </row>
    <row r="2487" spans="6:30" x14ac:dyDescent="0.2">
      <c r="F2487" s="10"/>
      <c r="G2487" s="8" t="str">
        <f t="shared" si="116"/>
        <v/>
      </c>
      <c r="H2487" s="13"/>
      <c r="K2487" s="13"/>
      <c r="L2487" s="10"/>
      <c r="M2487" s="10"/>
      <c r="S2487" s="8" t="str">
        <f>IFERROR(VLOOKUP(D2487,[1]peretoe_teenus!$A$2:$L$2000,5,FALSE),"")</f>
        <v/>
      </c>
      <c r="U2487" s="13"/>
      <c r="V2487" s="15" t="str" cm="1">
        <f t="array" ref="V2487">IFERROR(IF(AND(F2487="Tugigrupp",RANK(K2487,$K2487:$K2487)+COUNTIFS($K$2:K2487,K2487,$L$2:L2487,L2487,$M$2:M2487,M2487,$I$2:I2487,I2487,$G$2:G2487,G2487,$F$2:F2487,F2487)-1=1),SUMPRODUCT(($F$2:$F$4154=F2487)*($G$2:$G$4154=G2487)*($K$2:$K$4154=K2487)*($I$2:$I$4154=I2487)*($L$2:$L$4154=L2487)*($M$2:$M$4154=M2487)),""),"")</f>
        <v/>
      </c>
      <c r="W2487" s="15" t="str">
        <f t="shared" si="114"/>
        <v/>
      </c>
      <c r="X2487" s="16" t="str">
        <f>IF(AND(A2487=[2]an!$G$38,F2487=[2]an!$E$40),[2]an!$G$40,IF(AND(A2487=[2]an!$G$38,F2487=[2]an!$E$41),[2]an!$G$41,IF(AND(A2487=[2]an!$G$38,F2487=[2]an!$E$39,H2487&gt;=[2]an!$M$37),[2]an!$G$39,
IF(AND(A2487=[2]an!$G$38,F2487=[2]an!$E$39,H2487&lt;[2]an!$M$37,S2487="kahepoolne vajaduspõhine",U2487=""),[2]an!$M$40,
IF(AND(A2487=[2]an!$G$38,F2487=[2]an!$E$39,H2487&lt;[2]an!$M$37,S2487="kahepoolne vajaduspõhine",U2487&lt;&gt;""),[2]an!$G$39,
IF(AND(A2487=[2]an!$G$38,F2487=[2]an!$E$39,H2487&lt;[2]an!$M$37,S2487&lt;&gt;"kahepoolne vajaduspõhine"),[2]an!$G$39,
IF(AND(A2487=[2]an!$G$38,F2487=[2]an!$E$42),[2]an!$G$42,
IF(AND(A2487=[2]an!$H$38,F2487=[2]an!$E$40),[2]an!$H$40,IF(AND(A2487=[2]an!$H$38,F2487=[2]an!$E$41),[2]an!$H$41,IF(AND(A2487=[2]an!$H$38,F2487=[2]an!$E$39,H2487&gt;=[2]an!$M$37),[2]an!$H$39,
IF(AND(A2487=[2]an!$H$38,F2487=[2]an!$E$39,H2487&lt;[2]an!$M$37,S2487="kahepoolne vajaduspõhine",U2487=""),[2]an!$M$40,
IF(AND(A2487=[2]an!$H$38,F2487=[2]an!$E$39,H2487&lt;[2]an!$M$37,S2487="kahepoolne vajaduspõhine",U2487&lt;&gt;""),[2]an!$H$39,
IF(AND(A2487=[2]an!$H$38,F2487=[2]an!$E$39,H2487&lt;[2]an!$M$37,S2487&lt;&gt;"kahepoolne vajaduspõhine"),[2]an!$H$39,
IF(AND(A2487=[2]an!$H$38,F2487=[2]an!$E$42),[2]an!$H$42,
IF(AND(A2487=[2]an!$I$38,F2487=[2]an!$E$40),[2]an!$I$40,IF(AND(A2487=[2]an!$I$38,F2487=[2]an!$E$41),[2]an!$I$41,IF(AND(A2487=[2]an!$I$38,F2487=[2]an!$E$39,H2487&gt;=[2]an!$M$37),[2]an!$I$39,
IF(AND(A2487=[2]an!$I$38,F2487=[2]an!$E$39,H2487&lt;[2]an!$M$37,S2487="kahepoolne vajaduspõhine",U2487=""),[2]an!$M$40,
IF(AND(A2487=[2]an!$I$38,F2487=[2]an!$E$39,H2487&lt;[2]an!$M$37,S2487="kahepoolne vajaduspõhine",U2487&lt;&gt;""),[2]an!$I$39,
IF(AND(A2487=[2]an!$I$38,F2487=[2]an!$E$39,H2487&lt;[2]an!$M$37,S2487&lt;&gt;"kahepoolne vajaduspõhine"),[2]an!$I$39,
IF(AND(A2487=[2]an!$I$38,F2487=[2]an!$E$42),[2]an!$I$42,
IF(AND(A2487=[2]an!$J$38,F2487=[2]an!$E$40),[2]an!$J$40,IF(AND(A2487=[2]an!$J$38,F2487=[2]an!$E$41),[2]an!$J$41,IF(AND(A2487=[2]an!$J$38,F2487=[2]an!$E$39,H2487&gt;=[2]an!$M$37),[2]an!$J$39,
IF(AND(A2487=[2]an!$J$38,F2487=[2]an!$E$39,H2487&lt;[2]an!$M$37,S2487="kahepoolne vajaduspõhine",U2487=""),[2]an!$M$40,
IF(AND(A2487=[2]an!$J$38,F2487=[2]an!$E$39,H2487&lt;[2]an!$M$37,S2487="kahepoolne vajaduspõhine",U2487&lt;&gt;""),[2]an!$J$39,
IF(AND(A2487=[2]an!$J$38,F2487=[2]an!$E$39,H2487&lt;[2]an!$M$37,S2487&lt;&gt;"kahepoolne vajaduspõhine"),[2]an!$J$39,
IF(AND(A2487=[2]an!$J$38,F2487=[2]an!$E$42),[2]an!$J$42,""))))))))))))))))))))))))))))</f>
        <v/>
      </c>
      <c r="Y2487" s="17" t="str">
        <f>IFERROR(IF(F2487="Tugigrupp",0,
IF(AND(F2487="Peretoe teenus",H2487&gt;=[2]an!$M$37,RANK(D2487,$D2487:$D2487)+COUNTIFS($D$2:D2487,D2487,$F$2:F2487,F2487)-1&gt;1),"",
IF(AND(F2487="Peretoe teenus",H2487&gt;=[2]an!$M$37,RANK(D2487,$D2487:$D2487)+COUNTIFS($D$2:D2487,D2487,$F$2:F2487,F2487)-1=1,MONTH(H2487)=MONTH(K2487)=TRUE,YEAR(H2487)=YEAR(K2487)=TRUE),((EOMONTH(H2487,0)-H2487+1)*X2487)/DAY(EOMONTH(H2487,0)),
IF(AND(F2487="Peretoe teenus",H2487&gt;=[2]an!$M$37,RANK(D2487,$D2487:$D2487)+COUNTIFS($D$2:D2487,D2487,$F$2:F2487,F2487)-1=1),X2487,
IF(AND(F2487="Peretoe teenus",H2487&lt;[2]an!$M$37,S2487&lt;&gt;"kahepoolne vajaduspõhine",RANK(D2487,$D2487:$D2487)+COUNTIFS($D$2:D2487,D2487,$F$2:F2487,F2487)-1=1),X2487,
IF(AND(F2487="Peretoe teenus",H2487&lt;[2]an!$M$37,S2487&lt;&gt;"kahepoolne vajaduspõhine",RANK(D2487,$D2487:$D2487)+COUNTIFS($D$2:D2487,D2487,$F$2:F2487,F2487)-1&gt;1),"",
IF(AND(F2487="Peretoe teenus",H2487&lt;[2]an!$M$37,S2487="kahepoolne vajaduspõhine",U2487="",RANK(D2487,$D2487:$D2487)+COUNTIFS($D$2:D2487,D2487,$F$2:F2487,F2487)-1=1),X2487,
IF(AND(F2487="Peretoe teenus",H2487&lt;[2]an!$M$37,S2487="kahepoolne vajaduspõhine",U2487="",RANK(D2487,$D2487:$D2487)+COUNTIFS($D$2:D2487,D2487,$F$2:F2487,F2487)-1&gt;1),"",
IF(AND(F2487="Peretoe teenus",H2487&lt;[2]an!$M$37,S2487="kahepoolne vajaduspõhine",U2487&lt;[2]an!$M$37,RANK(D2487,$D2487:$D2487)+COUNTIFS($D$2:D2487,D2487,$F$2:F2487,F2487)-1=1),X2487,
IF(AND(F2487="Peretoe teenus",H2487&lt;[2]an!$M$37,S2487="kahepoolne vajaduspõhine",U2487&lt;[2]an!$M$37,RANK(D2487,$D2487:$D2487)+COUNTIFS($D$2:D2487,D2487,$F$2:F2487,F2487)-1&gt;1),"",
IF(AND(F2487="Peretoe teenus",H2487&lt;[2]an!$M$37,S2487="kahepoolne vajaduspõhine",U2487&gt;=[2]an!$M$37,U2487&lt;=[2]an!$M$38,RANK(D2487,$D2487:$D2487)+COUNTIFS($D$2:D2487,D2487,$F$2:F2487,F2487)-1=1),
((EOMONTH(U2487,0)-U2487+1)*X2487)/DAY(EOMONTH(U2487,0))+(DAY(U2487)-1)*100/DAY(EOMONTH(U2487,0)),
IF(AND(F2487="Peretoe teenus",H2487&lt;[2]an!$M$37,S2487="kahepoolne vajaduspõhine",U2487&gt;=[2]an!$M$37,U2487&lt;=[2]an!$M$38,RANK(D2487,$D2487:$D2487)+COUNTIFS($D$2:D2487,D2487,$F$2:F2487,F2487)-1&gt;1),"",
IF(AND(F2487="Peretoe teenus",H2487&lt;[2]an!$M$37,S2487="kahepoolne vajaduspõhine",U2487&gt;[2]an!$M$38,RANK(D2487,$D2487:$D2487)+COUNTIFS($D$2:D2487,D2487,$F$2:F2487,F2487)-1=1),X2487,
IF(AND(F2487="Peretoe teenus",H2487&lt;[2]an!$M$37,S2487="kahepoolne vajaduspõhine",U2487&gt;[2]an!$M$38,RANK(D2487,$D2487:$D2487)+COUNTIFS($D$2:D2487,D2487,$F$2:F2487,F2487)-1&gt;1),"",X2487*W2487)))))))))))))),"")</f>
        <v/>
      </c>
      <c r="Z2487" s="18" t="str">
        <f t="shared" si="115"/>
        <v/>
      </c>
      <c r="AA2487" s="19" t="str">
        <f>IFERROR(VLOOKUP(E2487,[2]an!$A$3:$B$81,2,FALSE),"")</f>
        <v/>
      </c>
      <c r="AB2487" s="19" t="str">
        <f>IFERROR(VLOOKUP(AA2487,[2]an!$C$2:$D$16,2,FALSE),"")</f>
        <v/>
      </c>
      <c r="AC2487" s="20"/>
      <c r="AD2487" s="21" t="str">
        <f>IF(A2487=[2]an!$F$36,VLOOKUP([2]an!$F$36,[2]an!$F$36:$H$36,3,FALSE),IF(A2487=[2]an!$F$35,VLOOKUP([2]an!$F$35,[2]an!$F$35:$H$35,3,FALSE),IF(A2487=[2]an!$F$33,VLOOKUP([2]an!$F$33,[2]an!$F$33:$H$33,3,FALSE),IF(A2487=[2]an!$F$31,VLOOKUP([2]an!$F$31,[2]an!$F$31:$H$31,3,FALSE),""))))</f>
        <v/>
      </c>
    </row>
    <row r="2488" spans="6:30" x14ac:dyDescent="0.2">
      <c r="F2488" s="10"/>
      <c r="G2488" s="8" t="str">
        <f t="shared" si="116"/>
        <v/>
      </c>
      <c r="H2488" s="13"/>
      <c r="K2488" s="13"/>
      <c r="L2488" s="10"/>
      <c r="M2488" s="10"/>
      <c r="S2488" s="8" t="str">
        <f>IFERROR(VLOOKUP(D2488,[1]peretoe_teenus!$A$2:$L$2000,5,FALSE),"")</f>
        <v/>
      </c>
      <c r="U2488" s="13"/>
      <c r="V2488" s="15" t="str" cm="1">
        <f t="array" ref="V2488">IFERROR(IF(AND(F2488="Tugigrupp",RANK(K2488,$K2488:$K2488)+COUNTIFS($K$2:K2488,K2488,$L$2:L2488,L2488,$M$2:M2488,M2488,$I$2:I2488,I2488,$G$2:G2488,G2488,$F$2:F2488,F2488)-1=1),SUMPRODUCT(($F$2:$F$4154=F2488)*($G$2:$G$4154=G2488)*($K$2:$K$4154=K2488)*($I$2:$I$4154=I2488)*($L$2:$L$4154=L2488)*($M$2:$M$4154=M2488)),""),"")</f>
        <v/>
      </c>
      <c r="W2488" s="15" t="str">
        <f t="shared" si="114"/>
        <v/>
      </c>
      <c r="X2488" s="16" t="str">
        <f>IF(AND(A2488=[2]an!$G$38,F2488=[2]an!$E$40),[2]an!$G$40,IF(AND(A2488=[2]an!$G$38,F2488=[2]an!$E$41),[2]an!$G$41,IF(AND(A2488=[2]an!$G$38,F2488=[2]an!$E$39,H2488&gt;=[2]an!$M$37),[2]an!$G$39,
IF(AND(A2488=[2]an!$G$38,F2488=[2]an!$E$39,H2488&lt;[2]an!$M$37,S2488="kahepoolne vajaduspõhine",U2488=""),[2]an!$M$40,
IF(AND(A2488=[2]an!$G$38,F2488=[2]an!$E$39,H2488&lt;[2]an!$M$37,S2488="kahepoolne vajaduspõhine",U2488&lt;&gt;""),[2]an!$G$39,
IF(AND(A2488=[2]an!$G$38,F2488=[2]an!$E$39,H2488&lt;[2]an!$M$37,S2488&lt;&gt;"kahepoolne vajaduspõhine"),[2]an!$G$39,
IF(AND(A2488=[2]an!$G$38,F2488=[2]an!$E$42),[2]an!$G$42,
IF(AND(A2488=[2]an!$H$38,F2488=[2]an!$E$40),[2]an!$H$40,IF(AND(A2488=[2]an!$H$38,F2488=[2]an!$E$41),[2]an!$H$41,IF(AND(A2488=[2]an!$H$38,F2488=[2]an!$E$39,H2488&gt;=[2]an!$M$37),[2]an!$H$39,
IF(AND(A2488=[2]an!$H$38,F2488=[2]an!$E$39,H2488&lt;[2]an!$M$37,S2488="kahepoolne vajaduspõhine",U2488=""),[2]an!$M$40,
IF(AND(A2488=[2]an!$H$38,F2488=[2]an!$E$39,H2488&lt;[2]an!$M$37,S2488="kahepoolne vajaduspõhine",U2488&lt;&gt;""),[2]an!$H$39,
IF(AND(A2488=[2]an!$H$38,F2488=[2]an!$E$39,H2488&lt;[2]an!$M$37,S2488&lt;&gt;"kahepoolne vajaduspõhine"),[2]an!$H$39,
IF(AND(A2488=[2]an!$H$38,F2488=[2]an!$E$42),[2]an!$H$42,
IF(AND(A2488=[2]an!$I$38,F2488=[2]an!$E$40),[2]an!$I$40,IF(AND(A2488=[2]an!$I$38,F2488=[2]an!$E$41),[2]an!$I$41,IF(AND(A2488=[2]an!$I$38,F2488=[2]an!$E$39,H2488&gt;=[2]an!$M$37),[2]an!$I$39,
IF(AND(A2488=[2]an!$I$38,F2488=[2]an!$E$39,H2488&lt;[2]an!$M$37,S2488="kahepoolne vajaduspõhine",U2488=""),[2]an!$M$40,
IF(AND(A2488=[2]an!$I$38,F2488=[2]an!$E$39,H2488&lt;[2]an!$M$37,S2488="kahepoolne vajaduspõhine",U2488&lt;&gt;""),[2]an!$I$39,
IF(AND(A2488=[2]an!$I$38,F2488=[2]an!$E$39,H2488&lt;[2]an!$M$37,S2488&lt;&gt;"kahepoolne vajaduspõhine"),[2]an!$I$39,
IF(AND(A2488=[2]an!$I$38,F2488=[2]an!$E$42),[2]an!$I$42,
IF(AND(A2488=[2]an!$J$38,F2488=[2]an!$E$40),[2]an!$J$40,IF(AND(A2488=[2]an!$J$38,F2488=[2]an!$E$41),[2]an!$J$41,IF(AND(A2488=[2]an!$J$38,F2488=[2]an!$E$39,H2488&gt;=[2]an!$M$37),[2]an!$J$39,
IF(AND(A2488=[2]an!$J$38,F2488=[2]an!$E$39,H2488&lt;[2]an!$M$37,S2488="kahepoolne vajaduspõhine",U2488=""),[2]an!$M$40,
IF(AND(A2488=[2]an!$J$38,F2488=[2]an!$E$39,H2488&lt;[2]an!$M$37,S2488="kahepoolne vajaduspõhine",U2488&lt;&gt;""),[2]an!$J$39,
IF(AND(A2488=[2]an!$J$38,F2488=[2]an!$E$39,H2488&lt;[2]an!$M$37,S2488&lt;&gt;"kahepoolne vajaduspõhine"),[2]an!$J$39,
IF(AND(A2488=[2]an!$J$38,F2488=[2]an!$E$42),[2]an!$J$42,""))))))))))))))))))))))))))))</f>
        <v/>
      </c>
      <c r="Y2488" s="17" t="str">
        <f>IFERROR(IF(F2488="Tugigrupp",0,
IF(AND(F2488="Peretoe teenus",H2488&gt;=[2]an!$M$37,RANK(D2488,$D2488:$D2488)+COUNTIFS($D$2:D2488,D2488,$F$2:F2488,F2488)-1&gt;1),"",
IF(AND(F2488="Peretoe teenus",H2488&gt;=[2]an!$M$37,RANK(D2488,$D2488:$D2488)+COUNTIFS($D$2:D2488,D2488,$F$2:F2488,F2488)-1=1,MONTH(H2488)=MONTH(K2488)=TRUE,YEAR(H2488)=YEAR(K2488)=TRUE),((EOMONTH(H2488,0)-H2488+1)*X2488)/DAY(EOMONTH(H2488,0)),
IF(AND(F2488="Peretoe teenus",H2488&gt;=[2]an!$M$37,RANK(D2488,$D2488:$D2488)+COUNTIFS($D$2:D2488,D2488,$F$2:F2488,F2488)-1=1),X2488,
IF(AND(F2488="Peretoe teenus",H2488&lt;[2]an!$M$37,S2488&lt;&gt;"kahepoolne vajaduspõhine",RANK(D2488,$D2488:$D2488)+COUNTIFS($D$2:D2488,D2488,$F$2:F2488,F2488)-1=1),X2488,
IF(AND(F2488="Peretoe teenus",H2488&lt;[2]an!$M$37,S2488&lt;&gt;"kahepoolne vajaduspõhine",RANK(D2488,$D2488:$D2488)+COUNTIFS($D$2:D2488,D2488,$F$2:F2488,F2488)-1&gt;1),"",
IF(AND(F2488="Peretoe teenus",H2488&lt;[2]an!$M$37,S2488="kahepoolne vajaduspõhine",U2488="",RANK(D2488,$D2488:$D2488)+COUNTIFS($D$2:D2488,D2488,$F$2:F2488,F2488)-1=1),X2488,
IF(AND(F2488="Peretoe teenus",H2488&lt;[2]an!$M$37,S2488="kahepoolne vajaduspõhine",U2488="",RANK(D2488,$D2488:$D2488)+COUNTIFS($D$2:D2488,D2488,$F$2:F2488,F2488)-1&gt;1),"",
IF(AND(F2488="Peretoe teenus",H2488&lt;[2]an!$M$37,S2488="kahepoolne vajaduspõhine",U2488&lt;[2]an!$M$37,RANK(D2488,$D2488:$D2488)+COUNTIFS($D$2:D2488,D2488,$F$2:F2488,F2488)-1=1),X2488,
IF(AND(F2488="Peretoe teenus",H2488&lt;[2]an!$M$37,S2488="kahepoolne vajaduspõhine",U2488&lt;[2]an!$M$37,RANK(D2488,$D2488:$D2488)+COUNTIFS($D$2:D2488,D2488,$F$2:F2488,F2488)-1&gt;1),"",
IF(AND(F2488="Peretoe teenus",H2488&lt;[2]an!$M$37,S2488="kahepoolne vajaduspõhine",U2488&gt;=[2]an!$M$37,U2488&lt;=[2]an!$M$38,RANK(D2488,$D2488:$D2488)+COUNTIFS($D$2:D2488,D2488,$F$2:F2488,F2488)-1=1),
((EOMONTH(U2488,0)-U2488+1)*X2488)/DAY(EOMONTH(U2488,0))+(DAY(U2488)-1)*100/DAY(EOMONTH(U2488,0)),
IF(AND(F2488="Peretoe teenus",H2488&lt;[2]an!$M$37,S2488="kahepoolne vajaduspõhine",U2488&gt;=[2]an!$M$37,U2488&lt;=[2]an!$M$38,RANK(D2488,$D2488:$D2488)+COUNTIFS($D$2:D2488,D2488,$F$2:F2488,F2488)-1&gt;1),"",
IF(AND(F2488="Peretoe teenus",H2488&lt;[2]an!$M$37,S2488="kahepoolne vajaduspõhine",U2488&gt;[2]an!$M$38,RANK(D2488,$D2488:$D2488)+COUNTIFS($D$2:D2488,D2488,$F$2:F2488,F2488)-1=1),X2488,
IF(AND(F2488="Peretoe teenus",H2488&lt;[2]an!$M$37,S2488="kahepoolne vajaduspõhine",U2488&gt;[2]an!$M$38,RANK(D2488,$D2488:$D2488)+COUNTIFS($D$2:D2488,D2488,$F$2:F2488,F2488)-1&gt;1),"",X2488*W2488)))))))))))))),"")</f>
        <v/>
      </c>
      <c r="Z2488" s="18" t="str">
        <f t="shared" si="115"/>
        <v/>
      </c>
      <c r="AA2488" s="19" t="str">
        <f>IFERROR(VLOOKUP(E2488,[2]an!$A$3:$B$81,2,FALSE),"")</f>
        <v/>
      </c>
      <c r="AB2488" s="19" t="str">
        <f>IFERROR(VLOOKUP(AA2488,[2]an!$C$2:$D$16,2,FALSE),"")</f>
        <v/>
      </c>
      <c r="AC2488" s="20"/>
      <c r="AD2488" s="21" t="str">
        <f>IF(A2488=[2]an!$F$36,VLOOKUP([2]an!$F$36,[2]an!$F$36:$H$36,3,FALSE),IF(A2488=[2]an!$F$35,VLOOKUP([2]an!$F$35,[2]an!$F$35:$H$35,3,FALSE),IF(A2488=[2]an!$F$33,VLOOKUP([2]an!$F$33,[2]an!$F$33:$H$33,3,FALSE),IF(A2488=[2]an!$F$31,VLOOKUP([2]an!$F$31,[2]an!$F$31:$H$31,3,FALSE),""))))</f>
        <v/>
      </c>
    </row>
    <row r="2489" spans="6:30" x14ac:dyDescent="0.2">
      <c r="F2489" s="10"/>
      <c r="G2489" s="8" t="str">
        <f t="shared" si="116"/>
        <v/>
      </c>
      <c r="H2489" s="13"/>
      <c r="K2489" s="13"/>
      <c r="L2489" s="10"/>
      <c r="M2489" s="10"/>
      <c r="S2489" s="8" t="str">
        <f>IFERROR(VLOOKUP(D2489,[1]peretoe_teenus!$A$2:$L$2000,5,FALSE),"")</f>
        <v/>
      </c>
      <c r="U2489" s="13"/>
      <c r="V2489" s="15" t="str" cm="1">
        <f t="array" ref="V2489">IFERROR(IF(AND(F2489="Tugigrupp",RANK(K2489,$K2489:$K2489)+COUNTIFS($K$2:K2489,K2489,$L$2:L2489,L2489,$M$2:M2489,M2489,$I$2:I2489,I2489,$G$2:G2489,G2489,$F$2:F2489,F2489)-1=1),SUMPRODUCT(($F$2:$F$4154=F2489)*($G$2:$G$4154=G2489)*($K$2:$K$4154=K2489)*($I$2:$I$4154=I2489)*($L$2:$L$4154=L2489)*($M$2:$M$4154=M2489)),""),"")</f>
        <v/>
      </c>
      <c r="W2489" s="15" t="str">
        <f t="shared" si="114"/>
        <v/>
      </c>
      <c r="X2489" s="16" t="str">
        <f>IF(AND(A2489=[2]an!$G$38,F2489=[2]an!$E$40),[2]an!$G$40,IF(AND(A2489=[2]an!$G$38,F2489=[2]an!$E$41),[2]an!$G$41,IF(AND(A2489=[2]an!$G$38,F2489=[2]an!$E$39,H2489&gt;=[2]an!$M$37),[2]an!$G$39,
IF(AND(A2489=[2]an!$G$38,F2489=[2]an!$E$39,H2489&lt;[2]an!$M$37,S2489="kahepoolne vajaduspõhine",U2489=""),[2]an!$M$40,
IF(AND(A2489=[2]an!$G$38,F2489=[2]an!$E$39,H2489&lt;[2]an!$M$37,S2489="kahepoolne vajaduspõhine",U2489&lt;&gt;""),[2]an!$G$39,
IF(AND(A2489=[2]an!$G$38,F2489=[2]an!$E$39,H2489&lt;[2]an!$M$37,S2489&lt;&gt;"kahepoolne vajaduspõhine"),[2]an!$G$39,
IF(AND(A2489=[2]an!$G$38,F2489=[2]an!$E$42),[2]an!$G$42,
IF(AND(A2489=[2]an!$H$38,F2489=[2]an!$E$40),[2]an!$H$40,IF(AND(A2489=[2]an!$H$38,F2489=[2]an!$E$41),[2]an!$H$41,IF(AND(A2489=[2]an!$H$38,F2489=[2]an!$E$39,H2489&gt;=[2]an!$M$37),[2]an!$H$39,
IF(AND(A2489=[2]an!$H$38,F2489=[2]an!$E$39,H2489&lt;[2]an!$M$37,S2489="kahepoolne vajaduspõhine",U2489=""),[2]an!$M$40,
IF(AND(A2489=[2]an!$H$38,F2489=[2]an!$E$39,H2489&lt;[2]an!$M$37,S2489="kahepoolne vajaduspõhine",U2489&lt;&gt;""),[2]an!$H$39,
IF(AND(A2489=[2]an!$H$38,F2489=[2]an!$E$39,H2489&lt;[2]an!$M$37,S2489&lt;&gt;"kahepoolne vajaduspõhine"),[2]an!$H$39,
IF(AND(A2489=[2]an!$H$38,F2489=[2]an!$E$42),[2]an!$H$42,
IF(AND(A2489=[2]an!$I$38,F2489=[2]an!$E$40),[2]an!$I$40,IF(AND(A2489=[2]an!$I$38,F2489=[2]an!$E$41),[2]an!$I$41,IF(AND(A2489=[2]an!$I$38,F2489=[2]an!$E$39,H2489&gt;=[2]an!$M$37),[2]an!$I$39,
IF(AND(A2489=[2]an!$I$38,F2489=[2]an!$E$39,H2489&lt;[2]an!$M$37,S2489="kahepoolne vajaduspõhine",U2489=""),[2]an!$M$40,
IF(AND(A2489=[2]an!$I$38,F2489=[2]an!$E$39,H2489&lt;[2]an!$M$37,S2489="kahepoolne vajaduspõhine",U2489&lt;&gt;""),[2]an!$I$39,
IF(AND(A2489=[2]an!$I$38,F2489=[2]an!$E$39,H2489&lt;[2]an!$M$37,S2489&lt;&gt;"kahepoolne vajaduspõhine"),[2]an!$I$39,
IF(AND(A2489=[2]an!$I$38,F2489=[2]an!$E$42),[2]an!$I$42,
IF(AND(A2489=[2]an!$J$38,F2489=[2]an!$E$40),[2]an!$J$40,IF(AND(A2489=[2]an!$J$38,F2489=[2]an!$E$41),[2]an!$J$41,IF(AND(A2489=[2]an!$J$38,F2489=[2]an!$E$39,H2489&gt;=[2]an!$M$37),[2]an!$J$39,
IF(AND(A2489=[2]an!$J$38,F2489=[2]an!$E$39,H2489&lt;[2]an!$M$37,S2489="kahepoolne vajaduspõhine",U2489=""),[2]an!$M$40,
IF(AND(A2489=[2]an!$J$38,F2489=[2]an!$E$39,H2489&lt;[2]an!$M$37,S2489="kahepoolne vajaduspõhine",U2489&lt;&gt;""),[2]an!$J$39,
IF(AND(A2489=[2]an!$J$38,F2489=[2]an!$E$39,H2489&lt;[2]an!$M$37,S2489&lt;&gt;"kahepoolne vajaduspõhine"),[2]an!$J$39,
IF(AND(A2489=[2]an!$J$38,F2489=[2]an!$E$42),[2]an!$J$42,""))))))))))))))))))))))))))))</f>
        <v/>
      </c>
      <c r="Y2489" s="17" t="str">
        <f>IFERROR(IF(F2489="Tugigrupp",0,
IF(AND(F2489="Peretoe teenus",H2489&gt;=[2]an!$M$37,RANK(D2489,$D2489:$D2489)+COUNTIFS($D$2:D2489,D2489,$F$2:F2489,F2489)-1&gt;1),"",
IF(AND(F2489="Peretoe teenus",H2489&gt;=[2]an!$M$37,RANK(D2489,$D2489:$D2489)+COUNTIFS($D$2:D2489,D2489,$F$2:F2489,F2489)-1=1,MONTH(H2489)=MONTH(K2489)=TRUE,YEAR(H2489)=YEAR(K2489)=TRUE),((EOMONTH(H2489,0)-H2489+1)*X2489)/DAY(EOMONTH(H2489,0)),
IF(AND(F2489="Peretoe teenus",H2489&gt;=[2]an!$M$37,RANK(D2489,$D2489:$D2489)+COUNTIFS($D$2:D2489,D2489,$F$2:F2489,F2489)-1=1),X2489,
IF(AND(F2489="Peretoe teenus",H2489&lt;[2]an!$M$37,S2489&lt;&gt;"kahepoolne vajaduspõhine",RANK(D2489,$D2489:$D2489)+COUNTIFS($D$2:D2489,D2489,$F$2:F2489,F2489)-1=1),X2489,
IF(AND(F2489="Peretoe teenus",H2489&lt;[2]an!$M$37,S2489&lt;&gt;"kahepoolne vajaduspõhine",RANK(D2489,$D2489:$D2489)+COUNTIFS($D$2:D2489,D2489,$F$2:F2489,F2489)-1&gt;1),"",
IF(AND(F2489="Peretoe teenus",H2489&lt;[2]an!$M$37,S2489="kahepoolne vajaduspõhine",U2489="",RANK(D2489,$D2489:$D2489)+COUNTIFS($D$2:D2489,D2489,$F$2:F2489,F2489)-1=1),X2489,
IF(AND(F2489="Peretoe teenus",H2489&lt;[2]an!$M$37,S2489="kahepoolne vajaduspõhine",U2489="",RANK(D2489,$D2489:$D2489)+COUNTIFS($D$2:D2489,D2489,$F$2:F2489,F2489)-1&gt;1),"",
IF(AND(F2489="Peretoe teenus",H2489&lt;[2]an!$M$37,S2489="kahepoolne vajaduspõhine",U2489&lt;[2]an!$M$37,RANK(D2489,$D2489:$D2489)+COUNTIFS($D$2:D2489,D2489,$F$2:F2489,F2489)-1=1),X2489,
IF(AND(F2489="Peretoe teenus",H2489&lt;[2]an!$M$37,S2489="kahepoolne vajaduspõhine",U2489&lt;[2]an!$M$37,RANK(D2489,$D2489:$D2489)+COUNTIFS($D$2:D2489,D2489,$F$2:F2489,F2489)-1&gt;1),"",
IF(AND(F2489="Peretoe teenus",H2489&lt;[2]an!$M$37,S2489="kahepoolne vajaduspõhine",U2489&gt;=[2]an!$M$37,U2489&lt;=[2]an!$M$38,RANK(D2489,$D2489:$D2489)+COUNTIFS($D$2:D2489,D2489,$F$2:F2489,F2489)-1=1),
((EOMONTH(U2489,0)-U2489+1)*X2489)/DAY(EOMONTH(U2489,0))+(DAY(U2489)-1)*100/DAY(EOMONTH(U2489,0)),
IF(AND(F2489="Peretoe teenus",H2489&lt;[2]an!$M$37,S2489="kahepoolne vajaduspõhine",U2489&gt;=[2]an!$M$37,U2489&lt;=[2]an!$M$38,RANK(D2489,$D2489:$D2489)+COUNTIFS($D$2:D2489,D2489,$F$2:F2489,F2489)-1&gt;1),"",
IF(AND(F2489="Peretoe teenus",H2489&lt;[2]an!$M$37,S2489="kahepoolne vajaduspõhine",U2489&gt;[2]an!$M$38,RANK(D2489,$D2489:$D2489)+COUNTIFS($D$2:D2489,D2489,$F$2:F2489,F2489)-1=1),X2489,
IF(AND(F2489="Peretoe teenus",H2489&lt;[2]an!$M$37,S2489="kahepoolne vajaduspõhine",U2489&gt;[2]an!$M$38,RANK(D2489,$D2489:$D2489)+COUNTIFS($D$2:D2489,D2489,$F$2:F2489,F2489)-1&gt;1),"",X2489*W2489)))))))))))))),"")</f>
        <v/>
      </c>
      <c r="Z2489" s="18" t="str">
        <f t="shared" si="115"/>
        <v/>
      </c>
      <c r="AA2489" s="19" t="str">
        <f>IFERROR(VLOOKUP(E2489,[2]an!$A$3:$B$81,2,FALSE),"")</f>
        <v/>
      </c>
      <c r="AB2489" s="19" t="str">
        <f>IFERROR(VLOOKUP(AA2489,[2]an!$C$2:$D$16,2,FALSE),"")</f>
        <v/>
      </c>
      <c r="AC2489" s="20"/>
      <c r="AD2489" s="21" t="str">
        <f>IF(A2489=[2]an!$F$36,VLOOKUP([2]an!$F$36,[2]an!$F$36:$H$36,3,FALSE),IF(A2489=[2]an!$F$35,VLOOKUP([2]an!$F$35,[2]an!$F$35:$H$35,3,FALSE),IF(A2489=[2]an!$F$33,VLOOKUP([2]an!$F$33,[2]an!$F$33:$H$33,3,FALSE),IF(A2489=[2]an!$F$31,VLOOKUP([2]an!$F$31,[2]an!$F$31:$H$31,3,FALSE),""))))</f>
        <v/>
      </c>
    </row>
    <row r="2490" spans="6:30" x14ac:dyDescent="0.2">
      <c r="F2490" s="10"/>
      <c r="G2490" s="8" t="str">
        <f t="shared" si="116"/>
        <v/>
      </c>
      <c r="H2490" s="13"/>
      <c r="K2490" s="13"/>
      <c r="L2490" s="10"/>
      <c r="M2490" s="10"/>
      <c r="S2490" s="8" t="str">
        <f>IFERROR(VLOOKUP(D2490,[1]peretoe_teenus!$A$2:$L$2000,5,FALSE),"")</f>
        <v/>
      </c>
      <c r="U2490" s="13"/>
      <c r="V2490" s="15" t="str" cm="1">
        <f t="array" ref="V2490">IFERROR(IF(AND(F2490="Tugigrupp",RANK(K2490,$K2490:$K2490)+COUNTIFS($K$2:K2490,K2490,$L$2:L2490,L2490,$M$2:M2490,M2490,$I$2:I2490,I2490,$G$2:G2490,G2490,$F$2:F2490,F2490)-1=1),SUMPRODUCT(($F$2:$F$4154=F2490)*($G$2:$G$4154=G2490)*($K$2:$K$4154=K2490)*($I$2:$I$4154=I2490)*($L$2:$L$4154=L2490)*($M$2:$M$4154=M2490)),""),"")</f>
        <v/>
      </c>
      <c r="W2490" s="15" t="str">
        <f t="shared" si="114"/>
        <v/>
      </c>
      <c r="X2490" s="16" t="str">
        <f>IF(AND(A2490=[2]an!$G$38,F2490=[2]an!$E$40),[2]an!$G$40,IF(AND(A2490=[2]an!$G$38,F2490=[2]an!$E$41),[2]an!$G$41,IF(AND(A2490=[2]an!$G$38,F2490=[2]an!$E$39,H2490&gt;=[2]an!$M$37),[2]an!$G$39,
IF(AND(A2490=[2]an!$G$38,F2490=[2]an!$E$39,H2490&lt;[2]an!$M$37,S2490="kahepoolne vajaduspõhine",U2490=""),[2]an!$M$40,
IF(AND(A2490=[2]an!$G$38,F2490=[2]an!$E$39,H2490&lt;[2]an!$M$37,S2490="kahepoolne vajaduspõhine",U2490&lt;&gt;""),[2]an!$G$39,
IF(AND(A2490=[2]an!$G$38,F2490=[2]an!$E$39,H2490&lt;[2]an!$M$37,S2490&lt;&gt;"kahepoolne vajaduspõhine"),[2]an!$G$39,
IF(AND(A2490=[2]an!$G$38,F2490=[2]an!$E$42),[2]an!$G$42,
IF(AND(A2490=[2]an!$H$38,F2490=[2]an!$E$40),[2]an!$H$40,IF(AND(A2490=[2]an!$H$38,F2490=[2]an!$E$41),[2]an!$H$41,IF(AND(A2490=[2]an!$H$38,F2490=[2]an!$E$39,H2490&gt;=[2]an!$M$37),[2]an!$H$39,
IF(AND(A2490=[2]an!$H$38,F2490=[2]an!$E$39,H2490&lt;[2]an!$M$37,S2490="kahepoolne vajaduspõhine",U2490=""),[2]an!$M$40,
IF(AND(A2490=[2]an!$H$38,F2490=[2]an!$E$39,H2490&lt;[2]an!$M$37,S2490="kahepoolne vajaduspõhine",U2490&lt;&gt;""),[2]an!$H$39,
IF(AND(A2490=[2]an!$H$38,F2490=[2]an!$E$39,H2490&lt;[2]an!$M$37,S2490&lt;&gt;"kahepoolne vajaduspõhine"),[2]an!$H$39,
IF(AND(A2490=[2]an!$H$38,F2490=[2]an!$E$42),[2]an!$H$42,
IF(AND(A2490=[2]an!$I$38,F2490=[2]an!$E$40),[2]an!$I$40,IF(AND(A2490=[2]an!$I$38,F2490=[2]an!$E$41),[2]an!$I$41,IF(AND(A2490=[2]an!$I$38,F2490=[2]an!$E$39,H2490&gt;=[2]an!$M$37),[2]an!$I$39,
IF(AND(A2490=[2]an!$I$38,F2490=[2]an!$E$39,H2490&lt;[2]an!$M$37,S2490="kahepoolne vajaduspõhine",U2490=""),[2]an!$M$40,
IF(AND(A2490=[2]an!$I$38,F2490=[2]an!$E$39,H2490&lt;[2]an!$M$37,S2490="kahepoolne vajaduspõhine",U2490&lt;&gt;""),[2]an!$I$39,
IF(AND(A2490=[2]an!$I$38,F2490=[2]an!$E$39,H2490&lt;[2]an!$M$37,S2490&lt;&gt;"kahepoolne vajaduspõhine"),[2]an!$I$39,
IF(AND(A2490=[2]an!$I$38,F2490=[2]an!$E$42),[2]an!$I$42,
IF(AND(A2490=[2]an!$J$38,F2490=[2]an!$E$40),[2]an!$J$40,IF(AND(A2490=[2]an!$J$38,F2490=[2]an!$E$41),[2]an!$J$41,IF(AND(A2490=[2]an!$J$38,F2490=[2]an!$E$39,H2490&gt;=[2]an!$M$37),[2]an!$J$39,
IF(AND(A2490=[2]an!$J$38,F2490=[2]an!$E$39,H2490&lt;[2]an!$M$37,S2490="kahepoolne vajaduspõhine",U2490=""),[2]an!$M$40,
IF(AND(A2490=[2]an!$J$38,F2490=[2]an!$E$39,H2490&lt;[2]an!$M$37,S2490="kahepoolne vajaduspõhine",U2490&lt;&gt;""),[2]an!$J$39,
IF(AND(A2490=[2]an!$J$38,F2490=[2]an!$E$39,H2490&lt;[2]an!$M$37,S2490&lt;&gt;"kahepoolne vajaduspõhine"),[2]an!$J$39,
IF(AND(A2490=[2]an!$J$38,F2490=[2]an!$E$42),[2]an!$J$42,""))))))))))))))))))))))))))))</f>
        <v/>
      </c>
      <c r="Y2490" s="17" t="str">
        <f>IFERROR(IF(F2490="Tugigrupp",0,
IF(AND(F2490="Peretoe teenus",H2490&gt;=[2]an!$M$37,RANK(D2490,$D2490:$D2490)+COUNTIFS($D$2:D2490,D2490,$F$2:F2490,F2490)-1&gt;1),"",
IF(AND(F2490="Peretoe teenus",H2490&gt;=[2]an!$M$37,RANK(D2490,$D2490:$D2490)+COUNTIFS($D$2:D2490,D2490,$F$2:F2490,F2490)-1=1,MONTH(H2490)=MONTH(K2490)=TRUE,YEAR(H2490)=YEAR(K2490)=TRUE),((EOMONTH(H2490,0)-H2490+1)*X2490)/DAY(EOMONTH(H2490,0)),
IF(AND(F2490="Peretoe teenus",H2490&gt;=[2]an!$M$37,RANK(D2490,$D2490:$D2490)+COUNTIFS($D$2:D2490,D2490,$F$2:F2490,F2490)-1=1),X2490,
IF(AND(F2490="Peretoe teenus",H2490&lt;[2]an!$M$37,S2490&lt;&gt;"kahepoolne vajaduspõhine",RANK(D2490,$D2490:$D2490)+COUNTIFS($D$2:D2490,D2490,$F$2:F2490,F2490)-1=1),X2490,
IF(AND(F2490="Peretoe teenus",H2490&lt;[2]an!$M$37,S2490&lt;&gt;"kahepoolne vajaduspõhine",RANK(D2490,$D2490:$D2490)+COUNTIFS($D$2:D2490,D2490,$F$2:F2490,F2490)-1&gt;1),"",
IF(AND(F2490="Peretoe teenus",H2490&lt;[2]an!$M$37,S2490="kahepoolne vajaduspõhine",U2490="",RANK(D2490,$D2490:$D2490)+COUNTIFS($D$2:D2490,D2490,$F$2:F2490,F2490)-1=1),X2490,
IF(AND(F2490="Peretoe teenus",H2490&lt;[2]an!$M$37,S2490="kahepoolne vajaduspõhine",U2490="",RANK(D2490,$D2490:$D2490)+COUNTIFS($D$2:D2490,D2490,$F$2:F2490,F2490)-1&gt;1),"",
IF(AND(F2490="Peretoe teenus",H2490&lt;[2]an!$M$37,S2490="kahepoolne vajaduspõhine",U2490&lt;[2]an!$M$37,RANK(D2490,$D2490:$D2490)+COUNTIFS($D$2:D2490,D2490,$F$2:F2490,F2490)-1=1),X2490,
IF(AND(F2490="Peretoe teenus",H2490&lt;[2]an!$M$37,S2490="kahepoolne vajaduspõhine",U2490&lt;[2]an!$M$37,RANK(D2490,$D2490:$D2490)+COUNTIFS($D$2:D2490,D2490,$F$2:F2490,F2490)-1&gt;1),"",
IF(AND(F2490="Peretoe teenus",H2490&lt;[2]an!$M$37,S2490="kahepoolne vajaduspõhine",U2490&gt;=[2]an!$M$37,U2490&lt;=[2]an!$M$38,RANK(D2490,$D2490:$D2490)+COUNTIFS($D$2:D2490,D2490,$F$2:F2490,F2490)-1=1),
((EOMONTH(U2490,0)-U2490+1)*X2490)/DAY(EOMONTH(U2490,0))+(DAY(U2490)-1)*100/DAY(EOMONTH(U2490,0)),
IF(AND(F2490="Peretoe teenus",H2490&lt;[2]an!$M$37,S2490="kahepoolne vajaduspõhine",U2490&gt;=[2]an!$M$37,U2490&lt;=[2]an!$M$38,RANK(D2490,$D2490:$D2490)+COUNTIFS($D$2:D2490,D2490,$F$2:F2490,F2490)-1&gt;1),"",
IF(AND(F2490="Peretoe teenus",H2490&lt;[2]an!$M$37,S2490="kahepoolne vajaduspõhine",U2490&gt;[2]an!$M$38,RANK(D2490,$D2490:$D2490)+COUNTIFS($D$2:D2490,D2490,$F$2:F2490,F2490)-1=1),X2490,
IF(AND(F2490="Peretoe teenus",H2490&lt;[2]an!$M$37,S2490="kahepoolne vajaduspõhine",U2490&gt;[2]an!$M$38,RANK(D2490,$D2490:$D2490)+COUNTIFS($D$2:D2490,D2490,$F$2:F2490,F2490)-1&gt;1),"",X2490*W2490)))))))))))))),"")</f>
        <v/>
      </c>
      <c r="Z2490" s="18" t="str">
        <f t="shared" si="115"/>
        <v/>
      </c>
      <c r="AA2490" s="19" t="str">
        <f>IFERROR(VLOOKUP(E2490,[2]an!$A$3:$B$81,2,FALSE),"")</f>
        <v/>
      </c>
      <c r="AB2490" s="19" t="str">
        <f>IFERROR(VLOOKUP(AA2490,[2]an!$C$2:$D$16,2,FALSE),"")</f>
        <v/>
      </c>
      <c r="AC2490" s="20"/>
      <c r="AD2490" s="21" t="str">
        <f>IF(A2490=[2]an!$F$36,VLOOKUP([2]an!$F$36,[2]an!$F$36:$H$36,3,FALSE),IF(A2490=[2]an!$F$35,VLOOKUP([2]an!$F$35,[2]an!$F$35:$H$35,3,FALSE),IF(A2490=[2]an!$F$33,VLOOKUP([2]an!$F$33,[2]an!$F$33:$H$33,3,FALSE),IF(A2490=[2]an!$F$31,VLOOKUP([2]an!$F$31,[2]an!$F$31:$H$31,3,FALSE),""))))</f>
        <v/>
      </c>
    </row>
    <row r="2491" spans="6:30" x14ac:dyDescent="0.2">
      <c r="F2491" s="10"/>
      <c r="G2491" s="8" t="str">
        <f t="shared" si="116"/>
        <v/>
      </c>
      <c r="H2491" s="13"/>
      <c r="K2491" s="13"/>
      <c r="L2491" s="10"/>
      <c r="M2491" s="10"/>
      <c r="S2491" s="8" t="str">
        <f>IFERROR(VLOOKUP(D2491,[1]peretoe_teenus!$A$2:$L$2000,5,FALSE),"")</f>
        <v/>
      </c>
      <c r="U2491" s="13"/>
      <c r="V2491" s="15" t="str" cm="1">
        <f t="array" ref="V2491">IFERROR(IF(AND(F2491="Tugigrupp",RANK(K2491,$K2491:$K2491)+COUNTIFS($K$2:K2491,K2491,$L$2:L2491,L2491,$M$2:M2491,M2491,$I$2:I2491,I2491,$G$2:G2491,G2491,$F$2:F2491,F2491)-1=1),SUMPRODUCT(($F$2:$F$4154=F2491)*($G$2:$G$4154=G2491)*($K$2:$K$4154=K2491)*($I$2:$I$4154=I2491)*($L$2:$L$4154=L2491)*($M$2:$M$4154=M2491)),""),"")</f>
        <v/>
      </c>
      <c r="W2491" s="15" t="str">
        <f t="shared" si="114"/>
        <v/>
      </c>
      <c r="X2491" s="16" t="str">
        <f>IF(AND(A2491=[2]an!$G$38,F2491=[2]an!$E$40),[2]an!$G$40,IF(AND(A2491=[2]an!$G$38,F2491=[2]an!$E$41),[2]an!$G$41,IF(AND(A2491=[2]an!$G$38,F2491=[2]an!$E$39,H2491&gt;=[2]an!$M$37),[2]an!$G$39,
IF(AND(A2491=[2]an!$G$38,F2491=[2]an!$E$39,H2491&lt;[2]an!$M$37,S2491="kahepoolne vajaduspõhine",U2491=""),[2]an!$M$40,
IF(AND(A2491=[2]an!$G$38,F2491=[2]an!$E$39,H2491&lt;[2]an!$M$37,S2491="kahepoolne vajaduspõhine",U2491&lt;&gt;""),[2]an!$G$39,
IF(AND(A2491=[2]an!$G$38,F2491=[2]an!$E$39,H2491&lt;[2]an!$M$37,S2491&lt;&gt;"kahepoolne vajaduspõhine"),[2]an!$G$39,
IF(AND(A2491=[2]an!$G$38,F2491=[2]an!$E$42),[2]an!$G$42,
IF(AND(A2491=[2]an!$H$38,F2491=[2]an!$E$40),[2]an!$H$40,IF(AND(A2491=[2]an!$H$38,F2491=[2]an!$E$41),[2]an!$H$41,IF(AND(A2491=[2]an!$H$38,F2491=[2]an!$E$39,H2491&gt;=[2]an!$M$37),[2]an!$H$39,
IF(AND(A2491=[2]an!$H$38,F2491=[2]an!$E$39,H2491&lt;[2]an!$M$37,S2491="kahepoolne vajaduspõhine",U2491=""),[2]an!$M$40,
IF(AND(A2491=[2]an!$H$38,F2491=[2]an!$E$39,H2491&lt;[2]an!$M$37,S2491="kahepoolne vajaduspõhine",U2491&lt;&gt;""),[2]an!$H$39,
IF(AND(A2491=[2]an!$H$38,F2491=[2]an!$E$39,H2491&lt;[2]an!$M$37,S2491&lt;&gt;"kahepoolne vajaduspõhine"),[2]an!$H$39,
IF(AND(A2491=[2]an!$H$38,F2491=[2]an!$E$42),[2]an!$H$42,
IF(AND(A2491=[2]an!$I$38,F2491=[2]an!$E$40),[2]an!$I$40,IF(AND(A2491=[2]an!$I$38,F2491=[2]an!$E$41),[2]an!$I$41,IF(AND(A2491=[2]an!$I$38,F2491=[2]an!$E$39,H2491&gt;=[2]an!$M$37),[2]an!$I$39,
IF(AND(A2491=[2]an!$I$38,F2491=[2]an!$E$39,H2491&lt;[2]an!$M$37,S2491="kahepoolne vajaduspõhine",U2491=""),[2]an!$M$40,
IF(AND(A2491=[2]an!$I$38,F2491=[2]an!$E$39,H2491&lt;[2]an!$M$37,S2491="kahepoolne vajaduspõhine",U2491&lt;&gt;""),[2]an!$I$39,
IF(AND(A2491=[2]an!$I$38,F2491=[2]an!$E$39,H2491&lt;[2]an!$M$37,S2491&lt;&gt;"kahepoolne vajaduspõhine"),[2]an!$I$39,
IF(AND(A2491=[2]an!$I$38,F2491=[2]an!$E$42),[2]an!$I$42,
IF(AND(A2491=[2]an!$J$38,F2491=[2]an!$E$40),[2]an!$J$40,IF(AND(A2491=[2]an!$J$38,F2491=[2]an!$E$41),[2]an!$J$41,IF(AND(A2491=[2]an!$J$38,F2491=[2]an!$E$39,H2491&gt;=[2]an!$M$37),[2]an!$J$39,
IF(AND(A2491=[2]an!$J$38,F2491=[2]an!$E$39,H2491&lt;[2]an!$M$37,S2491="kahepoolne vajaduspõhine",U2491=""),[2]an!$M$40,
IF(AND(A2491=[2]an!$J$38,F2491=[2]an!$E$39,H2491&lt;[2]an!$M$37,S2491="kahepoolne vajaduspõhine",U2491&lt;&gt;""),[2]an!$J$39,
IF(AND(A2491=[2]an!$J$38,F2491=[2]an!$E$39,H2491&lt;[2]an!$M$37,S2491&lt;&gt;"kahepoolne vajaduspõhine"),[2]an!$J$39,
IF(AND(A2491=[2]an!$J$38,F2491=[2]an!$E$42),[2]an!$J$42,""))))))))))))))))))))))))))))</f>
        <v/>
      </c>
      <c r="Y2491" s="17" t="str">
        <f>IFERROR(IF(F2491="Tugigrupp",0,
IF(AND(F2491="Peretoe teenus",H2491&gt;=[2]an!$M$37,RANK(D2491,$D2491:$D2491)+COUNTIFS($D$2:D2491,D2491,$F$2:F2491,F2491)-1&gt;1),"",
IF(AND(F2491="Peretoe teenus",H2491&gt;=[2]an!$M$37,RANK(D2491,$D2491:$D2491)+COUNTIFS($D$2:D2491,D2491,$F$2:F2491,F2491)-1=1,MONTH(H2491)=MONTH(K2491)=TRUE,YEAR(H2491)=YEAR(K2491)=TRUE),((EOMONTH(H2491,0)-H2491+1)*X2491)/DAY(EOMONTH(H2491,0)),
IF(AND(F2491="Peretoe teenus",H2491&gt;=[2]an!$M$37,RANK(D2491,$D2491:$D2491)+COUNTIFS($D$2:D2491,D2491,$F$2:F2491,F2491)-1=1),X2491,
IF(AND(F2491="Peretoe teenus",H2491&lt;[2]an!$M$37,S2491&lt;&gt;"kahepoolne vajaduspõhine",RANK(D2491,$D2491:$D2491)+COUNTIFS($D$2:D2491,D2491,$F$2:F2491,F2491)-1=1),X2491,
IF(AND(F2491="Peretoe teenus",H2491&lt;[2]an!$M$37,S2491&lt;&gt;"kahepoolne vajaduspõhine",RANK(D2491,$D2491:$D2491)+COUNTIFS($D$2:D2491,D2491,$F$2:F2491,F2491)-1&gt;1),"",
IF(AND(F2491="Peretoe teenus",H2491&lt;[2]an!$M$37,S2491="kahepoolne vajaduspõhine",U2491="",RANK(D2491,$D2491:$D2491)+COUNTIFS($D$2:D2491,D2491,$F$2:F2491,F2491)-1=1),X2491,
IF(AND(F2491="Peretoe teenus",H2491&lt;[2]an!$M$37,S2491="kahepoolne vajaduspõhine",U2491="",RANK(D2491,$D2491:$D2491)+COUNTIFS($D$2:D2491,D2491,$F$2:F2491,F2491)-1&gt;1),"",
IF(AND(F2491="Peretoe teenus",H2491&lt;[2]an!$M$37,S2491="kahepoolne vajaduspõhine",U2491&lt;[2]an!$M$37,RANK(D2491,$D2491:$D2491)+COUNTIFS($D$2:D2491,D2491,$F$2:F2491,F2491)-1=1),X2491,
IF(AND(F2491="Peretoe teenus",H2491&lt;[2]an!$M$37,S2491="kahepoolne vajaduspõhine",U2491&lt;[2]an!$M$37,RANK(D2491,$D2491:$D2491)+COUNTIFS($D$2:D2491,D2491,$F$2:F2491,F2491)-1&gt;1),"",
IF(AND(F2491="Peretoe teenus",H2491&lt;[2]an!$M$37,S2491="kahepoolne vajaduspõhine",U2491&gt;=[2]an!$M$37,U2491&lt;=[2]an!$M$38,RANK(D2491,$D2491:$D2491)+COUNTIFS($D$2:D2491,D2491,$F$2:F2491,F2491)-1=1),
((EOMONTH(U2491,0)-U2491+1)*X2491)/DAY(EOMONTH(U2491,0))+(DAY(U2491)-1)*100/DAY(EOMONTH(U2491,0)),
IF(AND(F2491="Peretoe teenus",H2491&lt;[2]an!$M$37,S2491="kahepoolne vajaduspõhine",U2491&gt;=[2]an!$M$37,U2491&lt;=[2]an!$M$38,RANK(D2491,$D2491:$D2491)+COUNTIFS($D$2:D2491,D2491,$F$2:F2491,F2491)-1&gt;1),"",
IF(AND(F2491="Peretoe teenus",H2491&lt;[2]an!$M$37,S2491="kahepoolne vajaduspõhine",U2491&gt;[2]an!$M$38,RANK(D2491,$D2491:$D2491)+COUNTIFS($D$2:D2491,D2491,$F$2:F2491,F2491)-1=1),X2491,
IF(AND(F2491="Peretoe teenus",H2491&lt;[2]an!$M$37,S2491="kahepoolne vajaduspõhine",U2491&gt;[2]an!$M$38,RANK(D2491,$D2491:$D2491)+COUNTIFS($D$2:D2491,D2491,$F$2:F2491,F2491)-1&gt;1),"",X2491*W2491)))))))))))))),"")</f>
        <v/>
      </c>
      <c r="Z2491" s="18" t="str">
        <f t="shared" si="115"/>
        <v/>
      </c>
      <c r="AA2491" s="19" t="str">
        <f>IFERROR(VLOOKUP(E2491,[2]an!$A$3:$B$81,2,FALSE),"")</f>
        <v/>
      </c>
      <c r="AB2491" s="19" t="str">
        <f>IFERROR(VLOOKUP(AA2491,[2]an!$C$2:$D$16,2,FALSE),"")</f>
        <v/>
      </c>
      <c r="AC2491" s="20"/>
      <c r="AD2491" s="21" t="str">
        <f>IF(A2491=[2]an!$F$36,VLOOKUP([2]an!$F$36,[2]an!$F$36:$H$36,3,FALSE),IF(A2491=[2]an!$F$35,VLOOKUP([2]an!$F$35,[2]an!$F$35:$H$35,3,FALSE),IF(A2491=[2]an!$F$33,VLOOKUP([2]an!$F$33,[2]an!$F$33:$H$33,3,FALSE),IF(A2491=[2]an!$F$31,VLOOKUP([2]an!$F$31,[2]an!$F$31:$H$31,3,FALSE),""))))</f>
        <v/>
      </c>
    </row>
    <row r="2492" spans="6:30" x14ac:dyDescent="0.2">
      <c r="F2492" s="10"/>
      <c r="G2492" s="8" t="str">
        <f t="shared" si="116"/>
        <v/>
      </c>
      <c r="H2492" s="13"/>
      <c r="K2492" s="13"/>
      <c r="L2492" s="10"/>
      <c r="M2492" s="10"/>
      <c r="S2492" s="8" t="str">
        <f>IFERROR(VLOOKUP(D2492,[1]peretoe_teenus!$A$2:$L$2000,5,FALSE),"")</f>
        <v/>
      </c>
      <c r="U2492" s="13"/>
      <c r="V2492" s="15" t="str" cm="1">
        <f t="array" ref="V2492">IFERROR(IF(AND(F2492="Tugigrupp",RANK(K2492,$K2492:$K2492)+COUNTIFS($K$2:K2492,K2492,$L$2:L2492,L2492,$M$2:M2492,M2492,$I$2:I2492,I2492,$G$2:G2492,G2492,$F$2:F2492,F2492)-1=1),SUMPRODUCT(($F$2:$F$4154=F2492)*($G$2:$G$4154=G2492)*($K$2:$K$4154=K2492)*($I$2:$I$4154=I2492)*($L$2:$L$4154=L2492)*($M$2:$M$4154=M2492)),""),"")</f>
        <v/>
      </c>
      <c r="W2492" s="15" t="str">
        <f t="shared" si="114"/>
        <v/>
      </c>
      <c r="X2492" s="16" t="str">
        <f>IF(AND(A2492=[2]an!$G$38,F2492=[2]an!$E$40),[2]an!$G$40,IF(AND(A2492=[2]an!$G$38,F2492=[2]an!$E$41),[2]an!$G$41,IF(AND(A2492=[2]an!$G$38,F2492=[2]an!$E$39,H2492&gt;=[2]an!$M$37),[2]an!$G$39,
IF(AND(A2492=[2]an!$G$38,F2492=[2]an!$E$39,H2492&lt;[2]an!$M$37,S2492="kahepoolne vajaduspõhine",U2492=""),[2]an!$M$40,
IF(AND(A2492=[2]an!$G$38,F2492=[2]an!$E$39,H2492&lt;[2]an!$M$37,S2492="kahepoolne vajaduspõhine",U2492&lt;&gt;""),[2]an!$G$39,
IF(AND(A2492=[2]an!$G$38,F2492=[2]an!$E$39,H2492&lt;[2]an!$M$37,S2492&lt;&gt;"kahepoolne vajaduspõhine"),[2]an!$G$39,
IF(AND(A2492=[2]an!$G$38,F2492=[2]an!$E$42),[2]an!$G$42,
IF(AND(A2492=[2]an!$H$38,F2492=[2]an!$E$40),[2]an!$H$40,IF(AND(A2492=[2]an!$H$38,F2492=[2]an!$E$41),[2]an!$H$41,IF(AND(A2492=[2]an!$H$38,F2492=[2]an!$E$39,H2492&gt;=[2]an!$M$37),[2]an!$H$39,
IF(AND(A2492=[2]an!$H$38,F2492=[2]an!$E$39,H2492&lt;[2]an!$M$37,S2492="kahepoolne vajaduspõhine",U2492=""),[2]an!$M$40,
IF(AND(A2492=[2]an!$H$38,F2492=[2]an!$E$39,H2492&lt;[2]an!$M$37,S2492="kahepoolne vajaduspõhine",U2492&lt;&gt;""),[2]an!$H$39,
IF(AND(A2492=[2]an!$H$38,F2492=[2]an!$E$39,H2492&lt;[2]an!$M$37,S2492&lt;&gt;"kahepoolne vajaduspõhine"),[2]an!$H$39,
IF(AND(A2492=[2]an!$H$38,F2492=[2]an!$E$42),[2]an!$H$42,
IF(AND(A2492=[2]an!$I$38,F2492=[2]an!$E$40),[2]an!$I$40,IF(AND(A2492=[2]an!$I$38,F2492=[2]an!$E$41),[2]an!$I$41,IF(AND(A2492=[2]an!$I$38,F2492=[2]an!$E$39,H2492&gt;=[2]an!$M$37),[2]an!$I$39,
IF(AND(A2492=[2]an!$I$38,F2492=[2]an!$E$39,H2492&lt;[2]an!$M$37,S2492="kahepoolne vajaduspõhine",U2492=""),[2]an!$M$40,
IF(AND(A2492=[2]an!$I$38,F2492=[2]an!$E$39,H2492&lt;[2]an!$M$37,S2492="kahepoolne vajaduspõhine",U2492&lt;&gt;""),[2]an!$I$39,
IF(AND(A2492=[2]an!$I$38,F2492=[2]an!$E$39,H2492&lt;[2]an!$M$37,S2492&lt;&gt;"kahepoolne vajaduspõhine"),[2]an!$I$39,
IF(AND(A2492=[2]an!$I$38,F2492=[2]an!$E$42),[2]an!$I$42,
IF(AND(A2492=[2]an!$J$38,F2492=[2]an!$E$40),[2]an!$J$40,IF(AND(A2492=[2]an!$J$38,F2492=[2]an!$E$41),[2]an!$J$41,IF(AND(A2492=[2]an!$J$38,F2492=[2]an!$E$39,H2492&gt;=[2]an!$M$37),[2]an!$J$39,
IF(AND(A2492=[2]an!$J$38,F2492=[2]an!$E$39,H2492&lt;[2]an!$M$37,S2492="kahepoolne vajaduspõhine",U2492=""),[2]an!$M$40,
IF(AND(A2492=[2]an!$J$38,F2492=[2]an!$E$39,H2492&lt;[2]an!$M$37,S2492="kahepoolne vajaduspõhine",U2492&lt;&gt;""),[2]an!$J$39,
IF(AND(A2492=[2]an!$J$38,F2492=[2]an!$E$39,H2492&lt;[2]an!$M$37,S2492&lt;&gt;"kahepoolne vajaduspõhine"),[2]an!$J$39,
IF(AND(A2492=[2]an!$J$38,F2492=[2]an!$E$42),[2]an!$J$42,""))))))))))))))))))))))))))))</f>
        <v/>
      </c>
      <c r="Y2492" s="17" t="str">
        <f>IFERROR(IF(F2492="Tugigrupp",0,
IF(AND(F2492="Peretoe teenus",H2492&gt;=[2]an!$M$37,RANK(D2492,$D2492:$D2492)+COUNTIFS($D$2:D2492,D2492,$F$2:F2492,F2492)-1&gt;1),"",
IF(AND(F2492="Peretoe teenus",H2492&gt;=[2]an!$M$37,RANK(D2492,$D2492:$D2492)+COUNTIFS($D$2:D2492,D2492,$F$2:F2492,F2492)-1=1,MONTH(H2492)=MONTH(K2492)=TRUE,YEAR(H2492)=YEAR(K2492)=TRUE),((EOMONTH(H2492,0)-H2492+1)*X2492)/DAY(EOMONTH(H2492,0)),
IF(AND(F2492="Peretoe teenus",H2492&gt;=[2]an!$M$37,RANK(D2492,$D2492:$D2492)+COUNTIFS($D$2:D2492,D2492,$F$2:F2492,F2492)-1=1),X2492,
IF(AND(F2492="Peretoe teenus",H2492&lt;[2]an!$M$37,S2492&lt;&gt;"kahepoolne vajaduspõhine",RANK(D2492,$D2492:$D2492)+COUNTIFS($D$2:D2492,D2492,$F$2:F2492,F2492)-1=1),X2492,
IF(AND(F2492="Peretoe teenus",H2492&lt;[2]an!$M$37,S2492&lt;&gt;"kahepoolne vajaduspõhine",RANK(D2492,$D2492:$D2492)+COUNTIFS($D$2:D2492,D2492,$F$2:F2492,F2492)-1&gt;1),"",
IF(AND(F2492="Peretoe teenus",H2492&lt;[2]an!$M$37,S2492="kahepoolne vajaduspõhine",U2492="",RANK(D2492,$D2492:$D2492)+COUNTIFS($D$2:D2492,D2492,$F$2:F2492,F2492)-1=1),X2492,
IF(AND(F2492="Peretoe teenus",H2492&lt;[2]an!$M$37,S2492="kahepoolne vajaduspõhine",U2492="",RANK(D2492,$D2492:$D2492)+COUNTIFS($D$2:D2492,D2492,$F$2:F2492,F2492)-1&gt;1),"",
IF(AND(F2492="Peretoe teenus",H2492&lt;[2]an!$M$37,S2492="kahepoolne vajaduspõhine",U2492&lt;[2]an!$M$37,RANK(D2492,$D2492:$D2492)+COUNTIFS($D$2:D2492,D2492,$F$2:F2492,F2492)-1=1),X2492,
IF(AND(F2492="Peretoe teenus",H2492&lt;[2]an!$M$37,S2492="kahepoolne vajaduspõhine",U2492&lt;[2]an!$M$37,RANK(D2492,$D2492:$D2492)+COUNTIFS($D$2:D2492,D2492,$F$2:F2492,F2492)-1&gt;1),"",
IF(AND(F2492="Peretoe teenus",H2492&lt;[2]an!$M$37,S2492="kahepoolne vajaduspõhine",U2492&gt;=[2]an!$M$37,U2492&lt;=[2]an!$M$38,RANK(D2492,$D2492:$D2492)+COUNTIFS($D$2:D2492,D2492,$F$2:F2492,F2492)-1=1),
((EOMONTH(U2492,0)-U2492+1)*X2492)/DAY(EOMONTH(U2492,0))+(DAY(U2492)-1)*100/DAY(EOMONTH(U2492,0)),
IF(AND(F2492="Peretoe teenus",H2492&lt;[2]an!$M$37,S2492="kahepoolne vajaduspõhine",U2492&gt;=[2]an!$M$37,U2492&lt;=[2]an!$M$38,RANK(D2492,$D2492:$D2492)+COUNTIFS($D$2:D2492,D2492,$F$2:F2492,F2492)-1&gt;1),"",
IF(AND(F2492="Peretoe teenus",H2492&lt;[2]an!$M$37,S2492="kahepoolne vajaduspõhine",U2492&gt;[2]an!$M$38,RANK(D2492,$D2492:$D2492)+COUNTIFS($D$2:D2492,D2492,$F$2:F2492,F2492)-1=1),X2492,
IF(AND(F2492="Peretoe teenus",H2492&lt;[2]an!$M$37,S2492="kahepoolne vajaduspõhine",U2492&gt;[2]an!$M$38,RANK(D2492,$D2492:$D2492)+COUNTIFS($D$2:D2492,D2492,$F$2:F2492,F2492)-1&gt;1),"",X2492*W2492)))))))))))))),"")</f>
        <v/>
      </c>
      <c r="Z2492" s="18" t="str">
        <f t="shared" si="115"/>
        <v/>
      </c>
      <c r="AA2492" s="19" t="str">
        <f>IFERROR(VLOOKUP(E2492,[2]an!$A$3:$B$81,2,FALSE),"")</f>
        <v/>
      </c>
      <c r="AB2492" s="19" t="str">
        <f>IFERROR(VLOOKUP(AA2492,[2]an!$C$2:$D$16,2,FALSE),"")</f>
        <v/>
      </c>
      <c r="AC2492" s="20"/>
      <c r="AD2492" s="21" t="str">
        <f>IF(A2492=[2]an!$F$36,VLOOKUP([2]an!$F$36,[2]an!$F$36:$H$36,3,FALSE),IF(A2492=[2]an!$F$35,VLOOKUP([2]an!$F$35,[2]an!$F$35:$H$35,3,FALSE),IF(A2492=[2]an!$F$33,VLOOKUP([2]an!$F$33,[2]an!$F$33:$H$33,3,FALSE),IF(A2492=[2]an!$F$31,VLOOKUP([2]an!$F$31,[2]an!$F$31:$H$31,3,FALSE),""))))</f>
        <v/>
      </c>
    </row>
    <row r="2493" spans="6:30" x14ac:dyDescent="0.2">
      <c r="F2493" s="10"/>
      <c r="G2493" s="8" t="str">
        <f t="shared" si="116"/>
        <v/>
      </c>
      <c r="H2493" s="13"/>
      <c r="K2493" s="13"/>
      <c r="L2493" s="10"/>
      <c r="M2493" s="10"/>
      <c r="S2493" s="8" t="str">
        <f>IFERROR(VLOOKUP(D2493,[1]peretoe_teenus!$A$2:$L$2000,5,FALSE),"")</f>
        <v/>
      </c>
      <c r="U2493" s="13"/>
      <c r="V2493" s="15" t="str" cm="1">
        <f t="array" ref="V2493">IFERROR(IF(AND(F2493="Tugigrupp",RANK(K2493,$K2493:$K2493)+COUNTIFS($K$2:K2493,K2493,$L$2:L2493,L2493,$M$2:M2493,M2493,$I$2:I2493,I2493,$G$2:G2493,G2493,$F$2:F2493,F2493)-1=1),SUMPRODUCT(($F$2:$F$4154=F2493)*($G$2:$G$4154=G2493)*($K$2:$K$4154=K2493)*($I$2:$I$4154=I2493)*($L$2:$L$4154=L2493)*($M$2:$M$4154=M2493)),""),"")</f>
        <v/>
      </c>
      <c r="W2493" s="15" t="str">
        <f t="shared" si="114"/>
        <v/>
      </c>
      <c r="X2493" s="16" t="str">
        <f>IF(AND(A2493=[2]an!$G$38,F2493=[2]an!$E$40),[2]an!$G$40,IF(AND(A2493=[2]an!$G$38,F2493=[2]an!$E$41),[2]an!$G$41,IF(AND(A2493=[2]an!$G$38,F2493=[2]an!$E$39,H2493&gt;=[2]an!$M$37),[2]an!$G$39,
IF(AND(A2493=[2]an!$G$38,F2493=[2]an!$E$39,H2493&lt;[2]an!$M$37,S2493="kahepoolne vajaduspõhine",U2493=""),[2]an!$M$40,
IF(AND(A2493=[2]an!$G$38,F2493=[2]an!$E$39,H2493&lt;[2]an!$M$37,S2493="kahepoolne vajaduspõhine",U2493&lt;&gt;""),[2]an!$G$39,
IF(AND(A2493=[2]an!$G$38,F2493=[2]an!$E$39,H2493&lt;[2]an!$M$37,S2493&lt;&gt;"kahepoolne vajaduspõhine"),[2]an!$G$39,
IF(AND(A2493=[2]an!$G$38,F2493=[2]an!$E$42),[2]an!$G$42,
IF(AND(A2493=[2]an!$H$38,F2493=[2]an!$E$40),[2]an!$H$40,IF(AND(A2493=[2]an!$H$38,F2493=[2]an!$E$41),[2]an!$H$41,IF(AND(A2493=[2]an!$H$38,F2493=[2]an!$E$39,H2493&gt;=[2]an!$M$37),[2]an!$H$39,
IF(AND(A2493=[2]an!$H$38,F2493=[2]an!$E$39,H2493&lt;[2]an!$M$37,S2493="kahepoolne vajaduspõhine",U2493=""),[2]an!$M$40,
IF(AND(A2493=[2]an!$H$38,F2493=[2]an!$E$39,H2493&lt;[2]an!$M$37,S2493="kahepoolne vajaduspõhine",U2493&lt;&gt;""),[2]an!$H$39,
IF(AND(A2493=[2]an!$H$38,F2493=[2]an!$E$39,H2493&lt;[2]an!$M$37,S2493&lt;&gt;"kahepoolne vajaduspõhine"),[2]an!$H$39,
IF(AND(A2493=[2]an!$H$38,F2493=[2]an!$E$42),[2]an!$H$42,
IF(AND(A2493=[2]an!$I$38,F2493=[2]an!$E$40),[2]an!$I$40,IF(AND(A2493=[2]an!$I$38,F2493=[2]an!$E$41),[2]an!$I$41,IF(AND(A2493=[2]an!$I$38,F2493=[2]an!$E$39,H2493&gt;=[2]an!$M$37),[2]an!$I$39,
IF(AND(A2493=[2]an!$I$38,F2493=[2]an!$E$39,H2493&lt;[2]an!$M$37,S2493="kahepoolne vajaduspõhine",U2493=""),[2]an!$M$40,
IF(AND(A2493=[2]an!$I$38,F2493=[2]an!$E$39,H2493&lt;[2]an!$M$37,S2493="kahepoolne vajaduspõhine",U2493&lt;&gt;""),[2]an!$I$39,
IF(AND(A2493=[2]an!$I$38,F2493=[2]an!$E$39,H2493&lt;[2]an!$M$37,S2493&lt;&gt;"kahepoolne vajaduspõhine"),[2]an!$I$39,
IF(AND(A2493=[2]an!$I$38,F2493=[2]an!$E$42),[2]an!$I$42,
IF(AND(A2493=[2]an!$J$38,F2493=[2]an!$E$40),[2]an!$J$40,IF(AND(A2493=[2]an!$J$38,F2493=[2]an!$E$41),[2]an!$J$41,IF(AND(A2493=[2]an!$J$38,F2493=[2]an!$E$39,H2493&gt;=[2]an!$M$37),[2]an!$J$39,
IF(AND(A2493=[2]an!$J$38,F2493=[2]an!$E$39,H2493&lt;[2]an!$M$37,S2493="kahepoolne vajaduspõhine",U2493=""),[2]an!$M$40,
IF(AND(A2493=[2]an!$J$38,F2493=[2]an!$E$39,H2493&lt;[2]an!$M$37,S2493="kahepoolne vajaduspõhine",U2493&lt;&gt;""),[2]an!$J$39,
IF(AND(A2493=[2]an!$J$38,F2493=[2]an!$E$39,H2493&lt;[2]an!$M$37,S2493&lt;&gt;"kahepoolne vajaduspõhine"),[2]an!$J$39,
IF(AND(A2493=[2]an!$J$38,F2493=[2]an!$E$42),[2]an!$J$42,""))))))))))))))))))))))))))))</f>
        <v/>
      </c>
      <c r="Y2493" s="17" t="str">
        <f>IFERROR(IF(F2493="Tugigrupp",0,
IF(AND(F2493="Peretoe teenus",H2493&gt;=[2]an!$M$37,RANK(D2493,$D2493:$D2493)+COUNTIFS($D$2:D2493,D2493,$F$2:F2493,F2493)-1&gt;1),"",
IF(AND(F2493="Peretoe teenus",H2493&gt;=[2]an!$M$37,RANK(D2493,$D2493:$D2493)+COUNTIFS($D$2:D2493,D2493,$F$2:F2493,F2493)-1=1,MONTH(H2493)=MONTH(K2493)=TRUE,YEAR(H2493)=YEAR(K2493)=TRUE),((EOMONTH(H2493,0)-H2493+1)*X2493)/DAY(EOMONTH(H2493,0)),
IF(AND(F2493="Peretoe teenus",H2493&gt;=[2]an!$M$37,RANK(D2493,$D2493:$D2493)+COUNTIFS($D$2:D2493,D2493,$F$2:F2493,F2493)-1=1),X2493,
IF(AND(F2493="Peretoe teenus",H2493&lt;[2]an!$M$37,S2493&lt;&gt;"kahepoolne vajaduspõhine",RANK(D2493,$D2493:$D2493)+COUNTIFS($D$2:D2493,D2493,$F$2:F2493,F2493)-1=1),X2493,
IF(AND(F2493="Peretoe teenus",H2493&lt;[2]an!$M$37,S2493&lt;&gt;"kahepoolne vajaduspõhine",RANK(D2493,$D2493:$D2493)+COUNTIFS($D$2:D2493,D2493,$F$2:F2493,F2493)-1&gt;1),"",
IF(AND(F2493="Peretoe teenus",H2493&lt;[2]an!$M$37,S2493="kahepoolne vajaduspõhine",U2493="",RANK(D2493,$D2493:$D2493)+COUNTIFS($D$2:D2493,D2493,$F$2:F2493,F2493)-1=1),X2493,
IF(AND(F2493="Peretoe teenus",H2493&lt;[2]an!$M$37,S2493="kahepoolne vajaduspõhine",U2493="",RANK(D2493,$D2493:$D2493)+COUNTIFS($D$2:D2493,D2493,$F$2:F2493,F2493)-1&gt;1),"",
IF(AND(F2493="Peretoe teenus",H2493&lt;[2]an!$M$37,S2493="kahepoolne vajaduspõhine",U2493&lt;[2]an!$M$37,RANK(D2493,$D2493:$D2493)+COUNTIFS($D$2:D2493,D2493,$F$2:F2493,F2493)-1=1),X2493,
IF(AND(F2493="Peretoe teenus",H2493&lt;[2]an!$M$37,S2493="kahepoolne vajaduspõhine",U2493&lt;[2]an!$M$37,RANK(D2493,$D2493:$D2493)+COUNTIFS($D$2:D2493,D2493,$F$2:F2493,F2493)-1&gt;1),"",
IF(AND(F2493="Peretoe teenus",H2493&lt;[2]an!$M$37,S2493="kahepoolne vajaduspõhine",U2493&gt;=[2]an!$M$37,U2493&lt;=[2]an!$M$38,RANK(D2493,$D2493:$D2493)+COUNTIFS($D$2:D2493,D2493,$F$2:F2493,F2493)-1=1),
((EOMONTH(U2493,0)-U2493+1)*X2493)/DAY(EOMONTH(U2493,0))+(DAY(U2493)-1)*100/DAY(EOMONTH(U2493,0)),
IF(AND(F2493="Peretoe teenus",H2493&lt;[2]an!$M$37,S2493="kahepoolne vajaduspõhine",U2493&gt;=[2]an!$M$37,U2493&lt;=[2]an!$M$38,RANK(D2493,$D2493:$D2493)+COUNTIFS($D$2:D2493,D2493,$F$2:F2493,F2493)-1&gt;1),"",
IF(AND(F2493="Peretoe teenus",H2493&lt;[2]an!$M$37,S2493="kahepoolne vajaduspõhine",U2493&gt;[2]an!$M$38,RANK(D2493,$D2493:$D2493)+COUNTIFS($D$2:D2493,D2493,$F$2:F2493,F2493)-1=1),X2493,
IF(AND(F2493="Peretoe teenus",H2493&lt;[2]an!$M$37,S2493="kahepoolne vajaduspõhine",U2493&gt;[2]an!$M$38,RANK(D2493,$D2493:$D2493)+COUNTIFS($D$2:D2493,D2493,$F$2:F2493,F2493)-1&gt;1),"",X2493*W2493)))))))))))))),"")</f>
        <v/>
      </c>
      <c r="Z2493" s="18" t="str">
        <f t="shared" si="115"/>
        <v/>
      </c>
      <c r="AA2493" s="19" t="str">
        <f>IFERROR(VLOOKUP(E2493,[2]an!$A$3:$B$81,2,FALSE),"")</f>
        <v/>
      </c>
      <c r="AB2493" s="19" t="str">
        <f>IFERROR(VLOOKUP(AA2493,[2]an!$C$2:$D$16,2,FALSE),"")</f>
        <v/>
      </c>
      <c r="AC2493" s="20"/>
      <c r="AD2493" s="21" t="str">
        <f>IF(A2493=[2]an!$F$36,VLOOKUP([2]an!$F$36,[2]an!$F$36:$H$36,3,FALSE),IF(A2493=[2]an!$F$35,VLOOKUP([2]an!$F$35,[2]an!$F$35:$H$35,3,FALSE),IF(A2493=[2]an!$F$33,VLOOKUP([2]an!$F$33,[2]an!$F$33:$H$33,3,FALSE),IF(A2493=[2]an!$F$31,VLOOKUP([2]an!$F$31,[2]an!$F$31:$H$31,3,FALSE),""))))</f>
        <v/>
      </c>
    </row>
    <row r="2494" spans="6:30" x14ac:dyDescent="0.2">
      <c r="F2494" s="10"/>
      <c r="G2494" s="8" t="str">
        <f t="shared" si="116"/>
        <v/>
      </c>
      <c r="H2494" s="13"/>
      <c r="K2494" s="13"/>
      <c r="L2494" s="10"/>
      <c r="M2494" s="10"/>
      <c r="S2494" s="8" t="str">
        <f>IFERROR(VLOOKUP(D2494,[1]peretoe_teenus!$A$2:$L$2000,5,FALSE),"")</f>
        <v/>
      </c>
      <c r="U2494" s="13"/>
      <c r="V2494" s="15" t="str" cm="1">
        <f t="array" ref="V2494">IFERROR(IF(AND(F2494="Tugigrupp",RANK(K2494,$K2494:$K2494)+COUNTIFS($K$2:K2494,K2494,$L$2:L2494,L2494,$M$2:M2494,M2494,$I$2:I2494,I2494,$G$2:G2494,G2494,$F$2:F2494,F2494)-1=1),SUMPRODUCT(($F$2:$F$4154=F2494)*($G$2:$G$4154=G2494)*($K$2:$K$4154=K2494)*($I$2:$I$4154=I2494)*($L$2:$L$4154=L2494)*($M$2:$M$4154=M2494)),""),"")</f>
        <v/>
      </c>
      <c r="W2494" s="15" t="str">
        <f t="shared" si="114"/>
        <v/>
      </c>
      <c r="X2494" s="16" t="str">
        <f>IF(AND(A2494=[2]an!$G$38,F2494=[2]an!$E$40),[2]an!$G$40,IF(AND(A2494=[2]an!$G$38,F2494=[2]an!$E$41),[2]an!$G$41,IF(AND(A2494=[2]an!$G$38,F2494=[2]an!$E$39,H2494&gt;=[2]an!$M$37),[2]an!$G$39,
IF(AND(A2494=[2]an!$G$38,F2494=[2]an!$E$39,H2494&lt;[2]an!$M$37,S2494="kahepoolne vajaduspõhine",U2494=""),[2]an!$M$40,
IF(AND(A2494=[2]an!$G$38,F2494=[2]an!$E$39,H2494&lt;[2]an!$M$37,S2494="kahepoolne vajaduspõhine",U2494&lt;&gt;""),[2]an!$G$39,
IF(AND(A2494=[2]an!$G$38,F2494=[2]an!$E$39,H2494&lt;[2]an!$M$37,S2494&lt;&gt;"kahepoolne vajaduspõhine"),[2]an!$G$39,
IF(AND(A2494=[2]an!$G$38,F2494=[2]an!$E$42),[2]an!$G$42,
IF(AND(A2494=[2]an!$H$38,F2494=[2]an!$E$40),[2]an!$H$40,IF(AND(A2494=[2]an!$H$38,F2494=[2]an!$E$41),[2]an!$H$41,IF(AND(A2494=[2]an!$H$38,F2494=[2]an!$E$39,H2494&gt;=[2]an!$M$37),[2]an!$H$39,
IF(AND(A2494=[2]an!$H$38,F2494=[2]an!$E$39,H2494&lt;[2]an!$M$37,S2494="kahepoolne vajaduspõhine",U2494=""),[2]an!$M$40,
IF(AND(A2494=[2]an!$H$38,F2494=[2]an!$E$39,H2494&lt;[2]an!$M$37,S2494="kahepoolne vajaduspõhine",U2494&lt;&gt;""),[2]an!$H$39,
IF(AND(A2494=[2]an!$H$38,F2494=[2]an!$E$39,H2494&lt;[2]an!$M$37,S2494&lt;&gt;"kahepoolne vajaduspõhine"),[2]an!$H$39,
IF(AND(A2494=[2]an!$H$38,F2494=[2]an!$E$42),[2]an!$H$42,
IF(AND(A2494=[2]an!$I$38,F2494=[2]an!$E$40),[2]an!$I$40,IF(AND(A2494=[2]an!$I$38,F2494=[2]an!$E$41),[2]an!$I$41,IF(AND(A2494=[2]an!$I$38,F2494=[2]an!$E$39,H2494&gt;=[2]an!$M$37),[2]an!$I$39,
IF(AND(A2494=[2]an!$I$38,F2494=[2]an!$E$39,H2494&lt;[2]an!$M$37,S2494="kahepoolne vajaduspõhine",U2494=""),[2]an!$M$40,
IF(AND(A2494=[2]an!$I$38,F2494=[2]an!$E$39,H2494&lt;[2]an!$M$37,S2494="kahepoolne vajaduspõhine",U2494&lt;&gt;""),[2]an!$I$39,
IF(AND(A2494=[2]an!$I$38,F2494=[2]an!$E$39,H2494&lt;[2]an!$M$37,S2494&lt;&gt;"kahepoolne vajaduspõhine"),[2]an!$I$39,
IF(AND(A2494=[2]an!$I$38,F2494=[2]an!$E$42),[2]an!$I$42,
IF(AND(A2494=[2]an!$J$38,F2494=[2]an!$E$40),[2]an!$J$40,IF(AND(A2494=[2]an!$J$38,F2494=[2]an!$E$41),[2]an!$J$41,IF(AND(A2494=[2]an!$J$38,F2494=[2]an!$E$39,H2494&gt;=[2]an!$M$37),[2]an!$J$39,
IF(AND(A2494=[2]an!$J$38,F2494=[2]an!$E$39,H2494&lt;[2]an!$M$37,S2494="kahepoolne vajaduspõhine",U2494=""),[2]an!$M$40,
IF(AND(A2494=[2]an!$J$38,F2494=[2]an!$E$39,H2494&lt;[2]an!$M$37,S2494="kahepoolne vajaduspõhine",U2494&lt;&gt;""),[2]an!$J$39,
IF(AND(A2494=[2]an!$J$38,F2494=[2]an!$E$39,H2494&lt;[2]an!$M$37,S2494&lt;&gt;"kahepoolne vajaduspõhine"),[2]an!$J$39,
IF(AND(A2494=[2]an!$J$38,F2494=[2]an!$E$42),[2]an!$J$42,""))))))))))))))))))))))))))))</f>
        <v/>
      </c>
      <c r="Y2494" s="17" t="str">
        <f>IFERROR(IF(F2494="Tugigrupp",0,
IF(AND(F2494="Peretoe teenus",H2494&gt;=[2]an!$M$37,RANK(D2494,$D2494:$D2494)+COUNTIFS($D$2:D2494,D2494,$F$2:F2494,F2494)-1&gt;1),"",
IF(AND(F2494="Peretoe teenus",H2494&gt;=[2]an!$M$37,RANK(D2494,$D2494:$D2494)+COUNTIFS($D$2:D2494,D2494,$F$2:F2494,F2494)-1=1,MONTH(H2494)=MONTH(K2494)=TRUE,YEAR(H2494)=YEAR(K2494)=TRUE),((EOMONTH(H2494,0)-H2494+1)*X2494)/DAY(EOMONTH(H2494,0)),
IF(AND(F2494="Peretoe teenus",H2494&gt;=[2]an!$M$37,RANK(D2494,$D2494:$D2494)+COUNTIFS($D$2:D2494,D2494,$F$2:F2494,F2494)-1=1),X2494,
IF(AND(F2494="Peretoe teenus",H2494&lt;[2]an!$M$37,S2494&lt;&gt;"kahepoolne vajaduspõhine",RANK(D2494,$D2494:$D2494)+COUNTIFS($D$2:D2494,D2494,$F$2:F2494,F2494)-1=1),X2494,
IF(AND(F2494="Peretoe teenus",H2494&lt;[2]an!$M$37,S2494&lt;&gt;"kahepoolne vajaduspõhine",RANK(D2494,$D2494:$D2494)+COUNTIFS($D$2:D2494,D2494,$F$2:F2494,F2494)-1&gt;1),"",
IF(AND(F2494="Peretoe teenus",H2494&lt;[2]an!$M$37,S2494="kahepoolne vajaduspõhine",U2494="",RANK(D2494,$D2494:$D2494)+COUNTIFS($D$2:D2494,D2494,$F$2:F2494,F2494)-1=1),X2494,
IF(AND(F2494="Peretoe teenus",H2494&lt;[2]an!$M$37,S2494="kahepoolne vajaduspõhine",U2494="",RANK(D2494,$D2494:$D2494)+COUNTIFS($D$2:D2494,D2494,$F$2:F2494,F2494)-1&gt;1),"",
IF(AND(F2494="Peretoe teenus",H2494&lt;[2]an!$M$37,S2494="kahepoolne vajaduspõhine",U2494&lt;[2]an!$M$37,RANK(D2494,$D2494:$D2494)+COUNTIFS($D$2:D2494,D2494,$F$2:F2494,F2494)-1=1),X2494,
IF(AND(F2494="Peretoe teenus",H2494&lt;[2]an!$M$37,S2494="kahepoolne vajaduspõhine",U2494&lt;[2]an!$M$37,RANK(D2494,$D2494:$D2494)+COUNTIFS($D$2:D2494,D2494,$F$2:F2494,F2494)-1&gt;1),"",
IF(AND(F2494="Peretoe teenus",H2494&lt;[2]an!$M$37,S2494="kahepoolne vajaduspõhine",U2494&gt;=[2]an!$M$37,U2494&lt;=[2]an!$M$38,RANK(D2494,$D2494:$D2494)+COUNTIFS($D$2:D2494,D2494,$F$2:F2494,F2494)-1=1),
((EOMONTH(U2494,0)-U2494+1)*X2494)/DAY(EOMONTH(U2494,0))+(DAY(U2494)-1)*100/DAY(EOMONTH(U2494,0)),
IF(AND(F2494="Peretoe teenus",H2494&lt;[2]an!$M$37,S2494="kahepoolne vajaduspõhine",U2494&gt;=[2]an!$M$37,U2494&lt;=[2]an!$M$38,RANK(D2494,$D2494:$D2494)+COUNTIFS($D$2:D2494,D2494,$F$2:F2494,F2494)-1&gt;1),"",
IF(AND(F2494="Peretoe teenus",H2494&lt;[2]an!$M$37,S2494="kahepoolne vajaduspõhine",U2494&gt;[2]an!$M$38,RANK(D2494,$D2494:$D2494)+COUNTIFS($D$2:D2494,D2494,$F$2:F2494,F2494)-1=1),X2494,
IF(AND(F2494="Peretoe teenus",H2494&lt;[2]an!$M$37,S2494="kahepoolne vajaduspõhine",U2494&gt;[2]an!$M$38,RANK(D2494,$D2494:$D2494)+COUNTIFS($D$2:D2494,D2494,$F$2:F2494,F2494)-1&gt;1),"",X2494*W2494)))))))))))))),"")</f>
        <v/>
      </c>
      <c r="Z2494" s="18" t="str">
        <f t="shared" si="115"/>
        <v/>
      </c>
      <c r="AA2494" s="19" t="str">
        <f>IFERROR(VLOOKUP(E2494,[2]an!$A$3:$B$81,2,FALSE),"")</f>
        <v/>
      </c>
      <c r="AB2494" s="19" t="str">
        <f>IFERROR(VLOOKUP(AA2494,[2]an!$C$2:$D$16,2,FALSE),"")</f>
        <v/>
      </c>
      <c r="AC2494" s="20"/>
      <c r="AD2494" s="21" t="str">
        <f>IF(A2494=[2]an!$F$36,VLOOKUP([2]an!$F$36,[2]an!$F$36:$H$36,3,FALSE),IF(A2494=[2]an!$F$35,VLOOKUP([2]an!$F$35,[2]an!$F$35:$H$35,3,FALSE),IF(A2494=[2]an!$F$33,VLOOKUP([2]an!$F$33,[2]an!$F$33:$H$33,3,FALSE),IF(A2494=[2]an!$F$31,VLOOKUP([2]an!$F$31,[2]an!$F$31:$H$31,3,FALSE),""))))</f>
        <v/>
      </c>
    </row>
    <row r="2495" spans="6:30" x14ac:dyDescent="0.2">
      <c r="F2495" s="10"/>
      <c r="G2495" s="8" t="str">
        <f t="shared" si="116"/>
        <v/>
      </c>
      <c r="H2495" s="13"/>
      <c r="K2495" s="13"/>
      <c r="L2495" s="10"/>
      <c r="M2495" s="10"/>
      <c r="S2495" s="8" t="str">
        <f>IFERROR(VLOOKUP(D2495,[1]peretoe_teenus!$A$2:$L$2000,5,FALSE),"")</f>
        <v/>
      </c>
      <c r="U2495" s="13"/>
      <c r="V2495" s="15" t="str" cm="1">
        <f t="array" ref="V2495">IFERROR(IF(AND(F2495="Tugigrupp",RANK(K2495,$K2495:$K2495)+COUNTIFS($K$2:K2495,K2495,$L$2:L2495,L2495,$M$2:M2495,M2495,$I$2:I2495,I2495,$G$2:G2495,G2495,$F$2:F2495,F2495)-1=1),SUMPRODUCT(($F$2:$F$4154=F2495)*($G$2:$G$4154=G2495)*($K$2:$K$4154=K2495)*($I$2:$I$4154=I2495)*($L$2:$L$4154=L2495)*($M$2:$M$4154=M2495)),""),"")</f>
        <v/>
      </c>
      <c r="W2495" s="15" t="str">
        <f t="shared" si="114"/>
        <v/>
      </c>
      <c r="X2495" s="16" t="str">
        <f>IF(AND(A2495=[2]an!$G$38,F2495=[2]an!$E$40),[2]an!$G$40,IF(AND(A2495=[2]an!$G$38,F2495=[2]an!$E$41),[2]an!$G$41,IF(AND(A2495=[2]an!$G$38,F2495=[2]an!$E$39,H2495&gt;=[2]an!$M$37),[2]an!$G$39,
IF(AND(A2495=[2]an!$G$38,F2495=[2]an!$E$39,H2495&lt;[2]an!$M$37,S2495="kahepoolne vajaduspõhine",U2495=""),[2]an!$M$40,
IF(AND(A2495=[2]an!$G$38,F2495=[2]an!$E$39,H2495&lt;[2]an!$M$37,S2495="kahepoolne vajaduspõhine",U2495&lt;&gt;""),[2]an!$G$39,
IF(AND(A2495=[2]an!$G$38,F2495=[2]an!$E$39,H2495&lt;[2]an!$M$37,S2495&lt;&gt;"kahepoolne vajaduspõhine"),[2]an!$G$39,
IF(AND(A2495=[2]an!$G$38,F2495=[2]an!$E$42),[2]an!$G$42,
IF(AND(A2495=[2]an!$H$38,F2495=[2]an!$E$40),[2]an!$H$40,IF(AND(A2495=[2]an!$H$38,F2495=[2]an!$E$41),[2]an!$H$41,IF(AND(A2495=[2]an!$H$38,F2495=[2]an!$E$39,H2495&gt;=[2]an!$M$37),[2]an!$H$39,
IF(AND(A2495=[2]an!$H$38,F2495=[2]an!$E$39,H2495&lt;[2]an!$M$37,S2495="kahepoolne vajaduspõhine",U2495=""),[2]an!$M$40,
IF(AND(A2495=[2]an!$H$38,F2495=[2]an!$E$39,H2495&lt;[2]an!$M$37,S2495="kahepoolne vajaduspõhine",U2495&lt;&gt;""),[2]an!$H$39,
IF(AND(A2495=[2]an!$H$38,F2495=[2]an!$E$39,H2495&lt;[2]an!$M$37,S2495&lt;&gt;"kahepoolne vajaduspõhine"),[2]an!$H$39,
IF(AND(A2495=[2]an!$H$38,F2495=[2]an!$E$42),[2]an!$H$42,
IF(AND(A2495=[2]an!$I$38,F2495=[2]an!$E$40),[2]an!$I$40,IF(AND(A2495=[2]an!$I$38,F2495=[2]an!$E$41),[2]an!$I$41,IF(AND(A2495=[2]an!$I$38,F2495=[2]an!$E$39,H2495&gt;=[2]an!$M$37),[2]an!$I$39,
IF(AND(A2495=[2]an!$I$38,F2495=[2]an!$E$39,H2495&lt;[2]an!$M$37,S2495="kahepoolne vajaduspõhine",U2495=""),[2]an!$M$40,
IF(AND(A2495=[2]an!$I$38,F2495=[2]an!$E$39,H2495&lt;[2]an!$M$37,S2495="kahepoolne vajaduspõhine",U2495&lt;&gt;""),[2]an!$I$39,
IF(AND(A2495=[2]an!$I$38,F2495=[2]an!$E$39,H2495&lt;[2]an!$M$37,S2495&lt;&gt;"kahepoolne vajaduspõhine"),[2]an!$I$39,
IF(AND(A2495=[2]an!$I$38,F2495=[2]an!$E$42),[2]an!$I$42,
IF(AND(A2495=[2]an!$J$38,F2495=[2]an!$E$40),[2]an!$J$40,IF(AND(A2495=[2]an!$J$38,F2495=[2]an!$E$41),[2]an!$J$41,IF(AND(A2495=[2]an!$J$38,F2495=[2]an!$E$39,H2495&gt;=[2]an!$M$37),[2]an!$J$39,
IF(AND(A2495=[2]an!$J$38,F2495=[2]an!$E$39,H2495&lt;[2]an!$M$37,S2495="kahepoolne vajaduspõhine",U2495=""),[2]an!$M$40,
IF(AND(A2495=[2]an!$J$38,F2495=[2]an!$E$39,H2495&lt;[2]an!$M$37,S2495="kahepoolne vajaduspõhine",U2495&lt;&gt;""),[2]an!$J$39,
IF(AND(A2495=[2]an!$J$38,F2495=[2]an!$E$39,H2495&lt;[2]an!$M$37,S2495&lt;&gt;"kahepoolne vajaduspõhine"),[2]an!$J$39,
IF(AND(A2495=[2]an!$J$38,F2495=[2]an!$E$42),[2]an!$J$42,""))))))))))))))))))))))))))))</f>
        <v/>
      </c>
      <c r="Y2495" s="17" t="str">
        <f>IFERROR(IF(F2495="Tugigrupp",0,
IF(AND(F2495="Peretoe teenus",H2495&gt;=[2]an!$M$37,RANK(D2495,$D2495:$D2495)+COUNTIFS($D$2:D2495,D2495,$F$2:F2495,F2495)-1&gt;1),"",
IF(AND(F2495="Peretoe teenus",H2495&gt;=[2]an!$M$37,RANK(D2495,$D2495:$D2495)+COUNTIFS($D$2:D2495,D2495,$F$2:F2495,F2495)-1=1,MONTH(H2495)=MONTH(K2495)=TRUE,YEAR(H2495)=YEAR(K2495)=TRUE),((EOMONTH(H2495,0)-H2495+1)*X2495)/DAY(EOMONTH(H2495,0)),
IF(AND(F2495="Peretoe teenus",H2495&gt;=[2]an!$M$37,RANK(D2495,$D2495:$D2495)+COUNTIFS($D$2:D2495,D2495,$F$2:F2495,F2495)-1=1),X2495,
IF(AND(F2495="Peretoe teenus",H2495&lt;[2]an!$M$37,S2495&lt;&gt;"kahepoolne vajaduspõhine",RANK(D2495,$D2495:$D2495)+COUNTIFS($D$2:D2495,D2495,$F$2:F2495,F2495)-1=1),X2495,
IF(AND(F2495="Peretoe teenus",H2495&lt;[2]an!$M$37,S2495&lt;&gt;"kahepoolne vajaduspõhine",RANK(D2495,$D2495:$D2495)+COUNTIFS($D$2:D2495,D2495,$F$2:F2495,F2495)-1&gt;1),"",
IF(AND(F2495="Peretoe teenus",H2495&lt;[2]an!$M$37,S2495="kahepoolne vajaduspõhine",U2495="",RANK(D2495,$D2495:$D2495)+COUNTIFS($D$2:D2495,D2495,$F$2:F2495,F2495)-1=1),X2495,
IF(AND(F2495="Peretoe teenus",H2495&lt;[2]an!$M$37,S2495="kahepoolne vajaduspõhine",U2495="",RANK(D2495,$D2495:$D2495)+COUNTIFS($D$2:D2495,D2495,$F$2:F2495,F2495)-1&gt;1),"",
IF(AND(F2495="Peretoe teenus",H2495&lt;[2]an!$M$37,S2495="kahepoolne vajaduspõhine",U2495&lt;[2]an!$M$37,RANK(D2495,$D2495:$D2495)+COUNTIFS($D$2:D2495,D2495,$F$2:F2495,F2495)-1=1),X2495,
IF(AND(F2495="Peretoe teenus",H2495&lt;[2]an!$M$37,S2495="kahepoolne vajaduspõhine",U2495&lt;[2]an!$M$37,RANK(D2495,$D2495:$D2495)+COUNTIFS($D$2:D2495,D2495,$F$2:F2495,F2495)-1&gt;1),"",
IF(AND(F2495="Peretoe teenus",H2495&lt;[2]an!$M$37,S2495="kahepoolne vajaduspõhine",U2495&gt;=[2]an!$M$37,U2495&lt;=[2]an!$M$38,RANK(D2495,$D2495:$D2495)+COUNTIFS($D$2:D2495,D2495,$F$2:F2495,F2495)-1=1),
((EOMONTH(U2495,0)-U2495+1)*X2495)/DAY(EOMONTH(U2495,0))+(DAY(U2495)-1)*100/DAY(EOMONTH(U2495,0)),
IF(AND(F2495="Peretoe teenus",H2495&lt;[2]an!$M$37,S2495="kahepoolne vajaduspõhine",U2495&gt;=[2]an!$M$37,U2495&lt;=[2]an!$M$38,RANK(D2495,$D2495:$D2495)+COUNTIFS($D$2:D2495,D2495,$F$2:F2495,F2495)-1&gt;1),"",
IF(AND(F2495="Peretoe teenus",H2495&lt;[2]an!$M$37,S2495="kahepoolne vajaduspõhine",U2495&gt;[2]an!$M$38,RANK(D2495,$D2495:$D2495)+COUNTIFS($D$2:D2495,D2495,$F$2:F2495,F2495)-1=1),X2495,
IF(AND(F2495="Peretoe teenus",H2495&lt;[2]an!$M$37,S2495="kahepoolne vajaduspõhine",U2495&gt;[2]an!$M$38,RANK(D2495,$D2495:$D2495)+COUNTIFS($D$2:D2495,D2495,$F$2:F2495,F2495)-1&gt;1),"",X2495*W2495)))))))))))))),"")</f>
        <v/>
      </c>
      <c r="Z2495" s="18" t="str">
        <f t="shared" si="115"/>
        <v/>
      </c>
      <c r="AA2495" s="19" t="str">
        <f>IFERROR(VLOOKUP(E2495,[2]an!$A$3:$B$81,2,FALSE),"")</f>
        <v/>
      </c>
      <c r="AB2495" s="19" t="str">
        <f>IFERROR(VLOOKUP(AA2495,[2]an!$C$2:$D$16,2,FALSE),"")</f>
        <v/>
      </c>
      <c r="AC2495" s="20"/>
      <c r="AD2495" s="21" t="str">
        <f>IF(A2495=[2]an!$F$36,VLOOKUP([2]an!$F$36,[2]an!$F$36:$H$36,3,FALSE),IF(A2495=[2]an!$F$35,VLOOKUP([2]an!$F$35,[2]an!$F$35:$H$35,3,FALSE),IF(A2495=[2]an!$F$33,VLOOKUP([2]an!$F$33,[2]an!$F$33:$H$33,3,FALSE),IF(A2495=[2]an!$F$31,VLOOKUP([2]an!$F$31,[2]an!$F$31:$H$31,3,FALSE),""))))</f>
        <v/>
      </c>
    </row>
    <row r="2496" spans="6:30" x14ac:dyDescent="0.2">
      <c r="F2496" s="10"/>
      <c r="G2496" s="8" t="str">
        <f t="shared" si="116"/>
        <v/>
      </c>
      <c r="H2496" s="13"/>
      <c r="K2496" s="13"/>
      <c r="L2496" s="10"/>
      <c r="M2496" s="10"/>
      <c r="S2496" s="8" t="str">
        <f>IFERROR(VLOOKUP(D2496,[1]peretoe_teenus!$A$2:$L$2000,5,FALSE),"")</f>
        <v/>
      </c>
      <c r="U2496" s="13"/>
      <c r="V2496" s="15" t="str" cm="1">
        <f t="array" ref="V2496">IFERROR(IF(AND(F2496="Tugigrupp",RANK(K2496,$K2496:$K2496)+COUNTIFS($K$2:K2496,K2496,$L$2:L2496,L2496,$M$2:M2496,M2496,$I$2:I2496,I2496,$G$2:G2496,G2496,$F$2:F2496,F2496)-1=1),SUMPRODUCT(($F$2:$F$4154=F2496)*($G$2:$G$4154=G2496)*($K$2:$K$4154=K2496)*($I$2:$I$4154=I2496)*($L$2:$L$4154=L2496)*($M$2:$M$4154=M2496)),""),"")</f>
        <v/>
      </c>
      <c r="W2496" s="15" t="str">
        <f t="shared" si="114"/>
        <v/>
      </c>
      <c r="X2496" s="16" t="str">
        <f>IF(AND(A2496=[2]an!$G$38,F2496=[2]an!$E$40),[2]an!$G$40,IF(AND(A2496=[2]an!$G$38,F2496=[2]an!$E$41),[2]an!$G$41,IF(AND(A2496=[2]an!$G$38,F2496=[2]an!$E$39,H2496&gt;=[2]an!$M$37),[2]an!$G$39,
IF(AND(A2496=[2]an!$G$38,F2496=[2]an!$E$39,H2496&lt;[2]an!$M$37,S2496="kahepoolne vajaduspõhine",U2496=""),[2]an!$M$40,
IF(AND(A2496=[2]an!$G$38,F2496=[2]an!$E$39,H2496&lt;[2]an!$M$37,S2496="kahepoolne vajaduspõhine",U2496&lt;&gt;""),[2]an!$G$39,
IF(AND(A2496=[2]an!$G$38,F2496=[2]an!$E$39,H2496&lt;[2]an!$M$37,S2496&lt;&gt;"kahepoolne vajaduspõhine"),[2]an!$G$39,
IF(AND(A2496=[2]an!$G$38,F2496=[2]an!$E$42),[2]an!$G$42,
IF(AND(A2496=[2]an!$H$38,F2496=[2]an!$E$40),[2]an!$H$40,IF(AND(A2496=[2]an!$H$38,F2496=[2]an!$E$41),[2]an!$H$41,IF(AND(A2496=[2]an!$H$38,F2496=[2]an!$E$39,H2496&gt;=[2]an!$M$37),[2]an!$H$39,
IF(AND(A2496=[2]an!$H$38,F2496=[2]an!$E$39,H2496&lt;[2]an!$M$37,S2496="kahepoolne vajaduspõhine",U2496=""),[2]an!$M$40,
IF(AND(A2496=[2]an!$H$38,F2496=[2]an!$E$39,H2496&lt;[2]an!$M$37,S2496="kahepoolne vajaduspõhine",U2496&lt;&gt;""),[2]an!$H$39,
IF(AND(A2496=[2]an!$H$38,F2496=[2]an!$E$39,H2496&lt;[2]an!$M$37,S2496&lt;&gt;"kahepoolne vajaduspõhine"),[2]an!$H$39,
IF(AND(A2496=[2]an!$H$38,F2496=[2]an!$E$42),[2]an!$H$42,
IF(AND(A2496=[2]an!$I$38,F2496=[2]an!$E$40),[2]an!$I$40,IF(AND(A2496=[2]an!$I$38,F2496=[2]an!$E$41),[2]an!$I$41,IF(AND(A2496=[2]an!$I$38,F2496=[2]an!$E$39,H2496&gt;=[2]an!$M$37),[2]an!$I$39,
IF(AND(A2496=[2]an!$I$38,F2496=[2]an!$E$39,H2496&lt;[2]an!$M$37,S2496="kahepoolne vajaduspõhine",U2496=""),[2]an!$M$40,
IF(AND(A2496=[2]an!$I$38,F2496=[2]an!$E$39,H2496&lt;[2]an!$M$37,S2496="kahepoolne vajaduspõhine",U2496&lt;&gt;""),[2]an!$I$39,
IF(AND(A2496=[2]an!$I$38,F2496=[2]an!$E$39,H2496&lt;[2]an!$M$37,S2496&lt;&gt;"kahepoolne vajaduspõhine"),[2]an!$I$39,
IF(AND(A2496=[2]an!$I$38,F2496=[2]an!$E$42),[2]an!$I$42,
IF(AND(A2496=[2]an!$J$38,F2496=[2]an!$E$40),[2]an!$J$40,IF(AND(A2496=[2]an!$J$38,F2496=[2]an!$E$41),[2]an!$J$41,IF(AND(A2496=[2]an!$J$38,F2496=[2]an!$E$39,H2496&gt;=[2]an!$M$37),[2]an!$J$39,
IF(AND(A2496=[2]an!$J$38,F2496=[2]an!$E$39,H2496&lt;[2]an!$M$37,S2496="kahepoolne vajaduspõhine",U2496=""),[2]an!$M$40,
IF(AND(A2496=[2]an!$J$38,F2496=[2]an!$E$39,H2496&lt;[2]an!$M$37,S2496="kahepoolne vajaduspõhine",U2496&lt;&gt;""),[2]an!$J$39,
IF(AND(A2496=[2]an!$J$38,F2496=[2]an!$E$39,H2496&lt;[2]an!$M$37,S2496&lt;&gt;"kahepoolne vajaduspõhine"),[2]an!$J$39,
IF(AND(A2496=[2]an!$J$38,F2496=[2]an!$E$42),[2]an!$J$42,""))))))))))))))))))))))))))))</f>
        <v/>
      </c>
      <c r="Y2496" s="17" t="str">
        <f>IFERROR(IF(F2496="Tugigrupp",0,
IF(AND(F2496="Peretoe teenus",H2496&gt;=[2]an!$M$37,RANK(D2496,$D2496:$D2496)+COUNTIFS($D$2:D2496,D2496,$F$2:F2496,F2496)-1&gt;1),"",
IF(AND(F2496="Peretoe teenus",H2496&gt;=[2]an!$M$37,RANK(D2496,$D2496:$D2496)+COUNTIFS($D$2:D2496,D2496,$F$2:F2496,F2496)-1=1,MONTH(H2496)=MONTH(K2496)=TRUE,YEAR(H2496)=YEAR(K2496)=TRUE),((EOMONTH(H2496,0)-H2496+1)*X2496)/DAY(EOMONTH(H2496,0)),
IF(AND(F2496="Peretoe teenus",H2496&gt;=[2]an!$M$37,RANK(D2496,$D2496:$D2496)+COUNTIFS($D$2:D2496,D2496,$F$2:F2496,F2496)-1=1),X2496,
IF(AND(F2496="Peretoe teenus",H2496&lt;[2]an!$M$37,S2496&lt;&gt;"kahepoolne vajaduspõhine",RANK(D2496,$D2496:$D2496)+COUNTIFS($D$2:D2496,D2496,$F$2:F2496,F2496)-1=1),X2496,
IF(AND(F2496="Peretoe teenus",H2496&lt;[2]an!$M$37,S2496&lt;&gt;"kahepoolne vajaduspõhine",RANK(D2496,$D2496:$D2496)+COUNTIFS($D$2:D2496,D2496,$F$2:F2496,F2496)-1&gt;1),"",
IF(AND(F2496="Peretoe teenus",H2496&lt;[2]an!$M$37,S2496="kahepoolne vajaduspõhine",U2496="",RANK(D2496,$D2496:$D2496)+COUNTIFS($D$2:D2496,D2496,$F$2:F2496,F2496)-1=1),X2496,
IF(AND(F2496="Peretoe teenus",H2496&lt;[2]an!$M$37,S2496="kahepoolne vajaduspõhine",U2496="",RANK(D2496,$D2496:$D2496)+COUNTIFS($D$2:D2496,D2496,$F$2:F2496,F2496)-1&gt;1),"",
IF(AND(F2496="Peretoe teenus",H2496&lt;[2]an!$M$37,S2496="kahepoolne vajaduspõhine",U2496&lt;[2]an!$M$37,RANK(D2496,$D2496:$D2496)+COUNTIFS($D$2:D2496,D2496,$F$2:F2496,F2496)-1=1),X2496,
IF(AND(F2496="Peretoe teenus",H2496&lt;[2]an!$M$37,S2496="kahepoolne vajaduspõhine",U2496&lt;[2]an!$M$37,RANK(D2496,$D2496:$D2496)+COUNTIFS($D$2:D2496,D2496,$F$2:F2496,F2496)-1&gt;1),"",
IF(AND(F2496="Peretoe teenus",H2496&lt;[2]an!$M$37,S2496="kahepoolne vajaduspõhine",U2496&gt;=[2]an!$M$37,U2496&lt;=[2]an!$M$38,RANK(D2496,$D2496:$D2496)+COUNTIFS($D$2:D2496,D2496,$F$2:F2496,F2496)-1=1),
((EOMONTH(U2496,0)-U2496+1)*X2496)/DAY(EOMONTH(U2496,0))+(DAY(U2496)-1)*100/DAY(EOMONTH(U2496,0)),
IF(AND(F2496="Peretoe teenus",H2496&lt;[2]an!$M$37,S2496="kahepoolne vajaduspõhine",U2496&gt;=[2]an!$M$37,U2496&lt;=[2]an!$M$38,RANK(D2496,$D2496:$D2496)+COUNTIFS($D$2:D2496,D2496,$F$2:F2496,F2496)-1&gt;1),"",
IF(AND(F2496="Peretoe teenus",H2496&lt;[2]an!$M$37,S2496="kahepoolne vajaduspõhine",U2496&gt;[2]an!$M$38,RANK(D2496,$D2496:$D2496)+COUNTIFS($D$2:D2496,D2496,$F$2:F2496,F2496)-1=1),X2496,
IF(AND(F2496="Peretoe teenus",H2496&lt;[2]an!$M$37,S2496="kahepoolne vajaduspõhine",U2496&gt;[2]an!$M$38,RANK(D2496,$D2496:$D2496)+COUNTIFS($D$2:D2496,D2496,$F$2:F2496,F2496)-1&gt;1),"",X2496*W2496)))))))))))))),"")</f>
        <v/>
      </c>
      <c r="Z2496" s="18" t="str">
        <f t="shared" si="115"/>
        <v/>
      </c>
      <c r="AA2496" s="19" t="str">
        <f>IFERROR(VLOOKUP(E2496,[2]an!$A$3:$B$81,2,FALSE),"")</f>
        <v/>
      </c>
      <c r="AB2496" s="19" t="str">
        <f>IFERROR(VLOOKUP(AA2496,[2]an!$C$2:$D$16,2,FALSE),"")</f>
        <v/>
      </c>
      <c r="AC2496" s="20"/>
      <c r="AD2496" s="21" t="str">
        <f>IF(A2496=[2]an!$F$36,VLOOKUP([2]an!$F$36,[2]an!$F$36:$H$36,3,FALSE),IF(A2496=[2]an!$F$35,VLOOKUP([2]an!$F$35,[2]an!$F$35:$H$35,3,FALSE),IF(A2496=[2]an!$F$33,VLOOKUP([2]an!$F$33,[2]an!$F$33:$H$33,3,FALSE),IF(A2496=[2]an!$F$31,VLOOKUP([2]an!$F$31,[2]an!$F$31:$H$31,3,FALSE),""))))</f>
        <v/>
      </c>
    </row>
    <row r="2497" spans="6:30" x14ac:dyDescent="0.2">
      <c r="F2497" s="10"/>
      <c r="G2497" s="8" t="str">
        <f t="shared" si="116"/>
        <v/>
      </c>
      <c r="H2497" s="13"/>
      <c r="K2497" s="13"/>
      <c r="L2497" s="10"/>
      <c r="M2497" s="10"/>
      <c r="S2497" s="8" t="str">
        <f>IFERROR(VLOOKUP(D2497,[1]peretoe_teenus!$A$2:$L$2000,5,FALSE),"")</f>
        <v/>
      </c>
      <c r="U2497" s="13"/>
      <c r="V2497" s="15" t="str" cm="1">
        <f t="array" ref="V2497">IFERROR(IF(AND(F2497="Tugigrupp",RANK(K2497,$K2497:$K2497)+COUNTIFS($K$2:K2497,K2497,$L$2:L2497,L2497,$M$2:M2497,M2497,$I$2:I2497,I2497,$G$2:G2497,G2497,$F$2:F2497,F2497)-1=1),SUMPRODUCT(($F$2:$F$4154=F2497)*($G$2:$G$4154=G2497)*($K$2:$K$4154=K2497)*($I$2:$I$4154=I2497)*($L$2:$L$4154=L2497)*($M$2:$M$4154=M2497)),""),"")</f>
        <v/>
      </c>
      <c r="W2497" s="15" t="str">
        <f t="shared" si="114"/>
        <v/>
      </c>
      <c r="X2497" s="16" t="str">
        <f>IF(AND(A2497=[2]an!$G$38,F2497=[2]an!$E$40),[2]an!$G$40,IF(AND(A2497=[2]an!$G$38,F2497=[2]an!$E$41),[2]an!$G$41,IF(AND(A2497=[2]an!$G$38,F2497=[2]an!$E$39,H2497&gt;=[2]an!$M$37),[2]an!$G$39,
IF(AND(A2497=[2]an!$G$38,F2497=[2]an!$E$39,H2497&lt;[2]an!$M$37,S2497="kahepoolne vajaduspõhine",U2497=""),[2]an!$M$40,
IF(AND(A2497=[2]an!$G$38,F2497=[2]an!$E$39,H2497&lt;[2]an!$M$37,S2497="kahepoolne vajaduspõhine",U2497&lt;&gt;""),[2]an!$G$39,
IF(AND(A2497=[2]an!$G$38,F2497=[2]an!$E$39,H2497&lt;[2]an!$M$37,S2497&lt;&gt;"kahepoolne vajaduspõhine"),[2]an!$G$39,
IF(AND(A2497=[2]an!$G$38,F2497=[2]an!$E$42),[2]an!$G$42,
IF(AND(A2497=[2]an!$H$38,F2497=[2]an!$E$40),[2]an!$H$40,IF(AND(A2497=[2]an!$H$38,F2497=[2]an!$E$41),[2]an!$H$41,IF(AND(A2497=[2]an!$H$38,F2497=[2]an!$E$39,H2497&gt;=[2]an!$M$37),[2]an!$H$39,
IF(AND(A2497=[2]an!$H$38,F2497=[2]an!$E$39,H2497&lt;[2]an!$M$37,S2497="kahepoolne vajaduspõhine",U2497=""),[2]an!$M$40,
IF(AND(A2497=[2]an!$H$38,F2497=[2]an!$E$39,H2497&lt;[2]an!$M$37,S2497="kahepoolne vajaduspõhine",U2497&lt;&gt;""),[2]an!$H$39,
IF(AND(A2497=[2]an!$H$38,F2497=[2]an!$E$39,H2497&lt;[2]an!$M$37,S2497&lt;&gt;"kahepoolne vajaduspõhine"),[2]an!$H$39,
IF(AND(A2497=[2]an!$H$38,F2497=[2]an!$E$42),[2]an!$H$42,
IF(AND(A2497=[2]an!$I$38,F2497=[2]an!$E$40),[2]an!$I$40,IF(AND(A2497=[2]an!$I$38,F2497=[2]an!$E$41),[2]an!$I$41,IF(AND(A2497=[2]an!$I$38,F2497=[2]an!$E$39,H2497&gt;=[2]an!$M$37),[2]an!$I$39,
IF(AND(A2497=[2]an!$I$38,F2497=[2]an!$E$39,H2497&lt;[2]an!$M$37,S2497="kahepoolne vajaduspõhine",U2497=""),[2]an!$M$40,
IF(AND(A2497=[2]an!$I$38,F2497=[2]an!$E$39,H2497&lt;[2]an!$M$37,S2497="kahepoolne vajaduspõhine",U2497&lt;&gt;""),[2]an!$I$39,
IF(AND(A2497=[2]an!$I$38,F2497=[2]an!$E$39,H2497&lt;[2]an!$M$37,S2497&lt;&gt;"kahepoolne vajaduspõhine"),[2]an!$I$39,
IF(AND(A2497=[2]an!$I$38,F2497=[2]an!$E$42),[2]an!$I$42,
IF(AND(A2497=[2]an!$J$38,F2497=[2]an!$E$40),[2]an!$J$40,IF(AND(A2497=[2]an!$J$38,F2497=[2]an!$E$41),[2]an!$J$41,IF(AND(A2497=[2]an!$J$38,F2497=[2]an!$E$39,H2497&gt;=[2]an!$M$37),[2]an!$J$39,
IF(AND(A2497=[2]an!$J$38,F2497=[2]an!$E$39,H2497&lt;[2]an!$M$37,S2497="kahepoolne vajaduspõhine",U2497=""),[2]an!$M$40,
IF(AND(A2497=[2]an!$J$38,F2497=[2]an!$E$39,H2497&lt;[2]an!$M$37,S2497="kahepoolne vajaduspõhine",U2497&lt;&gt;""),[2]an!$J$39,
IF(AND(A2497=[2]an!$J$38,F2497=[2]an!$E$39,H2497&lt;[2]an!$M$37,S2497&lt;&gt;"kahepoolne vajaduspõhine"),[2]an!$J$39,
IF(AND(A2497=[2]an!$J$38,F2497=[2]an!$E$42),[2]an!$J$42,""))))))))))))))))))))))))))))</f>
        <v/>
      </c>
      <c r="Y2497" s="17" t="str">
        <f>IFERROR(IF(F2497="Tugigrupp",0,
IF(AND(F2497="Peretoe teenus",H2497&gt;=[2]an!$M$37,RANK(D2497,$D2497:$D2497)+COUNTIFS($D$2:D2497,D2497,$F$2:F2497,F2497)-1&gt;1),"",
IF(AND(F2497="Peretoe teenus",H2497&gt;=[2]an!$M$37,RANK(D2497,$D2497:$D2497)+COUNTIFS($D$2:D2497,D2497,$F$2:F2497,F2497)-1=1,MONTH(H2497)=MONTH(K2497)=TRUE,YEAR(H2497)=YEAR(K2497)=TRUE),((EOMONTH(H2497,0)-H2497+1)*X2497)/DAY(EOMONTH(H2497,0)),
IF(AND(F2497="Peretoe teenus",H2497&gt;=[2]an!$M$37,RANK(D2497,$D2497:$D2497)+COUNTIFS($D$2:D2497,D2497,$F$2:F2497,F2497)-1=1),X2497,
IF(AND(F2497="Peretoe teenus",H2497&lt;[2]an!$M$37,S2497&lt;&gt;"kahepoolne vajaduspõhine",RANK(D2497,$D2497:$D2497)+COUNTIFS($D$2:D2497,D2497,$F$2:F2497,F2497)-1=1),X2497,
IF(AND(F2497="Peretoe teenus",H2497&lt;[2]an!$M$37,S2497&lt;&gt;"kahepoolne vajaduspõhine",RANK(D2497,$D2497:$D2497)+COUNTIFS($D$2:D2497,D2497,$F$2:F2497,F2497)-1&gt;1),"",
IF(AND(F2497="Peretoe teenus",H2497&lt;[2]an!$M$37,S2497="kahepoolne vajaduspõhine",U2497="",RANK(D2497,$D2497:$D2497)+COUNTIFS($D$2:D2497,D2497,$F$2:F2497,F2497)-1=1),X2497,
IF(AND(F2497="Peretoe teenus",H2497&lt;[2]an!$M$37,S2497="kahepoolne vajaduspõhine",U2497="",RANK(D2497,$D2497:$D2497)+COUNTIFS($D$2:D2497,D2497,$F$2:F2497,F2497)-1&gt;1),"",
IF(AND(F2497="Peretoe teenus",H2497&lt;[2]an!$M$37,S2497="kahepoolne vajaduspõhine",U2497&lt;[2]an!$M$37,RANK(D2497,$D2497:$D2497)+COUNTIFS($D$2:D2497,D2497,$F$2:F2497,F2497)-1=1),X2497,
IF(AND(F2497="Peretoe teenus",H2497&lt;[2]an!$M$37,S2497="kahepoolne vajaduspõhine",U2497&lt;[2]an!$M$37,RANK(D2497,$D2497:$D2497)+COUNTIFS($D$2:D2497,D2497,$F$2:F2497,F2497)-1&gt;1),"",
IF(AND(F2497="Peretoe teenus",H2497&lt;[2]an!$M$37,S2497="kahepoolne vajaduspõhine",U2497&gt;=[2]an!$M$37,U2497&lt;=[2]an!$M$38,RANK(D2497,$D2497:$D2497)+COUNTIFS($D$2:D2497,D2497,$F$2:F2497,F2497)-1=1),
((EOMONTH(U2497,0)-U2497+1)*X2497)/DAY(EOMONTH(U2497,0))+(DAY(U2497)-1)*100/DAY(EOMONTH(U2497,0)),
IF(AND(F2497="Peretoe teenus",H2497&lt;[2]an!$M$37,S2497="kahepoolne vajaduspõhine",U2497&gt;=[2]an!$M$37,U2497&lt;=[2]an!$M$38,RANK(D2497,$D2497:$D2497)+COUNTIFS($D$2:D2497,D2497,$F$2:F2497,F2497)-1&gt;1),"",
IF(AND(F2497="Peretoe teenus",H2497&lt;[2]an!$M$37,S2497="kahepoolne vajaduspõhine",U2497&gt;[2]an!$M$38,RANK(D2497,$D2497:$D2497)+COUNTIFS($D$2:D2497,D2497,$F$2:F2497,F2497)-1=1),X2497,
IF(AND(F2497="Peretoe teenus",H2497&lt;[2]an!$M$37,S2497="kahepoolne vajaduspõhine",U2497&gt;[2]an!$M$38,RANK(D2497,$D2497:$D2497)+COUNTIFS($D$2:D2497,D2497,$F$2:F2497,F2497)-1&gt;1),"",X2497*W2497)))))))))))))),"")</f>
        <v/>
      </c>
      <c r="Z2497" s="18" t="str">
        <f t="shared" si="115"/>
        <v/>
      </c>
      <c r="AA2497" s="19" t="str">
        <f>IFERROR(VLOOKUP(E2497,[2]an!$A$3:$B$81,2,FALSE),"")</f>
        <v/>
      </c>
      <c r="AB2497" s="19" t="str">
        <f>IFERROR(VLOOKUP(AA2497,[2]an!$C$2:$D$16,2,FALSE),"")</f>
        <v/>
      </c>
      <c r="AC2497" s="20"/>
      <c r="AD2497" s="21" t="str">
        <f>IF(A2497=[2]an!$F$36,VLOOKUP([2]an!$F$36,[2]an!$F$36:$H$36,3,FALSE),IF(A2497=[2]an!$F$35,VLOOKUP([2]an!$F$35,[2]an!$F$35:$H$35,3,FALSE),IF(A2497=[2]an!$F$33,VLOOKUP([2]an!$F$33,[2]an!$F$33:$H$33,3,FALSE),IF(A2497=[2]an!$F$31,VLOOKUP([2]an!$F$31,[2]an!$F$31:$H$31,3,FALSE),""))))</f>
        <v/>
      </c>
    </row>
    <row r="2498" spans="6:30" x14ac:dyDescent="0.2">
      <c r="F2498" s="10"/>
      <c r="G2498" s="8" t="str">
        <f t="shared" si="116"/>
        <v/>
      </c>
      <c r="H2498" s="13"/>
      <c r="K2498" s="13"/>
      <c r="L2498" s="10"/>
      <c r="M2498" s="10"/>
      <c r="S2498" s="8" t="str">
        <f>IFERROR(VLOOKUP(D2498,[1]peretoe_teenus!$A$2:$L$2000,5,FALSE),"")</f>
        <v/>
      </c>
      <c r="U2498" s="13"/>
      <c r="V2498" s="15" t="str" cm="1">
        <f t="array" ref="V2498">IFERROR(IF(AND(F2498="Tugigrupp",RANK(K2498,$K2498:$K2498)+COUNTIFS($K$2:K2498,K2498,$L$2:L2498,L2498,$M$2:M2498,M2498,$I$2:I2498,I2498,$G$2:G2498,G2498,$F$2:F2498,F2498)-1=1),SUMPRODUCT(($F$2:$F$4154=F2498)*($G$2:$G$4154=G2498)*($K$2:$K$4154=K2498)*($I$2:$I$4154=I2498)*($L$2:$L$4154=L2498)*($M$2:$M$4154=M2498)),""),"")</f>
        <v/>
      </c>
      <c r="W2498" s="15" t="str">
        <f t="shared" ref="W2498:W2561" si="117">IF(A2498="","",(M2498-L2498)*1440/45)</f>
        <v/>
      </c>
      <c r="X2498" s="16" t="str">
        <f>IF(AND(A2498=[2]an!$G$38,F2498=[2]an!$E$40),[2]an!$G$40,IF(AND(A2498=[2]an!$G$38,F2498=[2]an!$E$41),[2]an!$G$41,IF(AND(A2498=[2]an!$G$38,F2498=[2]an!$E$39,H2498&gt;=[2]an!$M$37),[2]an!$G$39,
IF(AND(A2498=[2]an!$G$38,F2498=[2]an!$E$39,H2498&lt;[2]an!$M$37,S2498="kahepoolne vajaduspõhine",U2498=""),[2]an!$M$40,
IF(AND(A2498=[2]an!$G$38,F2498=[2]an!$E$39,H2498&lt;[2]an!$M$37,S2498="kahepoolne vajaduspõhine",U2498&lt;&gt;""),[2]an!$G$39,
IF(AND(A2498=[2]an!$G$38,F2498=[2]an!$E$39,H2498&lt;[2]an!$M$37,S2498&lt;&gt;"kahepoolne vajaduspõhine"),[2]an!$G$39,
IF(AND(A2498=[2]an!$G$38,F2498=[2]an!$E$42),[2]an!$G$42,
IF(AND(A2498=[2]an!$H$38,F2498=[2]an!$E$40),[2]an!$H$40,IF(AND(A2498=[2]an!$H$38,F2498=[2]an!$E$41),[2]an!$H$41,IF(AND(A2498=[2]an!$H$38,F2498=[2]an!$E$39,H2498&gt;=[2]an!$M$37),[2]an!$H$39,
IF(AND(A2498=[2]an!$H$38,F2498=[2]an!$E$39,H2498&lt;[2]an!$M$37,S2498="kahepoolne vajaduspõhine",U2498=""),[2]an!$M$40,
IF(AND(A2498=[2]an!$H$38,F2498=[2]an!$E$39,H2498&lt;[2]an!$M$37,S2498="kahepoolne vajaduspõhine",U2498&lt;&gt;""),[2]an!$H$39,
IF(AND(A2498=[2]an!$H$38,F2498=[2]an!$E$39,H2498&lt;[2]an!$M$37,S2498&lt;&gt;"kahepoolne vajaduspõhine"),[2]an!$H$39,
IF(AND(A2498=[2]an!$H$38,F2498=[2]an!$E$42),[2]an!$H$42,
IF(AND(A2498=[2]an!$I$38,F2498=[2]an!$E$40),[2]an!$I$40,IF(AND(A2498=[2]an!$I$38,F2498=[2]an!$E$41),[2]an!$I$41,IF(AND(A2498=[2]an!$I$38,F2498=[2]an!$E$39,H2498&gt;=[2]an!$M$37),[2]an!$I$39,
IF(AND(A2498=[2]an!$I$38,F2498=[2]an!$E$39,H2498&lt;[2]an!$M$37,S2498="kahepoolne vajaduspõhine",U2498=""),[2]an!$M$40,
IF(AND(A2498=[2]an!$I$38,F2498=[2]an!$E$39,H2498&lt;[2]an!$M$37,S2498="kahepoolne vajaduspõhine",U2498&lt;&gt;""),[2]an!$I$39,
IF(AND(A2498=[2]an!$I$38,F2498=[2]an!$E$39,H2498&lt;[2]an!$M$37,S2498&lt;&gt;"kahepoolne vajaduspõhine"),[2]an!$I$39,
IF(AND(A2498=[2]an!$I$38,F2498=[2]an!$E$42),[2]an!$I$42,
IF(AND(A2498=[2]an!$J$38,F2498=[2]an!$E$40),[2]an!$J$40,IF(AND(A2498=[2]an!$J$38,F2498=[2]an!$E$41),[2]an!$J$41,IF(AND(A2498=[2]an!$J$38,F2498=[2]an!$E$39,H2498&gt;=[2]an!$M$37),[2]an!$J$39,
IF(AND(A2498=[2]an!$J$38,F2498=[2]an!$E$39,H2498&lt;[2]an!$M$37,S2498="kahepoolne vajaduspõhine",U2498=""),[2]an!$M$40,
IF(AND(A2498=[2]an!$J$38,F2498=[2]an!$E$39,H2498&lt;[2]an!$M$37,S2498="kahepoolne vajaduspõhine",U2498&lt;&gt;""),[2]an!$J$39,
IF(AND(A2498=[2]an!$J$38,F2498=[2]an!$E$39,H2498&lt;[2]an!$M$37,S2498&lt;&gt;"kahepoolne vajaduspõhine"),[2]an!$J$39,
IF(AND(A2498=[2]an!$J$38,F2498=[2]an!$E$42),[2]an!$J$42,""))))))))))))))))))))))))))))</f>
        <v/>
      </c>
      <c r="Y2498" s="17" t="str">
        <f>IFERROR(IF(F2498="Tugigrupp",0,
IF(AND(F2498="Peretoe teenus",H2498&gt;=[2]an!$M$37,RANK(D2498,$D2498:$D2498)+COUNTIFS($D$2:D2498,D2498,$F$2:F2498,F2498)-1&gt;1),"",
IF(AND(F2498="Peretoe teenus",H2498&gt;=[2]an!$M$37,RANK(D2498,$D2498:$D2498)+COUNTIFS($D$2:D2498,D2498,$F$2:F2498,F2498)-1=1,MONTH(H2498)=MONTH(K2498)=TRUE,YEAR(H2498)=YEAR(K2498)=TRUE),((EOMONTH(H2498,0)-H2498+1)*X2498)/DAY(EOMONTH(H2498,0)),
IF(AND(F2498="Peretoe teenus",H2498&gt;=[2]an!$M$37,RANK(D2498,$D2498:$D2498)+COUNTIFS($D$2:D2498,D2498,$F$2:F2498,F2498)-1=1),X2498,
IF(AND(F2498="Peretoe teenus",H2498&lt;[2]an!$M$37,S2498&lt;&gt;"kahepoolne vajaduspõhine",RANK(D2498,$D2498:$D2498)+COUNTIFS($D$2:D2498,D2498,$F$2:F2498,F2498)-1=1),X2498,
IF(AND(F2498="Peretoe teenus",H2498&lt;[2]an!$M$37,S2498&lt;&gt;"kahepoolne vajaduspõhine",RANK(D2498,$D2498:$D2498)+COUNTIFS($D$2:D2498,D2498,$F$2:F2498,F2498)-1&gt;1),"",
IF(AND(F2498="Peretoe teenus",H2498&lt;[2]an!$M$37,S2498="kahepoolne vajaduspõhine",U2498="",RANK(D2498,$D2498:$D2498)+COUNTIFS($D$2:D2498,D2498,$F$2:F2498,F2498)-1=1),X2498,
IF(AND(F2498="Peretoe teenus",H2498&lt;[2]an!$M$37,S2498="kahepoolne vajaduspõhine",U2498="",RANK(D2498,$D2498:$D2498)+COUNTIFS($D$2:D2498,D2498,$F$2:F2498,F2498)-1&gt;1),"",
IF(AND(F2498="Peretoe teenus",H2498&lt;[2]an!$M$37,S2498="kahepoolne vajaduspõhine",U2498&lt;[2]an!$M$37,RANK(D2498,$D2498:$D2498)+COUNTIFS($D$2:D2498,D2498,$F$2:F2498,F2498)-1=1),X2498,
IF(AND(F2498="Peretoe teenus",H2498&lt;[2]an!$M$37,S2498="kahepoolne vajaduspõhine",U2498&lt;[2]an!$M$37,RANK(D2498,$D2498:$D2498)+COUNTIFS($D$2:D2498,D2498,$F$2:F2498,F2498)-1&gt;1),"",
IF(AND(F2498="Peretoe teenus",H2498&lt;[2]an!$M$37,S2498="kahepoolne vajaduspõhine",U2498&gt;=[2]an!$M$37,U2498&lt;=[2]an!$M$38,RANK(D2498,$D2498:$D2498)+COUNTIFS($D$2:D2498,D2498,$F$2:F2498,F2498)-1=1),
((EOMONTH(U2498,0)-U2498+1)*X2498)/DAY(EOMONTH(U2498,0))+(DAY(U2498)-1)*100/DAY(EOMONTH(U2498,0)),
IF(AND(F2498="Peretoe teenus",H2498&lt;[2]an!$M$37,S2498="kahepoolne vajaduspõhine",U2498&gt;=[2]an!$M$37,U2498&lt;=[2]an!$M$38,RANK(D2498,$D2498:$D2498)+COUNTIFS($D$2:D2498,D2498,$F$2:F2498,F2498)-1&gt;1),"",
IF(AND(F2498="Peretoe teenus",H2498&lt;[2]an!$M$37,S2498="kahepoolne vajaduspõhine",U2498&gt;[2]an!$M$38,RANK(D2498,$D2498:$D2498)+COUNTIFS($D$2:D2498,D2498,$F$2:F2498,F2498)-1=1),X2498,
IF(AND(F2498="Peretoe teenus",H2498&lt;[2]an!$M$37,S2498="kahepoolne vajaduspõhine",U2498&gt;[2]an!$M$38,RANK(D2498,$D2498:$D2498)+COUNTIFS($D$2:D2498,D2498,$F$2:F2498,F2498)-1&gt;1),"",X2498*W2498)))))))))))))),"")</f>
        <v/>
      </c>
      <c r="Z2498" s="18" t="str">
        <f t="shared" ref="Z2498:Z2561" si="118">IF(F2498="Tugigrupp",SUMPRODUCT(($F$2:$F$4154=F2498)*($G$2:$G$4154=G2498)*($K$2:$K$4154=K2498)*($I$2:$I$4154=I2498)*($L$2:$L$4154=L2498)*($M$2:$M$4154=M2498)),"")</f>
        <v/>
      </c>
      <c r="AA2498" s="19" t="str">
        <f>IFERROR(VLOOKUP(E2498,[2]an!$A$3:$B$81,2,FALSE),"")</f>
        <v/>
      </c>
      <c r="AB2498" s="19" t="str">
        <f>IFERROR(VLOOKUP(AA2498,[2]an!$C$2:$D$16,2,FALSE),"")</f>
        <v/>
      </c>
      <c r="AC2498" s="20"/>
      <c r="AD2498" s="21" t="str">
        <f>IF(A2498=[2]an!$F$36,VLOOKUP([2]an!$F$36,[2]an!$F$36:$H$36,3,FALSE),IF(A2498=[2]an!$F$35,VLOOKUP([2]an!$F$35,[2]an!$F$35:$H$35,3,FALSE),IF(A2498=[2]an!$F$33,VLOOKUP([2]an!$F$33,[2]an!$F$33:$H$33,3,FALSE),IF(A2498=[2]an!$F$31,VLOOKUP([2]an!$F$31,[2]an!$F$31:$H$31,3,FALSE),""))))</f>
        <v/>
      </c>
    </row>
    <row r="2499" spans="6:30" x14ac:dyDescent="0.2">
      <c r="F2499" s="10"/>
      <c r="G2499" s="8" t="str">
        <f t="shared" ref="G2499:G2562" si="119">IF(F2499="","",IF(F2499&lt;&gt;"Tugigrupp","pole",""))</f>
        <v/>
      </c>
      <c r="H2499" s="13"/>
      <c r="K2499" s="13"/>
      <c r="L2499" s="10"/>
      <c r="M2499" s="10"/>
      <c r="S2499" s="8" t="str">
        <f>IFERROR(VLOOKUP(D2499,[1]peretoe_teenus!$A$2:$L$2000,5,FALSE),"")</f>
        <v/>
      </c>
      <c r="U2499" s="13"/>
      <c r="V2499" s="15" t="str" cm="1">
        <f t="array" ref="V2499">IFERROR(IF(AND(F2499="Tugigrupp",RANK(K2499,$K2499:$K2499)+COUNTIFS($K$2:K2499,K2499,$L$2:L2499,L2499,$M$2:M2499,M2499,$I$2:I2499,I2499,$G$2:G2499,G2499,$F$2:F2499,F2499)-1=1),SUMPRODUCT(($F$2:$F$4154=F2499)*($G$2:$G$4154=G2499)*($K$2:$K$4154=K2499)*($I$2:$I$4154=I2499)*($L$2:$L$4154=L2499)*($M$2:$M$4154=M2499)),""),"")</f>
        <v/>
      </c>
      <c r="W2499" s="15" t="str">
        <f t="shared" si="117"/>
        <v/>
      </c>
      <c r="X2499" s="16" t="str">
        <f>IF(AND(A2499=[2]an!$G$38,F2499=[2]an!$E$40),[2]an!$G$40,IF(AND(A2499=[2]an!$G$38,F2499=[2]an!$E$41),[2]an!$G$41,IF(AND(A2499=[2]an!$G$38,F2499=[2]an!$E$39,H2499&gt;=[2]an!$M$37),[2]an!$G$39,
IF(AND(A2499=[2]an!$G$38,F2499=[2]an!$E$39,H2499&lt;[2]an!$M$37,S2499="kahepoolne vajaduspõhine",U2499=""),[2]an!$M$40,
IF(AND(A2499=[2]an!$G$38,F2499=[2]an!$E$39,H2499&lt;[2]an!$M$37,S2499="kahepoolne vajaduspõhine",U2499&lt;&gt;""),[2]an!$G$39,
IF(AND(A2499=[2]an!$G$38,F2499=[2]an!$E$39,H2499&lt;[2]an!$M$37,S2499&lt;&gt;"kahepoolne vajaduspõhine"),[2]an!$G$39,
IF(AND(A2499=[2]an!$G$38,F2499=[2]an!$E$42),[2]an!$G$42,
IF(AND(A2499=[2]an!$H$38,F2499=[2]an!$E$40),[2]an!$H$40,IF(AND(A2499=[2]an!$H$38,F2499=[2]an!$E$41),[2]an!$H$41,IF(AND(A2499=[2]an!$H$38,F2499=[2]an!$E$39,H2499&gt;=[2]an!$M$37),[2]an!$H$39,
IF(AND(A2499=[2]an!$H$38,F2499=[2]an!$E$39,H2499&lt;[2]an!$M$37,S2499="kahepoolne vajaduspõhine",U2499=""),[2]an!$M$40,
IF(AND(A2499=[2]an!$H$38,F2499=[2]an!$E$39,H2499&lt;[2]an!$M$37,S2499="kahepoolne vajaduspõhine",U2499&lt;&gt;""),[2]an!$H$39,
IF(AND(A2499=[2]an!$H$38,F2499=[2]an!$E$39,H2499&lt;[2]an!$M$37,S2499&lt;&gt;"kahepoolne vajaduspõhine"),[2]an!$H$39,
IF(AND(A2499=[2]an!$H$38,F2499=[2]an!$E$42),[2]an!$H$42,
IF(AND(A2499=[2]an!$I$38,F2499=[2]an!$E$40),[2]an!$I$40,IF(AND(A2499=[2]an!$I$38,F2499=[2]an!$E$41),[2]an!$I$41,IF(AND(A2499=[2]an!$I$38,F2499=[2]an!$E$39,H2499&gt;=[2]an!$M$37),[2]an!$I$39,
IF(AND(A2499=[2]an!$I$38,F2499=[2]an!$E$39,H2499&lt;[2]an!$M$37,S2499="kahepoolne vajaduspõhine",U2499=""),[2]an!$M$40,
IF(AND(A2499=[2]an!$I$38,F2499=[2]an!$E$39,H2499&lt;[2]an!$M$37,S2499="kahepoolne vajaduspõhine",U2499&lt;&gt;""),[2]an!$I$39,
IF(AND(A2499=[2]an!$I$38,F2499=[2]an!$E$39,H2499&lt;[2]an!$M$37,S2499&lt;&gt;"kahepoolne vajaduspõhine"),[2]an!$I$39,
IF(AND(A2499=[2]an!$I$38,F2499=[2]an!$E$42),[2]an!$I$42,
IF(AND(A2499=[2]an!$J$38,F2499=[2]an!$E$40),[2]an!$J$40,IF(AND(A2499=[2]an!$J$38,F2499=[2]an!$E$41),[2]an!$J$41,IF(AND(A2499=[2]an!$J$38,F2499=[2]an!$E$39,H2499&gt;=[2]an!$M$37),[2]an!$J$39,
IF(AND(A2499=[2]an!$J$38,F2499=[2]an!$E$39,H2499&lt;[2]an!$M$37,S2499="kahepoolne vajaduspõhine",U2499=""),[2]an!$M$40,
IF(AND(A2499=[2]an!$J$38,F2499=[2]an!$E$39,H2499&lt;[2]an!$M$37,S2499="kahepoolne vajaduspõhine",U2499&lt;&gt;""),[2]an!$J$39,
IF(AND(A2499=[2]an!$J$38,F2499=[2]an!$E$39,H2499&lt;[2]an!$M$37,S2499&lt;&gt;"kahepoolne vajaduspõhine"),[2]an!$J$39,
IF(AND(A2499=[2]an!$J$38,F2499=[2]an!$E$42),[2]an!$J$42,""))))))))))))))))))))))))))))</f>
        <v/>
      </c>
      <c r="Y2499" s="17" t="str">
        <f>IFERROR(IF(F2499="Tugigrupp",0,
IF(AND(F2499="Peretoe teenus",H2499&gt;=[2]an!$M$37,RANK(D2499,$D2499:$D2499)+COUNTIFS($D$2:D2499,D2499,$F$2:F2499,F2499)-1&gt;1),"",
IF(AND(F2499="Peretoe teenus",H2499&gt;=[2]an!$M$37,RANK(D2499,$D2499:$D2499)+COUNTIFS($D$2:D2499,D2499,$F$2:F2499,F2499)-1=1,MONTH(H2499)=MONTH(K2499)=TRUE,YEAR(H2499)=YEAR(K2499)=TRUE),((EOMONTH(H2499,0)-H2499+1)*X2499)/DAY(EOMONTH(H2499,0)),
IF(AND(F2499="Peretoe teenus",H2499&gt;=[2]an!$M$37,RANK(D2499,$D2499:$D2499)+COUNTIFS($D$2:D2499,D2499,$F$2:F2499,F2499)-1=1),X2499,
IF(AND(F2499="Peretoe teenus",H2499&lt;[2]an!$M$37,S2499&lt;&gt;"kahepoolne vajaduspõhine",RANK(D2499,$D2499:$D2499)+COUNTIFS($D$2:D2499,D2499,$F$2:F2499,F2499)-1=1),X2499,
IF(AND(F2499="Peretoe teenus",H2499&lt;[2]an!$M$37,S2499&lt;&gt;"kahepoolne vajaduspõhine",RANK(D2499,$D2499:$D2499)+COUNTIFS($D$2:D2499,D2499,$F$2:F2499,F2499)-1&gt;1),"",
IF(AND(F2499="Peretoe teenus",H2499&lt;[2]an!$M$37,S2499="kahepoolne vajaduspõhine",U2499="",RANK(D2499,$D2499:$D2499)+COUNTIFS($D$2:D2499,D2499,$F$2:F2499,F2499)-1=1),X2499,
IF(AND(F2499="Peretoe teenus",H2499&lt;[2]an!$M$37,S2499="kahepoolne vajaduspõhine",U2499="",RANK(D2499,$D2499:$D2499)+COUNTIFS($D$2:D2499,D2499,$F$2:F2499,F2499)-1&gt;1),"",
IF(AND(F2499="Peretoe teenus",H2499&lt;[2]an!$M$37,S2499="kahepoolne vajaduspõhine",U2499&lt;[2]an!$M$37,RANK(D2499,$D2499:$D2499)+COUNTIFS($D$2:D2499,D2499,$F$2:F2499,F2499)-1=1),X2499,
IF(AND(F2499="Peretoe teenus",H2499&lt;[2]an!$M$37,S2499="kahepoolne vajaduspõhine",U2499&lt;[2]an!$M$37,RANK(D2499,$D2499:$D2499)+COUNTIFS($D$2:D2499,D2499,$F$2:F2499,F2499)-1&gt;1),"",
IF(AND(F2499="Peretoe teenus",H2499&lt;[2]an!$M$37,S2499="kahepoolne vajaduspõhine",U2499&gt;=[2]an!$M$37,U2499&lt;=[2]an!$M$38,RANK(D2499,$D2499:$D2499)+COUNTIFS($D$2:D2499,D2499,$F$2:F2499,F2499)-1=1),
((EOMONTH(U2499,0)-U2499+1)*X2499)/DAY(EOMONTH(U2499,0))+(DAY(U2499)-1)*100/DAY(EOMONTH(U2499,0)),
IF(AND(F2499="Peretoe teenus",H2499&lt;[2]an!$M$37,S2499="kahepoolne vajaduspõhine",U2499&gt;=[2]an!$M$37,U2499&lt;=[2]an!$M$38,RANK(D2499,$D2499:$D2499)+COUNTIFS($D$2:D2499,D2499,$F$2:F2499,F2499)-1&gt;1),"",
IF(AND(F2499="Peretoe teenus",H2499&lt;[2]an!$M$37,S2499="kahepoolne vajaduspõhine",U2499&gt;[2]an!$M$38,RANK(D2499,$D2499:$D2499)+COUNTIFS($D$2:D2499,D2499,$F$2:F2499,F2499)-1=1),X2499,
IF(AND(F2499="Peretoe teenus",H2499&lt;[2]an!$M$37,S2499="kahepoolne vajaduspõhine",U2499&gt;[2]an!$M$38,RANK(D2499,$D2499:$D2499)+COUNTIFS($D$2:D2499,D2499,$F$2:F2499,F2499)-1&gt;1),"",X2499*W2499)))))))))))))),"")</f>
        <v/>
      </c>
      <c r="Z2499" s="18" t="str">
        <f t="shared" si="118"/>
        <v/>
      </c>
      <c r="AA2499" s="19" t="str">
        <f>IFERROR(VLOOKUP(E2499,[2]an!$A$3:$B$81,2,FALSE),"")</f>
        <v/>
      </c>
      <c r="AB2499" s="19" t="str">
        <f>IFERROR(VLOOKUP(AA2499,[2]an!$C$2:$D$16,2,FALSE),"")</f>
        <v/>
      </c>
      <c r="AC2499" s="20"/>
      <c r="AD2499" s="21" t="str">
        <f>IF(A2499=[2]an!$F$36,VLOOKUP([2]an!$F$36,[2]an!$F$36:$H$36,3,FALSE),IF(A2499=[2]an!$F$35,VLOOKUP([2]an!$F$35,[2]an!$F$35:$H$35,3,FALSE),IF(A2499=[2]an!$F$33,VLOOKUP([2]an!$F$33,[2]an!$F$33:$H$33,3,FALSE),IF(A2499=[2]an!$F$31,VLOOKUP([2]an!$F$31,[2]an!$F$31:$H$31,3,FALSE),""))))</f>
        <v/>
      </c>
    </row>
    <row r="2500" spans="6:30" x14ac:dyDescent="0.2">
      <c r="F2500" s="10"/>
      <c r="G2500" s="8" t="str">
        <f t="shared" si="119"/>
        <v/>
      </c>
      <c r="H2500" s="13"/>
      <c r="K2500" s="13"/>
      <c r="L2500" s="10"/>
      <c r="M2500" s="10"/>
      <c r="S2500" s="8" t="str">
        <f>IFERROR(VLOOKUP(D2500,[1]peretoe_teenus!$A$2:$L$2000,5,FALSE),"")</f>
        <v/>
      </c>
      <c r="U2500" s="13"/>
      <c r="V2500" s="15" t="str" cm="1">
        <f t="array" ref="V2500">IFERROR(IF(AND(F2500="Tugigrupp",RANK(K2500,$K2500:$K2500)+COUNTIFS($K$2:K2500,K2500,$L$2:L2500,L2500,$M$2:M2500,M2500,$I$2:I2500,I2500,$G$2:G2500,G2500,$F$2:F2500,F2500)-1=1),SUMPRODUCT(($F$2:$F$4154=F2500)*($G$2:$G$4154=G2500)*($K$2:$K$4154=K2500)*($I$2:$I$4154=I2500)*($L$2:$L$4154=L2500)*($M$2:$M$4154=M2500)),""),"")</f>
        <v/>
      </c>
      <c r="W2500" s="15" t="str">
        <f t="shared" si="117"/>
        <v/>
      </c>
      <c r="X2500" s="16" t="str">
        <f>IF(AND(A2500=[2]an!$G$38,F2500=[2]an!$E$40),[2]an!$G$40,IF(AND(A2500=[2]an!$G$38,F2500=[2]an!$E$41),[2]an!$G$41,IF(AND(A2500=[2]an!$G$38,F2500=[2]an!$E$39,H2500&gt;=[2]an!$M$37),[2]an!$G$39,
IF(AND(A2500=[2]an!$G$38,F2500=[2]an!$E$39,H2500&lt;[2]an!$M$37,S2500="kahepoolne vajaduspõhine",U2500=""),[2]an!$M$40,
IF(AND(A2500=[2]an!$G$38,F2500=[2]an!$E$39,H2500&lt;[2]an!$M$37,S2500="kahepoolne vajaduspõhine",U2500&lt;&gt;""),[2]an!$G$39,
IF(AND(A2500=[2]an!$G$38,F2500=[2]an!$E$39,H2500&lt;[2]an!$M$37,S2500&lt;&gt;"kahepoolne vajaduspõhine"),[2]an!$G$39,
IF(AND(A2500=[2]an!$G$38,F2500=[2]an!$E$42),[2]an!$G$42,
IF(AND(A2500=[2]an!$H$38,F2500=[2]an!$E$40),[2]an!$H$40,IF(AND(A2500=[2]an!$H$38,F2500=[2]an!$E$41),[2]an!$H$41,IF(AND(A2500=[2]an!$H$38,F2500=[2]an!$E$39,H2500&gt;=[2]an!$M$37),[2]an!$H$39,
IF(AND(A2500=[2]an!$H$38,F2500=[2]an!$E$39,H2500&lt;[2]an!$M$37,S2500="kahepoolne vajaduspõhine",U2500=""),[2]an!$M$40,
IF(AND(A2500=[2]an!$H$38,F2500=[2]an!$E$39,H2500&lt;[2]an!$M$37,S2500="kahepoolne vajaduspõhine",U2500&lt;&gt;""),[2]an!$H$39,
IF(AND(A2500=[2]an!$H$38,F2500=[2]an!$E$39,H2500&lt;[2]an!$M$37,S2500&lt;&gt;"kahepoolne vajaduspõhine"),[2]an!$H$39,
IF(AND(A2500=[2]an!$H$38,F2500=[2]an!$E$42),[2]an!$H$42,
IF(AND(A2500=[2]an!$I$38,F2500=[2]an!$E$40),[2]an!$I$40,IF(AND(A2500=[2]an!$I$38,F2500=[2]an!$E$41),[2]an!$I$41,IF(AND(A2500=[2]an!$I$38,F2500=[2]an!$E$39,H2500&gt;=[2]an!$M$37),[2]an!$I$39,
IF(AND(A2500=[2]an!$I$38,F2500=[2]an!$E$39,H2500&lt;[2]an!$M$37,S2500="kahepoolne vajaduspõhine",U2500=""),[2]an!$M$40,
IF(AND(A2500=[2]an!$I$38,F2500=[2]an!$E$39,H2500&lt;[2]an!$M$37,S2500="kahepoolne vajaduspõhine",U2500&lt;&gt;""),[2]an!$I$39,
IF(AND(A2500=[2]an!$I$38,F2500=[2]an!$E$39,H2500&lt;[2]an!$M$37,S2500&lt;&gt;"kahepoolne vajaduspõhine"),[2]an!$I$39,
IF(AND(A2500=[2]an!$I$38,F2500=[2]an!$E$42),[2]an!$I$42,
IF(AND(A2500=[2]an!$J$38,F2500=[2]an!$E$40),[2]an!$J$40,IF(AND(A2500=[2]an!$J$38,F2500=[2]an!$E$41),[2]an!$J$41,IF(AND(A2500=[2]an!$J$38,F2500=[2]an!$E$39,H2500&gt;=[2]an!$M$37),[2]an!$J$39,
IF(AND(A2500=[2]an!$J$38,F2500=[2]an!$E$39,H2500&lt;[2]an!$M$37,S2500="kahepoolne vajaduspõhine",U2500=""),[2]an!$M$40,
IF(AND(A2500=[2]an!$J$38,F2500=[2]an!$E$39,H2500&lt;[2]an!$M$37,S2500="kahepoolne vajaduspõhine",U2500&lt;&gt;""),[2]an!$J$39,
IF(AND(A2500=[2]an!$J$38,F2500=[2]an!$E$39,H2500&lt;[2]an!$M$37,S2500&lt;&gt;"kahepoolne vajaduspõhine"),[2]an!$J$39,
IF(AND(A2500=[2]an!$J$38,F2500=[2]an!$E$42),[2]an!$J$42,""))))))))))))))))))))))))))))</f>
        <v/>
      </c>
      <c r="Y2500" s="17" t="str">
        <f>IFERROR(IF(F2500="Tugigrupp",0,
IF(AND(F2500="Peretoe teenus",H2500&gt;=[2]an!$M$37,RANK(D2500,$D2500:$D2500)+COUNTIFS($D$2:D2500,D2500,$F$2:F2500,F2500)-1&gt;1),"",
IF(AND(F2500="Peretoe teenus",H2500&gt;=[2]an!$M$37,RANK(D2500,$D2500:$D2500)+COUNTIFS($D$2:D2500,D2500,$F$2:F2500,F2500)-1=1,MONTH(H2500)=MONTH(K2500)=TRUE,YEAR(H2500)=YEAR(K2500)=TRUE),((EOMONTH(H2500,0)-H2500+1)*X2500)/DAY(EOMONTH(H2500,0)),
IF(AND(F2500="Peretoe teenus",H2500&gt;=[2]an!$M$37,RANK(D2500,$D2500:$D2500)+COUNTIFS($D$2:D2500,D2500,$F$2:F2500,F2500)-1=1),X2500,
IF(AND(F2500="Peretoe teenus",H2500&lt;[2]an!$M$37,S2500&lt;&gt;"kahepoolne vajaduspõhine",RANK(D2500,$D2500:$D2500)+COUNTIFS($D$2:D2500,D2500,$F$2:F2500,F2500)-1=1),X2500,
IF(AND(F2500="Peretoe teenus",H2500&lt;[2]an!$M$37,S2500&lt;&gt;"kahepoolne vajaduspõhine",RANK(D2500,$D2500:$D2500)+COUNTIFS($D$2:D2500,D2500,$F$2:F2500,F2500)-1&gt;1),"",
IF(AND(F2500="Peretoe teenus",H2500&lt;[2]an!$M$37,S2500="kahepoolne vajaduspõhine",U2500="",RANK(D2500,$D2500:$D2500)+COUNTIFS($D$2:D2500,D2500,$F$2:F2500,F2500)-1=1),X2500,
IF(AND(F2500="Peretoe teenus",H2500&lt;[2]an!$M$37,S2500="kahepoolne vajaduspõhine",U2500="",RANK(D2500,$D2500:$D2500)+COUNTIFS($D$2:D2500,D2500,$F$2:F2500,F2500)-1&gt;1),"",
IF(AND(F2500="Peretoe teenus",H2500&lt;[2]an!$M$37,S2500="kahepoolne vajaduspõhine",U2500&lt;[2]an!$M$37,RANK(D2500,$D2500:$D2500)+COUNTIFS($D$2:D2500,D2500,$F$2:F2500,F2500)-1=1),X2500,
IF(AND(F2500="Peretoe teenus",H2500&lt;[2]an!$M$37,S2500="kahepoolne vajaduspõhine",U2500&lt;[2]an!$M$37,RANK(D2500,$D2500:$D2500)+COUNTIFS($D$2:D2500,D2500,$F$2:F2500,F2500)-1&gt;1),"",
IF(AND(F2500="Peretoe teenus",H2500&lt;[2]an!$M$37,S2500="kahepoolne vajaduspõhine",U2500&gt;=[2]an!$M$37,U2500&lt;=[2]an!$M$38,RANK(D2500,$D2500:$D2500)+COUNTIFS($D$2:D2500,D2500,$F$2:F2500,F2500)-1=1),
((EOMONTH(U2500,0)-U2500+1)*X2500)/DAY(EOMONTH(U2500,0))+(DAY(U2500)-1)*100/DAY(EOMONTH(U2500,0)),
IF(AND(F2500="Peretoe teenus",H2500&lt;[2]an!$M$37,S2500="kahepoolne vajaduspõhine",U2500&gt;=[2]an!$M$37,U2500&lt;=[2]an!$M$38,RANK(D2500,$D2500:$D2500)+COUNTIFS($D$2:D2500,D2500,$F$2:F2500,F2500)-1&gt;1),"",
IF(AND(F2500="Peretoe teenus",H2500&lt;[2]an!$M$37,S2500="kahepoolne vajaduspõhine",U2500&gt;[2]an!$M$38,RANK(D2500,$D2500:$D2500)+COUNTIFS($D$2:D2500,D2500,$F$2:F2500,F2500)-1=1),X2500,
IF(AND(F2500="Peretoe teenus",H2500&lt;[2]an!$M$37,S2500="kahepoolne vajaduspõhine",U2500&gt;[2]an!$M$38,RANK(D2500,$D2500:$D2500)+COUNTIFS($D$2:D2500,D2500,$F$2:F2500,F2500)-1&gt;1),"",X2500*W2500)))))))))))))),"")</f>
        <v/>
      </c>
      <c r="Z2500" s="18" t="str">
        <f t="shared" si="118"/>
        <v/>
      </c>
      <c r="AA2500" s="19" t="str">
        <f>IFERROR(VLOOKUP(E2500,[2]an!$A$3:$B$81,2,FALSE),"")</f>
        <v/>
      </c>
      <c r="AB2500" s="19" t="str">
        <f>IFERROR(VLOOKUP(AA2500,[2]an!$C$2:$D$16,2,FALSE),"")</f>
        <v/>
      </c>
      <c r="AC2500" s="20"/>
      <c r="AD2500" s="21" t="str">
        <f>IF(A2500=[2]an!$F$36,VLOOKUP([2]an!$F$36,[2]an!$F$36:$H$36,3,FALSE),IF(A2500=[2]an!$F$35,VLOOKUP([2]an!$F$35,[2]an!$F$35:$H$35,3,FALSE),IF(A2500=[2]an!$F$33,VLOOKUP([2]an!$F$33,[2]an!$F$33:$H$33,3,FALSE),IF(A2500=[2]an!$F$31,VLOOKUP([2]an!$F$31,[2]an!$F$31:$H$31,3,FALSE),""))))</f>
        <v/>
      </c>
    </row>
    <row r="2501" spans="6:30" x14ac:dyDescent="0.2">
      <c r="F2501" s="10"/>
      <c r="G2501" s="8" t="str">
        <f t="shared" si="119"/>
        <v/>
      </c>
      <c r="H2501" s="13"/>
      <c r="K2501" s="13"/>
      <c r="L2501" s="10"/>
      <c r="M2501" s="10"/>
      <c r="S2501" s="8" t="str">
        <f>IFERROR(VLOOKUP(D2501,[1]peretoe_teenus!$A$2:$L$2000,5,FALSE),"")</f>
        <v/>
      </c>
      <c r="U2501" s="13"/>
      <c r="V2501" s="15" t="str" cm="1">
        <f t="array" ref="V2501">IFERROR(IF(AND(F2501="Tugigrupp",RANK(K2501,$K2501:$K2501)+COUNTIFS($K$2:K2501,K2501,$L$2:L2501,L2501,$M$2:M2501,M2501,$I$2:I2501,I2501,$G$2:G2501,G2501,$F$2:F2501,F2501)-1=1),SUMPRODUCT(($F$2:$F$4154=F2501)*($G$2:$G$4154=G2501)*($K$2:$K$4154=K2501)*($I$2:$I$4154=I2501)*($L$2:$L$4154=L2501)*($M$2:$M$4154=M2501)),""),"")</f>
        <v/>
      </c>
      <c r="W2501" s="15" t="str">
        <f t="shared" si="117"/>
        <v/>
      </c>
      <c r="X2501" s="16" t="str">
        <f>IF(AND(A2501=[2]an!$G$38,F2501=[2]an!$E$40),[2]an!$G$40,IF(AND(A2501=[2]an!$G$38,F2501=[2]an!$E$41),[2]an!$G$41,IF(AND(A2501=[2]an!$G$38,F2501=[2]an!$E$39,H2501&gt;=[2]an!$M$37),[2]an!$G$39,
IF(AND(A2501=[2]an!$G$38,F2501=[2]an!$E$39,H2501&lt;[2]an!$M$37,S2501="kahepoolne vajaduspõhine",U2501=""),[2]an!$M$40,
IF(AND(A2501=[2]an!$G$38,F2501=[2]an!$E$39,H2501&lt;[2]an!$M$37,S2501="kahepoolne vajaduspõhine",U2501&lt;&gt;""),[2]an!$G$39,
IF(AND(A2501=[2]an!$G$38,F2501=[2]an!$E$39,H2501&lt;[2]an!$M$37,S2501&lt;&gt;"kahepoolne vajaduspõhine"),[2]an!$G$39,
IF(AND(A2501=[2]an!$G$38,F2501=[2]an!$E$42),[2]an!$G$42,
IF(AND(A2501=[2]an!$H$38,F2501=[2]an!$E$40),[2]an!$H$40,IF(AND(A2501=[2]an!$H$38,F2501=[2]an!$E$41),[2]an!$H$41,IF(AND(A2501=[2]an!$H$38,F2501=[2]an!$E$39,H2501&gt;=[2]an!$M$37),[2]an!$H$39,
IF(AND(A2501=[2]an!$H$38,F2501=[2]an!$E$39,H2501&lt;[2]an!$M$37,S2501="kahepoolne vajaduspõhine",U2501=""),[2]an!$M$40,
IF(AND(A2501=[2]an!$H$38,F2501=[2]an!$E$39,H2501&lt;[2]an!$M$37,S2501="kahepoolne vajaduspõhine",U2501&lt;&gt;""),[2]an!$H$39,
IF(AND(A2501=[2]an!$H$38,F2501=[2]an!$E$39,H2501&lt;[2]an!$M$37,S2501&lt;&gt;"kahepoolne vajaduspõhine"),[2]an!$H$39,
IF(AND(A2501=[2]an!$H$38,F2501=[2]an!$E$42),[2]an!$H$42,
IF(AND(A2501=[2]an!$I$38,F2501=[2]an!$E$40),[2]an!$I$40,IF(AND(A2501=[2]an!$I$38,F2501=[2]an!$E$41),[2]an!$I$41,IF(AND(A2501=[2]an!$I$38,F2501=[2]an!$E$39,H2501&gt;=[2]an!$M$37),[2]an!$I$39,
IF(AND(A2501=[2]an!$I$38,F2501=[2]an!$E$39,H2501&lt;[2]an!$M$37,S2501="kahepoolne vajaduspõhine",U2501=""),[2]an!$M$40,
IF(AND(A2501=[2]an!$I$38,F2501=[2]an!$E$39,H2501&lt;[2]an!$M$37,S2501="kahepoolne vajaduspõhine",U2501&lt;&gt;""),[2]an!$I$39,
IF(AND(A2501=[2]an!$I$38,F2501=[2]an!$E$39,H2501&lt;[2]an!$M$37,S2501&lt;&gt;"kahepoolne vajaduspõhine"),[2]an!$I$39,
IF(AND(A2501=[2]an!$I$38,F2501=[2]an!$E$42),[2]an!$I$42,
IF(AND(A2501=[2]an!$J$38,F2501=[2]an!$E$40),[2]an!$J$40,IF(AND(A2501=[2]an!$J$38,F2501=[2]an!$E$41),[2]an!$J$41,IF(AND(A2501=[2]an!$J$38,F2501=[2]an!$E$39,H2501&gt;=[2]an!$M$37),[2]an!$J$39,
IF(AND(A2501=[2]an!$J$38,F2501=[2]an!$E$39,H2501&lt;[2]an!$M$37,S2501="kahepoolne vajaduspõhine",U2501=""),[2]an!$M$40,
IF(AND(A2501=[2]an!$J$38,F2501=[2]an!$E$39,H2501&lt;[2]an!$M$37,S2501="kahepoolne vajaduspõhine",U2501&lt;&gt;""),[2]an!$J$39,
IF(AND(A2501=[2]an!$J$38,F2501=[2]an!$E$39,H2501&lt;[2]an!$M$37,S2501&lt;&gt;"kahepoolne vajaduspõhine"),[2]an!$J$39,
IF(AND(A2501=[2]an!$J$38,F2501=[2]an!$E$42),[2]an!$J$42,""))))))))))))))))))))))))))))</f>
        <v/>
      </c>
      <c r="Y2501" s="17" t="str">
        <f>IFERROR(IF(F2501="Tugigrupp",0,
IF(AND(F2501="Peretoe teenus",H2501&gt;=[2]an!$M$37,RANK(D2501,$D2501:$D2501)+COUNTIFS($D$2:D2501,D2501,$F$2:F2501,F2501)-1&gt;1),"",
IF(AND(F2501="Peretoe teenus",H2501&gt;=[2]an!$M$37,RANK(D2501,$D2501:$D2501)+COUNTIFS($D$2:D2501,D2501,$F$2:F2501,F2501)-1=1,MONTH(H2501)=MONTH(K2501)=TRUE,YEAR(H2501)=YEAR(K2501)=TRUE),((EOMONTH(H2501,0)-H2501+1)*X2501)/DAY(EOMONTH(H2501,0)),
IF(AND(F2501="Peretoe teenus",H2501&gt;=[2]an!$M$37,RANK(D2501,$D2501:$D2501)+COUNTIFS($D$2:D2501,D2501,$F$2:F2501,F2501)-1=1),X2501,
IF(AND(F2501="Peretoe teenus",H2501&lt;[2]an!$M$37,S2501&lt;&gt;"kahepoolne vajaduspõhine",RANK(D2501,$D2501:$D2501)+COUNTIFS($D$2:D2501,D2501,$F$2:F2501,F2501)-1=1),X2501,
IF(AND(F2501="Peretoe teenus",H2501&lt;[2]an!$M$37,S2501&lt;&gt;"kahepoolne vajaduspõhine",RANK(D2501,$D2501:$D2501)+COUNTIFS($D$2:D2501,D2501,$F$2:F2501,F2501)-1&gt;1),"",
IF(AND(F2501="Peretoe teenus",H2501&lt;[2]an!$M$37,S2501="kahepoolne vajaduspõhine",U2501="",RANK(D2501,$D2501:$D2501)+COUNTIFS($D$2:D2501,D2501,$F$2:F2501,F2501)-1=1),X2501,
IF(AND(F2501="Peretoe teenus",H2501&lt;[2]an!$M$37,S2501="kahepoolne vajaduspõhine",U2501="",RANK(D2501,$D2501:$D2501)+COUNTIFS($D$2:D2501,D2501,$F$2:F2501,F2501)-1&gt;1),"",
IF(AND(F2501="Peretoe teenus",H2501&lt;[2]an!$M$37,S2501="kahepoolne vajaduspõhine",U2501&lt;[2]an!$M$37,RANK(D2501,$D2501:$D2501)+COUNTIFS($D$2:D2501,D2501,$F$2:F2501,F2501)-1=1),X2501,
IF(AND(F2501="Peretoe teenus",H2501&lt;[2]an!$M$37,S2501="kahepoolne vajaduspõhine",U2501&lt;[2]an!$M$37,RANK(D2501,$D2501:$D2501)+COUNTIFS($D$2:D2501,D2501,$F$2:F2501,F2501)-1&gt;1),"",
IF(AND(F2501="Peretoe teenus",H2501&lt;[2]an!$M$37,S2501="kahepoolne vajaduspõhine",U2501&gt;=[2]an!$M$37,U2501&lt;=[2]an!$M$38,RANK(D2501,$D2501:$D2501)+COUNTIFS($D$2:D2501,D2501,$F$2:F2501,F2501)-1=1),
((EOMONTH(U2501,0)-U2501+1)*X2501)/DAY(EOMONTH(U2501,0))+(DAY(U2501)-1)*100/DAY(EOMONTH(U2501,0)),
IF(AND(F2501="Peretoe teenus",H2501&lt;[2]an!$M$37,S2501="kahepoolne vajaduspõhine",U2501&gt;=[2]an!$M$37,U2501&lt;=[2]an!$M$38,RANK(D2501,$D2501:$D2501)+COUNTIFS($D$2:D2501,D2501,$F$2:F2501,F2501)-1&gt;1),"",
IF(AND(F2501="Peretoe teenus",H2501&lt;[2]an!$M$37,S2501="kahepoolne vajaduspõhine",U2501&gt;[2]an!$M$38,RANK(D2501,$D2501:$D2501)+COUNTIFS($D$2:D2501,D2501,$F$2:F2501,F2501)-1=1),X2501,
IF(AND(F2501="Peretoe teenus",H2501&lt;[2]an!$M$37,S2501="kahepoolne vajaduspõhine",U2501&gt;[2]an!$M$38,RANK(D2501,$D2501:$D2501)+COUNTIFS($D$2:D2501,D2501,$F$2:F2501,F2501)-1&gt;1),"",X2501*W2501)))))))))))))),"")</f>
        <v/>
      </c>
      <c r="Z2501" s="18" t="str">
        <f t="shared" si="118"/>
        <v/>
      </c>
      <c r="AA2501" s="19" t="str">
        <f>IFERROR(VLOOKUP(E2501,[2]an!$A$3:$B$81,2,FALSE),"")</f>
        <v/>
      </c>
      <c r="AB2501" s="19" t="str">
        <f>IFERROR(VLOOKUP(AA2501,[2]an!$C$2:$D$16,2,FALSE),"")</f>
        <v/>
      </c>
      <c r="AC2501" s="20"/>
      <c r="AD2501" s="21" t="str">
        <f>IF(A2501=[2]an!$F$36,VLOOKUP([2]an!$F$36,[2]an!$F$36:$H$36,3,FALSE),IF(A2501=[2]an!$F$35,VLOOKUP([2]an!$F$35,[2]an!$F$35:$H$35,3,FALSE),IF(A2501=[2]an!$F$33,VLOOKUP([2]an!$F$33,[2]an!$F$33:$H$33,3,FALSE),IF(A2501=[2]an!$F$31,VLOOKUP([2]an!$F$31,[2]an!$F$31:$H$31,3,FALSE),""))))</f>
        <v/>
      </c>
    </row>
    <row r="2502" spans="6:30" x14ac:dyDescent="0.2">
      <c r="F2502" s="10"/>
      <c r="G2502" s="8" t="str">
        <f t="shared" si="119"/>
        <v/>
      </c>
      <c r="H2502" s="13"/>
      <c r="K2502" s="13"/>
      <c r="L2502" s="10"/>
      <c r="M2502" s="10"/>
      <c r="S2502" s="8" t="str">
        <f>IFERROR(VLOOKUP(D2502,[1]peretoe_teenus!$A$2:$L$2000,5,FALSE),"")</f>
        <v/>
      </c>
      <c r="U2502" s="13"/>
      <c r="V2502" s="15" t="str" cm="1">
        <f t="array" ref="V2502">IFERROR(IF(AND(F2502="Tugigrupp",RANK(K2502,$K2502:$K2502)+COUNTIFS($K$2:K2502,K2502,$L$2:L2502,L2502,$M$2:M2502,M2502,$I$2:I2502,I2502,$G$2:G2502,G2502,$F$2:F2502,F2502)-1=1),SUMPRODUCT(($F$2:$F$4154=F2502)*($G$2:$G$4154=G2502)*($K$2:$K$4154=K2502)*($I$2:$I$4154=I2502)*($L$2:$L$4154=L2502)*($M$2:$M$4154=M2502)),""),"")</f>
        <v/>
      </c>
      <c r="W2502" s="15" t="str">
        <f t="shared" si="117"/>
        <v/>
      </c>
      <c r="X2502" s="16" t="str">
        <f>IF(AND(A2502=[2]an!$G$38,F2502=[2]an!$E$40),[2]an!$G$40,IF(AND(A2502=[2]an!$G$38,F2502=[2]an!$E$41),[2]an!$G$41,IF(AND(A2502=[2]an!$G$38,F2502=[2]an!$E$39,H2502&gt;=[2]an!$M$37),[2]an!$G$39,
IF(AND(A2502=[2]an!$G$38,F2502=[2]an!$E$39,H2502&lt;[2]an!$M$37,S2502="kahepoolne vajaduspõhine",U2502=""),[2]an!$M$40,
IF(AND(A2502=[2]an!$G$38,F2502=[2]an!$E$39,H2502&lt;[2]an!$M$37,S2502="kahepoolne vajaduspõhine",U2502&lt;&gt;""),[2]an!$G$39,
IF(AND(A2502=[2]an!$G$38,F2502=[2]an!$E$39,H2502&lt;[2]an!$M$37,S2502&lt;&gt;"kahepoolne vajaduspõhine"),[2]an!$G$39,
IF(AND(A2502=[2]an!$G$38,F2502=[2]an!$E$42),[2]an!$G$42,
IF(AND(A2502=[2]an!$H$38,F2502=[2]an!$E$40),[2]an!$H$40,IF(AND(A2502=[2]an!$H$38,F2502=[2]an!$E$41),[2]an!$H$41,IF(AND(A2502=[2]an!$H$38,F2502=[2]an!$E$39,H2502&gt;=[2]an!$M$37),[2]an!$H$39,
IF(AND(A2502=[2]an!$H$38,F2502=[2]an!$E$39,H2502&lt;[2]an!$M$37,S2502="kahepoolne vajaduspõhine",U2502=""),[2]an!$M$40,
IF(AND(A2502=[2]an!$H$38,F2502=[2]an!$E$39,H2502&lt;[2]an!$M$37,S2502="kahepoolne vajaduspõhine",U2502&lt;&gt;""),[2]an!$H$39,
IF(AND(A2502=[2]an!$H$38,F2502=[2]an!$E$39,H2502&lt;[2]an!$M$37,S2502&lt;&gt;"kahepoolne vajaduspõhine"),[2]an!$H$39,
IF(AND(A2502=[2]an!$H$38,F2502=[2]an!$E$42),[2]an!$H$42,
IF(AND(A2502=[2]an!$I$38,F2502=[2]an!$E$40),[2]an!$I$40,IF(AND(A2502=[2]an!$I$38,F2502=[2]an!$E$41),[2]an!$I$41,IF(AND(A2502=[2]an!$I$38,F2502=[2]an!$E$39,H2502&gt;=[2]an!$M$37),[2]an!$I$39,
IF(AND(A2502=[2]an!$I$38,F2502=[2]an!$E$39,H2502&lt;[2]an!$M$37,S2502="kahepoolne vajaduspõhine",U2502=""),[2]an!$M$40,
IF(AND(A2502=[2]an!$I$38,F2502=[2]an!$E$39,H2502&lt;[2]an!$M$37,S2502="kahepoolne vajaduspõhine",U2502&lt;&gt;""),[2]an!$I$39,
IF(AND(A2502=[2]an!$I$38,F2502=[2]an!$E$39,H2502&lt;[2]an!$M$37,S2502&lt;&gt;"kahepoolne vajaduspõhine"),[2]an!$I$39,
IF(AND(A2502=[2]an!$I$38,F2502=[2]an!$E$42),[2]an!$I$42,
IF(AND(A2502=[2]an!$J$38,F2502=[2]an!$E$40),[2]an!$J$40,IF(AND(A2502=[2]an!$J$38,F2502=[2]an!$E$41),[2]an!$J$41,IF(AND(A2502=[2]an!$J$38,F2502=[2]an!$E$39,H2502&gt;=[2]an!$M$37),[2]an!$J$39,
IF(AND(A2502=[2]an!$J$38,F2502=[2]an!$E$39,H2502&lt;[2]an!$M$37,S2502="kahepoolne vajaduspõhine",U2502=""),[2]an!$M$40,
IF(AND(A2502=[2]an!$J$38,F2502=[2]an!$E$39,H2502&lt;[2]an!$M$37,S2502="kahepoolne vajaduspõhine",U2502&lt;&gt;""),[2]an!$J$39,
IF(AND(A2502=[2]an!$J$38,F2502=[2]an!$E$39,H2502&lt;[2]an!$M$37,S2502&lt;&gt;"kahepoolne vajaduspõhine"),[2]an!$J$39,
IF(AND(A2502=[2]an!$J$38,F2502=[2]an!$E$42),[2]an!$J$42,""))))))))))))))))))))))))))))</f>
        <v/>
      </c>
      <c r="Y2502" s="17" t="str">
        <f>IFERROR(IF(F2502="Tugigrupp",0,
IF(AND(F2502="Peretoe teenus",H2502&gt;=[2]an!$M$37,RANK(D2502,$D2502:$D2502)+COUNTIFS($D$2:D2502,D2502,$F$2:F2502,F2502)-1&gt;1),"",
IF(AND(F2502="Peretoe teenus",H2502&gt;=[2]an!$M$37,RANK(D2502,$D2502:$D2502)+COUNTIFS($D$2:D2502,D2502,$F$2:F2502,F2502)-1=1,MONTH(H2502)=MONTH(K2502)=TRUE,YEAR(H2502)=YEAR(K2502)=TRUE),((EOMONTH(H2502,0)-H2502+1)*X2502)/DAY(EOMONTH(H2502,0)),
IF(AND(F2502="Peretoe teenus",H2502&gt;=[2]an!$M$37,RANK(D2502,$D2502:$D2502)+COUNTIFS($D$2:D2502,D2502,$F$2:F2502,F2502)-1=1),X2502,
IF(AND(F2502="Peretoe teenus",H2502&lt;[2]an!$M$37,S2502&lt;&gt;"kahepoolne vajaduspõhine",RANK(D2502,$D2502:$D2502)+COUNTIFS($D$2:D2502,D2502,$F$2:F2502,F2502)-1=1),X2502,
IF(AND(F2502="Peretoe teenus",H2502&lt;[2]an!$M$37,S2502&lt;&gt;"kahepoolne vajaduspõhine",RANK(D2502,$D2502:$D2502)+COUNTIFS($D$2:D2502,D2502,$F$2:F2502,F2502)-1&gt;1),"",
IF(AND(F2502="Peretoe teenus",H2502&lt;[2]an!$M$37,S2502="kahepoolne vajaduspõhine",U2502="",RANK(D2502,$D2502:$D2502)+COUNTIFS($D$2:D2502,D2502,$F$2:F2502,F2502)-1=1),X2502,
IF(AND(F2502="Peretoe teenus",H2502&lt;[2]an!$M$37,S2502="kahepoolne vajaduspõhine",U2502="",RANK(D2502,$D2502:$D2502)+COUNTIFS($D$2:D2502,D2502,$F$2:F2502,F2502)-1&gt;1),"",
IF(AND(F2502="Peretoe teenus",H2502&lt;[2]an!$M$37,S2502="kahepoolne vajaduspõhine",U2502&lt;[2]an!$M$37,RANK(D2502,$D2502:$D2502)+COUNTIFS($D$2:D2502,D2502,$F$2:F2502,F2502)-1=1),X2502,
IF(AND(F2502="Peretoe teenus",H2502&lt;[2]an!$M$37,S2502="kahepoolne vajaduspõhine",U2502&lt;[2]an!$M$37,RANK(D2502,$D2502:$D2502)+COUNTIFS($D$2:D2502,D2502,$F$2:F2502,F2502)-1&gt;1),"",
IF(AND(F2502="Peretoe teenus",H2502&lt;[2]an!$M$37,S2502="kahepoolne vajaduspõhine",U2502&gt;=[2]an!$M$37,U2502&lt;=[2]an!$M$38,RANK(D2502,$D2502:$D2502)+COUNTIFS($D$2:D2502,D2502,$F$2:F2502,F2502)-1=1),
((EOMONTH(U2502,0)-U2502+1)*X2502)/DAY(EOMONTH(U2502,0))+(DAY(U2502)-1)*100/DAY(EOMONTH(U2502,0)),
IF(AND(F2502="Peretoe teenus",H2502&lt;[2]an!$M$37,S2502="kahepoolne vajaduspõhine",U2502&gt;=[2]an!$M$37,U2502&lt;=[2]an!$M$38,RANK(D2502,$D2502:$D2502)+COUNTIFS($D$2:D2502,D2502,$F$2:F2502,F2502)-1&gt;1),"",
IF(AND(F2502="Peretoe teenus",H2502&lt;[2]an!$M$37,S2502="kahepoolne vajaduspõhine",U2502&gt;[2]an!$M$38,RANK(D2502,$D2502:$D2502)+COUNTIFS($D$2:D2502,D2502,$F$2:F2502,F2502)-1=1),X2502,
IF(AND(F2502="Peretoe teenus",H2502&lt;[2]an!$M$37,S2502="kahepoolne vajaduspõhine",U2502&gt;[2]an!$M$38,RANK(D2502,$D2502:$D2502)+COUNTIFS($D$2:D2502,D2502,$F$2:F2502,F2502)-1&gt;1),"",X2502*W2502)))))))))))))),"")</f>
        <v/>
      </c>
      <c r="Z2502" s="18" t="str">
        <f t="shared" si="118"/>
        <v/>
      </c>
      <c r="AA2502" s="19" t="str">
        <f>IFERROR(VLOOKUP(E2502,[2]an!$A$3:$B$81,2,FALSE),"")</f>
        <v/>
      </c>
      <c r="AB2502" s="19" t="str">
        <f>IFERROR(VLOOKUP(AA2502,[2]an!$C$2:$D$16,2,FALSE),"")</f>
        <v/>
      </c>
      <c r="AC2502" s="20"/>
      <c r="AD2502" s="21" t="str">
        <f>IF(A2502=[2]an!$F$36,VLOOKUP([2]an!$F$36,[2]an!$F$36:$H$36,3,FALSE),IF(A2502=[2]an!$F$35,VLOOKUP([2]an!$F$35,[2]an!$F$35:$H$35,3,FALSE),IF(A2502=[2]an!$F$33,VLOOKUP([2]an!$F$33,[2]an!$F$33:$H$33,3,FALSE),IF(A2502=[2]an!$F$31,VLOOKUP([2]an!$F$31,[2]an!$F$31:$H$31,3,FALSE),""))))</f>
        <v/>
      </c>
    </row>
    <row r="2503" spans="6:30" x14ac:dyDescent="0.2">
      <c r="F2503" s="10"/>
      <c r="G2503" s="8" t="str">
        <f t="shared" si="119"/>
        <v/>
      </c>
      <c r="H2503" s="13"/>
      <c r="K2503" s="13"/>
      <c r="L2503" s="10"/>
      <c r="M2503" s="10"/>
      <c r="S2503" s="8" t="str">
        <f>IFERROR(VLOOKUP(D2503,[1]peretoe_teenus!$A$2:$L$2000,5,FALSE),"")</f>
        <v/>
      </c>
      <c r="U2503" s="13"/>
      <c r="V2503" s="15" t="str" cm="1">
        <f t="array" ref="V2503">IFERROR(IF(AND(F2503="Tugigrupp",RANK(K2503,$K2503:$K2503)+COUNTIFS($K$2:K2503,K2503,$L$2:L2503,L2503,$M$2:M2503,M2503,$I$2:I2503,I2503,$G$2:G2503,G2503,$F$2:F2503,F2503)-1=1),SUMPRODUCT(($F$2:$F$4154=F2503)*($G$2:$G$4154=G2503)*($K$2:$K$4154=K2503)*($I$2:$I$4154=I2503)*($L$2:$L$4154=L2503)*($M$2:$M$4154=M2503)),""),"")</f>
        <v/>
      </c>
      <c r="W2503" s="15" t="str">
        <f t="shared" si="117"/>
        <v/>
      </c>
      <c r="X2503" s="16" t="str">
        <f>IF(AND(A2503=[2]an!$G$38,F2503=[2]an!$E$40),[2]an!$G$40,IF(AND(A2503=[2]an!$G$38,F2503=[2]an!$E$41),[2]an!$G$41,IF(AND(A2503=[2]an!$G$38,F2503=[2]an!$E$39,H2503&gt;=[2]an!$M$37),[2]an!$G$39,
IF(AND(A2503=[2]an!$G$38,F2503=[2]an!$E$39,H2503&lt;[2]an!$M$37,S2503="kahepoolne vajaduspõhine",U2503=""),[2]an!$M$40,
IF(AND(A2503=[2]an!$G$38,F2503=[2]an!$E$39,H2503&lt;[2]an!$M$37,S2503="kahepoolne vajaduspõhine",U2503&lt;&gt;""),[2]an!$G$39,
IF(AND(A2503=[2]an!$G$38,F2503=[2]an!$E$39,H2503&lt;[2]an!$M$37,S2503&lt;&gt;"kahepoolne vajaduspõhine"),[2]an!$G$39,
IF(AND(A2503=[2]an!$G$38,F2503=[2]an!$E$42),[2]an!$G$42,
IF(AND(A2503=[2]an!$H$38,F2503=[2]an!$E$40),[2]an!$H$40,IF(AND(A2503=[2]an!$H$38,F2503=[2]an!$E$41),[2]an!$H$41,IF(AND(A2503=[2]an!$H$38,F2503=[2]an!$E$39,H2503&gt;=[2]an!$M$37),[2]an!$H$39,
IF(AND(A2503=[2]an!$H$38,F2503=[2]an!$E$39,H2503&lt;[2]an!$M$37,S2503="kahepoolne vajaduspõhine",U2503=""),[2]an!$M$40,
IF(AND(A2503=[2]an!$H$38,F2503=[2]an!$E$39,H2503&lt;[2]an!$M$37,S2503="kahepoolne vajaduspõhine",U2503&lt;&gt;""),[2]an!$H$39,
IF(AND(A2503=[2]an!$H$38,F2503=[2]an!$E$39,H2503&lt;[2]an!$M$37,S2503&lt;&gt;"kahepoolne vajaduspõhine"),[2]an!$H$39,
IF(AND(A2503=[2]an!$H$38,F2503=[2]an!$E$42),[2]an!$H$42,
IF(AND(A2503=[2]an!$I$38,F2503=[2]an!$E$40),[2]an!$I$40,IF(AND(A2503=[2]an!$I$38,F2503=[2]an!$E$41),[2]an!$I$41,IF(AND(A2503=[2]an!$I$38,F2503=[2]an!$E$39,H2503&gt;=[2]an!$M$37),[2]an!$I$39,
IF(AND(A2503=[2]an!$I$38,F2503=[2]an!$E$39,H2503&lt;[2]an!$M$37,S2503="kahepoolne vajaduspõhine",U2503=""),[2]an!$M$40,
IF(AND(A2503=[2]an!$I$38,F2503=[2]an!$E$39,H2503&lt;[2]an!$M$37,S2503="kahepoolne vajaduspõhine",U2503&lt;&gt;""),[2]an!$I$39,
IF(AND(A2503=[2]an!$I$38,F2503=[2]an!$E$39,H2503&lt;[2]an!$M$37,S2503&lt;&gt;"kahepoolne vajaduspõhine"),[2]an!$I$39,
IF(AND(A2503=[2]an!$I$38,F2503=[2]an!$E$42),[2]an!$I$42,
IF(AND(A2503=[2]an!$J$38,F2503=[2]an!$E$40),[2]an!$J$40,IF(AND(A2503=[2]an!$J$38,F2503=[2]an!$E$41),[2]an!$J$41,IF(AND(A2503=[2]an!$J$38,F2503=[2]an!$E$39,H2503&gt;=[2]an!$M$37),[2]an!$J$39,
IF(AND(A2503=[2]an!$J$38,F2503=[2]an!$E$39,H2503&lt;[2]an!$M$37,S2503="kahepoolne vajaduspõhine",U2503=""),[2]an!$M$40,
IF(AND(A2503=[2]an!$J$38,F2503=[2]an!$E$39,H2503&lt;[2]an!$M$37,S2503="kahepoolne vajaduspõhine",U2503&lt;&gt;""),[2]an!$J$39,
IF(AND(A2503=[2]an!$J$38,F2503=[2]an!$E$39,H2503&lt;[2]an!$M$37,S2503&lt;&gt;"kahepoolne vajaduspõhine"),[2]an!$J$39,
IF(AND(A2503=[2]an!$J$38,F2503=[2]an!$E$42),[2]an!$J$42,""))))))))))))))))))))))))))))</f>
        <v/>
      </c>
      <c r="Y2503" s="17" t="str">
        <f>IFERROR(IF(F2503="Tugigrupp",0,
IF(AND(F2503="Peretoe teenus",H2503&gt;=[2]an!$M$37,RANK(D2503,$D2503:$D2503)+COUNTIFS($D$2:D2503,D2503,$F$2:F2503,F2503)-1&gt;1),"",
IF(AND(F2503="Peretoe teenus",H2503&gt;=[2]an!$M$37,RANK(D2503,$D2503:$D2503)+COUNTIFS($D$2:D2503,D2503,$F$2:F2503,F2503)-1=1,MONTH(H2503)=MONTH(K2503)=TRUE,YEAR(H2503)=YEAR(K2503)=TRUE),((EOMONTH(H2503,0)-H2503+1)*X2503)/DAY(EOMONTH(H2503,0)),
IF(AND(F2503="Peretoe teenus",H2503&gt;=[2]an!$M$37,RANK(D2503,$D2503:$D2503)+COUNTIFS($D$2:D2503,D2503,$F$2:F2503,F2503)-1=1),X2503,
IF(AND(F2503="Peretoe teenus",H2503&lt;[2]an!$M$37,S2503&lt;&gt;"kahepoolne vajaduspõhine",RANK(D2503,$D2503:$D2503)+COUNTIFS($D$2:D2503,D2503,$F$2:F2503,F2503)-1=1),X2503,
IF(AND(F2503="Peretoe teenus",H2503&lt;[2]an!$M$37,S2503&lt;&gt;"kahepoolne vajaduspõhine",RANK(D2503,$D2503:$D2503)+COUNTIFS($D$2:D2503,D2503,$F$2:F2503,F2503)-1&gt;1),"",
IF(AND(F2503="Peretoe teenus",H2503&lt;[2]an!$M$37,S2503="kahepoolne vajaduspõhine",U2503="",RANK(D2503,$D2503:$D2503)+COUNTIFS($D$2:D2503,D2503,$F$2:F2503,F2503)-1=1),X2503,
IF(AND(F2503="Peretoe teenus",H2503&lt;[2]an!$M$37,S2503="kahepoolne vajaduspõhine",U2503="",RANK(D2503,$D2503:$D2503)+COUNTIFS($D$2:D2503,D2503,$F$2:F2503,F2503)-1&gt;1),"",
IF(AND(F2503="Peretoe teenus",H2503&lt;[2]an!$M$37,S2503="kahepoolne vajaduspõhine",U2503&lt;[2]an!$M$37,RANK(D2503,$D2503:$D2503)+COUNTIFS($D$2:D2503,D2503,$F$2:F2503,F2503)-1=1),X2503,
IF(AND(F2503="Peretoe teenus",H2503&lt;[2]an!$M$37,S2503="kahepoolne vajaduspõhine",U2503&lt;[2]an!$M$37,RANK(D2503,$D2503:$D2503)+COUNTIFS($D$2:D2503,D2503,$F$2:F2503,F2503)-1&gt;1),"",
IF(AND(F2503="Peretoe teenus",H2503&lt;[2]an!$M$37,S2503="kahepoolne vajaduspõhine",U2503&gt;=[2]an!$M$37,U2503&lt;=[2]an!$M$38,RANK(D2503,$D2503:$D2503)+COUNTIFS($D$2:D2503,D2503,$F$2:F2503,F2503)-1=1),
((EOMONTH(U2503,0)-U2503+1)*X2503)/DAY(EOMONTH(U2503,0))+(DAY(U2503)-1)*100/DAY(EOMONTH(U2503,0)),
IF(AND(F2503="Peretoe teenus",H2503&lt;[2]an!$M$37,S2503="kahepoolne vajaduspõhine",U2503&gt;=[2]an!$M$37,U2503&lt;=[2]an!$M$38,RANK(D2503,$D2503:$D2503)+COUNTIFS($D$2:D2503,D2503,$F$2:F2503,F2503)-1&gt;1),"",
IF(AND(F2503="Peretoe teenus",H2503&lt;[2]an!$M$37,S2503="kahepoolne vajaduspõhine",U2503&gt;[2]an!$M$38,RANK(D2503,$D2503:$D2503)+COUNTIFS($D$2:D2503,D2503,$F$2:F2503,F2503)-1=1),X2503,
IF(AND(F2503="Peretoe teenus",H2503&lt;[2]an!$M$37,S2503="kahepoolne vajaduspõhine",U2503&gt;[2]an!$M$38,RANK(D2503,$D2503:$D2503)+COUNTIFS($D$2:D2503,D2503,$F$2:F2503,F2503)-1&gt;1),"",X2503*W2503)))))))))))))),"")</f>
        <v/>
      </c>
      <c r="Z2503" s="18" t="str">
        <f t="shared" si="118"/>
        <v/>
      </c>
      <c r="AA2503" s="19" t="str">
        <f>IFERROR(VLOOKUP(E2503,[2]an!$A$3:$B$81,2,FALSE),"")</f>
        <v/>
      </c>
      <c r="AB2503" s="19" t="str">
        <f>IFERROR(VLOOKUP(AA2503,[2]an!$C$2:$D$16,2,FALSE),"")</f>
        <v/>
      </c>
      <c r="AC2503" s="20"/>
      <c r="AD2503" s="21" t="str">
        <f>IF(A2503=[2]an!$F$36,VLOOKUP([2]an!$F$36,[2]an!$F$36:$H$36,3,FALSE),IF(A2503=[2]an!$F$35,VLOOKUP([2]an!$F$35,[2]an!$F$35:$H$35,3,FALSE),IF(A2503=[2]an!$F$33,VLOOKUP([2]an!$F$33,[2]an!$F$33:$H$33,3,FALSE),IF(A2503=[2]an!$F$31,VLOOKUP([2]an!$F$31,[2]an!$F$31:$H$31,3,FALSE),""))))</f>
        <v/>
      </c>
    </row>
    <row r="2504" spans="6:30" x14ac:dyDescent="0.2">
      <c r="F2504" s="10"/>
      <c r="G2504" s="8" t="str">
        <f t="shared" si="119"/>
        <v/>
      </c>
      <c r="H2504" s="13"/>
      <c r="K2504" s="13"/>
      <c r="L2504" s="10"/>
      <c r="M2504" s="10"/>
      <c r="S2504" s="8" t="str">
        <f>IFERROR(VLOOKUP(D2504,[1]peretoe_teenus!$A$2:$L$2000,5,FALSE),"")</f>
        <v/>
      </c>
      <c r="U2504" s="13"/>
      <c r="V2504" s="15" t="str" cm="1">
        <f t="array" ref="V2504">IFERROR(IF(AND(F2504="Tugigrupp",RANK(K2504,$K2504:$K2504)+COUNTIFS($K$2:K2504,K2504,$L$2:L2504,L2504,$M$2:M2504,M2504,$I$2:I2504,I2504,$G$2:G2504,G2504,$F$2:F2504,F2504)-1=1),SUMPRODUCT(($F$2:$F$4154=F2504)*($G$2:$G$4154=G2504)*($K$2:$K$4154=K2504)*($I$2:$I$4154=I2504)*($L$2:$L$4154=L2504)*($M$2:$M$4154=M2504)),""),"")</f>
        <v/>
      </c>
      <c r="W2504" s="15" t="str">
        <f t="shared" si="117"/>
        <v/>
      </c>
      <c r="X2504" s="16" t="str">
        <f>IF(AND(A2504=[2]an!$G$38,F2504=[2]an!$E$40),[2]an!$G$40,IF(AND(A2504=[2]an!$G$38,F2504=[2]an!$E$41),[2]an!$G$41,IF(AND(A2504=[2]an!$G$38,F2504=[2]an!$E$39,H2504&gt;=[2]an!$M$37),[2]an!$G$39,
IF(AND(A2504=[2]an!$G$38,F2504=[2]an!$E$39,H2504&lt;[2]an!$M$37,S2504="kahepoolne vajaduspõhine",U2504=""),[2]an!$M$40,
IF(AND(A2504=[2]an!$G$38,F2504=[2]an!$E$39,H2504&lt;[2]an!$M$37,S2504="kahepoolne vajaduspõhine",U2504&lt;&gt;""),[2]an!$G$39,
IF(AND(A2504=[2]an!$G$38,F2504=[2]an!$E$39,H2504&lt;[2]an!$M$37,S2504&lt;&gt;"kahepoolne vajaduspõhine"),[2]an!$G$39,
IF(AND(A2504=[2]an!$G$38,F2504=[2]an!$E$42),[2]an!$G$42,
IF(AND(A2504=[2]an!$H$38,F2504=[2]an!$E$40),[2]an!$H$40,IF(AND(A2504=[2]an!$H$38,F2504=[2]an!$E$41),[2]an!$H$41,IF(AND(A2504=[2]an!$H$38,F2504=[2]an!$E$39,H2504&gt;=[2]an!$M$37),[2]an!$H$39,
IF(AND(A2504=[2]an!$H$38,F2504=[2]an!$E$39,H2504&lt;[2]an!$M$37,S2504="kahepoolne vajaduspõhine",U2504=""),[2]an!$M$40,
IF(AND(A2504=[2]an!$H$38,F2504=[2]an!$E$39,H2504&lt;[2]an!$M$37,S2504="kahepoolne vajaduspõhine",U2504&lt;&gt;""),[2]an!$H$39,
IF(AND(A2504=[2]an!$H$38,F2504=[2]an!$E$39,H2504&lt;[2]an!$M$37,S2504&lt;&gt;"kahepoolne vajaduspõhine"),[2]an!$H$39,
IF(AND(A2504=[2]an!$H$38,F2504=[2]an!$E$42),[2]an!$H$42,
IF(AND(A2504=[2]an!$I$38,F2504=[2]an!$E$40),[2]an!$I$40,IF(AND(A2504=[2]an!$I$38,F2504=[2]an!$E$41),[2]an!$I$41,IF(AND(A2504=[2]an!$I$38,F2504=[2]an!$E$39,H2504&gt;=[2]an!$M$37),[2]an!$I$39,
IF(AND(A2504=[2]an!$I$38,F2504=[2]an!$E$39,H2504&lt;[2]an!$M$37,S2504="kahepoolne vajaduspõhine",U2504=""),[2]an!$M$40,
IF(AND(A2504=[2]an!$I$38,F2504=[2]an!$E$39,H2504&lt;[2]an!$M$37,S2504="kahepoolne vajaduspõhine",U2504&lt;&gt;""),[2]an!$I$39,
IF(AND(A2504=[2]an!$I$38,F2504=[2]an!$E$39,H2504&lt;[2]an!$M$37,S2504&lt;&gt;"kahepoolne vajaduspõhine"),[2]an!$I$39,
IF(AND(A2504=[2]an!$I$38,F2504=[2]an!$E$42),[2]an!$I$42,
IF(AND(A2504=[2]an!$J$38,F2504=[2]an!$E$40),[2]an!$J$40,IF(AND(A2504=[2]an!$J$38,F2504=[2]an!$E$41),[2]an!$J$41,IF(AND(A2504=[2]an!$J$38,F2504=[2]an!$E$39,H2504&gt;=[2]an!$M$37),[2]an!$J$39,
IF(AND(A2504=[2]an!$J$38,F2504=[2]an!$E$39,H2504&lt;[2]an!$M$37,S2504="kahepoolne vajaduspõhine",U2504=""),[2]an!$M$40,
IF(AND(A2504=[2]an!$J$38,F2504=[2]an!$E$39,H2504&lt;[2]an!$M$37,S2504="kahepoolne vajaduspõhine",U2504&lt;&gt;""),[2]an!$J$39,
IF(AND(A2504=[2]an!$J$38,F2504=[2]an!$E$39,H2504&lt;[2]an!$M$37,S2504&lt;&gt;"kahepoolne vajaduspõhine"),[2]an!$J$39,
IF(AND(A2504=[2]an!$J$38,F2504=[2]an!$E$42),[2]an!$J$42,""))))))))))))))))))))))))))))</f>
        <v/>
      </c>
      <c r="Y2504" s="17" t="str">
        <f>IFERROR(IF(F2504="Tugigrupp",0,
IF(AND(F2504="Peretoe teenus",H2504&gt;=[2]an!$M$37,RANK(D2504,$D2504:$D2504)+COUNTIFS($D$2:D2504,D2504,$F$2:F2504,F2504)-1&gt;1),"",
IF(AND(F2504="Peretoe teenus",H2504&gt;=[2]an!$M$37,RANK(D2504,$D2504:$D2504)+COUNTIFS($D$2:D2504,D2504,$F$2:F2504,F2504)-1=1,MONTH(H2504)=MONTH(K2504)=TRUE,YEAR(H2504)=YEAR(K2504)=TRUE),((EOMONTH(H2504,0)-H2504+1)*X2504)/DAY(EOMONTH(H2504,0)),
IF(AND(F2504="Peretoe teenus",H2504&gt;=[2]an!$M$37,RANK(D2504,$D2504:$D2504)+COUNTIFS($D$2:D2504,D2504,$F$2:F2504,F2504)-1=1),X2504,
IF(AND(F2504="Peretoe teenus",H2504&lt;[2]an!$M$37,S2504&lt;&gt;"kahepoolne vajaduspõhine",RANK(D2504,$D2504:$D2504)+COUNTIFS($D$2:D2504,D2504,$F$2:F2504,F2504)-1=1),X2504,
IF(AND(F2504="Peretoe teenus",H2504&lt;[2]an!$M$37,S2504&lt;&gt;"kahepoolne vajaduspõhine",RANK(D2504,$D2504:$D2504)+COUNTIFS($D$2:D2504,D2504,$F$2:F2504,F2504)-1&gt;1),"",
IF(AND(F2504="Peretoe teenus",H2504&lt;[2]an!$M$37,S2504="kahepoolne vajaduspõhine",U2504="",RANK(D2504,$D2504:$D2504)+COUNTIFS($D$2:D2504,D2504,$F$2:F2504,F2504)-1=1),X2504,
IF(AND(F2504="Peretoe teenus",H2504&lt;[2]an!$M$37,S2504="kahepoolne vajaduspõhine",U2504="",RANK(D2504,$D2504:$D2504)+COUNTIFS($D$2:D2504,D2504,$F$2:F2504,F2504)-1&gt;1),"",
IF(AND(F2504="Peretoe teenus",H2504&lt;[2]an!$M$37,S2504="kahepoolne vajaduspõhine",U2504&lt;[2]an!$M$37,RANK(D2504,$D2504:$D2504)+COUNTIFS($D$2:D2504,D2504,$F$2:F2504,F2504)-1=1),X2504,
IF(AND(F2504="Peretoe teenus",H2504&lt;[2]an!$M$37,S2504="kahepoolne vajaduspõhine",U2504&lt;[2]an!$M$37,RANK(D2504,$D2504:$D2504)+COUNTIFS($D$2:D2504,D2504,$F$2:F2504,F2504)-1&gt;1),"",
IF(AND(F2504="Peretoe teenus",H2504&lt;[2]an!$M$37,S2504="kahepoolne vajaduspõhine",U2504&gt;=[2]an!$M$37,U2504&lt;=[2]an!$M$38,RANK(D2504,$D2504:$D2504)+COUNTIFS($D$2:D2504,D2504,$F$2:F2504,F2504)-1=1),
((EOMONTH(U2504,0)-U2504+1)*X2504)/DAY(EOMONTH(U2504,0))+(DAY(U2504)-1)*100/DAY(EOMONTH(U2504,0)),
IF(AND(F2504="Peretoe teenus",H2504&lt;[2]an!$M$37,S2504="kahepoolne vajaduspõhine",U2504&gt;=[2]an!$M$37,U2504&lt;=[2]an!$M$38,RANK(D2504,$D2504:$D2504)+COUNTIFS($D$2:D2504,D2504,$F$2:F2504,F2504)-1&gt;1),"",
IF(AND(F2504="Peretoe teenus",H2504&lt;[2]an!$M$37,S2504="kahepoolne vajaduspõhine",U2504&gt;[2]an!$M$38,RANK(D2504,$D2504:$D2504)+COUNTIFS($D$2:D2504,D2504,$F$2:F2504,F2504)-1=1),X2504,
IF(AND(F2504="Peretoe teenus",H2504&lt;[2]an!$M$37,S2504="kahepoolne vajaduspõhine",U2504&gt;[2]an!$M$38,RANK(D2504,$D2504:$D2504)+COUNTIFS($D$2:D2504,D2504,$F$2:F2504,F2504)-1&gt;1),"",X2504*W2504)))))))))))))),"")</f>
        <v/>
      </c>
      <c r="Z2504" s="18" t="str">
        <f t="shared" si="118"/>
        <v/>
      </c>
      <c r="AA2504" s="19" t="str">
        <f>IFERROR(VLOOKUP(E2504,[2]an!$A$3:$B$81,2,FALSE),"")</f>
        <v/>
      </c>
      <c r="AB2504" s="19" t="str">
        <f>IFERROR(VLOOKUP(AA2504,[2]an!$C$2:$D$16,2,FALSE),"")</f>
        <v/>
      </c>
      <c r="AC2504" s="20"/>
      <c r="AD2504" s="21" t="str">
        <f>IF(A2504=[2]an!$F$36,VLOOKUP([2]an!$F$36,[2]an!$F$36:$H$36,3,FALSE),IF(A2504=[2]an!$F$35,VLOOKUP([2]an!$F$35,[2]an!$F$35:$H$35,3,FALSE),IF(A2504=[2]an!$F$33,VLOOKUP([2]an!$F$33,[2]an!$F$33:$H$33,3,FALSE),IF(A2504=[2]an!$F$31,VLOOKUP([2]an!$F$31,[2]an!$F$31:$H$31,3,FALSE),""))))</f>
        <v/>
      </c>
    </row>
    <row r="2505" spans="6:30" x14ac:dyDescent="0.2">
      <c r="F2505" s="10"/>
      <c r="G2505" s="8" t="str">
        <f t="shared" si="119"/>
        <v/>
      </c>
      <c r="H2505" s="13"/>
      <c r="K2505" s="13"/>
      <c r="L2505" s="10"/>
      <c r="M2505" s="10"/>
      <c r="S2505" s="8" t="str">
        <f>IFERROR(VLOOKUP(D2505,[1]peretoe_teenus!$A$2:$L$2000,5,FALSE),"")</f>
        <v/>
      </c>
      <c r="U2505" s="13"/>
      <c r="V2505" s="15" t="str" cm="1">
        <f t="array" ref="V2505">IFERROR(IF(AND(F2505="Tugigrupp",RANK(K2505,$K2505:$K2505)+COUNTIFS($K$2:K2505,K2505,$L$2:L2505,L2505,$M$2:M2505,M2505,$I$2:I2505,I2505,$G$2:G2505,G2505,$F$2:F2505,F2505)-1=1),SUMPRODUCT(($F$2:$F$4154=F2505)*($G$2:$G$4154=G2505)*($K$2:$K$4154=K2505)*($I$2:$I$4154=I2505)*($L$2:$L$4154=L2505)*($M$2:$M$4154=M2505)),""),"")</f>
        <v/>
      </c>
      <c r="W2505" s="15" t="str">
        <f t="shared" si="117"/>
        <v/>
      </c>
      <c r="X2505" s="16" t="str">
        <f>IF(AND(A2505=[2]an!$G$38,F2505=[2]an!$E$40),[2]an!$G$40,IF(AND(A2505=[2]an!$G$38,F2505=[2]an!$E$41),[2]an!$G$41,IF(AND(A2505=[2]an!$G$38,F2505=[2]an!$E$39,H2505&gt;=[2]an!$M$37),[2]an!$G$39,
IF(AND(A2505=[2]an!$G$38,F2505=[2]an!$E$39,H2505&lt;[2]an!$M$37,S2505="kahepoolne vajaduspõhine",U2505=""),[2]an!$M$40,
IF(AND(A2505=[2]an!$G$38,F2505=[2]an!$E$39,H2505&lt;[2]an!$M$37,S2505="kahepoolne vajaduspõhine",U2505&lt;&gt;""),[2]an!$G$39,
IF(AND(A2505=[2]an!$G$38,F2505=[2]an!$E$39,H2505&lt;[2]an!$M$37,S2505&lt;&gt;"kahepoolne vajaduspõhine"),[2]an!$G$39,
IF(AND(A2505=[2]an!$G$38,F2505=[2]an!$E$42),[2]an!$G$42,
IF(AND(A2505=[2]an!$H$38,F2505=[2]an!$E$40),[2]an!$H$40,IF(AND(A2505=[2]an!$H$38,F2505=[2]an!$E$41),[2]an!$H$41,IF(AND(A2505=[2]an!$H$38,F2505=[2]an!$E$39,H2505&gt;=[2]an!$M$37),[2]an!$H$39,
IF(AND(A2505=[2]an!$H$38,F2505=[2]an!$E$39,H2505&lt;[2]an!$M$37,S2505="kahepoolne vajaduspõhine",U2505=""),[2]an!$M$40,
IF(AND(A2505=[2]an!$H$38,F2505=[2]an!$E$39,H2505&lt;[2]an!$M$37,S2505="kahepoolne vajaduspõhine",U2505&lt;&gt;""),[2]an!$H$39,
IF(AND(A2505=[2]an!$H$38,F2505=[2]an!$E$39,H2505&lt;[2]an!$M$37,S2505&lt;&gt;"kahepoolne vajaduspõhine"),[2]an!$H$39,
IF(AND(A2505=[2]an!$H$38,F2505=[2]an!$E$42),[2]an!$H$42,
IF(AND(A2505=[2]an!$I$38,F2505=[2]an!$E$40),[2]an!$I$40,IF(AND(A2505=[2]an!$I$38,F2505=[2]an!$E$41),[2]an!$I$41,IF(AND(A2505=[2]an!$I$38,F2505=[2]an!$E$39,H2505&gt;=[2]an!$M$37),[2]an!$I$39,
IF(AND(A2505=[2]an!$I$38,F2505=[2]an!$E$39,H2505&lt;[2]an!$M$37,S2505="kahepoolne vajaduspõhine",U2505=""),[2]an!$M$40,
IF(AND(A2505=[2]an!$I$38,F2505=[2]an!$E$39,H2505&lt;[2]an!$M$37,S2505="kahepoolne vajaduspõhine",U2505&lt;&gt;""),[2]an!$I$39,
IF(AND(A2505=[2]an!$I$38,F2505=[2]an!$E$39,H2505&lt;[2]an!$M$37,S2505&lt;&gt;"kahepoolne vajaduspõhine"),[2]an!$I$39,
IF(AND(A2505=[2]an!$I$38,F2505=[2]an!$E$42),[2]an!$I$42,
IF(AND(A2505=[2]an!$J$38,F2505=[2]an!$E$40),[2]an!$J$40,IF(AND(A2505=[2]an!$J$38,F2505=[2]an!$E$41),[2]an!$J$41,IF(AND(A2505=[2]an!$J$38,F2505=[2]an!$E$39,H2505&gt;=[2]an!$M$37),[2]an!$J$39,
IF(AND(A2505=[2]an!$J$38,F2505=[2]an!$E$39,H2505&lt;[2]an!$M$37,S2505="kahepoolne vajaduspõhine",U2505=""),[2]an!$M$40,
IF(AND(A2505=[2]an!$J$38,F2505=[2]an!$E$39,H2505&lt;[2]an!$M$37,S2505="kahepoolne vajaduspõhine",U2505&lt;&gt;""),[2]an!$J$39,
IF(AND(A2505=[2]an!$J$38,F2505=[2]an!$E$39,H2505&lt;[2]an!$M$37,S2505&lt;&gt;"kahepoolne vajaduspõhine"),[2]an!$J$39,
IF(AND(A2505=[2]an!$J$38,F2505=[2]an!$E$42),[2]an!$J$42,""))))))))))))))))))))))))))))</f>
        <v/>
      </c>
      <c r="Y2505" s="17" t="str">
        <f>IFERROR(IF(F2505="Tugigrupp",0,
IF(AND(F2505="Peretoe teenus",H2505&gt;=[2]an!$M$37,RANK(D2505,$D2505:$D2505)+COUNTIFS($D$2:D2505,D2505,$F$2:F2505,F2505)-1&gt;1),"",
IF(AND(F2505="Peretoe teenus",H2505&gt;=[2]an!$M$37,RANK(D2505,$D2505:$D2505)+COUNTIFS($D$2:D2505,D2505,$F$2:F2505,F2505)-1=1,MONTH(H2505)=MONTH(K2505)=TRUE,YEAR(H2505)=YEAR(K2505)=TRUE),((EOMONTH(H2505,0)-H2505+1)*X2505)/DAY(EOMONTH(H2505,0)),
IF(AND(F2505="Peretoe teenus",H2505&gt;=[2]an!$M$37,RANK(D2505,$D2505:$D2505)+COUNTIFS($D$2:D2505,D2505,$F$2:F2505,F2505)-1=1),X2505,
IF(AND(F2505="Peretoe teenus",H2505&lt;[2]an!$M$37,S2505&lt;&gt;"kahepoolne vajaduspõhine",RANK(D2505,$D2505:$D2505)+COUNTIFS($D$2:D2505,D2505,$F$2:F2505,F2505)-1=1),X2505,
IF(AND(F2505="Peretoe teenus",H2505&lt;[2]an!$M$37,S2505&lt;&gt;"kahepoolne vajaduspõhine",RANK(D2505,$D2505:$D2505)+COUNTIFS($D$2:D2505,D2505,$F$2:F2505,F2505)-1&gt;1),"",
IF(AND(F2505="Peretoe teenus",H2505&lt;[2]an!$M$37,S2505="kahepoolne vajaduspõhine",U2505="",RANK(D2505,$D2505:$D2505)+COUNTIFS($D$2:D2505,D2505,$F$2:F2505,F2505)-1=1),X2505,
IF(AND(F2505="Peretoe teenus",H2505&lt;[2]an!$M$37,S2505="kahepoolne vajaduspõhine",U2505="",RANK(D2505,$D2505:$D2505)+COUNTIFS($D$2:D2505,D2505,$F$2:F2505,F2505)-1&gt;1),"",
IF(AND(F2505="Peretoe teenus",H2505&lt;[2]an!$M$37,S2505="kahepoolne vajaduspõhine",U2505&lt;[2]an!$M$37,RANK(D2505,$D2505:$D2505)+COUNTIFS($D$2:D2505,D2505,$F$2:F2505,F2505)-1=1),X2505,
IF(AND(F2505="Peretoe teenus",H2505&lt;[2]an!$M$37,S2505="kahepoolne vajaduspõhine",U2505&lt;[2]an!$M$37,RANK(D2505,$D2505:$D2505)+COUNTIFS($D$2:D2505,D2505,$F$2:F2505,F2505)-1&gt;1),"",
IF(AND(F2505="Peretoe teenus",H2505&lt;[2]an!$M$37,S2505="kahepoolne vajaduspõhine",U2505&gt;=[2]an!$M$37,U2505&lt;=[2]an!$M$38,RANK(D2505,$D2505:$D2505)+COUNTIFS($D$2:D2505,D2505,$F$2:F2505,F2505)-1=1),
((EOMONTH(U2505,0)-U2505+1)*X2505)/DAY(EOMONTH(U2505,0))+(DAY(U2505)-1)*100/DAY(EOMONTH(U2505,0)),
IF(AND(F2505="Peretoe teenus",H2505&lt;[2]an!$M$37,S2505="kahepoolne vajaduspõhine",U2505&gt;=[2]an!$M$37,U2505&lt;=[2]an!$M$38,RANK(D2505,$D2505:$D2505)+COUNTIFS($D$2:D2505,D2505,$F$2:F2505,F2505)-1&gt;1),"",
IF(AND(F2505="Peretoe teenus",H2505&lt;[2]an!$M$37,S2505="kahepoolne vajaduspõhine",U2505&gt;[2]an!$M$38,RANK(D2505,$D2505:$D2505)+COUNTIFS($D$2:D2505,D2505,$F$2:F2505,F2505)-1=1),X2505,
IF(AND(F2505="Peretoe teenus",H2505&lt;[2]an!$M$37,S2505="kahepoolne vajaduspõhine",U2505&gt;[2]an!$M$38,RANK(D2505,$D2505:$D2505)+COUNTIFS($D$2:D2505,D2505,$F$2:F2505,F2505)-1&gt;1),"",X2505*W2505)))))))))))))),"")</f>
        <v/>
      </c>
      <c r="Z2505" s="18" t="str">
        <f t="shared" si="118"/>
        <v/>
      </c>
      <c r="AA2505" s="19" t="str">
        <f>IFERROR(VLOOKUP(E2505,[2]an!$A$3:$B$81,2,FALSE),"")</f>
        <v/>
      </c>
      <c r="AB2505" s="19" t="str">
        <f>IFERROR(VLOOKUP(AA2505,[2]an!$C$2:$D$16,2,FALSE),"")</f>
        <v/>
      </c>
      <c r="AC2505" s="20"/>
      <c r="AD2505" s="21" t="str">
        <f>IF(A2505=[2]an!$F$36,VLOOKUP([2]an!$F$36,[2]an!$F$36:$H$36,3,FALSE),IF(A2505=[2]an!$F$35,VLOOKUP([2]an!$F$35,[2]an!$F$35:$H$35,3,FALSE),IF(A2505=[2]an!$F$33,VLOOKUP([2]an!$F$33,[2]an!$F$33:$H$33,3,FALSE),IF(A2505=[2]an!$F$31,VLOOKUP([2]an!$F$31,[2]an!$F$31:$H$31,3,FALSE),""))))</f>
        <v/>
      </c>
    </row>
    <row r="2506" spans="6:30" x14ac:dyDescent="0.2">
      <c r="F2506" s="10"/>
      <c r="G2506" s="8" t="str">
        <f t="shared" si="119"/>
        <v/>
      </c>
      <c r="H2506" s="13"/>
      <c r="K2506" s="13"/>
      <c r="L2506" s="10"/>
      <c r="M2506" s="10"/>
      <c r="S2506" s="8" t="str">
        <f>IFERROR(VLOOKUP(D2506,[1]peretoe_teenus!$A$2:$L$2000,5,FALSE),"")</f>
        <v/>
      </c>
      <c r="U2506" s="13"/>
      <c r="V2506" s="15" t="str" cm="1">
        <f t="array" ref="V2506">IFERROR(IF(AND(F2506="Tugigrupp",RANK(K2506,$K2506:$K2506)+COUNTIFS($K$2:K2506,K2506,$L$2:L2506,L2506,$M$2:M2506,M2506,$I$2:I2506,I2506,$G$2:G2506,G2506,$F$2:F2506,F2506)-1=1),SUMPRODUCT(($F$2:$F$4154=F2506)*($G$2:$G$4154=G2506)*($K$2:$K$4154=K2506)*($I$2:$I$4154=I2506)*($L$2:$L$4154=L2506)*($M$2:$M$4154=M2506)),""),"")</f>
        <v/>
      </c>
      <c r="W2506" s="15" t="str">
        <f t="shared" si="117"/>
        <v/>
      </c>
      <c r="X2506" s="16" t="str">
        <f>IF(AND(A2506=[2]an!$G$38,F2506=[2]an!$E$40),[2]an!$G$40,IF(AND(A2506=[2]an!$G$38,F2506=[2]an!$E$41),[2]an!$G$41,IF(AND(A2506=[2]an!$G$38,F2506=[2]an!$E$39,H2506&gt;=[2]an!$M$37),[2]an!$G$39,
IF(AND(A2506=[2]an!$G$38,F2506=[2]an!$E$39,H2506&lt;[2]an!$M$37,S2506="kahepoolne vajaduspõhine",U2506=""),[2]an!$M$40,
IF(AND(A2506=[2]an!$G$38,F2506=[2]an!$E$39,H2506&lt;[2]an!$M$37,S2506="kahepoolne vajaduspõhine",U2506&lt;&gt;""),[2]an!$G$39,
IF(AND(A2506=[2]an!$G$38,F2506=[2]an!$E$39,H2506&lt;[2]an!$M$37,S2506&lt;&gt;"kahepoolne vajaduspõhine"),[2]an!$G$39,
IF(AND(A2506=[2]an!$G$38,F2506=[2]an!$E$42),[2]an!$G$42,
IF(AND(A2506=[2]an!$H$38,F2506=[2]an!$E$40),[2]an!$H$40,IF(AND(A2506=[2]an!$H$38,F2506=[2]an!$E$41),[2]an!$H$41,IF(AND(A2506=[2]an!$H$38,F2506=[2]an!$E$39,H2506&gt;=[2]an!$M$37),[2]an!$H$39,
IF(AND(A2506=[2]an!$H$38,F2506=[2]an!$E$39,H2506&lt;[2]an!$M$37,S2506="kahepoolne vajaduspõhine",U2506=""),[2]an!$M$40,
IF(AND(A2506=[2]an!$H$38,F2506=[2]an!$E$39,H2506&lt;[2]an!$M$37,S2506="kahepoolne vajaduspõhine",U2506&lt;&gt;""),[2]an!$H$39,
IF(AND(A2506=[2]an!$H$38,F2506=[2]an!$E$39,H2506&lt;[2]an!$M$37,S2506&lt;&gt;"kahepoolne vajaduspõhine"),[2]an!$H$39,
IF(AND(A2506=[2]an!$H$38,F2506=[2]an!$E$42),[2]an!$H$42,
IF(AND(A2506=[2]an!$I$38,F2506=[2]an!$E$40),[2]an!$I$40,IF(AND(A2506=[2]an!$I$38,F2506=[2]an!$E$41),[2]an!$I$41,IF(AND(A2506=[2]an!$I$38,F2506=[2]an!$E$39,H2506&gt;=[2]an!$M$37),[2]an!$I$39,
IF(AND(A2506=[2]an!$I$38,F2506=[2]an!$E$39,H2506&lt;[2]an!$M$37,S2506="kahepoolne vajaduspõhine",U2506=""),[2]an!$M$40,
IF(AND(A2506=[2]an!$I$38,F2506=[2]an!$E$39,H2506&lt;[2]an!$M$37,S2506="kahepoolne vajaduspõhine",U2506&lt;&gt;""),[2]an!$I$39,
IF(AND(A2506=[2]an!$I$38,F2506=[2]an!$E$39,H2506&lt;[2]an!$M$37,S2506&lt;&gt;"kahepoolne vajaduspõhine"),[2]an!$I$39,
IF(AND(A2506=[2]an!$I$38,F2506=[2]an!$E$42),[2]an!$I$42,
IF(AND(A2506=[2]an!$J$38,F2506=[2]an!$E$40),[2]an!$J$40,IF(AND(A2506=[2]an!$J$38,F2506=[2]an!$E$41),[2]an!$J$41,IF(AND(A2506=[2]an!$J$38,F2506=[2]an!$E$39,H2506&gt;=[2]an!$M$37),[2]an!$J$39,
IF(AND(A2506=[2]an!$J$38,F2506=[2]an!$E$39,H2506&lt;[2]an!$M$37,S2506="kahepoolne vajaduspõhine",U2506=""),[2]an!$M$40,
IF(AND(A2506=[2]an!$J$38,F2506=[2]an!$E$39,H2506&lt;[2]an!$M$37,S2506="kahepoolne vajaduspõhine",U2506&lt;&gt;""),[2]an!$J$39,
IF(AND(A2506=[2]an!$J$38,F2506=[2]an!$E$39,H2506&lt;[2]an!$M$37,S2506&lt;&gt;"kahepoolne vajaduspõhine"),[2]an!$J$39,
IF(AND(A2506=[2]an!$J$38,F2506=[2]an!$E$42),[2]an!$J$42,""))))))))))))))))))))))))))))</f>
        <v/>
      </c>
      <c r="Y2506" s="17" t="str">
        <f>IFERROR(IF(F2506="Tugigrupp",0,
IF(AND(F2506="Peretoe teenus",H2506&gt;=[2]an!$M$37,RANK(D2506,$D2506:$D2506)+COUNTIFS($D$2:D2506,D2506,$F$2:F2506,F2506)-1&gt;1),"",
IF(AND(F2506="Peretoe teenus",H2506&gt;=[2]an!$M$37,RANK(D2506,$D2506:$D2506)+COUNTIFS($D$2:D2506,D2506,$F$2:F2506,F2506)-1=1,MONTH(H2506)=MONTH(K2506)=TRUE,YEAR(H2506)=YEAR(K2506)=TRUE),((EOMONTH(H2506,0)-H2506+1)*X2506)/DAY(EOMONTH(H2506,0)),
IF(AND(F2506="Peretoe teenus",H2506&gt;=[2]an!$M$37,RANK(D2506,$D2506:$D2506)+COUNTIFS($D$2:D2506,D2506,$F$2:F2506,F2506)-1=1),X2506,
IF(AND(F2506="Peretoe teenus",H2506&lt;[2]an!$M$37,S2506&lt;&gt;"kahepoolne vajaduspõhine",RANK(D2506,$D2506:$D2506)+COUNTIFS($D$2:D2506,D2506,$F$2:F2506,F2506)-1=1),X2506,
IF(AND(F2506="Peretoe teenus",H2506&lt;[2]an!$M$37,S2506&lt;&gt;"kahepoolne vajaduspõhine",RANK(D2506,$D2506:$D2506)+COUNTIFS($D$2:D2506,D2506,$F$2:F2506,F2506)-1&gt;1),"",
IF(AND(F2506="Peretoe teenus",H2506&lt;[2]an!$M$37,S2506="kahepoolne vajaduspõhine",U2506="",RANK(D2506,$D2506:$D2506)+COUNTIFS($D$2:D2506,D2506,$F$2:F2506,F2506)-1=1),X2506,
IF(AND(F2506="Peretoe teenus",H2506&lt;[2]an!$M$37,S2506="kahepoolne vajaduspõhine",U2506="",RANK(D2506,$D2506:$D2506)+COUNTIFS($D$2:D2506,D2506,$F$2:F2506,F2506)-1&gt;1),"",
IF(AND(F2506="Peretoe teenus",H2506&lt;[2]an!$M$37,S2506="kahepoolne vajaduspõhine",U2506&lt;[2]an!$M$37,RANK(D2506,$D2506:$D2506)+COUNTIFS($D$2:D2506,D2506,$F$2:F2506,F2506)-1=1),X2506,
IF(AND(F2506="Peretoe teenus",H2506&lt;[2]an!$M$37,S2506="kahepoolne vajaduspõhine",U2506&lt;[2]an!$M$37,RANK(D2506,$D2506:$D2506)+COUNTIFS($D$2:D2506,D2506,$F$2:F2506,F2506)-1&gt;1),"",
IF(AND(F2506="Peretoe teenus",H2506&lt;[2]an!$M$37,S2506="kahepoolne vajaduspõhine",U2506&gt;=[2]an!$M$37,U2506&lt;=[2]an!$M$38,RANK(D2506,$D2506:$D2506)+COUNTIFS($D$2:D2506,D2506,$F$2:F2506,F2506)-1=1),
((EOMONTH(U2506,0)-U2506+1)*X2506)/DAY(EOMONTH(U2506,0))+(DAY(U2506)-1)*100/DAY(EOMONTH(U2506,0)),
IF(AND(F2506="Peretoe teenus",H2506&lt;[2]an!$M$37,S2506="kahepoolne vajaduspõhine",U2506&gt;=[2]an!$M$37,U2506&lt;=[2]an!$M$38,RANK(D2506,$D2506:$D2506)+COUNTIFS($D$2:D2506,D2506,$F$2:F2506,F2506)-1&gt;1),"",
IF(AND(F2506="Peretoe teenus",H2506&lt;[2]an!$M$37,S2506="kahepoolne vajaduspõhine",U2506&gt;[2]an!$M$38,RANK(D2506,$D2506:$D2506)+COUNTIFS($D$2:D2506,D2506,$F$2:F2506,F2506)-1=1),X2506,
IF(AND(F2506="Peretoe teenus",H2506&lt;[2]an!$M$37,S2506="kahepoolne vajaduspõhine",U2506&gt;[2]an!$M$38,RANK(D2506,$D2506:$D2506)+COUNTIFS($D$2:D2506,D2506,$F$2:F2506,F2506)-1&gt;1),"",X2506*W2506)))))))))))))),"")</f>
        <v/>
      </c>
      <c r="Z2506" s="18" t="str">
        <f t="shared" si="118"/>
        <v/>
      </c>
      <c r="AA2506" s="19" t="str">
        <f>IFERROR(VLOOKUP(E2506,[2]an!$A$3:$B$81,2,FALSE),"")</f>
        <v/>
      </c>
      <c r="AB2506" s="19" t="str">
        <f>IFERROR(VLOOKUP(AA2506,[2]an!$C$2:$D$16,2,FALSE),"")</f>
        <v/>
      </c>
      <c r="AC2506" s="20"/>
      <c r="AD2506" s="21" t="str">
        <f>IF(A2506=[2]an!$F$36,VLOOKUP([2]an!$F$36,[2]an!$F$36:$H$36,3,FALSE),IF(A2506=[2]an!$F$35,VLOOKUP([2]an!$F$35,[2]an!$F$35:$H$35,3,FALSE),IF(A2506=[2]an!$F$33,VLOOKUP([2]an!$F$33,[2]an!$F$33:$H$33,3,FALSE),IF(A2506=[2]an!$F$31,VLOOKUP([2]an!$F$31,[2]an!$F$31:$H$31,3,FALSE),""))))</f>
        <v/>
      </c>
    </row>
    <row r="2507" spans="6:30" x14ac:dyDescent="0.2">
      <c r="F2507" s="10"/>
      <c r="G2507" s="8" t="str">
        <f t="shared" si="119"/>
        <v/>
      </c>
      <c r="H2507" s="13"/>
      <c r="K2507" s="13"/>
      <c r="L2507" s="10"/>
      <c r="M2507" s="10"/>
      <c r="S2507" s="8" t="str">
        <f>IFERROR(VLOOKUP(D2507,[1]peretoe_teenus!$A$2:$L$2000,5,FALSE),"")</f>
        <v/>
      </c>
      <c r="U2507" s="13"/>
      <c r="V2507" s="15" t="str" cm="1">
        <f t="array" ref="V2507">IFERROR(IF(AND(F2507="Tugigrupp",RANK(K2507,$K2507:$K2507)+COUNTIFS($K$2:K2507,K2507,$L$2:L2507,L2507,$M$2:M2507,M2507,$I$2:I2507,I2507,$G$2:G2507,G2507,$F$2:F2507,F2507)-1=1),SUMPRODUCT(($F$2:$F$4154=F2507)*($G$2:$G$4154=G2507)*($K$2:$K$4154=K2507)*($I$2:$I$4154=I2507)*($L$2:$L$4154=L2507)*($M$2:$M$4154=M2507)),""),"")</f>
        <v/>
      </c>
      <c r="W2507" s="15" t="str">
        <f t="shared" si="117"/>
        <v/>
      </c>
      <c r="X2507" s="16" t="str">
        <f>IF(AND(A2507=[2]an!$G$38,F2507=[2]an!$E$40),[2]an!$G$40,IF(AND(A2507=[2]an!$G$38,F2507=[2]an!$E$41),[2]an!$G$41,IF(AND(A2507=[2]an!$G$38,F2507=[2]an!$E$39,H2507&gt;=[2]an!$M$37),[2]an!$G$39,
IF(AND(A2507=[2]an!$G$38,F2507=[2]an!$E$39,H2507&lt;[2]an!$M$37,S2507="kahepoolne vajaduspõhine",U2507=""),[2]an!$M$40,
IF(AND(A2507=[2]an!$G$38,F2507=[2]an!$E$39,H2507&lt;[2]an!$M$37,S2507="kahepoolne vajaduspõhine",U2507&lt;&gt;""),[2]an!$G$39,
IF(AND(A2507=[2]an!$G$38,F2507=[2]an!$E$39,H2507&lt;[2]an!$M$37,S2507&lt;&gt;"kahepoolne vajaduspõhine"),[2]an!$G$39,
IF(AND(A2507=[2]an!$G$38,F2507=[2]an!$E$42),[2]an!$G$42,
IF(AND(A2507=[2]an!$H$38,F2507=[2]an!$E$40),[2]an!$H$40,IF(AND(A2507=[2]an!$H$38,F2507=[2]an!$E$41),[2]an!$H$41,IF(AND(A2507=[2]an!$H$38,F2507=[2]an!$E$39,H2507&gt;=[2]an!$M$37),[2]an!$H$39,
IF(AND(A2507=[2]an!$H$38,F2507=[2]an!$E$39,H2507&lt;[2]an!$M$37,S2507="kahepoolne vajaduspõhine",U2507=""),[2]an!$M$40,
IF(AND(A2507=[2]an!$H$38,F2507=[2]an!$E$39,H2507&lt;[2]an!$M$37,S2507="kahepoolne vajaduspõhine",U2507&lt;&gt;""),[2]an!$H$39,
IF(AND(A2507=[2]an!$H$38,F2507=[2]an!$E$39,H2507&lt;[2]an!$M$37,S2507&lt;&gt;"kahepoolne vajaduspõhine"),[2]an!$H$39,
IF(AND(A2507=[2]an!$H$38,F2507=[2]an!$E$42),[2]an!$H$42,
IF(AND(A2507=[2]an!$I$38,F2507=[2]an!$E$40),[2]an!$I$40,IF(AND(A2507=[2]an!$I$38,F2507=[2]an!$E$41),[2]an!$I$41,IF(AND(A2507=[2]an!$I$38,F2507=[2]an!$E$39,H2507&gt;=[2]an!$M$37),[2]an!$I$39,
IF(AND(A2507=[2]an!$I$38,F2507=[2]an!$E$39,H2507&lt;[2]an!$M$37,S2507="kahepoolne vajaduspõhine",U2507=""),[2]an!$M$40,
IF(AND(A2507=[2]an!$I$38,F2507=[2]an!$E$39,H2507&lt;[2]an!$M$37,S2507="kahepoolne vajaduspõhine",U2507&lt;&gt;""),[2]an!$I$39,
IF(AND(A2507=[2]an!$I$38,F2507=[2]an!$E$39,H2507&lt;[2]an!$M$37,S2507&lt;&gt;"kahepoolne vajaduspõhine"),[2]an!$I$39,
IF(AND(A2507=[2]an!$I$38,F2507=[2]an!$E$42),[2]an!$I$42,
IF(AND(A2507=[2]an!$J$38,F2507=[2]an!$E$40),[2]an!$J$40,IF(AND(A2507=[2]an!$J$38,F2507=[2]an!$E$41),[2]an!$J$41,IF(AND(A2507=[2]an!$J$38,F2507=[2]an!$E$39,H2507&gt;=[2]an!$M$37),[2]an!$J$39,
IF(AND(A2507=[2]an!$J$38,F2507=[2]an!$E$39,H2507&lt;[2]an!$M$37,S2507="kahepoolne vajaduspõhine",U2507=""),[2]an!$M$40,
IF(AND(A2507=[2]an!$J$38,F2507=[2]an!$E$39,H2507&lt;[2]an!$M$37,S2507="kahepoolne vajaduspõhine",U2507&lt;&gt;""),[2]an!$J$39,
IF(AND(A2507=[2]an!$J$38,F2507=[2]an!$E$39,H2507&lt;[2]an!$M$37,S2507&lt;&gt;"kahepoolne vajaduspõhine"),[2]an!$J$39,
IF(AND(A2507=[2]an!$J$38,F2507=[2]an!$E$42),[2]an!$J$42,""))))))))))))))))))))))))))))</f>
        <v/>
      </c>
      <c r="Y2507" s="17" t="str">
        <f>IFERROR(IF(F2507="Tugigrupp",0,
IF(AND(F2507="Peretoe teenus",H2507&gt;=[2]an!$M$37,RANK(D2507,$D2507:$D2507)+COUNTIFS($D$2:D2507,D2507,$F$2:F2507,F2507)-1&gt;1),"",
IF(AND(F2507="Peretoe teenus",H2507&gt;=[2]an!$M$37,RANK(D2507,$D2507:$D2507)+COUNTIFS($D$2:D2507,D2507,$F$2:F2507,F2507)-1=1,MONTH(H2507)=MONTH(K2507)=TRUE,YEAR(H2507)=YEAR(K2507)=TRUE),((EOMONTH(H2507,0)-H2507+1)*X2507)/DAY(EOMONTH(H2507,0)),
IF(AND(F2507="Peretoe teenus",H2507&gt;=[2]an!$M$37,RANK(D2507,$D2507:$D2507)+COUNTIFS($D$2:D2507,D2507,$F$2:F2507,F2507)-1=1),X2507,
IF(AND(F2507="Peretoe teenus",H2507&lt;[2]an!$M$37,S2507&lt;&gt;"kahepoolne vajaduspõhine",RANK(D2507,$D2507:$D2507)+COUNTIFS($D$2:D2507,D2507,$F$2:F2507,F2507)-1=1),X2507,
IF(AND(F2507="Peretoe teenus",H2507&lt;[2]an!$M$37,S2507&lt;&gt;"kahepoolne vajaduspõhine",RANK(D2507,$D2507:$D2507)+COUNTIFS($D$2:D2507,D2507,$F$2:F2507,F2507)-1&gt;1),"",
IF(AND(F2507="Peretoe teenus",H2507&lt;[2]an!$M$37,S2507="kahepoolne vajaduspõhine",U2507="",RANK(D2507,$D2507:$D2507)+COUNTIFS($D$2:D2507,D2507,$F$2:F2507,F2507)-1=1),X2507,
IF(AND(F2507="Peretoe teenus",H2507&lt;[2]an!$M$37,S2507="kahepoolne vajaduspõhine",U2507="",RANK(D2507,$D2507:$D2507)+COUNTIFS($D$2:D2507,D2507,$F$2:F2507,F2507)-1&gt;1),"",
IF(AND(F2507="Peretoe teenus",H2507&lt;[2]an!$M$37,S2507="kahepoolne vajaduspõhine",U2507&lt;[2]an!$M$37,RANK(D2507,$D2507:$D2507)+COUNTIFS($D$2:D2507,D2507,$F$2:F2507,F2507)-1=1),X2507,
IF(AND(F2507="Peretoe teenus",H2507&lt;[2]an!$M$37,S2507="kahepoolne vajaduspõhine",U2507&lt;[2]an!$M$37,RANK(D2507,$D2507:$D2507)+COUNTIFS($D$2:D2507,D2507,$F$2:F2507,F2507)-1&gt;1),"",
IF(AND(F2507="Peretoe teenus",H2507&lt;[2]an!$M$37,S2507="kahepoolne vajaduspõhine",U2507&gt;=[2]an!$M$37,U2507&lt;=[2]an!$M$38,RANK(D2507,$D2507:$D2507)+COUNTIFS($D$2:D2507,D2507,$F$2:F2507,F2507)-1=1),
((EOMONTH(U2507,0)-U2507+1)*X2507)/DAY(EOMONTH(U2507,0))+(DAY(U2507)-1)*100/DAY(EOMONTH(U2507,0)),
IF(AND(F2507="Peretoe teenus",H2507&lt;[2]an!$M$37,S2507="kahepoolne vajaduspõhine",U2507&gt;=[2]an!$M$37,U2507&lt;=[2]an!$M$38,RANK(D2507,$D2507:$D2507)+COUNTIFS($D$2:D2507,D2507,$F$2:F2507,F2507)-1&gt;1),"",
IF(AND(F2507="Peretoe teenus",H2507&lt;[2]an!$M$37,S2507="kahepoolne vajaduspõhine",U2507&gt;[2]an!$M$38,RANK(D2507,$D2507:$D2507)+COUNTIFS($D$2:D2507,D2507,$F$2:F2507,F2507)-1=1),X2507,
IF(AND(F2507="Peretoe teenus",H2507&lt;[2]an!$M$37,S2507="kahepoolne vajaduspõhine",U2507&gt;[2]an!$M$38,RANK(D2507,$D2507:$D2507)+COUNTIFS($D$2:D2507,D2507,$F$2:F2507,F2507)-1&gt;1),"",X2507*W2507)))))))))))))),"")</f>
        <v/>
      </c>
      <c r="Z2507" s="18" t="str">
        <f t="shared" si="118"/>
        <v/>
      </c>
      <c r="AA2507" s="19" t="str">
        <f>IFERROR(VLOOKUP(E2507,[2]an!$A$3:$B$81,2,FALSE),"")</f>
        <v/>
      </c>
      <c r="AB2507" s="19" t="str">
        <f>IFERROR(VLOOKUP(AA2507,[2]an!$C$2:$D$16,2,FALSE),"")</f>
        <v/>
      </c>
      <c r="AC2507" s="20"/>
      <c r="AD2507" s="21" t="str">
        <f>IF(A2507=[2]an!$F$36,VLOOKUP([2]an!$F$36,[2]an!$F$36:$H$36,3,FALSE),IF(A2507=[2]an!$F$35,VLOOKUP([2]an!$F$35,[2]an!$F$35:$H$35,3,FALSE),IF(A2507=[2]an!$F$33,VLOOKUP([2]an!$F$33,[2]an!$F$33:$H$33,3,FALSE),IF(A2507=[2]an!$F$31,VLOOKUP([2]an!$F$31,[2]an!$F$31:$H$31,3,FALSE),""))))</f>
        <v/>
      </c>
    </row>
    <row r="2508" spans="6:30" x14ac:dyDescent="0.2">
      <c r="F2508" s="10"/>
      <c r="G2508" s="8" t="str">
        <f t="shared" si="119"/>
        <v/>
      </c>
      <c r="H2508" s="13"/>
      <c r="K2508" s="13"/>
      <c r="L2508" s="10"/>
      <c r="M2508" s="10"/>
      <c r="S2508" s="8" t="str">
        <f>IFERROR(VLOOKUP(D2508,[1]peretoe_teenus!$A$2:$L$2000,5,FALSE),"")</f>
        <v/>
      </c>
      <c r="U2508" s="13"/>
      <c r="V2508" s="15" t="str" cm="1">
        <f t="array" ref="V2508">IFERROR(IF(AND(F2508="Tugigrupp",RANK(K2508,$K2508:$K2508)+COUNTIFS($K$2:K2508,K2508,$L$2:L2508,L2508,$M$2:M2508,M2508,$I$2:I2508,I2508,$G$2:G2508,G2508,$F$2:F2508,F2508)-1=1),SUMPRODUCT(($F$2:$F$4154=F2508)*($G$2:$G$4154=G2508)*($K$2:$K$4154=K2508)*($I$2:$I$4154=I2508)*($L$2:$L$4154=L2508)*($M$2:$M$4154=M2508)),""),"")</f>
        <v/>
      </c>
      <c r="W2508" s="15" t="str">
        <f t="shared" si="117"/>
        <v/>
      </c>
      <c r="X2508" s="16" t="str">
        <f>IF(AND(A2508=[2]an!$G$38,F2508=[2]an!$E$40),[2]an!$G$40,IF(AND(A2508=[2]an!$G$38,F2508=[2]an!$E$41),[2]an!$G$41,IF(AND(A2508=[2]an!$G$38,F2508=[2]an!$E$39,H2508&gt;=[2]an!$M$37),[2]an!$G$39,
IF(AND(A2508=[2]an!$G$38,F2508=[2]an!$E$39,H2508&lt;[2]an!$M$37,S2508="kahepoolne vajaduspõhine",U2508=""),[2]an!$M$40,
IF(AND(A2508=[2]an!$G$38,F2508=[2]an!$E$39,H2508&lt;[2]an!$M$37,S2508="kahepoolne vajaduspõhine",U2508&lt;&gt;""),[2]an!$G$39,
IF(AND(A2508=[2]an!$G$38,F2508=[2]an!$E$39,H2508&lt;[2]an!$M$37,S2508&lt;&gt;"kahepoolne vajaduspõhine"),[2]an!$G$39,
IF(AND(A2508=[2]an!$G$38,F2508=[2]an!$E$42),[2]an!$G$42,
IF(AND(A2508=[2]an!$H$38,F2508=[2]an!$E$40),[2]an!$H$40,IF(AND(A2508=[2]an!$H$38,F2508=[2]an!$E$41),[2]an!$H$41,IF(AND(A2508=[2]an!$H$38,F2508=[2]an!$E$39,H2508&gt;=[2]an!$M$37),[2]an!$H$39,
IF(AND(A2508=[2]an!$H$38,F2508=[2]an!$E$39,H2508&lt;[2]an!$M$37,S2508="kahepoolne vajaduspõhine",U2508=""),[2]an!$M$40,
IF(AND(A2508=[2]an!$H$38,F2508=[2]an!$E$39,H2508&lt;[2]an!$M$37,S2508="kahepoolne vajaduspõhine",U2508&lt;&gt;""),[2]an!$H$39,
IF(AND(A2508=[2]an!$H$38,F2508=[2]an!$E$39,H2508&lt;[2]an!$M$37,S2508&lt;&gt;"kahepoolne vajaduspõhine"),[2]an!$H$39,
IF(AND(A2508=[2]an!$H$38,F2508=[2]an!$E$42),[2]an!$H$42,
IF(AND(A2508=[2]an!$I$38,F2508=[2]an!$E$40),[2]an!$I$40,IF(AND(A2508=[2]an!$I$38,F2508=[2]an!$E$41),[2]an!$I$41,IF(AND(A2508=[2]an!$I$38,F2508=[2]an!$E$39,H2508&gt;=[2]an!$M$37),[2]an!$I$39,
IF(AND(A2508=[2]an!$I$38,F2508=[2]an!$E$39,H2508&lt;[2]an!$M$37,S2508="kahepoolne vajaduspõhine",U2508=""),[2]an!$M$40,
IF(AND(A2508=[2]an!$I$38,F2508=[2]an!$E$39,H2508&lt;[2]an!$M$37,S2508="kahepoolne vajaduspõhine",U2508&lt;&gt;""),[2]an!$I$39,
IF(AND(A2508=[2]an!$I$38,F2508=[2]an!$E$39,H2508&lt;[2]an!$M$37,S2508&lt;&gt;"kahepoolne vajaduspõhine"),[2]an!$I$39,
IF(AND(A2508=[2]an!$I$38,F2508=[2]an!$E$42),[2]an!$I$42,
IF(AND(A2508=[2]an!$J$38,F2508=[2]an!$E$40),[2]an!$J$40,IF(AND(A2508=[2]an!$J$38,F2508=[2]an!$E$41),[2]an!$J$41,IF(AND(A2508=[2]an!$J$38,F2508=[2]an!$E$39,H2508&gt;=[2]an!$M$37),[2]an!$J$39,
IF(AND(A2508=[2]an!$J$38,F2508=[2]an!$E$39,H2508&lt;[2]an!$M$37,S2508="kahepoolne vajaduspõhine",U2508=""),[2]an!$M$40,
IF(AND(A2508=[2]an!$J$38,F2508=[2]an!$E$39,H2508&lt;[2]an!$M$37,S2508="kahepoolne vajaduspõhine",U2508&lt;&gt;""),[2]an!$J$39,
IF(AND(A2508=[2]an!$J$38,F2508=[2]an!$E$39,H2508&lt;[2]an!$M$37,S2508&lt;&gt;"kahepoolne vajaduspõhine"),[2]an!$J$39,
IF(AND(A2508=[2]an!$J$38,F2508=[2]an!$E$42),[2]an!$J$42,""))))))))))))))))))))))))))))</f>
        <v/>
      </c>
      <c r="Y2508" s="17" t="str">
        <f>IFERROR(IF(F2508="Tugigrupp",0,
IF(AND(F2508="Peretoe teenus",H2508&gt;=[2]an!$M$37,RANK(D2508,$D2508:$D2508)+COUNTIFS($D$2:D2508,D2508,$F$2:F2508,F2508)-1&gt;1),"",
IF(AND(F2508="Peretoe teenus",H2508&gt;=[2]an!$M$37,RANK(D2508,$D2508:$D2508)+COUNTIFS($D$2:D2508,D2508,$F$2:F2508,F2508)-1=1,MONTH(H2508)=MONTH(K2508)=TRUE,YEAR(H2508)=YEAR(K2508)=TRUE),((EOMONTH(H2508,0)-H2508+1)*X2508)/DAY(EOMONTH(H2508,0)),
IF(AND(F2508="Peretoe teenus",H2508&gt;=[2]an!$M$37,RANK(D2508,$D2508:$D2508)+COUNTIFS($D$2:D2508,D2508,$F$2:F2508,F2508)-1=1),X2508,
IF(AND(F2508="Peretoe teenus",H2508&lt;[2]an!$M$37,S2508&lt;&gt;"kahepoolne vajaduspõhine",RANK(D2508,$D2508:$D2508)+COUNTIFS($D$2:D2508,D2508,$F$2:F2508,F2508)-1=1),X2508,
IF(AND(F2508="Peretoe teenus",H2508&lt;[2]an!$M$37,S2508&lt;&gt;"kahepoolne vajaduspõhine",RANK(D2508,$D2508:$D2508)+COUNTIFS($D$2:D2508,D2508,$F$2:F2508,F2508)-1&gt;1),"",
IF(AND(F2508="Peretoe teenus",H2508&lt;[2]an!$M$37,S2508="kahepoolne vajaduspõhine",U2508="",RANK(D2508,$D2508:$D2508)+COUNTIFS($D$2:D2508,D2508,$F$2:F2508,F2508)-1=1),X2508,
IF(AND(F2508="Peretoe teenus",H2508&lt;[2]an!$M$37,S2508="kahepoolne vajaduspõhine",U2508="",RANK(D2508,$D2508:$D2508)+COUNTIFS($D$2:D2508,D2508,$F$2:F2508,F2508)-1&gt;1),"",
IF(AND(F2508="Peretoe teenus",H2508&lt;[2]an!$M$37,S2508="kahepoolne vajaduspõhine",U2508&lt;[2]an!$M$37,RANK(D2508,$D2508:$D2508)+COUNTIFS($D$2:D2508,D2508,$F$2:F2508,F2508)-1=1),X2508,
IF(AND(F2508="Peretoe teenus",H2508&lt;[2]an!$M$37,S2508="kahepoolne vajaduspõhine",U2508&lt;[2]an!$M$37,RANK(D2508,$D2508:$D2508)+COUNTIFS($D$2:D2508,D2508,$F$2:F2508,F2508)-1&gt;1),"",
IF(AND(F2508="Peretoe teenus",H2508&lt;[2]an!$M$37,S2508="kahepoolne vajaduspõhine",U2508&gt;=[2]an!$M$37,U2508&lt;=[2]an!$M$38,RANK(D2508,$D2508:$D2508)+COUNTIFS($D$2:D2508,D2508,$F$2:F2508,F2508)-1=1),
((EOMONTH(U2508,0)-U2508+1)*X2508)/DAY(EOMONTH(U2508,0))+(DAY(U2508)-1)*100/DAY(EOMONTH(U2508,0)),
IF(AND(F2508="Peretoe teenus",H2508&lt;[2]an!$M$37,S2508="kahepoolne vajaduspõhine",U2508&gt;=[2]an!$M$37,U2508&lt;=[2]an!$M$38,RANK(D2508,$D2508:$D2508)+COUNTIFS($D$2:D2508,D2508,$F$2:F2508,F2508)-1&gt;1),"",
IF(AND(F2508="Peretoe teenus",H2508&lt;[2]an!$M$37,S2508="kahepoolne vajaduspõhine",U2508&gt;[2]an!$M$38,RANK(D2508,$D2508:$D2508)+COUNTIFS($D$2:D2508,D2508,$F$2:F2508,F2508)-1=1),X2508,
IF(AND(F2508="Peretoe teenus",H2508&lt;[2]an!$M$37,S2508="kahepoolne vajaduspõhine",U2508&gt;[2]an!$M$38,RANK(D2508,$D2508:$D2508)+COUNTIFS($D$2:D2508,D2508,$F$2:F2508,F2508)-1&gt;1),"",X2508*W2508)))))))))))))),"")</f>
        <v/>
      </c>
      <c r="Z2508" s="18" t="str">
        <f t="shared" si="118"/>
        <v/>
      </c>
      <c r="AA2508" s="19" t="str">
        <f>IFERROR(VLOOKUP(E2508,[2]an!$A$3:$B$81,2,FALSE),"")</f>
        <v/>
      </c>
      <c r="AB2508" s="19" t="str">
        <f>IFERROR(VLOOKUP(AA2508,[2]an!$C$2:$D$16,2,FALSE),"")</f>
        <v/>
      </c>
      <c r="AC2508" s="20"/>
      <c r="AD2508" s="21" t="str">
        <f>IF(A2508=[2]an!$F$36,VLOOKUP([2]an!$F$36,[2]an!$F$36:$H$36,3,FALSE),IF(A2508=[2]an!$F$35,VLOOKUP([2]an!$F$35,[2]an!$F$35:$H$35,3,FALSE),IF(A2508=[2]an!$F$33,VLOOKUP([2]an!$F$33,[2]an!$F$33:$H$33,3,FALSE),IF(A2508=[2]an!$F$31,VLOOKUP([2]an!$F$31,[2]an!$F$31:$H$31,3,FALSE),""))))</f>
        <v/>
      </c>
    </row>
    <row r="2509" spans="6:30" x14ac:dyDescent="0.2">
      <c r="F2509" s="10"/>
      <c r="G2509" s="8" t="str">
        <f t="shared" si="119"/>
        <v/>
      </c>
      <c r="H2509" s="13"/>
      <c r="K2509" s="13"/>
      <c r="L2509" s="10"/>
      <c r="M2509" s="10"/>
      <c r="S2509" s="8" t="str">
        <f>IFERROR(VLOOKUP(D2509,[1]peretoe_teenus!$A$2:$L$2000,5,FALSE),"")</f>
        <v/>
      </c>
      <c r="U2509" s="13"/>
      <c r="V2509" s="15" t="str" cm="1">
        <f t="array" ref="V2509">IFERROR(IF(AND(F2509="Tugigrupp",RANK(K2509,$K2509:$K2509)+COUNTIFS($K$2:K2509,K2509,$L$2:L2509,L2509,$M$2:M2509,M2509,$I$2:I2509,I2509,$G$2:G2509,G2509,$F$2:F2509,F2509)-1=1),SUMPRODUCT(($F$2:$F$4154=F2509)*($G$2:$G$4154=G2509)*($K$2:$K$4154=K2509)*($I$2:$I$4154=I2509)*($L$2:$L$4154=L2509)*($M$2:$M$4154=M2509)),""),"")</f>
        <v/>
      </c>
      <c r="W2509" s="15" t="str">
        <f t="shared" si="117"/>
        <v/>
      </c>
      <c r="X2509" s="16" t="str">
        <f>IF(AND(A2509=[2]an!$G$38,F2509=[2]an!$E$40),[2]an!$G$40,IF(AND(A2509=[2]an!$G$38,F2509=[2]an!$E$41),[2]an!$G$41,IF(AND(A2509=[2]an!$G$38,F2509=[2]an!$E$39,H2509&gt;=[2]an!$M$37),[2]an!$G$39,
IF(AND(A2509=[2]an!$G$38,F2509=[2]an!$E$39,H2509&lt;[2]an!$M$37,S2509="kahepoolne vajaduspõhine",U2509=""),[2]an!$M$40,
IF(AND(A2509=[2]an!$G$38,F2509=[2]an!$E$39,H2509&lt;[2]an!$M$37,S2509="kahepoolne vajaduspõhine",U2509&lt;&gt;""),[2]an!$G$39,
IF(AND(A2509=[2]an!$G$38,F2509=[2]an!$E$39,H2509&lt;[2]an!$M$37,S2509&lt;&gt;"kahepoolne vajaduspõhine"),[2]an!$G$39,
IF(AND(A2509=[2]an!$G$38,F2509=[2]an!$E$42),[2]an!$G$42,
IF(AND(A2509=[2]an!$H$38,F2509=[2]an!$E$40),[2]an!$H$40,IF(AND(A2509=[2]an!$H$38,F2509=[2]an!$E$41),[2]an!$H$41,IF(AND(A2509=[2]an!$H$38,F2509=[2]an!$E$39,H2509&gt;=[2]an!$M$37),[2]an!$H$39,
IF(AND(A2509=[2]an!$H$38,F2509=[2]an!$E$39,H2509&lt;[2]an!$M$37,S2509="kahepoolne vajaduspõhine",U2509=""),[2]an!$M$40,
IF(AND(A2509=[2]an!$H$38,F2509=[2]an!$E$39,H2509&lt;[2]an!$M$37,S2509="kahepoolne vajaduspõhine",U2509&lt;&gt;""),[2]an!$H$39,
IF(AND(A2509=[2]an!$H$38,F2509=[2]an!$E$39,H2509&lt;[2]an!$M$37,S2509&lt;&gt;"kahepoolne vajaduspõhine"),[2]an!$H$39,
IF(AND(A2509=[2]an!$H$38,F2509=[2]an!$E$42),[2]an!$H$42,
IF(AND(A2509=[2]an!$I$38,F2509=[2]an!$E$40),[2]an!$I$40,IF(AND(A2509=[2]an!$I$38,F2509=[2]an!$E$41),[2]an!$I$41,IF(AND(A2509=[2]an!$I$38,F2509=[2]an!$E$39,H2509&gt;=[2]an!$M$37),[2]an!$I$39,
IF(AND(A2509=[2]an!$I$38,F2509=[2]an!$E$39,H2509&lt;[2]an!$M$37,S2509="kahepoolne vajaduspõhine",U2509=""),[2]an!$M$40,
IF(AND(A2509=[2]an!$I$38,F2509=[2]an!$E$39,H2509&lt;[2]an!$M$37,S2509="kahepoolne vajaduspõhine",U2509&lt;&gt;""),[2]an!$I$39,
IF(AND(A2509=[2]an!$I$38,F2509=[2]an!$E$39,H2509&lt;[2]an!$M$37,S2509&lt;&gt;"kahepoolne vajaduspõhine"),[2]an!$I$39,
IF(AND(A2509=[2]an!$I$38,F2509=[2]an!$E$42),[2]an!$I$42,
IF(AND(A2509=[2]an!$J$38,F2509=[2]an!$E$40),[2]an!$J$40,IF(AND(A2509=[2]an!$J$38,F2509=[2]an!$E$41),[2]an!$J$41,IF(AND(A2509=[2]an!$J$38,F2509=[2]an!$E$39,H2509&gt;=[2]an!$M$37),[2]an!$J$39,
IF(AND(A2509=[2]an!$J$38,F2509=[2]an!$E$39,H2509&lt;[2]an!$M$37,S2509="kahepoolne vajaduspõhine",U2509=""),[2]an!$M$40,
IF(AND(A2509=[2]an!$J$38,F2509=[2]an!$E$39,H2509&lt;[2]an!$M$37,S2509="kahepoolne vajaduspõhine",U2509&lt;&gt;""),[2]an!$J$39,
IF(AND(A2509=[2]an!$J$38,F2509=[2]an!$E$39,H2509&lt;[2]an!$M$37,S2509&lt;&gt;"kahepoolne vajaduspõhine"),[2]an!$J$39,
IF(AND(A2509=[2]an!$J$38,F2509=[2]an!$E$42),[2]an!$J$42,""))))))))))))))))))))))))))))</f>
        <v/>
      </c>
      <c r="Y2509" s="17" t="str">
        <f>IFERROR(IF(F2509="Tugigrupp",0,
IF(AND(F2509="Peretoe teenus",H2509&gt;=[2]an!$M$37,RANK(D2509,$D2509:$D2509)+COUNTIFS($D$2:D2509,D2509,$F$2:F2509,F2509)-1&gt;1),"",
IF(AND(F2509="Peretoe teenus",H2509&gt;=[2]an!$M$37,RANK(D2509,$D2509:$D2509)+COUNTIFS($D$2:D2509,D2509,$F$2:F2509,F2509)-1=1,MONTH(H2509)=MONTH(K2509)=TRUE,YEAR(H2509)=YEAR(K2509)=TRUE),((EOMONTH(H2509,0)-H2509+1)*X2509)/DAY(EOMONTH(H2509,0)),
IF(AND(F2509="Peretoe teenus",H2509&gt;=[2]an!$M$37,RANK(D2509,$D2509:$D2509)+COUNTIFS($D$2:D2509,D2509,$F$2:F2509,F2509)-1=1),X2509,
IF(AND(F2509="Peretoe teenus",H2509&lt;[2]an!$M$37,S2509&lt;&gt;"kahepoolne vajaduspõhine",RANK(D2509,$D2509:$D2509)+COUNTIFS($D$2:D2509,D2509,$F$2:F2509,F2509)-1=1),X2509,
IF(AND(F2509="Peretoe teenus",H2509&lt;[2]an!$M$37,S2509&lt;&gt;"kahepoolne vajaduspõhine",RANK(D2509,$D2509:$D2509)+COUNTIFS($D$2:D2509,D2509,$F$2:F2509,F2509)-1&gt;1),"",
IF(AND(F2509="Peretoe teenus",H2509&lt;[2]an!$M$37,S2509="kahepoolne vajaduspõhine",U2509="",RANK(D2509,$D2509:$D2509)+COUNTIFS($D$2:D2509,D2509,$F$2:F2509,F2509)-1=1),X2509,
IF(AND(F2509="Peretoe teenus",H2509&lt;[2]an!$M$37,S2509="kahepoolne vajaduspõhine",U2509="",RANK(D2509,$D2509:$D2509)+COUNTIFS($D$2:D2509,D2509,$F$2:F2509,F2509)-1&gt;1),"",
IF(AND(F2509="Peretoe teenus",H2509&lt;[2]an!$M$37,S2509="kahepoolne vajaduspõhine",U2509&lt;[2]an!$M$37,RANK(D2509,$D2509:$D2509)+COUNTIFS($D$2:D2509,D2509,$F$2:F2509,F2509)-1=1),X2509,
IF(AND(F2509="Peretoe teenus",H2509&lt;[2]an!$M$37,S2509="kahepoolne vajaduspõhine",U2509&lt;[2]an!$M$37,RANK(D2509,$D2509:$D2509)+COUNTIFS($D$2:D2509,D2509,$F$2:F2509,F2509)-1&gt;1),"",
IF(AND(F2509="Peretoe teenus",H2509&lt;[2]an!$M$37,S2509="kahepoolne vajaduspõhine",U2509&gt;=[2]an!$M$37,U2509&lt;=[2]an!$M$38,RANK(D2509,$D2509:$D2509)+COUNTIFS($D$2:D2509,D2509,$F$2:F2509,F2509)-1=1),
((EOMONTH(U2509,0)-U2509+1)*X2509)/DAY(EOMONTH(U2509,0))+(DAY(U2509)-1)*100/DAY(EOMONTH(U2509,0)),
IF(AND(F2509="Peretoe teenus",H2509&lt;[2]an!$M$37,S2509="kahepoolne vajaduspõhine",U2509&gt;=[2]an!$M$37,U2509&lt;=[2]an!$M$38,RANK(D2509,$D2509:$D2509)+COUNTIFS($D$2:D2509,D2509,$F$2:F2509,F2509)-1&gt;1),"",
IF(AND(F2509="Peretoe teenus",H2509&lt;[2]an!$M$37,S2509="kahepoolne vajaduspõhine",U2509&gt;[2]an!$M$38,RANK(D2509,$D2509:$D2509)+COUNTIFS($D$2:D2509,D2509,$F$2:F2509,F2509)-1=1),X2509,
IF(AND(F2509="Peretoe teenus",H2509&lt;[2]an!$M$37,S2509="kahepoolne vajaduspõhine",U2509&gt;[2]an!$M$38,RANK(D2509,$D2509:$D2509)+COUNTIFS($D$2:D2509,D2509,$F$2:F2509,F2509)-1&gt;1),"",X2509*W2509)))))))))))))),"")</f>
        <v/>
      </c>
      <c r="Z2509" s="18" t="str">
        <f t="shared" si="118"/>
        <v/>
      </c>
      <c r="AA2509" s="19" t="str">
        <f>IFERROR(VLOOKUP(E2509,[2]an!$A$3:$B$81,2,FALSE),"")</f>
        <v/>
      </c>
      <c r="AB2509" s="19" t="str">
        <f>IFERROR(VLOOKUP(AA2509,[2]an!$C$2:$D$16,2,FALSE),"")</f>
        <v/>
      </c>
      <c r="AC2509" s="20"/>
      <c r="AD2509" s="21" t="str">
        <f>IF(A2509=[2]an!$F$36,VLOOKUP([2]an!$F$36,[2]an!$F$36:$H$36,3,FALSE),IF(A2509=[2]an!$F$35,VLOOKUP([2]an!$F$35,[2]an!$F$35:$H$35,3,FALSE),IF(A2509=[2]an!$F$33,VLOOKUP([2]an!$F$33,[2]an!$F$33:$H$33,3,FALSE),IF(A2509=[2]an!$F$31,VLOOKUP([2]an!$F$31,[2]an!$F$31:$H$31,3,FALSE),""))))</f>
        <v/>
      </c>
    </row>
    <row r="2510" spans="6:30" x14ac:dyDescent="0.2">
      <c r="F2510" s="10"/>
      <c r="G2510" s="8" t="str">
        <f t="shared" si="119"/>
        <v/>
      </c>
      <c r="H2510" s="13"/>
      <c r="K2510" s="13"/>
      <c r="L2510" s="10"/>
      <c r="M2510" s="10"/>
      <c r="S2510" s="8" t="str">
        <f>IFERROR(VLOOKUP(D2510,[1]peretoe_teenus!$A$2:$L$2000,5,FALSE),"")</f>
        <v/>
      </c>
      <c r="U2510" s="13"/>
      <c r="V2510" s="15" t="str" cm="1">
        <f t="array" ref="V2510">IFERROR(IF(AND(F2510="Tugigrupp",RANK(K2510,$K2510:$K2510)+COUNTIFS($K$2:K2510,K2510,$L$2:L2510,L2510,$M$2:M2510,M2510,$I$2:I2510,I2510,$G$2:G2510,G2510,$F$2:F2510,F2510)-1=1),SUMPRODUCT(($F$2:$F$4154=F2510)*($G$2:$G$4154=G2510)*($K$2:$K$4154=K2510)*($I$2:$I$4154=I2510)*($L$2:$L$4154=L2510)*($M$2:$M$4154=M2510)),""),"")</f>
        <v/>
      </c>
      <c r="W2510" s="15" t="str">
        <f t="shared" si="117"/>
        <v/>
      </c>
      <c r="X2510" s="16" t="str">
        <f>IF(AND(A2510=[2]an!$G$38,F2510=[2]an!$E$40),[2]an!$G$40,IF(AND(A2510=[2]an!$G$38,F2510=[2]an!$E$41),[2]an!$G$41,IF(AND(A2510=[2]an!$G$38,F2510=[2]an!$E$39,H2510&gt;=[2]an!$M$37),[2]an!$G$39,
IF(AND(A2510=[2]an!$G$38,F2510=[2]an!$E$39,H2510&lt;[2]an!$M$37,S2510="kahepoolne vajaduspõhine",U2510=""),[2]an!$M$40,
IF(AND(A2510=[2]an!$G$38,F2510=[2]an!$E$39,H2510&lt;[2]an!$M$37,S2510="kahepoolne vajaduspõhine",U2510&lt;&gt;""),[2]an!$G$39,
IF(AND(A2510=[2]an!$G$38,F2510=[2]an!$E$39,H2510&lt;[2]an!$M$37,S2510&lt;&gt;"kahepoolne vajaduspõhine"),[2]an!$G$39,
IF(AND(A2510=[2]an!$G$38,F2510=[2]an!$E$42),[2]an!$G$42,
IF(AND(A2510=[2]an!$H$38,F2510=[2]an!$E$40),[2]an!$H$40,IF(AND(A2510=[2]an!$H$38,F2510=[2]an!$E$41),[2]an!$H$41,IF(AND(A2510=[2]an!$H$38,F2510=[2]an!$E$39,H2510&gt;=[2]an!$M$37),[2]an!$H$39,
IF(AND(A2510=[2]an!$H$38,F2510=[2]an!$E$39,H2510&lt;[2]an!$M$37,S2510="kahepoolne vajaduspõhine",U2510=""),[2]an!$M$40,
IF(AND(A2510=[2]an!$H$38,F2510=[2]an!$E$39,H2510&lt;[2]an!$M$37,S2510="kahepoolne vajaduspõhine",U2510&lt;&gt;""),[2]an!$H$39,
IF(AND(A2510=[2]an!$H$38,F2510=[2]an!$E$39,H2510&lt;[2]an!$M$37,S2510&lt;&gt;"kahepoolne vajaduspõhine"),[2]an!$H$39,
IF(AND(A2510=[2]an!$H$38,F2510=[2]an!$E$42),[2]an!$H$42,
IF(AND(A2510=[2]an!$I$38,F2510=[2]an!$E$40),[2]an!$I$40,IF(AND(A2510=[2]an!$I$38,F2510=[2]an!$E$41),[2]an!$I$41,IF(AND(A2510=[2]an!$I$38,F2510=[2]an!$E$39,H2510&gt;=[2]an!$M$37),[2]an!$I$39,
IF(AND(A2510=[2]an!$I$38,F2510=[2]an!$E$39,H2510&lt;[2]an!$M$37,S2510="kahepoolne vajaduspõhine",U2510=""),[2]an!$M$40,
IF(AND(A2510=[2]an!$I$38,F2510=[2]an!$E$39,H2510&lt;[2]an!$M$37,S2510="kahepoolne vajaduspõhine",U2510&lt;&gt;""),[2]an!$I$39,
IF(AND(A2510=[2]an!$I$38,F2510=[2]an!$E$39,H2510&lt;[2]an!$M$37,S2510&lt;&gt;"kahepoolne vajaduspõhine"),[2]an!$I$39,
IF(AND(A2510=[2]an!$I$38,F2510=[2]an!$E$42),[2]an!$I$42,
IF(AND(A2510=[2]an!$J$38,F2510=[2]an!$E$40),[2]an!$J$40,IF(AND(A2510=[2]an!$J$38,F2510=[2]an!$E$41),[2]an!$J$41,IF(AND(A2510=[2]an!$J$38,F2510=[2]an!$E$39,H2510&gt;=[2]an!$M$37),[2]an!$J$39,
IF(AND(A2510=[2]an!$J$38,F2510=[2]an!$E$39,H2510&lt;[2]an!$M$37,S2510="kahepoolne vajaduspõhine",U2510=""),[2]an!$M$40,
IF(AND(A2510=[2]an!$J$38,F2510=[2]an!$E$39,H2510&lt;[2]an!$M$37,S2510="kahepoolne vajaduspõhine",U2510&lt;&gt;""),[2]an!$J$39,
IF(AND(A2510=[2]an!$J$38,F2510=[2]an!$E$39,H2510&lt;[2]an!$M$37,S2510&lt;&gt;"kahepoolne vajaduspõhine"),[2]an!$J$39,
IF(AND(A2510=[2]an!$J$38,F2510=[2]an!$E$42),[2]an!$J$42,""))))))))))))))))))))))))))))</f>
        <v/>
      </c>
      <c r="Y2510" s="17" t="str">
        <f>IFERROR(IF(F2510="Tugigrupp",0,
IF(AND(F2510="Peretoe teenus",H2510&gt;=[2]an!$M$37,RANK(D2510,$D2510:$D2510)+COUNTIFS($D$2:D2510,D2510,$F$2:F2510,F2510)-1&gt;1),"",
IF(AND(F2510="Peretoe teenus",H2510&gt;=[2]an!$M$37,RANK(D2510,$D2510:$D2510)+COUNTIFS($D$2:D2510,D2510,$F$2:F2510,F2510)-1=1,MONTH(H2510)=MONTH(K2510)=TRUE,YEAR(H2510)=YEAR(K2510)=TRUE),((EOMONTH(H2510,0)-H2510+1)*X2510)/DAY(EOMONTH(H2510,0)),
IF(AND(F2510="Peretoe teenus",H2510&gt;=[2]an!$M$37,RANK(D2510,$D2510:$D2510)+COUNTIFS($D$2:D2510,D2510,$F$2:F2510,F2510)-1=1),X2510,
IF(AND(F2510="Peretoe teenus",H2510&lt;[2]an!$M$37,S2510&lt;&gt;"kahepoolne vajaduspõhine",RANK(D2510,$D2510:$D2510)+COUNTIFS($D$2:D2510,D2510,$F$2:F2510,F2510)-1=1),X2510,
IF(AND(F2510="Peretoe teenus",H2510&lt;[2]an!$M$37,S2510&lt;&gt;"kahepoolne vajaduspõhine",RANK(D2510,$D2510:$D2510)+COUNTIFS($D$2:D2510,D2510,$F$2:F2510,F2510)-1&gt;1),"",
IF(AND(F2510="Peretoe teenus",H2510&lt;[2]an!$M$37,S2510="kahepoolne vajaduspõhine",U2510="",RANK(D2510,$D2510:$D2510)+COUNTIFS($D$2:D2510,D2510,$F$2:F2510,F2510)-1=1),X2510,
IF(AND(F2510="Peretoe teenus",H2510&lt;[2]an!$M$37,S2510="kahepoolne vajaduspõhine",U2510="",RANK(D2510,$D2510:$D2510)+COUNTIFS($D$2:D2510,D2510,$F$2:F2510,F2510)-1&gt;1),"",
IF(AND(F2510="Peretoe teenus",H2510&lt;[2]an!$M$37,S2510="kahepoolne vajaduspõhine",U2510&lt;[2]an!$M$37,RANK(D2510,$D2510:$D2510)+COUNTIFS($D$2:D2510,D2510,$F$2:F2510,F2510)-1=1),X2510,
IF(AND(F2510="Peretoe teenus",H2510&lt;[2]an!$M$37,S2510="kahepoolne vajaduspõhine",U2510&lt;[2]an!$M$37,RANK(D2510,$D2510:$D2510)+COUNTIFS($D$2:D2510,D2510,$F$2:F2510,F2510)-1&gt;1),"",
IF(AND(F2510="Peretoe teenus",H2510&lt;[2]an!$M$37,S2510="kahepoolne vajaduspõhine",U2510&gt;=[2]an!$M$37,U2510&lt;=[2]an!$M$38,RANK(D2510,$D2510:$D2510)+COUNTIFS($D$2:D2510,D2510,$F$2:F2510,F2510)-1=1),
((EOMONTH(U2510,0)-U2510+1)*X2510)/DAY(EOMONTH(U2510,0))+(DAY(U2510)-1)*100/DAY(EOMONTH(U2510,0)),
IF(AND(F2510="Peretoe teenus",H2510&lt;[2]an!$M$37,S2510="kahepoolne vajaduspõhine",U2510&gt;=[2]an!$M$37,U2510&lt;=[2]an!$M$38,RANK(D2510,$D2510:$D2510)+COUNTIFS($D$2:D2510,D2510,$F$2:F2510,F2510)-1&gt;1),"",
IF(AND(F2510="Peretoe teenus",H2510&lt;[2]an!$M$37,S2510="kahepoolne vajaduspõhine",U2510&gt;[2]an!$M$38,RANK(D2510,$D2510:$D2510)+COUNTIFS($D$2:D2510,D2510,$F$2:F2510,F2510)-1=1),X2510,
IF(AND(F2510="Peretoe teenus",H2510&lt;[2]an!$M$37,S2510="kahepoolne vajaduspõhine",U2510&gt;[2]an!$M$38,RANK(D2510,$D2510:$D2510)+COUNTIFS($D$2:D2510,D2510,$F$2:F2510,F2510)-1&gt;1),"",X2510*W2510)))))))))))))),"")</f>
        <v/>
      </c>
      <c r="Z2510" s="18" t="str">
        <f t="shared" si="118"/>
        <v/>
      </c>
      <c r="AA2510" s="19" t="str">
        <f>IFERROR(VLOOKUP(E2510,[2]an!$A$3:$B$81,2,FALSE),"")</f>
        <v/>
      </c>
      <c r="AB2510" s="19" t="str">
        <f>IFERROR(VLOOKUP(AA2510,[2]an!$C$2:$D$16,2,FALSE),"")</f>
        <v/>
      </c>
      <c r="AC2510" s="20"/>
      <c r="AD2510" s="21" t="str">
        <f>IF(A2510=[2]an!$F$36,VLOOKUP([2]an!$F$36,[2]an!$F$36:$H$36,3,FALSE),IF(A2510=[2]an!$F$35,VLOOKUP([2]an!$F$35,[2]an!$F$35:$H$35,3,FALSE),IF(A2510=[2]an!$F$33,VLOOKUP([2]an!$F$33,[2]an!$F$33:$H$33,3,FALSE),IF(A2510=[2]an!$F$31,VLOOKUP([2]an!$F$31,[2]an!$F$31:$H$31,3,FALSE),""))))</f>
        <v/>
      </c>
    </row>
    <row r="2511" spans="6:30" x14ac:dyDescent="0.2">
      <c r="F2511" s="10"/>
      <c r="G2511" s="8" t="str">
        <f t="shared" si="119"/>
        <v/>
      </c>
      <c r="H2511" s="13"/>
      <c r="K2511" s="13"/>
      <c r="L2511" s="10"/>
      <c r="M2511" s="10"/>
      <c r="S2511" s="8" t="str">
        <f>IFERROR(VLOOKUP(D2511,[1]peretoe_teenus!$A$2:$L$2000,5,FALSE),"")</f>
        <v/>
      </c>
      <c r="U2511" s="13"/>
      <c r="V2511" s="15" t="str" cm="1">
        <f t="array" ref="V2511">IFERROR(IF(AND(F2511="Tugigrupp",RANK(K2511,$K2511:$K2511)+COUNTIFS($K$2:K2511,K2511,$L$2:L2511,L2511,$M$2:M2511,M2511,$I$2:I2511,I2511,$G$2:G2511,G2511,$F$2:F2511,F2511)-1=1),SUMPRODUCT(($F$2:$F$4154=F2511)*($G$2:$G$4154=G2511)*($K$2:$K$4154=K2511)*($I$2:$I$4154=I2511)*($L$2:$L$4154=L2511)*($M$2:$M$4154=M2511)),""),"")</f>
        <v/>
      </c>
      <c r="W2511" s="15" t="str">
        <f t="shared" si="117"/>
        <v/>
      </c>
      <c r="X2511" s="16" t="str">
        <f>IF(AND(A2511=[2]an!$G$38,F2511=[2]an!$E$40),[2]an!$G$40,IF(AND(A2511=[2]an!$G$38,F2511=[2]an!$E$41),[2]an!$G$41,IF(AND(A2511=[2]an!$G$38,F2511=[2]an!$E$39,H2511&gt;=[2]an!$M$37),[2]an!$G$39,
IF(AND(A2511=[2]an!$G$38,F2511=[2]an!$E$39,H2511&lt;[2]an!$M$37,S2511="kahepoolne vajaduspõhine",U2511=""),[2]an!$M$40,
IF(AND(A2511=[2]an!$G$38,F2511=[2]an!$E$39,H2511&lt;[2]an!$M$37,S2511="kahepoolne vajaduspõhine",U2511&lt;&gt;""),[2]an!$G$39,
IF(AND(A2511=[2]an!$G$38,F2511=[2]an!$E$39,H2511&lt;[2]an!$M$37,S2511&lt;&gt;"kahepoolne vajaduspõhine"),[2]an!$G$39,
IF(AND(A2511=[2]an!$G$38,F2511=[2]an!$E$42),[2]an!$G$42,
IF(AND(A2511=[2]an!$H$38,F2511=[2]an!$E$40),[2]an!$H$40,IF(AND(A2511=[2]an!$H$38,F2511=[2]an!$E$41),[2]an!$H$41,IF(AND(A2511=[2]an!$H$38,F2511=[2]an!$E$39,H2511&gt;=[2]an!$M$37),[2]an!$H$39,
IF(AND(A2511=[2]an!$H$38,F2511=[2]an!$E$39,H2511&lt;[2]an!$M$37,S2511="kahepoolne vajaduspõhine",U2511=""),[2]an!$M$40,
IF(AND(A2511=[2]an!$H$38,F2511=[2]an!$E$39,H2511&lt;[2]an!$M$37,S2511="kahepoolne vajaduspõhine",U2511&lt;&gt;""),[2]an!$H$39,
IF(AND(A2511=[2]an!$H$38,F2511=[2]an!$E$39,H2511&lt;[2]an!$M$37,S2511&lt;&gt;"kahepoolne vajaduspõhine"),[2]an!$H$39,
IF(AND(A2511=[2]an!$H$38,F2511=[2]an!$E$42),[2]an!$H$42,
IF(AND(A2511=[2]an!$I$38,F2511=[2]an!$E$40),[2]an!$I$40,IF(AND(A2511=[2]an!$I$38,F2511=[2]an!$E$41),[2]an!$I$41,IF(AND(A2511=[2]an!$I$38,F2511=[2]an!$E$39,H2511&gt;=[2]an!$M$37),[2]an!$I$39,
IF(AND(A2511=[2]an!$I$38,F2511=[2]an!$E$39,H2511&lt;[2]an!$M$37,S2511="kahepoolne vajaduspõhine",U2511=""),[2]an!$M$40,
IF(AND(A2511=[2]an!$I$38,F2511=[2]an!$E$39,H2511&lt;[2]an!$M$37,S2511="kahepoolne vajaduspõhine",U2511&lt;&gt;""),[2]an!$I$39,
IF(AND(A2511=[2]an!$I$38,F2511=[2]an!$E$39,H2511&lt;[2]an!$M$37,S2511&lt;&gt;"kahepoolne vajaduspõhine"),[2]an!$I$39,
IF(AND(A2511=[2]an!$I$38,F2511=[2]an!$E$42),[2]an!$I$42,
IF(AND(A2511=[2]an!$J$38,F2511=[2]an!$E$40),[2]an!$J$40,IF(AND(A2511=[2]an!$J$38,F2511=[2]an!$E$41),[2]an!$J$41,IF(AND(A2511=[2]an!$J$38,F2511=[2]an!$E$39,H2511&gt;=[2]an!$M$37),[2]an!$J$39,
IF(AND(A2511=[2]an!$J$38,F2511=[2]an!$E$39,H2511&lt;[2]an!$M$37,S2511="kahepoolne vajaduspõhine",U2511=""),[2]an!$M$40,
IF(AND(A2511=[2]an!$J$38,F2511=[2]an!$E$39,H2511&lt;[2]an!$M$37,S2511="kahepoolne vajaduspõhine",U2511&lt;&gt;""),[2]an!$J$39,
IF(AND(A2511=[2]an!$J$38,F2511=[2]an!$E$39,H2511&lt;[2]an!$M$37,S2511&lt;&gt;"kahepoolne vajaduspõhine"),[2]an!$J$39,
IF(AND(A2511=[2]an!$J$38,F2511=[2]an!$E$42),[2]an!$J$42,""))))))))))))))))))))))))))))</f>
        <v/>
      </c>
      <c r="Y2511" s="17" t="str">
        <f>IFERROR(IF(F2511="Tugigrupp",0,
IF(AND(F2511="Peretoe teenus",H2511&gt;=[2]an!$M$37,RANK(D2511,$D2511:$D2511)+COUNTIFS($D$2:D2511,D2511,$F$2:F2511,F2511)-1&gt;1),"",
IF(AND(F2511="Peretoe teenus",H2511&gt;=[2]an!$M$37,RANK(D2511,$D2511:$D2511)+COUNTIFS($D$2:D2511,D2511,$F$2:F2511,F2511)-1=1,MONTH(H2511)=MONTH(K2511)=TRUE,YEAR(H2511)=YEAR(K2511)=TRUE),((EOMONTH(H2511,0)-H2511+1)*X2511)/DAY(EOMONTH(H2511,0)),
IF(AND(F2511="Peretoe teenus",H2511&gt;=[2]an!$M$37,RANK(D2511,$D2511:$D2511)+COUNTIFS($D$2:D2511,D2511,$F$2:F2511,F2511)-1=1),X2511,
IF(AND(F2511="Peretoe teenus",H2511&lt;[2]an!$M$37,S2511&lt;&gt;"kahepoolne vajaduspõhine",RANK(D2511,$D2511:$D2511)+COUNTIFS($D$2:D2511,D2511,$F$2:F2511,F2511)-1=1),X2511,
IF(AND(F2511="Peretoe teenus",H2511&lt;[2]an!$M$37,S2511&lt;&gt;"kahepoolne vajaduspõhine",RANK(D2511,$D2511:$D2511)+COUNTIFS($D$2:D2511,D2511,$F$2:F2511,F2511)-1&gt;1),"",
IF(AND(F2511="Peretoe teenus",H2511&lt;[2]an!$M$37,S2511="kahepoolne vajaduspõhine",U2511="",RANK(D2511,$D2511:$D2511)+COUNTIFS($D$2:D2511,D2511,$F$2:F2511,F2511)-1=1),X2511,
IF(AND(F2511="Peretoe teenus",H2511&lt;[2]an!$M$37,S2511="kahepoolne vajaduspõhine",U2511="",RANK(D2511,$D2511:$D2511)+COUNTIFS($D$2:D2511,D2511,$F$2:F2511,F2511)-1&gt;1),"",
IF(AND(F2511="Peretoe teenus",H2511&lt;[2]an!$M$37,S2511="kahepoolne vajaduspõhine",U2511&lt;[2]an!$M$37,RANK(D2511,$D2511:$D2511)+COUNTIFS($D$2:D2511,D2511,$F$2:F2511,F2511)-1=1),X2511,
IF(AND(F2511="Peretoe teenus",H2511&lt;[2]an!$M$37,S2511="kahepoolne vajaduspõhine",U2511&lt;[2]an!$M$37,RANK(D2511,$D2511:$D2511)+COUNTIFS($D$2:D2511,D2511,$F$2:F2511,F2511)-1&gt;1),"",
IF(AND(F2511="Peretoe teenus",H2511&lt;[2]an!$M$37,S2511="kahepoolne vajaduspõhine",U2511&gt;=[2]an!$M$37,U2511&lt;=[2]an!$M$38,RANK(D2511,$D2511:$D2511)+COUNTIFS($D$2:D2511,D2511,$F$2:F2511,F2511)-1=1),
((EOMONTH(U2511,0)-U2511+1)*X2511)/DAY(EOMONTH(U2511,0))+(DAY(U2511)-1)*100/DAY(EOMONTH(U2511,0)),
IF(AND(F2511="Peretoe teenus",H2511&lt;[2]an!$M$37,S2511="kahepoolne vajaduspõhine",U2511&gt;=[2]an!$M$37,U2511&lt;=[2]an!$M$38,RANK(D2511,$D2511:$D2511)+COUNTIFS($D$2:D2511,D2511,$F$2:F2511,F2511)-1&gt;1),"",
IF(AND(F2511="Peretoe teenus",H2511&lt;[2]an!$M$37,S2511="kahepoolne vajaduspõhine",U2511&gt;[2]an!$M$38,RANK(D2511,$D2511:$D2511)+COUNTIFS($D$2:D2511,D2511,$F$2:F2511,F2511)-1=1),X2511,
IF(AND(F2511="Peretoe teenus",H2511&lt;[2]an!$M$37,S2511="kahepoolne vajaduspõhine",U2511&gt;[2]an!$M$38,RANK(D2511,$D2511:$D2511)+COUNTIFS($D$2:D2511,D2511,$F$2:F2511,F2511)-1&gt;1),"",X2511*W2511)))))))))))))),"")</f>
        <v/>
      </c>
      <c r="Z2511" s="18" t="str">
        <f t="shared" si="118"/>
        <v/>
      </c>
      <c r="AA2511" s="19" t="str">
        <f>IFERROR(VLOOKUP(E2511,[2]an!$A$3:$B$81,2,FALSE),"")</f>
        <v/>
      </c>
      <c r="AB2511" s="19" t="str">
        <f>IFERROR(VLOOKUP(AA2511,[2]an!$C$2:$D$16,2,FALSE),"")</f>
        <v/>
      </c>
      <c r="AC2511" s="20"/>
      <c r="AD2511" s="21" t="str">
        <f>IF(A2511=[2]an!$F$36,VLOOKUP([2]an!$F$36,[2]an!$F$36:$H$36,3,FALSE),IF(A2511=[2]an!$F$35,VLOOKUP([2]an!$F$35,[2]an!$F$35:$H$35,3,FALSE),IF(A2511=[2]an!$F$33,VLOOKUP([2]an!$F$33,[2]an!$F$33:$H$33,3,FALSE),IF(A2511=[2]an!$F$31,VLOOKUP([2]an!$F$31,[2]an!$F$31:$H$31,3,FALSE),""))))</f>
        <v/>
      </c>
    </row>
    <row r="2512" spans="6:30" x14ac:dyDescent="0.2">
      <c r="F2512" s="10"/>
      <c r="G2512" s="8" t="str">
        <f t="shared" si="119"/>
        <v/>
      </c>
      <c r="H2512" s="13"/>
      <c r="K2512" s="13"/>
      <c r="L2512" s="10"/>
      <c r="M2512" s="10"/>
      <c r="S2512" s="8" t="str">
        <f>IFERROR(VLOOKUP(D2512,[1]peretoe_teenus!$A$2:$L$2000,5,FALSE),"")</f>
        <v/>
      </c>
      <c r="U2512" s="13"/>
      <c r="V2512" s="15" t="str" cm="1">
        <f t="array" ref="V2512">IFERROR(IF(AND(F2512="Tugigrupp",RANK(K2512,$K2512:$K2512)+COUNTIFS($K$2:K2512,K2512,$L$2:L2512,L2512,$M$2:M2512,M2512,$I$2:I2512,I2512,$G$2:G2512,G2512,$F$2:F2512,F2512)-1=1),SUMPRODUCT(($F$2:$F$4154=F2512)*($G$2:$G$4154=G2512)*($K$2:$K$4154=K2512)*($I$2:$I$4154=I2512)*($L$2:$L$4154=L2512)*($M$2:$M$4154=M2512)),""),"")</f>
        <v/>
      </c>
      <c r="W2512" s="15" t="str">
        <f t="shared" si="117"/>
        <v/>
      </c>
      <c r="X2512" s="16" t="str">
        <f>IF(AND(A2512=[2]an!$G$38,F2512=[2]an!$E$40),[2]an!$G$40,IF(AND(A2512=[2]an!$G$38,F2512=[2]an!$E$41),[2]an!$G$41,IF(AND(A2512=[2]an!$G$38,F2512=[2]an!$E$39,H2512&gt;=[2]an!$M$37),[2]an!$G$39,
IF(AND(A2512=[2]an!$G$38,F2512=[2]an!$E$39,H2512&lt;[2]an!$M$37,S2512="kahepoolne vajaduspõhine",U2512=""),[2]an!$M$40,
IF(AND(A2512=[2]an!$G$38,F2512=[2]an!$E$39,H2512&lt;[2]an!$M$37,S2512="kahepoolne vajaduspõhine",U2512&lt;&gt;""),[2]an!$G$39,
IF(AND(A2512=[2]an!$G$38,F2512=[2]an!$E$39,H2512&lt;[2]an!$M$37,S2512&lt;&gt;"kahepoolne vajaduspõhine"),[2]an!$G$39,
IF(AND(A2512=[2]an!$G$38,F2512=[2]an!$E$42),[2]an!$G$42,
IF(AND(A2512=[2]an!$H$38,F2512=[2]an!$E$40),[2]an!$H$40,IF(AND(A2512=[2]an!$H$38,F2512=[2]an!$E$41),[2]an!$H$41,IF(AND(A2512=[2]an!$H$38,F2512=[2]an!$E$39,H2512&gt;=[2]an!$M$37),[2]an!$H$39,
IF(AND(A2512=[2]an!$H$38,F2512=[2]an!$E$39,H2512&lt;[2]an!$M$37,S2512="kahepoolne vajaduspõhine",U2512=""),[2]an!$M$40,
IF(AND(A2512=[2]an!$H$38,F2512=[2]an!$E$39,H2512&lt;[2]an!$M$37,S2512="kahepoolne vajaduspõhine",U2512&lt;&gt;""),[2]an!$H$39,
IF(AND(A2512=[2]an!$H$38,F2512=[2]an!$E$39,H2512&lt;[2]an!$M$37,S2512&lt;&gt;"kahepoolne vajaduspõhine"),[2]an!$H$39,
IF(AND(A2512=[2]an!$H$38,F2512=[2]an!$E$42),[2]an!$H$42,
IF(AND(A2512=[2]an!$I$38,F2512=[2]an!$E$40),[2]an!$I$40,IF(AND(A2512=[2]an!$I$38,F2512=[2]an!$E$41),[2]an!$I$41,IF(AND(A2512=[2]an!$I$38,F2512=[2]an!$E$39,H2512&gt;=[2]an!$M$37),[2]an!$I$39,
IF(AND(A2512=[2]an!$I$38,F2512=[2]an!$E$39,H2512&lt;[2]an!$M$37,S2512="kahepoolne vajaduspõhine",U2512=""),[2]an!$M$40,
IF(AND(A2512=[2]an!$I$38,F2512=[2]an!$E$39,H2512&lt;[2]an!$M$37,S2512="kahepoolne vajaduspõhine",U2512&lt;&gt;""),[2]an!$I$39,
IF(AND(A2512=[2]an!$I$38,F2512=[2]an!$E$39,H2512&lt;[2]an!$M$37,S2512&lt;&gt;"kahepoolne vajaduspõhine"),[2]an!$I$39,
IF(AND(A2512=[2]an!$I$38,F2512=[2]an!$E$42),[2]an!$I$42,
IF(AND(A2512=[2]an!$J$38,F2512=[2]an!$E$40),[2]an!$J$40,IF(AND(A2512=[2]an!$J$38,F2512=[2]an!$E$41),[2]an!$J$41,IF(AND(A2512=[2]an!$J$38,F2512=[2]an!$E$39,H2512&gt;=[2]an!$M$37),[2]an!$J$39,
IF(AND(A2512=[2]an!$J$38,F2512=[2]an!$E$39,H2512&lt;[2]an!$M$37,S2512="kahepoolne vajaduspõhine",U2512=""),[2]an!$M$40,
IF(AND(A2512=[2]an!$J$38,F2512=[2]an!$E$39,H2512&lt;[2]an!$M$37,S2512="kahepoolne vajaduspõhine",U2512&lt;&gt;""),[2]an!$J$39,
IF(AND(A2512=[2]an!$J$38,F2512=[2]an!$E$39,H2512&lt;[2]an!$M$37,S2512&lt;&gt;"kahepoolne vajaduspõhine"),[2]an!$J$39,
IF(AND(A2512=[2]an!$J$38,F2512=[2]an!$E$42),[2]an!$J$42,""))))))))))))))))))))))))))))</f>
        <v/>
      </c>
      <c r="Y2512" s="17" t="str">
        <f>IFERROR(IF(F2512="Tugigrupp",0,
IF(AND(F2512="Peretoe teenus",H2512&gt;=[2]an!$M$37,RANK(D2512,$D2512:$D2512)+COUNTIFS($D$2:D2512,D2512,$F$2:F2512,F2512)-1&gt;1),"",
IF(AND(F2512="Peretoe teenus",H2512&gt;=[2]an!$M$37,RANK(D2512,$D2512:$D2512)+COUNTIFS($D$2:D2512,D2512,$F$2:F2512,F2512)-1=1,MONTH(H2512)=MONTH(K2512)=TRUE,YEAR(H2512)=YEAR(K2512)=TRUE),((EOMONTH(H2512,0)-H2512+1)*X2512)/DAY(EOMONTH(H2512,0)),
IF(AND(F2512="Peretoe teenus",H2512&gt;=[2]an!$M$37,RANK(D2512,$D2512:$D2512)+COUNTIFS($D$2:D2512,D2512,$F$2:F2512,F2512)-1=1),X2512,
IF(AND(F2512="Peretoe teenus",H2512&lt;[2]an!$M$37,S2512&lt;&gt;"kahepoolne vajaduspõhine",RANK(D2512,$D2512:$D2512)+COUNTIFS($D$2:D2512,D2512,$F$2:F2512,F2512)-1=1),X2512,
IF(AND(F2512="Peretoe teenus",H2512&lt;[2]an!$M$37,S2512&lt;&gt;"kahepoolne vajaduspõhine",RANK(D2512,$D2512:$D2512)+COUNTIFS($D$2:D2512,D2512,$F$2:F2512,F2512)-1&gt;1),"",
IF(AND(F2512="Peretoe teenus",H2512&lt;[2]an!$M$37,S2512="kahepoolne vajaduspõhine",U2512="",RANK(D2512,$D2512:$D2512)+COUNTIFS($D$2:D2512,D2512,$F$2:F2512,F2512)-1=1),X2512,
IF(AND(F2512="Peretoe teenus",H2512&lt;[2]an!$M$37,S2512="kahepoolne vajaduspõhine",U2512="",RANK(D2512,$D2512:$D2512)+COUNTIFS($D$2:D2512,D2512,$F$2:F2512,F2512)-1&gt;1),"",
IF(AND(F2512="Peretoe teenus",H2512&lt;[2]an!$M$37,S2512="kahepoolne vajaduspõhine",U2512&lt;[2]an!$M$37,RANK(D2512,$D2512:$D2512)+COUNTIFS($D$2:D2512,D2512,$F$2:F2512,F2512)-1=1),X2512,
IF(AND(F2512="Peretoe teenus",H2512&lt;[2]an!$M$37,S2512="kahepoolne vajaduspõhine",U2512&lt;[2]an!$M$37,RANK(D2512,$D2512:$D2512)+COUNTIFS($D$2:D2512,D2512,$F$2:F2512,F2512)-1&gt;1),"",
IF(AND(F2512="Peretoe teenus",H2512&lt;[2]an!$M$37,S2512="kahepoolne vajaduspõhine",U2512&gt;=[2]an!$M$37,U2512&lt;=[2]an!$M$38,RANK(D2512,$D2512:$D2512)+COUNTIFS($D$2:D2512,D2512,$F$2:F2512,F2512)-1=1),
((EOMONTH(U2512,0)-U2512+1)*X2512)/DAY(EOMONTH(U2512,0))+(DAY(U2512)-1)*100/DAY(EOMONTH(U2512,0)),
IF(AND(F2512="Peretoe teenus",H2512&lt;[2]an!$M$37,S2512="kahepoolne vajaduspõhine",U2512&gt;=[2]an!$M$37,U2512&lt;=[2]an!$M$38,RANK(D2512,$D2512:$D2512)+COUNTIFS($D$2:D2512,D2512,$F$2:F2512,F2512)-1&gt;1),"",
IF(AND(F2512="Peretoe teenus",H2512&lt;[2]an!$M$37,S2512="kahepoolne vajaduspõhine",U2512&gt;[2]an!$M$38,RANK(D2512,$D2512:$D2512)+COUNTIFS($D$2:D2512,D2512,$F$2:F2512,F2512)-1=1),X2512,
IF(AND(F2512="Peretoe teenus",H2512&lt;[2]an!$M$37,S2512="kahepoolne vajaduspõhine",U2512&gt;[2]an!$M$38,RANK(D2512,$D2512:$D2512)+COUNTIFS($D$2:D2512,D2512,$F$2:F2512,F2512)-1&gt;1),"",X2512*W2512)))))))))))))),"")</f>
        <v/>
      </c>
      <c r="Z2512" s="18" t="str">
        <f t="shared" si="118"/>
        <v/>
      </c>
      <c r="AA2512" s="19" t="str">
        <f>IFERROR(VLOOKUP(E2512,[2]an!$A$3:$B$81,2,FALSE),"")</f>
        <v/>
      </c>
      <c r="AB2512" s="19" t="str">
        <f>IFERROR(VLOOKUP(AA2512,[2]an!$C$2:$D$16,2,FALSE),"")</f>
        <v/>
      </c>
      <c r="AC2512" s="20"/>
      <c r="AD2512" s="21" t="str">
        <f>IF(A2512=[2]an!$F$36,VLOOKUP([2]an!$F$36,[2]an!$F$36:$H$36,3,FALSE),IF(A2512=[2]an!$F$35,VLOOKUP([2]an!$F$35,[2]an!$F$35:$H$35,3,FALSE),IF(A2512=[2]an!$F$33,VLOOKUP([2]an!$F$33,[2]an!$F$33:$H$33,3,FALSE),IF(A2512=[2]an!$F$31,VLOOKUP([2]an!$F$31,[2]an!$F$31:$H$31,3,FALSE),""))))</f>
        <v/>
      </c>
    </row>
    <row r="2513" spans="6:30" x14ac:dyDescent="0.2">
      <c r="F2513" s="10"/>
      <c r="G2513" s="8" t="str">
        <f t="shared" si="119"/>
        <v/>
      </c>
      <c r="H2513" s="13"/>
      <c r="K2513" s="13"/>
      <c r="L2513" s="10"/>
      <c r="M2513" s="10"/>
      <c r="S2513" s="8" t="str">
        <f>IFERROR(VLOOKUP(D2513,[1]peretoe_teenus!$A$2:$L$2000,5,FALSE),"")</f>
        <v/>
      </c>
      <c r="U2513" s="13"/>
      <c r="V2513" s="15" t="str" cm="1">
        <f t="array" ref="V2513">IFERROR(IF(AND(F2513="Tugigrupp",RANK(K2513,$K2513:$K2513)+COUNTIFS($K$2:K2513,K2513,$L$2:L2513,L2513,$M$2:M2513,M2513,$I$2:I2513,I2513,$G$2:G2513,G2513,$F$2:F2513,F2513)-1=1),SUMPRODUCT(($F$2:$F$4154=F2513)*($G$2:$G$4154=G2513)*($K$2:$K$4154=K2513)*($I$2:$I$4154=I2513)*($L$2:$L$4154=L2513)*($M$2:$M$4154=M2513)),""),"")</f>
        <v/>
      </c>
      <c r="W2513" s="15" t="str">
        <f t="shared" si="117"/>
        <v/>
      </c>
      <c r="X2513" s="16" t="str">
        <f>IF(AND(A2513=[2]an!$G$38,F2513=[2]an!$E$40),[2]an!$G$40,IF(AND(A2513=[2]an!$G$38,F2513=[2]an!$E$41),[2]an!$G$41,IF(AND(A2513=[2]an!$G$38,F2513=[2]an!$E$39,H2513&gt;=[2]an!$M$37),[2]an!$G$39,
IF(AND(A2513=[2]an!$G$38,F2513=[2]an!$E$39,H2513&lt;[2]an!$M$37,S2513="kahepoolne vajaduspõhine",U2513=""),[2]an!$M$40,
IF(AND(A2513=[2]an!$G$38,F2513=[2]an!$E$39,H2513&lt;[2]an!$M$37,S2513="kahepoolne vajaduspõhine",U2513&lt;&gt;""),[2]an!$G$39,
IF(AND(A2513=[2]an!$G$38,F2513=[2]an!$E$39,H2513&lt;[2]an!$M$37,S2513&lt;&gt;"kahepoolne vajaduspõhine"),[2]an!$G$39,
IF(AND(A2513=[2]an!$G$38,F2513=[2]an!$E$42),[2]an!$G$42,
IF(AND(A2513=[2]an!$H$38,F2513=[2]an!$E$40),[2]an!$H$40,IF(AND(A2513=[2]an!$H$38,F2513=[2]an!$E$41),[2]an!$H$41,IF(AND(A2513=[2]an!$H$38,F2513=[2]an!$E$39,H2513&gt;=[2]an!$M$37),[2]an!$H$39,
IF(AND(A2513=[2]an!$H$38,F2513=[2]an!$E$39,H2513&lt;[2]an!$M$37,S2513="kahepoolne vajaduspõhine",U2513=""),[2]an!$M$40,
IF(AND(A2513=[2]an!$H$38,F2513=[2]an!$E$39,H2513&lt;[2]an!$M$37,S2513="kahepoolne vajaduspõhine",U2513&lt;&gt;""),[2]an!$H$39,
IF(AND(A2513=[2]an!$H$38,F2513=[2]an!$E$39,H2513&lt;[2]an!$M$37,S2513&lt;&gt;"kahepoolne vajaduspõhine"),[2]an!$H$39,
IF(AND(A2513=[2]an!$H$38,F2513=[2]an!$E$42),[2]an!$H$42,
IF(AND(A2513=[2]an!$I$38,F2513=[2]an!$E$40),[2]an!$I$40,IF(AND(A2513=[2]an!$I$38,F2513=[2]an!$E$41),[2]an!$I$41,IF(AND(A2513=[2]an!$I$38,F2513=[2]an!$E$39,H2513&gt;=[2]an!$M$37),[2]an!$I$39,
IF(AND(A2513=[2]an!$I$38,F2513=[2]an!$E$39,H2513&lt;[2]an!$M$37,S2513="kahepoolne vajaduspõhine",U2513=""),[2]an!$M$40,
IF(AND(A2513=[2]an!$I$38,F2513=[2]an!$E$39,H2513&lt;[2]an!$M$37,S2513="kahepoolne vajaduspõhine",U2513&lt;&gt;""),[2]an!$I$39,
IF(AND(A2513=[2]an!$I$38,F2513=[2]an!$E$39,H2513&lt;[2]an!$M$37,S2513&lt;&gt;"kahepoolne vajaduspõhine"),[2]an!$I$39,
IF(AND(A2513=[2]an!$I$38,F2513=[2]an!$E$42),[2]an!$I$42,
IF(AND(A2513=[2]an!$J$38,F2513=[2]an!$E$40),[2]an!$J$40,IF(AND(A2513=[2]an!$J$38,F2513=[2]an!$E$41),[2]an!$J$41,IF(AND(A2513=[2]an!$J$38,F2513=[2]an!$E$39,H2513&gt;=[2]an!$M$37),[2]an!$J$39,
IF(AND(A2513=[2]an!$J$38,F2513=[2]an!$E$39,H2513&lt;[2]an!$M$37,S2513="kahepoolne vajaduspõhine",U2513=""),[2]an!$M$40,
IF(AND(A2513=[2]an!$J$38,F2513=[2]an!$E$39,H2513&lt;[2]an!$M$37,S2513="kahepoolne vajaduspõhine",U2513&lt;&gt;""),[2]an!$J$39,
IF(AND(A2513=[2]an!$J$38,F2513=[2]an!$E$39,H2513&lt;[2]an!$M$37,S2513&lt;&gt;"kahepoolne vajaduspõhine"),[2]an!$J$39,
IF(AND(A2513=[2]an!$J$38,F2513=[2]an!$E$42),[2]an!$J$42,""))))))))))))))))))))))))))))</f>
        <v/>
      </c>
      <c r="Y2513" s="17" t="str">
        <f>IFERROR(IF(F2513="Tugigrupp",0,
IF(AND(F2513="Peretoe teenus",H2513&gt;=[2]an!$M$37,RANK(D2513,$D2513:$D2513)+COUNTIFS($D$2:D2513,D2513,$F$2:F2513,F2513)-1&gt;1),"",
IF(AND(F2513="Peretoe teenus",H2513&gt;=[2]an!$M$37,RANK(D2513,$D2513:$D2513)+COUNTIFS($D$2:D2513,D2513,$F$2:F2513,F2513)-1=1,MONTH(H2513)=MONTH(K2513)=TRUE,YEAR(H2513)=YEAR(K2513)=TRUE),((EOMONTH(H2513,0)-H2513+1)*X2513)/DAY(EOMONTH(H2513,0)),
IF(AND(F2513="Peretoe teenus",H2513&gt;=[2]an!$M$37,RANK(D2513,$D2513:$D2513)+COUNTIFS($D$2:D2513,D2513,$F$2:F2513,F2513)-1=1),X2513,
IF(AND(F2513="Peretoe teenus",H2513&lt;[2]an!$M$37,S2513&lt;&gt;"kahepoolne vajaduspõhine",RANK(D2513,$D2513:$D2513)+COUNTIFS($D$2:D2513,D2513,$F$2:F2513,F2513)-1=1),X2513,
IF(AND(F2513="Peretoe teenus",H2513&lt;[2]an!$M$37,S2513&lt;&gt;"kahepoolne vajaduspõhine",RANK(D2513,$D2513:$D2513)+COUNTIFS($D$2:D2513,D2513,$F$2:F2513,F2513)-1&gt;1),"",
IF(AND(F2513="Peretoe teenus",H2513&lt;[2]an!$M$37,S2513="kahepoolne vajaduspõhine",U2513="",RANK(D2513,$D2513:$D2513)+COUNTIFS($D$2:D2513,D2513,$F$2:F2513,F2513)-1=1),X2513,
IF(AND(F2513="Peretoe teenus",H2513&lt;[2]an!$M$37,S2513="kahepoolne vajaduspõhine",U2513="",RANK(D2513,$D2513:$D2513)+COUNTIFS($D$2:D2513,D2513,$F$2:F2513,F2513)-1&gt;1),"",
IF(AND(F2513="Peretoe teenus",H2513&lt;[2]an!$M$37,S2513="kahepoolne vajaduspõhine",U2513&lt;[2]an!$M$37,RANK(D2513,$D2513:$D2513)+COUNTIFS($D$2:D2513,D2513,$F$2:F2513,F2513)-1=1),X2513,
IF(AND(F2513="Peretoe teenus",H2513&lt;[2]an!$M$37,S2513="kahepoolne vajaduspõhine",U2513&lt;[2]an!$M$37,RANK(D2513,$D2513:$D2513)+COUNTIFS($D$2:D2513,D2513,$F$2:F2513,F2513)-1&gt;1),"",
IF(AND(F2513="Peretoe teenus",H2513&lt;[2]an!$M$37,S2513="kahepoolne vajaduspõhine",U2513&gt;=[2]an!$M$37,U2513&lt;=[2]an!$M$38,RANK(D2513,$D2513:$D2513)+COUNTIFS($D$2:D2513,D2513,$F$2:F2513,F2513)-1=1),
((EOMONTH(U2513,0)-U2513+1)*X2513)/DAY(EOMONTH(U2513,0))+(DAY(U2513)-1)*100/DAY(EOMONTH(U2513,0)),
IF(AND(F2513="Peretoe teenus",H2513&lt;[2]an!$M$37,S2513="kahepoolne vajaduspõhine",U2513&gt;=[2]an!$M$37,U2513&lt;=[2]an!$M$38,RANK(D2513,$D2513:$D2513)+COUNTIFS($D$2:D2513,D2513,$F$2:F2513,F2513)-1&gt;1),"",
IF(AND(F2513="Peretoe teenus",H2513&lt;[2]an!$M$37,S2513="kahepoolne vajaduspõhine",U2513&gt;[2]an!$M$38,RANK(D2513,$D2513:$D2513)+COUNTIFS($D$2:D2513,D2513,$F$2:F2513,F2513)-1=1),X2513,
IF(AND(F2513="Peretoe teenus",H2513&lt;[2]an!$M$37,S2513="kahepoolne vajaduspõhine",U2513&gt;[2]an!$M$38,RANK(D2513,$D2513:$D2513)+COUNTIFS($D$2:D2513,D2513,$F$2:F2513,F2513)-1&gt;1),"",X2513*W2513)))))))))))))),"")</f>
        <v/>
      </c>
      <c r="Z2513" s="18" t="str">
        <f t="shared" si="118"/>
        <v/>
      </c>
      <c r="AA2513" s="19" t="str">
        <f>IFERROR(VLOOKUP(E2513,[2]an!$A$3:$B$81,2,FALSE),"")</f>
        <v/>
      </c>
      <c r="AB2513" s="19" t="str">
        <f>IFERROR(VLOOKUP(AA2513,[2]an!$C$2:$D$16,2,FALSE),"")</f>
        <v/>
      </c>
      <c r="AC2513" s="20"/>
      <c r="AD2513" s="21" t="str">
        <f>IF(A2513=[2]an!$F$36,VLOOKUP([2]an!$F$36,[2]an!$F$36:$H$36,3,FALSE),IF(A2513=[2]an!$F$35,VLOOKUP([2]an!$F$35,[2]an!$F$35:$H$35,3,FALSE),IF(A2513=[2]an!$F$33,VLOOKUP([2]an!$F$33,[2]an!$F$33:$H$33,3,FALSE),IF(A2513=[2]an!$F$31,VLOOKUP([2]an!$F$31,[2]an!$F$31:$H$31,3,FALSE),""))))</f>
        <v/>
      </c>
    </row>
    <row r="2514" spans="6:30" x14ac:dyDescent="0.2">
      <c r="F2514" s="10"/>
      <c r="G2514" s="8" t="str">
        <f t="shared" si="119"/>
        <v/>
      </c>
      <c r="H2514" s="13"/>
      <c r="K2514" s="13"/>
      <c r="L2514" s="10"/>
      <c r="M2514" s="10"/>
      <c r="S2514" s="8" t="str">
        <f>IFERROR(VLOOKUP(D2514,[1]peretoe_teenus!$A$2:$L$2000,5,FALSE),"")</f>
        <v/>
      </c>
      <c r="U2514" s="13"/>
      <c r="V2514" s="15" t="str" cm="1">
        <f t="array" ref="V2514">IFERROR(IF(AND(F2514="Tugigrupp",RANK(K2514,$K2514:$K2514)+COUNTIFS($K$2:K2514,K2514,$L$2:L2514,L2514,$M$2:M2514,M2514,$I$2:I2514,I2514,$G$2:G2514,G2514,$F$2:F2514,F2514)-1=1),SUMPRODUCT(($F$2:$F$4154=F2514)*($G$2:$G$4154=G2514)*($K$2:$K$4154=K2514)*($I$2:$I$4154=I2514)*($L$2:$L$4154=L2514)*($M$2:$M$4154=M2514)),""),"")</f>
        <v/>
      </c>
      <c r="W2514" s="15" t="str">
        <f t="shared" si="117"/>
        <v/>
      </c>
      <c r="X2514" s="16" t="str">
        <f>IF(AND(A2514=[2]an!$G$38,F2514=[2]an!$E$40),[2]an!$G$40,IF(AND(A2514=[2]an!$G$38,F2514=[2]an!$E$41),[2]an!$G$41,IF(AND(A2514=[2]an!$G$38,F2514=[2]an!$E$39,H2514&gt;=[2]an!$M$37),[2]an!$G$39,
IF(AND(A2514=[2]an!$G$38,F2514=[2]an!$E$39,H2514&lt;[2]an!$M$37,S2514="kahepoolne vajaduspõhine",U2514=""),[2]an!$M$40,
IF(AND(A2514=[2]an!$G$38,F2514=[2]an!$E$39,H2514&lt;[2]an!$M$37,S2514="kahepoolne vajaduspõhine",U2514&lt;&gt;""),[2]an!$G$39,
IF(AND(A2514=[2]an!$G$38,F2514=[2]an!$E$39,H2514&lt;[2]an!$M$37,S2514&lt;&gt;"kahepoolne vajaduspõhine"),[2]an!$G$39,
IF(AND(A2514=[2]an!$G$38,F2514=[2]an!$E$42),[2]an!$G$42,
IF(AND(A2514=[2]an!$H$38,F2514=[2]an!$E$40),[2]an!$H$40,IF(AND(A2514=[2]an!$H$38,F2514=[2]an!$E$41),[2]an!$H$41,IF(AND(A2514=[2]an!$H$38,F2514=[2]an!$E$39,H2514&gt;=[2]an!$M$37),[2]an!$H$39,
IF(AND(A2514=[2]an!$H$38,F2514=[2]an!$E$39,H2514&lt;[2]an!$M$37,S2514="kahepoolne vajaduspõhine",U2514=""),[2]an!$M$40,
IF(AND(A2514=[2]an!$H$38,F2514=[2]an!$E$39,H2514&lt;[2]an!$M$37,S2514="kahepoolne vajaduspõhine",U2514&lt;&gt;""),[2]an!$H$39,
IF(AND(A2514=[2]an!$H$38,F2514=[2]an!$E$39,H2514&lt;[2]an!$M$37,S2514&lt;&gt;"kahepoolne vajaduspõhine"),[2]an!$H$39,
IF(AND(A2514=[2]an!$H$38,F2514=[2]an!$E$42),[2]an!$H$42,
IF(AND(A2514=[2]an!$I$38,F2514=[2]an!$E$40),[2]an!$I$40,IF(AND(A2514=[2]an!$I$38,F2514=[2]an!$E$41),[2]an!$I$41,IF(AND(A2514=[2]an!$I$38,F2514=[2]an!$E$39,H2514&gt;=[2]an!$M$37),[2]an!$I$39,
IF(AND(A2514=[2]an!$I$38,F2514=[2]an!$E$39,H2514&lt;[2]an!$M$37,S2514="kahepoolne vajaduspõhine",U2514=""),[2]an!$M$40,
IF(AND(A2514=[2]an!$I$38,F2514=[2]an!$E$39,H2514&lt;[2]an!$M$37,S2514="kahepoolne vajaduspõhine",U2514&lt;&gt;""),[2]an!$I$39,
IF(AND(A2514=[2]an!$I$38,F2514=[2]an!$E$39,H2514&lt;[2]an!$M$37,S2514&lt;&gt;"kahepoolne vajaduspõhine"),[2]an!$I$39,
IF(AND(A2514=[2]an!$I$38,F2514=[2]an!$E$42),[2]an!$I$42,
IF(AND(A2514=[2]an!$J$38,F2514=[2]an!$E$40),[2]an!$J$40,IF(AND(A2514=[2]an!$J$38,F2514=[2]an!$E$41),[2]an!$J$41,IF(AND(A2514=[2]an!$J$38,F2514=[2]an!$E$39,H2514&gt;=[2]an!$M$37),[2]an!$J$39,
IF(AND(A2514=[2]an!$J$38,F2514=[2]an!$E$39,H2514&lt;[2]an!$M$37,S2514="kahepoolne vajaduspõhine",U2514=""),[2]an!$M$40,
IF(AND(A2514=[2]an!$J$38,F2514=[2]an!$E$39,H2514&lt;[2]an!$M$37,S2514="kahepoolne vajaduspõhine",U2514&lt;&gt;""),[2]an!$J$39,
IF(AND(A2514=[2]an!$J$38,F2514=[2]an!$E$39,H2514&lt;[2]an!$M$37,S2514&lt;&gt;"kahepoolne vajaduspõhine"),[2]an!$J$39,
IF(AND(A2514=[2]an!$J$38,F2514=[2]an!$E$42),[2]an!$J$42,""))))))))))))))))))))))))))))</f>
        <v/>
      </c>
      <c r="Y2514" s="17" t="str">
        <f>IFERROR(IF(F2514="Tugigrupp",0,
IF(AND(F2514="Peretoe teenus",H2514&gt;=[2]an!$M$37,RANK(D2514,$D2514:$D2514)+COUNTIFS($D$2:D2514,D2514,$F$2:F2514,F2514)-1&gt;1),"",
IF(AND(F2514="Peretoe teenus",H2514&gt;=[2]an!$M$37,RANK(D2514,$D2514:$D2514)+COUNTIFS($D$2:D2514,D2514,$F$2:F2514,F2514)-1=1,MONTH(H2514)=MONTH(K2514)=TRUE,YEAR(H2514)=YEAR(K2514)=TRUE),((EOMONTH(H2514,0)-H2514+1)*X2514)/DAY(EOMONTH(H2514,0)),
IF(AND(F2514="Peretoe teenus",H2514&gt;=[2]an!$M$37,RANK(D2514,$D2514:$D2514)+COUNTIFS($D$2:D2514,D2514,$F$2:F2514,F2514)-1=1),X2514,
IF(AND(F2514="Peretoe teenus",H2514&lt;[2]an!$M$37,S2514&lt;&gt;"kahepoolne vajaduspõhine",RANK(D2514,$D2514:$D2514)+COUNTIFS($D$2:D2514,D2514,$F$2:F2514,F2514)-1=1),X2514,
IF(AND(F2514="Peretoe teenus",H2514&lt;[2]an!$M$37,S2514&lt;&gt;"kahepoolne vajaduspõhine",RANK(D2514,$D2514:$D2514)+COUNTIFS($D$2:D2514,D2514,$F$2:F2514,F2514)-1&gt;1),"",
IF(AND(F2514="Peretoe teenus",H2514&lt;[2]an!$M$37,S2514="kahepoolne vajaduspõhine",U2514="",RANK(D2514,$D2514:$D2514)+COUNTIFS($D$2:D2514,D2514,$F$2:F2514,F2514)-1=1),X2514,
IF(AND(F2514="Peretoe teenus",H2514&lt;[2]an!$M$37,S2514="kahepoolne vajaduspõhine",U2514="",RANK(D2514,$D2514:$D2514)+COUNTIFS($D$2:D2514,D2514,$F$2:F2514,F2514)-1&gt;1),"",
IF(AND(F2514="Peretoe teenus",H2514&lt;[2]an!$M$37,S2514="kahepoolne vajaduspõhine",U2514&lt;[2]an!$M$37,RANK(D2514,$D2514:$D2514)+COUNTIFS($D$2:D2514,D2514,$F$2:F2514,F2514)-1=1),X2514,
IF(AND(F2514="Peretoe teenus",H2514&lt;[2]an!$M$37,S2514="kahepoolne vajaduspõhine",U2514&lt;[2]an!$M$37,RANK(D2514,$D2514:$D2514)+COUNTIFS($D$2:D2514,D2514,$F$2:F2514,F2514)-1&gt;1),"",
IF(AND(F2514="Peretoe teenus",H2514&lt;[2]an!$M$37,S2514="kahepoolne vajaduspõhine",U2514&gt;=[2]an!$M$37,U2514&lt;=[2]an!$M$38,RANK(D2514,$D2514:$D2514)+COUNTIFS($D$2:D2514,D2514,$F$2:F2514,F2514)-1=1),
((EOMONTH(U2514,0)-U2514+1)*X2514)/DAY(EOMONTH(U2514,0))+(DAY(U2514)-1)*100/DAY(EOMONTH(U2514,0)),
IF(AND(F2514="Peretoe teenus",H2514&lt;[2]an!$M$37,S2514="kahepoolne vajaduspõhine",U2514&gt;=[2]an!$M$37,U2514&lt;=[2]an!$M$38,RANK(D2514,$D2514:$D2514)+COUNTIFS($D$2:D2514,D2514,$F$2:F2514,F2514)-1&gt;1),"",
IF(AND(F2514="Peretoe teenus",H2514&lt;[2]an!$M$37,S2514="kahepoolne vajaduspõhine",U2514&gt;[2]an!$M$38,RANK(D2514,$D2514:$D2514)+COUNTIFS($D$2:D2514,D2514,$F$2:F2514,F2514)-1=1),X2514,
IF(AND(F2514="Peretoe teenus",H2514&lt;[2]an!$M$37,S2514="kahepoolne vajaduspõhine",U2514&gt;[2]an!$M$38,RANK(D2514,$D2514:$D2514)+COUNTIFS($D$2:D2514,D2514,$F$2:F2514,F2514)-1&gt;1),"",X2514*W2514)))))))))))))),"")</f>
        <v/>
      </c>
      <c r="Z2514" s="18" t="str">
        <f t="shared" si="118"/>
        <v/>
      </c>
      <c r="AA2514" s="19" t="str">
        <f>IFERROR(VLOOKUP(E2514,[2]an!$A$3:$B$81,2,FALSE),"")</f>
        <v/>
      </c>
      <c r="AB2514" s="19" t="str">
        <f>IFERROR(VLOOKUP(AA2514,[2]an!$C$2:$D$16,2,FALSE),"")</f>
        <v/>
      </c>
      <c r="AC2514" s="20"/>
      <c r="AD2514" s="21" t="str">
        <f>IF(A2514=[2]an!$F$36,VLOOKUP([2]an!$F$36,[2]an!$F$36:$H$36,3,FALSE),IF(A2514=[2]an!$F$35,VLOOKUP([2]an!$F$35,[2]an!$F$35:$H$35,3,FALSE),IF(A2514=[2]an!$F$33,VLOOKUP([2]an!$F$33,[2]an!$F$33:$H$33,3,FALSE),IF(A2514=[2]an!$F$31,VLOOKUP([2]an!$F$31,[2]an!$F$31:$H$31,3,FALSE),""))))</f>
        <v/>
      </c>
    </row>
    <row r="2515" spans="6:30" x14ac:dyDescent="0.2">
      <c r="F2515" s="10"/>
      <c r="G2515" s="8" t="str">
        <f t="shared" si="119"/>
        <v/>
      </c>
      <c r="H2515" s="13"/>
      <c r="K2515" s="13"/>
      <c r="L2515" s="10"/>
      <c r="M2515" s="10"/>
      <c r="S2515" s="8" t="str">
        <f>IFERROR(VLOOKUP(D2515,[1]peretoe_teenus!$A$2:$L$2000,5,FALSE),"")</f>
        <v/>
      </c>
      <c r="U2515" s="13"/>
      <c r="V2515" s="15" t="str" cm="1">
        <f t="array" ref="V2515">IFERROR(IF(AND(F2515="Tugigrupp",RANK(K2515,$K2515:$K2515)+COUNTIFS($K$2:K2515,K2515,$L$2:L2515,L2515,$M$2:M2515,M2515,$I$2:I2515,I2515,$G$2:G2515,G2515,$F$2:F2515,F2515)-1=1),SUMPRODUCT(($F$2:$F$4154=F2515)*($G$2:$G$4154=G2515)*($K$2:$K$4154=K2515)*($I$2:$I$4154=I2515)*($L$2:$L$4154=L2515)*($M$2:$M$4154=M2515)),""),"")</f>
        <v/>
      </c>
      <c r="W2515" s="15" t="str">
        <f t="shared" si="117"/>
        <v/>
      </c>
      <c r="X2515" s="16" t="str">
        <f>IF(AND(A2515=[2]an!$G$38,F2515=[2]an!$E$40),[2]an!$G$40,IF(AND(A2515=[2]an!$G$38,F2515=[2]an!$E$41),[2]an!$G$41,IF(AND(A2515=[2]an!$G$38,F2515=[2]an!$E$39,H2515&gt;=[2]an!$M$37),[2]an!$G$39,
IF(AND(A2515=[2]an!$G$38,F2515=[2]an!$E$39,H2515&lt;[2]an!$M$37,S2515="kahepoolne vajaduspõhine",U2515=""),[2]an!$M$40,
IF(AND(A2515=[2]an!$G$38,F2515=[2]an!$E$39,H2515&lt;[2]an!$M$37,S2515="kahepoolne vajaduspõhine",U2515&lt;&gt;""),[2]an!$G$39,
IF(AND(A2515=[2]an!$G$38,F2515=[2]an!$E$39,H2515&lt;[2]an!$M$37,S2515&lt;&gt;"kahepoolne vajaduspõhine"),[2]an!$G$39,
IF(AND(A2515=[2]an!$G$38,F2515=[2]an!$E$42),[2]an!$G$42,
IF(AND(A2515=[2]an!$H$38,F2515=[2]an!$E$40),[2]an!$H$40,IF(AND(A2515=[2]an!$H$38,F2515=[2]an!$E$41),[2]an!$H$41,IF(AND(A2515=[2]an!$H$38,F2515=[2]an!$E$39,H2515&gt;=[2]an!$M$37),[2]an!$H$39,
IF(AND(A2515=[2]an!$H$38,F2515=[2]an!$E$39,H2515&lt;[2]an!$M$37,S2515="kahepoolne vajaduspõhine",U2515=""),[2]an!$M$40,
IF(AND(A2515=[2]an!$H$38,F2515=[2]an!$E$39,H2515&lt;[2]an!$M$37,S2515="kahepoolne vajaduspõhine",U2515&lt;&gt;""),[2]an!$H$39,
IF(AND(A2515=[2]an!$H$38,F2515=[2]an!$E$39,H2515&lt;[2]an!$M$37,S2515&lt;&gt;"kahepoolne vajaduspõhine"),[2]an!$H$39,
IF(AND(A2515=[2]an!$H$38,F2515=[2]an!$E$42),[2]an!$H$42,
IF(AND(A2515=[2]an!$I$38,F2515=[2]an!$E$40),[2]an!$I$40,IF(AND(A2515=[2]an!$I$38,F2515=[2]an!$E$41),[2]an!$I$41,IF(AND(A2515=[2]an!$I$38,F2515=[2]an!$E$39,H2515&gt;=[2]an!$M$37),[2]an!$I$39,
IF(AND(A2515=[2]an!$I$38,F2515=[2]an!$E$39,H2515&lt;[2]an!$M$37,S2515="kahepoolne vajaduspõhine",U2515=""),[2]an!$M$40,
IF(AND(A2515=[2]an!$I$38,F2515=[2]an!$E$39,H2515&lt;[2]an!$M$37,S2515="kahepoolne vajaduspõhine",U2515&lt;&gt;""),[2]an!$I$39,
IF(AND(A2515=[2]an!$I$38,F2515=[2]an!$E$39,H2515&lt;[2]an!$M$37,S2515&lt;&gt;"kahepoolne vajaduspõhine"),[2]an!$I$39,
IF(AND(A2515=[2]an!$I$38,F2515=[2]an!$E$42),[2]an!$I$42,
IF(AND(A2515=[2]an!$J$38,F2515=[2]an!$E$40),[2]an!$J$40,IF(AND(A2515=[2]an!$J$38,F2515=[2]an!$E$41),[2]an!$J$41,IF(AND(A2515=[2]an!$J$38,F2515=[2]an!$E$39,H2515&gt;=[2]an!$M$37),[2]an!$J$39,
IF(AND(A2515=[2]an!$J$38,F2515=[2]an!$E$39,H2515&lt;[2]an!$M$37,S2515="kahepoolne vajaduspõhine",U2515=""),[2]an!$M$40,
IF(AND(A2515=[2]an!$J$38,F2515=[2]an!$E$39,H2515&lt;[2]an!$M$37,S2515="kahepoolne vajaduspõhine",U2515&lt;&gt;""),[2]an!$J$39,
IF(AND(A2515=[2]an!$J$38,F2515=[2]an!$E$39,H2515&lt;[2]an!$M$37,S2515&lt;&gt;"kahepoolne vajaduspõhine"),[2]an!$J$39,
IF(AND(A2515=[2]an!$J$38,F2515=[2]an!$E$42),[2]an!$J$42,""))))))))))))))))))))))))))))</f>
        <v/>
      </c>
      <c r="Y2515" s="17" t="str">
        <f>IFERROR(IF(F2515="Tugigrupp",0,
IF(AND(F2515="Peretoe teenus",H2515&gt;=[2]an!$M$37,RANK(D2515,$D2515:$D2515)+COUNTIFS($D$2:D2515,D2515,$F$2:F2515,F2515)-1&gt;1),"",
IF(AND(F2515="Peretoe teenus",H2515&gt;=[2]an!$M$37,RANK(D2515,$D2515:$D2515)+COUNTIFS($D$2:D2515,D2515,$F$2:F2515,F2515)-1=1,MONTH(H2515)=MONTH(K2515)=TRUE,YEAR(H2515)=YEAR(K2515)=TRUE),((EOMONTH(H2515,0)-H2515+1)*X2515)/DAY(EOMONTH(H2515,0)),
IF(AND(F2515="Peretoe teenus",H2515&gt;=[2]an!$M$37,RANK(D2515,$D2515:$D2515)+COUNTIFS($D$2:D2515,D2515,$F$2:F2515,F2515)-1=1),X2515,
IF(AND(F2515="Peretoe teenus",H2515&lt;[2]an!$M$37,S2515&lt;&gt;"kahepoolne vajaduspõhine",RANK(D2515,$D2515:$D2515)+COUNTIFS($D$2:D2515,D2515,$F$2:F2515,F2515)-1=1),X2515,
IF(AND(F2515="Peretoe teenus",H2515&lt;[2]an!$M$37,S2515&lt;&gt;"kahepoolne vajaduspõhine",RANK(D2515,$D2515:$D2515)+COUNTIFS($D$2:D2515,D2515,$F$2:F2515,F2515)-1&gt;1),"",
IF(AND(F2515="Peretoe teenus",H2515&lt;[2]an!$M$37,S2515="kahepoolne vajaduspõhine",U2515="",RANK(D2515,$D2515:$D2515)+COUNTIFS($D$2:D2515,D2515,$F$2:F2515,F2515)-1=1),X2515,
IF(AND(F2515="Peretoe teenus",H2515&lt;[2]an!$M$37,S2515="kahepoolne vajaduspõhine",U2515="",RANK(D2515,$D2515:$D2515)+COUNTIFS($D$2:D2515,D2515,$F$2:F2515,F2515)-1&gt;1),"",
IF(AND(F2515="Peretoe teenus",H2515&lt;[2]an!$M$37,S2515="kahepoolne vajaduspõhine",U2515&lt;[2]an!$M$37,RANK(D2515,$D2515:$D2515)+COUNTIFS($D$2:D2515,D2515,$F$2:F2515,F2515)-1=1),X2515,
IF(AND(F2515="Peretoe teenus",H2515&lt;[2]an!$M$37,S2515="kahepoolne vajaduspõhine",U2515&lt;[2]an!$M$37,RANK(D2515,$D2515:$D2515)+COUNTIFS($D$2:D2515,D2515,$F$2:F2515,F2515)-1&gt;1),"",
IF(AND(F2515="Peretoe teenus",H2515&lt;[2]an!$M$37,S2515="kahepoolne vajaduspõhine",U2515&gt;=[2]an!$M$37,U2515&lt;=[2]an!$M$38,RANK(D2515,$D2515:$D2515)+COUNTIFS($D$2:D2515,D2515,$F$2:F2515,F2515)-1=1),
((EOMONTH(U2515,0)-U2515+1)*X2515)/DAY(EOMONTH(U2515,0))+(DAY(U2515)-1)*100/DAY(EOMONTH(U2515,0)),
IF(AND(F2515="Peretoe teenus",H2515&lt;[2]an!$M$37,S2515="kahepoolne vajaduspõhine",U2515&gt;=[2]an!$M$37,U2515&lt;=[2]an!$M$38,RANK(D2515,$D2515:$D2515)+COUNTIFS($D$2:D2515,D2515,$F$2:F2515,F2515)-1&gt;1),"",
IF(AND(F2515="Peretoe teenus",H2515&lt;[2]an!$M$37,S2515="kahepoolne vajaduspõhine",U2515&gt;[2]an!$M$38,RANK(D2515,$D2515:$D2515)+COUNTIFS($D$2:D2515,D2515,$F$2:F2515,F2515)-1=1),X2515,
IF(AND(F2515="Peretoe teenus",H2515&lt;[2]an!$M$37,S2515="kahepoolne vajaduspõhine",U2515&gt;[2]an!$M$38,RANK(D2515,$D2515:$D2515)+COUNTIFS($D$2:D2515,D2515,$F$2:F2515,F2515)-1&gt;1),"",X2515*W2515)))))))))))))),"")</f>
        <v/>
      </c>
      <c r="Z2515" s="18" t="str">
        <f t="shared" si="118"/>
        <v/>
      </c>
      <c r="AA2515" s="19" t="str">
        <f>IFERROR(VLOOKUP(E2515,[2]an!$A$3:$B$81,2,FALSE),"")</f>
        <v/>
      </c>
      <c r="AB2515" s="19" t="str">
        <f>IFERROR(VLOOKUP(AA2515,[2]an!$C$2:$D$16,2,FALSE),"")</f>
        <v/>
      </c>
      <c r="AC2515" s="20"/>
      <c r="AD2515" s="21" t="str">
        <f>IF(A2515=[2]an!$F$36,VLOOKUP([2]an!$F$36,[2]an!$F$36:$H$36,3,FALSE),IF(A2515=[2]an!$F$35,VLOOKUP([2]an!$F$35,[2]an!$F$35:$H$35,3,FALSE),IF(A2515=[2]an!$F$33,VLOOKUP([2]an!$F$33,[2]an!$F$33:$H$33,3,FALSE),IF(A2515=[2]an!$F$31,VLOOKUP([2]an!$F$31,[2]an!$F$31:$H$31,3,FALSE),""))))</f>
        <v/>
      </c>
    </row>
    <row r="2516" spans="6:30" x14ac:dyDescent="0.2">
      <c r="F2516" s="10"/>
      <c r="G2516" s="8" t="str">
        <f t="shared" si="119"/>
        <v/>
      </c>
      <c r="H2516" s="13"/>
      <c r="K2516" s="13"/>
      <c r="L2516" s="10"/>
      <c r="M2516" s="10"/>
      <c r="S2516" s="8" t="str">
        <f>IFERROR(VLOOKUP(D2516,[1]peretoe_teenus!$A$2:$L$2000,5,FALSE),"")</f>
        <v/>
      </c>
      <c r="U2516" s="13"/>
      <c r="V2516" s="15" t="str" cm="1">
        <f t="array" ref="V2516">IFERROR(IF(AND(F2516="Tugigrupp",RANK(K2516,$K2516:$K2516)+COUNTIFS($K$2:K2516,K2516,$L$2:L2516,L2516,$M$2:M2516,M2516,$I$2:I2516,I2516,$G$2:G2516,G2516,$F$2:F2516,F2516)-1=1),SUMPRODUCT(($F$2:$F$4154=F2516)*($G$2:$G$4154=G2516)*($K$2:$K$4154=K2516)*($I$2:$I$4154=I2516)*($L$2:$L$4154=L2516)*($M$2:$M$4154=M2516)),""),"")</f>
        <v/>
      </c>
      <c r="W2516" s="15" t="str">
        <f t="shared" si="117"/>
        <v/>
      </c>
      <c r="X2516" s="16" t="str">
        <f>IF(AND(A2516=[2]an!$G$38,F2516=[2]an!$E$40),[2]an!$G$40,IF(AND(A2516=[2]an!$G$38,F2516=[2]an!$E$41),[2]an!$G$41,IF(AND(A2516=[2]an!$G$38,F2516=[2]an!$E$39,H2516&gt;=[2]an!$M$37),[2]an!$G$39,
IF(AND(A2516=[2]an!$G$38,F2516=[2]an!$E$39,H2516&lt;[2]an!$M$37,S2516="kahepoolne vajaduspõhine",U2516=""),[2]an!$M$40,
IF(AND(A2516=[2]an!$G$38,F2516=[2]an!$E$39,H2516&lt;[2]an!$M$37,S2516="kahepoolne vajaduspõhine",U2516&lt;&gt;""),[2]an!$G$39,
IF(AND(A2516=[2]an!$G$38,F2516=[2]an!$E$39,H2516&lt;[2]an!$M$37,S2516&lt;&gt;"kahepoolne vajaduspõhine"),[2]an!$G$39,
IF(AND(A2516=[2]an!$G$38,F2516=[2]an!$E$42),[2]an!$G$42,
IF(AND(A2516=[2]an!$H$38,F2516=[2]an!$E$40),[2]an!$H$40,IF(AND(A2516=[2]an!$H$38,F2516=[2]an!$E$41),[2]an!$H$41,IF(AND(A2516=[2]an!$H$38,F2516=[2]an!$E$39,H2516&gt;=[2]an!$M$37),[2]an!$H$39,
IF(AND(A2516=[2]an!$H$38,F2516=[2]an!$E$39,H2516&lt;[2]an!$M$37,S2516="kahepoolne vajaduspõhine",U2516=""),[2]an!$M$40,
IF(AND(A2516=[2]an!$H$38,F2516=[2]an!$E$39,H2516&lt;[2]an!$M$37,S2516="kahepoolne vajaduspõhine",U2516&lt;&gt;""),[2]an!$H$39,
IF(AND(A2516=[2]an!$H$38,F2516=[2]an!$E$39,H2516&lt;[2]an!$M$37,S2516&lt;&gt;"kahepoolne vajaduspõhine"),[2]an!$H$39,
IF(AND(A2516=[2]an!$H$38,F2516=[2]an!$E$42),[2]an!$H$42,
IF(AND(A2516=[2]an!$I$38,F2516=[2]an!$E$40),[2]an!$I$40,IF(AND(A2516=[2]an!$I$38,F2516=[2]an!$E$41),[2]an!$I$41,IF(AND(A2516=[2]an!$I$38,F2516=[2]an!$E$39,H2516&gt;=[2]an!$M$37),[2]an!$I$39,
IF(AND(A2516=[2]an!$I$38,F2516=[2]an!$E$39,H2516&lt;[2]an!$M$37,S2516="kahepoolne vajaduspõhine",U2516=""),[2]an!$M$40,
IF(AND(A2516=[2]an!$I$38,F2516=[2]an!$E$39,H2516&lt;[2]an!$M$37,S2516="kahepoolne vajaduspõhine",U2516&lt;&gt;""),[2]an!$I$39,
IF(AND(A2516=[2]an!$I$38,F2516=[2]an!$E$39,H2516&lt;[2]an!$M$37,S2516&lt;&gt;"kahepoolne vajaduspõhine"),[2]an!$I$39,
IF(AND(A2516=[2]an!$I$38,F2516=[2]an!$E$42),[2]an!$I$42,
IF(AND(A2516=[2]an!$J$38,F2516=[2]an!$E$40),[2]an!$J$40,IF(AND(A2516=[2]an!$J$38,F2516=[2]an!$E$41),[2]an!$J$41,IF(AND(A2516=[2]an!$J$38,F2516=[2]an!$E$39,H2516&gt;=[2]an!$M$37),[2]an!$J$39,
IF(AND(A2516=[2]an!$J$38,F2516=[2]an!$E$39,H2516&lt;[2]an!$M$37,S2516="kahepoolne vajaduspõhine",U2516=""),[2]an!$M$40,
IF(AND(A2516=[2]an!$J$38,F2516=[2]an!$E$39,H2516&lt;[2]an!$M$37,S2516="kahepoolne vajaduspõhine",U2516&lt;&gt;""),[2]an!$J$39,
IF(AND(A2516=[2]an!$J$38,F2516=[2]an!$E$39,H2516&lt;[2]an!$M$37,S2516&lt;&gt;"kahepoolne vajaduspõhine"),[2]an!$J$39,
IF(AND(A2516=[2]an!$J$38,F2516=[2]an!$E$42),[2]an!$J$42,""))))))))))))))))))))))))))))</f>
        <v/>
      </c>
      <c r="Y2516" s="17" t="str">
        <f>IFERROR(IF(F2516="Tugigrupp",0,
IF(AND(F2516="Peretoe teenus",H2516&gt;=[2]an!$M$37,RANK(D2516,$D2516:$D2516)+COUNTIFS($D$2:D2516,D2516,$F$2:F2516,F2516)-1&gt;1),"",
IF(AND(F2516="Peretoe teenus",H2516&gt;=[2]an!$M$37,RANK(D2516,$D2516:$D2516)+COUNTIFS($D$2:D2516,D2516,$F$2:F2516,F2516)-1=1,MONTH(H2516)=MONTH(K2516)=TRUE,YEAR(H2516)=YEAR(K2516)=TRUE),((EOMONTH(H2516,0)-H2516+1)*X2516)/DAY(EOMONTH(H2516,0)),
IF(AND(F2516="Peretoe teenus",H2516&gt;=[2]an!$M$37,RANK(D2516,$D2516:$D2516)+COUNTIFS($D$2:D2516,D2516,$F$2:F2516,F2516)-1=1),X2516,
IF(AND(F2516="Peretoe teenus",H2516&lt;[2]an!$M$37,S2516&lt;&gt;"kahepoolne vajaduspõhine",RANK(D2516,$D2516:$D2516)+COUNTIFS($D$2:D2516,D2516,$F$2:F2516,F2516)-1=1),X2516,
IF(AND(F2516="Peretoe teenus",H2516&lt;[2]an!$M$37,S2516&lt;&gt;"kahepoolne vajaduspõhine",RANK(D2516,$D2516:$D2516)+COUNTIFS($D$2:D2516,D2516,$F$2:F2516,F2516)-1&gt;1),"",
IF(AND(F2516="Peretoe teenus",H2516&lt;[2]an!$M$37,S2516="kahepoolne vajaduspõhine",U2516="",RANK(D2516,$D2516:$D2516)+COUNTIFS($D$2:D2516,D2516,$F$2:F2516,F2516)-1=1),X2516,
IF(AND(F2516="Peretoe teenus",H2516&lt;[2]an!$M$37,S2516="kahepoolne vajaduspõhine",U2516="",RANK(D2516,$D2516:$D2516)+COUNTIFS($D$2:D2516,D2516,$F$2:F2516,F2516)-1&gt;1),"",
IF(AND(F2516="Peretoe teenus",H2516&lt;[2]an!$M$37,S2516="kahepoolne vajaduspõhine",U2516&lt;[2]an!$M$37,RANK(D2516,$D2516:$D2516)+COUNTIFS($D$2:D2516,D2516,$F$2:F2516,F2516)-1=1),X2516,
IF(AND(F2516="Peretoe teenus",H2516&lt;[2]an!$M$37,S2516="kahepoolne vajaduspõhine",U2516&lt;[2]an!$M$37,RANK(D2516,$D2516:$D2516)+COUNTIFS($D$2:D2516,D2516,$F$2:F2516,F2516)-1&gt;1),"",
IF(AND(F2516="Peretoe teenus",H2516&lt;[2]an!$M$37,S2516="kahepoolne vajaduspõhine",U2516&gt;=[2]an!$M$37,U2516&lt;=[2]an!$M$38,RANK(D2516,$D2516:$D2516)+COUNTIFS($D$2:D2516,D2516,$F$2:F2516,F2516)-1=1),
((EOMONTH(U2516,0)-U2516+1)*X2516)/DAY(EOMONTH(U2516,0))+(DAY(U2516)-1)*100/DAY(EOMONTH(U2516,0)),
IF(AND(F2516="Peretoe teenus",H2516&lt;[2]an!$M$37,S2516="kahepoolne vajaduspõhine",U2516&gt;=[2]an!$M$37,U2516&lt;=[2]an!$M$38,RANK(D2516,$D2516:$D2516)+COUNTIFS($D$2:D2516,D2516,$F$2:F2516,F2516)-1&gt;1),"",
IF(AND(F2516="Peretoe teenus",H2516&lt;[2]an!$M$37,S2516="kahepoolne vajaduspõhine",U2516&gt;[2]an!$M$38,RANK(D2516,$D2516:$D2516)+COUNTIFS($D$2:D2516,D2516,$F$2:F2516,F2516)-1=1),X2516,
IF(AND(F2516="Peretoe teenus",H2516&lt;[2]an!$M$37,S2516="kahepoolne vajaduspõhine",U2516&gt;[2]an!$M$38,RANK(D2516,$D2516:$D2516)+COUNTIFS($D$2:D2516,D2516,$F$2:F2516,F2516)-1&gt;1),"",X2516*W2516)))))))))))))),"")</f>
        <v/>
      </c>
      <c r="Z2516" s="18" t="str">
        <f t="shared" si="118"/>
        <v/>
      </c>
      <c r="AA2516" s="19" t="str">
        <f>IFERROR(VLOOKUP(E2516,[2]an!$A$3:$B$81,2,FALSE),"")</f>
        <v/>
      </c>
      <c r="AB2516" s="19" t="str">
        <f>IFERROR(VLOOKUP(AA2516,[2]an!$C$2:$D$16,2,FALSE),"")</f>
        <v/>
      </c>
      <c r="AC2516" s="20"/>
      <c r="AD2516" s="21" t="str">
        <f>IF(A2516=[2]an!$F$36,VLOOKUP([2]an!$F$36,[2]an!$F$36:$H$36,3,FALSE),IF(A2516=[2]an!$F$35,VLOOKUP([2]an!$F$35,[2]an!$F$35:$H$35,3,FALSE),IF(A2516=[2]an!$F$33,VLOOKUP([2]an!$F$33,[2]an!$F$33:$H$33,3,FALSE),IF(A2516=[2]an!$F$31,VLOOKUP([2]an!$F$31,[2]an!$F$31:$H$31,3,FALSE),""))))</f>
        <v/>
      </c>
    </row>
    <row r="2517" spans="6:30" x14ac:dyDescent="0.2">
      <c r="F2517" s="10"/>
      <c r="G2517" s="8" t="str">
        <f t="shared" si="119"/>
        <v/>
      </c>
      <c r="H2517" s="13"/>
      <c r="K2517" s="13"/>
      <c r="L2517" s="10"/>
      <c r="M2517" s="10"/>
      <c r="S2517" s="8" t="str">
        <f>IFERROR(VLOOKUP(D2517,[1]peretoe_teenus!$A$2:$L$2000,5,FALSE),"")</f>
        <v/>
      </c>
      <c r="U2517" s="13"/>
      <c r="V2517" s="15" t="str" cm="1">
        <f t="array" ref="V2517">IFERROR(IF(AND(F2517="Tugigrupp",RANK(K2517,$K2517:$K2517)+COUNTIFS($K$2:K2517,K2517,$L$2:L2517,L2517,$M$2:M2517,M2517,$I$2:I2517,I2517,$G$2:G2517,G2517,$F$2:F2517,F2517)-1=1),SUMPRODUCT(($F$2:$F$4154=F2517)*($G$2:$G$4154=G2517)*($K$2:$K$4154=K2517)*($I$2:$I$4154=I2517)*($L$2:$L$4154=L2517)*($M$2:$M$4154=M2517)),""),"")</f>
        <v/>
      </c>
      <c r="W2517" s="15" t="str">
        <f t="shared" si="117"/>
        <v/>
      </c>
      <c r="X2517" s="16" t="str">
        <f>IF(AND(A2517=[2]an!$G$38,F2517=[2]an!$E$40),[2]an!$G$40,IF(AND(A2517=[2]an!$G$38,F2517=[2]an!$E$41),[2]an!$G$41,IF(AND(A2517=[2]an!$G$38,F2517=[2]an!$E$39,H2517&gt;=[2]an!$M$37),[2]an!$G$39,
IF(AND(A2517=[2]an!$G$38,F2517=[2]an!$E$39,H2517&lt;[2]an!$M$37,S2517="kahepoolne vajaduspõhine",U2517=""),[2]an!$M$40,
IF(AND(A2517=[2]an!$G$38,F2517=[2]an!$E$39,H2517&lt;[2]an!$M$37,S2517="kahepoolne vajaduspõhine",U2517&lt;&gt;""),[2]an!$G$39,
IF(AND(A2517=[2]an!$G$38,F2517=[2]an!$E$39,H2517&lt;[2]an!$M$37,S2517&lt;&gt;"kahepoolne vajaduspõhine"),[2]an!$G$39,
IF(AND(A2517=[2]an!$G$38,F2517=[2]an!$E$42),[2]an!$G$42,
IF(AND(A2517=[2]an!$H$38,F2517=[2]an!$E$40),[2]an!$H$40,IF(AND(A2517=[2]an!$H$38,F2517=[2]an!$E$41),[2]an!$H$41,IF(AND(A2517=[2]an!$H$38,F2517=[2]an!$E$39,H2517&gt;=[2]an!$M$37),[2]an!$H$39,
IF(AND(A2517=[2]an!$H$38,F2517=[2]an!$E$39,H2517&lt;[2]an!$M$37,S2517="kahepoolne vajaduspõhine",U2517=""),[2]an!$M$40,
IF(AND(A2517=[2]an!$H$38,F2517=[2]an!$E$39,H2517&lt;[2]an!$M$37,S2517="kahepoolne vajaduspõhine",U2517&lt;&gt;""),[2]an!$H$39,
IF(AND(A2517=[2]an!$H$38,F2517=[2]an!$E$39,H2517&lt;[2]an!$M$37,S2517&lt;&gt;"kahepoolne vajaduspõhine"),[2]an!$H$39,
IF(AND(A2517=[2]an!$H$38,F2517=[2]an!$E$42),[2]an!$H$42,
IF(AND(A2517=[2]an!$I$38,F2517=[2]an!$E$40),[2]an!$I$40,IF(AND(A2517=[2]an!$I$38,F2517=[2]an!$E$41),[2]an!$I$41,IF(AND(A2517=[2]an!$I$38,F2517=[2]an!$E$39,H2517&gt;=[2]an!$M$37),[2]an!$I$39,
IF(AND(A2517=[2]an!$I$38,F2517=[2]an!$E$39,H2517&lt;[2]an!$M$37,S2517="kahepoolne vajaduspõhine",U2517=""),[2]an!$M$40,
IF(AND(A2517=[2]an!$I$38,F2517=[2]an!$E$39,H2517&lt;[2]an!$M$37,S2517="kahepoolne vajaduspõhine",U2517&lt;&gt;""),[2]an!$I$39,
IF(AND(A2517=[2]an!$I$38,F2517=[2]an!$E$39,H2517&lt;[2]an!$M$37,S2517&lt;&gt;"kahepoolne vajaduspõhine"),[2]an!$I$39,
IF(AND(A2517=[2]an!$I$38,F2517=[2]an!$E$42),[2]an!$I$42,
IF(AND(A2517=[2]an!$J$38,F2517=[2]an!$E$40),[2]an!$J$40,IF(AND(A2517=[2]an!$J$38,F2517=[2]an!$E$41),[2]an!$J$41,IF(AND(A2517=[2]an!$J$38,F2517=[2]an!$E$39,H2517&gt;=[2]an!$M$37),[2]an!$J$39,
IF(AND(A2517=[2]an!$J$38,F2517=[2]an!$E$39,H2517&lt;[2]an!$M$37,S2517="kahepoolne vajaduspõhine",U2517=""),[2]an!$M$40,
IF(AND(A2517=[2]an!$J$38,F2517=[2]an!$E$39,H2517&lt;[2]an!$M$37,S2517="kahepoolne vajaduspõhine",U2517&lt;&gt;""),[2]an!$J$39,
IF(AND(A2517=[2]an!$J$38,F2517=[2]an!$E$39,H2517&lt;[2]an!$M$37,S2517&lt;&gt;"kahepoolne vajaduspõhine"),[2]an!$J$39,
IF(AND(A2517=[2]an!$J$38,F2517=[2]an!$E$42),[2]an!$J$42,""))))))))))))))))))))))))))))</f>
        <v/>
      </c>
      <c r="Y2517" s="17" t="str">
        <f>IFERROR(IF(F2517="Tugigrupp",0,
IF(AND(F2517="Peretoe teenus",H2517&gt;=[2]an!$M$37,RANK(D2517,$D2517:$D2517)+COUNTIFS($D$2:D2517,D2517,$F$2:F2517,F2517)-1&gt;1),"",
IF(AND(F2517="Peretoe teenus",H2517&gt;=[2]an!$M$37,RANK(D2517,$D2517:$D2517)+COUNTIFS($D$2:D2517,D2517,$F$2:F2517,F2517)-1=1,MONTH(H2517)=MONTH(K2517)=TRUE,YEAR(H2517)=YEAR(K2517)=TRUE),((EOMONTH(H2517,0)-H2517+1)*X2517)/DAY(EOMONTH(H2517,0)),
IF(AND(F2517="Peretoe teenus",H2517&gt;=[2]an!$M$37,RANK(D2517,$D2517:$D2517)+COUNTIFS($D$2:D2517,D2517,$F$2:F2517,F2517)-1=1),X2517,
IF(AND(F2517="Peretoe teenus",H2517&lt;[2]an!$M$37,S2517&lt;&gt;"kahepoolne vajaduspõhine",RANK(D2517,$D2517:$D2517)+COUNTIFS($D$2:D2517,D2517,$F$2:F2517,F2517)-1=1),X2517,
IF(AND(F2517="Peretoe teenus",H2517&lt;[2]an!$M$37,S2517&lt;&gt;"kahepoolne vajaduspõhine",RANK(D2517,$D2517:$D2517)+COUNTIFS($D$2:D2517,D2517,$F$2:F2517,F2517)-1&gt;1),"",
IF(AND(F2517="Peretoe teenus",H2517&lt;[2]an!$M$37,S2517="kahepoolne vajaduspõhine",U2517="",RANK(D2517,$D2517:$D2517)+COUNTIFS($D$2:D2517,D2517,$F$2:F2517,F2517)-1=1),X2517,
IF(AND(F2517="Peretoe teenus",H2517&lt;[2]an!$M$37,S2517="kahepoolne vajaduspõhine",U2517="",RANK(D2517,$D2517:$D2517)+COUNTIFS($D$2:D2517,D2517,$F$2:F2517,F2517)-1&gt;1),"",
IF(AND(F2517="Peretoe teenus",H2517&lt;[2]an!$M$37,S2517="kahepoolne vajaduspõhine",U2517&lt;[2]an!$M$37,RANK(D2517,$D2517:$D2517)+COUNTIFS($D$2:D2517,D2517,$F$2:F2517,F2517)-1=1),X2517,
IF(AND(F2517="Peretoe teenus",H2517&lt;[2]an!$M$37,S2517="kahepoolne vajaduspõhine",U2517&lt;[2]an!$M$37,RANK(D2517,$D2517:$D2517)+COUNTIFS($D$2:D2517,D2517,$F$2:F2517,F2517)-1&gt;1),"",
IF(AND(F2517="Peretoe teenus",H2517&lt;[2]an!$M$37,S2517="kahepoolne vajaduspõhine",U2517&gt;=[2]an!$M$37,U2517&lt;=[2]an!$M$38,RANK(D2517,$D2517:$D2517)+COUNTIFS($D$2:D2517,D2517,$F$2:F2517,F2517)-1=1),
((EOMONTH(U2517,0)-U2517+1)*X2517)/DAY(EOMONTH(U2517,0))+(DAY(U2517)-1)*100/DAY(EOMONTH(U2517,0)),
IF(AND(F2517="Peretoe teenus",H2517&lt;[2]an!$M$37,S2517="kahepoolne vajaduspõhine",U2517&gt;=[2]an!$M$37,U2517&lt;=[2]an!$M$38,RANK(D2517,$D2517:$D2517)+COUNTIFS($D$2:D2517,D2517,$F$2:F2517,F2517)-1&gt;1),"",
IF(AND(F2517="Peretoe teenus",H2517&lt;[2]an!$M$37,S2517="kahepoolne vajaduspõhine",U2517&gt;[2]an!$M$38,RANK(D2517,$D2517:$D2517)+COUNTIFS($D$2:D2517,D2517,$F$2:F2517,F2517)-1=1),X2517,
IF(AND(F2517="Peretoe teenus",H2517&lt;[2]an!$M$37,S2517="kahepoolne vajaduspõhine",U2517&gt;[2]an!$M$38,RANK(D2517,$D2517:$D2517)+COUNTIFS($D$2:D2517,D2517,$F$2:F2517,F2517)-1&gt;1),"",X2517*W2517)))))))))))))),"")</f>
        <v/>
      </c>
      <c r="Z2517" s="18" t="str">
        <f t="shared" si="118"/>
        <v/>
      </c>
      <c r="AA2517" s="19" t="str">
        <f>IFERROR(VLOOKUP(E2517,[2]an!$A$3:$B$81,2,FALSE),"")</f>
        <v/>
      </c>
      <c r="AB2517" s="19" t="str">
        <f>IFERROR(VLOOKUP(AA2517,[2]an!$C$2:$D$16,2,FALSE),"")</f>
        <v/>
      </c>
      <c r="AC2517" s="20"/>
      <c r="AD2517" s="21" t="str">
        <f>IF(A2517=[2]an!$F$36,VLOOKUP([2]an!$F$36,[2]an!$F$36:$H$36,3,FALSE),IF(A2517=[2]an!$F$35,VLOOKUP([2]an!$F$35,[2]an!$F$35:$H$35,3,FALSE),IF(A2517=[2]an!$F$33,VLOOKUP([2]an!$F$33,[2]an!$F$33:$H$33,3,FALSE),IF(A2517=[2]an!$F$31,VLOOKUP([2]an!$F$31,[2]an!$F$31:$H$31,3,FALSE),""))))</f>
        <v/>
      </c>
    </row>
    <row r="2518" spans="6:30" x14ac:dyDescent="0.2">
      <c r="F2518" s="10"/>
      <c r="G2518" s="8" t="str">
        <f t="shared" si="119"/>
        <v/>
      </c>
      <c r="H2518" s="13"/>
      <c r="K2518" s="13"/>
      <c r="L2518" s="10"/>
      <c r="M2518" s="10"/>
      <c r="S2518" s="8" t="str">
        <f>IFERROR(VLOOKUP(D2518,[1]peretoe_teenus!$A$2:$L$2000,5,FALSE),"")</f>
        <v/>
      </c>
      <c r="U2518" s="13"/>
      <c r="V2518" s="15" t="str" cm="1">
        <f t="array" ref="V2518">IFERROR(IF(AND(F2518="Tugigrupp",RANK(K2518,$K2518:$K2518)+COUNTIFS($K$2:K2518,K2518,$L$2:L2518,L2518,$M$2:M2518,M2518,$I$2:I2518,I2518,$G$2:G2518,G2518,$F$2:F2518,F2518)-1=1),SUMPRODUCT(($F$2:$F$4154=F2518)*($G$2:$G$4154=G2518)*($K$2:$K$4154=K2518)*($I$2:$I$4154=I2518)*($L$2:$L$4154=L2518)*($M$2:$M$4154=M2518)),""),"")</f>
        <v/>
      </c>
      <c r="W2518" s="15" t="str">
        <f t="shared" si="117"/>
        <v/>
      </c>
      <c r="X2518" s="16" t="str">
        <f>IF(AND(A2518=[2]an!$G$38,F2518=[2]an!$E$40),[2]an!$G$40,IF(AND(A2518=[2]an!$G$38,F2518=[2]an!$E$41),[2]an!$G$41,IF(AND(A2518=[2]an!$G$38,F2518=[2]an!$E$39,H2518&gt;=[2]an!$M$37),[2]an!$G$39,
IF(AND(A2518=[2]an!$G$38,F2518=[2]an!$E$39,H2518&lt;[2]an!$M$37,S2518="kahepoolne vajaduspõhine",U2518=""),[2]an!$M$40,
IF(AND(A2518=[2]an!$G$38,F2518=[2]an!$E$39,H2518&lt;[2]an!$M$37,S2518="kahepoolne vajaduspõhine",U2518&lt;&gt;""),[2]an!$G$39,
IF(AND(A2518=[2]an!$G$38,F2518=[2]an!$E$39,H2518&lt;[2]an!$M$37,S2518&lt;&gt;"kahepoolne vajaduspõhine"),[2]an!$G$39,
IF(AND(A2518=[2]an!$G$38,F2518=[2]an!$E$42),[2]an!$G$42,
IF(AND(A2518=[2]an!$H$38,F2518=[2]an!$E$40),[2]an!$H$40,IF(AND(A2518=[2]an!$H$38,F2518=[2]an!$E$41),[2]an!$H$41,IF(AND(A2518=[2]an!$H$38,F2518=[2]an!$E$39,H2518&gt;=[2]an!$M$37),[2]an!$H$39,
IF(AND(A2518=[2]an!$H$38,F2518=[2]an!$E$39,H2518&lt;[2]an!$M$37,S2518="kahepoolne vajaduspõhine",U2518=""),[2]an!$M$40,
IF(AND(A2518=[2]an!$H$38,F2518=[2]an!$E$39,H2518&lt;[2]an!$M$37,S2518="kahepoolne vajaduspõhine",U2518&lt;&gt;""),[2]an!$H$39,
IF(AND(A2518=[2]an!$H$38,F2518=[2]an!$E$39,H2518&lt;[2]an!$M$37,S2518&lt;&gt;"kahepoolne vajaduspõhine"),[2]an!$H$39,
IF(AND(A2518=[2]an!$H$38,F2518=[2]an!$E$42),[2]an!$H$42,
IF(AND(A2518=[2]an!$I$38,F2518=[2]an!$E$40),[2]an!$I$40,IF(AND(A2518=[2]an!$I$38,F2518=[2]an!$E$41),[2]an!$I$41,IF(AND(A2518=[2]an!$I$38,F2518=[2]an!$E$39,H2518&gt;=[2]an!$M$37),[2]an!$I$39,
IF(AND(A2518=[2]an!$I$38,F2518=[2]an!$E$39,H2518&lt;[2]an!$M$37,S2518="kahepoolne vajaduspõhine",U2518=""),[2]an!$M$40,
IF(AND(A2518=[2]an!$I$38,F2518=[2]an!$E$39,H2518&lt;[2]an!$M$37,S2518="kahepoolne vajaduspõhine",U2518&lt;&gt;""),[2]an!$I$39,
IF(AND(A2518=[2]an!$I$38,F2518=[2]an!$E$39,H2518&lt;[2]an!$M$37,S2518&lt;&gt;"kahepoolne vajaduspõhine"),[2]an!$I$39,
IF(AND(A2518=[2]an!$I$38,F2518=[2]an!$E$42),[2]an!$I$42,
IF(AND(A2518=[2]an!$J$38,F2518=[2]an!$E$40),[2]an!$J$40,IF(AND(A2518=[2]an!$J$38,F2518=[2]an!$E$41),[2]an!$J$41,IF(AND(A2518=[2]an!$J$38,F2518=[2]an!$E$39,H2518&gt;=[2]an!$M$37),[2]an!$J$39,
IF(AND(A2518=[2]an!$J$38,F2518=[2]an!$E$39,H2518&lt;[2]an!$M$37,S2518="kahepoolne vajaduspõhine",U2518=""),[2]an!$M$40,
IF(AND(A2518=[2]an!$J$38,F2518=[2]an!$E$39,H2518&lt;[2]an!$M$37,S2518="kahepoolne vajaduspõhine",U2518&lt;&gt;""),[2]an!$J$39,
IF(AND(A2518=[2]an!$J$38,F2518=[2]an!$E$39,H2518&lt;[2]an!$M$37,S2518&lt;&gt;"kahepoolne vajaduspõhine"),[2]an!$J$39,
IF(AND(A2518=[2]an!$J$38,F2518=[2]an!$E$42),[2]an!$J$42,""))))))))))))))))))))))))))))</f>
        <v/>
      </c>
      <c r="Y2518" s="17" t="str">
        <f>IFERROR(IF(F2518="Tugigrupp",0,
IF(AND(F2518="Peretoe teenus",H2518&gt;=[2]an!$M$37,RANK(D2518,$D2518:$D2518)+COUNTIFS($D$2:D2518,D2518,$F$2:F2518,F2518)-1&gt;1),"",
IF(AND(F2518="Peretoe teenus",H2518&gt;=[2]an!$M$37,RANK(D2518,$D2518:$D2518)+COUNTIFS($D$2:D2518,D2518,$F$2:F2518,F2518)-1=1,MONTH(H2518)=MONTH(K2518)=TRUE,YEAR(H2518)=YEAR(K2518)=TRUE),((EOMONTH(H2518,0)-H2518+1)*X2518)/DAY(EOMONTH(H2518,0)),
IF(AND(F2518="Peretoe teenus",H2518&gt;=[2]an!$M$37,RANK(D2518,$D2518:$D2518)+COUNTIFS($D$2:D2518,D2518,$F$2:F2518,F2518)-1=1),X2518,
IF(AND(F2518="Peretoe teenus",H2518&lt;[2]an!$M$37,S2518&lt;&gt;"kahepoolne vajaduspõhine",RANK(D2518,$D2518:$D2518)+COUNTIFS($D$2:D2518,D2518,$F$2:F2518,F2518)-1=1),X2518,
IF(AND(F2518="Peretoe teenus",H2518&lt;[2]an!$M$37,S2518&lt;&gt;"kahepoolne vajaduspõhine",RANK(D2518,$D2518:$D2518)+COUNTIFS($D$2:D2518,D2518,$F$2:F2518,F2518)-1&gt;1),"",
IF(AND(F2518="Peretoe teenus",H2518&lt;[2]an!$M$37,S2518="kahepoolne vajaduspõhine",U2518="",RANK(D2518,$D2518:$D2518)+COUNTIFS($D$2:D2518,D2518,$F$2:F2518,F2518)-1=1),X2518,
IF(AND(F2518="Peretoe teenus",H2518&lt;[2]an!$M$37,S2518="kahepoolne vajaduspõhine",U2518="",RANK(D2518,$D2518:$D2518)+COUNTIFS($D$2:D2518,D2518,$F$2:F2518,F2518)-1&gt;1),"",
IF(AND(F2518="Peretoe teenus",H2518&lt;[2]an!$M$37,S2518="kahepoolne vajaduspõhine",U2518&lt;[2]an!$M$37,RANK(D2518,$D2518:$D2518)+COUNTIFS($D$2:D2518,D2518,$F$2:F2518,F2518)-1=1),X2518,
IF(AND(F2518="Peretoe teenus",H2518&lt;[2]an!$M$37,S2518="kahepoolne vajaduspõhine",U2518&lt;[2]an!$M$37,RANK(D2518,$D2518:$D2518)+COUNTIFS($D$2:D2518,D2518,$F$2:F2518,F2518)-1&gt;1),"",
IF(AND(F2518="Peretoe teenus",H2518&lt;[2]an!$M$37,S2518="kahepoolne vajaduspõhine",U2518&gt;=[2]an!$M$37,U2518&lt;=[2]an!$M$38,RANK(D2518,$D2518:$D2518)+COUNTIFS($D$2:D2518,D2518,$F$2:F2518,F2518)-1=1),
((EOMONTH(U2518,0)-U2518+1)*X2518)/DAY(EOMONTH(U2518,0))+(DAY(U2518)-1)*100/DAY(EOMONTH(U2518,0)),
IF(AND(F2518="Peretoe teenus",H2518&lt;[2]an!$M$37,S2518="kahepoolne vajaduspõhine",U2518&gt;=[2]an!$M$37,U2518&lt;=[2]an!$M$38,RANK(D2518,$D2518:$D2518)+COUNTIFS($D$2:D2518,D2518,$F$2:F2518,F2518)-1&gt;1),"",
IF(AND(F2518="Peretoe teenus",H2518&lt;[2]an!$M$37,S2518="kahepoolne vajaduspõhine",U2518&gt;[2]an!$M$38,RANK(D2518,$D2518:$D2518)+COUNTIFS($D$2:D2518,D2518,$F$2:F2518,F2518)-1=1),X2518,
IF(AND(F2518="Peretoe teenus",H2518&lt;[2]an!$M$37,S2518="kahepoolne vajaduspõhine",U2518&gt;[2]an!$M$38,RANK(D2518,$D2518:$D2518)+COUNTIFS($D$2:D2518,D2518,$F$2:F2518,F2518)-1&gt;1),"",X2518*W2518)))))))))))))),"")</f>
        <v/>
      </c>
      <c r="Z2518" s="18" t="str">
        <f t="shared" si="118"/>
        <v/>
      </c>
      <c r="AA2518" s="19" t="str">
        <f>IFERROR(VLOOKUP(E2518,[2]an!$A$3:$B$81,2,FALSE),"")</f>
        <v/>
      </c>
      <c r="AB2518" s="19" t="str">
        <f>IFERROR(VLOOKUP(AA2518,[2]an!$C$2:$D$16,2,FALSE),"")</f>
        <v/>
      </c>
      <c r="AC2518" s="20"/>
      <c r="AD2518" s="21" t="str">
        <f>IF(A2518=[2]an!$F$36,VLOOKUP([2]an!$F$36,[2]an!$F$36:$H$36,3,FALSE),IF(A2518=[2]an!$F$35,VLOOKUP([2]an!$F$35,[2]an!$F$35:$H$35,3,FALSE),IF(A2518=[2]an!$F$33,VLOOKUP([2]an!$F$33,[2]an!$F$33:$H$33,3,FALSE),IF(A2518=[2]an!$F$31,VLOOKUP([2]an!$F$31,[2]an!$F$31:$H$31,3,FALSE),""))))</f>
        <v/>
      </c>
    </row>
    <row r="2519" spans="6:30" x14ac:dyDescent="0.2">
      <c r="F2519" s="10"/>
      <c r="G2519" s="8" t="str">
        <f t="shared" si="119"/>
        <v/>
      </c>
      <c r="H2519" s="13"/>
      <c r="K2519" s="13"/>
      <c r="L2519" s="10"/>
      <c r="M2519" s="10"/>
      <c r="S2519" s="8" t="str">
        <f>IFERROR(VLOOKUP(D2519,[1]peretoe_teenus!$A$2:$L$2000,5,FALSE),"")</f>
        <v/>
      </c>
      <c r="U2519" s="13"/>
      <c r="V2519" s="15" t="str" cm="1">
        <f t="array" ref="V2519">IFERROR(IF(AND(F2519="Tugigrupp",RANK(K2519,$K2519:$K2519)+COUNTIFS($K$2:K2519,K2519,$L$2:L2519,L2519,$M$2:M2519,M2519,$I$2:I2519,I2519,$G$2:G2519,G2519,$F$2:F2519,F2519)-1=1),SUMPRODUCT(($F$2:$F$4154=F2519)*($G$2:$G$4154=G2519)*($K$2:$K$4154=K2519)*($I$2:$I$4154=I2519)*($L$2:$L$4154=L2519)*($M$2:$M$4154=M2519)),""),"")</f>
        <v/>
      </c>
      <c r="W2519" s="15" t="str">
        <f t="shared" si="117"/>
        <v/>
      </c>
      <c r="X2519" s="16" t="str">
        <f>IF(AND(A2519=[2]an!$G$38,F2519=[2]an!$E$40),[2]an!$G$40,IF(AND(A2519=[2]an!$G$38,F2519=[2]an!$E$41),[2]an!$G$41,IF(AND(A2519=[2]an!$G$38,F2519=[2]an!$E$39,H2519&gt;=[2]an!$M$37),[2]an!$G$39,
IF(AND(A2519=[2]an!$G$38,F2519=[2]an!$E$39,H2519&lt;[2]an!$M$37,S2519="kahepoolne vajaduspõhine",U2519=""),[2]an!$M$40,
IF(AND(A2519=[2]an!$G$38,F2519=[2]an!$E$39,H2519&lt;[2]an!$M$37,S2519="kahepoolne vajaduspõhine",U2519&lt;&gt;""),[2]an!$G$39,
IF(AND(A2519=[2]an!$G$38,F2519=[2]an!$E$39,H2519&lt;[2]an!$M$37,S2519&lt;&gt;"kahepoolne vajaduspõhine"),[2]an!$G$39,
IF(AND(A2519=[2]an!$G$38,F2519=[2]an!$E$42),[2]an!$G$42,
IF(AND(A2519=[2]an!$H$38,F2519=[2]an!$E$40),[2]an!$H$40,IF(AND(A2519=[2]an!$H$38,F2519=[2]an!$E$41),[2]an!$H$41,IF(AND(A2519=[2]an!$H$38,F2519=[2]an!$E$39,H2519&gt;=[2]an!$M$37),[2]an!$H$39,
IF(AND(A2519=[2]an!$H$38,F2519=[2]an!$E$39,H2519&lt;[2]an!$M$37,S2519="kahepoolne vajaduspõhine",U2519=""),[2]an!$M$40,
IF(AND(A2519=[2]an!$H$38,F2519=[2]an!$E$39,H2519&lt;[2]an!$M$37,S2519="kahepoolne vajaduspõhine",U2519&lt;&gt;""),[2]an!$H$39,
IF(AND(A2519=[2]an!$H$38,F2519=[2]an!$E$39,H2519&lt;[2]an!$M$37,S2519&lt;&gt;"kahepoolne vajaduspõhine"),[2]an!$H$39,
IF(AND(A2519=[2]an!$H$38,F2519=[2]an!$E$42),[2]an!$H$42,
IF(AND(A2519=[2]an!$I$38,F2519=[2]an!$E$40),[2]an!$I$40,IF(AND(A2519=[2]an!$I$38,F2519=[2]an!$E$41),[2]an!$I$41,IF(AND(A2519=[2]an!$I$38,F2519=[2]an!$E$39,H2519&gt;=[2]an!$M$37),[2]an!$I$39,
IF(AND(A2519=[2]an!$I$38,F2519=[2]an!$E$39,H2519&lt;[2]an!$M$37,S2519="kahepoolne vajaduspõhine",U2519=""),[2]an!$M$40,
IF(AND(A2519=[2]an!$I$38,F2519=[2]an!$E$39,H2519&lt;[2]an!$M$37,S2519="kahepoolne vajaduspõhine",U2519&lt;&gt;""),[2]an!$I$39,
IF(AND(A2519=[2]an!$I$38,F2519=[2]an!$E$39,H2519&lt;[2]an!$M$37,S2519&lt;&gt;"kahepoolne vajaduspõhine"),[2]an!$I$39,
IF(AND(A2519=[2]an!$I$38,F2519=[2]an!$E$42),[2]an!$I$42,
IF(AND(A2519=[2]an!$J$38,F2519=[2]an!$E$40),[2]an!$J$40,IF(AND(A2519=[2]an!$J$38,F2519=[2]an!$E$41),[2]an!$J$41,IF(AND(A2519=[2]an!$J$38,F2519=[2]an!$E$39,H2519&gt;=[2]an!$M$37),[2]an!$J$39,
IF(AND(A2519=[2]an!$J$38,F2519=[2]an!$E$39,H2519&lt;[2]an!$M$37,S2519="kahepoolne vajaduspõhine",U2519=""),[2]an!$M$40,
IF(AND(A2519=[2]an!$J$38,F2519=[2]an!$E$39,H2519&lt;[2]an!$M$37,S2519="kahepoolne vajaduspõhine",U2519&lt;&gt;""),[2]an!$J$39,
IF(AND(A2519=[2]an!$J$38,F2519=[2]an!$E$39,H2519&lt;[2]an!$M$37,S2519&lt;&gt;"kahepoolne vajaduspõhine"),[2]an!$J$39,
IF(AND(A2519=[2]an!$J$38,F2519=[2]an!$E$42),[2]an!$J$42,""))))))))))))))))))))))))))))</f>
        <v/>
      </c>
      <c r="Y2519" s="17" t="str">
        <f>IFERROR(IF(F2519="Tugigrupp",0,
IF(AND(F2519="Peretoe teenus",H2519&gt;=[2]an!$M$37,RANK(D2519,$D2519:$D2519)+COUNTIFS($D$2:D2519,D2519,$F$2:F2519,F2519)-1&gt;1),"",
IF(AND(F2519="Peretoe teenus",H2519&gt;=[2]an!$M$37,RANK(D2519,$D2519:$D2519)+COUNTIFS($D$2:D2519,D2519,$F$2:F2519,F2519)-1=1,MONTH(H2519)=MONTH(K2519)=TRUE,YEAR(H2519)=YEAR(K2519)=TRUE),((EOMONTH(H2519,0)-H2519+1)*X2519)/DAY(EOMONTH(H2519,0)),
IF(AND(F2519="Peretoe teenus",H2519&gt;=[2]an!$M$37,RANK(D2519,$D2519:$D2519)+COUNTIFS($D$2:D2519,D2519,$F$2:F2519,F2519)-1=1),X2519,
IF(AND(F2519="Peretoe teenus",H2519&lt;[2]an!$M$37,S2519&lt;&gt;"kahepoolne vajaduspõhine",RANK(D2519,$D2519:$D2519)+COUNTIFS($D$2:D2519,D2519,$F$2:F2519,F2519)-1=1),X2519,
IF(AND(F2519="Peretoe teenus",H2519&lt;[2]an!$M$37,S2519&lt;&gt;"kahepoolne vajaduspõhine",RANK(D2519,$D2519:$D2519)+COUNTIFS($D$2:D2519,D2519,$F$2:F2519,F2519)-1&gt;1),"",
IF(AND(F2519="Peretoe teenus",H2519&lt;[2]an!$M$37,S2519="kahepoolne vajaduspõhine",U2519="",RANK(D2519,$D2519:$D2519)+COUNTIFS($D$2:D2519,D2519,$F$2:F2519,F2519)-1=1),X2519,
IF(AND(F2519="Peretoe teenus",H2519&lt;[2]an!$M$37,S2519="kahepoolne vajaduspõhine",U2519="",RANK(D2519,$D2519:$D2519)+COUNTIFS($D$2:D2519,D2519,$F$2:F2519,F2519)-1&gt;1),"",
IF(AND(F2519="Peretoe teenus",H2519&lt;[2]an!$M$37,S2519="kahepoolne vajaduspõhine",U2519&lt;[2]an!$M$37,RANK(D2519,$D2519:$D2519)+COUNTIFS($D$2:D2519,D2519,$F$2:F2519,F2519)-1=1),X2519,
IF(AND(F2519="Peretoe teenus",H2519&lt;[2]an!$M$37,S2519="kahepoolne vajaduspõhine",U2519&lt;[2]an!$M$37,RANK(D2519,$D2519:$D2519)+COUNTIFS($D$2:D2519,D2519,$F$2:F2519,F2519)-1&gt;1),"",
IF(AND(F2519="Peretoe teenus",H2519&lt;[2]an!$M$37,S2519="kahepoolne vajaduspõhine",U2519&gt;=[2]an!$M$37,U2519&lt;=[2]an!$M$38,RANK(D2519,$D2519:$D2519)+COUNTIFS($D$2:D2519,D2519,$F$2:F2519,F2519)-1=1),
((EOMONTH(U2519,0)-U2519+1)*X2519)/DAY(EOMONTH(U2519,0))+(DAY(U2519)-1)*100/DAY(EOMONTH(U2519,0)),
IF(AND(F2519="Peretoe teenus",H2519&lt;[2]an!$M$37,S2519="kahepoolne vajaduspõhine",U2519&gt;=[2]an!$M$37,U2519&lt;=[2]an!$M$38,RANK(D2519,$D2519:$D2519)+COUNTIFS($D$2:D2519,D2519,$F$2:F2519,F2519)-1&gt;1),"",
IF(AND(F2519="Peretoe teenus",H2519&lt;[2]an!$M$37,S2519="kahepoolne vajaduspõhine",U2519&gt;[2]an!$M$38,RANK(D2519,$D2519:$D2519)+COUNTIFS($D$2:D2519,D2519,$F$2:F2519,F2519)-1=1),X2519,
IF(AND(F2519="Peretoe teenus",H2519&lt;[2]an!$M$37,S2519="kahepoolne vajaduspõhine",U2519&gt;[2]an!$M$38,RANK(D2519,$D2519:$D2519)+COUNTIFS($D$2:D2519,D2519,$F$2:F2519,F2519)-1&gt;1),"",X2519*W2519)))))))))))))),"")</f>
        <v/>
      </c>
      <c r="Z2519" s="18" t="str">
        <f t="shared" si="118"/>
        <v/>
      </c>
      <c r="AA2519" s="19" t="str">
        <f>IFERROR(VLOOKUP(E2519,[2]an!$A$3:$B$81,2,FALSE),"")</f>
        <v/>
      </c>
      <c r="AB2519" s="19" t="str">
        <f>IFERROR(VLOOKUP(AA2519,[2]an!$C$2:$D$16,2,FALSE),"")</f>
        <v/>
      </c>
      <c r="AC2519" s="20"/>
      <c r="AD2519" s="21" t="str">
        <f>IF(A2519=[2]an!$F$36,VLOOKUP([2]an!$F$36,[2]an!$F$36:$H$36,3,FALSE),IF(A2519=[2]an!$F$35,VLOOKUP([2]an!$F$35,[2]an!$F$35:$H$35,3,FALSE),IF(A2519=[2]an!$F$33,VLOOKUP([2]an!$F$33,[2]an!$F$33:$H$33,3,FALSE),IF(A2519=[2]an!$F$31,VLOOKUP([2]an!$F$31,[2]an!$F$31:$H$31,3,FALSE),""))))</f>
        <v/>
      </c>
    </row>
    <row r="2520" spans="6:30" x14ac:dyDescent="0.2">
      <c r="F2520" s="10"/>
      <c r="G2520" s="8" t="str">
        <f t="shared" si="119"/>
        <v/>
      </c>
      <c r="H2520" s="13"/>
      <c r="K2520" s="13"/>
      <c r="L2520" s="10"/>
      <c r="M2520" s="10"/>
      <c r="S2520" s="8" t="str">
        <f>IFERROR(VLOOKUP(D2520,[1]peretoe_teenus!$A$2:$L$2000,5,FALSE),"")</f>
        <v/>
      </c>
      <c r="U2520" s="13"/>
      <c r="V2520" s="15" t="str" cm="1">
        <f t="array" ref="V2520">IFERROR(IF(AND(F2520="Tugigrupp",RANK(K2520,$K2520:$K2520)+COUNTIFS($K$2:K2520,K2520,$L$2:L2520,L2520,$M$2:M2520,M2520,$I$2:I2520,I2520,$G$2:G2520,G2520,$F$2:F2520,F2520)-1=1),SUMPRODUCT(($F$2:$F$4154=F2520)*($G$2:$G$4154=G2520)*($K$2:$K$4154=K2520)*($I$2:$I$4154=I2520)*($L$2:$L$4154=L2520)*($M$2:$M$4154=M2520)),""),"")</f>
        <v/>
      </c>
      <c r="W2520" s="15" t="str">
        <f t="shared" si="117"/>
        <v/>
      </c>
      <c r="X2520" s="16" t="str">
        <f>IF(AND(A2520=[2]an!$G$38,F2520=[2]an!$E$40),[2]an!$G$40,IF(AND(A2520=[2]an!$G$38,F2520=[2]an!$E$41),[2]an!$G$41,IF(AND(A2520=[2]an!$G$38,F2520=[2]an!$E$39,H2520&gt;=[2]an!$M$37),[2]an!$G$39,
IF(AND(A2520=[2]an!$G$38,F2520=[2]an!$E$39,H2520&lt;[2]an!$M$37,S2520="kahepoolne vajaduspõhine",U2520=""),[2]an!$M$40,
IF(AND(A2520=[2]an!$G$38,F2520=[2]an!$E$39,H2520&lt;[2]an!$M$37,S2520="kahepoolne vajaduspõhine",U2520&lt;&gt;""),[2]an!$G$39,
IF(AND(A2520=[2]an!$G$38,F2520=[2]an!$E$39,H2520&lt;[2]an!$M$37,S2520&lt;&gt;"kahepoolne vajaduspõhine"),[2]an!$G$39,
IF(AND(A2520=[2]an!$G$38,F2520=[2]an!$E$42),[2]an!$G$42,
IF(AND(A2520=[2]an!$H$38,F2520=[2]an!$E$40),[2]an!$H$40,IF(AND(A2520=[2]an!$H$38,F2520=[2]an!$E$41),[2]an!$H$41,IF(AND(A2520=[2]an!$H$38,F2520=[2]an!$E$39,H2520&gt;=[2]an!$M$37),[2]an!$H$39,
IF(AND(A2520=[2]an!$H$38,F2520=[2]an!$E$39,H2520&lt;[2]an!$M$37,S2520="kahepoolne vajaduspõhine",U2520=""),[2]an!$M$40,
IF(AND(A2520=[2]an!$H$38,F2520=[2]an!$E$39,H2520&lt;[2]an!$M$37,S2520="kahepoolne vajaduspõhine",U2520&lt;&gt;""),[2]an!$H$39,
IF(AND(A2520=[2]an!$H$38,F2520=[2]an!$E$39,H2520&lt;[2]an!$M$37,S2520&lt;&gt;"kahepoolne vajaduspõhine"),[2]an!$H$39,
IF(AND(A2520=[2]an!$H$38,F2520=[2]an!$E$42),[2]an!$H$42,
IF(AND(A2520=[2]an!$I$38,F2520=[2]an!$E$40),[2]an!$I$40,IF(AND(A2520=[2]an!$I$38,F2520=[2]an!$E$41),[2]an!$I$41,IF(AND(A2520=[2]an!$I$38,F2520=[2]an!$E$39,H2520&gt;=[2]an!$M$37),[2]an!$I$39,
IF(AND(A2520=[2]an!$I$38,F2520=[2]an!$E$39,H2520&lt;[2]an!$M$37,S2520="kahepoolne vajaduspõhine",U2520=""),[2]an!$M$40,
IF(AND(A2520=[2]an!$I$38,F2520=[2]an!$E$39,H2520&lt;[2]an!$M$37,S2520="kahepoolne vajaduspõhine",U2520&lt;&gt;""),[2]an!$I$39,
IF(AND(A2520=[2]an!$I$38,F2520=[2]an!$E$39,H2520&lt;[2]an!$M$37,S2520&lt;&gt;"kahepoolne vajaduspõhine"),[2]an!$I$39,
IF(AND(A2520=[2]an!$I$38,F2520=[2]an!$E$42),[2]an!$I$42,
IF(AND(A2520=[2]an!$J$38,F2520=[2]an!$E$40),[2]an!$J$40,IF(AND(A2520=[2]an!$J$38,F2520=[2]an!$E$41),[2]an!$J$41,IF(AND(A2520=[2]an!$J$38,F2520=[2]an!$E$39,H2520&gt;=[2]an!$M$37),[2]an!$J$39,
IF(AND(A2520=[2]an!$J$38,F2520=[2]an!$E$39,H2520&lt;[2]an!$M$37,S2520="kahepoolne vajaduspõhine",U2520=""),[2]an!$M$40,
IF(AND(A2520=[2]an!$J$38,F2520=[2]an!$E$39,H2520&lt;[2]an!$M$37,S2520="kahepoolne vajaduspõhine",U2520&lt;&gt;""),[2]an!$J$39,
IF(AND(A2520=[2]an!$J$38,F2520=[2]an!$E$39,H2520&lt;[2]an!$M$37,S2520&lt;&gt;"kahepoolne vajaduspõhine"),[2]an!$J$39,
IF(AND(A2520=[2]an!$J$38,F2520=[2]an!$E$42),[2]an!$J$42,""))))))))))))))))))))))))))))</f>
        <v/>
      </c>
      <c r="Y2520" s="17" t="str">
        <f>IFERROR(IF(F2520="Tugigrupp",0,
IF(AND(F2520="Peretoe teenus",H2520&gt;=[2]an!$M$37,RANK(D2520,$D2520:$D2520)+COUNTIFS($D$2:D2520,D2520,$F$2:F2520,F2520)-1&gt;1),"",
IF(AND(F2520="Peretoe teenus",H2520&gt;=[2]an!$M$37,RANK(D2520,$D2520:$D2520)+COUNTIFS($D$2:D2520,D2520,$F$2:F2520,F2520)-1=1,MONTH(H2520)=MONTH(K2520)=TRUE,YEAR(H2520)=YEAR(K2520)=TRUE),((EOMONTH(H2520,0)-H2520+1)*X2520)/DAY(EOMONTH(H2520,0)),
IF(AND(F2520="Peretoe teenus",H2520&gt;=[2]an!$M$37,RANK(D2520,$D2520:$D2520)+COUNTIFS($D$2:D2520,D2520,$F$2:F2520,F2520)-1=1),X2520,
IF(AND(F2520="Peretoe teenus",H2520&lt;[2]an!$M$37,S2520&lt;&gt;"kahepoolne vajaduspõhine",RANK(D2520,$D2520:$D2520)+COUNTIFS($D$2:D2520,D2520,$F$2:F2520,F2520)-1=1),X2520,
IF(AND(F2520="Peretoe teenus",H2520&lt;[2]an!$M$37,S2520&lt;&gt;"kahepoolne vajaduspõhine",RANK(D2520,$D2520:$D2520)+COUNTIFS($D$2:D2520,D2520,$F$2:F2520,F2520)-1&gt;1),"",
IF(AND(F2520="Peretoe teenus",H2520&lt;[2]an!$M$37,S2520="kahepoolne vajaduspõhine",U2520="",RANK(D2520,$D2520:$D2520)+COUNTIFS($D$2:D2520,D2520,$F$2:F2520,F2520)-1=1),X2520,
IF(AND(F2520="Peretoe teenus",H2520&lt;[2]an!$M$37,S2520="kahepoolne vajaduspõhine",U2520="",RANK(D2520,$D2520:$D2520)+COUNTIFS($D$2:D2520,D2520,$F$2:F2520,F2520)-1&gt;1),"",
IF(AND(F2520="Peretoe teenus",H2520&lt;[2]an!$M$37,S2520="kahepoolne vajaduspõhine",U2520&lt;[2]an!$M$37,RANK(D2520,$D2520:$D2520)+COUNTIFS($D$2:D2520,D2520,$F$2:F2520,F2520)-1=1),X2520,
IF(AND(F2520="Peretoe teenus",H2520&lt;[2]an!$M$37,S2520="kahepoolne vajaduspõhine",U2520&lt;[2]an!$M$37,RANK(D2520,$D2520:$D2520)+COUNTIFS($D$2:D2520,D2520,$F$2:F2520,F2520)-1&gt;1),"",
IF(AND(F2520="Peretoe teenus",H2520&lt;[2]an!$M$37,S2520="kahepoolne vajaduspõhine",U2520&gt;=[2]an!$M$37,U2520&lt;=[2]an!$M$38,RANK(D2520,$D2520:$D2520)+COUNTIFS($D$2:D2520,D2520,$F$2:F2520,F2520)-1=1),
((EOMONTH(U2520,0)-U2520+1)*X2520)/DAY(EOMONTH(U2520,0))+(DAY(U2520)-1)*100/DAY(EOMONTH(U2520,0)),
IF(AND(F2520="Peretoe teenus",H2520&lt;[2]an!$M$37,S2520="kahepoolne vajaduspõhine",U2520&gt;=[2]an!$M$37,U2520&lt;=[2]an!$M$38,RANK(D2520,$D2520:$D2520)+COUNTIFS($D$2:D2520,D2520,$F$2:F2520,F2520)-1&gt;1),"",
IF(AND(F2520="Peretoe teenus",H2520&lt;[2]an!$M$37,S2520="kahepoolne vajaduspõhine",U2520&gt;[2]an!$M$38,RANK(D2520,$D2520:$D2520)+COUNTIFS($D$2:D2520,D2520,$F$2:F2520,F2520)-1=1),X2520,
IF(AND(F2520="Peretoe teenus",H2520&lt;[2]an!$M$37,S2520="kahepoolne vajaduspõhine",U2520&gt;[2]an!$M$38,RANK(D2520,$D2520:$D2520)+COUNTIFS($D$2:D2520,D2520,$F$2:F2520,F2520)-1&gt;1),"",X2520*W2520)))))))))))))),"")</f>
        <v/>
      </c>
      <c r="Z2520" s="18" t="str">
        <f t="shared" si="118"/>
        <v/>
      </c>
      <c r="AA2520" s="19" t="str">
        <f>IFERROR(VLOOKUP(E2520,[2]an!$A$3:$B$81,2,FALSE),"")</f>
        <v/>
      </c>
      <c r="AB2520" s="19" t="str">
        <f>IFERROR(VLOOKUP(AA2520,[2]an!$C$2:$D$16,2,FALSE),"")</f>
        <v/>
      </c>
      <c r="AC2520" s="20"/>
      <c r="AD2520" s="21" t="str">
        <f>IF(A2520=[2]an!$F$36,VLOOKUP([2]an!$F$36,[2]an!$F$36:$H$36,3,FALSE),IF(A2520=[2]an!$F$35,VLOOKUP([2]an!$F$35,[2]an!$F$35:$H$35,3,FALSE),IF(A2520=[2]an!$F$33,VLOOKUP([2]an!$F$33,[2]an!$F$33:$H$33,3,FALSE),IF(A2520=[2]an!$F$31,VLOOKUP([2]an!$F$31,[2]an!$F$31:$H$31,3,FALSE),""))))</f>
        <v/>
      </c>
    </row>
    <row r="2521" spans="6:30" x14ac:dyDescent="0.2">
      <c r="F2521" s="10"/>
      <c r="G2521" s="8" t="str">
        <f t="shared" si="119"/>
        <v/>
      </c>
      <c r="H2521" s="13"/>
      <c r="K2521" s="13"/>
      <c r="L2521" s="10"/>
      <c r="M2521" s="10"/>
      <c r="S2521" s="8" t="str">
        <f>IFERROR(VLOOKUP(D2521,[1]peretoe_teenus!$A$2:$L$2000,5,FALSE),"")</f>
        <v/>
      </c>
      <c r="U2521" s="13"/>
      <c r="V2521" s="15" t="str" cm="1">
        <f t="array" ref="V2521">IFERROR(IF(AND(F2521="Tugigrupp",RANK(K2521,$K2521:$K2521)+COUNTIFS($K$2:K2521,K2521,$L$2:L2521,L2521,$M$2:M2521,M2521,$I$2:I2521,I2521,$G$2:G2521,G2521,$F$2:F2521,F2521)-1=1),SUMPRODUCT(($F$2:$F$4154=F2521)*($G$2:$G$4154=G2521)*($K$2:$K$4154=K2521)*($I$2:$I$4154=I2521)*($L$2:$L$4154=L2521)*($M$2:$M$4154=M2521)),""),"")</f>
        <v/>
      </c>
      <c r="W2521" s="15" t="str">
        <f t="shared" si="117"/>
        <v/>
      </c>
      <c r="X2521" s="16" t="str">
        <f>IF(AND(A2521=[2]an!$G$38,F2521=[2]an!$E$40),[2]an!$G$40,IF(AND(A2521=[2]an!$G$38,F2521=[2]an!$E$41),[2]an!$G$41,IF(AND(A2521=[2]an!$G$38,F2521=[2]an!$E$39,H2521&gt;=[2]an!$M$37),[2]an!$G$39,
IF(AND(A2521=[2]an!$G$38,F2521=[2]an!$E$39,H2521&lt;[2]an!$M$37,S2521="kahepoolne vajaduspõhine",U2521=""),[2]an!$M$40,
IF(AND(A2521=[2]an!$G$38,F2521=[2]an!$E$39,H2521&lt;[2]an!$M$37,S2521="kahepoolne vajaduspõhine",U2521&lt;&gt;""),[2]an!$G$39,
IF(AND(A2521=[2]an!$G$38,F2521=[2]an!$E$39,H2521&lt;[2]an!$M$37,S2521&lt;&gt;"kahepoolne vajaduspõhine"),[2]an!$G$39,
IF(AND(A2521=[2]an!$G$38,F2521=[2]an!$E$42),[2]an!$G$42,
IF(AND(A2521=[2]an!$H$38,F2521=[2]an!$E$40),[2]an!$H$40,IF(AND(A2521=[2]an!$H$38,F2521=[2]an!$E$41),[2]an!$H$41,IF(AND(A2521=[2]an!$H$38,F2521=[2]an!$E$39,H2521&gt;=[2]an!$M$37),[2]an!$H$39,
IF(AND(A2521=[2]an!$H$38,F2521=[2]an!$E$39,H2521&lt;[2]an!$M$37,S2521="kahepoolne vajaduspõhine",U2521=""),[2]an!$M$40,
IF(AND(A2521=[2]an!$H$38,F2521=[2]an!$E$39,H2521&lt;[2]an!$M$37,S2521="kahepoolne vajaduspõhine",U2521&lt;&gt;""),[2]an!$H$39,
IF(AND(A2521=[2]an!$H$38,F2521=[2]an!$E$39,H2521&lt;[2]an!$M$37,S2521&lt;&gt;"kahepoolne vajaduspõhine"),[2]an!$H$39,
IF(AND(A2521=[2]an!$H$38,F2521=[2]an!$E$42),[2]an!$H$42,
IF(AND(A2521=[2]an!$I$38,F2521=[2]an!$E$40),[2]an!$I$40,IF(AND(A2521=[2]an!$I$38,F2521=[2]an!$E$41),[2]an!$I$41,IF(AND(A2521=[2]an!$I$38,F2521=[2]an!$E$39,H2521&gt;=[2]an!$M$37),[2]an!$I$39,
IF(AND(A2521=[2]an!$I$38,F2521=[2]an!$E$39,H2521&lt;[2]an!$M$37,S2521="kahepoolne vajaduspõhine",U2521=""),[2]an!$M$40,
IF(AND(A2521=[2]an!$I$38,F2521=[2]an!$E$39,H2521&lt;[2]an!$M$37,S2521="kahepoolne vajaduspõhine",U2521&lt;&gt;""),[2]an!$I$39,
IF(AND(A2521=[2]an!$I$38,F2521=[2]an!$E$39,H2521&lt;[2]an!$M$37,S2521&lt;&gt;"kahepoolne vajaduspõhine"),[2]an!$I$39,
IF(AND(A2521=[2]an!$I$38,F2521=[2]an!$E$42),[2]an!$I$42,
IF(AND(A2521=[2]an!$J$38,F2521=[2]an!$E$40),[2]an!$J$40,IF(AND(A2521=[2]an!$J$38,F2521=[2]an!$E$41),[2]an!$J$41,IF(AND(A2521=[2]an!$J$38,F2521=[2]an!$E$39,H2521&gt;=[2]an!$M$37),[2]an!$J$39,
IF(AND(A2521=[2]an!$J$38,F2521=[2]an!$E$39,H2521&lt;[2]an!$M$37,S2521="kahepoolne vajaduspõhine",U2521=""),[2]an!$M$40,
IF(AND(A2521=[2]an!$J$38,F2521=[2]an!$E$39,H2521&lt;[2]an!$M$37,S2521="kahepoolne vajaduspõhine",U2521&lt;&gt;""),[2]an!$J$39,
IF(AND(A2521=[2]an!$J$38,F2521=[2]an!$E$39,H2521&lt;[2]an!$M$37,S2521&lt;&gt;"kahepoolne vajaduspõhine"),[2]an!$J$39,
IF(AND(A2521=[2]an!$J$38,F2521=[2]an!$E$42),[2]an!$J$42,""))))))))))))))))))))))))))))</f>
        <v/>
      </c>
      <c r="Y2521" s="17" t="str">
        <f>IFERROR(IF(F2521="Tugigrupp",0,
IF(AND(F2521="Peretoe teenus",H2521&gt;=[2]an!$M$37,RANK(D2521,$D2521:$D2521)+COUNTIFS($D$2:D2521,D2521,$F$2:F2521,F2521)-1&gt;1),"",
IF(AND(F2521="Peretoe teenus",H2521&gt;=[2]an!$M$37,RANK(D2521,$D2521:$D2521)+COUNTIFS($D$2:D2521,D2521,$F$2:F2521,F2521)-1=1,MONTH(H2521)=MONTH(K2521)=TRUE,YEAR(H2521)=YEAR(K2521)=TRUE),((EOMONTH(H2521,0)-H2521+1)*X2521)/DAY(EOMONTH(H2521,0)),
IF(AND(F2521="Peretoe teenus",H2521&gt;=[2]an!$M$37,RANK(D2521,$D2521:$D2521)+COUNTIFS($D$2:D2521,D2521,$F$2:F2521,F2521)-1=1),X2521,
IF(AND(F2521="Peretoe teenus",H2521&lt;[2]an!$M$37,S2521&lt;&gt;"kahepoolne vajaduspõhine",RANK(D2521,$D2521:$D2521)+COUNTIFS($D$2:D2521,D2521,$F$2:F2521,F2521)-1=1),X2521,
IF(AND(F2521="Peretoe teenus",H2521&lt;[2]an!$M$37,S2521&lt;&gt;"kahepoolne vajaduspõhine",RANK(D2521,$D2521:$D2521)+COUNTIFS($D$2:D2521,D2521,$F$2:F2521,F2521)-1&gt;1),"",
IF(AND(F2521="Peretoe teenus",H2521&lt;[2]an!$M$37,S2521="kahepoolne vajaduspõhine",U2521="",RANK(D2521,$D2521:$D2521)+COUNTIFS($D$2:D2521,D2521,$F$2:F2521,F2521)-1=1),X2521,
IF(AND(F2521="Peretoe teenus",H2521&lt;[2]an!$M$37,S2521="kahepoolne vajaduspõhine",U2521="",RANK(D2521,$D2521:$D2521)+COUNTIFS($D$2:D2521,D2521,$F$2:F2521,F2521)-1&gt;1),"",
IF(AND(F2521="Peretoe teenus",H2521&lt;[2]an!$M$37,S2521="kahepoolne vajaduspõhine",U2521&lt;[2]an!$M$37,RANK(D2521,$D2521:$D2521)+COUNTIFS($D$2:D2521,D2521,$F$2:F2521,F2521)-1=1),X2521,
IF(AND(F2521="Peretoe teenus",H2521&lt;[2]an!$M$37,S2521="kahepoolne vajaduspõhine",U2521&lt;[2]an!$M$37,RANK(D2521,$D2521:$D2521)+COUNTIFS($D$2:D2521,D2521,$F$2:F2521,F2521)-1&gt;1),"",
IF(AND(F2521="Peretoe teenus",H2521&lt;[2]an!$M$37,S2521="kahepoolne vajaduspõhine",U2521&gt;=[2]an!$M$37,U2521&lt;=[2]an!$M$38,RANK(D2521,$D2521:$D2521)+COUNTIFS($D$2:D2521,D2521,$F$2:F2521,F2521)-1=1),
((EOMONTH(U2521,0)-U2521+1)*X2521)/DAY(EOMONTH(U2521,0))+(DAY(U2521)-1)*100/DAY(EOMONTH(U2521,0)),
IF(AND(F2521="Peretoe teenus",H2521&lt;[2]an!$M$37,S2521="kahepoolne vajaduspõhine",U2521&gt;=[2]an!$M$37,U2521&lt;=[2]an!$M$38,RANK(D2521,$D2521:$D2521)+COUNTIFS($D$2:D2521,D2521,$F$2:F2521,F2521)-1&gt;1),"",
IF(AND(F2521="Peretoe teenus",H2521&lt;[2]an!$M$37,S2521="kahepoolne vajaduspõhine",U2521&gt;[2]an!$M$38,RANK(D2521,$D2521:$D2521)+COUNTIFS($D$2:D2521,D2521,$F$2:F2521,F2521)-1=1),X2521,
IF(AND(F2521="Peretoe teenus",H2521&lt;[2]an!$M$37,S2521="kahepoolne vajaduspõhine",U2521&gt;[2]an!$M$38,RANK(D2521,$D2521:$D2521)+COUNTIFS($D$2:D2521,D2521,$F$2:F2521,F2521)-1&gt;1),"",X2521*W2521)))))))))))))),"")</f>
        <v/>
      </c>
      <c r="Z2521" s="18" t="str">
        <f t="shared" si="118"/>
        <v/>
      </c>
      <c r="AA2521" s="19" t="str">
        <f>IFERROR(VLOOKUP(E2521,[2]an!$A$3:$B$81,2,FALSE),"")</f>
        <v/>
      </c>
      <c r="AB2521" s="19" t="str">
        <f>IFERROR(VLOOKUP(AA2521,[2]an!$C$2:$D$16,2,FALSE),"")</f>
        <v/>
      </c>
      <c r="AC2521" s="20"/>
      <c r="AD2521" s="21" t="str">
        <f>IF(A2521=[2]an!$F$36,VLOOKUP([2]an!$F$36,[2]an!$F$36:$H$36,3,FALSE),IF(A2521=[2]an!$F$35,VLOOKUP([2]an!$F$35,[2]an!$F$35:$H$35,3,FALSE),IF(A2521=[2]an!$F$33,VLOOKUP([2]an!$F$33,[2]an!$F$33:$H$33,3,FALSE),IF(A2521=[2]an!$F$31,VLOOKUP([2]an!$F$31,[2]an!$F$31:$H$31,3,FALSE),""))))</f>
        <v/>
      </c>
    </row>
    <row r="2522" spans="6:30" x14ac:dyDescent="0.2">
      <c r="F2522" s="10"/>
      <c r="G2522" s="8" t="str">
        <f t="shared" si="119"/>
        <v/>
      </c>
      <c r="H2522" s="13"/>
      <c r="K2522" s="13"/>
      <c r="L2522" s="10"/>
      <c r="M2522" s="10"/>
      <c r="S2522" s="8" t="str">
        <f>IFERROR(VLOOKUP(D2522,[1]peretoe_teenus!$A$2:$L$2000,5,FALSE),"")</f>
        <v/>
      </c>
      <c r="U2522" s="13"/>
      <c r="V2522" s="15" t="str" cm="1">
        <f t="array" ref="V2522">IFERROR(IF(AND(F2522="Tugigrupp",RANK(K2522,$K2522:$K2522)+COUNTIFS($K$2:K2522,K2522,$L$2:L2522,L2522,$M$2:M2522,M2522,$I$2:I2522,I2522,$G$2:G2522,G2522,$F$2:F2522,F2522)-1=1),SUMPRODUCT(($F$2:$F$4154=F2522)*($G$2:$G$4154=G2522)*($K$2:$K$4154=K2522)*($I$2:$I$4154=I2522)*($L$2:$L$4154=L2522)*($M$2:$M$4154=M2522)),""),"")</f>
        <v/>
      </c>
      <c r="W2522" s="15" t="str">
        <f t="shared" si="117"/>
        <v/>
      </c>
      <c r="X2522" s="16" t="str">
        <f>IF(AND(A2522=[2]an!$G$38,F2522=[2]an!$E$40),[2]an!$G$40,IF(AND(A2522=[2]an!$G$38,F2522=[2]an!$E$41),[2]an!$G$41,IF(AND(A2522=[2]an!$G$38,F2522=[2]an!$E$39,H2522&gt;=[2]an!$M$37),[2]an!$G$39,
IF(AND(A2522=[2]an!$G$38,F2522=[2]an!$E$39,H2522&lt;[2]an!$M$37,S2522="kahepoolne vajaduspõhine",U2522=""),[2]an!$M$40,
IF(AND(A2522=[2]an!$G$38,F2522=[2]an!$E$39,H2522&lt;[2]an!$M$37,S2522="kahepoolne vajaduspõhine",U2522&lt;&gt;""),[2]an!$G$39,
IF(AND(A2522=[2]an!$G$38,F2522=[2]an!$E$39,H2522&lt;[2]an!$M$37,S2522&lt;&gt;"kahepoolne vajaduspõhine"),[2]an!$G$39,
IF(AND(A2522=[2]an!$G$38,F2522=[2]an!$E$42),[2]an!$G$42,
IF(AND(A2522=[2]an!$H$38,F2522=[2]an!$E$40),[2]an!$H$40,IF(AND(A2522=[2]an!$H$38,F2522=[2]an!$E$41),[2]an!$H$41,IF(AND(A2522=[2]an!$H$38,F2522=[2]an!$E$39,H2522&gt;=[2]an!$M$37),[2]an!$H$39,
IF(AND(A2522=[2]an!$H$38,F2522=[2]an!$E$39,H2522&lt;[2]an!$M$37,S2522="kahepoolne vajaduspõhine",U2522=""),[2]an!$M$40,
IF(AND(A2522=[2]an!$H$38,F2522=[2]an!$E$39,H2522&lt;[2]an!$M$37,S2522="kahepoolne vajaduspõhine",U2522&lt;&gt;""),[2]an!$H$39,
IF(AND(A2522=[2]an!$H$38,F2522=[2]an!$E$39,H2522&lt;[2]an!$M$37,S2522&lt;&gt;"kahepoolne vajaduspõhine"),[2]an!$H$39,
IF(AND(A2522=[2]an!$H$38,F2522=[2]an!$E$42),[2]an!$H$42,
IF(AND(A2522=[2]an!$I$38,F2522=[2]an!$E$40),[2]an!$I$40,IF(AND(A2522=[2]an!$I$38,F2522=[2]an!$E$41),[2]an!$I$41,IF(AND(A2522=[2]an!$I$38,F2522=[2]an!$E$39,H2522&gt;=[2]an!$M$37),[2]an!$I$39,
IF(AND(A2522=[2]an!$I$38,F2522=[2]an!$E$39,H2522&lt;[2]an!$M$37,S2522="kahepoolne vajaduspõhine",U2522=""),[2]an!$M$40,
IF(AND(A2522=[2]an!$I$38,F2522=[2]an!$E$39,H2522&lt;[2]an!$M$37,S2522="kahepoolne vajaduspõhine",U2522&lt;&gt;""),[2]an!$I$39,
IF(AND(A2522=[2]an!$I$38,F2522=[2]an!$E$39,H2522&lt;[2]an!$M$37,S2522&lt;&gt;"kahepoolne vajaduspõhine"),[2]an!$I$39,
IF(AND(A2522=[2]an!$I$38,F2522=[2]an!$E$42),[2]an!$I$42,
IF(AND(A2522=[2]an!$J$38,F2522=[2]an!$E$40),[2]an!$J$40,IF(AND(A2522=[2]an!$J$38,F2522=[2]an!$E$41),[2]an!$J$41,IF(AND(A2522=[2]an!$J$38,F2522=[2]an!$E$39,H2522&gt;=[2]an!$M$37),[2]an!$J$39,
IF(AND(A2522=[2]an!$J$38,F2522=[2]an!$E$39,H2522&lt;[2]an!$M$37,S2522="kahepoolne vajaduspõhine",U2522=""),[2]an!$M$40,
IF(AND(A2522=[2]an!$J$38,F2522=[2]an!$E$39,H2522&lt;[2]an!$M$37,S2522="kahepoolne vajaduspõhine",U2522&lt;&gt;""),[2]an!$J$39,
IF(AND(A2522=[2]an!$J$38,F2522=[2]an!$E$39,H2522&lt;[2]an!$M$37,S2522&lt;&gt;"kahepoolne vajaduspõhine"),[2]an!$J$39,
IF(AND(A2522=[2]an!$J$38,F2522=[2]an!$E$42),[2]an!$J$42,""))))))))))))))))))))))))))))</f>
        <v/>
      </c>
      <c r="Y2522" s="17" t="str">
        <f>IFERROR(IF(F2522="Tugigrupp",0,
IF(AND(F2522="Peretoe teenus",H2522&gt;=[2]an!$M$37,RANK(D2522,$D2522:$D2522)+COUNTIFS($D$2:D2522,D2522,$F$2:F2522,F2522)-1&gt;1),"",
IF(AND(F2522="Peretoe teenus",H2522&gt;=[2]an!$M$37,RANK(D2522,$D2522:$D2522)+COUNTIFS($D$2:D2522,D2522,$F$2:F2522,F2522)-1=1,MONTH(H2522)=MONTH(K2522)=TRUE,YEAR(H2522)=YEAR(K2522)=TRUE),((EOMONTH(H2522,0)-H2522+1)*X2522)/DAY(EOMONTH(H2522,0)),
IF(AND(F2522="Peretoe teenus",H2522&gt;=[2]an!$M$37,RANK(D2522,$D2522:$D2522)+COUNTIFS($D$2:D2522,D2522,$F$2:F2522,F2522)-1=1),X2522,
IF(AND(F2522="Peretoe teenus",H2522&lt;[2]an!$M$37,S2522&lt;&gt;"kahepoolne vajaduspõhine",RANK(D2522,$D2522:$D2522)+COUNTIFS($D$2:D2522,D2522,$F$2:F2522,F2522)-1=1),X2522,
IF(AND(F2522="Peretoe teenus",H2522&lt;[2]an!$M$37,S2522&lt;&gt;"kahepoolne vajaduspõhine",RANK(D2522,$D2522:$D2522)+COUNTIFS($D$2:D2522,D2522,$F$2:F2522,F2522)-1&gt;1),"",
IF(AND(F2522="Peretoe teenus",H2522&lt;[2]an!$M$37,S2522="kahepoolne vajaduspõhine",U2522="",RANK(D2522,$D2522:$D2522)+COUNTIFS($D$2:D2522,D2522,$F$2:F2522,F2522)-1=1),X2522,
IF(AND(F2522="Peretoe teenus",H2522&lt;[2]an!$M$37,S2522="kahepoolne vajaduspõhine",U2522="",RANK(D2522,$D2522:$D2522)+COUNTIFS($D$2:D2522,D2522,$F$2:F2522,F2522)-1&gt;1),"",
IF(AND(F2522="Peretoe teenus",H2522&lt;[2]an!$M$37,S2522="kahepoolne vajaduspõhine",U2522&lt;[2]an!$M$37,RANK(D2522,$D2522:$D2522)+COUNTIFS($D$2:D2522,D2522,$F$2:F2522,F2522)-1=1),X2522,
IF(AND(F2522="Peretoe teenus",H2522&lt;[2]an!$M$37,S2522="kahepoolne vajaduspõhine",U2522&lt;[2]an!$M$37,RANK(D2522,$D2522:$D2522)+COUNTIFS($D$2:D2522,D2522,$F$2:F2522,F2522)-1&gt;1),"",
IF(AND(F2522="Peretoe teenus",H2522&lt;[2]an!$M$37,S2522="kahepoolne vajaduspõhine",U2522&gt;=[2]an!$M$37,U2522&lt;=[2]an!$M$38,RANK(D2522,$D2522:$D2522)+COUNTIFS($D$2:D2522,D2522,$F$2:F2522,F2522)-1=1),
((EOMONTH(U2522,0)-U2522+1)*X2522)/DAY(EOMONTH(U2522,0))+(DAY(U2522)-1)*100/DAY(EOMONTH(U2522,0)),
IF(AND(F2522="Peretoe teenus",H2522&lt;[2]an!$M$37,S2522="kahepoolne vajaduspõhine",U2522&gt;=[2]an!$M$37,U2522&lt;=[2]an!$M$38,RANK(D2522,$D2522:$D2522)+COUNTIFS($D$2:D2522,D2522,$F$2:F2522,F2522)-1&gt;1),"",
IF(AND(F2522="Peretoe teenus",H2522&lt;[2]an!$M$37,S2522="kahepoolne vajaduspõhine",U2522&gt;[2]an!$M$38,RANK(D2522,$D2522:$D2522)+COUNTIFS($D$2:D2522,D2522,$F$2:F2522,F2522)-1=1),X2522,
IF(AND(F2522="Peretoe teenus",H2522&lt;[2]an!$M$37,S2522="kahepoolne vajaduspõhine",U2522&gt;[2]an!$M$38,RANK(D2522,$D2522:$D2522)+COUNTIFS($D$2:D2522,D2522,$F$2:F2522,F2522)-1&gt;1),"",X2522*W2522)))))))))))))),"")</f>
        <v/>
      </c>
      <c r="Z2522" s="18" t="str">
        <f t="shared" si="118"/>
        <v/>
      </c>
      <c r="AA2522" s="19" t="str">
        <f>IFERROR(VLOOKUP(E2522,[2]an!$A$3:$B$81,2,FALSE),"")</f>
        <v/>
      </c>
      <c r="AB2522" s="19" t="str">
        <f>IFERROR(VLOOKUP(AA2522,[2]an!$C$2:$D$16,2,FALSE),"")</f>
        <v/>
      </c>
      <c r="AC2522" s="20"/>
      <c r="AD2522" s="21" t="str">
        <f>IF(A2522=[2]an!$F$36,VLOOKUP([2]an!$F$36,[2]an!$F$36:$H$36,3,FALSE),IF(A2522=[2]an!$F$35,VLOOKUP([2]an!$F$35,[2]an!$F$35:$H$35,3,FALSE),IF(A2522=[2]an!$F$33,VLOOKUP([2]an!$F$33,[2]an!$F$33:$H$33,3,FALSE),IF(A2522=[2]an!$F$31,VLOOKUP([2]an!$F$31,[2]an!$F$31:$H$31,3,FALSE),""))))</f>
        <v/>
      </c>
    </row>
    <row r="2523" spans="6:30" x14ac:dyDescent="0.2">
      <c r="F2523" s="10"/>
      <c r="G2523" s="8" t="str">
        <f t="shared" si="119"/>
        <v/>
      </c>
      <c r="H2523" s="13"/>
      <c r="K2523" s="13"/>
      <c r="L2523" s="10"/>
      <c r="M2523" s="10"/>
      <c r="S2523" s="8" t="str">
        <f>IFERROR(VLOOKUP(D2523,[1]peretoe_teenus!$A$2:$L$2000,5,FALSE),"")</f>
        <v/>
      </c>
      <c r="U2523" s="13"/>
      <c r="V2523" s="15" t="str" cm="1">
        <f t="array" ref="V2523">IFERROR(IF(AND(F2523="Tugigrupp",RANK(K2523,$K2523:$K2523)+COUNTIFS($K$2:K2523,K2523,$L$2:L2523,L2523,$M$2:M2523,M2523,$I$2:I2523,I2523,$G$2:G2523,G2523,$F$2:F2523,F2523)-1=1),SUMPRODUCT(($F$2:$F$4154=F2523)*($G$2:$G$4154=G2523)*($K$2:$K$4154=K2523)*($I$2:$I$4154=I2523)*($L$2:$L$4154=L2523)*($M$2:$M$4154=M2523)),""),"")</f>
        <v/>
      </c>
      <c r="W2523" s="15" t="str">
        <f t="shared" si="117"/>
        <v/>
      </c>
      <c r="X2523" s="16" t="str">
        <f>IF(AND(A2523=[2]an!$G$38,F2523=[2]an!$E$40),[2]an!$G$40,IF(AND(A2523=[2]an!$G$38,F2523=[2]an!$E$41),[2]an!$G$41,IF(AND(A2523=[2]an!$G$38,F2523=[2]an!$E$39,H2523&gt;=[2]an!$M$37),[2]an!$G$39,
IF(AND(A2523=[2]an!$G$38,F2523=[2]an!$E$39,H2523&lt;[2]an!$M$37,S2523="kahepoolne vajaduspõhine",U2523=""),[2]an!$M$40,
IF(AND(A2523=[2]an!$G$38,F2523=[2]an!$E$39,H2523&lt;[2]an!$M$37,S2523="kahepoolne vajaduspõhine",U2523&lt;&gt;""),[2]an!$G$39,
IF(AND(A2523=[2]an!$G$38,F2523=[2]an!$E$39,H2523&lt;[2]an!$M$37,S2523&lt;&gt;"kahepoolne vajaduspõhine"),[2]an!$G$39,
IF(AND(A2523=[2]an!$G$38,F2523=[2]an!$E$42),[2]an!$G$42,
IF(AND(A2523=[2]an!$H$38,F2523=[2]an!$E$40),[2]an!$H$40,IF(AND(A2523=[2]an!$H$38,F2523=[2]an!$E$41),[2]an!$H$41,IF(AND(A2523=[2]an!$H$38,F2523=[2]an!$E$39,H2523&gt;=[2]an!$M$37),[2]an!$H$39,
IF(AND(A2523=[2]an!$H$38,F2523=[2]an!$E$39,H2523&lt;[2]an!$M$37,S2523="kahepoolne vajaduspõhine",U2523=""),[2]an!$M$40,
IF(AND(A2523=[2]an!$H$38,F2523=[2]an!$E$39,H2523&lt;[2]an!$M$37,S2523="kahepoolne vajaduspõhine",U2523&lt;&gt;""),[2]an!$H$39,
IF(AND(A2523=[2]an!$H$38,F2523=[2]an!$E$39,H2523&lt;[2]an!$M$37,S2523&lt;&gt;"kahepoolne vajaduspõhine"),[2]an!$H$39,
IF(AND(A2523=[2]an!$H$38,F2523=[2]an!$E$42),[2]an!$H$42,
IF(AND(A2523=[2]an!$I$38,F2523=[2]an!$E$40),[2]an!$I$40,IF(AND(A2523=[2]an!$I$38,F2523=[2]an!$E$41),[2]an!$I$41,IF(AND(A2523=[2]an!$I$38,F2523=[2]an!$E$39,H2523&gt;=[2]an!$M$37),[2]an!$I$39,
IF(AND(A2523=[2]an!$I$38,F2523=[2]an!$E$39,H2523&lt;[2]an!$M$37,S2523="kahepoolne vajaduspõhine",U2523=""),[2]an!$M$40,
IF(AND(A2523=[2]an!$I$38,F2523=[2]an!$E$39,H2523&lt;[2]an!$M$37,S2523="kahepoolne vajaduspõhine",U2523&lt;&gt;""),[2]an!$I$39,
IF(AND(A2523=[2]an!$I$38,F2523=[2]an!$E$39,H2523&lt;[2]an!$M$37,S2523&lt;&gt;"kahepoolne vajaduspõhine"),[2]an!$I$39,
IF(AND(A2523=[2]an!$I$38,F2523=[2]an!$E$42),[2]an!$I$42,
IF(AND(A2523=[2]an!$J$38,F2523=[2]an!$E$40),[2]an!$J$40,IF(AND(A2523=[2]an!$J$38,F2523=[2]an!$E$41),[2]an!$J$41,IF(AND(A2523=[2]an!$J$38,F2523=[2]an!$E$39,H2523&gt;=[2]an!$M$37),[2]an!$J$39,
IF(AND(A2523=[2]an!$J$38,F2523=[2]an!$E$39,H2523&lt;[2]an!$M$37,S2523="kahepoolne vajaduspõhine",U2523=""),[2]an!$M$40,
IF(AND(A2523=[2]an!$J$38,F2523=[2]an!$E$39,H2523&lt;[2]an!$M$37,S2523="kahepoolne vajaduspõhine",U2523&lt;&gt;""),[2]an!$J$39,
IF(AND(A2523=[2]an!$J$38,F2523=[2]an!$E$39,H2523&lt;[2]an!$M$37,S2523&lt;&gt;"kahepoolne vajaduspõhine"),[2]an!$J$39,
IF(AND(A2523=[2]an!$J$38,F2523=[2]an!$E$42),[2]an!$J$42,""))))))))))))))))))))))))))))</f>
        <v/>
      </c>
      <c r="Y2523" s="17" t="str">
        <f>IFERROR(IF(F2523="Tugigrupp",0,
IF(AND(F2523="Peretoe teenus",H2523&gt;=[2]an!$M$37,RANK(D2523,$D2523:$D2523)+COUNTIFS($D$2:D2523,D2523,$F$2:F2523,F2523)-1&gt;1),"",
IF(AND(F2523="Peretoe teenus",H2523&gt;=[2]an!$M$37,RANK(D2523,$D2523:$D2523)+COUNTIFS($D$2:D2523,D2523,$F$2:F2523,F2523)-1=1,MONTH(H2523)=MONTH(K2523)=TRUE,YEAR(H2523)=YEAR(K2523)=TRUE),((EOMONTH(H2523,0)-H2523+1)*X2523)/DAY(EOMONTH(H2523,0)),
IF(AND(F2523="Peretoe teenus",H2523&gt;=[2]an!$M$37,RANK(D2523,$D2523:$D2523)+COUNTIFS($D$2:D2523,D2523,$F$2:F2523,F2523)-1=1),X2523,
IF(AND(F2523="Peretoe teenus",H2523&lt;[2]an!$M$37,S2523&lt;&gt;"kahepoolne vajaduspõhine",RANK(D2523,$D2523:$D2523)+COUNTIFS($D$2:D2523,D2523,$F$2:F2523,F2523)-1=1),X2523,
IF(AND(F2523="Peretoe teenus",H2523&lt;[2]an!$M$37,S2523&lt;&gt;"kahepoolne vajaduspõhine",RANK(D2523,$D2523:$D2523)+COUNTIFS($D$2:D2523,D2523,$F$2:F2523,F2523)-1&gt;1),"",
IF(AND(F2523="Peretoe teenus",H2523&lt;[2]an!$M$37,S2523="kahepoolne vajaduspõhine",U2523="",RANK(D2523,$D2523:$D2523)+COUNTIFS($D$2:D2523,D2523,$F$2:F2523,F2523)-1=1),X2523,
IF(AND(F2523="Peretoe teenus",H2523&lt;[2]an!$M$37,S2523="kahepoolne vajaduspõhine",U2523="",RANK(D2523,$D2523:$D2523)+COUNTIFS($D$2:D2523,D2523,$F$2:F2523,F2523)-1&gt;1),"",
IF(AND(F2523="Peretoe teenus",H2523&lt;[2]an!$M$37,S2523="kahepoolne vajaduspõhine",U2523&lt;[2]an!$M$37,RANK(D2523,$D2523:$D2523)+COUNTIFS($D$2:D2523,D2523,$F$2:F2523,F2523)-1=1),X2523,
IF(AND(F2523="Peretoe teenus",H2523&lt;[2]an!$M$37,S2523="kahepoolne vajaduspõhine",U2523&lt;[2]an!$M$37,RANK(D2523,$D2523:$D2523)+COUNTIFS($D$2:D2523,D2523,$F$2:F2523,F2523)-1&gt;1),"",
IF(AND(F2523="Peretoe teenus",H2523&lt;[2]an!$M$37,S2523="kahepoolne vajaduspõhine",U2523&gt;=[2]an!$M$37,U2523&lt;=[2]an!$M$38,RANK(D2523,$D2523:$D2523)+COUNTIFS($D$2:D2523,D2523,$F$2:F2523,F2523)-1=1),
((EOMONTH(U2523,0)-U2523+1)*X2523)/DAY(EOMONTH(U2523,0))+(DAY(U2523)-1)*100/DAY(EOMONTH(U2523,0)),
IF(AND(F2523="Peretoe teenus",H2523&lt;[2]an!$M$37,S2523="kahepoolne vajaduspõhine",U2523&gt;=[2]an!$M$37,U2523&lt;=[2]an!$M$38,RANK(D2523,$D2523:$D2523)+COUNTIFS($D$2:D2523,D2523,$F$2:F2523,F2523)-1&gt;1),"",
IF(AND(F2523="Peretoe teenus",H2523&lt;[2]an!$M$37,S2523="kahepoolne vajaduspõhine",U2523&gt;[2]an!$M$38,RANK(D2523,$D2523:$D2523)+COUNTIFS($D$2:D2523,D2523,$F$2:F2523,F2523)-1=1),X2523,
IF(AND(F2523="Peretoe teenus",H2523&lt;[2]an!$M$37,S2523="kahepoolne vajaduspõhine",U2523&gt;[2]an!$M$38,RANK(D2523,$D2523:$D2523)+COUNTIFS($D$2:D2523,D2523,$F$2:F2523,F2523)-1&gt;1),"",X2523*W2523)))))))))))))),"")</f>
        <v/>
      </c>
      <c r="Z2523" s="18" t="str">
        <f t="shared" si="118"/>
        <v/>
      </c>
      <c r="AA2523" s="19" t="str">
        <f>IFERROR(VLOOKUP(E2523,[2]an!$A$3:$B$81,2,FALSE),"")</f>
        <v/>
      </c>
      <c r="AB2523" s="19" t="str">
        <f>IFERROR(VLOOKUP(AA2523,[2]an!$C$2:$D$16,2,FALSE),"")</f>
        <v/>
      </c>
      <c r="AC2523" s="20"/>
      <c r="AD2523" s="21" t="str">
        <f>IF(A2523=[2]an!$F$36,VLOOKUP([2]an!$F$36,[2]an!$F$36:$H$36,3,FALSE),IF(A2523=[2]an!$F$35,VLOOKUP([2]an!$F$35,[2]an!$F$35:$H$35,3,FALSE),IF(A2523=[2]an!$F$33,VLOOKUP([2]an!$F$33,[2]an!$F$33:$H$33,3,FALSE),IF(A2523=[2]an!$F$31,VLOOKUP([2]an!$F$31,[2]an!$F$31:$H$31,3,FALSE),""))))</f>
        <v/>
      </c>
    </row>
    <row r="2524" spans="6:30" x14ac:dyDescent="0.2">
      <c r="F2524" s="10"/>
      <c r="G2524" s="8" t="str">
        <f t="shared" si="119"/>
        <v/>
      </c>
      <c r="H2524" s="13"/>
      <c r="K2524" s="13"/>
      <c r="L2524" s="10"/>
      <c r="M2524" s="10"/>
      <c r="S2524" s="8" t="str">
        <f>IFERROR(VLOOKUP(D2524,[1]peretoe_teenus!$A$2:$L$2000,5,FALSE),"")</f>
        <v/>
      </c>
      <c r="U2524" s="13"/>
      <c r="V2524" s="15" t="str" cm="1">
        <f t="array" ref="V2524">IFERROR(IF(AND(F2524="Tugigrupp",RANK(K2524,$K2524:$K2524)+COUNTIFS($K$2:K2524,K2524,$L$2:L2524,L2524,$M$2:M2524,M2524,$I$2:I2524,I2524,$G$2:G2524,G2524,$F$2:F2524,F2524)-1=1),SUMPRODUCT(($F$2:$F$4154=F2524)*($G$2:$G$4154=G2524)*($K$2:$K$4154=K2524)*($I$2:$I$4154=I2524)*($L$2:$L$4154=L2524)*($M$2:$M$4154=M2524)),""),"")</f>
        <v/>
      </c>
      <c r="W2524" s="15" t="str">
        <f t="shared" si="117"/>
        <v/>
      </c>
      <c r="X2524" s="16" t="str">
        <f>IF(AND(A2524=[2]an!$G$38,F2524=[2]an!$E$40),[2]an!$G$40,IF(AND(A2524=[2]an!$G$38,F2524=[2]an!$E$41),[2]an!$G$41,IF(AND(A2524=[2]an!$G$38,F2524=[2]an!$E$39,H2524&gt;=[2]an!$M$37),[2]an!$G$39,
IF(AND(A2524=[2]an!$G$38,F2524=[2]an!$E$39,H2524&lt;[2]an!$M$37,S2524="kahepoolne vajaduspõhine",U2524=""),[2]an!$M$40,
IF(AND(A2524=[2]an!$G$38,F2524=[2]an!$E$39,H2524&lt;[2]an!$M$37,S2524="kahepoolne vajaduspõhine",U2524&lt;&gt;""),[2]an!$G$39,
IF(AND(A2524=[2]an!$G$38,F2524=[2]an!$E$39,H2524&lt;[2]an!$M$37,S2524&lt;&gt;"kahepoolne vajaduspõhine"),[2]an!$G$39,
IF(AND(A2524=[2]an!$G$38,F2524=[2]an!$E$42),[2]an!$G$42,
IF(AND(A2524=[2]an!$H$38,F2524=[2]an!$E$40),[2]an!$H$40,IF(AND(A2524=[2]an!$H$38,F2524=[2]an!$E$41),[2]an!$H$41,IF(AND(A2524=[2]an!$H$38,F2524=[2]an!$E$39,H2524&gt;=[2]an!$M$37),[2]an!$H$39,
IF(AND(A2524=[2]an!$H$38,F2524=[2]an!$E$39,H2524&lt;[2]an!$M$37,S2524="kahepoolne vajaduspõhine",U2524=""),[2]an!$M$40,
IF(AND(A2524=[2]an!$H$38,F2524=[2]an!$E$39,H2524&lt;[2]an!$M$37,S2524="kahepoolne vajaduspõhine",U2524&lt;&gt;""),[2]an!$H$39,
IF(AND(A2524=[2]an!$H$38,F2524=[2]an!$E$39,H2524&lt;[2]an!$M$37,S2524&lt;&gt;"kahepoolne vajaduspõhine"),[2]an!$H$39,
IF(AND(A2524=[2]an!$H$38,F2524=[2]an!$E$42),[2]an!$H$42,
IF(AND(A2524=[2]an!$I$38,F2524=[2]an!$E$40),[2]an!$I$40,IF(AND(A2524=[2]an!$I$38,F2524=[2]an!$E$41),[2]an!$I$41,IF(AND(A2524=[2]an!$I$38,F2524=[2]an!$E$39,H2524&gt;=[2]an!$M$37),[2]an!$I$39,
IF(AND(A2524=[2]an!$I$38,F2524=[2]an!$E$39,H2524&lt;[2]an!$M$37,S2524="kahepoolne vajaduspõhine",U2524=""),[2]an!$M$40,
IF(AND(A2524=[2]an!$I$38,F2524=[2]an!$E$39,H2524&lt;[2]an!$M$37,S2524="kahepoolne vajaduspõhine",U2524&lt;&gt;""),[2]an!$I$39,
IF(AND(A2524=[2]an!$I$38,F2524=[2]an!$E$39,H2524&lt;[2]an!$M$37,S2524&lt;&gt;"kahepoolne vajaduspõhine"),[2]an!$I$39,
IF(AND(A2524=[2]an!$I$38,F2524=[2]an!$E$42),[2]an!$I$42,
IF(AND(A2524=[2]an!$J$38,F2524=[2]an!$E$40),[2]an!$J$40,IF(AND(A2524=[2]an!$J$38,F2524=[2]an!$E$41),[2]an!$J$41,IF(AND(A2524=[2]an!$J$38,F2524=[2]an!$E$39,H2524&gt;=[2]an!$M$37),[2]an!$J$39,
IF(AND(A2524=[2]an!$J$38,F2524=[2]an!$E$39,H2524&lt;[2]an!$M$37,S2524="kahepoolne vajaduspõhine",U2524=""),[2]an!$M$40,
IF(AND(A2524=[2]an!$J$38,F2524=[2]an!$E$39,H2524&lt;[2]an!$M$37,S2524="kahepoolne vajaduspõhine",U2524&lt;&gt;""),[2]an!$J$39,
IF(AND(A2524=[2]an!$J$38,F2524=[2]an!$E$39,H2524&lt;[2]an!$M$37,S2524&lt;&gt;"kahepoolne vajaduspõhine"),[2]an!$J$39,
IF(AND(A2524=[2]an!$J$38,F2524=[2]an!$E$42),[2]an!$J$42,""))))))))))))))))))))))))))))</f>
        <v/>
      </c>
      <c r="Y2524" s="17" t="str">
        <f>IFERROR(IF(F2524="Tugigrupp",0,
IF(AND(F2524="Peretoe teenus",H2524&gt;=[2]an!$M$37,RANK(D2524,$D2524:$D2524)+COUNTIFS($D$2:D2524,D2524,$F$2:F2524,F2524)-1&gt;1),"",
IF(AND(F2524="Peretoe teenus",H2524&gt;=[2]an!$M$37,RANK(D2524,$D2524:$D2524)+COUNTIFS($D$2:D2524,D2524,$F$2:F2524,F2524)-1=1,MONTH(H2524)=MONTH(K2524)=TRUE,YEAR(H2524)=YEAR(K2524)=TRUE),((EOMONTH(H2524,0)-H2524+1)*X2524)/DAY(EOMONTH(H2524,0)),
IF(AND(F2524="Peretoe teenus",H2524&gt;=[2]an!$M$37,RANK(D2524,$D2524:$D2524)+COUNTIFS($D$2:D2524,D2524,$F$2:F2524,F2524)-1=1),X2524,
IF(AND(F2524="Peretoe teenus",H2524&lt;[2]an!$M$37,S2524&lt;&gt;"kahepoolne vajaduspõhine",RANK(D2524,$D2524:$D2524)+COUNTIFS($D$2:D2524,D2524,$F$2:F2524,F2524)-1=1),X2524,
IF(AND(F2524="Peretoe teenus",H2524&lt;[2]an!$M$37,S2524&lt;&gt;"kahepoolne vajaduspõhine",RANK(D2524,$D2524:$D2524)+COUNTIFS($D$2:D2524,D2524,$F$2:F2524,F2524)-1&gt;1),"",
IF(AND(F2524="Peretoe teenus",H2524&lt;[2]an!$M$37,S2524="kahepoolne vajaduspõhine",U2524="",RANK(D2524,$D2524:$D2524)+COUNTIFS($D$2:D2524,D2524,$F$2:F2524,F2524)-1=1),X2524,
IF(AND(F2524="Peretoe teenus",H2524&lt;[2]an!$M$37,S2524="kahepoolne vajaduspõhine",U2524="",RANK(D2524,$D2524:$D2524)+COUNTIFS($D$2:D2524,D2524,$F$2:F2524,F2524)-1&gt;1),"",
IF(AND(F2524="Peretoe teenus",H2524&lt;[2]an!$M$37,S2524="kahepoolne vajaduspõhine",U2524&lt;[2]an!$M$37,RANK(D2524,$D2524:$D2524)+COUNTIFS($D$2:D2524,D2524,$F$2:F2524,F2524)-1=1),X2524,
IF(AND(F2524="Peretoe teenus",H2524&lt;[2]an!$M$37,S2524="kahepoolne vajaduspõhine",U2524&lt;[2]an!$M$37,RANK(D2524,$D2524:$D2524)+COUNTIFS($D$2:D2524,D2524,$F$2:F2524,F2524)-1&gt;1),"",
IF(AND(F2524="Peretoe teenus",H2524&lt;[2]an!$M$37,S2524="kahepoolne vajaduspõhine",U2524&gt;=[2]an!$M$37,U2524&lt;=[2]an!$M$38,RANK(D2524,$D2524:$D2524)+COUNTIFS($D$2:D2524,D2524,$F$2:F2524,F2524)-1=1),
((EOMONTH(U2524,0)-U2524+1)*X2524)/DAY(EOMONTH(U2524,0))+(DAY(U2524)-1)*100/DAY(EOMONTH(U2524,0)),
IF(AND(F2524="Peretoe teenus",H2524&lt;[2]an!$M$37,S2524="kahepoolne vajaduspõhine",U2524&gt;=[2]an!$M$37,U2524&lt;=[2]an!$M$38,RANK(D2524,$D2524:$D2524)+COUNTIFS($D$2:D2524,D2524,$F$2:F2524,F2524)-1&gt;1),"",
IF(AND(F2524="Peretoe teenus",H2524&lt;[2]an!$M$37,S2524="kahepoolne vajaduspõhine",U2524&gt;[2]an!$M$38,RANK(D2524,$D2524:$D2524)+COUNTIFS($D$2:D2524,D2524,$F$2:F2524,F2524)-1=1),X2524,
IF(AND(F2524="Peretoe teenus",H2524&lt;[2]an!$M$37,S2524="kahepoolne vajaduspõhine",U2524&gt;[2]an!$M$38,RANK(D2524,$D2524:$D2524)+COUNTIFS($D$2:D2524,D2524,$F$2:F2524,F2524)-1&gt;1),"",X2524*W2524)))))))))))))),"")</f>
        <v/>
      </c>
      <c r="Z2524" s="18" t="str">
        <f t="shared" si="118"/>
        <v/>
      </c>
      <c r="AA2524" s="19" t="str">
        <f>IFERROR(VLOOKUP(E2524,[2]an!$A$3:$B$81,2,FALSE),"")</f>
        <v/>
      </c>
      <c r="AB2524" s="19" t="str">
        <f>IFERROR(VLOOKUP(AA2524,[2]an!$C$2:$D$16,2,FALSE),"")</f>
        <v/>
      </c>
      <c r="AC2524" s="20"/>
      <c r="AD2524" s="21" t="str">
        <f>IF(A2524=[2]an!$F$36,VLOOKUP([2]an!$F$36,[2]an!$F$36:$H$36,3,FALSE),IF(A2524=[2]an!$F$35,VLOOKUP([2]an!$F$35,[2]an!$F$35:$H$35,3,FALSE),IF(A2524=[2]an!$F$33,VLOOKUP([2]an!$F$33,[2]an!$F$33:$H$33,3,FALSE),IF(A2524=[2]an!$F$31,VLOOKUP([2]an!$F$31,[2]an!$F$31:$H$31,3,FALSE),""))))</f>
        <v/>
      </c>
    </row>
    <row r="2525" spans="6:30" x14ac:dyDescent="0.2">
      <c r="F2525" s="10"/>
      <c r="G2525" s="8" t="str">
        <f t="shared" si="119"/>
        <v/>
      </c>
      <c r="H2525" s="13"/>
      <c r="K2525" s="13"/>
      <c r="L2525" s="10"/>
      <c r="M2525" s="10"/>
      <c r="S2525" s="8" t="str">
        <f>IFERROR(VLOOKUP(D2525,[1]peretoe_teenus!$A$2:$L$2000,5,FALSE),"")</f>
        <v/>
      </c>
      <c r="U2525" s="13"/>
      <c r="V2525" s="15" t="str" cm="1">
        <f t="array" ref="V2525">IFERROR(IF(AND(F2525="Tugigrupp",RANK(K2525,$K2525:$K2525)+COUNTIFS($K$2:K2525,K2525,$L$2:L2525,L2525,$M$2:M2525,M2525,$I$2:I2525,I2525,$G$2:G2525,G2525,$F$2:F2525,F2525)-1=1),SUMPRODUCT(($F$2:$F$4154=F2525)*($G$2:$G$4154=G2525)*($K$2:$K$4154=K2525)*($I$2:$I$4154=I2525)*($L$2:$L$4154=L2525)*($M$2:$M$4154=M2525)),""),"")</f>
        <v/>
      </c>
      <c r="W2525" s="15" t="str">
        <f t="shared" si="117"/>
        <v/>
      </c>
      <c r="X2525" s="16" t="str">
        <f>IF(AND(A2525=[2]an!$G$38,F2525=[2]an!$E$40),[2]an!$G$40,IF(AND(A2525=[2]an!$G$38,F2525=[2]an!$E$41),[2]an!$G$41,IF(AND(A2525=[2]an!$G$38,F2525=[2]an!$E$39,H2525&gt;=[2]an!$M$37),[2]an!$G$39,
IF(AND(A2525=[2]an!$G$38,F2525=[2]an!$E$39,H2525&lt;[2]an!$M$37,S2525="kahepoolne vajaduspõhine",U2525=""),[2]an!$M$40,
IF(AND(A2525=[2]an!$G$38,F2525=[2]an!$E$39,H2525&lt;[2]an!$M$37,S2525="kahepoolne vajaduspõhine",U2525&lt;&gt;""),[2]an!$G$39,
IF(AND(A2525=[2]an!$G$38,F2525=[2]an!$E$39,H2525&lt;[2]an!$M$37,S2525&lt;&gt;"kahepoolne vajaduspõhine"),[2]an!$G$39,
IF(AND(A2525=[2]an!$G$38,F2525=[2]an!$E$42),[2]an!$G$42,
IF(AND(A2525=[2]an!$H$38,F2525=[2]an!$E$40),[2]an!$H$40,IF(AND(A2525=[2]an!$H$38,F2525=[2]an!$E$41),[2]an!$H$41,IF(AND(A2525=[2]an!$H$38,F2525=[2]an!$E$39,H2525&gt;=[2]an!$M$37),[2]an!$H$39,
IF(AND(A2525=[2]an!$H$38,F2525=[2]an!$E$39,H2525&lt;[2]an!$M$37,S2525="kahepoolne vajaduspõhine",U2525=""),[2]an!$M$40,
IF(AND(A2525=[2]an!$H$38,F2525=[2]an!$E$39,H2525&lt;[2]an!$M$37,S2525="kahepoolne vajaduspõhine",U2525&lt;&gt;""),[2]an!$H$39,
IF(AND(A2525=[2]an!$H$38,F2525=[2]an!$E$39,H2525&lt;[2]an!$M$37,S2525&lt;&gt;"kahepoolne vajaduspõhine"),[2]an!$H$39,
IF(AND(A2525=[2]an!$H$38,F2525=[2]an!$E$42),[2]an!$H$42,
IF(AND(A2525=[2]an!$I$38,F2525=[2]an!$E$40),[2]an!$I$40,IF(AND(A2525=[2]an!$I$38,F2525=[2]an!$E$41),[2]an!$I$41,IF(AND(A2525=[2]an!$I$38,F2525=[2]an!$E$39,H2525&gt;=[2]an!$M$37),[2]an!$I$39,
IF(AND(A2525=[2]an!$I$38,F2525=[2]an!$E$39,H2525&lt;[2]an!$M$37,S2525="kahepoolne vajaduspõhine",U2525=""),[2]an!$M$40,
IF(AND(A2525=[2]an!$I$38,F2525=[2]an!$E$39,H2525&lt;[2]an!$M$37,S2525="kahepoolne vajaduspõhine",U2525&lt;&gt;""),[2]an!$I$39,
IF(AND(A2525=[2]an!$I$38,F2525=[2]an!$E$39,H2525&lt;[2]an!$M$37,S2525&lt;&gt;"kahepoolne vajaduspõhine"),[2]an!$I$39,
IF(AND(A2525=[2]an!$I$38,F2525=[2]an!$E$42),[2]an!$I$42,
IF(AND(A2525=[2]an!$J$38,F2525=[2]an!$E$40),[2]an!$J$40,IF(AND(A2525=[2]an!$J$38,F2525=[2]an!$E$41),[2]an!$J$41,IF(AND(A2525=[2]an!$J$38,F2525=[2]an!$E$39,H2525&gt;=[2]an!$M$37),[2]an!$J$39,
IF(AND(A2525=[2]an!$J$38,F2525=[2]an!$E$39,H2525&lt;[2]an!$M$37,S2525="kahepoolne vajaduspõhine",U2525=""),[2]an!$M$40,
IF(AND(A2525=[2]an!$J$38,F2525=[2]an!$E$39,H2525&lt;[2]an!$M$37,S2525="kahepoolne vajaduspõhine",U2525&lt;&gt;""),[2]an!$J$39,
IF(AND(A2525=[2]an!$J$38,F2525=[2]an!$E$39,H2525&lt;[2]an!$M$37,S2525&lt;&gt;"kahepoolne vajaduspõhine"),[2]an!$J$39,
IF(AND(A2525=[2]an!$J$38,F2525=[2]an!$E$42),[2]an!$J$42,""))))))))))))))))))))))))))))</f>
        <v/>
      </c>
      <c r="Y2525" s="17" t="str">
        <f>IFERROR(IF(F2525="Tugigrupp",0,
IF(AND(F2525="Peretoe teenus",H2525&gt;=[2]an!$M$37,RANK(D2525,$D2525:$D2525)+COUNTIFS($D$2:D2525,D2525,$F$2:F2525,F2525)-1&gt;1),"",
IF(AND(F2525="Peretoe teenus",H2525&gt;=[2]an!$M$37,RANK(D2525,$D2525:$D2525)+COUNTIFS($D$2:D2525,D2525,$F$2:F2525,F2525)-1=1,MONTH(H2525)=MONTH(K2525)=TRUE,YEAR(H2525)=YEAR(K2525)=TRUE),((EOMONTH(H2525,0)-H2525+1)*X2525)/DAY(EOMONTH(H2525,0)),
IF(AND(F2525="Peretoe teenus",H2525&gt;=[2]an!$M$37,RANK(D2525,$D2525:$D2525)+COUNTIFS($D$2:D2525,D2525,$F$2:F2525,F2525)-1=1),X2525,
IF(AND(F2525="Peretoe teenus",H2525&lt;[2]an!$M$37,S2525&lt;&gt;"kahepoolne vajaduspõhine",RANK(D2525,$D2525:$D2525)+COUNTIFS($D$2:D2525,D2525,$F$2:F2525,F2525)-1=1),X2525,
IF(AND(F2525="Peretoe teenus",H2525&lt;[2]an!$M$37,S2525&lt;&gt;"kahepoolne vajaduspõhine",RANK(D2525,$D2525:$D2525)+COUNTIFS($D$2:D2525,D2525,$F$2:F2525,F2525)-1&gt;1),"",
IF(AND(F2525="Peretoe teenus",H2525&lt;[2]an!$M$37,S2525="kahepoolne vajaduspõhine",U2525="",RANK(D2525,$D2525:$D2525)+COUNTIFS($D$2:D2525,D2525,$F$2:F2525,F2525)-1=1),X2525,
IF(AND(F2525="Peretoe teenus",H2525&lt;[2]an!$M$37,S2525="kahepoolne vajaduspõhine",U2525="",RANK(D2525,$D2525:$D2525)+COUNTIFS($D$2:D2525,D2525,$F$2:F2525,F2525)-1&gt;1),"",
IF(AND(F2525="Peretoe teenus",H2525&lt;[2]an!$M$37,S2525="kahepoolne vajaduspõhine",U2525&lt;[2]an!$M$37,RANK(D2525,$D2525:$D2525)+COUNTIFS($D$2:D2525,D2525,$F$2:F2525,F2525)-1=1),X2525,
IF(AND(F2525="Peretoe teenus",H2525&lt;[2]an!$M$37,S2525="kahepoolne vajaduspõhine",U2525&lt;[2]an!$M$37,RANK(D2525,$D2525:$D2525)+COUNTIFS($D$2:D2525,D2525,$F$2:F2525,F2525)-1&gt;1),"",
IF(AND(F2525="Peretoe teenus",H2525&lt;[2]an!$M$37,S2525="kahepoolne vajaduspõhine",U2525&gt;=[2]an!$M$37,U2525&lt;=[2]an!$M$38,RANK(D2525,$D2525:$D2525)+COUNTIFS($D$2:D2525,D2525,$F$2:F2525,F2525)-1=1),
((EOMONTH(U2525,0)-U2525+1)*X2525)/DAY(EOMONTH(U2525,0))+(DAY(U2525)-1)*100/DAY(EOMONTH(U2525,0)),
IF(AND(F2525="Peretoe teenus",H2525&lt;[2]an!$M$37,S2525="kahepoolne vajaduspõhine",U2525&gt;=[2]an!$M$37,U2525&lt;=[2]an!$M$38,RANK(D2525,$D2525:$D2525)+COUNTIFS($D$2:D2525,D2525,$F$2:F2525,F2525)-1&gt;1),"",
IF(AND(F2525="Peretoe teenus",H2525&lt;[2]an!$M$37,S2525="kahepoolne vajaduspõhine",U2525&gt;[2]an!$M$38,RANK(D2525,$D2525:$D2525)+COUNTIFS($D$2:D2525,D2525,$F$2:F2525,F2525)-1=1),X2525,
IF(AND(F2525="Peretoe teenus",H2525&lt;[2]an!$M$37,S2525="kahepoolne vajaduspõhine",U2525&gt;[2]an!$M$38,RANK(D2525,$D2525:$D2525)+COUNTIFS($D$2:D2525,D2525,$F$2:F2525,F2525)-1&gt;1),"",X2525*W2525)))))))))))))),"")</f>
        <v/>
      </c>
      <c r="Z2525" s="18" t="str">
        <f t="shared" si="118"/>
        <v/>
      </c>
      <c r="AA2525" s="19" t="str">
        <f>IFERROR(VLOOKUP(E2525,[2]an!$A$3:$B$81,2,FALSE),"")</f>
        <v/>
      </c>
      <c r="AB2525" s="19" t="str">
        <f>IFERROR(VLOOKUP(AA2525,[2]an!$C$2:$D$16,2,FALSE),"")</f>
        <v/>
      </c>
      <c r="AC2525" s="20"/>
      <c r="AD2525" s="21" t="str">
        <f>IF(A2525=[2]an!$F$36,VLOOKUP([2]an!$F$36,[2]an!$F$36:$H$36,3,FALSE),IF(A2525=[2]an!$F$35,VLOOKUP([2]an!$F$35,[2]an!$F$35:$H$35,3,FALSE),IF(A2525=[2]an!$F$33,VLOOKUP([2]an!$F$33,[2]an!$F$33:$H$33,3,FALSE),IF(A2525=[2]an!$F$31,VLOOKUP([2]an!$F$31,[2]an!$F$31:$H$31,3,FALSE),""))))</f>
        <v/>
      </c>
    </row>
    <row r="2526" spans="6:30" x14ac:dyDescent="0.2">
      <c r="F2526" s="10"/>
      <c r="G2526" s="8" t="str">
        <f t="shared" si="119"/>
        <v/>
      </c>
      <c r="H2526" s="13"/>
      <c r="K2526" s="13"/>
      <c r="L2526" s="10"/>
      <c r="M2526" s="10"/>
      <c r="S2526" s="8" t="str">
        <f>IFERROR(VLOOKUP(D2526,[1]peretoe_teenus!$A$2:$L$2000,5,FALSE),"")</f>
        <v/>
      </c>
      <c r="U2526" s="13"/>
      <c r="V2526" s="15" t="str" cm="1">
        <f t="array" ref="V2526">IFERROR(IF(AND(F2526="Tugigrupp",RANK(K2526,$K2526:$K2526)+COUNTIFS($K$2:K2526,K2526,$L$2:L2526,L2526,$M$2:M2526,M2526,$I$2:I2526,I2526,$G$2:G2526,G2526,$F$2:F2526,F2526)-1=1),SUMPRODUCT(($F$2:$F$4154=F2526)*($G$2:$G$4154=G2526)*($K$2:$K$4154=K2526)*($I$2:$I$4154=I2526)*($L$2:$L$4154=L2526)*($M$2:$M$4154=M2526)),""),"")</f>
        <v/>
      </c>
      <c r="W2526" s="15" t="str">
        <f t="shared" si="117"/>
        <v/>
      </c>
      <c r="X2526" s="16" t="str">
        <f>IF(AND(A2526=[2]an!$G$38,F2526=[2]an!$E$40),[2]an!$G$40,IF(AND(A2526=[2]an!$G$38,F2526=[2]an!$E$41),[2]an!$G$41,IF(AND(A2526=[2]an!$G$38,F2526=[2]an!$E$39,H2526&gt;=[2]an!$M$37),[2]an!$G$39,
IF(AND(A2526=[2]an!$G$38,F2526=[2]an!$E$39,H2526&lt;[2]an!$M$37,S2526="kahepoolne vajaduspõhine",U2526=""),[2]an!$M$40,
IF(AND(A2526=[2]an!$G$38,F2526=[2]an!$E$39,H2526&lt;[2]an!$M$37,S2526="kahepoolne vajaduspõhine",U2526&lt;&gt;""),[2]an!$G$39,
IF(AND(A2526=[2]an!$G$38,F2526=[2]an!$E$39,H2526&lt;[2]an!$M$37,S2526&lt;&gt;"kahepoolne vajaduspõhine"),[2]an!$G$39,
IF(AND(A2526=[2]an!$G$38,F2526=[2]an!$E$42),[2]an!$G$42,
IF(AND(A2526=[2]an!$H$38,F2526=[2]an!$E$40),[2]an!$H$40,IF(AND(A2526=[2]an!$H$38,F2526=[2]an!$E$41),[2]an!$H$41,IF(AND(A2526=[2]an!$H$38,F2526=[2]an!$E$39,H2526&gt;=[2]an!$M$37),[2]an!$H$39,
IF(AND(A2526=[2]an!$H$38,F2526=[2]an!$E$39,H2526&lt;[2]an!$M$37,S2526="kahepoolne vajaduspõhine",U2526=""),[2]an!$M$40,
IF(AND(A2526=[2]an!$H$38,F2526=[2]an!$E$39,H2526&lt;[2]an!$M$37,S2526="kahepoolne vajaduspõhine",U2526&lt;&gt;""),[2]an!$H$39,
IF(AND(A2526=[2]an!$H$38,F2526=[2]an!$E$39,H2526&lt;[2]an!$M$37,S2526&lt;&gt;"kahepoolne vajaduspõhine"),[2]an!$H$39,
IF(AND(A2526=[2]an!$H$38,F2526=[2]an!$E$42),[2]an!$H$42,
IF(AND(A2526=[2]an!$I$38,F2526=[2]an!$E$40),[2]an!$I$40,IF(AND(A2526=[2]an!$I$38,F2526=[2]an!$E$41),[2]an!$I$41,IF(AND(A2526=[2]an!$I$38,F2526=[2]an!$E$39,H2526&gt;=[2]an!$M$37),[2]an!$I$39,
IF(AND(A2526=[2]an!$I$38,F2526=[2]an!$E$39,H2526&lt;[2]an!$M$37,S2526="kahepoolne vajaduspõhine",U2526=""),[2]an!$M$40,
IF(AND(A2526=[2]an!$I$38,F2526=[2]an!$E$39,H2526&lt;[2]an!$M$37,S2526="kahepoolne vajaduspõhine",U2526&lt;&gt;""),[2]an!$I$39,
IF(AND(A2526=[2]an!$I$38,F2526=[2]an!$E$39,H2526&lt;[2]an!$M$37,S2526&lt;&gt;"kahepoolne vajaduspõhine"),[2]an!$I$39,
IF(AND(A2526=[2]an!$I$38,F2526=[2]an!$E$42),[2]an!$I$42,
IF(AND(A2526=[2]an!$J$38,F2526=[2]an!$E$40),[2]an!$J$40,IF(AND(A2526=[2]an!$J$38,F2526=[2]an!$E$41),[2]an!$J$41,IF(AND(A2526=[2]an!$J$38,F2526=[2]an!$E$39,H2526&gt;=[2]an!$M$37),[2]an!$J$39,
IF(AND(A2526=[2]an!$J$38,F2526=[2]an!$E$39,H2526&lt;[2]an!$M$37,S2526="kahepoolne vajaduspõhine",U2526=""),[2]an!$M$40,
IF(AND(A2526=[2]an!$J$38,F2526=[2]an!$E$39,H2526&lt;[2]an!$M$37,S2526="kahepoolne vajaduspõhine",U2526&lt;&gt;""),[2]an!$J$39,
IF(AND(A2526=[2]an!$J$38,F2526=[2]an!$E$39,H2526&lt;[2]an!$M$37,S2526&lt;&gt;"kahepoolne vajaduspõhine"),[2]an!$J$39,
IF(AND(A2526=[2]an!$J$38,F2526=[2]an!$E$42),[2]an!$J$42,""))))))))))))))))))))))))))))</f>
        <v/>
      </c>
      <c r="Y2526" s="17" t="str">
        <f>IFERROR(IF(F2526="Tugigrupp",0,
IF(AND(F2526="Peretoe teenus",H2526&gt;=[2]an!$M$37,RANK(D2526,$D2526:$D2526)+COUNTIFS($D$2:D2526,D2526,$F$2:F2526,F2526)-1&gt;1),"",
IF(AND(F2526="Peretoe teenus",H2526&gt;=[2]an!$M$37,RANK(D2526,$D2526:$D2526)+COUNTIFS($D$2:D2526,D2526,$F$2:F2526,F2526)-1=1,MONTH(H2526)=MONTH(K2526)=TRUE,YEAR(H2526)=YEAR(K2526)=TRUE),((EOMONTH(H2526,0)-H2526+1)*X2526)/DAY(EOMONTH(H2526,0)),
IF(AND(F2526="Peretoe teenus",H2526&gt;=[2]an!$M$37,RANK(D2526,$D2526:$D2526)+COUNTIFS($D$2:D2526,D2526,$F$2:F2526,F2526)-1=1),X2526,
IF(AND(F2526="Peretoe teenus",H2526&lt;[2]an!$M$37,S2526&lt;&gt;"kahepoolne vajaduspõhine",RANK(D2526,$D2526:$D2526)+COUNTIFS($D$2:D2526,D2526,$F$2:F2526,F2526)-1=1),X2526,
IF(AND(F2526="Peretoe teenus",H2526&lt;[2]an!$M$37,S2526&lt;&gt;"kahepoolne vajaduspõhine",RANK(D2526,$D2526:$D2526)+COUNTIFS($D$2:D2526,D2526,$F$2:F2526,F2526)-1&gt;1),"",
IF(AND(F2526="Peretoe teenus",H2526&lt;[2]an!$M$37,S2526="kahepoolne vajaduspõhine",U2526="",RANK(D2526,$D2526:$D2526)+COUNTIFS($D$2:D2526,D2526,$F$2:F2526,F2526)-1=1),X2526,
IF(AND(F2526="Peretoe teenus",H2526&lt;[2]an!$M$37,S2526="kahepoolne vajaduspõhine",U2526="",RANK(D2526,$D2526:$D2526)+COUNTIFS($D$2:D2526,D2526,$F$2:F2526,F2526)-1&gt;1),"",
IF(AND(F2526="Peretoe teenus",H2526&lt;[2]an!$M$37,S2526="kahepoolne vajaduspõhine",U2526&lt;[2]an!$M$37,RANK(D2526,$D2526:$D2526)+COUNTIFS($D$2:D2526,D2526,$F$2:F2526,F2526)-1=1),X2526,
IF(AND(F2526="Peretoe teenus",H2526&lt;[2]an!$M$37,S2526="kahepoolne vajaduspõhine",U2526&lt;[2]an!$M$37,RANK(D2526,$D2526:$D2526)+COUNTIFS($D$2:D2526,D2526,$F$2:F2526,F2526)-1&gt;1),"",
IF(AND(F2526="Peretoe teenus",H2526&lt;[2]an!$M$37,S2526="kahepoolne vajaduspõhine",U2526&gt;=[2]an!$M$37,U2526&lt;=[2]an!$M$38,RANK(D2526,$D2526:$D2526)+COUNTIFS($D$2:D2526,D2526,$F$2:F2526,F2526)-1=1),
((EOMONTH(U2526,0)-U2526+1)*X2526)/DAY(EOMONTH(U2526,0))+(DAY(U2526)-1)*100/DAY(EOMONTH(U2526,0)),
IF(AND(F2526="Peretoe teenus",H2526&lt;[2]an!$M$37,S2526="kahepoolne vajaduspõhine",U2526&gt;=[2]an!$M$37,U2526&lt;=[2]an!$M$38,RANK(D2526,$D2526:$D2526)+COUNTIFS($D$2:D2526,D2526,$F$2:F2526,F2526)-1&gt;1),"",
IF(AND(F2526="Peretoe teenus",H2526&lt;[2]an!$M$37,S2526="kahepoolne vajaduspõhine",U2526&gt;[2]an!$M$38,RANK(D2526,$D2526:$D2526)+COUNTIFS($D$2:D2526,D2526,$F$2:F2526,F2526)-1=1),X2526,
IF(AND(F2526="Peretoe teenus",H2526&lt;[2]an!$M$37,S2526="kahepoolne vajaduspõhine",U2526&gt;[2]an!$M$38,RANK(D2526,$D2526:$D2526)+COUNTIFS($D$2:D2526,D2526,$F$2:F2526,F2526)-1&gt;1),"",X2526*W2526)))))))))))))),"")</f>
        <v/>
      </c>
      <c r="Z2526" s="18" t="str">
        <f t="shared" si="118"/>
        <v/>
      </c>
      <c r="AA2526" s="19" t="str">
        <f>IFERROR(VLOOKUP(E2526,[2]an!$A$3:$B$81,2,FALSE),"")</f>
        <v/>
      </c>
      <c r="AB2526" s="19" t="str">
        <f>IFERROR(VLOOKUP(AA2526,[2]an!$C$2:$D$16,2,FALSE),"")</f>
        <v/>
      </c>
      <c r="AC2526" s="20"/>
      <c r="AD2526" s="21" t="str">
        <f>IF(A2526=[2]an!$F$36,VLOOKUP([2]an!$F$36,[2]an!$F$36:$H$36,3,FALSE),IF(A2526=[2]an!$F$35,VLOOKUP([2]an!$F$35,[2]an!$F$35:$H$35,3,FALSE),IF(A2526=[2]an!$F$33,VLOOKUP([2]an!$F$33,[2]an!$F$33:$H$33,3,FALSE),IF(A2526=[2]an!$F$31,VLOOKUP([2]an!$F$31,[2]an!$F$31:$H$31,3,FALSE),""))))</f>
        <v/>
      </c>
    </row>
    <row r="2527" spans="6:30" x14ac:dyDescent="0.2">
      <c r="F2527" s="10"/>
      <c r="G2527" s="8" t="str">
        <f t="shared" si="119"/>
        <v/>
      </c>
      <c r="H2527" s="13"/>
      <c r="K2527" s="13"/>
      <c r="L2527" s="10"/>
      <c r="M2527" s="10"/>
      <c r="S2527" s="8" t="str">
        <f>IFERROR(VLOOKUP(D2527,[1]peretoe_teenus!$A$2:$L$2000,5,FALSE),"")</f>
        <v/>
      </c>
      <c r="U2527" s="13"/>
      <c r="V2527" s="15" t="str" cm="1">
        <f t="array" ref="V2527">IFERROR(IF(AND(F2527="Tugigrupp",RANK(K2527,$K2527:$K2527)+COUNTIFS($K$2:K2527,K2527,$L$2:L2527,L2527,$M$2:M2527,M2527,$I$2:I2527,I2527,$G$2:G2527,G2527,$F$2:F2527,F2527)-1=1),SUMPRODUCT(($F$2:$F$4154=F2527)*($G$2:$G$4154=G2527)*($K$2:$K$4154=K2527)*($I$2:$I$4154=I2527)*($L$2:$L$4154=L2527)*($M$2:$M$4154=M2527)),""),"")</f>
        <v/>
      </c>
      <c r="W2527" s="15" t="str">
        <f t="shared" si="117"/>
        <v/>
      </c>
      <c r="X2527" s="16" t="str">
        <f>IF(AND(A2527=[2]an!$G$38,F2527=[2]an!$E$40),[2]an!$G$40,IF(AND(A2527=[2]an!$G$38,F2527=[2]an!$E$41),[2]an!$G$41,IF(AND(A2527=[2]an!$G$38,F2527=[2]an!$E$39,H2527&gt;=[2]an!$M$37),[2]an!$G$39,
IF(AND(A2527=[2]an!$G$38,F2527=[2]an!$E$39,H2527&lt;[2]an!$M$37,S2527="kahepoolne vajaduspõhine",U2527=""),[2]an!$M$40,
IF(AND(A2527=[2]an!$G$38,F2527=[2]an!$E$39,H2527&lt;[2]an!$M$37,S2527="kahepoolne vajaduspõhine",U2527&lt;&gt;""),[2]an!$G$39,
IF(AND(A2527=[2]an!$G$38,F2527=[2]an!$E$39,H2527&lt;[2]an!$M$37,S2527&lt;&gt;"kahepoolne vajaduspõhine"),[2]an!$G$39,
IF(AND(A2527=[2]an!$G$38,F2527=[2]an!$E$42),[2]an!$G$42,
IF(AND(A2527=[2]an!$H$38,F2527=[2]an!$E$40),[2]an!$H$40,IF(AND(A2527=[2]an!$H$38,F2527=[2]an!$E$41),[2]an!$H$41,IF(AND(A2527=[2]an!$H$38,F2527=[2]an!$E$39,H2527&gt;=[2]an!$M$37),[2]an!$H$39,
IF(AND(A2527=[2]an!$H$38,F2527=[2]an!$E$39,H2527&lt;[2]an!$M$37,S2527="kahepoolne vajaduspõhine",U2527=""),[2]an!$M$40,
IF(AND(A2527=[2]an!$H$38,F2527=[2]an!$E$39,H2527&lt;[2]an!$M$37,S2527="kahepoolne vajaduspõhine",U2527&lt;&gt;""),[2]an!$H$39,
IF(AND(A2527=[2]an!$H$38,F2527=[2]an!$E$39,H2527&lt;[2]an!$M$37,S2527&lt;&gt;"kahepoolne vajaduspõhine"),[2]an!$H$39,
IF(AND(A2527=[2]an!$H$38,F2527=[2]an!$E$42),[2]an!$H$42,
IF(AND(A2527=[2]an!$I$38,F2527=[2]an!$E$40),[2]an!$I$40,IF(AND(A2527=[2]an!$I$38,F2527=[2]an!$E$41),[2]an!$I$41,IF(AND(A2527=[2]an!$I$38,F2527=[2]an!$E$39,H2527&gt;=[2]an!$M$37),[2]an!$I$39,
IF(AND(A2527=[2]an!$I$38,F2527=[2]an!$E$39,H2527&lt;[2]an!$M$37,S2527="kahepoolne vajaduspõhine",U2527=""),[2]an!$M$40,
IF(AND(A2527=[2]an!$I$38,F2527=[2]an!$E$39,H2527&lt;[2]an!$M$37,S2527="kahepoolne vajaduspõhine",U2527&lt;&gt;""),[2]an!$I$39,
IF(AND(A2527=[2]an!$I$38,F2527=[2]an!$E$39,H2527&lt;[2]an!$M$37,S2527&lt;&gt;"kahepoolne vajaduspõhine"),[2]an!$I$39,
IF(AND(A2527=[2]an!$I$38,F2527=[2]an!$E$42),[2]an!$I$42,
IF(AND(A2527=[2]an!$J$38,F2527=[2]an!$E$40),[2]an!$J$40,IF(AND(A2527=[2]an!$J$38,F2527=[2]an!$E$41),[2]an!$J$41,IF(AND(A2527=[2]an!$J$38,F2527=[2]an!$E$39,H2527&gt;=[2]an!$M$37),[2]an!$J$39,
IF(AND(A2527=[2]an!$J$38,F2527=[2]an!$E$39,H2527&lt;[2]an!$M$37,S2527="kahepoolne vajaduspõhine",U2527=""),[2]an!$M$40,
IF(AND(A2527=[2]an!$J$38,F2527=[2]an!$E$39,H2527&lt;[2]an!$M$37,S2527="kahepoolne vajaduspõhine",U2527&lt;&gt;""),[2]an!$J$39,
IF(AND(A2527=[2]an!$J$38,F2527=[2]an!$E$39,H2527&lt;[2]an!$M$37,S2527&lt;&gt;"kahepoolne vajaduspõhine"),[2]an!$J$39,
IF(AND(A2527=[2]an!$J$38,F2527=[2]an!$E$42),[2]an!$J$42,""))))))))))))))))))))))))))))</f>
        <v/>
      </c>
      <c r="Y2527" s="17" t="str">
        <f>IFERROR(IF(F2527="Tugigrupp",0,
IF(AND(F2527="Peretoe teenus",H2527&gt;=[2]an!$M$37,RANK(D2527,$D2527:$D2527)+COUNTIFS($D$2:D2527,D2527,$F$2:F2527,F2527)-1&gt;1),"",
IF(AND(F2527="Peretoe teenus",H2527&gt;=[2]an!$M$37,RANK(D2527,$D2527:$D2527)+COUNTIFS($D$2:D2527,D2527,$F$2:F2527,F2527)-1=1,MONTH(H2527)=MONTH(K2527)=TRUE,YEAR(H2527)=YEAR(K2527)=TRUE),((EOMONTH(H2527,0)-H2527+1)*X2527)/DAY(EOMONTH(H2527,0)),
IF(AND(F2527="Peretoe teenus",H2527&gt;=[2]an!$M$37,RANK(D2527,$D2527:$D2527)+COUNTIFS($D$2:D2527,D2527,$F$2:F2527,F2527)-1=1),X2527,
IF(AND(F2527="Peretoe teenus",H2527&lt;[2]an!$M$37,S2527&lt;&gt;"kahepoolne vajaduspõhine",RANK(D2527,$D2527:$D2527)+COUNTIFS($D$2:D2527,D2527,$F$2:F2527,F2527)-1=1),X2527,
IF(AND(F2527="Peretoe teenus",H2527&lt;[2]an!$M$37,S2527&lt;&gt;"kahepoolne vajaduspõhine",RANK(D2527,$D2527:$D2527)+COUNTIFS($D$2:D2527,D2527,$F$2:F2527,F2527)-1&gt;1),"",
IF(AND(F2527="Peretoe teenus",H2527&lt;[2]an!$M$37,S2527="kahepoolne vajaduspõhine",U2527="",RANK(D2527,$D2527:$D2527)+COUNTIFS($D$2:D2527,D2527,$F$2:F2527,F2527)-1=1),X2527,
IF(AND(F2527="Peretoe teenus",H2527&lt;[2]an!$M$37,S2527="kahepoolne vajaduspõhine",U2527="",RANK(D2527,$D2527:$D2527)+COUNTIFS($D$2:D2527,D2527,$F$2:F2527,F2527)-1&gt;1),"",
IF(AND(F2527="Peretoe teenus",H2527&lt;[2]an!$M$37,S2527="kahepoolne vajaduspõhine",U2527&lt;[2]an!$M$37,RANK(D2527,$D2527:$D2527)+COUNTIFS($D$2:D2527,D2527,$F$2:F2527,F2527)-1=1),X2527,
IF(AND(F2527="Peretoe teenus",H2527&lt;[2]an!$M$37,S2527="kahepoolne vajaduspõhine",U2527&lt;[2]an!$M$37,RANK(D2527,$D2527:$D2527)+COUNTIFS($D$2:D2527,D2527,$F$2:F2527,F2527)-1&gt;1),"",
IF(AND(F2527="Peretoe teenus",H2527&lt;[2]an!$M$37,S2527="kahepoolne vajaduspõhine",U2527&gt;=[2]an!$M$37,U2527&lt;=[2]an!$M$38,RANK(D2527,$D2527:$D2527)+COUNTIFS($D$2:D2527,D2527,$F$2:F2527,F2527)-1=1),
((EOMONTH(U2527,0)-U2527+1)*X2527)/DAY(EOMONTH(U2527,0))+(DAY(U2527)-1)*100/DAY(EOMONTH(U2527,0)),
IF(AND(F2527="Peretoe teenus",H2527&lt;[2]an!$M$37,S2527="kahepoolne vajaduspõhine",U2527&gt;=[2]an!$M$37,U2527&lt;=[2]an!$M$38,RANK(D2527,$D2527:$D2527)+COUNTIFS($D$2:D2527,D2527,$F$2:F2527,F2527)-1&gt;1),"",
IF(AND(F2527="Peretoe teenus",H2527&lt;[2]an!$M$37,S2527="kahepoolne vajaduspõhine",U2527&gt;[2]an!$M$38,RANK(D2527,$D2527:$D2527)+COUNTIFS($D$2:D2527,D2527,$F$2:F2527,F2527)-1=1),X2527,
IF(AND(F2527="Peretoe teenus",H2527&lt;[2]an!$M$37,S2527="kahepoolne vajaduspõhine",U2527&gt;[2]an!$M$38,RANK(D2527,$D2527:$D2527)+COUNTIFS($D$2:D2527,D2527,$F$2:F2527,F2527)-1&gt;1),"",X2527*W2527)))))))))))))),"")</f>
        <v/>
      </c>
      <c r="Z2527" s="18" t="str">
        <f t="shared" si="118"/>
        <v/>
      </c>
      <c r="AA2527" s="19" t="str">
        <f>IFERROR(VLOOKUP(E2527,[2]an!$A$3:$B$81,2,FALSE),"")</f>
        <v/>
      </c>
      <c r="AB2527" s="19" t="str">
        <f>IFERROR(VLOOKUP(AA2527,[2]an!$C$2:$D$16,2,FALSE),"")</f>
        <v/>
      </c>
      <c r="AC2527" s="20"/>
      <c r="AD2527" s="21" t="str">
        <f>IF(A2527=[2]an!$F$36,VLOOKUP([2]an!$F$36,[2]an!$F$36:$H$36,3,FALSE),IF(A2527=[2]an!$F$35,VLOOKUP([2]an!$F$35,[2]an!$F$35:$H$35,3,FALSE),IF(A2527=[2]an!$F$33,VLOOKUP([2]an!$F$33,[2]an!$F$33:$H$33,3,FALSE),IF(A2527=[2]an!$F$31,VLOOKUP([2]an!$F$31,[2]an!$F$31:$H$31,3,FALSE),""))))</f>
        <v/>
      </c>
    </row>
    <row r="2528" spans="6:30" x14ac:dyDescent="0.2">
      <c r="F2528" s="10"/>
      <c r="G2528" s="8" t="str">
        <f t="shared" si="119"/>
        <v/>
      </c>
      <c r="H2528" s="13"/>
      <c r="K2528" s="13"/>
      <c r="L2528" s="10"/>
      <c r="M2528" s="10"/>
      <c r="S2528" s="8" t="str">
        <f>IFERROR(VLOOKUP(D2528,[1]peretoe_teenus!$A$2:$L$2000,5,FALSE),"")</f>
        <v/>
      </c>
      <c r="U2528" s="13"/>
      <c r="V2528" s="15" t="str" cm="1">
        <f t="array" ref="V2528">IFERROR(IF(AND(F2528="Tugigrupp",RANK(K2528,$K2528:$K2528)+COUNTIFS($K$2:K2528,K2528,$L$2:L2528,L2528,$M$2:M2528,M2528,$I$2:I2528,I2528,$G$2:G2528,G2528,$F$2:F2528,F2528)-1=1),SUMPRODUCT(($F$2:$F$4154=F2528)*($G$2:$G$4154=G2528)*($K$2:$K$4154=K2528)*($I$2:$I$4154=I2528)*($L$2:$L$4154=L2528)*($M$2:$M$4154=M2528)),""),"")</f>
        <v/>
      </c>
      <c r="W2528" s="15" t="str">
        <f t="shared" si="117"/>
        <v/>
      </c>
      <c r="X2528" s="16" t="str">
        <f>IF(AND(A2528=[2]an!$G$38,F2528=[2]an!$E$40),[2]an!$G$40,IF(AND(A2528=[2]an!$G$38,F2528=[2]an!$E$41),[2]an!$G$41,IF(AND(A2528=[2]an!$G$38,F2528=[2]an!$E$39,H2528&gt;=[2]an!$M$37),[2]an!$G$39,
IF(AND(A2528=[2]an!$G$38,F2528=[2]an!$E$39,H2528&lt;[2]an!$M$37,S2528="kahepoolne vajaduspõhine",U2528=""),[2]an!$M$40,
IF(AND(A2528=[2]an!$G$38,F2528=[2]an!$E$39,H2528&lt;[2]an!$M$37,S2528="kahepoolne vajaduspõhine",U2528&lt;&gt;""),[2]an!$G$39,
IF(AND(A2528=[2]an!$G$38,F2528=[2]an!$E$39,H2528&lt;[2]an!$M$37,S2528&lt;&gt;"kahepoolne vajaduspõhine"),[2]an!$G$39,
IF(AND(A2528=[2]an!$G$38,F2528=[2]an!$E$42),[2]an!$G$42,
IF(AND(A2528=[2]an!$H$38,F2528=[2]an!$E$40),[2]an!$H$40,IF(AND(A2528=[2]an!$H$38,F2528=[2]an!$E$41),[2]an!$H$41,IF(AND(A2528=[2]an!$H$38,F2528=[2]an!$E$39,H2528&gt;=[2]an!$M$37),[2]an!$H$39,
IF(AND(A2528=[2]an!$H$38,F2528=[2]an!$E$39,H2528&lt;[2]an!$M$37,S2528="kahepoolne vajaduspõhine",U2528=""),[2]an!$M$40,
IF(AND(A2528=[2]an!$H$38,F2528=[2]an!$E$39,H2528&lt;[2]an!$M$37,S2528="kahepoolne vajaduspõhine",U2528&lt;&gt;""),[2]an!$H$39,
IF(AND(A2528=[2]an!$H$38,F2528=[2]an!$E$39,H2528&lt;[2]an!$M$37,S2528&lt;&gt;"kahepoolne vajaduspõhine"),[2]an!$H$39,
IF(AND(A2528=[2]an!$H$38,F2528=[2]an!$E$42),[2]an!$H$42,
IF(AND(A2528=[2]an!$I$38,F2528=[2]an!$E$40),[2]an!$I$40,IF(AND(A2528=[2]an!$I$38,F2528=[2]an!$E$41),[2]an!$I$41,IF(AND(A2528=[2]an!$I$38,F2528=[2]an!$E$39,H2528&gt;=[2]an!$M$37),[2]an!$I$39,
IF(AND(A2528=[2]an!$I$38,F2528=[2]an!$E$39,H2528&lt;[2]an!$M$37,S2528="kahepoolne vajaduspõhine",U2528=""),[2]an!$M$40,
IF(AND(A2528=[2]an!$I$38,F2528=[2]an!$E$39,H2528&lt;[2]an!$M$37,S2528="kahepoolne vajaduspõhine",U2528&lt;&gt;""),[2]an!$I$39,
IF(AND(A2528=[2]an!$I$38,F2528=[2]an!$E$39,H2528&lt;[2]an!$M$37,S2528&lt;&gt;"kahepoolne vajaduspõhine"),[2]an!$I$39,
IF(AND(A2528=[2]an!$I$38,F2528=[2]an!$E$42),[2]an!$I$42,
IF(AND(A2528=[2]an!$J$38,F2528=[2]an!$E$40),[2]an!$J$40,IF(AND(A2528=[2]an!$J$38,F2528=[2]an!$E$41),[2]an!$J$41,IF(AND(A2528=[2]an!$J$38,F2528=[2]an!$E$39,H2528&gt;=[2]an!$M$37),[2]an!$J$39,
IF(AND(A2528=[2]an!$J$38,F2528=[2]an!$E$39,H2528&lt;[2]an!$M$37,S2528="kahepoolne vajaduspõhine",U2528=""),[2]an!$M$40,
IF(AND(A2528=[2]an!$J$38,F2528=[2]an!$E$39,H2528&lt;[2]an!$M$37,S2528="kahepoolne vajaduspõhine",U2528&lt;&gt;""),[2]an!$J$39,
IF(AND(A2528=[2]an!$J$38,F2528=[2]an!$E$39,H2528&lt;[2]an!$M$37,S2528&lt;&gt;"kahepoolne vajaduspõhine"),[2]an!$J$39,
IF(AND(A2528=[2]an!$J$38,F2528=[2]an!$E$42),[2]an!$J$42,""))))))))))))))))))))))))))))</f>
        <v/>
      </c>
      <c r="Y2528" s="17" t="str">
        <f>IFERROR(IF(F2528="Tugigrupp",0,
IF(AND(F2528="Peretoe teenus",H2528&gt;=[2]an!$M$37,RANK(D2528,$D2528:$D2528)+COUNTIFS($D$2:D2528,D2528,$F$2:F2528,F2528)-1&gt;1),"",
IF(AND(F2528="Peretoe teenus",H2528&gt;=[2]an!$M$37,RANK(D2528,$D2528:$D2528)+COUNTIFS($D$2:D2528,D2528,$F$2:F2528,F2528)-1=1,MONTH(H2528)=MONTH(K2528)=TRUE,YEAR(H2528)=YEAR(K2528)=TRUE),((EOMONTH(H2528,0)-H2528+1)*X2528)/DAY(EOMONTH(H2528,0)),
IF(AND(F2528="Peretoe teenus",H2528&gt;=[2]an!$M$37,RANK(D2528,$D2528:$D2528)+COUNTIFS($D$2:D2528,D2528,$F$2:F2528,F2528)-1=1),X2528,
IF(AND(F2528="Peretoe teenus",H2528&lt;[2]an!$M$37,S2528&lt;&gt;"kahepoolne vajaduspõhine",RANK(D2528,$D2528:$D2528)+COUNTIFS($D$2:D2528,D2528,$F$2:F2528,F2528)-1=1),X2528,
IF(AND(F2528="Peretoe teenus",H2528&lt;[2]an!$M$37,S2528&lt;&gt;"kahepoolne vajaduspõhine",RANK(D2528,$D2528:$D2528)+COUNTIFS($D$2:D2528,D2528,$F$2:F2528,F2528)-1&gt;1),"",
IF(AND(F2528="Peretoe teenus",H2528&lt;[2]an!$M$37,S2528="kahepoolne vajaduspõhine",U2528="",RANK(D2528,$D2528:$D2528)+COUNTIFS($D$2:D2528,D2528,$F$2:F2528,F2528)-1=1),X2528,
IF(AND(F2528="Peretoe teenus",H2528&lt;[2]an!$M$37,S2528="kahepoolne vajaduspõhine",U2528="",RANK(D2528,$D2528:$D2528)+COUNTIFS($D$2:D2528,D2528,$F$2:F2528,F2528)-1&gt;1),"",
IF(AND(F2528="Peretoe teenus",H2528&lt;[2]an!$M$37,S2528="kahepoolne vajaduspõhine",U2528&lt;[2]an!$M$37,RANK(D2528,$D2528:$D2528)+COUNTIFS($D$2:D2528,D2528,$F$2:F2528,F2528)-1=1),X2528,
IF(AND(F2528="Peretoe teenus",H2528&lt;[2]an!$M$37,S2528="kahepoolne vajaduspõhine",U2528&lt;[2]an!$M$37,RANK(D2528,$D2528:$D2528)+COUNTIFS($D$2:D2528,D2528,$F$2:F2528,F2528)-1&gt;1),"",
IF(AND(F2528="Peretoe teenus",H2528&lt;[2]an!$M$37,S2528="kahepoolne vajaduspõhine",U2528&gt;=[2]an!$M$37,U2528&lt;=[2]an!$M$38,RANK(D2528,$D2528:$D2528)+COUNTIFS($D$2:D2528,D2528,$F$2:F2528,F2528)-1=1),
((EOMONTH(U2528,0)-U2528+1)*X2528)/DAY(EOMONTH(U2528,0))+(DAY(U2528)-1)*100/DAY(EOMONTH(U2528,0)),
IF(AND(F2528="Peretoe teenus",H2528&lt;[2]an!$M$37,S2528="kahepoolne vajaduspõhine",U2528&gt;=[2]an!$M$37,U2528&lt;=[2]an!$M$38,RANK(D2528,$D2528:$D2528)+COUNTIFS($D$2:D2528,D2528,$F$2:F2528,F2528)-1&gt;1),"",
IF(AND(F2528="Peretoe teenus",H2528&lt;[2]an!$M$37,S2528="kahepoolne vajaduspõhine",U2528&gt;[2]an!$M$38,RANK(D2528,$D2528:$D2528)+COUNTIFS($D$2:D2528,D2528,$F$2:F2528,F2528)-1=1),X2528,
IF(AND(F2528="Peretoe teenus",H2528&lt;[2]an!$M$37,S2528="kahepoolne vajaduspõhine",U2528&gt;[2]an!$M$38,RANK(D2528,$D2528:$D2528)+COUNTIFS($D$2:D2528,D2528,$F$2:F2528,F2528)-1&gt;1),"",X2528*W2528)))))))))))))),"")</f>
        <v/>
      </c>
      <c r="Z2528" s="18" t="str">
        <f t="shared" si="118"/>
        <v/>
      </c>
      <c r="AA2528" s="19" t="str">
        <f>IFERROR(VLOOKUP(E2528,[2]an!$A$3:$B$81,2,FALSE),"")</f>
        <v/>
      </c>
      <c r="AB2528" s="19" t="str">
        <f>IFERROR(VLOOKUP(AA2528,[2]an!$C$2:$D$16,2,FALSE),"")</f>
        <v/>
      </c>
      <c r="AC2528" s="20"/>
      <c r="AD2528" s="21" t="str">
        <f>IF(A2528=[2]an!$F$36,VLOOKUP([2]an!$F$36,[2]an!$F$36:$H$36,3,FALSE),IF(A2528=[2]an!$F$35,VLOOKUP([2]an!$F$35,[2]an!$F$35:$H$35,3,FALSE),IF(A2528=[2]an!$F$33,VLOOKUP([2]an!$F$33,[2]an!$F$33:$H$33,3,FALSE),IF(A2528=[2]an!$F$31,VLOOKUP([2]an!$F$31,[2]an!$F$31:$H$31,3,FALSE),""))))</f>
        <v/>
      </c>
    </row>
    <row r="2529" spans="6:30" x14ac:dyDescent="0.2">
      <c r="F2529" s="10"/>
      <c r="G2529" s="8" t="str">
        <f t="shared" si="119"/>
        <v/>
      </c>
      <c r="H2529" s="13"/>
      <c r="K2529" s="13"/>
      <c r="L2529" s="10"/>
      <c r="M2529" s="10"/>
      <c r="S2529" s="8" t="str">
        <f>IFERROR(VLOOKUP(D2529,[1]peretoe_teenus!$A$2:$L$2000,5,FALSE),"")</f>
        <v/>
      </c>
      <c r="U2529" s="13"/>
      <c r="V2529" s="15" t="str" cm="1">
        <f t="array" ref="V2529">IFERROR(IF(AND(F2529="Tugigrupp",RANK(K2529,$K2529:$K2529)+COUNTIFS($K$2:K2529,K2529,$L$2:L2529,L2529,$M$2:M2529,M2529,$I$2:I2529,I2529,$G$2:G2529,G2529,$F$2:F2529,F2529)-1=1),SUMPRODUCT(($F$2:$F$4154=F2529)*($G$2:$G$4154=G2529)*($K$2:$K$4154=K2529)*($I$2:$I$4154=I2529)*($L$2:$L$4154=L2529)*($M$2:$M$4154=M2529)),""),"")</f>
        <v/>
      </c>
      <c r="W2529" s="15" t="str">
        <f t="shared" si="117"/>
        <v/>
      </c>
      <c r="X2529" s="16" t="str">
        <f>IF(AND(A2529=[2]an!$G$38,F2529=[2]an!$E$40),[2]an!$G$40,IF(AND(A2529=[2]an!$G$38,F2529=[2]an!$E$41),[2]an!$G$41,IF(AND(A2529=[2]an!$G$38,F2529=[2]an!$E$39,H2529&gt;=[2]an!$M$37),[2]an!$G$39,
IF(AND(A2529=[2]an!$G$38,F2529=[2]an!$E$39,H2529&lt;[2]an!$M$37,S2529="kahepoolne vajaduspõhine",U2529=""),[2]an!$M$40,
IF(AND(A2529=[2]an!$G$38,F2529=[2]an!$E$39,H2529&lt;[2]an!$M$37,S2529="kahepoolne vajaduspõhine",U2529&lt;&gt;""),[2]an!$G$39,
IF(AND(A2529=[2]an!$G$38,F2529=[2]an!$E$39,H2529&lt;[2]an!$M$37,S2529&lt;&gt;"kahepoolne vajaduspõhine"),[2]an!$G$39,
IF(AND(A2529=[2]an!$G$38,F2529=[2]an!$E$42),[2]an!$G$42,
IF(AND(A2529=[2]an!$H$38,F2529=[2]an!$E$40),[2]an!$H$40,IF(AND(A2529=[2]an!$H$38,F2529=[2]an!$E$41),[2]an!$H$41,IF(AND(A2529=[2]an!$H$38,F2529=[2]an!$E$39,H2529&gt;=[2]an!$M$37),[2]an!$H$39,
IF(AND(A2529=[2]an!$H$38,F2529=[2]an!$E$39,H2529&lt;[2]an!$M$37,S2529="kahepoolne vajaduspõhine",U2529=""),[2]an!$M$40,
IF(AND(A2529=[2]an!$H$38,F2529=[2]an!$E$39,H2529&lt;[2]an!$M$37,S2529="kahepoolne vajaduspõhine",U2529&lt;&gt;""),[2]an!$H$39,
IF(AND(A2529=[2]an!$H$38,F2529=[2]an!$E$39,H2529&lt;[2]an!$M$37,S2529&lt;&gt;"kahepoolne vajaduspõhine"),[2]an!$H$39,
IF(AND(A2529=[2]an!$H$38,F2529=[2]an!$E$42),[2]an!$H$42,
IF(AND(A2529=[2]an!$I$38,F2529=[2]an!$E$40),[2]an!$I$40,IF(AND(A2529=[2]an!$I$38,F2529=[2]an!$E$41),[2]an!$I$41,IF(AND(A2529=[2]an!$I$38,F2529=[2]an!$E$39,H2529&gt;=[2]an!$M$37),[2]an!$I$39,
IF(AND(A2529=[2]an!$I$38,F2529=[2]an!$E$39,H2529&lt;[2]an!$M$37,S2529="kahepoolne vajaduspõhine",U2529=""),[2]an!$M$40,
IF(AND(A2529=[2]an!$I$38,F2529=[2]an!$E$39,H2529&lt;[2]an!$M$37,S2529="kahepoolne vajaduspõhine",U2529&lt;&gt;""),[2]an!$I$39,
IF(AND(A2529=[2]an!$I$38,F2529=[2]an!$E$39,H2529&lt;[2]an!$M$37,S2529&lt;&gt;"kahepoolne vajaduspõhine"),[2]an!$I$39,
IF(AND(A2529=[2]an!$I$38,F2529=[2]an!$E$42),[2]an!$I$42,
IF(AND(A2529=[2]an!$J$38,F2529=[2]an!$E$40),[2]an!$J$40,IF(AND(A2529=[2]an!$J$38,F2529=[2]an!$E$41),[2]an!$J$41,IF(AND(A2529=[2]an!$J$38,F2529=[2]an!$E$39,H2529&gt;=[2]an!$M$37),[2]an!$J$39,
IF(AND(A2529=[2]an!$J$38,F2529=[2]an!$E$39,H2529&lt;[2]an!$M$37,S2529="kahepoolne vajaduspõhine",U2529=""),[2]an!$M$40,
IF(AND(A2529=[2]an!$J$38,F2529=[2]an!$E$39,H2529&lt;[2]an!$M$37,S2529="kahepoolne vajaduspõhine",U2529&lt;&gt;""),[2]an!$J$39,
IF(AND(A2529=[2]an!$J$38,F2529=[2]an!$E$39,H2529&lt;[2]an!$M$37,S2529&lt;&gt;"kahepoolne vajaduspõhine"),[2]an!$J$39,
IF(AND(A2529=[2]an!$J$38,F2529=[2]an!$E$42),[2]an!$J$42,""))))))))))))))))))))))))))))</f>
        <v/>
      </c>
      <c r="Y2529" s="17" t="str">
        <f>IFERROR(IF(F2529="Tugigrupp",0,
IF(AND(F2529="Peretoe teenus",H2529&gt;=[2]an!$M$37,RANK(D2529,$D2529:$D2529)+COUNTIFS($D$2:D2529,D2529,$F$2:F2529,F2529)-1&gt;1),"",
IF(AND(F2529="Peretoe teenus",H2529&gt;=[2]an!$M$37,RANK(D2529,$D2529:$D2529)+COUNTIFS($D$2:D2529,D2529,$F$2:F2529,F2529)-1=1,MONTH(H2529)=MONTH(K2529)=TRUE,YEAR(H2529)=YEAR(K2529)=TRUE),((EOMONTH(H2529,0)-H2529+1)*X2529)/DAY(EOMONTH(H2529,0)),
IF(AND(F2529="Peretoe teenus",H2529&gt;=[2]an!$M$37,RANK(D2529,$D2529:$D2529)+COUNTIFS($D$2:D2529,D2529,$F$2:F2529,F2529)-1=1),X2529,
IF(AND(F2529="Peretoe teenus",H2529&lt;[2]an!$M$37,S2529&lt;&gt;"kahepoolne vajaduspõhine",RANK(D2529,$D2529:$D2529)+COUNTIFS($D$2:D2529,D2529,$F$2:F2529,F2529)-1=1),X2529,
IF(AND(F2529="Peretoe teenus",H2529&lt;[2]an!$M$37,S2529&lt;&gt;"kahepoolne vajaduspõhine",RANK(D2529,$D2529:$D2529)+COUNTIFS($D$2:D2529,D2529,$F$2:F2529,F2529)-1&gt;1),"",
IF(AND(F2529="Peretoe teenus",H2529&lt;[2]an!$M$37,S2529="kahepoolne vajaduspõhine",U2529="",RANK(D2529,$D2529:$D2529)+COUNTIFS($D$2:D2529,D2529,$F$2:F2529,F2529)-1=1),X2529,
IF(AND(F2529="Peretoe teenus",H2529&lt;[2]an!$M$37,S2529="kahepoolne vajaduspõhine",U2529="",RANK(D2529,$D2529:$D2529)+COUNTIFS($D$2:D2529,D2529,$F$2:F2529,F2529)-1&gt;1),"",
IF(AND(F2529="Peretoe teenus",H2529&lt;[2]an!$M$37,S2529="kahepoolne vajaduspõhine",U2529&lt;[2]an!$M$37,RANK(D2529,$D2529:$D2529)+COUNTIFS($D$2:D2529,D2529,$F$2:F2529,F2529)-1=1),X2529,
IF(AND(F2529="Peretoe teenus",H2529&lt;[2]an!$M$37,S2529="kahepoolne vajaduspõhine",U2529&lt;[2]an!$M$37,RANK(D2529,$D2529:$D2529)+COUNTIFS($D$2:D2529,D2529,$F$2:F2529,F2529)-1&gt;1),"",
IF(AND(F2529="Peretoe teenus",H2529&lt;[2]an!$M$37,S2529="kahepoolne vajaduspõhine",U2529&gt;=[2]an!$M$37,U2529&lt;=[2]an!$M$38,RANK(D2529,$D2529:$D2529)+COUNTIFS($D$2:D2529,D2529,$F$2:F2529,F2529)-1=1),
((EOMONTH(U2529,0)-U2529+1)*X2529)/DAY(EOMONTH(U2529,0))+(DAY(U2529)-1)*100/DAY(EOMONTH(U2529,0)),
IF(AND(F2529="Peretoe teenus",H2529&lt;[2]an!$M$37,S2529="kahepoolne vajaduspõhine",U2529&gt;=[2]an!$M$37,U2529&lt;=[2]an!$M$38,RANK(D2529,$D2529:$D2529)+COUNTIFS($D$2:D2529,D2529,$F$2:F2529,F2529)-1&gt;1),"",
IF(AND(F2529="Peretoe teenus",H2529&lt;[2]an!$M$37,S2529="kahepoolne vajaduspõhine",U2529&gt;[2]an!$M$38,RANK(D2529,$D2529:$D2529)+COUNTIFS($D$2:D2529,D2529,$F$2:F2529,F2529)-1=1),X2529,
IF(AND(F2529="Peretoe teenus",H2529&lt;[2]an!$M$37,S2529="kahepoolne vajaduspõhine",U2529&gt;[2]an!$M$38,RANK(D2529,$D2529:$D2529)+COUNTIFS($D$2:D2529,D2529,$F$2:F2529,F2529)-1&gt;1),"",X2529*W2529)))))))))))))),"")</f>
        <v/>
      </c>
      <c r="Z2529" s="18" t="str">
        <f t="shared" si="118"/>
        <v/>
      </c>
      <c r="AA2529" s="19" t="str">
        <f>IFERROR(VLOOKUP(E2529,[2]an!$A$3:$B$81,2,FALSE),"")</f>
        <v/>
      </c>
      <c r="AB2529" s="19" t="str">
        <f>IFERROR(VLOOKUP(AA2529,[2]an!$C$2:$D$16,2,FALSE),"")</f>
        <v/>
      </c>
      <c r="AC2529" s="20"/>
      <c r="AD2529" s="21" t="str">
        <f>IF(A2529=[2]an!$F$36,VLOOKUP([2]an!$F$36,[2]an!$F$36:$H$36,3,FALSE),IF(A2529=[2]an!$F$35,VLOOKUP([2]an!$F$35,[2]an!$F$35:$H$35,3,FALSE),IF(A2529=[2]an!$F$33,VLOOKUP([2]an!$F$33,[2]an!$F$33:$H$33,3,FALSE),IF(A2529=[2]an!$F$31,VLOOKUP([2]an!$F$31,[2]an!$F$31:$H$31,3,FALSE),""))))</f>
        <v/>
      </c>
    </row>
    <row r="2530" spans="6:30" x14ac:dyDescent="0.2">
      <c r="F2530" s="10"/>
      <c r="G2530" s="8" t="str">
        <f t="shared" si="119"/>
        <v/>
      </c>
      <c r="H2530" s="13"/>
      <c r="K2530" s="13"/>
      <c r="L2530" s="10"/>
      <c r="M2530" s="10"/>
      <c r="S2530" s="8" t="str">
        <f>IFERROR(VLOOKUP(D2530,[1]peretoe_teenus!$A$2:$L$2000,5,FALSE),"")</f>
        <v/>
      </c>
      <c r="U2530" s="13"/>
      <c r="V2530" s="15" t="str" cm="1">
        <f t="array" ref="V2530">IFERROR(IF(AND(F2530="Tugigrupp",RANK(K2530,$K2530:$K2530)+COUNTIFS($K$2:K2530,K2530,$L$2:L2530,L2530,$M$2:M2530,M2530,$I$2:I2530,I2530,$G$2:G2530,G2530,$F$2:F2530,F2530)-1=1),SUMPRODUCT(($F$2:$F$4154=F2530)*($G$2:$G$4154=G2530)*($K$2:$K$4154=K2530)*($I$2:$I$4154=I2530)*($L$2:$L$4154=L2530)*($M$2:$M$4154=M2530)),""),"")</f>
        <v/>
      </c>
      <c r="W2530" s="15" t="str">
        <f t="shared" si="117"/>
        <v/>
      </c>
      <c r="X2530" s="16" t="str">
        <f>IF(AND(A2530=[2]an!$G$38,F2530=[2]an!$E$40),[2]an!$G$40,IF(AND(A2530=[2]an!$G$38,F2530=[2]an!$E$41),[2]an!$G$41,IF(AND(A2530=[2]an!$G$38,F2530=[2]an!$E$39,H2530&gt;=[2]an!$M$37),[2]an!$G$39,
IF(AND(A2530=[2]an!$G$38,F2530=[2]an!$E$39,H2530&lt;[2]an!$M$37,S2530="kahepoolne vajaduspõhine",U2530=""),[2]an!$M$40,
IF(AND(A2530=[2]an!$G$38,F2530=[2]an!$E$39,H2530&lt;[2]an!$M$37,S2530="kahepoolne vajaduspõhine",U2530&lt;&gt;""),[2]an!$G$39,
IF(AND(A2530=[2]an!$G$38,F2530=[2]an!$E$39,H2530&lt;[2]an!$M$37,S2530&lt;&gt;"kahepoolne vajaduspõhine"),[2]an!$G$39,
IF(AND(A2530=[2]an!$G$38,F2530=[2]an!$E$42),[2]an!$G$42,
IF(AND(A2530=[2]an!$H$38,F2530=[2]an!$E$40),[2]an!$H$40,IF(AND(A2530=[2]an!$H$38,F2530=[2]an!$E$41),[2]an!$H$41,IF(AND(A2530=[2]an!$H$38,F2530=[2]an!$E$39,H2530&gt;=[2]an!$M$37),[2]an!$H$39,
IF(AND(A2530=[2]an!$H$38,F2530=[2]an!$E$39,H2530&lt;[2]an!$M$37,S2530="kahepoolne vajaduspõhine",U2530=""),[2]an!$M$40,
IF(AND(A2530=[2]an!$H$38,F2530=[2]an!$E$39,H2530&lt;[2]an!$M$37,S2530="kahepoolne vajaduspõhine",U2530&lt;&gt;""),[2]an!$H$39,
IF(AND(A2530=[2]an!$H$38,F2530=[2]an!$E$39,H2530&lt;[2]an!$M$37,S2530&lt;&gt;"kahepoolne vajaduspõhine"),[2]an!$H$39,
IF(AND(A2530=[2]an!$H$38,F2530=[2]an!$E$42),[2]an!$H$42,
IF(AND(A2530=[2]an!$I$38,F2530=[2]an!$E$40),[2]an!$I$40,IF(AND(A2530=[2]an!$I$38,F2530=[2]an!$E$41),[2]an!$I$41,IF(AND(A2530=[2]an!$I$38,F2530=[2]an!$E$39,H2530&gt;=[2]an!$M$37),[2]an!$I$39,
IF(AND(A2530=[2]an!$I$38,F2530=[2]an!$E$39,H2530&lt;[2]an!$M$37,S2530="kahepoolne vajaduspõhine",U2530=""),[2]an!$M$40,
IF(AND(A2530=[2]an!$I$38,F2530=[2]an!$E$39,H2530&lt;[2]an!$M$37,S2530="kahepoolne vajaduspõhine",U2530&lt;&gt;""),[2]an!$I$39,
IF(AND(A2530=[2]an!$I$38,F2530=[2]an!$E$39,H2530&lt;[2]an!$M$37,S2530&lt;&gt;"kahepoolne vajaduspõhine"),[2]an!$I$39,
IF(AND(A2530=[2]an!$I$38,F2530=[2]an!$E$42),[2]an!$I$42,
IF(AND(A2530=[2]an!$J$38,F2530=[2]an!$E$40),[2]an!$J$40,IF(AND(A2530=[2]an!$J$38,F2530=[2]an!$E$41),[2]an!$J$41,IF(AND(A2530=[2]an!$J$38,F2530=[2]an!$E$39,H2530&gt;=[2]an!$M$37),[2]an!$J$39,
IF(AND(A2530=[2]an!$J$38,F2530=[2]an!$E$39,H2530&lt;[2]an!$M$37,S2530="kahepoolne vajaduspõhine",U2530=""),[2]an!$M$40,
IF(AND(A2530=[2]an!$J$38,F2530=[2]an!$E$39,H2530&lt;[2]an!$M$37,S2530="kahepoolne vajaduspõhine",U2530&lt;&gt;""),[2]an!$J$39,
IF(AND(A2530=[2]an!$J$38,F2530=[2]an!$E$39,H2530&lt;[2]an!$M$37,S2530&lt;&gt;"kahepoolne vajaduspõhine"),[2]an!$J$39,
IF(AND(A2530=[2]an!$J$38,F2530=[2]an!$E$42),[2]an!$J$42,""))))))))))))))))))))))))))))</f>
        <v/>
      </c>
      <c r="Y2530" s="17" t="str">
        <f>IFERROR(IF(F2530="Tugigrupp",0,
IF(AND(F2530="Peretoe teenus",H2530&gt;=[2]an!$M$37,RANK(D2530,$D2530:$D2530)+COUNTIFS($D$2:D2530,D2530,$F$2:F2530,F2530)-1&gt;1),"",
IF(AND(F2530="Peretoe teenus",H2530&gt;=[2]an!$M$37,RANK(D2530,$D2530:$D2530)+COUNTIFS($D$2:D2530,D2530,$F$2:F2530,F2530)-1=1,MONTH(H2530)=MONTH(K2530)=TRUE,YEAR(H2530)=YEAR(K2530)=TRUE),((EOMONTH(H2530,0)-H2530+1)*X2530)/DAY(EOMONTH(H2530,0)),
IF(AND(F2530="Peretoe teenus",H2530&gt;=[2]an!$M$37,RANK(D2530,$D2530:$D2530)+COUNTIFS($D$2:D2530,D2530,$F$2:F2530,F2530)-1=1),X2530,
IF(AND(F2530="Peretoe teenus",H2530&lt;[2]an!$M$37,S2530&lt;&gt;"kahepoolne vajaduspõhine",RANK(D2530,$D2530:$D2530)+COUNTIFS($D$2:D2530,D2530,$F$2:F2530,F2530)-1=1),X2530,
IF(AND(F2530="Peretoe teenus",H2530&lt;[2]an!$M$37,S2530&lt;&gt;"kahepoolne vajaduspõhine",RANK(D2530,$D2530:$D2530)+COUNTIFS($D$2:D2530,D2530,$F$2:F2530,F2530)-1&gt;1),"",
IF(AND(F2530="Peretoe teenus",H2530&lt;[2]an!$M$37,S2530="kahepoolne vajaduspõhine",U2530="",RANK(D2530,$D2530:$D2530)+COUNTIFS($D$2:D2530,D2530,$F$2:F2530,F2530)-1=1),X2530,
IF(AND(F2530="Peretoe teenus",H2530&lt;[2]an!$M$37,S2530="kahepoolne vajaduspõhine",U2530="",RANK(D2530,$D2530:$D2530)+COUNTIFS($D$2:D2530,D2530,$F$2:F2530,F2530)-1&gt;1),"",
IF(AND(F2530="Peretoe teenus",H2530&lt;[2]an!$M$37,S2530="kahepoolne vajaduspõhine",U2530&lt;[2]an!$M$37,RANK(D2530,$D2530:$D2530)+COUNTIFS($D$2:D2530,D2530,$F$2:F2530,F2530)-1=1),X2530,
IF(AND(F2530="Peretoe teenus",H2530&lt;[2]an!$M$37,S2530="kahepoolne vajaduspõhine",U2530&lt;[2]an!$M$37,RANK(D2530,$D2530:$D2530)+COUNTIFS($D$2:D2530,D2530,$F$2:F2530,F2530)-1&gt;1),"",
IF(AND(F2530="Peretoe teenus",H2530&lt;[2]an!$M$37,S2530="kahepoolne vajaduspõhine",U2530&gt;=[2]an!$M$37,U2530&lt;=[2]an!$M$38,RANK(D2530,$D2530:$D2530)+COUNTIFS($D$2:D2530,D2530,$F$2:F2530,F2530)-1=1),
((EOMONTH(U2530,0)-U2530+1)*X2530)/DAY(EOMONTH(U2530,0))+(DAY(U2530)-1)*100/DAY(EOMONTH(U2530,0)),
IF(AND(F2530="Peretoe teenus",H2530&lt;[2]an!$M$37,S2530="kahepoolne vajaduspõhine",U2530&gt;=[2]an!$M$37,U2530&lt;=[2]an!$M$38,RANK(D2530,$D2530:$D2530)+COUNTIFS($D$2:D2530,D2530,$F$2:F2530,F2530)-1&gt;1),"",
IF(AND(F2530="Peretoe teenus",H2530&lt;[2]an!$M$37,S2530="kahepoolne vajaduspõhine",U2530&gt;[2]an!$M$38,RANK(D2530,$D2530:$D2530)+COUNTIFS($D$2:D2530,D2530,$F$2:F2530,F2530)-1=1),X2530,
IF(AND(F2530="Peretoe teenus",H2530&lt;[2]an!$M$37,S2530="kahepoolne vajaduspõhine",U2530&gt;[2]an!$M$38,RANK(D2530,$D2530:$D2530)+COUNTIFS($D$2:D2530,D2530,$F$2:F2530,F2530)-1&gt;1),"",X2530*W2530)))))))))))))),"")</f>
        <v/>
      </c>
      <c r="Z2530" s="18" t="str">
        <f t="shared" si="118"/>
        <v/>
      </c>
      <c r="AA2530" s="19" t="str">
        <f>IFERROR(VLOOKUP(E2530,[2]an!$A$3:$B$81,2,FALSE),"")</f>
        <v/>
      </c>
      <c r="AB2530" s="19" t="str">
        <f>IFERROR(VLOOKUP(AA2530,[2]an!$C$2:$D$16,2,FALSE),"")</f>
        <v/>
      </c>
      <c r="AC2530" s="20"/>
      <c r="AD2530" s="21" t="str">
        <f>IF(A2530=[2]an!$F$36,VLOOKUP([2]an!$F$36,[2]an!$F$36:$H$36,3,FALSE),IF(A2530=[2]an!$F$35,VLOOKUP([2]an!$F$35,[2]an!$F$35:$H$35,3,FALSE),IF(A2530=[2]an!$F$33,VLOOKUP([2]an!$F$33,[2]an!$F$33:$H$33,3,FALSE),IF(A2530=[2]an!$F$31,VLOOKUP([2]an!$F$31,[2]an!$F$31:$H$31,3,FALSE),""))))</f>
        <v/>
      </c>
    </row>
    <row r="2531" spans="6:30" x14ac:dyDescent="0.2">
      <c r="F2531" s="10"/>
      <c r="G2531" s="8" t="str">
        <f t="shared" si="119"/>
        <v/>
      </c>
      <c r="H2531" s="13"/>
      <c r="K2531" s="13"/>
      <c r="L2531" s="10"/>
      <c r="M2531" s="10"/>
      <c r="S2531" s="8" t="str">
        <f>IFERROR(VLOOKUP(D2531,[1]peretoe_teenus!$A$2:$L$2000,5,FALSE),"")</f>
        <v/>
      </c>
      <c r="U2531" s="13"/>
      <c r="V2531" s="15" t="str" cm="1">
        <f t="array" ref="V2531">IFERROR(IF(AND(F2531="Tugigrupp",RANK(K2531,$K2531:$K2531)+COUNTIFS($K$2:K2531,K2531,$L$2:L2531,L2531,$M$2:M2531,M2531,$I$2:I2531,I2531,$G$2:G2531,G2531,$F$2:F2531,F2531)-1=1),SUMPRODUCT(($F$2:$F$4154=F2531)*($G$2:$G$4154=G2531)*($K$2:$K$4154=K2531)*($I$2:$I$4154=I2531)*($L$2:$L$4154=L2531)*($M$2:$M$4154=M2531)),""),"")</f>
        <v/>
      </c>
      <c r="W2531" s="15" t="str">
        <f t="shared" si="117"/>
        <v/>
      </c>
      <c r="X2531" s="16" t="str">
        <f>IF(AND(A2531=[2]an!$G$38,F2531=[2]an!$E$40),[2]an!$G$40,IF(AND(A2531=[2]an!$G$38,F2531=[2]an!$E$41),[2]an!$G$41,IF(AND(A2531=[2]an!$G$38,F2531=[2]an!$E$39,H2531&gt;=[2]an!$M$37),[2]an!$G$39,
IF(AND(A2531=[2]an!$G$38,F2531=[2]an!$E$39,H2531&lt;[2]an!$M$37,S2531="kahepoolne vajaduspõhine",U2531=""),[2]an!$M$40,
IF(AND(A2531=[2]an!$G$38,F2531=[2]an!$E$39,H2531&lt;[2]an!$M$37,S2531="kahepoolne vajaduspõhine",U2531&lt;&gt;""),[2]an!$G$39,
IF(AND(A2531=[2]an!$G$38,F2531=[2]an!$E$39,H2531&lt;[2]an!$M$37,S2531&lt;&gt;"kahepoolne vajaduspõhine"),[2]an!$G$39,
IF(AND(A2531=[2]an!$G$38,F2531=[2]an!$E$42),[2]an!$G$42,
IF(AND(A2531=[2]an!$H$38,F2531=[2]an!$E$40),[2]an!$H$40,IF(AND(A2531=[2]an!$H$38,F2531=[2]an!$E$41),[2]an!$H$41,IF(AND(A2531=[2]an!$H$38,F2531=[2]an!$E$39,H2531&gt;=[2]an!$M$37),[2]an!$H$39,
IF(AND(A2531=[2]an!$H$38,F2531=[2]an!$E$39,H2531&lt;[2]an!$M$37,S2531="kahepoolne vajaduspõhine",U2531=""),[2]an!$M$40,
IF(AND(A2531=[2]an!$H$38,F2531=[2]an!$E$39,H2531&lt;[2]an!$M$37,S2531="kahepoolne vajaduspõhine",U2531&lt;&gt;""),[2]an!$H$39,
IF(AND(A2531=[2]an!$H$38,F2531=[2]an!$E$39,H2531&lt;[2]an!$M$37,S2531&lt;&gt;"kahepoolne vajaduspõhine"),[2]an!$H$39,
IF(AND(A2531=[2]an!$H$38,F2531=[2]an!$E$42),[2]an!$H$42,
IF(AND(A2531=[2]an!$I$38,F2531=[2]an!$E$40),[2]an!$I$40,IF(AND(A2531=[2]an!$I$38,F2531=[2]an!$E$41),[2]an!$I$41,IF(AND(A2531=[2]an!$I$38,F2531=[2]an!$E$39,H2531&gt;=[2]an!$M$37),[2]an!$I$39,
IF(AND(A2531=[2]an!$I$38,F2531=[2]an!$E$39,H2531&lt;[2]an!$M$37,S2531="kahepoolne vajaduspõhine",U2531=""),[2]an!$M$40,
IF(AND(A2531=[2]an!$I$38,F2531=[2]an!$E$39,H2531&lt;[2]an!$M$37,S2531="kahepoolne vajaduspõhine",U2531&lt;&gt;""),[2]an!$I$39,
IF(AND(A2531=[2]an!$I$38,F2531=[2]an!$E$39,H2531&lt;[2]an!$M$37,S2531&lt;&gt;"kahepoolne vajaduspõhine"),[2]an!$I$39,
IF(AND(A2531=[2]an!$I$38,F2531=[2]an!$E$42),[2]an!$I$42,
IF(AND(A2531=[2]an!$J$38,F2531=[2]an!$E$40),[2]an!$J$40,IF(AND(A2531=[2]an!$J$38,F2531=[2]an!$E$41),[2]an!$J$41,IF(AND(A2531=[2]an!$J$38,F2531=[2]an!$E$39,H2531&gt;=[2]an!$M$37),[2]an!$J$39,
IF(AND(A2531=[2]an!$J$38,F2531=[2]an!$E$39,H2531&lt;[2]an!$M$37,S2531="kahepoolne vajaduspõhine",U2531=""),[2]an!$M$40,
IF(AND(A2531=[2]an!$J$38,F2531=[2]an!$E$39,H2531&lt;[2]an!$M$37,S2531="kahepoolne vajaduspõhine",U2531&lt;&gt;""),[2]an!$J$39,
IF(AND(A2531=[2]an!$J$38,F2531=[2]an!$E$39,H2531&lt;[2]an!$M$37,S2531&lt;&gt;"kahepoolne vajaduspõhine"),[2]an!$J$39,
IF(AND(A2531=[2]an!$J$38,F2531=[2]an!$E$42),[2]an!$J$42,""))))))))))))))))))))))))))))</f>
        <v/>
      </c>
      <c r="Y2531" s="17" t="str">
        <f>IFERROR(IF(F2531="Tugigrupp",0,
IF(AND(F2531="Peretoe teenus",H2531&gt;=[2]an!$M$37,RANK(D2531,$D2531:$D2531)+COUNTIFS($D$2:D2531,D2531,$F$2:F2531,F2531)-1&gt;1),"",
IF(AND(F2531="Peretoe teenus",H2531&gt;=[2]an!$M$37,RANK(D2531,$D2531:$D2531)+COUNTIFS($D$2:D2531,D2531,$F$2:F2531,F2531)-1=1,MONTH(H2531)=MONTH(K2531)=TRUE,YEAR(H2531)=YEAR(K2531)=TRUE),((EOMONTH(H2531,0)-H2531+1)*X2531)/DAY(EOMONTH(H2531,0)),
IF(AND(F2531="Peretoe teenus",H2531&gt;=[2]an!$M$37,RANK(D2531,$D2531:$D2531)+COUNTIFS($D$2:D2531,D2531,$F$2:F2531,F2531)-1=1),X2531,
IF(AND(F2531="Peretoe teenus",H2531&lt;[2]an!$M$37,S2531&lt;&gt;"kahepoolne vajaduspõhine",RANK(D2531,$D2531:$D2531)+COUNTIFS($D$2:D2531,D2531,$F$2:F2531,F2531)-1=1),X2531,
IF(AND(F2531="Peretoe teenus",H2531&lt;[2]an!$M$37,S2531&lt;&gt;"kahepoolne vajaduspõhine",RANK(D2531,$D2531:$D2531)+COUNTIFS($D$2:D2531,D2531,$F$2:F2531,F2531)-1&gt;1),"",
IF(AND(F2531="Peretoe teenus",H2531&lt;[2]an!$M$37,S2531="kahepoolne vajaduspõhine",U2531="",RANK(D2531,$D2531:$D2531)+COUNTIFS($D$2:D2531,D2531,$F$2:F2531,F2531)-1=1),X2531,
IF(AND(F2531="Peretoe teenus",H2531&lt;[2]an!$M$37,S2531="kahepoolne vajaduspõhine",U2531="",RANK(D2531,$D2531:$D2531)+COUNTIFS($D$2:D2531,D2531,$F$2:F2531,F2531)-1&gt;1),"",
IF(AND(F2531="Peretoe teenus",H2531&lt;[2]an!$M$37,S2531="kahepoolne vajaduspõhine",U2531&lt;[2]an!$M$37,RANK(D2531,$D2531:$D2531)+COUNTIFS($D$2:D2531,D2531,$F$2:F2531,F2531)-1=1),X2531,
IF(AND(F2531="Peretoe teenus",H2531&lt;[2]an!$M$37,S2531="kahepoolne vajaduspõhine",U2531&lt;[2]an!$M$37,RANK(D2531,$D2531:$D2531)+COUNTIFS($D$2:D2531,D2531,$F$2:F2531,F2531)-1&gt;1),"",
IF(AND(F2531="Peretoe teenus",H2531&lt;[2]an!$M$37,S2531="kahepoolne vajaduspõhine",U2531&gt;=[2]an!$M$37,U2531&lt;=[2]an!$M$38,RANK(D2531,$D2531:$D2531)+COUNTIFS($D$2:D2531,D2531,$F$2:F2531,F2531)-1=1),
((EOMONTH(U2531,0)-U2531+1)*X2531)/DAY(EOMONTH(U2531,0))+(DAY(U2531)-1)*100/DAY(EOMONTH(U2531,0)),
IF(AND(F2531="Peretoe teenus",H2531&lt;[2]an!$M$37,S2531="kahepoolne vajaduspõhine",U2531&gt;=[2]an!$M$37,U2531&lt;=[2]an!$M$38,RANK(D2531,$D2531:$D2531)+COUNTIFS($D$2:D2531,D2531,$F$2:F2531,F2531)-1&gt;1),"",
IF(AND(F2531="Peretoe teenus",H2531&lt;[2]an!$M$37,S2531="kahepoolne vajaduspõhine",U2531&gt;[2]an!$M$38,RANK(D2531,$D2531:$D2531)+COUNTIFS($D$2:D2531,D2531,$F$2:F2531,F2531)-1=1),X2531,
IF(AND(F2531="Peretoe teenus",H2531&lt;[2]an!$M$37,S2531="kahepoolne vajaduspõhine",U2531&gt;[2]an!$M$38,RANK(D2531,$D2531:$D2531)+COUNTIFS($D$2:D2531,D2531,$F$2:F2531,F2531)-1&gt;1),"",X2531*W2531)))))))))))))),"")</f>
        <v/>
      </c>
      <c r="Z2531" s="18" t="str">
        <f t="shared" si="118"/>
        <v/>
      </c>
      <c r="AA2531" s="19" t="str">
        <f>IFERROR(VLOOKUP(E2531,[2]an!$A$3:$B$81,2,FALSE),"")</f>
        <v/>
      </c>
      <c r="AB2531" s="19" t="str">
        <f>IFERROR(VLOOKUP(AA2531,[2]an!$C$2:$D$16,2,FALSE),"")</f>
        <v/>
      </c>
      <c r="AC2531" s="20"/>
      <c r="AD2531" s="21" t="str">
        <f>IF(A2531=[2]an!$F$36,VLOOKUP([2]an!$F$36,[2]an!$F$36:$H$36,3,FALSE),IF(A2531=[2]an!$F$35,VLOOKUP([2]an!$F$35,[2]an!$F$35:$H$35,3,FALSE),IF(A2531=[2]an!$F$33,VLOOKUP([2]an!$F$33,[2]an!$F$33:$H$33,3,FALSE),IF(A2531=[2]an!$F$31,VLOOKUP([2]an!$F$31,[2]an!$F$31:$H$31,3,FALSE),""))))</f>
        <v/>
      </c>
    </row>
    <row r="2532" spans="6:30" x14ac:dyDescent="0.2">
      <c r="F2532" s="10"/>
      <c r="G2532" s="8" t="str">
        <f t="shared" si="119"/>
        <v/>
      </c>
      <c r="H2532" s="13"/>
      <c r="K2532" s="13"/>
      <c r="L2532" s="10"/>
      <c r="M2532" s="10"/>
      <c r="S2532" s="8" t="str">
        <f>IFERROR(VLOOKUP(D2532,[1]peretoe_teenus!$A$2:$L$2000,5,FALSE),"")</f>
        <v/>
      </c>
      <c r="U2532" s="13"/>
      <c r="V2532" s="15" t="str" cm="1">
        <f t="array" ref="V2532">IFERROR(IF(AND(F2532="Tugigrupp",RANK(K2532,$K2532:$K2532)+COUNTIFS($K$2:K2532,K2532,$L$2:L2532,L2532,$M$2:M2532,M2532,$I$2:I2532,I2532,$G$2:G2532,G2532,$F$2:F2532,F2532)-1=1),SUMPRODUCT(($F$2:$F$4154=F2532)*($G$2:$G$4154=G2532)*($K$2:$K$4154=K2532)*($I$2:$I$4154=I2532)*($L$2:$L$4154=L2532)*($M$2:$M$4154=M2532)),""),"")</f>
        <v/>
      </c>
      <c r="W2532" s="15" t="str">
        <f t="shared" si="117"/>
        <v/>
      </c>
      <c r="X2532" s="16" t="str">
        <f>IF(AND(A2532=[2]an!$G$38,F2532=[2]an!$E$40),[2]an!$G$40,IF(AND(A2532=[2]an!$G$38,F2532=[2]an!$E$41),[2]an!$G$41,IF(AND(A2532=[2]an!$G$38,F2532=[2]an!$E$39,H2532&gt;=[2]an!$M$37),[2]an!$G$39,
IF(AND(A2532=[2]an!$G$38,F2532=[2]an!$E$39,H2532&lt;[2]an!$M$37,S2532="kahepoolne vajaduspõhine",U2532=""),[2]an!$M$40,
IF(AND(A2532=[2]an!$G$38,F2532=[2]an!$E$39,H2532&lt;[2]an!$M$37,S2532="kahepoolne vajaduspõhine",U2532&lt;&gt;""),[2]an!$G$39,
IF(AND(A2532=[2]an!$G$38,F2532=[2]an!$E$39,H2532&lt;[2]an!$M$37,S2532&lt;&gt;"kahepoolne vajaduspõhine"),[2]an!$G$39,
IF(AND(A2532=[2]an!$G$38,F2532=[2]an!$E$42),[2]an!$G$42,
IF(AND(A2532=[2]an!$H$38,F2532=[2]an!$E$40),[2]an!$H$40,IF(AND(A2532=[2]an!$H$38,F2532=[2]an!$E$41),[2]an!$H$41,IF(AND(A2532=[2]an!$H$38,F2532=[2]an!$E$39,H2532&gt;=[2]an!$M$37),[2]an!$H$39,
IF(AND(A2532=[2]an!$H$38,F2532=[2]an!$E$39,H2532&lt;[2]an!$M$37,S2532="kahepoolne vajaduspõhine",U2532=""),[2]an!$M$40,
IF(AND(A2532=[2]an!$H$38,F2532=[2]an!$E$39,H2532&lt;[2]an!$M$37,S2532="kahepoolne vajaduspõhine",U2532&lt;&gt;""),[2]an!$H$39,
IF(AND(A2532=[2]an!$H$38,F2532=[2]an!$E$39,H2532&lt;[2]an!$M$37,S2532&lt;&gt;"kahepoolne vajaduspõhine"),[2]an!$H$39,
IF(AND(A2532=[2]an!$H$38,F2532=[2]an!$E$42),[2]an!$H$42,
IF(AND(A2532=[2]an!$I$38,F2532=[2]an!$E$40),[2]an!$I$40,IF(AND(A2532=[2]an!$I$38,F2532=[2]an!$E$41),[2]an!$I$41,IF(AND(A2532=[2]an!$I$38,F2532=[2]an!$E$39,H2532&gt;=[2]an!$M$37),[2]an!$I$39,
IF(AND(A2532=[2]an!$I$38,F2532=[2]an!$E$39,H2532&lt;[2]an!$M$37,S2532="kahepoolne vajaduspõhine",U2532=""),[2]an!$M$40,
IF(AND(A2532=[2]an!$I$38,F2532=[2]an!$E$39,H2532&lt;[2]an!$M$37,S2532="kahepoolne vajaduspõhine",U2532&lt;&gt;""),[2]an!$I$39,
IF(AND(A2532=[2]an!$I$38,F2532=[2]an!$E$39,H2532&lt;[2]an!$M$37,S2532&lt;&gt;"kahepoolne vajaduspõhine"),[2]an!$I$39,
IF(AND(A2532=[2]an!$I$38,F2532=[2]an!$E$42),[2]an!$I$42,
IF(AND(A2532=[2]an!$J$38,F2532=[2]an!$E$40),[2]an!$J$40,IF(AND(A2532=[2]an!$J$38,F2532=[2]an!$E$41),[2]an!$J$41,IF(AND(A2532=[2]an!$J$38,F2532=[2]an!$E$39,H2532&gt;=[2]an!$M$37),[2]an!$J$39,
IF(AND(A2532=[2]an!$J$38,F2532=[2]an!$E$39,H2532&lt;[2]an!$M$37,S2532="kahepoolne vajaduspõhine",U2532=""),[2]an!$M$40,
IF(AND(A2532=[2]an!$J$38,F2532=[2]an!$E$39,H2532&lt;[2]an!$M$37,S2532="kahepoolne vajaduspõhine",U2532&lt;&gt;""),[2]an!$J$39,
IF(AND(A2532=[2]an!$J$38,F2532=[2]an!$E$39,H2532&lt;[2]an!$M$37,S2532&lt;&gt;"kahepoolne vajaduspõhine"),[2]an!$J$39,
IF(AND(A2532=[2]an!$J$38,F2532=[2]an!$E$42),[2]an!$J$42,""))))))))))))))))))))))))))))</f>
        <v/>
      </c>
      <c r="Y2532" s="17" t="str">
        <f>IFERROR(IF(F2532="Tugigrupp",0,
IF(AND(F2532="Peretoe teenus",H2532&gt;=[2]an!$M$37,RANK(D2532,$D2532:$D2532)+COUNTIFS($D$2:D2532,D2532,$F$2:F2532,F2532)-1&gt;1),"",
IF(AND(F2532="Peretoe teenus",H2532&gt;=[2]an!$M$37,RANK(D2532,$D2532:$D2532)+COUNTIFS($D$2:D2532,D2532,$F$2:F2532,F2532)-1=1,MONTH(H2532)=MONTH(K2532)=TRUE,YEAR(H2532)=YEAR(K2532)=TRUE),((EOMONTH(H2532,0)-H2532+1)*X2532)/DAY(EOMONTH(H2532,0)),
IF(AND(F2532="Peretoe teenus",H2532&gt;=[2]an!$M$37,RANK(D2532,$D2532:$D2532)+COUNTIFS($D$2:D2532,D2532,$F$2:F2532,F2532)-1=1),X2532,
IF(AND(F2532="Peretoe teenus",H2532&lt;[2]an!$M$37,S2532&lt;&gt;"kahepoolne vajaduspõhine",RANK(D2532,$D2532:$D2532)+COUNTIFS($D$2:D2532,D2532,$F$2:F2532,F2532)-1=1),X2532,
IF(AND(F2532="Peretoe teenus",H2532&lt;[2]an!$M$37,S2532&lt;&gt;"kahepoolne vajaduspõhine",RANK(D2532,$D2532:$D2532)+COUNTIFS($D$2:D2532,D2532,$F$2:F2532,F2532)-1&gt;1),"",
IF(AND(F2532="Peretoe teenus",H2532&lt;[2]an!$M$37,S2532="kahepoolne vajaduspõhine",U2532="",RANK(D2532,$D2532:$D2532)+COUNTIFS($D$2:D2532,D2532,$F$2:F2532,F2532)-1=1),X2532,
IF(AND(F2532="Peretoe teenus",H2532&lt;[2]an!$M$37,S2532="kahepoolne vajaduspõhine",U2532="",RANK(D2532,$D2532:$D2532)+COUNTIFS($D$2:D2532,D2532,$F$2:F2532,F2532)-1&gt;1),"",
IF(AND(F2532="Peretoe teenus",H2532&lt;[2]an!$M$37,S2532="kahepoolne vajaduspõhine",U2532&lt;[2]an!$M$37,RANK(D2532,$D2532:$D2532)+COUNTIFS($D$2:D2532,D2532,$F$2:F2532,F2532)-1=1),X2532,
IF(AND(F2532="Peretoe teenus",H2532&lt;[2]an!$M$37,S2532="kahepoolne vajaduspõhine",U2532&lt;[2]an!$M$37,RANK(D2532,$D2532:$D2532)+COUNTIFS($D$2:D2532,D2532,$F$2:F2532,F2532)-1&gt;1),"",
IF(AND(F2532="Peretoe teenus",H2532&lt;[2]an!$M$37,S2532="kahepoolne vajaduspõhine",U2532&gt;=[2]an!$M$37,U2532&lt;=[2]an!$M$38,RANK(D2532,$D2532:$D2532)+COUNTIFS($D$2:D2532,D2532,$F$2:F2532,F2532)-1=1),
((EOMONTH(U2532,0)-U2532+1)*X2532)/DAY(EOMONTH(U2532,0))+(DAY(U2532)-1)*100/DAY(EOMONTH(U2532,0)),
IF(AND(F2532="Peretoe teenus",H2532&lt;[2]an!$M$37,S2532="kahepoolne vajaduspõhine",U2532&gt;=[2]an!$M$37,U2532&lt;=[2]an!$M$38,RANK(D2532,$D2532:$D2532)+COUNTIFS($D$2:D2532,D2532,$F$2:F2532,F2532)-1&gt;1),"",
IF(AND(F2532="Peretoe teenus",H2532&lt;[2]an!$M$37,S2532="kahepoolne vajaduspõhine",U2532&gt;[2]an!$M$38,RANK(D2532,$D2532:$D2532)+COUNTIFS($D$2:D2532,D2532,$F$2:F2532,F2532)-1=1),X2532,
IF(AND(F2532="Peretoe teenus",H2532&lt;[2]an!$M$37,S2532="kahepoolne vajaduspõhine",U2532&gt;[2]an!$M$38,RANK(D2532,$D2532:$D2532)+COUNTIFS($D$2:D2532,D2532,$F$2:F2532,F2532)-1&gt;1),"",X2532*W2532)))))))))))))),"")</f>
        <v/>
      </c>
      <c r="Z2532" s="18" t="str">
        <f t="shared" si="118"/>
        <v/>
      </c>
      <c r="AA2532" s="19" t="str">
        <f>IFERROR(VLOOKUP(E2532,[2]an!$A$3:$B$81,2,FALSE),"")</f>
        <v/>
      </c>
      <c r="AB2532" s="19" t="str">
        <f>IFERROR(VLOOKUP(AA2532,[2]an!$C$2:$D$16,2,FALSE),"")</f>
        <v/>
      </c>
      <c r="AC2532" s="20"/>
      <c r="AD2532" s="21" t="str">
        <f>IF(A2532=[2]an!$F$36,VLOOKUP([2]an!$F$36,[2]an!$F$36:$H$36,3,FALSE),IF(A2532=[2]an!$F$35,VLOOKUP([2]an!$F$35,[2]an!$F$35:$H$35,3,FALSE),IF(A2532=[2]an!$F$33,VLOOKUP([2]an!$F$33,[2]an!$F$33:$H$33,3,FALSE),IF(A2532=[2]an!$F$31,VLOOKUP([2]an!$F$31,[2]an!$F$31:$H$31,3,FALSE),""))))</f>
        <v/>
      </c>
    </row>
    <row r="2533" spans="6:30" x14ac:dyDescent="0.2">
      <c r="F2533" s="10"/>
      <c r="G2533" s="8" t="str">
        <f t="shared" si="119"/>
        <v/>
      </c>
      <c r="H2533" s="13"/>
      <c r="K2533" s="13"/>
      <c r="L2533" s="10"/>
      <c r="M2533" s="10"/>
      <c r="S2533" s="8" t="str">
        <f>IFERROR(VLOOKUP(D2533,[1]peretoe_teenus!$A$2:$L$2000,5,FALSE),"")</f>
        <v/>
      </c>
      <c r="U2533" s="13"/>
      <c r="V2533" s="15" t="str" cm="1">
        <f t="array" ref="V2533">IFERROR(IF(AND(F2533="Tugigrupp",RANK(K2533,$K2533:$K2533)+COUNTIFS($K$2:K2533,K2533,$L$2:L2533,L2533,$M$2:M2533,M2533,$I$2:I2533,I2533,$G$2:G2533,G2533,$F$2:F2533,F2533)-1=1),SUMPRODUCT(($F$2:$F$4154=F2533)*($G$2:$G$4154=G2533)*($K$2:$K$4154=K2533)*($I$2:$I$4154=I2533)*($L$2:$L$4154=L2533)*($M$2:$M$4154=M2533)),""),"")</f>
        <v/>
      </c>
      <c r="W2533" s="15" t="str">
        <f t="shared" si="117"/>
        <v/>
      </c>
      <c r="X2533" s="16" t="str">
        <f>IF(AND(A2533=[2]an!$G$38,F2533=[2]an!$E$40),[2]an!$G$40,IF(AND(A2533=[2]an!$G$38,F2533=[2]an!$E$41),[2]an!$G$41,IF(AND(A2533=[2]an!$G$38,F2533=[2]an!$E$39,H2533&gt;=[2]an!$M$37),[2]an!$G$39,
IF(AND(A2533=[2]an!$G$38,F2533=[2]an!$E$39,H2533&lt;[2]an!$M$37,S2533="kahepoolne vajaduspõhine",U2533=""),[2]an!$M$40,
IF(AND(A2533=[2]an!$G$38,F2533=[2]an!$E$39,H2533&lt;[2]an!$M$37,S2533="kahepoolne vajaduspõhine",U2533&lt;&gt;""),[2]an!$G$39,
IF(AND(A2533=[2]an!$G$38,F2533=[2]an!$E$39,H2533&lt;[2]an!$M$37,S2533&lt;&gt;"kahepoolne vajaduspõhine"),[2]an!$G$39,
IF(AND(A2533=[2]an!$G$38,F2533=[2]an!$E$42),[2]an!$G$42,
IF(AND(A2533=[2]an!$H$38,F2533=[2]an!$E$40),[2]an!$H$40,IF(AND(A2533=[2]an!$H$38,F2533=[2]an!$E$41),[2]an!$H$41,IF(AND(A2533=[2]an!$H$38,F2533=[2]an!$E$39,H2533&gt;=[2]an!$M$37),[2]an!$H$39,
IF(AND(A2533=[2]an!$H$38,F2533=[2]an!$E$39,H2533&lt;[2]an!$M$37,S2533="kahepoolne vajaduspõhine",U2533=""),[2]an!$M$40,
IF(AND(A2533=[2]an!$H$38,F2533=[2]an!$E$39,H2533&lt;[2]an!$M$37,S2533="kahepoolne vajaduspõhine",U2533&lt;&gt;""),[2]an!$H$39,
IF(AND(A2533=[2]an!$H$38,F2533=[2]an!$E$39,H2533&lt;[2]an!$M$37,S2533&lt;&gt;"kahepoolne vajaduspõhine"),[2]an!$H$39,
IF(AND(A2533=[2]an!$H$38,F2533=[2]an!$E$42),[2]an!$H$42,
IF(AND(A2533=[2]an!$I$38,F2533=[2]an!$E$40),[2]an!$I$40,IF(AND(A2533=[2]an!$I$38,F2533=[2]an!$E$41),[2]an!$I$41,IF(AND(A2533=[2]an!$I$38,F2533=[2]an!$E$39,H2533&gt;=[2]an!$M$37),[2]an!$I$39,
IF(AND(A2533=[2]an!$I$38,F2533=[2]an!$E$39,H2533&lt;[2]an!$M$37,S2533="kahepoolne vajaduspõhine",U2533=""),[2]an!$M$40,
IF(AND(A2533=[2]an!$I$38,F2533=[2]an!$E$39,H2533&lt;[2]an!$M$37,S2533="kahepoolne vajaduspõhine",U2533&lt;&gt;""),[2]an!$I$39,
IF(AND(A2533=[2]an!$I$38,F2533=[2]an!$E$39,H2533&lt;[2]an!$M$37,S2533&lt;&gt;"kahepoolne vajaduspõhine"),[2]an!$I$39,
IF(AND(A2533=[2]an!$I$38,F2533=[2]an!$E$42),[2]an!$I$42,
IF(AND(A2533=[2]an!$J$38,F2533=[2]an!$E$40),[2]an!$J$40,IF(AND(A2533=[2]an!$J$38,F2533=[2]an!$E$41),[2]an!$J$41,IF(AND(A2533=[2]an!$J$38,F2533=[2]an!$E$39,H2533&gt;=[2]an!$M$37),[2]an!$J$39,
IF(AND(A2533=[2]an!$J$38,F2533=[2]an!$E$39,H2533&lt;[2]an!$M$37,S2533="kahepoolne vajaduspõhine",U2533=""),[2]an!$M$40,
IF(AND(A2533=[2]an!$J$38,F2533=[2]an!$E$39,H2533&lt;[2]an!$M$37,S2533="kahepoolne vajaduspõhine",U2533&lt;&gt;""),[2]an!$J$39,
IF(AND(A2533=[2]an!$J$38,F2533=[2]an!$E$39,H2533&lt;[2]an!$M$37,S2533&lt;&gt;"kahepoolne vajaduspõhine"),[2]an!$J$39,
IF(AND(A2533=[2]an!$J$38,F2533=[2]an!$E$42),[2]an!$J$42,""))))))))))))))))))))))))))))</f>
        <v/>
      </c>
      <c r="Y2533" s="17" t="str">
        <f>IFERROR(IF(F2533="Tugigrupp",0,
IF(AND(F2533="Peretoe teenus",H2533&gt;=[2]an!$M$37,RANK(D2533,$D2533:$D2533)+COUNTIFS($D$2:D2533,D2533,$F$2:F2533,F2533)-1&gt;1),"",
IF(AND(F2533="Peretoe teenus",H2533&gt;=[2]an!$M$37,RANK(D2533,$D2533:$D2533)+COUNTIFS($D$2:D2533,D2533,$F$2:F2533,F2533)-1=1,MONTH(H2533)=MONTH(K2533)=TRUE,YEAR(H2533)=YEAR(K2533)=TRUE),((EOMONTH(H2533,0)-H2533+1)*X2533)/DAY(EOMONTH(H2533,0)),
IF(AND(F2533="Peretoe teenus",H2533&gt;=[2]an!$M$37,RANK(D2533,$D2533:$D2533)+COUNTIFS($D$2:D2533,D2533,$F$2:F2533,F2533)-1=1),X2533,
IF(AND(F2533="Peretoe teenus",H2533&lt;[2]an!$M$37,S2533&lt;&gt;"kahepoolne vajaduspõhine",RANK(D2533,$D2533:$D2533)+COUNTIFS($D$2:D2533,D2533,$F$2:F2533,F2533)-1=1),X2533,
IF(AND(F2533="Peretoe teenus",H2533&lt;[2]an!$M$37,S2533&lt;&gt;"kahepoolne vajaduspõhine",RANK(D2533,$D2533:$D2533)+COUNTIFS($D$2:D2533,D2533,$F$2:F2533,F2533)-1&gt;1),"",
IF(AND(F2533="Peretoe teenus",H2533&lt;[2]an!$M$37,S2533="kahepoolne vajaduspõhine",U2533="",RANK(D2533,$D2533:$D2533)+COUNTIFS($D$2:D2533,D2533,$F$2:F2533,F2533)-1=1),X2533,
IF(AND(F2533="Peretoe teenus",H2533&lt;[2]an!$M$37,S2533="kahepoolne vajaduspõhine",U2533="",RANK(D2533,$D2533:$D2533)+COUNTIFS($D$2:D2533,D2533,$F$2:F2533,F2533)-1&gt;1),"",
IF(AND(F2533="Peretoe teenus",H2533&lt;[2]an!$M$37,S2533="kahepoolne vajaduspõhine",U2533&lt;[2]an!$M$37,RANK(D2533,$D2533:$D2533)+COUNTIFS($D$2:D2533,D2533,$F$2:F2533,F2533)-1=1),X2533,
IF(AND(F2533="Peretoe teenus",H2533&lt;[2]an!$M$37,S2533="kahepoolne vajaduspõhine",U2533&lt;[2]an!$M$37,RANK(D2533,$D2533:$D2533)+COUNTIFS($D$2:D2533,D2533,$F$2:F2533,F2533)-1&gt;1),"",
IF(AND(F2533="Peretoe teenus",H2533&lt;[2]an!$M$37,S2533="kahepoolne vajaduspõhine",U2533&gt;=[2]an!$M$37,U2533&lt;=[2]an!$M$38,RANK(D2533,$D2533:$D2533)+COUNTIFS($D$2:D2533,D2533,$F$2:F2533,F2533)-1=1),
((EOMONTH(U2533,0)-U2533+1)*X2533)/DAY(EOMONTH(U2533,0))+(DAY(U2533)-1)*100/DAY(EOMONTH(U2533,0)),
IF(AND(F2533="Peretoe teenus",H2533&lt;[2]an!$M$37,S2533="kahepoolne vajaduspõhine",U2533&gt;=[2]an!$M$37,U2533&lt;=[2]an!$M$38,RANK(D2533,$D2533:$D2533)+COUNTIFS($D$2:D2533,D2533,$F$2:F2533,F2533)-1&gt;1),"",
IF(AND(F2533="Peretoe teenus",H2533&lt;[2]an!$M$37,S2533="kahepoolne vajaduspõhine",U2533&gt;[2]an!$M$38,RANK(D2533,$D2533:$D2533)+COUNTIFS($D$2:D2533,D2533,$F$2:F2533,F2533)-1=1),X2533,
IF(AND(F2533="Peretoe teenus",H2533&lt;[2]an!$M$37,S2533="kahepoolne vajaduspõhine",U2533&gt;[2]an!$M$38,RANK(D2533,$D2533:$D2533)+COUNTIFS($D$2:D2533,D2533,$F$2:F2533,F2533)-1&gt;1),"",X2533*W2533)))))))))))))),"")</f>
        <v/>
      </c>
      <c r="Z2533" s="18" t="str">
        <f t="shared" si="118"/>
        <v/>
      </c>
      <c r="AA2533" s="19" t="str">
        <f>IFERROR(VLOOKUP(E2533,[2]an!$A$3:$B$81,2,FALSE),"")</f>
        <v/>
      </c>
      <c r="AB2533" s="19" t="str">
        <f>IFERROR(VLOOKUP(AA2533,[2]an!$C$2:$D$16,2,FALSE),"")</f>
        <v/>
      </c>
      <c r="AC2533" s="20"/>
      <c r="AD2533" s="21" t="str">
        <f>IF(A2533=[2]an!$F$36,VLOOKUP([2]an!$F$36,[2]an!$F$36:$H$36,3,FALSE),IF(A2533=[2]an!$F$35,VLOOKUP([2]an!$F$35,[2]an!$F$35:$H$35,3,FALSE),IF(A2533=[2]an!$F$33,VLOOKUP([2]an!$F$33,[2]an!$F$33:$H$33,3,FALSE),IF(A2533=[2]an!$F$31,VLOOKUP([2]an!$F$31,[2]an!$F$31:$H$31,3,FALSE),""))))</f>
        <v/>
      </c>
    </row>
    <row r="2534" spans="6:30" x14ac:dyDescent="0.2">
      <c r="F2534" s="10"/>
      <c r="G2534" s="8" t="str">
        <f t="shared" si="119"/>
        <v/>
      </c>
      <c r="H2534" s="13"/>
      <c r="K2534" s="13"/>
      <c r="L2534" s="10"/>
      <c r="M2534" s="10"/>
      <c r="S2534" s="8" t="str">
        <f>IFERROR(VLOOKUP(D2534,[1]peretoe_teenus!$A$2:$L$2000,5,FALSE),"")</f>
        <v/>
      </c>
      <c r="U2534" s="13"/>
      <c r="V2534" s="15" t="str" cm="1">
        <f t="array" ref="V2534">IFERROR(IF(AND(F2534="Tugigrupp",RANK(K2534,$K2534:$K2534)+COUNTIFS($K$2:K2534,K2534,$L$2:L2534,L2534,$M$2:M2534,M2534,$I$2:I2534,I2534,$G$2:G2534,G2534,$F$2:F2534,F2534)-1=1),SUMPRODUCT(($F$2:$F$4154=F2534)*($G$2:$G$4154=G2534)*($K$2:$K$4154=K2534)*($I$2:$I$4154=I2534)*($L$2:$L$4154=L2534)*($M$2:$M$4154=M2534)),""),"")</f>
        <v/>
      </c>
      <c r="W2534" s="15" t="str">
        <f t="shared" si="117"/>
        <v/>
      </c>
      <c r="X2534" s="16" t="str">
        <f>IF(AND(A2534=[2]an!$G$38,F2534=[2]an!$E$40),[2]an!$G$40,IF(AND(A2534=[2]an!$G$38,F2534=[2]an!$E$41),[2]an!$G$41,IF(AND(A2534=[2]an!$G$38,F2534=[2]an!$E$39,H2534&gt;=[2]an!$M$37),[2]an!$G$39,
IF(AND(A2534=[2]an!$G$38,F2534=[2]an!$E$39,H2534&lt;[2]an!$M$37,S2534="kahepoolne vajaduspõhine",U2534=""),[2]an!$M$40,
IF(AND(A2534=[2]an!$G$38,F2534=[2]an!$E$39,H2534&lt;[2]an!$M$37,S2534="kahepoolne vajaduspõhine",U2534&lt;&gt;""),[2]an!$G$39,
IF(AND(A2534=[2]an!$G$38,F2534=[2]an!$E$39,H2534&lt;[2]an!$M$37,S2534&lt;&gt;"kahepoolne vajaduspõhine"),[2]an!$G$39,
IF(AND(A2534=[2]an!$G$38,F2534=[2]an!$E$42),[2]an!$G$42,
IF(AND(A2534=[2]an!$H$38,F2534=[2]an!$E$40),[2]an!$H$40,IF(AND(A2534=[2]an!$H$38,F2534=[2]an!$E$41),[2]an!$H$41,IF(AND(A2534=[2]an!$H$38,F2534=[2]an!$E$39,H2534&gt;=[2]an!$M$37),[2]an!$H$39,
IF(AND(A2534=[2]an!$H$38,F2534=[2]an!$E$39,H2534&lt;[2]an!$M$37,S2534="kahepoolne vajaduspõhine",U2534=""),[2]an!$M$40,
IF(AND(A2534=[2]an!$H$38,F2534=[2]an!$E$39,H2534&lt;[2]an!$M$37,S2534="kahepoolne vajaduspõhine",U2534&lt;&gt;""),[2]an!$H$39,
IF(AND(A2534=[2]an!$H$38,F2534=[2]an!$E$39,H2534&lt;[2]an!$M$37,S2534&lt;&gt;"kahepoolne vajaduspõhine"),[2]an!$H$39,
IF(AND(A2534=[2]an!$H$38,F2534=[2]an!$E$42),[2]an!$H$42,
IF(AND(A2534=[2]an!$I$38,F2534=[2]an!$E$40),[2]an!$I$40,IF(AND(A2534=[2]an!$I$38,F2534=[2]an!$E$41),[2]an!$I$41,IF(AND(A2534=[2]an!$I$38,F2534=[2]an!$E$39,H2534&gt;=[2]an!$M$37),[2]an!$I$39,
IF(AND(A2534=[2]an!$I$38,F2534=[2]an!$E$39,H2534&lt;[2]an!$M$37,S2534="kahepoolne vajaduspõhine",U2534=""),[2]an!$M$40,
IF(AND(A2534=[2]an!$I$38,F2534=[2]an!$E$39,H2534&lt;[2]an!$M$37,S2534="kahepoolne vajaduspõhine",U2534&lt;&gt;""),[2]an!$I$39,
IF(AND(A2534=[2]an!$I$38,F2534=[2]an!$E$39,H2534&lt;[2]an!$M$37,S2534&lt;&gt;"kahepoolne vajaduspõhine"),[2]an!$I$39,
IF(AND(A2534=[2]an!$I$38,F2534=[2]an!$E$42),[2]an!$I$42,
IF(AND(A2534=[2]an!$J$38,F2534=[2]an!$E$40),[2]an!$J$40,IF(AND(A2534=[2]an!$J$38,F2534=[2]an!$E$41),[2]an!$J$41,IF(AND(A2534=[2]an!$J$38,F2534=[2]an!$E$39,H2534&gt;=[2]an!$M$37),[2]an!$J$39,
IF(AND(A2534=[2]an!$J$38,F2534=[2]an!$E$39,H2534&lt;[2]an!$M$37,S2534="kahepoolne vajaduspõhine",U2534=""),[2]an!$M$40,
IF(AND(A2534=[2]an!$J$38,F2534=[2]an!$E$39,H2534&lt;[2]an!$M$37,S2534="kahepoolne vajaduspõhine",U2534&lt;&gt;""),[2]an!$J$39,
IF(AND(A2534=[2]an!$J$38,F2534=[2]an!$E$39,H2534&lt;[2]an!$M$37,S2534&lt;&gt;"kahepoolne vajaduspõhine"),[2]an!$J$39,
IF(AND(A2534=[2]an!$J$38,F2534=[2]an!$E$42),[2]an!$J$42,""))))))))))))))))))))))))))))</f>
        <v/>
      </c>
      <c r="Y2534" s="17" t="str">
        <f>IFERROR(IF(F2534="Tugigrupp",0,
IF(AND(F2534="Peretoe teenus",H2534&gt;=[2]an!$M$37,RANK(D2534,$D2534:$D2534)+COUNTIFS($D$2:D2534,D2534,$F$2:F2534,F2534)-1&gt;1),"",
IF(AND(F2534="Peretoe teenus",H2534&gt;=[2]an!$M$37,RANK(D2534,$D2534:$D2534)+COUNTIFS($D$2:D2534,D2534,$F$2:F2534,F2534)-1=1,MONTH(H2534)=MONTH(K2534)=TRUE,YEAR(H2534)=YEAR(K2534)=TRUE),((EOMONTH(H2534,0)-H2534+1)*X2534)/DAY(EOMONTH(H2534,0)),
IF(AND(F2534="Peretoe teenus",H2534&gt;=[2]an!$M$37,RANK(D2534,$D2534:$D2534)+COUNTIFS($D$2:D2534,D2534,$F$2:F2534,F2534)-1=1),X2534,
IF(AND(F2534="Peretoe teenus",H2534&lt;[2]an!$M$37,S2534&lt;&gt;"kahepoolne vajaduspõhine",RANK(D2534,$D2534:$D2534)+COUNTIFS($D$2:D2534,D2534,$F$2:F2534,F2534)-1=1),X2534,
IF(AND(F2534="Peretoe teenus",H2534&lt;[2]an!$M$37,S2534&lt;&gt;"kahepoolne vajaduspõhine",RANK(D2534,$D2534:$D2534)+COUNTIFS($D$2:D2534,D2534,$F$2:F2534,F2534)-1&gt;1),"",
IF(AND(F2534="Peretoe teenus",H2534&lt;[2]an!$M$37,S2534="kahepoolne vajaduspõhine",U2534="",RANK(D2534,$D2534:$D2534)+COUNTIFS($D$2:D2534,D2534,$F$2:F2534,F2534)-1=1),X2534,
IF(AND(F2534="Peretoe teenus",H2534&lt;[2]an!$M$37,S2534="kahepoolne vajaduspõhine",U2534="",RANK(D2534,$D2534:$D2534)+COUNTIFS($D$2:D2534,D2534,$F$2:F2534,F2534)-1&gt;1),"",
IF(AND(F2534="Peretoe teenus",H2534&lt;[2]an!$M$37,S2534="kahepoolne vajaduspõhine",U2534&lt;[2]an!$M$37,RANK(D2534,$D2534:$D2534)+COUNTIFS($D$2:D2534,D2534,$F$2:F2534,F2534)-1=1),X2534,
IF(AND(F2534="Peretoe teenus",H2534&lt;[2]an!$M$37,S2534="kahepoolne vajaduspõhine",U2534&lt;[2]an!$M$37,RANK(D2534,$D2534:$D2534)+COUNTIFS($D$2:D2534,D2534,$F$2:F2534,F2534)-1&gt;1),"",
IF(AND(F2534="Peretoe teenus",H2534&lt;[2]an!$M$37,S2534="kahepoolne vajaduspõhine",U2534&gt;=[2]an!$M$37,U2534&lt;=[2]an!$M$38,RANK(D2534,$D2534:$D2534)+COUNTIFS($D$2:D2534,D2534,$F$2:F2534,F2534)-1=1),
((EOMONTH(U2534,0)-U2534+1)*X2534)/DAY(EOMONTH(U2534,0))+(DAY(U2534)-1)*100/DAY(EOMONTH(U2534,0)),
IF(AND(F2534="Peretoe teenus",H2534&lt;[2]an!$M$37,S2534="kahepoolne vajaduspõhine",U2534&gt;=[2]an!$M$37,U2534&lt;=[2]an!$M$38,RANK(D2534,$D2534:$D2534)+COUNTIFS($D$2:D2534,D2534,$F$2:F2534,F2534)-1&gt;1),"",
IF(AND(F2534="Peretoe teenus",H2534&lt;[2]an!$M$37,S2534="kahepoolne vajaduspõhine",U2534&gt;[2]an!$M$38,RANK(D2534,$D2534:$D2534)+COUNTIFS($D$2:D2534,D2534,$F$2:F2534,F2534)-1=1),X2534,
IF(AND(F2534="Peretoe teenus",H2534&lt;[2]an!$M$37,S2534="kahepoolne vajaduspõhine",U2534&gt;[2]an!$M$38,RANK(D2534,$D2534:$D2534)+COUNTIFS($D$2:D2534,D2534,$F$2:F2534,F2534)-1&gt;1),"",X2534*W2534)))))))))))))),"")</f>
        <v/>
      </c>
      <c r="Z2534" s="18" t="str">
        <f t="shared" si="118"/>
        <v/>
      </c>
      <c r="AA2534" s="19" t="str">
        <f>IFERROR(VLOOKUP(E2534,[2]an!$A$3:$B$81,2,FALSE),"")</f>
        <v/>
      </c>
      <c r="AB2534" s="19" t="str">
        <f>IFERROR(VLOOKUP(AA2534,[2]an!$C$2:$D$16,2,FALSE),"")</f>
        <v/>
      </c>
      <c r="AC2534" s="20"/>
      <c r="AD2534" s="21" t="str">
        <f>IF(A2534=[2]an!$F$36,VLOOKUP([2]an!$F$36,[2]an!$F$36:$H$36,3,FALSE),IF(A2534=[2]an!$F$35,VLOOKUP([2]an!$F$35,[2]an!$F$35:$H$35,3,FALSE),IF(A2534=[2]an!$F$33,VLOOKUP([2]an!$F$33,[2]an!$F$33:$H$33,3,FALSE),IF(A2534=[2]an!$F$31,VLOOKUP([2]an!$F$31,[2]an!$F$31:$H$31,3,FALSE),""))))</f>
        <v/>
      </c>
    </row>
    <row r="2535" spans="6:30" x14ac:dyDescent="0.2">
      <c r="F2535" s="10"/>
      <c r="G2535" s="8" t="str">
        <f t="shared" si="119"/>
        <v/>
      </c>
      <c r="H2535" s="13"/>
      <c r="K2535" s="13"/>
      <c r="L2535" s="10"/>
      <c r="M2535" s="10"/>
      <c r="S2535" s="8" t="str">
        <f>IFERROR(VLOOKUP(D2535,[1]peretoe_teenus!$A$2:$L$2000,5,FALSE),"")</f>
        <v/>
      </c>
      <c r="U2535" s="13"/>
      <c r="V2535" s="15" t="str" cm="1">
        <f t="array" ref="V2535">IFERROR(IF(AND(F2535="Tugigrupp",RANK(K2535,$K2535:$K2535)+COUNTIFS($K$2:K2535,K2535,$L$2:L2535,L2535,$M$2:M2535,M2535,$I$2:I2535,I2535,$G$2:G2535,G2535,$F$2:F2535,F2535)-1=1),SUMPRODUCT(($F$2:$F$4154=F2535)*($G$2:$G$4154=G2535)*($K$2:$K$4154=K2535)*($I$2:$I$4154=I2535)*($L$2:$L$4154=L2535)*($M$2:$M$4154=M2535)),""),"")</f>
        <v/>
      </c>
      <c r="W2535" s="15" t="str">
        <f t="shared" si="117"/>
        <v/>
      </c>
      <c r="X2535" s="16" t="str">
        <f>IF(AND(A2535=[2]an!$G$38,F2535=[2]an!$E$40),[2]an!$G$40,IF(AND(A2535=[2]an!$G$38,F2535=[2]an!$E$41),[2]an!$G$41,IF(AND(A2535=[2]an!$G$38,F2535=[2]an!$E$39,H2535&gt;=[2]an!$M$37),[2]an!$G$39,
IF(AND(A2535=[2]an!$G$38,F2535=[2]an!$E$39,H2535&lt;[2]an!$M$37,S2535="kahepoolne vajaduspõhine",U2535=""),[2]an!$M$40,
IF(AND(A2535=[2]an!$G$38,F2535=[2]an!$E$39,H2535&lt;[2]an!$M$37,S2535="kahepoolne vajaduspõhine",U2535&lt;&gt;""),[2]an!$G$39,
IF(AND(A2535=[2]an!$G$38,F2535=[2]an!$E$39,H2535&lt;[2]an!$M$37,S2535&lt;&gt;"kahepoolne vajaduspõhine"),[2]an!$G$39,
IF(AND(A2535=[2]an!$G$38,F2535=[2]an!$E$42),[2]an!$G$42,
IF(AND(A2535=[2]an!$H$38,F2535=[2]an!$E$40),[2]an!$H$40,IF(AND(A2535=[2]an!$H$38,F2535=[2]an!$E$41),[2]an!$H$41,IF(AND(A2535=[2]an!$H$38,F2535=[2]an!$E$39,H2535&gt;=[2]an!$M$37),[2]an!$H$39,
IF(AND(A2535=[2]an!$H$38,F2535=[2]an!$E$39,H2535&lt;[2]an!$M$37,S2535="kahepoolne vajaduspõhine",U2535=""),[2]an!$M$40,
IF(AND(A2535=[2]an!$H$38,F2535=[2]an!$E$39,H2535&lt;[2]an!$M$37,S2535="kahepoolne vajaduspõhine",U2535&lt;&gt;""),[2]an!$H$39,
IF(AND(A2535=[2]an!$H$38,F2535=[2]an!$E$39,H2535&lt;[2]an!$M$37,S2535&lt;&gt;"kahepoolne vajaduspõhine"),[2]an!$H$39,
IF(AND(A2535=[2]an!$H$38,F2535=[2]an!$E$42),[2]an!$H$42,
IF(AND(A2535=[2]an!$I$38,F2535=[2]an!$E$40),[2]an!$I$40,IF(AND(A2535=[2]an!$I$38,F2535=[2]an!$E$41),[2]an!$I$41,IF(AND(A2535=[2]an!$I$38,F2535=[2]an!$E$39,H2535&gt;=[2]an!$M$37),[2]an!$I$39,
IF(AND(A2535=[2]an!$I$38,F2535=[2]an!$E$39,H2535&lt;[2]an!$M$37,S2535="kahepoolne vajaduspõhine",U2535=""),[2]an!$M$40,
IF(AND(A2535=[2]an!$I$38,F2535=[2]an!$E$39,H2535&lt;[2]an!$M$37,S2535="kahepoolne vajaduspõhine",U2535&lt;&gt;""),[2]an!$I$39,
IF(AND(A2535=[2]an!$I$38,F2535=[2]an!$E$39,H2535&lt;[2]an!$M$37,S2535&lt;&gt;"kahepoolne vajaduspõhine"),[2]an!$I$39,
IF(AND(A2535=[2]an!$I$38,F2535=[2]an!$E$42),[2]an!$I$42,
IF(AND(A2535=[2]an!$J$38,F2535=[2]an!$E$40),[2]an!$J$40,IF(AND(A2535=[2]an!$J$38,F2535=[2]an!$E$41),[2]an!$J$41,IF(AND(A2535=[2]an!$J$38,F2535=[2]an!$E$39,H2535&gt;=[2]an!$M$37),[2]an!$J$39,
IF(AND(A2535=[2]an!$J$38,F2535=[2]an!$E$39,H2535&lt;[2]an!$M$37,S2535="kahepoolne vajaduspõhine",U2535=""),[2]an!$M$40,
IF(AND(A2535=[2]an!$J$38,F2535=[2]an!$E$39,H2535&lt;[2]an!$M$37,S2535="kahepoolne vajaduspõhine",U2535&lt;&gt;""),[2]an!$J$39,
IF(AND(A2535=[2]an!$J$38,F2535=[2]an!$E$39,H2535&lt;[2]an!$M$37,S2535&lt;&gt;"kahepoolne vajaduspõhine"),[2]an!$J$39,
IF(AND(A2535=[2]an!$J$38,F2535=[2]an!$E$42),[2]an!$J$42,""))))))))))))))))))))))))))))</f>
        <v/>
      </c>
      <c r="Y2535" s="17" t="str">
        <f>IFERROR(IF(F2535="Tugigrupp",0,
IF(AND(F2535="Peretoe teenus",H2535&gt;=[2]an!$M$37,RANK(D2535,$D2535:$D2535)+COUNTIFS($D$2:D2535,D2535,$F$2:F2535,F2535)-1&gt;1),"",
IF(AND(F2535="Peretoe teenus",H2535&gt;=[2]an!$M$37,RANK(D2535,$D2535:$D2535)+COUNTIFS($D$2:D2535,D2535,$F$2:F2535,F2535)-1=1,MONTH(H2535)=MONTH(K2535)=TRUE,YEAR(H2535)=YEAR(K2535)=TRUE),((EOMONTH(H2535,0)-H2535+1)*X2535)/DAY(EOMONTH(H2535,0)),
IF(AND(F2535="Peretoe teenus",H2535&gt;=[2]an!$M$37,RANK(D2535,$D2535:$D2535)+COUNTIFS($D$2:D2535,D2535,$F$2:F2535,F2535)-1=1),X2535,
IF(AND(F2535="Peretoe teenus",H2535&lt;[2]an!$M$37,S2535&lt;&gt;"kahepoolne vajaduspõhine",RANK(D2535,$D2535:$D2535)+COUNTIFS($D$2:D2535,D2535,$F$2:F2535,F2535)-1=1),X2535,
IF(AND(F2535="Peretoe teenus",H2535&lt;[2]an!$M$37,S2535&lt;&gt;"kahepoolne vajaduspõhine",RANK(D2535,$D2535:$D2535)+COUNTIFS($D$2:D2535,D2535,$F$2:F2535,F2535)-1&gt;1),"",
IF(AND(F2535="Peretoe teenus",H2535&lt;[2]an!$M$37,S2535="kahepoolne vajaduspõhine",U2535="",RANK(D2535,$D2535:$D2535)+COUNTIFS($D$2:D2535,D2535,$F$2:F2535,F2535)-1=1),X2535,
IF(AND(F2535="Peretoe teenus",H2535&lt;[2]an!$M$37,S2535="kahepoolne vajaduspõhine",U2535="",RANK(D2535,$D2535:$D2535)+COUNTIFS($D$2:D2535,D2535,$F$2:F2535,F2535)-1&gt;1),"",
IF(AND(F2535="Peretoe teenus",H2535&lt;[2]an!$M$37,S2535="kahepoolne vajaduspõhine",U2535&lt;[2]an!$M$37,RANK(D2535,$D2535:$D2535)+COUNTIFS($D$2:D2535,D2535,$F$2:F2535,F2535)-1=1),X2535,
IF(AND(F2535="Peretoe teenus",H2535&lt;[2]an!$M$37,S2535="kahepoolne vajaduspõhine",U2535&lt;[2]an!$M$37,RANK(D2535,$D2535:$D2535)+COUNTIFS($D$2:D2535,D2535,$F$2:F2535,F2535)-1&gt;1),"",
IF(AND(F2535="Peretoe teenus",H2535&lt;[2]an!$M$37,S2535="kahepoolne vajaduspõhine",U2535&gt;=[2]an!$M$37,U2535&lt;=[2]an!$M$38,RANK(D2535,$D2535:$D2535)+COUNTIFS($D$2:D2535,D2535,$F$2:F2535,F2535)-1=1),
((EOMONTH(U2535,0)-U2535+1)*X2535)/DAY(EOMONTH(U2535,0))+(DAY(U2535)-1)*100/DAY(EOMONTH(U2535,0)),
IF(AND(F2535="Peretoe teenus",H2535&lt;[2]an!$M$37,S2535="kahepoolne vajaduspõhine",U2535&gt;=[2]an!$M$37,U2535&lt;=[2]an!$M$38,RANK(D2535,$D2535:$D2535)+COUNTIFS($D$2:D2535,D2535,$F$2:F2535,F2535)-1&gt;1),"",
IF(AND(F2535="Peretoe teenus",H2535&lt;[2]an!$M$37,S2535="kahepoolne vajaduspõhine",U2535&gt;[2]an!$M$38,RANK(D2535,$D2535:$D2535)+COUNTIFS($D$2:D2535,D2535,$F$2:F2535,F2535)-1=1),X2535,
IF(AND(F2535="Peretoe teenus",H2535&lt;[2]an!$M$37,S2535="kahepoolne vajaduspõhine",U2535&gt;[2]an!$M$38,RANK(D2535,$D2535:$D2535)+COUNTIFS($D$2:D2535,D2535,$F$2:F2535,F2535)-1&gt;1),"",X2535*W2535)))))))))))))),"")</f>
        <v/>
      </c>
      <c r="Z2535" s="18" t="str">
        <f t="shared" si="118"/>
        <v/>
      </c>
      <c r="AA2535" s="19" t="str">
        <f>IFERROR(VLOOKUP(E2535,[2]an!$A$3:$B$81,2,FALSE),"")</f>
        <v/>
      </c>
      <c r="AB2535" s="19" t="str">
        <f>IFERROR(VLOOKUP(AA2535,[2]an!$C$2:$D$16,2,FALSE),"")</f>
        <v/>
      </c>
      <c r="AC2535" s="20"/>
      <c r="AD2535" s="21" t="str">
        <f>IF(A2535=[2]an!$F$36,VLOOKUP([2]an!$F$36,[2]an!$F$36:$H$36,3,FALSE),IF(A2535=[2]an!$F$35,VLOOKUP([2]an!$F$35,[2]an!$F$35:$H$35,3,FALSE),IF(A2535=[2]an!$F$33,VLOOKUP([2]an!$F$33,[2]an!$F$33:$H$33,3,FALSE),IF(A2535=[2]an!$F$31,VLOOKUP([2]an!$F$31,[2]an!$F$31:$H$31,3,FALSE),""))))</f>
        <v/>
      </c>
    </row>
    <row r="2536" spans="6:30" x14ac:dyDescent="0.2">
      <c r="F2536" s="10"/>
      <c r="G2536" s="8" t="str">
        <f t="shared" si="119"/>
        <v/>
      </c>
      <c r="H2536" s="13"/>
      <c r="K2536" s="13"/>
      <c r="L2536" s="10"/>
      <c r="M2536" s="10"/>
      <c r="S2536" s="8" t="str">
        <f>IFERROR(VLOOKUP(D2536,[1]peretoe_teenus!$A$2:$L$2000,5,FALSE),"")</f>
        <v/>
      </c>
      <c r="U2536" s="13"/>
      <c r="V2536" s="15" t="str" cm="1">
        <f t="array" ref="V2536">IFERROR(IF(AND(F2536="Tugigrupp",RANK(K2536,$K2536:$K2536)+COUNTIFS($K$2:K2536,K2536,$L$2:L2536,L2536,$M$2:M2536,M2536,$I$2:I2536,I2536,$G$2:G2536,G2536,$F$2:F2536,F2536)-1=1),SUMPRODUCT(($F$2:$F$4154=F2536)*($G$2:$G$4154=G2536)*($K$2:$K$4154=K2536)*($I$2:$I$4154=I2536)*($L$2:$L$4154=L2536)*($M$2:$M$4154=M2536)),""),"")</f>
        <v/>
      </c>
      <c r="W2536" s="15" t="str">
        <f t="shared" si="117"/>
        <v/>
      </c>
      <c r="X2536" s="16" t="str">
        <f>IF(AND(A2536=[2]an!$G$38,F2536=[2]an!$E$40),[2]an!$G$40,IF(AND(A2536=[2]an!$G$38,F2536=[2]an!$E$41),[2]an!$G$41,IF(AND(A2536=[2]an!$G$38,F2536=[2]an!$E$39,H2536&gt;=[2]an!$M$37),[2]an!$G$39,
IF(AND(A2536=[2]an!$G$38,F2536=[2]an!$E$39,H2536&lt;[2]an!$M$37,S2536="kahepoolne vajaduspõhine",U2536=""),[2]an!$M$40,
IF(AND(A2536=[2]an!$G$38,F2536=[2]an!$E$39,H2536&lt;[2]an!$M$37,S2536="kahepoolne vajaduspõhine",U2536&lt;&gt;""),[2]an!$G$39,
IF(AND(A2536=[2]an!$G$38,F2536=[2]an!$E$39,H2536&lt;[2]an!$M$37,S2536&lt;&gt;"kahepoolne vajaduspõhine"),[2]an!$G$39,
IF(AND(A2536=[2]an!$G$38,F2536=[2]an!$E$42),[2]an!$G$42,
IF(AND(A2536=[2]an!$H$38,F2536=[2]an!$E$40),[2]an!$H$40,IF(AND(A2536=[2]an!$H$38,F2536=[2]an!$E$41),[2]an!$H$41,IF(AND(A2536=[2]an!$H$38,F2536=[2]an!$E$39,H2536&gt;=[2]an!$M$37),[2]an!$H$39,
IF(AND(A2536=[2]an!$H$38,F2536=[2]an!$E$39,H2536&lt;[2]an!$M$37,S2536="kahepoolne vajaduspõhine",U2536=""),[2]an!$M$40,
IF(AND(A2536=[2]an!$H$38,F2536=[2]an!$E$39,H2536&lt;[2]an!$M$37,S2536="kahepoolne vajaduspõhine",U2536&lt;&gt;""),[2]an!$H$39,
IF(AND(A2536=[2]an!$H$38,F2536=[2]an!$E$39,H2536&lt;[2]an!$M$37,S2536&lt;&gt;"kahepoolne vajaduspõhine"),[2]an!$H$39,
IF(AND(A2536=[2]an!$H$38,F2536=[2]an!$E$42),[2]an!$H$42,
IF(AND(A2536=[2]an!$I$38,F2536=[2]an!$E$40),[2]an!$I$40,IF(AND(A2536=[2]an!$I$38,F2536=[2]an!$E$41),[2]an!$I$41,IF(AND(A2536=[2]an!$I$38,F2536=[2]an!$E$39,H2536&gt;=[2]an!$M$37),[2]an!$I$39,
IF(AND(A2536=[2]an!$I$38,F2536=[2]an!$E$39,H2536&lt;[2]an!$M$37,S2536="kahepoolne vajaduspõhine",U2536=""),[2]an!$M$40,
IF(AND(A2536=[2]an!$I$38,F2536=[2]an!$E$39,H2536&lt;[2]an!$M$37,S2536="kahepoolne vajaduspõhine",U2536&lt;&gt;""),[2]an!$I$39,
IF(AND(A2536=[2]an!$I$38,F2536=[2]an!$E$39,H2536&lt;[2]an!$M$37,S2536&lt;&gt;"kahepoolne vajaduspõhine"),[2]an!$I$39,
IF(AND(A2536=[2]an!$I$38,F2536=[2]an!$E$42),[2]an!$I$42,
IF(AND(A2536=[2]an!$J$38,F2536=[2]an!$E$40),[2]an!$J$40,IF(AND(A2536=[2]an!$J$38,F2536=[2]an!$E$41),[2]an!$J$41,IF(AND(A2536=[2]an!$J$38,F2536=[2]an!$E$39,H2536&gt;=[2]an!$M$37),[2]an!$J$39,
IF(AND(A2536=[2]an!$J$38,F2536=[2]an!$E$39,H2536&lt;[2]an!$M$37,S2536="kahepoolne vajaduspõhine",U2536=""),[2]an!$M$40,
IF(AND(A2536=[2]an!$J$38,F2536=[2]an!$E$39,H2536&lt;[2]an!$M$37,S2536="kahepoolne vajaduspõhine",U2536&lt;&gt;""),[2]an!$J$39,
IF(AND(A2536=[2]an!$J$38,F2536=[2]an!$E$39,H2536&lt;[2]an!$M$37,S2536&lt;&gt;"kahepoolne vajaduspõhine"),[2]an!$J$39,
IF(AND(A2536=[2]an!$J$38,F2536=[2]an!$E$42),[2]an!$J$42,""))))))))))))))))))))))))))))</f>
        <v/>
      </c>
      <c r="Y2536" s="17" t="str">
        <f>IFERROR(IF(F2536="Tugigrupp",0,
IF(AND(F2536="Peretoe teenus",H2536&gt;=[2]an!$M$37,RANK(D2536,$D2536:$D2536)+COUNTIFS($D$2:D2536,D2536,$F$2:F2536,F2536)-1&gt;1),"",
IF(AND(F2536="Peretoe teenus",H2536&gt;=[2]an!$M$37,RANK(D2536,$D2536:$D2536)+COUNTIFS($D$2:D2536,D2536,$F$2:F2536,F2536)-1=1,MONTH(H2536)=MONTH(K2536)=TRUE,YEAR(H2536)=YEAR(K2536)=TRUE),((EOMONTH(H2536,0)-H2536+1)*X2536)/DAY(EOMONTH(H2536,0)),
IF(AND(F2536="Peretoe teenus",H2536&gt;=[2]an!$M$37,RANK(D2536,$D2536:$D2536)+COUNTIFS($D$2:D2536,D2536,$F$2:F2536,F2536)-1=1),X2536,
IF(AND(F2536="Peretoe teenus",H2536&lt;[2]an!$M$37,S2536&lt;&gt;"kahepoolne vajaduspõhine",RANK(D2536,$D2536:$D2536)+COUNTIFS($D$2:D2536,D2536,$F$2:F2536,F2536)-1=1),X2536,
IF(AND(F2536="Peretoe teenus",H2536&lt;[2]an!$M$37,S2536&lt;&gt;"kahepoolne vajaduspõhine",RANK(D2536,$D2536:$D2536)+COUNTIFS($D$2:D2536,D2536,$F$2:F2536,F2536)-1&gt;1),"",
IF(AND(F2536="Peretoe teenus",H2536&lt;[2]an!$M$37,S2536="kahepoolne vajaduspõhine",U2536="",RANK(D2536,$D2536:$D2536)+COUNTIFS($D$2:D2536,D2536,$F$2:F2536,F2536)-1=1),X2536,
IF(AND(F2536="Peretoe teenus",H2536&lt;[2]an!$M$37,S2536="kahepoolne vajaduspõhine",U2536="",RANK(D2536,$D2536:$D2536)+COUNTIFS($D$2:D2536,D2536,$F$2:F2536,F2536)-1&gt;1),"",
IF(AND(F2536="Peretoe teenus",H2536&lt;[2]an!$M$37,S2536="kahepoolne vajaduspõhine",U2536&lt;[2]an!$M$37,RANK(D2536,$D2536:$D2536)+COUNTIFS($D$2:D2536,D2536,$F$2:F2536,F2536)-1=1),X2536,
IF(AND(F2536="Peretoe teenus",H2536&lt;[2]an!$M$37,S2536="kahepoolne vajaduspõhine",U2536&lt;[2]an!$M$37,RANK(D2536,$D2536:$D2536)+COUNTIFS($D$2:D2536,D2536,$F$2:F2536,F2536)-1&gt;1),"",
IF(AND(F2536="Peretoe teenus",H2536&lt;[2]an!$M$37,S2536="kahepoolne vajaduspõhine",U2536&gt;=[2]an!$M$37,U2536&lt;=[2]an!$M$38,RANK(D2536,$D2536:$D2536)+COUNTIFS($D$2:D2536,D2536,$F$2:F2536,F2536)-1=1),
((EOMONTH(U2536,0)-U2536+1)*X2536)/DAY(EOMONTH(U2536,0))+(DAY(U2536)-1)*100/DAY(EOMONTH(U2536,0)),
IF(AND(F2536="Peretoe teenus",H2536&lt;[2]an!$M$37,S2536="kahepoolne vajaduspõhine",U2536&gt;=[2]an!$M$37,U2536&lt;=[2]an!$M$38,RANK(D2536,$D2536:$D2536)+COUNTIFS($D$2:D2536,D2536,$F$2:F2536,F2536)-1&gt;1),"",
IF(AND(F2536="Peretoe teenus",H2536&lt;[2]an!$M$37,S2536="kahepoolne vajaduspõhine",U2536&gt;[2]an!$M$38,RANK(D2536,$D2536:$D2536)+COUNTIFS($D$2:D2536,D2536,$F$2:F2536,F2536)-1=1),X2536,
IF(AND(F2536="Peretoe teenus",H2536&lt;[2]an!$M$37,S2536="kahepoolne vajaduspõhine",U2536&gt;[2]an!$M$38,RANK(D2536,$D2536:$D2536)+COUNTIFS($D$2:D2536,D2536,$F$2:F2536,F2536)-1&gt;1),"",X2536*W2536)))))))))))))),"")</f>
        <v/>
      </c>
      <c r="Z2536" s="18" t="str">
        <f t="shared" si="118"/>
        <v/>
      </c>
      <c r="AA2536" s="19" t="str">
        <f>IFERROR(VLOOKUP(E2536,[2]an!$A$3:$B$81,2,FALSE),"")</f>
        <v/>
      </c>
      <c r="AB2536" s="19" t="str">
        <f>IFERROR(VLOOKUP(AA2536,[2]an!$C$2:$D$16,2,FALSE),"")</f>
        <v/>
      </c>
      <c r="AC2536" s="20"/>
      <c r="AD2536" s="21" t="str">
        <f>IF(A2536=[2]an!$F$36,VLOOKUP([2]an!$F$36,[2]an!$F$36:$H$36,3,FALSE),IF(A2536=[2]an!$F$35,VLOOKUP([2]an!$F$35,[2]an!$F$35:$H$35,3,FALSE),IF(A2536=[2]an!$F$33,VLOOKUP([2]an!$F$33,[2]an!$F$33:$H$33,3,FALSE),IF(A2536=[2]an!$F$31,VLOOKUP([2]an!$F$31,[2]an!$F$31:$H$31,3,FALSE),""))))</f>
        <v/>
      </c>
    </row>
    <row r="2537" spans="6:30" x14ac:dyDescent="0.2">
      <c r="F2537" s="10"/>
      <c r="G2537" s="8" t="str">
        <f t="shared" si="119"/>
        <v/>
      </c>
      <c r="H2537" s="13"/>
      <c r="K2537" s="13"/>
      <c r="L2537" s="10"/>
      <c r="M2537" s="10"/>
      <c r="S2537" s="8" t="str">
        <f>IFERROR(VLOOKUP(D2537,[1]peretoe_teenus!$A$2:$L$2000,5,FALSE),"")</f>
        <v/>
      </c>
      <c r="U2537" s="13"/>
      <c r="V2537" s="15" t="str" cm="1">
        <f t="array" ref="V2537">IFERROR(IF(AND(F2537="Tugigrupp",RANK(K2537,$K2537:$K2537)+COUNTIFS($K$2:K2537,K2537,$L$2:L2537,L2537,$M$2:M2537,M2537,$I$2:I2537,I2537,$G$2:G2537,G2537,$F$2:F2537,F2537)-1=1),SUMPRODUCT(($F$2:$F$4154=F2537)*($G$2:$G$4154=G2537)*($K$2:$K$4154=K2537)*($I$2:$I$4154=I2537)*($L$2:$L$4154=L2537)*($M$2:$M$4154=M2537)),""),"")</f>
        <v/>
      </c>
      <c r="W2537" s="15" t="str">
        <f t="shared" si="117"/>
        <v/>
      </c>
      <c r="X2537" s="16" t="str">
        <f>IF(AND(A2537=[2]an!$G$38,F2537=[2]an!$E$40),[2]an!$G$40,IF(AND(A2537=[2]an!$G$38,F2537=[2]an!$E$41),[2]an!$G$41,IF(AND(A2537=[2]an!$G$38,F2537=[2]an!$E$39,H2537&gt;=[2]an!$M$37),[2]an!$G$39,
IF(AND(A2537=[2]an!$G$38,F2537=[2]an!$E$39,H2537&lt;[2]an!$M$37,S2537="kahepoolne vajaduspõhine",U2537=""),[2]an!$M$40,
IF(AND(A2537=[2]an!$G$38,F2537=[2]an!$E$39,H2537&lt;[2]an!$M$37,S2537="kahepoolne vajaduspõhine",U2537&lt;&gt;""),[2]an!$G$39,
IF(AND(A2537=[2]an!$G$38,F2537=[2]an!$E$39,H2537&lt;[2]an!$M$37,S2537&lt;&gt;"kahepoolne vajaduspõhine"),[2]an!$G$39,
IF(AND(A2537=[2]an!$G$38,F2537=[2]an!$E$42),[2]an!$G$42,
IF(AND(A2537=[2]an!$H$38,F2537=[2]an!$E$40),[2]an!$H$40,IF(AND(A2537=[2]an!$H$38,F2537=[2]an!$E$41),[2]an!$H$41,IF(AND(A2537=[2]an!$H$38,F2537=[2]an!$E$39,H2537&gt;=[2]an!$M$37),[2]an!$H$39,
IF(AND(A2537=[2]an!$H$38,F2537=[2]an!$E$39,H2537&lt;[2]an!$M$37,S2537="kahepoolne vajaduspõhine",U2537=""),[2]an!$M$40,
IF(AND(A2537=[2]an!$H$38,F2537=[2]an!$E$39,H2537&lt;[2]an!$M$37,S2537="kahepoolne vajaduspõhine",U2537&lt;&gt;""),[2]an!$H$39,
IF(AND(A2537=[2]an!$H$38,F2537=[2]an!$E$39,H2537&lt;[2]an!$M$37,S2537&lt;&gt;"kahepoolne vajaduspõhine"),[2]an!$H$39,
IF(AND(A2537=[2]an!$H$38,F2537=[2]an!$E$42),[2]an!$H$42,
IF(AND(A2537=[2]an!$I$38,F2537=[2]an!$E$40),[2]an!$I$40,IF(AND(A2537=[2]an!$I$38,F2537=[2]an!$E$41),[2]an!$I$41,IF(AND(A2537=[2]an!$I$38,F2537=[2]an!$E$39,H2537&gt;=[2]an!$M$37),[2]an!$I$39,
IF(AND(A2537=[2]an!$I$38,F2537=[2]an!$E$39,H2537&lt;[2]an!$M$37,S2537="kahepoolne vajaduspõhine",U2537=""),[2]an!$M$40,
IF(AND(A2537=[2]an!$I$38,F2537=[2]an!$E$39,H2537&lt;[2]an!$M$37,S2537="kahepoolne vajaduspõhine",U2537&lt;&gt;""),[2]an!$I$39,
IF(AND(A2537=[2]an!$I$38,F2537=[2]an!$E$39,H2537&lt;[2]an!$M$37,S2537&lt;&gt;"kahepoolne vajaduspõhine"),[2]an!$I$39,
IF(AND(A2537=[2]an!$I$38,F2537=[2]an!$E$42),[2]an!$I$42,
IF(AND(A2537=[2]an!$J$38,F2537=[2]an!$E$40),[2]an!$J$40,IF(AND(A2537=[2]an!$J$38,F2537=[2]an!$E$41),[2]an!$J$41,IF(AND(A2537=[2]an!$J$38,F2537=[2]an!$E$39,H2537&gt;=[2]an!$M$37),[2]an!$J$39,
IF(AND(A2537=[2]an!$J$38,F2537=[2]an!$E$39,H2537&lt;[2]an!$M$37,S2537="kahepoolne vajaduspõhine",U2537=""),[2]an!$M$40,
IF(AND(A2537=[2]an!$J$38,F2537=[2]an!$E$39,H2537&lt;[2]an!$M$37,S2537="kahepoolne vajaduspõhine",U2537&lt;&gt;""),[2]an!$J$39,
IF(AND(A2537=[2]an!$J$38,F2537=[2]an!$E$39,H2537&lt;[2]an!$M$37,S2537&lt;&gt;"kahepoolne vajaduspõhine"),[2]an!$J$39,
IF(AND(A2537=[2]an!$J$38,F2537=[2]an!$E$42),[2]an!$J$42,""))))))))))))))))))))))))))))</f>
        <v/>
      </c>
      <c r="Y2537" s="17" t="str">
        <f>IFERROR(IF(F2537="Tugigrupp",0,
IF(AND(F2537="Peretoe teenus",H2537&gt;=[2]an!$M$37,RANK(D2537,$D2537:$D2537)+COUNTIFS($D$2:D2537,D2537,$F$2:F2537,F2537)-1&gt;1),"",
IF(AND(F2537="Peretoe teenus",H2537&gt;=[2]an!$M$37,RANK(D2537,$D2537:$D2537)+COUNTIFS($D$2:D2537,D2537,$F$2:F2537,F2537)-1=1,MONTH(H2537)=MONTH(K2537)=TRUE,YEAR(H2537)=YEAR(K2537)=TRUE),((EOMONTH(H2537,0)-H2537+1)*X2537)/DAY(EOMONTH(H2537,0)),
IF(AND(F2537="Peretoe teenus",H2537&gt;=[2]an!$M$37,RANK(D2537,$D2537:$D2537)+COUNTIFS($D$2:D2537,D2537,$F$2:F2537,F2537)-1=1),X2537,
IF(AND(F2537="Peretoe teenus",H2537&lt;[2]an!$M$37,S2537&lt;&gt;"kahepoolne vajaduspõhine",RANK(D2537,$D2537:$D2537)+COUNTIFS($D$2:D2537,D2537,$F$2:F2537,F2537)-1=1),X2537,
IF(AND(F2537="Peretoe teenus",H2537&lt;[2]an!$M$37,S2537&lt;&gt;"kahepoolne vajaduspõhine",RANK(D2537,$D2537:$D2537)+COUNTIFS($D$2:D2537,D2537,$F$2:F2537,F2537)-1&gt;1),"",
IF(AND(F2537="Peretoe teenus",H2537&lt;[2]an!$M$37,S2537="kahepoolne vajaduspõhine",U2537="",RANK(D2537,$D2537:$D2537)+COUNTIFS($D$2:D2537,D2537,$F$2:F2537,F2537)-1=1),X2537,
IF(AND(F2537="Peretoe teenus",H2537&lt;[2]an!$M$37,S2537="kahepoolne vajaduspõhine",U2537="",RANK(D2537,$D2537:$D2537)+COUNTIFS($D$2:D2537,D2537,$F$2:F2537,F2537)-1&gt;1),"",
IF(AND(F2537="Peretoe teenus",H2537&lt;[2]an!$M$37,S2537="kahepoolne vajaduspõhine",U2537&lt;[2]an!$M$37,RANK(D2537,$D2537:$D2537)+COUNTIFS($D$2:D2537,D2537,$F$2:F2537,F2537)-1=1),X2537,
IF(AND(F2537="Peretoe teenus",H2537&lt;[2]an!$M$37,S2537="kahepoolne vajaduspõhine",U2537&lt;[2]an!$M$37,RANK(D2537,$D2537:$D2537)+COUNTIFS($D$2:D2537,D2537,$F$2:F2537,F2537)-1&gt;1),"",
IF(AND(F2537="Peretoe teenus",H2537&lt;[2]an!$M$37,S2537="kahepoolne vajaduspõhine",U2537&gt;=[2]an!$M$37,U2537&lt;=[2]an!$M$38,RANK(D2537,$D2537:$D2537)+COUNTIFS($D$2:D2537,D2537,$F$2:F2537,F2537)-1=1),
((EOMONTH(U2537,0)-U2537+1)*X2537)/DAY(EOMONTH(U2537,0))+(DAY(U2537)-1)*100/DAY(EOMONTH(U2537,0)),
IF(AND(F2537="Peretoe teenus",H2537&lt;[2]an!$M$37,S2537="kahepoolne vajaduspõhine",U2537&gt;=[2]an!$M$37,U2537&lt;=[2]an!$M$38,RANK(D2537,$D2537:$D2537)+COUNTIFS($D$2:D2537,D2537,$F$2:F2537,F2537)-1&gt;1),"",
IF(AND(F2537="Peretoe teenus",H2537&lt;[2]an!$M$37,S2537="kahepoolne vajaduspõhine",U2537&gt;[2]an!$M$38,RANK(D2537,$D2537:$D2537)+COUNTIFS($D$2:D2537,D2537,$F$2:F2537,F2537)-1=1),X2537,
IF(AND(F2537="Peretoe teenus",H2537&lt;[2]an!$M$37,S2537="kahepoolne vajaduspõhine",U2537&gt;[2]an!$M$38,RANK(D2537,$D2537:$D2537)+COUNTIFS($D$2:D2537,D2537,$F$2:F2537,F2537)-1&gt;1),"",X2537*W2537)))))))))))))),"")</f>
        <v/>
      </c>
      <c r="Z2537" s="18" t="str">
        <f t="shared" si="118"/>
        <v/>
      </c>
      <c r="AA2537" s="19" t="str">
        <f>IFERROR(VLOOKUP(E2537,[2]an!$A$3:$B$81,2,FALSE),"")</f>
        <v/>
      </c>
      <c r="AB2537" s="19" t="str">
        <f>IFERROR(VLOOKUP(AA2537,[2]an!$C$2:$D$16,2,FALSE),"")</f>
        <v/>
      </c>
      <c r="AC2537" s="20"/>
      <c r="AD2537" s="21" t="str">
        <f>IF(A2537=[2]an!$F$36,VLOOKUP([2]an!$F$36,[2]an!$F$36:$H$36,3,FALSE),IF(A2537=[2]an!$F$35,VLOOKUP([2]an!$F$35,[2]an!$F$35:$H$35,3,FALSE),IF(A2537=[2]an!$F$33,VLOOKUP([2]an!$F$33,[2]an!$F$33:$H$33,3,FALSE),IF(A2537=[2]an!$F$31,VLOOKUP([2]an!$F$31,[2]an!$F$31:$H$31,3,FALSE),""))))</f>
        <v/>
      </c>
    </row>
    <row r="2538" spans="6:30" x14ac:dyDescent="0.2">
      <c r="F2538" s="10"/>
      <c r="G2538" s="8" t="str">
        <f t="shared" si="119"/>
        <v/>
      </c>
      <c r="H2538" s="13"/>
      <c r="K2538" s="13"/>
      <c r="L2538" s="10"/>
      <c r="M2538" s="10"/>
      <c r="S2538" s="8" t="str">
        <f>IFERROR(VLOOKUP(D2538,[1]peretoe_teenus!$A$2:$L$2000,5,FALSE),"")</f>
        <v/>
      </c>
      <c r="U2538" s="13"/>
      <c r="V2538" s="15" t="str" cm="1">
        <f t="array" ref="V2538">IFERROR(IF(AND(F2538="Tugigrupp",RANK(K2538,$K2538:$K2538)+COUNTIFS($K$2:K2538,K2538,$L$2:L2538,L2538,$M$2:M2538,M2538,$I$2:I2538,I2538,$G$2:G2538,G2538,$F$2:F2538,F2538)-1=1),SUMPRODUCT(($F$2:$F$4154=F2538)*($G$2:$G$4154=G2538)*($K$2:$K$4154=K2538)*($I$2:$I$4154=I2538)*($L$2:$L$4154=L2538)*($M$2:$M$4154=M2538)),""),"")</f>
        <v/>
      </c>
      <c r="W2538" s="15" t="str">
        <f t="shared" si="117"/>
        <v/>
      </c>
      <c r="X2538" s="16" t="str">
        <f>IF(AND(A2538=[2]an!$G$38,F2538=[2]an!$E$40),[2]an!$G$40,IF(AND(A2538=[2]an!$G$38,F2538=[2]an!$E$41),[2]an!$G$41,IF(AND(A2538=[2]an!$G$38,F2538=[2]an!$E$39,H2538&gt;=[2]an!$M$37),[2]an!$G$39,
IF(AND(A2538=[2]an!$G$38,F2538=[2]an!$E$39,H2538&lt;[2]an!$M$37,S2538="kahepoolne vajaduspõhine",U2538=""),[2]an!$M$40,
IF(AND(A2538=[2]an!$G$38,F2538=[2]an!$E$39,H2538&lt;[2]an!$M$37,S2538="kahepoolne vajaduspõhine",U2538&lt;&gt;""),[2]an!$G$39,
IF(AND(A2538=[2]an!$G$38,F2538=[2]an!$E$39,H2538&lt;[2]an!$M$37,S2538&lt;&gt;"kahepoolne vajaduspõhine"),[2]an!$G$39,
IF(AND(A2538=[2]an!$G$38,F2538=[2]an!$E$42),[2]an!$G$42,
IF(AND(A2538=[2]an!$H$38,F2538=[2]an!$E$40),[2]an!$H$40,IF(AND(A2538=[2]an!$H$38,F2538=[2]an!$E$41),[2]an!$H$41,IF(AND(A2538=[2]an!$H$38,F2538=[2]an!$E$39,H2538&gt;=[2]an!$M$37),[2]an!$H$39,
IF(AND(A2538=[2]an!$H$38,F2538=[2]an!$E$39,H2538&lt;[2]an!$M$37,S2538="kahepoolne vajaduspõhine",U2538=""),[2]an!$M$40,
IF(AND(A2538=[2]an!$H$38,F2538=[2]an!$E$39,H2538&lt;[2]an!$M$37,S2538="kahepoolne vajaduspõhine",U2538&lt;&gt;""),[2]an!$H$39,
IF(AND(A2538=[2]an!$H$38,F2538=[2]an!$E$39,H2538&lt;[2]an!$M$37,S2538&lt;&gt;"kahepoolne vajaduspõhine"),[2]an!$H$39,
IF(AND(A2538=[2]an!$H$38,F2538=[2]an!$E$42),[2]an!$H$42,
IF(AND(A2538=[2]an!$I$38,F2538=[2]an!$E$40),[2]an!$I$40,IF(AND(A2538=[2]an!$I$38,F2538=[2]an!$E$41),[2]an!$I$41,IF(AND(A2538=[2]an!$I$38,F2538=[2]an!$E$39,H2538&gt;=[2]an!$M$37),[2]an!$I$39,
IF(AND(A2538=[2]an!$I$38,F2538=[2]an!$E$39,H2538&lt;[2]an!$M$37,S2538="kahepoolne vajaduspõhine",U2538=""),[2]an!$M$40,
IF(AND(A2538=[2]an!$I$38,F2538=[2]an!$E$39,H2538&lt;[2]an!$M$37,S2538="kahepoolne vajaduspõhine",U2538&lt;&gt;""),[2]an!$I$39,
IF(AND(A2538=[2]an!$I$38,F2538=[2]an!$E$39,H2538&lt;[2]an!$M$37,S2538&lt;&gt;"kahepoolne vajaduspõhine"),[2]an!$I$39,
IF(AND(A2538=[2]an!$I$38,F2538=[2]an!$E$42),[2]an!$I$42,
IF(AND(A2538=[2]an!$J$38,F2538=[2]an!$E$40),[2]an!$J$40,IF(AND(A2538=[2]an!$J$38,F2538=[2]an!$E$41),[2]an!$J$41,IF(AND(A2538=[2]an!$J$38,F2538=[2]an!$E$39,H2538&gt;=[2]an!$M$37),[2]an!$J$39,
IF(AND(A2538=[2]an!$J$38,F2538=[2]an!$E$39,H2538&lt;[2]an!$M$37,S2538="kahepoolne vajaduspõhine",U2538=""),[2]an!$M$40,
IF(AND(A2538=[2]an!$J$38,F2538=[2]an!$E$39,H2538&lt;[2]an!$M$37,S2538="kahepoolne vajaduspõhine",U2538&lt;&gt;""),[2]an!$J$39,
IF(AND(A2538=[2]an!$J$38,F2538=[2]an!$E$39,H2538&lt;[2]an!$M$37,S2538&lt;&gt;"kahepoolne vajaduspõhine"),[2]an!$J$39,
IF(AND(A2538=[2]an!$J$38,F2538=[2]an!$E$42),[2]an!$J$42,""))))))))))))))))))))))))))))</f>
        <v/>
      </c>
      <c r="Y2538" s="17" t="str">
        <f>IFERROR(IF(F2538="Tugigrupp",0,
IF(AND(F2538="Peretoe teenus",H2538&gt;=[2]an!$M$37,RANK(D2538,$D2538:$D2538)+COUNTIFS($D$2:D2538,D2538,$F$2:F2538,F2538)-1&gt;1),"",
IF(AND(F2538="Peretoe teenus",H2538&gt;=[2]an!$M$37,RANK(D2538,$D2538:$D2538)+COUNTIFS($D$2:D2538,D2538,$F$2:F2538,F2538)-1=1,MONTH(H2538)=MONTH(K2538)=TRUE,YEAR(H2538)=YEAR(K2538)=TRUE),((EOMONTH(H2538,0)-H2538+1)*X2538)/DAY(EOMONTH(H2538,0)),
IF(AND(F2538="Peretoe teenus",H2538&gt;=[2]an!$M$37,RANK(D2538,$D2538:$D2538)+COUNTIFS($D$2:D2538,D2538,$F$2:F2538,F2538)-1=1),X2538,
IF(AND(F2538="Peretoe teenus",H2538&lt;[2]an!$M$37,S2538&lt;&gt;"kahepoolne vajaduspõhine",RANK(D2538,$D2538:$D2538)+COUNTIFS($D$2:D2538,D2538,$F$2:F2538,F2538)-1=1),X2538,
IF(AND(F2538="Peretoe teenus",H2538&lt;[2]an!$M$37,S2538&lt;&gt;"kahepoolne vajaduspõhine",RANK(D2538,$D2538:$D2538)+COUNTIFS($D$2:D2538,D2538,$F$2:F2538,F2538)-1&gt;1),"",
IF(AND(F2538="Peretoe teenus",H2538&lt;[2]an!$M$37,S2538="kahepoolne vajaduspõhine",U2538="",RANK(D2538,$D2538:$D2538)+COUNTIFS($D$2:D2538,D2538,$F$2:F2538,F2538)-1=1),X2538,
IF(AND(F2538="Peretoe teenus",H2538&lt;[2]an!$M$37,S2538="kahepoolne vajaduspõhine",U2538="",RANK(D2538,$D2538:$D2538)+COUNTIFS($D$2:D2538,D2538,$F$2:F2538,F2538)-1&gt;1),"",
IF(AND(F2538="Peretoe teenus",H2538&lt;[2]an!$M$37,S2538="kahepoolne vajaduspõhine",U2538&lt;[2]an!$M$37,RANK(D2538,$D2538:$D2538)+COUNTIFS($D$2:D2538,D2538,$F$2:F2538,F2538)-1=1),X2538,
IF(AND(F2538="Peretoe teenus",H2538&lt;[2]an!$M$37,S2538="kahepoolne vajaduspõhine",U2538&lt;[2]an!$M$37,RANK(D2538,$D2538:$D2538)+COUNTIFS($D$2:D2538,D2538,$F$2:F2538,F2538)-1&gt;1),"",
IF(AND(F2538="Peretoe teenus",H2538&lt;[2]an!$M$37,S2538="kahepoolne vajaduspõhine",U2538&gt;=[2]an!$M$37,U2538&lt;=[2]an!$M$38,RANK(D2538,$D2538:$D2538)+COUNTIFS($D$2:D2538,D2538,$F$2:F2538,F2538)-1=1),
((EOMONTH(U2538,0)-U2538+1)*X2538)/DAY(EOMONTH(U2538,0))+(DAY(U2538)-1)*100/DAY(EOMONTH(U2538,0)),
IF(AND(F2538="Peretoe teenus",H2538&lt;[2]an!$M$37,S2538="kahepoolne vajaduspõhine",U2538&gt;=[2]an!$M$37,U2538&lt;=[2]an!$M$38,RANK(D2538,$D2538:$D2538)+COUNTIFS($D$2:D2538,D2538,$F$2:F2538,F2538)-1&gt;1),"",
IF(AND(F2538="Peretoe teenus",H2538&lt;[2]an!$M$37,S2538="kahepoolne vajaduspõhine",U2538&gt;[2]an!$M$38,RANK(D2538,$D2538:$D2538)+COUNTIFS($D$2:D2538,D2538,$F$2:F2538,F2538)-1=1),X2538,
IF(AND(F2538="Peretoe teenus",H2538&lt;[2]an!$M$37,S2538="kahepoolne vajaduspõhine",U2538&gt;[2]an!$M$38,RANK(D2538,$D2538:$D2538)+COUNTIFS($D$2:D2538,D2538,$F$2:F2538,F2538)-1&gt;1),"",X2538*W2538)))))))))))))),"")</f>
        <v/>
      </c>
      <c r="Z2538" s="18" t="str">
        <f t="shared" si="118"/>
        <v/>
      </c>
      <c r="AA2538" s="19" t="str">
        <f>IFERROR(VLOOKUP(E2538,[2]an!$A$3:$B$81,2,FALSE),"")</f>
        <v/>
      </c>
      <c r="AB2538" s="19" t="str">
        <f>IFERROR(VLOOKUP(AA2538,[2]an!$C$2:$D$16,2,FALSE),"")</f>
        <v/>
      </c>
      <c r="AC2538" s="20"/>
      <c r="AD2538" s="21" t="str">
        <f>IF(A2538=[2]an!$F$36,VLOOKUP([2]an!$F$36,[2]an!$F$36:$H$36,3,FALSE),IF(A2538=[2]an!$F$35,VLOOKUP([2]an!$F$35,[2]an!$F$35:$H$35,3,FALSE),IF(A2538=[2]an!$F$33,VLOOKUP([2]an!$F$33,[2]an!$F$33:$H$33,3,FALSE),IF(A2538=[2]an!$F$31,VLOOKUP([2]an!$F$31,[2]an!$F$31:$H$31,3,FALSE),""))))</f>
        <v/>
      </c>
    </row>
    <row r="2539" spans="6:30" x14ac:dyDescent="0.2">
      <c r="F2539" s="10"/>
      <c r="G2539" s="8" t="str">
        <f t="shared" si="119"/>
        <v/>
      </c>
      <c r="H2539" s="13"/>
      <c r="K2539" s="13"/>
      <c r="L2539" s="10"/>
      <c r="M2539" s="10"/>
      <c r="S2539" s="8" t="str">
        <f>IFERROR(VLOOKUP(D2539,[1]peretoe_teenus!$A$2:$L$2000,5,FALSE),"")</f>
        <v/>
      </c>
      <c r="U2539" s="13"/>
      <c r="V2539" s="15" t="str" cm="1">
        <f t="array" ref="V2539">IFERROR(IF(AND(F2539="Tugigrupp",RANK(K2539,$K2539:$K2539)+COUNTIFS($K$2:K2539,K2539,$L$2:L2539,L2539,$M$2:M2539,M2539,$I$2:I2539,I2539,$G$2:G2539,G2539,$F$2:F2539,F2539)-1=1),SUMPRODUCT(($F$2:$F$4154=F2539)*($G$2:$G$4154=G2539)*($K$2:$K$4154=K2539)*($I$2:$I$4154=I2539)*($L$2:$L$4154=L2539)*($M$2:$M$4154=M2539)),""),"")</f>
        <v/>
      </c>
      <c r="W2539" s="15" t="str">
        <f t="shared" si="117"/>
        <v/>
      </c>
      <c r="X2539" s="16" t="str">
        <f>IF(AND(A2539=[2]an!$G$38,F2539=[2]an!$E$40),[2]an!$G$40,IF(AND(A2539=[2]an!$G$38,F2539=[2]an!$E$41),[2]an!$G$41,IF(AND(A2539=[2]an!$G$38,F2539=[2]an!$E$39,H2539&gt;=[2]an!$M$37),[2]an!$G$39,
IF(AND(A2539=[2]an!$G$38,F2539=[2]an!$E$39,H2539&lt;[2]an!$M$37,S2539="kahepoolne vajaduspõhine",U2539=""),[2]an!$M$40,
IF(AND(A2539=[2]an!$G$38,F2539=[2]an!$E$39,H2539&lt;[2]an!$M$37,S2539="kahepoolne vajaduspõhine",U2539&lt;&gt;""),[2]an!$G$39,
IF(AND(A2539=[2]an!$G$38,F2539=[2]an!$E$39,H2539&lt;[2]an!$M$37,S2539&lt;&gt;"kahepoolne vajaduspõhine"),[2]an!$G$39,
IF(AND(A2539=[2]an!$G$38,F2539=[2]an!$E$42),[2]an!$G$42,
IF(AND(A2539=[2]an!$H$38,F2539=[2]an!$E$40),[2]an!$H$40,IF(AND(A2539=[2]an!$H$38,F2539=[2]an!$E$41),[2]an!$H$41,IF(AND(A2539=[2]an!$H$38,F2539=[2]an!$E$39,H2539&gt;=[2]an!$M$37),[2]an!$H$39,
IF(AND(A2539=[2]an!$H$38,F2539=[2]an!$E$39,H2539&lt;[2]an!$M$37,S2539="kahepoolne vajaduspõhine",U2539=""),[2]an!$M$40,
IF(AND(A2539=[2]an!$H$38,F2539=[2]an!$E$39,H2539&lt;[2]an!$M$37,S2539="kahepoolne vajaduspõhine",U2539&lt;&gt;""),[2]an!$H$39,
IF(AND(A2539=[2]an!$H$38,F2539=[2]an!$E$39,H2539&lt;[2]an!$M$37,S2539&lt;&gt;"kahepoolne vajaduspõhine"),[2]an!$H$39,
IF(AND(A2539=[2]an!$H$38,F2539=[2]an!$E$42),[2]an!$H$42,
IF(AND(A2539=[2]an!$I$38,F2539=[2]an!$E$40),[2]an!$I$40,IF(AND(A2539=[2]an!$I$38,F2539=[2]an!$E$41),[2]an!$I$41,IF(AND(A2539=[2]an!$I$38,F2539=[2]an!$E$39,H2539&gt;=[2]an!$M$37),[2]an!$I$39,
IF(AND(A2539=[2]an!$I$38,F2539=[2]an!$E$39,H2539&lt;[2]an!$M$37,S2539="kahepoolne vajaduspõhine",U2539=""),[2]an!$M$40,
IF(AND(A2539=[2]an!$I$38,F2539=[2]an!$E$39,H2539&lt;[2]an!$M$37,S2539="kahepoolne vajaduspõhine",U2539&lt;&gt;""),[2]an!$I$39,
IF(AND(A2539=[2]an!$I$38,F2539=[2]an!$E$39,H2539&lt;[2]an!$M$37,S2539&lt;&gt;"kahepoolne vajaduspõhine"),[2]an!$I$39,
IF(AND(A2539=[2]an!$I$38,F2539=[2]an!$E$42),[2]an!$I$42,
IF(AND(A2539=[2]an!$J$38,F2539=[2]an!$E$40),[2]an!$J$40,IF(AND(A2539=[2]an!$J$38,F2539=[2]an!$E$41),[2]an!$J$41,IF(AND(A2539=[2]an!$J$38,F2539=[2]an!$E$39,H2539&gt;=[2]an!$M$37),[2]an!$J$39,
IF(AND(A2539=[2]an!$J$38,F2539=[2]an!$E$39,H2539&lt;[2]an!$M$37,S2539="kahepoolne vajaduspõhine",U2539=""),[2]an!$M$40,
IF(AND(A2539=[2]an!$J$38,F2539=[2]an!$E$39,H2539&lt;[2]an!$M$37,S2539="kahepoolne vajaduspõhine",U2539&lt;&gt;""),[2]an!$J$39,
IF(AND(A2539=[2]an!$J$38,F2539=[2]an!$E$39,H2539&lt;[2]an!$M$37,S2539&lt;&gt;"kahepoolne vajaduspõhine"),[2]an!$J$39,
IF(AND(A2539=[2]an!$J$38,F2539=[2]an!$E$42),[2]an!$J$42,""))))))))))))))))))))))))))))</f>
        <v/>
      </c>
      <c r="Y2539" s="17" t="str">
        <f>IFERROR(IF(F2539="Tugigrupp",0,
IF(AND(F2539="Peretoe teenus",H2539&gt;=[2]an!$M$37,RANK(D2539,$D2539:$D2539)+COUNTIFS($D$2:D2539,D2539,$F$2:F2539,F2539)-1&gt;1),"",
IF(AND(F2539="Peretoe teenus",H2539&gt;=[2]an!$M$37,RANK(D2539,$D2539:$D2539)+COUNTIFS($D$2:D2539,D2539,$F$2:F2539,F2539)-1=1,MONTH(H2539)=MONTH(K2539)=TRUE,YEAR(H2539)=YEAR(K2539)=TRUE),((EOMONTH(H2539,0)-H2539+1)*X2539)/DAY(EOMONTH(H2539,0)),
IF(AND(F2539="Peretoe teenus",H2539&gt;=[2]an!$M$37,RANK(D2539,$D2539:$D2539)+COUNTIFS($D$2:D2539,D2539,$F$2:F2539,F2539)-1=1),X2539,
IF(AND(F2539="Peretoe teenus",H2539&lt;[2]an!$M$37,S2539&lt;&gt;"kahepoolne vajaduspõhine",RANK(D2539,$D2539:$D2539)+COUNTIFS($D$2:D2539,D2539,$F$2:F2539,F2539)-1=1),X2539,
IF(AND(F2539="Peretoe teenus",H2539&lt;[2]an!$M$37,S2539&lt;&gt;"kahepoolne vajaduspõhine",RANK(D2539,$D2539:$D2539)+COUNTIFS($D$2:D2539,D2539,$F$2:F2539,F2539)-1&gt;1),"",
IF(AND(F2539="Peretoe teenus",H2539&lt;[2]an!$M$37,S2539="kahepoolne vajaduspõhine",U2539="",RANK(D2539,$D2539:$D2539)+COUNTIFS($D$2:D2539,D2539,$F$2:F2539,F2539)-1=1),X2539,
IF(AND(F2539="Peretoe teenus",H2539&lt;[2]an!$M$37,S2539="kahepoolne vajaduspõhine",U2539="",RANK(D2539,$D2539:$D2539)+COUNTIFS($D$2:D2539,D2539,$F$2:F2539,F2539)-1&gt;1),"",
IF(AND(F2539="Peretoe teenus",H2539&lt;[2]an!$M$37,S2539="kahepoolne vajaduspõhine",U2539&lt;[2]an!$M$37,RANK(D2539,$D2539:$D2539)+COUNTIFS($D$2:D2539,D2539,$F$2:F2539,F2539)-1=1),X2539,
IF(AND(F2539="Peretoe teenus",H2539&lt;[2]an!$M$37,S2539="kahepoolne vajaduspõhine",U2539&lt;[2]an!$M$37,RANK(D2539,$D2539:$D2539)+COUNTIFS($D$2:D2539,D2539,$F$2:F2539,F2539)-1&gt;1),"",
IF(AND(F2539="Peretoe teenus",H2539&lt;[2]an!$M$37,S2539="kahepoolne vajaduspõhine",U2539&gt;=[2]an!$M$37,U2539&lt;=[2]an!$M$38,RANK(D2539,$D2539:$D2539)+COUNTIFS($D$2:D2539,D2539,$F$2:F2539,F2539)-1=1),
((EOMONTH(U2539,0)-U2539+1)*X2539)/DAY(EOMONTH(U2539,0))+(DAY(U2539)-1)*100/DAY(EOMONTH(U2539,0)),
IF(AND(F2539="Peretoe teenus",H2539&lt;[2]an!$M$37,S2539="kahepoolne vajaduspõhine",U2539&gt;=[2]an!$M$37,U2539&lt;=[2]an!$M$38,RANK(D2539,$D2539:$D2539)+COUNTIFS($D$2:D2539,D2539,$F$2:F2539,F2539)-1&gt;1),"",
IF(AND(F2539="Peretoe teenus",H2539&lt;[2]an!$M$37,S2539="kahepoolne vajaduspõhine",U2539&gt;[2]an!$M$38,RANK(D2539,$D2539:$D2539)+COUNTIFS($D$2:D2539,D2539,$F$2:F2539,F2539)-1=1),X2539,
IF(AND(F2539="Peretoe teenus",H2539&lt;[2]an!$M$37,S2539="kahepoolne vajaduspõhine",U2539&gt;[2]an!$M$38,RANK(D2539,$D2539:$D2539)+COUNTIFS($D$2:D2539,D2539,$F$2:F2539,F2539)-1&gt;1),"",X2539*W2539)))))))))))))),"")</f>
        <v/>
      </c>
      <c r="Z2539" s="18" t="str">
        <f t="shared" si="118"/>
        <v/>
      </c>
      <c r="AA2539" s="19" t="str">
        <f>IFERROR(VLOOKUP(E2539,[2]an!$A$3:$B$81,2,FALSE),"")</f>
        <v/>
      </c>
      <c r="AB2539" s="19" t="str">
        <f>IFERROR(VLOOKUP(AA2539,[2]an!$C$2:$D$16,2,FALSE),"")</f>
        <v/>
      </c>
      <c r="AC2539" s="20"/>
      <c r="AD2539" s="21" t="str">
        <f>IF(A2539=[2]an!$F$36,VLOOKUP([2]an!$F$36,[2]an!$F$36:$H$36,3,FALSE),IF(A2539=[2]an!$F$35,VLOOKUP([2]an!$F$35,[2]an!$F$35:$H$35,3,FALSE),IF(A2539=[2]an!$F$33,VLOOKUP([2]an!$F$33,[2]an!$F$33:$H$33,3,FALSE),IF(A2539=[2]an!$F$31,VLOOKUP([2]an!$F$31,[2]an!$F$31:$H$31,3,FALSE),""))))</f>
        <v/>
      </c>
    </row>
    <row r="2540" spans="6:30" x14ac:dyDescent="0.2">
      <c r="F2540" s="10"/>
      <c r="G2540" s="8" t="str">
        <f t="shared" si="119"/>
        <v/>
      </c>
      <c r="H2540" s="13"/>
      <c r="K2540" s="13"/>
      <c r="L2540" s="10"/>
      <c r="M2540" s="10"/>
      <c r="S2540" s="8" t="str">
        <f>IFERROR(VLOOKUP(D2540,[1]peretoe_teenus!$A$2:$L$2000,5,FALSE),"")</f>
        <v/>
      </c>
      <c r="U2540" s="13"/>
      <c r="V2540" s="15" t="str" cm="1">
        <f t="array" ref="V2540">IFERROR(IF(AND(F2540="Tugigrupp",RANK(K2540,$K2540:$K2540)+COUNTIFS($K$2:K2540,K2540,$L$2:L2540,L2540,$M$2:M2540,M2540,$I$2:I2540,I2540,$G$2:G2540,G2540,$F$2:F2540,F2540)-1=1),SUMPRODUCT(($F$2:$F$4154=F2540)*($G$2:$G$4154=G2540)*($K$2:$K$4154=K2540)*($I$2:$I$4154=I2540)*($L$2:$L$4154=L2540)*($M$2:$M$4154=M2540)),""),"")</f>
        <v/>
      </c>
      <c r="W2540" s="15" t="str">
        <f t="shared" si="117"/>
        <v/>
      </c>
      <c r="X2540" s="16" t="str">
        <f>IF(AND(A2540=[2]an!$G$38,F2540=[2]an!$E$40),[2]an!$G$40,IF(AND(A2540=[2]an!$G$38,F2540=[2]an!$E$41),[2]an!$G$41,IF(AND(A2540=[2]an!$G$38,F2540=[2]an!$E$39,H2540&gt;=[2]an!$M$37),[2]an!$G$39,
IF(AND(A2540=[2]an!$G$38,F2540=[2]an!$E$39,H2540&lt;[2]an!$M$37,S2540="kahepoolne vajaduspõhine",U2540=""),[2]an!$M$40,
IF(AND(A2540=[2]an!$G$38,F2540=[2]an!$E$39,H2540&lt;[2]an!$M$37,S2540="kahepoolne vajaduspõhine",U2540&lt;&gt;""),[2]an!$G$39,
IF(AND(A2540=[2]an!$G$38,F2540=[2]an!$E$39,H2540&lt;[2]an!$M$37,S2540&lt;&gt;"kahepoolne vajaduspõhine"),[2]an!$G$39,
IF(AND(A2540=[2]an!$G$38,F2540=[2]an!$E$42),[2]an!$G$42,
IF(AND(A2540=[2]an!$H$38,F2540=[2]an!$E$40),[2]an!$H$40,IF(AND(A2540=[2]an!$H$38,F2540=[2]an!$E$41),[2]an!$H$41,IF(AND(A2540=[2]an!$H$38,F2540=[2]an!$E$39,H2540&gt;=[2]an!$M$37),[2]an!$H$39,
IF(AND(A2540=[2]an!$H$38,F2540=[2]an!$E$39,H2540&lt;[2]an!$M$37,S2540="kahepoolne vajaduspõhine",U2540=""),[2]an!$M$40,
IF(AND(A2540=[2]an!$H$38,F2540=[2]an!$E$39,H2540&lt;[2]an!$M$37,S2540="kahepoolne vajaduspõhine",U2540&lt;&gt;""),[2]an!$H$39,
IF(AND(A2540=[2]an!$H$38,F2540=[2]an!$E$39,H2540&lt;[2]an!$M$37,S2540&lt;&gt;"kahepoolne vajaduspõhine"),[2]an!$H$39,
IF(AND(A2540=[2]an!$H$38,F2540=[2]an!$E$42),[2]an!$H$42,
IF(AND(A2540=[2]an!$I$38,F2540=[2]an!$E$40),[2]an!$I$40,IF(AND(A2540=[2]an!$I$38,F2540=[2]an!$E$41),[2]an!$I$41,IF(AND(A2540=[2]an!$I$38,F2540=[2]an!$E$39,H2540&gt;=[2]an!$M$37),[2]an!$I$39,
IF(AND(A2540=[2]an!$I$38,F2540=[2]an!$E$39,H2540&lt;[2]an!$M$37,S2540="kahepoolne vajaduspõhine",U2540=""),[2]an!$M$40,
IF(AND(A2540=[2]an!$I$38,F2540=[2]an!$E$39,H2540&lt;[2]an!$M$37,S2540="kahepoolne vajaduspõhine",U2540&lt;&gt;""),[2]an!$I$39,
IF(AND(A2540=[2]an!$I$38,F2540=[2]an!$E$39,H2540&lt;[2]an!$M$37,S2540&lt;&gt;"kahepoolne vajaduspõhine"),[2]an!$I$39,
IF(AND(A2540=[2]an!$I$38,F2540=[2]an!$E$42),[2]an!$I$42,
IF(AND(A2540=[2]an!$J$38,F2540=[2]an!$E$40),[2]an!$J$40,IF(AND(A2540=[2]an!$J$38,F2540=[2]an!$E$41),[2]an!$J$41,IF(AND(A2540=[2]an!$J$38,F2540=[2]an!$E$39,H2540&gt;=[2]an!$M$37),[2]an!$J$39,
IF(AND(A2540=[2]an!$J$38,F2540=[2]an!$E$39,H2540&lt;[2]an!$M$37,S2540="kahepoolne vajaduspõhine",U2540=""),[2]an!$M$40,
IF(AND(A2540=[2]an!$J$38,F2540=[2]an!$E$39,H2540&lt;[2]an!$M$37,S2540="kahepoolne vajaduspõhine",U2540&lt;&gt;""),[2]an!$J$39,
IF(AND(A2540=[2]an!$J$38,F2540=[2]an!$E$39,H2540&lt;[2]an!$M$37,S2540&lt;&gt;"kahepoolne vajaduspõhine"),[2]an!$J$39,
IF(AND(A2540=[2]an!$J$38,F2540=[2]an!$E$42),[2]an!$J$42,""))))))))))))))))))))))))))))</f>
        <v/>
      </c>
      <c r="Y2540" s="17" t="str">
        <f>IFERROR(IF(F2540="Tugigrupp",0,
IF(AND(F2540="Peretoe teenus",H2540&gt;=[2]an!$M$37,RANK(D2540,$D2540:$D2540)+COUNTIFS($D$2:D2540,D2540,$F$2:F2540,F2540)-1&gt;1),"",
IF(AND(F2540="Peretoe teenus",H2540&gt;=[2]an!$M$37,RANK(D2540,$D2540:$D2540)+COUNTIFS($D$2:D2540,D2540,$F$2:F2540,F2540)-1=1,MONTH(H2540)=MONTH(K2540)=TRUE,YEAR(H2540)=YEAR(K2540)=TRUE),((EOMONTH(H2540,0)-H2540+1)*X2540)/DAY(EOMONTH(H2540,0)),
IF(AND(F2540="Peretoe teenus",H2540&gt;=[2]an!$M$37,RANK(D2540,$D2540:$D2540)+COUNTIFS($D$2:D2540,D2540,$F$2:F2540,F2540)-1=1),X2540,
IF(AND(F2540="Peretoe teenus",H2540&lt;[2]an!$M$37,S2540&lt;&gt;"kahepoolne vajaduspõhine",RANK(D2540,$D2540:$D2540)+COUNTIFS($D$2:D2540,D2540,$F$2:F2540,F2540)-1=1),X2540,
IF(AND(F2540="Peretoe teenus",H2540&lt;[2]an!$M$37,S2540&lt;&gt;"kahepoolne vajaduspõhine",RANK(D2540,$D2540:$D2540)+COUNTIFS($D$2:D2540,D2540,$F$2:F2540,F2540)-1&gt;1),"",
IF(AND(F2540="Peretoe teenus",H2540&lt;[2]an!$M$37,S2540="kahepoolne vajaduspõhine",U2540="",RANK(D2540,$D2540:$D2540)+COUNTIFS($D$2:D2540,D2540,$F$2:F2540,F2540)-1=1),X2540,
IF(AND(F2540="Peretoe teenus",H2540&lt;[2]an!$M$37,S2540="kahepoolne vajaduspõhine",U2540="",RANK(D2540,$D2540:$D2540)+COUNTIFS($D$2:D2540,D2540,$F$2:F2540,F2540)-1&gt;1),"",
IF(AND(F2540="Peretoe teenus",H2540&lt;[2]an!$M$37,S2540="kahepoolne vajaduspõhine",U2540&lt;[2]an!$M$37,RANK(D2540,$D2540:$D2540)+COUNTIFS($D$2:D2540,D2540,$F$2:F2540,F2540)-1=1),X2540,
IF(AND(F2540="Peretoe teenus",H2540&lt;[2]an!$M$37,S2540="kahepoolne vajaduspõhine",U2540&lt;[2]an!$M$37,RANK(D2540,$D2540:$D2540)+COUNTIFS($D$2:D2540,D2540,$F$2:F2540,F2540)-1&gt;1),"",
IF(AND(F2540="Peretoe teenus",H2540&lt;[2]an!$M$37,S2540="kahepoolne vajaduspõhine",U2540&gt;=[2]an!$M$37,U2540&lt;=[2]an!$M$38,RANK(D2540,$D2540:$D2540)+COUNTIFS($D$2:D2540,D2540,$F$2:F2540,F2540)-1=1),
((EOMONTH(U2540,0)-U2540+1)*X2540)/DAY(EOMONTH(U2540,0))+(DAY(U2540)-1)*100/DAY(EOMONTH(U2540,0)),
IF(AND(F2540="Peretoe teenus",H2540&lt;[2]an!$M$37,S2540="kahepoolne vajaduspõhine",U2540&gt;=[2]an!$M$37,U2540&lt;=[2]an!$M$38,RANK(D2540,$D2540:$D2540)+COUNTIFS($D$2:D2540,D2540,$F$2:F2540,F2540)-1&gt;1),"",
IF(AND(F2540="Peretoe teenus",H2540&lt;[2]an!$M$37,S2540="kahepoolne vajaduspõhine",U2540&gt;[2]an!$M$38,RANK(D2540,$D2540:$D2540)+COUNTIFS($D$2:D2540,D2540,$F$2:F2540,F2540)-1=1),X2540,
IF(AND(F2540="Peretoe teenus",H2540&lt;[2]an!$M$37,S2540="kahepoolne vajaduspõhine",U2540&gt;[2]an!$M$38,RANK(D2540,$D2540:$D2540)+COUNTIFS($D$2:D2540,D2540,$F$2:F2540,F2540)-1&gt;1),"",X2540*W2540)))))))))))))),"")</f>
        <v/>
      </c>
      <c r="Z2540" s="18" t="str">
        <f t="shared" si="118"/>
        <v/>
      </c>
      <c r="AA2540" s="19" t="str">
        <f>IFERROR(VLOOKUP(E2540,[2]an!$A$3:$B$81,2,FALSE),"")</f>
        <v/>
      </c>
      <c r="AB2540" s="19" t="str">
        <f>IFERROR(VLOOKUP(AA2540,[2]an!$C$2:$D$16,2,FALSE),"")</f>
        <v/>
      </c>
      <c r="AC2540" s="20"/>
      <c r="AD2540" s="21" t="str">
        <f>IF(A2540=[2]an!$F$36,VLOOKUP([2]an!$F$36,[2]an!$F$36:$H$36,3,FALSE),IF(A2540=[2]an!$F$35,VLOOKUP([2]an!$F$35,[2]an!$F$35:$H$35,3,FALSE),IF(A2540=[2]an!$F$33,VLOOKUP([2]an!$F$33,[2]an!$F$33:$H$33,3,FALSE),IF(A2540=[2]an!$F$31,VLOOKUP([2]an!$F$31,[2]an!$F$31:$H$31,3,FALSE),""))))</f>
        <v/>
      </c>
    </row>
    <row r="2541" spans="6:30" x14ac:dyDescent="0.2">
      <c r="F2541" s="10"/>
      <c r="G2541" s="8" t="str">
        <f t="shared" si="119"/>
        <v/>
      </c>
      <c r="H2541" s="13"/>
      <c r="K2541" s="13"/>
      <c r="L2541" s="10"/>
      <c r="M2541" s="10"/>
      <c r="S2541" s="8" t="str">
        <f>IFERROR(VLOOKUP(D2541,[1]peretoe_teenus!$A$2:$L$2000,5,FALSE),"")</f>
        <v/>
      </c>
      <c r="U2541" s="13"/>
      <c r="V2541" s="15" t="str" cm="1">
        <f t="array" ref="V2541">IFERROR(IF(AND(F2541="Tugigrupp",RANK(K2541,$K2541:$K2541)+COUNTIFS($K$2:K2541,K2541,$L$2:L2541,L2541,$M$2:M2541,M2541,$I$2:I2541,I2541,$G$2:G2541,G2541,$F$2:F2541,F2541)-1=1),SUMPRODUCT(($F$2:$F$4154=F2541)*($G$2:$G$4154=G2541)*($K$2:$K$4154=K2541)*($I$2:$I$4154=I2541)*($L$2:$L$4154=L2541)*($M$2:$M$4154=M2541)),""),"")</f>
        <v/>
      </c>
      <c r="W2541" s="15" t="str">
        <f t="shared" si="117"/>
        <v/>
      </c>
      <c r="X2541" s="16" t="str">
        <f>IF(AND(A2541=[2]an!$G$38,F2541=[2]an!$E$40),[2]an!$G$40,IF(AND(A2541=[2]an!$G$38,F2541=[2]an!$E$41),[2]an!$G$41,IF(AND(A2541=[2]an!$G$38,F2541=[2]an!$E$39,H2541&gt;=[2]an!$M$37),[2]an!$G$39,
IF(AND(A2541=[2]an!$G$38,F2541=[2]an!$E$39,H2541&lt;[2]an!$M$37,S2541="kahepoolne vajaduspõhine",U2541=""),[2]an!$M$40,
IF(AND(A2541=[2]an!$G$38,F2541=[2]an!$E$39,H2541&lt;[2]an!$M$37,S2541="kahepoolne vajaduspõhine",U2541&lt;&gt;""),[2]an!$G$39,
IF(AND(A2541=[2]an!$G$38,F2541=[2]an!$E$39,H2541&lt;[2]an!$M$37,S2541&lt;&gt;"kahepoolne vajaduspõhine"),[2]an!$G$39,
IF(AND(A2541=[2]an!$G$38,F2541=[2]an!$E$42),[2]an!$G$42,
IF(AND(A2541=[2]an!$H$38,F2541=[2]an!$E$40),[2]an!$H$40,IF(AND(A2541=[2]an!$H$38,F2541=[2]an!$E$41),[2]an!$H$41,IF(AND(A2541=[2]an!$H$38,F2541=[2]an!$E$39,H2541&gt;=[2]an!$M$37),[2]an!$H$39,
IF(AND(A2541=[2]an!$H$38,F2541=[2]an!$E$39,H2541&lt;[2]an!$M$37,S2541="kahepoolne vajaduspõhine",U2541=""),[2]an!$M$40,
IF(AND(A2541=[2]an!$H$38,F2541=[2]an!$E$39,H2541&lt;[2]an!$M$37,S2541="kahepoolne vajaduspõhine",U2541&lt;&gt;""),[2]an!$H$39,
IF(AND(A2541=[2]an!$H$38,F2541=[2]an!$E$39,H2541&lt;[2]an!$M$37,S2541&lt;&gt;"kahepoolne vajaduspõhine"),[2]an!$H$39,
IF(AND(A2541=[2]an!$H$38,F2541=[2]an!$E$42),[2]an!$H$42,
IF(AND(A2541=[2]an!$I$38,F2541=[2]an!$E$40),[2]an!$I$40,IF(AND(A2541=[2]an!$I$38,F2541=[2]an!$E$41),[2]an!$I$41,IF(AND(A2541=[2]an!$I$38,F2541=[2]an!$E$39,H2541&gt;=[2]an!$M$37),[2]an!$I$39,
IF(AND(A2541=[2]an!$I$38,F2541=[2]an!$E$39,H2541&lt;[2]an!$M$37,S2541="kahepoolne vajaduspõhine",U2541=""),[2]an!$M$40,
IF(AND(A2541=[2]an!$I$38,F2541=[2]an!$E$39,H2541&lt;[2]an!$M$37,S2541="kahepoolne vajaduspõhine",U2541&lt;&gt;""),[2]an!$I$39,
IF(AND(A2541=[2]an!$I$38,F2541=[2]an!$E$39,H2541&lt;[2]an!$M$37,S2541&lt;&gt;"kahepoolne vajaduspõhine"),[2]an!$I$39,
IF(AND(A2541=[2]an!$I$38,F2541=[2]an!$E$42),[2]an!$I$42,
IF(AND(A2541=[2]an!$J$38,F2541=[2]an!$E$40),[2]an!$J$40,IF(AND(A2541=[2]an!$J$38,F2541=[2]an!$E$41),[2]an!$J$41,IF(AND(A2541=[2]an!$J$38,F2541=[2]an!$E$39,H2541&gt;=[2]an!$M$37),[2]an!$J$39,
IF(AND(A2541=[2]an!$J$38,F2541=[2]an!$E$39,H2541&lt;[2]an!$M$37,S2541="kahepoolne vajaduspõhine",U2541=""),[2]an!$M$40,
IF(AND(A2541=[2]an!$J$38,F2541=[2]an!$E$39,H2541&lt;[2]an!$M$37,S2541="kahepoolne vajaduspõhine",U2541&lt;&gt;""),[2]an!$J$39,
IF(AND(A2541=[2]an!$J$38,F2541=[2]an!$E$39,H2541&lt;[2]an!$M$37,S2541&lt;&gt;"kahepoolne vajaduspõhine"),[2]an!$J$39,
IF(AND(A2541=[2]an!$J$38,F2541=[2]an!$E$42),[2]an!$J$42,""))))))))))))))))))))))))))))</f>
        <v/>
      </c>
      <c r="Y2541" s="17" t="str">
        <f>IFERROR(IF(F2541="Tugigrupp",0,
IF(AND(F2541="Peretoe teenus",H2541&gt;=[2]an!$M$37,RANK(D2541,$D2541:$D2541)+COUNTIFS($D$2:D2541,D2541,$F$2:F2541,F2541)-1&gt;1),"",
IF(AND(F2541="Peretoe teenus",H2541&gt;=[2]an!$M$37,RANK(D2541,$D2541:$D2541)+COUNTIFS($D$2:D2541,D2541,$F$2:F2541,F2541)-1=1,MONTH(H2541)=MONTH(K2541)=TRUE,YEAR(H2541)=YEAR(K2541)=TRUE),((EOMONTH(H2541,0)-H2541+1)*X2541)/DAY(EOMONTH(H2541,0)),
IF(AND(F2541="Peretoe teenus",H2541&gt;=[2]an!$M$37,RANK(D2541,$D2541:$D2541)+COUNTIFS($D$2:D2541,D2541,$F$2:F2541,F2541)-1=1),X2541,
IF(AND(F2541="Peretoe teenus",H2541&lt;[2]an!$M$37,S2541&lt;&gt;"kahepoolne vajaduspõhine",RANK(D2541,$D2541:$D2541)+COUNTIFS($D$2:D2541,D2541,$F$2:F2541,F2541)-1=1),X2541,
IF(AND(F2541="Peretoe teenus",H2541&lt;[2]an!$M$37,S2541&lt;&gt;"kahepoolne vajaduspõhine",RANK(D2541,$D2541:$D2541)+COUNTIFS($D$2:D2541,D2541,$F$2:F2541,F2541)-1&gt;1),"",
IF(AND(F2541="Peretoe teenus",H2541&lt;[2]an!$M$37,S2541="kahepoolne vajaduspõhine",U2541="",RANK(D2541,$D2541:$D2541)+COUNTIFS($D$2:D2541,D2541,$F$2:F2541,F2541)-1=1),X2541,
IF(AND(F2541="Peretoe teenus",H2541&lt;[2]an!$M$37,S2541="kahepoolne vajaduspõhine",U2541="",RANK(D2541,$D2541:$D2541)+COUNTIFS($D$2:D2541,D2541,$F$2:F2541,F2541)-1&gt;1),"",
IF(AND(F2541="Peretoe teenus",H2541&lt;[2]an!$M$37,S2541="kahepoolne vajaduspõhine",U2541&lt;[2]an!$M$37,RANK(D2541,$D2541:$D2541)+COUNTIFS($D$2:D2541,D2541,$F$2:F2541,F2541)-1=1),X2541,
IF(AND(F2541="Peretoe teenus",H2541&lt;[2]an!$M$37,S2541="kahepoolne vajaduspõhine",U2541&lt;[2]an!$M$37,RANK(D2541,$D2541:$D2541)+COUNTIFS($D$2:D2541,D2541,$F$2:F2541,F2541)-1&gt;1),"",
IF(AND(F2541="Peretoe teenus",H2541&lt;[2]an!$M$37,S2541="kahepoolne vajaduspõhine",U2541&gt;=[2]an!$M$37,U2541&lt;=[2]an!$M$38,RANK(D2541,$D2541:$D2541)+COUNTIFS($D$2:D2541,D2541,$F$2:F2541,F2541)-1=1),
((EOMONTH(U2541,0)-U2541+1)*X2541)/DAY(EOMONTH(U2541,0))+(DAY(U2541)-1)*100/DAY(EOMONTH(U2541,0)),
IF(AND(F2541="Peretoe teenus",H2541&lt;[2]an!$M$37,S2541="kahepoolne vajaduspõhine",U2541&gt;=[2]an!$M$37,U2541&lt;=[2]an!$M$38,RANK(D2541,$D2541:$D2541)+COUNTIFS($D$2:D2541,D2541,$F$2:F2541,F2541)-1&gt;1),"",
IF(AND(F2541="Peretoe teenus",H2541&lt;[2]an!$M$37,S2541="kahepoolne vajaduspõhine",U2541&gt;[2]an!$M$38,RANK(D2541,$D2541:$D2541)+COUNTIFS($D$2:D2541,D2541,$F$2:F2541,F2541)-1=1),X2541,
IF(AND(F2541="Peretoe teenus",H2541&lt;[2]an!$M$37,S2541="kahepoolne vajaduspõhine",U2541&gt;[2]an!$M$38,RANK(D2541,$D2541:$D2541)+COUNTIFS($D$2:D2541,D2541,$F$2:F2541,F2541)-1&gt;1),"",X2541*W2541)))))))))))))),"")</f>
        <v/>
      </c>
      <c r="Z2541" s="18" t="str">
        <f t="shared" si="118"/>
        <v/>
      </c>
      <c r="AA2541" s="19" t="str">
        <f>IFERROR(VLOOKUP(E2541,[2]an!$A$3:$B$81,2,FALSE),"")</f>
        <v/>
      </c>
      <c r="AB2541" s="19" t="str">
        <f>IFERROR(VLOOKUP(AA2541,[2]an!$C$2:$D$16,2,FALSE),"")</f>
        <v/>
      </c>
      <c r="AC2541" s="20"/>
      <c r="AD2541" s="21" t="str">
        <f>IF(A2541=[2]an!$F$36,VLOOKUP([2]an!$F$36,[2]an!$F$36:$H$36,3,FALSE),IF(A2541=[2]an!$F$35,VLOOKUP([2]an!$F$35,[2]an!$F$35:$H$35,3,FALSE),IF(A2541=[2]an!$F$33,VLOOKUP([2]an!$F$33,[2]an!$F$33:$H$33,3,FALSE),IF(A2541=[2]an!$F$31,VLOOKUP([2]an!$F$31,[2]an!$F$31:$H$31,3,FALSE),""))))</f>
        <v/>
      </c>
    </row>
    <row r="2542" spans="6:30" x14ac:dyDescent="0.2">
      <c r="F2542" s="10"/>
      <c r="G2542" s="8" t="str">
        <f t="shared" si="119"/>
        <v/>
      </c>
      <c r="H2542" s="13"/>
      <c r="K2542" s="13"/>
      <c r="L2542" s="10"/>
      <c r="M2542" s="10"/>
      <c r="S2542" s="8" t="str">
        <f>IFERROR(VLOOKUP(D2542,[1]peretoe_teenus!$A$2:$L$2000,5,FALSE),"")</f>
        <v/>
      </c>
      <c r="U2542" s="13"/>
      <c r="V2542" s="15" t="str" cm="1">
        <f t="array" ref="V2542">IFERROR(IF(AND(F2542="Tugigrupp",RANK(K2542,$K2542:$K2542)+COUNTIFS($K$2:K2542,K2542,$L$2:L2542,L2542,$M$2:M2542,M2542,$I$2:I2542,I2542,$G$2:G2542,G2542,$F$2:F2542,F2542)-1=1),SUMPRODUCT(($F$2:$F$4154=F2542)*($G$2:$G$4154=G2542)*($K$2:$K$4154=K2542)*($I$2:$I$4154=I2542)*($L$2:$L$4154=L2542)*($M$2:$M$4154=M2542)),""),"")</f>
        <v/>
      </c>
      <c r="W2542" s="15" t="str">
        <f t="shared" si="117"/>
        <v/>
      </c>
      <c r="X2542" s="16" t="str">
        <f>IF(AND(A2542=[2]an!$G$38,F2542=[2]an!$E$40),[2]an!$G$40,IF(AND(A2542=[2]an!$G$38,F2542=[2]an!$E$41),[2]an!$G$41,IF(AND(A2542=[2]an!$G$38,F2542=[2]an!$E$39,H2542&gt;=[2]an!$M$37),[2]an!$G$39,
IF(AND(A2542=[2]an!$G$38,F2542=[2]an!$E$39,H2542&lt;[2]an!$M$37,S2542="kahepoolne vajaduspõhine",U2542=""),[2]an!$M$40,
IF(AND(A2542=[2]an!$G$38,F2542=[2]an!$E$39,H2542&lt;[2]an!$M$37,S2542="kahepoolne vajaduspõhine",U2542&lt;&gt;""),[2]an!$G$39,
IF(AND(A2542=[2]an!$G$38,F2542=[2]an!$E$39,H2542&lt;[2]an!$M$37,S2542&lt;&gt;"kahepoolne vajaduspõhine"),[2]an!$G$39,
IF(AND(A2542=[2]an!$G$38,F2542=[2]an!$E$42),[2]an!$G$42,
IF(AND(A2542=[2]an!$H$38,F2542=[2]an!$E$40),[2]an!$H$40,IF(AND(A2542=[2]an!$H$38,F2542=[2]an!$E$41),[2]an!$H$41,IF(AND(A2542=[2]an!$H$38,F2542=[2]an!$E$39,H2542&gt;=[2]an!$M$37),[2]an!$H$39,
IF(AND(A2542=[2]an!$H$38,F2542=[2]an!$E$39,H2542&lt;[2]an!$M$37,S2542="kahepoolne vajaduspõhine",U2542=""),[2]an!$M$40,
IF(AND(A2542=[2]an!$H$38,F2542=[2]an!$E$39,H2542&lt;[2]an!$M$37,S2542="kahepoolne vajaduspõhine",U2542&lt;&gt;""),[2]an!$H$39,
IF(AND(A2542=[2]an!$H$38,F2542=[2]an!$E$39,H2542&lt;[2]an!$M$37,S2542&lt;&gt;"kahepoolne vajaduspõhine"),[2]an!$H$39,
IF(AND(A2542=[2]an!$H$38,F2542=[2]an!$E$42),[2]an!$H$42,
IF(AND(A2542=[2]an!$I$38,F2542=[2]an!$E$40),[2]an!$I$40,IF(AND(A2542=[2]an!$I$38,F2542=[2]an!$E$41),[2]an!$I$41,IF(AND(A2542=[2]an!$I$38,F2542=[2]an!$E$39,H2542&gt;=[2]an!$M$37),[2]an!$I$39,
IF(AND(A2542=[2]an!$I$38,F2542=[2]an!$E$39,H2542&lt;[2]an!$M$37,S2542="kahepoolne vajaduspõhine",U2542=""),[2]an!$M$40,
IF(AND(A2542=[2]an!$I$38,F2542=[2]an!$E$39,H2542&lt;[2]an!$M$37,S2542="kahepoolne vajaduspõhine",U2542&lt;&gt;""),[2]an!$I$39,
IF(AND(A2542=[2]an!$I$38,F2542=[2]an!$E$39,H2542&lt;[2]an!$M$37,S2542&lt;&gt;"kahepoolne vajaduspõhine"),[2]an!$I$39,
IF(AND(A2542=[2]an!$I$38,F2542=[2]an!$E$42),[2]an!$I$42,
IF(AND(A2542=[2]an!$J$38,F2542=[2]an!$E$40),[2]an!$J$40,IF(AND(A2542=[2]an!$J$38,F2542=[2]an!$E$41),[2]an!$J$41,IF(AND(A2542=[2]an!$J$38,F2542=[2]an!$E$39,H2542&gt;=[2]an!$M$37),[2]an!$J$39,
IF(AND(A2542=[2]an!$J$38,F2542=[2]an!$E$39,H2542&lt;[2]an!$M$37,S2542="kahepoolne vajaduspõhine",U2542=""),[2]an!$M$40,
IF(AND(A2542=[2]an!$J$38,F2542=[2]an!$E$39,H2542&lt;[2]an!$M$37,S2542="kahepoolne vajaduspõhine",U2542&lt;&gt;""),[2]an!$J$39,
IF(AND(A2542=[2]an!$J$38,F2542=[2]an!$E$39,H2542&lt;[2]an!$M$37,S2542&lt;&gt;"kahepoolne vajaduspõhine"),[2]an!$J$39,
IF(AND(A2542=[2]an!$J$38,F2542=[2]an!$E$42),[2]an!$J$42,""))))))))))))))))))))))))))))</f>
        <v/>
      </c>
      <c r="Y2542" s="17" t="str">
        <f>IFERROR(IF(F2542="Tugigrupp",0,
IF(AND(F2542="Peretoe teenus",H2542&gt;=[2]an!$M$37,RANK(D2542,$D2542:$D2542)+COUNTIFS($D$2:D2542,D2542,$F$2:F2542,F2542)-1&gt;1),"",
IF(AND(F2542="Peretoe teenus",H2542&gt;=[2]an!$M$37,RANK(D2542,$D2542:$D2542)+COUNTIFS($D$2:D2542,D2542,$F$2:F2542,F2542)-1=1,MONTH(H2542)=MONTH(K2542)=TRUE,YEAR(H2542)=YEAR(K2542)=TRUE),((EOMONTH(H2542,0)-H2542+1)*X2542)/DAY(EOMONTH(H2542,0)),
IF(AND(F2542="Peretoe teenus",H2542&gt;=[2]an!$M$37,RANK(D2542,$D2542:$D2542)+COUNTIFS($D$2:D2542,D2542,$F$2:F2542,F2542)-1=1),X2542,
IF(AND(F2542="Peretoe teenus",H2542&lt;[2]an!$M$37,S2542&lt;&gt;"kahepoolne vajaduspõhine",RANK(D2542,$D2542:$D2542)+COUNTIFS($D$2:D2542,D2542,$F$2:F2542,F2542)-1=1),X2542,
IF(AND(F2542="Peretoe teenus",H2542&lt;[2]an!$M$37,S2542&lt;&gt;"kahepoolne vajaduspõhine",RANK(D2542,$D2542:$D2542)+COUNTIFS($D$2:D2542,D2542,$F$2:F2542,F2542)-1&gt;1),"",
IF(AND(F2542="Peretoe teenus",H2542&lt;[2]an!$M$37,S2542="kahepoolne vajaduspõhine",U2542="",RANK(D2542,$D2542:$D2542)+COUNTIFS($D$2:D2542,D2542,$F$2:F2542,F2542)-1=1),X2542,
IF(AND(F2542="Peretoe teenus",H2542&lt;[2]an!$M$37,S2542="kahepoolne vajaduspõhine",U2542="",RANK(D2542,$D2542:$D2542)+COUNTIFS($D$2:D2542,D2542,$F$2:F2542,F2542)-1&gt;1),"",
IF(AND(F2542="Peretoe teenus",H2542&lt;[2]an!$M$37,S2542="kahepoolne vajaduspõhine",U2542&lt;[2]an!$M$37,RANK(D2542,$D2542:$D2542)+COUNTIFS($D$2:D2542,D2542,$F$2:F2542,F2542)-1=1),X2542,
IF(AND(F2542="Peretoe teenus",H2542&lt;[2]an!$M$37,S2542="kahepoolne vajaduspõhine",U2542&lt;[2]an!$M$37,RANK(D2542,$D2542:$D2542)+COUNTIFS($D$2:D2542,D2542,$F$2:F2542,F2542)-1&gt;1),"",
IF(AND(F2542="Peretoe teenus",H2542&lt;[2]an!$M$37,S2542="kahepoolne vajaduspõhine",U2542&gt;=[2]an!$M$37,U2542&lt;=[2]an!$M$38,RANK(D2542,$D2542:$D2542)+COUNTIFS($D$2:D2542,D2542,$F$2:F2542,F2542)-1=1),
((EOMONTH(U2542,0)-U2542+1)*X2542)/DAY(EOMONTH(U2542,0))+(DAY(U2542)-1)*100/DAY(EOMONTH(U2542,0)),
IF(AND(F2542="Peretoe teenus",H2542&lt;[2]an!$M$37,S2542="kahepoolne vajaduspõhine",U2542&gt;=[2]an!$M$37,U2542&lt;=[2]an!$M$38,RANK(D2542,$D2542:$D2542)+COUNTIFS($D$2:D2542,D2542,$F$2:F2542,F2542)-1&gt;1),"",
IF(AND(F2542="Peretoe teenus",H2542&lt;[2]an!$M$37,S2542="kahepoolne vajaduspõhine",U2542&gt;[2]an!$M$38,RANK(D2542,$D2542:$D2542)+COUNTIFS($D$2:D2542,D2542,$F$2:F2542,F2542)-1=1),X2542,
IF(AND(F2542="Peretoe teenus",H2542&lt;[2]an!$M$37,S2542="kahepoolne vajaduspõhine",U2542&gt;[2]an!$M$38,RANK(D2542,$D2542:$D2542)+COUNTIFS($D$2:D2542,D2542,$F$2:F2542,F2542)-1&gt;1),"",X2542*W2542)))))))))))))),"")</f>
        <v/>
      </c>
      <c r="Z2542" s="18" t="str">
        <f t="shared" si="118"/>
        <v/>
      </c>
      <c r="AA2542" s="19" t="str">
        <f>IFERROR(VLOOKUP(E2542,[2]an!$A$3:$B$81,2,FALSE),"")</f>
        <v/>
      </c>
      <c r="AB2542" s="19" t="str">
        <f>IFERROR(VLOOKUP(AA2542,[2]an!$C$2:$D$16,2,FALSE),"")</f>
        <v/>
      </c>
      <c r="AC2542" s="20"/>
      <c r="AD2542" s="21" t="str">
        <f>IF(A2542=[2]an!$F$36,VLOOKUP([2]an!$F$36,[2]an!$F$36:$H$36,3,FALSE),IF(A2542=[2]an!$F$35,VLOOKUP([2]an!$F$35,[2]an!$F$35:$H$35,3,FALSE),IF(A2542=[2]an!$F$33,VLOOKUP([2]an!$F$33,[2]an!$F$33:$H$33,3,FALSE),IF(A2542=[2]an!$F$31,VLOOKUP([2]an!$F$31,[2]an!$F$31:$H$31,3,FALSE),""))))</f>
        <v/>
      </c>
    </row>
    <row r="2543" spans="6:30" x14ac:dyDescent="0.2">
      <c r="F2543" s="10"/>
      <c r="G2543" s="8" t="str">
        <f t="shared" si="119"/>
        <v/>
      </c>
      <c r="H2543" s="13"/>
      <c r="K2543" s="13"/>
      <c r="L2543" s="10"/>
      <c r="M2543" s="10"/>
      <c r="S2543" s="8" t="str">
        <f>IFERROR(VLOOKUP(D2543,[1]peretoe_teenus!$A$2:$L$2000,5,FALSE),"")</f>
        <v/>
      </c>
      <c r="U2543" s="13"/>
      <c r="V2543" s="15" t="str" cm="1">
        <f t="array" ref="V2543">IFERROR(IF(AND(F2543="Tugigrupp",RANK(K2543,$K2543:$K2543)+COUNTIFS($K$2:K2543,K2543,$L$2:L2543,L2543,$M$2:M2543,M2543,$I$2:I2543,I2543,$G$2:G2543,G2543,$F$2:F2543,F2543)-1=1),SUMPRODUCT(($F$2:$F$4154=F2543)*($G$2:$G$4154=G2543)*($K$2:$K$4154=K2543)*($I$2:$I$4154=I2543)*($L$2:$L$4154=L2543)*($M$2:$M$4154=M2543)),""),"")</f>
        <v/>
      </c>
      <c r="W2543" s="15" t="str">
        <f t="shared" si="117"/>
        <v/>
      </c>
      <c r="X2543" s="16" t="str">
        <f>IF(AND(A2543=[2]an!$G$38,F2543=[2]an!$E$40),[2]an!$G$40,IF(AND(A2543=[2]an!$G$38,F2543=[2]an!$E$41),[2]an!$G$41,IF(AND(A2543=[2]an!$G$38,F2543=[2]an!$E$39,H2543&gt;=[2]an!$M$37),[2]an!$G$39,
IF(AND(A2543=[2]an!$G$38,F2543=[2]an!$E$39,H2543&lt;[2]an!$M$37,S2543="kahepoolne vajaduspõhine",U2543=""),[2]an!$M$40,
IF(AND(A2543=[2]an!$G$38,F2543=[2]an!$E$39,H2543&lt;[2]an!$M$37,S2543="kahepoolne vajaduspõhine",U2543&lt;&gt;""),[2]an!$G$39,
IF(AND(A2543=[2]an!$G$38,F2543=[2]an!$E$39,H2543&lt;[2]an!$M$37,S2543&lt;&gt;"kahepoolne vajaduspõhine"),[2]an!$G$39,
IF(AND(A2543=[2]an!$G$38,F2543=[2]an!$E$42),[2]an!$G$42,
IF(AND(A2543=[2]an!$H$38,F2543=[2]an!$E$40),[2]an!$H$40,IF(AND(A2543=[2]an!$H$38,F2543=[2]an!$E$41),[2]an!$H$41,IF(AND(A2543=[2]an!$H$38,F2543=[2]an!$E$39,H2543&gt;=[2]an!$M$37),[2]an!$H$39,
IF(AND(A2543=[2]an!$H$38,F2543=[2]an!$E$39,H2543&lt;[2]an!$M$37,S2543="kahepoolne vajaduspõhine",U2543=""),[2]an!$M$40,
IF(AND(A2543=[2]an!$H$38,F2543=[2]an!$E$39,H2543&lt;[2]an!$M$37,S2543="kahepoolne vajaduspõhine",U2543&lt;&gt;""),[2]an!$H$39,
IF(AND(A2543=[2]an!$H$38,F2543=[2]an!$E$39,H2543&lt;[2]an!$M$37,S2543&lt;&gt;"kahepoolne vajaduspõhine"),[2]an!$H$39,
IF(AND(A2543=[2]an!$H$38,F2543=[2]an!$E$42),[2]an!$H$42,
IF(AND(A2543=[2]an!$I$38,F2543=[2]an!$E$40),[2]an!$I$40,IF(AND(A2543=[2]an!$I$38,F2543=[2]an!$E$41),[2]an!$I$41,IF(AND(A2543=[2]an!$I$38,F2543=[2]an!$E$39,H2543&gt;=[2]an!$M$37),[2]an!$I$39,
IF(AND(A2543=[2]an!$I$38,F2543=[2]an!$E$39,H2543&lt;[2]an!$M$37,S2543="kahepoolne vajaduspõhine",U2543=""),[2]an!$M$40,
IF(AND(A2543=[2]an!$I$38,F2543=[2]an!$E$39,H2543&lt;[2]an!$M$37,S2543="kahepoolne vajaduspõhine",U2543&lt;&gt;""),[2]an!$I$39,
IF(AND(A2543=[2]an!$I$38,F2543=[2]an!$E$39,H2543&lt;[2]an!$M$37,S2543&lt;&gt;"kahepoolne vajaduspõhine"),[2]an!$I$39,
IF(AND(A2543=[2]an!$I$38,F2543=[2]an!$E$42),[2]an!$I$42,
IF(AND(A2543=[2]an!$J$38,F2543=[2]an!$E$40),[2]an!$J$40,IF(AND(A2543=[2]an!$J$38,F2543=[2]an!$E$41),[2]an!$J$41,IF(AND(A2543=[2]an!$J$38,F2543=[2]an!$E$39,H2543&gt;=[2]an!$M$37),[2]an!$J$39,
IF(AND(A2543=[2]an!$J$38,F2543=[2]an!$E$39,H2543&lt;[2]an!$M$37,S2543="kahepoolne vajaduspõhine",U2543=""),[2]an!$M$40,
IF(AND(A2543=[2]an!$J$38,F2543=[2]an!$E$39,H2543&lt;[2]an!$M$37,S2543="kahepoolne vajaduspõhine",U2543&lt;&gt;""),[2]an!$J$39,
IF(AND(A2543=[2]an!$J$38,F2543=[2]an!$E$39,H2543&lt;[2]an!$M$37,S2543&lt;&gt;"kahepoolne vajaduspõhine"),[2]an!$J$39,
IF(AND(A2543=[2]an!$J$38,F2543=[2]an!$E$42),[2]an!$J$42,""))))))))))))))))))))))))))))</f>
        <v/>
      </c>
      <c r="Y2543" s="17" t="str">
        <f>IFERROR(IF(F2543="Tugigrupp",0,
IF(AND(F2543="Peretoe teenus",H2543&gt;=[2]an!$M$37,RANK(D2543,$D2543:$D2543)+COUNTIFS($D$2:D2543,D2543,$F$2:F2543,F2543)-1&gt;1),"",
IF(AND(F2543="Peretoe teenus",H2543&gt;=[2]an!$M$37,RANK(D2543,$D2543:$D2543)+COUNTIFS($D$2:D2543,D2543,$F$2:F2543,F2543)-1=1,MONTH(H2543)=MONTH(K2543)=TRUE,YEAR(H2543)=YEAR(K2543)=TRUE),((EOMONTH(H2543,0)-H2543+1)*X2543)/DAY(EOMONTH(H2543,0)),
IF(AND(F2543="Peretoe teenus",H2543&gt;=[2]an!$M$37,RANK(D2543,$D2543:$D2543)+COUNTIFS($D$2:D2543,D2543,$F$2:F2543,F2543)-1=1),X2543,
IF(AND(F2543="Peretoe teenus",H2543&lt;[2]an!$M$37,S2543&lt;&gt;"kahepoolne vajaduspõhine",RANK(D2543,$D2543:$D2543)+COUNTIFS($D$2:D2543,D2543,$F$2:F2543,F2543)-1=1),X2543,
IF(AND(F2543="Peretoe teenus",H2543&lt;[2]an!$M$37,S2543&lt;&gt;"kahepoolne vajaduspõhine",RANK(D2543,$D2543:$D2543)+COUNTIFS($D$2:D2543,D2543,$F$2:F2543,F2543)-1&gt;1),"",
IF(AND(F2543="Peretoe teenus",H2543&lt;[2]an!$M$37,S2543="kahepoolne vajaduspõhine",U2543="",RANK(D2543,$D2543:$D2543)+COUNTIFS($D$2:D2543,D2543,$F$2:F2543,F2543)-1=1),X2543,
IF(AND(F2543="Peretoe teenus",H2543&lt;[2]an!$M$37,S2543="kahepoolne vajaduspõhine",U2543="",RANK(D2543,$D2543:$D2543)+COUNTIFS($D$2:D2543,D2543,$F$2:F2543,F2543)-1&gt;1),"",
IF(AND(F2543="Peretoe teenus",H2543&lt;[2]an!$M$37,S2543="kahepoolne vajaduspõhine",U2543&lt;[2]an!$M$37,RANK(D2543,$D2543:$D2543)+COUNTIFS($D$2:D2543,D2543,$F$2:F2543,F2543)-1=1),X2543,
IF(AND(F2543="Peretoe teenus",H2543&lt;[2]an!$M$37,S2543="kahepoolne vajaduspõhine",U2543&lt;[2]an!$M$37,RANK(D2543,$D2543:$D2543)+COUNTIFS($D$2:D2543,D2543,$F$2:F2543,F2543)-1&gt;1),"",
IF(AND(F2543="Peretoe teenus",H2543&lt;[2]an!$M$37,S2543="kahepoolne vajaduspõhine",U2543&gt;=[2]an!$M$37,U2543&lt;=[2]an!$M$38,RANK(D2543,$D2543:$D2543)+COUNTIFS($D$2:D2543,D2543,$F$2:F2543,F2543)-1=1),
((EOMONTH(U2543,0)-U2543+1)*X2543)/DAY(EOMONTH(U2543,0))+(DAY(U2543)-1)*100/DAY(EOMONTH(U2543,0)),
IF(AND(F2543="Peretoe teenus",H2543&lt;[2]an!$M$37,S2543="kahepoolne vajaduspõhine",U2543&gt;=[2]an!$M$37,U2543&lt;=[2]an!$M$38,RANK(D2543,$D2543:$D2543)+COUNTIFS($D$2:D2543,D2543,$F$2:F2543,F2543)-1&gt;1),"",
IF(AND(F2543="Peretoe teenus",H2543&lt;[2]an!$M$37,S2543="kahepoolne vajaduspõhine",U2543&gt;[2]an!$M$38,RANK(D2543,$D2543:$D2543)+COUNTIFS($D$2:D2543,D2543,$F$2:F2543,F2543)-1=1),X2543,
IF(AND(F2543="Peretoe teenus",H2543&lt;[2]an!$M$37,S2543="kahepoolne vajaduspõhine",U2543&gt;[2]an!$M$38,RANK(D2543,$D2543:$D2543)+COUNTIFS($D$2:D2543,D2543,$F$2:F2543,F2543)-1&gt;1),"",X2543*W2543)))))))))))))),"")</f>
        <v/>
      </c>
      <c r="Z2543" s="18" t="str">
        <f t="shared" si="118"/>
        <v/>
      </c>
      <c r="AA2543" s="19" t="str">
        <f>IFERROR(VLOOKUP(E2543,[2]an!$A$3:$B$81,2,FALSE),"")</f>
        <v/>
      </c>
      <c r="AB2543" s="19" t="str">
        <f>IFERROR(VLOOKUP(AA2543,[2]an!$C$2:$D$16,2,FALSE),"")</f>
        <v/>
      </c>
      <c r="AC2543" s="20"/>
      <c r="AD2543" s="21" t="str">
        <f>IF(A2543=[2]an!$F$36,VLOOKUP([2]an!$F$36,[2]an!$F$36:$H$36,3,FALSE),IF(A2543=[2]an!$F$35,VLOOKUP([2]an!$F$35,[2]an!$F$35:$H$35,3,FALSE),IF(A2543=[2]an!$F$33,VLOOKUP([2]an!$F$33,[2]an!$F$33:$H$33,3,FALSE),IF(A2543=[2]an!$F$31,VLOOKUP([2]an!$F$31,[2]an!$F$31:$H$31,3,FALSE),""))))</f>
        <v/>
      </c>
    </row>
    <row r="2544" spans="6:30" x14ac:dyDescent="0.2">
      <c r="F2544" s="10"/>
      <c r="G2544" s="8" t="str">
        <f t="shared" si="119"/>
        <v/>
      </c>
      <c r="H2544" s="13"/>
      <c r="K2544" s="13"/>
      <c r="L2544" s="10"/>
      <c r="M2544" s="10"/>
      <c r="S2544" s="8" t="str">
        <f>IFERROR(VLOOKUP(D2544,[1]peretoe_teenus!$A$2:$L$2000,5,FALSE),"")</f>
        <v/>
      </c>
      <c r="U2544" s="13"/>
      <c r="V2544" s="15" t="str" cm="1">
        <f t="array" ref="V2544">IFERROR(IF(AND(F2544="Tugigrupp",RANK(K2544,$K2544:$K2544)+COUNTIFS($K$2:K2544,K2544,$L$2:L2544,L2544,$M$2:M2544,M2544,$I$2:I2544,I2544,$G$2:G2544,G2544,$F$2:F2544,F2544)-1=1),SUMPRODUCT(($F$2:$F$4154=F2544)*($G$2:$G$4154=G2544)*($K$2:$K$4154=K2544)*($I$2:$I$4154=I2544)*($L$2:$L$4154=L2544)*($M$2:$M$4154=M2544)),""),"")</f>
        <v/>
      </c>
      <c r="W2544" s="15" t="str">
        <f t="shared" si="117"/>
        <v/>
      </c>
      <c r="X2544" s="16" t="str">
        <f>IF(AND(A2544=[2]an!$G$38,F2544=[2]an!$E$40),[2]an!$G$40,IF(AND(A2544=[2]an!$G$38,F2544=[2]an!$E$41),[2]an!$G$41,IF(AND(A2544=[2]an!$G$38,F2544=[2]an!$E$39,H2544&gt;=[2]an!$M$37),[2]an!$G$39,
IF(AND(A2544=[2]an!$G$38,F2544=[2]an!$E$39,H2544&lt;[2]an!$M$37,S2544="kahepoolne vajaduspõhine",U2544=""),[2]an!$M$40,
IF(AND(A2544=[2]an!$G$38,F2544=[2]an!$E$39,H2544&lt;[2]an!$M$37,S2544="kahepoolne vajaduspõhine",U2544&lt;&gt;""),[2]an!$G$39,
IF(AND(A2544=[2]an!$G$38,F2544=[2]an!$E$39,H2544&lt;[2]an!$M$37,S2544&lt;&gt;"kahepoolne vajaduspõhine"),[2]an!$G$39,
IF(AND(A2544=[2]an!$G$38,F2544=[2]an!$E$42),[2]an!$G$42,
IF(AND(A2544=[2]an!$H$38,F2544=[2]an!$E$40),[2]an!$H$40,IF(AND(A2544=[2]an!$H$38,F2544=[2]an!$E$41),[2]an!$H$41,IF(AND(A2544=[2]an!$H$38,F2544=[2]an!$E$39,H2544&gt;=[2]an!$M$37),[2]an!$H$39,
IF(AND(A2544=[2]an!$H$38,F2544=[2]an!$E$39,H2544&lt;[2]an!$M$37,S2544="kahepoolne vajaduspõhine",U2544=""),[2]an!$M$40,
IF(AND(A2544=[2]an!$H$38,F2544=[2]an!$E$39,H2544&lt;[2]an!$M$37,S2544="kahepoolne vajaduspõhine",U2544&lt;&gt;""),[2]an!$H$39,
IF(AND(A2544=[2]an!$H$38,F2544=[2]an!$E$39,H2544&lt;[2]an!$M$37,S2544&lt;&gt;"kahepoolne vajaduspõhine"),[2]an!$H$39,
IF(AND(A2544=[2]an!$H$38,F2544=[2]an!$E$42),[2]an!$H$42,
IF(AND(A2544=[2]an!$I$38,F2544=[2]an!$E$40),[2]an!$I$40,IF(AND(A2544=[2]an!$I$38,F2544=[2]an!$E$41),[2]an!$I$41,IF(AND(A2544=[2]an!$I$38,F2544=[2]an!$E$39,H2544&gt;=[2]an!$M$37),[2]an!$I$39,
IF(AND(A2544=[2]an!$I$38,F2544=[2]an!$E$39,H2544&lt;[2]an!$M$37,S2544="kahepoolne vajaduspõhine",U2544=""),[2]an!$M$40,
IF(AND(A2544=[2]an!$I$38,F2544=[2]an!$E$39,H2544&lt;[2]an!$M$37,S2544="kahepoolne vajaduspõhine",U2544&lt;&gt;""),[2]an!$I$39,
IF(AND(A2544=[2]an!$I$38,F2544=[2]an!$E$39,H2544&lt;[2]an!$M$37,S2544&lt;&gt;"kahepoolne vajaduspõhine"),[2]an!$I$39,
IF(AND(A2544=[2]an!$I$38,F2544=[2]an!$E$42),[2]an!$I$42,
IF(AND(A2544=[2]an!$J$38,F2544=[2]an!$E$40),[2]an!$J$40,IF(AND(A2544=[2]an!$J$38,F2544=[2]an!$E$41),[2]an!$J$41,IF(AND(A2544=[2]an!$J$38,F2544=[2]an!$E$39,H2544&gt;=[2]an!$M$37),[2]an!$J$39,
IF(AND(A2544=[2]an!$J$38,F2544=[2]an!$E$39,H2544&lt;[2]an!$M$37,S2544="kahepoolne vajaduspõhine",U2544=""),[2]an!$M$40,
IF(AND(A2544=[2]an!$J$38,F2544=[2]an!$E$39,H2544&lt;[2]an!$M$37,S2544="kahepoolne vajaduspõhine",U2544&lt;&gt;""),[2]an!$J$39,
IF(AND(A2544=[2]an!$J$38,F2544=[2]an!$E$39,H2544&lt;[2]an!$M$37,S2544&lt;&gt;"kahepoolne vajaduspõhine"),[2]an!$J$39,
IF(AND(A2544=[2]an!$J$38,F2544=[2]an!$E$42),[2]an!$J$42,""))))))))))))))))))))))))))))</f>
        <v/>
      </c>
      <c r="Y2544" s="17" t="str">
        <f>IFERROR(IF(F2544="Tugigrupp",0,
IF(AND(F2544="Peretoe teenus",H2544&gt;=[2]an!$M$37,RANK(D2544,$D2544:$D2544)+COUNTIFS($D$2:D2544,D2544,$F$2:F2544,F2544)-1&gt;1),"",
IF(AND(F2544="Peretoe teenus",H2544&gt;=[2]an!$M$37,RANK(D2544,$D2544:$D2544)+COUNTIFS($D$2:D2544,D2544,$F$2:F2544,F2544)-1=1,MONTH(H2544)=MONTH(K2544)=TRUE,YEAR(H2544)=YEAR(K2544)=TRUE),((EOMONTH(H2544,0)-H2544+1)*X2544)/DAY(EOMONTH(H2544,0)),
IF(AND(F2544="Peretoe teenus",H2544&gt;=[2]an!$M$37,RANK(D2544,$D2544:$D2544)+COUNTIFS($D$2:D2544,D2544,$F$2:F2544,F2544)-1=1),X2544,
IF(AND(F2544="Peretoe teenus",H2544&lt;[2]an!$M$37,S2544&lt;&gt;"kahepoolne vajaduspõhine",RANK(D2544,$D2544:$D2544)+COUNTIFS($D$2:D2544,D2544,$F$2:F2544,F2544)-1=1),X2544,
IF(AND(F2544="Peretoe teenus",H2544&lt;[2]an!$M$37,S2544&lt;&gt;"kahepoolne vajaduspõhine",RANK(D2544,$D2544:$D2544)+COUNTIFS($D$2:D2544,D2544,$F$2:F2544,F2544)-1&gt;1),"",
IF(AND(F2544="Peretoe teenus",H2544&lt;[2]an!$M$37,S2544="kahepoolne vajaduspõhine",U2544="",RANK(D2544,$D2544:$D2544)+COUNTIFS($D$2:D2544,D2544,$F$2:F2544,F2544)-1=1),X2544,
IF(AND(F2544="Peretoe teenus",H2544&lt;[2]an!$M$37,S2544="kahepoolne vajaduspõhine",U2544="",RANK(D2544,$D2544:$D2544)+COUNTIFS($D$2:D2544,D2544,$F$2:F2544,F2544)-1&gt;1),"",
IF(AND(F2544="Peretoe teenus",H2544&lt;[2]an!$M$37,S2544="kahepoolne vajaduspõhine",U2544&lt;[2]an!$M$37,RANK(D2544,$D2544:$D2544)+COUNTIFS($D$2:D2544,D2544,$F$2:F2544,F2544)-1=1),X2544,
IF(AND(F2544="Peretoe teenus",H2544&lt;[2]an!$M$37,S2544="kahepoolne vajaduspõhine",U2544&lt;[2]an!$M$37,RANK(D2544,$D2544:$D2544)+COUNTIFS($D$2:D2544,D2544,$F$2:F2544,F2544)-1&gt;1),"",
IF(AND(F2544="Peretoe teenus",H2544&lt;[2]an!$M$37,S2544="kahepoolne vajaduspõhine",U2544&gt;=[2]an!$M$37,U2544&lt;=[2]an!$M$38,RANK(D2544,$D2544:$D2544)+COUNTIFS($D$2:D2544,D2544,$F$2:F2544,F2544)-1=1),
((EOMONTH(U2544,0)-U2544+1)*X2544)/DAY(EOMONTH(U2544,0))+(DAY(U2544)-1)*100/DAY(EOMONTH(U2544,0)),
IF(AND(F2544="Peretoe teenus",H2544&lt;[2]an!$M$37,S2544="kahepoolne vajaduspõhine",U2544&gt;=[2]an!$M$37,U2544&lt;=[2]an!$M$38,RANK(D2544,$D2544:$D2544)+COUNTIFS($D$2:D2544,D2544,$F$2:F2544,F2544)-1&gt;1),"",
IF(AND(F2544="Peretoe teenus",H2544&lt;[2]an!$M$37,S2544="kahepoolne vajaduspõhine",U2544&gt;[2]an!$M$38,RANK(D2544,$D2544:$D2544)+COUNTIFS($D$2:D2544,D2544,$F$2:F2544,F2544)-1=1),X2544,
IF(AND(F2544="Peretoe teenus",H2544&lt;[2]an!$M$37,S2544="kahepoolne vajaduspõhine",U2544&gt;[2]an!$M$38,RANK(D2544,$D2544:$D2544)+COUNTIFS($D$2:D2544,D2544,$F$2:F2544,F2544)-1&gt;1),"",X2544*W2544)))))))))))))),"")</f>
        <v/>
      </c>
      <c r="Z2544" s="18" t="str">
        <f t="shared" si="118"/>
        <v/>
      </c>
      <c r="AA2544" s="19" t="str">
        <f>IFERROR(VLOOKUP(E2544,[2]an!$A$3:$B$81,2,FALSE),"")</f>
        <v/>
      </c>
      <c r="AB2544" s="19" t="str">
        <f>IFERROR(VLOOKUP(AA2544,[2]an!$C$2:$D$16,2,FALSE),"")</f>
        <v/>
      </c>
      <c r="AC2544" s="20"/>
      <c r="AD2544" s="21" t="str">
        <f>IF(A2544=[2]an!$F$36,VLOOKUP([2]an!$F$36,[2]an!$F$36:$H$36,3,FALSE),IF(A2544=[2]an!$F$35,VLOOKUP([2]an!$F$35,[2]an!$F$35:$H$35,3,FALSE),IF(A2544=[2]an!$F$33,VLOOKUP([2]an!$F$33,[2]an!$F$33:$H$33,3,FALSE),IF(A2544=[2]an!$F$31,VLOOKUP([2]an!$F$31,[2]an!$F$31:$H$31,3,FALSE),""))))</f>
        <v/>
      </c>
    </row>
    <row r="2545" spans="6:30" x14ac:dyDescent="0.2">
      <c r="F2545" s="10"/>
      <c r="G2545" s="8" t="str">
        <f t="shared" si="119"/>
        <v/>
      </c>
      <c r="H2545" s="13"/>
      <c r="K2545" s="13"/>
      <c r="L2545" s="10"/>
      <c r="M2545" s="10"/>
      <c r="S2545" s="8" t="str">
        <f>IFERROR(VLOOKUP(D2545,[1]peretoe_teenus!$A$2:$L$2000,5,FALSE),"")</f>
        <v/>
      </c>
      <c r="U2545" s="13"/>
      <c r="V2545" s="15" t="str" cm="1">
        <f t="array" ref="V2545">IFERROR(IF(AND(F2545="Tugigrupp",RANK(K2545,$K2545:$K2545)+COUNTIFS($K$2:K2545,K2545,$L$2:L2545,L2545,$M$2:M2545,M2545,$I$2:I2545,I2545,$G$2:G2545,G2545,$F$2:F2545,F2545)-1=1),SUMPRODUCT(($F$2:$F$4154=F2545)*($G$2:$G$4154=G2545)*($K$2:$K$4154=K2545)*($I$2:$I$4154=I2545)*($L$2:$L$4154=L2545)*($M$2:$M$4154=M2545)),""),"")</f>
        <v/>
      </c>
      <c r="W2545" s="15" t="str">
        <f t="shared" si="117"/>
        <v/>
      </c>
      <c r="X2545" s="16" t="str">
        <f>IF(AND(A2545=[2]an!$G$38,F2545=[2]an!$E$40),[2]an!$G$40,IF(AND(A2545=[2]an!$G$38,F2545=[2]an!$E$41),[2]an!$G$41,IF(AND(A2545=[2]an!$G$38,F2545=[2]an!$E$39,H2545&gt;=[2]an!$M$37),[2]an!$G$39,
IF(AND(A2545=[2]an!$G$38,F2545=[2]an!$E$39,H2545&lt;[2]an!$M$37,S2545="kahepoolne vajaduspõhine",U2545=""),[2]an!$M$40,
IF(AND(A2545=[2]an!$G$38,F2545=[2]an!$E$39,H2545&lt;[2]an!$M$37,S2545="kahepoolne vajaduspõhine",U2545&lt;&gt;""),[2]an!$G$39,
IF(AND(A2545=[2]an!$G$38,F2545=[2]an!$E$39,H2545&lt;[2]an!$M$37,S2545&lt;&gt;"kahepoolne vajaduspõhine"),[2]an!$G$39,
IF(AND(A2545=[2]an!$G$38,F2545=[2]an!$E$42),[2]an!$G$42,
IF(AND(A2545=[2]an!$H$38,F2545=[2]an!$E$40),[2]an!$H$40,IF(AND(A2545=[2]an!$H$38,F2545=[2]an!$E$41),[2]an!$H$41,IF(AND(A2545=[2]an!$H$38,F2545=[2]an!$E$39,H2545&gt;=[2]an!$M$37),[2]an!$H$39,
IF(AND(A2545=[2]an!$H$38,F2545=[2]an!$E$39,H2545&lt;[2]an!$M$37,S2545="kahepoolne vajaduspõhine",U2545=""),[2]an!$M$40,
IF(AND(A2545=[2]an!$H$38,F2545=[2]an!$E$39,H2545&lt;[2]an!$M$37,S2545="kahepoolne vajaduspõhine",U2545&lt;&gt;""),[2]an!$H$39,
IF(AND(A2545=[2]an!$H$38,F2545=[2]an!$E$39,H2545&lt;[2]an!$M$37,S2545&lt;&gt;"kahepoolne vajaduspõhine"),[2]an!$H$39,
IF(AND(A2545=[2]an!$H$38,F2545=[2]an!$E$42),[2]an!$H$42,
IF(AND(A2545=[2]an!$I$38,F2545=[2]an!$E$40),[2]an!$I$40,IF(AND(A2545=[2]an!$I$38,F2545=[2]an!$E$41),[2]an!$I$41,IF(AND(A2545=[2]an!$I$38,F2545=[2]an!$E$39,H2545&gt;=[2]an!$M$37),[2]an!$I$39,
IF(AND(A2545=[2]an!$I$38,F2545=[2]an!$E$39,H2545&lt;[2]an!$M$37,S2545="kahepoolne vajaduspõhine",U2545=""),[2]an!$M$40,
IF(AND(A2545=[2]an!$I$38,F2545=[2]an!$E$39,H2545&lt;[2]an!$M$37,S2545="kahepoolne vajaduspõhine",U2545&lt;&gt;""),[2]an!$I$39,
IF(AND(A2545=[2]an!$I$38,F2545=[2]an!$E$39,H2545&lt;[2]an!$M$37,S2545&lt;&gt;"kahepoolne vajaduspõhine"),[2]an!$I$39,
IF(AND(A2545=[2]an!$I$38,F2545=[2]an!$E$42),[2]an!$I$42,
IF(AND(A2545=[2]an!$J$38,F2545=[2]an!$E$40),[2]an!$J$40,IF(AND(A2545=[2]an!$J$38,F2545=[2]an!$E$41),[2]an!$J$41,IF(AND(A2545=[2]an!$J$38,F2545=[2]an!$E$39,H2545&gt;=[2]an!$M$37),[2]an!$J$39,
IF(AND(A2545=[2]an!$J$38,F2545=[2]an!$E$39,H2545&lt;[2]an!$M$37,S2545="kahepoolne vajaduspõhine",U2545=""),[2]an!$M$40,
IF(AND(A2545=[2]an!$J$38,F2545=[2]an!$E$39,H2545&lt;[2]an!$M$37,S2545="kahepoolne vajaduspõhine",U2545&lt;&gt;""),[2]an!$J$39,
IF(AND(A2545=[2]an!$J$38,F2545=[2]an!$E$39,H2545&lt;[2]an!$M$37,S2545&lt;&gt;"kahepoolne vajaduspõhine"),[2]an!$J$39,
IF(AND(A2545=[2]an!$J$38,F2545=[2]an!$E$42),[2]an!$J$42,""))))))))))))))))))))))))))))</f>
        <v/>
      </c>
      <c r="Y2545" s="17" t="str">
        <f>IFERROR(IF(F2545="Tugigrupp",0,
IF(AND(F2545="Peretoe teenus",H2545&gt;=[2]an!$M$37,RANK(D2545,$D2545:$D2545)+COUNTIFS($D$2:D2545,D2545,$F$2:F2545,F2545)-1&gt;1),"",
IF(AND(F2545="Peretoe teenus",H2545&gt;=[2]an!$M$37,RANK(D2545,$D2545:$D2545)+COUNTIFS($D$2:D2545,D2545,$F$2:F2545,F2545)-1=1,MONTH(H2545)=MONTH(K2545)=TRUE,YEAR(H2545)=YEAR(K2545)=TRUE),((EOMONTH(H2545,0)-H2545+1)*X2545)/DAY(EOMONTH(H2545,0)),
IF(AND(F2545="Peretoe teenus",H2545&gt;=[2]an!$M$37,RANK(D2545,$D2545:$D2545)+COUNTIFS($D$2:D2545,D2545,$F$2:F2545,F2545)-1=1),X2545,
IF(AND(F2545="Peretoe teenus",H2545&lt;[2]an!$M$37,S2545&lt;&gt;"kahepoolne vajaduspõhine",RANK(D2545,$D2545:$D2545)+COUNTIFS($D$2:D2545,D2545,$F$2:F2545,F2545)-1=1),X2545,
IF(AND(F2545="Peretoe teenus",H2545&lt;[2]an!$M$37,S2545&lt;&gt;"kahepoolne vajaduspõhine",RANK(D2545,$D2545:$D2545)+COUNTIFS($D$2:D2545,D2545,$F$2:F2545,F2545)-1&gt;1),"",
IF(AND(F2545="Peretoe teenus",H2545&lt;[2]an!$M$37,S2545="kahepoolne vajaduspõhine",U2545="",RANK(D2545,$D2545:$D2545)+COUNTIFS($D$2:D2545,D2545,$F$2:F2545,F2545)-1=1),X2545,
IF(AND(F2545="Peretoe teenus",H2545&lt;[2]an!$M$37,S2545="kahepoolne vajaduspõhine",U2545="",RANK(D2545,$D2545:$D2545)+COUNTIFS($D$2:D2545,D2545,$F$2:F2545,F2545)-1&gt;1),"",
IF(AND(F2545="Peretoe teenus",H2545&lt;[2]an!$M$37,S2545="kahepoolne vajaduspõhine",U2545&lt;[2]an!$M$37,RANK(D2545,$D2545:$D2545)+COUNTIFS($D$2:D2545,D2545,$F$2:F2545,F2545)-1=1),X2545,
IF(AND(F2545="Peretoe teenus",H2545&lt;[2]an!$M$37,S2545="kahepoolne vajaduspõhine",U2545&lt;[2]an!$M$37,RANK(D2545,$D2545:$D2545)+COUNTIFS($D$2:D2545,D2545,$F$2:F2545,F2545)-1&gt;1),"",
IF(AND(F2545="Peretoe teenus",H2545&lt;[2]an!$M$37,S2545="kahepoolne vajaduspõhine",U2545&gt;=[2]an!$M$37,U2545&lt;=[2]an!$M$38,RANK(D2545,$D2545:$D2545)+COUNTIFS($D$2:D2545,D2545,$F$2:F2545,F2545)-1=1),
((EOMONTH(U2545,0)-U2545+1)*X2545)/DAY(EOMONTH(U2545,0))+(DAY(U2545)-1)*100/DAY(EOMONTH(U2545,0)),
IF(AND(F2545="Peretoe teenus",H2545&lt;[2]an!$M$37,S2545="kahepoolne vajaduspõhine",U2545&gt;=[2]an!$M$37,U2545&lt;=[2]an!$M$38,RANK(D2545,$D2545:$D2545)+COUNTIFS($D$2:D2545,D2545,$F$2:F2545,F2545)-1&gt;1),"",
IF(AND(F2545="Peretoe teenus",H2545&lt;[2]an!$M$37,S2545="kahepoolne vajaduspõhine",U2545&gt;[2]an!$M$38,RANK(D2545,$D2545:$D2545)+COUNTIFS($D$2:D2545,D2545,$F$2:F2545,F2545)-1=1),X2545,
IF(AND(F2545="Peretoe teenus",H2545&lt;[2]an!$M$37,S2545="kahepoolne vajaduspõhine",U2545&gt;[2]an!$M$38,RANK(D2545,$D2545:$D2545)+COUNTIFS($D$2:D2545,D2545,$F$2:F2545,F2545)-1&gt;1),"",X2545*W2545)))))))))))))),"")</f>
        <v/>
      </c>
      <c r="Z2545" s="18" t="str">
        <f t="shared" si="118"/>
        <v/>
      </c>
      <c r="AA2545" s="19" t="str">
        <f>IFERROR(VLOOKUP(E2545,[2]an!$A$3:$B$81,2,FALSE),"")</f>
        <v/>
      </c>
      <c r="AB2545" s="19" t="str">
        <f>IFERROR(VLOOKUP(AA2545,[2]an!$C$2:$D$16,2,FALSE),"")</f>
        <v/>
      </c>
      <c r="AC2545" s="20"/>
      <c r="AD2545" s="21" t="str">
        <f>IF(A2545=[2]an!$F$36,VLOOKUP([2]an!$F$36,[2]an!$F$36:$H$36,3,FALSE),IF(A2545=[2]an!$F$35,VLOOKUP([2]an!$F$35,[2]an!$F$35:$H$35,3,FALSE),IF(A2545=[2]an!$F$33,VLOOKUP([2]an!$F$33,[2]an!$F$33:$H$33,3,FALSE),IF(A2545=[2]an!$F$31,VLOOKUP([2]an!$F$31,[2]an!$F$31:$H$31,3,FALSE),""))))</f>
        <v/>
      </c>
    </row>
    <row r="2546" spans="6:30" x14ac:dyDescent="0.2">
      <c r="F2546" s="10"/>
      <c r="G2546" s="8" t="str">
        <f t="shared" si="119"/>
        <v/>
      </c>
      <c r="H2546" s="13"/>
      <c r="K2546" s="13"/>
      <c r="L2546" s="10"/>
      <c r="M2546" s="10"/>
      <c r="S2546" s="8" t="str">
        <f>IFERROR(VLOOKUP(D2546,[1]peretoe_teenus!$A$2:$L$2000,5,FALSE),"")</f>
        <v/>
      </c>
      <c r="U2546" s="13"/>
      <c r="V2546" s="15" t="str" cm="1">
        <f t="array" ref="V2546">IFERROR(IF(AND(F2546="Tugigrupp",RANK(K2546,$K2546:$K2546)+COUNTIFS($K$2:K2546,K2546,$L$2:L2546,L2546,$M$2:M2546,M2546,$I$2:I2546,I2546,$G$2:G2546,G2546,$F$2:F2546,F2546)-1=1),SUMPRODUCT(($F$2:$F$4154=F2546)*($G$2:$G$4154=G2546)*($K$2:$K$4154=K2546)*($I$2:$I$4154=I2546)*($L$2:$L$4154=L2546)*($M$2:$M$4154=M2546)),""),"")</f>
        <v/>
      </c>
      <c r="W2546" s="15" t="str">
        <f t="shared" si="117"/>
        <v/>
      </c>
      <c r="X2546" s="16" t="str">
        <f>IF(AND(A2546=[2]an!$G$38,F2546=[2]an!$E$40),[2]an!$G$40,IF(AND(A2546=[2]an!$G$38,F2546=[2]an!$E$41),[2]an!$G$41,IF(AND(A2546=[2]an!$G$38,F2546=[2]an!$E$39,H2546&gt;=[2]an!$M$37),[2]an!$G$39,
IF(AND(A2546=[2]an!$G$38,F2546=[2]an!$E$39,H2546&lt;[2]an!$M$37,S2546="kahepoolne vajaduspõhine",U2546=""),[2]an!$M$40,
IF(AND(A2546=[2]an!$G$38,F2546=[2]an!$E$39,H2546&lt;[2]an!$M$37,S2546="kahepoolne vajaduspõhine",U2546&lt;&gt;""),[2]an!$G$39,
IF(AND(A2546=[2]an!$G$38,F2546=[2]an!$E$39,H2546&lt;[2]an!$M$37,S2546&lt;&gt;"kahepoolne vajaduspõhine"),[2]an!$G$39,
IF(AND(A2546=[2]an!$G$38,F2546=[2]an!$E$42),[2]an!$G$42,
IF(AND(A2546=[2]an!$H$38,F2546=[2]an!$E$40),[2]an!$H$40,IF(AND(A2546=[2]an!$H$38,F2546=[2]an!$E$41),[2]an!$H$41,IF(AND(A2546=[2]an!$H$38,F2546=[2]an!$E$39,H2546&gt;=[2]an!$M$37),[2]an!$H$39,
IF(AND(A2546=[2]an!$H$38,F2546=[2]an!$E$39,H2546&lt;[2]an!$M$37,S2546="kahepoolne vajaduspõhine",U2546=""),[2]an!$M$40,
IF(AND(A2546=[2]an!$H$38,F2546=[2]an!$E$39,H2546&lt;[2]an!$M$37,S2546="kahepoolne vajaduspõhine",U2546&lt;&gt;""),[2]an!$H$39,
IF(AND(A2546=[2]an!$H$38,F2546=[2]an!$E$39,H2546&lt;[2]an!$M$37,S2546&lt;&gt;"kahepoolne vajaduspõhine"),[2]an!$H$39,
IF(AND(A2546=[2]an!$H$38,F2546=[2]an!$E$42),[2]an!$H$42,
IF(AND(A2546=[2]an!$I$38,F2546=[2]an!$E$40),[2]an!$I$40,IF(AND(A2546=[2]an!$I$38,F2546=[2]an!$E$41),[2]an!$I$41,IF(AND(A2546=[2]an!$I$38,F2546=[2]an!$E$39,H2546&gt;=[2]an!$M$37),[2]an!$I$39,
IF(AND(A2546=[2]an!$I$38,F2546=[2]an!$E$39,H2546&lt;[2]an!$M$37,S2546="kahepoolne vajaduspõhine",U2546=""),[2]an!$M$40,
IF(AND(A2546=[2]an!$I$38,F2546=[2]an!$E$39,H2546&lt;[2]an!$M$37,S2546="kahepoolne vajaduspõhine",U2546&lt;&gt;""),[2]an!$I$39,
IF(AND(A2546=[2]an!$I$38,F2546=[2]an!$E$39,H2546&lt;[2]an!$M$37,S2546&lt;&gt;"kahepoolne vajaduspõhine"),[2]an!$I$39,
IF(AND(A2546=[2]an!$I$38,F2546=[2]an!$E$42),[2]an!$I$42,
IF(AND(A2546=[2]an!$J$38,F2546=[2]an!$E$40),[2]an!$J$40,IF(AND(A2546=[2]an!$J$38,F2546=[2]an!$E$41),[2]an!$J$41,IF(AND(A2546=[2]an!$J$38,F2546=[2]an!$E$39,H2546&gt;=[2]an!$M$37),[2]an!$J$39,
IF(AND(A2546=[2]an!$J$38,F2546=[2]an!$E$39,H2546&lt;[2]an!$M$37,S2546="kahepoolne vajaduspõhine",U2546=""),[2]an!$M$40,
IF(AND(A2546=[2]an!$J$38,F2546=[2]an!$E$39,H2546&lt;[2]an!$M$37,S2546="kahepoolne vajaduspõhine",U2546&lt;&gt;""),[2]an!$J$39,
IF(AND(A2546=[2]an!$J$38,F2546=[2]an!$E$39,H2546&lt;[2]an!$M$37,S2546&lt;&gt;"kahepoolne vajaduspõhine"),[2]an!$J$39,
IF(AND(A2546=[2]an!$J$38,F2546=[2]an!$E$42),[2]an!$J$42,""))))))))))))))))))))))))))))</f>
        <v/>
      </c>
      <c r="Y2546" s="17" t="str">
        <f>IFERROR(IF(F2546="Tugigrupp",0,
IF(AND(F2546="Peretoe teenus",H2546&gt;=[2]an!$M$37,RANK(D2546,$D2546:$D2546)+COUNTIFS($D$2:D2546,D2546,$F$2:F2546,F2546)-1&gt;1),"",
IF(AND(F2546="Peretoe teenus",H2546&gt;=[2]an!$M$37,RANK(D2546,$D2546:$D2546)+COUNTIFS($D$2:D2546,D2546,$F$2:F2546,F2546)-1=1,MONTH(H2546)=MONTH(K2546)=TRUE,YEAR(H2546)=YEAR(K2546)=TRUE),((EOMONTH(H2546,0)-H2546+1)*X2546)/DAY(EOMONTH(H2546,0)),
IF(AND(F2546="Peretoe teenus",H2546&gt;=[2]an!$M$37,RANK(D2546,$D2546:$D2546)+COUNTIFS($D$2:D2546,D2546,$F$2:F2546,F2546)-1=1),X2546,
IF(AND(F2546="Peretoe teenus",H2546&lt;[2]an!$M$37,S2546&lt;&gt;"kahepoolne vajaduspõhine",RANK(D2546,$D2546:$D2546)+COUNTIFS($D$2:D2546,D2546,$F$2:F2546,F2546)-1=1),X2546,
IF(AND(F2546="Peretoe teenus",H2546&lt;[2]an!$M$37,S2546&lt;&gt;"kahepoolne vajaduspõhine",RANK(D2546,$D2546:$D2546)+COUNTIFS($D$2:D2546,D2546,$F$2:F2546,F2546)-1&gt;1),"",
IF(AND(F2546="Peretoe teenus",H2546&lt;[2]an!$M$37,S2546="kahepoolne vajaduspõhine",U2546="",RANK(D2546,$D2546:$D2546)+COUNTIFS($D$2:D2546,D2546,$F$2:F2546,F2546)-1=1),X2546,
IF(AND(F2546="Peretoe teenus",H2546&lt;[2]an!$M$37,S2546="kahepoolne vajaduspõhine",U2546="",RANK(D2546,$D2546:$D2546)+COUNTIFS($D$2:D2546,D2546,$F$2:F2546,F2546)-1&gt;1),"",
IF(AND(F2546="Peretoe teenus",H2546&lt;[2]an!$M$37,S2546="kahepoolne vajaduspõhine",U2546&lt;[2]an!$M$37,RANK(D2546,$D2546:$D2546)+COUNTIFS($D$2:D2546,D2546,$F$2:F2546,F2546)-1=1),X2546,
IF(AND(F2546="Peretoe teenus",H2546&lt;[2]an!$M$37,S2546="kahepoolne vajaduspõhine",U2546&lt;[2]an!$M$37,RANK(D2546,$D2546:$D2546)+COUNTIFS($D$2:D2546,D2546,$F$2:F2546,F2546)-1&gt;1),"",
IF(AND(F2546="Peretoe teenus",H2546&lt;[2]an!$M$37,S2546="kahepoolne vajaduspõhine",U2546&gt;=[2]an!$M$37,U2546&lt;=[2]an!$M$38,RANK(D2546,$D2546:$D2546)+COUNTIFS($D$2:D2546,D2546,$F$2:F2546,F2546)-1=1),
((EOMONTH(U2546,0)-U2546+1)*X2546)/DAY(EOMONTH(U2546,0))+(DAY(U2546)-1)*100/DAY(EOMONTH(U2546,0)),
IF(AND(F2546="Peretoe teenus",H2546&lt;[2]an!$M$37,S2546="kahepoolne vajaduspõhine",U2546&gt;=[2]an!$M$37,U2546&lt;=[2]an!$M$38,RANK(D2546,$D2546:$D2546)+COUNTIFS($D$2:D2546,D2546,$F$2:F2546,F2546)-1&gt;1),"",
IF(AND(F2546="Peretoe teenus",H2546&lt;[2]an!$M$37,S2546="kahepoolne vajaduspõhine",U2546&gt;[2]an!$M$38,RANK(D2546,$D2546:$D2546)+COUNTIFS($D$2:D2546,D2546,$F$2:F2546,F2546)-1=1),X2546,
IF(AND(F2546="Peretoe teenus",H2546&lt;[2]an!$M$37,S2546="kahepoolne vajaduspõhine",U2546&gt;[2]an!$M$38,RANK(D2546,$D2546:$D2546)+COUNTIFS($D$2:D2546,D2546,$F$2:F2546,F2546)-1&gt;1),"",X2546*W2546)))))))))))))),"")</f>
        <v/>
      </c>
      <c r="Z2546" s="18" t="str">
        <f t="shared" si="118"/>
        <v/>
      </c>
      <c r="AA2546" s="19" t="str">
        <f>IFERROR(VLOOKUP(E2546,[2]an!$A$3:$B$81,2,FALSE),"")</f>
        <v/>
      </c>
      <c r="AB2546" s="19" t="str">
        <f>IFERROR(VLOOKUP(AA2546,[2]an!$C$2:$D$16,2,FALSE),"")</f>
        <v/>
      </c>
      <c r="AC2546" s="20"/>
      <c r="AD2546" s="21" t="str">
        <f>IF(A2546=[2]an!$F$36,VLOOKUP([2]an!$F$36,[2]an!$F$36:$H$36,3,FALSE),IF(A2546=[2]an!$F$35,VLOOKUP([2]an!$F$35,[2]an!$F$35:$H$35,3,FALSE),IF(A2546=[2]an!$F$33,VLOOKUP([2]an!$F$33,[2]an!$F$33:$H$33,3,FALSE),IF(A2546=[2]an!$F$31,VLOOKUP([2]an!$F$31,[2]an!$F$31:$H$31,3,FALSE),""))))</f>
        <v/>
      </c>
    </row>
    <row r="2547" spans="6:30" x14ac:dyDescent="0.2">
      <c r="F2547" s="10"/>
      <c r="G2547" s="8" t="str">
        <f t="shared" si="119"/>
        <v/>
      </c>
      <c r="H2547" s="13"/>
      <c r="K2547" s="13"/>
      <c r="L2547" s="10"/>
      <c r="M2547" s="10"/>
      <c r="S2547" s="8" t="str">
        <f>IFERROR(VLOOKUP(D2547,[1]peretoe_teenus!$A$2:$L$2000,5,FALSE),"")</f>
        <v/>
      </c>
      <c r="U2547" s="13"/>
      <c r="V2547" s="15" t="str" cm="1">
        <f t="array" ref="V2547">IFERROR(IF(AND(F2547="Tugigrupp",RANK(K2547,$K2547:$K2547)+COUNTIFS($K$2:K2547,K2547,$L$2:L2547,L2547,$M$2:M2547,M2547,$I$2:I2547,I2547,$G$2:G2547,G2547,$F$2:F2547,F2547)-1=1),SUMPRODUCT(($F$2:$F$4154=F2547)*($G$2:$G$4154=G2547)*($K$2:$K$4154=K2547)*($I$2:$I$4154=I2547)*($L$2:$L$4154=L2547)*($M$2:$M$4154=M2547)),""),"")</f>
        <v/>
      </c>
      <c r="W2547" s="15" t="str">
        <f t="shared" si="117"/>
        <v/>
      </c>
      <c r="X2547" s="16" t="str">
        <f>IF(AND(A2547=[2]an!$G$38,F2547=[2]an!$E$40),[2]an!$G$40,IF(AND(A2547=[2]an!$G$38,F2547=[2]an!$E$41),[2]an!$G$41,IF(AND(A2547=[2]an!$G$38,F2547=[2]an!$E$39,H2547&gt;=[2]an!$M$37),[2]an!$G$39,
IF(AND(A2547=[2]an!$G$38,F2547=[2]an!$E$39,H2547&lt;[2]an!$M$37,S2547="kahepoolne vajaduspõhine",U2547=""),[2]an!$M$40,
IF(AND(A2547=[2]an!$G$38,F2547=[2]an!$E$39,H2547&lt;[2]an!$M$37,S2547="kahepoolne vajaduspõhine",U2547&lt;&gt;""),[2]an!$G$39,
IF(AND(A2547=[2]an!$G$38,F2547=[2]an!$E$39,H2547&lt;[2]an!$M$37,S2547&lt;&gt;"kahepoolne vajaduspõhine"),[2]an!$G$39,
IF(AND(A2547=[2]an!$G$38,F2547=[2]an!$E$42),[2]an!$G$42,
IF(AND(A2547=[2]an!$H$38,F2547=[2]an!$E$40),[2]an!$H$40,IF(AND(A2547=[2]an!$H$38,F2547=[2]an!$E$41),[2]an!$H$41,IF(AND(A2547=[2]an!$H$38,F2547=[2]an!$E$39,H2547&gt;=[2]an!$M$37),[2]an!$H$39,
IF(AND(A2547=[2]an!$H$38,F2547=[2]an!$E$39,H2547&lt;[2]an!$M$37,S2547="kahepoolne vajaduspõhine",U2547=""),[2]an!$M$40,
IF(AND(A2547=[2]an!$H$38,F2547=[2]an!$E$39,H2547&lt;[2]an!$M$37,S2547="kahepoolne vajaduspõhine",U2547&lt;&gt;""),[2]an!$H$39,
IF(AND(A2547=[2]an!$H$38,F2547=[2]an!$E$39,H2547&lt;[2]an!$M$37,S2547&lt;&gt;"kahepoolne vajaduspõhine"),[2]an!$H$39,
IF(AND(A2547=[2]an!$H$38,F2547=[2]an!$E$42),[2]an!$H$42,
IF(AND(A2547=[2]an!$I$38,F2547=[2]an!$E$40),[2]an!$I$40,IF(AND(A2547=[2]an!$I$38,F2547=[2]an!$E$41),[2]an!$I$41,IF(AND(A2547=[2]an!$I$38,F2547=[2]an!$E$39,H2547&gt;=[2]an!$M$37),[2]an!$I$39,
IF(AND(A2547=[2]an!$I$38,F2547=[2]an!$E$39,H2547&lt;[2]an!$M$37,S2547="kahepoolne vajaduspõhine",U2547=""),[2]an!$M$40,
IF(AND(A2547=[2]an!$I$38,F2547=[2]an!$E$39,H2547&lt;[2]an!$M$37,S2547="kahepoolne vajaduspõhine",U2547&lt;&gt;""),[2]an!$I$39,
IF(AND(A2547=[2]an!$I$38,F2547=[2]an!$E$39,H2547&lt;[2]an!$M$37,S2547&lt;&gt;"kahepoolne vajaduspõhine"),[2]an!$I$39,
IF(AND(A2547=[2]an!$I$38,F2547=[2]an!$E$42),[2]an!$I$42,
IF(AND(A2547=[2]an!$J$38,F2547=[2]an!$E$40),[2]an!$J$40,IF(AND(A2547=[2]an!$J$38,F2547=[2]an!$E$41),[2]an!$J$41,IF(AND(A2547=[2]an!$J$38,F2547=[2]an!$E$39,H2547&gt;=[2]an!$M$37),[2]an!$J$39,
IF(AND(A2547=[2]an!$J$38,F2547=[2]an!$E$39,H2547&lt;[2]an!$M$37,S2547="kahepoolne vajaduspõhine",U2547=""),[2]an!$M$40,
IF(AND(A2547=[2]an!$J$38,F2547=[2]an!$E$39,H2547&lt;[2]an!$M$37,S2547="kahepoolne vajaduspõhine",U2547&lt;&gt;""),[2]an!$J$39,
IF(AND(A2547=[2]an!$J$38,F2547=[2]an!$E$39,H2547&lt;[2]an!$M$37,S2547&lt;&gt;"kahepoolne vajaduspõhine"),[2]an!$J$39,
IF(AND(A2547=[2]an!$J$38,F2547=[2]an!$E$42),[2]an!$J$42,""))))))))))))))))))))))))))))</f>
        <v/>
      </c>
      <c r="Y2547" s="17" t="str">
        <f>IFERROR(IF(F2547="Tugigrupp",0,
IF(AND(F2547="Peretoe teenus",H2547&gt;=[2]an!$M$37,RANK(D2547,$D2547:$D2547)+COUNTIFS($D$2:D2547,D2547,$F$2:F2547,F2547)-1&gt;1),"",
IF(AND(F2547="Peretoe teenus",H2547&gt;=[2]an!$M$37,RANK(D2547,$D2547:$D2547)+COUNTIFS($D$2:D2547,D2547,$F$2:F2547,F2547)-1=1,MONTH(H2547)=MONTH(K2547)=TRUE,YEAR(H2547)=YEAR(K2547)=TRUE),((EOMONTH(H2547,0)-H2547+1)*X2547)/DAY(EOMONTH(H2547,0)),
IF(AND(F2547="Peretoe teenus",H2547&gt;=[2]an!$M$37,RANK(D2547,$D2547:$D2547)+COUNTIFS($D$2:D2547,D2547,$F$2:F2547,F2547)-1=1),X2547,
IF(AND(F2547="Peretoe teenus",H2547&lt;[2]an!$M$37,S2547&lt;&gt;"kahepoolne vajaduspõhine",RANK(D2547,$D2547:$D2547)+COUNTIFS($D$2:D2547,D2547,$F$2:F2547,F2547)-1=1),X2547,
IF(AND(F2547="Peretoe teenus",H2547&lt;[2]an!$M$37,S2547&lt;&gt;"kahepoolne vajaduspõhine",RANK(D2547,$D2547:$D2547)+COUNTIFS($D$2:D2547,D2547,$F$2:F2547,F2547)-1&gt;1),"",
IF(AND(F2547="Peretoe teenus",H2547&lt;[2]an!$M$37,S2547="kahepoolne vajaduspõhine",U2547="",RANK(D2547,$D2547:$D2547)+COUNTIFS($D$2:D2547,D2547,$F$2:F2547,F2547)-1=1),X2547,
IF(AND(F2547="Peretoe teenus",H2547&lt;[2]an!$M$37,S2547="kahepoolne vajaduspõhine",U2547="",RANK(D2547,$D2547:$D2547)+COUNTIFS($D$2:D2547,D2547,$F$2:F2547,F2547)-1&gt;1),"",
IF(AND(F2547="Peretoe teenus",H2547&lt;[2]an!$M$37,S2547="kahepoolne vajaduspõhine",U2547&lt;[2]an!$M$37,RANK(D2547,$D2547:$D2547)+COUNTIFS($D$2:D2547,D2547,$F$2:F2547,F2547)-1=1),X2547,
IF(AND(F2547="Peretoe teenus",H2547&lt;[2]an!$M$37,S2547="kahepoolne vajaduspõhine",U2547&lt;[2]an!$M$37,RANK(D2547,$D2547:$D2547)+COUNTIFS($D$2:D2547,D2547,$F$2:F2547,F2547)-1&gt;1),"",
IF(AND(F2547="Peretoe teenus",H2547&lt;[2]an!$M$37,S2547="kahepoolne vajaduspõhine",U2547&gt;=[2]an!$M$37,U2547&lt;=[2]an!$M$38,RANK(D2547,$D2547:$D2547)+COUNTIFS($D$2:D2547,D2547,$F$2:F2547,F2547)-1=1),
((EOMONTH(U2547,0)-U2547+1)*X2547)/DAY(EOMONTH(U2547,0))+(DAY(U2547)-1)*100/DAY(EOMONTH(U2547,0)),
IF(AND(F2547="Peretoe teenus",H2547&lt;[2]an!$M$37,S2547="kahepoolne vajaduspõhine",U2547&gt;=[2]an!$M$37,U2547&lt;=[2]an!$M$38,RANK(D2547,$D2547:$D2547)+COUNTIFS($D$2:D2547,D2547,$F$2:F2547,F2547)-1&gt;1),"",
IF(AND(F2547="Peretoe teenus",H2547&lt;[2]an!$M$37,S2547="kahepoolne vajaduspõhine",U2547&gt;[2]an!$M$38,RANK(D2547,$D2547:$D2547)+COUNTIFS($D$2:D2547,D2547,$F$2:F2547,F2547)-1=1),X2547,
IF(AND(F2547="Peretoe teenus",H2547&lt;[2]an!$M$37,S2547="kahepoolne vajaduspõhine",U2547&gt;[2]an!$M$38,RANK(D2547,$D2547:$D2547)+COUNTIFS($D$2:D2547,D2547,$F$2:F2547,F2547)-1&gt;1),"",X2547*W2547)))))))))))))),"")</f>
        <v/>
      </c>
      <c r="Z2547" s="18" t="str">
        <f t="shared" si="118"/>
        <v/>
      </c>
      <c r="AA2547" s="19" t="str">
        <f>IFERROR(VLOOKUP(E2547,[2]an!$A$3:$B$81,2,FALSE),"")</f>
        <v/>
      </c>
      <c r="AB2547" s="19" t="str">
        <f>IFERROR(VLOOKUP(AA2547,[2]an!$C$2:$D$16,2,FALSE),"")</f>
        <v/>
      </c>
      <c r="AC2547" s="20"/>
      <c r="AD2547" s="21" t="str">
        <f>IF(A2547=[2]an!$F$36,VLOOKUP([2]an!$F$36,[2]an!$F$36:$H$36,3,FALSE),IF(A2547=[2]an!$F$35,VLOOKUP([2]an!$F$35,[2]an!$F$35:$H$35,3,FALSE),IF(A2547=[2]an!$F$33,VLOOKUP([2]an!$F$33,[2]an!$F$33:$H$33,3,FALSE),IF(A2547=[2]an!$F$31,VLOOKUP([2]an!$F$31,[2]an!$F$31:$H$31,3,FALSE),""))))</f>
        <v/>
      </c>
    </row>
    <row r="2548" spans="6:30" x14ac:dyDescent="0.2">
      <c r="F2548" s="10"/>
      <c r="G2548" s="8" t="str">
        <f t="shared" si="119"/>
        <v/>
      </c>
      <c r="H2548" s="13"/>
      <c r="K2548" s="13"/>
      <c r="L2548" s="10"/>
      <c r="M2548" s="10"/>
      <c r="S2548" s="8" t="str">
        <f>IFERROR(VLOOKUP(D2548,[1]peretoe_teenus!$A$2:$L$2000,5,FALSE),"")</f>
        <v/>
      </c>
      <c r="U2548" s="13"/>
      <c r="V2548" s="15" t="str" cm="1">
        <f t="array" ref="V2548">IFERROR(IF(AND(F2548="Tugigrupp",RANK(K2548,$K2548:$K2548)+COUNTIFS($K$2:K2548,K2548,$L$2:L2548,L2548,$M$2:M2548,M2548,$I$2:I2548,I2548,$G$2:G2548,G2548,$F$2:F2548,F2548)-1=1),SUMPRODUCT(($F$2:$F$4154=F2548)*($G$2:$G$4154=G2548)*($K$2:$K$4154=K2548)*($I$2:$I$4154=I2548)*($L$2:$L$4154=L2548)*($M$2:$M$4154=M2548)),""),"")</f>
        <v/>
      </c>
      <c r="W2548" s="15" t="str">
        <f t="shared" si="117"/>
        <v/>
      </c>
      <c r="X2548" s="16" t="str">
        <f>IF(AND(A2548=[2]an!$G$38,F2548=[2]an!$E$40),[2]an!$G$40,IF(AND(A2548=[2]an!$G$38,F2548=[2]an!$E$41),[2]an!$G$41,IF(AND(A2548=[2]an!$G$38,F2548=[2]an!$E$39,H2548&gt;=[2]an!$M$37),[2]an!$G$39,
IF(AND(A2548=[2]an!$G$38,F2548=[2]an!$E$39,H2548&lt;[2]an!$M$37,S2548="kahepoolne vajaduspõhine",U2548=""),[2]an!$M$40,
IF(AND(A2548=[2]an!$G$38,F2548=[2]an!$E$39,H2548&lt;[2]an!$M$37,S2548="kahepoolne vajaduspõhine",U2548&lt;&gt;""),[2]an!$G$39,
IF(AND(A2548=[2]an!$G$38,F2548=[2]an!$E$39,H2548&lt;[2]an!$M$37,S2548&lt;&gt;"kahepoolne vajaduspõhine"),[2]an!$G$39,
IF(AND(A2548=[2]an!$G$38,F2548=[2]an!$E$42),[2]an!$G$42,
IF(AND(A2548=[2]an!$H$38,F2548=[2]an!$E$40),[2]an!$H$40,IF(AND(A2548=[2]an!$H$38,F2548=[2]an!$E$41),[2]an!$H$41,IF(AND(A2548=[2]an!$H$38,F2548=[2]an!$E$39,H2548&gt;=[2]an!$M$37),[2]an!$H$39,
IF(AND(A2548=[2]an!$H$38,F2548=[2]an!$E$39,H2548&lt;[2]an!$M$37,S2548="kahepoolne vajaduspõhine",U2548=""),[2]an!$M$40,
IF(AND(A2548=[2]an!$H$38,F2548=[2]an!$E$39,H2548&lt;[2]an!$M$37,S2548="kahepoolne vajaduspõhine",U2548&lt;&gt;""),[2]an!$H$39,
IF(AND(A2548=[2]an!$H$38,F2548=[2]an!$E$39,H2548&lt;[2]an!$M$37,S2548&lt;&gt;"kahepoolne vajaduspõhine"),[2]an!$H$39,
IF(AND(A2548=[2]an!$H$38,F2548=[2]an!$E$42),[2]an!$H$42,
IF(AND(A2548=[2]an!$I$38,F2548=[2]an!$E$40),[2]an!$I$40,IF(AND(A2548=[2]an!$I$38,F2548=[2]an!$E$41),[2]an!$I$41,IF(AND(A2548=[2]an!$I$38,F2548=[2]an!$E$39,H2548&gt;=[2]an!$M$37),[2]an!$I$39,
IF(AND(A2548=[2]an!$I$38,F2548=[2]an!$E$39,H2548&lt;[2]an!$M$37,S2548="kahepoolne vajaduspõhine",U2548=""),[2]an!$M$40,
IF(AND(A2548=[2]an!$I$38,F2548=[2]an!$E$39,H2548&lt;[2]an!$M$37,S2548="kahepoolne vajaduspõhine",U2548&lt;&gt;""),[2]an!$I$39,
IF(AND(A2548=[2]an!$I$38,F2548=[2]an!$E$39,H2548&lt;[2]an!$M$37,S2548&lt;&gt;"kahepoolne vajaduspõhine"),[2]an!$I$39,
IF(AND(A2548=[2]an!$I$38,F2548=[2]an!$E$42),[2]an!$I$42,
IF(AND(A2548=[2]an!$J$38,F2548=[2]an!$E$40),[2]an!$J$40,IF(AND(A2548=[2]an!$J$38,F2548=[2]an!$E$41),[2]an!$J$41,IF(AND(A2548=[2]an!$J$38,F2548=[2]an!$E$39,H2548&gt;=[2]an!$M$37),[2]an!$J$39,
IF(AND(A2548=[2]an!$J$38,F2548=[2]an!$E$39,H2548&lt;[2]an!$M$37,S2548="kahepoolne vajaduspõhine",U2548=""),[2]an!$M$40,
IF(AND(A2548=[2]an!$J$38,F2548=[2]an!$E$39,H2548&lt;[2]an!$M$37,S2548="kahepoolne vajaduspõhine",U2548&lt;&gt;""),[2]an!$J$39,
IF(AND(A2548=[2]an!$J$38,F2548=[2]an!$E$39,H2548&lt;[2]an!$M$37,S2548&lt;&gt;"kahepoolne vajaduspõhine"),[2]an!$J$39,
IF(AND(A2548=[2]an!$J$38,F2548=[2]an!$E$42),[2]an!$J$42,""))))))))))))))))))))))))))))</f>
        <v/>
      </c>
      <c r="Y2548" s="17" t="str">
        <f>IFERROR(IF(F2548="Tugigrupp",0,
IF(AND(F2548="Peretoe teenus",H2548&gt;=[2]an!$M$37,RANK(D2548,$D2548:$D2548)+COUNTIFS($D$2:D2548,D2548,$F$2:F2548,F2548)-1&gt;1),"",
IF(AND(F2548="Peretoe teenus",H2548&gt;=[2]an!$M$37,RANK(D2548,$D2548:$D2548)+COUNTIFS($D$2:D2548,D2548,$F$2:F2548,F2548)-1=1,MONTH(H2548)=MONTH(K2548)=TRUE,YEAR(H2548)=YEAR(K2548)=TRUE),((EOMONTH(H2548,0)-H2548+1)*X2548)/DAY(EOMONTH(H2548,0)),
IF(AND(F2548="Peretoe teenus",H2548&gt;=[2]an!$M$37,RANK(D2548,$D2548:$D2548)+COUNTIFS($D$2:D2548,D2548,$F$2:F2548,F2548)-1=1),X2548,
IF(AND(F2548="Peretoe teenus",H2548&lt;[2]an!$M$37,S2548&lt;&gt;"kahepoolne vajaduspõhine",RANK(D2548,$D2548:$D2548)+COUNTIFS($D$2:D2548,D2548,$F$2:F2548,F2548)-1=1),X2548,
IF(AND(F2548="Peretoe teenus",H2548&lt;[2]an!$M$37,S2548&lt;&gt;"kahepoolne vajaduspõhine",RANK(D2548,$D2548:$D2548)+COUNTIFS($D$2:D2548,D2548,$F$2:F2548,F2548)-1&gt;1),"",
IF(AND(F2548="Peretoe teenus",H2548&lt;[2]an!$M$37,S2548="kahepoolne vajaduspõhine",U2548="",RANK(D2548,$D2548:$D2548)+COUNTIFS($D$2:D2548,D2548,$F$2:F2548,F2548)-1=1),X2548,
IF(AND(F2548="Peretoe teenus",H2548&lt;[2]an!$M$37,S2548="kahepoolne vajaduspõhine",U2548="",RANK(D2548,$D2548:$D2548)+COUNTIFS($D$2:D2548,D2548,$F$2:F2548,F2548)-1&gt;1),"",
IF(AND(F2548="Peretoe teenus",H2548&lt;[2]an!$M$37,S2548="kahepoolne vajaduspõhine",U2548&lt;[2]an!$M$37,RANK(D2548,$D2548:$D2548)+COUNTIFS($D$2:D2548,D2548,$F$2:F2548,F2548)-1=1),X2548,
IF(AND(F2548="Peretoe teenus",H2548&lt;[2]an!$M$37,S2548="kahepoolne vajaduspõhine",U2548&lt;[2]an!$M$37,RANK(D2548,$D2548:$D2548)+COUNTIFS($D$2:D2548,D2548,$F$2:F2548,F2548)-1&gt;1),"",
IF(AND(F2548="Peretoe teenus",H2548&lt;[2]an!$M$37,S2548="kahepoolne vajaduspõhine",U2548&gt;=[2]an!$M$37,U2548&lt;=[2]an!$M$38,RANK(D2548,$D2548:$D2548)+COUNTIFS($D$2:D2548,D2548,$F$2:F2548,F2548)-1=1),
((EOMONTH(U2548,0)-U2548+1)*X2548)/DAY(EOMONTH(U2548,0))+(DAY(U2548)-1)*100/DAY(EOMONTH(U2548,0)),
IF(AND(F2548="Peretoe teenus",H2548&lt;[2]an!$M$37,S2548="kahepoolne vajaduspõhine",U2548&gt;=[2]an!$M$37,U2548&lt;=[2]an!$M$38,RANK(D2548,$D2548:$D2548)+COUNTIFS($D$2:D2548,D2548,$F$2:F2548,F2548)-1&gt;1),"",
IF(AND(F2548="Peretoe teenus",H2548&lt;[2]an!$M$37,S2548="kahepoolne vajaduspõhine",U2548&gt;[2]an!$M$38,RANK(D2548,$D2548:$D2548)+COUNTIFS($D$2:D2548,D2548,$F$2:F2548,F2548)-1=1),X2548,
IF(AND(F2548="Peretoe teenus",H2548&lt;[2]an!$M$37,S2548="kahepoolne vajaduspõhine",U2548&gt;[2]an!$M$38,RANK(D2548,$D2548:$D2548)+COUNTIFS($D$2:D2548,D2548,$F$2:F2548,F2548)-1&gt;1),"",X2548*W2548)))))))))))))),"")</f>
        <v/>
      </c>
      <c r="Z2548" s="18" t="str">
        <f t="shared" si="118"/>
        <v/>
      </c>
      <c r="AA2548" s="19" t="str">
        <f>IFERROR(VLOOKUP(E2548,[2]an!$A$3:$B$81,2,FALSE),"")</f>
        <v/>
      </c>
      <c r="AB2548" s="19" t="str">
        <f>IFERROR(VLOOKUP(AA2548,[2]an!$C$2:$D$16,2,FALSE),"")</f>
        <v/>
      </c>
      <c r="AC2548" s="20"/>
      <c r="AD2548" s="21" t="str">
        <f>IF(A2548=[2]an!$F$36,VLOOKUP([2]an!$F$36,[2]an!$F$36:$H$36,3,FALSE),IF(A2548=[2]an!$F$35,VLOOKUP([2]an!$F$35,[2]an!$F$35:$H$35,3,FALSE),IF(A2548=[2]an!$F$33,VLOOKUP([2]an!$F$33,[2]an!$F$33:$H$33,3,FALSE),IF(A2548=[2]an!$F$31,VLOOKUP([2]an!$F$31,[2]an!$F$31:$H$31,3,FALSE),""))))</f>
        <v/>
      </c>
    </row>
    <row r="2549" spans="6:30" x14ac:dyDescent="0.2">
      <c r="F2549" s="10"/>
      <c r="G2549" s="8" t="str">
        <f t="shared" si="119"/>
        <v/>
      </c>
      <c r="H2549" s="13"/>
      <c r="K2549" s="13"/>
      <c r="L2549" s="10"/>
      <c r="M2549" s="10"/>
      <c r="S2549" s="8" t="str">
        <f>IFERROR(VLOOKUP(D2549,[1]peretoe_teenus!$A$2:$L$2000,5,FALSE),"")</f>
        <v/>
      </c>
      <c r="U2549" s="13"/>
      <c r="V2549" s="15" t="str" cm="1">
        <f t="array" ref="V2549">IFERROR(IF(AND(F2549="Tugigrupp",RANK(K2549,$K2549:$K2549)+COUNTIFS($K$2:K2549,K2549,$L$2:L2549,L2549,$M$2:M2549,M2549,$I$2:I2549,I2549,$G$2:G2549,G2549,$F$2:F2549,F2549)-1=1),SUMPRODUCT(($F$2:$F$4154=F2549)*($G$2:$G$4154=G2549)*($K$2:$K$4154=K2549)*($I$2:$I$4154=I2549)*($L$2:$L$4154=L2549)*($M$2:$M$4154=M2549)),""),"")</f>
        <v/>
      </c>
      <c r="W2549" s="15" t="str">
        <f t="shared" si="117"/>
        <v/>
      </c>
      <c r="X2549" s="16" t="str">
        <f>IF(AND(A2549=[2]an!$G$38,F2549=[2]an!$E$40),[2]an!$G$40,IF(AND(A2549=[2]an!$G$38,F2549=[2]an!$E$41),[2]an!$G$41,IF(AND(A2549=[2]an!$G$38,F2549=[2]an!$E$39,H2549&gt;=[2]an!$M$37),[2]an!$G$39,
IF(AND(A2549=[2]an!$G$38,F2549=[2]an!$E$39,H2549&lt;[2]an!$M$37,S2549="kahepoolne vajaduspõhine",U2549=""),[2]an!$M$40,
IF(AND(A2549=[2]an!$G$38,F2549=[2]an!$E$39,H2549&lt;[2]an!$M$37,S2549="kahepoolne vajaduspõhine",U2549&lt;&gt;""),[2]an!$G$39,
IF(AND(A2549=[2]an!$G$38,F2549=[2]an!$E$39,H2549&lt;[2]an!$M$37,S2549&lt;&gt;"kahepoolne vajaduspõhine"),[2]an!$G$39,
IF(AND(A2549=[2]an!$G$38,F2549=[2]an!$E$42),[2]an!$G$42,
IF(AND(A2549=[2]an!$H$38,F2549=[2]an!$E$40),[2]an!$H$40,IF(AND(A2549=[2]an!$H$38,F2549=[2]an!$E$41),[2]an!$H$41,IF(AND(A2549=[2]an!$H$38,F2549=[2]an!$E$39,H2549&gt;=[2]an!$M$37),[2]an!$H$39,
IF(AND(A2549=[2]an!$H$38,F2549=[2]an!$E$39,H2549&lt;[2]an!$M$37,S2549="kahepoolne vajaduspõhine",U2549=""),[2]an!$M$40,
IF(AND(A2549=[2]an!$H$38,F2549=[2]an!$E$39,H2549&lt;[2]an!$M$37,S2549="kahepoolne vajaduspõhine",U2549&lt;&gt;""),[2]an!$H$39,
IF(AND(A2549=[2]an!$H$38,F2549=[2]an!$E$39,H2549&lt;[2]an!$M$37,S2549&lt;&gt;"kahepoolne vajaduspõhine"),[2]an!$H$39,
IF(AND(A2549=[2]an!$H$38,F2549=[2]an!$E$42),[2]an!$H$42,
IF(AND(A2549=[2]an!$I$38,F2549=[2]an!$E$40),[2]an!$I$40,IF(AND(A2549=[2]an!$I$38,F2549=[2]an!$E$41),[2]an!$I$41,IF(AND(A2549=[2]an!$I$38,F2549=[2]an!$E$39,H2549&gt;=[2]an!$M$37),[2]an!$I$39,
IF(AND(A2549=[2]an!$I$38,F2549=[2]an!$E$39,H2549&lt;[2]an!$M$37,S2549="kahepoolne vajaduspõhine",U2549=""),[2]an!$M$40,
IF(AND(A2549=[2]an!$I$38,F2549=[2]an!$E$39,H2549&lt;[2]an!$M$37,S2549="kahepoolne vajaduspõhine",U2549&lt;&gt;""),[2]an!$I$39,
IF(AND(A2549=[2]an!$I$38,F2549=[2]an!$E$39,H2549&lt;[2]an!$M$37,S2549&lt;&gt;"kahepoolne vajaduspõhine"),[2]an!$I$39,
IF(AND(A2549=[2]an!$I$38,F2549=[2]an!$E$42),[2]an!$I$42,
IF(AND(A2549=[2]an!$J$38,F2549=[2]an!$E$40),[2]an!$J$40,IF(AND(A2549=[2]an!$J$38,F2549=[2]an!$E$41),[2]an!$J$41,IF(AND(A2549=[2]an!$J$38,F2549=[2]an!$E$39,H2549&gt;=[2]an!$M$37),[2]an!$J$39,
IF(AND(A2549=[2]an!$J$38,F2549=[2]an!$E$39,H2549&lt;[2]an!$M$37,S2549="kahepoolne vajaduspõhine",U2549=""),[2]an!$M$40,
IF(AND(A2549=[2]an!$J$38,F2549=[2]an!$E$39,H2549&lt;[2]an!$M$37,S2549="kahepoolne vajaduspõhine",U2549&lt;&gt;""),[2]an!$J$39,
IF(AND(A2549=[2]an!$J$38,F2549=[2]an!$E$39,H2549&lt;[2]an!$M$37,S2549&lt;&gt;"kahepoolne vajaduspõhine"),[2]an!$J$39,
IF(AND(A2549=[2]an!$J$38,F2549=[2]an!$E$42),[2]an!$J$42,""))))))))))))))))))))))))))))</f>
        <v/>
      </c>
      <c r="Y2549" s="17" t="str">
        <f>IFERROR(IF(F2549="Tugigrupp",0,
IF(AND(F2549="Peretoe teenus",H2549&gt;=[2]an!$M$37,RANK(D2549,$D2549:$D2549)+COUNTIFS($D$2:D2549,D2549,$F$2:F2549,F2549)-1&gt;1),"",
IF(AND(F2549="Peretoe teenus",H2549&gt;=[2]an!$M$37,RANK(D2549,$D2549:$D2549)+COUNTIFS($D$2:D2549,D2549,$F$2:F2549,F2549)-1=1,MONTH(H2549)=MONTH(K2549)=TRUE,YEAR(H2549)=YEAR(K2549)=TRUE),((EOMONTH(H2549,0)-H2549+1)*X2549)/DAY(EOMONTH(H2549,0)),
IF(AND(F2549="Peretoe teenus",H2549&gt;=[2]an!$M$37,RANK(D2549,$D2549:$D2549)+COUNTIFS($D$2:D2549,D2549,$F$2:F2549,F2549)-1=1),X2549,
IF(AND(F2549="Peretoe teenus",H2549&lt;[2]an!$M$37,S2549&lt;&gt;"kahepoolne vajaduspõhine",RANK(D2549,$D2549:$D2549)+COUNTIFS($D$2:D2549,D2549,$F$2:F2549,F2549)-1=1),X2549,
IF(AND(F2549="Peretoe teenus",H2549&lt;[2]an!$M$37,S2549&lt;&gt;"kahepoolne vajaduspõhine",RANK(D2549,$D2549:$D2549)+COUNTIFS($D$2:D2549,D2549,$F$2:F2549,F2549)-1&gt;1),"",
IF(AND(F2549="Peretoe teenus",H2549&lt;[2]an!$M$37,S2549="kahepoolne vajaduspõhine",U2549="",RANK(D2549,$D2549:$D2549)+COUNTIFS($D$2:D2549,D2549,$F$2:F2549,F2549)-1=1),X2549,
IF(AND(F2549="Peretoe teenus",H2549&lt;[2]an!$M$37,S2549="kahepoolne vajaduspõhine",U2549="",RANK(D2549,$D2549:$D2549)+COUNTIFS($D$2:D2549,D2549,$F$2:F2549,F2549)-1&gt;1),"",
IF(AND(F2549="Peretoe teenus",H2549&lt;[2]an!$M$37,S2549="kahepoolne vajaduspõhine",U2549&lt;[2]an!$M$37,RANK(D2549,$D2549:$D2549)+COUNTIFS($D$2:D2549,D2549,$F$2:F2549,F2549)-1=1),X2549,
IF(AND(F2549="Peretoe teenus",H2549&lt;[2]an!$M$37,S2549="kahepoolne vajaduspõhine",U2549&lt;[2]an!$M$37,RANK(D2549,$D2549:$D2549)+COUNTIFS($D$2:D2549,D2549,$F$2:F2549,F2549)-1&gt;1),"",
IF(AND(F2549="Peretoe teenus",H2549&lt;[2]an!$M$37,S2549="kahepoolne vajaduspõhine",U2549&gt;=[2]an!$M$37,U2549&lt;=[2]an!$M$38,RANK(D2549,$D2549:$D2549)+COUNTIFS($D$2:D2549,D2549,$F$2:F2549,F2549)-1=1),
((EOMONTH(U2549,0)-U2549+1)*X2549)/DAY(EOMONTH(U2549,0))+(DAY(U2549)-1)*100/DAY(EOMONTH(U2549,0)),
IF(AND(F2549="Peretoe teenus",H2549&lt;[2]an!$M$37,S2549="kahepoolne vajaduspõhine",U2549&gt;=[2]an!$M$37,U2549&lt;=[2]an!$M$38,RANK(D2549,$D2549:$D2549)+COUNTIFS($D$2:D2549,D2549,$F$2:F2549,F2549)-1&gt;1),"",
IF(AND(F2549="Peretoe teenus",H2549&lt;[2]an!$M$37,S2549="kahepoolne vajaduspõhine",U2549&gt;[2]an!$M$38,RANK(D2549,$D2549:$D2549)+COUNTIFS($D$2:D2549,D2549,$F$2:F2549,F2549)-1=1),X2549,
IF(AND(F2549="Peretoe teenus",H2549&lt;[2]an!$M$37,S2549="kahepoolne vajaduspõhine",U2549&gt;[2]an!$M$38,RANK(D2549,$D2549:$D2549)+COUNTIFS($D$2:D2549,D2549,$F$2:F2549,F2549)-1&gt;1),"",X2549*W2549)))))))))))))),"")</f>
        <v/>
      </c>
      <c r="Z2549" s="18" t="str">
        <f t="shared" si="118"/>
        <v/>
      </c>
      <c r="AA2549" s="19" t="str">
        <f>IFERROR(VLOOKUP(E2549,[2]an!$A$3:$B$81,2,FALSE),"")</f>
        <v/>
      </c>
      <c r="AB2549" s="19" t="str">
        <f>IFERROR(VLOOKUP(AA2549,[2]an!$C$2:$D$16,2,FALSE),"")</f>
        <v/>
      </c>
      <c r="AC2549" s="20"/>
      <c r="AD2549" s="21" t="str">
        <f>IF(A2549=[2]an!$F$36,VLOOKUP([2]an!$F$36,[2]an!$F$36:$H$36,3,FALSE),IF(A2549=[2]an!$F$35,VLOOKUP([2]an!$F$35,[2]an!$F$35:$H$35,3,FALSE),IF(A2549=[2]an!$F$33,VLOOKUP([2]an!$F$33,[2]an!$F$33:$H$33,3,FALSE),IF(A2549=[2]an!$F$31,VLOOKUP([2]an!$F$31,[2]an!$F$31:$H$31,3,FALSE),""))))</f>
        <v/>
      </c>
    </row>
    <row r="2550" spans="6:30" x14ac:dyDescent="0.2">
      <c r="F2550" s="10"/>
      <c r="G2550" s="8" t="str">
        <f t="shared" si="119"/>
        <v/>
      </c>
      <c r="H2550" s="13"/>
      <c r="K2550" s="13"/>
      <c r="L2550" s="10"/>
      <c r="M2550" s="10"/>
      <c r="S2550" s="8" t="str">
        <f>IFERROR(VLOOKUP(D2550,[1]peretoe_teenus!$A$2:$L$2000,5,FALSE),"")</f>
        <v/>
      </c>
      <c r="U2550" s="13"/>
      <c r="V2550" s="15" t="str" cm="1">
        <f t="array" ref="V2550">IFERROR(IF(AND(F2550="Tugigrupp",RANK(K2550,$K2550:$K2550)+COUNTIFS($K$2:K2550,K2550,$L$2:L2550,L2550,$M$2:M2550,M2550,$I$2:I2550,I2550,$G$2:G2550,G2550,$F$2:F2550,F2550)-1=1),SUMPRODUCT(($F$2:$F$4154=F2550)*($G$2:$G$4154=G2550)*($K$2:$K$4154=K2550)*($I$2:$I$4154=I2550)*($L$2:$L$4154=L2550)*($M$2:$M$4154=M2550)),""),"")</f>
        <v/>
      </c>
      <c r="W2550" s="15" t="str">
        <f t="shared" si="117"/>
        <v/>
      </c>
      <c r="X2550" s="16" t="str">
        <f>IF(AND(A2550=[2]an!$G$38,F2550=[2]an!$E$40),[2]an!$G$40,IF(AND(A2550=[2]an!$G$38,F2550=[2]an!$E$41),[2]an!$G$41,IF(AND(A2550=[2]an!$G$38,F2550=[2]an!$E$39,H2550&gt;=[2]an!$M$37),[2]an!$G$39,
IF(AND(A2550=[2]an!$G$38,F2550=[2]an!$E$39,H2550&lt;[2]an!$M$37,S2550="kahepoolne vajaduspõhine",U2550=""),[2]an!$M$40,
IF(AND(A2550=[2]an!$G$38,F2550=[2]an!$E$39,H2550&lt;[2]an!$M$37,S2550="kahepoolne vajaduspõhine",U2550&lt;&gt;""),[2]an!$G$39,
IF(AND(A2550=[2]an!$G$38,F2550=[2]an!$E$39,H2550&lt;[2]an!$M$37,S2550&lt;&gt;"kahepoolne vajaduspõhine"),[2]an!$G$39,
IF(AND(A2550=[2]an!$G$38,F2550=[2]an!$E$42),[2]an!$G$42,
IF(AND(A2550=[2]an!$H$38,F2550=[2]an!$E$40),[2]an!$H$40,IF(AND(A2550=[2]an!$H$38,F2550=[2]an!$E$41),[2]an!$H$41,IF(AND(A2550=[2]an!$H$38,F2550=[2]an!$E$39,H2550&gt;=[2]an!$M$37),[2]an!$H$39,
IF(AND(A2550=[2]an!$H$38,F2550=[2]an!$E$39,H2550&lt;[2]an!$M$37,S2550="kahepoolne vajaduspõhine",U2550=""),[2]an!$M$40,
IF(AND(A2550=[2]an!$H$38,F2550=[2]an!$E$39,H2550&lt;[2]an!$M$37,S2550="kahepoolne vajaduspõhine",U2550&lt;&gt;""),[2]an!$H$39,
IF(AND(A2550=[2]an!$H$38,F2550=[2]an!$E$39,H2550&lt;[2]an!$M$37,S2550&lt;&gt;"kahepoolne vajaduspõhine"),[2]an!$H$39,
IF(AND(A2550=[2]an!$H$38,F2550=[2]an!$E$42),[2]an!$H$42,
IF(AND(A2550=[2]an!$I$38,F2550=[2]an!$E$40),[2]an!$I$40,IF(AND(A2550=[2]an!$I$38,F2550=[2]an!$E$41),[2]an!$I$41,IF(AND(A2550=[2]an!$I$38,F2550=[2]an!$E$39,H2550&gt;=[2]an!$M$37),[2]an!$I$39,
IF(AND(A2550=[2]an!$I$38,F2550=[2]an!$E$39,H2550&lt;[2]an!$M$37,S2550="kahepoolne vajaduspõhine",U2550=""),[2]an!$M$40,
IF(AND(A2550=[2]an!$I$38,F2550=[2]an!$E$39,H2550&lt;[2]an!$M$37,S2550="kahepoolne vajaduspõhine",U2550&lt;&gt;""),[2]an!$I$39,
IF(AND(A2550=[2]an!$I$38,F2550=[2]an!$E$39,H2550&lt;[2]an!$M$37,S2550&lt;&gt;"kahepoolne vajaduspõhine"),[2]an!$I$39,
IF(AND(A2550=[2]an!$I$38,F2550=[2]an!$E$42),[2]an!$I$42,
IF(AND(A2550=[2]an!$J$38,F2550=[2]an!$E$40),[2]an!$J$40,IF(AND(A2550=[2]an!$J$38,F2550=[2]an!$E$41),[2]an!$J$41,IF(AND(A2550=[2]an!$J$38,F2550=[2]an!$E$39,H2550&gt;=[2]an!$M$37),[2]an!$J$39,
IF(AND(A2550=[2]an!$J$38,F2550=[2]an!$E$39,H2550&lt;[2]an!$M$37,S2550="kahepoolne vajaduspõhine",U2550=""),[2]an!$M$40,
IF(AND(A2550=[2]an!$J$38,F2550=[2]an!$E$39,H2550&lt;[2]an!$M$37,S2550="kahepoolne vajaduspõhine",U2550&lt;&gt;""),[2]an!$J$39,
IF(AND(A2550=[2]an!$J$38,F2550=[2]an!$E$39,H2550&lt;[2]an!$M$37,S2550&lt;&gt;"kahepoolne vajaduspõhine"),[2]an!$J$39,
IF(AND(A2550=[2]an!$J$38,F2550=[2]an!$E$42),[2]an!$J$42,""))))))))))))))))))))))))))))</f>
        <v/>
      </c>
      <c r="Y2550" s="17" t="str">
        <f>IFERROR(IF(F2550="Tugigrupp",0,
IF(AND(F2550="Peretoe teenus",H2550&gt;=[2]an!$M$37,RANK(D2550,$D2550:$D2550)+COUNTIFS($D$2:D2550,D2550,$F$2:F2550,F2550)-1&gt;1),"",
IF(AND(F2550="Peretoe teenus",H2550&gt;=[2]an!$M$37,RANK(D2550,$D2550:$D2550)+COUNTIFS($D$2:D2550,D2550,$F$2:F2550,F2550)-1=1,MONTH(H2550)=MONTH(K2550)=TRUE,YEAR(H2550)=YEAR(K2550)=TRUE),((EOMONTH(H2550,0)-H2550+1)*X2550)/DAY(EOMONTH(H2550,0)),
IF(AND(F2550="Peretoe teenus",H2550&gt;=[2]an!$M$37,RANK(D2550,$D2550:$D2550)+COUNTIFS($D$2:D2550,D2550,$F$2:F2550,F2550)-1=1),X2550,
IF(AND(F2550="Peretoe teenus",H2550&lt;[2]an!$M$37,S2550&lt;&gt;"kahepoolne vajaduspõhine",RANK(D2550,$D2550:$D2550)+COUNTIFS($D$2:D2550,D2550,$F$2:F2550,F2550)-1=1),X2550,
IF(AND(F2550="Peretoe teenus",H2550&lt;[2]an!$M$37,S2550&lt;&gt;"kahepoolne vajaduspõhine",RANK(D2550,$D2550:$D2550)+COUNTIFS($D$2:D2550,D2550,$F$2:F2550,F2550)-1&gt;1),"",
IF(AND(F2550="Peretoe teenus",H2550&lt;[2]an!$M$37,S2550="kahepoolne vajaduspõhine",U2550="",RANK(D2550,$D2550:$D2550)+COUNTIFS($D$2:D2550,D2550,$F$2:F2550,F2550)-1=1),X2550,
IF(AND(F2550="Peretoe teenus",H2550&lt;[2]an!$M$37,S2550="kahepoolne vajaduspõhine",U2550="",RANK(D2550,$D2550:$D2550)+COUNTIFS($D$2:D2550,D2550,$F$2:F2550,F2550)-1&gt;1),"",
IF(AND(F2550="Peretoe teenus",H2550&lt;[2]an!$M$37,S2550="kahepoolne vajaduspõhine",U2550&lt;[2]an!$M$37,RANK(D2550,$D2550:$D2550)+COUNTIFS($D$2:D2550,D2550,$F$2:F2550,F2550)-1=1),X2550,
IF(AND(F2550="Peretoe teenus",H2550&lt;[2]an!$M$37,S2550="kahepoolne vajaduspõhine",U2550&lt;[2]an!$M$37,RANK(D2550,$D2550:$D2550)+COUNTIFS($D$2:D2550,D2550,$F$2:F2550,F2550)-1&gt;1),"",
IF(AND(F2550="Peretoe teenus",H2550&lt;[2]an!$M$37,S2550="kahepoolne vajaduspõhine",U2550&gt;=[2]an!$M$37,U2550&lt;=[2]an!$M$38,RANK(D2550,$D2550:$D2550)+COUNTIFS($D$2:D2550,D2550,$F$2:F2550,F2550)-1=1),
((EOMONTH(U2550,0)-U2550+1)*X2550)/DAY(EOMONTH(U2550,0))+(DAY(U2550)-1)*100/DAY(EOMONTH(U2550,0)),
IF(AND(F2550="Peretoe teenus",H2550&lt;[2]an!$M$37,S2550="kahepoolne vajaduspõhine",U2550&gt;=[2]an!$M$37,U2550&lt;=[2]an!$M$38,RANK(D2550,$D2550:$D2550)+COUNTIFS($D$2:D2550,D2550,$F$2:F2550,F2550)-1&gt;1),"",
IF(AND(F2550="Peretoe teenus",H2550&lt;[2]an!$M$37,S2550="kahepoolne vajaduspõhine",U2550&gt;[2]an!$M$38,RANK(D2550,$D2550:$D2550)+COUNTIFS($D$2:D2550,D2550,$F$2:F2550,F2550)-1=1),X2550,
IF(AND(F2550="Peretoe teenus",H2550&lt;[2]an!$M$37,S2550="kahepoolne vajaduspõhine",U2550&gt;[2]an!$M$38,RANK(D2550,$D2550:$D2550)+COUNTIFS($D$2:D2550,D2550,$F$2:F2550,F2550)-1&gt;1),"",X2550*W2550)))))))))))))),"")</f>
        <v/>
      </c>
      <c r="Z2550" s="18" t="str">
        <f t="shared" si="118"/>
        <v/>
      </c>
      <c r="AA2550" s="19" t="str">
        <f>IFERROR(VLOOKUP(E2550,[2]an!$A$3:$B$81,2,FALSE),"")</f>
        <v/>
      </c>
      <c r="AB2550" s="19" t="str">
        <f>IFERROR(VLOOKUP(AA2550,[2]an!$C$2:$D$16,2,FALSE),"")</f>
        <v/>
      </c>
      <c r="AC2550" s="20"/>
      <c r="AD2550" s="21" t="str">
        <f>IF(A2550=[2]an!$F$36,VLOOKUP([2]an!$F$36,[2]an!$F$36:$H$36,3,FALSE),IF(A2550=[2]an!$F$35,VLOOKUP([2]an!$F$35,[2]an!$F$35:$H$35,3,FALSE),IF(A2550=[2]an!$F$33,VLOOKUP([2]an!$F$33,[2]an!$F$33:$H$33,3,FALSE),IF(A2550=[2]an!$F$31,VLOOKUP([2]an!$F$31,[2]an!$F$31:$H$31,3,FALSE),""))))</f>
        <v/>
      </c>
    </row>
    <row r="2551" spans="6:30" x14ac:dyDescent="0.2">
      <c r="F2551" s="10"/>
      <c r="G2551" s="8" t="str">
        <f t="shared" si="119"/>
        <v/>
      </c>
      <c r="H2551" s="13"/>
      <c r="K2551" s="13"/>
      <c r="L2551" s="10"/>
      <c r="M2551" s="10"/>
      <c r="S2551" s="8" t="str">
        <f>IFERROR(VLOOKUP(D2551,[1]peretoe_teenus!$A$2:$L$2000,5,FALSE),"")</f>
        <v/>
      </c>
      <c r="U2551" s="13"/>
      <c r="V2551" s="15" t="str" cm="1">
        <f t="array" ref="V2551">IFERROR(IF(AND(F2551="Tugigrupp",RANK(K2551,$K2551:$K2551)+COUNTIFS($K$2:K2551,K2551,$L$2:L2551,L2551,$M$2:M2551,M2551,$I$2:I2551,I2551,$G$2:G2551,G2551,$F$2:F2551,F2551)-1=1),SUMPRODUCT(($F$2:$F$4154=F2551)*($G$2:$G$4154=G2551)*($K$2:$K$4154=K2551)*($I$2:$I$4154=I2551)*($L$2:$L$4154=L2551)*($M$2:$M$4154=M2551)),""),"")</f>
        <v/>
      </c>
      <c r="W2551" s="15" t="str">
        <f t="shared" si="117"/>
        <v/>
      </c>
      <c r="X2551" s="16" t="str">
        <f>IF(AND(A2551=[2]an!$G$38,F2551=[2]an!$E$40),[2]an!$G$40,IF(AND(A2551=[2]an!$G$38,F2551=[2]an!$E$41),[2]an!$G$41,IF(AND(A2551=[2]an!$G$38,F2551=[2]an!$E$39,H2551&gt;=[2]an!$M$37),[2]an!$G$39,
IF(AND(A2551=[2]an!$G$38,F2551=[2]an!$E$39,H2551&lt;[2]an!$M$37,S2551="kahepoolne vajaduspõhine",U2551=""),[2]an!$M$40,
IF(AND(A2551=[2]an!$G$38,F2551=[2]an!$E$39,H2551&lt;[2]an!$M$37,S2551="kahepoolne vajaduspõhine",U2551&lt;&gt;""),[2]an!$G$39,
IF(AND(A2551=[2]an!$G$38,F2551=[2]an!$E$39,H2551&lt;[2]an!$M$37,S2551&lt;&gt;"kahepoolne vajaduspõhine"),[2]an!$G$39,
IF(AND(A2551=[2]an!$G$38,F2551=[2]an!$E$42),[2]an!$G$42,
IF(AND(A2551=[2]an!$H$38,F2551=[2]an!$E$40),[2]an!$H$40,IF(AND(A2551=[2]an!$H$38,F2551=[2]an!$E$41),[2]an!$H$41,IF(AND(A2551=[2]an!$H$38,F2551=[2]an!$E$39,H2551&gt;=[2]an!$M$37),[2]an!$H$39,
IF(AND(A2551=[2]an!$H$38,F2551=[2]an!$E$39,H2551&lt;[2]an!$M$37,S2551="kahepoolne vajaduspõhine",U2551=""),[2]an!$M$40,
IF(AND(A2551=[2]an!$H$38,F2551=[2]an!$E$39,H2551&lt;[2]an!$M$37,S2551="kahepoolne vajaduspõhine",U2551&lt;&gt;""),[2]an!$H$39,
IF(AND(A2551=[2]an!$H$38,F2551=[2]an!$E$39,H2551&lt;[2]an!$M$37,S2551&lt;&gt;"kahepoolne vajaduspõhine"),[2]an!$H$39,
IF(AND(A2551=[2]an!$H$38,F2551=[2]an!$E$42),[2]an!$H$42,
IF(AND(A2551=[2]an!$I$38,F2551=[2]an!$E$40),[2]an!$I$40,IF(AND(A2551=[2]an!$I$38,F2551=[2]an!$E$41),[2]an!$I$41,IF(AND(A2551=[2]an!$I$38,F2551=[2]an!$E$39,H2551&gt;=[2]an!$M$37),[2]an!$I$39,
IF(AND(A2551=[2]an!$I$38,F2551=[2]an!$E$39,H2551&lt;[2]an!$M$37,S2551="kahepoolne vajaduspõhine",U2551=""),[2]an!$M$40,
IF(AND(A2551=[2]an!$I$38,F2551=[2]an!$E$39,H2551&lt;[2]an!$M$37,S2551="kahepoolne vajaduspõhine",U2551&lt;&gt;""),[2]an!$I$39,
IF(AND(A2551=[2]an!$I$38,F2551=[2]an!$E$39,H2551&lt;[2]an!$M$37,S2551&lt;&gt;"kahepoolne vajaduspõhine"),[2]an!$I$39,
IF(AND(A2551=[2]an!$I$38,F2551=[2]an!$E$42),[2]an!$I$42,
IF(AND(A2551=[2]an!$J$38,F2551=[2]an!$E$40),[2]an!$J$40,IF(AND(A2551=[2]an!$J$38,F2551=[2]an!$E$41),[2]an!$J$41,IF(AND(A2551=[2]an!$J$38,F2551=[2]an!$E$39,H2551&gt;=[2]an!$M$37),[2]an!$J$39,
IF(AND(A2551=[2]an!$J$38,F2551=[2]an!$E$39,H2551&lt;[2]an!$M$37,S2551="kahepoolne vajaduspõhine",U2551=""),[2]an!$M$40,
IF(AND(A2551=[2]an!$J$38,F2551=[2]an!$E$39,H2551&lt;[2]an!$M$37,S2551="kahepoolne vajaduspõhine",U2551&lt;&gt;""),[2]an!$J$39,
IF(AND(A2551=[2]an!$J$38,F2551=[2]an!$E$39,H2551&lt;[2]an!$M$37,S2551&lt;&gt;"kahepoolne vajaduspõhine"),[2]an!$J$39,
IF(AND(A2551=[2]an!$J$38,F2551=[2]an!$E$42),[2]an!$J$42,""))))))))))))))))))))))))))))</f>
        <v/>
      </c>
      <c r="Y2551" s="17" t="str">
        <f>IFERROR(IF(F2551="Tugigrupp",0,
IF(AND(F2551="Peretoe teenus",H2551&gt;=[2]an!$M$37,RANK(D2551,$D2551:$D2551)+COUNTIFS($D$2:D2551,D2551,$F$2:F2551,F2551)-1&gt;1),"",
IF(AND(F2551="Peretoe teenus",H2551&gt;=[2]an!$M$37,RANK(D2551,$D2551:$D2551)+COUNTIFS($D$2:D2551,D2551,$F$2:F2551,F2551)-1=1,MONTH(H2551)=MONTH(K2551)=TRUE,YEAR(H2551)=YEAR(K2551)=TRUE),((EOMONTH(H2551,0)-H2551+1)*X2551)/DAY(EOMONTH(H2551,0)),
IF(AND(F2551="Peretoe teenus",H2551&gt;=[2]an!$M$37,RANK(D2551,$D2551:$D2551)+COUNTIFS($D$2:D2551,D2551,$F$2:F2551,F2551)-1=1),X2551,
IF(AND(F2551="Peretoe teenus",H2551&lt;[2]an!$M$37,S2551&lt;&gt;"kahepoolne vajaduspõhine",RANK(D2551,$D2551:$D2551)+COUNTIFS($D$2:D2551,D2551,$F$2:F2551,F2551)-1=1),X2551,
IF(AND(F2551="Peretoe teenus",H2551&lt;[2]an!$M$37,S2551&lt;&gt;"kahepoolne vajaduspõhine",RANK(D2551,$D2551:$D2551)+COUNTIFS($D$2:D2551,D2551,$F$2:F2551,F2551)-1&gt;1),"",
IF(AND(F2551="Peretoe teenus",H2551&lt;[2]an!$M$37,S2551="kahepoolne vajaduspõhine",U2551="",RANK(D2551,$D2551:$D2551)+COUNTIFS($D$2:D2551,D2551,$F$2:F2551,F2551)-1=1),X2551,
IF(AND(F2551="Peretoe teenus",H2551&lt;[2]an!$M$37,S2551="kahepoolne vajaduspõhine",U2551="",RANK(D2551,$D2551:$D2551)+COUNTIFS($D$2:D2551,D2551,$F$2:F2551,F2551)-1&gt;1),"",
IF(AND(F2551="Peretoe teenus",H2551&lt;[2]an!$M$37,S2551="kahepoolne vajaduspõhine",U2551&lt;[2]an!$M$37,RANK(D2551,$D2551:$D2551)+COUNTIFS($D$2:D2551,D2551,$F$2:F2551,F2551)-1=1),X2551,
IF(AND(F2551="Peretoe teenus",H2551&lt;[2]an!$M$37,S2551="kahepoolne vajaduspõhine",U2551&lt;[2]an!$M$37,RANK(D2551,$D2551:$D2551)+COUNTIFS($D$2:D2551,D2551,$F$2:F2551,F2551)-1&gt;1),"",
IF(AND(F2551="Peretoe teenus",H2551&lt;[2]an!$M$37,S2551="kahepoolne vajaduspõhine",U2551&gt;=[2]an!$M$37,U2551&lt;=[2]an!$M$38,RANK(D2551,$D2551:$D2551)+COUNTIFS($D$2:D2551,D2551,$F$2:F2551,F2551)-1=1),
((EOMONTH(U2551,0)-U2551+1)*X2551)/DAY(EOMONTH(U2551,0))+(DAY(U2551)-1)*100/DAY(EOMONTH(U2551,0)),
IF(AND(F2551="Peretoe teenus",H2551&lt;[2]an!$M$37,S2551="kahepoolne vajaduspõhine",U2551&gt;=[2]an!$M$37,U2551&lt;=[2]an!$M$38,RANK(D2551,$D2551:$D2551)+COUNTIFS($D$2:D2551,D2551,$F$2:F2551,F2551)-1&gt;1),"",
IF(AND(F2551="Peretoe teenus",H2551&lt;[2]an!$M$37,S2551="kahepoolne vajaduspõhine",U2551&gt;[2]an!$M$38,RANK(D2551,$D2551:$D2551)+COUNTIFS($D$2:D2551,D2551,$F$2:F2551,F2551)-1=1),X2551,
IF(AND(F2551="Peretoe teenus",H2551&lt;[2]an!$M$37,S2551="kahepoolne vajaduspõhine",U2551&gt;[2]an!$M$38,RANK(D2551,$D2551:$D2551)+COUNTIFS($D$2:D2551,D2551,$F$2:F2551,F2551)-1&gt;1),"",X2551*W2551)))))))))))))),"")</f>
        <v/>
      </c>
      <c r="Z2551" s="18" t="str">
        <f t="shared" si="118"/>
        <v/>
      </c>
      <c r="AA2551" s="19" t="str">
        <f>IFERROR(VLOOKUP(E2551,[2]an!$A$3:$B$81,2,FALSE),"")</f>
        <v/>
      </c>
      <c r="AB2551" s="19" t="str">
        <f>IFERROR(VLOOKUP(AA2551,[2]an!$C$2:$D$16,2,FALSE),"")</f>
        <v/>
      </c>
      <c r="AC2551" s="20"/>
      <c r="AD2551" s="21" t="str">
        <f>IF(A2551=[2]an!$F$36,VLOOKUP([2]an!$F$36,[2]an!$F$36:$H$36,3,FALSE),IF(A2551=[2]an!$F$35,VLOOKUP([2]an!$F$35,[2]an!$F$35:$H$35,3,FALSE),IF(A2551=[2]an!$F$33,VLOOKUP([2]an!$F$33,[2]an!$F$33:$H$33,3,FALSE),IF(A2551=[2]an!$F$31,VLOOKUP([2]an!$F$31,[2]an!$F$31:$H$31,3,FALSE),""))))</f>
        <v/>
      </c>
    </row>
    <row r="2552" spans="6:30" x14ac:dyDescent="0.2">
      <c r="F2552" s="10"/>
      <c r="G2552" s="8" t="str">
        <f t="shared" si="119"/>
        <v/>
      </c>
      <c r="H2552" s="13"/>
      <c r="K2552" s="13"/>
      <c r="L2552" s="10"/>
      <c r="M2552" s="10"/>
      <c r="S2552" s="8" t="str">
        <f>IFERROR(VLOOKUP(D2552,[1]peretoe_teenus!$A$2:$L$2000,5,FALSE),"")</f>
        <v/>
      </c>
      <c r="U2552" s="13"/>
      <c r="V2552" s="15" t="str" cm="1">
        <f t="array" ref="V2552">IFERROR(IF(AND(F2552="Tugigrupp",RANK(K2552,$K2552:$K2552)+COUNTIFS($K$2:K2552,K2552,$L$2:L2552,L2552,$M$2:M2552,M2552,$I$2:I2552,I2552,$G$2:G2552,G2552,$F$2:F2552,F2552)-1=1),SUMPRODUCT(($F$2:$F$4154=F2552)*($G$2:$G$4154=G2552)*($K$2:$K$4154=K2552)*($I$2:$I$4154=I2552)*($L$2:$L$4154=L2552)*($M$2:$M$4154=M2552)),""),"")</f>
        <v/>
      </c>
      <c r="W2552" s="15" t="str">
        <f t="shared" si="117"/>
        <v/>
      </c>
      <c r="X2552" s="16" t="str">
        <f>IF(AND(A2552=[2]an!$G$38,F2552=[2]an!$E$40),[2]an!$G$40,IF(AND(A2552=[2]an!$G$38,F2552=[2]an!$E$41),[2]an!$G$41,IF(AND(A2552=[2]an!$G$38,F2552=[2]an!$E$39,H2552&gt;=[2]an!$M$37),[2]an!$G$39,
IF(AND(A2552=[2]an!$G$38,F2552=[2]an!$E$39,H2552&lt;[2]an!$M$37,S2552="kahepoolne vajaduspõhine",U2552=""),[2]an!$M$40,
IF(AND(A2552=[2]an!$G$38,F2552=[2]an!$E$39,H2552&lt;[2]an!$M$37,S2552="kahepoolne vajaduspõhine",U2552&lt;&gt;""),[2]an!$G$39,
IF(AND(A2552=[2]an!$G$38,F2552=[2]an!$E$39,H2552&lt;[2]an!$M$37,S2552&lt;&gt;"kahepoolne vajaduspõhine"),[2]an!$G$39,
IF(AND(A2552=[2]an!$G$38,F2552=[2]an!$E$42),[2]an!$G$42,
IF(AND(A2552=[2]an!$H$38,F2552=[2]an!$E$40),[2]an!$H$40,IF(AND(A2552=[2]an!$H$38,F2552=[2]an!$E$41),[2]an!$H$41,IF(AND(A2552=[2]an!$H$38,F2552=[2]an!$E$39,H2552&gt;=[2]an!$M$37),[2]an!$H$39,
IF(AND(A2552=[2]an!$H$38,F2552=[2]an!$E$39,H2552&lt;[2]an!$M$37,S2552="kahepoolne vajaduspõhine",U2552=""),[2]an!$M$40,
IF(AND(A2552=[2]an!$H$38,F2552=[2]an!$E$39,H2552&lt;[2]an!$M$37,S2552="kahepoolne vajaduspõhine",U2552&lt;&gt;""),[2]an!$H$39,
IF(AND(A2552=[2]an!$H$38,F2552=[2]an!$E$39,H2552&lt;[2]an!$M$37,S2552&lt;&gt;"kahepoolne vajaduspõhine"),[2]an!$H$39,
IF(AND(A2552=[2]an!$H$38,F2552=[2]an!$E$42),[2]an!$H$42,
IF(AND(A2552=[2]an!$I$38,F2552=[2]an!$E$40),[2]an!$I$40,IF(AND(A2552=[2]an!$I$38,F2552=[2]an!$E$41),[2]an!$I$41,IF(AND(A2552=[2]an!$I$38,F2552=[2]an!$E$39,H2552&gt;=[2]an!$M$37),[2]an!$I$39,
IF(AND(A2552=[2]an!$I$38,F2552=[2]an!$E$39,H2552&lt;[2]an!$M$37,S2552="kahepoolne vajaduspõhine",U2552=""),[2]an!$M$40,
IF(AND(A2552=[2]an!$I$38,F2552=[2]an!$E$39,H2552&lt;[2]an!$M$37,S2552="kahepoolne vajaduspõhine",U2552&lt;&gt;""),[2]an!$I$39,
IF(AND(A2552=[2]an!$I$38,F2552=[2]an!$E$39,H2552&lt;[2]an!$M$37,S2552&lt;&gt;"kahepoolne vajaduspõhine"),[2]an!$I$39,
IF(AND(A2552=[2]an!$I$38,F2552=[2]an!$E$42),[2]an!$I$42,
IF(AND(A2552=[2]an!$J$38,F2552=[2]an!$E$40),[2]an!$J$40,IF(AND(A2552=[2]an!$J$38,F2552=[2]an!$E$41),[2]an!$J$41,IF(AND(A2552=[2]an!$J$38,F2552=[2]an!$E$39,H2552&gt;=[2]an!$M$37),[2]an!$J$39,
IF(AND(A2552=[2]an!$J$38,F2552=[2]an!$E$39,H2552&lt;[2]an!$M$37,S2552="kahepoolne vajaduspõhine",U2552=""),[2]an!$M$40,
IF(AND(A2552=[2]an!$J$38,F2552=[2]an!$E$39,H2552&lt;[2]an!$M$37,S2552="kahepoolne vajaduspõhine",U2552&lt;&gt;""),[2]an!$J$39,
IF(AND(A2552=[2]an!$J$38,F2552=[2]an!$E$39,H2552&lt;[2]an!$M$37,S2552&lt;&gt;"kahepoolne vajaduspõhine"),[2]an!$J$39,
IF(AND(A2552=[2]an!$J$38,F2552=[2]an!$E$42),[2]an!$J$42,""))))))))))))))))))))))))))))</f>
        <v/>
      </c>
      <c r="Y2552" s="17" t="str">
        <f>IFERROR(IF(F2552="Tugigrupp",0,
IF(AND(F2552="Peretoe teenus",H2552&gt;=[2]an!$M$37,RANK(D2552,$D2552:$D2552)+COUNTIFS($D$2:D2552,D2552,$F$2:F2552,F2552)-1&gt;1),"",
IF(AND(F2552="Peretoe teenus",H2552&gt;=[2]an!$M$37,RANK(D2552,$D2552:$D2552)+COUNTIFS($D$2:D2552,D2552,$F$2:F2552,F2552)-1=1,MONTH(H2552)=MONTH(K2552)=TRUE,YEAR(H2552)=YEAR(K2552)=TRUE),((EOMONTH(H2552,0)-H2552+1)*X2552)/DAY(EOMONTH(H2552,0)),
IF(AND(F2552="Peretoe teenus",H2552&gt;=[2]an!$M$37,RANK(D2552,$D2552:$D2552)+COUNTIFS($D$2:D2552,D2552,$F$2:F2552,F2552)-1=1),X2552,
IF(AND(F2552="Peretoe teenus",H2552&lt;[2]an!$M$37,S2552&lt;&gt;"kahepoolne vajaduspõhine",RANK(D2552,$D2552:$D2552)+COUNTIFS($D$2:D2552,D2552,$F$2:F2552,F2552)-1=1),X2552,
IF(AND(F2552="Peretoe teenus",H2552&lt;[2]an!$M$37,S2552&lt;&gt;"kahepoolne vajaduspõhine",RANK(D2552,$D2552:$D2552)+COUNTIFS($D$2:D2552,D2552,$F$2:F2552,F2552)-1&gt;1),"",
IF(AND(F2552="Peretoe teenus",H2552&lt;[2]an!$M$37,S2552="kahepoolne vajaduspõhine",U2552="",RANK(D2552,$D2552:$D2552)+COUNTIFS($D$2:D2552,D2552,$F$2:F2552,F2552)-1=1),X2552,
IF(AND(F2552="Peretoe teenus",H2552&lt;[2]an!$M$37,S2552="kahepoolne vajaduspõhine",U2552="",RANK(D2552,$D2552:$D2552)+COUNTIFS($D$2:D2552,D2552,$F$2:F2552,F2552)-1&gt;1),"",
IF(AND(F2552="Peretoe teenus",H2552&lt;[2]an!$M$37,S2552="kahepoolne vajaduspõhine",U2552&lt;[2]an!$M$37,RANK(D2552,$D2552:$D2552)+COUNTIFS($D$2:D2552,D2552,$F$2:F2552,F2552)-1=1),X2552,
IF(AND(F2552="Peretoe teenus",H2552&lt;[2]an!$M$37,S2552="kahepoolne vajaduspõhine",U2552&lt;[2]an!$M$37,RANK(D2552,$D2552:$D2552)+COUNTIFS($D$2:D2552,D2552,$F$2:F2552,F2552)-1&gt;1),"",
IF(AND(F2552="Peretoe teenus",H2552&lt;[2]an!$M$37,S2552="kahepoolne vajaduspõhine",U2552&gt;=[2]an!$M$37,U2552&lt;=[2]an!$M$38,RANK(D2552,$D2552:$D2552)+COUNTIFS($D$2:D2552,D2552,$F$2:F2552,F2552)-1=1),
((EOMONTH(U2552,0)-U2552+1)*X2552)/DAY(EOMONTH(U2552,0))+(DAY(U2552)-1)*100/DAY(EOMONTH(U2552,0)),
IF(AND(F2552="Peretoe teenus",H2552&lt;[2]an!$M$37,S2552="kahepoolne vajaduspõhine",U2552&gt;=[2]an!$M$37,U2552&lt;=[2]an!$M$38,RANK(D2552,$D2552:$D2552)+COUNTIFS($D$2:D2552,D2552,$F$2:F2552,F2552)-1&gt;1),"",
IF(AND(F2552="Peretoe teenus",H2552&lt;[2]an!$M$37,S2552="kahepoolne vajaduspõhine",U2552&gt;[2]an!$M$38,RANK(D2552,$D2552:$D2552)+COUNTIFS($D$2:D2552,D2552,$F$2:F2552,F2552)-1=1),X2552,
IF(AND(F2552="Peretoe teenus",H2552&lt;[2]an!$M$37,S2552="kahepoolne vajaduspõhine",U2552&gt;[2]an!$M$38,RANK(D2552,$D2552:$D2552)+COUNTIFS($D$2:D2552,D2552,$F$2:F2552,F2552)-1&gt;1),"",X2552*W2552)))))))))))))),"")</f>
        <v/>
      </c>
      <c r="Z2552" s="18" t="str">
        <f t="shared" si="118"/>
        <v/>
      </c>
      <c r="AA2552" s="19" t="str">
        <f>IFERROR(VLOOKUP(E2552,[2]an!$A$3:$B$81,2,FALSE),"")</f>
        <v/>
      </c>
      <c r="AB2552" s="19" t="str">
        <f>IFERROR(VLOOKUP(AA2552,[2]an!$C$2:$D$16,2,FALSE),"")</f>
        <v/>
      </c>
      <c r="AC2552" s="20"/>
      <c r="AD2552" s="21" t="str">
        <f>IF(A2552=[2]an!$F$36,VLOOKUP([2]an!$F$36,[2]an!$F$36:$H$36,3,FALSE),IF(A2552=[2]an!$F$35,VLOOKUP([2]an!$F$35,[2]an!$F$35:$H$35,3,FALSE),IF(A2552=[2]an!$F$33,VLOOKUP([2]an!$F$33,[2]an!$F$33:$H$33,3,FALSE),IF(A2552=[2]an!$F$31,VLOOKUP([2]an!$F$31,[2]an!$F$31:$H$31,3,FALSE),""))))</f>
        <v/>
      </c>
    </row>
    <row r="2553" spans="6:30" x14ac:dyDescent="0.2">
      <c r="F2553" s="10"/>
      <c r="G2553" s="8" t="str">
        <f t="shared" si="119"/>
        <v/>
      </c>
      <c r="H2553" s="13"/>
      <c r="K2553" s="13"/>
      <c r="L2553" s="10"/>
      <c r="M2553" s="10"/>
      <c r="S2553" s="8" t="str">
        <f>IFERROR(VLOOKUP(D2553,[1]peretoe_teenus!$A$2:$L$2000,5,FALSE),"")</f>
        <v/>
      </c>
      <c r="U2553" s="13"/>
      <c r="V2553" s="15" t="str" cm="1">
        <f t="array" ref="V2553">IFERROR(IF(AND(F2553="Tugigrupp",RANK(K2553,$K2553:$K2553)+COUNTIFS($K$2:K2553,K2553,$L$2:L2553,L2553,$M$2:M2553,M2553,$I$2:I2553,I2553,$G$2:G2553,G2553,$F$2:F2553,F2553)-1=1),SUMPRODUCT(($F$2:$F$4154=F2553)*($G$2:$G$4154=G2553)*($K$2:$K$4154=K2553)*($I$2:$I$4154=I2553)*($L$2:$L$4154=L2553)*($M$2:$M$4154=M2553)),""),"")</f>
        <v/>
      </c>
      <c r="W2553" s="15" t="str">
        <f t="shared" si="117"/>
        <v/>
      </c>
      <c r="X2553" s="16" t="str">
        <f>IF(AND(A2553=[2]an!$G$38,F2553=[2]an!$E$40),[2]an!$G$40,IF(AND(A2553=[2]an!$G$38,F2553=[2]an!$E$41),[2]an!$G$41,IF(AND(A2553=[2]an!$G$38,F2553=[2]an!$E$39,H2553&gt;=[2]an!$M$37),[2]an!$G$39,
IF(AND(A2553=[2]an!$G$38,F2553=[2]an!$E$39,H2553&lt;[2]an!$M$37,S2553="kahepoolne vajaduspõhine",U2553=""),[2]an!$M$40,
IF(AND(A2553=[2]an!$G$38,F2553=[2]an!$E$39,H2553&lt;[2]an!$M$37,S2553="kahepoolne vajaduspõhine",U2553&lt;&gt;""),[2]an!$G$39,
IF(AND(A2553=[2]an!$G$38,F2553=[2]an!$E$39,H2553&lt;[2]an!$M$37,S2553&lt;&gt;"kahepoolne vajaduspõhine"),[2]an!$G$39,
IF(AND(A2553=[2]an!$G$38,F2553=[2]an!$E$42),[2]an!$G$42,
IF(AND(A2553=[2]an!$H$38,F2553=[2]an!$E$40),[2]an!$H$40,IF(AND(A2553=[2]an!$H$38,F2553=[2]an!$E$41),[2]an!$H$41,IF(AND(A2553=[2]an!$H$38,F2553=[2]an!$E$39,H2553&gt;=[2]an!$M$37),[2]an!$H$39,
IF(AND(A2553=[2]an!$H$38,F2553=[2]an!$E$39,H2553&lt;[2]an!$M$37,S2553="kahepoolne vajaduspõhine",U2553=""),[2]an!$M$40,
IF(AND(A2553=[2]an!$H$38,F2553=[2]an!$E$39,H2553&lt;[2]an!$M$37,S2553="kahepoolne vajaduspõhine",U2553&lt;&gt;""),[2]an!$H$39,
IF(AND(A2553=[2]an!$H$38,F2553=[2]an!$E$39,H2553&lt;[2]an!$M$37,S2553&lt;&gt;"kahepoolne vajaduspõhine"),[2]an!$H$39,
IF(AND(A2553=[2]an!$H$38,F2553=[2]an!$E$42),[2]an!$H$42,
IF(AND(A2553=[2]an!$I$38,F2553=[2]an!$E$40),[2]an!$I$40,IF(AND(A2553=[2]an!$I$38,F2553=[2]an!$E$41),[2]an!$I$41,IF(AND(A2553=[2]an!$I$38,F2553=[2]an!$E$39,H2553&gt;=[2]an!$M$37),[2]an!$I$39,
IF(AND(A2553=[2]an!$I$38,F2553=[2]an!$E$39,H2553&lt;[2]an!$M$37,S2553="kahepoolne vajaduspõhine",U2553=""),[2]an!$M$40,
IF(AND(A2553=[2]an!$I$38,F2553=[2]an!$E$39,H2553&lt;[2]an!$M$37,S2553="kahepoolne vajaduspõhine",U2553&lt;&gt;""),[2]an!$I$39,
IF(AND(A2553=[2]an!$I$38,F2553=[2]an!$E$39,H2553&lt;[2]an!$M$37,S2553&lt;&gt;"kahepoolne vajaduspõhine"),[2]an!$I$39,
IF(AND(A2553=[2]an!$I$38,F2553=[2]an!$E$42),[2]an!$I$42,
IF(AND(A2553=[2]an!$J$38,F2553=[2]an!$E$40),[2]an!$J$40,IF(AND(A2553=[2]an!$J$38,F2553=[2]an!$E$41),[2]an!$J$41,IF(AND(A2553=[2]an!$J$38,F2553=[2]an!$E$39,H2553&gt;=[2]an!$M$37),[2]an!$J$39,
IF(AND(A2553=[2]an!$J$38,F2553=[2]an!$E$39,H2553&lt;[2]an!$M$37,S2553="kahepoolne vajaduspõhine",U2553=""),[2]an!$M$40,
IF(AND(A2553=[2]an!$J$38,F2553=[2]an!$E$39,H2553&lt;[2]an!$M$37,S2553="kahepoolne vajaduspõhine",U2553&lt;&gt;""),[2]an!$J$39,
IF(AND(A2553=[2]an!$J$38,F2553=[2]an!$E$39,H2553&lt;[2]an!$M$37,S2553&lt;&gt;"kahepoolne vajaduspõhine"),[2]an!$J$39,
IF(AND(A2553=[2]an!$J$38,F2553=[2]an!$E$42),[2]an!$J$42,""))))))))))))))))))))))))))))</f>
        <v/>
      </c>
      <c r="Y2553" s="17" t="str">
        <f>IFERROR(IF(F2553="Tugigrupp",0,
IF(AND(F2553="Peretoe teenus",H2553&gt;=[2]an!$M$37,RANK(D2553,$D2553:$D2553)+COUNTIFS($D$2:D2553,D2553,$F$2:F2553,F2553)-1&gt;1),"",
IF(AND(F2553="Peretoe teenus",H2553&gt;=[2]an!$M$37,RANK(D2553,$D2553:$D2553)+COUNTIFS($D$2:D2553,D2553,$F$2:F2553,F2553)-1=1,MONTH(H2553)=MONTH(K2553)=TRUE,YEAR(H2553)=YEAR(K2553)=TRUE),((EOMONTH(H2553,0)-H2553+1)*X2553)/DAY(EOMONTH(H2553,0)),
IF(AND(F2553="Peretoe teenus",H2553&gt;=[2]an!$M$37,RANK(D2553,$D2553:$D2553)+COUNTIFS($D$2:D2553,D2553,$F$2:F2553,F2553)-1=1),X2553,
IF(AND(F2553="Peretoe teenus",H2553&lt;[2]an!$M$37,S2553&lt;&gt;"kahepoolne vajaduspõhine",RANK(D2553,$D2553:$D2553)+COUNTIFS($D$2:D2553,D2553,$F$2:F2553,F2553)-1=1),X2553,
IF(AND(F2553="Peretoe teenus",H2553&lt;[2]an!$M$37,S2553&lt;&gt;"kahepoolne vajaduspõhine",RANK(D2553,$D2553:$D2553)+COUNTIFS($D$2:D2553,D2553,$F$2:F2553,F2553)-1&gt;1),"",
IF(AND(F2553="Peretoe teenus",H2553&lt;[2]an!$M$37,S2553="kahepoolne vajaduspõhine",U2553="",RANK(D2553,$D2553:$D2553)+COUNTIFS($D$2:D2553,D2553,$F$2:F2553,F2553)-1=1),X2553,
IF(AND(F2553="Peretoe teenus",H2553&lt;[2]an!$M$37,S2553="kahepoolne vajaduspõhine",U2553="",RANK(D2553,$D2553:$D2553)+COUNTIFS($D$2:D2553,D2553,$F$2:F2553,F2553)-1&gt;1),"",
IF(AND(F2553="Peretoe teenus",H2553&lt;[2]an!$M$37,S2553="kahepoolne vajaduspõhine",U2553&lt;[2]an!$M$37,RANK(D2553,$D2553:$D2553)+COUNTIFS($D$2:D2553,D2553,$F$2:F2553,F2553)-1=1),X2553,
IF(AND(F2553="Peretoe teenus",H2553&lt;[2]an!$M$37,S2553="kahepoolne vajaduspõhine",U2553&lt;[2]an!$M$37,RANK(D2553,$D2553:$D2553)+COUNTIFS($D$2:D2553,D2553,$F$2:F2553,F2553)-1&gt;1),"",
IF(AND(F2553="Peretoe teenus",H2553&lt;[2]an!$M$37,S2553="kahepoolne vajaduspõhine",U2553&gt;=[2]an!$M$37,U2553&lt;=[2]an!$M$38,RANK(D2553,$D2553:$D2553)+COUNTIFS($D$2:D2553,D2553,$F$2:F2553,F2553)-1=1),
((EOMONTH(U2553,0)-U2553+1)*X2553)/DAY(EOMONTH(U2553,0))+(DAY(U2553)-1)*100/DAY(EOMONTH(U2553,0)),
IF(AND(F2553="Peretoe teenus",H2553&lt;[2]an!$M$37,S2553="kahepoolne vajaduspõhine",U2553&gt;=[2]an!$M$37,U2553&lt;=[2]an!$M$38,RANK(D2553,$D2553:$D2553)+COUNTIFS($D$2:D2553,D2553,$F$2:F2553,F2553)-1&gt;1),"",
IF(AND(F2553="Peretoe teenus",H2553&lt;[2]an!$M$37,S2553="kahepoolne vajaduspõhine",U2553&gt;[2]an!$M$38,RANK(D2553,$D2553:$D2553)+COUNTIFS($D$2:D2553,D2553,$F$2:F2553,F2553)-1=1),X2553,
IF(AND(F2553="Peretoe teenus",H2553&lt;[2]an!$M$37,S2553="kahepoolne vajaduspõhine",U2553&gt;[2]an!$M$38,RANK(D2553,$D2553:$D2553)+COUNTIFS($D$2:D2553,D2553,$F$2:F2553,F2553)-1&gt;1),"",X2553*W2553)))))))))))))),"")</f>
        <v/>
      </c>
      <c r="Z2553" s="18" t="str">
        <f t="shared" si="118"/>
        <v/>
      </c>
      <c r="AA2553" s="19" t="str">
        <f>IFERROR(VLOOKUP(E2553,[2]an!$A$3:$B$81,2,FALSE),"")</f>
        <v/>
      </c>
      <c r="AB2553" s="19" t="str">
        <f>IFERROR(VLOOKUP(AA2553,[2]an!$C$2:$D$16,2,FALSE),"")</f>
        <v/>
      </c>
      <c r="AC2553" s="20"/>
      <c r="AD2553" s="21" t="str">
        <f>IF(A2553=[2]an!$F$36,VLOOKUP([2]an!$F$36,[2]an!$F$36:$H$36,3,FALSE),IF(A2553=[2]an!$F$35,VLOOKUP([2]an!$F$35,[2]an!$F$35:$H$35,3,FALSE),IF(A2553=[2]an!$F$33,VLOOKUP([2]an!$F$33,[2]an!$F$33:$H$33,3,FALSE),IF(A2553=[2]an!$F$31,VLOOKUP([2]an!$F$31,[2]an!$F$31:$H$31,3,FALSE),""))))</f>
        <v/>
      </c>
    </row>
    <row r="2554" spans="6:30" x14ac:dyDescent="0.2">
      <c r="F2554" s="10"/>
      <c r="G2554" s="8" t="str">
        <f t="shared" si="119"/>
        <v/>
      </c>
      <c r="H2554" s="13"/>
      <c r="K2554" s="13"/>
      <c r="L2554" s="10"/>
      <c r="M2554" s="10"/>
      <c r="S2554" s="8" t="str">
        <f>IFERROR(VLOOKUP(D2554,[1]peretoe_teenus!$A$2:$L$2000,5,FALSE),"")</f>
        <v/>
      </c>
      <c r="U2554" s="13"/>
      <c r="V2554" s="15" t="str" cm="1">
        <f t="array" ref="V2554">IFERROR(IF(AND(F2554="Tugigrupp",RANK(K2554,$K2554:$K2554)+COUNTIFS($K$2:K2554,K2554,$L$2:L2554,L2554,$M$2:M2554,M2554,$I$2:I2554,I2554,$G$2:G2554,G2554,$F$2:F2554,F2554)-1=1),SUMPRODUCT(($F$2:$F$4154=F2554)*($G$2:$G$4154=G2554)*($K$2:$K$4154=K2554)*($I$2:$I$4154=I2554)*($L$2:$L$4154=L2554)*($M$2:$M$4154=M2554)),""),"")</f>
        <v/>
      </c>
      <c r="W2554" s="15" t="str">
        <f t="shared" si="117"/>
        <v/>
      </c>
      <c r="X2554" s="16" t="str">
        <f>IF(AND(A2554=[2]an!$G$38,F2554=[2]an!$E$40),[2]an!$G$40,IF(AND(A2554=[2]an!$G$38,F2554=[2]an!$E$41),[2]an!$G$41,IF(AND(A2554=[2]an!$G$38,F2554=[2]an!$E$39,H2554&gt;=[2]an!$M$37),[2]an!$G$39,
IF(AND(A2554=[2]an!$G$38,F2554=[2]an!$E$39,H2554&lt;[2]an!$M$37,S2554="kahepoolne vajaduspõhine",U2554=""),[2]an!$M$40,
IF(AND(A2554=[2]an!$G$38,F2554=[2]an!$E$39,H2554&lt;[2]an!$M$37,S2554="kahepoolne vajaduspõhine",U2554&lt;&gt;""),[2]an!$G$39,
IF(AND(A2554=[2]an!$G$38,F2554=[2]an!$E$39,H2554&lt;[2]an!$M$37,S2554&lt;&gt;"kahepoolne vajaduspõhine"),[2]an!$G$39,
IF(AND(A2554=[2]an!$G$38,F2554=[2]an!$E$42),[2]an!$G$42,
IF(AND(A2554=[2]an!$H$38,F2554=[2]an!$E$40),[2]an!$H$40,IF(AND(A2554=[2]an!$H$38,F2554=[2]an!$E$41),[2]an!$H$41,IF(AND(A2554=[2]an!$H$38,F2554=[2]an!$E$39,H2554&gt;=[2]an!$M$37),[2]an!$H$39,
IF(AND(A2554=[2]an!$H$38,F2554=[2]an!$E$39,H2554&lt;[2]an!$M$37,S2554="kahepoolne vajaduspõhine",U2554=""),[2]an!$M$40,
IF(AND(A2554=[2]an!$H$38,F2554=[2]an!$E$39,H2554&lt;[2]an!$M$37,S2554="kahepoolne vajaduspõhine",U2554&lt;&gt;""),[2]an!$H$39,
IF(AND(A2554=[2]an!$H$38,F2554=[2]an!$E$39,H2554&lt;[2]an!$M$37,S2554&lt;&gt;"kahepoolne vajaduspõhine"),[2]an!$H$39,
IF(AND(A2554=[2]an!$H$38,F2554=[2]an!$E$42),[2]an!$H$42,
IF(AND(A2554=[2]an!$I$38,F2554=[2]an!$E$40),[2]an!$I$40,IF(AND(A2554=[2]an!$I$38,F2554=[2]an!$E$41),[2]an!$I$41,IF(AND(A2554=[2]an!$I$38,F2554=[2]an!$E$39,H2554&gt;=[2]an!$M$37),[2]an!$I$39,
IF(AND(A2554=[2]an!$I$38,F2554=[2]an!$E$39,H2554&lt;[2]an!$M$37,S2554="kahepoolne vajaduspõhine",U2554=""),[2]an!$M$40,
IF(AND(A2554=[2]an!$I$38,F2554=[2]an!$E$39,H2554&lt;[2]an!$M$37,S2554="kahepoolne vajaduspõhine",U2554&lt;&gt;""),[2]an!$I$39,
IF(AND(A2554=[2]an!$I$38,F2554=[2]an!$E$39,H2554&lt;[2]an!$M$37,S2554&lt;&gt;"kahepoolne vajaduspõhine"),[2]an!$I$39,
IF(AND(A2554=[2]an!$I$38,F2554=[2]an!$E$42),[2]an!$I$42,
IF(AND(A2554=[2]an!$J$38,F2554=[2]an!$E$40),[2]an!$J$40,IF(AND(A2554=[2]an!$J$38,F2554=[2]an!$E$41),[2]an!$J$41,IF(AND(A2554=[2]an!$J$38,F2554=[2]an!$E$39,H2554&gt;=[2]an!$M$37),[2]an!$J$39,
IF(AND(A2554=[2]an!$J$38,F2554=[2]an!$E$39,H2554&lt;[2]an!$M$37,S2554="kahepoolne vajaduspõhine",U2554=""),[2]an!$M$40,
IF(AND(A2554=[2]an!$J$38,F2554=[2]an!$E$39,H2554&lt;[2]an!$M$37,S2554="kahepoolne vajaduspõhine",U2554&lt;&gt;""),[2]an!$J$39,
IF(AND(A2554=[2]an!$J$38,F2554=[2]an!$E$39,H2554&lt;[2]an!$M$37,S2554&lt;&gt;"kahepoolne vajaduspõhine"),[2]an!$J$39,
IF(AND(A2554=[2]an!$J$38,F2554=[2]an!$E$42),[2]an!$J$42,""))))))))))))))))))))))))))))</f>
        <v/>
      </c>
      <c r="Y2554" s="17" t="str">
        <f>IFERROR(IF(F2554="Tugigrupp",0,
IF(AND(F2554="Peretoe teenus",H2554&gt;=[2]an!$M$37,RANK(D2554,$D2554:$D2554)+COUNTIFS($D$2:D2554,D2554,$F$2:F2554,F2554)-1&gt;1),"",
IF(AND(F2554="Peretoe teenus",H2554&gt;=[2]an!$M$37,RANK(D2554,$D2554:$D2554)+COUNTIFS($D$2:D2554,D2554,$F$2:F2554,F2554)-1=1,MONTH(H2554)=MONTH(K2554)=TRUE,YEAR(H2554)=YEAR(K2554)=TRUE),((EOMONTH(H2554,0)-H2554+1)*X2554)/DAY(EOMONTH(H2554,0)),
IF(AND(F2554="Peretoe teenus",H2554&gt;=[2]an!$M$37,RANK(D2554,$D2554:$D2554)+COUNTIFS($D$2:D2554,D2554,$F$2:F2554,F2554)-1=1),X2554,
IF(AND(F2554="Peretoe teenus",H2554&lt;[2]an!$M$37,S2554&lt;&gt;"kahepoolne vajaduspõhine",RANK(D2554,$D2554:$D2554)+COUNTIFS($D$2:D2554,D2554,$F$2:F2554,F2554)-1=1),X2554,
IF(AND(F2554="Peretoe teenus",H2554&lt;[2]an!$M$37,S2554&lt;&gt;"kahepoolne vajaduspõhine",RANK(D2554,$D2554:$D2554)+COUNTIFS($D$2:D2554,D2554,$F$2:F2554,F2554)-1&gt;1),"",
IF(AND(F2554="Peretoe teenus",H2554&lt;[2]an!$M$37,S2554="kahepoolne vajaduspõhine",U2554="",RANK(D2554,$D2554:$D2554)+COUNTIFS($D$2:D2554,D2554,$F$2:F2554,F2554)-1=1),X2554,
IF(AND(F2554="Peretoe teenus",H2554&lt;[2]an!$M$37,S2554="kahepoolne vajaduspõhine",U2554="",RANK(D2554,$D2554:$D2554)+COUNTIFS($D$2:D2554,D2554,$F$2:F2554,F2554)-1&gt;1),"",
IF(AND(F2554="Peretoe teenus",H2554&lt;[2]an!$M$37,S2554="kahepoolne vajaduspõhine",U2554&lt;[2]an!$M$37,RANK(D2554,$D2554:$D2554)+COUNTIFS($D$2:D2554,D2554,$F$2:F2554,F2554)-1=1),X2554,
IF(AND(F2554="Peretoe teenus",H2554&lt;[2]an!$M$37,S2554="kahepoolne vajaduspõhine",U2554&lt;[2]an!$M$37,RANK(D2554,$D2554:$D2554)+COUNTIFS($D$2:D2554,D2554,$F$2:F2554,F2554)-1&gt;1),"",
IF(AND(F2554="Peretoe teenus",H2554&lt;[2]an!$M$37,S2554="kahepoolne vajaduspõhine",U2554&gt;=[2]an!$M$37,U2554&lt;=[2]an!$M$38,RANK(D2554,$D2554:$D2554)+COUNTIFS($D$2:D2554,D2554,$F$2:F2554,F2554)-1=1),
((EOMONTH(U2554,0)-U2554+1)*X2554)/DAY(EOMONTH(U2554,0))+(DAY(U2554)-1)*100/DAY(EOMONTH(U2554,0)),
IF(AND(F2554="Peretoe teenus",H2554&lt;[2]an!$M$37,S2554="kahepoolne vajaduspõhine",U2554&gt;=[2]an!$M$37,U2554&lt;=[2]an!$M$38,RANK(D2554,$D2554:$D2554)+COUNTIFS($D$2:D2554,D2554,$F$2:F2554,F2554)-1&gt;1),"",
IF(AND(F2554="Peretoe teenus",H2554&lt;[2]an!$M$37,S2554="kahepoolne vajaduspõhine",U2554&gt;[2]an!$M$38,RANK(D2554,$D2554:$D2554)+COUNTIFS($D$2:D2554,D2554,$F$2:F2554,F2554)-1=1),X2554,
IF(AND(F2554="Peretoe teenus",H2554&lt;[2]an!$M$37,S2554="kahepoolne vajaduspõhine",U2554&gt;[2]an!$M$38,RANK(D2554,$D2554:$D2554)+COUNTIFS($D$2:D2554,D2554,$F$2:F2554,F2554)-1&gt;1),"",X2554*W2554)))))))))))))),"")</f>
        <v/>
      </c>
      <c r="Z2554" s="18" t="str">
        <f t="shared" si="118"/>
        <v/>
      </c>
      <c r="AA2554" s="19" t="str">
        <f>IFERROR(VLOOKUP(E2554,[2]an!$A$3:$B$81,2,FALSE),"")</f>
        <v/>
      </c>
      <c r="AB2554" s="19" t="str">
        <f>IFERROR(VLOOKUP(AA2554,[2]an!$C$2:$D$16,2,FALSE),"")</f>
        <v/>
      </c>
      <c r="AC2554" s="20"/>
      <c r="AD2554" s="21" t="str">
        <f>IF(A2554=[2]an!$F$36,VLOOKUP([2]an!$F$36,[2]an!$F$36:$H$36,3,FALSE),IF(A2554=[2]an!$F$35,VLOOKUP([2]an!$F$35,[2]an!$F$35:$H$35,3,FALSE),IF(A2554=[2]an!$F$33,VLOOKUP([2]an!$F$33,[2]an!$F$33:$H$33,3,FALSE),IF(A2554=[2]an!$F$31,VLOOKUP([2]an!$F$31,[2]an!$F$31:$H$31,3,FALSE),""))))</f>
        <v/>
      </c>
    </row>
    <row r="2555" spans="6:30" x14ac:dyDescent="0.2">
      <c r="F2555" s="10"/>
      <c r="G2555" s="8" t="str">
        <f t="shared" si="119"/>
        <v/>
      </c>
      <c r="H2555" s="13"/>
      <c r="K2555" s="13"/>
      <c r="L2555" s="10"/>
      <c r="M2555" s="10"/>
      <c r="S2555" s="8" t="str">
        <f>IFERROR(VLOOKUP(D2555,[1]peretoe_teenus!$A$2:$L$2000,5,FALSE),"")</f>
        <v/>
      </c>
      <c r="U2555" s="13"/>
      <c r="V2555" s="15" t="str" cm="1">
        <f t="array" ref="V2555">IFERROR(IF(AND(F2555="Tugigrupp",RANK(K2555,$K2555:$K2555)+COUNTIFS($K$2:K2555,K2555,$L$2:L2555,L2555,$M$2:M2555,M2555,$I$2:I2555,I2555,$G$2:G2555,G2555,$F$2:F2555,F2555)-1=1),SUMPRODUCT(($F$2:$F$4154=F2555)*($G$2:$G$4154=G2555)*($K$2:$K$4154=K2555)*($I$2:$I$4154=I2555)*($L$2:$L$4154=L2555)*($M$2:$M$4154=M2555)),""),"")</f>
        <v/>
      </c>
      <c r="W2555" s="15" t="str">
        <f t="shared" si="117"/>
        <v/>
      </c>
      <c r="X2555" s="16" t="str">
        <f>IF(AND(A2555=[2]an!$G$38,F2555=[2]an!$E$40),[2]an!$G$40,IF(AND(A2555=[2]an!$G$38,F2555=[2]an!$E$41),[2]an!$G$41,IF(AND(A2555=[2]an!$G$38,F2555=[2]an!$E$39,H2555&gt;=[2]an!$M$37),[2]an!$G$39,
IF(AND(A2555=[2]an!$G$38,F2555=[2]an!$E$39,H2555&lt;[2]an!$M$37,S2555="kahepoolne vajaduspõhine",U2555=""),[2]an!$M$40,
IF(AND(A2555=[2]an!$G$38,F2555=[2]an!$E$39,H2555&lt;[2]an!$M$37,S2555="kahepoolne vajaduspõhine",U2555&lt;&gt;""),[2]an!$G$39,
IF(AND(A2555=[2]an!$G$38,F2555=[2]an!$E$39,H2555&lt;[2]an!$M$37,S2555&lt;&gt;"kahepoolne vajaduspõhine"),[2]an!$G$39,
IF(AND(A2555=[2]an!$G$38,F2555=[2]an!$E$42),[2]an!$G$42,
IF(AND(A2555=[2]an!$H$38,F2555=[2]an!$E$40),[2]an!$H$40,IF(AND(A2555=[2]an!$H$38,F2555=[2]an!$E$41),[2]an!$H$41,IF(AND(A2555=[2]an!$H$38,F2555=[2]an!$E$39,H2555&gt;=[2]an!$M$37),[2]an!$H$39,
IF(AND(A2555=[2]an!$H$38,F2555=[2]an!$E$39,H2555&lt;[2]an!$M$37,S2555="kahepoolne vajaduspõhine",U2555=""),[2]an!$M$40,
IF(AND(A2555=[2]an!$H$38,F2555=[2]an!$E$39,H2555&lt;[2]an!$M$37,S2555="kahepoolne vajaduspõhine",U2555&lt;&gt;""),[2]an!$H$39,
IF(AND(A2555=[2]an!$H$38,F2555=[2]an!$E$39,H2555&lt;[2]an!$M$37,S2555&lt;&gt;"kahepoolne vajaduspõhine"),[2]an!$H$39,
IF(AND(A2555=[2]an!$H$38,F2555=[2]an!$E$42),[2]an!$H$42,
IF(AND(A2555=[2]an!$I$38,F2555=[2]an!$E$40),[2]an!$I$40,IF(AND(A2555=[2]an!$I$38,F2555=[2]an!$E$41),[2]an!$I$41,IF(AND(A2555=[2]an!$I$38,F2555=[2]an!$E$39,H2555&gt;=[2]an!$M$37),[2]an!$I$39,
IF(AND(A2555=[2]an!$I$38,F2555=[2]an!$E$39,H2555&lt;[2]an!$M$37,S2555="kahepoolne vajaduspõhine",U2555=""),[2]an!$M$40,
IF(AND(A2555=[2]an!$I$38,F2555=[2]an!$E$39,H2555&lt;[2]an!$M$37,S2555="kahepoolne vajaduspõhine",U2555&lt;&gt;""),[2]an!$I$39,
IF(AND(A2555=[2]an!$I$38,F2555=[2]an!$E$39,H2555&lt;[2]an!$M$37,S2555&lt;&gt;"kahepoolne vajaduspõhine"),[2]an!$I$39,
IF(AND(A2555=[2]an!$I$38,F2555=[2]an!$E$42),[2]an!$I$42,
IF(AND(A2555=[2]an!$J$38,F2555=[2]an!$E$40),[2]an!$J$40,IF(AND(A2555=[2]an!$J$38,F2555=[2]an!$E$41),[2]an!$J$41,IF(AND(A2555=[2]an!$J$38,F2555=[2]an!$E$39,H2555&gt;=[2]an!$M$37),[2]an!$J$39,
IF(AND(A2555=[2]an!$J$38,F2555=[2]an!$E$39,H2555&lt;[2]an!$M$37,S2555="kahepoolne vajaduspõhine",U2555=""),[2]an!$M$40,
IF(AND(A2555=[2]an!$J$38,F2555=[2]an!$E$39,H2555&lt;[2]an!$M$37,S2555="kahepoolne vajaduspõhine",U2555&lt;&gt;""),[2]an!$J$39,
IF(AND(A2555=[2]an!$J$38,F2555=[2]an!$E$39,H2555&lt;[2]an!$M$37,S2555&lt;&gt;"kahepoolne vajaduspõhine"),[2]an!$J$39,
IF(AND(A2555=[2]an!$J$38,F2555=[2]an!$E$42),[2]an!$J$42,""))))))))))))))))))))))))))))</f>
        <v/>
      </c>
      <c r="Y2555" s="17" t="str">
        <f>IFERROR(IF(F2555="Tugigrupp",0,
IF(AND(F2555="Peretoe teenus",H2555&gt;=[2]an!$M$37,RANK(D2555,$D2555:$D2555)+COUNTIFS($D$2:D2555,D2555,$F$2:F2555,F2555)-1&gt;1),"",
IF(AND(F2555="Peretoe teenus",H2555&gt;=[2]an!$M$37,RANK(D2555,$D2555:$D2555)+COUNTIFS($D$2:D2555,D2555,$F$2:F2555,F2555)-1=1,MONTH(H2555)=MONTH(K2555)=TRUE,YEAR(H2555)=YEAR(K2555)=TRUE),((EOMONTH(H2555,0)-H2555+1)*X2555)/DAY(EOMONTH(H2555,0)),
IF(AND(F2555="Peretoe teenus",H2555&gt;=[2]an!$M$37,RANK(D2555,$D2555:$D2555)+COUNTIFS($D$2:D2555,D2555,$F$2:F2555,F2555)-1=1),X2555,
IF(AND(F2555="Peretoe teenus",H2555&lt;[2]an!$M$37,S2555&lt;&gt;"kahepoolne vajaduspõhine",RANK(D2555,$D2555:$D2555)+COUNTIFS($D$2:D2555,D2555,$F$2:F2555,F2555)-1=1),X2555,
IF(AND(F2555="Peretoe teenus",H2555&lt;[2]an!$M$37,S2555&lt;&gt;"kahepoolne vajaduspõhine",RANK(D2555,$D2555:$D2555)+COUNTIFS($D$2:D2555,D2555,$F$2:F2555,F2555)-1&gt;1),"",
IF(AND(F2555="Peretoe teenus",H2555&lt;[2]an!$M$37,S2555="kahepoolne vajaduspõhine",U2555="",RANK(D2555,$D2555:$D2555)+COUNTIFS($D$2:D2555,D2555,$F$2:F2555,F2555)-1=1),X2555,
IF(AND(F2555="Peretoe teenus",H2555&lt;[2]an!$M$37,S2555="kahepoolne vajaduspõhine",U2555="",RANK(D2555,$D2555:$D2555)+COUNTIFS($D$2:D2555,D2555,$F$2:F2555,F2555)-1&gt;1),"",
IF(AND(F2555="Peretoe teenus",H2555&lt;[2]an!$M$37,S2555="kahepoolne vajaduspõhine",U2555&lt;[2]an!$M$37,RANK(D2555,$D2555:$D2555)+COUNTIFS($D$2:D2555,D2555,$F$2:F2555,F2555)-1=1),X2555,
IF(AND(F2555="Peretoe teenus",H2555&lt;[2]an!$M$37,S2555="kahepoolne vajaduspõhine",U2555&lt;[2]an!$M$37,RANK(D2555,$D2555:$D2555)+COUNTIFS($D$2:D2555,D2555,$F$2:F2555,F2555)-1&gt;1),"",
IF(AND(F2555="Peretoe teenus",H2555&lt;[2]an!$M$37,S2555="kahepoolne vajaduspõhine",U2555&gt;=[2]an!$M$37,U2555&lt;=[2]an!$M$38,RANK(D2555,$D2555:$D2555)+COUNTIFS($D$2:D2555,D2555,$F$2:F2555,F2555)-1=1),
((EOMONTH(U2555,0)-U2555+1)*X2555)/DAY(EOMONTH(U2555,0))+(DAY(U2555)-1)*100/DAY(EOMONTH(U2555,0)),
IF(AND(F2555="Peretoe teenus",H2555&lt;[2]an!$M$37,S2555="kahepoolne vajaduspõhine",U2555&gt;=[2]an!$M$37,U2555&lt;=[2]an!$M$38,RANK(D2555,$D2555:$D2555)+COUNTIFS($D$2:D2555,D2555,$F$2:F2555,F2555)-1&gt;1),"",
IF(AND(F2555="Peretoe teenus",H2555&lt;[2]an!$M$37,S2555="kahepoolne vajaduspõhine",U2555&gt;[2]an!$M$38,RANK(D2555,$D2555:$D2555)+COUNTIFS($D$2:D2555,D2555,$F$2:F2555,F2555)-1=1),X2555,
IF(AND(F2555="Peretoe teenus",H2555&lt;[2]an!$M$37,S2555="kahepoolne vajaduspõhine",U2555&gt;[2]an!$M$38,RANK(D2555,$D2555:$D2555)+COUNTIFS($D$2:D2555,D2555,$F$2:F2555,F2555)-1&gt;1),"",X2555*W2555)))))))))))))),"")</f>
        <v/>
      </c>
      <c r="Z2555" s="18" t="str">
        <f t="shared" si="118"/>
        <v/>
      </c>
      <c r="AA2555" s="19" t="str">
        <f>IFERROR(VLOOKUP(E2555,[2]an!$A$3:$B$81,2,FALSE),"")</f>
        <v/>
      </c>
      <c r="AB2555" s="19" t="str">
        <f>IFERROR(VLOOKUP(AA2555,[2]an!$C$2:$D$16,2,FALSE),"")</f>
        <v/>
      </c>
      <c r="AC2555" s="20"/>
      <c r="AD2555" s="21" t="str">
        <f>IF(A2555=[2]an!$F$36,VLOOKUP([2]an!$F$36,[2]an!$F$36:$H$36,3,FALSE),IF(A2555=[2]an!$F$35,VLOOKUP([2]an!$F$35,[2]an!$F$35:$H$35,3,FALSE),IF(A2555=[2]an!$F$33,VLOOKUP([2]an!$F$33,[2]an!$F$33:$H$33,3,FALSE),IF(A2555=[2]an!$F$31,VLOOKUP([2]an!$F$31,[2]an!$F$31:$H$31,3,FALSE),""))))</f>
        <v/>
      </c>
    </row>
    <row r="2556" spans="6:30" x14ac:dyDescent="0.2">
      <c r="F2556" s="10"/>
      <c r="G2556" s="8" t="str">
        <f t="shared" si="119"/>
        <v/>
      </c>
      <c r="H2556" s="13"/>
      <c r="K2556" s="13"/>
      <c r="L2556" s="10"/>
      <c r="M2556" s="10"/>
      <c r="S2556" s="8" t="str">
        <f>IFERROR(VLOOKUP(D2556,[1]peretoe_teenus!$A$2:$L$2000,5,FALSE),"")</f>
        <v/>
      </c>
      <c r="U2556" s="13"/>
      <c r="V2556" s="15" t="str" cm="1">
        <f t="array" ref="V2556">IFERROR(IF(AND(F2556="Tugigrupp",RANK(K2556,$K2556:$K2556)+COUNTIFS($K$2:K2556,K2556,$L$2:L2556,L2556,$M$2:M2556,M2556,$I$2:I2556,I2556,$G$2:G2556,G2556,$F$2:F2556,F2556)-1=1),SUMPRODUCT(($F$2:$F$4154=F2556)*($G$2:$G$4154=G2556)*($K$2:$K$4154=K2556)*($I$2:$I$4154=I2556)*($L$2:$L$4154=L2556)*($M$2:$M$4154=M2556)),""),"")</f>
        <v/>
      </c>
      <c r="W2556" s="15" t="str">
        <f t="shared" si="117"/>
        <v/>
      </c>
      <c r="X2556" s="16" t="str">
        <f>IF(AND(A2556=[2]an!$G$38,F2556=[2]an!$E$40),[2]an!$G$40,IF(AND(A2556=[2]an!$G$38,F2556=[2]an!$E$41),[2]an!$G$41,IF(AND(A2556=[2]an!$G$38,F2556=[2]an!$E$39,H2556&gt;=[2]an!$M$37),[2]an!$G$39,
IF(AND(A2556=[2]an!$G$38,F2556=[2]an!$E$39,H2556&lt;[2]an!$M$37,S2556="kahepoolne vajaduspõhine",U2556=""),[2]an!$M$40,
IF(AND(A2556=[2]an!$G$38,F2556=[2]an!$E$39,H2556&lt;[2]an!$M$37,S2556="kahepoolne vajaduspõhine",U2556&lt;&gt;""),[2]an!$G$39,
IF(AND(A2556=[2]an!$G$38,F2556=[2]an!$E$39,H2556&lt;[2]an!$M$37,S2556&lt;&gt;"kahepoolne vajaduspõhine"),[2]an!$G$39,
IF(AND(A2556=[2]an!$G$38,F2556=[2]an!$E$42),[2]an!$G$42,
IF(AND(A2556=[2]an!$H$38,F2556=[2]an!$E$40),[2]an!$H$40,IF(AND(A2556=[2]an!$H$38,F2556=[2]an!$E$41),[2]an!$H$41,IF(AND(A2556=[2]an!$H$38,F2556=[2]an!$E$39,H2556&gt;=[2]an!$M$37),[2]an!$H$39,
IF(AND(A2556=[2]an!$H$38,F2556=[2]an!$E$39,H2556&lt;[2]an!$M$37,S2556="kahepoolne vajaduspõhine",U2556=""),[2]an!$M$40,
IF(AND(A2556=[2]an!$H$38,F2556=[2]an!$E$39,H2556&lt;[2]an!$M$37,S2556="kahepoolne vajaduspõhine",U2556&lt;&gt;""),[2]an!$H$39,
IF(AND(A2556=[2]an!$H$38,F2556=[2]an!$E$39,H2556&lt;[2]an!$M$37,S2556&lt;&gt;"kahepoolne vajaduspõhine"),[2]an!$H$39,
IF(AND(A2556=[2]an!$H$38,F2556=[2]an!$E$42),[2]an!$H$42,
IF(AND(A2556=[2]an!$I$38,F2556=[2]an!$E$40),[2]an!$I$40,IF(AND(A2556=[2]an!$I$38,F2556=[2]an!$E$41),[2]an!$I$41,IF(AND(A2556=[2]an!$I$38,F2556=[2]an!$E$39,H2556&gt;=[2]an!$M$37),[2]an!$I$39,
IF(AND(A2556=[2]an!$I$38,F2556=[2]an!$E$39,H2556&lt;[2]an!$M$37,S2556="kahepoolne vajaduspõhine",U2556=""),[2]an!$M$40,
IF(AND(A2556=[2]an!$I$38,F2556=[2]an!$E$39,H2556&lt;[2]an!$M$37,S2556="kahepoolne vajaduspõhine",U2556&lt;&gt;""),[2]an!$I$39,
IF(AND(A2556=[2]an!$I$38,F2556=[2]an!$E$39,H2556&lt;[2]an!$M$37,S2556&lt;&gt;"kahepoolne vajaduspõhine"),[2]an!$I$39,
IF(AND(A2556=[2]an!$I$38,F2556=[2]an!$E$42),[2]an!$I$42,
IF(AND(A2556=[2]an!$J$38,F2556=[2]an!$E$40),[2]an!$J$40,IF(AND(A2556=[2]an!$J$38,F2556=[2]an!$E$41),[2]an!$J$41,IF(AND(A2556=[2]an!$J$38,F2556=[2]an!$E$39,H2556&gt;=[2]an!$M$37),[2]an!$J$39,
IF(AND(A2556=[2]an!$J$38,F2556=[2]an!$E$39,H2556&lt;[2]an!$M$37,S2556="kahepoolne vajaduspõhine",U2556=""),[2]an!$M$40,
IF(AND(A2556=[2]an!$J$38,F2556=[2]an!$E$39,H2556&lt;[2]an!$M$37,S2556="kahepoolne vajaduspõhine",U2556&lt;&gt;""),[2]an!$J$39,
IF(AND(A2556=[2]an!$J$38,F2556=[2]an!$E$39,H2556&lt;[2]an!$M$37,S2556&lt;&gt;"kahepoolne vajaduspõhine"),[2]an!$J$39,
IF(AND(A2556=[2]an!$J$38,F2556=[2]an!$E$42),[2]an!$J$42,""))))))))))))))))))))))))))))</f>
        <v/>
      </c>
      <c r="Y2556" s="17" t="str">
        <f>IFERROR(IF(F2556="Tugigrupp",0,
IF(AND(F2556="Peretoe teenus",H2556&gt;=[2]an!$M$37,RANK(D2556,$D2556:$D2556)+COUNTIFS($D$2:D2556,D2556,$F$2:F2556,F2556)-1&gt;1),"",
IF(AND(F2556="Peretoe teenus",H2556&gt;=[2]an!$M$37,RANK(D2556,$D2556:$D2556)+COUNTIFS($D$2:D2556,D2556,$F$2:F2556,F2556)-1=1,MONTH(H2556)=MONTH(K2556)=TRUE,YEAR(H2556)=YEAR(K2556)=TRUE),((EOMONTH(H2556,0)-H2556+1)*X2556)/DAY(EOMONTH(H2556,0)),
IF(AND(F2556="Peretoe teenus",H2556&gt;=[2]an!$M$37,RANK(D2556,$D2556:$D2556)+COUNTIFS($D$2:D2556,D2556,$F$2:F2556,F2556)-1=1),X2556,
IF(AND(F2556="Peretoe teenus",H2556&lt;[2]an!$M$37,S2556&lt;&gt;"kahepoolne vajaduspõhine",RANK(D2556,$D2556:$D2556)+COUNTIFS($D$2:D2556,D2556,$F$2:F2556,F2556)-1=1),X2556,
IF(AND(F2556="Peretoe teenus",H2556&lt;[2]an!$M$37,S2556&lt;&gt;"kahepoolne vajaduspõhine",RANK(D2556,$D2556:$D2556)+COUNTIFS($D$2:D2556,D2556,$F$2:F2556,F2556)-1&gt;1),"",
IF(AND(F2556="Peretoe teenus",H2556&lt;[2]an!$M$37,S2556="kahepoolne vajaduspõhine",U2556="",RANK(D2556,$D2556:$D2556)+COUNTIFS($D$2:D2556,D2556,$F$2:F2556,F2556)-1=1),X2556,
IF(AND(F2556="Peretoe teenus",H2556&lt;[2]an!$M$37,S2556="kahepoolne vajaduspõhine",U2556="",RANK(D2556,$D2556:$D2556)+COUNTIFS($D$2:D2556,D2556,$F$2:F2556,F2556)-1&gt;1),"",
IF(AND(F2556="Peretoe teenus",H2556&lt;[2]an!$M$37,S2556="kahepoolne vajaduspõhine",U2556&lt;[2]an!$M$37,RANK(D2556,$D2556:$D2556)+COUNTIFS($D$2:D2556,D2556,$F$2:F2556,F2556)-1=1),X2556,
IF(AND(F2556="Peretoe teenus",H2556&lt;[2]an!$M$37,S2556="kahepoolne vajaduspõhine",U2556&lt;[2]an!$M$37,RANK(D2556,$D2556:$D2556)+COUNTIFS($D$2:D2556,D2556,$F$2:F2556,F2556)-1&gt;1),"",
IF(AND(F2556="Peretoe teenus",H2556&lt;[2]an!$M$37,S2556="kahepoolne vajaduspõhine",U2556&gt;=[2]an!$M$37,U2556&lt;=[2]an!$M$38,RANK(D2556,$D2556:$D2556)+COUNTIFS($D$2:D2556,D2556,$F$2:F2556,F2556)-1=1),
((EOMONTH(U2556,0)-U2556+1)*X2556)/DAY(EOMONTH(U2556,0))+(DAY(U2556)-1)*100/DAY(EOMONTH(U2556,0)),
IF(AND(F2556="Peretoe teenus",H2556&lt;[2]an!$M$37,S2556="kahepoolne vajaduspõhine",U2556&gt;=[2]an!$M$37,U2556&lt;=[2]an!$M$38,RANK(D2556,$D2556:$D2556)+COUNTIFS($D$2:D2556,D2556,$F$2:F2556,F2556)-1&gt;1),"",
IF(AND(F2556="Peretoe teenus",H2556&lt;[2]an!$M$37,S2556="kahepoolne vajaduspõhine",U2556&gt;[2]an!$M$38,RANK(D2556,$D2556:$D2556)+COUNTIFS($D$2:D2556,D2556,$F$2:F2556,F2556)-1=1),X2556,
IF(AND(F2556="Peretoe teenus",H2556&lt;[2]an!$M$37,S2556="kahepoolne vajaduspõhine",U2556&gt;[2]an!$M$38,RANK(D2556,$D2556:$D2556)+COUNTIFS($D$2:D2556,D2556,$F$2:F2556,F2556)-1&gt;1),"",X2556*W2556)))))))))))))),"")</f>
        <v/>
      </c>
      <c r="Z2556" s="18" t="str">
        <f t="shared" si="118"/>
        <v/>
      </c>
      <c r="AA2556" s="19" t="str">
        <f>IFERROR(VLOOKUP(E2556,[2]an!$A$3:$B$81,2,FALSE),"")</f>
        <v/>
      </c>
      <c r="AB2556" s="19" t="str">
        <f>IFERROR(VLOOKUP(AA2556,[2]an!$C$2:$D$16,2,FALSE),"")</f>
        <v/>
      </c>
      <c r="AC2556" s="20"/>
      <c r="AD2556" s="21" t="str">
        <f>IF(A2556=[2]an!$F$36,VLOOKUP([2]an!$F$36,[2]an!$F$36:$H$36,3,FALSE),IF(A2556=[2]an!$F$35,VLOOKUP([2]an!$F$35,[2]an!$F$35:$H$35,3,FALSE),IF(A2556=[2]an!$F$33,VLOOKUP([2]an!$F$33,[2]an!$F$33:$H$33,3,FALSE),IF(A2556=[2]an!$F$31,VLOOKUP([2]an!$F$31,[2]an!$F$31:$H$31,3,FALSE),""))))</f>
        <v/>
      </c>
    </row>
    <row r="2557" spans="6:30" x14ac:dyDescent="0.2">
      <c r="F2557" s="10"/>
      <c r="G2557" s="8" t="str">
        <f t="shared" si="119"/>
        <v/>
      </c>
      <c r="H2557" s="13"/>
      <c r="K2557" s="13"/>
      <c r="L2557" s="10"/>
      <c r="M2557" s="10"/>
      <c r="S2557" s="8" t="str">
        <f>IFERROR(VLOOKUP(D2557,[1]peretoe_teenus!$A$2:$L$2000,5,FALSE),"")</f>
        <v/>
      </c>
      <c r="U2557" s="13"/>
      <c r="V2557" s="15" t="str" cm="1">
        <f t="array" ref="V2557">IFERROR(IF(AND(F2557="Tugigrupp",RANK(K2557,$K2557:$K2557)+COUNTIFS($K$2:K2557,K2557,$L$2:L2557,L2557,$M$2:M2557,M2557,$I$2:I2557,I2557,$G$2:G2557,G2557,$F$2:F2557,F2557)-1=1),SUMPRODUCT(($F$2:$F$4154=F2557)*($G$2:$G$4154=G2557)*($K$2:$K$4154=K2557)*($I$2:$I$4154=I2557)*($L$2:$L$4154=L2557)*($M$2:$M$4154=M2557)),""),"")</f>
        <v/>
      </c>
      <c r="W2557" s="15" t="str">
        <f t="shared" si="117"/>
        <v/>
      </c>
      <c r="X2557" s="16" t="str">
        <f>IF(AND(A2557=[2]an!$G$38,F2557=[2]an!$E$40),[2]an!$G$40,IF(AND(A2557=[2]an!$G$38,F2557=[2]an!$E$41),[2]an!$G$41,IF(AND(A2557=[2]an!$G$38,F2557=[2]an!$E$39,H2557&gt;=[2]an!$M$37),[2]an!$G$39,
IF(AND(A2557=[2]an!$G$38,F2557=[2]an!$E$39,H2557&lt;[2]an!$M$37,S2557="kahepoolne vajaduspõhine",U2557=""),[2]an!$M$40,
IF(AND(A2557=[2]an!$G$38,F2557=[2]an!$E$39,H2557&lt;[2]an!$M$37,S2557="kahepoolne vajaduspõhine",U2557&lt;&gt;""),[2]an!$G$39,
IF(AND(A2557=[2]an!$G$38,F2557=[2]an!$E$39,H2557&lt;[2]an!$M$37,S2557&lt;&gt;"kahepoolne vajaduspõhine"),[2]an!$G$39,
IF(AND(A2557=[2]an!$G$38,F2557=[2]an!$E$42),[2]an!$G$42,
IF(AND(A2557=[2]an!$H$38,F2557=[2]an!$E$40),[2]an!$H$40,IF(AND(A2557=[2]an!$H$38,F2557=[2]an!$E$41),[2]an!$H$41,IF(AND(A2557=[2]an!$H$38,F2557=[2]an!$E$39,H2557&gt;=[2]an!$M$37),[2]an!$H$39,
IF(AND(A2557=[2]an!$H$38,F2557=[2]an!$E$39,H2557&lt;[2]an!$M$37,S2557="kahepoolne vajaduspõhine",U2557=""),[2]an!$M$40,
IF(AND(A2557=[2]an!$H$38,F2557=[2]an!$E$39,H2557&lt;[2]an!$M$37,S2557="kahepoolne vajaduspõhine",U2557&lt;&gt;""),[2]an!$H$39,
IF(AND(A2557=[2]an!$H$38,F2557=[2]an!$E$39,H2557&lt;[2]an!$M$37,S2557&lt;&gt;"kahepoolne vajaduspõhine"),[2]an!$H$39,
IF(AND(A2557=[2]an!$H$38,F2557=[2]an!$E$42),[2]an!$H$42,
IF(AND(A2557=[2]an!$I$38,F2557=[2]an!$E$40),[2]an!$I$40,IF(AND(A2557=[2]an!$I$38,F2557=[2]an!$E$41),[2]an!$I$41,IF(AND(A2557=[2]an!$I$38,F2557=[2]an!$E$39,H2557&gt;=[2]an!$M$37),[2]an!$I$39,
IF(AND(A2557=[2]an!$I$38,F2557=[2]an!$E$39,H2557&lt;[2]an!$M$37,S2557="kahepoolne vajaduspõhine",U2557=""),[2]an!$M$40,
IF(AND(A2557=[2]an!$I$38,F2557=[2]an!$E$39,H2557&lt;[2]an!$M$37,S2557="kahepoolne vajaduspõhine",U2557&lt;&gt;""),[2]an!$I$39,
IF(AND(A2557=[2]an!$I$38,F2557=[2]an!$E$39,H2557&lt;[2]an!$M$37,S2557&lt;&gt;"kahepoolne vajaduspõhine"),[2]an!$I$39,
IF(AND(A2557=[2]an!$I$38,F2557=[2]an!$E$42),[2]an!$I$42,
IF(AND(A2557=[2]an!$J$38,F2557=[2]an!$E$40),[2]an!$J$40,IF(AND(A2557=[2]an!$J$38,F2557=[2]an!$E$41),[2]an!$J$41,IF(AND(A2557=[2]an!$J$38,F2557=[2]an!$E$39,H2557&gt;=[2]an!$M$37),[2]an!$J$39,
IF(AND(A2557=[2]an!$J$38,F2557=[2]an!$E$39,H2557&lt;[2]an!$M$37,S2557="kahepoolne vajaduspõhine",U2557=""),[2]an!$M$40,
IF(AND(A2557=[2]an!$J$38,F2557=[2]an!$E$39,H2557&lt;[2]an!$M$37,S2557="kahepoolne vajaduspõhine",U2557&lt;&gt;""),[2]an!$J$39,
IF(AND(A2557=[2]an!$J$38,F2557=[2]an!$E$39,H2557&lt;[2]an!$M$37,S2557&lt;&gt;"kahepoolne vajaduspõhine"),[2]an!$J$39,
IF(AND(A2557=[2]an!$J$38,F2557=[2]an!$E$42),[2]an!$J$42,""))))))))))))))))))))))))))))</f>
        <v/>
      </c>
      <c r="Y2557" s="17" t="str">
        <f>IFERROR(IF(F2557="Tugigrupp",0,
IF(AND(F2557="Peretoe teenus",H2557&gt;=[2]an!$M$37,RANK(D2557,$D2557:$D2557)+COUNTIFS($D$2:D2557,D2557,$F$2:F2557,F2557)-1&gt;1),"",
IF(AND(F2557="Peretoe teenus",H2557&gt;=[2]an!$M$37,RANK(D2557,$D2557:$D2557)+COUNTIFS($D$2:D2557,D2557,$F$2:F2557,F2557)-1=1,MONTH(H2557)=MONTH(K2557)=TRUE,YEAR(H2557)=YEAR(K2557)=TRUE),((EOMONTH(H2557,0)-H2557+1)*X2557)/DAY(EOMONTH(H2557,0)),
IF(AND(F2557="Peretoe teenus",H2557&gt;=[2]an!$M$37,RANK(D2557,$D2557:$D2557)+COUNTIFS($D$2:D2557,D2557,$F$2:F2557,F2557)-1=1),X2557,
IF(AND(F2557="Peretoe teenus",H2557&lt;[2]an!$M$37,S2557&lt;&gt;"kahepoolne vajaduspõhine",RANK(D2557,$D2557:$D2557)+COUNTIFS($D$2:D2557,D2557,$F$2:F2557,F2557)-1=1),X2557,
IF(AND(F2557="Peretoe teenus",H2557&lt;[2]an!$M$37,S2557&lt;&gt;"kahepoolne vajaduspõhine",RANK(D2557,$D2557:$D2557)+COUNTIFS($D$2:D2557,D2557,$F$2:F2557,F2557)-1&gt;1),"",
IF(AND(F2557="Peretoe teenus",H2557&lt;[2]an!$M$37,S2557="kahepoolne vajaduspõhine",U2557="",RANK(D2557,$D2557:$D2557)+COUNTIFS($D$2:D2557,D2557,$F$2:F2557,F2557)-1=1),X2557,
IF(AND(F2557="Peretoe teenus",H2557&lt;[2]an!$M$37,S2557="kahepoolne vajaduspõhine",U2557="",RANK(D2557,$D2557:$D2557)+COUNTIFS($D$2:D2557,D2557,$F$2:F2557,F2557)-1&gt;1),"",
IF(AND(F2557="Peretoe teenus",H2557&lt;[2]an!$M$37,S2557="kahepoolne vajaduspõhine",U2557&lt;[2]an!$M$37,RANK(D2557,$D2557:$D2557)+COUNTIFS($D$2:D2557,D2557,$F$2:F2557,F2557)-1=1),X2557,
IF(AND(F2557="Peretoe teenus",H2557&lt;[2]an!$M$37,S2557="kahepoolne vajaduspõhine",U2557&lt;[2]an!$M$37,RANK(D2557,$D2557:$D2557)+COUNTIFS($D$2:D2557,D2557,$F$2:F2557,F2557)-1&gt;1),"",
IF(AND(F2557="Peretoe teenus",H2557&lt;[2]an!$M$37,S2557="kahepoolne vajaduspõhine",U2557&gt;=[2]an!$M$37,U2557&lt;=[2]an!$M$38,RANK(D2557,$D2557:$D2557)+COUNTIFS($D$2:D2557,D2557,$F$2:F2557,F2557)-1=1),
((EOMONTH(U2557,0)-U2557+1)*X2557)/DAY(EOMONTH(U2557,0))+(DAY(U2557)-1)*100/DAY(EOMONTH(U2557,0)),
IF(AND(F2557="Peretoe teenus",H2557&lt;[2]an!$M$37,S2557="kahepoolne vajaduspõhine",U2557&gt;=[2]an!$M$37,U2557&lt;=[2]an!$M$38,RANK(D2557,$D2557:$D2557)+COUNTIFS($D$2:D2557,D2557,$F$2:F2557,F2557)-1&gt;1),"",
IF(AND(F2557="Peretoe teenus",H2557&lt;[2]an!$M$37,S2557="kahepoolne vajaduspõhine",U2557&gt;[2]an!$M$38,RANK(D2557,$D2557:$D2557)+COUNTIFS($D$2:D2557,D2557,$F$2:F2557,F2557)-1=1),X2557,
IF(AND(F2557="Peretoe teenus",H2557&lt;[2]an!$M$37,S2557="kahepoolne vajaduspõhine",U2557&gt;[2]an!$M$38,RANK(D2557,$D2557:$D2557)+COUNTIFS($D$2:D2557,D2557,$F$2:F2557,F2557)-1&gt;1),"",X2557*W2557)))))))))))))),"")</f>
        <v/>
      </c>
      <c r="Z2557" s="18" t="str">
        <f t="shared" si="118"/>
        <v/>
      </c>
      <c r="AA2557" s="19" t="str">
        <f>IFERROR(VLOOKUP(E2557,[2]an!$A$3:$B$81,2,FALSE),"")</f>
        <v/>
      </c>
      <c r="AB2557" s="19" t="str">
        <f>IFERROR(VLOOKUP(AA2557,[2]an!$C$2:$D$16,2,FALSE),"")</f>
        <v/>
      </c>
      <c r="AC2557" s="20"/>
      <c r="AD2557" s="21" t="str">
        <f>IF(A2557=[2]an!$F$36,VLOOKUP([2]an!$F$36,[2]an!$F$36:$H$36,3,FALSE),IF(A2557=[2]an!$F$35,VLOOKUP([2]an!$F$35,[2]an!$F$35:$H$35,3,FALSE),IF(A2557=[2]an!$F$33,VLOOKUP([2]an!$F$33,[2]an!$F$33:$H$33,3,FALSE),IF(A2557=[2]an!$F$31,VLOOKUP([2]an!$F$31,[2]an!$F$31:$H$31,3,FALSE),""))))</f>
        <v/>
      </c>
    </row>
    <row r="2558" spans="6:30" x14ac:dyDescent="0.2">
      <c r="F2558" s="10"/>
      <c r="G2558" s="8" t="str">
        <f t="shared" si="119"/>
        <v/>
      </c>
      <c r="H2558" s="13"/>
      <c r="K2558" s="13"/>
      <c r="L2558" s="10"/>
      <c r="M2558" s="10"/>
      <c r="S2558" s="8" t="str">
        <f>IFERROR(VLOOKUP(D2558,[1]peretoe_teenus!$A$2:$L$2000,5,FALSE),"")</f>
        <v/>
      </c>
      <c r="U2558" s="13"/>
      <c r="V2558" s="15" t="str" cm="1">
        <f t="array" ref="V2558">IFERROR(IF(AND(F2558="Tugigrupp",RANK(K2558,$K2558:$K2558)+COUNTIFS($K$2:K2558,K2558,$L$2:L2558,L2558,$M$2:M2558,M2558,$I$2:I2558,I2558,$G$2:G2558,G2558,$F$2:F2558,F2558)-1=1),SUMPRODUCT(($F$2:$F$4154=F2558)*($G$2:$G$4154=G2558)*($K$2:$K$4154=K2558)*($I$2:$I$4154=I2558)*($L$2:$L$4154=L2558)*($M$2:$M$4154=M2558)),""),"")</f>
        <v/>
      </c>
      <c r="W2558" s="15" t="str">
        <f t="shared" si="117"/>
        <v/>
      </c>
      <c r="X2558" s="16" t="str">
        <f>IF(AND(A2558=[2]an!$G$38,F2558=[2]an!$E$40),[2]an!$G$40,IF(AND(A2558=[2]an!$G$38,F2558=[2]an!$E$41),[2]an!$G$41,IF(AND(A2558=[2]an!$G$38,F2558=[2]an!$E$39,H2558&gt;=[2]an!$M$37),[2]an!$G$39,
IF(AND(A2558=[2]an!$G$38,F2558=[2]an!$E$39,H2558&lt;[2]an!$M$37,S2558="kahepoolne vajaduspõhine",U2558=""),[2]an!$M$40,
IF(AND(A2558=[2]an!$G$38,F2558=[2]an!$E$39,H2558&lt;[2]an!$M$37,S2558="kahepoolne vajaduspõhine",U2558&lt;&gt;""),[2]an!$G$39,
IF(AND(A2558=[2]an!$G$38,F2558=[2]an!$E$39,H2558&lt;[2]an!$M$37,S2558&lt;&gt;"kahepoolne vajaduspõhine"),[2]an!$G$39,
IF(AND(A2558=[2]an!$G$38,F2558=[2]an!$E$42),[2]an!$G$42,
IF(AND(A2558=[2]an!$H$38,F2558=[2]an!$E$40),[2]an!$H$40,IF(AND(A2558=[2]an!$H$38,F2558=[2]an!$E$41),[2]an!$H$41,IF(AND(A2558=[2]an!$H$38,F2558=[2]an!$E$39,H2558&gt;=[2]an!$M$37),[2]an!$H$39,
IF(AND(A2558=[2]an!$H$38,F2558=[2]an!$E$39,H2558&lt;[2]an!$M$37,S2558="kahepoolne vajaduspõhine",U2558=""),[2]an!$M$40,
IF(AND(A2558=[2]an!$H$38,F2558=[2]an!$E$39,H2558&lt;[2]an!$M$37,S2558="kahepoolne vajaduspõhine",U2558&lt;&gt;""),[2]an!$H$39,
IF(AND(A2558=[2]an!$H$38,F2558=[2]an!$E$39,H2558&lt;[2]an!$M$37,S2558&lt;&gt;"kahepoolne vajaduspõhine"),[2]an!$H$39,
IF(AND(A2558=[2]an!$H$38,F2558=[2]an!$E$42),[2]an!$H$42,
IF(AND(A2558=[2]an!$I$38,F2558=[2]an!$E$40),[2]an!$I$40,IF(AND(A2558=[2]an!$I$38,F2558=[2]an!$E$41),[2]an!$I$41,IF(AND(A2558=[2]an!$I$38,F2558=[2]an!$E$39,H2558&gt;=[2]an!$M$37),[2]an!$I$39,
IF(AND(A2558=[2]an!$I$38,F2558=[2]an!$E$39,H2558&lt;[2]an!$M$37,S2558="kahepoolne vajaduspõhine",U2558=""),[2]an!$M$40,
IF(AND(A2558=[2]an!$I$38,F2558=[2]an!$E$39,H2558&lt;[2]an!$M$37,S2558="kahepoolne vajaduspõhine",U2558&lt;&gt;""),[2]an!$I$39,
IF(AND(A2558=[2]an!$I$38,F2558=[2]an!$E$39,H2558&lt;[2]an!$M$37,S2558&lt;&gt;"kahepoolne vajaduspõhine"),[2]an!$I$39,
IF(AND(A2558=[2]an!$I$38,F2558=[2]an!$E$42),[2]an!$I$42,
IF(AND(A2558=[2]an!$J$38,F2558=[2]an!$E$40),[2]an!$J$40,IF(AND(A2558=[2]an!$J$38,F2558=[2]an!$E$41),[2]an!$J$41,IF(AND(A2558=[2]an!$J$38,F2558=[2]an!$E$39,H2558&gt;=[2]an!$M$37),[2]an!$J$39,
IF(AND(A2558=[2]an!$J$38,F2558=[2]an!$E$39,H2558&lt;[2]an!$M$37,S2558="kahepoolne vajaduspõhine",U2558=""),[2]an!$M$40,
IF(AND(A2558=[2]an!$J$38,F2558=[2]an!$E$39,H2558&lt;[2]an!$M$37,S2558="kahepoolne vajaduspõhine",U2558&lt;&gt;""),[2]an!$J$39,
IF(AND(A2558=[2]an!$J$38,F2558=[2]an!$E$39,H2558&lt;[2]an!$M$37,S2558&lt;&gt;"kahepoolne vajaduspõhine"),[2]an!$J$39,
IF(AND(A2558=[2]an!$J$38,F2558=[2]an!$E$42),[2]an!$J$42,""))))))))))))))))))))))))))))</f>
        <v/>
      </c>
      <c r="Y2558" s="17" t="str">
        <f>IFERROR(IF(F2558="Tugigrupp",0,
IF(AND(F2558="Peretoe teenus",H2558&gt;=[2]an!$M$37,RANK(D2558,$D2558:$D2558)+COUNTIFS($D$2:D2558,D2558,$F$2:F2558,F2558)-1&gt;1),"",
IF(AND(F2558="Peretoe teenus",H2558&gt;=[2]an!$M$37,RANK(D2558,$D2558:$D2558)+COUNTIFS($D$2:D2558,D2558,$F$2:F2558,F2558)-1=1,MONTH(H2558)=MONTH(K2558)=TRUE,YEAR(H2558)=YEAR(K2558)=TRUE),((EOMONTH(H2558,0)-H2558+1)*X2558)/DAY(EOMONTH(H2558,0)),
IF(AND(F2558="Peretoe teenus",H2558&gt;=[2]an!$M$37,RANK(D2558,$D2558:$D2558)+COUNTIFS($D$2:D2558,D2558,$F$2:F2558,F2558)-1=1),X2558,
IF(AND(F2558="Peretoe teenus",H2558&lt;[2]an!$M$37,S2558&lt;&gt;"kahepoolne vajaduspõhine",RANK(D2558,$D2558:$D2558)+COUNTIFS($D$2:D2558,D2558,$F$2:F2558,F2558)-1=1),X2558,
IF(AND(F2558="Peretoe teenus",H2558&lt;[2]an!$M$37,S2558&lt;&gt;"kahepoolne vajaduspõhine",RANK(D2558,$D2558:$D2558)+COUNTIFS($D$2:D2558,D2558,$F$2:F2558,F2558)-1&gt;1),"",
IF(AND(F2558="Peretoe teenus",H2558&lt;[2]an!$M$37,S2558="kahepoolne vajaduspõhine",U2558="",RANK(D2558,$D2558:$D2558)+COUNTIFS($D$2:D2558,D2558,$F$2:F2558,F2558)-1=1),X2558,
IF(AND(F2558="Peretoe teenus",H2558&lt;[2]an!$M$37,S2558="kahepoolne vajaduspõhine",U2558="",RANK(D2558,$D2558:$D2558)+COUNTIFS($D$2:D2558,D2558,$F$2:F2558,F2558)-1&gt;1),"",
IF(AND(F2558="Peretoe teenus",H2558&lt;[2]an!$M$37,S2558="kahepoolne vajaduspõhine",U2558&lt;[2]an!$M$37,RANK(D2558,$D2558:$D2558)+COUNTIFS($D$2:D2558,D2558,$F$2:F2558,F2558)-1=1),X2558,
IF(AND(F2558="Peretoe teenus",H2558&lt;[2]an!$M$37,S2558="kahepoolne vajaduspõhine",U2558&lt;[2]an!$M$37,RANK(D2558,$D2558:$D2558)+COUNTIFS($D$2:D2558,D2558,$F$2:F2558,F2558)-1&gt;1),"",
IF(AND(F2558="Peretoe teenus",H2558&lt;[2]an!$M$37,S2558="kahepoolne vajaduspõhine",U2558&gt;=[2]an!$M$37,U2558&lt;=[2]an!$M$38,RANK(D2558,$D2558:$D2558)+COUNTIFS($D$2:D2558,D2558,$F$2:F2558,F2558)-1=1),
((EOMONTH(U2558,0)-U2558+1)*X2558)/DAY(EOMONTH(U2558,0))+(DAY(U2558)-1)*100/DAY(EOMONTH(U2558,0)),
IF(AND(F2558="Peretoe teenus",H2558&lt;[2]an!$M$37,S2558="kahepoolne vajaduspõhine",U2558&gt;=[2]an!$M$37,U2558&lt;=[2]an!$M$38,RANK(D2558,$D2558:$D2558)+COUNTIFS($D$2:D2558,D2558,$F$2:F2558,F2558)-1&gt;1),"",
IF(AND(F2558="Peretoe teenus",H2558&lt;[2]an!$M$37,S2558="kahepoolne vajaduspõhine",U2558&gt;[2]an!$M$38,RANK(D2558,$D2558:$D2558)+COUNTIFS($D$2:D2558,D2558,$F$2:F2558,F2558)-1=1),X2558,
IF(AND(F2558="Peretoe teenus",H2558&lt;[2]an!$M$37,S2558="kahepoolne vajaduspõhine",U2558&gt;[2]an!$M$38,RANK(D2558,$D2558:$D2558)+COUNTIFS($D$2:D2558,D2558,$F$2:F2558,F2558)-1&gt;1),"",X2558*W2558)))))))))))))),"")</f>
        <v/>
      </c>
      <c r="Z2558" s="18" t="str">
        <f t="shared" si="118"/>
        <v/>
      </c>
      <c r="AA2558" s="19" t="str">
        <f>IFERROR(VLOOKUP(E2558,[2]an!$A$3:$B$81,2,FALSE),"")</f>
        <v/>
      </c>
      <c r="AB2558" s="19" t="str">
        <f>IFERROR(VLOOKUP(AA2558,[2]an!$C$2:$D$16,2,FALSE),"")</f>
        <v/>
      </c>
      <c r="AC2558" s="20"/>
      <c r="AD2558" s="21" t="str">
        <f>IF(A2558=[2]an!$F$36,VLOOKUP([2]an!$F$36,[2]an!$F$36:$H$36,3,FALSE),IF(A2558=[2]an!$F$35,VLOOKUP([2]an!$F$35,[2]an!$F$35:$H$35,3,FALSE),IF(A2558=[2]an!$F$33,VLOOKUP([2]an!$F$33,[2]an!$F$33:$H$33,3,FALSE),IF(A2558=[2]an!$F$31,VLOOKUP([2]an!$F$31,[2]an!$F$31:$H$31,3,FALSE),""))))</f>
        <v/>
      </c>
    </row>
    <row r="2559" spans="6:30" x14ac:dyDescent="0.2">
      <c r="F2559" s="10"/>
      <c r="G2559" s="8" t="str">
        <f t="shared" si="119"/>
        <v/>
      </c>
      <c r="H2559" s="13"/>
      <c r="K2559" s="13"/>
      <c r="L2559" s="10"/>
      <c r="M2559" s="10"/>
      <c r="S2559" s="8" t="str">
        <f>IFERROR(VLOOKUP(D2559,[1]peretoe_teenus!$A$2:$L$2000,5,FALSE),"")</f>
        <v/>
      </c>
      <c r="U2559" s="13"/>
      <c r="V2559" s="15" t="str" cm="1">
        <f t="array" ref="V2559">IFERROR(IF(AND(F2559="Tugigrupp",RANK(K2559,$K2559:$K2559)+COUNTIFS($K$2:K2559,K2559,$L$2:L2559,L2559,$M$2:M2559,M2559,$I$2:I2559,I2559,$G$2:G2559,G2559,$F$2:F2559,F2559)-1=1),SUMPRODUCT(($F$2:$F$4154=F2559)*($G$2:$G$4154=G2559)*($K$2:$K$4154=K2559)*($I$2:$I$4154=I2559)*($L$2:$L$4154=L2559)*($M$2:$M$4154=M2559)),""),"")</f>
        <v/>
      </c>
      <c r="W2559" s="15" t="str">
        <f t="shared" si="117"/>
        <v/>
      </c>
      <c r="X2559" s="16" t="str">
        <f>IF(AND(A2559=[2]an!$G$38,F2559=[2]an!$E$40),[2]an!$G$40,IF(AND(A2559=[2]an!$G$38,F2559=[2]an!$E$41),[2]an!$G$41,IF(AND(A2559=[2]an!$G$38,F2559=[2]an!$E$39,H2559&gt;=[2]an!$M$37),[2]an!$G$39,
IF(AND(A2559=[2]an!$G$38,F2559=[2]an!$E$39,H2559&lt;[2]an!$M$37,S2559="kahepoolne vajaduspõhine",U2559=""),[2]an!$M$40,
IF(AND(A2559=[2]an!$G$38,F2559=[2]an!$E$39,H2559&lt;[2]an!$M$37,S2559="kahepoolne vajaduspõhine",U2559&lt;&gt;""),[2]an!$G$39,
IF(AND(A2559=[2]an!$G$38,F2559=[2]an!$E$39,H2559&lt;[2]an!$M$37,S2559&lt;&gt;"kahepoolne vajaduspõhine"),[2]an!$G$39,
IF(AND(A2559=[2]an!$G$38,F2559=[2]an!$E$42),[2]an!$G$42,
IF(AND(A2559=[2]an!$H$38,F2559=[2]an!$E$40),[2]an!$H$40,IF(AND(A2559=[2]an!$H$38,F2559=[2]an!$E$41),[2]an!$H$41,IF(AND(A2559=[2]an!$H$38,F2559=[2]an!$E$39,H2559&gt;=[2]an!$M$37),[2]an!$H$39,
IF(AND(A2559=[2]an!$H$38,F2559=[2]an!$E$39,H2559&lt;[2]an!$M$37,S2559="kahepoolne vajaduspõhine",U2559=""),[2]an!$M$40,
IF(AND(A2559=[2]an!$H$38,F2559=[2]an!$E$39,H2559&lt;[2]an!$M$37,S2559="kahepoolne vajaduspõhine",U2559&lt;&gt;""),[2]an!$H$39,
IF(AND(A2559=[2]an!$H$38,F2559=[2]an!$E$39,H2559&lt;[2]an!$M$37,S2559&lt;&gt;"kahepoolne vajaduspõhine"),[2]an!$H$39,
IF(AND(A2559=[2]an!$H$38,F2559=[2]an!$E$42),[2]an!$H$42,
IF(AND(A2559=[2]an!$I$38,F2559=[2]an!$E$40),[2]an!$I$40,IF(AND(A2559=[2]an!$I$38,F2559=[2]an!$E$41),[2]an!$I$41,IF(AND(A2559=[2]an!$I$38,F2559=[2]an!$E$39,H2559&gt;=[2]an!$M$37),[2]an!$I$39,
IF(AND(A2559=[2]an!$I$38,F2559=[2]an!$E$39,H2559&lt;[2]an!$M$37,S2559="kahepoolne vajaduspõhine",U2559=""),[2]an!$M$40,
IF(AND(A2559=[2]an!$I$38,F2559=[2]an!$E$39,H2559&lt;[2]an!$M$37,S2559="kahepoolne vajaduspõhine",U2559&lt;&gt;""),[2]an!$I$39,
IF(AND(A2559=[2]an!$I$38,F2559=[2]an!$E$39,H2559&lt;[2]an!$M$37,S2559&lt;&gt;"kahepoolne vajaduspõhine"),[2]an!$I$39,
IF(AND(A2559=[2]an!$I$38,F2559=[2]an!$E$42),[2]an!$I$42,
IF(AND(A2559=[2]an!$J$38,F2559=[2]an!$E$40),[2]an!$J$40,IF(AND(A2559=[2]an!$J$38,F2559=[2]an!$E$41),[2]an!$J$41,IF(AND(A2559=[2]an!$J$38,F2559=[2]an!$E$39,H2559&gt;=[2]an!$M$37),[2]an!$J$39,
IF(AND(A2559=[2]an!$J$38,F2559=[2]an!$E$39,H2559&lt;[2]an!$M$37,S2559="kahepoolne vajaduspõhine",U2559=""),[2]an!$M$40,
IF(AND(A2559=[2]an!$J$38,F2559=[2]an!$E$39,H2559&lt;[2]an!$M$37,S2559="kahepoolne vajaduspõhine",U2559&lt;&gt;""),[2]an!$J$39,
IF(AND(A2559=[2]an!$J$38,F2559=[2]an!$E$39,H2559&lt;[2]an!$M$37,S2559&lt;&gt;"kahepoolne vajaduspõhine"),[2]an!$J$39,
IF(AND(A2559=[2]an!$J$38,F2559=[2]an!$E$42),[2]an!$J$42,""))))))))))))))))))))))))))))</f>
        <v/>
      </c>
      <c r="Y2559" s="17" t="str">
        <f>IFERROR(IF(F2559="Tugigrupp",0,
IF(AND(F2559="Peretoe teenus",H2559&gt;=[2]an!$M$37,RANK(D2559,$D2559:$D2559)+COUNTIFS($D$2:D2559,D2559,$F$2:F2559,F2559)-1&gt;1),"",
IF(AND(F2559="Peretoe teenus",H2559&gt;=[2]an!$M$37,RANK(D2559,$D2559:$D2559)+COUNTIFS($D$2:D2559,D2559,$F$2:F2559,F2559)-1=1,MONTH(H2559)=MONTH(K2559)=TRUE,YEAR(H2559)=YEAR(K2559)=TRUE),((EOMONTH(H2559,0)-H2559+1)*X2559)/DAY(EOMONTH(H2559,0)),
IF(AND(F2559="Peretoe teenus",H2559&gt;=[2]an!$M$37,RANK(D2559,$D2559:$D2559)+COUNTIFS($D$2:D2559,D2559,$F$2:F2559,F2559)-1=1),X2559,
IF(AND(F2559="Peretoe teenus",H2559&lt;[2]an!$M$37,S2559&lt;&gt;"kahepoolne vajaduspõhine",RANK(D2559,$D2559:$D2559)+COUNTIFS($D$2:D2559,D2559,$F$2:F2559,F2559)-1=1),X2559,
IF(AND(F2559="Peretoe teenus",H2559&lt;[2]an!$M$37,S2559&lt;&gt;"kahepoolne vajaduspõhine",RANK(D2559,$D2559:$D2559)+COUNTIFS($D$2:D2559,D2559,$F$2:F2559,F2559)-1&gt;1),"",
IF(AND(F2559="Peretoe teenus",H2559&lt;[2]an!$M$37,S2559="kahepoolne vajaduspõhine",U2559="",RANK(D2559,$D2559:$D2559)+COUNTIFS($D$2:D2559,D2559,$F$2:F2559,F2559)-1=1),X2559,
IF(AND(F2559="Peretoe teenus",H2559&lt;[2]an!$M$37,S2559="kahepoolne vajaduspõhine",U2559="",RANK(D2559,$D2559:$D2559)+COUNTIFS($D$2:D2559,D2559,$F$2:F2559,F2559)-1&gt;1),"",
IF(AND(F2559="Peretoe teenus",H2559&lt;[2]an!$M$37,S2559="kahepoolne vajaduspõhine",U2559&lt;[2]an!$M$37,RANK(D2559,$D2559:$D2559)+COUNTIFS($D$2:D2559,D2559,$F$2:F2559,F2559)-1=1),X2559,
IF(AND(F2559="Peretoe teenus",H2559&lt;[2]an!$M$37,S2559="kahepoolne vajaduspõhine",U2559&lt;[2]an!$M$37,RANK(D2559,$D2559:$D2559)+COUNTIFS($D$2:D2559,D2559,$F$2:F2559,F2559)-1&gt;1),"",
IF(AND(F2559="Peretoe teenus",H2559&lt;[2]an!$M$37,S2559="kahepoolne vajaduspõhine",U2559&gt;=[2]an!$M$37,U2559&lt;=[2]an!$M$38,RANK(D2559,$D2559:$D2559)+COUNTIFS($D$2:D2559,D2559,$F$2:F2559,F2559)-1=1),
((EOMONTH(U2559,0)-U2559+1)*X2559)/DAY(EOMONTH(U2559,0))+(DAY(U2559)-1)*100/DAY(EOMONTH(U2559,0)),
IF(AND(F2559="Peretoe teenus",H2559&lt;[2]an!$M$37,S2559="kahepoolne vajaduspõhine",U2559&gt;=[2]an!$M$37,U2559&lt;=[2]an!$M$38,RANK(D2559,$D2559:$D2559)+COUNTIFS($D$2:D2559,D2559,$F$2:F2559,F2559)-1&gt;1),"",
IF(AND(F2559="Peretoe teenus",H2559&lt;[2]an!$M$37,S2559="kahepoolne vajaduspõhine",U2559&gt;[2]an!$M$38,RANK(D2559,$D2559:$D2559)+COUNTIFS($D$2:D2559,D2559,$F$2:F2559,F2559)-1=1),X2559,
IF(AND(F2559="Peretoe teenus",H2559&lt;[2]an!$M$37,S2559="kahepoolne vajaduspõhine",U2559&gt;[2]an!$M$38,RANK(D2559,$D2559:$D2559)+COUNTIFS($D$2:D2559,D2559,$F$2:F2559,F2559)-1&gt;1),"",X2559*W2559)))))))))))))),"")</f>
        <v/>
      </c>
      <c r="Z2559" s="18" t="str">
        <f t="shared" si="118"/>
        <v/>
      </c>
      <c r="AA2559" s="19" t="str">
        <f>IFERROR(VLOOKUP(E2559,[2]an!$A$3:$B$81,2,FALSE),"")</f>
        <v/>
      </c>
      <c r="AB2559" s="19" t="str">
        <f>IFERROR(VLOOKUP(AA2559,[2]an!$C$2:$D$16,2,FALSE),"")</f>
        <v/>
      </c>
      <c r="AC2559" s="20"/>
      <c r="AD2559" s="21" t="str">
        <f>IF(A2559=[2]an!$F$36,VLOOKUP([2]an!$F$36,[2]an!$F$36:$H$36,3,FALSE),IF(A2559=[2]an!$F$35,VLOOKUP([2]an!$F$35,[2]an!$F$35:$H$35,3,FALSE),IF(A2559=[2]an!$F$33,VLOOKUP([2]an!$F$33,[2]an!$F$33:$H$33,3,FALSE),IF(A2559=[2]an!$F$31,VLOOKUP([2]an!$F$31,[2]an!$F$31:$H$31,3,FALSE),""))))</f>
        <v/>
      </c>
    </row>
    <row r="2560" spans="6:30" x14ac:dyDescent="0.2">
      <c r="F2560" s="10"/>
      <c r="G2560" s="8" t="str">
        <f t="shared" si="119"/>
        <v/>
      </c>
      <c r="H2560" s="13"/>
      <c r="K2560" s="13"/>
      <c r="L2560" s="10"/>
      <c r="M2560" s="10"/>
      <c r="S2560" s="8" t="str">
        <f>IFERROR(VLOOKUP(D2560,[1]peretoe_teenus!$A$2:$L$2000,5,FALSE),"")</f>
        <v/>
      </c>
      <c r="U2560" s="13"/>
      <c r="V2560" s="15" t="str" cm="1">
        <f t="array" ref="V2560">IFERROR(IF(AND(F2560="Tugigrupp",RANK(K2560,$K2560:$K2560)+COUNTIFS($K$2:K2560,K2560,$L$2:L2560,L2560,$M$2:M2560,M2560,$I$2:I2560,I2560,$G$2:G2560,G2560,$F$2:F2560,F2560)-1=1),SUMPRODUCT(($F$2:$F$4154=F2560)*($G$2:$G$4154=G2560)*($K$2:$K$4154=K2560)*($I$2:$I$4154=I2560)*($L$2:$L$4154=L2560)*($M$2:$M$4154=M2560)),""),"")</f>
        <v/>
      </c>
      <c r="W2560" s="15" t="str">
        <f t="shared" si="117"/>
        <v/>
      </c>
      <c r="X2560" s="16" t="str">
        <f>IF(AND(A2560=[2]an!$G$38,F2560=[2]an!$E$40),[2]an!$G$40,IF(AND(A2560=[2]an!$G$38,F2560=[2]an!$E$41),[2]an!$G$41,IF(AND(A2560=[2]an!$G$38,F2560=[2]an!$E$39,H2560&gt;=[2]an!$M$37),[2]an!$G$39,
IF(AND(A2560=[2]an!$G$38,F2560=[2]an!$E$39,H2560&lt;[2]an!$M$37,S2560="kahepoolne vajaduspõhine",U2560=""),[2]an!$M$40,
IF(AND(A2560=[2]an!$G$38,F2560=[2]an!$E$39,H2560&lt;[2]an!$M$37,S2560="kahepoolne vajaduspõhine",U2560&lt;&gt;""),[2]an!$G$39,
IF(AND(A2560=[2]an!$G$38,F2560=[2]an!$E$39,H2560&lt;[2]an!$M$37,S2560&lt;&gt;"kahepoolne vajaduspõhine"),[2]an!$G$39,
IF(AND(A2560=[2]an!$G$38,F2560=[2]an!$E$42),[2]an!$G$42,
IF(AND(A2560=[2]an!$H$38,F2560=[2]an!$E$40),[2]an!$H$40,IF(AND(A2560=[2]an!$H$38,F2560=[2]an!$E$41),[2]an!$H$41,IF(AND(A2560=[2]an!$H$38,F2560=[2]an!$E$39,H2560&gt;=[2]an!$M$37),[2]an!$H$39,
IF(AND(A2560=[2]an!$H$38,F2560=[2]an!$E$39,H2560&lt;[2]an!$M$37,S2560="kahepoolne vajaduspõhine",U2560=""),[2]an!$M$40,
IF(AND(A2560=[2]an!$H$38,F2560=[2]an!$E$39,H2560&lt;[2]an!$M$37,S2560="kahepoolne vajaduspõhine",U2560&lt;&gt;""),[2]an!$H$39,
IF(AND(A2560=[2]an!$H$38,F2560=[2]an!$E$39,H2560&lt;[2]an!$M$37,S2560&lt;&gt;"kahepoolne vajaduspõhine"),[2]an!$H$39,
IF(AND(A2560=[2]an!$H$38,F2560=[2]an!$E$42),[2]an!$H$42,
IF(AND(A2560=[2]an!$I$38,F2560=[2]an!$E$40),[2]an!$I$40,IF(AND(A2560=[2]an!$I$38,F2560=[2]an!$E$41),[2]an!$I$41,IF(AND(A2560=[2]an!$I$38,F2560=[2]an!$E$39,H2560&gt;=[2]an!$M$37),[2]an!$I$39,
IF(AND(A2560=[2]an!$I$38,F2560=[2]an!$E$39,H2560&lt;[2]an!$M$37,S2560="kahepoolne vajaduspõhine",U2560=""),[2]an!$M$40,
IF(AND(A2560=[2]an!$I$38,F2560=[2]an!$E$39,H2560&lt;[2]an!$M$37,S2560="kahepoolne vajaduspõhine",U2560&lt;&gt;""),[2]an!$I$39,
IF(AND(A2560=[2]an!$I$38,F2560=[2]an!$E$39,H2560&lt;[2]an!$M$37,S2560&lt;&gt;"kahepoolne vajaduspõhine"),[2]an!$I$39,
IF(AND(A2560=[2]an!$I$38,F2560=[2]an!$E$42),[2]an!$I$42,
IF(AND(A2560=[2]an!$J$38,F2560=[2]an!$E$40),[2]an!$J$40,IF(AND(A2560=[2]an!$J$38,F2560=[2]an!$E$41),[2]an!$J$41,IF(AND(A2560=[2]an!$J$38,F2560=[2]an!$E$39,H2560&gt;=[2]an!$M$37),[2]an!$J$39,
IF(AND(A2560=[2]an!$J$38,F2560=[2]an!$E$39,H2560&lt;[2]an!$M$37,S2560="kahepoolne vajaduspõhine",U2560=""),[2]an!$M$40,
IF(AND(A2560=[2]an!$J$38,F2560=[2]an!$E$39,H2560&lt;[2]an!$M$37,S2560="kahepoolne vajaduspõhine",U2560&lt;&gt;""),[2]an!$J$39,
IF(AND(A2560=[2]an!$J$38,F2560=[2]an!$E$39,H2560&lt;[2]an!$M$37,S2560&lt;&gt;"kahepoolne vajaduspõhine"),[2]an!$J$39,
IF(AND(A2560=[2]an!$J$38,F2560=[2]an!$E$42),[2]an!$J$42,""))))))))))))))))))))))))))))</f>
        <v/>
      </c>
      <c r="Y2560" s="17" t="str">
        <f>IFERROR(IF(F2560="Tugigrupp",0,
IF(AND(F2560="Peretoe teenus",H2560&gt;=[2]an!$M$37,RANK(D2560,$D2560:$D2560)+COUNTIFS($D$2:D2560,D2560,$F$2:F2560,F2560)-1&gt;1),"",
IF(AND(F2560="Peretoe teenus",H2560&gt;=[2]an!$M$37,RANK(D2560,$D2560:$D2560)+COUNTIFS($D$2:D2560,D2560,$F$2:F2560,F2560)-1=1,MONTH(H2560)=MONTH(K2560)=TRUE,YEAR(H2560)=YEAR(K2560)=TRUE),((EOMONTH(H2560,0)-H2560+1)*X2560)/DAY(EOMONTH(H2560,0)),
IF(AND(F2560="Peretoe teenus",H2560&gt;=[2]an!$M$37,RANK(D2560,$D2560:$D2560)+COUNTIFS($D$2:D2560,D2560,$F$2:F2560,F2560)-1=1),X2560,
IF(AND(F2560="Peretoe teenus",H2560&lt;[2]an!$M$37,S2560&lt;&gt;"kahepoolne vajaduspõhine",RANK(D2560,$D2560:$D2560)+COUNTIFS($D$2:D2560,D2560,$F$2:F2560,F2560)-1=1),X2560,
IF(AND(F2560="Peretoe teenus",H2560&lt;[2]an!$M$37,S2560&lt;&gt;"kahepoolne vajaduspõhine",RANK(D2560,$D2560:$D2560)+COUNTIFS($D$2:D2560,D2560,$F$2:F2560,F2560)-1&gt;1),"",
IF(AND(F2560="Peretoe teenus",H2560&lt;[2]an!$M$37,S2560="kahepoolne vajaduspõhine",U2560="",RANK(D2560,$D2560:$D2560)+COUNTIFS($D$2:D2560,D2560,$F$2:F2560,F2560)-1=1),X2560,
IF(AND(F2560="Peretoe teenus",H2560&lt;[2]an!$M$37,S2560="kahepoolne vajaduspõhine",U2560="",RANK(D2560,$D2560:$D2560)+COUNTIFS($D$2:D2560,D2560,$F$2:F2560,F2560)-1&gt;1),"",
IF(AND(F2560="Peretoe teenus",H2560&lt;[2]an!$M$37,S2560="kahepoolne vajaduspõhine",U2560&lt;[2]an!$M$37,RANK(D2560,$D2560:$D2560)+COUNTIFS($D$2:D2560,D2560,$F$2:F2560,F2560)-1=1),X2560,
IF(AND(F2560="Peretoe teenus",H2560&lt;[2]an!$M$37,S2560="kahepoolne vajaduspõhine",U2560&lt;[2]an!$M$37,RANK(D2560,$D2560:$D2560)+COUNTIFS($D$2:D2560,D2560,$F$2:F2560,F2560)-1&gt;1),"",
IF(AND(F2560="Peretoe teenus",H2560&lt;[2]an!$M$37,S2560="kahepoolne vajaduspõhine",U2560&gt;=[2]an!$M$37,U2560&lt;=[2]an!$M$38,RANK(D2560,$D2560:$D2560)+COUNTIFS($D$2:D2560,D2560,$F$2:F2560,F2560)-1=1),
((EOMONTH(U2560,0)-U2560+1)*X2560)/DAY(EOMONTH(U2560,0))+(DAY(U2560)-1)*100/DAY(EOMONTH(U2560,0)),
IF(AND(F2560="Peretoe teenus",H2560&lt;[2]an!$M$37,S2560="kahepoolne vajaduspõhine",U2560&gt;=[2]an!$M$37,U2560&lt;=[2]an!$M$38,RANK(D2560,$D2560:$D2560)+COUNTIFS($D$2:D2560,D2560,$F$2:F2560,F2560)-1&gt;1),"",
IF(AND(F2560="Peretoe teenus",H2560&lt;[2]an!$M$37,S2560="kahepoolne vajaduspõhine",U2560&gt;[2]an!$M$38,RANK(D2560,$D2560:$D2560)+COUNTIFS($D$2:D2560,D2560,$F$2:F2560,F2560)-1=1),X2560,
IF(AND(F2560="Peretoe teenus",H2560&lt;[2]an!$M$37,S2560="kahepoolne vajaduspõhine",U2560&gt;[2]an!$M$38,RANK(D2560,$D2560:$D2560)+COUNTIFS($D$2:D2560,D2560,$F$2:F2560,F2560)-1&gt;1),"",X2560*W2560)))))))))))))),"")</f>
        <v/>
      </c>
      <c r="Z2560" s="18" t="str">
        <f t="shared" si="118"/>
        <v/>
      </c>
      <c r="AA2560" s="19" t="str">
        <f>IFERROR(VLOOKUP(E2560,[2]an!$A$3:$B$81,2,FALSE),"")</f>
        <v/>
      </c>
      <c r="AB2560" s="19" t="str">
        <f>IFERROR(VLOOKUP(AA2560,[2]an!$C$2:$D$16,2,FALSE),"")</f>
        <v/>
      </c>
      <c r="AC2560" s="20"/>
      <c r="AD2560" s="21" t="str">
        <f>IF(A2560=[2]an!$F$36,VLOOKUP([2]an!$F$36,[2]an!$F$36:$H$36,3,FALSE),IF(A2560=[2]an!$F$35,VLOOKUP([2]an!$F$35,[2]an!$F$35:$H$35,3,FALSE),IF(A2560=[2]an!$F$33,VLOOKUP([2]an!$F$33,[2]an!$F$33:$H$33,3,FALSE),IF(A2560=[2]an!$F$31,VLOOKUP([2]an!$F$31,[2]an!$F$31:$H$31,3,FALSE),""))))</f>
        <v/>
      </c>
    </row>
    <row r="2561" spans="6:30" x14ac:dyDescent="0.2">
      <c r="F2561" s="10"/>
      <c r="G2561" s="8" t="str">
        <f t="shared" si="119"/>
        <v/>
      </c>
      <c r="H2561" s="13"/>
      <c r="K2561" s="13"/>
      <c r="L2561" s="10"/>
      <c r="M2561" s="10"/>
      <c r="S2561" s="8" t="str">
        <f>IFERROR(VLOOKUP(D2561,[1]peretoe_teenus!$A$2:$L$2000,5,FALSE),"")</f>
        <v/>
      </c>
      <c r="U2561" s="13"/>
      <c r="V2561" s="15" t="str" cm="1">
        <f t="array" ref="V2561">IFERROR(IF(AND(F2561="Tugigrupp",RANK(K2561,$K2561:$K2561)+COUNTIFS($K$2:K2561,K2561,$L$2:L2561,L2561,$M$2:M2561,M2561,$I$2:I2561,I2561,$G$2:G2561,G2561,$F$2:F2561,F2561)-1=1),SUMPRODUCT(($F$2:$F$4154=F2561)*($G$2:$G$4154=G2561)*($K$2:$K$4154=K2561)*($I$2:$I$4154=I2561)*($L$2:$L$4154=L2561)*($M$2:$M$4154=M2561)),""),"")</f>
        <v/>
      </c>
      <c r="W2561" s="15" t="str">
        <f t="shared" si="117"/>
        <v/>
      </c>
      <c r="X2561" s="16" t="str">
        <f>IF(AND(A2561=[2]an!$G$38,F2561=[2]an!$E$40),[2]an!$G$40,IF(AND(A2561=[2]an!$G$38,F2561=[2]an!$E$41),[2]an!$G$41,IF(AND(A2561=[2]an!$G$38,F2561=[2]an!$E$39,H2561&gt;=[2]an!$M$37),[2]an!$G$39,
IF(AND(A2561=[2]an!$G$38,F2561=[2]an!$E$39,H2561&lt;[2]an!$M$37,S2561="kahepoolne vajaduspõhine",U2561=""),[2]an!$M$40,
IF(AND(A2561=[2]an!$G$38,F2561=[2]an!$E$39,H2561&lt;[2]an!$M$37,S2561="kahepoolne vajaduspõhine",U2561&lt;&gt;""),[2]an!$G$39,
IF(AND(A2561=[2]an!$G$38,F2561=[2]an!$E$39,H2561&lt;[2]an!$M$37,S2561&lt;&gt;"kahepoolne vajaduspõhine"),[2]an!$G$39,
IF(AND(A2561=[2]an!$G$38,F2561=[2]an!$E$42),[2]an!$G$42,
IF(AND(A2561=[2]an!$H$38,F2561=[2]an!$E$40),[2]an!$H$40,IF(AND(A2561=[2]an!$H$38,F2561=[2]an!$E$41),[2]an!$H$41,IF(AND(A2561=[2]an!$H$38,F2561=[2]an!$E$39,H2561&gt;=[2]an!$M$37),[2]an!$H$39,
IF(AND(A2561=[2]an!$H$38,F2561=[2]an!$E$39,H2561&lt;[2]an!$M$37,S2561="kahepoolne vajaduspõhine",U2561=""),[2]an!$M$40,
IF(AND(A2561=[2]an!$H$38,F2561=[2]an!$E$39,H2561&lt;[2]an!$M$37,S2561="kahepoolne vajaduspõhine",U2561&lt;&gt;""),[2]an!$H$39,
IF(AND(A2561=[2]an!$H$38,F2561=[2]an!$E$39,H2561&lt;[2]an!$M$37,S2561&lt;&gt;"kahepoolne vajaduspõhine"),[2]an!$H$39,
IF(AND(A2561=[2]an!$H$38,F2561=[2]an!$E$42),[2]an!$H$42,
IF(AND(A2561=[2]an!$I$38,F2561=[2]an!$E$40),[2]an!$I$40,IF(AND(A2561=[2]an!$I$38,F2561=[2]an!$E$41),[2]an!$I$41,IF(AND(A2561=[2]an!$I$38,F2561=[2]an!$E$39,H2561&gt;=[2]an!$M$37),[2]an!$I$39,
IF(AND(A2561=[2]an!$I$38,F2561=[2]an!$E$39,H2561&lt;[2]an!$M$37,S2561="kahepoolne vajaduspõhine",U2561=""),[2]an!$M$40,
IF(AND(A2561=[2]an!$I$38,F2561=[2]an!$E$39,H2561&lt;[2]an!$M$37,S2561="kahepoolne vajaduspõhine",U2561&lt;&gt;""),[2]an!$I$39,
IF(AND(A2561=[2]an!$I$38,F2561=[2]an!$E$39,H2561&lt;[2]an!$M$37,S2561&lt;&gt;"kahepoolne vajaduspõhine"),[2]an!$I$39,
IF(AND(A2561=[2]an!$I$38,F2561=[2]an!$E$42),[2]an!$I$42,
IF(AND(A2561=[2]an!$J$38,F2561=[2]an!$E$40),[2]an!$J$40,IF(AND(A2561=[2]an!$J$38,F2561=[2]an!$E$41),[2]an!$J$41,IF(AND(A2561=[2]an!$J$38,F2561=[2]an!$E$39,H2561&gt;=[2]an!$M$37),[2]an!$J$39,
IF(AND(A2561=[2]an!$J$38,F2561=[2]an!$E$39,H2561&lt;[2]an!$M$37,S2561="kahepoolne vajaduspõhine",U2561=""),[2]an!$M$40,
IF(AND(A2561=[2]an!$J$38,F2561=[2]an!$E$39,H2561&lt;[2]an!$M$37,S2561="kahepoolne vajaduspõhine",U2561&lt;&gt;""),[2]an!$J$39,
IF(AND(A2561=[2]an!$J$38,F2561=[2]an!$E$39,H2561&lt;[2]an!$M$37,S2561&lt;&gt;"kahepoolne vajaduspõhine"),[2]an!$J$39,
IF(AND(A2561=[2]an!$J$38,F2561=[2]an!$E$42),[2]an!$J$42,""))))))))))))))))))))))))))))</f>
        <v/>
      </c>
      <c r="Y2561" s="17" t="str">
        <f>IFERROR(IF(F2561="Tugigrupp",0,
IF(AND(F2561="Peretoe teenus",H2561&gt;=[2]an!$M$37,RANK(D2561,$D2561:$D2561)+COUNTIFS($D$2:D2561,D2561,$F$2:F2561,F2561)-1&gt;1),"",
IF(AND(F2561="Peretoe teenus",H2561&gt;=[2]an!$M$37,RANK(D2561,$D2561:$D2561)+COUNTIFS($D$2:D2561,D2561,$F$2:F2561,F2561)-1=1,MONTH(H2561)=MONTH(K2561)=TRUE,YEAR(H2561)=YEAR(K2561)=TRUE),((EOMONTH(H2561,0)-H2561+1)*X2561)/DAY(EOMONTH(H2561,0)),
IF(AND(F2561="Peretoe teenus",H2561&gt;=[2]an!$M$37,RANK(D2561,$D2561:$D2561)+COUNTIFS($D$2:D2561,D2561,$F$2:F2561,F2561)-1=1),X2561,
IF(AND(F2561="Peretoe teenus",H2561&lt;[2]an!$M$37,S2561&lt;&gt;"kahepoolne vajaduspõhine",RANK(D2561,$D2561:$D2561)+COUNTIFS($D$2:D2561,D2561,$F$2:F2561,F2561)-1=1),X2561,
IF(AND(F2561="Peretoe teenus",H2561&lt;[2]an!$M$37,S2561&lt;&gt;"kahepoolne vajaduspõhine",RANK(D2561,$D2561:$D2561)+COUNTIFS($D$2:D2561,D2561,$F$2:F2561,F2561)-1&gt;1),"",
IF(AND(F2561="Peretoe teenus",H2561&lt;[2]an!$M$37,S2561="kahepoolne vajaduspõhine",U2561="",RANK(D2561,$D2561:$D2561)+COUNTIFS($D$2:D2561,D2561,$F$2:F2561,F2561)-1=1),X2561,
IF(AND(F2561="Peretoe teenus",H2561&lt;[2]an!$M$37,S2561="kahepoolne vajaduspõhine",U2561="",RANK(D2561,$D2561:$D2561)+COUNTIFS($D$2:D2561,D2561,$F$2:F2561,F2561)-1&gt;1),"",
IF(AND(F2561="Peretoe teenus",H2561&lt;[2]an!$M$37,S2561="kahepoolne vajaduspõhine",U2561&lt;[2]an!$M$37,RANK(D2561,$D2561:$D2561)+COUNTIFS($D$2:D2561,D2561,$F$2:F2561,F2561)-1=1),X2561,
IF(AND(F2561="Peretoe teenus",H2561&lt;[2]an!$M$37,S2561="kahepoolne vajaduspõhine",U2561&lt;[2]an!$M$37,RANK(D2561,$D2561:$D2561)+COUNTIFS($D$2:D2561,D2561,$F$2:F2561,F2561)-1&gt;1),"",
IF(AND(F2561="Peretoe teenus",H2561&lt;[2]an!$M$37,S2561="kahepoolne vajaduspõhine",U2561&gt;=[2]an!$M$37,U2561&lt;=[2]an!$M$38,RANK(D2561,$D2561:$D2561)+COUNTIFS($D$2:D2561,D2561,$F$2:F2561,F2561)-1=1),
((EOMONTH(U2561,0)-U2561+1)*X2561)/DAY(EOMONTH(U2561,0))+(DAY(U2561)-1)*100/DAY(EOMONTH(U2561,0)),
IF(AND(F2561="Peretoe teenus",H2561&lt;[2]an!$M$37,S2561="kahepoolne vajaduspõhine",U2561&gt;=[2]an!$M$37,U2561&lt;=[2]an!$M$38,RANK(D2561,$D2561:$D2561)+COUNTIFS($D$2:D2561,D2561,$F$2:F2561,F2561)-1&gt;1),"",
IF(AND(F2561="Peretoe teenus",H2561&lt;[2]an!$M$37,S2561="kahepoolne vajaduspõhine",U2561&gt;[2]an!$M$38,RANK(D2561,$D2561:$D2561)+COUNTIFS($D$2:D2561,D2561,$F$2:F2561,F2561)-1=1),X2561,
IF(AND(F2561="Peretoe teenus",H2561&lt;[2]an!$M$37,S2561="kahepoolne vajaduspõhine",U2561&gt;[2]an!$M$38,RANK(D2561,$D2561:$D2561)+COUNTIFS($D$2:D2561,D2561,$F$2:F2561,F2561)-1&gt;1),"",X2561*W2561)))))))))))))),"")</f>
        <v/>
      </c>
      <c r="Z2561" s="18" t="str">
        <f t="shared" si="118"/>
        <v/>
      </c>
      <c r="AA2561" s="19" t="str">
        <f>IFERROR(VLOOKUP(E2561,[2]an!$A$3:$B$81,2,FALSE),"")</f>
        <v/>
      </c>
      <c r="AB2561" s="19" t="str">
        <f>IFERROR(VLOOKUP(AA2561,[2]an!$C$2:$D$16,2,FALSE),"")</f>
        <v/>
      </c>
      <c r="AC2561" s="20"/>
      <c r="AD2561" s="21" t="str">
        <f>IF(A2561=[2]an!$F$36,VLOOKUP([2]an!$F$36,[2]an!$F$36:$H$36,3,FALSE),IF(A2561=[2]an!$F$35,VLOOKUP([2]an!$F$35,[2]an!$F$35:$H$35,3,FALSE),IF(A2561=[2]an!$F$33,VLOOKUP([2]an!$F$33,[2]an!$F$33:$H$33,3,FALSE),IF(A2561=[2]an!$F$31,VLOOKUP([2]an!$F$31,[2]an!$F$31:$H$31,3,FALSE),""))))</f>
        <v/>
      </c>
    </row>
    <row r="2562" spans="6:30" x14ac:dyDescent="0.2">
      <c r="F2562" s="10"/>
      <c r="G2562" s="8" t="str">
        <f t="shared" si="119"/>
        <v/>
      </c>
      <c r="H2562" s="13"/>
      <c r="K2562" s="13"/>
      <c r="L2562" s="10"/>
      <c r="M2562" s="10"/>
      <c r="S2562" s="8" t="str">
        <f>IFERROR(VLOOKUP(D2562,[1]peretoe_teenus!$A$2:$L$2000,5,FALSE),"")</f>
        <v/>
      </c>
      <c r="U2562" s="13"/>
      <c r="V2562" s="15" t="str" cm="1">
        <f t="array" ref="V2562">IFERROR(IF(AND(F2562="Tugigrupp",RANK(K2562,$K2562:$K2562)+COUNTIFS($K$2:K2562,K2562,$L$2:L2562,L2562,$M$2:M2562,M2562,$I$2:I2562,I2562,$G$2:G2562,G2562,$F$2:F2562,F2562)-1=1),SUMPRODUCT(($F$2:$F$4154=F2562)*($G$2:$G$4154=G2562)*($K$2:$K$4154=K2562)*($I$2:$I$4154=I2562)*($L$2:$L$4154=L2562)*($M$2:$M$4154=M2562)),""),"")</f>
        <v/>
      </c>
      <c r="W2562" s="15" t="str">
        <f t="shared" ref="W2562:W2625" si="120">IF(A2562="","",(M2562-L2562)*1440/45)</f>
        <v/>
      </c>
      <c r="X2562" s="16" t="str">
        <f>IF(AND(A2562=[2]an!$G$38,F2562=[2]an!$E$40),[2]an!$G$40,IF(AND(A2562=[2]an!$G$38,F2562=[2]an!$E$41),[2]an!$G$41,IF(AND(A2562=[2]an!$G$38,F2562=[2]an!$E$39,H2562&gt;=[2]an!$M$37),[2]an!$G$39,
IF(AND(A2562=[2]an!$G$38,F2562=[2]an!$E$39,H2562&lt;[2]an!$M$37,S2562="kahepoolne vajaduspõhine",U2562=""),[2]an!$M$40,
IF(AND(A2562=[2]an!$G$38,F2562=[2]an!$E$39,H2562&lt;[2]an!$M$37,S2562="kahepoolne vajaduspõhine",U2562&lt;&gt;""),[2]an!$G$39,
IF(AND(A2562=[2]an!$G$38,F2562=[2]an!$E$39,H2562&lt;[2]an!$M$37,S2562&lt;&gt;"kahepoolne vajaduspõhine"),[2]an!$G$39,
IF(AND(A2562=[2]an!$G$38,F2562=[2]an!$E$42),[2]an!$G$42,
IF(AND(A2562=[2]an!$H$38,F2562=[2]an!$E$40),[2]an!$H$40,IF(AND(A2562=[2]an!$H$38,F2562=[2]an!$E$41),[2]an!$H$41,IF(AND(A2562=[2]an!$H$38,F2562=[2]an!$E$39,H2562&gt;=[2]an!$M$37),[2]an!$H$39,
IF(AND(A2562=[2]an!$H$38,F2562=[2]an!$E$39,H2562&lt;[2]an!$M$37,S2562="kahepoolne vajaduspõhine",U2562=""),[2]an!$M$40,
IF(AND(A2562=[2]an!$H$38,F2562=[2]an!$E$39,H2562&lt;[2]an!$M$37,S2562="kahepoolne vajaduspõhine",U2562&lt;&gt;""),[2]an!$H$39,
IF(AND(A2562=[2]an!$H$38,F2562=[2]an!$E$39,H2562&lt;[2]an!$M$37,S2562&lt;&gt;"kahepoolne vajaduspõhine"),[2]an!$H$39,
IF(AND(A2562=[2]an!$H$38,F2562=[2]an!$E$42),[2]an!$H$42,
IF(AND(A2562=[2]an!$I$38,F2562=[2]an!$E$40),[2]an!$I$40,IF(AND(A2562=[2]an!$I$38,F2562=[2]an!$E$41),[2]an!$I$41,IF(AND(A2562=[2]an!$I$38,F2562=[2]an!$E$39,H2562&gt;=[2]an!$M$37),[2]an!$I$39,
IF(AND(A2562=[2]an!$I$38,F2562=[2]an!$E$39,H2562&lt;[2]an!$M$37,S2562="kahepoolne vajaduspõhine",U2562=""),[2]an!$M$40,
IF(AND(A2562=[2]an!$I$38,F2562=[2]an!$E$39,H2562&lt;[2]an!$M$37,S2562="kahepoolne vajaduspõhine",U2562&lt;&gt;""),[2]an!$I$39,
IF(AND(A2562=[2]an!$I$38,F2562=[2]an!$E$39,H2562&lt;[2]an!$M$37,S2562&lt;&gt;"kahepoolne vajaduspõhine"),[2]an!$I$39,
IF(AND(A2562=[2]an!$I$38,F2562=[2]an!$E$42),[2]an!$I$42,
IF(AND(A2562=[2]an!$J$38,F2562=[2]an!$E$40),[2]an!$J$40,IF(AND(A2562=[2]an!$J$38,F2562=[2]an!$E$41),[2]an!$J$41,IF(AND(A2562=[2]an!$J$38,F2562=[2]an!$E$39,H2562&gt;=[2]an!$M$37),[2]an!$J$39,
IF(AND(A2562=[2]an!$J$38,F2562=[2]an!$E$39,H2562&lt;[2]an!$M$37,S2562="kahepoolne vajaduspõhine",U2562=""),[2]an!$M$40,
IF(AND(A2562=[2]an!$J$38,F2562=[2]an!$E$39,H2562&lt;[2]an!$M$37,S2562="kahepoolne vajaduspõhine",U2562&lt;&gt;""),[2]an!$J$39,
IF(AND(A2562=[2]an!$J$38,F2562=[2]an!$E$39,H2562&lt;[2]an!$M$37,S2562&lt;&gt;"kahepoolne vajaduspõhine"),[2]an!$J$39,
IF(AND(A2562=[2]an!$J$38,F2562=[2]an!$E$42),[2]an!$J$42,""))))))))))))))))))))))))))))</f>
        <v/>
      </c>
      <c r="Y2562" s="17" t="str">
        <f>IFERROR(IF(F2562="Tugigrupp",0,
IF(AND(F2562="Peretoe teenus",H2562&gt;=[2]an!$M$37,RANK(D2562,$D2562:$D2562)+COUNTIFS($D$2:D2562,D2562,$F$2:F2562,F2562)-1&gt;1),"",
IF(AND(F2562="Peretoe teenus",H2562&gt;=[2]an!$M$37,RANK(D2562,$D2562:$D2562)+COUNTIFS($D$2:D2562,D2562,$F$2:F2562,F2562)-1=1,MONTH(H2562)=MONTH(K2562)=TRUE,YEAR(H2562)=YEAR(K2562)=TRUE),((EOMONTH(H2562,0)-H2562+1)*X2562)/DAY(EOMONTH(H2562,0)),
IF(AND(F2562="Peretoe teenus",H2562&gt;=[2]an!$M$37,RANK(D2562,$D2562:$D2562)+COUNTIFS($D$2:D2562,D2562,$F$2:F2562,F2562)-1=1),X2562,
IF(AND(F2562="Peretoe teenus",H2562&lt;[2]an!$M$37,S2562&lt;&gt;"kahepoolne vajaduspõhine",RANK(D2562,$D2562:$D2562)+COUNTIFS($D$2:D2562,D2562,$F$2:F2562,F2562)-1=1),X2562,
IF(AND(F2562="Peretoe teenus",H2562&lt;[2]an!$M$37,S2562&lt;&gt;"kahepoolne vajaduspõhine",RANK(D2562,$D2562:$D2562)+COUNTIFS($D$2:D2562,D2562,$F$2:F2562,F2562)-1&gt;1),"",
IF(AND(F2562="Peretoe teenus",H2562&lt;[2]an!$M$37,S2562="kahepoolne vajaduspõhine",U2562="",RANK(D2562,$D2562:$D2562)+COUNTIFS($D$2:D2562,D2562,$F$2:F2562,F2562)-1=1),X2562,
IF(AND(F2562="Peretoe teenus",H2562&lt;[2]an!$M$37,S2562="kahepoolne vajaduspõhine",U2562="",RANK(D2562,$D2562:$D2562)+COUNTIFS($D$2:D2562,D2562,$F$2:F2562,F2562)-1&gt;1),"",
IF(AND(F2562="Peretoe teenus",H2562&lt;[2]an!$M$37,S2562="kahepoolne vajaduspõhine",U2562&lt;[2]an!$M$37,RANK(D2562,$D2562:$D2562)+COUNTIFS($D$2:D2562,D2562,$F$2:F2562,F2562)-1=1),X2562,
IF(AND(F2562="Peretoe teenus",H2562&lt;[2]an!$M$37,S2562="kahepoolne vajaduspõhine",U2562&lt;[2]an!$M$37,RANK(D2562,$D2562:$D2562)+COUNTIFS($D$2:D2562,D2562,$F$2:F2562,F2562)-1&gt;1),"",
IF(AND(F2562="Peretoe teenus",H2562&lt;[2]an!$M$37,S2562="kahepoolne vajaduspõhine",U2562&gt;=[2]an!$M$37,U2562&lt;=[2]an!$M$38,RANK(D2562,$D2562:$D2562)+COUNTIFS($D$2:D2562,D2562,$F$2:F2562,F2562)-1=1),
((EOMONTH(U2562,0)-U2562+1)*X2562)/DAY(EOMONTH(U2562,0))+(DAY(U2562)-1)*100/DAY(EOMONTH(U2562,0)),
IF(AND(F2562="Peretoe teenus",H2562&lt;[2]an!$M$37,S2562="kahepoolne vajaduspõhine",U2562&gt;=[2]an!$M$37,U2562&lt;=[2]an!$M$38,RANK(D2562,$D2562:$D2562)+COUNTIFS($D$2:D2562,D2562,$F$2:F2562,F2562)-1&gt;1),"",
IF(AND(F2562="Peretoe teenus",H2562&lt;[2]an!$M$37,S2562="kahepoolne vajaduspõhine",U2562&gt;[2]an!$M$38,RANK(D2562,$D2562:$D2562)+COUNTIFS($D$2:D2562,D2562,$F$2:F2562,F2562)-1=1),X2562,
IF(AND(F2562="Peretoe teenus",H2562&lt;[2]an!$M$37,S2562="kahepoolne vajaduspõhine",U2562&gt;[2]an!$M$38,RANK(D2562,$D2562:$D2562)+COUNTIFS($D$2:D2562,D2562,$F$2:F2562,F2562)-1&gt;1),"",X2562*W2562)))))))))))))),"")</f>
        <v/>
      </c>
      <c r="Z2562" s="18" t="str">
        <f t="shared" ref="Z2562:Z2625" si="121">IF(F2562="Tugigrupp",SUMPRODUCT(($F$2:$F$4154=F2562)*($G$2:$G$4154=G2562)*($K$2:$K$4154=K2562)*($I$2:$I$4154=I2562)*($L$2:$L$4154=L2562)*($M$2:$M$4154=M2562)),"")</f>
        <v/>
      </c>
      <c r="AA2562" s="19" t="str">
        <f>IFERROR(VLOOKUP(E2562,[2]an!$A$3:$B$81,2,FALSE),"")</f>
        <v/>
      </c>
      <c r="AB2562" s="19" t="str">
        <f>IFERROR(VLOOKUP(AA2562,[2]an!$C$2:$D$16,2,FALSE),"")</f>
        <v/>
      </c>
      <c r="AC2562" s="20"/>
      <c r="AD2562" s="21" t="str">
        <f>IF(A2562=[2]an!$F$36,VLOOKUP([2]an!$F$36,[2]an!$F$36:$H$36,3,FALSE),IF(A2562=[2]an!$F$35,VLOOKUP([2]an!$F$35,[2]an!$F$35:$H$35,3,FALSE),IF(A2562=[2]an!$F$33,VLOOKUP([2]an!$F$33,[2]an!$F$33:$H$33,3,FALSE),IF(A2562=[2]an!$F$31,VLOOKUP([2]an!$F$31,[2]an!$F$31:$H$31,3,FALSE),""))))</f>
        <v/>
      </c>
    </row>
    <row r="2563" spans="6:30" x14ac:dyDescent="0.2">
      <c r="F2563" s="10"/>
      <c r="G2563" s="8" t="str">
        <f t="shared" ref="G2563:G2626" si="122">IF(F2563="","",IF(F2563&lt;&gt;"Tugigrupp","pole",""))</f>
        <v/>
      </c>
      <c r="H2563" s="13"/>
      <c r="K2563" s="13"/>
      <c r="L2563" s="10"/>
      <c r="M2563" s="10"/>
      <c r="S2563" s="8" t="str">
        <f>IFERROR(VLOOKUP(D2563,[1]peretoe_teenus!$A$2:$L$2000,5,FALSE),"")</f>
        <v/>
      </c>
      <c r="U2563" s="13"/>
      <c r="V2563" s="15" t="str" cm="1">
        <f t="array" ref="V2563">IFERROR(IF(AND(F2563="Tugigrupp",RANK(K2563,$K2563:$K2563)+COUNTIFS($K$2:K2563,K2563,$L$2:L2563,L2563,$M$2:M2563,M2563,$I$2:I2563,I2563,$G$2:G2563,G2563,$F$2:F2563,F2563)-1=1),SUMPRODUCT(($F$2:$F$4154=F2563)*($G$2:$G$4154=G2563)*($K$2:$K$4154=K2563)*($I$2:$I$4154=I2563)*($L$2:$L$4154=L2563)*($M$2:$M$4154=M2563)),""),"")</f>
        <v/>
      </c>
      <c r="W2563" s="15" t="str">
        <f t="shared" si="120"/>
        <v/>
      </c>
      <c r="X2563" s="16" t="str">
        <f>IF(AND(A2563=[2]an!$G$38,F2563=[2]an!$E$40),[2]an!$G$40,IF(AND(A2563=[2]an!$G$38,F2563=[2]an!$E$41),[2]an!$G$41,IF(AND(A2563=[2]an!$G$38,F2563=[2]an!$E$39,H2563&gt;=[2]an!$M$37),[2]an!$G$39,
IF(AND(A2563=[2]an!$G$38,F2563=[2]an!$E$39,H2563&lt;[2]an!$M$37,S2563="kahepoolne vajaduspõhine",U2563=""),[2]an!$M$40,
IF(AND(A2563=[2]an!$G$38,F2563=[2]an!$E$39,H2563&lt;[2]an!$M$37,S2563="kahepoolne vajaduspõhine",U2563&lt;&gt;""),[2]an!$G$39,
IF(AND(A2563=[2]an!$G$38,F2563=[2]an!$E$39,H2563&lt;[2]an!$M$37,S2563&lt;&gt;"kahepoolne vajaduspõhine"),[2]an!$G$39,
IF(AND(A2563=[2]an!$G$38,F2563=[2]an!$E$42),[2]an!$G$42,
IF(AND(A2563=[2]an!$H$38,F2563=[2]an!$E$40),[2]an!$H$40,IF(AND(A2563=[2]an!$H$38,F2563=[2]an!$E$41),[2]an!$H$41,IF(AND(A2563=[2]an!$H$38,F2563=[2]an!$E$39,H2563&gt;=[2]an!$M$37),[2]an!$H$39,
IF(AND(A2563=[2]an!$H$38,F2563=[2]an!$E$39,H2563&lt;[2]an!$M$37,S2563="kahepoolne vajaduspõhine",U2563=""),[2]an!$M$40,
IF(AND(A2563=[2]an!$H$38,F2563=[2]an!$E$39,H2563&lt;[2]an!$M$37,S2563="kahepoolne vajaduspõhine",U2563&lt;&gt;""),[2]an!$H$39,
IF(AND(A2563=[2]an!$H$38,F2563=[2]an!$E$39,H2563&lt;[2]an!$M$37,S2563&lt;&gt;"kahepoolne vajaduspõhine"),[2]an!$H$39,
IF(AND(A2563=[2]an!$H$38,F2563=[2]an!$E$42),[2]an!$H$42,
IF(AND(A2563=[2]an!$I$38,F2563=[2]an!$E$40),[2]an!$I$40,IF(AND(A2563=[2]an!$I$38,F2563=[2]an!$E$41),[2]an!$I$41,IF(AND(A2563=[2]an!$I$38,F2563=[2]an!$E$39,H2563&gt;=[2]an!$M$37),[2]an!$I$39,
IF(AND(A2563=[2]an!$I$38,F2563=[2]an!$E$39,H2563&lt;[2]an!$M$37,S2563="kahepoolne vajaduspõhine",U2563=""),[2]an!$M$40,
IF(AND(A2563=[2]an!$I$38,F2563=[2]an!$E$39,H2563&lt;[2]an!$M$37,S2563="kahepoolne vajaduspõhine",U2563&lt;&gt;""),[2]an!$I$39,
IF(AND(A2563=[2]an!$I$38,F2563=[2]an!$E$39,H2563&lt;[2]an!$M$37,S2563&lt;&gt;"kahepoolne vajaduspõhine"),[2]an!$I$39,
IF(AND(A2563=[2]an!$I$38,F2563=[2]an!$E$42),[2]an!$I$42,
IF(AND(A2563=[2]an!$J$38,F2563=[2]an!$E$40),[2]an!$J$40,IF(AND(A2563=[2]an!$J$38,F2563=[2]an!$E$41),[2]an!$J$41,IF(AND(A2563=[2]an!$J$38,F2563=[2]an!$E$39,H2563&gt;=[2]an!$M$37),[2]an!$J$39,
IF(AND(A2563=[2]an!$J$38,F2563=[2]an!$E$39,H2563&lt;[2]an!$M$37,S2563="kahepoolne vajaduspõhine",U2563=""),[2]an!$M$40,
IF(AND(A2563=[2]an!$J$38,F2563=[2]an!$E$39,H2563&lt;[2]an!$M$37,S2563="kahepoolne vajaduspõhine",U2563&lt;&gt;""),[2]an!$J$39,
IF(AND(A2563=[2]an!$J$38,F2563=[2]an!$E$39,H2563&lt;[2]an!$M$37,S2563&lt;&gt;"kahepoolne vajaduspõhine"),[2]an!$J$39,
IF(AND(A2563=[2]an!$J$38,F2563=[2]an!$E$42),[2]an!$J$42,""))))))))))))))))))))))))))))</f>
        <v/>
      </c>
      <c r="Y2563" s="17" t="str">
        <f>IFERROR(IF(F2563="Tugigrupp",0,
IF(AND(F2563="Peretoe teenus",H2563&gt;=[2]an!$M$37,RANK(D2563,$D2563:$D2563)+COUNTIFS($D$2:D2563,D2563,$F$2:F2563,F2563)-1&gt;1),"",
IF(AND(F2563="Peretoe teenus",H2563&gt;=[2]an!$M$37,RANK(D2563,$D2563:$D2563)+COUNTIFS($D$2:D2563,D2563,$F$2:F2563,F2563)-1=1,MONTH(H2563)=MONTH(K2563)=TRUE,YEAR(H2563)=YEAR(K2563)=TRUE),((EOMONTH(H2563,0)-H2563+1)*X2563)/DAY(EOMONTH(H2563,0)),
IF(AND(F2563="Peretoe teenus",H2563&gt;=[2]an!$M$37,RANK(D2563,$D2563:$D2563)+COUNTIFS($D$2:D2563,D2563,$F$2:F2563,F2563)-1=1),X2563,
IF(AND(F2563="Peretoe teenus",H2563&lt;[2]an!$M$37,S2563&lt;&gt;"kahepoolne vajaduspõhine",RANK(D2563,$D2563:$D2563)+COUNTIFS($D$2:D2563,D2563,$F$2:F2563,F2563)-1=1),X2563,
IF(AND(F2563="Peretoe teenus",H2563&lt;[2]an!$M$37,S2563&lt;&gt;"kahepoolne vajaduspõhine",RANK(D2563,$D2563:$D2563)+COUNTIFS($D$2:D2563,D2563,$F$2:F2563,F2563)-1&gt;1),"",
IF(AND(F2563="Peretoe teenus",H2563&lt;[2]an!$M$37,S2563="kahepoolne vajaduspõhine",U2563="",RANK(D2563,$D2563:$D2563)+COUNTIFS($D$2:D2563,D2563,$F$2:F2563,F2563)-1=1),X2563,
IF(AND(F2563="Peretoe teenus",H2563&lt;[2]an!$M$37,S2563="kahepoolne vajaduspõhine",U2563="",RANK(D2563,$D2563:$D2563)+COUNTIFS($D$2:D2563,D2563,$F$2:F2563,F2563)-1&gt;1),"",
IF(AND(F2563="Peretoe teenus",H2563&lt;[2]an!$M$37,S2563="kahepoolne vajaduspõhine",U2563&lt;[2]an!$M$37,RANK(D2563,$D2563:$D2563)+COUNTIFS($D$2:D2563,D2563,$F$2:F2563,F2563)-1=1),X2563,
IF(AND(F2563="Peretoe teenus",H2563&lt;[2]an!$M$37,S2563="kahepoolne vajaduspõhine",U2563&lt;[2]an!$M$37,RANK(D2563,$D2563:$D2563)+COUNTIFS($D$2:D2563,D2563,$F$2:F2563,F2563)-1&gt;1),"",
IF(AND(F2563="Peretoe teenus",H2563&lt;[2]an!$M$37,S2563="kahepoolne vajaduspõhine",U2563&gt;=[2]an!$M$37,U2563&lt;=[2]an!$M$38,RANK(D2563,$D2563:$D2563)+COUNTIFS($D$2:D2563,D2563,$F$2:F2563,F2563)-1=1),
((EOMONTH(U2563,0)-U2563+1)*X2563)/DAY(EOMONTH(U2563,0))+(DAY(U2563)-1)*100/DAY(EOMONTH(U2563,0)),
IF(AND(F2563="Peretoe teenus",H2563&lt;[2]an!$M$37,S2563="kahepoolne vajaduspõhine",U2563&gt;=[2]an!$M$37,U2563&lt;=[2]an!$M$38,RANK(D2563,$D2563:$D2563)+COUNTIFS($D$2:D2563,D2563,$F$2:F2563,F2563)-1&gt;1),"",
IF(AND(F2563="Peretoe teenus",H2563&lt;[2]an!$M$37,S2563="kahepoolne vajaduspõhine",U2563&gt;[2]an!$M$38,RANK(D2563,$D2563:$D2563)+COUNTIFS($D$2:D2563,D2563,$F$2:F2563,F2563)-1=1),X2563,
IF(AND(F2563="Peretoe teenus",H2563&lt;[2]an!$M$37,S2563="kahepoolne vajaduspõhine",U2563&gt;[2]an!$M$38,RANK(D2563,$D2563:$D2563)+COUNTIFS($D$2:D2563,D2563,$F$2:F2563,F2563)-1&gt;1),"",X2563*W2563)))))))))))))),"")</f>
        <v/>
      </c>
      <c r="Z2563" s="18" t="str">
        <f t="shared" si="121"/>
        <v/>
      </c>
      <c r="AA2563" s="19" t="str">
        <f>IFERROR(VLOOKUP(E2563,[2]an!$A$3:$B$81,2,FALSE),"")</f>
        <v/>
      </c>
      <c r="AB2563" s="19" t="str">
        <f>IFERROR(VLOOKUP(AA2563,[2]an!$C$2:$D$16,2,FALSE),"")</f>
        <v/>
      </c>
      <c r="AC2563" s="20"/>
      <c r="AD2563" s="21" t="str">
        <f>IF(A2563=[2]an!$F$36,VLOOKUP([2]an!$F$36,[2]an!$F$36:$H$36,3,FALSE),IF(A2563=[2]an!$F$35,VLOOKUP([2]an!$F$35,[2]an!$F$35:$H$35,3,FALSE),IF(A2563=[2]an!$F$33,VLOOKUP([2]an!$F$33,[2]an!$F$33:$H$33,3,FALSE),IF(A2563=[2]an!$F$31,VLOOKUP([2]an!$F$31,[2]an!$F$31:$H$31,3,FALSE),""))))</f>
        <v/>
      </c>
    </row>
    <row r="2564" spans="6:30" x14ac:dyDescent="0.2">
      <c r="F2564" s="10"/>
      <c r="G2564" s="8" t="str">
        <f t="shared" si="122"/>
        <v/>
      </c>
      <c r="H2564" s="13"/>
      <c r="K2564" s="13"/>
      <c r="L2564" s="10"/>
      <c r="M2564" s="10"/>
      <c r="S2564" s="8" t="str">
        <f>IFERROR(VLOOKUP(D2564,[1]peretoe_teenus!$A$2:$L$2000,5,FALSE),"")</f>
        <v/>
      </c>
      <c r="U2564" s="13"/>
      <c r="V2564" s="15" t="str" cm="1">
        <f t="array" ref="V2564">IFERROR(IF(AND(F2564="Tugigrupp",RANK(K2564,$K2564:$K2564)+COUNTIFS($K$2:K2564,K2564,$L$2:L2564,L2564,$M$2:M2564,M2564,$I$2:I2564,I2564,$G$2:G2564,G2564,$F$2:F2564,F2564)-1=1),SUMPRODUCT(($F$2:$F$4154=F2564)*($G$2:$G$4154=G2564)*($K$2:$K$4154=K2564)*($I$2:$I$4154=I2564)*($L$2:$L$4154=L2564)*($M$2:$M$4154=M2564)),""),"")</f>
        <v/>
      </c>
      <c r="W2564" s="15" t="str">
        <f t="shared" si="120"/>
        <v/>
      </c>
      <c r="X2564" s="16" t="str">
        <f>IF(AND(A2564=[2]an!$G$38,F2564=[2]an!$E$40),[2]an!$G$40,IF(AND(A2564=[2]an!$G$38,F2564=[2]an!$E$41),[2]an!$G$41,IF(AND(A2564=[2]an!$G$38,F2564=[2]an!$E$39,H2564&gt;=[2]an!$M$37),[2]an!$G$39,
IF(AND(A2564=[2]an!$G$38,F2564=[2]an!$E$39,H2564&lt;[2]an!$M$37,S2564="kahepoolne vajaduspõhine",U2564=""),[2]an!$M$40,
IF(AND(A2564=[2]an!$G$38,F2564=[2]an!$E$39,H2564&lt;[2]an!$M$37,S2564="kahepoolne vajaduspõhine",U2564&lt;&gt;""),[2]an!$G$39,
IF(AND(A2564=[2]an!$G$38,F2564=[2]an!$E$39,H2564&lt;[2]an!$M$37,S2564&lt;&gt;"kahepoolne vajaduspõhine"),[2]an!$G$39,
IF(AND(A2564=[2]an!$G$38,F2564=[2]an!$E$42),[2]an!$G$42,
IF(AND(A2564=[2]an!$H$38,F2564=[2]an!$E$40),[2]an!$H$40,IF(AND(A2564=[2]an!$H$38,F2564=[2]an!$E$41),[2]an!$H$41,IF(AND(A2564=[2]an!$H$38,F2564=[2]an!$E$39,H2564&gt;=[2]an!$M$37),[2]an!$H$39,
IF(AND(A2564=[2]an!$H$38,F2564=[2]an!$E$39,H2564&lt;[2]an!$M$37,S2564="kahepoolne vajaduspõhine",U2564=""),[2]an!$M$40,
IF(AND(A2564=[2]an!$H$38,F2564=[2]an!$E$39,H2564&lt;[2]an!$M$37,S2564="kahepoolne vajaduspõhine",U2564&lt;&gt;""),[2]an!$H$39,
IF(AND(A2564=[2]an!$H$38,F2564=[2]an!$E$39,H2564&lt;[2]an!$M$37,S2564&lt;&gt;"kahepoolne vajaduspõhine"),[2]an!$H$39,
IF(AND(A2564=[2]an!$H$38,F2564=[2]an!$E$42),[2]an!$H$42,
IF(AND(A2564=[2]an!$I$38,F2564=[2]an!$E$40),[2]an!$I$40,IF(AND(A2564=[2]an!$I$38,F2564=[2]an!$E$41),[2]an!$I$41,IF(AND(A2564=[2]an!$I$38,F2564=[2]an!$E$39,H2564&gt;=[2]an!$M$37),[2]an!$I$39,
IF(AND(A2564=[2]an!$I$38,F2564=[2]an!$E$39,H2564&lt;[2]an!$M$37,S2564="kahepoolne vajaduspõhine",U2564=""),[2]an!$M$40,
IF(AND(A2564=[2]an!$I$38,F2564=[2]an!$E$39,H2564&lt;[2]an!$M$37,S2564="kahepoolne vajaduspõhine",U2564&lt;&gt;""),[2]an!$I$39,
IF(AND(A2564=[2]an!$I$38,F2564=[2]an!$E$39,H2564&lt;[2]an!$M$37,S2564&lt;&gt;"kahepoolne vajaduspõhine"),[2]an!$I$39,
IF(AND(A2564=[2]an!$I$38,F2564=[2]an!$E$42),[2]an!$I$42,
IF(AND(A2564=[2]an!$J$38,F2564=[2]an!$E$40),[2]an!$J$40,IF(AND(A2564=[2]an!$J$38,F2564=[2]an!$E$41),[2]an!$J$41,IF(AND(A2564=[2]an!$J$38,F2564=[2]an!$E$39,H2564&gt;=[2]an!$M$37),[2]an!$J$39,
IF(AND(A2564=[2]an!$J$38,F2564=[2]an!$E$39,H2564&lt;[2]an!$M$37,S2564="kahepoolne vajaduspõhine",U2564=""),[2]an!$M$40,
IF(AND(A2564=[2]an!$J$38,F2564=[2]an!$E$39,H2564&lt;[2]an!$M$37,S2564="kahepoolne vajaduspõhine",U2564&lt;&gt;""),[2]an!$J$39,
IF(AND(A2564=[2]an!$J$38,F2564=[2]an!$E$39,H2564&lt;[2]an!$M$37,S2564&lt;&gt;"kahepoolne vajaduspõhine"),[2]an!$J$39,
IF(AND(A2564=[2]an!$J$38,F2564=[2]an!$E$42),[2]an!$J$42,""))))))))))))))))))))))))))))</f>
        <v/>
      </c>
      <c r="Y2564" s="17" t="str">
        <f>IFERROR(IF(F2564="Tugigrupp",0,
IF(AND(F2564="Peretoe teenus",H2564&gt;=[2]an!$M$37,RANK(D2564,$D2564:$D2564)+COUNTIFS($D$2:D2564,D2564,$F$2:F2564,F2564)-1&gt;1),"",
IF(AND(F2564="Peretoe teenus",H2564&gt;=[2]an!$M$37,RANK(D2564,$D2564:$D2564)+COUNTIFS($D$2:D2564,D2564,$F$2:F2564,F2564)-1=1,MONTH(H2564)=MONTH(K2564)=TRUE,YEAR(H2564)=YEAR(K2564)=TRUE),((EOMONTH(H2564,0)-H2564+1)*X2564)/DAY(EOMONTH(H2564,0)),
IF(AND(F2564="Peretoe teenus",H2564&gt;=[2]an!$M$37,RANK(D2564,$D2564:$D2564)+COUNTIFS($D$2:D2564,D2564,$F$2:F2564,F2564)-1=1),X2564,
IF(AND(F2564="Peretoe teenus",H2564&lt;[2]an!$M$37,S2564&lt;&gt;"kahepoolne vajaduspõhine",RANK(D2564,$D2564:$D2564)+COUNTIFS($D$2:D2564,D2564,$F$2:F2564,F2564)-1=1),X2564,
IF(AND(F2564="Peretoe teenus",H2564&lt;[2]an!$M$37,S2564&lt;&gt;"kahepoolne vajaduspõhine",RANK(D2564,$D2564:$D2564)+COUNTIFS($D$2:D2564,D2564,$F$2:F2564,F2564)-1&gt;1),"",
IF(AND(F2564="Peretoe teenus",H2564&lt;[2]an!$M$37,S2564="kahepoolne vajaduspõhine",U2564="",RANK(D2564,$D2564:$D2564)+COUNTIFS($D$2:D2564,D2564,$F$2:F2564,F2564)-1=1),X2564,
IF(AND(F2564="Peretoe teenus",H2564&lt;[2]an!$M$37,S2564="kahepoolne vajaduspõhine",U2564="",RANK(D2564,$D2564:$D2564)+COUNTIFS($D$2:D2564,D2564,$F$2:F2564,F2564)-1&gt;1),"",
IF(AND(F2564="Peretoe teenus",H2564&lt;[2]an!$M$37,S2564="kahepoolne vajaduspõhine",U2564&lt;[2]an!$M$37,RANK(D2564,$D2564:$D2564)+COUNTIFS($D$2:D2564,D2564,$F$2:F2564,F2564)-1=1),X2564,
IF(AND(F2564="Peretoe teenus",H2564&lt;[2]an!$M$37,S2564="kahepoolne vajaduspõhine",U2564&lt;[2]an!$M$37,RANK(D2564,$D2564:$D2564)+COUNTIFS($D$2:D2564,D2564,$F$2:F2564,F2564)-1&gt;1),"",
IF(AND(F2564="Peretoe teenus",H2564&lt;[2]an!$M$37,S2564="kahepoolne vajaduspõhine",U2564&gt;=[2]an!$M$37,U2564&lt;=[2]an!$M$38,RANK(D2564,$D2564:$D2564)+COUNTIFS($D$2:D2564,D2564,$F$2:F2564,F2564)-1=1),
((EOMONTH(U2564,0)-U2564+1)*X2564)/DAY(EOMONTH(U2564,0))+(DAY(U2564)-1)*100/DAY(EOMONTH(U2564,0)),
IF(AND(F2564="Peretoe teenus",H2564&lt;[2]an!$M$37,S2564="kahepoolne vajaduspõhine",U2564&gt;=[2]an!$M$37,U2564&lt;=[2]an!$M$38,RANK(D2564,$D2564:$D2564)+COUNTIFS($D$2:D2564,D2564,$F$2:F2564,F2564)-1&gt;1),"",
IF(AND(F2564="Peretoe teenus",H2564&lt;[2]an!$M$37,S2564="kahepoolne vajaduspõhine",U2564&gt;[2]an!$M$38,RANK(D2564,$D2564:$D2564)+COUNTIFS($D$2:D2564,D2564,$F$2:F2564,F2564)-1=1),X2564,
IF(AND(F2564="Peretoe teenus",H2564&lt;[2]an!$M$37,S2564="kahepoolne vajaduspõhine",U2564&gt;[2]an!$M$38,RANK(D2564,$D2564:$D2564)+COUNTIFS($D$2:D2564,D2564,$F$2:F2564,F2564)-1&gt;1),"",X2564*W2564)))))))))))))),"")</f>
        <v/>
      </c>
      <c r="Z2564" s="18" t="str">
        <f t="shared" si="121"/>
        <v/>
      </c>
      <c r="AA2564" s="19" t="str">
        <f>IFERROR(VLOOKUP(E2564,[2]an!$A$3:$B$81,2,FALSE),"")</f>
        <v/>
      </c>
      <c r="AB2564" s="19" t="str">
        <f>IFERROR(VLOOKUP(AA2564,[2]an!$C$2:$D$16,2,FALSE),"")</f>
        <v/>
      </c>
      <c r="AC2564" s="20"/>
      <c r="AD2564" s="21" t="str">
        <f>IF(A2564=[2]an!$F$36,VLOOKUP([2]an!$F$36,[2]an!$F$36:$H$36,3,FALSE),IF(A2564=[2]an!$F$35,VLOOKUP([2]an!$F$35,[2]an!$F$35:$H$35,3,FALSE),IF(A2564=[2]an!$F$33,VLOOKUP([2]an!$F$33,[2]an!$F$33:$H$33,3,FALSE),IF(A2564=[2]an!$F$31,VLOOKUP([2]an!$F$31,[2]an!$F$31:$H$31,3,FALSE),""))))</f>
        <v/>
      </c>
    </row>
    <row r="2565" spans="6:30" x14ac:dyDescent="0.2">
      <c r="F2565" s="10"/>
      <c r="G2565" s="8" t="str">
        <f t="shared" si="122"/>
        <v/>
      </c>
      <c r="H2565" s="13"/>
      <c r="K2565" s="13"/>
      <c r="L2565" s="10"/>
      <c r="M2565" s="10"/>
      <c r="S2565" s="8" t="str">
        <f>IFERROR(VLOOKUP(D2565,[1]peretoe_teenus!$A$2:$L$2000,5,FALSE),"")</f>
        <v/>
      </c>
      <c r="U2565" s="13"/>
      <c r="V2565" s="15" t="str" cm="1">
        <f t="array" ref="V2565">IFERROR(IF(AND(F2565="Tugigrupp",RANK(K2565,$K2565:$K2565)+COUNTIFS($K$2:K2565,K2565,$L$2:L2565,L2565,$M$2:M2565,M2565,$I$2:I2565,I2565,$G$2:G2565,G2565,$F$2:F2565,F2565)-1=1),SUMPRODUCT(($F$2:$F$4154=F2565)*($G$2:$G$4154=G2565)*($K$2:$K$4154=K2565)*($I$2:$I$4154=I2565)*($L$2:$L$4154=L2565)*($M$2:$M$4154=M2565)),""),"")</f>
        <v/>
      </c>
      <c r="W2565" s="15" t="str">
        <f t="shared" si="120"/>
        <v/>
      </c>
      <c r="X2565" s="16" t="str">
        <f>IF(AND(A2565=[2]an!$G$38,F2565=[2]an!$E$40),[2]an!$G$40,IF(AND(A2565=[2]an!$G$38,F2565=[2]an!$E$41),[2]an!$G$41,IF(AND(A2565=[2]an!$G$38,F2565=[2]an!$E$39,H2565&gt;=[2]an!$M$37),[2]an!$G$39,
IF(AND(A2565=[2]an!$G$38,F2565=[2]an!$E$39,H2565&lt;[2]an!$M$37,S2565="kahepoolne vajaduspõhine",U2565=""),[2]an!$M$40,
IF(AND(A2565=[2]an!$G$38,F2565=[2]an!$E$39,H2565&lt;[2]an!$M$37,S2565="kahepoolne vajaduspõhine",U2565&lt;&gt;""),[2]an!$G$39,
IF(AND(A2565=[2]an!$G$38,F2565=[2]an!$E$39,H2565&lt;[2]an!$M$37,S2565&lt;&gt;"kahepoolne vajaduspõhine"),[2]an!$G$39,
IF(AND(A2565=[2]an!$G$38,F2565=[2]an!$E$42),[2]an!$G$42,
IF(AND(A2565=[2]an!$H$38,F2565=[2]an!$E$40),[2]an!$H$40,IF(AND(A2565=[2]an!$H$38,F2565=[2]an!$E$41),[2]an!$H$41,IF(AND(A2565=[2]an!$H$38,F2565=[2]an!$E$39,H2565&gt;=[2]an!$M$37),[2]an!$H$39,
IF(AND(A2565=[2]an!$H$38,F2565=[2]an!$E$39,H2565&lt;[2]an!$M$37,S2565="kahepoolne vajaduspõhine",U2565=""),[2]an!$M$40,
IF(AND(A2565=[2]an!$H$38,F2565=[2]an!$E$39,H2565&lt;[2]an!$M$37,S2565="kahepoolne vajaduspõhine",U2565&lt;&gt;""),[2]an!$H$39,
IF(AND(A2565=[2]an!$H$38,F2565=[2]an!$E$39,H2565&lt;[2]an!$M$37,S2565&lt;&gt;"kahepoolne vajaduspõhine"),[2]an!$H$39,
IF(AND(A2565=[2]an!$H$38,F2565=[2]an!$E$42),[2]an!$H$42,
IF(AND(A2565=[2]an!$I$38,F2565=[2]an!$E$40),[2]an!$I$40,IF(AND(A2565=[2]an!$I$38,F2565=[2]an!$E$41),[2]an!$I$41,IF(AND(A2565=[2]an!$I$38,F2565=[2]an!$E$39,H2565&gt;=[2]an!$M$37),[2]an!$I$39,
IF(AND(A2565=[2]an!$I$38,F2565=[2]an!$E$39,H2565&lt;[2]an!$M$37,S2565="kahepoolne vajaduspõhine",U2565=""),[2]an!$M$40,
IF(AND(A2565=[2]an!$I$38,F2565=[2]an!$E$39,H2565&lt;[2]an!$M$37,S2565="kahepoolne vajaduspõhine",U2565&lt;&gt;""),[2]an!$I$39,
IF(AND(A2565=[2]an!$I$38,F2565=[2]an!$E$39,H2565&lt;[2]an!$M$37,S2565&lt;&gt;"kahepoolne vajaduspõhine"),[2]an!$I$39,
IF(AND(A2565=[2]an!$I$38,F2565=[2]an!$E$42),[2]an!$I$42,
IF(AND(A2565=[2]an!$J$38,F2565=[2]an!$E$40),[2]an!$J$40,IF(AND(A2565=[2]an!$J$38,F2565=[2]an!$E$41),[2]an!$J$41,IF(AND(A2565=[2]an!$J$38,F2565=[2]an!$E$39,H2565&gt;=[2]an!$M$37),[2]an!$J$39,
IF(AND(A2565=[2]an!$J$38,F2565=[2]an!$E$39,H2565&lt;[2]an!$M$37,S2565="kahepoolne vajaduspõhine",U2565=""),[2]an!$M$40,
IF(AND(A2565=[2]an!$J$38,F2565=[2]an!$E$39,H2565&lt;[2]an!$M$37,S2565="kahepoolne vajaduspõhine",U2565&lt;&gt;""),[2]an!$J$39,
IF(AND(A2565=[2]an!$J$38,F2565=[2]an!$E$39,H2565&lt;[2]an!$M$37,S2565&lt;&gt;"kahepoolne vajaduspõhine"),[2]an!$J$39,
IF(AND(A2565=[2]an!$J$38,F2565=[2]an!$E$42),[2]an!$J$42,""))))))))))))))))))))))))))))</f>
        <v/>
      </c>
      <c r="Y2565" s="17" t="str">
        <f>IFERROR(IF(F2565="Tugigrupp",0,
IF(AND(F2565="Peretoe teenus",H2565&gt;=[2]an!$M$37,RANK(D2565,$D2565:$D2565)+COUNTIFS($D$2:D2565,D2565,$F$2:F2565,F2565)-1&gt;1),"",
IF(AND(F2565="Peretoe teenus",H2565&gt;=[2]an!$M$37,RANK(D2565,$D2565:$D2565)+COUNTIFS($D$2:D2565,D2565,$F$2:F2565,F2565)-1=1,MONTH(H2565)=MONTH(K2565)=TRUE,YEAR(H2565)=YEAR(K2565)=TRUE),((EOMONTH(H2565,0)-H2565+1)*X2565)/DAY(EOMONTH(H2565,0)),
IF(AND(F2565="Peretoe teenus",H2565&gt;=[2]an!$M$37,RANK(D2565,$D2565:$D2565)+COUNTIFS($D$2:D2565,D2565,$F$2:F2565,F2565)-1=1),X2565,
IF(AND(F2565="Peretoe teenus",H2565&lt;[2]an!$M$37,S2565&lt;&gt;"kahepoolne vajaduspõhine",RANK(D2565,$D2565:$D2565)+COUNTIFS($D$2:D2565,D2565,$F$2:F2565,F2565)-1=1),X2565,
IF(AND(F2565="Peretoe teenus",H2565&lt;[2]an!$M$37,S2565&lt;&gt;"kahepoolne vajaduspõhine",RANK(D2565,$D2565:$D2565)+COUNTIFS($D$2:D2565,D2565,$F$2:F2565,F2565)-1&gt;1),"",
IF(AND(F2565="Peretoe teenus",H2565&lt;[2]an!$M$37,S2565="kahepoolne vajaduspõhine",U2565="",RANK(D2565,$D2565:$D2565)+COUNTIFS($D$2:D2565,D2565,$F$2:F2565,F2565)-1=1),X2565,
IF(AND(F2565="Peretoe teenus",H2565&lt;[2]an!$M$37,S2565="kahepoolne vajaduspõhine",U2565="",RANK(D2565,$D2565:$D2565)+COUNTIFS($D$2:D2565,D2565,$F$2:F2565,F2565)-1&gt;1),"",
IF(AND(F2565="Peretoe teenus",H2565&lt;[2]an!$M$37,S2565="kahepoolne vajaduspõhine",U2565&lt;[2]an!$M$37,RANK(D2565,$D2565:$D2565)+COUNTIFS($D$2:D2565,D2565,$F$2:F2565,F2565)-1=1),X2565,
IF(AND(F2565="Peretoe teenus",H2565&lt;[2]an!$M$37,S2565="kahepoolne vajaduspõhine",U2565&lt;[2]an!$M$37,RANK(D2565,$D2565:$D2565)+COUNTIFS($D$2:D2565,D2565,$F$2:F2565,F2565)-1&gt;1),"",
IF(AND(F2565="Peretoe teenus",H2565&lt;[2]an!$M$37,S2565="kahepoolne vajaduspõhine",U2565&gt;=[2]an!$M$37,U2565&lt;=[2]an!$M$38,RANK(D2565,$D2565:$D2565)+COUNTIFS($D$2:D2565,D2565,$F$2:F2565,F2565)-1=1),
((EOMONTH(U2565,0)-U2565+1)*X2565)/DAY(EOMONTH(U2565,0))+(DAY(U2565)-1)*100/DAY(EOMONTH(U2565,0)),
IF(AND(F2565="Peretoe teenus",H2565&lt;[2]an!$M$37,S2565="kahepoolne vajaduspõhine",U2565&gt;=[2]an!$M$37,U2565&lt;=[2]an!$M$38,RANK(D2565,$D2565:$D2565)+COUNTIFS($D$2:D2565,D2565,$F$2:F2565,F2565)-1&gt;1),"",
IF(AND(F2565="Peretoe teenus",H2565&lt;[2]an!$M$37,S2565="kahepoolne vajaduspõhine",U2565&gt;[2]an!$M$38,RANK(D2565,$D2565:$D2565)+COUNTIFS($D$2:D2565,D2565,$F$2:F2565,F2565)-1=1),X2565,
IF(AND(F2565="Peretoe teenus",H2565&lt;[2]an!$M$37,S2565="kahepoolne vajaduspõhine",U2565&gt;[2]an!$M$38,RANK(D2565,$D2565:$D2565)+COUNTIFS($D$2:D2565,D2565,$F$2:F2565,F2565)-1&gt;1),"",X2565*W2565)))))))))))))),"")</f>
        <v/>
      </c>
      <c r="Z2565" s="18" t="str">
        <f t="shared" si="121"/>
        <v/>
      </c>
      <c r="AA2565" s="19" t="str">
        <f>IFERROR(VLOOKUP(E2565,[2]an!$A$3:$B$81,2,FALSE),"")</f>
        <v/>
      </c>
      <c r="AB2565" s="19" t="str">
        <f>IFERROR(VLOOKUP(AA2565,[2]an!$C$2:$D$16,2,FALSE),"")</f>
        <v/>
      </c>
      <c r="AC2565" s="20"/>
      <c r="AD2565" s="21" t="str">
        <f>IF(A2565=[2]an!$F$36,VLOOKUP([2]an!$F$36,[2]an!$F$36:$H$36,3,FALSE),IF(A2565=[2]an!$F$35,VLOOKUP([2]an!$F$35,[2]an!$F$35:$H$35,3,FALSE),IF(A2565=[2]an!$F$33,VLOOKUP([2]an!$F$33,[2]an!$F$33:$H$33,3,FALSE),IF(A2565=[2]an!$F$31,VLOOKUP([2]an!$F$31,[2]an!$F$31:$H$31,3,FALSE),""))))</f>
        <v/>
      </c>
    </row>
    <row r="2566" spans="6:30" x14ac:dyDescent="0.2">
      <c r="F2566" s="10"/>
      <c r="G2566" s="8" t="str">
        <f t="shared" si="122"/>
        <v/>
      </c>
      <c r="H2566" s="13"/>
      <c r="K2566" s="13"/>
      <c r="L2566" s="10"/>
      <c r="M2566" s="10"/>
      <c r="S2566" s="8" t="str">
        <f>IFERROR(VLOOKUP(D2566,[1]peretoe_teenus!$A$2:$L$2000,5,FALSE),"")</f>
        <v/>
      </c>
      <c r="U2566" s="13"/>
      <c r="V2566" s="15" t="str" cm="1">
        <f t="array" ref="V2566">IFERROR(IF(AND(F2566="Tugigrupp",RANK(K2566,$K2566:$K2566)+COUNTIFS($K$2:K2566,K2566,$L$2:L2566,L2566,$M$2:M2566,M2566,$I$2:I2566,I2566,$G$2:G2566,G2566,$F$2:F2566,F2566)-1=1),SUMPRODUCT(($F$2:$F$4154=F2566)*($G$2:$G$4154=G2566)*($K$2:$K$4154=K2566)*($I$2:$I$4154=I2566)*($L$2:$L$4154=L2566)*($M$2:$M$4154=M2566)),""),"")</f>
        <v/>
      </c>
      <c r="W2566" s="15" t="str">
        <f t="shared" si="120"/>
        <v/>
      </c>
      <c r="X2566" s="16" t="str">
        <f>IF(AND(A2566=[2]an!$G$38,F2566=[2]an!$E$40),[2]an!$G$40,IF(AND(A2566=[2]an!$G$38,F2566=[2]an!$E$41),[2]an!$G$41,IF(AND(A2566=[2]an!$G$38,F2566=[2]an!$E$39,H2566&gt;=[2]an!$M$37),[2]an!$G$39,
IF(AND(A2566=[2]an!$G$38,F2566=[2]an!$E$39,H2566&lt;[2]an!$M$37,S2566="kahepoolne vajaduspõhine",U2566=""),[2]an!$M$40,
IF(AND(A2566=[2]an!$G$38,F2566=[2]an!$E$39,H2566&lt;[2]an!$M$37,S2566="kahepoolne vajaduspõhine",U2566&lt;&gt;""),[2]an!$G$39,
IF(AND(A2566=[2]an!$G$38,F2566=[2]an!$E$39,H2566&lt;[2]an!$M$37,S2566&lt;&gt;"kahepoolne vajaduspõhine"),[2]an!$G$39,
IF(AND(A2566=[2]an!$G$38,F2566=[2]an!$E$42),[2]an!$G$42,
IF(AND(A2566=[2]an!$H$38,F2566=[2]an!$E$40),[2]an!$H$40,IF(AND(A2566=[2]an!$H$38,F2566=[2]an!$E$41),[2]an!$H$41,IF(AND(A2566=[2]an!$H$38,F2566=[2]an!$E$39,H2566&gt;=[2]an!$M$37),[2]an!$H$39,
IF(AND(A2566=[2]an!$H$38,F2566=[2]an!$E$39,H2566&lt;[2]an!$M$37,S2566="kahepoolne vajaduspõhine",U2566=""),[2]an!$M$40,
IF(AND(A2566=[2]an!$H$38,F2566=[2]an!$E$39,H2566&lt;[2]an!$M$37,S2566="kahepoolne vajaduspõhine",U2566&lt;&gt;""),[2]an!$H$39,
IF(AND(A2566=[2]an!$H$38,F2566=[2]an!$E$39,H2566&lt;[2]an!$M$37,S2566&lt;&gt;"kahepoolne vajaduspõhine"),[2]an!$H$39,
IF(AND(A2566=[2]an!$H$38,F2566=[2]an!$E$42),[2]an!$H$42,
IF(AND(A2566=[2]an!$I$38,F2566=[2]an!$E$40),[2]an!$I$40,IF(AND(A2566=[2]an!$I$38,F2566=[2]an!$E$41),[2]an!$I$41,IF(AND(A2566=[2]an!$I$38,F2566=[2]an!$E$39,H2566&gt;=[2]an!$M$37),[2]an!$I$39,
IF(AND(A2566=[2]an!$I$38,F2566=[2]an!$E$39,H2566&lt;[2]an!$M$37,S2566="kahepoolne vajaduspõhine",U2566=""),[2]an!$M$40,
IF(AND(A2566=[2]an!$I$38,F2566=[2]an!$E$39,H2566&lt;[2]an!$M$37,S2566="kahepoolne vajaduspõhine",U2566&lt;&gt;""),[2]an!$I$39,
IF(AND(A2566=[2]an!$I$38,F2566=[2]an!$E$39,H2566&lt;[2]an!$M$37,S2566&lt;&gt;"kahepoolne vajaduspõhine"),[2]an!$I$39,
IF(AND(A2566=[2]an!$I$38,F2566=[2]an!$E$42),[2]an!$I$42,
IF(AND(A2566=[2]an!$J$38,F2566=[2]an!$E$40),[2]an!$J$40,IF(AND(A2566=[2]an!$J$38,F2566=[2]an!$E$41),[2]an!$J$41,IF(AND(A2566=[2]an!$J$38,F2566=[2]an!$E$39,H2566&gt;=[2]an!$M$37),[2]an!$J$39,
IF(AND(A2566=[2]an!$J$38,F2566=[2]an!$E$39,H2566&lt;[2]an!$M$37,S2566="kahepoolne vajaduspõhine",U2566=""),[2]an!$M$40,
IF(AND(A2566=[2]an!$J$38,F2566=[2]an!$E$39,H2566&lt;[2]an!$M$37,S2566="kahepoolne vajaduspõhine",U2566&lt;&gt;""),[2]an!$J$39,
IF(AND(A2566=[2]an!$J$38,F2566=[2]an!$E$39,H2566&lt;[2]an!$M$37,S2566&lt;&gt;"kahepoolne vajaduspõhine"),[2]an!$J$39,
IF(AND(A2566=[2]an!$J$38,F2566=[2]an!$E$42),[2]an!$J$42,""))))))))))))))))))))))))))))</f>
        <v/>
      </c>
      <c r="Y2566" s="17" t="str">
        <f>IFERROR(IF(F2566="Tugigrupp",0,
IF(AND(F2566="Peretoe teenus",H2566&gt;=[2]an!$M$37,RANK(D2566,$D2566:$D2566)+COUNTIFS($D$2:D2566,D2566,$F$2:F2566,F2566)-1&gt;1),"",
IF(AND(F2566="Peretoe teenus",H2566&gt;=[2]an!$M$37,RANK(D2566,$D2566:$D2566)+COUNTIFS($D$2:D2566,D2566,$F$2:F2566,F2566)-1=1,MONTH(H2566)=MONTH(K2566)=TRUE,YEAR(H2566)=YEAR(K2566)=TRUE),((EOMONTH(H2566,0)-H2566+1)*X2566)/DAY(EOMONTH(H2566,0)),
IF(AND(F2566="Peretoe teenus",H2566&gt;=[2]an!$M$37,RANK(D2566,$D2566:$D2566)+COUNTIFS($D$2:D2566,D2566,$F$2:F2566,F2566)-1=1),X2566,
IF(AND(F2566="Peretoe teenus",H2566&lt;[2]an!$M$37,S2566&lt;&gt;"kahepoolne vajaduspõhine",RANK(D2566,$D2566:$D2566)+COUNTIFS($D$2:D2566,D2566,$F$2:F2566,F2566)-1=1),X2566,
IF(AND(F2566="Peretoe teenus",H2566&lt;[2]an!$M$37,S2566&lt;&gt;"kahepoolne vajaduspõhine",RANK(D2566,$D2566:$D2566)+COUNTIFS($D$2:D2566,D2566,$F$2:F2566,F2566)-1&gt;1),"",
IF(AND(F2566="Peretoe teenus",H2566&lt;[2]an!$M$37,S2566="kahepoolne vajaduspõhine",U2566="",RANK(D2566,$D2566:$D2566)+COUNTIFS($D$2:D2566,D2566,$F$2:F2566,F2566)-1=1),X2566,
IF(AND(F2566="Peretoe teenus",H2566&lt;[2]an!$M$37,S2566="kahepoolne vajaduspõhine",U2566="",RANK(D2566,$D2566:$D2566)+COUNTIFS($D$2:D2566,D2566,$F$2:F2566,F2566)-1&gt;1),"",
IF(AND(F2566="Peretoe teenus",H2566&lt;[2]an!$M$37,S2566="kahepoolne vajaduspõhine",U2566&lt;[2]an!$M$37,RANK(D2566,$D2566:$D2566)+COUNTIFS($D$2:D2566,D2566,$F$2:F2566,F2566)-1=1),X2566,
IF(AND(F2566="Peretoe teenus",H2566&lt;[2]an!$M$37,S2566="kahepoolne vajaduspõhine",U2566&lt;[2]an!$M$37,RANK(D2566,$D2566:$D2566)+COUNTIFS($D$2:D2566,D2566,$F$2:F2566,F2566)-1&gt;1),"",
IF(AND(F2566="Peretoe teenus",H2566&lt;[2]an!$M$37,S2566="kahepoolne vajaduspõhine",U2566&gt;=[2]an!$M$37,U2566&lt;=[2]an!$M$38,RANK(D2566,$D2566:$D2566)+COUNTIFS($D$2:D2566,D2566,$F$2:F2566,F2566)-1=1),
((EOMONTH(U2566,0)-U2566+1)*X2566)/DAY(EOMONTH(U2566,0))+(DAY(U2566)-1)*100/DAY(EOMONTH(U2566,0)),
IF(AND(F2566="Peretoe teenus",H2566&lt;[2]an!$M$37,S2566="kahepoolne vajaduspõhine",U2566&gt;=[2]an!$M$37,U2566&lt;=[2]an!$M$38,RANK(D2566,$D2566:$D2566)+COUNTIFS($D$2:D2566,D2566,$F$2:F2566,F2566)-1&gt;1),"",
IF(AND(F2566="Peretoe teenus",H2566&lt;[2]an!$M$37,S2566="kahepoolne vajaduspõhine",U2566&gt;[2]an!$M$38,RANK(D2566,$D2566:$D2566)+COUNTIFS($D$2:D2566,D2566,$F$2:F2566,F2566)-1=1),X2566,
IF(AND(F2566="Peretoe teenus",H2566&lt;[2]an!$M$37,S2566="kahepoolne vajaduspõhine",U2566&gt;[2]an!$M$38,RANK(D2566,$D2566:$D2566)+COUNTIFS($D$2:D2566,D2566,$F$2:F2566,F2566)-1&gt;1),"",X2566*W2566)))))))))))))),"")</f>
        <v/>
      </c>
      <c r="Z2566" s="18" t="str">
        <f t="shared" si="121"/>
        <v/>
      </c>
      <c r="AA2566" s="19" t="str">
        <f>IFERROR(VLOOKUP(E2566,[2]an!$A$3:$B$81,2,FALSE),"")</f>
        <v/>
      </c>
      <c r="AB2566" s="19" t="str">
        <f>IFERROR(VLOOKUP(AA2566,[2]an!$C$2:$D$16,2,FALSE),"")</f>
        <v/>
      </c>
      <c r="AC2566" s="20"/>
      <c r="AD2566" s="21" t="str">
        <f>IF(A2566=[2]an!$F$36,VLOOKUP([2]an!$F$36,[2]an!$F$36:$H$36,3,FALSE),IF(A2566=[2]an!$F$35,VLOOKUP([2]an!$F$35,[2]an!$F$35:$H$35,3,FALSE),IF(A2566=[2]an!$F$33,VLOOKUP([2]an!$F$33,[2]an!$F$33:$H$33,3,FALSE),IF(A2566=[2]an!$F$31,VLOOKUP([2]an!$F$31,[2]an!$F$31:$H$31,3,FALSE),""))))</f>
        <v/>
      </c>
    </row>
    <row r="2567" spans="6:30" x14ac:dyDescent="0.2">
      <c r="F2567" s="10"/>
      <c r="G2567" s="8" t="str">
        <f t="shared" si="122"/>
        <v/>
      </c>
      <c r="H2567" s="13"/>
      <c r="K2567" s="13"/>
      <c r="L2567" s="10"/>
      <c r="M2567" s="10"/>
      <c r="S2567" s="8" t="str">
        <f>IFERROR(VLOOKUP(D2567,[1]peretoe_teenus!$A$2:$L$2000,5,FALSE),"")</f>
        <v/>
      </c>
      <c r="U2567" s="13"/>
      <c r="V2567" s="15" t="str" cm="1">
        <f t="array" ref="V2567">IFERROR(IF(AND(F2567="Tugigrupp",RANK(K2567,$K2567:$K2567)+COUNTIFS($K$2:K2567,K2567,$L$2:L2567,L2567,$M$2:M2567,M2567,$I$2:I2567,I2567,$G$2:G2567,G2567,$F$2:F2567,F2567)-1=1),SUMPRODUCT(($F$2:$F$4154=F2567)*($G$2:$G$4154=G2567)*($K$2:$K$4154=K2567)*($I$2:$I$4154=I2567)*($L$2:$L$4154=L2567)*($M$2:$M$4154=M2567)),""),"")</f>
        <v/>
      </c>
      <c r="W2567" s="15" t="str">
        <f t="shared" si="120"/>
        <v/>
      </c>
      <c r="X2567" s="16" t="str">
        <f>IF(AND(A2567=[2]an!$G$38,F2567=[2]an!$E$40),[2]an!$G$40,IF(AND(A2567=[2]an!$G$38,F2567=[2]an!$E$41),[2]an!$G$41,IF(AND(A2567=[2]an!$G$38,F2567=[2]an!$E$39,H2567&gt;=[2]an!$M$37),[2]an!$G$39,
IF(AND(A2567=[2]an!$G$38,F2567=[2]an!$E$39,H2567&lt;[2]an!$M$37,S2567="kahepoolne vajaduspõhine",U2567=""),[2]an!$M$40,
IF(AND(A2567=[2]an!$G$38,F2567=[2]an!$E$39,H2567&lt;[2]an!$M$37,S2567="kahepoolne vajaduspõhine",U2567&lt;&gt;""),[2]an!$G$39,
IF(AND(A2567=[2]an!$G$38,F2567=[2]an!$E$39,H2567&lt;[2]an!$M$37,S2567&lt;&gt;"kahepoolne vajaduspõhine"),[2]an!$G$39,
IF(AND(A2567=[2]an!$G$38,F2567=[2]an!$E$42),[2]an!$G$42,
IF(AND(A2567=[2]an!$H$38,F2567=[2]an!$E$40),[2]an!$H$40,IF(AND(A2567=[2]an!$H$38,F2567=[2]an!$E$41),[2]an!$H$41,IF(AND(A2567=[2]an!$H$38,F2567=[2]an!$E$39,H2567&gt;=[2]an!$M$37),[2]an!$H$39,
IF(AND(A2567=[2]an!$H$38,F2567=[2]an!$E$39,H2567&lt;[2]an!$M$37,S2567="kahepoolne vajaduspõhine",U2567=""),[2]an!$M$40,
IF(AND(A2567=[2]an!$H$38,F2567=[2]an!$E$39,H2567&lt;[2]an!$M$37,S2567="kahepoolne vajaduspõhine",U2567&lt;&gt;""),[2]an!$H$39,
IF(AND(A2567=[2]an!$H$38,F2567=[2]an!$E$39,H2567&lt;[2]an!$M$37,S2567&lt;&gt;"kahepoolne vajaduspõhine"),[2]an!$H$39,
IF(AND(A2567=[2]an!$H$38,F2567=[2]an!$E$42),[2]an!$H$42,
IF(AND(A2567=[2]an!$I$38,F2567=[2]an!$E$40),[2]an!$I$40,IF(AND(A2567=[2]an!$I$38,F2567=[2]an!$E$41),[2]an!$I$41,IF(AND(A2567=[2]an!$I$38,F2567=[2]an!$E$39,H2567&gt;=[2]an!$M$37),[2]an!$I$39,
IF(AND(A2567=[2]an!$I$38,F2567=[2]an!$E$39,H2567&lt;[2]an!$M$37,S2567="kahepoolne vajaduspõhine",U2567=""),[2]an!$M$40,
IF(AND(A2567=[2]an!$I$38,F2567=[2]an!$E$39,H2567&lt;[2]an!$M$37,S2567="kahepoolne vajaduspõhine",U2567&lt;&gt;""),[2]an!$I$39,
IF(AND(A2567=[2]an!$I$38,F2567=[2]an!$E$39,H2567&lt;[2]an!$M$37,S2567&lt;&gt;"kahepoolne vajaduspõhine"),[2]an!$I$39,
IF(AND(A2567=[2]an!$I$38,F2567=[2]an!$E$42),[2]an!$I$42,
IF(AND(A2567=[2]an!$J$38,F2567=[2]an!$E$40),[2]an!$J$40,IF(AND(A2567=[2]an!$J$38,F2567=[2]an!$E$41),[2]an!$J$41,IF(AND(A2567=[2]an!$J$38,F2567=[2]an!$E$39,H2567&gt;=[2]an!$M$37),[2]an!$J$39,
IF(AND(A2567=[2]an!$J$38,F2567=[2]an!$E$39,H2567&lt;[2]an!$M$37,S2567="kahepoolne vajaduspõhine",U2567=""),[2]an!$M$40,
IF(AND(A2567=[2]an!$J$38,F2567=[2]an!$E$39,H2567&lt;[2]an!$M$37,S2567="kahepoolne vajaduspõhine",U2567&lt;&gt;""),[2]an!$J$39,
IF(AND(A2567=[2]an!$J$38,F2567=[2]an!$E$39,H2567&lt;[2]an!$M$37,S2567&lt;&gt;"kahepoolne vajaduspõhine"),[2]an!$J$39,
IF(AND(A2567=[2]an!$J$38,F2567=[2]an!$E$42),[2]an!$J$42,""))))))))))))))))))))))))))))</f>
        <v/>
      </c>
      <c r="Y2567" s="17" t="str">
        <f>IFERROR(IF(F2567="Tugigrupp",0,
IF(AND(F2567="Peretoe teenus",H2567&gt;=[2]an!$M$37,RANK(D2567,$D2567:$D2567)+COUNTIFS($D$2:D2567,D2567,$F$2:F2567,F2567)-1&gt;1),"",
IF(AND(F2567="Peretoe teenus",H2567&gt;=[2]an!$M$37,RANK(D2567,$D2567:$D2567)+COUNTIFS($D$2:D2567,D2567,$F$2:F2567,F2567)-1=1,MONTH(H2567)=MONTH(K2567)=TRUE,YEAR(H2567)=YEAR(K2567)=TRUE),((EOMONTH(H2567,0)-H2567+1)*X2567)/DAY(EOMONTH(H2567,0)),
IF(AND(F2567="Peretoe teenus",H2567&gt;=[2]an!$M$37,RANK(D2567,$D2567:$D2567)+COUNTIFS($D$2:D2567,D2567,$F$2:F2567,F2567)-1=1),X2567,
IF(AND(F2567="Peretoe teenus",H2567&lt;[2]an!$M$37,S2567&lt;&gt;"kahepoolne vajaduspõhine",RANK(D2567,$D2567:$D2567)+COUNTIFS($D$2:D2567,D2567,$F$2:F2567,F2567)-1=1),X2567,
IF(AND(F2567="Peretoe teenus",H2567&lt;[2]an!$M$37,S2567&lt;&gt;"kahepoolne vajaduspõhine",RANK(D2567,$D2567:$D2567)+COUNTIFS($D$2:D2567,D2567,$F$2:F2567,F2567)-1&gt;1),"",
IF(AND(F2567="Peretoe teenus",H2567&lt;[2]an!$M$37,S2567="kahepoolne vajaduspõhine",U2567="",RANK(D2567,$D2567:$D2567)+COUNTIFS($D$2:D2567,D2567,$F$2:F2567,F2567)-1=1),X2567,
IF(AND(F2567="Peretoe teenus",H2567&lt;[2]an!$M$37,S2567="kahepoolne vajaduspõhine",U2567="",RANK(D2567,$D2567:$D2567)+COUNTIFS($D$2:D2567,D2567,$F$2:F2567,F2567)-1&gt;1),"",
IF(AND(F2567="Peretoe teenus",H2567&lt;[2]an!$M$37,S2567="kahepoolne vajaduspõhine",U2567&lt;[2]an!$M$37,RANK(D2567,$D2567:$D2567)+COUNTIFS($D$2:D2567,D2567,$F$2:F2567,F2567)-1=1),X2567,
IF(AND(F2567="Peretoe teenus",H2567&lt;[2]an!$M$37,S2567="kahepoolne vajaduspõhine",U2567&lt;[2]an!$M$37,RANK(D2567,$D2567:$D2567)+COUNTIFS($D$2:D2567,D2567,$F$2:F2567,F2567)-1&gt;1),"",
IF(AND(F2567="Peretoe teenus",H2567&lt;[2]an!$M$37,S2567="kahepoolne vajaduspõhine",U2567&gt;=[2]an!$M$37,U2567&lt;=[2]an!$M$38,RANK(D2567,$D2567:$D2567)+COUNTIFS($D$2:D2567,D2567,$F$2:F2567,F2567)-1=1),
((EOMONTH(U2567,0)-U2567+1)*X2567)/DAY(EOMONTH(U2567,0))+(DAY(U2567)-1)*100/DAY(EOMONTH(U2567,0)),
IF(AND(F2567="Peretoe teenus",H2567&lt;[2]an!$M$37,S2567="kahepoolne vajaduspõhine",U2567&gt;=[2]an!$M$37,U2567&lt;=[2]an!$M$38,RANK(D2567,$D2567:$D2567)+COUNTIFS($D$2:D2567,D2567,$F$2:F2567,F2567)-1&gt;1),"",
IF(AND(F2567="Peretoe teenus",H2567&lt;[2]an!$M$37,S2567="kahepoolne vajaduspõhine",U2567&gt;[2]an!$M$38,RANK(D2567,$D2567:$D2567)+COUNTIFS($D$2:D2567,D2567,$F$2:F2567,F2567)-1=1),X2567,
IF(AND(F2567="Peretoe teenus",H2567&lt;[2]an!$M$37,S2567="kahepoolne vajaduspõhine",U2567&gt;[2]an!$M$38,RANK(D2567,$D2567:$D2567)+COUNTIFS($D$2:D2567,D2567,$F$2:F2567,F2567)-1&gt;1),"",X2567*W2567)))))))))))))),"")</f>
        <v/>
      </c>
      <c r="Z2567" s="18" t="str">
        <f t="shared" si="121"/>
        <v/>
      </c>
      <c r="AA2567" s="19" t="str">
        <f>IFERROR(VLOOKUP(E2567,[2]an!$A$3:$B$81,2,FALSE),"")</f>
        <v/>
      </c>
      <c r="AB2567" s="19" t="str">
        <f>IFERROR(VLOOKUP(AA2567,[2]an!$C$2:$D$16,2,FALSE),"")</f>
        <v/>
      </c>
      <c r="AC2567" s="20"/>
      <c r="AD2567" s="21" t="str">
        <f>IF(A2567=[2]an!$F$36,VLOOKUP([2]an!$F$36,[2]an!$F$36:$H$36,3,FALSE),IF(A2567=[2]an!$F$35,VLOOKUP([2]an!$F$35,[2]an!$F$35:$H$35,3,FALSE),IF(A2567=[2]an!$F$33,VLOOKUP([2]an!$F$33,[2]an!$F$33:$H$33,3,FALSE),IF(A2567=[2]an!$F$31,VLOOKUP([2]an!$F$31,[2]an!$F$31:$H$31,3,FALSE),""))))</f>
        <v/>
      </c>
    </row>
    <row r="2568" spans="6:30" x14ac:dyDescent="0.2">
      <c r="F2568" s="10"/>
      <c r="G2568" s="8" t="str">
        <f t="shared" si="122"/>
        <v/>
      </c>
      <c r="H2568" s="13"/>
      <c r="K2568" s="13"/>
      <c r="L2568" s="10"/>
      <c r="M2568" s="10"/>
      <c r="S2568" s="8" t="str">
        <f>IFERROR(VLOOKUP(D2568,[1]peretoe_teenus!$A$2:$L$2000,5,FALSE),"")</f>
        <v/>
      </c>
      <c r="U2568" s="13"/>
      <c r="V2568" s="15" t="str" cm="1">
        <f t="array" ref="V2568">IFERROR(IF(AND(F2568="Tugigrupp",RANK(K2568,$K2568:$K2568)+COUNTIFS($K$2:K2568,K2568,$L$2:L2568,L2568,$M$2:M2568,M2568,$I$2:I2568,I2568,$G$2:G2568,G2568,$F$2:F2568,F2568)-1=1),SUMPRODUCT(($F$2:$F$4154=F2568)*($G$2:$G$4154=G2568)*($K$2:$K$4154=K2568)*($I$2:$I$4154=I2568)*($L$2:$L$4154=L2568)*($M$2:$M$4154=M2568)),""),"")</f>
        <v/>
      </c>
      <c r="W2568" s="15" t="str">
        <f t="shared" si="120"/>
        <v/>
      </c>
      <c r="X2568" s="16" t="str">
        <f>IF(AND(A2568=[2]an!$G$38,F2568=[2]an!$E$40),[2]an!$G$40,IF(AND(A2568=[2]an!$G$38,F2568=[2]an!$E$41),[2]an!$G$41,IF(AND(A2568=[2]an!$G$38,F2568=[2]an!$E$39,H2568&gt;=[2]an!$M$37),[2]an!$G$39,
IF(AND(A2568=[2]an!$G$38,F2568=[2]an!$E$39,H2568&lt;[2]an!$M$37,S2568="kahepoolne vajaduspõhine",U2568=""),[2]an!$M$40,
IF(AND(A2568=[2]an!$G$38,F2568=[2]an!$E$39,H2568&lt;[2]an!$M$37,S2568="kahepoolne vajaduspõhine",U2568&lt;&gt;""),[2]an!$G$39,
IF(AND(A2568=[2]an!$G$38,F2568=[2]an!$E$39,H2568&lt;[2]an!$M$37,S2568&lt;&gt;"kahepoolne vajaduspõhine"),[2]an!$G$39,
IF(AND(A2568=[2]an!$G$38,F2568=[2]an!$E$42),[2]an!$G$42,
IF(AND(A2568=[2]an!$H$38,F2568=[2]an!$E$40),[2]an!$H$40,IF(AND(A2568=[2]an!$H$38,F2568=[2]an!$E$41),[2]an!$H$41,IF(AND(A2568=[2]an!$H$38,F2568=[2]an!$E$39,H2568&gt;=[2]an!$M$37),[2]an!$H$39,
IF(AND(A2568=[2]an!$H$38,F2568=[2]an!$E$39,H2568&lt;[2]an!$M$37,S2568="kahepoolne vajaduspõhine",U2568=""),[2]an!$M$40,
IF(AND(A2568=[2]an!$H$38,F2568=[2]an!$E$39,H2568&lt;[2]an!$M$37,S2568="kahepoolne vajaduspõhine",U2568&lt;&gt;""),[2]an!$H$39,
IF(AND(A2568=[2]an!$H$38,F2568=[2]an!$E$39,H2568&lt;[2]an!$M$37,S2568&lt;&gt;"kahepoolne vajaduspõhine"),[2]an!$H$39,
IF(AND(A2568=[2]an!$H$38,F2568=[2]an!$E$42),[2]an!$H$42,
IF(AND(A2568=[2]an!$I$38,F2568=[2]an!$E$40),[2]an!$I$40,IF(AND(A2568=[2]an!$I$38,F2568=[2]an!$E$41),[2]an!$I$41,IF(AND(A2568=[2]an!$I$38,F2568=[2]an!$E$39,H2568&gt;=[2]an!$M$37),[2]an!$I$39,
IF(AND(A2568=[2]an!$I$38,F2568=[2]an!$E$39,H2568&lt;[2]an!$M$37,S2568="kahepoolne vajaduspõhine",U2568=""),[2]an!$M$40,
IF(AND(A2568=[2]an!$I$38,F2568=[2]an!$E$39,H2568&lt;[2]an!$M$37,S2568="kahepoolne vajaduspõhine",U2568&lt;&gt;""),[2]an!$I$39,
IF(AND(A2568=[2]an!$I$38,F2568=[2]an!$E$39,H2568&lt;[2]an!$M$37,S2568&lt;&gt;"kahepoolne vajaduspõhine"),[2]an!$I$39,
IF(AND(A2568=[2]an!$I$38,F2568=[2]an!$E$42),[2]an!$I$42,
IF(AND(A2568=[2]an!$J$38,F2568=[2]an!$E$40),[2]an!$J$40,IF(AND(A2568=[2]an!$J$38,F2568=[2]an!$E$41),[2]an!$J$41,IF(AND(A2568=[2]an!$J$38,F2568=[2]an!$E$39,H2568&gt;=[2]an!$M$37),[2]an!$J$39,
IF(AND(A2568=[2]an!$J$38,F2568=[2]an!$E$39,H2568&lt;[2]an!$M$37,S2568="kahepoolne vajaduspõhine",U2568=""),[2]an!$M$40,
IF(AND(A2568=[2]an!$J$38,F2568=[2]an!$E$39,H2568&lt;[2]an!$M$37,S2568="kahepoolne vajaduspõhine",U2568&lt;&gt;""),[2]an!$J$39,
IF(AND(A2568=[2]an!$J$38,F2568=[2]an!$E$39,H2568&lt;[2]an!$M$37,S2568&lt;&gt;"kahepoolne vajaduspõhine"),[2]an!$J$39,
IF(AND(A2568=[2]an!$J$38,F2568=[2]an!$E$42),[2]an!$J$42,""))))))))))))))))))))))))))))</f>
        <v/>
      </c>
      <c r="Y2568" s="17" t="str">
        <f>IFERROR(IF(F2568="Tugigrupp",0,
IF(AND(F2568="Peretoe teenus",H2568&gt;=[2]an!$M$37,RANK(D2568,$D2568:$D2568)+COUNTIFS($D$2:D2568,D2568,$F$2:F2568,F2568)-1&gt;1),"",
IF(AND(F2568="Peretoe teenus",H2568&gt;=[2]an!$M$37,RANK(D2568,$D2568:$D2568)+COUNTIFS($D$2:D2568,D2568,$F$2:F2568,F2568)-1=1,MONTH(H2568)=MONTH(K2568)=TRUE,YEAR(H2568)=YEAR(K2568)=TRUE),((EOMONTH(H2568,0)-H2568+1)*X2568)/DAY(EOMONTH(H2568,0)),
IF(AND(F2568="Peretoe teenus",H2568&gt;=[2]an!$M$37,RANK(D2568,$D2568:$D2568)+COUNTIFS($D$2:D2568,D2568,$F$2:F2568,F2568)-1=1),X2568,
IF(AND(F2568="Peretoe teenus",H2568&lt;[2]an!$M$37,S2568&lt;&gt;"kahepoolne vajaduspõhine",RANK(D2568,$D2568:$D2568)+COUNTIFS($D$2:D2568,D2568,$F$2:F2568,F2568)-1=1),X2568,
IF(AND(F2568="Peretoe teenus",H2568&lt;[2]an!$M$37,S2568&lt;&gt;"kahepoolne vajaduspõhine",RANK(D2568,$D2568:$D2568)+COUNTIFS($D$2:D2568,D2568,$F$2:F2568,F2568)-1&gt;1),"",
IF(AND(F2568="Peretoe teenus",H2568&lt;[2]an!$M$37,S2568="kahepoolne vajaduspõhine",U2568="",RANK(D2568,$D2568:$D2568)+COUNTIFS($D$2:D2568,D2568,$F$2:F2568,F2568)-1=1),X2568,
IF(AND(F2568="Peretoe teenus",H2568&lt;[2]an!$M$37,S2568="kahepoolne vajaduspõhine",U2568="",RANK(D2568,$D2568:$D2568)+COUNTIFS($D$2:D2568,D2568,$F$2:F2568,F2568)-1&gt;1),"",
IF(AND(F2568="Peretoe teenus",H2568&lt;[2]an!$M$37,S2568="kahepoolne vajaduspõhine",U2568&lt;[2]an!$M$37,RANK(D2568,$D2568:$D2568)+COUNTIFS($D$2:D2568,D2568,$F$2:F2568,F2568)-1=1),X2568,
IF(AND(F2568="Peretoe teenus",H2568&lt;[2]an!$M$37,S2568="kahepoolne vajaduspõhine",U2568&lt;[2]an!$M$37,RANK(D2568,$D2568:$D2568)+COUNTIFS($D$2:D2568,D2568,$F$2:F2568,F2568)-1&gt;1),"",
IF(AND(F2568="Peretoe teenus",H2568&lt;[2]an!$M$37,S2568="kahepoolne vajaduspõhine",U2568&gt;=[2]an!$M$37,U2568&lt;=[2]an!$M$38,RANK(D2568,$D2568:$D2568)+COUNTIFS($D$2:D2568,D2568,$F$2:F2568,F2568)-1=1),
((EOMONTH(U2568,0)-U2568+1)*X2568)/DAY(EOMONTH(U2568,0))+(DAY(U2568)-1)*100/DAY(EOMONTH(U2568,0)),
IF(AND(F2568="Peretoe teenus",H2568&lt;[2]an!$M$37,S2568="kahepoolne vajaduspõhine",U2568&gt;=[2]an!$M$37,U2568&lt;=[2]an!$M$38,RANK(D2568,$D2568:$D2568)+COUNTIFS($D$2:D2568,D2568,$F$2:F2568,F2568)-1&gt;1),"",
IF(AND(F2568="Peretoe teenus",H2568&lt;[2]an!$M$37,S2568="kahepoolne vajaduspõhine",U2568&gt;[2]an!$M$38,RANK(D2568,$D2568:$D2568)+COUNTIFS($D$2:D2568,D2568,$F$2:F2568,F2568)-1=1),X2568,
IF(AND(F2568="Peretoe teenus",H2568&lt;[2]an!$M$37,S2568="kahepoolne vajaduspõhine",U2568&gt;[2]an!$M$38,RANK(D2568,$D2568:$D2568)+COUNTIFS($D$2:D2568,D2568,$F$2:F2568,F2568)-1&gt;1),"",X2568*W2568)))))))))))))),"")</f>
        <v/>
      </c>
      <c r="Z2568" s="18" t="str">
        <f t="shared" si="121"/>
        <v/>
      </c>
      <c r="AA2568" s="19" t="str">
        <f>IFERROR(VLOOKUP(E2568,[2]an!$A$3:$B$81,2,FALSE),"")</f>
        <v/>
      </c>
      <c r="AB2568" s="19" t="str">
        <f>IFERROR(VLOOKUP(AA2568,[2]an!$C$2:$D$16,2,FALSE),"")</f>
        <v/>
      </c>
      <c r="AC2568" s="20"/>
      <c r="AD2568" s="21" t="str">
        <f>IF(A2568=[2]an!$F$36,VLOOKUP([2]an!$F$36,[2]an!$F$36:$H$36,3,FALSE),IF(A2568=[2]an!$F$35,VLOOKUP([2]an!$F$35,[2]an!$F$35:$H$35,3,FALSE),IF(A2568=[2]an!$F$33,VLOOKUP([2]an!$F$33,[2]an!$F$33:$H$33,3,FALSE),IF(A2568=[2]an!$F$31,VLOOKUP([2]an!$F$31,[2]an!$F$31:$H$31,3,FALSE),""))))</f>
        <v/>
      </c>
    </row>
    <row r="2569" spans="6:30" x14ac:dyDescent="0.2">
      <c r="F2569" s="10"/>
      <c r="G2569" s="8" t="str">
        <f t="shared" si="122"/>
        <v/>
      </c>
      <c r="H2569" s="13"/>
      <c r="K2569" s="13"/>
      <c r="L2569" s="10"/>
      <c r="M2569" s="10"/>
      <c r="S2569" s="8" t="str">
        <f>IFERROR(VLOOKUP(D2569,[1]peretoe_teenus!$A$2:$L$2000,5,FALSE),"")</f>
        <v/>
      </c>
      <c r="U2569" s="13"/>
      <c r="V2569" s="15" t="str" cm="1">
        <f t="array" ref="V2569">IFERROR(IF(AND(F2569="Tugigrupp",RANK(K2569,$K2569:$K2569)+COUNTIFS($K$2:K2569,K2569,$L$2:L2569,L2569,$M$2:M2569,M2569,$I$2:I2569,I2569,$G$2:G2569,G2569,$F$2:F2569,F2569)-1=1),SUMPRODUCT(($F$2:$F$4154=F2569)*($G$2:$G$4154=G2569)*($K$2:$K$4154=K2569)*($I$2:$I$4154=I2569)*($L$2:$L$4154=L2569)*($M$2:$M$4154=M2569)),""),"")</f>
        <v/>
      </c>
      <c r="W2569" s="15" t="str">
        <f t="shared" si="120"/>
        <v/>
      </c>
      <c r="X2569" s="16" t="str">
        <f>IF(AND(A2569=[2]an!$G$38,F2569=[2]an!$E$40),[2]an!$G$40,IF(AND(A2569=[2]an!$G$38,F2569=[2]an!$E$41),[2]an!$G$41,IF(AND(A2569=[2]an!$G$38,F2569=[2]an!$E$39,H2569&gt;=[2]an!$M$37),[2]an!$G$39,
IF(AND(A2569=[2]an!$G$38,F2569=[2]an!$E$39,H2569&lt;[2]an!$M$37,S2569="kahepoolne vajaduspõhine",U2569=""),[2]an!$M$40,
IF(AND(A2569=[2]an!$G$38,F2569=[2]an!$E$39,H2569&lt;[2]an!$M$37,S2569="kahepoolne vajaduspõhine",U2569&lt;&gt;""),[2]an!$G$39,
IF(AND(A2569=[2]an!$G$38,F2569=[2]an!$E$39,H2569&lt;[2]an!$M$37,S2569&lt;&gt;"kahepoolne vajaduspõhine"),[2]an!$G$39,
IF(AND(A2569=[2]an!$G$38,F2569=[2]an!$E$42),[2]an!$G$42,
IF(AND(A2569=[2]an!$H$38,F2569=[2]an!$E$40),[2]an!$H$40,IF(AND(A2569=[2]an!$H$38,F2569=[2]an!$E$41),[2]an!$H$41,IF(AND(A2569=[2]an!$H$38,F2569=[2]an!$E$39,H2569&gt;=[2]an!$M$37),[2]an!$H$39,
IF(AND(A2569=[2]an!$H$38,F2569=[2]an!$E$39,H2569&lt;[2]an!$M$37,S2569="kahepoolne vajaduspõhine",U2569=""),[2]an!$M$40,
IF(AND(A2569=[2]an!$H$38,F2569=[2]an!$E$39,H2569&lt;[2]an!$M$37,S2569="kahepoolne vajaduspõhine",U2569&lt;&gt;""),[2]an!$H$39,
IF(AND(A2569=[2]an!$H$38,F2569=[2]an!$E$39,H2569&lt;[2]an!$M$37,S2569&lt;&gt;"kahepoolne vajaduspõhine"),[2]an!$H$39,
IF(AND(A2569=[2]an!$H$38,F2569=[2]an!$E$42),[2]an!$H$42,
IF(AND(A2569=[2]an!$I$38,F2569=[2]an!$E$40),[2]an!$I$40,IF(AND(A2569=[2]an!$I$38,F2569=[2]an!$E$41),[2]an!$I$41,IF(AND(A2569=[2]an!$I$38,F2569=[2]an!$E$39,H2569&gt;=[2]an!$M$37),[2]an!$I$39,
IF(AND(A2569=[2]an!$I$38,F2569=[2]an!$E$39,H2569&lt;[2]an!$M$37,S2569="kahepoolne vajaduspõhine",U2569=""),[2]an!$M$40,
IF(AND(A2569=[2]an!$I$38,F2569=[2]an!$E$39,H2569&lt;[2]an!$M$37,S2569="kahepoolne vajaduspõhine",U2569&lt;&gt;""),[2]an!$I$39,
IF(AND(A2569=[2]an!$I$38,F2569=[2]an!$E$39,H2569&lt;[2]an!$M$37,S2569&lt;&gt;"kahepoolne vajaduspõhine"),[2]an!$I$39,
IF(AND(A2569=[2]an!$I$38,F2569=[2]an!$E$42),[2]an!$I$42,
IF(AND(A2569=[2]an!$J$38,F2569=[2]an!$E$40),[2]an!$J$40,IF(AND(A2569=[2]an!$J$38,F2569=[2]an!$E$41),[2]an!$J$41,IF(AND(A2569=[2]an!$J$38,F2569=[2]an!$E$39,H2569&gt;=[2]an!$M$37),[2]an!$J$39,
IF(AND(A2569=[2]an!$J$38,F2569=[2]an!$E$39,H2569&lt;[2]an!$M$37,S2569="kahepoolne vajaduspõhine",U2569=""),[2]an!$M$40,
IF(AND(A2569=[2]an!$J$38,F2569=[2]an!$E$39,H2569&lt;[2]an!$M$37,S2569="kahepoolne vajaduspõhine",U2569&lt;&gt;""),[2]an!$J$39,
IF(AND(A2569=[2]an!$J$38,F2569=[2]an!$E$39,H2569&lt;[2]an!$M$37,S2569&lt;&gt;"kahepoolne vajaduspõhine"),[2]an!$J$39,
IF(AND(A2569=[2]an!$J$38,F2569=[2]an!$E$42),[2]an!$J$42,""))))))))))))))))))))))))))))</f>
        <v/>
      </c>
      <c r="Y2569" s="17" t="str">
        <f>IFERROR(IF(F2569="Tugigrupp",0,
IF(AND(F2569="Peretoe teenus",H2569&gt;=[2]an!$M$37,RANK(D2569,$D2569:$D2569)+COUNTIFS($D$2:D2569,D2569,$F$2:F2569,F2569)-1&gt;1),"",
IF(AND(F2569="Peretoe teenus",H2569&gt;=[2]an!$M$37,RANK(D2569,$D2569:$D2569)+COUNTIFS($D$2:D2569,D2569,$F$2:F2569,F2569)-1=1,MONTH(H2569)=MONTH(K2569)=TRUE,YEAR(H2569)=YEAR(K2569)=TRUE),((EOMONTH(H2569,0)-H2569+1)*X2569)/DAY(EOMONTH(H2569,0)),
IF(AND(F2569="Peretoe teenus",H2569&gt;=[2]an!$M$37,RANK(D2569,$D2569:$D2569)+COUNTIFS($D$2:D2569,D2569,$F$2:F2569,F2569)-1=1),X2569,
IF(AND(F2569="Peretoe teenus",H2569&lt;[2]an!$M$37,S2569&lt;&gt;"kahepoolne vajaduspõhine",RANK(D2569,$D2569:$D2569)+COUNTIFS($D$2:D2569,D2569,$F$2:F2569,F2569)-1=1),X2569,
IF(AND(F2569="Peretoe teenus",H2569&lt;[2]an!$M$37,S2569&lt;&gt;"kahepoolne vajaduspõhine",RANK(D2569,$D2569:$D2569)+COUNTIFS($D$2:D2569,D2569,$F$2:F2569,F2569)-1&gt;1),"",
IF(AND(F2569="Peretoe teenus",H2569&lt;[2]an!$M$37,S2569="kahepoolne vajaduspõhine",U2569="",RANK(D2569,$D2569:$D2569)+COUNTIFS($D$2:D2569,D2569,$F$2:F2569,F2569)-1=1),X2569,
IF(AND(F2569="Peretoe teenus",H2569&lt;[2]an!$M$37,S2569="kahepoolne vajaduspõhine",U2569="",RANK(D2569,$D2569:$D2569)+COUNTIFS($D$2:D2569,D2569,$F$2:F2569,F2569)-1&gt;1),"",
IF(AND(F2569="Peretoe teenus",H2569&lt;[2]an!$M$37,S2569="kahepoolne vajaduspõhine",U2569&lt;[2]an!$M$37,RANK(D2569,$D2569:$D2569)+COUNTIFS($D$2:D2569,D2569,$F$2:F2569,F2569)-1=1),X2569,
IF(AND(F2569="Peretoe teenus",H2569&lt;[2]an!$M$37,S2569="kahepoolne vajaduspõhine",U2569&lt;[2]an!$M$37,RANK(D2569,$D2569:$D2569)+COUNTIFS($D$2:D2569,D2569,$F$2:F2569,F2569)-1&gt;1),"",
IF(AND(F2569="Peretoe teenus",H2569&lt;[2]an!$M$37,S2569="kahepoolne vajaduspõhine",U2569&gt;=[2]an!$M$37,U2569&lt;=[2]an!$M$38,RANK(D2569,$D2569:$D2569)+COUNTIFS($D$2:D2569,D2569,$F$2:F2569,F2569)-1=1),
((EOMONTH(U2569,0)-U2569+1)*X2569)/DAY(EOMONTH(U2569,0))+(DAY(U2569)-1)*100/DAY(EOMONTH(U2569,0)),
IF(AND(F2569="Peretoe teenus",H2569&lt;[2]an!$M$37,S2569="kahepoolne vajaduspõhine",U2569&gt;=[2]an!$M$37,U2569&lt;=[2]an!$M$38,RANK(D2569,$D2569:$D2569)+COUNTIFS($D$2:D2569,D2569,$F$2:F2569,F2569)-1&gt;1),"",
IF(AND(F2569="Peretoe teenus",H2569&lt;[2]an!$M$37,S2569="kahepoolne vajaduspõhine",U2569&gt;[2]an!$M$38,RANK(D2569,$D2569:$D2569)+COUNTIFS($D$2:D2569,D2569,$F$2:F2569,F2569)-1=1),X2569,
IF(AND(F2569="Peretoe teenus",H2569&lt;[2]an!$M$37,S2569="kahepoolne vajaduspõhine",U2569&gt;[2]an!$M$38,RANK(D2569,$D2569:$D2569)+COUNTIFS($D$2:D2569,D2569,$F$2:F2569,F2569)-1&gt;1),"",X2569*W2569)))))))))))))),"")</f>
        <v/>
      </c>
      <c r="Z2569" s="18" t="str">
        <f t="shared" si="121"/>
        <v/>
      </c>
      <c r="AA2569" s="19" t="str">
        <f>IFERROR(VLOOKUP(E2569,[2]an!$A$3:$B$81,2,FALSE),"")</f>
        <v/>
      </c>
      <c r="AB2569" s="19" t="str">
        <f>IFERROR(VLOOKUP(AA2569,[2]an!$C$2:$D$16,2,FALSE),"")</f>
        <v/>
      </c>
      <c r="AC2569" s="20"/>
      <c r="AD2569" s="21" t="str">
        <f>IF(A2569=[2]an!$F$36,VLOOKUP([2]an!$F$36,[2]an!$F$36:$H$36,3,FALSE),IF(A2569=[2]an!$F$35,VLOOKUP([2]an!$F$35,[2]an!$F$35:$H$35,3,FALSE),IF(A2569=[2]an!$F$33,VLOOKUP([2]an!$F$33,[2]an!$F$33:$H$33,3,FALSE),IF(A2569=[2]an!$F$31,VLOOKUP([2]an!$F$31,[2]an!$F$31:$H$31,3,FALSE),""))))</f>
        <v/>
      </c>
    </row>
    <row r="2570" spans="6:30" x14ac:dyDescent="0.2">
      <c r="F2570" s="10"/>
      <c r="G2570" s="8" t="str">
        <f t="shared" si="122"/>
        <v/>
      </c>
      <c r="H2570" s="13"/>
      <c r="K2570" s="13"/>
      <c r="L2570" s="10"/>
      <c r="M2570" s="10"/>
      <c r="S2570" s="8" t="str">
        <f>IFERROR(VLOOKUP(D2570,[1]peretoe_teenus!$A$2:$L$2000,5,FALSE),"")</f>
        <v/>
      </c>
      <c r="U2570" s="13"/>
      <c r="V2570" s="15" t="str" cm="1">
        <f t="array" ref="V2570">IFERROR(IF(AND(F2570="Tugigrupp",RANK(K2570,$K2570:$K2570)+COUNTIFS($K$2:K2570,K2570,$L$2:L2570,L2570,$M$2:M2570,M2570,$I$2:I2570,I2570,$G$2:G2570,G2570,$F$2:F2570,F2570)-1=1),SUMPRODUCT(($F$2:$F$4154=F2570)*($G$2:$G$4154=G2570)*($K$2:$K$4154=K2570)*($I$2:$I$4154=I2570)*($L$2:$L$4154=L2570)*($M$2:$M$4154=M2570)),""),"")</f>
        <v/>
      </c>
      <c r="W2570" s="15" t="str">
        <f t="shared" si="120"/>
        <v/>
      </c>
      <c r="X2570" s="16" t="str">
        <f>IF(AND(A2570=[2]an!$G$38,F2570=[2]an!$E$40),[2]an!$G$40,IF(AND(A2570=[2]an!$G$38,F2570=[2]an!$E$41),[2]an!$G$41,IF(AND(A2570=[2]an!$G$38,F2570=[2]an!$E$39,H2570&gt;=[2]an!$M$37),[2]an!$G$39,
IF(AND(A2570=[2]an!$G$38,F2570=[2]an!$E$39,H2570&lt;[2]an!$M$37,S2570="kahepoolne vajaduspõhine",U2570=""),[2]an!$M$40,
IF(AND(A2570=[2]an!$G$38,F2570=[2]an!$E$39,H2570&lt;[2]an!$M$37,S2570="kahepoolne vajaduspõhine",U2570&lt;&gt;""),[2]an!$G$39,
IF(AND(A2570=[2]an!$G$38,F2570=[2]an!$E$39,H2570&lt;[2]an!$M$37,S2570&lt;&gt;"kahepoolne vajaduspõhine"),[2]an!$G$39,
IF(AND(A2570=[2]an!$G$38,F2570=[2]an!$E$42),[2]an!$G$42,
IF(AND(A2570=[2]an!$H$38,F2570=[2]an!$E$40),[2]an!$H$40,IF(AND(A2570=[2]an!$H$38,F2570=[2]an!$E$41),[2]an!$H$41,IF(AND(A2570=[2]an!$H$38,F2570=[2]an!$E$39,H2570&gt;=[2]an!$M$37),[2]an!$H$39,
IF(AND(A2570=[2]an!$H$38,F2570=[2]an!$E$39,H2570&lt;[2]an!$M$37,S2570="kahepoolne vajaduspõhine",U2570=""),[2]an!$M$40,
IF(AND(A2570=[2]an!$H$38,F2570=[2]an!$E$39,H2570&lt;[2]an!$M$37,S2570="kahepoolne vajaduspõhine",U2570&lt;&gt;""),[2]an!$H$39,
IF(AND(A2570=[2]an!$H$38,F2570=[2]an!$E$39,H2570&lt;[2]an!$M$37,S2570&lt;&gt;"kahepoolne vajaduspõhine"),[2]an!$H$39,
IF(AND(A2570=[2]an!$H$38,F2570=[2]an!$E$42),[2]an!$H$42,
IF(AND(A2570=[2]an!$I$38,F2570=[2]an!$E$40),[2]an!$I$40,IF(AND(A2570=[2]an!$I$38,F2570=[2]an!$E$41),[2]an!$I$41,IF(AND(A2570=[2]an!$I$38,F2570=[2]an!$E$39,H2570&gt;=[2]an!$M$37),[2]an!$I$39,
IF(AND(A2570=[2]an!$I$38,F2570=[2]an!$E$39,H2570&lt;[2]an!$M$37,S2570="kahepoolne vajaduspõhine",U2570=""),[2]an!$M$40,
IF(AND(A2570=[2]an!$I$38,F2570=[2]an!$E$39,H2570&lt;[2]an!$M$37,S2570="kahepoolne vajaduspõhine",U2570&lt;&gt;""),[2]an!$I$39,
IF(AND(A2570=[2]an!$I$38,F2570=[2]an!$E$39,H2570&lt;[2]an!$M$37,S2570&lt;&gt;"kahepoolne vajaduspõhine"),[2]an!$I$39,
IF(AND(A2570=[2]an!$I$38,F2570=[2]an!$E$42),[2]an!$I$42,
IF(AND(A2570=[2]an!$J$38,F2570=[2]an!$E$40),[2]an!$J$40,IF(AND(A2570=[2]an!$J$38,F2570=[2]an!$E$41),[2]an!$J$41,IF(AND(A2570=[2]an!$J$38,F2570=[2]an!$E$39,H2570&gt;=[2]an!$M$37),[2]an!$J$39,
IF(AND(A2570=[2]an!$J$38,F2570=[2]an!$E$39,H2570&lt;[2]an!$M$37,S2570="kahepoolne vajaduspõhine",U2570=""),[2]an!$M$40,
IF(AND(A2570=[2]an!$J$38,F2570=[2]an!$E$39,H2570&lt;[2]an!$M$37,S2570="kahepoolne vajaduspõhine",U2570&lt;&gt;""),[2]an!$J$39,
IF(AND(A2570=[2]an!$J$38,F2570=[2]an!$E$39,H2570&lt;[2]an!$M$37,S2570&lt;&gt;"kahepoolne vajaduspõhine"),[2]an!$J$39,
IF(AND(A2570=[2]an!$J$38,F2570=[2]an!$E$42),[2]an!$J$42,""))))))))))))))))))))))))))))</f>
        <v/>
      </c>
      <c r="Y2570" s="17" t="str">
        <f>IFERROR(IF(F2570="Tugigrupp",0,
IF(AND(F2570="Peretoe teenus",H2570&gt;=[2]an!$M$37,RANK(D2570,$D2570:$D2570)+COUNTIFS($D$2:D2570,D2570,$F$2:F2570,F2570)-1&gt;1),"",
IF(AND(F2570="Peretoe teenus",H2570&gt;=[2]an!$M$37,RANK(D2570,$D2570:$D2570)+COUNTIFS($D$2:D2570,D2570,$F$2:F2570,F2570)-1=1,MONTH(H2570)=MONTH(K2570)=TRUE,YEAR(H2570)=YEAR(K2570)=TRUE),((EOMONTH(H2570,0)-H2570+1)*X2570)/DAY(EOMONTH(H2570,0)),
IF(AND(F2570="Peretoe teenus",H2570&gt;=[2]an!$M$37,RANK(D2570,$D2570:$D2570)+COUNTIFS($D$2:D2570,D2570,$F$2:F2570,F2570)-1=1),X2570,
IF(AND(F2570="Peretoe teenus",H2570&lt;[2]an!$M$37,S2570&lt;&gt;"kahepoolne vajaduspõhine",RANK(D2570,$D2570:$D2570)+COUNTIFS($D$2:D2570,D2570,$F$2:F2570,F2570)-1=1),X2570,
IF(AND(F2570="Peretoe teenus",H2570&lt;[2]an!$M$37,S2570&lt;&gt;"kahepoolne vajaduspõhine",RANK(D2570,$D2570:$D2570)+COUNTIFS($D$2:D2570,D2570,$F$2:F2570,F2570)-1&gt;1),"",
IF(AND(F2570="Peretoe teenus",H2570&lt;[2]an!$M$37,S2570="kahepoolne vajaduspõhine",U2570="",RANK(D2570,$D2570:$D2570)+COUNTIFS($D$2:D2570,D2570,$F$2:F2570,F2570)-1=1),X2570,
IF(AND(F2570="Peretoe teenus",H2570&lt;[2]an!$M$37,S2570="kahepoolne vajaduspõhine",U2570="",RANK(D2570,$D2570:$D2570)+COUNTIFS($D$2:D2570,D2570,$F$2:F2570,F2570)-1&gt;1),"",
IF(AND(F2570="Peretoe teenus",H2570&lt;[2]an!$M$37,S2570="kahepoolne vajaduspõhine",U2570&lt;[2]an!$M$37,RANK(D2570,$D2570:$D2570)+COUNTIFS($D$2:D2570,D2570,$F$2:F2570,F2570)-1=1),X2570,
IF(AND(F2570="Peretoe teenus",H2570&lt;[2]an!$M$37,S2570="kahepoolne vajaduspõhine",U2570&lt;[2]an!$M$37,RANK(D2570,$D2570:$D2570)+COUNTIFS($D$2:D2570,D2570,$F$2:F2570,F2570)-1&gt;1),"",
IF(AND(F2570="Peretoe teenus",H2570&lt;[2]an!$M$37,S2570="kahepoolne vajaduspõhine",U2570&gt;=[2]an!$M$37,U2570&lt;=[2]an!$M$38,RANK(D2570,$D2570:$D2570)+COUNTIFS($D$2:D2570,D2570,$F$2:F2570,F2570)-1=1),
((EOMONTH(U2570,0)-U2570+1)*X2570)/DAY(EOMONTH(U2570,0))+(DAY(U2570)-1)*100/DAY(EOMONTH(U2570,0)),
IF(AND(F2570="Peretoe teenus",H2570&lt;[2]an!$M$37,S2570="kahepoolne vajaduspõhine",U2570&gt;=[2]an!$M$37,U2570&lt;=[2]an!$M$38,RANK(D2570,$D2570:$D2570)+COUNTIFS($D$2:D2570,D2570,$F$2:F2570,F2570)-1&gt;1),"",
IF(AND(F2570="Peretoe teenus",H2570&lt;[2]an!$M$37,S2570="kahepoolne vajaduspõhine",U2570&gt;[2]an!$M$38,RANK(D2570,$D2570:$D2570)+COUNTIFS($D$2:D2570,D2570,$F$2:F2570,F2570)-1=1),X2570,
IF(AND(F2570="Peretoe teenus",H2570&lt;[2]an!$M$37,S2570="kahepoolne vajaduspõhine",U2570&gt;[2]an!$M$38,RANK(D2570,$D2570:$D2570)+COUNTIFS($D$2:D2570,D2570,$F$2:F2570,F2570)-1&gt;1),"",X2570*W2570)))))))))))))),"")</f>
        <v/>
      </c>
      <c r="Z2570" s="18" t="str">
        <f t="shared" si="121"/>
        <v/>
      </c>
      <c r="AA2570" s="19" t="str">
        <f>IFERROR(VLOOKUP(E2570,[2]an!$A$3:$B$81,2,FALSE),"")</f>
        <v/>
      </c>
      <c r="AB2570" s="19" t="str">
        <f>IFERROR(VLOOKUP(AA2570,[2]an!$C$2:$D$16,2,FALSE),"")</f>
        <v/>
      </c>
      <c r="AC2570" s="20"/>
      <c r="AD2570" s="21" t="str">
        <f>IF(A2570=[2]an!$F$36,VLOOKUP([2]an!$F$36,[2]an!$F$36:$H$36,3,FALSE),IF(A2570=[2]an!$F$35,VLOOKUP([2]an!$F$35,[2]an!$F$35:$H$35,3,FALSE),IF(A2570=[2]an!$F$33,VLOOKUP([2]an!$F$33,[2]an!$F$33:$H$33,3,FALSE),IF(A2570=[2]an!$F$31,VLOOKUP([2]an!$F$31,[2]an!$F$31:$H$31,3,FALSE),""))))</f>
        <v/>
      </c>
    </row>
    <row r="2571" spans="6:30" x14ac:dyDescent="0.2">
      <c r="F2571" s="10"/>
      <c r="G2571" s="8" t="str">
        <f t="shared" si="122"/>
        <v/>
      </c>
      <c r="H2571" s="13"/>
      <c r="K2571" s="13"/>
      <c r="L2571" s="10"/>
      <c r="M2571" s="10"/>
      <c r="S2571" s="8" t="str">
        <f>IFERROR(VLOOKUP(D2571,[1]peretoe_teenus!$A$2:$L$2000,5,FALSE),"")</f>
        <v/>
      </c>
      <c r="U2571" s="13"/>
      <c r="V2571" s="15" t="str" cm="1">
        <f t="array" ref="V2571">IFERROR(IF(AND(F2571="Tugigrupp",RANK(K2571,$K2571:$K2571)+COUNTIFS($K$2:K2571,K2571,$L$2:L2571,L2571,$M$2:M2571,M2571,$I$2:I2571,I2571,$G$2:G2571,G2571,$F$2:F2571,F2571)-1=1),SUMPRODUCT(($F$2:$F$4154=F2571)*($G$2:$G$4154=G2571)*($K$2:$K$4154=K2571)*($I$2:$I$4154=I2571)*($L$2:$L$4154=L2571)*($M$2:$M$4154=M2571)),""),"")</f>
        <v/>
      </c>
      <c r="W2571" s="15" t="str">
        <f t="shared" si="120"/>
        <v/>
      </c>
      <c r="X2571" s="16" t="str">
        <f>IF(AND(A2571=[2]an!$G$38,F2571=[2]an!$E$40),[2]an!$G$40,IF(AND(A2571=[2]an!$G$38,F2571=[2]an!$E$41),[2]an!$G$41,IF(AND(A2571=[2]an!$G$38,F2571=[2]an!$E$39,H2571&gt;=[2]an!$M$37),[2]an!$G$39,
IF(AND(A2571=[2]an!$G$38,F2571=[2]an!$E$39,H2571&lt;[2]an!$M$37,S2571="kahepoolne vajaduspõhine",U2571=""),[2]an!$M$40,
IF(AND(A2571=[2]an!$G$38,F2571=[2]an!$E$39,H2571&lt;[2]an!$M$37,S2571="kahepoolne vajaduspõhine",U2571&lt;&gt;""),[2]an!$G$39,
IF(AND(A2571=[2]an!$G$38,F2571=[2]an!$E$39,H2571&lt;[2]an!$M$37,S2571&lt;&gt;"kahepoolne vajaduspõhine"),[2]an!$G$39,
IF(AND(A2571=[2]an!$G$38,F2571=[2]an!$E$42),[2]an!$G$42,
IF(AND(A2571=[2]an!$H$38,F2571=[2]an!$E$40),[2]an!$H$40,IF(AND(A2571=[2]an!$H$38,F2571=[2]an!$E$41),[2]an!$H$41,IF(AND(A2571=[2]an!$H$38,F2571=[2]an!$E$39,H2571&gt;=[2]an!$M$37),[2]an!$H$39,
IF(AND(A2571=[2]an!$H$38,F2571=[2]an!$E$39,H2571&lt;[2]an!$M$37,S2571="kahepoolne vajaduspõhine",U2571=""),[2]an!$M$40,
IF(AND(A2571=[2]an!$H$38,F2571=[2]an!$E$39,H2571&lt;[2]an!$M$37,S2571="kahepoolne vajaduspõhine",U2571&lt;&gt;""),[2]an!$H$39,
IF(AND(A2571=[2]an!$H$38,F2571=[2]an!$E$39,H2571&lt;[2]an!$M$37,S2571&lt;&gt;"kahepoolne vajaduspõhine"),[2]an!$H$39,
IF(AND(A2571=[2]an!$H$38,F2571=[2]an!$E$42),[2]an!$H$42,
IF(AND(A2571=[2]an!$I$38,F2571=[2]an!$E$40),[2]an!$I$40,IF(AND(A2571=[2]an!$I$38,F2571=[2]an!$E$41),[2]an!$I$41,IF(AND(A2571=[2]an!$I$38,F2571=[2]an!$E$39,H2571&gt;=[2]an!$M$37),[2]an!$I$39,
IF(AND(A2571=[2]an!$I$38,F2571=[2]an!$E$39,H2571&lt;[2]an!$M$37,S2571="kahepoolne vajaduspõhine",U2571=""),[2]an!$M$40,
IF(AND(A2571=[2]an!$I$38,F2571=[2]an!$E$39,H2571&lt;[2]an!$M$37,S2571="kahepoolne vajaduspõhine",U2571&lt;&gt;""),[2]an!$I$39,
IF(AND(A2571=[2]an!$I$38,F2571=[2]an!$E$39,H2571&lt;[2]an!$M$37,S2571&lt;&gt;"kahepoolne vajaduspõhine"),[2]an!$I$39,
IF(AND(A2571=[2]an!$I$38,F2571=[2]an!$E$42),[2]an!$I$42,
IF(AND(A2571=[2]an!$J$38,F2571=[2]an!$E$40),[2]an!$J$40,IF(AND(A2571=[2]an!$J$38,F2571=[2]an!$E$41),[2]an!$J$41,IF(AND(A2571=[2]an!$J$38,F2571=[2]an!$E$39,H2571&gt;=[2]an!$M$37),[2]an!$J$39,
IF(AND(A2571=[2]an!$J$38,F2571=[2]an!$E$39,H2571&lt;[2]an!$M$37,S2571="kahepoolne vajaduspõhine",U2571=""),[2]an!$M$40,
IF(AND(A2571=[2]an!$J$38,F2571=[2]an!$E$39,H2571&lt;[2]an!$M$37,S2571="kahepoolne vajaduspõhine",U2571&lt;&gt;""),[2]an!$J$39,
IF(AND(A2571=[2]an!$J$38,F2571=[2]an!$E$39,H2571&lt;[2]an!$M$37,S2571&lt;&gt;"kahepoolne vajaduspõhine"),[2]an!$J$39,
IF(AND(A2571=[2]an!$J$38,F2571=[2]an!$E$42),[2]an!$J$42,""))))))))))))))))))))))))))))</f>
        <v/>
      </c>
      <c r="Y2571" s="17" t="str">
        <f>IFERROR(IF(F2571="Tugigrupp",0,
IF(AND(F2571="Peretoe teenus",H2571&gt;=[2]an!$M$37,RANK(D2571,$D2571:$D2571)+COUNTIFS($D$2:D2571,D2571,$F$2:F2571,F2571)-1&gt;1),"",
IF(AND(F2571="Peretoe teenus",H2571&gt;=[2]an!$M$37,RANK(D2571,$D2571:$D2571)+COUNTIFS($D$2:D2571,D2571,$F$2:F2571,F2571)-1=1,MONTH(H2571)=MONTH(K2571)=TRUE,YEAR(H2571)=YEAR(K2571)=TRUE),((EOMONTH(H2571,0)-H2571+1)*X2571)/DAY(EOMONTH(H2571,0)),
IF(AND(F2571="Peretoe teenus",H2571&gt;=[2]an!$M$37,RANK(D2571,$D2571:$D2571)+COUNTIFS($D$2:D2571,D2571,$F$2:F2571,F2571)-1=1),X2571,
IF(AND(F2571="Peretoe teenus",H2571&lt;[2]an!$M$37,S2571&lt;&gt;"kahepoolne vajaduspõhine",RANK(D2571,$D2571:$D2571)+COUNTIFS($D$2:D2571,D2571,$F$2:F2571,F2571)-1=1),X2571,
IF(AND(F2571="Peretoe teenus",H2571&lt;[2]an!$M$37,S2571&lt;&gt;"kahepoolne vajaduspõhine",RANK(D2571,$D2571:$D2571)+COUNTIFS($D$2:D2571,D2571,$F$2:F2571,F2571)-1&gt;1),"",
IF(AND(F2571="Peretoe teenus",H2571&lt;[2]an!$M$37,S2571="kahepoolne vajaduspõhine",U2571="",RANK(D2571,$D2571:$D2571)+COUNTIFS($D$2:D2571,D2571,$F$2:F2571,F2571)-1=1),X2571,
IF(AND(F2571="Peretoe teenus",H2571&lt;[2]an!$M$37,S2571="kahepoolne vajaduspõhine",U2571="",RANK(D2571,$D2571:$D2571)+COUNTIFS($D$2:D2571,D2571,$F$2:F2571,F2571)-1&gt;1),"",
IF(AND(F2571="Peretoe teenus",H2571&lt;[2]an!$M$37,S2571="kahepoolne vajaduspõhine",U2571&lt;[2]an!$M$37,RANK(D2571,$D2571:$D2571)+COUNTIFS($D$2:D2571,D2571,$F$2:F2571,F2571)-1=1),X2571,
IF(AND(F2571="Peretoe teenus",H2571&lt;[2]an!$M$37,S2571="kahepoolne vajaduspõhine",U2571&lt;[2]an!$M$37,RANK(D2571,$D2571:$D2571)+COUNTIFS($D$2:D2571,D2571,$F$2:F2571,F2571)-1&gt;1),"",
IF(AND(F2571="Peretoe teenus",H2571&lt;[2]an!$M$37,S2571="kahepoolne vajaduspõhine",U2571&gt;=[2]an!$M$37,U2571&lt;=[2]an!$M$38,RANK(D2571,$D2571:$D2571)+COUNTIFS($D$2:D2571,D2571,$F$2:F2571,F2571)-1=1),
((EOMONTH(U2571,0)-U2571+1)*X2571)/DAY(EOMONTH(U2571,0))+(DAY(U2571)-1)*100/DAY(EOMONTH(U2571,0)),
IF(AND(F2571="Peretoe teenus",H2571&lt;[2]an!$M$37,S2571="kahepoolne vajaduspõhine",U2571&gt;=[2]an!$M$37,U2571&lt;=[2]an!$M$38,RANK(D2571,$D2571:$D2571)+COUNTIFS($D$2:D2571,D2571,$F$2:F2571,F2571)-1&gt;1),"",
IF(AND(F2571="Peretoe teenus",H2571&lt;[2]an!$M$37,S2571="kahepoolne vajaduspõhine",U2571&gt;[2]an!$M$38,RANK(D2571,$D2571:$D2571)+COUNTIFS($D$2:D2571,D2571,$F$2:F2571,F2571)-1=1),X2571,
IF(AND(F2571="Peretoe teenus",H2571&lt;[2]an!$M$37,S2571="kahepoolne vajaduspõhine",U2571&gt;[2]an!$M$38,RANK(D2571,$D2571:$D2571)+COUNTIFS($D$2:D2571,D2571,$F$2:F2571,F2571)-1&gt;1),"",X2571*W2571)))))))))))))),"")</f>
        <v/>
      </c>
      <c r="Z2571" s="18" t="str">
        <f t="shared" si="121"/>
        <v/>
      </c>
      <c r="AA2571" s="19" t="str">
        <f>IFERROR(VLOOKUP(E2571,[2]an!$A$3:$B$81,2,FALSE),"")</f>
        <v/>
      </c>
      <c r="AB2571" s="19" t="str">
        <f>IFERROR(VLOOKUP(AA2571,[2]an!$C$2:$D$16,2,FALSE),"")</f>
        <v/>
      </c>
      <c r="AC2571" s="20"/>
      <c r="AD2571" s="21" t="str">
        <f>IF(A2571=[2]an!$F$36,VLOOKUP([2]an!$F$36,[2]an!$F$36:$H$36,3,FALSE),IF(A2571=[2]an!$F$35,VLOOKUP([2]an!$F$35,[2]an!$F$35:$H$35,3,FALSE),IF(A2571=[2]an!$F$33,VLOOKUP([2]an!$F$33,[2]an!$F$33:$H$33,3,FALSE),IF(A2571=[2]an!$F$31,VLOOKUP([2]an!$F$31,[2]an!$F$31:$H$31,3,FALSE),""))))</f>
        <v/>
      </c>
    </row>
    <row r="2572" spans="6:30" x14ac:dyDescent="0.2">
      <c r="F2572" s="10"/>
      <c r="G2572" s="8" t="str">
        <f t="shared" si="122"/>
        <v/>
      </c>
      <c r="H2572" s="13"/>
      <c r="K2572" s="13"/>
      <c r="L2572" s="10"/>
      <c r="M2572" s="10"/>
      <c r="S2572" s="8" t="str">
        <f>IFERROR(VLOOKUP(D2572,[1]peretoe_teenus!$A$2:$L$2000,5,FALSE),"")</f>
        <v/>
      </c>
      <c r="U2572" s="13"/>
      <c r="V2572" s="15" t="str" cm="1">
        <f t="array" ref="V2572">IFERROR(IF(AND(F2572="Tugigrupp",RANK(K2572,$K2572:$K2572)+COUNTIFS($K$2:K2572,K2572,$L$2:L2572,L2572,$M$2:M2572,M2572,$I$2:I2572,I2572,$G$2:G2572,G2572,$F$2:F2572,F2572)-1=1),SUMPRODUCT(($F$2:$F$4154=F2572)*($G$2:$G$4154=G2572)*($K$2:$K$4154=K2572)*($I$2:$I$4154=I2572)*($L$2:$L$4154=L2572)*($M$2:$M$4154=M2572)),""),"")</f>
        <v/>
      </c>
      <c r="W2572" s="15" t="str">
        <f t="shared" si="120"/>
        <v/>
      </c>
      <c r="X2572" s="16" t="str">
        <f>IF(AND(A2572=[2]an!$G$38,F2572=[2]an!$E$40),[2]an!$G$40,IF(AND(A2572=[2]an!$G$38,F2572=[2]an!$E$41),[2]an!$G$41,IF(AND(A2572=[2]an!$G$38,F2572=[2]an!$E$39,H2572&gt;=[2]an!$M$37),[2]an!$G$39,
IF(AND(A2572=[2]an!$G$38,F2572=[2]an!$E$39,H2572&lt;[2]an!$M$37,S2572="kahepoolne vajaduspõhine",U2572=""),[2]an!$M$40,
IF(AND(A2572=[2]an!$G$38,F2572=[2]an!$E$39,H2572&lt;[2]an!$M$37,S2572="kahepoolne vajaduspõhine",U2572&lt;&gt;""),[2]an!$G$39,
IF(AND(A2572=[2]an!$G$38,F2572=[2]an!$E$39,H2572&lt;[2]an!$M$37,S2572&lt;&gt;"kahepoolne vajaduspõhine"),[2]an!$G$39,
IF(AND(A2572=[2]an!$G$38,F2572=[2]an!$E$42),[2]an!$G$42,
IF(AND(A2572=[2]an!$H$38,F2572=[2]an!$E$40),[2]an!$H$40,IF(AND(A2572=[2]an!$H$38,F2572=[2]an!$E$41),[2]an!$H$41,IF(AND(A2572=[2]an!$H$38,F2572=[2]an!$E$39,H2572&gt;=[2]an!$M$37),[2]an!$H$39,
IF(AND(A2572=[2]an!$H$38,F2572=[2]an!$E$39,H2572&lt;[2]an!$M$37,S2572="kahepoolne vajaduspõhine",U2572=""),[2]an!$M$40,
IF(AND(A2572=[2]an!$H$38,F2572=[2]an!$E$39,H2572&lt;[2]an!$M$37,S2572="kahepoolne vajaduspõhine",U2572&lt;&gt;""),[2]an!$H$39,
IF(AND(A2572=[2]an!$H$38,F2572=[2]an!$E$39,H2572&lt;[2]an!$M$37,S2572&lt;&gt;"kahepoolne vajaduspõhine"),[2]an!$H$39,
IF(AND(A2572=[2]an!$H$38,F2572=[2]an!$E$42),[2]an!$H$42,
IF(AND(A2572=[2]an!$I$38,F2572=[2]an!$E$40),[2]an!$I$40,IF(AND(A2572=[2]an!$I$38,F2572=[2]an!$E$41),[2]an!$I$41,IF(AND(A2572=[2]an!$I$38,F2572=[2]an!$E$39,H2572&gt;=[2]an!$M$37),[2]an!$I$39,
IF(AND(A2572=[2]an!$I$38,F2572=[2]an!$E$39,H2572&lt;[2]an!$M$37,S2572="kahepoolne vajaduspõhine",U2572=""),[2]an!$M$40,
IF(AND(A2572=[2]an!$I$38,F2572=[2]an!$E$39,H2572&lt;[2]an!$M$37,S2572="kahepoolne vajaduspõhine",U2572&lt;&gt;""),[2]an!$I$39,
IF(AND(A2572=[2]an!$I$38,F2572=[2]an!$E$39,H2572&lt;[2]an!$M$37,S2572&lt;&gt;"kahepoolne vajaduspõhine"),[2]an!$I$39,
IF(AND(A2572=[2]an!$I$38,F2572=[2]an!$E$42),[2]an!$I$42,
IF(AND(A2572=[2]an!$J$38,F2572=[2]an!$E$40),[2]an!$J$40,IF(AND(A2572=[2]an!$J$38,F2572=[2]an!$E$41),[2]an!$J$41,IF(AND(A2572=[2]an!$J$38,F2572=[2]an!$E$39,H2572&gt;=[2]an!$M$37),[2]an!$J$39,
IF(AND(A2572=[2]an!$J$38,F2572=[2]an!$E$39,H2572&lt;[2]an!$M$37,S2572="kahepoolne vajaduspõhine",U2572=""),[2]an!$M$40,
IF(AND(A2572=[2]an!$J$38,F2572=[2]an!$E$39,H2572&lt;[2]an!$M$37,S2572="kahepoolne vajaduspõhine",U2572&lt;&gt;""),[2]an!$J$39,
IF(AND(A2572=[2]an!$J$38,F2572=[2]an!$E$39,H2572&lt;[2]an!$M$37,S2572&lt;&gt;"kahepoolne vajaduspõhine"),[2]an!$J$39,
IF(AND(A2572=[2]an!$J$38,F2572=[2]an!$E$42),[2]an!$J$42,""))))))))))))))))))))))))))))</f>
        <v/>
      </c>
      <c r="Y2572" s="17" t="str">
        <f>IFERROR(IF(F2572="Tugigrupp",0,
IF(AND(F2572="Peretoe teenus",H2572&gt;=[2]an!$M$37,RANK(D2572,$D2572:$D2572)+COUNTIFS($D$2:D2572,D2572,$F$2:F2572,F2572)-1&gt;1),"",
IF(AND(F2572="Peretoe teenus",H2572&gt;=[2]an!$M$37,RANK(D2572,$D2572:$D2572)+COUNTIFS($D$2:D2572,D2572,$F$2:F2572,F2572)-1=1,MONTH(H2572)=MONTH(K2572)=TRUE,YEAR(H2572)=YEAR(K2572)=TRUE),((EOMONTH(H2572,0)-H2572+1)*X2572)/DAY(EOMONTH(H2572,0)),
IF(AND(F2572="Peretoe teenus",H2572&gt;=[2]an!$M$37,RANK(D2572,$D2572:$D2572)+COUNTIFS($D$2:D2572,D2572,$F$2:F2572,F2572)-1=1),X2572,
IF(AND(F2572="Peretoe teenus",H2572&lt;[2]an!$M$37,S2572&lt;&gt;"kahepoolne vajaduspõhine",RANK(D2572,$D2572:$D2572)+COUNTIFS($D$2:D2572,D2572,$F$2:F2572,F2572)-1=1),X2572,
IF(AND(F2572="Peretoe teenus",H2572&lt;[2]an!$M$37,S2572&lt;&gt;"kahepoolne vajaduspõhine",RANK(D2572,$D2572:$D2572)+COUNTIFS($D$2:D2572,D2572,$F$2:F2572,F2572)-1&gt;1),"",
IF(AND(F2572="Peretoe teenus",H2572&lt;[2]an!$M$37,S2572="kahepoolne vajaduspõhine",U2572="",RANK(D2572,$D2572:$D2572)+COUNTIFS($D$2:D2572,D2572,$F$2:F2572,F2572)-1=1),X2572,
IF(AND(F2572="Peretoe teenus",H2572&lt;[2]an!$M$37,S2572="kahepoolne vajaduspõhine",U2572="",RANK(D2572,$D2572:$D2572)+COUNTIFS($D$2:D2572,D2572,$F$2:F2572,F2572)-1&gt;1),"",
IF(AND(F2572="Peretoe teenus",H2572&lt;[2]an!$M$37,S2572="kahepoolne vajaduspõhine",U2572&lt;[2]an!$M$37,RANK(D2572,$D2572:$D2572)+COUNTIFS($D$2:D2572,D2572,$F$2:F2572,F2572)-1=1),X2572,
IF(AND(F2572="Peretoe teenus",H2572&lt;[2]an!$M$37,S2572="kahepoolne vajaduspõhine",U2572&lt;[2]an!$M$37,RANK(D2572,$D2572:$D2572)+COUNTIFS($D$2:D2572,D2572,$F$2:F2572,F2572)-1&gt;1),"",
IF(AND(F2572="Peretoe teenus",H2572&lt;[2]an!$M$37,S2572="kahepoolne vajaduspõhine",U2572&gt;=[2]an!$M$37,U2572&lt;=[2]an!$M$38,RANK(D2572,$D2572:$D2572)+COUNTIFS($D$2:D2572,D2572,$F$2:F2572,F2572)-1=1),
((EOMONTH(U2572,0)-U2572+1)*X2572)/DAY(EOMONTH(U2572,0))+(DAY(U2572)-1)*100/DAY(EOMONTH(U2572,0)),
IF(AND(F2572="Peretoe teenus",H2572&lt;[2]an!$M$37,S2572="kahepoolne vajaduspõhine",U2572&gt;=[2]an!$M$37,U2572&lt;=[2]an!$M$38,RANK(D2572,$D2572:$D2572)+COUNTIFS($D$2:D2572,D2572,$F$2:F2572,F2572)-1&gt;1),"",
IF(AND(F2572="Peretoe teenus",H2572&lt;[2]an!$M$37,S2572="kahepoolne vajaduspõhine",U2572&gt;[2]an!$M$38,RANK(D2572,$D2572:$D2572)+COUNTIFS($D$2:D2572,D2572,$F$2:F2572,F2572)-1=1),X2572,
IF(AND(F2572="Peretoe teenus",H2572&lt;[2]an!$M$37,S2572="kahepoolne vajaduspõhine",U2572&gt;[2]an!$M$38,RANK(D2572,$D2572:$D2572)+COUNTIFS($D$2:D2572,D2572,$F$2:F2572,F2572)-1&gt;1),"",X2572*W2572)))))))))))))),"")</f>
        <v/>
      </c>
      <c r="Z2572" s="18" t="str">
        <f t="shared" si="121"/>
        <v/>
      </c>
      <c r="AA2572" s="19" t="str">
        <f>IFERROR(VLOOKUP(E2572,[2]an!$A$3:$B$81,2,FALSE),"")</f>
        <v/>
      </c>
      <c r="AB2572" s="19" t="str">
        <f>IFERROR(VLOOKUP(AA2572,[2]an!$C$2:$D$16,2,FALSE),"")</f>
        <v/>
      </c>
      <c r="AC2572" s="20"/>
      <c r="AD2572" s="21" t="str">
        <f>IF(A2572=[2]an!$F$36,VLOOKUP([2]an!$F$36,[2]an!$F$36:$H$36,3,FALSE),IF(A2572=[2]an!$F$35,VLOOKUP([2]an!$F$35,[2]an!$F$35:$H$35,3,FALSE),IF(A2572=[2]an!$F$33,VLOOKUP([2]an!$F$33,[2]an!$F$33:$H$33,3,FALSE),IF(A2572=[2]an!$F$31,VLOOKUP([2]an!$F$31,[2]an!$F$31:$H$31,3,FALSE),""))))</f>
        <v/>
      </c>
    </row>
    <row r="2573" spans="6:30" x14ac:dyDescent="0.2">
      <c r="F2573" s="10"/>
      <c r="G2573" s="8" t="str">
        <f t="shared" si="122"/>
        <v/>
      </c>
      <c r="H2573" s="13"/>
      <c r="K2573" s="13"/>
      <c r="L2573" s="10"/>
      <c r="M2573" s="10"/>
      <c r="S2573" s="8" t="str">
        <f>IFERROR(VLOOKUP(D2573,[1]peretoe_teenus!$A$2:$L$2000,5,FALSE),"")</f>
        <v/>
      </c>
      <c r="U2573" s="13"/>
      <c r="V2573" s="15" t="str" cm="1">
        <f t="array" ref="V2573">IFERROR(IF(AND(F2573="Tugigrupp",RANK(K2573,$K2573:$K2573)+COUNTIFS($K$2:K2573,K2573,$L$2:L2573,L2573,$M$2:M2573,M2573,$I$2:I2573,I2573,$G$2:G2573,G2573,$F$2:F2573,F2573)-1=1),SUMPRODUCT(($F$2:$F$4154=F2573)*($G$2:$G$4154=G2573)*($K$2:$K$4154=K2573)*($I$2:$I$4154=I2573)*($L$2:$L$4154=L2573)*($M$2:$M$4154=M2573)),""),"")</f>
        <v/>
      </c>
      <c r="W2573" s="15" t="str">
        <f t="shared" si="120"/>
        <v/>
      </c>
      <c r="X2573" s="16" t="str">
        <f>IF(AND(A2573=[2]an!$G$38,F2573=[2]an!$E$40),[2]an!$G$40,IF(AND(A2573=[2]an!$G$38,F2573=[2]an!$E$41),[2]an!$G$41,IF(AND(A2573=[2]an!$G$38,F2573=[2]an!$E$39,H2573&gt;=[2]an!$M$37),[2]an!$G$39,
IF(AND(A2573=[2]an!$G$38,F2573=[2]an!$E$39,H2573&lt;[2]an!$M$37,S2573="kahepoolne vajaduspõhine",U2573=""),[2]an!$M$40,
IF(AND(A2573=[2]an!$G$38,F2573=[2]an!$E$39,H2573&lt;[2]an!$M$37,S2573="kahepoolne vajaduspõhine",U2573&lt;&gt;""),[2]an!$G$39,
IF(AND(A2573=[2]an!$G$38,F2573=[2]an!$E$39,H2573&lt;[2]an!$M$37,S2573&lt;&gt;"kahepoolne vajaduspõhine"),[2]an!$G$39,
IF(AND(A2573=[2]an!$G$38,F2573=[2]an!$E$42),[2]an!$G$42,
IF(AND(A2573=[2]an!$H$38,F2573=[2]an!$E$40),[2]an!$H$40,IF(AND(A2573=[2]an!$H$38,F2573=[2]an!$E$41),[2]an!$H$41,IF(AND(A2573=[2]an!$H$38,F2573=[2]an!$E$39,H2573&gt;=[2]an!$M$37),[2]an!$H$39,
IF(AND(A2573=[2]an!$H$38,F2573=[2]an!$E$39,H2573&lt;[2]an!$M$37,S2573="kahepoolne vajaduspõhine",U2573=""),[2]an!$M$40,
IF(AND(A2573=[2]an!$H$38,F2573=[2]an!$E$39,H2573&lt;[2]an!$M$37,S2573="kahepoolne vajaduspõhine",U2573&lt;&gt;""),[2]an!$H$39,
IF(AND(A2573=[2]an!$H$38,F2573=[2]an!$E$39,H2573&lt;[2]an!$M$37,S2573&lt;&gt;"kahepoolne vajaduspõhine"),[2]an!$H$39,
IF(AND(A2573=[2]an!$H$38,F2573=[2]an!$E$42),[2]an!$H$42,
IF(AND(A2573=[2]an!$I$38,F2573=[2]an!$E$40),[2]an!$I$40,IF(AND(A2573=[2]an!$I$38,F2573=[2]an!$E$41),[2]an!$I$41,IF(AND(A2573=[2]an!$I$38,F2573=[2]an!$E$39,H2573&gt;=[2]an!$M$37),[2]an!$I$39,
IF(AND(A2573=[2]an!$I$38,F2573=[2]an!$E$39,H2573&lt;[2]an!$M$37,S2573="kahepoolne vajaduspõhine",U2573=""),[2]an!$M$40,
IF(AND(A2573=[2]an!$I$38,F2573=[2]an!$E$39,H2573&lt;[2]an!$M$37,S2573="kahepoolne vajaduspõhine",U2573&lt;&gt;""),[2]an!$I$39,
IF(AND(A2573=[2]an!$I$38,F2573=[2]an!$E$39,H2573&lt;[2]an!$M$37,S2573&lt;&gt;"kahepoolne vajaduspõhine"),[2]an!$I$39,
IF(AND(A2573=[2]an!$I$38,F2573=[2]an!$E$42),[2]an!$I$42,
IF(AND(A2573=[2]an!$J$38,F2573=[2]an!$E$40),[2]an!$J$40,IF(AND(A2573=[2]an!$J$38,F2573=[2]an!$E$41),[2]an!$J$41,IF(AND(A2573=[2]an!$J$38,F2573=[2]an!$E$39,H2573&gt;=[2]an!$M$37),[2]an!$J$39,
IF(AND(A2573=[2]an!$J$38,F2573=[2]an!$E$39,H2573&lt;[2]an!$M$37,S2573="kahepoolne vajaduspõhine",U2573=""),[2]an!$M$40,
IF(AND(A2573=[2]an!$J$38,F2573=[2]an!$E$39,H2573&lt;[2]an!$M$37,S2573="kahepoolne vajaduspõhine",U2573&lt;&gt;""),[2]an!$J$39,
IF(AND(A2573=[2]an!$J$38,F2573=[2]an!$E$39,H2573&lt;[2]an!$M$37,S2573&lt;&gt;"kahepoolne vajaduspõhine"),[2]an!$J$39,
IF(AND(A2573=[2]an!$J$38,F2573=[2]an!$E$42),[2]an!$J$42,""))))))))))))))))))))))))))))</f>
        <v/>
      </c>
      <c r="Y2573" s="17" t="str">
        <f>IFERROR(IF(F2573="Tugigrupp",0,
IF(AND(F2573="Peretoe teenus",H2573&gt;=[2]an!$M$37,RANK(D2573,$D2573:$D2573)+COUNTIFS($D$2:D2573,D2573,$F$2:F2573,F2573)-1&gt;1),"",
IF(AND(F2573="Peretoe teenus",H2573&gt;=[2]an!$M$37,RANK(D2573,$D2573:$D2573)+COUNTIFS($D$2:D2573,D2573,$F$2:F2573,F2573)-1=1,MONTH(H2573)=MONTH(K2573)=TRUE,YEAR(H2573)=YEAR(K2573)=TRUE),((EOMONTH(H2573,0)-H2573+1)*X2573)/DAY(EOMONTH(H2573,0)),
IF(AND(F2573="Peretoe teenus",H2573&gt;=[2]an!$M$37,RANK(D2573,$D2573:$D2573)+COUNTIFS($D$2:D2573,D2573,$F$2:F2573,F2573)-1=1),X2573,
IF(AND(F2573="Peretoe teenus",H2573&lt;[2]an!$M$37,S2573&lt;&gt;"kahepoolne vajaduspõhine",RANK(D2573,$D2573:$D2573)+COUNTIFS($D$2:D2573,D2573,$F$2:F2573,F2573)-1=1),X2573,
IF(AND(F2573="Peretoe teenus",H2573&lt;[2]an!$M$37,S2573&lt;&gt;"kahepoolne vajaduspõhine",RANK(D2573,$D2573:$D2573)+COUNTIFS($D$2:D2573,D2573,$F$2:F2573,F2573)-1&gt;1),"",
IF(AND(F2573="Peretoe teenus",H2573&lt;[2]an!$M$37,S2573="kahepoolne vajaduspõhine",U2573="",RANK(D2573,$D2573:$D2573)+COUNTIFS($D$2:D2573,D2573,$F$2:F2573,F2573)-1=1),X2573,
IF(AND(F2573="Peretoe teenus",H2573&lt;[2]an!$M$37,S2573="kahepoolne vajaduspõhine",U2573="",RANK(D2573,$D2573:$D2573)+COUNTIFS($D$2:D2573,D2573,$F$2:F2573,F2573)-1&gt;1),"",
IF(AND(F2573="Peretoe teenus",H2573&lt;[2]an!$M$37,S2573="kahepoolne vajaduspõhine",U2573&lt;[2]an!$M$37,RANK(D2573,$D2573:$D2573)+COUNTIFS($D$2:D2573,D2573,$F$2:F2573,F2573)-1=1),X2573,
IF(AND(F2573="Peretoe teenus",H2573&lt;[2]an!$M$37,S2573="kahepoolne vajaduspõhine",U2573&lt;[2]an!$M$37,RANK(D2573,$D2573:$D2573)+COUNTIFS($D$2:D2573,D2573,$F$2:F2573,F2573)-1&gt;1),"",
IF(AND(F2573="Peretoe teenus",H2573&lt;[2]an!$M$37,S2573="kahepoolne vajaduspõhine",U2573&gt;=[2]an!$M$37,U2573&lt;=[2]an!$M$38,RANK(D2573,$D2573:$D2573)+COUNTIFS($D$2:D2573,D2573,$F$2:F2573,F2573)-1=1),
((EOMONTH(U2573,0)-U2573+1)*X2573)/DAY(EOMONTH(U2573,0))+(DAY(U2573)-1)*100/DAY(EOMONTH(U2573,0)),
IF(AND(F2573="Peretoe teenus",H2573&lt;[2]an!$M$37,S2573="kahepoolne vajaduspõhine",U2573&gt;=[2]an!$M$37,U2573&lt;=[2]an!$M$38,RANK(D2573,$D2573:$D2573)+COUNTIFS($D$2:D2573,D2573,$F$2:F2573,F2573)-1&gt;1),"",
IF(AND(F2573="Peretoe teenus",H2573&lt;[2]an!$M$37,S2573="kahepoolne vajaduspõhine",U2573&gt;[2]an!$M$38,RANK(D2573,$D2573:$D2573)+COUNTIFS($D$2:D2573,D2573,$F$2:F2573,F2573)-1=1),X2573,
IF(AND(F2573="Peretoe teenus",H2573&lt;[2]an!$M$37,S2573="kahepoolne vajaduspõhine",U2573&gt;[2]an!$M$38,RANK(D2573,$D2573:$D2573)+COUNTIFS($D$2:D2573,D2573,$F$2:F2573,F2573)-1&gt;1),"",X2573*W2573)))))))))))))),"")</f>
        <v/>
      </c>
      <c r="Z2573" s="18" t="str">
        <f t="shared" si="121"/>
        <v/>
      </c>
      <c r="AA2573" s="19" t="str">
        <f>IFERROR(VLOOKUP(E2573,[2]an!$A$3:$B$81,2,FALSE),"")</f>
        <v/>
      </c>
      <c r="AB2573" s="19" t="str">
        <f>IFERROR(VLOOKUP(AA2573,[2]an!$C$2:$D$16,2,FALSE),"")</f>
        <v/>
      </c>
      <c r="AC2573" s="20"/>
      <c r="AD2573" s="21" t="str">
        <f>IF(A2573=[2]an!$F$36,VLOOKUP([2]an!$F$36,[2]an!$F$36:$H$36,3,FALSE),IF(A2573=[2]an!$F$35,VLOOKUP([2]an!$F$35,[2]an!$F$35:$H$35,3,FALSE),IF(A2573=[2]an!$F$33,VLOOKUP([2]an!$F$33,[2]an!$F$33:$H$33,3,FALSE),IF(A2573=[2]an!$F$31,VLOOKUP([2]an!$F$31,[2]an!$F$31:$H$31,3,FALSE),""))))</f>
        <v/>
      </c>
    </row>
    <row r="2574" spans="6:30" x14ac:dyDescent="0.2">
      <c r="F2574" s="10"/>
      <c r="G2574" s="8" t="str">
        <f t="shared" si="122"/>
        <v/>
      </c>
      <c r="H2574" s="13"/>
      <c r="K2574" s="13"/>
      <c r="L2574" s="10"/>
      <c r="M2574" s="10"/>
      <c r="S2574" s="8" t="str">
        <f>IFERROR(VLOOKUP(D2574,[1]peretoe_teenus!$A$2:$L$2000,5,FALSE),"")</f>
        <v/>
      </c>
      <c r="U2574" s="13"/>
      <c r="V2574" s="15" t="str" cm="1">
        <f t="array" ref="V2574">IFERROR(IF(AND(F2574="Tugigrupp",RANK(K2574,$K2574:$K2574)+COUNTIFS($K$2:K2574,K2574,$L$2:L2574,L2574,$M$2:M2574,M2574,$I$2:I2574,I2574,$G$2:G2574,G2574,$F$2:F2574,F2574)-1=1),SUMPRODUCT(($F$2:$F$4154=F2574)*($G$2:$G$4154=G2574)*($K$2:$K$4154=K2574)*($I$2:$I$4154=I2574)*($L$2:$L$4154=L2574)*($M$2:$M$4154=M2574)),""),"")</f>
        <v/>
      </c>
      <c r="W2574" s="15" t="str">
        <f t="shared" si="120"/>
        <v/>
      </c>
      <c r="X2574" s="16" t="str">
        <f>IF(AND(A2574=[2]an!$G$38,F2574=[2]an!$E$40),[2]an!$G$40,IF(AND(A2574=[2]an!$G$38,F2574=[2]an!$E$41),[2]an!$G$41,IF(AND(A2574=[2]an!$G$38,F2574=[2]an!$E$39,H2574&gt;=[2]an!$M$37),[2]an!$G$39,
IF(AND(A2574=[2]an!$G$38,F2574=[2]an!$E$39,H2574&lt;[2]an!$M$37,S2574="kahepoolne vajaduspõhine",U2574=""),[2]an!$M$40,
IF(AND(A2574=[2]an!$G$38,F2574=[2]an!$E$39,H2574&lt;[2]an!$M$37,S2574="kahepoolne vajaduspõhine",U2574&lt;&gt;""),[2]an!$G$39,
IF(AND(A2574=[2]an!$G$38,F2574=[2]an!$E$39,H2574&lt;[2]an!$M$37,S2574&lt;&gt;"kahepoolne vajaduspõhine"),[2]an!$G$39,
IF(AND(A2574=[2]an!$G$38,F2574=[2]an!$E$42),[2]an!$G$42,
IF(AND(A2574=[2]an!$H$38,F2574=[2]an!$E$40),[2]an!$H$40,IF(AND(A2574=[2]an!$H$38,F2574=[2]an!$E$41),[2]an!$H$41,IF(AND(A2574=[2]an!$H$38,F2574=[2]an!$E$39,H2574&gt;=[2]an!$M$37),[2]an!$H$39,
IF(AND(A2574=[2]an!$H$38,F2574=[2]an!$E$39,H2574&lt;[2]an!$M$37,S2574="kahepoolne vajaduspõhine",U2574=""),[2]an!$M$40,
IF(AND(A2574=[2]an!$H$38,F2574=[2]an!$E$39,H2574&lt;[2]an!$M$37,S2574="kahepoolne vajaduspõhine",U2574&lt;&gt;""),[2]an!$H$39,
IF(AND(A2574=[2]an!$H$38,F2574=[2]an!$E$39,H2574&lt;[2]an!$M$37,S2574&lt;&gt;"kahepoolne vajaduspõhine"),[2]an!$H$39,
IF(AND(A2574=[2]an!$H$38,F2574=[2]an!$E$42),[2]an!$H$42,
IF(AND(A2574=[2]an!$I$38,F2574=[2]an!$E$40),[2]an!$I$40,IF(AND(A2574=[2]an!$I$38,F2574=[2]an!$E$41),[2]an!$I$41,IF(AND(A2574=[2]an!$I$38,F2574=[2]an!$E$39,H2574&gt;=[2]an!$M$37),[2]an!$I$39,
IF(AND(A2574=[2]an!$I$38,F2574=[2]an!$E$39,H2574&lt;[2]an!$M$37,S2574="kahepoolne vajaduspõhine",U2574=""),[2]an!$M$40,
IF(AND(A2574=[2]an!$I$38,F2574=[2]an!$E$39,H2574&lt;[2]an!$M$37,S2574="kahepoolne vajaduspõhine",U2574&lt;&gt;""),[2]an!$I$39,
IF(AND(A2574=[2]an!$I$38,F2574=[2]an!$E$39,H2574&lt;[2]an!$M$37,S2574&lt;&gt;"kahepoolne vajaduspõhine"),[2]an!$I$39,
IF(AND(A2574=[2]an!$I$38,F2574=[2]an!$E$42),[2]an!$I$42,
IF(AND(A2574=[2]an!$J$38,F2574=[2]an!$E$40),[2]an!$J$40,IF(AND(A2574=[2]an!$J$38,F2574=[2]an!$E$41),[2]an!$J$41,IF(AND(A2574=[2]an!$J$38,F2574=[2]an!$E$39,H2574&gt;=[2]an!$M$37),[2]an!$J$39,
IF(AND(A2574=[2]an!$J$38,F2574=[2]an!$E$39,H2574&lt;[2]an!$M$37,S2574="kahepoolne vajaduspõhine",U2574=""),[2]an!$M$40,
IF(AND(A2574=[2]an!$J$38,F2574=[2]an!$E$39,H2574&lt;[2]an!$M$37,S2574="kahepoolne vajaduspõhine",U2574&lt;&gt;""),[2]an!$J$39,
IF(AND(A2574=[2]an!$J$38,F2574=[2]an!$E$39,H2574&lt;[2]an!$M$37,S2574&lt;&gt;"kahepoolne vajaduspõhine"),[2]an!$J$39,
IF(AND(A2574=[2]an!$J$38,F2574=[2]an!$E$42),[2]an!$J$42,""))))))))))))))))))))))))))))</f>
        <v/>
      </c>
      <c r="Y2574" s="17" t="str">
        <f>IFERROR(IF(F2574="Tugigrupp",0,
IF(AND(F2574="Peretoe teenus",H2574&gt;=[2]an!$M$37,RANK(D2574,$D2574:$D2574)+COUNTIFS($D$2:D2574,D2574,$F$2:F2574,F2574)-1&gt;1),"",
IF(AND(F2574="Peretoe teenus",H2574&gt;=[2]an!$M$37,RANK(D2574,$D2574:$D2574)+COUNTIFS($D$2:D2574,D2574,$F$2:F2574,F2574)-1=1,MONTH(H2574)=MONTH(K2574)=TRUE,YEAR(H2574)=YEAR(K2574)=TRUE),((EOMONTH(H2574,0)-H2574+1)*X2574)/DAY(EOMONTH(H2574,0)),
IF(AND(F2574="Peretoe teenus",H2574&gt;=[2]an!$M$37,RANK(D2574,$D2574:$D2574)+COUNTIFS($D$2:D2574,D2574,$F$2:F2574,F2574)-1=1),X2574,
IF(AND(F2574="Peretoe teenus",H2574&lt;[2]an!$M$37,S2574&lt;&gt;"kahepoolne vajaduspõhine",RANK(D2574,$D2574:$D2574)+COUNTIFS($D$2:D2574,D2574,$F$2:F2574,F2574)-1=1),X2574,
IF(AND(F2574="Peretoe teenus",H2574&lt;[2]an!$M$37,S2574&lt;&gt;"kahepoolne vajaduspõhine",RANK(D2574,$D2574:$D2574)+COUNTIFS($D$2:D2574,D2574,$F$2:F2574,F2574)-1&gt;1),"",
IF(AND(F2574="Peretoe teenus",H2574&lt;[2]an!$M$37,S2574="kahepoolne vajaduspõhine",U2574="",RANK(D2574,$D2574:$D2574)+COUNTIFS($D$2:D2574,D2574,$F$2:F2574,F2574)-1=1),X2574,
IF(AND(F2574="Peretoe teenus",H2574&lt;[2]an!$M$37,S2574="kahepoolne vajaduspõhine",U2574="",RANK(D2574,$D2574:$D2574)+COUNTIFS($D$2:D2574,D2574,$F$2:F2574,F2574)-1&gt;1),"",
IF(AND(F2574="Peretoe teenus",H2574&lt;[2]an!$M$37,S2574="kahepoolne vajaduspõhine",U2574&lt;[2]an!$M$37,RANK(D2574,$D2574:$D2574)+COUNTIFS($D$2:D2574,D2574,$F$2:F2574,F2574)-1=1),X2574,
IF(AND(F2574="Peretoe teenus",H2574&lt;[2]an!$M$37,S2574="kahepoolne vajaduspõhine",U2574&lt;[2]an!$M$37,RANK(D2574,$D2574:$D2574)+COUNTIFS($D$2:D2574,D2574,$F$2:F2574,F2574)-1&gt;1),"",
IF(AND(F2574="Peretoe teenus",H2574&lt;[2]an!$M$37,S2574="kahepoolne vajaduspõhine",U2574&gt;=[2]an!$M$37,U2574&lt;=[2]an!$M$38,RANK(D2574,$D2574:$D2574)+COUNTIFS($D$2:D2574,D2574,$F$2:F2574,F2574)-1=1),
((EOMONTH(U2574,0)-U2574+1)*X2574)/DAY(EOMONTH(U2574,0))+(DAY(U2574)-1)*100/DAY(EOMONTH(U2574,0)),
IF(AND(F2574="Peretoe teenus",H2574&lt;[2]an!$M$37,S2574="kahepoolne vajaduspõhine",U2574&gt;=[2]an!$M$37,U2574&lt;=[2]an!$M$38,RANK(D2574,$D2574:$D2574)+COUNTIFS($D$2:D2574,D2574,$F$2:F2574,F2574)-1&gt;1),"",
IF(AND(F2574="Peretoe teenus",H2574&lt;[2]an!$M$37,S2574="kahepoolne vajaduspõhine",U2574&gt;[2]an!$M$38,RANK(D2574,$D2574:$D2574)+COUNTIFS($D$2:D2574,D2574,$F$2:F2574,F2574)-1=1),X2574,
IF(AND(F2574="Peretoe teenus",H2574&lt;[2]an!$M$37,S2574="kahepoolne vajaduspõhine",U2574&gt;[2]an!$M$38,RANK(D2574,$D2574:$D2574)+COUNTIFS($D$2:D2574,D2574,$F$2:F2574,F2574)-1&gt;1),"",X2574*W2574)))))))))))))),"")</f>
        <v/>
      </c>
      <c r="Z2574" s="18" t="str">
        <f t="shared" si="121"/>
        <v/>
      </c>
      <c r="AA2574" s="19" t="str">
        <f>IFERROR(VLOOKUP(E2574,[2]an!$A$3:$B$81,2,FALSE),"")</f>
        <v/>
      </c>
      <c r="AB2574" s="19" t="str">
        <f>IFERROR(VLOOKUP(AA2574,[2]an!$C$2:$D$16,2,FALSE),"")</f>
        <v/>
      </c>
      <c r="AC2574" s="20"/>
      <c r="AD2574" s="21" t="str">
        <f>IF(A2574=[2]an!$F$36,VLOOKUP([2]an!$F$36,[2]an!$F$36:$H$36,3,FALSE),IF(A2574=[2]an!$F$35,VLOOKUP([2]an!$F$35,[2]an!$F$35:$H$35,3,FALSE),IF(A2574=[2]an!$F$33,VLOOKUP([2]an!$F$33,[2]an!$F$33:$H$33,3,FALSE),IF(A2574=[2]an!$F$31,VLOOKUP([2]an!$F$31,[2]an!$F$31:$H$31,3,FALSE),""))))</f>
        <v/>
      </c>
    </row>
    <row r="2575" spans="6:30" x14ac:dyDescent="0.2">
      <c r="F2575" s="10"/>
      <c r="G2575" s="8" t="str">
        <f t="shared" si="122"/>
        <v/>
      </c>
      <c r="H2575" s="13"/>
      <c r="K2575" s="13"/>
      <c r="L2575" s="10"/>
      <c r="M2575" s="10"/>
      <c r="S2575" s="8" t="str">
        <f>IFERROR(VLOOKUP(D2575,[1]peretoe_teenus!$A$2:$L$2000,5,FALSE),"")</f>
        <v/>
      </c>
      <c r="U2575" s="13"/>
      <c r="V2575" s="15" t="str" cm="1">
        <f t="array" ref="V2575">IFERROR(IF(AND(F2575="Tugigrupp",RANK(K2575,$K2575:$K2575)+COUNTIFS($K$2:K2575,K2575,$L$2:L2575,L2575,$M$2:M2575,M2575,$I$2:I2575,I2575,$G$2:G2575,G2575,$F$2:F2575,F2575)-1=1),SUMPRODUCT(($F$2:$F$4154=F2575)*($G$2:$G$4154=G2575)*($K$2:$K$4154=K2575)*($I$2:$I$4154=I2575)*($L$2:$L$4154=L2575)*($M$2:$M$4154=M2575)),""),"")</f>
        <v/>
      </c>
      <c r="W2575" s="15" t="str">
        <f t="shared" si="120"/>
        <v/>
      </c>
      <c r="X2575" s="16" t="str">
        <f>IF(AND(A2575=[2]an!$G$38,F2575=[2]an!$E$40),[2]an!$G$40,IF(AND(A2575=[2]an!$G$38,F2575=[2]an!$E$41),[2]an!$G$41,IF(AND(A2575=[2]an!$G$38,F2575=[2]an!$E$39,H2575&gt;=[2]an!$M$37),[2]an!$G$39,
IF(AND(A2575=[2]an!$G$38,F2575=[2]an!$E$39,H2575&lt;[2]an!$M$37,S2575="kahepoolne vajaduspõhine",U2575=""),[2]an!$M$40,
IF(AND(A2575=[2]an!$G$38,F2575=[2]an!$E$39,H2575&lt;[2]an!$M$37,S2575="kahepoolne vajaduspõhine",U2575&lt;&gt;""),[2]an!$G$39,
IF(AND(A2575=[2]an!$G$38,F2575=[2]an!$E$39,H2575&lt;[2]an!$M$37,S2575&lt;&gt;"kahepoolne vajaduspõhine"),[2]an!$G$39,
IF(AND(A2575=[2]an!$G$38,F2575=[2]an!$E$42),[2]an!$G$42,
IF(AND(A2575=[2]an!$H$38,F2575=[2]an!$E$40),[2]an!$H$40,IF(AND(A2575=[2]an!$H$38,F2575=[2]an!$E$41),[2]an!$H$41,IF(AND(A2575=[2]an!$H$38,F2575=[2]an!$E$39,H2575&gt;=[2]an!$M$37),[2]an!$H$39,
IF(AND(A2575=[2]an!$H$38,F2575=[2]an!$E$39,H2575&lt;[2]an!$M$37,S2575="kahepoolne vajaduspõhine",U2575=""),[2]an!$M$40,
IF(AND(A2575=[2]an!$H$38,F2575=[2]an!$E$39,H2575&lt;[2]an!$M$37,S2575="kahepoolne vajaduspõhine",U2575&lt;&gt;""),[2]an!$H$39,
IF(AND(A2575=[2]an!$H$38,F2575=[2]an!$E$39,H2575&lt;[2]an!$M$37,S2575&lt;&gt;"kahepoolne vajaduspõhine"),[2]an!$H$39,
IF(AND(A2575=[2]an!$H$38,F2575=[2]an!$E$42),[2]an!$H$42,
IF(AND(A2575=[2]an!$I$38,F2575=[2]an!$E$40),[2]an!$I$40,IF(AND(A2575=[2]an!$I$38,F2575=[2]an!$E$41),[2]an!$I$41,IF(AND(A2575=[2]an!$I$38,F2575=[2]an!$E$39,H2575&gt;=[2]an!$M$37),[2]an!$I$39,
IF(AND(A2575=[2]an!$I$38,F2575=[2]an!$E$39,H2575&lt;[2]an!$M$37,S2575="kahepoolne vajaduspõhine",U2575=""),[2]an!$M$40,
IF(AND(A2575=[2]an!$I$38,F2575=[2]an!$E$39,H2575&lt;[2]an!$M$37,S2575="kahepoolne vajaduspõhine",U2575&lt;&gt;""),[2]an!$I$39,
IF(AND(A2575=[2]an!$I$38,F2575=[2]an!$E$39,H2575&lt;[2]an!$M$37,S2575&lt;&gt;"kahepoolne vajaduspõhine"),[2]an!$I$39,
IF(AND(A2575=[2]an!$I$38,F2575=[2]an!$E$42),[2]an!$I$42,
IF(AND(A2575=[2]an!$J$38,F2575=[2]an!$E$40),[2]an!$J$40,IF(AND(A2575=[2]an!$J$38,F2575=[2]an!$E$41),[2]an!$J$41,IF(AND(A2575=[2]an!$J$38,F2575=[2]an!$E$39,H2575&gt;=[2]an!$M$37),[2]an!$J$39,
IF(AND(A2575=[2]an!$J$38,F2575=[2]an!$E$39,H2575&lt;[2]an!$M$37,S2575="kahepoolne vajaduspõhine",U2575=""),[2]an!$M$40,
IF(AND(A2575=[2]an!$J$38,F2575=[2]an!$E$39,H2575&lt;[2]an!$M$37,S2575="kahepoolne vajaduspõhine",U2575&lt;&gt;""),[2]an!$J$39,
IF(AND(A2575=[2]an!$J$38,F2575=[2]an!$E$39,H2575&lt;[2]an!$M$37,S2575&lt;&gt;"kahepoolne vajaduspõhine"),[2]an!$J$39,
IF(AND(A2575=[2]an!$J$38,F2575=[2]an!$E$42),[2]an!$J$42,""))))))))))))))))))))))))))))</f>
        <v/>
      </c>
      <c r="Y2575" s="17" t="str">
        <f>IFERROR(IF(F2575="Tugigrupp",0,
IF(AND(F2575="Peretoe teenus",H2575&gt;=[2]an!$M$37,RANK(D2575,$D2575:$D2575)+COUNTIFS($D$2:D2575,D2575,$F$2:F2575,F2575)-1&gt;1),"",
IF(AND(F2575="Peretoe teenus",H2575&gt;=[2]an!$M$37,RANK(D2575,$D2575:$D2575)+COUNTIFS($D$2:D2575,D2575,$F$2:F2575,F2575)-1=1,MONTH(H2575)=MONTH(K2575)=TRUE,YEAR(H2575)=YEAR(K2575)=TRUE),((EOMONTH(H2575,0)-H2575+1)*X2575)/DAY(EOMONTH(H2575,0)),
IF(AND(F2575="Peretoe teenus",H2575&gt;=[2]an!$M$37,RANK(D2575,$D2575:$D2575)+COUNTIFS($D$2:D2575,D2575,$F$2:F2575,F2575)-1=1),X2575,
IF(AND(F2575="Peretoe teenus",H2575&lt;[2]an!$M$37,S2575&lt;&gt;"kahepoolne vajaduspõhine",RANK(D2575,$D2575:$D2575)+COUNTIFS($D$2:D2575,D2575,$F$2:F2575,F2575)-1=1),X2575,
IF(AND(F2575="Peretoe teenus",H2575&lt;[2]an!$M$37,S2575&lt;&gt;"kahepoolne vajaduspõhine",RANK(D2575,$D2575:$D2575)+COUNTIFS($D$2:D2575,D2575,$F$2:F2575,F2575)-1&gt;1),"",
IF(AND(F2575="Peretoe teenus",H2575&lt;[2]an!$M$37,S2575="kahepoolne vajaduspõhine",U2575="",RANK(D2575,$D2575:$D2575)+COUNTIFS($D$2:D2575,D2575,$F$2:F2575,F2575)-1=1),X2575,
IF(AND(F2575="Peretoe teenus",H2575&lt;[2]an!$M$37,S2575="kahepoolne vajaduspõhine",U2575="",RANK(D2575,$D2575:$D2575)+COUNTIFS($D$2:D2575,D2575,$F$2:F2575,F2575)-1&gt;1),"",
IF(AND(F2575="Peretoe teenus",H2575&lt;[2]an!$M$37,S2575="kahepoolne vajaduspõhine",U2575&lt;[2]an!$M$37,RANK(D2575,$D2575:$D2575)+COUNTIFS($D$2:D2575,D2575,$F$2:F2575,F2575)-1=1),X2575,
IF(AND(F2575="Peretoe teenus",H2575&lt;[2]an!$M$37,S2575="kahepoolne vajaduspõhine",U2575&lt;[2]an!$M$37,RANK(D2575,$D2575:$D2575)+COUNTIFS($D$2:D2575,D2575,$F$2:F2575,F2575)-1&gt;1),"",
IF(AND(F2575="Peretoe teenus",H2575&lt;[2]an!$M$37,S2575="kahepoolne vajaduspõhine",U2575&gt;=[2]an!$M$37,U2575&lt;=[2]an!$M$38,RANK(D2575,$D2575:$D2575)+COUNTIFS($D$2:D2575,D2575,$F$2:F2575,F2575)-1=1),
((EOMONTH(U2575,0)-U2575+1)*X2575)/DAY(EOMONTH(U2575,0))+(DAY(U2575)-1)*100/DAY(EOMONTH(U2575,0)),
IF(AND(F2575="Peretoe teenus",H2575&lt;[2]an!$M$37,S2575="kahepoolne vajaduspõhine",U2575&gt;=[2]an!$M$37,U2575&lt;=[2]an!$M$38,RANK(D2575,$D2575:$D2575)+COUNTIFS($D$2:D2575,D2575,$F$2:F2575,F2575)-1&gt;1),"",
IF(AND(F2575="Peretoe teenus",H2575&lt;[2]an!$M$37,S2575="kahepoolne vajaduspõhine",U2575&gt;[2]an!$M$38,RANK(D2575,$D2575:$D2575)+COUNTIFS($D$2:D2575,D2575,$F$2:F2575,F2575)-1=1),X2575,
IF(AND(F2575="Peretoe teenus",H2575&lt;[2]an!$M$37,S2575="kahepoolne vajaduspõhine",U2575&gt;[2]an!$M$38,RANK(D2575,$D2575:$D2575)+COUNTIFS($D$2:D2575,D2575,$F$2:F2575,F2575)-1&gt;1),"",X2575*W2575)))))))))))))),"")</f>
        <v/>
      </c>
      <c r="Z2575" s="18" t="str">
        <f t="shared" si="121"/>
        <v/>
      </c>
      <c r="AA2575" s="19" t="str">
        <f>IFERROR(VLOOKUP(E2575,[2]an!$A$3:$B$81,2,FALSE),"")</f>
        <v/>
      </c>
      <c r="AB2575" s="19" t="str">
        <f>IFERROR(VLOOKUP(AA2575,[2]an!$C$2:$D$16,2,FALSE),"")</f>
        <v/>
      </c>
      <c r="AC2575" s="20"/>
      <c r="AD2575" s="21" t="str">
        <f>IF(A2575=[2]an!$F$36,VLOOKUP([2]an!$F$36,[2]an!$F$36:$H$36,3,FALSE),IF(A2575=[2]an!$F$35,VLOOKUP([2]an!$F$35,[2]an!$F$35:$H$35,3,FALSE),IF(A2575=[2]an!$F$33,VLOOKUP([2]an!$F$33,[2]an!$F$33:$H$33,3,FALSE),IF(A2575=[2]an!$F$31,VLOOKUP([2]an!$F$31,[2]an!$F$31:$H$31,3,FALSE),""))))</f>
        <v/>
      </c>
    </row>
    <row r="2576" spans="6:30" x14ac:dyDescent="0.2">
      <c r="F2576" s="10"/>
      <c r="G2576" s="8" t="str">
        <f t="shared" si="122"/>
        <v/>
      </c>
      <c r="H2576" s="13"/>
      <c r="K2576" s="13"/>
      <c r="L2576" s="10"/>
      <c r="M2576" s="10"/>
      <c r="S2576" s="8" t="str">
        <f>IFERROR(VLOOKUP(D2576,[1]peretoe_teenus!$A$2:$L$2000,5,FALSE),"")</f>
        <v/>
      </c>
      <c r="U2576" s="13"/>
      <c r="V2576" s="15" t="str" cm="1">
        <f t="array" ref="V2576">IFERROR(IF(AND(F2576="Tugigrupp",RANK(K2576,$K2576:$K2576)+COUNTIFS($K$2:K2576,K2576,$L$2:L2576,L2576,$M$2:M2576,M2576,$I$2:I2576,I2576,$G$2:G2576,G2576,$F$2:F2576,F2576)-1=1),SUMPRODUCT(($F$2:$F$4154=F2576)*($G$2:$G$4154=G2576)*($K$2:$K$4154=K2576)*($I$2:$I$4154=I2576)*($L$2:$L$4154=L2576)*($M$2:$M$4154=M2576)),""),"")</f>
        <v/>
      </c>
      <c r="W2576" s="15" t="str">
        <f t="shared" si="120"/>
        <v/>
      </c>
      <c r="X2576" s="16" t="str">
        <f>IF(AND(A2576=[2]an!$G$38,F2576=[2]an!$E$40),[2]an!$G$40,IF(AND(A2576=[2]an!$G$38,F2576=[2]an!$E$41),[2]an!$G$41,IF(AND(A2576=[2]an!$G$38,F2576=[2]an!$E$39,H2576&gt;=[2]an!$M$37),[2]an!$G$39,
IF(AND(A2576=[2]an!$G$38,F2576=[2]an!$E$39,H2576&lt;[2]an!$M$37,S2576="kahepoolne vajaduspõhine",U2576=""),[2]an!$M$40,
IF(AND(A2576=[2]an!$G$38,F2576=[2]an!$E$39,H2576&lt;[2]an!$M$37,S2576="kahepoolne vajaduspõhine",U2576&lt;&gt;""),[2]an!$G$39,
IF(AND(A2576=[2]an!$G$38,F2576=[2]an!$E$39,H2576&lt;[2]an!$M$37,S2576&lt;&gt;"kahepoolne vajaduspõhine"),[2]an!$G$39,
IF(AND(A2576=[2]an!$G$38,F2576=[2]an!$E$42),[2]an!$G$42,
IF(AND(A2576=[2]an!$H$38,F2576=[2]an!$E$40),[2]an!$H$40,IF(AND(A2576=[2]an!$H$38,F2576=[2]an!$E$41),[2]an!$H$41,IF(AND(A2576=[2]an!$H$38,F2576=[2]an!$E$39,H2576&gt;=[2]an!$M$37),[2]an!$H$39,
IF(AND(A2576=[2]an!$H$38,F2576=[2]an!$E$39,H2576&lt;[2]an!$M$37,S2576="kahepoolne vajaduspõhine",U2576=""),[2]an!$M$40,
IF(AND(A2576=[2]an!$H$38,F2576=[2]an!$E$39,H2576&lt;[2]an!$M$37,S2576="kahepoolne vajaduspõhine",U2576&lt;&gt;""),[2]an!$H$39,
IF(AND(A2576=[2]an!$H$38,F2576=[2]an!$E$39,H2576&lt;[2]an!$M$37,S2576&lt;&gt;"kahepoolne vajaduspõhine"),[2]an!$H$39,
IF(AND(A2576=[2]an!$H$38,F2576=[2]an!$E$42),[2]an!$H$42,
IF(AND(A2576=[2]an!$I$38,F2576=[2]an!$E$40),[2]an!$I$40,IF(AND(A2576=[2]an!$I$38,F2576=[2]an!$E$41),[2]an!$I$41,IF(AND(A2576=[2]an!$I$38,F2576=[2]an!$E$39,H2576&gt;=[2]an!$M$37),[2]an!$I$39,
IF(AND(A2576=[2]an!$I$38,F2576=[2]an!$E$39,H2576&lt;[2]an!$M$37,S2576="kahepoolne vajaduspõhine",U2576=""),[2]an!$M$40,
IF(AND(A2576=[2]an!$I$38,F2576=[2]an!$E$39,H2576&lt;[2]an!$M$37,S2576="kahepoolne vajaduspõhine",U2576&lt;&gt;""),[2]an!$I$39,
IF(AND(A2576=[2]an!$I$38,F2576=[2]an!$E$39,H2576&lt;[2]an!$M$37,S2576&lt;&gt;"kahepoolne vajaduspõhine"),[2]an!$I$39,
IF(AND(A2576=[2]an!$I$38,F2576=[2]an!$E$42),[2]an!$I$42,
IF(AND(A2576=[2]an!$J$38,F2576=[2]an!$E$40),[2]an!$J$40,IF(AND(A2576=[2]an!$J$38,F2576=[2]an!$E$41),[2]an!$J$41,IF(AND(A2576=[2]an!$J$38,F2576=[2]an!$E$39,H2576&gt;=[2]an!$M$37),[2]an!$J$39,
IF(AND(A2576=[2]an!$J$38,F2576=[2]an!$E$39,H2576&lt;[2]an!$M$37,S2576="kahepoolne vajaduspõhine",U2576=""),[2]an!$M$40,
IF(AND(A2576=[2]an!$J$38,F2576=[2]an!$E$39,H2576&lt;[2]an!$M$37,S2576="kahepoolne vajaduspõhine",U2576&lt;&gt;""),[2]an!$J$39,
IF(AND(A2576=[2]an!$J$38,F2576=[2]an!$E$39,H2576&lt;[2]an!$M$37,S2576&lt;&gt;"kahepoolne vajaduspõhine"),[2]an!$J$39,
IF(AND(A2576=[2]an!$J$38,F2576=[2]an!$E$42),[2]an!$J$42,""))))))))))))))))))))))))))))</f>
        <v/>
      </c>
      <c r="Y2576" s="17" t="str">
        <f>IFERROR(IF(F2576="Tugigrupp",0,
IF(AND(F2576="Peretoe teenus",H2576&gt;=[2]an!$M$37,RANK(D2576,$D2576:$D2576)+COUNTIFS($D$2:D2576,D2576,$F$2:F2576,F2576)-1&gt;1),"",
IF(AND(F2576="Peretoe teenus",H2576&gt;=[2]an!$M$37,RANK(D2576,$D2576:$D2576)+COUNTIFS($D$2:D2576,D2576,$F$2:F2576,F2576)-1=1,MONTH(H2576)=MONTH(K2576)=TRUE,YEAR(H2576)=YEAR(K2576)=TRUE),((EOMONTH(H2576,0)-H2576+1)*X2576)/DAY(EOMONTH(H2576,0)),
IF(AND(F2576="Peretoe teenus",H2576&gt;=[2]an!$M$37,RANK(D2576,$D2576:$D2576)+COUNTIFS($D$2:D2576,D2576,$F$2:F2576,F2576)-1=1),X2576,
IF(AND(F2576="Peretoe teenus",H2576&lt;[2]an!$M$37,S2576&lt;&gt;"kahepoolne vajaduspõhine",RANK(D2576,$D2576:$D2576)+COUNTIFS($D$2:D2576,D2576,$F$2:F2576,F2576)-1=1),X2576,
IF(AND(F2576="Peretoe teenus",H2576&lt;[2]an!$M$37,S2576&lt;&gt;"kahepoolne vajaduspõhine",RANK(D2576,$D2576:$D2576)+COUNTIFS($D$2:D2576,D2576,$F$2:F2576,F2576)-1&gt;1),"",
IF(AND(F2576="Peretoe teenus",H2576&lt;[2]an!$M$37,S2576="kahepoolne vajaduspõhine",U2576="",RANK(D2576,$D2576:$D2576)+COUNTIFS($D$2:D2576,D2576,$F$2:F2576,F2576)-1=1),X2576,
IF(AND(F2576="Peretoe teenus",H2576&lt;[2]an!$M$37,S2576="kahepoolne vajaduspõhine",U2576="",RANK(D2576,$D2576:$D2576)+COUNTIFS($D$2:D2576,D2576,$F$2:F2576,F2576)-1&gt;1),"",
IF(AND(F2576="Peretoe teenus",H2576&lt;[2]an!$M$37,S2576="kahepoolne vajaduspõhine",U2576&lt;[2]an!$M$37,RANK(D2576,$D2576:$D2576)+COUNTIFS($D$2:D2576,D2576,$F$2:F2576,F2576)-1=1),X2576,
IF(AND(F2576="Peretoe teenus",H2576&lt;[2]an!$M$37,S2576="kahepoolne vajaduspõhine",U2576&lt;[2]an!$M$37,RANK(D2576,$D2576:$D2576)+COUNTIFS($D$2:D2576,D2576,$F$2:F2576,F2576)-1&gt;1),"",
IF(AND(F2576="Peretoe teenus",H2576&lt;[2]an!$M$37,S2576="kahepoolne vajaduspõhine",U2576&gt;=[2]an!$M$37,U2576&lt;=[2]an!$M$38,RANK(D2576,$D2576:$D2576)+COUNTIFS($D$2:D2576,D2576,$F$2:F2576,F2576)-1=1),
((EOMONTH(U2576,0)-U2576+1)*X2576)/DAY(EOMONTH(U2576,0))+(DAY(U2576)-1)*100/DAY(EOMONTH(U2576,0)),
IF(AND(F2576="Peretoe teenus",H2576&lt;[2]an!$M$37,S2576="kahepoolne vajaduspõhine",U2576&gt;=[2]an!$M$37,U2576&lt;=[2]an!$M$38,RANK(D2576,$D2576:$D2576)+COUNTIFS($D$2:D2576,D2576,$F$2:F2576,F2576)-1&gt;1),"",
IF(AND(F2576="Peretoe teenus",H2576&lt;[2]an!$M$37,S2576="kahepoolne vajaduspõhine",U2576&gt;[2]an!$M$38,RANK(D2576,$D2576:$D2576)+COUNTIFS($D$2:D2576,D2576,$F$2:F2576,F2576)-1=1),X2576,
IF(AND(F2576="Peretoe teenus",H2576&lt;[2]an!$M$37,S2576="kahepoolne vajaduspõhine",U2576&gt;[2]an!$M$38,RANK(D2576,$D2576:$D2576)+COUNTIFS($D$2:D2576,D2576,$F$2:F2576,F2576)-1&gt;1),"",X2576*W2576)))))))))))))),"")</f>
        <v/>
      </c>
      <c r="Z2576" s="18" t="str">
        <f t="shared" si="121"/>
        <v/>
      </c>
      <c r="AA2576" s="19" t="str">
        <f>IFERROR(VLOOKUP(E2576,[2]an!$A$3:$B$81,2,FALSE),"")</f>
        <v/>
      </c>
      <c r="AB2576" s="19" t="str">
        <f>IFERROR(VLOOKUP(AA2576,[2]an!$C$2:$D$16,2,FALSE),"")</f>
        <v/>
      </c>
      <c r="AC2576" s="20"/>
      <c r="AD2576" s="21" t="str">
        <f>IF(A2576=[2]an!$F$36,VLOOKUP([2]an!$F$36,[2]an!$F$36:$H$36,3,FALSE),IF(A2576=[2]an!$F$35,VLOOKUP([2]an!$F$35,[2]an!$F$35:$H$35,3,FALSE),IF(A2576=[2]an!$F$33,VLOOKUP([2]an!$F$33,[2]an!$F$33:$H$33,3,FALSE),IF(A2576=[2]an!$F$31,VLOOKUP([2]an!$F$31,[2]an!$F$31:$H$31,3,FALSE),""))))</f>
        <v/>
      </c>
    </row>
    <row r="2577" spans="6:30" x14ac:dyDescent="0.2">
      <c r="F2577" s="10"/>
      <c r="G2577" s="8" t="str">
        <f t="shared" si="122"/>
        <v/>
      </c>
      <c r="H2577" s="13"/>
      <c r="K2577" s="13"/>
      <c r="L2577" s="10"/>
      <c r="M2577" s="10"/>
      <c r="S2577" s="8" t="str">
        <f>IFERROR(VLOOKUP(D2577,[1]peretoe_teenus!$A$2:$L$2000,5,FALSE),"")</f>
        <v/>
      </c>
      <c r="U2577" s="13"/>
      <c r="V2577" s="15" t="str" cm="1">
        <f t="array" ref="V2577">IFERROR(IF(AND(F2577="Tugigrupp",RANK(K2577,$K2577:$K2577)+COUNTIFS($K$2:K2577,K2577,$L$2:L2577,L2577,$M$2:M2577,M2577,$I$2:I2577,I2577,$G$2:G2577,G2577,$F$2:F2577,F2577)-1=1),SUMPRODUCT(($F$2:$F$4154=F2577)*($G$2:$G$4154=G2577)*($K$2:$K$4154=K2577)*($I$2:$I$4154=I2577)*($L$2:$L$4154=L2577)*($M$2:$M$4154=M2577)),""),"")</f>
        <v/>
      </c>
      <c r="W2577" s="15" t="str">
        <f t="shared" si="120"/>
        <v/>
      </c>
      <c r="X2577" s="16" t="str">
        <f>IF(AND(A2577=[2]an!$G$38,F2577=[2]an!$E$40),[2]an!$G$40,IF(AND(A2577=[2]an!$G$38,F2577=[2]an!$E$41),[2]an!$G$41,IF(AND(A2577=[2]an!$G$38,F2577=[2]an!$E$39,H2577&gt;=[2]an!$M$37),[2]an!$G$39,
IF(AND(A2577=[2]an!$G$38,F2577=[2]an!$E$39,H2577&lt;[2]an!$M$37,S2577="kahepoolne vajaduspõhine",U2577=""),[2]an!$M$40,
IF(AND(A2577=[2]an!$G$38,F2577=[2]an!$E$39,H2577&lt;[2]an!$M$37,S2577="kahepoolne vajaduspõhine",U2577&lt;&gt;""),[2]an!$G$39,
IF(AND(A2577=[2]an!$G$38,F2577=[2]an!$E$39,H2577&lt;[2]an!$M$37,S2577&lt;&gt;"kahepoolne vajaduspõhine"),[2]an!$G$39,
IF(AND(A2577=[2]an!$G$38,F2577=[2]an!$E$42),[2]an!$G$42,
IF(AND(A2577=[2]an!$H$38,F2577=[2]an!$E$40),[2]an!$H$40,IF(AND(A2577=[2]an!$H$38,F2577=[2]an!$E$41),[2]an!$H$41,IF(AND(A2577=[2]an!$H$38,F2577=[2]an!$E$39,H2577&gt;=[2]an!$M$37),[2]an!$H$39,
IF(AND(A2577=[2]an!$H$38,F2577=[2]an!$E$39,H2577&lt;[2]an!$M$37,S2577="kahepoolne vajaduspõhine",U2577=""),[2]an!$M$40,
IF(AND(A2577=[2]an!$H$38,F2577=[2]an!$E$39,H2577&lt;[2]an!$M$37,S2577="kahepoolne vajaduspõhine",U2577&lt;&gt;""),[2]an!$H$39,
IF(AND(A2577=[2]an!$H$38,F2577=[2]an!$E$39,H2577&lt;[2]an!$M$37,S2577&lt;&gt;"kahepoolne vajaduspõhine"),[2]an!$H$39,
IF(AND(A2577=[2]an!$H$38,F2577=[2]an!$E$42),[2]an!$H$42,
IF(AND(A2577=[2]an!$I$38,F2577=[2]an!$E$40),[2]an!$I$40,IF(AND(A2577=[2]an!$I$38,F2577=[2]an!$E$41),[2]an!$I$41,IF(AND(A2577=[2]an!$I$38,F2577=[2]an!$E$39,H2577&gt;=[2]an!$M$37),[2]an!$I$39,
IF(AND(A2577=[2]an!$I$38,F2577=[2]an!$E$39,H2577&lt;[2]an!$M$37,S2577="kahepoolne vajaduspõhine",U2577=""),[2]an!$M$40,
IF(AND(A2577=[2]an!$I$38,F2577=[2]an!$E$39,H2577&lt;[2]an!$M$37,S2577="kahepoolne vajaduspõhine",U2577&lt;&gt;""),[2]an!$I$39,
IF(AND(A2577=[2]an!$I$38,F2577=[2]an!$E$39,H2577&lt;[2]an!$M$37,S2577&lt;&gt;"kahepoolne vajaduspõhine"),[2]an!$I$39,
IF(AND(A2577=[2]an!$I$38,F2577=[2]an!$E$42),[2]an!$I$42,
IF(AND(A2577=[2]an!$J$38,F2577=[2]an!$E$40),[2]an!$J$40,IF(AND(A2577=[2]an!$J$38,F2577=[2]an!$E$41),[2]an!$J$41,IF(AND(A2577=[2]an!$J$38,F2577=[2]an!$E$39,H2577&gt;=[2]an!$M$37),[2]an!$J$39,
IF(AND(A2577=[2]an!$J$38,F2577=[2]an!$E$39,H2577&lt;[2]an!$M$37,S2577="kahepoolne vajaduspõhine",U2577=""),[2]an!$M$40,
IF(AND(A2577=[2]an!$J$38,F2577=[2]an!$E$39,H2577&lt;[2]an!$M$37,S2577="kahepoolne vajaduspõhine",U2577&lt;&gt;""),[2]an!$J$39,
IF(AND(A2577=[2]an!$J$38,F2577=[2]an!$E$39,H2577&lt;[2]an!$M$37,S2577&lt;&gt;"kahepoolne vajaduspõhine"),[2]an!$J$39,
IF(AND(A2577=[2]an!$J$38,F2577=[2]an!$E$42),[2]an!$J$42,""))))))))))))))))))))))))))))</f>
        <v/>
      </c>
      <c r="Y2577" s="17" t="str">
        <f>IFERROR(IF(F2577="Tugigrupp",0,
IF(AND(F2577="Peretoe teenus",H2577&gt;=[2]an!$M$37,RANK(D2577,$D2577:$D2577)+COUNTIFS($D$2:D2577,D2577,$F$2:F2577,F2577)-1&gt;1),"",
IF(AND(F2577="Peretoe teenus",H2577&gt;=[2]an!$M$37,RANK(D2577,$D2577:$D2577)+COUNTIFS($D$2:D2577,D2577,$F$2:F2577,F2577)-1=1,MONTH(H2577)=MONTH(K2577)=TRUE,YEAR(H2577)=YEAR(K2577)=TRUE),((EOMONTH(H2577,0)-H2577+1)*X2577)/DAY(EOMONTH(H2577,0)),
IF(AND(F2577="Peretoe teenus",H2577&gt;=[2]an!$M$37,RANK(D2577,$D2577:$D2577)+COUNTIFS($D$2:D2577,D2577,$F$2:F2577,F2577)-1=1),X2577,
IF(AND(F2577="Peretoe teenus",H2577&lt;[2]an!$M$37,S2577&lt;&gt;"kahepoolne vajaduspõhine",RANK(D2577,$D2577:$D2577)+COUNTIFS($D$2:D2577,D2577,$F$2:F2577,F2577)-1=1),X2577,
IF(AND(F2577="Peretoe teenus",H2577&lt;[2]an!$M$37,S2577&lt;&gt;"kahepoolne vajaduspõhine",RANK(D2577,$D2577:$D2577)+COUNTIFS($D$2:D2577,D2577,$F$2:F2577,F2577)-1&gt;1),"",
IF(AND(F2577="Peretoe teenus",H2577&lt;[2]an!$M$37,S2577="kahepoolne vajaduspõhine",U2577="",RANK(D2577,$D2577:$D2577)+COUNTIFS($D$2:D2577,D2577,$F$2:F2577,F2577)-1=1),X2577,
IF(AND(F2577="Peretoe teenus",H2577&lt;[2]an!$M$37,S2577="kahepoolne vajaduspõhine",U2577="",RANK(D2577,$D2577:$D2577)+COUNTIFS($D$2:D2577,D2577,$F$2:F2577,F2577)-1&gt;1),"",
IF(AND(F2577="Peretoe teenus",H2577&lt;[2]an!$M$37,S2577="kahepoolne vajaduspõhine",U2577&lt;[2]an!$M$37,RANK(D2577,$D2577:$D2577)+COUNTIFS($D$2:D2577,D2577,$F$2:F2577,F2577)-1=1),X2577,
IF(AND(F2577="Peretoe teenus",H2577&lt;[2]an!$M$37,S2577="kahepoolne vajaduspõhine",U2577&lt;[2]an!$M$37,RANK(D2577,$D2577:$D2577)+COUNTIFS($D$2:D2577,D2577,$F$2:F2577,F2577)-1&gt;1),"",
IF(AND(F2577="Peretoe teenus",H2577&lt;[2]an!$M$37,S2577="kahepoolne vajaduspõhine",U2577&gt;=[2]an!$M$37,U2577&lt;=[2]an!$M$38,RANK(D2577,$D2577:$D2577)+COUNTIFS($D$2:D2577,D2577,$F$2:F2577,F2577)-1=1),
((EOMONTH(U2577,0)-U2577+1)*X2577)/DAY(EOMONTH(U2577,0))+(DAY(U2577)-1)*100/DAY(EOMONTH(U2577,0)),
IF(AND(F2577="Peretoe teenus",H2577&lt;[2]an!$M$37,S2577="kahepoolne vajaduspõhine",U2577&gt;=[2]an!$M$37,U2577&lt;=[2]an!$M$38,RANK(D2577,$D2577:$D2577)+COUNTIFS($D$2:D2577,D2577,$F$2:F2577,F2577)-1&gt;1),"",
IF(AND(F2577="Peretoe teenus",H2577&lt;[2]an!$M$37,S2577="kahepoolne vajaduspõhine",U2577&gt;[2]an!$M$38,RANK(D2577,$D2577:$D2577)+COUNTIFS($D$2:D2577,D2577,$F$2:F2577,F2577)-1=1),X2577,
IF(AND(F2577="Peretoe teenus",H2577&lt;[2]an!$M$37,S2577="kahepoolne vajaduspõhine",U2577&gt;[2]an!$M$38,RANK(D2577,$D2577:$D2577)+COUNTIFS($D$2:D2577,D2577,$F$2:F2577,F2577)-1&gt;1),"",X2577*W2577)))))))))))))),"")</f>
        <v/>
      </c>
      <c r="Z2577" s="18" t="str">
        <f t="shared" si="121"/>
        <v/>
      </c>
      <c r="AA2577" s="19" t="str">
        <f>IFERROR(VLOOKUP(E2577,[2]an!$A$3:$B$81,2,FALSE),"")</f>
        <v/>
      </c>
      <c r="AB2577" s="19" t="str">
        <f>IFERROR(VLOOKUP(AA2577,[2]an!$C$2:$D$16,2,FALSE),"")</f>
        <v/>
      </c>
      <c r="AC2577" s="20"/>
      <c r="AD2577" s="21" t="str">
        <f>IF(A2577=[2]an!$F$36,VLOOKUP([2]an!$F$36,[2]an!$F$36:$H$36,3,FALSE),IF(A2577=[2]an!$F$35,VLOOKUP([2]an!$F$35,[2]an!$F$35:$H$35,3,FALSE),IF(A2577=[2]an!$F$33,VLOOKUP([2]an!$F$33,[2]an!$F$33:$H$33,3,FALSE),IF(A2577=[2]an!$F$31,VLOOKUP([2]an!$F$31,[2]an!$F$31:$H$31,3,FALSE),""))))</f>
        <v/>
      </c>
    </row>
    <row r="2578" spans="6:30" x14ac:dyDescent="0.2">
      <c r="F2578" s="10"/>
      <c r="G2578" s="8" t="str">
        <f t="shared" si="122"/>
        <v/>
      </c>
      <c r="H2578" s="13"/>
      <c r="K2578" s="13"/>
      <c r="L2578" s="10"/>
      <c r="M2578" s="10"/>
      <c r="S2578" s="8" t="str">
        <f>IFERROR(VLOOKUP(D2578,[1]peretoe_teenus!$A$2:$L$2000,5,FALSE),"")</f>
        <v/>
      </c>
      <c r="U2578" s="13"/>
      <c r="V2578" s="15" t="str" cm="1">
        <f t="array" ref="V2578">IFERROR(IF(AND(F2578="Tugigrupp",RANK(K2578,$K2578:$K2578)+COUNTIFS($K$2:K2578,K2578,$L$2:L2578,L2578,$M$2:M2578,M2578,$I$2:I2578,I2578,$G$2:G2578,G2578,$F$2:F2578,F2578)-1=1),SUMPRODUCT(($F$2:$F$4154=F2578)*($G$2:$G$4154=G2578)*($K$2:$K$4154=K2578)*($I$2:$I$4154=I2578)*($L$2:$L$4154=L2578)*($M$2:$M$4154=M2578)),""),"")</f>
        <v/>
      </c>
      <c r="W2578" s="15" t="str">
        <f t="shared" si="120"/>
        <v/>
      </c>
      <c r="X2578" s="16" t="str">
        <f>IF(AND(A2578=[2]an!$G$38,F2578=[2]an!$E$40),[2]an!$G$40,IF(AND(A2578=[2]an!$G$38,F2578=[2]an!$E$41),[2]an!$G$41,IF(AND(A2578=[2]an!$G$38,F2578=[2]an!$E$39,H2578&gt;=[2]an!$M$37),[2]an!$G$39,
IF(AND(A2578=[2]an!$G$38,F2578=[2]an!$E$39,H2578&lt;[2]an!$M$37,S2578="kahepoolne vajaduspõhine",U2578=""),[2]an!$M$40,
IF(AND(A2578=[2]an!$G$38,F2578=[2]an!$E$39,H2578&lt;[2]an!$M$37,S2578="kahepoolne vajaduspõhine",U2578&lt;&gt;""),[2]an!$G$39,
IF(AND(A2578=[2]an!$G$38,F2578=[2]an!$E$39,H2578&lt;[2]an!$M$37,S2578&lt;&gt;"kahepoolne vajaduspõhine"),[2]an!$G$39,
IF(AND(A2578=[2]an!$G$38,F2578=[2]an!$E$42),[2]an!$G$42,
IF(AND(A2578=[2]an!$H$38,F2578=[2]an!$E$40),[2]an!$H$40,IF(AND(A2578=[2]an!$H$38,F2578=[2]an!$E$41),[2]an!$H$41,IF(AND(A2578=[2]an!$H$38,F2578=[2]an!$E$39,H2578&gt;=[2]an!$M$37),[2]an!$H$39,
IF(AND(A2578=[2]an!$H$38,F2578=[2]an!$E$39,H2578&lt;[2]an!$M$37,S2578="kahepoolne vajaduspõhine",U2578=""),[2]an!$M$40,
IF(AND(A2578=[2]an!$H$38,F2578=[2]an!$E$39,H2578&lt;[2]an!$M$37,S2578="kahepoolne vajaduspõhine",U2578&lt;&gt;""),[2]an!$H$39,
IF(AND(A2578=[2]an!$H$38,F2578=[2]an!$E$39,H2578&lt;[2]an!$M$37,S2578&lt;&gt;"kahepoolne vajaduspõhine"),[2]an!$H$39,
IF(AND(A2578=[2]an!$H$38,F2578=[2]an!$E$42),[2]an!$H$42,
IF(AND(A2578=[2]an!$I$38,F2578=[2]an!$E$40),[2]an!$I$40,IF(AND(A2578=[2]an!$I$38,F2578=[2]an!$E$41),[2]an!$I$41,IF(AND(A2578=[2]an!$I$38,F2578=[2]an!$E$39,H2578&gt;=[2]an!$M$37),[2]an!$I$39,
IF(AND(A2578=[2]an!$I$38,F2578=[2]an!$E$39,H2578&lt;[2]an!$M$37,S2578="kahepoolne vajaduspõhine",U2578=""),[2]an!$M$40,
IF(AND(A2578=[2]an!$I$38,F2578=[2]an!$E$39,H2578&lt;[2]an!$M$37,S2578="kahepoolne vajaduspõhine",U2578&lt;&gt;""),[2]an!$I$39,
IF(AND(A2578=[2]an!$I$38,F2578=[2]an!$E$39,H2578&lt;[2]an!$M$37,S2578&lt;&gt;"kahepoolne vajaduspõhine"),[2]an!$I$39,
IF(AND(A2578=[2]an!$I$38,F2578=[2]an!$E$42),[2]an!$I$42,
IF(AND(A2578=[2]an!$J$38,F2578=[2]an!$E$40),[2]an!$J$40,IF(AND(A2578=[2]an!$J$38,F2578=[2]an!$E$41),[2]an!$J$41,IF(AND(A2578=[2]an!$J$38,F2578=[2]an!$E$39,H2578&gt;=[2]an!$M$37),[2]an!$J$39,
IF(AND(A2578=[2]an!$J$38,F2578=[2]an!$E$39,H2578&lt;[2]an!$M$37,S2578="kahepoolne vajaduspõhine",U2578=""),[2]an!$M$40,
IF(AND(A2578=[2]an!$J$38,F2578=[2]an!$E$39,H2578&lt;[2]an!$M$37,S2578="kahepoolne vajaduspõhine",U2578&lt;&gt;""),[2]an!$J$39,
IF(AND(A2578=[2]an!$J$38,F2578=[2]an!$E$39,H2578&lt;[2]an!$M$37,S2578&lt;&gt;"kahepoolne vajaduspõhine"),[2]an!$J$39,
IF(AND(A2578=[2]an!$J$38,F2578=[2]an!$E$42),[2]an!$J$42,""))))))))))))))))))))))))))))</f>
        <v/>
      </c>
      <c r="Y2578" s="17" t="str">
        <f>IFERROR(IF(F2578="Tugigrupp",0,
IF(AND(F2578="Peretoe teenus",H2578&gt;=[2]an!$M$37,RANK(D2578,$D2578:$D2578)+COUNTIFS($D$2:D2578,D2578,$F$2:F2578,F2578)-1&gt;1),"",
IF(AND(F2578="Peretoe teenus",H2578&gt;=[2]an!$M$37,RANK(D2578,$D2578:$D2578)+COUNTIFS($D$2:D2578,D2578,$F$2:F2578,F2578)-1=1,MONTH(H2578)=MONTH(K2578)=TRUE,YEAR(H2578)=YEAR(K2578)=TRUE),((EOMONTH(H2578,0)-H2578+1)*X2578)/DAY(EOMONTH(H2578,0)),
IF(AND(F2578="Peretoe teenus",H2578&gt;=[2]an!$M$37,RANK(D2578,$D2578:$D2578)+COUNTIFS($D$2:D2578,D2578,$F$2:F2578,F2578)-1=1),X2578,
IF(AND(F2578="Peretoe teenus",H2578&lt;[2]an!$M$37,S2578&lt;&gt;"kahepoolne vajaduspõhine",RANK(D2578,$D2578:$D2578)+COUNTIFS($D$2:D2578,D2578,$F$2:F2578,F2578)-1=1),X2578,
IF(AND(F2578="Peretoe teenus",H2578&lt;[2]an!$M$37,S2578&lt;&gt;"kahepoolne vajaduspõhine",RANK(D2578,$D2578:$D2578)+COUNTIFS($D$2:D2578,D2578,$F$2:F2578,F2578)-1&gt;1),"",
IF(AND(F2578="Peretoe teenus",H2578&lt;[2]an!$M$37,S2578="kahepoolne vajaduspõhine",U2578="",RANK(D2578,$D2578:$D2578)+COUNTIFS($D$2:D2578,D2578,$F$2:F2578,F2578)-1=1),X2578,
IF(AND(F2578="Peretoe teenus",H2578&lt;[2]an!$M$37,S2578="kahepoolne vajaduspõhine",U2578="",RANK(D2578,$D2578:$D2578)+COUNTIFS($D$2:D2578,D2578,$F$2:F2578,F2578)-1&gt;1),"",
IF(AND(F2578="Peretoe teenus",H2578&lt;[2]an!$M$37,S2578="kahepoolne vajaduspõhine",U2578&lt;[2]an!$M$37,RANK(D2578,$D2578:$D2578)+COUNTIFS($D$2:D2578,D2578,$F$2:F2578,F2578)-1=1),X2578,
IF(AND(F2578="Peretoe teenus",H2578&lt;[2]an!$M$37,S2578="kahepoolne vajaduspõhine",U2578&lt;[2]an!$M$37,RANK(D2578,$D2578:$D2578)+COUNTIFS($D$2:D2578,D2578,$F$2:F2578,F2578)-1&gt;1),"",
IF(AND(F2578="Peretoe teenus",H2578&lt;[2]an!$M$37,S2578="kahepoolne vajaduspõhine",U2578&gt;=[2]an!$M$37,U2578&lt;=[2]an!$M$38,RANK(D2578,$D2578:$D2578)+COUNTIFS($D$2:D2578,D2578,$F$2:F2578,F2578)-1=1),
((EOMONTH(U2578,0)-U2578+1)*X2578)/DAY(EOMONTH(U2578,0))+(DAY(U2578)-1)*100/DAY(EOMONTH(U2578,0)),
IF(AND(F2578="Peretoe teenus",H2578&lt;[2]an!$M$37,S2578="kahepoolne vajaduspõhine",U2578&gt;=[2]an!$M$37,U2578&lt;=[2]an!$M$38,RANK(D2578,$D2578:$D2578)+COUNTIFS($D$2:D2578,D2578,$F$2:F2578,F2578)-1&gt;1),"",
IF(AND(F2578="Peretoe teenus",H2578&lt;[2]an!$M$37,S2578="kahepoolne vajaduspõhine",U2578&gt;[2]an!$M$38,RANK(D2578,$D2578:$D2578)+COUNTIFS($D$2:D2578,D2578,$F$2:F2578,F2578)-1=1),X2578,
IF(AND(F2578="Peretoe teenus",H2578&lt;[2]an!$M$37,S2578="kahepoolne vajaduspõhine",U2578&gt;[2]an!$M$38,RANK(D2578,$D2578:$D2578)+COUNTIFS($D$2:D2578,D2578,$F$2:F2578,F2578)-1&gt;1),"",X2578*W2578)))))))))))))),"")</f>
        <v/>
      </c>
      <c r="Z2578" s="18" t="str">
        <f t="shared" si="121"/>
        <v/>
      </c>
      <c r="AA2578" s="19" t="str">
        <f>IFERROR(VLOOKUP(E2578,[2]an!$A$3:$B$81,2,FALSE),"")</f>
        <v/>
      </c>
      <c r="AB2578" s="19" t="str">
        <f>IFERROR(VLOOKUP(AA2578,[2]an!$C$2:$D$16,2,FALSE),"")</f>
        <v/>
      </c>
      <c r="AC2578" s="20"/>
      <c r="AD2578" s="21" t="str">
        <f>IF(A2578=[2]an!$F$36,VLOOKUP([2]an!$F$36,[2]an!$F$36:$H$36,3,FALSE),IF(A2578=[2]an!$F$35,VLOOKUP([2]an!$F$35,[2]an!$F$35:$H$35,3,FALSE),IF(A2578=[2]an!$F$33,VLOOKUP([2]an!$F$33,[2]an!$F$33:$H$33,3,FALSE),IF(A2578=[2]an!$F$31,VLOOKUP([2]an!$F$31,[2]an!$F$31:$H$31,3,FALSE),""))))</f>
        <v/>
      </c>
    </row>
    <row r="2579" spans="6:30" x14ac:dyDescent="0.2">
      <c r="F2579" s="10"/>
      <c r="G2579" s="8" t="str">
        <f t="shared" si="122"/>
        <v/>
      </c>
      <c r="H2579" s="13"/>
      <c r="K2579" s="13"/>
      <c r="L2579" s="10"/>
      <c r="M2579" s="10"/>
      <c r="S2579" s="8" t="str">
        <f>IFERROR(VLOOKUP(D2579,[1]peretoe_teenus!$A$2:$L$2000,5,FALSE),"")</f>
        <v/>
      </c>
      <c r="U2579" s="13"/>
      <c r="V2579" s="15" t="str" cm="1">
        <f t="array" ref="V2579">IFERROR(IF(AND(F2579="Tugigrupp",RANK(K2579,$K2579:$K2579)+COUNTIFS($K$2:K2579,K2579,$L$2:L2579,L2579,$M$2:M2579,M2579,$I$2:I2579,I2579,$G$2:G2579,G2579,$F$2:F2579,F2579)-1=1),SUMPRODUCT(($F$2:$F$4154=F2579)*($G$2:$G$4154=G2579)*($K$2:$K$4154=K2579)*($I$2:$I$4154=I2579)*($L$2:$L$4154=L2579)*($M$2:$M$4154=M2579)),""),"")</f>
        <v/>
      </c>
      <c r="W2579" s="15" t="str">
        <f t="shared" si="120"/>
        <v/>
      </c>
      <c r="X2579" s="16" t="str">
        <f>IF(AND(A2579=[2]an!$G$38,F2579=[2]an!$E$40),[2]an!$G$40,IF(AND(A2579=[2]an!$G$38,F2579=[2]an!$E$41),[2]an!$G$41,IF(AND(A2579=[2]an!$G$38,F2579=[2]an!$E$39,H2579&gt;=[2]an!$M$37),[2]an!$G$39,
IF(AND(A2579=[2]an!$G$38,F2579=[2]an!$E$39,H2579&lt;[2]an!$M$37,S2579="kahepoolne vajaduspõhine",U2579=""),[2]an!$M$40,
IF(AND(A2579=[2]an!$G$38,F2579=[2]an!$E$39,H2579&lt;[2]an!$M$37,S2579="kahepoolne vajaduspõhine",U2579&lt;&gt;""),[2]an!$G$39,
IF(AND(A2579=[2]an!$G$38,F2579=[2]an!$E$39,H2579&lt;[2]an!$M$37,S2579&lt;&gt;"kahepoolne vajaduspõhine"),[2]an!$G$39,
IF(AND(A2579=[2]an!$G$38,F2579=[2]an!$E$42),[2]an!$G$42,
IF(AND(A2579=[2]an!$H$38,F2579=[2]an!$E$40),[2]an!$H$40,IF(AND(A2579=[2]an!$H$38,F2579=[2]an!$E$41),[2]an!$H$41,IF(AND(A2579=[2]an!$H$38,F2579=[2]an!$E$39,H2579&gt;=[2]an!$M$37),[2]an!$H$39,
IF(AND(A2579=[2]an!$H$38,F2579=[2]an!$E$39,H2579&lt;[2]an!$M$37,S2579="kahepoolne vajaduspõhine",U2579=""),[2]an!$M$40,
IF(AND(A2579=[2]an!$H$38,F2579=[2]an!$E$39,H2579&lt;[2]an!$M$37,S2579="kahepoolne vajaduspõhine",U2579&lt;&gt;""),[2]an!$H$39,
IF(AND(A2579=[2]an!$H$38,F2579=[2]an!$E$39,H2579&lt;[2]an!$M$37,S2579&lt;&gt;"kahepoolne vajaduspõhine"),[2]an!$H$39,
IF(AND(A2579=[2]an!$H$38,F2579=[2]an!$E$42),[2]an!$H$42,
IF(AND(A2579=[2]an!$I$38,F2579=[2]an!$E$40),[2]an!$I$40,IF(AND(A2579=[2]an!$I$38,F2579=[2]an!$E$41),[2]an!$I$41,IF(AND(A2579=[2]an!$I$38,F2579=[2]an!$E$39,H2579&gt;=[2]an!$M$37),[2]an!$I$39,
IF(AND(A2579=[2]an!$I$38,F2579=[2]an!$E$39,H2579&lt;[2]an!$M$37,S2579="kahepoolne vajaduspõhine",U2579=""),[2]an!$M$40,
IF(AND(A2579=[2]an!$I$38,F2579=[2]an!$E$39,H2579&lt;[2]an!$M$37,S2579="kahepoolne vajaduspõhine",U2579&lt;&gt;""),[2]an!$I$39,
IF(AND(A2579=[2]an!$I$38,F2579=[2]an!$E$39,H2579&lt;[2]an!$M$37,S2579&lt;&gt;"kahepoolne vajaduspõhine"),[2]an!$I$39,
IF(AND(A2579=[2]an!$I$38,F2579=[2]an!$E$42),[2]an!$I$42,
IF(AND(A2579=[2]an!$J$38,F2579=[2]an!$E$40),[2]an!$J$40,IF(AND(A2579=[2]an!$J$38,F2579=[2]an!$E$41),[2]an!$J$41,IF(AND(A2579=[2]an!$J$38,F2579=[2]an!$E$39,H2579&gt;=[2]an!$M$37),[2]an!$J$39,
IF(AND(A2579=[2]an!$J$38,F2579=[2]an!$E$39,H2579&lt;[2]an!$M$37,S2579="kahepoolne vajaduspõhine",U2579=""),[2]an!$M$40,
IF(AND(A2579=[2]an!$J$38,F2579=[2]an!$E$39,H2579&lt;[2]an!$M$37,S2579="kahepoolne vajaduspõhine",U2579&lt;&gt;""),[2]an!$J$39,
IF(AND(A2579=[2]an!$J$38,F2579=[2]an!$E$39,H2579&lt;[2]an!$M$37,S2579&lt;&gt;"kahepoolne vajaduspõhine"),[2]an!$J$39,
IF(AND(A2579=[2]an!$J$38,F2579=[2]an!$E$42),[2]an!$J$42,""))))))))))))))))))))))))))))</f>
        <v/>
      </c>
      <c r="Y2579" s="17" t="str">
        <f>IFERROR(IF(F2579="Tugigrupp",0,
IF(AND(F2579="Peretoe teenus",H2579&gt;=[2]an!$M$37,RANK(D2579,$D2579:$D2579)+COUNTIFS($D$2:D2579,D2579,$F$2:F2579,F2579)-1&gt;1),"",
IF(AND(F2579="Peretoe teenus",H2579&gt;=[2]an!$M$37,RANK(D2579,$D2579:$D2579)+COUNTIFS($D$2:D2579,D2579,$F$2:F2579,F2579)-1=1,MONTH(H2579)=MONTH(K2579)=TRUE,YEAR(H2579)=YEAR(K2579)=TRUE),((EOMONTH(H2579,0)-H2579+1)*X2579)/DAY(EOMONTH(H2579,0)),
IF(AND(F2579="Peretoe teenus",H2579&gt;=[2]an!$M$37,RANK(D2579,$D2579:$D2579)+COUNTIFS($D$2:D2579,D2579,$F$2:F2579,F2579)-1=1),X2579,
IF(AND(F2579="Peretoe teenus",H2579&lt;[2]an!$M$37,S2579&lt;&gt;"kahepoolne vajaduspõhine",RANK(D2579,$D2579:$D2579)+COUNTIFS($D$2:D2579,D2579,$F$2:F2579,F2579)-1=1),X2579,
IF(AND(F2579="Peretoe teenus",H2579&lt;[2]an!$M$37,S2579&lt;&gt;"kahepoolne vajaduspõhine",RANK(D2579,$D2579:$D2579)+COUNTIFS($D$2:D2579,D2579,$F$2:F2579,F2579)-1&gt;1),"",
IF(AND(F2579="Peretoe teenus",H2579&lt;[2]an!$M$37,S2579="kahepoolne vajaduspõhine",U2579="",RANK(D2579,$D2579:$D2579)+COUNTIFS($D$2:D2579,D2579,$F$2:F2579,F2579)-1=1),X2579,
IF(AND(F2579="Peretoe teenus",H2579&lt;[2]an!$M$37,S2579="kahepoolne vajaduspõhine",U2579="",RANK(D2579,$D2579:$D2579)+COUNTIFS($D$2:D2579,D2579,$F$2:F2579,F2579)-1&gt;1),"",
IF(AND(F2579="Peretoe teenus",H2579&lt;[2]an!$M$37,S2579="kahepoolne vajaduspõhine",U2579&lt;[2]an!$M$37,RANK(D2579,$D2579:$D2579)+COUNTIFS($D$2:D2579,D2579,$F$2:F2579,F2579)-1=1),X2579,
IF(AND(F2579="Peretoe teenus",H2579&lt;[2]an!$M$37,S2579="kahepoolne vajaduspõhine",U2579&lt;[2]an!$M$37,RANK(D2579,$D2579:$D2579)+COUNTIFS($D$2:D2579,D2579,$F$2:F2579,F2579)-1&gt;1),"",
IF(AND(F2579="Peretoe teenus",H2579&lt;[2]an!$M$37,S2579="kahepoolne vajaduspõhine",U2579&gt;=[2]an!$M$37,U2579&lt;=[2]an!$M$38,RANK(D2579,$D2579:$D2579)+COUNTIFS($D$2:D2579,D2579,$F$2:F2579,F2579)-1=1),
((EOMONTH(U2579,0)-U2579+1)*X2579)/DAY(EOMONTH(U2579,0))+(DAY(U2579)-1)*100/DAY(EOMONTH(U2579,0)),
IF(AND(F2579="Peretoe teenus",H2579&lt;[2]an!$M$37,S2579="kahepoolne vajaduspõhine",U2579&gt;=[2]an!$M$37,U2579&lt;=[2]an!$M$38,RANK(D2579,$D2579:$D2579)+COUNTIFS($D$2:D2579,D2579,$F$2:F2579,F2579)-1&gt;1),"",
IF(AND(F2579="Peretoe teenus",H2579&lt;[2]an!$M$37,S2579="kahepoolne vajaduspõhine",U2579&gt;[2]an!$M$38,RANK(D2579,$D2579:$D2579)+COUNTIFS($D$2:D2579,D2579,$F$2:F2579,F2579)-1=1),X2579,
IF(AND(F2579="Peretoe teenus",H2579&lt;[2]an!$M$37,S2579="kahepoolne vajaduspõhine",U2579&gt;[2]an!$M$38,RANK(D2579,$D2579:$D2579)+COUNTIFS($D$2:D2579,D2579,$F$2:F2579,F2579)-1&gt;1),"",X2579*W2579)))))))))))))),"")</f>
        <v/>
      </c>
      <c r="Z2579" s="18" t="str">
        <f t="shared" si="121"/>
        <v/>
      </c>
      <c r="AA2579" s="19" t="str">
        <f>IFERROR(VLOOKUP(E2579,[2]an!$A$3:$B$81,2,FALSE),"")</f>
        <v/>
      </c>
      <c r="AB2579" s="19" t="str">
        <f>IFERROR(VLOOKUP(AA2579,[2]an!$C$2:$D$16,2,FALSE),"")</f>
        <v/>
      </c>
      <c r="AC2579" s="20"/>
      <c r="AD2579" s="21" t="str">
        <f>IF(A2579=[2]an!$F$36,VLOOKUP([2]an!$F$36,[2]an!$F$36:$H$36,3,FALSE),IF(A2579=[2]an!$F$35,VLOOKUP([2]an!$F$35,[2]an!$F$35:$H$35,3,FALSE),IF(A2579=[2]an!$F$33,VLOOKUP([2]an!$F$33,[2]an!$F$33:$H$33,3,FALSE),IF(A2579=[2]an!$F$31,VLOOKUP([2]an!$F$31,[2]an!$F$31:$H$31,3,FALSE),""))))</f>
        <v/>
      </c>
    </row>
    <row r="2580" spans="6:30" x14ac:dyDescent="0.2">
      <c r="F2580" s="10"/>
      <c r="G2580" s="8" t="str">
        <f t="shared" si="122"/>
        <v/>
      </c>
      <c r="H2580" s="13"/>
      <c r="K2580" s="13"/>
      <c r="L2580" s="10"/>
      <c r="M2580" s="10"/>
      <c r="S2580" s="8" t="str">
        <f>IFERROR(VLOOKUP(D2580,[1]peretoe_teenus!$A$2:$L$2000,5,FALSE),"")</f>
        <v/>
      </c>
      <c r="U2580" s="13"/>
      <c r="V2580" s="15" t="str" cm="1">
        <f t="array" ref="V2580">IFERROR(IF(AND(F2580="Tugigrupp",RANK(K2580,$K2580:$K2580)+COUNTIFS($K$2:K2580,K2580,$L$2:L2580,L2580,$M$2:M2580,M2580,$I$2:I2580,I2580,$G$2:G2580,G2580,$F$2:F2580,F2580)-1=1),SUMPRODUCT(($F$2:$F$4154=F2580)*($G$2:$G$4154=G2580)*($K$2:$K$4154=K2580)*($I$2:$I$4154=I2580)*($L$2:$L$4154=L2580)*($M$2:$M$4154=M2580)),""),"")</f>
        <v/>
      </c>
      <c r="W2580" s="15" t="str">
        <f t="shared" si="120"/>
        <v/>
      </c>
      <c r="X2580" s="16" t="str">
        <f>IF(AND(A2580=[2]an!$G$38,F2580=[2]an!$E$40),[2]an!$G$40,IF(AND(A2580=[2]an!$G$38,F2580=[2]an!$E$41),[2]an!$G$41,IF(AND(A2580=[2]an!$G$38,F2580=[2]an!$E$39,H2580&gt;=[2]an!$M$37),[2]an!$G$39,
IF(AND(A2580=[2]an!$G$38,F2580=[2]an!$E$39,H2580&lt;[2]an!$M$37,S2580="kahepoolne vajaduspõhine",U2580=""),[2]an!$M$40,
IF(AND(A2580=[2]an!$G$38,F2580=[2]an!$E$39,H2580&lt;[2]an!$M$37,S2580="kahepoolne vajaduspõhine",U2580&lt;&gt;""),[2]an!$G$39,
IF(AND(A2580=[2]an!$G$38,F2580=[2]an!$E$39,H2580&lt;[2]an!$M$37,S2580&lt;&gt;"kahepoolne vajaduspõhine"),[2]an!$G$39,
IF(AND(A2580=[2]an!$G$38,F2580=[2]an!$E$42),[2]an!$G$42,
IF(AND(A2580=[2]an!$H$38,F2580=[2]an!$E$40),[2]an!$H$40,IF(AND(A2580=[2]an!$H$38,F2580=[2]an!$E$41),[2]an!$H$41,IF(AND(A2580=[2]an!$H$38,F2580=[2]an!$E$39,H2580&gt;=[2]an!$M$37),[2]an!$H$39,
IF(AND(A2580=[2]an!$H$38,F2580=[2]an!$E$39,H2580&lt;[2]an!$M$37,S2580="kahepoolne vajaduspõhine",U2580=""),[2]an!$M$40,
IF(AND(A2580=[2]an!$H$38,F2580=[2]an!$E$39,H2580&lt;[2]an!$M$37,S2580="kahepoolne vajaduspõhine",U2580&lt;&gt;""),[2]an!$H$39,
IF(AND(A2580=[2]an!$H$38,F2580=[2]an!$E$39,H2580&lt;[2]an!$M$37,S2580&lt;&gt;"kahepoolne vajaduspõhine"),[2]an!$H$39,
IF(AND(A2580=[2]an!$H$38,F2580=[2]an!$E$42),[2]an!$H$42,
IF(AND(A2580=[2]an!$I$38,F2580=[2]an!$E$40),[2]an!$I$40,IF(AND(A2580=[2]an!$I$38,F2580=[2]an!$E$41),[2]an!$I$41,IF(AND(A2580=[2]an!$I$38,F2580=[2]an!$E$39,H2580&gt;=[2]an!$M$37),[2]an!$I$39,
IF(AND(A2580=[2]an!$I$38,F2580=[2]an!$E$39,H2580&lt;[2]an!$M$37,S2580="kahepoolne vajaduspõhine",U2580=""),[2]an!$M$40,
IF(AND(A2580=[2]an!$I$38,F2580=[2]an!$E$39,H2580&lt;[2]an!$M$37,S2580="kahepoolne vajaduspõhine",U2580&lt;&gt;""),[2]an!$I$39,
IF(AND(A2580=[2]an!$I$38,F2580=[2]an!$E$39,H2580&lt;[2]an!$M$37,S2580&lt;&gt;"kahepoolne vajaduspõhine"),[2]an!$I$39,
IF(AND(A2580=[2]an!$I$38,F2580=[2]an!$E$42),[2]an!$I$42,
IF(AND(A2580=[2]an!$J$38,F2580=[2]an!$E$40),[2]an!$J$40,IF(AND(A2580=[2]an!$J$38,F2580=[2]an!$E$41),[2]an!$J$41,IF(AND(A2580=[2]an!$J$38,F2580=[2]an!$E$39,H2580&gt;=[2]an!$M$37),[2]an!$J$39,
IF(AND(A2580=[2]an!$J$38,F2580=[2]an!$E$39,H2580&lt;[2]an!$M$37,S2580="kahepoolne vajaduspõhine",U2580=""),[2]an!$M$40,
IF(AND(A2580=[2]an!$J$38,F2580=[2]an!$E$39,H2580&lt;[2]an!$M$37,S2580="kahepoolne vajaduspõhine",U2580&lt;&gt;""),[2]an!$J$39,
IF(AND(A2580=[2]an!$J$38,F2580=[2]an!$E$39,H2580&lt;[2]an!$M$37,S2580&lt;&gt;"kahepoolne vajaduspõhine"),[2]an!$J$39,
IF(AND(A2580=[2]an!$J$38,F2580=[2]an!$E$42),[2]an!$J$42,""))))))))))))))))))))))))))))</f>
        <v/>
      </c>
      <c r="Y2580" s="17" t="str">
        <f>IFERROR(IF(F2580="Tugigrupp",0,
IF(AND(F2580="Peretoe teenus",H2580&gt;=[2]an!$M$37,RANK(D2580,$D2580:$D2580)+COUNTIFS($D$2:D2580,D2580,$F$2:F2580,F2580)-1&gt;1),"",
IF(AND(F2580="Peretoe teenus",H2580&gt;=[2]an!$M$37,RANK(D2580,$D2580:$D2580)+COUNTIFS($D$2:D2580,D2580,$F$2:F2580,F2580)-1=1,MONTH(H2580)=MONTH(K2580)=TRUE,YEAR(H2580)=YEAR(K2580)=TRUE),((EOMONTH(H2580,0)-H2580+1)*X2580)/DAY(EOMONTH(H2580,0)),
IF(AND(F2580="Peretoe teenus",H2580&gt;=[2]an!$M$37,RANK(D2580,$D2580:$D2580)+COUNTIFS($D$2:D2580,D2580,$F$2:F2580,F2580)-1=1),X2580,
IF(AND(F2580="Peretoe teenus",H2580&lt;[2]an!$M$37,S2580&lt;&gt;"kahepoolne vajaduspõhine",RANK(D2580,$D2580:$D2580)+COUNTIFS($D$2:D2580,D2580,$F$2:F2580,F2580)-1=1),X2580,
IF(AND(F2580="Peretoe teenus",H2580&lt;[2]an!$M$37,S2580&lt;&gt;"kahepoolne vajaduspõhine",RANK(D2580,$D2580:$D2580)+COUNTIFS($D$2:D2580,D2580,$F$2:F2580,F2580)-1&gt;1),"",
IF(AND(F2580="Peretoe teenus",H2580&lt;[2]an!$M$37,S2580="kahepoolne vajaduspõhine",U2580="",RANK(D2580,$D2580:$D2580)+COUNTIFS($D$2:D2580,D2580,$F$2:F2580,F2580)-1=1),X2580,
IF(AND(F2580="Peretoe teenus",H2580&lt;[2]an!$M$37,S2580="kahepoolne vajaduspõhine",U2580="",RANK(D2580,$D2580:$D2580)+COUNTIFS($D$2:D2580,D2580,$F$2:F2580,F2580)-1&gt;1),"",
IF(AND(F2580="Peretoe teenus",H2580&lt;[2]an!$M$37,S2580="kahepoolne vajaduspõhine",U2580&lt;[2]an!$M$37,RANK(D2580,$D2580:$D2580)+COUNTIFS($D$2:D2580,D2580,$F$2:F2580,F2580)-1=1),X2580,
IF(AND(F2580="Peretoe teenus",H2580&lt;[2]an!$M$37,S2580="kahepoolne vajaduspõhine",U2580&lt;[2]an!$M$37,RANK(D2580,$D2580:$D2580)+COUNTIFS($D$2:D2580,D2580,$F$2:F2580,F2580)-1&gt;1),"",
IF(AND(F2580="Peretoe teenus",H2580&lt;[2]an!$M$37,S2580="kahepoolne vajaduspõhine",U2580&gt;=[2]an!$M$37,U2580&lt;=[2]an!$M$38,RANK(D2580,$D2580:$D2580)+COUNTIFS($D$2:D2580,D2580,$F$2:F2580,F2580)-1=1),
((EOMONTH(U2580,0)-U2580+1)*X2580)/DAY(EOMONTH(U2580,0))+(DAY(U2580)-1)*100/DAY(EOMONTH(U2580,0)),
IF(AND(F2580="Peretoe teenus",H2580&lt;[2]an!$M$37,S2580="kahepoolne vajaduspõhine",U2580&gt;=[2]an!$M$37,U2580&lt;=[2]an!$M$38,RANK(D2580,$D2580:$D2580)+COUNTIFS($D$2:D2580,D2580,$F$2:F2580,F2580)-1&gt;1),"",
IF(AND(F2580="Peretoe teenus",H2580&lt;[2]an!$M$37,S2580="kahepoolne vajaduspõhine",U2580&gt;[2]an!$M$38,RANK(D2580,$D2580:$D2580)+COUNTIFS($D$2:D2580,D2580,$F$2:F2580,F2580)-1=1),X2580,
IF(AND(F2580="Peretoe teenus",H2580&lt;[2]an!$M$37,S2580="kahepoolne vajaduspõhine",U2580&gt;[2]an!$M$38,RANK(D2580,$D2580:$D2580)+COUNTIFS($D$2:D2580,D2580,$F$2:F2580,F2580)-1&gt;1),"",X2580*W2580)))))))))))))),"")</f>
        <v/>
      </c>
      <c r="Z2580" s="18" t="str">
        <f t="shared" si="121"/>
        <v/>
      </c>
      <c r="AA2580" s="19" t="str">
        <f>IFERROR(VLOOKUP(E2580,[2]an!$A$3:$B$81,2,FALSE),"")</f>
        <v/>
      </c>
      <c r="AB2580" s="19" t="str">
        <f>IFERROR(VLOOKUP(AA2580,[2]an!$C$2:$D$16,2,FALSE),"")</f>
        <v/>
      </c>
      <c r="AC2580" s="20"/>
      <c r="AD2580" s="21" t="str">
        <f>IF(A2580=[2]an!$F$36,VLOOKUP([2]an!$F$36,[2]an!$F$36:$H$36,3,FALSE),IF(A2580=[2]an!$F$35,VLOOKUP([2]an!$F$35,[2]an!$F$35:$H$35,3,FALSE),IF(A2580=[2]an!$F$33,VLOOKUP([2]an!$F$33,[2]an!$F$33:$H$33,3,FALSE),IF(A2580=[2]an!$F$31,VLOOKUP([2]an!$F$31,[2]an!$F$31:$H$31,3,FALSE),""))))</f>
        <v/>
      </c>
    </row>
    <row r="2581" spans="6:30" x14ac:dyDescent="0.2">
      <c r="F2581" s="10"/>
      <c r="G2581" s="8" t="str">
        <f t="shared" si="122"/>
        <v/>
      </c>
      <c r="H2581" s="13"/>
      <c r="K2581" s="13"/>
      <c r="L2581" s="10"/>
      <c r="M2581" s="10"/>
      <c r="S2581" s="8" t="str">
        <f>IFERROR(VLOOKUP(D2581,[1]peretoe_teenus!$A$2:$L$2000,5,FALSE),"")</f>
        <v/>
      </c>
      <c r="U2581" s="13"/>
      <c r="V2581" s="15" t="str" cm="1">
        <f t="array" ref="V2581">IFERROR(IF(AND(F2581="Tugigrupp",RANK(K2581,$K2581:$K2581)+COUNTIFS($K$2:K2581,K2581,$L$2:L2581,L2581,$M$2:M2581,M2581,$I$2:I2581,I2581,$G$2:G2581,G2581,$F$2:F2581,F2581)-1=1),SUMPRODUCT(($F$2:$F$4154=F2581)*($G$2:$G$4154=G2581)*($K$2:$K$4154=K2581)*($I$2:$I$4154=I2581)*($L$2:$L$4154=L2581)*($M$2:$M$4154=M2581)),""),"")</f>
        <v/>
      </c>
      <c r="W2581" s="15" t="str">
        <f t="shared" si="120"/>
        <v/>
      </c>
      <c r="X2581" s="16" t="str">
        <f>IF(AND(A2581=[2]an!$G$38,F2581=[2]an!$E$40),[2]an!$G$40,IF(AND(A2581=[2]an!$G$38,F2581=[2]an!$E$41),[2]an!$G$41,IF(AND(A2581=[2]an!$G$38,F2581=[2]an!$E$39,H2581&gt;=[2]an!$M$37),[2]an!$G$39,
IF(AND(A2581=[2]an!$G$38,F2581=[2]an!$E$39,H2581&lt;[2]an!$M$37,S2581="kahepoolne vajaduspõhine",U2581=""),[2]an!$M$40,
IF(AND(A2581=[2]an!$G$38,F2581=[2]an!$E$39,H2581&lt;[2]an!$M$37,S2581="kahepoolne vajaduspõhine",U2581&lt;&gt;""),[2]an!$G$39,
IF(AND(A2581=[2]an!$G$38,F2581=[2]an!$E$39,H2581&lt;[2]an!$M$37,S2581&lt;&gt;"kahepoolne vajaduspõhine"),[2]an!$G$39,
IF(AND(A2581=[2]an!$G$38,F2581=[2]an!$E$42),[2]an!$G$42,
IF(AND(A2581=[2]an!$H$38,F2581=[2]an!$E$40),[2]an!$H$40,IF(AND(A2581=[2]an!$H$38,F2581=[2]an!$E$41),[2]an!$H$41,IF(AND(A2581=[2]an!$H$38,F2581=[2]an!$E$39,H2581&gt;=[2]an!$M$37),[2]an!$H$39,
IF(AND(A2581=[2]an!$H$38,F2581=[2]an!$E$39,H2581&lt;[2]an!$M$37,S2581="kahepoolne vajaduspõhine",U2581=""),[2]an!$M$40,
IF(AND(A2581=[2]an!$H$38,F2581=[2]an!$E$39,H2581&lt;[2]an!$M$37,S2581="kahepoolne vajaduspõhine",U2581&lt;&gt;""),[2]an!$H$39,
IF(AND(A2581=[2]an!$H$38,F2581=[2]an!$E$39,H2581&lt;[2]an!$M$37,S2581&lt;&gt;"kahepoolne vajaduspõhine"),[2]an!$H$39,
IF(AND(A2581=[2]an!$H$38,F2581=[2]an!$E$42),[2]an!$H$42,
IF(AND(A2581=[2]an!$I$38,F2581=[2]an!$E$40),[2]an!$I$40,IF(AND(A2581=[2]an!$I$38,F2581=[2]an!$E$41),[2]an!$I$41,IF(AND(A2581=[2]an!$I$38,F2581=[2]an!$E$39,H2581&gt;=[2]an!$M$37),[2]an!$I$39,
IF(AND(A2581=[2]an!$I$38,F2581=[2]an!$E$39,H2581&lt;[2]an!$M$37,S2581="kahepoolne vajaduspõhine",U2581=""),[2]an!$M$40,
IF(AND(A2581=[2]an!$I$38,F2581=[2]an!$E$39,H2581&lt;[2]an!$M$37,S2581="kahepoolne vajaduspõhine",U2581&lt;&gt;""),[2]an!$I$39,
IF(AND(A2581=[2]an!$I$38,F2581=[2]an!$E$39,H2581&lt;[2]an!$M$37,S2581&lt;&gt;"kahepoolne vajaduspõhine"),[2]an!$I$39,
IF(AND(A2581=[2]an!$I$38,F2581=[2]an!$E$42),[2]an!$I$42,
IF(AND(A2581=[2]an!$J$38,F2581=[2]an!$E$40),[2]an!$J$40,IF(AND(A2581=[2]an!$J$38,F2581=[2]an!$E$41),[2]an!$J$41,IF(AND(A2581=[2]an!$J$38,F2581=[2]an!$E$39,H2581&gt;=[2]an!$M$37),[2]an!$J$39,
IF(AND(A2581=[2]an!$J$38,F2581=[2]an!$E$39,H2581&lt;[2]an!$M$37,S2581="kahepoolne vajaduspõhine",U2581=""),[2]an!$M$40,
IF(AND(A2581=[2]an!$J$38,F2581=[2]an!$E$39,H2581&lt;[2]an!$M$37,S2581="kahepoolne vajaduspõhine",U2581&lt;&gt;""),[2]an!$J$39,
IF(AND(A2581=[2]an!$J$38,F2581=[2]an!$E$39,H2581&lt;[2]an!$M$37,S2581&lt;&gt;"kahepoolne vajaduspõhine"),[2]an!$J$39,
IF(AND(A2581=[2]an!$J$38,F2581=[2]an!$E$42),[2]an!$J$42,""))))))))))))))))))))))))))))</f>
        <v/>
      </c>
      <c r="Y2581" s="17" t="str">
        <f>IFERROR(IF(F2581="Tugigrupp",0,
IF(AND(F2581="Peretoe teenus",H2581&gt;=[2]an!$M$37,RANK(D2581,$D2581:$D2581)+COUNTIFS($D$2:D2581,D2581,$F$2:F2581,F2581)-1&gt;1),"",
IF(AND(F2581="Peretoe teenus",H2581&gt;=[2]an!$M$37,RANK(D2581,$D2581:$D2581)+COUNTIFS($D$2:D2581,D2581,$F$2:F2581,F2581)-1=1,MONTH(H2581)=MONTH(K2581)=TRUE,YEAR(H2581)=YEAR(K2581)=TRUE),((EOMONTH(H2581,0)-H2581+1)*X2581)/DAY(EOMONTH(H2581,0)),
IF(AND(F2581="Peretoe teenus",H2581&gt;=[2]an!$M$37,RANK(D2581,$D2581:$D2581)+COUNTIFS($D$2:D2581,D2581,$F$2:F2581,F2581)-1=1),X2581,
IF(AND(F2581="Peretoe teenus",H2581&lt;[2]an!$M$37,S2581&lt;&gt;"kahepoolne vajaduspõhine",RANK(D2581,$D2581:$D2581)+COUNTIFS($D$2:D2581,D2581,$F$2:F2581,F2581)-1=1),X2581,
IF(AND(F2581="Peretoe teenus",H2581&lt;[2]an!$M$37,S2581&lt;&gt;"kahepoolne vajaduspõhine",RANK(D2581,$D2581:$D2581)+COUNTIFS($D$2:D2581,D2581,$F$2:F2581,F2581)-1&gt;1),"",
IF(AND(F2581="Peretoe teenus",H2581&lt;[2]an!$M$37,S2581="kahepoolne vajaduspõhine",U2581="",RANK(D2581,$D2581:$D2581)+COUNTIFS($D$2:D2581,D2581,$F$2:F2581,F2581)-1=1),X2581,
IF(AND(F2581="Peretoe teenus",H2581&lt;[2]an!$M$37,S2581="kahepoolne vajaduspõhine",U2581="",RANK(D2581,$D2581:$D2581)+COUNTIFS($D$2:D2581,D2581,$F$2:F2581,F2581)-1&gt;1),"",
IF(AND(F2581="Peretoe teenus",H2581&lt;[2]an!$M$37,S2581="kahepoolne vajaduspõhine",U2581&lt;[2]an!$M$37,RANK(D2581,$D2581:$D2581)+COUNTIFS($D$2:D2581,D2581,$F$2:F2581,F2581)-1=1),X2581,
IF(AND(F2581="Peretoe teenus",H2581&lt;[2]an!$M$37,S2581="kahepoolne vajaduspõhine",U2581&lt;[2]an!$M$37,RANK(D2581,$D2581:$D2581)+COUNTIFS($D$2:D2581,D2581,$F$2:F2581,F2581)-1&gt;1),"",
IF(AND(F2581="Peretoe teenus",H2581&lt;[2]an!$M$37,S2581="kahepoolne vajaduspõhine",U2581&gt;=[2]an!$M$37,U2581&lt;=[2]an!$M$38,RANK(D2581,$D2581:$D2581)+COUNTIFS($D$2:D2581,D2581,$F$2:F2581,F2581)-1=1),
((EOMONTH(U2581,0)-U2581+1)*X2581)/DAY(EOMONTH(U2581,0))+(DAY(U2581)-1)*100/DAY(EOMONTH(U2581,0)),
IF(AND(F2581="Peretoe teenus",H2581&lt;[2]an!$M$37,S2581="kahepoolne vajaduspõhine",U2581&gt;=[2]an!$M$37,U2581&lt;=[2]an!$M$38,RANK(D2581,$D2581:$D2581)+COUNTIFS($D$2:D2581,D2581,$F$2:F2581,F2581)-1&gt;1),"",
IF(AND(F2581="Peretoe teenus",H2581&lt;[2]an!$M$37,S2581="kahepoolne vajaduspõhine",U2581&gt;[2]an!$M$38,RANK(D2581,$D2581:$D2581)+COUNTIFS($D$2:D2581,D2581,$F$2:F2581,F2581)-1=1),X2581,
IF(AND(F2581="Peretoe teenus",H2581&lt;[2]an!$M$37,S2581="kahepoolne vajaduspõhine",U2581&gt;[2]an!$M$38,RANK(D2581,$D2581:$D2581)+COUNTIFS($D$2:D2581,D2581,$F$2:F2581,F2581)-1&gt;1),"",X2581*W2581)))))))))))))),"")</f>
        <v/>
      </c>
      <c r="Z2581" s="18" t="str">
        <f t="shared" si="121"/>
        <v/>
      </c>
      <c r="AA2581" s="19" t="str">
        <f>IFERROR(VLOOKUP(E2581,[2]an!$A$3:$B$81,2,FALSE),"")</f>
        <v/>
      </c>
      <c r="AB2581" s="19" t="str">
        <f>IFERROR(VLOOKUP(AA2581,[2]an!$C$2:$D$16,2,FALSE),"")</f>
        <v/>
      </c>
      <c r="AC2581" s="20"/>
      <c r="AD2581" s="21" t="str">
        <f>IF(A2581=[2]an!$F$36,VLOOKUP([2]an!$F$36,[2]an!$F$36:$H$36,3,FALSE),IF(A2581=[2]an!$F$35,VLOOKUP([2]an!$F$35,[2]an!$F$35:$H$35,3,FALSE),IF(A2581=[2]an!$F$33,VLOOKUP([2]an!$F$33,[2]an!$F$33:$H$33,3,FALSE),IF(A2581=[2]an!$F$31,VLOOKUP([2]an!$F$31,[2]an!$F$31:$H$31,3,FALSE),""))))</f>
        <v/>
      </c>
    </row>
    <row r="2582" spans="6:30" x14ac:dyDescent="0.2">
      <c r="F2582" s="10"/>
      <c r="G2582" s="8" t="str">
        <f t="shared" si="122"/>
        <v/>
      </c>
      <c r="H2582" s="13"/>
      <c r="K2582" s="13"/>
      <c r="L2582" s="10"/>
      <c r="M2582" s="10"/>
      <c r="S2582" s="8" t="str">
        <f>IFERROR(VLOOKUP(D2582,[1]peretoe_teenus!$A$2:$L$2000,5,FALSE),"")</f>
        <v/>
      </c>
      <c r="U2582" s="13"/>
      <c r="V2582" s="15" t="str" cm="1">
        <f t="array" ref="V2582">IFERROR(IF(AND(F2582="Tugigrupp",RANK(K2582,$K2582:$K2582)+COUNTIFS($K$2:K2582,K2582,$L$2:L2582,L2582,$M$2:M2582,M2582,$I$2:I2582,I2582,$G$2:G2582,G2582,$F$2:F2582,F2582)-1=1),SUMPRODUCT(($F$2:$F$4154=F2582)*($G$2:$G$4154=G2582)*($K$2:$K$4154=K2582)*($I$2:$I$4154=I2582)*($L$2:$L$4154=L2582)*($M$2:$M$4154=M2582)),""),"")</f>
        <v/>
      </c>
      <c r="W2582" s="15" t="str">
        <f t="shared" si="120"/>
        <v/>
      </c>
      <c r="X2582" s="16" t="str">
        <f>IF(AND(A2582=[2]an!$G$38,F2582=[2]an!$E$40),[2]an!$G$40,IF(AND(A2582=[2]an!$G$38,F2582=[2]an!$E$41),[2]an!$G$41,IF(AND(A2582=[2]an!$G$38,F2582=[2]an!$E$39,H2582&gt;=[2]an!$M$37),[2]an!$G$39,
IF(AND(A2582=[2]an!$G$38,F2582=[2]an!$E$39,H2582&lt;[2]an!$M$37,S2582="kahepoolne vajaduspõhine",U2582=""),[2]an!$M$40,
IF(AND(A2582=[2]an!$G$38,F2582=[2]an!$E$39,H2582&lt;[2]an!$M$37,S2582="kahepoolne vajaduspõhine",U2582&lt;&gt;""),[2]an!$G$39,
IF(AND(A2582=[2]an!$G$38,F2582=[2]an!$E$39,H2582&lt;[2]an!$M$37,S2582&lt;&gt;"kahepoolne vajaduspõhine"),[2]an!$G$39,
IF(AND(A2582=[2]an!$G$38,F2582=[2]an!$E$42),[2]an!$G$42,
IF(AND(A2582=[2]an!$H$38,F2582=[2]an!$E$40),[2]an!$H$40,IF(AND(A2582=[2]an!$H$38,F2582=[2]an!$E$41),[2]an!$H$41,IF(AND(A2582=[2]an!$H$38,F2582=[2]an!$E$39,H2582&gt;=[2]an!$M$37),[2]an!$H$39,
IF(AND(A2582=[2]an!$H$38,F2582=[2]an!$E$39,H2582&lt;[2]an!$M$37,S2582="kahepoolne vajaduspõhine",U2582=""),[2]an!$M$40,
IF(AND(A2582=[2]an!$H$38,F2582=[2]an!$E$39,H2582&lt;[2]an!$M$37,S2582="kahepoolne vajaduspõhine",U2582&lt;&gt;""),[2]an!$H$39,
IF(AND(A2582=[2]an!$H$38,F2582=[2]an!$E$39,H2582&lt;[2]an!$M$37,S2582&lt;&gt;"kahepoolne vajaduspõhine"),[2]an!$H$39,
IF(AND(A2582=[2]an!$H$38,F2582=[2]an!$E$42),[2]an!$H$42,
IF(AND(A2582=[2]an!$I$38,F2582=[2]an!$E$40),[2]an!$I$40,IF(AND(A2582=[2]an!$I$38,F2582=[2]an!$E$41),[2]an!$I$41,IF(AND(A2582=[2]an!$I$38,F2582=[2]an!$E$39,H2582&gt;=[2]an!$M$37),[2]an!$I$39,
IF(AND(A2582=[2]an!$I$38,F2582=[2]an!$E$39,H2582&lt;[2]an!$M$37,S2582="kahepoolne vajaduspõhine",U2582=""),[2]an!$M$40,
IF(AND(A2582=[2]an!$I$38,F2582=[2]an!$E$39,H2582&lt;[2]an!$M$37,S2582="kahepoolne vajaduspõhine",U2582&lt;&gt;""),[2]an!$I$39,
IF(AND(A2582=[2]an!$I$38,F2582=[2]an!$E$39,H2582&lt;[2]an!$M$37,S2582&lt;&gt;"kahepoolne vajaduspõhine"),[2]an!$I$39,
IF(AND(A2582=[2]an!$I$38,F2582=[2]an!$E$42),[2]an!$I$42,
IF(AND(A2582=[2]an!$J$38,F2582=[2]an!$E$40),[2]an!$J$40,IF(AND(A2582=[2]an!$J$38,F2582=[2]an!$E$41),[2]an!$J$41,IF(AND(A2582=[2]an!$J$38,F2582=[2]an!$E$39,H2582&gt;=[2]an!$M$37),[2]an!$J$39,
IF(AND(A2582=[2]an!$J$38,F2582=[2]an!$E$39,H2582&lt;[2]an!$M$37,S2582="kahepoolne vajaduspõhine",U2582=""),[2]an!$M$40,
IF(AND(A2582=[2]an!$J$38,F2582=[2]an!$E$39,H2582&lt;[2]an!$M$37,S2582="kahepoolne vajaduspõhine",U2582&lt;&gt;""),[2]an!$J$39,
IF(AND(A2582=[2]an!$J$38,F2582=[2]an!$E$39,H2582&lt;[2]an!$M$37,S2582&lt;&gt;"kahepoolne vajaduspõhine"),[2]an!$J$39,
IF(AND(A2582=[2]an!$J$38,F2582=[2]an!$E$42),[2]an!$J$42,""))))))))))))))))))))))))))))</f>
        <v/>
      </c>
      <c r="Y2582" s="17" t="str">
        <f>IFERROR(IF(F2582="Tugigrupp",0,
IF(AND(F2582="Peretoe teenus",H2582&gt;=[2]an!$M$37,RANK(D2582,$D2582:$D2582)+COUNTIFS($D$2:D2582,D2582,$F$2:F2582,F2582)-1&gt;1),"",
IF(AND(F2582="Peretoe teenus",H2582&gt;=[2]an!$M$37,RANK(D2582,$D2582:$D2582)+COUNTIFS($D$2:D2582,D2582,$F$2:F2582,F2582)-1=1,MONTH(H2582)=MONTH(K2582)=TRUE,YEAR(H2582)=YEAR(K2582)=TRUE),((EOMONTH(H2582,0)-H2582+1)*X2582)/DAY(EOMONTH(H2582,0)),
IF(AND(F2582="Peretoe teenus",H2582&gt;=[2]an!$M$37,RANK(D2582,$D2582:$D2582)+COUNTIFS($D$2:D2582,D2582,$F$2:F2582,F2582)-1=1),X2582,
IF(AND(F2582="Peretoe teenus",H2582&lt;[2]an!$M$37,S2582&lt;&gt;"kahepoolne vajaduspõhine",RANK(D2582,$D2582:$D2582)+COUNTIFS($D$2:D2582,D2582,$F$2:F2582,F2582)-1=1),X2582,
IF(AND(F2582="Peretoe teenus",H2582&lt;[2]an!$M$37,S2582&lt;&gt;"kahepoolne vajaduspõhine",RANK(D2582,$D2582:$D2582)+COUNTIFS($D$2:D2582,D2582,$F$2:F2582,F2582)-1&gt;1),"",
IF(AND(F2582="Peretoe teenus",H2582&lt;[2]an!$M$37,S2582="kahepoolne vajaduspõhine",U2582="",RANK(D2582,$D2582:$D2582)+COUNTIFS($D$2:D2582,D2582,$F$2:F2582,F2582)-1=1),X2582,
IF(AND(F2582="Peretoe teenus",H2582&lt;[2]an!$M$37,S2582="kahepoolne vajaduspõhine",U2582="",RANK(D2582,$D2582:$D2582)+COUNTIFS($D$2:D2582,D2582,$F$2:F2582,F2582)-1&gt;1),"",
IF(AND(F2582="Peretoe teenus",H2582&lt;[2]an!$M$37,S2582="kahepoolne vajaduspõhine",U2582&lt;[2]an!$M$37,RANK(D2582,$D2582:$D2582)+COUNTIFS($D$2:D2582,D2582,$F$2:F2582,F2582)-1=1),X2582,
IF(AND(F2582="Peretoe teenus",H2582&lt;[2]an!$M$37,S2582="kahepoolne vajaduspõhine",U2582&lt;[2]an!$M$37,RANK(D2582,$D2582:$D2582)+COUNTIFS($D$2:D2582,D2582,$F$2:F2582,F2582)-1&gt;1),"",
IF(AND(F2582="Peretoe teenus",H2582&lt;[2]an!$M$37,S2582="kahepoolne vajaduspõhine",U2582&gt;=[2]an!$M$37,U2582&lt;=[2]an!$M$38,RANK(D2582,$D2582:$D2582)+COUNTIFS($D$2:D2582,D2582,$F$2:F2582,F2582)-1=1),
((EOMONTH(U2582,0)-U2582+1)*X2582)/DAY(EOMONTH(U2582,0))+(DAY(U2582)-1)*100/DAY(EOMONTH(U2582,0)),
IF(AND(F2582="Peretoe teenus",H2582&lt;[2]an!$M$37,S2582="kahepoolne vajaduspõhine",U2582&gt;=[2]an!$M$37,U2582&lt;=[2]an!$M$38,RANK(D2582,$D2582:$D2582)+COUNTIFS($D$2:D2582,D2582,$F$2:F2582,F2582)-1&gt;1),"",
IF(AND(F2582="Peretoe teenus",H2582&lt;[2]an!$M$37,S2582="kahepoolne vajaduspõhine",U2582&gt;[2]an!$M$38,RANK(D2582,$D2582:$D2582)+COUNTIFS($D$2:D2582,D2582,$F$2:F2582,F2582)-1=1),X2582,
IF(AND(F2582="Peretoe teenus",H2582&lt;[2]an!$M$37,S2582="kahepoolne vajaduspõhine",U2582&gt;[2]an!$M$38,RANK(D2582,$D2582:$D2582)+COUNTIFS($D$2:D2582,D2582,$F$2:F2582,F2582)-1&gt;1),"",X2582*W2582)))))))))))))),"")</f>
        <v/>
      </c>
      <c r="Z2582" s="18" t="str">
        <f t="shared" si="121"/>
        <v/>
      </c>
      <c r="AA2582" s="19" t="str">
        <f>IFERROR(VLOOKUP(E2582,[2]an!$A$3:$B$81,2,FALSE),"")</f>
        <v/>
      </c>
      <c r="AB2582" s="19" t="str">
        <f>IFERROR(VLOOKUP(AA2582,[2]an!$C$2:$D$16,2,FALSE),"")</f>
        <v/>
      </c>
      <c r="AC2582" s="20"/>
      <c r="AD2582" s="21" t="str">
        <f>IF(A2582=[2]an!$F$36,VLOOKUP([2]an!$F$36,[2]an!$F$36:$H$36,3,FALSE),IF(A2582=[2]an!$F$35,VLOOKUP([2]an!$F$35,[2]an!$F$35:$H$35,3,FALSE),IF(A2582=[2]an!$F$33,VLOOKUP([2]an!$F$33,[2]an!$F$33:$H$33,3,FALSE),IF(A2582=[2]an!$F$31,VLOOKUP([2]an!$F$31,[2]an!$F$31:$H$31,3,FALSE),""))))</f>
        <v/>
      </c>
    </row>
    <row r="2583" spans="6:30" x14ac:dyDescent="0.2">
      <c r="F2583" s="10"/>
      <c r="G2583" s="8" t="str">
        <f t="shared" si="122"/>
        <v/>
      </c>
      <c r="H2583" s="13"/>
      <c r="K2583" s="13"/>
      <c r="L2583" s="10"/>
      <c r="M2583" s="10"/>
      <c r="S2583" s="8" t="str">
        <f>IFERROR(VLOOKUP(D2583,[1]peretoe_teenus!$A$2:$L$2000,5,FALSE),"")</f>
        <v/>
      </c>
      <c r="U2583" s="13"/>
      <c r="V2583" s="15" t="str" cm="1">
        <f t="array" ref="V2583">IFERROR(IF(AND(F2583="Tugigrupp",RANK(K2583,$K2583:$K2583)+COUNTIFS($K$2:K2583,K2583,$L$2:L2583,L2583,$M$2:M2583,M2583,$I$2:I2583,I2583,$G$2:G2583,G2583,$F$2:F2583,F2583)-1=1),SUMPRODUCT(($F$2:$F$4154=F2583)*($G$2:$G$4154=G2583)*($K$2:$K$4154=K2583)*($I$2:$I$4154=I2583)*($L$2:$L$4154=L2583)*($M$2:$M$4154=M2583)),""),"")</f>
        <v/>
      </c>
      <c r="W2583" s="15" t="str">
        <f t="shared" si="120"/>
        <v/>
      </c>
      <c r="X2583" s="16" t="str">
        <f>IF(AND(A2583=[2]an!$G$38,F2583=[2]an!$E$40),[2]an!$G$40,IF(AND(A2583=[2]an!$G$38,F2583=[2]an!$E$41),[2]an!$G$41,IF(AND(A2583=[2]an!$G$38,F2583=[2]an!$E$39,H2583&gt;=[2]an!$M$37),[2]an!$G$39,
IF(AND(A2583=[2]an!$G$38,F2583=[2]an!$E$39,H2583&lt;[2]an!$M$37,S2583="kahepoolne vajaduspõhine",U2583=""),[2]an!$M$40,
IF(AND(A2583=[2]an!$G$38,F2583=[2]an!$E$39,H2583&lt;[2]an!$M$37,S2583="kahepoolne vajaduspõhine",U2583&lt;&gt;""),[2]an!$G$39,
IF(AND(A2583=[2]an!$G$38,F2583=[2]an!$E$39,H2583&lt;[2]an!$M$37,S2583&lt;&gt;"kahepoolne vajaduspõhine"),[2]an!$G$39,
IF(AND(A2583=[2]an!$G$38,F2583=[2]an!$E$42),[2]an!$G$42,
IF(AND(A2583=[2]an!$H$38,F2583=[2]an!$E$40),[2]an!$H$40,IF(AND(A2583=[2]an!$H$38,F2583=[2]an!$E$41),[2]an!$H$41,IF(AND(A2583=[2]an!$H$38,F2583=[2]an!$E$39,H2583&gt;=[2]an!$M$37),[2]an!$H$39,
IF(AND(A2583=[2]an!$H$38,F2583=[2]an!$E$39,H2583&lt;[2]an!$M$37,S2583="kahepoolne vajaduspõhine",U2583=""),[2]an!$M$40,
IF(AND(A2583=[2]an!$H$38,F2583=[2]an!$E$39,H2583&lt;[2]an!$M$37,S2583="kahepoolne vajaduspõhine",U2583&lt;&gt;""),[2]an!$H$39,
IF(AND(A2583=[2]an!$H$38,F2583=[2]an!$E$39,H2583&lt;[2]an!$M$37,S2583&lt;&gt;"kahepoolne vajaduspõhine"),[2]an!$H$39,
IF(AND(A2583=[2]an!$H$38,F2583=[2]an!$E$42),[2]an!$H$42,
IF(AND(A2583=[2]an!$I$38,F2583=[2]an!$E$40),[2]an!$I$40,IF(AND(A2583=[2]an!$I$38,F2583=[2]an!$E$41),[2]an!$I$41,IF(AND(A2583=[2]an!$I$38,F2583=[2]an!$E$39,H2583&gt;=[2]an!$M$37),[2]an!$I$39,
IF(AND(A2583=[2]an!$I$38,F2583=[2]an!$E$39,H2583&lt;[2]an!$M$37,S2583="kahepoolne vajaduspõhine",U2583=""),[2]an!$M$40,
IF(AND(A2583=[2]an!$I$38,F2583=[2]an!$E$39,H2583&lt;[2]an!$M$37,S2583="kahepoolne vajaduspõhine",U2583&lt;&gt;""),[2]an!$I$39,
IF(AND(A2583=[2]an!$I$38,F2583=[2]an!$E$39,H2583&lt;[2]an!$M$37,S2583&lt;&gt;"kahepoolne vajaduspõhine"),[2]an!$I$39,
IF(AND(A2583=[2]an!$I$38,F2583=[2]an!$E$42),[2]an!$I$42,
IF(AND(A2583=[2]an!$J$38,F2583=[2]an!$E$40),[2]an!$J$40,IF(AND(A2583=[2]an!$J$38,F2583=[2]an!$E$41),[2]an!$J$41,IF(AND(A2583=[2]an!$J$38,F2583=[2]an!$E$39,H2583&gt;=[2]an!$M$37),[2]an!$J$39,
IF(AND(A2583=[2]an!$J$38,F2583=[2]an!$E$39,H2583&lt;[2]an!$M$37,S2583="kahepoolne vajaduspõhine",U2583=""),[2]an!$M$40,
IF(AND(A2583=[2]an!$J$38,F2583=[2]an!$E$39,H2583&lt;[2]an!$M$37,S2583="kahepoolne vajaduspõhine",U2583&lt;&gt;""),[2]an!$J$39,
IF(AND(A2583=[2]an!$J$38,F2583=[2]an!$E$39,H2583&lt;[2]an!$M$37,S2583&lt;&gt;"kahepoolne vajaduspõhine"),[2]an!$J$39,
IF(AND(A2583=[2]an!$J$38,F2583=[2]an!$E$42),[2]an!$J$42,""))))))))))))))))))))))))))))</f>
        <v/>
      </c>
      <c r="Y2583" s="17" t="str">
        <f>IFERROR(IF(F2583="Tugigrupp",0,
IF(AND(F2583="Peretoe teenus",H2583&gt;=[2]an!$M$37,RANK(D2583,$D2583:$D2583)+COUNTIFS($D$2:D2583,D2583,$F$2:F2583,F2583)-1&gt;1),"",
IF(AND(F2583="Peretoe teenus",H2583&gt;=[2]an!$M$37,RANK(D2583,$D2583:$D2583)+COUNTIFS($D$2:D2583,D2583,$F$2:F2583,F2583)-1=1,MONTH(H2583)=MONTH(K2583)=TRUE,YEAR(H2583)=YEAR(K2583)=TRUE),((EOMONTH(H2583,0)-H2583+1)*X2583)/DAY(EOMONTH(H2583,0)),
IF(AND(F2583="Peretoe teenus",H2583&gt;=[2]an!$M$37,RANK(D2583,$D2583:$D2583)+COUNTIFS($D$2:D2583,D2583,$F$2:F2583,F2583)-1=1),X2583,
IF(AND(F2583="Peretoe teenus",H2583&lt;[2]an!$M$37,S2583&lt;&gt;"kahepoolne vajaduspõhine",RANK(D2583,$D2583:$D2583)+COUNTIFS($D$2:D2583,D2583,$F$2:F2583,F2583)-1=1),X2583,
IF(AND(F2583="Peretoe teenus",H2583&lt;[2]an!$M$37,S2583&lt;&gt;"kahepoolne vajaduspõhine",RANK(D2583,$D2583:$D2583)+COUNTIFS($D$2:D2583,D2583,$F$2:F2583,F2583)-1&gt;1),"",
IF(AND(F2583="Peretoe teenus",H2583&lt;[2]an!$M$37,S2583="kahepoolne vajaduspõhine",U2583="",RANK(D2583,$D2583:$D2583)+COUNTIFS($D$2:D2583,D2583,$F$2:F2583,F2583)-1=1),X2583,
IF(AND(F2583="Peretoe teenus",H2583&lt;[2]an!$M$37,S2583="kahepoolne vajaduspõhine",U2583="",RANK(D2583,$D2583:$D2583)+COUNTIFS($D$2:D2583,D2583,$F$2:F2583,F2583)-1&gt;1),"",
IF(AND(F2583="Peretoe teenus",H2583&lt;[2]an!$M$37,S2583="kahepoolne vajaduspõhine",U2583&lt;[2]an!$M$37,RANK(D2583,$D2583:$D2583)+COUNTIFS($D$2:D2583,D2583,$F$2:F2583,F2583)-1=1),X2583,
IF(AND(F2583="Peretoe teenus",H2583&lt;[2]an!$M$37,S2583="kahepoolne vajaduspõhine",U2583&lt;[2]an!$M$37,RANK(D2583,$D2583:$D2583)+COUNTIFS($D$2:D2583,D2583,$F$2:F2583,F2583)-1&gt;1),"",
IF(AND(F2583="Peretoe teenus",H2583&lt;[2]an!$M$37,S2583="kahepoolne vajaduspõhine",U2583&gt;=[2]an!$M$37,U2583&lt;=[2]an!$M$38,RANK(D2583,$D2583:$D2583)+COUNTIFS($D$2:D2583,D2583,$F$2:F2583,F2583)-1=1),
((EOMONTH(U2583,0)-U2583+1)*X2583)/DAY(EOMONTH(U2583,0))+(DAY(U2583)-1)*100/DAY(EOMONTH(U2583,0)),
IF(AND(F2583="Peretoe teenus",H2583&lt;[2]an!$M$37,S2583="kahepoolne vajaduspõhine",U2583&gt;=[2]an!$M$37,U2583&lt;=[2]an!$M$38,RANK(D2583,$D2583:$D2583)+COUNTIFS($D$2:D2583,D2583,$F$2:F2583,F2583)-1&gt;1),"",
IF(AND(F2583="Peretoe teenus",H2583&lt;[2]an!$M$37,S2583="kahepoolne vajaduspõhine",U2583&gt;[2]an!$M$38,RANK(D2583,$D2583:$D2583)+COUNTIFS($D$2:D2583,D2583,$F$2:F2583,F2583)-1=1),X2583,
IF(AND(F2583="Peretoe teenus",H2583&lt;[2]an!$M$37,S2583="kahepoolne vajaduspõhine",U2583&gt;[2]an!$M$38,RANK(D2583,$D2583:$D2583)+COUNTIFS($D$2:D2583,D2583,$F$2:F2583,F2583)-1&gt;1),"",X2583*W2583)))))))))))))),"")</f>
        <v/>
      </c>
      <c r="Z2583" s="18" t="str">
        <f t="shared" si="121"/>
        <v/>
      </c>
      <c r="AA2583" s="19" t="str">
        <f>IFERROR(VLOOKUP(E2583,[2]an!$A$3:$B$81,2,FALSE),"")</f>
        <v/>
      </c>
      <c r="AB2583" s="19" t="str">
        <f>IFERROR(VLOOKUP(AA2583,[2]an!$C$2:$D$16,2,FALSE),"")</f>
        <v/>
      </c>
      <c r="AC2583" s="20"/>
      <c r="AD2583" s="21" t="str">
        <f>IF(A2583=[2]an!$F$36,VLOOKUP([2]an!$F$36,[2]an!$F$36:$H$36,3,FALSE),IF(A2583=[2]an!$F$35,VLOOKUP([2]an!$F$35,[2]an!$F$35:$H$35,3,FALSE),IF(A2583=[2]an!$F$33,VLOOKUP([2]an!$F$33,[2]an!$F$33:$H$33,3,FALSE),IF(A2583=[2]an!$F$31,VLOOKUP([2]an!$F$31,[2]an!$F$31:$H$31,3,FALSE),""))))</f>
        <v/>
      </c>
    </row>
    <row r="2584" spans="6:30" x14ac:dyDescent="0.2">
      <c r="F2584" s="10"/>
      <c r="G2584" s="8" t="str">
        <f t="shared" si="122"/>
        <v/>
      </c>
      <c r="H2584" s="13"/>
      <c r="K2584" s="13"/>
      <c r="L2584" s="10"/>
      <c r="M2584" s="10"/>
      <c r="S2584" s="8" t="str">
        <f>IFERROR(VLOOKUP(D2584,[1]peretoe_teenus!$A$2:$L$2000,5,FALSE),"")</f>
        <v/>
      </c>
      <c r="U2584" s="13"/>
      <c r="V2584" s="15" t="str" cm="1">
        <f t="array" ref="V2584">IFERROR(IF(AND(F2584="Tugigrupp",RANK(K2584,$K2584:$K2584)+COUNTIFS($K$2:K2584,K2584,$L$2:L2584,L2584,$M$2:M2584,M2584,$I$2:I2584,I2584,$G$2:G2584,G2584,$F$2:F2584,F2584)-1=1),SUMPRODUCT(($F$2:$F$4154=F2584)*($G$2:$G$4154=G2584)*($K$2:$K$4154=K2584)*($I$2:$I$4154=I2584)*($L$2:$L$4154=L2584)*($M$2:$M$4154=M2584)),""),"")</f>
        <v/>
      </c>
      <c r="W2584" s="15" t="str">
        <f t="shared" si="120"/>
        <v/>
      </c>
      <c r="X2584" s="16" t="str">
        <f>IF(AND(A2584=[2]an!$G$38,F2584=[2]an!$E$40),[2]an!$G$40,IF(AND(A2584=[2]an!$G$38,F2584=[2]an!$E$41),[2]an!$G$41,IF(AND(A2584=[2]an!$G$38,F2584=[2]an!$E$39,H2584&gt;=[2]an!$M$37),[2]an!$G$39,
IF(AND(A2584=[2]an!$G$38,F2584=[2]an!$E$39,H2584&lt;[2]an!$M$37,S2584="kahepoolne vajaduspõhine",U2584=""),[2]an!$M$40,
IF(AND(A2584=[2]an!$G$38,F2584=[2]an!$E$39,H2584&lt;[2]an!$M$37,S2584="kahepoolne vajaduspõhine",U2584&lt;&gt;""),[2]an!$G$39,
IF(AND(A2584=[2]an!$G$38,F2584=[2]an!$E$39,H2584&lt;[2]an!$M$37,S2584&lt;&gt;"kahepoolne vajaduspõhine"),[2]an!$G$39,
IF(AND(A2584=[2]an!$G$38,F2584=[2]an!$E$42),[2]an!$G$42,
IF(AND(A2584=[2]an!$H$38,F2584=[2]an!$E$40),[2]an!$H$40,IF(AND(A2584=[2]an!$H$38,F2584=[2]an!$E$41),[2]an!$H$41,IF(AND(A2584=[2]an!$H$38,F2584=[2]an!$E$39,H2584&gt;=[2]an!$M$37),[2]an!$H$39,
IF(AND(A2584=[2]an!$H$38,F2584=[2]an!$E$39,H2584&lt;[2]an!$M$37,S2584="kahepoolne vajaduspõhine",U2584=""),[2]an!$M$40,
IF(AND(A2584=[2]an!$H$38,F2584=[2]an!$E$39,H2584&lt;[2]an!$M$37,S2584="kahepoolne vajaduspõhine",U2584&lt;&gt;""),[2]an!$H$39,
IF(AND(A2584=[2]an!$H$38,F2584=[2]an!$E$39,H2584&lt;[2]an!$M$37,S2584&lt;&gt;"kahepoolne vajaduspõhine"),[2]an!$H$39,
IF(AND(A2584=[2]an!$H$38,F2584=[2]an!$E$42),[2]an!$H$42,
IF(AND(A2584=[2]an!$I$38,F2584=[2]an!$E$40),[2]an!$I$40,IF(AND(A2584=[2]an!$I$38,F2584=[2]an!$E$41),[2]an!$I$41,IF(AND(A2584=[2]an!$I$38,F2584=[2]an!$E$39,H2584&gt;=[2]an!$M$37),[2]an!$I$39,
IF(AND(A2584=[2]an!$I$38,F2584=[2]an!$E$39,H2584&lt;[2]an!$M$37,S2584="kahepoolne vajaduspõhine",U2584=""),[2]an!$M$40,
IF(AND(A2584=[2]an!$I$38,F2584=[2]an!$E$39,H2584&lt;[2]an!$M$37,S2584="kahepoolne vajaduspõhine",U2584&lt;&gt;""),[2]an!$I$39,
IF(AND(A2584=[2]an!$I$38,F2584=[2]an!$E$39,H2584&lt;[2]an!$M$37,S2584&lt;&gt;"kahepoolne vajaduspõhine"),[2]an!$I$39,
IF(AND(A2584=[2]an!$I$38,F2584=[2]an!$E$42),[2]an!$I$42,
IF(AND(A2584=[2]an!$J$38,F2584=[2]an!$E$40),[2]an!$J$40,IF(AND(A2584=[2]an!$J$38,F2584=[2]an!$E$41),[2]an!$J$41,IF(AND(A2584=[2]an!$J$38,F2584=[2]an!$E$39,H2584&gt;=[2]an!$M$37),[2]an!$J$39,
IF(AND(A2584=[2]an!$J$38,F2584=[2]an!$E$39,H2584&lt;[2]an!$M$37,S2584="kahepoolne vajaduspõhine",U2584=""),[2]an!$M$40,
IF(AND(A2584=[2]an!$J$38,F2584=[2]an!$E$39,H2584&lt;[2]an!$M$37,S2584="kahepoolne vajaduspõhine",U2584&lt;&gt;""),[2]an!$J$39,
IF(AND(A2584=[2]an!$J$38,F2584=[2]an!$E$39,H2584&lt;[2]an!$M$37,S2584&lt;&gt;"kahepoolne vajaduspõhine"),[2]an!$J$39,
IF(AND(A2584=[2]an!$J$38,F2584=[2]an!$E$42),[2]an!$J$42,""))))))))))))))))))))))))))))</f>
        <v/>
      </c>
      <c r="Y2584" s="17" t="str">
        <f>IFERROR(IF(F2584="Tugigrupp",0,
IF(AND(F2584="Peretoe teenus",H2584&gt;=[2]an!$M$37,RANK(D2584,$D2584:$D2584)+COUNTIFS($D$2:D2584,D2584,$F$2:F2584,F2584)-1&gt;1),"",
IF(AND(F2584="Peretoe teenus",H2584&gt;=[2]an!$M$37,RANK(D2584,$D2584:$D2584)+COUNTIFS($D$2:D2584,D2584,$F$2:F2584,F2584)-1=1,MONTH(H2584)=MONTH(K2584)=TRUE,YEAR(H2584)=YEAR(K2584)=TRUE),((EOMONTH(H2584,0)-H2584+1)*X2584)/DAY(EOMONTH(H2584,0)),
IF(AND(F2584="Peretoe teenus",H2584&gt;=[2]an!$M$37,RANK(D2584,$D2584:$D2584)+COUNTIFS($D$2:D2584,D2584,$F$2:F2584,F2584)-1=1),X2584,
IF(AND(F2584="Peretoe teenus",H2584&lt;[2]an!$M$37,S2584&lt;&gt;"kahepoolne vajaduspõhine",RANK(D2584,$D2584:$D2584)+COUNTIFS($D$2:D2584,D2584,$F$2:F2584,F2584)-1=1),X2584,
IF(AND(F2584="Peretoe teenus",H2584&lt;[2]an!$M$37,S2584&lt;&gt;"kahepoolne vajaduspõhine",RANK(D2584,$D2584:$D2584)+COUNTIFS($D$2:D2584,D2584,$F$2:F2584,F2584)-1&gt;1),"",
IF(AND(F2584="Peretoe teenus",H2584&lt;[2]an!$M$37,S2584="kahepoolne vajaduspõhine",U2584="",RANK(D2584,$D2584:$D2584)+COUNTIFS($D$2:D2584,D2584,$F$2:F2584,F2584)-1=1),X2584,
IF(AND(F2584="Peretoe teenus",H2584&lt;[2]an!$M$37,S2584="kahepoolne vajaduspõhine",U2584="",RANK(D2584,$D2584:$D2584)+COUNTIFS($D$2:D2584,D2584,$F$2:F2584,F2584)-1&gt;1),"",
IF(AND(F2584="Peretoe teenus",H2584&lt;[2]an!$M$37,S2584="kahepoolne vajaduspõhine",U2584&lt;[2]an!$M$37,RANK(D2584,$D2584:$D2584)+COUNTIFS($D$2:D2584,D2584,$F$2:F2584,F2584)-1=1),X2584,
IF(AND(F2584="Peretoe teenus",H2584&lt;[2]an!$M$37,S2584="kahepoolne vajaduspõhine",U2584&lt;[2]an!$M$37,RANK(D2584,$D2584:$D2584)+COUNTIFS($D$2:D2584,D2584,$F$2:F2584,F2584)-1&gt;1),"",
IF(AND(F2584="Peretoe teenus",H2584&lt;[2]an!$M$37,S2584="kahepoolne vajaduspõhine",U2584&gt;=[2]an!$M$37,U2584&lt;=[2]an!$M$38,RANK(D2584,$D2584:$D2584)+COUNTIFS($D$2:D2584,D2584,$F$2:F2584,F2584)-1=1),
((EOMONTH(U2584,0)-U2584+1)*X2584)/DAY(EOMONTH(U2584,0))+(DAY(U2584)-1)*100/DAY(EOMONTH(U2584,0)),
IF(AND(F2584="Peretoe teenus",H2584&lt;[2]an!$M$37,S2584="kahepoolne vajaduspõhine",U2584&gt;=[2]an!$M$37,U2584&lt;=[2]an!$M$38,RANK(D2584,$D2584:$D2584)+COUNTIFS($D$2:D2584,D2584,$F$2:F2584,F2584)-1&gt;1),"",
IF(AND(F2584="Peretoe teenus",H2584&lt;[2]an!$M$37,S2584="kahepoolne vajaduspõhine",U2584&gt;[2]an!$M$38,RANK(D2584,$D2584:$D2584)+COUNTIFS($D$2:D2584,D2584,$F$2:F2584,F2584)-1=1),X2584,
IF(AND(F2584="Peretoe teenus",H2584&lt;[2]an!$M$37,S2584="kahepoolne vajaduspõhine",U2584&gt;[2]an!$M$38,RANK(D2584,$D2584:$D2584)+COUNTIFS($D$2:D2584,D2584,$F$2:F2584,F2584)-1&gt;1),"",X2584*W2584)))))))))))))),"")</f>
        <v/>
      </c>
      <c r="Z2584" s="18" t="str">
        <f t="shared" si="121"/>
        <v/>
      </c>
      <c r="AA2584" s="19" t="str">
        <f>IFERROR(VLOOKUP(E2584,[2]an!$A$3:$B$81,2,FALSE),"")</f>
        <v/>
      </c>
      <c r="AB2584" s="19" t="str">
        <f>IFERROR(VLOOKUP(AA2584,[2]an!$C$2:$D$16,2,FALSE),"")</f>
        <v/>
      </c>
      <c r="AC2584" s="20"/>
      <c r="AD2584" s="21" t="str">
        <f>IF(A2584=[2]an!$F$36,VLOOKUP([2]an!$F$36,[2]an!$F$36:$H$36,3,FALSE),IF(A2584=[2]an!$F$35,VLOOKUP([2]an!$F$35,[2]an!$F$35:$H$35,3,FALSE),IF(A2584=[2]an!$F$33,VLOOKUP([2]an!$F$33,[2]an!$F$33:$H$33,3,FALSE),IF(A2584=[2]an!$F$31,VLOOKUP([2]an!$F$31,[2]an!$F$31:$H$31,3,FALSE),""))))</f>
        <v/>
      </c>
    </row>
    <row r="2585" spans="6:30" x14ac:dyDescent="0.2">
      <c r="F2585" s="10"/>
      <c r="G2585" s="8" t="str">
        <f t="shared" si="122"/>
        <v/>
      </c>
      <c r="H2585" s="13"/>
      <c r="K2585" s="13"/>
      <c r="L2585" s="10"/>
      <c r="M2585" s="10"/>
      <c r="S2585" s="8" t="str">
        <f>IFERROR(VLOOKUP(D2585,[1]peretoe_teenus!$A$2:$L$2000,5,FALSE),"")</f>
        <v/>
      </c>
      <c r="U2585" s="13"/>
      <c r="V2585" s="15" t="str" cm="1">
        <f t="array" ref="V2585">IFERROR(IF(AND(F2585="Tugigrupp",RANK(K2585,$K2585:$K2585)+COUNTIFS($K$2:K2585,K2585,$L$2:L2585,L2585,$M$2:M2585,M2585,$I$2:I2585,I2585,$G$2:G2585,G2585,$F$2:F2585,F2585)-1=1),SUMPRODUCT(($F$2:$F$4154=F2585)*($G$2:$G$4154=G2585)*($K$2:$K$4154=K2585)*($I$2:$I$4154=I2585)*($L$2:$L$4154=L2585)*($M$2:$M$4154=M2585)),""),"")</f>
        <v/>
      </c>
      <c r="W2585" s="15" t="str">
        <f t="shared" si="120"/>
        <v/>
      </c>
      <c r="X2585" s="16" t="str">
        <f>IF(AND(A2585=[2]an!$G$38,F2585=[2]an!$E$40),[2]an!$G$40,IF(AND(A2585=[2]an!$G$38,F2585=[2]an!$E$41),[2]an!$G$41,IF(AND(A2585=[2]an!$G$38,F2585=[2]an!$E$39,H2585&gt;=[2]an!$M$37),[2]an!$G$39,
IF(AND(A2585=[2]an!$G$38,F2585=[2]an!$E$39,H2585&lt;[2]an!$M$37,S2585="kahepoolne vajaduspõhine",U2585=""),[2]an!$M$40,
IF(AND(A2585=[2]an!$G$38,F2585=[2]an!$E$39,H2585&lt;[2]an!$M$37,S2585="kahepoolne vajaduspõhine",U2585&lt;&gt;""),[2]an!$G$39,
IF(AND(A2585=[2]an!$G$38,F2585=[2]an!$E$39,H2585&lt;[2]an!$M$37,S2585&lt;&gt;"kahepoolne vajaduspõhine"),[2]an!$G$39,
IF(AND(A2585=[2]an!$G$38,F2585=[2]an!$E$42),[2]an!$G$42,
IF(AND(A2585=[2]an!$H$38,F2585=[2]an!$E$40),[2]an!$H$40,IF(AND(A2585=[2]an!$H$38,F2585=[2]an!$E$41),[2]an!$H$41,IF(AND(A2585=[2]an!$H$38,F2585=[2]an!$E$39,H2585&gt;=[2]an!$M$37),[2]an!$H$39,
IF(AND(A2585=[2]an!$H$38,F2585=[2]an!$E$39,H2585&lt;[2]an!$M$37,S2585="kahepoolne vajaduspõhine",U2585=""),[2]an!$M$40,
IF(AND(A2585=[2]an!$H$38,F2585=[2]an!$E$39,H2585&lt;[2]an!$M$37,S2585="kahepoolne vajaduspõhine",U2585&lt;&gt;""),[2]an!$H$39,
IF(AND(A2585=[2]an!$H$38,F2585=[2]an!$E$39,H2585&lt;[2]an!$M$37,S2585&lt;&gt;"kahepoolne vajaduspõhine"),[2]an!$H$39,
IF(AND(A2585=[2]an!$H$38,F2585=[2]an!$E$42),[2]an!$H$42,
IF(AND(A2585=[2]an!$I$38,F2585=[2]an!$E$40),[2]an!$I$40,IF(AND(A2585=[2]an!$I$38,F2585=[2]an!$E$41),[2]an!$I$41,IF(AND(A2585=[2]an!$I$38,F2585=[2]an!$E$39,H2585&gt;=[2]an!$M$37),[2]an!$I$39,
IF(AND(A2585=[2]an!$I$38,F2585=[2]an!$E$39,H2585&lt;[2]an!$M$37,S2585="kahepoolne vajaduspõhine",U2585=""),[2]an!$M$40,
IF(AND(A2585=[2]an!$I$38,F2585=[2]an!$E$39,H2585&lt;[2]an!$M$37,S2585="kahepoolne vajaduspõhine",U2585&lt;&gt;""),[2]an!$I$39,
IF(AND(A2585=[2]an!$I$38,F2585=[2]an!$E$39,H2585&lt;[2]an!$M$37,S2585&lt;&gt;"kahepoolne vajaduspõhine"),[2]an!$I$39,
IF(AND(A2585=[2]an!$I$38,F2585=[2]an!$E$42),[2]an!$I$42,
IF(AND(A2585=[2]an!$J$38,F2585=[2]an!$E$40),[2]an!$J$40,IF(AND(A2585=[2]an!$J$38,F2585=[2]an!$E$41),[2]an!$J$41,IF(AND(A2585=[2]an!$J$38,F2585=[2]an!$E$39,H2585&gt;=[2]an!$M$37),[2]an!$J$39,
IF(AND(A2585=[2]an!$J$38,F2585=[2]an!$E$39,H2585&lt;[2]an!$M$37,S2585="kahepoolne vajaduspõhine",U2585=""),[2]an!$M$40,
IF(AND(A2585=[2]an!$J$38,F2585=[2]an!$E$39,H2585&lt;[2]an!$M$37,S2585="kahepoolne vajaduspõhine",U2585&lt;&gt;""),[2]an!$J$39,
IF(AND(A2585=[2]an!$J$38,F2585=[2]an!$E$39,H2585&lt;[2]an!$M$37,S2585&lt;&gt;"kahepoolne vajaduspõhine"),[2]an!$J$39,
IF(AND(A2585=[2]an!$J$38,F2585=[2]an!$E$42),[2]an!$J$42,""))))))))))))))))))))))))))))</f>
        <v/>
      </c>
      <c r="Y2585" s="17" t="str">
        <f>IFERROR(IF(F2585="Tugigrupp",0,
IF(AND(F2585="Peretoe teenus",H2585&gt;=[2]an!$M$37,RANK(D2585,$D2585:$D2585)+COUNTIFS($D$2:D2585,D2585,$F$2:F2585,F2585)-1&gt;1),"",
IF(AND(F2585="Peretoe teenus",H2585&gt;=[2]an!$M$37,RANK(D2585,$D2585:$D2585)+COUNTIFS($D$2:D2585,D2585,$F$2:F2585,F2585)-1=1,MONTH(H2585)=MONTH(K2585)=TRUE,YEAR(H2585)=YEAR(K2585)=TRUE),((EOMONTH(H2585,0)-H2585+1)*X2585)/DAY(EOMONTH(H2585,0)),
IF(AND(F2585="Peretoe teenus",H2585&gt;=[2]an!$M$37,RANK(D2585,$D2585:$D2585)+COUNTIFS($D$2:D2585,D2585,$F$2:F2585,F2585)-1=1),X2585,
IF(AND(F2585="Peretoe teenus",H2585&lt;[2]an!$M$37,S2585&lt;&gt;"kahepoolne vajaduspõhine",RANK(D2585,$D2585:$D2585)+COUNTIFS($D$2:D2585,D2585,$F$2:F2585,F2585)-1=1),X2585,
IF(AND(F2585="Peretoe teenus",H2585&lt;[2]an!$M$37,S2585&lt;&gt;"kahepoolne vajaduspõhine",RANK(D2585,$D2585:$D2585)+COUNTIFS($D$2:D2585,D2585,$F$2:F2585,F2585)-1&gt;1),"",
IF(AND(F2585="Peretoe teenus",H2585&lt;[2]an!$M$37,S2585="kahepoolne vajaduspõhine",U2585="",RANK(D2585,$D2585:$D2585)+COUNTIFS($D$2:D2585,D2585,$F$2:F2585,F2585)-1=1),X2585,
IF(AND(F2585="Peretoe teenus",H2585&lt;[2]an!$M$37,S2585="kahepoolne vajaduspõhine",U2585="",RANK(D2585,$D2585:$D2585)+COUNTIFS($D$2:D2585,D2585,$F$2:F2585,F2585)-1&gt;1),"",
IF(AND(F2585="Peretoe teenus",H2585&lt;[2]an!$M$37,S2585="kahepoolne vajaduspõhine",U2585&lt;[2]an!$M$37,RANK(D2585,$D2585:$D2585)+COUNTIFS($D$2:D2585,D2585,$F$2:F2585,F2585)-1=1),X2585,
IF(AND(F2585="Peretoe teenus",H2585&lt;[2]an!$M$37,S2585="kahepoolne vajaduspõhine",U2585&lt;[2]an!$M$37,RANK(D2585,$D2585:$D2585)+COUNTIFS($D$2:D2585,D2585,$F$2:F2585,F2585)-1&gt;1),"",
IF(AND(F2585="Peretoe teenus",H2585&lt;[2]an!$M$37,S2585="kahepoolne vajaduspõhine",U2585&gt;=[2]an!$M$37,U2585&lt;=[2]an!$M$38,RANK(D2585,$D2585:$D2585)+COUNTIFS($D$2:D2585,D2585,$F$2:F2585,F2585)-1=1),
((EOMONTH(U2585,0)-U2585+1)*X2585)/DAY(EOMONTH(U2585,0))+(DAY(U2585)-1)*100/DAY(EOMONTH(U2585,0)),
IF(AND(F2585="Peretoe teenus",H2585&lt;[2]an!$M$37,S2585="kahepoolne vajaduspõhine",U2585&gt;=[2]an!$M$37,U2585&lt;=[2]an!$M$38,RANK(D2585,$D2585:$D2585)+COUNTIFS($D$2:D2585,D2585,$F$2:F2585,F2585)-1&gt;1),"",
IF(AND(F2585="Peretoe teenus",H2585&lt;[2]an!$M$37,S2585="kahepoolne vajaduspõhine",U2585&gt;[2]an!$M$38,RANK(D2585,$D2585:$D2585)+COUNTIFS($D$2:D2585,D2585,$F$2:F2585,F2585)-1=1),X2585,
IF(AND(F2585="Peretoe teenus",H2585&lt;[2]an!$M$37,S2585="kahepoolne vajaduspõhine",U2585&gt;[2]an!$M$38,RANK(D2585,$D2585:$D2585)+COUNTIFS($D$2:D2585,D2585,$F$2:F2585,F2585)-1&gt;1),"",X2585*W2585)))))))))))))),"")</f>
        <v/>
      </c>
      <c r="Z2585" s="18" t="str">
        <f t="shared" si="121"/>
        <v/>
      </c>
      <c r="AA2585" s="19" t="str">
        <f>IFERROR(VLOOKUP(E2585,[2]an!$A$3:$B$81,2,FALSE),"")</f>
        <v/>
      </c>
      <c r="AB2585" s="19" t="str">
        <f>IFERROR(VLOOKUP(AA2585,[2]an!$C$2:$D$16,2,FALSE),"")</f>
        <v/>
      </c>
      <c r="AC2585" s="20"/>
      <c r="AD2585" s="21" t="str">
        <f>IF(A2585=[2]an!$F$36,VLOOKUP([2]an!$F$36,[2]an!$F$36:$H$36,3,FALSE),IF(A2585=[2]an!$F$35,VLOOKUP([2]an!$F$35,[2]an!$F$35:$H$35,3,FALSE),IF(A2585=[2]an!$F$33,VLOOKUP([2]an!$F$33,[2]an!$F$33:$H$33,3,FALSE),IF(A2585=[2]an!$F$31,VLOOKUP([2]an!$F$31,[2]an!$F$31:$H$31,3,FALSE),""))))</f>
        <v/>
      </c>
    </row>
    <row r="2586" spans="6:30" x14ac:dyDescent="0.2">
      <c r="F2586" s="10"/>
      <c r="G2586" s="8" t="str">
        <f t="shared" si="122"/>
        <v/>
      </c>
      <c r="H2586" s="13"/>
      <c r="K2586" s="13"/>
      <c r="L2586" s="10"/>
      <c r="M2586" s="10"/>
      <c r="S2586" s="8" t="str">
        <f>IFERROR(VLOOKUP(D2586,[1]peretoe_teenus!$A$2:$L$2000,5,FALSE),"")</f>
        <v/>
      </c>
      <c r="U2586" s="13"/>
      <c r="V2586" s="15" t="str" cm="1">
        <f t="array" ref="V2586">IFERROR(IF(AND(F2586="Tugigrupp",RANK(K2586,$K2586:$K2586)+COUNTIFS($K$2:K2586,K2586,$L$2:L2586,L2586,$M$2:M2586,M2586,$I$2:I2586,I2586,$G$2:G2586,G2586,$F$2:F2586,F2586)-1=1),SUMPRODUCT(($F$2:$F$4154=F2586)*($G$2:$G$4154=G2586)*($K$2:$K$4154=K2586)*($I$2:$I$4154=I2586)*($L$2:$L$4154=L2586)*($M$2:$M$4154=M2586)),""),"")</f>
        <v/>
      </c>
      <c r="W2586" s="15" t="str">
        <f t="shared" si="120"/>
        <v/>
      </c>
      <c r="X2586" s="16" t="str">
        <f>IF(AND(A2586=[2]an!$G$38,F2586=[2]an!$E$40),[2]an!$G$40,IF(AND(A2586=[2]an!$G$38,F2586=[2]an!$E$41),[2]an!$G$41,IF(AND(A2586=[2]an!$G$38,F2586=[2]an!$E$39,H2586&gt;=[2]an!$M$37),[2]an!$G$39,
IF(AND(A2586=[2]an!$G$38,F2586=[2]an!$E$39,H2586&lt;[2]an!$M$37,S2586="kahepoolne vajaduspõhine",U2586=""),[2]an!$M$40,
IF(AND(A2586=[2]an!$G$38,F2586=[2]an!$E$39,H2586&lt;[2]an!$M$37,S2586="kahepoolne vajaduspõhine",U2586&lt;&gt;""),[2]an!$G$39,
IF(AND(A2586=[2]an!$G$38,F2586=[2]an!$E$39,H2586&lt;[2]an!$M$37,S2586&lt;&gt;"kahepoolne vajaduspõhine"),[2]an!$G$39,
IF(AND(A2586=[2]an!$G$38,F2586=[2]an!$E$42),[2]an!$G$42,
IF(AND(A2586=[2]an!$H$38,F2586=[2]an!$E$40),[2]an!$H$40,IF(AND(A2586=[2]an!$H$38,F2586=[2]an!$E$41),[2]an!$H$41,IF(AND(A2586=[2]an!$H$38,F2586=[2]an!$E$39,H2586&gt;=[2]an!$M$37),[2]an!$H$39,
IF(AND(A2586=[2]an!$H$38,F2586=[2]an!$E$39,H2586&lt;[2]an!$M$37,S2586="kahepoolne vajaduspõhine",U2586=""),[2]an!$M$40,
IF(AND(A2586=[2]an!$H$38,F2586=[2]an!$E$39,H2586&lt;[2]an!$M$37,S2586="kahepoolne vajaduspõhine",U2586&lt;&gt;""),[2]an!$H$39,
IF(AND(A2586=[2]an!$H$38,F2586=[2]an!$E$39,H2586&lt;[2]an!$M$37,S2586&lt;&gt;"kahepoolne vajaduspõhine"),[2]an!$H$39,
IF(AND(A2586=[2]an!$H$38,F2586=[2]an!$E$42),[2]an!$H$42,
IF(AND(A2586=[2]an!$I$38,F2586=[2]an!$E$40),[2]an!$I$40,IF(AND(A2586=[2]an!$I$38,F2586=[2]an!$E$41),[2]an!$I$41,IF(AND(A2586=[2]an!$I$38,F2586=[2]an!$E$39,H2586&gt;=[2]an!$M$37),[2]an!$I$39,
IF(AND(A2586=[2]an!$I$38,F2586=[2]an!$E$39,H2586&lt;[2]an!$M$37,S2586="kahepoolne vajaduspõhine",U2586=""),[2]an!$M$40,
IF(AND(A2586=[2]an!$I$38,F2586=[2]an!$E$39,H2586&lt;[2]an!$M$37,S2586="kahepoolne vajaduspõhine",U2586&lt;&gt;""),[2]an!$I$39,
IF(AND(A2586=[2]an!$I$38,F2586=[2]an!$E$39,H2586&lt;[2]an!$M$37,S2586&lt;&gt;"kahepoolne vajaduspõhine"),[2]an!$I$39,
IF(AND(A2586=[2]an!$I$38,F2586=[2]an!$E$42),[2]an!$I$42,
IF(AND(A2586=[2]an!$J$38,F2586=[2]an!$E$40),[2]an!$J$40,IF(AND(A2586=[2]an!$J$38,F2586=[2]an!$E$41),[2]an!$J$41,IF(AND(A2586=[2]an!$J$38,F2586=[2]an!$E$39,H2586&gt;=[2]an!$M$37),[2]an!$J$39,
IF(AND(A2586=[2]an!$J$38,F2586=[2]an!$E$39,H2586&lt;[2]an!$M$37,S2586="kahepoolne vajaduspõhine",U2586=""),[2]an!$M$40,
IF(AND(A2586=[2]an!$J$38,F2586=[2]an!$E$39,H2586&lt;[2]an!$M$37,S2586="kahepoolne vajaduspõhine",U2586&lt;&gt;""),[2]an!$J$39,
IF(AND(A2586=[2]an!$J$38,F2586=[2]an!$E$39,H2586&lt;[2]an!$M$37,S2586&lt;&gt;"kahepoolne vajaduspõhine"),[2]an!$J$39,
IF(AND(A2586=[2]an!$J$38,F2586=[2]an!$E$42),[2]an!$J$42,""))))))))))))))))))))))))))))</f>
        <v/>
      </c>
      <c r="Y2586" s="17" t="str">
        <f>IFERROR(IF(F2586="Tugigrupp",0,
IF(AND(F2586="Peretoe teenus",H2586&gt;=[2]an!$M$37,RANK(D2586,$D2586:$D2586)+COUNTIFS($D$2:D2586,D2586,$F$2:F2586,F2586)-1&gt;1),"",
IF(AND(F2586="Peretoe teenus",H2586&gt;=[2]an!$M$37,RANK(D2586,$D2586:$D2586)+COUNTIFS($D$2:D2586,D2586,$F$2:F2586,F2586)-1=1,MONTH(H2586)=MONTH(K2586)=TRUE,YEAR(H2586)=YEAR(K2586)=TRUE),((EOMONTH(H2586,0)-H2586+1)*X2586)/DAY(EOMONTH(H2586,0)),
IF(AND(F2586="Peretoe teenus",H2586&gt;=[2]an!$M$37,RANK(D2586,$D2586:$D2586)+COUNTIFS($D$2:D2586,D2586,$F$2:F2586,F2586)-1=1),X2586,
IF(AND(F2586="Peretoe teenus",H2586&lt;[2]an!$M$37,S2586&lt;&gt;"kahepoolne vajaduspõhine",RANK(D2586,$D2586:$D2586)+COUNTIFS($D$2:D2586,D2586,$F$2:F2586,F2586)-1=1),X2586,
IF(AND(F2586="Peretoe teenus",H2586&lt;[2]an!$M$37,S2586&lt;&gt;"kahepoolne vajaduspõhine",RANK(D2586,$D2586:$D2586)+COUNTIFS($D$2:D2586,D2586,$F$2:F2586,F2586)-1&gt;1),"",
IF(AND(F2586="Peretoe teenus",H2586&lt;[2]an!$M$37,S2586="kahepoolne vajaduspõhine",U2586="",RANK(D2586,$D2586:$D2586)+COUNTIFS($D$2:D2586,D2586,$F$2:F2586,F2586)-1=1),X2586,
IF(AND(F2586="Peretoe teenus",H2586&lt;[2]an!$M$37,S2586="kahepoolne vajaduspõhine",U2586="",RANK(D2586,$D2586:$D2586)+COUNTIFS($D$2:D2586,D2586,$F$2:F2586,F2586)-1&gt;1),"",
IF(AND(F2586="Peretoe teenus",H2586&lt;[2]an!$M$37,S2586="kahepoolne vajaduspõhine",U2586&lt;[2]an!$M$37,RANK(D2586,$D2586:$D2586)+COUNTIFS($D$2:D2586,D2586,$F$2:F2586,F2586)-1=1),X2586,
IF(AND(F2586="Peretoe teenus",H2586&lt;[2]an!$M$37,S2586="kahepoolne vajaduspõhine",U2586&lt;[2]an!$M$37,RANK(D2586,$D2586:$D2586)+COUNTIFS($D$2:D2586,D2586,$F$2:F2586,F2586)-1&gt;1),"",
IF(AND(F2586="Peretoe teenus",H2586&lt;[2]an!$M$37,S2586="kahepoolne vajaduspõhine",U2586&gt;=[2]an!$M$37,U2586&lt;=[2]an!$M$38,RANK(D2586,$D2586:$D2586)+COUNTIFS($D$2:D2586,D2586,$F$2:F2586,F2586)-1=1),
((EOMONTH(U2586,0)-U2586+1)*X2586)/DAY(EOMONTH(U2586,0))+(DAY(U2586)-1)*100/DAY(EOMONTH(U2586,0)),
IF(AND(F2586="Peretoe teenus",H2586&lt;[2]an!$M$37,S2586="kahepoolne vajaduspõhine",U2586&gt;=[2]an!$M$37,U2586&lt;=[2]an!$M$38,RANK(D2586,$D2586:$D2586)+COUNTIFS($D$2:D2586,D2586,$F$2:F2586,F2586)-1&gt;1),"",
IF(AND(F2586="Peretoe teenus",H2586&lt;[2]an!$M$37,S2586="kahepoolne vajaduspõhine",U2586&gt;[2]an!$M$38,RANK(D2586,$D2586:$D2586)+COUNTIFS($D$2:D2586,D2586,$F$2:F2586,F2586)-1=1),X2586,
IF(AND(F2586="Peretoe teenus",H2586&lt;[2]an!$M$37,S2586="kahepoolne vajaduspõhine",U2586&gt;[2]an!$M$38,RANK(D2586,$D2586:$D2586)+COUNTIFS($D$2:D2586,D2586,$F$2:F2586,F2586)-1&gt;1),"",X2586*W2586)))))))))))))),"")</f>
        <v/>
      </c>
      <c r="Z2586" s="18" t="str">
        <f t="shared" si="121"/>
        <v/>
      </c>
      <c r="AA2586" s="19" t="str">
        <f>IFERROR(VLOOKUP(E2586,[2]an!$A$3:$B$81,2,FALSE),"")</f>
        <v/>
      </c>
      <c r="AB2586" s="19" t="str">
        <f>IFERROR(VLOOKUP(AA2586,[2]an!$C$2:$D$16,2,FALSE),"")</f>
        <v/>
      </c>
      <c r="AC2586" s="20"/>
      <c r="AD2586" s="21" t="str">
        <f>IF(A2586=[2]an!$F$36,VLOOKUP([2]an!$F$36,[2]an!$F$36:$H$36,3,FALSE),IF(A2586=[2]an!$F$35,VLOOKUP([2]an!$F$35,[2]an!$F$35:$H$35,3,FALSE),IF(A2586=[2]an!$F$33,VLOOKUP([2]an!$F$33,[2]an!$F$33:$H$33,3,FALSE),IF(A2586=[2]an!$F$31,VLOOKUP([2]an!$F$31,[2]an!$F$31:$H$31,3,FALSE),""))))</f>
        <v/>
      </c>
    </row>
    <row r="2587" spans="6:30" x14ac:dyDescent="0.2">
      <c r="F2587" s="10"/>
      <c r="G2587" s="8" t="str">
        <f t="shared" si="122"/>
        <v/>
      </c>
      <c r="H2587" s="13"/>
      <c r="K2587" s="13"/>
      <c r="L2587" s="10"/>
      <c r="M2587" s="10"/>
      <c r="S2587" s="8" t="str">
        <f>IFERROR(VLOOKUP(D2587,[1]peretoe_teenus!$A$2:$L$2000,5,FALSE),"")</f>
        <v/>
      </c>
      <c r="U2587" s="13"/>
      <c r="V2587" s="15" t="str" cm="1">
        <f t="array" ref="V2587">IFERROR(IF(AND(F2587="Tugigrupp",RANK(K2587,$K2587:$K2587)+COUNTIFS($K$2:K2587,K2587,$L$2:L2587,L2587,$M$2:M2587,M2587,$I$2:I2587,I2587,$G$2:G2587,G2587,$F$2:F2587,F2587)-1=1),SUMPRODUCT(($F$2:$F$4154=F2587)*($G$2:$G$4154=G2587)*($K$2:$K$4154=K2587)*($I$2:$I$4154=I2587)*($L$2:$L$4154=L2587)*($M$2:$M$4154=M2587)),""),"")</f>
        <v/>
      </c>
      <c r="W2587" s="15" t="str">
        <f t="shared" si="120"/>
        <v/>
      </c>
      <c r="X2587" s="16" t="str">
        <f>IF(AND(A2587=[2]an!$G$38,F2587=[2]an!$E$40),[2]an!$G$40,IF(AND(A2587=[2]an!$G$38,F2587=[2]an!$E$41),[2]an!$G$41,IF(AND(A2587=[2]an!$G$38,F2587=[2]an!$E$39,H2587&gt;=[2]an!$M$37),[2]an!$G$39,
IF(AND(A2587=[2]an!$G$38,F2587=[2]an!$E$39,H2587&lt;[2]an!$M$37,S2587="kahepoolne vajaduspõhine",U2587=""),[2]an!$M$40,
IF(AND(A2587=[2]an!$G$38,F2587=[2]an!$E$39,H2587&lt;[2]an!$M$37,S2587="kahepoolne vajaduspõhine",U2587&lt;&gt;""),[2]an!$G$39,
IF(AND(A2587=[2]an!$G$38,F2587=[2]an!$E$39,H2587&lt;[2]an!$M$37,S2587&lt;&gt;"kahepoolne vajaduspõhine"),[2]an!$G$39,
IF(AND(A2587=[2]an!$G$38,F2587=[2]an!$E$42),[2]an!$G$42,
IF(AND(A2587=[2]an!$H$38,F2587=[2]an!$E$40),[2]an!$H$40,IF(AND(A2587=[2]an!$H$38,F2587=[2]an!$E$41),[2]an!$H$41,IF(AND(A2587=[2]an!$H$38,F2587=[2]an!$E$39,H2587&gt;=[2]an!$M$37),[2]an!$H$39,
IF(AND(A2587=[2]an!$H$38,F2587=[2]an!$E$39,H2587&lt;[2]an!$M$37,S2587="kahepoolne vajaduspõhine",U2587=""),[2]an!$M$40,
IF(AND(A2587=[2]an!$H$38,F2587=[2]an!$E$39,H2587&lt;[2]an!$M$37,S2587="kahepoolne vajaduspõhine",U2587&lt;&gt;""),[2]an!$H$39,
IF(AND(A2587=[2]an!$H$38,F2587=[2]an!$E$39,H2587&lt;[2]an!$M$37,S2587&lt;&gt;"kahepoolne vajaduspõhine"),[2]an!$H$39,
IF(AND(A2587=[2]an!$H$38,F2587=[2]an!$E$42),[2]an!$H$42,
IF(AND(A2587=[2]an!$I$38,F2587=[2]an!$E$40),[2]an!$I$40,IF(AND(A2587=[2]an!$I$38,F2587=[2]an!$E$41),[2]an!$I$41,IF(AND(A2587=[2]an!$I$38,F2587=[2]an!$E$39,H2587&gt;=[2]an!$M$37),[2]an!$I$39,
IF(AND(A2587=[2]an!$I$38,F2587=[2]an!$E$39,H2587&lt;[2]an!$M$37,S2587="kahepoolne vajaduspõhine",U2587=""),[2]an!$M$40,
IF(AND(A2587=[2]an!$I$38,F2587=[2]an!$E$39,H2587&lt;[2]an!$M$37,S2587="kahepoolne vajaduspõhine",U2587&lt;&gt;""),[2]an!$I$39,
IF(AND(A2587=[2]an!$I$38,F2587=[2]an!$E$39,H2587&lt;[2]an!$M$37,S2587&lt;&gt;"kahepoolne vajaduspõhine"),[2]an!$I$39,
IF(AND(A2587=[2]an!$I$38,F2587=[2]an!$E$42),[2]an!$I$42,
IF(AND(A2587=[2]an!$J$38,F2587=[2]an!$E$40),[2]an!$J$40,IF(AND(A2587=[2]an!$J$38,F2587=[2]an!$E$41),[2]an!$J$41,IF(AND(A2587=[2]an!$J$38,F2587=[2]an!$E$39,H2587&gt;=[2]an!$M$37),[2]an!$J$39,
IF(AND(A2587=[2]an!$J$38,F2587=[2]an!$E$39,H2587&lt;[2]an!$M$37,S2587="kahepoolne vajaduspõhine",U2587=""),[2]an!$M$40,
IF(AND(A2587=[2]an!$J$38,F2587=[2]an!$E$39,H2587&lt;[2]an!$M$37,S2587="kahepoolne vajaduspõhine",U2587&lt;&gt;""),[2]an!$J$39,
IF(AND(A2587=[2]an!$J$38,F2587=[2]an!$E$39,H2587&lt;[2]an!$M$37,S2587&lt;&gt;"kahepoolne vajaduspõhine"),[2]an!$J$39,
IF(AND(A2587=[2]an!$J$38,F2587=[2]an!$E$42),[2]an!$J$42,""))))))))))))))))))))))))))))</f>
        <v/>
      </c>
      <c r="Y2587" s="17" t="str">
        <f>IFERROR(IF(F2587="Tugigrupp",0,
IF(AND(F2587="Peretoe teenus",H2587&gt;=[2]an!$M$37,RANK(D2587,$D2587:$D2587)+COUNTIFS($D$2:D2587,D2587,$F$2:F2587,F2587)-1&gt;1),"",
IF(AND(F2587="Peretoe teenus",H2587&gt;=[2]an!$M$37,RANK(D2587,$D2587:$D2587)+COUNTIFS($D$2:D2587,D2587,$F$2:F2587,F2587)-1=1,MONTH(H2587)=MONTH(K2587)=TRUE,YEAR(H2587)=YEAR(K2587)=TRUE),((EOMONTH(H2587,0)-H2587+1)*X2587)/DAY(EOMONTH(H2587,0)),
IF(AND(F2587="Peretoe teenus",H2587&gt;=[2]an!$M$37,RANK(D2587,$D2587:$D2587)+COUNTIFS($D$2:D2587,D2587,$F$2:F2587,F2587)-1=1),X2587,
IF(AND(F2587="Peretoe teenus",H2587&lt;[2]an!$M$37,S2587&lt;&gt;"kahepoolne vajaduspõhine",RANK(D2587,$D2587:$D2587)+COUNTIFS($D$2:D2587,D2587,$F$2:F2587,F2587)-1=1),X2587,
IF(AND(F2587="Peretoe teenus",H2587&lt;[2]an!$M$37,S2587&lt;&gt;"kahepoolne vajaduspõhine",RANK(D2587,$D2587:$D2587)+COUNTIFS($D$2:D2587,D2587,$F$2:F2587,F2587)-1&gt;1),"",
IF(AND(F2587="Peretoe teenus",H2587&lt;[2]an!$M$37,S2587="kahepoolne vajaduspõhine",U2587="",RANK(D2587,$D2587:$D2587)+COUNTIFS($D$2:D2587,D2587,$F$2:F2587,F2587)-1=1),X2587,
IF(AND(F2587="Peretoe teenus",H2587&lt;[2]an!$M$37,S2587="kahepoolne vajaduspõhine",U2587="",RANK(D2587,$D2587:$D2587)+COUNTIFS($D$2:D2587,D2587,$F$2:F2587,F2587)-1&gt;1),"",
IF(AND(F2587="Peretoe teenus",H2587&lt;[2]an!$M$37,S2587="kahepoolne vajaduspõhine",U2587&lt;[2]an!$M$37,RANK(D2587,$D2587:$D2587)+COUNTIFS($D$2:D2587,D2587,$F$2:F2587,F2587)-1=1),X2587,
IF(AND(F2587="Peretoe teenus",H2587&lt;[2]an!$M$37,S2587="kahepoolne vajaduspõhine",U2587&lt;[2]an!$M$37,RANK(D2587,$D2587:$D2587)+COUNTIFS($D$2:D2587,D2587,$F$2:F2587,F2587)-1&gt;1),"",
IF(AND(F2587="Peretoe teenus",H2587&lt;[2]an!$M$37,S2587="kahepoolne vajaduspõhine",U2587&gt;=[2]an!$M$37,U2587&lt;=[2]an!$M$38,RANK(D2587,$D2587:$D2587)+COUNTIFS($D$2:D2587,D2587,$F$2:F2587,F2587)-1=1),
((EOMONTH(U2587,0)-U2587+1)*X2587)/DAY(EOMONTH(U2587,0))+(DAY(U2587)-1)*100/DAY(EOMONTH(U2587,0)),
IF(AND(F2587="Peretoe teenus",H2587&lt;[2]an!$M$37,S2587="kahepoolne vajaduspõhine",U2587&gt;=[2]an!$M$37,U2587&lt;=[2]an!$M$38,RANK(D2587,$D2587:$D2587)+COUNTIFS($D$2:D2587,D2587,$F$2:F2587,F2587)-1&gt;1),"",
IF(AND(F2587="Peretoe teenus",H2587&lt;[2]an!$M$37,S2587="kahepoolne vajaduspõhine",U2587&gt;[2]an!$M$38,RANK(D2587,$D2587:$D2587)+COUNTIFS($D$2:D2587,D2587,$F$2:F2587,F2587)-1=1),X2587,
IF(AND(F2587="Peretoe teenus",H2587&lt;[2]an!$M$37,S2587="kahepoolne vajaduspõhine",U2587&gt;[2]an!$M$38,RANK(D2587,$D2587:$D2587)+COUNTIFS($D$2:D2587,D2587,$F$2:F2587,F2587)-1&gt;1),"",X2587*W2587)))))))))))))),"")</f>
        <v/>
      </c>
      <c r="Z2587" s="18" t="str">
        <f t="shared" si="121"/>
        <v/>
      </c>
      <c r="AA2587" s="19" t="str">
        <f>IFERROR(VLOOKUP(E2587,[2]an!$A$3:$B$81,2,FALSE),"")</f>
        <v/>
      </c>
      <c r="AB2587" s="19" t="str">
        <f>IFERROR(VLOOKUP(AA2587,[2]an!$C$2:$D$16,2,FALSE),"")</f>
        <v/>
      </c>
      <c r="AC2587" s="20"/>
      <c r="AD2587" s="21" t="str">
        <f>IF(A2587=[2]an!$F$36,VLOOKUP([2]an!$F$36,[2]an!$F$36:$H$36,3,FALSE),IF(A2587=[2]an!$F$35,VLOOKUP([2]an!$F$35,[2]an!$F$35:$H$35,3,FALSE),IF(A2587=[2]an!$F$33,VLOOKUP([2]an!$F$33,[2]an!$F$33:$H$33,3,FALSE),IF(A2587=[2]an!$F$31,VLOOKUP([2]an!$F$31,[2]an!$F$31:$H$31,3,FALSE),""))))</f>
        <v/>
      </c>
    </row>
    <row r="2588" spans="6:30" x14ac:dyDescent="0.2">
      <c r="F2588" s="10"/>
      <c r="G2588" s="8" t="str">
        <f t="shared" si="122"/>
        <v/>
      </c>
      <c r="H2588" s="13"/>
      <c r="K2588" s="13"/>
      <c r="L2588" s="10"/>
      <c r="M2588" s="10"/>
      <c r="S2588" s="8" t="str">
        <f>IFERROR(VLOOKUP(D2588,[1]peretoe_teenus!$A$2:$L$2000,5,FALSE),"")</f>
        <v/>
      </c>
      <c r="U2588" s="13"/>
      <c r="V2588" s="15" t="str" cm="1">
        <f t="array" ref="V2588">IFERROR(IF(AND(F2588="Tugigrupp",RANK(K2588,$K2588:$K2588)+COUNTIFS($K$2:K2588,K2588,$L$2:L2588,L2588,$M$2:M2588,M2588,$I$2:I2588,I2588,$G$2:G2588,G2588,$F$2:F2588,F2588)-1=1),SUMPRODUCT(($F$2:$F$4154=F2588)*($G$2:$G$4154=G2588)*($K$2:$K$4154=K2588)*($I$2:$I$4154=I2588)*($L$2:$L$4154=L2588)*($M$2:$M$4154=M2588)),""),"")</f>
        <v/>
      </c>
      <c r="W2588" s="15" t="str">
        <f t="shared" si="120"/>
        <v/>
      </c>
      <c r="X2588" s="16" t="str">
        <f>IF(AND(A2588=[2]an!$G$38,F2588=[2]an!$E$40),[2]an!$G$40,IF(AND(A2588=[2]an!$G$38,F2588=[2]an!$E$41),[2]an!$G$41,IF(AND(A2588=[2]an!$G$38,F2588=[2]an!$E$39,H2588&gt;=[2]an!$M$37),[2]an!$G$39,
IF(AND(A2588=[2]an!$G$38,F2588=[2]an!$E$39,H2588&lt;[2]an!$M$37,S2588="kahepoolne vajaduspõhine",U2588=""),[2]an!$M$40,
IF(AND(A2588=[2]an!$G$38,F2588=[2]an!$E$39,H2588&lt;[2]an!$M$37,S2588="kahepoolne vajaduspõhine",U2588&lt;&gt;""),[2]an!$G$39,
IF(AND(A2588=[2]an!$G$38,F2588=[2]an!$E$39,H2588&lt;[2]an!$M$37,S2588&lt;&gt;"kahepoolne vajaduspõhine"),[2]an!$G$39,
IF(AND(A2588=[2]an!$G$38,F2588=[2]an!$E$42),[2]an!$G$42,
IF(AND(A2588=[2]an!$H$38,F2588=[2]an!$E$40),[2]an!$H$40,IF(AND(A2588=[2]an!$H$38,F2588=[2]an!$E$41),[2]an!$H$41,IF(AND(A2588=[2]an!$H$38,F2588=[2]an!$E$39,H2588&gt;=[2]an!$M$37),[2]an!$H$39,
IF(AND(A2588=[2]an!$H$38,F2588=[2]an!$E$39,H2588&lt;[2]an!$M$37,S2588="kahepoolne vajaduspõhine",U2588=""),[2]an!$M$40,
IF(AND(A2588=[2]an!$H$38,F2588=[2]an!$E$39,H2588&lt;[2]an!$M$37,S2588="kahepoolne vajaduspõhine",U2588&lt;&gt;""),[2]an!$H$39,
IF(AND(A2588=[2]an!$H$38,F2588=[2]an!$E$39,H2588&lt;[2]an!$M$37,S2588&lt;&gt;"kahepoolne vajaduspõhine"),[2]an!$H$39,
IF(AND(A2588=[2]an!$H$38,F2588=[2]an!$E$42),[2]an!$H$42,
IF(AND(A2588=[2]an!$I$38,F2588=[2]an!$E$40),[2]an!$I$40,IF(AND(A2588=[2]an!$I$38,F2588=[2]an!$E$41),[2]an!$I$41,IF(AND(A2588=[2]an!$I$38,F2588=[2]an!$E$39,H2588&gt;=[2]an!$M$37),[2]an!$I$39,
IF(AND(A2588=[2]an!$I$38,F2588=[2]an!$E$39,H2588&lt;[2]an!$M$37,S2588="kahepoolne vajaduspõhine",U2588=""),[2]an!$M$40,
IF(AND(A2588=[2]an!$I$38,F2588=[2]an!$E$39,H2588&lt;[2]an!$M$37,S2588="kahepoolne vajaduspõhine",U2588&lt;&gt;""),[2]an!$I$39,
IF(AND(A2588=[2]an!$I$38,F2588=[2]an!$E$39,H2588&lt;[2]an!$M$37,S2588&lt;&gt;"kahepoolne vajaduspõhine"),[2]an!$I$39,
IF(AND(A2588=[2]an!$I$38,F2588=[2]an!$E$42),[2]an!$I$42,
IF(AND(A2588=[2]an!$J$38,F2588=[2]an!$E$40),[2]an!$J$40,IF(AND(A2588=[2]an!$J$38,F2588=[2]an!$E$41),[2]an!$J$41,IF(AND(A2588=[2]an!$J$38,F2588=[2]an!$E$39,H2588&gt;=[2]an!$M$37),[2]an!$J$39,
IF(AND(A2588=[2]an!$J$38,F2588=[2]an!$E$39,H2588&lt;[2]an!$M$37,S2588="kahepoolne vajaduspõhine",U2588=""),[2]an!$M$40,
IF(AND(A2588=[2]an!$J$38,F2588=[2]an!$E$39,H2588&lt;[2]an!$M$37,S2588="kahepoolne vajaduspõhine",U2588&lt;&gt;""),[2]an!$J$39,
IF(AND(A2588=[2]an!$J$38,F2588=[2]an!$E$39,H2588&lt;[2]an!$M$37,S2588&lt;&gt;"kahepoolne vajaduspõhine"),[2]an!$J$39,
IF(AND(A2588=[2]an!$J$38,F2588=[2]an!$E$42),[2]an!$J$42,""))))))))))))))))))))))))))))</f>
        <v/>
      </c>
      <c r="Y2588" s="17" t="str">
        <f>IFERROR(IF(F2588="Tugigrupp",0,
IF(AND(F2588="Peretoe teenus",H2588&gt;=[2]an!$M$37,RANK(D2588,$D2588:$D2588)+COUNTIFS($D$2:D2588,D2588,$F$2:F2588,F2588)-1&gt;1),"",
IF(AND(F2588="Peretoe teenus",H2588&gt;=[2]an!$M$37,RANK(D2588,$D2588:$D2588)+COUNTIFS($D$2:D2588,D2588,$F$2:F2588,F2588)-1=1,MONTH(H2588)=MONTH(K2588)=TRUE,YEAR(H2588)=YEAR(K2588)=TRUE),((EOMONTH(H2588,0)-H2588+1)*X2588)/DAY(EOMONTH(H2588,0)),
IF(AND(F2588="Peretoe teenus",H2588&gt;=[2]an!$M$37,RANK(D2588,$D2588:$D2588)+COUNTIFS($D$2:D2588,D2588,$F$2:F2588,F2588)-1=1),X2588,
IF(AND(F2588="Peretoe teenus",H2588&lt;[2]an!$M$37,S2588&lt;&gt;"kahepoolne vajaduspõhine",RANK(D2588,$D2588:$D2588)+COUNTIFS($D$2:D2588,D2588,$F$2:F2588,F2588)-1=1),X2588,
IF(AND(F2588="Peretoe teenus",H2588&lt;[2]an!$M$37,S2588&lt;&gt;"kahepoolne vajaduspõhine",RANK(D2588,$D2588:$D2588)+COUNTIFS($D$2:D2588,D2588,$F$2:F2588,F2588)-1&gt;1),"",
IF(AND(F2588="Peretoe teenus",H2588&lt;[2]an!$M$37,S2588="kahepoolne vajaduspõhine",U2588="",RANK(D2588,$D2588:$D2588)+COUNTIFS($D$2:D2588,D2588,$F$2:F2588,F2588)-1=1),X2588,
IF(AND(F2588="Peretoe teenus",H2588&lt;[2]an!$M$37,S2588="kahepoolne vajaduspõhine",U2588="",RANK(D2588,$D2588:$D2588)+COUNTIFS($D$2:D2588,D2588,$F$2:F2588,F2588)-1&gt;1),"",
IF(AND(F2588="Peretoe teenus",H2588&lt;[2]an!$M$37,S2588="kahepoolne vajaduspõhine",U2588&lt;[2]an!$M$37,RANK(D2588,$D2588:$D2588)+COUNTIFS($D$2:D2588,D2588,$F$2:F2588,F2588)-1=1),X2588,
IF(AND(F2588="Peretoe teenus",H2588&lt;[2]an!$M$37,S2588="kahepoolne vajaduspõhine",U2588&lt;[2]an!$M$37,RANK(D2588,$D2588:$D2588)+COUNTIFS($D$2:D2588,D2588,$F$2:F2588,F2588)-1&gt;1),"",
IF(AND(F2588="Peretoe teenus",H2588&lt;[2]an!$M$37,S2588="kahepoolne vajaduspõhine",U2588&gt;=[2]an!$M$37,U2588&lt;=[2]an!$M$38,RANK(D2588,$D2588:$D2588)+COUNTIFS($D$2:D2588,D2588,$F$2:F2588,F2588)-1=1),
((EOMONTH(U2588,0)-U2588+1)*X2588)/DAY(EOMONTH(U2588,0))+(DAY(U2588)-1)*100/DAY(EOMONTH(U2588,0)),
IF(AND(F2588="Peretoe teenus",H2588&lt;[2]an!$M$37,S2588="kahepoolne vajaduspõhine",U2588&gt;=[2]an!$M$37,U2588&lt;=[2]an!$M$38,RANK(D2588,$D2588:$D2588)+COUNTIFS($D$2:D2588,D2588,$F$2:F2588,F2588)-1&gt;1),"",
IF(AND(F2588="Peretoe teenus",H2588&lt;[2]an!$M$37,S2588="kahepoolne vajaduspõhine",U2588&gt;[2]an!$M$38,RANK(D2588,$D2588:$D2588)+COUNTIFS($D$2:D2588,D2588,$F$2:F2588,F2588)-1=1),X2588,
IF(AND(F2588="Peretoe teenus",H2588&lt;[2]an!$M$37,S2588="kahepoolne vajaduspõhine",U2588&gt;[2]an!$M$38,RANK(D2588,$D2588:$D2588)+COUNTIFS($D$2:D2588,D2588,$F$2:F2588,F2588)-1&gt;1),"",X2588*W2588)))))))))))))),"")</f>
        <v/>
      </c>
      <c r="Z2588" s="18" t="str">
        <f t="shared" si="121"/>
        <v/>
      </c>
      <c r="AA2588" s="19" t="str">
        <f>IFERROR(VLOOKUP(E2588,[2]an!$A$3:$B$81,2,FALSE),"")</f>
        <v/>
      </c>
      <c r="AB2588" s="19" t="str">
        <f>IFERROR(VLOOKUP(AA2588,[2]an!$C$2:$D$16,2,FALSE),"")</f>
        <v/>
      </c>
      <c r="AC2588" s="20"/>
      <c r="AD2588" s="21" t="str">
        <f>IF(A2588=[2]an!$F$36,VLOOKUP([2]an!$F$36,[2]an!$F$36:$H$36,3,FALSE),IF(A2588=[2]an!$F$35,VLOOKUP([2]an!$F$35,[2]an!$F$35:$H$35,3,FALSE),IF(A2588=[2]an!$F$33,VLOOKUP([2]an!$F$33,[2]an!$F$33:$H$33,3,FALSE),IF(A2588=[2]an!$F$31,VLOOKUP([2]an!$F$31,[2]an!$F$31:$H$31,3,FALSE),""))))</f>
        <v/>
      </c>
    </row>
    <row r="2589" spans="6:30" x14ac:dyDescent="0.2">
      <c r="F2589" s="10"/>
      <c r="G2589" s="8" t="str">
        <f t="shared" si="122"/>
        <v/>
      </c>
      <c r="H2589" s="13"/>
      <c r="K2589" s="13"/>
      <c r="L2589" s="10"/>
      <c r="M2589" s="10"/>
      <c r="S2589" s="8" t="str">
        <f>IFERROR(VLOOKUP(D2589,[1]peretoe_teenus!$A$2:$L$2000,5,FALSE),"")</f>
        <v/>
      </c>
      <c r="U2589" s="13"/>
      <c r="V2589" s="15" t="str" cm="1">
        <f t="array" ref="V2589">IFERROR(IF(AND(F2589="Tugigrupp",RANK(K2589,$K2589:$K2589)+COUNTIFS($K$2:K2589,K2589,$L$2:L2589,L2589,$M$2:M2589,M2589,$I$2:I2589,I2589,$G$2:G2589,G2589,$F$2:F2589,F2589)-1=1),SUMPRODUCT(($F$2:$F$4154=F2589)*($G$2:$G$4154=G2589)*($K$2:$K$4154=K2589)*($I$2:$I$4154=I2589)*($L$2:$L$4154=L2589)*($M$2:$M$4154=M2589)),""),"")</f>
        <v/>
      </c>
      <c r="W2589" s="15" t="str">
        <f t="shared" si="120"/>
        <v/>
      </c>
      <c r="X2589" s="16" t="str">
        <f>IF(AND(A2589=[2]an!$G$38,F2589=[2]an!$E$40),[2]an!$G$40,IF(AND(A2589=[2]an!$G$38,F2589=[2]an!$E$41),[2]an!$G$41,IF(AND(A2589=[2]an!$G$38,F2589=[2]an!$E$39,H2589&gt;=[2]an!$M$37),[2]an!$G$39,
IF(AND(A2589=[2]an!$G$38,F2589=[2]an!$E$39,H2589&lt;[2]an!$M$37,S2589="kahepoolne vajaduspõhine",U2589=""),[2]an!$M$40,
IF(AND(A2589=[2]an!$G$38,F2589=[2]an!$E$39,H2589&lt;[2]an!$M$37,S2589="kahepoolne vajaduspõhine",U2589&lt;&gt;""),[2]an!$G$39,
IF(AND(A2589=[2]an!$G$38,F2589=[2]an!$E$39,H2589&lt;[2]an!$M$37,S2589&lt;&gt;"kahepoolne vajaduspõhine"),[2]an!$G$39,
IF(AND(A2589=[2]an!$G$38,F2589=[2]an!$E$42),[2]an!$G$42,
IF(AND(A2589=[2]an!$H$38,F2589=[2]an!$E$40),[2]an!$H$40,IF(AND(A2589=[2]an!$H$38,F2589=[2]an!$E$41),[2]an!$H$41,IF(AND(A2589=[2]an!$H$38,F2589=[2]an!$E$39,H2589&gt;=[2]an!$M$37),[2]an!$H$39,
IF(AND(A2589=[2]an!$H$38,F2589=[2]an!$E$39,H2589&lt;[2]an!$M$37,S2589="kahepoolne vajaduspõhine",U2589=""),[2]an!$M$40,
IF(AND(A2589=[2]an!$H$38,F2589=[2]an!$E$39,H2589&lt;[2]an!$M$37,S2589="kahepoolne vajaduspõhine",U2589&lt;&gt;""),[2]an!$H$39,
IF(AND(A2589=[2]an!$H$38,F2589=[2]an!$E$39,H2589&lt;[2]an!$M$37,S2589&lt;&gt;"kahepoolne vajaduspõhine"),[2]an!$H$39,
IF(AND(A2589=[2]an!$H$38,F2589=[2]an!$E$42),[2]an!$H$42,
IF(AND(A2589=[2]an!$I$38,F2589=[2]an!$E$40),[2]an!$I$40,IF(AND(A2589=[2]an!$I$38,F2589=[2]an!$E$41),[2]an!$I$41,IF(AND(A2589=[2]an!$I$38,F2589=[2]an!$E$39,H2589&gt;=[2]an!$M$37),[2]an!$I$39,
IF(AND(A2589=[2]an!$I$38,F2589=[2]an!$E$39,H2589&lt;[2]an!$M$37,S2589="kahepoolne vajaduspõhine",U2589=""),[2]an!$M$40,
IF(AND(A2589=[2]an!$I$38,F2589=[2]an!$E$39,H2589&lt;[2]an!$M$37,S2589="kahepoolne vajaduspõhine",U2589&lt;&gt;""),[2]an!$I$39,
IF(AND(A2589=[2]an!$I$38,F2589=[2]an!$E$39,H2589&lt;[2]an!$M$37,S2589&lt;&gt;"kahepoolne vajaduspõhine"),[2]an!$I$39,
IF(AND(A2589=[2]an!$I$38,F2589=[2]an!$E$42),[2]an!$I$42,
IF(AND(A2589=[2]an!$J$38,F2589=[2]an!$E$40),[2]an!$J$40,IF(AND(A2589=[2]an!$J$38,F2589=[2]an!$E$41),[2]an!$J$41,IF(AND(A2589=[2]an!$J$38,F2589=[2]an!$E$39,H2589&gt;=[2]an!$M$37),[2]an!$J$39,
IF(AND(A2589=[2]an!$J$38,F2589=[2]an!$E$39,H2589&lt;[2]an!$M$37,S2589="kahepoolne vajaduspõhine",U2589=""),[2]an!$M$40,
IF(AND(A2589=[2]an!$J$38,F2589=[2]an!$E$39,H2589&lt;[2]an!$M$37,S2589="kahepoolne vajaduspõhine",U2589&lt;&gt;""),[2]an!$J$39,
IF(AND(A2589=[2]an!$J$38,F2589=[2]an!$E$39,H2589&lt;[2]an!$M$37,S2589&lt;&gt;"kahepoolne vajaduspõhine"),[2]an!$J$39,
IF(AND(A2589=[2]an!$J$38,F2589=[2]an!$E$42),[2]an!$J$42,""))))))))))))))))))))))))))))</f>
        <v/>
      </c>
      <c r="Y2589" s="17" t="str">
        <f>IFERROR(IF(F2589="Tugigrupp",0,
IF(AND(F2589="Peretoe teenus",H2589&gt;=[2]an!$M$37,RANK(D2589,$D2589:$D2589)+COUNTIFS($D$2:D2589,D2589,$F$2:F2589,F2589)-1&gt;1),"",
IF(AND(F2589="Peretoe teenus",H2589&gt;=[2]an!$M$37,RANK(D2589,$D2589:$D2589)+COUNTIFS($D$2:D2589,D2589,$F$2:F2589,F2589)-1=1,MONTH(H2589)=MONTH(K2589)=TRUE,YEAR(H2589)=YEAR(K2589)=TRUE),((EOMONTH(H2589,0)-H2589+1)*X2589)/DAY(EOMONTH(H2589,0)),
IF(AND(F2589="Peretoe teenus",H2589&gt;=[2]an!$M$37,RANK(D2589,$D2589:$D2589)+COUNTIFS($D$2:D2589,D2589,$F$2:F2589,F2589)-1=1),X2589,
IF(AND(F2589="Peretoe teenus",H2589&lt;[2]an!$M$37,S2589&lt;&gt;"kahepoolne vajaduspõhine",RANK(D2589,$D2589:$D2589)+COUNTIFS($D$2:D2589,D2589,$F$2:F2589,F2589)-1=1),X2589,
IF(AND(F2589="Peretoe teenus",H2589&lt;[2]an!$M$37,S2589&lt;&gt;"kahepoolne vajaduspõhine",RANK(D2589,$D2589:$D2589)+COUNTIFS($D$2:D2589,D2589,$F$2:F2589,F2589)-1&gt;1),"",
IF(AND(F2589="Peretoe teenus",H2589&lt;[2]an!$M$37,S2589="kahepoolne vajaduspõhine",U2589="",RANK(D2589,$D2589:$D2589)+COUNTIFS($D$2:D2589,D2589,$F$2:F2589,F2589)-1=1),X2589,
IF(AND(F2589="Peretoe teenus",H2589&lt;[2]an!$M$37,S2589="kahepoolne vajaduspõhine",U2589="",RANK(D2589,$D2589:$D2589)+COUNTIFS($D$2:D2589,D2589,$F$2:F2589,F2589)-1&gt;1),"",
IF(AND(F2589="Peretoe teenus",H2589&lt;[2]an!$M$37,S2589="kahepoolne vajaduspõhine",U2589&lt;[2]an!$M$37,RANK(D2589,$D2589:$D2589)+COUNTIFS($D$2:D2589,D2589,$F$2:F2589,F2589)-1=1),X2589,
IF(AND(F2589="Peretoe teenus",H2589&lt;[2]an!$M$37,S2589="kahepoolne vajaduspõhine",U2589&lt;[2]an!$M$37,RANK(D2589,$D2589:$D2589)+COUNTIFS($D$2:D2589,D2589,$F$2:F2589,F2589)-1&gt;1),"",
IF(AND(F2589="Peretoe teenus",H2589&lt;[2]an!$M$37,S2589="kahepoolne vajaduspõhine",U2589&gt;=[2]an!$M$37,U2589&lt;=[2]an!$M$38,RANK(D2589,$D2589:$D2589)+COUNTIFS($D$2:D2589,D2589,$F$2:F2589,F2589)-1=1),
((EOMONTH(U2589,0)-U2589+1)*X2589)/DAY(EOMONTH(U2589,0))+(DAY(U2589)-1)*100/DAY(EOMONTH(U2589,0)),
IF(AND(F2589="Peretoe teenus",H2589&lt;[2]an!$M$37,S2589="kahepoolne vajaduspõhine",U2589&gt;=[2]an!$M$37,U2589&lt;=[2]an!$M$38,RANK(D2589,$D2589:$D2589)+COUNTIFS($D$2:D2589,D2589,$F$2:F2589,F2589)-1&gt;1),"",
IF(AND(F2589="Peretoe teenus",H2589&lt;[2]an!$M$37,S2589="kahepoolne vajaduspõhine",U2589&gt;[2]an!$M$38,RANK(D2589,$D2589:$D2589)+COUNTIFS($D$2:D2589,D2589,$F$2:F2589,F2589)-1=1),X2589,
IF(AND(F2589="Peretoe teenus",H2589&lt;[2]an!$M$37,S2589="kahepoolne vajaduspõhine",U2589&gt;[2]an!$M$38,RANK(D2589,$D2589:$D2589)+COUNTIFS($D$2:D2589,D2589,$F$2:F2589,F2589)-1&gt;1),"",X2589*W2589)))))))))))))),"")</f>
        <v/>
      </c>
      <c r="Z2589" s="18" t="str">
        <f t="shared" si="121"/>
        <v/>
      </c>
      <c r="AA2589" s="19" t="str">
        <f>IFERROR(VLOOKUP(E2589,[2]an!$A$3:$B$81,2,FALSE),"")</f>
        <v/>
      </c>
      <c r="AB2589" s="19" t="str">
        <f>IFERROR(VLOOKUP(AA2589,[2]an!$C$2:$D$16,2,FALSE),"")</f>
        <v/>
      </c>
      <c r="AC2589" s="20"/>
      <c r="AD2589" s="21" t="str">
        <f>IF(A2589=[2]an!$F$36,VLOOKUP([2]an!$F$36,[2]an!$F$36:$H$36,3,FALSE),IF(A2589=[2]an!$F$35,VLOOKUP([2]an!$F$35,[2]an!$F$35:$H$35,3,FALSE),IF(A2589=[2]an!$F$33,VLOOKUP([2]an!$F$33,[2]an!$F$33:$H$33,3,FALSE),IF(A2589=[2]an!$F$31,VLOOKUP([2]an!$F$31,[2]an!$F$31:$H$31,3,FALSE),""))))</f>
        <v/>
      </c>
    </row>
    <row r="2590" spans="6:30" x14ac:dyDescent="0.2">
      <c r="F2590" s="10"/>
      <c r="G2590" s="8" t="str">
        <f t="shared" si="122"/>
        <v/>
      </c>
      <c r="H2590" s="13"/>
      <c r="K2590" s="13"/>
      <c r="L2590" s="10"/>
      <c r="M2590" s="10"/>
      <c r="S2590" s="8" t="str">
        <f>IFERROR(VLOOKUP(D2590,[1]peretoe_teenus!$A$2:$L$2000,5,FALSE),"")</f>
        <v/>
      </c>
      <c r="U2590" s="13"/>
      <c r="V2590" s="15" t="str" cm="1">
        <f t="array" ref="V2590">IFERROR(IF(AND(F2590="Tugigrupp",RANK(K2590,$K2590:$K2590)+COUNTIFS($K$2:K2590,K2590,$L$2:L2590,L2590,$M$2:M2590,M2590,$I$2:I2590,I2590,$G$2:G2590,G2590,$F$2:F2590,F2590)-1=1),SUMPRODUCT(($F$2:$F$4154=F2590)*($G$2:$G$4154=G2590)*($K$2:$K$4154=K2590)*($I$2:$I$4154=I2590)*($L$2:$L$4154=L2590)*($M$2:$M$4154=M2590)),""),"")</f>
        <v/>
      </c>
      <c r="W2590" s="15" t="str">
        <f t="shared" si="120"/>
        <v/>
      </c>
      <c r="X2590" s="16" t="str">
        <f>IF(AND(A2590=[2]an!$G$38,F2590=[2]an!$E$40),[2]an!$G$40,IF(AND(A2590=[2]an!$G$38,F2590=[2]an!$E$41),[2]an!$G$41,IF(AND(A2590=[2]an!$G$38,F2590=[2]an!$E$39,H2590&gt;=[2]an!$M$37),[2]an!$G$39,
IF(AND(A2590=[2]an!$G$38,F2590=[2]an!$E$39,H2590&lt;[2]an!$M$37,S2590="kahepoolne vajaduspõhine",U2590=""),[2]an!$M$40,
IF(AND(A2590=[2]an!$G$38,F2590=[2]an!$E$39,H2590&lt;[2]an!$M$37,S2590="kahepoolne vajaduspõhine",U2590&lt;&gt;""),[2]an!$G$39,
IF(AND(A2590=[2]an!$G$38,F2590=[2]an!$E$39,H2590&lt;[2]an!$M$37,S2590&lt;&gt;"kahepoolne vajaduspõhine"),[2]an!$G$39,
IF(AND(A2590=[2]an!$G$38,F2590=[2]an!$E$42),[2]an!$G$42,
IF(AND(A2590=[2]an!$H$38,F2590=[2]an!$E$40),[2]an!$H$40,IF(AND(A2590=[2]an!$H$38,F2590=[2]an!$E$41),[2]an!$H$41,IF(AND(A2590=[2]an!$H$38,F2590=[2]an!$E$39,H2590&gt;=[2]an!$M$37),[2]an!$H$39,
IF(AND(A2590=[2]an!$H$38,F2590=[2]an!$E$39,H2590&lt;[2]an!$M$37,S2590="kahepoolne vajaduspõhine",U2590=""),[2]an!$M$40,
IF(AND(A2590=[2]an!$H$38,F2590=[2]an!$E$39,H2590&lt;[2]an!$M$37,S2590="kahepoolne vajaduspõhine",U2590&lt;&gt;""),[2]an!$H$39,
IF(AND(A2590=[2]an!$H$38,F2590=[2]an!$E$39,H2590&lt;[2]an!$M$37,S2590&lt;&gt;"kahepoolne vajaduspõhine"),[2]an!$H$39,
IF(AND(A2590=[2]an!$H$38,F2590=[2]an!$E$42),[2]an!$H$42,
IF(AND(A2590=[2]an!$I$38,F2590=[2]an!$E$40),[2]an!$I$40,IF(AND(A2590=[2]an!$I$38,F2590=[2]an!$E$41),[2]an!$I$41,IF(AND(A2590=[2]an!$I$38,F2590=[2]an!$E$39,H2590&gt;=[2]an!$M$37),[2]an!$I$39,
IF(AND(A2590=[2]an!$I$38,F2590=[2]an!$E$39,H2590&lt;[2]an!$M$37,S2590="kahepoolne vajaduspõhine",U2590=""),[2]an!$M$40,
IF(AND(A2590=[2]an!$I$38,F2590=[2]an!$E$39,H2590&lt;[2]an!$M$37,S2590="kahepoolne vajaduspõhine",U2590&lt;&gt;""),[2]an!$I$39,
IF(AND(A2590=[2]an!$I$38,F2590=[2]an!$E$39,H2590&lt;[2]an!$M$37,S2590&lt;&gt;"kahepoolne vajaduspõhine"),[2]an!$I$39,
IF(AND(A2590=[2]an!$I$38,F2590=[2]an!$E$42),[2]an!$I$42,
IF(AND(A2590=[2]an!$J$38,F2590=[2]an!$E$40),[2]an!$J$40,IF(AND(A2590=[2]an!$J$38,F2590=[2]an!$E$41),[2]an!$J$41,IF(AND(A2590=[2]an!$J$38,F2590=[2]an!$E$39,H2590&gt;=[2]an!$M$37),[2]an!$J$39,
IF(AND(A2590=[2]an!$J$38,F2590=[2]an!$E$39,H2590&lt;[2]an!$M$37,S2590="kahepoolne vajaduspõhine",U2590=""),[2]an!$M$40,
IF(AND(A2590=[2]an!$J$38,F2590=[2]an!$E$39,H2590&lt;[2]an!$M$37,S2590="kahepoolne vajaduspõhine",U2590&lt;&gt;""),[2]an!$J$39,
IF(AND(A2590=[2]an!$J$38,F2590=[2]an!$E$39,H2590&lt;[2]an!$M$37,S2590&lt;&gt;"kahepoolne vajaduspõhine"),[2]an!$J$39,
IF(AND(A2590=[2]an!$J$38,F2590=[2]an!$E$42),[2]an!$J$42,""))))))))))))))))))))))))))))</f>
        <v/>
      </c>
      <c r="Y2590" s="17" t="str">
        <f>IFERROR(IF(F2590="Tugigrupp",0,
IF(AND(F2590="Peretoe teenus",H2590&gt;=[2]an!$M$37,RANK(D2590,$D2590:$D2590)+COUNTIFS($D$2:D2590,D2590,$F$2:F2590,F2590)-1&gt;1),"",
IF(AND(F2590="Peretoe teenus",H2590&gt;=[2]an!$M$37,RANK(D2590,$D2590:$D2590)+COUNTIFS($D$2:D2590,D2590,$F$2:F2590,F2590)-1=1,MONTH(H2590)=MONTH(K2590)=TRUE,YEAR(H2590)=YEAR(K2590)=TRUE),((EOMONTH(H2590,0)-H2590+1)*X2590)/DAY(EOMONTH(H2590,0)),
IF(AND(F2590="Peretoe teenus",H2590&gt;=[2]an!$M$37,RANK(D2590,$D2590:$D2590)+COUNTIFS($D$2:D2590,D2590,$F$2:F2590,F2590)-1=1),X2590,
IF(AND(F2590="Peretoe teenus",H2590&lt;[2]an!$M$37,S2590&lt;&gt;"kahepoolne vajaduspõhine",RANK(D2590,$D2590:$D2590)+COUNTIFS($D$2:D2590,D2590,$F$2:F2590,F2590)-1=1),X2590,
IF(AND(F2590="Peretoe teenus",H2590&lt;[2]an!$M$37,S2590&lt;&gt;"kahepoolne vajaduspõhine",RANK(D2590,$D2590:$D2590)+COUNTIFS($D$2:D2590,D2590,$F$2:F2590,F2590)-1&gt;1),"",
IF(AND(F2590="Peretoe teenus",H2590&lt;[2]an!$M$37,S2590="kahepoolne vajaduspõhine",U2590="",RANK(D2590,$D2590:$D2590)+COUNTIFS($D$2:D2590,D2590,$F$2:F2590,F2590)-1=1),X2590,
IF(AND(F2590="Peretoe teenus",H2590&lt;[2]an!$M$37,S2590="kahepoolne vajaduspõhine",U2590="",RANK(D2590,$D2590:$D2590)+COUNTIFS($D$2:D2590,D2590,$F$2:F2590,F2590)-1&gt;1),"",
IF(AND(F2590="Peretoe teenus",H2590&lt;[2]an!$M$37,S2590="kahepoolne vajaduspõhine",U2590&lt;[2]an!$M$37,RANK(D2590,$D2590:$D2590)+COUNTIFS($D$2:D2590,D2590,$F$2:F2590,F2590)-1=1),X2590,
IF(AND(F2590="Peretoe teenus",H2590&lt;[2]an!$M$37,S2590="kahepoolne vajaduspõhine",U2590&lt;[2]an!$M$37,RANK(D2590,$D2590:$D2590)+COUNTIFS($D$2:D2590,D2590,$F$2:F2590,F2590)-1&gt;1),"",
IF(AND(F2590="Peretoe teenus",H2590&lt;[2]an!$M$37,S2590="kahepoolne vajaduspõhine",U2590&gt;=[2]an!$M$37,U2590&lt;=[2]an!$M$38,RANK(D2590,$D2590:$D2590)+COUNTIFS($D$2:D2590,D2590,$F$2:F2590,F2590)-1=1),
((EOMONTH(U2590,0)-U2590+1)*X2590)/DAY(EOMONTH(U2590,0))+(DAY(U2590)-1)*100/DAY(EOMONTH(U2590,0)),
IF(AND(F2590="Peretoe teenus",H2590&lt;[2]an!$M$37,S2590="kahepoolne vajaduspõhine",U2590&gt;=[2]an!$M$37,U2590&lt;=[2]an!$M$38,RANK(D2590,$D2590:$D2590)+COUNTIFS($D$2:D2590,D2590,$F$2:F2590,F2590)-1&gt;1),"",
IF(AND(F2590="Peretoe teenus",H2590&lt;[2]an!$M$37,S2590="kahepoolne vajaduspõhine",U2590&gt;[2]an!$M$38,RANK(D2590,$D2590:$D2590)+COUNTIFS($D$2:D2590,D2590,$F$2:F2590,F2590)-1=1),X2590,
IF(AND(F2590="Peretoe teenus",H2590&lt;[2]an!$M$37,S2590="kahepoolne vajaduspõhine",U2590&gt;[2]an!$M$38,RANK(D2590,$D2590:$D2590)+COUNTIFS($D$2:D2590,D2590,$F$2:F2590,F2590)-1&gt;1),"",X2590*W2590)))))))))))))),"")</f>
        <v/>
      </c>
      <c r="Z2590" s="18" t="str">
        <f t="shared" si="121"/>
        <v/>
      </c>
      <c r="AA2590" s="19" t="str">
        <f>IFERROR(VLOOKUP(E2590,[2]an!$A$3:$B$81,2,FALSE),"")</f>
        <v/>
      </c>
      <c r="AB2590" s="19" t="str">
        <f>IFERROR(VLOOKUP(AA2590,[2]an!$C$2:$D$16,2,FALSE),"")</f>
        <v/>
      </c>
      <c r="AC2590" s="20"/>
      <c r="AD2590" s="21" t="str">
        <f>IF(A2590=[2]an!$F$36,VLOOKUP([2]an!$F$36,[2]an!$F$36:$H$36,3,FALSE),IF(A2590=[2]an!$F$35,VLOOKUP([2]an!$F$35,[2]an!$F$35:$H$35,3,FALSE),IF(A2590=[2]an!$F$33,VLOOKUP([2]an!$F$33,[2]an!$F$33:$H$33,3,FALSE),IF(A2590=[2]an!$F$31,VLOOKUP([2]an!$F$31,[2]an!$F$31:$H$31,3,FALSE),""))))</f>
        <v/>
      </c>
    </row>
    <row r="2591" spans="6:30" x14ac:dyDescent="0.2">
      <c r="F2591" s="10"/>
      <c r="G2591" s="8" t="str">
        <f t="shared" si="122"/>
        <v/>
      </c>
      <c r="H2591" s="13"/>
      <c r="K2591" s="13"/>
      <c r="L2591" s="10"/>
      <c r="M2591" s="10"/>
      <c r="S2591" s="8" t="str">
        <f>IFERROR(VLOOKUP(D2591,[1]peretoe_teenus!$A$2:$L$2000,5,FALSE),"")</f>
        <v/>
      </c>
      <c r="U2591" s="13"/>
      <c r="V2591" s="15" t="str" cm="1">
        <f t="array" ref="V2591">IFERROR(IF(AND(F2591="Tugigrupp",RANK(K2591,$K2591:$K2591)+COUNTIFS($K$2:K2591,K2591,$L$2:L2591,L2591,$M$2:M2591,M2591,$I$2:I2591,I2591,$G$2:G2591,G2591,$F$2:F2591,F2591)-1=1),SUMPRODUCT(($F$2:$F$4154=F2591)*($G$2:$G$4154=G2591)*($K$2:$K$4154=K2591)*($I$2:$I$4154=I2591)*($L$2:$L$4154=L2591)*($M$2:$M$4154=M2591)),""),"")</f>
        <v/>
      </c>
      <c r="W2591" s="15" t="str">
        <f t="shared" si="120"/>
        <v/>
      </c>
      <c r="X2591" s="16" t="str">
        <f>IF(AND(A2591=[2]an!$G$38,F2591=[2]an!$E$40),[2]an!$G$40,IF(AND(A2591=[2]an!$G$38,F2591=[2]an!$E$41),[2]an!$G$41,IF(AND(A2591=[2]an!$G$38,F2591=[2]an!$E$39,H2591&gt;=[2]an!$M$37),[2]an!$G$39,
IF(AND(A2591=[2]an!$G$38,F2591=[2]an!$E$39,H2591&lt;[2]an!$M$37,S2591="kahepoolne vajaduspõhine",U2591=""),[2]an!$M$40,
IF(AND(A2591=[2]an!$G$38,F2591=[2]an!$E$39,H2591&lt;[2]an!$M$37,S2591="kahepoolne vajaduspõhine",U2591&lt;&gt;""),[2]an!$G$39,
IF(AND(A2591=[2]an!$G$38,F2591=[2]an!$E$39,H2591&lt;[2]an!$M$37,S2591&lt;&gt;"kahepoolne vajaduspõhine"),[2]an!$G$39,
IF(AND(A2591=[2]an!$G$38,F2591=[2]an!$E$42),[2]an!$G$42,
IF(AND(A2591=[2]an!$H$38,F2591=[2]an!$E$40),[2]an!$H$40,IF(AND(A2591=[2]an!$H$38,F2591=[2]an!$E$41),[2]an!$H$41,IF(AND(A2591=[2]an!$H$38,F2591=[2]an!$E$39,H2591&gt;=[2]an!$M$37),[2]an!$H$39,
IF(AND(A2591=[2]an!$H$38,F2591=[2]an!$E$39,H2591&lt;[2]an!$M$37,S2591="kahepoolne vajaduspõhine",U2591=""),[2]an!$M$40,
IF(AND(A2591=[2]an!$H$38,F2591=[2]an!$E$39,H2591&lt;[2]an!$M$37,S2591="kahepoolne vajaduspõhine",U2591&lt;&gt;""),[2]an!$H$39,
IF(AND(A2591=[2]an!$H$38,F2591=[2]an!$E$39,H2591&lt;[2]an!$M$37,S2591&lt;&gt;"kahepoolne vajaduspõhine"),[2]an!$H$39,
IF(AND(A2591=[2]an!$H$38,F2591=[2]an!$E$42),[2]an!$H$42,
IF(AND(A2591=[2]an!$I$38,F2591=[2]an!$E$40),[2]an!$I$40,IF(AND(A2591=[2]an!$I$38,F2591=[2]an!$E$41),[2]an!$I$41,IF(AND(A2591=[2]an!$I$38,F2591=[2]an!$E$39,H2591&gt;=[2]an!$M$37),[2]an!$I$39,
IF(AND(A2591=[2]an!$I$38,F2591=[2]an!$E$39,H2591&lt;[2]an!$M$37,S2591="kahepoolne vajaduspõhine",U2591=""),[2]an!$M$40,
IF(AND(A2591=[2]an!$I$38,F2591=[2]an!$E$39,H2591&lt;[2]an!$M$37,S2591="kahepoolne vajaduspõhine",U2591&lt;&gt;""),[2]an!$I$39,
IF(AND(A2591=[2]an!$I$38,F2591=[2]an!$E$39,H2591&lt;[2]an!$M$37,S2591&lt;&gt;"kahepoolne vajaduspõhine"),[2]an!$I$39,
IF(AND(A2591=[2]an!$I$38,F2591=[2]an!$E$42),[2]an!$I$42,
IF(AND(A2591=[2]an!$J$38,F2591=[2]an!$E$40),[2]an!$J$40,IF(AND(A2591=[2]an!$J$38,F2591=[2]an!$E$41),[2]an!$J$41,IF(AND(A2591=[2]an!$J$38,F2591=[2]an!$E$39,H2591&gt;=[2]an!$M$37),[2]an!$J$39,
IF(AND(A2591=[2]an!$J$38,F2591=[2]an!$E$39,H2591&lt;[2]an!$M$37,S2591="kahepoolne vajaduspõhine",U2591=""),[2]an!$M$40,
IF(AND(A2591=[2]an!$J$38,F2591=[2]an!$E$39,H2591&lt;[2]an!$M$37,S2591="kahepoolne vajaduspõhine",U2591&lt;&gt;""),[2]an!$J$39,
IF(AND(A2591=[2]an!$J$38,F2591=[2]an!$E$39,H2591&lt;[2]an!$M$37,S2591&lt;&gt;"kahepoolne vajaduspõhine"),[2]an!$J$39,
IF(AND(A2591=[2]an!$J$38,F2591=[2]an!$E$42),[2]an!$J$42,""))))))))))))))))))))))))))))</f>
        <v/>
      </c>
      <c r="Y2591" s="17" t="str">
        <f>IFERROR(IF(F2591="Tugigrupp",0,
IF(AND(F2591="Peretoe teenus",H2591&gt;=[2]an!$M$37,RANK(D2591,$D2591:$D2591)+COUNTIFS($D$2:D2591,D2591,$F$2:F2591,F2591)-1&gt;1),"",
IF(AND(F2591="Peretoe teenus",H2591&gt;=[2]an!$M$37,RANK(D2591,$D2591:$D2591)+COUNTIFS($D$2:D2591,D2591,$F$2:F2591,F2591)-1=1,MONTH(H2591)=MONTH(K2591)=TRUE,YEAR(H2591)=YEAR(K2591)=TRUE),((EOMONTH(H2591,0)-H2591+1)*X2591)/DAY(EOMONTH(H2591,0)),
IF(AND(F2591="Peretoe teenus",H2591&gt;=[2]an!$M$37,RANK(D2591,$D2591:$D2591)+COUNTIFS($D$2:D2591,D2591,$F$2:F2591,F2591)-1=1),X2591,
IF(AND(F2591="Peretoe teenus",H2591&lt;[2]an!$M$37,S2591&lt;&gt;"kahepoolne vajaduspõhine",RANK(D2591,$D2591:$D2591)+COUNTIFS($D$2:D2591,D2591,$F$2:F2591,F2591)-1=1),X2591,
IF(AND(F2591="Peretoe teenus",H2591&lt;[2]an!$M$37,S2591&lt;&gt;"kahepoolne vajaduspõhine",RANK(D2591,$D2591:$D2591)+COUNTIFS($D$2:D2591,D2591,$F$2:F2591,F2591)-1&gt;1),"",
IF(AND(F2591="Peretoe teenus",H2591&lt;[2]an!$M$37,S2591="kahepoolne vajaduspõhine",U2591="",RANK(D2591,$D2591:$D2591)+COUNTIFS($D$2:D2591,D2591,$F$2:F2591,F2591)-1=1),X2591,
IF(AND(F2591="Peretoe teenus",H2591&lt;[2]an!$M$37,S2591="kahepoolne vajaduspõhine",U2591="",RANK(D2591,$D2591:$D2591)+COUNTIFS($D$2:D2591,D2591,$F$2:F2591,F2591)-1&gt;1),"",
IF(AND(F2591="Peretoe teenus",H2591&lt;[2]an!$M$37,S2591="kahepoolne vajaduspõhine",U2591&lt;[2]an!$M$37,RANK(D2591,$D2591:$D2591)+COUNTIFS($D$2:D2591,D2591,$F$2:F2591,F2591)-1=1),X2591,
IF(AND(F2591="Peretoe teenus",H2591&lt;[2]an!$M$37,S2591="kahepoolne vajaduspõhine",U2591&lt;[2]an!$M$37,RANK(D2591,$D2591:$D2591)+COUNTIFS($D$2:D2591,D2591,$F$2:F2591,F2591)-1&gt;1),"",
IF(AND(F2591="Peretoe teenus",H2591&lt;[2]an!$M$37,S2591="kahepoolne vajaduspõhine",U2591&gt;=[2]an!$M$37,U2591&lt;=[2]an!$M$38,RANK(D2591,$D2591:$D2591)+COUNTIFS($D$2:D2591,D2591,$F$2:F2591,F2591)-1=1),
((EOMONTH(U2591,0)-U2591+1)*X2591)/DAY(EOMONTH(U2591,0))+(DAY(U2591)-1)*100/DAY(EOMONTH(U2591,0)),
IF(AND(F2591="Peretoe teenus",H2591&lt;[2]an!$M$37,S2591="kahepoolne vajaduspõhine",U2591&gt;=[2]an!$M$37,U2591&lt;=[2]an!$M$38,RANK(D2591,$D2591:$D2591)+COUNTIFS($D$2:D2591,D2591,$F$2:F2591,F2591)-1&gt;1),"",
IF(AND(F2591="Peretoe teenus",H2591&lt;[2]an!$M$37,S2591="kahepoolne vajaduspõhine",U2591&gt;[2]an!$M$38,RANK(D2591,$D2591:$D2591)+COUNTIFS($D$2:D2591,D2591,$F$2:F2591,F2591)-1=1),X2591,
IF(AND(F2591="Peretoe teenus",H2591&lt;[2]an!$M$37,S2591="kahepoolne vajaduspõhine",U2591&gt;[2]an!$M$38,RANK(D2591,$D2591:$D2591)+COUNTIFS($D$2:D2591,D2591,$F$2:F2591,F2591)-1&gt;1),"",X2591*W2591)))))))))))))),"")</f>
        <v/>
      </c>
      <c r="Z2591" s="18" t="str">
        <f t="shared" si="121"/>
        <v/>
      </c>
      <c r="AA2591" s="19" t="str">
        <f>IFERROR(VLOOKUP(E2591,[2]an!$A$3:$B$81,2,FALSE),"")</f>
        <v/>
      </c>
      <c r="AB2591" s="19" t="str">
        <f>IFERROR(VLOOKUP(AA2591,[2]an!$C$2:$D$16,2,FALSE),"")</f>
        <v/>
      </c>
      <c r="AC2591" s="20"/>
      <c r="AD2591" s="21" t="str">
        <f>IF(A2591=[2]an!$F$36,VLOOKUP([2]an!$F$36,[2]an!$F$36:$H$36,3,FALSE),IF(A2591=[2]an!$F$35,VLOOKUP([2]an!$F$35,[2]an!$F$35:$H$35,3,FALSE),IF(A2591=[2]an!$F$33,VLOOKUP([2]an!$F$33,[2]an!$F$33:$H$33,3,FALSE),IF(A2591=[2]an!$F$31,VLOOKUP([2]an!$F$31,[2]an!$F$31:$H$31,3,FALSE),""))))</f>
        <v/>
      </c>
    </row>
    <row r="2592" spans="6:30" x14ac:dyDescent="0.2">
      <c r="F2592" s="10"/>
      <c r="G2592" s="8" t="str">
        <f t="shared" si="122"/>
        <v/>
      </c>
      <c r="H2592" s="13"/>
      <c r="K2592" s="13"/>
      <c r="L2592" s="10"/>
      <c r="M2592" s="10"/>
      <c r="S2592" s="8" t="str">
        <f>IFERROR(VLOOKUP(D2592,[1]peretoe_teenus!$A$2:$L$2000,5,FALSE),"")</f>
        <v/>
      </c>
      <c r="U2592" s="13"/>
      <c r="V2592" s="15" t="str" cm="1">
        <f t="array" ref="V2592">IFERROR(IF(AND(F2592="Tugigrupp",RANK(K2592,$K2592:$K2592)+COUNTIFS($K$2:K2592,K2592,$L$2:L2592,L2592,$M$2:M2592,M2592,$I$2:I2592,I2592,$G$2:G2592,G2592,$F$2:F2592,F2592)-1=1),SUMPRODUCT(($F$2:$F$4154=F2592)*($G$2:$G$4154=G2592)*($K$2:$K$4154=K2592)*($I$2:$I$4154=I2592)*($L$2:$L$4154=L2592)*($M$2:$M$4154=M2592)),""),"")</f>
        <v/>
      </c>
      <c r="W2592" s="15" t="str">
        <f t="shared" si="120"/>
        <v/>
      </c>
      <c r="X2592" s="16" t="str">
        <f>IF(AND(A2592=[2]an!$G$38,F2592=[2]an!$E$40),[2]an!$G$40,IF(AND(A2592=[2]an!$G$38,F2592=[2]an!$E$41),[2]an!$G$41,IF(AND(A2592=[2]an!$G$38,F2592=[2]an!$E$39,H2592&gt;=[2]an!$M$37),[2]an!$G$39,
IF(AND(A2592=[2]an!$G$38,F2592=[2]an!$E$39,H2592&lt;[2]an!$M$37,S2592="kahepoolne vajaduspõhine",U2592=""),[2]an!$M$40,
IF(AND(A2592=[2]an!$G$38,F2592=[2]an!$E$39,H2592&lt;[2]an!$M$37,S2592="kahepoolne vajaduspõhine",U2592&lt;&gt;""),[2]an!$G$39,
IF(AND(A2592=[2]an!$G$38,F2592=[2]an!$E$39,H2592&lt;[2]an!$M$37,S2592&lt;&gt;"kahepoolne vajaduspõhine"),[2]an!$G$39,
IF(AND(A2592=[2]an!$G$38,F2592=[2]an!$E$42),[2]an!$G$42,
IF(AND(A2592=[2]an!$H$38,F2592=[2]an!$E$40),[2]an!$H$40,IF(AND(A2592=[2]an!$H$38,F2592=[2]an!$E$41),[2]an!$H$41,IF(AND(A2592=[2]an!$H$38,F2592=[2]an!$E$39,H2592&gt;=[2]an!$M$37),[2]an!$H$39,
IF(AND(A2592=[2]an!$H$38,F2592=[2]an!$E$39,H2592&lt;[2]an!$M$37,S2592="kahepoolne vajaduspõhine",U2592=""),[2]an!$M$40,
IF(AND(A2592=[2]an!$H$38,F2592=[2]an!$E$39,H2592&lt;[2]an!$M$37,S2592="kahepoolne vajaduspõhine",U2592&lt;&gt;""),[2]an!$H$39,
IF(AND(A2592=[2]an!$H$38,F2592=[2]an!$E$39,H2592&lt;[2]an!$M$37,S2592&lt;&gt;"kahepoolne vajaduspõhine"),[2]an!$H$39,
IF(AND(A2592=[2]an!$H$38,F2592=[2]an!$E$42),[2]an!$H$42,
IF(AND(A2592=[2]an!$I$38,F2592=[2]an!$E$40),[2]an!$I$40,IF(AND(A2592=[2]an!$I$38,F2592=[2]an!$E$41),[2]an!$I$41,IF(AND(A2592=[2]an!$I$38,F2592=[2]an!$E$39,H2592&gt;=[2]an!$M$37),[2]an!$I$39,
IF(AND(A2592=[2]an!$I$38,F2592=[2]an!$E$39,H2592&lt;[2]an!$M$37,S2592="kahepoolne vajaduspõhine",U2592=""),[2]an!$M$40,
IF(AND(A2592=[2]an!$I$38,F2592=[2]an!$E$39,H2592&lt;[2]an!$M$37,S2592="kahepoolne vajaduspõhine",U2592&lt;&gt;""),[2]an!$I$39,
IF(AND(A2592=[2]an!$I$38,F2592=[2]an!$E$39,H2592&lt;[2]an!$M$37,S2592&lt;&gt;"kahepoolne vajaduspõhine"),[2]an!$I$39,
IF(AND(A2592=[2]an!$I$38,F2592=[2]an!$E$42),[2]an!$I$42,
IF(AND(A2592=[2]an!$J$38,F2592=[2]an!$E$40),[2]an!$J$40,IF(AND(A2592=[2]an!$J$38,F2592=[2]an!$E$41),[2]an!$J$41,IF(AND(A2592=[2]an!$J$38,F2592=[2]an!$E$39,H2592&gt;=[2]an!$M$37),[2]an!$J$39,
IF(AND(A2592=[2]an!$J$38,F2592=[2]an!$E$39,H2592&lt;[2]an!$M$37,S2592="kahepoolne vajaduspõhine",U2592=""),[2]an!$M$40,
IF(AND(A2592=[2]an!$J$38,F2592=[2]an!$E$39,H2592&lt;[2]an!$M$37,S2592="kahepoolne vajaduspõhine",U2592&lt;&gt;""),[2]an!$J$39,
IF(AND(A2592=[2]an!$J$38,F2592=[2]an!$E$39,H2592&lt;[2]an!$M$37,S2592&lt;&gt;"kahepoolne vajaduspõhine"),[2]an!$J$39,
IF(AND(A2592=[2]an!$J$38,F2592=[2]an!$E$42),[2]an!$J$42,""))))))))))))))))))))))))))))</f>
        <v/>
      </c>
      <c r="Y2592" s="17" t="str">
        <f>IFERROR(IF(F2592="Tugigrupp",0,
IF(AND(F2592="Peretoe teenus",H2592&gt;=[2]an!$M$37,RANK(D2592,$D2592:$D2592)+COUNTIFS($D$2:D2592,D2592,$F$2:F2592,F2592)-1&gt;1),"",
IF(AND(F2592="Peretoe teenus",H2592&gt;=[2]an!$M$37,RANK(D2592,$D2592:$D2592)+COUNTIFS($D$2:D2592,D2592,$F$2:F2592,F2592)-1=1,MONTH(H2592)=MONTH(K2592)=TRUE,YEAR(H2592)=YEAR(K2592)=TRUE),((EOMONTH(H2592,0)-H2592+1)*X2592)/DAY(EOMONTH(H2592,0)),
IF(AND(F2592="Peretoe teenus",H2592&gt;=[2]an!$M$37,RANK(D2592,$D2592:$D2592)+COUNTIFS($D$2:D2592,D2592,$F$2:F2592,F2592)-1=1),X2592,
IF(AND(F2592="Peretoe teenus",H2592&lt;[2]an!$M$37,S2592&lt;&gt;"kahepoolne vajaduspõhine",RANK(D2592,$D2592:$D2592)+COUNTIFS($D$2:D2592,D2592,$F$2:F2592,F2592)-1=1),X2592,
IF(AND(F2592="Peretoe teenus",H2592&lt;[2]an!$M$37,S2592&lt;&gt;"kahepoolne vajaduspõhine",RANK(D2592,$D2592:$D2592)+COUNTIFS($D$2:D2592,D2592,$F$2:F2592,F2592)-1&gt;1),"",
IF(AND(F2592="Peretoe teenus",H2592&lt;[2]an!$M$37,S2592="kahepoolne vajaduspõhine",U2592="",RANK(D2592,$D2592:$D2592)+COUNTIFS($D$2:D2592,D2592,$F$2:F2592,F2592)-1=1),X2592,
IF(AND(F2592="Peretoe teenus",H2592&lt;[2]an!$M$37,S2592="kahepoolne vajaduspõhine",U2592="",RANK(D2592,$D2592:$D2592)+COUNTIFS($D$2:D2592,D2592,$F$2:F2592,F2592)-1&gt;1),"",
IF(AND(F2592="Peretoe teenus",H2592&lt;[2]an!$M$37,S2592="kahepoolne vajaduspõhine",U2592&lt;[2]an!$M$37,RANK(D2592,$D2592:$D2592)+COUNTIFS($D$2:D2592,D2592,$F$2:F2592,F2592)-1=1),X2592,
IF(AND(F2592="Peretoe teenus",H2592&lt;[2]an!$M$37,S2592="kahepoolne vajaduspõhine",U2592&lt;[2]an!$M$37,RANK(D2592,$D2592:$D2592)+COUNTIFS($D$2:D2592,D2592,$F$2:F2592,F2592)-1&gt;1),"",
IF(AND(F2592="Peretoe teenus",H2592&lt;[2]an!$M$37,S2592="kahepoolne vajaduspõhine",U2592&gt;=[2]an!$M$37,U2592&lt;=[2]an!$M$38,RANK(D2592,$D2592:$D2592)+COUNTIFS($D$2:D2592,D2592,$F$2:F2592,F2592)-1=1),
((EOMONTH(U2592,0)-U2592+1)*X2592)/DAY(EOMONTH(U2592,0))+(DAY(U2592)-1)*100/DAY(EOMONTH(U2592,0)),
IF(AND(F2592="Peretoe teenus",H2592&lt;[2]an!$M$37,S2592="kahepoolne vajaduspõhine",U2592&gt;=[2]an!$M$37,U2592&lt;=[2]an!$M$38,RANK(D2592,$D2592:$D2592)+COUNTIFS($D$2:D2592,D2592,$F$2:F2592,F2592)-1&gt;1),"",
IF(AND(F2592="Peretoe teenus",H2592&lt;[2]an!$M$37,S2592="kahepoolne vajaduspõhine",U2592&gt;[2]an!$M$38,RANK(D2592,$D2592:$D2592)+COUNTIFS($D$2:D2592,D2592,$F$2:F2592,F2592)-1=1),X2592,
IF(AND(F2592="Peretoe teenus",H2592&lt;[2]an!$M$37,S2592="kahepoolne vajaduspõhine",U2592&gt;[2]an!$M$38,RANK(D2592,$D2592:$D2592)+COUNTIFS($D$2:D2592,D2592,$F$2:F2592,F2592)-1&gt;1),"",X2592*W2592)))))))))))))),"")</f>
        <v/>
      </c>
      <c r="Z2592" s="18" t="str">
        <f t="shared" si="121"/>
        <v/>
      </c>
      <c r="AA2592" s="19" t="str">
        <f>IFERROR(VLOOKUP(E2592,[2]an!$A$3:$B$81,2,FALSE),"")</f>
        <v/>
      </c>
      <c r="AB2592" s="19" t="str">
        <f>IFERROR(VLOOKUP(AA2592,[2]an!$C$2:$D$16,2,FALSE),"")</f>
        <v/>
      </c>
      <c r="AC2592" s="20"/>
      <c r="AD2592" s="21" t="str">
        <f>IF(A2592=[2]an!$F$36,VLOOKUP([2]an!$F$36,[2]an!$F$36:$H$36,3,FALSE),IF(A2592=[2]an!$F$35,VLOOKUP([2]an!$F$35,[2]an!$F$35:$H$35,3,FALSE),IF(A2592=[2]an!$F$33,VLOOKUP([2]an!$F$33,[2]an!$F$33:$H$33,3,FALSE),IF(A2592=[2]an!$F$31,VLOOKUP([2]an!$F$31,[2]an!$F$31:$H$31,3,FALSE),""))))</f>
        <v/>
      </c>
    </row>
    <row r="2593" spans="6:30" x14ac:dyDescent="0.2">
      <c r="F2593" s="10"/>
      <c r="G2593" s="8" t="str">
        <f t="shared" si="122"/>
        <v/>
      </c>
      <c r="H2593" s="13"/>
      <c r="K2593" s="13"/>
      <c r="L2593" s="10"/>
      <c r="M2593" s="10"/>
      <c r="S2593" s="8" t="str">
        <f>IFERROR(VLOOKUP(D2593,[1]peretoe_teenus!$A$2:$L$2000,5,FALSE),"")</f>
        <v/>
      </c>
      <c r="U2593" s="13"/>
      <c r="V2593" s="15" t="str" cm="1">
        <f t="array" ref="V2593">IFERROR(IF(AND(F2593="Tugigrupp",RANK(K2593,$K2593:$K2593)+COUNTIFS($K$2:K2593,K2593,$L$2:L2593,L2593,$M$2:M2593,M2593,$I$2:I2593,I2593,$G$2:G2593,G2593,$F$2:F2593,F2593)-1=1),SUMPRODUCT(($F$2:$F$4154=F2593)*($G$2:$G$4154=G2593)*($K$2:$K$4154=K2593)*($I$2:$I$4154=I2593)*($L$2:$L$4154=L2593)*($M$2:$M$4154=M2593)),""),"")</f>
        <v/>
      </c>
      <c r="W2593" s="15" t="str">
        <f t="shared" si="120"/>
        <v/>
      </c>
      <c r="X2593" s="16" t="str">
        <f>IF(AND(A2593=[2]an!$G$38,F2593=[2]an!$E$40),[2]an!$G$40,IF(AND(A2593=[2]an!$G$38,F2593=[2]an!$E$41),[2]an!$G$41,IF(AND(A2593=[2]an!$G$38,F2593=[2]an!$E$39,H2593&gt;=[2]an!$M$37),[2]an!$G$39,
IF(AND(A2593=[2]an!$G$38,F2593=[2]an!$E$39,H2593&lt;[2]an!$M$37,S2593="kahepoolne vajaduspõhine",U2593=""),[2]an!$M$40,
IF(AND(A2593=[2]an!$G$38,F2593=[2]an!$E$39,H2593&lt;[2]an!$M$37,S2593="kahepoolne vajaduspõhine",U2593&lt;&gt;""),[2]an!$G$39,
IF(AND(A2593=[2]an!$G$38,F2593=[2]an!$E$39,H2593&lt;[2]an!$M$37,S2593&lt;&gt;"kahepoolne vajaduspõhine"),[2]an!$G$39,
IF(AND(A2593=[2]an!$G$38,F2593=[2]an!$E$42),[2]an!$G$42,
IF(AND(A2593=[2]an!$H$38,F2593=[2]an!$E$40),[2]an!$H$40,IF(AND(A2593=[2]an!$H$38,F2593=[2]an!$E$41),[2]an!$H$41,IF(AND(A2593=[2]an!$H$38,F2593=[2]an!$E$39,H2593&gt;=[2]an!$M$37),[2]an!$H$39,
IF(AND(A2593=[2]an!$H$38,F2593=[2]an!$E$39,H2593&lt;[2]an!$M$37,S2593="kahepoolne vajaduspõhine",U2593=""),[2]an!$M$40,
IF(AND(A2593=[2]an!$H$38,F2593=[2]an!$E$39,H2593&lt;[2]an!$M$37,S2593="kahepoolne vajaduspõhine",U2593&lt;&gt;""),[2]an!$H$39,
IF(AND(A2593=[2]an!$H$38,F2593=[2]an!$E$39,H2593&lt;[2]an!$M$37,S2593&lt;&gt;"kahepoolne vajaduspõhine"),[2]an!$H$39,
IF(AND(A2593=[2]an!$H$38,F2593=[2]an!$E$42),[2]an!$H$42,
IF(AND(A2593=[2]an!$I$38,F2593=[2]an!$E$40),[2]an!$I$40,IF(AND(A2593=[2]an!$I$38,F2593=[2]an!$E$41),[2]an!$I$41,IF(AND(A2593=[2]an!$I$38,F2593=[2]an!$E$39,H2593&gt;=[2]an!$M$37),[2]an!$I$39,
IF(AND(A2593=[2]an!$I$38,F2593=[2]an!$E$39,H2593&lt;[2]an!$M$37,S2593="kahepoolne vajaduspõhine",U2593=""),[2]an!$M$40,
IF(AND(A2593=[2]an!$I$38,F2593=[2]an!$E$39,H2593&lt;[2]an!$M$37,S2593="kahepoolne vajaduspõhine",U2593&lt;&gt;""),[2]an!$I$39,
IF(AND(A2593=[2]an!$I$38,F2593=[2]an!$E$39,H2593&lt;[2]an!$M$37,S2593&lt;&gt;"kahepoolne vajaduspõhine"),[2]an!$I$39,
IF(AND(A2593=[2]an!$I$38,F2593=[2]an!$E$42),[2]an!$I$42,
IF(AND(A2593=[2]an!$J$38,F2593=[2]an!$E$40),[2]an!$J$40,IF(AND(A2593=[2]an!$J$38,F2593=[2]an!$E$41),[2]an!$J$41,IF(AND(A2593=[2]an!$J$38,F2593=[2]an!$E$39,H2593&gt;=[2]an!$M$37),[2]an!$J$39,
IF(AND(A2593=[2]an!$J$38,F2593=[2]an!$E$39,H2593&lt;[2]an!$M$37,S2593="kahepoolne vajaduspõhine",U2593=""),[2]an!$M$40,
IF(AND(A2593=[2]an!$J$38,F2593=[2]an!$E$39,H2593&lt;[2]an!$M$37,S2593="kahepoolne vajaduspõhine",U2593&lt;&gt;""),[2]an!$J$39,
IF(AND(A2593=[2]an!$J$38,F2593=[2]an!$E$39,H2593&lt;[2]an!$M$37,S2593&lt;&gt;"kahepoolne vajaduspõhine"),[2]an!$J$39,
IF(AND(A2593=[2]an!$J$38,F2593=[2]an!$E$42),[2]an!$J$42,""))))))))))))))))))))))))))))</f>
        <v/>
      </c>
      <c r="Y2593" s="17" t="str">
        <f>IFERROR(IF(F2593="Tugigrupp",0,
IF(AND(F2593="Peretoe teenus",H2593&gt;=[2]an!$M$37,RANK(D2593,$D2593:$D2593)+COUNTIFS($D$2:D2593,D2593,$F$2:F2593,F2593)-1&gt;1),"",
IF(AND(F2593="Peretoe teenus",H2593&gt;=[2]an!$M$37,RANK(D2593,$D2593:$D2593)+COUNTIFS($D$2:D2593,D2593,$F$2:F2593,F2593)-1=1,MONTH(H2593)=MONTH(K2593)=TRUE,YEAR(H2593)=YEAR(K2593)=TRUE),((EOMONTH(H2593,0)-H2593+1)*X2593)/DAY(EOMONTH(H2593,0)),
IF(AND(F2593="Peretoe teenus",H2593&gt;=[2]an!$M$37,RANK(D2593,$D2593:$D2593)+COUNTIFS($D$2:D2593,D2593,$F$2:F2593,F2593)-1=1),X2593,
IF(AND(F2593="Peretoe teenus",H2593&lt;[2]an!$M$37,S2593&lt;&gt;"kahepoolne vajaduspõhine",RANK(D2593,$D2593:$D2593)+COUNTIFS($D$2:D2593,D2593,$F$2:F2593,F2593)-1=1),X2593,
IF(AND(F2593="Peretoe teenus",H2593&lt;[2]an!$M$37,S2593&lt;&gt;"kahepoolne vajaduspõhine",RANK(D2593,$D2593:$D2593)+COUNTIFS($D$2:D2593,D2593,$F$2:F2593,F2593)-1&gt;1),"",
IF(AND(F2593="Peretoe teenus",H2593&lt;[2]an!$M$37,S2593="kahepoolne vajaduspõhine",U2593="",RANK(D2593,$D2593:$D2593)+COUNTIFS($D$2:D2593,D2593,$F$2:F2593,F2593)-1=1),X2593,
IF(AND(F2593="Peretoe teenus",H2593&lt;[2]an!$M$37,S2593="kahepoolne vajaduspõhine",U2593="",RANK(D2593,$D2593:$D2593)+COUNTIFS($D$2:D2593,D2593,$F$2:F2593,F2593)-1&gt;1),"",
IF(AND(F2593="Peretoe teenus",H2593&lt;[2]an!$M$37,S2593="kahepoolne vajaduspõhine",U2593&lt;[2]an!$M$37,RANK(D2593,$D2593:$D2593)+COUNTIFS($D$2:D2593,D2593,$F$2:F2593,F2593)-1=1),X2593,
IF(AND(F2593="Peretoe teenus",H2593&lt;[2]an!$M$37,S2593="kahepoolne vajaduspõhine",U2593&lt;[2]an!$M$37,RANK(D2593,$D2593:$D2593)+COUNTIFS($D$2:D2593,D2593,$F$2:F2593,F2593)-1&gt;1),"",
IF(AND(F2593="Peretoe teenus",H2593&lt;[2]an!$M$37,S2593="kahepoolne vajaduspõhine",U2593&gt;=[2]an!$M$37,U2593&lt;=[2]an!$M$38,RANK(D2593,$D2593:$D2593)+COUNTIFS($D$2:D2593,D2593,$F$2:F2593,F2593)-1=1),
((EOMONTH(U2593,0)-U2593+1)*X2593)/DAY(EOMONTH(U2593,0))+(DAY(U2593)-1)*100/DAY(EOMONTH(U2593,0)),
IF(AND(F2593="Peretoe teenus",H2593&lt;[2]an!$M$37,S2593="kahepoolne vajaduspõhine",U2593&gt;=[2]an!$M$37,U2593&lt;=[2]an!$M$38,RANK(D2593,$D2593:$D2593)+COUNTIFS($D$2:D2593,D2593,$F$2:F2593,F2593)-1&gt;1),"",
IF(AND(F2593="Peretoe teenus",H2593&lt;[2]an!$M$37,S2593="kahepoolne vajaduspõhine",U2593&gt;[2]an!$M$38,RANK(D2593,$D2593:$D2593)+COUNTIFS($D$2:D2593,D2593,$F$2:F2593,F2593)-1=1),X2593,
IF(AND(F2593="Peretoe teenus",H2593&lt;[2]an!$M$37,S2593="kahepoolne vajaduspõhine",U2593&gt;[2]an!$M$38,RANK(D2593,$D2593:$D2593)+COUNTIFS($D$2:D2593,D2593,$F$2:F2593,F2593)-1&gt;1),"",X2593*W2593)))))))))))))),"")</f>
        <v/>
      </c>
      <c r="Z2593" s="18" t="str">
        <f t="shared" si="121"/>
        <v/>
      </c>
      <c r="AA2593" s="19" t="str">
        <f>IFERROR(VLOOKUP(E2593,[2]an!$A$3:$B$81,2,FALSE),"")</f>
        <v/>
      </c>
      <c r="AB2593" s="19" t="str">
        <f>IFERROR(VLOOKUP(AA2593,[2]an!$C$2:$D$16,2,FALSE),"")</f>
        <v/>
      </c>
      <c r="AC2593" s="20"/>
      <c r="AD2593" s="21" t="str">
        <f>IF(A2593=[2]an!$F$36,VLOOKUP([2]an!$F$36,[2]an!$F$36:$H$36,3,FALSE),IF(A2593=[2]an!$F$35,VLOOKUP([2]an!$F$35,[2]an!$F$35:$H$35,3,FALSE),IF(A2593=[2]an!$F$33,VLOOKUP([2]an!$F$33,[2]an!$F$33:$H$33,3,FALSE),IF(A2593=[2]an!$F$31,VLOOKUP([2]an!$F$31,[2]an!$F$31:$H$31,3,FALSE),""))))</f>
        <v/>
      </c>
    </row>
    <row r="2594" spans="6:30" x14ac:dyDescent="0.2">
      <c r="F2594" s="10"/>
      <c r="G2594" s="8" t="str">
        <f t="shared" si="122"/>
        <v/>
      </c>
      <c r="H2594" s="13"/>
      <c r="K2594" s="13"/>
      <c r="L2594" s="10"/>
      <c r="M2594" s="10"/>
      <c r="S2594" s="8" t="str">
        <f>IFERROR(VLOOKUP(D2594,[1]peretoe_teenus!$A$2:$L$2000,5,FALSE),"")</f>
        <v/>
      </c>
      <c r="U2594" s="13"/>
      <c r="V2594" s="15" t="str" cm="1">
        <f t="array" ref="V2594">IFERROR(IF(AND(F2594="Tugigrupp",RANK(K2594,$K2594:$K2594)+COUNTIFS($K$2:K2594,K2594,$L$2:L2594,L2594,$M$2:M2594,M2594,$I$2:I2594,I2594,$G$2:G2594,G2594,$F$2:F2594,F2594)-1=1),SUMPRODUCT(($F$2:$F$4154=F2594)*($G$2:$G$4154=G2594)*($K$2:$K$4154=K2594)*($I$2:$I$4154=I2594)*($L$2:$L$4154=L2594)*($M$2:$M$4154=M2594)),""),"")</f>
        <v/>
      </c>
      <c r="W2594" s="15" t="str">
        <f t="shared" si="120"/>
        <v/>
      </c>
      <c r="X2594" s="16" t="str">
        <f>IF(AND(A2594=[2]an!$G$38,F2594=[2]an!$E$40),[2]an!$G$40,IF(AND(A2594=[2]an!$G$38,F2594=[2]an!$E$41),[2]an!$G$41,IF(AND(A2594=[2]an!$G$38,F2594=[2]an!$E$39,H2594&gt;=[2]an!$M$37),[2]an!$G$39,
IF(AND(A2594=[2]an!$G$38,F2594=[2]an!$E$39,H2594&lt;[2]an!$M$37,S2594="kahepoolne vajaduspõhine",U2594=""),[2]an!$M$40,
IF(AND(A2594=[2]an!$G$38,F2594=[2]an!$E$39,H2594&lt;[2]an!$M$37,S2594="kahepoolne vajaduspõhine",U2594&lt;&gt;""),[2]an!$G$39,
IF(AND(A2594=[2]an!$G$38,F2594=[2]an!$E$39,H2594&lt;[2]an!$M$37,S2594&lt;&gt;"kahepoolne vajaduspõhine"),[2]an!$G$39,
IF(AND(A2594=[2]an!$G$38,F2594=[2]an!$E$42),[2]an!$G$42,
IF(AND(A2594=[2]an!$H$38,F2594=[2]an!$E$40),[2]an!$H$40,IF(AND(A2594=[2]an!$H$38,F2594=[2]an!$E$41),[2]an!$H$41,IF(AND(A2594=[2]an!$H$38,F2594=[2]an!$E$39,H2594&gt;=[2]an!$M$37),[2]an!$H$39,
IF(AND(A2594=[2]an!$H$38,F2594=[2]an!$E$39,H2594&lt;[2]an!$M$37,S2594="kahepoolne vajaduspõhine",U2594=""),[2]an!$M$40,
IF(AND(A2594=[2]an!$H$38,F2594=[2]an!$E$39,H2594&lt;[2]an!$M$37,S2594="kahepoolne vajaduspõhine",U2594&lt;&gt;""),[2]an!$H$39,
IF(AND(A2594=[2]an!$H$38,F2594=[2]an!$E$39,H2594&lt;[2]an!$M$37,S2594&lt;&gt;"kahepoolne vajaduspõhine"),[2]an!$H$39,
IF(AND(A2594=[2]an!$H$38,F2594=[2]an!$E$42),[2]an!$H$42,
IF(AND(A2594=[2]an!$I$38,F2594=[2]an!$E$40),[2]an!$I$40,IF(AND(A2594=[2]an!$I$38,F2594=[2]an!$E$41),[2]an!$I$41,IF(AND(A2594=[2]an!$I$38,F2594=[2]an!$E$39,H2594&gt;=[2]an!$M$37),[2]an!$I$39,
IF(AND(A2594=[2]an!$I$38,F2594=[2]an!$E$39,H2594&lt;[2]an!$M$37,S2594="kahepoolne vajaduspõhine",U2594=""),[2]an!$M$40,
IF(AND(A2594=[2]an!$I$38,F2594=[2]an!$E$39,H2594&lt;[2]an!$M$37,S2594="kahepoolne vajaduspõhine",U2594&lt;&gt;""),[2]an!$I$39,
IF(AND(A2594=[2]an!$I$38,F2594=[2]an!$E$39,H2594&lt;[2]an!$M$37,S2594&lt;&gt;"kahepoolne vajaduspõhine"),[2]an!$I$39,
IF(AND(A2594=[2]an!$I$38,F2594=[2]an!$E$42),[2]an!$I$42,
IF(AND(A2594=[2]an!$J$38,F2594=[2]an!$E$40),[2]an!$J$40,IF(AND(A2594=[2]an!$J$38,F2594=[2]an!$E$41),[2]an!$J$41,IF(AND(A2594=[2]an!$J$38,F2594=[2]an!$E$39,H2594&gt;=[2]an!$M$37),[2]an!$J$39,
IF(AND(A2594=[2]an!$J$38,F2594=[2]an!$E$39,H2594&lt;[2]an!$M$37,S2594="kahepoolne vajaduspõhine",U2594=""),[2]an!$M$40,
IF(AND(A2594=[2]an!$J$38,F2594=[2]an!$E$39,H2594&lt;[2]an!$M$37,S2594="kahepoolne vajaduspõhine",U2594&lt;&gt;""),[2]an!$J$39,
IF(AND(A2594=[2]an!$J$38,F2594=[2]an!$E$39,H2594&lt;[2]an!$M$37,S2594&lt;&gt;"kahepoolne vajaduspõhine"),[2]an!$J$39,
IF(AND(A2594=[2]an!$J$38,F2594=[2]an!$E$42),[2]an!$J$42,""))))))))))))))))))))))))))))</f>
        <v/>
      </c>
      <c r="Y2594" s="17" t="str">
        <f>IFERROR(IF(F2594="Tugigrupp",0,
IF(AND(F2594="Peretoe teenus",H2594&gt;=[2]an!$M$37,RANK(D2594,$D2594:$D2594)+COUNTIFS($D$2:D2594,D2594,$F$2:F2594,F2594)-1&gt;1),"",
IF(AND(F2594="Peretoe teenus",H2594&gt;=[2]an!$M$37,RANK(D2594,$D2594:$D2594)+COUNTIFS($D$2:D2594,D2594,$F$2:F2594,F2594)-1=1,MONTH(H2594)=MONTH(K2594)=TRUE,YEAR(H2594)=YEAR(K2594)=TRUE),((EOMONTH(H2594,0)-H2594+1)*X2594)/DAY(EOMONTH(H2594,0)),
IF(AND(F2594="Peretoe teenus",H2594&gt;=[2]an!$M$37,RANK(D2594,$D2594:$D2594)+COUNTIFS($D$2:D2594,D2594,$F$2:F2594,F2594)-1=1),X2594,
IF(AND(F2594="Peretoe teenus",H2594&lt;[2]an!$M$37,S2594&lt;&gt;"kahepoolne vajaduspõhine",RANK(D2594,$D2594:$D2594)+COUNTIFS($D$2:D2594,D2594,$F$2:F2594,F2594)-1=1),X2594,
IF(AND(F2594="Peretoe teenus",H2594&lt;[2]an!$M$37,S2594&lt;&gt;"kahepoolne vajaduspõhine",RANK(D2594,$D2594:$D2594)+COUNTIFS($D$2:D2594,D2594,$F$2:F2594,F2594)-1&gt;1),"",
IF(AND(F2594="Peretoe teenus",H2594&lt;[2]an!$M$37,S2594="kahepoolne vajaduspõhine",U2594="",RANK(D2594,$D2594:$D2594)+COUNTIFS($D$2:D2594,D2594,$F$2:F2594,F2594)-1=1),X2594,
IF(AND(F2594="Peretoe teenus",H2594&lt;[2]an!$M$37,S2594="kahepoolne vajaduspõhine",U2594="",RANK(D2594,$D2594:$D2594)+COUNTIFS($D$2:D2594,D2594,$F$2:F2594,F2594)-1&gt;1),"",
IF(AND(F2594="Peretoe teenus",H2594&lt;[2]an!$M$37,S2594="kahepoolne vajaduspõhine",U2594&lt;[2]an!$M$37,RANK(D2594,$D2594:$D2594)+COUNTIFS($D$2:D2594,D2594,$F$2:F2594,F2594)-1=1),X2594,
IF(AND(F2594="Peretoe teenus",H2594&lt;[2]an!$M$37,S2594="kahepoolne vajaduspõhine",U2594&lt;[2]an!$M$37,RANK(D2594,$D2594:$D2594)+COUNTIFS($D$2:D2594,D2594,$F$2:F2594,F2594)-1&gt;1),"",
IF(AND(F2594="Peretoe teenus",H2594&lt;[2]an!$M$37,S2594="kahepoolne vajaduspõhine",U2594&gt;=[2]an!$M$37,U2594&lt;=[2]an!$M$38,RANK(D2594,$D2594:$D2594)+COUNTIFS($D$2:D2594,D2594,$F$2:F2594,F2594)-1=1),
((EOMONTH(U2594,0)-U2594+1)*X2594)/DAY(EOMONTH(U2594,0))+(DAY(U2594)-1)*100/DAY(EOMONTH(U2594,0)),
IF(AND(F2594="Peretoe teenus",H2594&lt;[2]an!$M$37,S2594="kahepoolne vajaduspõhine",U2594&gt;=[2]an!$M$37,U2594&lt;=[2]an!$M$38,RANK(D2594,$D2594:$D2594)+COUNTIFS($D$2:D2594,D2594,$F$2:F2594,F2594)-1&gt;1),"",
IF(AND(F2594="Peretoe teenus",H2594&lt;[2]an!$M$37,S2594="kahepoolne vajaduspõhine",U2594&gt;[2]an!$M$38,RANK(D2594,$D2594:$D2594)+COUNTIFS($D$2:D2594,D2594,$F$2:F2594,F2594)-1=1),X2594,
IF(AND(F2594="Peretoe teenus",H2594&lt;[2]an!$M$37,S2594="kahepoolne vajaduspõhine",U2594&gt;[2]an!$M$38,RANK(D2594,$D2594:$D2594)+COUNTIFS($D$2:D2594,D2594,$F$2:F2594,F2594)-1&gt;1),"",X2594*W2594)))))))))))))),"")</f>
        <v/>
      </c>
      <c r="Z2594" s="18" t="str">
        <f t="shared" si="121"/>
        <v/>
      </c>
      <c r="AA2594" s="19" t="str">
        <f>IFERROR(VLOOKUP(E2594,[2]an!$A$3:$B$81,2,FALSE),"")</f>
        <v/>
      </c>
      <c r="AB2594" s="19" t="str">
        <f>IFERROR(VLOOKUP(AA2594,[2]an!$C$2:$D$16,2,FALSE),"")</f>
        <v/>
      </c>
      <c r="AC2594" s="20"/>
      <c r="AD2594" s="21" t="str">
        <f>IF(A2594=[2]an!$F$36,VLOOKUP([2]an!$F$36,[2]an!$F$36:$H$36,3,FALSE),IF(A2594=[2]an!$F$35,VLOOKUP([2]an!$F$35,[2]an!$F$35:$H$35,3,FALSE),IF(A2594=[2]an!$F$33,VLOOKUP([2]an!$F$33,[2]an!$F$33:$H$33,3,FALSE),IF(A2594=[2]an!$F$31,VLOOKUP([2]an!$F$31,[2]an!$F$31:$H$31,3,FALSE),""))))</f>
        <v/>
      </c>
    </row>
    <row r="2595" spans="6:30" x14ac:dyDescent="0.2">
      <c r="F2595" s="10"/>
      <c r="G2595" s="8" t="str">
        <f t="shared" si="122"/>
        <v/>
      </c>
      <c r="H2595" s="13"/>
      <c r="K2595" s="13"/>
      <c r="L2595" s="10"/>
      <c r="M2595" s="10"/>
      <c r="S2595" s="8" t="str">
        <f>IFERROR(VLOOKUP(D2595,[1]peretoe_teenus!$A$2:$L$2000,5,FALSE),"")</f>
        <v/>
      </c>
      <c r="U2595" s="13"/>
      <c r="V2595" s="15" t="str" cm="1">
        <f t="array" ref="V2595">IFERROR(IF(AND(F2595="Tugigrupp",RANK(K2595,$K2595:$K2595)+COUNTIFS($K$2:K2595,K2595,$L$2:L2595,L2595,$M$2:M2595,M2595,$I$2:I2595,I2595,$G$2:G2595,G2595,$F$2:F2595,F2595)-1=1),SUMPRODUCT(($F$2:$F$4154=F2595)*($G$2:$G$4154=G2595)*($K$2:$K$4154=K2595)*($I$2:$I$4154=I2595)*($L$2:$L$4154=L2595)*($M$2:$M$4154=M2595)),""),"")</f>
        <v/>
      </c>
      <c r="W2595" s="15" t="str">
        <f t="shared" si="120"/>
        <v/>
      </c>
      <c r="X2595" s="16" t="str">
        <f>IF(AND(A2595=[2]an!$G$38,F2595=[2]an!$E$40),[2]an!$G$40,IF(AND(A2595=[2]an!$G$38,F2595=[2]an!$E$41),[2]an!$G$41,IF(AND(A2595=[2]an!$G$38,F2595=[2]an!$E$39,H2595&gt;=[2]an!$M$37),[2]an!$G$39,
IF(AND(A2595=[2]an!$G$38,F2595=[2]an!$E$39,H2595&lt;[2]an!$M$37,S2595="kahepoolne vajaduspõhine",U2595=""),[2]an!$M$40,
IF(AND(A2595=[2]an!$G$38,F2595=[2]an!$E$39,H2595&lt;[2]an!$M$37,S2595="kahepoolne vajaduspõhine",U2595&lt;&gt;""),[2]an!$G$39,
IF(AND(A2595=[2]an!$G$38,F2595=[2]an!$E$39,H2595&lt;[2]an!$M$37,S2595&lt;&gt;"kahepoolne vajaduspõhine"),[2]an!$G$39,
IF(AND(A2595=[2]an!$G$38,F2595=[2]an!$E$42),[2]an!$G$42,
IF(AND(A2595=[2]an!$H$38,F2595=[2]an!$E$40),[2]an!$H$40,IF(AND(A2595=[2]an!$H$38,F2595=[2]an!$E$41),[2]an!$H$41,IF(AND(A2595=[2]an!$H$38,F2595=[2]an!$E$39,H2595&gt;=[2]an!$M$37),[2]an!$H$39,
IF(AND(A2595=[2]an!$H$38,F2595=[2]an!$E$39,H2595&lt;[2]an!$M$37,S2595="kahepoolne vajaduspõhine",U2595=""),[2]an!$M$40,
IF(AND(A2595=[2]an!$H$38,F2595=[2]an!$E$39,H2595&lt;[2]an!$M$37,S2595="kahepoolne vajaduspõhine",U2595&lt;&gt;""),[2]an!$H$39,
IF(AND(A2595=[2]an!$H$38,F2595=[2]an!$E$39,H2595&lt;[2]an!$M$37,S2595&lt;&gt;"kahepoolne vajaduspõhine"),[2]an!$H$39,
IF(AND(A2595=[2]an!$H$38,F2595=[2]an!$E$42),[2]an!$H$42,
IF(AND(A2595=[2]an!$I$38,F2595=[2]an!$E$40),[2]an!$I$40,IF(AND(A2595=[2]an!$I$38,F2595=[2]an!$E$41),[2]an!$I$41,IF(AND(A2595=[2]an!$I$38,F2595=[2]an!$E$39,H2595&gt;=[2]an!$M$37),[2]an!$I$39,
IF(AND(A2595=[2]an!$I$38,F2595=[2]an!$E$39,H2595&lt;[2]an!$M$37,S2595="kahepoolne vajaduspõhine",U2595=""),[2]an!$M$40,
IF(AND(A2595=[2]an!$I$38,F2595=[2]an!$E$39,H2595&lt;[2]an!$M$37,S2595="kahepoolne vajaduspõhine",U2595&lt;&gt;""),[2]an!$I$39,
IF(AND(A2595=[2]an!$I$38,F2595=[2]an!$E$39,H2595&lt;[2]an!$M$37,S2595&lt;&gt;"kahepoolne vajaduspõhine"),[2]an!$I$39,
IF(AND(A2595=[2]an!$I$38,F2595=[2]an!$E$42),[2]an!$I$42,
IF(AND(A2595=[2]an!$J$38,F2595=[2]an!$E$40),[2]an!$J$40,IF(AND(A2595=[2]an!$J$38,F2595=[2]an!$E$41),[2]an!$J$41,IF(AND(A2595=[2]an!$J$38,F2595=[2]an!$E$39,H2595&gt;=[2]an!$M$37),[2]an!$J$39,
IF(AND(A2595=[2]an!$J$38,F2595=[2]an!$E$39,H2595&lt;[2]an!$M$37,S2595="kahepoolne vajaduspõhine",U2595=""),[2]an!$M$40,
IF(AND(A2595=[2]an!$J$38,F2595=[2]an!$E$39,H2595&lt;[2]an!$M$37,S2595="kahepoolne vajaduspõhine",U2595&lt;&gt;""),[2]an!$J$39,
IF(AND(A2595=[2]an!$J$38,F2595=[2]an!$E$39,H2595&lt;[2]an!$M$37,S2595&lt;&gt;"kahepoolne vajaduspõhine"),[2]an!$J$39,
IF(AND(A2595=[2]an!$J$38,F2595=[2]an!$E$42),[2]an!$J$42,""))))))))))))))))))))))))))))</f>
        <v/>
      </c>
      <c r="Y2595" s="17" t="str">
        <f>IFERROR(IF(F2595="Tugigrupp",0,
IF(AND(F2595="Peretoe teenus",H2595&gt;=[2]an!$M$37,RANK(D2595,$D2595:$D2595)+COUNTIFS($D$2:D2595,D2595,$F$2:F2595,F2595)-1&gt;1),"",
IF(AND(F2595="Peretoe teenus",H2595&gt;=[2]an!$M$37,RANK(D2595,$D2595:$D2595)+COUNTIFS($D$2:D2595,D2595,$F$2:F2595,F2595)-1=1,MONTH(H2595)=MONTH(K2595)=TRUE,YEAR(H2595)=YEAR(K2595)=TRUE),((EOMONTH(H2595,0)-H2595+1)*X2595)/DAY(EOMONTH(H2595,0)),
IF(AND(F2595="Peretoe teenus",H2595&gt;=[2]an!$M$37,RANK(D2595,$D2595:$D2595)+COUNTIFS($D$2:D2595,D2595,$F$2:F2595,F2595)-1=1),X2595,
IF(AND(F2595="Peretoe teenus",H2595&lt;[2]an!$M$37,S2595&lt;&gt;"kahepoolne vajaduspõhine",RANK(D2595,$D2595:$D2595)+COUNTIFS($D$2:D2595,D2595,$F$2:F2595,F2595)-1=1),X2595,
IF(AND(F2595="Peretoe teenus",H2595&lt;[2]an!$M$37,S2595&lt;&gt;"kahepoolne vajaduspõhine",RANK(D2595,$D2595:$D2595)+COUNTIFS($D$2:D2595,D2595,$F$2:F2595,F2595)-1&gt;1),"",
IF(AND(F2595="Peretoe teenus",H2595&lt;[2]an!$M$37,S2595="kahepoolne vajaduspõhine",U2595="",RANK(D2595,$D2595:$D2595)+COUNTIFS($D$2:D2595,D2595,$F$2:F2595,F2595)-1=1),X2595,
IF(AND(F2595="Peretoe teenus",H2595&lt;[2]an!$M$37,S2595="kahepoolne vajaduspõhine",U2595="",RANK(D2595,$D2595:$D2595)+COUNTIFS($D$2:D2595,D2595,$F$2:F2595,F2595)-1&gt;1),"",
IF(AND(F2595="Peretoe teenus",H2595&lt;[2]an!$M$37,S2595="kahepoolne vajaduspõhine",U2595&lt;[2]an!$M$37,RANK(D2595,$D2595:$D2595)+COUNTIFS($D$2:D2595,D2595,$F$2:F2595,F2595)-1=1),X2595,
IF(AND(F2595="Peretoe teenus",H2595&lt;[2]an!$M$37,S2595="kahepoolne vajaduspõhine",U2595&lt;[2]an!$M$37,RANK(D2595,$D2595:$D2595)+COUNTIFS($D$2:D2595,D2595,$F$2:F2595,F2595)-1&gt;1),"",
IF(AND(F2595="Peretoe teenus",H2595&lt;[2]an!$M$37,S2595="kahepoolne vajaduspõhine",U2595&gt;=[2]an!$M$37,U2595&lt;=[2]an!$M$38,RANK(D2595,$D2595:$D2595)+COUNTIFS($D$2:D2595,D2595,$F$2:F2595,F2595)-1=1),
((EOMONTH(U2595,0)-U2595+1)*X2595)/DAY(EOMONTH(U2595,0))+(DAY(U2595)-1)*100/DAY(EOMONTH(U2595,0)),
IF(AND(F2595="Peretoe teenus",H2595&lt;[2]an!$M$37,S2595="kahepoolne vajaduspõhine",U2595&gt;=[2]an!$M$37,U2595&lt;=[2]an!$M$38,RANK(D2595,$D2595:$D2595)+COUNTIFS($D$2:D2595,D2595,$F$2:F2595,F2595)-1&gt;1),"",
IF(AND(F2595="Peretoe teenus",H2595&lt;[2]an!$M$37,S2595="kahepoolne vajaduspõhine",U2595&gt;[2]an!$M$38,RANK(D2595,$D2595:$D2595)+COUNTIFS($D$2:D2595,D2595,$F$2:F2595,F2595)-1=1),X2595,
IF(AND(F2595="Peretoe teenus",H2595&lt;[2]an!$M$37,S2595="kahepoolne vajaduspõhine",U2595&gt;[2]an!$M$38,RANK(D2595,$D2595:$D2595)+COUNTIFS($D$2:D2595,D2595,$F$2:F2595,F2595)-1&gt;1),"",X2595*W2595)))))))))))))),"")</f>
        <v/>
      </c>
      <c r="Z2595" s="18" t="str">
        <f t="shared" si="121"/>
        <v/>
      </c>
      <c r="AA2595" s="19" t="str">
        <f>IFERROR(VLOOKUP(E2595,[2]an!$A$3:$B$81,2,FALSE),"")</f>
        <v/>
      </c>
      <c r="AB2595" s="19" t="str">
        <f>IFERROR(VLOOKUP(AA2595,[2]an!$C$2:$D$16,2,FALSE),"")</f>
        <v/>
      </c>
      <c r="AC2595" s="20"/>
      <c r="AD2595" s="21" t="str">
        <f>IF(A2595=[2]an!$F$36,VLOOKUP([2]an!$F$36,[2]an!$F$36:$H$36,3,FALSE),IF(A2595=[2]an!$F$35,VLOOKUP([2]an!$F$35,[2]an!$F$35:$H$35,3,FALSE),IF(A2595=[2]an!$F$33,VLOOKUP([2]an!$F$33,[2]an!$F$33:$H$33,3,FALSE),IF(A2595=[2]an!$F$31,VLOOKUP([2]an!$F$31,[2]an!$F$31:$H$31,3,FALSE),""))))</f>
        <v/>
      </c>
    </row>
    <row r="2596" spans="6:30" x14ac:dyDescent="0.2">
      <c r="F2596" s="10"/>
      <c r="G2596" s="8" t="str">
        <f t="shared" si="122"/>
        <v/>
      </c>
      <c r="H2596" s="13"/>
      <c r="K2596" s="13"/>
      <c r="L2596" s="10"/>
      <c r="M2596" s="10"/>
      <c r="S2596" s="8" t="str">
        <f>IFERROR(VLOOKUP(D2596,[1]peretoe_teenus!$A$2:$L$2000,5,FALSE),"")</f>
        <v/>
      </c>
      <c r="U2596" s="13"/>
      <c r="V2596" s="15" t="str" cm="1">
        <f t="array" ref="V2596">IFERROR(IF(AND(F2596="Tugigrupp",RANK(K2596,$K2596:$K2596)+COUNTIFS($K$2:K2596,K2596,$L$2:L2596,L2596,$M$2:M2596,M2596,$I$2:I2596,I2596,$G$2:G2596,G2596,$F$2:F2596,F2596)-1=1),SUMPRODUCT(($F$2:$F$4154=F2596)*($G$2:$G$4154=G2596)*($K$2:$K$4154=K2596)*($I$2:$I$4154=I2596)*($L$2:$L$4154=L2596)*($M$2:$M$4154=M2596)),""),"")</f>
        <v/>
      </c>
      <c r="W2596" s="15" t="str">
        <f t="shared" si="120"/>
        <v/>
      </c>
      <c r="X2596" s="16" t="str">
        <f>IF(AND(A2596=[2]an!$G$38,F2596=[2]an!$E$40),[2]an!$G$40,IF(AND(A2596=[2]an!$G$38,F2596=[2]an!$E$41),[2]an!$G$41,IF(AND(A2596=[2]an!$G$38,F2596=[2]an!$E$39,H2596&gt;=[2]an!$M$37),[2]an!$G$39,
IF(AND(A2596=[2]an!$G$38,F2596=[2]an!$E$39,H2596&lt;[2]an!$M$37,S2596="kahepoolne vajaduspõhine",U2596=""),[2]an!$M$40,
IF(AND(A2596=[2]an!$G$38,F2596=[2]an!$E$39,H2596&lt;[2]an!$M$37,S2596="kahepoolne vajaduspõhine",U2596&lt;&gt;""),[2]an!$G$39,
IF(AND(A2596=[2]an!$G$38,F2596=[2]an!$E$39,H2596&lt;[2]an!$M$37,S2596&lt;&gt;"kahepoolne vajaduspõhine"),[2]an!$G$39,
IF(AND(A2596=[2]an!$G$38,F2596=[2]an!$E$42),[2]an!$G$42,
IF(AND(A2596=[2]an!$H$38,F2596=[2]an!$E$40),[2]an!$H$40,IF(AND(A2596=[2]an!$H$38,F2596=[2]an!$E$41),[2]an!$H$41,IF(AND(A2596=[2]an!$H$38,F2596=[2]an!$E$39,H2596&gt;=[2]an!$M$37),[2]an!$H$39,
IF(AND(A2596=[2]an!$H$38,F2596=[2]an!$E$39,H2596&lt;[2]an!$M$37,S2596="kahepoolne vajaduspõhine",U2596=""),[2]an!$M$40,
IF(AND(A2596=[2]an!$H$38,F2596=[2]an!$E$39,H2596&lt;[2]an!$M$37,S2596="kahepoolne vajaduspõhine",U2596&lt;&gt;""),[2]an!$H$39,
IF(AND(A2596=[2]an!$H$38,F2596=[2]an!$E$39,H2596&lt;[2]an!$M$37,S2596&lt;&gt;"kahepoolne vajaduspõhine"),[2]an!$H$39,
IF(AND(A2596=[2]an!$H$38,F2596=[2]an!$E$42),[2]an!$H$42,
IF(AND(A2596=[2]an!$I$38,F2596=[2]an!$E$40),[2]an!$I$40,IF(AND(A2596=[2]an!$I$38,F2596=[2]an!$E$41),[2]an!$I$41,IF(AND(A2596=[2]an!$I$38,F2596=[2]an!$E$39,H2596&gt;=[2]an!$M$37),[2]an!$I$39,
IF(AND(A2596=[2]an!$I$38,F2596=[2]an!$E$39,H2596&lt;[2]an!$M$37,S2596="kahepoolne vajaduspõhine",U2596=""),[2]an!$M$40,
IF(AND(A2596=[2]an!$I$38,F2596=[2]an!$E$39,H2596&lt;[2]an!$M$37,S2596="kahepoolne vajaduspõhine",U2596&lt;&gt;""),[2]an!$I$39,
IF(AND(A2596=[2]an!$I$38,F2596=[2]an!$E$39,H2596&lt;[2]an!$M$37,S2596&lt;&gt;"kahepoolne vajaduspõhine"),[2]an!$I$39,
IF(AND(A2596=[2]an!$I$38,F2596=[2]an!$E$42),[2]an!$I$42,
IF(AND(A2596=[2]an!$J$38,F2596=[2]an!$E$40),[2]an!$J$40,IF(AND(A2596=[2]an!$J$38,F2596=[2]an!$E$41),[2]an!$J$41,IF(AND(A2596=[2]an!$J$38,F2596=[2]an!$E$39,H2596&gt;=[2]an!$M$37),[2]an!$J$39,
IF(AND(A2596=[2]an!$J$38,F2596=[2]an!$E$39,H2596&lt;[2]an!$M$37,S2596="kahepoolne vajaduspõhine",U2596=""),[2]an!$M$40,
IF(AND(A2596=[2]an!$J$38,F2596=[2]an!$E$39,H2596&lt;[2]an!$M$37,S2596="kahepoolne vajaduspõhine",U2596&lt;&gt;""),[2]an!$J$39,
IF(AND(A2596=[2]an!$J$38,F2596=[2]an!$E$39,H2596&lt;[2]an!$M$37,S2596&lt;&gt;"kahepoolne vajaduspõhine"),[2]an!$J$39,
IF(AND(A2596=[2]an!$J$38,F2596=[2]an!$E$42),[2]an!$J$42,""))))))))))))))))))))))))))))</f>
        <v/>
      </c>
      <c r="Y2596" s="17" t="str">
        <f>IFERROR(IF(F2596="Tugigrupp",0,
IF(AND(F2596="Peretoe teenus",H2596&gt;=[2]an!$M$37,RANK(D2596,$D2596:$D2596)+COUNTIFS($D$2:D2596,D2596,$F$2:F2596,F2596)-1&gt;1),"",
IF(AND(F2596="Peretoe teenus",H2596&gt;=[2]an!$M$37,RANK(D2596,$D2596:$D2596)+COUNTIFS($D$2:D2596,D2596,$F$2:F2596,F2596)-1=1,MONTH(H2596)=MONTH(K2596)=TRUE,YEAR(H2596)=YEAR(K2596)=TRUE),((EOMONTH(H2596,0)-H2596+1)*X2596)/DAY(EOMONTH(H2596,0)),
IF(AND(F2596="Peretoe teenus",H2596&gt;=[2]an!$M$37,RANK(D2596,$D2596:$D2596)+COUNTIFS($D$2:D2596,D2596,$F$2:F2596,F2596)-1=1),X2596,
IF(AND(F2596="Peretoe teenus",H2596&lt;[2]an!$M$37,S2596&lt;&gt;"kahepoolne vajaduspõhine",RANK(D2596,$D2596:$D2596)+COUNTIFS($D$2:D2596,D2596,$F$2:F2596,F2596)-1=1),X2596,
IF(AND(F2596="Peretoe teenus",H2596&lt;[2]an!$M$37,S2596&lt;&gt;"kahepoolne vajaduspõhine",RANK(D2596,$D2596:$D2596)+COUNTIFS($D$2:D2596,D2596,$F$2:F2596,F2596)-1&gt;1),"",
IF(AND(F2596="Peretoe teenus",H2596&lt;[2]an!$M$37,S2596="kahepoolne vajaduspõhine",U2596="",RANK(D2596,$D2596:$D2596)+COUNTIFS($D$2:D2596,D2596,$F$2:F2596,F2596)-1=1),X2596,
IF(AND(F2596="Peretoe teenus",H2596&lt;[2]an!$M$37,S2596="kahepoolne vajaduspõhine",U2596="",RANK(D2596,$D2596:$D2596)+COUNTIFS($D$2:D2596,D2596,$F$2:F2596,F2596)-1&gt;1),"",
IF(AND(F2596="Peretoe teenus",H2596&lt;[2]an!$M$37,S2596="kahepoolne vajaduspõhine",U2596&lt;[2]an!$M$37,RANK(D2596,$D2596:$D2596)+COUNTIFS($D$2:D2596,D2596,$F$2:F2596,F2596)-1=1),X2596,
IF(AND(F2596="Peretoe teenus",H2596&lt;[2]an!$M$37,S2596="kahepoolne vajaduspõhine",U2596&lt;[2]an!$M$37,RANK(D2596,$D2596:$D2596)+COUNTIFS($D$2:D2596,D2596,$F$2:F2596,F2596)-1&gt;1),"",
IF(AND(F2596="Peretoe teenus",H2596&lt;[2]an!$M$37,S2596="kahepoolne vajaduspõhine",U2596&gt;=[2]an!$M$37,U2596&lt;=[2]an!$M$38,RANK(D2596,$D2596:$D2596)+COUNTIFS($D$2:D2596,D2596,$F$2:F2596,F2596)-1=1),
((EOMONTH(U2596,0)-U2596+1)*X2596)/DAY(EOMONTH(U2596,0))+(DAY(U2596)-1)*100/DAY(EOMONTH(U2596,0)),
IF(AND(F2596="Peretoe teenus",H2596&lt;[2]an!$M$37,S2596="kahepoolne vajaduspõhine",U2596&gt;=[2]an!$M$37,U2596&lt;=[2]an!$M$38,RANK(D2596,$D2596:$D2596)+COUNTIFS($D$2:D2596,D2596,$F$2:F2596,F2596)-1&gt;1),"",
IF(AND(F2596="Peretoe teenus",H2596&lt;[2]an!$M$37,S2596="kahepoolne vajaduspõhine",U2596&gt;[2]an!$M$38,RANK(D2596,$D2596:$D2596)+COUNTIFS($D$2:D2596,D2596,$F$2:F2596,F2596)-1=1),X2596,
IF(AND(F2596="Peretoe teenus",H2596&lt;[2]an!$M$37,S2596="kahepoolne vajaduspõhine",U2596&gt;[2]an!$M$38,RANK(D2596,$D2596:$D2596)+COUNTIFS($D$2:D2596,D2596,$F$2:F2596,F2596)-1&gt;1),"",X2596*W2596)))))))))))))),"")</f>
        <v/>
      </c>
      <c r="Z2596" s="18" t="str">
        <f t="shared" si="121"/>
        <v/>
      </c>
      <c r="AA2596" s="19" t="str">
        <f>IFERROR(VLOOKUP(E2596,[2]an!$A$3:$B$81,2,FALSE),"")</f>
        <v/>
      </c>
      <c r="AB2596" s="19" t="str">
        <f>IFERROR(VLOOKUP(AA2596,[2]an!$C$2:$D$16,2,FALSE),"")</f>
        <v/>
      </c>
      <c r="AC2596" s="20"/>
      <c r="AD2596" s="21" t="str">
        <f>IF(A2596=[2]an!$F$36,VLOOKUP([2]an!$F$36,[2]an!$F$36:$H$36,3,FALSE),IF(A2596=[2]an!$F$35,VLOOKUP([2]an!$F$35,[2]an!$F$35:$H$35,3,FALSE),IF(A2596=[2]an!$F$33,VLOOKUP([2]an!$F$33,[2]an!$F$33:$H$33,3,FALSE),IF(A2596=[2]an!$F$31,VLOOKUP([2]an!$F$31,[2]an!$F$31:$H$31,3,FALSE),""))))</f>
        <v/>
      </c>
    </row>
    <row r="2597" spans="6:30" x14ac:dyDescent="0.2">
      <c r="F2597" s="10"/>
      <c r="G2597" s="8" t="str">
        <f t="shared" si="122"/>
        <v/>
      </c>
      <c r="H2597" s="13"/>
      <c r="K2597" s="13"/>
      <c r="L2597" s="10"/>
      <c r="M2597" s="10"/>
      <c r="S2597" s="8" t="str">
        <f>IFERROR(VLOOKUP(D2597,[1]peretoe_teenus!$A$2:$L$2000,5,FALSE),"")</f>
        <v/>
      </c>
      <c r="U2597" s="13"/>
      <c r="V2597" s="15" t="str" cm="1">
        <f t="array" ref="V2597">IFERROR(IF(AND(F2597="Tugigrupp",RANK(K2597,$K2597:$K2597)+COUNTIFS($K$2:K2597,K2597,$L$2:L2597,L2597,$M$2:M2597,M2597,$I$2:I2597,I2597,$G$2:G2597,G2597,$F$2:F2597,F2597)-1=1),SUMPRODUCT(($F$2:$F$4154=F2597)*($G$2:$G$4154=G2597)*($K$2:$K$4154=K2597)*($I$2:$I$4154=I2597)*($L$2:$L$4154=L2597)*($M$2:$M$4154=M2597)),""),"")</f>
        <v/>
      </c>
      <c r="W2597" s="15" t="str">
        <f t="shared" si="120"/>
        <v/>
      </c>
      <c r="X2597" s="16" t="str">
        <f>IF(AND(A2597=[2]an!$G$38,F2597=[2]an!$E$40),[2]an!$G$40,IF(AND(A2597=[2]an!$G$38,F2597=[2]an!$E$41),[2]an!$G$41,IF(AND(A2597=[2]an!$G$38,F2597=[2]an!$E$39,H2597&gt;=[2]an!$M$37),[2]an!$G$39,
IF(AND(A2597=[2]an!$G$38,F2597=[2]an!$E$39,H2597&lt;[2]an!$M$37,S2597="kahepoolne vajaduspõhine",U2597=""),[2]an!$M$40,
IF(AND(A2597=[2]an!$G$38,F2597=[2]an!$E$39,H2597&lt;[2]an!$M$37,S2597="kahepoolne vajaduspõhine",U2597&lt;&gt;""),[2]an!$G$39,
IF(AND(A2597=[2]an!$G$38,F2597=[2]an!$E$39,H2597&lt;[2]an!$M$37,S2597&lt;&gt;"kahepoolne vajaduspõhine"),[2]an!$G$39,
IF(AND(A2597=[2]an!$G$38,F2597=[2]an!$E$42),[2]an!$G$42,
IF(AND(A2597=[2]an!$H$38,F2597=[2]an!$E$40),[2]an!$H$40,IF(AND(A2597=[2]an!$H$38,F2597=[2]an!$E$41),[2]an!$H$41,IF(AND(A2597=[2]an!$H$38,F2597=[2]an!$E$39,H2597&gt;=[2]an!$M$37),[2]an!$H$39,
IF(AND(A2597=[2]an!$H$38,F2597=[2]an!$E$39,H2597&lt;[2]an!$M$37,S2597="kahepoolne vajaduspõhine",U2597=""),[2]an!$M$40,
IF(AND(A2597=[2]an!$H$38,F2597=[2]an!$E$39,H2597&lt;[2]an!$M$37,S2597="kahepoolne vajaduspõhine",U2597&lt;&gt;""),[2]an!$H$39,
IF(AND(A2597=[2]an!$H$38,F2597=[2]an!$E$39,H2597&lt;[2]an!$M$37,S2597&lt;&gt;"kahepoolne vajaduspõhine"),[2]an!$H$39,
IF(AND(A2597=[2]an!$H$38,F2597=[2]an!$E$42),[2]an!$H$42,
IF(AND(A2597=[2]an!$I$38,F2597=[2]an!$E$40),[2]an!$I$40,IF(AND(A2597=[2]an!$I$38,F2597=[2]an!$E$41),[2]an!$I$41,IF(AND(A2597=[2]an!$I$38,F2597=[2]an!$E$39,H2597&gt;=[2]an!$M$37),[2]an!$I$39,
IF(AND(A2597=[2]an!$I$38,F2597=[2]an!$E$39,H2597&lt;[2]an!$M$37,S2597="kahepoolne vajaduspõhine",U2597=""),[2]an!$M$40,
IF(AND(A2597=[2]an!$I$38,F2597=[2]an!$E$39,H2597&lt;[2]an!$M$37,S2597="kahepoolne vajaduspõhine",U2597&lt;&gt;""),[2]an!$I$39,
IF(AND(A2597=[2]an!$I$38,F2597=[2]an!$E$39,H2597&lt;[2]an!$M$37,S2597&lt;&gt;"kahepoolne vajaduspõhine"),[2]an!$I$39,
IF(AND(A2597=[2]an!$I$38,F2597=[2]an!$E$42),[2]an!$I$42,
IF(AND(A2597=[2]an!$J$38,F2597=[2]an!$E$40),[2]an!$J$40,IF(AND(A2597=[2]an!$J$38,F2597=[2]an!$E$41),[2]an!$J$41,IF(AND(A2597=[2]an!$J$38,F2597=[2]an!$E$39,H2597&gt;=[2]an!$M$37),[2]an!$J$39,
IF(AND(A2597=[2]an!$J$38,F2597=[2]an!$E$39,H2597&lt;[2]an!$M$37,S2597="kahepoolne vajaduspõhine",U2597=""),[2]an!$M$40,
IF(AND(A2597=[2]an!$J$38,F2597=[2]an!$E$39,H2597&lt;[2]an!$M$37,S2597="kahepoolne vajaduspõhine",U2597&lt;&gt;""),[2]an!$J$39,
IF(AND(A2597=[2]an!$J$38,F2597=[2]an!$E$39,H2597&lt;[2]an!$M$37,S2597&lt;&gt;"kahepoolne vajaduspõhine"),[2]an!$J$39,
IF(AND(A2597=[2]an!$J$38,F2597=[2]an!$E$42),[2]an!$J$42,""))))))))))))))))))))))))))))</f>
        <v/>
      </c>
      <c r="Y2597" s="17" t="str">
        <f>IFERROR(IF(F2597="Tugigrupp",0,
IF(AND(F2597="Peretoe teenus",H2597&gt;=[2]an!$M$37,RANK(D2597,$D2597:$D2597)+COUNTIFS($D$2:D2597,D2597,$F$2:F2597,F2597)-1&gt;1),"",
IF(AND(F2597="Peretoe teenus",H2597&gt;=[2]an!$M$37,RANK(D2597,$D2597:$D2597)+COUNTIFS($D$2:D2597,D2597,$F$2:F2597,F2597)-1=1,MONTH(H2597)=MONTH(K2597)=TRUE,YEAR(H2597)=YEAR(K2597)=TRUE),((EOMONTH(H2597,0)-H2597+1)*X2597)/DAY(EOMONTH(H2597,0)),
IF(AND(F2597="Peretoe teenus",H2597&gt;=[2]an!$M$37,RANK(D2597,$D2597:$D2597)+COUNTIFS($D$2:D2597,D2597,$F$2:F2597,F2597)-1=1),X2597,
IF(AND(F2597="Peretoe teenus",H2597&lt;[2]an!$M$37,S2597&lt;&gt;"kahepoolne vajaduspõhine",RANK(D2597,$D2597:$D2597)+COUNTIFS($D$2:D2597,D2597,$F$2:F2597,F2597)-1=1),X2597,
IF(AND(F2597="Peretoe teenus",H2597&lt;[2]an!$M$37,S2597&lt;&gt;"kahepoolne vajaduspõhine",RANK(D2597,$D2597:$D2597)+COUNTIFS($D$2:D2597,D2597,$F$2:F2597,F2597)-1&gt;1),"",
IF(AND(F2597="Peretoe teenus",H2597&lt;[2]an!$M$37,S2597="kahepoolne vajaduspõhine",U2597="",RANK(D2597,$D2597:$D2597)+COUNTIFS($D$2:D2597,D2597,$F$2:F2597,F2597)-1=1),X2597,
IF(AND(F2597="Peretoe teenus",H2597&lt;[2]an!$M$37,S2597="kahepoolne vajaduspõhine",U2597="",RANK(D2597,$D2597:$D2597)+COUNTIFS($D$2:D2597,D2597,$F$2:F2597,F2597)-1&gt;1),"",
IF(AND(F2597="Peretoe teenus",H2597&lt;[2]an!$M$37,S2597="kahepoolne vajaduspõhine",U2597&lt;[2]an!$M$37,RANK(D2597,$D2597:$D2597)+COUNTIFS($D$2:D2597,D2597,$F$2:F2597,F2597)-1=1),X2597,
IF(AND(F2597="Peretoe teenus",H2597&lt;[2]an!$M$37,S2597="kahepoolne vajaduspõhine",U2597&lt;[2]an!$M$37,RANK(D2597,$D2597:$D2597)+COUNTIFS($D$2:D2597,D2597,$F$2:F2597,F2597)-1&gt;1),"",
IF(AND(F2597="Peretoe teenus",H2597&lt;[2]an!$M$37,S2597="kahepoolne vajaduspõhine",U2597&gt;=[2]an!$M$37,U2597&lt;=[2]an!$M$38,RANK(D2597,$D2597:$D2597)+COUNTIFS($D$2:D2597,D2597,$F$2:F2597,F2597)-1=1),
((EOMONTH(U2597,0)-U2597+1)*X2597)/DAY(EOMONTH(U2597,0))+(DAY(U2597)-1)*100/DAY(EOMONTH(U2597,0)),
IF(AND(F2597="Peretoe teenus",H2597&lt;[2]an!$M$37,S2597="kahepoolne vajaduspõhine",U2597&gt;=[2]an!$M$37,U2597&lt;=[2]an!$M$38,RANK(D2597,$D2597:$D2597)+COUNTIFS($D$2:D2597,D2597,$F$2:F2597,F2597)-1&gt;1),"",
IF(AND(F2597="Peretoe teenus",H2597&lt;[2]an!$M$37,S2597="kahepoolne vajaduspõhine",U2597&gt;[2]an!$M$38,RANK(D2597,$D2597:$D2597)+COUNTIFS($D$2:D2597,D2597,$F$2:F2597,F2597)-1=1),X2597,
IF(AND(F2597="Peretoe teenus",H2597&lt;[2]an!$M$37,S2597="kahepoolne vajaduspõhine",U2597&gt;[2]an!$M$38,RANK(D2597,$D2597:$D2597)+COUNTIFS($D$2:D2597,D2597,$F$2:F2597,F2597)-1&gt;1),"",X2597*W2597)))))))))))))),"")</f>
        <v/>
      </c>
      <c r="Z2597" s="18" t="str">
        <f t="shared" si="121"/>
        <v/>
      </c>
      <c r="AA2597" s="19" t="str">
        <f>IFERROR(VLOOKUP(E2597,[2]an!$A$3:$B$81,2,FALSE),"")</f>
        <v/>
      </c>
      <c r="AB2597" s="19" t="str">
        <f>IFERROR(VLOOKUP(AA2597,[2]an!$C$2:$D$16,2,FALSE),"")</f>
        <v/>
      </c>
      <c r="AC2597" s="20"/>
      <c r="AD2597" s="21" t="str">
        <f>IF(A2597=[2]an!$F$36,VLOOKUP([2]an!$F$36,[2]an!$F$36:$H$36,3,FALSE),IF(A2597=[2]an!$F$35,VLOOKUP([2]an!$F$35,[2]an!$F$35:$H$35,3,FALSE),IF(A2597=[2]an!$F$33,VLOOKUP([2]an!$F$33,[2]an!$F$33:$H$33,3,FALSE),IF(A2597=[2]an!$F$31,VLOOKUP([2]an!$F$31,[2]an!$F$31:$H$31,3,FALSE),""))))</f>
        <v/>
      </c>
    </row>
    <row r="2598" spans="6:30" x14ac:dyDescent="0.2">
      <c r="F2598" s="10"/>
      <c r="G2598" s="8" t="str">
        <f t="shared" si="122"/>
        <v/>
      </c>
      <c r="H2598" s="13"/>
      <c r="K2598" s="13"/>
      <c r="L2598" s="10"/>
      <c r="M2598" s="10"/>
      <c r="S2598" s="8" t="str">
        <f>IFERROR(VLOOKUP(D2598,[1]peretoe_teenus!$A$2:$L$2000,5,FALSE),"")</f>
        <v/>
      </c>
      <c r="U2598" s="13"/>
      <c r="V2598" s="15" t="str" cm="1">
        <f t="array" ref="V2598">IFERROR(IF(AND(F2598="Tugigrupp",RANK(K2598,$K2598:$K2598)+COUNTIFS($K$2:K2598,K2598,$L$2:L2598,L2598,$M$2:M2598,M2598,$I$2:I2598,I2598,$G$2:G2598,G2598,$F$2:F2598,F2598)-1=1),SUMPRODUCT(($F$2:$F$4154=F2598)*($G$2:$G$4154=G2598)*($K$2:$K$4154=K2598)*($I$2:$I$4154=I2598)*($L$2:$L$4154=L2598)*($M$2:$M$4154=M2598)),""),"")</f>
        <v/>
      </c>
      <c r="W2598" s="15" t="str">
        <f t="shared" si="120"/>
        <v/>
      </c>
      <c r="X2598" s="16" t="str">
        <f>IF(AND(A2598=[2]an!$G$38,F2598=[2]an!$E$40),[2]an!$G$40,IF(AND(A2598=[2]an!$G$38,F2598=[2]an!$E$41),[2]an!$G$41,IF(AND(A2598=[2]an!$G$38,F2598=[2]an!$E$39,H2598&gt;=[2]an!$M$37),[2]an!$G$39,
IF(AND(A2598=[2]an!$G$38,F2598=[2]an!$E$39,H2598&lt;[2]an!$M$37,S2598="kahepoolne vajaduspõhine",U2598=""),[2]an!$M$40,
IF(AND(A2598=[2]an!$G$38,F2598=[2]an!$E$39,H2598&lt;[2]an!$M$37,S2598="kahepoolne vajaduspõhine",U2598&lt;&gt;""),[2]an!$G$39,
IF(AND(A2598=[2]an!$G$38,F2598=[2]an!$E$39,H2598&lt;[2]an!$M$37,S2598&lt;&gt;"kahepoolne vajaduspõhine"),[2]an!$G$39,
IF(AND(A2598=[2]an!$G$38,F2598=[2]an!$E$42),[2]an!$G$42,
IF(AND(A2598=[2]an!$H$38,F2598=[2]an!$E$40),[2]an!$H$40,IF(AND(A2598=[2]an!$H$38,F2598=[2]an!$E$41),[2]an!$H$41,IF(AND(A2598=[2]an!$H$38,F2598=[2]an!$E$39,H2598&gt;=[2]an!$M$37),[2]an!$H$39,
IF(AND(A2598=[2]an!$H$38,F2598=[2]an!$E$39,H2598&lt;[2]an!$M$37,S2598="kahepoolne vajaduspõhine",U2598=""),[2]an!$M$40,
IF(AND(A2598=[2]an!$H$38,F2598=[2]an!$E$39,H2598&lt;[2]an!$M$37,S2598="kahepoolne vajaduspõhine",U2598&lt;&gt;""),[2]an!$H$39,
IF(AND(A2598=[2]an!$H$38,F2598=[2]an!$E$39,H2598&lt;[2]an!$M$37,S2598&lt;&gt;"kahepoolne vajaduspõhine"),[2]an!$H$39,
IF(AND(A2598=[2]an!$H$38,F2598=[2]an!$E$42),[2]an!$H$42,
IF(AND(A2598=[2]an!$I$38,F2598=[2]an!$E$40),[2]an!$I$40,IF(AND(A2598=[2]an!$I$38,F2598=[2]an!$E$41),[2]an!$I$41,IF(AND(A2598=[2]an!$I$38,F2598=[2]an!$E$39,H2598&gt;=[2]an!$M$37),[2]an!$I$39,
IF(AND(A2598=[2]an!$I$38,F2598=[2]an!$E$39,H2598&lt;[2]an!$M$37,S2598="kahepoolne vajaduspõhine",U2598=""),[2]an!$M$40,
IF(AND(A2598=[2]an!$I$38,F2598=[2]an!$E$39,H2598&lt;[2]an!$M$37,S2598="kahepoolne vajaduspõhine",U2598&lt;&gt;""),[2]an!$I$39,
IF(AND(A2598=[2]an!$I$38,F2598=[2]an!$E$39,H2598&lt;[2]an!$M$37,S2598&lt;&gt;"kahepoolne vajaduspõhine"),[2]an!$I$39,
IF(AND(A2598=[2]an!$I$38,F2598=[2]an!$E$42),[2]an!$I$42,
IF(AND(A2598=[2]an!$J$38,F2598=[2]an!$E$40),[2]an!$J$40,IF(AND(A2598=[2]an!$J$38,F2598=[2]an!$E$41),[2]an!$J$41,IF(AND(A2598=[2]an!$J$38,F2598=[2]an!$E$39,H2598&gt;=[2]an!$M$37),[2]an!$J$39,
IF(AND(A2598=[2]an!$J$38,F2598=[2]an!$E$39,H2598&lt;[2]an!$M$37,S2598="kahepoolne vajaduspõhine",U2598=""),[2]an!$M$40,
IF(AND(A2598=[2]an!$J$38,F2598=[2]an!$E$39,H2598&lt;[2]an!$M$37,S2598="kahepoolne vajaduspõhine",U2598&lt;&gt;""),[2]an!$J$39,
IF(AND(A2598=[2]an!$J$38,F2598=[2]an!$E$39,H2598&lt;[2]an!$M$37,S2598&lt;&gt;"kahepoolne vajaduspõhine"),[2]an!$J$39,
IF(AND(A2598=[2]an!$J$38,F2598=[2]an!$E$42),[2]an!$J$42,""))))))))))))))))))))))))))))</f>
        <v/>
      </c>
      <c r="Y2598" s="17" t="str">
        <f>IFERROR(IF(F2598="Tugigrupp",0,
IF(AND(F2598="Peretoe teenus",H2598&gt;=[2]an!$M$37,RANK(D2598,$D2598:$D2598)+COUNTIFS($D$2:D2598,D2598,$F$2:F2598,F2598)-1&gt;1),"",
IF(AND(F2598="Peretoe teenus",H2598&gt;=[2]an!$M$37,RANK(D2598,$D2598:$D2598)+COUNTIFS($D$2:D2598,D2598,$F$2:F2598,F2598)-1=1,MONTH(H2598)=MONTH(K2598)=TRUE,YEAR(H2598)=YEAR(K2598)=TRUE),((EOMONTH(H2598,0)-H2598+1)*X2598)/DAY(EOMONTH(H2598,0)),
IF(AND(F2598="Peretoe teenus",H2598&gt;=[2]an!$M$37,RANK(D2598,$D2598:$D2598)+COUNTIFS($D$2:D2598,D2598,$F$2:F2598,F2598)-1=1),X2598,
IF(AND(F2598="Peretoe teenus",H2598&lt;[2]an!$M$37,S2598&lt;&gt;"kahepoolne vajaduspõhine",RANK(D2598,$D2598:$D2598)+COUNTIFS($D$2:D2598,D2598,$F$2:F2598,F2598)-1=1),X2598,
IF(AND(F2598="Peretoe teenus",H2598&lt;[2]an!$M$37,S2598&lt;&gt;"kahepoolne vajaduspõhine",RANK(D2598,$D2598:$D2598)+COUNTIFS($D$2:D2598,D2598,$F$2:F2598,F2598)-1&gt;1),"",
IF(AND(F2598="Peretoe teenus",H2598&lt;[2]an!$M$37,S2598="kahepoolne vajaduspõhine",U2598="",RANK(D2598,$D2598:$D2598)+COUNTIFS($D$2:D2598,D2598,$F$2:F2598,F2598)-1=1),X2598,
IF(AND(F2598="Peretoe teenus",H2598&lt;[2]an!$M$37,S2598="kahepoolne vajaduspõhine",U2598="",RANK(D2598,$D2598:$D2598)+COUNTIFS($D$2:D2598,D2598,$F$2:F2598,F2598)-1&gt;1),"",
IF(AND(F2598="Peretoe teenus",H2598&lt;[2]an!$M$37,S2598="kahepoolne vajaduspõhine",U2598&lt;[2]an!$M$37,RANK(D2598,$D2598:$D2598)+COUNTIFS($D$2:D2598,D2598,$F$2:F2598,F2598)-1=1),X2598,
IF(AND(F2598="Peretoe teenus",H2598&lt;[2]an!$M$37,S2598="kahepoolne vajaduspõhine",U2598&lt;[2]an!$M$37,RANK(D2598,$D2598:$D2598)+COUNTIFS($D$2:D2598,D2598,$F$2:F2598,F2598)-1&gt;1),"",
IF(AND(F2598="Peretoe teenus",H2598&lt;[2]an!$M$37,S2598="kahepoolne vajaduspõhine",U2598&gt;=[2]an!$M$37,U2598&lt;=[2]an!$M$38,RANK(D2598,$D2598:$D2598)+COUNTIFS($D$2:D2598,D2598,$F$2:F2598,F2598)-1=1),
((EOMONTH(U2598,0)-U2598+1)*X2598)/DAY(EOMONTH(U2598,0))+(DAY(U2598)-1)*100/DAY(EOMONTH(U2598,0)),
IF(AND(F2598="Peretoe teenus",H2598&lt;[2]an!$M$37,S2598="kahepoolne vajaduspõhine",U2598&gt;=[2]an!$M$37,U2598&lt;=[2]an!$M$38,RANK(D2598,$D2598:$D2598)+COUNTIFS($D$2:D2598,D2598,$F$2:F2598,F2598)-1&gt;1),"",
IF(AND(F2598="Peretoe teenus",H2598&lt;[2]an!$M$37,S2598="kahepoolne vajaduspõhine",U2598&gt;[2]an!$M$38,RANK(D2598,$D2598:$D2598)+COUNTIFS($D$2:D2598,D2598,$F$2:F2598,F2598)-1=1),X2598,
IF(AND(F2598="Peretoe teenus",H2598&lt;[2]an!$M$37,S2598="kahepoolne vajaduspõhine",U2598&gt;[2]an!$M$38,RANK(D2598,$D2598:$D2598)+COUNTIFS($D$2:D2598,D2598,$F$2:F2598,F2598)-1&gt;1),"",X2598*W2598)))))))))))))),"")</f>
        <v/>
      </c>
      <c r="Z2598" s="18" t="str">
        <f t="shared" si="121"/>
        <v/>
      </c>
      <c r="AA2598" s="19" t="str">
        <f>IFERROR(VLOOKUP(E2598,[2]an!$A$3:$B$81,2,FALSE),"")</f>
        <v/>
      </c>
      <c r="AB2598" s="19" t="str">
        <f>IFERROR(VLOOKUP(AA2598,[2]an!$C$2:$D$16,2,FALSE),"")</f>
        <v/>
      </c>
      <c r="AC2598" s="20"/>
      <c r="AD2598" s="21" t="str">
        <f>IF(A2598=[2]an!$F$36,VLOOKUP([2]an!$F$36,[2]an!$F$36:$H$36,3,FALSE),IF(A2598=[2]an!$F$35,VLOOKUP([2]an!$F$35,[2]an!$F$35:$H$35,3,FALSE),IF(A2598=[2]an!$F$33,VLOOKUP([2]an!$F$33,[2]an!$F$33:$H$33,3,FALSE),IF(A2598=[2]an!$F$31,VLOOKUP([2]an!$F$31,[2]an!$F$31:$H$31,3,FALSE),""))))</f>
        <v/>
      </c>
    </row>
    <row r="2599" spans="6:30" x14ac:dyDescent="0.2">
      <c r="F2599" s="10"/>
      <c r="G2599" s="8" t="str">
        <f t="shared" si="122"/>
        <v/>
      </c>
      <c r="H2599" s="13"/>
      <c r="K2599" s="13"/>
      <c r="L2599" s="10"/>
      <c r="M2599" s="10"/>
      <c r="S2599" s="8" t="str">
        <f>IFERROR(VLOOKUP(D2599,[1]peretoe_teenus!$A$2:$L$2000,5,FALSE),"")</f>
        <v/>
      </c>
      <c r="U2599" s="13"/>
      <c r="V2599" s="15" t="str" cm="1">
        <f t="array" ref="V2599">IFERROR(IF(AND(F2599="Tugigrupp",RANK(K2599,$K2599:$K2599)+COUNTIFS($K$2:K2599,K2599,$L$2:L2599,L2599,$M$2:M2599,M2599,$I$2:I2599,I2599,$G$2:G2599,G2599,$F$2:F2599,F2599)-1=1),SUMPRODUCT(($F$2:$F$4154=F2599)*($G$2:$G$4154=G2599)*($K$2:$K$4154=K2599)*($I$2:$I$4154=I2599)*($L$2:$L$4154=L2599)*($M$2:$M$4154=M2599)),""),"")</f>
        <v/>
      </c>
      <c r="W2599" s="15" t="str">
        <f t="shared" si="120"/>
        <v/>
      </c>
      <c r="X2599" s="16" t="str">
        <f>IF(AND(A2599=[2]an!$G$38,F2599=[2]an!$E$40),[2]an!$G$40,IF(AND(A2599=[2]an!$G$38,F2599=[2]an!$E$41),[2]an!$G$41,IF(AND(A2599=[2]an!$G$38,F2599=[2]an!$E$39,H2599&gt;=[2]an!$M$37),[2]an!$G$39,
IF(AND(A2599=[2]an!$G$38,F2599=[2]an!$E$39,H2599&lt;[2]an!$M$37,S2599="kahepoolne vajaduspõhine",U2599=""),[2]an!$M$40,
IF(AND(A2599=[2]an!$G$38,F2599=[2]an!$E$39,H2599&lt;[2]an!$M$37,S2599="kahepoolne vajaduspõhine",U2599&lt;&gt;""),[2]an!$G$39,
IF(AND(A2599=[2]an!$G$38,F2599=[2]an!$E$39,H2599&lt;[2]an!$M$37,S2599&lt;&gt;"kahepoolne vajaduspõhine"),[2]an!$G$39,
IF(AND(A2599=[2]an!$G$38,F2599=[2]an!$E$42),[2]an!$G$42,
IF(AND(A2599=[2]an!$H$38,F2599=[2]an!$E$40),[2]an!$H$40,IF(AND(A2599=[2]an!$H$38,F2599=[2]an!$E$41),[2]an!$H$41,IF(AND(A2599=[2]an!$H$38,F2599=[2]an!$E$39,H2599&gt;=[2]an!$M$37),[2]an!$H$39,
IF(AND(A2599=[2]an!$H$38,F2599=[2]an!$E$39,H2599&lt;[2]an!$M$37,S2599="kahepoolne vajaduspõhine",U2599=""),[2]an!$M$40,
IF(AND(A2599=[2]an!$H$38,F2599=[2]an!$E$39,H2599&lt;[2]an!$M$37,S2599="kahepoolne vajaduspõhine",U2599&lt;&gt;""),[2]an!$H$39,
IF(AND(A2599=[2]an!$H$38,F2599=[2]an!$E$39,H2599&lt;[2]an!$M$37,S2599&lt;&gt;"kahepoolne vajaduspõhine"),[2]an!$H$39,
IF(AND(A2599=[2]an!$H$38,F2599=[2]an!$E$42),[2]an!$H$42,
IF(AND(A2599=[2]an!$I$38,F2599=[2]an!$E$40),[2]an!$I$40,IF(AND(A2599=[2]an!$I$38,F2599=[2]an!$E$41),[2]an!$I$41,IF(AND(A2599=[2]an!$I$38,F2599=[2]an!$E$39,H2599&gt;=[2]an!$M$37),[2]an!$I$39,
IF(AND(A2599=[2]an!$I$38,F2599=[2]an!$E$39,H2599&lt;[2]an!$M$37,S2599="kahepoolne vajaduspõhine",U2599=""),[2]an!$M$40,
IF(AND(A2599=[2]an!$I$38,F2599=[2]an!$E$39,H2599&lt;[2]an!$M$37,S2599="kahepoolne vajaduspõhine",U2599&lt;&gt;""),[2]an!$I$39,
IF(AND(A2599=[2]an!$I$38,F2599=[2]an!$E$39,H2599&lt;[2]an!$M$37,S2599&lt;&gt;"kahepoolne vajaduspõhine"),[2]an!$I$39,
IF(AND(A2599=[2]an!$I$38,F2599=[2]an!$E$42),[2]an!$I$42,
IF(AND(A2599=[2]an!$J$38,F2599=[2]an!$E$40),[2]an!$J$40,IF(AND(A2599=[2]an!$J$38,F2599=[2]an!$E$41),[2]an!$J$41,IF(AND(A2599=[2]an!$J$38,F2599=[2]an!$E$39,H2599&gt;=[2]an!$M$37),[2]an!$J$39,
IF(AND(A2599=[2]an!$J$38,F2599=[2]an!$E$39,H2599&lt;[2]an!$M$37,S2599="kahepoolne vajaduspõhine",U2599=""),[2]an!$M$40,
IF(AND(A2599=[2]an!$J$38,F2599=[2]an!$E$39,H2599&lt;[2]an!$M$37,S2599="kahepoolne vajaduspõhine",U2599&lt;&gt;""),[2]an!$J$39,
IF(AND(A2599=[2]an!$J$38,F2599=[2]an!$E$39,H2599&lt;[2]an!$M$37,S2599&lt;&gt;"kahepoolne vajaduspõhine"),[2]an!$J$39,
IF(AND(A2599=[2]an!$J$38,F2599=[2]an!$E$42),[2]an!$J$42,""))))))))))))))))))))))))))))</f>
        <v/>
      </c>
      <c r="Y2599" s="17" t="str">
        <f>IFERROR(IF(F2599="Tugigrupp",0,
IF(AND(F2599="Peretoe teenus",H2599&gt;=[2]an!$M$37,RANK(D2599,$D2599:$D2599)+COUNTIFS($D$2:D2599,D2599,$F$2:F2599,F2599)-1&gt;1),"",
IF(AND(F2599="Peretoe teenus",H2599&gt;=[2]an!$M$37,RANK(D2599,$D2599:$D2599)+COUNTIFS($D$2:D2599,D2599,$F$2:F2599,F2599)-1=1,MONTH(H2599)=MONTH(K2599)=TRUE,YEAR(H2599)=YEAR(K2599)=TRUE),((EOMONTH(H2599,0)-H2599+1)*X2599)/DAY(EOMONTH(H2599,0)),
IF(AND(F2599="Peretoe teenus",H2599&gt;=[2]an!$M$37,RANK(D2599,$D2599:$D2599)+COUNTIFS($D$2:D2599,D2599,$F$2:F2599,F2599)-1=1),X2599,
IF(AND(F2599="Peretoe teenus",H2599&lt;[2]an!$M$37,S2599&lt;&gt;"kahepoolne vajaduspõhine",RANK(D2599,$D2599:$D2599)+COUNTIFS($D$2:D2599,D2599,$F$2:F2599,F2599)-1=1),X2599,
IF(AND(F2599="Peretoe teenus",H2599&lt;[2]an!$M$37,S2599&lt;&gt;"kahepoolne vajaduspõhine",RANK(D2599,$D2599:$D2599)+COUNTIFS($D$2:D2599,D2599,$F$2:F2599,F2599)-1&gt;1),"",
IF(AND(F2599="Peretoe teenus",H2599&lt;[2]an!$M$37,S2599="kahepoolne vajaduspõhine",U2599="",RANK(D2599,$D2599:$D2599)+COUNTIFS($D$2:D2599,D2599,$F$2:F2599,F2599)-1=1),X2599,
IF(AND(F2599="Peretoe teenus",H2599&lt;[2]an!$M$37,S2599="kahepoolne vajaduspõhine",U2599="",RANK(D2599,$D2599:$D2599)+COUNTIFS($D$2:D2599,D2599,$F$2:F2599,F2599)-1&gt;1),"",
IF(AND(F2599="Peretoe teenus",H2599&lt;[2]an!$M$37,S2599="kahepoolne vajaduspõhine",U2599&lt;[2]an!$M$37,RANK(D2599,$D2599:$D2599)+COUNTIFS($D$2:D2599,D2599,$F$2:F2599,F2599)-1=1),X2599,
IF(AND(F2599="Peretoe teenus",H2599&lt;[2]an!$M$37,S2599="kahepoolne vajaduspõhine",U2599&lt;[2]an!$M$37,RANK(D2599,$D2599:$D2599)+COUNTIFS($D$2:D2599,D2599,$F$2:F2599,F2599)-1&gt;1),"",
IF(AND(F2599="Peretoe teenus",H2599&lt;[2]an!$M$37,S2599="kahepoolne vajaduspõhine",U2599&gt;=[2]an!$M$37,U2599&lt;=[2]an!$M$38,RANK(D2599,$D2599:$D2599)+COUNTIFS($D$2:D2599,D2599,$F$2:F2599,F2599)-1=1),
((EOMONTH(U2599,0)-U2599+1)*X2599)/DAY(EOMONTH(U2599,0))+(DAY(U2599)-1)*100/DAY(EOMONTH(U2599,0)),
IF(AND(F2599="Peretoe teenus",H2599&lt;[2]an!$M$37,S2599="kahepoolne vajaduspõhine",U2599&gt;=[2]an!$M$37,U2599&lt;=[2]an!$M$38,RANK(D2599,$D2599:$D2599)+COUNTIFS($D$2:D2599,D2599,$F$2:F2599,F2599)-1&gt;1),"",
IF(AND(F2599="Peretoe teenus",H2599&lt;[2]an!$M$37,S2599="kahepoolne vajaduspõhine",U2599&gt;[2]an!$M$38,RANK(D2599,$D2599:$D2599)+COUNTIFS($D$2:D2599,D2599,$F$2:F2599,F2599)-1=1),X2599,
IF(AND(F2599="Peretoe teenus",H2599&lt;[2]an!$M$37,S2599="kahepoolne vajaduspõhine",U2599&gt;[2]an!$M$38,RANK(D2599,$D2599:$D2599)+COUNTIFS($D$2:D2599,D2599,$F$2:F2599,F2599)-1&gt;1),"",X2599*W2599)))))))))))))),"")</f>
        <v/>
      </c>
      <c r="Z2599" s="18" t="str">
        <f t="shared" si="121"/>
        <v/>
      </c>
      <c r="AA2599" s="19" t="str">
        <f>IFERROR(VLOOKUP(E2599,[2]an!$A$3:$B$81,2,FALSE),"")</f>
        <v/>
      </c>
      <c r="AB2599" s="19" t="str">
        <f>IFERROR(VLOOKUP(AA2599,[2]an!$C$2:$D$16,2,FALSE),"")</f>
        <v/>
      </c>
      <c r="AC2599" s="20"/>
      <c r="AD2599" s="21" t="str">
        <f>IF(A2599=[2]an!$F$36,VLOOKUP([2]an!$F$36,[2]an!$F$36:$H$36,3,FALSE),IF(A2599=[2]an!$F$35,VLOOKUP([2]an!$F$35,[2]an!$F$35:$H$35,3,FALSE),IF(A2599=[2]an!$F$33,VLOOKUP([2]an!$F$33,[2]an!$F$33:$H$33,3,FALSE),IF(A2599=[2]an!$F$31,VLOOKUP([2]an!$F$31,[2]an!$F$31:$H$31,3,FALSE),""))))</f>
        <v/>
      </c>
    </row>
    <row r="2600" spans="6:30" x14ac:dyDescent="0.2">
      <c r="F2600" s="10"/>
      <c r="G2600" s="8" t="str">
        <f t="shared" si="122"/>
        <v/>
      </c>
      <c r="H2600" s="13"/>
      <c r="K2600" s="13"/>
      <c r="L2600" s="10"/>
      <c r="M2600" s="10"/>
      <c r="S2600" s="8" t="str">
        <f>IFERROR(VLOOKUP(D2600,[1]peretoe_teenus!$A$2:$L$2000,5,FALSE),"")</f>
        <v/>
      </c>
      <c r="U2600" s="13"/>
      <c r="V2600" s="15" t="str" cm="1">
        <f t="array" ref="V2600">IFERROR(IF(AND(F2600="Tugigrupp",RANK(K2600,$K2600:$K2600)+COUNTIFS($K$2:K2600,K2600,$L$2:L2600,L2600,$M$2:M2600,M2600,$I$2:I2600,I2600,$G$2:G2600,G2600,$F$2:F2600,F2600)-1=1),SUMPRODUCT(($F$2:$F$4154=F2600)*($G$2:$G$4154=G2600)*($K$2:$K$4154=K2600)*($I$2:$I$4154=I2600)*($L$2:$L$4154=L2600)*($M$2:$M$4154=M2600)),""),"")</f>
        <v/>
      </c>
      <c r="W2600" s="15" t="str">
        <f t="shared" si="120"/>
        <v/>
      </c>
      <c r="X2600" s="16" t="str">
        <f>IF(AND(A2600=[2]an!$G$38,F2600=[2]an!$E$40),[2]an!$G$40,IF(AND(A2600=[2]an!$G$38,F2600=[2]an!$E$41),[2]an!$G$41,IF(AND(A2600=[2]an!$G$38,F2600=[2]an!$E$39,H2600&gt;=[2]an!$M$37),[2]an!$G$39,
IF(AND(A2600=[2]an!$G$38,F2600=[2]an!$E$39,H2600&lt;[2]an!$M$37,S2600="kahepoolne vajaduspõhine",U2600=""),[2]an!$M$40,
IF(AND(A2600=[2]an!$G$38,F2600=[2]an!$E$39,H2600&lt;[2]an!$M$37,S2600="kahepoolne vajaduspõhine",U2600&lt;&gt;""),[2]an!$G$39,
IF(AND(A2600=[2]an!$G$38,F2600=[2]an!$E$39,H2600&lt;[2]an!$M$37,S2600&lt;&gt;"kahepoolne vajaduspõhine"),[2]an!$G$39,
IF(AND(A2600=[2]an!$G$38,F2600=[2]an!$E$42),[2]an!$G$42,
IF(AND(A2600=[2]an!$H$38,F2600=[2]an!$E$40),[2]an!$H$40,IF(AND(A2600=[2]an!$H$38,F2600=[2]an!$E$41),[2]an!$H$41,IF(AND(A2600=[2]an!$H$38,F2600=[2]an!$E$39,H2600&gt;=[2]an!$M$37),[2]an!$H$39,
IF(AND(A2600=[2]an!$H$38,F2600=[2]an!$E$39,H2600&lt;[2]an!$M$37,S2600="kahepoolne vajaduspõhine",U2600=""),[2]an!$M$40,
IF(AND(A2600=[2]an!$H$38,F2600=[2]an!$E$39,H2600&lt;[2]an!$M$37,S2600="kahepoolne vajaduspõhine",U2600&lt;&gt;""),[2]an!$H$39,
IF(AND(A2600=[2]an!$H$38,F2600=[2]an!$E$39,H2600&lt;[2]an!$M$37,S2600&lt;&gt;"kahepoolne vajaduspõhine"),[2]an!$H$39,
IF(AND(A2600=[2]an!$H$38,F2600=[2]an!$E$42),[2]an!$H$42,
IF(AND(A2600=[2]an!$I$38,F2600=[2]an!$E$40),[2]an!$I$40,IF(AND(A2600=[2]an!$I$38,F2600=[2]an!$E$41),[2]an!$I$41,IF(AND(A2600=[2]an!$I$38,F2600=[2]an!$E$39,H2600&gt;=[2]an!$M$37),[2]an!$I$39,
IF(AND(A2600=[2]an!$I$38,F2600=[2]an!$E$39,H2600&lt;[2]an!$M$37,S2600="kahepoolne vajaduspõhine",U2600=""),[2]an!$M$40,
IF(AND(A2600=[2]an!$I$38,F2600=[2]an!$E$39,H2600&lt;[2]an!$M$37,S2600="kahepoolne vajaduspõhine",U2600&lt;&gt;""),[2]an!$I$39,
IF(AND(A2600=[2]an!$I$38,F2600=[2]an!$E$39,H2600&lt;[2]an!$M$37,S2600&lt;&gt;"kahepoolne vajaduspõhine"),[2]an!$I$39,
IF(AND(A2600=[2]an!$I$38,F2600=[2]an!$E$42),[2]an!$I$42,
IF(AND(A2600=[2]an!$J$38,F2600=[2]an!$E$40),[2]an!$J$40,IF(AND(A2600=[2]an!$J$38,F2600=[2]an!$E$41),[2]an!$J$41,IF(AND(A2600=[2]an!$J$38,F2600=[2]an!$E$39,H2600&gt;=[2]an!$M$37),[2]an!$J$39,
IF(AND(A2600=[2]an!$J$38,F2600=[2]an!$E$39,H2600&lt;[2]an!$M$37,S2600="kahepoolne vajaduspõhine",U2600=""),[2]an!$M$40,
IF(AND(A2600=[2]an!$J$38,F2600=[2]an!$E$39,H2600&lt;[2]an!$M$37,S2600="kahepoolne vajaduspõhine",U2600&lt;&gt;""),[2]an!$J$39,
IF(AND(A2600=[2]an!$J$38,F2600=[2]an!$E$39,H2600&lt;[2]an!$M$37,S2600&lt;&gt;"kahepoolne vajaduspõhine"),[2]an!$J$39,
IF(AND(A2600=[2]an!$J$38,F2600=[2]an!$E$42),[2]an!$J$42,""))))))))))))))))))))))))))))</f>
        <v/>
      </c>
      <c r="Y2600" s="17" t="str">
        <f>IFERROR(IF(F2600="Tugigrupp",0,
IF(AND(F2600="Peretoe teenus",H2600&gt;=[2]an!$M$37,RANK(D2600,$D2600:$D2600)+COUNTIFS($D$2:D2600,D2600,$F$2:F2600,F2600)-1&gt;1),"",
IF(AND(F2600="Peretoe teenus",H2600&gt;=[2]an!$M$37,RANK(D2600,$D2600:$D2600)+COUNTIFS($D$2:D2600,D2600,$F$2:F2600,F2600)-1=1,MONTH(H2600)=MONTH(K2600)=TRUE,YEAR(H2600)=YEAR(K2600)=TRUE),((EOMONTH(H2600,0)-H2600+1)*X2600)/DAY(EOMONTH(H2600,0)),
IF(AND(F2600="Peretoe teenus",H2600&gt;=[2]an!$M$37,RANK(D2600,$D2600:$D2600)+COUNTIFS($D$2:D2600,D2600,$F$2:F2600,F2600)-1=1),X2600,
IF(AND(F2600="Peretoe teenus",H2600&lt;[2]an!$M$37,S2600&lt;&gt;"kahepoolne vajaduspõhine",RANK(D2600,$D2600:$D2600)+COUNTIFS($D$2:D2600,D2600,$F$2:F2600,F2600)-1=1),X2600,
IF(AND(F2600="Peretoe teenus",H2600&lt;[2]an!$M$37,S2600&lt;&gt;"kahepoolne vajaduspõhine",RANK(D2600,$D2600:$D2600)+COUNTIFS($D$2:D2600,D2600,$F$2:F2600,F2600)-1&gt;1),"",
IF(AND(F2600="Peretoe teenus",H2600&lt;[2]an!$M$37,S2600="kahepoolne vajaduspõhine",U2600="",RANK(D2600,$D2600:$D2600)+COUNTIFS($D$2:D2600,D2600,$F$2:F2600,F2600)-1=1),X2600,
IF(AND(F2600="Peretoe teenus",H2600&lt;[2]an!$M$37,S2600="kahepoolne vajaduspõhine",U2600="",RANK(D2600,$D2600:$D2600)+COUNTIFS($D$2:D2600,D2600,$F$2:F2600,F2600)-1&gt;1),"",
IF(AND(F2600="Peretoe teenus",H2600&lt;[2]an!$M$37,S2600="kahepoolne vajaduspõhine",U2600&lt;[2]an!$M$37,RANK(D2600,$D2600:$D2600)+COUNTIFS($D$2:D2600,D2600,$F$2:F2600,F2600)-1=1),X2600,
IF(AND(F2600="Peretoe teenus",H2600&lt;[2]an!$M$37,S2600="kahepoolne vajaduspõhine",U2600&lt;[2]an!$M$37,RANK(D2600,$D2600:$D2600)+COUNTIFS($D$2:D2600,D2600,$F$2:F2600,F2600)-1&gt;1),"",
IF(AND(F2600="Peretoe teenus",H2600&lt;[2]an!$M$37,S2600="kahepoolne vajaduspõhine",U2600&gt;=[2]an!$M$37,U2600&lt;=[2]an!$M$38,RANK(D2600,$D2600:$D2600)+COUNTIFS($D$2:D2600,D2600,$F$2:F2600,F2600)-1=1),
((EOMONTH(U2600,0)-U2600+1)*X2600)/DAY(EOMONTH(U2600,0))+(DAY(U2600)-1)*100/DAY(EOMONTH(U2600,0)),
IF(AND(F2600="Peretoe teenus",H2600&lt;[2]an!$M$37,S2600="kahepoolne vajaduspõhine",U2600&gt;=[2]an!$M$37,U2600&lt;=[2]an!$M$38,RANK(D2600,$D2600:$D2600)+COUNTIFS($D$2:D2600,D2600,$F$2:F2600,F2600)-1&gt;1),"",
IF(AND(F2600="Peretoe teenus",H2600&lt;[2]an!$M$37,S2600="kahepoolne vajaduspõhine",U2600&gt;[2]an!$M$38,RANK(D2600,$D2600:$D2600)+COUNTIFS($D$2:D2600,D2600,$F$2:F2600,F2600)-1=1),X2600,
IF(AND(F2600="Peretoe teenus",H2600&lt;[2]an!$M$37,S2600="kahepoolne vajaduspõhine",U2600&gt;[2]an!$M$38,RANK(D2600,$D2600:$D2600)+COUNTIFS($D$2:D2600,D2600,$F$2:F2600,F2600)-1&gt;1),"",X2600*W2600)))))))))))))),"")</f>
        <v/>
      </c>
      <c r="Z2600" s="18" t="str">
        <f t="shared" si="121"/>
        <v/>
      </c>
      <c r="AA2600" s="19" t="str">
        <f>IFERROR(VLOOKUP(E2600,[2]an!$A$3:$B$81,2,FALSE),"")</f>
        <v/>
      </c>
      <c r="AB2600" s="19" t="str">
        <f>IFERROR(VLOOKUP(AA2600,[2]an!$C$2:$D$16,2,FALSE),"")</f>
        <v/>
      </c>
      <c r="AC2600" s="20"/>
      <c r="AD2600" s="21" t="str">
        <f>IF(A2600=[2]an!$F$36,VLOOKUP([2]an!$F$36,[2]an!$F$36:$H$36,3,FALSE),IF(A2600=[2]an!$F$35,VLOOKUP([2]an!$F$35,[2]an!$F$35:$H$35,3,FALSE),IF(A2600=[2]an!$F$33,VLOOKUP([2]an!$F$33,[2]an!$F$33:$H$33,3,FALSE),IF(A2600=[2]an!$F$31,VLOOKUP([2]an!$F$31,[2]an!$F$31:$H$31,3,FALSE),""))))</f>
        <v/>
      </c>
    </row>
    <row r="2601" spans="6:30" x14ac:dyDescent="0.2">
      <c r="F2601" s="10"/>
      <c r="G2601" s="8" t="str">
        <f t="shared" si="122"/>
        <v/>
      </c>
      <c r="H2601" s="13"/>
      <c r="K2601" s="13"/>
      <c r="L2601" s="10"/>
      <c r="M2601" s="10"/>
      <c r="S2601" s="8" t="str">
        <f>IFERROR(VLOOKUP(D2601,[1]peretoe_teenus!$A$2:$L$2000,5,FALSE),"")</f>
        <v/>
      </c>
      <c r="U2601" s="13"/>
      <c r="V2601" s="15" t="str" cm="1">
        <f t="array" ref="V2601">IFERROR(IF(AND(F2601="Tugigrupp",RANK(K2601,$K2601:$K2601)+COUNTIFS($K$2:K2601,K2601,$L$2:L2601,L2601,$M$2:M2601,M2601,$I$2:I2601,I2601,$G$2:G2601,G2601,$F$2:F2601,F2601)-1=1),SUMPRODUCT(($F$2:$F$4154=F2601)*($G$2:$G$4154=G2601)*($K$2:$K$4154=K2601)*($I$2:$I$4154=I2601)*($L$2:$L$4154=L2601)*($M$2:$M$4154=M2601)),""),"")</f>
        <v/>
      </c>
      <c r="W2601" s="15" t="str">
        <f t="shared" si="120"/>
        <v/>
      </c>
      <c r="X2601" s="16" t="str">
        <f>IF(AND(A2601=[2]an!$G$38,F2601=[2]an!$E$40),[2]an!$G$40,IF(AND(A2601=[2]an!$G$38,F2601=[2]an!$E$41),[2]an!$G$41,IF(AND(A2601=[2]an!$G$38,F2601=[2]an!$E$39,H2601&gt;=[2]an!$M$37),[2]an!$G$39,
IF(AND(A2601=[2]an!$G$38,F2601=[2]an!$E$39,H2601&lt;[2]an!$M$37,S2601="kahepoolne vajaduspõhine",U2601=""),[2]an!$M$40,
IF(AND(A2601=[2]an!$G$38,F2601=[2]an!$E$39,H2601&lt;[2]an!$M$37,S2601="kahepoolne vajaduspõhine",U2601&lt;&gt;""),[2]an!$G$39,
IF(AND(A2601=[2]an!$G$38,F2601=[2]an!$E$39,H2601&lt;[2]an!$M$37,S2601&lt;&gt;"kahepoolne vajaduspõhine"),[2]an!$G$39,
IF(AND(A2601=[2]an!$G$38,F2601=[2]an!$E$42),[2]an!$G$42,
IF(AND(A2601=[2]an!$H$38,F2601=[2]an!$E$40),[2]an!$H$40,IF(AND(A2601=[2]an!$H$38,F2601=[2]an!$E$41),[2]an!$H$41,IF(AND(A2601=[2]an!$H$38,F2601=[2]an!$E$39,H2601&gt;=[2]an!$M$37),[2]an!$H$39,
IF(AND(A2601=[2]an!$H$38,F2601=[2]an!$E$39,H2601&lt;[2]an!$M$37,S2601="kahepoolne vajaduspõhine",U2601=""),[2]an!$M$40,
IF(AND(A2601=[2]an!$H$38,F2601=[2]an!$E$39,H2601&lt;[2]an!$M$37,S2601="kahepoolne vajaduspõhine",U2601&lt;&gt;""),[2]an!$H$39,
IF(AND(A2601=[2]an!$H$38,F2601=[2]an!$E$39,H2601&lt;[2]an!$M$37,S2601&lt;&gt;"kahepoolne vajaduspõhine"),[2]an!$H$39,
IF(AND(A2601=[2]an!$H$38,F2601=[2]an!$E$42),[2]an!$H$42,
IF(AND(A2601=[2]an!$I$38,F2601=[2]an!$E$40),[2]an!$I$40,IF(AND(A2601=[2]an!$I$38,F2601=[2]an!$E$41),[2]an!$I$41,IF(AND(A2601=[2]an!$I$38,F2601=[2]an!$E$39,H2601&gt;=[2]an!$M$37),[2]an!$I$39,
IF(AND(A2601=[2]an!$I$38,F2601=[2]an!$E$39,H2601&lt;[2]an!$M$37,S2601="kahepoolne vajaduspõhine",U2601=""),[2]an!$M$40,
IF(AND(A2601=[2]an!$I$38,F2601=[2]an!$E$39,H2601&lt;[2]an!$M$37,S2601="kahepoolne vajaduspõhine",U2601&lt;&gt;""),[2]an!$I$39,
IF(AND(A2601=[2]an!$I$38,F2601=[2]an!$E$39,H2601&lt;[2]an!$M$37,S2601&lt;&gt;"kahepoolne vajaduspõhine"),[2]an!$I$39,
IF(AND(A2601=[2]an!$I$38,F2601=[2]an!$E$42),[2]an!$I$42,
IF(AND(A2601=[2]an!$J$38,F2601=[2]an!$E$40),[2]an!$J$40,IF(AND(A2601=[2]an!$J$38,F2601=[2]an!$E$41),[2]an!$J$41,IF(AND(A2601=[2]an!$J$38,F2601=[2]an!$E$39,H2601&gt;=[2]an!$M$37),[2]an!$J$39,
IF(AND(A2601=[2]an!$J$38,F2601=[2]an!$E$39,H2601&lt;[2]an!$M$37,S2601="kahepoolne vajaduspõhine",U2601=""),[2]an!$M$40,
IF(AND(A2601=[2]an!$J$38,F2601=[2]an!$E$39,H2601&lt;[2]an!$M$37,S2601="kahepoolne vajaduspõhine",U2601&lt;&gt;""),[2]an!$J$39,
IF(AND(A2601=[2]an!$J$38,F2601=[2]an!$E$39,H2601&lt;[2]an!$M$37,S2601&lt;&gt;"kahepoolne vajaduspõhine"),[2]an!$J$39,
IF(AND(A2601=[2]an!$J$38,F2601=[2]an!$E$42),[2]an!$J$42,""))))))))))))))))))))))))))))</f>
        <v/>
      </c>
      <c r="Y2601" s="17" t="str">
        <f>IFERROR(IF(F2601="Tugigrupp",0,
IF(AND(F2601="Peretoe teenus",H2601&gt;=[2]an!$M$37,RANK(D2601,$D2601:$D2601)+COUNTIFS($D$2:D2601,D2601,$F$2:F2601,F2601)-1&gt;1),"",
IF(AND(F2601="Peretoe teenus",H2601&gt;=[2]an!$M$37,RANK(D2601,$D2601:$D2601)+COUNTIFS($D$2:D2601,D2601,$F$2:F2601,F2601)-1=1,MONTH(H2601)=MONTH(K2601)=TRUE,YEAR(H2601)=YEAR(K2601)=TRUE),((EOMONTH(H2601,0)-H2601+1)*X2601)/DAY(EOMONTH(H2601,0)),
IF(AND(F2601="Peretoe teenus",H2601&gt;=[2]an!$M$37,RANK(D2601,$D2601:$D2601)+COUNTIFS($D$2:D2601,D2601,$F$2:F2601,F2601)-1=1),X2601,
IF(AND(F2601="Peretoe teenus",H2601&lt;[2]an!$M$37,S2601&lt;&gt;"kahepoolne vajaduspõhine",RANK(D2601,$D2601:$D2601)+COUNTIFS($D$2:D2601,D2601,$F$2:F2601,F2601)-1=1),X2601,
IF(AND(F2601="Peretoe teenus",H2601&lt;[2]an!$M$37,S2601&lt;&gt;"kahepoolne vajaduspõhine",RANK(D2601,$D2601:$D2601)+COUNTIFS($D$2:D2601,D2601,$F$2:F2601,F2601)-1&gt;1),"",
IF(AND(F2601="Peretoe teenus",H2601&lt;[2]an!$M$37,S2601="kahepoolne vajaduspõhine",U2601="",RANK(D2601,$D2601:$D2601)+COUNTIFS($D$2:D2601,D2601,$F$2:F2601,F2601)-1=1),X2601,
IF(AND(F2601="Peretoe teenus",H2601&lt;[2]an!$M$37,S2601="kahepoolne vajaduspõhine",U2601="",RANK(D2601,$D2601:$D2601)+COUNTIFS($D$2:D2601,D2601,$F$2:F2601,F2601)-1&gt;1),"",
IF(AND(F2601="Peretoe teenus",H2601&lt;[2]an!$M$37,S2601="kahepoolne vajaduspõhine",U2601&lt;[2]an!$M$37,RANK(D2601,$D2601:$D2601)+COUNTIFS($D$2:D2601,D2601,$F$2:F2601,F2601)-1=1),X2601,
IF(AND(F2601="Peretoe teenus",H2601&lt;[2]an!$M$37,S2601="kahepoolne vajaduspõhine",U2601&lt;[2]an!$M$37,RANK(D2601,$D2601:$D2601)+COUNTIFS($D$2:D2601,D2601,$F$2:F2601,F2601)-1&gt;1),"",
IF(AND(F2601="Peretoe teenus",H2601&lt;[2]an!$M$37,S2601="kahepoolne vajaduspõhine",U2601&gt;=[2]an!$M$37,U2601&lt;=[2]an!$M$38,RANK(D2601,$D2601:$D2601)+COUNTIFS($D$2:D2601,D2601,$F$2:F2601,F2601)-1=1),
((EOMONTH(U2601,0)-U2601+1)*X2601)/DAY(EOMONTH(U2601,0))+(DAY(U2601)-1)*100/DAY(EOMONTH(U2601,0)),
IF(AND(F2601="Peretoe teenus",H2601&lt;[2]an!$M$37,S2601="kahepoolne vajaduspõhine",U2601&gt;=[2]an!$M$37,U2601&lt;=[2]an!$M$38,RANK(D2601,$D2601:$D2601)+COUNTIFS($D$2:D2601,D2601,$F$2:F2601,F2601)-1&gt;1),"",
IF(AND(F2601="Peretoe teenus",H2601&lt;[2]an!$M$37,S2601="kahepoolne vajaduspõhine",U2601&gt;[2]an!$M$38,RANK(D2601,$D2601:$D2601)+COUNTIFS($D$2:D2601,D2601,$F$2:F2601,F2601)-1=1),X2601,
IF(AND(F2601="Peretoe teenus",H2601&lt;[2]an!$M$37,S2601="kahepoolne vajaduspõhine",U2601&gt;[2]an!$M$38,RANK(D2601,$D2601:$D2601)+COUNTIFS($D$2:D2601,D2601,$F$2:F2601,F2601)-1&gt;1),"",X2601*W2601)))))))))))))),"")</f>
        <v/>
      </c>
      <c r="Z2601" s="18" t="str">
        <f t="shared" si="121"/>
        <v/>
      </c>
      <c r="AA2601" s="19" t="str">
        <f>IFERROR(VLOOKUP(E2601,[2]an!$A$3:$B$81,2,FALSE),"")</f>
        <v/>
      </c>
      <c r="AB2601" s="19" t="str">
        <f>IFERROR(VLOOKUP(AA2601,[2]an!$C$2:$D$16,2,FALSE),"")</f>
        <v/>
      </c>
      <c r="AC2601" s="20"/>
      <c r="AD2601" s="21" t="str">
        <f>IF(A2601=[2]an!$F$36,VLOOKUP([2]an!$F$36,[2]an!$F$36:$H$36,3,FALSE),IF(A2601=[2]an!$F$35,VLOOKUP([2]an!$F$35,[2]an!$F$35:$H$35,3,FALSE),IF(A2601=[2]an!$F$33,VLOOKUP([2]an!$F$33,[2]an!$F$33:$H$33,3,FALSE),IF(A2601=[2]an!$F$31,VLOOKUP([2]an!$F$31,[2]an!$F$31:$H$31,3,FALSE),""))))</f>
        <v/>
      </c>
    </row>
    <row r="2602" spans="6:30" x14ac:dyDescent="0.2">
      <c r="F2602" s="10"/>
      <c r="G2602" s="8" t="str">
        <f t="shared" si="122"/>
        <v/>
      </c>
      <c r="H2602" s="13"/>
      <c r="K2602" s="13"/>
      <c r="L2602" s="10"/>
      <c r="M2602" s="10"/>
      <c r="S2602" s="8" t="str">
        <f>IFERROR(VLOOKUP(D2602,[1]peretoe_teenus!$A$2:$L$2000,5,FALSE),"")</f>
        <v/>
      </c>
      <c r="U2602" s="13"/>
      <c r="V2602" s="15" t="str" cm="1">
        <f t="array" ref="V2602">IFERROR(IF(AND(F2602="Tugigrupp",RANK(K2602,$K2602:$K2602)+COUNTIFS($K$2:K2602,K2602,$L$2:L2602,L2602,$M$2:M2602,M2602,$I$2:I2602,I2602,$G$2:G2602,G2602,$F$2:F2602,F2602)-1=1),SUMPRODUCT(($F$2:$F$4154=F2602)*($G$2:$G$4154=G2602)*($K$2:$K$4154=K2602)*($I$2:$I$4154=I2602)*($L$2:$L$4154=L2602)*($M$2:$M$4154=M2602)),""),"")</f>
        <v/>
      </c>
      <c r="W2602" s="15" t="str">
        <f t="shared" si="120"/>
        <v/>
      </c>
      <c r="X2602" s="16" t="str">
        <f>IF(AND(A2602=[2]an!$G$38,F2602=[2]an!$E$40),[2]an!$G$40,IF(AND(A2602=[2]an!$G$38,F2602=[2]an!$E$41),[2]an!$G$41,IF(AND(A2602=[2]an!$G$38,F2602=[2]an!$E$39,H2602&gt;=[2]an!$M$37),[2]an!$G$39,
IF(AND(A2602=[2]an!$G$38,F2602=[2]an!$E$39,H2602&lt;[2]an!$M$37,S2602="kahepoolne vajaduspõhine",U2602=""),[2]an!$M$40,
IF(AND(A2602=[2]an!$G$38,F2602=[2]an!$E$39,H2602&lt;[2]an!$M$37,S2602="kahepoolne vajaduspõhine",U2602&lt;&gt;""),[2]an!$G$39,
IF(AND(A2602=[2]an!$G$38,F2602=[2]an!$E$39,H2602&lt;[2]an!$M$37,S2602&lt;&gt;"kahepoolne vajaduspõhine"),[2]an!$G$39,
IF(AND(A2602=[2]an!$G$38,F2602=[2]an!$E$42),[2]an!$G$42,
IF(AND(A2602=[2]an!$H$38,F2602=[2]an!$E$40),[2]an!$H$40,IF(AND(A2602=[2]an!$H$38,F2602=[2]an!$E$41),[2]an!$H$41,IF(AND(A2602=[2]an!$H$38,F2602=[2]an!$E$39,H2602&gt;=[2]an!$M$37),[2]an!$H$39,
IF(AND(A2602=[2]an!$H$38,F2602=[2]an!$E$39,H2602&lt;[2]an!$M$37,S2602="kahepoolne vajaduspõhine",U2602=""),[2]an!$M$40,
IF(AND(A2602=[2]an!$H$38,F2602=[2]an!$E$39,H2602&lt;[2]an!$M$37,S2602="kahepoolne vajaduspõhine",U2602&lt;&gt;""),[2]an!$H$39,
IF(AND(A2602=[2]an!$H$38,F2602=[2]an!$E$39,H2602&lt;[2]an!$M$37,S2602&lt;&gt;"kahepoolne vajaduspõhine"),[2]an!$H$39,
IF(AND(A2602=[2]an!$H$38,F2602=[2]an!$E$42),[2]an!$H$42,
IF(AND(A2602=[2]an!$I$38,F2602=[2]an!$E$40),[2]an!$I$40,IF(AND(A2602=[2]an!$I$38,F2602=[2]an!$E$41),[2]an!$I$41,IF(AND(A2602=[2]an!$I$38,F2602=[2]an!$E$39,H2602&gt;=[2]an!$M$37),[2]an!$I$39,
IF(AND(A2602=[2]an!$I$38,F2602=[2]an!$E$39,H2602&lt;[2]an!$M$37,S2602="kahepoolne vajaduspõhine",U2602=""),[2]an!$M$40,
IF(AND(A2602=[2]an!$I$38,F2602=[2]an!$E$39,H2602&lt;[2]an!$M$37,S2602="kahepoolne vajaduspõhine",U2602&lt;&gt;""),[2]an!$I$39,
IF(AND(A2602=[2]an!$I$38,F2602=[2]an!$E$39,H2602&lt;[2]an!$M$37,S2602&lt;&gt;"kahepoolne vajaduspõhine"),[2]an!$I$39,
IF(AND(A2602=[2]an!$I$38,F2602=[2]an!$E$42),[2]an!$I$42,
IF(AND(A2602=[2]an!$J$38,F2602=[2]an!$E$40),[2]an!$J$40,IF(AND(A2602=[2]an!$J$38,F2602=[2]an!$E$41),[2]an!$J$41,IF(AND(A2602=[2]an!$J$38,F2602=[2]an!$E$39,H2602&gt;=[2]an!$M$37),[2]an!$J$39,
IF(AND(A2602=[2]an!$J$38,F2602=[2]an!$E$39,H2602&lt;[2]an!$M$37,S2602="kahepoolne vajaduspõhine",U2602=""),[2]an!$M$40,
IF(AND(A2602=[2]an!$J$38,F2602=[2]an!$E$39,H2602&lt;[2]an!$M$37,S2602="kahepoolne vajaduspõhine",U2602&lt;&gt;""),[2]an!$J$39,
IF(AND(A2602=[2]an!$J$38,F2602=[2]an!$E$39,H2602&lt;[2]an!$M$37,S2602&lt;&gt;"kahepoolne vajaduspõhine"),[2]an!$J$39,
IF(AND(A2602=[2]an!$J$38,F2602=[2]an!$E$42),[2]an!$J$42,""))))))))))))))))))))))))))))</f>
        <v/>
      </c>
      <c r="Y2602" s="17" t="str">
        <f>IFERROR(IF(F2602="Tugigrupp",0,
IF(AND(F2602="Peretoe teenus",H2602&gt;=[2]an!$M$37,RANK(D2602,$D2602:$D2602)+COUNTIFS($D$2:D2602,D2602,$F$2:F2602,F2602)-1&gt;1),"",
IF(AND(F2602="Peretoe teenus",H2602&gt;=[2]an!$M$37,RANK(D2602,$D2602:$D2602)+COUNTIFS($D$2:D2602,D2602,$F$2:F2602,F2602)-1=1,MONTH(H2602)=MONTH(K2602)=TRUE,YEAR(H2602)=YEAR(K2602)=TRUE),((EOMONTH(H2602,0)-H2602+1)*X2602)/DAY(EOMONTH(H2602,0)),
IF(AND(F2602="Peretoe teenus",H2602&gt;=[2]an!$M$37,RANK(D2602,$D2602:$D2602)+COUNTIFS($D$2:D2602,D2602,$F$2:F2602,F2602)-1=1),X2602,
IF(AND(F2602="Peretoe teenus",H2602&lt;[2]an!$M$37,S2602&lt;&gt;"kahepoolne vajaduspõhine",RANK(D2602,$D2602:$D2602)+COUNTIFS($D$2:D2602,D2602,$F$2:F2602,F2602)-1=1),X2602,
IF(AND(F2602="Peretoe teenus",H2602&lt;[2]an!$M$37,S2602&lt;&gt;"kahepoolne vajaduspõhine",RANK(D2602,$D2602:$D2602)+COUNTIFS($D$2:D2602,D2602,$F$2:F2602,F2602)-1&gt;1),"",
IF(AND(F2602="Peretoe teenus",H2602&lt;[2]an!$M$37,S2602="kahepoolne vajaduspõhine",U2602="",RANK(D2602,$D2602:$D2602)+COUNTIFS($D$2:D2602,D2602,$F$2:F2602,F2602)-1=1),X2602,
IF(AND(F2602="Peretoe teenus",H2602&lt;[2]an!$M$37,S2602="kahepoolne vajaduspõhine",U2602="",RANK(D2602,$D2602:$D2602)+COUNTIFS($D$2:D2602,D2602,$F$2:F2602,F2602)-1&gt;1),"",
IF(AND(F2602="Peretoe teenus",H2602&lt;[2]an!$M$37,S2602="kahepoolne vajaduspõhine",U2602&lt;[2]an!$M$37,RANK(D2602,$D2602:$D2602)+COUNTIFS($D$2:D2602,D2602,$F$2:F2602,F2602)-1=1),X2602,
IF(AND(F2602="Peretoe teenus",H2602&lt;[2]an!$M$37,S2602="kahepoolne vajaduspõhine",U2602&lt;[2]an!$M$37,RANK(D2602,$D2602:$D2602)+COUNTIFS($D$2:D2602,D2602,$F$2:F2602,F2602)-1&gt;1),"",
IF(AND(F2602="Peretoe teenus",H2602&lt;[2]an!$M$37,S2602="kahepoolne vajaduspõhine",U2602&gt;=[2]an!$M$37,U2602&lt;=[2]an!$M$38,RANK(D2602,$D2602:$D2602)+COUNTIFS($D$2:D2602,D2602,$F$2:F2602,F2602)-1=1),
((EOMONTH(U2602,0)-U2602+1)*X2602)/DAY(EOMONTH(U2602,0))+(DAY(U2602)-1)*100/DAY(EOMONTH(U2602,0)),
IF(AND(F2602="Peretoe teenus",H2602&lt;[2]an!$M$37,S2602="kahepoolne vajaduspõhine",U2602&gt;=[2]an!$M$37,U2602&lt;=[2]an!$M$38,RANK(D2602,$D2602:$D2602)+COUNTIFS($D$2:D2602,D2602,$F$2:F2602,F2602)-1&gt;1),"",
IF(AND(F2602="Peretoe teenus",H2602&lt;[2]an!$M$37,S2602="kahepoolne vajaduspõhine",U2602&gt;[2]an!$M$38,RANK(D2602,$D2602:$D2602)+COUNTIFS($D$2:D2602,D2602,$F$2:F2602,F2602)-1=1),X2602,
IF(AND(F2602="Peretoe teenus",H2602&lt;[2]an!$M$37,S2602="kahepoolne vajaduspõhine",U2602&gt;[2]an!$M$38,RANK(D2602,$D2602:$D2602)+COUNTIFS($D$2:D2602,D2602,$F$2:F2602,F2602)-1&gt;1),"",X2602*W2602)))))))))))))),"")</f>
        <v/>
      </c>
      <c r="Z2602" s="18" t="str">
        <f t="shared" si="121"/>
        <v/>
      </c>
      <c r="AA2602" s="19" t="str">
        <f>IFERROR(VLOOKUP(E2602,[2]an!$A$3:$B$81,2,FALSE),"")</f>
        <v/>
      </c>
      <c r="AB2602" s="19" t="str">
        <f>IFERROR(VLOOKUP(AA2602,[2]an!$C$2:$D$16,2,FALSE),"")</f>
        <v/>
      </c>
      <c r="AC2602" s="20"/>
      <c r="AD2602" s="21" t="str">
        <f>IF(A2602=[2]an!$F$36,VLOOKUP([2]an!$F$36,[2]an!$F$36:$H$36,3,FALSE),IF(A2602=[2]an!$F$35,VLOOKUP([2]an!$F$35,[2]an!$F$35:$H$35,3,FALSE),IF(A2602=[2]an!$F$33,VLOOKUP([2]an!$F$33,[2]an!$F$33:$H$33,3,FALSE),IF(A2602=[2]an!$F$31,VLOOKUP([2]an!$F$31,[2]an!$F$31:$H$31,3,FALSE),""))))</f>
        <v/>
      </c>
    </row>
    <row r="2603" spans="6:30" x14ac:dyDescent="0.2">
      <c r="F2603" s="10"/>
      <c r="G2603" s="8" t="str">
        <f t="shared" si="122"/>
        <v/>
      </c>
      <c r="H2603" s="13"/>
      <c r="K2603" s="13"/>
      <c r="L2603" s="10"/>
      <c r="M2603" s="10"/>
      <c r="S2603" s="8" t="str">
        <f>IFERROR(VLOOKUP(D2603,[1]peretoe_teenus!$A$2:$L$2000,5,FALSE),"")</f>
        <v/>
      </c>
      <c r="U2603" s="13"/>
      <c r="V2603" s="15" t="str" cm="1">
        <f t="array" ref="V2603">IFERROR(IF(AND(F2603="Tugigrupp",RANK(K2603,$K2603:$K2603)+COUNTIFS($K$2:K2603,K2603,$L$2:L2603,L2603,$M$2:M2603,M2603,$I$2:I2603,I2603,$G$2:G2603,G2603,$F$2:F2603,F2603)-1=1),SUMPRODUCT(($F$2:$F$4154=F2603)*($G$2:$G$4154=G2603)*($K$2:$K$4154=K2603)*($I$2:$I$4154=I2603)*($L$2:$L$4154=L2603)*($M$2:$M$4154=M2603)),""),"")</f>
        <v/>
      </c>
      <c r="W2603" s="15" t="str">
        <f t="shared" si="120"/>
        <v/>
      </c>
      <c r="X2603" s="16" t="str">
        <f>IF(AND(A2603=[2]an!$G$38,F2603=[2]an!$E$40),[2]an!$G$40,IF(AND(A2603=[2]an!$G$38,F2603=[2]an!$E$41),[2]an!$G$41,IF(AND(A2603=[2]an!$G$38,F2603=[2]an!$E$39,H2603&gt;=[2]an!$M$37),[2]an!$G$39,
IF(AND(A2603=[2]an!$G$38,F2603=[2]an!$E$39,H2603&lt;[2]an!$M$37,S2603="kahepoolne vajaduspõhine",U2603=""),[2]an!$M$40,
IF(AND(A2603=[2]an!$G$38,F2603=[2]an!$E$39,H2603&lt;[2]an!$M$37,S2603="kahepoolne vajaduspõhine",U2603&lt;&gt;""),[2]an!$G$39,
IF(AND(A2603=[2]an!$G$38,F2603=[2]an!$E$39,H2603&lt;[2]an!$M$37,S2603&lt;&gt;"kahepoolne vajaduspõhine"),[2]an!$G$39,
IF(AND(A2603=[2]an!$G$38,F2603=[2]an!$E$42),[2]an!$G$42,
IF(AND(A2603=[2]an!$H$38,F2603=[2]an!$E$40),[2]an!$H$40,IF(AND(A2603=[2]an!$H$38,F2603=[2]an!$E$41),[2]an!$H$41,IF(AND(A2603=[2]an!$H$38,F2603=[2]an!$E$39,H2603&gt;=[2]an!$M$37),[2]an!$H$39,
IF(AND(A2603=[2]an!$H$38,F2603=[2]an!$E$39,H2603&lt;[2]an!$M$37,S2603="kahepoolne vajaduspõhine",U2603=""),[2]an!$M$40,
IF(AND(A2603=[2]an!$H$38,F2603=[2]an!$E$39,H2603&lt;[2]an!$M$37,S2603="kahepoolne vajaduspõhine",U2603&lt;&gt;""),[2]an!$H$39,
IF(AND(A2603=[2]an!$H$38,F2603=[2]an!$E$39,H2603&lt;[2]an!$M$37,S2603&lt;&gt;"kahepoolne vajaduspõhine"),[2]an!$H$39,
IF(AND(A2603=[2]an!$H$38,F2603=[2]an!$E$42),[2]an!$H$42,
IF(AND(A2603=[2]an!$I$38,F2603=[2]an!$E$40),[2]an!$I$40,IF(AND(A2603=[2]an!$I$38,F2603=[2]an!$E$41),[2]an!$I$41,IF(AND(A2603=[2]an!$I$38,F2603=[2]an!$E$39,H2603&gt;=[2]an!$M$37),[2]an!$I$39,
IF(AND(A2603=[2]an!$I$38,F2603=[2]an!$E$39,H2603&lt;[2]an!$M$37,S2603="kahepoolne vajaduspõhine",U2603=""),[2]an!$M$40,
IF(AND(A2603=[2]an!$I$38,F2603=[2]an!$E$39,H2603&lt;[2]an!$M$37,S2603="kahepoolne vajaduspõhine",U2603&lt;&gt;""),[2]an!$I$39,
IF(AND(A2603=[2]an!$I$38,F2603=[2]an!$E$39,H2603&lt;[2]an!$M$37,S2603&lt;&gt;"kahepoolne vajaduspõhine"),[2]an!$I$39,
IF(AND(A2603=[2]an!$I$38,F2603=[2]an!$E$42),[2]an!$I$42,
IF(AND(A2603=[2]an!$J$38,F2603=[2]an!$E$40),[2]an!$J$40,IF(AND(A2603=[2]an!$J$38,F2603=[2]an!$E$41),[2]an!$J$41,IF(AND(A2603=[2]an!$J$38,F2603=[2]an!$E$39,H2603&gt;=[2]an!$M$37),[2]an!$J$39,
IF(AND(A2603=[2]an!$J$38,F2603=[2]an!$E$39,H2603&lt;[2]an!$M$37,S2603="kahepoolne vajaduspõhine",U2603=""),[2]an!$M$40,
IF(AND(A2603=[2]an!$J$38,F2603=[2]an!$E$39,H2603&lt;[2]an!$M$37,S2603="kahepoolne vajaduspõhine",U2603&lt;&gt;""),[2]an!$J$39,
IF(AND(A2603=[2]an!$J$38,F2603=[2]an!$E$39,H2603&lt;[2]an!$M$37,S2603&lt;&gt;"kahepoolne vajaduspõhine"),[2]an!$J$39,
IF(AND(A2603=[2]an!$J$38,F2603=[2]an!$E$42),[2]an!$J$42,""))))))))))))))))))))))))))))</f>
        <v/>
      </c>
      <c r="Y2603" s="17" t="str">
        <f>IFERROR(IF(F2603="Tugigrupp",0,
IF(AND(F2603="Peretoe teenus",H2603&gt;=[2]an!$M$37,RANK(D2603,$D2603:$D2603)+COUNTIFS($D$2:D2603,D2603,$F$2:F2603,F2603)-1&gt;1),"",
IF(AND(F2603="Peretoe teenus",H2603&gt;=[2]an!$M$37,RANK(D2603,$D2603:$D2603)+COUNTIFS($D$2:D2603,D2603,$F$2:F2603,F2603)-1=1,MONTH(H2603)=MONTH(K2603)=TRUE,YEAR(H2603)=YEAR(K2603)=TRUE),((EOMONTH(H2603,0)-H2603+1)*X2603)/DAY(EOMONTH(H2603,0)),
IF(AND(F2603="Peretoe teenus",H2603&gt;=[2]an!$M$37,RANK(D2603,$D2603:$D2603)+COUNTIFS($D$2:D2603,D2603,$F$2:F2603,F2603)-1=1),X2603,
IF(AND(F2603="Peretoe teenus",H2603&lt;[2]an!$M$37,S2603&lt;&gt;"kahepoolne vajaduspõhine",RANK(D2603,$D2603:$D2603)+COUNTIFS($D$2:D2603,D2603,$F$2:F2603,F2603)-1=1),X2603,
IF(AND(F2603="Peretoe teenus",H2603&lt;[2]an!$M$37,S2603&lt;&gt;"kahepoolne vajaduspõhine",RANK(D2603,$D2603:$D2603)+COUNTIFS($D$2:D2603,D2603,$F$2:F2603,F2603)-1&gt;1),"",
IF(AND(F2603="Peretoe teenus",H2603&lt;[2]an!$M$37,S2603="kahepoolne vajaduspõhine",U2603="",RANK(D2603,$D2603:$D2603)+COUNTIFS($D$2:D2603,D2603,$F$2:F2603,F2603)-1=1),X2603,
IF(AND(F2603="Peretoe teenus",H2603&lt;[2]an!$M$37,S2603="kahepoolne vajaduspõhine",U2603="",RANK(D2603,$D2603:$D2603)+COUNTIFS($D$2:D2603,D2603,$F$2:F2603,F2603)-1&gt;1),"",
IF(AND(F2603="Peretoe teenus",H2603&lt;[2]an!$M$37,S2603="kahepoolne vajaduspõhine",U2603&lt;[2]an!$M$37,RANK(D2603,$D2603:$D2603)+COUNTIFS($D$2:D2603,D2603,$F$2:F2603,F2603)-1=1),X2603,
IF(AND(F2603="Peretoe teenus",H2603&lt;[2]an!$M$37,S2603="kahepoolne vajaduspõhine",U2603&lt;[2]an!$M$37,RANK(D2603,$D2603:$D2603)+COUNTIFS($D$2:D2603,D2603,$F$2:F2603,F2603)-1&gt;1),"",
IF(AND(F2603="Peretoe teenus",H2603&lt;[2]an!$M$37,S2603="kahepoolne vajaduspõhine",U2603&gt;=[2]an!$M$37,U2603&lt;=[2]an!$M$38,RANK(D2603,$D2603:$D2603)+COUNTIFS($D$2:D2603,D2603,$F$2:F2603,F2603)-1=1),
((EOMONTH(U2603,0)-U2603+1)*X2603)/DAY(EOMONTH(U2603,0))+(DAY(U2603)-1)*100/DAY(EOMONTH(U2603,0)),
IF(AND(F2603="Peretoe teenus",H2603&lt;[2]an!$M$37,S2603="kahepoolne vajaduspõhine",U2603&gt;=[2]an!$M$37,U2603&lt;=[2]an!$M$38,RANK(D2603,$D2603:$D2603)+COUNTIFS($D$2:D2603,D2603,$F$2:F2603,F2603)-1&gt;1),"",
IF(AND(F2603="Peretoe teenus",H2603&lt;[2]an!$M$37,S2603="kahepoolne vajaduspõhine",U2603&gt;[2]an!$M$38,RANK(D2603,$D2603:$D2603)+COUNTIFS($D$2:D2603,D2603,$F$2:F2603,F2603)-1=1),X2603,
IF(AND(F2603="Peretoe teenus",H2603&lt;[2]an!$M$37,S2603="kahepoolne vajaduspõhine",U2603&gt;[2]an!$M$38,RANK(D2603,$D2603:$D2603)+COUNTIFS($D$2:D2603,D2603,$F$2:F2603,F2603)-1&gt;1),"",X2603*W2603)))))))))))))),"")</f>
        <v/>
      </c>
      <c r="Z2603" s="18" t="str">
        <f t="shared" si="121"/>
        <v/>
      </c>
      <c r="AA2603" s="19" t="str">
        <f>IFERROR(VLOOKUP(E2603,[2]an!$A$3:$B$81,2,FALSE),"")</f>
        <v/>
      </c>
      <c r="AB2603" s="19" t="str">
        <f>IFERROR(VLOOKUP(AA2603,[2]an!$C$2:$D$16,2,FALSE),"")</f>
        <v/>
      </c>
      <c r="AC2603" s="20"/>
      <c r="AD2603" s="21" t="str">
        <f>IF(A2603=[2]an!$F$36,VLOOKUP([2]an!$F$36,[2]an!$F$36:$H$36,3,FALSE),IF(A2603=[2]an!$F$35,VLOOKUP([2]an!$F$35,[2]an!$F$35:$H$35,3,FALSE),IF(A2603=[2]an!$F$33,VLOOKUP([2]an!$F$33,[2]an!$F$33:$H$33,3,FALSE),IF(A2603=[2]an!$F$31,VLOOKUP([2]an!$F$31,[2]an!$F$31:$H$31,3,FALSE),""))))</f>
        <v/>
      </c>
    </row>
    <row r="2604" spans="6:30" x14ac:dyDescent="0.2">
      <c r="F2604" s="10"/>
      <c r="G2604" s="8" t="str">
        <f t="shared" si="122"/>
        <v/>
      </c>
      <c r="H2604" s="13"/>
      <c r="K2604" s="13"/>
      <c r="L2604" s="10"/>
      <c r="M2604" s="10"/>
      <c r="S2604" s="8" t="str">
        <f>IFERROR(VLOOKUP(D2604,[1]peretoe_teenus!$A$2:$L$2000,5,FALSE),"")</f>
        <v/>
      </c>
      <c r="U2604" s="13"/>
      <c r="V2604" s="15" t="str" cm="1">
        <f t="array" ref="V2604">IFERROR(IF(AND(F2604="Tugigrupp",RANK(K2604,$K2604:$K2604)+COUNTIFS($K$2:K2604,K2604,$L$2:L2604,L2604,$M$2:M2604,M2604,$I$2:I2604,I2604,$G$2:G2604,G2604,$F$2:F2604,F2604)-1=1),SUMPRODUCT(($F$2:$F$4154=F2604)*($G$2:$G$4154=G2604)*($K$2:$K$4154=K2604)*($I$2:$I$4154=I2604)*($L$2:$L$4154=L2604)*($M$2:$M$4154=M2604)),""),"")</f>
        <v/>
      </c>
      <c r="W2604" s="15" t="str">
        <f t="shared" si="120"/>
        <v/>
      </c>
      <c r="X2604" s="16" t="str">
        <f>IF(AND(A2604=[2]an!$G$38,F2604=[2]an!$E$40),[2]an!$G$40,IF(AND(A2604=[2]an!$G$38,F2604=[2]an!$E$41),[2]an!$G$41,IF(AND(A2604=[2]an!$G$38,F2604=[2]an!$E$39,H2604&gt;=[2]an!$M$37),[2]an!$G$39,
IF(AND(A2604=[2]an!$G$38,F2604=[2]an!$E$39,H2604&lt;[2]an!$M$37,S2604="kahepoolne vajaduspõhine",U2604=""),[2]an!$M$40,
IF(AND(A2604=[2]an!$G$38,F2604=[2]an!$E$39,H2604&lt;[2]an!$M$37,S2604="kahepoolne vajaduspõhine",U2604&lt;&gt;""),[2]an!$G$39,
IF(AND(A2604=[2]an!$G$38,F2604=[2]an!$E$39,H2604&lt;[2]an!$M$37,S2604&lt;&gt;"kahepoolne vajaduspõhine"),[2]an!$G$39,
IF(AND(A2604=[2]an!$G$38,F2604=[2]an!$E$42),[2]an!$G$42,
IF(AND(A2604=[2]an!$H$38,F2604=[2]an!$E$40),[2]an!$H$40,IF(AND(A2604=[2]an!$H$38,F2604=[2]an!$E$41),[2]an!$H$41,IF(AND(A2604=[2]an!$H$38,F2604=[2]an!$E$39,H2604&gt;=[2]an!$M$37),[2]an!$H$39,
IF(AND(A2604=[2]an!$H$38,F2604=[2]an!$E$39,H2604&lt;[2]an!$M$37,S2604="kahepoolne vajaduspõhine",U2604=""),[2]an!$M$40,
IF(AND(A2604=[2]an!$H$38,F2604=[2]an!$E$39,H2604&lt;[2]an!$M$37,S2604="kahepoolne vajaduspõhine",U2604&lt;&gt;""),[2]an!$H$39,
IF(AND(A2604=[2]an!$H$38,F2604=[2]an!$E$39,H2604&lt;[2]an!$M$37,S2604&lt;&gt;"kahepoolne vajaduspõhine"),[2]an!$H$39,
IF(AND(A2604=[2]an!$H$38,F2604=[2]an!$E$42),[2]an!$H$42,
IF(AND(A2604=[2]an!$I$38,F2604=[2]an!$E$40),[2]an!$I$40,IF(AND(A2604=[2]an!$I$38,F2604=[2]an!$E$41),[2]an!$I$41,IF(AND(A2604=[2]an!$I$38,F2604=[2]an!$E$39,H2604&gt;=[2]an!$M$37),[2]an!$I$39,
IF(AND(A2604=[2]an!$I$38,F2604=[2]an!$E$39,H2604&lt;[2]an!$M$37,S2604="kahepoolne vajaduspõhine",U2604=""),[2]an!$M$40,
IF(AND(A2604=[2]an!$I$38,F2604=[2]an!$E$39,H2604&lt;[2]an!$M$37,S2604="kahepoolne vajaduspõhine",U2604&lt;&gt;""),[2]an!$I$39,
IF(AND(A2604=[2]an!$I$38,F2604=[2]an!$E$39,H2604&lt;[2]an!$M$37,S2604&lt;&gt;"kahepoolne vajaduspõhine"),[2]an!$I$39,
IF(AND(A2604=[2]an!$I$38,F2604=[2]an!$E$42),[2]an!$I$42,
IF(AND(A2604=[2]an!$J$38,F2604=[2]an!$E$40),[2]an!$J$40,IF(AND(A2604=[2]an!$J$38,F2604=[2]an!$E$41),[2]an!$J$41,IF(AND(A2604=[2]an!$J$38,F2604=[2]an!$E$39,H2604&gt;=[2]an!$M$37),[2]an!$J$39,
IF(AND(A2604=[2]an!$J$38,F2604=[2]an!$E$39,H2604&lt;[2]an!$M$37,S2604="kahepoolne vajaduspõhine",U2604=""),[2]an!$M$40,
IF(AND(A2604=[2]an!$J$38,F2604=[2]an!$E$39,H2604&lt;[2]an!$M$37,S2604="kahepoolne vajaduspõhine",U2604&lt;&gt;""),[2]an!$J$39,
IF(AND(A2604=[2]an!$J$38,F2604=[2]an!$E$39,H2604&lt;[2]an!$M$37,S2604&lt;&gt;"kahepoolne vajaduspõhine"),[2]an!$J$39,
IF(AND(A2604=[2]an!$J$38,F2604=[2]an!$E$42),[2]an!$J$42,""))))))))))))))))))))))))))))</f>
        <v/>
      </c>
      <c r="Y2604" s="17" t="str">
        <f>IFERROR(IF(F2604="Tugigrupp",0,
IF(AND(F2604="Peretoe teenus",H2604&gt;=[2]an!$M$37,RANK(D2604,$D2604:$D2604)+COUNTIFS($D$2:D2604,D2604,$F$2:F2604,F2604)-1&gt;1),"",
IF(AND(F2604="Peretoe teenus",H2604&gt;=[2]an!$M$37,RANK(D2604,$D2604:$D2604)+COUNTIFS($D$2:D2604,D2604,$F$2:F2604,F2604)-1=1,MONTH(H2604)=MONTH(K2604)=TRUE,YEAR(H2604)=YEAR(K2604)=TRUE),((EOMONTH(H2604,0)-H2604+1)*X2604)/DAY(EOMONTH(H2604,0)),
IF(AND(F2604="Peretoe teenus",H2604&gt;=[2]an!$M$37,RANK(D2604,$D2604:$D2604)+COUNTIFS($D$2:D2604,D2604,$F$2:F2604,F2604)-1=1),X2604,
IF(AND(F2604="Peretoe teenus",H2604&lt;[2]an!$M$37,S2604&lt;&gt;"kahepoolne vajaduspõhine",RANK(D2604,$D2604:$D2604)+COUNTIFS($D$2:D2604,D2604,$F$2:F2604,F2604)-1=1),X2604,
IF(AND(F2604="Peretoe teenus",H2604&lt;[2]an!$M$37,S2604&lt;&gt;"kahepoolne vajaduspõhine",RANK(D2604,$D2604:$D2604)+COUNTIFS($D$2:D2604,D2604,$F$2:F2604,F2604)-1&gt;1),"",
IF(AND(F2604="Peretoe teenus",H2604&lt;[2]an!$M$37,S2604="kahepoolne vajaduspõhine",U2604="",RANK(D2604,$D2604:$D2604)+COUNTIFS($D$2:D2604,D2604,$F$2:F2604,F2604)-1=1),X2604,
IF(AND(F2604="Peretoe teenus",H2604&lt;[2]an!$M$37,S2604="kahepoolne vajaduspõhine",U2604="",RANK(D2604,$D2604:$D2604)+COUNTIFS($D$2:D2604,D2604,$F$2:F2604,F2604)-1&gt;1),"",
IF(AND(F2604="Peretoe teenus",H2604&lt;[2]an!$M$37,S2604="kahepoolne vajaduspõhine",U2604&lt;[2]an!$M$37,RANK(D2604,$D2604:$D2604)+COUNTIFS($D$2:D2604,D2604,$F$2:F2604,F2604)-1=1),X2604,
IF(AND(F2604="Peretoe teenus",H2604&lt;[2]an!$M$37,S2604="kahepoolne vajaduspõhine",U2604&lt;[2]an!$M$37,RANK(D2604,$D2604:$D2604)+COUNTIFS($D$2:D2604,D2604,$F$2:F2604,F2604)-1&gt;1),"",
IF(AND(F2604="Peretoe teenus",H2604&lt;[2]an!$M$37,S2604="kahepoolne vajaduspõhine",U2604&gt;=[2]an!$M$37,U2604&lt;=[2]an!$M$38,RANK(D2604,$D2604:$D2604)+COUNTIFS($D$2:D2604,D2604,$F$2:F2604,F2604)-1=1),
((EOMONTH(U2604,0)-U2604+1)*X2604)/DAY(EOMONTH(U2604,0))+(DAY(U2604)-1)*100/DAY(EOMONTH(U2604,0)),
IF(AND(F2604="Peretoe teenus",H2604&lt;[2]an!$M$37,S2604="kahepoolne vajaduspõhine",U2604&gt;=[2]an!$M$37,U2604&lt;=[2]an!$M$38,RANK(D2604,$D2604:$D2604)+COUNTIFS($D$2:D2604,D2604,$F$2:F2604,F2604)-1&gt;1),"",
IF(AND(F2604="Peretoe teenus",H2604&lt;[2]an!$M$37,S2604="kahepoolne vajaduspõhine",U2604&gt;[2]an!$M$38,RANK(D2604,$D2604:$D2604)+COUNTIFS($D$2:D2604,D2604,$F$2:F2604,F2604)-1=1),X2604,
IF(AND(F2604="Peretoe teenus",H2604&lt;[2]an!$M$37,S2604="kahepoolne vajaduspõhine",U2604&gt;[2]an!$M$38,RANK(D2604,$D2604:$D2604)+COUNTIFS($D$2:D2604,D2604,$F$2:F2604,F2604)-1&gt;1),"",X2604*W2604)))))))))))))),"")</f>
        <v/>
      </c>
      <c r="Z2604" s="18" t="str">
        <f t="shared" si="121"/>
        <v/>
      </c>
      <c r="AA2604" s="19" t="str">
        <f>IFERROR(VLOOKUP(E2604,[2]an!$A$3:$B$81,2,FALSE),"")</f>
        <v/>
      </c>
      <c r="AB2604" s="19" t="str">
        <f>IFERROR(VLOOKUP(AA2604,[2]an!$C$2:$D$16,2,FALSE),"")</f>
        <v/>
      </c>
      <c r="AC2604" s="20"/>
      <c r="AD2604" s="21" t="str">
        <f>IF(A2604=[2]an!$F$36,VLOOKUP([2]an!$F$36,[2]an!$F$36:$H$36,3,FALSE),IF(A2604=[2]an!$F$35,VLOOKUP([2]an!$F$35,[2]an!$F$35:$H$35,3,FALSE),IF(A2604=[2]an!$F$33,VLOOKUP([2]an!$F$33,[2]an!$F$33:$H$33,3,FALSE),IF(A2604=[2]an!$F$31,VLOOKUP([2]an!$F$31,[2]an!$F$31:$H$31,3,FALSE),""))))</f>
        <v/>
      </c>
    </row>
    <row r="2605" spans="6:30" x14ac:dyDescent="0.2">
      <c r="F2605" s="10"/>
      <c r="G2605" s="8" t="str">
        <f t="shared" si="122"/>
        <v/>
      </c>
      <c r="H2605" s="13"/>
      <c r="K2605" s="13"/>
      <c r="L2605" s="10"/>
      <c r="M2605" s="10"/>
      <c r="S2605" s="8" t="str">
        <f>IFERROR(VLOOKUP(D2605,[1]peretoe_teenus!$A$2:$L$2000,5,FALSE),"")</f>
        <v/>
      </c>
      <c r="U2605" s="13"/>
      <c r="V2605" s="15" t="str" cm="1">
        <f t="array" ref="V2605">IFERROR(IF(AND(F2605="Tugigrupp",RANK(K2605,$K2605:$K2605)+COUNTIFS($K$2:K2605,K2605,$L$2:L2605,L2605,$M$2:M2605,M2605,$I$2:I2605,I2605,$G$2:G2605,G2605,$F$2:F2605,F2605)-1=1),SUMPRODUCT(($F$2:$F$4154=F2605)*($G$2:$G$4154=G2605)*($K$2:$K$4154=K2605)*($I$2:$I$4154=I2605)*($L$2:$L$4154=L2605)*($M$2:$M$4154=M2605)),""),"")</f>
        <v/>
      </c>
      <c r="W2605" s="15" t="str">
        <f t="shared" si="120"/>
        <v/>
      </c>
      <c r="X2605" s="16" t="str">
        <f>IF(AND(A2605=[2]an!$G$38,F2605=[2]an!$E$40),[2]an!$G$40,IF(AND(A2605=[2]an!$G$38,F2605=[2]an!$E$41),[2]an!$G$41,IF(AND(A2605=[2]an!$G$38,F2605=[2]an!$E$39,H2605&gt;=[2]an!$M$37),[2]an!$G$39,
IF(AND(A2605=[2]an!$G$38,F2605=[2]an!$E$39,H2605&lt;[2]an!$M$37,S2605="kahepoolne vajaduspõhine",U2605=""),[2]an!$M$40,
IF(AND(A2605=[2]an!$G$38,F2605=[2]an!$E$39,H2605&lt;[2]an!$M$37,S2605="kahepoolne vajaduspõhine",U2605&lt;&gt;""),[2]an!$G$39,
IF(AND(A2605=[2]an!$G$38,F2605=[2]an!$E$39,H2605&lt;[2]an!$M$37,S2605&lt;&gt;"kahepoolne vajaduspõhine"),[2]an!$G$39,
IF(AND(A2605=[2]an!$G$38,F2605=[2]an!$E$42),[2]an!$G$42,
IF(AND(A2605=[2]an!$H$38,F2605=[2]an!$E$40),[2]an!$H$40,IF(AND(A2605=[2]an!$H$38,F2605=[2]an!$E$41),[2]an!$H$41,IF(AND(A2605=[2]an!$H$38,F2605=[2]an!$E$39,H2605&gt;=[2]an!$M$37),[2]an!$H$39,
IF(AND(A2605=[2]an!$H$38,F2605=[2]an!$E$39,H2605&lt;[2]an!$M$37,S2605="kahepoolne vajaduspõhine",U2605=""),[2]an!$M$40,
IF(AND(A2605=[2]an!$H$38,F2605=[2]an!$E$39,H2605&lt;[2]an!$M$37,S2605="kahepoolne vajaduspõhine",U2605&lt;&gt;""),[2]an!$H$39,
IF(AND(A2605=[2]an!$H$38,F2605=[2]an!$E$39,H2605&lt;[2]an!$M$37,S2605&lt;&gt;"kahepoolne vajaduspõhine"),[2]an!$H$39,
IF(AND(A2605=[2]an!$H$38,F2605=[2]an!$E$42),[2]an!$H$42,
IF(AND(A2605=[2]an!$I$38,F2605=[2]an!$E$40),[2]an!$I$40,IF(AND(A2605=[2]an!$I$38,F2605=[2]an!$E$41),[2]an!$I$41,IF(AND(A2605=[2]an!$I$38,F2605=[2]an!$E$39,H2605&gt;=[2]an!$M$37),[2]an!$I$39,
IF(AND(A2605=[2]an!$I$38,F2605=[2]an!$E$39,H2605&lt;[2]an!$M$37,S2605="kahepoolne vajaduspõhine",U2605=""),[2]an!$M$40,
IF(AND(A2605=[2]an!$I$38,F2605=[2]an!$E$39,H2605&lt;[2]an!$M$37,S2605="kahepoolne vajaduspõhine",U2605&lt;&gt;""),[2]an!$I$39,
IF(AND(A2605=[2]an!$I$38,F2605=[2]an!$E$39,H2605&lt;[2]an!$M$37,S2605&lt;&gt;"kahepoolne vajaduspõhine"),[2]an!$I$39,
IF(AND(A2605=[2]an!$I$38,F2605=[2]an!$E$42),[2]an!$I$42,
IF(AND(A2605=[2]an!$J$38,F2605=[2]an!$E$40),[2]an!$J$40,IF(AND(A2605=[2]an!$J$38,F2605=[2]an!$E$41),[2]an!$J$41,IF(AND(A2605=[2]an!$J$38,F2605=[2]an!$E$39,H2605&gt;=[2]an!$M$37),[2]an!$J$39,
IF(AND(A2605=[2]an!$J$38,F2605=[2]an!$E$39,H2605&lt;[2]an!$M$37,S2605="kahepoolne vajaduspõhine",U2605=""),[2]an!$M$40,
IF(AND(A2605=[2]an!$J$38,F2605=[2]an!$E$39,H2605&lt;[2]an!$M$37,S2605="kahepoolne vajaduspõhine",U2605&lt;&gt;""),[2]an!$J$39,
IF(AND(A2605=[2]an!$J$38,F2605=[2]an!$E$39,H2605&lt;[2]an!$M$37,S2605&lt;&gt;"kahepoolne vajaduspõhine"),[2]an!$J$39,
IF(AND(A2605=[2]an!$J$38,F2605=[2]an!$E$42),[2]an!$J$42,""))))))))))))))))))))))))))))</f>
        <v/>
      </c>
      <c r="Y2605" s="17" t="str">
        <f>IFERROR(IF(F2605="Tugigrupp",0,
IF(AND(F2605="Peretoe teenus",H2605&gt;=[2]an!$M$37,RANK(D2605,$D2605:$D2605)+COUNTIFS($D$2:D2605,D2605,$F$2:F2605,F2605)-1&gt;1),"",
IF(AND(F2605="Peretoe teenus",H2605&gt;=[2]an!$M$37,RANK(D2605,$D2605:$D2605)+COUNTIFS($D$2:D2605,D2605,$F$2:F2605,F2605)-1=1,MONTH(H2605)=MONTH(K2605)=TRUE,YEAR(H2605)=YEAR(K2605)=TRUE),((EOMONTH(H2605,0)-H2605+1)*X2605)/DAY(EOMONTH(H2605,0)),
IF(AND(F2605="Peretoe teenus",H2605&gt;=[2]an!$M$37,RANK(D2605,$D2605:$D2605)+COUNTIFS($D$2:D2605,D2605,$F$2:F2605,F2605)-1=1),X2605,
IF(AND(F2605="Peretoe teenus",H2605&lt;[2]an!$M$37,S2605&lt;&gt;"kahepoolne vajaduspõhine",RANK(D2605,$D2605:$D2605)+COUNTIFS($D$2:D2605,D2605,$F$2:F2605,F2605)-1=1),X2605,
IF(AND(F2605="Peretoe teenus",H2605&lt;[2]an!$M$37,S2605&lt;&gt;"kahepoolne vajaduspõhine",RANK(D2605,$D2605:$D2605)+COUNTIFS($D$2:D2605,D2605,$F$2:F2605,F2605)-1&gt;1),"",
IF(AND(F2605="Peretoe teenus",H2605&lt;[2]an!$M$37,S2605="kahepoolne vajaduspõhine",U2605="",RANK(D2605,$D2605:$D2605)+COUNTIFS($D$2:D2605,D2605,$F$2:F2605,F2605)-1=1),X2605,
IF(AND(F2605="Peretoe teenus",H2605&lt;[2]an!$M$37,S2605="kahepoolne vajaduspõhine",U2605="",RANK(D2605,$D2605:$D2605)+COUNTIFS($D$2:D2605,D2605,$F$2:F2605,F2605)-1&gt;1),"",
IF(AND(F2605="Peretoe teenus",H2605&lt;[2]an!$M$37,S2605="kahepoolne vajaduspõhine",U2605&lt;[2]an!$M$37,RANK(D2605,$D2605:$D2605)+COUNTIFS($D$2:D2605,D2605,$F$2:F2605,F2605)-1=1),X2605,
IF(AND(F2605="Peretoe teenus",H2605&lt;[2]an!$M$37,S2605="kahepoolne vajaduspõhine",U2605&lt;[2]an!$M$37,RANK(D2605,$D2605:$D2605)+COUNTIFS($D$2:D2605,D2605,$F$2:F2605,F2605)-1&gt;1),"",
IF(AND(F2605="Peretoe teenus",H2605&lt;[2]an!$M$37,S2605="kahepoolne vajaduspõhine",U2605&gt;=[2]an!$M$37,U2605&lt;=[2]an!$M$38,RANK(D2605,$D2605:$D2605)+COUNTIFS($D$2:D2605,D2605,$F$2:F2605,F2605)-1=1),
((EOMONTH(U2605,0)-U2605+1)*X2605)/DAY(EOMONTH(U2605,0))+(DAY(U2605)-1)*100/DAY(EOMONTH(U2605,0)),
IF(AND(F2605="Peretoe teenus",H2605&lt;[2]an!$M$37,S2605="kahepoolne vajaduspõhine",U2605&gt;=[2]an!$M$37,U2605&lt;=[2]an!$M$38,RANK(D2605,$D2605:$D2605)+COUNTIFS($D$2:D2605,D2605,$F$2:F2605,F2605)-1&gt;1),"",
IF(AND(F2605="Peretoe teenus",H2605&lt;[2]an!$M$37,S2605="kahepoolne vajaduspõhine",U2605&gt;[2]an!$M$38,RANK(D2605,$D2605:$D2605)+COUNTIFS($D$2:D2605,D2605,$F$2:F2605,F2605)-1=1),X2605,
IF(AND(F2605="Peretoe teenus",H2605&lt;[2]an!$M$37,S2605="kahepoolne vajaduspõhine",U2605&gt;[2]an!$M$38,RANK(D2605,$D2605:$D2605)+COUNTIFS($D$2:D2605,D2605,$F$2:F2605,F2605)-1&gt;1),"",X2605*W2605)))))))))))))),"")</f>
        <v/>
      </c>
      <c r="Z2605" s="18" t="str">
        <f t="shared" si="121"/>
        <v/>
      </c>
      <c r="AA2605" s="19" t="str">
        <f>IFERROR(VLOOKUP(E2605,[2]an!$A$3:$B$81,2,FALSE),"")</f>
        <v/>
      </c>
      <c r="AB2605" s="19" t="str">
        <f>IFERROR(VLOOKUP(AA2605,[2]an!$C$2:$D$16,2,FALSE),"")</f>
        <v/>
      </c>
      <c r="AC2605" s="20"/>
      <c r="AD2605" s="21" t="str">
        <f>IF(A2605=[2]an!$F$36,VLOOKUP([2]an!$F$36,[2]an!$F$36:$H$36,3,FALSE),IF(A2605=[2]an!$F$35,VLOOKUP([2]an!$F$35,[2]an!$F$35:$H$35,3,FALSE),IF(A2605=[2]an!$F$33,VLOOKUP([2]an!$F$33,[2]an!$F$33:$H$33,3,FALSE),IF(A2605=[2]an!$F$31,VLOOKUP([2]an!$F$31,[2]an!$F$31:$H$31,3,FALSE),""))))</f>
        <v/>
      </c>
    </row>
    <row r="2606" spans="6:30" x14ac:dyDescent="0.2">
      <c r="F2606" s="10"/>
      <c r="G2606" s="8" t="str">
        <f t="shared" si="122"/>
        <v/>
      </c>
      <c r="H2606" s="13"/>
      <c r="K2606" s="13"/>
      <c r="L2606" s="10"/>
      <c r="M2606" s="10"/>
      <c r="S2606" s="8" t="str">
        <f>IFERROR(VLOOKUP(D2606,[1]peretoe_teenus!$A$2:$L$2000,5,FALSE),"")</f>
        <v/>
      </c>
      <c r="U2606" s="13"/>
      <c r="V2606" s="15" t="str" cm="1">
        <f t="array" ref="V2606">IFERROR(IF(AND(F2606="Tugigrupp",RANK(K2606,$K2606:$K2606)+COUNTIFS($K$2:K2606,K2606,$L$2:L2606,L2606,$M$2:M2606,M2606,$I$2:I2606,I2606,$G$2:G2606,G2606,$F$2:F2606,F2606)-1=1),SUMPRODUCT(($F$2:$F$4154=F2606)*($G$2:$G$4154=G2606)*($K$2:$K$4154=K2606)*($I$2:$I$4154=I2606)*($L$2:$L$4154=L2606)*($M$2:$M$4154=M2606)),""),"")</f>
        <v/>
      </c>
      <c r="W2606" s="15" t="str">
        <f t="shared" si="120"/>
        <v/>
      </c>
      <c r="X2606" s="16" t="str">
        <f>IF(AND(A2606=[2]an!$G$38,F2606=[2]an!$E$40),[2]an!$G$40,IF(AND(A2606=[2]an!$G$38,F2606=[2]an!$E$41),[2]an!$G$41,IF(AND(A2606=[2]an!$G$38,F2606=[2]an!$E$39,H2606&gt;=[2]an!$M$37),[2]an!$G$39,
IF(AND(A2606=[2]an!$G$38,F2606=[2]an!$E$39,H2606&lt;[2]an!$M$37,S2606="kahepoolne vajaduspõhine",U2606=""),[2]an!$M$40,
IF(AND(A2606=[2]an!$G$38,F2606=[2]an!$E$39,H2606&lt;[2]an!$M$37,S2606="kahepoolne vajaduspõhine",U2606&lt;&gt;""),[2]an!$G$39,
IF(AND(A2606=[2]an!$G$38,F2606=[2]an!$E$39,H2606&lt;[2]an!$M$37,S2606&lt;&gt;"kahepoolne vajaduspõhine"),[2]an!$G$39,
IF(AND(A2606=[2]an!$G$38,F2606=[2]an!$E$42),[2]an!$G$42,
IF(AND(A2606=[2]an!$H$38,F2606=[2]an!$E$40),[2]an!$H$40,IF(AND(A2606=[2]an!$H$38,F2606=[2]an!$E$41),[2]an!$H$41,IF(AND(A2606=[2]an!$H$38,F2606=[2]an!$E$39,H2606&gt;=[2]an!$M$37),[2]an!$H$39,
IF(AND(A2606=[2]an!$H$38,F2606=[2]an!$E$39,H2606&lt;[2]an!$M$37,S2606="kahepoolne vajaduspõhine",U2606=""),[2]an!$M$40,
IF(AND(A2606=[2]an!$H$38,F2606=[2]an!$E$39,H2606&lt;[2]an!$M$37,S2606="kahepoolne vajaduspõhine",U2606&lt;&gt;""),[2]an!$H$39,
IF(AND(A2606=[2]an!$H$38,F2606=[2]an!$E$39,H2606&lt;[2]an!$M$37,S2606&lt;&gt;"kahepoolne vajaduspõhine"),[2]an!$H$39,
IF(AND(A2606=[2]an!$H$38,F2606=[2]an!$E$42),[2]an!$H$42,
IF(AND(A2606=[2]an!$I$38,F2606=[2]an!$E$40),[2]an!$I$40,IF(AND(A2606=[2]an!$I$38,F2606=[2]an!$E$41),[2]an!$I$41,IF(AND(A2606=[2]an!$I$38,F2606=[2]an!$E$39,H2606&gt;=[2]an!$M$37),[2]an!$I$39,
IF(AND(A2606=[2]an!$I$38,F2606=[2]an!$E$39,H2606&lt;[2]an!$M$37,S2606="kahepoolne vajaduspõhine",U2606=""),[2]an!$M$40,
IF(AND(A2606=[2]an!$I$38,F2606=[2]an!$E$39,H2606&lt;[2]an!$M$37,S2606="kahepoolne vajaduspõhine",U2606&lt;&gt;""),[2]an!$I$39,
IF(AND(A2606=[2]an!$I$38,F2606=[2]an!$E$39,H2606&lt;[2]an!$M$37,S2606&lt;&gt;"kahepoolne vajaduspõhine"),[2]an!$I$39,
IF(AND(A2606=[2]an!$I$38,F2606=[2]an!$E$42),[2]an!$I$42,
IF(AND(A2606=[2]an!$J$38,F2606=[2]an!$E$40),[2]an!$J$40,IF(AND(A2606=[2]an!$J$38,F2606=[2]an!$E$41),[2]an!$J$41,IF(AND(A2606=[2]an!$J$38,F2606=[2]an!$E$39,H2606&gt;=[2]an!$M$37),[2]an!$J$39,
IF(AND(A2606=[2]an!$J$38,F2606=[2]an!$E$39,H2606&lt;[2]an!$M$37,S2606="kahepoolne vajaduspõhine",U2606=""),[2]an!$M$40,
IF(AND(A2606=[2]an!$J$38,F2606=[2]an!$E$39,H2606&lt;[2]an!$M$37,S2606="kahepoolne vajaduspõhine",U2606&lt;&gt;""),[2]an!$J$39,
IF(AND(A2606=[2]an!$J$38,F2606=[2]an!$E$39,H2606&lt;[2]an!$M$37,S2606&lt;&gt;"kahepoolne vajaduspõhine"),[2]an!$J$39,
IF(AND(A2606=[2]an!$J$38,F2606=[2]an!$E$42),[2]an!$J$42,""))))))))))))))))))))))))))))</f>
        <v/>
      </c>
      <c r="Y2606" s="17" t="str">
        <f>IFERROR(IF(F2606="Tugigrupp",0,
IF(AND(F2606="Peretoe teenus",H2606&gt;=[2]an!$M$37,RANK(D2606,$D2606:$D2606)+COUNTIFS($D$2:D2606,D2606,$F$2:F2606,F2606)-1&gt;1),"",
IF(AND(F2606="Peretoe teenus",H2606&gt;=[2]an!$M$37,RANK(D2606,$D2606:$D2606)+COUNTIFS($D$2:D2606,D2606,$F$2:F2606,F2606)-1=1,MONTH(H2606)=MONTH(K2606)=TRUE,YEAR(H2606)=YEAR(K2606)=TRUE),((EOMONTH(H2606,0)-H2606+1)*X2606)/DAY(EOMONTH(H2606,0)),
IF(AND(F2606="Peretoe teenus",H2606&gt;=[2]an!$M$37,RANK(D2606,$D2606:$D2606)+COUNTIFS($D$2:D2606,D2606,$F$2:F2606,F2606)-1=1),X2606,
IF(AND(F2606="Peretoe teenus",H2606&lt;[2]an!$M$37,S2606&lt;&gt;"kahepoolne vajaduspõhine",RANK(D2606,$D2606:$D2606)+COUNTIFS($D$2:D2606,D2606,$F$2:F2606,F2606)-1=1),X2606,
IF(AND(F2606="Peretoe teenus",H2606&lt;[2]an!$M$37,S2606&lt;&gt;"kahepoolne vajaduspõhine",RANK(D2606,$D2606:$D2606)+COUNTIFS($D$2:D2606,D2606,$F$2:F2606,F2606)-1&gt;1),"",
IF(AND(F2606="Peretoe teenus",H2606&lt;[2]an!$M$37,S2606="kahepoolne vajaduspõhine",U2606="",RANK(D2606,$D2606:$D2606)+COUNTIFS($D$2:D2606,D2606,$F$2:F2606,F2606)-1=1),X2606,
IF(AND(F2606="Peretoe teenus",H2606&lt;[2]an!$M$37,S2606="kahepoolne vajaduspõhine",U2606="",RANK(D2606,$D2606:$D2606)+COUNTIFS($D$2:D2606,D2606,$F$2:F2606,F2606)-1&gt;1),"",
IF(AND(F2606="Peretoe teenus",H2606&lt;[2]an!$M$37,S2606="kahepoolne vajaduspõhine",U2606&lt;[2]an!$M$37,RANK(D2606,$D2606:$D2606)+COUNTIFS($D$2:D2606,D2606,$F$2:F2606,F2606)-1=1),X2606,
IF(AND(F2606="Peretoe teenus",H2606&lt;[2]an!$M$37,S2606="kahepoolne vajaduspõhine",U2606&lt;[2]an!$M$37,RANK(D2606,$D2606:$D2606)+COUNTIFS($D$2:D2606,D2606,$F$2:F2606,F2606)-1&gt;1),"",
IF(AND(F2606="Peretoe teenus",H2606&lt;[2]an!$M$37,S2606="kahepoolne vajaduspõhine",U2606&gt;=[2]an!$M$37,U2606&lt;=[2]an!$M$38,RANK(D2606,$D2606:$D2606)+COUNTIFS($D$2:D2606,D2606,$F$2:F2606,F2606)-1=1),
((EOMONTH(U2606,0)-U2606+1)*X2606)/DAY(EOMONTH(U2606,0))+(DAY(U2606)-1)*100/DAY(EOMONTH(U2606,0)),
IF(AND(F2606="Peretoe teenus",H2606&lt;[2]an!$M$37,S2606="kahepoolne vajaduspõhine",U2606&gt;=[2]an!$M$37,U2606&lt;=[2]an!$M$38,RANK(D2606,$D2606:$D2606)+COUNTIFS($D$2:D2606,D2606,$F$2:F2606,F2606)-1&gt;1),"",
IF(AND(F2606="Peretoe teenus",H2606&lt;[2]an!$M$37,S2606="kahepoolne vajaduspõhine",U2606&gt;[2]an!$M$38,RANK(D2606,$D2606:$D2606)+COUNTIFS($D$2:D2606,D2606,$F$2:F2606,F2606)-1=1),X2606,
IF(AND(F2606="Peretoe teenus",H2606&lt;[2]an!$M$37,S2606="kahepoolne vajaduspõhine",U2606&gt;[2]an!$M$38,RANK(D2606,$D2606:$D2606)+COUNTIFS($D$2:D2606,D2606,$F$2:F2606,F2606)-1&gt;1),"",X2606*W2606)))))))))))))),"")</f>
        <v/>
      </c>
      <c r="Z2606" s="18" t="str">
        <f t="shared" si="121"/>
        <v/>
      </c>
      <c r="AA2606" s="19" t="str">
        <f>IFERROR(VLOOKUP(E2606,[2]an!$A$3:$B$81,2,FALSE),"")</f>
        <v/>
      </c>
      <c r="AB2606" s="19" t="str">
        <f>IFERROR(VLOOKUP(AA2606,[2]an!$C$2:$D$16,2,FALSE),"")</f>
        <v/>
      </c>
      <c r="AC2606" s="20"/>
      <c r="AD2606" s="21" t="str">
        <f>IF(A2606=[2]an!$F$36,VLOOKUP([2]an!$F$36,[2]an!$F$36:$H$36,3,FALSE),IF(A2606=[2]an!$F$35,VLOOKUP([2]an!$F$35,[2]an!$F$35:$H$35,3,FALSE),IF(A2606=[2]an!$F$33,VLOOKUP([2]an!$F$33,[2]an!$F$33:$H$33,3,FALSE),IF(A2606=[2]an!$F$31,VLOOKUP([2]an!$F$31,[2]an!$F$31:$H$31,3,FALSE),""))))</f>
        <v/>
      </c>
    </row>
    <row r="2607" spans="6:30" x14ac:dyDescent="0.2">
      <c r="F2607" s="10"/>
      <c r="G2607" s="8" t="str">
        <f t="shared" si="122"/>
        <v/>
      </c>
      <c r="H2607" s="13"/>
      <c r="K2607" s="13"/>
      <c r="L2607" s="10"/>
      <c r="M2607" s="10"/>
      <c r="S2607" s="8" t="str">
        <f>IFERROR(VLOOKUP(D2607,[1]peretoe_teenus!$A$2:$L$2000,5,FALSE),"")</f>
        <v/>
      </c>
      <c r="U2607" s="13"/>
      <c r="V2607" s="15" t="str" cm="1">
        <f t="array" ref="V2607">IFERROR(IF(AND(F2607="Tugigrupp",RANK(K2607,$K2607:$K2607)+COUNTIFS($K$2:K2607,K2607,$L$2:L2607,L2607,$M$2:M2607,M2607,$I$2:I2607,I2607,$G$2:G2607,G2607,$F$2:F2607,F2607)-1=1),SUMPRODUCT(($F$2:$F$4154=F2607)*($G$2:$G$4154=G2607)*($K$2:$K$4154=K2607)*($I$2:$I$4154=I2607)*($L$2:$L$4154=L2607)*($M$2:$M$4154=M2607)),""),"")</f>
        <v/>
      </c>
      <c r="W2607" s="15" t="str">
        <f t="shared" si="120"/>
        <v/>
      </c>
      <c r="X2607" s="16" t="str">
        <f>IF(AND(A2607=[2]an!$G$38,F2607=[2]an!$E$40),[2]an!$G$40,IF(AND(A2607=[2]an!$G$38,F2607=[2]an!$E$41),[2]an!$G$41,IF(AND(A2607=[2]an!$G$38,F2607=[2]an!$E$39,H2607&gt;=[2]an!$M$37),[2]an!$G$39,
IF(AND(A2607=[2]an!$G$38,F2607=[2]an!$E$39,H2607&lt;[2]an!$M$37,S2607="kahepoolne vajaduspõhine",U2607=""),[2]an!$M$40,
IF(AND(A2607=[2]an!$G$38,F2607=[2]an!$E$39,H2607&lt;[2]an!$M$37,S2607="kahepoolne vajaduspõhine",U2607&lt;&gt;""),[2]an!$G$39,
IF(AND(A2607=[2]an!$G$38,F2607=[2]an!$E$39,H2607&lt;[2]an!$M$37,S2607&lt;&gt;"kahepoolne vajaduspõhine"),[2]an!$G$39,
IF(AND(A2607=[2]an!$G$38,F2607=[2]an!$E$42),[2]an!$G$42,
IF(AND(A2607=[2]an!$H$38,F2607=[2]an!$E$40),[2]an!$H$40,IF(AND(A2607=[2]an!$H$38,F2607=[2]an!$E$41),[2]an!$H$41,IF(AND(A2607=[2]an!$H$38,F2607=[2]an!$E$39,H2607&gt;=[2]an!$M$37),[2]an!$H$39,
IF(AND(A2607=[2]an!$H$38,F2607=[2]an!$E$39,H2607&lt;[2]an!$M$37,S2607="kahepoolne vajaduspõhine",U2607=""),[2]an!$M$40,
IF(AND(A2607=[2]an!$H$38,F2607=[2]an!$E$39,H2607&lt;[2]an!$M$37,S2607="kahepoolne vajaduspõhine",U2607&lt;&gt;""),[2]an!$H$39,
IF(AND(A2607=[2]an!$H$38,F2607=[2]an!$E$39,H2607&lt;[2]an!$M$37,S2607&lt;&gt;"kahepoolne vajaduspõhine"),[2]an!$H$39,
IF(AND(A2607=[2]an!$H$38,F2607=[2]an!$E$42),[2]an!$H$42,
IF(AND(A2607=[2]an!$I$38,F2607=[2]an!$E$40),[2]an!$I$40,IF(AND(A2607=[2]an!$I$38,F2607=[2]an!$E$41),[2]an!$I$41,IF(AND(A2607=[2]an!$I$38,F2607=[2]an!$E$39,H2607&gt;=[2]an!$M$37),[2]an!$I$39,
IF(AND(A2607=[2]an!$I$38,F2607=[2]an!$E$39,H2607&lt;[2]an!$M$37,S2607="kahepoolne vajaduspõhine",U2607=""),[2]an!$M$40,
IF(AND(A2607=[2]an!$I$38,F2607=[2]an!$E$39,H2607&lt;[2]an!$M$37,S2607="kahepoolne vajaduspõhine",U2607&lt;&gt;""),[2]an!$I$39,
IF(AND(A2607=[2]an!$I$38,F2607=[2]an!$E$39,H2607&lt;[2]an!$M$37,S2607&lt;&gt;"kahepoolne vajaduspõhine"),[2]an!$I$39,
IF(AND(A2607=[2]an!$I$38,F2607=[2]an!$E$42),[2]an!$I$42,
IF(AND(A2607=[2]an!$J$38,F2607=[2]an!$E$40),[2]an!$J$40,IF(AND(A2607=[2]an!$J$38,F2607=[2]an!$E$41),[2]an!$J$41,IF(AND(A2607=[2]an!$J$38,F2607=[2]an!$E$39,H2607&gt;=[2]an!$M$37),[2]an!$J$39,
IF(AND(A2607=[2]an!$J$38,F2607=[2]an!$E$39,H2607&lt;[2]an!$M$37,S2607="kahepoolne vajaduspõhine",U2607=""),[2]an!$M$40,
IF(AND(A2607=[2]an!$J$38,F2607=[2]an!$E$39,H2607&lt;[2]an!$M$37,S2607="kahepoolne vajaduspõhine",U2607&lt;&gt;""),[2]an!$J$39,
IF(AND(A2607=[2]an!$J$38,F2607=[2]an!$E$39,H2607&lt;[2]an!$M$37,S2607&lt;&gt;"kahepoolne vajaduspõhine"),[2]an!$J$39,
IF(AND(A2607=[2]an!$J$38,F2607=[2]an!$E$42),[2]an!$J$42,""))))))))))))))))))))))))))))</f>
        <v/>
      </c>
      <c r="Y2607" s="17" t="str">
        <f>IFERROR(IF(F2607="Tugigrupp",0,
IF(AND(F2607="Peretoe teenus",H2607&gt;=[2]an!$M$37,RANK(D2607,$D2607:$D2607)+COUNTIFS($D$2:D2607,D2607,$F$2:F2607,F2607)-1&gt;1),"",
IF(AND(F2607="Peretoe teenus",H2607&gt;=[2]an!$M$37,RANK(D2607,$D2607:$D2607)+COUNTIFS($D$2:D2607,D2607,$F$2:F2607,F2607)-1=1,MONTH(H2607)=MONTH(K2607)=TRUE,YEAR(H2607)=YEAR(K2607)=TRUE),((EOMONTH(H2607,0)-H2607+1)*X2607)/DAY(EOMONTH(H2607,0)),
IF(AND(F2607="Peretoe teenus",H2607&gt;=[2]an!$M$37,RANK(D2607,$D2607:$D2607)+COUNTIFS($D$2:D2607,D2607,$F$2:F2607,F2607)-1=1),X2607,
IF(AND(F2607="Peretoe teenus",H2607&lt;[2]an!$M$37,S2607&lt;&gt;"kahepoolne vajaduspõhine",RANK(D2607,$D2607:$D2607)+COUNTIFS($D$2:D2607,D2607,$F$2:F2607,F2607)-1=1),X2607,
IF(AND(F2607="Peretoe teenus",H2607&lt;[2]an!$M$37,S2607&lt;&gt;"kahepoolne vajaduspõhine",RANK(D2607,$D2607:$D2607)+COUNTIFS($D$2:D2607,D2607,$F$2:F2607,F2607)-1&gt;1),"",
IF(AND(F2607="Peretoe teenus",H2607&lt;[2]an!$M$37,S2607="kahepoolne vajaduspõhine",U2607="",RANK(D2607,$D2607:$D2607)+COUNTIFS($D$2:D2607,D2607,$F$2:F2607,F2607)-1=1),X2607,
IF(AND(F2607="Peretoe teenus",H2607&lt;[2]an!$M$37,S2607="kahepoolne vajaduspõhine",U2607="",RANK(D2607,$D2607:$D2607)+COUNTIFS($D$2:D2607,D2607,$F$2:F2607,F2607)-1&gt;1),"",
IF(AND(F2607="Peretoe teenus",H2607&lt;[2]an!$M$37,S2607="kahepoolne vajaduspõhine",U2607&lt;[2]an!$M$37,RANK(D2607,$D2607:$D2607)+COUNTIFS($D$2:D2607,D2607,$F$2:F2607,F2607)-1=1),X2607,
IF(AND(F2607="Peretoe teenus",H2607&lt;[2]an!$M$37,S2607="kahepoolne vajaduspõhine",U2607&lt;[2]an!$M$37,RANK(D2607,$D2607:$D2607)+COUNTIFS($D$2:D2607,D2607,$F$2:F2607,F2607)-1&gt;1),"",
IF(AND(F2607="Peretoe teenus",H2607&lt;[2]an!$M$37,S2607="kahepoolne vajaduspõhine",U2607&gt;=[2]an!$M$37,U2607&lt;=[2]an!$M$38,RANK(D2607,$D2607:$D2607)+COUNTIFS($D$2:D2607,D2607,$F$2:F2607,F2607)-1=1),
((EOMONTH(U2607,0)-U2607+1)*X2607)/DAY(EOMONTH(U2607,0))+(DAY(U2607)-1)*100/DAY(EOMONTH(U2607,0)),
IF(AND(F2607="Peretoe teenus",H2607&lt;[2]an!$M$37,S2607="kahepoolne vajaduspõhine",U2607&gt;=[2]an!$M$37,U2607&lt;=[2]an!$M$38,RANK(D2607,$D2607:$D2607)+COUNTIFS($D$2:D2607,D2607,$F$2:F2607,F2607)-1&gt;1),"",
IF(AND(F2607="Peretoe teenus",H2607&lt;[2]an!$M$37,S2607="kahepoolne vajaduspõhine",U2607&gt;[2]an!$M$38,RANK(D2607,$D2607:$D2607)+COUNTIFS($D$2:D2607,D2607,$F$2:F2607,F2607)-1=1),X2607,
IF(AND(F2607="Peretoe teenus",H2607&lt;[2]an!$M$37,S2607="kahepoolne vajaduspõhine",U2607&gt;[2]an!$M$38,RANK(D2607,$D2607:$D2607)+COUNTIFS($D$2:D2607,D2607,$F$2:F2607,F2607)-1&gt;1),"",X2607*W2607)))))))))))))),"")</f>
        <v/>
      </c>
      <c r="Z2607" s="18" t="str">
        <f t="shared" si="121"/>
        <v/>
      </c>
      <c r="AA2607" s="19" t="str">
        <f>IFERROR(VLOOKUP(E2607,[2]an!$A$3:$B$81,2,FALSE),"")</f>
        <v/>
      </c>
      <c r="AB2607" s="19" t="str">
        <f>IFERROR(VLOOKUP(AA2607,[2]an!$C$2:$D$16,2,FALSE),"")</f>
        <v/>
      </c>
      <c r="AC2607" s="20"/>
      <c r="AD2607" s="21" t="str">
        <f>IF(A2607=[2]an!$F$36,VLOOKUP([2]an!$F$36,[2]an!$F$36:$H$36,3,FALSE),IF(A2607=[2]an!$F$35,VLOOKUP([2]an!$F$35,[2]an!$F$35:$H$35,3,FALSE),IF(A2607=[2]an!$F$33,VLOOKUP([2]an!$F$33,[2]an!$F$33:$H$33,3,FALSE),IF(A2607=[2]an!$F$31,VLOOKUP([2]an!$F$31,[2]an!$F$31:$H$31,3,FALSE),""))))</f>
        <v/>
      </c>
    </row>
    <row r="2608" spans="6:30" x14ac:dyDescent="0.2">
      <c r="F2608" s="10"/>
      <c r="G2608" s="8" t="str">
        <f t="shared" si="122"/>
        <v/>
      </c>
      <c r="H2608" s="13"/>
      <c r="K2608" s="13"/>
      <c r="L2608" s="10"/>
      <c r="M2608" s="10"/>
      <c r="S2608" s="8" t="str">
        <f>IFERROR(VLOOKUP(D2608,[1]peretoe_teenus!$A$2:$L$2000,5,FALSE),"")</f>
        <v/>
      </c>
      <c r="U2608" s="13"/>
      <c r="V2608" s="15" t="str" cm="1">
        <f t="array" ref="V2608">IFERROR(IF(AND(F2608="Tugigrupp",RANK(K2608,$K2608:$K2608)+COUNTIFS($K$2:K2608,K2608,$L$2:L2608,L2608,$M$2:M2608,M2608,$I$2:I2608,I2608,$G$2:G2608,G2608,$F$2:F2608,F2608)-1=1),SUMPRODUCT(($F$2:$F$4154=F2608)*($G$2:$G$4154=G2608)*($K$2:$K$4154=K2608)*($I$2:$I$4154=I2608)*($L$2:$L$4154=L2608)*($M$2:$M$4154=M2608)),""),"")</f>
        <v/>
      </c>
      <c r="W2608" s="15" t="str">
        <f t="shared" si="120"/>
        <v/>
      </c>
      <c r="X2608" s="16" t="str">
        <f>IF(AND(A2608=[2]an!$G$38,F2608=[2]an!$E$40),[2]an!$G$40,IF(AND(A2608=[2]an!$G$38,F2608=[2]an!$E$41),[2]an!$G$41,IF(AND(A2608=[2]an!$G$38,F2608=[2]an!$E$39,H2608&gt;=[2]an!$M$37),[2]an!$G$39,
IF(AND(A2608=[2]an!$G$38,F2608=[2]an!$E$39,H2608&lt;[2]an!$M$37,S2608="kahepoolne vajaduspõhine",U2608=""),[2]an!$M$40,
IF(AND(A2608=[2]an!$G$38,F2608=[2]an!$E$39,H2608&lt;[2]an!$M$37,S2608="kahepoolne vajaduspõhine",U2608&lt;&gt;""),[2]an!$G$39,
IF(AND(A2608=[2]an!$G$38,F2608=[2]an!$E$39,H2608&lt;[2]an!$M$37,S2608&lt;&gt;"kahepoolne vajaduspõhine"),[2]an!$G$39,
IF(AND(A2608=[2]an!$G$38,F2608=[2]an!$E$42),[2]an!$G$42,
IF(AND(A2608=[2]an!$H$38,F2608=[2]an!$E$40),[2]an!$H$40,IF(AND(A2608=[2]an!$H$38,F2608=[2]an!$E$41),[2]an!$H$41,IF(AND(A2608=[2]an!$H$38,F2608=[2]an!$E$39,H2608&gt;=[2]an!$M$37),[2]an!$H$39,
IF(AND(A2608=[2]an!$H$38,F2608=[2]an!$E$39,H2608&lt;[2]an!$M$37,S2608="kahepoolne vajaduspõhine",U2608=""),[2]an!$M$40,
IF(AND(A2608=[2]an!$H$38,F2608=[2]an!$E$39,H2608&lt;[2]an!$M$37,S2608="kahepoolne vajaduspõhine",U2608&lt;&gt;""),[2]an!$H$39,
IF(AND(A2608=[2]an!$H$38,F2608=[2]an!$E$39,H2608&lt;[2]an!$M$37,S2608&lt;&gt;"kahepoolne vajaduspõhine"),[2]an!$H$39,
IF(AND(A2608=[2]an!$H$38,F2608=[2]an!$E$42),[2]an!$H$42,
IF(AND(A2608=[2]an!$I$38,F2608=[2]an!$E$40),[2]an!$I$40,IF(AND(A2608=[2]an!$I$38,F2608=[2]an!$E$41),[2]an!$I$41,IF(AND(A2608=[2]an!$I$38,F2608=[2]an!$E$39,H2608&gt;=[2]an!$M$37),[2]an!$I$39,
IF(AND(A2608=[2]an!$I$38,F2608=[2]an!$E$39,H2608&lt;[2]an!$M$37,S2608="kahepoolne vajaduspõhine",U2608=""),[2]an!$M$40,
IF(AND(A2608=[2]an!$I$38,F2608=[2]an!$E$39,H2608&lt;[2]an!$M$37,S2608="kahepoolne vajaduspõhine",U2608&lt;&gt;""),[2]an!$I$39,
IF(AND(A2608=[2]an!$I$38,F2608=[2]an!$E$39,H2608&lt;[2]an!$M$37,S2608&lt;&gt;"kahepoolne vajaduspõhine"),[2]an!$I$39,
IF(AND(A2608=[2]an!$I$38,F2608=[2]an!$E$42),[2]an!$I$42,
IF(AND(A2608=[2]an!$J$38,F2608=[2]an!$E$40),[2]an!$J$40,IF(AND(A2608=[2]an!$J$38,F2608=[2]an!$E$41),[2]an!$J$41,IF(AND(A2608=[2]an!$J$38,F2608=[2]an!$E$39,H2608&gt;=[2]an!$M$37),[2]an!$J$39,
IF(AND(A2608=[2]an!$J$38,F2608=[2]an!$E$39,H2608&lt;[2]an!$M$37,S2608="kahepoolne vajaduspõhine",U2608=""),[2]an!$M$40,
IF(AND(A2608=[2]an!$J$38,F2608=[2]an!$E$39,H2608&lt;[2]an!$M$37,S2608="kahepoolne vajaduspõhine",U2608&lt;&gt;""),[2]an!$J$39,
IF(AND(A2608=[2]an!$J$38,F2608=[2]an!$E$39,H2608&lt;[2]an!$M$37,S2608&lt;&gt;"kahepoolne vajaduspõhine"),[2]an!$J$39,
IF(AND(A2608=[2]an!$J$38,F2608=[2]an!$E$42),[2]an!$J$42,""))))))))))))))))))))))))))))</f>
        <v/>
      </c>
      <c r="Y2608" s="17" t="str">
        <f>IFERROR(IF(F2608="Tugigrupp",0,
IF(AND(F2608="Peretoe teenus",H2608&gt;=[2]an!$M$37,RANK(D2608,$D2608:$D2608)+COUNTIFS($D$2:D2608,D2608,$F$2:F2608,F2608)-1&gt;1),"",
IF(AND(F2608="Peretoe teenus",H2608&gt;=[2]an!$M$37,RANK(D2608,$D2608:$D2608)+COUNTIFS($D$2:D2608,D2608,$F$2:F2608,F2608)-1=1,MONTH(H2608)=MONTH(K2608)=TRUE,YEAR(H2608)=YEAR(K2608)=TRUE),((EOMONTH(H2608,0)-H2608+1)*X2608)/DAY(EOMONTH(H2608,0)),
IF(AND(F2608="Peretoe teenus",H2608&gt;=[2]an!$M$37,RANK(D2608,$D2608:$D2608)+COUNTIFS($D$2:D2608,D2608,$F$2:F2608,F2608)-1=1),X2608,
IF(AND(F2608="Peretoe teenus",H2608&lt;[2]an!$M$37,S2608&lt;&gt;"kahepoolne vajaduspõhine",RANK(D2608,$D2608:$D2608)+COUNTIFS($D$2:D2608,D2608,$F$2:F2608,F2608)-1=1),X2608,
IF(AND(F2608="Peretoe teenus",H2608&lt;[2]an!$M$37,S2608&lt;&gt;"kahepoolne vajaduspõhine",RANK(D2608,$D2608:$D2608)+COUNTIFS($D$2:D2608,D2608,$F$2:F2608,F2608)-1&gt;1),"",
IF(AND(F2608="Peretoe teenus",H2608&lt;[2]an!$M$37,S2608="kahepoolne vajaduspõhine",U2608="",RANK(D2608,$D2608:$D2608)+COUNTIFS($D$2:D2608,D2608,$F$2:F2608,F2608)-1=1),X2608,
IF(AND(F2608="Peretoe teenus",H2608&lt;[2]an!$M$37,S2608="kahepoolne vajaduspõhine",U2608="",RANK(D2608,$D2608:$D2608)+COUNTIFS($D$2:D2608,D2608,$F$2:F2608,F2608)-1&gt;1),"",
IF(AND(F2608="Peretoe teenus",H2608&lt;[2]an!$M$37,S2608="kahepoolne vajaduspõhine",U2608&lt;[2]an!$M$37,RANK(D2608,$D2608:$D2608)+COUNTIFS($D$2:D2608,D2608,$F$2:F2608,F2608)-1=1),X2608,
IF(AND(F2608="Peretoe teenus",H2608&lt;[2]an!$M$37,S2608="kahepoolne vajaduspõhine",U2608&lt;[2]an!$M$37,RANK(D2608,$D2608:$D2608)+COUNTIFS($D$2:D2608,D2608,$F$2:F2608,F2608)-1&gt;1),"",
IF(AND(F2608="Peretoe teenus",H2608&lt;[2]an!$M$37,S2608="kahepoolne vajaduspõhine",U2608&gt;=[2]an!$M$37,U2608&lt;=[2]an!$M$38,RANK(D2608,$D2608:$D2608)+COUNTIFS($D$2:D2608,D2608,$F$2:F2608,F2608)-1=1),
((EOMONTH(U2608,0)-U2608+1)*X2608)/DAY(EOMONTH(U2608,0))+(DAY(U2608)-1)*100/DAY(EOMONTH(U2608,0)),
IF(AND(F2608="Peretoe teenus",H2608&lt;[2]an!$M$37,S2608="kahepoolne vajaduspõhine",U2608&gt;=[2]an!$M$37,U2608&lt;=[2]an!$M$38,RANK(D2608,$D2608:$D2608)+COUNTIFS($D$2:D2608,D2608,$F$2:F2608,F2608)-1&gt;1),"",
IF(AND(F2608="Peretoe teenus",H2608&lt;[2]an!$M$37,S2608="kahepoolne vajaduspõhine",U2608&gt;[2]an!$M$38,RANK(D2608,$D2608:$D2608)+COUNTIFS($D$2:D2608,D2608,$F$2:F2608,F2608)-1=1),X2608,
IF(AND(F2608="Peretoe teenus",H2608&lt;[2]an!$M$37,S2608="kahepoolne vajaduspõhine",U2608&gt;[2]an!$M$38,RANK(D2608,$D2608:$D2608)+COUNTIFS($D$2:D2608,D2608,$F$2:F2608,F2608)-1&gt;1),"",X2608*W2608)))))))))))))),"")</f>
        <v/>
      </c>
      <c r="Z2608" s="18" t="str">
        <f t="shared" si="121"/>
        <v/>
      </c>
      <c r="AA2608" s="19" t="str">
        <f>IFERROR(VLOOKUP(E2608,[2]an!$A$3:$B$81,2,FALSE),"")</f>
        <v/>
      </c>
      <c r="AB2608" s="19" t="str">
        <f>IFERROR(VLOOKUP(AA2608,[2]an!$C$2:$D$16,2,FALSE),"")</f>
        <v/>
      </c>
      <c r="AC2608" s="20"/>
      <c r="AD2608" s="21" t="str">
        <f>IF(A2608=[2]an!$F$36,VLOOKUP([2]an!$F$36,[2]an!$F$36:$H$36,3,FALSE),IF(A2608=[2]an!$F$35,VLOOKUP([2]an!$F$35,[2]an!$F$35:$H$35,3,FALSE),IF(A2608=[2]an!$F$33,VLOOKUP([2]an!$F$33,[2]an!$F$33:$H$33,3,FALSE),IF(A2608=[2]an!$F$31,VLOOKUP([2]an!$F$31,[2]an!$F$31:$H$31,3,FALSE),""))))</f>
        <v/>
      </c>
    </row>
    <row r="2609" spans="6:30" x14ac:dyDescent="0.2">
      <c r="F2609" s="10"/>
      <c r="G2609" s="8" t="str">
        <f t="shared" si="122"/>
        <v/>
      </c>
      <c r="H2609" s="13"/>
      <c r="K2609" s="13"/>
      <c r="L2609" s="10"/>
      <c r="M2609" s="10"/>
      <c r="S2609" s="8" t="str">
        <f>IFERROR(VLOOKUP(D2609,[1]peretoe_teenus!$A$2:$L$2000,5,FALSE),"")</f>
        <v/>
      </c>
      <c r="U2609" s="13"/>
      <c r="V2609" s="15" t="str" cm="1">
        <f t="array" ref="V2609">IFERROR(IF(AND(F2609="Tugigrupp",RANK(K2609,$K2609:$K2609)+COUNTIFS($K$2:K2609,K2609,$L$2:L2609,L2609,$M$2:M2609,M2609,$I$2:I2609,I2609,$G$2:G2609,G2609,$F$2:F2609,F2609)-1=1),SUMPRODUCT(($F$2:$F$4154=F2609)*($G$2:$G$4154=G2609)*($K$2:$K$4154=K2609)*($I$2:$I$4154=I2609)*($L$2:$L$4154=L2609)*($M$2:$M$4154=M2609)),""),"")</f>
        <v/>
      </c>
      <c r="W2609" s="15" t="str">
        <f t="shared" si="120"/>
        <v/>
      </c>
      <c r="X2609" s="16" t="str">
        <f>IF(AND(A2609=[2]an!$G$38,F2609=[2]an!$E$40),[2]an!$G$40,IF(AND(A2609=[2]an!$G$38,F2609=[2]an!$E$41),[2]an!$G$41,IF(AND(A2609=[2]an!$G$38,F2609=[2]an!$E$39,H2609&gt;=[2]an!$M$37),[2]an!$G$39,
IF(AND(A2609=[2]an!$G$38,F2609=[2]an!$E$39,H2609&lt;[2]an!$M$37,S2609="kahepoolne vajaduspõhine",U2609=""),[2]an!$M$40,
IF(AND(A2609=[2]an!$G$38,F2609=[2]an!$E$39,H2609&lt;[2]an!$M$37,S2609="kahepoolne vajaduspõhine",U2609&lt;&gt;""),[2]an!$G$39,
IF(AND(A2609=[2]an!$G$38,F2609=[2]an!$E$39,H2609&lt;[2]an!$M$37,S2609&lt;&gt;"kahepoolne vajaduspõhine"),[2]an!$G$39,
IF(AND(A2609=[2]an!$G$38,F2609=[2]an!$E$42),[2]an!$G$42,
IF(AND(A2609=[2]an!$H$38,F2609=[2]an!$E$40),[2]an!$H$40,IF(AND(A2609=[2]an!$H$38,F2609=[2]an!$E$41),[2]an!$H$41,IF(AND(A2609=[2]an!$H$38,F2609=[2]an!$E$39,H2609&gt;=[2]an!$M$37),[2]an!$H$39,
IF(AND(A2609=[2]an!$H$38,F2609=[2]an!$E$39,H2609&lt;[2]an!$M$37,S2609="kahepoolne vajaduspõhine",U2609=""),[2]an!$M$40,
IF(AND(A2609=[2]an!$H$38,F2609=[2]an!$E$39,H2609&lt;[2]an!$M$37,S2609="kahepoolne vajaduspõhine",U2609&lt;&gt;""),[2]an!$H$39,
IF(AND(A2609=[2]an!$H$38,F2609=[2]an!$E$39,H2609&lt;[2]an!$M$37,S2609&lt;&gt;"kahepoolne vajaduspõhine"),[2]an!$H$39,
IF(AND(A2609=[2]an!$H$38,F2609=[2]an!$E$42),[2]an!$H$42,
IF(AND(A2609=[2]an!$I$38,F2609=[2]an!$E$40),[2]an!$I$40,IF(AND(A2609=[2]an!$I$38,F2609=[2]an!$E$41),[2]an!$I$41,IF(AND(A2609=[2]an!$I$38,F2609=[2]an!$E$39,H2609&gt;=[2]an!$M$37),[2]an!$I$39,
IF(AND(A2609=[2]an!$I$38,F2609=[2]an!$E$39,H2609&lt;[2]an!$M$37,S2609="kahepoolne vajaduspõhine",U2609=""),[2]an!$M$40,
IF(AND(A2609=[2]an!$I$38,F2609=[2]an!$E$39,H2609&lt;[2]an!$M$37,S2609="kahepoolne vajaduspõhine",U2609&lt;&gt;""),[2]an!$I$39,
IF(AND(A2609=[2]an!$I$38,F2609=[2]an!$E$39,H2609&lt;[2]an!$M$37,S2609&lt;&gt;"kahepoolne vajaduspõhine"),[2]an!$I$39,
IF(AND(A2609=[2]an!$I$38,F2609=[2]an!$E$42),[2]an!$I$42,
IF(AND(A2609=[2]an!$J$38,F2609=[2]an!$E$40),[2]an!$J$40,IF(AND(A2609=[2]an!$J$38,F2609=[2]an!$E$41),[2]an!$J$41,IF(AND(A2609=[2]an!$J$38,F2609=[2]an!$E$39,H2609&gt;=[2]an!$M$37),[2]an!$J$39,
IF(AND(A2609=[2]an!$J$38,F2609=[2]an!$E$39,H2609&lt;[2]an!$M$37,S2609="kahepoolne vajaduspõhine",U2609=""),[2]an!$M$40,
IF(AND(A2609=[2]an!$J$38,F2609=[2]an!$E$39,H2609&lt;[2]an!$M$37,S2609="kahepoolne vajaduspõhine",U2609&lt;&gt;""),[2]an!$J$39,
IF(AND(A2609=[2]an!$J$38,F2609=[2]an!$E$39,H2609&lt;[2]an!$M$37,S2609&lt;&gt;"kahepoolne vajaduspõhine"),[2]an!$J$39,
IF(AND(A2609=[2]an!$J$38,F2609=[2]an!$E$42),[2]an!$J$42,""))))))))))))))))))))))))))))</f>
        <v/>
      </c>
      <c r="Y2609" s="17" t="str">
        <f>IFERROR(IF(F2609="Tugigrupp",0,
IF(AND(F2609="Peretoe teenus",H2609&gt;=[2]an!$M$37,RANK(D2609,$D2609:$D2609)+COUNTIFS($D$2:D2609,D2609,$F$2:F2609,F2609)-1&gt;1),"",
IF(AND(F2609="Peretoe teenus",H2609&gt;=[2]an!$M$37,RANK(D2609,$D2609:$D2609)+COUNTIFS($D$2:D2609,D2609,$F$2:F2609,F2609)-1=1,MONTH(H2609)=MONTH(K2609)=TRUE,YEAR(H2609)=YEAR(K2609)=TRUE),((EOMONTH(H2609,0)-H2609+1)*X2609)/DAY(EOMONTH(H2609,0)),
IF(AND(F2609="Peretoe teenus",H2609&gt;=[2]an!$M$37,RANK(D2609,$D2609:$D2609)+COUNTIFS($D$2:D2609,D2609,$F$2:F2609,F2609)-1=1),X2609,
IF(AND(F2609="Peretoe teenus",H2609&lt;[2]an!$M$37,S2609&lt;&gt;"kahepoolne vajaduspõhine",RANK(D2609,$D2609:$D2609)+COUNTIFS($D$2:D2609,D2609,$F$2:F2609,F2609)-1=1),X2609,
IF(AND(F2609="Peretoe teenus",H2609&lt;[2]an!$M$37,S2609&lt;&gt;"kahepoolne vajaduspõhine",RANK(D2609,$D2609:$D2609)+COUNTIFS($D$2:D2609,D2609,$F$2:F2609,F2609)-1&gt;1),"",
IF(AND(F2609="Peretoe teenus",H2609&lt;[2]an!$M$37,S2609="kahepoolne vajaduspõhine",U2609="",RANK(D2609,$D2609:$D2609)+COUNTIFS($D$2:D2609,D2609,$F$2:F2609,F2609)-1=1),X2609,
IF(AND(F2609="Peretoe teenus",H2609&lt;[2]an!$M$37,S2609="kahepoolne vajaduspõhine",U2609="",RANK(D2609,$D2609:$D2609)+COUNTIFS($D$2:D2609,D2609,$F$2:F2609,F2609)-1&gt;1),"",
IF(AND(F2609="Peretoe teenus",H2609&lt;[2]an!$M$37,S2609="kahepoolne vajaduspõhine",U2609&lt;[2]an!$M$37,RANK(D2609,$D2609:$D2609)+COUNTIFS($D$2:D2609,D2609,$F$2:F2609,F2609)-1=1),X2609,
IF(AND(F2609="Peretoe teenus",H2609&lt;[2]an!$M$37,S2609="kahepoolne vajaduspõhine",U2609&lt;[2]an!$M$37,RANK(D2609,$D2609:$D2609)+COUNTIFS($D$2:D2609,D2609,$F$2:F2609,F2609)-1&gt;1),"",
IF(AND(F2609="Peretoe teenus",H2609&lt;[2]an!$M$37,S2609="kahepoolne vajaduspõhine",U2609&gt;=[2]an!$M$37,U2609&lt;=[2]an!$M$38,RANK(D2609,$D2609:$D2609)+COUNTIFS($D$2:D2609,D2609,$F$2:F2609,F2609)-1=1),
((EOMONTH(U2609,0)-U2609+1)*X2609)/DAY(EOMONTH(U2609,0))+(DAY(U2609)-1)*100/DAY(EOMONTH(U2609,0)),
IF(AND(F2609="Peretoe teenus",H2609&lt;[2]an!$M$37,S2609="kahepoolne vajaduspõhine",U2609&gt;=[2]an!$M$37,U2609&lt;=[2]an!$M$38,RANK(D2609,$D2609:$D2609)+COUNTIFS($D$2:D2609,D2609,$F$2:F2609,F2609)-1&gt;1),"",
IF(AND(F2609="Peretoe teenus",H2609&lt;[2]an!$M$37,S2609="kahepoolne vajaduspõhine",U2609&gt;[2]an!$M$38,RANK(D2609,$D2609:$D2609)+COUNTIFS($D$2:D2609,D2609,$F$2:F2609,F2609)-1=1),X2609,
IF(AND(F2609="Peretoe teenus",H2609&lt;[2]an!$M$37,S2609="kahepoolne vajaduspõhine",U2609&gt;[2]an!$M$38,RANK(D2609,$D2609:$D2609)+COUNTIFS($D$2:D2609,D2609,$F$2:F2609,F2609)-1&gt;1),"",X2609*W2609)))))))))))))),"")</f>
        <v/>
      </c>
      <c r="Z2609" s="18" t="str">
        <f t="shared" si="121"/>
        <v/>
      </c>
      <c r="AA2609" s="19" t="str">
        <f>IFERROR(VLOOKUP(E2609,[2]an!$A$3:$B$81,2,FALSE),"")</f>
        <v/>
      </c>
      <c r="AB2609" s="19" t="str">
        <f>IFERROR(VLOOKUP(AA2609,[2]an!$C$2:$D$16,2,FALSE),"")</f>
        <v/>
      </c>
      <c r="AC2609" s="20"/>
      <c r="AD2609" s="21" t="str">
        <f>IF(A2609=[2]an!$F$36,VLOOKUP([2]an!$F$36,[2]an!$F$36:$H$36,3,FALSE),IF(A2609=[2]an!$F$35,VLOOKUP([2]an!$F$35,[2]an!$F$35:$H$35,3,FALSE),IF(A2609=[2]an!$F$33,VLOOKUP([2]an!$F$33,[2]an!$F$33:$H$33,3,FALSE),IF(A2609=[2]an!$F$31,VLOOKUP([2]an!$F$31,[2]an!$F$31:$H$31,3,FALSE),""))))</f>
        <v/>
      </c>
    </row>
    <row r="2610" spans="6:30" x14ac:dyDescent="0.2">
      <c r="F2610" s="10"/>
      <c r="G2610" s="8" t="str">
        <f t="shared" si="122"/>
        <v/>
      </c>
      <c r="H2610" s="13"/>
      <c r="K2610" s="13"/>
      <c r="L2610" s="10"/>
      <c r="M2610" s="10"/>
      <c r="S2610" s="8" t="str">
        <f>IFERROR(VLOOKUP(D2610,[1]peretoe_teenus!$A$2:$L$2000,5,FALSE),"")</f>
        <v/>
      </c>
      <c r="U2610" s="13"/>
      <c r="V2610" s="15" t="str" cm="1">
        <f t="array" ref="V2610">IFERROR(IF(AND(F2610="Tugigrupp",RANK(K2610,$K2610:$K2610)+COUNTIFS($K$2:K2610,K2610,$L$2:L2610,L2610,$M$2:M2610,M2610,$I$2:I2610,I2610,$G$2:G2610,G2610,$F$2:F2610,F2610)-1=1),SUMPRODUCT(($F$2:$F$4154=F2610)*($G$2:$G$4154=G2610)*($K$2:$K$4154=K2610)*($I$2:$I$4154=I2610)*($L$2:$L$4154=L2610)*($M$2:$M$4154=M2610)),""),"")</f>
        <v/>
      </c>
      <c r="W2610" s="15" t="str">
        <f t="shared" si="120"/>
        <v/>
      </c>
      <c r="X2610" s="16" t="str">
        <f>IF(AND(A2610=[2]an!$G$38,F2610=[2]an!$E$40),[2]an!$G$40,IF(AND(A2610=[2]an!$G$38,F2610=[2]an!$E$41),[2]an!$G$41,IF(AND(A2610=[2]an!$G$38,F2610=[2]an!$E$39,H2610&gt;=[2]an!$M$37),[2]an!$G$39,
IF(AND(A2610=[2]an!$G$38,F2610=[2]an!$E$39,H2610&lt;[2]an!$M$37,S2610="kahepoolne vajaduspõhine",U2610=""),[2]an!$M$40,
IF(AND(A2610=[2]an!$G$38,F2610=[2]an!$E$39,H2610&lt;[2]an!$M$37,S2610="kahepoolne vajaduspõhine",U2610&lt;&gt;""),[2]an!$G$39,
IF(AND(A2610=[2]an!$G$38,F2610=[2]an!$E$39,H2610&lt;[2]an!$M$37,S2610&lt;&gt;"kahepoolne vajaduspõhine"),[2]an!$G$39,
IF(AND(A2610=[2]an!$G$38,F2610=[2]an!$E$42),[2]an!$G$42,
IF(AND(A2610=[2]an!$H$38,F2610=[2]an!$E$40),[2]an!$H$40,IF(AND(A2610=[2]an!$H$38,F2610=[2]an!$E$41),[2]an!$H$41,IF(AND(A2610=[2]an!$H$38,F2610=[2]an!$E$39,H2610&gt;=[2]an!$M$37),[2]an!$H$39,
IF(AND(A2610=[2]an!$H$38,F2610=[2]an!$E$39,H2610&lt;[2]an!$M$37,S2610="kahepoolne vajaduspõhine",U2610=""),[2]an!$M$40,
IF(AND(A2610=[2]an!$H$38,F2610=[2]an!$E$39,H2610&lt;[2]an!$M$37,S2610="kahepoolne vajaduspõhine",U2610&lt;&gt;""),[2]an!$H$39,
IF(AND(A2610=[2]an!$H$38,F2610=[2]an!$E$39,H2610&lt;[2]an!$M$37,S2610&lt;&gt;"kahepoolne vajaduspõhine"),[2]an!$H$39,
IF(AND(A2610=[2]an!$H$38,F2610=[2]an!$E$42),[2]an!$H$42,
IF(AND(A2610=[2]an!$I$38,F2610=[2]an!$E$40),[2]an!$I$40,IF(AND(A2610=[2]an!$I$38,F2610=[2]an!$E$41),[2]an!$I$41,IF(AND(A2610=[2]an!$I$38,F2610=[2]an!$E$39,H2610&gt;=[2]an!$M$37),[2]an!$I$39,
IF(AND(A2610=[2]an!$I$38,F2610=[2]an!$E$39,H2610&lt;[2]an!$M$37,S2610="kahepoolne vajaduspõhine",U2610=""),[2]an!$M$40,
IF(AND(A2610=[2]an!$I$38,F2610=[2]an!$E$39,H2610&lt;[2]an!$M$37,S2610="kahepoolne vajaduspõhine",U2610&lt;&gt;""),[2]an!$I$39,
IF(AND(A2610=[2]an!$I$38,F2610=[2]an!$E$39,H2610&lt;[2]an!$M$37,S2610&lt;&gt;"kahepoolne vajaduspõhine"),[2]an!$I$39,
IF(AND(A2610=[2]an!$I$38,F2610=[2]an!$E$42),[2]an!$I$42,
IF(AND(A2610=[2]an!$J$38,F2610=[2]an!$E$40),[2]an!$J$40,IF(AND(A2610=[2]an!$J$38,F2610=[2]an!$E$41),[2]an!$J$41,IF(AND(A2610=[2]an!$J$38,F2610=[2]an!$E$39,H2610&gt;=[2]an!$M$37),[2]an!$J$39,
IF(AND(A2610=[2]an!$J$38,F2610=[2]an!$E$39,H2610&lt;[2]an!$M$37,S2610="kahepoolne vajaduspõhine",U2610=""),[2]an!$M$40,
IF(AND(A2610=[2]an!$J$38,F2610=[2]an!$E$39,H2610&lt;[2]an!$M$37,S2610="kahepoolne vajaduspõhine",U2610&lt;&gt;""),[2]an!$J$39,
IF(AND(A2610=[2]an!$J$38,F2610=[2]an!$E$39,H2610&lt;[2]an!$M$37,S2610&lt;&gt;"kahepoolne vajaduspõhine"),[2]an!$J$39,
IF(AND(A2610=[2]an!$J$38,F2610=[2]an!$E$42),[2]an!$J$42,""))))))))))))))))))))))))))))</f>
        <v/>
      </c>
      <c r="Y2610" s="17" t="str">
        <f>IFERROR(IF(F2610="Tugigrupp",0,
IF(AND(F2610="Peretoe teenus",H2610&gt;=[2]an!$M$37,RANK(D2610,$D2610:$D2610)+COUNTIFS($D$2:D2610,D2610,$F$2:F2610,F2610)-1&gt;1),"",
IF(AND(F2610="Peretoe teenus",H2610&gt;=[2]an!$M$37,RANK(D2610,$D2610:$D2610)+COUNTIFS($D$2:D2610,D2610,$F$2:F2610,F2610)-1=1,MONTH(H2610)=MONTH(K2610)=TRUE,YEAR(H2610)=YEAR(K2610)=TRUE),((EOMONTH(H2610,0)-H2610+1)*X2610)/DAY(EOMONTH(H2610,0)),
IF(AND(F2610="Peretoe teenus",H2610&gt;=[2]an!$M$37,RANK(D2610,$D2610:$D2610)+COUNTIFS($D$2:D2610,D2610,$F$2:F2610,F2610)-1=1),X2610,
IF(AND(F2610="Peretoe teenus",H2610&lt;[2]an!$M$37,S2610&lt;&gt;"kahepoolne vajaduspõhine",RANK(D2610,$D2610:$D2610)+COUNTIFS($D$2:D2610,D2610,$F$2:F2610,F2610)-1=1),X2610,
IF(AND(F2610="Peretoe teenus",H2610&lt;[2]an!$M$37,S2610&lt;&gt;"kahepoolne vajaduspõhine",RANK(D2610,$D2610:$D2610)+COUNTIFS($D$2:D2610,D2610,$F$2:F2610,F2610)-1&gt;1),"",
IF(AND(F2610="Peretoe teenus",H2610&lt;[2]an!$M$37,S2610="kahepoolne vajaduspõhine",U2610="",RANK(D2610,$D2610:$D2610)+COUNTIFS($D$2:D2610,D2610,$F$2:F2610,F2610)-1=1),X2610,
IF(AND(F2610="Peretoe teenus",H2610&lt;[2]an!$M$37,S2610="kahepoolne vajaduspõhine",U2610="",RANK(D2610,$D2610:$D2610)+COUNTIFS($D$2:D2610,D2610,$F$2:F2610,F2610)-1&gt;1),"",
IF(AND(F2610="Peretoe teenus",H2610&lt;[2]an!$M$37,S2610="kahepoolne vajaduspõhine",U2610&lt;[2]an!$M$37,RANK(D2610,$D2610:$D2610)+COUNTIFS($D$2:D2610,D2610,$F$2:F2610,F2610)-1=1),X2610,
IF(AND(F2610="Peretoe teenus",H2610&lt;[2]an!$M$37,S2610="kahepoolne vajaduspõhine",U2610&lt;[2]an!$M$37,RANK(D2610,$D2610:$D2610)+COUNTIFS($D$2:D2610,D2610,$F$2:F2610,F2610)-1&gt;1),"",
IF(AND(F2610="Peretoe teenus",H2610&lt;[2]an!$M$37,S2610="kahepoolne vajaduspõhine",U2610&gt;=[2]an!$M$37,U2610&lt;=[2]an!$M$38,RANK(D2610,$D2610:$D2610)+COUNTIFS($D$2:D2610,D2610,$F$2:F2610,F2610)-1=1),
((EOMONTH(U2610,0)-U2610+1)*X2610)/DAY(EOMONTH(U2610,0))+(DAY(U2610)-1)*100/DAY(EOMONTH(U2610,0)),
IF(AND(F2610="Peretoe teenus",H2610&lt;[2]an!$M$37,S2610="kahepoolne vajaduspõhine",U2610&gt;=[2]an!$M$37,U2610&lt;=[2]an!$M$38,RANK(D2610,$D2610:$D2610)+COUNTIFS($D$2:D2610,D2610,$F$2:F2610,F2610)-1&gt;1),"",
IF(AND(F2610="Peretoe teenus",H2610&lt;[2]an!$M$37,S2610="kahepoolne vajaduspõhine",U2610&gt;[2]an!$M$38,RANK(D2610,$D2610:$D2610)+COUNTIFS($D$2:D2610,D2610,$F$2:F2610,F2610)-1=1),X2610,
IF(AND(F2610="Peretoe teenus",H2610&lt;[2]an!$M$37,S2610="kahepoolne vajaduspõhine",U2610&gt;[2]an!$M$38,RANK(D2610,$D2610:$D2610)+COUNTIFS($D$2:D2610,D2610,$F$2:F2610,F2610)-1&gt;1),"",X2610*W2610)))))))))))))),"")</f>
        <v/>
      </c>
      <c r="Z2610" s="18" t="str">
        <f t="shared" si="121"/>
        <v/>
      </c>
      <c r="AA2610" s="19" t="str">
        <f>IFERROR(VLOOKUP(E2610,[2]an!$A$3:$B$81,2,FALSE),"")</f>
        <v/>
      </c>
      <c r="AB2610" s="19" t="str">
        <f>IFERROR(VLOOKUP(AA2610,[2]an!$C$2:$D$16,2,FALSE),"")</f>
        <v/>
      </c>
      <c r="AC2610" s="20"/>
      <c r="AD2610" s="21" t="str">
        <f>IF(A2610=[2]an!$F$36,VLOOKUP([2]an!$F$36,[2]an!$F$36:$H$36,3,FALSE),IF(A2610=[2]an!$F$35,VLOOKUP([2]an!$F$35,[2]an!$F$35:$H$35,3,FALSE),IF(A2610=[2]an!$F$33,VLOOKUP([2]an!$F$33,[2]an!$F$33:$H$33,3,FALSE),IF(A2610=[2]an!$F$31,VLOOKUP([2]an!$F$31,[2]an!$F$31:$H$31,3,FALSE),""))))</f>
        <v/>
      </c>
    </row>
    <row r="2611" spans="6:30" x14ac:dyDescent="0.2">
      <c r="F2611" s="10"/>
      <c r="G2611" s="8" t="str">
        <f t="shared" si="122"/>
        <v/>
      </c>
      <c r="H2611" s="13"/>
      <c r="K2611" s="13"/>
      <c r="L2611" s="10"/>
      <c r="M2611" s="10"/>
      <c r="S2611" s="8" t="str">
        <f>IFERROR(VLOOKUP(D2611,[1]peretoe_teenus!$A$2:$L$2000,5,FALSE),"")</f>
        <v/>
      </c>
      <c r="U2611" s="13"/>
      <c r="V2611" s="15" t="str" cm="1">
        <f t="array" ref="V2611">IFERROR(IF(AND(F2611="Tugigrupp",RANK(K2611,$K2611:$K2611)+COUNTIFS($K$2:K2611,K2611,$L$2:L2611,L2611,$M$2:M2611,M2611,$I$2:I2611,I2611,$G$2:G2611,G2611,$F$2:F2611,F2611)-1=1),SUMPRODUCT(($F$2:$F$4154=F2611)*($G$2:$G$4154=G2611)*($K$2:$K$4154=K2611)*($I$2:$I$4154=I2611)*($L$2:$L$4154=L2611)*($M$2:$M$4154=M2611)),""),"")</f>
        <v/>
      </c>
      <c r="W2611" s="15" t="str">
        <f t="shared" si="120"/>
        <v/>
      </c>
      <c r="X2611" s="16" t="str">
        <f>IF(AND(A2611=[2]an!$G$38,F2611=[2]an!$E$40),[2]an!$G$40,IF(AND(A2611=[2]an!$G$38,F2611=[2]an!$E$41),[2]an!$G$41,IF(AND(A2611=[2]an!$G$38,F2611=[2]an!$E$39,H2611&gt;=[2]an!$M$37),[2]an!$G$39,
IF(AND(A2611=[2]an!$G$38,F2611=[2]an!$E$39,H2611&lt;[2]an!$M$37,S2611="kahepoolne vajaduspõhine",U2611=""),[2]an!$M$40,
IF(AND(A2611=[2]an!$G$38,F2611=[2]an!$E$39,H2611&lt;[2]an!$M$37,S2611="kahepoolne vajaduspõhine",U2611&lt;&gt;""),[2]an!$G$39,
IF(AND(A2611=[2]an!$G$38,F2611=[2]an!$E$39,H2611&lt;[2]an!$M$37,S2611&lt;&gt;"kahepoolne vajaduspõhine"),[2]an!$G$39,
IF(AND(A2611=[2]an!$G$38,F2611=[2]an!$E$42),[2]an!$G$42,
IF(AND(A2611=[2]an!$H$38,F2611=[2]an!$E$40),[2]an!$H$40,IF(AND(A2611=[2]an!$H$38,F2611=[2]an!$E$41),[2]an!$H$41,IF(AND(A2611=[2]an!$H$38,F2611=[2]an!$E$39,H2611&gt;=[2]an!$M$37),[2]an!$H$39,
IF(AND(A2611=[2]an!$H$38,F2611=[2]an!$E$39,H2611&lt;[2]an!$M$37,S2611="kahepoolne vajaduspõhine",U2611=""),[2]an!$M$40,
IF(AND(A2611=[2]an!$H$38,F2611=[2]an!$E$39,H2611&lt;[2]an!$M$37,S2611="kahepoolne vajaduspõhine",U2611&lt;&gt;""),[2]an!$H$39,
IF(AND(A2611=[2]an!$H$38,F2611=[2]an!$E$39,H2611&lt;[2]an!$M$37,S2611&lt;&gt;"kahepoolne vajaduspõhine"),[2]an!$H$39,
IF(AND(A2611=[2]an!$H$38,F2611=[2]an!$E$42),[2]an!$H$42,
IF(AND(A2611=[2]an!$I$38,F2611=[2]an!$E$40),[2]an!$I$40,IF(AND(A2611=[2]an!$I$38,F2611=[2]an!$E$41),[2]an!$I$41,IF(AND(A2611=[2]an!$I$38,F2611=[2]an!$E$39,H2611&gt;=[2]an!$M$37),[2]an!$I$39,
IF(AND(A2611=[2]an!$I$38,F2611=[2]an!$E$39,H2611&lt;[2]an!$M$37,S2611="kahepoolne vajaduspõhine",U2611=""),[2]an!$M$40,
IF(AND(A2611=[2]an!$I$38,F2611=[2]an!$E$39,H2611&lt;[2]an!$M$37,S2611="kahepoolne vajaduspõhine",U2611&lt;&gt;""),[2]an!$I$39,
IF(AND(A2611=[2]an!$I$38,F2611=[2]an!$E$39,H2611&lt;[2]an!$M$37,S2611&lt;&gt;"kahepoolne vajaduspõhine"),[2]an!$I$39,
IF(AND(A2611=[2]an!$I$38,F2611=[2]an!$E$42),[2]an!$I$42,
IF(AND(A2611=[2]an!$J$38,F2611=[2]an!$E$40),[2]an!$J$40,IF(AND(A2611=[2]an!$J$38,F2611=[2]an!$E$41),[2]an!$J$41,IF(AND(A2611=[2]an!$J$38,F2611=[2]an!$E$39,H2611&gt;=[2]an!$M$37),[2]an!$J$39,
IF(AND(A2611=[2]an!$J$38,F2611=[2]an!$E$39,H2611&lt;[2]an!$M$37,S2611="kahepoolne vajaduspõhine",U2611=""),[2]an!$M$40,
IF(AND(A2611=[2]an!$J$38,F2611=[2]an!$E$39,H2611&lt;[2]an!$M$37,S2611="kahepoolne vajaduspõhine",U2611&lt;&gt;""),[2]an!$J$39,
IF(AND(A2611=[2]an!$J$38,F2611=[2]an!$E$39,H2611&lt;[2]an!$M$37,S2611&lt;&gt;"kahepoolne vajaduspõhine"),[2]an!$J$39,
IF(AND(A2611=[2]an!$J$38,F2611=[2]an!$E$42),[2]an!$J$42,""))))))))))))))))))))))))))))</f>
        <v/>
      </c>
      <c r="Y2611" s="17" t="str">
        <f>IFERROR(IF(F2611="Tugigrupp",0,
IF(AND(F2611="Peretoe teenus",H2611&gt;=[2]an!$M$37,RANK(D2611,$D2611:$D2611)+COUNTIFS($D$2:D2611,D2611,$F$2:F2611,F2611)-1&gt;1),"",
IF(AND(F2611="Peretoe teenus",H2611&gt;=[2]an!$M$37,RANK(D2611,$D2611:$D2611)+COUNTIFS($D$2:D2611,D2611,$F$2:F2611,F2611)-1=1,MONTH(H2611)=MONTH(K2611)=TRUE,YEAR(H2611)=YEAR(K2611)=TRUE),((EOMONTH(H2611,0)-H2611+1)*X2611)/DAY(EOMONTH(H2611,0)),
IF(AND(F2611="Peretoe teenus",H2611&gt;=[2]an!$M$37,RANK(D2611,$D2611:$D2611)+COUNTIFS($D$2:D2611,D2611,$F$2:F2611,F2611)-1=1),X2611,
IF(AND(F2611="Peretoe teenus",H2611&lt;[2]an!$M$37,S2611&lt;&gt;"kahepoolne vajaduspõhine",RANK(D2611,$D2611:$D2611)+COUNTIFS($D$2:D2611,D2611,$F$2:F2611,F2611)-1=1),X2611,
IF(AND(F2611="Peretoe teenus",H2611&lt;[2]an!$M$37,S2611&lt;&gt;"kahepoolne vajaduspõhine",RANK(D2611,$D2611:$D2611)+COUNTIFS($D$2:D2611,D2611,$F$2:F2611,F2611)-1&gt;1),"",
IF(AND(F2611="Peretoe teenus",H2611&lt;[2]an!$M$37,S2611="kahepoolne vajaduspõhine",U2611="",RANK(D2611,$D2611:$D2611)+COUNTIFS($D$2:D2611,D2611,$F$2:F2611,F2611)-1=1),X2611,
IF(AND(F2611="Peretoe teenus",H2611&lt;[2]an!$M$37,S2611="kahepoolne vajaduspõhine",U2611="",RANK(D2611,$D2611:$D2611)+COUNTIFS($D$2:D2611,D2611,$F$2:F2611,F2611)-1&gt;1),"",
IF(AND(F2611="Peretoe teenus",H2611&lt;[2]an!$M$37,S2611="kahepoolne vajaduspõhine",U2611&lt;[2]an!$M$37,RANK(D2611,$D2611:$D2611)+COUNTIFS($D$2:D2611,D2611,$F$2:F2611,F2611)-1=1),X2611,
IF(AND(F2611="Peretoe teenus",H2611&lt;[2]an!$M$37,S2611="kahepoolne vajaduspõhine",U2611&lt;[2]an!$M$37,RANK(D2611,$D2611:$D2611)+COUNTIFS($D$2:D2611,D2611,$F$2:F2611,F2611)-1&gt;1),"",
IF(AND(F2611="Peretoe teenus",H2611&lt;[2]an!$M$37,S2611="kahepoolne vajaduspõhine",U2611&gt;=[2]an!$M$37,U2611&lt;=[2]an!$M$38,RANK(D2611,$D2611:$D2611)+COUNTIFS($D$2:D2611,D2611,$F$2:F2611,F2611)-1=1),
((EOMONTH(U2611,0)-U2611+1)*X2611)/DAY(EOMONTH(U2611,0))+(DAY(U2611)-1)*100/DAY(EOMONTH(U2611,0)),
IF(AND(F2611="Peretoe teenus",H2611&lt;[2]an!$M$37,S2611="kahepoolne vajaduspõhine",U2611&gt;=[2]an!$M$37,U2611&lt;=[2]an!$M$38,RANK(D2611,$D2611:$D2611)+COUNTIFS($D$2:D2611,D2611,$F$2:F2611,F2611)-1&gt;1),"",
IF(AND(F2611="Peretoe teenus",H2611&lt;[2]an!$M$37,S2611="kahepoolne vajaduspõhine",U2611&gt;[2]an!$M$38,RANK(D2611,$D2611:$D2611)+COUNTIFS($D$2:D2611,D2611,$F$2:F2611,F2611)-1=1),X2611,
IF(AND(F2611="Peretoe teenus",H2611&lt;[2]an!$M$37,S2611="kahepoolne vajaduspõhine",U2611&gt;[2]an!$M$38,RANK(D2611,$D2611:$D2611)+COUNTIFS($D$2:D2611,D2611,$F$2:F2611,F2611)-1&gt;1),"",X2611*W2611)))))))))))))),"")</f>
        <v/>
      </c>
      <c r="Z2611" s="18" t="str">
        <f t="shared" si="121"/>
        <v/>
      </c>
      <c r="AA2611" s="19" t="str">
        <f>IFERROR(VLOOKUP(E2611,[2]an!$A$3:$B$81,2,FALSE),"")</f>
        <v/>
      </c>
      <c r="AB2611" s="19" t="str">
        <f>IFERROR(VLOOKUP(AA2611,[2]an!$C$2:$D$16,2,FALSE),"")</f>
        <v/>
      </c>
      <c r="AC2611" s="20"/>
      <c r="AD2611" s="21" t="str">
        <f>IF(A2611=[2]an!$F$36,VLOOKUP([2]an!$F$36,[2]an!$F$36:$H$36,3,FALSE),IF(A2611=[2]an!$F$35,VLOOKUP([2]an!$F$35,[2]an!$F$35:$H$35,3,FALSE),IF(A2611=[2]an!$F$33,VLOOKUP([2]an!$F$33,[2]an!$F$33:$H$33,3,FALSE),IF(A2611=[2]an!$F$31,VLOOKUP([2]an!$F$31,[2]an!$F$31:$H$31,3,FALSE),""))))</f>
        <v/>
      </c>
    </row>
    <row r="2612" spans="6:30" x14ac:dyDescent="0.2">
      <c r="F2612" s="10"/>
      <c r="G2612" s="8" t="str">
        <f t="shared" si="122"/>
        <v/>
      </c>
      <c r="H2612" s="13"/>
      <c r="K2612" s="13"/>
      <c r="L2612" s="10"/>
      <c r="M2612" s="10"/>
      <c r="S2612" s="8" t="str">
        <f>IFERROR(VLOOKUP(D2612,[1]peretoe_teenus!$A$2:$L$2000,5,FALSE),"")</f>
        <v/>
      </c>
      <c r="U2612" s="13"/>
      <c r="V2612" s="15" t="str" cm="1">
        <f t="array" ref="V2612">IFERROR(IF(AND(F2612="Tugigrupp",RANK(K2612,$K2612:$K2612)+COUNTIFS($K$2:K2612,K2612,$L$2:L2612,L2612,$M$2:M2612,M2612,$I$2:I2612,I2612,$G$2:G2612,G2612,$F$2:F2612,F2612)-1=1),SUMPRODUCT(($F$2:$F$4154=F2612)*($G$2:$G$4154=G2612)*($K$2:$K$4154=K2612)*($I$2:$I$4154=I2612)*($L$2:$L$4154=L2612)*($M$2:$M$4154=M2612)),""),"")</f>
        <v/>
      </c>
      <c r="W2612" s="15" t="str">
        <f t="shared" si="120"/>
        <v/>
      </c>
      <c r="X2612" s="16" t="str">
        <f>IF(AND(A2612=[2]an!$G$38,F2612=[2]an!$E$40),[2]an!$G$40,IF(AND(A2612=[2]an!$G$38,F2612=[2]an!$E$41),[2]an!$G$41,IF(AND(A2612=[2]an!$G$38,F2612=[2]an!$E$39,H2612&gt;=[2]an!$M$37),[2]an!$G$39,
IF(AND(A2612=[2]an!$G$38,F2612=[2]an!$E$39,H2612&lt;[2]an!$M$37,S2612="kahepoolne vajaduspõhine",U2612=""),[2]an!$M$40,
IF(AND(A2612=[2]an!$G$38,F2612=[2]an!$E$39,H2612&lt;[2]an!$M$37,S2612="kahepoolne vajaduspõhine",U2612&lt;&gt;""),[2]an!$G$39,
IF(AND(A2612=[2]an!$G$38,F2612=[2]an!$E$39,H2612&lt;[2]an!$M$37,S2612&lt;&gt;"kahepoolne vajaduspõhine"),[2]an!$G$39,
IF(AND(A2612=[2]an!$G$38,F2612=[2]an!$E$42),[2]an!$G$42,
IF(AND(A2612=[2]an!$H$38,F2612=[2]an!$E$40),[2]an!$H$40,IF(AND(A2612=[2]an!$H$38,F2612=[2]an!$E$41),[2]an!$H$41,IF(AND(A2612=[2]an!$H$38,F2612=[2]an!$E$39,H2612&gt;=[2]an!$M$37),[2]an!$H$39,
IF(AND(A2612=[2]an!$H$38,F2612=[2]an!$E$39,H2612&lt;[2]an!$M$37,S2612="kahepoolne vajaduspõhine",U2612=""),[2]an!$M$40,
IF(AND(A2612=[2]an!$H$38,F2612=[2]an!$E$39,H2612&lt;[2]an!$M$37,S2612="kahepoolne vajaduspõhine",U2612&lt;&gt;""),[2]an!$H$39,
IF(AND(A2612=[2]an!$H$38,F2612=[2]an!$E$39,H2612&lt;[2]an!$M$37,S2612&lt;&gt;"kahepoolne vajaduspõhine"),[2]an!$H$39,
IF(AND(A2612=[2]an!$H$38,F2612=[2]an!$E$42),[2]an!$H$42,
IF(AND(A2612=[2]an!$I$38,F2612=[2]an!$E$40),[2]an!$I$40,IF(AND(A2612=[2]an!$I$38,F2612=[2]an!$E$41),[2]an!$I$41,IF(AND(A2612=[2]an!$I$38,F2612=[2]an!$E$39,H2612&gt;=[2]an!$M$37),[2]an!$I$39,
IF(AND(A2612=[2]an!$I$38,F2612=[2]an!$E$39,H2612&lt;[2]an!$M$37,S2612="kahepoolne vajaduspõhine",U2612=""),[2]an!$M$40,
IF(AND(A2612=[2]an!$I$38,F2612=[2]an!$E$39,H2612&lt;[2]an!$M$37,S2612="kahepoolne vajaduspõhine",U2612&lt;&gt;""),[2]an!$I$39,
IF(AND(A2612=[2]an!$I$38,F2612=[2]an!$E$39,H2612&lt;[2]an!$M$37,S2612&lt;&gt;"kahepoolne vajaduspõhine"),[2]an!$I$39,
IF(AND(A2612=[2]an!$I$38,F2612=[2]an!$E$42),[2]an!$I$42,
IF(AND(A2612=[2]an!$J$38,F2612=[2]an!$E$40),[2]an!$J$40,IF(AND(A2612=[2]an!$J$38,F2612=[2]an!$E$41),[2]an!$J$41,IF(AND(A2612=[2]an!$J$38,F2612=[2]an!$E$39,H2612&gt;=[2]an!$M$37),[2]an!$J$39,
IF(AND(A2612=[2]an!$J$38,F2612=[2]an!$E$39,H2612&lt;[2]an!$M$37,S2612="kahepoolne vajaduspõhine",U2612=""),[2]an!$M$40,
IF(AND(A2612=[2]an!$J$38,F2612=[2]an!$E$39,H2612&lt;[2]an!$M$37,S2612="kahepoolne vajaduspõhine",U2612&lt;&gt;""),[2]an!$J$39,
IF(AND(A2612=[2]an!$J$38,F2612=[2]an!$E$39,H2612&lt;[2]an!$M$37,S2612&lt;&gt;"kahepoolne vajaduspõhine"),[2]an!$J$39,
IF(AND(A2612=[2]an!$J$38,F2612=[2]an!$E$42),[2]an!$J$42,""))))))))))))))))))))))))))))</f>
        <v/>
      </c>
      <c r="Y2612" s="17" t="str">
        <f>IFERROR(IF(F2612="Tugigrupp",0,
IF(AND(F2612="Peretoe teenus",H2612&gt;=[2]an!$M$37,RANK(D2612,$D2612:$D2612)+COUNTIFS($D$2:D2612,D2612,$F$2:F2612,F2612)-1&gt;1),"",
IF(AND(F2612="Peretoe teenus",H2612&gt;=[2]an!$M$37,RANK(D2612,$D2612:$D2612)+COUNTIFS($D$2:D2612,D2612,$F$2:F2612,F2612)-1=1,MONTH(H2612)=MONTH(K2612)=TRUE,YEAR(H2612)=YEAR(K2612)=TRUE),((EOMONTH(H2612,0)-H2612+1)*X2612)/DAY(EOMONTH(H2612,0)),
IF(AND(F2612="Peretoe teenus",H2612&gt;=[2]an!$M$37,RANK(D2612,$D2612:$D2612)+COUNTIFS($D$2:D2612,D2612,$F$2:F2612,F2612)-1=1),X2612,
IF(AND(F2612="Peretoe teenus",H2612&lt;[2]an!$M$37,S2612&lt;&gt;"kahepoolne vajaduspõhine",RANK(D2612,$D2612:$D2612)+COUNTIFS($D$2:D2612,D2612,$F$2:F2612,F2612)-1=1),X2612,
IF(AND(F2612="Peretoe teenus",H2612&lt;[2]an!$M$37,S2612&lt;&gt;"kahepoolne vajaduspõhine",RANK(D2612,$D2612:$D2612)+COUNTIFS($D$2:D2612,D2612,$F$2:F2612,F2612)-1&gt;1),"",
IF(AND(F2612="Peretoe teenus",H2612&lt;[2]an!$M$37,S2612="kahepoolne vajaduspõhine",U2612="",RANK(D2612,$D2612:$D2612)+COUNTIFS($D$2:D2612,D2612,$F$2:F2612,F2612)-1=1),X2612,
IF(AND(F2612="Peretoe teenus",H2612&lt;[2]an!$M$37,S2612="kahepoolne vajaduspõhine",U2612="",RANK(D2612,$D2612:$D2612)+COUNTIFS($D$2:D2612,D2612,$F$2:F2612,F2612)-1&gt;1),"",
IF(AND(F2612="Peretoe teenus",H2612&lt;[2]an!$M$37,S2612="kahepoolne vajaduspõhine",U2612&lt;[2]an!$M$37,RANK(D2612,$D2612:$D2612)+COUNTIFS($D$2:D2612,D2612,$F$2:F2612,F2612)-1=1),X2612,
IF(AND(F2612="Peretoe teenus",H2612&lt;[2]an!$M$37,S2612="kahepoolne vajaduspõhine",U2612&lt;[2]an!$M$37,RANK(D2612,$D2612:$D2612)+COUNTIFS($D$2:D2612,D2612,$F$2:F2612,F2612)-1&gt;1),"",
IF(AND(F2612="Peretoe teenus",H2612&lt;[2]an!$M$37,S2612="kahepoolne vajaduspõhine",U2612&gt;=[2]an!$M$37,U2612&lt;=[2]an!$M$38,RANK(D2612,$D2612:$D2612)+COUNTIFS($D$2:D2612,D2612,$F$2:F2612,F2612)-1=1),
((EOMONTH(U2612,0)-U2612+1)*X2612)/DAY(EOMONTH(U2612,0))+(DAY(U2612)-1)*100/DAY(EOMONTH(U2612,0)),
IF(AND(F2612="Peretoe teenus",H2612&lt;[2]an!$M$37,S2612="kahepoolne vajaduspõhine",U2612&gt;=[2]an!$M$37,U2612&lt;=[2]an!$M$38,RANK(D2612,$D2612:$D2612)+COUNTIFS($D$2:D2612,D2612,$F$2:F2612,F2612)-1&gt;1),"",
IF(AND(F2612="Peretoe teenus",H2612&lt;[2]an!$M$37,S2612="kahepoolne vajaduspõhine",U2612&gt;[2]an!$M$38,RANK(D2612,$D2612:$D2612)+COUNTIFS($D$2:D2612,D2612,$F$2:F2612,F2612)-1=1),X2612,
IF(AND(F2612="Peretoe teenus",H2612&lt;[2]an!$M$37,S2612="kahepoolne vajaduspõhine",U2612&gt;[2]an!$M$38,RANK(D2612,$D2612:$D2612)+COUNTIFS($D$2:D2612,D2612,$F$2:F2612,F2612)-1&gt;1),"",X2612*W2612)))))))))))))),"")</f>
        <v/>
      </c>
      <c r="Z2612" s="18" t="str">
        <f t="shared" si="121"/>
        <v/>
      </c>
      <c r="AA2612" s="19" t="str">
        <f>IFERROR(VLOOKUP(E2612,[2]an!$A$3:$B$81,2,FALSE),"")</f>
        <v/>
      </c>
      <c r="AB2612" s="19" t="str">
        <f>IFERROR(VLOOKUP(AA2612,[2]an!$C$2:$D$16,2,FALSE),"")</f>
        <v/>
      </c>
      <c r="AC2612" s="20"/>
      <c r="AD2612" s="21" t="str">
        <f>IF(A2612=[2]an!$F$36,VLOOKUP([2]an!$F$36,[2]an!$F$36:$H$36,3,FALSE),IF(A2612=[2]an!$F$35,VLOOKUP([2]an!$F$35,[2]an!$F$35:$H$35,3,FALSE),IF(A2612=[2]an!$F$33,VLOOKUP([2]an!$F$33,[2]an!$F$33:$H$33,3,FALSE),IF(A2612=[2]an!$F$31,VLOOKUP([2]an!$F$31,[2]an!$F$31:$H$31,3,FALSE),""))))</f>
        <v/>
      </c>
    </row>
    <row r="2613" spans="6:30" x14ac:dyDescent="0.2">
      <c r="F2613" s="10"/>
      <c r="G2613" s="8" t="str">
        <f t="shared" si="122"/>
        <v/>
      </c>
      <c r="H2613" s="13"/>
      <c r="K2613" s="13"/>
      <c r="L2613" s="10"/>
      <c r="M2613" s="10"/>
      <c r="S2613" s="8" t="str">
        <f>IFERROR(VLOOKUP(D2613,[1]peretoe_teenus!$A$2:$L$2000,5,FALSE),"")</f>
        <v/>
      </c>
      <c r="U2613" s="13"/>
      <c r="V2613" s="15" t="str" cm="1">
        <f t="array" ref="V2613">IFERROR(IF(AND(F2613="Tugigrupp",RANK(K2613,$K2613:$K2613)+COUNTIFS($K$2:K2613,K2613,$L$2:L2613,L2613,$M$2:M2613,M2613,$I$2:I2613,I2613,$G$2:G2613,G2613,$F$2:F2613,F2613)-1=1),SUMPRODUCT(($F$2:$F$4154=F2613)*($G$2:$G$4154=G2613)*($K$2:$K$4154=K2613)*($I$2:$I$4154=I2613)*($L$2:$L$4154=L2613)*($M$2:$M$4154=M2613)),""),"")</f>
        <v/>
      </c>
      <c r="W2613" s="15" t="str">
        <f t="shared" si="120"/>
        <v/>
      </c>
      <c r="X2613" s="16" t="str">
        <f>IF(AND(A2613=[2]an!$G$38,F2613=[2]an!$E$40),[2]an!$G$40,IF(AND(A2613=[2]an!$G$38,F2613=[2]an!$E$41),[2]an!$G$41,IF(AND(A2613=[2]an!$G$38,F2613=[2]an!$E$39,H2613&gt;=[2]an!$M$37),[2]an!$G$39,
IF(AND(A2613=[2]an!$G$38,F2613=[2]an!$E$39,H2613&lt;[2]an!$M$37,S2613="kahepoolne vajaduspõhine",U2613=""),[2]an!$M$40,
IF(AND(A2613=[2]an!$G$38,F2613=[2]an!$E$39,H2613&lt;[2]an!$M$37,S2613="kahepoolne vajaduspõhine",U2613&lt;&gt;""),[2]an!$G$39,
IF(AND(A2613=[2]an!$G$38,F2613=[2]an!$E$39,H2613&lt;[2]an!$M$37,S2613&lt;&gt;"kahepoolne vajaduspõhine"),[2]an!$G$39,
IF(AND(A2613=[2]an!$G$38,F2613=[2]an!$E$42),[2]an!$G$42,
IF(AND(A2613=[2]an!$H$38,F2613=[2]an!$E$40),[2]an!$H$40,IF(AND(A2613=[2]an!$H$38,F2613=[2]an!$E$41),[2]an!$H$41,IF(AND(A2613=[2]an!$H$38,F2613=[2]an!$E$39,H2613&gt;=[2]an!$M$37),[2]an!$H$39,
IF(AND(A2613=[2]an!$H$38,F2613=[2]an!$E$39,H2613&lt;[2]an!$M$37,S2613="kahepoolne vajaduspõhine",U2613=""),[2]an!$M$40,
IF(AND(A2613=[2]an!$H$38,F2613=[2]an!$E$39,H2613&lt;[2]an!$M$37,S2613="kahepoolne vajaduspõhine",U2613&lt;&gt;""),[2]an!$H$39,
IF(AND(A2613=[2]an!$H$38,F2613=[2]an!$E$39,H2613&lt;[2]an!$M$37,S2613&lt;&gt;"kahepoolne vajaduspõhine"),[2]an!$H$39,
IF(AND(A2613=[2]an!$H$38,F2613=[2]an!$E$42),[2]an!$H$42,
IF(AND(A2613=[2]an!$I$38,F2613=[2]an!$E$40),[2]an!$I$40,IF(AND(A2613=[2]an!$I$38,F2613=[2]an!$E$41),[2]an!$I$41,IF(AND(A2613=[2]an!$I$38,F2613=[2]an!$E$39,H2613&gt;=[2]an!$M$37),[2]an!$I$39,
IF(AND(A2613=[2]an!$I$38,F2613=[2]an!$E$39,H2613&lt;[2]an!$M$37,S2613="kahepoolne vajaduspõhine",U2613=""),[2]an!$M$40,
IF(AND(A2613=[2]an!$I$38,F2613=[2]an!$E$39,H2613&lt;[2]an!$M$37,S2613="kahepoolne vajaduspõhine",U2613&lt;&gt;""),[2]an!$I$39,
IF(AND(A2613=[2]an!$I$38,F2613=[2]an!$E$39,H2613&lt;[2]an!$M$37,S2613&lt;&gt;"kahepoolne vajaduspõhine"),[2]an!$I$39,
IF(AND(A2613=[2]an!$I$38,F2613=[2]an!$E$42),[2]an!$I$42,
IF(AND(A2613=[2]an!$J$38,F2613=[2]an!$E$40),[2]an!$J$40,IF(AND(A2613=[2]an!$J$38,F2613=[2]an!$E$41),[2]an!$J$41,IF(AND(A2613=[2]an!$J$38,F2613=[2]an!$E$39,H2613&gt;=[2]an!$M$37),[2]an!$J$39,
IF(AND(A2613=[2]an!$J$38,F2613=[2]an!$E$39,H2613&lt;[2]an!$M$37,S2613="kahepoolne vajaduspõhine",U2613=""),[2]an!$M$40,
IF(AND(A2613=[2]an!$J$38,F2613=[2]an!$E$39,H2613&lt;[2]an!$M$37,S2613="kahepoolne vajaduspõhine",U2613&lt;&gt;""),[2]an!$J$39,
IF(AND(A2613=[2]an!$J$38,F2613=[2]an!$E$39,H2613&lt;[2]an!$M$37,S2613&lt;&gt;"kahepoolne vajaduspõhine"),[2]an!$J$39,
IF(AND(A2613=[2]an!$J$38,F2613=[2]an!$E$42),[2]an!$J$42,""))))))))))))))))))))))))))))</f>
        <v/>
      </c>
      <c r="Y2613" s="17" t="str">
        <f>IFERROR(IF(F2613="Tugigrupp",0,
IF(AND(F2613="Peretoe teenus",H2613&gt;=[2]an!$M$37,RANK(D2613,$D2613:$D2613)+COUNTIFS($D$2:D2613,D2613,$F$2:F2613,F2613)-1&gt;1),"",
IF(AND(F2613="Peretoe teenus",H2613&gt;=[2]an!$M$37,RANK(D2613,$D2613:$D2613)+COUNTIFS($D$2:D2613,D2613,$F$2:F2613,F2613)-1=1,MONTH(H2613)=MONTH(K2613)=TRUE,YEAR(H2613)=YEAR(K2613)=TRUE),((EOMONTH(H2613,0)-H2613+1)*X2613)/DAY(EOMONTH(H2613,0)),
IF(AND(F2613="Peretoe teenus",H2613&gt;=[2]an!$M$37,RANK(D2613,$D2613:$D2613)+COUNTIFS($D$2:D2613,D2613,$F$2:F2613,F2613)-1=1),X2613,
IF(AND(F2613="Peretoe teenus",H2613&lt;[2]an!$M$37,S2613&lt;&gt;"kahepoolne vajaduspõhine",RANK(D2613,$D2613:$D2613)+COUNTIFS($D$2:D2613,D2613,$F$2:F2613,F2613)-1=1),X2613,
IF(AND(F2613="Peretoe teenus",H2613&lt;[2]an!$M$37,S2613&lt;&gt;"kahepoolne vajaduspõhine",RANK(D2613,$D2613:$D2613)+COUNTIFS($D$2:D2613,D2613,$F$2:F2613,F2613)-1&gt;1),"",
IF(AND(F2613="Peretoe teenus",H2613&lt;[2]an!$M$37,S2613="kahepoolne vajaduspõhine",U2613="",RANK(D2613,$D2613:$D2613)+COUNTIFS($D$2:D2613,D2613,$F$2:F2613,F2613)-1=1),X2613,
IF(AND(F2613="Peretoe teenus",H2613&lt;[2]an!$M$37,S2613="kahepoolne vajaduspõhine",U2613="",RANK(D2613,$D2613:$D2613)+COUNTIFS($D$2:D2613,D2613,$F$2:F2613,F2613)-1&gt;1),"",
IF(AND(F2613="Peretoe teenus",H2613&lt;[2]an!$M$37,S2613="kahepoolne vajaduspõhine",U2613&lt;[2]an!$M$37,RANK(D2613,$D2613:$D2613)+COUNTIFS($D$2:D2613,D2613,$F$2:F2613,F2613)-1=1),X2613,
IF(AND(F2613="Peretoe teenus",H2613&lt;[2]an!$M$37,S2613="kahepoolne vajaduspõhine",U2613&lt;[2]an!$M$37,RANK(D2613,$D2613:$D2613)+COUNTIFS($D$2:D2613,D2613,$F$2:F2613,F2613)-1&gt;1),"",
IF(AND(F2613="Peretoe teenus",H2613&lt;[2]an!$M$37,S2613="kahepoolne vajaduspõhine",U2613&gt;=[2]an!$M$37,U2613&lt;=[2]an!$M$38,RANK(D2613,$D2613:$D2613)+COUNTIFS($D$2:D2613,D2613,$F$2:F2613,F2613)-1=1),
((EOMONTH(U2613,0)-U2613+1)*X2613)/DAY(EOMONTH(U2613,0))+(DAY(U2613)-1)*100/DAY(EOMONTH(U2613,0)),
IF(AND(F2613="Peretoe teenus",H2613&lt;[2]an!$M$37,S2613="kahepoolne vajaduspõhine",U2613&gt;=[2]an!$M$37,U2613&lt;=[2]an!$M$38,RANK(D2613,$D2613:$D2613)+COUNTIFS($D$2:D2613,D2613,$F$2:F2613,F2613)-1&gt;1),"",
IF(AND(F2613="Peretoe teenus",H2613&lt;[2]an!$M$37,S2613="kahepoolne vajaduspõhine",U2613&gt;[2]an!$M$38,RANK(D2613,$D2613:$D2613)+COUNTIFS($D$2:D2613,D2613,$F$2:F2613,F2613)-1=1),X2613,
IF(AND(F2613="Peretoe teenus",H2613&lt;[2]an!$M$37,S2613="kahepoolne vajaduspõhine",U2613&gt;[2]an!$M$38,RANK(D2613,$D2613:$D2613)+COUNTIFS($D$2:D2613,D2613,$F$2:F2613,F2613)-1&gt;1),"",X2613*W2613)))))))))))))),"")</f>
        <v/>
      </c>
      <c r="Z2613" s="18" t="str">
        <f t="shared" si="121"/>
        <v/>
      </c>
      <c r="AA2613" s="19" t="str">
        <f>IFERROR(VLOOKUP(E2613,[2]an!$A$3:$B$81,2,FALSE),"")</f>
        <v/>
      </c>
      <c r="AB2613" s="19" t="str">
        <f>IFERROR(VLOOKUP(AA2613,[2]an!$C$2:$D$16,2,FALSE),"")</f>
        <v/>
      </c>
      <c r="AC2613" s="20"/>
      <c r="AD2613" s="21" t="str">
        <f>IF(A2613=[2]an!$F$36,VLOOKUP([2]an!$F$36,[2]an!$F$36:$H$36,3,FALSE),IF(A2613=[2]an!$F$35,VLOOKUP([2]an!$F$35,[2]an!$F$35:$H$35,3,FALSE),IF(A2613=[2]an!$F$33,VLOOKUP([2]an!$F$33,[2]an!$F$33:$H$33,3,FALSE),IF(A2613=[2]an!$F$31,VLOOKUP([2]an!$F$31,[2]an!$F$31:$H$31,3,FALSE),""))))</f>
        <v/>
      </c>
    </row>
    <row r="2614" spans="6:30" x14ac:dyDescent="0.2">
      <c r="F2614" s="10"/>
      <c r="G2614" s="8" t="str">
        <f t="shared" si="122"/>
        <v/>
      </c>
      <c r="H2614" s="13"/>
      <c r="K2614" s="13"/>
      <c r="L2614" s="10"/>
      <c r="M2614" s="10"/>
      <c r="S2614" s="8" t="str">
        <f>IFERROR(VLOOKUP(D2614,[1]peretoe_teenus!$A$2:$L$2000,5,FALSE),"")</f>
        <v/>
      </c>
      <c r="U2614" s="13"/>
      <c r="V2614" s="15" t="str" cm="1">
        <f t="array" ref="V2614">IFERROR(IF(AND(F2614="Tugigrupp",RANK(K2614,$K2614:$K2614)+COUNTIFS($K$2:K2614,K2614,$L$2:L2614,L2614,$M$2:M2614,M2614,$I$2:I2614,I2614,$G$2:G2614,G2614,$F$2:F2614,F2614)-1=1),SUMPRODUCT(($F$2:$F$4154=F2614)*($G$2:$G$4154=G2614)*($K$2:$K$4154=K2614)*($I$2:$I$4154=I2614)*($L$2:$L$4154=L2614)*($M$2:$M$4154=M2614)),""),"")</f>
        <v/>
      </c>
      <c r="W2614" s="15" t="str">
        <f t="shared" si="120"/>
        <v/>
      </c>
      <c r="X2614" s="16" t="str">
        <f>IF(AND(A2614=[2]an!$G$38,F2614=[2]an!$E$40),[2]an!$G$40,IF(AND(A2614=[2]an!$G$38,F2614=[2]an!$E$41),[2]an!$G$41,IF(AND(A2614=[2]an!$G$38,F2614=[2]an!$E$39,H2614&gt;=[2]an!$M$37),[2]an!$G$39,
IF(AND(A2614=[2]an!$G$38,F2614=[2]an!$E$39,H2614&lt;[2]an!$M$37,S2614="kahepoolne vajaduspõhine",U2614=""),[2]an!$M$40,
IF(AND(A2614=[2]an!$G$38,F2614=[2]an!$E$39,H2614&lt;[2]an!$M$37,S2614="kahepoolne vajaduspõhine",U2614&lt;&gt;""),[2]an!$G$39,
IF(AND(A2614=[2]an!$G$38,F2614=[2]an!$E$39,H2614&lt;[2]an!$M$37,S2614&lt;&gt;"kahepoolne vajaduspõhine"),[2]an!$G$39,
IF(AND(A2614=[2]an!$G$38,F2614=[2]an!$E$42),[2]an!$G$42,
IF(AND(A2614=[2]an!$H$38,F2614=[2]an!$E$40),[2]an!$H$40,IF(AND(A2614=[2]an!$H$38,F2614=[2]an!$E$41),[2]an!$H$41,IF(AND(A2614=[2]an!$H$38,F2614=[2]an!$E$39,H2614&gt;=[2]an!$M$37),[2]an!$H$39,
IF(AND(A2614=[2]an!$H$38,F2614=[2]an!$E$39,H2614&lt;[2]an!$M$37,S2614="kahepoolne vajaduspõhine",U2614=""),[2]an!$M$40,
IF(AND(A2614=[2]an!$H$38,F2614=[2]an!$E$39,H2614&lt;[2]an!$M$37,S2614="kahepoolne vajaduspõhine",U2614&lt;&gt;""),[2]an!$H$39,
IF(AND(A2614=[2]an!$H$38,F2614=[2]an!$E$39,H2614&lt;[2]an!$M$37,S2614&lt;&gt;"kahepoolne vajaduspõhine"),[2]an!$H$39,
IF(AND(A2614=[2]an!$H$38,F2614=[2]an!$E$42),[2]an!$H$42,
IF(AND(A2614=[2]an!$I$38,F2614=[2]an!$E$40),[2]an!$I$40,IF(AND(A2614=[2]an!$I$38,F2614=[2]an!$E$41),[2]an!$I$41,IF(AND(A2614=[2]an!$I$38,F2614=[2]an!$E$39,H2614&gt;=[2]an!$M$37),[2]an!$I$39,
IF(AND(A2614=[2]an!$I$38,F2614=[2]an!$E$39,H2614&lt;[2]an!$M$37,S2614="kahepoolne vajaduspõhine",U2614=""),[2]an!$M$40,
IF(AND(A2614=[2]an!$I$38,F2614=[2]an!$E$39,H2614&lt;[2]an!$M$37,S2614="kahepoolne vajaduspõhine",U2614&lt;&gt;""),[2]an!$I$39,
IF(AND(A2614=[2]an!$I$38,F2614=[2]an!$E$39,H2614&lt;[2]an!$M$37,S2614&lt;&gt;"kahepoolne vajaduspõhine"),[2]an!$I$39,
IF(AND(A2614=[2]an!$I$38,F2614=[2]an!$E$42),[2]an!$I$42,
IF(AND(A2614=[2]an!$J$38,F2614=[2]an!$E$40),[2]an!$J$40,IF(AND(A2614=[2]an!$J$38,F2614=[2]an!$E$41),[2]an!$J$41,IF(AND(A2614=[2]an!$J$38,F2614=[2]an!$E$39,H2614&gt;=[2]an!$M$37),[2]an!$J$39,
IF(AND(A2614=[2]an!$J$38,F2614=[2]an!$E$39,H2614&lt;[2]an!$M$37,S2614="kahepoolne vajaduspõhine",U2614=""),[2]an!$M$40,
IF(AND(A2614=[2]an!$J$38,F2614=[2]an!$E$39,H2614&lt;[2]an!$M$37,S2614="kahepoolne vajaduspõhine",U2614&lt;&gt;""),[2]an!$J$39,
IF(AND(A2614=[2]an!$J$38,F2614=[2]an!$E$39,H2614&lt;[2]an!$M$37,S2614&lt;&gt;"kahepoolne vajaduspõhine"),[2]an!$J$39,
IF(AND(A2614=[2]an!$J$38,F2614=[2]an!$E$42),[2]an!$J$42,""))))))))))))))))))))))))))))</f>
        <v/>
      </c>
      <c r="Y2614" s="17" t="str">
        <f>IFERROR(IF(F2614="Tugigrupp",0,
IF(AND(F2614="Peretoe teenus",H2614&gt;=[2]an!$M$37,RANK(D2614,$D2614:$D2614)+COUNTIFS($D$2:D2614,D2614,$F$2:F2614,F2614)-1&gt;1),"",
IF(AND(F2614="Peretoe teenus",H2614&gt;=[2]an!$M$37,RANK(D2614,$D2614:$D2614)+COUNTIFS($D$2:D2614,D2614,$F$2:F2614,F2614)-1=1,MONTH(H2614)=MONTH(K2614)=TRUE,YEAR(H2614)=YEAR(K2614)=TRUE),((EOMONTH(H2614,0)-H2614+1)*X2614)/DAY(EOMONTH(H2614,0)),
IF(AND(F2614="Peretoe teenus",H2614&gt;=[2]an!$M$37,RANK(D2614,$D2614:$D2614)+COUNTIFS($D$2:D2614,D2614,$F$2:F2614,F2614)-1=1),X2614,
IF(AND(F2614="Peretoe teenus",H2614&lt;[2]an!$M$37,S2614&lt;&gt;"kahepoolne vajaduspõhine",RANK(D2614,$D2614:$D2614)+COUNTIFS($D$2:D2614,D2614,$F$2:F2614,F2614)-1=1),X2614,
IF(AND(F2614="Peretoe teenus",H2614&lt;[2]an!$M$37,S2614&lt;&gt;"kahepoolne vajaduspõhine",RANK(D2614,$D2614:$D2614)+COUNTIFS($D$2:D2614,D2614,$F$2:F2614,F2614)-1&gt;1),"",
IF(AND(F2614="Peretoe teenus",H2614&lt;[2]an!$M$37,S2614="kahepoolne vajaduspõhine",U2614="",RANK(D2614,$D2614:$D2614)+COUNTIFS($D$2:D2614,D2614,$F$2:F2614,F2614)-1=1),X2614,
IF(AND(F2614="Peretoe teenus",H2614&lt;[2]an!$M$37,S2614="kahepoolne vajaduspõhine",U2614="",RANK(D2614,$D2614:$D2614)+COUNTIFS($D$2:D2614,D2614,$F$2:F2614,F2614)-1&gt;1),"",
IF(AND(F2614="Peretoe teenus",H2614&lt;[2]an!$M$37,S2614="kahepoolne vajaduspõhine",U2614&lt;[2]an!$M$37,RANK(D2614,$D2614:$D2614)+COUNTIFS($D$2:D2614,D2614,$F$2:F2614,F2614)-1=1),X2614,
IF(AND(F2614="Peretoe teenus",H2614&lt;[2]an!$M$37,S2614="kahepoolne vajaduspõhine",U2614&lt;[2]an!$M$37,RANK(D2614,$D2614:$D2614)+COUNTIFS($D$2:D2614,D2614,$F$2:F2614,F2614)-1&gt;1),"",
IF(AND(F2614="Peretoe teenus",H2614&lt;[2]an!$M$37,S2614="kahepoolne vajaduspõhine",U2614&gt;=[2]an!$M$37,U2614&lt;=[2]an!$M$38,RANK(D2614,$D2614:$D2614)+COUNTIFS($D$2:D2614,D2614,$F$2:F2614,F2614)-1=1),
((EOMONTH(U2614,0)-U2614+1)*X2614)/DAY(EOMONTH(U2614,0))+(DAY(U2614)-1)*100/DAY(EOMONTH(U2614,0)),
IF(AND(F2614="Peretoe teenus",H2614&lt;[2]an!$M$37,S2614="kahepoolne vajaduspõhine",U2614&gt;=[2]an!$M$37,U2614&lt;=[2]an!$M$38,RANK(D2614,$D2614:$D2614)+COUNTIFS($D$2:D2614,D2614,$F$2:F2614,F2614)-1&gt;1),"",
IF(AND(F2614="Peretoe teenus",H2614&lt;[2]an!$M$37,S2614="kahepoolne vajaduspõhine",U2614&gt;[2]an!$M$38,RANK(D2614,$D2614:$D2614)+COUNTIFS($D$2:D2614,D2614,$F$2:F2614,F2614)-1=1),X2614,
IF(AND(F2614="Peretoe teenus",H2614&lt;[2]an!$M$37,S2614="kahepoolne vajaduspõhine",U2614&gt;[2]an!$M$38,RANK(D2614,$D2614:$D2614)+COUNTIFS($D$2:D2614,D2614,$F$2:F2614,F2614)-1&gt;1),"",X2614*W2614)))))))))))))),"")</f>
        <v/>
      </c>
      <c r="Z2614" s="18" t="str">
        <f t="shared" si="121"/>
        <v/>
      </c>
      <c r="AA2614" s="19" t="str">
        <f>IFERROR(VLOOKUP(E2614,[2]an!$A$3:$B$81,2,FALSE),"")</f>
        <v/>
      </c>
      <c r="AB2614" s="19" t="str">
        <f>IFERROR(VLOOKUP(AA2614,[2]an!$C$2:$D$16,2,FALSE),"")</f>
        <v/>
      </c>
      <c r="AC2614" s="20"/>
      <c r="AD2614" s="21" t="str">
        <f>IF(A2614=[2]an!$F$36,VLOOKUP([2]an!$F$36,[2]an!$F$36:$H$36,3,FALSE),IF(A2614=[2]an!$F$35,VLOOKUP([2]an!$F$35,[2]an!$F$35:$H$35,3,FALSE),IF(A2614=[2]an!$F$33,VLOOKUP([2]an!$F$33,[2]an!$F$33:$H$33,3,FALSE),IF(A2614=[2]an!$F$31,VLOOKUP([2]an!$F$31,[2]an!$F$31:$H$31,3,FALSE),""))))</f>
        <v/>
      </c>
    </row>
    <row r="2615" spans="6:30" x14ac:dyDescent="0.2">
      <c r="F2615" s="10"/>
      <c r="G2615" s="8" t="str">
        <f t="shared" si="122"/>
        <v/>
      </c>
      <c r="H2615" s="13"/>
      <c r="K2615" s="13"/>
      <c r="L2615" s="10"/>
      <c r="M2615" s="10"/>
      <c r="S2615" s="8" t="str">
        <f>IFERROR(VLOOKUP(D2615,[1]peretoe_teenus!$A$2:$L$2000,5,FALSE),"")</f>
        <v/>
      </c>
      <c r="U2615" s="13"/>
      <c r="V2615" s="15" t="str" cm="1">
        <f t="array" ref="V2615">IFERROR(IF(AND(F2615="Tugigrupp",RANK(K2615,$K2615:$K2615)+COUNTIFS($K$2:K2615,K2615,$L$2:L2615,L2615,$M$2:M2615,M2615,$I$2:I2615,I2615,$G$2:G2615,G2615,$F$2:F2615,F2615)-1=1),SUMPRODUCT(($F$2:$F$4154=F2615)*($G$2:$G$4154=G2615)*($K$2:$K$4154=K2615)*($I$2:$I$4154=I2615)*($L$2:$L$4154=L2615)*($M$2:$M$4154=M2615)),""),"")</f>
        <v/>
      </c>
      <c r="W2615" s="15" t="str">
        <f t="shared" si="120"/>
        <v/>
      </c>
      <c r="X2615" s="16" t="str">
        <f>IF(AND(A2615=[2]an!$G$38,F2615=[2]an!$E$40),[2]an!$G$40,IF(AND(A2615=[2]an!$G$38,F2615=[2]an!$E$41),[2]an!$G$41,IF(AND(A2615=[2]an!$G$38,F2615=[2]an!$E$39,H2615&gt;=[2]an!$M$37),[2]an!$G$39,
IF(AND(A2615=[2]an!$G$38,F2615=[2]an!$E$39,H2615&lt;[2]an!$M$37,S2615="kahepoolne vajaduspõhine",U2615=""),[2]an!$M$40,
IF(AND(A2615=[2]an!$G$38,F2615=[2]an!$E$39,H2615&lt;[2]an!$M$37,S2615="kahepoolne vajaduspõhine",U2615&lt;&gt;""),[2]an!$G$39,
IF(AND(A2615=[2]an!$G$38,F2615=[2]an!$E$39,H2615&lt;[2]an!$M$37,S2615&lt;&gt;"kahepoolne vajaduspõhine"),[2]an!$G$39,
IF(AND(A2615=[2]an!$G$38,F2615=[2]an!$E$42),[2]an!$G$42,
IF(AND(A2615=[2]an!$H$38,F2615=[2]an!$E$40),[2]an!$H$40,IF(AND(A2615=[2]an!$H$38,F2615=[2]an!$E$41),[2]an!$H$41,IF(AND(A2615=[2]an!$H$38,F2615=[2]an!$E$39,H2615&gt;=[2]an!$M$37),[2]an!$H$39,
IF(AND(A2615=[2]an!$H$38,F2615=[2]an!$E$39,H2615&lt;[2]an!$M$37,S2615="kahepoolne vajaduspõhine",U2615=""),[2]an!$M$40,
IF(AND(A2615=[2]an!$H$38,F2615=[2]an!$E$39,H2615&lt;[2]an!$M$37,S2615="kahepoolne vajaduspõhine",U2615&lt;&gt;""),[2]an!$H$39,
IF(AND(A2615=[2]an!$H$38,F2615=[2]an!$E$39,H2615&lt;[2]an!$M$37,S2615&lt;&gt;"kahepoolne vajaduspõhine"),[2]an!$H$39,
IF(AND(A2615=[2]an!$H$38,F2615=[2]an!$E$42),[2]an!$H$42,
IF(AND(A2615=[2]an!$I$38,F2615=[2]an!$E$40),[2]an!$I$40,IF(AND(A2615=[2]an!$I$38,F2615=[2]an!$E$41),[2]an!$I$41,IF(AND(A2615=[2]an!$I$38,F2615=[2]an!$E$39,H2615&gt;=[2]an!$M$37),[2]an!$I$39,
IF(AND(A2615=[2]an!$I$38,F2615=[2]an!$E$39,H2615&lt;[2]an!$M$37,S2615="kahepoolne vajaduspõhine",U2615=""),[2]an!$M$40,
IF(AND(A2615=[2]an!$I$38,F2615=[2]an!$E$39,H2615&lt;[2]an!$M$37,S2615="kahepoolne vajaduspõhine",U2615&lt;&gt;""),[2]an!$I$39,
IF(AND(A2615=[2]an!$I$38,F2615=[2]an!$E$39,H2615&lt;[2]an!$M$37,S2615&lt;&gt;"kahepoolne vajaduspõhine"),[2]an!$I$39,
IF(AND(A2615=[2]an!$I$38,F2615=[2]an!$E$42),[2]an!$I$42,
IF(AND(A2615=[2]an!$J$38,F2615=[2]an!$E$40),[2]an!$J$40,IF(AND(A2615=[2]an!$J$38,F2615=[2]an!$E$41),[2]an!$J$41,IF(AND(A2615=[2]an!$J$38,F2615=[2]an!$E$39,H2615&gt;=[2]an!$M$37),[2]an!$J$39,
IF(AND(A2615=[2]an!$J$38,F2615=[2]an!$E$39,H2615&lt;[2]an!$M$37,S2615="kahepoolne vajaduspõhine",U2615=""),[2]an!$M$40,
IF(AND(A2615=[2]an!$J$38,F2615=[2]an!$E$39,H2615&lt;[2]an!$M$37,S2615="kahepoolne vajaduspõhine",U2615&lt;&gt;""),[2]an!$J$39,
IF(AND(A2615=[2]an!$J$38,F2615=[2]an!$E$39,H2615&lt;[2]an!$M$37,S2615&lt;&gt;"kahepoolne vajaduspõhine"),[2]an!$J$39,
IF(AND(A2615=[2]an!$J$38,F2615=[2]an!$E$42),[2]an!$J$42,""))))))))))))))))))))))))))))</f>
        <v/>
      </c>
      <c r="Y2615" s="17" t="str">
        <f>IFERROR(IF(F2615="Tugigrupp",0,
IF(AND(F2615="Peretoe teenus",H2615&gt;=[2]an!$M$37,RANK(D2615,$D2615:$D2615)+COUNTIFS($D$2:D2615,D2615,$F$2:F2615,F2615)-1&gt;1),"",
IF(AND(F2615="Peretoe teenus",H2615&gt;=[2]an!$M$37,RANK(D2615,$D2615:$D2615)+COUNTIFS($D$2:D2615,D2615,$F$2:F2615,F2615)-1=1,MONTH(H2615)=MONTH(K2615)=TRUE,YEAR(H2615)=YEAR(K2615)=TRUE),((EOMONTH(H2615,0)-H2615+1)*X2615)/DAY(EOMONTH(H2615,0)),
IF(AND(F2615="Peretoe teenus",H2615&gt;=[2]an!$M$37,RANK(D2615,$D2615:$D2615)+COUNTIFS($D$2:D2615,D2615,$F$2:F2615,F2615)-1=1),X2615,
IF(AND(F2615="Peretoe teenus",H2615&lt;[2]an!$M$37,S2615&lt;&gt;"kahepoolne vajaduspõhine",RANK(D2615,$D2615:$D2615)+COUNTIFS($D$2:D2615,D2615,$F$2:F2615,F2615)-1=1),X2615,
IF(AND(F2615="Peretoe teenus",H2615&lt;[2]an!$M$37,S2615&lt;&gt;"kahepoolne vajaduspõhine",RANK(D2615,$D2615:$D2615)+COUNTIFS($D$2:D2615,D2615,$F$2:F2615,F2615)-1&gt;1),"",
IF(AND(F2615="Peretoe teenus",H2615&lt;[2]an!$M$37,S2615="kahepoolne vajaduspõhine",U2615="",RANK(D2615,$D2615:$D2615)+COUNTIFS($D$2:D2615,D2615,$F$2:F2615,F2615)-1=1),X2615,
IF(AND(F2615="Peretoe teenus",H2615&lt;[2]an!$M$37,S2615="kahepoolne vajaduspõhine",U2615="",RANK(D2615,$D2615:$D2615)+COUNTIFS($D$2:D2615,D2615,$F$2:F2615,F2615)-1&gt;1),"",
IF(AND(F2615="Peretoe teenus",H2615&lt;[2]an!$M$37,S2615="kahepoolne vajaduspõhine",U2615&lt;[2]an!$M$37,RANK(D2615,$D2615:$D2615)+COUNTIFS($D$2:D2615,D2615,$F$2:F2615,F2615)-1=1),X2615,
IF(AND(F2615="Peretoe teenus",H2615&lt;[2]an!$M$37,S2615="kahepoolne vajaduspõhine",U2615&lt;[2]an!$M$37,RANK(D2615,$D2615:$D2615)+COUNTIFS($D$2:D2615,D2615,$F$2:F2615,F2615)-1&gt;1),"",
IF(AND(F2615="Peretoe teenus",H2615&lt;[2]an!$M$37,S2615="kahepoolne vajaduspõhine",U2615&gt;=[2]an!$M$37,U2615&lt;=[2]an!$M$38,RANK(D2615,$D2615:$D2615)+COUNTIFS($D$2:D2615,D2615,$F$2:F2615,F2615)-1=1),
((EOMONTH(U2615,0)-U2615+1)*X2615)/DAY(EOMONTH(U2615,0))+(DAY(U2615)-1)*100/DAY(EOMONTH(U2615,0)),
IF(AND(F2615="Peretoe teenus",H2615&lt;[2]an!$M$37,S2615="kahepoolne vajaduspõhine",U2615&gt;=[2]an!$M$37,U2615&lt;=[2]an!$M$38,RANK(D2615,$D2615:$D2615)+COUNTIFS($D$2:D2615,D2615,$F$2:F2615,F2615)-1&gt;1),"",
IF(AND(F2615="Peretoe teenus",H2615&lt;[2]an!$M$37,S2615="kahepoolne vajaduspõhine",U2615&gt;[2]an!$M$38,RANK(D2615,$D2615:$D2615)+COUNTIFS($D$2:D2615,D2615,$F$2:F2615,F2615)-1=1),X2615,
IF(AND(F2615="Peretoe teenus",H2615&lt;[2]an!$M$37,S2615="kahepoolne vajaduspõhine",U2615&gt;[2]an!$M$38,RANK(D2615,$D2615:$D2615)+COUNTIFS($D$2:D2615,D2615,$F$2:F2615,F2615)-1&gt;1),"",X2615*W2615)))))))))))))),"")</f>
        <v/>
      </c>
      <c r="Z2615" s="18" t="str">
        <f t="shared" si="121"/>
        <v/>
      </c>
      <c r="AA2615" s="19" t="str">
        <f>IFERROR(VLOOKUP(E2615,[2]an!$A$3:$B$81,2,FALSE),"")</f>
        <v/>
      </c>
      <c r="AB2615" s="19" t="str">
        <f>IFERROR(VLOOKUP(AA2615,[2]an!$C$2:$D$16,2,FALSE),"")</f>
        <v/>
      </c>
      <c r="AC2615" s="20"/>
      <c r="AD2615" s="21" t="str">
        <f>IF(A2615=[2]an!$F$36,VLOOKUP([2]an!$F$36,[2]an!$F$36:$H$36,3,FALSE),IF(A2615=[2]an!$F$35,VLOOKUP([2]an!$F$35,[2]an!$F$35:$H$35,3,FALSE),IF(A2615=[2]an!$F$33,VLOOKUP([2]an!$F$33,[2]an!$F$33:$H$33,3,FALSE),IF(A2615=[2]an!$F$31,VLOOKUP([2]an!$F$31,[2]an!$F$31:$H$31,3,FALSE),""))))</f>
        <v/>
      </c>
    </row>
    <row r="2616" spans="6:30" x14ac:dyDescent="0.2">
      <c r="F2616" s="10"/>
      <c r="G2616" s="8" t="str">
        <f t="shared" si="122"/>
        <v/>
      </c>
      <c r="H2616" s="13"/>
      <c r="K2616" s="13"/>
      <c r="L2616" s="10"/>
      <c r="M2616" s="10"/>
      <c r="S2616" s="8" t="str">
        <f>IFERROR(VLOOKUP(D2616,[1]peretoe_teenus!$A$2:$L$2000,5,FALSE),"")</f>
        <v/>
      </c>
      <c r="U2616" s="13"/>
      <c r="V2616" s="15" t="str" cm="1">
        <f t="array" ref="V2616">IFERROR(IF(AND(F2616="Tugigrupp",RANK(K2616,$K2616:$K2616)+COUNTIFS($K$2:K2616,K2616,$L$2:L2616,L2616,$M$2:M2616,M2616,$I$2:I2616,I2616,$G$2:G2616,G2616,$F$2:F2616,F2616)-1=1),SUMPRODUCT(($F$2:$F$4154=F2616)*($G$2:$G$4154=G2616)*($K$2:$K$4154=K2616)*($I$2:$I$4154=I2616)*($L$2:$L$4154=L2616)*($M$2:$M$4154=M2616)),""),"")</f>
        <v/>
      </c>
      <c r="W2616" s="15" t="str">
        <f t="shared" si="120"/>
        <v/>
      </c>
      <c r="X2616" s="16" t="str">
        <f>IF(AND(A2616=[2]an!$G$38,F2616=[2]an!$E$40),[2]an!$G$40,IF(AND(A2616=[2]an!$G$38,F2616=[2]an!$E$41),[2]an!$G$41,IF(AND(A2616=[2]an!$G$38,F2616=[2]an!$E$39,H2616&gt;=[2]an!$M$37),[2]an!$G$39,
IF(AND(A2616=[2]an!$G$38,F2616=[2]an!$E$39,H2616&lt;[2]an!$M$37,S2616="kahepoolne vajaduspõhine",U2616=""),[2]an!$M$40,
IF(AND(A2616=[2]an!$G$38,F2616=[2]an!$E$39,H2616&lt;[2]an!$M$37,S2616="kahepoolne vajaduspõhine",U2616&lt;&gt;""),[2]an!$G$39,
IF(AND(A2616=[2]an!$G$38,F2616=[2]an!$E$39,H2616&lt;[2]an!$M$37,S2616&lt;&gt;"kahepoolne vajaduspõhine"),[2]an!$G$39,
IF(AND(A2616=[2]an!$G$38,F2616=[2]an!$E$42),[2]an!$G$42,
IF(AND(A2616=[2]an!$H$38,F2616=[2]an!$E$40),[2]an!$H$40,IF(AND(A2616=[2]an!$H$38,F2616=[2]an!$E$41),[2]an!$H$41,IF(AND(A2616=[2]an!$H$38,F2616=[2]an!$E$39,H2616&gt;=[2]an!$M$37),[2]an!$H$39,
IF(AND(A2616=[2]an!$H$38,F2616=[2]an!$E$39,H2616&lt;[2]an!$M$37,S2616="kahepoolne vajaduspõhine",U2616=""),[2]an!$M$40,
IF(AND(A2616=[2]an!$H$38,F2616=[2]an!$E$39,H2616&lt;[2]an!$M$37,S2616="kahepoolne vajaduspõhine",U2616&lt;&gt;""),[2]an!$H$39,
IF(AND(A2616=[2]an!$H$38,F2616=[2]an!$E$39,H2616&lt;[2]an!$M$37,S2616&lt;&gt;"kahepoolne vajaduspõhine"),[2]an!$H$39,
IF(AND(A2616=[2]an!$H$38,F2616=[2]an!$E$42),[2]an!$H$42,
IF(AND(A2616=[2]an!$I$38,F2616=[2]an!$E$40),[2]an!$I$40,IF(AND(A2616=[2]an!$I$38,F2616=[2]an!$E$41),[2]an!$I$41,IF(AND(A2616=[2]an!$I$38,F2616=[2]an!$E$39,H2616&gt;=[2]an!$M$37),[2]an!$I$39,
IF(AND(A2616=[2]an!$I$38,F2616=[2]an!$E$39,H2616&lt;[2]an!$M$37,S2616="kahepoolne vajaduspõhine",U2616=""),[2]an!$M$40,
IF(AND(A2616=[2]an!$I$38,F2616=[2]an!$E$39,H2616&lt;[2]an!$M$37,S2616="kahepoolne vajaduspõhine",U2616&lt;&gt;""),[2]an!$I$39,
IF(AND(A2616=[2]an!$I$38,F2616=[2]an!$E$39,H2616&lt;[2]an!$M$37,S2616&lt;&gt;"kahepoolne vajaduspõhine"),[2]an!$I$39,
IF(AND(A2616=[2]an!$I$38,F2616=[2]an!$E$42),[2]an!$I$42,
IF(AND(A2616=[2]an!$J$38,F2616=[2]an!$E$40),[2]an!$J$40,IF(AND(A2616=[2]an!$J$38,F2616=[2]an!$E$41),[2]an!$J$41,IF(AND(A2616=[2]an!$J$38,F2616=[2]an!$E$39,H2616&gt;=[2]an!$M$37),[2]an!$J$39,
IF(AND(A2616=[2]an!$J$38,F2616=[2]an!$E$39,H2616&lt;[2]an!$M$37,S2616="kahepoolne vajaduspõhine",U2616=""),[2]an!$M$40,
IF(AND(A2616=[2]an!$J$38,F2616=[2]an!$E$39,H2616&lt;[2]an!$M$37,S2616="kahepoolne vajaduspõhine",U2616&lt;&gt;""),[2]an!$J$39,
IF(AND(A2616=[2]an!$J$38,F2616=[2]an!$E$39,H2616&lt;[2]an!$M$37,S2616&lt;&gt;"kahepoolne vajaduspõhine"),[2]an!$J$39,
IF(AND(A2616=[2]an!$J$38,F2616=[2]an!$E$42),[2]an!$J$42,""))))))))))))))))))))))))))))</f>
        <v/>
      </c>
      <c r="Y2616" s="17" t="str">
        <f>IFERROR(IF(F2616="Tugigrupp",0,
IF(AND(F2616="Peretoe teenus",H2616&gt;=[2]an!$M$37,RANK(D2616,$D2616:$D2616)+COUNTIFS($D$2:D2616,D2616,$F$2:F2616,F2616)-1&gt;1),"",
IF(AND(F2616="Peretoe teenus",H2616&gt;=[2]an!$M$37,RANK(D2616,$D2616:$D2616)+COUNTIFS($D$2:D2616,D2616,$F$2:F2616,F2616)-1=1,MONTH(H2616)=MONTH(K2616)=TRUE,YEAR(H2616)=YEAR(K2616)=TRUE),((EOMONTH(H2616,0)-H2616+1)*X2616)/DAY(EOMONTH(H2616,0)),
IF(AND(F2616="Peretoe teenus",H2616&gt;=[2]an!$M$37,RANK(D2616,$D2616:$D2616)+COUNTIFS($D$2:D2616,D2616,$F$2:F2616,F2616)-1=1),X2616,
IF(AND(F2616="Peretoe teenus",H2616&lt;[2]an!$M$37,S2616&lt;&gt;"kahepoolne vajaduspõhine",RANK(D2616,$D2616:$D2616)+COUNTIFS($D$2:D2616,D2616,$F$2:F2616,F2616)-1=1),X2616,
IF(AND(F2616="Peretoe teenus",H2616&lt;[2]an!$M$37,S2616&lt;&gt;"kahepoolne vajaduspõhine",RANK(D2616,$D2616:$D2616)+COUNTIFS($D$2:D2616,D2616,$F$2:F2616,F2616)-1&gt;1),"",
IF(AND(F2616="Peretoe teenus",H2616&lt;[2]an!$M$37,S2616="kahepoolne vajaduspõhine",U2616="",RANK(D2616,$D2616:$D2616)+COUNTIFS($D$2:D2616,D2616,$F$2:F2616,F2616)-1=1),X2616,
IF(AND(F2616="Peretoe teenus",H2616&lt;[2]an!$M$37,S2616="kahepoolne vajaduspõhine",U2616="",RANK(D2616,$D2616:$D2616)+COUNTIFS($D$2:D2616,D2616,$F$2:F2616,F2616)-1&gt;1),"",
IF(AND(F2616="Peretoe teenus",H2616&lt;[2]an!$M$37,S2616="kahepoolne vajaduspõhine",U2616&lt;[2]an!$M$37,RANK(D2616,$D2616:$D2616)+COUNTIFS($D$2:D2616,D2616,$F$2:F2616,F2616)-1=1),X2616,
IF(AND(F2616="Peretoe teenus",H2616&lt;[2]an!$M$37,S2616="kahepoolne vajaduspõhine",U2616&lt;[2]an!$M$37,RANK(D2616,$D2616:$D2616)+COUNTIFS($D$2:D2616,D2616,$F$2:F2616,F2616)-1&gt;1),"",
IF(AND(F2616="Peretoe teenus",H2616&lt;[2]an!$M$37,S2616="kahepoolne vajaduspõhine",U2616&gt;=[2]an!$M$37,U2616&lt;=[2]an!$M$38,RANK(D2616,$D2616:$D2616)+COUNTIFS($D$2:D2616,D2616,$F$2:F2616,F2616)-1=1),
((EOMONTH(U2616,0)-U2616+1)*X2616)/DAY(EOMONTH(U2616,0))+(DAY(U2616)-1)*100/DAY(EOMONTH(U2616,0)),
IF(AND(F2616="Peretoe teenus",H2616&lt;[2]an!$M$37,S2616="kahepoolne vajaduspõhine",U2616&gt;=[2]an!$M$37,U2616&lt;=[2]an!$M$38,RANK(D2616,$D2616:$D2616)+COUNTIFS($D$2:D2616,D2616,$F$2:F2616,F2616)-1&gt;1),"",
IF(AND(F2616="Peretoe teenus",H2616&lt;[2]an!$M$37,S2616="kahepoolne vajaduspõhine",U2616&gt;[2]an!$M$38,RANK(D2616,$D2616:$D2616)+COUNTIFS($D$2:D2616,D2616,$F$2:F2616,F2616)-1=1),X2616,
IF(AND(F2616="Peretoe teenus",H2616&lt;[2]an!$M$37,S2616="kahepoolne vajaduspõhine",U2616&gt;[2]an!$M$38,RANK(D2616,$D2616:$D2616)+COUNTIFS($D$2:D2616,D2616,$F$2:F2616,F2616)-1&gt;1),"",X2616*W2616)))))))))))))),"")</f>
        <v/>
      </c>
      <c r="Z2616" s="18" t="str">
        <f t="shared" si="121"/>
        <v/>
      </c>
      <c r="AA2616" s="19" t="str">
        <f>IFERROR(VLOOKUP(E2616,[2]an!$A$3:$B$81,2,FALSE),"")</f>
        <v/>
      </c>
      <c r="AB2616" s="19" t="str">
        <f>IFERROR(VLOOKUP(AA2616,[2]an!$C$2:$D$16,2,FALSE),"")</f>
        <v/>
      </c>
      <c r="AC2616" s="20"/>
      <c r="AD2616" s="21" t="str">
        <f>IF(A2616=[2]an!$F$36,VLOOKUP([2]an!$F$36,[2]an!$F$36:$H$36,3,FALSE),IF(A2616=[2]an!$F$35,VLOOKUP([2]an!$F$35,[2]an!$F$35:$H$35,3,FALSE),IF(A2616=[2]an!$F$33,VLOOKUP([2]an!$F$33,[2]an!$F$33:$H$33,3,FALSE),IF(A2616=[2]an!$F$31,VLOOKUP([2]an!$F$31,[2]an!$F$31:$H$31,3,FALSE),""))))</f>
        <v/>
      </c>
    </row>
    <row r="2617" spans="6:30" x14ac:dyDescent="0.2">
      <c r="F2617" s="10"/>
      <c r="G2617" s="8" t="str">
        <f t="shared" si="122"/>
        <v/>
      </c>
      <c r="H2617" s="13"/>
      <c r="K2617" s="13"/>
      <c r="L2617" s="10"/>
      <c r="M2617" s="10"/>
      <c r="S2617" s="8" t="str">
        <f>IFERROR(VLOOKUP(D2617,[1]peretoe_teenus!$A$2:$L$2000,5,FALSE),"")</f>
        <v/>
      </c>
      <c r="U2617" s="13"/>
      <c r="V2617" s="15" t="str" cm="1">
        <f t="array" ref="V2617">IFERROR(IF(AND(F2617="Tugigrupp",RANK(K2617,$K2617:$K2617)+COUNTIFS($K$2:K2617,K2617,$L$2:L2617,L2617,$M$2:M2617,M2617,$I$2:I2617,I2617,$G$2:G2617,G2617,$F$2:F2617,F2617)-1=1),SUMPRODUCT(($F$2:$F$4154=F2617)*($G$2:$G$4154=G2617)*($K$2:$K$4154=K2617)*($I$2:$I$4154=I2617)*($L$2:$L$4154=L2617)*($M$2:$M$4154=M2617)),""),"")</f>
        <v/>
      </c>
      <c r="W2617" s="15" t="str">
        <f t="shared" si="120"/>
        <v/>
      </c>
      <c r="X2617" s="16" t="str">
        <f>IF(AND(A2617=[2]an!$G$38,F2617=[2]an!$E$40),[2]an!$G$40,IF(AND(A2617=[2]an!$G$38,F2617=[2]an!$E$41),[2]an!$G$41,IF(AND(A2617=[2]an!$G$38,F2617=[2]an!$E$39,H2617&gt;=[2]an!$M$37),[2]an!$G$39,
IF(AND(A2617=[2]an!$G$38,F2617=[2]an!$E$39,H2617&lt;[2]an!$M$37,S2617="kahepoolne vajaduspõhine",U2617=""),[2]an!$M$40,
IF(AND(A2617=[2]an!$G$38,F2617=[2]an!$E$39,H2617&lt;[2]an!$M$37,S2617="kahepoolne vajaduspõhine",U2617&lt;&gt;""),[2]an!$G$39,
IF(AND(A2617=[2]an!$G$38,F2617=[2]an!$E$39,H2617&lt;[2]an!$M$37,S2617&lt;&gt;"kahepoolne vajaduspõhine"),[2]an!$G$39,
IF(AND(A2617=[2]an!$G$38,F2617=[2]an!$E$42),[2]an!$G$42,
IF(AND(A2617=[2]an!$H$38,F2617=[2]an!$E$40),[2]an!$H$40,IF(AND(A2617=[2]an!$H$38,F2617=[2]an!$E$41),[2]an!$H$41,IF(AND(A2617=[2]an!$H$38,F2617=[2]an!$E$39,H2617&gt;=[2]an!$M$37),[2]an!$H$39,
IF(AND(A2617=[2]an!$H$38,F2617=[2]an!$E$39,H2617&lt;[2]an!$M$37,S2617="kahepoolne vajaduspõhine",U2617=""),[2]an!$M$40,
IF(AND(A2617=[2]an!$H$38,F2617=[2]an!$E$39,H2617&lt;[2]an!$M$37,S2617="kahepoolne vajaduspõhine",U2617&lt;&gt;""),[2]an!$H$39,
IF(AND(A2617=[2]an!$H$38,F2617=[2]an!$E$39,H2617&lt;[2]an!$M$37,S2617&lt;&gt;"kahepoolne vajaduspõhine"),[2]an!$H$39,
IF(AND(A2617=[2]an!$H$38,F2617=[2]an!$E$42),[2]an!$H$42,
IF(AND(A2617=[2]an!$I$38,F2617=[2]an!$E$40),[2]an!$I$40,IF(AND(A2617=[2]an!$I$38,F2617=[2]an!$E$41),[2]an!$I$41,IF(AND(A2617=[2]an!$I$38,F2617=[2]an!$E$39,H2617&gt;=[2]an!$M$37),[2]an!$I$39,
IF(AND(A2617=[2]an!$I$38,F2617=[2]an!$E$39,H2617&lt;[2]an!$M$37,S2617="kahepoolne vajaduspõhine",U2617=""),[2]an!$M$40,
IF(AND(A2617=[2]an!$I$38,F2617=[2]an!$E$39,H2617&lt;[2]an!$M$37,S2617="kahepoolne vajaduspõhine",U2617&lt;&gt;""),[2]an!$I$39,
IF(AND(A2617=[2]an!$I$38,F2617=[2]an!$E$39,H2617&lt;[2]an!$M$37,S2617&lt;&gt;"kahepoolne vajaduspõhine"),[2]an!$I$39,
IF(AND(A2617=[2]an!$I$38,F2617=[2]an!$E$42),[2]an!$I$42,
IF(AND(A2617=[2]an!$J$38,F2617=[2]an!$E$40),[2]an!$J$40,IF(AND(A2617=[2]an!$J$38,F2617=[2]an!$E$41),[2]an!$J$41,IF(AND(A2617=[2]an!$J$38,F2617=[2]an!$E$39,H2617&gt;=[2]an!$M$37),[2]an!$J$39,
IF(AND(A2617=[2]an!$J$38,F2617=[2]an!$E$39,H2617&lt;[2]an!$M$37,S2617="kahepoolne vajaduspõhine",U2617=""),[2]an!$M$40,
IF(AND(A2617=[2]an!$J$38,F2617=[2]an!$E$39,H2617&lt;[2]an!$M$37,S2617="kahepoolne vajaduspõhine",U2617&lt;&gt;""),[2]an!$J$39,
IF(AND(A2617=[2]an!$J$38,F2617=[2]an!$E$39,H2617&lt;[2]an!$M$37,S2617&lt;&gt;"kahepoolne vajaduspõhine"),[2]an!$J$39,
IF(AND(A2617=[2]an!$J$38,F2617=[2]an!$E$42),[2]an!$J$42,""))))))))))))))))))))))))))))</f>
        <v/>
      </c>
      <c r="Y2617" s="17" t="str">
        <f>IFERROR(IF(F2617="Tugigrupp",0,
IF(AND(F2617="Peretoe teenus",H2617&gt;=[2]an!$M$37,RANK(D2617,$D2617:$D2617)+COUNTIFS($D$2:D2617,D2617,$F$2:F2617,F2617)-1&gt;1),"",
IF(AND(F2617="Peretoe teenus",H2617&gt;=[2]an!$M$37,RANK(D2617,$D2617:$D2617)+COUNTIFS($D$2:D2617,D2617,$F$2:F2617,F2617)-1=1,MONTH(H2617)=MONTH(K2617)=TRUE,YEAR(H2617)=YEAR(K2617)=TRUE),((EOMONTH(H2617,0)-H2617+1)*X2617)/DAY(EOMONTH(H2617,0)),
IF(AND(F2617="Peretoe teenus",H2617&gt;=[2]an!$M$37,RANK(D2617,$D2617:$D2617)+COUNTIFS($D$2:D2617,D2617,$F$2:F2617,F2617)-1=1),X2617,
IF(AND(F2617="Peretoe teenus",H2617&lt;[2]an!$M$37,S2617&lt;&gt;"kahepoolne vajaduspõhine",RANK(D2617,$D2617:$D2617)+COUNTIFS($D$2:D2617,D2617,$F$2:F2617,F2617)-1=1),X2617,
IF(AND(F2617="Peretoe teenus",H2617&lt;[2]an!$M$37,S2617&lt;&gt;"kahepoolne vajaduspõhine",RANK(D2617,$D2617:$D2617)+COUNTIFS($D$2:D2617,D2617,$F$2:F2617,F2617)-1&gt;1),"",
IF(AND(F2617="Peretoe teenus",H2617&lt;[2]an!$M$37,S2617="kahepoolne vajaduspõhine",U2617="",RANK(D2617,$D2617:$D2617)+COUNTIFS($D$2:D2617,D2617,$F$2:F2617,F2617)-1=1),X2617,
IF(AND(F2617="Peretoe teenus",H2617&lt;[2]an!$M$37,S2617="kahepoolne vajaduspõhine",U2617="",RANK(D2617,$D2617:$D2617)+COUNTIFS($D$2:D2617,D2617,$F$2:F2617,F2617)-1&gt;1),"",
IF(AND(F2617="Peretoe teenus",H2617&lt;[2]an!$M$37,S2617="kahepoolne vajaduspõhine",U2617&lt;[2]an!$M$37,RANK(D2617,$D2617:$D2617)+COUNTIFS($D$2:D2617,D2617,$F$2:F2617,F2617)-1=1),X2617,
IF(AND(F2617="Peretoe teenus",H2617&lt;[2]an!$M$37,S2617="kahepoolne vajaduspõhine",U2617&lt;[2]an!$M$37,RANK(D2617,$D2617:$D2617)+COUNTIFS($D$2:D2617,D2617,$F$2:F2617,F2617)-1&gt;1),"",
IF(AND(F2617="Peretoe teenus",H2617&lt;[2]an!$M$37,S2617="kahepoolne vajaduspõhine",U2617&gt;=[2]an!$M$37,U2617&lt;=[2]an!$M$38,RANK(D2617,$D2617:$D2617)+COUNTIFS($D$2:D2617,D2617,$F$2:F2617,F2617)-1=1),
((EOMONTH(U2617,0)-U2617+1)*X2617)/DAY(EOMONTH(U2617,0))+(DAY(U2617)-1)*100/DAY(EOMONTH(U2617,0)),
IF(AND(F2617="Peretoe teenus",H2617&lt;[2]an!$M$37,S2617="kahepoolne vajaduspõhine",U2617&gt;=[2]an!$M$37,U2617&lt;=[2]an!$M$38,RANK(D2617,$D2617:$D2617)+COUNTIFS($D$2:D2617,D2617,$F$2:F2617,F2617)-1&gt;1),"",
IF(AND(F2617="Peretoe teenus",H2617&lt;[2]an!$M$37,S2617="kahepoolne vajaduspõhine",U2617&gt;[2]an!$M$38,RANK(D2617,$D2617:$D2617)+COUNTIFS($D$2:D2617,D2617,$F$2:F2617,F2617)-1=1),X2617,
IF(AND(F2617="Peretoe teenus",H2617&lt;[2]an!$M$37,S2617="kahepoolne vajaduspõhine",U2617&gt;[2]an!$M$38,RANK(D2617,$D2617:$D2617)+COUNTIFS($D$2:D2617,D2617,$F$2:F2617,F2617)-1&gt;1),"",X2617*W2617)))))))))))))),"")</f>
        <v/>
      </c>
      <c r="Z2617" s="18" t="str">
        <f t="shared" si="121"/>
        <v/>
      </c>
      <c r="AA2617" s="19" t="str">
        <f>IFERROR(VLOOKUP(E2617,[2]an!$A$3:$B$81,2,FALSE),"")</f>
        <v/>
      </c>
      <c r="AB2617" s="19" t="str">
        <f>IFERROR(VLOOKUP(AA2617,[2]an!$C$2:$D$16,2,FALSE),"")</f>
        <v/>
      </c>
      <c r="AC2617" s="20"/>
      <c r="AD2617" s="21" t="str">
        <f>IF(A2617=[2]an!$F$36,VLOOKUP([2]an!$F$36,[2]an!$F$36:$H$36,3,FALSE),IF(A2617=[2]an!$F$35,VLOOKUP([2]an!$F$35,[2]an!$F$35:$H$35,3,FALSE),IF(A2617=[2]an!$F$33,VLOOKUP([2]an!$F$33,[2]an!$F$33:$H$33,3,FALSE),IF(A2617=[2]an!$F$31,VLOOKUP([2]an!$F$31,[2]an!$F$31:$H$31,3,FALSE),""))))</f>
        <v/>
      </c>
    </row>
    <row r="2618" spans="6:30" x14ac:dyDescent="0.2">
      <c r="F2618" s="10"/>
      <c r="G2618" s="8" t="str">
        <f t="shared" si="122"/>
        <v/>
      </c>
      <c r="H2618" s="13"/>
      <c r="K2618" s="13"/>
      <c r="L2618" s="10"/>
      <c r="M2618" s="10"/>
      <c r="S2618" s="8" t="str">
        <f>IFERROR(VLOOKUP(D2618,[1]peretoe_teenus!$A$2:$L$2000,5,FALSE),"")</f>
        <v/>
      </c>
      <c r="U2618" s="13"/>
      <c r="V2618" s="15" t="str" cm="1">
        <f t="array" ref="V2618">IFERROR(IF(AND(F2618="Tugigrupp",RANK(K2618,$K2618:$K2618)+COUNTIFS($K$2:K2618,K2618,$L$2:L2618,L2618,$M$2:M2618,M2618,$I$2:I2618,I2618,$G$2:G2618,G2618,$F$2:F2618,F2618)-1=1),SUMPRODUCT(($F$2:$F$4154=F2618)*($G$2:$G$4154=G2618)*($K$2:$K$4154=K2618)*($I$2:$I$4154=I2618)*($L$2:$L$4154=L2618)*($M$2:$M$4154=M2618)),""),"")</f>
        <v/>
      </c>
      <c r="W2618" s="15" t="str">
        <f t="shared" si="120"/>
        <v/>
      </c>
      <c r="X2618" s="16" t="str">
        <f>IF(AND(A2618=[2]an!$G$38,F2618=[2]an!$E$40),[2]an!$G$40,IF(AND(A2618=[2]an!$G$38,F2618=[2]an!$E$41),[2]an!$G$41,IF(AND(A2618=[2]an!$G$38,F2618=[2]an!$E$39,H2618&gt;=[2]an!$M$37),[2]an!$G$39,
IF(AND(A2618=[2]an!$G$38,F2618=[2]an!$E$39,H2618&lt;[2]an!$M$37,S2618="kahepoolne vajaduspõhine",U2618=""),[2]an!$M$40,
IF(AND(A2618=[2]an!$G$38,F2618=[2]an!$E$39,H2618&lt;[2]an!$M$37,S2618="kahepoolne vajaduspõhine",U2618&lt;&gt;""),[2]an!$G$39,
IF(AND(A2618=[2]an!$G$38,F2618=[2]an!$E$39,H2618&lt;[2]an!$M$37,S2618&lt;&gt;"kahepoolne vajaduspõhine"),[2]an!$G$39,
IF(AND(A2618=[2]an!$G$38,F2618=[2]an!$E$42),[2]an!$G$42,
IF(AND(A2618=[2]an!$H$38,F2618=[2]an!$E$40),[2]an!$H$40,IF(AND(A2618=[2]an!$H$38,F2618=[2]an!$E$41),[2]an!$H$41,IF(AND(A2618=[2]an!$H$38,F2618=[2]an!$E$39,H2618&gt;=[2]an!$M$37),[2]an!$H$39,
IF(AND(A2618=[2]an!$H$38,F2618=[2]an!$E$39,H2618&lt;[2]an!$M$37,S2618="kahepoolne vajaduspõhine",U2618=""),[2]an!$M$40,
IF(AND(A2618=[2]an!$H$38,F2618=[2]an!$E$39,H2618&lt;[2]an!$M$37,S2618="kahepoolne vajaduspõhine",U2618&lt;&gt;""),[2]an!$H$39,
IF(AND(A2618=[2]an!$H$38,F2618=[2]an!$E$39,H2618&lt;[2]an!$M$37,S2618&lt;&gt;"kahepoolne vajaduspõhine"),[2]an!$H$39,
IF(AND(A2618=[2]an!$H$38,F2618=[2]an!$E$42),[2]an!$H$42,
IF(AND(A2618=[2]an!$I$38,F2618=[2]an!$E$40),[2]an!$I$40,IF(AND(A2618=[2]an!$I$38,F2618=[2]an!$E$41),[2]an!$I$41,IF(AND(A2618=[2]an!$I$38,F2618=[2]an!$E$39,H2618&gt;=[2]an!$M$37),[2]an!$I$39,
IF(AND(A2618=[2]an!$I$38,F2618=[2]an!$E$39,H2618&lt;[2]an!$M$37,S2618="kahepoolne vajaduspõhine",U2618=""),[2]an!$M$40,
IF(AND(A2618=[2]an!$I$38,F2618=[2]an!$E$39,H2618&lt;[2]an!$M$37,S2618="kahepoolne vajaduspõhine",U2618&lt;&gt;""),[2]an!$I$39,
IF(AND(A2618=[2]an!$I$38,F2618=[2]an!$E$39,H2618&lt;[2]an!$M$37,S2618&lt;&gt;"kahepoolne vajaduspõhine"),[2]an!$I$39,
IF(AND(A2618=[2]an!$I$38,F2618=[2]an!$E$42),[2]an!$I$42,
IF(AND(A2618=[2]an!$J$38,F2618=[2]an!$E$40),[2]an!$J$40,IF(AND(A2618=[2]an!$J$38,F2618=[2]an!$E$41),[2]an!$J$41,IF(AND(A2618=[2]an!$J$38,F2618=[2]an!$E$39,H2618&gt;=[2]an!$M$37),[2]an!$J$39,
IF(AND(A2618=[2]an!$J$38,F2618=[2]an!$E$39,H2618&lt;[2]an!$M$37,S2618="kahepoolne vajaduspõhine",U2618=""),[2]an!$M$40,
IF(AND(A2618=[2]an!$J$38,F2618=[2]an!$E$39,H2618&lt;[2]an!$M$37,S2618="kahepoolne vajaduspõhine",U2618&lt;&gt;""),[2]an!$J$39,
IF(AND(A2618=[2]an!$J$38,F2618=[2]an!$E$39,H2618&lt;[2]an!$M$37,S2618&lt;&gt;"kahepoolne vajaduspõhine"),[2]an!$J$39,
IF(AND(A2618=[2]an!$J$38,F2618=[2]an!$E$42),[2]an!$J$42,""))))))))))))))))))))))))))))</f>
        <v/>
      </c>
      <c r="Y2618" s="17" t="str">
        <f>IFERROR(IF(F2618="Tugigrupp",0,
IF(AND(F2618="Peretoe teenus",H2618&gt;=[2]an!$M$37,RANK(D2618,$D2618:$D2618)+COUNTIFS($D$2:D2618,D2618,$F$2:F2618,F2618)-1&gt;1),"",
IF(AND(F2618="Peretoe teenus",H2618&gt;=[2]an!$M$37,RANK(D2618,$D2618:$D2618)+COUNTIFS($D$2:D2618,D2618,$F$2:F2618,F2618)-1=1,MONTH(H2618)=MONTH(K2618)=TRUE,YEAR(H2618)=YEAR(K2618)=TRUE),((EOMONTH(H2618,0)-H2618+1)*X2618)/DAY(EOMONTH(H2618,0)),
IF(AND(F2618="Peretoe teenus",H2618&gt;=[2]an!$M$37,RANK(D2618,$D2618:$D2618)+COUNTIFS($D$2:D2618,D2618,$F$2:F2618,F2618)-1=1),X2618,
IF(AND(F2618="Peretoe teenus",H2618&lt;[2]an!$M$37,S2618&lt;&gt;"kahepoolne vajaduspõhine",RANK(D2618,$D2618:$D2618)+COUNTIFS($D$2:D2618,D2618,$F$2:F2618,F2618)-1=1),X2618,
IF(AND(F2618="Peretoe teenus",H2618&lt;[2]an!$M$37,S2618&lt;&gt;"kahepoolne vajaduspõhine",RANK(D2618,$D2618:$D2618)+COUNTIFS($D$2:D2618,D2618,$F$2:F2618,F2618)-1&gt;1),"",
IF(AND(F2618="Peretoe teenus",H2618&lt;[2]an!$M$37,S2618="kahepoolne vajaduspõhine",U2618="",RANK(D2618,$D2618:$D2618)+COUNTIFS($D$2:D2618,D2618,$F$2:F2618,F2618)-1=1),X2618,
IF(AND(F2618="Peretoe teenus",H2618&lt;[2]an!$M$37,S2618="kahepoolne vajaduspõhine",U2618="",RANK(D2618,$D2618:$D2618)+COUNTIFS($D$2:D2618,D2618,$F$2:F2618,F2618)-1&gt;1),"",
IF(AND(F2618="Peretoe teenus",H2618&lt;[2]an!$M$37,S2618="kahepoolne vajaduspõhine",U2618&lt;[2]an!$M$37,RANK(D2618,$D2618:$D2618)+COUNTIFS($D$2:D2618,D2618,$F$2:F2618,F2618)-1=1),X2618,
IF(AND(F2618="Peretoe teenus",H2618&lt;[2]an!$M$37,S2618="kahepoolne vajaduspõhine",U2618&lt;[2]an!$M$37,RANK(D2618,$D2618:$D2618)+COUNTIFS($D$2:D2618,D2618,$F$2:F2618,F2618)-1&gt;1),"",
IF(AND(F2618="Peretoe teenus",H2618&lt;[2]an!$M$37,S2618="kahepoolne vajaduspõhine",U2618&gt;=[2]an!$M$37,U2618&lt;=[2]an!$M$38,RANK(D2618,$D2618:$D2618)+COUNTIFS($D$2:D2618,D2618,$F$2:F2618,F2618)-1=1),
((EOMONTH(U2618,0)-U2618+1)*X2618)/DAY(EOMONTH(U2618,0))+(DAY(U2618)-1)*100/DAY(EOMONTH(U2618,0)),
IF(AND(F2618="Peretoe teenus",H2618&lt;[2]an!$M$37,S2618="kahepoolne vajaduspõhine",U2618&gt;=[2]an!$M$37,U2618&lt;=[2]an!$M$38,RANK(D2618,$D2618:$D2618)+COUNTIFS($D$2:D2618,D2618,$F$2:F2618,F2618)-1&gt;1),"",
IF(AND(F2618="Peretoe teenus",H2618&lt;[2]an!$M$37,S2618="kahepoolne vajaduspõhine",U2618&gt;[2]an!$M$38,RANK(D2618,$D2618:$D2618)+COUNTIFS($D$2:D2618,D2618,$F$2:F2618,F2618)-1=1),X2618,
IF(AND(F2618="Peretoe teenus",H2618&lt;[2]an!$M$37,S2618="kahepoolne vajaduspõhine",U2618&gt;[2]an!$M$38,RANK(D2618,$D2618:$D2618)+COUNTIFS($D$2:D2618,D2618,$F$2:F2618,F2618)-1&gt;1),"",X2618*W2618)))))))))))))),"")</f>
        <v/>
      </c>
      <c r="Z2618" s="18" t="str">
        <f t="shared" si="121"/>
        <v/>
      </c>
      <c r="AA2618" s="19" t="str">
        <f>IFERROR(VLOOKUP(E2618,[2]an!$A$3:$B$81,2,FALSE),"")</f>
        <v/>
      </c>
      <c r="AB2618" s="19" t="str">
        <f>IFERROR(VLOOKUP(AA2618,[2]an!$C$2:$D$16,2,FALSE),"")</f>
        <v/>
      </c>
      <c r="AC2618" s="20"/>
      <c r="AD2618" s="21" t="str">
        <f>IF(A2618=[2]an!$F$36,VLOOKUP([2]an!$F$36,[2]an!$F$36:$H$36,3,FALSE),IF(A2618=[2]an!$F$35,VLOOKUP([2]an!$F$35,[2]an!$F$35:$H$35,3,FALSE),IF(A2618=[2]an!$F$33,VLOOKUP([2]an!$F$33,[2]an!$F$33:$H$33,3,FALSE),IF(A2618=[2]an!$F$31,VLOOKUP([2]an!$F$31,[2]an!$F$31:$H$31,3,FALSE),""))))</f>
        <v/>
      </c>
    </row>
    <row r="2619" spans="6:30" x14ac:dyDescent="0.2">
      <c r="F2619" s="10"/>
      <c r="G2619" s="8" t="str">
        <f t="shared" si="122"/>
        <v/>
      </c>
      <c r="H2619" s="13"/>
      <c r="K2619" s="13"/>
      <c r="L2619" s="10"/>
      <c r="M2619" s="10"/>
      <c r="S2619" s="8" t="str">
        <f>IFERROR(VLOOKUP(D2619,[1]peretoe_teenus!$A$2:$L$2000,5,FALSE),"")</f>
        <v/>
      </c>
      <c r="U2619" s="13"/>
      <c r="V2619" s="15" t="str" cm="1">
        <f t="array" ref="V2619">IFERROR(IF(AND(F2619="Tugigrupp",RANK(K2619,$K2619:$K2619)+COUNTIFS($K$2:K2619,K2619,$L$2:L2619,L2619,$M$2:M2619,M2619,$I$2:I2619,I2619,$G$2:G2619,G2619,$F$2:F2619,F2619)-1=1),SUMPRODUCT(($F$2:$F$4154=F2619)*($G$2:$G$4154=G2619)*($K$2:$K$4154=K2619)*($I$2:$I$4154=I2619)*($L$2:$L$4154=L2619)*($M$2:$M$4154=M2619)),""),"")</f>
        <v/>
      </c>
      <c r="W2619" s="15" t="str">
        <f t="shared" si="120"/>
        <v/>
      </c>
      <c r="X2619" s="16" t="str">
        <f>IF(AND(A2619=[2]an!$G$38,F2619=[2]an!$E$40),[2]an!$G$40,IF(AND(A2619=[2]an!$G$38,F2619=[2]an!$E$41),[2]an!$G$41,IF(AND(A2619=[2]an!$G$38,F2619=[2]an!$E$39,H2619&gt;=[2]an!$M$37),[2]an!$G$39,
IF(AND(A2619=[2]an!$G$38,F2619=[2]an!$E$39,H2619&lt;[2]an!$M$37,S2619="kahepoolne vajaduspõhine",U2619=""),[2]an!$M$40,
IF(AND(A2619=[2]an!$G$38,F2619=[2]an!$E$39,H2619&lt;[2]an!$M$37,S2619="kahepoolne vajaduspõhine",U2619&lt;&gt;""),[2]an!$G$39,
IF(AND(A2619=[2]an!$G$38,F2619=[2]an!$E$39,H2619&lt;[2]an!$M$37,S2619&lt;&gt;"kahepoolne vajaduspõhine"),[2]an!$G$39,
IF(AND(A2619=[2]an!$G$38,F2619=[2]an!$E$42),[2]an!$G$42,
IF(AND(A2619=[2]an!$H$38,F2619=[2]an!$E$40),[2]an!$H$40,IF(AND(A2619=[2]an!$H$38,F2619=[2]an!$E$41),[2]an!$H$41,IF(AND(A2619=[2]an!$H$38,F2619=[2]an!$E$39,H2619&gt;=[2]an!$M$37),[2]an!$H$39,
IF(AND(A2619=[2]an!$H$38,F2619=[2]an!$E$39,H2619&lt;[2]an!$M$37,S2619="kahepoolne vajaduspõhine",U2619=""),[2]an!$M$40,
IF(AND(A2619=[2]an!$H$38,F2619=[2]an!$E$39,H2619&lt;[2]an!$M$37,S2619="kahepoolne vajaduspõhine",U2619&lt;&gt;""),[2]an!$H$39,
IF(AND(A2619=[2]an!$H$38,F2619=[2]an!$E$39,H2619&lt;[2]an!$M$37,S2619&lt;&gt;"kahepoolne vajaduspõhine"),[2]an!$H$39,
IF(AND(A2619=[2]an!$H$38,F2619=[2]an!$E$42),[2]an!$H$42,
IF(AND(A2619=[2]an!$I$38,F2619=[2]an!$E$40),[2]an!$I$40,IF(AND(A2619=[2]an!$I$38,F2619=[2]an!$E$41),[2]an!$I$41,IF(AND(A2619=[2]an!$I$38,F2619=[2]an!$E$39,H2619&gt;=[2]an!$M$37),[2]an!$I$39,
IF(AND(A2619=[2]an!$I$38,F2619=[2]an!$E$39,H2619&lt;[2]an!$M$37,S2619="kahepoolne vajaduspõhine",U2619=""),[2]an!$M$40,
IF(AND(A2619=[2]an!$I$38,F2619=[2]an!$E$39,H2619&lt;[2]an!$M$37,S2619="kahepoolne vajaduspõhine",U2619&lt;&gt;""),[2]an!$I$39,
IF(AND(A2619=[2]an!$I$38,F2619=[2]an!$E$39,H2619&lt;[2]an!$M$37,S2619&lt;&gt;"kahepoolne vajaduspõhine"),[2]an!$I$39,
IF(AND(A2619=[2]an!$I$38,F2619=[2]an!$E$42),[2]an!$I$42,
IF(AND(A2619=[2]an!$J$38,F2619=[2]an!$E$40),[2]an!$J$40,IF(AND(A2619=[2]an!$J$38,F2619=[2]an!$E$41),[2]an!$J$41,IF(AND(A2619=[2]an!$J$38,F2619=[2]an!$E$39,H2619&gt;=[2]an!$M$37),[2]an!$J$39,
IF(AND(A2619=[2]an!$J$38,F2619=[2]an!$E$39,H2619&lt;[2]an!$M$37,S2619="kahepoolne vajaduspõhine",U2619=""),[2]an!$M$40,
IF(AND(A2619=[2]an!$J$38,F2619=[2]an!$E$39,H2619&lt;[2]an!$M$37,S2619="kahepoolne vajaduspõhine",U2619&lt;&gt;""),[2]an!$J$39,
IF(AND(A2619=[2]an!$J$38,F2619=[2]an!$E$39,H2619&lt;[2]an!$M$37,S2619&lt;&gt;"kahepoolne vajaduspõhine"),[2]an!$J$39,
IF(AND(A2619=[2]an!$J$38,F2619=[2]an!$E$42),[2]an!$J$42,""))))))))))))))))))))))))))))</f>
        <v/>
      </c>
      <c r="Y2619" s="17" t="str">
        <f>IFERROR(IF(F2619="Tugigrupp",0,
IF(AND(F2619="Peretoe teenus",H2619&gt;=[2]an!$M$37,RANK(D2619,$D2619:$D2619)+COUNTIFS($D$2:D2619,D2619,$F$2:F2619,F2619)-1&gt;1),"",
IF(AND(F2619="Peretoe teenus",H2619&gt;=[2]an!$M$37,RANK(D2619,$D2619:$D2619)+COUNTIFS($D$2:D2619,D2619,$F$2:F2619,F2619)-1=1,MONTH(H2619)=MONTH(K2619)=TRUE,YEAR(H2619)=YEAR(K2619)=TRUE),((EOMONTH(H2619,0)-H2619+1)*X2619)/DAY(EOMONTH(H2619,0)),
IF(AND(F2619="Peretoe teenus",H2619&gt;=[2]an!$M$37,RANK(D2619,$D2619:$D2619)+COUNTIFS($D$2:D2619,D2619,$F$2:F2619,F2619)-1=1),X2619,
IF(AND(F2619="Peretoe teenus",H2619&lt;[2]an!$M$37,S2619&lt;&gt;"kahepoolne vajaduspõhine",RANK(D2619,$D2619:$D2619)+COUNTIFS($D$2:D2619,D2619,$F$2:F2619,F2619)-1=1),X2619,
IF(AND(F2619="Peretoe teenus",H2619&lt;[2]an!$M$37,S2619&lt;&gt;"kahepoolne vajaduspõhine",RANK(D2619,$D2619:$D2619)+COUNTIFS($D$2:D2619,D2619,$F$2:F2619,F2619)-1&gt;1),"",
IF(AND(F2619="Peretoe teenus",H2619&lt;[2]an!$M$37,S2619="kahepoolne vajaduspõhine",U2619="",RANK(D2619,$D2619:$D2619)+COUNTIFS($D$2:D2619,D2619,$F$2:F2619,F2619)-1=1),X2619,
IF(AND(F2619="Peretoe teenus",H2619&lt;[2]an!$M$37,S2619="kahepoolne vajaduspõhine",U2619="",RANK(D2619,$D2619:$D2619)+COUNTIFS($D$2:D2619,D2619,$F$2:F2619,F2619)-1&gt;1),"",
IF(AND(F2619="Peretoe teenus",H2619&lt;[2]an!$M$37,S2619="kahepoolne vajaduspõhine",U2619&lt;[2]an!$M$37,RANK(D2619,$D2619:$D2619)+COUNTIFS($D$2:D2619,D2619,$F$2:F2619,F2619)-1=1),X2619,
IF(AND(F2619="Peretoe teenus",H2619&lt;[2]an!$M$37,S2619="kahepoolne vajaduspõhine",U2619&lt;[2]an!$M$37,RANK(D2619,$D2619:$D2619)+COUNTIFS($D$2:D2619,D2619,$F$2:F2619,F2619)-1&gt;1),"",
IF(AND(F2619="Peretoe teenus",H2619&lt;[2]an!$M$37,S2619="kahepoolne vajaduspõhine",U2619&gt;=[2]an!$M$37,U2619&lt;=[2]an!$M$38,RANK(D2619,$D2619:$D2619)+COUNTIFS($D$2:D2619,D2619,$F$2:F2619,F2619)-1=1),
((EOMONTH(U2619,0)-U2619+1)*X2619)/DAY(EOMONTH(U2619,0))+(DAY(U2619)-1)*100/DAY(EOMONTH(U2619,0)),
IF(AND(F2619="Peretoe teenus",H2619&lt;[2]an!$M$37,S2619="kahepoolne vajaduspõhine",U2619&gt;=[2]an!$M$37,U2619&lt;=[2]an!$M$38,RANK(D2619,$D2619:$D2619)+COUNTIFS($D$2:D2619,D2619,$F$2:F2619,F2619)-1&gt;1),"",
IF(AND(F2619="Peretoe teenus",H2619&lt;[2]an!$M$37,S2619="kahepoolne vajaduspõhine",U2619&gt;[2]an!$M$38,RANK(D2619,$D2619:$D2619)+COUNTIFS($D$2:D2619,D2619,$F$2:F2619,F2619)-1=1),X2619,
IF(AND(F2619="Peretoe teenus",H2619&lt;[2]an!$M$37,S2619="kahepoolne vajaduspõhine",U2619&gt;[2]an!$M$38,RANK(D2619,$D2619:$D2619)+COUNTIFS($D$2:D2619,D2619,$F$2:F2619,F2619)-1&gt;1),"",X2619*W2619)))))))))))))),"")</f>
        <v/>
      </c>
      <c r="Z2619" s="18" t="str">
        <f t="shared" si="121"/>
        <v/>
      </c>
      <c r="AA2619" s="19" t="str">
        <f>IFERROR(VLOOKUP(E2619,[2]an!$A$3:$B$81,2,FALSE),"")</f>
        <v/>
      </c>
      <c r="AB2619" s="19" t="str">
        <f>IFERROR(VLOOKUP(AA2619,[2]an!$C$2:$D$16,2,FALSE),"")</f>
        <v/>
      </c>
      <c r="AC2619" s="20"/>
      <c r="AD2619" s="21" t="str">
        <f>IF(A2619=[2]an!$F$36,VLOOKUP([2]an!$F$36,[2]an!$F$36:$H$36,3,FALSE),IF(A2619=[2]an!$F$35,VLOOKUP([2]an!$F$35,[2]an!$F$35:$H$35,3,FALSE),IF(A2619=[2]an!$F$33,VLOOKUP([2]an!$F$33,[2]an!$F$33:$H$33,3,FALSE),IF(A2619=[2]an!$F$31,VLOOKUP([2]an!$F$31,[2]an!$F$31:$H$31,3,FALSE),""))))</f>
        <v/>
      </c>
    </row>
    <row r="2620" spans="6:30" x14ac:dyDescent="0.2">
      <c r="F2620" s="10"/>
      <c r="G2620" s="8" t="str">
        <f t="shared" si="122"/>
        <v/>
      </c>
      <c r="H2620" s="13"/>
      <c r="K2620" s="13"/>
      <c r="L2620" s="10"/>
      <c r="M2620" s="10"/>
      <c r="S2620" s="8" t="str">
        <f>IFERROR(VLOOKUP(D2620,[1]peretoe_teenus!$A$2:$L$2000,5,FALSE),"")</f>
        <v/>
      </c>
      <c r="U2620" s="13"/>
      <c r="V2620" s="15" t="str" cm="1">
        <f t="array" ref="V2620">IFERROR(IF(AND(F2620="Tugigrupp",RANK(K2620,$K2620:$K2620)+COUNTIFS($K$2:K2620,K2620,$L$2:L2620,L2620,$M$2:M2620,M2620,$I$2:I2620,I2620,$G$2:G2620,G2620,$F$2:F2620,F2620)-1=1),SUMPRODUCT(($F$2:$F$4154=F2620)*($G$2:$G$4154=G2620)*($K$2:$K$4154=K2620)*($I$2:$I$4154=I2620)*($L$2:$L$4154=L2620)*($M$2:$M$4154=M2620)),""),"")</f>
        <v/>
      </c>
      <c r="W2620" s="15" t="str">
        <f t="shared" si="120"/>
        <v/>
      </c>
      <c r="X2620" s="16" t="str">
        <f>IF(AND(A2620=[2]an!$G$38,F2620=[2]an!$E$40),[2]an!$G$40,IF(AND(A2620=[2]an!$G$38,F2620=[2]an!$E$41),[2]an!$G$41,IF(AND(A2620=[2]an!$G$38,F2620=[2]an!$E$39,H2620&gt;=[2]an!$M$37),[2]an!$G$39,
IF(AND(A2620=[2]an!$G$38,F2620=[2]an!$E$39,H2620&lt;[2]an!$M$37,S2620="kahepoolne vajaduspõhine",U2620=""),[2]an!$M$40,
IF(AND(A2620=[2]an!$G$38,F2620=[2]an!$E$39,H2620&lt;[2]an!$M$37,S2620="kahepoolne vajaduspõhine",U2620&lt;&gt;""),[2]an!$G$39,
IF(AND(A2620=[2]an!$G$38,F2620=[2]an!$E$39,H2620&lt;[2]an!$M$37,S2620&lt;&gt;"kahepoolne vajaduspõhine"),[2]an!$G$39,
IF(AND(A2620=[2]an!$G$38,F2620=[2]an!$E$42),[2]an!$G$42,
IF(AND(A2620=[2]an!$H$38,F2620=[2]an!$E$40),[2]an!$H$40,IF(AND(A2620=[2]an!$H$38,F2620=[2]an!$E$41),[2]an!$H$41,IF(AND(A2620=[2]an!$H$38,F2620=[2]an!$E$39,H2620&gt;=[2]an!$M$37),[2]an!$H$39,
IF(AND(A2620=[2]an!$H$38,F2620=[2]an!$E$39,H2620&lt;[2]an!$M$37,S2620="kahepoolne vajaduspõhine",U2620=""),[2]an!$M$40,
IF(AND(A2620=[2]an!$H$38,F2620=[2]an!$E$39,H2620&lt;[2]an!$M$37,S2620="kahepoolne vajaduspõhine",U2620&lt;&gt;""),[2]an!$H$39,
IF(AND(A2620=[2]an!$H$38,F2620=[2]an!$E$39,H2620&lt;[2]an!$M$37,S2620&lt;&gt;"kahepoolne vajaduspõhine"),[2]an!$H$39,
IF(AND(A2620=[2]an!$H$38,F2620=[2]an!$E$42),[2]an!$H$42,
IF(AND(A2620=[2]an!$I$38,F2620=[2]an!$E$40),[2]an!$I$40,IF(AND(A2620=[2]an!$I$38,F2620=[2]an!$E$41),[2]an!$I$41,IF(AND(A2620=[2]an!$I$38,F2620=[2]an!$E$39,H2620&gt;=[2]an!$M$37),[2]an!$I$39,
IF(AND(A2620=[2]an!$I$38,F2620=[2]an!$E$39,H2620&lt;[2]an!$M$37,S2620="kahepoolne vajaduspõhine",U2620=""),[2]an!$M$40,
IF(AND(A2620=[2]an!$I$38,F2620=[2]an!$E$39,H2620&lt;[2]an!$M$37,S2620="kahepoolne vajaduspõhine",U2620&lt;&gt;""),[2]an!$I$39,
IF(AND(A2620=[2]an!$I$38,F2620=[2]an!$E$39,H2620&lt;[2]an!$M$37,S2620&lt;&gt;"kahepoolne vajaduspõhine"),[2]an!$I$39,
IF(AND(A2620=[2]an!$I$38,F2620=[2]an!$E$42),[2]an!$I$42,
IF(AND(A2620=[2]an!$J$38,F2620=[2]an!$E$40),[2]an!$J$40,IF(AND(A2620=[2]an!$J$38,F2620=[2]an!$E$41),[2]an!$J$41,IF(AND(A2620=[2]an!$J$38,F2620=[2]an!$E$39,H2620&gt;=[2]an!$M$37),[2]an!$J$39,
IF(AND(A2620=[2]an!$J$38,F2620=[2]an!$E$39,H2620&lt;[2]an!$M$37,S2620="kahepoolne vajaduspõhine",U2620=""),[2]an!$M$40,
IF(AND(A2620=[2]an!$J$38,F2620=[2]an!$E$39,H2620&lt;[2]an!$M$37,S2620="kahepoolne vajaduspõhine",U2620&lt;&gt;""),[2]an!$J$39,
IF(AND(A2620=[2]an!$J$38,F2620=[2]an!$E$39,H2620&lt;[2]an!$M$37,S2620&lt;&gt;"kahepoolne vajaduspõhine"),[2]an!$J$39,
IF(AND(A2620=[2]an!$J$38,F2620=[2]an!$E$42),[2]an!$J$42,""))))))))))))))))))))))))))))</f>
        <v/>
      </c>
      <c r="Y2620" s="17" t="str">
        <f>IFERROR(IF(F2620="Tugigrupp",0,
IF(AND(F2620="Peretoe teenus",H2620&gt;=[2]an!$M$37,RANK(D2620,$D2620:$D2620)+COUNTIFS($D$2:D2620,D2620,$F$2:F2620,F2620)-1&gt;1),"",
IF(AND(F2620="Peretoe teenus",H2620&gt;=[2]an!$M$37,RANK(D2620,$D2620:$D2620)+COUNTIFS($D$2:D2620,D2620,$F$2:F2620,F2620)-1=1,MONTH(H2620)=MONTH(K2620)=TRUE,YEAR(H2620)=YEAR(K2620)=TRUE),((EOMONTH(H2620,0)-H2620+1)*X2620)/DAY(EOMONTH(H2620,0)),
IF(AND(F2620="Peretoe teenus",H2620&gt;=[2]an!$M$37,RANK(D2620,$D2620:$D2620)+COUNTIFS($D$2:D2620,D2620,$F$2:F2620,F2620)-1=1),X2620,
IF(AND(F2620="Peretoe teenus",H2620&lt;[2]an!$M$37,S2620&lt;&gt;"kahepoolne vajaduspõhine",RANK(D2620,$D2620:$D2620)+COUNTIFS($D$2:D2620,D2620,$F$2:F2620,F2620)-1=1),X2620,
IF(AND(F2620="Peretoe teenus",H2620&lt;[2]an!$M$37,S2620&lt;&gt;"kahepoolne vajaduspõhine",RANK(D2620,$D2620:$D2620)+COUNTIFS($D$2:D2620,D2620,$F$2:F2620,F2620)-1&gt;1),"",
IF(AND(F2620="Peretoe teenus",H2620&lt;[2]an!$M$37,S2620="kahepoolne vajaduspõhine",U2620="",RANK(D2620,$D2620:$D2620)+COUNTIFS($D$2:D2620,D2620,$F$2:F2620,F2620)-1=1),X2620,
IF(AND(F2620="Peretoe teenus",H2620&lt;[2]an!$M$37,S2620="kahepoolne vajaduspõhine",U2620="",RANK(D2620,$D2620:$D2620)+COUNTIFS($D$2:D2620,D2620,$F$2:F2620,F2620)-1&gt;1),"",
IF(AND(F2620="Peretoe teenus",H2620&lt;[2]an!$M$37,S2620="kahepoolne vajaduspõhine",U2620&lt;[2]an!$M$37,RANK(D2620,$D2620:$D2620)+COUNTIFS($D$2:D2620,D2620,$F$2:F2620,F2620)-1=1),X2620,
IF(AND(F2620="Peretoe teenus",H2620&lt;[2]an!$M$37,S2620="kahepoolne vajaduspõhine",U2620&lt;[2]an!$M$37,RANK(D2620,$D2620:$D2620)+COUNTIFS($D$2:D2620,D2620,$F$2:F2620,F2620)-1&gt;1),"",
IF(AND(F2620="Peretoe teenus",H2620&lt;[2]an!$M$37,S2620="kahepoolne vajaduspõhine",U2620&gt;=[2]an!$M$37,U2620&lt;=[2]an!$M$38,RANK(D2620,$D2620:$D2620)+COUNTIFS($D$2:D2620,D2620,$F$2:F2620,F2620)-1=1),
((EOMONTH(U2620,0)-U2620+1)*X2620)/DAY(EOMONTH(U2620,0))+(DAY(U2620)-1)*100/DAY(EOMONTH(U2620,0)),
IF(AND(F2620="Peretoe teenus",H2620&lt;[2]an!$M$37,S2620="kahepoolne vajaduspõhine",U2620&gt;=[2]an!$M$37,U2620&lt;=[2]an!$M$38,RANK(D2620,$D2620:$D2620)+COUNTIFS($D$2:D2620,D2620,$F$2:F2620,F2620)-1&gt;1),"",
IF(AND(F2620="Peretoe teenus",H2620&lt;[2]an!$M$37,S2620="kahepoolne vajaduspõhine",U2620&gt;[2]an!$M$38,RANK(D2620,$D2620:$D2620)+COUNTIFS($D$2:D2620,D2620,$F$2:F2620,F2620)-1=1),X2620,
IF(AND(F2620="Peretoe teenus",H2620&lt;[2]an!$M$37,S2620="kahepoolne vajaduspõhine",U2620&gt;[2]an!$M$38,RANK(D2620,$D2620:$D2620)+COUNTIFS($D$2:D2620,D2620,$F$2:F2620,F2620)-1&gt;1),"",X2620*W2620)))))))))))))),"")</f>
        <v/>
      </c>
      <c r="Z2620" s="18" t="str">
        <f t="shared" si="121"/>
        <v/>
      </c>
      <c r="AA2620" s="19" t="str">
        <f>IFERROR(VLOOKUP(E2620,[2]an!$A$3:$B$81,2,FALSE),"")</f>
        <v/>
      </c>
      <c r="AB2620" s="19" t="str">
        <f>IFERROR(VLOOKUP(AA2620,[2]an!$C$2:$D$16,2,FALSE),"")</f>
        <v/>
      </c>
      <c r="AC2620" s="20"/>
      <c r="AD2620" s="21" t="str">
        <f>IF(A2620=[2]an!$F$36,VLOOKUP([2]an!$F$36,[2]an!$F$36:$H$36,3,FALSE),IF(A2620=[2]an!$F$35,VLOOKUP([2]an!$F$35,[2]an!$F$35:$H$35,3,FALSE),IF(A2620=[2]an!$F$33,VLOOKUP([2]an!$F$33,[2]an!$F$33:$H$33,3,FALSE),IF(A2620=[2]an!$F$31,VLOOKUP([2]an!$F$31,[2]an!$F$31:$H$31,3,FALSE),""))))</f>
        <v/>
      </c>
    </row>
    <row r="2621" spans="6:30" x14ac:dyDescent="0.2">
      <c r="F2621" s="10"/>
      <c r="G2621" s="8" t="str">
        <f t="shared" si="122"/>
        <v/>
      </c>
      <c r="H2621" s="13"/>
      <c r="K2621" s="13"/>
      <c r="L2621" s="10"/>
      <c r="M2621" s="10"/>
      <c r="S2621" s="8" t="str">
        <f>IFERROR(VLOOKUP(D2621,[1]peretoe_teenus!$A$2:$L$2000,5,FALSE),"")</f>
        <v/>
      </c>
      <c r="U2621" s="13"/>
      <c r="V2621" s="15" t="str" cm="1">
        <f t="array" ref="V2621">IFERROR(IF(AND(F2621="Tugigrupp",RANK(K2621,$K2621:$K2621)+COUNTIFS($K$2:K2621,K2621,$L$2:L2621,L2621,$M$2:M2621,M2621,$I$2:I2621,I2621,$G$2:G2621,G2621,$F$2:F2621,F2621)-1=1),SUMPRODUCT(($F$2:$F$4154=F2621)*($G$2:$G$4154=G2621)*($K$2:$K$4154=K2621)*($I$2:$I$4154=I2621)*($L$2:$L$4154=L2621)*($M$2:$M$4154=M2621)),""),"")</f>
        <v/>
      </c>
      <c r="W2621" s="15" t="str">
        <f t="shared" si="120"/>
        <v/>
      </c>
      <c r="X2621" s="16" t="str">
        <f>IF(AND(A2621=[2]an!$G$38,F2621=[2]an!$E$40),[2]an!$G$40,IF(AND(A2621=[2]an!$G$38,F2621=[2]an!$E$41),[2]an!$G$41,IF(AND(A2621=[2]an!$G$38,F2621=[2]an!$E$39,H2621&gt;=[2]an!$M$37),[2]an!$G$39,
IF(AND(A2621=[2]an!$G$38,F2621=[2]an!$E$39,H2621&lt;[2]an!$M$37,S2621="kahepoolne vajaduspõhine",U2621=""),[2]an!$M$40,
IF(AND(A2621=[2]an!$G$38,F2621=[2]an!$E$39,H2621&lt;[2]an!$M$37,S2621="kahepoolne vajaduspõhine",U2621&lt;&gt;""),[2]an!$G$39,
IF(AND(A2621=[2]an!$G$38,F2621=[2]an!$E$39,H2621&lt;[2]an!$M$37,S2621&lt;&gt;"kahepoolne vajaduspõhine"),[2]an!$G$39,
IF(AND(A2621=[2]an!$G$38,F2621=[2]an!$E$42),[2]an!$G$42,
IF(AND(A2621=[2]an!$H$38,F2621=[2]an!$E$40),[2]an!$H$40,IF(AND(A2621=[2]an!$H$38,F2621=[2]an!$E$41),[2]an!$H$41,IF(AND(A2621=[2]an!$H$38,F2621=[2]an!$E$39,H2621&gt;=[2]an!$M$37),[2]an!$H$39,
IF(AND(A2621=[2]an!$H$38,F2621=[2]an!$E$39,H2621&lt;[2]an!$M$37,S2621="kahepoolne vajaduspõhine",U2621=""),[2]an!$M$40,
IF(AND(A2621=[2]an!$H$38,F2621=[2]an!$E$39,H2621&lt;[2]an!$M$37,S2621="kahepoolne vajaduspõhine",U2621&lt;&gt;""),[2]an!$H$39,
IF(AND(A2621=[2]an!$H$38,F2621=[2]an!$E$39,H2621&lt;[2]an!$M$37,S2621&lt;&gt;"kahepoolne vajaduspõhine"),[2]an!$H$39,
IF(AND(A2621=[2]an!$H$38,F2621=[2]an!$E$42),[2]an!$H$42,
IF(AND(A2621=[2]an!$I$38,F2621=[2]an!$E$40),[2]an!$I$40,IF(AND(A2621=[2]an!$I$38,F2621=[2]an!$E$41),[2]an!$I$41,IF(AND(A2621=[2]an!$I$38,F2621=[2]an!$E$39,H2621&gt;=[2]an!$M$37),[2]an!$I$39,
IF(AND(A2621=[2]an!$I$38,F2621=[2]an!$E$39,H2621&lt;[2]an!$M$37,S2621="kahepoolne vajaduspõhine",U2621=""),[2]an!$M$40,
IF(AND(A2621=[2]an!$I$38,F2621=[2]an!$E$39,H2621&lt;[2]an!$M$37,S2621="kahepoolne vajaduspõhine",U2621&lt;&gt;""),[2]an!$I$39,
IF(AND(A2621=[2]an!$I$38,F2621=[2]an!$E$39,H2621&lt;[2]an!$M$37,S2621&lt;&gt;"kahepoolne vajaduspõhine"),[2]an!$I$39,
IF(AND(A2621=[2]an!$I$38,F2621=[2]an!$E$42),[2]an!$I$42,
IF(AND(A2621=[2]an!$J$38,F2621=[2]an!$E$40),[2]an!$J$40,IF(AND(A2621=[2]an!$J$38,F2621=[2]an!$E$41),[2]an!$J$41,IF(AND(A2621=[2]an!$J$38,F2621=[2]an!$E$39,H2621&gt;=[2]an!$M$37),[2]an!$J$39,
IF(AND(A2621=[2]an!$J$38,F2621=[2]an!$E$39,H2621&lt;[2]an!$M$37,S2621="kahepoolne vajaduspõhine",U2621=""),[2]an!$M$40,
IF(AND(A2621=[2]an!$J$38,F2621=[2]an!$E$39,H2621&lt;[2]an!$M$37,S2621="kahepoolne vajaduspõhine",U2621&lt;&gt;""),[2]an!$J$39,
IF(AND(A2621=[2]an!$J$38,F2621=[2]an!$E$39,H2621&lt;[2]an!$M$37,S2621&lt;&gt;"kahepoolne vajaduspõhine"),[2]an!$J$39,
IF(AND(A2621=[2]an!$J$38,F2621=[2]an!$E$42),[2]an!$J$42,""))))))))))))))))))))))))))))</f>
        <v/>
      </c>
      <c r="Y2621" s="17" t="str">
        <f>IFERROR(IF(F2621="Tugigrupp",0,
IF(AND(F2621="Peretoe teenus",H2621&gt;=[2]an!$M$37,RANK(D2621,$D2621:$D2621)+COUNTIFS($D$2:D2621,D2621,$F$2:F2621,F2621)-1&gt;1),"",
IF(AND(F2621="Peretoe teenus",H2621&gt;=[2]an!$M$37,RANK(D2621,$D2621:$D2621)+COUNTIFS($D$2:D2621,D2621,$F$2:F2621,F2621)-1=1,MONTH(H2621)=MONTH(K2621)=TRUE,YEAR(H2621)=YEAR(K2621)=TRUE),((EOMONTH(H2621,0)-H2621+1)*X2621)/DAY(EOMONTH(H2621,0)),
IF(AND(F2621="Peretoe teenus",H2621&gt;=[2]an!$M$37,RANK(D2621,$D2621:$D2621)+COUNTIFS($D$2:D2621,D2621,$F$2:F2621,F2621)-1=1),X2621,
IF(AND(F2621="Peretoe teenus",H2621&lt;[2]an!$M$37,S2621&lt;&gt;"kahepoolne vajaduspõhine",RANK(D2621,$D2621:$D2621)+COUNTIFS($D$2:D2621,D2621,$F$2:F2621,F2621)-1=1),X2621,
IF(AND(F2621="Peretoe teenus",H2621&lt;[2]an!$M$37,S2621&lt;&gt;"kahepoolne vajaduspõhine",RANK(D2621,$D2621:$D2621)+COUNTIFS($D$2:D2621,D2621,$F$2:F2621,F2621)-1&gt;1),"",
IF(AND(F2621="Peretoe teenus",H2621&lt;[2]an!$M$37,S2621="kahepoolne vajaduspõhine",U2621="",RANK(D2621,$D2621:$D2621)+COUNTIFS($D$2:D2621,D2621,$F$2:F2621,F2621)-1=1),X2621,
IF(AND(F2621="Peretoe teenus",H2621&lt;[2]an!$M$37,S2621="kahepoolne vajaduspõhine",U2621="",RANK(D2621,$D2621:$D2621)+COUNTIFS($D$2:D2621,D2621,$F$2:F2621,F2621)-1&gt;1),"",
IF(AND(F2621="Peretoe teenus",H2621&lt;[2]an!$M$37,S2621="kahepoolne vajaduspõhine",U2621&lt;[2]an!$M$37,RANK(D2621,$D2621:$D2621)+COUNTIFS($D$2:D2621,D2621,$F$2:F2621,F2621)-1=1),X2621,
IF(AND(F2621="Peretoe teenus",H2621&lt;[2]an!$M$37,S2621="kahepoolne vajaduspõhine",U2621&lt;[2]an!$M$37,RANK(D2621,$D2621:$D2621)+COUNTIFS($D$2:D2621,D2621,$F$2:F2621,F2621)-1&gt;1),"",
IF(AND(F2621="Peretoe teenus",H2621&lt;[2]an!$M$37,S2621="kahepoolne vajaduspõhine",U2621&gt;=[2]an!$M$37,U2621&lt;=[2]an!$M$38,RANK(D2621,$D2621:$D2621)+COUNTIFS($D$2:D2621,D2621,$F$2:F2621,F2621)-1=1),
((EOMONTH(U2621,0)-U2621+1)*X2621)/DAY(EOMONTH(U2621,0))+(DAY(U2621)-1)*100/DAY(EOMONTH(U2621,0)),
IF(AND(F2621="Peretoe teenus",H2621&lt;[2]an!$M$37,S2621="kahepoolne vajaduspõhine",U2621&gt;=[2]an!$M$37,U2621&lt;=[2]an!$M$38,RANK(D2621,$D2621:$D2621)+COUNTIFS($D$2:D2621,D2621,$F$2:F2621,F2621)-1&gt;1),"",
IF(AND(F2621="Peretoe teenus",H2621&lt;[2]an!$M$37,S2621="kahepoolne vajaduspõhine",U2621&gt;[2]an!$M$38,RANK(D2621,$D2621:$D2621)+COUNTIFS($D$2:D2621,D2621,$F$2:F2621,F2621)-1=1),X2621,
IF(AND(F2621="Peretoe teenus",H2621&lt;[2]an!$M$37,S2621="kahepoolne vajaduspõhine",U2621&gt;[2]an!$M$38,RANK(D2621,$D2621:$D2621)+COUNTIFS($D$2:D2621,D2621,$F$2:F2621,F2621)-1&gt;1),"",X2621*W2621)))))))))))))),"")</f>
        <v/>
      </c>
      <c r="Z2621" s="18" t="str">
        <f t="shared" si="121"/>
        <v/>
      </c>
      <c r="AA2621" s="19" t="str">
        <f>IFERROR(VLOOKUP(E2621,[2]an!$A$3:$B$81,2,FALSE),"")</f>
        <v/>
      </c>
      <c r="AB2621" s="19" t="str">
        <f>IFERROR(VLOOKUP(AA2621,[2]an!$C$2:$D$16,2,FALSE),"")</f>
        <v/>
      </c>
      <c r="AC2621" s="20"/>
      <c r="AD2621" s="21" t="str">
        <f>IF(A2621=[2]an!$F$36,VLOOKUP([2]an!$F$36,[2]an!$F$36:$H$36,3,FALSE),IF(A2621=[2]an!$F$35,VLOOKUP([2]an!$F$35,[2]an!$F$35:$H$35,3,FALSE),IF(A2621=[2]an!$F$33,VLOOKUP([2]an!$F$33,[2]an!$F$33:$H$33,3,FALSE),IF(A2621=[2]an!$F$31,VLOOKUP([2]an!$F$31,[2]an!$F$31:$H$31,3,FALSE),""))))</f>
        <v/>
      </c>
    </row>
    <row r="2622" spans="6:30" x14ac:dyDescent="0.2">
      <c r="F2622" s="10"/>
      <c r="G2622" s="8" t="str">
        <f t="shared" si="122"/>
        <v/>
      </c>
      <c r="H2622" s="13"/>
      <c r="K2622" s="13"/>
      <c r="L2622" s="10"/>
      <c r="M2622" s="10"/>
      <c r="S2622" s="8" t="str">
        <f>IFERROR(VLOOKUP(D2622,[1]peretoe_teenus!$A$2:$L$2000,5,FALSE),"")</f>
        <v/>
      </c>
      <c r="U2622" s="13"/>
      <c r="V2622" s="15" t="str" cm="1">
        <f t="array" ref="V2622">IFERROR(IF(AND(F2622="Tugigrupp",RANK(K2622,$K2622:$K2622)+COUNTIFS($K$2:K2622,K2622,$L$2:L2622,L2622,$M$2:M2622,M2622,$I$2:I2622,I2622,$G$2:G2622,G2622,$F$2:F2622,F2622)-1=1),SUMPRODUCT(($F$2:$F$4154=F2622)*($G$2:$G$4154=G2622)*($K$2:$K$4154=K2622)*($I$2:$I$4154=I2622)*($L$2:$L$4154=L2622)*($M$2:$M$4154=M2622)),""),"")</f>
        <v/>
      </c>
      <c r="W2622" s="15" t="str">
        <f t="shared" si="120"/>
        <v/>
      </c>
      <c r="X2622" s="16" t="str">
        <f>IF(AND(A2622=[2]an!$G$38,F2622=[2]an!$E$40),[2]an!$G$40,IF(AND(A2622=[2]an!$G$38,F2622=[2]an!$E$41),[2]an!$G$41,IF(AND(A2622=[2]an!$G$38,F2622=[2]an!$E$39,H2622&gt;=[2]an!$M$37),[2]an!$G$39,
IF(AND(A2622=[2]an!$G$38,F2622=[2]an!$E$39,H2622&lt;[2]an!$M$37,S2622="kahepoolne vajaduspõhine",U2622=""),[2]an!$M$40,
IF(AND(A2622=[2]an!$G$38,F2622=[2]an!$E$39,H2622&lt;[2]an!$M$37,S2622="kahepoolne vajaduspõhine",U2622&lt;&gt;""),[2]an!$G$39,
IF(AND(A2622=[2]an!$G$38,F2622=[2]an!$E$39,H2622&lt;[2]an!$M$37,S2622&lt;&gt;"kahepoolne vajaduspõhine"),[2]an!$G$39,
IF(AND(A2622=[2]an!$G$38,F2622=[2]an!$E$42),[2]an!$G$42,
IF(AND(A2622=[2]an!$H$38,F2622=[2]an!$E$40),[2]an!$H$40,IF(AND(A2622=[2]an!$H$38,F2622=[2]an!$E$41),[2]an!$H$41,IF(AND(A2622=[2]an!$H$38,F2622=[2]an!$E$39,H2622&gt;=[2]an!$M$37),[2]an!$H$39,
IF(AND(A2622=[2]an!$H$38,F2622=[2]an!$E$39,H2622&lt;[2]an!$M$37,S2622="kahepoolne vajaduspõhine",U2622=""),[2]an!$M$40,
IF(AND(A2622=[2]an!$H$38,F2622=[2]an!$E$39,H2622&lt;[2]an!$M$37,S2622="kahepoolne vajaduspõhine",U2622&lt;&gt;""),[2]an!$H$39,
IF(AND(A2622=[2]an!$H$38,F2622=[2]an!$E$39,H2622&lt;[2]an!$M$37,S2622&lt;&gt;"kahepoolne vajaduspõhine"),[2]an!$H$39,
IF(AND(A2622=[2]an!$H$38,F2622=[2]an!$E$42),[2]an!$H$42,
IF(AND(A2622=[2]an!$I$38,F2622=[2]an!$E$40),[2]an!$I$40,IF(AND(A2622=[2]an!$I$38,F2622=[2]an!$E$41),[2]an!$I$41,IF(AND(A2622=[2]an!$I$38,F2622=[2]an!$E$39,H2622&gt;=[2]an!$M$37),[2]an!$I$39,
IF(AND(A2622=[2]an!$I$38,F2622=[2]an!$E$39,H2622&lt;[2]an!$M$37,S2622="kahepoolne vajaduspõhine",U2622=""),[2]an!$M$40,
IF(AND(A2622=[2]an!$I$38,F2622=[2]an!$E$39,H2622&lt;[2]an!$M$37,S2622="kahepoolne vajaduspõhine",U2622&lt;&gt;""),[2]an!$I$39,
IF(AND(A2622=[2]an!$I$38,F2622=[2]an!$E$39,H2622&lt;[2]an!$M$37,S2622&lt;&gt;"kahepoolne vajaduspõhine"),[2]an!$I$39,
IF(AND(A2622=[2]an!$I$38,F2622=[2]an!$E$42),[2]an!$I$42,
IF(AND(A2622=[2]an!$J$38,F2622=[2]an!$E$40),[2]an!$J$40,IF(AND(A2622=[2]an!$J$38,F2622=[2]an!$E$41),[2]an!$J$41,IF(AND(A2622=[2]an!$J$38,F2622=[2]an!$E$39,H2622&gt;=[2]an!$M$37),[2]an!$J$39,
IF(AND(A2622=[2]an!$J$38,F2622=[2]an!$E$39,H2622&lt;[2]an!$M$37,S2622="kahepoolne vajaduspõhine",U2622=""),[2]an!$M$40,
IF(AND(A2622=[2]an!$J$38,F2622=[2]an!$E$39,H2622&lt;[2]an!$M$37,S2622="kahepoolne vajaduspõhine",U2622&lt;&gt;""),[2]an!$J$39,
IF(AND(A2622=[2]an!$J$38,F2622=[2]an!$E$39,H2622&lt;[2]an!$M$37,S2622&lt;&gt;"kahepoolne vajaduspõhine"),[2]an!$J$39,
IF(AND(A2622=[2]an!$J$38,F2622=[2]an!$E$42),[2]an!$J$42,""))))))))))))))))))))))))))))</f>
        <v/>
      </c>
      <c r="Y2622" s="17" t="str">
        <f>IFERROR(IF(F2622="Tugigrupp",0,
IF(AND(F2622="Peretoe teenus",H2622&gt;=[2]an!$M$37,RANK(D2622,$D2622:$D2622)+COUNTIFS($D$2:D2622,D2622,$F$2:F2622,F2622)-1&gt;1),"",
IF(AND(F2622="Peretoe teenus",H2622&gt;=[2]an!$M$37,RANK(D2622,$D2622:$D2622)+COUNTIFS($D$2:D2622,D2622,$F$2:F2622,F2622)-1=1,MONTH(H2622)=MONTH(K2622)=TRUE,YEAR(H2622)=YEAR(K2622)=TRUE),((EOMONTH(H2622,0)-H2622+1)*X2622)/DAY(EOMONTH(H2622,0)),
IF(AND(F2622="Peretoe teenus",H2622&gt;=[2]an!$M$37,RANK(D2622,$D2622:$D2622)+COUNTIFS($D$2:D2622,D2622,$F$2:F2622,F2622)-1=1),X2622,
IF(AND(F2622="Peretoe teenus",H2622&lt;[2]an!$M$37,S2622&lt;&gt;"kahepoolne vajaduspõhine",RANK(D2622,$D2622:$D2622)+COUNTIFS($D$2:D2622,D2622,$F$2:F2622,F2622)-1=1),X2622,
IF(AND(F2622="Peretoe teenus",H2622&lt;[2]an!$M$37,S2622&lt;&gt;"kahepoolne vajaduspõhine",RANK(D2622,$D2622:$D2622)+COUNTIFS($D$2:D2622,D2622,$F$2:F2622,F2622)-1&gt;1),"",
IF(AND(F2622="Peretoe teenus",H2622&lt;[2]an!$M$37,S2622="kahepoolne vajaduspõhine",U2622="",RANK(D2622,$D2622:$D2622)+COUNTIFS($D$2:D2622,D2622,$F$2:F2622,F2622)-1=1),X2622,
IF(AND(F2622="Peretoe teenus",H2622&lt;[2]an!$M$37,S2622="kahepoolne vajaduspõhine",U2622="",RANK(D2622,$D2622:$D2622)+COUNTIFS($D$2:D2622,D2622,$F$2:F2622,F2622)-1&gt;1),"",
IF(AND(F2622="Peretoe teenus",H2622&lt;[2]an!$M$37,S2622="kahepoolne vajaduspõhine",U2622&lt;[2]an!$M$37,RANK(D2622,$D2622:$D2622)+COUNTIFS($D$2:D2622,D2622,$F$2:F2622,F2622)-1=1),X2622,
IF(AND(F2622="Peretoe teenus",H2622&lt;[2]an!$M$37,S2622="kahepoolne vajaduspõhine",U2622&lt;[2]an!$M$37,RANK(D2622,$D2622:$D2622)+COUNTIFS($D$2:D2622,D2622,$F$2:F2622,F2622)-1&gt;1),"",
IF(AND(F2622="Peretoe teenus",H2622&lt;[2]an!$M$37,S2622="kahepoolne vajaduspõhine",U2622&gt;=[2]an!$M$37,U2622&lt;=[2]an!$M$38,RANK(D2622,$D2622:$D2622)+COUNTIFS($D$2:D2622,D2622,$F$2:F2622,F2622)-1=1),
((EOMONTH(U2622,0)-U2622+1)*X2622)/DAY(EOMONTH(U2622,0))+(DAY(U2622)-1)*100/DAY(EOMONTH(U2622,0)),
IF(AND(F2622="Peretoe teenus",H2622&lt;[2]an!$M$37,S2622="kahepoolne vajaduspõhine",U2622&gt;=[2]an!$M$37,U2622&lt;=[2]an!$M$38,RANK(D2622,$D2622:$D2622)+COUNTIFS($D$2:D2622,D2622,$F$2:F2622,F2622)-1&gt;1),"",
IF(AND(F2622="Peretoe teenus",H2622&lt;[2]an!$M$37,S2622="kahepoolne vajaduspõhine",U2622&gt;[2]an!$M$38,RANK(D2622,$D2622:$D2622)+COUNTIFS($D$2:D2622,D2622,$F$2:F2622,F2622)-1=1),X2622,
IF(AND(F2622="Peretoe teenus",H2622&lt;[2]an!$M$37,S2622="kahepoolne vajaduspõhine",U2622&gt;[2]an!$M$38,RANK(D2622,$D2622:$D2622)+COUNTIFS($D$2:D2622,D2622,$F$2:F2622,F2622)-1&gt;1),"",X2622*W2622)))))))))))))),"")</f>
        <v/>
      </c>
      <c r="Z2622" s="18" t="str">
        <f t="shared" si="121"/>
        <v/>
      </c>
      <c r="AA2622" s="19" t="str">
        <f>IFERROR(VLOOKUP(E2622,[2]an!$A$3:$B$81,2,FALSE),"")</f>
        <v/>
      </c>
      <c r="AB2622" s="19" t="str">
        <f>IFERROR(VLOOKUP(AA2622,[2]an!$C$2:$D$16,2,FALSE),"")</f>
        <v/>
      </c>
      <c r="AC2622" s="20"/>
      <c r="AD2622" s="21" t="str">
        <f>IF(A2622=[2]an!$F$36,VLOOKUP([2]an!$F$36,[2]an!$F$36:$H$36,3,FALSE),IF(A2622=[2]an!$F$35,VLOOKUP([2]an!$F$35,[2]an!$F$35:$H$35,3,FALSE),IF(A2622=[2]an!$F$33,VLOOKUP([2]an!$F$33,[2]an!$F$33:$H$33,3,FALSE),IF(A2622=[2]an!$F$31,VLOOKUP([2]an!$F$31,[2]an!$F$31:$H$31,3,FALSE),""))))</f>
        <v/>
      </c>
    </row>
    <row r="2623" spans="6:30" x14ac:dyDescent="0.2">
      <c r="F2623" s="10"/>
      <c r="G2623" s="8" t="str">
        <f t="shared" si="122"/>
        <v/>
      </c>
      <c r="H2623" s="13"/>
      <c r="K2623" s="13"/>
      <c r="L2623" s="10"/>
      <c r="M2623" s="10"/>
      <c r="S2623" s="8" t="str">
        <f>IFERROR(VLOOKUP(D2623,[1]peretoe_teenus!$A$2:$L$2000,5,FALSE),"")</f>
        <v/>
      </c>
      <c r="U2623" s="13"/>
      <c r="V2623" s="15" t="str" cm="1">
        <f t="array" ref="V2623">IFERROR(IF(AND(F2623="Tugigrupp",RANK(K2623,$K2623:$K2623)+COUNTIFS($K$2:K2623,K2623,$L$2:L2623,L2623,$M$2:M2623,M2623,$I$2:I2623,I2623,$G$2:G2623,G2623,$F$2:F2623,F2623)-1=1),SUMPRODUCT(($F$2:$F$4154=F2623)*($G$2:$G$4154=G2623)*($K$2:$K$4154=K2623)*($I$2:$I$4154=I2623)*($L$2:$L$4154=L2623)*($M$2:$M$4154=M2623)),""),"")</f>
        <v/>
      </c>
      <c r="W2623" s="15" t="str">
        <f t="shared" si="120"/>
        <v/>
      </c>
      <c r="X2623" s="16" t="str">
        <f>IF(AND(A2623=[2]an!$G$38,F2623=[2]an!$E$40),[2]an!$G$40,IF(AND(A2623=[2]an!$G$38,F2623=[2]an!$E$41),[2]an!$G$41,IF(AND(A2623=[2]an!$G$38,F2623=[2]an!$E$39,H2623&gt;=[2]an!$M$37),[2]an!$G$39,
IF(AND(A2623=[2]an!$G$38,F2623=[2]an!$E$39,H2623&lt;[2]an!$M$37,S2623="kahepoolne vajaduspõhine",U2623=""),[2]an!$M$40,
IF(AND(A2623=[2]an!$G$38,F2623=[2]an!$E$39,H2623&lt;[2]an!$M$37,S2623="kahepoolne vajaduspõhine",U2623&lt;&gt;""),[2]an!$G$39,
IF(AND(A2623=[2]an!$G$38,F2623=[2]an!$E$39,H2623&lt;[2]an!$M$37,S2623&lt;&gt;"kahepoolne vajaduspõhine"),[2]an!$G$39,
IF(AND(A2623=[2]an!$G$38,F2623=[2]an!$E$42),[2]an!$G$42,
IF(AND(A2623=[2]an!$H$38,F2623=[2]an!$E$40),[2]an!$H$40,IF(AND(A2623=[2]an!$H$38,F2623=[2]an!$E$41),[2]an!$H$41,IF(AND(A2623=[2]an!$H$38,F2623=[2]an!$E$39,H2623&gt;=[2]an!$M$37),[2]an!$H$39,
IF(AND(A2623=[2]an!$H$38,F2623=[2]an!$E$39,H2623&lt;[2]an!$M$37,S2623="kahepoolne vajaduspõhine",U2623=""),[2]an!$M$40,
IF(AND(A2623=[2]an!$H$38,F2623=[2]an!$E$39,H2623&lt;[2]an!$M$37,S2623="kahepoolne vajaduspõhine",U2623&lt;&gt;""),[2]an!$H$39,
IF(AND(A2623=[2]an!$H$38,F2623=[2]an!$E$39,H2623&lt;[2]an!$M$37,S2623&lt;&gt;"kahepoolne vajaduspõhine"),[2]an!$H$39,
IF(AND(A2623=[2]an!$H$38,F2623=[2]an!$E$42),[2]an!$H$42,
IF(AND(A2623=[2]an!$I$38,F2623=[2]an!$E$40),[2]an!$I$40,IF(AND(A2623=[2]an!$I$38,F2623=[2]an!$E$41),[2]an!$I$41,IF(AND(A2623=[2]an!$I$38,F2623=[2]an!$E$39,H2623&gt;=[2]an!$M$37),[2]an!$I$39,
IF(AND(A2623=[2]an!$I$38,F2623=[2]an!$E$39,H2623&lt;[2]an!$M$37,S2623="kahepoolne vajaduspõhine",U2623=""),[2]an!$M$40,
IF(AND(A2623=[2]an!$I$38,F2623=[2]an!$E$39,H2623&lt;[2]an!$M$37,S2623="kahepoolne vajaduspõhine",U2623&lt;&gt;""),[2]an!$I$39,
IF(AND(A2623=[2]an!$I$38,F2623=[2]an!$E$39,H2623&lt;[2]an!$M$37,S2623&lt;&gt;"kahepoolne vajaduspõhine"),[2]an!$I$39,
IF(AND(A2623=[2]an!$I$38,F2623=[2]an!$E$42),[2]an!$I$42,
IF(AND(A2623=[2]an!$J$38,F2623=[2]an!$E$40),[2]an!$J$40,IF(AND(A2623=[2]an!$J$38,F2623=[2]an!$E$41),[2]an!$J$41,IF(AND(A2623=[2]an!$J$38,F2623=[2]an!$E$39,H2623&gt;=[2]an!$M$37),[2]an!$J$39,
IF(AND(A2623=[2]an!$J$38,F2623=[2]an!$E$39,H2623&lt;[2]an!$M$37,S2623="kahepoolne vajaduspõhine",U2623=""),[2]an!$M$40,
IF(AND(A2623=[2]an!$J$38,F2623=[2]an!$E$39,H2623&lt;[2]an!$M$37,S2623="kahepoolne vajaduspõhine",U2623&lt;&gt;""),[2]an!$J$39,
IF(AND(A2623=[2]an!$J$38,F2623=[2]an!$E$39,H2623&lt;[2]an!$M$37,S2623&lt;&gt;"kahepoolne vajaduspõhine"),[2]an!$J$39,
IF(AND(A2623=[2]an!$J$38,F2623=[2]an!$E$42),[2]an!$J$42,""))))))))))))))))))))))))))))</f>
        <v/>
      </c>
      <c r="Y2623" s="17" t="str">
        <f>IFERROR(IF(F2623="Tugigrupp",0,
IF(AND(F2623="Peretoe teenus",H2623&gt;=[2]an!$M$37,RANK(D2623,$D2623:$D2623)+COUNTIFS($D$2:D2623,D2623,$F$2:F2623,F2623)-1&gt;1),"",
IF(AND(F2623="Peretoe teenus",H2623&gt;=[2]an!$M$37,RANK(D2623,$D2623:$D2623)+COUNTIFS($D$2:D2623,D2623,$F$2:F2623,F2623)-1=1,MONTH(H2623)=MONTH(K2623)=TRUE,YEAR(H2623)=YEAR(K2623)=TRUE),((EOMONTH(H2623,0)-H2623+1)*X2623)/DAY(EOMONTH(H2623,0)),
IF(AND(F2623="Peretoe teenus",H2623&gt;=[2]an!$M$37,RANK(D2623,$D2623:$D2623)+COUNTIFS($D$2:D2623,D2623,$F$2:F2623,F2623)-1=1),X2623,
IF(AND(F2623="Peretoe teenus",H2623&lt;[2]an!$M$37,S2623&lt;&gt;"kahepoolne vajaduspõhine",RANK(D2623,$D2623:$D2623)+COUNTIFS($D$2:D2623,D2623,$F$2:F2623,F2623)-1=1),X2623,
IF(AND(F2623="Peretoe teenus",H2623&lt;[2]an!$M$37,S2623&lt;&gt;"kahepoolne vajaduspõhine",RANK(D2623,$D2623:$D2623)+COUNTIFS($D$2:D2623,D2623,$F$2:F2623,F2623)-1&gt;1),"",
IF(AND(F2623="Peretoe teenus",H2623&lt;[2]an!$M$37,S2623="kahepoolne vajaduspõhine",U2623="",RANK(D2623,$D2623:$D2623)+COUNTIFS($D$2:D2623,D2623,$F$2:F2623,F2623)-1=1),X2623,
IF(AND(F2623="Peretoe teenus",H2623&lt;[2]an!$M$37,S2623="kahepoolne vajaduspõhine",U2623="",RANK(D2623,$D2623:$D2623)+COUNTIFS($D$2:D2623,D2623,$F$2:F2623,F2623)-1&gt;1),"",
IF(AND(F2623="Peretoe teenus",H2623&lt;[2]an!$M$37,S2623="kahepoolne vajaduspõhine",U2623&lt;[2]an!$M$37,RANK(D2623,$D2623:$D2623)+COUNTIFS($D$2:D2623,D2623,$F$2:F2623,F2623)-1=1),X2623,
IF(AND(F2623="Peretoe teenus",H2623&lt;[2]an!$M$37,S2623="kahepoolne vajaduspõhine",U2623&lt;[2]an!$M$37,RANK(D2623,$D2623:$D2623)+COUNTIFS($D$2:D2623,D2623,$F$2:F2623,F2623)-1&gt;1),"",
IF(AND(F2623="Peretoe teenus",H2623&lt;[2]an!$M$37,S2623="kahepoolne vajaduspõhine",U2623&gt;=[2]an!$M$37,U2623&lt;=[2]an!$M$38,RANK(D2623,$D2623:$D2623)+COUNTIFS($D$2:D2623,D2623,$F$2:F2623,F2623)-1=1),
((EOMONTH(U2623,0)-U2623+1)*X2623)/DAY(EOMONTH(U2623,0))+(DAY(U2623)-1)*100/DAY(EOMONTH(U2623,0)),
IF(AND(F2623="Peretoe teenus",H2623&lt;[2]an!$M$37,S2623="kahepoolne vajaduspõhine",U2623&gt;=[2]an!$M$37,U2623&lt;=[2]an!$M$38,RANK(D2623,$D2623:$D2623)+COUNTIFS($D$2:D2623,D2623,$F$2:F2623,F2623)-1&gt;1),"",
IF(AND(F2623="Peretoe teenus",H2623&lt;[2]an!$M$37,S2623="kahepoolne vajaduspõhine",U2623&gt;[2]an!$M$38,RANK(D2623,$D2623:$D2623)+COUNTIFS($D$2:D2623,D2623,$F$2:F2623,F2623)-1=1),X2623,
IF(AND(F2623="Peretoe teenus",H2623&lt;[2]an!$M$37,S2623="kahepoolne vajaduspõhine",U2623&gt;[2]an!$M$38,RANK(D2623,$D2623:$D2623)+COUNTIFS($D$2:D2623,D2623,$F$2:F2623,F2623)-1&gt;1),"",X2623*W2623)))))))))))))),"")</f>
        <v/>
      </c>
      <c r="Z2623" s="18" t="str">
        <f t="shared" si="121"/>
        <v/>
      </c>
      <c r="AA2623" s="19" t="str">
        <f>IFERROR(VLOOKUP(E2623,[2]an!$A$3:$B$81,2,FALSE),"")</f>
        <v/>
      </c>
      <c r="AB2623" s="19" t="str">
        <f>IFERROR(VLOOKUP(AA2623,[2]an!$C$2:$D$16,2,FALSE),"")</f>
        <v/>
      </c>
      <c r="AC2623" s="20"/>
      <c r="AD2623" s="21" t="str">
        <f>IF(A2623=[2]an!$F$36,VLOOKUP([2]an!$F$36,[2]an!$F$36:$H$36,3,FALSE),IF(A2623=[2]an!$F$35,VLOOKUP([2]an!$F$35,[2]an!$F$35:$H$35,3,FALSE),IF(A2623=[2]an!$F$33,VLOOKUP([2]an!$F$33,[2]an!$F$33:$H$33,3,FALSE),IF(A2623=[2]an!$F$31,VLOOKUP([2]an!$F$31,[2]an!$F$31:$H$31,3,FALSE),""))))</f>
        <v/>
      </c>
    </row>
    <row r="2624" spans="6:30" x14ac:dyDescent="0.2">
      <c r="F2624" s="10"/>
      <c r="G2624" s="8" t="str">
        <f t="shared" si="122"/>
        <v/>
      </c>
      <c r="H2624" s="13"/>
      <c r="K2624" s="13"/>
      <c r="L2624" s="10"/>
      <c r="M2624" s="10"/>
      <c r="S2624" s="8" t="str">
        <f>IFERROR(VLOOKUP(D2624,[1]peretoe_teenus!$A$2:$L$2000,5,FALSE),"")</f>
        <v/>
      </c>
      <c r="U2624" s="13"/>
      <c r="V2624" s="15" t="str" cm="1">
        <f t="array" ref="V2624">IFERROR(IF(AND(F2624="Tugigrupp",RANK(K2624,$K2624:$K2624)+COUNTIFS($K$2:K2624,K2624,$L$2:L2624,L2624,$M$2:M2624,M2624,$I$2:I2624,I2624,$G$2:G2624,G2624,$F$2:F2624,F2624)-1=1),SUMPRODUCT(($F$2:$F$4154=F2624)*($G$2:$G$4154=G2624)*($K$2:$K$4154=K2624)*($I$2:$I$4154=I2624)*($L$2:$L$4154=L2624)*($M$2:$M$4154=M2624)),""),"")</f>
        <v/>
      </c>
      <c r="W2624" s="15" t="str">
        <f t="shared" si="120"/>
        <v/>
      </c>
      <c r="X2624" s="16" t="str">
        <f>IF(AND(A2624=[2]an!$G$38,F2624=[2]an!$E$40),[2]an!$G$40,IF(AND(A2624=[2]an!$G$38,F2624=[2]an!$E$41),[2]an!$G$41,IF(AND(A2624=[2]an!$G$38,F2624=[2]an!$E$39,H2624&gt;=[2]an!$M$37),[2]an!$G$39,
IF(AND(A2624=[2]an!$G$38,F2624=[2]an!$E$39,H2624&lt;[2]an!$M$37,S2624="kahepoolne vajaduspõhine",U2624=""),[2]an!$M$40,
IF(AND(A2624=[2]an!$G$38,F2624=[2]an!$E$39,H2624&lt;[2]an!$M$37,S2624="kahepoolne vajaduspõhine",U2624&lt;&gt;""),[2]an!$G$39,
IF(AND(A2624=[2]an!$G$38,F2624=[2]an!$E$39,H2624&lt;[2]an!$M$37,S2624&lt;&gt;"kahepoolne vajaduspõhine"),[2]an!$G$39,
IF(AND(A2624=[2]an!$G$38,F2624=[2]an!$E$42),[2]an!$G$42,
IF(AND(A2624=[2]an!$H$38,F2624=[2]an!$E$40),[2]an!$H$40,IF(AND(A2624=[2]an!$H$38,F2624=[2]an!$E$41),[2]an!$H$41,IF(AND(A2624=[2]an!$H$38,F2624=[2]an!$E$39,H2624&gt;=[2]an!$M$37),[2]an!$H$39,
IF(AND(A2624=[2]an!$H$38,F2624=[2]an!$E$39,H2624&lt;[2]an!$M$37,S2624="kahepoolne vajaduspõhine",U2624=""),[2]an!$M$40,
IF(AND(A2624=[2]an!$H$38,F2624=[2]an!$E$39,H2624&lt;[2]an!$M$37,S2624="kahepoolne vajaduspõhine",U2624&lt;&gt;""),[2]an!$H$39,
IF(AND(A2624=[2]an!$H$38,F2624=[2]an!$E$39,H2624&lt;[2]an!$M$37,S2624&lt;&gt;"kahepoolne vajaduspõhine"),[2]an!$H$39,
IF(AND(A2624=[2]an!$H$38,F2624=[2]an!$E$42),[2]an!$H$42,
IF(AND(A2624=[2]an!$I$38,F2624=[2]an!$E$40),[2]an!$I$40,IF(AND(A2624=[2]an!$I$38,F2624=[2]an!$E$41),[2]an!$I$41,IF(AND(A2624=[2]an!$I$38,F2624=[2]an!$E$39,H2624&gt;=[2]an!$M$37),[2]an!$I$39,
IF(AND(A2624=[2]an!$I$38,F2624=[2]an!$E$39,H2624&lt;[2]an!$M$37,S2624="kahepoolne vajaduspõhine",U2624=""),[2]an!$M$40,
IF(AND(A2624=[2]an!$I$38,F2624=[2]an!$E$39,H2624&lt;[2]an!$M$37,S2624="kahepoolne vajaduspõhine",U2624&lt;&gt;""),[2]an!$I$39,
IF(AND(A2624=[2]an!$I$38,F2624=[2]an!$E$39,H2624&lt;[2]an!$M$37,S2624&lt;&gt;"kahepoolne vajaduspõhine"),[2]an!$I$39,
IF(AND(A2624=[2]an!$I$38,F2624=[2]an!$E$42),[2]an!$I$42,
IF(AND(A2624=[2]an!$J$38,F2624=[2]an!$E$40),[2]an!$J$40,IF(AND(A2624=[2]an!$J$38,F2624=[2]an!$E$41),[2]an!$J$41,IF(AND(A2624=[2]an!$J$38,F2624=[2]an!$E$39,H2624&gt;=[2]an!$M$37),[2]an!$J$39,
IF(AND(A2624=[2]an!$J$38,F2624=[2]an!$E$39,H2624&lt;[2]an!$M$37,S2624="kahepoolne vajaduspõhine",U2624=""),[2]an!$M$40,
IF(AND(A2624=[2]an!$J$38,F2624=[2]an!$E$39,H2624&lt;[2]an!$M$37,S2624="kahepoolne vajaduspõhine",U2624&lt;&gt;""),[2]an!$J$39,
IF(AND(A2624=[2]an!$J$38,F2624=[2]an!$E$39,H2624&lt;[2]an!$M$37,S2624&lt;&gt;"kahepoolne vajaduspõhine"),[2]an!$J$39,
IF(AND(A2624=[2]an!$J$38,F2624=[2]an!$E$42),[2]an!$J$42,""))))))))))))))))))))))))))))</f>
        <v/>
      </c>
      <c r="Y2624" s="17" t="str">
        <f>IFERROR(IF(F2624="Tugigrupp",0,
IF(AND(F2624="Peretoe teenus",H2624&gt;=[2]an!$M$37,RANK(D2624,$D2624:$D2624)+COUNTIFS($D$2:D2624,D2624,$F$2:F2624,F2624)-1&gt;1),"",
IF(AND(F2624="Peretoe teenus",H2624&gt;=[2]an!$M$37,RANK(D2624,$D2624:$D2624)+COUNTIFS($D$2:D2624,D2624,$F$2:F2624,F2624)-1=1,MONTH(H2624)=MONTH(K2624)=TRUE,YEAR(H2624)=YEAR(K2624)=TRUE),((EOMONTH(H2624,0)-H2624+1)*X2624)/DAY(EOMONTH(H2624,0)),
IF(AND(F2624="Peretoe teenus",H2624&gt;=[2]an!$M$37,RANK(D2624,$D2624:$D2624)+COUNTIFS($D$2:D2624,D2624,$F$2:F2624,F2624)-1=1),X2624,
IF(AND(F2624="Peretoe teenus",H2624&lt;[2]an!$M$37,S2624&lt;&gt;"kahepoolne vajaduspõhine",RANK(D2624,$D2624:$D2624)+COUNTIFS($D$2:D2624,D2624,$F$2:F2624,F2624)-1=1),X2624,
IF(AND(F2624="Peretoe teenus",H2624&lt;[2]an!$M$37,S2624&lt;&gt;"kahepoolne vajaduspõhine",RANK(D2624,$D2624:$D2624)+COUNTIFS($D$2:D2624,D2624,$F$2:F2624,F2624)-1&gt;1),"",
IF(AND(F2624="Peretoe teenus",H2624&lt;[2]an!$M$37,S2624="kahepoolne vajaduspõhine",U2624="",RANK(D2624,$D2624:$D2624)+COUNTIFS($D$2:D2624,D2624,$F$2:F2624,F2624)-1=1),X2624,
IF(AND(F2624="Peretoe teenus",H2624&lt;[2]an!$M$37,S2624="kahepoolne vajaduspõhine",U2624="",RANK(D2624,$D2624:$D2624)+COUNTIFS($D$2:D2624,D2624,$F$2:F2624,F2624)-1&gt;1),"",
IF(AND(F2624="Peretoe teenus",H2624&lt;[2]an!$M$37,S2624="kahepoolne vajaduspõhine",U2624&lt;[2]an!$M$37,RANK(D2624,$D2624:$D2624)+COUNTIFS($D$2:D2624,D2624,$F$2:F2624,F2624)-1=1),X2624,
IF(AND(F2624="Peretoe teenus",H2624&lt;[2]an!$M$37,S2624="kahepoolne vajaduspõhine",U2624&lt;[2]an!$M$37,RANK(D2624,$D2624:$D2624)+COUNTIFS($D$2:D2624,D2624,$F$2:F2624,F2624)-1&gt;1),"",
IF(AND(F2624="Peretoe teenus",H2624&lt;[2]an!$M$37,S2624="kahepoolne vajaduspõhine",U2624&gt;=[2]an!$M$37,U2624&lt;=[2]an!$M$38,RANK(D2624,$D2624:$D2624)+COUNTIFS($D$2:D2624,D2624,$F$2:F2624,F2624)-1=1),
((EOMONTH(U2624,0)-U2624+1)*X2624)/DAY(EOMONTH(U2624,0))+(DAY(U2624)-1)*100/DAY(EOMONTH(U2624,0)),
IF(AND(F2624="Peretoe teenus",H2624&lt;[2]an!$M$37,S2624="kahepoolne vajaduspõhine",U2624&gt;=[2]an!$M$37,U2624&lt;=[2]an!$M$38,RANK(D2624,$D2624:$D2624)+COUNTIFS($D$2:D2624,D2624,$F$2:F2624,F2624)-1&gt;1),"",
IF(AND(F2624="Peretoe teenus",H2624&lt;[2]an!$M$37,S2624="kahepoolne vajaduspõhine",U2624&gt;[2]an!$M$38,RANK(D2624,$D2624:$D2624)+COUNTIFS($D$2:D2624,D2624,$F$2:F2624,F2624)-1=1),X2624,
IF(AND(F2624="Peretoe teenus",H2624&lt;[2]an!$M$37,S2624="kahepoolne vajaduspõhine",U2624&gt;[2]an!$M$38,RANK(D2624,$D2624:$D2624)+COUNTIFS($D$2:D2624,D2624,$F$2:F2624,F2624)-1&gt;1),"",X2624*W2624)))))))))))))),"")</f>
        <v/>
      </c>
      <c r="Z2624" s="18" t="str">
        <f t="shared" si="121"/>
        <v/>
      </c>
      <c r="AA2624" s="19" t="str">
        <f>IFERROR(VLOOKUP(E2624,[2]an!$A$3:$B$81,2,FALSE),"")</f>
        <v/>
      </c>
      <c r="AB2624" s="19" t="str">
        <f>IFERROR(VLOOKUP(AA2624,[2]an!$C$2:$D$16,2,FALSE),"")</f>
        <v/>
      </c>
      <c r="AC2624" s="20"/>
      <c r="AD2624" s="21" t="str">
        <f>IF(A2624=[2]an!$F$36,VLOOKUP([2]an!$F$36,[2]an!$F$36:$H$36,3,FALSE),IF(A2624=[2]an!$F$35,VLOOKUP([2]an!$F$35,[2]an!$F$35:$H$35,3,FALSE),IF(A2624=[2]an!$F$33,VLOOKUP([2]an!$F$33,[2]an!$F$33:$H$33,3,FALSE),IF(A2624=[2]an!$F$31,VLOOKUP([2]an!$F$31,[2]an!$F$31:$H$31,3,FALSE),""))))</f>
        <v/>
      </c>
    </row>
    <row r="2625" spans="6:30" x14ac:dyDescent="0.2">
      <c r="F2625" s="10"/>
      <c r="G2625" s="8" t="str">
        <f t="shared" si="122"/>
        <v/>
      </c>
      <c r="H2625" s="13"/>
      <c r="K2625" s="13"/>
      <c r="L2625" s="10"/>
      <c r="M2625" s="10"/>
      <c r="S2625" s="8" t="str">
        <f>IFERROR(VLOOKUP(D2625,[1]peretoe_teenus!$A$2:$L$2000,5,FALSE),"")</f>
        <v/>
      </c>
      <c r="U2625" s="13"/>
      <c r="V2625" s="15" t="str" cm="1">
        <f t="array" ref="V2625">IFERROR(IF(AND(F2625="Tugigrupp",RANK(K2625,$K2625:$K2625)+COUNTIFS($K$2:K2625,K2625,$L$2:L2625,L2625,$M$2:M2625,M2625,$I$2:I2625,I2625,$G$2:G2625,G2625,$F$2:F2625,F2625)-1=1),SUMPRODUCT(($F$2:$F$4154=F2625)*($G$2:$G$4154=G2625)*($K$2:$K$4154=K2625)*($I$2:$I$4154=I2625)*($L$2:$L$4154=L2625)*($M$2:$M$4154=M2625)),""),"")</f>
        <v/>
      </c>
      <c r="W2625" s="15" t="str">
        <f t="shared" si="120"/>
        <v/>
      </c>
      <c r="X2625" s="16" t="str">
        <f>IF(AND(A2625=[2]an!$G$38,F2625=[2]an!$E$40),[2]an!$G$40,IF(AND(A2625=[2]an!$G$38,F2625=[2]an!$E$41),[2]an!$G$41,IF(AND(A2625=[2]an!$G$38,F2625=[2]an!$E$39,H2625&gt;=[2]an!$M$37),[2]an!$G$39,
IF(AND(A2625=[2]an!$G$38,F2625=[2]an!$E$39,H2625&lt;[2]an!$M$37,S2625="kahepoolne vajaduspõhine",U2625=""),[2]an!$M$40,
IF(AND(A2625=[2]an!$G$38,F2625=[2]an!$E$39,H2625&lt;[2]an!$M$37,S2625="kahepoolne vajaduspõhine",U2625&lt;&gt;""),[2]an!$G$39,
IF(AND(A2625=[2]an!$G$38,F2625=[2]an!$E$39,H2625&lt;[2]an!$M$37,S2625&lt;&gt;"kahepoolne vajaduspõhine"),[2]an!$G$39,
IF(AND(A2625=[2]an!$G$38,F2625=[2]an!$E$42),[2]an!$G$42,
IF(AND(A2625=[2]an!$H$38,F2625=[2]an!$E$40),[2]an!$H$40,IF(AND(A2625=[2]an!$H$38,F2625=[2]an!$E$41),[2]an!$H$41,IF(AND(A2625=[2]an!$H$38,F2625=[2]an!$E$39,H2625&gt;=[2]an!$M$37),[2]an!$H$39,
IF(AND(A2625=[2]an!$H$38,F2625=[2]an!$E$39,H2625&lt;[2]an!$M$37,S2625="kahepoolne vajaduspõhine",U2625=""),[2]an!$M$40,
IF(AND(A2625=[2]an!$H$38,F2625=[2]an!$E$39,H2625&lt;[2]an!$M$37,S2625="kahepoolne vajaduspõhine",U2625&lt;&gt;""),[2]an!$H$39,
IF(AND(A2625=[2]an!$H$38,F2625=[2]an!$E$39,H2625&lt;[2]an!$M$37,S2625&lt;&gt;"kahepoolne vajaduspõhine"),[2]an!$H$39,
IF(AND(A2625=[2]an!$H$38,F2625=[2]an!$E$42),[2]an!$H$42,
IF(AND(A2625=[2]an!$I$38,F2625=[2]an!$E$40),[2]an!$I$40,IF(AND(A2625=[2]an!$I$38,F2625=[2]an!$E$41),[2]an!$I$41,IF(AND(A2625=[2]an!$I$38,F2625=[2]an!$E$39,H2625&gt;=[2]an!$M$37),[2]an!$I$39,
IF(AND(A2625=[2]an!$I$38,F2625=[2]an!$E$39,H2625&lt;[2]an!$M$37,S2625="kahepoolne vajaduspõhine",U2625=""),[2]an!$M$40,
IF(AND(A2625=[2]an!$I$38,F2625=[2]an!$E$39,H2625&lt;[2]an!$M$37,S2625="kahepoolne vajaduspõhine",U2625&lt;&gt;""),[2]an!$I$39,
IF(AND(A2625=[2]an!$I$38,F2625=[2]an!$E$39,H2625&lt;[2]an!$M$37,S2625&lt;&gt;"kahepoolne vajaduspõhine"),[2]an!$I$39,
IF(AND(A2625=[2]an!$I$38,F2625=[2]an!$E$42),[2]an!$I$42,
IF(AND(A2625=[2]an!$J$38,F2625=[2]an!$E$40),[2]an!$J$40,IF(AND(A2625=[2]an!$J$38,F2625=[2]an!$E$41),[2]an!$J$41,IF(AND(A2625=[2]an!$J$38,F2625=[2]an!$E$39,H2625&gt;=[2]an!$M$37),[2]an!$J$39,
IF(AND(A2625=[2]an!$J$38,F2625=[2]an!$E$39,H2625&lt;[2]an!$M$37,S2625="kahepoolne vajaduspõhine",U2625=""),[2]an!$M$40,
IF(AND(A2625=[2]an!$J$38,F2625=[2]an!$E$39,H2625&lt;[2]an!$M$37,S2625="kahepoolne vajaduspõhine",U2625&lt;&gt;""),[2]an!$J$39,
IF(AND(A2625=[2]an!$J$38,F2625=[2]an!$E$39,H2625&lt;[2]an!$M$37,S2625&lt;&gt;"kahepoolne vajaduspõhine"),[2]an!$J$39,
IF(AND(A2625=[2]an!$J$38,F2625=[2]an!$E$42),[2]an!$J$42,""))))))))))))))))))))))))))))</f>
        <v/>
      </c>
      <c r="Y2625" s="17" t="str">
        <f>IFERROR(IF(F2625="Tugigrupp",0,
IF(AND(F2625="Peretoe teenus",H2625&gt;=[2]an!$M$37,RANK(D2625,$D2625:$D2625)+COUNTIFS($D$2:D2625,D2625,$F$2:F2625,F2625)-1&gt;1),"",
IF(AND(F2625="Peretoe teenus",H2625&gt;=[2]an!$M$37,RANK(D2625,$D2625:$D2625)+COUNTIFS($D$2:D2625,D2625,$F$2:F2625,F2625)-1=1,MONTH(H2625)=MONTH(K2625)=TRUE,YEAR(H2625)=YEAR(K2625)=TRUE),((EOMONTH(H2625,0)-H2625+1)*X2625)/DAY(EOMONTH(H2625,0)),
IF(AND(F2625="Peretoe teenus",H2625&gt;=[2]an!$M$37,RANK(D2625,$D2625:$D2625)+COUNTIFS($D$2:D2625,D2625,$F$2:F2625,F2625)-1=1),X2625,
IF(AND(F2625="Peretoe teenus",H2625&lt;[2]an!$M$37,S2625&lt;&gt;"kahepoolne vajaduspõhine",RANK(D2625,$D2625:$D2625)+COUNTIFS($D$2:D2625,D2625,$F$2:F2625,F2625)-1=1),X2625,
IF(AND(F2625="Peretoe teenus",H2625&lt;[2]an!$M$37,S2625&lt;&gt;"kahepoolne vajaduspõhine",RANK(D2625,$D2625:$D2625)+COUNTIFS($D$2:D2625,D2625,$F$2:F2625,F2625)-1&gt;1),"",
IF(AND(F2625="Peretoe teenus",H2625&lt;[2]an!$M$37,S2625="kahepoolne vajaduspõhine",U2625="",RANK(D2625,$D2625:$D2625)+COUNTIFS($D$2:D2625,D2625,$F$2:F2625,F2625)-1=1),X2625,
IF(AND(F2625="Peretoe teenus",H2625&lt;[2]an!$M$37,S2625="kahepoolne vajaduspõhine",U2625="",RANK(D2625,$D2625:$D2625)+COUNTIFS($D$2:D2625,D2625,$F$2:F2625,F2625)-1&gt;1),"",
IF(AND(F2625="Peretoe teenus",H2625&lt;[2]an!$M$37,S2625="kahepoolne vajaduspõhine",U2625&lt;[2]an!$M$37,RANK(D2625,$D2625:$D2625)+COUNTIFS($D$2:D2625,D2625,$F$2:F2625,F2625)-1=1),X2625,
IF(AND(F2625="Peretoe teenus",H2625&lt;[2]an!$M$37,S2625="kahepoolne vajaduspõhine",U2625&lt;[2]an!$M$37,RANK(D2625,$D2625:$D2625)+COUNTIFS($D$2:D2625,D2625,$F$2:F2625,F2625)-1&gt;1),"",
IF(AND(F2625="Peretoe teenus",H2625&lt;[2]an!$M$37,S2625="kahepoolne vajaduspõhine",U2625&gt;=[2]an!$M$37,U2625&lt;=[2]an!$M$38,RANK(D2625,$D2625:$D2625)+COUNTIFS($D$2:D2625,D2625,$F$2:F2625,F2625)-1=1),
((EOMONTH(U2625,0)-U2625+1)*X2625)/DAY(EOMONTH(U2625,0))+(DAY(U2625)-1)*100/DAY(EOMONTH(U2625,0)),
IF(AND(F2625="Peretoe teenus",H2625&lt;[2]an!$M$37,S2625="kahepoolne vajaduspõhine",U2625&gt;=[2]an!$M$37,U2625&lt;=[2]an!$M$38,RANK(D2625,$D2625:$D2625)+COUNTIFS($D$2:D2625,D2625,$F$2:F2625,F2625)-1&gt;1),"",
IF(AND(F2625="Peretoe teenus",H2625&lt;[2]an!$M$37,S2625="kahepoolne vajaduspõhine",U2625&gt;[2]an!$M$38,RANK(D2625,$D2625:$D2625)+COUNTIFS($D$2:D2625,D2625,$F$2:F2625,F2625)-1=1),X2625,
IF(AND(F2625="Peretoe teenus",H2625&lt;[2]an!$M$37,S2625="kahepoolne vajaduspõhine",U2625&gt;[2]an!$M$38,RANK(D2625,$D2625:$D2625)+COUNTIFS($D$2:D2625,D2625,$F$2:F2625,F2625)-1&gt;1),"",X2625*W2625)))))))))))))),"")</f>
        <v/>
      </c>
      <c r="Z2625" s="18" t="str">
        <f t="shared" si="121"/>
        <v/>
      </c>
      <c r="AA2625" s="19" t="str">
        <f>IFERROR(VLOOKUP(E2625,[2]an!$A$3:$B$81,2,FALSE),"")</f>
        <v/>
      </c>
      <c r="AB2625" s="19" t="str">
        <f>IFERROR(VLOOKUP(AA2625,[2]an!$C$2:$D$16,2,FALSE),"")</f>
        <v/>
      </c>
      <c r="AC2625" s="20"/>
      <c r="AD2625" s="21" t="str">
        <f>IF(A2625=[2]an!$F$36,VLOOKUP([2]an!$F$36,[2]an!$F$36:$H$36,3,FALSE),IF(A2625=[2]an!$F$35,VLOOKUP([2]an!$F$35,[2]an!$F$35:$H$35,3,FALSE),IF(A2625=[2]an!$F$33,VLOOKUP([2]an!$F$33,[2]an!$F$33:$H$33,3,FALSE),IF(A2625=[2]an!$F$31,VLOOKUP([2]an!$F$31,[2]an!$F$31:$H$31,3,FALSE),""))))</f>
        <v/>
      </c>
    </row>
    <row r="2626" spans="6:30" x14ac:dyDescent="0.2">
      <c r="F2626" s="10"/>
      <c r="G2626" s="8" t="str">
        <f t="shared" si="122"/>
        <v/>
      </c>
      <c r="H2626" s="13"/>
      <c r="K2626" s="13"/>
      <c r="L2626" s="10"/>
      <c r="M2626" s="10"/>
      <c r="S2626" s="8" t="str">
        <f>IFERROR(VLOOKUP(D2626,[1]peretoe_teenus!$A$2:$L$2000,5,FALSE),"")</f>
        <v/>
      </c>
      <c r="U2626" s="13"/>
      <c r="V2626" s="15" t="str" cm="1">
        <f t="array" ref="V2626">IFERROR(IF(AND(F2626="Tugigrupp",RANK(K2626,$K2626:$K2626)+COUNTIFS($K$2:K2626,K2626,$L$2:L2626,L2626,$M$2:M2626,M2626,$I$2:I2626,I2626,$G$2:G2626,G2626,$F$2:F2626,F2626)-1=1),SUMPRODUCT(($F$2:$F$4154=F2626)*($G$2:$G$4154=G2626)*($K$2:$K$4154=K2626)*($I$2:$I$4154=I2626)*($L$2:$L$4154=L2626)*($M$2:$M$4154=M2626)),""),"")</f>
        <v/>
      </c>
      <c r="W2626" s="15" t="str">
        <f t="shared" ref="W2626:W2689" si="123">IF(A2626="","",(M2626-L2626)*1440/45)</f>
        <v/>
      </c>
      <c r="X2626" s="16" t="str">
        <f>IF(AND(A2626=[2]an!$G$38,F2626=[2]an!$E$40),[2]an!$G$40,IF(AND(A2626=[2]an!$G$38,F2626=[2]an!$E$41),[2]an!$G$41,IF(AND(A2626=[2]an!$G$38,F2626=[2]an!$E$39,H2626&gt;=[2]an!$M$37),[2]an!$G$39,
IF(AND(A2626=[2]an!$G$38,F2626=[2]an!$E$39,H2626&lt;[2]an!$M$37,S2626="kahepoolne vajaduspõhine",U2626=""),[2]an!$M$40,
IF(AND(A2626=[2]an!$G$38,F2626=[2]an!$E$39,H2626&lt;[2]an!$M$37,S2626="kahepoolne vajaduspõhine",U2626&lt;&gt;""),[2]an!$G$39,
IF(AND(A2626=[2]an!$G$38,F2626=[2]an!$E$39,H2626&lt;[2]an!$M$37,S2626&lt;&gt;"kahepoolne vajaduspõhine"),[2]an!$G$39,
IF(AND(A2626=[2]an!$G$38,F2626=[2]an!$E$42),[2]an!$G$42,
IF(AND(A2626=[2]an!$H$38,F2626=[2]an!$E$40),[2]an!$H$40,IF(AND(A2626=[2]an!$H$38,F2626=[2]an!$E$41),[2]an!$H$41,IF(AND(A2626=[2]an!$H$38,F2626=[2]an!$E$39,H2626&gt;=[2]an!$M$37),[2]an!$H$39,
IF(AND(A2626=[2]an!$H$38,F2626=[2]an!$E$39,H2626&lt;[2]an!$M$37,S2626="kahepoolne vajaduspõhine",U2626=""),[2]an!$M$40,
IF(AND(A2626=[2]an!$H$38,F2626=[2]an!$E$39,H2626&lt;[2]an!$M$37,S2626="kahepoolne vajaduspõhine",U2626&lt;&gt;""),[2]an!$H$39,
IF(AND(A2626=[2]an!$H$38,F2626=[2]an!$E$39,H2626&lt;[2]an!$M$37,S2626&lt;&gt;"kahepoolne vajaduspõhine"),[2]an!$H$39,
IF(AND(A2626=[2]an!$H$38,F2626=[2]an!$E$42),[2]an!$H$42,
IF(AND(A2626=[2]an!$I$38,F2626=[2]an!$E$40),[2]an!$I$40,IF(AND(A2626=[2]an!$I$38,F2626=[2]an!$E$41),[2]an!$I$41,IF(AND(A2626=[2]an!$I$38,F2626=[2]an!$E$39,H2626&gt;=[2]an!$M$37),[2]an!$I$39,
IF(AND(A2626=[2]an!$I$38,F2626=[2]an!$E$39,H2626&lt;[2]an!$M$37,S2626="kahepoolne vajaduspõhine",U2626=""),[2]an!$M$40,
IF(AND(A2626=[2]an!$I$38,F2626=[2]an!$E$39,H2626&lt;[2]an!$M$37,S2626="kahepoolne vajaduspõhine",U2626&lt;&gt;""),[2]an!$I$39,
IF(AND(A2626=[2]an!$I$38,F2626=[2]an!$E$39,H2626&lt;[2]an!$M$37,S2626&lt;&gt;"kahepoolne vajaduspõhine"),[2]an!$I$39,
IF(AND(A2626=[2]an!$I$38,F2626=[2]an!$E$42),[2]an!$I$42,
IF(AND(A2626=[2]an!$J$38,F2626=[2]an!$E$40),[2]an!$J$40,IF(AND(A2626=[2]an!$J$38,F2626=[2]an!$E$41),[2]an!$J$41,IF(AND(A2626=[2]an!$J$38,F2626=[2]an!$E$39,H2626&gt;=[2]an!$M$37),[2]an!$J$39,
IF(AND(A2626=[2]an!$J$38,F2626=[2]an!$E$39,H2626&lt;[2]an!$M$37,S2626="kahepoolne vajaduspõhine",U2626=""),[2]an!$M$40,
IF(AND(A2626=[2]an!$J$38,F2626=[2]an!$E$39,H2626&lt;[2]an!$M$37,S2626="kahepoolne vajaduspõhine",U2626&lt;&gt;""),[2]an!$J$39,
IF(AND(A2626=[2]an!$J$38,F2626=[2]an!$E$39,H2626&lt;[2]an!$M$37,S2626&lt;&gt;"kahepoolne vajaduspõhine"),[2]an!$J$39,
IF(AND(A2626=[2]an!$J$38,F2626=[2]an!$E$42),[2]an!$J$42,""))))))))))))))))))))))))))))</f>
        <v/>
      </c>
      <c r="Y2626" s="17" t="str">
        <f>IFERROR(IF(F2626="Tugigrupp",0,
IF(AND(F2626="Peretoe teenus",H2626&gt;=[2]an!$M$37,RANK(D2626,$D2626:$D2626)+COUNTIFS($D$2:D2626,D2626,$F$2:F2626,F2626)-1&gt;1),"",
IF(AND(F2626="Peretoe teenus",H2626&gt;=[2]an!$M$37,RANK(D2626,$D2626:$D2626)+COUNTIFS($D$2:D2626,D2626,$F$2:F2626,F2626)-1=1,MONTH(H2626)=MONTH(K2626)=TRUE,YEAR(H2626)=YEAR(K2626)=TRUE),((EOMONTH(H2626,0)-H2626+1)*X2626)/DAY(EOMONTH(H2626,0)),
IF(AND(F2626="Peretoe teenus",H2626&gt;=[2]an!$M$37,RANK(D2626,$D2626:$D2626)+COUNTIFS($D$2:D2626,D2626,$F$2:F2626,F2626)-1=1),X2626,
IF(AND(F2626="Peretoe teenus",H2626&lt;[2]an!$M$37,S2626&lt;&gt;"kahepoolne vajaduspõhine",RANK(D2626,$D2626:$D2626)+COUNTIFS($D$2:D2626,D2626,$F$2:F2626,F2626)-1=1),X2626,
IF(AND(F2626="Peretoe teenus",H2626&lt;[2]an!$M$37,S2626&lt;&gt;"kahepoolne vajaduspõhine",RANK(D2626,$D2626:$D2626)+COUNTIFS($D$2:D2626,D2626,$F$2:F2626,F2626)-1&gt;1),"",
IF(AND(F2626="Peretoe teenus",H2626&lt;[2]an!$M$37,S2626="kahepoolne vajaduspõhine",U2626="",RANK(D2626,$D2626:$D2626)+COUNTIFS($D$2:D2626,D2626,$F$2:F2626,F2626)-1=1),X2626,
IF(AND(F2626="Peretoe teenus",H2626&lt;[2]an!$M$37,S2626="kahepoolne vajaduspõhine",U2626="",RANK(D2626,$D2626:$D2626)+COUNTIFS($D$2:D2626,D2626,$F$2:F2626,F2626)-1&gt;1),"",
IF(AND(F2626="Peretoe teenus",H2626&lt;[2]an!$M$37,S2626="kahepoolne vajaduspõhine",U2626&lt;[2]an!$M$37,RANK(D2626,$D2626:$D2626)+COUNTIFS($D$2:D2626,D2626,$F$2:F2626,F2626)-1=1),X2626,
IF(AND(F2626="Peretoe teenus",H2626&lt;[2]an!$M$37,S2626="kahepoolne vajaduspõhine",U2626&lt;[2]an!$M$37,RANK(D2626,$D2626:$D2626)+COUNTIFS($D$2:D2626,D2626,$F$2:F2626,F2626)-1&gt;1),"",
IF(AND(F2626="Peretoe teenus",H2626&lt;[2]an!$M$37,S2626="kahepoolne vajaduspõhine",U2626&gt;=[2]an!$M$37,U2626&lt;=[2]an!$M$38,RANK(D2626,$D2626:$D2626)+COUNTIFS($D$2:D2626,D2626,$F$2:F2626,F2626)-1=1),
((EOMONTH(U2626,0)-U2626+1)*X2626)/DAY(EOMONTH(U2626,0))+(DAY(U2626)-1)*100/DAY(EOMONTH(U2626,0)),
IF(AND(F2626="Peretoe teenus",H2626&lt;[2]an!$M$37,S2626="kahepoolne vajaduspõhine",U2626&gt;=[2]an!$M$37,U2626&lt;=[2]an!$M$38,RANK(D2626,$D2626:$D2626)+COUNTIFS($D$2:D2626,D2626,$F$2:F2626,F2626)-1&gt;1),"",
IF(AND(F2626="Peretoe teenus",H2626&lt;[2]an!$M$37,S2626="kahepoolne vajaduspõhine",U2626&gt;[2]an!$M$38,RANK(D2626,$D2626:$D2626)+COUNTIFS($D$2:D2626,D2626,$F$2:F2626,F2626)-1=1),X2626,
IF(AND(F2626="Peretoe teenus",H2626&lt;[2]an!$M$37,S2626="kahepoolne vajaduspõhine",U2626&gt;[2]an!$M$38,RANK(D2626,$D2626:$D2626)+COUNTIFS($D$2:D2626,D2626,$F$2:F2626,F2626)-1&gt;1),"",X2626*W2626)))))))))))))),"")</f>
        <v/>
      </c>
      <c r="Z2626" s="18" t="str">
        <f t="shared" ref="Z2626:Z2689" si="124">IF(F2626="Tugigrupp",SUMPRODUCT(($F$2:$F$4154=F2626)*($G$2:$G$4154=G2626)*($K$2:$K$4154=K2626)*($I$2:$I$4154=I2626)*($L$2:$L$4154=L2626)*($M$2:$M$4154=M2626)),"")</f>
        <v/>
      </c>
      <c r="AA2626" s="19" t="str">
        <f>IFERROR(VLOOKUP(E2626,[2]an!$A$3:$B$81,2,FALSE),"")</f>
        <v/>
      </c>
      <c r="AB2626" s="19" t="str">
        <f>IFERROR(VLOOKUP(AA2626,[2]an!$C$2:$D$16,2,FALSE),"")</f>
        <v/>
      </c>
      <c r="AC2626" s="20"/>
      <c r="AD2626" s="21" t="str">
        <f>IF(A2626=[2]an!$F$36,VLOOKUP([2]an!$F$36,[2]an!$F$36:$H$36,3,FALSE),IF(A2626=[2]an!$F$35,VLOOKUP([2]an!$F$35,[2]an!$F$35:$H$35,3,FALSE),IF(A2626=[2]an!$F$33,VLOOKUP([2]an!$F$33,[2]an!$F$33:$H$33,3,FALSE),IF(A2626=[2]an!$F$31,VLOOKUP([2]an!$F$31,[2]an!$F$31:$H$31,3,FALSE),""))))</f>
        <v/>
      </c>
    </row>
    <row r="2627" spans="6:30" x14ac:dyDescent="0.2">
      <c r="F2627" s="10"/>
      <c r="G2627" s="8" t="str">
        <f t="shared" ref="G2627:G2690" si="125">IF(F2627="","",IF(F2627&lt;&gt;"Tugigrupp","pole",""))</f>
        <v/>
      </c>
      <c r="H2627" s="13"/>
      <c r="K2627" s="13"/>
      <c r="L2627" s="10"/>
      <c r="M2627" s="10"/>
      <c r="S2627" s="8" t="str">
        <f>IFERROR(VLOOKUP(D2627,[1]peretoe_teenus!$A$2:$L$2000,5,FALSE),"")</f>
        <v/>
      </c>
      <c r="U2627" s="13"/>
      <c r="V2627" s="15" t="str" cm="1">
        <f t="array" ref="V2627">IFERROR(IF(AND(F2627="Tugigrupp",RANK(K2627,$K2627:$K2627)+COUNTIFS($K$2:K2627,K2627,$L$2:L2627,L2627,$M$2:M2627,M2627,$I$2:I2627,I2627,$G$2:G2627,G2627,$F$2:F2627,F2627)-1=1),SUMPRODUCT(($F$2:$F$4154=F2627)*($G$2:$G$4154=G2627)*($K$2:$K$4154=K2627)*($I$2:$I$4154=I2627)*($L$2:$L$4154=L2627)*($M$2:$M$4154=M2627)),""),"")</f>
        <v/>
      </c>
      <c r="W2627" s="15" t="str">
        <f t="shared" si="123"/>
        <v/>
      </c>
      <c r="X2627" s="16" t="str">
        <f>IF(AND(A2627=[2]an!$G$38,F2627=[2]an!$E$40),[2]an!$G$40,IF(AND(A2627=[2]an!$G$38,F2627=[2]an!$E$41),[2]an!$G$41,IF(AND(A2627=[2]an!$G$38,F2627=[2]an!$E$39,H2627&gt;=[2]an!$M$37),[2]an!$G$39,
IF(AND(A2627=[2]an!$G$38,F2627=[2]an!$E$39,H2627&lt;[2]an!$M$37,S2627="kahepoolne vajaduspõhine",U2627=""),[2]an!$M$40,
IF(AND(A2627=[2]an!$G$38,F2627=[2]an!$E$39,H2627&lt;[2]an!$M$37,S2627="kahepoolne vajaduspõhine",U2627&lt;&gt;""),[2]an!$G$39,
IF(AND(A2627=[2]an!$G$38,F2627=[2]an!$E$39,H2627&lt;[2]an!$M$37,S2627&lt;&gt;"kahepoolne vajaduspõhine"),[2]an!$G$39,
IF(AND(A2627=[2]an!$G$38,F2627=[2]an!$E$42),[2]an!$G$42,
IF(AND(A2627=[2]an!$H$38,F2627=[2]an!$E$40),[2]an!$H$40,IF(AND(A2627=[2]an!$H$38,F2627=[2]an!$E$41),[2]an!$H$41,IF(AND(A2627=[2]an!$H$38,F2627=[2]an!$E$39,H2627&gt;=[2]an!$M$37),[2]an!$H$39,
IF(AND(A2627=[2]an!$H$38,F2627=[2]an!$E$39,H2627&lt;[2]an!$M$37,S2627="kahepoolne vajaduspõhine",U2627=""),[2]an!$M$40,
IF(AND(A2627=[2]an!$H$38,F2627=[2]an!$E$39,H2627&lt;[2]an!$M$37,S2627="kahepoolne vajaduspõhine",U2627&lt;&gt;""),[2]an!$H$39,
IF(AND(A2627=[2]an!$H$38,F2627=[2]an!$E$39,H2627&lt;[2]an!$M$37,S2627&lt;&gt;"kahepoolne vajaduspõhine"),[2]an!$H$39,
IF(AND(A2627=[2]an!$H$38,F2627=[2]an!$E$42),[2]an!$H$42,
IF(AND(A2627=[2]an!$I$38,F2627=[2]an!$E$40),[2]an!$I$40,IF(AND(A2627=[2]an!$I$38,F2627=[2]an!$E$41),[2]an!$I$41,IF(AND(A2627=[2]an!$I$38,F2627=[2]an!$E$39,H2627&gt;=[2]an!$M$37),[2]an!$I$39,
IF(AND(A2627=[2]an!$I$38,F2627=[2]an!$E$39,H2627&lt;[2]an!$M$37,S2627="kahepoolne vajaduspõhine",U2627=""),[2]an!$M$40,
IF(AND(A2627=[2]an!$I$38,F2627=[2]an!$E$39,H2627&lt;[2]an!$M$37,S2627="kahepoolne vajaduspõhine",U2627&lt;&gt;""),[2]an!$I$39,
IF(AND(A2627=[2]an!$I$38,F2627=[2]an!$E$39,H2627&lt;[2]an!$M$37,S2627&lt;&gt;"kahepoolne vajaduspõhine"),[2]an!$I$39,
IF(AND(A2627=[2]an!$I$38,F2627=[2]an!$E$42),[2]an!$I$42,
IF(AND(A2627=[2]an!$J$38,F2627=[2]an!$E$40),[2]an!$J$40,IF(AND(A2627=[2]an!$J$38,F2627=[2]an!$E$41),[2]an!$J$41,IF(AND(A2627=[2]an!$J$38,F2627=[2]an!$E$39,H2627&gt;=[2]an!$M$37),[2]an!$J$39,
IF(AND(A2627=[2]an!$J$38,F2627=[2]an!$E$39,H2627&lt;[2]an!$M$37,S2627="kahepoolne vajaduspõhine",U2627=""),[2]an!$M$40,
IF(AND(A2627=[2]an!$J$38,F2627=[2]an!$E$39,H2627&lt;[2]an!$M$37,S2627="kahepoolne vajaduspõhine",U2627&lt;&gt;""),[2]an!$J$39,
IF(AND(A2627=[2]an!$J$38,F2627=[2]an!$E$39,H2627&lt;[2]an!$M$37,S2627&lt;&gt;"kahepoolne vajaduspõhine"),[2]an!$J$39,
IF(AND(A2627=[2]an!$J$38,F2627=[2]an!$E$42),[2]an!$J$42,""))))))))))))))))))))))))))))</f>
        <v/>
      </c>
      <c r="Y2627" s="17" t="str">
        <f>IFERROR(IF(F2627="Tugigrupp",0,
IF(AND(F2627="Peretoe teenus",H2627&gt;=[2]an!$M$37,RANK(D2627,$D2627:$D2627)+COUNTIFS($D$2:D2627,D2627,$F$2:F2627,F2627)-1&gt;1),"",
IF(AND(F2627="Peretoe teenus",H2627&gt;=[2]an!$M$37,RANK(D2627,$D2627:$D2627)+COUNTIFS($D$2:D2627,D2627,$F$2:F2627,F2627)-1=1,MONTH(H2627)=MONTH(K2627)=TRUE,YEAR(H2627)=YEAR(K2627)=TRUE),((EOMONTH(H2627,0)-H2627+1)*X2627)/DAY(EOMONTH(H2627,0)),
IF(AND(F2627="Peretoe teenus",H2627&gt;=[2]an!$M$37,RANK(D2627,$D2627:$D2627)+COUNTIFS($D$2:D2627,D2627,$F$2:F2627,F2627)-1=1),X2627,
IF(AND(F2627="Peretoe teenus",H2627&lt;[2]an!$M$37,S2627&lt;&gt;"kahepoolne vajaduspõhine",RANK(D2627,$D2627:$D2627)+COUNTIFS($D$2:D2627,D2627,$F$2:F2627,F2627)-1=1),X2627,
IF(AND(F2627="Peretoe teenus",H2627&lt;[2]an!$M$37,S2627&lt;&gt;"kahepoolne vajaduspõhine",RANK(D2627,$D2627:$D2627)+COUNTIFS($D$2:D2627,D2627,$F$2:F2627,F2627)-1&gt;1),"",
IF(AND(F2627="Peretoe teenus",H2627&lt;[2]an!$M$37,S2627="kahepoolne vajaduspõhine",U2627="",RANK(D2627,$D2627:$D2627)+COUNTIFS($D$2:D2627,D2627,$F$2:F2627,F2627)-1=1),X2627,
IF(AND(F2627="Peretoe teenus",H2627&lt;[2]an!$M$37,S2627="kahepoolne vajaduspõhine",U2627="",RANK(D2627,$D2627:$D2627)+COUNTIFS($D$2:D2627,D2627,$F$2:F2627,F2627)-1&gt;1),"",
IF(AND(F2627="Peretoe teenus",H2627&lt;[2]an!$M$37,S2627="kahepoolne vajaduspõhine",U2627&lt;[2]an!$M$37,RANK(D2627,$D2627:$D2627)+COUNTIFS($D$2:D2627,D2627,$F$2:F2627,F2627)-1=1),X2627,
IF(AND(F2627="Peretoe teenus",H2627&lt;[2]an!$M$37,S2627="kahepoolne vajaduspõhine",U2627&lt;[2]an!$M$37,RANK(D2627,$D2627:$D2627)+COUNTIFS($D$2:D2627,D2627,$F$2:F2627,F2627)-1&gt;1),"",
IF(AND(F2627="Peretoe teenus",H2627&lt;[2]an!$M$37,S2627="kahepoolne vajaduspõhine",U2627&gt;=[2]an!$M$37,U2627&lt;=[2]an!$M$38,RANK(D2627,$D2627:$D2627)+COUNTIFS($D$2:D2627,D2627,$F$2:F2627,F2627)-1=1),
((EOMONTH(U2627,0)-U2627+1)*X2627)/DAY(EOMONTH(U2627,0))+(DAY(U2627)-1)*100/DAY(EOMONTH(U2627,0)),
IF(AND(F2627="Peretoe teenus",H2627&lt;[2]an!$M$37,S2627="kahepoolne vajaduspõhine",U2627&gt;=[2]an!$M$37,U2627&lt;=[2]an!$M$38,RANK(D2627,$D2627:$D2627)+COUNTIFS($D$2:D2627,D2627,$F$2:F2627,F2627)-1&gt;1),"",
IF(AND(F2627="Peretoe teenus",H2627&lt;[2]an!$M$37,S2627="kahepoolne vajaduspõhine",U2627&gt;[2]an!$M$38,RANK(D2627,$D2627:$D2627)+COUNTIFS($D$2:D2627,D2627,$F$2:F2627,F2627)-1=1),X2627,
IF(AND(F2627="Peretoe teenus",H2627&lt;[2]an!$M$37,S2627="kahepoolne vajaduspõhine",U2627&gt;[2]an!$M$38,RANK(D2627,$D2627:$D2627)+COUNTIFS($D$2:D2627,D2627,$F$2:F2627,F2627)-1&gt;1),"",X2627*W2627)))))))))))))),"")</f>
        <v/>
      </c>
      <c r="Z2627" s="18" t="str">
        <f t="shared" si="124"/>
        <v/>
      </c>
      <c r="AA2627" s="19" t="str">
        <f>IFERROR(VLOOKUP(E2627,[2]an!$A$3:$B$81,2,FALSE),"")</f>
        <v/>
      </c>
      <c r="AB2627" s="19" t="str">
        <f>IFERROR(VLOOKUP(AA2627,[2]an!$C$2:$D$16,2,FALSE),"")</f>
        <v/>
      </c>
      <c r="AC2627" s="20"/>
      <c r="AD2627" s="21" t="str">
        <f>IF(A2627=[2]an!$F$36,VLOOKUP([2]an!$F$36,[2]an!$F$36:$H$36,3,FALSE),IF(A2627=[2]an!$F$35,VLOOKUP([2]an!$F$35,[2]an!$F$35:$H$35,3,FALSE),IF(A2627=[2]an!$F$33,VLOOKUP([2]an!$F$33,[2]an!$F$33:$H$33,3,FALSE),IF(A2627=[2]an!$F$31,VLOOKUP([2]an!$F$31,[2]an!$F$31:$H$31,3,FALSE),""))))</f>
        <v/>
      </c>
    </row>
    <row r="2628" spans="6:30" x14ac:dyDescent="0.2">
      <c r="F2628" s="10"/>
      <c r="G2628" s="8" t="str">
        <f t="shared" si="125"/>
        <v/>
      </c>
      <c r="H2628" s="13"/>
      <c r="K2628" s="13"/>
      <c r="L2628" s="10"/>
      <c r="M2628" s="10"/>
      <c r="S2628" s="8" t="str">
        <f>IFERROR(VLOOKUP(D2628,[1]peretoe_teenus!$A$2:$L$2000,5,FALSE),"")</f>
        <v/>
      </c>
      <c r="U2628" s="13"/>
      <c r="V2628" s="15" t="str" cm="1">
        <f t="array" ref="V2628">IFERROR(IF(AND(F2628="Tugigrupp",RANK(K2628,$K2628:$K2628)+COUNTIFS($K$2:K2628,K2628,$L$2:L2628,L2628,$M$2:M2628,M2628,$I$2:I2628,I2628,$G$2:G2628,G2628,$F$2:F2628,F2628)-1=1),SUMPRODUCT(($F$2:$F$4154=F2628)*($G$2:$G$4154=G2628)*($K$2:$K$4154=K2628)*($I$2:$I$4154=I2628)*($L$2:$L$4154=L2628)*($M$2:$M$4154=M2628)),""),"")</f>
        <v/>
      </c>
      <c r="W2628" s="15" t="str">
        <f t="shared" si="123"/>
        <v/>
      </c>
      <c r="X2628" s="16" t="str">
        <f>IF(AND(A2628=[2]an!$G$38,F2628=[2]an!$E$40),[2]an!$G$40,IF(AND(A2628=[2]an!$G$38,F2628=[2]an!$E$41),[2]an!$G$41,IF(AND(A2628=[2]an!$G$38,F2628=[2]an!$E$39,H2628&gt;=[2]an!$M$37),[2]an!$G$39,
IF(AND(A2628=[2]an!$G$38,F2628=[2]an!$E$39,H2628&lt;[2]an!$M$37,S2628="kahepoolne vajaduspõhine",U2628=""),[2]an!$M$40,
IF(AND(A2628=[2]an!$G$38,F2628=[2]an!$E$39,H2628&lt;[2]an!$M$37,S2628="kahepoolne vajaduspõhine",U2628&lt;&gt;""),[2]an!$G$39,
IF(AND(A2628=[2]an!$G$38,F2628=[2]an!$E$39,H2628&lt;[2]an!$M$37,S2628&lt;&gt;"kahepoolne vajaduspõhine"),[2]an!$G$39,
IF(AND(A2628=[2]an!$G$38,F2628=[2]an!$E$42),[2]an!$G$42,
IF(AND(A2628=[2]an!$H$38,F2628=[2]an!$E$40),[2]an!$H$40,IF(AND(A2628=[2]an!$H$38,F2628=[2]an!$E$41),[2]an!$H$41,IF(AND(A2628=[2]an!$H$38,F2628=[2]an!$E$39,H2628&gt;=[2]an!$M$37),[2]an!$H$39,
IF(AND(A2628=[2]an!$H$38,F2628=[2]an!$E$39,H2628&lt;[2]an!$M$37,S2628="kahepoolne vajaduspõhine",U2628=""),[2]an!$M$40,
IF(AND(A2628=[2]an!$H$38,F2628=[2]an!$E$39,H2628&lt;[2]an!$M$37,S2628="kahepoolne vajaduspõhine",U2628&lt;&gt;""),[2]an!$H$39,
IF(AND(A2628=[2]an!$H$38,F2628=[2]an!$E$39,H2628&lt;[2]an!$M$37,S2628&lt;&gt;"kahepoolne vajaduspõhine"),[2]an!$H$39,
IF(AND(A2628=[2]an!$H$38,F2628=[2]an!$E$42),[2]an!$H$42,
IF(AND(A2628=[2]an!$I$38,F2628=[2]an!$E$40),[2]an!$I$40,IF(AND(A2628=[2]an!$I$38,F2628=[2]an!$E$41),[2]an!$I$41,IF(AND(A2628=[2]an!$I$38,F2628=[2]an!$E$39,H2628&gt;=[2]an!$M$37),[2]an!$I$39,
IF(AND(A2628=[2]an!$I$38,F2628=[2]an!$E$39,H2628&lt;[2]an!$M$37,S2628="kahepoolne vajaduspõhine",U2628=""),[2]an!$M$40,
IF(AND(A2628=[2]an!$I$38,F2628=[2]an!$E$39,H2628&lt;[2]an!$M$37,S2628="kahepoolne vajaduspõhine",U2628&lt;&gt;""),[2]an!$I$39,
IF(AND(A2628=[2]an!$I$38,F2628=[2]an!$E$39,H2628&lt;[2]an!$M$37,S2628&lt;&gt;"kahepoolne vajaduspõhine"),[2]an!$I$39,
IF(AND(A2628=[2]an!$I$38,F2628=[2]an!$E$42),[2]an!$I$42,
IF(AND(A2628=[2]an!$J$38,F2628=[2]an!$E$40),[2]an!$J$40,IF(AND(A2628=[2]an!$J$38,F2628=[2]an!$E$41),[2]an!$J$41,IF(AND(A2628=[2]an!$J$38,F2628=[2]an!$E$39,H2628&gt;=[2]an!$M$37),[2]an!$J$39,
IF(AND(A2628=[2]an!$J$38,F2628=[2]an!$E$39,H2628&lt;[2]an!$M$37,S2628="kahepoolne vajaduspõhine",U2628=""),[2]an!$M$40,
IF(AND(A2628=[2]an!$J$38,F2628=[2]an!$E$39,H2628&lt;[2]an!$M$37,S2628="kahepoolne vajaduspõhine",U2628&lt;&gt;""),[2]an!$J$39,
IF(AND(A2628=[2]an!$J$38,F2628=[2]an!$E$39,H2628&lt;[2]an!$M$37,S2628&lt;&gt;"kahepoolne vajaduspõhine"),[2]an!$J$39,
IF(AND(A2628=[2]an!$J$38,F2628=[2]an!$E$42),[2]an!$J$42,""))))))))))))))))))))))))))))</f>
        <v/>
      </c>
      <c r="Y2628" s="17" t="str">
        <f>IFERROR(IF(F2628="Tugigrupp",0,
IF(AND(F2628="Peretoe teenus",H2628&gt;=[2]an!$M$37,RANK(D2628,$D2628:$D2628)+COUNTIFS($D$2:D2628,D2628,$F$2:F2628,F2628)-1&gt;1),"",
IF(AND(F2628="Peretoe teenus",H2628&gt;=[2]an!$M$37,RANK(D2628,$D2628:$D2628)+COUNTIFS($D$2:D2628,D2628,$F$2:F2628,F2628)-1=1,MONTH(H2628)=MONTH(K2628)=TRUE,YEAR(H2628)=YEAR(K2628)=TRUE),((EOMONTH(H2628,0)-H2628+1)*X2628)/DAY(EOMONTH(H2628,0)),
IF(AND(F2628="Peretoe teenus",H2628&gt;=[2]an!$M$37,RANK(D2628,$D2628:$D2628)+COUNTIFS($D$2:D2628,D2628,$F$2:F2628,F2628)-1=1),X2628,
IF(AND(F2628="Peretoe teenus",H2628&lt;[2]an!$M$37,S2628&lt;&gt;"kahepoolne vajaduspõhine",RANK(D2628,$D2628:$D2628)+COUNTIFS($D$2:D2628,D2628,$F$2:F2628,F2628)-1=1),X2628,
IF(AND(F2628="Peretoe teenus",H2628&lt;[2]an!$M$37,S2628&lt;&gt;"kahepoolne vajaduspõhine",RANK(D2628,$D2628:$D2628)+COUNTIFS($D$2:D2628,D2628,$F$2:F2628,F2628)-1&gt;1),"",
IF(AND(F2628="Peretoe teenus",H2628&lt;[2]an!$M$37,S2628="kahepoolne vajaduspõhine",U2628="",RANK(D2628,$D2628:$D2628)+COUNTIFS($D$2:D2628,D2628,$F$2:F2628,F2628)-1=1),X2628,
IF(AND(F2628="Peretoe teenus",H2628&lt;[2]an!$M$37,S2628="kahepoolne vajaduspõhine",U2628="",RANK(D2628,$D2628:$D2628)+COUNTIFS($D$2:D2628,D2628,$F$2:F2628,F2628)-1&gt;1),"",
IF(AND(F2628="Peretoe teenus",H2628&lt;[2]an!$M$37,S2628="kahepoolne vajaduspõhine",U2628&lt;[2]an!$M$37,RANK(D2628,$D2628:$D2628)+COUNTIFS($D$2:D2628,D2628,$F$2:F2628,F2628)-1=1),X2628,
IF(AND(F2628="Peretoe teenus",H2628&lt;[2]an!$M$37,S2628="kahepoolne vajaduspõhine",U2628&lt;[2]an!$M$37,RANK(D2628,$D2628:$D2628)+COUNTIFS($D$2:D2628,D2628,$F$2:F2628,F2628)-1&gt;1),"",
IF(AND(F2628="Peretoe teenus",H2628&lt;[2]an!$M$37,S2628="kahepoolne vajaduspõhine",U2628&gt;=[2]an!$M$37,U2628&lt;=[2]an!$M$38,RANK(D2628,$D2628:$D2628)+COUNTIFS($D$2:D2628,D2628,$F$2:F2628,F2628)-1=1),
((EOMONTH(U2628,0)-U2628+1)*X2628)/DAY(EOMONTH(U2628,0))+(DAY(U2628)-1)*100/DAY(EOMONTH(U2628,0)),
IF(AND(F2628="Peretoe teenus",H2628&lt;[2]an!$M$37,S2628="kahepoolne vajaduspõhine",U2628&gt;=[2]an!$M$37,U2628&lt;=[2]an!$M$38,RANK(D2628,$D2628:$D2628)+COUNTIFS($D$2:D2628,D2628,$F$2:F2628,F2628)-1&gt;1),"",
IF(AND(F2628="Peretoe teenus",H2628&lt;[2]an!$M$37,S2628="kahepoolne vajaduspõhine",U2628&gt;[2]an!$M$38,RANK(D2628,$D2628:$D2628)+COUNTIFS($D$2:D2628,D2628,$F$2:F2628,F2628)-1=1),X2628,
IF(AND(F2628="Peretoe teenus",H2628&lt;[2]an!$M$37,S2628="kahepoolne vajaduspõhine",U2628&gt;[2]an!$M$38,RANK(D2628,$D2628:$D2628)+COUNTIFS($D$2:D2628,D2628,$F$2:F2628,F2628)-1&gt;1),"",X2628*W2628)))))))))))))),"")</f>
        <v/>
      </c>
      <c r="Z2628" s="18" t="str">
        <f t="shared" si="124"/>
        <v/>
      </c>
      <c r="AA2628" s="19" t="str">
        <f>IFERROR(VLOOKUP(E2628,[2]an!$A$3:$B$81,2,FALSE),"")</f>
        <v/>
      </c>
      <c r="AB2628" s="19" t="str">
        <f>IFERROR(VLOOKUP(AA2628,[2]an!$C$2:$D$16,2,FALSE),"")</f>
        <v/>
      </c>
      <c r="AC2628" s="20"/>
      <c r="AD2628" s="21" t="str">
        <f>IF(A2628=[2]an!$F$36,VLOOKUP([2]an!$F$36,[2]an!$F$36:$H$36,3,FALSE),IF(A2628=[2]an!$F$35,VLOOKUP([2]an!$F$35,[2]an!$F$35:$H$35,3,FALSE),IF(A2628=[2]an!$F$33,VLOOKUP([2]an!$F$33,[2]an!$F$33:$H$33,3,FALSE),IF(A2628=[2]an!$F$31,VLOOKUP([2]an!$F$31,[2]an!$F$31:$H$31,3,FALSE),""))))</f>
        <v/>
      </c>
    </row>
    <row r="2629" spans="6:30" x14ac:dyDescent="0.2">
      <c r="F2629" s="10"/>
      <c r="G2629" s="8" t="str">
        <f t="shared" si="125"/>
        <v/>
      </c>
      <c r="H2629" s="13"/>
      <c r="K2629" s="13"/>
      <c r="L2629" s="10"/>
      <c r="M2629" s="10"/>
      <c r="S2629" s="8" t="str">
        <f>IFERROR(VLOOKUP(D2629,[1]peretoe_teenus!$A$2:$L$2000,5,FALSE),"")</f>
        <v/>
      </c>
      <c r="U2629" s="13"/>
      <c r="V2629" s="15" t="str" cm="1">
        <f t="array" ref="V2629">IFERROR(IF(AND(F2629="Tugigrupp",RANK(K2629,$K2629:$K2629)+COUNTIFS($K$2:K2629,K2629,$L$2:L2629,L2629,$M$2:M2629,M2629,$I$2:I2629,I2629,$G$2:G2629,G2629,$F$2:F2629,F2629)-1=1),SUMPRODUCT(($F$2:$F$4154=F2629)*($G$2:$G$4154=G2629)*($K$2:$K$4154=K2629)*($I$2:$I$4154=I2629)*($L$2:$L$4154=L2629)*($M$2:$M$4154=M2629)),""),"")</f>
        <v/>
      </c>
      <c r="W2629" s="15" t="str">
        <f t="shared" si="123"/>
        <v/>
      </c>
      <c r="X2629" s="16" t="str">
        <f>IF(AND(A2629=[2]an!$G$38,F2629=[2]an!$E$40),[2]an!$G$40,IF(AND(A2629=[2]an!$G$38,F2629=[2]an!$E$41),[2]an!$G$41,IF(AND(A2629=[2]an!$G$38,F2629=[2]an!$E$39,H2629&gt;=[2]an!$M$37),[2]an!$G$39,
IF(AND(A2629=[2]an!$G$38,F2629=[2]an!$E$39,H2629&lt;[2]an!$M$37,S2629="kahepoolne vajaduspõhine",U2629=""),[2]an!$M$40,
IF(AND(A2629=[2]an!$G$38,F2629=[2]an!$E$39,H2629&lt;[2]an!$M$37,S2629="kahepoolne vajaduspõhine",U2629&lt;&gt;""),[2]an!$G$39,
IF(AND(A2629=[2]an!$G$38,F2629=[2]an!$E$39,H2629&lt;[2]an!$M$37,S2629&lt;&gt;"kahepoolne vajaduspõhine"),[2]an!$G$39,
IF(AND(A2629=[2]an!$G$38,F2629=[2]an!$E$42),[2]an!$G$42,
IF(AND(A2629=[2]an!$H$38,F2629=[2]an!$E$40),[2]an!$H$40,IF(AND(A2629=[2]an!$H$38,F2629=[2]an!$E$41),[2]an!$H$41,IF(AND(A2629=[2]an!$H$38,F2629=[2]an!$E$39,H2629&gt;=[2]an!$M$37),[2]an!$H$39,
IF(AND(A2629=[2]an!$H$38,F2629=[2]an!$E$39,H2629&lt;[2]an!$M$37,S2629="kahepoolne vajaduspõhine",U2629=""),[2]an!$M$40,
IF(AND(A2629=[2]an!$H$38,F2629=[2]an!$E$39,H2629&lt;[2]an!$M$37,S2629="kahepoolne vajaduspõhine",U2629&lt;&gt;""),[2]an!$H$39,
IF(AND(A2629=[2]an!$H$38,F2629=[2]an!$E$39,H2629&lt;[2]an!$M$37,S2629&lt;&gt;"kahepoolne vajaduspõhine"),[2]an!$H$39,
IF(AND(A2629=[2]an!$H$38,F2629=[2]an!$E$42),[2]an!$H$42,
IF(AND(A2629=[2]an!$I$38,F2629=[2]an!$E$40),[2]an!$I$40,IF(AND(A2629=[2]an!$I$38,F2629=[2]an!$E$41),[2]an!$I$41,IF(AND(A2629=[2]an!$I$38,F2629=[2]an!$E$39,H2629&gt;=[2]an!$M$37),[2]an!$I$39,
IF(AND(A2629=[2]an!$I$38,F2629=[2]an!$E$39,H2629&lt;[2]an!$M$37,S2629="kahepoolne vajaduspõhine",U2629=""),[2]an!$M$40,
IF(AND(A2629=[2]an!$I$38,F2629=[2]an!$E$39,H2629&lt;[2]an!$M$37,S2629="kahepoolne vajaduspõhine",U2629&lt;&gt;""),[2]an!$I$39,
IF(AND(A2629=[2]an!$I$38,F2629=[2]an!$E$39,H2629&lt;[2]an!$M$37,S2629&lt;&gt;"kahepoolne vajaduspõhine"),[2]an!$I$39,
IF(AND(A2629=[2]an!$I$38,F2629=[2]an!$E$42),[2]an!$I$42,
IF(AND(A2629=[2]an!$J$38,F2629=[2]an!$E$40),[2]an!$J$40,IF(AND(A2629=[2]an!$J$38,F2629=[2]an!$E$41),[2]an!$J$41,IF(AND(A2629=[2]an!$J$38,F2629=[2]an!$E$39,H2629&gt;=[2]an!$M$37),[2]an!$J$39,
IF(AND(A2629=[2]an!$J$38,F2629=[2]an!$E$39,H2629&lt;[2]an!$M$37,S2629="kahepoolne vajaduspõhine",U2629=""),[2]an!$M$40,
IF(AND(A2629=[2]an!$J$38,F2629=[2]an!$E$39,H2629&lt;[2]an!$M$37,S2629="kahepoolne vajaduspõhine",U2629&lt;&gt;""),[2]an!$J$39,
IF(AND(A2629=[2]an!$J$38,F2629=[2]an!$E$39,H2629&lt;[2]an!$M$37,S2629&lt;&gt;"kahepoolne vajaduspõhine"),[2]an!$J$39,
IF(AND(A2629=[2]an!$J$38,F2629=[2]an!$E$42),[2]an!$J$42,""))))))))))))))))))))))))))))</f>
        <v/>
      </c>
      <c r="Y2629" s="17" t="str">
        <f>IFERROR(IF(F2629="Tugigrupp",0,
IF(AND(F2629="Peretoe teenus",H2629&gt;=[2]an!$M$37,RANK(D2629,$D2629:$D2629)+COUNTIFS($D$2:D2629,D2629,$F$2:F2629,F2629)-1&gt;1),"",
IF(AND(F2629="Peretoe teenus",H2629&gt;=[2]an!$M$37,RANK(D2629,$D2629:$D2629)+COUNTIFS($D$2:D2629,D2629,$F$2:F2629,F2629)-1=1,MONTH(H2629)=MONTH(K2629)=TRUE,YEAR(H2629)=YEAR(K2629)=TRUE),((EOMONTH(H2629,0)-H2629+1)*X2629)/DAY(EOMONTH(H2629,0)),
IF(AND(F2629="Peretoe teenus",H2629&gt;=[2]an!$M$37,RANK(D2629,$D2629:$D2629)+COUNTIFS($D$2:D2629,D2629,$F$2:F2629,F2629)-1=1),X2629,
IF(AND(F2629="Peretoe teenus",H2629&lt;[2]an!$M$37,S2629&lt;&gt;"kahepoolne vajaduspõhine",RANK(D2629,$D2629:$D2629)+COUNTIFS($D$2:D2629,D2629,$F$2:F2629,F2629)-1=1),X2629,
IF(AND(F2629="Peretoe teenus",H2629&lt;[2]an!$M$37,S2629&lt;&gt;"kahepoolne vajaduspõhine",RANK(D2629,$D2629:$D2629)+COUNTIFS($D$2:D2629,D2629,$F$2:F2629,F2629)-1&gt;1),"",
IF(AND(F2629="Peretoe teenus",H2629&lt;[2]an!$M$37,S2629="kahepoolne vajaduspõhine",U2629="",RANK(D2629,$D2629:$D2629)+COUNTIFS($D$2:D2629,D2629,$F$2:F2629,F2629)-1=1),X2629,
IF(AND(F2629="Peretoe teenus",H2629&lt;[2]an!$M$37,S2629="kahepoolne vajaduspõhine",U2629="",RANK(D2629,$D2629:$D2629)+COUNTIFS($D$2:D2629,D2629,$F$2:F2629,F2629)-1&gt;1),"",
IF(AND(F2629="Peretoe teenus",H2629&lt;[2]an!$M$37,S2629="kahepoolne vajaduspõhine",U2629&lt;[2]an!$M$37,RANK(D2629,$D2629:$D2629)+COUNTIFS($D$2:D2629,D2629,$F$2:F2629,F2629)-1=1),X2629,
IF(AND(F2629="Peretoe teenus",H2629&lt;[2]an!$M$37,S2629="kahepoolne vajaduspõhine",U2629&lt;[2]an!$M$37,RANK(D2629,$D2629:$D2629)+COUNTIFS($D$2:D2629,D2629,$F$2:F2629,F2629)-1&gt;1),"",
IF(AND(F2629="Peretoe teenus",H2629&lt;[2]an!$M$37,S2629="kahepoolne vajaduspõhine",U2629&gt;=[2]an!$M$37,U2629&lt;=[2]an!$M$38,RANK(D2629,$D2629:$D2629)+COUNTIFS($D$2:D2629,D2629,$F$2:F2629,F2629)-1=1),
((EOMONTH(U2629,0)-U2629+1)*X2629)/DAY(EOMONTH(U2629,0))+(DAY(U2629)-1)*100/DAY(EOMONTH(U2629,0)),
IF(AND(F2629="Peretoe teenus",H2629&lt;[2]an!$M$37,S2629="kahepoolne vajaduspõhine",U2629&gt;=[2]an!$M$37,U2629&lt;=[2]an!$M$38,RANK(D2629,$D2629:$D2629)+COUNTIFS($D$2:D2629,D2629,$F$2:F2629,F2629)-1&gt;1),"",
IF(AND(F2629="Peretoe teenus",H2629&lt;[2]an!$M$37,S2629="kahepoolne vajaduspõhine",U2629&gt;[2]an!$M$38,RANK(D2629,$D2629:$D2629)+COUNTIFS($D$2:D2629,D2629,$F$2:F2629,F2629)-1=1),X2629,
IF(AND(F2629="Peretoe teenus",H2629&lt;[2]an!$M$37,S2629="kahepoolne vajaduspõhine",U2629&gt;[2]an!$M$38,RANK(D2629,$D2629:$D2629)+COUNTIFS($D$2:D2629,D2629,$F$2:F2629,F2629)-1&gt;1),"",X2629*W2629)))))))))))))),"")</f>
        <v/>
      </c>
      <c r="Z2629" s="18" t="str">
        <f t="shared" si="124"/>
        <v/>
      </c>
      <c r="AA2629" s="19" t="str">
        <f>IFERROR(VLOOKUP(E2629,[2]an!$A$3:$B$81,2,FALSE),"")</f>
        <v/>
      </c>
      <c r="AB2629" s="19" t="str">
        <f>IFERROR(VLOOKUP(AA2629,[2]an!$C$2:$D$16,2,FALSE),"")</f>
        <v/>
      </c>
      <c r="AC2629" s="20"/>
      <c r="AD2629" s="21" t="str">
        <f>IF(A2629=[2]an!$F$36,VLOOKUP([2]an!$F$36,[2]an!$F$36:$H$36,3,FALSE),IF(A2629=[2]an!$F$35,VLOOKUP([2]an!$F$35,[2]an!$F$35:$H$35,3,FALSE),IF(A2629=[2]an!$F$33,VLOOKUP([2]an!$F$33,[2]an!$F$33:$H$33,3,FALSE),IF(A2629=[2]an!$F$31,VLOOKUP([2]an!$F$31,[2]an!$F$31:$H$31,3,FALSE),""))))</f>
        <v/>
      </c>
    </row>
    <row r="2630" spans="6:30" x14ac:dyDescent="0.2">
      <c r="F2630" s="10"/>
      <c r="G2630" s="8" t="str">
        <f t="shared" si="125"/>
        <v/>
      </c>
      <c r="H2630" s="13"/>
      <c r="K2630" s="13"/>
      <c r="L2630" s="10"/>
      <c r="M2630" s="10"/>
      <c r="S2630" s="8" t="str">
        <f>IFERROR(VLOOKUP(D2630,[1]peretoe_teenus!$A$2:$L$2000,5,FALSE),"")</f>
        <v/>
      </c>
      <c r="U2630" s="13"/>
      <c r="V2630" s="15" t="str" cm="1">
        <f t="array" ref="V2630">IFERROR(IF(AND(F2630="Tugigrupp",RANK(K2630,$K2630:$K2630)+COUNTIFS($K$2:K2630,K2630,$L$2:L2630,L2630,$M$2:M2630,M2630,$I$2:I2630,I2630,$G$2:G2630,G2630,$F$2:F2630,F2630)-1=1),SUMPRODUCT(($F$2:$F$4154=F2630)*($G$2:$G$4154=G2630)*($K$2:$K$4154=K2630)*($I$2:$I$4154=I2630)*($L$2:$L$4154=L2630)*($M$2:$M$4154=M2630)),""),"")</f>
        <v/>
      </c>
      <c r="W2630" s="15" t="str">
        <f t="shared" si="123"/>
        <v/>
      </c>
      <c r="X2630" s="16" t="str">
        <f>IF(AND(A2630=[2]an!$G$38,F2630=[2]an!$E$40),[2]an!$G$40,IF(AND(A2630=[2]an!$G$38,F2630=[2]an!$E$41),[2]an!$G$41,IF(AND(A2630=[2]an!$G$38,F2630=[2]an!$E$39,H2630&gt;=[2]an!$M$37),[2]an!$G$39,
IF(AND(A2630=[2]an!$G$38,F2630=[2]an!$E$39,H2630&lt;[2]an!$M$37,S2630="kahepoolne vajaduspõhine",U2630=""),[2]an!$M$40,
IF(AND(A2630=[2]an!$G$38,F2630=[2]an!$E$39,H2630&lt;[2]an!$M$37,S2630="kahepoolne vajaduspõhine",U2630&lt;&gt;""),[2]an!$G$39,
IF(AND(A2630=[2]an!$G$38,F2630=[2]an!$E$39,H2630&lt;[2]an!$M$37,S2630&lt;&gt;"kahepoolne vajaduspõhine"),[2]an!$G$39,
IF(AND(A2630=[2]an!$G$38,F2630=[2]an!$E$42),[2]an!$G$42,
IF(AND(A2630=[2]an!$H$38,F2630=[2]an!$E$40),[2]an!$H$40,IF(AND(A2630=[2]an!$H$38,F2630=[2]an!$E$41),[2]an!$H$41,IF(AND(A2630=[2]an!$H$38,F2630=[2]an!$E$39,H2630&gt;=[2]an!$M$37),[2]an!$H$39,
IF(AND(A2630=[2]an!$H$38,F2630=[2]an!$E$39,H2630&lt;[2]an!$M$37,S2630="kahepoolne vajaduspõhine",U2630=""),[2]an!$M$40,
IF(AND(A2630=[2]an!$H$38,F2630=[2]an!$E$39,H2630&lt;[2]an!$M$37,S2630="kahepoolne vajaduspõhine",U2630&lt;&gt;""),[2]an!$H$39,
IF(AND(A2630=[2]an!$H$38,F2630=[2]an!$E$39,H2630&lt;[2]an!$M$37,S2630&lt;&gt;"kahepoolne vajaduspõhine"),[2]an!$H$39,
IF(AND(A2630=[2]an!$H$38,F2630=[2]an!$E$42),[2]an!$H$42,
IF(AND(A2630=[2]an!$I$38,F2630=[2]an!$E$40),[2]an!$I$40,IF(AND(A2630=[2]an!$I$38,F2630=[2]an!$E$41),[2]an!$I$41,IF(AND(A2630=[2]an!$I$38,F2630=[2]an!$E$39,H2630&gt;=[2]an!$M$37),[2]an!$I$39,
IF(AND(A2630=[2]an!$I$38,F2630=[2]an!$E$39,H2630&lt;[2]an!$M$37,S2630="kahepoolne vajaduspõhine",U2630=""),[2]an!$M$40,
IF(AND(A2630=[2]an!$I$38,F2630=[2]an!$E$39,H2630&lt;[2]an!$M$37,S2630="kahepoolne vajaduspõhine",U2630&lt;&gt;""),[2]an!$I$39,
IF(AND(A2630=[2]an!$I$38,F2630=[2]an!$E$39,H2630&lt;[2]an!$M$37,S2630&lt;&gt;"kahepoolne vajaduspõhine"),[2]an!$I$39,
IF(AND(A2630=[2]an!$I$38,F2630=[2]an!$E$42),[2]an!$I$42,
IF(AND(A2630=[2]an!$J$38,F2630=[2]an!$E$40),[2]an!$J$40,IF(AND(A2630=[2]an!$J$38,F2630=[2]an!$E$41),[2]an!$J$41,IF(AND(A2630=[2]an!$J$38,F2630=[2]an!$E$39,H2630&gt;=[2]an!$M$37),[2]an!$J$39,
IF(AND(A2630=[2]an!$J$38,F2630=[2]an!$E$39,H2630&lt;[2]an!$M$37,S2630="kahepoolne vajaduspõhine",U2630=""),[2]an!$M$40,
IF(AND(A2630=[2]an!$J$38,F2630=[2]an!$E$39,H2630&lt;[2]an!$M$37,S2630="kahepoolne vajaduspõhine",U2630&lt;&gt;""),[2]an!$J$39,
IF(AND(A2630=[2]an!$J$38,F2630=[2]an!$E$39,H2630&lt;[2]an!$M$37,S2630&lt;&gt;"kahepoolne vajaduspõhine"),[2]an!$J$39,
IF(AND(A2630=[2]an!$J$38,F2630=[2]an!$E$42),[2]an!$J$42,""))))))))))))))))))))))))))))</f>
        <v/>
      </c>
      <c r="Y2630" s="17" t="str">
        <f>IFERROR(IF(F2630="Tugigrupp",0,
IF(AND(F2630="Peretoe teenus",H2630&gt;=[2]an!$M$37,RANK(D2630,$D2630:$D2630)+COUNTIFS($D$2:D2630,D2630,$F$2:F2630,F2630)-1&gt;1),"",
IF(AND(F2630="Peretoe teenus",H2630&gt;=[2]an!$M$37,RANK(D2630,$D2630:$D2630)+COUNTIFS($D$2:D2630,D2630,$F$2:F2630,F2630)-1=1,MONTH(H2630)=MONTH(K2630)=TRUE,YEAR(H2630)=YEAR(K2630)=TRUE),((EOMONTH(H2630,0)-H2630+1)*X2630)/DAY(EOMONTH(H2630,0)),
IF(AND(F2630="Peretoe teenus",H2630&gt;=[2]an!$M$37,RANK(D2630,$D2630:$D2630)+COUNTIFS($D$2:D2630,D2630,$F$2:F2630,F2630)-1=1),X2630,
IF(AND(F2630="Peretoe teenus",H2630&lt;[2]an!$M$37,S2630&lt;&gt;"kahepoolne vajaduspõhine",RANK(D2630,$D2630:$D2630)+COUNTIFS($D$2:D2630,D2630,$F$2:F2630,F2630)-1=1),X2630,
IF(AND(F2630="Peretoe teenus",H2630&lt;[2]an!$M$37,S2630&lt;&gt;"kahepoolne vajaduspõhine",RANK(D2630,$D2630:$D2630)+COUNTIFS($D$2:D2630,D2630,$F$2:F2630,F2630)-1&gt;1),"",
IF(AND(F2630="Peretoe teenus",H2630&lt;[2]an!$M$37,S2630="kahepoolne vajaduspõhine",U2630="",RANK(D2630,$D2630:$D2630)+COUNTIFS($D$2:D2630,D2630,$F$2:F2630,F2630)-1=1),X2630,
IF(AND(F2630="Peretoe teenus",H2630&lt;[2]an!$M$37,S2630="kahepoolne vajaduspõhine",U2630="",RANK(D2630,$D2630:$D2630)+COUNTIFS($D$2:D2630,D2630,$F$2:F2630,F2630)-1&gt;1),"",
IF(AND(F2630="Peretoe teenus",H2630&lt;[2]an!$M$37,S2630="kahepoolne vajaduspõhine",U2630&lt;[2]an!$M$37,RANK(D2630,$D2630:$D2630)+COUNTIFS($D$2:D2630,D2630,$F$2:F2630,F2630)-1=1),X2630,
IF(AND(F2630="Peretoe teenus",H2630&lt;[2]an!$M$37,S2630="kahepoolne vajaduspõhine",U2630&lt;[2]an!$M$37,RANK(D2630,$D2630:$D2630)+COUNTIFS($D$2:D2630,D2630,$F$2:F2630,F2630)-1&gt;1),"",
IF(AND(F2630="Peretoe teenus",H2630&lt;[2]an!$M$37,S2630="kahepoolne vajaduspõhine",U2630&gt;=[2]an!$M$37,U2630&lt;=[2]an!$M$38,RANK(D2630,$D2630:$D2630)+COUNTIFS($D$2:D2630,D2630,$F$2:F2630,F2630)-1=1),
((EOMONTH(U2630,0)-U2630+1)*X2630)/DAY(EOMONTH(U2630,0))+(DAY(U2630)-1)*100/DAY(EOMONTH(U2630,0)),
IF(AND(F2630="Peretoe teenus",H2630&lt;[2]an!$M$37,S2630="kahepoolne vajaduspõhine",U2630&gt;=[2]an!$M$37,U2630&lt;=[2]an!$M$38,RANK(D2630,$D2630:$D2630)+COUNTIFS($D$2:D2630,D2630,$F$2:F2630,F2630)-1&gt;1),"",
IF(AND(F2630="Peretoe teenus",H2630&lt;[2]an!$M$37,S2630="kahepoolne vajaduspõhine",U2630&gt;[2]an!$M$38,RANK(D2630,$D2630:$D2630)+COUNTIFS($D$2:D2630,D2630,$F$2:F2630,F2630)-1=1),X2630,
IF(AND(F2630="Peretoe teenus",H2630&lt;[2]an!$M$37,S2630="kahepoolne vajaduspõhine",U2630&gt;[2]an!$M$38,RANK(D2630,$D2630:$D2630)+COUNTIFS($D$2:D2630,D2630,$F$2:F2630,F2630)-1&gt;1),"",X2630*W2630)))))))))))))),"")</f>
        <v/>
      </c>
      <c r="Z2630" s="18" t="str">
        <f t="shared" si="124"/>
        <v/>
      </c>
      <c r="AA2630" s="19" t="str">
        <f>IFERROR(VLOOKUP(E2630,[2]an!$A$3:$B$81,2,FALSE),"")</f>
        <v/>
      </c>
      <c r="AB2630" s="19" t="str">
        <f>IFERROR(VLOOKUP(AA2630,[2]an!$C$2:$D$16,2,FALSE),"")</f>
        <v/>
      </c>
      <c r="AC2630" s="20"/>
      <c r="AD2630" s="21" t="str">
        <f>IF(A2630=[2]an!$F$36,VLOOKUP([2]an!$F$36,[2]an!$F$36:$H$36,3,FALSE),IF(A2630=[2]an!$F$35,VLOOKUP([2]an!$F$35,[2]an!$F$35:$H$35,3,FALSE),IF(A2630=[2]an!$F$33,VLOOKUP([2]an!$F$33,[2]an!$F$33:$H$33,3,FALSE),IF(A2630=[2]an!$F$31,VLOOKUP([2]an!$F$31,[2]an!$F$31:$H$31,3,FALSE),""))))</f>
        <v/>
      </c>
    </row>
    <row r="2631" spans="6:30" x14ac:dyDescent="0.2">
      <c r="F2631" s="10"/>
      <c r="G2631" s="8" t="str">
        <f t="shared" si="125"/>
        <v/>
      </c>
      <c r="H2631" s="13"/>
      <c r="K2631" s="13"/>
      <c r="L2631" s="10"/>
      <c r="M2631" s="10"/>
      <c r="S2631" s="8" t="str">
        <f>IFERROR(VLOOKUP(D2631,[1]peretoe_teenus!$A$2:$L$2000,5,FALSE),"")</f>
        <v/>
      </c>
      <c r="U2631" s="13"/>
      <c r="V2631" s="15" t="str" cm="1">
        <f t="array" ref="V2631">IFERROR(IF(AND(F2631="Tugigrupp",RANK(K2631,$K2631:$K2631)+COUNTIFS($K$2:K2631,K2631,$L$2:L2631,L2631,$M$2:M2631,M2631,$I$2:I2631,I2631,$G$2:G2631,G2631,$F$2:F2631,F2631)-1=1),SUMPRODUCT(($F$2:$F$4154=F2631)*($G$2:$G$4154=G2631)*($K$2:$K$4154=K2631)*($I$2:$I$4154=I2631)*($L$2:$L$4154=L2631)*($M$2:$M$4154=M2631)),""),"")</f>
        <v/>
      </c>
      <c r="W2631" s="15" t="str">
        <f t="shared" si="123"/>
        <v/>
      </c>
      <c r="X2631" s="16" t="str">
        <f>IF(AND(A2631=[2]an!$G$38,F2631=[2]an!$E$40),[2]an!$G$40,IF(AND(A2631=[2]an!$G$38,F2631=[2]an!$E$41),[2]an!$G$41,IF(AND(A2631=[2]an!$G$38,F2631=[2]an!$E$39,H2631&gt;=[2]an!$M$37),[2]an!$G$39,
IF(AND(A2631=[2]an!$G$38,F2631=[2]an!$E$39,H2631&lt;[2]an!$M$37,S2631="kahepoolne vajaduspõhine",U2631=""),[2]an!$M$40,
IF(AND(A2631=[2]an!$G$38,F2631=[2]an!$E$39,H2631&lt;[2]an!$M$37,S2631="kahepoolne vajaduspõhine",U2631&lt;&gt;""),[2]an!$G$39,
IF(AND(A2631=[2]an!$G$38,F2631=[2]an!$E$39,H2631&lt;[2]an!$M$37,S2631&lt;&gt;"kahepoolne vajaduspõhine"),[2]an!$G$39,
IF(AND(A2631=[2]an!$G$38,F2631=[2]an!$E$42),[2]an!$G$42,
IF(AND(A2631=[2]an!$H$38,F2631=[2]an!$E$40),[2]an!$H$40,IF(AND(A2631=[2]an!$H$38,F2631=[2]an!$E$41),[2]an!$H$41,IF(AND(A2631=[2]an!$H$38,F2631=[2]an!$E$39,H2631&gt;=[2]an!$M$37),[2]an!$H$39,
IF(AND(A2631=[2]an!$H$38,F2631=[2]an!$E$39,H2631&lt;[2]an!$M$37,S2631="kahepoolne vajaduspõhine",U2631=""),[2]an!$M$40,
IF(AND(A2631=[2]an!$H$38,F2631=[2]an!$E$39,H2631&lt;[2]an!$M$37,S2631="kahepoolne vajaduspõhine",U2631&lt;&gt;""),[2]an!$H$39,
IF(AND(A2631=[2]an!$H$38,F2631=[2]an!$E$39,H2631&lt;[2]an!$M$37,S2631&lt;&gt;"kahepoolne vajaduspõhine"),[2]an!$H$39,
IF(AND(A2631=[2]an!$H$38,F2631=[2]an!$E$42),[2]an!$H$42,
IF(AND(A2631=[2]an!$I$38,F2631=[2]an!$E$40),[2]an!$I$40,IF(AND(A2631=[2]an!$I$38,F2631=[2]an!$E$41),[2]an!$I$41,IF(AND(A2631=[2]an!$I$38,F2631=[2]an!$E$39,H2631&gt;=[2]an!$M$37),[2]an!$I$39,
IF(AND(A2631=[2]an!$I$38,F2631=[2]an!$E$39,H2631&lt;[2]an!$M$37,S2631="kahepoolne vajaduspõhine",U2631=""),[2]an!$M$40,
IF(AND(A2631=[2]an!$I$38,F2631=[2]an!$E$39,H2631&lt;[2]an!$M$37,S2631="kahepoolne vajaduspõhine",U2631&lt;&gt;""),[2]an!$I$39,
IF(AND(A2631=[2]an!$I$38,F2631=[2]an!$E$39,H2631&lt;[2]an!$M$37,S2631&lt;&gt;"kahepoolne vajaduspõhine"),[2]an!$I$39,
IF(AND(A2631=[2]an!$I$38,F2631=[2]an!$E$42),[2]an!$I$42,
IF(AND(A2631=[2]an!$J$38,F2631=[2]an!$E$40),[2]an!$J$40,IF(AND(A2631=[2]an!$J$38,F2631=[2]an!$E$41),[2]an!$J$41,IF(AND(A2631=[2]an!$J$38,F2631=[2]an!$E$39,H2631&gt;=[2]an!$M$37),[2]an!$J$39,
IF(AND(A2631=[2]an!$J$38,F2631=[2]an!$E$39,H2631&lt;[2]an!$M$37,S2631="kahepoolne vajaduspõhine",U2631=""),[2]an!$M$40,
IF(AND(A2631=[2]an!$J$38,F2631=[2]an!$E$39,H2631&lt;[2]an!$M$37,S2631="kahepoolne vajaduspõhine",U2631&lt;&gt;""),[2]an!$J$39,
IF(AND(A2631=[2]an!$J$38,F2631=[2]an!$E$39,H2631&lt;[2]an!$M$37,S2631&lt;&gt;"kahepoolne vajaduspõhine"),[2]an!$J$39,
IF(AND(A2631=[2]an!$J$38,F2631=[2]an!$E$42),[2]an!$J$42,""))))))))))))))))))))))))))))</f>
        <v/>
      </c>
      <c r="Y2631" s="17" t="str">
        <f>IFERROR(IF(F2631="Tugigrupp",0,
IF(AND(F2631="Peretoe teenus",H2631&gt;=[2]an!$M$37,RANK(D2631,$D2631:$D2631)+COUNTIFS($D$2:D2631,D2631,$F$2:F2631,F2631)-1&gt;1),"",
IF(AND(F2631="Peretoe teenus",H2631&gt;=[2]an!$M$37,RANK(D2631,$D2631:$D2631)+COUNTIFS($D$2:D2631,D2631,$F$2:F2631,F2631)-1=1,MONTH(H2631)=MONTH(K2631)=TRUE,YEAR(H2631)=YEAR(K2631)=TRUE),((EOMONTH(H2631,0)-H2631+1)*X2631)/DAY(EOMONTH(H2631,0)),
IF(AND(F2631="Peretoe teenus",H2631&gt;=[2]an!$M$37,RANK(D2631,$D2631:$D2631)+COUNTIFS($D$2:D2631,D2631,$F$2:F2631,F2631)-1=1),X2631,
IF(AND(F2631="Peretoe teenus",H2631&lt;[2]an!$M$37,S2631&lt;&gt;"kahepoolne vajaduspõhine",RANK(D2631,$D2631:$D2631)+COUNTIFS($D$2:D2631,D2631,$F$2:F2631,F2631)-1=1),X2631,
IF(AND(F2631="Peretoe teenus",H2631&lt;[2]an!$M$37,S2631&lt;&gt;"kahepoolne vajaduspõhine",RANK(D2631,$D2631:$D2631)+COUNTIFS($D$2:D2631,D2631,$F$2:F2631,F2631)-1&gt;1),"",
IF(AND(F2631="Peretoe teenus",H2631&lt;[2]an!$M$37,S2631="kahepoolne vajaduspõhine",U2631="",RANK(D2631,$D2631:$D2631)+COUNTIFS($D$2:D2631,D2631,$F$2:F2631,F2631)-1=1),X2631,
IF(AND(F2631="Peretoe teenus",H2631&lt;[2]an!$M$37,S2631="kahepoolne vajaduspõhine",U2631="",RANK(D2631,$D2631:$D2631)+COUNTIFS($D$2:D2631,D2631,$F$2:F2631,F2631)-1&gt;1),"",
IF(AND(F2631="Peretoe teenus",H2631&lt;[2]an!$M$37,S2631="kahepoolne vajaduspõhine",U2631&lt;[2]an!$M$37,RANK(D2631,$D2631:$D2631)+COUNTIFS($D$2:D2631,D2631,$F$2:F2631,F2631)-1=1),X2631,
IF(AND(F2631="Peretoe teenus",H2631&lt;[2]an!$M$37,S2631="kahepoolne vajaduspõhine",U2631&lt;[2]an!$M$37,RANK(D2631,$D2631:$D2631)+COUNTIFS($D$2:D2631,D2631,$F$2:F2631,F2631)-1&gt;1),"",
IF(AND(F2631="Peretoe teenus",H2631&lt;[2]an!$M$37,S2631="kahepoolne vajaduspõhine",U2631&gt;=[2]an!$M$37,U2631&lt;=[2]an!$M$38,RANK(D2631,$D2631:$D2631)+COUNTIFS($D$2:D2631,D2631,$F$2:F2631,F2631)-1=1),
((EOMONTH(U2631,0)-U2631+1)*X2631)/DAY(EOMONTH(U2631,0))+(DAY(U2631)-1)*100/DAY(EOMONTH(U2631,0)),
IF(AND(F2631="Peretoe teenus",H2631&lt;[2]an!$M$37,S2631="kahepoolne vajaduspõhine",U2631&gt;=[2]an!$M$37,U2631&lt;=[2]an!$M$38,RANK(D2631,$D2631:$D2631)+COUNTIFS($D$2:D2631,D2631,$F$2:F2631,F2631)-1&gt;1),"",
IF(AND(F2631="Peretoe teenus",H2631&lt;[2]an!$M$37,S2631="kahepoolne vajaduspõhine",U2631&gt;[2]an!$M$38,RANK(D2631,$D2631:$D2631)+COUNTIFS($D$2:D2631,D2631,$F$2:F2631,F2631)-1=1),X2631,
IF(AND(F2631="Peretoe teenus",H2631&lt;[2]an!$M$37,S2631="kahepoolne vajaduspõhine",U2631&gt;[2]an!$M$38,RANK(D2631,$D2631:$D2631)+COUNTIFS($D$2:D2631,D2631,$F$2:F2631,F2631)-1&gt;1),"",X2631*W2631)))))))))))))),"")</f>
        <v/>
      </c>
      <c r="Z2631" s="18" t="str">
        <f t="shared" si="124"/>
        <v/>
      </c>
      <c r="AA2631" s="19" t="str">
        <f>IFERROR(VLOOKUP(E2631,[2]an!$A$3:$B$81,2,FALSE),"")</f>
        <v/>
      </c>
      <c r="AB2631" s="19" t="str">
        <f>IFERROR(VLOOKUP(AA2631,[2]an!$C$2:$D$16,2,FALSE),"")</f>
        <v/>
      </c>
      <c r="AC2631" s="20"/>
      <c r="AD2631" s="21" t="str">
        <f>IF(A2631=[2]an!$F$36,VLOOKUP([2]an!$F$36,[2]an!$F$36:$H$36,3,FALSE),IF(A2631=[2]an!$F$35,VLOOKUP([2]an!$F$35,[2]an!$F$35:$H$35,3,FALSE),IF(A2631=[2]an!$F$33,VLOOKUP([2]an!$F$33,[2]an!$F$33:$H$33,3,FALSE),IF(A2631=[2]an!$F$31,VLOOKUP([2]an!$F$31,[2]an!$F$31:$H$31,3,FALSE),""))))</f>
        <v/>
      </c>
    </row>
    <row r="2632" spans="6:30" x14ac:dyDescent="0.2">
      <c r="F2632" s="10"/>
      <c r="G2632" s="8" t="str">
        <f t="shared" si="125"/>
        <v/>
      </c>
      <c r="H2632" s="13"/>
      <c r="K2632" s="13"/>
      <c r="L2632" s="10"/>
      <c r="M2632" s="10"/>
      <c r="S2632" s="8" t="str">
        <f>IFERROR(VLOOKUP(D2632,[1]peretoe_teenus!$A$2:$L$2000,5,FALSE),"")</f>
        <v/>
      </c>
      <c r="U2632" s="13"/>
      <c r="V2632" s="15" t="str" cm="1">
        <f t="array" ref="V2632">IFERROR(IF(AND(F2632="Tugigrupp",RANK(K2632,$K2632:$K2632)+COUNTIFS($K$2:K2632,K2632,$L$2:L2632,L2632,$M$2:M2632,M2632,$I$2:I2632,I2632,$G$2:G2632,G2632,$F$2:F2632,F2632)-1=1),SUMPRODUCT(($F$2:$F$4154=F2632)*($G$2:$G$4154=G2632)*($K$2:$K$4154=K2632)*($I$2:$I$4154=I2632)*($L$2:$L$4154=L2632)*($M$2:$M$4154=M2632)),""),"")</f>
        <v/>
      </c>
      <c r="W2632" s="15" t="str">
        <f t="shared" si="123"/>
        <v/>
      </c>
      <c r="X2632" s="16" t="str">
        <f>IF(AND(A2632=[2]an!$G$38,F2632=[2]an!$E$40),[2]an!$G$40,IF(AND(A2632=[2]an!$G$38,F2632=[2]an!$E$41),[2]an!$G$41,IF(AND(A2632=[2]an!$G$38,F2632=[2]an!$E$39,H2632&gt;=[2]an!$M$37),[2]an!$G$39,
IF(AND(A2632=[2]an!$G$38,F2632=[2]an!$E$39,H2632&lt;[2]an!$M$37,S2632="kahepoolne vajaduspõhine",U2632=""),[2]an!$M$40,
IF(AND(A2632=[2]an!$G$38,F2632=[2]an!$E$39,H2632&lt;[2]an!$M$37,S2632="kahepoolne vajaduspõhine",U2632&lt;&gt;""),[2]an!$G$39,
IF(AND(A2632=[2]an!$G$38,F2632=[2]an!$E$39,H2632&lt;[2]an!$M$37,S2632&lt;&gt;"kahepoolne vajaduspõhine"),[2]an!$G$39,
IF(AND(A2632=[2]an!$G$38,F2632=[2]an!$E$42),[2]an!$G$42,
IF(AND(A2632=[2]an!$H$38,F2632=[2]an!$E$40),[2]an!$H$40,IF(AND(A2632=[2]an!$H$38,F2632=[2]an!$E$41),[2]an!$H$41,IF(AND(A2632=[2]an!$H$38,F2632=[2]an!$E$39,H2632&gt;=[2]an!$M$37),[2]an!$H$39,
IF(AND(A2632=[2]an!$H$38,F2632=[2]an!$E$39,H2632&lt;[2]an!$M$37,S2632="kahepoolne vajaduspõhine",U2632=""),[2]an!$M$40,
IF(AND(A2632=[2]an!$H$38,F2632=[2]an!$E$39,H2632&lt;[2]an!$M$37,S2632="kahepoolne vajaduspõhine",U2632&lt;&gt;""),[2]an!$H$39,
IF(AND(A2632=[2]an!$H$38,F2632=[2]an!$E$39,H2632&lt;[2]an!$M$37,S2632&lt;&gt;"kahepoolne vajaduspõhine"),[2]an!$H$39,
IF(AND(A2632=[2]an!$H$38,F2632=[2]an!$E$42),[2]an!$H$42,
IF(AND(A2632=[2]an!$I$38,F2632=[2]an!$E$40),[2]an!$I$40,IF(AND(A2632=[2]an!$I$38,F2632=[2]an!$E$41),[2]an!$I$41,IF(AND(A2632=[2]an!$I$38,F2632=[2]an!$E$39,H2632&gt;=[2]an!$M$37),[2]an!$I$39,
IF(AND(A2632=[2]an!$I$38,F2632=[2]an!$E$39,H2632&lt;[2]an!$M$37,S2632="kahepoolne vajaduspõhine",U2632=""),[2]an!$M$40,
IF(AND(A2632=[2]an!$I$38,F2632=[2]an!$E$39,H2632&lt;[2]an!$M$37,S2632="kahepoolne vajaduspõhine",U2632&lt;&gt;""),[2]an!$I$39,
IF(AND(A2632=[2]an!$I$38,F2632=[2]an!$E$39,H2632&lt;[2]an!$M$37,S2632&lt;&gt;"kahepoolne vajaduspõhine"),[2]an!$I$39,
IF(AND(A2632=[2]an!$I$38,F2632=[2]an!$E$42),[2]an!$I$42,
IF(AND(A2632=[2]an!$J$38,F2632=[2]an!$E$40),[2]an!$J$40,IF(AND(A2632=[2]an!$J$38,F2632=[2]an!$E$41),[2]an!$J$41,IF(AND(A2632=[2]an!$J$38,F2632=[2]an!$E$39,H2632&gt;=[2]an!$M$37),[2]an!$J$39,
IF(AND(A2632=[2]an!$J$38,F2632=[2]an!$E$39,H2632&lt;[2]an!$M$37,S2632="kahepoolne vajaduspõhine",U2632=""),[2]an!$M$40,
IF(AND(A2632=[2]an!$J$38,F2632=[2]an!$E$39,H2632&lt;[2]an!$M$37,S2632="kahepoolne vajaduspõhine",U2632&lt;&gt;""),[2]an!$J$39,
IF(AND(A2632=[2]an!$J$38,F2632=[2]an!$E$39,H2632&lt;[2]an!$M$37,S2632&lt;&gt;"kahepoolne vajaduspõhine"),[2]an!$J$39,
IF(AND(A2632=[2]an!$J$38,F2632=[2]an!$E$42),[2]an!$J$42,""))))))))))))))))))))))))))))</f>
        <v/>
      </c>
      <c r="Y2632" s="17" t="str">
        <f>IFERROR(IF(F2632="Tugigrupp",0,
IF(AND(F2632="Peretoe teenus",H2632&gt;=[2]an!$M$37,RANK(D2632,$D2632:$D2632)+COUNTIFS($D$2:D2632,D2632,$F$2:F2632,F2632)-1&gt;1),"",
IF(AND(F2632="Peretoe teenus",H2632&gt;=[2]an!$M$37,RANK(D2632,$D2632:$D2632)+COUNTIFS($D$2:D2632,D2632,$F$2:F2632,F2632)-1=1,MONTH(H2632)=MONTH(K2632)=TRUE,YEAR(H2632)=YEAR(K2632)=TRUE),((EOMONTH(H2632,0)-H2632+1)*X2632)/DAY(EOMONTH(H2632,0)),
IF(AND(F2632="Peretoe teenus",H2632&gt;=[2]an!$M$37,RANK(D2632,$D2632:$D2632)+COUNTIFS($D$2:D2632,D2632,$F$2:F2632,F2632)-1=1),X2632,
IF(AND(F2632="Peretoe teenus",H2632&lt;[2]an!$M$37,S2632&lt;&gt;"kahepoolne vajaduspõhine",RANK(D2632,$D2632:$D2632)+COUNTIFS($D$2:D2632,D2632,$F$2:F2632,F2632)-1=1),X2632,
IF(AND(F2632="Peretoe teenus",H2632&lt;[2]an!$M$37,S2632&lt;&gt;"kahepoolne vajaduspõhine",RANK(D2632,$D2632:$D2632)+COUNTIFS($D$2:D2632,D2632,$F$2:F2632,F2632)-1&gt;1),"",
IF(AND(F2632="Peretoe teenus",H2632&lt;[2]an!$M$37,S2632="kahepoolne vajaduspõhine",U2632="",RANK(D2632,$D2632:$D2632)+COUNTIFS($D$2:D2632,D2632,$F$2:F2632,F2632)-1=1),X2632,
IF(AND(F2632="Peretoe teenus",H2632&lt;[2]an!$M$37,S2632="kahepoolne vajaduspõhine",U2632="",RANK(D2632,$D2632:$D2632)+COUNTIFS($D$2:D2632,D2632,$F$2:F2632,F2632)-1&gt;1),"",
IF(AND(F2632="Peretoe teenus",H2632&lt;[2]an!$M$37,S2632="kahepoolne vajaduspõhine",U2632&lt;[2]an!$M$37,RANK(D2632,$D2632:$D2632)+COUNTIFS($D$2:D2632,D2632,$F$2:F2632,F2632)-1=1),X2632,
IF(AND(F2632="Peretoe teenus",H2632&lt;[2]an!$M$37,S2632="kahepoolne vajaduspõhine",U2632&lt;[2]an!$M$37,RANK(D2632,$D2632:$D2632)+COUNTIFS($D$2:D2632,D2632,$F$2:F2632,F2632)-1&gt;1),"",
IF(AND(F2632="Peretoe teenus",H2632&lt;[2]an!$M$37,S2632="kahepoolne vajaduspõhine",U2632&gt;=[2]an!$M$37,U2632&lt;=[2]an!$M$38,RANK(D2632,$D2632:$D2632)+COUNTIFS($D$2:D2632,D2632,$F$2:F2632,F2632)-1=1),
((EOMONTH(U2632,0)-U2632+1)*X2632)/DAY(EOMONTH(U2632,0))+(DAY(U2632)-1)*100/DAY(EOMONTH(U2632,0)),
IF(AND(F2632="Peretoe teenus",H2632&lt;[2]an!$M$37,S2632="kahepoolne vajaduspõhine",U2632&gt;=[2]an!$M$37,U2632&lt;=[2]an!$M$38,RANK(D2632,$D2632:$D2632)+COUNTIFS($D$2:D2632,D2632,$F$2:F2632,F2632)-1&gt;1),"",
IF(AND(F2632="Peretoe teenus",H2632&lt;[2]an!$M$37,S2632="kahepoolne vajaduspõhine",U2632&gt;[2]an!$M$38,RANK(D2632,$D2632:$D2632)+COUNTIFS($D$2:D2632,D2632,$F$2:F2632,F2632)-1=1),X2632,
IF(AND(F2632="Peretoe teenus",H2632&lt;[2]an!$M$37,S2632="kahepoolne vajaduspõhine",U2632&gt;[2]an!$M$38,RANK(D2632,$D2632:$D2632)+COUNTIFS($D$2:D2632,D2632,$F$2:F2632,F2632)-1&gt;1),"",X2632*W2632)))))))))))))),"")</f>
        <v/>
      </c>
      <c r="Z2632" s="18" t="str">
        <f t="shared" si="124"/>
        <v/>
      </c>
      <c r="AA2632" s="19" t="str">
        <f>IFERROR(VLOOKUP(E2632,[2]an!$A$3:$B$81,2,FALSE),"")</f>
        <v/>
      </c>
      <c r="AB2632" s="19" t="str">
        <f>IFERROR(VLOOKUP(AA2632,[2]an!$C$2:$D$16,2,FALSE),"")</f>
        <v/>
      </c>
      <c r="AC2632" s="20"/>
      <c r="AD2632" s="21" t="str">
        <f>IF(A2632=[2]an!$F$36,VLOOKUP([2]an!$F$36,[2]an!$F$36:$H$36,3,FALSE),IF(A2632=[2]an!$F$35,VLOOKUP([2]an!$F$35,[2]an!$F$35:$H$35,3,FALSE),IF(A2632=[2]an!$F$33,VLOOKUP([2]an!$F$33,[2]an!$F$33:$H$33,3,FALSE),IF(A2632=[2]an!$F$31,VLOOKUP([2]an!$F$31,[2]an!$F$31:$H$31,3,FALSE),""))))</f>
        <v/>
      </c>
    </row>
    <row r="2633" spans="6:30" x14ac:dyDescent="0.2">
      <c r="F2633" s="10"/>
      <c r="G2633" s="8" t="str">
        <f t="shared" si="125"/>
        <v/>
      </c>
      <c r="H2633" s="13"/>
      <c r="K2633" s="13"/>
      <c r="L2633" s="10"/>
      <c r="M2633" s="10"/>
      <c r="S2633" s="8" t="str">
        <f>IFERROR(VLOOKUP(D2633,[1]peretoe_teenus!$A$2:$L$2000,5,FALSE),"")</f>
        <v/>
      </c>
      <c r="U2633" s="13"/>
      <c r="V2633" s="15" t="str" cm="1">
        <f t="array" ref="V2633">IFERROR(IF(AND(F2633="Tugigrupp",RANK(K2633,$K2633:$K2633)+COUNTIFS($K$2:K2633,K2633,$L$2:L2633,L2633,$M$2:M2633,M2633,$I$2:I2633,I2633,$G$2:G2633,G2633,$F$2:F2633,F2633)-1=1),SUMPRODUCT(($F$2:$F$4154=F2633)*($G$2:$G$4154=G2633)*($K$2:$K$4154=K2633)*($I$2:$I$4154=I2633)*($L$2:$L$4154=L2633)*($M$2:$M$4154=M2633)),""),"")</f>
        <v/>
      </c>
      <c r="W2633" s="15" t="str">
        <f t="shared" si="123"/>
        <v/>
      </c>
      <c r="X2633" s="16" t="str">
        <f>IF(AND(A2633=[2]an!$G$38,F2633=[2]an!$E$40),[2]an!$G$40,IF(AND(A2633=[2]an!$G$38,F2633=[2]an!$E$41),[2]an!$G$41,IF(AND(A2633=[2]an!$G$38,F2633=[2]an!$E$39,H2633&gt;=[2]an!$M$37),[2]an!$G$39,
IF(AND(A2633=[2]an!$G$38,F2633=[2]an!$E$39,H2633&lt;[2]an!$M$37,S2633="kahepoolne vajaduspõhine",U2633=""),[2]an!$M$40,
IF(AND(A2633=[2]an!$G$38,F2633=[2]an!$E$39,H2633&lt;[2]an!$M$37,S2633="kahepoolne vajaduspõhine",U2633&lt;&gt;""),[2]an!$G$39,
IF(AND(A2633=[2]an!$G$38,F2633=[2]an!$E$39,H2633&lt;[2]an!$M$37,S2633&lt;&gt;"kahepoolne vajaduspõhine"),[2]an!$G$39,
IF(AND(A2633=[2]an!$G$38,F2633=[2]an!$E$42),[2]an!$G$42,
IF(AND(A2633=[2]an!$H$38,F2633=[2]an!$E$40),[2]an!$H$40,IF(AND(A2633=[2]an!$H$38,F2633=[2]an!$E$41),[2]an!$H$41,IF(AND(A2633=[2]an!$H$38,F2633=[2]an!$E$39,H2633&gt;=[2]an!$M$37),[2]an!$H$39,
IF(AND(A2633=[2]an!$H$38,F2633=[2]an!$E$39,H2633&lt;[2]an!$M$37,S2633="kahepoolne vajaduspõhine",U2633=""),[2]an!$M$40,
IF(AND(A2633=[2]an!$H$38,F2633=[2]an!$E$39,H2633&lt;[2]an!$M$37,S2633="kahepoolne vajaduspõhine",U2633&lt;&gt;""),[2]an!$H$39,
IF(AND(A2633=[2]an!$H$38,F2633=[2]an!$E$39,H2633&lt;[2]an!$M$37,S2633&lt;&gt;"kahepoolne vajaduspõhine"),[2]an!$H$39,
IF(AND(A2633=[2]an!$H$38,F2633=[2]an!$E$42),[2]an!$H$42,
IF(AND(A2633=[2]an!$I$38,F2633=[2]an!$E$40),[2]an!$I$40,IF(AND(A2633=[2]an!$I$38,F2633=[2]an!$E$41),[2]an!$I$41,IF(AND(A2633=[2]an!$I$38,F2633=[2]an!$E$39,H2633&gt;=[2]an!$M$37),[2]an!$I$39,
IF(AND(A2633=[2]an!$I$38,F2633=[2]an!$E$39,H2633&lt;[2]an!$M$37,S2633="kahepoolne vajaduspõhine",U2633=""),[2]an!$M$40,
IF(AND(A2633=[2]an!$I$38,F2633=[2]an!$E$39,H2633&lt;[2]an!$M$37,S2633="kahepoolne vajaduspõhine",U2633&lt;&gt;""),[2]an!$I$39,
IF(AND(A2633=[2]an!$I$38,F2633=[2]an!$E$39,H2633&lt;[2]an!$M$37,S2633&lt;&gt;"kahepoolne vajaduspõhine"),[2]an!$I$39,
IF(AND(A2633=[2]an!$I$38,F2633=[2]an!$E$42),[2]an!$I$42,
IF(AND(A2633=[2]an!$J$38,F2633=[2]an!$E$40),[2]an!$J$40,IF(AND(A2633=[2]an!$J$38,F2633=[2]an!$E$41),[2]an!$J$41,IF(AND(A2633=[2]an!$J$38,F2633=[2]an!$E$39,H2633&gt;=[2]an!$M$37),[2]an!$J$39,
IF(AND(A2633=[2]an!$J$38,F2633=[2]an!$E$39,H2633&lt;[2]an!$M$37,S2633="kahepoolne vajaduspõhine",U2633=""),[2]an!$M$40,
IF(AND(A2633=[2]an!$J$38,F2633=[2]an!$E$39,H2633&lt;[2]an!$M$37,S2633="kahepoolne vajaduspõhine",U2633&lt;&gt;""),[2]an!$J$39,
IF(AND(A2633=[2]an!$J$38,F2633=[2]an!$E$39,H2633&lt;[2]an!$M$37,S2633&lt;&gt;"kahepoolne vajaduspõhine"),[2]an!$J$39,
IF(AND(A2633=[2]an!$J$38,F2633=[2]an!$E$42),[2]an!$J$42,""))))))))))))))))))))))))))))</f>
        <v/>
      </c>
      <c r="Y2633" s="17" t="str">
        <f>IFERROR(IF(F2633="Tugigrupp",0,
IF(AND(F2633="Peretoe teenus",H2633&gt;=[2]an!$M$37,RANK(D2633,$D2633:$D2633)+COUNTIFS($D$2:D2633,D2633,$F$2:F2633,F2633)-1&gt;1),"",
IF(AND(F2633="Peretoe teenus",H2633&gt;=[2]an!$M$37,RANK(D2633,$D2633:$D2633)+COUNTIFS($D$2:D2633,D2633,$F$2:F2633,F2633)-1=1,MONTH(H2633)=MONTH(K2633)=TRUE,YEAR(H2633)=YEAR(K2633)=TRUE),((EOMONTH(H2633,0)-H2633+1)*X2633)/DAY(EOMONTH(H2633,0)),
IF(AND(F2633="Peretoe teenus",H2633&gt;=[2]an!$M$37,RANK(D2633,$D2633:$D2633)+COUNTIFS($D$2:D2633,D2633,$F$2:F2633,F2633)-1=1),X2633,
IF(AND(F2633="Peretoe teenus",H2633&lt;[2]an!$M$37,S2633&lt;&gt;"kahepoolne vajaduspõhine",RANK(D2633,$D2633:$D2633)+COUNTIFS($D$2:D2633,D2633,$F$2:F2633,F2633)-1=1),X2633,
IF(AND(F2633="Peretoe teenus",H2633&lt;[2]an!$M$37,S2633&lt;&gt;"kahepoolne vajaduspõhine",RANK(D2633,$D2633:$D2633)+COUNTIFS($D$2:D2633,D2633,$F$2:F2633,F2633)-1&gt;1),"",
IF(AND(F2633="Peretoe teenus",H2633&lt;[2]an!$M$37,S2633="kahepoolne vajaduspõhine",U2633="",RANK(D2633,$D2633:$D2633)+COUNTIFS($D$2:D2633,D2633,$F$2:F2633,F2633)-1=1),X2633,
IF(AND(F2633="Peretoe teenus",H2633&lt;[2]an!$M$37,S2633="kahepoolne vajaduspõhine",U2633="",RANK(D2633,$D2633:$D2633)+COUNTIFS($D$2:D2633,D2633,$F$2:F2633,F2633)-1&gt;1),"",
IF(AND(F2633="Peretoe teenus",H2633&lt;[2]an!$M$37,S2633="kahepoolne vajaduspõhine",U2633&lt;[2]an!$M$37,RANK(D2633,$D2633:$D2633)+COUNTIFS($D$2:D2633,D2633,$F$2:F2633,F2633)-1=1),X2633,
IF(AND(F2633="Peretoe teenus",H2633&lt;[2]an!$M$37,S2633="kahepoolne vajaduspõhine",U2633&lt;[2]an!$M$37,RANK(D2633,$D2633:$D2633)+COUNTIFS($D$2:D2633,D2633,$F$2:F2633,F2633)-1&gt;1),"",
IF(AND(F2633="Peretoe teenus",H2633&lt;[2]an!$M$37,S2633="kahepoolne vajaduspõhine",U2633&gt;=[2]an!$M$37,U2633&lt;=[2]an!$M$38,RANK(D2633,$D2633:$D2633)+COUNTIFS($D$2:D2633,D2633,$F$2:F2633,F2633)-1=1),
((EOMONTH(U2633,0)-U2633+1)*X2633)/DAY(EOMONTH(U2633,0))+(DAY(U2633)-1)*100/DAY(EOMONTH(U2633,0)),
IF(AND(F2633="Peretoe teenus",H2633&lt;[2]an!$M$37,S2633="kahepoolne vajaduspõhine",U2633&gt;=[2]an!$M$37,U2633&lt;=[2]an!$M$38,RANK(D2633,$D2633:$D2633)+COUNTIFS($D$2:D2633,D2633,$F$2:F2633,F2633)-1&gt;1),"",
IF(AND(F2633="Peretoe teenus",H2633&lt;[2]an!$M$37,S2633="kahepoolne vajaduspõhine",U2633&gt;[2]an!$M$38,RANK(D2633,$D2633:$D2633)+COUNTIFS($D$2:D2633,D2633,$F$2:F2633,F2633)-1=1),X2633,
IF(AND(F2633="Peretoe teenus",H2633&lt;[2]an!$M$37,S2633="kahepoolne vajaduspõhine",U2633&gt;[2]an!$M$38,RANK(D2633,$D2633:$D2633)+COUNTIFS($D$2:D2633,D2633,$F$2:F2633,F2633)-1&gt;1),"",X2633*W2633)))))))))))))),"")</f>
        <v/>
      </c>
      <c r="Z2633" s="18" t="str">
        <f t="shared" si="124"/>
        <v/>
      </c>
      <c r="AA2633" s="19" t="str">
        <f>IFERROR(VLOOKUP(E2633,[2]an!$A$3:$B$81,2,FALSE),"")</f>
        <v/>
      </c>
      <c r="AB2633" s="19" t="str">
        <f>IFERROR(VLOOKUP(AA2633,[2]an!$C$2:$D$16,2,FALSE),"")</f>
        <v/>
      </c>
      <c r="AC2633" s="20"/>
      <c r="AD2633" s="21" t="str">
        <f>IF(A2633=[2]an!$F$36,VLOOKUP([2]an!$F$36,[2]an!$F$36:$H$36,3,FALSE),IF(A2633=[2]an!$F$35,VLOOKUP([2]an!$F$35,[2]an!$F$35:$H$35,3,FALSE),IF(A2633=[2]an!$F$33,VLOOKUP([2]an!$F$33,[2]an!$F$33:$H$33,3,FALSE),IF(A2633=[2]an!$F$31,VLOOKUP([2]an!$F$31,[2]an!$F$31:$H$31,3,FALSE),""))))</f>
        <v/>
      </c>
    </row>
    <row r="2634" spans="6:30" x14ac:dyDescent="0.2">
      <c r="F2634" s="10"/>
      <c r="G2634" s="8" t="str">
        <f t="shared" si="125"/>
        <v/>
      </c>
      <c r="H2634" s="13"/>
      <c r="K2634" s="13"/>
      <c r="L2634" s="10"/>
      <c r="M2634" s="10"/>
      <c r="S2634" s="8" t="str">
        <f>IFERROR(VLOOKUP(D2634,[1]peretoe_teenus!$A$2:$L$2000,5,FALSE),"")</f>
        <v/>
      </c>
      <c r="U2634" s="13"/>
      <c r="V2634" s="15" t="str" cm="1">
        <f t="array" ref="V2634">IFERROR(IF(AND(F2634="Tugigrupp",RANK(K2634,$K2634:$K2634)+COUNTIFS($K$2:K2634,K2634,$L$2:L2634,L2634,$M$2:M2634,M2634,$I$2:I2634,I2634,$G$2:G2634,G2634,$F$2:F2634,F2634)-1=1),SUMPRODUCT(($F$2:$F$4154=F2634)*($G$2:$G$4154=G2634)*($K$2:$K$4154=K2634)*($I$2:$I$4154=I2634)*($L$2:$L$4154=L2634)*($M$2:$M$4154=M2634)),""),"")</f>
        <v/>
      </c>
      <c r="W2634" s="15" t="str">
        <f t="shared" si="123"/>
        <v/>
      </c>
      <c r="X2634" s="16" t="str">
        <f>IF(AND(A2634=[2]an!$G$38,F2634=[2]an!$E$40),[2]an!$G$40,IF(AND(A2634=[2]an!$G$38,F2634=[2]an!$E$41),[2]an!$G$41,IF(AND(A2634=[2]an!$G$38,F2634=[2]an!$E$39,H2634&gt;=[2]an!$M$37),[2]an!$G$39,
IF(AND(A2634=[2]an!$G$38,F2634=[2]an!$E$39,H2634&lt;[2]an!$M$37,S2634="kahepoolne vajaduspõhine",U2634=""),[2]an!$M$40,
IF(AND(A2634=[2]an!$G$38,F2634=[2]an!$E$39,H2634&lt;[2]an!$M$37,S2634="kahepoolne vajaduspõhine",U2634&lt;&gt;""),[2]an!$G$39,
IF(AND(A2634=[2]an!$G$38,F2634=[2]an!$E$39,H2634&lt;[2]an!$M$37,S2634&lt;&gt;"kahepoolne vajaduspõhine"),[2]an!$G$39,
IF(AND(A2634=[2]an!$G$38,F2634=[2]an!$E$42),[2]an!$G$42,
IF(AND(A2634=[2]an!$H$38,F2634=[2]an!$E$40),[2]an!$H$40,IF(AND(A2634=[2]an!$H$38,F2634=[2]an!$E$41),[2]an!$H$41,IF(AND(A2634=[2]an!$H$38,F2634=[2]an!$E$39,H2634&gt;=[2]an!$M$37),[2]an!$H$39,
IF(AND(A2634=[2]an!$H$38,F2634=[2]an!$E$39,H2634&lt;[2]an!$M$37,S2634="kahepoolne vajaduspõhine",U2634=""),[2]an!$M$40,
IF(AND(A2634=[2]an!$H$38,F2634=[2]an!$E$39,H2634&lt;[2]an!$M$37,S2634="kahepoolne vajaduspõhine",U2634&lt;&gt;""),[2]an!$H$39,
IF(AND(A2634=[2]an!$H$38,F2634=[2]an!$E$39,H2634&lt;[2]an!$M$37,S2634&lt;&gt;"kahepoolne vajaduspõhine"),[2]an!$H$39,
IF(AND(A2634=[2]an!$H$38,F2634=[2]an!$E$42),[2]an!$H$42,
IF(AND(A2634=[2]an!$I$38,F2634=[2]an!$E$40),[2]an!$I$40,IF(AND(A2634=[2]an!$I$38,F2634=[2]an!$E$41),[2]an!$I$41,IF(AND(A2634=[2]an!$I$38,F2634=[2]an!$E$39,H2634&gt;=[2]an!$M$37),[2]an!$I$39,
IF(AND(A2634=[2]an!$I$38,F2634=[2]an!$E$39,H2634&lt;[2]an!$M$37,S2634="kahepoolne vajaduspõhine",U2634=""),[2]an!$M$40,
IF(AND(A2634=[2]an!$I$38,F2634=[2]an!$E$39,H2634&lt;[2]an!$M$37,S2634="kahepoolne vajaduspõhine",U2634&lt;&gt;""),[2]an!$I$39,
IF(AND(A2634=[2]an!$I$38,F2634=[2]an!$E$39,H2634&lt;[2]an!$M$37,S2634&lt;&gt;"kahepoolne vajaduspõhine"),[2]an!$I$39,
IF(AND(A2634=[2]an!$I$38,F2634=[2]an!$E$42),[2]an!$I$42,
IF(AND(A2634=[2]an!$J$38,F2634=[2]an!$E$40),[2]an!$J$40,IF(AND(A2634=[2]an!$J$38,F2634=[2]an!$E$41),[2]an!$J$41,IF(AND(A2634=[2]an!$J$38,F2634=[2]an!$E$39,H2634&gt;=[2]an!$M$37),[2]an!$J$39,
IF(AND(A2634=[2]an!$J$38,F2634=[2]an!$E$39,H2634&lt;[2]an!$M$37,S2634="kahepoolne vajaduspõhine",U2634=""),[2]an!$M$40,
IF(AND(A2634=[2]an!$J$38,F2634=[2]an!$E$39,H2634&lt;[2]an!$M$37,S2634="kahepoolne vajaduspõhine",U2634&lt;&gt;""),[2]an!$J$39,
IF(AND(A2634=[2]an!$J$38,F2634=[2]an!$E$39,H2634&lt;[2]an!$M$37,S2634&lt;&gt;"kahepoolne vajaduspõhine"),[2]an!$J$39,
IF(AND(A2634=[2]an!$J$38,F2634=[2]an!$E$42),[2]an!$J$42,""))))))))))))))))))))))))))))</f>
        <v/>
      </c>
      <c r="Y2634" s="17" t="str">
        <f>IFERROR(IF(F2634="Tugigrupp",0,
IF(AND(F2634="Peretoe teenus",H2634&gt;=[2]an!$M$37,RANK(D2634,$D2634:$D2634)+COUNTIFS($D$2:D2634,D2634,$F$2:F2634,F2634)-1&gt;1),"",
IF(AND(F2634="Peretoe teenus",H2634&gt;=[2]an!$M$37,RANK(D2634,$D2634:$D2634)+COUNTIFS($D$2:D2634,D2634,$F$2:F2634,F2634)-1=1,MONTH(H2634)=MONTH(K2634)=TRUE,YEAR(H2634)=YEAR(K2634)=TRUE),((EOMONTH(H2634,0)-H2634+1)*X2634)/DAY(EOMONTH(H2634,0)),
IF(AND(F2634="Peretoe teenus",H2634&gt;=[2]an!$M$37,RANK(D2634,$D2634:$D2634)+COUNTIFS($D$2:D2634,D2634,$F$2:F2634,F2634)-1=1),X2634,
IF(AND(F2634="Peretoe teenus",H2634&lt;[2]an!$M$37,S2634&lt;&gt;"kahepoolne vajaduspõhine",RANK(D2634,$D2634:$D2634)+COUNTIFS($D$2:D2634,D2634,$F$2:F2634,F2634)-1=1),X2634,
IF(AND(F2634="Peretoe teenus",H2634&lt;[2]an!$M$37,S2634&lt;&gt;"kahepoolne vajaduspõhine",RANK(D2634,$D2634:$D2634)+COUNTIFS($D$2:D2634,D2634,$F$2:F2634,F2634)-1&gt;1),"",
IF(AND(F2634="Peretoe teenus",H2634&lt;[2]an!$M$37,S2634="kahepoolne vajaduspõhine",U2634="",RANK(D2634,$D2634:$D2634)+COUNTIFS($D$2:D2634,D2634,$F$2:F2634,F2634)-1=1),X2634,
IF(AND(F2634="Peretoe teenus",H2634&lt;[2]an!$M$37,S2634="kahepoolne vajaduspõhine",U2634="",RANK(D2634,$D2634:$D2634)+COUNTIFS($D$2:D2634,D2634,$F$2:F2634,F2634)-1&gt;1),"",
IF(AND(F2634="Peretoe teenus",H2634&lt;[2]an!$M$37,S2634="kahepoolne vajaduspõhine",U2634&lt;[2]an!$M$37,RANK(D2634,$D2634:$D2634)+COUNTIFS($D$2:D2634,D2634,$F$2:F2634,F2634)-1=1),X2634,
IF(AND(F2634="Peretoe teenus",H2634&lt;[2]an!$M$37,S2634="kahepoolne vajaduspõhine",U2634&lt;[2]an!$M$37,RANK(D2634,$D2634:$D2634)+COUNTIFS($D$2:D2634,D2634,$F$2:F2634,F2634)-1&gt;1),"",
IF(AND(F2634="Peretoe teenus",H2634&lt;[2]an!$M$37,S2634="kahepoolne vajaduspõhine",U2634&gt;=[2]an!$M$37,U2634&lt;=[2]an!$M$38,RANK(D2634,$D2634:$D2634)+COUNTIFS($D$2:D2634,D2634,$F$2:F2634,F2634)-1=1),
((EOMONTH(U2634,0)-U2634+1)*X2634)/DAY(EOMONTH(U2634,0))+(DAY(U2634)-1)*100/DAY(EOMONTH(U2634,0)),
IF(AND(F2634="Peretoe teenus",H2634&lt;[2]an!$M$37,S2634="kahepoolne vajaduspõhine",U2634&gt;=[2]an!$M$37,U2634&lt;=[2]an!$M$38,RANK(D2634,$D2634:$D2634)+COUNTIFS($D$2:D2634,D2634,$F$2:F2634,F2634)-1&gt;1),"",
IF(AND(F2634="Peretoe teenus",H2634&lt;[2]an!$M$37,S2634="kahepoolne vajaduspõhine",U2634&gt;[2]an!$M$38,RANK(D2634,$D2634:$D2634)+COUNTIFS($D$2:D2634,D2634,$F$2:F2634,F2634)-1=1),X2634,
IF(AND(F2634="Peretoe teenus",H2634&lt;[2]an!$M$37,S2634="kahepoolne vajaduspõhine",U2634&gt;[2]an!$M$38,RANK(D2634,$D2634:$D2634)+COUNTIFS($D$2:D2634,D2634,$F$2:F2634,F2634)-1&gt;1),"",X2634*W2634)))))))))))))),"")</f>
        <v/>
      </c>
      <c r="Z2634" s="18" t="str">
        <f t="shared" si="124"/>
        <v/>
      </c>
      <c r="AA2634" s="19" t="str">
        <f>IFERROR(VLOOKUP(E2634,[2]an!$A$3:$B$81,2,FALSE),"")</f>
        <v/>
      </c>
      <c r="AB2634" s="19" t="str">
        <f>IFERROR(VLOOKUP(AA2634,[2]an!$C$2:$D$16,2,FALSE),"")</f>
        <v/>
      </c>
      <c r="AC2634" s="20"/>
      <c r="AD2634" s="21" t="str">
        <f>IF(A2634=[2]an!$F$36,VLOOKUP([2]an!$F$36,[2]an!$F$36:$H$36,3,FALSE),IF(A2634=[2]an!$F$35,VLOOKUP([2]an!$F$35,[2]an!$F$35:$H$35,3,FALSE),IF(A2634=[2]an!$F$33,VLOOKUP([2]an!$F$33,[2]an!$F$33:$H$33,3,FALSE),IF(A2634=[2]an!$F$31,VLOOKUP([2]an!$F$31,[2]an!$F$31:$H$31,3,FALSE),""))))</f>
        <v/>
      </c>
    </row>
    <row r="2635" spans="6:30" x14ac:dyDescent="0.2">
      <c r="F2635" s="10"/>
      <c r="G2635" s="8" t="str">
        <f t="shared" si="125"/>
        <v/>
      </c>
      <c r="H2635" s="13"/>
      <c r="K2635" s="13"/>
      <c r="L2635" s="10"/>
      <c r="M2635" s="10"/>
      <c r="S2635" s="8" t="str">
        <f>IFERROR(VLOOKUP(D2635,[1]peretoe_teenus!$A$2:$L$2000,5,FALSE),"")</f>
        <v/>
      </c>
      <c r="U2635" s="13"/>
      <c r="V2635" s="15" t="str" cm="1">
        <f t="array" ref="V2635">IFERROR(IF(AND(F2635="Tugigrupp",RANK(K2635,$K2635:$K2635)+COUNTIFS($K$2:K2635,K2635,$L$2:L2635,L2635,$M$2:M2635,M2635,$I$2:I2635,I2635,$G$2:G2635,G2635,$F$2:F2635,F2635)-1=1),SUMPRODUCT(($F$2:$F$4154=F2635)*($G$2:$G$4154=G2635)*($K$2:$K$4154=K2635)*($I$2:$I$4154=I2635)*($L$2:$L$4154=L2635)*($M$2:$M$4154=M2635)),""),"")</f>
        <v/>
      </c>
      <c r="W2635" s="15" t="str">
        <f t="shared" si="123"/>
        <v/>
      </c>
      <c r="X2635" s="16" t="str">
        <f>IF(AND(A2635=[2]an!$G$38,F2635=[2]an!$E$40),[2]an!$G$40,IF(AND(A2635=[2]an!$G$38,F2635=[2]an!$E$41),[2]an!$G$41,IF(AND(A2635=[2]an!$G$38,F2635=[2]an!$E$39,H2635&gt;=[2]an!$M$37),[2]an!$G$39,
IF(AND(A2635=[2]an!$G$38,F2635=[2]an!$E$39,H2635&lt;[2]an!$M$37,S2635="kahepoolne vajaduspõhine",U2635=""),[2]an!$M$40,
IF(AND(A2635=[2]an!$G$38,F2635=[2]an!$E$39,H2635&lt;[2]an!$M$37,S2635="kahepoolne vajaduspõhine",U2635&lt;&gt;""),[2]an!$G$39,
IF(AND(A2635=[2]an!$G$38,F2635=[2]an!$E$39,H2635&lt;[2]an!$M$37,S2635&lt;&gt;"kahepoolne vajaduspõhine"),[2]an!$G$39,
IF(AND(A2635=[2]an!$G$38,F2635=[2]an!$E$42),[2]an!$G$42,
IF(AND(A2635=[2]an!$H$38,F2635=[2]an!$E$40),[2]an!$H$40,IF(AND(A2635=[2]an!$H$38,F2635=[2]an!$E$41),[2]an!$H$41,IF(AND(A2635=[2]an!$H$38,F2635=[2]an!$E$39,H2635&gt;=[2]an!$M$37),[2]an!$H$39,
IF(AND(A2635=[2]an!$H$38,F2635=[2]an!$E$39,H2635&lt;[2]an!$M$37,S2635="kahepoolne vajaduspõhine",U2635=""),[2]an!$M$40,
IF(AND(A2635=[2]an!$H$38,F2635=[2]an!$E$39,H2635&lt;[2]an!$M$37,S2635="kahepoolne vajaduspõhine",U2635&lt;&gt;""),[2]an!$H$39,
IF(AND(A2635=[2]an!$H$38,F2635=[2]an!$E$39,H2635&lt;[2]an!$M$37,S2635&lt;&gt;"kahepoolne vajaduspõhine"),[2]an!$H$39,
IF(AND(A2635=[2]an!$H$38,F2635=[2]an!$E$42),[2]an!$H$42,
IF(AND(A2635=[2]an!$I$38,F2635=[2]an!$E$40),[2]an!$I$40,IF(AND(A2635=[2]an!$I$38,F2635=[2]an!$E$41),[2]an!$I$41,IF(AND(A2635=[2]an!$I$38,F2635=[2]an!$E$39,H2635&gt;=[2]an!$M$37),[2]an!$I$39,
IF(AND(A2635=[2]an!$I$38,F2635=[2]an!$E$39,H2635&lt;[2]an!$M$37,S2635="kahepoolne vajaduspõhine",U2635=""),[2]an!$M$40,
IF(AND(A2635=[2]an!$I$38,F2635=[2]an!$E$39,H2635&lt;[2]an!$M$37,S2635="kahepoolne vajaduspõhine",U2635&lt;&gt;""),[2]an!$I$39,
IF(AND(A2635=[2]an!$I$38,F2635=[2]an!$E$39,H2635&lt;[2]an!$M$37,S2635&lt;&gt;"kahepoolne vajaduspõhine"),[2]an!$I$39,
IF(AND(A2635=[2]an!$I$38,F2635=[2]an!$E$42),[2]an!$I$42,
IF(AND(A2635=[2]an!$J$38,F2635=[2]an!$E$40),[2]an!$J$40,IF(AND(A2635=[2]an!$J$38,F2635=[2]an!$E$41),[2]an!$J$41,IF(AND(A2635=[2]an!$J$38,F2635=[2]an!$E$39,H2635&gt;=[2]an!$M$37),[2]an!$J$39,
IF(AND(A2635=[2]an!$J$38,F2635=[2]an!$E$39,H2635&lt;[2]an!$M$37,S2635="kahepoolne vajaduspõhine",U2635=""),[2]an!$M$40,
IF(AND(A2635=[2]an!$J$38,F2635=[2]an!$E$39,H2635&lt;[2]an!$M$37,S2635="kahepoolne vajaduspõhine",U2635&lt;&gt;""),[2]an!$J$39,
IF(AND(A2635=[2]an!$J$38,F2635=[2]an!$E$39,H2635&lt;[2]an!$M$37,S2635&lt;&gt;"kahepoolne vajaduspõhine"),[2]an!$J$39,
IF(AND(A2635=[2]an!$J$38,F2635=[2]an!$E$42),[2]an!$J$42,""))))))))))))))))))))))))))))</f>
        <v/>
      </c>
      <c r="Y2635" s="17" t="str">
        <f>IFERROR(IF(F2635="Tugigrupp",0,
IF(AND(F2635="Peretoe teenus",H2635&gt;=[2]an!$M$37,RANK(D2635,$D2635:$D2635)+COUNTIFS($D$2:D2635,D2635,$F$2:F2635,F2635)-1&gt;1),"",
IF(AND(F2635="Peretoe teenus",H2635&gt;=[2]an!$M$37,RANK(D2635,$D2635:$D2635)+COUNTIFS($D$2:D2635,D2635,$F$2:F2635,F2635)-1=1,MONTH(H2635)=MONTH(K2635)=TRUE,YEAR(H2635)=YEAR(K2635)=TRUE),((EOMONTH(H2635,0)-H2635+1)*X2635)/DAY(EOMONTH(H2635,0)),
IF(AND(F2635="Peretoe teenus",H2635&gt;=[2]an!$M$37,RANK(D2635,$D2635:$D2635)+COUNTIFS($D$2:D2635,D2635,$F$2:F2635,F2635)-1=1),X2635,
IF(AND(F2635="Peretoe teenus",H2635&lt;[2]an!$M$37,S2635&lt;&gt;"kahepoolne vajaduspõhine",RANK(D2635,$D2635:$D2635)+COUNTIFS($D$2:D2635,D2635,$F$2:F2635,F2635)-1=1),X2635,
IF(AND(F2635="Peretoe teenus",H2635&lt;[2]an!$M$37,S2635&lt;&gt;"kahepoolne vajaduspõhine",RANK(D2635,$D2635:$D2635)+COUNTIFS($D$2:D2635,D2635,$F$2:F2635,F2635)-1&gt;1),"",
IF(AND(F2635="Peretoe teenus",H2635&lt;[2]an!$M$37,S2635="kahepoolne vajaduspõhine",U2635="",RANK(D2635,$D2635:$D2635)+COUNTIFS($D$2:D2635,D2635,$F$2:F2635,F2635)-1=1),X2635,
IF(AND(F2635="Peretoe teenus",H2635&lt;[2]an!$M$37,S2635="kahepoolne vajaduspõhine",U2635="",RANK(D2635,$D2635:$D2635)+COUNTIFS($D$2:D2635,D2635,$F$2:F2635,F2635)-1&gt;1),"",
IF(AND(F2635="Peretoe teenus",H2635&lt;[2]an!$M$37,S2635="kahepoolne vajaduspõhine",U2635&lt;[2]an!$M$37,RANK(D2635,$D2635:$D2635)+COUNTIFS($D$2:D2635,D2635,$F$2:F2635,F2635)-1=1),X2635,
IF(AND(F2635="Peretoe teenus",H2635&lt;[2]an!$M$37,S2635="kahepoolne vajaduspõhine",U2635&lt;[2]an!$M$37,RANK(D2635,$D2635:$D2635)+COUNTIFS($D$2:D2635,D2635,$F$2:F2635,F2635)-1&gt;1),"",
IF(AND(F2635="Peretoe teenus",H2635&lt;[2]an!$M$37,S2635="kahepoolne vajaduspõhine",U2635&gt;=[2]an!$M$37,U2635&lt;=[2]an!$M$38,RANK(D2635,$D2635:$D2635)+COUNTIFS($D$2:D2635,D2635,$F$2:F2635,F2635)-1=1),
((EOMONTH(U2635,0)-U2635+1)*X2635)/DAY(EOMONTH(U2635,0))+(DAY(U2635)-1)*100/DAY(EOMONTH(U2635,0)),
IF(AND(F2635="Peretoe teenus",H2635&lt;[2]an!$M$37,S2635="kahepoolne vajaduspõhine",U2635&gt;=[2]an!$M$37,U2635&lt;=[2]an!$M$38,RANK(D2635,$D2635:$D2635)+COUNTIFS($D$2:D2635,D2635,$F$2:F2635,F2635)-1&gt;1),"",
IF(AND(F2635="Peretoe teenus",H2635&lt;[2]an!$M$37,S2635="kahepoolne vajaduspõhine",U2635&gt;[2]an!$M$38,RANK(D2635,$D2635:$D2635)+COUNTIFS($D$2:D2635,D2635,$F$2:F2635,F2635)-1=1),X2635,
IF(AND(F2635="Peretoe teenus",H2635&lt;[2]an!$M$37,S2635="kahepoolne vajaduspõhine",U2635&gt;[2]an!$M$38,RANK(D2635,$D2635:$D2635)+COUNTIFS($D$2:D2635,D2635,$F$2:F2635,F2635)-1&gt;1),"",X2635*W2635)))))))))))))),"")</f>
        <v/>
      </c>
      <c r="Z2635" s="18" t="str">
        <f t="shared" si="124"/>
        <v/>
      </c>
      <c r="AA2635" s="19" t="str">
        <f>IFERROR(VLOOKUP(E2635,[2]an!$A$3:$B$81,2,FALSE),"")</f>
        <v/>
      </c>
      <c r="AB2635" s="19" t="str">
        <f>IFERROR(VLOOKUP(AA2635,[2]an!$C$2:$D$16,2,FALSE),"")</f>
        <v/>
      </c>
      <c r="AC2635" s="20"/>
      <c r="AD2635" s="21" t="str">
        <f>IF(A2635=[2]an!$F$36,VLOOKUP([2]an!$F$36,[2]an!$F$36:$H$36,3,FALSE),IF(A2635=[2]an!$F$35,VLOOKUP([2]an!$F$35,[2]an!$F$35:$H$35,3,FALSE),IF(A2635=[2]an!$F$33,VLOOKUP([2]an!$F$33,[2]an!$F$33:$H$33,3,FALSE),IF(A2635=[2]an!$F$31,VLOOKUP([2]an!$F$31,[2]an!$F$31:$H$31,3,FALSE),""))))</f>
        <v/>
      </c>
    </row>
    <row r="2636" spans="6:30" x14ac:dyDescent="0.2">
      <c r="F2636" s="10"/>
      <c r="G2636" s="8" t="str">
        <f t="shared" si="125"/>
        <v/>
      </c>
      <c r="H2636" s="13"/>
      <c r="K2636" s="13"/>
      <c r="L2636" s="10"/>
      <c r="M2636" s="10"/>
      <c r="S2636" s="8" t="str">
        <f>IFERROR(VLOOKUP(D2636,[1]peretoe_teenus!$A$2:$L$2000,5,FALSE),"")</f>
        <v/>
      </c>
      <c r="U2636" s="13"/>
      <c r="V2636" s="15" t="str" cm="1">
        <f t="array" ref="V2636">IFERROR(IF(AND(F2636="Tugigrupp",RANK(K2636,$K2636:$K2636)+COUNTIFS($K$2:K2636,K2636,$L$2:L2636,L2636,$M$2:M2636,M2636,$I$2:I2636,I2636,$G$2:G2636,G2636,$F$2:F2636,F2636)-1=1),SUMPRODUCT(($F$2:$F$4154=F2636)*($G$2:$G$4154=G2636)*($K$2:$K$4154=K2636)*($I$2:$I$4154=I2636)*($L$2:$L$4154=L2636)*($M$2:$M$4154=M2636)),""),"")</f>
        <v/>
      </c>
      <c r="W2636" s="15" t="str">
        <f t="shared" si="123"/>
        <v/>
      </c>
      <c r="X2636" s="16" t="str">
        <f>IF(AND(A2636=[2]an!$G$38,F2636=[2]an!$E$40),[2]an!$G$40,IF(AND(A2636=[2]an!$G$38,F2636=[2]an!$E$41),[2]an!$G$41,IF(AND(A2636=[2]an!$G$38,F2636=[2]an!$E$39,H2636&gt;=[2]an!$M$37),[2]an!$G$39,
IF(AND(A2636=[2]an!$G$38,F2636=[2]an!$E$39,H2636&lt;[2]an!$M$37,S2636="kahepoolne vajaduspõhine",U2636=""),[2]an!$M$40,
IF(AND(A2636=[2]an!$G$38,F2636=[2]an!$E$39,H2636&lt;[2]an!$M$37,S2636="kahepoolne vajaduspõhine",U2636&lt;&gt;""),[2]an!$G$39,
IF(AND(A2636=[2]an!$G$38,F2636=[2]an!$E$39,H2636&lt;[2]an!$M$37,S2636&lt;&gt;"kahepoolne vajaduspõhine"),[2]an!$G$39,
IF(AND(A2636=[2]an!$G$38,F2636=[2]an!$E$42),[2]an!$G$42,
IF(AND(A2636=[2]an!$H$38,F2636=[2]an!$E$40),[2]an!$H$40,IF(AND(A2636=[2]an!$H$38,F2636=[2]an!$E$41),[2]an!$H$41,IF(AND(A2636=[2]an!$H$38,F2636=[2]an!$E$39,H2636&gt;=[2]an!$M$37),[2]an!$H$39,
IF(AND(A2636=[2]an!$H$38,F2636=[2]an!$E$39,H2636&lt;[2]an!$M$37,S2636="kahepoolne vajaduspõhine",U2636=""),[2]an!$M$40,
IF(AND(A2636=[2]an!$H$38,F2636=[2]an!$E$39,H2636&lt;[2]an!$M$37,S2636="kahepoolne vajaduspõhine",U2636&lt;&gt;""),[2]an!$H$39,
IF(AND(A2636=[2]an!$H$38,F2636=[2]an!$E$39,H2636&lt;[2]an!$M$37,S2636&lt;&gt;"kahepoolne vajaduspõhine"),[2]an!$H$39,
IF(AND(A2636=[2]an!$H$38,F2636=[2]an!$E$42),[2]an!$H$42,
IF(AND(A2636=[2]an!$I$38,F2636=[2]an!$E$40),[2]an!$I$40,IF(AND(A2636=[2]an!$I$38,F2636=[2]an!$E$41),[2]an!$I$41,IF(AND(A2636=[2]an!$I$38,F2636=[2]an!$E$39,H2636&gt;=[2]an!$M$37),[2]an!$I$39,
IF(AND(A2636=[2]an!$I$38,F2636=[2]an!$E$39,H2636&lt;[2]an!$M$37,S2636="kahepoolne vajaduspõhine",U2636=""),[2]an!$M$40,
IF(AND(A2636=[2]an!$I$38,F2636=[2]an!$E$39,H2636&lt;[2]an!$M$37,S2636="kahepoolne vajaduspõhine",U2636&lt;&gt;""),[2]an!$I$39,
IF(AND(A2636=[2]an!$I$38,F2636=[2]an!$E$39,H2636&lt;[2]an!$M$37,S2636&lt;&gt;"kahepoolne vajaduspõhine"),[2]an!$I$39,
IF(AND(A2636=[2]an!$I$38,F2636=[2]an!$E$42),[2]an!$I$42,
IF(AND(A2636=[2]an!$J$38,F2636=[2]an!$E$40),[2]an!$J$40,IF(AND(A2636=[2]an!$J$38,F2636=[2]an!$E$41),[2]an!$J$41,IF(AND(A2636=[2]an!$J$38,F2636=[2]an!$E$39,H2636&gt;=[2]an!$M$37),[2]an!$J$39,
IF(AND(A2636=[2]an!$J$38,F2636=[2]an!$E$39,H2636&lt;[2]an!$M$37,S2636="kahepoolne vajaduspõhine",U2636=""),[2]an!$M$40,
IF(AND(A2636=[2]an!$J$38,F2636=[2]an!$E$39,H2636&lt;[2]an!$M$37,S2636="kahepoolne vajaduspõhine",U2636&lt;&gt;""),[2]an!$J$39,
IF(AND(A2636=[2]an!$J$38,F2636=[2]an!$E$39,H2636&lt;[2]an!$M$37,S2636&lt;&gt;"kahepoolne vajaduspõhine"),[2]an!$J$39,
IF(AND(A2636=[2]an!$J$38,F2636=[2]an!$E$42),[2]an!$J$42,""))))))))))))))))))))))))))))</f>
        <v/>
      </c>
      <c r="Y2636" s="17" t="str">
        <f>IFERROR(IF(F2636="Tugigrupp",0,
IF(AND(F2636="Peretoe teenus",H2636&gt;=[2]an!$M$37,RANK(D2636,$D2636:$D2636)+COUNTIFS($D$2:D2636,D2636,$F$2:F2636,F2636)-1&gt;1),"",
IF(AND(F2636="Peretoe teenus",H2636&gt;=[2]an!$M$37,RANK(D2636,$D2636:$D2636)+COUNTIFS($D$2:D2636,D2636,$F$2:F2636,F2636)-1=1,MONTH(H2636)=MONTH(K2636)=TRUE,YEAR(H2636)=YEAR(K2636)=TRUE),((EOMONTH(H2636,0)-H2636+1)*X2636)/DAY(EOMONTH(H2636,0)),
IF(AND(F2636="Peretoe teenus",H2636&gt;=[2]an!$M$37,RANK(D2636,$D2636:$D2636)+COUNTIFS($D$2:D2636,D2636,$F$2:F2636,F2636)-1=1),X2636,
IF(AND(F2636="Peretoe teenus",H2636&lt;[2]an!$M$37,S2636&lt;&gt;"kahepoolne vajaduspõhine",RANK(D2636,$D2636:$D2636)+COUNTIFS($D$2:D2636,D2636,$F$2:F2636,F2636)-1=1),X2636,
IF(AND(F2636="Peretoe teenus",H2636&lt;[2]an!$M$37,S2636&lt;&gt;"kahepoolne vajaduspõhine",RANK(D2636,$D2636:$D2636)+COUNTIFS($D$2:D2636,D2636,$F$2:F2636,F2636)-1&gt;1),"",
IF(AND(F2636="Peretoe teenus",H2636&lt;[2]an!$M$37,S2636="kahepoolne vajaduspõhine",U2636="",RANK(D2636,$D2636:$D2636)+COUNTIFS($D$2:D2636,D2636,$F$2:F2636,F2636)-1=1),X2636,
IF(AND(F2636="Peretoe teenus",H2636&lt;[2]an!$M$37,S2636="kahepoolne vajaduspõhine",U2636="",RANK(D2636,$D2636:$D2636)+COUNTIFS($D$2:D2636,D2636,$F$2:F2636,F2636)-1&gt;1),"",
IF(AND(F2636="Peretoe teenus",H2636&lt;[2]an!$M$37,S2636="kahepoolne vajaduspõhine",U2636&lt;[2]an!$M$37,RANK(D2636,$D2636:$D2636)+COUNTIFS($D$2:D2636,D2636,$F$2:F2636,F2636)-1=1),X2636,
IF(AND(F2636="Peretoe teenus",H2636&lt;[2]an!$M$37,S2636="kahepoolne vajaduspõhine",U2636&lt;[2]an!$M$37,RANK(D2636,$D2636:$D2636)+COUNTIFS($D$2:D2636,D2636,$F$2:F2636,F2636)-1&gt;1),"",
IF(AND(F2636="Peretoe teenus",H2636&lt;[2]an!$M$37,S2636="kahepoolne vajaduspõhine",U2636&gt;=[2]an!$M$37,U2636&lt;=[2]an!$M$38,RANK(D2636,$D2636:$D2636)+COUNTIFS($D$2:D2636,D2636,$F$2:F2636,F2636)-1=1),
((EOMONTH(U2636,0)-U2636+1)*X2636)/DAY(EOMONTH(U2636,0))+(DAY(U2636)-1)*100/DAY(EOMONTH(U2636,0)),
IF(AND(F2636="Peretoe teenus",H2636&lt;[2]an!$M$37,S2636="kahepoolne vajaduspõhine",U2636&gt;=[2]an!$M$37,U2636&lt;=[2]an!$M$38,RANK(D2636,$D2636:$D2636)+COUNTIFS($D$2:D2636,D2636,$F$2:F2636,F2636)-1&gt;1),"",
IF(AND(F2636="Peretoe teenus",H2636&lt;[2]an!$M$37,S2636="kahepoolne vajaduspõhine",U2636&gt;[2]an!$M$38,RANK(D2636,$D2636:$D2636)+COUNTIFS($D$2:D2636,D2636,$F$2:F2636,F2636)-1=1),X2636,
IF(AND(F2636="Peretoe teenus",H2636&lt;[2]an!$M$37,S2636="kahepoolne vajaduspõhine",U2636&gt;[2]an!$M$38,RANK(D2636,$D2636:$D2636)+COUNTIFS($D$2:D2636,D2636,$F$2:F2636,F2636)-1&gt;1),"",X2636*W2636)))))))))))))),"")</f>
        <v/>
      </c>
      <c r="Z2636" s="18" t="str">
        <f t="shared" si="124"/>
        <v/>
      </c>
      <c r="AA2636" s="19" t="str">
        <f>IFERROR(VLOOKUP(E2636,[2]an!$A$3:$B$81,2,FALSE),"")</f>
        <v/>
      </c>
      <c r="AB2636" s="19" t="str">
        <f>IFERROR(VLOOKUP(AA2636,[2]an!$C$2:$D$16,2,FALSE),"")</f>
        <v/>
      </c>
      <c r="AC2636" s="20"/>
      <c r="AD2636" s="21" t="str">
        <f>IF(A2636=[2]an!$F$36,VLOOKUP([2]an!$F$36,[2]an!$F$36:$H$36,3,FALSE),IF(A2636=[2]an!$F$35,VLOOKUP([2]an!$F$35,[2]an!$F$35:$H$35,3,FALSE),IF(A2636=[2]an!$F$33,VLOOKUP([2]an!$F$33,[2]an!$F$33:$H$33,3,FALSE),IF(A2636=[2]an!$F$31,VLOOKUP([2]an!$F$31,[2]an!$F$31:$H$31,3,FALSE),""))))</f>
        <v/>
      </c>
    </row>
    <row r="2637" spans="6:30" x14ac:dyDescent="0.2">
      <c r="F2637" s="10"/>
      <c r="G2637" s="8" t="str">
        <f t="shared" si="125"/>
        <v/>
      </c>
      <c r="H2637" s="13"/>
      <c r="K2637" s="13"/>
      <c r="L2637" s="10"/>
      <c r="M2637" s="10"/>
      <c r="S2637" s="8" t="str">
        <f>IFERROR(VLOOKUP(D2637,[1]peretoe_teenus!$A$2:$L$2000,5,FALSE),"")</f>
        <v/>
      </c>
      <c r="U2637" s="13"/>
      <c r="V2637" s="15" t="str" cm="1">
        <f t="array" ref="V2637">IFERROR(IF(AND(F2637="Tugigrupp",RANK(K2637,$K2637:$K2637)+COUNTIFS($K$2:K2637,K2637,$L$2:L2637,L2637,$M$2:M2637,M2637,$I$2:I2637,I2637,$G$2:G2637,G2637,$F$2:F2637,F2637)-1=1),SUMPRODUCT(($F$2:$F$4154=F2637)*($G$2:$G$4154=G2637)*($K$2:$K$4154=K2637)*($I$2:$I$4154=I2637)*($L$2:$L$4154=L2637)*($M$2:$M$4154=M2637)),""),"")</f>
        <v/>
      </c>
      <c r="W2637" s="15" t="str">
        <f t="shared" si="123"/>
        <v/>
      </c>
      <c r="X2637" s="16" t="str">
        <f>IF(AND(A2637=[2]an!$G$38,F2637=[2]an!$E$40),[2]an!$G$40,IF(AND(A2637=[2]an!$G$38,F2637=[2]an!$E$41),[2]an!$G$41,IF(AND(A2637=[2]an!$G$38,F2637=[2]an!$E$39,H2637&gt;=[2]an!$M$37),[2]an!$G$39,
IF(AND(A2637=[2]an!$G$38,F2637=[2]an!$E$39,H2637&lt;[2]an!$M$37,S2637="kahepoolne vajaduspõhine",U2637=""),[2]an!$M$40,
IF(AND(A2637=[2]an!$G$38,F2637=[2]an!$E$39,H2637&lt;[2]an!$M$37,S2637="kahepoolne vajaduspõhine",U2637&lt;&gt;""),[2]an!$G$39,
IF(AND(A2637=[2]an!$G$38,F2637=[2]an!$E$39,H2637&lt;[2]an!$M$37,S2637&lt;&gt;"kahepoolne vajaduspõhine"),[2]an!$G$39,
IF(AND(A2637=[2]an!$G$38,F2637=[2]an!$E$42),[2]an!$G$42,
IF(AND(A2637=[2]an!$H$38,F2637=[2]an!$E$40),[2]an!$H$40,IF(AND(A2637=[2]an!$H$38,F2637=[2]an!$E$41),[2]an!$H$41,IF(AND(A2637=[2]an!$H$38,F2637=[2]an!$E$39,H2637&gt;=[2]an!$M$37),[2]an!$H$39,
IF(AND(A2637=[2]an!$H$38,F2637=[2]an!$E$39,H2637&lt;[2]an!$M$37,S2637="kahepoolne vajaduspõhine",U2637=""),[2]an!$M$40,
IF(AND(A2637=[2]an!$H$38,F2637=[2]an!$E$39,H2637&lt;[2]an!$M$37,S2637="kahepoolne vajaduspõhine",U2637&lt;&gt;""),[2]an!$H$39,
IF(AND(A2637=[2]an!$H$38,F2637=[2]an!$E$39,H2637&lt;[2]an!$M$37,S2637&lt;&gt;"kahepoolne vajaduspõhine"),[2]an!$H$39,
IF(AND(A2637=[2]an!$H$38,F2637=[2]an!$E$42),[2]an!$H$42,
IF(AND(A2637=[2]an!$I$38,F2637=[2]an!$E$40),[2]an!$I$40,IF(AND(A2637=[2]an!$I$38,F2637=[2]an!$E$41),[2]an!$I$41,IF(AND(A2637=[2]an!$I$38,F2637=[2]an!$E$39,H2637&gt;=[2]an!$M$37),[2]an!$I$39,
IF(AND(A2637=[2]an!$I$38,F2637=[2]an!$E$39,H2637&lt;[2]an!$M$37,S2637="kahepoolne vajaduspõhine",U2637=""),[2]an!$M$40,
IF(AND(A2637=[2]an!$I$38,F2637=[2]an!$E$39,H2637&lt;[2]an!$M$37,S2637="kahepoolne vajaduspõhine",U2637&lt;&gt;""),[2]an!$I$39,
IF(AND(A2637=[2]an!$I$38,F2637=[2]an!$E$39,H2637&lt;[2]an!$M$37,S2637&lt;&gt;"kahepoolne vajaduspõhine"),[2]an!$I$39,
IF(AND(A2637=[2]an!$I$38,F2637=[2]an!$E$42),[2]an!$I$42,
IF(AND(A2637=[2]an!$J$38,F2637=[2]an!$E$40),[2]an!$J$40,IF(AND(A2637=[2]an!$J$38,F2637=[2]an!$E$41),[2]an!$J$41,IF(AND(A2637=[2]an!$J$38,F2637=[2]an!$E$39,H2637&gt;=[2]an!$M$37),[2]an!$J$39,
IF(AND(A2637=[2]an!$J$38,F2637=[2]an!$E$39,H2637&lt;[2]an!$M$37,S2637="kahepoolne vajaduspõhine",U2637=""),[2]an!$M$40,
IF(AND(A2637=[2]an!$J$38,F2637=[2]an!$E$39,H2637&lt;[2]an!$M$37,S2637="kahepoolne vajaduspõhine",U2637&lt;&gt;""),[2]an!$J$39,
IF(AND(A2637=[2]an!$J$38,F2637=[2]an!$E$39,H2637&lt;[2]an!$M$37,S2637&lt;&gt;"kahepoolne vajaduspõhine"),[2]an!$J$39,
IF(AND(A2637=[2]an!$J$38,F2637=[2]an!$E$42),[2]an!$J$42,""))))))))))))))))))))))))))))</f>
        <v/>
      </c>
      <c r="Y2637" s="17" t="str">
        <f>IFERROR(IF(F2637="Tugigrupp",0,
IF(AND(F2637="Peretoe teenus",H2637&gt;=[2]an!$M$37,RANK(D2637,$D2637:$D2637)+COUNTIFS($D$2:D2637,D2637,$F$2:F2637,F2637)-1&gt;1),"",
IF(AND(F2637="Peretoe teenus",H2637&gt;=[2]an!$M$37,RANK(D2637,$D2637:$D2637)+COUNTIFS($D$2:D2637,D2637,$F$2:F2637,F2637)-1=1,MONTH(H2637)=MONTH(K2637)=TRUE,YEAR(H2637)=YEAR(K2637)=TRUE),((EOMONTH(H2637,0)-H2637+1)*X2637)/DAY(EOMONTH(H2637,0)),
IF(AND(F2637="Peretoe teenus",H2637&gt;=[2]an!$M$37,RANK(D2637,$D2637:$D2637)+COUNTIFS($D$2:D2637,D2637,$F$2:F2637,F2637)-1=1),X2637,
IF(AND(F2637="Peretoe teenus",H2637&lt;[2]an!$M$37,S2637&lt;&gt;"kahepoolne vajaduspõhine",RANK(D2637,$D2637:$D2637)+COUNTIFS($D$2:D2637,D2637,$F$2:F2637,F2637)-1=1),X2637,
IF(AND(F2637="Peretoe teenus",H2637&lt;[2]an!$M$37,S2637&lt;&gt;"kahepoolne vajaduspõhine",RANK(D2637,$D2637:$D2637)+COUNTIFS($D$2:D2637,D2637,$F$2:F2637,F2637)-1&gt;1),"",
IF(AND(F2637="Peretoe teenus",H2637&lt;[2]an!$M$37,S2637="kahepoolne vajaduspõhine",U2637="",RANK(D2637,$D2637:$D2637)+COUNTIFS($D$2:D2637,D2637,$F$2:F2637,F2637)-1=1),X2637,
IF(AND(F2637="Peretoe teenus",H2637&lt;[2]an!$M$37,S2637="kahepoolne vajaduspõhine",U2637="",RANK(D2637,$D2637:$D2637)+COUNTIFS($D$2:D2637,D2637,$F$2:F2637,F2637)-1&gt;1),"",
IF(AND(F2637="Peretoe teenus",H2637&lt;[2]an!$M$37,S2637="kahepoolne vajaduspõhine",U2637&lt;[2]an!$M$37,RANK(D2637,$D2637:$D2637)+COUNTIFS($D$2:D2637,D2637,$F$2:F2637,F2637)-1=1),X2637,
IF(AND(F2637="Peretoe teenus",H2637&lt;[2]an!$M$37,S2637="kahepoolne vajaduspõhine",U2637&lt;[2]an!$M$37,RANK(D2637,$D2637:$D2637)+COUNTIFS($D$2:D2637,D2637,$F$2:F2637,F2637)-1&gt;1),"",
IF(AND(F2637="Peretoe teenus",H2637&lt;[2]an!$M$37,S2637="kahepoolne vajaduspõhine",U2637&gt;=[2]an!$M$37,U2637&lt;=[2]an!$M$38,RANK(D2637,$D2637:$D2637)+COUNTIFS($D$2:D2637,D2637,$F$2:F2637,F2637)-1=1),
((EOMONTH(U2637,0)-U2637+1)*X2637)/DAY(EOMONTH(U2637,0))+(DAY(U2637)-1)*100/DAY(EOMONTH(U2637,0)),
IF(AND(F2637="Peretoe teenus",H2637&lt;[2]an!$M$37,S2637="kahepoolne vajaduspõhine",U2637&gt;=[2]an!$M$37,U2637&lt;=[2]an!$M$38,RANK(D2637,$D2637:$D2637)+COUNTIFS($D$2:D2637,D2637,$F$2:F2637,F2637)-1&gt;1),"",
IF(AND(F2637="Peretoe teenus",H2637&lt;[2]an!$M$37,S2637="kahepoolne vajaduspõhine",U2637&gt;[2]an!$M$38,RANK(D2637,$D2637:$D2637)+COUNTIFS($D$2:D2637,D2637,$F$2:F2637,F2637)-1=1),X2637,
IF(AND(F2637="Peretoe teenus",H2637&lt;[2]an!$M$37,S2637="kahepoolne vajaduspõhine",U2637&gt;[2]an!$M$38,RANK(D2637,$D2637:$D2637)+COUNTIFS($D$2:D2637,D2637,$F$2:F2637,F2637)-1&gt;1),"",X2637*W2637)))))))))))))),"")</f>
        <v/>
      </c>
      <c r="Z2637" s="18" t="str">
        <f t="shared" si="124"/>
        <v/>
      </c>
      <c r="AA2637" s="19" t="str">
        <f>IFERROR(VLOOKUP(E2637,[2]an!$A$3:$B$81,2,FALSE),"")</f>
        <v/>
      </c>
      <c r="AB2637" s="19" t="str">
        <f>IFERROR(VLOOKUP(AA2637,[2]an!$C$2:$D$16,2,FALSE),"")</f>
        <v/>
      </c>
      <c r="AC2637" s="20"/>
      <c r="AD2637" s="21" t="str">
        <f>IF(A2637=[2]an!$F$36,VLOOKUP([2]an!$F$36,[2]an!$F$36:$H$36,3,FALSE),IF(A2637=[2]an!$F$35,VLOOKUP([2]an!$F$35,[2]an!$F$35:$H$35,3,FALSE),IF(A2637=[2]an!$F$33,VLOOKUP([2]an!$F$33,[2]an!$F$33:$H$33,3,FALSE),IF(A2637=[2]an!$F$31,VLOOKUP([2]an!$F$31,[2]an!$F$31:$H$31,3,FALSE),""))))</f>
        <v/>
      </c>
    </row>
    <row r="2638" spans="6:30" x14ac:dyDescent="0.2">
      <c r="F2638" s="10"/>
      <c r="G2638" s="8" t="str">
        <f t="shared" si="125"/>
        <v/>
      </c>
      <c r="H2638" s="13"/>
      <c r="K2638" s="13"/>
      <c r="L2638" s="10"/>
      <c r="M2638" s="10"/>
      <c r="S2638" s="8" t="str">
        <f>IFERROR(VLOOKUP(D2638,[1]peretoe_teenus!$A$2:$L$2000,5,FALSE),"")</f>
        <v/>
      </c>
      <c r="U2638" s="13"/>
      <c r="V2638" s="15" t="str" cm="1">
        <f t="array" ref="V2638">IFERROR(IF(AND(F2638="Tugigrupp",RANK(K2638,$K2638:$K2638)+COUNTIFS($K$2:K2638,K2638,$L$2:L2638,L2638,$M$2:M2638,M2638,$I$2:I2638,I2638,$G$2:G2638,G2638,$F$2:F2638,F2638)-1=1),SUMPRODUCT(($F$2:$F$4154=F2638)*($G$2:$G$4154=G2638)*($K$2:$K$4154=K2638)*($I$2:$I$4154=I2638)*($L$2:$L$4154=L2638)*($M$2:$M$4154=M2638)),""),"")</f>
        <v/>
      </c>
      <c r="W2638" s="15" t="str">
        <f t="shared" si="123"/>
        <v/>
      </c>
      <c r="X2638" s="16" t="str">
        <f>IF(AND(A2638=[2]an!$G$38,F2638=[2]an!$E$40),[2]an!$G$40,IF(AND(A2638=[2]an!$G$38,F2638=[2]an!$E$41),[2]an!$G$41,IF(AND(A2638=[2]an!$G$38,F2638=[2]an!$E$39,H2638&gt;=[2]an!$M$37),[2]an!$G$39,
IF(AND(A2638=[2]an!$G$38,F2638=[2]an!$E$39,H2638&lt;[2]an!$M$37,S2638="kahepoolne vajaduspõhine",U2638=""),[2]an!$M$40,
IF(AND(A2638=[2]an!$G$38,F2638=[2]an!$E$39,H2638&lt;[2]an!$M$37,S2638="kahepoolne vajaduspõhine",U2638&lt;&gt;""),[2]an!$G$39,
IF(AND(A2638=[2]an!$G$38,F2638=[2]an!$E$39,H2638&lt;[2]an!$M$37,S2638&lt;&gt;"kahepoolne vajaduspõhine"),[2]an!$G$39,
IF(AND(A2638=[2]an!$G$38,F2638=[2]an!$E$42),[2]an!$G$42,
IF(AND(A2638=[2]an!$H$38,F2638=[2]an!$E$40),[2]an!$H$40,IF(AND(A2638=[2]an!$H$38,F2638=[2]an!$E$41),[2]an!$H$41,IF(AND(A2638=[2]an!$H$38,F2638=[2]an!$E$39,H2638&gt;=[2]an!$M$37),[2]an!$H$39,
IF(AND(A2638=[2]an!$H$38,F2638=[2]an!$E$39,H2638&lt;[2]an!$M$37,S2638="kahepoolne vajaduspõhine",U2638=""),[2]an!$M$40,
IF(AND(A2638=[2]an!$H$38,F2638=[2]an!$E$39,H2638&lt;[2]an!$M$37,S2638="kahepoolne vajaduspõhine",U2638&lt;&gt;""),[2]an!$H$39,
IF(AND(A2638=[2]an!$H$38,F2638=[2]an!$E$39,H2638&lt;[2]an!$M$37,S2638&lt;&gt;"kahepoolne vajaduspõhine"),[2]an!$H$39,
IF(AND(A2638=[2]an!$H$38,F2638=[2]an!$E$42),[2]an!$H$42,
IF(AND(A2638=[2]an!$I$38,F2638=[2]an!$E$40),[2]an!$I$40,IF(AND(A2638=[2]an!$I$38,F2638=[2]an!$E$41),[2]an!$I$41,IF(AND(A2638=[2]an!$I$38,F2638=[2]an!$E$39,H2638&gt;=[2]an!$M$37),[2]an!$I$39,
IF(AND(A2638=[2]an!$I$38,F2638=[2]an!$E$39,H2638&lt;[2]an!$M$37,S2638="kahepoolne vajaduspõhine",U2638=""),[2]an!$M$40,
IF(AND(A2638=[2]an!$I$38,F2638=[2]an!$E$39,H2638&lt;[2]an!$M$37,S2638="kahepoolne vajaduspõhine",U2638&lt;&gt;""),[2]an!$I$39,
IF(AND(A2638=[2]an!$I$38,F2638=[2]an!$E$39,H2638&lt;[2]an!$M$37,S2638&lt;&gt;"kahepoolne vajaduspõhine"),[2]an!$I$39,
IF(AND(A2638=[2]an!$I$38,F2638=[2]an!$E$42),[2]an!$I$42,
IF(AND(A2638=[2]an!$J$38,F2638=[2]an!$E$40),[2]an!$J$40,IF(AND(A2638=[2]an!$J$38,F2638=[2]an!$E$41),[2]an!$J$41,IF(AND(A2638=[2]an!$J$38,F2638=[2]an!$E$39,H2638&gt;=[2]an!$M$37),[2]an!$J$39,
IF(AND(A2638=[2]an!$J$38,F2638=[2]an!$E$39,H2638&lt;[2]an!$M$37,S2638="kahepoolne vajaduspõhine",U2638=""),[2]an!$M$40,
IF(AND(A2638=[2]an!$J$38,F2638=[2]an!$E$39,H2638&lt;[2]an!$M$37,S2638="kahepoolne vajaduspõhine",U2638&lt;&gt;""),[2]an!$J$39,
IF(AND(A2638=[2]an!$J$38,F2638=[2]an!$E$39,H2638&lt;[2]an!$M$37,S2638&lt;&gt;"kahepoolne vajaduspõhine"),[2]an!$J$39,
IF(AND(A2638=[2]an!$J$38,F2638=[2]an!$E$42),[2]an!$J$42,""))))))))))))))))))))))))))))</f>
        <v/>
      </c>
      <c r="Y2638" s="17" t="str">
        <f>IFERROR(IF(F2638="Tugigrupp",0,
IF(AND(F2638="Peretoe teenus",H2638&gt;=[2]an!$M$37,RANK(D2638,$D2638:$D2638)+COUNTIFS($D$2:D2638,D2638,$F$2:F2638,F2638)-1&gt;1),"",
IF(AND(F2638="Peretoe teenus",H2638&gt;=[2]an!$M$37,RANK(D2638,$D2638:$D2638)+COUNTIFS($D$2:D2638,D2638,$F$2:F2638,F2638)-1=1,MONTH(H2638)=MONTH(K2638)=TRUE,YEAR(H2638)=YEAR(K2638)=TRUE),((EOMONTH(H2638,0)-H2638+1)*X2638)/DAY(EOMONTH(H2638,0)),
IF(AND(F2638="Peretoe teenus",H2638&gt;=[2]an!$M$37,RANK(D2638,$D2638:$D2638)+COUNTIFS($D$2:D2638,D2638,$F$2:F2638,F2638)-1=1),X2638,
IF(AND(F2638="Peretoe teenus",H2638&lt;[2]an!$M$37,S2638&lt;&gt;"kahepoolne vajaduspõhine",RANK(D2638,$D2638:$D2638)+COUNTIFS($D$2:D2638,D2638,$F$2:F2638,F2638)-1=1),X2638,
IF(AND(F2638="Peretoe teenus",H2638&lt;[2]an!$M$37,S2638&lt;&gt;"kahepoolne vajaduspõhine",RANK(D2638,$D2638:$D2638)+COUNTIFS($D$2:D2638,D2638,$F$2:F2638,F2638)-1&gt;1),"",
IF(AND(F2638="Peretoe teenus",H2638&lt;[2]an!$M$37,S2638="kahepoolne vajaduspõhine",U2638="",RANK(D2638,$D2638:$D2638)+COUNTIFS($D$2:D2638,D2638,$F$2:F2638,F2638)-1=1),X2638,
IF(AND(F2638="Peretoe teenus",H2638&lt;[2]an!$M$37,S2638="kahepoolne vajaduspõhine",U2638="",RANK(D2638,$D2638:$D2638)+COUNTIFS($D$2:D2638,D2638,$F$2:F2638,F2638)-1&gt;1),"",
IF(AND(F2638="Peretoe teenus",H2638&lt;[2]an!$M$37,S2638="kahepoolne vajaduspõhine",U2638&lt;[2]an!$M$37,RANK(D2638,$D2638:$D2638)+COUNTIFS($D$2:D2638,D2638,$F$2:F2638,F2638)-1=1),X2638,
IF(AND(F2638="Peretoe teenus",H2638&lt;[2]an!$M$37,S2638="kahepoolne vajaduspõhine",U2638&lt;[2]an!$M$37,RANK(D2638,$D2638:$D2638)+COUNTIFS($D$2:D2638,D2638,$F$2:F2638,F2638)-1&gt;1),"",
IF(AND(F2638="Peretoe teenus",H2638&lt;[2]an!$M$37,S2638="kahepoolne vajaduspõhine",U2638&gt;=[2]an!$M$37,U2638&lt;=[2]an!$M$38,RANK(D2638,$D2638:$D2638)+COUNTIFS($D$2:D2638,D2638,$F$2:F2638,F2638)-1=1),
((EOMONTH(U2638,0)-U2638+1)*X2638)/DAY(EOMONTH(U2638,0))+(DAY(U2638)-1)*100/DAY(EOMONTH(U2638,0)),
IF(AND(F2638="Peretoe teenus",H2638&lt;[2]an!$M$37,S2638="kahepoolne vajaduspõhine",U2638&gt;=[2]an!$M$37,U2638&lt;=[2]an!$M$38,RANK(D2638,$D2638:$D2638)+COUNTIFS($D$2:D2638,D2638,$F$2:F2638,F2638)-1&gt;1),"",
IF(AND(F2638="Peretoe teenus",H2638&lt;[2]an!$M$37,S2638="kahepoolne vajaduspõhine",U2638&gt;[2]an!$M$38,RANK(D2638,$D2638:$D2638)+COUNTIFS($D$2:D2638,D2638,$F$2:F2638,F2638)-1=1),X2638,
IF(AND(F2638="Peretoe teenus",H2638&lt;[2]an!$M$37,S2638="kahepoolne vajaduspõhine",U2638&gt;[2]an!$M$38,RANK(D2638,$D2638:$D2638)+COUNTIFS($D$2:D2638,D2638,$F$2:F2638,F2638)-1&gt;1),"",X2638*W2638)))))))))))))),"")</f>
        <v/>
      </c>
      <c r="Z2638" s="18" t="str">
        <f t="shared" si="124"/>
        <v/>
      </c>
      <c r="AA2638" s="19" t="str">
        <f>IFERROR(VLOOKUP(E2638,[2]an!$A$3:$B$81,2,FALSE),"")</f>
        <v/>
      </c>
      <c r="AB2638" s="19" t="str">
        <f>IFERROR(VLOOKUP(AA2638,[2]an!$C$2:$D$16,2,FALSE),"")</f>
        <v/>
      </c>
      <c r="AC2638" s="20"/>
      <c r="AD2638" s="21" t="str">
        <f>IF(A2638=[2]an!$F$36,VLOOKUP([2]an!$F$36,[2]an!$F$36:$H$36,3,FALSE),IF(A2638=[2]an!$F$35,VLOOKUP([2]an!$F$35,[2]an!$F$35:$H$35,3,FALSE),IF(A2638=[2]an!$F$33,VLOOKUP([2]an!$F$33,[2]an!$F$33:$H$33,3,FALSE),IF(A2638=[2]an!$F$31,VLOOKUP([2]an!$F$31,[2]an!$F$31:$H$31,3,FALSE),""))))</f>
        <v/>
      </c>
    </row>
    <row r="2639" spans="6:30" x14ac:dyDescent="0.2">
      <c r="F2639" s="10"/>
      <c r="G2639" s="8" t="str">
        <f t="shared" si="125"/>
        <v/>
      </c>
      <c r="H2639" s="13"/>
      <c r="K2639" s="13"/>
      <c r="L2639" s="10"/>
      <c r="M2639" s="10"/>
      <c r="S2639" s="8" t="str">
        <f>IFERROR(VLOOKUP(D2639,[1]peretoe_teenus!$A$2:$L$2000,5,FALSE),"")</f>
        <v/>
      </c>
      <c r="U2639" s="13"/>
      <c r="V2639" s="15" t="str" cm="1">
        <f t="array" ref="V2639">IFERROR(IF(AND(F2639="Tugigrupp",RANK(K2639,$K2639:$K2639)+COUNTIFS($K$2:K2639,K2639,$L$2:L2639,L2639,$M$2:M2639,M2639,$I$2:I2639,I2639,$G$2:G2639,G2639,$F$2:F2639,F2639)-1=1),SUMPRODUCT(($F$2:$F$4154=F2639)*($G$2:$G$4154=G2639)*($K$2:$K$4154=K2639)*($I$2:$I$4154=I2639)*($L$2:$L$4154=L2639)*($M$2:$M$4154=M2639)),""),"")</f>
        <v/>
      </c>
      <c r="W2639" s="15" t="str">
        <f t="shared" si="123"/>
        <v/>
      </c>
      <c r="X2639" s="16" t="str">
        <f>IF(AND(A2639=[2]an!$G$38,F2639=[2]an!$E$40),[2]an!$G$40,IF(AND(A2639=[2]an!$G$38,F2639=[2]an!$E$41),[2]an!$G$41,IF(AND(A2639=[2]an!$G$38,F2639=[2]an!$E$39,H2639&gt;=[2]an!$M$37),[2]an!$G$39,
IF(AND(A2639=[2]an!$G$38,F2639=[2]an!$E$39,H2639&lt;[2]an!$M$37,S2639="kahepoolne vajaduspõhine",U2639=""),[2]an!$M$40,
IF(AND(A2639=[2]an!$G$38,F2639=[2]an!$E$39,H2639&lt;[2]an!$M$37,S2639="kahepoolne vajaduspõhine",U2639&lt;&gt;""),[2]an!$G$39,
IF(AND(A2639=[2]an!$G$38,F2639=[2]an!$E$39,H2639&lt;[2]an!$M$37,S2639&lt;&gt;"kahepoolne vajaduspõhine"),[2]an!$G$39,
IF(AND(A2639=[2]an!$G$38,F2639=[2]an!$E$42),[2]an!$G$42,
IF(AND(A2639=[2]an!$H$38,F2639=[2]an!$E$40),[2]an!$H$40,IF(AND(A2639=[2]an!$H$38,F2639=[2]an!$E$41),[2]an!$H$41,IF(AND(A2639=[2]an!$H$38,F2639=[2]an!$E$39,H2639&gt;=[2]an!$M$37),[2]an!$H$39,
IF(AND(A2639=[2]an!$H$38,F2639=[2]an!$E$39,H2639&lt;[2]an!$M$37,S2639="kahepoolne vajaduspõhine",U2639=""),[2]an!$M$40,
IF(AND(A2639=[2]an!$H$38,F2639=[2]an!$E$39,H2639&lt;[2]an!$M$37,S2639="kahepoolne vajaduspõhine",U2639&lt;&gt;""),[2]an!$H$39,
IF(AND(A2639=[2]an!$H$38,F2639=[2]an!$E$39,H2639&lt;[2]an!$M$37,S2639&lt;&gt;"kahepoolne vajaduspõhine"),[2]an!$H$39,
IF(AND(A2639=[2]an!$H$38,F2639=[2]an!$E$42),[2]an!$H$42,
IF(AND(A2639=[2]an!$I$38,F2639=[2]an!$E$40),[2]an!$I$40,IF(AND(A2639=[2]an!$I$38,F2639=[2]an!$E$41),[2]an!$I$41,IF(AND(A2639=[2]an!$I$38,F2639=[2]an!$E$39,H2639&gt;=[2]an!$M$37),[2]an!$I$39,
IF(AND(A2639=[2]an!$I$38,F2639=[2]an!$E$39,H2639&lt;[2]an!$M$37,S2639="kahepoolne vajaduspõhine",U2639=""),[2]an!$M$40,
IF(AND(A2639=[2]an!$I$38,F2639=[2]an!$E$39,H2639&lt;[2]an!$M$37,S2639="kahepoolne vajaduspõhine",U2639&lt;&gt;""),[2]an!$I$39,
IF(AND(A2639=[2]an!$I$38,F2639=[2]an!$E$39,H2639&lt;[2]an!$M$37,S2639&lt;&gt;"kahepoolne vajaduspõhine"),[2]an!$I$39,
IF(AND(A2639=[2]an!$I$38,F2639=[2]an!$E$42),[2]an!$I$42,
IF(AND(A2639=[2]an!$J$38,F2639=[2]an!$E$40),[2]an!$J$40,IF(AND(A2639=[2]an!$J$38,F2639=[2]an!$E$41),[2]an!$J$41,IF(AND(A2639=[2]an!$J$38,F2639=[2]an!$E$39,H2639&gt;=[2]an!$M$37),[2]an!$J$39,
IF(AND(A2639=[2]an!$J$38,F2639=[2]an!$E$39,H2639&lt;[2]an!$M$37,S2639="kahepoolne vajaduspõhine",U2639=""),[2]an!$M$40,
IF(AND(A2639=[2]an!$J$38,F2639=[2]an!$E$39,H2639&lt;[2]an!$M$37,S2639="kahepoolne vajaduspõhine",U2639&lt;&gt;""),[2]an!$J$39,
IF(AND(A2639=[2]an!$J$38,F2639=[2]an!$E$39,H2639&lt;[2]an!$M$37,S2639&lt;&gt;"kahepoolne vajaduspõhine"),[2]an!$J$39,
IF(AND(A2639=[2]an!$J$38,F2639=[2]an!$E$42),[2]an!$J$42,""))))))))))))))))))))))))))))</f>
        <v/>
      </c>
      <c r="Y2639" s="17" t="str">
        <f>IFERROR(IF(F2639="Tugigrupp",0,
IF(AND(F2639="Peretoe teenus",H2639&gt;=[2]an!$M$37,RANK(D2639,$D2639:$D2639)+COUNTIFS($D$2:D2639,D2639,$F$2:F2639,F2639)-1&gt;1),"",
IF(AND(F2639="Peretoe teenus",H2639&gt;=[2]an!$M$37,RANK(D2639,$D2639:$D2639)+COUNTIFS($D$2:D2639,D2639,$F$2:F2639,F2639)-1=1,MONTH(H2639)=MONTH(K2639)=TRUE,YEAR(H2639)=YEAR(K2639)=TRUE),((EOMONTH(H2639,0)-H2639+1)*X2639)/DAY(EOMONTH(H2639,0)),
IF(AND(F2639="Peretoe teenus",H2639&gt;=[2]an!$M$37,RANK(D2639,$D2639:$D2639)+COUNTIFS($D$2:D2639,D2639,$F$2:F2639,F2639)-1=1),X2639,
IF(AND(F2639="Peretoe teenus",H2639&lt;[2]an!$M$37,S2639&lt;&gt;"kahepoolne vajaduspõhine",RANK(D2639,$D2639:$D2639)+COUNTIFS($D$2:D2639,D2639,$F$2:F2639,F2639)-1=1),X2639,
IF(AND(F2639="Peretoe teenus",H2639&lt;[2]an!$M$37,S2639&lt;&gt;"kahepoolne vajaduspõhine",RANK(D2639,$D2639:$D2639)+COUNTIFS($D$2:D2639,D2639,$F$2:F2639,F2639)-1&gt;1),"",
IF(AND(F2639="Peretoe teenus",H2639&lt;[2]an!$M$37,S2639="kahepoolne vajaduspõhine",U2639="",RANK(D2639,$D2639:$D2639)+COUNTIFS($D$2:D2639,D2639,$F$2:F2639,F2639)-1=1),X2639,
IF(AND(F2639="Peretoe teenus",H2639&lt;[2]an!$M$37,S2639="kahepoolne vajaduspõhine",U2639="",RANK(D2639,$D2639:$D2639)+COUNTIFS($D$2:D2639,D2639,$F$2:F2639,F2639)-1&gt;1),"",
IF(AND(F2639="Peretoe teenus",H2639&lt;[2]an!$M$37,S2639="kahepoolne vajaduspõhine",U2639&lt;[2]an!$M$37,RANK(D2639,$D2639:$D2639)+COUNTIFS($D$2:D2639,D2639,$F$2:F2639,F2639)-1=1),X2639,
IF(AND(F2639="Peretoe teenus",H2639&lt;[2]an!$M$37,S2639="kahepoolne vajaduspõhine",U2639&lt;[2]an!$M$37,RANK(D2639,$D2639:$D2639)+COUNTIFS($D$2:D2639,D2639,$F$2:F2639,F2639)-1&gt;1),"",
IF(AND(F2639="Peretoe teenus",H2639&lt;[2]an!$M$37,S2639="kahepoolne vajaduspõhine",U2639&gt;=[2]an!$M$37,U2639&lt;=[2]an!$M$38,RANK(D2639,$D2639:$D2639)+COUNTIFS($D$2:D2639,D2639,$F$2:F2639,F2639)-1=1),
((EOMONTH(U2639,0)-U2639+1)*X2639)/DAY(EOMONTH(U2639,0))+(DAY(U2639)-1)*100/DAY(EOMONTH(U2639,0)),
IF(AND(F2639="Peretoe teenus",H2639&lt;[2]an!$M$37,S2639="kahepoolne vajaduspõhine",U2639&gt;=[2]an!$M$37,U2639&lt;=[2]an!$M$38,RANK(D2639,$D2639:$D2639)+COUNTIFS($D$2:D2639,D2639,$F$2:F2639,F2639)-1&gt;1),"",
IF(AND(F2639="Peretoe teenus",H2639&lt;[2]an!$M$37,S2639="kahepoolne vajaduspõhine",U2639&gt;[2]an!$M$38,RANK(D2639,$D2639:$D2639)+COUNTIFS($D$2:D2639,D2639,$F$2:F2639,F2639)-1=1),X2639,
IF(AND(F2639="Peretoe teenus",H2639&lt;[2]an!$M$37,S2639="kahepoolne vajaduspõhine",U2639&gt;[2]an!$M$38,RANK(D2639,$D2639:$D2639)+COUNTIFS($D$2:D2639,D2639,$F$2:F2639,F2639)-1&gt;1),"",X2639*W2639)))))))))))))),"")</f>
        <v/>
      </c>
      <c r="Z2639" s="18" t="str">
        <f t="shared" si="124"/>
        <v/>
      </c>
      <c r="AA2639" s="19" t="str">
        <f>IFERROR(VLOOKUP(E2639,[2]an!$A$3:$B$81,2,FALSE),"")</f>
        <v/>
      </c>
      <c r="AB2639" s="19" t="str">
        <f>IFERROR(VLOOKUP(AA2639,[2]an!$C$2:$D$16,2,FALSE),"")</f>
        <v/>
      </c>
      <c r="AC2639" s="20"/>
      <c r="AD2639" s="21" t="str">
        <f>IF(A2639=[2]an!$F$36,VLOOKUP([2]an!$F$36,[2]an!$F$36:$H$36,3,FALSE),IF(A2639=[2]an!$F$35,VLOOKUP([2]an!$F$35,[2]an!$F$35:$H$35,3,FALSE),IF(A2639=[2]an!$F$33,VLOOKUP([2]an!$F$33,[2]an!$F$33:$H$33,3,FALSE),IF(A2639=[2]an!$F$31,VLOOKUP([2]an!$F$31,[2]an!$F$31:$H$31,3,FALSE),""))))</f>
        <v/>
      </c>
    </row>
    <row r="2640" spans="6:30" x14ac:dyDescent="0.2">
      <c r="F2640" s="10"/>
      <c r="G2640" s="8" t="str">
        <f t="shared" si="125"/>
        <v/>
      </c>
      <c r="H2640" s="13"/>
      <c r="K2640" s="13"/>
      <c r="L2640" s="10"/>
      <c r="M2640" s="10"/>
      <c r="S2640" s="8" t="str">
        <f>IFERROR(VLOOKUP(D2640,[1]peretoe_teenus!$A$2:$L$2000,5,FALSE),"")</f>
        <v/>
      </c>
      <c r="U2640" s="13"/>
      <c r="V2640" s="15" t="str" cm="1">
        <f t="array" ref="V2640">IFERROR(IF(AND(F2640="Tugigrupp",RANK(K2640,$K2640:$K2640)+COUNTIFS($K$2:K2640,K2640,$L$2:L2640,L2640,$M$2:M2640,M2640,$I$2:I2640,I2640,$G$2:G2640,G2640,$F$2:F2640,F2640)-1=1),SUMPRODUCT(($F$2:$F$4154=F2640)*($G$2:$G$4154=G2640)*($K$2:$K$4154=K2640)*($I$2:$I$4154=I2640)*($L$2:$L$4154=L2640)*($M$2:$M$4154=M2640)),""),"")</f>
        <v/>
      </c>
      <c r="W2640" s="15" t="str">
        <f t="shared" si="123"/>
        <v/>
      </c>
      <c r="X2640" s="16" t="str">
        <f>IF(AND(A2640=[2]an!$G$38,F2640=[2]an!$E$40),[2]an!$G$40,IF(AND(A2640=[2]an!$G$38,F2640=[2]an!$E$41),[2]an!$G$41,IF(AND(A2640=[2]an!$G$38,F2640=[2]an!$E$39,H2640&gt;=[2]an!$M$37),[2]an!$G$39,
IF(AND(A2640=[2]an!$G$38,F2640=[2]an!$E$39,H2640&lt;[2]an!$M$37,S2640="kahepoolne vajaduspõhine",U2640=""),[2]an!$M$40,
IF(AND(A2640=[2]an!$G$38,F2640=[2]an!$E$39,H2640&lt;[2]an!$M$37,S2640="kahepoolne vajaduspõhine",U2640&lt;&gt;""),[2]an!$G$39,
IF(AND(A2640=[2]an!$G$38,F2640=[2]an!$E$39,H2640&lt;[2]an!$M$37,S2640&lt;&gt;"kahepoolne vajaduspõhine"),[2]an!$G$39,
IF(AND(A2640=[2]an!$G$38,F2640=[2]an!$E$42),[2]an!$G$42,
IF(AND(A2640=[2]an!$H$38,F2640=[2]an!$E$40),[2]an!$H$40,IF(AND(A2640=[2]an!$H$38,F2640=[2]an!$E$41),[2]an!$H$41,IF(AND(A2640=[2]an!$H$38,F2640=[2]an!$E$39,H2640&gt;=[2]an!$M$37),[2]an!$H$39,
IF(AND(A2640=[2]an!$H$38,F2640=[2]an!$E$39,H2640&lt;[2]an!$M$37,S2640="kahepoolne vajaduspõhine",U2640=""),[2]an!$M$40,
IF(AND(A2640=[2]an!$H$38,F2640=[2]an!$E$39,H2640&lt;[2]an!$M$37,S2640="kahepoolne vajaduspõhine",U2640&lt;&gt;""),[2]an!$H$39,
IF(AND(A2640=[2]an!$H$38,F2640=[2]an!$E$39,H2640&lt;[2]an!$M$37,S2640&lt;&gt;"kahepoolne vajaduspõhine"),[2]an!$H$39,
IF(AND(A2640=[2]an!$H$38,F2640=[2]an!$E$42),[2]an!$H$42,
IF(AND(A2640=[2]an!$I$38,F2640=[2]an!$E$40),[2]an!$I$40,IF(AND(A2640=[2]an!$I$38,F2640=[2]an!$E$41),[2]an!$I$41,IF(AND(A2640=[2]an!$I$38,F2640=[2]an!$E$39,H2640&gt;=[2]an!$M$37),[2]an!$I$39,
IF(AND(A2640=[2]an!$I$38,F2640=[2]an!$E$39,H2640&lt;[2]an!$M$37,S2640="kahepoolne vajaduspõhine",U2640=""),[2]an!$M$40,
IF(AND(A2640=[2]an!$I$38,F2640=[2]an!$E$39,H2640&lt;[2]an!$M$37,S2640="kahepoolne vajaduspõhine",U2640&lt;&gt;""),[2]an!$I$39,
IF(AND(A2640=[2]an!$I$38,F2640=[2]an!$E$39,H2640&lt;[2]an!$M$37,S2640&lt;&gt;"kahepoolne vajaduspõhine"),[2]an!$I$39,
IF(AND(A2640=[2]an!$I$38,F2640=[2]an!$E$42),[2]an!$I$42,
IF(AND(A2640=[2]an!$J$38,F2640=[2]an!$E$40),[2]an!$J$40,IF(AND(A2640=[2]an!$J$38,F2640=[2]an!$E$41),[2]an!$J$41,IF(AND(A2640=[2]an!$J$38,F2640=[2]an!$E$39,H2640&gt;=[2]an!$M$37),[2]an!$J$39,
IF(AND(A2640=[2]an!$J$38,F2640=[2]an!$E$39,H2640&lt;[2]an!$M$37,S2640="kahepoolne vajaduspõhine",U2640=""),[2]an!$M$40,
IF(AND(A2640=[2]an!$J$38,F2640=[2]an!$E$39,H2640&lt;[2]an!$M$37,S2640="kahepoolne vajaduspõhine",U2640&lt;&gt;""),[2]an!$J$39,
IF(AND(A2640=[2]an!$J$38,F2640=[2]an!$E$39,H2640&lt;[2]an!$M$37,S2640&lt;&gt;"kahepoolne vajaduspõhine"),[2]an!$J$39,
IF(AND(A2640=[2]an!$J$38,F2640=[2]an!$E$42),[2]an!$J$42,""))))))))))))))))))))))))))))</f>
        <v/>
      </c>
      <c r="Y2640" s="17" t="str">
        <f>IFERROR(IF(F2640="Tugigrupp",0,
IF(AND(F2640="Peretoe teenus",H2640&gt;=[2]an!$M$37,RANK(D2640,$D2640:$D2640)+COUNTIFS($D$2:D2640,D2640,$F$2:F2640,F2640)-1&gt;1),"",
IF(AND(F2640="Peretoe teenus",H2640&gt;=[2]an!$M$37,RANK(D2640,$D2640:$D2640)+COUNTIFS($D$2:D2640,D2640,$F$2:F2640,F2640)-1=1,MONTH(H2640)=MONTH(K2640)=TRUE,YEAR(H2640)=YEAR(K2640)=TRUE),((EOMONTH(H2640,0)-H2640+1)*X2640)/DAY(EOMONTH(H2640,0)),
IF(AND(F2640="Peretoe teenus",H2640&gt;=[2]an!$M$37,RANK(D2640,$D2640:$D2640)+COUNTIFS($D$2:D2640,D2640,$F$2:F2640,F2640)-1=1),X2640,
IF(AND(F2640="Peretoe teenus",H2640&lt;[2]an!$M$37,S2640&lt;&gt;"kahepoolne vajaduspõhine",RANK(D2640,$D2640:$D2640)+COUNTIFS($D$2:D2640,D2640,$F$2:F2640,F2640)-1=1),X2640,
IF(AND(F2640="Peretoe teenus",H2640&lt;[2]an!$M$37,S2640&lt;&gt;"kahepoolne vajaduspõhine",RANK(D2640,$D2640:$D2640)+COUNTIFS($D$2:D2640,D2640,$F$2:F2640,F2640)-1&gt;1),"",
IF(AND(F2640="Peretoe teenus",H2640&lt;[2]an!$M$37,S2640="kahepoolne vajaduspõhine",U2640="",RANK(D2640,$D2640:$D2640)+COUNTIFS($D$2:D2640,D2640,$F$2:F2640,F2640)-1=1),X2640,
IF(AND(F2640="Peretoe teenus",H2640&lt;[2]an!$M$37,S2640="kahepoolne vajaduspõhine",U2640="",RANK(D2640,$D2640:$D2640)+COUNTIFS($D$2:D2640,D2640,$F$2:F2640,F2640)-1&gt;1),"",
IF(AND(F2640="Peretoe teenus",H2640&lt;[2]an!$M$37,S2640="kahepoolne vajaduspõhine",U2640&lt;[2]an!$M$37,RANK(D2640,$D2640:$D2640)+COUNTIFS($D$2:D2640,D2640,$F$2:F2640,F2640)-1=1),X2640,
IF(AND(F2640="Peretoe teenus",H2640&lt;[2]an!$M$37,S2640="kahepoolne vajaduspõhine",U2640&lt;[2]an!$M$37,RANK(D2640,$D2640:$D2640)+COUNTIFS($D$2:D2640,D2640,$F$2:F2640,F2640)-1&gt;1),"",
IF(AND(F2640="Peretoe teenus",H2640&lt;[2]an!$M$37,S2640="kahepoolne vajaduspõhine",U2640&gt;=[2]an!$M$37,U2640&lt;=[2]an!$M$38,RANK(D2640,$D2640:$D2640)+COUNTIFS($D$2:D2640,D2640,$F$2:F2640,F2640)-1=1),
((EOMONTH(U2640,0)-U2640+1)*X2640)/DAY(EOMONTH(U2640,0))+(DAY(U2640)-1)*100/DAY(EOMONTH(U2640,0)),
IF(AND(F2640="Peretoe teenus",H2640&lt;[2]an!$M$37,S2640="kahepoolne vajaduspõhine",U2640&gt;=[2]an!$M$37,U2640&lt;=[2]an!$M$38,RANK(D2640,$D2640:$D2640)+COUNTIFS($D$2:D2640,D2640,$F$2:F2640,F2640)-1&gt;1),"",
IF(AND(F2640="Peretoe teenus",H2640&lt;[2]an!$M$37,S2640="kahepoolne vajaduspõhine",U2640&gt;[2]an!$M$38,RANK(D2640,$D2640:$D2640)+COUNTIFS($D$2:D2640,D2640,$F$2:F2640,F2640)-1=1),X2640,
IF(AND(F2640="Peretoe teenus",H2640&lt;[2]an!$M$37,S2640="kahepoolne vajaduspõhine",U2640&gt;[2]an!$M$38,RANK(D2640,$D2640:$D2640)+COUNTIFS($D$2:D2640,D2640,$F$2:F2640,F2640)-1&gt;1),"",X2640*W2640)))))))))))))),"")</f>
        <v/>
      </c>
      <c r="Z2640" s="18" t="str">
        <f t="shared" si="124"/>
        <v/>
      </c>
      <c r="AA2640" s="19" t="str">
        <f>IFERROR(VLOOKUP(E2640,[2]an!$A$3:$B$81,2,FALSE),"")</f>
        <v/>
      </c>
      <c r="AB2640" s="19" t="str">
        <f>IFERROR(VLOOKUP(AA2640,[2]an!$C$2:$D$16,2,FALSE),"")</f>
        <v/>
      </c>
      <c r="AC2640" s="20"/>
      <c r="AD2640" s="21" t="str">
        <f>IF(A2640=[2]an!$F$36,VLOOKUP([2]an!$F$36,[2]an!$F$36:$H$36,3,FALSE),IF(A2640=[2]an!$F$35,VLOOKUP([2]an!$F$35,[2]an!$F$35:$H$35,3,FALSE),IF(A2640=[2]an!$F$33,VLOOKUP([2]an!$F$33,[2]an!$F$33:$H$33,3,FALSE),IF(A2640=[2]an!$F$31,VLOOKUP([2]an!$F$31,[2]an!$F$31:$H$31,3,FALSE),""))))</f>
        <v/>
      </c>
    </row>
    <row r="2641" spans="6:30" x14ac:dyDescent="0.2">
      <c r="F2641" s="10"/>
      <c r="G2641" s="8" t="str">
        <f t="shared" si="125"/>
        <v/>
      </c>
      <c r="H2641" s="13"/>
      <c r="K2641" s="13"/>
      <c r="L2641" s="10"/>
      <c r="M2641" s="10"/>
      <c r="S2641" s="8" t="str">
        <f>IFERROR(VLOOKUP(D2641,[1]peretoe_teenus!$A$2:$L$2000,5,FALSE),"")</f>
        <v/>
      </c>
      <c r="U2641" s="13"/>
      <c r="V2641" s="15" t="str" cm="1">
        <f t="array" ref="V2641">IFERROR(IF(AND(F2641="Tugigrupp",RANK(K2641,$K2641:$K2641)+COUNTIFS($K$2:K2641,K2641,$L$2:L2641,L2641,$M$2:M2641,M2641,$I$2:I2641,I2641,$G$2:G2641,G2641,$F$2:F2641,F2641)-1=1),SUMPRODUCT(($F$2:$F$4154=F2641)*($G$2:$G$4154=G2641)*($K$2:$K$4154=K2641)*($I$2:$I$4154=I2641)*($L$2:$L$4154=L2641)*($M$2:$M$4154=M2641)),""),"")</f>
        <v/>
      </c>
      <c r="W2641" s="15" t="str">
        <f t="shared" si="123"/>
        <v/>
      </c>
      <c r="X2641" s="16" t="str">
        <f>IF(AND(A2641=[2]an!$G$38,F2641=[2]an!$E$40),[2]an!$G$40,IF(AND(A2641=[2]an!$G$38,F2641=[2]an!$E$41),[2]an!$G$41,IF(AND(A2641=[2]an!$G$38,F2641=[2]an!$E$39,H2641&gt;=[2]an!$M$37),[2]an!$G$39,
IF(AND(A2641=[2]an!$G$38,F2641=[2]an!$E$39,H2641&lt;[2]an!$M$37,S2641="kahepoolne vajaduspõhine",U2641=""),[2]an!$M$40,
IF(AND(A2641=[2]an!$G$38,F2641=[2]an!$E$39,H2641&lt;[2]an!$M$37,S2641="kahepoolne vajaduspõhine",U2641&lt;&gt;""),[2]an!$G$39,
IF(AND(A2641=[2]an!$G$38,F2641=[2]an!$E$39,H2641&lt;[2]an!$M$37,S2641&lt;&gt;"kahepoolne vajaduspõhine"),[2]an!$G$39,
IF(AND(A2641=[2]an!$G$38,F2641=[2]an!$E$42),[2]an!$G$42,
IF(AND(A2641=[2]an!$H$38,F2641=[2]an!$E$40),[2]an!$H$40,IF(AND(A2641=[2]an!$H$38,F2641=[2]an!$E$41),[2]an!$H$41,IF(AND(A2641=[2]an!$H$38,F2641=[2]an!$E$39,H2641&gt;=[2]an!$M$37),[2]an!$H$39,
IF(AND(A2641=[2]an!$H$38,F2641=[2]an!$E$39,H2641&lt;[2]an!$M$37,S2641="kahepoolne vajaduspõhine",U2641=""),[2]an!$M$40,
IF(AND(A2641=[2]an!$H$38,F2641=[2]an!$E$39,H2641&lt;[2]an!$M$37,S2641="kahepoolne vajaduspõhine",U2641&lt;&gt;""),[2]an!$H$39,
IF(AND(A2641=[2]an!$H$38,F2641=[2]an!$E$39,H2641&lt;[2]an!$M$37,S2641&lt;&gt;"kahepoolne vajaduspõhine"),[2]an!$H$39,
IF(AND(A2641=[2]an!$H$38,F2641=[2]an!$E$42),[2]an!$H$42,
IF(AND(A2641=[2]an!$I$38,F2641=[2]an!$E$40),[2]an!$I$40,IF(AND(A2641=[2]an!$I$38,F2641=[2]an!$E$41),[2]an!$I$41,IF(AND(A2641=[2]an!$I$38,F2641=[2]an!$E$39,H2641&gt;=[2]an!$M$37),[2]an!$I$39,
IF(AND(A2641=[2]an!$I$38,F2641=[2]an!$E$39,H2641&lt;[2]an!$M$37,S2641="kahepoolne vajaduspõhine",U2641=""),[2]an!$M$40,
IF(AND(A2641=[2]an!$I$38,F2641=[2]an!$E$39,H2641&lt;[2]an!$M$37,S2641="kahepoolne vajaduspõhine",U2641&lt;&gt;""),[2]an!$I$39,
IF(AND(A2641=[2]an!$I$38,F2641=[2]an!$E$39,H2641&lt;[2]an!$M$37,S2641&lt;&gt;"kahepoolne vajaduspõhine"),[2]an!$I$39,
IF(AND(A2641=[2]an!$I$38,F2641=[2]an!$E$42),[2]an!$I$42,
IF(AND(A2641=[2]an!$J$38,F2641=[2]an!$E$40),[2]an!$J$40,IF(AND(A2641=[2]an!$J$38,F2641=[2]an!$E$41),[2]an!$J$41,IF(AND(A2641=[2]an!$J$38,F2641=[2]an!$E$39,H2641&gt;=[2]an!$M$37),[2]an!$J$39,
IF(AND(A2641=[2]an!$J$38,F2641=[2]an!$E$39,H2641&lt;[2]an!$M$37,S2641="kahepoolne vajaduspõhine",U2641=""),[2]an!$M$40,
IF(AND(A2641=[2]an!$J$38,F2641=[2]an!$E$39,H2641&lt;[2]an!$M$37,S2641="kahepoolne vajaduspõhine",U2641&lt;&gt;""),[2]an!$J$39,
IF(AND(A2641=[2]an!$J$38,F2641=[2]an!$E$39,H2641&lt;[2]an!$M$37,S2641&lt;&gt;"kahepoolne vajaduspõhine"),[2]an!$J$39,
IF(AND(A2641=[2]an!$J$38,F2641=[2]an!$E$42),[2]an!$J$42,""))))))))))))))))))))))))))))</f>
        <v/>
      </c>
      <c r="Y2641" s="17" t="str">
        <f>IFERROR(IF(F2641="Tugigrupp",0,
IF(AND(F2641="Peretoe teenus",H2641&gt;=[2]an!$M$37,RANK(D2641,$D2641:$D2641)+COUNTIFS($D$2:D2641,D2641,$F$2:F2641,F2641)-1&gt;1),"",
IF(AND(F2641="Peretoe teenus",H2641&gt;=[2]an!$M$37,RANK(D2641,$D2641:$D2641)+COUNTIFS($D$2:D2641,D2641,$F$2:F2641,F2641)-1=1,MONTH(H2641)=MONTH(K2641)=TRUE,YEAR(H2641)=YEAR(K2641)=TRUE),((EOMONTH(H2641,0)-H2641+1)*X2641)/DAY(EOMONTH(H2641,0)),
IF(AND(F2641="Peretoe teenus",H2641&gt;=[2]an!$M$37,RANK(D2641,$D2641:$D2641)+COUNTIFS($D$2:D2641,D2641,$F$2:F2641,F2641)-1=1),X2641,
IF(AND(F2641="Peretoe teenus",H2641&lt;[2]an!$M$37,S2641&lt;&gt;"kahepoolne vajaduspõhine",RANK(D2641,$D2641:$D2641)+COUNTIFS($D$2:D2641,D2641,$F$2:F2641,F2641)-1=1),X2641,
IF(AND(F2641="Peretoe teenus",H2641&lt;[2]an!$M$37,S2641&lt;&gt;"kahepoolne vajaduspõhine",RANK(D2641,$D2641:$D2641)+COUNTIFS($D$2:D2641,D2641,$F$2:F2641,F2641)-1&gt;1),"",
IF(AND(F2641="Peretoe teenus",H2641&lt;[2]an!$M$37,S2641="kahepoolne vajaduspõhine",U2641="",RANK(D2641,$D2641:$D2641)+COUNTIFS($D$2:D2641,D2641,$F$2:F2641,F2641)-1=1),X2641,
IF(AND(F2641="Peretoe teenus",H2641&lt;[2]an!$M$37,S2641="kahepoolne vajaduspõhine",U2641="",RANK(D2641,$D2641:$D2641)+COUNTIFS($D$2:D2641,D2641,$F$2:F2641,F2641)-1&gt;1),"",
IF(AND(F2641="Peretoe teenus",H2641&lt;[2]an!$M$37,S2641="kahepoolne vajaduspõhine",U2641&lt;[2]an!$M$37,RANK(D2641,$D2641:$D2641)+COUNTIFS($D$2:D2641,D2641,$F$2:F2641,F2641)-1=1),X2641,
IF(AND(F2641="Peretoe teenus",H2641&lt;[2]an!$M$37,S2641="kahepoolne vajaduspõhine",U2641&lt;[2]an!$M$37,RANK(D2641,$D2641:$D2641)+COUNTIFS($D$2:D2641,D2641,$F$2:F2641,F2641)-1&gt;1),"",
IF(AND(F2641="Peretoe teenus",H2641&lt;[2]an!$M$37,S2641="kahepoolne vajaduspõhine",U2641&gt;=[2]an!$M$37,U2641&lt;=[2]an!$M$38,RANK(D2641,$D2641:$D2641)+COUNTIFS($D$2:D2641,D2641,$F$2:F2641,F2641)-1=1),
((EOMONTH(U2641,0)-U2641+1)*X2641)/DAY(EOMONTH(U2641,0))+(DAY(U2641)-1)*100/DAY(EOMONTH(U2641,0)),
IF(AND(F2641="Peretoe teenus",H2641&lt;[2]an!$M$37,S2641="kahepoolne vajaduspõhine",U2641&gt;=[2]an!$M$37,U2641&lt;=[2]an!$M$38,RANK(D2641,$D2641:$D2641)+COUNTIFS($D$2:D2641,D2641,$F$2:F2641,F2641)-1&gt;1),"",
IF(AND(F2641="Peretoe teenus",H2641&lt;[2]an!$M$37,S2641="kahepoolne vajaduspõhine",U2641&gt;[2]an!$M$38,RANK(D2641,$D2641:$D2641)+COUNTIFS($D$2:D2641,D2641,$F$2:F2641,F2641)-1=1),X2641,
IF(AND(F2641="Peretoe teenus",H2641&lt;[2]an!$M$37,S2641="kahepoolne vajaduspõhine",U2641&gt;[2]an!$M$38,RANK(D2641,$D2641:$D2641)+COUNTIFS($D$2:D2641,D2641,$F$2:F2641,F2641)-1&gt;1),"",X2641*W2641)))))))))))))),"")</f>
        <v/>
      </c>
      <c r="Z2641" s="18" t="str">
        <f t="shared" si="124"/>
        <v/>
      </c>
      <c r="AA2641" s="19" t="str">
        <f>IFERROR(VLOOKUP(E2641,[2]an!$A$3:$B$81,2,FALSE),"")</f>
        <v/>
      </c>
      <c r="AB2641" s="19" t="str">
        <f>IFERROR(VLOOKUP(AA2641,[2]an!$C$2:$D$16,2,FALSE),"")</f>
        <v/>
      </c>
      <c r="AC2641" s="20"/>
      <c r="AD2641" s="21" t="str">
        <f>IF(A2641=[2]an!$F$36,VLOOKUP([2]an!$F$36,[2]an!$F$36:$H$36,3,FALSE),IF(A2641=[2]an!$F$35,VLOOKUP([2]an!$F$35,[2]an!$F$35:$H$35,3,FALSE),IF(A2641=[2]an!$F$33,VLOOKUP([2]an!$F$33,[2]an!$F$33:$H$33,3,FALSE),IF(A2641=[2]an!$F$31,VLOOKUP([2]an!$F$31,[2]an!$F$31:$H$31,3,FALSE),""))))</f>
        <v/>
      </c>
    </row>
    <row r="2642" spans="6:30" x14ac:dyDescent="0.2">
      <c r="F2642" s="10"/>
      <c r="G2642" s="8" t="str">
        <f t="shared" si="125"/>
        <v/>
      </c>
      <c r="H2642" s="13"/>
      <c r="K2642" s="13"/>
      <c r="L2642" s="10"/>
      <c r="M2642" s="10"/>
      <c r="S2642" s="8" t="str">
        <f>IFERROR(VLOOKUP(D2642,[1]peretoe_teenus!$A$2:$L$2000,5,FALSE),"")</f>
        <v/>
      </c>
      <c r="U2642" s="13"/>
      <c r="V2642" s="15" t="str" cm="1">
        <f t="array" ref="V2642">IFERROR(IF(AND(F2642="Tugigrupp",RANK(K2642,$K2642:$K2642)+COUNTIFS($K$2:K2642,K2642,$L$2:L2642,L2642,$M$2:M2642,M2642,$I$2:I2642,I2642,$G$2:G2642,G2642,$F$2:F2642,F2642)-1=1),SUMPRODUCT(($F$2:$F$4154=F2642)*($G$2:$G$4154=G2642)*($K$2:$K$4154=K2642)*($I$2:$I$4154=I2642)*($L$2:$L$4154=L2642)*($M$2:$M$4154=M2642)),""),"")</f>
        <v/>
      </c>
      <c r="W2642" s="15" t="str">
        <f t="shared" si="123"/>
        <v/>
      </c>
      <c r="X2642" s="16" t="str">
        <f>IF(AND(A2642=[2]an!$G$38,F2642=[2]an!$E$40),[2]an!$G$40,IF(AND(A2642=[2]an!$G$38,F2642=[2]an!$E$41),[2]an!$G$41,IF(AND(A2642=[2]an!$G$38,F2642=[2]an!$E$39,H2642&gt;=[2]an!$M$37),[2]an!$G$39,
IF(AND(A2642=[2]an!$G$38,F2642=[2]an!$E$39,H2642&lt;[2]an!$M$37,S2642="kahepoolne vajaduspõhine",U2642=""),[2]an!$M$40,
IF(AND(A2642=[2]an!$G$38,F2642=[2]an!$E$39,H2642&lt;[2]an!$M$37,S2642="kahepoolne vajaduspõhine",U2642&lt;&gt;""),[2]an!$G$39,
IF(AND(A2642=[2]an!$G$38,F2642=[2]an!$E$39,H2642&lt;[2]an!$M$37,S2642&lt;&gt;"kahepoolne vajaduspõhine"),[2]an!$G$39,
IF(AND(A2642=[2]an!$G$38,F2642=[2]an!$E$42),[2]an!$G$42,
IF(AND(A2642=[2]an!$H$38,F2642=[2]an!$E$40),[2]an!$H$40,IF(AND(A2642=[2]an!$H$38,F2642=[2]an!$E$41),[2]an!$H$41,IF(AND(A2642=[2]an!$H$38,F2642=[2]an!$E$39,H2642&gt;=[2]an!$M$37),[2]an!$H$39,
IF(AND(A2642=[2]an!$H$38,F2642=[2]an!$E$39,H2642&lt;[2]an!$M$37,S2642="kahepoolne vajaduspõhine",U2642=""),[2]an!$M$40,
IF(AND(A2642=[2]an!$H$38,F2642=[2]an!$E$39,H2642&lt;[2]an!$M$37,S2642="kahepoolne vajaduspõhine",U2642&lt;&gt;""),[2]an!$H$39,
IF(AND(A2642=[2]an!$H$38,F2642=[2]an!$E$39,H2642&lt;[2]an!$M$37,S2642&lt;&gt;"kahepoolne vajaduspõhine"),[2]an!$H$39,
IF(AND(A2642=[2]an!$H$38,F2642=[2]an!$E$42),[2]an!$H$42,
IF(AND(A2642=[2]an!$I$38,F2642=[2]an!$E$40),[2]an!$I$40,IF(AND(A2642=[2]an!$I$38,F2642=[2]an!$E$41),[2]an!$I$41,IF(AND(A2642=[2]an!$I$38,F2642=[2]an!$E$39,H2642&gt;=[2]an!$M$37),[2]an!$I$39,
IF(AND(A2642=[2]an!$I$38,F2642=[2]an!$E$39,H2642&lt;[2]an!$M$37,S2642="kahepoolne vajaduspõhine",U2642=""),[2]an!$M$40,
IF(AND(A2642=[2]an!$I$38,F2642=[2]an!$E$39,H2642&lt;[2]an!$M$37,S2642="kahepoolne vajaduspõhine",U2642&lt;&gt;""),[2]an!$I$39,
IF(AND(A2642=[2]an!$I$38,F2642=[2]an!$E$39,H2642&lt;[2]an!$M$37,S2642&lt;&gt;"kahepoolne vajaduspõhine"),[2]an!$I$39,
IF(AND(A2642=[2]an!$I$38,F2642=[2]an!$E$42),[2]an!$I$42,
IF(AND(A2642=[2]an!$J$38,F2642=[2]an!$E$40),[2]an!$J$40,IF(AND(A2642=[2]an!$J$38,F2642=[2]an!$E$41),[2]an!$J$41,IF(AND(A2642=[2]an!$J$38,F2642=[2]an!$E$39,H2642&gt;=[2]an!$M$37),[2]an!$J$39,
IF(AND(A2642=[2]an!$J$38,F2642=[2]an!$E$39,H2642&lt;[2]an!$M$37,S2642="kahepoolne vajaduspõhine",U2642=""),[2]an!$M$40,
IF(AND(A2642=[2]an!$J$38,F2642=[2]an!$E$39,H2642&lt;[2]an!$M$37,S2642="kahepoolne vajaduspõhine",U2642&lt;&gt;""),[2]an!$J$39,
IF(AND(A2642=[2]an!$J$38,F2642=[2]an!$E$39,H2642&lt;[2]an!$M$37,S2642&lt;&gt;"kahepoolne vajaduspõhine"),[2]an!$J$39,
IF(AND(A2642=[2]an!$J$38,F2642=[2]an!$E$42),[2]an!$J$42,""))))))))))))))))))))))))))))</f>
        <v/>
      </c>
      <c r="Y2642" s="17" t="str">
        <f>IFERROR(IF(F2642="Tugigrupp",0,
IF(AND(F2642="Peretoe teenus",H2642&gt;=[2]an!$M$37,RANK(D2642,$D2642:$D2642)+COUNTIFS($D$2:D2642,D2642,$F$2:F2642,F2642)-1&gt;1),"",
IF(AND(F2642="Peretoe teenus",H2642&gt;=[2]an!$M$37,RANK(D2642,$D2642:$D2642)+COUNTIFS($D$2:D2642,D2642,$F$2:F2642,F2642)-1=1,MONTH(H2642)=MONTH(K2642)=TRUE,YEAR(H2642)=YEAR(K2642)=TRUE),((EOMONTH(H2642,0)-H2642+1)*X2642)/DAY(EOMONTH(H2642,0)),
IF(AND(F2642="Peretoe teenus",H2642&gt;=[2]an!$M$37,RANK(D2642,$D2642:$D2642)+COUNTIFS($D$2:D2642,D2642,$F$2:F2642,F2642)-1=1),X2642,
IF(AND(F2642="Peretoe teenus",H2642&lt;[2]an!$M$37,S2642&lt;&gt;"kahepoolne vajaduspõhine",RANK(D2642,$D2642:$D2642)+COUNTIFS($D$2:D2642,D2642,$F$2:F2642,F2642)-1=1),X2642,
IF(AND(F2642="Peretoe teenus",H2642&lt;[2]an!$M$37,S2642&lt;&gt;"kahepoolne vajaduspõhine",RANK(D2642,$D2642:$D2642)+COUNTIFS($D$2:D2642,D2642,$F$2:F2642,F2642)-1&gt;1),"",
IF(AND(F2642="Peretoe teenus",H2642&lt;[2]an!$M$37,S2642="kahepoolne vajaduspõhine",U2642="",RANK(D2642,$D2642:$D2642)+COUNTIFS($D$2:D2642,D2642,$F$2:F2642,F2642)-1=1),X2642,
IF(AND(F2642="Peretoe teenus",H2642&lt;[2]an!$M$37,S2642="kahepoolne vajaduspõhine",U2642="",RANK(D2642,$D2642:$D2642)+COUNTIFS($D$2:D2642,D2642,$F$2:F2642,F2642)-1&gt;1),"",
IF(AND(F2642="Peretoe teenus",H2642&lt;[2]an!$M$37,S2642="kahepoolne vajaduspõhine",U2642&lt;[2]an!$M$37,RANK(D2642,$D2642:$D2642)+COUNTIFS($D$2:D2642,D2642,$F$2:F2642,F2642)-1=1),X2642,
IF(AND(F2642="Peretoe teenus",H2642&lt;[2]an!$M$37,S2642="kahepoolne vajaduspõhine",U2642&lt;[2]an!$M$37,RANK(D2642,$D2642:$D2642)+COUNTIFS($D$2:D2642,D2642,$F$2:F2642,F2642)-1&gt;1),"",
IF(AND(F2642="Peretoe teenus",H2642&lt;[2]an!$M$37,S2642="kahepoolne vajaduspõhine",U2642&gt;=[2]an!$M$37,U2642&lt;=[2]an!$M$38,RANK(D2642,$D2642:$D2642)+COUNTIFS($D$2:D2642,D2642,$F$2:F2642,F2642)-1=1),
((EOMONTH(U2642,0)-U2642+1)*X2642)/DAY(EOMONTH(U2642,0))+(DAY(U2642)-1)*100/DAY(EOMONTH(U2642,0)),
IF(AND(F2642="Peretoe teenus",H2642&lt;[2]an!$M$37,S2642="kahepoolne vajaduspõhine",U2642&gt;=[2]an!$M$37,U2642&lt;=[2]an!$M$38,RANK(D2642,$D2642:$D2642)+COUNTIFS($D$2:D2642,D2642,$F$2:F2642,F2642)-1&gt;1),"",
IF(AND(F2642="Peretoe teenus",H2642&lt;[2]an!$M$37,S2642="kahepoolne vajaduspõhine",U2642&gt;[2]an!$M$38,RANK(D2642,$D2642:$D2642)+COUNTIFS($D$2:D2642,D2642,$F$2:F2642,F2642)-1=1),X2642,
IF(AND(F2642="Peretoe teenus",H2642&lt;[2]an!$M$37,S2642="kahepoolne vajaduspõhine",U2642&gt;[2]an!$M$38,RANK(D2642,$D2642:$D2642)+COUNTIFS($D$2:D2642,D2642,$F$2:F2642,F2642)-1&gt;1),"",X2642*W2642)))))))))))))),"")</f>
        <v/>
      </c>
      <c r="Z2642" s="18" t="str">
        <f t="shared" si="124"/>
        <v/>
      </c>
      <c r="AA2642" s="19" t="str">
        <f>IFERROR(VLOOKUP(E2642,[2]an!$A$3:$B$81,2,FALSE),"")</f>
        <v/>
      </c>
      <c r="AB2642" s="19" t="str">
        <f>IFERROR(VLOOKUP(AA2642,[2]an!$C$2:$D$16,2,FALSE),"")</f>
        <v/>
      </c>
      <c r="AC2642" s="20"/>
      <c r="AD2642" s="21" t="str">
        <f>IF(A2642=[2]an!$F$36,VLOOKUP([2]an!$F$36,[2]an!$F$36:$H$36,3,FALSE),IF(A2642=[2]an!$F$35,VLOOKUP([2]an!$F$35,[2]an!$F$35:$H$35,3,FALSE),IF(A2642=[2]an!$F$33,VLOOKUP([2]an!$F$33,[2]an!$F$33:$H$33,3,FALSE),IF(A2642=[2]an!$F$31,VLOOKUP([2]an!$F$31,[2]an!$F$31:$H$31,3,FALSE),""))))</f>
        <v/>
      </c>
    </row>
    <row r="2643" spans="6:30" x14ac:dyDescent="0.2">
      <c r="F2643" s="10"/>
      <c r="G2643" s="8" t="str">
        <f t="shared" si="125"/>
        <v/>
      </c>
      <c r="H2643" s="13"/>
      <c r="K2643" s="13"/>
      <c r="L2643" s="10"/>
      <c r="M2643" s="10"/>
      <c r="S2643" s="8" t="str">
        <f>IFERROR(VLOOKUP(D2643,[1]peretoe_teenus!$A$2:$L$2000,5,FALSE),"")</f>
        <v/>
      </c>
      <c r="U2643" s="13"/>
      <c r="V2643" s="15" t="str" cm="1">
        <f t="array" ref="V2643">IFERROR(IF(AND(F2643="Tugigrupp",RANK(K2643,$K2643:$K2643)+COUNTIFS($K$2:K2643,K2643,$L$2:L2643,L2643,$M$2:M2643,M2643,$I$2:I2643,I2643,$G$2:G2643,G2643,$F$2:F2643,F2643)-1=1),SUMPRODUCT(($F$2:$F$4154=F2643)*($G$2:$G$4154=G2643)*($K$2:$K$4154=K2643)*($I$2:$I$4154=I2643)*($L$2:$L$4154=L2643)*($M$2:$M$4154=M2643)),""),"")</f>
        <v/>
      </c>
      <c r="W2643" s="15" t="str">
        <f t="shared" si="123"/>
        <v/>
      </c>
      <c r="X2643" s="16" t="str">
        <f>IF(AND(A2643=[2]an!$G$38,F2643=[2]an!$E$40),[2]an!$G$40,IF(AND(A2643=[2]an!$G$38,F2643=[2]an!$E$41),[2]an!$G$41,IF(AND(A2643=[2]an!$G$38,F2643=[2]an!$E$39,H2643&gt;=[2]an!$M$37),[2]an!$G$39,
IF(AND(A2643=[2]an!$G$38,F2643=[2]an!$E$39,H2643&lt;[2]an!$M$37,S2643="kahepoolne vajaduspõhine",U2643=""),[2]an!$M$40,
IF(AND(A2643=[2]an!$G$38,F2643=[2]an!$E$39,H2643&lt;[2]an!$M$37,S2643="kahepoolne vajaduspõhine",U2643&lt;&gt;""),[2]an!$G$39,
IF(AND(A2643=[2]an!$G$38,F2643=[2]an!$E$39,H2643&lt;[2]an!$M$37,S2643&lt;&gt;"kahepoolne vajaduspõhine"),[2]an!$G$39,
IF(AND(A2643=[2]an!$G$38,F2643=[2]an!$E$42),[2]an!$G$42,
IF(AND(A2643=[2]an!$H$38,F2643=[2]an!$E$40),[2]an!$H$40,IF(AND(A2643=[2]an!$H$38,F2643=[2]an!$E$41),[2]an!$H$41,IF(AND(A2643=[2]an!$H$38,F2643=[2]an!$E$39,H2643&gt;=[2]an!$M$37),[2]an!$H$39,
IF(AND(A2643=[2]an!$H$38,F2643=[2]an!$E$39,H2643&lt;[2]an!$M$37,S2643="kahepoolne vajaduspõhine",U2643=""),[2]an!$M$40,
IF(AND(A2643=[2]an!$H$38,F2643=[2]an!$E$39,H2643&lt;[2]an!$M$37,S2643="kahepoolne vajaduspõhine",U2643&lt;&gt;""),[2]an!$H$39,
IF(AND(A2643=[2]an!$H$38,F2643=[2]an!$E$39,H2643&lt;[2]an!$M$37,S2643&lt;&gt;"kahepoolne vajaduspõhine"),[2]an!$H$39,
IF(AND(A2643=[2]an!$H$38,F2643=[2]an!$E$42),[2]an!$H$42,
IF(AND(A2643=[2]an!$I$38,F2643=[2]an!$E$40),[2]an!$I$40,IF(AND(A2643=[2]an!$I$38,F2643=[2]an!$E$41),[2]an!$I$41,IF(AND(A2643=[2]an!$I$38,F2643=[2]an!$E$39,H2643&gt;=[2]an!$M$37),[2]an!$I$39,
IF(AND(A2643=[2]an!$I$38,F2643=[2]an!$E$39,H2643&lt;[2]an!$M$37,S2643="kahepoolne vajaduspõhine",U2643=""),[2]an!$M$40,
IF(AND(A2643=[2]an!$I$38,F2643=[2]an!$E$39,H2643&lt;[2]an!$M$37,S2643="kahepoolne vajaduspõhine",U2643&lt;&gt;""),[2]an!$I$39,
IF(AND(A2643=[2]an!$I$38,F2643=[2]an!$E$39,H2643&lt;[2]an!$M$37,S2643&lt;&gt;"kahepoolne vajaduspõhine"),[2]an!$I$39,
IF(AND(A2643=[2]an!$I$38,F2643=[2]an!$E$42),[2]an!$I$42,
IF(AND(A2643=[2]an!$J$38,F2643=[2]an!$E$40),[2]an!$J$40,IF(AND(A2643=[2]an!$J$38,F2643=[2]an!$E$41),[2]an!$J$41,IF(AND(A2643=[2]an!$J$38,F2643=[2]an!$E$39,H2643&gt;=[2]an!$M$37),[2]an!$J$39,
IF(AND(A2643=[2]an!$J$38,F2643=[2]an!$E$39,H2643&lt;[2]an!$M$37,S2643="kahepoolne vajaduspõhine",U2643=""),[2]an!$M$40,
IF(AND(A2643=[2]an!$J$38,F2643=[2]an!$E$39,H2643&lt;[2]an!$M$37,S2643="kahepoolne vajaduspõhine",U2643&lt;&gt;""),[2]an!$J$39,
IF(AND(A2643=[2]an!$J$38,F2643=[2]an!$E$39,H2643&lt;[2]an!$M$37,S2643&lt;&gt;"kahepoolne vajaduspõhine"),[2]an!$J$39,
IF(AND(A2643=[2]an!$J$38,F2643=[2]an!$E$42),[2]an!$J$42,""))))))))))))))))))))))))))))</f>
        <v/>
      </c>
      <c r="Y2643" s="17" t="str">
        <f>IFERROR(IF(F2643="Tugigrupp",0,
IF(AND(F2643="Peretoe teenus",H2643&gt;=[2]an!$M$37,RANK(D2643,$D2643:$D2643)+COUNTIFS($D$2:D2643,D2643,$F$2:F2643,F2643)-1&gt;1),"",
IF(AND(F2643="Peretoe teenus",H2643&gt;=[2]an!$M$37,RANK(D2643,$D2643:$D2643)+COUNTIFS($D$2:D2643,D2643,$F$2:F2643,F2643)-1=1,MONTH(H2643)=MONTH(K2643)=TRUE,YEAR(H2643)=YEAR(K2643)=TRUE),((EOMONTH(H2643,0)-H2643+1)*X2643)/DAY(EOMONTH(H2643,0)),
IF(AND(F2643="Peretoe teenus",H2643&gt;=[2]an!$M$37,RANK(D2643,$D2643:$D2643)+COUNTIFS($D$2:D2643,D2643,$F$2:F2643,F2643)-1=1),X2643,
IF(AND(F2643="Peretoe teenus",H2643&lt;[2]an!$M$37,S2643&lt;&gt;"kahepoolne vajaduspõhine",RANK(D2643,$D2643:$D2643)+COUNTIFS($D$2:D2643,D2643,$F$2:F2643,F2643)-1=1),X2643,
IF(AND(F2643="Peretoe teenus",H2643&lt;[2]an!$M$37,S2643&lt;&gt;"kahepoolne vajaduspõhine",RANK(D2643,$D2643:$D2643)+COUNTIFS($D$2:D2643,D2643,$F$2:F2643,F2643)-1&gt;1),"",
IF(AND(F2643="Peretoe teenus",H2643&lt;[2]an!$M$37,S2643="kahepoolne vajaduspõhine",U2643="",RANK(D2643,$D2643:$D2643)+COUNTIFS($D$2:D2643,D2643,$F$2:F2643,F2643)-1=1),X2643,
IF(AND(F2643="Peretoe teenus",H2643&lt;[2]an!$M$37,S2643="kahepoolne vajaduspõhine",U2643="",RANK(D2643,$D2643:$D2643)+COUNTIFS($D$2:D2643,D2643,$F$2:F2643,F2643)-1&gt;1),"",
IF(AND(F2643="Peretoe teenus",H2643&lt;[2]an!$M$37,S2643="kahepoolne vajaduspõhine",U2643&lt;[2]an!$M$37,RANK(D2643,$D2643:$D2643)+COUNTIFS($D$2:D2643,D2643,$F$2:F2643,F2643)-1=1),X2643,
IF(AND(F2643="Peretoe teenus",H2643&lt;[2]an!$M$37,S2643="kahepoolne vajaduspõhine",U2643&lt;[2]an!$M$37,RANK(D2643,$D2643:$D2643)+COUNTIFS($D$2:D2643,D2643,$F$2:F2643,F2643)-1&gt;1),"",
IF(AND(F2643="Peretoe teenus",H2643&lt;[2]an!$M$37,S2643="kahepoolne vajaduspõhine",U2643&gt;=[2]an!$M$37,U2643&lt;=[2]an!$M$38,RANK(D2643,$D2643:$D2643)+COUNTIFS($D$2:D2643,D2643,$F$2:F2643,F2643)-1=1),
((EOMONTH(U2643,0)-U2643+1)*X2643)/DAY(EOMONTH(U2643,0))+(DAY(U2643)-1)*100/DAY(EOMONTH(U2643,0)),
IF(AND(F2643="Peretoe teenus",H2643&lt;[2]an!$M$37,S2643="kahepoolne vajaduspõhine",U2643&gt;=[2]an!$M$37,U2643&lt;=[2]an!$M$38,RANK(D2643,$D2643:$D2643)+COUNTIFS($D$2:D2643,D2643,$F$2:F2643,F2643)-1&gt;1),"",
IF(AND(F2643="Peretoe teenus",H2643&lt;[2]an!$M$37,S2643="kahepoolne vajaduspõhine",U2643&gt;[2]an!$M$38,RANK(D2643,$D2643:$D2643)+COUNTIFS($D$2:D2643,D2643,$F$2:F2643,F2643)-1=1),X2643,
IF(AND(F2643="Peretoe teenus",H2643&lt;[2]an!$M$37,S2643="kahepoolne vajaduspõhine",U2643&gt;[2]an!$M$38,RANK(D2643,$D2643:$D2643)+COUNTIFS($D$2:D2643,D2643,$F$2:F2643,F2643)-1&gt;1),"",X2643*W2643)))))))))))))),"")</f>
        <v/>
      </c>
      <c r="Z2643" s="18" t="str">
        <f t="shared" si="124"/>
        <v/>
      </c>
      <c r="AA2643" s="19" t="str">
        <f>IFERROR(VLOOKUP(E2643,[2]an!$A$3:$B$81,2,FALSE),"")</f>
        <v/>
      </c>
      <c r="AB2643" s="19" t="str">
        <f>IFERROR(VLOOKUP(AA2643,[2]an!$C$2:$D$16,2,FALSE),"")</f>
        <v/>
      </c>
      <c r="AC2643" s="20"/>
      <c r="AD2643" s="21" t="str">
        <f>IF(A2643=[2]an!$F$36,VLOOKUP([2]an!$F$36,[2]an!$F$36:$H$36,3,FALSE),IF(A2643=[2]an!$F$35,VLOOKUP([2]an!$F$35,[2]an!$F$35:$H$35,3,FALSE),IF(A2643=[2]an!$F$33,VLOOKUP([2]an!$F$33,[2]an!$F$33:$H$33,3,FALSE),IF(A2643=[2]an!$F$31,VLOOKUP([2]an!$F$31,[2]an!$F$31:$H$31,3,FALSE),""))))</f>
        <v/>
      </c>
    </row>
    <row r="2644" spans="6:30" x14ac:dyDescent="0.2">
      <c r="F2644" s="10"/>
      <c r="G2644" s="8" t="str">
        <f t="shared" si="125"/>
        <v/>
      </c>
      <c r="H2644" s="13"/>
      <c r="K2644" s="13"/>
      <c r="L2644" s="10"/>
      <c r="M2644" s="10"/>
      <c r="S2644" s="8" t="str">
        <f>IFERROR(VLOOKUP(D2644,[1]peretoe_teenus!$A$2:$L$2000,5,FALSE),"")</f>
        <v/>
      </c>
      <c r="U2644" s="13"/>
      <c r="V2644" s="15" t="str" cm="1">
        <f t="array" ref="V2644">IFERROR(IF(AND(F2644="Tugigrupp",RANK(K2644,$K2644:$K2644)+COUNTIFS($K$2:K2644,K2644,$L$2:L2644,L2644,$M$2:M2644,M2644,$I$2:I2644,I2644,$G$2:G2644,G2644,$F$2:F2644,F2644)-1=1),SUMPRODUCT(($F$2:$F$4154=F2644)*($G$2:$G$4154=G2644)*($K$2:$K$4154=K2644)*($I$2:$I$4154=I2644)*($L$2:$L$4154=L2644)*($M$2:$M$4154=M2644)),""),"")</f>
        <v/>
      </c>
      <c r="W2644" s="15" t="str">
        <f t="shared" si="123"/>
        <v/>
      </c>
      <c r="X2644" s="16" t="str">
        <f>IF(AND(A2644=[2]an!$G$38,F2644=[2]an!$E$40),[2]an!$G$40,IF(AND(A2644=[2]an!$G$38,F2644=[2]an!$E$41),[2]an!$G$41,IF(AND(A2644=[2]an!$G$38,F2644=[2]an!$E$39,H2644&gt;=[2]an!$M$37),[2]an!$G$39,
IF(AND(A2644=[2]an!$G$38,F2644=[2]an!$E$39,H2644&lt;[2]an!$M$37,S2644="kahepoolne vajaduspõhine",U2644=""),[2]an!$M$40,
IF(AND(A2644=[2]an!$G$38,F2644=[2]an!$E$39,H2644&lt;[2]an!$M$37,S2644="kahepoolne vajaduspõhine",U2644&lt;&gt;""),[2]an!$G$39,
IF(AND(A2644=[2]an!$G$38,F2644=[2]an!$E$39,H2644&lt;[2]an!$M$37,S2644&lt;&gt;"kahepoolne vajaduspõhine"),[2]an!$G$39,
IF(AND(A2644=[2]an!$G$38,F2644=[2]an!$E$42),[2]an!$G$42,
IF(AND(A2644=[2]an!$H$38,F2644=[2]an!$E$40),[2]an!$H$40,IF(AND(A2644=[2]an!$H$38,F2644=[2]an!$E$41),[2]an!$H$41,IF(AND(A2644=[2]an!$H$38,F2644=[2]an!$E$39,H2644&gt;=[2]an!$M$37),[2]an!$H$39,
IF(AND(A2644=[2]an!$H$38,F2644=[2]an!$E$39,H2644&lt;[2]an!$M$37,S2644="kahepoolne vajaduspõhine",U2644=""),[2]an!$M$40,
IF(AND(A2644=[2]an!$H$38,F2644=[2]an!$E$39,H2644&lt;[2]an!$M$37,S2644="kahepoolne vajaduspõhine",U2644&lt;&gt;""),[2]an!$H$39,
IF(AND(A2644=[2]an!$H$38,F2644=[2]an!$E$39,H2644&lt;[2]an!$M$37,S2644&lt;&gt;"kahepoolne vajaduspõhine"),[2]an!$H$39,
IF(AND(A2644=[2]an!$H$38,F2644=[2]an!$E$42),[2]an!$H$42,
IF(AND(A2644=[2]an!$I$38,F2644=[2]an!$E$40),[2]an!$I$40,IF(AND(A2644=[2]an!$I$38,F2644=[2]an!$E$41),[2]an!$I$41,IF(AND(A2644=[2]an!$I$38,F2644=[2]an!$E$39,H2644&gt;=[2]an!$M$37),[2]an!$I$39,
IF(AND(A2644=[2]an!$I$38,F2644=[2]an!$E$39,H2644&lt;[2]an!$M$37,S2644="kahepoolne vajaduspõhine",U2644=""),[2]an!$M$40,
IF(AND(A2644=[2]an!$I$38,F2644=[2]an!$E$39,H2644&lt;[2]an!$M$37,S2644="kahepoolne vajaduspõhine",U2644&lt;&gt;""),[2]an!$I$39,
IF(AND(A2644=[2]an!$I$38,F2644=[2]an!$E$39,H2644&lt;[2]an!$M$37,S2644&lt;&gt;"kahepoolne vajaduspõhine"),[2]an!$I$39,
IF(AND(A2644=[2]an!$I$38,F2644=[2]an!$E$42),[2]an!$I$42,
IF(AND(A2644=[2]an!$J$38,F2644=[2]an!$E$40),[2]an!$J$40,IF(AND(A2644=[2]an!$J$38,F2644=[2]an!$E$41),[2]an!$J$41,IF(AND(A2644=[2]an!$J$38,F2644=[2]an!$E$39,H2644&gt;=[2]an!$M$37),[2]an!$J$39,
IF(AND(A2644=[2]an!$J$38,F2644=[2]an!$E$39,H2644&lt;[2]an!$M$37,S2644="kahepoolne vajaduspõhine",U2644=""),[2]an!$M$40,
IF(AND(A2644=[2]an!$J$38,F2644=[2]an!$E$39,H2644&lt;[2]an!$M$37,S2644="kahepoolne vajaduspõhine",U2644&lt;&gt;""),[2]an!$J$39,
IF(AND(A2644=[2]an!$J$38,F2644=[2]an!$E$39,H2644&lt;[2]an!$M$37,S2644&lt;&gt;"kahepoolne vajaduspõhine"),[2]an!$J$39,
IF(AND(A2644=[2]an!$J$38,F2644=[2]an!$E$42),[2]an!$J$42,""))))))))))))))))))))))))))))</f>
        <v/>
      </c>
      <c r="Y2644" s="17" t="str">
        <f>IFERROR(IF(F2644="Tugigrupp",0,
IF(AND(F2644="Peretoe teenus",H2644&gt;=[2]an!$M$37,RANK(D2644,$D2644:$D2644)+COUNTIFS($D$2:D2644,D2644,$F$2:F2644,F2644)-1&gt;1),"",
IF(AND(F2644="Peretoe teenus",H2644&gt;=[2]an!$M$37,RANK(D2644,$D2644:$D2644)+COUNTIFS($D$2:D2644,D2644,$F$2:F2644,F2644)-1=1,MONTH(H2644)=MONTH(K2644)=TRUE,YEAR(H2644)=YEAR(K2644)=TRUE),((EOMONTH(H2644,0)-H2644+1)*X2644)/DAY(EOMONTH(H2644,0)),
IF(AND(F2644="Peretoe teenus",H2644&gt;=[2]an!$M$37,RANK(D2644,$D2644:$D2644)+COUNTIFS($D$2:D2644,D2644,$F$2:F2644,F2644)-1=1),X2644,
IF(AND(F2644="Peretoe teenus",H2644&lt;[2]an!$M$37,S2644&lt;&gt;"kahepoolne vajaduspõhine",RANK(D2644,$D2644:$D2644)+COUNTIFS($D$2:D2644,D2644,$F$2:F2644,F2644)-1=1),X2644,
IF(AND(F2644="Peretoe teenus",H2644&lt;[2]an!$M$37,S2644&lt;&gt;"kahepoolne vajaduspõhine",RANK(D2644,$D2644:$D2644)+COUNTIFS($D$2:D2644,D2644,$F$2:F2644,F2644)-1&gt;1),"",
IF(AND(F2644="Peretoe teenus",H2644&lt;[2]an!$M$37,S2644="kahepoolne vajaduspõhine",U2644="",RANK(D2644,$D2644:$D2644)+COUNTIFS($D$2:D2644,D2644,$F$2:F2644,F2644)-1=1),X2644,
IF(AND(F2644="Peretoe teenus",H2644&lt;[2]an!$M$37,S2644="kahepoolne vajaduspõhine",U2644="",RANK(D2644,$D2644:$D2644)+COUNTIFS($D$2:D2644,D2644,$F$2:F2644,F2644)-1&gt;1),"",
IF(AND(F2644="Peretoe teenus",H2644&lt;[2]an!$M$37,S2644="kahepoolne vajaduspõhine",U2644&lt;[2]an!$M$37,RANK(D2644,$D2644:$D2644)+COUNTIFS($D$2:D2644,D2644,$F$2:F2644,F2644)-1=1),X2644,
IF(AND(F2644="Peretoe teenus",H2644&lt;[2]an!$M$37,S2644="kahepoolne vajaduspõhine",U2644&lt;[2]an!$M$37,RANK(D2644,$D2644:$D2644)+COUNTIFS($D$2:D2644,D2644,$F$2:F2644,F2644)-1&gt;1),"",
IF(AND(F2644="Peretoe teenus",H2644&lt;[2]an!$M$37,S2644="kahepoolne vajaduspõhine",U2644&gt;=[2]an!$M$37,U2644&lt;=[2]an!$M$38,RANK(D2644,$D2644:$D2644)+COUNTIFS($D$2:D2644,D2644,$F$2:F2644,F2644)-1=1),
((EOMONTH(U2644,0)-U2644+1)*X2644)/DAY(EOMONTH(U2644,0))+(DAY(U2644)-1)*100/DAY(EOMONTH(U2644,0)),
IF(AND(F2644="Peretoe teenus",H2644&lt;[2]an!$M$37,S2644="kahepoolne vajaduspõhine",U2644&gt;=[2]an!$M$37,U2644&lt;=[2]an!$M$38,RANK(D2644,$D2644:$D2644)+COUNTIFS($D$2:D2644,D2644,$F$2:F2644,F2644)-1&gt;1),"",
IF(AND(F2644="Peretoe teenus",H2644&lt;[2]an!$M$37,S2644="kahepoolne vajaduspõhine",U2644&gt;[2]an!$M$38,RANK(D2644,$D2644:$D2644)+COUNTIFS($D$2:D2644,D2644,$F$2:F2644,F2644)-1=1),X2644,
IF(AND(F2644="Peretoe teenus",H2644&lt;[2]an!$M$37,S2644="kahepoolne vajaduspõhine",U2644&gt;[2]an!$M$38,RANK(D2644,$D2644:$D2644)+COUNTIFS($D$2:D2644,D2644,$F$2:F2644,F2644)-1&gt;1),"",X2644*W2644)))))))))))))),"")</f>
        <v/>
      </c>
      <c r="Z2644" s="18" t="str">
        <f t="shared" si="124"/>
        <v/>
      </c>
      <c r="AA2644" s="19" t="str">
        <f>IFERROR(VLOOKUP(E2644,[2]an!$A$3:$B$81,2,FALSE),"")</f>
        <v/>
      </c>
      <c r="AB2644" s="19" t="str">
        <f>IFERROR(VLOOKUP(AA2644,[2]an!$C$2:$D$16,2,FALSE),"")</f>
        <v/>
      </c>
      <c r="AC2644" s="20"/>
      <c r="AD2644" s="21" t="str">
        <f>IF(A2644=[2]an!$F$36,VLOOKUP([2]an!$F$36,[2]an!$F$36:$H$36,3,FALSE),IF(A2644=[2]an!$F$35,VLOOKUP([2]an!$F$35,[2]an!$F$35:$H$35,3,FALSE),IF(A2644=[2]an!$F$33,VLOOKUP([2]an!$F$33,[2]an!$F$33:$H$33,3,FALSE),IF(A2644=[2]an!$F$31,VLOOKUP([2]an!$F$31,[2]an!$F$31:$H$31,3,FALSE),""))))</f>
        <v/>
      </c>
    </row>
    <row r="2645" spans="6:30" x14ac:dyDescent="0.2">
      <c r="F2645" s="10"/>
      <c r="G2645" s="8" t="str">
        <f t="shared" si="125"/>
        <v/>
      </c>
      <c r="H2645" s="13"/>
      <c r="K2645" s="13"/>
      <c r="L2645" s="10"/>
      <c r="M2645" s="10"/>
      <c r="S2645" s="8" t="str">
        <f>IFERROR(VLOOKUP(D2645,[1]peretoe_teenus!$A$2:$L$2000,5,FALSE),"")</f>
        <v/>
      </c>
      <c r="U2645" s="13"/>
      <c r="V2645" s="15" t="str" cm="1">
        <f t="array" ref="V2645">IFERROR(IF(AND(F2645="Tugigrupp",RANK(K2645,$K2645:$K2645)+COUNTIFS($K$2:K2645,K2645,$L$2:L2645,L2645,$M$2:M2645,M2645,$I$2:I2645,I2645,$G$2:G2645,G2645,$F$2:F2645,F2645)-1=1),SUMPRODUCT(($F$2:$F$4154=F2645)*($G$2:$G$4154=G2645)*($K$2:$K$4154=K2645)*($I$2:$I$4154=I2645)*($L$2:$L$4154=L2645)*($M$2:$M$4154=M2645)),""),"")</f>
        <v/>
      </c>
      <c r="W2645" s="15" t="str">
        <f t="shared" si="123"/>
        <v/>
      </c>
      <c r="X2645" s="16" t="str">
        <f>IF(AND(A2645=[2]an!$G$38,F2645=[2]an!$E$40),[2]an!$G$40,IF(AND(A2645=[2]an!$G$38,F2645=[2]an!$E$41),[2]an!$G$41,IF(AND(A2645=[2]an!$G$38,F2645=[2]an!$E$39,H2645&gt;=[2]an!$M$37),[2]an!$G$39,
IF(AND(A2645=[2]an!$G$38,F2645=[2]an!$E$39,H2645&lt;[2]an!$M$37,S2645="kahepoolne vajaduspõhine",U2645=""),[2]an!$M$40,
IF(AND(A2645=[2]an!$G$38,F2645=[2]an!$E$39,H2645&lt;[2]an!$M$37,S2645="kahepoolne vajaduspõhine",U2645&lt;&gt;""),[2]an!$G$39,
IF(AND(A2645=[2]an!$G$38,F2645=[2]an!$E$39,H2645&lt;[2]an!$M$37,S2645&lt;&gt;"kahepoolne vajaduspõhine"),[2]an!$G$39,
IF(AND(A2645=[2]an!$G$38,F2645=[2]an!$E$42),[2]an!$G$42,
IF(AND(A2645=[2]an!$H$38,F2645=[2]an!$E$40),[2]an!$H$40,IF(AND(A2645=[2]an!$H$38,F2645=[2]an!$E$41),[2]an!$H$41,IF(AND(A2645=[2]an!$H$38,F2645=[2]an!$E$39,H2645&gt;=[2]an!$M$37),[2]an!$H$39,
IF(AND(A2645=[2]an!$H$38,F2645=[2]an!$E$39,H2645&lt;[2]an!$M$37,S2645="kahepoolne vajaduspõhine",U2645=""),[2]an!$M$40,
IF(AND(A2645=[2]an!$H$38,F2645=[2]an!$E$39,H2645&lt;[2]an!$M$37,S2645="kahepoolne vajaduspõhine",U2645&lt;&gt;""),[2]an!$H$39,
IF(AND(A2645=[2]an!$H$38,F2645=[2]an!$E$39,H2645&lt;[2]an!$M$37,S2645&lt;&gt;"kahepoolne vajaduspõhine"),[2]an!$H$39,
IF(AND(A2645=[2]an!$H$38,F2645=[2]an!$E$42),[2]an!$H$42,
IF(AND(A2645=[2]an!$I$38,F2645=[2]an!$E$40),[2]an!$I$40,IF(AND(A2645=[2]an!$I$38,F2645=[2]an!$E$41),[2]an!$I$41,IF(AND(A2645=[2]an!$I$38,F2645=[2]an!$E$39,H2645&gt;=[2]an!$M$37),[2]an!$I$39,
IF(AND(A2645=[2]an!$I$38,F2645=[2]an!$E$39,H2645&lt;[2]an!$M$37,S2645="kahepoolne vajaduspõhine",U2645=""),[2]an!$M$40,
IF(AND(A2645=[2]an!$I$38,F2645=[2]an!$E$39,H2645&lt;[2]an!$M$37,S2645="kahepoolne vajaduspõhine",U2645&lt;&gt;""),[2]an!$I$39,
IF(AND(A2645=[2]an!$I$38,F2645=[2]an!$E$39,H2645&lt;[2]an!$M$37,S2645&lt;&gt;"kahepoolne vajaduspõhine"),[2]an!$I$39,
IF(AND(A2645=[2]an!$I$38,F2645=[2]an!$E$42),[2]an!$I$42,
IF(AND(A2645=[2]an!$J$38,F2645=[2]an!$E$40),[2]an!$J$40,IF(AND(A2645=[2]an!$J$38,F2645=[2]an!$E$41),[2]an!$J$41,IF(AND(A2645=[2]an!$J$38,F2645=[2]an!$E$39,H2645&gt;=[2]an!$M$37),[2]an!$J$39,
IF(AND(A2645=[2]an!$J$38,F2645=[2]an!$E$39,H2645&lt;[2]an!$M$37,S2645="kahepoolne vajaduspõhine",U2645=""),[2]an!$M$40,
IF(AND(A2645=[2]an!$J$38,F2645=[2]an!$E$39,H2645&lt;[2]an!$M$37,S2645="kahepoolne vajaduspõhine",U2645&lt;&gt;""),[2]an!$J$39,
IF(AND(A2645=[2]an!$J$38,F2645=[2]an!$E$39,H2645&lt;[2]an!$M$37,S2645&lt;&gt;"kahepoolne vajaduspõhine"),[2]an!$J$39,
IF(AND(A2645=[2]an!$J$38,F2645=[2]an!$E$42),[2]an!$J$42,""))))))))))))))))))))))))))))</f>
        <v/>
      </c>
      <c r="Y2645" s="17" t="str">
        <f>IFERROR(IF(F2645="Tugigrupp",0,
IF(AND(F2645="Peretoe teenus",H2645&gt;=[2]an!$M$37,RANK(D2645,$D2645:$D2645)+COUNTIFS($D$2:D2645,D2645,$F$2:F2645,F2645)-1&gt;1),"",
IF(AND(F2645="Peretoe teenus",H2645&gt;=[2]an!$M$37,RANK(D2645,$D2645:$D2645)+COUNTIFS($D$2:D2645,D2645,$F$2:F2645,F2645)-1=1,MONTH(H2645)=MONTH(K2645)=TRUE,YEAR(H2645)=YEAR(K2645)=TRUE),((EOMONTH(H2645,0)-H2645+1)*X2645)/DAY(EOMONTH(H2645,0)),
IF(AND(F2645="Peretoe teenus",H2645&gt;=[2]an!$M$37,RANK(D2645,$D2645:$D2645)+COUNTIFS($D$2:D2645,D2645,$F$2:F2645,F2645)-1=1),X2645,
IF(AND(F2645="Peretoe teenus",H2645&lt;[2]an!$M$37,S2645&lt;&gt;"kahepoolne vajaduspõhine",RANK(D2645,$D2645:$D2645)+COUNTIFS($D$2:D2645,D2645,$F$2:F2645,F2645)-1=1),X2645,
IF(AND(F2645="Peretoe teenus",H2645&lt;[2]an!$M$37,S2645&lt;&gt;"kahepoolne vajaduspõhine",RANK(D2645,$D2645:$D2645)+COUNTIFS($D$2:D2645,D2645,$F$2:F2645,F2645)-1&gt;1),"",
IF(AND(F2645="Peretoe teenus",H2645&lt;[2]an!$M$37,S2645="kahepoolne vajaduspõhine",U2645="",RANK(D2645,$D2645:$D2645)+COUNTIFS($D$2:D2645,D2645,$F$2:F2645,F2645)-1=1),X2645,
IF(AND(F2645="Peretoe teenus",H2645&lt;[2]an!$M$37,S2645="kahepoolne vajaduspõhine",U2645="",RANK(D2645,$D2645:$D2645)+COUNTIFS($D$2:D2645,D2645,$F$2:F2645,F2645)-1&gt;1),"",
IF(AND(F2645="Peretoe teenus",H2645&lt;[2]an!$M$37,S2645="kahepoolne vajaduspõhine",U2645&lt;[2]an!$M$37,RANK(D2645,$D2645:$D2645)+COUNTIFS($D$2:D2645,D2645,$F$2:F2645,F2645)-1=1),X2645,
IF(AND(F2645="Peretoe teenus",H2645&lt;[2]an!$M$37,S2645="kahepoolne vajaduspõhine",U2645&lt;[2]an!$M$37,RANK(D2645,$D2645:$D2645)+COUNTIFS($D$2:D2645,D2645,$F$2:F2645,F2645)-1&gt;1),"",
IF(AND(F2645="Peretoe teenus",H2645&lt;[2]an!$M$37,S2645="kahepoolne vajaduspõhine",U2645&gt;=[2]an!$M$37,U2645&lt;=[2]an!$M$38,RANK(D2645,$D2645:$D2645)+COUNTIFS($D$2:D2645,D2645,$F$2:F2645,F2645)-1=1),
((EOMONTH(U2645,0)-U2645+1)*X2645)/DAY(EOMONTH(U2645,0))+(DAY(U2645)-1)*100/DAY(EOMONTH(U2645,0)),
IF(AND(F2645="Peretoe teenus",H2645&lt;[2]an!$M$37,S2645="kahepoolne vajaduspõhine",U2645&gt;=[2]an!$M$37,U2645&lt;=[2]an!$M$38,RANK(D2645,$D2645:$D2645)+COUNTIFS($D$2:D2645,D2645,$F$2:F2645,F2645)-1&gt;1),"",
IF(AND(F2645="Peretoe teenus",H2645&lt;[2]an!$M$37,S2645="kahepoolne vajaduspõhine",U2645&gt;[2]an!$M$38,RANK(D2645,$D2645:$D2645)+COUNTIFS($D$2:D2645,D2645,$F$2:F2645,F2645)-1=1),X2645,
IF(AND(F2645="Peretoe teenus",H2645&lt;[2]an!$M$37,S2645="kahepoolne vajaduspõhine",U2645&gt;[2]an!$M$38,RANK(D2645,$D2645:$D2645)+COUNTIFS($D$2:D2645,D2645,$F$2:F2645,F2645)-1&gt;1),"",X2645*W2645)))))))))))))),"")</f>
        <v/>
      </c>
      <c r="Z2645" s="18" t="str">
        <f t="shared" si="124"/>
        <v/>
      </c>
      <c r="AA2645" s="19" t="str">
        <f>IFERROR(VLOOKUP(E2645,[2]an!$A$3:$B$81,2,FALSE),"")</f>
        <v/>
      </c>
      <c r="AB2645" s="19" t="str">
        <f>IFERROR(VLOOKUP(AA2645,[2]an!$C$2:$D$16,2,FALSE),"")</f>
        <v/>
      </c>
      <c r="AC2645" s="20"/>
      <c r="AD2645" s="21" t="str">
        <f>IF(A2645=[2]an!$F$36,VLOOKUP([2]an!$F$36,[2]an!$F$36:$H$36,3,FALSE),IF(A2645=[2]an!$F$35,VLOOKUP([2]an!$F$35,[2]an!$F$35:$H$35,3,FALSE),IF(A2645=[2]an!$F$33,VLOOKUP([2]an!$F$33,[2]an!$F$33:$H$33,3,FALSE),IF(A2645=[2]an!$F$31,VLOOKUP([2]an!$F$31,[2]an!$F$31:$H$31,3,FALSE),""))))</f>
        <v/>
      </c>
    </row>
    <row r="2646" spans="6:30" x14ac:dyDescent="0.2">
      <c r="F2646" s="10"/>
      <c r="G2646" s="8" t="str">
        <f t="shared" si="125"/>
        <v/>
      </c>
      <c r="H2646" s="13"/>
      <c r="K2646" s="13"/>
      <c r="L2646" s="10"/>
      <c r="M2646" s="10"/>
      <c r="S2646" s="8" t="str">
        <f>IFERROR(VLOOKUP(D2646,[1]peretoe_teenus!$A$2:$L$2000,5,FALSE),"")</f>
        <v/>
      </c>
      <c r="U2646" s="13"/>
      <c r="V2646" s="15" t="str" cm="1">
        <f t="array" ref="V2646">IFERROR(IF(AND(F2646="Tugigrupp",RANK(K2646,$K2646:$K2646)+COUNTIFS($K$2:K2646,K2646,$L$2:L2646,L2646,$M$2:M2646,M2646,$I$2:I2646,I2646,$G$2:G2646,G2646,$F$2:F2646,F2646)-1=1),SUMPRODUCT(($F$2:$F$4154=F2646)*($G$2:$G$4154=G2646)*($K$2:$K$4154=K2646)*($I$2:$I$4154=I2646)*($L$2:$L$4154=L2646)*($M$2:$M$4154=M2646)),""),"")</f>
        <v/>
      </c>
      <c r="W2646" s="15" t="str">
        <f t="shared" si="123"/>
        <v/>
      </c>
      <c r="X2646" s="16" t="str">
        <f>IF(AND(A2646=[2]an!$G$38,F2646=[2]an!$E$40),[2]an!$G$40,IF(AND(A2646=[2]an!$G$38,F2646=[2]an!$E$41),[2]an!$G$41,IF(AND(A2646=[2]an!$G$38,F2646=[2]an!$E$39,H2646&gt;=[2]an!$M$37),[2]an!$G$39,
IF(AND(A2646=[2]an!$G$38,F2646=[2]an!$E$39,H2646&lt;[2]an!$M$37,S2646="kahepoolne vajaduspõhine",U2646=""),[2]an!$M$40,
IF(AND(A2646=[2]an!$G$38,F2646=[2]an!$E$39,H2646&lt;[2]an!$M$37,S2646="kahepoolne vajaduspõhine",U2646&lt;&gt;""),[2]an!$G$39,
IF(AND(A2646=[2]an!$G$38,F2646=[2]an!$E$39,H2646&lt;[2]an!$M$37,S2646&lt;&gt;"kahepoolne vajaduspõhine"),[2]an!$G$39,
IF(AND(A2646=[2]an!$G$38,F2646=[2]an!$E$42),[2]an!$G$42,
IF(AND(A2646=[2]an!$H$38,F2646=[2]an!$E$40),[2]an!$H$40,IF(AND(A2646=[2]an!$H$38,F2646=[2]an!$E$41),[2]an!$H$41,IF(AND(A2646=[2]an!$H$38,F2646=[2]an!$E$39,H2646&gt;=[2]an!$M$37),[2]an!$H$39,
IF(AND(A2646=[2]an!$H$38,F2646=[2]an!$E$39,H2646&lt;[2]an!$M$37,S2646="kahepoolne vajaduspõhine",U2646=""),[2]an!$M$40,
IF(AND(A2646=[2]an!$H$38,F2646=[2]an!$E$39,H2646&lt;[2]an!$M$37,S2646="kahepoolne vajaduspõhine",U2646&lt;&gt;""),[2]an!$H$39,
IF(AND(A2646=[2]an!$H$38,F2646=[2]an!$E$39,H2646&lt;[2]an!$M$37,S2646&lt;&gt;"kahepoolne vajaduspõhine"),[2]an!$H$39,
IF(AND(A2646=[2]an!$H$38,F2646=[2]an!$E$42),[2]an!$H$42,
IF(AND(A2646=[2]an!$I$38,F2646=[2]an!$E$40),[2]an!$I$40,IF(AND(A2646=[2]an!$I$38,F2646=[2]an!$E$41),[2]an!$I$41,IF(AND(A2646=[2]an!$I$38,F2646=[2]an!$E$39,H2646&gt;=[2]an!$M$37),[2]an!$I$39,
IF(AND(A2646=[2]an!$I$38,F2646=[2]an!$E$39,H2646&lt;[2]an!$M$37,S2646="kahepoolne vajaduspõhine",U2646=""),[2]an!$M$40,
IF(AND(A2646=[2]an!$I$38,F2646=[2]an!$E$39,H2646&lt;[2]an!$M$37,S2646="kahepoolne vajaduspõhine",U2646&lt;&gt;""),[2]an!$I$39,
IF(AND(A2646=[2]an!$I$38,F2646=[2]an!$E$39,H2646&lt;[2]an!$M$37,S2646&lt;&gt;"kahepoolne vajaduspõhine"),[2]an!$I$39,
IF(AND(A2646=[2]an!$I$38,F2646=[2]an!$E$42),[2]an!$I$42,
IF(AND(A2646=[2]an!$J$38,F2646=[2]an!$E$40),[2]an!$J$40,IF(AND(A2646=[2]an!$J$38,F2646=[2]an!$E$41),[2]an!$J$41,IF(AND(A2646=[2]an!$J$38,F2646=[2]an!$E$39,H2646&gt;=[2]an!$M$37),[2]an!$J$39,
IF(AND(A2646=[2]an!$J$38,F2646=[2]an!$E$39,H2646&lt;[2]an!$M$37,S2646="kahepoolne vajaduspõhine",U2646=""),[2]an!$M$40,
IF(AND(A2646=[2]an!$J$38,F2646=[2]an!$E$39,H2646&lt;[2]an!$M$37,S2646="kahepoolne vajaduspõhine",U2646&lt;&gt;""),[2]an!$J$39,
IF(AND(A2646=[2]an!$J$38,F2646=[2]an!$E$39,H2646&lt;[2]an!$M$37,S2646&lt;&gt;"kahepoolne vajaduspõhine"),[2]an!$J$39,
IF(AND(A2646=[2]an!$J$38,F2646=[2]an!$E$42),[2]an!$J$42,""))))))))))))))))))))))))))))</f>
        <v/>
      </c>
      <c r="Y2646" s="17" t="str">
        <f>IFERROR(IF(F2646="Tugigrupp",0,
IF(AND(F2646="Peretoe teenus",H2646&gt;=[2]an!$M$37,RANK(D2646,$D2646:$D2646)+COUNTIFS($D$2:D2646,D2646,$F$2:F2646,F2646)-1&gt;1),"",
IF(AND(F2646="Peretoe teenus",H2646&gt;=[2]an!$M$37,RANK(D2646,$D2646:$D2646)+COUNTIFS($D$2:D2646,D2646,$F$2:F2646,F2646)-1=1,MONTH(H2646)=MONTH(K2646)=TRUE,YEAR(H2646)=YEAR(K2646)=TRUE),((EOMONTH(H2646,0)-H2646+1)*X2646)/DAY(EOMONTH(H2646,0)),
IF(AND(F2646="Peretoe teenus",H2646&gt;=[2]an!$M$37,RANK(D2646,$D2646:$D2646)+COUNTIFS($D$2:D2646,D2646,$F$2:F2646,F2646)-1=1),X2646,
IF(AND(F2646="Peretoe teenus",H2646&lt;[2]an!$M$37,S2646&lt;&gt;"kahepoolne vajaduspõhine",RANK(D2646,$D2646:$D2646)+COUNTIFS($D$2:D2646,D2646,$F$2:F2646,F2646)-1=1),X2646,
IF(AND(F2646="Peretoe teenus",H2646&lt;[2]an!$M$37,S2646&lt;&gt;"kahepoolne vajaduspõhine",RANK(D2646,$D2646:$D2646)+COUNTIFS($D$2:D2646,D2646,$F$2:F2646,F2646)-1&gt;1),"",
IF(AND(F2646="Peretoe teenus",H2646&lt;[2]an!$M$37,S2646="kahepoolne vajaduspõhine",U2646="",RANK(D2646,$D2646:$D2646)+COUNTIFS($D$2:D2646,D2646,$F$2:F2646,F2646)-1=1),X2646,
IF(AND(F2646="Peretoe teenus",H2646&lt;[2]an!$M$37,S2646="kahepoolne vajaduspõhine",U2646="",RANK(D2646,$D2646:$D2646)+COUNTIFS($D$2:D2646,D2646,$F$2:F2646,F2646)-1&gt;1),"",
IF(AND(F2646="Peretoe teenus",H2646&lt;[2]an!$M$37,S2646="kahepoolne vajaduspõhine",U2646&lt;[2]an!$M$37,RANK(D2646,$D2646:$D2646)+COUNTIFS($D$2:D2646,D2646,$F$2:F2646,F2646)-1=1),X2646,
IF(AND(F2646="Peretoe teenus",H2646&lt;[2]an!$M$37,S2646="kahepoolne vajaduspõhine",U2646&lt;[2]an!$M$37,RANK(D2646,$D2646:$D2646)+COUNTIFS($D$2:D2646,D2646,$F$2:F2646,F2646)-1&gt;1),"",
IF(AND(F2646="Peretoe teenus",H2646&lt;[2]an!$M$37,S2646="kahepoolne vajaduspõhine",U2646&gt;=[2]an!$M$37,U2646&lt;=[2]an!$M$38,RANK(D2646,$D2646:$D2646)+COUNTIFS($D$2:D2646,D2646,$F$2:F2646,F2646)-1=1),
((EOMONTH(U2646,0)-U2646+1)*X2646)/DAY(EOMONTH(U2646,0))+(DAY(U2646)-1)*100/DAY(EOMONTH(U2646,0)),
IF(AND(F2646="Peretoe teenus",H2646&lt;[2]an!$M$37,S2646="kahepoolne vajaduspõhine",U2646&gt;=[2]an!$M$37,U2646&lt;=[2]an!$M$38,RANK(D2646,$D2646:$D2646)+COUNTIFS($D$2:D2646,D2646,$F$2:F2646,F2646)-1&gt;1),"",
IF(AND(F2646="Peretoe teenus",H2646&lt;[2]an!$M$37,S2646="kahepoolne vajaduspõhine",U2646&gt;[2]an!$M$38,RANK(D2646,$D2646:$D2646)+COUNTIFS($D$2:D2646,D2646,$F$2:F2646,F2646)-1=1),X2646,
IF(AND(F2646="Peretoe teenus",H2646&lt;[2]an!$M$37,S2646="kahepoolne vajaduspõhine",U2646&gt;[2]an!$M$38,RANK(D2646,$D2646:$D2646)+COUNTIFS($D$2:D2646,D2646,$F$2:F2646,F2646)-1&gt;1),"",X2646*W2646)))))))))))))),"")</f>
        <v/>
      </c>
      <c r="Z2646" s="18" t="str">
        <f t="shared" si="124"/>
        <v/>
      </c>
      <c r="AA2646" s="19" t="str">
        <f>IFERROR(VLOOKUP(E2646,[2]an!$A$3:$B$81,2,FALSE),"")</f>
        <v/>
      </c>
      <c r="AB2646" s="19" t="str">
        <f>IFERROR(VLOOKUP(AA2646,[2]an!$C$2:$D$16,2,FALSE),"")</f>
        <v/>
      </c>
      <c r="AC2646" s="20"/>
      <c r="AD2646" s="21" t="str">
        <f>IF(A2646=[2]an!$F$36,VLOOKUP([2]an!$F$36,[2]an!$F$36:$H$36,3,FALSE),IF(A2646=[2]an!$F$35,VLOOKUP([2]an!$F$35,[2]an!$F$35:$H$35,3,FALSE),IF(A2646=[2]an!$F$33,VLOOKUP([2]an!$F$33,[2]an!$F$33:$H$33,3,FALSE),IF(A2646=[2]an!$F$31,VLOOKUP([2]an!$F$31,[2]an!$F$31:$H$31,3,FALSE),""))))</f>
        <v/>
      </c>
    </row>
    <row r="2647" spans="6:30" x14ac:dyDescent="0.2">
      <c r="F2647" s="10"/>
      <c r="G2647" s="8" t="str">
        <f t="shared" si="125"/>
        <v/>
      </c>
      <c r="H2647" s="13"/>
      <c r="K2647" s="13"/>
      <c r="L2647" s="10"/>
      <c r="M2647" s="10"/>
      <c r="S2647" s="8" t="str">
        <f>IFERROR(VLOOKUP(D2647,[1]peretoe_teenus!$A$2:$L$2000,5,FALSE),"")</f>
        <v/>
      </c>
      <c r="U2647" s="13"/>
      <c r="V2647" s="15" t="str" cm="1">
        <f t="array" ref="V2647">IFERROR(IF(AND(F2647="Tugigrupp",RANK(K2647,$K2647:$K2647)+COUNTIFS($K$2:K2647,K2647,$L$2:L2647,L2647,$M$2:M2647,M2647,$I$2:I2647,I2647,$G$2:G2647,G2647,$F$2:F2647,F2647)-1=1),SUMPRODUCT(($F$2:$F$4154=F2647)*($G$2:$G$4154=G2647)*($K$2:$K$4154=K2647)*($I$2:$I$4154=I2647)*($L$2:$L$4154=L2647)*($M$2:$M$4154=M2647)),""),"")</f>
        <v/>
      </c>
      <c r="W2647" s="15" t="str">
        <f t="shared" si="123"/>
        <v/>
      </c>
      <c r="X2647" s="16" t="str">
        <f>IF(AND(A2647=[2]an!$G$38,F2647=[2]an!$E$40),[2]an!$G$40,IF(AND(A2647=[2]an!$G$38,F2647=[2]an!$E$41),[2]an!$G$41,IF(AND(A2647=[2]an!$G$38,F2647=[2]an!$E$39,H2647&gt;=[2]an!$M$37),[2]an!$G$39,
IF(AND(A2647=[2]an!$G$38,F2647=[2]an!$E$39,H2647&lt;[2]an!$M$37,S2647="kahepoolne vajaduspõhine",U2647=""),[2]an!$M$40,
IF(AND(A2647=[2]an!$G$38,F2647=[2]an!$E$39,H2647&lt;[2]an!$M$37,S2647="kahepoolne vajaduspõhine",U2647&lt;&gt;""),[2]an!$G$39,
IF(AND(A2647=[2]an!$G$38,F2647=[2]an!$E$39,H2647&lt;[2]an!$M$37,S2647&lt;&gt;"kahepoolne vajaduspõhine"),[2]an!$G$39,
IF(AND(A2647=[2]an!$G$38,F2647=[2]an!$E$42),[2]an!$G$42,
IF(AND(A2647=[2]an!$H$38,F2647=[2]an!$E$40),[2]an!$H$40,IF(AND(A2647=[2]an!$H$38,F2647=[2]an!$E$41),[2]an!$H$41,IF(AND(A2647=[2]an!$H$38,F2647=[2]an!$E$39,H2647&gt;=[2]an!$M$37),[2]an!$H$39,
IF(AND(A2647=[2]an!$H$38,F2647=[2]an!$E$39,H2647&lt;[2]an!$M$37,S2647="kahepoolne vajaduspõhine",U2647=""),[2]an!$M$40,
IF(AND(A2647=[2]an!$H$38,F2647=[2]an!$E$39,H2647&lt;[2]an!$M$37,S2647="kahepoolne vajaduspõhine",U2647&lt;&gt;""),[2]an!$H$39,
IF(AND(A2647=[2]an!$H$38,F2647=[2]an!$E$39,H2647&lt;[2]an!$M$37,S2647&lt;&gt;"kahepoolne vajaduspõhine"),[2]an!$H$39,
IF(AND(A2647=[2]an!$H$38,F2647=[2]an!$E$42),[2]an!$H$42,
IF(AND(A2647=[2]an!$I$38,F2647=[2]an!$E$40),[2]an!$I$40,IF(AND(A2647=[2]an!$I$38,F2647=[2]an!$E$41),[2]an!$I$41,IF(AND(A2647=[2]an!$I$38,F2647=[2]an!$E$39,H2647&gt;=[2]an!$M$37),[2]an!$I$39,
IF(AND(A2647=[2]an!$I$38,F2647=[2]an!$E$39,H2647&lt;[2]an!$M$37,S2647="kahepoolne vajaduspõhine",U2647=""),[2]an!$M$40,
IF(AND(A2647=[2]an!$I$38,F2647=[2]an!$E$39,H2647&lt;[2]an!$M$37,S2647="kahepoolne vajaduspõhine",U2647&lt;&gt;""),[2]an!$I$39,
IF(AND(A2647=[2]an!$I$38,F2647=[2]an!$E$39,H2647&lt;[2]an!$M$37,S2647&lt;&gt;"kahepoolne vajaduspõhine"),[2]an!$I$39,
IF(AND(A2647=[2]an!$I$38,F2647=[2]an!$E$42),[2]an!$I$42,
IF(AND(A2647=[2]an!$J$38,F2647=[2]an!$E$40),[2]an!$J$40,IF(AND(A2647=[2]an!$J$38,F2647=[2]an!$E$41),[2]an!$J$41,IF(AND(A2647=[2]an!$J$38,F2647=[2]an!$E$39,H2647&gt;=[2]an!$M$37),[2]an!$J$39,
IF(AND(A2647=[2]an!$J$38,F2647=[2]an!$E$39,H2647&lt;[2]an!$M$37,S2647="kahepoolne vajaduspõhine",U2647=""),[2]an!$M$40,
IF(AND(A2647=[2]an!$J$38,F2647=[2]an!$E$39,H2647&lt;[2]an!$M$37,S2647="kahepoolne vajaduspõhine",U2647&lt;&gt;""),[2]an!$J$39,
IF(AND(A2647=[2]an!$J$38,F2647=[2]an!$E$39,H2647&lt;[2]an!$M$37,S2647&lt;&gt;"kahepoolne vajaduspõhine"),[2]an!$J$39,
IF(AND(A2647=[2]an!$J$38,F2647=[2]an!$E$42),[2]an!$J$42,""))))))))))))))))))))))))))))</f>
        <v/>
      </c>
      <c r="Y2647" s="17" t="str">
        <f>IFERROR(IF(F2647="Tugigrupp",0,
IF(AND(F2647="Peretoe teenus",H2647&gt;=[2]an!$M$37,RANK(D2647,$D2647:$D2647)+COUNTIFS($D$2:D2647,D2647,$F$2:F2647,F2647)-1&gt;1),"",
IF(AND(F2647="Peretoe teenus",H2647&gt;=[2]an!$M$37,RANK(D2647,$D2647:$D2647)+COUNTIFS($D$2:D2647,D2647,$F$2:F2647,F2647)-1=1,MONTH(H2647)=MONTH(K2647)=TRUE,YEAR(H2647)=YEAR(K2647)=TRUE),((EOMONTH(H2647,0)-H2647+1)*X2647)/DAY(EOMONTH(H2647,0)),
IF(AND(F2647="Peretoe teenus",H2647&gt;=[2]an!$M$37,RANK(D2647,$D2647:$D2647)+COUNTIFS($D$2:D2647,D2647,$F$2:F2647,F2647)-1=1),X2647,
IF(AND(F2647="Peretoe teenus",H2647&lt;[2]an!$M$37,S2647&lt;&gt;"kahepoolne vajaduspõhine",RANK(D2647,$D2647:$D2647)+COUNTIFS($D$2:D2647,D2647,$F$2:F2647,F2647)-1=1),X2647,
IF(AND(F2647="Peretoe teenus",H2647&lt;[2]an!$M$37,S2647&lt;&gt;"kahepoolne vajaduspõhine",RANK(D2647,$D2647:$D2647)+COUNTIFS($D$2:D2647,D2647,$F$2:F2647,F2647)-1&gt;1),"",
IF(AND(F2647="Peretoe teenus",H2647&lt;[2]an!$M$37,S2647="kahepoolne vajaduspõhine",U2647="",RANK(D2647,$D2647:$D2647)+COUNTIFS($D$2:D2647,D2647,$F$2:F2647,F2647)-1=1),X2647,
IF(AND(F2647="Peretoe teenus",H2647&lt;[2]an!$M$37,S2647="kahepoolne vajaduspõhine",U2647="",RANK(D2647,$D2647:$D2647)+COUNTIFS($D$2:D2647,D2647,$F$2:F2647,F2647)-1&gt;1),"",
IF(AND(F2647="Peretoe teenus",H2647&lt;[2]an!$M$37,S2647="kahepoolne vajaduspõhine",U2647&lt;[2]an!$M$37,RANK(D2647,$D2647:$D2647)+COUNTIFS($D$2:D2647,D2647,$F$2:F2647,F2647)-1=1),X2647,
IF(AND(F2647="Peretoe teenus",H2647&lt;[2]an!$M$37,S2647="kahepoolne vajaduspõhine",U2647&lt;[2]an!$M$37,RANK(D2647,$D2647:$D2647)+COUNTIFS($D$2:D2647,D2647,$F$2:F2647,F2647)-1&gt;1),"",
IF(AND(F2647="Peretoe teenus",H2647&lt;[2]an!$M$37,S2647="kahepoolne vajaduspõhine",U2647&gt;=[2]an!$M$37,U2647&lt;=[2]an!$M$38,RANK(D2647,$D2647:$D2647)+COUNTIFS($D$2:D2647,D2647,$F$2:F2647,F2647)-1=1),
((EOMONTH(U2647,0)-U2647+1)*X2647)/DAY(EOMONTH(U2647,0))+(DAY(U2647)-1)*100/DAY(EOMONTH(U2647,0)),
IF(AND(F2647="Peretoe teenus",H2647&lt;[2]an!$M$37,S2647="kahepoolne vajaduspõhine",U2647&gt;=[2]an!$M$37,U2647&lt;=[2]an!$M$38,RANK(D2647,$D2647:$D2647)+COUNTIFS($D$2:D2647,D2647,$F$2:F2647,F2647)-1&gt;1),"",
IF(AND(F2647="Peretoe teenus",H2647&lt;[2]an!$M$37,S2647="kahepoolne vajaduspõhine",U2647&gt;[2]an!$M$38,RANK(D2647,$D2647:$D2647)+COUNTIFS($D$2:D2647,D2647,$F$2:F2647,F2647)-1=1),X2647,
IF(AND(F2647="Peretoe teenus",H2647&lt;[2]an!$M$37,S2647="kahepoolne vajaduspõhine",U2647&gt;[2]an!$M$38,RANK(D2647,$D2647:$D2647)+COUNTIFS($D$2:D2647,D2647,$F$2:F2647,F2647)-1&gt;1),"",X2647*W2647)))))))))))))),"")</f>
        <v/>
      </c>
      <c r="Z2647" s="18" t="str">
        <f t="shared" si="124"/>
        <v/>
      </c>
      <c r="AA2647" s="19" t="str">
        <f>IFERROR(VLOOKUP(E2647,[2]an!$A$3:$B$81,2,FALSE),"")</f>
        <v/>
      </c>
      <c r="AB2647" s="19" t="str">
        <f>IFERROR(VLOOKUP(AA2647,[2]an!$C$2:$D$16,2,FALSE),"")</f>
        <v/>
      </c>
      <c r="AC2647" s="20"/>
      <c r="AD2647" s="21" t="str">
        <f>IF(A2647=[2]an!$F$36,VLOOKUP([2]an!$F$36,[2]an!$F$36:$H$36,3,FALSE),IF(A2647=[2]an!$F$35,VLOOKUP([2]an!$F$35,[2]an!$F$35:$H$35,3,FALSE),IF(A2647=[2]an!$F$33,VLOOKUP([2]an!$F$33,[2]an!$F$33:$H$33,3,FALSE),IF(A2647=[2]an!$F$31,VLOOKUP([2]an!$F$31,[2]an!$F$31:$H$31,3,FALSE),""))))</f>
        <v/>
      </c>
    </row>
    <row r="2648" spans="6:30" x14ac:dyDescent="0.2">
      <c r="F2648" s="10"/>
      <c r="G2648" s="8" t="str">
        <f t="shared" si="125"/>
        <v/>
      </c>
      <c r="H2648" s="13"/>
      <c r="K2648" s="13"/>
      <c r="L2648" s="10"/>
      <c r="M2648" s="10"/>
      <c r="S2648" s="8" t="str">
        <f>IFERROR(VLOOKUP(D2648,[1]peretoe_teenus!$A$2:$L$2000,5,FALSE),"")</f>
        <v/>
      </c>
      <c r="U2648" s="13"/>
      <c r="V2648" s="15" t="str" cm="1">
        <f t="array" ref="V2648">IFERROR(IF(AND(F2648="Tugigrupp",RANK(K2648,$K2648:$K2648)+COUNTIFS($K$2:K2648,K2648,$L$2:L2648,L2648,$M$2:M2648,M2648,$I$2:I2648,I2648,$G$2:G2648,G2648,$F$2:F2648,F2648)-1=1),SUMPRODUCT(($F$2:$F$4154=F2648)*($G$2:$G$4154=G2648)*($K$2:$K$4154=K2648)*($I$2:$I$4154=I2648)*($L$2:$L$4154=L2648)*($M$2:$M$4154=M2648)),""),"")</f>
        <v/>
      </c>
      <c r="W2648" s="15" t="str">
        <f t="shared" si="123"/>
        <v/>
      </c>
      <c r="X2648" s="16" t="str">
        <f>IF(AND(A2648=[2]an!$G$38,F2648=[2]an!$E$40),[2]an!$G$40,IF(AND(A2648=[2]an!$G$38,F2648=[2]an!$E$41),[2]an!$G$41,IF(AND(A2648=[2]an!$G$38,F2648=[2]an!$E$39,H2648&gt;=[2]an!$M$37),[2]an!$G$39,
IF(AND(A2648=[2]an!$G$38,F2648=[2]an!$E$39,H2648&lt;[2]an!$M$37,S2648="kahepoolne vajaduspõhine",U2648=""),[2]an!$M$40,
IF(AND(A2648=[2]an!$G$38,F2648=[2]an!$E$39,H2648&lt;[2]an!$M$37,S2648="kahepoolne vajaduspõhine",U2648&lt;&gt;""),[2]an!$G$39,
IF(AND(A2648=[2]an!$G$38,F2648=[2]an!$E$39,H2648&lt;[2]an!$M$37,S2648&lt;&gt;"kahepoolne vajaduspõhine"),[2]an!$G$39,
IF(AND(A2648=[2]an!$G$38,F2648=[2]an!$E$42),[2]an!$G$42,
IF(AND(A2648=[2]an!$H$38,F2648=[2]an!$E$40),[2]an!$H$40,IF(AND(A2648=[2]an!$H$38,F2648=[2]an!$E$41),[2]an!$H$41,IF(AND(A2648=[2]an!$H$38,F2648=[2]an!$E$39,H2648&gt;=[2]an!$M$37),[2]an!$H$39,
IF(AND(A2648=[2]an!$H$38,F2648=[2]an!$E$39,H2648&lt;[2]an!$M$37,S2648="kahepoolne vajaduspõhine",U2648=""),[2]an!$M$40,
IF(AND(A2648=[2]an!$H$38,F2648=[2]an!$E$39,H2648&lt;[2]an!$M$37,S2648="kahepoolne vajaduspõhine",U2648&lt;&gt;""),[2]an!$H$39,
IF(AND(A2648=[2]an!$H$38,F2648=[2]an!$E$39,H2648&lt;[2]an!$M$37,S2648&lt;&gt;"kahepoolne vajaduspõhine"),[2]an!$H$39,
IF(AND(A2648=[2]an!$H$38,F2648=[2]an!$E$42),[2]an!$H$42,
IF(AND(A2648=[2]an!$I$38,F2648=[2]an!$E$40),[2]an!$I$40,IF(AND(A2648=[2]an!$I$38,F2648=[2]an!$E$41),[2]an!$I$41,IF(AND(A2648=[2]an!$I$38,F2648=[2]an!$E$39,H2648&gt;=[2]an!$M$37),[2]an!$I$39,
IF(AND(A2648=[2]an!$I$38,F2648=[2]an!$E$39,H2648&lt;[2]an!$M$37,S2648="kahepoolne vajaduspõhine",U2648=""),[2]an!$M$40,
IF(AND(A2648=[2]an!$I$38,F2648=[2]an!$E$39,H2648&lt;[2]an!$M$37,S2648="kahepoolne vajaduspõhine",U2648&lt;&gt;""),[2]an!$I$39,
IF(AND(A2648=[2]an!$I$38,F2648=[2]an!$E$39,H2648&lt;[2]an!$M$37,S2648&lt;&gt;"kahepoolne vajaduspõhine"),[2]an!$I$39,
IF(AND(A2648=[2]an!$I$38,F2648=[2]an!$E$42),[2]an!$I$42,
IF(AND(A2648=[2]an!$J$38,F2648=[2]an!$E$40),[2]an!$J$40,IF(AND(A2648=[2]an!$J$38,F2648=[2]an!$E$41),[2]an!$J$41,IF(AND(A2648=[2]an!$J$38,F2648=[2]an!$E$39,H2648&gt;=[2]an!$M$37),[2]an!$J$39,
IF(AND(A2648=[2]an!$J$38,F2648=[2]an!$E$39,H2648&lt;[2]an!$M$37,S2648="kahepoolne vajaduspõhine",U2648=""),[2]an!$M$40,
IF(AND(A2648=[2]an!$J$38,F2648=[2]an!$E$39,H2648&lt;[2]an!$M$37,S2648="kahepoolne vajaduspõhine",U2648&lt;&gt;""),[2]an!$J$39,
IF(AND(A2648=[2]an!$J$38,F2648=[2]an!$E$39,H2648&lt;[2]an!$M$37,S2648&lt;&gt;"kahepoolne vajaduspõhine"),[2]an!$J$39,
IF(AND(A2648=[2]an!$J$38,F2648=[2]an!$E$42),[2]an!$J$42,""))))))))))))))))))))))))))))</f>
        <v/>
      </c>
      <c r="Y2648" s="17" t="str">
        <f>IFERROR(IF(F2648="Tugigrupp",0,
IF(AND(F2648="Peretoe teenus",H2648&gt;=[2]an!$M$37,RANK(D2648,$D2648:$D2648)+COUNTIFS($D$2:D2648,D2648,$F$2:F2648,F2648)-1&gt;1),"",
IF(AND(F2648="Peretoe teenus",H2648&gt;=[2]an!$M$37,RANK(D2648,$D2648:$D2648)+COUNTIFS($D$2:D2648,D2648,$F$2:F2648,F2648)-1=1,MONTH(H2648)=MONTH(K2648)=TRUE,YEAR(H2648)=YEAR(K2648)=TRUE),((EOMONTH(H2648,0)-H2648+1)*X2648)/DAY(EOMONTH(H2648,0)),
IF(AND(F2648="Peretoe teenus",H2648&gt;=[2]an!$M$37,RANK(D2648,$D2648:$D2648)+COUNTIFS($D$2:D2648,D2648,$F$2:F2648,F2648)-1=1),X2648,
IF(AND(F2648="Peretoe teenus",H2648&lt;[2]an!$M$37,S2648&lt;&gt;"kahepoolne vajaduspõhine",RANK(D2648,$D2648:$D2648)+COUNTIFS($D$2:D2648,D2648,$F$2:F2648,F2648)-1=1),X2648,
IF(AND(F2648="Peretoe teenus",H2648&lt;[2]an!$M$37,S2648&lt;&gt;"kahepoolne vajaduspõhine",RANK(D2648,$D2648:$D2648)+COUNTIFS($D$2:D2648,D2648,$F$2:F2648,F2648)-1&gt;1),"",
IF(AND(F2648="Peretoe teenus",H2648&lt;[2]an!$M$37,S2648="kahepoolne vajaduspõhine",U2648="",RANK(D2648,$D2648:$D2648)+COUNTIFS($D$2:D2648,D2648,$F$2:F2648,F2648)-1=1),X2648,
IF(AND(F2648="Peretoe teenus",H2648&lt;[2]an!$M$37,S2648="kahepoolne vajaduspõhine",U2648="",RANK(D2648,$D2648:$D2648)+COUNTIFS($D$2:D2648,D2648,$F$2:F2648,F2648)-1&gt;1),"",
IF(AND(F2648="Peretoe teenus",H2648&lt;[2]an!$M$37,S2648="kahepoolne vajaduspõhine",U2648&lt;[2]an!$M$37,RANK(D2648,$D2648:$D2648)+COUNTIFS($D$2:D2648,D2648,$F$2:F2648,F2648)-1=1),X2648,
IF(AND(F2648="Peretoe teenus",H2648&lt;[2]an!$M$37,S2648="kahepoolne vajaduspõhine",U2648&lt;[2]an!$M$37,RANK(D2648,$D2648:$D2648)+COUNTIFS($D$2:D2648,D2648,$F$2:F2648,F2648)-1&gt;1),"",
IF(AND(F2648="Peretoe teenus",H2648&lt;[2]an!$M$37,S2648="kahepoolne vajaduspõhine",U2648&gt;=[2]an!$M$37,U2648&lt;=[2]an!$M$38,RANK(D2648,$D2648:$D2648)+COUNTIFS($D$2:D2648,D2648,$F$2:F2648,F2648)-1=1),
((EOMONTH(U2648,0)-U2648+1)*X2648)/DAY(EOMONTH(U2648,0))+(DAY(U2648)-1)*100/DAY(EOMONTH(U2648,0)),
IF(AND(F2648="Peretoe teenus",H2648&lt;[2]an!$M$37,S2648="kahepoolne vajaduspõhine",U2648&gt;=[2]an!$M$37,U2648&lt;=[2]an!$M$38,RANK(D2648,$D2648:$D2648)+COUNTIFS($D$2:D2648,D2648,$F$2:F2648,F2648)-1&gt;1),"",
IF(AND(F2648="Peretoe teenus",H2648&lt;[2]an!$M$37,S2648="kahepoolne vajaduspõhine",U2648&gt;[2]an!$M$38,RANK(D2648,$D2648:$D2648)+COUNTIFS($D$2:D2648,D2648,$F$2:F2648,F2648)-1=1),X2648,
IF(AND(F2648="Peretoe teenus",H2648&lt;[2]an!$M$37,S2648="kahepoolne vajaduspõhine",U2648&gt;[2]an!$M$38,RANK(D2648,$D2648:$D2648)+COUNTIFS($D$2:D2648,D2648,$F$2:F2648,F2648)-1&gt;1),"",X2648*W2648)))))))))))))),"")</f>
        <v/>
      </c>
      <c r="Z2648" s="18" t="str">
        <f t="shared" si="124"/>
        <v/>
      </c>
      <c r="AA2648" s="19" t="str">
        <f>IFERROR(VLOOKUP(E2648,[2]an!$A$3:$B$81,2,FALSE),"")</f>
        <v/>
      </c>
      <c r="AB2648" s="19" t="str">
        <f>IFERROR(VLOOKUP(AA2648,[2]an!$C$2:$D$16,2,FALSE),"")</f>
        <v/>
      </c>
      <c r="AC2648" s="20"/>
      <c r="AD2648" s="21" t="str">
        <f>IF(A2648=[2]an!$F$36,VLOOKUP([2]an!$F$36,[2]an!$F$36:$H$36,3,FALSE),IF(A2648=[2]an!$F$35,VLOOKUP([2]an!$F$35,[2]an!$F$35:$H$35,3,FALSE),IF(A2648=[2]an!$F$33,VLOOKUP([2]an!$F$33,[2]an!$F$33:$H$33,3,FALSE),IF(A2648=[2]an!$F$31,VLOOKUP([2]an!$F$31,[2]an!$F$31:$H$31,3,FALSE),""))))</f>
        <v/>
      </c>
    </row>
    <row r="2649" spans="6:30" x14ac:dyDescent="0.2">
      <c r="F2649" s="10"/>
      <c r="G2649" s="8" t="str">
        <f t="shared" si="125"/>
        <v/>
      </c>
      <c r="H2649" s="13"/>
      <c r="K2649" s="13"/>
      <c r="L2649" s="10"/>
      <c r="M2649" s="10"/>
      <c r="S2649" s="8" t="str">
        <f>IFERROR(VLOOKUP(D2649,[1]peretoe_teenus!$A$2:$L$2000,5,FALSE),"")</f>
        <v/>
      </c>
      <c r="U2649" s="13"/>
      <c r="V2649" s="15" t="str" cm="1">
        <f t="array" ref="V2649">IFERROR(IF(AND(F2649="Tugigrupp",RANK(K2649,$K2649:$K2649)+COUNTIFS($K$2:K2649,K2649,$L$2:L2649,L2649,$M$2:M2649,M2649,$I$2:I2649,I2649,$G$2:G2649,G2649,$F$2:F2649,F2649)-1=1),SUMPRODUCT(($F$2:$F$4154=F2649)*($G$2:$G$4154=G2649)*($K$2:$K$4154=K2649)*($I$2:$I$4154=I2649)*($L$2:$L$4154=L2649)*($M$2:$M$4154=M2649)),""),"")</f>
        <v/>
      </c>
      <c r="W2649" s="15" t="str">
        <f t="shared" si="123"/>
        <v/>
      </c>
      <c r="X2649" s="16" t="str">
        <f>IF(AND(A2649=[2]an!$G$38,F2649=[2]an!$E$40),[2]an!$G$40,IF(AND(A2649=[2]an!$G$38,F2649=[2]an!$E$41),[2]an!$G$41,IF(AND(A2649=[2]an!$G$38,F2649=[2]an!$E$39,H2649&gt;=[2]an!$M$37),[2]an!$G$39,
IF(AND(A2649=[2]an!$G$38,F2649=[2]an!$E$39,H2649&lt;[2]an!$M$37,S2649="kahepoolne vajaduspõhine",U2649=""),[2]an!$M$40,
IF(AND(A2649=[2]an!$G$38,F2649=[2]an!$E$39,H2649&lt;[2]an!$M$37,S2649="kahepoolne vajaduspõhine",U2649&lt;&gt;""),[2]an!$G$39,
IF(AND(A2649=[2]an!$G$38,F2649=[2]an!$E$39,H2649&lt;[2]an!$M$37,S2649&lt;&gt;"kahepoolne vajaduspõhine"),[2]an!$G$39,
IF(AND(A2649=[2]an!$G$38,F2649=[2]an!$E$42),[2]an!$G$42,
IF(AND(A2649=[2]an!$H$38,F2649=[2]an!$E$40),[2]an!$H$40,IF(AND(A2649=[2]an!$H$38,F2649=[2]an!$E$41),[2]an!$H$41,IF(AND(A2649=[2]an!$H$38,F2649=[2]an!$E$39,H2649&gt;=[2]an!$M$37),[2]an!$H$39,
IF(AND(A2649=[2]an!$H$38,F2649=[2]an!$E$39,H2649&lt;[2]an!$M$37,S2649="kahepoolne vajaduspõhine",U2649=""),[2]an!$M$40,
IF(AND(A2649=[2]an!$H$38,F2649=[2]an!$E$39,H2649&lt;[2]an!$M$37,S2649="kahepoolne vajaduspõhine",U2649&lt;&gt;""),[2]an!$H$39,
IF(AND(A2649=[2]an!$H$38,F2649=[2]an!$E$39,H2649&lt;[2]an!$M$37,S2649&lt;&gt;"kahepoolne vajaduspõhine"),[2]an!$H$39,
IF(AND(A2649=[2]an!$H$38,F2649=[2]an!$E$42),[2]an!$H$42,
IF(AND(A2649=[2]an!$I$38,F2649=[2]an!$E$40),[2]an!$I$40,IF(AND(A2649=[2]an!$I$38,F2649=[2]an!$E$41),[2]an!$I$41,IF(AND(A2649=[2]an!$I$38,F2649=[2]an!$E$39,H2649&gt;=[2]an!$M$37),[2]an!$I$39,
IF(AND(A2649=[2]an!$I$38,F2649=[2]an!$E$39,H2649&lt;[2]an!$M$37,S2649="kahepoolne vajaduspõhine",U2649=""),[2]an!$M$40,
IF(AND(A2649=[2]an!$I$38,F2649=[2]an!$E$39,H2649&lt;[2]an!$M$37,S2649="kahepoolne vajaduspõhine",U2649&lt;&gt;""),[2]an!$I$39,
IF(AND(A2649=[2]an!$I$38,F2649=[2]an!$E$39,H2649&lt;[2]an!$M$37,S2649&lt;&gt;"kahepoolne vajaduspõhine"),[2]an!$I$39,
IF(AND(A2649=[2]an!$I$38,F2649=[2]an!$E$42),[2]an!$I$42,
IF(AND(A2649=[2]an!$J$38,F2649=[2]an!$E$40),[2]an!$J$40,IF(AND(A2649=[2]an!$J$38,F2649=[2]an!$E$41),[2]an!$J$41,IF(AND(A2649=[2]an!$J$38,F2649=[2]an!$E$39,H2649&gt;=[2]an!$M$37),[2]an!$J$39,
IF(AND(A2649=[2]an!$J$38,F2649=[2]an!$E$39,H2649&lt;[2]an!$M$37,S2649="kahepoolne vajaduspõhine",U2649=""),[2]an!$M$40,
IF(AND(A2649=[2]an!$J$38,F2649=[2]an!$E$39,H2649&lt;[2]an!$M$37,S2649="kahepoolne vajaduspõhine",U2649&lt;&gt;""),[2]an!$J$39,
IF(AND(A2649=[2]an!$J$38,F2649=[2]an!$E$39,H2649&lt;[2]an!$M$37,S2649&lt;&gt;"kahepoolne vajaduspõhine"),[2]an!$J$39,
IF(AND(A2649=[2]an!$J$38,F2649=[2]an!$E$42),[2]an!$J$42,""))))))))))))))))))))))))))))</f>
        <v/>
      </c>
      <c r="Y2649" s="17" t="str">
        <f>IFERROR(IF(F2649="Tugigrupp",0,
IF(AND(F2649="Peretoe teenus",H2649&gt;=[2]an!$M$37,RANK(D2649,$D2649:$D2649)+COUNTIFS($D$2:D2649,D2649,$F$2:F2649,F2649)-1&gt;1),"",
IF(AND(F2649="Peretoe teenus",H2649&gt;=[2]an!$M$37,RANK(D2649,$D2649:$D2649)+COUNTIFS($D$2:D2649,D2649,$F$2:F2649,F2649)-1=1,MONTH(H2649)=MONTH(K2649)=TRUE,YEAR(H2649)=YEAR(K2649)=TRUE),((EOMONTH(H2649,0)-H2649+1)*X2649)/DAY(EOMONTH(H2649,0)),
IF(AND(F2649="Peretoe teenus",H2649&gt;=[2]an!$M$37,RANK(D2649,$D2649:$D2649)+COUNTIFS($D$2:D2649,D2649,$F$2:F2649,F2649)-1=1),X2649,
IF(AND(F2649="Peretoe teenus",H2649&lt;[2]an!$M$37,S2649&lt;&gt;"kahepoolne vajaduspõhine",RANK(D2649,$D2649:$D2649)+COUNTIFS($D$2:D2649,D2649,$F$2:F2649,F2649)-1=1),X2649,
IF(AND(F2649="Peretoe teenus",H2649&lt;[2]an!$M$37,S2649&lt;&gt;"kahepoolne vajaduspõhine",RANK(D2649,$D2649:$D2649)+COUNTIFS($D$2:D2649,D2649,$F$2:F2649,F2649)-1&gt;1),"",
IF(AND(F2649="Peretoe teenus",H2649&lt;[2]an!$M$37,S2649="kahepoolne vajaduspõhine",U2649="",RANK(D2649,$D2649:$D2649)+COUNTIFS($D$2:D2649,D2649,$F$2:F2649,F2649)-1=1),X2649,
IF(AND(F2649="Peretoe teenus",H2649&lt;[2]an!$M$37,S2649="kahepoolne vajaduspõhine",U2649="",RANK(D2649,$D2649:$D2649)+COUNTIFS($D$2:D2649,D2649,$F$2:F2649,F2649)-1&gt;1),"",
IF(AND(F2649="Peretoe teenus",H2649&lt;[2]an!$M$37,S2649="kahepoolne vajaduspõhine",U2649&lt;[2]an!$M$37,RANK(D2649,$D2649:$D2649)+COUNTIFS($D$2:D2649,D2649,$F$2:F2649,F2649)-1=1),X2649,
IF(AND(F2649="Peretoe teenus",H2649&lt;[2]an!$M$37,S2649="kahepoolne vajaduspõhine",U2649&lt;[2]an!$M$37,RANK(D2649,$D2649:$D2649)+COUNTIFS($D$2:D2649,D2649,$F$2:F2649,F2649)-1&gt;1),"",
IF(AND(F2649="Peretoe teenus",H2649&lt;[2]an!$M$37,S2649="kahepoolne vajaduspõhine",U2649&gt;=[2]an!$M$37,U2649&lt;=[2]an!$M$38,RANK(D2649,$D2649:$D2649)+COUNTIFS($D$2:D2649,D2649,$F$2:F2649,F2649)-1=1),
((EOMONTH(U2649,0)-U2649+1)*X2649)/DAY(EOMONTH(U2649,0))+(DAY(U2649)-1)*100/DAY(EOMONTH(U2649,0)),
IF(AND(F2649="Peretoe teenus",H2649&lt;[2]an!$M$37,S2649="kahepoolne vajaduspõhine",U2649&gt;=[2]an!$M$37,U2649&lt;=[2]an!$M$38,RANK(D2649,$D2649:$D2649)+COUNTIFS($D$2:D2649,D2649,$F$2:F2649,F2649)-1&gt;1),"",
IF(AND(F2649="Peretoe teenus",H2649&lt;[2]an!$M$37,S2649="kahepoolne vajaduspõhine",U2649&gt;[2]an!$M$38,RANK(D2649,$D2649:$D2649)+COUNTIFS($D$2:D2649,D2649,$F$2:F2649,F2649)-1=1),X2649,
IF(AND(F2649="Peretoe teenus",H2649&lt;[2]an!$M$37,S2649="kahepoolne vajaduspõhine",U2649&gt;[2]an!$M$38,RANK(D2649,$D2649:$D2649)+COUNTIFS($D$2:D2649,D2649,$F$2:F2649,F2649)-1&gt;1),"",X2649*W2649)))))))))))))),"")</f>
        <v/>
      </c>
      <c r="Z2649" s="18" t="str">
        <f t="shared" si="124"/>
        <v/>
      </c>
      <c r="AA2649" s="19" t="str">
        <f>IFERROR(VLOOKUP(E2649,[2]an!$A$3:$B$81,2,FALSE),"")</f>
        <v/>
      </c>
      <c r="AB2649" s="19" t="str">
        <f>IFERROR(VLOOKUP(AA2649,[2]an!$C$2:$D$16,2,FALSE),"")</f>
        <v/>
      </c>
      <c r="AC2649" s="20"/>
      <c r="AD2649" s="21" t="str">
        <f>IF(A2649=[2]an!$F$36,VLOOKUP([2]an!$F$36,[2]an!$F$36:$H$36,3,FALSE),IF(A2649=[2]an!$F$35,VLOOKUP([2]an!$F$35,[2]an!$F$35:$H$35,3,FALSE),IF(A2649=[2]an!$F$33,VLOOKUP([2]an!$F$33,[2]an!$F$33:$H$33,3,FALSE),IF(A2649=[2]an!$F$31,VLOOKUP([2]an!$F$31,[2]an!$F$31:$H$31,3,FALSE),""))))</f>
        <v/>
      </c>
    </row>
    <row r="2650" spans="6:30" x14ac:dyDescent="0.2">
      <c r="F2650" s="10"/>
      <c r="G2650" s="8" t="str">
        <f t="shared" si="125"/>
        <v/>
      </c>
      <c r="H2650" s="13"/>
      <c r="K2650" s="13"/>
      <c r="L2650" s="10"/>
      <c r="M2650" s="10"/>
      <c r="S2650" s="8" t="str">
        <f>IFERROR(VLOOKUP(D2650,[1]peretoe_teenus!$A$2:$L$2000,5,FALSE),"")</f>
        <v/>
      </c>
      <c r="U2650" s="13"/>
      <c r="V2650" s="15" t="str" cm="1">
        <f t="array" ref="V2650">IFERROR(IF(AND(F2650="Tugigrupp",RANK(K2650,$K2650:$K2650)+COUNTIFS($K$2:K2650,K2650,$L$2:L2650,L2650,$M$2:M2650,M2650,$I$2:I2650,I2650,$G$2:G2650,G2650,$F$2:F2650,F2650)-1=1),SUMPRODUCT(($F$2:$F$4154=F2650)*($G$2:$G$4154=G2650)*($K$2:$K$4154=K2650)*($I$2:$I$4154=I2650)*($L$2:$L$4154=L2650)*($M$2:$M$4154=M2650)),""),"")</f>
        <v/>
      </c>
      <c r="W2650" s="15" t="str">
        <f t="shared" si="123"/>
        <v/>
      </c>
      <c r="X2650" s="16" t="str">
        <f>IF(AND(A2650=[2]an!$G$38,F2650=[2]an!$E$40),[2]an!$G$40,IF(AND(A2650=[2]an!$G$38,F2650=[2]an!$E$41),[2]an!$G$41,IF(AND(A2650=[2]an!$G$38,F2650=[2]an!$E$39,H2650&gt;=[2]an!$M$37),[2]an!$G$39,
IF(AND(A2650=[2]an!$G$38,F2650=[2]an!$E$39,H2650&lt;[2]an!$M$37,S2650="kahepoolne vajaduspõhine",U2650=""),[2]an!$M$40,
IF(AND(A2650=[2]an!$G$38,F2650=[2]an!$E$39,H2650&lt;[2]an!$M$37,S2650="kahepoolne vajaduspõhine",U2650&lt;&gt;""),[2]an!$G$39,
IF(AND(A2650=[2]an!$G$38,F2650=[2]an!$E$39,H2650&lt;[2]an!$M$37,S2650&lt;&gt;"kahepoolne vajaduspõhine"),[2]an!$G$39,
IF(AND(A2650=[2]an!$G$38,F2650=[2]an!$E$42),[2]an!$G$42,
IF(AND(A2650=[2]an!$H$38,F2650=[2]an!$E$40),[2]an!$H$40,IF(AND(A2650=[2]an!$H$38,F2650=[2]an!$E$41),[2]an!$H$41,IF(AND(A2650=[2]an!$H$38,F2650=[2]an!$E$39,H2650&gt;=[2]an!$M$37),[2]an!$H$39,
IF(AND(A2650=[2]an!$H$38,F2650=[2]an!$E$39,H2650&lt;[2]an!$M$37,S2650="kahepoolne vajaduspõhine",U2650=""),[2]an!$M$40,
IF(AND(A2650=[2]an!$H$38,F2650=[2]an!$E$39,H2650&lt;[2]an!$M$37,S2650="kahepoolne vajaduspõhine",U2650&lt;&gt;""),[2]an!$H$39,
IF(AND(A2650=[2]an!$H$38,F2650=[2]an!$E$39,H2650&lt;[2]an!$M$37,S2650&lt;&gt;"kahepoolne vajaduspõhine"),[2]an!$H$39,
IF(AND(A2650=[2]an!$H$38,F2650=[2]an!$E$42),[2]an!$H$42,
IF(AND(A2650=[2]an!$I$38,F2650=[2]an!$E$40),[2]an!$I$40,IF(AND(A2650=[2]an!$I$38,F2650=[2]an!$E$41),[2]an!$I$41,IF(AND(A2650=[2]an!$I$38,F2650=[2]an!$E$39,H2650&gt;=[2]an!$M$37),[2]an!$I$39,
IF(AND(A2650=[2]an!$I$38,F2650=[2]an!$E$39,H2650&lt;[2]an!$M$37,S2650="kahepoolne vajaduspõhine",U2650=""),[2]an!$M$40,
IF(AND(A2650=[2]an!$I$38,F2650=[2]an!$E$39,H2650&lt;[2]an!$M$37,S2650="kahepoolne vajaduspõhine",U2650&lt;&gt;""),[2]an!$I$39,
IF(AND(A2650=[2]an!$I$38,F2650=[2]an!$E$39,H2650&lt;[2]an!$M$37,S2650&lt;&gt;"kahepoolne vajaduspõhine"),[2]an!$I$39,
IF(AND(A2650=[2]an!$I$38,F2650=[2]an!$E$42),[2]an!$I$42,
IF(AND(A2650=[2]an!$J$38,F2650=[2]an!$E$40),[2]an!$J$40,IF(AND(A2650=[2]an!$J$38,F2650=[2]an!$E$41),[2]an!$J$41,IF(AND(A2650=[2]an!$J$38,F2650=[2]an!$E$39,H2650&gt;=[2]an!$M$37),[2]an!$J$39,
IF(AND(A2650=[2]an!$J$38,F2650=[2]an!$E$39,H2650&lt;[2]an!$M$37,S2650="kahepoolne vajaduspõhine",U2650=""),[2]an!$M$40,
IF(AND(A2650=[2]an!$J$38,F2650=[2]an!$E$39,H2650&lt;[2]an!$M$37,S2650="kahepoolne vajaduspõhine",U2650&lt;&gt;""),[2]an!$J$39,
IF(AND(A2650=[2]an!$J$38,F2650=[2]an!$E$39,H2650&lt;[2]an!$M$37,S2650&lt;&gt;"kahepoolne vajaduspõhine"),[2]an!$J$39,
IF(AND(A2650=[2]an!$J$38,F2650=[2]an!$E$42),[2]an!$J$42,""))))))))))))))))))))))))))))</f>
        <v/>
      </c>
      <c r="Y2650" s="17" t="str">
        <f>IFERROR(IF(F2650="Tugigrupp",0,
IF(AND(F2650="Peretoe teenus",H2650&gt;=[2]an!$M$37,RANK(D2650,$D2650:$D2650)+COUNTIFS($D$2:D2650,D2650,$F$2:F2650,F2650)-1&gt;1),"",
IF(AND(F2650="Peretoe teenus",H2650&gt;=[2]an!$M$37,RANK(D2650,$D2650:$D2650)+COUNTIFS($D$2:D2650,D2650,$F$2:F2650,F2650)-1=1,MONTH(H2650)=MONTH(K2650)=TRUE,YEAR(H2650)=YEAR(K2650)=TRUE),((EOMONTH(H2650,0)-H2650+1)*X2650)/DAY(EOMONTH(H2650,0)),
IF(AND(F2650="Peretoe teenus",H2650&gt;=[2]an!$M$37,RANK(D2650,$D2650:$D2650)+COUNTIFS($D$2:D2650,D2650,$F$2:F2650,F2650)-1=1),X2650,
IF(AND(F2650="Peretoe teenus",H2650&lt;[2]an!$M$37,S2650&lt;&gt;"kahepoolne vajaduspõhine",RANK(D2650,$D2650:$D2650)+COUNTIFS($D$2:D2650,D2650,$F$2:F2650,F2650)-1=1),X2650,
IF(AND(F2650="Peretoe teenus",H2650&lt;[2]an!$M$37,S2650&lt;&gt;"kahepoolne vajaduspõhine",RANK(D2650,$D2650:$D2650)+COUNTIFS($D$2:D2650,D2650,$F$2:F2650,F2650)-1&gt;1),"",
IF(AND(F2650="Peretoe teenus",H2650&lt;[2]an!$M$37,S2650="kahepoolne vajaduspõhine",U2650="",RANK(D2650,$D2650:$D2650)+COUNTIFS($D$2:D2650,D2650,$F$2:F2650,F2650)-1=1),X2650,
IF(AND(F2650="Peretoe teenus",H2650&lt;[2]an!$M$37,S2650="kahepoolne vajaduspõhine",U2650="",RANK(D2650,$D2650:$D2650)+COUNTIFS($D$2:D2650,D2650,$F$2:F2650,F2650)-1&gt;1),"",
IF(AND(F2650="Peretoe teenus",H2650&lt;[2]an!$M$37,S2650="kahepoolne vajaduspõhine",U2650&lt;[2]an!$M$37,RANK(D2650,$D2650:$D2650)+COUNTIFS($D$2:D2650,D2650,$F$2:F2650,F2650)-1=1),X2650,
IF(AND(F2650="Peretoe teenus",H2650&lt;[2]an!$M$37,S2650="kahepoolne vajaduspõhine",U2650&lt;[2]an!$M$37,RANK(D2650,$D2650:$D2650)+COUNTIFS($D$2:D2650,D2650,$F$2:F2650,F2650)-1&gt;1),"",
IF(AND(F2650="Peretoe teenus",H2650&lt;[2]an!$M$37,S2650="kahepoolne vajaduspõhine",U2650&gt;=[2]an!$M$37,U2650&lt;=[2]an!$M$38,RANK(D2650,$D2650:$D2650)+COUNTIFS($D$2:D2650,D2650,$F$2:F2650,F2650)-1=1),
((EOMONTH(U2650,0)-U2650+1)*X2650)/DAY(EOMONTH(U2650,0))+(DAY(U2650)-1)*100/DAY(EOMONTH(U2650,0)),
IF(AND(F2650="Peretoe teenus",H2650&lt;[2]an!$M$37,S2650="kahepoolne vajaduspõhine",U2650&gt;=[2]an!$M$37,U2650&lt;=[2]an!$M$38,RANK(D2650,$D2650:$D2650)+COUNTIFS($D$2:D2650,D2650,$F$2:F2650,F2650)-1&gt;1),"",
IF(AND(F2650="Peretoe teenus",H2650&lt;[2]an!$M$37,S2650="kahepoolne vajaduspõhine",U2650&gt;[2]an!$M$38,RANK(D2650,$D2650:$D2650)+COUNTIFS($D$2:D2650,D2650,$F$2:F2650,F2650)-1=1),X2650,
IF(AND(F2650="Peretoe teenus",H2650&lt;[2]an!$M$37,S2650="kahepoolne vajaduspõhine",U2650&gt;[2]an!$M$38,RANK(D2650,$D2650:$D2650)+COUNTIFS($D$2:D2650,D2650,$F$2:F2650,F2650)-1&gt;1),"",X2650*W2650)))))))))))))),"")</f>
        <v/>
      </c>
      <c r="Z2650" s="18" t="str">
        <f t="shared" si="124"/>
        <v/>
      </c>
      <c r="AA2650" s="19" t="str">
        <f>IFERROR(VLOOKUP(E2650,[2]an!$A$3:$B$81,2,FALSE),"")</f>
        <v/>
      </c>
      <c r="AB2650" s="19" t="str">
        <f>IFERROR(VLOOKUP(AA2650,[2]an!$C$2:$D$16,2,FALSE),"")</f>
        <v/>
      </c>
      <c r="AC2650" s="20"/>
      <c r="AD2650" s="21" t="str">
        <f>IF(A2650=[2]an!$F$36,VLOOKUP([2]an!$F$36,[2]an!$F$36:$H$36,3,FALSE),IF(A2650=[2]an!$F$35,VLOOKUP([2]an!$F$35,[2]an!$F$35:$H$35,3,FALSE),IF(A2650=[2]an!$F$33,VLOOKUP([2]an!$F$33,[2]an!$F$33:$H$33,3,FALSE),IF(A2650=[2]an!$F$31,VLOOKUP([2]an!$F$31,[2]an!$F$31:$H$31,3,FALSE),""))))</f>
        <v/>
      </c>
    </row>
    <row r="2651" spans="6:30" x14ac:dyDescent="0.2">
      <c r="F2651" s="10"/>
      <c r="G2651" s="8" t="str">
        <f t="shared" si="125"/>
        <v/>
      </c>
      <c r="H2651" s="13"/>
      <c r="K2651" s="13"/>
      <c r="L2651" s="10"/>
      <c r="M2651" s="10"/>
      <c r="S2651" s="8" t="str">
        <f>IFERROR(VLOOKUP(D2651,[1]peretoe_teenus!$A$2:$L$2000,5,FALSE),"")</f>
        <v/>
      </c>
      <c r="U2651" s="13"/>
      <c r="V2651" s="15" t="str" cm="1">
        <f t="array" ref="V2651">IFERROR(IF(AND(F2651="Tugigrupp",RANK(K2651,$K2651:$K2651)+COUNTIFS($K$2:K2651,K2651,$L$2:L2651,L2651,$M$2:M2651,M2651,$I$2:I2651,I2651,$G$2:G2651,G2651,$F$2:F2651,F2651)-1=1),SUMPRODUCT(($F$2:$F$4154=F2651)*($G$2:$G$4154=G2651)*($K$2:$K$4154=K2651)*($I$2:$I$4154=I2651)*($L$2:$L$4154=L2651)*($M$2:$M$4154=M2651)),""),"")</f>
        <v/>
      </c>
      <c r="W2651" s="15" t="str">
        <f t="shared" si="123"/>
        <v/>
      </c>
      <c r="X2651" s="16" t="str">
        <f>IF(AND(A2651=[2]an!$G$38,F2651=[2]an!$E$40),[2]an!$G$40,IF(AND(A2651=[2]an!$G$38,F2651=[2]an!$E$41),[2]an!$G$41,IF(AND(A2651=[2]an!$G$38,F2651=[2]an!$E$39,H2651&gt;=[2]an!$M$37),[2]an!$G$39,
IF(AND(A2651=[2]an!$G$38,F2651=[2]an!$E$39,H2651&lt;[2]an!$M$37,S2651="kahepoolne vajaduspõhine",U2651=""),[2]an!$M$40,
IF(AND(A2651=[2]an!$G$38,F2651=[2]an!$E$39,H2651&lt;[2]an!$M$37,S2651="kahepoolne vajaduspõhine",U2651&lt;&gt;""),[2]an!$G$39,
IF(AND(A2651=[2]an!$G$38,F2651=[2]an!$E$39,H2651&lt;[2]an!$M$37,S2651&lt;&gt;"kahepoolne vajaduspõhine"),[2]an!$G$39,
IF(AND(A2651=[2]an!$G$38,F2651=[2]an!$E$42),[2]an!$G$42,
IF(AND(A2651=[2]an!$H$38,F2651=[2]an!$E$40),[2]an!$H$40,IF(AND(A2651=[2]an!$H$38,F2651=[2]an!$E$41),[2]an!$H$41,IF(AND(A2651=[2]an!$H$38,F2651=[2]an!$E$39,H2651&gt;=[2]an!$M$37),[2]an!$H$39,
IF(AND(A2651=[2]an!$H$38,F2651=[2]an!$E$39,H2651&lt;[2]an!$M$37,S2651="kahepoolne vajaduspõhine",U2651=""),[2]an!$M$40,
IF(AND(A2651=[2]an!$H$38,F2651=[2]an!$E$39,H2651&lt;[2]an!$M$37,S2651="kahepoolne vajaduspõhine",U2651&lt;&gt;""),[2]an!$H$39,
IF(AND(A2651=[2]an!$H$38,F2651=[2]an!$E$39,H2651&lt;[2]an!$M$37,S2651&lt;&gt;"kahepoolne vajaduspõhine"),[2]an!$H$39,
IF(AND(A2651=[2]an!$H$38,F2651=[2]an!$E$42),[2]an!$H$42,
IF(AND(A2651=[2]an!$I$38,F2651=[2]an!$E$40),[2]an!$I$40,IF(AND(A2651=[2]an!$I$38,F2651=[2]an!$E$41),[2]an!$I$41,IF(AND(A2651=[2]an!$I$38,F2651=[2]an!$E$39,H2651&gt;=[2]an!$M$37),[2]an!$I$39,
IF(AND(A2651=[2]an!$I$38,F2651=[2]an!$E$39,H2651&lt;[2]an!$M$37,S2651="kahepoolne vajaduspõhine",U2651=""),[2]an!$M$40,
IF(AND(A2651=[2]an!$I$38,F2651=[2]an!$E$39,H2651&lt;[2]an!$M$37,S2651="kahepoolne vajaduspõhine",U2651&lt;&gt;""),[2]an!$I$39,
IF(AND(A2651=[2]an!$I$38,F2651=[2]an!$E$39,H2651&lt;[2]an!$M$37,S2651&lt;&gt;"kahepoolne vajaduspõhine"),[2]an!$I$39,
IF(AND(A2651=[2]an!$I$38,F2651=[2]an!$E$42),[2]an!$I$42,
IF(AND(A2651=[2]an!$J$38,F2651=[2]an!$E$40),[2]an!$J$40,IF(AND(A2651=[2]an!$J$38,F2651=[2]an!$E$41),[2]an!$J$41,IF(AND(A2651=[2]an!$J$38,F2651=[2]an!$E$39,H2651&gt;=[2]an!$M$37),[2]an!$J$39,
IF(AND(A2651=[2]an!$J$38,F2651=[2]an!$E$39,H2651&lt;[2]an!$M$37,S2651="kahepoolne vajaduspõhine",U2651=""),[2]an!$M$40,
IF(AND(A2651=[2]an!$J$38,F2651=[2]an!$E$39,H2651&lt;[2]an!$M$37,S2651="kahepoolne vajaduspõhine",U2651&lt;&gt;""),[2]an!$J$39,
IF(AND(A2651=[2]an!$J$38,F2651=[2]an!$E$39,H2651&lt;[2]an!$M$37,S2651&lt;&gt;"kahepoolne vajaduspõhine"),[2]an!$J$39,
IF(AND(A2651=[2]an!$J$38,F2651=[2]an!$E$42),[2]an!$J$42,""))))))))))))))))))))))))))))</f>
        <v/>
      </c>
      <c r="Y2651" s="17" t="str">
        <f>IFERROR(IF(F2651="Tugigrupp",0,
IF(AND(F2651="Peretoe teenus",H2651&gt;=[2]an!$M$37,RANK(D2651,$D2651:$D2651)+COUNTIFS($D$2:D2651,D2651,$F$2:F2651,F2651)-1&gt;1),"",
IF(AND(F2651="Peretoe teenus",H2651&gt;=[2]an!$M$37,RANK(D2651,$D2651:$D2651)+COUNTIFS($D$2:D2651,D2651,$F$2:F2651,F2651)-1=1,MONTH(H2651)=MONTH(K2651)=TRUE,YEAR(H2651)=YEAR(K2651)=TRUE),((EOMONTH(H2651,0)-H2651+1)*X2651)/DAY(EOMONTH(H2651,0)),
IF(AND(F2651="Peretoe teenus",H2651&gt;=[2]an!$M$37,RANK(D2651,$D2651:$D2651)+COUNTIFS($D$2:D2651,D2651,$F$2:F2651,F2651)-1=1),X2651,
IF(AND(F2651="Peretoe teenus",H2651&lt;[2]an!$M$37,S2651&lt;&gt;"kahepoolne vajaduspõhine",RANK(D2651,$D2651:$D2651)+COUNTIFS($D$2:D2651,D2651,$F$2:F2651,F2651)-1=1),X2651,
IF(AND(F2651="Peretoe teenus",H2651&lt;[2]an!$M$37,S2651&lt;&gt;"kahepoolne vajaduspõhine",RANK(D2651,$D2651:$D2651)+COUNTIFS($D$2:D2651,D2651,$F$2:F2651,F2651)-1&gt;1),"",
IF(AND(F2651="Peretoe teenus",H2651&lt;[2]an!$M$37,S2651="kahepoolne vajaduspõhine",U2651="",RANK(D2651,$D2651:$D2651)+COUNTIFS($D$2:D2651,D2651,$F$2:F2651,F2651)-1=1),X2651,
IF(AND(F2651="Peretoe teenus",H2651&lt;[2]an!$M$37,S2651="kahepoolne vajaduspõhine",U2651="",RANK(D2651,$D2651:$D2651)+COUNTIFS($D$2:D2651,D2651,$F$2:F2651,F2651)-1&gt;1),"",
IF(AND(F2651="Peretoe teenus",H2651&lt;[2]an!$M$37,S2651="kahepoolne vajaduspõhine",U2651&lt;[2]an!$M$37,RANK(D2651,$D2651:$D2651)+COUNTIFS($D$2:D2651,D2651,$F$2:F2651,F2651)-1=1),X2651,
IF(AND(F2651="Peretoe teenus",H2651&lt;[2]an!$M$37,S2651="kahepoolne vajaduspõhine",U2651&lt;[2]an!$M$37,RANK(D2651,$D2651:$D2651)+COUNTIFS($D$2:D2651,D2651,$F$2:F2651,F2651)-1&gt;1),"",
IF(AND(F2651="Peretoe teenus",H2651&lt;[2]an!$M$37,S2651="kahepoolne vajaduspõhine",U2651&gt;=[2]an!$M$37,U2651&lt;=[2]an!$M$38,RANK(D2651,$D2651:$D2651)+COUNTIFS($D$2:D2651,D2651,$F$2:F2651,F2651)-1=1),
((EOMONTH(U2651,0)-U2651+1)*X2651)/DAY(EOMONTH(U2651,0))+(DAY(U2651)-1)*100/DAY(EOMONTH(U2651,0)),
IF(AND(F2651="Peretoe teenus",H2651&lt;[2]an!$M$37,S2651="kahepoolne vajaduspõhine",U2651&gt;=[2]an!$M$37,U2651&lt;=[2]an!$M$38,RANK(D2651,$D2651:$D2651)+COUNTIFS($D$2:D2651,D2651,$F$2:F2651,F2651)-1&gt;1),"",
IF(AND(F2651="Peretoe teenus",H2651&lt;[2]an!$M$37,S2651="kahepoolne vajaduspõhine",U2651&gt;[2]an!$M$38,RANK(D2651,$D2651:$D2651)+COUNTIFS($D$2:D2651,D2651,$F$2:F2651,F2651)-1=1),X2651,
IF(AND(F2651="Peretoe teenus",H2651&lt;[2]an!$M$37,S2651="kahepoolne vajaduspõhine",U2651&gt;[2]an!$M$38,RANK(D2651,$D2651:$D2651)+COUNTIFS($D$2:D2651,D2651,$F$2:F2651,F2651)-1&gt;1),"",X2651*W2651)))))))))))))),"")</f>
        <v/>
      </c>
      <c r="Z2651" s="18" t="str">
        <f t="shared" si="124"/>
        <v/>
      </c>
      <c r="AA2651" s="19" t="str">
        <f>IFERROR(VLOOKUP(E2651,[2]an!$A$3:$B$81,2,FALSE),"")</f>
        <v/>
      </c>
      <c r="AB2651" s="19" t="str">
        <f>IFERROR(VLOOKUP(AA2651,[2]an!$C$2:$D$16,2,FALSE),"")</f>
        <v/>
      </c>
      <c r="AC2651" s="20"/>
      <c r="AD2651" s="21" t="str">
        <f>IF(A2651=[2]an!$F$36,VLOOKUP([2]an!$F$36,[2]an!$F$36:$H$36,3,FALSE),IF(A2651=[2]an!$F$35,VLOOKUP([2]an!$F$35,[2]an!$F$35:$H$35,3,FALSE),IF(A2651=[2]an!$F$33,VLOOKUP([2]an!$F$33,[2]an!$F$33:$H$33,3,FALSE),IF(A2651=[2]an!$F$31,VLOOKUP([2]an!$F$31,[2]an!$F$31:$H$31,3,FALSE),""))))</f>
        <v/>
      </c>
    </row>
    <row r="2652" spans="6:30" x14ac:dyDescent="0.2">
      <c r="F2652" s="10"/>
      <c r="G2652" s="8" t="str">
        <f t="shared" si="125"/>
        <v/>
      </c>
      <c r="H2652" s="13"/>
      <c r="K2652" s="13"/>
      <c r="L2652" s="10"/>
      <c r="M2652" s="10"/>
      <c r="S2652" s="8" t="str">
        <f>IFERROR(VLOOKUP(D2652,[1]peretoe_teenus!$A$2:$L$2000,5,FALSE),"")</f>
        <v/>
      </c>
      <c r="U2652" s="13"/>
      <c r="V2652" s="15" t="str" cm="1">
        <f t="array" ref="V2652">IFERROR(IF(AND(F2652="Tugigrupp",RANK(K2652,$K2652:$K2652)+COUNTIFS($K$2:K2652,K2652,$L$2:L2652,L2652,$M$2:M2652,M2652,$I$2:I2652,I2652,$G$2:G2652,G2652,$F$2:F2652,F2652)-1=1),SUMPRODUCT(($F$2:$F$4154=F2652)*($G$2:$G$4154=G2652)*($K$2:$K$4154=K2652)*($I$2:$I$4154=I2652)*($L$2:$L$4154=L2652)*($M$2:$M$4154=M2652)),""),"")</f>
        <v/>
      </c>
      <c r="W2652" s="15" t="str">
        <f t="shared" si="123"/>
        <v/>
      </c>
      <c r="X2652" s="16" t="str">
        <f>IF(AND(A2652=[2]an!$G$38,F2652=[2]an!$E$40),[2]an!$G$40,IF(AND(A2652=[2]an!$G$38,F2652=[2]an!$E$41),[2]an!$G$41,IF(AND(A2652=[2]an!$G$38,F2652=[2]an!$E$39,H2652&gt;=[2]an!$M$37),[2]an!$G$39,
IF(AND(A2652=[2]an!$G$38,F2652=[2]an!$E$39,H2652&lt;[2]an!$M$37,S2652="kahepoolne vajaduspõhine",U2652=""),[2]an!$M$40,
IF(AND(A2652=[2]an!$G$38,F2652=[2]an!$E$39,H2652&lt;[2]an!$M$37,S2652="kahepoolne vajaduspõhine",U2652&lt;&gt;""),[2]an!$G$39,
IF(AND(A2652=[2]an!$G$38,F2652=[2]an!$E$39,H2652&lt;[2]an!$M$37,S2652&lt;&gt;"kahepoolne vajaduspõhine"),[2]an!$G$39,
IF(AND(A2652=[2]an!$G$38,F2652=[2]an!$E$42),[2]an!$G$42,
IF(AND(A2652=[2]an!$H$38,F2652=[2]an!$E$40),[2]an!$H$40,IF(AND(A2652=[2]an!$H$38,F2652=[2]an!$E$41),[2]an!$H$41,IF(AND(A2652=[2]an!$H$38,F2652=[2]an!$E$39,H2652&gt;=[2]an!$M$37),[2]an!$H$39,
IF(AND(A2652=[2]an!$H$38,F2652=[2]an!$E$39,H2652&lt;[2]an!$M$37,S2652="kahepoolne vajaduspõhine",U2652=""),[2]an!$M$40,
IF(AND(A2652=[2]an!$H$38,F2652=[2]an!$E$39,H2652&lt;[2]an!$M$37,S2652="kahepoolne vajaduspõhine",U2652&lt;&gt;""),[2]an!$H$39,
IF(AND(A2652=[2]an!$H$38,F2652=[2]an!$E$39,H2652&lt;[2]an!$M$37,S2652&lt;&gt;"kahepoolne vajaduspõhine"),[2]an!$H$39,
IF(AND(A2652=[2]an!$H$38,F2652=[2]an!$E$42),[2]an!$H$42,
IF(AND(A2652=[2]an!$I$38,F2652=[2]an!$E$40),[2]an!$I$40,IF(AND(A2652=[2]an!$I$38,F2652=[2]an!$E$41),[2]an!$I$41,IF(AND(A2652=[2]an!$I$38,F2652=[2]an!$E$39,H2652&gt;=[2]an!$M$37),[2]an!$I$39,
IF(AND(A2652=[2]an!$I$38,F2652=[2]an!$E$39,H2652&lt;[2]an!$M$37,S2652="kahepoolne vajaduspõhine",U2652=""),[2]an!$M$40,
IF(AND(A2652=[2]an!$I$38,F2652=[2]an!$E$39,H2652&lt;[2]an!$M$37,S2652="kahepoolne vajaduspõhine",U2652&lt;&gt;""),[2]an!$I$39,
IF(AND(A2652=[2]an!$I$38,F2652=[2]an!$E$39,H2652&lt;[2]an!$M$37,S2652&lt;&gt;"kahepoolne vajaduspõhine"),[2]an!$I$39,
IF(AND(A2652=[2]an!$I$38,F2652=[2]an!$E$42),[2]an!$I$42,
IF(AND(A2652=[2]an!$J$38,F2652=[2]an!$E$40),[2]an!$J$40,IF(AND(A2652=[2]an!$J$38,F2652=[2]an!$E$41),[2]an!$J$41,IF(AND(A2652=[2]an!$J$38,F2652=[2]an!$E$39,H2652&gt;=[2]an!$M$37),[2]an!$J$39,
IF(AND(A2652=[2]an!$J$38,F2652=[2]an!$E$39,H2652&lt;[2]an!$M$37,S2652="kahepoolne vajaduspõhine",U2652=""),[2]an!$M$40,
IF(AND(A2652=[2]an!$J$38,F2652=[2]an!$E$39,H2652&lt;[2]an!$M$37,S2652="kahepoolne vajaduspõhine",U2652&lt;&gt;""),[2]an!$J$39,
IF(AND(A2652=[2]an!$J$38,F2652=[2]an!$E$39,H2652&lt;[2]an!$M$37,S2652&lt;&gt;"kahepoolne vajaduspõhine"),[2]an!$J$39,
IF(AND(A2652=[2]an!$J$38,F2652=[2]an!$E$42),[2]an!$J$42,""))))))))))))))))))))))))))))</f>
        <v/>
      </c>
      <c r="Y2652" s="17" t="str">
        <f>IFERROR(IF(F2652="Tugigrupp",0,
IF(AND(F2652="Peretoe teenus",H2652&gt;=[2]an!$M$37,RANK(D2652,$D2652:$D2652)+COUNTIFS($D$2:D2652,D2652,$F$2:F2652,F2652)-1&gt;1),"",
IF(AND(F2652="Peretoe teenus",H2652&gt;=[2]an!$M$37,RANK(D2652,$D2652:$D2652)+COUNTIFS($D$2:D2652,D2652,$F$2:F2652,F2652)-1=1,MONTH(H2652)=MONTH(K2652)=TRUE,YEAR(H2652)=YEAR(K2652)=TRUE),((EOMONTH(H2652,0)-H2652+1)*X2652)/DAY(EOMONTH(H2652,0)),
IF(AND(F2652="Peretoe teenus",H2652&gt;=[2]an!$M$37,RANK(D2652,$D2652:$D2652)+COUNTIFS($D$2:D2652,D2652,$F$2:F2652,F2652)-1=1),X2652,
IF(AND(F2652="Peretoe teenus",H2652&lt;[2]an!$M$37,S2652&lt;&gt;"kahepoolne vajaduspõhine",RANK(D2652,$D2652:$D2652)+COUNTIFS($D$2:D2652,D2652,$F$2:F2652,F2652)-1=1),X2652,
IF(AND(F2652="Peretoe teenus",H2652&lt;[2]an!$M$37,S2652&lt;&gt;"kahepoolne vajaduspõhine",RANK(D2652,$D2652:$D2652)+COUNTIFS($D$2:D2652,D2652,$F$2:F2652,F2652)-1&gt;1),"",
IF(AND(F2652="Peretoe teenus",H2652&lt;[2]an!$M$37,S2652="kahepoolne vajaduspõhine",U2652="",RANK(D2652,$D2652:$D2652)+COUNTIFS($D$2:D2652,D2652,$F$2:F2652,F2652)-1=1),X2652,
IF(AND(F2652="Peretoe teenus",H2652&lt;[2]an!$M$37,S2652="kahepoolne vajaduspõhine",U2652="",RANK(D2652,$D2652:$D2652)+COUNTIFS($D$2:D2652,D2652,$F$2:F2652,F2652)-1&gt;1),"",
IF(AND(F2652="Peretoe teenus",H2652&lt;[2]an!$M$37,S2652="kahepoolne vajaduspõhine",U2652&lt;[2]an!$M$37,RANK(D2652,$D2652:$D2652)+COUNTIFS($D$2:D2652,D2652,$F$2:F2652,F2652)-1=1),X2652,
IF(AND(F2652="Peretoe teenus",H2652&lt;[2]an!$M$37,S2652="kahepoolne vajaduspõhine",U2652&lt;[2]an!$M$37,RANK(D2652,$D2652:$D2652)+COUNTIFS($D$2:D2652,D2652,$F$2:F2652,F2652)-1&gt;1),"",
IF(AND(F2652="Peretoe teenus",H2652&lt;[2]an!$M$37,S2652="kahepoolne vajaduspõhine",U2652&gt;=[2]an!$M$37,U2652&lt;=[2]an!$M$38,RANK(D2652,$D2652:$D2652)+COUNTIFS($D$2:D2652,D2652,$F$2:F2652,F2652)-1=1),
((EOMONTH(U2652,0)-U2652+1)*X2652)/DAY(EOMONTH(U2652,0))+(DAY(U2652)-1)*100/DAY(EOMONTH(U2652,0)),
IF(AND(F2652="Peretoe teenus",H2652&lt;[2]an!$M$37,S2652="kahepoolne vajaduspõhine",U2652&gt;=[2]an!$M$37,U2652&lt;=[2]an!$M$38,RANK(D2652,$D2652:$D2652)+COUNTIFS($D$2:D2652,D2652,$F$2:F2652,F2652)-1&gt;1),"",
IF(AND(F2652="Peretoe teenus",H2652&lt;[2]an!$M$37,S2652="kahepoolne vajaduspõhine",U2652&gt;[2]an!$M$38,RANK(D2652,$D2652:$D2652)+COUNTIFS($D$2:D2652,D2652,$F$2:F2652,F2652)-1=1),X2652,
IF(AND(F2652="Peretoe teenus",H2652&lt;[2]an!$M$37,S2652="kahepoolne vajaduspõhine",U2652&gt;[2]an!$M$38,RANK(D2652,$D2652:$D2652)+COUNTIFS($D$2:D2652,D2652,$F$2:F2652,F2652)-1&gt;1),"",X2652*W2652)))))))))))))),"")</f>
        <v/>
      </c>
      <c r="Z2652" s="18" t="str">
        <f t="shared" si="124"/>
        <v/>
      </c>
      <c r="AA2652" s="19" t="str">
        <f>IFERROR(VLOOKUP(E2652,[2]an!$A$3:$B$81,2,FALSE),"")</f>
        <v/>
      </c>
      <c r="AB2652" s="19" t="str">
        <f>IFERROR(VLOOKUP(AA2652,[2]an!$C$2:$D$16,2,FALSE),"")</f>
        <v/>
      </c>
      <c r="AC2652" s="20"/>
      <c r="AD2652" s="21" t="str">
        <f>IF(A2652=[2]an!$F$36,VLOOKUP([2]an!$F$36,[2]an!$F$36:$H$36,3,FALSE),IF(A2652=[2]an!$F$35,VLOOKUP([2]an!$F$35,[2]an!$F$35:$H$35,3,FALSE),IF(A2652=[2]an!$F$33,VLOOKUP([2]an!$F$33,[2]an!$F$33:$H$33,3,FALSE),IF(A2652=[2]an!$F$31,VLOOKUP([2]an!$F$31,[2]an!$F$31:$H$31,3,FALSE),""))))</f>
        <v/>
      </c>
    </row>
    <row r="2653" spans="6:30" x14ac:dyDescent="0.2">
      <c r="F2653" s="10"/>
      <c r="G2653" s="8" t="str">
        <f t="shared" si="125"/>
        <v/>
      </c>
      <c r="H2653" s="13"/>
      <c r="K2653" s="13"/>
      <c r="L2653" s="10"/>
      <c r="M2653" s="10"/>
      <c r="S2653" s="8" t="str">
        <f>IFERROR(VLOOKUP(D2653,[1]peretoe_teenus!$A$2:$L$2000,5,FALSE),"")</f>
        <v/>
      </c>
      <c r="U2653" s="13"/>
      <c r="V2653" s="15" t="str" cm="1">
        <f t="array" ref="V2653">IFERROR(IF(AND(F2653="Tugigrupp",RANK(K2653,$K2653:$K2653)+COUNTIFS($K$2:K2653,K2653,$L$2:L2653,L2653,$M$2:M2653,M2653,$I$2:I2653,I2653,$G$2:G2653,G2653,$F$2:F2653,F2653)-1=1),SUMPRODUCT(($F$2:$F$4154=F2653)*($G$2:$G$4154=G2653)*($K$2:$K$4154=K2653)*($I$2:$I$4154=I2653)*($L$2:$L$4154=L2653)*($M$2:$M$4154=M2653)),""),"")</f>
        <v/>
      </c>
      <c r="W2653" s="15" t="str">
        <f t="shared" si="123"/>
        <v/>
      </c>
      <c r="X2653" s="16" t="str">
        <f>IF(AND(A2653=[2]an!$G$38,F2653=[2]an!$E$40),[2]an!$G$40,IF(AND(A2653=[2]an!$G$38,F2653=[2]an!$E$41),[2]an!$G$41,IF(AND(A2653=[2]an!$G$38,F2653=[2]an!$E$39,H2653&gt;=[2]an!$M$37),[2]an!$G$39,
IF(AND(A2653=[2]an!$G$38,F2653=[2]an!$E$39,H2653&lt;[2]an!$M$37,S2653="kahepoolne vajaduspõhine",U2653=""),[2]an!$M$40,
IF(AND(A2653=[2]an!$G$38,F2653=[2]an!$E$39,H2653&lt;[2]an!$M$37,S2653="kahepoolne vajaduspõhine",U2653&lt;&gt;""),[2]an!$G$39,
IF(AND(A2653=[2]an!$G$38,F2653=[2]an!$E$39,H2653&lt;[2]an!$M$37,S2653&lt;&gt;"kahepoolne vajaduspõhine"),[2]an!$G$39,
IF(AND(A2653=[2]an!$G$38,F2653=[2]an!$E$42),[2]an!$G$42,
IF(AND(A2653=[2]an!$H$38,F2653=[2]an!$E$40),[2]an!$H$40,IF(AND(A2653=[2]an!$H$38,F2653=[2]an!$E$41),[2]an!$H$41,IF(AND(A2653=[2]an!$H$38,F2653=[2]an!$E$39,H2653&gt;=[2]an!$M$37),[2]an!$H$39,
IF(AND(A2653=[2]an!$H$38,F2653=[2]an!$E$39,H2653&lt;[2]an!$M$37,S2653="kahepoolne vajaduspõhine",U2653=""),[2]an!$M$40,
IF(AND(A2653=[2]an!$H$38,F2653=[2]an!$E$39,H2653&lt;[2]an!$M$37,S2653="kahepoolne vajaduspõhine",U2653&lt;&gt;""),[2]an!$H$39,
IF(AND(A2653=[2]an!$H$38,F2653=[2]an!$E$39,H2653&lt;[2]an!$M$37,S2653&lt;&gt;"kahepoolne vajaduspõhine"),[2]an!$H$39,
IF(AND(A2653=[2]an!$H$38,F2653=[2]an!$E$42),[2]an!$H$42,
IF(AND(A2653=[2]an!$I$38,F2653=[2]an!$E$40),[2]an!$I$40,IF(AND(A2653=[2]an!$I$38,F2653=[2]an!$E$41),[2]an!$I$41,IF(AND(A2653=[2]an!$I$38,F2653=[2]an!$E$39,H2653&gt;=[2]an!$M$37),[2]an!$I$39,
IF(AND(A2653=[2]an!$I$38,F2653=[2]an!$E$39,H2653&lt;[2]an!$M$37,S2653="kahepoolne vajaduspõhine",U2653=""),[2]an!$M$40,
IF(AND(A2653=[2]an!$I$38,F2653=[2]an!$E$39,H2653&lt;[2]an!$M$37,S2653="kahepoolne vajaduspõhine",U2653&lt;&gt;""),[2]an!$I$39,
IF(AND(A2653=[2]an!$I$38,F2653=[2]an!$E$39,H2653&lt;[2]an!$M$37,S2653&lt;&gt;"kahepoolne vajaduspõhine"),[2]an!$I$39,
IF(AND(A2653=[2]an!$I$38,F2653=[2]an!$E$42),[2]an!$I$42,
IF(AND(A2653=[2]an!$J$38,F2653=[2]an!$E$40),[2]an!$J$40,IF(AND(A2653=[2]an!$J$38,F2653=[2]an!$E$41),[2]an!$J$41,IF(AND(A2653=[2]an!$J$38,F2653=[2]an!$E$39,H2653&gt;=[2]an!$M$37),[2]an!$J$39,
IF(AND(A2653=[2]an!$J$38,F2653=[2]an!$E$39,H2653&lt;[2]an!$M$37,S2653="kahepoolne vajaduspõhine",U2653=""),[2]an!$M$40,
IF(AND(A2653=[2]an!$J$38,F2653=[2]an!$E$39,H2653&lt;[2]an!$M$37,S2653="kahepoolne vajaduspõhine",U2653&lt;&gt;""),[2]an!$J$39,
IF(AND(A2653=[2]an!$J$38,F2653=[2]an!$E$39,H2653&lt;[2]an!$M$37,S2653&lt;&gt;"kahepoolne vajaduspõhine"),[2]an!$J$39,
IF(AND(A2653=[2]an!$J$38,F2653=[2]an!$E$42),[2]an!$J$42,""))))))))))))))))))))))))))))</f>
        <v/>
      </c>
      <c r="Y2653" s="17" t="str">
        <f>IFERROR(IF(F2653="Tugigrupp",0,
IF(AND(F2653="Peretoe teenus",H2653&gt;=[2]an!$M$37,RANK(D2653,$D2653:$D2653)+COUNTIFS($D$2:D2653,D2653,$F$2:F2653,F2653)-1&gt;1),"",
IF(AND(F2653="Peretoe teenus",H2653&gt;=[2]an!$M$37,RANK(D2653,$D2653:$D2653)+COUNTIFS($D$2:D2653,D2653,$F$2:F2653,F2653)-1=1,MONTH(H2653)=MONTH(K2653)=TRUE,YEAR(H2653)=YEAR(K2653)=TRUE),((EOMONTH(H2653,0)-H2653+1)*X2653)/DAY(EOMONTH(H2653,0)),
IF(AND(F2653="Peretoe teenus",H2653&gt;=[2]an!$M$37,RANK(D2653,$D2653:$D2653)+COUNTIFS($D$2:D2653,D2653,$F$2:F2653,F2653)-1=1),X2653,
IF(AND(F2653="Peretoe teenus",H2653&lt;[2]an!$M$37,S2653&lt;&gt;"kahepoolne vajaduspõhine",RANK(D2653,$D2653:$D2653)+COUNTIFS($D$2:D2653,D2653,$F$2:F2653,F2653)-1=1),X2653,
IF(AND(F2653="Peretoe teenus",H2653&lt;[2]an!$M$37,S2653&lt;&gt;"kahepoolne vajaduspõhine",RANK(D2653,$D2653:$D2653)+COUNTIFS($D$2:D2653,D2653,$F$2:F2653,F2653)-1&gt;1),"",
IF(AND(F2653="Peretoe teenus",H2653&lt;[2]an!$M$37,S2653="kahepoolne vajaduspõhine",U2653="",RANK(D2653,$D2653:$D2653)+COUNTIFS($D$2:D2653,D2653,$F$2:F2653,F2653)-1=1),X2653,
IF(AND(F2653="Peretoe teenus",H2653&lt;[2]an!$M$37,S2653="kahepoolne vajaduspõhine",U2653="",RANK(D2653,$D2653:$D2653)+COUNTIFS($D$2:D2653,D2653,$F$2:F2653,F2653)-1&gt;1),"",
IF(AND(F2653="Peretoe teenus",H2653&lt;[2]an!$M$37,S2653="kahepoolne vajaduspõhine",U2653&lt;[2]an!$M$37,RANK(D2653,$D2653:$D2653)+COUNTIFS($D$2:D2653,D2653,$F$2:F2653,F2653)-1=1),X2653,
IF(AND(F2653="Peretoe teenus",H2653&lt;[2]an!$M$37,S2653="kahepoolne vajaduspõhine",U2653&lt;[2]an!$M$37,RANK(D2653,$D2653:$D2653)+COUNTIFS($D$2:D2653,D2653,$F$2:F2653,F2653)-1&gt;1),"",
IF(AND(F2653="Peretoe teenus",H2653&lt;[2]an!$M$37,S2653="kahepoolne vajaduspõhine",U2653&gt;=[2]an!$M$37,U2653&lt;=[2]an!$M$38,RANK(D2653,$D2653:$D2653)+COUNTIFS($D$2:D2653,D2653,$F$2:F2653,F2653)-1=1),
((EOMONTH(U2653,0)-U2653+1)*X2653)/DAY(EOMONTH(U2653,0))+(DAY(U2653)-1)*100/DAY(EOMONTH(U2653,0)),
IF(AND(F2653="Peretoe teenus",H2653&lt;[2]an!$M$37,S2653="kahepoolne vajaduspõhine",U2653&gt;=[2]an!$M$37,U2653&lt;=[2]an!$M$38,RANK(D2653,$D2653:$D2653)+COUNTIFS($D$2:D2653,D2653,$F$2:F2653,F2653)-1&gt;1),"",
IF(AND(F2653="Peretoe teenus",H2653&lt;[2]an!$M$37,S2653="kahepoolne vajaduspõhine",U2653&gt;[2]an!$M$38,RANK(D2653,$D2653:$D2653)+COUNTIFS($D$2:D2653,D2653,$F$2:F2653,F2653)-1=1),X2653,
IF(AND(F2653="Peretoe teenus",H2653&lt;[2]an!$M$37,S2653="kahepoolne vajaduspõhine",U2653&gt;[2]an!$M$38,RANK(D2653,$D2653:$D2653)+COUNTIFS($D$2:D2653,D2653,$F$2:F2653,F2653)-1&gt;1),"",X2653*W2653)))))))))))))),"")</f>
        <v/>
      </c>
      <c r="Z2653" s="18" t="str">
        <f t="shared" si="124"/>
        <v/>
      </c>
      <c r="AA2653" s="19" t="str">
        <f>IFERROR(VLOOKUP(E2653,[2]an!$A$3:$B$81,2,FALSE),"")</f>
        <v/>
      </c>
      <c r="AB2653" s="19" t="str">
        <f>IFERROR(VLOOKUP(AA2653,[2]an!$C$2:$D$16,2,FALSE),"")</f>
        <v/>
      </c>
      <c r="AC2653" s="20"/>
      <c r="AD2653" s="21" t="str">
        <f>IF(A2653=[2]an!$F$36,VLOOKUP([2]an!$F$36,[2]an!$F$36:$H$36,3,FALSE),IF(A2653=[2]an!$F$35,VLOOKUP([2]an!$F$35,[2]an!$F$35:$H$35,3,FALSE),IF(A2653=[2]an!$F$33,VLOOKUP([2]an!$F$33,[2]an!$F$33:$H$33,3,FALSE),IF(A2653=[2]an!$F$31,VLOOKUP([2]an!$F$31,[2]an!$F$31:$H$31,3,FALSE),""))))</f>
        <v/>
      </c>
    </row>
    <row r="2654" spans="6:30" x14ac:dyDescent="0.2">
      <c r="F2654" s="10"/>
      <c r="G2654" s="8" t="str">
        <f t="shared" si="125"/>
        <v/>
      </c>
      <c r="H2654" s="13"/>
      <c r="K2654" s="13"/>
      <c r="L2654" s="10"/>
      <c r="M2654" s="10"/>
      <c r="S2654" s="8" t="str">
        <f>IFERROR(VLOOKUP(D2654,[1]peretoe_teenus!$A$2:$L$2000,5,FALSE),"")</f>
        <v/>
      </c>
      <c r="U2654" s="13"/>
      <c r="V2654" s="15" t="str" cm="1">
        <f t="array" ref="V2654">IFERROR(IF(AND(F2654="Tugigrupp",RANK(K2654,$K2654:$K2654)+COUNTIFS($K$2:K2654,K2654,$L$2:L2654,L2654,$M$2:M2654,M2654,$I$2:I2654,I2654,$G$2:G2654,G2654,$F$2:F2654,F2654)-1=1),SUMPRODUCT(($F$2:$F$4154=F2654)*($G$2:$G$4154=G2654)*($K$2:$K$4154=K2654)*($I$2:$I$4154=I2654)*($L$2:$L$4154=L2654)*($M$2:$M$4154=M2654)),""),"")</f>
        <v/>
      </c>
      <c r="W2654" s="15" t="str">
        <f t="shared" si="123"/>
        <v/>
      </c>
      <c r="X2654" s="16" t="str">
        <f>IF(AND(A2654=[2]an!$G$38,F2654=[2]an!$E$40),[2]an!$G$40,IF(AND(A2654=[2]an!$G$38,F2654=[2]an!$E$41),[2]an!$G$41,IF(AND(A2654=[2]an!$G$38,F2654=[2]an!$E$39,H2654&gt;=[2]an!$M$37),[2]an!$G$39,
IF(AND(A2654=[2]an!$G$38,F2654=[2]an!$E$39,H2654&lt;[2]an!$M$37,S2654="kahepoolne vajaduspõhine",U2654=""),[2]an!$M$40,
IF(AND(A2654=[2]an!$G$38,F2654=[2]an!$E$39,H2654&lt;[2]an!$M$37,S2654="kahepoolne vajaduspõhine",U2654&lt;&gt;""),[2]an!$G$39,
IF(AND(A2654=[2]an!$G$38,F2654=[2]an!$E$39,H2654&lt;[2]an!$M$37,S2654&lt;&gt;"kahepoolne vajaduspõhine"),[2]an!$G$39,
IF(AND(A2654=[2]an!$G$38,F2654=[2]an!$E$42),[2]an!$G$42,
IF(AND(A2654=[2]an!$H$38,F2654=[2]an!$E$40),[2]an!$H$40,IF(AND(A2654=[2]an!$H$38,F2654=[2]an!$E$41),[2]an!$H$41,IF(AND(A2654=[2]an!$H$38,F2654=[2]an!$E$39,H2654&gt;=[2]an!$M$37),[2]an!$H$39,
IF(AND(A2654=[2]an!$H$38,F2654=[2]an!$E$39,H2654&lt;[2]an!$M$37,S2654="kahepoolne vajaduspõhine",U2654=""),[2]an!$M$40,
IF(AND(A2654=[2]an!$H$38,F2654=[2]an!$E$39,H2654&lt;[2]an!$M$37,S2654="kahepoolne vajaduspõhine",U2654&lt;&gt;""),[2]an!$H$39,
IF(AND(A2654=[2]an!$H$38,F2654=[2]an!$E$39,H2654&lt;[2]an!$M$37,S2654&lt;&gt;"kahepoolne vajaduspõhine"),[2]an!$H$39,
IF(AND(A2654=[2]an!$H$38,F2654=[2]an!$E$42),[2]an!$H$42,
IF(AND(A2654=[2]an!$I$38,F2654=[2]an!$E$40),[2]an!$I$40,IF(AND(A2654=[2]an!$I$38,F2654=[2]an!$E$41),[2]an!$I$41,IF(AND(A2654=[2]an!$I$38,F2654=[2]an!$E$39,H2654&gt;=[2]an!$M$37),[2]an!$I$39,
IF(AND(A2654=[2]an!$I$38,F2654=[2]an!$E$39,H2654&lt;[2]an!$M$37,S2654="kahepoolne vajaduspõhine",U2654=""),[2]an!$M$40,
IF(AND(A2654=[2]an!$I$38,F2654=[2]an!$E$39,H2654&lt;[2]an!$M$37,S2654="kahepoolne vajaduspõhine",U2654&lt;&gt;""),[2]an!$I$39,
IF(AND(A2654=[2]an!$I$38,F2654=[2]an!$E$39,H2654&lt;[2]an!$M$37,S2654&lt;&gt;"kahepoolne vajaduspõhine"),[2]an!$I$39,
IF(AND(A2654=[2]an!$I$38,F2654=[2]an!$E$42),[2]an!$I$42,
IF(AND(A2654=[2]an!$J$38,F2654=[2]an!$E$40),[2]an!$J$40,IF(AND(A2654=[2]an!$J$38,F2654=[2]an!$E$41),[2]an!$J$41,IF(AND(A2654=[2]an!$J$38,F2654=[2]an!$E$39,H2654&gt;=[2]an!$M$37),[2]an!$J$39,
IF(AND(A2654=[2]an!$J$38,F2654=[2]an!$E$39,H2654&lt;[2]an!$M$37,S2654="kahepoolne vajaduspõhine",U2654=""),[2]an!$M$40,
IF(AND(A2654=[2]an!$J$38,F2654=[2]an!$E$39,H2654&lt;[2]an!$M$37,S2654="kahepoolne vajaduspõhine",U2654&lt;&gt;""),[2]an!$J$39,
IF(AND(A2654=[2]an!$J$38,F2654=[2]an!$E$39,H2654&lt;[2]an!$M$37,S2654&lt;&gt;"kahepoolne vajaduspõhine"),[2]an!$J$39,
IF(AND(A2654=[2]an!$J$38,F2654=[2]an!$E$42),[2]an!$J$42,""))))))))))))))))))))))))))))</f>
        <v/>
      </c>
      <c r="Y2654" s="17" t="str">
        <f>IFERROR(IF(F2654="Tugigrupp",0,
IF(AND(F2654="Peretoe teenus",H2654&gt;=[2]an!$M$37,RANK(D2654,$D2654:$D2654)+COUNTIFS($D$2:D2654,D2654,$F$2:F2654,F2654)-1&gt;1),"",
IF(AND(F2654="Peretoe teenus",H2654&gt;=[2]an!$M$37,RANK(D2654,$D2654:$D2654)+COUNTIFS($D$2:D2654,D2654,$F$2:F2654,F2654)-1=1,MONTH(H2654)=MONTH(K2654)=TRUE,YEAR(H2654)=YEAR(K2654)=TRUE),((EOMONTH(H2654,0)-H2654+1)*X2654)/DAY(EOMONTH(H2654,0)),
IF(AND(F2654="Peretoe teenus",H2654&gt;=[2]an!$M$37,RANK(D2654,$D2654:$D2654)+COUNTIFS($D$2:D2654,D2654,$F$2:F2654,F2654)-1=1),X2654,
IF(AND(F2654="Peretoe teenus",H2654&lt;[2]an!$M$37,S2654&lt;&gt;"kahepoolne vajaduspõhine",RANK(D2654,$D2654:$D2654)+COUNTIFS($D$2:D2654,D2654,$F$2:F2654,F2654)-1=1),X2654,
IF(AND(F2654="Peretoe teenus",H2654&lt;[2]an!$M$37,S2654&lt;&gt;"kahepoolne vajaduspõhine",RANK(D2654,$D2654:$D2654)+COUNTIFS($D$2:D2654,D2654,$F$2:F2654,F2654)-1&gt;1),"",
IF(AND(F2654="Peretoe teenus",H2654&lt;[2]an!$M$37,S2654="kahepoolne vajaduspõhine",U2654="",RANK(D2654,$D2654:$D2654)+COUNTIFS($D$2:D2654,D2654,$F$2:F2654,F2654)-1=1),X2654,
IF(AND(F2654="Peretoe teenus",H2654&lt;[2]an!$M$37,S2654="kahepoolne vajaduspõhine",U2654="",RANK(D2654,$D2654:$D2654)+COUNTIFS($D$2:D2654,D2654,$F$2:F2654,F2654)-1&gt;1),"",
IF(AND(F2654="Peretoe teenus",H2654&lt;[2]an!$M$37,S2654="kahepoolne vajaduspõhine",U2654&lt;[2]an!$M$37,RANK(D2654,$D2654:$D2654)+COUNTIFS($D$2:D2654,D2654,$F$2:F2654,F2654)-1=1),X2654,
IF(AND(F2654="Peretoe teenus",H2654&lt;[2]an!$M$37,S2654="kahepoolne vajaduspõhine",U2654&lt;[2]an!$M$37,RANK(D2654,$D2654:$D2654)+COUNTIFS($D$2:D2654,D2654,$F$2:F2654,F2654)-1&gt;1),"",
IF(AND(F2654="Peretoe teenus",H2654&lt;[2]an!$M$37,S2654="kahepoolne vajaduspõhine",U2654&gt;=[2]an!$M$37,U2654&lt;=[2]an!$M$38,RANK(D2654,$D2654:$D2654)+COUNTIFS($D$2:D2654,D2654,$F$2:F2654,F2654)-1=1),
((EOMONTH(U2654,0)-U2654+1)*X2654)/DAY(EOMONTH(U2654,0))+(DAY(U2654)-1)*100/DAY(EOMONTH(U2654,0)),
IF(AND(F2654="Peretoe teenus",H2654&lt;[2]an!$M$37,S2654="kahepoolne vajaduspõhine",U2654&gt;=[2]an!$M$37,U2654&lt;=[2]an!$M$38,RANK(D2654,$D2654:$D2654)+COUNTIFS($D$2:D2654,D2654,$F$2:F2654,F2654)-1&gt;1),"",
IF(AND(F2654="Peretoe teenus",H2654&lt;[2]an!$M$37,S2654="kahepoolne vajaduspõhine",U2654&gt;[2]an!$M$38,RANK(D2654,$D2654:$D2654)+COUNTIFS($D$2:D2654,D2654,$F$2:F2654,F2654)-1=1),X2654,
IF(AND(F2654="Peretoe teenus",H2654&lt;[2]an!$M$37,S2654="kahepoolne vajaduspõhine",U2654&gt;[2]an!$M$38,RANK(D2654,$D2654:$D2654)+COUNTIFS($D$2:D2654,D2654,$F$2:F2654,F2654)-1&gt;1),"",X2654*W2654)))))))))))))),"")</f>
        <v/>
      </c>
      <c r="Z2654" s="18" t="str">
        <f t="shared" si="124"/>
        <v/>
      </c>
      <c r="AA2654" s="19" t="str">
        <f>IFERROR(VLOOKUP(E2654,[2]an!$A$3:$B$81,2,FALSE),"")</f>
        <v/>
      </c>
      <c r="AB2654" s="19" t="str">
        <f>IFERROR(VLOOKUP(AA2654,[2]an!$C$2:$D$16,2,FALSE),"")</f>
        <v/>
      </c>
      <c r="AC2654" s="20"/>
      <c r="AD2654" s="21" t="str">
        <f>IF(A2654=[2]an!$F$36,VLOOKUP([2]an!$F$36,[2]an!$F$36:$H$36,3,FALSE),IF(A2654=[2]an!$F$35,VLOOKUP([2]an!$F$35,[2]an!$F$35:$H$35,3,FALSE),IF(A2654=[2]an!$F$33,VLOOKUP([2]an!$F$33,[2]an!$F$33:$H$33,3,FALSE),IF(A2654=[2]an!$F$31,VLOOKUP([2]an!$F$31,[2]an!$F$31:$H$31,3,FALSE),""))))</f>
        <v/>
      </c>
    </row>
    <row r="2655" spans="6:30" x14ac:dyDescent="0.2">
      <c r="F2655" s="10"/>
      <c r="G2655" s="8" t="str">
        <f t="shared" si="125"/>
        <v/>
      </c>
      <c r="H2655" s="13"/>
      <c r="K2655" s="13"/>
      <c r="L2655" s="10"/>
      <c r="M2655" s="10"/>
      <c r="S2655" s="8" t="str">
        <f>IFERROR(VLOOKUP(D2655,[1]peretoe_teenus!$A$2:$L$2000,5,FALSE),"")</f>
        <v/>
      </c>
      <c r="U2655" s="13"/>
      <c r="V2655" s="15" t="str" cm="1">
        <f t="array" ref="V2655">IFERROR(IF(AND(F2655="Tugigrupp",RANK(K2655,$K2655:$K2655)+COUNTIFS($K$2:K2655,K2655,$L$2:L2655,L2655,$M$2:M2655,M2655,$I$2:I2655,I2655,$G$2:G2655,G2655,$F$2:F2655,F2655)-1=1),SUMPRODUCT(($F$2:$F$4154=F2655)*($G$2:$G$4154=G2655)*($K$2:$K$4154=K2655)*($I$2:$I$4154=I2655)*($L$2:$L$4154=L2655)*($M$2:$M$4154=M2655)),""),"")</f>
        <v/>
      </c>
      <c r="W2655" s="15" t="str">
        <f t="shared" si="123"/>
        <v/>
      </c>
      <c r="X2655" s="16" t="str">
        <f>IF(AND(A2655=[2]an!$G$38,F2655=[2]an!$E$40),[2]an!$G$40,IF(AND(A2655=[2]an!$G$38,F2655=[2]an!$E$41),[2]an!$G$41,IF(AND(A2655=[2]an!$G$38,F2655=[2]an!$E$39,H2655&gt;=[2]an!$M$37),[2]an!$G$39,
IF(AND(A2655=[2]an!$G$38,F2655=[2]an!$E$39,H2655&lt;[2]an!$M$37,S2655="kahepoolne vajaduspõhine",U2655=""),[2]an!$M$40,
IF(AND(A2655=[2]an!$G$38,F2655=[2]an!$E$39,H2655&lt;[2]an!$M$37,S2655="kahepoolne vajaduspõhine",U2655&lt;&gt;""),[2]an!$G$39,
IF(AND(A2655=[2]an!$G$38,F2655=[2]an!$E$39,H2655&lt;[2]an!$M$37,S2655&lt;&gt;"kahepoolne vajaduspõhine"),[2]an!$G$39,
IF(AND(A2655=[2]an!$G$38,F2655=[2]an!$E$42),[2]an!$G$42,
IF(AND(A2655=[2]an!$H$38,F2655=[2]an!$E$40),[2]an!$H$40,IF(AND(A2655=[2]an!$H$38,F2655=[2]an!$E$41),[2]an!$H$41,IF(AND(A2655=[2]an!$H$38,F2655=[2]an!$E$39,H2655&gt;=[2]an!$M$37),[2]an!$H$39,
IF(AND(A2655=[2]an!$H$38,F2655=[2]an!$E$39,H2655&lt;[2]an!$M$37,S2655="kahepoolne vajaduspõhine",U2655=""),[2]an!$M$40,
IF(AND(A2655=[2]an!$H$38,F2655=[2]an!$E$39,H2655&lt;[2]an!$M$37,S2655="kahepoolne vajaduspõhine",U2655&lt;&gt;""),[2]an!$H$39,
IF(AND(A2655=[2]an!$H$38,F2655=[2]an!$E$39,H2655&lt;[2]an!$M$37,S2655&lt;&gt;"kahepoolne vajaduspõhine"),[2]an!$H$39,
IF(AND(A2655=[2]an!$H$38,F2655=[2]an!$E$42),[2]an!$H$42,
IF(AND(A2655=[2]an!$I$38,F2655=[2]an!$E$40),[2]an!$I$40,IF(AND(A2655=[2]an!$I$38,F2655=[2]an!$E$41),[2]an!$I$41,IF(AND(A2655=[2]an!$I$38,F2655=[2]an!$E$39,H2655&gt;=[2]an!$M$37),[2]an!$I$39,
IF(AND(A2655=[2]an!$I$38,F2655=[2]an!$E$39,H2655&lt;[2]an!$M$37,S2655="kahepoolne vajaduspõhine",U2655=""),[2]an!$M$40,
IF(AND(A2655=[2]an!$I$38,F2655=[2]an!$E$39,H2655&lt;[2]an!$M$37,S2655="kahepoolne vajaduspõhine",U2655&lt;&gt;""),[2]an!$I$39,
IF(AND(A2655=[2]an!$I$38,F2655=[2]an!$E$39,H2655&lt;[2]an!$M$37,S2655&lt;&gt;"kahepoolne vajaduspõhine"),[2]an!$I$39,
IF(AND(A2655=[2]an!$I$38,F2655=[2]an!$E$42),[2]an!$I$42,
IF(AND(A2655=[2]an!$J$38,F2655=[2]an!$E$40),[2]an!$J$40,IF(AND(A2655=[2]an!$J$38,F2655=[2]an!$E$41),[2]an!$J$41,IF(AND(A2655=[2]an!$J$38,F2655=[2]an!$E$39,H2655&gt;=[2]an!$M$37),[2]an!$J$39,
IF(AND(A2655=[2]an!$J$38,F2655=[2]an!$E$39,H2655&lt;[2]an!$M$37,S2655="kahepoolne vajaduspõhine",U2655=""),[2]an!$M$40,
IF(AND(A2655=[2]an!$J$38,F2655=[2]an!$E$39,H2655&lt;[2]an!$M$37,S2655="kahepoolne vajaduspõhine",U2655&lt;&gt;""),[2]an!$J$39,
IF(AND(A2655=[2]an!$J$38,F2655=[2]an!$E$39,H2655&lt;[2]an!$M$37,S2655&lt;&gt;"kahepoolne vajaduspõhine"),[2]an!$J$39,
IF(AND(A2655=[2]an!$J$38,F2655=[2]an!$E$42),[2]an!$J$42,""))))))))))))))))))))))))))))</f>
        <v/>
      </c>
      <c r="Y2655" s="17" t="str">
        <f>IFERROR(IF(F2655="Tugigrupp",0,
IF(AND(F2655="Peretoe teenus",H2655&gt;=[2]an!$M$37,RANK(D2655,$D2655:$D2655)+COUNTIFS($D$2:D2655,D2655,$F$2:F2655,F2655)-1&gt;1),"",
IF(AND(F2655="Peretoe teenus",H2655&gt;=[2]an!$M$37,RANK(D2655,$D2655:$D2655)+COUNTIFS($D$2:D2655,D2655,$F$2:F2655,F2655)-1=1,MONTH(H2655)=MONTH(K2655)=TRUE,YEAR(H2655)=YEAR(K2655)=TRUE),((EOMONTH(H2655,0)-H2655+1)*X2655)/DAY(EOMONTH(H2655,0)),
IF(AND(F2655="Peretoe teenus",H2655&gt;=[2]an!$M$37,RANK(D2655,$D2655:$D2655)+COUNTIFS($D$2:D2655,D2655,$F$2:F2655,F2655)-1=1),X2655,
IF(AND(F2655="Peretoe teenus",H2655&lt;[2]an!$M$37,S2655&lt;&gt;"kahepoolne vajaduspõhine",RANK(D2655,$D2655:$D2655)+COUNTIFS($D$2:D2655,D2655,$F$2:F2655,F2655)-1=1),X2655,
IF(AND(F2655="Peretoe teenus",H2655&lt;[2]an!$M$37,S2655&lt;&gt;"kahepoolne vajaduspõhine",RANK(D2655,$D2655:$D2655)+COUNTIFS($D$2:D2655,D2655,$F$2:F2655,F2655)-1&gt;1),"",
IF(AND(F2655="Peretoe teenus",H2655&lt;[2]an!$M$37,S2655="kahepoolne vajaduspõhine",U2655="",RANK(D2655,$D2655:$D2655)+COUNTIFS($D$2:D2655,D2655,$F$2:F2655,F2655)-1=1),X2655,
IF(AND(F2655="Peretoe teenus",H2655&lt;[2]an!$M$37,S2655="kahepoolne vajaduspõhine",U2655="",RANK(D2655,$D2655:$D2655)+COUNTIFS($D$2:D2655,D2655,$F$2:F2655,F2655)-1&gt;1),"",
IF(AND(F2655="Peretoe teenus",H2655&lt;[2]an!$M$37,S2655="kahepoolne vajaduspõhine",U2655&lt;[2]an!$M$37,RANK(D2655,$D2655:$D2655)+COUNTIFS($D$2:D2655,D2655,$F$2:F2655,F2655)-1=1),X2655,
IF(AND(F2655="Peretoe teenus",H2655&lt;[2]an!$M$37,S2655="kahepoolne vajaduspõhine",U2655&lt;[2]an!$M$37,RANK(D2655,$D2655:$D2655)+COUNTIFS($D$2:D2655,D2655,$F$2:F2655,F2655)-1&gt;1),"",
IF(AND(F2655="Peretoe teenus",H2655&lt;[2]an!$M$37,S2655="kahepoolne vajaduspõhine",U2655&gt;=[2]an!$M$37,U2655&lt;=[2]an!$M$38,RANK(D2655,$D2655:$D2655)+COUNTIFS($D$2:D2655,D2655,$F$2:F2655,F2655)-1=1),
((EOMONTH(U2655,0)-U2655+1)*X2655)/DAY(EOMONTH(U2655,0))+(DAY(U2655)-1)*100/DAY(EOMONTH(U2655,0)),
IF(AND(F2655="Peretoe teenus",H2655&lt;[2]an!$M$37,S2655="kahepoolne vajaduspõhine",U2655&gt;=[2]an!$M$37,U2655&lt;=[2]an!$M$38,RANK(D2655,$D2655:$D2655)+COUNTIFS($D$2:D2655,D2655,$F$2:F2655,F2655)-1&gt;1),"",
IF(AND(F2655="Peretoe teenus",H2655&lt;[2]an!$M$37,S2655="kahepoolne vajaduspõhine",U2655&gt;[2]an!$M$38,RANK(D2655,$D2655:$D2655)+COUNTIFS($D$2:D2655,D2655,$F$2:F2655,F2655)-1=1),X2655,
IF(AND(F2655="Peretoe teenus",H2655&lt;[2]an!$M$37,S2655="kahepoolne vajaduspõhine",U2655&gt;[2]an!$M$38,RANK(D2655,$D2655:$D2655)+COUNTIFS($D$2:D2655,D2655,$F$2:F2655,F2655)-1&gt;1),"",X2655*W2655)))))))))))))),"")</f>
        <v/>
      </c>
      <c r="Z2655" s="18" t="str">
        <f t="shared" si="124"/>
        <v/>
      </c>
      <c r="AA2655" s="19" t="str">
        <f>IFERROR(VLOOKUP(E2655,[2]an!$A$3:$B$81,2,FALSE),"")</f>
        <v/>
      </c>
      <c r="AB2655" s="19" t="str">
        <f>IFERROR(VLOOKUP(AA2655,[2]an!$C$2:$D$16,2,FALSE),"")</f>
        <v/>
      </c>
      <c r="AC2655" s="20"/>
      <c r="AD2655" s="21" t="str">
        <f>IF(A2655=[2]an!$F$36,VLOOKUP([2]an!$F$36,[2]an!$F$36:$H$36,3,FALSE),IF(A2655=[2]an!$F$35,VLOOKUP([2]an!$F$35,[2]an!$F$35:$H$35,3,FALSE),IF(A2655=[2]an!$F$33,VLOOKUP([2]an!$F$33,[2]an!$F$33:$H$33,3,FALSE),IF(A2655=[2]an!$F$31,VLOOKUP([2]an!$F$31,[2]an!$F$31:$H$31,3,FALSE),""))))</f>
        <v/>
      </c>
    </row>
    <row r="2656" spans="6:30" x14ac:dyDescent="0.2">
      <c r="F2656" s="10"/>
      <c r="G2656" s="8" t="str">
        <f t="shared" si="125"/>
        <v/>
      </c>
      <c r="H2656" s="13"/>
      <c r="K2656" s="13"/>
      <c r="L2656" s="10"/>
      <c r="M2656" s="10"/>
      <c r="S2656" s="8" t="str">
        <f>IFERROR(VLOOKUP(D2656,[1]peretoe_teenus!$A$2:$L$2000,5,FALSE),"")</f>
        <v/>
      </c>
      <c r="U2656" s="13"/>
      <c r="V2656" s="15" t="str" cm="1">
        <f t="array" ref="V2656">IFERROR(IF(AND(F2656="Tugigrupp",RANK(K2656,$K2656:$K2656)+COUNTIFS($K$2:K2656,K2656,$L$2:L2656,L2656,$M$2:M2656,M2656,$I$2:I2656,I2656,$G$2:G2656,G2656,$F$2:F2656,F2656)-1=1),SUMPRODUCT(($F$2:$F$4154=F2656)*($G$2:$G$4154=G2656)*($K$2:$K$4154=K2656)*($I$2:$I$4154=I2656)*($L$2:$L$4154=L2656)*($M$2:$M$4154=M2656)),""),"")</f>
        <v/>
      </c>
      <c r="W2656" s="15" t="str">
        <f t="shared" si="123"/>
        <v/>
      </c>
      <c r="X2656" s="16" t="str">
        <f>IF(AND(A2656=[2]an!$G$38,F2656=[2]an!$E$40),[2]an!$G$40,IF(AND(A2656=[2]an!$G$38,F2656=[2]an!$E$41),[2]an!$G$41,IF(AND(A2656=[2]an!$G$38,F2656=[2]an!$E$39,H2656&gt;=[2]an!$M$37),[2]an!$G$39,
IF(AND(A2656=[2]an!$G$38,F2656=[2]an!$E$39,H2656&lt;[2]an!$M$37,S2656="kahepoolne vajaduspõhine",U2656=""),[2]an!$M$40,
IF(AND(A2656=[2]an!$G$38,F2656=[2]an!$E$39,H2656&lt;[2]an!$M$37,S2656="kahepoolne vajaduspõhine",U2656&lt;&gt;""),[2]an!$G$39,
IF(AND(A2656=[2]an!$G$38,F2656=[2]an!$E$39,H2656&lt;[2]an!$M$37,S2656&lt;&gt;"kahepoolne vajaduspõhine"),[2]an!$G$39,
IF(AND(A2656=[2]an!$G$38,F2656=[2]an!$E$42),[2]an!$G$42,
IF(AND(A2656=[2]an!$H$38,F2656=[2]an!$E$40),[2]an!$H$40,IF(AND(A2656=[2]an!$H$38,F2656=[2]an!$E$41),[2]an!$H$41,IF(AND(A2656=[2]an!$H$38,F2656=[2]an!$E$39,H2656&gt;=[2]an!$M$37),[2]an!$H$39,
IF(AND(A2656=[2]an!$H$38,F2656=[2]an!$E$39,H2656&lt;[2]an!$M$37,S2656="kahepoolne vajaduspõhine",U2656=""),[2]an!$M$40,
IF(AND(A2656=[2]an!$H$38,F2656=[2]an!$E$39,H2656&lt;[2]an!$M$37,S2656="kahepoolne vajaduspõhine",U2656&lt;&gt;""),[2]an!$H$39,
IF(AND(A2656=[2]an!$H$38,F2656=[2]an!$E$39,H2656&lt;[2]an!$M$37,S2656&lt;&gt;"kahepoolne vajaduspõhine"),[2]an!$H$39,
IF(AND(A2656=[2]an!$H$38,F2656=[2]an!$E$42),[2]an!$H$42,
IF(AND(A2656=[2]an!$I$38,F2656=[2]an!$E$40),[2]an!$I$40,IF(AND(A2656=[2]an!$I$38,F2656=[2]an!$E$41),[2]an!$I$41,IF(AND(A2656=[2]an!$I$38,F2656=[2]an!$E$39,H2656&gt;=[2]an!$M$37),[2]an!$I$39,
IF(AND(A2656=[2]an!$I$38,F2656=[2]an!$E$39,H2656&lt;[2]an!$M$37,S2656="kahepoolne vajaduspõhine",U2656=""),[2]an!$M$40,
IF(AND(A2656=[2]an!$I$38,F2656=[2]an!$E$39,H2656&lt;[2]an!$M$37,S2656="kahepoolne vajaduspõhine",U2656&lt;&gt;""),[2]an!$I$39,
IF(AND(A2656=[2]an!$I$38,F2656=[2]an!$E$39,H2656&lt;[2]an!$M$37,S2656&lt;&gt;"kahepoolne vajaduspõhine"),[2]an!$I$39,
IF(AND(A2656=[2]an!$I$38,F2656=[2]an!$E$42),[2]an!$I$42,
IF(AND(A2656=[2]an!$J$38,F2656=[2]an!$E$40),[2]an!$J$40,IF(AND(A2656=[2]an!$J$38,F2656=[2]an!$E$41),[2]an!$J$41,IF(AND(A2656=[2]an!$J$38,F2656=[2]an!$E$39,H2656&gt;=[2]an!$M$37),[2]an!$J$39,
IF(AND(A2656=[2]an!$J$38,F2656=[2]an!$E$39,H2656&lt;[2]an!$M$37,S2656="kahepoolne vajaduspõhine",U2656=""),[2]an!$M$40,
IF(AND(A2656=[2]an!$J$38,F2656=[2]an!$E$39,H2656&lt;[2]an!$M$37,S2656="kahepoolne vajaduspõhine",U2656&lt;&gt;""),[2]an!$J$39,
IF(AND(A2656=[2]an!$J$38,F2656=[2]an!$E$39,H2656&lt;[2]an!$M$37,S2656&lt;&gt;"kahepoolne vajaduspõhine"),[2]an!$J$39,
IF(AND(A2656=[2]an!$J$38,F2656=[2]an!$E$42),[2]an!$J$42,""))))))))))))))))))))))))))))</f>
        <v/>
      </c>
      <c r="Y2656" s="17" t="str">
        <f>IFERROR(IF(F2656="Tugigrupp",0,
IF(AND(F2656="Peretoe teenus",H2656&gt;=[2]an!$M$37,RANK(D2656,$D2656:$D2656)+COUNTIFS($D$2:D2656,D2656,$F$2:F2656,F2656)-1&gt;1),"",
IF(AND(F2656="Peretoe teenus",H2656&gt;=[2]an!$M$37,RANK(D2656,$D2656:$D2656)+COUNTIFS($D$2:D2656,D2656,$F$2:F2656,F2656)-1=1,MONTH(H2656)=MONTH(K2656)=TRUE,YEAR(H2656)=YEAR(K2656)=TRUE),((EOMONTH(H2656,0)-H2656+1)*X2656)/DAY(EOMONTH(H2656,0)),
IF(AND(F2656="Peretoe teenus",H2656&gt;=[2]an!$M$37,RANK(D2656,$D2656:$D2656)+COUNTIFS($D$2:D2656,D2656,$F$2:F2656,F2656)-1=1),X2656,
IF(AND(F2656="Peretoe teenus",H2656&lt;[2]an!$M$37,S2656&lt;&gt;"kahepoolne vajaduspõhine",RANK(D2656,$D2656:$D2656)+COUNTIFS($D$2:D2656,D2656,$F$2:F2656,F2656)-1=1),X2656,
IF(AND(F2656="Peretoe teenus",H2656&lt;[2]an!$M$37,S2656&lt;&gt;"kahepoolne vajaduspõhine",RANK(D2656,$D2656:$D2656)+COUNTIFS($D$2:D2656,D2656,$F$2:F2656,F2656)-1&gt;1),"",
IF(AND(F2656="Peretoe teenus",H2656&lt;[2]an!$M$37,S2656="kahepoolne vajaduspõhine",U2656="",RANK(D2656,$D2656:$D2656)+COUNTIFS($D$2:D2656,D2656,$F$2:F2656,F2656)-1=1),X2656,
IF(AND(F2656="Peretoe teenus",H2656&lt;[2]an!$M$37,S2656="kahepoolne vajaduspõhine",U2656="",RANK(D2656,$D2656:$D2656)+COUNTIFS($D$2:D2656,D2656,$F$2:F2656,F2656)-1&gt;1),"",
IF(AND(F2656="Peretoe teenus",H2656&lt;[2]an!$M$37,S2656="kahepoolne vajaduspõhine",U2656&lt;[2]an!$M$37,RANK(D2656,$D2656:$D2656)+COUNTIFS($D$2:D2656,D2656,$F$2:F2656,F2656)-1=1),X2656,
IF(AND(F2656="Peretoe teenus",H2656&lt;[2]an!$M$37,S2656="kahepoolne vajaduspõhine",U2656&lt;[2]an!$M$37,RANK(D2656,$D2656:$D2656)+COUNTIFS($D$2:D2656,D2656,$F$2:F2656,F2656)-1&gt;1),"",
IF(AND(F2656="Peretoe teenus",H2656&lt;[2]an!$M$37,S2656="kahepoolne vajaduspõhine",U2656&gt;=[2]an!$M$37,U2656&lt;=[2]an!$M$38,RANK(D2656,$D2656:$D2656)+COUNTIFS($D$2:D2656,D2656,$F$2:F2656,F2656)-1=1),
((EOMONTH(U2656,0)-U2656+1)*X2656)/DAY(EOMONTH(U2656,0))+(DAY(U2656)-1)*100/DAY(EOMONTH(U2656,0)),
IF(AND(F2656="Peretoe teenus",H2656&lt;[2]an!$M$37,S2656="kahepoolne vajaduspõhine",U2656&gt;=[2]an!$M$37,U2656&lt;=[2]an!$M$38,RANK(D2656,$D2656:$D2656)+COUNTIFS($D$2:D2656,D2656,$F$2:F2656,F2656)-1&gt;1),"",
IF(AND(F2656="Peretoe teenus",H2656&lt;[2]an!$M$37,S2656="kahepoolne vajaduspõhine",U2656&gt;[2]an!$M$38,RANK(D2656,$D2656:$D2656)+COUNTIFS($D$2:D2656,D2656,$F$2:F2656,F2656)-1=1),X2656,
IF(AND(F2656="Peretoe teenus",H2656&lt;[2]an!$M$37,S2656="kahepoolne vajaduspõhine",U2656&gt;[2]an!$M$38,RANK(D2656,$D2656:$D2656)+COUNTIFS($D$2:D2656,D2656,$F$2:F2656,F2656)-1&gt;1),"",X2656*W2656)))))))))))))),"")</f>
        <v/>
      </c>
      <c r="Z2656" s="18" t="str">
        <f t="shared" si="124"/>
        <v/>
      </c>
      <c r="AA2656" s="19" t="str">
        <f>IFERROR(VLOOKUP(E2656,[2]an!$A$3:$B$81,2,FALSE),"")</f>
        <v/>
      </c>
      <c r="AB2656" s="19" t="str">
        <f>IFERROR(VLOOKUP(AA2656,[2]an!$C$2:$D$16,2,FALSE),"")</f>
        <v/>
      </c>
      <c r="AC2656" s="20"/>
      <c r="AD2656" s="21" t="str">
        <f>IF(A2656=[2]an!$F$36,VLOOKUP([2]an!$F$36,[2]an!$F$36:$H$36,3,FALSE),IF(A2656=[2]an!$F$35,VLOOKUP([2]an!$F$35,[2]an!$F$35:$H$35,3,FALSE),IF(A2656=[2]an!$F$33,VLOOKUP([2]an!$F$33,[2]an!$F$33:$H$33,3,FALSE),IF(A2656=[2]an!$F$31,VLOOKUP([2]an!$F$31,[2]an!$F$31:$H$31,3,FALSE),""))))</f>
        <v/>
      </c>
    </row>
    <row r="2657" spans="6:30" x14ac:dyDescent="0.2">
      <c r="F2657" s="10"/>
      <c r="G2657" s="8" t="str">
        <f t="shared" si="125"/>
        <v/>
      </c>
      <c r="H2657" s="13"/>
      <c r="K2657" s="13"/>
      <c r="L2657" s="10"/>
      <c r="M2657" s="10"/>
      <c r="S2657" s="8" t="str">
        <f>IFERROR(VLOOKUP(D2657,[1]peretoe_teenus!$A$2:$L$2000,5,FALSE),"")</f>
        <v/>
      </c>
      <c r="U2657" s="13"/>
      <c r="V2657" s="15" t="str" cm="1">
        <f t="array" ref="V2657">IFERROR(IF(AND(F2657="Tugigrupp",RANK(K2657,$K2657:$K2657)+COUNTIFS($K$2:K2657,K2657,$L$2:L2657,L2657,$M$2:M2657,M2657,$I$2:I2657,I2657,$G$2:G2657,G2657,$F$2:F2657,F2657)-1=1),SUMPRODUCT(($F$2:$F$4154=F2657)*($G$2:$G$4154=G2657)*($K$2:$K$4154=K2657)*($I$2:$I$4154=I2657)*($L$2:$L$4154=L2657)*($M$2:$M$4154=M2657)),""),"")</f>
        <v/>
      </c>
      <c r="W2657" s="15" t="str">
        <f t="shared" si="123"/>
        <v/>
      </c>
      <c r="X2657" s="16" t="str">
        <f>IF(AND(A2657=[2]an!$G$38,F2657=[2]an!$E$40),[2]an!$G$40,IF(AND(A2657=[2]an!$G$38,F2657=[2]an!$E$41),[2]an!$G$41,IF(AND(A2657=[2]an!$G$38,F2657=[2]an!$E$39,H2657&gt;=[2]an!$M$37),[2]an!$G$39,
IF(AND(A2657=[2]an!$G$38,F2657=[2]an!$E$39,H2657&lt;[2]an!$M$37,S2657="kahepoolne vajaduspõhine",U2657=""),[2]an!$M$40,
IF(AND(A2657=[2]an!$G$38,F2657=[2]an!$E$39,H2657&lt;[2]an!$M$37,S2657="kahepoolne vajaduspõhine",U2657&lt;&gt;""),[2]an!$G$39,
IF(AND(A2657=[2]an!$G$38,F2657=[2]an!$E$39,H2657&lt;[2]an!$M$37,S2657&lt;&gt;"kahepoolne vajaduspõhine"),[2]an!$G$39,
IF(AND(A2657=[2]an!$G$38,F2657=[2]an!$E$42),[2]an!$G$42,
IF(AND(A2657=[2]an!$H$38,F2657=[2]an!$E$40),[2]an!$H$40,IF(AND(A2657=[2]an!$H$38,F2657=[2]an!$E$41),[2]an!$H$41,IF(AND(A2657=[2]an!$H$38,F2657=[2]an!$E$39,H2657&gt;=[2]an!$M$37),[2]an!$H$39,
IF(AND(A2657=[2]an!$H$38,F2657=[2]an!$E$39,H2657&lt;[2]an!$M$37,S2657="kahepoolne vajaduspõhine",U2657=""),[2]an!$M$40,
IF(AND(A2657=[2]an!$H$38,F2657=[2]an!$E$39,H2657&lt;[2]an!$M$37,S2657="kahepoolne vajaduspõhine",U2657&lt;&gt;""),[2]an!$H$39,
IF(AND(A2657=[2]an!$H$38,F2657=[2]an!$E$39,H2657&lt;[2]an!$M$37,S2657&lt;&gt;"kahepoolne vajaduspõhine"),[2]an!$H$39,
IF(AND(A2657=[2]an!$H$38,F2657=[2]an!$E$42),[2]an!$H$42,
IF(AND(A2657=[2]an!$I$38,F2657=[2]an!$E$40),[2]an!$I$40,IF(AND(A2657=[2]an!$I$38,F2657=[2]an!$E$41),[2]an!$I$41,IF(AND(A2657=[2]an!$I$38,F2657=[2]an!$E$39,H2657&gt;=[2]an!$M$37),[2]an!$I$39,
IF(AND(A2657=[2]an!$I$38,F2657=[2]an!$E$39,H2657&lt;[2]an!$M$37,S2657="kahepoolne vajaduspõhine",U2657=""),[2]an!$M$40,
IF(AND(A2657=[2]an!$I$38,F2657=[2]an!$E$39,H2657&lt;[2]an!$M$37,S2657="kahepoolne vajaduspõhine",U2657&lt;&gt;""),[2]an!$I$39,
IF(AND(A2657=[2]an!$I$38,F2657=[2]an!$E$39,H2657&lt;[2]an!$M$37,S2657&lt;&gt;"kahepoolne vajaduspõhine"),[2]an!$I$39,
IF(AND(A2657=[2]an!$I$38,F2657=[2]an!$E$42),[2]an!$I$42,
IF(AND(A2657=[2]an!$J$38,F2657=[2]an!$E$40),[2]an!$J$40,IF(AND(A2657=[2]an!$J$38,F2657=[2]an!$E$41),[2]an!$J$41,IF(AND(A2657=[2]an!$J$38,F2657=[2]an!$E$39,H2657&gt;=[2]an!$M$37),[2]an!$J$39,
IF(AND(A2657=[2]an!$J$38,F2657=[2]an!$E$39,H2657&lt;[2]an!$M$37,S2657="kahepoolne vajaduspõhine",U2657=""),[2]an!$M$40,
IF(AND(A2657=[2]an!$J$38,F2657=[2]an!$E$39,H2657&lt;[2]an!$M$37,S2657="kahepoolne vajaduspõhine",U2657&lt;&gt;""),[2]an!$J$39,
IF(AND(A2657=[2]an!$J$38,F2657=[2]an!$E$39,H2657&lt;[2]an!$M$37,S2657&lt;&gt;"kahepoolne vajaduspõhine"),[2]an!$J$39,
IF(AND(A2657=[2]an!$J$38,F2657=[2]an!$E$42),[2]an!$J$42,""))))))))))))))))))))))))))))</f>
        <v/>
      </c>
      <c r="Y2657" s="17" t="str">
        <f>IFERROR(IF(F2657="Tugigrupp",0,
IF(AND(F2657="Peretoe teenus",H2657&gt;=[2]an!$M$37,RANK(D2657,$D2657:$D2657)+COUNTIFS($D$2:D2657,D2657,$F$2:F2657,F2657)-1&gt;1),"",
IF(AND(F2657="Peretoe teenus",H2657&gt;=[2]an!$M$37,RANK(D2657,$D2657:$D2657)+COUNTIFS($D$2:D2657,D2657,$F$2:F2657,F2657)-1=1,MONTH(H2657)=MONTH(K2657)=TRUE,YEAR(H2657)=YEAR(K2657)=TRUE),((EOMONTH(H2657,0)-H2657+1)*X2657)/DAY(EOMONTH(H2657,0)),
IF(AND(F2657="Peretoe teenus",H2657&gt;=[2]an!$M$37,RANK(D2657,$D2657:$D2657)+COUNTIFS($D$2:D2657,D2657,$F$2:F2657,F2657)-1=1),X2657,
IF(AND(F2657="Peretoe teenus",H2657&lt;[2]an!$M$37,S2657&lt;&gt;"kahepoolne vajaduspõhine",RANK(D2657,$D2657:$D2657)+COUNTIFS($D$2:D2657,D2657,$F$2:F2657,F2657)-1=1),X2657,
IF(AND(F2657="Peretoe teenus",H2657&lt;[2]an!$M$37,S2657&lt;&gt;"kahepoolne vajaduspõhine",RANK(D2657,$D2657:$D2657)+COUNTIFS($D$2:D2657,D2657,$F$2:F2657,F2657)-1&gt;1),"",
IF(AND(F2657="Peretoe teenus",H2657&lt;[2]an!$M$37,S2657="kahepoolne vajaduspõhine",U2657="",RANK(D2657,$D2657:$D2657)+COUNTIFS($D$2:D2657,D2657,$F$2:F2657,F2657)-1=1),X2657,
IF(AND(F2657="Peretoe teenus",H2657&lt;[2]an!$M$37,S2657="kahepoolne vajaduspõhine",U2657="",RANK(D2657,$D2657:$D2657)+COUNTIFS($D$2:D2657,D2657,$F$2:F2657,F2657)-1&gt;1),"",
IF(AND(F2657="Peretoe teenus",H2657&lt;[2]an!$M$37,S2657="kahepoolne vajaduspõhine",U2657&lt;[2]an!$M$37,RANK(D2657,$D2657:$D2657)+COUNTIFS($D$2:D2657,D2657,$F$2:F2657,F2657)-1=1),X2657,
IF(AND(F2657="Peretoe teenus",H2657&lt;[2]an!$M$37,S2657="kahepoolne vajaduspõhine",U2657&lt;[2]an!$M$37,RANK(D2657,$D2657:$D2657)+COUNTIFS($D$2:D2657,D2657,$F$2:F2657,F2657)-1&gt;1),"",
IF(AND(F2657="Peretoe teenus",H2657&lt;[2]an!$M$37,S2657="kahepoolne vajaduspõhine",U2657&gt;=[2]an!$M$37,U2657&lt;=[2]an!$M$38,RANK(D2657,$D2657:$D2657)+COUNTIFS($D$2:D2657,D2657,$F$2:F2657,F2657)-1=1),
((EOMONTH(U2657,0)-U2657+1)*X2657)/DAY(EOMONTH(U2657,0))+(DAY(U2657)-1)*100/DAY(EOMONTH(U2657,0)),
IF(AND(F2657="Peretoe teenus",H2657&lt;[2]an!$M$37,S2657="kahepoolne vajaduspõhine",U2657&gt;=[2]an!$M$37,U2657&lt;=[2]an!$M$38,RANK(D2657,$D2657:$D2657)+COUNTIFS($D$2:D2657,D2657,$F$2:F2657,F2657)-1&gt;1),"",
IF(AND(F2657="Peretoe teenus",H2657&lt;[2]an!$M$37,S2657="kahepoolne vajaduspõhine",U2657&gt;[2]an!$M$38,RANK(D2657,$D2657:$D2657)+COUNTIFS($D$2:D2657,D2657,$F$2:F2657,F2657)-1=1),X2657,
IF(AND(F2657="Peretoe teenus",H2657&lt;[2]an!$M$37,S2657="kahepoolne vajaduspõhine",U2657&gt;[2]an!$M$38,RANK(D2657,$D2657:$D2657)+COUNTIFS($D$2:D2657,D2657,$F$2:F2657,F2657)-1&gt;1),"",X2657*W2657)))))))))))))),"")</f>
        <v/>
      </c>
      <c r="Z2657" s="18" t="str">
        <f t="shared" si="124"/>
        <v/>
      </c>
      <c r="AA2657" s="19" t="str">
        <f>IFERROR(VLOOKUP(E2657,[2]an!$A$3:$B$81,2,FALSE),"")</f>
        <v/>
      </c>
      <c r="AB2657" s="19" t="str">
        <f>IFERROR(VLOOKUP(AA2657,[2]an!$C$2:$D$16,2,FALSE),"")</f>
        <v/>
      </c>
      <c r="AC2657" s="20"/>
      <c r="AD2657" s="21" t="str">
        <f>IF(A2657=[2]an!$F$36,VLOOKUP([2]an!$F$36,[2]an!$F$36:$H$36,3,FALSE),IF(A2657=[2]an!$F$35,VLOOKUP([2]an!$F$35,[2]an!$F$35:$H$35,3,FALSE),IF(A2657=[2]an!$F$33,VLOOKUP([2]an!$F$33,[2]an!$F$33:$H$33,3,FALSE),IF(A2657=[2]an!$F$31,VLOOKUP([2]an!$F$31,[2]an!$F$31:$H$31,3,FALSE),""))))</f>
        <v/>
      </c>
    </row>
    <row r="2658" spans="6:30" x14ac:dyDescent="0.2">
      <c r="F2658" s="10"/>
      <c r="G2658" s="8" t="str">
        <f t="shared" si="125"/>
        <v/>
      </c>
      <c r="H2658" s="13"/>
      <c r="K2658" s="13"/>
      <c r="L2658" s="10"/>
      <c r="M2658" s="10"/>
      <c r="S2658" s="8" t="str">
        <f>IFERROR(VLOOKUP(D2658,[1]peretoe_teenus!$A$2:$L$2000,5,FALSE),"")</f>
        <v/>
      </c>
      <c r="U2658" s="13"/>
      <c r="V2658" s="15" t="str" cm="1">
        <f t="array" ref="V2658">IFERROR(IF(AND(F2658="Tugigrupp",RANK(K2658,$K2658:$K2658)+COUNTIFS($K$2:K2658,K2658,$L$2:L2658,L2658,$M$2:M2658,M2658,$I$2:I2658,I2658,$G$2:G2658,G2658,$F$2:F2658,F2658)-1=1),SUMPRODUCT(($F$2:$F$4154=F2658)*($G$2:$G$4154=G2658)*($K$2:$K$4154=K2658)*($I$2:$I$4154=I2658)*($L$2:$L$4154=L2658)*($M$2:$M$4154=M2658)),""),"")</f>
        <v/>
      </c>
      <c r="W2658" s="15" t="str">
        <f t="shared" si="123"/>
        <v/>
      </c>
      <c r="X2658" s="16" t="str">
        <f>IF(AND(A2658=[2]an!$G$38,F2658=[2]an!$E$40),[2]an!$G$40,IF(AND(A2658=[2]an!$G$38,F2658=[2]an!$E$41),[2]an!$G$41,IF(AND(A2658=[2]an!$G$38,F2658=[2]an!$E$39,H2658&gt;=[2]an!$M$37),[2]an!$G$39,
IF(AND(A2658=[2]an!$G$38,F2658=[2]an!$E$39,H2658&lt;[2]an!$M$37,S2658="kahepoolne vajaduspõhine",U2658=""),[2]an!$M$40,
IF(AND(A2658=[2]an!$G$38,F2658=[2]an!$E$39,H2658&lt;[2]an!$M$37,S2658="kahepoolne vajaduspõhine",U2658&lt;&gt;""),[2]an!$G$39,
IF(AND(A2658=[2]an!$G$38,F2658=[2]an!$E$39,H2658&lt;[2]an!$M$37,S2658&lt;&gt;"kahepoolne vajaduspõhine"),[2]an!$G$39,
IF(AND(A2658=[2]an!$G$38,F2658=[2]an!$E$42),[2]an!$G$42,
IF(AND(A2658=[2]an!$H$38,F2658=[2]an!$E$40),[2]an!$H$40,IF(AND(A2658=[2]an!$H$38,F2658=[2]an!$E$41),[2]an!$H$41,IF(AND(A2658=[2]an!$H$38,F2658=[2]an!$E$39,H2658&gt;=[2]an!$M$37),[2]an!$H$39,
IF(AND(A2658=[2]an!$H$38,F2658=[2]an!$E$39,H2658&lt;[2]an!$M$37,S2658="kahepoolne vajaduspõhine",U2658=""),[2]an!$M$40,
IF(AND(A2658=[2]an!$H$38,F2658=[2]an!$E$39,H2658&lt;[2]an!$M$37,S2658="kahepoolne vajaduspõhine",U2658&lt;&gt;""),[2]an!$H$39,
IF(AND(A2658=[2]an!$H$38,F2658=[2]an!$E$39,H2658&lt;[2]an!$M$37,S2658&lt;&gt;"kahepoolne vajaduspõhine"),[2]an!$H$39,
IF(AND(A2658=[2]an!$H$38,F2658=[2]an!$E$42),[2]an!$H$42,
IF(AND(A2658=[2]an!$I$38,F2658=[2]an!$E$40),[2]an!$I$40,IF(AND(A2658=[2]an!$I$38,F2658=[2]an!$E$41),[2]an!$I$41,IF(AND(A2658=[2]an!$I$38,F2658=[2]an!$E$39,H2658&gt;=[2]an!$M$37),[2]an!$I$39,
IF(AND(A2658=[2]an!$I$38,F2658=[2]an!$E$39,H2658&lt;[2]an!$M$37,S2658="kahepoolne vajaduspõhine",U2658=""),[2]an!$M$40,
IF(AND(A2658=[2]an!$I$38,F2658=[2]an!$E$39,H2658&lt;[2]an!$M$37,S2658="kahepoolne vajaduspõhine",U2658&lt;&gt;""),[2]an!$I$39,
IF(AND(A2658=[2]an!$I$38,F2658=[2]an!$E$39,H2658&lt;[2]an!$M$37,S2658&lt;&gt;"kahepoolne vajaduspõhine"),[2]an!$I$39,
IF(AND(A2658=[2]an!$I$38,F2658=[2]an!$E$42),[2]an!$I$42,
IF(AND(A2658=[2]an!$J$38,F2658=[2]an!$E$40),[2]an!$J$40,IF(AND(A2658=[2]an!$J$38,F2658=[2]an!$E$41),[2]an!$J$41,IF(AND(A2658=[2]an!$J$38,F2658=[2]an!$E$39,H2658&gt;=[2]an!$M$37),[2]an!$J$39,
IF(AND(A2658=[2]an!$J$38,F2658=[2]an!$E$39,H2658&lt;[2]an!$M$37,S2658="kahepoolne vajaduspõhine",U2658=""),[2]an!$M$40,
IF(AND(A2658=[2]an!$J$38,F2658=[2]an!$E$39,H2658&lt;[2]an!$M$37,S2658="kahepoolne vajaduspõhine",U2658&lt;&gt;""),[2]an!$J$39,
IF(AND(A2658=[2]an!$J$38,F2658=[2]an!$E$39,H2658&lt;[2]an!$M$37,S2658&lt;&gt;"kahepoolne vajaduspõhine"),[2]an!$J$39,
IF(AND(A2658=[2]an!$J$38,F2658=[2]an!$E$42),[2]an!$J$42,""))))))))))))))))))))))))))))</f>
        <v/>
      </c>
      <c r="Y2658" s="17" t="str">
        <f>IFERROR(IF(F2658="Tugigrupp",0,
IF(AND(F2658="Peretoe teenus",H2658&gt;=[2]an!$M$37,RANK(D2658,$D2658:$D2658)+COUNTIFS($D$2:D2658,D2658,$F$2:F2658,F2658)-1&gt;1),"",
IF(AND(F2658="Peretoe teenus",H2658&gt;=[2]an!$M$37,RANK(D2658,$D2658:$D2658)+COUNTIFS($D$2:D2658,D2658,$F$2:F2658,F2658)-1=1,MONTH(H2658)=MONTH(K2658)=TRUE,YEAR(H2658)=YEAR(K2658)=TRUE),((EOMONTH(H2658,0)-H2658+1)*X2658)/DAY(EOMONTH(H2658,0)),
IF(AND(F2658="Peretoe teenus",H2658&gt;=[2]an!$M$37,RANK(D2658,$D2658:$D2658)+COUNTIFS($D$2:D2658,D2658,$F$2:F2658,F2658)-1=1),X2658,
IF(AND(F2658="Peretoe teenus",H2658&lt;[2]an!$M$37,S2658&lt;&gt;"kahepoolne vajaduspõhine",RANK(D2658,$D2658:$D2658)+COUNTIFS($D$2:D2658,D2658,$F$2:F2658,F2658)-1=1),X2658,
IF(AND(F2658="Peretoe teenus",H2658&lt;[2]an!$M$37,S2658&lt;&gt;"kahepoolne vajaduspõhine",RANK(D2658,$D2658:$D2658)+COUNTIFS($D$2:D2658,D2658,$F$2:F2658,F2658)-1&gt;1),"",
IF(AND(F2658="Peretoe teenus",H2658&lt;[2]an!$M$37,S2658="kahepoolne vajaduspõhine",U2658="",RANK(D2658,$D2658:$D2658)+COUNTIFS($D$2:D2658,D2658,$F$2:F2658,F2658)-1=1),X2658,
IF(AND(F2658="Peretoe teenus",H2658&lt;[2]an!$M$37,S2658="kahepoolne vajaduspõhine",U2658="",RANK(D2658,$D2658:$D2658)+COUNTIFS($D$2:D2658,D2658,$F$2:F2658,F2658)-1&gt;1),"",
IF(AND(F2658="Peretoe teenus",H2658&lt;[2]an!$M$37,S2658="kahepoolne vajaduspõhine",U2658&lt;[2]an!$M$37,RANK(D2658,$D2658:$D2658)+COUNTIFS($D$2:D2658,D2658,$F$2:F2658,F2658)-1=1),X2658,
IF(AND(F2658="Peretoe teenus",H2658&lt;[2]an!$M$37,S2658="kahepoolne vajaduspõhine",U2658&lt;[2]an!$M$37,RANK(D2658,$D2658:$D2658)+COUNTIFS($D$2:D2658,D2658,$F$2:F2658,F2658)-1&gt;1),"",
IF(AND(F2658="Peretoe teenus",H2658&lt;[2]an!$M$37,S2658="kahepoolne vajaduspõhine",U2658&gt;=[2]an!$M$37,U2658&lt;=[2]an!$M$38,RANK(D2658,$D2658:$D2658)+COUNTIFS($D$2:D2658,D2658,$F$2:F2658,F2658)-1=1),
((EOMONTH(U2658,0)-U2658+1)*X2658)/DAY(EOMONTH(U2658,0))+(DAY(U2658)-1)*100/DAY(EOMONTH(U2658,0)),
IF(AND(F2658="Peretoe teenus",H2658&lt;[2]an!$M$37,S2658="kahepoolne vajaduspõhine",U2658&gt;=[2]an!$M$37,U2658&lt;=[2]an!$M$38,RANK(D2658,$D2658:$D2658)+COUNTIFS($D$2:D2658,D2658,$F$2:F2658,F2658)-1&gt;1),"",
IF(AND(F2658="Peretoe teenus",H2658&lt;[2]an!$M$37,S2658="kahepoolne vajaduspõhine",U2658&gt;[2]an!$M$38,RANK(D2658,$D2658:$D2658)+COUNTIFS($D$2:D2658,D2658,$F$2:F2658,F2658)-1=1),X2658,
IF(AND(F2658="Peretoe teenus",H2658&lt;[2]an!$M$37,S2658="kahepoolne vajaduspõhine",U2658&gt;[2]an!$M$38,RANK(D2658,$D2658:$D2658)+COUNTIFS($D$2:D2658,D2658,$F$2:F2658,F2658)-1&gt;1),"",X2658*W2658)))))))))))))),"")</f>
        <v/>
      </c>
      <c r="Z2658" s="18" t="str">
        <f t="shared" si="124"/>
        <v/>
      </c>
      <c r="AA2658" s="19" t="str">
        <f>IFERROR(VLOOKUP(E2658,[2]an!$A$3:$B$81,2,FALSE),"")</f>
        <v/>
      </c>
      <c r="AB2658" s="19" t="str">
        <f>IFERROR(VLOOKUP(AA2658,[2]an!$C$2:$D$16,2,FALSE),"")</f>
        <v/>
      </c>
      <c r="AC2658" s="20"/>
      <c r="AD2658" s="21" t="str">
        <f>IF(A2658=[2]an!$F$36,VLOOKUP([2]an!$F$36,[2]an!$F$36:$H$36,3,FALSE),IF(A2658=[2]an!$F$35,VLOOKUP([2]an!$F$35,[2]an!$F$35:$H$35,3,FALSE),IF(A2658=[2]an!$F$33,VLOOKUP([2]an!$F$33,[2]an!$F$33:$H$33,3,FALSE),IF(A2658=[2]an!$F$31,VLOOKUP([2]an!$F$31,[2]an!$F$31:$H$31,3,FALSE),""))))</f>
        <v/>
      </c>
    </row>
    <row r="2659" spans="6:30" x14ac:dyDescent="0.2">
      <c r="F2659" s="10"/>
      <c r="G2659" s="8" t="str">
        <f t="shared" si="125"/>
        <v/>
      </c>
      <c r="H2659" s="13"/>
      <c r="K2659" s="13"/>
      <c r="L2659" s="10"/>
      <c r="M2659" s="10"/>
      <c r="S2659" s="8" t="str">
        <f>IFERROR(VLOOKUP(D2659,[1]peretoe_teenus!$A$2:$L$2000,5,FALSE),"")</f>
        <v/>
      </c>
      <c r="U2659" s="13"/>
      <c r="V2659" s="15" t="str" cm="1">
        <f t="array" ref="V2659">IFERROR(IF(AND(F2659="Tugigrupp",RANK(K2659,$K2659:$K2659)+COUNTIFS($K$2:K2659,K2659,$L$2:L2659,L2659,$M$2:M2659,M2659,$I$2:I2659,I2659,$G$2:G2659,G2659,$F$2:F2659,F2659)-1=1),SUMPRODUCT(($F$2:$F$4154=F2659)*($G$2:$G$4154=G2659)*($K$2:$K$4154=K2659)*($I$2:$I$4154=I2659)*($L$2:$L$4154=L2659)*($M$2:$M$4154=M2659)),""),"")</f>
        <v/>
      </c>
      <c r="W2659" s="15" t="str">
        <f t="shared" si="123"/>
        <v/>
      </c>
      <c r="X2659" s="16" t="str">
        <f>IF(AND(A2659=[2]an!$G$38,F2659=[2]an!$E$40),[2]an!$G$40,IF(AND(A2659=[2]an!$G$38,F2659=[2]an!$E$41),[2]an!$G$41,IF(AND(A2659=[2]an!$G$38,F2659=[2]an!$E$39,H2659&gt;=[2]an!$M$37),[2]an!$G$39,
IF(AND(A2659=[2]an!$G$38,F2659=[2]an!$E$39,H2659&lt;[2]an!$M$37,S2659="kahepoolne vajaduspõhine",U2659=""),[2]an!$M$40,
IF(AND(A2659=[2]an!$G$38,F2659=[2]an!$E$39,H2659&lt;[2]an!$M$37,S2659="kahepoolne vajaduspõhine",U2659&lt;&gt;""),[2]an!$G$39,
IF(AND(A2659=[2]an!$G$38,F2659=[2]an!$E$39,H2659&lt;[2]an!$M$37,S2659&lt;&gt;"kahepoolne vajaduspõhine"),[2]an!$G$39,
IF(AND(A2659=[2]an!$G$38,F2659=[2]an!$E$42),[2]an!$G$42,
IF(AND(A2659=[2]an!$H$38,F2659=[2]an!$E$40),[2]an!$H$40,IF(AND(A2659=[2]an!$H$38,F2659=[2]an!$E$41),[2]an!$H$41,IF(AND(A2659=[2]an!$H$38,F2659=[2]an!$E$39,H2659&gt;=[2]an!$M$37),[2]an!$H$39,
IF(AND(A2659=[2]an!$H$38,F2659=[2]an!$E$39,H2659&lt;[2]an!$M$37,S2659="kahepoolne vajaduspõhine",U2659=""),[2]an!$M$40,
IF(AND(A2659=[2]an!$H$38,F2659=[2]an!$E$39,H2659&lt;[2]an!$M$37,S2659="kahepoolne vajaduspõhine",U2659&lt;&gt;""),[2]an!$H$39,
IF(AND(A2659=[2]an!$H$38,F2659=[2]an!$E$39,H2659&lt;[2]an!$M$37,S2659&lt;&gt;"kahepoolne vajaduspõhine"),[2]an!$H$39,
IF(AND(A2659=[2]an!$H$38,F2659=[2]an!$E$42),[2]an!$H$42,
IF(AND(A2659=[2]an!$I$38,F2659=[2]an!$E$40),[2]an!$I$40,IF(AND(A2659=[2]an!$I$38,F2659=[2]an!$E$41),[2]an!$I$41,IF(AND(A2659=[2]an!$I$38,F2659=[2]an!$E$39,H2659&gt;=[2]an!$M$37),[2]an!$I$39,
IF(AND(A2659=[2]an!$I$38,F2659=[2]an!$E$39,H2659&lt;[2]an!$M$37,S2659="kahepoolne vajaduspõhine",U2659=""),[2]an!$M$40,
IF(AND(A2659=[2]an!$I$38,F2659=[2]an!$E$39,H2659&lt;[2]an!$M$37,S2659="kahepoolne vajaduspõhine",U2659&lt;&gt;""),[2]an!$I$39,
IF(AND(A2659=[2]an!$I$38,F2659=[2]an!$E$39,H2659&lt;[2]an!$M$37,S2659&lt;&gt;"kahepoolne vajaduspõhine"),[2]an!$I$39,
IF(AND(A2659=[2]an!$I$38,F2659=[2]an!$E$42),[2]an!$I$42,
IF(AND(A2659=[2]an!$J$38,F2659=[2]an!$E$40),[2]an!$J$40,IF(AND(A2659=[2]an!$J$38,F2659=[2]an!$E$41),[2]an!$J$41,IF(AND(A2659=[2]an!$J$38,F2659=[2]an!$E$39,H2659&gt;=[2]an!$M$37),[2]an!$J$39,
IF(AND(A2659=[2]an!$J$38,F2659=[2]an!$E$39,H2659&lt;[2]an!$M$37,S2659="kahepoolne vajaduspõhine",U2659=""),[2]an!$M$40,
IF(AND(A2659=[2]an!$J$38,F2659=[2]an!$E$39,H2659&lt;[2]an!$M$37,S2659="kahepoolne vajaduspõhine",U2659&lt;&gt;""),[2]an!$J$39,
IF(AND(A2659=[2]an!$J$38,F2659=[2]an!$E$39,H2659&lt;[2]an!$M$37,S2659&lt;&gt;"kahepoolne vajaduspõhine"),[2]an!$J$39,
IF(AND(A2659=[2]an!$J$38,F2659=[2]an!$E$42),[2]an!$J$42,""))))))))))))))))))))))))))))</f>
        <v/>
      </c>
      <c r="Y2659" s="17" t="str">
        <f>IFERROR(IF(F2659="Tugigrupp",0,
IF(AND(F2659="Peretoe teenus",H2659&gt;=[2]an!$M$37,RANK(D2659,$D2659:$D2659)+COUNTIFS($D$2:D2659,D2659,$F$2:F2659,F2659)-1&gt;1),"",
IF(AND(F2659="Peretoe teenus",H2659&gt;=[2]an!$M$37,RANK(D2659,$D2659:$D2659)+COUNTIFS($D$2:D2659,D2659,$F$2:F2659,F2659)-1=1,MONTH(H2659)=MONTH(K2659)=TRUE,YEAR(H2659)=YEAR(K2659)=TRUE),((EOMONTH(H2659,0)-H2659+1)*X2659)/DAY(EOMONTH(H2659,0)),
IF(AND(F2659="Peretoe teenus",H2659&gt;=[2]an!$M$37,RANK(D2659,$D2659:$D2659)+COUNTIFS($D$2:D2659,D2659,$F$2:F2659,F2659)-1=1),X2659,
IF(AND(F2659="Peretoe teenus",H2659&lt;[2]an!$M$37,S2659&lt;&gt;"kahepoolne vajaduspõhine",RANK(D2659,$D2659:$D2659)+COUNTIFS($D$2:D2659,D2659,$F$2:F2659,F2659)-1=1),X2659,
IF(AND(F2659="Peretoe teenus",H2659&lt;[2]an!$M$37,S2659&lt;&gt;"kahepoolne vajaduspõhine",RANK(D2659,$D2659:$D2659)+COUNTIFS($D$2:D2659,D2659,$F$2:F2659,F2659)-1&gt;1),"",
IF(AND(F2659="Peretoe teenus",H2659&lt;[2]an!$M$37,S2659="kahepoolne vajaduspõhine",U2659="",RANK(D2659,$D2659:$D2659)+COUNTIFS($D$2:D2659,D2659,$F$2:F2659,F2659)-1=1),X2659,
IF(AND(F2659="Peretoe teenus",H2659&lt;[2]an!$M$37,S2659="kahepoolne vajaduspõhine",U2659="",RANK(D2659,$D2659:$D2659)+COUNTIFS($D$2:D2659,D2659,$F$2:F2659,F2659)-1&gt;1),"",
IF(AND(F2659="Peretoe teenus",H2659&lt;[2]an!$M$37,S2659="kahepoolne vajaduspõhine",U2659&lt;[2]an!$M$37,RANK(D2659,$D2659:$D2659)+COUNTIFS($D$2:D2659,D2659,$F$2:F2659,F2659)-1=1),X2659,
IF(AND(F2659="Peretoe teenus",H2659&lt;[2]an!$M$37,S2659="kahepoolne vajaduspõhine",U2659&lt;[2]an!$M$37,RANK(D2659,$D2659:$D2659)+COUNTIFS($D$2:D2659,D2659,$F$2:F2659,F2659)-1&gt;1),"",
IF(AND(F2659="Peretoe teenus",H2659&lt;[2]an!$M$37,S2659="kahepoolne vajaduspõhine",U2659&gt;=[2]an!$M$37,U2659&lt;=[2]an!$M$38,RANK(D2659,$D2659:$D2659)+COUNTIFS($D$2:D2659,D2659,$F$2:F2659,F2659)-1=1),
((EOMONTH(U2659,0)-U2659+1)*X2659)/DAY(EOMONTH(U2659,0))+(DAY(U2659)-1)*100/DAY(EOMONTH(U2659,0)),
IF(AND(F2659="Peretoe teenus",H2659&lt;[2]an!$M$37,S2659="kahepoolne vajaduspõhine",U2659&gt;=[2]an!$M$37,U2659&lt;=[2]an!$M$38,RANK(D2659,$D2659:$D2659)+COUNTIFS($D$2:D2659,D2659,$F$2:F2659,F2659)-1&gt;1),"",
IF(AND(F2659="Peretoe teenus",H2659&lt;[2]an!$M$37,S2659="kahepoolne vajaduspõhine",U2659&gt;[2]an!$M$38,RANK(D2659,$D2659:$D2659)+COUNTIFS($D$2:D2659,D2659,$F$2:F2659,F2659)-1=1),X2659,
IF(AND(F2659="Peretoe teenus",H2659&lt;[2]an!$M$37,S2659="kahepoolne vajaduspõhine",U2659&gt;[2]an!$M$38,RANK(D2659,$D2659:$D2659)+COUNTIFS($D$2:D2659,D2659,$F$2:F2659,F2659)-1&gt;1),"",X2659*W2659)))))))))))))),"")</f>
        <v/>
      </c>
      <c r="Z2659" s="18" t="str">
        <f t="shared" si="124"/>
        <v/>
      </c>
      <c r="AA2659" s="19" t="str">
        <f>IFERROR(VLOOKUP(E2659,[2]an!$A$3:$B$81,2,FALSE),"")</f>
        <v/>
      </c>
      <c r="AB2659" s="19" t="str">
        <f>IFERROR(VLOOKUP(AA2659,[2]an!$C$2:$D$16,2,FALSE),"")</f>
        <v/>
      </c>
      <c r="AC2659" s="20"/>
      <c r="AD2659" s="21" t="str">
        <f>IF(A2659=[2]an!$F$36,VLOOKUP([2]an!$F$36,[2]an!$F$36:$H$36,3,FALSE),IF(A2659=[2]an!$F$35,VLOOKUP([2]an!$F$35,[2]an!$F$35:$H$35,3,FALSE),IF(A2659=[2]an!$F$33,VLOOKUP([2]an!$F$33,[2]an!$F$33:$H$33,3,FALSE),IF(A2659=[2]an!$F$31,VLOOKUP([2]an!$F$31,[2]an!$F$31:$H$31,3,FALSE),""))))</f>
        <v/>
      </c>
    </row>
    <row r="2660" spans="6:30" x14ac:dyDescent="0.2">
      <c r="F2660" s="10"/>
      <c r="G2660" s="8" t="str">
        <f t="shared" si="125"/>
        <v/>
      </c>
      <c r="H2660" s="13"/>
      <c r="K2660" s="13"/>
      <c r="L2660" s="10"/>
      <c r="M2660" s="10"/>
      <c r="S2660" s="8" t="str">
        <f>IFERROR(VLOOKUP(D2660,[1]peretoe_teenus!$A$2:$L$2000,5,FALSE),"")</f>
        <v/>
      </c>
      <c r="U2660" s="13"/>
      <c r="V2660" s="15" t="str" cm="1">
        <f t="array" ref="V2660">IFERROR(IF(AND(F2660="Tugigrupp",RANK(K2660,$K2660:$K2660)+COUNTIFS($K$2:K2660,K2660,$L$2:L2660,L2660,$M$2:M2660,M2660,$I$2:I2660,I2660,$G$2:G2660,G2660,$F$2:F2660,F2660)-1=1),SUMPRODUCT(($F$2:$F$4154=F2660)*($G$2:$G$4154=G2660)*($K$2:$K$4154=K2660)*($I$2:$I$4154=I2660)*($L$2:$L$4154=L2660)*($M$2:$M$4154=M2660)),""),"")</f>
        <v/>
      </c>
      <c r="W2660" s="15" t="str">
        <f t="shared" si="123"/>
        <v/>
      </c>
      <c r="X2660" s="16" t="str">
        <f>IF(AND(A2660=[2]an!$G$38,F2660=[2]an!$E$40),[2]an!$G$40,IF(AND(A2660=[2]an!$G$38,F2660=[2]an!$E$41),[2]an!$G$41,IF(AND(A2660=[2]an!$G$38,F2660=[2]an!$E$39,H2660&gt;=[2]an!$M$37),[2]an!$G$39,
IF(AND(A2660=[2]an!$G$38,F2660=[2]an!$E$39,H2660&lt;[2]an!$M$37,S2660="kahepoolne vajaduspõhine",U2660=""),[2]an!$M$40,
IF(AND(A2660=[2]an!$G$38,F2660=[2]an!$E$39,H2660&lt;[2]an!$M$37,S2660="kahepoolne vajaduspõhine",U2660&lt;&gt;""),[2]an!$G$39,
IF(AND(A2660=[2]an!$G$38,F2660=[2]an!$E$39,H2660&lt;[2]an!$M$37,S2660&lt;&gt;"kahepoolne vajaduspõhine"),[2]an!$G$39,
IF(AND(A2660=[2]an!$G$38,F2660=[2]an!$E$42),[2]an!$G$42,
IF(AND(A2660=[2]an!$H$38,F2660=[2]an!$E$40),[2]an!$H$40,IF(AND(A2660=[2]an!$H$38,F2660=[2]an!$E$41),[2]an!$H$41,IF(AND(A2660=[2]an!$H$38,F2660=[2]an!$E$39,H2660&gt;=[2]an!$M$37),[2]an!$H$39,
IF(AND(A2660=[2]an!$H$38,F2660=[2]an!$E$39,H2660&lt;[2]an!$M$37,S2660="kahepoolne vajaduspõhine",U2660=""),[2]an!$M$40,
IF(AND(A2660=[2]an!$H$38,F2660=[2]an!$E$39,H2660&lt;[2]an!$M$37,S2660="kahepoolne vajaduspõhine",U2660&lt;&gt;""),[2]an!$H$39,
IF(AND(A2660=[2]an!$H$38,F2660=[2]an!$E$39,H2660&lt;[2]an!$M$37,S2660&lt;&gt;"kahepoolne vajaduspõhine"),[2]an!$H$39,
IF(AND(A2660=[2]an!$H$38,F2660=[2]an!$E$42),[2]an!$H$42,
IF(AND(A2660=[2]an!$I$38,F2660=[2]an!$E$40),[2]an!$I$40,IF(AND(A2660=[2]an!$I$38,F2660=[2]an!$E$41),[2]an!$I$41,IF(AND(A2660=[2]an!$I$38,F2660=[2]an!$E$39,H2660&gt;=[2]an!$M$37),[2]an!$I$39,
IF(AND(A2660=[2]an!$I$38,F2660=[2]an!$E$39,H2660&lt;[2]an!$M$37,S2660="kahepoolne vajaduspõhine",U2660=""),[2]an!$M$40,
IF(AND(A2660=[2]an!$I$38,F2660=[2]an!$E$39,H2660&lt;[2]an!$M$37,S2660="kahepoolne vajaduspõhine",U2660&lt;&gt;""),[2]an!$I$39,
IF(AND(A2660=[2]an!$I$38,F2660=[2]an!$E$39,H2660&lt;[2]an!$M$37,S2660&lt;&gt;"kahepoolne vajaduspõhine"),[2]an!$I$39,
IF(AND(A2660=[2]an!$I$38,F2660=[2]an!$E$42),[2]an!$I$42,
IF(AND(A2660=[2]an!$J$38,F2660=[2]an!$E$40),[2]an!$J$40,IF(AND(A2660=[2]an!$J$38,F2660=[2]an!$E$41),[2]an!$J$41,IF(AND(A2660=[2]an!$J$38,F2660=[2]an!$E$39,H2660&gt;=[2]an!$M$37),[2]an!$J$39,
IF(AND(A2660=[2]an!$J$38,F2660=[2]an!$E$39,H2660&lt;[2]an!$M$37,S2660="kahepoolne vajaduspõhine",U2660=""),[2]an!$M$40,
IF(AND(A2660=[2]an!$J$38,F2660=[2]an!$E$39,H2660&lt;[2]an!$M$37,S2660="kahepoolne vajaduspõhine",U2660&lt;&gt;""),[2]an!$J$39,
IF(AND(A2660=[2]an!$J$38,F2660=[2]an!$E$39,H2660&lt;[2]an!$M$37,S2660&lt;&gt;"kahepoolne vajaduspõhine"),[2]an!$J$39,
IF(AND(A2660=[2]an!$J$38,F2660=[2]an!$E$42),[2]an!$J$42,""))))))))))))))))))))))))))))</f>
        <v/>
      </c>
      <c r="Y2660" s="17" t="str">
        <f>IFERROR(IF(F2660="Tugigrupp",0,
IF(AND(F2660="Peretoe teenus",H2660&gt;=[2]an!$M$37,RANK(D2660,$D2660:$D2660)+COUNTIFS($D$2:D2660,D2660,$F$2:F2660,F2660)-1&gt;1),"",
IF(AND(F2660="Peretoe teenus",H2660&gt;=[2]an!$M$37,RANK(D2660,$D2660:$D2660)+COUNTIFS($D$2:D2660,D2660,$F$2:F2660,F2660)-1=1,MONTH(H2660)=MONTH(K2660)=TRUE,YEAR(H2660)=YEAR(K2660)=TRUE),((EOMONTH(H2660,0)-H2660+1)*X2660)/DAY(EOMONTH(H2660,0)),
IF(AND(F2660="Peretoe teenus",H2660&gt;=[2]an!$M$37,RANK(D2660,$D2660:$D2660)+COUNTIFS($D$2:D2660,D2660,$F$2:F2660,F2660)-1=1),X2660,
IF(AND(F2660="Peretoe teenus",H2660&lt;[2]an!$M$37,S2660&lt;&gt;"kahepoolne vajaduspõhine",RANK(D2660,$D2660:$D2660)+COUNTIFS($D$2:D2660,D2660,$F$2:F2660,F2660)-1=1),X2660,
IF(AND(F2660="Peretoe teenus",H2660&lt;[2]an!$M$37,S2660&lt;&gt;"kahepoolne vajaduspõhine",RANK(D2660,$D2660:$D2660)+COUNTIFS($D$2:D2660,D2660,$F$2:F2660,F2660)-1&gt;1),"",
IF(AND(F2660="Peretoe teenus",H2660&lt;[2]an!$M$37,S2660="kahepoolne vajaduspõhine",U2660="",RANK(D2660,$D2660:$D2660)+COUNTIFS($D$2:D2660,D2660,$F$2:F2660,F2660)-1=1),X2660,
IF(AND(F2660="Peretoe teenus",H2660&lt;[2]an!$M$37,S2660="kahepoolne vajaduspõhine",U2660="",RANK(D2660,$D2660:$D2660)+COUNTIFS($D$2:D2660,D2660,$F$2:F2660,F2660)-1&gt;1),"",
IF(AND(F2660="Peretoe teenus",H2660&lt;[2]an!$M$37,S2660="kahepoolne vajaduspõhine",U2660&lt;[2]an!$M$37,RANK(D2660,$D2660:$D2660)+COUNTIFS($D$2:D2660,D2660,$F$2:F2660,F2660)-1=1),X2660,
IF(AND(F2660="Peretoe teenus",H2660&lt;[2]an!$M$37,S2660="kahepoolne vajaduspõhine",U2660&lt;[2]an!$M$37,RANK(D2660,$D2660:$D2660)+COUNTIFS($D$2:D2660,D2660,$F$2:F2660,F2660)-1&gt;1),"",
IF(AND(F2660="Peretoe teenus",H2660&lt;[2]an!$M$37,S2660="kahepoolne vajaduspõhine",U2660&gt;=[2]an!$M$37,U2660&lt;=[2]an!$M$38,RANK(D2660,$D2660:$D2660)+COUNTIFS($D$2:D2660,D2660,$F$2:F2660,F2660)-1=1),
((EOMONTH(U2660,0)-U2660+1)*X2660)/DAY(EOMONTH(U2660,0))+(DAY(U2660)-1)*100/DAY(EOMONTH(U2660,0)),
IF(AND(F2660="Peretoe teenus",H2660&lt;[2]an!$M$37,S2660="kahepoolne vajaduspõhine",U2660&gt;=[2]an!$M$37,U2660&lt;=[2]an!$M$38,RANK(D2660,$D2660:$D2660)+COUNTIFS($D$2:D2660,D2660,$F$2:F2660,F2660)-1&gt;1),"",
IF(AND(F2660="Peretoe teenus",H2660&lt;[2]an!$M$37,S2660="kahepoolne vajaduspõhine",U2660&gt;[2]an!$M$38,RANK(D2660,$D2660:$D2660)+COUNTIFS($D$2:D2660,D2660,$F$2:F2660,F2660)-1=1),X2660,
IF(AND(F2660="Peretoe teenus",H2660&lt;[2]an!$M$37,S2660="kahepoolne vajaduspõhine",U2660&gt;[2]an!$M$38,RANK(D2660,$D2660:$D2660)+COUNTIFS($D$2:D2660,D2660,$F$2:F2660,F2660)-1&gt;1),"",X2660*W2660)))))))))))))),"")</f>
        <v/>
      </c>
      <c r="Z2660" s="18" t="str">
        <f t="shared" si="124"/>
        <v/>
      </c>
      <c r="AA2660" s="19" t="str">
        <f>IFERROR(VLOOKUP(E2660,[2]an!$A$3:$B$81,2,FALSE),"")</f>
        <v/>
      </c>
      <c r="AB2660" s="19" t="str">
        <f>IFERROR(VLOOKUP(AA2660,[2]an!$C$2:$D$16,2,FALSE),"")</f>
        <v/>
      </c>
      <c r="AC2660" s="20"/>
      <c r="AD2660" s="21" t="str">
        <f>IF(A2660=[2]an!$F$36,VLOOKUP([2]an!$F$36,[2]an!$F$36:$H$36,3,FALSE),IF(A2660=[2]an!$F$35,VLOOKUP([2]an!$F$35,[2]an!$F$35:$H$35,3,FALSE),IF(A2660=[2]an!$F$33,VLOOKUP([2]an!$F$33,[2]an!$F$33:$H$33,3,FALSE),IF(A2660=[2]an!$F$31,VLOOKUP([2]an!$F$31,[2]an!$F$31:$H$31,3,FALSE),""))))</f>
        <v/>
      </c>
    </row>
    <row r="2661" spans="6:30" x14ac:dyDescent="0.2">
      <c r="F2661" s="10"/>
      <c r="G2661" s="8" t="str">
        <f t="shared" si="125"/>
        <v/>
      </c>
      <c r="H2661" s="13"/>
      <c r="K2661" s="13"/>
      <c r="L2661" s="10"/>
      <c r="M2661" s="10"/>
      <c r="S2661" s="8" t="str">
        <f>IFERROR(VLOOKUP(D2661,[1]peretoe_teenus!$A$2:$L$2000,5,FALSE),"")</f>
        <v/>
      </c>
      <c r="U2661" s="13"/>
      <c r="V2661" s="15" t="str" cm="1">
        <f t="array" ref="V2661">IFERROR(IF(AND(F2661="Tugigrupp",RANK(K2661,$K2661:$K2661)+COUNTIFS($K$2:K2661,K2661,$L$2:L2661,L2661,$M$2:M2661,M2661,$I$2:I2661,I2661,$G$2:G2661,G2661,$F$2:F2661,F2661)-1=1),SUMPRODUCT(($F$2:$F$4154=F2661)*($G$2:$G$4154=G2661)*($K$2:$K$4154=K2661)*($I$2:$I$4154=I2661)*($L$2:$L$4154=L2661)*($M$2:$M$4154=M2661)),""),"")</f>
        <v/>
      </c>
      <c r="W2661" s="15" t="str">
        <f t="shared" si="123"/>
        <v/>
      </c>
      <c r="X2661" s="16" t="str">
        <f>IF(AND(A2661=[2]an!$G$38,F2661=[2]an!$E$40),[2]an!$G$40,IF(AND(A2661=[2]an!$G$38,F2661=[2]an!$E$41),[2]an!$G$41,IF(AND(A2661=[2]an!$G$38,F2661=[2]an!$E$39,H2661&gt;=[2]an!$M$37),[2]an!$G$39,
IF(AND(A2661=[2]an!$G$38,F2661=[2]an!$E$39,H2661&lt;[2]an!$M$37,S2661="kahepoolne vajaduspõhine",U2661=""),[2]an!$M$40,
IF(AND(A2661=[2]an!$G$38,F2661=[2]an!$E$39,H2661&lt;[2]an!$M$37,S2661="kahepoolne vajaduspõhine",U2661&lt;&gt;""),[2]an!$G$39,
IF(AND(A2661=[2]an!$G$38,F2661=[2]an!$E$39,H2661&lt;[2]an!$M$37,S2661&lt;&gt;"kahepoolne vajaduspõhine"),[2]an!$G$39,
IF(AND(A2661=[2]an!$G$38,F2661=[2]an!$E$42),[2]an!$G$42,
IF(AND(A2661=[2]an!$H$38,F2661=[2]an!$E$40),[2]an!$H$40,IF(AND(A2661=[2]an!$H$38,F2661=[2]an!$E$41),[2]an!$H$41,IF(AND(A2661=[2]an!$H$38,F2661=[2]an!$E$39,H2661&gt;=[2]an!$M$37),[2]an!$H$39,
IF(AND(A2661=[2]an!$H$38,F2661=[2]an!$E$39,H2661&lt;[2]an!$M$37,S2661="kahepoolne vajaduspõhine",U2661=""),[2]an!$M$40,
IF(AND(A2661=[2]an!$H$38,F2661=[2]an!$E$39,H2661&lt;[2]an!$M$37,S2661="kahepoolne vajaduspõhine",U2661&lt;&gt;""),[2]an!$H$39,
IF(AND(A2661=[2]an!$H$38,F2661=[2]an!$E$39,H2661&lt;[2]an!$M$37,S2661&lt;&gt;"kahepoolne vajaduspõhine"),[2]an!$H$39,
IF(AND(A2661=[2]an!$H$38,F2661=[2]an!$E$42),[2]an!$H$42,
IF(AND(A2661=[2]an!$I$38,F2661=[2]an!$E$40),[2]an!$I$40,IF(AND(A2661=[2]an!$I$38,F2661=[2]an!$E$41),[2]an!$I$41,IF(AND(A2661=[2]an!$I$38,F2661=[2]an!$E$39,H2661&gt;=[2]an!$M$37),[2]an!$I$39,
IF(AND(A2661=[2]an!$I$38,F2661=[2]an!$E$39,H2661&lt;[2]an!$M$37,S2661="kahepoolne vajaduspõhine",U2661=""),[2]an!$M$40,
IF(AND(A2661=[2]an!$I$38,F2661=[2]an!$E$39,H2661&lt;[2]an!$M$37,S2661="kahepoolne vajaduspõhine",U2661&lt;&gt;""),[2]an!$I$39,
IF(AND(A2661=[2]an!$I$38,F2661=[2]an!$E$39,H2661&lt;[2]an!$M$37,S2661&lt;&gt;"kahepoolne vajaduspõhine"),[2]an!$I$39,
IF(AND(A2661=[2]an!$I$38,F2661=[2]an!$E$42),[2]an!$I$42,
IF(AND(A2661=[2]an!$J$38,F2661=[2]an!$E$40),[2]an!$J$40,IF(AND(A2661=[2]an!$J$38,F2661=[2]an!$E$41),[2]an!$J$41,IF(AND(A2661=[2]an!$J$38,F2661=[2]an!$E$39,H2661&gt;=[2]an!$M$37),[2]an!$J$39,
IF(AND(A2661=[2]an!$J$38,F2661=[2]an!$E$39,H2661&lt;[2]an!$M$37,S2661="kahepoolne vajaduspõhine",U2661=""),[2]an!$M$40,
IF(AND(A2661=[2]an!$J$38,F2661=[2]an!$E$39,H2661&lt;[2]an!$M$37,S2661="kahepoolne vajaduspõhine",U2661&lt;&gt;""),[2]an!$J$39,
IF(AND(A2661=[2]an!$J$38,F2661=[2]an!$E$39,H2661&lt;[2]an!$M$37,S2661&lt;&gt;"kahepoolne vajaduspõhine"),[2]an!$J$39,
IF(AND(A2661=[2]an!$J$38,F2661=[2]an!$E$42),[2]an!$J$42,""))))))))))))))))))))))))))))</f>
        <v/>
      </c>
      <c r="Y2661" s="17" t="str">
        <f>IFERROR(IF(F2661="Tugigrupp",0,
IF(AND(F2661="Peretoe teenus",H2661&gt;=[2]an!$M$37,RANK(D2661,$D2661:$D2661)+COUNTIFS($D$2:D2661,D2661,$F$2:F2661,F2661)-1&gt;1),"",
IF(AND(F2661="Peretoe teenus",H2661&gt;=[2]an!$M$37,RANK(D2661,$D2661:$D2661)+COUNTIFS($D$2:D2661,D2661,$F$2:F2661,F2661)-1=1,MONTH(H2661)=MONTH(K2661)=TRUE,YEAR(H2661)=YEAR(K2661)=TRUE),((EOMONTH(H2661,0)-H2661+1)*X2661)/DAY(EOMONTH(H2661,0)),
IF(AND(F2661="Peretoe teenus",H2661&gt;=[2]an!$M$37,RANK(D2661,$D2661:$D2661)+COUNTIFS($D$2:D2661,D2661,$F$2:F2661,F2661)-1=1),X2661,
IF(AND(F2661="Peretoe teenus",H2661&lt;[2]an!$M$37,S2661&lt;&gt;"kahepoolne vajaduspõhine",RANK(D2661,$D2661:$D2661)+COUNTIFS($D$2:D2661,D2661,$F$2:F2661,F2661)-1=1),X2661,
IF(AND(F2661="Peretoe teenus",H2661&lt;[2]an!$M$37,S2661&lt;&gt;"kahepoolne vajaduspõhine",RANK(D2661,$D2661:$D2661)+COUNTIFS($D$2:D2661,D2661,$F$2:F2661,F2661)-1&gt;1),"",
IF(AND(F2661="Peretoe teenus",H2661&lt;[2]an!$M$37,S2661="kahepoolne vajaduspõhine",U2661="",RANK(D2661,$D2661:$D2661)+COUNTIFS($D$2:D2661,D2661,$F$2:F2661,F2661)-1=1),X2661,
IF(AND(F2661="Peretoe teenus",H2661&lt;[2]an!$M$37,S2661="kahepoolne vajaduspõhine",U2661="",RANK(D2661,$D2661:$D2661)+COUNTIFS($D$2:D2661,D2661,$F$2:F2661,F2661)-1&gt;1),"",
IF(AND(F2661="Peretoe teenus",H2661&lt;[2]an!$M$37,S2661="kahepoolne vajaduspõhine",U2661&lt;[2]an!$M$37,RANK(D2661,$D2661:$D2661)+COUNTIFS($D$2:D2661,D2661,$F$2:F2661,F2661)-1=1),X2661,
IF(AND(F2661="Peretoe teenus",H2661&lt;[2]an!$M$37,S2661="kahepoolne vajaduspõhine",U2661&lt;[2]an!$M$37,RANK(D2661,$D2661:$D2661)+COUNTIFS($D$2:D2661,D2661,$F$2:F2661,F2661)-1&gt;1),"",
IF(AND(F2661="Peretoe teenus",H2661&lt;[2]an!$M$37,S2661="kahepoolne vajaduspõhine",U2661&gt;=[2]an!$M$37,U2661&lt;=[2]an!$M$38,RANK(D2661,$D2661:$D2661)+COUNTIFS($D$2:D2661,D2661,$F$2:F2661,F2661)-1=1),
((EOMONTH(U2661,0)-U2661+1)*X2661)/DAY(EOMONTH(U2661,0))+(DAY(U2661)-1)*100/DAY(EOMONTH(U2661,0)),
IF(AND(F2661="Peretoe teenus",H2661&lt;[2]an!$M$37,S2661="kahepoolne vajaduspõhine",U2661&gt;=[2]an!$M$37,U2661&lt;=[2]an!$M$38,RANK(D2661,$D2661:$D2661)+COUNTIFS($D$2:D2661,D2661,$F$2:F2661,F2661)-1&gt;1),"",
IF(AND(F2661="Peretoe teenus",H2661&lt;[2]an!$M$37,S2661="kahepoolne vajaduspõhine",U2661&gt;[2]an!$M$38,RANK(D2661,$D2661:$D2661)+COUNTIFS($D$2:D2661,D2661,$F$2:F2661,F2661)-1=1),X2661,
IF(AND(F2661="Peretoe teenus",H2661&lt;[2]an!$M$37,S2661="kahepoolne vajaduspõhine",U2661&gt;[2]an!$M$38,RANK(D2661,$D2661:$D2661)+COUNTIFS($D$2:D2661,D2661,$F$2:F2661,F2661)-1&gt;1),"",X2661*W2661)))))))))))))),"")</f>
        <v/>
      </c>
      <c r="Z2661" s="18" t="str">
        <f t="shared" si="124"/>
        <v/>
      </c>
      <c r="AA2661" s="19" t="str">
        <f>IFERROR(VLOOKUP(E2661,[2]an!$A$3:$B$81,2,FALSE),"")</f>
        <v/>
      </c>
      <c r="AB2661" s="19" t="str">
        <f>IFERROR(VLOOKUP(AA2661,[2]an!$C$2:$D$16,2,FALSE),"")</f>
        <v/>
      </c>
      <c r="AC2661" s="20"/>
      <c r="AD2661" s="21" t="str">
        <f>IF(A2661=[2]an!$F$36,VLOOKUP([2]an!$F$36,[2]an!$F$36:$H$36,3,FALSE),IF(A2661=[2]an!$F$35,VLOOKUP([2]an!$F$35,[2]an!$F$35:$H$35,3,FALSE),IF(A2661=[2]an!$F$33,VLOOKUP([2]an!$F$33,[2]an!$F$33:$H$33,3,FALSE),IF(A2661=[2]an!$F$31,VLOOKUP([2]an!$F$31,[2]an!$F$31:$H$31,3,FALSE),""))))</f>
        <v/>
      </c>
    </row>
    <row r="2662" spans="6:30" x14ac:dyDescent="0.2">
      <c r="F2662" s="10"/>
      <c r="G2662" s="8" t="str">
        <f t="shared" si="125"/>
        <v/>
      </c>
      <c r="H2662" s="13"/>
      <c r="K2662" s="13"/>
      <c r="L2662" s="10"/>
      <c r="M2662" s="10"/>
      <c r="S2662" s="8" t="str">
        <f>IFERROR(VLOOKUP(D2662,[1]peretoe_teenus!$A$2:$L$2000,5,FALSE),"")</f>
        <v/>
      </c>
      <c r="U2662" s="13"/>
      <c r="V2662" s="15" t="str" cm="1">
        <f t="array" ref="V2662">IFERROR(IF(AND(F2662="Tugigrupp",RANK(K2662,$K2662:$K2662)+COUNTIFS($K$2:K2662,K2662,$L$2:L2662,L2662,$M$2:M2662,M2662,$I$2:I2662,I2662,$G$2:G2662,G2662,$F$2:F2662,F2662)-1=1),SUMPRODUCT(($F$2:$F$4154=F2662)*($G$2:$G$4154=G2662)*($K$2:$K$4154=K2662)*($I$2:$I$4154=I2662)*($L$2:$L$4154=L2662)*($M$2:$M$4154=M2662)),""),"")</f>
        <v/>
      </c>
      <c r="W2662" s="15" t="str">
        <f t="shared" si="123"/>
        <v/>
      </c>
      <c r="X2662" s="16" t="str">
        <f>IF(AND(A2662=[2]an!$G$38,F2662=[2]an!$E$40),[2]an!$G$40,IF(AND(A2662=[2]an!$G$38,F2662=[2]an!$E$41),[2]an!$G$41,IF(AND(A2662=[2]an!$G$38,F2662=[2]an!$E$39,H2662&gt;=[2]an!$M$37),[2]an!$G$39,
IF(AND(A2662=[2]an!$G$38,F2662=[2]an!$E$39,H2662&lt;[2]an!$M$37,S2662="kahepoolne vajaduspõhine",U2662=""),[2]an!$M$40,
IF(AND(A2662=[2]an!$G$38,F2662=[2]an!$E$39,H2662&lt;[2]an!$M$37,S2662="kahepoolne vajaduspõhine",U2662&lt;&gt;""),[2]an!$G$39,
IF(AND(A2662=[2]an!$G$38,F2662=[2]an!$E$39,H2662&lt;[2]an!$M$37,S2662&lt;&gt;"kahepoolne vajaduspõhine"),[2]an!$G$39,
IF(AND(A2662=[2]an!$G$38,F2662=[2]an!$E$42),[2]an!$G$42,
IF(AND(A2662=[2]an!$H$38,F2662=[2]an!$E$40),[2]an!$H$40,IF(AND(A2662=[2]an!$H$38,F2662=[2]an!$E$41),[2]an!$H$41,IF(AND(A2662=[2]an!$H$38,F2662=[2]an!$E$39,H2662&gt;=[2]an!$M$37),[2]an!$H$39,
IF(AND(A2662=[2]an!$H$38,F2662=[2]an!$E$39,H2662&lt;[2]an!$M$37,S2662="kahepoolne vajaduspõhine",U2662=""),[2]an!$M$40,
IF(AND(A2662=[2]an!$H$38,F2662=[2]an!$E$39,H2662&lt;[2]an!$M$37,S2662="kahepoolne vajaduspõhine",U2662&lt;&gt;""),[2]an!$H$39,
IF(AND(A2662=[2]an!$H$38,F2662=[2]an!$E$39,H2662&lt;[2]an!$M$37,S2662&lt;&gt;"kahepoolne vajaduspõhine"),[2]an!$H$39,
IF(AND(A2662=[2]an!$H$38,F2662=[2]an!$E$42),[2]an!$H$42,
IF(AND(A2662=[2]an!$I$38,F2662=[2]an!$E$40),[2]an!$I$40,IF(AND(A2662=[2]an!$I$38,F2662=[2]an!$E$41),[2]an!$I$41,IF(AND(A2662=[2]an!$I$38,F2662=[2]an!$E$39,H2662&gt;=[2]an!$M$37),[2]an!$I$39,
IF(AND(A2662=[2]an!$I$38,F2662=[2]an!$E$39,H2662&lt;[2]an!$M$37,S2662="kahepoolne vajaduspõhine",U2662=""),[2]an!$M$40,
IF(AND(A2662=[2]an!$I$38,F2662=[2]an!$E$39,H2662&lt;[2]an!$M$37,S2662="kahepoolne vajaduspõhine",U2662&lt;&gt;""),[2]an!$I$39,
IF(AND(A2662=[2]an!$I$38,F2662=[2]an!$E$39,H2662&lt;[2]an!$M$37,S2662&lt;&gt;"kahepoolne vajaduspõhine"),[2]an!$I$39,
IF(AND(A2662=[2]an!$I$38,F2662=[2]an!$E$42),[2]an!$I$42,
IF(AND(A2662=[2]an!$J$38,F2662=[2]an!$E$40),[2]an!$J$40,IF(AND(A2662=[2]an!$J$38,F2662=[2]an!$E$41),[2]an!$J$41,IF(AND(A2662=[2]an!$J$38,F2662=[2]an!$E$39,H2662&gt;=[2]an!$M$37),[2]an!$J$39,
IF(AND(A2662=[2]an!$J$38,F2662=[2]an!$E$39,H2662&lt;[2]an!$M$37,S2662="kahepoolne vajaduspõhine",U2662=""),[2]an!$M$40,
IF(AND(A2662=[2]an!$J$38,F2662=[2]an!$E$39,H2662&lt;[2]an!$M$37,S2662="kahepoolne vajaduspõhine",U2662&lt;&gt;""),[2]an!$J$39,
IF(AND(A2662=[2]an!$J$38,F2662=[2]an!$E$39,H2662&lt;[2]an!$M$37,S2662&lt;&gt;"kahepoolne vajaduspõhine"),[2]an!$J$39,
IF(AND(A2662=[2]an!$J$38,F2662=[2]an!$E$42),[2]an!$J$42,""))))))))))))))))))))))))))))</f>
        <v/>
      </c>
      <c r="Y2662" s="17" t="str">
        <f>IFERROR(IF(F2662="Tugigrupp",0,
IF(AND(F2662="Peretoe teenus",H2662&gt;=[2]an!$M$37,RANK(D2662,$D2662:$D2662)+COUNTIFS($D$2:D2662,D2662,$F$2:F2662,F2662)-1&gt;1),"",
IF(AND(F2662="Peretoe teenus",H2662&gt;=[2]an!$M$37,RANK(D2662,$D2662:$D2662)+COUNTIFS($D$2:D2662,D2662,$F$2:F2662,F2662)-1=1,MONTH(H2662)=MONTH(K2662)=TRUE,YEAR(H2662)=YEAR(K2662)=TRUE),((EOMONTH(H2662,0)-H2662+1)*X2662)/DAY(EOMONTH(H2662,0)),
IF(AND(F2662="Peretoe teenus",H2662&gt;=[2]an!$M$37,RANK(D2662,$D2662:$D2662)+COUNTIFS($D$2:D2662,D2662,$F$2:F2662,F2662)-1=1),X2662,
IF(AND(F2662="Peretoe teenus",H2662&lt;[2]an!$M$37,S2662&lt;&gt;"kahepoolne vajaduspõhine",RANK(D2662,$D2662:$D2662)+COUNTIFS($D$2:D2662,D2662,$F$2:F2662,F2662)-1=1),X2662,
IF(AND(F2662="Peretoe teenus",H2662&lt;[2]an!$M$37,S2662&lt;&gt;"kahepoolne vajaduspõhine",RANK(D2662,$D2662:$D2662)+COUNTIFS($D$2:D2662,D2662,$F$2:F2662,F2662)-1&gt;1),"",
IF(AND(F2662="Peretoe teenus",H2662&lt;[2]an!$M$37,S2662="kahepoolne vajaduspõhine",U2662="",RANK(D2662,$D2662:$D2662)+COUNTIFS($D$2:D2662,D2662,$F$2:F2662,F2662)-1=1),X2662,
IF(AND(F2662="Peretoe teenus",H2662&lt;[2]an!$M$37,S2662="kahepoolne vajaduspõhine",U2662="",RANK(D2662,$D2662:$D2662)+COUNTIFS($D$2:D2662,D2662,$F$2:F2662,F2662)-1&gt;1),"",
IF(AND(F2662="Peretoe teenus",H2662&lt;[2]an!$M$37,S2662="kahepoolne vajaduspõhine",U2662&lt;[2]an!$M$37,RANK(D2662,$D2662:$D2662)+COUNTIFS($D$2:D2662,D2662,$F$2:F2662,F2662)-1=1),X2662,
IF(AND(F2662="Peretoe teenus",H2662&lt;[2]an!$M$37,S2662="kahepoolne vajaduspõhine",U2662&lt;[2]an!$M$37,RANK(D2662,$D2662:$D2662)+COUNTIFS($D$2:D2662,D2662,$F$2:F2662,F2662)-1&gt;1),"",
IF(AND(F2662="Peretoe teenus",H2662&lt;[2]an!$M$37,S2662="kahepoolne vajaduspõhine",U2662&gt;=[2]an!$M$37,U2662&lt;=[2]an!$M$38,RANK(D2662,$D2662:$D2662)+COUNTIFS($D$2:D2662,D2662,$F$2:F2662,F2662)-1=1),
((EOMONTH(U2662,0)-U2662+1)*X2662)/DAY(EOMONTH(U2662,0))+(DAY(U2662)-1)*100/DAY(EOMONTH(U2662,0)),
IF(AND(F2662="Peretoe teenus",H2662&lt;[2]an!$M$37,S2662="kahepoolne vajaduspõhine",U2662&gt;=[2]an!$M$37,U2662&lt;=[2]an!$M$38,RANK(D2662,$D2662:$D2662)+COUNTIFS($D$2:D2662,D2662,$F$2:F2662,F2662)-1&gt;1),"",
IF(AND(F2662="Peretoe teenus",H2662&lt;[2]an!$M$37,S2662="kahepoolne vajaduspõhine",U2662&gt;[2]an!$M$38,RANK(D2662,$D2662:$D2662)+COUNTIFS($D$2:D2662,D2662,$F$2:F2662,F2662)-1=1),X2662,
IF(AND(F2662="Peretoe teenus",H2662&lt;[2]an!$M$37,S2662="kahepoolne vajaduspõhine",U2662&gt;[2]an!$M$38,RANK(D2662,$D2662:$D2662)+COUNTIFS($D$2:D2662,D2662,$F$2:F2662,F2662)-1&gt;1),"",X2662*W2662)))))))))))))),"")</f>
        <v/>
      </c>
      <c r="Z2662" s="18" t="str">
        <f t="shared" si="124"/>
        <v/>
      </c>
      <c r="AA2662" s="19" t="str">
        <f>IFERROR(VLOOKUP(E2662,[2]an!$A$3:$B$81,2,FALSE),"")</f>
        <v/>
      </c>
      <c r="AB2662" s="19" t="str">
        <f>IFERROR(VLOOKUP(AA2662,[2]an!$C$2:$D$16,2,FALSE),"")</f>
        <v/>
      </c>
      <c r="AC2662" s="20"/>
      <c r="AD2662" s="21" t="str">
        <f>IF(A2662=[2]an!$F$36,VLOOKUP([2]an!$F$36,[2]an!$F$36:$H$36,3,FALSE),IF(A2662=[2]an!$F$35,VLOOKUP([2]an!$F$35,[2]an!$F$35:$H$35,3,FALSE),IF(A2662=[2]an!$F$33,VLOOKUP([2]an!$F$33,[2]an!$F$33:$H$33,3,FALSE),IF(A2662=[2]an!$F$31,VLOOKUP([2]an!$F$31,[2]an!$F$31:$H$31,3,FALSE),""))))</f>
        <v/>
      </c>
    </row>
    <row r="2663" spans="6:30" x14ac:dyDescent="0.2">
      <c r="F2663" s="10"/>
      <c r="G2663" s="8" t="str">
        <f t="shared" si="125"/>
        <v/>
      </c>
      <c r="H2663" s="13"/>
      <c r="K2663" s="13"/>
      <c r="L2663" s="10"/>
      <c r="M2663" s="10"/>
      <c r="S2663" s="8" t="str">
        <f>IFERROR(VLOOKUP(D2663,[1]peretoe_teenus!$A$2:$L$2000,5,FALSE),"")</f>
        <v/>
      </c>
      <c r="U2663" s="13"/>
      <c r="V2663" s="15" t="str" cm="1">
        <f t="array" ref="V2663">IFERROR(IF(AND(F2663="Tugigrupp",RANK(K2663,$K2663:$K2663)+COUNTIFS($K$2:K2663,K2663,$L$2:L2663,L2663,$M$2:M2663,M2663,$I$2:I2663,I2663,$G$2:G2663,G2663,$F$2:F2663,F2663)-1=1),SUMPRODUCT(($F$2:$F$4154=F2663)*($G$2:$G$4154=G2663)*($K$2:$K$4154=K2663)*($I$2:$I$4154=I2663)*($L$2:$L$4154=L2663)*($M$2:$M$4154=M2663)),""),"")</f>
        <v/>
      </c>
      <c r="W2663" s="15" t="str">
        <f t="shared" si="123"/>
        <v/>
      </c>
      <c r="X2663" s="16" t="str">
        <f>IF(AND(A2663=[2]an!$G$38,F2663=[2]an!$E$40),[2]an!$G$40,IF(AND(A2663=[2]an!$G$38,F2663=[2]an!$E$41),[2]an!$G$41,IF(AND(A2663=[2]an!$G$38,F2663=[2]an!$E$39,H2663&gt;=[2]an!$M$37),[2]an!$G$39,
IF(AND(A2663=[2]an!$G$38,F2663=[2]an!$E$39,H2663&lt;[2]an!$M$37,S2663="kahepoolne vajaduspõhine",U2663=""),[2]an!$M$40,
IF(AND(A2663=[2]an!$G$38,F2663=[2]an!$E$39,H2663&lt;[2]an!$M$37,S2663="kahepoolne vajaduspõhine",U2663&lt;&gt;""),[2]an!$G$39,
IF(AND(A2663=[2]an!$G$38,F2663=[2]an!$E$39,H2663&lt;[2]an!$M$37,S2663&lt;&gt;"kahepoolne vajaduspõhine"),[2]an!$G$39,
IF(AND(A2663=[2]an!$G$38,F2663=[2]an!$E$42),[2]an!$G$42,
IF(AND(A2663=[2]an!$H$38,F2663=[2]an!$E$40),[2]an!$H$40,IF(AND(A2663=[2]an!$H$38,F2663=[2]an!$E$41),[2]an!$H$41,IF(AND(A2663=[2]an!$H$38,F2663=[2]an!$E$39,H2663&gt;=[2]an!$M$37),[2]an!$H$39,
IF(AND(A2663=[2]an!$H$38,F2663=[2]an!$E$39,H2663&lt;[2]an!$M$37,S2663="kahepoolne vajaduspõhine",U2663=""),[2]an!$M$40,
IF(AND(A2663=[2]an!$H$38,F2663=[2]an!$E$39,H2663&lt;[2]an!$M$37,S2663="kahepoolne vajaduspõhine",U2663&lt;&gt;""),[2]an!$H$39,
IF(AND(A2663=[2]an!$H$38,F2663=[2]an!$E$39,H2663&lt;[2]an!$M$37,S2663&lt;&gt;"kahepoolne vajaduspõhine"),[2]an!$H$39,
IF(AND(A2663=[2]an!$H$38,F2663=[2]an!$E$42),[2]an!$H$42,
IF(AND(A2663=[2]an!$I$38,F2663=[2]an!$E$40),[2]an!$I$40,IF(AND(A2663=[2]an!$I$38,F2663=[2]an!$E$41),[2]an!$I$41,IF(AND(A2663=[2]an!$I$38,F2663=[2]an!$E$39,H2663&gt;=[2]an!$M$37),[2]an!$I$39,
IF(AND(A2663=[2]an!$I$38,F2663=[2]an!$E$39,H2663&lt;[2]an!$M$37,S2663="kahepoolne vajaduspõhine",U2663=""),[2]an!$M$40,
IF(AND(A2663=[2]an!$I$38,F2663=[2]an!$E$39,H2663&lt;[2]an!$M$37,S2663="kahepoolne vajaduspõhine",U2663&lt;&gt;""),[2]an!$I$39,
IF(AND(A2663=[2]an!$I$38,F2663=[2]an!$E$39,H2663&lt;[2]an!$M$37,S2663&lt;&gt;"kahepoolne vajaduspõhine"),[2]an!$I$39,
IF(AND(A2663=[2]an!$I$38,F2663=[2]an!$E$42),[2]an!$I$42,
IF(AND(A2663=[2]an!$J$38,F2663=[2]an!$E$40),[2]an!$J$40,IF(AND(A2663=[2]an!$J$38,F2663=[2]an!$E$41),[2]an!$J$41,IF(AND(A2663=[2]an!$J$38,F2663=[2]an!$E$39,H2663&gt;=[2]an!$M$37),[2]an!$J$39,
IF(AND(A2663=[2]an!$J$38,F2663=[2]an!$E$39,H2663&lt;[2]an!$M$37,S2663="kahepoolne vajaduspõhine",U2663=""),[2]an!$M$40,
IF(AND(A2663=[2]an!$J$38,F2663=[2]an!$E$39,H2663&lt;[2]an!$M$37,S2663="kahepoolne vajaduspõhine",U2663&lt;&gt;""),[2]an!$J$39,
IF(AND(A2663=[2]an!$J$38,F2663=[2]an!$E$39,H2663&lt;[2]an!$M$37,S2663&lt;&gt;"kahepoolne vajaduspõhine"),[2]an!$J$39,
IF(AND(A2663=[2]an!$J$38,F2663=[2]an!$E$42),[2]an!$J$42,""))))))))))))))))))))))))))))</f>
        <v/>
      </c>
      <c r="Y2663" s="17" t="str">
        <f>IFERROR(IF(F2663="Tugigrupp",0,
IF(AND(F2663="Peretoe teenus",H2663&gt;=[2]an!$M$37,RANK(D2663,$D2663:$D2663)+COUNTIFS($D$2:D2663,D2663,$F$2:F2663,F2663)-1&gt;1),"",
IF(AND(F2663="Peretoe teenus",H2663&gt;=[2]an!$M$37,RANK(D2663,$D2663:$D2663)+COUNTIFS($D$2:D2663,D2663,$F$2:F2663,F2663)-1=1,MONTH(H2663)=MONTH(K2663)=TRUE,YEAR(H2663)=YEAR(K2663)=TRUE),((EOMONTH(H2663,0)-H2663+1)*X2663)/DAY(EOMONTH(H2663,0)),
IF(AND(F2663="Peretoe teenus",H2663&gt;=[2]an!$M$37,RANK(D2663,$D2663:$D2663)+COUNTIFS($D$2:D2663,D2663,$F$2:F2663,F2663)-1=1),X2663,
IF(AND(F2663="Peretoe teenus",H2663&lt;[2]an!$M$37,S2663&lt;&gt;"kahepoolne vajaduspõhine",RANK(D2663,$D2663:$D2663)+COUNTIFS($D$2:D2663,D2663,$F$2:F2663,F2663)-1=1),X2663,
IF(AND(F2663="Peretoe teenus",H2663&lt;[2]an!$M$37,S2663&lt;&gt;"kahepoolne vajaduspõhine",RANK(D2663,$D2663:$D2663)+COUNTIFS($D$2:D2663,D2663,$F$2:F2663,F2663)-1&gt;1),"",
IF(AND(F2663="Peretoe teenus",H2663&lt;[2]an!$M$37,S2663="kahepoolne vajaduspõhine",U2663="",RANK(D2663,$D2663:$D2663)+COUNTIFS($D$2:D2663,D2663,$F$2:F2663,F2663)-1=1),X2663,
IF(AND(F2663="Peretoe teenus",H2663&lt;[2]an!$M$37,S2663="kahepoolne vajaduspõhine",U2663="",RANK(D2663,$D2663:$D2663)+COUNTIFS($D$2:D2663,D2663,$F$2:F2663,F2663)-1&gt;1),"",
IF(AND(F2663="Peretoe teenus",H2663&lt;[2]an!$M$37,S2663="kahepoolne vajaduspõhine",U2663&lt;[2]an!$M$37,RANK(D2663,$D2663:$D2663)+COUNTIFS($D$2:D2663,D2663,$F$2:F2663,F2663)-1=1),X2663,
IF(AND(F2663="Peretoe teenus",H2663&lt;[2]an!$M$37,S2663="kahepoolne vajaduspõhine",U2663&lt;[2]an!$M$37,RANK(D2663,$D2663:$D2663)+COUNTIFS($D$2:D2663,D2663,$F$2:F2663,F2663)-1&gt;1),"",
IF(AND(F2663="Peretoe teenus",H2663&lt;[2]an!$M$37,S2663="kahepoolne vajaduspõhine",U2663&gt;=[2]an!$M$37,U2663&lt;=[2]an!$M$38,RANK(D2663,$D2663:$D2663)+COUNTIFS($D$2:D2663,D2663,$F$2:F2663,F2663)-1=1),
((EOMONTH(U2663,0)-U2663+1)*X2663)/DAY(EOMONTH(U2663,0))+(DAY(U2663)-1)*100/DAY(EOMONTH(U2663,0)),
IF(AND(F2663="Peretoe teenus",H2663&lt;[2]an!$M$37,S2663="kahepoolne vajaduspõhine",U2663&gt;=[2]an!$M$37,U2663&lt;=[2]an!$M$38,RANK(D2663,$D2663:$D2663)+COUNTIFS($D$2:D2663,D2663,$F$2:F2663,F2663)-1&gt;1),"",
IF(AND(F2663="Peretoe teenus",H2663&lt;[2]an!$M$37,S2663="kahepoolne vajaduspõhine",U2663&gt;[2]an!$M$38,RANK(D2663,$D2663:$D2663)+COUNTIFS($D$2:D2663,D2663,$F$2:F2663,F2663)-1=1),X2663,
IF(AND(F2663="Peretoe teenus",H2663&lt;[2]an!$M$37,S2663="kahepoolne vajaduspõhine",U2663&gt;[2]an!$M$38,RANK(D2663,$D2663:$D2663)+COUNTIFS($D$2:D2663,D2663,$F$2:F2663,F2663)-1&gt;1),"",X2663*W2663)))))))))))))),"")</f>
        <v/>
      </c>
      <c r="Z2663" s="18" t="str">
        <f t="shared" si="124"/>
        <v/>
      </c>
      <c r="AA2663" s="19" t="str">
        <f>IFERROR(VLOOKUP(E2663,[2]an!$A$3:$B$81,2,FALSE),"")</f>
        <v/>
      </c>
      <c r="AB2663" s="19" t="str">
        <f>IFERROR(VLOOKUP(AA2663,[2]an!$C$2:$D$16,2,FALSE),"")</f>
        <v/>
      </c>
      <c r="AC2663" s="20"/>
      <c r="AD2663" s="21" t="str">
        <f>IF(A2663=[2]an!$F$36,VLOOKUP([2]an!$F$36,[2]an!$F$36:$H$36,3,FALSE),IF(A2663=[2]an!$F$35,VLOOKUP([2]an!$F$35,[2]an!$F$35:$H$35,3,FALSE),IF(A2663=[2]an!$F$33,VLOOKUP([2]an!$F$33,[2]an!$F$33:$H$33,3,FALSE),IF(A2663=[2]an!$F$31,VLOOKUP([2]an!$F$31,[2]an!$F$31:$H$31,3,FALSE),""))))</f>
        <v/>
      </c>
    </row>
    <row r="2664" spans="6:30" x14ac:dyDescent="0.2">
      <c r="F2664" s="10"/>
      <c r="G2664" s="8" t="str">
        <f t="shared" si="125"/>
        <v/>
      </c>
      <c r="H2664" s="13"/>
      <c r="K2664" s="13"/>
      <c r="L2664" s="10"/>
      <c r="M2664" s="10"/>
      <c r="S2664" s="8" t="str">
        <f>IFERROR(VLOOKUP(D2664,[1]peretoe_teenus!$A$2:$L$2000,5,FALSE),"")</f>
        <v/>
      </c>
      <c r="U2664" s="13"/>
      <c r="V2664" s="15" t="str" cm="1">
        <f t="array" ref="V2664">IFERROR(IF(AND(F2664="Tugigrupp",RANK(K2664,$K2664:$K2664)+COUNTIFS($K$2:K2664,K2664,$L$2:L2664,L2664,$M$2:M2664,M2664,$I$2:I2664,I2664,$G$2:G2664,G2664,$F$2:F2664,F2664)-1=1),SUMPRODUCT(($F$2:$F$4154=F2664)*($G$2:$G$4154=G2664)*($K$2:$K$4154=K2664)*($I$2:$I$4154=I2664)*($L$2:$L$4154=L2664)*($M$2:$M$4154=M2664)),""),"")</f>
        <v/>
      </c>
      <c r="W2664" s="15" t="str">
        <f t="shared" si="123"/>
        <v/>
      </c>
      <c r="X2664" s="16" t="str">
        <f>IF(AND(A2664=[2]an!$G$38,F2664=[2]an!$E$40),[2]an!$G$40,IF(AND(A2664=[2]an!$G$38,F2664=[2]an!$E$41),[2]an!$G$41,IF(AND(A2664=[2]an!$G$38,F2664=[2]an!$E$39,H2664&gt;=[2]an!$M$37),[2]an!$G$39,
IF(AND(A2664=[2]an!$G$38,F2664=[2]an!$E$39,H2664&lt;[2]an!$M$37,S2664="kahepoolne vajaduspõhine",U2664=""),[2]an!$M$40,
IF(AND(A2664=[2]an!$G$38,F2664=[2]an!$E$39,H2664&lt;[2]an!$M$37,S2664="kahepoolne vajaduspõhine",U2664&lt;&gt;""),[2]an!$G$39,
IF(AND(A2664=[2]an!$G$38,F2664=[2]an!$E$39,H2664&lt;[2]an!$M$37,S2664&lt;&gt;"kahepoolne vajaduspõhine"),[2]an!$G$39,
IF(AND(A2664=[2]an!$G$38,F2664=[2]an!$E$42),[2]an!$G$42,
IF(AND(A2664=[2]an!$H$38,F2664=[2]an!$E$40),[2]an!$H$40,IF(AND(A2664=[2]an!$H$38,F2664=[2]an!$E$41),[2]an!$H$41,IF(AND(A2664=[2]an!$H$38,F2664=[2]an!$E$39,H2664&gt;=[2]an!$M$37),[2]an!$H$39,
IF(AND(A2664=[2]an!$H$38,F2664=[2]an!$E$39,H2664&lt;[2]an!$M$37,S2664="kahepoolne vajaduspõhine",U2664=""),[2]an!$M$40,
IF(AND(A2664=[2]an!$H$38,F2664=[2]an!$E$39,H2664&lt;[2]an!$M$37,S2664="kahepoolne vajaduspõhine",U2664&lt;&gt;""),[2]an!$H$39,
IF(AND(A2664=[2]an!$H$38,F2664=[2]an!$E$39,H2664&lt;[2]an!$M$37,S2664&lt;&gt;"kahepoolne vajaduspõhine"),[2]an!$H$39,
IF(AND(A2664=[2]an!$H$38,F2664=[2]an!$E$42),[2]an!$H$42,
IF(AND(A2664=[2]an!$I$38,F2664=[2]an!$E$40),[2]an!$I$40,IF(AND(A2664=[2]an!$I$38,F2664=[2]an!$E$41),[2]an!$I$41,IF(AND(A2664=[2]an!$I$38,F2664=[2]an!$E$39,H2664&gt;=[2]an!$M$37),[2]an!$I$39,
IF(AND(A2664=[2]an!$I$38,F2664=[2]an!$E$39,H2664&lt;[2]an!$M$37,S2664="kahepoolne vajaduspõhine",U2664=""),[2]an!$M$40,
IF(AND(A2664=[2]an!$I$38,F2664=[2]an!$E$39,H2664&lt;[2]an!$M$37,S2664="kahepoolne vajaduspõhine",U2664&lt;&gt;""),[2]an!$I$39,
IF(AND(A2664=[2]an!$I$38,F2664=[2]an!$E$39,H2664&lt;[2]an!$M$37,S2664&lt;&gt;"kahepoolne vajaduspõhine"),[2]an!$I$39,
IF(AND(A2664=[2]an!$I$38,F2664=[2]an!$E$42),[2]an!$I$42,
IF(AND(A2664=[2]an!$J$38,F2664=[2]an!$E$40),[2]an!$J$40,IF(AND(A2664=[2]an!$J$38,F2664=[2]an!$E$41),[2]an!$J$41,IF(AND(A2664=[2]an!$J$38,F2664=[2]an!$E$39,H2664&gt;=[2]an!$M$37),[2]an!$J$39,
IF(AND(A2664=[2]an!$J$38,F2664=[2]an!$E$39,H2664&lt;[2]an!$M$37,S2664="kahepoolne vajaduspõhine",U2664=""),[2]an!$M$40,
IF(AND(A2664=[2]an!$J$38,F2664=[2]an!$E$39,H2664&lt;[2]an!$M$37,S2664="kahepoolne vajaduspõhine",U2664&lt;&gt;""),[2]an!$J$39,
IF(AND(A2664=[2]an!$J$38,F2664=[2]an!$E$39,H2664&lt;[2]an!$M$37,S2664&lt;&gt;"kahepoolne vajaduspõhine"),[2]an!$J$39,
IF(AND(A2664=[2]an!$J$38,F2664=[2]an!$E$42),[2]an!$J$42,""))))))))))))))))))))))))))))</f>
        <v/>
      </c>
      <c r="Y2664" s="17" t="str">
        <f>IFERROR(IF(F2664="Tugigrupp",0,
IF(AND(F2664="Peretoe teenus",H2664&gt;=[2]an!$M$37,RANK(D2664,$D2664:$D2664)+COUNTIFS($D$2:D2664,D2664,$F$2:F2664,F2664)-1&gt;1),"",
IF(AND(F2664="Peretoe teenus",H2664&gt;=[2]an!$M$37,RANK(D2664,$D2664:$D2664)+COUNTIFS($D$2:D2664,D2664,$F$2:F2664,F2664)-1=1,MONTH(H2664)=MONTH(K2664)=TRUE,YEAR(H2664)=YEAR(K2664)=TRUE),((EOMONTH(H2664,0)-H2664+1)*X2664)/DAY(EOMONTH(H2664,0)),
IF(AND(F2664="Peretoe teenus",H2664&gt;=[2]an!$M$37,RANK(D2664,$D2664:$D2664)+COUNTIFS($D$2:D2664,D2664,$F$2:F2664,F2664)-1=1),X2664,
IF(AND(F2664="Peretoe teenus",H2664&lt;[2]an!$M$37,S2664&lt;&gt;"kahepoolne vajaduspõhine",RANK(D2664,$D2664:$D2664)+COUNTIFS($D$2:D2664,D2664,$F$2:F2664,F2664)-1=1),X2664,
IF(AND(F2664="Peretoe teenus",H2664&lt;[2]an!$M$37,S2664&lt;&gt;"kahepoolne vajaduspõhine",RANK(D2664,$D2664:$D2664)+COUNTIFS($D$2:D2664,D2664,$F$2:F2664,F2664)-1&gt;1),"",
IF(AND(F2664="Peretoe teenus",H2664&lt;[2]an!$M$37,S2664="kahepoolne vajaduspõhine",U2664="",RANK(D2664,$D2664:$D2664)+COUNTIFS($D$2:D2664,D2664,$F$2:F2664,F2664)-1=1),X2664,
IF(AND(F2664="Peretoe teenus",H2664&lt;[2]an!$M$37,S2664="kahepoolne vajaduspõhine",U2664="",RANK(D2664,$D2664:$D2664)+COUNTIFS($D$2:D2664,D2664,$F$2:F2664,F2664)-1&gt;1),"",
IF(AND(F2664="Peretoe teenus",H2664&lt;[2]an!$M$37,S2664="kahepoolne vajaduspõhine",U2664&lt;[2]an!$M$37,RANK(D2664,$D2664:$D2664)+COUNTIFS($D$2:D2664,D2664,$F$2:F2664,F2664)-1=1),X2664,
IF(AND(F2664="Peretoe teenus",H2664&lt;[2]an!$M$37,S2664="kahepoolne vajaduspõhine",U2664&lt;[2]an!$M$37,RANK(D2664,$D2664:$D2664)+COUNTIFS($D$2:D2664,D2664,$F$2:F2664,F2664)-1&gt;1),"",
IF(AND(F2664="Peretoe teenus",H2664&lt;[2]an!$M$37,S2664="kahepoolne vajaduspõhine",U2664&gt;=[2]an!$M$37,U2664&lt;=[2]an!$M$38,RANK(D2664,$D2664:$D2664)+COUNTIFS($D$2:D2664,D2664,$F$2:F2664,F2664)-1=1),
((EOMONTH(U2664,0)-U2664+1)*X2664)/DAY(EOMONTH(U2664,0))+(DAY(U2664)-1)*100/DAY(EOMONTH(U2664,0)),
IF(AND(F2664="Peretoe teenus",H2664&lt;[2]an!$M$37,S2664="kahepoolne vajaduspõhine",U2664&gt;=[2]an!$M$37,U2664&lt;=[2]an!$M$38,RANK(D2664,$D2664:$D2664)+COUNTIFS($D$2:D2664,D2664,$F$2:F2664,F2664)-1&gt;1),"",
IF(AND(F2664="Peretoe teenus",H2664&lt;[2]an!$M$37,S2664="kahepoolne vajaduspõhine",U2664&gt;[2]an!$M$38,RANK(D2664,$D2664:$D2664)+COUNTIFS($D$2:D2664,D2664,$F$2:F2664,F2664)-1=1),X2664,
IF(AND(F2664="Peretoe teenus",H2664&lt;[2]an!$M$37,S2664="kahepoolne vajaduspõhine",U2664&gt;[2]an!$M$38,RANK(D2664,$D2664:$D2664)+COUNTIFS($D$2:D2664,D2664,$F$2:F2664,F2664)-1&gt;1),"",X2664*W2664)))))))))))))),"")</f>
        <v/>
      </c>
      <c r="Z2664" s="18" t="str">
        <f t="shared" si="124"/>
        <v/>
      </c>
      <c r="AA2664" s="19" t="str">
        <f>IFERROR(VLOOKUP(E2664,[2]an!$A$3:$B$81,2,FALSE),"")</f>
        <v/>
      </c>
      <c r="AB2664" s="19" t="str">
        <f>IFERROR(VLOOKUP(AA2664,[2]an!$C$2:$D$16,2,FALSE),"")</f>
        <v/>
      </c>
      <c r="AC2664" s="20"/>
      <c r="AD2664" s="21" t="str">
        <f>IF(A2664=[2]an!$F$36,VLOOKUP([2]an!$F$36,[2]an!$F$36:$H$36,3,FALSE),IF(A2664=[2]an!$F$35,VLOOKUP([2]an!$F$35,[2]an!$F$35:$H$35,3,FALSE),IF(A2664=[2]an!$F$33,VLOOKUP([2]an!$F$33,[2]an!$F$33:$H$33,3,FALSE),IF(A2664=[2]an!$F$31,VLOOKUP([2]an!$F$31,[2]an!$F$31:$H$31,3,FALSE),""))))</f>
        <v/>
      </c>
    </row>
    <row r="2665" spans="6:30" x14ac:dyDescent="0.2">
      <c r="F2665" s="10"/>
      <c r="G2665" s="8" t="str">
        <f t="shared" si="125"/>
        <v/>
      </c>
      <c r="H2665" s="13"/>
      <c r="K2665" s="13"/>
      <c r="L2665" s="10"/>
      <c r="M2665" s="10"/>
      <c r="S2665" s="8" t="str">
        <f>IFERROR(VLOOKUP(D2665,[1]peretoe_teenus!$A$2:$L$2000,5,FALSE),"")</f>
        <v/>
      </c>
      <c r="U2665" s="13"/>
      <c r="V2665" s="15" t="str" cm="1">
        <f t="array" ref="V2665">IFERROR(IF(AND(F2665="Tugigrupp",RANK(K2665,$K2665:$K2665)+COUNTIFS($K$2:K2665,K2665,$L$2:L2665,L2665,$M$2:M2665,M2665,$I$2:I2665,I2665,$G$2:G2665,G2665,$F$2:F2665,F2665)-1=1),SUMPRODUCT(($F$2:$F$4154=F2665)*($G$2:$G$4154=G2665)*($K$2:$K$4154=K2665)*($I$2:$I$4154=I2665)*($L$2:$L$4154=L2665)*($M$2:$M$4154=M2665)),""),"")</f>
        <v/>
      </c>
      <c r="W2665" s="15" t="str">
        <f t="shared" si="123"/>
        <v/>
      </c>
      <c r="X2665" s="16" t="str">
        <f>IF(AND(A2665=[2]an!$G$38,F2665=[2]an!$E$40),[2]an!$G$40,IF(AND(A2665=[2]an!$G$38,F2665=[2]an!$E$41),[2]an!$G$41,IF(AND(A2665=[2]an!$G$38,F2665=[2]an!$E$39,H2665&gt;=[2]an!$M$37),[2]an!$G$39,
IF(AND(A2665=[2]an!$G$38,F2665=[2]an!$E$39,H2665&lt;[2]an!$M$37,S2665="kahepoolne vajaduspõhine",U2665=""),[2]an!$M$40,
IF(AND(A2665=[2]an!$G$38,F2665=[2]an!$E$39,H2665&lt;[2]an!$M$37,S2665="kahepoolne vajaduspõhine",U2665&lt;&gt;""),[2]an!$G$39,
IF(AND(A2665=[2]an!$G$38,F2665=[2]an!$E$39,H2665&lt;[2]an!$M$37,S2665&lt;&gt;"kahepoolne vajaduspõhine"),[2]an!$G$39,
IF(AND(A2665=[2]an!$G$38,F2665=[2]an!$E$42),[2]an!$G$42,
IF(AND(A2665=[2]an!$H$38,F2665=[2]an!$E$40),[2]an!$H$40,IF(AND(A2665=[2]an!$H$38,F2665=[2]an!$E$41),[2]an!$H$41,IF(AND(A2665=[2]an!$H$38,F2665=[2]an!$E$39,H2665&gt;=[2]an!$M$37),[2]an!$H$39,
IF(AND(A2665=[2]an!$H$38,F2665=[2]an!$E$39,H2665&lt;[2]an!$M$37,S2665="kahepoolne vajaduspõhine",U2665=""),[2]an!$M$40,
IF(AND(A2665=[2]an!$H$38,F2665=[2]an!$E$39,H2665&lt;[2]an!$M$37,S2665="kahepoolne vajaduspõhine",U2665&lt;&gt;""),[2]an!$H$39,
IF(AND(A2665=[2]an!$H$38,F2665=[2]an!$E$39,H2665&lt;[2]an!$M$37,S2665&lt;&gt;"kahepoolne vajaduspõhine"),[2]an!$H$39,
IF(AND(A2665=[2]an!$H$38,F2665=[2]an!$E$42),[2]an!$H$42,
IF(AND(A2665=[2]an!$I$38,F2665=[2]an!$E$40),[2]an!$I$40,IF(AND(A2665=[2]an!$I$38,F2665=[2]an!$E$41),[2]an!$I$41,IF(AND(A2665=[2]an!$I$38,F2665=[2]an!$E$39,H2665&gt;=[2]an!$M$37),[2]an!$I$39,
IF(AND(A2665=[2]an!$I$38,F2665=[2]an!$E$39,H2665&lt;[2]an!$M$37,S2665="kahepoolne vajaduspõhine",U2665=""),[2]an!$M$40,
IF(AND(A2665=[2]an!$I$38,F2665=[2]an!$E$39,H2665&lt;[2]an!$M$37,S2665="kahepoolne vajaduspõhine",U2665&lt;&gt;""),[2]an!$I$39,
IF(AND(A2665=[2]an!$I$38,F2665=[2]an!$E$39,H2665&lt;[2]an!$M$37,S2665&lt;&gt;"kahepoolne vajaduspõhine"),[2]an!$I$39,
IF(AND(A2665=[2]an!$I$38,F2665=[2]an!$E$42),[2]an!$I$42,
IF(AND(A2665=[2]an!$J$38,F2665=[2]an!$E$40),[2]an!$J$40,IF(AND(A2665=[2]an!$J$38,F2665=[2]an!$E$41),[2]an!$J$41,IF(AND(A2665=[2]an!$J$38,F2665=[2]an!$E$39,H2665&gt;=[2]an!$M$37),[2]an!$J$39,
IF(AND(A2665=[2]an!$J$38,F2665=[2]an!$E$39,H2665&lt;[2]an!$M$37,S2665="kahepoolne vajaduspõhine",U2665=""),[2]an!$M$40,
IF(AND(A2665=[2]an!$J$38,F2665=[2]an!$E$39,H2665&lt;[2]an!$M$37,S2665="kahepoolne vajaduspõhine",U2665&lt;&gt;""),[2]an!$J$39,
IF(AND(A2665=[2]an!$J$38,F2665=[2]an!$E$39,H2665&lt;[2]an!$M$37,S2665&lt;&gt;"kahepoolne vajaduspõhine"),[2]an!$J$39,
IF(AND(A2665=[2]an!$J$38,F2665=[2]an!$E$42),[2]an!$J$42,""))))))))))))))))))))))))))))</f>
        <v/>
      </c>
      <c r="Y2665" s="17" t="str">
        <f>IFERROR(IF(F2665="Tugigrupp",0,
IF(AND(F2665="Peretoe teenus",H2665&gt;=[2]an!$M$37,RANK(D2665,$D2665:$D2665)+COUNTIFS($D$2:D2665,D2665,$F$2:F2665,F2665)-1&gt;1),"",
IF(AND(F2665="Peretoe teenus",H2665&gt;=[2]an!$M$37,RANK(D2665,$D2665:$D2665)+COUNTIFS($D$2:D2665,D2665,$F$2:F2665,F2665)-1=1,MONTH(H2665)=MONTH(K2665)=TRUE,YEAR(H2665)=YEAR(K2665)=TRUE),((EOMONTH(H2665,0)-H2665+1)*X2665)/DAY(EOMONTH(H2665,0)),
IF(AND(F2665="Peretoe teenus",H2665&gt;=[2]an!$M$37,RANK(D2665,$D2665:$D2665)+COUNTIFS($D$2:D2665,D2665,$F$2:F2665,F2665)-1=1),X2665,
IF(AND(F2665="Peretoe teenus",H2665&lt;[2]an!$M$37,S2665&lt;&gt;"kahepoolne vajaduspõhine",RANK(D2665,$D2665:$D2665)+COUNTIFS($D$2:D2665,D2665,$F$2:F2665,F2665)-1=1),X2665,
IF(AND(F2665="Peretoe teenus",H2665&lt;[2]an!$M$37,S2665&lt;&gt;"kahepoolne vajaduspõhine",RANK(D2665,$D2665:$D2665)+COUNTIFS($D$2:D2665,D2665,$F$2:F2665,F2665)-1&gt;1),"",
IF(AND(F2665="Peretoe teenus",H2665&lt;[2]an!$M$37,S2665="kahepoolne vajaduspõhine",U2665="",RANK(D2665,$D2665:$D2665)+COUNTIFS($D$2:D2665,D2665,$F$2:F2665,F2665)-1=1),X2665,
IF(AND(F2665="Peretoe teenus",H2665&lt;[2]an!$M$37,S2665="kahepoolne vajaduspõhine",U2665="",RANK(D2665,$D2665:$D2665)+COUNTIFS($D$2:D2665,D2665,$F$2:F2665,F2665)-1&gt;1),"",
IF(AND(F2665="Peretoe teenus",H2665&lt;[2]an!$M$37,S2665="kahepoolne vajaduspõhine",U2665&lt;[2]an!$M$37,RANK(D2665,$D2665:$D2665)+COUNTIFS($D$2:D2665,D2665,$F$2:F2665,F2665)-1=1),X2665,
IF(AND(F2665="Peretoe teenus",H2665&lt;[2]an!$M$37,S2665="kahepoolne vajaduspõhine",U2665&lt;[2]an!$M$37,RANK(D2665,$D2665:$D2665)+COUNTIFS($D$2:D2665,D2665,$F$2:F2665,F2665)-1&gt;1),"",
IF(AND(F2665="Peretoe teenus",H2665&lt;[2]an!$M$37,S2665="kahepoolne vajaduspõhine",U2665&gt;=[2]an!$M$37,U2665&lt;=[2]an!$M$38,RANK(D2665,$D2665:$D2665)+COUNTIFS($D$2:D2665,D2665,$F$2:F2665,F2665)-1=1),
((EOMONTH(U2665,0)-U2665+1)*X2665)/DAY(EOMONTH(U2665,0))+(DAY(U2665)-1)*100/DAY(EOMONTH(U2665,0)),
IF(AND(F2665="Peretoe teenus",H2665&lt;[2]an!$M$37,S2665="kahepoolne vajaduspõhine",U2665&gt;=[2]an!$M$37,U2665&lt;=[2]an!$M$38,RANK(D2665,$D2665:$D2665)+COUNTIFS($D$2:D2665,D2665,$F$2:F2665,F2665)-1&gt;1),"",
IF(AND(F2665="Peretoe teenus",H2665&lt;[2]an!$M$37,S2665="kahepoolne vajaduspõhine",U2665&gt;[2]an!$M$38,RANK(D2665,$D2665:$D2665)+COUNTIFS($D$2:D2665,D2665,$F$2:F2665,F2665)-1=1),X2665,
IF(AND(F2665="Peretoe teenus",H2665&lt;[2]an!$M$37,S2665="kahepoolne vajaduspõhine",U2665&gt;[2]an!$M$38,RANK(D2665,$D2665:$D2665)+COUNTIFS($D$2:D2665,D2665,$F$2:F2665,F2665)-1&gt;1),"",X2665*W2665)))))))))))))),"")</f>
        <v/>
      </c>
      <c r="Z2665" s="18" t="str">
        <f t="shared" si="124"/>
        <v/>
      </c>
      <c r="AA2665" s="19" t="str">
        <f>IFERROR(VLOOKUP(E2665,[2]an!$A$3:$B$81,2,FALSE),"")</f>
        <v/>
      </c>
      <c r="AB2665" s="19" t="str">
        <f>IFERROR(VLOOKUP(AA2665,[2]an!$C$2:$D$16,2,FALSE),"")</f>
        <v/>
      </c>
      <c r="AC2665" s="20"/>
      <c r="AD2665" s="21" t="str">
        <f>IF(A2665=[2]an!$F$36,VLOOKUP([2]an!$F$36,[2]an!$F$36:$H$36,3,FALSE),IF(A2665=[2]an!$F$35,VLOOKUP([2]an!$F$35,[2]an!$F$35:$H$35,3,FALSE),IF(A2665=[2]an!$F$33,VLOOKUP([2]an!$F$33,[2]an!$F$33:$H$33,3,FALSE),IF(A2665=[2]an!$F$31,VLOOKUP([2]an!$F$31,[2]an!$F$31:$H$31,3,FALSE),""))))</f>
        <v/>
      </c>
    </row>
    <row r="2666" spans="6:30" x14ac:dyDescent="0.2">
      <c r="F2666" s="10"/>
      <c r="G2666" s="8" t="str">
        <f t="shared" si="125"/>
        <v/>
      </c>
      <c r="H2666" s="13"/>
      <c r="K2666" s="13"/>
      <c r="L2666" s="10"/>
      <c r="M2666" s="10"/>
      <c r="S2666" s="8" t="str">
        <f>IFERROR(VLOOKUP(D2666,[1]peretoe_teenus!$A$2:$L$2000,5,FALSE),"")</f>
        <v/>
      </c>
      <c r="U2666" s="13"/>
      <c r="V2666" s="15" t="str" cm="1">
        <f t="array" ref="V2666">IFERROR(IF(AND(F2666="Tugigrupp",RANK(K2666,$K2666:$K2666)+COUNTIFS($K$2:K2666,K2666,$L$2:L2666,L2666,$M$2:M2666,M2666,$I$2:I2666,I2666,$G$2:G2666,G2666,$F$2:F2666,F2666)-1=1),SUMPRODUCT(($F$2:$F$4154=F2666)*($G$2:$G$4154=G2666)*($K$2:$K$4154=K2666)*($I$2:$I$4154=I2666)*($L$2:$L$4154=L2666)*($M$2:$M$4154=M2666)),""),"")</f>
        <v/>
      </c>
      <c r="W2666" s="15" t="str">
        <f t="shared" si="123"/>
        <v/>
      </c>
      <c r="X2666" s="16" t="str">
        <f>IF(AND(A2666=[2]an!$G$38,F2666=[2]an!$E$40),[2]an!$G$40,IF(AND(A2666=[2]an!$G$38,F2666=[2]an!$E$41),[2]an!$G$41,IF(AND(A2666=[2]an!$G$38,F2666=[2]an!$E$39,H2666&gt;=[2]an!$M$37),[2]an!$G$39,
IF(AND(A2666=[2]an!$G$38,F2666=[2]an!$E$39,H2666&lt;[2]an!$M$37,S2666="kahepoolne vajaduspõhine",U2666=""),[2]an!$M$40,
IF(AND(A2666=[2]an!$G$38,F2666=[2]an!$E$39,H2666&lt;[2]an!$M$37,S2666="kahepoolne vajaduspõhine",U2666&lt;&gt;""),[2]an!$G$39,
IF(AND(A2666=[2]an!$G$38,F2666=[2]an!$E$39,H2666&lt;[2]an!$M$37,S2666&lt;&gt;"kahepoolne vajaduspõhine"),[2]an!$G$39,
IF(AND(A2666=[2]an!$G$38,F2666=[2]an!$E$42),[2]an!$G$42,
IF(AND(A2666=[2]an!$H$38,F2666=[2]an!$E$40),[2]an!$H$40,IF(AND(A2666=[2]an!$H$38,F2666=[2]an!$E$41),[2]an!$H$41,IF(AND(A2666=[2]an!$H$38,F2666=[2]an!$E$39,H2666&gt;=[2]an!$M$37),[2]an!$H$39,
IF(AND(A2666=[2]an!$H$38,F2666=[2]an!$E$39,H2666&lt;[2]an!$M$37,S2666="kahepoolne vajaduspõhine",U2666=""),[2]an!$M$40,
IF(AND(A2666=[2]an!$H$38,F2666=[2]an!$E$39,H2666&lt;[2]an!$M$37,S2666="kahepoolne vajaduspõhine",U2666&lt;&gt;""),[2]an!$H$39,
IF(AND(A2666=[2]an!$H$38,F2666=[2]an!$E$39,H2666&lt;[2]an!$M$37,S2666&lt;&gt;"kahepoolne vajaduspõhine"),[2]an!$H$39,
IF(AND(A2666=[2]an!$H$38,F2666=[2]an!$E$42),[2]an!$H$42,
IF(AND(A2666=[2]an!$I$38,F2666=[2]an!$E$40),[2]an!$I$40,IF(AND(A2666=[2]an!$I$38,F2666=[2]an!$E$41),[2]an!$I$41,IF(AND(A2666=[2]an!$I$38,F2666=[2]an!$E$39,H2666&gt;=[2]an!$M$37),[2]an!$I$39,
IF(AND(A2666=[2]an!$I$38,F2666=[2]an!$E$39,H2666&lt;[2]an!$M$37,S2666="kahepoolne vajaduspõhine",U2666=""),[2]an!$M$40,
IF(AND(A2666=[2]an!$I$38,F2666=[2]an!$E$39,H2666&lt;[2]an!$M$37,S2666="kahepoolne vajaduspõhine",U2666&lt;&gt;""),[2]an!$I$39,
IF(AND(A2666=[2]an!$I$38,F2666=[2]an!$E$39,H2666&lt;[2]an!$M$37,S2666&lt;&gt;"kahepoolne vajaduspõhine"),[2]an!$I$39,
IF(AND(A2666=[2]an!$I$38,F2666=[2]an!$E$42),[2]an!$I$42,
IF(AND(A2666=[2]an!$J$38,F2666=[2]an!$E$40),[2]an!$J$40,IF(AND(A2666=[2]an!$J$38,F2666=[2]an!$E$41),[2]an!$J$41,IF(AND(A2666=[2]an!$J$38,F2666=[2]an!$E$39,H2666&gt;=[2]an!$M$37),[2]an!$J$39,
IF(AND(A2666=[2]an!$J$38,F2666=[2]an!$E$39,H2666&lt;[2]an!$M$37,S2666="kahepoolne vajaduspõhine",U2666=""),[2]an!$M$40,
IF(AND(A2666=[2]an!$J$38,F2666=[2]an!$E$39,H2666&lt;[2]an!$M$37,S2666="kahepoolne vajaduspõhine",U2666&lt;&gt;""),[2]an!$J$39,
IF(AND(A2666=[2]an!$J$38,F2666=[2]an!$E$39,H2666&lt;[2]an!$M$37,S2666&lt;&gt;"kahepoolne vajaduspõhine"),[2]an!$J$39,
IF(AND(A2666=[2]an!$J$38,F2666=[2]an!$E$42),[2]an!$J$42,""))))))))))))))))))))))))))))</f>
        <v/>
      </c>
      <c r="Y2666" s="17" t="str">
        <f>IFERROR(IF(F2666="Tugigrupp",0,
IF(AND(F2666="Peretoe teenus",H2666&gt;=[2]an!$M$37,RANK(D2666,$D2666:$D2666)+COUNTIFS($D$2:D2666,D2666,$F$2:F2666,F2666)-1&gt;1),"",
IF(AND(F2666="Peretoe teenus",H2666&gt;=[2]an!$M$37,RANK(D2666,$D2666:$D2666)+COUNTIFS($D$2:D2666,D2666,$F$2:F2666,F2666)-1=1,MONTH(H2666)=MONTH(K2666)=TRUE,YEAR(H2666)=YEAR(K2666)=TRUE),((EOMONTH(H2666,0)-H2666+1)*X2666)/DAY(EOMONTH(H2666,0)),
IF(AND(F2666="Peretoe teenus",H2666&gt;=[2]an!$M$37,RANK(D2666,$D2666:$D2666)+COUNTIFS($D$2:D2666,D2666,$F$2:F2666,F2666)-1=1),X2666,
IF(AND(F2666="Peretoe teenus",H2666&lt;[2]an!$M$37,S2666&lt;&gt;"kahepoolne vajaduspõhine",RANK(D2666,$D2666:$D2666)+COUNTIFS($D$2:D2666,D2666,$F$2:F2666,F2666)-1=1),X2666,
IF(AND(F2666="Peretoe teenus",H2666&lt;[2]an!$M$37,S2666&lt;&gt;"kahepoolne vajaduspõhine",RANK(D2666,$D2666:$D2666)+COUNTIFS($D$2:D2666,D2666,$F$2:F2666,F2666)-1&gt;1),"",
IF(AND(F2666="Peretoe teenus",H2666&lt;[2]an!$M$37,S2666="kahepoolne vajaduspõhine",U2666="",RANK(D2666,$D2666:$D2666)+COUNTIFS($D$2:D2666,D2666,$F$2:F2666,F2666)-1=1),X2666,
IF(AND(F2666="Peretoe teenus",H2666&lt;[2]an!$M$37,S2666="kahepoolne vajaduspõhine",U2666="",RANK(D2666,$D2666:$D2666)+COUNTIFS($D$2:D2666,D2666,$F$2:F2666,F2666)-1&gt;1),"",
IF(AND(F2666="Peretoe teenus",H2666&lt;[2]an!$M$37,S2666="kahepoolne vajaduspõhine",U2666&lt;[2]an!$M$37,RANK(D2666,$D2666:$D2666)+COUNTIFS($D$2:D2666,D2666,$F$2:F2666,F2666)-1=1),X2666,
IF(AND(F2666="Peretoe teenus",H2666&lt;[2]an!$M$37,S2666="kahepoolne vajaduspõhine",U2666&lt;[2]an!$M$37,RANK(D2666,$D2666:$D2666)+COUNTIFS($D$2:D2666,D2666,$F$2:F2666,F2666)-1&gt;1),"",
IF(AND(F2666="Peretoe teenus",H2666&lt;[2]an!$M$37,S2666="kahepoolne vajaduspõhine",U2666&gt;=[2]an!$M$37,U2666&lt;=[2]an!$M$38,RANK(D2666,$D2666:$D2666)+COUNTIFS($D$2:D2666,D2666,$F$2:F2666,F2666)-1=1),
((EOMONTH(U2666,0)-U2666+1)*X2666)/DAY(EOMONTH(U2666,0))+(DAY(U2666)-1)*100/DAY(EOMONTH(U2666,0)),
IF(AND(F2666="Peretoe teenus",H2666&lt;[2]an!$M$37,S2666="kahepoolne vajaduspõhine",U2666&gt;=[2]an!$M$37,U2666&lt;=[2]an!$M$38,RANK(D2666,$D2666:$D2666)+COUNTIFS($D$2:D2666,D2666,$F$2:F2666,F2666)-1&gt;1),"",
IF(AND(F2666="Peretoe teenus",H2666&lt;[2]an!$M$37,S2666="kahepoolne vajaduspõhine",U2666&gt;[2]an!$M$38,RANK(D2666,$D2666:$D2666)+COUNTIFS($D$2:D2666,D2666,$F$2:F2666,F2666)-1=1),X2666,
IF(AND(F2666="Peretoe teenus",H2666&lt;[2]an!$M$37,S2666="kahepoolne vajaduspõhine",U2666&gt;[2]an!$M$38,RANK(D2666,$D2666:$D2666)+COUNTIFS($D$2:D2666,D2666,$F$2:F2666,F2666)-1&gt;1),"",X2666*W2666)))))))))))))),"")</f>
        <v/>
      </c>
      <c r="Z2666" s="18" t="str">
        <f t="shared" si="124"/>
        <v/>
      </c>
      <c r="AA2666" s="19" t="str">
        <f>IFERROR(VLOOKUP(E2666,[2]an!$A$3:$B$81,2,FALSE),"")</f>
        <v/>
      </c>
      <c r="AB2666" s="19" t="str">
        <f>IFERROR(VLOOKUP(AA2666,[2]an!$C$2:$D$16,2,FALSE),"")</f>
        <v/>
      </c>
      <c r="AC2666" s="20"/>
      <c r="AD2666" s="21" t="str">
        <f>IF(A2666=[2]an!$F$36,VLOOKUP([2]an!$F$36,[2]an!$F$36:$H$36,3,FALSE),IF(A2666=[2]an!$F$35,VLOOKUP([2]an!$F$35,[2]an!$F$35:$H$35,3,FALSE),IF(A2666=[2]an!$F$33,VLOOKUP([2]an!$F$33,[2]an!$F$33:$H$33,3,FALSE),IF(A2666=[2]an!$F$31,VLOOKUP([2]an!$F$31,[2]an!$F$31:$H$31,3,FALSE),""))))</f>
        <v/>
      </c>
    </row>
    <row r="2667" spans="6:30" x14ac:dyDescent="0.2">
      <c r="F2667" s="10"/>
      <c r="G2667" s="8" t="str">
        <f t="shared" si="125"/>
        <v/>
      </c>
      <c r="H2667" s="13"/>
      <c r="K2667" s="13"/>
      <c r="L2667" s="10"/>
      <c r="M2667" s="10"/>
      <c r="S2667" s="8" t="str">
        <f>IFERROR(VLOOKUP(D2667,[1]peretoe_teenus!$A$2:$L$2000,5,FALSE),"")</f>
        <v/>
      </c>
      <c r="U2667" s="13"/>
      <c r="V2667" s="15" t="str" cm="1">
        <f t="array" ref="V2667">IFERROR(IF(AND(F2667="Tugigrupp",RANK(K2667,$K2667:$K2667)+COUNTIFS($K$2:K2667,K2667,$L$2:L2667,L2667,$M$2:M2667,M2667,$I$2:I2667,I2667,$G$2:G2667,G2667,$F$2:F2667,F2667)-1=1),SUMPRODUCT(($F$2:$F$4154=F2667)*($G$2:$G$4154=G2667)*($K$2:$K$4154=K2667)*($I$2:$I$4154=I2667)*($L$2:$L$4154=L2667)*($M$2:$M$4154=M2667)),""),"")</f>
        <v/>
      </c>
      <c r="W2667" s="15" t="str">
        <f t="shared" si="123"/>
        <v/>
      </c>
      <c r="X2667" s="16" t="str">
        <f>IF(AND(A2667=[2]an!$G$38,F2667=[2]an!$E$40),[2]an!$G$40,IF(AND(A2667=[2]an!$G$38,F2667=[2]an!$E$41),[2]an!$G$41,IF(AND(A2667=[2]an!$G$38,F2667=[2]an!$E$39,H2667&gt;=[2]an!$M$37),[2]an!$G$39,
IF(AND(A2667=[2]an!$G$38,F2667=[2]an!$E$39,H2667&lt;[2]an!$M$37,S2667="kahepoolne vajaduspõhine",U2667=""),[2]an!$M$40,
IF(AND(A2667=[2]an!$G$38,F2667=[2]an!$E$39,H2667&lt;[2]an!$M$37,S2667="kahepoolne vajaduspõhine",U2667&lt;&gt;""),[2]an!$G$39,
IF(AND(A2667=[2]an!$G$38,F2667=[2]an!$E$39,H2667&lt;[2]an!$M$37,S2667&lt;&gt;"kahepoolne vajaduspõhine"),[2]an!$G$39,
IF(AND(A2667=[2]an!$G$38,F2667=[2]an!$E$42),[2]an!$G$42,
IF(AND(A2667=[2]an!$H$38,F2667=[2]an!$E$40),[2]an!$H$40,IF(AND(A2667=[2]an!$H$38,F2667=[2]an!$E$41),[2]an!$H$41,IF(AND(A2667=[2]an!$H$38,F2667=[2]an!$E$39,H2667&gt;=[2]an!$M$37),[2]an!$H$39,
IF(AND(A2667=[2]an!$H$38,F2667=[2]an!$E$39,H2667&lt;[2]an!$M$37,S2667="kahepoolne vajaduspõhine",U2667=""),[2]an!$M$40,
IF(AND(A2667=[2]an!$H$38,F2667=[2]an!$E$39,H2667&lt;[2]an!$M$37,S2667="kahepoolne vajaduspõhine",U2667&lt;&gt;""),[2]an!$H$39,
IF(AND(A2667=[2]an!$H$38,F2667=[2]an!$E$39,H2667&lt;[2]an!$M$37,S2667&lt;&gt;"kahepoolne vajaduspõhine"),[2]an!$H$39,
IF(AND(A2667=[2]an!$H$38,F2667=[2]an!$E$42),[2]an!$H$42,
IF(AND(A2667=[2]an!$I$38,F2667=[2]an!$E$40),[2]an!$I$40,IF(AND(A2667=[2]an!$I$38,F2667=[2]an!$E$41),[2]an!$I$41,IF(AND(A2667=[2]an!$I$38,F2667=[2]an!$E$39,H2667&gt;=[2]an!$M$37),[2]an!$I$39,
IF(AND(A2667=[2]an!$I$38,F2667=[2]an!$E$39,H2667&lt;[2]an!$M$37,S2667="kahepoolne vajaduspõhine",U2667=""),[2]an!$M$40,
IF(AND(A2667=[2]an!$I$38,F2667=[2]an!$E$39,H2667&lt;[2]an!$M$37,S2667="kahepoolne vajaduspõhine",U2667&lt;&gt;""),[2]an!$I$39,
IF(AND(A2667=[2]an!$I$38,F2667=[2]an!$E$39,H2667&lt;[2]an!$M$37,S2667&lt;&gt;"kahepoolne vajaduspõhine"),[2]an!$I$39,
IF(AND(A2667=[2]an!$I$38,F2667=[2]an!$E$42),[2]an!$I$42,
IF(AND(A2667=[2]an!$J$38,F2667=[2]an!$E$40),[2]an!$J$40,IF(AND(A2667=[2]an!$J$38,F2667=[2]an!$E$41),[2]an!$J$41,IF(AND(A2667=[2]an!$J$38,F2667=[2]an!$E$39,H2667&gt;=[2]an!$M$37),[2]an!$J$39,
IF(AND(A2667=[2]an!$J$38,F2667=[2]an!$E$39,H2667&lt;[2]an!$M$37,S2667="kahepoolne vajaduspõhine",U2667=""),[2]an!$M$40,
IF(AND(A2667=[2]an!$J$38,F2667=[2]an!$E$39,H2667&lt;[2]an!$M$37,S2667="kahepoolne vajaduspõhine",U2667&lt;&gt;""),[2]an!$J$39,
IF(AND(A2667=[2]an!$J$38,F2667=[2]an!$E$39,H2667&lt;[2]an!$M$37,S2667&lt;&gt;"kahepoolne vajaduspõhine"),[2]an!$J$39,
IF(AND(A2667=[2]an!$J$38,F2667=[2]an!$E$42),[2]an!$J$42,""))))))))))))))))))))))))))))</f>
        <v/>
      </c>
      <c r="Y2667" s="17" t="str">
        <f>IFERROR(IF(F2667="Tugigrupp",0,
IF(AND(F2667="Peretoe teenus",H2667&gt;=[2]an!$M$37,RANK(D2667,$D2667:$D2667)+COUNTIFS($D$2:D2667,D2667,$F$2:F2667,F2667)-1&gt;1),"",
IF(AND(F2667="Peretoe teenus",H2667&gt;=[2]an!$M$37,RANK(D2667,$D2667:$D2667)+COUNTIFS($D$2:D2667,D2667,$F$2:F2667,F2667)-1=1,MONTH(H2667)=MONTH(K2667)=TRUE,YEAR(H2667)=YEAR(K2667)=TRUE),((EOMONTH(H2667,0)-H2667+1)*X2667)/DAY(EOMONTH(H2667,0)),
IF(AND(F2667="Peretoe teenus",H2667&gt;=[2]an!$M$37,RANK(D2667,$D2667:$D2667)+COUNTIFS($D$2:D2667,D2667,$F$2:F2667,F2667)-1=1),X2667,
IF(AND(F2667="Peretoe teenus",H2667&lt;[2]an!$M$37,S2667&lt;&gt;"kahepoolne vajaduspõhine",RANK(D2667,$D2667:$D2667)+COUNTIFS($D$2:D2667,D2667,$F$2:F2667,F2667)-1=1),X2667,
IF(AND(F2667="Peretoe teenus",H2667&lt;[2]an!$M$37,S2667&lt;&gt;"kahepoolne vajaduspõhine",RANK(D2667,$D2667:$D2667)+COUNTIFS($D$2:D2667,D2667,$F$2:F2667,F2667)-1&gt;1),"",
IF(AND(F2667="Peretoe teenus",H2667&lt;[2]an!$M$37,S2667="kahepoolne vajaduspõhine",U2667="",RANK(D2667,$D2667:$D2667)+COUNTIFS($D$2:D2667,D2667,$F$2:F2667,F2667)-1=1),X2667,
IF(AND(F2667="Peretoe teenus",H2667&lt;[2]an!$M$37,S2667="kahepoolne vajaduspõhine",U2667="",RANK(D2667,$D2667:$D2667)+COUNTIFS($D$2:D2667,D2667,$F$2:F2667,F2667)-1&gt;1),"",
IF(AND(F2667="Peretoe teenus",H2667&lt;[2]an!$M$37,S2667="kahepoolne vajaduspõhine",U2667&lt;[2]an!$M$37,RANK(D2667,$D2667:$D2667)+COUNTIFS($D$2:D2667,D2667,$F$2:F2667,F2667)-1=1),X2667,
IF(AND(F2667="Peretoe teenus",H2667&lt;[2]an!$M$37,S2667="kahepoolne vajaduspõhine",U2667&lt;[2]an!$M$37,RANK(D2667,$D2667:$D2667)+COUNTIFS($D$2:D2667,D2667,$F$2:F2667,F2667)-1&gt;1),"",
IF(AND(F2667="Peretoe teenus",H2667&lt;[2]an!$M$37,S2667="kahepoolne vajaduspõhine",U2667&gt;=[2]an!$M$37,U2667&lt;=[2]an!$M$38,RANK(D2667,$D2667:$D2667)+COUNTIFS($D$2:D2667,D2667,$F$2:F2667,F2667)-1=1),
((EOMONTH(U2667,0)-U2667+1)*X2667)/DAY(EOMONTH(U2667,0))+(DAY(U2667)-1)*100/DAY(EOMONTH(U2667,0)),
IF(AND(F2667="Peretoe teenus",H2667&lt;[2]an!$M$37,S2667="kahepoolne vajaduspõhine",U2667&gt;=[2]an!$M$37,U2667&lt;=[2]an!$M$38,RANK(D2667,$D2667:$D2667)+COUNTIFS($D$2:D2667,D2667,$F$2:F2667,F2667)-1&gt;1),"",
IF(AND(F2667="Peretoe teenus",H2667&lt;[2]an!$M$37,S2667="kahepoolne vajaduspõhine",U2667&gt;[2]an!$M$38,RANK(D2667,$D2667:$D2667)+COUNTIFS($D$2:D2667,D2667,$F$2:F2667,F2667)-1=1),X2667,
IF(AND(F2667="Peretoe teenus",H2667&lt;[2]an!$M$37,S2667="kahepoolne vajaduspõhine",U2667&gt;[2]an!$M$38,RANK(D2667,$D2667:$D2667)+COUNTIFS($D$2:D2667,D2667,$F$2:F2667,F2667)-1&gt;1),"",X2667*W2667)))))))))))))),"")</f>
        <v/>
      </c>
      <c r="Z2667" s="18" t="str">
        <f t="shared" si="124"/>
        <v/>
      </c>
      <c r="AA2667" s="19" t="str">
        <f>IFERROR(VLOOKUP(E2667,[2]an!$A$3:$B$81,2,FALSE),"")</f>
        <v/>
      </c>
      <c r="AB2667" s="19" t="str">
        <f>IFERROR(VLOOKUP(AA2667,[2]an!$C$2:$D$16,2,FALSE),"")</f>
        <v/>
      </c>
      <c r="AC2667" s="20"/>
      <c r="AD2667" s="21" t="str">
        <f>IF(A2667=[2]an!$F$36,VLOOKUP([2]an!$F$36,[2]an!$F$36:$H$36,3,FALSE),IF(A2667=[2]an!$F$35,VLOOKUP([2]an!$F$35,[2]an!$F$35:$H$35,3,FALSE),IF(A2667=[2]an!$F$33,VLOOKUP([2]an!$F$33,[2]an!$F$33:$H$33,3,FALSE),IF(A2667=[2]an!$F$31,VLOOKUP([2]an!$F$31,[2]an!$F$31:$H$31,3,FALSE),""))))</f>
        <v/>
      </c>
    </row>
    <row r="2668" spans="6:30" x14ac:dyDescent="0.2">
      <c r="F2668" s="10"/>
      <c r="G2668" s="8" t="str">
        <f t="shared" si="125"/>
        <v/>
      </c>
      <c r="H2668" s="13"/>
      <c r="K2668" s="13"/>
      <c r="L2668" s="10"/>
      <c r="M2668" s="10"/>
      <c r="S2668" s="8" t="str">
        <f>IFERROR(VLOOKUP(D2668,[1]peretoe_teenus!$A$2:$L$2000,5,FALSE),"")</f>
        <v/>
      </c>
      <c r="U2668" s="13"/>
      <c r="V2668" s="15" t="str" cm="1">
        <f t="array" ref="V2668">IFERROR(IF(AND(F2668="Tugigrupp",RANK(K2668,$K2668:$K2668)+COUNTIFS($K$2:K2668,K2668,$L$2:L2668,L2668,$M$2:M2668,M2668,$I$2:I2668,I2668,$G$2:G2668,G2668,$F$2:F2668,F2668)-1=1),SUMPRODUCT(($F$2:$F$4154=F2668)*($G$2:$G$4154=G2668)*($K$2:$K$4154=K2668)*($I$2:$I$4154=I2668)*($L$2:$L$4154=L2668)*($M$2:$M$4154=M2668)),""),"")</f>
        <v/>
      </c>
      <c r="W2668" s="15" t="str">
        <f t="shared" si="123"/>
        <v/>
      </c>
      <c r="X2668" s="16" t="str">
        <f>IF(AND(A2668=[2]an!$G$38,F2668=[2]an!$E$40),[2]an!$G$40,IF(AND(A2668=[2]an!$G$38,F2668=[2]an!$E$41),[2]an!$G$41,IF(AND(A2668=[2]an!$G$38,F2668=[2]an!$E$39,H2668&gt;=[2]an!$M$37),[2]an!$G$39,
IF(AND(A2668=[2]an!$G$38,F2668=[2]an!$E$39,H2668&lt;[2]an!$M$37,S2668="kahepoolne vajaduspõhine",U2668=""),[2]an!$M$40,
IF(AND(A2668=[2]an!$G$38,F2668=[2]an!$E$39,H2668&lt;[2]an!$M$37,S2668="kahepoolne vajaduspõhine",U2668&lt;&gt;""),[2]an!$G$39,
IF(AND(A2668=[2]an!$G$38,F2668=[2]an!$E$39,H2668&lt;[2]an!$M$37,S2668&lt;&gt;"kahepoolne vajaduspõhine"),[2]an!$G$39,
IF(AND(A2668=[2]an!$G$38,F2668=[2]an!$E$42),[2]an!$G$42,
IF(AND(A2668=[2]an!$H$38,F2668=[2]an!$E$40),[2]an!$H$40,IF(AND(A2668=[2]an!$H$38,F2668=[2]an!$E$41),[2]an!$H$41,IF(AND(A2668=[2]an!$H$38,F2668=[2]an!$E$39,H2668&gt;=[2]an!$M$37),[2]an!$H$39,
IF(AND(A2668=[2]an!$H$38,F2668=[2]an!$E$39,H2668&lt;[2]an!$M$37,S2668="kahepoolne vajaduspõhine",U2668=""),[2]an!$M$40,
IF(AND(A2668=[2]an!$H$38,F2668=[2]an!$E$39,H2668&lt;[2]an!$M$37,S2668="kahepoolne vajaduspõhine",U2668&lt;&gt;""),[2]an!$H$39,
IF(AND(A2668=[2]an!$H$38,F2668=[2]an!$E$39,H2668&lt;[2]an!$M$37,S2668&lt;&gt;"kahepoolne vajaduspõhine"),[2]an!$H$39,
IF(AND(A2668=[2]an!$H$38,F2668=[2]an!$E$42),[2]an!$H$42,
IF(AND(A2668=[2]an!$I$38,F2668=[2]an!$E$40),[2]an!$I$40,IF(AND(A2668=[2]an!$I$38,F2668=[2]an!$E$41),[2]an!$I$41,IF(AND(A2668=[2]an!$I$38,F2668=[2]an!$E$39,H2668&gt;=[2]an!$M$37),[2]an!$I$39,
IF(AND(A2668=[2]an!$I$38,F2668=[2]an!$E$39,H2668&lt;[2]an!$M$37,S2668="kahepoolne vajaduspõhine",U2668=""),[2]an!$M$40,
IF(AND(A2668=[2]an!$I$38,F2668=[2]an!$E$39,H2668&lt;[2]an!$M$37,S2668="kahepoolne vajaduspõhine",U2668&lt;&gt;""),[2]an!$I$39,
IF(AND(A2668=[2]an!$I$38,F2668=[2]an!$E$39,H2668&lt;[2]an!$M$37,S2668&lt;&gt;"kahepoolne vajaduspõhine"),[2]an!$I$39,
IF(AND(A2668=[2]an!$I$38,F2668=[2]an!$E$42),[2]an!$I$42,
IF(AND(A2668=[2]an!$J$38,F2668=[2]an!$E$40),[2]an!$J$40,IF(AND(A2668=[2]an!$J$38,F2668=[2]an!$E$41),[2]an!$J$41,IF(AND(A2668=[2]an!$J$38,F2668=[2]an!$E$39,H2668&gt;=[2]an!$M$37),[2]an!$J$39,
IF(AND(A2668=[2]an!$J$38,F2668=[2]an!$E$39,H2668&lt;[2]an!$M$37,S2668="kahepoolne vajaduspõhine",U2668=""),[2]an!$M$40,
IF(AND(A2668=[2]an!$J$38,F2668=[2]an!$E$39,H2668&lt;[2]an!$M$37,S2668="kahepoolne vajaduspõhine",U2668&lt;&gt;""),[2]an!$J$39,
IF(AND(A2668=[2]an!$J$38,F2668=[2]an!$E$39,H2668&lt;[2]an!$M$37,S2668&lt;&gt;"kahepoolne vajaduspõhine"),[2]an!$J$39,
IF(AND(A2668=[2]an!$J$38,F2668=[2]an!$E$42),[2]an!$J$42,""))))))))))))))))))))))))))))</f>
        <v/>
      </c>
      <c r="Y2668" s="17" t="str">
        <f>IFERROR(IF(F2668="Tugigrupp",0,
IF(AND(F2668="Peretoe teenus",H2668&gt;=[2]an!$M$37,RANK(D2668,$D2668:$D2668)+COUNTIFS($D$2:D2668,D2668,$F$2:F2668,F2668)-1&gt;1),"",
IF(AND(F2668="Peretoe teenus",H2668&gt;=[2]an!$M$37,RANK(D2668,$D2668:$D2668)+COUNTIFS($D$2:D2668,D2668,$F$2:F2668,F2668)-1=1,MONTH(H2668)=MONTH(K2668)=TRUE,YEAR(H2668)=YEAR(K2668)=TRUE),((EOMONTH(H2668,0)-H2668+1)*X2668)/DAY(EOMONTH(H2668,0)),
IF(AND(F2668="Peretoe teenus",H2668&gt;=[2]an!$M$37,RANK(D2668,$D2668:$D2668)+COUNTIFS($D$2:D2668,D2668,$F$2:F2668,F2668)-1=1),X2668,
IF(AND(F2668="Peretoe teenus",H2668&lt;[2]an!$M$37,S2668&lt;&gt;"kahepoolne vajaduspõhine",RANK(D2668,$D2668:$D2668)+COUNTIFS($D$2:D2668,D2668,$F$2:F2668,F2668)-1=1),X2668,
IF(AND(F2668="Peretoe teenus",H2668&lt;[2]an!$M$37,S2668&lt;&gt;"kahepoolne vajaduspõhine",RANK(D2668,$D2668:$D2668)+COUNTIFS($D$2:D2668,D2668,$F$2:F2668,F2668)-1&gt;1),"",
IF(AND(F2668="Peretoe teenus",H2668&lt;[2]an!$M$37,S2668="kahepoolne vajaduspõhine",U2668="",RANK(D2668,$D2668:$D2668)+COUNTIFS($D$2:D2668,D2668,$F$2:F2668,F2668)-1=1),X2668,
IF(AND(F2668="Peretoe teenus",H2668&lt;[2]an!$M$37,S2668="kahepoolne vajaduspõhine",U2668="",RANK(D2668,$D2668:$D2668)+COUNTIFS($D$2:D2668,D2668,$F$2:F2668,F2668)-1&gt;1),"",
IF(AND(F2668="Peretoe teenus",H2668&lt;[2]an!$M$37,S2668="kahepoolne vajaduspõhine",U2668&lt;[2]an!$M$37,RANK(D2668,$D2668:$D2668)+COUNTIFS($D$2:D2668,D2668,$F$2:F2668,F2668)-1=1),X2668,
IF(AND(F2668="Peretoe teenus",H2668&lt;[2]an!$M$37,S2668="kahepoolne vajaduspõhine",U2668&lt;[2]an!$M$37,RANK(D2668,$D2668:$D2668)+COUNTIFS($D$2:D2668,D2668,$F$2:F2668,F2668)-1&gt;1),"",
IF(AND(F2668="Peretoe teenus",H2668&lt;[2]an!$M$37,S2668="kahepoolne vajaduspõhine",U2668&gt;=[2]an!$M$37,U2668&lt;=[2]an!$M$38,RANK(D2668,$D2668:$D2668)+COUNTIFS($D$2:D2668,D2668,$F$2:F2668,F2668)-1=1),
((EOMONTH(U2668,0)-U2668+1)*X2668)/DAY(EOMONTH(U2668,0))+(DAY(U2668)-1)*100/DAY(EOMONTH(U2668,0)),
IF(AND(F2668="Peretoe teenus",H2668&lt;[2]an!$M$37,S2668="kahepoolne vajaduspõhine",U2668&gt;=[2]an!$M$37,U2668&lt;=[2]an!$M$38,RANK(D2668,$D2668:$D2668)+COUNTIFS($D$2:D2668,D2668,$F$2:F2668,F2668)-1&gt;1),"",
IF(AND(F2668="Peretoe teenus",H2668&lt;[2]an!$M$37,S2668="kahepoolne vajaduspõhine",U2668&gt;[2]an!$M$38,RANK(D2668,$D2668:$D2668)+COUNTIFS($D$2:D2668,D2668,$F$2:F2668,F2668)-1=1),X2668,
IF(AND(F2668="Peretoe teenus",H2668&lt;[2]an!$M$37,S2668="kahepoolne vajaduspõhine",U2668&gt;[2]an!$M$38,RANK(D2668,$D2668:$D2668)+COUNTIFS($D$2:D2668,D2668,$F$2:F2668,F2668)-1&gt;1),"",X2668*W2668)))))))))))))),"")</f>
        <v/>
      </c>
      <c r="Z2668" s="18" t="str">
        <f t="shared" si="124"/>
        <v/>
      </c>
      <c r="AA2668" s="19" t="str">
        <f>IFERROR(VLOOKUP(E2668,[2]an!$A$3:$B$81,2,FALSE),"")</f>
        <v/>
      </c>
      <c r="AB2668" s="19" t="str">
        <f>IFERROR(VLOOKUP(AA2668,[2]an!$C$2:$D$16,2,FALSE),"")</f>
        <v/>
      </c>
      <c r="AC2668" s="20"/>
      <c r="AD2668" s="21" t="str">
        <f>IF(A2668=[2]an!$F$36,VLOOKUP([2]an!$F$36,[2]an!$F$36:$H$36,3,FALSE),IF(A2668=[2]an!$F$35,VLOOKUP([2]an!$F$35,[2]an!$F$35:$H$35,3,FALSE),IF(A2668=[2]an!$F$33,VLOOKUP([2]an!$F$33,[2]an!$F$33:$H$33,3,FALSE),IF(A2668=[2]an!$F$31,VLOOKUP([2]an!$F$31,[2]an!$F$31:$H$31,3,FALSE),""))))</f>
        <v/>
      </c>
    </row>
    <row r="2669" spans="6:30" x14ac:dyDescent="0.2">
      <c r="F2669" s="10"/>
      <c r="G2669" s="8" t="str">
        <f t="shared" si="125"/>
        <v/>
      </c>
      <c r="H2669" s="13"/>
      <c r="K2669" s="13"/>
      <c r="L2669" s="10"/>
      <c r="M2669" s="10"/>
      <c r="S2669" s="8" t="str">
        <f>IFERROR(VLOOKUP(D2669,[1]peretoe_teenus!$A$2:$L$2000,5,FALSE),"")</f>
        <v/>
      </c>
      <c r="U2669" s="13"/>
      <c r="V2669" s="15" t="str" cm="1">
        <f t="array" ref="V2669">IFERROR(IF(AND(F2669="Tugigrupp",RANK(K2669,$K2669:$K2669)+COUNTIFS($K$2:K2669,K2669,$L$2:L2669,L2669,$M$2:M2669,M2669,$I$2:I2669,I2669,$G$2:G2669,G2669,$F$2:F2669,F2669)-1=1),SUMPRODUCT(($F$2:$F$4154=F2669)*($G$2:$G$4154=G2669)*($K$2:$K$4154=K2669)*($I$2:$I$4154=I2669)*($L$2:$L$4154=L2669)*($M$2:$M$4154=M2669)),""),"")</f>
        <v/>
      </c>
      <c r="W2669" s="15" t="str">
        <f t="shared" si="123"/>
        <v/>
      </c>
      <c r="X2669" s="16" t="str">
        <f>IF(AND(A2669=[2]an!$G$38,F2669=[2]an!$E$40),[2]an!$G$40,IF(AND(A2669=[2]an!$G$38,F2669=[2]an!$E$41),[2]an!$G$41,IF(AND(A2669=[2]an!$G$38,F2669=[2]an!$E$39,H2669&gt;=[2]an!$M$37),[2]an!$G$39,
IF(AND(A2669=[2]an!$G$38,F2669=[2]an!$E$39,H2669&lt;[2]an!$M$37,S2669="kahepoolne vajaduspõhine",U2669=""),[2]an!$M$40,
IF(AND(A2669=[2]an!$G$38,F2669=[2]an!$E$39,H2669&lt;[2]an!$M$37,S2669="kahepoolne vajaduspõhine",U2669&lt;&gt;""),[2]an!$G$39,
IF(AND(A2669=[2]an!$G$38,F2669=[2]an!$E$39,H2669&lt;[2]an!$M$37,S2669&lt;&gt;"kahepoolne vajaduspõhine"),[2]an!$G$39,
IF(AND(A2669=[2]an!$G$38,F2669=[2]an!$E$42),[2]an!$G$42,
IF(AND(A2669=[2]an!$H$38,F2669=[2]an!$E$40),[2]an!$H$40,IF(AND(A2669=[2]an!$H$38,F2669=[2]an!$E$41),[2]an!$H$41,IF(AND(A2669=[2]an!$H$38,F2669=[2]an!$E$39,H2669&gt;=[2]an!$M$37),[2]an!$H$39,
IF(AND(A2669=[2]an!$H$38,F2669=[2]an!$E$39,H2669&lt;[2]an!$M$37,S2669="kahepoolne vajaduspõhine",U2669=""),[2]an!$M$40,
IF(AND(A2669=[2]an!$H$38,F2669=[2]an!$E$39,H2669&lt;[2]an!$M$37,S2669="kahepoolne vajaduspõhine",U2669&lt;&gt;""),[2]an!$H$39,
IF(AND(A2669=[2]an!$H$38,F2669=[2]an!$E$39,H2669&lt;[2]an!$M$37,S2669&lt;&gt;"kahepoolne vajaduspõhine"),[2]an!$H$39,
IF(AND(A2669=[2]an!$H$38,F2669=[2]an!$E$42),[2]an!$H$42,
IF(AND(A2669=[2]an!$I$38,F2669=[2]an!$E$40),[2]an!$I$40,IF(AND(A2669=[2]an!$I$38,F2669=[2]an!$E$41),[2]an!$I$41,IF(AND(A2669=[2]an!$I$38,F2669=[2]an!$E$39,H2669&gt;=[2]an!$M$37),[2]an!$I$39,
IF(AND(A2669=[2]an!$I$38,F2669=[2]an!$E$39,H2669&lt;[2]an!$M$37,S2669="kahepoolne vajaduspõhine",U2669=""),[2]an!$M$40,
IF(AND(A2669=[2]an!$I$38,F2669=[2]an!$E$39,H2669&lt;[2]an!$M$37,S2669="kahepoolne vajaduspõhine",U2669&lt;&gt;""),[2]an!$I$39,
IF(AND(A2669=[2]an!$I$38,F2669=[2]an!$E$39,H2669&lt;[2]an!$M$37,S2669&lt;&gt;"kahepoolne vajaduspõhine"),[2]an!$I$39,
IF(AND(A2669=[2]an!$I$38,F2669=[2]an!$E$42),[2]an!$I$42,
IF(AND(A2669=[2]an!$J$38,F2669=[2]an!$E$40),[2]an!$J$40,IF(AND(A2669=[2]an!$J$38,F2669=[2]an!$E$41),[2]an!$J$41,IF(AND(A2669=[2]an!$J$38,F2669=[2]an!$E$39,H2669&gt;=[2]an!$M$37),[2]an!$J$39,
IF(AND(A2669=[2]an!$J$38,F2669=[2]an!$E$39,H2669&lt;[2]an!$M$37,S2669="kahepoolne vajaduspõhine",U2669=""),[2]an!$M$40,
IF(AND(A2669=[2]an!$J$38,F2669=[2]an!$E$39,H2669&lt;[2]an!$M$37,S2669="kahepoolne vajaduspõhine",U2669&lt;&gt;""),[2]an!$J$39,
IF(AND(A2669=[2]an!$J$38,F2669=[2]an!$E$39,H2669&lt;[2]an!$M$37,S2669&lt;&gt;"kahepoolne vajaduspõhine"),[2]an!$J$39,
IF(AND(A2669=[2]an!$J$38,F2669=[2]an!$E$42),[2]an!$J$42,""))))))))))))))))))))))))))))</f>
        <v/>
      </c>
      <c r="Y2669" s="17" t="str">
        <f>IFERROR(IF(F2669="Tugigrupp",0,
IF(AND(F2669="Peretoe teenus",H2669&gt;=[2]an!$M$37,RANK(D2669,$D2669:$D2669)+COUNTIFS($D$2:D2669,D2669,$F$2:F2669,F2669)-1&gt;1),"",
IF(AND(F2669="Peretoe teenus",H2669&gt;=[2]an!$M$37,RANK(D2669,$D2669:$D2669)+COUNTIFS($D$2:D2669,D2669,$F$2:F2669,F2669)-1=1,MONTH(H2669)=MONTH(K2669)=TRUE,YEAR(H2669)=YEAR(K2669)=TRUE),((EOMONTH(H2669,0)-H2669+1)*X2669)/DAY(EOMONTH(H2669,0)),
IF(AND(F2669="Peretoe teenus",H2669&gt;=[2]an!$M$37,RANK(D2669,$D2669:$D2669)+COUNTIFS($D$2:D2669,D2669,$F$2:F2669,F2669)-1=1),X2669,
IF(AND(F2669="Peretoe teenus",H2669&lt;[2]an!$M$37,S2669&lt;&gt;"kahepoolne vajaduspõhine",RANK(D2669,$D2669:$D2669)+COUNTIFS($D$2:D2669,D2669,$F$2:F2669,F2669)-1=1),X2669,
IF(AND(F2669="Peretoe teenus",H2669&lt;[2]an!$M$37,S2669&lt;&gt;"kahepoolne vajaduspõhine",RANK(D2669,$D2669:$D2669)+COUNTIFS($D$2:D2669,D2669,$F$2:F2669,F2669)-1&gt;1),"",
IF(AND(F2669="Peretoe teenus",H2669&lt;[2]an!$M$37,S2669="kahepoolne vajaduspõhine",U2669="",RANK(D2669,$D2669:$D2669)+COUNTIFS($D$2:D2669,D2669,$F$2:F2669,F2669)-1=1),X2669,
IF(AND(F2669="Peretoe teenus",H2669&lt;[2]an!$M$37,S2669="kahepoolne vajaduspõhine",U2669="",RANK(D2669,$D2669:$D2669)+COUNTIFS($D$2:D2669,D2669,$F$2:F2669,F2669)-1&gt;1),"",
IF(AND(F2669="Peretoe teenus",H2669&lt;[2]an!$M$37,S2669="kahepoolne vajaduspõhine",U2669&lt;[2]an!$M$37,RANK(D2669,$D2669:$D2669)+COUNTIFS($D$2:D2669,D2669,$F$2:F2669,F2669)-1=1),X2669,
IF(AND(F2669="Peretoe teenus",H2669&lt;[2]an!$M$37,S2669="kahepoolne vajaduspõhine",U2669&lt;[2]an!$M$37,RANK(D2669,$D2669:$D2669)+COUNTIFS($D$2:D2669,D2669,$F$2:F2669,F2669)-1&gt;1),"",
IF(AND(F2669="Peretoe teenus",H2669&lt;[2]an!$M$37,S2669="kahepoolne vajaduspõhine",U2669&gt;=[2]an!$M$37,U2669&lt;=[2]an!$M$38,RANK(D2669,$D2669:$D2669)+COUNTIFS($D$2:D2669,D2669,$F$2:F2669,F2669)-1=1),
((EOMONTH(U2669,0)-U2669+1)*X2669)/DAY(EOMONTH(U2669,0))+(DAY(U2669)-1)*100/DAY(EOMONTH(U2669,0)),
IF(AND(F2669="Peretoe teenus",H2669&lt;[2]an!$M$37,S2669="kahepoolne vajaduspõhine",U2669&gt;=[2]an!$M$37,U2669&lt;=[2]an!$M$38,RANK(D2669,$D2669:$D2669)+COUNTIFS($D$2:D2669,D2669,$F$2:F2669,F2669)-1&gt;1),"",
IF(AND(F2669="Peretoe teenus",H2669&lt;[2]an!$M$37,S2669="kahepoolne vajaduspõhine",U2669&gt;[2]an!$M$38,RANK(D2669,$D2669:$D2669)+COUNTIFS($D$2:D2669,D2669,$F$2:F2669,F2669)-1=1),X2669,
IF(AND(F2669="Peretoe teenus",H2669&lt;[2]an!$M$37,S2669="kahepoolne vajaduspõhine",U2669&gt;[2]an!$M$38,RANK(D2669,$D2669:$D2669)+COUNTIFS($D$2:D2669,D2669,$F$2:F2669,F2669)-1&gt;1),"",X2669*W2669)))))))))))))),"")</f>
        <v/>
      </c>
      <c r="Z2669" s="18" t="str">
        <f t="shared" si="124"/>
        <v/>
      </c>
      <c r="AA2669" s="19" t="str">
        <f>IFERROR(VLOOKUP(E2669,[2]an!$A$3:$B$81,2,FALSE),"")</f>
        <v/>
      </c>
      <c r="AB2669" s="19" t="str">
        <f>IFERROR(VLOOKUP(AA2669,[2]an!$C$2:$D$16,2,FALSE),"")</f>
        <v/>
      </c>
      <c r="AC2669" s="20"/>
      <c r="AD2669" s="21" t="str">
        <f>IF(A2669=[2]an!$F$36,VLOOKUP([2]an!$F$36,[2]an!$F$36:$H$36,3,FALSE),IF(A2669=[2]an!$F$35,VLOOKUP([2]an!$F$35,[2]an!$F$35:$H$35,3,FALSE),IF(A2669=[2]an!$F$33,VLOOKUP([2]an!$F$33,[2]an!$F$33:$H$33,3,FALSE),IF(A2669=[2]an!$F$31,VLOOKUP([2]an!$F$31,[2]an!$F$31:$H$31,3,FALSE),""))))</f>
        <v/>
      </c>
    </row>
    <row r="2670" spans="6:30" x14ac:dyDescent="0.2">
      <c r="F2670" s="10"/>
      <c r="G2670" s="8" t="str">
        <f t="shared" si="125"/>
        <v/>
      </c>
      <c r="H2670" s="13"/>
      <c r="K2670" s="13"/>
      <c r="L2670" s="10"/>
      <c r="M2670" s="10"/>
      <c r="S2670" s="8" t="str">
        <f>IFERROR(VLOOKUP(D2670,[1]peretoe_teenus!$A$2:$L$2000,5,FALSE),"")</f>
        <v/>
      </c>
      <c r="U2670" s="13"/>
      <c r="V2670" s="15" t="str" cm="1">
        <f t="array" ref="V2670">IFERROR(IF(AND(F2670="Tugigrupp",RANK(K2670,$K2670:$K2670)+COUNTIFS($K$2:K2670,K2670,$L$2:L2670,L2670,$M$2:M2670,M2670,$I$2:I2670,I2670,$G$2:G2670,G2670,$F$2:F2670,F2670)-1=1),SUMPRODUCT(($F$2:$F$4154=F2670)*($G$2:$G$4154=G2670)*($K$2:$K$4154=K2670)*($I$2:$I$4154=I2670)*($L$2:$L$4154=L2670)*($M$2:$M$4154=M2670)),""),"")</f>
        <v/>
      </c>
      <c r="W2670" s="15" t="str">
        <f t="shared" si="123"/>
        <v/>
      </c>
      <c r="X2670" s="16" t="str">
        <f>IF(AND(A2670=[2]an!$G$38,F2670=[2]an!$E$40),[2]an!$G$40,IF(AND(A2670=[2]an!$G$38,F2670=[2]an!$E$41),[2]an!$G$41,IF(AND(A2670=[2]an!$G$38,F2670=[2]an!$E$39,H2670&gt;=[2]an!$M$37),[2]an!$G$39,
IF(AND(A2670=[2]an!$G$38,F2670=[2]an!$E$39,H2670&lt;[2]an!$M$37,S2670="kahepoolne vajaduspõhine",U2670=""),[2]an!$M$40,
IF(AND(A2670=[2]an!$G$38,F2670=[2]an!$E$39,H2670&lt;[2]an!$M$37,S2670="kahepoolne vajaduspõhine",U2670&lt;&gt;""),[2]an!$G$39,
IF(AND(A2670=[2]an!$G$38,F2670=[2]an!$E$39,H2670&lt;[2]an!$M$37,S2670&lt;&gt;"kahepoolne vajaduspõhine"),[2]an!$G$39,
IF(AND(A2670=[2]an!$G$38,F2670=[2]an!$E$42),[2]an!$G$42,
IF(AND(A2670=[2]an!$H$38,F2670=[2]an!$E$40),[2]an!$H$40,IF(AND(A2670=[2]an!$H$38,F2670=[2]an!$E$41),[2]an!$H$41,IF(AND(A2670=[2]an!$H$38,F2670=[2]an!$E$39,H2670&gt;=[2]an!$M$37),[2]an!$H$39,
IF(AND(A2670=[2]an!$H$38,F2670=[2]an!$E$39,H2670&lt;[2]an!$M$37,S2670="kahepoolne vajaduspõhine",U2670=""),[2]an!$M$40,
IF(AND(A2670=[2]an!$H$38,F2670=[2]an!$E$39,H2670&lt;[2]an!$M$37,S2670="kahepoolne vajaduspõhine",U2670&lt;&gt;""),[2]an!$H$39,
IF(AND(A2670=[2]an!$H$38,F2670=[2]an!$E$39,H2670&lt;[2]an!$M$37,S2670&lt;&gt;"kahepoolne vajaduspõhine"),[2]an!$H$39,
IF(AND(A2670=[2]an!$H$38,F2670=[2]an!$E$42),[2]an!$H$42,
IF(AND(A2670=[2]an!$I$38,F2670=[2]an!$E$40),[2]an!$I$40,IF(AND(A2670=[2]an!$I$38,F2670=[2]an!$E$41),[2]an!$I$41,IF(AND(A2670=[2]an!$I$38,F2670=[2]an!$E$39,H2670&gt;=[2]an!$M$37),[2]an!$I$39,
IF(AND(A2670=[2]an!$I$38,F2670=[2]an!$E$39,H2670&lt;[2]an!$M$37,S2670="kahepoolne vajaduspõhine",U2670=""),[2]an!$M$40,
IF(AND(A2670=[2]an!$I$38,F2670=[2]an!$E$39,H2670&lt;[2]an!$M$37,S2670="kahepoolne vajaduspõhine",U2670&lt;&gt;""),[2]an!$I$39,
IF(AND(A2670=[2]an!$I$38,F2670=[2]an!$E$39,H2670&lt;[2]an!$M$37,S2670&lt;&gt;"kahepoolne vajaduspõhine"),[2]an!$I$39,
IF(AND(A2670=[2]an!$I$38,F2670=[2]an!$E$42),[2]an!$I$42,
IF(AND(A2670=[2]an!$J$38,F2670=[2]an!$E$40),[2]an!$J$40,IF(AND(A2670=[2]an!$J$38,F2670=[2]an!$E$41),[2]an!$J$41,IF(AND(A2670=[2]an!$J$38,F2670=[2]an!$E$39,H2670&gt;=[2]an!$M$37),[2]an!$J$39,
IF(AND(A2670=[2]an!$J$38,F2670=[2]an!$E$39,H2670&lt;[2]an!$M$37,S2670="kahepoolne vajaduspõhine",U2670=""),[2]an!$M$40,
IF(AND(A2670=[2]an!$J$38,F2670=[2]an!$E$39,H2670&lt;[2]an!$M$37,S2670="kahepoolne vajaduspõhine",U2670&lt;&gt;""),[2]an!$J$39,
IF(AND(A2670=[2]an!$J$38,F2670=[2]an!$E$39,H2670&lt;[2]an!$M$37,S2670&lt;&gt;"kahepoolne vajaduspõhine"),[2]an!$J$39,
IF(AND(A2670=[2]an!$J$38,F2670=[2]an!$E$42),[2]an!$J$42,""))))))))))))))))))))))))))))</f>
        <v/>
      </c>
      <c r="Y2670" s="17" t="str">
        <f>IFERROR(IF(F2670="Tugigrupp",0,
IF(AND(F2670="Peretoe teenus",H2670&gt;=[2]an!$M$37,RANK(D2670,$D2670:$D2670)+COUNTIFS($D$2:D2670,D2670,$F$2:F2670,F2670)-1&gt;1),"",
IF(AND(F2670="Peretoe teenus",H2670&gt;=[2]an!$M$37,RANK(D2670,$D2670:$D2670)+COUNTIFS($D$2:D2670,D2670,$F$2:F2670,F2670)-1=1,MONTH(H2670)=MONTH(K2670)=TRUE,YEAR(H2670)=YEAR(K2670)=TRUE),((EOMONTH(H2670,0)-H2670+1)*X2670)/DAY(EOMONTH(H2670,0)),
IF(AND(F2670="Peretoe teenus",H2670&gt;=[2]an!$M$37,RANK(D2670,$D2670:$D2670)+COUNTIFS($D$2:D2670,D2670,$F$2:F2670,F2670)-1=1),X2670,
IF(AND(F2670="Peretoe teenus",H2670&lt;[2]an!$M$37,S2670&lt;&gt;"kahepoolne vajaduspõhine",RANK(D2670,$D2670:$D2670)+COUNTIFS($D$2:D2670,D2670,$F$2:F2670,F2670)-1=1),X2670,
IF(AND(F2670="Peretoe teenus",H2670&lt;[2]an!$M$37,S2670&lt;&gt;"kahepoolne vajaduspõhine",RANK(D2670,$D2670:$D2670)+COUNTIFS($D$2:D2670,D2670,$F$2:F2670,F2670)-1&gt;1),"",
IF(AND(F2670="Peretoe teenus",H2670&lt;[2]an!$M$37,S2670="kahepoolne vajaduspõhine",U2670="",RANK(D2670,$D2670:$D2670)+COUNTIFS($D$2:D2670,D2670,$F$2:F2670,F2670)-1=1),X2670,
IF(AND(F2670="Peretoe teenus",H2670&lt;[2]an!$M$37,S2670="kahepoolne vajaduspõhine",U2670="",RANK(D2670,$D2670:$D2670)+COUNTIFS($D$2:D2670,D2670,$F$2:F2670,F2670)-1&gt;1),"",
IF(AND(F2670="Peretoe teenus",H2670&lt;[2]an!$M$37,S2670="kahepoolne vajaduspõhine",U2670&lt;[2]an!$M$37,RANK(D2670,$D2670:$D2670)+COUNTIFS($D$2:D2670,D2670,$F$2:F2670,F2670)-1=1),X2670,
IF(AND(F2670="Peretoe teenus",H2670&lt;[2]an!$M$37,S2670="kahepoolne vajaduspõhine",U2670&lt;[2]an!$M$37,RANK(D2670,$D2670:$D2670)+COUNTIFS($D$2:D2670,D2670,$F$2:F2670,F2670)-1&gt;1),"",
IF(AND(F2670="Peretoe teenus",H2670&lt;[2]an!$M$37,S2670="kahepoolne vajaduspõhine",U2670&gt;=[2]an!$M$37,U2670&lt;=[2]an!$M$38,RANK(D2670,$D2670:$D2670)+COUNTIFS($D$2:D2670,D2670,$F$2:F2670,F2670)-1=1),
((EOMONTH(U2670,0)-U2670+1)*X2670)/DAY(EOMONTH(U2670,0))+(DAY(U2670)-1)*100/DAY(EOMONTH(U2670,0)),
IF(AND(F2670="Peretoe teenus",H2670&lt;[2]an!$M$37,S2670="kahepoolne vajaduspõhine",U2670&gt;=[2]an!$M$37,U2670&lt;=[2]an!$M$38,RANK(D2670,$D2670:$D2670)+COUNTIFS($D$2:D2670,D2670,$F$2:F2670,F2670)-1&gt;1),"",
IF(AND(F2670="Peretoe teenus",H2670&lt;[2]an!$M$37,S2670="kahepoolne vajaduspõhine",U2670&gt;[2]an!$M$38,RANK(D2670,$D2670:$D2670)+COUNTIFS($D$2:D2670,D2670,$F$2:F2670,F2670)-1=1),X2670,
IF(AND(F2670="Peretoe teenus",H2670&lt;[2]an!$M$37,S2670="kahepoolne vajaduspõhine",U2670&gt;[2]an!$M$38,RANK(D2670,$D2670:$D2670)+COUNTIFS($D$2:D2670,D2670,$F$2:F2670,F2670)-1&gt;1),"",X2670*W2670)))))))))))))),"")</f>
        <v/>
      </c>
      <c r="Z2670" s="18" t="str">
        <f t="shared" si="124"/>
        <v/>
      </c>
      <c r="AA2670" s="19" t="str">
        <f>IFERROR(VLOOKUP(E2670,[2]an!$A$3:$B$81,2,FALSE),"")</f>
        <v/>
      </c>
      <c r="AB2670" s="19" t="str">
        <f>IFERROR(VLOOKUP(AA2670,[2]an!$C$2:$D$16,2,FALSE),"")</f>
        <v/>
      </c>
      <c r="AC2670" s="20"/>
      <c r="AD2670" s="21" t="str">
        <f>IF(A2670=[2]an!$F$36,VLOOKUP([2]an!$F$36,[2]an!$F$36:$H$36,3,FALSE),IF(A2670=[2]an!$F$35,VLOOKUP([2]an!$F$35,[2]an!$F$35:$H$35,3,FALSE),IF(A2670=[2]an!$F$33,VLOOKUP([2]an!$F$33,[2]an!$F$33:$H$33,3,FALSE),IF(A2670=[2]an!$F$31,VLOOKUP([2]an!$F$31,[2]an!$F$31:$H$31,3,FALSE),""))))</f>
        <v/>
      </c>
    </row>
    <row r="2671" spans="6:30" x14ac:dyDescent="0.2">
      <c r="F2671" s="10"/>
      <c r="G2671" s="8" t="str">
        <f t="shared" si="125"/>
        <v/>
      </c>
      <c r="H2671" s="13"/>
      <c r="K2671" s="13"/>
      <c r="L2671" s="10"/>
      <c r="M2671" s="10"/>
      <c r="S2671" s="8" t="str">
        <f>IFERROR(VLOOKUP(D2671,[1]peretoe_teenus!$A$2:$L$2000,5,FALSE),"")</f>
        <v/>
      </c>
      <c r="U2671" s="13"/>
      <c r="V2671" s="15" t="str" cm="1">
        <f t="array" ref="V2671">IFERROR(IF(AND(F2671="Tugigrupp",RANK(K2671,$K2671:$K2671)+COUNTIFS($K$2:K2671,K2671,$L$2:L2671,L2671,$M$2:M2671,M2671,$I$2:I2671,I2671,$G$2:G2671,G2671,$F$2:F2671,F2671)-1=1),SUMPRODUCT(($F$2:$F$4154=F2671)*($G$2:$G$4154=G2671)*($K$2:$K$4154=K2671)*($I$2:$I$4154=I2671)*($L$2:$L$4154=L2671)*($M$2:$M$4154=M2671)),""),"")</f>
        <v/>
      </c>
      <c r="W2671" s="15" t="str">
        <f t="shared" si="123"/>
        <v/>
      </c>
      <c r="X2671" s="16" t="str">
        <f>IF(AND(A2671=[2]an!$G$38,F2671=[2]an!$E$40),[2]an!$G$40,IF(AND(A2671=[2]an!$G$38,F2671=[2]an!$E$41),[2]an!$G$41,IF(AND(A2671=[2]an!$G$38,F2671=[2]an!$E$39,H2671&gt;=[2]an!$M$37),[2]an!$G$39,
IF(AND(A2671=[2]an!$G$38,F2671=[2]an!$E$39,H2671&lt;[2]an!$M$37,S2671="kahepoolne vajaduspõhine",U2671=""),[2]an!$M$40,
IF(AND(A2671=[2]an!$G$38,F2671=[2]an!$E$39,H2671&lt;[2]an!$M$37,S2671="kahepoolne vajaduspõhine",U2671&lt;&gt;""),[2]an!$G$39,
IF(AND(A2671=[2]an!$G$38,F2671=[2]an!$E$39,H2671&lt;[2]an!$M$37,S2671&lt;&gt;"kahepoolne vajaduspõhine"),[2]an!$G$39,
IF(AND(A2671=[2]an!$G$38,F2671=[2]an!$E$42),[2]an!$G$42,
IF(AND(A2671=[2]an!$H$38,F2671=[2]an!$E$40),[2]an!$H$40,IF(AND(A2671=[2]an!$H$38,F2671=[2]an!$E$41),[2]an!$H$41,IF(AND(A2671=[2]an!$H$38,F2671=[2]an!$E$39,H2671&gt;=[2]an!$M$37),[2]an!$H$39,
IF(AND(A2671=[2]an!$H$38,F2671=[2]an!$E$39,H2671&lt;[2]an!$M$37,S2671="kahepoolne vajaduspõhine",U2671=""),[2]an!$M$40,
IF(AND(A2671=[2]an!$H$38,F2671=[2]an!$E$39,H2671&lt;[2]an!$M$37,S2671="kahepoolne vajaduspõhine",U2671&lt;&gt;""),[2]an!$H$39,
IF(AND(A2671=[2]an!$H$38,F2671=[2]an!$E$39,H2671&lt;[2]an!$M$37,S2671&lt;&gt;"kahepoolne vajaduspõhine"),[2]an!$H$39,
IF(AND(A2671=[2]an!$H$38,F2671=[2]an!$E$42),[2]an!$H$42,
IF(AND(A2671=[2]an!$I$38,F2671=[2]an!$E$40),[2]an!$I$40,IF(AND(A2671=[2]an!$I$38,F2671=[2]an!$E$41),[2]an!$I$41,IF(AND(A2671=[2]an!$I$38,F2671=[2]an!$E$39,H2671&gt;=[2]an!$M$37),[2]an!$I$39,
IF(AND(A2671=[2]an!$I$38,F2671=[2]an!$E$39,H2671&lt;[2]an!$M$37,S2671="kahepoolne vajaduspõhine",U2671=""),[2]an!$M$40,
IF(AND(A2671=[2]an!$I$38,F2671=[2]an!$E$39,H2671&lt;[2]an!$M$37,S2671="kahepoolne vajaduspõhine",U2671&lt;&gt;""),[2]an!$I$39,
IF(AND(A2671=[2]an!$I$38,F2671=[2]an!$E$39,H2671&lt;[2]an!$M$37,S2671&lt;&gt;"kahepoolne vajaduspõhine"),[2]an!$I$39,
IF(AND(A2671=[2]an!$I$38,F2671=[2]an!$E$42),[2]an!$I$42,
IF(AND(A2671=[2]an!$J$38,F2671=[2]an!$E$40),[2]an!$J$40,IF(AND(A2671=[2]an!$J$38,F2671=[2]an!$E$41),[2]an!$J$41,IF(AND(A2671=[2]an!$J$38,F2671=[2]an!$E$39,H2671&gt;=[2]an!$M$37),[2]an!$J$39,
IF(AND(A2671=[2]an!$J$38,F2671=[2]an!$E$39,H2671&lt;[2]an!$M$37,S2671="kahepoolne vajaduspõhine",U2671=""),[2]an!$M$40,
IF(AND(A2671=[2]an!$J$38,F2671=[2]an!$E$39,H2671&lt;[2]an!$M$37,S2671="kahepoolne vajaduspõhine",U2671&lt;&gt;""),[2]an!$J$39,
IF(AND(A2671=[2]an!$J$38,F2671=[2]an!$E$39,H2671&lt;[2]an!$M$37,S2671&lt;&gt;"kahepoolne vajaduspõhine"),[2]an!$J$39,
IF(AND(A2671=[2]an!$J$38,F2671=[2]an!$E$42),[2]an!$J$42,""))))))))))))))))))))))))))))</f>
        <v/>
      </c>
      <c r="Y2671" s="17" t="str">
        <f>IFERROR(IF(F2671="Tugigrupp",0,
IF(AND(F2671="Peretoe teenus",H2671&gt;=[2]an!$M$37,RANK(D2671,$D2671:$D2671)+COUNTIFS($D$2:D2671,D2671,$F$2:F2671,F2671)-1&gt;1),"",
IF(AND(F2671="Peretoe teenus",H2671&gt;=[2]an!$M$37,RANK(D2671,$D2671:$D2671)+COUNTIFS($D$2:D2671,D2671,$F$2:F2671,F2671)-1=1,MONTH(H2671)=MONTH(K2671)=TRUE,YEAR(H2671)=YEAR(K2671)=TRUE),((EOMONTH(H2671,0)-H2671+1)*X2671)/DAY(EOMONTH(H2671,0)),
IF(AND(F2671="Peretoe teenus",H2671&gt;=[2]an!$M$37,RANK(D2671,$D2671:$D2671)+COUNTIFS($D$2:D2671,D2671,$F$2:F2671,F2671)-1=1),X2671,
IF(AND(F2671="Peretoe teenus",H2671&lt;[2]an!$M$37,S2671&lt;&gt;"kahepoolne vajaduspõhine",RANK(D2671,$D2671:$D2671)+COUNTIFS($D$2:D2671,D2671,$F$2:F2671,F2671)-1=1),X2671,
IF(AND(F2671="Peretoe teenus",H2671&lt;[2]an!$M$37,S2671&lt;&gt;"kahepoolne vajaduspõhine",RANK(D2671,$D2671:$D2671)+COUNTIFS($D$2:D2671,D2671,$F$2:F2671,F2671)-1&gt;1),"",
IF(AND(F2671="Peretoe teenus",H2671&lt;[2]an!$M$37,S2671="kahepoolne vajaduspõhine",U2671="",RANK(D2671,$D2671:$D2671)+COUNTIFS($D$2:D2671,D2671,$F$2:F2671,F2671)-1=1),X2671,
IF(AND(F2671="Peretoe teenus",H2671&lt;[2]an!$M$37,S2671="kahepoolne vajaduspõhine",U2671="",RANK(D2671,$D2671:$D2671)+COUNTIFS($D$2:D2671,D2671,$F$2:F2671,F2671)-1&gt;1),"",
IF(AND(F2671="Peretoe teenus",H2671&lt;[2]an!$M$37,S2671="kahepoolne vajaduspõhine",U2671&lt;[2]an!$M$37,RANK(D2671,$D2671:$D2671)+COUNTIFS($D$2:D2671,D2671,$F$2:F2671,F2671)-1=1),X2671,
IF(AND(F2671="Peretoe teenus",H2671&lt;[2]an!$M$37,S2671="kahepoolne vajaduspõhine",U2671&lt;[2]an!$M$37,RANK(D2671,$D2671:$D2671)+COUNTIFS($D$2:D2671,D2671,$F$2:F2671,F2671)-1&gt;1),"",
IF(AND(F2671="Peretoe teenus",H2671&lt;[2]an!$M$37,S2671="kahepoolne vajaduspõhine",U2671&gt;=[2]an!$M$37,U2671&lt;=[2]an!$M$38,RANK(D2671,$D2671:$D2671)+COUNTIFS($D$2:D2671,D2671,$F$2:F2671,F2671)-1=1),
((EOMONTH(U2671,0)-U2671+1)*X2671)/DAY(EOMONTH(U2671,0))+(DAY(U2671)-1)*100/DAY(EOMONTH(U2671,0)),
IF(AND(F2671="Peretoe teenus",H2671&lt;[2]an!$M$37,S2671="kahepoolne vajaduspõhine",U2671&gt;=[2]an!$M$37,U2671&lt;=[2]an!$M$38,RANK(D2671,$D2671:$D2671)+COUNTIFS($D$2:D2671,D2671,$F$2:F2671,F2671)-1&gt;1),"",
IF(AND(F2671="Peretoe teenus",H2671&lt;[2]an!$M$37,S2671="kahepoolne vajaduspõhine",U2671&gt;[2]an!$M$38,RANK(D2671,$D2671:$D2671)+COUNTIFS($D$2:D2671,D2671,$F$2:F2671,F2671)-1=1),X2671,
IF(AND(F2671="Peretoe teenus",H2671&lt;[2]an!$M$37,S2671="kahepoolne vajaduspõhine",U2671&gt;[2]an!$M$38,RANK(D2671,$D2671:$D2671)+COUNTIFS($D$2:D2671,D2671,$F$2:F2671,F2671)-1&gt;1),"",X2671*W2671)))))))))))))),"")</f>
        <v/>
      </c>
      <c r="Z2671" s="18" t="str">
        <f t="shared" si="124"/>
        <v/>
      </c>
      <c r="AA2671" s="19" t="str">
        <f>IFERROR(VLOOKUP(E2671,[2]an!$A$3:$B$81,2,FALSE),"")</f>
        <v/>
      </c>
      <c r="AB2671" s="19" t="str">
        <f>IFERROR(VLOOKUP(AA2671,[2]an!$C$2:$D$16,2,FALSE),"")</f>
        <v/>
      </c>
      <c r="AC2671" s="20"/>
      <c r="AD2671" s="21" t="str">
        <f>IF(A2671=[2]an!$F$36,VLOOKUP([2]an!$F$36,[2]an!$F$36:$H$36,3,FALSE),IF(A2671=[2]an!$F$35,VLOOKUP([2]an!$F$35,[2]an!$F$35:$H$35,3,FALSE),IF(A2671=[2]an!$F$33,VLOOKUP([2]an!$F$33,[2]an!$F$33:$H$33,3,FALSE),IF(A2671=[2]an!$F$31,VLOOKUP([2]an!$F$31,[2]an!$F$31:$H$31,3,FALSE),""))))</f>
        <v/>
      </c>
    </row>
    <row r="2672" spans="6:30" x14ac:dyDescent="0.2">
      <c r="F2672" s="10"/>
      <c r="G2672" s="8" t="str">
        <f t="shared" si="125"/>
        <v/>
      </c>
      <c r="H2672" s="13"/>
      <c r="K2672" s="13"/>
      <c r="L2672" s="10"/>
      <c r="M2672" s="10"/>
      <c r="S2672" s="8" t="str">
        <f>IFERROR(VLOOKUP(D2672,[1]peretoe_teenus!$A$2:$L$2000,5,FALSE),"")</f>
        <v/>
      </c>
      <c r="U2672" s="13"/>
      <c r="V2672" s="15" t="str" cm="1">
        <f t="array" ref="V2672">IFERROR(IF(AND(F2672="Tugigrupp",RANK(K2672,$K2672:$K2672)+COUNTIFS($K$2:K2672,K2672,$L$2:L2672,L2672,$M$2:M2672,M2672,$I$2:I2672,I2672,$G$2:G2672,G2672,$F$2:F2672,F2672)-1=1),SUMPRODUCT(($F$2:$F$4154=F2672)*($G$2:$G$4154=G2672)*($K$2:$K$4154=K2672)*($I$2:$I$4154=I2672)*($L$2:$L$4154=L2672)*($M$2:$M$4154=M2672)),""),"")</f>
        <v/>
      </c>
      <c r="W2672" s="15" t="str">
        <f t="shared" si="123"/>
        <v/>
      </c>
      <c r="X2672" s="16" t="str">
        <f>IF(AND(A2672=[2]an!$G$38,F2672=[2]an!$E$40),[2]an!$G$40,IF(AND(A2672=[2]an!$G$38,F2672=[2]an!$E$41),[2]an!$G$41,IF(AND(A2672=[2]an!$G$38,F2672=[2]an!$E$39,H2672&gt;=[2]an!$M$37),[2]an!$G$39,
IF(AND(A2672=[2]an!$G$38,F2672=[2]an!$E$39,H2672&lt;[2]an!$M$37,S2672="kahepoolne vajaduspõhine",U2672=""),[2]an!$M$40,
IF(AND(A2672=[2]an!$G$38,F2672=[2]an!$E$39,H2672&lt;[2]an!$M$37,S2672="kahepoolne vajaduspõhine",U2672&lt;&gt;""),[2]an!$G$39,
IF(AND(A2672=[2]an!$G$38,F2672=[2]an!$E$39,H2672&lt;[2]an!$M$37,S2672&lt;&gt;"kahepoolne vajaduspõhine"),[2]an!$G$39,
IF(AND(A2672=[2]an!$G$38,F2672=[2]an!$E$42),[2]an!$G$42,
IF(AND(A2672=[2]an!$H$38,F2672=[2]an!$E$40),[2]an!$H$40,IF(AND(A2672=[2]an!$H$38,F2672=[2]an!$E$41),[2]an!$H$41,IF(AND(A2672=[2]an!$H$38,F2672=[2]an!$E$39,H2672&gt;=[2]an!$M$37),[2]an!$H$39,
IF(AND(A2672=[2]an!$H$38,F2672=[2]an!$E$39,H2672&lt;[2]an!$M$37,S2672="kahepoolne vajaduspõhine",U2672=""),[2]an!$M$40,
IF(AND(A2672=[2]an!$H$38,F2672=[2]an!$E$39,H2672&lt;[2]an!$M$37,S2672="kahepoolne vajaduspõhine",U2672&lt;&gt;""),[2]an!$H$39,
IF(AND(A2672=[2]an!$H$38,F2672=[2]an!$E$39,H2672&lt;[2]an!$M$37,S2672&lt;&gt;"kahepoolne vajaduspõhine"),[2]an!$H$39,
IF(AND(A2672=[2]an!$H$38,F2672=[2]an!$E$42),[2]an!$H$42,
IF(AND(A2672=[2]an!$I$38,F2672=[2]an!$E$40),[2]an!$I$40,IF(AND(A2672=[2]an!$I$38,F2672=[2]an!$E$41),[2]an!$I$41,IF(AND(A2672=[2]an!$I$38,F2672=[2]an!$E$39,H2672&gt;=[2]an!$M$37),[2]an!$I$39,
IF(AND(A2672=[2]an!$I$38,F2672=[2]an!$E$39,H2672&lt;[2]an!$M$37,S2672="kahepoolne vajaduspõhine",U2672=""),[2]an!$M$40,
IF(AND(A2672=[2]an!$I$38,F2672=[2]an!$E$39,H2672&lt;[2]an!$M$37,S2672="kahepoolne vajaduspõhine",U2672&lt;&gt;""),[2]an!$I$39,
IF(AND(A2672=[2]an!$I$38,F2672=[2]an!$E$39,H2672&lt;[2]an!$M$37,S2672&lt;&gt;"kahepoolne vajaduspõhine"),[2]an!$I$39,
IF(AND(A2672=[2]an!$I$38,F2672=[2]an!$E$42),[2]an!$I$42,
IF(AND(A2672=[2]an!$J$38,F2672=[2]an!$E$40),[2]an!$J$40,IF(AND(A2672=[2]an!$J$38,F2672=[2]an!$E$41),[2]an!$J$41,IF(AND(A2672=[2]an!$J$38,F2672=[2]an!$E$39,H2672&gt;=[2]an!$M$37),[2]an!$J$39,
IF(AND(A2672=[2]an!$J$38,F2672=[2]an!$E$39,H2672&lt;[2]an!$M$37,S2672="kahepoolne vajaduspõhine",U2672=""),[2]an!$M$40,
IF(AND(A2672=[2]an!$J$38,F2672=[2]an!$E$39,H2672&lt;[2]an!$M$37,S2672="kahepoolne vajaduspõhine",U2672&lt;&gt;""),[2]an!$J$39,
IF(AND(A2672=[2]an!$J$38,F2672=[2]an!$E$39,H2672&lt;[2]an!$M$37,S2672&lt;&gt;"kahepoolne vajaduspõhine"),[2]an!$J$39,
IF(AND(A2672=[2]an!$J$38,F2672=[2]an!$E$42),[2]an!$J$42,""))))))))))))))))))))))))))))</f>
        <v/>
      </c>
      <c r="Y2672" s="17" t="str">
        <f>IFERROR(IF(F2672="Tugigrupp",0,
IF(AND(F2672="Peretoe teenus",H2672&gt;=[2]an!$M$37,RANK(D2672,$D2672:$D2672)+COUNTIFS($D$2:D2672,D2672,$F$2:F2672,F2672)-1&gt;1),"",
IF(AND(F2672="Peretoe teenus",H2672&gt;=[2]an!$M$37,RANK(D2672,$D2672:$D2672)+COUNTIFS($D$2:D2672,D2672,$F$2:F2672,F2672)-1=1,MONTH(H2672)=MONTH(K2672)=TRUE,YEAR(H2672)=YEAR(K2672)=TRUE),((EOMONTH(H2672,0)-H2672+1)*X2672)/DAY(EOMONTH(H2672,0)),
IF(AND(F2672="Peretoe teenus",H2672&gt;=[2]an!$M$37,RANK(D2672,$D2672:$D2672)+COUNTIFS($D$2:D2672,D2672,$F$2:F2672,F2672)-1=1),X2672,
IF(AND(F2672="Peretoe teenus",H2672&lt;[2]an!$M$37,S2672&lt;&gt;"kahepoolne vajaduspõhine",RANK(D2672,$D2672:$D2672)+COUNTIFS($D$2:D2672,D2672,$F$2:F2672,F2672)-1=1),X2672,
IF(AND(F2672="Peretoe teenus",H2672&lt;[2]an!$M$37,S2672&lt;&gt;"kahepoolne vajaduspõhine",RANK(D2672,$D2672:$D2672)+COUNTIFS($D$2:D2672,D2672,$F$2:F2672,F2672)-1&gt;1),"",
IF(AND(F2672="Peretoe teenus",H2672&lt;[2]an!$M$37,S2672="kahepoolne vajaduspõhine",U2672="",RANK(D2672,$D2672:$D2672)+COUNTIFS($D$2:D2672,D2672,$F$2:F2672,F2672)-1=1),X2672,
IF(AND(F2672="Peretoe teenus",H2672&lt;[2]an!$M$37,S2672="kahepoolne vajaduspõhine",U2672="",RANK(D2672,$D2672:$D2672)+COUNTIFS($D$2:D2672,D2672,$F$2:F2672,F2672)-1&gt;1),"",
IF(AND(F2672="Peretoe teenus",H2672&lt;[2]an!$M$37,S2672="kahepoolne vajaduspõhine",U2672&lt;[2]an!$M$37,RANK(D2672,$D2672:$D2672)+COUNTIFS($D$2:D2672,D2672,$F$2:F2672,F2672)-1=1),X2672,
IF(AND(F2672="Peretoe teenus",H2672&lt;[2]an!$M$37,S2672="kahepoolne vajaduspõhine",U2672&lt;[2]an!$M$37,RANK(D2672,$D2672:$D2672)+COUNTIFS($D$2:D2672,D2672,$F$2:F2672,F2672)-1&gt;1),"",
IF(AND(F2672="Peretoe teenus",H2672&lt;[2]an!$M$37,S2672="kahepoolne vajaduspõhine",U2672&gt;=[2]an!$M$37,U2672&lt;=[2]an!$M$38,RANK(D2672,$D2672:$D2672)+COUNTIFS($D$2:D2672,D2672,$F$2:F2672,F2672)-1=1),
((EOMONTH(U2672,0)-U2672+1)*X2672)/DAY(EOMONTH(U2672,0))+(DAY(U2672)-1)*100/DAY(EOMONTH(U2672,0)),
IF(AND(F2672="Peretoe teenus",H2672&lt;[2]an!$M$37,S2672="kahepoolne vajaduspõhine",U2672&gt;=[2]an!$M$37,U2672&lt;=[2]an!$M$38,RANK(D2672,$D2672:$D2672)+COUNTIFS($D$2:D2672,D2672,$F$2:F2672,F2672)-1&gt;1),"",
IF(AND(F2672="Peretoe teenus",H2672&lt;[2]an!$M$37,S2672="kahepoolne vajaduspõhine",U2672&gt;[2]an!$M$38,RANK(D2672,$D2672:$D2672)+COUNTIFS($D$2:D2672,D2672,$F$2:F2672,F2672)-1=1),X2672,
IF(AND(F2672="Peretoe teenus",H2672&lt;[2]an!$M$37,S2672="kahepoolne vajaduspõhine",U2672&gt;[2]an!$M$38,RANK(D2672,$D2672:$D2672)+COUNTIFS($D$2:D2672,D2672,$F$2:F2672,F2672)-1&gt;1),"",X2672*W2672)))))))))))))),"")</f>
        <v/>
      </c>
      <c r="Z2672" s="18" t="str">
        <f t="shared" si="124"/>
        <v/>
      </c>
      <c r="AA2672" s="19" t="str">
        <f>IFERROR(VLOOKUP(E2672,[2]an!$A$3:$B$81,2,FALSE),"")</f>
        <v/>
      </c>
      <c r="AB2672" s="19" t="str">
        <f>IFERROR(VLOOKUP(AA2672,[2]an!$C$2:$D$16,2,FALSE),"")</f>
        <v/>
      </c>
      <c r="AC2672" s="20"/>
      <c r="AD2672" s="21" t="str">
        <f>IF(A2672=[2]an!$F$36,VLOOKUP([2]an!$F$36,[2]an!$F$36:$H$36,3,FALSE),IF(A2672=[2]an!$F$35,VLOOKUP([2]an!$F$35,[2]an!$F$35:$H$35,3,FALSE),IF(A2672=[2]an!$F$33,VLOOKUP([2]an!$F$33,[2]an!$F$33:$H$33,3,FALSE),IF(A2672=[2]an!$F$31,VLOOKUP([2]an!$F$31,[2]an!$F$31:$H$31,3,FALSE),""))))</f>
        <v/>
      </c>
    </row>
    <row r="2673" spans="6:30" x14ac:dyDescent="0.2">
      <c r="F2673" s="10"/>
      <c r="G2673" s="8" t="str">
        <f t="shared" si="125"/>
        <v/>
      </c>
      <c r="H2673" s="13"/>
      <c r="K2673" s="13"/>
      <c r="L2673" s="10"/>
      <c r="M2673" s="10"/>
      <c r="S2673" s="8" t="str">
        <f>IFERROR(VLOOKUP(D2673,[1]peretoe_teenus!$A$2:$L$2000,5,FALSE),"")</f>
        <v/>
      </c>
      <c r="U2673" s="13"/>
      <c r="V2673" s="15" t="str" cm="1">
        <f t="array" ref="V2673">IFERROR(IF(AND(F2673="Tugigrupp",RANK(K2673,$K2673:$K2673)+COUNTIFS($K$2:K2673,K2673,$L$2:L2673,L2673,$M$2:M2673,M2673,$I$2:I2673,I2673,$G$2:G2673,G2673,$F$2:F2673,F2673)-1=1),SUMPRODUCT(($F$2:$F$4154=F2673)*($G$2:$G$4154=G2673)*($K$2:$K$4154=K2673)*($I$2:$I$4154=I2673)*($L$2:$L$4154=L2673)*($M$2:$M$4154=M2673)),""),"")</f>
        <v/>
      </c>
      <c r="W2673" s="15" t="str">
        <f t="shared" si="123"/>
        <v/>
      </c>
      <c r="X2673" s="16" t="str">
        <f>IF(AND(A2673=[2]an!$G$38,F2673=[2]an!$E$40),[2]an!$G$40,IF(AND(A2673=[2]an!$G$38,F2673=[2]an!$E$41),[2]an!$G$41,IF(AND(A2673=[2]an!$G$38,F2673=[2]an!$E$39,H2673&gt;=[2]an!$M$37),[2]an!$G$39,
IF(AND(A2673=[2]an!$G$38,F2673=[2]an!$E$39,H2673&lt;[2]an!$M$37,S2673="kahepoolne vajaduspõhine",U2673=""),[2]an!$M$40,
IF(AND(A2673=[2]an!$G$38,F2673=[2]an!$E$39,H2673&lt;[2]an!$M$37,S2673="kahepoolne vajaduspõhine",U2673&lt;&gt;""),[2]an!$G$39,
IF(AND(A2673=[2]an!$G$38,F2673=[2]an!$E$39,H2673&lt;[2]an!$M$37,S2673&lt;&gt;"kahepoolne vajaduspõhine"),[2]an!$G$39,
IF(AND(A2673=[2]an!$G$38,F2673=[2]an!$E$42),[2]an!$G$42,
IF(AND(A2673=[2]an!$H$38,F2673=[2]an!$E$40),[2]an!$H$40,IF(AND(A2673=[2]an!$H$38,F2673=[2]an!$E$41),[2]an!$H$41,IF(AND(A2673=[2]an!$H$38,F2673=[2]an!$E$39,H2673&gt;=[2]an!$M$37),[2]an!$H$39,
IF(AND(A2673=[2]an!$H$38,F2673=[2]an!$E$39,H2673&lt;[2]an!$M$37,S2673="kahepoolne vajaduspõhine",U2673=""),[2]an!$M$40,
IF(AND(A2673=[2]an!$H$38,F2673=[2]an!$E$39,H2673&lt;[2]an!$M$37,S2673="kahepoolne vajaduspõhine",U2673&lt;&gt;""),[2]an!$H$39,
IF(AND(A2673=[2]an!$H$38,F2673=[2]an!$E$39,H2673&lt;[2]an!$M$37,S2673&lt;&gt;"kahepoolne vajaduspõhine"),[2]an!$H$39,
IF(AND(A2673=[2]an!$H$38,F2673=[2]an!$E$42),[2]an!$H$42,
IF(AND(A2673=[2]an!$I$38,F2673=[2]an!$E$40),[2]an!$I$40,IF(AND(A2673=[2]an!$I$38,F2673=[2]an!$E$41),[2]an!$I$41,IF(AND(A2673=[2]an!$I$38,F2673=[2]an!$E$39,H2673&gt;=[2]an!$M$37),[2]an!$I$39,
IF(AND(A2673=[2]an!$I$38,F2673=[2]an!$E$39,H2673&lt;[2]an!$M$37,S2673="kahepoolne vajaduspõhine",U2673=""),[2]an!$M$40,
IF(AND(A2673=[2]an!$I$38,F2673=[2]an!$E$39,H2673&lt;[2]an!$M$37,S2673="kahepoolne vajaduspõhine",U2673&lt;&gt;""),[2]an!$I$39,
IF(AND(A2673=[2]an!$I$38,F2673=[2]an!$E$39,H2673&lt;[2]an!$M$37,S2673&lt;&gt;"kahepoolne vajaduspõhine"),[2]an!$I$39,
IF(AND(A2673=[2]an!$I$38,F2673=[2]an!$E$42),[2]an!$I$42,
IF(AND(A2673=[2]an!$J$38,F2673=[2]an!$E$40),[2]an!$J$40,IF(AND(A2673=[2]an!$J$38,F2673=[2]an!$E$41),[2]an!$J$41,IF(AND(A2673=[2]an!$J$38,F2673=[2]an!$E$39,H2673&gt;=[2]an!$M$37),[2]an!$J$39,
IF(AND(A2673=[2]an!$J$38,F2673=[2]an!$E$39,H2673&lt;[2]an!$M$37,S2673="kahepoolne vajaduspõhine",U2673=""),[2]an!$M$40,
IF(AND(A2673=[2]an!$J$38,F2673=[2]an!$E$39,H2673&lt;[2]an!$M$37,S2673="kahepoolne vajaduspõhine",U2673&lt;&gt;""),[2]an!$J$39,
IF(AND(A2673=[2]an!$J$38,F2673=[2]an!$E$39,H2673&lt;[2]an!$M$37,S2673&lt;&gt;"kahepoolne vajaduspõhine"),[2]an!$J$39,
IF(AND(A2673=[2]an!$J$38,F2673=[2]an!$E$42),[2]an!$J$42,""))))))))))))))))))))))))))))</f>
        <v/>
      </c>
      <c r="Y2673" s="17" t="str">
        <f>IFERROR(IF(F2673="Tugigrupp",0,
IF(AND(F2673="Peretoe teenus",H2673&gt;=[2]an!$M$37,RANK(D2673,$D2673:$D2673)+COUNTIFS($D$2:D2673,D2673,$F$2:F2673,F2673)-1&gt;1),"",
IF(AND(F2673="Peretoe teenus",H2673&gt;=[2]an!$M$37,RANK(D2673,$D2673:$D2673)+COUNTIFS($D$2:D2673,D2673,$F$2:F2673,F2673)-1=1,MONTH(H2673)=MONTH(K2673)=TRUE,YEAR(H2673)=YEAR(K2673)=TRUE),((EOMONTH(H2673,0)-H2673+1)*X2673)/DAY(EOMONTH(H2673,0)),
IF(AND(F2673="Peretoe teenus",H2673&gt;=[2]an!$M$37,RANK(D2673,$D2673:$D2673)+COUNTIFS($D$2:D2673,D2673,$F$2:F2673,F2673)-1=1),X2673,
IF(AND(F2673="Peretoe teenus",H2673&lt;[2]an!$M$37,S2673&lt;&gt;"kahepoolne vajaduspõhine",RANK(D2673,$D2673:$D2673)+COUNTIFS($D$2:D2673,D2673,$F$2:F2673,F2673)-1=1),X2673,
IF(AND(F2673="Peretoe teenus",H2673&lt;[2]an!$M$37,S2673&lt;&gt;"kahepoolne vajaduspõhine",RANK(D2673,$D2673:$D2673)+COUNTIFS($D$2:D2673,D2673,$F$2:F2673,F2673)-1&gt;1),"",
IF(AND(F2673="Peretoe teenus",H2673&lt;[2]an!$M$37,S2673="kahepoolne vajaduspõhine",U2673="",RANK(D2673,$D2673:$D2673)+COUNTIFS($D$2:D2673,D2673,$F$2:F2673,F2673)-1=1),X2673,
IF(AND(F2673="Peretoe teenus",H2673&lt;[2]an!$M$37,S2673="kahepoolne vajaduspõhine",U2673="",RANK(D2673,$D2673:$D2673)+COUNTIFS($D$2:D2673,D2673,$F$2:F2673,F2673)-1&gt;1),"",
IF(AND(F2673="Peretoe teenus",H2673&lt;[2]an!$M$37,S2673="kahepoolne vajaduspõhine",U2673&lt;[2]an!$M$37,RANK(D2673,$D2673:$D2673)+COUNTIFS($D$2:D2673,D2673,$F$2:F2673,F2673)-1=1),X2673,
IF(AND(F2673="Peretoe teenus",H2673&lt;[2]an!$M$37,S2673="kahepoolne vajaduspõhine",U2673&lt;[2]an!$M$37,RANK(D2673,$D2673:$D2673)+COUNTIFS($D$2:D2673,D2673,$F$2:F2673,F2673)-1&gt;1),"",
IF(AND(F2673="Peretoe teenus",H2673&lt;[2]an!$M$37,S2673="kahepoolne vajaduspõhine",U2673&gt;=[2]an!$M$37,U2673&lt;=[2]an!$M$38,RANK(D2673,$D2673:$D2673)+COUNTIFS($D$2:D2673,D2673,$F$2:F2673,F2673)-1=1),
((EOMONTH(U2673,0)-U2673+1)*X2673)/DAY(EOMONTH(U2673,0))+(DAY(U2673)-1)*100/DAY(EOMONTH(U2673,0)),
IF(AND(F2673="Peretoe teenus",H2673&lt;[2]an!$M$37,S2673="kahepoolne vajaduspõhine",U2673&gt;=[2]an!$M$37,U2673&lt;=[2]an!$M$38,RANK(D2673,$D2673:$D2673)+COUNTIFS($D$2:D2673,D2673,$F$2:F2673,F2673)-1&gt;1),"",
IF(AND(F2673="Peretoe teenus",H2673&lt;[2]an!$M$37,S2673="kahepoolne vajaduspõhine",U2673&gt;[2]an!$M$38,RANK(D2673,$D2673:$D2673)+COUNTIFS($D$2:D2673,D2673,$F$2:F2673,F2673)-1=1),X2673,
IF(AND(F2673="Peretoe teenus",H2673&lt;[2]an!$M$37,S2673="kahepoolne vajaduspõhine",U2673&gt;[2]an!$M$38,RANK(D2673,$D2673:$D2673)+COUNTIFS($D$2:D2673,D2673,$F$2:F2673,F2673)-1&gt;1),"",X2673*W2673)))))))))))))),"")</f>
        <v/>
      </c>
      <c r="Z2673" s="18" t="str">
        <f t="shared" si="124"/>
        <v/>
      </c>
      <c r="AA2673" s="19" t="str">
        <f>IFERROR(VLOOKUP(E2673,[2]an!$A$3:$B$81,2,FALSE),"")</f>
        <v/>
      </c>
      <c r="AB2673" s="19" t="str">
        <f>IFERROR(VLOOKUP(AA2673,[2]an!$C$2:$D$16,2,FALSE),"")</f>
        <v/>
      </c>
      <c r="AC2673" s="20"/>
      <c r="AD2673" s="21" t="str">
        <f>IF(A2673=[2]an!$F$36,VLOOKUP([2]an!$F$36,[2]an!$F$36:$H$36,3,FALSE),IF(A2673=[2]an!$F$35,VLOOKUP([2]an!$F$35,[2]an!$F$35:$H$35,3,FALSE),IF(A2673=[2]an!$F$33,VLOOKUP([2]an!$F$33,[2]an!$F$33:$H$33,3,FALSE),IF(A2673=[2]an!$F$31,VLOOKUP([2]an!$F$31,[2]an!$F$31:$H$31,3,FALSE),""))))</f>
        <v/>
      </c>
    </row>
    <row r="2674" spans="6:30" x14ac:dyDescent="0.2">
      <c r="F2674" s="10"/>
      <c r="G2674" s="8" t="str">
        <f t="shared" si="125"/>
        <v/>
      </c>
      <c r="H2674" s="13"/>
      <c r="K2674" s="13"/>
      <c r="L2674" s="10"/>
      <c r="M2674" s="10"/>
      <c r="S2674" s="8" t="str">
        <f>IFERROR(VLOOKUP(D2674,[1]peretoe_teenus!$A$2:$L$2000,5,FALSE),"")</f>
        <v/>
      </c>
      <c r="U2674" s="13"/>
      <c r="V2674" s="15" t="str" cm="1">
        <f t="array" ref="V2674">IFERROR(IF(AND(F2674="Tugigrupp",RANK(K2674,$K2674:$K2674)+COUNTIFS($K$2:K2674,K2674,$L$2:L2674,L2674,$M$2:M2674,M2674,$I$2:I2674,I2674,$G$2:G2674,G2674,$F$2:F2674,F2674)-1=1),SUMPRODUCT(($F$2:$F$4154=F2674)*($G$2:$G$4154=G2674)*($K$2:$K$4154=K2674)*($I$2:$I$4154=I2674)*($L$2:$L$4154=L2674)*($M$2:$M$4154=M2674)),""),"")</f>
        <v/>
      </c>
      <c r="W2674" s="15" t="str">
        <f t="shared" si="123"/>
        <v/>
      </c>
      <c r="X2674" s="16" t="str">
        <f>IF(AND(A2674=[2]an!$G$38,F2674=[2]an!$E$40),[2]an!$G$40,IF(AND(A2674=[2]an!$G$38,F2674=[2]an!$E$41),[2]an!$G$41,IF(AND(A2674=[2]an!$G$38,F2674=[2]an!$E$39,H2674&gt;=[2]an!$M$37),[2]an!$G$39,
IF(AND(A2674=[2]an!$G$38,F2674=[2]an!$E$39,H2674&lt;[2]an!$M$37,S2674="kahepoolne vajaduspõhine",U2674=""),[2]an!$M$40,
IF(AND(A2674=[2]an!$G$38,F2674=[2]an!$E$39,H2674&lt;[2]an!$M$37,S2674="kahepoolne vajaduspõhine",U2674&lt;&gt;""),[2]an!$G$39,
IF(AND(A2674=[2]an!$G$38,F2674=[2]an!$E$39,H2674&lt;[2]an!$M$37,S2674&lt;&gt;"kahepoolne vajaduspõhine"),[2]an!$G$39,
IF(AND(A2674=[2]an!$G$38,F2674=[2]an!$E$42),[2]an!$G$42,
IF(AND(A2674=[2]an!$H$38,F2674=[2]an!$E$40),[2]an!$H$40,IF(AND(A2674=[2]an!$H$38,F2674=[2]an!$E$41),[2]an!$H$41,IF(AND(A2674=[2]an!$H$38,F2674=[2]an!$E$39,H2674&gt;=[2]an!$M$37),[2]an!$H$39,
IF(AND(A2674=[2]an!$H$38,F2674=[2]an!$E$39,H2674&lt;[2]an!$M$37,S2674="kahepoolne vajaduspõhine",U2674=""),[2]an!$M$40,
IF(AND(A2674=[2]an!$H$38,F2674=[2]an!$E$39,H2674&lt;[2]an!$M$37,S2674="kahepoolne vajaduspõhine",U2674&lt;&gt;""),[2]an!$H$39,
IF(AND(A2674=[2]an!$H$38,F2674=[2]an!$E$39,H2674&lt;[2]an!$M$37,S2674&lt;&gt;"kahepoolne vajaduspõhine"),[2]an!$H$39,
IF(AND(A2674=[2]an!$H$38,F2674=[2]an!$E$42),[2]an!$H$42,
IF(AND(A2674=[2]an!$I$38,F2674=[2]an!$E$40),[2]an!$I$40,IF(AND(A2674=[2]an!$I$38,F2674=[2]an!$E$41),[2]an!$I$41,IF(AND(A2674=[2]an!$I$38,F2674=[2]an!$E$39,H2674&gt;=[2]an!$M$37),[2]an!$I$39,
IF(AND(A2674=[2]an!$I$38,F2674=[2]an!$E$39,H2674&lt;[2]an!$M$37,S2674="kahepoolne vajaduspõhine",U2674=""),[2]an!$M$40,
IF(AND(A2674=[2]an!$I$38,F2674=[2]an!$E$39,H2674&lt;[2]an!$M$37,S2674="kahepoolne vajaduspõhine",U2674&lt;&gt;""),[2]an!$I$39,
IF(AND(A2674=[2]an!$I$38,F2674=[2]an!$E$39,H2674&lt;[2]an!$M$37,S2674&lt;&gt;"kahepoolne vajaduspõhine"),[2]an!$I$39,
IF(AND(A2674=[2]an!$I$38,F2674=[2]an!$E$42),[2]an!$I$42,
IF(AND(A2674=[2]an!$J$38,F2674=[2]an!$E$40),[2]an!$J$40,IF(AND(A2674=[2]an!$J$38,F2674=[2]an!$E$41),[2]an!$J$41,IF(AND(A2674=[2]an!$J$38,F2674=[2]an!$E$39,H2674&gt;=[2]an!$M$37),[2]an!$J$39,
IF(AND(A2674=[2]an!$J$38,F2674=[2]an!$E$39,H2674&lt;[2]an!$M$37,S2674="kahepoolne vajaduspõhine",U2674=""),[2]an!$M$40,
IF(AND(A2674=[2]an!$J$38,F2674=[2]an!$E$39,H2674&lt;[2]an!$M$37,S2674="kahepoolne vajaduspõhine",U2674&lt;&gt;""),[2]an!$J$39,
IF(AND(A2674=[2]an!$J$38,F2674=[2]an!$E$39,H2674&lt;[2]an!$M$37,S2674&lt;&gt;"kahepoolne vajaduspõhine"),[2]an!$J$39,
IF(AND(A2674=[2]an!$J$38,F2674=[2]an!$E$42),[2]an!$J$42,""))))))))))))))))))))))))))))</f>
        <v/>
      </c>
      <c r="Y2674" s="17" t="str">
        <f>IFERROR(IF(F2674="Tugigrupp",0,
IF(AND(F2674="Peretoe teenus",H2674&gt;=[2]an!$M$37,RANK(D2674,$D2674:$D2674)+COUNTIFS($D$2:D2674,D2674,$F$2:F2674,F2674)-1&gt;1),"",
IF(AND(F2674="Peretoe teenus",H2674&gt;=[2]an!$M$37,RANK(D2674,$D2674:$D2674)+COUNTIFS($D$2:D2674,D2674,$F$2:F2674,F2674)-1=1,MONTH(H2674)=MONTH(K2674)=TRUE,YEAR(H2674)=YEAR(K2674)=TRUE),((EOMONTH(H2674,0)-H2674+1)*X2674)/DAY(EOMONTH(H2674,0)),
IF(AND(F2674="Peretoe teenus",H2674&gt;=[2]an!$M$37,RANK(D2674,$D2674:$D2674)+COUNTIFS($D$2:D2674,D2674,$F$2:F2674,F2674)-1=1),X2674,
IF(AND(F2674="Peretoe teenus",H2674&lt;[2]an!$M$37,S2674&lt;&gt;"kahepoolne vajaduspõhine",RANK(D2674,$D2674:$D2674)+COUNTIFS($D$2:D2674,D2674,$F$2:F2674,F2674)-1=1),X2674,
IF(AND(F2674="Peretoe teenus",H2674&lt;[2]an!$M$37,S2674&lt;&gt;"kahepoolne vajaduspõhine",RANK(D2674,$D2674:$D2674)+COUNTIFS($D$2:D2674,D2674,$F$2:F2674,F2674)-1&gt;1),"",
IF(AND(F2674="Peretoe teenus",H2674&lt;[2]an!$M$37,S2674="kahepoolne vajaduspõhine",U2674="",RANK(D2674,$D2674:$D2674)+COUNTIFS($D$2:D2674,D2674,$F$2:F2674,F2674)-1=1),X2674,
IF(AND(F2674="Peretoe teenus",H2674&lt;[2]an!$M$37,S2674="kahepoolne vajaduspõhine",U2674="",RANK(D2674,$D2674:$D2674)+COUNTIFS($D$2:D2674,D2674,$F$2:F2674,F2674)-1&gt;1),"",
IF(AND(F2674="Peretoe teenus",H2674&lt;[2]an!$M$37,S2674="kahepoolne vajaduspõhine",U2674&lt;[2]an!$M$37,RANK(D2674,$D2674:$D2674)+COUNTIFS($D$2:D2674,D2674,$F$2:F2674,F2674)-1=1),X2674,
IF(AND(F2674="Peretoe teenus",H2674&lt;[2]an!$M$37,S2674="kahepoolne vajaduspõhine",U2674&lt;[2]an!$M$37,RANK(D2674,$D2674:$D2674)+COUNTIFS($D$2:D2674,D2674,$F$2:F2674,F2674)-1&gt;1),"",
IF(AND(F2674="Peretoe teenus",H2674&lt;[2]an!$M$37,S2674="kahepoolne vajaduspõhine",U2674&gt;=[2]an!$M$37,U2674&lt;=[2]an!$M$38,RANK(D2674,$D2674:$D2674)+COUNTIFS($D$2:D2674,D2674,$F$2:F2674,F2674)-1=1),
((EOMONTH(U2674,0)-U2674+1)*X2674)/DAY(EOMONTH(U2674,0))+(DAY(U2674)-1)*100/DAY(EOMONTH(U2674,0)),
IF(AND(F2674="Peretoe teenus",H2674&lt;[2]an!$M$37,S2674="kahepoolne vajaduspõhine",U2674&gt;=[2]an!$M$37,U2674&lt;=[2]an!$M$38,RANK(D2674,$D2674:$D2674)+COUNTIFS($D$2:D2674,D2674,$F$2:F2674,F2674)-1&gt;1),"",
IF(AND(F2674="Peretoe teenus",H2674&lt;[2]an!$M$37,S2674="kahepoolne vajaduspõhine",U2674&gt;[2]an!$M$38,RANK(D2674,$D2674:$D2674)+COUNTIFS($D$2:D2674,D2674,$F$2:F2674,F2674)-1=1),X2674,
IF(AND(F2674="Peretoe teenus",H2674&lt;[2]an!$M$37,S2674="kahepoolne vajaduspõhine",U2674&gt;[2]an!$M$38,RANK(D2674,$D2674:$D2674)+COUNTIFS($D$2:D2674,D2674,$F$2:F2674,F2674)-1&gt;1),"",X2674*W2674)))))))))))))),"")</f>
        <v/>
      </c>
      <c r="Z2674" s="18" t="str">
        <f t="shared" si="124"/>
        <v/>
      </c>
      <c r="AA2674" s="19" t="str">
        <f>IFERROR(VLOOKUP(E2674,[2]an!$A$3:$B$81,2,FALSE),"")</f>
        <v/>
      </c>
      <c r="AB2674" s="19" t="str">
        <f>IFERROR(VLOOKUP(AA2674,[2]an!$C$2:$D$16,2,FALSE),"")</f>
        <v/>
      </c>
      <c r="AC2674" s="20"/>
      <c r="AD2674" s="21" t="str">
        <f>IF(A2674=[2]an!$F$36,VLOOKUP([2]an!$F$36,[2]an!$F$36:$H$36,3,FALSE),IF(A2674=[2]an!$F$35,VLOOKUP([2]an!$F$35,[2]an!$F$35:$H$35,3,FALSE),IF(A2674=[2]an!$F$33,VLOOKUP([2]an!$F$33,[2]an!$F$33:$H$33,3,FALSE),IF(A2674=[2]an!$F$31,VLOOKUP([2]an!$F$31,[2]an!$F$31:$H$31,3,FALSE),""))))</f>
        <v/>
      </c>
    </row>
    <row r="2675" spans="6:30" x14ac:dyDescent="0.2">
      <c r="F2675" s="10"/>
      <c r="G2675" s="8" t="str">
        <f t="shared" si="125"/>
        <v/>
      </c>
      <c r="H2675" s="13"/>
      <c r="K2675" s="13"/>
      <c r="L2675" s="10"/>
      <c r="M2675" s="10"/>
      <c r="S2675" s="8" t="str">
        <f>IFERROR(VLOOKUP(D2675,[1]peretoe_teenus!$A$2:$L$2000,5,FALSE),"")</f>
        <v/>
      </c>
      <c r="U2675" s="13"/>
      <c r="V2675" s="15" t="str" cm="1">
        <f t="array" ref="V2675">IFERROR(IF(AND(F2675="Tugigrupp",RANK(K2675,$K2675:$K2675)+COUNTIFS($K$2:K2675,K2675,$L$2:L2675,L2675,$M$2:M2675,M2675,$I$2:I2675,I2675,$G$2:G2675,G2675,$F$2:F2675,F2675)-1=1),SUMPRODUCT(($F$2:$F$4154=F2675)*($G$2:$G$4154=G2675)*($K$2:$K$4154=K2675)*($I$2:$I$4154=I2675)*($L$2:$L$4154=L2675)*($M$2:$M$4154=M2675)),""),"")</f>
        <v/>
      </c>
      <c r="W2675" s="15" t="str">
        <f t="shared" si="123"/>
        <v/>
      </c>
      <c r="X2675" s="16" t="str">
        <f>IF(AND(A2675=[2]an!$G$38,F2675=[2]an!$E$40),[2]an!$G$40,IF(AND(A2675=[2]an!$G$38,F2675=[2]an!$E$41),[2]an!$G$41,IF(AND(A2675=[2]an!$G$38,F2675=[2]an!$E$39,H2675&gt;=[2]an!$M$37),[2]an!$G$39,
IF(AND(A2675=[2]an!$G$38,F2675=[2]an!$E$39,H2675&lt;[2]an!$M$37,S2675="kahepoolne vajaduspõhine",U2675=""),[2]an!$M$40,
IF(AND(A2675=[2]an!$G$38,F2675=[2]an!$E$39,H2675&lt;[2]an!$M$37,S2675="kahepoolne vajaduspõhine",U2675&lt;&gt;""),[2]an!$G$39,
IF(AND(A2675=[2]an!$G$38,F2675=[2]an!$E$39,H2675&lt;[2]an!$M$37,S2675&lt;&gt;"kahepoolne vajaduspõhine"),[2]an!$G$39,
IF(AND(A2675=[2]an!$G$38,F2675=[2]an!$E$42),[2]an!$G$42,
IF(AND(A2675=[2]an!$H$38,F2675=[2]an!$E$40),[2]an!$H$40,IF(AND(A2675=[2]an!$H$38,F2675=[2]an!$E$41),[2]an!$H$41,IF(AND(A2675=[2]an!$H$38,F2675=[2]an!$E$39,H2675&gt;=[2]an!$M$37),[2]an!$H$39,
IF(AND(A2675=[2]an!$H$38,F2675=[2]an!$E$39,H2675&lt;[2]an!$M$37,S2675="kahepoolne vajaduspõhine",U2675=""),[2]an!$M$40,
IF(AND(A2675=[2]an!$H$38,F2675=[2]an!$E$39,H2675&lt;[2]an!$M$37,S2675="kahepoolne vajaduspõhine",U2675&lt;&gt;""),[2]an!$H$39,
IF(AND(A2675=[2]an!$H$38,F2675=[2]an!$E$39,H2675&lt;[2]an!$M$37,S2675&lt;&gt;"kahepoolne vajaduspõhine"),[2]an!$H$39,
IF(AND(A2675=[2]an!$H$38,F2675=[2]an!$E$42),[2]an!$H$42,
IF(AND(A2675=[2]an!$I$38,F2675=[2]an!$E$40),[2]an!$I$40,IF(AND(A2675=[2]an!$I$38,F2675=[2]an!$E$41),[2]an!$I$41,IF(AND(A2675=[2]an!$I$38,F2675=[2]an!$E$39,H2675&gt;=[2]an!$M$37),[2]an!$I$39,
IF(AND(A2675=[2]an!$I$38,F2675=[2]an!$E$39,H2675&lt;[2]an!$M$37,S2675="kahepoolne vajaduspõhine",U2675=""),[2]an!$M$40,
IF(AND(A2675=[2]an!$I$38,F2675=[2]an!$E$39,H2675&lt;[2]an!$M$37,S2675="kahepoolne vajaduspõhine",U2675&lt;&gt;""),[2]an!$I$39,
IF(AND(A2675=[2]an!$I$38,F2675=[2]an!$E$39,H2675&lt;[2]an!$M$37,S2675&lt;&gt;"kahepoolne vajaduspõhine"),[2]an!$I$39,
IF(AND(A2675=[2]an!$I$38,F2675=[2]an!$E$42),[2]an!$I$42,
IF(AND(A2675=[2]an!$J$38,F2675=[2]an!$E$40),[2]an!$J$40,IF(AND(A2675=[2]an!$J$38,F2675=[2]an!$E$41),[2]an!$J$41,IF(AND(A2675=[2]an!$J$38,F2675=[2]an!$E$39,H2675&gt;=[2]an!$M$37),[2]an!$J$39,
IF(AND(A2675=[2]an!$J$38,F2675=[2]an!$E$39,H2675&lt;[2]an!$M$37,S2675="kahepoolne vajaduspõhine",U2675=""),[2]an!$M$40,
IF(AND(A2675=[2]an!$J$38,F2675=[2]an!$E$39,H2675&lt;[2]an!$M$37,S2675="kahepoolne vajaduspõhine",U2675&lt;&gt;""),[2]an!$J$39,
IF(AND(A2675=[2]an!$J$38,F2675=[2]an!$E$39,H2675&lt;[2]an!$M$37,S2675&lt;&gt;"kahepoolne vajaduspõhine"),[2]an!$J$39,
IF(AND(A2675=[2]an!$J$38,F2675=[2]an!$E$42),[2]an!$J$42,""))))))))))))))))))))))))))))</f>
        <v/>
      </c>
      <c r="Y2675" s="17" t="str">
        <f>IFERROR(IF(F2675="Tugigrupp",0,
IF(AND(F2675="Peretoe teenus",H2675&gt;=[2]an!$M$37,RANK(D2675,$D2675:$D2675)+COUNTIFS($D$2:D2675,D2675,$F$2:F2675,F2675)-1&gt;1),"",
IF(AND(F2675="Peretoe teenus",H2675&gt;=[2]an!$M$37,RANK(D2675,$D2675:$D2675)+COUNTIFS($D$2:D2675,D2675,$F$2:F2675,F2675)-1=1,MONTH(H2675)=MONTH(K2675)=TRUE,YEAR(H2675)=YEAR(K2675)=TRUE),((EOMONTH(H2675,0)-H2675+1)*X2675)/DAY(EOMONTH(H2675,0)),
IF(AND(F2675="Peretoe teenus",H2675&gt;=[2]an!$M$37,RANK(D2675,$D2675:$D2675)+COUNTIFS($D$2:D2675,D2675,$F$2:F2675,F2675)-1=1),X2675,
IF(AND(F2675="Peretoe teenus",H2675&lt;[2]an!$M$37,S2675&lt;&gt;"kahepoolne vajaduspõhine",RANK(D2675,$D2675:$D2675)+COUNTIFS($D$2:D2675,D2675,$F$2:F2675,F2675)-1=1),X2675,
IF(AND(F2675="Peretoe teenus",H2675&lt;[2]an!$M$37,S2675&lt;&gt;"kahepoolne vajaduspõhine",RANK(D2675,$D2675:$D2675)+COUNTIFS($D$2:D2675,D2675,$F$2:F2675,F2675)-1&gt;1),"",
IF(AND(F2675="Peretoe teenus",H2675&lt;[2]an!$M$37,S2675="kahepoolne vajaduspõhine",U2675="",RANK(D2675,$D2675:$D2675)+COUNTIFS($D$2:D2675,D2675,$F$2:F2675,F2675)-1=1),X2675,
IF(AND(F2675="Peretoe teenus",H2675&lt;[2]an!$M$37,S2675="kahepoolne vajaduspõhine",U2675="",RANK(D2675,$D2675:$D2675)+COUNTIFS($D$2:D2675,D2675,$F$2:F2675,F2675)-1&gt;1),"",
IF(AND(F2675="Peretoe teenus",H2675&lt;[2]an!$M$37,S2675="kahepoolne vajaduspõhine",U2675&lt;[2]an!$M$37,RANK(D2675,$D2675:$D2675)+COUNTIFS($D$2:D2675,D2675,$F$2:F2675,F2675)-1=1),X2675,
IF(AND(F2675="Peretoe teenus",H2675&lt;[2]an!$M$37,S2675="kahepoolne vajaduspõhine",U2675&lt;[2]an!$M$37,RANK(D2675,$D2675:$D2675)+COUNTIFS($D$2:D2675,D2675,$F$2:F2675,F2675)-1&gt;1),"",
IF(AND(F2675="Peretoe teenus",H2675&lt;[2]an!$M$37,S2675="kahepoolne vajaduspõhine",U2675&gt;=[2]an!$M$37,U2675&lt;=[2]an!$M$38,RANK(D2675,$D2675:$D2675)+COUNTIFS($D$2:D2675,D2675,$F$2:F2675,F2675)-1=1),
((EOMONTH(U2675,0)-U2675+1)*X2675)/DAY(EOMONTH(U2675,0))+(DAY(U2675)-1)*100/DAY(EOMONTH(U2675,0)),
IF(AND(F2675="Peretoe teenus",H2675&lt;[2]an!$M$37,S2675="kahepoolne vajaduspõhine",U2675&gt;=[2]an!$M$37,U2675&lt;=[2]an!$M$38,RANK(D2675,$D2675:$D2675)+COUNTIFS($D$2:D2675,D2675,$F$2:F2675,F2675)-1&gt;1),"",
IF(AND(F2675="Peretoe teenus",H2675&lt;[2]an!$M$37,S2675="kahepoolne vajaduspõhine",U2675&gt;[2]an!$M$38,RANK(D2675,$D2675:$D2675)+COUNTIFS($D$2:D2675,D2675,$F$2:F2675,F2675)-1=1),X2675,
IF(AND(F2675="Peretoe teenus",H2675&lt;[2]an!$M$37,S2675="kahepoolne vajaduspõhine",U2675&gt;[2]an!$M$38,RANK(D2675,$D2675:$D2675)+COUNTIFS($D$2:D2675,D2675,$F$2:F2675,F2675)-1&gt;1),"",X2675*W2675)))))))))))))),"")</f>
        <v/>
      </c>
      <c r="Z2675" s="18" t="str">
        <f t="shared" si="124"/>
        <v/>
      </c>
      <c r="AA2675" s="19" t="str">
        <f>IFERROR(VLOOKUP(E2675,[2]an!$A$3:$B$81,2,FALSE),"")</f>
        <v/>
      </c>
      <c r="AB2675" s="19" t="str">
        <f>IFERROR(VLOOKUP(AA2675,[2]an!$C$2:$D$16,2,FALSE),"")</f>
        <v/>
      </c>
      <c r="AC2675" s="20"/>
      <c r="AD2675" s="21" t="str">
        <f>IF(A2675=[2]an!$F$36,VLOOKUP([2]an!$F$36,[2]an!$F$36:$H$36,3,FALSE),IF(A2675=[2]an!$F$35,VLOOKUP([2]an!$F$35,[2]an!$F$35:$H$35,3,FALSE),IF(A2675=[2]an!$F$33,VLOOKUP([2]an!$F$33,[2]an!$F$33:$H$33,3,FALSE),IF(A2675=[2]an!$F$31,VLOOKUP([2]an!$F$31,[2]an!$F$31:$H$31,3,FALSE),""))))</f>
        <v/>
      </c>
    </row>
    <row r="2676" spans="6:30" x14ac:dyDescent="0.2">
      <c r="F2676" s="10"/>
      <c r="G2676" s="8" t="str">
        <f t="shared" si="125"/>
        <v/>
      </c>
      <c r="H2676" s="13"/>
      <c r="K2676" s="13"/>
      <c r="L2676" s="10"/>
      <c r="M2676" s="10"/>
      <c r="S2676" s="8" t="str">
        <f>IFERROR(VLOOKUP(D2676,[1]peretoe_teenus!$A$2:$L$2000,5,FALSE),"")</f>
        <v/>
      </c>
      <c r="U2676" s="13"/>
      <c r="V2676" s="15" t="str" cm="1">
        <f t="array" ref="V2676">IFERROR(IF(AND(F2676="Tugigrupp",RANK(K2676,$K2676:$K2676)+COUNTIFS($K$2:K2676,K2676,$L$2:L2676,L2676,$M$2:M2676,M2676,$I$2:I2676,I2676,$G$2:G2676,G2676,$F$2:F2676,F2676)-1=1),SUMPRODUCT(($F$2:$F$4154=F2676)*($G$2:$G$4154=G2676)*($K$2:$K$4154=K2676)*($I$2:$I$4154=I2676)*($L$2:$L$4154=L2676)*($M$2:$M$4154=M2676)),""),"")</f>
        <v/>
      </c>
      <c r="W2676" s="15" t="str">
        <f t="shared" si="123"/>
        <v/>
      </c>
      <c r="X2676" s="16" t="str">
        <f>IF(AND(A2676=[2]an!$G$38,F2676=[2]an!$E$40),[2]an!$G$40,IF(AND(A2676=[2]an!$G$38,F2676=[2]an!$E$41),[2]an!$G$41,IF(AND(A2676=[2]an!$G$38,F2676=[2]an!$E$39,H2676&gt;=[2]an!$M$37),[2]an!$G$39,
IF(AND(A2676=[2]an!$G$38,F2676=[2]an!$E$39,H2676&lt;[2]an!$M$37,S2676="kahepoolne vajaduspõhine",U2676=""),[2]an!$M$40,
IF(AND(A2676=[2]an!$G$38,F2676=[2]an!$E$39,H2676&lt;[2]an!$M$37,S2676="kahepoolne vajaduspõhine",U2676&lt;&gt;""),[2]an!$G$39,
IF(AND(A2676=[2]an!$G$38,F2676=[2]an!$E$39,H2676&lt;[2]an!$M$37,S2676&lt;&gt;"kahepoolne vajaduspõhine"),[2]an!$G$39,
IF(AND(A2676=[2]an!$G$38,F2676=[2]an!$E$42),[2]an!$G$42,
IF(AND(A2676=[2]an!$H$38,F2676=[2]an!$E$40),[2]an!$H$40,IF(AND(A2676=[2]an!$H$38,F2676=[2]an!$E$41),[2]an!$H$41,IF(AND(A2676=[2]an!$H$38,F2676=[2]an!$E$39,H2676&gt;=[2]an!$M$37),[2]an!$H$39,
IF(AND(A2676=[2]an!$H$38,F2676=[2]an!$E$39,H2676&lt;[2]an!$M$37,S2676="kahepoolne vajaduspõhine",U2676=""),[2]an!$M$40,
IF(AND(A2676=[2]an!$H$38,F2676=[2]an!$E$39,H2676&lt;[2]an!$M$37,S2676="kahepoolne vajaduspõhine",U2676&lt;&gt;""),[2]an!$H$39,
IF(AND(A2676=[2]an!$H$38,F2676=[2]an!$E$39,H2676&lt;[2]an!$M$37,S2676&lt;&gt;"kahepoolne vajaduspõhine"),[2]an!$H$39,
IF(AND(A2676=[2]an!$H$38,F2676=[2]an!$E$42),[2]an!$H$42,
IF(AND(A2676=[2]an!$I$38,F2676=[2]an!$E$40),[2]an!$I$40,IF(AND(A2676=[2]an!$I$38,F2676=[2]an!$E$41),[2]an!$I$41,IF(AND(A2676=[2]an!$I$38,F2676=[2]an!$E$39,H2676&gt;=[2]an!$M$37),[2]an!$I$39,
IF(AND(A2676=[2]an!$I$38,F2676=[2]an!$E$39,H2676&lt;[2]an!$M$37,S2676="kahepoolne vajaduspõhine",U2676=""),[2]an!$M$40,
IF(AND(A2676=[2]an!$I$38,F2676=[2]an!$E$39,H2676&lt;[2]an!$M$37,S2676="kahepoolne vajaduspõhine",U2676&lt;&gt;""),[2]an!$I$39,
IF(AND(A2676=[2]an!$I$38,F2676=[2]an!$E$39,H2676&lt;[2]an!$M$37,S2676&lt;&gt;"kahepoolne vajaduspõhine"),[2]an!$I$39,
IF(AND(A2676=[2]an!$I$38,F2676=[2]an!$E$42),[2]an!$I$42,
IF(AND(A2676=[2]an!$J$38,F2676=[2]an!$E$40),[2]an!$J$40,IF(AND(A2676=[2]an!$J$38,F2676=[2]an!$E$41),[2]an!$J$41,IF(AND(A2676=[2]an!$J$38,F2676=[2]an!$E$39,H2676&gt;=[2]an!$M$37),[2]an!$J$39,
IF(AND(A2676=[2]an!$J$38,F2676=[2]an!$E$39,H2676&lt;[2]an!$M$37,S2676="kahepoolne vajaduspõhine",U2676=""),[2]an!$M$40,
IF(AND(A2676=[2]an!$J$38,F2676=[2]an!$E$39,H2676&lt;[2]an!$M$37,S2676="kahepoolne vajaduspõhine",U2676&lt;&gt;""),[2]an!$J$39,
IF(AND(A2676=[2]an!$J$38,F2676=[2]an!$E$39,H2676&lt;[2]an!$M$37,S2676&lt;&gt;"kahepoolne vajaduspõhine"),[2]an!$J$39,
IF(AND(A2676=[2]an!$J$38,F2676=[2]an!$E$42),[2]an!$J$42,""))))))))))))))))))))))))))))</f>
        <v/>
      </c>
      <c r="Y2676" s="17" t="str">
        <f>IFERROR(IF(F2676="Tugigrupp",0,
IF(AND(F2676="Peretoe teenus",H2676&gt;=[2]an!$M$37,RANK(D2676,$D2676:$D2676)+COUNTIFS($D$2:D2676,D2676,$F$2:F2676,F2676)-1&gt;1),"",
IF(AND(F2676="Peretoe teenus",H2676&gt;=[2]an!$M$37,RANK(D2676,$D2676:$D2676)+COUNTIFS($D$2:D2676,D2676,$F$2:F2676,F2676)-1=1,MONTH(H2676)=MONTH(K2676)=TRUE,YEAR(H2676)=YEAR(K2676)=TRUE),((EOMONTH(H2676,0)-H2676+1)*X2676)/DAY(EOMONTH(H2676,0)),
IF(AND(F2676="Peretoe teenus",H2676&gt;=[2]an!$M$37,RANK(D2676,$D2676:$D2676)+COUNTIFS($D$2:D2676,D2676,$F$2:F2676,F2676)-1=1),X2676,
IF(AND(F2676="Peretoe teenus",H2676&lt;[2]an!$M$37,S2676&lt;&gt;"kahepoolne vajaduspõhine",RANK(D2676,$D2676:$D2676)+COUNTIFS($D$2:D2676,D2676,$F$2:F2676,F2676)-1=1),X2676,
IF(AND(F2676="Peretoe teenus",H2676&lt;[2]an!$M$37,S2676&lt;&gt;"kahepoolne vajaduspõhine",RANK(D2676,$D2676:$D2676)+COUNTIFS($D$2:D2676,D2676,$F$2:F2676,F2676)-1&gt;1),"",
IF(AND(F2676="Peretoe teenus",H2676&lt;[2]an!$M$37,S2676="kahepoolne vajaduspõhine",U2676="",RANK(D2676,$D2676:$D2676)+COUNTIFS($D$2:D2676,D2676,$F$2:F2676,F2676)-1=1),X2676,
IF(AND(F2676="Peretoe teenus",H2676&lt;[2]an!$M$37,S2676="kahepoolne vajaduspõhine",U2676="",RANK(D2676,$D2676:$D2676)+COUNTIFS($D$2:D2676,D2676,$F$2:F2676,F2676)-1&gt;1),"",
IF(AND(F2676="Peretoe teenus",H2676&lt;[2]an!$M$37,S2676="kahepoolne vajaduspõhine",U2676&lt;[2]an!$M$37,RANK(D2676,$D2676:$D2676)+COUNTIFS($D$2:D2676,D2676,$F$2:F2676,F2676)-1=1),X2676,
IF(AND(F2676="Peretoe teenus",H2676&lt;[2]an!$M$37,S2676="kahepoolne vajaduspõhine",U2676&lt;[2]an!$M$37,RANK(D2676,$D2676:$D2676)+COUNTIFS($D$2:D2676,D2676,$F$2:F2676,F2676)-1&gt;1),"",
IF(AND(F2676="Peretoe teenus",H2676&lt;[2]an!$M$37,S2676="kahepoolne vajaduspõhine",U2676&gt;=[2]an!$M$37,U2676&lt;=[2]an!$M$38,RANK(D2676,$D2676:$D2676)+COUNTIFS($D$2:D2676,D2676,$F$2:F2676,F2676)-1=1),
((EOMONTH(U2676,0)-U2676+1)*X2676)/DAY(EOMONTH(U2676,0))+(DAY(U2676)-1)*100/DAY(EOMONTH(U2676,0)),
IF(AND(F2676="Peretoe teenus",H2676&lt;[2]an!$M$37,S2676="kahepoolne vajaduspõhine",U2676&gt;=[2]an!$M$37,U2676&lt;=[2]an!$M$38,RANK(D2676,$D2676:$D2676)+COUNTIFS($D$2:D2676,D2676,$F$2:F2676,F2676)-1&gt;1),"",
IF(AND(F2676="Peretoe teenus",H2676&lt;[2]an!$M$37,S2676="kahepoolne vajaduspõhine",U2676&gt;[2]an!$M$38,RANK(D2676,$D2676:$D2676)+COUNTIFS($D$2:D2676,D2676,$F$2:F2676,F2676)-1=1),X2676,
IF(AND(F2676="Peretoe teenus",H2676&lt;[2]an!$M$37,S2676="kahepoolne vajaduspõhine",U2676&gt;[2]an!$M$38,RANK(D2676,$D2676:$D2676)+COUNTIFS($D$2:D2676,D2676,$F$2:F2676,F2676)-1&gt;1),"",X2676*W2676)))))))))))))),"")</f>
        <v/>
      </c>
      <c r="Z2676" s="18" t="str">
        <f t="shared" si="124"/>
        <v/>
      </c>
      <c r="AA2676" s="19" t="str">
        <f>IFERROR(VLOOKUP(E2676,[2]an!$A$3:$B$81,2,FALSE),"")</f>
        <v/>
      </c>
      <c r="AB2676" s="19" t="str">
        <f>IFERROR(VLOOKUP(AA2676,[2]an!$C$2:$D$16,2,FALSE),"")</f>
        <v/>
      </c>
      <c r="AC2676" s="20"/>
      <c r="AD2676" s="21" t="str">
        <f>IF(A2676=[2]an!$F$36,VLOOKUP([2]an!$F$36,[2]an!$F$36:$H$36,3,FALSE),IF(A2676=[2]an!$F$35,VLOOKUP([2]an!$F$35,[2]an!$F$35:$H$35,3,FALSE),IF(A2676=[2]an!$F$33,VLOOKUP([2]an!$F$33,[2]an!$F$33:$H$33,3,FALSE),IF(A2676=[2]an!$F$31,VLOOKUP([2]an!$F$31,[2]an!$F$31:$H$31,3,FALSE),""))))</f>
        <v/>
      </c>
    </row>
    <row r="2677" spans="6:30" x14ac:dyDescent="0.2">
      <c r="F2677" s="10"/>
      <c r="G2677" s="8" t="str">
        <f t="shared" si="125"/>
        <v/>
      </c>
      <c r="H2677" s="13"/>
      <c r="K2677" s="13"/>
      <c r="L2677" s="10"/>
      <c r="M2677" s="10"/>
      <c r="S2677" s="8" t="str">
        <f>IFERROR(VLOOKUP(D2677,[1]peretoe_teenus!$A$2:$L$2000,5,FALSE),"")</f>
        <v/>
      </c>
      <c r="U2677" s="13"/>
      <c r="V2677" s="15" t="str" cm="1">
        <f t="array" ref="V2677">IFERROR(IF(AND(F2677="Tugigrupp",RANK(K2677,$K2677:$K2677)+COUNTIFS($K$2:K2677,K2677,$L$2:L2677,L2677,$M$2:M2677,M2677,$I$2:I2677,I2677,$G$2:G2677,G2677,$F$2:F2677,F2677)-1=1),SUMPRODUCT(($F$2:$F$4154=F2677)*($G$2:$G$4154=G2677)*($K$2:$K$4154=K2677)*($I$2:$I$4154=I2677)*($L$2:$L$4154=L2677)*($M$2:$M$4154=M2677)),""),"")</f>
        <v/>
      </c>
      <c r="W2677" s="15" t="str">
        <f t="shared" si="123"/>
        <v/>
      </c>
      <c r="X2677" s="16" t="str">
        <f>IF(AND(A2677=[2]an!$G$38,F2677=[2]an!$E$40),[2]an!$G$40,IF(AND(A2677=[2]an!$G$38,F2677=[2]an!$E$41),[2]an!$G$41,IF(AND(A2677=[2]an!$G$38,F2677=[2]an!$E$39,H2677&gt;=[2]an!$M$37),[2]an!$G$39,
IF(AND(A2677=[2]an!$G$38,F2677=[2]an!$E$39,H2677&lt;[2]an!$M$37,S2677="kahepoolne vajaduspõhine",U2677=""),[2]an!$M$40,
IF(AND(A2677=[2]an!$G$38,F2677=[2]an!$E$39,H2677&lt;[2]an!$M$37,S2677="kahepoolne vajaduspõhine",U2677&lt;&gt;""),[2]an!$G$39,
IF(AND(A2677=[2]an!$G$38,F2677=[2]an!$E$39,H2677&lt;[2]an!$M$37,S2677&lt;&gt;"kahepoolne vajaduspõhine"),[2]an!$G$39,
IF(AND(A2677=[2]an!$G$38,F2677=[2]an!$E$42),[2]an!$G$42,
IF(AND(A2677=[2]an!$H$38,F2677=[2]an!$E$40),[2]an!$H$40,IF(AND(A2677=[2]an!$H$38,F2677=[2]an!$E$41),[2]an!$H$41,IF(AND(A2677=[2]an!$H$38,F2677=[2]an!$E$39,H2677&gt;=[2]an!$M$37),[2]an!$H$39,
IF(AND(A2677=[2]an!$H$38,F2677=[2]an!$E$39,H2677&lt;[2]an!$M$37,S2677="kahepoolne vajaduspõhine",U2677=""),[2]an!$M$40,
IF(AND(A2677=[2]an!$H$38,F2677=[2]an!$E$39,H2677&lt;[2]an!$M$37,S2677="kahepoolne vajaduspõhine",U2677&lt;&gt;""),[2]an!$H$39,
IF(AND(A2677=[2]an!$H$38,F2677=[2]an!$E$39,H2677&lt;[2]an!$M$37,S2677&lt;&gt;"kahepoolne vajaduspõhine"),[2]an!$H$39,
IF(AND(A2677=[2]an!$H$38,F2677=[2]an!$E$42),[2]an!$H$42,
IF(AND(A2677=[2]an!$I$38,F2677=[2]an!$E$40),[2]an!$I$40,IF(AND(A2677=[2]an!$I$38,F2677=[2]an!$E$41),[2]an!$I$41,IF(AND(A2677=[2]an!$I$38,F2677=[2]an!$E$39,H2677&gt;=[2]an!$M$37),[2]an!$I$39,
IF(AND(A2677=[2]an!$I$38,F2677=[2]an!$E$39,H2677&lt;[2]an!$M$37,S2677="kahepoolne vajaduspõhine",U2677=""),[2]an!$M$40,
IF(AND(A2677=[2]an!$I$38,F2677=[2]an!$E$39,H2677&lt;[2]an!$M$37,S2677="kahepoolne vajaduspõhine",U2677&lt;&gt;""),[2]an!$I$39,
IF(AND(A2677=[2]an!$I$38,F2677=[2]an!$E$39,H2677&lt;[2]an!$M$37,S2677&lt;&gt;"kahepoolne vajaduspõhine"),[2]an!$I$39,
IF(AND(A2677=[2]an!$I$38,F2677=[2]an!$E$42),[2]an!$I$42,
IF(AND(A2677=[2]an!$J$38,F2677=[2]an!$E$40),[2]an!$J$40,IF(AND(A2677=[2]an!$J$38,F2677=[2]an!$E$41),[2]an!$J$41,IF(AND(A2677=[2]an!$J$38,F2677=[2]an!$E$39,H2677&gt;=[2]an!$M$37),[2]an!$J$39,
IF(AND(A2677=[2]an!$J$38,F2677=[2]an!$E$39,H2677&lt;[2]an!$M$37,S2677="kahepoolne vajaduspõhine",U2677=""),[2]an!$M$40,
IF(AND(A2677=[2]an!$J$38,F2677=[2]an!$E$39,H2677&lt;[2]an!$M$37,S2677="kahepoolne vajaduspõhine",U2677&lt;&gt;""),[2]an!$J$39,
IF(AND(A2677=[2]an!$J$38,F2677=[2]an!$E$39,H2677&lt;[2]an!$M$37,S2677&lt;&gt;"kahepoolne vajaduspõhine"),[2]an!$J$39,
IF(AND(A2677=[2]an!$J$38,F2677=[2]an!$E$42),[2]an!$J$42,""))))))))))))))))))))))))))))</f>
        <v/>
      </c>
      <c r="Y2677" s="17" t="str">
        <f>IFERROR(IF(F2677="Tugigrupp",0,
IF(AND(F2677="Peretoe teenus",H2677&gt;=[2]an!$M$37,RANK(D2677,$D2677:$D2677)+COUNTIFS($D$2:D2677,D2677,$F$2:F2677,F2677)-1&gt;1),"",
IF(AND(F2677="Peretoe teenus",H2677&gt;=[2]an!$M$37,RANK(D2677,$D2677:$D2677)+COUNTIFS($D$2:D2677,D2677,$F$2:F2677,F2677)-1=1,MONTH(H2677)=MONTH(K2677)=TRUE,YEAR(H2677)=YEAR(K2677)=TRUE),((EOMONTH(H2677,0)-H2677+1)*X2677)/DAY(EOMONTH(H2677,0)),
IF(AND(F2677="Peretoe teenus",H2677&gt;=[2]an!$M$37,RANK(D2677,$D2677:$D2677)+COUNTIFS($D$2:D2677,D2677,$F$2:F2677,F2677)-1=1),X2677,
IF(AND(F2677="Peretoe teenus",H2677&lt;[2]an!$M$37,S2677&lt;&gt;"kahepoolne vajaduspõhine",RANK(D2677,$D2677:$D2677)+COUNTIFS($D$2:D2677,D2677,$F$2:F2677,F2677)-1=1),X2677,
IF(AND(F2677="Peretoe teenus",H2677&lt;[2]an!$M$37,S2677&lt;&gt;"kahepoolne vajaduspõhine",RANK(D2677,$D2677:$D2677)+COUNTIFS($D$2:D2677,D2677,$F$2:F2677,F2677)-1&gt;1),"",
IF(AND(F2677="Peretoe teenus",H2677&lt;[2]an!$M$37,S2677="kahepoolne vajaduspõhine",U2677="",RANK(D2677,$D2677:$D2677)+COUNTIFS($D$2:D2677,D2677,$F$2:F2677,F2677)-1=1),X2677,
IF(AND(F2677="Peretoe teenus",H2677&lt;[2]an!$M$37,S2677="kahepoolne vajaduspõhine",U2677="",RANK(D2677,$D2677:$D2677)+COUNTIFS($D$2:D2677,D2677,$F$2:F2677,F2677)-1&gt;1),"",
IF(AND(F2677="Peretoe teenus",H2677&lt;[2]an!$M$37,S2677="kahepoolne vajaduspõhine",U2677&lt;[2]an!$M$37,RANK(D2677,$D2677:$D2677)+COUNTIFS($D$2:D2677,D2677,$F$2:F2677,F2677)-1=1),X2677,
IF(AND(F2677="Peretoe teenus",H2677&lt;[2]an!$M$37,S2677="kahepoolne vajaduspõhine",U2677&lt;[2]an!$M$37,RANK(D2677,$D2677:$D2677)+COUNTIFS($D$2:D2677,D2677,$F$2:F2677,F2677)-1&gt;1),"",
IF(AND(F2677="Peretoe teenus",H2677&lt;[2]an!$M$37,S2677="kahepoolne vajaduspõhine",U2677&gt;=[2]an!$M$37,U2677&lt;=[2]an!$M$38,RANK(D2677,$D2677:$D2677)+COUNTIFS($D$2:D2677,D2677,$F$2:F2677,F2677)-1=1),
((EOMONTH(U2677,0)-U2677+1)*X2677)/DAY(EOMONTH(U2677,0))+(DAY(U2677)-1)*100/DAY(EOMONTH(U2677,0)),
IF(AND(F2677="Peretoe teenus",H2677&lt;[2]an!$M$37,S2677="kahepoolne vajaduspõhine",U2677&gt;=[2]an!$M$37,U2677&lt;=[2]an!$M$38,RANK(D2677,$D2677:$D2677)+COUNTIFS($D$2:D2677,D2677,$F$2:F2677,F2677)-1&gt;1),"",
IF(AND(F2677="Peretoe teenus",H2677&lt;[2]an!$M$37,S2677="kahepoolne vajaduspõhine",U2677&gt;[2]an!$M$38,RANK(D2677,$D2677:$D2677)+COUNTIFS($D$2:D2677,D2677,$F$2:F2677,F2677)-1=1),X2677,
IF(AND(F2677="Peretoe teenus",H2677&lt;[2]an!$M$37,S2677="kahepoolne vajaduspõhine",U2677&gt;[2]an!$M$38,RANK(D2677,$D2677:$D2677)+COUNTIFS($D$2:D2677,D2677,$F$2:F2677,F2677)-1&gt;1),"",X2677*W2677)))))))))))))),"")</f>
        <v/>
      </c>
      <c r="Z2677" s="18" t="str">
        <f t="shared" si="124"/>
        <v/>
      </c>
      <c r="AA2677" s="19" t="str">
        <f>IFERROR(VLOOKUP(E2677,[2]an!$A$3:$B$81,2,FALSE),"")</f>
        <v/>
      </c>
      <c r="AB2677" s="19" t="str">
        <f>IFERROR(VLOOKUP(AA2677,[2]an!$C$2:$D$16,2,FALSE),"")</f>
        <v/>
      </c>
      <c r="AC2677" s="20"/>
      <c r="AD2677" s="21" t="str">
        <f>IF(A2677=[2]an!$F$36,VLOOKUP([2]an!$F$36,[2]an!$F$36:$H$36,3,FALSE),IF(A2677=[2]an!$F$35,VLOOKUP([2]an!$F$35,[2]an!$F$35:$H$35,3,FALSE),IF(A2677=[2]an!$F$33,VLOOKUP([2]an!$F$33,[2]an!$F$33:$H$33,3,FALSE),IF(A2677=[2]an!$F$31,VLOOKUP([2]an!$F$31,[2]an!$F$31:$H$31,3,FALSE),""))))</f>
        <v/>
      </c>
    </row>
    <row r="2678" spans="6:30" x14ac:dyDescent="0.2">
      <c r="F2678" s="10"/>
      <c r="G2678" s="8" t="str">
        <f t="shared" si="125"/>
        <v/>
      </c>
      <c r="H2678" s="13"/>
      <c r="K2678" s="13"/>
      <c r="L2678" s="10"/>
      <c r="M2678" s="10"/>
      <c r="S2678" s="8" t="str">
        <f>IFERROR(VLOOKUP(D2678,[1]peretoe_teenus!$A$2:$L$2000,5,FALSE),"")</f>
        <v/>
      </c>
      <c r="U2678" s="13"/>
      <c r="V2678" s="15" t="str" cm="1">
        <f t="array" ref="V2678">IFERROR(IF(AND(F2678="Tugigrupp",RANK(K2678,$K2678:$K2678)+COUNTIFS($K$2:K2678,K2678,$L$2:L2678,L2678,$M$2:M2678,M2678,$I$2:I2678,I2678,$G$2:G2678,G2678,$F$2:F2678,F2678)-1=1),SUMPRODUCT(($F$2:$F$4154=F2678)*($G$2:$G$4154=G2678)*($K$2:$K$4154=K2678)*($I$2:$I$4154=I2678)*($L$2:$L$4154=L2678)*($M$2:$M$4154=M2678)),""),"")</f>
        <v/>
      </c>
      <c r="W2678" s="15" t="str">
        <f t="shared" si="123"/>
        <v/>
      </c>
      <c r="X2678" s="16" t="str">
        <f>IF(AND(A2678=[2]an!$G$38,F2678=[2]an!$E$40),[2]an!$G$40,IF(AND(A2678=[2]an!$G$38,F2678=[2]an!$E$41),[2]an!$G$41,IF(AND(A2678=[2]an!$G$38,F2678=[2]an!$E$39,H2678&gt;=[2]an!$M$37),[2]an!$G$39,
IF(AND(A2678=[2]an!$G$38,F2678=[2]an!$E$39,H2678&lt;[2]an!$M$37,S2678="kahepoolne vajaduspõhine",U2678=""),[2]an!$M$40,
IF(AND(A2678=[2]an!$G$38,F2678=[2]an!$E$39,H2678&lt;[2]an!$M$37,S2678="kahepoolne vajaduspõhine",U2678&lt;&gt;""),[2]an!$G$39,
IF(AND(A2678=[2]an!$G$38,F2678=[2]an!$E$39,H2678&lt;[2]an!$M$37,S2678&lt;&gt;"kahepoolne vajaduspõhine"),[2]an!$G$39,
IF(AND(A2678=[2]an!$G$38,F2678=[2]an!$E$42),[2]an!$G$42,
IF(AND(A2678=[2]an!$H$38,F2678=[2]an!$E$40),[2]an!$H$40,IF(AND(A2678=[2]an!$H$38,F2678=[2]an!$E$41),[2]an!$H$41,IF(AND(A2678=[2]an!$H$38,F2678=[2]an!$E$39,H2678&gt;=[2]an!$M$37),[2]an!$H$39,
IF(AND(A2678=[2]an!$H$38,F2678=[2]an!$E$39,H2678&lt;[2]an!$M$37,S2678="kahepoolne vajaduspõhine",U2678=""),[2]an!$M$40,
IF(AND(A2678=[2]an!$H$38,F2678=[2]an!$E$39,H2678&lt;[2]an!$M$37,S2678="kahepoolne vajaduspõhine",U2678&lt;&gt;""),[2]an!$H$39,
IF(AND(A2678=[2]an!$H$38,F2678=[2]an!$E$39,H2678&lt;[2]an!$M$37,S2678&lt;&gt;"kahepoolne vajaduspõhine"),[2]an!$H$39,
IF(AND(A2678=[2]an!$H$38,F2678=[2]an!$E$42),[2]an!$H$42,
IF(AND(A2678=[2]an!$I$38,F2678=[2]an!$E$40),[2]an!$I$40,IF(AND(A2678=[2]an!$I$38,F2678=[2]an!$E$41),[2]an!$I$41,IF(AND(A2678=[2]an!$I$38,F2678=[2]an!$E$39,H2678&gt;=[2]an!$M$37),[2]an!$I$39,
IF(AND(A2678=[2]an!$I$38,F2678=[2]an!$E$39,H2678&lt;[2]an!$M$37,S2678="kahepoolne vajaduspõhine",U2678=""),[2]an!$M$40,
IF(AND(A2678=[2]an!$I$38,F2678=[2]an!$E$39,H2678&lt;[2]an!$M$37,S2678="kahepoolne vajaduspõhine",U2678&lt;&gt;""),[2]an!$I$39,
IF(AND(A2678=[2]an!$I$38,F2678=[2]an!$E$39,H2678&lt;[2]an!$M$37,S2678&lt;&gt;"kahepoolne vajaduspõhine"),[2]an!$I$39,
IF(AND(A2678=[2]an!$I$38,F2678=[2]an!$E$42),[2]an!$I$42,
IF(AND(A2678=[2]an!$J$38,F2678=[2]an!$E$40),[2]an!$J$40,IF(AND(A2678=[2]an!$J$38,F2678=[2]an!$E$41),[2]an!$J$41,IF(AND(A2678=[2]an!$J$38,F2678=[2]an!$E$39,H2678&gt;=[2]an!$M$37),[2]an!$J$39,
IF(AND(A2678=[2]an!$J$38,F2678=[2]an!$E$39,H2678&lt;[2]an!$M$37,S2678="kahepoolne vajaduspõhine",U2678=""),[2]an!$M$40,
IF(AND(A2678=[2]an!$J$38,F2678=[2]an!$E$39,H2678&lt;[2]an!$M$37,S2678="kahepoolne vajaduspõhine",U2678&lt;&gt;""),[2]an!$J$39,
IF(AND(A2678=[2]an!$J$38,F2678=[2]an!$E$39,H2678&lt;[2]an!$M$37,S2678&lt;&gt;"kahepoolne vajaduspõhine"),[2]an!$J$39,
IF(AND(A2678=[2]an!$J$38,F2678=[2]an!$E$42),[2]an!$J$42,""))))))))))))))))))))))))))))</f>
        <v/>
      </c>
      <c r="Y2678" s="17" t="str">
        <f>IFERROR(IF(F2678="Tugigrupp",0,
IF(AND(F2678="Peretoe teenus",H2678&gt;=[2]an!$M$37,RANK(D2678,$D2678:$D2678)+COUNTIFS($D$2:D2678,D2678,$F$2:F2678,F2678)-1&gt;1),"",
IF(AND(F2678="Peretoe teenus",H2678&gt;=[2]an!$M$37,RANK(D2678,$D2678:$D2678)+COUNTIFS($D$2:D2678,D2678,$F$2:F2678,F2678)-1=1,MONTH(H2678)=MONTH(K2678)=TRUE,YEAR(H2678)=YEAR(K2678)=TRUE),((EOMONTH(H2678,0)-H2678+1)*X2678)/DAY(EOMONTH(H2678,0)),
IF(AND(F2678="Peretoe teenus",H2678&gt;=[2]an!$M$37,RANK(D2678,$D2678:$D2678)+COUNTIFS($D$2:D2678,D2678,$F$2:F2678,F2678)-1=1),X2678,
IF(AND(F2678="Peretoe teenus",H2678&lt;[2]an!$M$37,S2678&lt;&gt;"kahepoolne vajaduspõhine",RANK(D2678,$D2678:$D2678)+COUNTIFS($D$2:D2678,D2678,$F$2:F2678,F2678)-1=1),X2678,
IF(AND(F2678="Peretoe teenus",H2678&lt;[2]an!$M$37,S2678&lt;&gt;"kahepoolne vajaduspõhine",RANK(D2678,$D2678:$D2678)+COUNTIFS($D$2:D2678,D2678,$F$2:F2678,F2678)-1&gt;1),"",
IF(AND(F2678="Peretoe teenus",H2678&lt;[2]an!$M$37,S2678="kahepoolne vajaduspõhine",U2678="",RANK(D2678,$D2678:$D2678)+COUNTIFS($D$2:D2678,D2678,$F$2:F2678,F2678)-1=1),X2678,
IF(AND(F2678="Peretoe teenus",H2678&lt;[2]an!$M$37,S2678="kahepoolne vajaduspõhine",U2678="",RANK(D2678,$D2678:$D2678)+COUNTIFS($D$2:D2678,D2678,$F$2:F2678,F2678)-1&gt;1),"",
IF(AND(F2678="Peretoe teenus",H2678&lt;[2]an!$M$37,S2678="kahepoolne vajaduspõhine",U2678&lt;[2]an!$M$37,RANK(D2678,$D2678:$D2678)+COUNTIFS($D$2:D2678,D2678,$F$2:F2678,F2678)-1=1),X2678,
IF(AND(F2678="Peretoe teenus",H2678&lt;[2]an!$M$37,S2678="kahepoolne vajaduspõhine",U2678&lt;[2]an!$M$37,RANK(D2678,$D2678:$D2678)+COUNTIFS($D$2:D2678,D2678,$F$2:F2678,F2678)-1&gt;1),"",
IF(AND(F2678="Peretoe teenus",H2678&lt;[2]an!$M$37,S2678="kahepoolne vajaduspõhine",U2678&gt;=[2]an!$M$37,U2678&lt;=[2]an!$M$38,RANK(D2678,$D2678:$D2678)+COUNTIFS($D$2:D2678,D2678,$F$2:F2678,F2678)-1=1),
((EOMONTH(U2678,0)-U2678+1)*X2678)/DAY(EOMONTH(U2678,0))+(DAY(U2678)-1)*100/DAY(EOMONTH(U2678,0)),
IF(AND(F2678="Peretoe teenus",H2678&lt;[2]an!$M$37,S2678="kahepoolne vajaduspõhine",U2678&gt;=[2]an!$M$37,U2678&lt;=[2]an!$M$38,RANK(D2678,$D2678:$D2678)+COUNTIFS($D$2:D2678,D2678,$F$2:F2678,F2678)-1&gt;1),"",
IF(AND(F2678="Peretoe teenus",H2678&lt;[2]an!$M$37,S2678="kahepoolne vajaduspõhine",U2678&gt;[2]an!$M$38,RANK(D2678,$D2678:$D2678)+COUNTIFS($D$2:D2678,D2678,$F$2:F2678,F2678)-1=1),X2678,
IF(AND(F2678="Peretoe teenus",H2678&lt;[2]an!$M$37,S2678="kahepoolne vajaduspõhine",U2678&gt;[2]an!$M$38,RANK(D2678,$D2678:$D2678)+COUNTIFS($D$2:D2678,D2678,$F$2:F2678,F2678)-1&gt;1),"",X2678*W2678)))))))))))))),"")</f>
        <v/>
      </c>
      <c r="Z2678" s="18" t="str">
        <f t="shared" si="124"/>
        <v/>
      </c>
      <c r="AA2678" s="19" t="str">
        <f>IFERROR(VLOOKUP(E2678,[2]an!$A$3:$B$81,2,FALSE),"")</f>
        <v/>
      </c>
      <c r="AB2678" s="19" t="str">
        <f>IFERROR(VLOOKUP(AA2678,[2]an!$C$2:$D$16,2,FALSE),"")</f>
        <v/>
      </c>
      <c r="AC2678" s="20"/>
      <c r="AD2678" s="21" t="str">
        <f>IF(A2678=[2]an!$F$36,VLOOKUP([2]an!$F$36,[2]an!$F$36:$H$36,3,FALSE),IF(A2678=[2]an!$F$35,VLOOKUP([2]an!$F$35,[2]an!$F$35:$H$35,3,FALSE),IF(A2678=[2]an!$F$33,VLOOKUP([2]an!$F$33,[2]an!$F$33:$H$33,3,FALSE),IF(A2678=[2]an!$F$31,VLOOKUP([2]an!$F$31,[2]an!$F$31:$H$31,3,FALSE),""))))</f>
        <v/>
      </c>
    </row>
    <row r="2679" spans="6:30" x14ac:dyDescent="0.2">
      <c r="F2679" s="10"/>
      <c r="G2679" s="8" t="str">
        <f t="shared" si="125"/>
        <v/>
      </c>
      <c r="H2679" s="13"/>
      <c r="K2679" s="13"/>
      <c r="L2679" s="10"/>
      <c r="M2679" s="10"/>
      <c r="S2679" s="8" t="str">
        <f>IFERROR(VLOOKUP(D2679,[1]peretoe_teenus!$A$2:$L$2000,5,FALSE),"")</f>
        <v/>
      </c>
      <c r="U2679" s="13"/>
      <c r="V2679" s="15" t="str" cm="1">
        <f t="array" ref="V2679">IFERROR(IF(AND(F2679="Tugigrupp",RANK(K2679,$K2679:$K2679)+COUNTIFS($K$2:K2679,K2679,$L$2:L2679,L2679,$M$2:M2679,M2679,$I$2:I2679,I2679,$G$2:G2679,G2679,$F$2:F2679,F2679)-1=1),SUMPRODUCT(($F$2:$F$4154=F2679)*($G$2:$G$4154=G2679)*($K$2:$K$4154=K2679)*($I$2:$I$4154=I2679)*($L$2:$L$4154=L2679)*($M$2:$M$4154=M2679)),""),"")</f>
        <v/>
      </c>
      <c r="W2679" s="15" t="str">
        <f t="shared" si="123"/>
        <v/>
      </c>
      <c r="X2679" s="16" t="str">
        <f>IF(AND(A2679=[2]an!$G$38,F2679=[2]an!$E$40),[2]an!$G$40,IF(AND(A2679=[2]an!$G$38,F2679=[2]an!$E$41),[2]an!$G$41,IF(AND(A2679=[2]an!$G$38,F2679=[2]an!$E$39,H2679&gt;=[2]an!$M$37),[2]an!$G$39,
IF(AND(A2679=[2]an!$G$38,F2679=[2]an!$E$39,H2679&lt;[2]an!$M$37,S2679="kahepoolne vajaduspõhine",U2679=""),[2]an!$M$40,
IF(AND(A2679=[2]an!$G$38,F2679=[2]an!$E$39,H2679&lt;[2]an!$M$37,S2679="kahepoolne vajaduspõhine",U2679&lt;&gt;""),[2]an!$G$39,
IF(AND(A2679=[2]an!$G$38,F2679=[2]an!$E$39,H2679&lt;[2]an!$M$37,S2679&lt;&gt;"kahepoolne vajaduspõhine"),[2]an!$G$39,
IF(AND(A2679=[2]an!$G$38,F2679=[2]an!$E$42),[2]an!$G$42,
IF(AND(A2679=[2]an!$H$38,F2679=[2]an!$E$40),[2]an!$H$40,IF(AND(A2679=[2]an!$H$38,F2679=[2]an!$E$41),[2]an!$H$41,IF(AND(A2679=[2]an!$H$38,F2679=[2]an!$E$39,H2679&gt;=[2]an!$M$37),[2]an!$H$39,
IF(AND(A2679=[2]an!$H$38,F2679=[2]an!$E$39,H2679&lt;[2]an!$M$37,S2679="kahepoolne vajaduspõhine",U2679=""),[2]an!$M$40,
IF(AND(A2679=[2]an!$H$38,F2679=[2]an!$E$39,H2679&lt;[2]an!$M$37,S2679="kahepoolne vajaduspõhine",U2679&lt;&gt;""),[2]an!$H$39,
IF(AND(A2679=[2]an!$H$38,F2679=[2]an!$E$39,H2679&lt;[2]an!$M$37,S2679&lt;&gt;"kahepoolne vajaduspõhine"),[2]an!$H$39,
IF(AND(A2679=[2]an!$H$38,F2679=[2]an!$E$42),[2]an!$H$42,
IF(AND(A2679=[2]an!$I$38,F2679=[2]an!$E$40),[2]an!$I$40,IF(AND(A2679=[2]an!$I$38,F2679=[2]an!$E$41),[2]an!$I$41,IF(AND(A2679=[2]an!$I$38,F2679=[2]an!$E$39,H2679&gt;=[2]an!$M$37),[2]an!$I$39,
IF(AND(A2679=[2]an!$I$38,F2679=[2]an!$E$39,H2679&lt;[2]an!$M$37,S2679="kahepoolne vajaduspõhine",U2679=""),[2]an!$M$40,
IF(AND(A2679=[2]an!$I$38,F2679=[2]an!$E$39,H2679&lt;[2]an!$M$37,S2679="kahepoolne vajaduspõhine",U2679&lt;&gt;""),[2]an!$I$39,
IF(AND(A2679=[2]an!$I$38,F2679=[2]an!$E$39,H2679&lt;[2]an!$M$37,S2679&lt;&gt;"kahepoolne vajaduspõhine"),[2]an!$I$39,
IF(AND(A2679=[2]an!$I$38,F2679=[2]an!$E$42),[2]an!$I$42,
IF(AND(A2679=[2]an!$J$38,F2679=[2]an!$E$40),[2]an!$J$40,IF(AND(A2679=[2]an!$J$38,F2679=[2]an!$E$41),[2]an!$J$41,IF(AND(A2679=[2]an!$J$38,F2679=[2]an!$E$39,H2679&gt;=[2]an!$M$37),[2]an!$J$39,
IF(AND(A2679=[2]an!$J$38,F2679=[2]an!$E$39,H2679&lt;[2]an!$M$37,S2679="kahepoolne vajaduspõhine",U2679=""),[2]an!$M$40,
IF(AND(A2679=[2]an!$J$38,F2679=[2]an!$E$39,H2679&lt;[2]an!$M$37,S2679="kahepoolne vajaduspõhine",U2679&lt;&gt;""),[2]an!$J$39,
IF(AND(A2679=[2]an!$J$38,F2679=[2]an!$E$39,H2679&lt;[2]an!$M$37,S2679&lt;&gt;"kahepoolne vajaduspõhine"),[2]an!$J$39,
IF(AND(A2679=[2]an!$J$38,F2679=[2]an!$E$42),[2]an!$J$42,""))))))))))))))))))))))))))))</f>
        <v/>
      </c>
      <c r="Y2679" s="17" t="str">
        <f>IFERROR(IF(F2679="Tugigrupp",0,
IF(AND(F2679="Peretoe teenus",H2679&gt;=[2]an!$M$37,RANK(D2679,$D2679:$D2679)+COUNTIFS($D$2:D2679,D2679,$F$2:F2679,F2679)-1&gt;1),"",
IF(AND(F2679="Peretoe teenus",H2679&gt;=[2]an!$M$37,RANK(D2679,$D2679:$D2679)+COUNTIFS($D$2:D2679,D2679,$F$2:F2679,F2679)-1=1,MONTH(H2679)=MONTH(K2679)=TRUE,YEAR(H2679)=YEAR(K2679)=TRUE),((EOMONTH(H2679,0)-H2679+1)*X2679)/DAY(EOMONTH(H2679,0)),
IF(AND(F2679="Peretoe teenus",H2679&gt;=[2]an!$M$37,RANK(D2679,$D2679:$D2679)+COUNTIFS($D$2:D2679,D2679,$F$2:F2679,F2679)-1=1),X2679,
IF(AND(F2679="Peretoe teenus",H2679&lt;[2]an!$M$37,S2679&lt;&gt;"kahepoolne vajaduspõhine",RANK(D2679,$D2679:$D2679)+COUNTIFS($D$2:D2679,D2679,$F$2:F2679,F2679)-1=1),X2679,
IF(AND(F2679="Peretoe teenus",H2679&lt;[2]an!$M$37,S2679&lt;&gt;"kahepoolne vajaduspõhine",RANK(D2679,$D2679:$D2679)+COUNTIFS($D$2:D2679,D2679,$F$2:F2679,F2679)-1&gt;1),"",
IF(AND(F2679="Peretoe teenus",H2679&lt;[2]an!$M$37,S2679="kahepoolne vajaduspõhine",U2679="",RANK(D2679,$D2679:$D2679)+COUNTIFS($D$2:D2679,D2679,$F$2:F2679,F2679)-1=1),X2679,
IF(AND(F2679="Peretoe teenus",H2679&lt;[2]an!$M$37,S2679="kahepoolne vajaduspõhine",U2679="",RANK(D2679,$D2679:$D2679)+COUNTIFS($D$2:D2679,D2679,$F$2:F2679,F2679)-1&gt;1),"",
IF(AND(F2679="Peretoe teenus",H2679&lt;[2]an!$M$37,S2679="kahepoolne vajaduspõhine",U2679&lt;[2]an!$M$37,RANK(D2679,$D2679:$D2679)+COUNTIFS($D$2:D2679,D2679,$F$2:F2679,F2679)-1=1),X2679,
IF(AND(F2679="Peretoe teenus",H2679&lt;[2]an!$M$37,S2679="kahepoolne vajaduspõhine",U2679&lt;[2]an!$M$37,RANK(D2679,$D2679:$D2679)+COUNTIFS($D$2:D2679,D2679,$F$2:F2679,F2679)-1&gt;1),"",
IF(AND(F2679="Peretoe teenus",H2679&lt;[2]an!$M$37,S2679="kahepoolne vajaduspõhine",U2679&gt;=[2]an!$M$37,U2679&lt;=[2]an!$M$38,RANK(D2679,$D2679:$D2679)+COUNTIFS($D$2:D2679,D2679,$F$2:F2679,F2679)-1=1),
((EOMONTH(U2679,0)-U2679+1)*X2679)/DAY(EOMONTH(U2679,0))+(DAY(U2679)-1)*100/DAY(EOMONTH(U2679,0)),
IF(AND(F2679="Peretoe teenus",H2679&lt;[2]an!$M$37,S2679="kahepoolne vajaduspõhine",U2679&gt;=[2]an!$M$37,U2679&lt;=[2]an!$M$38,RANK(D2679,$D2679:$D2679)+COUNTIFS($D$2:D2679,D2679,$F$2:F2679,F2679)-1&gt;1),"",
IF(AND(F2679="Peretoe teenus",H2679&lt;[2]an!$M$37,S2679="kahepoolne vajaduspõhine",U2679&gt;[2]an!$M$38,RANK(D2679,$D2679:$D2679)+COUNTIFS($D$2:D2679,D2679,$F$2:F2679,F2679)-1=1),X2679,
IF(AND(F2679="Peretoe teenus",H2679&lt;[2]an!$M$37,S2679="kahepoolne vajaduspõhine",U2679&gt;[2]an!$M$38,RANK(D2679,$D2679:$D2679)+COUNTIFS($D$2:D2679,D2679,$F$2:F2679,F2679)-1&gt;1),"",X2679*W2679)))))))))))))),"")</f>
        <v/>
      </c>
      <c r="Z2679" s="18" t="str">
        <f t="shared" si="124"/>
        <v/>
      </c>
      <c r="AA2679" s="19" t="str">
        <f>IFERROR(VLOOKUP(E2679,[2]an!$A$3:$B$81,2,FALSE),"")</f>
        <v/>
      </c>
      <c r="AB2679" s="19" t="str">
        <f>IFERROR(VLOOKUP(AA2679,[2]an!$C$2:$D$16,2,FALSE),"")</f>
        <v/>
      </c>
      <c r="AC2679" s="20"/>
      <c r="AD2679" s="21" t="str">
        <f>IF(A2679=[2]an!$F$36,VLOOKUP([2]an!$F$36,[2]an!$F$36:$H$36,3,FALSE),IF(A2679=[2]an!$F$35,VLOOKUP([2]an!$F$35,[2]an!$F$35:$H$35,3,FALSE),IF(A2679=[2]an!$F$33,VLOOKUP([2]an!$F$33,[2]an!$F$33:$H$33,3,FALSE),IF(A2679=[2]an!$F$31,VLOOKUP([2]an!$F$31,[2]an!$F$31:$H$31,3,FALSE),""))))</f>
        <v/>
      </c>
    </row>
    <row r="2680" spans="6:30" x14ac:dyDescent="0.2">
      <c r="F2680" s="10"/>
      <c r="G2680" s="8" t="str">
        <f t="shared" si="125"/>
        <v/>
      </c>
      <c r="H2680" s="13"/>
      <c r="K2680" s="13"/>
      <c r="L2680" s="10"/>
      <c r="M2680" s="10"/>
      <c r="S2680" s="8" t="str">
        <f>IFERROR(VLOOKUP(D2680,[1]peretoe_teenus!$A$2:$L$2000,5,FALSE),"")</f>
        <v/>
      </c>
      <c r="U2680" s="13"/>
      <c r="V2680" s="15" t="str" cm="1">
        <f t="array" ref="V2680">IFERROR(IF(AND(F2680="Tugigrupp",RANK(K2680,$K2680:$K2680)+COUNTIFS($K$2:K2680,K2680,$L$2:L2680,L2680,$M$2:M2680,M2680,$I$2:I2680,I2680,$G$2:G2680,G2680,$F$2:F2680,F2680)-1=1),SUMPRODUCT(($F$2:$F$4154=F2680)*($G$2:$G$4154=G2680)*($K$2:$K$4154=K2680)*($I$2:$I$4154=I2680)*($L$2:$L$4154=L2680)*($M$2:$M$4154=M2680)),""),"")</f>
        <v/>
      </c>
      <c r="W2680" s="15" t="str">
        <f t="shared" si="123"/>
        <v/>
      </c>
      <c r="X2680" s="16" t="str">
        <f>IF(AND(A2680=[2]an!$G$38,F2680=[2]an!$E$40),[2]an!$G$40,IF(AND(A2680=[2]an!$G$38,F2680=[2]an!$E$41),[2]an!$G$41,IF(AND(A2680=[2]an!$G$38,F2680=[2]an!$E$39,H2680&gt;=[2]an!$M$37),[2]an!$G$39,
IF(AND(A2680=[2]an!$G$38,F2680=[2]an!$E$39,H2680&lt;[2]an!$M$37,S2680="kahepoolne vajaduspõhine",U2680=""),[2]an!$M$40,
IF(AND(A2680=[2]an!$G$38,F2680=[2]an!$E$39,H2680&lt;[2]an!$M$37,S2680="kahepoolne vajaduspõhine",U2680&lt;&gt;""),[2]an!$G$39,
IF(AND(A2680=[2]an!$G$38,F2680=[2]an!$E$39,H2680&lt;[2]an!$M$37,S2680&lt;&gt;"kahepoolne vajaduspõhine"),[2]an!$G$39,
IF(AND(A2680=[2]an!$G$38,F2680=[2]an!$E$42),[2]an!$G$42,
IF(AND(A2680=[2]an!$H$38,F2680=[2]an!$E$40),[2]an!$H$40,IF(AND(A2680=[2]an!$H$38,F2680=[2]an!$E$41),[2]an!$H$41,IF(AND(A2680=[2]an!$H$38,F2680=[2]an!$E$39,H2680&gt;=[2]an!$M$37),[2]an!$H$39,
IF(AND(A2680=[2]an!$H$38,F2680=[2]an!$E$39,H2680&lt;[2]an!$M$37,S2680="kahepoolne vajaduspõhine",U2680=""),[2]an!$M$40,
IF(AND(A2680=[2]an!$H$38,F2680=[2]an!$E$39,H2680&lt;[2]an!$M$37,S2680="kahepoolne vajaduspõhine",U2680&lt;&gt;""),[2]an!$H$39,
IF(AND(A2680=[2]an!$H$38,F2680=[2]an!$E$39,H2680&lt;[2]an!$M$37,S2680&lt;&gt;"kahepoolne vajaduspõhine"),[2]an!$H$39,
IF(AND(A2680=[2]an!$H$38,F2680=[2]an!$E$42),[2]an!$H$42,
IF(AND(A2680=[2]an!$I$38,F2680=[2]an!$E$40),[2]an!$I$40,IF(AND(A2680=[2]an!$I$38,F2680=[2]an!$E$41),[2]an!$I$41,IF(AND(A2680=[2]an!$I$38,F2680=[2]an!$E$39,H2680&gt;=[2]an!$M$37),[2]an!$I$39,
IF(AND(A2680=[2]an!$I$38,F2680=[2]an!$E$39,H2680&lt;[2]an!$M$37,S2680="kahepoolne vajaduspõhine",U2680=""),[2]an!$M$40,
IF(AND(A2680=[2]an!$I$38,F2680=[2]an!$E$39,H2680&lt;[2]an!$M$37,S2680="kahepoolne vajaduspõhine",U2680&lt;&gt;""),[2]an!$I$39,
IF(AND(A2680=[2]an!$I$38,F2680=[2]an!$E$39,H2680&lt;[2]an!$M$37,S2680&lt;&gt;"kahepoolne vajaduspõhine"),[2]an!$I$39,
IF(AND(A2680=[2]an!$I$38,F2680=[2]an!$E$42),[2]an!$I$42,
IF(AND(A2680=[2]an!$J$38,F2680=[2]an!$E$40),[2]an!$J$40,IF(AND(A2680=[2]an!$J$38,F2680=[2]an!$E$41),[2]an!$J$41,IF(AND(A2680=[2]an!$J$38,F2680=[2]an!$E$39,H2680&gt;=[2]an!$M$37),[2]an!$J$39,
IF(AND(A2680=[2]an!$J$38,F2680=[2]an!$E$39,H2680&lt;[2]an!$M$37,S2680="kahepoolne vajaduspõhine",U2680=""),[2]an!$M$40,
IF(AND(A2680=[2]an!$J$38,F2680=[2]an!$E$39,H2680&lt;[2]an!$M$37,S2680="kahepoolne vajaduspõhine",U2680&lt;&gt;""),[2]an!$J$39,
IF(AND(A2680=[2]an!$J$38,F2680=[2]an!$E$39,H2680&lt;[2]an!$M$37,S2680&lt;&gt;"kahepoolne vajaduspõhine"),[2]an!$J$39,
IF(AND(A2680=[2]an!$J$38,F2680=[2]an!$E$42),[2]an!$J$42,""))))))))))))))))))))))))))))</f>
        <v/>
      </c>
      <c r="Y2680" s="17" t="str">
        <f>IFERROR(IF(F2680="Tugigrupp",0,
IF(AND(F2680="Peretoe teenus",H2680&gt;=[2]an!$M$37,RANK(D2680,$D2680:$D2680)+COUNTIFS($D$2:D2680,D2680,$F$2:F2680,F2680)-1&gt;1),"",
IF(AND(F2680="Peretoe teenus",H2680&gt;=[2]an!$M$37,RANK(D2680,$D2680:$D2680)+COUNTIFS($D$2:D2680,D2680,$F$2:F2680,F2680)-1=1,MONTH(H2680)=MONTH(K2680)=TRUE,YEAR(H2680)=YEAR(K2680)=TRUE),((EOMONTH(H2680,0)-H2680+1)*X2680)/DAY(EOMONTH(H2680,0)),
IF(AND(F2680="Peretoe teenus",H2680&gt;=[2]an!$M$37,RANK(D2680,$D2680:$D2680)+COUNTIFS($D$2:D2680,D2680,$F$2:F2680,F2680)-1=1),X2680,
IF(AND(F2680="Peretoe teenus",H2680&lt;[2]an!$M$37,S2680&lt;&gt;"kahepoolne vajaduspõhine",RANK(D2680,$D2680:$D2680)+COUNTIFS($D$2:D2680,D2680,$F$2:F2680,F2680)-1=1),X2680,
IF(AND(F2680="Peretoe teenus",H2680&lt;[2]an!$M$37,S2680&lt;&gt;"kahepoolne vajaduspõhine",RANK(D2680,$D2680:$D2680)+COUNTIFS($D$2:D2680,D2680,$F$2:F2680,F2680)-1&gt;1),"",
IF(AND(F2680="Peretoe teenus",H2680&lt;[2]an!$M$37,S2680="kahepoolne vajaduspõhine",U2680="",RANK(D2680,$D2680:$D2680)+COUNTIFS($D$2:D2680,D2680,$F$2:F2680,F2680)-1=1),X2680,
IF(AND(F2680="Peretoe teenus",H2680&lt;[2]an!$M$37,S2680="kahepoolne vajaduspõhine",U2680="",RANK(D2680,$D2680:$D2680)+COUNTIFS($D$2:D2680,D2680,$F$2:F2680,F2680)-1&gt;1),"",
IF(AND(F2680="Peretoe teenus",H2680&lt;[2]an!$M$37,S2680="kahepoolne vajaduspõhine",U2680&lt;[2]an!$M$37,RANK(D2680,$D2680:$D2680)+COUNTIFS($D$2:D2680,D2680,$F$2:F2680,F2680)-1=1),X2680,
IF(AND(F2680="Peretoe teenus",H2680&lt;[2]an!$M$37,S2680="kahepoolne vajaduspõhine",U2680&lt;[2]an!$M$37,RANK(D2680,$D2680:$D2680)+COUNTIFS($D$2:D2680,D2680,$F$2:F2680,F2680)-1&gt;1),"",
IF(AND(F2680="Peretoe teenus",H2680&lt;[2]an!$M$37,S2680="kahepoolne vajaduspõhine",U2680&gt;=[2]an!$M$37,U2680&lt;=[2]an!$M$38,RANK(D2680,$D2680:$D2680)+COUNTIFS($D$2:D2680,D2680,$F$2:F2680,F2680)-1=1),
((EOMONTH(U2680,0)-U2680+1)*X2680)/DAY(EOMONTH(U2680,0))+(DAY(U2680)-1)*100/DAY(EOMONTH(U2680,0)),
IF(AND(F2680="Peretoe teenus",H2680&lt;[2]an!$M$37,S2680="kahepoolne vajaduspõhine",U2680&gt;=[2]an!$M$37,U2680&lt;=[2]an!$M$38,RANK(D2680,$D2680:$D2680)+COUNTIFS($D$2:D2680,D2680,$F$2:F2680,F2680)-1&gt;1),"",
IF(AND(F2680="Peretoe teenus",H2680&lt;[2]an!$M$37,S2680="kahepoolne vajaduspõhine",U2680&gt;[2]an!$M$38,RANK(D2680,$D2680:$D2680)+COUNTIFS($D$2:D2680,D2680,$F$2:F2680,F2680)-1=1),X2680,
IF(AND(F2680="Peretoe teenus",H2680&lt;[2]an!$M$37,S2680="kahepoolne vajaduspõhine",U2680&gt;[2]an!$M$38,RANK(D2680,$D2680:$D2680)+COUNTIFS($D$2:D2680,D2680,$F$2:F2680,F2680)-1&gt;1),"",X2680*W2680)))))))))))))),"")</f>
        <v/>
      </c>
      <c r="Z2680" s="18" t="str">
        <f t="shared" si="124"/>
        <v/>
      </c>
      <c r="AA2680" s="19" t="str">
        <f>IFERROR(VLOOKUP(E2680,[2]an!$A$3:$B$81,2,FALSE),"")</f>
        <v/>
      </c>
      <c r="AB2680" s="19" t="str">
        <f>IFERROR(VLOOKUP(AA2680,[2]an!$C$2:$D$16,2,FALSE),"")</f>
        <v/>
      </c>
      <c r="AC2680" s="20"/>
      <c r="AD2680" s="21" t="str">
        <f>IF(A2680=[2]an!$F$36,VLOOKUP([2]an!$F$36,[2]an!$F$36:$H$36,3,FALSE),IF(A2680=[2]an!$F$35,VLOOKUP([2]an!$F$35,[2]an!$F$35:$H$35,3,FALSE),IF(A2680=[2]an!$F$33,VLOOKUP([2]an!$F$33,[2]an!$F$33:$H$33,3,FALSE),IF(A2680=[2]an!$F$31,VLOOKUP([2]an!$F$31,[2]an!$F$31:$H$31,3,FALSE),""))))</f>
        <v/>
      </c>
    </row>
    <row r="2681" spans="6:30" x14ac:dyDescent="0.2">
      <c r="F2681" s="10"/>
      <c r="G2681" s="8" t="str">
        <f t="shared" si="125"/>
        <v/>
      </c>
      <c r="H2681" s="13"/>
      <c r="K2681" s="13"/>
      <c r="L2681" s="10"/>
      <c r="M2681" s="10"/>
      <c r="S2681" s="8" t="str">
        <f>IFERROR(VLOOKUP(D2681,[1]peretoe_teenus!$A$2:$L$2000,5,FALSE),"")</f>
        <v/>
      </c>
      <c r="U2681" s="13"/>
      <c r="V2681" s="15" t="str" cm="1">
        <f t="array" ref="V2681">IFERROR(IF(AND(F2681="Tugigrupp",RANK(K2681,$K2681:$K2681)+COUNTIFS($K$2:K2681,K2681,$L$2:L2681,L2681,$M$2:M2681,M2681,$I$2:I2681,I2681,$G$2:G2681,G2681,$F$2:F2681,F2681)-1=1),SUMPRODUCT(($F$2:$F$4154=F2681)*($G$2:$G$4154=G2681)*($K$2:$K$4154=K2681)*($I$2:$I$4154=I2681)*($L$2:$L$4154=L2681)*($M$2:$M$4154=M2681)),""),"")</f>
        <v/>
      </c>
      <c r="W2681" s="15" t="str">
        <f t="shared" si="123"/>
        <v/>
      </c>
      <c r="X2681" s="16" t="str">
        <f>IF(AND(A2681=[2]an!$G$38,F2681=[2]an!$E$40),[2]an!$G$40,IF(AND(A2681=[2]an!$G$38,F2681=[2]an!$E$41),[2]an!$G$41,IF(AND(A2681=[2]an!$G$38,F2681=[2]an!$E$39,H2681&gt;=[2]an!$M$37),[2]an!$G$39,
IF(AND(A2681=[2]an!$G$38,F2681=[2]an!$E$39,H2681&lt;[2]an!$M$37,S2681="kahepoolne vajaduspõhine",U2681=""),[2]an!$M$40,
IF(AND(A2681=[2]an!$G$38,F2681=[2]an!$E$39,H2681&lt;[2]an!$M$37,S2681="kahepoolne vajaduspõhine",U2681&lt;&gt;""),[2]an!$G$39,
IF(AND(A2681=[2]an!$G$38,F2681=[2]an!$E$39,H2681&lt;[2]an!$M$37,S2681&lt;&gt;"kahepoolne vajaduspõhine"),[2]an!$G$39,
IF(AND(A2681=[2]an!$G$38,F2681=[2]an!$E$42),[2]an!$G$42,
IF(AND(A2681=[2]an!$H$38,F2681=[2]an!$E$40),[2]an!$H$40,IF(AND(A2681=[2]an!$H$38,F2681=[2]an!$E$41),[2]an!$H$41,IF(AND(A2681=[2]an!$H$38,F2681=[2]an!$E$39,H2681&gt;=[2]an!$M$37),[2]an!$H$39,
IF(AND(A2681=[2]an!$H$38,F2681=[2]an!$E$39,H2681&lt;[2]an!$M$37,S2681="kahepoolne vajaduspõhine",U2681=""),[2]an!$M$40,
IF(AND(A2681=[2]an!$H$38,F2681=[2]an!$E$39,H2681&lt;[2]an!$M$37,S2681="kahepoolne vajaduspõhine",U2681&lt;&gt;""),[2]an!$H$39,
IF(AND(A2681=[2]an!$H$38,F2681=[2]an!$E$39,H2681&lt;[2]an!$M$37,S2681&lt;&gt;"kahepoolne vajaduspõhine"),[2]an!$H$39,
IF(AND(A2681=[2]an!$H$38,F2681=[2]an!$E$42),[2]an!$H$42,
IF(AND(A2681=[2]an!$I$38,F2681=[2]an!$E$40),[2]an!$I$40,IF(AND(A2681=[2]an!$I$38,F2681=[2]an!$E$41),[2]an!$I$41,IF(AND(A2681=[2]an!$I$38,F2681=[2]an!$E$39,H2681&gt;=[2]an!$M$37),[2]an!$I$39,
IF(AND(A2681=[2]an!$I$38,F2681=[2]an!$E$39,H2681&lt;[2]an!$M$37,S2681="kahepoolne vajaduspõhine",U2681=""),[2]an!$M$40,
IF(AND(A2681=[2]an!$I$38,F2681=[2]an!$E$39,H2681&lt;[2]an!$M$37,S2681="kahepoolne vajaduspõhine",U2681&lt;&gt;""),[2]an!$I$39,
IF(AND(A2681=[2]an!$I$38,F2681=[2]an!$E$39,H2681&lt;[2]an!$M$37,S2681&lt;&gt;"kahepoolne vajaduspõhine"),[2]an!$I$39,
IF(AND(A2681=[2]an!$I$38,F2681=[2]an!$E$42),[2]an!$I$42,
IF(AND(A2681=[2]an!$J$38,F2681=[2]an!$E$40),[2]an!$J$40,IF(AND(A2681=[2]an!$J$38,F2681=[2]an!$E$41),[2]an!$J$41,IF(AND(A2681=[2]an!$J$38,F2681=[2]an!$E$39,H2681&gt;=[2]an!$M$37),[2]an!$J$39,
IF(AND(A2681=[2]an!$J$38,F2681=[2]an!$E$39,H2681&lt;[2]an!$M$37,S2681="kahepoolne vajaduspõhine",U2681=""),[2]an!$M$40,
IF(AND(A2681=[2]an!$J$38,F2681=[2]an!$E$39,H2681&lt;[2]an!$M$37,S2681="kahepoolne vajaduspõhine",U2681&lt;&gt;""),[2]an!$J$39,
IF(AND(A2681=[2]an!$J$38,F2681=[2]an!$E$39,H2681&lt;[2]an!$M$37,S2681&lt;&gt;"kahepoolne vajaduspõhine"),[2]an!$J$39,
IF(AND(A2681=[2]an!$J$38,F2681=[2]an!$E$42),[2]an!$J$42,""))))))))))))))))))))))))))))</f>
        <v/>
      </c>
      <c r="Y2681" s="17" t="str">
        <f>IFERROR(IF(F2681="Tugigrupp",0,
IF(AND(F2681="Peretoe teenus",H2681&gt;=[2]an!$M$37,RANK(D2681,$D2681:$D2681)+COUNTIFS($D$2:D2681,D2681,$F$2:F2681,F2681)-1&gt;1),"",
IF(AND(F2681="Peretoe teenus",H2681&gt;=[2]an!$M$37,RANK(D2681,$D2681:$D2681)+COUNTIFS($D$2:D2681,D2681,$F$2:F2681,F2681)-1=1,MONTH(H2681)=MONTH(K2681)=TRUE,YEAR(H2681)=YEAR(K2681)=TRUE),((EOMONTH(H2681,0)-H2681+1)*X2681)/DAY(EOMONTH(H2681,0)),
IF(AND(F2681="Peretoe teenus",H2681&gt;=[2]an!$M$37,RANK(D2681,$D2681:$D2681)+COUNTIFS($D$2:D2681,D2681,$F$2:F2681,F2681)-1=1),X2681,
IF(AND(F2681="Peretoe teenus",H2681&lt;[2]an!$M$37,S2681&lt;&gt;"kahepoolne vajaduspõhine",RANK(D2681,$D2681:$D2681)+COUNTIFS($D$2:D2681,D2681,$F$2:F2681,F2681)-1=1),X2681,
IF(AND(F2681="Peretoe teenus",H2681&lt;[2]an!$M$37,S2681&lt;&gt;"kahepoolne vajaduspõhine",RANK(D2681,$D2681:$D2681)+COUNTIFS($D$2:D2681,D2681,$F$2:F2681,F2681)-1&gt;1),"",
IF(AND(F2681="Peretoe teenus",H2681&lt;[2]an!$M$37,S2681="kahepoolne vajaduspõhine",U2681="",RANK(D2681,$D2681:$D2681)+COUNTIFS($D$2:D2681,D2681,$F$2:F2681,F2681)-1=1),X2681,
IF(AND(F2681="Peretoe teenus",H2681&lt;[2]an!$M$37,S2681="kahepoolne vajaduspõhine",U2681="",RANK(D2681,$D2681:$D2681)+COUNTIFS($D$2:D2681,D2681,$F$2:F2681,F2681)-1&gt;1),"",
IF(AND(F2681="Peretoe teenus",H2681&lt;[2]an!$M$37,S2681="kahepoolne vajaduspõhine",U2681&lt;[2]an!$M$37,RANK(D2681,$D2681:$D2681)+COUNTIFS($D$2:D2681,D2681,$F$2:F2681,F2681)-1=1),X2681,
IF(AND(F2681="Peretoe teenus",H2681&lt;[2]an!$M$37,S2681="kahepoolne vajaduspõhine",U2681&lt;[2]an!$M$37,RANK(D2681,$D2681:$D2681)+COUNTIFS($D$2:D2681,D2681,$F$2:F2681,F2681)-1&gt;1),"",
IF(AND(F2681="Peretoe teenus",H2681&lt;[2]an!$M$37,S2681="kahepoolne vajaduspõhine",U2681&gt;=[2]an!$M$37,U2681&lt;=[2]an!$M$38,RANK(D2681,$D2681:$D2681)+COUNTIFS($D$2:D2681,D2681,$F$2:F2681,F2681)-1=1),
((EOMONTH(U2681,0)-U2681+1)*X2681)/DAY(EOMONTH(U2681,0))+(DAY(U2681)-1)*100/DAY(EOMONTH(U2681,0)),
IF(AND(F2681="Peretoe teenus",H2681&lt;[2]an!$M$37,S2681="kahepoolne vajaduspõhine",U2681&gt;=[2]an!$M$37,U2681&lt;=[2]an!$M$38,RANK(D2681,$D2681:$D2681)+COUNTIFS($D$2:D2681,D2681,$F$2:F2681,F2681)-1&gt;1),"",
IF(AND(F2681="Peretoe teenus",H2681&lt;[2]an!$M$37,S2681="kahepoolne vajaduspõhine",U2681&gt;[2]an!$M$38,RANK(D2681,$D2681:$D2681)+COUNTIFS($D$2:D2681,D2681,$F$2:F2681,F2681)-1=1),X2681,
IF(AND(F2681="Peretoe teenus",H2681&lt;[2]an!$M$37,S2681="kahepoolne vajaduspõhine",U2681&gt;[2]an!$M$38,RANK(D2681,$D2681:$D2681)+COUNTIFS($D$2:D2681,D2681,$F$2:F2681,F2681)-1&gt;1),"",X2681*W2681)))))))))))))),"")</f>
        <v/>
      </c>
      <c r="Z2681" s="18" t="str">
        <f t="shared" si="124"/>
        <v/>
      </c>
      <c r="AA2681" s="19" t="str">
        <f>IFERROR(VLOOKUP(E2681,[2]an!$A$3:$B$81,2,FALSE),"")</f>
        <v/>
      </c>
      <c r="AB2681" s="19" t="str">
        <f>IFERROR(VLOOKUP(AA2681,[2]an!$C$2:$D$16,2,FALSE),"")</f>
        <v/>
      </c>
      <c r="AC2681" s="20"/>
      <c r="AD2681" s="21" t="str">
        <f>IF(A2681=[2]an!$F$36,VLOOKUP([2]an!$F$36,[2]an!$F$36:$H$36,3,FALSE),IF(A2681=[2]an!$F$35,VLOOKUP([2]an!$F$35,[2]an!$F$35:$H$35,3,FALSE),IF(A2681=[2]an!$F$33,VLOOKUP([2]an!$F$33,[2]an!$F$33:$H$33,3,FALSE),IF(A2681=[2]an!$F$31,VLOOKUP([2]an!$F$31,[2]an!$F$31:$H$31,3,FALSE),""))))</f>
        <v/>
      </c>
    </row>
    <row r="2682" spans="6:30" x14ac:dyDescent="0.2">
      <c r="F2682" s="10"/>
      <c r="G2682" s="8" t="str">
        <f t="shared" si="125"/>
        <v/>
      </c>
      <c r="H2682" s="13"/>
      <c r="K2682" s="13"/>
      <c r="L2682" s="10"/>
      <c r="M2682" s="10"/>
      <c r="S2682" s="8" t="str">
        <f>IFERROR(VLOOKUP(D2682,[1]peretoe_teenus!$A$2:$L$2000,5,FALSE),"")</f>
        <v/>
      </c>
      <c r="U2682" s="13"/>
      <c r="V2682" s="15" t="str" cm="1">
        <f t="array" ref="V2682">IFERROR(IF(AND(F2682="Tugigrupp",RANK(K2682,$K2682:$K2682)+COUNTIFS($K$2:K2682,K2682,$L$2:L2682,L2682,$M$2:M2682,M2682,$I$2:I2682,I2682,$G$2:G2682,G2682,$F$2:F2682,F2682)-1=1),SUMPRODUCT(($F$2:$F$4154=F2682)*($G$2:$G$4154=G2682)*($K$2:$K$4154=K2682)*($I$2:$I$4154=I2682)*($L$2:$L$4154=L2682)*($M$2:$M$4154=M2682)),""),"")</f>
        <v/>
      </c>
      <c r="W2682" s="15" t="str">
        <f t="shared" si="123"/>
        <v/>
      </c>
      <c r="X2682" s="16" t="str">
        <f>IF(AND(A2682=[2]an!$G$38,F2682=[2]an!$E$40),[2]an!$G$40,IF(AND(A2682=[2]an!$G$38,F2682=[2]an!$E$41),[2]an!$G$41,IF(AND(A2682=[2]an!$G$38,F2682=[2]an!$E$39,H2682&gt;=[2]an!$M$37),[2]an!$G$39,
IF(AND(A2682=[2]an!$G$38,F2682=[2]an!$E$39,H2682&lt;[2]an!$M$37,S2682="kahepoolne vajaduspõhine",U2682=""),[2]an!$M$40,
IF(AND(A2682=[2]an!$G$38,F2682=[2]an!$E$39,H2682&lt;[2]an!$M$37,S2682="kahepoolne vajaduspõhine",U2682&lt;&gt;""),[2]an!$G$39,
IF(AND(A2682=[2]an!$G$38,F2682=[2]an!$E$39,H2682&lt;[2]an!$M$37,S2682&lt;&gt;"kahepoolne vajaduspõhine"),[2]an!$G$39,
IF(AND(A2682=[2]an!$G$38,F2682=[2]an!$E$42),[2]an!$G$42,
IF(AND(A2682=[2]an!$H$38,F2682=[2]an!$E$40),[2]an!$H$40,IF(AND(A2682=[2]an!$H$38,F2682=[2]an!$E$41),[2]an!$H$41,IF(AND(A2682=[2]an!$H$38,F2682=[2]an!$E$39,H2682&gt;=[2]an!$M$37),[2]an!$H$39,
IF(AND(A2682=[2]an!$H$38,F2682=[2]an!$E$39,H2682&lt;[2]an!$M$37,S2682="kahepoolne vajaduspõhine",U2682=""),[2]an!$M$40,
IF(AND(A2682=[2]an!$H$38,F2682=[2]an!$E$39,H2682&lt;[2]an!$M$37,S2682="kahepoolne vajaduspõhine",U2682&lt;&gt;""),[2]an!$H$39,
IF(AND(A2682=[2]an!$H$38,F2682=[2]an!$E$39,H2682&lt;[2]an!$M$37,S2682&lt;&gt;"kahepoolne vajaduspõhine"),[2]an!$H$39,
IF(AND(A2682=[2]an!$H$38,F2682=[2]an!$E$42),[2]an!$H$42,
IF(AND(A2682=[2]an!$I$38,F2682=[2]an!$E$40),[2]an!$I$40,IF(AND(A2682=[2]an!$I$38,F2682=[2]an!$E$41),[2]an!$I$41,IF(AND(A2682=[2]an!$I$38,F2682=[2]an!$E$39,H2682&gt;=[2]an!$M$37),[2]an!$I$39,
IF(AND(A2682=[2]an!$I$38,F2682=[2]an!$E$39,H2682&lt;[2]an!$M$37,S2682="kahepoolne vajaduspõhine",U2682=""),[2]an!$M$40,
IF(AND(A2682=[2]an!$I$38,F2682=[2]an!$E$39,H2682&lt;[2]an!$M$37,S2682="kahepoolne vajaduspõhine",U2682&lt;&gt;""),[2]an!$I$39,
IF(AND(A2682=[2]an!$I$38,F2682=[2]an!$E$39,H2682&lt;[2]an!$M$37,S2682&lt;&gt;"kahepoolne vajaduspõhine"),[2]an!$I$39,
IF(AND(A2682=[2]an!$I$38,F2682=[2]an!$E$42),[2]an!$I$42,
IF(AND(A2682=[2]an!$J$38,F2682=[2]an!$E$40),[2]an!$J$40,IF(AND(A2682=[2]an!$J$38,F2682=[2]an!$E$41),[2]an!$J$41,IF(AND(A2682=[2]an!$J$38,F2682=[2]an!$E$39,H2682&gt;=[2]an!$M$37),[2]an!$J$39,
IF(AND(A2682=[2]an!$J$38,F2682=[2]an!$E$39,H2682&lt;[2]an!$M$37,S2682="kahepoolne vajaduspõhine",U2682=""),[2]an!$M$40,
IF(AND(A2682=[2]an!$J$38,F2682=[2]an!$E$39,H2682&lt;[2]an!$M$37,S2682="kahepoolne vajaduspõhine",U2682&lt;&gt;""),[2]an!$J$39,
IF(AND(A2682=[2]an!$J$38,F2682=[2]an!$E$39,H2682&lt;[2]an!$M$37,S2682&lt;&gt;"kahepoolne vajaduspõhine"),[2]an!$J$39,
IF(AND(A2682=[2]an!$J$38,F2682=[2]an!$E$42),[2]an!$J$42,""))))))))))))))))))))))))))))</f>
        <v/>
      </c>
      <c r="Y2682" s="17" t="str">
        <f>IFERROR(IF(F2682="Tugigrupp",0,
IF(AND(F2682="Peretoe teenus",H2682&gt;=[2]an!$M$37,RANK(D2682,$D2682:$D2682)+COUNTIFS($D$2:D2682,D2682,$F$2:F2682,F2682)-1&gt;1),"",
IF(AND(F2682="Peretoe teenus",H2682&gt;=[2]an!$M$37,RANK(D2682,$D2682:$D2682)+COUNTIFS($D$2:D2682,D2682,$F$2:F2682,F2682)-1=1,MONTH(H2682)=MONTH(K2682)=TRUE,YEAR(H2682)=YEAR(K2682)=TRUE),((EOMONTH(H2682,0)-H2682+1)*X2682)/DAY(EOMONTH(H2682,0)),
IF(AND(F2682="Peretoe teenus",H2682&gt;=[2]an!$M$37,RANK(D2682,$D2682:$D2682)+COUNTIFS($D$2:D2682,D2682,$F$2:F2682,F2682)-1=1),X2682,
IF(AND(F2682="Peretoe teenus",H2682&lt;[2]an!$M$37,S2682&lt;&gt;"kahepoolne vajaduspõhine",RANK(D2682,$D2682:$D2682)+COUNTIFS($D$2:D2682,D2682,$F$2:F2682,F2682)-1=1),X2682,
IF(AND(F2682="Peretoe teenus",H2682&lt;[2]an!$M$37,S2682&lt;&gt;"kahepoolne vajaduspõhine",RANK(D2682,$D2682:$D2682)+COUNTIFS($D$2:D2682,D2682,$F$2:F2682,F2682)-1&gt;1),"",
IF(AND(F2682="Peretoe teenus",H2682&lt;[2]an!$M$37,S2682="kahepoolne vajaduspõhine",U2682="",RANK(D2682,$D2682:$D2682)+COUNTIFS($D$2:D2682,D2682,$F$2:F2682,F2682)-1=1),X2682,
IF(AND(F2682="Peretoe teenus",H2682&lt;[2]an!$M$37,S2682="kahepoolne vajaduspõhine",U2682="",RANK(D2682,$D2682:$D2682)+COUNTIFS($D$2:D2682,D2682,$F$2:F2682,F2682)-1&gt;1),"",
IF(AND(F2682="Peretoe teenus",H2682&lt;[2]an!$M$37,S2682="kahepoolne vajaduspõhine",U2682&lt;[2]an!$M$37,RANK(D2682,$D2682:$D2682)+COUNTIFS($D$2:D2682,D2682,$F$2:F2682,F2682)-1=1),X2682,
IF(AND(F2682="Peretoe teenus",H2682&lt;[2]an!$M$37,S2682="kahepoolne vajaduspõhine",U2682&lt;[2]an!$M$37,RANK(D2682,$D2682:$D2682)+COUNTIFS($D$2:D2682,D2682,$F$2:F2682,F2682)-1&gt;1),"",
IF(AND(F2682="Peretoe teenus",H2682&lt;[2]an!$M$37,S2682="kahepoolne vajaduspõhine",U2682&gt;=[2]an!$M$37,U2682&lt;=[2]an!$M$38,RANK(D2682,$D2682:$D2682)+COUNTIFS($D$2:D2682,D2682,$F$2:F2682,F2682)-1=1),
((EOMONTH(U2682,0)-U2682+1)*X2682)/DAY(EOMONTH(U2682,0))+(DAY(U2682)-1)*100/DAY(EOMONTH(U2682,0)),
IF(AND(F2682="Peretoe teenus",H2682&lt;[2]an!$M$37,S2682="kahepoolne vajaduspõhine",U2682&gt;=[2]an!$M$37,U2682&lt;=[2]an!$M$38,RANK(D2682,$D2682:$D2682)+COUNTIFS($D$2:D2682,D2682,$F$2:F2682,F2682)-1&gt;1),"",
IF(AND(F2682="Peretoe teenus",H2682&lt;[2]an!$M$37,S2682="kahepoolne vajaduspõhine",U2682&gt;[2]an!$M$38,RANK(D2682,$D2682:$D2682)+COUNTIFS($D$2:D2682,D2682,$F$2:F2682,F2682)-1=1),X2682,
IF(AND(F2682="Peretoe teenus",H2682&lt;[2]an!$M$37,S2682="kahepoolne vajaduspõhine",U2682&gt;[2]an!$M$38,RANK(D2682,$D2682:$D2682)+COUNTIFS($D$2:D2682,D2682,$F$2:F2682,F2682)-1&gt;1),"",X2682*W2682)))))))))))))),"")</f>
        <v/>
      </c>
      <c r="Z2682" s="18" t="str">
        <f t="shared" si="124"/>
        <v/>
      </c>
      <c r="AA2682" s="19" t="str">
        <f>IFERROR(VLOOKUP(E2682,[2]an!$A$3:$B$81,2,FALSE),"")</f>
        <v/>
      </c>
      <c r="AB2682" s="19" t="str">
        <f>IFERROR(VLOOKUP(AA2682,[2]an!$C$2:$D$16,2,FALSE),"")</f>
        <v/>
      </c>
      <c r="AC2682" s="20"/>
      <c r="AD2682" s="21" t="str">
        <f>IF(A2682=[2]an!$F$36,VLOOKUP([2]an!$F$36,[2]an!$F$36:$H$36,3,FALSE),IF(A2682=[2]an!$F$35,VLOOKUP([2]an!$F$35,[2]an!$F$35:$H$35,3,FALSE),IF(A2682=[2]an!$F$33,VLOOKUP([2]an!$F$33,[2]an!$F$33:$H$33,3,FALSE),IF(A2682=[2]an!$F$31,VLOOKUP([2]an!$F$31,[2]an!$F$31:$H$31,3,FALSE),""))))</f>
        <v/>
      </c>
    </row>
    <row r="2683" spans="6:30" x14ac:dyDescent="0.2">
      <c r="F2683" s="10"/>
      <c r="G2683" s="8" t="str">
        <f t="shared" si="125"/>
        <v/>
      </c>
      <c r="H2683" s="13"/>
      <c r="K2683" s="13"/>
      <c r="L2683" s="10"/>
      <c r="M2683" s="10"/>
      <c r="S2683" s="8" t="str">
        <f>IFERROR(VLOOKUP(D2683,[1]peretoe_teenus!$A$2:$L$2000,5,FALSE),"")</f>
        <v/>
      </c>
      <c r="U2683" s="13"/>
      <c r="V2683" s="15" t="str" cm="1">
        <f t="array" ref="V2683">IFERROR(IF(AND(F2683="Tugigrupp",RANK(K2683,$K2683:$K2683)+COUNTIFS($K$2:K2683,K2683,$L$2:L2683,L2683,$M$2:M2683,M2683,$I$2:I2683,I2683,$G$2:G2683,G2683,$F$2:F2683,F2683)-1=1),SUMPRODUCT(($F$2:$F$4154=F2683)*($G$2:$G$4154=G2683)*($K$2:$K$4154=K2683)*($I$2:$I$4154=I2683)*($L$2:$L$4154=L2683)*($M$2:$M$4154=M2683)),""),"")</f>
        <v/>
      </c>
      <c r="W2683" s="15" t="str">
        <f t="shared" si="123"/>
        <v/>
      </c>
      <c r="X2683" s="16" t="str">
        <f>IF(AND(A2683=[2]an!$G$38,F2683=[2]an!$E$40),[2]an!$G$40,IF(AND(A2683=[2]an!$G$38,F2683=[2]an!$E$41),[2]an!$G$41,IF(AND(A2683=[2]an!$G$38,F2683=[2]an!$E$39,H2683&gt;=[2]an!$M$37),[2]an!$G$39,
IF(AND(A2683=[2]an!$G$38,F2683=[2]an!$E$39,H2683&lt;[2]an!$M$37,S2683="kahepoolne vajaduspõhine",U2683=""),[2]an!$M$40,
IF(AND(A2683=[2]an!$G$38,F2683=[2]an!$E$39,H2683&lt;[2]an!$M$37,S2683="kahepoolne vajaduspõhine",U2683&lt;&gt;""),[2]an!$G$39,
IF(AND(A2683=[2]an!$G$38,F2683=[2]an!$E$39,H2683&lt;[2]an!$M$37,S2683&lt;&gt;"kahepoolne vajaduspõhine"),[2]an!$G$39,
IF(AND(A2683=[2]an!$G$38,F2683=[2]an!$E$42),[2]an!$G$42,
IF(AND(A2683=[2]an!$H$38,F2683=[2]an!$E$40),[2]an!$H$40,IF(AND(A2683=[2]an!$H$38,F2683=[2]an!$E$41),[2]an!$H$41,IF(AND(A2683=[2]an!$H$38,F2683=[2]an!$E$39,H2683&gt;=[2]an!$M$37),[2]an!$H$39,
IF(AND(A2683=[2]an!$H$38,F2683=[2]an!$E$39,H2683&lt;[2]an!$M$37,S2683="kahepoolne vajaduspõhine",U2683=""),[2]an!$M$40,
IF(AND(A2683=[2]an!$H$38,F2683=[2]an!$E$39,H2683&lt;[2]an!$M$37,S2683="kahepoolne vajaduspõhine",U2683&lt;&gt;""),[2]an!$H$39,
IF(AND(A2683=[2]an!$H$38,F2683=[2]an!$E$39,H2683&lt;[2]an!$M$37,S2683&lt;&gt;"kahepoolne vajaduspõhine"),[2]an!$H$39,
IF(AND(A2683=[2]an!$H$38,F2683=[2]an!$E$42),[2]an!$H$42,
IF(AND(A2683=[2]an!$I$38,F2683=[2]an!$E$40),[2]an!$I$40,IF(AND(A2683=[2]an!$I$38,F2683=[2]an!$E$41),[2]an!$I$41,IF(AND(A2683=[2]an!$I$38,F2683=[2]an!$E$39,H2683&gt;=[2]an!$M$37),[2]an!$I$39,
IF(AND(A2683=[2]an!$I$38,F2683=[2]an!$E$39,H2683&lt;[2]an!$M$37,S2683="kahepoolne vajaduspõhine",U2683=""),[2]an!$M$40,
IF(AND(A2683=[2]an!$I$38,F2683=[2]an!$E$39,H2683&lt;[2]an!$M$37,S2683="kahepoolne vajaduspõhine",U2683&lt;&gt;""),[2]an!$I$39,
IF(AND(A2683=[2]an!$I$38,F2683=[2]an!$E$39,H2683&lt;[2]an!$M$37,S2683&lt;&gt;"kahepoolne vajaduspõhine"),[2]an!$I$39,
IF(AND(A2683=[2]an!$I$38,F2683=[2]an!$E$42),[2]an!$I$42,
IF(AND(A2683=[2]an!$J$38,F2683=[2]an!$E$40),[2]an!$J$40,IF(AND(A2683=[2]an!$J$38,F2683=[2]an!$E$41),[2]an!$J$41,IF(AND(A2683=[2]an!$J$38,F2683=[2]an!$E$39,H2683&gt;=[2]an!$M$37),[2]an!$J$39,
IF(AND(A2683=[2]an!$J$38,F2683=[2]an!$E$39,H2683&lt;[2]an!$M$37,S2683="kahepoolne vajaduspõhine",U2683=""),[2]an!$M$40,
IF(AND(A2683=[2]an!$J$38,F2683=[2]an!$E$39,H2683&lt;[2]an!$M$37,S2683="kahepoolne vajaduspõhine",U2683&lt;&gt;""),[2]an!$J$39,
IF(AND(A2683=[2]an!$J$38,F2683=[2]an!$E$39,H2683&lt;[2]an!$M$37,S2683&lt;&gt;"kahepoolne vajaduspõhine"),[2]an!$J$39,
IF(AND(A2683=[2]an!$J$38,F2683=[2]an!$E$42),[2]an!$J$42,""))))))))))))))))))))))))))))</f>
        <v/>
      </c>
      <c r="Y2683" s="17" t="str">
        <f>IFERROR(IF(F2683="Tugigrupp",0,
IF(AND(F2683="Peretoe teenus",H2683&gt;=[2]an!$M$37,RANK(D2683,$D2683:$D2683)+COUNTIFS($D$2:D2683,D2683,$F$2:F2683,F2683)-1&gt;1),"",
IF(AND(F2683="Peretoe teenus",H2683&gt;=[2]an!$M$37,RANK(D2683,$D2683:$D2683)+COUNTIFS($D$2:D2683,D2683,$F$2:F2683,F2683)-1=1,MONTH(H2683)=MONTH(K2683)=TRUE,YEAR(H2683)=YEAR(K2683)=TRUE),((EOMONTH(H2683,0)-H2683+1)*X2683)/DAY(EOMONTH(H2683,0)),
IF(AND(F2683="Peretoe teenus",H2683&gt;=[2]an!$M$37,RANK(D2683,$D2683:$D2683)+COUNTIFS($D$2:D2683,D2683,$F$2:F2683,F2683)-1=1),X2683,
IF(AND(F2683="Peretoe teenus",H2683&lt;[2]an!$M$37,S2683&lt;&gt;"kahepoolne vajaduspõhine",RANK(D2683,$D2683:$D2683)+COUNTIFS($D$2:D2683,D2683,$F$2:F2683,F2683)-1=1),X2683,
IF(AND(F2683="Peretoe teenus",H2683&lt;[2]an!$M$37,S2683&lt;&gt;"kahepoolne vajaduspõhine",RANK(D2683,$D2683:$D2683)+COUNTIFS($D$2:D2683,D2683,$F$2:F2683,F2683)-1&gt;1),"",
IF(AND(F2683="Peretoe teenus",H2683&lt;[2]an!$M$37,S2683="kahepoolne vajaduspõhine",U2683="",RANK(D2683,$D2683:$D2683)+COUNTIFS($D$2:D2683,D2683,$F$2:F2683,F2683)-1=1),X2683,
IF(AND(F2683="Peretoe teenus",H2683&lt;[2]an!$M$37,S2683="kahepoolne vajaduspõhine",U2683="",RANK(D2683,$D2683:$D2683)+COUNTIFS($D$2:D2683,D2683,$F$2:F2683,F2683)-1&gt;1),"",
IF(AND(F2683="Peretoe teenus",H2683&lt;[2]an!$M$37,S2683="kahepoolne vajaduspõhine",U2683&lt;[2]an!$M$37,RANK(D2683,$D2683:$D2683)+COUNTIFS($D$2:D2683,D2683,$F$2:F2683,F2683)-1=1),X2683,
IF(AND(F2683="Peretoe teenus",H2683&lt;[2]an!$M$37,S2683="kahepoolne vajaduspõhine",U2683&lt;[2]an!$M$37,RANK(D2683,$D2683:$D2683)+COUNTIFS($D$2:D2683,D2683,$F$2:F2683,F2683)-1&gt;1),"",
IF(AND(F2683="Peretoe teenus",H2683&lt;[2]an!$M$37,S2683="kahepoolne vajaduspõhine",U2683&gt;=[2]an!$M$37,U2683&lt;=[2]an!$M$38,RANK(D2683,$D2683:$D2683)+COUNTIFS($D$2:D2683,D2683,$F$2:F2683,F2683)-1=1),
((EOMONTH(U2683,0)-U2683+1)*X2683)/DAY(EOMONTH(U2683,0))+(DAY(U2683)-1)*100/DAY(EOMONTH(U2683,0)),
IF(AND(F2683="Peretoe teenus",H2683&lt;[2]an!$M$37,S2683="kahepoolne vajaduspõhine",U2683&gt;=[2]an!$M$37,U2683&lt;=[2]an!$M$38,RANK(D2683,$D2683:$D2683)+COUNTIFS($D$2:D2683,D2683,$F$2:F2683,F2683)-1&gt;1),"",
IF(AND(F2683="Peretoe teenus",H2683&lt;[2]an!$M$37,S2683="kahepoolne vajaduspõhine",U2683&gt;[2]an!$M$38,RANK(D2683,$D2683:$D2683)+COUNTIFS($D$2:D2683,D2683,$F$2:F2683,F2683)-1=1),X2683,
IF(AND(F2683="Peretoe teenus",H2683&lt;[2]an!$M$37,S2683="kahepoolne vajaduspõhine",U2683&gt;[2]an!$M$38,RANK(D2683,$D2683:$D2683)+COUNTIFS($D$2:D2683,D2683,$F$2:F2683,F2683)-1&gt;1),"",X2683*W2683)))))))))))))),"")</f>
        <v/>
      </c>
      <c r="Z2683" s="18" t="str">
        <f t="shared" si="124"/>
        <v/>
      </c>
      <c r="AA2683" s="19" t="str">
        <f>IFERROR(VLOOKUP(E2683,[2]an!$A$3:$B$81,2,FALSE),"")</f>
        <v/>
      </c>
      <c r="AB2683" s="19" t="str">
        <f>IFERROR(VLOOKUP(AA2683,[2]an!$C$2:$D$16,2,FALSE),"")</f>
        <v/>
      </c>
      <c r="AC2683" s="20"/>
      <c r="AD2683" s="21" t="str">
        <f>IF(A2683=[2]an!$F$36,VLOOKUP([2]an!$F$36,[2]an!$F$36:$H$36,3,FALSE),IF(A2683=[2]an!$F$35,VLOOKUP([2]an!$F$35,[2]an!$F$35:$H$35,3,FALSE),IF(A2683=[2]an!$F$33,VLOOKUP([2]an!$F$33,[2]an!$F$33:$H$33,3,FALSE),IF(A2683=[2]an!$F$31,VLOOKUP([2]an!$F$31,[2]an!$F$31:$H$31,3,FALSE),""))))</f>
        <v/>
      </c>
    </row>
    <row r="2684" spans="6:30" x14ac:dyDescent="0.2">
      <c r="F2684" s="10"/>
      <c r="G2684" s="8" t="str">
        <f t="shared" si="125"/>
        <v/>
      </c>
      <c r="H2684" s="13"/>
      <c r="K2684" s="13"/>
      <c r="L2684" s="10"/>
      <c r="M2684" s="10"/>
      <c r="S2684" s="8" t="str">
        <f>IFERROR(VLOOKUP(D2684,[1]peretoe_teenus!$A$2:$L$2000,5,FALSE),"")</f>
        <v/>
      </c>
      <c r="U2684" s="13"/>
      <c r="V2684" s="15" t="str" cm="1">
        <f t="array" ref="V2684">IFERROR(IF(AND(F2684="Tugigrupp",RANK(K2684,$K2684:$K2684)+COUNTIFS($K$2:K2684,K2684,$L$2:L2684,L2684,$M$2:M2684,M2684,$I$2:I2684,I2684,$G$2:G2684,G2684,$F$2:F2684,F2684)-1=1),SUMPRODUCT(($F$2:$F$4154=F2684)*($G$2:$G$4154=G2684)*($K$2:$K$4154=K2684)*($I$2:$I$4154=I2684)*($L$2:$L$4154=L2684)*($M$2:$M$4154=M2684)),""),"")</f>
        <v/>
      </c>
      <c r="W2684" s="15" t="str">
        <f t="shared" si="123"/>
        <v/>
      </c>
      <c r="X2684" s="16" t="str">
        <f>IF(AND(A2684=[2]an!$G$38,F2684=[2]an!$E$40),[2]an!$G$40,IF(AND(A2684=[2]an!$G$38,F2684=[2]an!$E$41),[2]an!$G$41,IF(AND(A2684=[2]an!$G$38,F2684=[2]an!$E$39,H2684&gt;=[2]an!$M$37),[2]an!$G$39,
IF(AND(A2684=[2]an!$G$38,F2684=[2]an!$E$39,H2684&lt;[2]an!$M$37,S2684="kahepoolne vajaduspõhine",U2684=""),[2]an!$M$40,
IF(AND(A2684=[2]an!$G$38,F2684=[2]an!$E$39,H2684&lt;[2]an!$M$37,S2684="kahepoolne vajaduspõhine",U2684&lt;&gt;""),[2]an!$G$39,
IF(AND(A2684=[2]an!$G$38,F2684=[2]an!$E$39,H2684&lt;[2]an!$M$37,S2684&lt;&gt;"kahepoolne vajaduspõhine"),[2]an!$G$39,
IF(AND(A2684=[2]an!$G$38,F2684=[2]an!$E$42),[2]an!$G$42,
IF(AND(A2684=[2]an!$H$38,F2684=[2]an!$E$40),[2]an!$H$40,IF(AND(A2684=[2]an!$H$38,F2684=[2]an!$E$41),[2]an!$H$41,IF(AND(A2684=[2]an!$H$38,F2684=[2]an!$E$39,H2684&gt;=[2]an!$M$37),[2]an!$H$39,
IF(AND(A2684=[2]an!$H$38,F2684=[2]an!$E$39,H2684&lt;[2]an!$M$37,S2684="kahepoolne vajaduspõhine",U2684=""),[2]an!$M$40,
IF(AND(A2684=[2]an!$H$38,F2684=[2]an!$E$39,H2684&lt;[2]an!$M$37,S2684="kahepoolne vajaduspõhine",U2684&lt;&gt;""),[2]an!$H$39,
IF(AND(A2684=[2]an!$H$38,F2684=[2]an!$E$39,H2684&lt;[2]an!$M$37,S2684&lt;&gt;"kahepoolne vajaduspõhine"),[2]an!$H$39,
IF(AND(A2684=[2]an!$H$38,F2684=[2]an!$E$42),[2]an!$H$42,
IF(AND(A2684=[2]an!$I$38,F2684=[2]an!$E$40),[2]an!$I$40,IF(AND(A2684=[2]an!$I$38,F2684=[2]an!$E$41),[2]an!$I$41,IF(AND(A2684=[2]an!$I$38,F2684=[2]an!$E$39,H2684&gt;=[2]an!$M$37),[2]an!$I$39,
IF(AND(A2684=[2]an!$I$38,F2684=[2]an!$E$39,H2684&lt;[2]an!$M$37,S2684="kahepoolne vajaduspõhine",U2684=""),[2]an!$M$40,
IF(AND(A2684=[2]an!$I$38,F2684=[2]an!$E$39,H2684&lt;[2]an!$M$37,S2684="kahepoolne vajaduspõhine",U2684&lt;&gt;""),[2]an!$I$39,
IF(AND(A2684=[2]an!$I$38,F2684=[2]an!$E$39,H2684&lt;[2]an!$M$37,S2684&lt;&gt;"kahepoolne vajaduspõhine"),[2]an!$I$39,
IF(AND(A2684=[2]an!$I$38,F2684=[2]an!$E$42),[2]an!$I$42,
IF(AND(A2684=[2]an!$J$38,F2684=[2]an!$E$40),[2]an!$J$40,IF(AND(A2684=[2]an!$J$38,F2684=[2]an!$E$41),[2]an!$J$41,IF(AND(A2684=[2]an!$J$38,F2684=[2]an!$E$39,H2684&gt;=[2]an!$M$37),[2]an!$J$39,
IF(AND(A2684=[2]an!$J$38,F2684=[2]an!$E$39,H2684&lt;[2]an!$M$37,S2684="kahepoolne vajaduspõhine",U2684=""),[2]an!$M$40,
IF(AND(A2684=[2]an!$J$38,F2684=[2]an!$E$39,H2684&lt;[2]an!$M$37,S2684="kahepoolne vajaduspõhine",U2684&lt;&gt;""),[2]an!$J$39,
IF(AND(A2684=[2]an!$J$38,F2684=[2]an!$E$39,H2684&lt;[2]an!$M$37,S2684&lt;&gt;"kahepoolne vajaduspõhine"),[2]an!$J$39,
IF(AND(A2684=[2]an!$J$38,F2684=[2]an!$E$42),[2]an!$J$42,""))))))))))))))))))))))))))))</f>
        <v/>
      </c>
      <c r="Y2684" s="17" t="str">
        <f>IFERROR(IF(F2684="Tugigrupp",0,
IF(AND(F2684="Peretoe teenus",H2684&gt;=[2]an!$M$37,RANK(D2684,$D2684:$D2684)+COUNTIFS($D$2:D2684,D2684,$F$2:F2684,F2684)-1&gt;1),"",
IF(AND(F2684="Peretoe teenus",H2684&gt;=[2]an!$M$37,RANK(D2684,$D2684:$D2684)+COUNTIFS($D$2:D2684,D2684,$F$2:F2684,F2684)-1=1,MONTH(H2684)=MONTH(K2684)=TRUE,YEAR(H2684)=YEAR(K2684)=TRUE),((EOMONTH(H2684,0)-H2684+1)*X2684)/DAY(EOMONTH(H2684,0)),
IF(AND(F2684="Peretoe teenus",H2684&gt;=[2]an!$M$37,RANK(D2684,$D2684:$D2684)+COUNTIFS($D$2:D2684,D2684,$F$2:F2684,F2684)-1=1),X2684,
IF(AND(F2684="Peretoe teenus",H2684&lt;[2]an!$M$37,S2684&lt;&gt;"kahepoolne vajaduspõhine",RANK(D2684,$D2684:$D2684)+COUNTIFS($D$2:D2684,D2684,$F$2:F2684,F2684)-1=1),X2684,
IF(AND(F2684="Peretoe teenus",H2684&lt;[2]an!$M$37,S2684&lt;&gt;"kahepoolne vajaduspõhine",RANK(D2684,$D2684:$D2684)+COUNTIFS($D$2:D2684,D2684,$F$2:F2684,F2684)-1&gt;1),"",
IF(AND(F2684="Peretoe teenus",H2684&lt;[2]an!$M$37,S2684="kahepoolne vajaduspõhine",U2684="",RANK(D2684,$D2684:$D2684)+COUNTIFS($D$2:D2684,D2684,$F$2:F2684,F2684)-1=1),X2684,
IF(AND(F2684="Peretoe teenus",H2684&lt;[2]an!$M$37,S2684="kahepoolne vajaduspõhine",U2684="",RANK(D2684,$D2684:$D2684)+COUNTIFS($D$2:D2684,D2684,$F$2:F2684,F2684)-1&gt;1),"",
IF(AND(F2684="Peretoe teenus",H2684&lt;[2]an!$M$37,S2684="kahepoolne vajaduspõhine",U2684&lt;[2]an!$M$37,RANK(D2684,$D2684:$D2684)+COUNTIFS($D$2:D2684,D2684,$F$2:F2684,F2684)-1=1),X2684,
IF(AND(F2684="Peretoe teenus",H2684&lt;[2]an!$M$37,S2684="kahepoolne vajaduspõhine",U2684&lt;[2]an!$M$37,RANK(D2684,$D2684:$D2684)+COUNTIFS($D$2:D2684,D2684,$F$2:F2684,F2684)-1&gt;1),"",
IF(AND(F2684="Peretoe teenus",H2684&lt;[2]an!$M$37,S2684="kahepoolne vajaduspõhine",U2684&gt;=[2]an!$M$37,U2684&lt;=[2]an!$M$38,RANK(D2684,$D2684:$D2684)+COUNTIFS($D$2:D2684,D2684,$F$2:F2684,F2684)-1=1),
((EOMONTH(U2684,0)-U2684+1)*X2684)/DAY(EOMONTH(U2684,0))+(DAY(U2684)-1)*100/DAY(EOMONTH(U2684,0)),
IF(AND(F2684="Peretoe teenus",H2684&lt;[2]an!$M$37,S2684="kahepoolne vajaduspõhine",U2684&gt;=[2]an!$M$37,U2684&lt;=[2]an!$M$38,RANK(D2684,$D2684:$D2684)+COUNTIFS($D$2:D2684,D2684,$F$2:F2684,F2684)-1&gt;1),"",
IF(AND(F2684="Peretoe teenus",H2684&lt;[2]an!$M$37,S2684="kahepoolne vajaduspõhine",U2684&gt;[2]an!$M$38,RANK(D2684,$D2684:$D2684)+COUNTIFS($D$2:D2684,D2684,$F$2:F2684,F2684)-1=1),X2684,
IF(AND(F2684="Peretoe teenus",H2684&lt;[2]an!$M$37,S2684="kahepoolne vajaduspõhine",U2684&gt;[2]an!$M$38,RANK(D2684,$D2684:$D2684)+COUNTIFS($D$2:D2684,D2684,$F$2:F2684,F2684)-1&gt;1),"",X2684*W2684)))))))))))))),"")</f>
        <v/>
      </c>
      <c r="Z2684" s="18" t="str">
        <f t="shared" si="124"/>
        <v/>
      </c>
      <c r="AA2684" s="19" t="str">
        <f>IFERROR(VLOOKUP(E2684,[2]an!$A$3:$B$81,2,FALSE),"")</f>
        <v/>
      </c>
      <c r="AB2684" s="19" t="str">
        <f>IFERROR(VLOOKUP(AA2684,[2]an!$C$2:$D$16,2,FALSE),"")</f>
        <v/>
      </c>
      <c r="AC2684" s="20"/>
      <c r="AD2684" s="21" t="str">
        <f>IF(A2684=[2]an!$F$36,VLOOKUP([2]an!$F$36,[2]an!$F$36:$H$36,3,FALSE),IF(A2684=[2]an!$F$35,VLOOKUP([2]an!$F$35,[2]an!$F$35:$H$35,3,FALSE),IF(A2684=[2]an!$F$33,VLOOKUP([2]an!$F$33,[2]an!$F$33:$H$33,3,FALSE),IF(A2684=[2]an!$F$31,VLOOKUP([2]an!$F$31,[2]an!$F$31:$H$31,3,FALSE),""))))</f>
        <v/>
      </c>
    </row>
    <row r="2685" spans="6:30" x14ac:dyDescent="0.2">
      <c r="F2685" s="10"/>
      <c r="G2685" s="8" t="str">
        <f t="shared" si="125"/>
        <v/>
      </c>
      <c r="H2685" s="13"/>
      <c r="K2685" s="13"/>
      <c r="L2685" s="10"/>
      <c r="M2685" s="10"/>
      <c r="S2685" s="8" t="str">
        <f>IFERROR(VLOOKUP(D2685,[1]peretoe_teenus!$A$2:$L$2000,5,FALSE),"")</f>
        <v/>
      </c>
      <c r="U2685" s="13"/>
      <c r="V2685" s="15" t="str" cm="1">
        <f t="array" ref="V2685">IFERROR(IF(AND(F2685="Tugigrupp",RANK(K2685,$K2685:$K2685)+COUNTIFS($K$2:K2685,K2685,$L$2:L2685,L2685,$M$2:M2685,M2685,$I$2:I2685,I2685,$G$2:G2685,G2685,$F$2:F2685,F2685)-1=1),SUMPRODUCT(($F$2:$F$4154=F2685)*($G$2:$G$4154=G2685)*($K$2:$K$4154=K2685)*($I$2:$I$4154=I2685)*($L$2:$L$4154=L2685)*($M$2:$M$4154=M2685)),""),"")</f>
        <v/>
      </c>
      <c r="W2685" s="15" t="str">
        <f t="shared" si="123"/>
        <v/>
      </c>
      <c r="X2685" s="16" t="str">
        <f>IF(AND(A2685=[2]an!$G$38,F2685=[2]an!$E$40),[2]an!$G$40,IF(AND(A2685=[2]an!$G$38,F2685=[2]an!$E$41),[2]an!$G$41,IF(AND(A2685=[2]an!$G$38,F2685=[2]an!$E$39,H2685&gt;=[2]an!$M$37),[2]an!$G$39,
IF(AND(A2685=[2]an!$G$38,F2685=[2]an!$E$39,H2685&lt;[2]an!$M$37,S2685="kahepoolne vajaduspõhine",U2685=""),[2]an!$M$40,
IF(AND(A2685=[2]an!$G$38,F2685=[2]an!$E$39,H2685&lt;[2]an!$M$37,S2685="kahepoolne vajaduspõhine",U2685&lt;&gt;""),[2]an!$G$39,
IF(AND(A2685=[2]an!$G$38,F2685=[2]an!$E$39,H2685&lt;[2]an!$M$37,S2685&lt;&gt;"kahepoolne vajaduspõhine"),[2]an!$G$39,
IF(AND(A2685=[2]an!$G$38,F2685=[2]an!$E$42),[2]an!$G$42,
IF(AND(A2685=[2]an!$H$38,F2685=[2]an!$E$40),[2]an!$H$40,IF(AND(A2685=[2]an!$H$38,F2685=[2]an!$E$41),[2]an!$H$41,IF(AND(A2685=[2]an!$H$38,F2685=[2]an!$E$39,H2685&gt;=[2]an!$M$37),[2]an!$H$39,
IF(AND(A2685=[2]an!$H$38,F2685=[2]an!$E$39,H2685&lt;[2]an!$M$37,S2685="kahepoolne vajaduspõhine",U2685=""),[2]an!$M$40,
IF(AND(A2685=[2]an!$H$38,F2685=[2]an!$E$39,H2685&lt;[2]an!$M$37,S2685="kahepoolne vajaduspõhine",U2685&lt;&gt;""),[2]an!$H$39,
IF(AND(A2685=[2]an!$H$38,F2685=[2]an!$E$39,H2685&lt;[2]an!$M$37,S2685&lt;&gt;"kahepoolne vajaduspõhine"),[2]an!$H$39,
IF(AND(A2685=[2]an!$H$38,F2685=[2]an!$E$42),[2]an!$H$42,
IF(AND(A2685=[2]an!$I$38,F2685=[2]an!$E$40),[2]an!$I$40,IF(AND(A2685=[2]an!$I$38,F2685=[2]an!$E$41),[2]an!$I$41,IF(AND(A2685=[2]an!$I$38,F2685=[2]an!$E$39,H2685&gt;=[2]an!$M$37),[2]an!$I$39,
IF(AND(A2685=[2]an!$I$38,F2685=[2]an!$E$39,H2685&lt;[2]an!$M$37,S2685="kahepoolne vajaduspõhine",U2685=""),[2]an!$M$40,
IF(AND(A2685=[2]an!$I$38,F2685=[2]an!$E$39,H2685&lt;[2]an!$M$37,S2685="kahepoolne vajaduspõhine",U2685&lt;&gt;""),[2]an!$I$39,
IF(AND(A2685=[2]an!$I$38,F2685=[2]an!$E$39,H2685&lt;[2]an!$M$37,S2685&lt;&gt;"kahepoolne vajaduspõhine"),[2]an!$I$39,
IF(AND(A2685=[2]an!$I$38,F2685=[2]an!$E$42),[2]an!$I$42,
IF(AND(A2685=[2]an!$J$38,F2685=[2]an!$E$40),[2]an!$J$40,IF(AND(A2685=[2]an!$J$38,F2685=[2]an!$E$41),[2]an!$J$41,IF(AND(A2685=[2]an!$J$38,F2685=[2]an!$E$39,H2685&gt;=[2]an!$M$37),[2]an!$J$39,
IF(AND(A2685=[2]an!$J$38,F2685=[2]an!$E$39,H2685&lt;[2]an!$M$37,S2685="kahepoolne vajaduspõhine",U2685=""),[2]an!$M$40,
IF(AND(A2685=[2]an!$J$38,F2685=[2]an!$E$39,H2685&lt;[2]an!$M$37,S2685="kahepoolne vajaduspõhine",U2685&lt;&gt;""),[2]an!$J$39,
IF(AND(A2685=[2]an!$J$38,F2685=[2]an!$E$39,H2685&lt;[2]an!$M$37,S2685&lt;&gt;"kahepoolne vajaduspõhine"),[2]an!$J$39,
IF(AND(A2685=[2]an!$J$38,F2685=[2]an!$E$42),[2]an!$J$42,""))))))))))))))))))))))))))))</f>
        <v/>
      </c>
      <c r="Y2685" s="17" t="str">
        <f>IFERROR(IF(F2685="Tugigrupp",0,
IF(AND(F2685="Peretoe teenus",H2685&gt;=[2]an!$M$37,RANK(D2685,$D2685:$D2685)+COUNTIFS($D$2:D2685,D2685,$F$2:F2685,F2685)-1&gt;1),"",
IF(AND(F2685="Peretoe teenus",H2685&gt;=[2]an!$M$37,RANK(D2685,$D2685:$D2685)+COUNTIFS($D$2:D2685,D2685,$F$2:F2685,F2685)-1=1,MONTH(H2685)=MONTH(K2685)=TRUE,YEAR(H2685)=YEAR(K2685)=TRUE),((EOMONTH(H2685,0)-H2685+1)*X2685)/DAY(EOMONTH(H2685,0)),
IF(AND(F2685="Peretoe teenus",H2685&gt;=[2]an!$M$37,RANK(D2685,$D2685:$D2685)+COUNTIFS($D$2:D2685,D2685,$F$2:F2685,F2685)-1=1),X2685,
IF(AND(F2685="Peretoe teenus",H2685&lt;[2]an!$M$37,S2685&lt;&gt;"kahepoolne vajaduspõhine",RANK(D2685,$D2685:$D2685)+COUNTIFS($D$2:D2685,D2685,$F$2:F2685,F2685)-1=1),X2685,
IF(AND(F2685="Peretoe teenus",H2685&lt;[2]an!$M$37,S2685&lt;&gt;"kahepoolne vajaduspõhine",RANK(D2685,$D2685:$D2685)+COUNTIFS($D$2:D2685,D2685,$F$2:F2685,F2685)-1&gt;1),"",
IF(AND(F2685="Peretoe teenus",H2685&lt;[2]an!$M$37,S2685="kahepoolne vajaduspõhine",U2685="",RANK(D2685,$D2685:$D2685)+COUNTIFS($D$2:D2685,D2685,$F$2:F2685,F2685)-1=1),X2685,
IF(AND(F2685="Peretoe teenus",H2685&lt;[2]an!$M$37,S2685="kahepoolne vajaduspõhine",U2685="",RANK(D2685,$D2685:$D2685)+COUNTIFS($D$2:D2685,D2685,$F$2:F2685,F2685)-1&gt;1),"",
IF(AND(F2685="Peretoe teenus",H2685&lt;[2]an!$M$37,S2685="kahepoolne vajaduspõhine",U2685&lt;[2]an!$M$37,RANK(D2685,$D2685:$D2685)+COUNTIFS($D$2:D2685,D2685,$F$2:F2685,F2685)-1=1),X2685,
IF(AND(F2685="Peretoe teenus",H2685&lt;[2]an!$M$37,S2685="kahepoolne vajaduspõhine",U2685&lt;[2]an!$M$37,RANK(D2685,$D2685:$D2685)+COUNTIFS($D$2:D2685,D2685,$F$2:F2685,F2685)-1&gt;1),"",
IF(AND(F2685="Peretoe teenus",H2685&lt;[2]an!$M$37,S2685="kahepoolne vajaduspõhine",U2685&gt;=[2]an!$M$37,U2685&lt;=[2]an!$M$38,RANK(D2685,$D2685:$D2685)+COUNTIFS($D$2:D2685,D2685,$F$2:F2685,F2685)-1=1),
((EOMONTH(U2685,0)-U2685+1)*X2685)/DAY(EOMONTH(U2685,0))+(DAY(U2685)-1)*100/DAY(EOMONTH(U2685,0)),
IF(AND(F2685="Peretoe teenus",H2685&lt;[2]an!$M$37,S2685="kahepoolne vajaduspõhine",U2685&gt;=[2]an!$M$37,U2685&lt;=[2]an!$M$38,RANK(D2685,$D2685:$D2685)+COUNTIFS($D$2:D2685,D2685,$F$2:F2685,F2685)-1&gt;1),"",
IF(AND(F2685="Peretoe teenus",H2685&lt;[2]an!$M$37,S2685="kahepoolne vajaduspõhine",U2685&gt;[2]an!$M$38,RANK(D2685,$D2685:$D2685)+COUNTIFS($D$2:D2685,D2685,$F$2:F2685,F2685)-1=1),X2685,
IF(AND(F2685="Peretoe teenus",H2685&lt;[2]an!$M$37,S2685="kahepoolne vajaduspõhine",U2685&gt;[2]an!$M$38,RANK(D2685,$D2685:$D2685)+COUNTIFS($D$2:D2685,D2685,$F$2:F2685,F2685)-1&gt;1),"",X2685*W2685)))))))))))))),"")</f>
        <v/>
      </c>
      <c r="Z2685" s="18" t="str">
        <f t="shared" si="124"/>
        <v/>
      </c>
      <c r="AA2685" s="19" t="str">
        <f>IFERROR(VLOOKUP(E2685,[2]an!$A$3:$B$81,2,FALSE),"")</f>
        <v/>
      </c>
      <c r="AB2685" s="19" t="str">
        <f>IFERROR(VLOOKUP(AA2685,[2]an!$C$2:$D$16,2,FALSE),"")</f>
        <v/>
      </c>
      <c r="AC2685" s="20"/>
      <c r="AD2685" s="21" t="str">
        <f>IF(A2685=[2]an!$F$36,VLOOKUP([2]an!$F$36,[2]an!$F$36:$H$36,3,FALSE),IF(A2685=[2]an!$F$35,VLOOKUP([2]an!$F$35,[2]an!$F$35:$H$35,3,FALSE),IF(A2685=[2]an!$F$33,VLOOKUP([2]an!$F$33,[2]an!$F$33:$H$33,3,FALSE),IF(A2685=[2]an!$F$31,VLOOKUP([2]an!$F$31,[2]an!$F$31:$H$31,3,FALSE),""))))</f>
        <v/>
      </c>
    </row>
    <row r="2686" spans="6:30" x14ac:dyDescent="0.2">
      <c r="F2686" s="10"/>
      <c r="G2686" s="8" t="str">
        <f t="shared" si="125"/>
        <v/>
      </c>
      <c r="H2686" s="13"/>
      <c r="K2686" s="13"/>
      <c r="L2686" s="10"/>
      <c r="M2686" s="10"/>
      <c r="S2686" s="8" t="str">
        <f>IFERROR(VLOOKUP(D2686,[1]peretoe_teenus!$A$2:$L$2000,5,FALSE),"")</f>
        <v/>
      </c>
      <c r="U2686" s="13"/>
      <c r="V2686" s="15" t="str" cm="1">
        <f t="array" ref="V2686">IFERROR(IF(AND(F2686="Tugigrupp",RANK(K2686,$K2686:$K2686)+COUNTIFS($K$2:K2686,K2686,$L$2:L2686,L2686,$M$2:M2686,M2686,$I$2:I2686,I2686,$G$2:G2686,G2686,$F$2:F2686,F2686)-1=1),SUMPRODUCT(($F$2:$F$4154=F2686)*($G$2:$G$4154=G2686)*($K$2:$K$4154=K2686)*($I$2:$I$4154=I2686)*($L$2:$L$4154=L2686)*($M$2:$M$4154=M2686)),""),"")</f>
        <v/>
      </c>
      <c r="W2686" s="15" t="str">
        <f t="shared" si="123"/>
        <v/>
      </c>
      <c r="X2686" s="16" t="str">
        <f>IF(AND(A2686=[2]an!$G$38,F2686=[2]an!$E$40),[2]an!$G$40,IF(AND(A2686=[2]an!$G$38,F2686=[2]an!$E$41),[2]an!$G$41,IF(AND(A2686=[2]an!$G$38,F2686=[2]an!$E$39,H2686&gt;=[2]an!$M$37),[2]an!$G$39,
IF(AND(A2686=[2]an!$G$38,F2686=[2]an!$E$39,H2686&lt;[2]an!$M$37,S2686="kahepoolne vajaduspõhine",U2686=""),[2]an!$M$40,
IF(AND(A2686=[2]an!$G$38,F2686=[2]an!$E$39,H2686&lt;[2]an!$M$37,S2686="kahepoolne vajaduspõhine",U2686&lt;&gt;""),[2]an!$G$39,
IF(AND(A2686=[2]an!$G$38,F2686=[2]an!$E$39,H2686&lt;[2]an!$M$37,S2686&lt;&gt;"kahepoolne vajaduspõhine"),[2]an!$G$39,
IF(AND(A2686=[2]an!$G$38,F2686=[2]an!$E$42),[2]an!$G$42,
IF(AND(A2686=[2]an!$H$38,F2686=[2]an!$E$40),[2]an!$H$40,IF(AND(A2686=[2]an!$H$38,F2686=[2]an!$E$41),[2]an!$H$41,IF(AND(A2686=[2]an!$H$38,F2686=[2]an!$E$39,H2686&gt;=[2]an!$M$37),[2]an!$H$39,
IF(AND(A2686=[2]an!$H$38,F2686=[2]an!$E$39,H2686&lt;[2]an!$M$37,S2686="kahepoolne vajaduspõhine",U2686=""),[2]an!$M$40,
IF(AND(A2686=[2]an!$H$38,F2686=[2]an!$E$39,H2686&lt;[2]an!$M$37,S2686="kahepoolne vajaduspõhine",U2686&lt;&gt;""),[2]an!$H$39,
IF(AND(A2686=[2]an!$H$38,F2686=[2]an!$E$39,H2686&lt;[2]an!$M$37,S2686&lt;&gt;"kahepoolne vajaduspõhine"),[2]an!$H$39,
IF(AND(A2686=[2]an!$H$38,F2686=[2]an!$E$42),[2]an!$H$42,
IF(AND(A2686=[2]an!$I$38,F2686=[2]an!$E$40),[2]an!$I$40,IF(AND(A2686=[2]an!$I$38,F2686=[2]an!$E$41),[2]an!$I$41,IF(AND(A2686=[2]an!$I$38,F2686=[2]an!$E$39,H2686&gt;=[2]an!$M$37),[2]an!$I$39,
IF(AND(A2686=[2]an!$I$38,F2686=[2]an!$E$39,H2686&lt;[2]an!$M$37,S2686="kahepoolne vajaduspõhine",U2686=""),[2]an!$M$40,
IF(AND(A2686=[2]an!$I$38,F2686=[2]an!$E$39,H2686&lt;[2]an!$M$37,S2686="kahepoolne vajaduspõhine",U2686&lt;&gt;""),[2]an!$I$39,
IF(AND(A2686=[2]an!$I$38,F2686=[2]an!$E$39,H2686&lt;[2]an!$M$37,S2686&lt;&gt;"kahepoolne vajaduspõhine"),[2]an!$I$39,
IF(AND(A2686=[2]an!$I$38,F2686=[2]an!$E$42),[2]an!$I$42,
IF(AND(A2686=[2]an!$J$38,F2686=[2]an!$E$40),[2]an!$J$40,IF(AND(A2686=[2]an!$J$38,F2686=[2]an!$E$41),[2]an!$J$41,IF(AND(A2686=[2]an!$J$38,F2686=[2]an!$E$39,H2686&gt;=[2]an!$M$37),[2]an!$J$39,
IF(AND(A2686=[2]an!$J$38,F2686=[2]an!$E$39,H2686&lt;[2]an!$M$37,S2686="kahepoolne vajaduspõhine",U2686=""),[2]an!$M$40,
IF(AND(A2686=[2]an!$J$38,F2686=[2]an!$E$39,H2686&lt;[2]an!$M$37,S2686="kahepoolne vajaduspõhine",U2686&lt;&gt;""),[2]an!$J$39,
IF(AND(A2686=[2]an!$J$38,F2686=[2]an!$E$39,H2686&lt;[2]an!$M$37,S2686&lt;&gt;"kahepoolne vajaduspõhine"),[2]an!$J$39,
IF(AND(A2686=[2]an!$J$38,F2686=[2]an!$E$42),[2]an!$J$42,""))))))))))))))))))))))))))))</f>
        <v/>
      </c>
      <c r="Y2686" s="17" t="str">
        <f>IFERROR(IF(F2686="Tugigrupp",0,
IF(AND(F2686="Peretoe teenus",H2686&gt;=[2]an!$M$37,RANK(D2686,$D2686:$D2686)+COUNTIFS($D$2:D2686,D2686,$F$2:F2686,F2686)-1&gt;1),"",
IF(AND(F2686="Peretoe teenus",H2686&gt;=[2]an!$M$37,RANK(D2686,$D2686:$D2686)+COUNTIFS($D$2:D2686,D2686,$F$2:F2686,F2686)-1=1,MONTH(H2686)=MONTH(K2686)=TRUE,YEAR(H2686)=YEAR(K2686)=TRUE),((EOMONTH(H2686,0)-H2686+1)*X2686)/DAY(EOMONTH(H2686,0)),
IF(AND(F2686="Peretoe teenus",H2686&gt;=[2]an!$M$37,RANK(D2686,$D2686:$D2686)+COUNTIFS($D$2:D2686,D2686,$F$2:F2686,F2686)-1=1),X2686,
IF(AND(F2686="Peretoe teenus",H2686&lt;[2]an!$M$37,S2686&lt;&gt;"kahepoolne vajaduspõhine",RANK(D2686,$D2686:$D2686)+COUNTIFS($D$2:D2686,D2686,$F$2:F2686,F2686)-1=1),X2686,
IF(AND(F2686="Peretoe teenus",H2686&lt;[2]an!$M$37,S2686&lt;&gt;"kahepoolne vajaduspõhine",RANK(D2686,$D2686:$D2686)+COUNTIFS($D$2:D2686,D2686,$F$2:F2686,F2686)-1&gt;1),"",
IF(AND(F2686="Peretoe teenus",H2686&lt;[2]an!$M$37,S2686="kahepoolne vajaduspõhine",U2686="",RANK(D2686,$D2686:$D2686)+COUNTIFS($D$2:D2686,D2686,$F$2:F2686,F2686)-1=1),X2686,
IF(AND(F2686="Peretoe teenus",H2686&lt;[2]an!$M$37,S2686="kahepoolne vajaduspõhine",U2686="",RANK(D2686,$D2686:$D2686)+COUNTIFS($D$2:D2686,D2686,$F$2:F2686,F2686)-1&gt;1),"",
IF(AND(F2686="Peretoe teenus",H2686&lt;[2]an!$M$37,S2686="kahepoolne vajaduspõhine",U2686&lt;[2]an!$M$37,RANK(D2686,$D2686:$D2686)+COUNTIFS($D$2:D2686,D2686,$F$2:F2686,F2686)-1=1),X2686,
IF(AND(F2686="Peretoe teenus",H2686&lt;[2]an!$M$37,S2686="kahepoolne vajaduspõhine",U2686&lt;[2]an!$M$37,RANK(D2686,$D2686:$D2686)+COUNTIFS($D$2:D2686,D2686,$F$2:F2686,F2686)-1&gt;1),"",
IF(AND(F2686="Peretoe teenus",H2686&lt;[2]an!$M$37,S2686="kahepoolne vajaduspõhine",U2686&gt;=[2]an!$M$37,U2686&lt;=[2]an!$M$38,RANK(D2686,$D2686:$D2686)+COUNTIFS($D$2:D2686,D2686,$F$2:F2686,F2686)-1=1),
((EOMONTH(U2686,0)-U2686+1)*X2686)/DAY(EOMONTH(U2686,0))+(DAY(U2686)-1)*100/DAY(EOMONTH(U2686,0)),
IF(AND(F2686="Peretoe teenus",H2686&lt;[2]an!$M$37,S2686="kahepoolne vajaduspõhine",U2686&gt;=[2]an!$M$37,U2686&lt;=[2]an!$M$38,RANK(D2686,$D2686:$D2686)+COUNTIFS($D$2:D2686,D2686,$F$2:F2686,F2686)-1&gt;1),"",
IF(AND(F2686="Peretoe teenus",H2686&lt;[2]an!$M$37,S2686="kahepoolne vajaduspõhine",U2686&gt;[2]an!$M$38,RANK(D2686,$D2686:$D2686)+COUNTIFS($D$2:D2686,D2686,$F$2:F2686,F2686)-1=1),X2686,
IF(AND(F2686="Peretoe teenus",H2686&lt;[2]an!$M$37,S2686="kahepoolne vajaduspõhine",U2686&gt;[2]an!$M$38,RANK(D2686,$D2686:$D2686)+COUNTIFS($D$2:D2686,D2686,$F$2:F2686,F2686)-1&gt;1),"",X2686*W2686)))))))))))))),"")</f>
        <v/>
      </c>
      <c r="Z2686" s="18" t="str">
        <f t="shared" si="124"/>
        <v/>
      </c>
      <c r="AA2686" s="19" t="str">
        <f>IFERROR(VLOOKUP(E2686,[2]an!$A$3:$B$81,2,FALSE),"")</f>
        <v/>
      </c>
      <c r="AB2686" s="19" t="str">
        <f>IFERROR(VLOOKUP(AA2686,[2]an!$C$2:$D$16,2,FALSE),"")</f>
        <v/>
      </c>
      <c r="AC2686" s="20"/>
      <c r="AD2686" s="21" t="str">
        <f>IF(A2686=[2]an!$F$36,VLOOKUP([2]an!$F$36,[2]an!$F$36:$H$36,3,FALSE),IF(A2686=[2]an!$F$35,VLOOKUP([2]an!$F$35,[2]an!$F$35:$H$35,3,FALSE),IF(A2686=[2]an!$F$33,VLOOKUP([2]an!$F$33,[2]an!$F$33:$H$33,3,FALSE),IF(A2686=[2]an!$F$31,VLOOKUP([2]an!$F$31,[2]an!$F$31:$H$31,3,FALSE),""))))</f>
        <v/>
      </c>
    </row>
    <row r="2687" spans="6:30" x14ac:dyDescent="0.2">
      <c r="F2687" s="10"/>
      <c r="G2687" s="8" t="str">
        <f t="shared" si="125"/>
        <v/>
      </c>
      <c r="H2687" s="13"/>
      <c r="K2687" s="13"/>
      <c r="L2687" s="10"/>
      <c r="M2687" s="10"/>
      <c r="S2687" s="8" t="str">
        <f>IFERROR(VLOOKUP(D2687,[1]peretoe_teenus!$A$2:$L$2000,5,FALSE),"")</f>
        <v/>
      </c>
      <c r="U2687" s="13"/>
      <c r="V2687" s="15" t="str" cm="1">
        <f t="array" ref="V2687">IFERROR(IF(AND(F2687="Tugigrupp",RANK(K2687,$K2687:$K2687)+COUNTIFS($K$2:K2687,K2687,$L$2:L2687,L2687,$M$2:M2687,M2687,$I$2:I2687,I2687,$G$2:G2687,G2687,$F$2:F2687,F2687)-1=1),SUMPRODUCT(($F$2:$F$4154=F2687)*($G$2:$G$4154=G2687)*($K$2:$K$4154=K2687)*($I$2:$I$4154=I2687)*($L$2:$L$4154=L2687)*($M$2:$M$4154=M2687)),""),"")</f>
        <v/>
      </c>
      <c r="W2687" s="15" t="str">
        <f t="shared" si="123"/>
        <v/>
      </c>
      <c r="X2687" s="16" t="str">
        <f>IF(AND(A2687=[2]an!$G$38,F2687=[2]an!$E$40),[2]an!$G$40,IF(AND(A2687=[2]an!$G$38,F2687=[2]an!$E$41),[2]an!$G$41,IF(AND(A2687=[2]an!$G$38,F2687=[2]an!$E$39,H2687&gt;=[2]an!$M$37),[2]an!$G$39,
IF(AND(A2687=[2]an!$G$38,F2687=[2]an!$E$39,H2687&lt;[2]an!$M$37,S2687="kahepoolne vajaduspõhine",U2687=""),[2]an!$M$40,
IF(AND(A2687=[2]an!$G$38,F2687=[2]an!$E$39,H2687&lt;[2]an!$M$37,S2687="kahepoolne vajaduspõhine",U2687&lt;&gt;""),[2]an!$G$39,
IF(AND(A2687=[2]an!$G$38,F2687=[2]an!$E$39,H2687&lt;[2]an!$M$37,S2687&lt;&gt;"kahepoolne vajaduspõhine"),[2]an!$G$39,
IF(AND(A2687=[2]an!$G$38,F2687=[2]an!$E$42),[2]an!$G$42,
IF(AND(A2687=[2]an!$H$38,F2687=[2]an!$E$40),[2]an!$H$40,IF(AND(A2687=[2]an!$H$38,F2687=[2]an!$E$41),[2]an!$H$41,IF(AND(A2687=[2]an!$H$38,F2687=[2]an!$E$39,H2687&gt;=[2]an!$M$37),[2]an!$H$39,
IF(AND(A2687=[2]an!$H$38,F2687=[2]an!$E$39,H2687&lt;[2]an!$M$37,S2687="kahepoolne vajaduspõhine",U2687=""),[2]an!$M$40,
IF(AND(A2687=[2]an!$H$38,F2687=[2]an!$E$39,H2687&lt;[2]an!$M$37,S2687="kahepoolne vajaduspõhine",U2687&lt;&gt;""),[2]an!$H$39,
IF(AND(A2687=[2]an!$H$38,F2687=[2]an!$E$39,H2687&lt;[2]an!$M$37,S2687&lt;&gt;"kahepoolne vajaduspõhine"),[2]an!$H$39,
IF(AND(A2687=[2]an!$H$38,F2687=[2]an!$E$42),[2]an!$H$42,
IF(AND(A2687=[2]an!$I$38,F2687=[2]an!$E$40),[2]an!$I$40,IF(AND(A2687=[2]an!$I$38,F2687=[2]an!$E$41),[2]an!$I$41,IF(AND(A2687=[2]an!$I$38,F2687=[2]an!$E$39,H2687&gt;=[2]an!$M$37),[2]an!$I$39,
IF(AND(A2687=[2]an!$I$38,F2687=[2]an!$E$39,H2687&lt;[2]an!$M$37,S2687="kahepoolne vajaduspõhine",U2687=""),[2]an!$M$40,
IF(AND(A2687=[2]an!$I$38,F2687=[2]an!$E$39,H2687&lt;[2]an!$M$37,S2687="kahepoolne vajaduspõhine",U2687&lt;&gt;""),[2]an!$I$39,
IF(AND(A2687=[2]an!$I$38,F2687=[2]an!$E$39,H2687&lt;[2]an!$M$37,S2687&lt;&gt;"kahepoolne vajaduspõhine"),[2]an!$I$39,
IF(AND(A2687=[2]an!$I$38,F2687=[2]an!$E$42),[2]an!$I$42,
IF(AND(A2687=[2]an!$J$38,F2687=[2]an!$E$40),[2]an!$J$40,IF(AND(A2687=[2]an!$J$38,F2687=[2]an!$E$41),[2]an!$J$41,IF(AND(A2687=[2]an!$J$38,F2687=[2]an!$E$39,H2687&gt;=[2]an!$M$37),[2]an!$J$39,
IF(AND(A2687=[2]an!$J$38,F2687=[2]an!$E$39,H2687&lt;[2]an!$M$37,S2687="kahepoolne vajaduspõhine",U2687=""),[2]an!$M$40,
IF(AND(A2687=[2]an!$J$38,F2687=[2]an!$E$39,H2687&lt;[2]an!$M$37,S2687="kahepoolne vajaduspõhine",U2687&lt;&gt;""),[2]an!$J$39,
IF(AND(A2687=[2]an!$J$38,F2687=[2]an!$E$39,H2687&lt;[2]an!$M$37,S2687&lt;&gt;"kahepoolne vajaduspõhine"),[2]an!$J$39,
IF(AND(A2687=[2]an!$J$38,F2687=[2]an!$E$42),[2]an!$J$42,""))))))))))))))))))))))))))))</f>
        <v/>
      </c>
      <c r="Y2687" s="17" t="str">
        <f>IFERROR(IF(F2687="Tugigrupp",0,
IF(AND(F2687="Peretoe teenus",H2687&gt;=[2]an!$M$37,RANK(D2687,$D2687:$D2687)+COUNTIFS($D$2:D2687,D2687,$F$2:F2687,F2687)-1&gt;1),"",
IF(AND(F2687="Peretoe teenus",H2687&gt;=[2]an!$M$37,RANK(D2687,$D2687:$D2687)+COUNTIFS($D$2:D2687,D2687,$F$2:F2687,F2687)-1=1,MONTH(H2687)=MONTH(K2687)=TRUE,YEAR(H2687)=YEAR(K2687)=TRUE),((EOMONTH(H2687,0)-H2687+1)*X2687)/DAY(EOMONTH(H2687,0)),
IF(AND(F2687="Peretoe teenus",H2687&gt;=[2]an!$M$37,RANK(D2687,$D2687:$D2687)+COUNTIFS($D$2:D2687,D2687,$F$2:F2687,F2687)-1=1),X2687,
IF(AND(F2687="Peretoe teenus",H2687&lt;[2]an!$M$37,S2687&lt;&gt;"kahepoolne vajaduspõhine",RANK(D2687,$D2687:$D2687)+COUNTIFS($D$2:D2687,D2687,$F$2:F2687,F2687)-1=1),X2687,
IF(AND(F2687="Peretoe teenus",H2687&lt;[2]an!$M$37,S2687&lt;&gt;"kahepoolne vajaduspõhine",RANK(D2687,$D2687:$D2687)+COUNTIFS($D$2:D2687,D2687,$F$2:F2687,F2687)-1&gt;1),"",
IF(AND(F2687="Peretoe teenus",H2687&lt;[2]an!$M$37,S2687="kahepoolne vajaduspõhine",U2687="",RANK(D2687,$D2687:$D2687)+COUNTIFS($D$2:D2687,D2687,$F$2:F2687,F2687)-1=1),X2687,
IF(AND(F2687="Peretoe teenus",H2687&lt;[2]an!$M$37,S2687="kahepoolne vajaduspõhine",U2687="",RANK(D2687,$D2687:$D2687)+COUNTIFS($D$2:D2687,D2687,$F$2:F2687,F2687)-1&gt;1),"",
IF(AND(F2687="Peretoe teenus",H2687&lt;[2]an!$M$37,S2687="kahepoolne vajaduspõhine",U2687&lt;[2]an!$M$37,RANK(D2687,$D2687:$D2687)+COUNTIFS($D$2:D2687,D2687,$F$2:F2687,F2687)-1=1),X2687,
IF(AND(F2687="Peretoe teenus",H2687&lt;[2]an!$M$37,S2687="kahepoolne vajaduspõhine",U2687&lt;[2]an!$M$37,RANK(D2687,$D2687:$D2687)+COUNTIFS($D$2:D2687,D2687,$F$2:F2687,F2687)-1&gt;1),"",
IF(AND(F2687="Peretoe teenus",H2687&lt;[2]an!$M$37,S2687="kahepoolne vajaduspõhine",U2687&gt;=[2]an!$M$37,U2687&lt;=[2]an!$M$38,RANK(D2687,$D2687:$D2687)+COUNTIFS($D$2:D2687,D2687,$F$2:F2687,F2687)-1=1),
((EOMONTH(U2687,0)-U2687+1)*X2687)/DAY(EOMONTH(U2687,0))+(DAY(U2687)-1)*100/DAY(EOMONTH(U2687,0)),
IF(AND(F2687="Peretoe teenus",H2687&lt;[2]an!$M$37,S2687="kahepoolne vajaduspõhine",U2687&gt;=[2]an!$M$37,U2687&lt;=[2]an!$M$38,RANK(D2687,$D2687:$D2687)+COUNTIFS($D$2:D2687,D2687,$F$2:F2687,F2687)-1&gt;1),"",
IF(AND(F2687="Peretoe teenus",H2687&lt;[2]an!$M$37,S2687="kahepoolne vajaduspõhine",U2687&gt;[2]an!$M$38,RANK(D2687,$D2687:$D2687)+COUNTIFS($D$2:D2687,D2687,$F$2:F2687,F2687)-1=1),X2687,
IF(AND(F2687="Peretoe teenus",H2687&lt;[2]an!$M$37,S2687="kahepoolne vajaduspõhine",U2687&gt;[2]an!$M$38,RANK(D2687,$D2687:$D2687)+COUNTIFS($D$2:D2687,D2687,$F$2:F2687,F2687)-1&gt;1),"",X2687*W2687)))))))))))))),"")</f>
        <v/>
      </c>
      <c r="Z2687" s="18" t="str">
        <f t="shared" si="124"/>
        <v/>
      </c>
      <c r="AA2687" s="19" t="str">
        <f>IFERROR(VLOOKUP(E2687,[2]an!$A$3:$B$81,2,FALSE),"")</f>
        <v/>
      </c>
      <c r="AB2687" s="19" t="str">
        <f>IFERROR(VLOOKUP(AA2687,[2]an!$C$2:$D$16,2,FALSE),"")</f>
        <v/>
      </c>
      <c r="AC2687" s="20"/>
      <c r="AD2687" s="21" t="str">
        <f>IF(A2687=[2]an!$F$36,VLOOKUP([2]an!$F$36,[2]an!$F$36:$H$36,3,FALSE),IF(A2687=[2]an!$F$35,VLOOKUP([2]an!$F$35,[2]an!$F$35:$H$35,3,FALSE),IF(A2687=[2]an!$F$33,VLOOKUP([2]an!$F$33,[2]an!$F$33:$H$33,3,FALSE),IF(A2687=[2]an!$F$31,VLOOKUP([2]an!$F$31,[2]an!$F$31:$H$31,3,FALSE),""))))</f>
        <v/>
      </c>
    </row>
    <row r="2688" spans="6:30" x14ac:dyDescent="0.2">
      <c r="F2688" s="10"/>
      <c r="G2688" s="8" t="str">
        <f t="shared" si="125"/>
        <v/>
      </c>
      <c r="H2688" s="13"/>
      <c r="K2688" s="13"/>
      <c r="L2688" s="10"/>
      <c r="M2688" s="10"/>
      <c r="S2688" s="8" t="str">
        <f>IFERROR(VLOOKUP(D2688,[1]peretoe_teenus!$A$2:$L$2000,5,FALSE),"")</f>
        <v/>
      </c>
      <c r="U2688" s="13"/>
      <c r="V2688" s="15" t="str" cm="1">
        <f t="array" ref="V2688">IFERROR(IF(AND(F2688="Tugigrupp",RANK(K2688,$K2688:$K2688)+COUNTIFS($K$2:K2688,K2688,$L$2:L2688,L2688,$M$2:M2688,M2688,$I$2:I2688,I2688,$G$2:G2688,G2688,$F$2:F2688,F2688)-1=1),SUMPRODUCT(($F$2:$F$4154=F2688)*($G$2:$G$4154=G2688)*($K$2:$K$4154=K2688)*($I$2:$I$4154=I2688)*($L$2:$L$4154=L2688)*($M$2:$M$4154=M2688)),""),"")</f>
        <v/>
      </c>
      <c r="W2688" s="15" t="str">
        <f t="shared" si="123"/>
        <v/>
      </c>
      <c r="X2688" s="16" t="str">
        <f>IF(AND(A2688=[2]an!$G$38,F2688=[2]an!$E$40),[2]an!$G$40,IF(AND(A2688=[2]an!$G$38,F2688=[2]an!$E$41),[2]an!$G$41,IF(AND(A2688=[2]an!$G$38,F2688=[2]an!$E$39,H2688&gt;=[2]an!$M$37),[2]an!$G$39,
IF(AND(A2688=[2]an!$G$38,F2688=[2]an!$E$39,H2688&lt;[2]an!$M$37,S2688="kahepoolne vajaduspõhine",U2688=""),[2]an!$M$40,
IF(AND(A2688=[2]an!$G$38,F2688=[2]an!$E$39,H2688&lt;[2]an!$M$37,S2688="kahepoolne vajaduspõhine",U2688&lt;&gt;""),[2]an!$G$39,
IF(AND(A2688=[2]an!$G$38,F2688=[2]an!$E$39,H2688&lt;[2]an!$M$37,S2688&lt;&gt;"kahepoolne vajaduspõhine"),[2]an!$G$39,
IF(AND(A2688=[2]an!$G$38,F2688=[2]an!$E$42),[2]an!$G$42,
IF(AND(A2688=[2]an!$H$38,F2688=[2]an!$E$40),[2]an!$H$40,IF(AND(A2688=[2]an!$H$38,F2688=[2]an!$E$41),[2]an!$H$41,IF(AND(A2688=[2]an!$H$38,F2688=[2]an!$E$39,H2688&gt;=[2]an!$M$37),[2]an!$H$39,
IF(AND(A2688=[2]an!$H$38,F2688=[2]an!$E$39,H2688&lt;[2]an!$M$37,S2688="kahepoolne vajaduspõhine",U2688=""),[2]an!$M$40,
IF(AND(A2688=[2]an!$H$38,F2688=[2]an!$E$39,H2688&lt;[2]an!$M$37,S2688="kahepoolne vajaduspõhine",U2688&lt;&gt;""),[2]an!$H$39,
IF(AND(A2688=[2]an!$H$38,F2688=[2]an!$E$39,H2688&lt;[2]an!$M$37,S2688&lt;&gt;"kahepoolne vajaduspõhine"),[2]an!$H$39,
IF(AND(A2688=[2]an!$H$38,F2688=[2]an!$E$42),[2]an!$H$42,
IF(AND(A2688=[2]an!$I$38,F2688=[2]an!$E$40),[2]an!$I$40,IF(AND(A2688=[2]an!$I$38,F2688=[2]an!$E$41),[2]an!$I$41,IF(AND(A2688=[2]an!$I$38,F2688=[2]an!$E$39,H2688&gt;=[2]an!$M$37),[2]an!$I$39,
IF(AND(A2688=[2]an!$I$38,F2688=[2]an!$E$39,H2688&lt;[2]an!$M$37,S2688="kahepoolne vajaduspõhine",U2688=""),[2]an!$M$40,
IF(AND(A2688=[2]an!$I$38,F2688=[2]an!$E$39,H2688&lt;[2]an!$M$37,S2688="kahepoolne vajaduspõhine",U2688&lt;&gt;""),[2]an!$I$39,
IF(AND(A2688=[2]an!$I$38,F2688=[2]an!$E$39,H2688&lt;[2]an!$M$37,S2688&lt;&gt;"kahepoolne vajaduspõhine"),[2]an!$I$39,
IF(AND(A2688=[2]an!$I$38,F2688=[2]an!$E$42),[2]an!$I$42,
IF(AND(A2688=[2]an!$J$38,F2688=[2]an!$E$40),[2]an!$J$40,IF(AND(A2688=[2]an!$J$38,F2688=[2]an!$E$41),[2]an!$J$41,IF(AND(A2688=[2]an!$J$38,F2688=[2]an!$E$39,H2688&gt;=[2]an!$M$37),[2]an!$J$39,
IF(AND(A2688=[2]an!$J$38,F2688=[2]an!$E$39,H2688&lt;[2]an!$M$37,S2688="kahepoolne vajaduspõhine",U2688=""),[2]an!$M$40,
IF(AND(A2688=[2]an!$J$38,F2688=[2]an!$E$39,H2688&lt;[2]an!$M$37,S2688="kahepoolne vajaduspõhine",U2688&lt;&gt;""),[2]an!$J$39,
IF(AND(A2688=[2]an!$J$38,F2688=[2]an!$E$39,H2688&lt;[2]an!$M$37,S2688&lt;&gt;"kahepoolne vajaduspõhine"),[2]an!$J$39,
IF(AND(A2688=[2]an!$J$38,F2688=[2]an!$E$42),[2]an!$J$42,""))))))))))))))))))))))))))))</f>
        <v/>
      </c>
      <c r="Y2688" s="17" t="str">
        <f>IFERROR(IF(F2688="Tugigrupp",0,
IF(AND(F2688="Peretoe teenus",H2688&gt;=[2]an!$M$37,RANK(D2688,$D2688:$D2688)+COUNTIFS($D$2:D2688,D2688,$F$2:F2688,F2688)-1&gt;1),"",
IF(AND(F2688="Peretoe teenus",H2688&gt;=[2]an!$M$37,RANK(D2688,$D2688:$D2688)+COUNTIFS($D$2:D2688,D2688,$F$2:F2688,F2688)-1=1,MONTH(H2688)=MONTH(K2688)=TRUE,YEAR(H2688)=YEAR(K2688)=TRUE),((EOMONTH(H2688,0)-H2688+1)*X2688)/DAY(EOMONTH(H2688,0)),
IF(AND(F2688="Peretoe teenus",H2688&gt;=[2]an!$M$37,RANK(D2688,$D2688:$D2688)+COUNTIFS($D$2:D2688,D2688,$F$2:F2688,F2688)-1=1),X2688,
IF(AND(F2688="Peretoe teenus",H2688&lt;[2]an!$M$37,S2688&lt;&gt;"kahepoolne vajaduspõhine",RANK(D2688,$D2688:$D2688)+COUNTIFS($D$2:D2688,D2688,$F$2:F2688,F2688)-1=1),X2688,
IF(AND(F2688="Peretoe teenus",H2688&lt;[2]an!$M$37,S2688&lt;&gt;"kahepoolne vajaduspõhine",RANK(D2688,$D2688:$D2688)+COUNTIFS($D$2:D2688,D2688,$F$2:F2688,F2688)-1&gt;1),"",
IF(AND(F2688="Peretoe teenus",H2688&lt;[2]an!$M$37,S2688="kahepoolne vajaduspõhine",U2688="",RANK(D2688,$D2688:$D2688)+COUNTIFS($D$2:D2688,D2688,$F$2:F2688,F2688)-1=1),X2688,
IF(AND(F2688="Peretoe teenus",H2688&lt;[2]an!$M$37,S2688="kahepoolne vajaduspõhine",U2688="",RANK(D2688,$D2688:$D2688)+COUNTIFS($D$2:D2688,D2688,$F$2:F2688,F2688)-1&gt;1),"",
IF(AND(F2688="Peretoe teenus",H2688&lt;[2]an!$M$37,S2688="kahepoolne vajaduspõhine",U2688&lt;[2]an!$M$37,RANK(D2688,$D2688:$D2688)+COUNTIFS($D$2:D2688,D2688,$F$2:F2688,F2688)-1=1),X2688,
IF(AND(F2688="Peretoe teenus",H2688&lt;[2]an!$M$37,S2688="kahepoolne vajaduspõhine",U2688&lt;[2]an!$M$37,RANK(D2688,$D2688:$D2688)+COUNTIFS($D$2:D2688,D2688,$F$2:F2688,F2688)-1&gt;1),"",
IF(AND(F2688="Peretoe teenus",H2688&lt;[2]an!$M$37,S2688="kahepoolne vajaduspõhine",U2688&gt;=[2]an!$M$37,U2688&lt;=[2]an!$M$38,RANK(D2688,$D2688:$D2688)+COUNTIFS($D$2:D2688,D2688,$F$2:F2688,F2688)-1=1),
((EOMONTH(U2688,0)-U2688+1)*X2688)/DAY(EOMONTH(U2688,0))+(DAY(U2688)-1)*100/DAY(EOMONTH(U2688,0)),
IF(AND(F2688="Peretoe teenus",H2688&lt;[2]an!$M$37,S2688="kahepoolne vajaduspõhine",U2688&gt;=[2]an!$M$37,U2688&lt;=[2]an!$M$38,RANK(D2688,$D2688:$D2688)+COUNTIFS($D$2:D2688,D2688,$F$2:F2688,F2688)-1&gt;1),"",
IF(AND(F2688="Peretoe teenus",H2688&lt;[2]an!$M$37,S2688="kahepoolne vajaduspõhine",U2688&gt;[2]an!$M$38,RANK(D2688,$D2688:$D2688)+COUNTIFS($D$2:D2688,D2688,$F$2:F2688,F2688)-1=1),X2688,
IF(AND(F2688="Peretoe teenus",H2688&lt;[2]an!$M$37,S2688="kahepoolne vajaduspõhine",U2688&gt;[2]an!$M$38,RANK(D2688,$D2688:$D2688)+COUNTIFS($D$2:D2688,D2688,$F$2:F2688,F2688)-1&gt;1),"",X2688*W2688)))))))))))))),"")</f>
        <v/>
      </c>
      <c r="Z2688" s="18" t="str">
        <f t="shared" si="124"/>
        <v/>
      </c>
      <c r="AA2688" s="19" t="str">
        <f>IFERROR(VLOOKUP(E2688,[2]an!$A$3:$B$81,2,FALSE),"")</f>
        <v/>
      </c>
      <c r="AB2688" s="19" t="str">
        <f>IFERROR(VLOOKUP(AA2688,[2]an!$C$2:$D$16,2,FALSE),"")</f>
        <v/>
      </c>
      <c r="AC2688" s="20"/>
      <c r="AD2688" s="21" t="str">
        <f>IF(A2688=[2]an!$F$36,VLOOKUP([2]an!$F$36,[2]an!$F$36:$H$36,3,FALSE),IF(A2688=[2]an!$F$35,VLOOKUP([2]an!$F$35,[2]an!$F$35:$H$35,3,FALSE),IF(A2688=[2]an!$F$33,VLOOKUP([2]an!$F$33,[2]an!$F$33:$H$33,3,FALSE),IF(A2688=[2]an!$F$31,VLOOKUP([2]an!$F$31,[2]an!$F$31:$H$31,3,FALSE),""))))</f>
        <v/>
      </c>
    </row>
    <row r="2689" spans="6:30" x14ac:dyDescent="0.2">
      <c r="F2689" s="10"/>
      <c r="G2689" s="8" t="str">
        <f t="shared" si="125"/>
        <v/>
      </c>
      <c r="H2689" s="13"/>
      <c r="K2689" s="13"/>
      <c r="L2689" s="10"/>
      <c r="M2689" s="10"/>
      <c r="S2689" s="8" t="str">
        <f>IFERROR(VLOOKUP(D2689,[1]peretoe_teenus!$A$2:$L$2000,5,FALSE),"")</f>
        <v/>
      </c>
      <c r="U2689" s="13"/>
      <c r="V2689" s="15" t="str" cm="1">
        <f t="array" ref="V2689">IFERROR(IF(AND(F2689="Tugigrupp",RANK(K2689,$K2689:$K2689)+COUNTIFS($K$2:K2689,K2689,$L$2:L2689,L2689,$M$2:M2689,M2689,$I$2:I2689,I2689,$G$2:G2689,G2689,$F$2:F2689,F2689)-1=1),SUMPRODUCT(($F$2:$F$4154=F2689)*($G$2:$G$4154=G2689)*($K$2:$K$4154=K2689)*($I$2:$I$4154=I2689)*($L$2:$L$4154=L2689)*($M$2:$M$4154=M2689)),""),"")</f>
        <v/>
      </c>
      <c r="W2689" s="15" t="str">
        <f t="shared" si="123"/>
        <v/>
      </c>
      <c r="X2689" s="16" t="str">
        <f>IF(AND(A2689=[2]an!$G$38,F2689=[2]an!$E$40),[2]an!$G$40,IF(AND(A2689=[2]an!$G$38,F2689=[2]an!$E$41),[2]an!$G$41,IF(AND(A2689=[2]an!$G$38,F2689=[2]an!$E$39,H2689&gt;=[2]an!$M$37),[2]an!$G$39,
IF(AND(A2689=[2]an!$G$38,F2689=[2]an!$E$39,H2689&lt;[2]an!$M$37,S2689="kahepoolne vajaduspõhine",U2689=""),[2]an!$M$40,
IF(AND(A2689=[2]an!$G$38,F2689=[2]an!$E$39,H2689&lt;[2]an!$M$37,S2689="kahepoolne vajaduspõhine",U2689&lt;&gt;""),[2]an!$G$39,
IF(AND(A2689=[2]an!$G$38,F2689=[2]an!$E$39,H2689&lt;[2]an!$M$37,S2689&lt;&gt;"kahepoolne vajaduspõhine"),[2]an!$G$39,
IF(AND(A2689=[2]an!$G$38,F2689=[2]an!$E$42),[2]an!$G$42,
IF(AND(A2689=[2]an!$H$38,F2689=[2]an!$E$40),[2]an!$H$40,IF(AND(A2689=[2]an!$H$38,F2689=[2]an!$E$41),[2]an!$H$41,IF(AND(A2689=[2]an!$H$38,F2689=[2]an!$E$39,H2689&gt;=[2]an!$M$37),[2]an!$H$39,
IF(AND(A2689=[2]an!$H$38,F2689=[2]an!$E$39,H2689&lt;[2]an!$M$37,S2689="kahepoolne vajaduspõhine",U2689=""),[2]an!$M$40,
IF(AND(A2689=[2]an!$H$38,F2689=[2]an!$E$39,H2689&lt;[2]an!$M$37,S2689="kahepoolne vajaduspõhine",U2689&lt;&gt;""),[2]an!$H$39,
IF(AND(A2689=[2]an!$H$38,F2689=[2]an!$E$39,H2689&lt;[2]an!$M$37,S2689&lt;&gt;"kahepoolne vajaduspõhine"),[2]an!$H$39,
IF(AND(A2689=[2]an!$H$38,F2689=[2]an!$E$42),[2]an!$H$42,
IF(AND(A2689=[2]an!$I$38,F2689=[2]an!$E$40),[2]an!$I$40,IF(AND(A2689=[2]an!$I$38,F2689=[2]an!$E$41),[2]an!$I$41,IF(AND(A2689=[2]an!$I$38,F2689=[2]an!$E$39,H2689&gt;=[2]an!$M$37),[2]an!$I$39,
IF(AND(A2689=[2]an!$I$38,F2689=[2]an!$E$39,H2689&lt;[2]an!$M$37,S2689="kahepoolne vajaduspõhine",U2689=""),[2]an!$M$40,
IF(AND(A2689=[2]an!$I$38,F2689=[2]an!$E$39,H2689&lt;[2]an!$M$37,S2689="kahepoolne vajaduspõhine",U2689&lt;&gt;""),[2]an!$I$39,
IF(AND(A2689=[2]an!$I$38,F2689=[2]an!$E$39,H2689&lt;[2]an!$M$37,S2689&lt;&gt;"kahepoolne vajaduspõhine"),[2]an!$I$39,
IF(AND(A2689=[2]an!$I$38,F2689=[2]an!$E$42),[2]an!$I$42,
IF(AND(A2689=[2]an!$J$38,F2689=[2]an!$E$40),[2]an!$J$40,IF(AND(A2689=[2]an!$J$38,F2689=[2]an!$E$41),[2]an!$J$41,IF(AND(A2689=[2]an!$J$38,F2689=[2]an!$E$39,H2689&gt;=[2]an!$M$37),[2]an!$J$39,
IF(AND(A2689=[2]an!$J$38,F2689=[2]an!$E$39,H2689&lt;[2]an!$M$37,S2689="kahepoolne vajaduspõhine",U2689=""),[2]an!$M$40,
IF(AND(A2689=[2]an!$J$38,F2689=[2]an!$E$39,H2689&lt;[2]an!$M$37,S2689="kahepoolne vajaduspõhine",U2689&lt;&gt;""),[2]an!$J$39,
IF(AND(A2689=[2]an!$J$38,F2689=[2]an!$E$39,H2689&lt;[2]an!$M$37,S2689&lt;&gt;"kahepoolne vajaduspõhine"),[2]an!$J$39,
IF(AND(A2689=[2]an!$J$38,F2689=[2]an!$E$42),[2]an!$J$42,""))))))))))))))))))))))))))))</f>
        <v/>
      </c>
      <c r="Y2689" s="17" t="str">
        <f>IFERROR(IF(F2689="Tugigrupp",0,
IF(AND(F2689="Peretoe teenus",H2689&gt;=[2]an!$M$37,RANK(D2689,$D2689:$D2689)+COUNTIFS($D$2:D2689,D2689,$F$2:F2689,F2689)-1&gt;1),"",
IF(AND(F2689="Peretoe teenus",H2689&gt;=[2]an!$M$37,RANK(D2689,$D2689:$D2689)+COUNTIFS($D$2:D2689,D2689,$F$2:F2689,F2689)-1=1,MONTH(H2689)=MONTH(K2689)=TRUE,YEAR(H2689)=YEAR(K2689)=TRUE),((EOMONTH(H2689,0)-H2689+1)*X2689)/DAY(EOMONTH(H2689,0)),
IF(AND(F2689="Peretoe teenus",H2689&gt;=[2]an!$M$37,RANK(D2689,$D2689:$D2689)+COUNTIFS($D$2:D2689,D2689,$F$2:F2689,F2689)-1=1),X2689,
IF(AND(F2689="Peretoe teenus",H2689&lt;[2]an!$M$37,S2689&lt;&gt;"kahepoolne vajaduspõhine",RANK(D2689,$D2689:$D2689)+COUNTIFS($D$2:D2689,D2689,$F$2:F2689,F2689)-1=1),X2689,
IF(AND(F2689="Peretoe teenus",H2689&lt;[2]an!$M$37,S2689&lt;&gt;"kahepoolne vajaduspõhine",RANK(D2689,$D2689:$D2689)+COUNTIFS($D$2:D2689,D2689,$F$2:F2689,F2689)-1&gt;1),"",
IF(AND(F2689="Peretoe teenus",H2689&lt;[2]an!$M$37,S2689="kahepoolne vajaduspõhine",U2689="",RANK(D2689,$D2689:$D2689)+COUNTIFS($D$2:D2689,D2689,$F$2:F2689,F2689)-1=1),X2689,
IF(AND(F2689="Peretoe teenus",H2689&lt;[2]an!$M$37,S2689="kahepoolne vajaduspõhine",U2689="",RANK(D2689,$D2689:$D2689)+COUNTIFS($D$2:D2689,D2689,$F$2:F2689,F2689)-1&gt;1),"",
IF(AND(F2689="Peretoe teenus",H2689&lt;[2]an!$M$37,S2689="kahepoolne vajaduspõhine",U2689&lt;[2]an!$M$37,RANK(D2689,$D2689:$D2689)+COUNTIFS($D$2:D2689,D2689,$F$2:F2689,F2689)-1=1),X2689,
IF(AND(F2689="Peretoe teenus",H2689&lt;[2]an!$M$37,S2689="kahepoolne vajaduspõhine",U2689&lt;[2]an!$M$37,RANK(D2689,$D2689:$D2689)+COUNTIFS($D$2:D2689,D2689,$F$2:F2689,F2689)-1&gt;1),"",
IF(AND(F2689="Peretoe teenus",H2689&lt;[2]an!$M$37,S2689="kahepoolne vajaduspõhine",U2689&gt;=[2]an!$M$37,U2689&lt;=[2]an!$M$38,RANK(D2689,$D2689:$D2689)+COUNTIFS($D$2:D2689,D2689,$F$2:F2689,F2689)-1=1),
((EOMONTH(U2689,0)-U2689+1)*X2689)/DAY(EOMONTH(U2689,0))+(DAY(U2689)-1)*100/DAY(EOMONTH(U2689,0)),
IF(AND(F2689="Peretoe teenus",H2689&lt;[2]an!$M$37,S2689="kahepoolne vajaduspõhine",U2689&gt;=[2]an!$M$37,U2689&lt;=[2]an!$M$38,RANK(D2689,$D2689:$D2689)+COUNTIFS($D$2:D2689,D2689,$F$2:F2689,F2689)-1&gt;1),"",
IF(AND(F2689="Peretoe teenus",H2689&lt;[2]an!$M$37,S2689="kahepoolne vajaduspõhine",U2689&gt;[2]an!$M$38,RANK(D2689,$D2689:$D2689)+COUNTIFS($D$2:D2689,D2689,$F$2:F2689,F2689)-1=1),X2689,
IF(AND(F2689="Peretoe teenus",H2689&lt;[2]an!$M$37,S2689="kahepoolne vajaduspõhine",U2689&gt;[2]an!$M$38,RANK(D2689,$D2689:$D2689)+COUNTIFS($D$2:D2689,D2689,$F$2:F2689,F2689)-1&gt;1),"",X2689*W2689)))))))))))))),"")</f>
        <v/>
      </c>
      <c r="Z2689" s="18" t="str">
        <f t="shared" si="124"/>
        <v/>
      </c>
      <c r="AA2689" s="19" t="str">
        <f>IFERROR(VLOOKUP(E2689,[2]an!$A$3:$B$81,2,FALSE),"")</f>
        <v/>
      </c>
      <c r="AB2689" s="19" t="str">
        <f>IFERROR(VLOOKUP(AA2689,[2]an!$C$2:$D$16,2,FALSE),"")</f>
        <v/>
      </c>
      <c r="AC2689" s="20"/>
      <c r="AD2689" s="21" t="str">
        <f>IF(A2689=[2]an!$F$36,VLOOKUP([2]an!$F$36,[2]an!$F$36:$H$36,3,FALSE),IF(A2689=[2]an!$F$35,VLOOKUP([2]an!$F$35,[2]an!$F$35:$H$35,3,FALSE),IF(A2689=[2]an!$F$33,VLOOKUP([2]an!$F$33,[2]an!$F$33:$H$33,3,FALSE),IF(A2689=[2]an!$F$31,VLOOKUP([2]an!$F$31,[2]an!$F$31:$H$31,3,FALSE),""))))</f>
        <v/>
      </c>
    </row>
    <row r="2690" spans="6:30" x14ac:dyDescent="0.2">
      <c r="F2690" s="10"/>
      <c r="G2690" s="8" t="str">
        <f t="shared" si="125"/>
        <v/>
      </c>
      <c r="H2690" s="13"/>
      <c r="K2690" s="13"/>
      <c r="L2690" s="10"/>
      <c r="M2690" s="10"/>
      <c r="S2690" s="8" t="str">
        <f>IFERROR(VLOOKUP(D2690,[1]peretoe_teenus!$A$2:$L$2000,5,FALSE),"")</f>
        <v/>
      </c>
      <c r="U2690" s="13"/>
      <c r="V2690" s="15" t="str" cm="1">
        <f t="array" ref="V2690">IFERROR(IF(AND(F2690="Tugigrupp",RANK(K2690,$K2690:$K2690)+COUNTIFS($K$2:K2690,K2690,$L$2:L2690,L2690,$M$2:M2690,M2690,$I$2:I2690,I2690,$G$2:G2690,G2690,$F$2:F2690,F2690)-1=1),SUMPRODUCT(($F$2:$F$4154=F2690)*($G$2:$G$4154=G2690)*($K$2:$K$4154=K2690)*($I$2:$I$4154=I2690)*($L$2:$L$4154=L2690)*($M$2:$M$4154=M2690)),""),"")</f>
        <v/>
      </c>
      <c r="W2690" s="15" t="str">
        <f t="shared" ref="W2690:W2753" si="126">IF(A2690="","",(M2690-L2690)*1440/45)</f>
        <v/>
      </c>
      <c r="X2690" s="16" t="str">
        <f>IF(AND(A2690=[2]an!$G$38,F2690=[2]an!$E$40),[2]an!$G$40,IF(AND(A2690=[2]an!$G$38,F2690=[2]an!$E$41),[2]an!$G$41,IF(AND(A2690=[2]an!$G$38,F2690=[2]an!$E$39,H2690&gt;=[2]an!$M$37),[2]an!$G$39,
IF(AND(A2690=[2]an!$G$38,F2690=[2]an!$E$39,H2690&lt;[2]an!$M$37,S2690="kahepoolne vajaduspõhine",U2690=""),[2]an!$M$40,
IF(AND(A2690=[2]an!$G$38,F2690=[2]an!$E$39,H2690&lt;[2]an!$M$37,S2690="kahepoolne vajaduspõhine",U2690&lt;&gt;""),[2]an!$G$39,
IF(AND(A2690=[2]an!$G$38,F2690=[2]an!$E$39,H2690&lt;[2]an!$M$37,S2690&lt;&gt;"kahepoolne vajaduspõhine"),[2]an!$G$39,
IF(AND(A2690=[2]an!$G$38,F2690=[2]an!$E$42),[2]an!$G$42,
IF(AND(A2690=[2]an!$H$38,F2690=[2]an!$E$40),[2]an!$H$40,IF(AND(A2690=[2]an!$H$38,F2690=[2]an!$E$41),[2]an!$H$41,IF(AND(A2690=[2]an!$H$38,F2690=[2]an!$E$39,H2690&gt;=[2]an!$M$37),[2]an!$H$39,
IF(AND(A2690=[2]an!$H$38,F2690=[2]an!$E$39,H2690&lt;[2]an!$M$37,S2690="kahepoolne vajaduspõhine",U2690=""),[2]an!$M$40,
IF(AND(A2690=[2]an!$H$38,F2690=[2]an!$E$39,H2690&lt;[2]an!$M$37,S2690="kahepoolne vajaduspõhine",U2690&lt;&gt;""),[2]an!$H$39,
IF(AND(A2690=[2]an!$H$38,F2690=[2]an!$E$39,H2690&lt;[2]an!$M$37,S2690&lt;&gt;"kahepoolne vajaduspõhine"),[2]an!$H$39,
IF(AND(A2690=[2]an!$H$38,F2690=[2]an!$E$42),[2]an!$H$42,
IF(AND(A2690=[2]an!$I$38,F2690=[2]an!$E$40),[2]an!$I$40,IF(AND(A2690=[2]an!$I$38,F2690=[2]an!$E$41),[2]an!$I$41,IF(AND(A2690=[2]an!$I$38,F2690=[2]an!$E$39,H2690&gt;=[2]an!$M$37),[2]an!$I$39,
IF(AND(A2690=[2]an!$I$38,F2690=[2]an!$E$39,H2690&lt;[2]an!$M$37,S2690="kahepoolne vajaduspõhine",U2690=""),[2]an!$M$40,
IF(AND(A2690=[2]an!$I$38,F2690=[2]an!$E$39,H2690&lt;[2]an!$M$37,S2690="kahepoolne vajaduspõhine",U2690&lt;&gt;""),[2]an!$I$39,
IF(AND(A2690=[2]an!$I$38,F2690=[2]an!$E$39,H2690&lt;[2]an!$M$37,S2690&lt;&gt;"kahepoolne vajaduspõhine"),[2]an!$I$39,
IF(AND(A2690=[2]an!$I$38,F2690=[2]an!$E$42),[2]an!$I$42,
IF(AND(A2690=[2]an!$J$38,F2690=[2]an!$E$40),[2]an!$J$40,IF(AND(A2690=[2]an!$J$38,F2690=[2]an!$E$41),[2]an!$J$41,IF(AND(A2690=[2]an!$J$38,F2690=[2]an!$E$39,H2690&gt;=[2]an!$M$37),[2]an!$J$39,
IF(AND(A2690=[2]an!$J$38,F2690=[2]an!$E$39,H2690&lt;[2]an!$M$37,S2690="kahepoolne vajaduspõhine",U2690=""),[2]an!$M$40,
IF(AND(A2690=[2]an!$J$38,F2690=[2]an!$E$39,H2690&lt;[2]an!$M$37,S2690="kahepoolne vajaduspõhine",U2690&lt;&gt;""),[2]an!$J$39,
IF(AND(A2690=[2]an!$J$38,F2690=[2]an!$E$39,H2690&lt;[2]an!$M$37,S2690&lt;&gt;"kahepoolne vajaduspõhine"),[2]an!$J$39,
IF(AND(A2690=[2]an!$J$38,F2690=[2]an!$E$42),[2]an!$J$42,""))))))))))))))))))))))))))))</f>
        <v/>
      </c>
      <c r="Y2690" s="17" t="str">
        <f>IFERROR(IF(F2690="Tugigrupp",0,
IF(AND(F2690="Peretoe teenus",H2690&gt;=[2]an!$M$37,RANK(D2690,$D2690:$D2690)+COUNTIFS($D$2:D2690,D2690,$F$2:F2690,F2690)-1&gt;1),"",
IF(AND(F2690="Peretoe teenus",H2690&gt;=[2]an!$M$37,RANK(D2690,$D2690:$D2690)+COUNTIFS($D$2:D2690,D2690,$F$2:F2690,F2690)-1=1,MONTH(H2690)=MONTH(K2690)=TRUE,YEAR(H2690)=YEAR(K2690)=TRUE),((EOMONTH(H2690,0)-H2690+1)*X2690)/DAY(EOMONTH(H2690,0)),
IF(AND(F2690="Peretoe teenus",H2690&gt;=[2]an!$M$37,RANK(D2690,$D2690:$D2690)+COUNTIFS($D$2:D2690,D2690,$F$2:F2690,F2690)-1=1),X2690,
IF(AND(F2690="Peretoe teenus",H2690&lt;[2]an!$M$37,S2690&lt;&gt;"kahepoolne vajaduspõhine",RANK(D2690,$D2690:$D2690)+COUNTIFS($D$2:D2690,D2690,$F$2:F2690,F2690)-1=1),X2690,
IF(AND(F2690="Peretoe teenus",H2690&lt;[2]an!$M$37,S2690&lt;&gt;"kahepoolne vajaduspõhine",RANK(D2690,$D2690:$D2690)+COUNTIFS($D$2:D2690,D2690,$F$2:F2690,F2690)-1&gt;1),"",
IF(AND(F2690="Peretoe teenus",H2690&lt;[2]an!$M$37,S2690="kahepoolne vajaduspõhine",U2690="",RANK(D2690,$D2690:$D2690)+COUNTIFS($D$2:D2690,D2690,$F$2:F2690,F2690)-1=1),X2690,
IF(AND(F2690="Peretoe teenus",H2690&lt;[2]an!$M$37,S2690="kahepoolne vajaduspõhine",U2690="",RANK(D2690,$D2690:$D2690)+COUNTIFS($D$2:D2690,D2690,$F$2:F2690,F2690)-1&gt;1),"",
IF(AND(F2690="Peretoe teenus",H2690&lt;[2]an!$M$37,S2690="kahepoolne vajaduspõhine",U2690&lt;[2]an!$M$37,RANK(D2690,$D2690:$D2690)+COUNTIFS($D$2:D2690,D2690,$F$2:F2690,F2690)-1=1),X2690,
IF(AND(F2690="Peretoe teenus",H2690&lt;[2]an!$M$37,S2690="kahepoolne vajaduspõhine",U2690&lt;[2]an!$M$37,RANK(D2690,$D2690:$D2690)+COUNTIFS($D$2:D2690,D2690,$F$2:F2690,F2690)-1&gt;1),"",
IF(AND(F2690="Peretoe teenus",H2690&lt;[2]an!$M$37,S2690="kahepoolne vajaduspõhine",U2690&gt;=[2]an!$M$37,U2690&lt;=[2]an!$M$38,RANK(D2690,$D2690:$D2690)+COUNTIFS($D$2:D2690,D2690,$F$2:F2690,F2690)-1=1),
((EOMONTH(U2690,0)-U2690+1)*X2690)/DAY(EOMONTH(U2690,0))+(DAY(U2690)-1)*100/DAY(EOMONTH(U2690,0)),
IF(AND(F2690="Peretoe teenus",H2690&lt;[2]an!$M$37,S2690="kahepoolne vajaduspõhine",U2690&gt;=[2]an!$M$37,U2690&lt;=[2]an!$M$38,RANK(D2690,$D2690:$D2690)+COUNTIFS($D$2:D2690,D2690,$F$2:F2690,F2690)-1&gt;1),"",
IF(AND(F2690="Peretoe teenus",H2690&lt;[2]an!$M$37,S2690="kahepoolne vajaduspõhine",U2690&gt;[2]an!$M$38,RANK(D2690,$D2690:$D2690)+COUNTIFS($D$2:D2690,D2690,$F$2:F2690,F2690)-1=1),X2690,
IF(AND(F2690="Peretoe teenus",H2690&lt;[2]an!$M$37,S2690="kahepoolne vajaduspõhine",U2690&gt;[2]an!$M$38,RANK(D2690,$D2690:$D2690)+COUNTIFS($D$2:D2690,D2690,$F$2:F2690,F2690)-1&gt;1),"",X2690*W2690)))))))))))))),"")</f>
        <v/>
      </c>
      <c r="Z2690" s="18" t="str">
        <f t="shared" ref="Z2690:Z2753" si="127">IF(F2690="Tugigrupp",SUMPRODUCT(($F$2:$F$4154=F2690)*($G$2:$G$4154=G2690)*($K$2:$K$4154=K2690)*($I$2:$I$4154=I2690)*($L$2:$L$4154=L2690)*($M$2:$M$4154=M2690)),"")</f>
        <v/>
      </c>
      <c r="AA2690" s="19" t="str">
        <f>IFERROR(VLOOKUP(E2690,[2]an!$A$3:$B$81,2,FALSE),"")</f>
        <v/>
      </c>
      <c r="AB2690" s="19" t="str">
        <f>IFERROR(VLOOKUP(AA2690,[2]an!$C$2:$D$16,2,FALSE),"")</f>
        <v/>
      </c>
      <c r="AC2690" s="20"/>
      <c r="AD2690" s="21" t="str">
        <f>IF(A2690=[2]an!$F$36,VLOOKUP([2]an!$F$36,[2]an!$F$36:$H$36,3,FALSE),IF(A2690=[2]an!$F$35,VLOOKUP([2]an!$F$35,[2]an!$F$35:$H$35,3,FALSE),IF(A2690=[2]an!$F$33,VLOOKUP([2]an!$F$33,[2]an!$F$33:$H$33,3,FALSE),IF(A2690=[2]an!$F$31,VLOOKUP([2]an!$F$31,[2]an!$F$31:$H$31,3,FALSE),""))))</f>
        <v/>
      </c>
    </row>
    <row r="2691" spans="6:30" x14ac:dyDescent="0.2">
      <c r="F2691" s="10"/>
      <c r="G2691" s="8" t="str">
        <f t="shared" ref="G2691:G2754" si="128">IF(F2691="","",IF(F2691&lt;&gt;"Tugigrupp","pole",""))</f>
        <v/>
      </c>
      <c r="H2691" s="13"/>
      <c r="K2691" s="13"/>
      <c r="L2691" s="10"/>
      <c r="M2691" s="10"/>
      <c r="S2691" s="8" t="str">
        <f>IFERROR(VLOOKUP(D2691,[1]peretoe_teenus!$A$2:$L$2000,5,FALSE),"")</f>
        <v/>
      </c>
      <c r="U2691" s="13"/>
      <c r="V2691" s="15" t="str" cm="1">
        <f t="array" ref="V2691">IFERROR(IF(AND(F2691="Tugigrupp",RANK(K2691,$K2691:$K2691)+COUNTIFS($K$2:K2691,K2691,$L$2:L2691,L2691,$M$2:M2691,M2691,$I$2:I2691,I2691,$G$2:G2691,G2691,$F$2:F2691,F2691)-1=1),SUMPRODUCT(($F$2:$F$4154=F2691)*($G$2:$G$4154=G2691)*($K$2:$K$4154=K2691)*($I$2:$I$4154=I2691)*($L$2:$L$4154=L2691)*($M$2:$M$4154=M2691)),""),"")</f>
        <v/>
      </c>
      <c r="W2691" s="15" t="str">
        <f t="shared" si="126"/>
        <v/>
      </c>
      <c r="X2691" s="16" t="str">
        <f>IF(AND(A2691=[2]an!$G$38,F2691=[2]an!$E$40),[2]an!$G$40,IF(AND(A2691=[2]an!$G$38,F2691=[2]an!$E$41),[2]an!$G$41,IF(AND(A2691=[2]an!$G$38,F2691=[2]an!$E$39,H2691&gt;=[2]an!$M$37),[2]an!$G$39,
IF(AND(A2691=[2]an!$G$38,F2691=[2]an!$E$39,H2691&lt;[2]an!$M$37,S2691="kahepoolne vajaduspõhine",U2691=""),[2]an!$M$40,
IF(AND(A2691=[2]an!$G$38,F2691=[2]an!$E$39,H2691&lt;[2]an!$M$37,S2691="kahepoolne vajaduspõhine",U2691&lt;&gt;""),[2]an!$G$39,
IF(AND(A2691=[2]an!$G$38,F2691=[2]an!$E$39,H2691&lt;[2]an!$M$37,S2691&lt;&gt;"kahepoolne vajaduspõhine"),[2]an!$G$39,
IF(AND(A2691=[2]an!$G$38,F2691=[2]an!$E$42),[2]an!$G$42,
IF(AND(A2691=[2]an!$H$38,F2691=[2]an!$E$40),[2]an!$H$40,IF(AND(A2691=[2]an!$H$38,F2691=[2]an!$E$41),[2]an!$H$41,IF(AND(A2691=[2]an!$H$38,F2691=[2]an!$E$39,H2691&gt;=[2]an!$M$37),[2]an!$H$39,
IF(AND(A2691=[2]an!$H$38,F2691=[2]an!$E$39,H2691&lt;[2]an!$M$37,S2691="kahepoolne vajaduspõhine",U2691=""),[2]an!$M$40,
IF(AND(A2691=[2]an!$H$38,F2691=[2]an!$E$39,H2691&lt;[2]an!$M$37,S2691="kahepoolne vajaduspõhine",U2691&lt;&gt;""),[2]an!$H$39,
IF(AND(A2691=[2]an!$H$38,F2691=[2]an!$E$39,H2691&lt;[2]an!$M$37,S2691&lt;&gt;"kahepoolne vajaduspõhine"),[2]an!$H$39,
IF(AND(A2691=[2]an!$H$38,F2691=[2]an!$E$42),[2]an!$H$42,
IF(AND(A2691=[2]an!$I$38,F2691=[2]an!$E$40),[2]an!$I$40,IF(AND(A2691=[2]an!$I$38,F2691=[2]an!$E$41),[2]an!$I$41,IF(AND(A2691=[2]an!$I$38,F2691=[2]an!$E$39,H2691&gt;=[2]an!$M$37),[2]an!$I$39,
IF(AND(A2691=[2]an!$I$38,F2691=[2]an!$E$39,H2691&lt;[2]an!$M$37,S2691="kahepoolne vajaduspõhine",U2691=""),[2]an!$M$40,
IF(AND(A2691=[2]an!$I$38,F2691=[2]an!$E$39,H2691&lt;[2]an!$M$37,S2691="kahepoolne vajaduspõhine",U2691&lt;&gt;""),[2]an!$I$39,
IF(AND(A2691=[2]an!$I$38,F2691=[2]an!$E$39,H2691&lt;[2]an!$M$37,S2691&lt;&gt;"kahepoolne vajaduspõhine"),[2]an!$I$39,
IF(AND(A2691=[2]an!$I$38,F2691=[2]an!$E$42),[2]an!$I$42,
IF(AND(A2691=[2]an!$J$38,F2691=[2]an!$E$40),[2]an!$J$40,IF(AND(A2691=[2]an!$J$38,F2691=[2]an!$E$41),[2]an!$J$41,IF(AND(A2691=[2]an!$J$38,F2691=[2]an!$E$39,H2691&gt;=[2]an!$M$37),[2]an!$J$39,
IF(AND(A2691=[2]an!$J$38,F2691=[2]an!$E$39,H2691&lt;[2]an!$M$37,S2691="kahepoolne vajaduspõhine",U2691=""),[2]an!$M$40,
IF(AND(A2691=[2]an!$J$38,F2691=[2]an!$E$39,H2691&lt;[2]an!$M$37,S2691="kahepoolne vajaduspõhine",U2691&lt;&gt;""),[2]an!$J$39,
IF(AND(A2691=[2]an!$J$38,F2691=[2]an!$E$39,H2691&lt;[2]an!$M$37,S2691&lt;&gt;"kahepoolne vajaduspõhine"),[2]an!$J$39,
IF(AND(A2691=[2]an!$J$38,F2691=[2]an!$E$42),[2]an!$J$42,""))))))))))))))))))))))))))))</f>
        <v/>
      </c>
      <c r="Y2691" s="17" t="str">
        <f>IFERROR(IF(F2691="Tugigrupp",0,
IF(AND(F2691="Peretoe teenus",H2691&gt;=[2]an!$M$37,RANK(D2691,$D2691:$D2691)+COUNTIFS($D$2:D2691,D2691,$F$2:F2691,F2691)-1&gt;1),"",
IF(AND(F2691="Peretoe teenus",H2691&gt;=[2]an!$M$37,RANK(D2691,$D2691:$D2691)+COUNTIFS($D$2:D2691,D2691,$F$2:F2691,F2691)-1=1,MONTH(H2691)=MONTH(K2691)=TRUE,YEAR(H2691)=YEAR(K2691)=TRUE),((EOMONTH(H2691,0)-H2691+1)*X2691)/DAY(EOMONTH(H2691,0)),
IF(AND(F2691="Peretoe teenus",H2691&gt;=[2]an!$M$37,RANK(D2691,$D2691:$D2691)+COUNTIFS($D$2:D2691,D2691,$F$2:F2691,F2691)-1=1),X2691,
IF(AND(F2691="Peretoe teenus",H2691&lt;[2]an!$M$37,S2691&lt;&gt;"kahepoolne vajaduspõhine",RANK(D2691,$D2691:$D2691)+COUNTIFS($D$2:D2691,D2691,$F$2:F2691,F2691)-1=1),X2691,
IF(AND(F2691="Peretoe teenus",H2691&lt;[2]an!$M$37,S2691&lt;&gt;"kahepoolne vajaduspõhine",RANK(D2691,$D2691:$D2691)+COUNTIFS($D$2:D2691,D2691,$F$2:F2691,F2691)-1&gt;1),"",
IF(AND(F2691="Peretoe teenus",H2691&lt;[2]an!$M$37,S2691="kahepoolne vajaduspõhine",U2691="",RANK(D2691,$D2691:$D2691)+COUNTIFS($D$2:D2691,D2691,$F$2:F2691,F2691)-1=1),X2691,
IF(AND(F2691="Peretoe teenus",H2691&lt;[2]an!$M$37,S2691="kahepoolne vajaduspõhine",U2691="",RANK(D2691,$D2691:$D2691)+COUNTIFS($D$2:D2691,D2691,$F$2:F2691,F2691)-1&gt;1),"",
IF(AND(F2691="Peretoe teenus",H2691&lt;[2]an!$M$37,S2691="kahepoolne vajaduspõhine",U2691&lt;[2]an!$M$37,RANK(D2691,$D2691:$D2691)+COUNTIFS($D$2:D2691,D2691,$F$2:F2691,F2691)-1=1),X2691,
IF(AND(F2691="Peretoe teenus",H2691&lt;[2]an!$M$37,S2691="kahepoolne vajaduspõhine",U2691&lt;[2]an!$M$37,RANK(D2691,$D2691:$D2691)+COUNTIFS($D$2:D2691,D2691,$F$2:F2691,F2691)-1&gt;1),"",
IF(AND(F2691="Peretoe teenus",H2691&lt;[2]an!$M$37,S2691="kahepoolne vajaduspõhine",U2691&gt;=[2]an!$M$37,U2691&lt;=[2]an!$M$38,RANK(D2691,$D2691:$D2691)+COUNTIFS($D$2:D2691,D2691,$F$2:F2691,F2691)-1=1),
((EOMONTH(U2691,0)-U2691+1)*X2691)/DAY(EOMONTH(U2691,0))+(DAY(U2691)-1)*100/DAY(EOMONTH(U2691,0)),
IF(AND(F2691="Peretoe teenus",H2691&lt;[2]an!$M$37,S2691="kahepoolne vajaduspõhine",U2691&gt;=[2]an!$M$37,U2691&lt;=[2]an!$M$38,RANK(D2691,$D2691:$D2691)+COUNTIFS($D$2:D2691,D2691,$F$2:F2691,F2691)-1&gt;1),"",
IF(AND(F2691="Peretoe teenus",H2691&lt;[2]an!$M$37,S2691="kahepoolne vajaduspõhine",U2691&gt;[2]an!$M$38,RANK(D2691,$D2691:$D2691)+COUNTIFS($D$2:D2691,D2691,$F$2:F2691,F2691)-1=1),X2691,
IF(AND(F2691="Peretoe teenus",H2691&lt;[2]an!$M$37,S2691="kahepoolne vajaduspõhine",U2691&gt;[2]an!$M$38,RANK(D2691,$D2691:$D2691)+COUNTIFS($D$2:D2691,D2691,$F$2:F2691,F2691)-1&gt;1),"",X2691*W2691)))))))))))))),"")</f>
        <v/>
      </c>
      <c r="Z2691" s="18" t="str">
        <f t="shared" si="127"/>
        <v/>
      </c>
      <c r="AA2691" s="19" t="str">
        <f>IFERROR(VLOOKUP(E2691,[2]an!$A$3:$B$81,2,FALSE),"")</f>
        <v/>
      </c>
      <c r="AB2691" s="19" t="str">
        <f>IFERROR(VLOOKUP(AA2691,[2]an!$C$2:$D$16,2,FALSE),"")</f>
        <v/>
      </c>
      <c r="AC2691" s="20"/>
      <c r="AD2691" s="21" t="str">
        <f>IF(A2691=[2]an!$F$36,VLOOKUP([2]an!$F$36,[2]an!$F$36:$H$36,3,FALSE),IF(A2691=[2]an!$F$35,VLOOKUP([2]an!$F$35,[2]an!$F$35:$H$35,3,FALSE),IF(A2691=[2]an!$F$33,VLOOKUP([2]an!$F$33,[2]an!$F$33:$H$33,3,FALSE),IF(A2691=[2]an!$F$31,VLOOKUP([2]an!$F$31,[2]an!$F$31:$H$31,3,FALSE),""))))</f>
        <v/>
      </c>
    </row>
    <row r="2692" spans="6:30" x14ac:dyDescent="0.2">
      <c r="F2692" s="10"/>
      <c r="G2692" s="8" t="str">
        <f t="shared" si="128"/>
        <v/>
      </c>
      <c r="H2692" s="13"/>
      <c r="K2692" s="13"/>
      <c r="L2692" s="10"/>
      <c r="M2692" s="10"/>
      <c r="S2692" s="8" t="str">
        <f>IFERROR(VLOOKUP(D2692,[1]peretoe_teenus!$A$2:$L$2000,5,FALSE),"")</f>
        <v/>
      </c>
      <c r="U2692" s="13"/>
      <c r="V2692" s="15" t="str" cm="1">
        <f t="array" ref="V2692">IFERROR(IF(AND(F2692="Tugigrupp",RANK(K2692,$K2692:$K2692)+COUNTIFS($K$2:K2692,K2692,$L$2:L2692,L2692,$M$2:M2692,M2692,$I$2:I2692,I2692,$G$2:G2692,G2692,$F$2:F2692,F2692)-1=1),SUMPRODUCT(($F$2:$F$4154=F2692)*($G$2:$G$4154=G2692)*($K$2:$K$4154=K2692)*($I$2:$I$4154=I2692)*($L$2:$L$4154=L2692)*($M$2:$M$4154=M2692)),""),"")</f>
        <v/>
      </c>
      <c r="W2692" s="15" t="str">
        <f t="shared" si="126"/>
        <v/>
      </c>
      <c r="X2692" s="16" t="str">
        <f>IF(AND(A2692=[2]an!$G$38,F2692=[2]an!$E$40),[2]an!$G$40,IF(AND(A2692=[2]an!$G$38,F2692=[2]an!$E$41),[2]an!$G$41,IF(AND(A2692=[2]an!$G$38,F2692=[2]an!$E$39,H2692&gt;=[2]an!$M$37),[2]an!$G$39,
IF(AND(A2692=[2]an!$G$38,F2692=[2]an!$E$39,H2692&lt;[2]an!$M$37,S2692="kahepoolne vajaduspõhine",U2692=""),[2]an!$M$40,
IF(AND(A2692=[2]an!$G$38,F2692=[2]an!$E$39,H2692&lt;[2]an!$M$37,S2692="kahepoolne vajaduspõhine",U2692&lt;&gt;""),[2]an!$G$39,
IF(AND(A2692=[2]an!$G$38,F2692=[2]an!$E$39,H2692&lt;[2]an!$M$37,S2692&lt;&gt;"kahepoolne vajaduspõhine"),[2]an!$G$39,
IF(AND(A2692=[2]an!$G$38,F2692=[2]an!$E$42),[2]an!$G$42,
IF(AND(A2692=[2]an!$H$38,F2692=[2]an!$E$40),[2]an!$H$40,IF(AND(A2692=[2]an!$H$38,F2692=[2]an!$E$41),[2]an!$H$41,IF(AND(A2692=[2]an!$H$38,F2692=[2]an!$E$39,H2692&gt;=[2]an!$M$37),[2]an!$H$39,
IF(AND(A2692=[2]an!$H$38,F2692=[2]an!$E$39,H2692&lt;[2]an!$M$37,S2692="kahepoolne vajaduspõhine",U2692=""),[2]an!$M$40,
IF(AND(A2692=[2]an!$H$38,F2692=[2]an!$E$39,H2692&lt;[2]an!$M$37,S2692="kahepoolne vajaduspõhine",U2692&lt;&gt;""),[2]an!$H$39,
IF(AND(A2692=[2]an!$H$38,F2692=[2]an!$E$39,H2692&lt;[2]an!$M$37,S2692&lt;&gt;"kahepoolne vajaduspõhine"),[2]an!$H$39,
IF(AND(A2692=[2]an!$H$38,F2692=[2]an!$E$42),[2]an!$H$42,
IF(AND(A2692=[2]an!$I$38,F2692=[2]an!$E$40),[2]an!$I$40,IF(AND(A2692=[2]an!$I$38,F2692=[2]an!$E$41),[2]an!$I$41,IF(AND(A2692=[2]an!$I$38,F2692=[2]an!$E$39,H2692&gt;=[2]an!$M$37),[2]an!$I$39,
IF(AND(A2692=[2]an!$I$38,F2692=[2]an!$E$39,H2692&lt;[2]an!$M$37,S2692="kahepoolne vajaduspõhine",U2692=""),[2]an!$M$40,
IF(AND(A2692=[2]an!$I$38,F2692=[2]an!$E$39,H2692&lt;[2]an!$M$37,S2692="kahepoolne vajaduspõhine",U2692&lt;&gt;""),[2]an!$I$39,
IF(AND(A2692=[2]an!$I$38,F2692=[2]an!$E$39,H2692&lt;[2]an!$M$37,S2692&lt;&gt;"kahepoolne vajaduspõhine"),[2]an!$I$39,
IF(AND(A2692=[2]an!$I$38,F2692=[2]an!$E$42),[2]an!$I$42,
IF(AND(A2692=[2]an!$J$38,F2692=[2]an!$E$40),[2]an!$J$40,IF(AND(A2692=[2]an!$J$38,F2692=[2]an!$E$41),[2]an!$J$41,IF(AND(A2692=[2]an!$J$38,F2692=[2]an!$E$39,H2692&gt;=[2]an!$M$37),[2]an!$J$39,
IF(AND(A2692=[2]an!$J$38,F2692=[2]an!$E$39,H2692&lt;[2]an!$M$37,S2692="kahepoolne vajaduspõhine",U2692=""),[2]an!$M$40,
IF(AND(A2692=[2]an!$J$38,F2692=[2]an!$E$39,H2692&lt;[2]an!$M$37,S2692="kahepoolne vajaduspõhine",U2692&lt;&gt;""),[2]an!$J$39,
IF(AND(A2692=[2]an!$J$38,F2692=[2]an!$E$39,H2692&lt;[2]an!$M$37,S2692&lt;&gt;"kahepoolne vajaduspõhine"),[2]an!$J$39,
IF(AND(A2692=[2]an!$J$38,F2692=[2]an!$E$42),[2]an!$J$42,""))))))))))))))))))))))))))))</f>
        <v/>
      </c>
      <c r="Y2692" s="17" t="str">
        <f>IFERROR(IF(F2692="Tugigrupp",0,
IF(AND(F2692="Peretoe teenus",H2692&gt;=[2]an!$M$37,RANK(D2692,$D2692:$D2692)+COUNTIFS($D$2:D2692,D2692,$F$2:F2692,F2692)-1&gt;1),"",
IF(AND(F2692="Peretoe teenus",H2692&gt;=[2]an!$M$37,RANK(D2692,$D2692:$D2692)+COUNTIFS($D$2:D2692,D2692,$F$2:F2692,F2692)-1=1,MONTH(H2692)=MONTH(K2692)=TRUE,YEAR(H2692)=YEAR(K2692)=TRUE),((EOMONTH(H2692,0)-H2692+1)*X2692)/DAY(EOMONTH(H2692,0)),
IF(AND(F2692="Peretoe teenus",H2692&gt;=[2]an!$M$37,RANK(D2692,$D2692:$D2692)+COUNTIFS($D$2:D2692,D2692,$F$2:F2692,F2692)-1=1),X2692,
IF(AND(F2692="Peretoe teenus",H2692&lt;[2]an!$M$37,S2692&lt;&gt;"kahepoolne vajaduspõhine",RANK(D2692,$D2692:$D2692)+COUNTIFS($D$2:D2692,D2692,$F$2:F2692,F2692)-1=1),X2692,
IF(AND(F2692="Peretoe teenus",H2692&lt;[2]an!$M$37,S2692&lt;&gt;"kahepoolne vajaduspõhine",RANK(D2692,$D2692:$D2692)+COUNTIFS($D$2:D2692,D2692,$F$2:F2692,F2692)-1&gt;1),"",
IF(AND(F2692="Peretoe teenus",H2692&lt;[2]an!$M$37,S2692="kahepoolne vajaduspõhine",U2692="",RANK(D2692,$D2692:$D2692)+COUNTIFS($D$2:D2692,D2692,$F$2:F2692,F2692)-1=1),X2692,
IF(AND(F2692="Peretoe teenus",H2692&lt;[2]an!$M$37,S2692="kahepoolne vajaduspõhine",U2692="",RANK(D2692,$D2692:$D2692)+COUNTIFS($D$2:D2692,D2692,$F$2:F2692,F2692)-1&gt;1),"",
IF(AND(F2692="Peretoe teenus",H2692&lt;[2]an!$M$37,S2692="kahepoolne vajaduspõhine",U2692&lt;[2]an!$M$37,RANK(D2692,$D2692:$D2692)+COUNTIFS($D$2:D2692,D2692,$F$2:F2692,F2692)-1=1),X2692,
IF(AND(F2692="Peretoe teenus",H2692&lt;[2]an!$M$37,S2692="kahepoolne vajaduspõhine",U2692&lt;[2]an!$M$37,RANK(D2692,$D2692:$D2692)+COUNTIFS($D$2:D2692,D2692,$F$2:F2692,F2692)-1&gt;1),"",
IF(AND(F2692="Peretoe teenus",H2692&lt;[2]an!$M$37,S2692="kahepoolne vajaduspõhine",U2692&gt;=[2]an!$M$37,U2692&lt;=[2]an!$M$38,RANK(D2692,$D2692:$D2692)+COUNTIFS($D$2:D2692,D2692,$F$2:F2692,F2692)-1=1),
((EOMONTH(U2692,0)-U2692+1)*X2692)/DAY(EOMONTH(U2692,0))+(DAY(U2692)-1)*100/DAY(EOMONTH(U2692,0)),
IF(AND(F2692="Peretoe teenus",H2692&lt;[2]an!$M$37,S2692="kahepoolne vajaduspõhine",U2692&gt;=[2]an!$M$37,U2692&lt;=[2]an!$M$38,RANK(D2692,$D2692:$D2692)+COUNTIFS($D$2:D2692,D2692,$F$2:F2692,F2692)-1&gt;1),"",
IF(AND(F2692="Peretoe teenus",H2692&lt;[2]an!$M$37,S2692="kahepoolne vajaduspõhine",U2692&gt;[2]an!$M$38,RANK(D2692,$D2692:$D2692)+COUNTIFS($D$2:D2692,D2692,$F$2:F2692,F2692)-1=1),X2692,
IF(AND(F2692="Peretoe teenus",H2692&lt;[2]an!$M$37,S2692="kahepoolne vajaduspõhine",U2692&gt;[2]an!$M$38,RANK(D2692,$D2692:$D2692)+COUNTIFS($D$2:D2692,D2692,$F$2:F2692,F2692)-1&gt;1),"",X2692*W2692)))))))))))))),"")</f>
        <v/>
      </c>
      <c r="Z2692" s="18" t="str">
        <f t="shared" si="127"/>
        <v/>
      </c>
      <c r="AA2692" s="19" t="str">
        <f>IFERROR(VLOOKUP(E2692,[2]an!$A$3:$B$81,2,FALSE),"")</f>
        <v/>
      </c>
      <c r="AB2692" s="19" t="str">
        <f>IFERROR(VLOOKUP(AA2692,[2]an!$C$2:$D$16,2,FALSE),"")</f>
        <v/>
      </c>
      <c r="AC2692" s="20"/>
      <c r="AD2692" s="21" t="str">
        <f>IF(A2692=[2]an!$F$36,VLOOKUP([2]an!$F$36,[2]an!$F$36:$H$36,3,FALSE),IF(A2692=[2]an!$F$35,VLOOKUP([2]an!$F$35,[2]an!$F$35:$H$35,3,FALSE),IF(A2692=[2]an!$F$33,VLOOKUP([2]an!$F$33,[2]an!$F$33:$H$33,3,FALSE),IF(A2692=[2]an!$F$31,VLOOKUP([2]an!$F$31,[2]an!$F$31:$H$31,3,FALSE),""))))</f>
        <v/>
      </c>
    </row>
    <row r="2693" spans="6:30" x14ac:dyDescent="0.2">
      <c r="F2693" s="10"/>
      <c r="G2693" s="8" t="str">
        <f t="shared" si="128"/>
        <v/>
      </c>
      <c r="H2693" s="13"/>
      <c r="K2693" s="13"/>
      <c r="L2693" s="10"/>
      <c r="M2693" s="10"/>
      <c r="S2693" s="8" t="str">
        <f>IFERROR(VLOOKUP(D2693,[1]peretoe_teenus!$A$2:$L$2000,5,FALSE),"")</f>
        <v/>
      </c>
      <c r="U2693" s="13"/>
      <c r="V2693" s="15" t="str" cm="1">
        <f t="array" ref="V2693">IFERROR(IF(AND(F2693="Tugigrupp",RANK(K2693,$K2693:$K2693)+COUNTIFS($K$2:K2693,K2693,$L$2:L2693,L2693,$M$2:M2693,M2693,$I$2:I2693,I2693,$G$2:G2693,G2693,$F$2:F2693,F2693)-1=1),SUMPRODUCT(($F$2:$F$4154=F2693)*($G$2:$G$4154=G2693)*($K$2:$K$4154=K2693)*($I$2:$I$4154=I2693)*($L$2:$L$4154=L2693)*($M$2:$M$4154=M2693)),""),"")</f>
        <v/>
      </c>
      <c r="W2693" s="15" t="str">
        <f t="shared" si="126"/>
        <v/>
      </c>
      <c r="X2693" s="16" t="str">
        <f>IF(AND(A2693=[2]an!$G$38,F2693=[2]an!$E$40),[2]an!$G$40,IF(AND(A2693=[2]an!$G$38,F2693=[2]an!$E$41),[2]an!$G$41,IF(AND(A2693=[2]an!$G$38,F2693=[2]an!$E$39,H2693&gt;=[2]an!$M$37),[2]an!$G$39,
IF(AND(A2693=[2]an!$G$38,F2693=[2]an!$E$39,H2693&lt;[2]an!$M$37,S2693="kahepoolne vajaduspõhine",U2693=""),[2]an!$M$40,
IF(AND(A2693=[2]an!$G$38,F2693=[2]an!$E$39,H2693&lt;[2]an!$M$37,S2693="kahepoolne vajaduspõhine",U2693&lt;&gt;""),[2]an!$G$39,
IF(AND(A2693=[2]an!$G$38,F2693=[2]an!$E$39,H2693&lt;[2]an!$M$37,S2693&lt;&gt;"kahepoolne vajaduspõhine"),[2]an!$G$39,
IF(AND(A2693=[2]an!$G$38,F2693=[2]an!$E$42),[2]an!$G$42,
IF(AND(A2693=[2]an!$H$38,F2693=[2]an!$E$40),[2]an!$H$40,IF(AND(A2693=[2]an!$H$38,F2693=[2]an!$E$41),[2]an!$H$41,IF(AND(A2693=[2]an!$H$38,F2693=[2]an!$E$39,H2693&gt;=[2]an!$M$37),[2]an!$H$39,
IF(AND(A2693=[2]an!$H$38,F2693=[2]an!$E$39,H2693&lt;[2]an!$M$37,S2693="kahepoolne vajaduspõhine",U2693=""),[2]an!$M$40,
IF(AND(A2693=[2]an!$H$38,F2693=[2]an!$E$39,H2693&lt;[2]an!$M$37,S2693="kahepoolne vajaduspõhine",U2693&lt;&gt;""),[2]an!$H$39,
IF(AND(A2693=[2]an!$H$38,F2693=[2]an!$E$39,H2693&lt;[2]an!$M$37,S2693&lt;&gt;"kahepoolne vajaduspõhine"),[2]an!$H$39,
IF(AND(A2693=[2]an!$H$38,F2693=[2]an!$E$42),[2]an!$H$42,
IF(AND(A2693=[2]an!$I$38,F2693=[2]an!$E$40),[2]an!$I$40,IF(AND(A2693=[2]an!$I$38,F2693=[2]an!$E$41),[2]an!$I$41,IF(AND(A2693=[2]an!$I$38,F2693=[2]an!$E$39,H2693&gt;=[2]an!$M$37),[2]an!$I$39,
IF(AND(A2693=[2]an!$I$38,F2693=[2]an!$E$39,H2693&lt;[2]an!$M$37,S2693="kahepoolne vajaduspõhine",U2693=""),[2]an!$M$40,
IF(AND(A2693=[2]an!$I$38,F2693=[2]an!$E$39,H2693&lt;[2]an!$M$37,S2693="kahepoolne vajaduspõhine",U2693&lt;&gt;""),[2]an!$I$39,
IF(AND(A2693=[2]an!$I$38,F2693=[2]an!$E$39,H2693&lt;[2]an!$M$37,S2693&lt;&gt;"kahepoolne vajaduspõhine"),[2]an!$I$39,
IF(AND(A2693=[2]an!$I$38,F2693=[2]an!$E$42),[2]an!$I$42,
IF(AND(A2693=[2]an!$J$38,F2693=[2]an!$E$40),[2]an!$J$40,IF(AND(A2693=[2]an!$J$38,F2693=[2]an!$E$41),[2]an!$J$41,IF(AND(A2693=[2]an!$J$38,F2693=[2]an!$E$39,H2693&gt;=[2]an!$M$37),[2]an!$J$39,
IF(AND(A2693=[2]an!$J$38,F2693=[2]an!$E$39,H2693&lt;[2]an!$M$37,S2693="kahepoolne vajaduspõhine",U2693=""),[2]an!$M$40,
IF(AND(A2693=[2]an!$J$38,F2693=[2]an!$E$39,H2693&lt;[2]an!$M$37,S2693="kahepoolne vajaduspõhine",U2693&lt;&gt;""),[2]an!$J$39,
IF(AND(A2693=[2]an!$J$38,F2693=[2]an!$E$39,H2693&lt;[2]an!$M$37,S2693&lt;&gt;"kahepoolne vajaduspõhine"),[2]an!$J$39,
IF(AND(A2693=[2]an!$J$38,F2693=[2]an!$E$42),[2]an!$J$42,""))))))))))))))))))))))))))))</f>
        <v/>
      </c>
      <c r="Y2693" s="17" t="str">
        <f>IFERROR(IF(F2693="Tugigrupp",0,
IF(AND(F2693="Peretoe teenus",H2693&gt;=[2]an!$M$37,RANK(D2693,$D2693:$D2693)+COUNTIFS($D$2:D2693,D2693,$F$2:F2693,F2693)-1&gt;1),"",
IF(AND(F2693="Peretoe teenus",H2693&gt;=[2]an!$M$37,RANK(D2693,$D2693:$D2693)+COUNTIFS($D$2:D2693,D2693,$F$2:F2693,F2693)-1=1,MONTH(H2693)=MONTH(K2693)=TRUE,YEAR(H2693)=YEAR(K2693)=TRUE),((EOMONTH(H2693,0)-H2693+1)*X2693)/DAY(EOMONTH(H2693,0)),
IF(AND(F2693="Peretoe teenus",H2693&gt;=[2]an!$M$37,RANK(D2693,$D2693:$D2693)+COUNTIFS($D$2:D2693,D2693,$F$2:F2693,F2693)-1=1),X2693,
IF(AND(F2693="Peretoe teenus",H2693&lt;[2]an!$M$37,S2693&lt;&gt;"kahepoolne vajaduspõhine",RANK(D2693,$D2693:$D2693)+COUNTIFS($D$2:D2693,D2693,$F$2:F2693,F2693)-1=1),X2693,
IF(AND(F2693="Peretoe teenus",H2693&lt;[2]an!$M$37,S2693&lt;&gt;"kahepoolne vajaduspõhine",RANK(D2693,$D2693:$D2693)+COUNTIFS($D$2:D2693,D2693,$F$2:F2693,F2693)-1&gt;1),"",
IF(AND(F2693="Peretoe teenus",H2693&lt;[2]an!$M$37,S2693="kahepoolne vajaduspõhine",U2693="",RANK(D2693,$D2693:$D2693)+COUNTIFS($D$2:D2693,D2693,$F$2:F2693,F2693)-1=1),X2693,
IF(AND(F2693="Peretoe teenus",H2693&lt;[2]an!$M$37,S2693="kahepoolne vajaduspõhine",U2693="",RANK(D2693,$D2693:$D2693)+COUNTIFS($D$2:D2693,D2693,$F$2:F2693,F2693)-1&gt;1),"",
IF(AND(F2693="Peretoe teenus",H2693&lt;[2]an!$M$37,S2693="kahepoolne vajaduspõhine",U2693&lt;[2]an!$M$37,RANK(D2693,$D2693:$D2693)+COUNTIFS($D$2:D2693,D2693,$F$2:F2693,F2693)-1=1),X2693,
IF(AND(F2693="Peretoe teenus",H2693&lt;[2]an!$M$37,S2693="kahepoolne vajaduspõhine",U2693&lt;[2]an!$M$37,RANK(D2693,$D2693:$D2693)+COUNTIFS($D$2:D2693,D2693,$F$2:F2693,F2693)-1&gt;1),"",
IF(AND(F2693="Peretoe teenus",H2693&lt;[2]an!$M$37,S2693="kahepoolne vajaduspõhine",U2693&gt;=[2]an!$M$37,U2693&lt;=[2]an!$M$38,RANK(D2693,$D2693:$D2693)+COUNTIFS($D$2:D2693,D2693,$F$2:F2693,F2693)-1=1),
((EOMONTH(U2693,0)-U2693+1)*X2693)/DAY(EOMONTH(U2693,0))+(DAY(U2693)-1)*100/DAY(EOMONTH(U2693,0)),
IF(AND(F2693="Peretoe teenus",H2693&lt;[2]an!$M$37,S2693="kahepoolne vajaduspõhine",U2693&gt;=[2]an!$M$37,U2693&lt;=[2]an!$M$38,RANK(D2693,$D2693:$D2693)+COUNTIFS($D$2:D2693,D2693,$F$2:F2693,F2693)-1&gt;1),"",
IF(AND(F2693="Peretoe teenus",H2693&lt;[2]an!$M$37,S2693="kahepoolne vajaduspõhine",U2693&gt;[2]an!$M$38,RANK(D2693,$D2693:$D2693)+COUNTIFS($D$2:D2693,D2693,$F$2:F2693,F2693)-1=1),X2693,
IF(AND(F2693="Peretoe teenus",H2693&lt;[2]an!$M$37,S2693="kahepoolne vajaduspõhine",U2693&gt;[2]an!$M$38,RANK(D2693,$D2693:$D2693)+COUNTIFS($D$2:D2693,D2693,$F$2:F2693,F2693)-1&gt;1),"",X2693*W2693)))))))))))))),"")</f>
        <v/>
      </c>
      <c r="Z2693" s="18" t="str">
        <f t="shared" si="127"/>
        <v/>
      </c>
      <c r="AA2693" s="19" t="str">
        <f>IFERROR(VLOOKUP(E2693,[2]an!$A$3:$B$81,2,FALSE),"")</f>
        <v/>
      </c>
      <c r="AB2693" s="19" t="str">
        <f>IFERROR(VLOOKUP(AA2693,[2]an!$C$2:$D$16,2,FALSE),"")</f>
        <v/>
      </c>
      <c r="AC2693" s="20"/>
      <c r="AD2693" s="21" t="str">
        <f>IF(A2693=[2]an!$F$36,VLOOKUP([2]an!$F$36,[2]an!$F$36:$H$36,3,FALSE),IF(A2693=[2]an!$F$35,VLOOKUP([2]an!$F$35,[2]an!$F$35:$H$35,3,FALSE),IF(A2693=[2]an!$F$33,VLOOKUP([2]an!$F$33,[2]an!$F$33:$H$33,3,FALSE),IF(A2693=[2]an!$F$31,VLOOKUP([2]an!$F$31,[2]an!$F$31:$H$31,3,FALSE),""))))</f>
        <v/>
      </c>
    </row>
    <row r="2694" spans="6:30" x14ac:dyDescent="0.2">
      <c r="F2694" s="10"/>
      <c r="G2694" s="8" t="str">
        <f t="shared" si="128"/>
        <v/>
      </c>
      <c r="H2694" s="13"/>
      <c r="K2694" s="13"/>
      <c r="L2694" s="10"/>
      <c r="M2694" s="10"/>
      <c r="S2694" s="8" t="str">
        <f>IFERROR(VLOOKUP(D2694,[1]peretoe_teenus!$A$2:$L$2000,5,FALSE),"")</f>
        <v/>
      </c>
      <c r="U2694" s="13"/>
      <c r="V2694" s="15" t="str" cm="1">
        <f t="array" ref="V2694">IFERROR(IF(AND(F2694="Tugigrupp",RANK(K2694,$K2694:$K2694)+COUNTIFS($K$2:K2694,K2694,$L$2:L2694,L2694,$M$2:M2694,M2694,$I$2:I2694,I2694,$G$2:G2694,G2694,$F$2:F2694,F2694)-1=1),SUMPRODUCT(($F$2:$F$4154=F2694)*($G$2:$G$4154=G2694)*($K$2:$K$4154=K2694)*($I$2:$I$4154=I2694)*($L$2:$L$4154=L2694)*($M$2:$M$4154=M2694)),""),"")</f>
        <v/>
      </c>
      <c r="W2694" s="15" t="str">
        <f t="shared" si="126"/>
        <v/>
      </c>
      <c r="X2694" s="16" t="str">
        <f>IF(AND(A2694=[2]an!$G$38,F2694=[2]an!$E$40),[2]an!$G$40,IF(AND(A2694=[2]an!$G$38,F2694=[2]an!$E$41),[2]an!$G$41,IF(AND(A2694=[2]an!$G$38,F2694=[2]an!$E$39,H2694&gt;=[2]an!$M$37),[2]an!$G$39,
IF(AND(A2694=[2]an!$G$38,F2694=[2]an!$E$39,H2694&lt;[2]an!$M$37,S2694="kahepoolne vajaduspõhine",U2694=""),[2]an!$M$40,
IF(AND(A2694=[2]an!$G$38,F2694=[2]an!$E$39,H2694&lt;[2]an!$M$37,S2694="kahepoolne vajaduspõhine",U2694&lt;&gt;""),[2]an!$G$39,
IF(AND(A2694=[2]an!$G$38,F2694=[2]an!$E$39,H2694&lt;[2]an!$M$37,S2694&lt;&gt;"kahepoolne vajaduspõhine"),[2]an!$G$39,
IF(AND(A2694=[2]an!$G$38,F2694=[2]an!$E$42),[2]an!$G$42,
IF(AND(A2694=[2]an!$H$38,F2694=[2]an!$E$40),[2]an!$H$40,IF(AND(A2694=[2]an!$H$38,F2694=[2]an!$E$41),[2]an!$H$41,IF(AND(A2694=[2]an!$H$38,F2694=[2]an!$E$39,H2694&gt;=[2]an!$M$37),[2]an!$H$39,
IF(AND(A2694=[2]an!$H$38,F2694=[2]an!$E$39,H2694&lt;[2]an!$M$37,S2694="kahepoolne vajaduspõhine",U2694=""),[2]an!$M$40,
IF(AND(A2694=[2]an!$H$38,F2694=[2]an!$E$39,H2694&lt;[2]an!$M$37,S2694="kahepoolne vajaduspõhine",U2694&lt;&gt;""),[2]an!$H$39,
IF(AND(A2694=[2]an!$H$38,F2694=[2]an!$E$39,H2694&lt;[2]an!$M$37,S2694&lt;&gt;"kahepoolne vajaduspõhine"),[2]an!$H$39,
IF(AND(A2694=[2]an!$H$38,F2694=[2]an!$E$42),[2]an!$H$42,
IF(AND(A2694=[2]an!$I$38,F2694=[2]an!$E$40),[2]an!$I$40,IF(AND(A2694=[2]an!$I$38,F2694=[2]an!$E$41),[2]an!$I$41,IF(AND(A2694=[2]an!$I$38,F2694=[2]an!$E$39,H2694&gt;=[2]an!$M$37),[2]an!$I$39,
IF(AND(A2694=[2]an!$I$38,F2694=[2]an!$E$39,H2694&lt;[2]an!$M$37,S2694="kahepoolne vajaduspõhine",U2694=""),[2]an!$M$40,
IF(AND(A2694=[2]an!$I$38,F2694=[2]an!$E$39,H2694&lt;[2]an!$M$37,S2694="kahepoolne vajaduspõhine",U2694&lt;&gt;""),[2]an!$I$39,
IF(AND(A2694=[2]an!$I$38,F2694=[2]an!$E$39,H2694&lt;[2]an!$M$37,S2694&lt;&gt;"kahepoolne vajaduspõhine"),[2]an!$I$39,
IF(AND(A2694=[2]an!$I$38,F2694=[2]an!$E$42),[2]an!$I$42,
IF(AND(A2694=[2]an!$J$38,F2694=[2]an!$E$40),[2]an!$J$40,IF(AND(A2694=[2]an!$J$38,F2694=[2]an!$E$41),[2]an!$J$41,IF(AND(A2694=[2]an!$J$38,F2694=[2]an!$E$39,H2694&gt;=[2]an!$M$37),[2]an!$J$39,
IF(AND(A2694=[2]an!$J$38,F2694=[2]an!$E$39,H2694&lt;[2]an!$M$37,S2694="kahepoolne vajaduspõhine",U2694=""),[2]an!$M$40,
IF(AND(A2694=[2]an!$J$38,F2694=[2]an!$E$39,H2694&lt;[2]an!$M$37,S2694="kahepoolne vajaduspõhine",U2694&lt;&gt;""),[2]an!$J$39,
IF(AND(A2694=[2]an!$J$38,F2694=[2]an!$E$39,H2694&lt;[2]an!$M$37,S2694&lt;&gt;"kahepoolne vajaduspõhine"),[2]an!$J$39,
IF(AND(A2694=[2]an!$J$38,F2694=[2]an!$E$42),[2]an!$J$42,""))))))))))))))))))))))))))))</f>
        <v/>
      </c>
      <c r="Y2694" s="17" t="str">
        <f>IFERROR(IF(F2694="Tugigrupp",0,
IF(AND(F2694="Peretoe teenus",H2694&gt;=[2]an!$M$37,RANK(D2694,$D2694:$D2694)+COUNTIFS($D$2:D2694,D2694,$F$2:F2694,F2694)-1&gt;1),"",
IF(AND(F2694="Peretoe teenus",H2694&gt;=[2]an!$M$37,RANK(D2694,$D2694:$D2694)+COUNTIFS($D$2:D2694,D2694,$F$2:F2694,F2694)-1=1,MONTH(H2694)=MONTH(K2694)=TRUE,YEAR(H2694)=YEAR(K2694)=TRUE),((EOMONTH(H2694,0)-H2694+1)*X2694)/DAY(EOMONTH(H2694,0)),
IF(AND(F2694="Peretoe teenus",H2694&gt;=[2]an!$M$37,RANK(D2694,$D2694:$D2694)+COUNTIFS($D$2:D2694,D2694,$F$2:F2694,F2694)-1=1),X2694,
IF(AND(F2694="Peretoe teenus",H2694&lt;[2]an!$M$37,S2694&lt;&gt;"kahepoolne vajaduspõhine",RANK(D2694,$D2694:$D2694)+COUNTIFS($D$2:D2694,D2694,$F$2:F2694,F2694)-1=1),X2694,
IF(AND(F2694="Peretoe teenus",H2694&lt;[2]an!$M$37,S2694&lt;&gt;"kahepoolne vajaduspõhine",RANK(D2694,$D2694:$D2694)+COUNTIFS($D$2:D2694,D2694,$F$2:F2694,F2694)-1&gt;1),"",
IF(AND(F2694="Peretoe teenus",H2694&lt;[2]an!$M$37,S2694="kahepoolne vajaduspõhine",U2694="",RANK(D2694,$D2694:$D2694)+COUNTIFS($D$2:D2694,D2694,$F$2:F2694,F2694)-1=1),X2694,
IF(AND(F2694="Peretoe teenus",H2694&lt;[2]an!$M$37,S2694="kahepoolne vajaduspõhine",U2694="",RANK(D2694,$D2694:$D2694)+COUNTIFS($D$2:D2694,D2694,$F$2:F2694,F2694)-1&gt;1),"",
IF(AND(F2694="Peretoe teenus",H2694&lt;[2]an!$M$37,S2694="kahepoolne vajaduspõhine",U2694&lt;[2]an!$M$37,RANK(D2694,$D2694:$D2694)+COUNTIFS($D$2:D2694,D2694,$F$2:F2694,F2694)-1=1),X2694,
IF(AND(F2694="Peretoe teenus",H2694&lt;[2]an!$M$37,S2694="kahepoolne vajaduspõhine",U2694&lt;[2]an!$M$37,RANK(D2694,$D2694:$D2694)+COUNTIFS($D$2:D2694,D2694,$F$2:F2694,F2694)-1&gt;1),"",
IF(AND(F2694="Peretoe teenus",H2694&lt;[2]an!$M$37,S2694="kahepoolne vajaduspõhine",U2694&gt;=[2]an!$M$37,U2694&lt;=[2]an!$M$38,RANK(D2694,$D2694:$D2694)+COUNTIFS($D$2:D2694,D2694,$F$2:F2694,F2694)-1=1),
((EOMONTH(U2694,0)-U2694+1)*X2694)/DAY(EOMONTH(U2694,0))+(DAY(U2694)-1)*100/DAY(EOMONTH(U2694,0)),
IF(AND(F2694="Peretoe teenus",H2694&lt;[2]an!$M$37,S2694="kahepoolne vajaduspõhine",U2694&gt;=[2]an!$M$37,U2694&lt;=[2]an!$M$38,RANK(D2694,$D2694:$D2694)+COUNTIFS($D$2:D2694,D2694,$F$2:F2694,F2694)-1&gt;1),"",
IF(AND(F2694="Peretoe teenus",H2694&lt;[2]an!$M$37,S2694="kahepoolne vajaduspõhine",U2694&gt;[2]an!$M$38,RANK(D2694,$D2694:$D2694)+COUNTIFS($D$2:D2694,D2694,$F$2:F2694,F2694)-1=1),X2694,
IF(AND(F2694="Peretoe teenus",H2694&lt;[2]an!$M$37,S2694="kahepoolne vajaduspõhine",U2694&gt;[2]an!$M$38,RANK(D2694,$D2694:$D2694)+COUNTIFS($D$2:D2694,D2694,$F$2:F2694,F2694)-1&gt;1),"",X2694*W2694)))))))))))))),"")</f>
        <v/>
      </c>
      <c r="Z2694" s="18" t="str">
        <f t="shared" si="127"/>
        <v/>
      </c>
      <c r="AA2694" s="19" t="str">
        <f>IFERROR(VLOOKUP(E2694,[2]an!$A$3:$B$81,2,FALSE),"")</f>
        <v/>
      </c>
      <c r="AB2694" s="19" t="str">
        <f>IFERROR(VLOOKUP(AA2694,[2]an!$C$2:$D$16,2,FALSE),"")</f>
        <v/>
      </c>
      <c r="AC2694" s="20"/>
      <c r="AD2694" s="21" t="str">
        <f>IF(A2694=[2]an!$F$36,VLOOKUP([2]an!$F$36,[2]an!$F$36:$H$36,3,FALSE),IF(A2694=[2]an!$F$35,VLOOKUP([2]an!$F$35,[2]an!$F$35:$H$35,3,FALSE),IF(A2694=[2]an!$F$33,VLOOKUP([2]an!$F$33,[2]an!$F$33:$H$33,3,FALSE),IF(A2694=[2]an!$F$31,VLOOKUP([2]an!$F$31,[2]an!$F$31:$H$31,3,FALSE),""))))</f>
        <v/>
      </c>
    </row>
    <row r="2695" spans="6:30" x14ac:dyDescent="0.2">
      <c r="F2695" s="10"/>
      <c r="G2695" s="8" t="str">
        <f t="shared" si="128"/>
        <v/>
      </c>
      <c r="H2695" s="13"/>
      <c r="K2695" s="13"/>
      <c r="L2695" s="10"/>
      <c r="M2695" s="10"/>
      <c r="S2695" s="8" t="str">
        <f>IFERROR(VLOOKUP(D2695,[1]peretoe_teenus!$A$2:$L$2000,5,FALSE),"")</f>
        <v/>
      </c>
      <c r="U2695" s="13"/>
      <c r="V2695" s="15" t="str" cm="1">
        <f t="array" ref="V2695">IFERROR(IF(AND(F2695="Tugigrupp",RANK(K2695,$K2695:$K2695)+COUNTIFS($K$2:K2695,K2695,$L$2:L2695,L2695,$M$2:M2695,M2695,$I$2:I2695,I2695,$G$2:G2695,G2695,$F$2:F2695,F2695)-1=1),SUMPRODUCT(($F$2:$F$4154=F2695)*($G$2:$G$4154=G2695)*($K$2:$K$4154=K2695)*($I$2:$I$4154=I2695)*($L$2:$L$4154=L2695)*($M$2:$M$4154=M2695)),""),"")</f>
        <v/>
      </c>
      <c r="W2695" s="15" t="str">
        <f t="shared" si="126"/>
        <v/>
      </c>
      <c r="X2695" s="16" t="str">
        <f>IF(AND(A2695=[2]an!$G$38,F2695=[2]an!$E$40),[2]an!$G$40,IF(AND(A2695=[2]an!$G$38,F2695=[2]an!$E$41),[2]an!$G$41,IF(AND(A2695=[2]an!$G$38,F2695=[2]an!$E$39,H2695&gt;=[2]an!$M$37),[2]an!$G$39,
IF(AND(A2695=[2]an!$G$38,F2695=[2]an!$E$39,H2695&lt;[2]an!$M$37,S2695="kahepoolne vajaduspõhine",U2695=""),[2]an!$M$40,
IF(AND(A2695=[2]an!$G$38,F2695=[2]an!$E$39,H2695&lt;[2]an!$M$37,S2695="kahepoolne vajaduspõhine",U2695&lt;&gt;""),[2]an!$G$39,
IF(AND(A2695=[2]an!$G$38,F2695=[2]an!$E$39,H2695&lt;[2]an!$M$37,S2695&lt;&gt;"kahepoolne vajaduspõhine"),[2]an!$G$39,
IF(AND(A2695=[2]an!$G$38,F2695=[2]an!$E$42),[2]an!$G$42,
IF(AND(A2695=[2]an!$H$38,F2695=[2]an!$E$40),[2]an!$H$40,IF(AND(A2695=[2]an!$H$38,F2695=[2]an!$E$41),[2]an!$H$41,IF(AND(A2695=[2]an!$H$38,F2695=[2]an!$E$39,H2695&gt;=[2]an!$M$37),[2]an!$H$39,
IF(AND(A2695=[2]an!$H$38,F2695=[2]an!$E$39,H2695&lt;[2]an!$M$37,S2695="kahepoolne vajaduspõhine",U2695=""),[2]an!$M$40,
IF(AND(A2695=[2]an!$H$38,F2695=[2]an!$E$39,H2695&lt;[2]an!$M$37,S2695="kahepoolne vajaduspõhine",U2695&lt;&gt;""),[2]an!$H$39,
IF(AND(A2695=[2]an!$H$38,F2695=[2]an!$E$39,H2695&lt;[2]an!$M$37,S2695&lt;&gt;"kahepoolne vajaduspõhine"),[2]an!$H$39,
IF(AND(A2695=[2]an!$H$38,F2695=[2]an!$E$42),[2]an!$H$42,
IF(AND(A2695=[2]an!$I$38,F2695=[2]an!$E$40),[2]an!$I$40,IF(AND(A2695=[2]an!$I$38,F2695=[2]an!$E$41),[2]an!$I$41,IF(AND(A2695=[2]an!$I$38,F2695=[2]an!$E$39,H2695&gt;=[2]an!$M$37),[2]an!$I$39,
IF(AND(A2695=[2]an!$I$38,F2695=[2]an!$E$39,H2695&lt;[2]an!$M$37,S2695="kahepoolne vajaduspõhine",U2695=""),[2]an!$M$40,
IF(AND(A2695=[2]an!$I$38,F2695=[2]an!$E$39,H2695&lt;[2]an!$M$37,S2695="kahepoolne vajaduspõhine",U2695&lt;&gt;""),[2]an!$I$39,
IF(AND(A2695=[2]an!$I$38,F2695=[2]an!$E$39,H2695&lt;[2]an!$M$37,S2695&lt;&gt;"kahepoolne vajaduspõhine"),[2]an!$I$39,
IF(AND(A2695=[2]an!$I$38,F2695=[2]an!$E$42),[2]an!$I$42,
IF(AND(A2695=[2]an!$J$38,F2695=[2]an!$E$40),[2]an!$J$40,IF(AND(A2695=[2]an!$J$38,F2695=[2]an!$E$41),[2]an!$J$41,IF(AND(A2695=[2]an!$J$38,F2695=[2]an!$E$39,H2695&gt;=[2]an!$M$37),[2]an!$J$39,
IF(AND(A2695=[2]an!$J$38,F2695=[2]an!$E$39,H2695&lt;[2]an!$M$37,S2695="kahepoolne vajaduspõhine",U2695=""),[2]an!$M$40,
IF(AND(A2695=[2]an!$J$38,F2695=[2]an!$E$39,H2695&lt;[2]an!$M$37,S2695="kahepoolne vajaduspõhine",U2695&lt;&gt;""),[2]an!$J$39,
IF(AND(A2695=[2]an!$J$38,F2695=[2]an!$E$39,H2695&lt;[2]an!$M$37,S2695&lt;&gt;"kahepoolne vajaduspõhine"),[2]an!$J$39,
IF(AND(A2695=[2]an!$J$38,F2695=[2]an!$E$42),[2]an!$J$42,""))))))))))))))))))))))))))))</f>
        <v/>
      </c>
      <c r="Y2695" s="17" t="str">
        <f>IFERROR(IF(F2695="Tugigrupp",0,
IF(AND(F2695="Peretoe teenus",H2695&gt;=[2]an!$M$37,RANK(D2695,$D2695:$D2695)+COUNTIFS($D$2:D2695,D2695,$F$2:F2695,F2695)-1&gt;1),"",
IF(AND(F2695="Peretoe teenus",H2695&gt;=[2]an!$M$37,RANK(D2695,$D2695:$D2695)+COUNTIFS($D$2:D2695,D2695,$F$2:F2695,F2695)-1=1,MONTH(H2695)=MONTH(K2695)=TRUE,YEAR(H2695)=YEAR(K2695)=TRUE),((EOMONTH(H2695,0)-H2695+1)*X2695)/DAY(EOMONTH(H2695,0)),
IF(AND(F2695="Peretoe teenus",H2695&gt;=[2]an!$M$37,RANK(D2695,$D2695:$D2695)+COUNTIFS($D$2:D2695,D2695,$F$2:F2695,F2695)-1=1),X2695,
IF(AND(F2695="Peretoe teenus",H2695&lt;[2]an!$M$37,S2695&lt;&gt;"kahepoolne vajaduspõhine",RANK(D2695,$D2695:$D2695)+COUNTIFS($D$2:D2695,D2695,$F$2:F2695,F2695)-1=1),X2695,
IF(AND(F2695="Peretoe teenus",H2695&lt;[2]an!$M$37,S2695&lt;&gt;"kahepoolne vajaduspõhine",RANK(D2695,$D2695:$D2695)+COUNTIFS($D$2:D2695,D2695,$F$2:F2695,F2695)-1&gt;1),"",
IF(AND(F2695="Peretoe teenus",H2695&lt;[2]an!$M$37,S2695="kahepoolne vajaduspõhine",U2695="",RANK(D2695,$D2695:$D2695)+COUNTIFS($D$2:D2695,D2695,$F$2:F2695,F2695)-1=1),X2695,
IF(AND(F2695="Peretoe teenus",H2695&lt;[2]an!$M$37,S2695="kahepoolne vajaduspõhine",U2695="",RANK(D2695,$D2695:$D2695)+COUNTIFS($D$2:D2695,D2695,$F$2:F2695,F2695)-1&gt;1),"",
IF(AND(F2695="Peretoe teenus",H2695&lt;[2]an!$M$37,S2695="kahepoolne vajaduspõhine",U2695&lt;[2]an!$M$37,RANK(D2695,$D2695:$D2695)+COUNTIFS($D$2:D2695,D2695,$F$2:F2695,F2695)-1=1),X2695,
IF(AND(F2695="Peretoe teenus",H2695&lt;[2]an!$M$37,S2695="kahepoolne vajaduspõhine",U2695&lt;[2]an!$M$37,RANK(D2695,$D2695:$D2695)+COUNTIFS($D$2:D2695,D2695,$F$2:F2695,F2695)-1&gt;1),"",
IF(AND(F2695="Peretoe teenus",H2695&lt;[2]an!$M$37,S2695="kahepoolne vajaduspõhine",U2695&gt;=[2]an!$M$37,U2695&lt;=[2]an!$M$38,RANK(D2695,$D2695:$D2695)+COUNTIFS($D$2:D2695,D2695,$F$2:F2695,F2695)-1=1),
((EOMONTH(U2695,0)-U2695+1)*X2695)/DAY(EOMONTH(U2695,0))+(DAY(U2695)-1)*100/DAY(EOMONTH(U2695,0)),
IF(AND(F2695="Peretoe teenus",H2695&lt;[2]an!$M$37,S2695="kahepoolne vajaduspõhine",U2695&gt;=[2]an!$M$37,U2695&lt;=[2]an!$M$38,RANK(D2695,$D2695:$D2695)+COUNTIFS($D$2:D2695,D2695,$F$2:F2695,F2695)-1&gt;1),"",
IF(AND(F2695="Peretoe teenus",H2695&lt;[2]an!$M$37,S2695="kahepoolne vajaduspõhine",U2695&gt;[2]an!$M$38,RANK(D2695,$D2695:$D2695)+COUNTIFS($D$2:D2695,D2695,$F$2:F2695,F2695)-1=1),X2695,
IF(AND(F2695="Peretoe teenus",H2695&lt;[2]an!$M$37,S2695="kahepoolne vajaduspõhine",U2695&gt;[2]an!$M$38,RANK(D2695,$D2695:$D2695)+COUNTIFS($D$2:D2695,D2695,$F$2:F2695,F2695)-1&gt;1),"",X2695*W2695)))))))))))))),"")</f>
        <v/>
      </c>
      <c r="Z2695" s="18" t="str">
        <f t="shared" si="127"/>
        <v/>
      </c>
      <c r="AA2695" s="19" t="str">
        <f>IFERROR(VLOOKUP(E2695,[2]an!$A$3:$B$81,2,FALSE),"")</f>
        <v/>
      </c>
      <c r="AB2695" s="19" t="str">
        <f>IFERROR(VLOOKUP(AA2695,[2]an!$C$2:$D$16,2,FALSE),"")</f>
        <v/>
      </c>
      <c r="AC2695" s="20"/>
      <c r="AD2695" s="21" t="str">
        <f>IF(A2695=[2]an!$F$36,VLOOKUP([2]an!$F$36,[2]an!$F$36:$H$36,3,FALSE),IF(A2695=[2]an!$F$35,VLOOKUP([2]an!$F$35,[2]an!$F$35:$H$35,3,FALSE),IF(A2695=[2]an!$F$33,VLOOKUP([2]an!$F$33,[2]an!$F$33:$H$33,3,FALSE),IF(A2695=[2]an!$F$31,VLOOKUP([2]an!$F$31,[2]an!$F$31:$H$31,3,FALSE),""))))</f>
        <v/>
      </c>
    </row>
    <row r="2696" spans="6:30" x14ac:dyDescent="0.2">
      <c r="F2696" s="10"/>
      <c r="G2696" s="8" t="str">
        <f t="shared" si="128"/>
        <v/>
      </c>
      <c r="H2696" s="13"/>
      <c r="K2696" s="13"/>
      <c r="L2696" s="10"/>
      <c r="M2696" s="10"/>
      <c r="S2696" s="8" t="str">
        <f>IFERROR(VLOOKUP(D2696,[1]peretoe_teenus!$A$2:$L$2000,5,FALSE),"")</f>
        <v/>
      </c>
      <c r="U2696" s="13"/>
      <c r="V2696" s="15" t="str" cm="1">
        <f t="array" ref="V2696">IFERROR(IF(AND(F2696="Tugigrupp",RANK(K2696,$K2696:$K2696)+COUNTIFS($K$2:K2696,K2696,$L$2:L2696,L2696,$M$2:M2696,M2696,$I$2:I2696,I2696,$G$2:G2696,G2696,$F$2:F2696,F2696)-1=1),SUMPRODUCT(($F$2:$F$4154=F2696)*($G$2:$G$4154=G2696)*($K$2:$K$4154=K2696)*($I$2:$I$4154=I2696)*($L$2:$L$4154=L2696)*($M$2:$M$4154=M2696)),""),"")</f>
        <v/>
      </c>
      <c r="W2696" s="15" t="str">
        <f t="shared" si="126"/>
        <v/>
      </c>
      <c r="X2696" s="16" t="str">
        <f>IF(AND(A2696=[2]an!$G$38,F2696=[2]an!$E$40),[2]an!$G$40,IF(AND(A2696=[2]an!$G$38,F2696=[2]an!$E$41),[2]an!$G$41,IF(AND(A2696=[2]an!$G$38,F2696=[2]an!$E$39,H2696&gt;=[2]an!$M$37),[2]an!$G$39,
IF(AND(A2696=[2]an!$G$38,F2696=[2]an!$E$39,H2696&lt;[2]an!$M$37,S2696="kahepoolne vajaduspõhine",U2696=""),[2]an!$M$40,
IF(AND(A2696=[2]an!$G$38,F2696=[2]an!$E$39,H2696&lt;[2]an!$M$37,S2696="kahepoolne vajaduspõhine",U2696&lt;&gt;""),[2]an!$G$39,
IF(AND(A2696=[2]an!$G$38,F2696=[2]an!$E$39,H2696&lt;[2]an!$M$37,S2696&lt;&gt;"kahepoolne vajaduspõhine"),[2]an!$G$39,
IF(AND(A2696=[2]an!$G$38,F2696=[2]an!$E$42),[2]an!$G$42,
IF(AND(A2696=[2]an!$H$38,F2696=[2]an!$E$40),[2]an!$H$40,IF(AND(A2696=[2]an!$H$38,F2696=[2]an!$E$41),[2]an!$H$41,IF(AND(A2696=[2]an!$H$38,F2696=[2]an!$E$39,H2696&gt;=[2]an!$M$37),[2]an!$H$39,
IF(AND(A2696=[2]an!$H$38,F2696=[2]an!$E$39,H2696&lt;[2]an!$M$37,S2696="kahepoolne vajaduspõhine",U2696=""),[2]an!$M$40,
IF(AND(A2696=[2]an!$H$38,F2696=[2]an!$E$39,H2696&lt;[2]an!$M$37,S2696="kahepoolne vajaduspõhine",U2696&lt;&gt;""),[2]an!$H$39,
IF(AND(A2696=[2]an!$H$38,F2696=[2]an!$E$39,H2696&lt;[2]an!$M$37,S2696&lt;&gt;"kahepoolne vajaduspõhine"),[2]an!$H$39,
IF(AND(A2696=[2]an!$H$38,F2696=[2]an!$E$42),[2]an!$H$42,
IF(AND(A2696=[2]an!$I$38,F2696=[2]an!$E$40),[2]an!$I$40,IF(AND(A2696=[2]an!$I$38,F2696=[2]an!$E$41),[2]an!$I$41,IF(AND(A2696=[2]an!$I$38,F2696=[2]an!$E$39,H2696&gt;=[2]an!$M$37),[2]an!$I$39,
IF(AND(A2696=[2]an!$I$38,F2696=[2]an!$E$39,H2696&lt;[2]an!$M$37,S2696="kahepoolne vajaduspõhine",U2696=""),[2]an!$M$40,
IF(AND(A2696=[2]an!$I$38,F2696=[2]an!$E$39,H2696&lt;[2]an!$M$37,S2696="kahepoolne vajaduspõhine",U2696&lt;&gt;""),[2]an!$I$39,
IF(AND(A2696=[2]an!$I$38,F2696=[2]an!$E$39,H2696&lt;[2]an!$M$37,S2696&lt;&gt;"kahepoolne vajaduspõhine"),[2]an!$I$39,
IF(AND(A2696=[2]an!$I$38,F2696=[2]an!$E$42),[2]an!$I$42,
IF(AND(A2696=[2]an!$J$38,F2696=[2]an!$E$40),[2]an!$J$40,IF(AND(A2696=[2]an!$J$38,F2696=[2]an!$E$41),[2]an!$J$41,IF(AND(A2696=[2]an!$J$38,F2696=[2]an!$E$39,H2696&gt;=[2]an!$M$37),[2]an!$J$39,
IF(AND(A2696=[2]an!$J$38,F2696=[2]an!$E$39,H2696&lt;[2]an!$M$37,S2696="kahepoolne vajaduspõhine",U2696=""),[2]an!$M$40,
IF(AND(A2696=[2]an!$J$38,F2696=[2]an!$E$39,H2696&lt;[2]an!$M$37,S2696="kahepoolne vajaduspõhine",U2696&lt;&gt;""),[2]an!$J$39,
IF(AND(A2696=[2]an!$J$38,F2696=[2]an!$E$39,H2696&lt;[2]an!$M$37,S2696&lt;&gt;"kahepoolne vajaduspõhine"),[2]an!$J$39,
IF(AND(A2696=[2]an!$J$38,F2696=[2]an!$E$42),[2]an!$J$42,""))))))))))))))))))))))))))))</f>
        <v/>
      </c>
      <c r="Y2696" s="17" t="str">
        <f>IFERROR(IF(F2696="Tugigrupp",0,
IF(AND(F2696="Peretoe teenus",H2696&gt;=[2]an!$M$37,RANK(D2696,$D2696:$D2696)+COUNTIFS($D$2:D2696,D2696,$F$2:F2696,F2696)-1&gt;1),"",
IF(AND(F2696="Peretoe teenus",H2696&gt;=[2]an!$M$37,RANK(D2696,$D2696:$D2696)+COUNTIFS($D$2:D2696,D2696,$F$2:F2696,F2696)-1=1,MONTH(H2696)=MONTH(K2696)=TRUE,YEAR(H2696)=YEAR(K2696)=TRUE),((EOMONTH(H2696,0)-H2696+1)*X2696)/DAY(EOMONTH(H2696,0)),
IF(AND(F2696="Peretoe teenus",H2696&gt;=[2]an!$M$37,RANK(D2696,$D2696:$D2696)+COUNTIFS($D$2:D2696,D2696,$F$2:F2696,F2696)-1=1),X2696,
IF(AND(F2696="Peretoe teenus",H2696&lt;[2]an!$M$37,S2696&lt;&gt;"kahepoolne vajaduspõhine",RANK(D2696,$D2696:$D2696)+COUNTIFS($D$2:D2696,D2696,$F$2:F2696,F2696)-1=1),X2696,
IF(AND(F2696="Peretoe teenus",H2696&lt;[2]an!$M$37,S2696&lt;&gt;"kahepoolne vajaduspõhine",RANK(D2696,$D2696:$D2696)+COUNTIFS($D$2:D2696,D2696,$F$2:F2696,F2696)-1&gt;1),"",
IF(AND(F2696="Peretoe teenus",H2696&lt;[2]an!$M$37,S2696="kahepoolne vajaduspõhine",U2696="",RANK(D2696,$D2696:$D2696)+COUNTIFS($D$2:D2696,D2696,$F$2:F2696,F2696)-1=1),X2696,
IF(AND(F2696="Peretoe teenus",H2696&lt;[2]an!$M$37,S2696="kahepoolne vajaduspõhine",U2696="",RANK(D2696,$D2696:$D2696)+COUNTIFS($D$2:D2696,D2696,$F$2:F2696,F2696)-1&gt;1),"",
IF(AND(F2696="Peretoe teenus",H2696&lt;[2]an!$M$37,S2696="kahepoolne vajaduspõhine",U2696&lt;[2]an!$M$37,RANK(D2696,$D2696:$D2696)+COUNTIFS($D$2:D2696,D2696,$F$2:F2696,F2696)-1=1),X2696,
IF(AND(F2696="Peretoe teenus",H2696&lt;[2]an!$M$37,S2696="kahepoolne vajaduspõhine",U2696&lt;[2]an!$M$37,RANK(D2696,$D2696:$D2696)+COUNTIFS($D$2:D2696,D2696,$F$2:F2696,F2696)-1&gt;1),"",
IF(AND(F2696="Peretoe teenus",H2696&lt;[2]an!$M$37,S2696="kahepoolne vajaduspõhine",U2696&gt;=[2]an!$M$37,U2696&lt;=[2]an!$M$38,RANK(D2696,$D2696:$D2696)+COUNTIFS($D$2:D2696,D2696,$F$2:F2696,F2696)-1=1),
((EOMONTH(U2696,0)-U2696+1)*X2696)/DAY(EOMONTH(U2696,0))+(DAY(U2696)-1)*100/DAY(EOMONTH(U2696,0)),
IF(AND(F2696="Peretoe teenus",H2696&lt;[2]an!$M$37,S2696="kahepoolne vajaduspõhine",U2696&gt;=[2]an!$M$37,U2696&lt;=[2]an!$M$38,RANK(D2696,$D2696:$D2696)+COUNTIFS($D$2:D2696,D2696,$F$2:F2696,F2696)-1&gt;1),"",
IF(AND(F2696="Peretoe teenus",H2696&lt;[2]an!$M$37,S2696="kahepoolne vajaduspõhine",U2696&gt;[2]an!$M$38,RANK(D2696,$D2696:$D2696)+COUNTIFS($D$2:D2696,D2696,$F$2:F2696,F2696)-1=1),X2696,
IF(AND(F2696="Peretoe teenus",H2696&lt;[2]an!$M$37,S2696="kahepoolne vajaduspõhine",U2696&gt;[2]an!$M$38,RANK(D2696,$D2696:$D2696)+COUNTIFS($D$2:D2696,D2696,$F$2:F2696,F2696)-1&gt;1),"",X2696*W2696)))))))))))))),"")</f>
        <v/>
      </c>
      <c r="Z2696" s="18" t="str">
        <f t="shared" si="127"/>
        <v/>
      </c>
      <c r="AA2696" s="19" t="str">
        <f>IFERROR(VLOOKUP(E2696,[2]an!$A$3:$B$81,2,FALSE),"")</f>
        <v/>
      </c>
      <c r="AB2696" s="19" t="str">
        <f>IFERROR(VLOOKUP(AA2696,[2]an!$C$2:$D$16,2,FALSE),"")</f>
        <v/>
      </c>
      <c r="AC2696" s="20"/>
      <c r="AD2696" s="21" t="str">
        <f>IF(A2696=[2]an!$F$36,VLOOKUP([2]an!$F$36,[2]an!$F$36:$H$36,3,FALSE),IF(A2696=[2]an!$F$35,VLOOKUP([2]an!$F$35,[2]an!$F$35:$H$35,3,FALSE),IF(A2696=[2]an!$F$33,VLOOKUP([2]an!$F$33,[2]an!$F$33:$H$33,3,FALSE),IF(A2696=[2]an!$F$31,VLOOKUP([2]an!$F$31,[2]an!$F$31:$H$31,3,FALSE),""))))</f>
        <v/>
      </c>
    </row>
    <row r="2697" spans="6:30" x14ac:dyDescent="0.2">
      <c r="F2697" s="10"/>
      <c r="G2697" s="8" t="str">
        <f t="shared" si="128"/>
        <v/>
      </c>
      <c r="H2697" s="13"/>
      <c r="K2697" s="13"/>
      <c r="L2697" s="10"/>
      <c r="M2697" s="10"/>
      <c r="S2697" s="8" t="str">
        <f>IFERROR(VLOOKUP(D2697,[1]peretoe_teenus!$A$2:$L$2000,5,FALSE),"")</f>
        <v/>
      </c>
      <c r="U2697" s="13"/>
      <c r="V2697" s="15" t="str" cm="1">
        <f t="array" ref="V2697">IFERROR(IF(AND(F2697="Tugigrupp",RANK(K2697,$K2697:$K2697)+COUNTIFS($K$2:K2697,K2697,$L$2:L2697,L2697,$M$2:M2697,M2697,$I$2:I2697,I2697,$G$2:G2697,G2697,$F$2:F2697,F2697)-1=1),SUMPRODUCT(($F$2:$F$4154=F2697)*($G$2:$G$4154=G2697)*($K$2:$K$4154=K2697)*($I$2:$I$4154=I2697)*($L$2:$L$4154=L2697)*($M$2:$M$4154=M2697)),""),"")</f>
        <v/>
      </c>
      <c r="W2697" s="15" t="str">
        <f t="shared" si="126"/>
        <v/>
      </c>
      <c r="X2697" s="16" t="str">
        <f>IF(AND(A2697=[2]an!$G$38,F2697=[2]an!$E$40),[2]an!$G$40,IF(AND(A2697=[2]an!$G$38,F2697=[2]an!$E$41),[2]an!$G$41,IF(AND(A2697=[2]an!$G$38,F2697=[2]an!$E$39,H2697&gt;=[2]an!$M$37),[2]an!$G$39,
IF(AND(A2697=[2]an!$G$38,F2697=[2]an!$E$39,H2697&lt;[2]an!$M$37,S2697="kahepoolne vajaduspõhine",U2697=""),[2]an!$M$40,
IF(AND(A2697=[2]an!$G$38,F2697=[2]an!$E$39,H2697&lt;[2]an!$M$37,S2697="kahepoolne vajaduspõhine",U2697&lt;&gt;""),[2]an!$G$39,
IF(AND(A2697=[2]an!$G$38,F2697=[2]an!$E$39,H2697&lt;[2]an!$M$37,S2697&lt;&gt;"kahepoolne vajaduspõhine"),[2]an!$G$39,
IF(AND(A2697=[2]an!$G$38,F2697=[2]an!$E$42),[2]an!$G$42,
IF(AND(A2697=[2]an!$H$38,F2697=[2]an!$E$40),[2]an!$H$40,IF(AND(A2697=[2]an!$H$38,F2697=[2]an!$E$41),[2]an!$H$41,IF(AND(A2697=[2]an!$H$38,F2697=[2]an!$E$39,H2697&gt;=[2]an!$M$37),[2]an!$H$39,
IF(AND(A2697=[2]an!$H$38,F2697=[2]an!$E$39,H2697&lt;[2]an!$M$37,S2697="kahepoolne vajaduspõhine",U2697=""),[2]an!$M$40,
IF(AND(A2697=[2]an!$H$38,F2697=[2]an!$E$39,H2697&lt;[2]an!$M$37,S2697="kahepoolne vajaduspõhine",U2697&lt;&gt;""),[2]an!$H$39,
IF(AND(A2697=[2]an!$H$38,F2697=[2]an!$E$39,H2697&lt;[2]an!$M$37,S2697&lt;&gt;"kahepoolne vajaduspõhine"),[2]an!$H$39,
IF(AND(A2697=[2]an!$H$38,F2697=[2]an!$E$42),[2]an!$H$42,
IF(AND(A2697=[2]an!$I$38,F2697=[2]an!$E$40),[2]an!$I$40,IF(AND(A2697=[2]an!$I$38,F2697=[2]an!$E$41),[2]an!$I$41,IF(AND(A2697=[2]an!$I$38,F2697=[2]an!$E$39,H2697&gt;=[2]an!$M$37),[2]an!$I$39,
IF(AND(A2697=[2]an!$I$38,F2697=[2]an!$E$39,H2697&lt;[2]an!$M$37,S2697="kahepoolne vajaduspõhine",U2697=""),[2]an!$M$40,
IF(AND(A2697=[2]an!$I$38,F2697=[2]an!$E$39,H2697&lt;[2]an!$M$37,S2697="kahepoolne vajaduspõhine",U2697&lt;&gt;""),[2]an!$I$39,
IF(AND(A2697=[2]an!$I$38,F2697=[2]an!$E$39,H2697&lt;[2]an!$M$37,S2697&lt;&gt;"kahepoolne vajaduspõhine"),[2]an!$I$39,
IF(AND(A2697=[2]an!$I$38,F2697=[2]an!$E$42),[2]an!$I$42,
IF(AND(A2697=[2]an!$J$38,F2697=[2]an!$E$40),[2]an!$J$40,IF(AND(A2697=[2]an!$J$38,F2697=[2]an!$E$41),[2]an!$J$41,IF(AND(A2697=[2]an!$J$38,F2697=[2]an!$E$39,H2697&gt;=[2]an!$M$37),[2]an!$J$39,
IF(AND(A2697=[2]an!$J$38,F2697=[2]an!$E$39,H2697&lt;[2]an!$M$37,S2697="kahepoolne vajaduspõhine",U2697=""),[2]an!$M$40,
IF(AND(A2697=[2]an!$J$38,F2697=[2]an!$E$39,H2697&lt;[2]an!$M$37,S2697="kahepoolne vajaduspõhine",U2697&lt;&gt;""),[2]an!$J$39,
IF(AND(A2697=[2]an!$J$38,F2697=[2]an!$E$39,H2697&lt;[2]an!$M$37,S2697&lt;&gt;"kahepoolne vajaduspõhine"),[2]an!$J$39,
IF(AND(A2697=[2]an!$J$38,F2697=[2]an!$E$42),[2]an!$J$42,""))))))))))))))))))))))))))))</f>
        <v/>
      </c>
      <c r="Y2697" s="17" t="str">
        <f>IFERROR(IF(F2697="Tugigrupp",0,
IF(AND(F2697="Peretoe teenus",H2697&gt;=[2]an!$M$37,RANK(D2697,$D2697:$D2697)+COUNTIFS($D$2:D2697,D2697,$F$2:F2697,F2697)-1&gt;1),"",
IF(AND(F2697="Peretoe teenus",H2697&gt;=[2]an!$M$37,RANK(D2697,$D2697:$D2697)+COUNTIFS($D$2:D2697,D2697,$F$2:F2697,F2697)-1=1,MONTH(H2697)=MONTH(K2697)=TRUE,YEAR(H2697)=YEAR(K2697)=TRUE),((EOMONTH(H2697,0)-H2697+1)*X2697)/DAY(EOMONTH(H2697,0)),
IF(AND(F2697="Peretoe teenus",H2697&gt;=[2]an!$M$37,RANK(D2697,$D2697:$D2697)+COUNTIFS($D$2:D2697,D2697,$F$2:F2697,F2697)-1=1),X2697,
IF(AND(F2697="Peretoe teenus",H2697&lt;[2]an!$M$37,S2697&lt;&gt;"kahepoolne vajaduspõhine",RANK(D2697,$D2697:$D2697)+COUNTIFS($D$2:D2697,D2697,$F$2:F2697,F2697)-1=1),X2697,
IF(AND(F2697="Peretoe teenus",H2697&lt;[2]an!$M$37,S2697&lt;&gt;"kahepoolne vajaduspõhine",RANK(D2697,$D2697:$D2697)+COUNTIFS($D$2:D2697,D2697,$F$2:F2697,F2697)-1&gt;1),"",
IF(AND(F2697="Peretoe teenus",H2697&lt;[2]an!$M$37,S2697="kahepoolne vajaduspõhine",U2697="",RANK(D2697,$D2697:$D2697)+COUNTIFS($D$2:D2697,D2697,$F$2:F2697,F2697)-1=1),X2697,
IF(AND(F2697="Peretoe teenus",H2697&lt;[2]an!$M$37,S2697="kahepoolne vajaduspõhine",U2697="",RANK(D2697,$D2697:$D2697)+COUNTIFS($D$2:D2697,D2697,$F$2:F2697,F2697)-1&gt;1),"",
IF(AND(F2697="Peretoe teenus",H2697&lt;[2]an!$M$37,S2697="kahepoolne vajaduspõhine",U2697&lt;[2]an!$M$37,RANK(D2697,$D2697:$D2697)+COUNTIFS($D$2:D2697,D2697,$F$2:F2697,F2697)-1=1),X2697,
IF(AND(F2697="Peretoe teenus",H2697&lt;[2]an!$M$37,S2697="kahepoolne vajaduspõhine",U2697&lt;[2]an!$M$37,RANK(D2697,$D2697:$D2697)+COUNTIFS($D$2:D2697,D2697,$F$2:F2697,F2697)-1&gt;1),"",
IF(AND(F2697="Peretoe teenus",H2697&lt;[2]an!$M$37,S2697="kahepoolne vajaduspõhine",U2697&gt;=[2]an!$M$37,U2697&lt;=[2]an!$M$38,RANK(D2697,$D2697:$D2697)+COUNTIFS($D$2:D2697,D2697,$F$2:F2697,F2697)-1=1),
((EOMONTH(U2697,0)-U2697+1)*X2697)/DAY(EOMONTH(U2697,0))+(DAY(U2697)-1)*100/DAY(EOMONTH(U2697,0)),
IF(AND(F2697="Peretoe teenus",H2697&lt;[2]an!$M$37,S2697="kahepoolne vajaduspõhine",U2697&gt;=[2]an!$M$37,U2697&lt;=[2]an!$M$38,RANK(D2697,$D2697:$D2697)+COUNTIFS($D$2:D2697,D2697,$F$2:F2697,F2697)-1&gt;1),"",
IF(AND(F2697="Peretoe teenus",H2697&lt;[2]an!$M$37,S2697="kahepoolne vajaduspõhine",U2697&gt;[2]an!$M$38,RANK(D2697,$D2697:$D2697)+COUNTIFS($D$2:D2697,D2697,$F$2:F2697,F2697)-1=1),X2697,
IF(AND(F2697="Peretoe teenus",H2697&lt;[2]an!$M$37,S2697="kahepoolne vajaduspõhine",U2697&gt;[2]an!$M$38,RANK(D2697,$D2697:$D2697)+COUNTIFS($D$2:D2697,D2697,$F$2:F2697,F2697)-1&gt;1),"",X2697*W2697)))))))))))))),"")</f>
        <v/>
      </c>
      <c r="Z2697" s="18" t="str">
        <f t="shared" si="127"/>
        <v/>
      </c>
      <c r="AA2697" s="19" t="str">
        <f>IFERROR(VLOOKUP(E2697,[2]an!$A$3:$B$81,2,FALSE),"")</f>
        <v/>
      </c>
      <c r="AB2697" s="19" t="str">
        <f>IFERROR(VLOOKUP(AA2697,[2]an!$C$2:$D$16,2,FALSE),"")</f>
        <v/>
      </c>
      <c r="AC2697" s="20"/>
      <c r="AD2697" s="21" t="str">
        <f>IF(A2697=[2]an!$F$36,VLOOKUP([2]an!$F$36,[2]an!$F$36:$H$36,3,FALSE),IF(A2697=[2]an!$F$35,VLOOKUP([2]an!$F$35,[2]an!$F$35:$H$35,3,FALSE),IF(A2697=[2]an!$F$33,VLOOKUP([2]an!$F$33,[2]an!$F$33:$H$33,3,FALSE),IF(A2697=[2]an!$F$31,VLOOKUP([2]an!$F$31,[2]an!$F$31:$H$31,3,FALSE),""))))</f>
        <v/>
      </c>
    </row>
    <row r="2698" spans="6:30" x14ac:dyDescent="0.2">
      <c r="F2698" s="10"/>
      <c r="G2698" s="8" t="str">
        <f t="shared" si="128"/>
        <v/>
      </c>
      <c r="H2698" s="13"/>
      <c r="K2698" s="13"/>
      <c r="L2698" s="10"/>
      <c r="M2698" s="10"/>
      <c r="S2698" s="8" t="str">
        <f>IFERROR(VLOOKUP(D2698,[1]peretoe_teenus!$A$2:$L$2000,5,FALSE),"")</f>
        <v/>
      </c>
      <c r="U2698" s="13"/>
      <c r="V2698" s="15" t="str" cm="1">
        <f t="array" ref="V2698">IFERROR(IF(AND(F2698="Tugigrupp",RANK(K2698,$K2698:$K2698)+COUNTIFS($K$2:K2698,K2698,$L$2:L2698,L2698,$M$2:M2698,M2698,$I$2:I2698,I2698,$G$2:G2698,G2698,$F$2:F2698,F2698)-1=1),SUMPRODUCT(($F$2:$F$4154=F2698)*($G$2:$G$4154=G2698)*($K$2:$K$4154=K2698)*($I$2:$I$4154=I2698)*($L$2:$L$4154=L2698)*($M$2:$M$4154=M2698)),""),"")</f>
        <v/>
      </c>
      <c r="W2698" s="15" t="str">
        <f t="shared" si="126"/>
        <v/>
      </c>
      <c r="X2698" s="16" t="str">
        <f>IF(AND(A2698=[2]an!$G$38,F2698=[2]an!$E$40),[2]an!$G$40,IF(AND(A2698=[2]an!$G$38,F2698=[2]an!$E$41),[2]an!$G$41,IF(AND(A2698=[2]an!$G$38,F2698=[2]an!$E$39,H2698&gt;=[2]an!$M$37),[2]an!$G$39,
IF(AND(A2698=[2]an!$G$38,F2698=[2]an!$E$39,H2698&lt;[2]an!$M$37,S2698="kahepoolne vajaduspõhine",U2698=""),[2]an!$M$40,
IF(AND(A2698=[2]an!$G$38,F2698=[2]an!$E$39,H2698&lt;[2]an!$M$37,S2698="kahepoolne vajaduspõhine",U2698&lt;&gt;""),[2]an!$G$39,
IF(AND(A2698=[2]an!$G$38,F2698=[2]an!$E$39,H2698&lt;[2]an!$M$37,S2698&lt;&gt;"kahepoolne vajaduspõhine"),[2]an!$G$39,
IF(AND(A2698=[2]an!$G$38,F2698=[2]an!$E$42),[2]an!$G$42,
IF(AND(A2698=[2]an!$H$38,F2698=[2]an!$E$40),[2]an!$H$40,IF(AND(A2698=[2]an!$H$38,F2698=[2]an!$E$41),[2]an!$H$41,IF(AND(A2698=[2]an!$H$38,F2698=[2]an!$E$39,H2698&gt;=[2]an!$M$37),[2]an!$H$39,
IF(AND(A2698=[2]an!$H$38,F2698=[2]an!$E$39,H2698&lt;[2]an!$M$37,S2698="kahepoolne vajaduspõhine",U2698=""),[2]an!$M$40,
IF(AND(A2698=[2]an!$H$38,F2698=[2]an!$E$39,H2698&lt;[2]an!$M$37,S2698="kahepoolne vajaduspõhine",U2698&lt;&gt;""),[2]an!$H$39,
IF(AND(A2698=[2]an!$H$38,F2698=[2]an!$E$39,H2698&lt;[2]an!$M$37,S2698&lt;&gt;"kahepoolne vajaduspõhine"),[2]an!$H$39,
IF(AND(A2698=[2]an!$H$38,F2698=[2]an!$E$42),[2]an!$H$42,
IF(AND(A2698=[2]an!$I$38,F2698=[2]an!$E$40),[2]an!$I$40,IF(AND(A2698=[2]an!$I$38,F2698=[2]an!$E$41),[2]an!$I$41,IF(AND(A2698=[2]an!$I$38,F2698=[2]an!$E$39,H2698&gt;=[2]an!$M$37),[2]an!$I$39,
IF(AND(A2698=[2]an!$I$38,F2698=[2]an!$E$39,H2698&lt;[2]an!$M$37,S2698="kahepoolne vajaduspõhine",U2698=""),[2]an!$M$40,
IF(AND(A2698=[2]an!$I$38,F2698=[2]an!$E$39,H2698&lt;[2]an!$M$37,S2698="kahepoolne vajaduspõhine",U2698&lt;&gt;""),[2]an!$I$39,
IF(AND(A2698=[2]an!$I$38,F2698=[2]an!$E$39,H2698&lt;[2]an!$M$37,S2698&lt;&gt;"kahepoolne vajaduspõhine"),[2]an!$I$39,
IF(AND(A2698=[2]an!$I$38,F2698=[2]an!$E$42),[2]an!$I$42,
IF(AND(A2698=[2]an!$J$38,F2698=[2]an!$E$40),[2]an!$J$40,IF(AND(A2698=[2]an!$J$38,F2698=[2]an!$E$41),[2]an!$J$41,IF(AND(A2698=[2]an!$J$38,F2698=[2]an!$E$39,H2698&gt;=[2]an!$M$37),[2]an!$J$39,
IF(AND(A2698=[2]an!$J$38,F2698=[2]an!$E$39,H2698&lt;[2]an!$M$37,S2698="kahepoolne vajaduspõhine",U2698=""),[2]an!$M$40,
IF(AND(A2698=[2]an!$J$38,F2698=[2]an!$E$39,H2698&lt;[2]an!$M$37,S2698="kahepoolne vajaduspõhine",U2698&lt;&gt;""),[2]an!$J$39,
IF(AND(A2698=[2]an!$J$38,F2698=[2]an!$E$39,H2698&lt;[2]an!$M$37,S2698&lt;&gt;"kahepoolne vajaduspõhine"),[2]an!$J$39,
IF(AND(A2698=[2]an!$J$38,F2698=[2]an!$E$42),[2]an!$J$42,""))))))))))))))))))))))))))))</f>
        <v/>
      </c>
      <c r="Y2698" s="17" t="str">
        <f>IFERROR(IF(F2698="Tugigrupp",0,
IF(AND(F2698="Peretoe teenus",H2698&gt;=[2]an!$M$37,RANK(D2698,$D2698:$D2698)+COUNTIFS($D$2:D2698,D2698,$F$2:F2698,F2698)-1&gt;1),"",
IF(AND(F2698="Peretoe teenus",H2698&gt;=[2]an!$M$37,RANK(D2698,$D2698:$D2698)+COUNTIFS($D$2:D2698,D2698,$F$2:F2698,F2698)-1=1,MONTH(H2698)=MONTH(K2698)=TRUE,YEAR(H2698)=YEAR(K2698)=TRUE),((EOMONTH(H2698,0)-H2698+1)*X2698)/DAY(EOMONTH(H2698,0)),
IF(AND(F2698="Peretoe teenus",H2698&gt;=[2]an!$M$37,RANK(D2698,$D2698:$D2698)+COUNTIFS($D$2:D2698,D2698,$F$2:F2698,F2698)-1=1),X2698,
IF(AND(F2698="Peretoe teenus",H2698&lt;[2]an!$M$37,S2698&lt;&gt;"kahepoolne vajaduspõhine",RANK(D2698,$D2698:$D2698)+COUNTIFS($D$2:D2698,D2698,$F$2:F2698,F2698)-1=1),X2698,
IF(AND(F2698="Peretoe teenus",H2698&lt;[2]an!$M$37,S2698&lt;&gt;"kahepoolne vajaduspõhine",RANK(D2698,$D2698:$D2698)+COUNTIFS($D$2:D2698,D2698,$F$2:F2698,F2698)-1&gt;1),"",
IF(AND(F2698="Peretoe teenus",H2698&lt;[2]an!$M$37,S2698="kahepoolne vajaduspõhine",U2698="",RANK(D2698,$D2698:$D2698)+COUNTIFS($D$2:D2698,D2698,$F$2:F2698,F2698)-1=1),X2698,
IF(AND(F2698="Peretoe teenus",H2698&lt;[2]an!$M$37,S2698="kahepoolne vajaduspõhine",U2698="",RANK(D2698,$D2698:$D2698)+COUNTIFS($D$2:D2698,D2698,$F$2:F2698,F2698)-1&gt;1),"",
IF(AND(F2698="Peretoe teenus",H2698&lt;[2]an!$M$37,S2698="kahepoolne vajaduspõhine",U2698&lt;[2]an!$M$37,RANK(D2698,$D2698:$D2698)+COUNTIFS($D$2:D2698,D2698,$F$2:F2698,F2698)-1=1),X2698,
IF(AND(F2698="Peretoe teenus",H2698&lt;[2]an!$M$37,S2698="kahepoolne vajaduspõhine",U2698&lt;[2]an!$M$37,RANK(D2698,$D2698:$D2698)+COUNTIFS($D$2:D2698,D2698,$F$2:F2698,F2698)-1&gt;1),"",
IF(AND(F2698="Peretoe teenus",H2698&lt;[2]an!$M$37,S2698="kahepoolne vajaduspõhine",U2698&gt;=[2]an!$M$37,U2698&lt;=[2]an!$M$38,RANK(D2698,$D2698:$D2698)+COUNTIFS($D$2:D2698,D2698,$F$2:F2698,F2698)-1=1),
((EOMONTH(U2698,0)-U2698+1)*X2698)/DAY(EOMONTH(U2698,0))+(DAY(U2698)-1)*100/DAY(EOMONTH(U2698,0)),
IF(AND(F2698="Peretoe teenus",H2698&lt;[2]an!$M$37,S2698="kahepoolne vajaduspõhine",U2698&gt;=[2]an!$M$37,U2698&lt;=[2]an!$M$38,RANK(D2698,$D2698:$D2698)+COUNTIFS($D$2:D2698,D2698,$F$2:F2698,F2698)-1&gt;1),"",
IF(AND(F2698="Peretoe teenus",H2698&lt;[2]an!$M$37,S2698="kahepoolne vajaduspõhine",U2698&gt;[2]an!$M$38,RANK(D2698,$D2698:$D2698)+COUNTIFS($D$2:D2698,D2698,$F$2:F2698,F2698)-1=1),X2698,
IF(AND(F2698="Peretoe teenus",H2698&lt;[2]an!$M$37,S2698="kahepoolne vajaduspõhine",U2698&gt;[2]an!$M$38,RANK(D2698,$D2698:$D2698)+COUNTIFS($D$2:D2698,D2698,$F$2:F2698,F2698)-1&gt;1),"",X2698*W2698)))))))))))))),"")</f>
        <v/>
      </c>
      <c r="Z2698" s="18" t="str">
        <f t="shared" si="127"/>
        <v/>
      </c>
      <c r="AA2698" s="19" t="str">
        <f>IFERROR(VLOOKUP(E2698,[2]an!$A$3:$B$81,2,FALSE),"")</f>
        <v/>
      </c>
      <c r="AB2698" s="19" t="str">
        <f>IFERROR(VLOOKUP(AA2698,[2]an!$C$2:$D$16,2,FALSE),"")</f>
        <v/>
      </c>
      <c r="AC2698" s="20"/>
      <c r="AD2698" s="21" t="str">
        <f>IF(A2698=[2]an!$F$36,VLOOKUP([2]an!$F$36,[2]an!$F$36:$H$36,3,FALSE),IF(A2698=[2]an!$F$35,VLOOKUP([2]an!$F$35,[2]an!$F$35:$H$35,3,FALSE),IF(A2698=[2]an!$F$33,VLOOKUP([2]an!$F$33,[2]an!$F$33:$H$33,3,FALSE),IF(A2698=[2]an!$F$31,VLOOKUP([2]an!$F$31,[2]an!$F$31:$H$31,3,FALSE),""))))</f>
        <v/>
      </c>
    </row>
    <row r="2699" spans="6:30" x14ac:dyDescent="0.2">
      <c r="F2699" s="10"/>
      <c r="G2699" s="8" t="str">
        <f t="shared" si="128"/>
        <v/>
      </c>
      <c r="H2699" s="13"/>
      <c r="K2699" s="13"/>
      <c r="L2699" s="10"/>
      <c r="M2699" s="10"/>
      <c r="S2699" s="8" t="str">
        <f>IFERROR(VLOOKUP(D2699,[1]peretoe_teenus!$A$2:$L$2000,5,FALSE),"")</f>
        <v/>
      </c>
      <c r="U2699" s="13"/>
      <c r="V2699" s="15" t="str" cm="1">
        <f t="array" ref="V2699">IFERROR(IF(AND(F2699="Tugigrupp",RANK(K2699,$K2699:$K2699)+COUNTIFS($K$2:K2699,K2699,$L$2:L2699,L2699,$M$2:M2699,M2699,$I$2:I2699,I2699,$G$2:G2699,G2699,$F$2:F2699,F2699)-1=1),SUMPRODUCT(($F$2:$F$4154=F2699)*($G$2:$G$4154=G2699)*($K$2:$K$4154=K2699)*($I$2:$I$4154=I2699)*($L$2:$L$4154=L2699)*($M$2:$M$4154=M2699)),""),"")</f>
        <v/>
      </c>
      <c r="W2699" s="15" t="str">
        <f t="shared" si="126"/>
        <v/>
      </c>
      <c r="X2699" s="16" t="str">
        <f>IF(AND(A2699=[2]an!$G$38,F2699=[2]an!$E$40),[2]an!$G$40,IF(AND(A2699=[2]an!$G$38,F2699=[2]an!$E$41),[2]an!$G$41,IF(AND(A2699=[2]an!$G$38,F2699=[2]an!$E$39,H2699&gt;=[2]an!$M$37),[2]an!$G$39,
IF(AND(A2699=[2]an!$G$38,F2699=[2]an!$E$39,H2699&lt;[2]an!$M$37,S2699="kahepoolne vajaduspõhine",U2699=""),[2]an!$M$40,
IF(AND(A2699=[2]an!$G$38,F2699=[2]an!$E$39,H2699&lt;[2]an!$M$37,S2699="kahepoolne vajaduspõhine",U2699&lt;&gt;""),[2]an!$G$39,
IF(AND(A2699=[2]an!$G$38,F2699=[2]an!$E$39,H2699&lt;[2]an!$M$37,S2699&lt;&gt;"kahepoolne vajaduspõhine"),[2]an!$G$39,
IF(AND(A2699=[2]an!$G$38,F2699=[2]an!$E$42),[2]an!$G$42,
IF(AND(A2699=[2]an!$H$38,F2699=[2]an!$E$40),[2]an!$H$40,IF(AND(A2699=[2]an!$H$38,F2699=[2]an!$E$41),[2]an!$H$41,IF(AND(A2699=[2]an!$H$38,F2699=[2]an!$E$39,H2699&gt;=[2]an!$M$37),[2]an!$H$39,
IF(AND(A2699=[2]an!$H$38,F2699=[2]an!$E$39,H2699&lt;[2]an!$M$37,S2699="kahepoolne vajaduspõhine",U2699=""),[2]an!$M$40,
IF(AND(A2699=[2]an!$H$38,F2699=[2]an!$E$39,H2699&lt;[2]an!$M$37,S2699="kahepoolne vajaduspõhine",U2699&lt;&gt;""),[2]an!$H$39,
IF(AND(A2699=[2]an!$H$38,F2699=[2]an!$E$39,H2699&lt;[2]an!$M$37,S2699&lt;&gt;"kahepoolne vajaduspõhine"),[2]an!$H$39,
IF(AND(A2699=[2]an!$H$38,F2699=[2]an!$E$42),[2]an!$H$42,
IF(AND(A2699=[2]an!$I$38,F2699=[2]an!$E$40),[2]an!$I$40,IF(AND(A2699=[2]an!$I$38,F2699=[2]an!$E$41),[2]an!$I$41,IF(AND(A2699=[2]an!$I$38,F2699=[2]an!$E$39,H2699&gt;=[2]an!$M$37),[2]an!$I$39,
IF(AND(A2699=[2]an!$I$38,F2699=[2]an!$E$39,H2699&lt;[2]an!$M$37,S2699="kahepoolne vajaduspõhine",U2699=""),[2]an!$M$40,
IF(AND(A2699=[2]an!$I$38,F2699=[2]an!$E$39,H2699&lt;[2]an!$M$37,S2699="kahepoolne vajaduspõhine",U2699&lt;&gt;""),[2]an!$I$39,
IF(AND(A2699=[2]an!$I$38,F2699=[2]an!$E$39,H2699&lt;[2]an!$M$37,S2699&lt;&gt;"kahepoolne vajaduspõhine"),[2]an!$I$39,
IF(AND(A2699=[2]an!$I$38,F2699=[2]an!$E$42),[2]an!$I$42,
IF(AND(A2699=[2]an!$J$38,F2699=[2]an!$E$40),[2]an!$J$40,IF(AND(A2699=[2]an!$J$38,F2699=[2]an!$E$41),[2]an!$J$41,IF(AND(A2699=[2]an!$J$38,F2699=[2]an!$E$39,H2699&gt;=[2]an!$M$37),[2]an!$J$39,
IF(AND(A2699=[2]an!$J$38,F2699=[2]an!$E$39,H2699&lt;[2]an!$M$37,S2699="kahepoolne vajaduspõhine",U2699=""),[2]an!$M$40,
IF(AND(A2699=[2]an!$J$38,F2699=[2]an!$E$39,H2699&lt;[2]an!$M$37,S2699="kahepoolne vajaduspõhine",U2699&lt;&gt;""),[2]an!$J$39,
IF(AND(A2699=[2]an!$J$38,F2699=[2]an!$E$39,H2699&lt;[2]an!$M$37,S2699&lt;&gt;"kahepoolne vajaduspõhine"),[2]an!$J$39,
IF(AND(A2699=[2]an!$J$38,F2699=[2]an!$E$42),[2]an!$J$42,""))))))))))))))))))))))))))))</f>
        <v/>
      </c>
      <c r="Y2699" s="17" t="str">
        <f>IFERROR(IF(F2699="Tugigrupp",0,
IF(AND(F2699="Peretoe teenus",H2699&gt;=[2]an!$M$37,RANK(D2699,$D2699:$D2699)+COUNTIFS($D$2:D2699,D2699,$F$2:F2699,F2699)-1&gt;1),"",
IF(AND(F2699="Peretoe teenus",H2699&gt;=[2]an!$M$37,RANK(D2699,$D2699:$D2699)+COUNTIFS($D$2:D2699,D2699,$F$2:F2699,F2699)-1=1,MONTH(H2699)=MONTH(K2699)=TRUE,YEAR(H2699)=YEAR(K2699)=TRUE),((EOMONTH(H2699,0)-H2699+1)*X2699)/DAY(EOMONTH(H2699,0)),
IF(AND(F2699="Peretoe teenus",H2699&gt;=[2]an!$M$37,RANK(D2699,$D2699:$D2699)+COUNTIFS($D$2:D2699,D2699,$F$2:F2699,F2699)-1=1),X2699,
IF(AND(F2699="Peretoe teenus",H2699&lt;[2]an!$M$37,S2699&lt;&gt;"kahepoolne vajaduspõhine",RANK(D2699,$D2699:$D2699)+COUNTIFS($D$2:D2699,D2699,$F$2:F2699,F2699)-1=1),X2699,
IF(AND(F2699="Peretoe teenus",H2699&lt;[2]an!$M$37,S2699&lt;&gt;"kahepoolne vajaduspõhine",RANK(D2699,$D2699:$D2699)+COUNTIFS($D$2:D2699,D2699,$F$2:F2699,F2699)-1&gt;1),"",
IF(AND(F2699="Peretoe teenus",H2699&lt;[2]an!$M$37,S2699="kahepoolne vajaduspõhine",U2699="",RANK(D2699,$D2699:$D2699)+COUNTIFS($D$2:D2699,D2699,$F$2:F2699,F2699)-1=1),X2699,
IF(AND(F2699="Peretoe teenus",H2699&lt;[2]an!$M$37,S2699="kahepoolne vajaduspõhine",U2699="",RANK(D2699,$D2699:$D2699)+COUNTIFS($D$2:D2699,D2699,$F$2:F2699,F2699)-1&gt;1),"",
IF(AND(F2699="Peretoe teenus",H2699&lt;[2]an!$M$37,S2699="kahepoolne vajaduspõhine",U2699&lt;[2]an!$M$37,RANK(D2699,$D2699:$D2699)+COUNTIFS($D$2:D2699,D2699,$F$2:F2699,F2699)-1=1),X2699,
IF(AND(F2699="Peretoe teenus",H2699&lt;[2]an!$M$37,S2699="kahepoolne vajaduspõhine",U2699&lt;[2]an!$M$37,RANK(D2699,$D2699:$D2699)+COUNTIFS($D$2:D2699,D2699,$F$2:F2699,F2699)-1&gt;1),"",
IF(AND(F2699="Peretoe teenus",H2699&lt;[2]an!$M$37,S2699="kahepoolne vajaduspõhine",U2699&gt;=[2]an!$M$37,U2699&lt;=[2]an!$M$38,RANK(D2699,$D2699:$D2699)+COUNTIFS($D$2:D2699,D2699,$F$2:F2699,F2699)-1=1),
((EOMONTH(U2699,0)-U2699+1)*X2699)/DAY(EOMONTH(U2699,0))+(DAY(U2699)-1)*100/DAY(EOMONTH(U2699,0)),
IF(AND(F2699="Peretoe teenus",H2699&lt;[2]an!$M$37,S2699="kahepoolne vajaduspõhine",U2699&gt;=[2]an!$M$37,U2699&lt;=[2]an!$M$38,RANK(D2699,$D2699:$D2699)+COUNTIFS($D$2:D2699,D2699,$F$2:F2699,F2699)-1&gt;1),"",
IF(AND(F2699="Peretoe teenus",H2699&lt;[2]an!$M$37,S2699="kahepoolne vajaduspõhine",U2699&gt;[2]an!$M$38,RANK(D2699,$D2699:$D2699)+COUNTIFS($D$2:D2699,D2699,$F$2:F2699,F2699)-1=1),X2699,
IF(AND(F2699="Peretoe teenus",H2699&lt;[2]an!$M$37,S2699="kahepoolne vajaduspõhine",U2699&gt;[2]an!$M$38,RANK(D2699,$D2699:$D2699)+COUNTIFS($D$2:D2699,D2699,$F$2:F2699,F2699)-1&gt;1),"",X2699*W2699)))))))))))))),"")</f>
        <v/>
      </c>
      <c r="Z2699" s="18" t="str">
        <f t="shared" si="127"/>
        <v/>
      </c>
      <c r="AA2699" s="19" t="str">
        <f>IFERROR(VLOOKUP(E2699,[2]an!$A$3:$B$81,2,FALSE),"")</f>
        <v/>
      </c>
      <c r="AB2699" s="19" t="str">
        <f>IFERROR(VLOOKUP(AA2699,[2]an!$C$2:$D$16,2,FALSE),"")</f>
        <v/>
      </c>
      <c r="AC2699" s="20"/>
      <c r="AD2699" s="21" t="str">
        <f>IF(A2699=[2]an!$F$36,VLOOKUP([2]an!$F$36,[2]an!$F$36:$H$36,3,FALSE),IF(A2699=[2]an!$F$35,VLOOKUP([2]an!$F$35,[2]an!$F$35:$H$35,3,FALSE),IF(A2699=[2]an!$F$33,VLOOKUP([2]an!$F$33,[2]an!$F$33:$H$33,3,FALSE),IF(A2699=[2]an!$F$31,VLOOKUP([2]an!$F$31,[2]an!$F$31:$H$31,3,FALSE),""))))</f>
        <v/>
      </c>
    </row>
    <row r="2700" spans="6:30" x14ac:dyDescent="0.2">
      <c r="F2700" s="10"/>
      <c r="G2700" s="8" t="str">
        <f t="shared" si="128"/>
        <v/>
      </c>
      <c r="H2700" s="13"/>
      <c r="K2700" s="13"/>
      <c r="L2700" s="10"/>
      <c r="M2700" s="10"/>
      <c r="S2700" s="8" t="str">
        <f>IFERROR(VLOOKUP(D2700,[1]peretoe_teenus!$A$2:$L$2000,5,FALSE),"")</f>
        <v/>
      </c>
      <c r="U2700" s="13"/>
      <c r="V2700" s="15" t="str" cm="1">
        <f t="array" ref="V2700">IFERROR(IF(AND(F2700="Tugigrupp",RANK(K2700,$K2700:$K2700)+COUNTIFS($K$2:K2700,K2700,$L$2:L2700,L2700,$M$2:M2700,M2700,$I$2:I2700,I2700,$G$2:G2700,G2700,$F$2:F2700,F2700)-1=1),SUMPRODUCT(($F$2:$F$4154=F2700)*($G$2:$G$4154=G2700)*($K$2:$K$4154=K2700)*($I$2:$I$4154=I2700)*($L$2:$L$4154=L2700)*($M$2:$M$4154=M2700)),""),"")</f>
        <v/>
      </c>
      <c r="W2700" s="15" t="str">
        <f t="shared" si="126"/>
        <v/>
      </c>
      <c r="X2700" s="16" t="str">
        <f>IF(AND(A2700=[2]an!$G$38,F2700=[2]an!$E$40),[2]an!$G$40,IF(AND(A2700=[2]an!$G$38,F2700=[2]an!$E$41),[2]an!$G$41,IF(AND(A2700=[2]an!$G$38,F2700=[2]an!$E$39,H2700&gt;=[2]an!$M$37),[2]an!$G$39,
IF(AND(A2700=[2]an!$G$38,F2700=[2]an!$E$39,H2700&lt;[2]an!$M$37,S2700="kahepoolne vajaduspõhine",U2700=""),[2]an!$M$40,
IF(AND(A2700=[2]an!$G$38,F2700=[2]an!$E$39,H2700&lt;[2]an!$M$37,S2700="kahepoolne vajaduspõhine",U2700&lt;&gt;""),[2]an!$G$39,
IF(AND(A2700=[2]an!$G$38,F2700=[2]an!$E$39,H2700&lt;[2]an!$M$37,S2700&lt;&gt;"kahepoolne vajaduspõhine"),[2]an!$G$39,
IF(AND(A2700=[2]an!$G$38,F2700=[2]an!$E$42),[2]an!$G$42,
IF(AND(A2700=[2]an!$H$38,F2700=[2]an!$E$40),[2]an!$H$40,IF(AND(A2700=[2]an!$H$38,F2700=[2]an!$E$41),[2]an!$H$41,IF(AND(A2700=[2]an!$H$38,F2700=[2]an!$E$39,H2700&gt;=[2]an!$M$37),[2]an!$H$39,
IF(AND(A2700=[2]an!$H$38,F2700=[2]an!$E$39,H2700&lt;[2]an!$M$37,S2700="kahepoolne vajaduspõhine",U2700=""),[2]an!$M$40,
IF(AND(A2700=[2]an!$H$38,F2700=[2]an!$E$39,H2700&lt;[2]an!$M$37,S2700="kahepoolne vajaduspõhine",U2700&lt;&gt;""),[2]an!$H$39,
IF(AND(A2700=[2]an!$H$38,F2700=[2]an!$E$39,H2700&lt;[2]an!$M$37,S2700&lt;&gt;"kahepoolne vajaduspõhine"),[2]an!$H$39,
IF(AND(A2700=[2]an!$H$38,F2700=[2]an!$E$42),[2]an!$H$42,
IF(AND(A2700=[2]an!$I$38,F2700=[2]an!$E$40),[2]an!$I$40,IF(AND(A2700=[2]an!$I$38,F2700=[2]an!$E$41),[2]an!$I$41,IF(AND(A2700=[2]an!$I$38,F2700=[2]an!$E$39,H2700&gt;=[2]an!$M$37),[2]an!$I$39,
IF(AND(A2700=[2]an!$I$38,F2700=[2]an!$E$39,H2700&lt;[2]an!$M$37,S2700="kahepoolne vajaduspõhine",U2700=""),[2]an!$M$40,
IF(AND(A2700=[2]an!$I$38,F2700=[2]an!$E$39,H2700&lt;[2]an!$M$37,S2700="kahepoolne vajaduspõhine",U2700&lt;&gt;""),[2]an!$I$39,
IF(AND(A2700=[2]an!$I$38,F2700=[2]an!$E$39,H2700&lt;[2]an!$M$37,S2700&lt;&gt;"kahepoolne vajaduspõhine"),[2]an!$I$39,
IF(AND(A2700=[2]an!$I$38,F2700=[2]an!$E$42),[2]an!$I$42,
IF(AND(A2700=[2]an!$J$38,F2700=[2]an!$E$40),[2]an!$J$40,IF(AND(A2700=[2]an!$J$38,F2700=[2]an!$E$41),[2]an!$J$41,IF(AND(A2700=[2]an!$J$38,F2700=[2]an!$E$39,H2700&gt;=[2]an!$M$37),[2]an!$J$39,
IF(AND(A2700=[2]an!$J$38,F2700=[2]an!$E$39,H2700&lt;[2]an!$M$37,S2700="kahepoolne vajaduspõhine",U2700=""),[2]an!$M$40,
IF(AND(A2700=[2]an!$J$38,F2700=[2]an!$E$39,H2700&lt;[2]an!$M$37,S2700="kahepoolne vajaduspõhine",U2700&lt;&gt;""),[2]an!$J$39,
IF(AND(A2700=[2]an!$J$38,F2700=[2]an!$E$39,H2700&lt;[2]an!$M$37,S2700&lt;&gt;"kahepoolne vajaduspõhine"),[2]an!$J$39,
IF(AND(A2700=[2]an!$J$38,F2700=[2]an!$E$42),[2]an!$J$42,""))))))))))))))))))))))))))))</f>
        <v/>
      </c>
      <c r="Y2700" s="17" t="str">
        <f>IFERROR(IF(F2700="Tugigrupp",0,
IF(AND(F2700="Peretoe teenus",H2700&gt;=[2]an!$M$37,RANK(D2700,$D2700:$D2700)+COUNTIFS($D$2:D2700,D2700,$F$2:F2700,F2700)-1&gt;1),"",
IF(AND(F2700="Peretoe teenus",H2700&gt;=[2]an!$M$37,RANK(D2700,$D2700:$D2700)+COUNTIFS($D$2:D2700,D2700,$F$2:F2700,F2700)-1=1,MONTH(H2700)=MONTH(K2700)=TRUE,YEAR(H2700)=YEAR(K2700)=TRUE),((EOMONTH(H2700,0)-H2700+1)*X2700)/DAY(EOMONTH(H2700,0)),
IF(AND(F2700="Peretoe teenus",H2700&gt;=[2]an!$M$37,RANK(D2700,$D2700:$D2700)+COUNTIFS($D$2:D2700,D2700,$F$2:F2700,F2700)-1=1),X2700,
IF(AND(F2700="Peretoe teenus",H2700&lt;[2]an!$M$37,S2700&lt;&gt;"kahepoolne vajaduspõhine",RANK(D2700,$D2700:$D2700)+COUNTIFS($D$2:D2700,D2700,$F$2:F2700,F2700)-1=1),X2700,
IF(AND(F2700="Peretoe teenus",H2700&lt;[2]an!$M$37,S2700&lt;&gt;"kahepoolne vajaduspõhine",RANK(D2700,$D2700:$D2700)+COUNTIFS($D$2:D2700,D2700,$F$2:F2700,F2700)-1&gt;1),"",
IF(AND(F2700="Peretoe teenus",H2700&lt;[2]an!$M$37,S2700="kahepoolne vajaduspõhine",U2700="",RANK(D2700,$D2700:$D2700)+COUNTIFS($D$2:D2700,D2700,$F$2:F2700,F2700)-1=1),X2700,
IF(AND(F2700="Peretoe teenus",H2700&lt;[2]an!$M$37,S2700="kahepoolne vajaduspõhine",U2700="",RANK(D2700,$D2700:$D2700)+COUNTIFS($D$2:D2700,D2700,$F$2:F2700,F2700)-1&gt;1),"",
IF(AND(F2700="Peretoe teenus",H2700&lt;[2]an!$M$37,S2700="kahepoolne vajaduspõhine",U2700&lt;[2]an!$M$37,RANK(D2700,$D2700:$D2700)+COUNTIFS($D$2:D2700,D2700,$F$2:F2700,F2700)-1=1),X2700,
IF(AND(F2700="Peretoe teenus",H2700&lt;[2]an!$M$37,S2700="kahepoolne vajaduspõhine",U2700&lt;[2]an!$M$37,RANK(D2700,$D2700:$D2700)+COUNTIFS($D$2:D2700,D2700,$F$2:F2700,F2700)-1&gt;1),"",
IF(AND(F2700="Peretoe teenus",H2700&lt;[2]an!$M$37,S2700="kahepoolne vajaduspõhine",U2700&gt;=[2]an!$M$37,U2700&lt;=[2]an!$M$38,RANK(D2700,$D2700:$D2700)+COUNTIFS($D$2:D2700,D2700,$F$2:F2700,F2700)-1=1),
((EOMONTH(U2700,0)-U2700+1)*X2700)/DAY(EOMONTH(U2700,0))+(DAY(U2700)-1)*100/DAY(EOMONTH(U2700,0)),
IF(AND(F2700="Peretoe teenus",H2700&lt;[2]an!$M$37,S2700="kahepoolne vajaduspõhine",U2700&gt;=[2]an!$M$37,U2700&lt;=[2]an!$M$38,RANK(D2700,$D2700:$D2700)+COUNTIFS($D$2:D2700,D2700,$F$2:F2700,F2700)-1&gt;1),"",
IF(AND(F2700="Peretoe teenus",H2700&lt;[2]an!$M$37,S2700="kahepoolne vajaduspõhine",U2700&gt;[2]an!$M$38,RANK(D2700,$D2700:$D2700)+COUNTIFS($D$2:D2700,D2700,$F$2:F2700,F2700)-1=1),X2700,
IF(AND(F2700="Peretoe teenus",H2700&lt;[2]an!$M$37,S2700="kahepoolne vajaduspõhine",U2700&gt;[2]an!$M$38,RANK(D2700,$D2700:$D2700)+COUNTIFS($D$2:D2700,D2700,$F$2:F2700,F2700)-1&gt;1),"",X2700*W2700)))))))))))))),"")</f>
        <v/>
      </c>
      <c r="Z2700" s="18" t="str">
        <f t="shared" si="127"/>
        <v/>
      </c>
      <c r="AA2700" s="19" t="str">
        <f>IFERROR(VLOOKUP(E2700,[2]an!$A$3:$B$81,2,FALSE),"")</f>
        <v/>
      </c>
      <c r="AB2700" s="19" t="str">
        <f>IFERROR(VLOOKUP(AA2700,[2]an!$C$2:$D$16,2,FALSE),"")</f>
        <v/>
      </c>
      <c r="AC2700" s="20"/>
      <c r="AD2700" s="21" t="str">
        <f>IF(A2700=[2]an!$F$36,VLOOKUP([2]an!$F$36,[2]an!$F$36:$H$36,3,FALSE),IF(A2700=[2]an!$F$35,VLOOKUP([2]an!$F$35,[2]an!$F$35:$H$35,3,FALSE),IF(A2700=[2]an!$F$33,VLOOKUP([2]an!$F$33,[2]an!$F$33:$H$33,3,FALSE),IF(A2700=[2]an!$F$31,VLOOKUP([2]an!$F$31,[2]an!$F$31:$H$31,3,FALSE),""))))</f>
        <v/>
      </c>
    </row>
    <row r="2701" spans="6:30" x14ac:dyDescent="0.2">
      <c r="F2701" s="10"/>
      <c r="G2701" s="8" t="str">
        <f t="shared" si="128"/>
        <v/>
      </c>
      <c r="H2701" s="13"/>
      <c r="K2701" s="13"/>
      <c r="L2701" s="10"/>
      <c r="M2701" s="10"/>
      <c r="S2701" s="8" t="str">
        <f>IFERROR(VLOOKUP(D2701,[1]peretoe_teenus!$A$2:$L$2000,5,FALSE),"")</f>
        <v/>
      </c>
      <c r="U2701" s="13"/>
      <c r="V2701" s="15" t="str" cm="1">
        <f t="array" ref="V2701">IFERROR(IF(AND(F2701="Tugigrupp",RANK(K2701,$K2701:$K2701)+COUNTIFS($K$2:K2701,K2701,$L$2:L2701,L2701,$M$2:M2701,M2701,$I$2:I2701,I2701,$G$2:G2701,G2701,$F$2:F2701,F2701)-1=1),SUMPRODUCT(($F$2:$F$4154=F2701)*($G$2:$G$4154=G2701)*($K$2:$K$4154=K2701)*($I$2:$I$4154=I2701)*($L$2:$L$4154=L2701)*($M$2:$M$4154=M2701)),""),"")</f>
        <v/>
      </c>
      <c r="W2701" s="15" t="str">
        <f t="shared" si="126"/>
        <v/>
      </c>
      <c r="X2701" s="16" t="str">
        <f>IF(AND(A2701=[2]an!$G$38,F2701=[2]an!$E$40),[2]an!$G$40,IF(AND(A2701=[2]an!$G$38,F2701=[2]an!$E$41),[2]an!$G$41,IF(AND(A2701=[2]an!$G$38,F2701=[2]an!$E$39,H2701&gt;=[2]an!$M$37),[2]an!$G$39,
IF(AND(A2701=[2]an!$G$38,F2701=[2]an!$E$39,H2701&lt;[2]an!$M$37,S2701="kahepoolne vajaduspõhine",U2701=""),[2]an!$M$40,
IF(AND(A2701=[2]an!$G$38,F2701=[2]an!$E$39,H2701&lt;[2]an!$M$37,S2701="kahepoolne vajaduspõhine",U2701&lt;&gt;""),[2]an!$G$39,
IF(AND(A2701=[2]an!$G$38,F2701=[2]an!$E$39,H2701&lt;[2]an!$M$37,S2701&lt;&gt;"kahepoolne vajaduspõhine"),[2]an!$G$39,
IF(AND(A2701=[2]an!$G$38,F2701=[2]an!$E$42),[2]an!$G$42,
IF(AND(A2701=[2]an!$H$38,F2701=[2]an!$E$40),[2]an!$H$40,IF(AND(A2701=[2]an!$H$38,F2701=[2]an!$E$41),[2]an!$H$41,IF(AND(A2701=[2]an!$H$38,F2701=[2]an!$E$39,H2701&gt;=[2]an!$M$37),[2]an!$H$39,
IF(AND(A2701=[2]an!$H$38,F2701=[2]an!$E$39,H2701&lt;[2]an!$M$37,S2701="kahepoolne vajaduspõhine",U2701=""),[2]an!$M$40,
IF(AND(A2701=[2]an!$H$38,F2701=[2]an!$E$39,H2701&lt;[2]an!$M$37,S2701="kahepoolne vajaduspõhine",U2701&lt;&gt;""),[2]an!$H$39,
IF(AND(A2701=[2]an!$H$38,F2701=[2]an!$E$39,H2701&lt;[2]an!$M$37,S2701&lt;&gt;"kahepoolne vajaduspõhine"),[2]an!$H$39,
IF(AND(A2701=[2]an!$H$38,F2701=[2]an!$E$42),[2]an!$H$42,
IF(AND(A2701=[2]an!$I$38,F2701=[2]an!$E$40),[2]an!$I$40,IF(AND(A2701=[2]an!$I$38,F2701=[2]an!$E$41),[2]an!$I$41,IF(AND(A2701=[2]an!$I$38,F2701=[2]an!$E$39,H2701&gt;=[2]an!$M$37),[2]an!$I$39,
IF(AND(A2701=[2]an!$I$38,F2701=[2]an!$E$39,H2701&lt;[2]an!$M$37,S2701="kahepoolne vajaduspõhine",U2701=""),[2]an!$M$40,
IF(AND(A2701=[2]an!$I$38,F2701=[2]an!$E$39,H2701&lt;[2]an!$M$37,S2701="kahepoolne vajaduspõhine",U2701&lt;&gt;""),[2]an!$I$39,
IF(AND(A2701=[2]an!$I$38,F2701=[2]an!$E$39,H2701&lt;[2]an!$M$37,S2701&lt;&gt;"kahepoolne vajaduspõhine"),[2]an!$I$39,
IF(AND(A2701=[2]an!$I$38,F2701=[2]an!$E$42),[2]an!$I$42,
IF(AND(A2701=[2]an!$J$38,F2701=[2]an!$E$40),[2]an!$J$40,IF(AND(A2701=[2]an!$J$38,F2701=[2]an!$E$41),[2]an!$J$41,IF(AND(A2701=[2]an!$J$38,F2701=[2]an!$E$39,H2701&gt;=[2]an!$M$37),[2]an!$J$39,
IF(AND(A2701=[2]an!$J$38,F2701=[2]an!$E$39,H2701&lt;[2]an!$M$37,S2701="kahepoolne vajaduspõhine",U2701=""),[2]an!$M$40,
IF(AND(A2701=[2]an!$J$38,F2701=[2]an!$E$39,H2701&lt;[2]an!$M$37,S2701="kahepoolne vajaduspõhine",U2701&lt;&gt;""),[2]an!$J$39,
IF(AND(A2701=[2]an!$J$38,F2701=[2]an!$E$39,H2701&lt;[2]an!$M$37,S2701&lt;&gt;"kahepoolne vajaduspõhine"),[2]an!$J$39,
IF(AND(A2701=[2]an!$J$38,F2701=[2]an!$E$42),[2]an!$J$42,""))))))))))))))))))))))))))))</f>
        <v/>
      </c>
      <c r="Y2701" s="17" t="str">
        <f>IFERROR(IF(F2701="Tugigrupp",0,
IF(AND(F2701="Peretoe teenus",H2701&gt;=[2]an!$M$37,RANK(D2701,$D2701:$D2701)+COUNTIFS($D$2:D2701,D2701,$F$2:F2701,F2701)-1&gt;1),"",
IF(AND(F2701="Peretoe teenus",H2701&gt;=[2]an!$M$37,RANK(D2701,$D2701:$D2701)+COUNTIFS($D$2:D2701,D2701,$F$2:F2701,F2701)-1=1,MONTH(H2701)=MONTH(K2701)=TRUE,YEAR(H2701)=YEAR(K2701)=TRUE),((EOMONTH(H2701,0)-H2701+1)*X2701)/DAY(EOMONTH(H2701,0)),
IF(AND(F2701="Peretoe teenus",H2701&gt;=[2]an!$M$37,RANK(D2701,$D2701:$D2701)+COUNTIFS($D$2:D2701,D2701,$F$2:F2701,F2701)-1=1),X2701,
IF(AND(F2701="Peretoe teenus",H2701&lt;[2]an!$M$37,S2701&lt;&gt;"kahepoolne vajaduspõhine",RANK(D2701,$D2701:$D2701)+COUNTIFS($D$2:D2701,D2701,$F$2:F2701,F2701)-1=1),X2701,
IF(AND(F2701="Peretoe teenus",H2701&lt;[2]an!$M$37,S2701&lt;&gt;"kahepoolne vajaduspõhine",RANK(D2701,$D2701:$D2701)+COUNTIFS($D$2:D2701,D2701,$F$2:F2701,F2701)-1&gt;1),"",
IF(AND(F2701="Peretoe teenus",H2701&lt;[2]an!$M$37,S2701="kahepoolne vajaduspõhine",U2701="",RANK(D2701,$D2701:$D2701)+COUNTIFS($D$2:D2701,D2701,$F$2:F2701,F2701)-1=1),X2701,
IF(AND(F2701="Peretoe teenus",H2701&lt;[2]an!$M$37,S2701="kahepoolne vajaduspõhine",U2701="",RANK(D2701,$D2701:$D2701)+COUNTIFS($D$2:D2701,D2701,$F$2:F2701,F2701)-1&gt;1),"",
IF(AND(F2701="Peretoe teenus",H2701&lt;[2]an!$M$37,S2701="kahepoolne vajaduspõhine",U2701&lt;[2]an!$M$37,RANK(D2701,$D2701:$D2701)+COUNTIFS($D$2:D2701,D2701,$F$2:F2701,F2701)-1=1),X2701,
IF(AND(F2701="Peretoe teenus",H2701&lt;[2]an!$M$37,S2701="kahepoolne vajaduspõhine",U2701&lt;[2]an!$M$37,RANK(D2701,$D2701:$D2701)+COUNTIFS($D$2:D2701,D2701,$F$2:F2701,F2701)-1&gt;1),"",
IF(AND(F2701="Peretoe teenus",H2701&lt;[2]an!$M$37,S2701="kahepoolne vajaduspõhine",U2701&gt;=[2]an!$M$37,U2701&lt;=[2]an!$M$38,RANK(D2701,$D2701:$D2701)+COUNTIFS($D$2:D2701,D2701,$F$2:F2701,F2701)-1=1),
((EOMONTH(U2701,0)-U2701+1)*X2701)/DAY(EOMONTH(U2701,0))+(DAY(U2701)-1)*100/DAY(EOMONTH(U2701,0)),
IF(AND(F2701="Peretoe teenus",H2701&lt;[2]an!$M$37,S2701="kahepoolne vajaduspõhine",U2701&gt;=[2]an!$M$37,U2701&lt;=[2]an!$M$38,RANK(D2701,$D2701:$D2701)+COUNTIFS($D$2:D2701,D2701,$F$2:F2701,F2701)-1&gt;1),"",
IF(AND(F2701="Peretoe teenus",H2701&lt;[2]an!$M$37,S2701="kahepoolne vajaduspõhine",U2701&gt;[2]an!$M$38,RANK(D2701,$D2701:$D2701)+COUNTIFS($D$2:D2701,D2701,$F$2:F2701,F2701)-1=1),X2701,
IF(AND(F2701="Peretoe teenus",H2701&lt;[2]an!$M$37,S2701="kahepoolne vajaduspõhine",U2701&gt;[2]an!$M$38,RANK(D2701,$D2701:$D2701)+COUNTIFS($D$2:D2701,D2701,$F$2:F2701,F2701)-1&gt;1),"",X2701*W2701)))))))))))))),"")</f>
        <v/>
      </c>
      <c r="Z2701" s="18" t="str">
        <f t="shared" si="127"/>
        <v/>
      </c>
      <c r="AA2701" s="19" t="str">
        <f>IFERROR(VLOOKUP(E2701,[2]an!$A$3:$B$81,2,FALSE),"")</f>
        <v/>
      </c>
      <c r="AB2701" s="19" t="str">
        <f>IFERROR(VLOOKUP(AA2701,[2]an!$C$2:$D$16,2,FALSE),"")</f>
        <v/>
      </c>
      <c r="AC2701" s="20"/>
      <c r="AD2701" s="21" t="str">
        <f>IF(A2701=[2]an!$F$36,VLOOKUP([2]an!$F$36,[2]an!$F$36:$H$36,3,FALSE),IF(A2701=[2]an!$F$35,VLOOKUP([2]an!$F$35,[2]an!$F$35:$H$35,3,FALSE),IF(A2701=[2]an!$F$33,VLOOKUP([2]an!$F$33,[2]an!$F$33:$H$33,3,FALSE),IF(A2701=[2]an!$F$31,VLOOKUP([2]an!$F$31,[2]an!$F$31:$H$31,3,FALSE),""))))</f>
        <v/>
      </c>
    </row>
    <row r="2702" spans="6:30" x14ac:dyDescent="0.2">
      <c r="F2702" s="10"/>
      <c r="G2702" s="8" t="str">
        <f t="shared" si="128"/>
        <v/>
      </c>
      <c r="H2702" s="13"/>
      <c r="K2702" s="13"/>
      <c r="L2702" s="10"/>
      <c r="M2702" s="10"/>
      <c r="S2702" s="8" t="str">
        <f>IFERROR(VLOOKUP(D2702,[1]peretoe_teenus!$A$2:$L$2000,5,FALSE),"")</f>
        <v/>
      </c>
      <c r="U2702" s="13"/>
      <c r="V2702" s="15" t="str" cm="1">
        <f t="array" ref="V2702">IFERROR(IF(AND(F2702="Tugigrupp",RANK(K2702,$K2702:$K2702)+COUNTIFS($K$2:K2702,K2702,$L$2:L2702,L2702,$M$2:M2702,M2702,$I$2:I2702,I2702,$G$2:G2702,G2702,$F$2:F2702,F2702)-1=1),SUMPRODUCT(($F$2:$F$4154=F2702)*($G$2:$G$4154=G2702)*($K$2:$K$4154=K2702)*($I$2:$I$4154=I2702)*($L$2:$L$4154=L2702)*($M$2:$M$4154=M2702)),""),"")</f>
        <v/>
      </c>
      <c r="W2702" s="15" t="str">
        <f t="shared" si="126"/>
        <v/>
      </c>
      <c r="X2702" s="16" t="str">
        <f>IF(AND(A2702=[2]an!$G$38,F2702=[2]an!$E$40),[2]an!$G$40,IF(AND(A2702=[2]an!$G$38,F2702=[2]an!$E$41),[2]an!$G$41,IF(AND(A2702=[2]an!$G$38,F2702=[2]an!$E$39,H2702&gt;=[2]an!$M$37),[2]an!$G$39,
IF(AND(A2702=[2]an!$G$38,F2702=[2]an!$E$39,H2702&lt;[2]an!$M$37,S2702="kahepoolne vajaduspõhine",U2702=""),[2]an!$M$40,
IF(AND(A2702=[2]an!$G$38,F2702=[2]an!$E$39,H2702&lt;[2]an!$M$37,S2702="kahepoolne vajaduspõhine",U2702&lt;&gt;""),[2]an!$G$39,
IF(AND(A2702=[2]an!$G$38,F2702=[2]an!$E$39,H2702&lt;[2]an!$M$37,S2702&lt;&gt;"kahepoolne vajaduspõhine"),[2]an!$G$39,
IF(AND(A2702=[2]an!$G$38,F2702=[2]an!$E$42),[2]an!$G$42,
IF(AND(A2702=[2]an!$H$38,F2702=[2]an!$E$40),[2]an!$H$40,IF(AND(A2702=[2]an!$H$38,F2702=[2]an!$E$41),[2]an!$H$41,IF(AND(A2702=[2]an!$H$38,F2702=[2]an!$E$39,H2702&gt;=[2]an!$M$37),[2]an!$H$39,
IF(AND(A2702=[2]an!$H$38,F2702=[2]an!$E$39,H2702&lt;[2]an!$M$37,S2702="kahepoolne vajaduspõhine",U2702=""),[2]an!$M$40,
IF(AND(A2702=[2]an!$H$38,F2702=[2]an!$E$39,H2702&lt;[2]an!$M$37,S2702="kahepoolne vajaduspõhine",U2702&lt;&gt;""),[2]an!$H$39,
IF(AND(A2702=[2]an!$H$38,F2702=[2]an!$E$39,H2702&lt;[2]an!$M$37,S2702&lt;&gt;"kahepoolne vajaduspõhine"),[2]an!$H$39,
IF(AND(A2702=[2]an!$H$38,F2702=[2]an!$E$42),[2]an!$H$42,
IF(AND(A2702=[2]an!$I$38,F2702=[2]an!$E$40),[2]an!$I$40,IF(AND(A2702=[2]an!$I$38,F2702=[2]an!$E$41),[2]an!$I$41,IF(AND(A2702=[2]an!$I$38,F2702=[2]an!$E$39,H2702&gt;=[2]an!$M$37),[2]an!$I$39,
IF(AND(A2702=[2]an!$I$38,F2702=[2]an!$E$39,H2702&lt;[2]an!$M$37,S2702="kahepoolne vajaduspõhine",U2702=""),[2]an!$M$40,
IF(AND(A2702=[2]an!$I$38,F2702=[2]an!$E$39,H2702&lt;[2]an!$M$37,S2702="kahepoolne vajaduspõhine",U2702&lt;&gt;""),[2]an!$I$39,
IF(AND(A2702=[2]an!$I$38,F2702=[2]an!$E$39,H2702&lt;[2]an!$M$37,S2702&lt;&gt;"kahepoolne vajaduspõhine"),[2]an!$I$39,
IF(AND(A2702=[2]an!$I$38,F2702=[2]an!$E$42),[2]an!$I$42,
IF(AND(A2702=[2]an!$J$38,F2702=[2]an!$E$40),[2]an!$J$40,IF(AND(A2702=[2]an!$J$38,F2702=[2]an!$E$41),[2]an!$J$41,IF(AND(A2702=[2]an!$J$38,F2702=[2]an!$E$39,H2702&gt;=[2]an!$M$37),[2]an!$J$39,
IF(AND(A2702=[2]an!$J$38,F2702=[2]an!$E$39,H2702&lt;[2]an!$M$37,S2702="kahepoolne vajaduspõhine",U2702=""),[2]an!$M$40,
IF(AND(A2702=[2]an!$J$38,F2702=[2]an!$E$39,H2702&lt;[2]an!$M$37,S2702="kahepoolne vajaduspõhine",U2702&lt;&gt;""),[2]an!$J$39,
IF(AND(A2702=[2]an!$J$38,F2702=[2]an!$E$39,H2702&lt;[2]an!$M$37,S2702&lt;&gt;"kahepoolne vajaduspõhine"),[2]an!$J$39,
IF(AND(A2702=[2]an!$J$38,F2702=[2]an!$E$42),[2]an!$J$42,""))))))))))))))))))))))))))))</f>
        <v/>
      </c>
      <c r="Y2702" s="17" t="str">
        <f>IFERROR(IF(F2702="Tugigrupp",0,
IF(AND(F2702="Peretoe teenus",H2702&gt;=[2]an!$M$37,RANK(D2702,$D2702:$D2702)+COUNTIFS($D$2:D2702,D2702,$F$2:F2702,F2702)-1&gt;1),"",
IF(AND(F2702="Peretoe teenus",H2702&gt;=[2]an!$M$37,RANK(D2702,$D2702:$D2702)+COUNTIFS($D$2:D2702,D2702,$F$2:F2702,F2702)-1=1,MONTH(H2702)=MONTH(K2702)=TRUE,YEAR(H2702)=YEAR(K2702)=TRUE),((EOMONTH(H2702,0)-H2702+1)*X2702)/DAY(EOMONTH(H2702,0)),
IF(AND(F2702="Peretoe teenus",H2702&gt;=[2]an!$M$37,RANK(D2702,$D2702:$D2702)+COUNTIFS($D$2:D2702,D2702,$F$2:F2702,F2702)-1=1),X2702,
IF(AND(F2702="Peretoe teenus",H2702&lt;[2]an!$M$37,S2702&lt;&gt;"kahepoolne vajaduspõhine",RANK(D2702,$D2702:$D2702)+COUNTIFS($D$2:D2702,D2702,$F$2:F2702,F2702)-1=1),X2702,
IF(AND(F2702="Peretoe teenus",H2702&lt;[2]an!$M$37,S2702&lt;&gt;"kahepoolne vajaduspõhine",RANK(D2702,$D2702:$D2702)+COUNTIFS($D$2:D2702,D2702,$F$2:F2702,F2702)-1&gt;1),"",
IF(AND(F2702="Peretoe teenus",H2702&lt;[2]an!$M$37,S2702="kahepoolne vajaduspõhine",U2702="",RANK(D2702,$D2702:$D2702)+COUNTIFS($D$2:D2702,D2702,$F$2:F2702,F2702)-1=1),X2702,
IF(AND(F2702="Peretoe teenus",H2702&lt;[2]an!$M$37,S2702="kahepoolne vajaduspõhine",U2702="",RANK(D2702,$D2702:$D2702)+COUNTIFS($D$2:D2702,D2702,$F$2:F2702,F2702)-1&gt;1),"",
IF(AND(F2702="Peretoe teenus",H2702&lt;[2]an!$M$37,S2702="kahepoolne vajaduspõhine",U2702&lt;[2]an!$M$37,RANK(D2702,$D2702:$D2702)+COUNTIFS($D$2:D2702,D2702,$F$2:F2702,F2702)-1=1),X2702,
IF(AND(F2702="Peretoe teenus",H2702&lt;[2]an!$M$37,S2702="kahepoolne vajaduspõhine",U2702&lt;[2]an!$M$37,RANK(D2702,$D2702:$D2702)+COUNTIFS($D$2:D2702,D2702,$F$2:F2702,F2702)-1&gt;1),"",
IF(AND(F2702="Peretoe teenus",H2702&lt;[2]an!$M$37,S2702="kahepoolne vajaduspõhine",U2702&gt;=[2]an!$M$37,U2702&lt;=[2]an!$M$38,RANK(D2702,$D2702:$D2702)+COUNTIFS($D$2:D2702,D2702,$F$2:F2702,F2702)-1=1),
((EOMONTH(U2702,0)-U2702+1)*X2702)/DAY(EOMONTH(U2702,0))+(DAY(U2702)-1)*100/DAY(EOMONTH(U2702,0)),
IF(AND(F2702="Peretoe teenus",H2702&lt;[2]an!$M$37,S2702="kahepoolne vajaduspõhine",U2702&gt;=[2]an!$M$37,U2702&lt;=[2]an!$M$38,RANK(D2702,$D2702:$D2702)+COUNTIFS($D$2:D2702,D2702,$F$2:F2702,F2702)-1&gt;1),"",
IF(AND(F2702="Peretoe teenus",H2702&lt;[2]an!$M$37,S2702="kahepoolne vajaduspõhine",U2702&gt;[2]an!$M$38,RANK(D2702,$D2702:$D2702)+COUNTIFS($D$2:D2702,D2702,$F$2:F2702,F2702)-1=1),X2702,
IF(AND(F2702="Peretoe teenus",H2702&lt;[2]an!$M$37,S2702="kahepoolne vajaduspõhine",U2702&gt;[2]an!$M$38,RANK(D2702,$D2702:$D2702)+COUNTIFS($D$2:D2702,D2702,$F$2:F2702,F2702)-1&gt;1),"",X2702*W2702)))))))))))))),"")</f>
        <v/>
      </c>
      <c r="Z2702" s="18" t="str">
        <f t="shared" si="127"/>
        <v/>
      </c>
      <c r="AA2702" s="19" t="str">
        <f>IFERROR(VLOOKUP(E2702,[2]an!$A$3:$B$81,2,FALSE),"")</f>
        <v/>
      </c>
      <c r="AB2702" s="19" t="str">
        <f>IFERROR(VLOOKUP(AA2702,[2]an!$C$2:$D$16,2,FALSE),"")</f>
        <v/>
      </c>
      <c r="AC2702" s="20"/>
      <c r="AD2702" s="21" t="str">
        <f>IF(A2702=[2]an!$F$36,VLOOKUP([2]an!$F$36,[2]an!$F$36:$H$36,3,FALSE),IF(A2702=[2]an!$F$35,VLOOKUP([2]an!$F$35,[2]an!$F$35:$H$35,3,FALSE),IF(A2702=[2]an!$F$33,VLOOKUP([2]an!$F$33,[2]an!$F$33:$H$33,3,FALSE),IF(A2702=[2]an!$F$31,VLOOKUP([2]an!$F$31,[2]an!$F$31:$H$31,3,FALSE),""))))</f>
        <v/>
      </c>
    </row>
    <row r="2703" spans="6:30" x14ac:dyDescent="0.2">
      <c r="F2703" s="10"/>
      <c r="G2703" s="8" t="str">
        <f t="shared" si="128"/>
        <v/>
      </c>
      <c r="H2703" s="13"/>
      <c r="K2703" s="13"/>
      <c r="L2703" s="10"/>
      <c r="M2703" s="10"/>
      <c r="S2703" s="8" t="str">
        <f>IFERROR(VLOOKUP(D2703,[1]peretoe_teenus!$A$2:$L$2000,5,FALSE),"")</f>
        <v/>
      </c>
      <c r="U2703" s="13"/>
      <c r="V2703" s="15" t="str" cm="1">
        <f t="array" ref="V2703">IFERROR(IF(AND(F2703="Tugigrupp",RANK(K2703,$K2703:$K2703)+COUNTIFS($K$2:K2703,K2703,$L$2:L2703,L2703,$M$2:M2703,M2703,$I$2:I2703,I2703,$G$2:G2703,G2703,$F$2:F2703,F2703)-1=1),SUMPRODUCT(($F$2:$F$4154=F2703)*($G$2:$G$4154=G2703)*($K$2:$K$4154=K2703)*($I$2:$I$4154=I2703)*($L$2:$L$4154=L2703)*($M$2:$M$4154=M2703)),""),"")</f>
        <v/>
      </c>
      <c r="W2703" s="15" t="str">
        <f t="shared" si="126"/>
        <v/>
      </c>
      <c r="X2703" s="16" t="str">
        <f>IF(AND(A2703=[2]an!$G$38,F2703=[2]an!$E$40),[2]an!$G$40,IF(AND(A2703=[2]an!$G$38,F2703=[2]an!$E$41),[2]an!$G$41,IF(AND(A2703=[2]an!$G$38,F2703=[2]an!$E$39,H2703&gt;=[2]an!$M$37),[2]an!$G$39,
IF(AND(A2703=[2]an!$G$38,F2703=[2]an!$E$39,H2703&lt;[2]an!$M$37,S2703="kahepoolne vajaduspõhine",U2703=""),[2]an!$M$40,
IF(AND(A2703=[2]an!$G$38,F2703=[2]an!$E$39,H2703&lt;[2]an!$M$37,S2703="kahepoolne vajaduspõhine",U2703&lt;&gt;""),[2]an!$G$39,
IF(AND(A2703=[2]an!$G$38,F2703=[2]an!$E$39,H2703&lt;[2]an!$M$37,S2703&lt;&gt;"kahepoolne vajaduspõhine"),[2]an!$G$39,
IF(AND(A2703=[2]an!$G$38,F2703=[2]an!$E$42),[2]an!$G$42,
IF(AND(A2703=[2]an!$H$38,F2703=[2]an!$E$40),[2]an!$H$40,IF(AND(A2703=[2]an!$H$38,F2703=[2]an!$E$41),[2]an!$H$41,IF(AND(A2703=[2]an!$H$38,F2703=[2]an!$E$39,H2703&gt;=[2]an!$M$37),[2]an!$H$39,
IF(AND(A2703=[2]an!$H$38,F2703=[2]an!$E$39,H2703&lt;[2]an!$M$37,S2703="kahepoolne vajaduspõhine",U2703=""),[2]an!$M$40,
IF(AND(A2703=[2]an!$H$38,F2703=[2]an!$E$39,H2703&lt;[2]an!$M$37,S2703="kahepoolne vajaduspõhine",U2703&lt;&gt;""),[2]an!$H$39,
IF(AND(A2703=[2]an!$H$38,F2703=[2]an!$E$39,H2703&lt;[2]an!$M$37,S2703&lt;&gt;"kahepoolne vajaduspõhine"),[2]an!$H$39,
IF(AND(A2703=[2]an!$H$38,F2703=[2]an!$E$42),[2]an!$H$42,
IF(AND(A2703=[2]an!$I$38,F2703=[2]an!$E$40),[2]an!$I$40,IF(AND(A2703=[2]an!$I$38,F2703=[2]an!$E$41),[2]an!$I$41,IF(AND(A2703=[2]an!$I$38,F2703=[2]an!$E$39,H2703&gt;=[2]an!$M$37),[2]an!$I$39,
IF(AND(A2703=[2]an!$I$38,F2703=[2]an!$E$39,H2703&lt;[2]an!$M$37,S2703="kahepoolne vajaduspõhine",U2703=""),[2]an!$M$40,
IF(AND(A2703=[2]an!$I$38,F2703=[2]an!$E$39,H2703&lt;[2]an!$M$37,S2703="kahepoolne vajaduspõhine",U2703&lt;&gt;""),[2]an!$I$39,
IF(AND(A2703=[2]an!$I$38,F2703=[2]an!$E$39,H2703&lt;[2]an!$M$37,S2703&lt;&gt;"kahepoolne vajaduspõhine"),[2]an!$I$39,
IF(AND(A2703=[2]an!$I$38,F2703=[2]an!$E$42),[2]an!$I$42,
IF(AND(A2703=[2]an!$J$38,F2703=[2]an!$E$40),[2]an!$J$40,IF(AND(A2703=[2]an!$J$38,F2703=[2]an!$E$41),[2]an!$J$41,IF(AND(A2703=[2]an!$J$38,F2703=[2]an!$E$39,H2703&gt;=[2]an!$M$37),[2]an!$J$39,
IF(AND(A2703=[2]an!$J$38,F2703=[2]an!$E$39,H2703&lt;[2]an!$M$37,S2703="kahepoolne vajaduspõhine",U2703=""),[2]an!$M$40,
IF(AND(A2703=[2]an!$J$38,F2703=[2]an!$E$39,H2703&lt;[2]an!$M$37,S2703="kahepoolne vajaduspõhine",U2703&lt;&gt;""),[2]an!$J$39,
IF(AND(A2703=[2]an!$J$38,F2703=[2]an!$E$39,H2703&lt;[2]an!$M$37,S2703&lt;&gt;"kahepoolne vajaduspõhine"),[2]an!$J$39,
IF(AND(A2703=[2]an!$J$38,F2703=[2]an!$E$42),[2]an!$J$42,""))))))))))))))))))))))))))))</f>
        <v/>
      </c>
      <c r="Y2703" s="17" t="str">
        <f>IFERROR(IF(F2703="Tugigrupp",0,
IF(AND(F2703="Peretoe teenus",H2703&gt;=[2]an!$M$37,RANK(D2703,$D2703:$D2703)+COUNTIFS($D$2:D2703,D2703,$F$2:F2703,F2703)-1&gt;1),"",
IF(AND(F2703="Peretoe teenus",H2703&gt;=[2]an!$M$37,RANK(D2703,$D2703:$D2703)+COUNTIFS($D$2:D2703,D2703,$F$2:F2703,F2703)-1=1,MONTH(H2703)=MONTH(K2703)=TRUE,YEAR(H2703)=YEAR(K2703)=TRUE),((EOMONTH(H2703,0)-H2703+1)*X2703)/DAY(EOMONTH(H2703,0)),
IF(AND(F2703="Peretoe teenus",H2703&gt;=[2]an!$M$37,RANK(D2703,$D2703:$D2703)+COUNTIFS($D$2:D2703,D2703,$F$2:F2703,F2703)-1=1),X2703,
IF(AND(F2703="Peretoe teenus",H2703&lt;[2]an!$M$37,S2703&lt;&gt;"kahepoolne vajaduspõhine",RANK(D2703,$D2703:$D2703)+COUNTIFS($D$2:D2703,D2703,$F$2:F2703,F2703)-1=1),X2703,
IF(AND(F2703="Peretoe teenus",H2703&lt;[2]an!$M$37,S2703&lt;&gt;"kahepoolne vajaduspõhine",RANK(D2703,$D2703:$D2703)+COUNTIFS($D$2:D2703,D2703,$F$2:F2703,F2703)-1&gt;1),"",
IF(AND(F2703="Peretoe teenus",H2703&lt;[2]an!$M$37,S2703="kahepoolne vajaduspõhine",U2703="",RANK(D2703,$D2703:$D2703)+COUNTIFS($D$2:D2703,D2703,$F$2:F2703,F2703)-1=1),X2703,
IF(AND(F2703="Peretoe teenus",H2703&lt;[2]an!$M$37,S2703="kahepoolne vajaduspõhine",U2703="",RANK(D2703,$D2703:$D2703)+COUNTIFS($D$2:D2703,D2703,$F$2:F2703,F2703)-1&gt;1),"",
IF(AND(F2703="Peretoe teenus",H2703&lt;[2]an!$M$37,S2703="kahepoolne vajaduspõhine",U2703&lt;[2]an!$M$37,RANK(D2703,$D2703:$D2703)+COUNTIFS($D$2:D2703,D2703,$F$2:F2703,F2703)-1=1),X2703,
IF(AND(F2703="Peretoe teenus",H2703&lt;[2]an!$M$37,S2703="kahepoolne vajaduspõhine",U2703&lt;[2]an!$M$37,RANK(D2703,$D2703:$D2703)+COUNTIFS($D$2:D2703,D2703,$F$2:F2703,F2703)-1&gt;1),"",
IF(AND(F2703="Peretoe teenus",H2703&lt;[2]an!$M$37,S2703="kahepoolne vajaduspõhine",U2703&gt;=[2]an!$M$37,U2703&lt;=[2]an!$M$38,RANK(D2703,$D2703:$D2703)+COUNTIFS($D$2:D2703,D2703,$F$2:F2703,F2703)-1=1),
((EOMONTH(U2703,0)-U2703+1)*X2703)/DAY(EOMONTH(U2703,0))+(DAY(U2703)-1)*100/DAY(EOMONTH(U2703,0)),
IF(AND(F2703="Peretoe teenus",H2703&lt;[2]an!$M$37,S2703="kahepoolne vajaduspõhine",U2703&gt;=[2]an!$M$37,U2703&lt;=[2]an!$M$38,RANK(D2703,$D2703:$D2703)+COUNTIFS($D$2:D2703,D2703,$F$2:F2703,F2703)-1&gt;1),"",
IF(AND(F2703="Peretoe teenus",H2703&lt;[2]an!$M$37,S2703="kahepoolne vajaduspõhine",U2703&gt;[2]an!$M$38,RANK(D2703,$D2703:$D2703)+COUNTIFS($D$2:D2703,D2703,$F$2:F2703,F2703)-1=1),X2703,
IF(AND(F2703="Peretoe teenus",H2703&lt;[2]an!$M$37,S2703="kahepoolne vajaduspõhine",U2703&gt;[2]an!$M$38,RANK(D2703,$D2703:$D2703)+COUNTIFS($D$2:D2703,D2703,$F$2:F2703,F2703)-1&gt;1),"",X2703*W2703)))))))))))))),"")</f>
        <v/>
      </c>
      <c r="Z2703" s="18" t="str">
        <f t="shared" si="127"/>
        <v/>
      </c>
      <c r="AA2703" s="19" t="str">
        <f>IFERROR(VLOOKUP(E2703,[2]an!$A$3:$B$81,2,FALSE),"")</f>
        <v/>
      </c>
      <c r="AB2703" s="19" t="str">
        <f>IFERROR(VLOOKUP(AA2703,[2]an!$C$2:$D$16,2,FALSE),"")</f>
        <v/>
      </c>
      <c r="AC2703" s="20"/>
      <c r="AD2703" s="21" t="str">
        <f>IF(A2703=[2]an!$F$36,VLOOKUP([2]an!$F$36,[2]an!$F$36:$H$36,3,FALSE),IF(A2703=[2]an!$F$35,VLOOKUP([2]an!$F$35,[2]an!$F$35:$H$35,3,FALSE),IF(A2703=[2]an!$F$33,VLOOKUP([2]an!$F$33,[2]an!$F$33:$H$33,3,FALSE),IF(A2703=[2]an!$F$31,VLOOKUP([2]an!$F$31,[2]an!$F$31:$H$31,3,FALSE),""))))</f>
        <v/>
      </c>
    </row>
    <row r="2704" spans="6:30" x14ac:dyDescent="0.2">
      <c r="F2704" s="10"/>
      <c r="G2704" s="8" t="str">
        <f t="shared" si="128"/>
        <v/>
      </c>
      <c r="H2704" s="13"/>
      <c r="K2704" s="13"/>
      <c r="L2704" s="10"/>
      <c r="M2704" s="10"/>
      <c r="S2704" s="8" t="str">
        <f>IFERROR(VLOOKUP(D2704,[1]peretoe_teenus!$A$2:$L$2000,5,FALSE),"")</f>
        <v/>
      </c>
      <c r="U2704" s="13"/>
      <c r="V2704" s="15" t="str" cm="1">
        <f t="array" ref="V2704">IFERROR(IF(AND(F2704="Tugigrupp",RANK(K2704,$K2704:$K2704)+COUNTIFS($K$2:K2704,K2704,$L$2:L2704,L2704,$M$2:M2704,M2704,$I$2:I2704,I2704,$G$2:G2704,G2704,$F$2:F2704,F2704)-1=1),SUMPRODUCT(($F$2:$F$4154=F2704)*($G$2:$G$4154=G2704)*($K$2:$K$4154=K2704)*($I$2:$I$4154=I2704)*($L$2:$L$4154=L2704)*($M$2:$M$4154=M2704)),""),"")</f>
        <v/>
      </c>
      <c r="W2704" s="15" t="str">
        <f t="shared" si="126"/>
        <v/>
      </c>
      <c r="X2704" s="16" t="str">
        <f>IF(AND(A2704=[2]an!$G$38,F2704=[2]an!$E$40),[2]an!$G$40,IF(AND(A2704=[2]an!$G$38,F2704=[2]an!$E$41),[2]an!$G$41,IF(AND(A2704=[2]an!$G$38,F2704=[2]an!$E$39,H2704&gt;=[2]an!$M$37),[2]an!$G$39,
IF(AND(A2704=[2]an!$G$38,F2704=[2]an!$E$39,H2704&lt;[2]an!$M$37,S2704="kahepoolne vajaduspõhine",U2704=""),[2]an!$M$40,
IF(AND(A2704=[2]an!$G$38,F2704=[2]an!$E$39,H2704&lt;[2]an!$M$37,S2704="kahepoolne vajaduspõhine",U2704&lt;&gt;""),[2]an!$G$39,
IF(AND(A2704=[2]an!$G$38,F2704=[2]an!$E$39,H2704&lt;[2]an!$M$37,S2704&lt;&gt;"kahepoolne vajaduspõhine"),[2]an!$G$39,
IF(AND(A2704=[2]an!$G$38,F2704=[2]an!$E$42),[2]an!$G$42,
IF(AND(A2704=[2]an!$H$38,F2704=[2]an!$E$40),[2]an!$H$40,IF(AND(A2704=[2]an!$H$38,F2704=[2]an!$E$41),[2]an!$H$41,IF(AND(A2704=[2]an!$H$38,F2704=[2]an!$E$39,H2704&gt;=[2]an!$M$37),[2]an!$H$39,
IF(AND(A2704=[2]an!$H$38,F2704=[2]an!$E$39,H2704&lt;[2]an!$M$37,S2704="kahepoolne vajaduspõhine",U2704=""),[2]an!$M$40,
IF(AND(A2704=[2]an!$H$38,F2704=[2]an!$E$39,H2704&lt;[2]an!$M$37,S2704="kahepoolne vajaduspõhine",U2704&lt;&gt;""),[2]an!$H$39,
IF(AND(A2704=[2]an!$H$38,F2704=[2]an!$E$39,H2704&lt;[2]an!$M$37,S2704&lt;&gt;"kahepoolne vajaduspõhine"),[2]an!$H$39,
IF(AND(A2704=[2]an!$H$38,F2704=[2]an!$E$42),[2]an!$H$42,
IF(AND(A2704=[2]an!$I$38,F2704=[2]an!$E$40),[2]an!$I$40,IF(AND(A2704=[2]an!$I$38,F2704=[2]an!$E$41),[2]an!$I$41,IF(AND(A2704=[2]an!$I$38,F2704=[2]an!$E$39,H2704&gt;=[2]an!$M$37),[2]an!$I$39,
IF(AND(A2704=[2]an!$I$38,F2704=[2]an!$E$39,H2704&lt;[2]an!$M$37,S2704="kahepoolne vajaduspõhine",U2704=""),[2]an!$M$40,
IF(AND(A2704=[2]an!$I$38,F2704=[2]an!$E$39,H2704&lt;[2]an!$M$37,S2704="kahepoolne vajaduspõhine",U2704&lt;&gt;""),[2]an!$I$39,
IF(AND(A2704=[2]an!$I$38,F2704=[2]an!$E$39,H2704&lt;[2]an!$M$37,S2704&lt;&gt;"kahepoolne vajaduspõhine"),[2]an!$I$39,
IF(AND(A2704=[2]an!$I$38,F2704=[2]an!$E$42),[2]an!$I$42,
IF(AND(A2704=[2]an!$J$38,F2704=[2]an!$E$40),[2]an!$J$40,IF(AND(A2704=[2]an!$J$38,F2704=[2]an!$E$41),[2]an!$J$41,IF(AND(A2704=[2]an!$J$38,F2704=[2]an!$E$39,H2704&gt;=[2]an!$M$37),[2]an!$J$39,
IF(AND(A2704=[2]an!$J$38,F2704=[2]an!$E$39,H2704&lt;[2]an!$M$37,S2704="kahepoolne vajaduspõhine",U2704=""),[2]an!$M$40,
IF(AND(A2704=[2]an!$J$38,F2704=[2]an!$E$39,H2704&lt;[2]an!$M$37,S2704="kahepoolne vajaduspõhine",U2704&lt;&gt;""),[2]an!$J$39,
IF(AND(A2704=[2]an!$J$38,F2704=[2]an!$E$39,H2704&lt;[2]an!$M$37,S2704&lt;&gt;"kahepoolne vajaduspõhine"),[2]an!$J$39,
IF(AND(A2704=[2]an!$J$38,F2704=[2]an!$E$42),[2]an!$J$42,""))))))))))))))))))))))))))))</f>
        <v/>
      </c>
      <c r="Y2704" s="17" t="str">
        <f>IFERROR(IF(F2704="Tugigrupp",0,
IF(AND(F2704="Peretoe teenus",H2704&gt;=[2]an!$M$37,RANK(D2704,$D2704:$D2704)+COUNTIFS($D$2:D2704,D2704,$F$2:F2704,F2704)-1&gt;1),"",
IF(AND(F2704="Peretoe teenus",H2704&gt;=[2]an!$M$37,RANK(D2704,$D2704:$D2704)+COUNTIFS($D$2:D2704,D2704,$F$2:F2704,F2704)-1=1,MONTH(H2704)=MONTH(K2704)=TRUE,YEAR(H2704)=YEAR(K2704)=TRUE),((EOMONTH(H2704,0)-H2704+1)*X2704)/DAY(EOMONTH(H2704,0)),
IF(AND(F2704="Peretoe teenus",H2704&gt;=[2]an!$M$37,RANK(D2704,$D2704:$D2704)+COUNTIFS($D$2:D2704,D2704,$F$2:F2704,F2704)-1=1),X2704,
IF(AND(F2704="Peretoe teenus",H2704&lt;[2]an!$M$37,S2704&lt;&gt;"kahepoolne vajaduspõhine",RANK(D2704,$D2704:$D2704)+COUNTIFS($D$2:D2704,D2704,$F$2:F2704,F2704)-1=1),X2704,
IF(AND(F2704="Peretoe teenus",H2704&lt;[2]an!$M$37,S2704&lt;&gt;"kahepoolne vajaduspõhine",RANK(D2704,$D2704:$D2704)+COUNTIFS($D$2:D2704,D2704,$F$2:F2704,F2704)-1&gt;1),"",
IF(AND(F2704="Peretoe teenus",H2704&lt;[2]an!$M$37,S2704="kahepoolne vajaduspõhine",U2704="",RANK(D2704,$D2704:$D2704)+COUNTIFS($D$2:D2704,D2704,$F$2:F2704,F2704)-1=1),X2704,
IF(AND(F2704="Peretoe teenus",H2704&lt;[2]an!$M$37,S2704="kahepoolne vajaduspõhine",U2704="",RANK(D2704,$D2704:$D2704)+COUNTIFS($D$2:D2704,D2704,$F$2:F2704,F2704)-1&gt;1),"",
IF(AND(F2704="Peretoe teenus",H2704&lt;[2]an!$M$37,S2704="kahepoolne vajaduspõhine",U2704&lt;[2]an!$M$37,RANK(D2704,$D2704:$D2704)+COUNTIFS($D$2:D2704,D2704,$F$2:F2704,F2704)-1=1),X2704,
IF(AND(F2704="Peretoe teenus",H2704&lt;[2]an!$M$37,S2704="kahepoolne vajaduspõhine",U2704&lt;[2]an!$M$37,RANK(D2704,$D2704:$D2704)+COUNTIFS($D$2:D2704,D2704,$F$2:F2704,F2704)-1&gt;1),"",
IF(AND(F2704="Peretoe teenus",H2704&lt;[2]an!$M$37,S2704="kahepoolne vajaduspõhine",U2704&gt;=[2]an!$M$37,U2704&lt;=[2]an!$M$38,RANK(D2704,$D2704:$D2704)+COUNTIFS($D$2:D2704,D2704,$F$2:F2704,F2704)-1=1),
((EOMONTH(U2704,0)-U2704+1)*X2704)/DAY(EOMONTH(U2704,0))+(DAY(U2704)-1)*100/DAY(EOMONTH(U2704,0)),
IF(AND(F2704="Peretoe teenus",H2704&lt;[2]an!$M$37,S2704="kahepoolne vajaduspõhine",U2704&gt;=[2]an!$M$37,U2704&lt;=[2]an!$M$38,RANK(D2704,$D2704:$D2704)+COUNTIFS($D$2:D2704,D2704,$F$2:F2704,F2704)-1&gt;1),"",
IF(AND(F2704="Peretoe teenus",H2704&lt;[2]an!$M$37,S2704="kahepoolne vajaduspõhine",U2704&gt;[2]an!$M$38,RANK(D2704,$D2704:$D2704)+COUNTIFS($D$2:D2704,D2704,$F$2:F2704,F2704)-1=1),X2704,
IF(AND(F2704="Peretoe teenus",H2704&lt;[2]an!$M$37,S2704="kahepoolne vajaduspõhine",U2704&gt;[2]an!$M$38,RANK(D2704,$D2704:$D2704)+COUNTIFS($D$2:D2704,D2704,$F$2:F2704,F2704)-1&gt;1),"",X2704*W2704)))))))))))))),"")</f>
        <v/>
      </c>
      <c r="Z2704" s="18" t="str">
        <f t="shared" si="127"/>
        <v/>
      </c>
      <c r="AA2704" s="19" t="str">
        <f>IFERROR(VLOOKUP(E2704,[2]an!$A$3:$B$81,2,FALSE),"")</f>
        <v/>
      </c>
      <c r="AB2704" s="19" t="str">
        <f>IFERROR(VLOOKUP(AA2704,[2]an!$C$2:$D$16,2,FALSE),"")</f>
        <v/>
      </c>
      <c r="AC2704" s="20"/>
      <c r="AD2704" s="21" t="str">
        <f>IF(A2704=[2]an!$F$36,VLOOKUP([2]an!$F$36,[2]an!$F$36:$H$36,3,FALSE),IF(A2704=[2]an!$F$35,VLOOKUP([2]an!$F$35,[2]an!$F$35:$H$35,3,FALSE),IF(A2704=[2]an!$F$33,VLOOKUP([2]an!$F$33,[2]an!$F$33:$H$33,3,FALSE),IF(A2704=[2]an!$F$31,VLOOKUP([2]an!$F$31,[2]an!$F$31:$H$31,3,FALSE),""))))</f>
        <v/>
      </c>
    </row>
    <row r="2705" spans="6:30" x14ac:dyDescent="0.2">
      <c r="F2705" s="10"/>
      <c r="G2705" s="8" t="str">
        <f t="shared" si="128"/>
        <v/>
      </c>
      <c r="H2705" s="13"/>
      <c r="K2705" s="13"/>
      <c r="L2705" s="10"/>
      <c r="M2705" s="10"/>
      <c r="S2705" s="8" t="str">
        <f>IFERROR(VLOOKUP(D2705,[1]peretoe_teenus!$A$2:$L$2000,5,FALSE),"")</f>
        <v/>
      </c>
      <c r="U2705" s="13"/>
      <c r="V2705" s="15" t="str" cm="1">
        <f t="array" ref="V2705">IFERROR(IF(AND(F2705="Tugigrupp",RANK(K2705,$K2705:$K2705)+COUNTIFS($K$2:K2705,K2705,$L$2:L2705,L2705,$M$2:M2705,M2705,$I$2:I2705,I2705,$G$2:G2705,G2705,$F$2:F2705,F2705)-1=1),SUMPRODUCT(($F$2:$F$4154=F2705)*($G$2:$G$4154=G2705)*($K$2:$K$4154=K2705)*($I$2:$I$4154=I2705)*($L$2:$L$4154=L2705)*($M$2:$M$4154=M2705)),""),"")</f>
        <v/>
      </c>
      <c r="W2705" s="15" t="str">
        <f t="shared" si="126"/>
        <v/>
      </c>
      <c r="X2705" s="16" t="str">
        <f>IF(AND(A2705=[2]an!$G$38,F2705=[2]an!$E$40),[2]an!$G$40,IF(AND(A2705=[2]an!$G$38,F2705=[2]an!$E$41),[2]an!$G$41,IF(AND(A2705=[2]an!$G$38,F2705=[2]an!$E$39,H2705&gt;=[2]an!$M$37),[2]an!$G$39,
IF(AND(A2705=[2]an!$G$38,F2705=[2]an!$E$39,H2705&lt;[2]an!$M$37,S2705="kahepoolne vajaduspõhine",U2705=""),[2]an!$M$40,
IF(AND(A2705=[2]an!$G$38,F2705=[2]an!$E$39,H2705&lt;[2]an!$M$37,S2705="kahepoolne vajaduspõhine",U2705&lt;&gt;""),[2]an!$G$39,
IF(AND(A2705=[2]an!$G$38,F2705=[2]an!$E$39,H2705&lt;[2]an!$M$37,S2705&lt;&gt;"kahepoolne vajaduspõhine"),[2]an!$G$39,
IF(AND(A2705=[2]an!$G$38,F2705=[2]an!$E$42),[2]an!$G$42,
IF(AND(A2705=[2]an!$H$38,F2705=[2]an!$E$40),[2]an!$H$40,IF(AND(A2705=[2]an!$H$38,F2705=[2]an!$E$41),[2]an!$H$41,IF(AND(A2705=[2]an!$H$38,F2705=[2]an!$E$39,H2705&gt;=[2]an!$M$37),[2]an!$H$39,
IF(AND(A2705=[2]an!$H$38,F2705=[2]an!$E$39,H2705&lt;[2]an!$M$37,S2705="kahepoolne vajaduspõhine",U2705=""),[2]an!$M$40,
IF(AND(A2705=[2]an!$H$38,F2705=[2]an!$E$39,H2705&lt;[2]an!$M$37,S2705="kahepoolne vajaduspõhine",U2705&lt;&gt;""),[2]an!$H$39,
IF(AND(A2705=[2]an!$H$38,F2705=[2]an!$E$39,H2705&lt;[2]an!$M$37,S2705&lt;&gt;"kahepoolne vajaduspõhine"),[2]an!$H$39,
IF(AND(A2705=[2]an!$H$38,F2705=[2]an!$E$42),[2]an!$H$42,
IF(AND(A2705=[2]an!$I$38,F2705=[2]an!$E$40),[2]an!$I$40,IF(AND(A2705=[2]an!$I$38,F2705=[2]an!$E$41),[2]an!$I$41,IF(AND(A2705=[2]an!$I$38,F2705=[2]an!$E$39,H2705&gt;=[2]an!$M$37),[2]an!$I$39,
IF(AND(A2705=[2]an!$I$38,F2705=[2]an!$E$39,H2705&lt;[2]an!$M$37,S2705="kahepoolne vajaduspõhine",U2705=""),[2]an!$M$40,
IF(AND(A2705=[2]an!$I$38,F2705=[2]an!$E$39,H2705&lt;[2]an!$M$37,S2705="kahepoolne vajaduspõhine",U2705&lt;&gt;""),[2]an!$I$39,
IF(AND(A2705=[2]an!$I$38,F2705=[2]an!$E$39,H2705&lt;[2]an!$M$37,S2705&lt;&gt;"kahepoolne vajaduspõhine"),[2]an!$I$39,
IF(AND(A2705=[2]an!$I$38,F2705=[2]an!$E$42),[2]an!$I$42,
IF(AND(A2705=[2]an!$J$38,F2705=[2]an!$E$40),[2]an!$J$40,IF(AND(A2705=[2]an!$J$38,F2705=[2]an!$E$41),[2]an!$J$41,IF(AND(A2705=[2]an!$J$38,F2705=[2]an!$E$39,H2705&gt;=[2]an!$M$37),[2]an!$J$39,
IF(AND(A2705=[2]an!$J$38,F2705=[2]an!$E$39,H2705&lt;[2]an!$M$37,S2705="kahepoolne vajaduspõhine",U2705=""),[2]an!$M$40,
IF(AND(A2705=[2]an!$J$38,F2705=[2]an!$E$39,H2705&lt;[2]an!$M$37,S2705="kahepoolne vajaduspõhine",U2705&lt;&gt;""),[2]an!$J$39,
IF(AND(A2705=[2]an!$J$38,F2705=[2]an!$E$39,H2705&lt;[2]an!$M$37,S2705&lt;&gt;"kahepoolne vajaduspõhine"),[2]an!$J$39,
IF(AND(A2705=[2]an!$J$38,F2705=[2]an!$E$42),[2]an!$J$42,""))))))))))))))))))))))))))))</f>
        <v/>
      </c>
      <c r="Y2705" s="17" t="str">
        <f>IFERROR(IF(F2705="Tugigrupp",0,
IF(AND(F2705="Peretoe teenus",H2705&gt;=[2]an!$M$37,RANK(D2705,$D2705:$D2705)+COUNTIFS($D$2:D2705,D2705,$F$2:F2705,F2705)-1&gt;1),"",
IF(AND(F2705="Peretoe teenus",H2705&gt;=[2]an!$M$37,RANK(D2705,$D2705:$D2705)+COUNTIFS($D$2:D2705,D2705,$F$2:F2705,F2705)-1=1,MONTH(H2705)=MONTH(K2705)=TRUE,YEAR(H2705)=YEAR(K2705)=TRUE),((EOMONTH(H2705,0)-H2705+1)*X2705)/DAY(EOMONTH(H2705,0)),
IF(AND(F2705="Peretoe teenus",H2705&gt;=[2]an!$M$37,RANK(D2705,$D2705:$D2705)+COUNTIFS($D$2:D2705,D2705,$F$2:F2705,F2705)-1=1),X2705,
IF(AND(F2705="Peretoe teenus",H2705&lt;[2]an!$M$37,S2705&lt;&gt;"kahepoolne vajaduspõhine",RANK(D2705,$D2705:$D2705)+COUNTIFS($D$2:D2705,D2705,$F$2:F2705,F2705)-1=1),X2705,
IF(AND(F2705="Peretoe teenus",H2705&lt;[2]an!$M$37,S2705&lt;&gt;"kahepoolne vajaduspõhine",RANK(D2705,$D2705:$D2705)+COUNTIFS($D$2:D2705,D2705,$F$2:F2705,F2705)-1&gt;1),"",
IF(AND(F2705="Peretoe teenus",H2705&lt;[2]an!$M$37,S2705="kahepoolne vajaduspõhine",U2705="",RANK(D2705,$D2705:$D2705)+COUNTIFS($D$2:D2705,D2705,$F$2:F2705,F2705)-1=1),X2705,
IF(AND(F2705="Peretoe teenus",H2705&lt;[2]an!$M$37,S2705="kahepoolne vajaduspõhine",U2705="",RANK(D2705,$D2705:$D2705)+COUNTIFS($D$2:D2705,D2705,$F$2:F2705,F2705)-1&gt;1),"",
IF(AND(F2705="Peretoe teenus",H2705&lt;[2]an!$M$37,S2705="kahepoolne vajaduspõhine",U2705&lt;[2]an!$M$37,RANK(D2705,$D2705:$D2705)+COUNTIFS($D$2:D2705,D2705,$F$2:F2705,F2705)-1=1),X2705,
IF(AND(F2705="Peretoe teenus",H2705&lt;[2]an!$M$37,S2705="kahepoolne vajaduspõhine",U2705&lt;[2]an!$M$37,RANK(D2705,$D2705:$D2705)+COUNTIFS($D$2:D2705,D2705,$F$2:F2705,F2705)-1&gt;1),"",
IF(AND(F2705="Peretoe teenus",H2705&lt;[2]an!$M$37,S2705="kahepoolne vajaduspõhine",U2705&gt;=[2]an!$M$37,U2705&lt;=[2]an!$M$38,RANK(D2705,$D2705:$D2705)+COUNTIFS($D$2:D2705,D2705,$F$2:F2705,F2705)-1=1),
((EOMONTH(U2705,0)-U2705+1)*X2705)/DAY(EOMONTH(U2705,0))+(DAY(U2705)-1)*100/DAY(EOMONTH(U2705,0)),
IF(AND(F2705="Peretoe teenus",H2705&lt;[2]an!$M$37,S2705="kahepoolne vajaduspõhine",U2705&gt;=[2]an!$M$37,U2705&lt;=[2]an!$M$38,RANK(D2705,$D2705:$D2705)+COUNTIFS($D$2:D2705,D2705,$F$2:F2705,F2705)-1&gt;1),"",
IF(AND(F2705="Peretoe teenus",H2705&lt;[2]an!$M$37,S2705="kahepoolne vajaduspõhine",U2705&gt;[2]an!$M$38,RANK(D2705,$D2705:$D2705)+COUNTIFS($D$2:D2705,D2705,$F$2:F2705,F2705)-1=1),X2705,
IF(AND(F2705="Peretoe teenus",H2705&lt;[2]an!$M$37,S2705="kahepoolne vajaduspõhine",U2705&gt;[2]an!$M$38,RANK(D2705,$D2705:$D2705)+COUNTIFS($D$2:D2705,D2705,$F$2:F2705,F2705)-1&gt;1),"",X2705*W2705)))))))))))))),"")</f>
        <v/>
      </c>
      <c r="Z2705" s="18" t="str">
        <f t="shared" si="127"/>
        <v/>
      </c>
      <c r="AA2705" s="19" t="str">
        <f>IFERROR(VLOOKUP(E2705,[2]an!$A$3:$B$81,2,FALSE),"")</f>
        <v/>
      </c>
      <c r="AB2705" s="19" t="str">
        <f>IFERROR(VLOOKUP(AA2705,[2]an!$C$2:$D$16,2,FALSE),"")</f>
        <v/>
      </c>
      <c r="AC2705" s="20"/>
      <c r="AD2705" s="21" t="str">
        <f>IF(A2705=[2]an!$F$36,VLOOKUP([2]an!$F$36,[2]an!$F$36:$H$36,3,FALSE),IF(A2705=[2]an!$F$35,VLOOKUP([2]an!$F$35,[2]an!$F$35:$H$35,3,FALSE),IF(A2705=[2]an!$F$33,VLOOKUP([2]an!$F$33,[2]an!$F$33:$H$33,3,FALSE),IF(A2705=[2]an!$F$31,VLOOKUP([2]an!$F$31,[2]an!$F$31:$H$31,3,FALSE),""))))</f>
        <v/>
      </c>
    </row>
    <row r="2706" spans="6:30" x14ac:dyDescent="0.2">
      <c r="F2706" s="10"/>
      <c r="G2706" s="8" t="str">
        <f t="shared" si="128"/>
        <v/>
      </c>
      <c r="H2706" s="13"/>
      <c r="K2706" s="13"/>
      <c r="L2706" s="10"/>
      <c r="M2706" s="10"/>
      <c r="S2706" s="8" t="str">
        <f>IFERROR(VLOOKUP(D2706,[1]peretoe_teenus!$A$2:$L$2000,5,FALSE),"")</f>
        <v/>
      </c>
      <c r="U2706" s="13"/>
      <c r="V2706" s="15" t="str" cm="1">
        <f t="array" ref="V2706">IFERROR(IF(AND(F2706="Tugigrupp",RANK(K2706,$K2706:$K2706)+COUNTIFS($K$2:K2706,K2706,$L$2:L2706,L2706,$M$2:M2706,M2706,$I$2:I2706,I2706,$G$2:G2706,G2706,$F$2:F2706,F2706)-1=1),SUMPRODUCT(($F$2:$F$4154=F2706)*($G$2:$G$4154=G2706)*($K$2:$K$4154=K2706)*($I$2:$I$4154=I2706)*($L$2:$L$4154=L2706)*($M$2:$M$4154=M2706)),""),"")</f>
        <v/>
      </c>
      <c r="W2706" s="15" t="str">
        <f t="shared" si="126"/>
        <v/>
      </c>
      <c r="X2706" s="16" t="str">
        <f>IF(AND(A2706=[2]an!$G$38,F2706=[2]an!$E$40),[2]an!$G$40,IF(AND(A2706=[2]an!$G$38,F2706=[2]an!$E$41),[2]an!$G$41,IF(AND(A2706=[2]an!$G$38,F2706=[2]an!$E$39,H2706&gt;=[2]an!$M$37),[2]an!$G$39,
IF(AND(A2706=[2]an!$G$38,F2706=[2]an!$E$39,H2706&lt;[2]an!$M$37,S2706="kahepoolne vajaduspõhine",U2706=""),[2]an!$M$40,
IF(AND(A2706=[2]an!$G$38,F2706=[2]an!$E$39,H2706&lt;[2]an!$M$37,S2706="kahepoolne vajaduspõhine",U2706&lt;&gt;""),[2]an!$G$39,
IF(AND(A2706=[2]an!$G$38,F2706=[2]an!$E$39,H2706&lt;[2]an!$M$37,S2706&lt;&gt;"kahepoolne vajaduspõhine"),[2]an!$G$39,
IF(AND(A2706=[2]an!$G$38,F2706=[2]an!$E$42),[2]an!$G$42,
IF(AND(A2706=[2]an!$H$38,F2706=[2]an!$E$40),[2]an!$H$40,IF(AND(A2706=[2]an!$H$38,F2706=[2]an!$E$41),[2]an!$H$41,IF(AND(A2706=[2]an!$H$38,F2706=[2]an!$E$39,H2706&gt;=[2]an!$M$37),[2]an!$H$39,
IF(AND(A2706=[2]an!$H$38,F2706=[2]an!$E$39,H2706&lt;[2]an!$M$37,S2706="kahepoolne vajaduspõhine",U2706=""),[2]an!$M$40,
IF(AND(A2706=[2]an!$H$38,F2706=[2]an!$E$39,H2706&lt;[2]an!$M$37,S2706="kahepoolne vajaduspõhine",U2706&lt;&gt;""),[2]an!$H$39,
IF(AND(A2706=[2]an!$H$38,F2706=[2]an!$E$39,H2706&lt;[2]an!$M$37,S2706&lt;&gt;"kahepoolne vajaduspõhine"),[2]an!$H$39,
IF(AND(A2706=[2]an!$H$38,F2706=[2]an!$E$42),[2]an!$H$42,
IF(AND(A2706=[2]an!$I$38,F2706=[2]an!$E$40),[2]an!$I$40,IF(AND(A2706=[2]an!$I$38,F2706=[2]an!$E$41),[2]an!$I$41,IF(AND(A2706=[2]an!$I$38,F2706=[2]an!$E$39,H2706&gt;=[2]an!$M$37),[2]an!$I$39,
IF(AND(A2706=[2]an!$I$38,F2706=[2]an!$E$39,H2706&lt;[2]an!$M$37,S2706="kahepoolne vajaduspõhine",U2706=""),[2]an!$M$40,
IF(AND(A2706=[2]an!$I$38,F2706=[2]an!$E$39,H2706&lt;[2]an!$M$37,S2706="kahepoolne vajaduspõhine",U2706&lt;&gt;""),[2]an!$I$39,
IF(AND(A2706=[2]an!$I$38,F2706=[2]an!$E$39,H2706&lt;[2]an!$M$37,S2706&lt;&gt;"kahepoolne vajaduspõhine"),[2]an!$I$39,
IF(AND(A2706=[2]an!$I$38,F2706=[2]an!$E$42),[2]an!$I$42,
IF(AND(A2706=[2]an!$J$38,F2706=[2]an!$E$40),[2]an!$J$40,IF(AND(A2706=[2]an!$J$38,F2706=[2]an!$E$41),[2]an!$J$41,IF(AND(A2706=[2]an!$J$38,F2706=[2]an!$E$39,H2706&gt;=[2]an!$M$37),[2]an!$J$39,
IF(AND(A2706=[2]an!$J$38,F2706=[2]an!$E$39,H2706&lt;[2]an!$M$37,S2706="kahepoolne vajaduspõhine",U2706=""),[2]an!$M$40,
IF(AND(A2706=[2]an!$J$38,F2706=[2]an!$E$39,H2706&lt;[2]an!$M$37,S2706="kahepoolne vajaduspõhine",U2706&lt;&gt;""),[2]an!$J$39,
IF(AND(A2706=[2]an!$J$38,F2706=[2]an!$E$39,H2706&lt;[2]an!$M$37,S2706&lt;&gt;"kahepoolne vajaduspõhine"),[2]an!$J$39,
IF(AND(A2706=[2]an!$J$38,F2706=[2]an!$E$42),[2]an!$J$42,""))))))))))))))))))))))))))))</f>
        <v/>
      </c>
      <c r="Y2706" s="17" t="str">
        <f>IFERROR(IF(F2706="Tugigrupp",0,
IF(AND(F2706="Peretoe teenus",H2706&gt;=[2]an!$M$37,RANK(D2706,$D2706:$D2706)+COUNTIFS($D$2:D2706,D2706,$F$2:F2706,F2706)-1&gt;1),"",
IF(AND(F2706="Peretoe teenus",H2706&gt;=[2]an!$M$37,RANK(D2706,$D2706:$D2706)+COUNTIFS($D$2:D2706,D2706,$F$2:F2706,F2706)-1=1,MONTH(H2706)=MONTH(K2706)=TRUE,YEAR(H2706)=YEAR(K2706)=TRUE),((EOMONTH(H2706,0)-H2706+1)*X2706)/DAY(EOMONTH(H2706,0)),
IF(AND(F2706="Peretoe teenus",H2706&gt;=[2]an!$M$37,RANK(D2706,$D2706:$D2706)+COUNTIFS($D$2:D2706,D2706,$F$2:F2706,F2706)-1=1),X2706,
IF(AND(F2706="Peretoe teenus",H2706&lt;[2]an!$M$37,S2706&lt;&gt;"kahepoolne vajaduspõhine",RANK(D2706,$D2706:$D2706)+COUNTIFS($D$2:D2706,D2706,$F$2:F2706,F2706)-1=1),X2706,
IF(AND(F2706="Peretoe teenus",H2706&lt;[2]an!$M$37,S2706&lt;&gt;"kahepoolne vajaduspõhine",RANK(D2706,$D2706:$D2706)+COUNTIFS($D$2:D2706,D2706,$F$2:F2706,F2706)-1&gt;1),"",
IF(AND(F2706="Peretoe teenus",H2706&lt;[2]an!$M$37,S2706="kahepoolne vajaduspõhine",U2706="",RANK(D2706,$D2706:$D2706)+COUNTIFS($D$2:D2706,D2706,$F$2:F2706,F2706)-1=1),X2706,
IF(AND(F2706="Peretoe teenus",H2706&lt;[2]an!$M$37,S2706="kahepoolne vajaduspõhine",U2706="",RANK(D2706,$D2706:$D2706)+COUNTIFS($D$2:D2706,D2706,$F$2:F2706,F2706)-1&gt;1),"",
IF(AND(F2706="Peretoe teenus",H2706&lt;[2]an!$M$37,S2706="kahepoolne vajaduspõhine",U2706&lt;[2]an!$M$37,RANK(D2706,$D2706:$D2706)+COUNTIFS($D$2:D2706,D2706,$F$2:F2706,F2706)-1=1),X2706,
IF(AND(F2706="Peretoe teenus",H2706&lt;[2]an!$M$37,S2706="kahepoolne vajaduspõhine",U2706&lt;[2]an!$M$37,RANK(D2706,$D2706:$D2706)+COUNTIFS($D$2:D2706,D2706,$F$2:F2706,F2706)-1&gt;1),"",
IF(AND(F2706="Peretoe teenus",H2706&lt;[2]an!$M$37,S2706="kahepoolne vajaduspõhine",U2706&gt;=[2]an!$M$37,U2706&lt;=[2]an!$M$38,RANK(D2706,$D2706:$D2706)+COUNTIFS($D$2:D2706,D2706,$F$2:F2706,F2706)-1=1),
((EOMONTH(U2706,0)-U2706+1)*X2706)/DAY(EOMONTH(U2706,0))+(DAY(U2706)-1)*100/DAY(EOMONTH(U2706,0)),
IF(AND(F2706="Peretoe teenus",H2706&lt;[2]an!$M$37,S2706="kahepoolne vajaduspõhine",U2706&gt;=[2]an!$M$37,U2706&lt;=[2]an!$M$38,RANK(D2706,$D2706:$D2706)+COUNTIFS($D$2:D2706,D2706,$F$2:F2706,F2706)-1&gt;1),"",
IF(AND(F2706="Peretoe teenus",H2706&lt;[2]an!$M$37,S2706="kahepoolne vajaduspõhine",U2706&gt;[2]an!$M$38,RANK(D2706,$D2706:$D2706)+COUNTIFS($D$2:D2706,D2706,$F$2:F2706,F2706)-1=1),X2706,
IF(AND(F2706="Peretoe teenus",H2706&lt;[2]an!$M$37,S2706="kahepoolne vajaduspõhine",U2706&gt;[2]an!$M$38,RANK(D2706,$D2706:$D2706)+COUNTIFS($D$2:D2706,D2706,$F$2:F2706,F2706)-1&gt;1),"",X2706*W2706)))))))))))))),"")</f>
        <v/>
      </c>
      <c r="Z2706" s="18" t="str">
        <f t="shared" si="127"/>
        <v/>
      </c>
      <c r="AA2706" s="19" t="str">
        <f>IFERROR(VLOOKUP(E2706,[2]an!$A$3:$B$81,2,FALSE),"")</f>
        <v/>
      </c>
      <c r="AB2706" s="19" t="str">
        <f>IFERROR(VLOOKUP(AA2706,[2]an!$C$2:$D$16,2,FALSE),"")</f>
        <v/>
      </c>
      <c r="AC2706" s="20"/>
      <c r="AD2706" s="21" t="str">
        <f>IF(A2706=[2]an!$F$36,VLOOKUP([2]an!$F$36,[2]an!$F$36:$H$36,3,FALSE),IF(A2706=[2]an!$F$35,VLOOKUP([2]an!$F$35,[2]an!$F$35:$H$35,3,FALSE),IF(A2706=[2]an!$F$33,VLOOKUP([2]an!$F$33,[2]an!$F$33:$H$33,3,FALSE),IF(A2706=[2]an!$F$31,VLOOKUP([2]an!$F$31,[2]an!$F$31:$H$31,3,FALSE),""))))</f>
        <v/>
      </c>
    </row>
    <row r="2707" spans="6:30" x14ac:dyDescent="0.2">
      <c r="F2707" s="10"/>
      <c r="G2707" s="8" t="str">
        <f t="shared" si="128"/>
        <v/>
      </c>
      <c r="H2707" s="13"/>
      <c r="K2707" s="13"/>
      <c r="L2707" s="10"/>
      <c r="M2707" s="10"/>
      <c r="S2707" s="8" t="str">
        <f>IFERROR(VLOOKUP(D2707,[1]peretoe_teenus!$A$2:$L$2000,5,FALSE),"")</f>
        <v/>
      </c>
      <c r="U2707" s="13"/>
      <c r="V2707" s="15" t="str" cm="1">
        <f t="array" ref="V2707">IFERROR(IF(AND(F2707="Tugigrupp",RANK(K2707,$K2707:$K2707)+COUNTIFS($K$2:K2707,K2707,$L$2:L2707,L2707,$M$2:M2707,M2707,$I$2:I2707,I2707,$G$2:G2707,G2707,$F$2:F2707,F2707)-1=1),SUMPRODUCT(($F$2:$F$4154=F2707)*($G$2:$G$4154=G2707)*($K$2:$K$4154=K2707)*($I$2:$I$4154=I2707)*($L$2:$L$4154=L2707)*($M$2:$M$4154=M2707)),""),"")</f>
        <v/>
      </c>
      <c r="W2707" s="15" t="str">
        <f t="shared" si="126"/>
        <v/>
      </c>
      <c r="X2707" s="16" t="str">
        <f>IF(AND(A2707=[2]an!$G$38,F2707=[2]an!$E$40),[2]an!$G$40,IF(AND(A2707=[2]an!$G$38,F2707=[2]an!$E$41),[2]an!$G$41,IF(AND(A2707=[2]an!$G$38,F2707=[2]an!$E$39,H2707&gt;=[2]an!$M$37),[2]an!$G$39,
IF(AND(A2707=[2]an!$G$38,F2707=[2]an!$E$39,H2707&lt;[2]an!$M$37,S2707="kahepoolne vajaduspõhine",U2707=""),[2]an!$M$40,
IF(AND(A2707=[2]an!$G$38,F2707=[2]an!$E$39,H2707&lt;[2]an!$M$37,S2707="kahepoolne vajaduspõhine",U2707&lt;&gt;""),[2]an!$G$39,
IF(AND(A2707=[2]an!$G$38,F2707=[2]an!$E$39,H2707&lt;[2]an!$M$37,S2707&lt;&gt;"kahepoolne vajaduspõhine"),[2]an!$G$39,
IF(AND(A2707=[2]an!$G$38,F2707=[2]an!$E$42),[2]an!$G$42,
IF(AND(A2707=[2]an!$H$38,F2707=[2]an!$E$40),[2]an!$H$40,IF(AND(A2707=[2]an!$H$38,F2707=[2]an!$E$41),[2]an!$H$41,IF(AND(A2707=[2]an!$H$38,F2707=[2]an!$E$39,H2707&gt;=[2]an!$M$37),[2]an!$H$39,
IF(AND(A2707=[2]an!$H$38,F2707=[2]an!$E$39,H2707&lt;[2]an!$M$37,S2707="kahepoolne vajaduspõhine",U2707=""),[2]an!$M$40,
IF(AND(A2707=[2]an!$H$38,F2707=[2]an!$E$39,H2707&lt;[2]an!$M$37,S2707="kahepoolne vajaduspõhine",U2707&lt;&gt;""),[2]an!$H$39,
IF(AND(A2707=[2]an!$H$38,F2707=[2]an!$E$39,H2707&lt;[2]an!$M$37,S2707&lt;&gt;"kahepoolne vajaduspõhine"),[2]an!$H$39,
IF(AND(A2707=[2]an!$H$38,F2707=[2]an!$E$42),[2]an!$H$42,
IF(AND(A2707=[2]an!$I$38,F2707=[2]an!$E$40),[2]an!$I$40,IF(AND(A2707=[2]an!$I$38,F2707=[2]an!$E$41),[2]an!$I$41,IF(AND(A2707=[2]an!$I$38,F2707=[2]an!$E$39,H2707&gt;=[2]an!$M$37),[2]an!$I$39,
IF(AND(A2707=[2]an!$I$38,F2707=[2]an!$E$39,H2707&lt;[2]an!$M$37,S2707="kahepoolne vajaduspõhine",U2707=""),[2]an!$M$40,
IF(AND(A2707=[2]an!$I$38,F2707=[2]an!$E$39,H2707&lt;[2]an!$M$37,S2707="kahepoolne vajaduspõhine",U2707&lt;&gt;""),[2]an!$I$39,
IF(AND(A2707=[2]an!$I$38,F2707=[2]an!$E$39,H2707&lt;[2]an!$M$37,S2707&lt;&gt;"kahepoolne vajaduspõhine"),[2]an!$I$39,
IF(AND(A2707=[2]an!$I$38,F2707=[2]an!$E$42),[2]an!$I$42,
IF(AND(A2707=[2]an!$J$38,F2707=[2]an!$E$40),[2]an!$J$40,IF(AND(A2707=[2]an!$J$38,F2707=[2]an!$E$41),[2]an!$J$41,IF(AND(A2707=[2]an!$J$38,F2707=[2]an!$E$39,H2707&gt;=[2]an!$M$37),[2]an!$J$39,
IF(AND(A2707=[2]an!$J$38,F2707=[2]an!$E$39,H2707&lt;[2]an!$M$37,S2707="kahepoolne vajaduspõhine",U2707=""),[2]an!$M$40,
IF(AND(A2707=[2]an!$J$38,F2707=[2]an!$E$39,H2707&lt;[2]an!$M$37,S2707="kahepoolne vajaduspõhine",U2707&lt;&gt;""),[2]an!$J$39,
IF(AND(A2707=[2]an!$J$38,F2707=[2]an!$E$39,H2707&lt;[2]an!$M$37,S2707&lt;&gt;"kahepoolne vajaduspõhine"),[2]an!$J$39,
IF(AND(A2707=[2]an!$J$38,F2707=[2]an!$E$42),[2]an!$J$42,""))))))))))))))))))))))))))))</f>
        <v/>
      </c>
      <c r="Y2707" s="17" t="str">
        <f>IFERROR(IF(F2707="Tugigrupp",0,
IF(AND(F2707="Peretoe teenus",H2707&gt;=[2]an!$M$37,RANK(D2707,$D2707:$D2707)+COUNTIFS($D$2:D2707,D2707,$F$2:F2707,F2707)-1&gt;1),"",
IF(AND(F2707="Peretoe teenus",H2707&gt;=[2]an!$M$37,RANK(D2707,$D2707:$D2707)+COUNTIFS($D$2:D2707,D2707,$F$2:F2707,F2707)-1=1,MONTH(H2707)=MONTH(K2707)=TRUE,YEAR(H2707)=YEAR(K2707)=TRUE),((EOMONTH(H2707,0)-H2707+1)*X2707)/DAY(EOMONTH(H2707,0)),
IF(AND(F2707="Peretoe teenus",H2707&gt;=[2]an!$M$37,RANK(D2707,$D2707:$D2707)+COUNTIFS($D$2:D2707,D2707,$F$2:F2707,F2707)-1=1),X2707,
IF(AND(F2707="Peretoe teenus",H2707&lt;[2]an!$M$37,S2707&lt;&gt;"kahepoolne vajaduspõhine",RANK(D2707,$D2707:$D2707)+COUNTIFS($D$2:D2707,D2707,$F$2:F2707,F2707)-1=1),X2707,
IF(AND(F2707="Peretoe teenus",H2707&lt;[2]an!$M$37,S2707&lt;&gt;"kahepoolne vajaduspõhine",RANK(D2707,$D2707:$D2707)+COUNTIFS($D$2:D2707,D2707,$F$2:F2707,F2707)-1&gt;1),"",
IF(AND(F2707="Peretoe teenus",H2707&lt;[2]an!$M$37,S2707="kahepoolne vajaduspõhine",U2707="",RANK(D2707,$D2707:$D2707)+COUNTIFS($D$2:D2707,D2707,$F$2:F2707,F2707)-1=1),X2707,
IF(AND(F2707="Peretoe teenus",H2707&lt;[2]an!$M$37,S2707="kahepoolne vajaduspõhine",U2707="",RANK(D2707,$D2707:$D2707)+COUNTIFS($D$2:D2707,D2707,$F$2:F2707,F2707)-1&gt;1),"",
IF(AND(F2707="Peretoe teenus",H2707&lt;[2]an!$M$37,S2707="kahepoolne vajaduspõhine",U2707&lt;[2]an!$M$37,RANK(D2707,$D2707:$D2707)+COUNTIFS($D$2:D2707,D2707,$F$2:F2707,F2707)-1=1),X2707,
IF(AND(F2707="Peretoe teenus",H2707&lt;[2]an!$M$37,S2707="kahepoolne vajaduspõhine",U2707&lt;[2]an!$M$37,RANK(D2707,$D2707:$D2707)+COUNTIFS($D$2:D2707,D2707,$F$2:F2707,F2707)-1&gt;1),"",
IF(AND(F2707="Peretoe teenus",H2707&lt;[2]an!$M$37,S2707="kahepoolne vajaduspõhine",U2707&gt;=[2]an!$M$37,U2707&lt;=[2]an!$M$38,RANK(D2707,$D2707:$D2707)+COUNTIFS($D$2:D2707,D2707,$F$2:F2707,F2707)-1=1),
((EOMONTH(U2707,0)-U2707+1)*X2707)/DAY(EOMONTH(U2707,0))+(DAY(U2707)-1)*100/DAY(EOMONTH(U2707,0)),
IF(AND(F2707="Peretoe teenus",H2707&lt;[2]an!$M$37,S2707="kahepoolne vajaduspõhine",U2707&gt;=[2]an!$M$37,U2707&lt;=[2]an!$M$38,RANK(D2707,$D2707:$D2707)+COUNTIFS($D$2:D2707,D2707,$F$2:F2707,F2707)-1&gt;1),"",
IF(AND(F2707="Peretoe teenus",H2707&lt;[2]an!$M$37,S2707="kahepoolne vajaduspõhine",U2707&gt;[2]an!$M$38,RANK(D2707,$D2707:$D2707)+COUNTIFS($D$2:D2707,D2707,$F$2:F2707,F2707)-1=1),X2707,
IF(AND(F2707="Peretoe teenus",H2707&lt;[2]an!$M$37,S2707="kahepoolne vajaduspõhine",U2707&gt;[2]an!$M$38,RANK(D2707,$D2707:$D2707)+COUNTIFS($D$2:D2707,D2707,$F$2:F2707,F2707)-1&gt;1),"",X2707*W2707)))))))))))))),"")</f>
        <v/>
      </c>
      <c r="Z2707" s="18" t="str">
        <f t="shared" si="127"/>
        <v/>
      </c>
      <c r="AA2707" s="19" t="str">
        <f>IFERROR(VLOOKUP(E2707,[2]an!$A$3:$B$81,2,FALSE),"")</f>
        <v/>
      </c>
      <c r="AB2707" s="19" t="str">
        <f>IFERROR(VLOOKUP(AA2707,[2]an!$C$2:$D$16,2,FALSE),"")</f>
        <v/>
      </c>
      <c r="AC2707" s="20"/>
      <c r="AD2707" s="21" t="str">
        <f>IF(A2707=[2]an!$F$36,VLOOKUP([2]an!$F$36,[2]an!$F$36:$H$36,3,FALSE),IF(A2707=[2]an!$F$35,VLOOKUP([2]an!$F$35,[2]an!$F$35:$H$35,3,FALSE),IF(A2707=[2]an!$F$33,VLOOKUP([2]an!$F$33,[2]an!$F$33:$H$33,3,FALSE),IF(A2707=[2]an!$F$31,VLOOKUP([2]an!$F$31,[2]an!$F$31:$H$31,3,FALSE),""))))</f>
        <v/>
      </c>
    </row>
    <row r="2708" spans="6:30" x14ac:dyDescent="0.2">
      <c r="F2708" s="10"/>
      <c r="G2708" s="8" t="str">
        <f t="shared" si="128"/>
        <v/>
      </c>
      <c r="H2708" s="13"/>
      <c r="K2708" s="13"/>
      <c r="L2708" s="10"/>
      <c r="M2708" s="10"/>
      <c r="S2708" s="8" t="str">
        <f>IFERROR(VLOOKUP(D2708,[1]peretoe_teenus!$A$2:$L$2000,5,FALSE),"")</f>
        <v/>
      </c>
      <c r="U2708" s="13"/>
      <c r="V2708" s="15" t="str" cm="1">
        <f t="array" ref="V2708">IFERROR(IF(AND(F2708="Tugigrupp",RANK(K2708,$K2708:$K2708)+COUNTIFS($K$2:K2708,K2708,$L$2:L2708,L2708,$M$2:M2708,M2708,$I$2:I2708,I2708,$G$2:G2708,G2708,$F$2:F2708,F2708)-1=1),SUMPRODUCT(($F$2:$F$4154=F2708)*($G$2:$G$4154=G2708)*($K$2:$K$4154=K2708)*($I$2:$I$4154=I2708)*($L$2:$L$4154=L2708)*($M$2:$M$4154=M2708)),""),"")</f>
        <v/>
      </c>
      <c r="W2708" s="15" t="str">
        <f t="shared" si="126"/>
        <v/>
      </c>
      <c r="X2708" s="16" t="str">
        <f>IF(AND(A2708=[2]an!$G$38,F2708=[2]an!$E$40),[2]an!$G$40,IF(AND(A2708=[2]an!$G$38,F2708=[2]an!$E$41),[2]an!$G$41,IF(AND(A2708=[2]an!$G$38,F2708=[2]an!$E$39,H2708&gt;=[2]an!$M$37),[2]an!$G$39,
IF(AND(A2708=[2]an!$G$38,F2708=[2]an!$E$39,H2708&lt;[2]an!$M$37,S2708="kahepoolne vajaduspõhine",U2708=""),[2]an!$M$40,
IF(AND(A2708=[2]an!$G$38,F2708=[2]an!$E$39,H2708&lt;[2]an!$M$37,S2708="kahepoolne vajaduspõhine",U2708&lt;&gt;""),[2]an!$G$39,
IF(AND(A2708=[2]an!$G$38,F2708=[2]an!$E$39,H2708&lt;[2]an!$M$37,S2708&lt;&gt;"kahepoolne vajaduspõhine"),[2]an!$G$39,
IF(AND(A2708=[2]an!$G$38,F2708=[2]an!$E$42),[2]an!$G$42,
IF(AND(A2708=[2]an!$H$38,F2708=[2]an!$E$40),[2]an!$H$40,IF(AND(A2708=[2]an!$H$38,F2708=[2]an!$E$41),[2]an!$H$41,IF(AND(A2708=[2]an!$H$38,F2708=[2]an!$E$39,H2708&gt;=[2]an!$M$37),[2]an!$H$39,
IF(AND(A2708=[2]an!$H$38,F2708=[2]an!$E$39,H2708&lt;[2]an!$M$37,S2708="kahepoolne vajaduspõhine",U2708=""),[2]an!$M$40,
IF(AND(A2708=[2]an!$H$38,F2708=[2]an!$E$39,H2708&lt;[2]an!$M$37,S2708="kahepoolne vajaduspõhine",U2708&lt;&gt;""),[2]an!$H$39,
IF(AND(A2708=[2]an!$H$38,F2708=[2]an!$E$39,H2708&lt;[2]an!$M$37,S2708&lt;&gt;"kahepoolne vajaduspõhine"),[2]an!$H$39,
IF(AND(A2708=[2]an!$H$38,F2708=[2]an!$E$42),[2]an!$H$42,
IF(AND(A2708=[2]an!$I$38,F2708=[2]an!$E$40),[2]an!$I$40,IF(AND(A2708=[2]an!$I$38,F2708=[2]an!$E$41),[2]an!$I$41,IF(AND(A2708=[2]an!$I$38,F2708=[2]an!$E$39,H2708&gt;=[2]an!$M$37),[2]an!$I$39,
IF(AND(A2708=[2]an!$I$38,F2708=[2]an!$E$39,H2708&lt;[2]an!$M$37,S2708="kahepoolne vajaduspõhine",U2708=""),[2]an!$M$40,
IF(AND(A2708=[2]an!$I$38,F2708=[2]an!$E$39,H2708&lt;[2]an!$M$37,S2708="kahepoolne vajaduspõhine",U2708&lt;&gt;""),[2]an!$I$39,
IF(AND(A2708=[2]an!$I$38,F2708=[2]an!$E$39,H2708&lt;[2]an!$M$37,S2708&lt;&gt;"kahepoolne vajaduspõhine"),[2]an!$I$39,
IF(AND(A2708=[2]an!$I$38,F2708=[2]an!$E$42),[2]an!$I$42,
IF(AND(A2708=[2]an!$J$38,F2708=[2]an!$E$40),[2]an!$J$40,IF(AND(A2708=[2]an!$J$38,F2708=[2]an!$E$41),[2]an!$J$41,IF(AND(A2708=[2]an!$J$38,F2708=[2]an!$E$39,H2708&gt;=[2]an!$M$37),[2]an!$J$39,
IF(AND(A2708=[2]an!$J$38,F2708=[2]an!$E$39,H2708&lt;[2]an!$M$37,S2708="kahepoolne vajaduspõhine",U2708=""),[2]an!$M$40,
IF(AND(A2708=[2]an!$J$38,F2708=[2]an!$E$39,H2708&lt;[2]an!$M$37,S2708="kahepoolne vajaduspõhine",U2708&lt;&gt;""),[2]an!$J$39,
IF(AND(A2708=[2]an!$J$38,F2708=[2]an!$E$39,H2708&lt;[2]an!$M$37,S2708&lt;&gt;"kahepoolne vajaduspõhine"),[2]an!$J$39,
IF(AND(A2708=[2]an!$J$38,F2708=[2]an!$E$42),[2]an!$J$42,""))))))))))))))))))))))))))))</f>
        <v/>
      </c>
      <c r="Y2708" s="17" t="str">
        <f>IFERROR(IF(F2708="Tugigrupp",0,
IF(AND(F2708="Peretoe teenus",H2708&gt;=[2]an!$M$37,RANK(D2708,$D2708:$D2708)+COUNTIFS($D$2:D2708,D2708,$F$2:F2708,F2708)-1&gt;1),"",
IF(AND(F2708="Peretoe teenus",H2708&gt;=[2]an!$M$37,RANK(D2708,$D2708:$D2708)+COUNTIFS($D$2:D2708,D2708,$F$2:F2708,F2708)-1=1,MONTH(H2708)=MONTH(K2708)=TRUE,YEAR(H2708)=YEAR(K2708)=TRUE),((EOMONTH(H2708,0)-H2708+1)*X2708)/DAY(EOMONTH(H2708,0)),
IF(AND(F2708="Peretoe teenus",H2708&gt;=[2]an!$M$37,RANK(D2708,$D2708:$D2708)+COUNTIFS($D$2:D2708,D2708,$F$2:F2708,F2708)-1=1),X2708,
IF(AND(F2708="Peretoe teenus",H2708&lt;[2]an!$M$37,S2708&lt;&gt;"kahepoolne vajaduspõhine",RANK(D2708,$D2708:$D2708)+COUNTIFS($D$2:D2708,D2708,$F$2:F2708,F2708)-1=1),X2708,
IF(AND(F2708="Peretoe teenus",H2708&lt;[2]an!$M$37,S2708&lt;&gt;"kahepoolne vajaduspõhine",RANK(D2708,$D2708:$D2708)+COUNTIFS($D$2:D2708,D2708,$F$2:F2708,F2708)-1&gt;1),"",
IF(AND(F2708="Peretoe teenus",H2708&lt;[2]an!$M$37,S2708="kahepoolne vajaduspõhine",U2708="",RANK(D2708,$D2708:$D2708)+COUNTIFS($D$2:D2708,D2708,$F$2:F2708,F2708)-1=1),X2708,
IF(AND(F2708="Peretoe teenus",H2708&lt;[2]an!$M$37,S2708="kahepoolne vajaduspõhine",U2708="",RANK(D2708,$D2708:$D2708)+COUNTIFS($D$2:D2708,D2708,$F$2:F2708,F2708)-1&gt;1),"",
IF(AND(F2708="Peretoe teenus",H2708&lt;[2]an!$M$37,S2708="kahepoolne vajaduspõhine",U2708&lt;[2]an!$M$37,RANK(D2708,$D2708:$D2708)+COUNTIFS($D$2:D2708,D2708,$F$2:F2708,F2708)-1=1),X2708,
IF(AND(F2708="Peretoe teenus",H2708&lt;[2]an!$M$37,S2708="kahepoolne vajaduspõhine",U2708&lt;[2]an!$M$37,RANK(D2708,$D2708:$D2708)+COUNTIFS($D$2:D2708,D2708,$F$2:F2708,F2708)-1&gt;1),"",
IF(AND(F2708="Peretoe teenus",H2708&lt;[2]an!$M$37,S2708="kahepoolne vajaduspõhine",U2708&gt;=[2]an!$M$37,U2708&lt;=[2]an!$M$38,RANK(D2708,$D2708:$D2708)+COUNTIFS($D$2:D2708,D2708,$F$2:F2708,F2708)-1=1),
((EOMONTH(U2708,0)-U2708+1)*X2708)/DAY(EOMONTH(U2708,0))+(DAY(U2708)-1)*100/DAY(EOMONTH(U2708,0)),
IF(AND(F2708="Peretoe teenus",H2708&lt;[2]an!$M$37,S2708="kahepoolne vajaduspõhine",U2708&gt;=[2]an!$M$37,U2708&lt;=[2]an!$M$38,RANK(D2708,$D2708:$D2708)+COUNTIFS($D$2:D2708,D2708,$F$2:F2708,F2708)-1&gt;1),"",
IF(AND(F2708="Peretoe teenus",H2708&lt;[2]an!$M$37,S2708="kahepoolne vajaduspõhine",U2708&gt;[2]an!$M$38,RANK(D2708,$D2708:$D2708)+COUNTIFS($D$2:D2708,D2708,$F$2:F2708,F2708)-1=1),X2708,
IF(AND(F2708="Peretoe teenus",H2708&lt;[2]an!$M$37,S2708="kahepoolne vajaduspõhine",U2708&gt;[2]an!$M$38,RANK(D2708,$D2708:$D2708)+COUNTIFS($D$2:D2708,D2708,$F$2:F2708,F2708)-1&gt;1),"",X2708*W2708)))))))))))))),"")</f>
        <v/>
      </c>
      <c r="Z2708" s="18" t="str">
        <f t="shared" si="127"/>
        <v/>
      </c>
      <c r="AA2708" s="19" t="str">
        <f>IFERROR(VLOOKUP(E2708,[2]an!$A$3:$B$81,2,FALSE),"")</f>
        <v/>
      </c>
      <c r="AB2708" s="19" t="str">
        <f>IFERROR(VLOOKUP(AA2708,[2]an!$C$2:$D$16,2,FALSE),"")</f>
        <v/>
      </c>
      <c r="AC2708" s="20"/>
      <c r="AD2708" s="21" t="str">
        <f>IF(A2708=[2]an!$F$36,VLOOKUP([2]an!$F$36,[2]an!$F$36:$H$36,3,FALSE),IF(A2708=[2]an!$F$35,VLOOKUP([2]an!$F$35,[2]an!$F$35:$H$35,3,FALSE),IF(A2708=[2]an!$F$33,VLOOKUP([2]an!$F$33,[2]an!$F$33:$H$33,3,FALSE),IF(A2708=[2]an!$F$31,VLOOKUP([2]an!$F$31,[2]an!$F$31:$H$31,3,FALSE),""))))</f>
        <v/>
      </c>
    </row>
    <row r="2709" spans="6:30" x14ac:dyDescent="0.2">
      <c r="F2709" s="10"/>
      <c r="G2709" s="8" t="str">
        <f t="shared" si="128"/>
        <v/>
      </c>
      <c r="H2709" s="13"/>
      <c r="K2709" s="13"/>
      <c r="L2709" s="10"/>
      <c r="M2709" s="10"/>
      <c r="S2709" s="8" t="str">
        <f>IFERROR(VLOOKUP(D2709,[1]peretoe_teenus!$A$2:$L$2000,5,FALSE),"")</f>
        <v/>
      </c>
      <c r="U2709" s="13"/>
      <c r="V2709" s="15" t="str" cm="1">
        <f t="array" ref="V2709">IFERROR(IF(AND(F2709="Tugigrupp",RANK(K2709,$K2709:$K2709)+COUNTIFS($K$2:K2709,K2709,$L$2:L2709,L2709,$M$2:M2709,M2709,$I$2:I2709,I2709,$G$2:G2709,G2709,$F$2:F2709,F2709)-1=1),SUMPRODUCT(($F$2:$F$4154=F2709)*($G$2:$G$4154=G2709)*($K$2:$K$4154=K2709)*($I$2:$I$4154=I2709)*($L$2:$L$4154=L2709)*($M$2:$M$4154=M2709)),""),"")</f>
        <v/>
      </c>
      <c r="W2709" s="15" t="str">
        <f t="shared" si="126"/>
        <v/>
      </c>
      <c r="X2709" s="16" t="str">
        <f>IF(AND(A2709=[2]an!$G$38,F2709=[2]an!$E$40),[2]an!$G$40,IF(AND(A2709=[2]an!$G$38,F2709=[2]an!$E$41),[2]an!$G$41,IF(AND(A2709=[2]an!$G$38,F2709=[2]an!$E$39,H2709&gt;=[2]an!$M$37),[2]an!$G$39,
IF(AND(A2709=[2]an!$G$38,F2709=[2]an!$E$39,H2709&lt;[2]an!$M$37,S2709="kahepoolne vajaduspõhine",U2709=""),[2]an!$M$40,
IF(AND(A2709=[2]an!$G$38,F2709=[2]an!$E$39,H2709&lt;[2]an!$M$37,S2709="kahepoolne vajaduspõhine",U2709&lt;&gt;""),[2]an!$G$39,
IF(AND(A2709=[2]an!$G$38,F2709=[2]an!$E$39,H2709&lt;[2]an!$M$37,S2709&lt;&gt;"kahepoolne vajaduspõhine"),[2]an!$G$39,
IF(AND(A2709=[2]an!$G$38,F2709=[2]an!$E$42),[2]an!$G$42,
IF(AND(A2709=[2]an!$H$38,F2709=[2]an!$E$40),[2]an!$H$40,IF(AND(A2709=[2]an!$H$38,F2709=[2]an!$E$41),[2]an!$H$41,IF(AND(A2709=[2]an!$H$38,F2709=[2]an!$E$39,H2709&gt;=[2]an!$M$37),[2]an!$H$39,
IF(AND(A2709=[2]an!$H$38,F2709=[2]an!$E$39,H2709&lt;[2]an!$M$37,S2709="kahepoolne vajaduspõhine",U2709=""),[2]an!$M$40,
IF(AND(A2709=[2]an!$H$38,F2709=[2]an!$E$39,H2709&lt;[2]an!$M$37,S2709="kahepoolne vajaduspõhine",U2709&lt;&gt;""),[2]an!$H$39,
IF(AND(A2709=[2]an!$H$38,F2709=[2]an!$E$39,H2709&lt;[2]an!$M$37,S2709&lt;&gt;"kahepoolne vajaduspõhine"),[2]an!$H$39,
IF(AND(A2709=[2]an!$H$38,F2709=[2]an!$E$42),[2]an!$H$42,
IF(AND(A2709=[2]an!$I$38,F2709=[2]an!$E$40),[2]an!$I$40,IF(AND(A2709=[2]an!$I$38,F2709=[2]an!$E$41),[2]an!$I$41,IF(AND(A2709=[2]an!$I$38,F2709=[2]an!$E$39,H2709&gt;=[2]an!$M$37),[2]an!$I$39,
IF(AND(A2709=[2]an!$I$38,F2709=[2]an!$E$39,H2709&lt;[2]an!$M$37,S2709="kahepoolne vajaduspõhine",U2709=""),[2]an!$M$40,
IF(AND(A2709=[2]an!$I$38,F2709=[2]an!$E$39,H2709&lt;[2]an!$M$37,S2709="kahepoolne vajaduspõhine",U2709&lt;&gt;""),[2]an!$I$39,
IF(AND(A2709=[2]an!$I$38,F2709=[2]an!$E$39,H2709&lt;[2]an!$M$37,S2709&lt;&gt;"kahepoolne vajaduspõhine"),[2]an!$I$39,
IF(AND(A2709=[2]an!$I$38,F2709=[2]an!$E$42),[2]an!$I$42,
IF(AND(A2709=[2]an!$J$38,F2709=[2]an!$E$40),[2]an!$J$40,IF(AND(A2709=[2]an!$J$38,F2709=[2]an!$E$41),[2]an!$J$41,IF(AND(A2709=[2]an!$J$38,F2709=[2]an!$E$39,H2709&gt;=[2]an!$M$37),[2]an!$J$39,
IF(AND(A2709=[2]an!$J$38,F2709=[2]an!$E$39,H2709&lt;[2]an!$M$37,S2709="kahepoolne vajaduspõhine",U2709=""),[2]an!$M$40,
IF(AND(A2709=[2]an!$J$38,F2709=[2]an!$E$39,H2709&lt;[2]an!$M$37,S2709="kahepoolne vajaduspõhine",U2709&lt;&gt;""),[2]an!$J$39,
IF(AND(A2709=[2]an!$J$38,F2709=[2]an!$E$39,H2709&lt;[2]an!$M$37,S2709&lt;&gt;"kahepoolne vajaduspõhine"),[2]an!$J$39,
IF(AND(A2709=[2]an!$J$38,F2709=[2]an!$E$42),[2]an!$J$42,""))))))))))))))))))))))))))))</f>
        <v/>
      </c>
      <c r="Y2709" s="17" t="str">
        <f>IFERROR(IF(F2709="Tugigrupp",0,
IF(AND(F2709="Peretoe teenus",H2709&gt;=[2]an!$M$37,RANK(D2709,$D2709:$D2709)+COUNTIFS($D$2:D2709,D2709,$F$2:F2709,F2709)-1&gt;1),"",
IF(AND(F2709="Peretoe teenus",H2709&gt;=[2]an!$M$37,RANK(D2709,$D2709:$D2709)+COUNTIFS($D$2:D2709,D2709,$F$2:F2709,F2709)-1=1,MONTH(H2709)=MONTH(K2709)=TRUE,YEAR(H2709)=YEAR(K2709)=TRUE),((EOMONTH(H2709,0)-H2709+1)*X2709)/DAY(EOMONTH(H2709,0)),
IF(AND(F2709="Peretoe teenus",H2709&gt;=[2]an!$M$37,RANK(D2709,$D2709:$D2709)+COUNTIFS($D$2:D2709,D2709,$F$2:F2709,F2709)-1=1),X2709,
IF(AND(F2709="Peretoe teenus",H2709&lt;[2]an!$M$37,S2709&lt;&gt;"kahepoolne vajaduspõhine",RANK(D2709,$D2709:$D2709)+COUNTIFS($D$2:D2709,D2709,$F$2:F2709,F2709)-1=1),X2709,
IF(AND(F2709="Peretoe teenus",H2709&lt;[2]an!$M$37,S2709&lt;&gt;"kahepoolne vajaduspõhine",RANK(D2709,$D2709:$D2709)+COUNTIFS($D$2:D2709,D2709,$F$2:F2709,F2709)-1&gt;1),"",
IF(AND(F2709="Peretoe teenus",H2709&lt;[2]an!$M$37,S2709="kahepoolne vajaduspõhine",U2709="",RANK(D2709,$D2709:$D2709)+COUNTIFS($D$2:D2709,D2709,$F$2:F2709,F2709)-1=1),X2709,
IF(AND(F2709="Peretoe teenus",H2709&lt;[2]an!$M$37,S2709="kahepoolne vajaduspõhine",U2709="",RANK(D2709,$D2709:$D2709)+COUNTIFS($D$2:D2709,D2709,$F$2:F2709,F2709)-1&gt;1),"",
IF(AND(F2709="Peretoe teenus",H2709&lt;[2]an!$M$37,S2709="kahepoolne vajaduspõhine",U2709&lt;[2]an!$M$37,RANK(D2709,$D2709:$D2709)+COUNTIFS($D$2:D2709,D2709,$F$2:F2709,F2709)-1=1),X2709,
IF(AND(F2709="Peretoe teenus",H2709&lt;[2]an!$M$37,S2709="kahepoolne vajaduspõhine",U2709&lt;[2]an!$M$37,RANK(D2709,$D2709:$D2709)+COUNTIFS($D$2:D2709,D2709,$F$2:F2709,F2709)-1&gt;1),"",
IF(AND(F2709="Peretoe teenus",H2709&lt;[2]an!$M$37,S2709="kahepoolne vajaduspõhine",U2709&gt;=[2]an!$M$37,U2709&lt;=[2]an!$M$38,RANK(D2709,$D2709:$D2709)+COUNTIFS($D$2:D2709,D2709,$F$2:F2709,F2709)-1=1),
((EOMONTH(U2709,0)-U2709+1)*X2709)/DAY(EOMONTH(U2709,0))+(DAY(U2709)-1)*100/DAY(EOMONTH(U2709,0)),
IF(AND(F2709="Peretoe teenus",H2709&lt;[2]an!$M$37,S2709="kahepoolne vajaduspõhine",U2709&gt;=[2]an!$M$37,U2709&lt;=[2]an!$M$38,RANK(D2709,$D2709:$D2709)+COUNTIFS($D$2:D2709,D2709,$F$2:F2709,F2709)-1&gt;1),"",
IF(AND(F2709="Peretoe teenus",H2709&lt;[2]an!$M$37,S2709="kahepoolne vajaduspõhine",U2709&gt;[2]an!$M$38,RANK(D2709,$D2709:$D2709)+COUNTIFS($D$2:D2709,D2709,$F$2:F2709,F2709)-1=1),X2709,
IF(AND(F2709="Peretoe teenus",H2709&lt;[2]an!$M$37,S2709="kahepoolne vajaduspõhine",U2709&gt;[2]an!$M$38,RANK(D2709,$D2709:$D2709)+COUNTIFS($D$2:D2709,D2709,$F$2:F2709,F2709)-1&gt;1),"",X2709*W2709)))))))))))))),"")</f>
        <v/>
      </c>
      <c r="Z2709" s="18" t="str">
        <f t="shared" si="127"/>
        <v/>
      </c>
      <c r="AA2709" s="19" t="str">
        <f>IFERROR(VLOOKUP(E2709,[2]an!$A$3:$B$81,2,FALSE),"")</f>
        <v/>
      </c>
      <c r="AB2709" s="19" t="str">
        <f>IFERROR(VLOOKUP(AA2709,[2]an!$C$2:$D$16,2,FALSE),"")</f>
        <v/>
      </c>
      <c r="AC2709" s="20"/>
      <c r="AD2709" s="21" t="str">
        <f>IF(A2709=[2]an!$F$36,VLOOKUP([2]an!$F$36,[2]an!$F$36:$H$36,3,FALSE),IF(A2709=[2]an!$F$35,VLOOKUP([2]an!$F$35,[2]an!$F$35:$H$35,3,FALSE),IF(A2709=[2]an!$F$33,VLOOKUP([2]an!$F$33,[2]an!$F$33:$H$33,3,FALSE),IF(A2709=[2]an!$F$31,VLOOKUP([2]an!$F$31,[2]an!$F$31:$H$31,3,FALSE),""))))</f>
        <v/>
      </c>
    </row>
    <row r="2710" spans="6:30" x14ac:dyDescent="0.2">
      <c r="F2710" s="10"/>
      <c r="G2710" s="8" t="str">
        <f t="shared" si="128"/>
        <v/>
      </c>
      <c r="H2710" s="13"/>
      <c r="K2710" s="13"/>
      <c r="L2710" s="10"/>
      <c r="M2710" s="10"/>
      <c r="S2710" s="8" t="str">
        <f>IFERROR(VLOOKUP(D2710,[1]peretoe_teenus!$A$2:$L$2000,5,FALSE),"")</f>
        <v/>
      </c>
      <c r="U2710" s="13"/>
      <c r="V2710" s="15" t="str" cm="1">
        <f t="array" ref="V2710">IFERROR(IF(AND(F2710="Tugigrupp",RANK(K2710,$K2710:$K2710)+COUNTIFS($K$2:K2710,K2710,$L$2:L2710,L2710,$M$2:M2710,M2710,$I$2:I2710,I2710,$G$2:G2710,G2710,$F$2:F2710,F2710)-1=1),SUMPRODUCT(($F$2:$F$4154=F2710)*($G$2:$G$4154=G2710)*($K$2:$K$4154=K2710)*($I$2:$I$4154=I2710)*($L$2:$L$4154=L2710)*($M$2:$M$4154=M2710)),""),"")</f>
        <v/>
      </c>
      <c r="W2710" s="15" t="str">
        <f t="shared" si="126"/>
        <v/>
      </c>
      <c r="X2710" s="16" t="str">
        <f>IF(AND(A2710=[2]an!$G$38,F2710=[2]an!$E$40),[2]an!$G$40,IF(AND(A2710=[2]an!$G$38,F2710=[2]an!$E$41),[2]an!$G$41,IF(AND(A2710=[2]an!$G$38,F2710=[2]an!$E$39,H2710&gt;=[2]an!$M$37),[2]an!$G$39,
IF(AND(A2710=[2]an!$G$38,F2710=[2]an!$E$39,H2710&lt;[2]an!$M$37,S2710="kahepoolne vajaduspõhine",U2710=""),[2]an!$M$40,
IF(AND(A2710=[2]an!$G$38,F2710=[2]an!$E$39,H2710&lt;[2]an!$M$37,S2710="kahepoolne vajaduspõhine",U2710&lt;&gt;""),[2]an!$G$39,
IF(AND(A2710=[2]an!$G$38,F2710=[2]an!$E$39,H2710&lt;[2]an!$M$37,S2710&lt;&gt;"kahepoolne vajaduspõhine"),[2]an!$G$39,
IF(AND(A2710=[2]an!$G$38,F2710=[2]an!$E$42),[2]an!$G$42,
IF(AND(A2710=[2]an!$H$38,F2710=[2]an!$E$40),[2]an!$H$40,IF(AND(A2710=[2]an!$H$38,F2710=[2]an!$E$41),[2]an!$H$41,IF(AND(A2710=[2]an!$H$38,F2710=[2]an!$E$39,H2710&gt;=[2]an!$M$37),[2]an!$H$39,
IF(AND(A2710=[2]an!$H$38,F2710=[2]an!$E$39,H2710&lt;[2]an!$M$37,S2710="kahepoolne vajaduspõhine",U2710=""),[2]an!$M$40,
IF(AND(A2710=[2]an!$H$38,F2710=[2]an!$E$39,H2710&lt;[2]an!$M$37,S2710="kahepoolne vajaduspõhine",U2710&lt;&gt;""),[2]an!$H$39,
IF(AND(A2710=[2]an!$H$38,F2710=[2]an!$E$39,H2710&lt;[2]an!$M$37,S2710&lt;&gt;"kahepoolne vajaduspõhine"),[2]an!$H$39,
IF(AND(A2710=[2]an!$H$38,F2710=[2]an!$E$42),[2]an!$H$42,
IF(AND(A2710=[2]an!$I$38,F2710=[2]an!$E$40),[2]an!$I$40,IF(AND(A2710=[2]an!$I$38,F2710=[2]an!$E$41),[2]an!$I$41,IF(AND(A2710=[2]an!$I$38,F2710=[2]an!$E$39,H2710&gt;=[2]an!$M$37),[2]an!$I$39,
IF(AND(A2710=[2]an!$I$38,F2710=[2]an!$E$39,H2710&lt;[2]an!$M$37,S2710="kahepoolne vajaduspõhine",U2710=""),[2]an!$M$40,
IF(AND(A2710=[2]an!$I$38,F2710=[2]an!$E$39,H2710&lt;[2]an!$M$37,S2710="kahepoolne vajaduspõhine",U2710&lt;&gt;""),[2]an!$I$39,
IF(AND(A2710=[2]an!$I$38,F2710=[2]an!$E$39,H2710&lt;[2]an!$M$37,S2710&lt;&gt;"kahepoolne vajaduspõhine"),[2]an!$I$39,
IF(AND(A2710=[2]an!$I$38,F2710=[2]an!$E$42),[2]an!$I$42,
IF(AND(A2710=[2]an!$J$38,F2710=[2]an!$E$40),[2]an!$J$40,IF(AND(A2710=[2]an!$J$38,F2710=[2]an!$E$41),[2]an!$J$41,IF(AND(A2710=[2]an!$J$38,F2710=[2]an!$E$39,H2710&gt;=[2]an!$M$37),[2]an!$J$39,
IF(AND(A2710=[2]an!$J$38,F2710=[2]an!$E$39,H2710&lt;[2]an!$M$37,S2710="kahepoolne vajaduspõhine",U2710=""),[2]an!$M$40,
IF(AND(A2710=[2]an!$J$38,F2710=[2]an!$E$39,H2710&lt;[2]an!$M$37,S2710="kahepoolne vajaduspõhine",U2710&lt;&gt;""),[2]an!$J$39,
IF(AND(A2710=[2]an!$J$38,F2710=[2]an!$E$39,H2710&lt;[2]an!$M$37,S2710&lt;&gt;"kahepoolne vajaduspõhine"),[2]an!$J$39,
IF(AND(A2710=[2]an!$J$38,F2710=[2]an!$E$42),[2]an!$J$42,""))))))))))))))))))))))))))))</f>
        <v/>
      </c>
      <c r="Y2710" s="17" t="str">
        <f>IFERROR(IF(F2710="Tugigrupp",0,
IF(AND(F2710="Peretoe teenus",H2710&gt;=[2]an!$M$37,RANK(D2710,$D2710:$D2710)+COUNTIFS($D$2:D2710,D2710,$F$2:F2710,F2710)-1&gt;1),"",
IF(AND(F2710="Peretoe teenus",H2710&gt;=[2]an!$M$37,RANK(D2710,$D2710:$D2710)+COUNTIFS($D$2:D2710,D2710,$F$2:F2710,F2710)-1=1,MONTH(H2710)=MONTH(K2710)=TRUE,YEAR(H2710)=YEAR(K2710)=TRUE),((EOMONTH(H2710,0)-H2710+1)*X2710)/DAY(EOMONTH(H2710,0)),
IF(AND(F2710="Peretoe teenus",H2710&gt;=[2]an!$M$37,RANK(D2710,$D2710:$D2710)+COUNTIFS($D$2:D2710,D2710,$F$2:F2710,F2710)-1=1),X2710,
IF(AND(F2710="Peretoe teenus",H2710&lt;[2]an!$M$37,S2710&lt;&gt;"kahepoolne vajaduspõhine",RANK(D2710,$D2710:$D2710)+COUNTIFS($D$2:D2710,D2710,$F$2:F2710,F2710)-1=1),X2710,
IF(AND(F2710="Peretoe teenus",H2710&lt;[2]an!$M$37,S2710&lt;&gt;"kahepoolne vajaduspõhine",RANK(D2710,$D2710:$D2710)+COUNTIFS($D$2:D2710,D2710,$F$2:F2710,F2710)-1&gt;1),"",
IF(AND(F2710="Peretoe teenus",H2710&lt;[2]an!$M$37,S2710="kahepoolne vajaduspõhine",U2710="",RANK(D2710,$D2710:$D2710)+COUNTIFS($D$2:D2710,D2710,$F$2:F2710,F2710)-1=1),X2710,
IF(AND(F2710="Peretoe teenus",H2710&lt;[2]an!$M$37,S2710="kahepoolne vajaduspõhine",U2710="",RANK(D2710,$D2710:$D2710)+COUNTIFS($D$2:D2710,D2710,$F$2:F2710,F2710)-1&gt;1),"",
IF(AND(F2710="Peretoe teenus",H2710&lt;[2]an!$M$37,S2710="kahepoolne vajaduspõhine",U2710&lt;[2]an!$M$37,RANK(D2710,$D2710:$D2710)+COUNTIFS($D$2:D2710,D2710,$F$2:F2710,F2710)-1=1),X2710,
IF(AND(F2710="Peretoe teenus",H2710&lt;[2]an!$M$37,S2710="kahepoolne vajaduspõhine",U2710&lt;[2]an!$M$37,RANK(D2710,$D2710:$D2710)+COUNTIFS($D$2:D2710,D2710,$F$2:F2710,F2710)-1&gt;1),"",
IF(AND(F2710="Peretoe teenus",H2710&lt;[2]an!$M$37,S2710="kahepoolne vajaduspõhine",U2710&gt;=[2]an!$M$37,U2710&lt;=[2]an!$M$38,RANK(D2710,$D2710:$D2710)+COUNTIFS($D$2:D2710,D2710,$F$2:F2710,F2710)-1=1),
((EOMONTH(U2710,0)-U2710+1)*X2710)/DAY(EOMONTH(U2710,0))+(DAY(U2710)-1)*100/DAY(EOMONTH(U2710,0)),
IF(AND(F2710="Peretoe teenus",H2710&lt;[2]an!$M$37,S2710="kahepoolne vajaduspõhine",U2710&gt;=[2]an!$M$37,U2710&lt;=[2]an!$M$38,RANK(D2710,$D2710:$D2710)+COUNTIFS($D$2:D2710,D2710,$F$2:F2710,F2710)-1&gt;1),"",
IF(AND(F2710="Peretoe teenus",H2710&lt;[2]an!$M$37,S2710="kahepoolne vajaduspõhine",U2710&gt;[2]an!$M$38,RANK(D2710,$D2710:$D2710)+COUNTIFS($D$2:D2710,D2710,$F$2:F2710,F2710)-1=1),X2710,
IF(AND(F2710="Peretoe teenus",H2710&lt;[2]an!$M$37,S2710="kahepoolne vajaduspõhine",U2710&gt;[2]an!$M$38,RANK(D2710,$D2710:$D2710)+COUNTIFS($D$2:D2710,D2710,$F$2:F2710,F2710)-1&gt;1),"",X2710*W2710)))))))))))))),"")</f>
        <v/>
      </c>
      <c r="Z2710" s="18" t="str">
        <f t="shared" si="127"/>
        <v/>
      </c>
      <c r="AA2710" s="19" t="str">
        <f>IFERROR(VLOOKUP(E2710,[2]an!$A$3:$B$81,2,FALSE),"")</f>
        <v/>
      </c>
      <c r="AB2710" s="19" t="str">
        <f>IFERROR(VLOOKUP(AA2710,[2]an!$C$2:$D$16,2,FALSE),"")</f>
        <v/>
      </c>
      <c r="AC2710" s="20"/>
      <c r="AD2710" s="21" t="str">
        <f>IF(A2710=[2]an!$F$36,VLOOKUP([2]an!$F$36,[2]an!$F$36:$H$36,3,FALSE),IF(A2710=[2]an!$F$35,VLOOKUP([2]an!$F$35,[2]an!$F$35:$H$35,3,FALSE),IF(A2710=[2]an!$F$33,VLOOKUP([2]an!$F$33,[2]an!$F$33:$H$33,3,FALSE),IF(A2710=[2]an!$F$31,VLOOKUP([2]an!$F$31,[2]an!$F$31:$H$31,3,FALSE),""))))</f>
        <v/>
      </c>
    </row>
    <row r="2711" spans="6:30" x14ac:dyDescent="0.2">
      <c r="F2711" s="10"/>
      <c r="G2711" s="8" t="str">
        <f t="shared" si="128"/>
        <v/>
      </c>
      <c r="H2711" s="13"/>
      <c r="K2711" s="13"/>
      <c r="L2711" s="10"/>
      <c r="M2711" s="10"/>
      <c r="S2711" s="8" t="str">
        <f>IFERROR(VLOOKUP(D2711,[1]peretoe_teenus!$A$2:$L$2000,5,FALSE),"")</f>
        <v/>
      </c>
      <c r="U2711" s="13"/>
      <c r="V2711" s="15" t="str" cm="1">
        <f t="array" ref="V2711">IFERROR(IF(AND(F2711="Tugigrupp",RANK(K2711,$K2711:$K2711)+COUNTIFS($K$2:K2711,K2711,$L$2:L2711,L2711,$M$2:M2711,M2711,$I$2:I2711,I2711,$G$2:G2711,G2711,$F$2:F2711,F2711)-1=1),SUMPRODUCT(($F$2:$F$4154=F2711)*($G$2:$G$4154=G2711)*($K$2:$K$4154=K2711)*($I$2:$I$4154=I2711)*($L$2:$L$4154=L2711)*($M$2:$M$4154=M2711)),""),"")</f>
        <v/>
      </c>
      <c r="W2711" s="15" t="str">
        <f t="shared" si="126"/>
        <v/>
      </c>
      <c r="X2711" s="16" t="str">
        <f>IF(AND(A2711=[2]an!$G$38,F2711=[2]an!$E$40),[2]an!$G$40,IF(AND(A2711=[2]an!$G$38,F2711=[2]an!$E$41),[2]an!$G$41,IF(AND(A2711=[2]an!$G$38,F2711=[2]an!$E$39,H2711&gt;=[2]an!$M$37),[2]an!$G$39,
IF(AND(A2711=[2]an!$G$38,F2711=[2]an!$E$39,H2711&lt;[2]an!$M$37,S2711="kahepoolne vajaduspõhine",U2711=""),[2]an!$M$40,
IF(AND(A2711=[2]an!$G$38,F2711=[2]an!$E$39,H2711&lt;[2]an!$M$37,S2711="kahepoolne vajaduspõhine",U2711&lt;&gt;""),[2]an!$G$39,
IF(AND(A2711=[2]an!$G$38,F2711=[2]an!$E$39,H2711&lt;[2]an!$M$37,S2711&lt;&gt;"kahepoolne vajaduspõhine"),[2]an!$G$39,
IF(AND(A2711=[2]an!$G$38,F2711=[2]an!$E$42),[2]an!$G$42,
IF(AND(A2711=[2]an!$H$38,F2711=[2]an!$E$40),[2]an!$H$40,IF(AND(A2711=[2]an!$H$38,F2711=[2]an!$E$41),[2]an!$H$41,IF(AND(A2711=[2]an!$H$38,F2711=[2]an!$E$39,H2711&gt;=[2]an!$M$37),[2]an!$H$39,
IF(AND(A2711=[2]an!$H$38,F2711=[2]an!$E$39,H2711&lt;[2]an!$M$37,S2711="kahepoolne vajaduspõhine",U2711=""),[2]an!$M$40,
IF(AND(A2711=[2]an!$H$38,F2711=[2]an!$E$39,H2711&lt;[2]an!$M$37,S2711="kahepoolne vajaduspõhine",U2711&lt;&gt;""),[2]an!$H$39,
IF(AND(A2711=[2]an!$H$38,F2711=[2]an!$E$39,H2711&lt;[2]an!$M$37,S2711&lt;&gt;"kahepoolne vajaduspõhine"),[2]an!$H$39,
IF(AND(A2711=[2]an!$H$38,F2711=[2]an!$E$42),[2]an!$H$42,
IF(AND(A2711=[2]an!$I$38,F2711=[2]an!$E$40),[2]an!$I$40,IF(AND(A2711=[2]an!$I$38,F2711=[2]an!$E$41),[2]an!$I$41,IF(AND(A2711=[2]an!$I$38,F2711=[2]an!$E$39,H2711&gt;=[2]an!$M$37),[2]an!$I$39,
IF(AND(A2711=[2]an!$I$38,F2711=[2]an!$E$39,H2711&lt;[2]an!$M$37,S2711="kahepoolne vajaduspõhine",U2711=""),[2]an!$M$40,
IF(AND(A2711=[2]an!$I$38,F2711=[2]an!$E$39,H2711&lt;[2]an!$M$37,S2711="kahepoolne vajaduspõhine",U2711&lt;&gt;""),[2]an!$I$39,
IF(AND(A2711=[2]an!$I$38,F2711=[2]an!$E$39,H2711&lt;[2]an!$M$37,S2711&lt;&gt;"kahepoolne vajaduspõhine"),[2]an!$I$39,
IF(AND(A2711=[2]an!$I$38,F2711=[2]an!$E$42),[2]an!$I$42,
IF(AND(A2711=[2]an!$J$38,F2711=[2]an!$E$40),[2]an!$J$40,IF(AND(A2711=[2]an!$J$38,F2711=[2]an!$E$41),[2]an!$J$41,IF(AND(A2711=[2]an!$J$38,F2711=[2]an!$E$39,H2711&gt;=[2]an!$M$37),[2]an!$J$39,
IF(AND(A2711=[2]an!$J$38,F2711=[2]an!$E$39,H2711&lt;[2]an!$M$37,S2711="kahepoolne vajaduspõhine",U2711=""),[2]an!$M$40,
IF(AND(A2711=[2]an!$J$38,F2711=[2]an!$E$39,H2711&lt;[2]an!$M$37,S2711="kahepoolne vajaduspõhine",U2711&lt;&gt;""),[2]an!$J$39,
IF(AND(A2711=[2]an!$J$38,F2711=[2]an!$E$39,H2711&lt;[2]an!$M$37,S2711&lt;&gt;"kahepoolne vajaduspõhine"),[2]an!$J$39,
IF(AND(A2711=[2]an!$J$38,F2711=[2]an!$E$42),[2]an!$J$42,""))))))))))))))))))))))))))))</f>
        <v/>
      </c>
      <c r="Y2711" s="17" t="str">
        <f>IFERROR(IF(F2711="Tugigrupp",0,
IF(AND(F2711="Peretoe teenus",H2711&gt;=[2]an!$M$37,RANK(D2711,$D2711:$D2711)+COUNTIFS($D$2:D2711,D2711,$F$2:F2711,F2711)-1&gt;1),"",
IF(AND(F2711="Peretoe teenus",H2711&gt;=[2]an!$M$37,RANK(D2711,$D2711:$D2711)+COUNTIFS($D$2:D2711,D2711,$F$2:F2711,F2711)-1=1,MONTH(H2711)=MONTH(K2711)=TRUE,YEAR(H2711)=YEAR(K2711)=TRUE),((EOMONTH(H2711,0)-H2711+1)*X2711)/DAY(EOMONTH(H2711,0)),
IF(AND(F2711="Peretoe teenus",H2711&gt;=[2]an!$M$37,RANK(D2711,$D2711:$D2711)+COUNTIFS($D$2:D2711,D2711,$F$2:F2711,F2711)-1=1),X2711,
IF(AND(F2711="Peretoe teenus",H2711&lt;[2]an!$M$37,S2711&lt;&gt;"kahepoolne vajaduspõhine",RANK(D2711,$D2711:$D2711)+COUNTIFS($D$2:D2711,D2711,$F$2:F2711,F2711)-1=1),X2711,
IF(AND(F2711="Peretoe teenus",H2711&lt;[2]an!$M$37,S2711&lt;&gt;"kahepoolne vajaduspõhine",RANK(D2711,$D2711:$D2711)+COUNTIFS($D$2:D2711,D2711,$F$2:F2711,F2711)-1&gt;1),"",
IF(AND(F2711="Peretoe teenus",H2711&lt;[2]an!$M$37,S2711="kahepoolne vajaduspõhine",U2711="",RANK(D2711,$D2711:$D2711)+COUNTIFS($D$2:D2711,D2711,$F$2:F2711,F2711)-1=1),X2711,
IF(AND(F2711="Peretoe teenus",H2711&lt;[2]an!$M$37,S2711="kahepoolne vajaduspõhine",U2711="",RANK(D2711,$D2711:$D2711)+COUNTIFS($D$2:D2711,D2711,$F$2:F2711,F2711)-1&gt;1),"",
IF(AND(F2711="Peretoe teenus",H2711&lt;[2]an!$M$37,S2711="kahepoolne vajaduspõhine",U2711&lt;[2]an!$M$37,RANK(D2711,$D2711:$D2711)+COUNTIFS($D$2:D2711,D2711,$F$2:F2711,F2711)-1=1),X2711,
IF(AND(F2711="Peretoe teenus",H2711&lt;[2]an!$M$37,S2711="kahepoolne vajaduspõhine",U2711&lt;[2]an!$M$37,RANK(D2711,$D2711:$D2711)+COUNTIFS($D$2:D2711,D2711,$F$2:F2711,F2711)-1&gt;1),"",
IF(AND(F2711="Peretoe teenus",H2711&lt;[2]an!$M$37,S2711="kahepoolne vajaduspõhine",U2711&gt;=[2]an!$M$37,U2711&lt;=[2]an!$M$38,RANK(D2711,$D2711:$D2711)+COUNTIFS($D$2:D2711,D2711,$F$2:F2711,F2711)-1=1),
((EOMONTH(U2711,0)-U2711+1)*X2711)/DAY(EOMONTH(U2711,0))+(DAY(U2711)-1)*100/DAY(EOMONTH(U2711,0)),
IF(AND(F2711="Peretoe teenus",H2711&lt;[2]an!$M$37,S2711="kahepoolne vajaduspõhine",U2711&gt;=[2]an!$M$37,U2711&lt;=[2]an!$M$38,RANK(D2711,$D2711:$D2711)+COUNTIFS($D$2:D2711,D2711,$F$2:F2711,F2711)-1&gt;1),"",
IF(AND(F2711="Peretoe teenus",H2711&lt;[2]an!$M$37,S2711="kahepoolne vajaduspõhine",U2711&gt;[2]an!$M$38,RANK(D2711,$D2711:$D2711)+COUNTIFS($D$2:D2711,D2711,$F$2:F2711,F2711)-1=1),X2711,
IF(AND(F2711="Peretoe teenus",H2711&lt;[2]an!$M$37,S2711="kahepoolne vajaduspõhine",U2711&gt;[2]an!$M$38,RANK(D2711,$D2711:$D2711)+COUNTIFS($D$2:D2711,D2711,$F$2:F2711,F2711)-1&gt;1),"",X2711*W2711)))))))))))))),"")</f>
        <v/>
      </c>
      <c r="Z2711" s="18" t="str">
        <f t="shared" si="127"/>
        <v/>
      </c>
      <c r="AA2711" s="19" t="str">
        <f>IFERROR(VLOOKUP(E2711,[2]an!$A$3:$B$81,2,FALSE),"")</f>
        <v/>
      </c>
      <c r="AB2711" s="19" t="str">
        <f>IFERROR(VLOOKUP(AA2711,[2]an!$C$2:$D$16,2,FALSE),"")</f>
        <v/>
      </c>
      <c r="AC2711" s="20"/>
      <c r="AD2711" s="21" t="str">
        <f>IF(A2711=[2]an!$F$36,VLOOKUP([2]an!$F$36,[2]an!$F$36:$H$36,3,FALSE),IF(A2711=[2]an!$F$35,VLOOKUP([2]an!$F$35,[2]an!$F$35:$H$35,3,FALSE),IF(A2711=[2]an!$F$33,VLOOKUP([2]an!$F$33,[2]an!$F$33:$H$33,3,FALSE),IF(A2711=[2]an!$F$31,VLOOKUP([2]an!$F$31,[2]an!$F$31:$H$31,3,FALSE),""))))</f>
        <v/>
      </c>
    </row>
    <row r="2712" spans="6:30" x14ac:dyDescent="0.2">
      <c r="F2712" s="10"/>
      <c r="G2712" s="8" t="str">
        <f t="shared" si="128"/>
        <v/>
      </c>
      <c r="H2712" s="13"/>
      <c r="K2712" s="13"/>
      <c r="L2712" s="10"/>
      <c r="M2712" s="10"/>
      <c r="S2712" s="8" t="str">
        <f>IFERROR(VLOOKUP(D2712,[1]peretoe_teenus!$A$2:$L$2000,5,FALSE),"")</f>
        <v/>
      </c>
      <c r="U2712" s="13"/>
      <c r="V2712" s="15" t="str" cm="1">
        <f t="array" ref="V2712">IFERROR(IF(AND(F2712="Tugigrupp",RANK(K2712,$K2712:$K2712)+COUNTIFS($K$2:K2712,K2712,$L$2:L2712,L2712,$M$2:M2712,M2712,$I$2:I2712,I2712,$G$2:G2712,G2712,$F$2:F2712,F2712)-1=1),SUMPRODUCT(($F$2:$F$4154=F2712)*($G$2:$G$4154=G2712)*($K$2:$K$4154=K2712)*($I$2:$I$4154=I2712)*($L$2:$L$4154=L2712)*($M$2:$M$4154=M2712)),""),"")</f>
        <v/>
      </c>
      <c r="W2712" s="15" t="str">
        <f t="shared" si="126"/>
        <v/>
      </c>
      <c r="X2712" s="16" t="str">
        <f>IF(AND(A2712=[2]an!$G$38,F2712=[2]an!$E$40),[2]an!$G$40,IF(AND(A2712=[2]an!$G$38,F2712=[2]an!$E$41),[2]an!$G$41,IF(AND(A2712=[2]an!$G$38,F2712=[2]an!$E$39,H2712&gt;=[2]an!$M$37),[2]an!$G$39,
IF(AND(A2712=[2]an!$G$38,F2712=[2]an!$E$39,H2712&lt;[2]an!$M$37,S2712="kahepoolne vajaduspõhine",U2712=""),[2]an!$M$40,
IF(AND(A2712=[2]an!$G$38,F2712=[2]an!$E$39,H2712&lt;[2]an!$M$37,S2712="kahepoolne vajaduspõhine",U2712&lt;&gt;""),[2]an!$G$39,
IF(AND(A2712=[2]an!$G$38,F2712=[2]an!$E$39,H2712&lt;[2]an!$M$37,S2712&lt;&gt;"kahepoolne vajaduspõhine"),[2]an!$G$39,
IF(AND(A2712=[2]an!$G$38,F2712=[2]an!$E$42),[2]an!$G$42,
IF(AND(A2712=[2]an!$H$38,F2712=[2]an!$E$40),[2]an!$H$40,IF(AND(A2712=[2]an!$H$38,F2712=[2]an!$E$41),[2]an!$H$41,IF(AND(A2712=[2]an!$H$38,F2712=[2]an!$E$39,H2712&gt;=[2]an!$M$37),[2]an!$H$39,
IF(AND(A2712=[2]an!$H$38,F2712=[2]an!$E$39,H2712&lt;[2]an!$M$37,S2712="kahepoolne vajaduspõhine",U2712=""),[2]an!$M$40,
IF(AND(A2712=[2]an!$H$38,F2712=[2]an!$E$39,H2712&lt;[2]an!$M$37,S2712="kahepoolne vajaduspõhine",U2712&lt;&gt;""),[2]an!$H$39,
IF(AND(A2712=[2]an!$H$38,F2712=[2]an!$E$39,H2712&lt;[2]an!$M$37,S2712&lt;&gt;"kahepoolne vajaduspõhine"),[2]an!$H$39,
IF(AND(A2712=[2]an!$H$38,F2712=[2]an!$E$42),[2]an!$H$42,
IF(AND(A2712=[2]an!$I$38,F2712=[2]an!$E$40),[2]an!$I$40,IF(AND(A2712=[2]an!$I$38,F2712=[2]an!$E$41),[2]an!$I$41,IF(AND(A2712=[2]an!$I$38,F2712=[2]an!$E$39,H2712&gt;=[2]an!$M$37),[2]an!$I$39,
IF(AND(A2712=[2]an!$I$38,F2712=[2]an!$E$39,H2712&lt;[2]an!$M$37,S2712="kahepoolne vajaduspõhine",U2712=""),[2]an!$M$40,
IF(AND(A2712=[2]an!$I$38,F2712=[2]an!$E$39,H2712&lt;[2]an!$M$37,S2712="kahepoolne vajaduspõhine",U2712&lt;&gt;""),[2]an!$I$39,
IF(AND(A2712=[2]an!$I$38,F2712=[2]an!$E$39,H2712&lt;[2]an!$M$37,S2712&lt;&gt;"kahepoolne vajaduspõhine"),[2]an!$I$39,
IF(AND(A2712=[2]an!$I$38,F2712=[2]an!$E$42),[2]an!$I$42,
IF(AND(A2712=[2]an!$J$38,F2712=[2]an!$E$40),[2]an!$J$40,IF(AND(A2712=[2]an!$J$38,F2712=[2]an!$E$41),[2]an!$J$41,IF(AND(A2712=[2]an!$J$38,F2712=[2]an!$E$39,H2712&gt;=[2]an!$M$37),[2]an!$J$39,
IF(AND(A2712=[2]an!$J$38,F2712=[2]an!$E$39,H2712&lt;[2]an!$M$37,S2712="kahepoolne vajaduspõhine",U2712=""),[2]an!$M$40,
IF(AND(A2712=[2]an!$J$38,F2712=[2]an!$E$39,H2712&lt;[2]an!$M$37,S2712="kahepoolne vajaduspõhine",U2712&lt;&gt;""),[2]an!$J$39,
IF(AND(A2712=[2]an!$J$38,F2712=[2]an!$E$39,H2712&lt;[2]an!$M$37,S2712&lt;&gt;"kahepoolne vajaduspõhine"),[2]an!$J$39,
IF(AND(A2712=[2]an!$J$38,F2712=[2]an!$E$42),[2]an!$J$42,""))))))))))))))))))))))))))))</f>
        <v/>
      </c>
      <c r="Y2712" s="17" t="str">
        <f>IFERROR(IF(F2712="Tugigrupp",0,
IF(AND(F2712="Peretoe teenus",H2712&gt;=[2]an!$M$37,RANK(D2712,$D2712:$D2712)+COUNTIFS($D$2:D2712,D2712,$F$2:F2712,F2712)-1&gt;1),"",
IF(AND(F2712="Peretoe teenus",H2712&gt;=[2]an!$M$37,RANK(D2712,$D2712:$D2712)+COUNTIFS($D$2:D2712,D2712,$F$2:F2712,F2712)-1=1,MONTH(H2712)=MONTH(K2712)=TRUE,YEAR(H2712)=YEAR(K2712)=TRUE),((EOMONTH(H2712,0)-H2712+1)*X2712)/DAY(EOMONTH(H2712,0)),
IF(AND(F2712="Peretoe teenus",H2712&gt;=[2]an!$M$37,RANK(D2712,$D2712:$D2712)+COUNTIFS($D$2:D2712,D2712,$F$2:F2712,F2712)-1=1),X2712,
IF(AND(F2712="Peretoe teenus",H2712&lt;[2]an!$M$37,S2712&lt;&gt;"kahepoolne vajaduspõhine",RANK(D2712,$D2712:$D2712)+COUNTIFS($D$2:D2712,D2712,$F$2:F2712,F2712)-1=1),X2712,
IF(AND(F2712="Peretoe teenus",H2712&lt;[2]an!$M$37,S2712&lt;&gt;"kahepoolne vajaduspõhine",RANK(D2712,$D2712:$D2712)+COUNTIFS($D$2:D2712,D2712,$F$2:F2712,F2712)-1&gt;1),"",
IF(AND(F2712="Peretoe teenus",H2712&lt;[2]an!$M$37,S2712="kahepoolne vajaduspõhine",U2712="",RANK(D2712,$D2712:$D2712)+COUNTIFS($D$2:D2712,D2712,$F$2:F2712,F2712)-1=1),X2712,
IF(AND(F2712="Peretoe teenus",H2712&lt;[2]an!$M$37,S2712="kahepoolne vajaduspõhine",U2712="",RANK(D2712,$D2712:$D2712)+COUNTIFS($D$2:D2712,D2712,$F$2:F2712,F2712)-1&gt;1),"",
IF(AND(F2712="Peretoe teenus",H2712&lt;[2]an!$M$37,S2712="kahepoolne vajaduspõhine",U2712&lt;[2]an!$M$37,RANK(D2712,$D2712:$D2712)+COUNTIFS($D$2:D2712,D2712,$F$2:F2712,F2712)-1=1),X2712,
IF(AND(F2712="Peretoe teenus",H2712&lt;[2]an!$M$37,S2712="kahepoolne vajaduspõhine",U2712&lt;[2]an!$M$37,RANK(D2712,$D2712:$D2712)+COUNTIFS($D$2:D2712,D2712,$F$2:F2712,F2712)-1&gt;1),"",
IF(AND(F2712="Peretoe teenus",H2712&lt;[2]an!$M$37,S2712="kahepoolne vajaduspõhine",U2712&gt;=[2]an!$M$37,U2712&lt;=[2]an!$M$38,RANK(D2712,$D2712:$D2712)+COUNTIFS($D$2:D2712,D2712,$F$2:F2712,F2712)-1=1),
((EOMONTH(U2712,0)-U2712+1)*X2712)/DAY(EOMONTH(U2712,0))+(DAY(U2712)-1)*100/DAY(EOMONTH(U2712,0)),
IF(AND(F2712="Peretoe teenus",H2712&lt;[2]an!$M$37,S2712="kahepoolne vajaduspõhine",U2712&gt;=[2]an!$M$37,U2712&lt;=[2]an!$M$38,RANK(D2712,$D2712:$D2712)+COUNTIFS($D$2:D2712,D2712,$F$2:F2712,F2712)-1&gt;1),"",
IF(AND(F2712="Peretoe teenus",H2712&lt;[2]an!$M$37,S2712="kahepoolne vajaduspõhine",U2712&gt;[2]an!$M$38,RANK(D2712,$D2712:$D2712)+COUNTIFS($D$2:D2712,D2712,$F$2:F2712,F2712)-1=1),X2712,
IF(AND(F2712="Peretoe teenus",H2712&lt;[2]an!$M$37,S2712="kahepoolne vajaduspõhine",U2712&gt;[2]an!$M$38,RANK(D2712,$D2712:$D2712)+COUNTIFS($D$2:D2712,D2712,$F$2:F2712,F2712)-1&gt;1),"",X2712*W2712)))))))))))))),"")</f>
        <v/>
      </c>
      <c r="Z2712" s="18" t="str">
        <f t="shared" si="127"/>
        <v/>
      </c>
      <c r="AA2712" s="19" t="str">
        <f>IFERROR(VLOOKUP(E2712,[2]an!$A$3:$B$81,2,FALSE),"")</f>
        <v/>
      </c>
      <c r="AB2712" s="19" t="str">
        <f>IFERROR(VLOOKUP(AA2712,[2]an!$C$2:$D$16,2,FALSE),"")</f>
        <v/>
      </c>
      <c r="AC2712" s="20"/>
      <c r="AD2712" s="21" t="str">
        <f>IF(A2712=[2]an!$F$36,VLOOKUP([2]an!$F$36,[2]an!$F$36:$H$36,3,FALSE),IF(A2712=[2]an!$F$35,VLOOKUP([2]an!$F$35,[2]an!$F$35:$H$35,3,FALSE),IF(A2712=[2]an!$F$33,VLOOKUP([2]an!$F$33,[2]an!$F$33:$H$33,3,FALSE),IF(A2712=[2]an!$F$31,VLOOKUP([2]an!$F$31,[2]an!$F$31:$H$31,3,FALSE),""))))</f>
        <v/>
      </c>
    </row>
    <row r="2713" spans="6:30" x14ac:dyDescent="0.2">
      <c r="F2713" s="10"/>
      <c r="G2713" s="8" t="str">
        <f t="shared" si="128"/>
        <v/>
      </c>
      <c r="H2713" s="13"/>
      <c r="K2713" s="13"/>
      <c r="L2713" s="10"/>
      <c r="M2713" s="10"/>
      <c r="S2713" s="8" t="str">
        <f>IFERROR(VLOOKUP(D2713,[1]peretoe_teenus!$A$2:$L$2000,5,FALSE),"")</f>
        <v/>
      </c>
      <c r="U2713" s="13"/>
      <c r="V2713" s="15" t="str" cm="1">
        <f t="array" ref="V2713">IFERROR(IF(AND(F2713="Tugigrupp",RANK(K2713,$K2713:$K2713)+COUNTIFS($K$2:K2713,K2713,$L$2:L2713,L2713,$M$2:M2713,M2713,$I$2:I2713,I2713,$G$2:G2713,G2713,$F$2:F2713,F2713)-1=1),SUMPRODUCT(($F$2:$F$4154=F2713)*($G$2:$G$4154=G2713)*($K$2:$K$4154=K2713)*($I$2:$I$4154=I2713)*($L$2:$L$4154=L2713)*($M$2:$M$4154=M2713)),""),"")</f>
        <v/>
      </c>
      <c r="W2713" s="15" t="str">
        <f t="shared" si="126"/>
        <v/>
      </c>
      <c r="X2713" s="16" t="str">
        <f>IF(AND(A2713=[2]an!$G$38,F2713=[2]an!$E$40),[2]an!$G$40,IF(AND(A2713=[2]an!$G$38,F2713=[2]an!$E$41),[2]an!$G$41,IF(AND(A2713=[2]an!$G$38,F2713=[2]an!$E$39,H2713&gt;=[2]an!$M$37),[2]an!$G$39,
IF(AND(A2713=[2]an!$G$38,F2713=[2]an!$E$39,H2713&lt;[2]an!$M$37,S2713="kahepoolne vajaduspõhine",U2713=""),[2]an!$M$40,
IF(AND(A2713=[2]an!$G$38,F2713=[2]an!$E$39,H2713&lt;[2]an!$M$37,S2713="kahepoolne vajaduspõhine",U2713&lt;&gt;""),[2]an!$G$39,
IF(AND(A2713=[2]an!$G$38,F2713=[2]an!$E$39,H2713&lt;[2]an!$M$37,S2713&lt;&gt;"kahepoolne vajaduspõhine"),[2]an!$G$39,
IF(AND(A2713=[2]an!$G$38,F2713=[2]an!$E$42),[2]an!$G$42,
IF(AND(A2713=[2]an!$H$38,F2713=[2]an!$E$40),[2]an!$H$40,IF(AND(A2713=[2]an!$H$38,F2713=[2]an!$E$41),[2]an!$H$41,IF(AND(A2713=[2]an!$H$38,F2713=[2]an!$E$39,H2713&gt;=[2]an!$M$37),[2]an!$H$39,
IF(AND(A2713=[2]an!$H$38,F2713=[2]an!$E$39,H2713&lt;[2]an!$M$37,S2713="kahepoolne vajaduspõhine",U2713=""),[2]an!$M$40,
IF(AND(A2713=[2]an!$H$38,F2713=[2]an!$E$39,H2713&lt;[2]an!$M$37,S2713="kahepoolne vajaduspõhine",U2713&lt;&gt;""),[2]an!$H$39,
IF(AND(A2713=[2]an!$H$38,F2713=[2]an!$E$39,H2713&lt;[2]an!$M$37,S2713&lt;&gt;"kahepoolne vajaduspõhine"),[2]an!$H$39,
IF(AND(A2713=[2]an!$H$38,F2713=[2]an!$E$42),[2]an!$H$42,
IF(AND(A2713=[2]an!$I$38,F2713=[2]an!$E$40),[2]an!$I$40,IF(AND(A2713=[2]an!$I$38,F2713=[2]an!$E$41),[2]an!$I$41,IF(AND(A2713=[2]an!$I$38,F2713=[2]an!$E$39,H2713&gt;=[2]an!$M$37),[2]an!$I$39,
IF(AND(A2713=[2]an!$I$38,F2713=[2]an!$E$39,H2713&lt;[2]an!$M$37,S2713="kahepoolne vajaduspõhine",U2713=""),[2]an!$M$40,
IF(AND(A2713=[2]an!$I$38,F2713=[2]an!$E$39,H2713&lt;[2]an!$M$37,S2713="kahepoolne vajaduspõhine",U2713&lt;&gt;""),[2]an!$I$39,
IF(AND(A2713=[2]an!$I$38,F2713=[2]an!$E$39,H2713&lt;[2]an!$M$37,S2713&lt;&gt;"kahepoolne vajaduspõhine"),[2]an!$I$39,
IF(AND(A2713=[2]an!$I$38,F2713=[2]an!$E$42),[2]an!$I$42,
IF(AND(A2713=[2]an!$J$38,F2713=[2]an!$E$40),[2]an!$J$40,IF(AND(A2713=[2]an!$J$38,F2713=[2]an!$E$41),[2]an!$J$41,IF(AND(A2713=[2]an!$J$38,F2713=[2]an!$E$39,H2713&gt;=[2]an!$M$37),[2]an!$J$39,
IF(AND(A2713=[2]an!$J$38,F2713=[2]an!$E$39,H2713&lt;[2]an!$M$37,S2713="kahepoolne vajaduspõhine",U2713=""),[2]an!$M$40,
IF(AND(A2713=[2]an!$J$38,F2713=[2]an!$E$39,H2713&lt;[2]an!$M$37,S2713="kahepoolne vajaduspõhine",U2713&lt;&gt;""),[2]an!$J$39,
IF(AND(A2713=[2]an!$J$38,F2713=[2]an!$E$39,H2713&lt;[2]an!$M$37,S2713&lt;&gt;"kahepoolne vajaduspõhine"),[2]an!$J$39,
IF(AND(A2713=[2]an!$J$38,F2713=[2]an!$E$42),[2]an!$J$42,""))))))))))))))))))))))))))))</f>
        <v/>
      </c>
      <c r="Y2713" s="17" t="str">
        <f>IFERROR(IF(F2713="Tugigrupp",0,
IF(AND(F2713="Peretoe teenus",H2713&gt;=[2]an!$M$37,RANK(D2713,$D2713:$D2713)+COUNTIFS($D$2:D2713,D2713,$F$2:F2713,F2713)-1&gt;1),"",
IF(AND(F2713="Peretoe teenus",H2713&gt;=[2]an!$M$37,RANK(D2713,$D2713:$D2713)+COUNTIFS($D$2:D2713,D2713,$F$2:F2713,F2713)-1=1,MONTH(H2713)=MONTH(K2713)=TRUE,YEAR(H2713)=YEAR(K2713)=TRUE),((EOMONTH(H2713,0)-H2713+1)*X2713)/DAY(EOMONTH(H2713,0)),
IF(AND(F2713="Peretoe teenus",H2713&gt;=[2]an!$M$37,RANK(D2713,$D2713:$D2713)+COUNTIFS($D$2:D2713,D2713,$F$2:F2713,F2713)-1=1),X2713,
IF(AND(F2713="Peretoe teenus",H2713&lt;[2]an!$M$37,S2713&lt;&gt;"kahepoolne vajaduspõhine",RANK(D2713,$D2713:$D2713)+COUNTIFS($D$2:D2713,D2713,$F$2:F2713,F2713)-1=1),X2713,
IF(AND(F2713="Peretoe teenus",H2713&lt;[2]an!$M$37,S2713&lt;&gt;"kahepoolne vajaduspõhine",RANK(D2713,$D2713:$D2713)+COUNTIFS($D$2:D2713,D2713,$F$2:F2713,F2713)-1&gt;1),"",
IF(AND(F2713="Peretoe teenus",H2713&lt;[2]an!$M$37,S2713="kahepoolne vajaduspõhine",U2713="",RANK(D2713,$D2713:$D2713)+COUNTIFS($D$2:D2713,D2713,$F$2:F2713,F2713)-1=1),X2713,
IF(AND(F2713="Peretoe teenus",H2713&lt;[2]an!$M$37,S2713="kahepoolne vajaduspõhine",U2713="",RANK(D2713,$D2713:$D2713)+COUNTIFS($D$2:D2713,D2713,$F$2:F2713,F2713)-1&gt;1),"",
IF(AND(F2713="Peretoe teenus",H2713&lt;[2]an!$M$37,S2713="kahepoolne vajaduspõhine",U2713&lt;[2]an!$M$37,RANK(D2713,$D2713:$D2713)+COUNTIFS($D$2:D2713,D2713,$F$2:F2713,F2713)-1=1),X2713,
IF(AND(F2713="Peretoe teenus",H2713&lt;[2]an!$M$37,S2713="kahepoolne vajaduspõhine",U2713&lt;[2]an!$M$37,RANK(D2713,$D2713:$D2713)+COUNTIFS($D$2:D2713,D2713,$F$2:F2713,F2713)-1&gt;1),"",
IF(AND(F2713="Peretoe teenus",H2713&lt;[2]an!$M$37,S2713="kahepoolne vajaduspõhine",U2713&gt;=[2]an!$M$37,U2713&lt;=[2]an!$M$38,RANK(D2713,$D2713:$D2713)+COUNTIFS($D$2:D2713,D2713,$F$2:F2713,F2713)-1=1),
((EOMONTH(U2713,0)-U2713+1)*X2713)/DAY(EOMONTH(U2713,0))+(DAY(U2713)-1)*100/DAY(EOMONTH(U2713,0)),
IF(AND(F2713="Peretoe teenus",H2713&lt;[2]an!$M$37,S2713="kahepoolne vajaduspõhine",U2713&gt;=[2]an!$M$37,U2713&lt;=[2]an!$M$38,RANK(D2713,$D2713:$D2713)+COUNTIFS($D$2:D2713,D2713,$F$2:F2713,F2713)-1&gt;1),"",
IF(AND(F2713="Peretoe teenus",H2713&lt;[2]an!$M$37,S2713="kahepoolne vajaduspõhine",U2713&gt;[2]an!$M$38,RANK(D2713,$D2713:$D2713)+COUNTIFS($D$2:D2713,D2713,$F$2:F2713,F2713)-1=1),X2713,
IF(AND(F2713="Peretoe teenus",H2713&lt;[2]an!$M$37,S2713="kahepoolne vajaduspõhine",U2713&gt;[2]an!$M$38,RANK(D2713,$D2713:$D2713)+COUNTIFS($D$2:D2713,D2713,$F$2:F2713,F2713)-1&gt;1),"",X2713*W2713)))))))))))))),"")</f>
        <v/>
      </c>
      <c r="Z2713" s="18" t="str">
        <f t="shared" si="127"/>
        <v/>
      </c>
      <c r="AA2713" s="19" t="str">
        <f>IFERROR(VLOOKUP(E2713,[2]an!$A$3:$B$81,2,FALSE),"")</f>
        <v/>
      </c>
      <c r="AB2713" s="19" t="str">
        <f>IFERROR(VLOOKUP(AA2713,[2]an!$C$2:$D$16,2,FALSE),"")</f>
        <v/>
      </c>
      <c r="AC2713" s="20"/>
      <c r="AD2713" s="21" t="str">
        <f>IF(A2713=[2]an!$F$36,VLOOKUP([2]an!$F$36,[2]an!$F$36:$H$36,3,FALSE),IF(A2713=[2]an!$F$35,VLOOKUP([2]an!$F$35,[2]an!$F$35:$H$35,3,FALSE),IF(A2713=[2]an!$F$33,VLOOKUP([2]an!$F$33,[2]an!$F$33:$H$33,3,FALSE),IF(A2713=[2]an!$F$31,VLOOKUP([2]an!$F$31,[2]an!$F$31:$H$31,3,FALSE),""))))</f>
        <v/>
      </c>
    </row>
    <row r="2714" spans="6:30" x14ac:dyDescent="0.2">
      <c r="F2714" s="10"/>
      <c r="G2714" s="8" t="str">
        <f t="shared" si="128"/>
        <v/>
      </c>
      <c r="H2714" s="13"/>
      <c r="K2714" s="13"/>
      <c r="L2714" s="10"/>
      <c r="M2714" s="10"/>
      <c r="S2714" s="8" t="str">
        <f>IFERROR(VLOOKUP(D2714,[1]peretoe_teenus!$A$2:$L$2000,5,FALSE),"")</f>
        <v/>
      </c>
      <c r="U2714" s="13"/>
      <c r="V2714" s="15" t="str" cm="1">
        <f t="array" ref="V2714">IFERROR(IF(AND(F2714="Tugigrupp",RANK(K2714,$K2714:$K2714)+COUNTIFS($K$2:K2714,K2714,$L$2:L2714,L2714,$M$2:M2714,M2714,$I$2:I2714,I2714,$G$2:G2714,G2714,$F$2:F2714,F2714)-1=1),SUMPRODUCT(($F$2:$F$4154=F2714)*($G$2:$G$4154=G2714)*($K$2:$K$4154=K2714)*($I$2:$I$4154=I2714)*($L$2:$L$4154=L2714)*($M$2:$M$4154=M2714)),""),"")</f>
        <v/>
      </c>
      <c r="W2714" s="15" t="str">
        <f t="shared" si="126"/>
        <v/>
      </c>
      <c r="X2714" s="16" t="str">
        <f>IF(AND(A2714=[2]an!$G$38,F2714=[2]an!$E$40),[2]an!$G$40,IF(AND(A2714=[2]an!$G$38,F2714=[2]an!$E$41),[2]an!$G$41,IF(AND(A2714=[2]an!$G$38,F2714=[2]an!$E$39,H2714&gt;=[2]an!$M$37),[2]an!$G$39,
IF(AND(A2714=[2]an!$G$38,F2714=[2]an!$E$39,H2714&lt;[2]an!$M$37,S2714="kahepoolne vajaduspõhine",U2714=""),[2]an!$M$40,
IF(AND(A2714=[2]an!$G$38,F2714=[2]an!$E$39,H2714&lt;[2]an!$M$37,S2714="kahepoolne vajaduspõhine",U2714&lt;&gt;""),[2]an!$G$39,
IF(AND(A2714=[2]an!$G$38,F2714=[2]an!$E$39,H2714&lt;[2]an!$M$37,S2714&lt;&gt;"kahepoolne vajaduspõhine"),[2]an!$G$39,
IF(AND(A2714=[2]an!$G$38,F2714=[2]an!$E$42),[2]an!$G$42,
IF(AND(A2714=[2]an!$H$38,F2714=[2]an!$E$40),[2]an!$H$40,IF(AND(A2714=[2]an!$H$38,F2714=[2]an!$E$41),[2]an!$H$41,IF(AND(A2714=[2]an!$H$38,F2714=[2]an!$E$39,H2714&gt;=[2]an!$M$37),[2]an!$H$39,
IF(AND(A2714=[2]an!$H$38,F2714=[2]an!$E$39,H2714&lt;[2]an!$M$37,S2714="kahepoolne vajaduspõhine",U2714=""),[2]an!$M$40,
IF(AND(A2714=[2]an!$H$38,F2714=[2]an!$E$39,H2714&lt;[2]an!$M$37,S2714="kahepoolne vajaduspõhine",U2714&lt;&gt;""),[2]an!$H$39,
IF(AND(A2714=[2]an!$H$38,F2714=[2]an!$E$39,H2714&lt;[2]an!$M$37,S2714&lt;&gt;"kahepoolne vajaduspõhine"),[2]an!$H$39,
IF(AND(A2714=[2]an!$H$38,F2714=[2]an!$E$42),[2]an!$H$42,
IF(AND(A2714=[2]an!$I$38,F2714=[2]an!$E$40),[2]an!$I$40,IF(AND(A2714=[2]an!$I$38,F2714=[2]an!$E$41),[2]an!$I$41,IF(AND(A2714=[2]an!$I$38,F2714=[2]an!$E$39,H2714&gt;=[2]an!$M$37),[2]an!$I$39,
IF(AND(A2714=[2]an!$I$38,F2714=[2]an!$E$39,H2714&lt;[2]an!$M$37,S2714="kahepoolne vajaduspõhine",U2714=""),[2]an!$M$40,
IF(AND(A2714=[2]an!$I$38,F2714=[2]an!$E$39,H2714&lt;[2]an!$M$37,S2714="kahepoolne vajaduspõhine",U2714&lt;&gt;""),[2]an!$I$39,
IF(AND(A2714=[2]an!$I$38,F2714=[2]an!$E$39,H2714&lt;[2]an!$M$37,S2714&lt;&gt;"kahepoolne vajaduspõhine"),[2]an!$I$39,
IF(AND(A2714=[2]an!$I$38,F2714=[2]an!$E$42),[2]an!$I$42,
IF(AND(A2714=[2]an!$J$38,F2714=[2]an!$E$40),[2]an!$J$40,IF(AND(A2714=[2]an!$J$38,F2714=[2]an!$E$41),[2]an!$J$41,IF(AND(A2714=[2]an!$J$38,F2714=[2]an!$E$39,H2714&gt;=[2]an!$M$37),[2]an!$J$39,
IF(AND(A2714=[2]an!$J$38,F2714=[2]an!$E$39,H2714&lt;[2]an!$M$37,S2714="kahepoolne vajaduspõhine",U2714=""),[2]an!$M$40,
IF(AND(A2714=[2]an!$J$38,F2714=[2]an!$E$39,H2714&lt;[2]an!$M$37,S2714="kahepoolne vajaduspõhine",U2714&lt;&gt;""),[2]an!$J$39,
IF(AND(A2714=[2]an!$J$38,F2714=[2]an!$E$39,H2714&lt;[2]an!$M$37,S2714&lt;&gt;"kahepoolne vajaduspõhine"),[2]an!$J$39,
IF(AND(A2714=[2]an!$J$38,F2714=[2]an!$E$42),[2]an!$J$42,""))))))))))))))))))))))))))))</f>
        <v/>
      </c>
      <c r="Y2714" s="17" t="str">
        <f>IFERROR(IF(F2714="Tugigrupp",0,
IF(AND(F2714="Peretoe teenus",H2714&gt;=[2]an!$M$37,RANK(D2714,$D2714:$D2714)+COUNTIFS($D$2:D2714,D2714,$F$2:F2714,F2714)-1&gt;1),"",
IF(AND(F2714="Peretoe teenus",H2714&gt;=[2]an!$M$37,RANK(D2714,$D2714:$D2714)+COUNTIFS($D$2:D2714,D2714,$F$2:F2714,F2714)-1=1,MONTH(H2714)=MONTH(K2714)=TRUE,YEAR(H2714)=YEAR(K2714)=TRUE),((EOMONTH(H2714,0)-H2714+1)*X2714)/DAY(EOMONTH(H2714,0)),
IF(AND(F2714="Peretoe teenus",H2714&gt;=[2]an!$M$37,RANK(D2714,$D2714:$D2714)+COUNTIFS($D$2:D2714,D2714,$F$2:F2714,F2714)-1=1),X2714,
IF(AND(F2714="Peretoe teenus",H2714&lt;[2]an!$M$37,S2714&lt;&gt;"kahepoolne vajaduspõhine",RANK(D2714,$D2714:$D2714)+COUNTIFS($D$2:D2714,D2714,$F$2:F2714,F2714)-1=1),X2714,
IF(AND(F2714="Peretoe teenus",H2714&lt;[2]an!$M$37,S2714&lt;&gt;"kahepoolne vajaduspõhine",RANK(D2714,$D2714:$D2714)+COUNTIFS($D$2:D2714,D2714,$F$2:F2714,F2714)-1&gt;1),"",
IF(AND(F2714="Peretoe teenus",H2714&lt;[2]an!$M$37,S2714="kahepoolne vajaduspõhine",U2714="",RANK(D2714,$D2714:$D2714)+COUNTIFS($D$2:D2714,D2714,$F$2:F2714,F2714)-1=1),X2714,
IF(AND(F2714="Peretoe teenus",H2714&lt;[2]an!$M$37,S2714="kahepoolne vajaduspõhine",U2714="",RANK(D2714,$D2714:$D2714)+COUNTIFS($D$2:D2714,D2714,$F$2:F2714,F2714)-1&gt;1),"",
IF(AND(F2714="Peretoe teenus",H2714&lt;[2]an!$M$37,S2714="kahepoolne vajaduspõhine",U2714&lt;[2]an!$M$37,RANK(D2714,$D2714:$D2714)+COUNTIFS($D$2:D2714,D2714,$F$2:F2714,F2714)-1=1),X2714,
IF(AND(F2714="Peretoe teenus",H2714&lt;[2]an!$M$37,S2714="kahepoolne vajaduspõhine",U2714&lt;[2]an!$M$37,RANK(D2714,$D2714:$D2714)+COUNTIFS($D$2:D2714,D2714,$F$2:F2714,F2714)-1&gt;1),"",
IF(AND(F2714="Peretoe teenus",H2714&lt;[2]an!$M$37,S2714="kahepoolne vajaduspõhine",U2714&gt;=[2]an!$M$37,U2714&lt;=[2]an!$M$38,RANK(D2714,$D2714:$D2714)+COUNTIFS($D$2:D2714,D2714,$F$2:F2714,F2714)-1=1),
((EOMONTH(U2714,0)-U2714+1)*X2714)/DAY(EOMONTH(U2714,0))+(DAY(U2714)-1)*100/DAY(EOMONTH(U2714,0)),
IF(AND(F2714="Peretoe teenus",H2714&lt;[2]an!$M$37,S2714="kahepoolne vajaduspõhine",U2714&gt;=[2]an!$M$37,U2714&lt;=[2]an!$M$38,RANK(D2714,$D2714:$D2714)+COUNTIFS($D$2:D2714,D2714,$F$2:F2714,F2714)-1&gt;1),"",
IF(AND(F2714="Peretoe teenus",H2714&lt;[2]an!$M$37,S2714="kahepoolne vajaduspõhine",U2714&gt;[2]an!$M$38,RANK(D2714,$D2714:$D2714)+COUNTIFS($D$2:D2714,D2714,$F$2:F2714,F2714)-1=1),X2714,
IF(AND(F2714="Peretoe teenus",H2714&lt;[2]an!$M$37,S2714="kahepoolne vajaduspõhine",U2714&gt;[2]an!$M$38,RANK(D2714,$D2714:$D2714)+COUNTIFS($D$2:D2714,D2714,$F$2:F2714,F2714)-1&gt;1),"",X2714*W2714)))))))))))))),"")</f>
        <v/>
      </c>
      <c r="Z2714" s="18" t="str">
        <f t="shared" si="127"/>
        <v/>
      </c>
      <c r="AA2714" s="19" t="str">
        <f>IFERROR(VLOOKUP(E2714,[2]an!$A$3:$B$81,2,FALSE),"")</f>
        <v/>
      </c>
      <c r="AB2714" s="19" t="str">
        <f>IFERROR(VLOOKUP(AA2714,[2]an!$C$2:$D$16,2,FALSE),"")</f>
        <v/>
      </c>
      <c r="AC2714" s="20"/>
      <c r="AD2714" s="21" t="str">
        <f>IF(A2714=[2]an!$F$36,VLOOKUP([2]an!$F$36,[2]an!$F$36:$H$36,3,FALSE),IF(A2714=[2]an!$F$35,VLOOKUP([2]an!$F$35,[2]an!$F$35:$H$35,3,FALSE),IF(A2714=[2]an!$F$33,VLOOKUP([2]an!$F$33,[2]an!$F$33:$H$33,3,FALSE),IF(A2714=[2]an!$F$31,VLOOKUP([2]an!$F$31,[2]an!$F$31:$H$31,3,FALSE),""))))</f>
        <v/>
      </c>
    </row>
    <row r="2715" spans="6:30" x14ac:dyDescent="0.2">
      <c r="F2715" s="10"/>
      <c r="G2715" s="8" t="str">
        <f t="shared" si="128"/>
        <v/>
      </c>
      <c r="H2715" s="13"/>
      <c r="K2715" s="13"/>
      <c r="L2715" s="10"/>
      <c r="M2715" s="10"/>
      <c r="S2715" s="8" t="str">
        <f>IFERROR(VLOOKUP(D2715,[1]peretoe_teenus!$A$2:$L$2000,5,FALSE),"")</f>
        <v/>
      </c>
      <c r="U2715" s="13"/>
      <c r="V2715" s="15" t="str" cm="1">
        <f t="array" ref="V2715">IFERROR(IF(AND(F2715="Tugigrupp",RANK(K2715,$K2715:$K2715)+COUNTIFS($K$2:K2715,K2715,$L$2:L2715,L2715,$M$2:M2715,M2715,$I$2:I2715,I2715,$G$2:G2715,G2715,$F$2:F2715,F2715)-1=1),SUMPRODUCT(($F$2:$F$4154=F2715)*($G$2:$G$4154=G2715)*($K$2:$K$4154=K2715)*($I$2:$I$4154=I2715)*($L$2:$L$4154=L2715)*($M$2:$M$4154=M2715)),""),"")</f>
        <v/>
      </c>
      <c r="W2715" s="15" t="str">
        <f t="shared" si="126"/>
        <v/>
      </c>
      <c r="X2715" s="16" t="str">
        <f>IF(AND(A2715=[2]an!$G$38,F2715=[2]an!$E$40),[2]an!$G$40,IF(AND(A2715=[2]an!$G$38,F2715=[2]an!$E$41),[2]an!$G$41,IF(AND(A2715=[2]an!$G$38,F2715=[2]an!$E$39,H2715&gt;=[2]an!$M$37),[2]an!$G$39,
IF(AND(A2715=[2]an!$G$38,F2715=[2]an!$E$39,H2715&lt;[2]an!$M$37,S2715="kahepoolne vajaduspõhine",U2715=""),[2]an!$M$40,
IF(AND(A2715=[2]an!$G$38,F2715=[2]an!$E$39,H2715&lt;[2]an!$M$37,S2715="kahepoolne vajaduspõhine",U2715&lt;&gt;""),[2]an!$G$39,
IF(AND(A2715=[2]an!$G$38,F2715=[2]an!$E$39,H2715&lt;[2]an!$M$37,S2715&lt;&gt;"kahepoolne vajaduspõhine"),[2]an!$G$39,
IF(AND(A2715=[2]an!$G$38,F2715=[2]an!$E$42),[2]an!$G$42,
IF(AND(A2715=[2]an!$H$38,F2715=[2]an!$E$40),[2]an!$H$40,IF(AND(A2715=[2]an!$H$38,F2715=[2]an!$E$41),[2]an!$H$41,IF(AND(A2715=[2]an!$H$38,F2715=[2]an!$E$39,H2715&gt;=[2]an!$M$37),[2]an!$H$39,
IF(AND(A2715=[2]an!$H$38,F2715=[2]an!$E$39,H2715&lt;[2]an!$M$37,S2715="kahepoolne vajaduspõhine",U2715=""),[2]an!$M$40,
IF(AND(A2715=[2]an!$H$38,F2715=[2]an!$E$39,H2715&lt;[2]an!$M$37,S2715="kahepoolne vajaduspõhine",U2715&lt;&gt;""),[2]an!$H$39,
IF(AND(A2715=[2]an!$H$38,F2715=[2]an!$E$39,H2715&lt;[2]an!$M$37,S2715&lt;&gt;"kahepoolne vajaduspõhine"),[2]an!$H$39,
IF(AND(A2715=[2]an!$H$38,F2715=[2]an!$E$42),[2]an!$H$42,
IF(AND(A2715=[2]an!$I$38,F2715=[2]an!$E$40),[2]an!$I$40,IF(AND(A2715=[2]an!$I$38,F2715=[2]an!$E$41),[2]an!$I$41,IF(AND(A2715=[2]an!$I$38,F2715=[2]an!$E$39,H2715&gt;=[2]an!$M$37),[2]an!$I$39,
IF(AND(A2715=[2]an!$I$38,F2715=[2]an!$E$39,H2715&lt;[2]an!$M$37,S2715="kahepoolne vajaduspõhine",U2715=""),[2]an!$M$40,
IF(AND(A2715=[2]an!$I$38,F2715=[2]an!$E$39,H2715&lt;[2]an!$M$37,S2715="kahepoolne vajaduspõhine",U2715&lt;&gt;""),[2]an!$I$39,
IF(AND(A2715=[2]an!$I$38,F2715=[2]an!$E$39,H2715&lt;[2]an!$M$37,S2715&lt;&gt;"kahepoolne vajaduspõhine"),[2]an!$I$39,
IF(AND(A2715=[2]an!$I$38,F2715=[2]an!$E$42),[2]an!$I$42,
IF(AND(A2715=[2]an!$J$38,F2715=[2]an!$E$40),[2]an!$J$40,IF(AND(A2715=[2]an!$J$38,F2715=[2]an!$E$41),[2]an!$J$41,IF(AND(A2715=[2]an!$J$38,F2715=[2]an!$E$39,H2715&gt;=[2]an!$M$37),[2]an!$J$39,
IF(AND(A2715=[2]an!$J$38,F2715=[2]an!$E$39,H2715&lt;[2]an!$M$37,S2715="kahepoolne vajaduspõhine",U2715=""),[2]an!$M$40,
IF(AND(A2715=[2]an!$J$38,F2715=[2]an!$E$39,H2715&lt;[2]an!$M$37,S2715="kahepoolne vajaduspõhine",U2715&lt;&gt;""),[2]an!$J$39,
IF(AND(A2715=[2]an!$J$38,F2715=[2]an!$E$39,H2715&lt;[2]an!$M$37,S2715&lt;&gt;"kahepoolne vajaduspõhine"),[2]an!$J$39,
IF(AND(A2715=[2]an!$J$38,F2715=[2]an!$E$42),[2]an!$J$42,""))))))))))))))))))))))))))))</f>
        <v/>
      </c>
      <c r="Y2715" s="17" t="str">
        <f>IFERROR(IF(F2715="Tugigrupp",0,
IF(AND(F2715="Peretoe teenus",H2715&gt;=[2]an!$M$37,RANK(D2715,$D2715:$D2715)+COUNTIFS($D$2:D2715,D2715,$F$2:F2715,F2715)-1&gt;1),"",
IF(AND(F2715="Peretoe teenus",H2715&gt;=[2]an!$M$37,RANK(D2715,$D2715:$D2715)+COUNTIFS($D$2:D2715,D2715,$F$2:F2715,F2715)-1=1,MONTH(H2715)=MONTH(K2715)=TRUE,YEAR(H2715)=YEAR(K2715)=TRUE),((EOMONTH(H2715,0)-H2715+1)*X2715)/DAY(EOMONTH(H2715,0)),
IF(AND(F2715="Peretoe teenus",H2715&gt;=[2]an!$M$37,RANK(D2715,$D2715:$D2715)+COUNTIFS($D$2:D2715,D2715,$F$2:F2715,F2715)-1=1),X2715,
IF(AND(F2715="Peretoe teenus",H2715&lt;[2]an!$M$37,S2715&lt;&gt;"kahepoolne vajaduspõhine",RANK(D2715,$D2715:$D2715)+COUNTIFS($D$2:D2715,D2715,$F$2:F2715,F2715)-1=1),X2715,
IF(AND(F2715="Peretoe teenus",H2715&lt;[2]an!$M$37,S2715&lt;&gt;"kahepoolne vajaduspõhine",RANK(D2715,$D2715:$D2715)+COUNTIFS($D$2:D2715,D2715,$F$2:F2715,F2715)-1&gt;1),"",
IF(AND(F2715="Peretoe teenus",H2715&lt;[2]an!$M$37,S2715="kahepoolne vajaduspõhine",U2715="",RANK(D2715,$D2715:$D2715)+COUNTIFS($D$2:D2715,D2715,$F$2:F2715,F2715)-1=1),X2715,
IF(AND(F2715="Peretoe teenus",H2715&lt;[2]an!$M$37,S2715="kahepoolne vajaduspõhine",U2715="",RANK(D2715,$D2715:$D2715)+COUNTIFS($D$2:D2715,D2715,$F$2:F2715,F2715)-1&gt;1),"",
IF(AND(F2715="Peretoe teenus",H2715&lt;[2]an!$M$37,S2715="kahepoolne vajaduspõhine",U2715&lt;[2]an!$M$37,RANK(D2715,$D2715:$D2715)+COUNTIFS($D$2:D2715,D2715,$F$2:F2715,F2715)-1=1),X2715,
IF(AND(F2715="Peretoe teenus",H2715&lt;[2]an!$M$37,S2715="kahepoolne vajaduspõhine",U2715&lt;[2]an!$M$37,RANK(D2715,$D2715:$D2715)+COUNTIFS($D$2:D2715,D2715,$F$2:F2715,F2715)-1&gt;1),"",
IF(AND(F2715="Peretoe teenus",H2715&lt;[2]an!$M$37,S2715="kahepoolne vajaduspõhine",U2715&gt;=[2]an!$M$37,U2715&lt;=[2]an!$M$38,RANK(D2715,$D2715:$D2715)+COUNTIFS($D$2:D2715,D2715,$F$2:F2715,F2715)-1=1),
((EOMONTH(U2715,0)-U2715+1)*X2715)/DAY(EOMONTH(U2715,0))+(DAY(U2715)-1)*100/DAY(EOMONTH(U2715,0)),
IF(AND(F2715="Peretoe teenus",H2715&lt;[2]an!$M$37,S2715="kahepoolne vajaduspõhine",U2715&gt;=[2]an!$M$37,U2715&lt;=[2]an!$M$38,RANK(D2715,$D2715:$D2715)+COUNTIFS($D$2:D2715,D2715,$F$2:F2715,F2715)-1&gt;1),"",
IF(AND(F2715="Peretoe teenus",H2715&lt;[2]an!$M$37,S2715="kahepoolne vajaduspõhine",U2715&gt;[2]an!$M$38,RANK(D2715,$D2715:$D2715)+COUNTIFS($D$2:D2715,D2715,$F$2:F2715,F2715)-1=1),X2715,
IF(AND(F2715="Peretoe teenus",H2715&lt;[2]an!$M$37,S2715="kahepoolne vajaduspõhine",U2715&gt;[2]an!$M$38,RANK(D2715,$D2715:$D2715)+COUNTIFS($D$2:D2715,D2715,$F$2:F2715,F2715)-1&gt;1),"",X2715*W2715)))))))))))))),"")</f>
        <v/>
      </c>
      <c r="Z2715" s="18" t="str">
        <f t="shared" si="127"/>
        <v/>
      </c>
      <c r="AA2715" s="19" t="str">
        <f>IFERROR(VLOOKUP(E2715,[2]an!$A$3:$B$81,2,FALSE),"")</f>
        <v/>
      </c>
      <c r="AB2715" s="19" t="str">
        <f>IFERROR(VLOOKUP(AA2715,[2]an!$C$2:$D$16,2,FALSE),"")</f>
        <v/>
      </c>
      <c r="AC2715" s="20"/>
      <c r="AD2715" s="21" t="str">
        <f>IF(A2715=[2]an!$F$36,VLOOKUP([2]an!$F$36,[2]an!$F$36:$H$36,3,FALSE),IF(A2715=[2]an!$F$35,VLOOKUP([2]an!$F$35,[2]an!$F$35:$H$35,3,FALSE),IF(A2715=[2]an!$F$33,VLOOKUP([2]an!$F$33,[2]an!$F$33:$H$33,3,FALSE),IF(A2715=[2]an!$F$31,VLOOKUP([2]an!$F$31,[2]an!$F$31:$H$31,3,FALSE),""))))</f>
        <v/>
      </c>
    </row>
    <row r="2716" spans="6:30" x14ac:dyDescent="0.2">
      <c r="F2716" s="10"/>
      <c r="G2716" s="8" t="str">
        <f t="shared" si="128"/>
        <v/>
      </c>
      <c r="H2716" s="13"/>
      <c r="K2716" s="13"/>
      <c r="L2716" s="10"/>
      <c r="M2716" s="10"/>
      <c r="S2716" s="8" t="str">
        <f>IFERROR(VLOOKUP(D2716,[1]peretoe_teenus!$A$2:$L$2000,5,FALSE),"")</f>
        <v/>
      </c>
      <c r="U2716" s="13"/>
      <c r="V2716" s="15" t="str" cm="1">
        <f t="array" ref="V2716">IFERROR(IF(AND(F2716="Tugigrupp",RANK(K2716,$K2716:$K2716)+COUNTIFS($K$2:K2716,K2716,$L$2:L2716,L2716,$M$2:M2716,M2716,$I$2:I2716,I2716,$G$2:G2716,G2716,$F$2:F2716,F2716)-1=1),SUMPRODUCT(($F$2:$F$4154=F2716)*($G$2:$G$4154=G2716)*($K$2:$K$4154=K2716)*($I$2:$I$4154=I2716)*($L$2:$L$4154=L2716)*($M$2:$M$4154=M2716)),""),"")</f>
        <v/>
      </c>
      <c r="W2716" s="15" t="str">
        <f t="shared" si="126"/>
        <v/>
      </c>
      <c r="X2716" s="16" t="str">
        <f>IF(AND(A2716=[2]an!$G$38,F2716=[2]an!$E$40),[2]an!$G$40,IF(AND(A2716=[2]an!$G$38,F2716=[2]an!$E$41),[2]an!$G$41,IF(AND(A2716=[2]an!$G$38,F2716=[2]an!$E$39,H2716&gt;=[2]an!$M$37),[2]an!$G$39,
IF(AND(A2716=[2]an!$G$38,F2716=[2]an!$E$39,H2716&lt;[2]an!$M$37,S2716="kahepoolne vajaduspõhine",U2716=""),[2]an!$M$40,
IF(AND(A2716=[2]an!$G$38,F2716=[2]an!$E$39,H2716&lt;[2]an!$M$37,S2716="kahepoolne vajaduspõhine",U2716&lt;&gt;""),[2]an!$G$39,
IF(AND(A2716=[2]an!$G$38,F2716=[2]an!$E$39,H2716&lt;[2]an!$M$37,S2716&lt;&gt;"kahepoolne vajaduspõhine"),[2]an!$G$39,
IF(AND(A2716=[2]an!$G$38,F2716=[2]an!$E$42),[2]an!$G$42,
IF(AND(A2716=[2]an!$H$38,F2716=[2]an!$E$40),[2]an!$H$40,IF(AND(A2716=[2]an!$H$38,F2716=[2]an!$E$41),[2]an!$H$41,IF(AND(A2716=[2]an!$H$38,F2716=[2]an!$E$39,H2716&gt;=[2]an!$M$37),[2]an!$H$39,
IF(AND(A2716=[2]an!$H$38,F2716=[2]an!$E$39,H2716&lt;[2]an!$M$37,S2716="kahepoolne vajaduspõhine",U2716=""),[2]an!$M$40,
IF(AND(A2716=[2]an!$H$38,F2716=[2]an!$E$39,H2716&lt;[2]an!$M$37,S2716="kahepoolne vajaduspõhine",U2716&lt;&gt;""),[2]an!$H$39,
IF(AND(A2716=[2]an!$H$38,F2716=[2]an!$E$39,H2716&lt;[2]an!$M$37,S2716&lt;&gt;"kahepoolne vajaduspõhine"),[2]an!$H$39,
IF(AND(A2716=[2]an!$H$38,F2716=[2]an!$E$42),[2]an!$H$42,
IF(AND(A2716=[2]an!$I$38,F2716=[2]an!$E$40),[2]an!$I$40,IF(AND(A2716=[2]an!$I$38,F2716=[2]an!$E$41),[2]an!$I$41,IF(AND(A2716=[2]an!$I$38,F2716=[2]an!$E$39,H2716&gt;=[2]an!$M$37),[2]an!$I$39,
IF(AND(A2716=[2]an!$I$38,F2716=[2]an!$E$39,H2716&lt;[2]an!$M$37,S2716="kahepoolne vajaduspõhine",U2716=""),[2]an!$M$40,
IF(AND(A2716=[2]an!$I$38,F2716=[2]an!$E$39,H2716&lt;[2]an!$M$37,S2716="kahepoolne vajaduspõhine",U2716&lt;&gt;""),[2]an!$I$39,
IF(AND(A2716=[2]an!$I$38,F2716=[2]an!$E$39,H2716&lt;[2]an!$M$37,S2716&lt;&gt;"kahepoolne vajaduspõhine"),[2]an!$I$39,
IF(AND(A2716=[2]an!$I$38,F2716=[2]an!$E$42),[2]an!$I$42,
IF(AND(A2716=[2]an!$J$38,F2716=[2]an!$E$40),[2]an!$J$40,IF(AND(A2716=[2]an!$J$38,F2716=[2]an!$E$41),[2]an!$J$41,IF(AND(A2716=[2]an!$J$38,F2716=[2]an!$E$39,H2716&gt;=[2]an!$M$37),[2]an!$J$39,
IF(AND(A2716=[2]an!$J$38,F2716=[2]an!$E$39,H2716&lt;[2]an!$M$37,S2716="kahepoolne vajaduspõhine",U2716=""),[2]an!$M$40,
IF(AND(A2716=[2]an!$J$38,F2716=[2]an!$E$39,H2716&lt;[2]an!$M$37,S2716="kahepoolne vajaduspõhine",U2716&lt;&gt;""),[2]an!$J$39,
IF(AND(A2716=[2]an!$J$38,F2716=[2]an!$E$39,H2716&lt;[2]an!$M$37,S2716&lt;&gt;"kahepoolne vajaduspõhine"),[2]an!$J$39,
IF(AND(A2716=[2]an!$J$38,F2716=[2]an!$E$42),[2]an!$J$42,""))))))))))))))))))))))))))))</f>
        <v/>
      </c>
      <c r="Y2716" s="17" t="str">
        <f>IFERROR(IF(F2716="Tugigrupp",0,
IF(AND(F2716="Peretoe teenus",H2716&gt;=[2]an!$M$37,RANK(D2716,$D2716:$D2716)+COUNTIFS($D$2:D2716,D2716,$F$2:F2716,F2716)-1&gt;1),"",
IF(AND(F2716="Peretoe teenus",H2716&gt;=[2]an!$M$37,RANK(D2716,$D2716:$D2716)+COUNTIFS($D$2:D2716,D2716,$F$2:F2716,F2716)-1=1,MONTH(H2716)=MONTH(K2716)=TRUE,YEAR(H2716)=YEAR(K2716)=TRUE),((EOMONTH(H2716,0)-H2716+1)*X2716)/DAY(EOMONTH(H2716,0)),
IF(AND(F2716="Peretoe teenus",H2716&gt;=[2]an!$M$37,RANK(D2716,$D2716:$D2716)+COUNTIFS($D$2:D2716,D2716,$F$2:F2716,F2716)-1=1),X2716,
IF(AND(F2716="Peretoe teenus",H2716&lt;[2]an!$M$37,S2716&lt;&gt;"kahepoolne vajaduspõhine",RANK(D2716,$D2716:$D2716)+COUNTIFS($D$2:D2716,D2716,$F$2:F2716,F2716)-1=1),X2716,
IF(AND(F2716="Peretoe teenus",H2716&lt;[2]an!$M$37,S2716&lt;&gt;"kahepoolne vajaduspõhine",RANK(D2716,$D2716:$D2716)+COUNTIFS($D$2:D2716,D2716,$F$2:F2716,F2716)-1&gt;1),"",
IF(AND(F2716="Peretoe teenus",H2716&lt;[2]an!$M$37,S2716="kahepoolne vajaduspõhine",U2716="",RANK(D2716,$D2716:$D2716)+COUNTIFS($D$2:D2716,D2716,$F$2:F2716,F2716)-1=1),X2716,
IF(AND(F2716="Peretoe teenus",H2716&lt;[2]an!$M$37,S2716="kahepoolne vajaduspõhine",U2716="",RANK(D2716,$D2716:$D2716)+COUNTIFS($D$2:D2716,D2716,$F$2:F2716,F2716)-1&gt;1),"",
IF(AND(F2716="Peretoe teenus",H2716&lt;[2]an!$M$37,S2716="kahepoolne vajaduspõhine",U2716&lt;[2]an!$M$37,RANK(D2716,$D2716:$D2716)+COUNTIFS($D$2:D2716,D2716,$F$2:F2716,F2716)-1=1),X2716,
IF(AND(F2716="Peretoe teenus",H2716&lt;[2]an!$M$37,S2716="kahepoolne vajaduspõhine",U2716&lt;[2]an!$M$37,RANK(D2716,$D2716:$D2716)+COUNTIFS($D$2:D2716,D2716,$F$2:F2716,F2716)-1&gt;1),"",
IF(AND(F2716="Peretoe teenus",H2716&lt;[2]an!$M$37,S2716="kahepoolne vajaduspõhine",U2716&gt;=[2]an!$M$37,U2716&lt;=[2]an!$M$38,RANK(D2716,$D2716:$D2716)+COUNTIFS($D$2:D2716,D2716,$F$2:F2716,F2716)-1=1),
((EOMONTH(U2716,0)-U2716+1)*X2716)/DAY(EOMONTH(U2716,0))+(DAY(U2716)-1)*100/DAY(EOMONTH(U2716,0)),
IF(AND(F2716="Peretoe teenus",H2716&lt;[2]an!$M$37,S2716="kahepoolne vajaduspõhine",U2716&gt;=[2]an!$M$37,U2716&lt;=[2]an!$M$38,RANK(D2716,$D2716:$D2716)+COUNTIFS($D$2:D2716,D2716,$F$2:F2716,F2716)-1&gt;1),"",
IF(AND(F2716="Peretoe teenus",H2716&lt;[2]an!$M$37,S2716="kahepoolne vajaduspõhine",U2716&gt;[2]an!$M$38,RANK(D2716,$D2716:$D2716)+COUNTIFS($D$2:D2716,D2716,$F$2:F2716,F2716)-1=1),X2716,
IF(AND(F2716="Peretoe teenus",H2716&lt;[2]an!$M$37,S2716="kahepoolne vajaduspõhine",U2716&gt;[2]an!$M$38,RANK(D2716,$D2716:$D2716)+COUNTIFS($D$2:D2716,D2716,$F$2:F2716,F2716)-1&gt;1),"",X2716*W2716)))))))))))))),"")</f>
        <v/>
      </c>
      <c r="Z2716" s="18" t="str">
        <f t="shared" si="127"/>
        <v/>
      </c>
      <c r="AA2716" s="19" t="str">
        <f>IFERROR(VLOOKUP(E2716,[2]an!$A$3:$B$81,2,FALSE),"")</f>
        <v/>
      </c>
      <c r="AB2716" s="19" t="str">
        <f>IFERROR(VLOOKUP(AA2716,[2]an!$C$2:$D$16,2,FALSE),"")</f>
        <v/>
      </c>
      <c r="AC2716" s="20"/>
      <c r="AD2716" s="21" t="str">
        <f>IF(A2716=[2]an!$F$36,VLOOKUP([2]an!$F$36,[2]an!$F$36:$H$36,3,FALSE),IF(A2716=[2]an!$F$35,VLOOKUP([2]an!$F$35,[2]an!$F$35:$H$35,3,FALSE),IF(A2716=[2]an!$F$33,VLOOKUP([2]an!$F$33,[2]an!$F$33:$H$33,3,FALSE),IF(A2716=[2]an!$F$31,VLOOKUP([2]an!$F$31,[2]an!$F$31:$H$31,3,FALSE),""))))</f>
        <v/>
      </c>
    </row>
    <row r="2717" spans="6:30" x14ac:dyDescent="0.2">
      <c r="F2717" s="10"/>
      <c r="G2717" s="8" t="str">
        <f t="shared" si="128"/>
        <v/>
      </c>
      <c r="H2717" s="13"/>
      <c r="K2717" s="13"/>
      <c r="L2717" s="10"/>
      <c r="M2717" s="10"/>
      <c r="S2717" s="8" t="str">
        <f>IFERROR(VLOOKUP(D2717,[1]peretoe_teenus!$A$2:$L$2000,5,FALSE),"")</f>
        <v/>
      </c>
      <c r="U2717" s="13"/>
      <c r="V2717" s="15" t="str" cm="1">
        <f t="array" ref="V2717">IFERROR(IF(AND(F2717="Tugigrupp",RANK(K2717,$K2717:$K2717)+COUNTIFS($K$2:K2717,K2717,$L$2:L2717,L2717,$M$2:M2717,M2717,$I$2:I2717,I2717,$G$2:G2717,G2717,$F$2:F2717,F2717)-1=1),SUMPRODUCT(($F$2:$F$4154=F2717)*($G$2:$G$4154=G2717)*($K$2:$K$4154=K2717)*($I$2:$I$4154=I2717)*($L$2:$L$4154=L2717)*($M$2:$M$4154=M2717)),""),"")</f>
        <v/>
      </c>
      <c r="W2717" s="15" t="str">
        <f t="shared" si="126"/>
        <v/>
      </c>
      <c r="X2717" s="16" t="str">
        <f>IF(AND(A2717=[2]an!$G$38,F2717=[2]an!$E$40),[2]an!$G$40,IF(AND(A2717=[2]an!$G$38,F2717=[2]an!$E$41),[2]an!$G$41,IF(AND(A2717=[2]an!$G$38,F2717=[2]an!$E$39,H2717&gt;=[2]an!$M$37),[2]an!$G$39,
IF(AND(A2717=[2]an!$G$38,F2717=[2]an!$E$39,H2717&lt;[2]an!$M$37,S2717="kahepoolne vajaduspõhine",U2717=""),[2]an!$M$40,
IF(AND(A2717=[2]an!$G$38,F2717=[2]an!$E$39,H2717&lt;[2]an!$M$37,S2717="kahepoolne vajaduspõhine",U2717&lt;&gt;""),[2]an!$G$39,
IF(AND(A2717=[2]an!$G$38,F2717=[2]an!$E$39,H2717&lt;[2]an!$M$37,S2717&lt;&gt;"kahepoolne vajaduspõhine"),[2]an!$G$39,
IF(AND(A2717=[2]an!$G$38,F2717=[2]an!$E$42),[2]an!$G$42,
IF(AND(A2717=[2]an!$H$38,F2717=[2]an!$E$40),[2]an!$H$40,IF(AND(A2717=[2]an!$H$38,F2717=[2]an!$E$41),[2]an!$H$41,IF(AND(A2717=[2]an!$H$38,F2717=[2]an!$E$39,H2717&gt;=[2]an!$M$37),[2]an!$H$39,
IF(AND(A2717=[2]an!$H$38,F2717=[2]an!$E$39,H2717&lt;[2]an!$M$37,S2717="kahepoolne vajaduspõhine",U2717=""),[2]an!$M$40,
IF(AND(A2717=[2]an!$H$38,F2717=[2]an!$E$39,H2717&lt;[2]an!$M$37,S2717="kahepoolne vajaduspõhine",U2717&lt;&gt;""),[2]an!$H$39,
IF(AND(A2717=[2]an!$H$38,F2717=[2]an!$E$39,H2717&lt;[2]an!$M$37,S2717&lt;&gt;"kahepoolne vajaduspõhine"),[2]an!$H$39,
IF(AND(A2717=[2]an!$H$38,F2717=[2]an!$E$42),[2]an!$H$42,
IF(AND(A2717=[2]an!$I$38,F2717=[2]an!$E$40),[2]an!$I$40,IF(AND(A2717=[2]an!$I$38,F2717=[2]an!$E$41),[2]an!$I$41,IF(AND(A2717=[2]an!$I$38,F2717=[2]an!$E$39,H2717&gt;=[2]an!$M$37),[2]an!$I$39,
IF(AND(A2717=[2]an!$I$38,F2717=[2]an!$E$39,H2717&lt;[2]an!$M$37,S2717="kahepoolne vajaduspõhine",U2717=""),[2]an!$M$40,
IF(AND(A2717=[2]an!$I$38,F2717=[2]an!$E$39,H2717&lt;[2]an!$M$37,S2717="kahepoolne vajaduspõhine",U2717&lt;&gt;""),[2]an!$I$39,
IF(AND(A2717=[2]an!$I$38,F2717=[2]an!$E$39,H2717&lt;[2]an!$M$37,S2717&lt;&gt;"kahepoolne vajaduspõhine"),[2]an!$I$39,
IF(AND(A2717=[2]an!$I$38,F2717=[2]an!$E$42),[2]an!$I$42,
IF(AND(A2717=[2]an!$J$38,F2717=[2]an!$E$40),[2]an!$J$40,IF(AND(A2717=[2]an!$J$38,F2717=[2]an!$E$41),[2]an!$J$41,IF(AND(A2717=[2]an!$J$38,F2717=[2]an!$E$39,H2717&gt;=[2]an!$M$37),[2]an!$J$39,
IF(AND(A2717=[2]an!$J$38,F2717=[2]an!$E$39,H2717&lt;[2]an!$M$37,S2717="kahepoolne vajaduspõhine",U2717=""),[2]an!$M$40,
IF(AND(A2717=[2]an!$J$38,F2717=[2]an!$E$39,H2717&lt;[2]an!$M$37,S2717="kahepoolne vajaduspõhine",U2717&lt;&gt;""),[2]an!$J$39,
IF(AND(A2717=[2]an!$J$38,F2717=[2]an!$E$39,H2717&lt;[2]an!$M$37,S2717&lt;&gt;"kahepoolne vajaduspõhine"),[2]an!$J$39,
IF(AND(A2717=[2]an!$J$38,F2717=[2]an!$E$42),[2]an!$J$42,""))))))))))))))))))))))))))))</f>
        <v/>
      </c>
      <c r="Y2717" s="17" t="str">
        <f>IFERROR(IF(F2717="Tugigrupp",0,
IF(AND(F2717="Peretoe teenus",H2717&gt;=[2]an!$M$37,RANK(D2717,$D2717:$D2717)+COUNTIFS($D$2:D2717,D2717,$F$2:F2717,F2717)-1&gt;1),"",
IF(AND(F2717="Peretoe teenus",H2717&gt;=[2]an!$M$37,RANK(D2717,$D2717:$D2717)+COUNTIFS($D$2:D2717,D2717,$F$2:F2717,F2717)-1=1,MONTH(H2717)=MONTH(K2717)=TRUE,YEAR(H2717)=YEAR(K2717)=TRUE),((EOMONTH(H2717,0)-H2717+1)*X2717)/DAY(EOMONTH(H2717,0)),
IF(AND(F2717="Peretoe teenus",H2717&gt;=[2]an!$M$37,RANK(D2717,$D2717:$D2717)+COUNTIFS($D$2:D2717,D2717,$F$2:F2717,F2717)-1=1),X2717,
IF(AND(F2717="Peretoe teenus",H2717&lt;[2]an!$M$37,S2717&lt;&gt;"kahepoolne vajaduspõhine",RANK(D2717,$D2717:$D2717)+COUNTIFS($D$2:D2717,D2717,$F$2:F2717,F2717)-1=1),X2717,
IF(AND(F2717="Peretoe teenus",H2717&lt;[2]an!$M$37,S2717&lt;&gt;"kahepoolne vajaduspõhine",RANK(D2717,$D2717:$D2717)+COUNTIFS($D$2:D2717,D2717,$F$2:F2717,F2717)-1&gt;1),"",
IF(AND(F2717="Peretoe teenus",H2717&lt;[2]an!$M$37,S2717="kahepoolne vajaduspõhine",U2717="",RANK(D2717,$D2717:$D2717)+COUNTIFS($D$2:D2717,D2717,$F$2:F2717,F2717)-1=1),X2717,
IF(AND(F2717="Peretoe teenus",H2717&lt;[2]an!$M$37,S2717="kahepoolne vajaduspõhine",U2717="",RANK(D2717,$D2717:$D2717)+COUNTIFS($D$2:D2717,D2717,$F$2:F2717,F2717)-1&gt;1),"",
IF(AND(F2717="Peretoe teenus",H2717&lt;[2]an!$M$37,S2717="kahepoolne vajaduspõhine",U2717&lt;[2]an!$M$37,RANK(D2717,$D2717:$D2717)+COUNTIFS($D$2:D2717,D2717,$F$2:F2717,F2717)-1=1),X2717,
IF(AND(F2717="Peretoe teenus",H2717&lt;[2]an!$M$37,S2717="kahepoolne vajaduspõhine",U2717&lt;[2]an!$M$37,RANK(D2717,$D2717:$D2717)+COUNTIFS($D$2:D2717,D2717,$F$2:F2717,F2717)-1&gt;1),"",
IF(AND(F2717="Peretoe teenus",H2717&lt;[2]an!$M$37,S2717="kahepoolne vajaduspõhine",U2717&gt;=[2]an!$M$37,U2717&lt;=[2]an!$M$38,RANK(D2717,$D2717:$D2717)+COUNTIFS($D$2:D2717,D2717,$F$2:F2717,F2717)-1=1),
((EOMONTH(U2717,0)-U2717+1)*X2717)/DAY(EOMONTH(U2717,0))+(DAY(U2717)-1)*100/DAY(EOMONTH(U2717,0)),
IF(AND(F2717="Peretoe teenus",H2717&lt;[2]an!$M$37,S2717="kahepoolne vajaduspõhine",U2717&gt;=[2]an!$M$37,U2717&lt;=[2]an!$M$38,RANK(D2717,$D2717:$D2717)+COUNTIFS($D$2:D2717,D2717,$F$2:F2717,F2717)-1&gt;1),"",
IF(AND(F2717="Peretoe teenus",H2717&lt;[2]an!$M$37,S2717="kahepoolne vajaduspõhine",U2717&gt;[2]an!$M$38,RANK(D2717,$D2717:$D2717)+COUNTIFS($D$2:D2717,D2717,$F$2:F2717,F2717)-1=1),X2717,
IF(AND(F2717="Peretoe teenus",H2717&lt;[2]an!$M$37,S2717="kahepoolne vajaduspõhine",U2717&gt;[2]an!$M$38,RANK(D2717,$D2717:$D2717)+COUNTIFS($D$2:D2717,D2717,$F$2:F2717,F2717)-1&gt;1),"",X2717*W2717)))))))))))))),"")</f>
        <v/>
      </c>
      <c r="Z2717" s="18" t="str">
        <f t="shared" si="127"/>
        <v/>
      </c>
      <c r="AA2717" s="19" t="str">
        <f>IFERROR(VLOOKUP(E2717,[2]an!$A$3:$B$81,2,FALSE),"")</f>
        <v/>
      </c>
      <c r="AB2717" s="19" t="str">
        <f>IFERROR(VLOOKUP(AA2717,[2]an!$C$2:$D$16,2,FALSE),"")</f>
        <v/>
      </c>
      <c r="AC2717" s="20"/>
      <c r="AD2717" s="21" t="str">
        <f>IF(A2717=[2]an!$F$36,VLOOKUP([2]an!$F$36,[2]an!$F$36:$H$36,3,FALSE),IF(A2717=[2]an!$F$35,VLOOKUP([2]an!$F$35,[2]an!$F$35:$H$35,3,FALSE),IF(A2717=[2]an!$F$33,VLOOKUP([2]an!$F$33,[2]an!$F$33:$H$33,3,FALSE),IF(A2717=[2]an!$F$31,VLOOKUP([2]an!$F$31,[2]an!$F$31:$H$31,3,FALSE),""))))</f>
        <v/>
      </c>
    </row>
    <row r="2718" spans="6:30" x14ac:dyDescent="0.2">
      <c r="F2718" s="10"/>
      <c r="G2718" s="8" t="str">
        <f t="shared" si="128"/>
        <v/>
      </c>
      <c r="H2718" s="13"/>
      <c r="K2718" s="13"/>
      <c r="L2718" s="10"/>
      <c r="M2718" s="10"/>
      <c r="S2718" s="8" t="str">
        <f>IFERROR(VLOOKUP(D2718,[1]peretoe_teenus!$A$2:$L$2000,5,FALSE),"")</f>
        <v/>
      </c>
      <c r="U2718" s="13"/>
      <c r="V2718" s="15" t="str" cm="1">
        <f t="array" ref="V2718">IFERROR(IF(AND(F2718="Tugigrupp",RANK(K2718,$K2718:$K2718)+COUNTIFS($K$2:K2718,K2718,$L$2:L2718,L2718,$M$2:M2718,M2718,$I$2:I2718,I2718,$G$2:G2718,G2718,$F$2:F2718,F2718)-1=1),SUMPRODUCT(($F$2:$F$4154=F2718)*($G$2:$G$4154=G2718)*($K$2:$K$4154=K2718)*($I$2:$I$4154=I2718)*($L$2:$L$4154=L2718)*($M$2:$M$4154=M2718)),""),"")</f>
        <v/>
      </c>
      <c r="W2718" s="15" t="str">
        <f t="shared" si="126"/>
        <v/>
      </c>
      <c r="X2718" s="16" t="str">
        <f>IF(AND(A2718=[2]an!$G$38,F2718=[2]an!$E$40),[2]an!$G$40,IF(AND(A2718=[2]an!$G$38,F2718=[2]an!$E$41),[2]an!$G$41,IF(AND(A2718=[2]an!$G$38,F2718=[2]an!$E$39,H2718&gt;=[2]an!$M$37),[2]an!$G$39,
IF(AND(A2718=[2]an!$G$38,F2718=[2]an!$E$39,H2718&lt;[2]an!$M$37,S2718="kahepoolne vajaduspõhine",U2718=""),[2]an!$M$40,
IF(AND(A2718=[2]an!$G$38,F2718=[2]an!$E$39,H2718&lt;[2]an!$M$37,S2718="kahepoolne vajaduspõhine",U2718&lt;&gt;""),[2]an!$G$39,
IF(AND(A2718=[2]an!$G$38,F2718=[2]an!$E$39,H2718&lt;[2]an!$M$37,S2718&lt;&gt;"kahepoolne vajaduspõhine"),[2]an!$G$39,
IF(AND(A2718=[2]an!$G$38,F2718=[2]an!$E$42),[2]an!$G$42,
IF(AND(A2718=[2]an!$H$38,F2718=[2]an!$E$40),[2]an!$H$40,IF(AND(A2718=[2]an!$H$38,F2718=[2]an!$E$41),[2]an!$H$41,IF(AND(A2718=[2]an!$H$38,F2718=[2]an!$E$39,H2718&gt;=[2]an!$M$37),[2]an!$H$39,
IF(AND(A2718=[2]an!$H$38,F2718=[2]an!$E$39,H2718&lt;[2]an!$M$37,S2718="kahepoolne vajaduspõhine",U2718=""),[2]an!$M$40,
IF(AND(A2718=[2]an!$H$38,F2718=[2]an!$E$39,H2718&lt;[2]an!$M$37,S2718="kahepoolne vajaduspõhine",U2718&lt;&gt;""),[2]an!$H$39,
IF(AND(A2718=[2]an!$H$38,F2718=[2]an!$E$39,H2718&lt;[2]an!$M$37,S2718&lt;&gt;"kahepoolne vajaduspõhine"),[2]an!$H$39,
IF(AND(A2718=[2]an!$H$38,F2718=[2]an!$E$42),[2]an!$H$42,
IF(AND(A2718=[2]an!$I$38,F2718=[2]an!$E$40),[2]an!$I$40,IF(AND(A2718=[2]an!$I$38,F2718=[2]an!$E$41),[2]an!$I$41,IF(AND(A2718=[2]an!$I$38,F2718=[2]an!$E$39,H2718&gt;=[2]an!$M$37),[2]an!$I$39,
IF(AND(A2718=[2]an!$I$38,F2718=[2]an!$E$39,H2718&lt;[2]an!$M$37,S2718="kahepoolne vajaduspõhine",U2718=""),[2]an!$M$40,
IF(AND(A2718=[2]an!$I$38,F2718=[2]an!$E$39,H2718&lt;[2]an!$M$37,S2718="kahepoolne vajaduspõhine",U2718&lt;&gt;""),[2]an!$I$39,
IF(AND(A2718=[2]an!$I$38,F2718=[2]an!$E$39,H2718&lt;[2]an!$M$37,S2718&lt;&gt;"kahepoolne vajaduspõhine"),[2]an!$I$39,
IF(AND(A2718=[2]an!$I$38,F2718=[2]an!$E$42),[2]an!$I$42,
IF(AND(A2718=[2]an!$J$38,F2718=[2]an!$E$40),[2]an!$J$40,IF(AND(A2718=[2]an!$J$38,F2718=[2]an!$E$41),[2]an!$J$41,IF(AND(A2718=[2]an!$J$38,F2718=[2]an!$E$39,H2718&gt;=[2]an!$M$37),[2]an!$J$39,
IF(AND(A2718=[2]an!$J$38,F2718=[2]an!$E$39,H2718&lt;[2]an!$M$37,S2718="kahepoolne vajaduspõhine",U2718=""),[2]an!$M$40,
IF(AND(A2718=[2]an!$J$38,F2718=[2]an!$E$39,H2718&lt;[2]an!$M$37,S2718="kahepoolne vajaduspõhine",U2718&lt;&gt;""),[2]an!$J$39,
IF(AND(A2718=[2]an!$J$38,F2718=[2]an!$E$39,H2718&lt;[2]an!$M$37,S2718&lt;&gt;"kahepoolne vajaduspõhine"),[2]an!$J$39,
IF(AND(A2718=[2]an!$J$38,F2718=[2]an!$E$42),[2]an!$J$42,""))))))))))))))))))))))))))))</f>
        <v/>
      </c>
      <c r="Y2718" s="17" t="str">
        <f>IFERROR(IF(F2718="Tugigrupp",0,
IF(AND(F2718="Peretoe teenus",H2718&gt;=[2]an!$M$37,RANK(D2718,$D2718:$D2718)+COUNTIFS($D$2:D2718,D2718,$F$2:F2718,F2718)-1&gt;1),"",
IF(AND(F2718="Peretoe teenus",H2718&gt;=[2]an!$M$37,RANK(D2718,$D2718:$D2718)+COUNTIFS($D$2:D2718,D2718,$F$2:F2718,F2718)-1=1,MONTH(H2718)=MONTH(K2718)=TRUE,YEAR(H2718)=YEAR(K2718)=TRUE),((EOMONTH(H2718,0)-H2718+1)*X2718)/DAY(EOMONTH(H2718,0)),
IF(AND(F2718="Peretoe teenus",H2718&gt;=[2]an!$M$37,RANK(D2718,$D2718:$D2718)+COUNTIFS($D$2:D2718,D2718,$F$2:F2718,F2718)-1=1),X2718,
IF(AND(F2718="Peretoe teenus",H2718&lt;[2]an!$M$37,S2718&lt;&gt;"kahepoolne vajaduspõhine",RANK(D2718,$D2718:$D2718)+COUNTIFS($D$2:D2718,D2718,$F$2:F2718,F2718)-1=1),X2718,
IF(AND(F2718="Peretoe teenus",H2718&lt;[2]an!$M$37,S2718&lt;&gt;"kahepoolne vajaduspõhine",RANK(D2718,$D2718:$D2718)+COUNTIFS($D$2:D2718,D2718,$F$2:F2718,F2718)-1&gt;1),"",
IF(AND(F2718="Peretoe teenus",H2718&lt;[2]an!$M$37,S2718="kahepoolne vajaduspõhine",U2718="",RANK(D2718,$D2718:$D2718)+COUNTIFS($D$2:D2718,D2718,$F$2:F2718,F2718)-1=1),X2718,
IF(AND(F2718="Peretoe teenus",H2718&lt;[2]an!$M$37,S2718="kahepoolne vajaduspõhine",U2718="",RANK(D2718,$D2718:$D2718)+COUNTIFS($D$2:D2718,D2718,$F$2:F2718,F2718)-1&gt;1),"",
IF(AND(F2718="Peretoe teenus",H2718&lt;[2]an!$M$37,S2718="kahepoolne vajaduspõhine",U2718&lt;[2]an!$M$37,RANK(D2718,$D2718:$D2718)+COUNTIFS($D$2:D2718,D2718,$F$2:F2718,F2718)-1=1),X2718,
IF(AND(F2718="Peretoe teenus",H2718&lt;[2]an!$M$37,S2718="kahepoolne vajaduspõhine",U2718&lt;[2]an!$M$37,RANK(D2718,$D2718:$D2718)+COUNTIFS($D$2:D2718,D2718,$F$2:F2718,F2718)-1&gt;1),"",
IF(AND(F2718="Peretoe teenus",H2718&lt;[2]an!$M$37,S2718="kahepoolne vajaduspõhine",U2718&gt;=[2]an!$M$37,U2718&lt;=[2]an!$M$38,RANK(D2718,$D2718:$D2718)+COUNTIFS($D$2:D2718,D2718,$F$2:F2718,F2718)-1=1),
((EOMONTH(U2718,0)-U2718+1)*X2718)/DAY(EOMONTH(U2718,0))+(DAY(U2718)-1)*100/DAY(EOMONTH(U2718,0)),
IF(AND(F2718="Peretoe teenus",H2718&lt;[2]an!$M$37,S2718="kahepoolne vajaduspõhine",U2718&gt;=[2]an!$M$37,U2718&lt;=[2]an!$M$38,RANK(D2718,$D2718:$D2718)+COUNTIFS($D$2:D2718,D2718,$F$2:F2718,F2718)-1&gt;1),"",
IF(AND(F2718="Peretoe teenus",H2718&lt;[2]an!$M$37,S2718="kahepoolne vajaduspõhine",U2718&gt;[2]an!$M$38,RANK(D2718,$D2718:$D2718)+COUNTIFS($D$2:D2718,D2718,$F$2:F2718,F2718)-1=1),X2718,
IF(AND(F2718="Peretoe teenus",H2718&lt;[2]an!$M$37,S2718="kahepoolne vajaduspõhine",U2718&gt;[2]an!$M$38,RANK(D2718,$D2718:$D2718)+COUNTIFS($D$2:D2718,D2718,$F$2:F2718,F2718)-1&gt;1),"",X2718*W2718)))))))))))))),"")</f>
        <v/>
      </c>
      <c r="Z2718" s="18" t="str">
        <f t="shared" si="127"/>
        <v/>
      </c>
      <c r="AA2718" s="19" t="str">
        <f>IFERROR(VLOOKUP(E2718,[2]an!$A$3:$B$81,2,FALSE),"")</f>
        <v/>
      </c>
      <c r="AB2718" s="19" t="str">
        <f>IFERROR(VLOOKUP(AA2718,[2]an!$C$2:$D$16,2,FALSE),"")</f>
        <v/>
      </c>
      <c r="AC2718" s="20"/>
      <c r="AD2718" s="21" t="str">
        <f>IF(A2718=[2]an!$F$36,VLOOKUP([2]an!$F$36,[2]an!$F$36:$H$36,3,FALSE),IF(A2718=[2]an!$F$35,VLOOKUP([2]an!$F$35,[2]an!$F$35:$H$35,3,FALSE),IF(A2718=[2]an!$F$33,VLOOKUP([2]an!$F$33,[2]an!$F$33:$H$33,3,FALSE),IF(A2718=[2]an!$F$31,VLOOKUP([2]an!$F$31,[2]an!$F$31:$H$31,3,FALSE),""))))</f>
        <v/>
      </c>
    </row>
    <row r="2719" spans="6:30" x14ac:dyDescent="0.2">
      <c r="F2719" s="10"/>
      <c r="G2719" s="8" t="str">
        <f t="shared" si="128"/>
        <v/>
      </c>
      <c r="H2719" s="13"/>
      <c r="K2719" s="13"/>
      <c r="L2719" s="10"/>
      <c r="M2719" s="10"/>
      <c r="S2719" s="8" t="str">
        <f>IFERROR(VLOOKUP(D2719,[1]peretoe_teenus!$A$2:$L$2000,5,FALSE),"")</f>
        <v/>
      </c>
      <c r="U2719" s="13"/>
      <c r="V2719" s="15" t="str" cm="1">
        <f t="array" ref="V2719">IFERROR(IF(AND(F2719="Tugigrupp",RANK(K2719,$K2719:$K2719)+COUNTIFS($K$2:K2719,K2719,$L$2:L2719,L2719,$M$2:M2719,M2719,$I$2:I2719,I2719,$G$2:G2719,G2719,$F$2:F2719,F2719)-1=1),SUMPRODUCT(($F$2:$F$4154=F2719)*($G$2:$G$4154=G2719)*($K$2:$K$4154=K2719)*($I$2:$I$4154=I2719)*($L$2:$L$4154=L2719)*($M$2:$M$4154=M2719)),""),"")</f>
        <v/>
      </c>
      <c r="W2719" s="15" t="str">
        <f t="shared" si="126"/>
        <v/>
      </c>
      <c r="X2719" s="16" t="str">
        <f>IF(AND(A2719=[2]an!$G$38,F2719=[2]an!$E$40),[2]an!$G$40,IF(AND(A2719=[2]an!$G$38,F2719=[2]an!$E$41),[2]an!$G$41,IF(AND(A2719=[2]an!$G$38,F2719=[2]an!$E$39,H2719&gt;=[2]an!$M$37),[2]an!$G$39,
IF(AND(A2719=[2]an!$G$38,F2719=[2]an!$E$39,H2719&lt;[2]an!$M$37,S2719="kahepoolne vajaduspõhine",U2719=""),[2]an!$M$40,
IF(AND(A2719=[2]an!$G$38,F2719=[2]an!$E$39,H2719&lt;[2]an!$M$37,S2719="kahepoolne vajaduspõhine",U2719&lt;&gt;""),[2]an!$G$39,
IF(AND(A2719=[2]an!$G$38,F2719=[2]an!$E$39,H2719&lt;[2]an!$M$37,S2719&lt;&gt;"kahepoolne vajaduspõhine"),[2]an!$G$39,
IF(AND(A2719=[2]an!$G$38,F2719=[2]an!$E$42),[2]an!$G$42,
IF(AND(A2719=[2]an!$H$38,F2719=[2]an!$E$40),[2]an!$H$40,IF(AND(A2719=[2]an!$H$38,F2719=[2]an!$E$41),[2]an!$H$41,IF(AND(A2719=[2]an!$H$38,F2719=[2]an!$E$39,H2719&gt;=[2]an!$M$37),[2]an!$H$39,
IF(AND(A2719=[2]an!$H$38,F2719=[2]an!$E$39,H2719&lt;[2]an!$M$37,S2719="kahepoolne vajaduspõhine",U2719=""),[2]an!$M$40,
IF(AND(A2719=[2]an!$H$38,F2719=[2]an!$E$39,H2719&lt;[2]an!$M$37,S2719="kahepoolne vajaduspõhine",U2719&lt;&gt;""),[2]an!$H$39,
IF(AND(A2719=[2]an!$H$38,F2719=[2]an!$E$39,H2719&lt;[2]an!$M$37,S2719&lt;&gt;"kahepoolne vajaduspõhine"),[2]an!$H$39,
IF(AND(A2719=[2]an!$H$38,F2719=[2]an!$E$42),[2]an!$H$42,
IF(AND(A2719=[2]an!$I$38,F2719=[2]an!$E$40),[2]an!$I$40,IF(AND(A2719=[2]an!$I$38,F2719=[2]an!$E$41),[2]an!$I$41,IF(AND(A2719=[2]an!$I$38,F2719=[2]an!$E$39,H2719&gt;=[2]an!$M$37),[2]an!$I$39,
IF(AND(A2719=[2]an!$I$38,F2719=[2]an!$E$39,H2719&lt;[2]an!$M$37,S2719="kahepoolne vajaduspõhine",U2719=""),[2]an!$M$40,
IF(AND(A2719=[2]an!$I$38,F2719=[2]an!$E$39,H2719&lt;[2]an!$M$37,S2719="kahepoolne vajaduspõhine",U2719&lt;&gt;""),[2]an!$I$39,
IF(AND(A2719=[2]an!$I$38,F2719=[2]an!$E$39,H2719&lt;[2]an!$M$37,S2719&lt;&gt;"kahepoolne vajaduspõhine"),[2]an!$I$39,
IF(AND(A2719=[2]an!$I$38,F2719=[2]an!$E$42),[2]an!$I$42,
IF(AND(A2719=[2]an!$J$38,F2719=[2]an!$E$40),[2]an!$J$40,IF(AND(A2719=[2]an!$J$38,F2719=[2]an!$E$41),[2]an!$J$41,IF(AND(A2719=[2]an!$J$38,F2719=[2]an!$E$39,H2719&gt;=[2]an!$M$37),[2]an!$J$39,
IF(AND(A2719=[2]an!$J$38,F2719=[2]an!$E$39,H2719&lt;[2]an!$M$37,S2719="kahepoolne vajaduspõhine",U2719=""),[2]an!$M$40,
IF(AND(A2719=[2]an!$J$38,F2719=[2]an!$E$39,H2719&lt;[2]an!$M$37,S2719="kahepoolne vajaduspõhine",U2719&lt;&gt;""),[2]an!$J$39,
IF(AND(A2719=[2]an!$J$38,F2719=[2]an!$E$39,H2719&lt;[2]an!$M$37,S2719&lt;&gt;"kahepoolne vajaduspõhine"),[2]an!$J$39,
IF(AND(A2719=[2]an!$J$38,F2719=[2]an!$E$42),[2]an!$J$42,""))))))))))))))))))))))))))))</f>
        <v/>
      </c>
      <c r="Y2719" s="17" t="str">
        <f>IFERROR(IF(F2719="Tugigrupp",0,
IF(AND(F2719="Peretoe teenus",H2719&gt;=[2]an!$M$37,RANK(D2719,$D2719:$D2719)+COUNTIFS($D$2:D2719,D2719,$F$2:F2719,F2719)-1&gt;1),"",
IF(AND(F2719="Peretoe teenus",H2719&gt;=[2]an!$M$37,RANK(D2719,$D2719:$D2719)+COUNTIFS($D$2:D2719,D2719,$F$2:F2719,F2719)-1=1,MONTH(H2719)=MONTH(K2719)=TRUE,YEAR(H2719)=YEAR(K2719)=TRUE),((EOMONTH(H2719,0)-H2719+1)*X2719)/DAY(EOMONTH(H2719,0)),
IF(AND(F2719="Peretoe teenus",H2719&gt;=[2]an!$M$37,RANK(D2719,$D2719:$D2719)+COUNTIFS($D$2:D2719,D2719,$F$2:F2719,F2719)-1=1),X2719,
IF(AND(F2719="Peretoe teenus",H2719&lt;[2]an!$M$37,S2719&lt;&gt;"kahepoolne vajaduspõhine",RANK(D2719,$D2719:$D2719)+COUNTIFS($D$2:D2719,D2719,$F$2:F2719,F2719)-1=1),X2719,
IF(AND(F2719="Peretoe teenus",H2719&lt;[2]an!$M$37,S2719&lt;&gt;"kahepoolne vajaduspõhine",RANK(D2719,$D2719:$D2719)+COUNTIFS($D$2:D2719,D2719,$F$2:F2719,F2719)-1&gt;1),"",
IF(AND(F2719="Peretoe teenus",H2719&lt;[2]an!$M$37,S2719="kahepoolne vajaduspõhine",U2719="",RANK(D2719,$D2719:$D2719)+COUNTIFS($D$2:D2719,D2719,$F$2:F2719,F2719)-1=1),X2719,
IF(AND(F2719="Peretoe teenus",H2719&lt;[2]an!$M$37,S2719="kahepoolne vajaduspõhine",U2719="",RANK(D2719,$D2719:$D2719)+COUNTIFS($D$2:D2719,D2719,$F$2:F2719,F2719)-1&gt;1),"",
IF(AND(F2719="Peretoe teenus",H2719&lt;[2]an!$M$37,S2719="kahepoolne vajaduspõhine",U2719&lt;[2]an!$M$37,RANK(D2719,$D2719:$D2719)+COUNTIFS($D$2:D2719,D2719,$F$2:F2719,F2719)-1=1),X2719,
IF(AND(F2719="Peretoe teenus",H2719&lt;[2]an!$M$37,S2719="kahepoolne vajaduspõhine",U2719&lt;[2]an!$M$37,RANK(D2719,$D2719:$D2719)+COUNTIFS($D$2:D2719,D2719,$F$2:F2719,F2719)-1&gt;1),"",
IF(AND(F2719="Peretoe teenus",H2719&lt;[2]an!$M$37,S2719="kahepoolne vajaduspõhine",U2719&gt;=[2]an!$M$37,U2719&lt;=[2]an!$M$38,RANK(D2719,$D2719:$D2719)+COUNTIFS($D$2:D2719,D2719,$F$2:F2719,F2719)-1=1),
((EOMONTH(U2719,0)-U2719+1)*X2719)/DAY(EOMONTH(U2719,0))+(DAY(U2719)-1)*100/DAY(EOMONTH(U2719,0)),
IF(AND(F2719="Peretoe teenus",H2719&lt;[2]an!$M$37,S2719="kahepoolne vajaduspõhine",U2719&gt;=[2]an!$M$37,U2719&lt;=[2]an!$M$38,RANK(D2719,$D2719:$D2719)+COUNTIFS($D$2:D2719,D2719,$F$2:F2719,F2719)-1&gt;1),"",
IF(AND(F2719="Peretoe teenus",H2719&lt;[2]an!$M$37,S2719="kahepoolne vajaduspõhine",U2719&gt;[2]an!$M$38,RANK(D2719,$D2719:$D2719)+COUNTIFS($D$2:D2719,D2719,$F$2:F2719,F2719)-1=1),X2719,
IF(AND(F2719="Peretoe teenus",H2719&lt;[2]an!$M$37,S2719="kahepoolne vajaduspõhine",U2719&gt;[2]an!$M$38,RANK(D2719,$D2719:$D2719)+COUNTIFS($D$2:D2719,D2719,$F$2:F2719,F2719)-1&gt;1),"",X2719*W2719)))))))))))))),"")</f>
        <v/>
      </c>
      <c r="Z2719" s="18" t="str">
        <f t="shared" si="127"/>
        <v/>
      </c>
      <c r="AA2719" s="19" t="str">
        <f>IFERROR(VLOOKUP(E2719,[2]an!$A$3:$B$81,2,FALSE),"")</f>
        <v/>
      </c>
      <c r="AB2719" s="19" t="str">
        <f>IFERROR(VLOOKUP(AA2719,[2]an!$C$2:$D$16,2,FALSE),"")</f>
        <v/>
      </c>
      <c r="AC2719" s="20"/>
      <c r="AD2719" s="21" t="str">
        <f>IF(A2719=[2]an!$F$36,VLOOKUP([2]an!$F$36,[2]an!$F$36:$H$36,3,FALSE),IF(A2719=[2]an!$F$35,VLOOKUP([2]an!$F$35,[2]an!$F$35:$H$35,3,FALSE),IF(A2719=[2]an!$F$33,VLOOKUP([2]an!$F$33,[2]an!$F$33:$H$33,3,FALSE),IF(A2719=[2]an!$F$31,VLOOKUP([2]an!$F$31,[2]an!$F$31:$H$31,3,FALSE),""))))</f>
        <v/>
      </c>
    </row>
    <row r="2720" spans="6:30" x14ac:dyDescent="0.2">
      <c r="F2720" s="10"/>
      <c r="G2720" s="8" t="str">
        <f t="shared" si="128"/>
        <v/>
      </c>
      <c r="H2720" s="13"/>
      <c r="K2720" s="13"/>
      <c r="L2720" s="10"/>
      <c r="M2720" s="10"/>
      <c r="S2720" s="8" t="str">
        <f>IFERROR(VLOOKUP(D2720,[1]peretoe_teenus!$A$2:$L$2000,5,FALSE),"")</f>
        <v/>
      </c>
      <c r="U2720" s="13"/>
      <c r="V2720" s="15" t="str" cm="1">
        <f t="array" ref="V2720">IFERROR(IF(AND(F2720="Tugigrupp",RANK(K2720,$K2720:$K2720)+COUNTIFS($K$2:K2720,K2720,$L$2:L2720,L2720,$M$2:M2720,M2720,$I$2:I2720,I2720,$G$2:G2720,G2720,$F$2:F2720,F2720)-1=1),SUMPRODUCT(($F$2:$F$4154=F2720)*($G$2:$G$4154=G2720)*($K$2:$K$4154=K2720)*($I$2:$I$4154=I2720)*($L$2:$L$4154=L2720)*($M$2:$M$4154=M2720)),""),"")</f>
        <v/>
      </c>
      <c r="W2720" s="15" t="str">
        <f t="shared" si="126"/>
        <v/>
      </c>
      <c r="X2720" s="16" t="str">
        <f>IF(AND(A2720=[2]an!$G$38,F2720=[2]an!$E$40),[2]an!$G$40,IF(AND(A2720=[2]an!$G$38,F2720=[2]an!$E$41),[2]an!$G$41,IF(AND(A2720=[2]an!$G$38,F2720=[2]an!$E$39,H2720&gt;=[2]an!$M$37),[2]an!$G$39,
IF(AND(A2720=[2]an!$G$38,F2720=[2]an!$E$39,H2720&lt;[2]an!$M$37,S2720="kahepoolne vajaduspõhine",U2720=""),[2]an!$M$40,
IF(AND(A2720=[2]an!$G$38,F2720=[2]an!$E$39,H2720&lt;[2]an!$M$37,S2720="kahepoolne vajaduspõhine",U2720&lt;&gt;""),[2]an!$G$39,
IF(AND(A2720=[2]an!$G$38,F2720=[2]an!$E$39,H2720&lt;[2]an!$M$37,S2720&lt;&gt;"kahepoolne vajaduspõhine"),[2]an!$G$39,
IF(AND(A2720=[2]an!$G$38,F2720=[2]an!$E$42),[2]an!$G$42,
IF(AND(A2720=[2]an!$H$38,F2720=[2]an!$E$40),[2]an!$H$40,IF(AND(A2720=[2]an!$H$38,F2720=[2]an!$E$41),[2]an!$H$41,IF(AND(A2720=[2]an!$H$38,F2720=[2]an!$E$39,H2720&gt;=[2]an!$M$37),[2]an!$H$39,
IF(AND(A2720=[2]an!$H$38,F2720=[2]an!$E$39,H2720&lt;[2]an!$M$37,S2720="kahepoolne vajaduspõhine",U2720=""),[2]an!$M$40,
IF(AND(A2720=[2]an!$H$38,F2720=[2]an!$E$39,H2720&lt;[2]an!$M$37,S2720="kahepoolne vajaduspõhine",U2720&lt;&gt;""),[2]an!$H$39,
IF(AND(A2720=[2]an!$H$38,F2720=[2]an!$E$39,H2720&lt;[2]an!$M$37,S2720&lt;&gt;"kahepoolne vajaduspõhine"),[2]an!$H$39,
IF(AND(A2720=[2]an!$H$38,F2720=[2]an!$E$42),[2]an!$H$42,
IF(AND(A2720=[2]an!$I$38,F2720=[2]an!$E$40),[2]an!$I$40,IF(AND(A2720=[2]an!$I$38,F2720=[2]an!$E$41),[2]an!$I$41,IF(AND(A2720=[2]an!$I$38,F2720=[2]an!$E$39,H2720&gt;=[2]an!$M$37),[2]an!$I$39,
IF(AND(A2720=[2]an!$I$38,F2720=[2]an!$E$39,H2720&lt;[2]an!$M$37,S2720="kahepoolne vajaduspõhine",U2720=""),[2]an!$M$40,
IF(AND(A2720=[2]an!$I$38,F2720=[2]an!$E$39,H2720&lt;[2]an!$M$37,S2720="kahepoolne vajaduspõhine",U2720&lt;&gt;""),[2]an!$I$39,
IF(AND(A2720=[2]an!$I$38,F2720=[2]an!$E$39,H2720&lt;[2]an!$M$37,S2720&lt;&gt;"kahepoolne vajaduspõhine"),[2]an!$I$39,
IF(AND(A2720=[2]an!$I$38,F2720=[2]an!$E$42),[2]an!$I$42,
IF(AND(A2720=[2]an!$J$38,F2720=[2]an!$E$40),[2]an!$J$40,IF(AND(A2720=[2]an!$J$38,F2720=[2]an!$E$41),[2]an!$J$41,IF(AND(A2720=[2]an!$J$38,F2720=[2]an!$E$39,H2720&gt;=[2]an!$M$37),[2]an!$J$39,
IF(AND(A2720=[2]an!$J$38,F2720=[2]an!$E$39,H2720&lt;[2]an!$M$37,S2720="kahepoolne vajaduspõhine",U2720=""),[2]an!$M$40,
IF(AND(A2720=[2]an!$J$38,F2720=[2]an!$E$39,H2720&lt;[2]an!$M$37,S2720="kahepoolne vajaduspõhine",U2720&lt;&gt;""),[2]an!$J$39,
IF(AND(A2720=[2]an!$J$38,F2720=[2]an!$E$39,H2720&lt;[2]an!$M$37,S2720&lt;&gt;"kahepoolne vajaduspõhine"),[2]an!$J$39,
IF(AND(A2720=[2]an!$J$38,F2720=[2]an!$E$42),[2]an!$J$42,""))))))))))))))))))))))))))))</f>
        <v/>
      </c>
      <c r="Y2720" s="17" t="str">
        <f>IFERROR(IF(F2720="Tugigrupp",0,
IF(AND(F2720="Peretoe teenus",H2720&gt;=[2]an!$M$37,RANK(D2720,$D2720:$D2720)+COUNTIFS($D$2:D2720,D2720,$F$2:F2720,F2720)-1&gt;1),"",
IF(AND(F2720="Peretoe teenus",H2720&gt;=[2]an!$M$37,RANK(D2720,$D2720:$D2720)+COUNTIFS($D$2:D2720,D2720,$F$2:F2720,F2720)-1=1,MONTH(H2720)=MONTH(K2720)=TRUE,YEAR(H2720)=YEAR(K2720)=TRUE),((EOMONTH(H2720,0)-H2720+1)*X2720)/DAY(EOMONTH(H2720,0)),
IF(AND(F2720="Peretoe teenus",H2720&gt;=[2]an!$M$37,RANK(D2720,$D2720:$D2720)+COUNTIFS($D$2:D2720,D2720,$F$2:F2720,F2720)-1=1),X2720,
IF(AND(F2720="Peretoe teenus",H2720&lt;[2]an!$M$37,S2720&lt;&gt;"kahepoolne vajaduspõhine",RANK(D2720,$D2720:$D2720)+COUNTIFS($D$2:D2720,D2720,$F$2:F2720,F2720)-1=1),X2720,
IF(AND(F2720="Peretoe teenus",H2720&lt;[2]an!$M$37,S2720&lt;&gt;"kahepoolne vajaduspõhine",RANK(D2720,$D2720:$D2720)+COUNTIFS($D$2:D2720,D2720,$F$2:F2720,F2720)-1&gt;1),"",
IF(AND(F2720="Peretoe teenus",H2720&lt;[2]an!$M$37,S2720="kahepoolne vajaduspõhine",U2720="",RANK(D2720,$D2720:$D2720)+COUNTIFS($D$2:D2720,D2720,$F$2:F2720,F2720)-1=1),X2720,
IF(AND(F2720="Peretoe teenus",H2720&lt;[2]an!$M$37,S2720="kahepoolne vajaduspõhine",U2720="",RANK(D2720,$D2720:$D2720)+COUNTIFS($D$2:D2720,D2720,$F$2:F2720,F2720)-1&gt;1),"",
IF(AND(F2720="Peretoe teenus",H2720&lt;[2]an!$M$37,S2720="kahepoolne vajaduspõhine",U2720&lt;[2]an!$M$37,RANK(D2720,$D2720:$D2720)+COUNTIFS($D$2:D2720,D2720,$F$2:F2720,F2720)-1=1),X2720,
IF(AND(F2720="Peretoe teenus",H2720&lt;[2]an!$M$37,S2720="kahepoolne vajaduspõhine",U2720&lt;[2]an!$M$37,RANK(D2720,$D2720:$D2720)+COUNTIFS($D$2:D2720,D2720,$F$2:F2720,F2720)-1&gt;1),"",
IF(AND(F2720="Peretoe teenus",H2720&lt;[2]an!$M$37,S2720="kahepoolne vajaduspõhine",U2720&gt;=[2]an!$M$37,U2720&lt;=[2]an!$M$38,RANK(D2720,$D2720:$D2720)+COUNTIFS($D$2:D2720,D2720,$F$2:F2720,F2720)-1=1),
((EOMONTH(U2720,0)-U2720+1)*X2720)/DAY(EOMONTH(U2720,0))+(DAY(U2720)-1)*100/DAY(EOMONTH(U2720,0)),
IF(AND(F2720="Peretoe teenus",H2720&lt;[2]an!$M$37,S2720="kahepoolne vajaduspõhine",U2720&gt;=[2]an!$M$37,U2720&lt;=[2]an!$M$38,RANK(D2720,$D2720:$D2720)+COUNTIFS($D$2:D2720,D2720,$F$2:F2720,F2720)-1&gt;1),"",
IF(AND(F2720="Peretoe teenus",H2720&lt;[2]an!$M$37,S2720="kahepoolne vajaduspõhine",U2720&gt;[2]an!$M$38,RANK(D2720,$D2720:$D2720)+COUNTIFS($D$2:D2720,D2720,$F$2:F2720,F2720)-1=1),X2720,
IF(AND(F2720="Peretoe teenus",H2720&lt;[2]an!$M$37,S2720="kahepoolne vajaduspõhine",U2720&gt;[2]an!$M$38,RANK(D2720,$D2720:$D2720)+COUNTIFS($D$2:D2720,D2720,$F$2:F2720,F2720)-1&gt;1),"",X2720*W2720)))))))))))))),"")</f>
        <v/>
      </c>
      <c r="Z2720" s="18" t="str">
        <f t="shared" si="127"/>
        <v/>
      </c>
      <c r="AA2720" s="19" t="str">
        <f>IFERROR(VLOOKUP(E2720,[2]an!$A$3:$B$81,2,FALSE),"")</f>
        <v/>
      </c>
      <c r="AB2720" s="19" t="str">
        <f>IFERROR(VLOOKUP(AA2720,[2]an!$C$2:$D$16,2,FALSE),"")</f>
        <v/>
      </c>
      <c r="AC2720" s="20"/>
      <c r="AD2720" s="21" t="str">
        <f>IF(A2720=[2]an!$F$36,VLOOKUP([2]an!$F$36,[2]an!$F$36:$H$36,3,FALSE),IF(A2720=[2]an!$F$35,VLOOKUP([2]an!$F$35,[2]an!$F$35:$H$35,3,FALSE),IF(A2720=[2]an!$F$33,VLOOKUP([2]an!$F$33,[2]an!$F$33:$H$33,3,FALSE),IF(A2720=[2]an!$F$31,VLOOKUP([2]an!$F$31,[2]an!$F$31:$H$31,3,FALSE),""))))</f>
        <v/>
      </c>
    </row>
    <row r="2721" spans="6:30" x14ac:dyDescent="0.2">
      <c r="F2721" s="10"/>
      <c r="G2721" s="8" t="str">
        <f t="shared" si="128"/>
        <v/>
      </c>
      <c r="H2721" s="13"/>
      <c r="K2721" s="13"/>
      <c r="L2721" s="10"/>
      <c r="M2721" s="10"/>
      <c r="S2721" s="8" t="str">
        <f>IFERROR(VLOOKUP(D2721,[1]peretoe_teenus!$A$2:$L$2000,5,FALSE),"")</f>
        <v/>
      </c>
      <c r="U2721" s="13"/>
      <c r="V2721" s="15" t="str" cm="1">
        <f t="array" ref="V2721">IFERROR(IF(AND(F2721="Tugigrupp",RANK(K2721,$K2721:$K2721)+COUNTIFS($K$2:K2721,K2721,$L$2:L2721,L2721,$M$2:M2721,M2721,$I$2:I2721,I2721,$G$2:G2721,G2721,$F$2:F2721,F2721)-1=1),SUMPRODUCT(($F$2:$F$4154=F2721)*($G$2:$G$4154=G2721)*($K$2:$K$4154=K2721)*($I$2:$I$4154=I2721)*($L$2:$L$4154=L2721)*($M$2:$M$4154=M2721)),""),"")</f>
        <v/>
      </c>
      <c r="W2721" s="15" t="str">
        <f t="shared" si="126"/>
        <v/>
      </c>
      <c r="X2721" s="16" t="str">
        <f>IF(AND(A2721=[2]an!$G$38,F2721=[2]an!$E$40),[2]an!$G$40,IF(AND(A2721=[2]an!$G$38,F2721=[2]an!$E$41),[2]an!$G$41,IF(AND(A2721=[2]an!$G$38,F2721=[2]an!$E$39,H2721&gt;=[2]an!$M$37),[2]an!$G$39,
IF(AND(A2721=[2]an!$G$38,F2721=[2]an!$E$39,H2721&lt;[2]an!$M$37,S2721="kahepoolne vajaduspõhine",U2721=""),[2]an!$M$40,
IF(AND(A2721=[2]an!$G$38,F2721=[2]an!$E$39,H2721&lt;[2]an!$M$37,S2721="kahepoolne vajaduspõhine",U2721&lt;&gt;""),[2]an!$G$39,
IF(AND(A2721=[2]an!$G$38,F2721=[2]an!$E$39,H2721&lt;[2]an!$M$37,S2721&lt;&gt;"kahepoolne vajaduspõhine"),[2]an!$G$39,
IF(AND(A2721=[2]an!$G$38,F2721=[2]an!$E$42),[2]an!$G$42,
IF(AND(A2721=[2]an!$H$38,F2721=[2]an!$E$40),[2]an!$H$40,IF(AND(A2721=[2]an!$H$38,F2721=[2]an!$E$41),[2]an!$H$41,IF(AND(A2721=[2]an!$H$38,F2721=[2]an!$E$39,H2721&gt;=[2]an!$M$37),[2]an!$H$39,
IF(AND(A2721=[2]an!$H$38,F2721=[2]an!$E$39,H2721&lt;[2]an!$M$37,S2721="kahepoolne vajaduspõhine",U2721=""),[2]an!$M$40,
IF(AND(A2721=[2]an!$H$38,F2721=[2]an!$E$39,H2721&lt;[2]an!$M$37,S2721="kahepoolne vajaduspõhine",U2721&lt;&gt;""),[2]an!$H$39,
IF(AND(A2721=[2]an!$H$38,F2721=[2]an!$E$39,H2721&lt;[2]an!$M$37,S2721&lt;&gt;"kahepoolne vajaduspõhine"),[2]an!$H$39,
IF(AND(A2721=[2]an!$H$38,F2721=[2]an!$E$42),[2]an!$H$42,
IF(AND(A2721=[2]an!$I$38,F2721=[2]an!$E$40),[2]an!$I$40,IF(AND(A2721=[2]an!$I$38,F2721=[2]an!$E$41),[2]an!$I$41,IF(AND(A2721=[2]an!$I$38,F2721=[2]an!$E$39,H2721&gt;=[2]an!$M$37),[2]an!$I$39,
IF(AND(A2721=[2]an!$I$38,F2721=[2]an!$E$39,H2721&lt;[2]an!$M$37,S2721="kahepoolne vajaduspõhine",U2721=""),[2]an!$M$40,
IF(AND(A2721=[2]an!$I$38,F2721=[2]an!$E$39,H2721&lt;[2]an!$M$37,S2721="kahepoolne vajaduspõhine",U2721&lt;&gt;""),[2]an!$I$39,
IF(AND(A2721=[2]an!$I$38,F2721=[2]an!$E$39,H2721&lt;[2]an!$M$37,S2721&lt;&gt;"kahepoolne vajaduspõhine"),[2]an!$I$39,
IF(AND(A2721=[2]an!$I$38,F2721=[2]an!$E$42),[2]an!$I$42,
IF(AND(A2721=[2]an!$J$38,F2721=[2]an!$E$40),[2]an!$J$40,IF(AND(A2721=[2]an!$J$38,F2721=[2]an!$E$41),[2]an!$J$41,IF(AND(A2721=[2]an!$J$38,F2721=[2]an!$E$39,H2721&gt;=[2]an!$M$37),[2]an!$J$39,
IF(AND(A2721=[2]an!$J$38,F2721=[2]an!$E$39,H2721&lt;[2]an!$M$37,S2721="kahepoolne vajaduspõhine",U2721=""),[2]an!$M$40,
IF(AND(A2721=[2]an!$J$38,F2721=[2]an!$E$39,H2721&lt;[2]an!$M$37,S2721="kahepoolne vajaduspõhine",U2721&lt;&gt;""),[2]an!$J$39,
IF(AND(A2721=[2]an!$J$38,F2721=[2]an!$E$39,H2721&lt;[2]an!$M$37,S2721&lt;&gt;"kahepoolne vajaduspõhine"),[2]an!$J$39,
IF(AND(A2721=[2]an!$J$38,F2721=[2]an!$E$42),[2]an!$J$42,""))))))))))))))))))))))))))))</f>
        <v/>
      </c>
      <c r="Y2721" s="17" t="str">
        <f>IFERROR(IF(F2721="Tugigrupp",0,
IF(AND(F2721="Peretoe teenus",H2721&gt;=[2]an!$M$37,RANK(D2721,$D2721:$D2721)+COUNTIFS($D$2:D2721,D2721,$F$2:F2721,F2721)-1&gt;1),"",
IF(AND(F2721="Peretoe teenus",H2721&gt;=[2]an!$M$37,RANK(D2721,$D2721:$D2721)+COUNTIFS($D$2:D2721,D2721,$F$2:F2721,F2721)-1=1,MONTH(H2721)=MONTH(K2721)=TRUE,YEAR(H2721)=YEAR(K2721)=TRUE),((EOMONTH(H2721,0)-H2721+1)*X2721)/DAY(EOMONTH(H2721,0)),
IF(AND(F2721="Peretoe teenus",H2721&gt;=[2]an!$M$37,RANK(D2721,$D2721:$D2721)+COUNTIFS($D$2:D2721,D2721,$F$2:F2721,F2721)-1=1),X2721,
IF(AND(F2721="Peretoe teenus",H2721&lt;[2]an!$M$37,S2721&lt;&gt;"kahepoolne vajaduspõhine",RANK(D2721,$D2721:$D2721)+COUNTIFS($D$2:D2721,D2721,$F$2:F2721,F2721)-1=1),X2721,
IF(AND(F2721="Peretoe teenus",H2721&lt;[2]an!$M$37,S2721&lt;&gt;"kahepoolne vajaduspõhine",RANK(D2721,$D2721:$D2721)+COUNTIFS($D$2:D2721,D2721,$F$2:F2721,F2721)-1&gt;1),"",
IF(AND(F2721="Peretoe teenus",H2721&lt;[2]an!$M$37,S2721="kahepoolne vajaduspõhine",U2721="",RANK(D2721,$D2721:$D2721)+COUNTIFS($D$2:D2721,D2721,$F$2:F2721,F2721)-1=1),X2721,
IF(AND(F2721="Peretoe teenus",H2721&lt;[2]an!$M$37,S2721="kahepoolne vajaduspõhine",U2721="",RANK(D2721,$D2721:$D2721)+COUNTIFS($D$2:D2721,D2721,$F$2:F2721,F2721)-1&gt;1),"",
IF(AND(F2721="Peretoe teenus",H2721&lt;[2]an!$M$37,S2721="kahepoolne vajaduspõhine",U2721&lt;[2]an!$M$37,RANK(D2721,$D2721:$D2721)+COUNTIFS($D$2:D2721,D2721,$F$2:F2721,F2721)-1=1),X2721,
IF(AND(F2721="Peretoe teenus",H2721&lt;[2]an!$M$37,S2721="kahepoolne vajaduspõhine",U2721&lt;[2]an!$M$37,RANK(D2721,$D2721:$D2721)+COUNTIFS($D$2:D2721,D2721,$F$2:F2721,F2721)-1&gt;1),"",
IF(AND(F2721="Peretoe teenus",H2721&lt;[2]an!$M$37,S2721="kahepoolne vajaduspõhine",U2721&gt;=[2]an!$M$37,U2721&lt;=[2]an!$M$38,RANK(D2721,$D2721:$D2721)+COUNTIFS($D$2:D2721,D2721,$F$2:F2721,F2721)-1=1),
((EOMONTH(U2721,0)-U2721+1)*X2721)/DAY(EOMONTH(U2721,0))+(DAY(U2721)-1)*100/DAY(EOMONTH(U2721,0)),
IF(AND(F2721="Peretoe teenus",H2721&lt;[2]an!$M$37,S2721="kahepoolne vajaduspõhine",U2721&gt;=[2]an!$M$37,U2721&lt;=[2]an!$M$38,RANK(D2721,$D2721:$D2721)+COUNTIFS($D$2:D2721,D2721,$F$2:F2721,F2721)-1&gt;1),"",
IF(AND(F2721="Peretoe teenus",H2721&lt;[2]an!$M$37,S2721="kahepoolne vajaduspõhine",U2721&gt;[2]an!$M$38,RANK(D2721,$D2721:$D2721)+COUNTIFS($D$2:D2721,D2721,$F$2:F2721,F2721)-1=1),X2721,
IF(AND(F2721="Peretoe teenus",H2721&lt;[2]an!$M$37,S2721="kahepoolne vajaduspõhine",U2721&gt;[2]an!$M$38,RANK(D2721,$D2721:$D2721)+COUNTIFS($D$2:D2721,D2721,$F$2:F2721,F2721)-1&gt;1),"",X2721*W2721)))))))))))))),"")</f>
        <v/>
      </c>
      <c r="Z2721" s="18" t="str">
        <f t="shared" si="127"/>
        <v/>
      </c>
      <c r="AA2721" s="19" t="str">
        <f>IFERROR(VLOOKUP(E2721,[2]an!$A$3:$B$81,2,FALSE),"")</f>
        <v/>
      </c>
      <c r="AB2721" s="19" t="str">
        <f>IFERROR(VLOOKUP(AA2721,[2]an!$C$2:$D$16,2,FALSE),"")</f>
        <v/>
      </c>
      <c r="AC2721" s="20"/>
      <c r="AD2721" s="21" t="str">
        <f>IF(A2721=[2]an!$F$36,VLOOKUP([2]an!$F$36,[2]an!$F$36:$H$36,3,FALSE),IF(A2721=[2]an!$F$35,VLOOKUP([2]an!$F$35,[2]an!$F$35:$H$35,3,FALSE),IF(A2721=[2]an!$F$33,VLOOKUP([2]an!$F$33,[2]an!$F$33:$H$33,3,FALSE),IF(A2721=[2]an!$F$31,VLOOKUP([2]an!$F$31,[2]an!$F$31:$H$31,3,FALSE),""))))</f>
        <v/>
      </c>
    </row>
    <row r="2722" spans="6:30" x14ac:dyDescent="0.2">
      <c r="F2722" s="10"/>
      <c r="G2722" s="8" t="str">
        <f t="shared" si="128"/>
        <v/>
      </c>
      <c r="H2722" s="13"/>
      <c r="K2722" s="13"/>
      <c r="L2722" s="10"/>
      <c r="M2722" s="10"/>
      <c r="S2722" s="8" t="str">
        <f>IFERROR(VLOOKUP(D2722,[1]peretoe_teenus!$A$2:$L$2000,5,FALSE),"")</f>
        <v/>
      </c>
      <c r="U2722" s="13"/>
      <c r="V2722" s="15" t="str" cm="1">
        <f t="array" ref="V2722">IFERROR(IF(AND(F2722="Tugigrupp",RANK(K2722,$K2722:$K2722)+COUNTIFS($K$2:K2722,K2722,$L$2:L2722,L2722,$M$2:M2722,M2722,$I$2:I2722,I2722,$G$2:G2722,G2722,$F$2:F2722,F2722)-1=1),SUMPRODUCT(($F$2:$F$4154=F2722)*($G$2:$G$4154=G2722)*($K$2:$K$4154=K2722)*($I$2:$I$4154=I2722)*($L$2:$L$4154=L2722)*($M$2:$M$4154=M2722)),""),"")</f>
        <v/>
      </c>
      <c r="W2722" s="15" t="str">
        <f t="shared" si="126"/>
        <v/>
      </c>
      <c r="X2722" s="16" t="str">
        <f>IF(AND(A2722=[2]an!$G$38,F2722=[2]an!$E$40),[2]an!$G$40,IF(AND(A2722=[2]an!$G$38,F2722=[2]an!$E$41),[2]an!$G$41,IF(AND(A2722=[2]an!$G$38,F2722=[2]an!$E$39,H2722&gt;=[2]an!$M$37),[2]an!$G$39,
IF(AND(A2722=[2]an!$G$38,F2722=[2]an!$E$39,H2722&lt;[2]an!$M$37,S2722="kahepoolne vajaduspõhine",U2722=""),[2]an!$M$40,
IF(AND(A2722=[2]an!$G$38,F2722=[2]an!$E$39,H2722&lt;[2]an!$M$37,S2722="kahepoolne vajaduspõhine",U2722&lt;&gt;""),[2]an!$G$39,
IF(AND(A2722=[2]an!$G$38,F2722=[2]an!$E$39,H2722&lt;[2]an!$M$37,S2722&lt;&gt;"kahepoolne vajaduspõhine"),[2]an!$G$39,
IF(AND(A2722=[2]an!$G$38,F2722=[2]an!$E$42),[2]an!$G$42,
IF(AND(A2722=[2]an!$H$38,F2722=[2]an!$E$40),[2]an!$H$40,IF(AND(A2722=[2]an!$H$38,F2722=[2]an!$E$41),[2]an!$H$41,IF(AND(A2722=[2]an!$H$38,F2722=[2]an!$E$39,H2722&gt;=[2]an!$M$37),[2]an!$H$39,
IF(AND(A2722=[2]an!$H$38,F2722=[2]an!$E$39,H2722&lt;[2]an!$M$37,S2722="kahepoolne vajaduspõhine",U2722=""),[2]an!$M$40,
IF(AND(A2722=[2]an!$H$38,F2722=[2]an!$E$39,H2722&lt;[2]an!$M$37,S2722="kahepoolne vajaduspõhine",U2722&lt;&gt;""),[2]an!$H$39,
IF(AND(A2722=[2]an!$H$38,F2722=[2]an!$E$39,H2722&lt;[2]an!$M$37,S2722&lt;&gt;"kahepoolne vajaduspõhine"),[2]an!$H$39,
IF(AND(A2722=[2]an!$H$38,F2722=[2]an!$E$42),[2]an!$H$42,
IF(AND(A2722=[2]an!$I$38,F2722=[2]an!$E$40),[2]an!$I$40,IF(AND(A2722=[2]an!$I$38,F2722=[2]an!$E$41),[2]an!$I$41,IF(AND(A2722=[2]an!$I$38,F2722=[2]an!$E$39,H2722&gt;=[2]an!$M$37),[2]an!$I$39,
IF(AND(A2722=[2]an!$I$38,F2722=[2]an!$E$39,H2722&lt;[2]an!$M$37,S2722="kahepoolne vajaduspõhine",U2722=""),[2]an!$M$40,
IF(AND(A2722=[2]an!$I$38,F2722=[2]an!$E$39,H2722&lt;[2]an!$M$37,S2722="kahepoolne vajaduspõhine",U2722&lt;&gt;""),[2]an!$I$39,
IF(AND(A2722=[2]an!$I$38,F2722=[2]an!$E$39,H2722&lt;[2]an!$M$37,S2722&lt;&gt;"kahepoolne vajaduspõhine"),[2]an!$I$39,
IF(AND(A2722=[2]an!$I$38,F2722=[2]an!$E$42),[2]an!$I$42,
IF(AND(A2722=[2]an!$J$38,F2722=[2]an!$E$40),[2]an!$J$40,IF(AND(A2722=[2]an!$J$38,F2722=[2]an!$E$41),[2]an!$J$41,IF(AND(A2722=[2]an!$J$38,F2722=[2]an!$E$39,H2722&gt;=[2]an!$M$37),[2]an!$J$39,
IF(AND(A2722=[2]an!$J$38,F2722=[2]an!$E$39,H2722&lt;[2]an!$M$37,S2722="kahepoolne vajaduspõhine",U2722=""),[2]an!$M$40,
IF(AND(A2722=[2]an!$J$38,F2722=[2]an!$E$39,H2722&lt;[2]an!$M$37,S2722="kahepoolne vajaduspõhine",U2722&lt;&gt;""),[2]an!$J$39,
IF(AND(A2722=[2]an!$J$38,F2722=[2]an!$E$39,H2722&lt;[2]an!$M$37,S2722&lt;&gt;"kahepoolne vajaduspõhine"),[2]an!$J$39,
IF(AND(A2722=[2]an!$J$38,F2722=[2]an!$E$42),[2]an!$J$42,""))))))))))))))))))))))))))))</f>
        <v/>
      </c>
      <c r="Y2722" s="17" t="str">
        <f>IFERROR(IF(F2722="Tugigrupp",0,
IF(AND(F2722="Peretoe teenus",H2722&gt;=[2]an!$M$37,RANK(D2722,$D2722:$D2722)+COUNTIFS($D$2:D2722,D2722,$F$2:F2722,F2722)-1&gt;1),"",
IF(AND(F2722="Peretoe teenus",H2722&gt;=[2]an!$M$37,RANK(D2722,$D2722:$D2722)+COUNTIFS($D$2:D2722,D2722,$F$2:F2722,F2722)-1=1,MONTH(H2722)=MONTH(K2722)=TRUE,YEAR(H2722)=YEAR(K2722)=TRUE),((EOMONTH(H2722,0)-H2722+1)*X2722)/DAY(EOMONTH(H2722,0)),
IF(AND(F2722="Peretoe teenus",H2722&gt;=[2]an!$M$37,RANK(D2722,$D2722:$D2722)+COUNTIFS($D$2:D2722,D2722,$F$2:F2722,F2722)-1=1),X2722,
IF(AND(F2722="Peretoe teenus",H2722&lt;[2]an!$M$37,S2722&lt;&gt;"kahepoolne vajaduspõhine",RANK(D2722,$D2722:$D2722)+COUNTIFS($D$2:D2722,D2722,$F$2:F2722,F2722)-1=1),X2722,
IF(AND(F2722="Peretoe teenus",H2722&lt;[2]an!$M$37,S2722&lt;&gt;"kahepoolne vajaduspõhine",RANK(D2722,$D2722:$D2722)+COUNTIFS($D$2:D2722,D2722,$F$2:F2722,F2722)-1&gt;1),"",
IF(AND(F2722="Peretoe teenus",H2722&lt;[2]an!$M$37,S2722="kahepoolne vajaduspõhine",U2722="",RANK(D2722,$D2722:$D2722)+COUNTIFS($D$2:D2722,D2722,$F$2:F2722,F2722)-1=1),X2722,
IF(AND(F2722="Peretoe teenus",H2722&lt;[2]an!$M$37,S2722="kahepoolne vajaduspõhine",U2722="",RANK(D2722,$D2722:$D2722)+COUNTIFS($D$2:D2722,D2722,$F$2:F2722,F2722)-1&gt;1),"",
IF(AND(F2722="Peretoe teenus",H2722&lt;[2]an!$M$37,S2722="kahepoolne vajaduspõhine",U2722&lt;[2]an!$M$37,RANK(D2722,$D2722:$D2722)+COUNTIFS($D$2:D2722,D2722,$F$2:F2722,F2722)-1=1),X2722,
IF(AND(F2722="Peretoe teenus",H2722&lt;[2]an!$M$37,S2722="kahepoolne vajaduspõhine",U2722&lt;[2]an!$M$37,RANK(D2722,$D2722:$D2722)+COUNTIFS($D$2:D2722,D2722,$F$2:F2722,F2722)-1&gt;1),"",
IF(AND(F2722="Peretoe teenus",H2722&lt;[2]an!$M$37,S2722="kahepoolne vajaduspõhine",U2722&gt;=[2]an!$M$37,U2722&lt;=[2]an!$M$38,RANK(D2722,$D2722:$D2722)+COUNTIFS($D$2:D2722,D2722,$F$2:F2722,F2722)-1=1),
((EOMONTH(U2722,0)-U2722+1)*X2722)/DAY(EOMONTH(U2722,0))+(DAY(U2722)-1)*100/DAY(EOMONTH(U2722,0)),
IF(AND(F2722="Peretoe teenus",H2722&lt;[2]an!$M$37,S2722="kahepoolne vajaduspõhine",U2722&gt;=[2]an!$M$37,U2722&lt;=[2]an!$M$38,RANK(D2722,$D2722:$D2722)+COUNTIFS($D$2:D2722,D2722,$F$2:F2722,F2722)-1&gt;1),"",
IF(AND(F2722="Peretoe teenus",H2722&lt;[2]an!$M$37,S2722="kahepoolne vajaduspõhine",U2722&gt;[2]an!$M$38,RANK(D2722,$D2722:$D2722)+COUNTIFS($D$2:D2722,D2722,$F$2:F2722,F2722)-1=1),X2722,
IF(AND(F2722="Peretoe teenus",H2722&lt;[2]an!$M$37,S2722="kahepoolne vajaduspõhine",U2722&gt;[2]an!$M$38,RANK(D2722,$D2722:$D2722)+COUNTIFS($D$2:D2722,D2722,$F$2:F2722,F2722)-1&gt;1),"",X2722*W2722)))))))))))))),"")</f>
        <v/>
      </c>
      <c r="Z2722" s="18" t="str">
        <f t="shared" si="127"/>
        <v/>
      </c>
      <c r="AA2722" s="19" t="str">
        <f>IFERROR(VLOOKUP(E2722,[2]an!$A$3:$B$81,2,FALSE),"")</f>
        <v/>
      </c>
      <c r="AB2722" s="19" t="str">
        <f>IFERROR(VLOOKUP(AA2722,[2]an!$C$2:$D$16,2,FALSE),"")</f>
        <v/>
      </c>
      <c r="AC2722" s="20"/>
      <c r="AD2722" s="21" t="str">
        <f>IF(A2722=[2]an!$F$36,VLOOKUP([2]an!$F$36,[2]an!$F$36:$H$36,3,FALSE),IF(A2722=[2]an!$F$35,VLOOKUP([2]an!$F$35,[2]an!$F$35:$H$35,3,FALSE),IF(A2722=[2]an!$F$33,VLOOKUP([2]an!$F$33,[2]an!$F$33:$H$33,3,FALSE),IF(A2722=[2]an!$F$31,VLOOKUP([2]an!$F$31,[2]an!$F$31:$H$31,3,FALSE),""))))</f>
        <v/>
      </c>
    </row>
    <row r="2723" spans="6:30" x14ac:dyDescent="0.2">
      <c r="F2723" s="10"/>
      <c r="G2723" s="8" t="str">
        <f t="shared" si="128"/>
        <v/>
      </c>
      <c r="H2723" s="13"/>
      <c r="K2723" s="13"/>
      <c r="L2723" s="10"/>
      <c r="M2723" s="10"/>
      <c r="S2723" s="8" t="str">
        <f>IFERROR(VLOOKUP(D2723,[1]peretoe_teenus!$A$2:$L$2000,5,FALSE),"")</f>
        <v/>
      </c>
      <c r="U2723" s="13"/>
      <c r="V2723" s="15" t="str" cm="1">
        <f t="array" ref="V2723">IFERROR(IF(AND(F2723="Tugigrupp",RANK(K2723,$K2723:$K2723)+COUNTIFS($K$2:K2723,K2723,$L$2:L2723,L2723,$M$2:M2723,M2723,$I$2:I2723,I2723,$G$2:G2723,G2723,$F$2:F2723,F2723)-1=1),SUMPRODUCT(($F$2:$F$4154=F2723)*($G$2:$G$4154=G2723)*($K$2:$K$4154=K2723)*($I$2:$I$4154=I2723)*($L$2:$L$4154=L2723)*($M$2:$M$4154=M2723)),""),"")</f>
        <v/>
      </c>
      <c r="W2723" s="15" t="str">
        <f t="shared" si="126"/>
        <v/>
      </c>
      <c r="X2723" s="16" t="str">
        <f>IF(AND(A2723=[2]an!$G$38,F2723=[2]an!$E$40),[2]an!$G$40,IF(AND(A2723=[2]an!$G$38,F2723=[2]an!$E$41),[2]an!$G$41,IF(AND(A2723=[2]an!$G$38,F2723=[2]an!$E$39,H2723&gt;=[2]an!$M$37),[2]an!$G$39,
IF(AND(A2723=[2]an!$G$38,F2723=[2]an!$E$39,H2723&lt;[2]an!$M$37,S2723="kahepoolne vajaduspõhine",U2723=""),[2]an!$M$40,
IF(AND(A2723=[2]an!$G$38,F2723=[2]an!$E$39,H2723&lt;[2]an!$M$37,S2723="kahepoolne vajaduspõhine",U2723&lt;&gt;""),[2]an!$G$39,
IF(AND(A2723=[2]an!$G$38,F2723=[2]an!$E$39,H2723&lt;[2]an!$M$37,S2723&lt;&gt;"kahepoolne vajaduspõhine"),[2]an!$G$39,
IF(AND(A2723=[2]an!$G$38,F2723=[2]an!$E$42),[2]an!$G$42,
IF(AND(A2723=[2]an!$H$38,F2723=[2]an!$E$40),[2]an!$H$40,IF(AND(A2723=[2]an!$H$38,F2723=[2]an!$E$41),[2]an!$H$41,IF(AND(A2723=[2]an!$H$38,F2723=[2]an!$E$39,H2723&gt;=[2]an!$M$37),[2]an!$H$39,
IF(AND(A2723=[2]an!$H$38,F2723=[2]an!$E$39,H2723&lt;[2]an!$M$37,S2723="kahepoolne vajaduspõhine",U2723=""),[2]an!$M$40,
IF(AND(A2723=[2]an!$H$38,F2723=[2]an!$E$39,H2723&lt;[2]an!$M$37,S2723="kahepoolne vajaduspõhine",U2723&lt;&gt;""),[2]an!$H$39,
IF(AND(A2723=[2]an!$H$38,F2723=[2]an!$E$39,H2723&lt;[2]an!$M$37,S2723&lt;&gt;"kahepoolne vajaduspõhine"),[2]an!$H$39,
IF(AND(A2723=[2]an!$H$38,F2723=[2]an!$E$42),[2]an!$H$42,
IF(AND(A2723=[2]an!$I$38,F2723=[2]an!$E$40),[2]an!$I$40,IF(AND(A2723=[2]an!$I$38,F2723=[2]an!$E$41),[2]an!$I$41,IF(AND(A2723=[2]an!$I$38,F2723=[2]an!$E$39,H2723&gt;=[2]an!$M$37),[2]an!$I$39,
IF(AND(A2723=[2]an!$I$38,F2723=[2]an!$E$39,H2723&lt;[2]an!$M$37,S2723="kahepoolne vajaduspõhine",U2723=""),[2]an!$M$40,
IF(AND(A2723=[2]an!$I$38,F2723=[2]an!$E$39,H2723&lt;[2]an!$M$37,S2723="kahepoolne vajaduspõhine",U2723&lt;&gt;""),[2]an!$I$39,
IF(AND(A2723=[2]an!$I$38,F2723=[2]an!$E$39,H2723&lt;[2]an!$M$37,S2723&lt;&gt;"kahepoolne vajaduspõhine"),[2]an!$I$39,
IF(AND(A2723=[2]an!$I$38,F2723=[2]an!$E$42),[2]an!$I$42,
IF(AND(A2723=[2]an!$J$38,F2723=[2]an!$E$40),[2]an!$J$40,IF(AND(A2723=[2]an!$J$38,F2723=[2]an!$E$41),[2]an!$J$41,IF(AND(A2723=[2]an!$J$38,F2723=[2]an!$E$39,H2723&gt;=[2]an!$M$37),[2]an!$J$39,
IF(AND(A2723=[2]an!$J$38,F2723=[2]an!$E$39,H2723&lt;[2]an!$M$37,S2723="kahepoolne vajaduspõhine",U2723=""),[2]an!$M$40,
IF(AND(A2723=[2]an!$J$38,F2723=[2]an!$E$39,H2723&lt;[2]an!$M$37,S2723="kahepoolne vajaduspõhine",U2723&lt;&gt;""),[2]an!$J$39,
IF(AND(A2723=[2]an!$J$38,F2723=[2]an!$E$39,H2723&lt;[2]an!$M$37,S2723&lt;&gt;"kahepoolne vajaduspõhine"),[2]an!$J$39,
IF(AND(A2723=[2]an!$J$38,F2723=[2]an!$E$42),[2]an!$J$42,""))))))))))))))))))))))))))))</f>
        <v/>
      </c>
      <c r="Y2723" s="17" t="str">
        <f>IFERROR(IF(F2723="Tugigrupp",0,
IF(AND(F2723="Peretoe teenus",H2723&gt;=[2]an!$M$37,RANK(D2723,$D2723:$D2723)+COUNTIFS($D$2:D2723,D2723,$F$2:F2723,F2723)-1&gt;1),"",
IF(AND(F2723="Peretoe teenus",H2723&gt;=[2]an!$M$37,RANK(D2723,$D2723:$D2723)+COUNTIFS($D$2:D2723,D2723,$F$2:F2723,F2723)-1=1,MONTH(H2723)=MONTH(K2723)=TRUE,YEAR(H2723)=YEAR(K2723)=TRUE),((EOMONTH(H2723,0)-H2723+1)*X2723)/DAY(EOMONTH(H2723,0)),
IF(AND(F2723="Peretoe teenus",H2723&gt;=[2]an!$M$37,RANK(D2723,$D2723:$D2723)+COUNTIFS($D$2:D2723,D2723,$F$2:F2723,F2723)-1=1),X2723,
IF(AND(F2723="Peretoe teenus",H2723&lt;[2]an!$M$37,S2723&lt;&gt;"kahepoolne vajaduspõhine",RANK(D2723,$D2723:$D2723)+COUNTIFS($D$2:D2723,D2723,$F$2:F2723,F2723)-1=1),X2723,
IF(AND(F2723="Peretoe teenus",H2723&lt;[2]an!$M$37,S2723&lt;&gt;"kahepoolne vajaduspõhine",RANK(D2723,$D2723:$D2723)+COUNTIFS($D$2:D2723,D2723,$F$2:F2723,F2723)-1&gt;1),"",
IF(AND(F2723="Peretoe teenus",H2723&lt;[2]an!$M$37,S2723="kahepoolne vajaduspõhine",U2723="",RANK(D2723,$D2723:$D2723)+COUNTIFS($D$2:D2723,D2723,$F$2:F2723,F2723)-1=1),X2723,
IF(AND(F2723="Peretoe teenus",H2723&lt;[2]an!$M$37,S2723="kahepoolne vajaduspõhine",U2723="",RANK(D2723,$D2723:$D2723)+COUNTIFS($D$2:D2723,D2723,$F$2:F2723,F2723)-1&gt;1),"",
IF(AND(F2723="Peretoe teenus",H2723&lt;[2]an!$M$37,S2723="kahepoolne vajaduspõhine",U2723&lt;[2]an!$M$37,RANK(D2723,$D2723:$D2723)+COUNTIFS($D$2:D2723,D2723,$F$2:F2723,F2723)-1=1),X2723,
IF(AND(F2723="Peretoe teenus",H2723&lt;[2]an!$M$37,S2723="kahepoolne vajaduspõhine",U2723&lt;[2]an!$M$37,RANK(D2723,$D2723:$D2723)+COUNTIFS($D$2:D2723,D2723,$F$2:F2723,F2723)-1&gt;1),"",
IF(AND(F2723="Peretoe teenus",H2723&lt;[2]an!$M$37,S2723="kahepoolne vajaduspõhine",U2723&gt;=[2]an!$M$37,U2723&lt;=[2]an!$M$38,RANK(D2723,$D2723:$D2723)+COUNTIFS($D$2:D2723,D2723,$F$2:F2723,F2723)-1=1),
((EOMONTH(U2723,0)-U2723+1)*X2723)/DAY(EOMONTH(U2723,0))+(DAY(U2723)-1)*100/DAY(EOMONTH(U2723,0)),
IF(AND(F2723="Peretoe teenus",H2723&lt;[2]an!$M$37,S2723="kahepoolne vajaduspõhine",U2723&gt;=[2]an!$M$37,U2723&lt;=[2]an!$M$38,RANK(D2723,$D2723:$D2723)+COUNTIFS($D$2:D2723,D2723,$F$2:F2723,F2723)-1&gt;1),"",
IF(AND(F2723="Peretoe teenus",H2723&lt;[2]an!$M$37,S2723="kahepoolne vajaduspõhine",U2723&gt;[2]an!$M$38,RANK(D2723,$D2723:$D2723)+COUNTIFS($D$2:D2723,D2723,$F$2:F2723,F2723)-1=1),X2723,
IF(AND(F2723="Peretoe teenus",H2723&lt;[2]an!$M$37,S2723="kahepoolne vajaduspõhine",U2723&gt;[2]an!$M$38,RANK(D2723,$D2723:$D2723)+COUNTIFS($D$2:D2723,D2723,$F$2:F2723,F2723)-1&gt;1),"",X2723*W2723)))))))))))))),"")</f>
        <v/>
      </c>
      <c r="Z2723" s="18" t="str">
        <f t="shared" si="127"/>
        <v/>
      </c>
      <c r="AA2723" s="19" t="str">
        <f>IFERROR(VLOOKUP(E2723,[2]an!$A$3:$B$81,2,FALSE),"")</f>
        <v/>
      </c>
      <c r="AB2723" s="19" t="str">
        <f>IFERROR(VLOOKUP(AA2723,[2]an!$C$2:$D$16,2,FALSE),"")</f>
        <v/>
      </c>
      <c r="AC2723" s="20"/>
      <c r="AD2723" s="21" t="str">
        <f>IF(A2723=[2]an!$F$36,VLOOKUP([2]an!$F$36,[2]an!$F$36:$H$36,3,FALSE),IF(A2723=[2]an!$F$35,VLOOKUP([2]an!$F$35,[2]an!$F$35:$H$35,3,FALSE),IF(A2723=[2]an!$F$33,VLOOKUP([2]an!$F$33,[2]an!$F$33:$H$33,3,FALSE),IF(A2723=[2]an!$F$31,VLOOKUP([2]an!$F$31,[2]an!$F$31:$H$31,3,FALSE),""))))</f>
        <v/>
      </c>
    </row>
    <row r="2724" spans="6:30" x14ac:dyDescent="0.2">
      <c r="F2724" s="10"/>
      <c r="G2724" s="8" t="str">
        <f t="shared" si="128"/>
        <v/>
      </c>
      <c r="H2724" s="13"/>
      <c r="K2724" s="13"/>
      <c r="L2724" s="10"/>
      <c r="M2724" s="10"/>
      <c r="S2724" s="8" t="str">
        <f>IFERROR(VLOOKUP(D2724,[1]peretoe_teenus!$A$2:$L$2000,5,FALSE),"")</f>
        <v/>
      </c>
      <c r="U2724" s="13"/>
      <c r="V2724" s="15" t="str" cm="1">
        <f t="array" ref="V2724">IFERROR(IF(AND(F2724="Tugigrupp",RANK(K2724,$K2724:$K2724)+COUNTIFS($K$2:K2724,K2724,$L$2:L2724,L2724,$M$2:M2724,M2724,$I$2:I2724,I2724,$G$2:G2724,G2724,$F$2:F2724,F2724)-1=1),SUMPRODUCT(($F$2:$F$4154=F2724)*($G$2:$G$4154=G2724)*($K$2:$K$4154=K2724)*($I$2:$I$4154=I2724)*($L$2:$L$4154=L2724)*($M$2:$M$4154=M2724)),""),"")</f>
        <v/>
      </c>
      <c r="W2724" s="15" t="str">
        <f t="shared" si="126"/>
        <v/>
      </c>
      <c r="X2724" s="16" t="str">
        <f>IF(AND(A2724=[2]an!$G$38,F2724=[2]an!$E$40),[2]an!$G$40,IF(AND(A2724=[2]an!$G$38,F2724=[2]an!$E$41),[2]an!$G$41,IF(AND(A2724=[2]an!$G$38,F2724=[2]an!$E$39,H2724&gt;=[2]an!$M$37),[2]an!$G$39,
IF(AND(A2724=[2]an!$G$38,F2724=[2]an!$E$39,H2724&lt;[2]an!$M$37,S2724="kahepoolne vajaduspõhine",U2724=""),[2]an!$M$40,
IF(AND(A2724=[2]an!$G$38,F2724=[2]an!$E$39,H2724&lt;[2]an!$M$37,S2724="kahepoolne vajaduspõhine",U2724&lt;&gt;""),[2]an!$G$39,
IF(AND(A2724=[2]an!$G$38,F2724=[2]an!$E$39,H2724&lt;[2]an!$M$37,S2724&lt;&gt;"kahepoolne vajaduspõhine"),[2]an!$G$39,
IF(AND(A2724=[2]an!$G$38,F2724=[2]an!$E$42),[2]an!$G$42,
IF(AND(A2724=[2]an!$H$38,F2724=[2]an!$E$40),[2]an!$H$40,IF(AND(A2724=[2]an!$H$38,F2724=[2]an!$E$41),[2]an!$H$41,IF(AND(A2724=[2]an!$H$38,F2724=[2]an!$E$39,H2724&gt;=[2]an!$M$37),[2]an!$H$39,
IF(AND(A2724=[2]an!$H$38,F2724=[2]an!$E$39,H2724&lt;[2]an!$M$37,S2724="kahepoolne vajaduspõhine",U2724=""),[2]an!$M$40,
IF(AND(A2724=[2]an!$H$38,F2724=[2]an!$E$39,H2724&lt;[2]an!$M$37,S2724="kahepoolne vajaduspõhine",U2724&lt;&gt;""),[2]an!$H$39,
IF(AND(A2724=[2]an!$H$38,F2724=[2]an!$E$39,H2724&lt;[2]an!$M$37,S2724&lt;&gt;"kahepoolne vajaduspõhine"),[2]an!$H$39,
IF(AND(A2724=[2]an!$H$38,F2724=[2]an!$E$42),[2]an!$H$42,
IF(AND(A2724=[2]an!$I$38,F2724=[2]an!$E$40),[2]an!$I$40,IF(AND(A2724=[2]an!$I$38,F2724=[2]an!$E$41),[2]an!$I$41,IF(AND(A2724=[2]an!$I$38,F2724=[2]an!$E$39,H2724&gt;=[2]an!$M$37),[2]an!$I$39,
IF(AND(A2724=[2]an!$I$38,F2724=[2]an!$E$39,H2724&lt;[2]an!$M$37,S2724="kahepoolne vajaduspõhine",U2724=""),[2]an!$M$40,
IF(AND(A2724=[2]an!$I$38,F2724=[2]an!$E$39,H2724&lt;[2]an!$M$37,S2724="kahepoolne vajaduspõhine",U2724&lt;&gt;""),[2]an!$I$39,
IF(AND(A2724=[2]an!$I$38,F2724=[2]an!$E$39,H2724&lt;[2]an!$M$37,S2724&lt;&gt;"kahepoolne vajaduspõhine"),[2]an!$I$39,
IF(AND(A2724=[2]an!$I$38,F2724=[2]an!$E$42),[2]an!$I$42,
IF(AND(A2724=[2]an!$J$38,F2724=[2]an!$E$40),[2]an!$J$40,IF(AND(A2724=[2]an!$J$38,F2724=[2]an!$E$41),[2]an!$J$41,IF(AND(A2724=[2]an!$J$38,F2724=[2]an!$E$39,H2724&gt;=[2]an!$M$37),[2]an!$J$39,
IF(AND(A2724=[2]an!$J$38,F2724=[2]an!$E$39,H2724&lt;[2]an!$M$37,S2724="kahepoolne vajaduspõhine",U2724=""),[2]an!$M$40,
IF(AND(A2724=[2]an!$J$38,F2724=[2]an!$E$39,H2724&lt;[2]an!$M$37,S2724="kahepoolne vajaduspõhine",U2724&lt;&gt;""),[2]an!$J$39,
IF(AND(A2724=[2]an!$J$38,F2724=[2]an!$E$39,H2724&lt;[2]an!$M$37,S2724&lt;&gt;"kahepoolne vajaduspõhine"),[2]an!$J$39,
IF(AND(A2724=[2]an!$J$38,F2724=[2]an!$E$42),[2]an!$J$42,""))))))))))))))))))))))))))))</f>
        <v/>
      </c>
      <c r="Y2724" s="17" t="str">
        <f>IFERROR(IF(F2724="Tugigrupp",0,
IF(AND(F2724="Peretoe teenus",H2724&gt;=[2]an!$M$37,RANK(D2724,$D2724:$D2724)+COUNTIFS($D$2:D2724,D2724,$F$2:F2724,F2724)-1&gt;1),"",
IF(AND(F2724="Peretoe teenus",H2724&gt;=[2]an!$M$37,RANK(D2724,$D2724:$D2724)+COUNTIFS($D$2:D2724,D2724,$F$2:F2724,F2724)-1=1,MONTH(H2724)=MONTH(K2724)=TRUE,YEAR(H2724)=YEAR(K2724)=TRUE),((EOMONTH(H2724,0)-H2724+1)*X2724)/DAY(EOMONTH(H2724,0)),
IF(AND(F2724="Peretoe teenus",H2724&gt;=[2]an!$M$37,RANK(D2724,$D2724:$D2724)+COUNTIFS($D$2:D2724,D2724,$F$2:F2724,F2724)-1=1),X2724,
IF(AND(F2724="Peretoe teenus",H2724&lt;[2]an!$M$37,S2724&lt;&gt;"kahepoolne vajaduspõhine",RANK(D2724,$D2724:$D2724)+COUNTIFS($D$2:D2724,D2724,$F$2:F2724,F2724)-1=1),X2724,
IF(AND(F2724="Peretoe teenus",H2724&lt;[2]an!$M$37,S2724&lt;&gt;"kahepoolne vajaduspõhine",RANK(D2724,$D2724:$D2724)+COUNTIFS($D$2:D2724,D2724,$F$2:F2724,F2724)-1&gt;1),"",
IF(AND(F2724="Peretoe teenus",H2724&lt;[2]an!$M$37,S2724="kahepoolne vajaduspõhine",U2724="",RANK(D2724,$D2724:$D2724)+COUNTIFS($D$2:D2724,D2724,$F$2:F2724,F2724)-1=1),X2724,
IF(AND(F2724="Peretoe teenus",H2724&lt;[2]an!$M$37,S2724="kahepoolne vajaduspõhine",U2724="",RANK(D2724,$D2724:$D2724)+COUNTIFS($D$2:D2724,D2724,$F$2:F2724,F2724)-1&gt;1),"",
IF(AND(F2724="Peretoe teenus",H2724&lt;[2]an!$M$37,S2724="kahepoolne vajaduspõhine",U2724&lt;[2]an!$M$37,RANK(D2724,$D2724:$D2724)+COUNTIFS($D$2:D2724,D2724,$F$2:F2724,F2724)-1=1),X2724,
IF(AND(F2724="Peretoe teenus",H2724&lt;[2]an!$M$37,S2724="kahepoolne vajaduspõhine",U2724&lt;[2]an!$M$37,RANK(D2724,$D2724:$D2724)+COUNTIFS($D$2:D2724,D2724,$F$2:F2724,F2724)-1&gt;1),"",
IF(AND(F2724="Peretoe teenus",H2724&lt;[2]an!$M$37,S2724="kahepoolne vajaduspõhine",U2724&gt;=[2]an!$M$37,U2724&lt;=[2]an!$M$38,RANK(D2724,$D2724:$D2724)+COUNTIFS($D$2:D2724,D2724,$F$2:F2724,F2724)-1=1),
((EOMONTH(U2724,0)-U2724+1)*X2724)/DAY(EOMONTH(U2724,0))+(DAY(U2724)-1)*100/DAY(EOMONTH(U2724,0)),
IF(AND(F2724="Peretoe teenus",H2724&lt;[2]an!$M$37,S2724="kahepoolne vajaduspõhine",U2724&gt;=[2]an!$M$37,U2724&lt;=[2]an!$M$38,RANK(D2724,$D2724:$D2724)+COUNTIFS($D$2:D2724,D2724,$F$2:F2724,F2724)-1&gt;1),"",
IF(AND(F2724="Peretoe teenus",H2724&lt;[2]an!$M$37,S2724="kahepoolne vajaduspõhine",U2724&gt;[2]an!$M$38,RANK(D2724,$D2724:$D2724)+COUNTIFS($D$2:D2724,D2724,$F$2:F2724,F2724)-1=1),X2724,
IF(AND(F2724="Peretoe teenus",H2724&lt;[2]an!$M$37,S2724="kahepoolne vajaduspõhine",U2724&gt;[2]an!$M$38,RANK(D2724,$D2724:$D2724)+COUNTIFS($D$2:D2724,D2724,$F$2:F2724,F2724)-1&gt;1),"",X2724*W2724)))))))))))))),"")</f>
        <v/>
      </c>
      <c r="Z2724" s="18" t="str">
        <f t="shared" si="127"/>
        <v/>
      </c>
      <c r="AA2724" s="19" t="str">
        <f>IFERROR(VLOOKUP(E2724,[2]an!$A$3:$B$81,2,FALSE),"")</f>
        <v/>
      </c>
      <c r="AB2724" s="19" t="str">
        <f>IFERROR(VLOOKUP(AA2724,[2]an!$C$2:$D$16,2,FALSE),"")</f>
        <v/>
      </c>
      <c r="AC2724" s="20"/>
      <c r="AD2724" s="21" t="str">
        <f>IF(A2724=[2]an!$F$36,VLOOKUP([2]an!$F$36,[2]an!$F$36:$H$36,3,FALSE),IF(A2724=[2]an!$F$35,VLOOKUP([2]an!$F$35,[2]an!$F$35:$H$35,3,FALSE),IF(A2724=[2]an!$F$33,VLOOKUP([2]an!$F$33,[2]an!$F$33:$H$33,3,FALSE),IF(A2724=[2]an!$F$31,VLOOKUP([2]an!$F$31,[2]an!$F$31:$H$31,3,FALSE),""))))</f>
        <v/>
      </c>
    </row>
    <row r="2725" spans="6:30" x14ac:dyDescent="0.2">
      <c r="F2725" s="10"/>
      <c r="G2725" s="8" t="str">
        <f t="shared" si="128"/>
        <v/>
      </c>
      <c r="H2725" s="13"/>
      <c r="K2725" s="13"/>
      <c r="L2725" s="10"/>
      <c r="M2725" s="10"/>
      <c r="S2725" s="8" t="str">
        <f>IFERROR(VLOOKUP(D2725,[1]peretoe_teenus!$A$2:$L$2000,5,FALSE),"")</f>
        <v/>
      </c>
      <c r="U2725" s="13"/>
      <c r="V2725" s="15" t="str" cm="1">
        <f t="array" ref="V2725">IFERROR(IF(AND(F2725="Tugigrupp",RANK(K2725,$K2725:$K2725)+COUNTIFS($K$2:K2725,K2725,$L$2:L2725,L2725,$M$2:M2725,M2725,$I$2:I2725,I2725,$G$2:G2725,G2725,$F$2:F2725,F2725)-1=1),SUMPRODUCT(($F$2:$F$4154=F2725)*($G$2:$G$4154=G2725)*($K$2:$K$4154=K2725)*($I$2:$I$4154=I2725)*($L$2:$L$4154=L2725)*($M$2:$M$4154=M2725)),""),"")</f>
        <v/>
      </c>
      <c r="W2725" s="15" t="str">
        <f t="shared" si="126"/>
        <v/>
      </c>
      <c r="X2725" s="16" t="str">
        <f>IF(AND(A2725=[2]an!$G$38,F2725=[2]an!$E$40),[2]an!$G$40,IF(AND(A2725=[2]an!$G$38,F2725=[2]an!$E$41),[2]an!$G$41,IF(AND(A2725=[2]an!$G$38,F2725=[2]an!$E$39,H2725&gt;=[2]an!$M$37),[2]an!$G$39,
IF(AND(A2725=[2]an!$G$38,F2725=[2]an!$E$39,H2725&lt;[2]an!$M$37,S2725="kahepoolne vajaduspõhine",U2725=""),[2]an!$M$40,
IF(AND(A2725=[2]an!$G$38,F2725=[2]an!$E$39,H2725&lt;[2]an!$M$37,S2725="kahepoolne vajaduspõhine",U2725&lt;&gt;""),[2]an!$G$39,
IF(AND(A2725=[2]an!$G$38,F2725=[2]an!$E$39,H2725&lt;[2]an!$M$37,S2725&lt;&gt;"kahepoolne vajaduspõhine"),[2]an!$G$39,
IF(AND(A2725=[2]an!$G$38,F2725=[2]an!$E$42),[2]an!$G$42,
IF(AND(A2725=[2]an!$H$38,F2725=[2]an!$E$40),[2]an!$H$40,IF(AND(A2725=[2]an!$H$38,F2725=[2]an!$E$41),[2]an!$H$41,IF(AND(A2725=[2]an!$H$38,F2725=[2]an!$E$39,H2725&gt;=[2]an!$M$37),[2]an!$H$39,
IF(AND(A2725=[2]an!$H$38,F2725=[2]an!$E$39,H2725&lt;[2]an!$M$37,S2725="kahepoolne vajaduspõhine",U2725=""),[2]an!$M$40,
IF(AND(A2725=[2]an!$H$38,F2725=[2]an!$E$39,H2725&lt;[2]an!$M$37,S2725="kahepoolne vajaduspõhine",U2725&lt;&gt;""),[2]an!$H$39,
IF(AND(A2725=[2]an!$H$38,F2725=[2]an!$E$39,H2725&lt;[2]an!$M$37,S2725&lt;&gt;"kahepoolne vajaduspõhine"),[2]an!$H$39,
IF(AND(A2725=[2]an!$H$38,F2725=[2]an!$E$42),[2]an!$H$42,
IF(AND(A2725=[2]an!$I$38,F2725=[2]an!$E$40),[2]an!$I$40,IF(AND(A2725=[2]an!$I$38,F2725=[2]an!$E$41),[2]an!$I$41,IF(AND(A2725=[2]an!$I$38,F2725=[2]an!$E$39,H2725&gt;=[2]an!$M$37),[2]an!$I$39,
IF(AND(A2725=[2]an!$I$38,F2725=[2]an!$E$39,H2725&lt;[2]an!$M$37,S2725="kahepoolne vajaduspõhine",U2725=""),[2]an!$M$40,
IF(AND(A2725=[2]an!$I$38,F2725=[2]an!$E$39,H2725&lt;[2]an!$M$37,S2725="kahepoolne vajaduspõhine",U2725&lt;&gt;""),[2]an!$I$39,
IF(AND(A2725=[2]an!$I$38,F2725=[2]an!$E$39,H2725&lt;[2]an!$M$37,S2725&lt;&gt;"kahepoolne vajaduspõhine"),[2]an!$I$39,
IF(AND(A2725=[2]an!$I$38,F2725=[2]an!$E$42),[2]an!$I$42,
IF(AND(A2725=[2]an!$J$38,F2725=[2]an!$E$40),[2]an!$J$40,IF(AND(A2725=[2]an!$J$38,F2725=[2]an!$E$41),[2]an!$J$41,IF(AND(A2725=[2]an!$J$38,F2725=[2]an!$E$39,H2725&gt;=[2]an!$M$37),[2]an!$J$39,
IF(AND(A2725=[2]an!$J$38,F2725=[2]an!$E$39,H2725&lt;[2]an!$M$37,S2725="kahepoolne vajaduspõhine",U2725=""),[2]an!$M$40,
IF(AND(A2725=[2]an!$J$38,F2725=[2]an!$E$39,H2725&lt;[2]an!$M$37,S2725="kahepoolne vajaduspõhine",U2725&lt;&gt;""),[2]an!$J$39,
IF(AND(A2725=[2]an!$J$38,F2725=[2]an!$E$39,H2725&lt;[2]an!$M$37,S2725&lt;&gt;"kahepoolne vajaduspõhine"),[2]an!$J$39,
IF(AND(A2725=[2]an!$J$38,F2725=[2]an!$E$42),[2]an!$J$42,""))))))))))))))))))))))))))))</f>
        <v/>
      </c>
      <c r="Y2725" s="17" t="str">
        <f>IFERROR(IF(F2725="Tugigrupp",0,
IF(AND(F2725="Peretoe teenus",H2725&gt;=[2]an!$M$37,RANK(D2725,$D2725:$D2725)+COUNTIFS($D$2:D2725,D2725,$F$2:F2725,F2725)-1&gt;1),"",
IF(AND(F2725="Peretoe teenus",H2725&gt;=[2]an!$M$37,RANK(D2725,$D2725:$D2725)+COUNTIFS($D$2:D2725,D2725,$F$2:F2725,F2725)-1=1,MONTH(H2725)=MONTH(K2725)=TRUE,YEAR(H2725)=YEAR(K2725)=TRUE),((EOMONTH(H2725,0)-H2725+1)*X2725)/DAY(EOMONTH(H2725,0)),
IF(AND(F2725="Peretoe teenus",H2725&gt;=[2]an!$M$37,RANK(D2725,$D2725:$D2725)+COUNTIFS($D$2:D2725,D2725,$F$2:F2725,F2725)-1=1),X2725,
IF(AND(F2725="Peretoe teenus",H2725&lt;[2]an!$M$37,S2725&lt;&gt;"kahepoolne vajaduspõhine",RANK(D2725,$D2725:$D2725)+COUNTIFS($D$2:D2725,D2725,$F$2:F2725,F2725)-1=1),X2725,
IF(AND(F2725="Peretoe teenus",H2725&lt;[2]an!$M$37,S2725&lt;&gt;"kahepoolne vajaduspõhine",RANK(D2725,$D2725:$D2725)+COUNTIFS($D$2:D2725,D2725,$F$2:F2725,F2725)-1&gt;1),"",
IF(AND(F2725="Peretoe teenus",H2725&lt;[2]an!$M$37,S2725="kahepoolne vajaduspõhine",U2725="",RANK(D2725,$D2725:$D2725)+COUNTIFS($D$2:D2725,D2725,$F$2:F2725,F2725)-1=1),X2725,
IF(AND(F2725="Peretoe teenus",H2725&lt;[2]an!$M$37,S2725="kahepoolne vajaduspõhine",U2725="",RANK(D2725,$D2725:$D2725)+COUNTIFS($D$2:D2725,D2725,$F$2:F2725,F2725)-1&gt;1),"",
IF(AND(F2725="Peretoe teenus",H2725&lt;[2]an!$M$37,S2725="kahepoolne vajaduspõhine",U2725&lt;[2]an!$M$37,RANK(D2725,$D2725:$D2725)+COUNTIFS($D$2:D2725,D2725,$F$2:F2725,F2725)-1=1),X2725,
IF(AND(F2725="Peretoe teenus",H2725&lt;[2]an!$M$37,S2725="kahepoolne vajaduspõhine",U2725&lt;[2]an!$M$37,RANK(D2725,$D2725:$D2725)+COUNTIFS($D$2:D2725,D2725,$F$2:F2725,F2725)-1&gt;1),"",
IF(AND(F2725="Peretoe teenus",H2725&lt;[2]an!$M$37,S2725="kahepoolne vajaduspõhine",U2725&gt;=[2]an!$M$37,U2725&lt;=[2]an!$M$38,RANK(D2725,$D2725:$D2725)+COUNTIFS($D$2:D2725,D2725,$F$2:F2725,F2725)-1=1),
((EOMONTH(U2725,0)-U2725+1)*X2725)/DAY(EOMONTH(U2725,0))+(DAY(U2725)-1)*100/DAY(EOMONTH(U2725,0)),
IF(AND(F2725="Peretoe teenus",H2725&lt;[2]an!$M$37,S2725="kahepoolne vajaduspõhine",U2725&gt;=[2]an!$M$37,U2725&lt;=[2]an!$M$38,RANK(D2725,$D2725:$D2725)+COUNTIFS($D$2:D2725,D2725,$F$2:F2725,F2725)-1&gt;1),"",
IF(AND(F2725="Peretoe teenus",H2725&lt;[2]an!$M$37,S2725="kahepoolne vajaduspõhine",U2725&gt;[2]an!$M$38,RANK(D2725,$D2725:$D2725)+COUNTIFS($D$2:D2725,D2725,$F$2:F2725,F2725)-1=1),X2725,
IF(AND(F2725="Peretoe teenus",H2725&lt;[2]an!$M$37,S2725="kahepoolne vajaduspõhine",U2725&gt;[2]an!$M$38,RANK(D2725,$D2725:$D2725)+COUNTIFS($D$2:D2725,D2725,$F$2:F2725,F2725)-1&gt;1),"",X2725*W2725)))))))))))))),"")</f>
        <v/>
      </c>
      <c r="Z2725" s="18" t="str">
        <f t="shared" si="127"/>
        <v/>
      </c>
      <c r="AA2725" s="19" t="str">
        <f>IFERROR(VLOOKUP(E2725,[2]an!$A$3:$B$81,2,FALSE),"")</f>
        <v/>
      </c>
      <c r="AB2725" s="19" t="str">
        <f>IFERROR(VLOOKUP(AA2725,[2]an!$C$2:$D$16,2,FALSE),"")</f>
        <v/>
      </c>
      <c r="AC2725" s="20"/>
      <c r="AD2725" s="21" t="str">
        <f>IF(A2725=[2]an!$F$36,VLOOKUP([2]an!$F$36,[2]an!$F$36:$H$36,3,FALSE),IF(A2725=[2]an!$F$35,VLOOKUP([2]an!$F$35,[2]an!$F$35:$H$35,3,FALSE),IF(A2725=[2]an!$F$33,VLOOKUP([2]an!$F$33,[2]an!$F$33:$H$33,3,FALSE),IF(A2725=[2]an!$F$31,VLOOKUP([2]an!$F$31,[2]an!$F$31:$H$31,3,FALSE),""))))</f>
        <v/>
      </c>
    </row>
    <row r="2726" spans="6:30" x14ac:dyDescent="0.2">
      <c r="F2726" s="10"/>
      <c r="G2726" s="8" t="str">
        <f t="shared" si="128"/>
        <v/>
      </c>
      <c r="H2726" s="13"/>
      <c r="K2726" s="13"/>
      <c r="L2726" s="10"/>
      <c r="M2726" s="10"/>
      <c r="S2726" s="8" t="str">
        <f>IFERROR(VLOOKUP(D2726,[1]peretoe_teenus!$A$2:$L$2000,5,FALSE),"")</f>
        <v/>
      </c>
      <c r="U2726" s="13"/>
      <c r="V2726" s="15" t="str" cm="1">
        <f t="array" ref="V2726">IFERROR(IF(AND(F2726="Tugigrupp",RANK(K2726,$K2726:$K2726)+COUNTIFS($K$2:K2726,K2726,$L$2:L2726,L2726,$M$2:M2726,M2726,$I$2:I2726,I2726,$G$2:G2726,G2726,$F$2:F2726,F2726)-1=1),SUMPRODUCT(($F$2:$F$4154=F2726)*($G$2:$G$4154=G2726)*($K$2:$K$4154=K2726)*($I$2:$I$4154=I2726)*($L$2:$L$4154=L2726)*($M$2:$M$4154=M2726)),""),"")</f>
        <v/>
      </c>
      <c r="W2726" s="15" t="str">
        <f t="shared" si="126"/>
        <v/>
      </c>
      <c r="X2726" s="16" t="str">
        <f>IF(AND(A2726=[2]an!$G$38,F2726=[2]an!$E$40),[2]an!$G$40,IF(AND(A2726=[2]an!$G$38,F2726=[2]an!$E$41),[2]an!$G$41,IF(AND(A2726=[2]an!$G$38,F2726=[2]an!$E$39,H2726&gt;=[2]an!$M$37),[2]an!$G$39,
IF(AND(A2726=[2]an!$G$38,F2726=[2]an!$E$39,H2726&lt;[2]an!$M$37,S2726="kahepoolne vajaduspõhine",U2726=""),[2]an!$M$40,
IF(AND(A2726=[2]an!$G$38,F2726=[2]an!$E$39,H2726&lt;[2]an!$M$37,S2726="kahepoolne vajaduspõhine",U2726&lt;&gt;""),[2]an!$G$39,
IF(AND(A2726=[2]an!$G$38,F2726=[2]an!$E$39,H2726&lt;[2]an!$M$37,S2726&lt;&gt;"kahepoolne vajaduspõhine"),[2]an!$G$39,
IF(AND(A2726=[2]an!$G$38,F2726=[2]an!$E$42),[2]an!$G$42,
IF(AND(A2726=[2]an!$H$38,F2726=[2]an!$E$40),[2]an!$H$40,IF(AND(A2726=[2]an!$H$38,F2726=[2]an!$E$41),[2]an!$H$41,IF(AND(A2726=[2]an!$H$38,F2726=[2]an!$E$39,H2726&gt;=[2]an!$M$37),[2]an!$H$39,
IF(AND(A2726=[2]an!$H$38,F2726=[2]an!$E$39,H2726&lt;[2]an!$M$37,S2726="kahepoolne vajaduspõhine",U2726=""),[2]an!$M$40,
IF(AND(A2726=[2]an!$H$38,F2726=[2]an!$E$39,H2726&lt;[2]an!$M$37,S2726="kahepoolne vajaduspõhine",U2726&lt;&gt;""),[2]an!$H$39,
IF(AND(A2726=[2]an!$H$38,F2726=[2]an!$E$39,H2726&lt;[2]an!$M$37,S2726&lt;&gt;"kahepoolne vajaduspõhine"),[2]an!$H$39,
IF(AND(A2726=[2]an!$H$38,F2726=[2]an!$E$42),[2]an!$H$42,
IF(AND(A2726=[2]an!$I$38,F2726=[2]an!$E$40),[2]an!$I$40,IF(AND(A2726=[2]an!$I$38,F2726=[2]an!$E$41),[2]an!$I$41,IF(AND(A2726=[2]an!$I$38,F2726=[2]an!$E$39,H2726&gt;=[2]an!$M$37),[2]an!$I$39,
IF(AND(A2726=[2]an!$I$38,F2726=[2]an!$E$39,H2726&lt;[2]an!$M$37,S2726="kahepoolne vajaduspõhine",U2726=""),[2]an!$M$40,
IF(AND(A2726=[2]an!$I$38,F2726=[2]an!$E$39,H2726&lt;[2]an!$M$37,S2726="kahepoolne vajaduspõhine",U2726&lt;&gt;""),[2]an!$I$39,
IF(AND(A2726=[2]an!$I$38,F2726=[2]an!$E$39,H2726&lt;[2]an!$M$37,S2726&lt;&gt;"kahepoolne vajaduspõhine"),[2]an!$I$39,
IF(AND(A2726=[2]an!$I$38,F2726=[2]an!$E$42),[2]an!$I$42,
IF(AND(A2726=[2]an!$J$38,F2726=[2]an!$E$40),[2]an!$J$40,IF(AND(A2726=[2]an!$J$38,F2726=[2]an!$E$41),[2]an!$J$41,IF(AND(A2726=[2]an!$J$38,F2726=[2]an!$E$39,H2726&gt;=[2]an!$M$37),[2]an!$J$39,
IF(AND(A2726=[2]an!$J$38,F2726=[2]an!$E$39,H2726&lt;[2]an!$M$37,S2726="kahepoolne vajaduspõhine",U2726=""),[2]an!$M$40,
IF(AND(A2726=[2]an!$J$38,F2726=[2]an!$E$39,H2726&lt;[2]an!$M$37,S2726="kahepoolne vajaduspõhine",U2726&lt;&gt;""),[2]an!$J$39,
IF(AND(A2726=[2]an!$J$38,F2726=[2]an!$E$39,H2726&lt;[2]an!$M$37,S2726&lt;&gt;"kahepoolne vajaduspõhine"),[2]an!$J$39,
IF(AND(A2726=[2]an!$J$38,F2726=[2]an!$E$42),[2]an!$J$42,""))))))))))))))))))))))))))))</f>
        <v/>
      </c>
      <c r="Y2726" s="17" t="str">
        <f>IFERROR(IF(F2726="Tugigrupp",0,
IF(AND(F2726="Peretoe teenus",H2726&gt;=[2]an!$M$37,RANK(D2726,$D2726:$D2726)+COUNTIFS($D$2:D2726,D2726,$F$2:F2726,F2726)-1&gt;1),"",
IF(AND(F2726="Peretoe teenus",H2726&gt;=[2]an!$M$37,RANK(D2726,$D2726:$D2726)+COUNTIFS($D$2:D2726,D2726,$F$2:F2726,F2726)-1=1,MONTH(H2726)=MONTH(K2726)=TRUE,YEAR(H2726)=YEAR(K2726)=TRUE),((EOMONTH(H2726,0)-H2726+1)*X2726)/DAY(EOMONTH(H2726,0)),
IF(AND(F2726="Peretoe teenus",H2726&gt;=[2]an!$M$37,RANK(D2726,$D2726:$D2726)+COUNTIFS($D$2:D2726,D2726,$F$2:F2726,F2726)-1=1),X2726,
IF(AND(F2726="Peretoe teenus",H2726&lt;[2]an!$M$37,S2726&lt;&gt;"kahepoolne vajaduspõhine",RANK(D2726,$D2726:$D2726)+COUNTIFS($D$2:D2726,D2726,$F$2:F2726,F2726)-1=1),X2726,
IF(AND(F2726="Peretoe teenus",H2726&lt;[2]an!$M$37,S2726&lt;&gt;"kahepoolne vajaduspõhine",RANK(D2726,$D2726:$D2726)+COUNTIFS($D$2:D2726,D2726,$F$2:F2726,F2726)-1&gt;1),"",
IF(AND(F2726="Peretoe teenus",H2726&lt;[2]an!$M$37,S2726="kahepoolne vajaduspõhine",U2726="",RANK(D2726,$D2726:$D2726)+COUNTIFS($D$2:D2726,D2726,$F$2:F2726,F2726)-1=1),X2726,
IF(AND(F2726="Peretoe teenus",H2726&lt;[2]an!$M$37,S2726="kahepoolne vajaduspõhine",U2726="",RANK(D2726,$D2726:$D2726)+COUNTIFS($D$2:D2726,D2726,$F$2:F2726,F2726)-1&gt;1),"",
IF(AND(F2726="Peretoe teenus",H2726&lt;[2]an!$M$37,S2726="kahepoolne vajaduspõhine",U2726&lt;[2]an!$M$37,RANK(D2726,$D2726:$D2726)+COUNTIFS($D$2:D2726,D2726,$F$2:F2726,F2726)-1=1),X2726,
IF(AND(F2726="Peretoe teenus",H2726&lt;[2]an!$M$37,S2726="kahepoolne vajaduspõhine",U2726&lt;[2]an!$M$37,RANK(D2726,$D2726:$D2726)+COUNTIFS($D$2:D2726,D2726,$F$2:F2726,F2726)-1&gt;1),"",
IF(AND(F2726="Peretoe teenus",H2726&lt;[2]an!$M$37,S2726="kahepoolne vajaduspõhine",U2726&gt;=[2]an!$M$37,U2726&lt;=[2]an!$M$38,RANK(D2726,$D2726:$D2726)+COUNTIFS($D$2:D2726,D2726,$F$2:F2726,F2726)-1=1),
((EOMONTH(U2726,0)-U2726+1)*X2726)/DAY(EOMONTH(U2726,0))+(DAY(U2726)-1)*100/DAY(EOMONTH(U2726,0)),
IF(AND(F2726="Peretoe teenus",H2726&lt;[2]an!$M$37,S2726="kahepoolne vajaduspõhine",U2726&gt;=[2]an!$M$37,U2726&lt;=[2]an!$M$38,RANK(D2726,$D2726:$D2726)+COUNTIFS($D$2:D2726,D2726,$F$2:F2726,F2726)-1&gt;1),"",
IF(AND(F2726="Peretoe teenus",H2726&lt;[2]an!$M$37,S2726="kahepoolne vajaduspõhine",U2726&gt;[2]an!$M$38,RANK(D2726,$D2726:$D2726)+COUNTIFS($D$2:D2726,D2726,$F$2:F2726,F2726)-1=1),X2726,
IF(AND(F2726="Peretoe teenus",H2726&lt;[2]an!$M$37,S2726="kahepoolne vajaduspõhine",U2726&gt;[2]an!$M$38,RANK(D2726,$D2726:$D2726)+COUNTIFS($D$2:D2726,D2726,$F$2:F2726,F2726)-1&gt;1),"",X2726*W2726)))))))))))))),"")</f>
        <v/>
      </c>
      <c r="Z2726" s="18" t="str">
        <f t="shared" si="127"/>
        <v/>
      </c>
      <c r="AA2726" s="19" t="str">
        <f>IFERROR(VLOOKUP(E2726,[2]an!$A$3:$B$81,2,FALSE),"")</f>
        <v/>
      </c>
      <c r="AB2726" s="19" t="str">
        <f>IFERROR(VLOOKUP(AA2726,[2]an!$C$2:$D$16,2,FALSE),"")</f>
        <v/>
      </c>
      <c r="AC2726" s="20"/>
      <c r="AD2726" s="21" t="str">
        <f>IF(A2726=[2]an!$F$36,VLOOKUP([2]an!$F$36,[2]an!$F$36:$H$36,3,FALSE),IF(A2726=[2]an!$F$35,VLOOKUP([2]an!$F$35,[2]an!$F$35:$H$35,3,FALSE),IF(A2726=[2]an!$F$33,VLOOKUP([2]an!$F$33,[2]an!$F$33:$H$33,3,FALSE),IF(A2726=[2]an!$F$31,VLOOKUP([2]an!$F$31,[2]an!$F$31:$H$31,3,FALSE),""))))</f>
        <v/>
      </c>
    </row>
    <row r="2727" spans="6:30" x14ac:dyDescent="0.2">
      <c r="F2727" s="10"/>
      <c r="G2727" s="8" t="str">
        <f t="shared" si="128"/>
        <v/>
      </c>
      <c r="H2727" s="13"/>
      <c r="K2727" s="13"/>
      <c r="L2727" s="10"/>
      <c r="M2727" s="10"/>
      <c r="S2727" s="8" t="str">
        <f>IFERROR(VLOOKUP(D2727,[1]peretoe_teenus!$A$2:$L$2000,5,FALSE),"")</f>
        <v/>
      </c>
      <c r="U2727" s="13"/>
      <c r="V2727" s="15" t="str" cm="1">
        <f t="array" ref="V2727">IFERROR(IF(AND(F2727="Tugigrupp",RANK(K2727,$K2727:$K2727)+COUNTIFS($K$2:K2727,K2727,$L$2:L2727,L2727,$M$2:M2727,M2727,$I$2:I2727,I2727,$G$2:G2727,G2727,$F$2:F2727,F2727)-1=1),SUMPRODUCT(($F$2:$F$4154=F2727)*($G$2:$G$4154=G2727)*($K$2:$K$4154=K2727)*($I$2:$I$4154=I2727)*($L$2:$L$4154=L2727)*($M$2:$M$4154=M2727)),""),"")</f>
        <v/>
      </c>
      <c r="W2727" s="15" t="str">
        <f t="shared" si="126"/>
        <v/>
      </c>
      <c r="X2727" s="16" t="str">
        <f>IF(AND(A2727=[2]an!$G$38,F2727=[2]an!$E$40),[2]an!$G$40,IF(AND(A2727=[2]an!$G$38,F2727=[2]an!$E$41),[2]an!$G$41,IF(AND(A2727=[2]an!$G$38,F2727=[2]an!$E$39,H2727&gt;=[2]an!$M$37),[2]an!$G$39,
IF(AND(A2727=[2]an!$G$38,F2727=[2]an!$E$39,H2727&lt;[2]an!$M$37,S2727="kahepoolne vajaduspõhine",U2727=""),[2]an!$M$40,
IF(AND(A2727=[2]an!$G$38,F2727=[2]an!$E$39,H2727&lt;[2]an!$M$37,S2727="kahepoolne vajaduspõhine",U2727&lt;&gt;""),[2]an!$G$39,
IF(AND(A2727=[2]an!$G$38,F2727=[2]an!$E$39,H2727&lt;[2]an!$M$37,S2727&lt;&gt;"kahepoolne vajaduspõhine"),[2]an!$G$39,
IF(AND(A2727=[2]an!$G$38,F2727=[2]an!$E$42),[2]an!$G$42,
IF(AND(A2727=[2]an!$H$38,F2727=[2]an!$E$40),[2]an!$H$40,IF(AND(A2727=[2]an!$H$38,F2727=[2]an!$E$41),[2]an!$H$41,IF(AND(A2727=[2]an!$H$38,F2727=[2]an!$E$39,H2727&gt;=[2]an!$M$37),[2]an!$H$39,
IF(AND(A2727=[2]an!$H$38,F2727=[2]an!$E$39,H2727&lt;[2]an!$M$37,S2727="kahepoolne vajaduspõhine",U2727=""),[2]an!$M$40,
IF(AND(A2727=[2]an!$H$38,F2727=[2]an!$E$39,H2727&lt;[2]an!$M$37,S2727="kahepoolne vajaduspõhine",U2727&lt;&gt;""),[2]an!$H$39,
IF(AND(A2727=[2]an!$H$38,F2727=[2]an!$E$39,H2727&lt;[2]an!$M$37,S2727&lt;&gt;"kahepoolne vajaduspõhine"),[2]an!$H$39,
IF(AND(A2727=[2]an!$H$38,F2727=[2]an!$E$42),[2]an!$H$42,
IF(AND(A2727=[2]an!$I$38,F2727=[2]an!$E$40),[2]an!$I$40,IF(AND(A2727=[2]an!$I$38,F2727=[2]an!$E$41),[2]an!$I$41,IF(AND(A2727=[2]an!$I$38,F2727=[2]an!$E$39,H2727&gt;=[2]an!$M$37),[2]an!$I$39,
IF(AND(A2727=[2]an!$I$38,F2727=[2]an!$E$39,H2727&lt;[2]an!$M$37,S2727="kahepoolne vajaduspõhine",U2727=""),[2]an!$M$40,
IF(AND(A2727=[2]an!$I$38,F2727=[2]an!$E$39,H2727&lt;[2]an!$M$37,S2727="kahepoolne vajaduspõhine",U2727&lt;&gt;""),[2]an!$I$39,
IF(AND(A2727=[2]an!$I$38,F2727=[2]an!$E$39,H2727&lt;[2]an!$M$37,S2727&lt;&gt;"kahepoolne vajaduspõhine"),[2]an!$I$39,
IF(AND(A2727=[2]an!$I$38,F2727=[2]an!$E$42),[2]an!$I$42,
IF(AND(A2727=[2]an!$J$38,F2727=[2]an!$E$40),[2]an!$J$40,IF(AND(A2727=[2]an!$J$38,F2727=[2]an!$E$41),[2]an!$J$41,IF(AND(A2727=[2]an!$J$38,F2727=[2]an!$E$39,H2727&gt;=[2]an!$M$37),[2]an!$J$39,
IF(AND(A2727=[2]an!$J$38,F2727=[2]an!$E$39,H2727&lt;[2]an!$M$37,S2727="kahepoolne vajaduspõhine",U2727=""),[2]an!$M$40,
IF(AND(A2727=[2]an!$J$38,F2727=[2]an!$E$39,H2727&lt;[2]an!$M$37,S2727="kahepoolne vajaduspõhine",U2727&lt;&gt;""),[2]an!$J$39,
IF(AND(A2727=[2]an!$J$38,F2727=[2]an!$E$39,H2727&lt;[2]an!$M$37,S2727&lt;&gt;"kahepoolne vajaduspõhine"),[2]an!$J$39,
IF(AND(A2727=[2]an!$J$38,F2727=[2]an!$E$42),[2]an!$J$42,""))))))))))))))))))))))))))))</f>
        <v/>
      </c>
      <c r="Y2727" s="17" t="str">
        <f>IFERROR(IF(F2727="Tugigrupp",0,
IF(AND(F2727="Peretoe teenus",H2727&gt;=[2]an!$M$37,RANK(D2727,$D2727:$D2727)+COUNTIFS($D$2:D2727,D2727,$F$2:F2727,F2727)-1&gt;1),"",
IF(AND(F2727="Peretoe teenus",H2727&gt;=[2]an!$M$37,RANK(D2727,$D2727:$D2727)+COUNTIFS($D$2:D2727,D2727,$F$2:F2727,F2727)-1=1,MONTH(H2727)=MONTH(K2727)=TRUE,YEAR(H2727)=YEAR(K2727)=TRUE),((EOMONTH(H2727,0)-H2727+1)*X2727)/DAY(EOMONTH(H2727,0)),
IF(AND(F2727="Peretoe teenus",H2727&gt;=[2]an!$M$37,RANK(D2727,$D2727:$D2727)+COUNTIFS($D$2:D2727,D2727,$F$2:F2727,F2727)-1=1),X2727,
IF(AND(F2727="Peretoe teenus",H2727&lt;[2]an!$M$37,S2727&lt;&gt;"kahepoolne vajaduspõhine",RANK(D2727,$D2727:$D2727)+COUNTIFS($D$2:D2727,D2727,$F$2:F2727,F2727)-1=1),X2727,
IF(AND(F2727="Peretoe teenus",H2727&lt;[2]an!$M$37,S2727&lt;&gt;"kahepoolne vajaduspõhine",RANK(D2727,$D2727:$D2727)+COUNTIFS($D$2:D2727,D2727,$F$2:F2727,F2727)-1&gt;1),"",
IF(AND(F2727="Peretoe teenus",H2727&lt;[2]an!$M$37,S2727="kahepoolne vajaduspõhine",U2727="",RANK(D2727,$D2727:$D2727)+COUNTIFS($D$2:D2727,D2727,$F$2:F2727,F2727)-1=1),X2727,
IF(AND(F2727="Peretoe teenus",H2727&lt;[2]an!$M$37,S2727="kahepoolne vajaduspõhine",U2727="",RANK(D2727,$D2727:$D2727)+COUNTIFS($D$2:D2727,D2727,$F$2:F2727,F2727)-1&gt;1),"",
IF(AND(F2727="Peretoe teenus",H2727&lt;[2]an!$M$37,S2727="kahepoolne vajaduspõhine",U2727&lt;[2]an!$M$37,RANK(D2727,$D2727:$D2727)+COUNTIFS($D$2:D2727,D2727,$F$2:F2727,F2727)-1=1),X2727,
IF(AND(F2727="Peretoe teenus",H2727&lt;[2]an!$M$37,S2727="kahepoolne vajaduspõhine",U2727&lt;[2]an!$M$37,RANK(D2727,$D2727:$D2727)+COUNTIFS($D$2:D2727,D2727,$F$2:F2727,F2727)-1&gt;1),"",
IF(AND(F2727="Peretoe teenus",H2727&lt;[2]an!$M$37,S2727="kahepoolne vajaduspõhine",U2727&gt;=[2]an!$M$37,U2727&lt;=[2]an!$M$38,RANK(D2727,$D2727:$D2727)+COUNTIFS($D$2:D2727,D2727,$F$2:F2727,F2727)-1=1),
((EOMONTH(U2727,0)-U2727+1)*X2727)/DAY(EOMONTH(U2727,0))+(DAY(U2727)-1)*100/DAY(EOMONTH(U2727,0)),
IF(AND(F2727="Peretoe teenus",H2727&lt;[2]an!$M$37,S2727="kahepoolne vajaduspõhine",U2727&gt;=[2]an!$M$37,U2727&lt;=[2]an!$M$38,RANK(D2727,$D2727:$D2727)+COUNTIFS($D$2:D2727,D2727,$F$2:F2727,F2727)-1&gt;1),"",
IF(AND(F2727="Peretoe teenus",H2727&lt;[2]an!$M$37,S2727="kahepoolne vajaduspõhine",U2727&gt;[2]an!$M$38,RANK(D2727,$D2727:$D2727)+COUNTIFS($D$2:D2727,D2727,$F$2:F2727,F2727)-1=1),X2727,
IF(AND(F2727="Peretoe teenus",H2727&lt;[2]an!$M$37,S2727="kahepoolne vajaduspõhine",U2727&gt;[2]an!$M$38,RANK(D2727,$D2727:$D2727)+COUNTIFS($D$2:D2727,D2727,$F$2:F2727,F2727)-1&gt;1),"",X2727*W2727)))))))))))))),"")</f>
        <v/>
      </c>
      <c r="Z2727" s="18" t="str">
        <f t="shared" si="127"/>
        <v/>
      </c>
      <c r="AA2727" s="19" t="str">
        <f>IFERROR(VLOOKUP(E2727,[2]an!$A$3:$B$81,2,FALSE),"")</f>
        <v/>
      </c>
      <c r="AB2727" s="19" t="str">
        <f>IFERROR(VLOOKUP(AA2727,[2]an!$C$2:$D$16,2,FALSE),"")</f>
        <v/>
      </c>
      <c r="AC2727" s="20"/>
      <c r="AD2727" s="21" t="str">
        <f>IF(A2727=[2]an!$F$36,VLOOKUP([2]an!$F$36,[2]an!$F$36:$H$36,3,FALSE),IF(A2727=[2]an!$F$35,VLOOKUP([2]an!$F$35,[2]an!$F$35:$H$35,3,FALSE),IF(A2727=[2]an!$F$33,VLOOKUP([2]an!$F$33,[2]an!$F$33:$H$33,3,FALSE),IF(A2727=[2]an!$F$31,VLOOKUP([2]an!$F$31,[2]an!$F$31:$H$31,3,FALSE),""))))</f>
        <v/>
      </c>
    </row>
    <row r="2728" spans="6:30" x14ac:dyDescent="0.2">
      <c r="F2728" s="10"/>
      <c r="G2728" s="8" t="str">
        <f t="shared" si="128"/>
        <v/>
      </c>
      <c r="H2728" s="13"/>
      <c r="K2728" s="13"/>
      <c r="L2728" s="10"/>
      <c r="M2728" s="10"/>
      <c r="S2728" s="8" t="str">
        <f>IFERROR(VLOOKUP(D2728,[1]peretoe_teenus!$A$2:$L$2000,5,FALSE),"")</f>
        <v/>
      </c>
      <c r="U2728" s="13"/>
      <c r="V2728" s="15" t="str" cm="1">
        <f t="array" ref="V2728">IFERROR(IF(AND(F2728="Tugigrupp",RANK(K2728,$K2728:$K2728)+COUNTIFS($K$2:K2728,K2728,$L$2:L2728,L2728,$M$2:M2728,M2728,$I$2:I2728,I2728,$G$2:G2728,G2728,$F$2:F2728,F2728)-1=1),SUMPRODUCT(($F$2:$F$4154=F2728)*($G$2:$G$4154=G2728)*($K$2:$K$4154=K2728)*($I$2:$I$4154=I2728)*($L$2:$L$4154=L2728)*($M$2:$M$4154=M2728)),""),"")</f>
        <v/>
      </c>
      <c r="W2728" s="15" t="str">
        <f t="shared" si="126"/>
        <v/>
      </c>
      <c r="X2728" s="16" t="str">
        <f>IF(AND(A2728=[2]an!$G$38,F2728=[2]an!$E$40),[2]an!$G$40,IF(AND(A2728=[2]an!$G$38,F2728=[2]an!$E$41),[2]an!$G$41,IF(AND(A2728=[2]an!$G$38,F2728=[2]an!$E$39,H2728&gt;=[2]an!$M$37),[2]an!$G$39,
IF(AND(A2728=[2]an!$G$38,F2728=[2]an!$E$39,H2728&lt;[2]an!$M$37,S2728="kahepoolne vajaduspõhine",U2728=""),[2]an!$M$40,
IF(AND(A2728=[2]an!$G$38,F2728=[2]an!$E$39,H2728&lt;[2]an!$M$37,S2728="kahepoolne vajaduspõhine",U2728&lt;&gt;""),[2]an!$G$39,
IF(AND(A2728=[2]an!$G$38,F2728=[2]an!$E$39,H2728&lt;[2]an!$M$37,S2728&lt;&gt;"kahepoolne vajaduspõhine"),[2]an!$G$39,
IF(AND(A2728=[2]an!$G$38,F2728=[2]an!$E$42),[2]an!$G$42,
IF(AND(A2728=[2]an!$H$38,F2728=[2]an!$E$40),[2]an!$H$40,IF(AND(A2728=[2]an!$H$38,F2728=[2]an!$E$41),[2]an!$H$41,IF(AND(A2728=[2]an!$H$38,F2728=[2]an!$E$39,H2728&gt;=[2]an!$M$37),[2]an!$H$39,
IF(AND(A2728=[2]an!$H$38,F2728=[2]an!$E$39,H2728&lt;[2]an!$M$37,S2728="kahepoolne vajaduspõhine",U2728=""),[2]an!$M$40,
IF(AND(A2728=[2]an!$H$38,F2728=[2]an!$E$39,H2728&lt;[2]an!$M$37,S2728="kahepoolne vajaduspõhine",U2728&lt;&gt;""),[2]an!$H$39,
IF(AND(A2728=[2]an!$H$38,F2728=[2]an!$E$39,H2728&lt;[2]an!$M$37,S2728&lt;&gt;"kahepoolne vajaduspõhine"),[2]an!$H$39,
IF(AND(A2728=[2]an!$H$38,F2728=[2]an!$E$42),[2]an!$H$42,
IF(AND(A2728=[2]an!$I$38,F2728=[2]an!$E$40),[2]an!$I$40,IF(AND(A2728=[2]an!$I$38,F2728=[2]an!$E$41),[2]an!$I$41,IF(AND(A2728=[2]an!$I$38,F2728=[2]an!$E$39,H2728&gt;=[2]an!$M$37),[2]an!$I$39,
IF(AND(A2728=[2]an!$I$38,F2728=[2]an!$E$39,H2728&lt;[2]an!$M$37,S2728="kahepoolne vajaduspõhine",U2728=""),[2]an!$M$40,
IF(AND(A2728=[2]an!$I$38,F2728=[2]an!$E$39,H2728&lt;[2]an!$M$37,S2728="kahepoolne vajaduspõhine",U2728&lt;&gt;""),[2]an!$I$39,
IF(AND(A2728=[2]an!$I$38,F2728=[2]an!$E$39,H2728&lt;[2]an!$M$37,S2728&lt;&gt;"kahepoolne vajaduspõhine"),[2]an!$I$39,
IF(AND(A2728=[2]an!$I$38,F2728=[2]an!$E$42),[2]an!$I$42,
IF(AND(A2728=[2]an!$J$38,F2728=[2]an!$E$40),[2]an!$J$40,IF(AND(A2728=[2]an!$J$38,F2728=[2]an!$E$41),[2]an!$J$41,IF(AND(A2728=[2]an!$J$38,F2728=[2]an!$E$39,H2728&gt;=[2]an!$M$37),[2]an!$J$39,
IF(AND(A2728=[2]an!$J$38,F2728=[2]an!$E$39,H2728&lt;[2]an!$M$37,S2728="kahepoolne vajaduspõhine",U2728=""),[2]an!$M$40,
IF(AND(A2728=[2]an!$J$38,F2728=[2]an!$E$39,H2728&lt;[2]an!$M$37,S2728="kahepoolne vajaduspõhine",U2728&lt;&gt;""),[2]an!$J$39,
IF(AND(A2728=[2]an!$J$38,F2728=[2]an!$E$39,H2728&lt;[2]an!$M$37,S2728&lt;&gt;"kahepoolne vajaduspõhine"),[2]an!$J$39,
IF(AND(A2728=[2]an!$J$38,F2728=[2]an!$E$42),[2]an!$J$42,""))))))))))))))))))))))))))))</f>
        <v/>
      </c>
      <c r="Y2728" s="17" t="str">
        <f>IFERROR(IF(F2728="Tugigrupp",0,
IF(AND(F2728="Peretoe teenus",H2728&gt;=[2]an!$M$37,RANK(D2728,$D2728:$D2728)+COUNTIFS($D$2:D2728,D2728,$F$2:F2728,F2728)-1&gt;1),"",
IF(AND(F2728="Peretoe teenus",H2728&gt;=[2]an!$M$37,RANK(D2728,$D2728:$D2728)+COUNTIFS($D$2:D2728,D2728,$F$2:F2728,F2728)-1=1,MONTH(H2728)=MONTH(K2728)=TRUE,YEAR(H2728)=YEAR(K2728)=TRUE),((EOMONTH(H2728,0)-H2728+1)*X2728)/DAY(EOMONTH(H2728,0)),
IF(AND(F2728="Peretoe teenus",H2728&gt;=[2]an!$M$37,RANK(D2728,$D2728:$D2728)+COUNTIFS($D$2:D2728,D2728,$F$2:F2728,F2728)-1=1),X2728,
IF(AND(F2728="Peretoe teenus",H2728&lt;[2]an!$M$37,S2728&lt;&gt;"kahepoolne vajaduspõhine",RANK(D2728,$D2728:$D2728)+COUNTIFS($D$2:D2728,D2728,$F$2:F2728,F2728)-1=1),X2728,
IF(AND(F2728="Peretoe teenus",H2728&lt;[2]an!$M$37,S2728&lt;&gt;"kahepoolne vajaduspõhine",RANK(D2728,$D2728:$D2728)+COUNTIFS($D$2:D2728,D2728,$F$2:F2728,F2728)-1&gt;1),"",
IF(AND(F2728="Peretoe teenus",H2728&lt;[2]an!$M$37,S2728="kahepoolne vajaduspõhine",U2728="",RANK(D2728,$D2728:$D2728)+COUNTIFS($D$2:D2728,D2728,$F$2:F2728,F2728)-1=1),X2728,
IF(AND(F2728="Peretoe teenus",H2728&lt;[2]an!$M$37,S2728="kahepoolne vajaduspõhine",U2728="",RANK(D2728,$D2728:$D2728)+COUNTIFS($D$2:D2728,D2728,$F$2:F2728,F2728)-1&gt;1),"",
IF(AND(F2728="Peretoe teenus",H2728&lt;[2]an!$M$37,S2728="kahepoolne vajaduspõhine",U2728&lt;[2]an!$M$37,RANK(D2728,$D2728:$D2728)+COUNTIFS($D$2:D2728,D2728,$F$2:F2728,F2728)-1=1),X2728,
IF(AND(F2728="Peretoe teenus",H2728&lt;[2]an!$M$37,S2728="kahepoolne vajaduspõhine",U2728&lt;[2]an!$M$37,RANK(D2728,$D2728:$D2728)+COUNTIFS($D$2:D2728,D2728,$F$2:F2728,F2728)-1&gt;1),"",
IF(AND(F2728="Peretoe teenus",H2728&lt;[2]an!$M$37,S2728="kahepoolne vajaduspõhine",U2728&gt;=[2]an!$M$37,U2728&lt;=[2]an!$M$38,RANK(D2728,$D2728:$D2728)+COUNTIFS($D$2:D2728,D2728,$F$2:F2728,F2728)-1=1),
((EOMONTH(U2728,0)-U2728+1)*X2728)/DAY(EOMONTH(U2728,0))+(DAY(U2728)-1)*100/DAY(EOMONTH(U2728,0)),
IF(AND(F2728="Peretoe teenus",H2728&lt;[2]an!$M$37,S2728="kahepoolne vajaduspõhine",U2728&gt;=[2]an!$M$37,U2728&lt;=[2]an!$M$38,RANK(D2728,$D2728:$D2728)+COUNTIFS($D$2:D2728,D2728,$F$2:F2728,F2728)-1&gt;1),"",
IF(AND(F2728="Peretoe teenus",H2728&lt;[2]an!$M$37,S2728="kahepoolne vajaduspõhine",U2728&gt;[2]an!$M$38,RANK(D2728,$D2728:$D2728)+COUNTIFS($D$2:D2728,D2728,$F$2:F2728,F2728)-1=1),X2728,
IF(AND(F2728="Peretoe teenus",H2728&lt;[2]an!$M$37,S2728="kahepoolne vajaduspõhine",U2728&gt;[2]an!$M$38,RANK(D2728,$D2728:$D2728)+COUNTIFS($D$2:D2728,D2728,$F$2:F2728,F2728)-1&gt;1),"",X2728*W2728)))))))))))))),"")</f>
        <v/>
      </c>
      <c r="Z2728" s="18" t="str">
        <f t="shared" si="127"/>
        <v/>
      </c>
      <c r="AA2728" s="19" t="str">
        <f>IFERROR(VLOOKUP(E2728,[2]an!$A$3:$B$81,2,FALSE),"")</f>
        <v/>
      </c>
      <c r="AB2728" s="19" t="str">
        <f>IFERROR(VLOOKUP(AA2728,[2]an!$C$2:$D$16,2,FALSE),"")</f>
        <v/>
      </c>
      <c r="AC2728" s="20"/>
      <c r="AD2728" s="21" t="str">
        <f>IF(A2728=[2]an!$F$36,VLOOKUP([2]an!$F$36,[2]an!$F$36:$H$36,3,FALSE),IF(A2728=[2]an!$F$35,VLOOKUP([2]an!$F$35,[2]an!$F$35:$H$35,3,FALSE),IF(A2728=[2]an!$F$33,VLOOKUP([2]an!$F$33,[2]an!$F$33:$H$33,3,FALSE),IF(A2728=[2]an!$F$31,VLOOKUP([2]an!$F$31,[2]an!$F$31:$H$31,3,FALSE),""))))</f>
        <v/>
      </c>
    </row>
    <row r="2729" spans="6:30" x14ac:dyDescent="0.2">
      <c r="F2729" s="10"/>
      <c r="G2729" s="8" t="str">
        <f t="shared" si="128"/>
        <v/>
      </c>
      <c r="H2729" s="13"/>
      <c r="K2729" s="13"/>
      <c r="L2729" s="10"/>
      <c r="M2729" s="10"/>
      <c r="S2729" s="8" t="str">
        <f>IFERROR(VLOOKUP(D2729,[1]peretoe_teenus!$A$2:$L$2000,5,FALSE),"")</f>
        <v/>
      </c>
      <c r="U2729" s="13"/>
      <c r="V2729" s="15" t="str" cm="1">
        <f t="array" ref="V2729">IFERROR(IF(AND(F2729="Tugigrupp",RANK(K2729,$K2729:$K2729)+COUNTIFS($K$2:K2729,K2729,$L$2:L2729,L2729,$M$2:M2729,M2729,$I$2:I2729,I2729,$G$2:G2729,G2729,$F$2:F2729,F2729)-1=1),SUMPRODUCT(($F$2:$F$4154=F2729)*($G$2:$G$4154=G2729)*($K$2:$K$4154=K2729)*($I$2:$I$4154=I2729)*($L$2:$L$4154=L2729)*($M$2:$M$4154=M2729)),""),"")</f>
        <v/>
      </c>
      <c r="W2729" s="15" t="str">
        <f t="shared" si="126"/>
        <v/>
      </c>
      <c r="X2729" s="16" t="str">
        <f>IF(AND(A2729=[2]an!$G$38,F2729=[2]an!$E$40),[2]an!$G$40,IF(AND(A2729=[2]an!$G$38,F2729=[2]an!$E$41),[2]an!$G$41,IF(AND(A2729=[2]an!$G$38,F2729=[2]an!$E$39,H2729&gt;=[2]an!$M$37),[2]an!$G$39,
IF(AND(A2729=[2]an!$G$38,F2729=[2]an!$E$39,H2729&lt;[2]an!$M$37,S2729="kahepoolne vajaduspõhine",U2729=""),[2]an!$M$40,
IF(AND(A2729=[2]an!$G$38,F2729=[2]an!$E$39,H2729&lt;[2]an!$M$37,S2729="kahepoolne vajaduspõhine",U2729&lt;&gt;""),[2]an!$G$39,
IF(AND(A2729=[2]an!$G$38,F2729=[2]an!$E$39,H2729&lt;[2]an!$M$37,S2729&lt;&gt;"kahepoolne vajaduspõhine"),[2]an!$G$39,
IF(AND(A2729=[2]an!$G$38,F2729=[2]an!$E$42),[2]an!$G$42,
IF(AND(A2729=[2]an!$H$38,F2729=[2]an!$E$40),[2]an!$H$40,IF(AND(A2729=[2]an!$H$38,F2729=[2]an!$E$41),[2]an!$H$41,IF(AND(A2729=[2]an!$H$38,F2729=[2]an!$E$39,H2729&gt;=[2]an!$M$37),[2]an!$H$39,
IF(AND(A2729=[2]an!$H$38,F2729=[2]an!$E$39,H2729&lt;[2]an!$M$37,S2729="kahepoolne vajaduspõhine",U2729=""),[2]an!$M$40,
IF(AND(A2729=[2]an!$H$38,F2729=[2]an!$E$39,H2729&lt;[2]an!$M$37,S2729="kahepoolne vajaduspõhine",U2729&lt;&gt;""),[2]an!$H$39,
IF(AND(A2729=[2]an!$H$38,F2729=[2]an!$E$39,H2729&lt;[2]an!$M$37,S2729&lt;&gt;"kahepoolne vajaduspõhine"),[2]an!$H$39,
IF(AND(A2729=[2]an!$H$38,F2729=[2]an!$E$42),[2]an!$H$42,
IF(AND(A2729=[2]an!$I$38,F2729=[2]an!$E$40),[2]an!$I$40,IF(AND(A2729=[2]an!$I$38,F2729=[2]an!$E$41),[2]an!$I$41,IF(AND(A2729=[2]an!$I$38,F2729=[2]an!$E$39,H2729&gt;=[2]an!$M$37),[2]an!$I$39,
IF(AND(A2729=[2]an!$I$38,F2729=[2]an!$E$39,H2729&lt;[2]an!$M$37,S2729="kahepoolne vajaduspõhine",U2729=""),[2]an!$M$40,
IF(AND(A2729=[2]an!$I$38,F2729=[2]an!$E$39,H2729&lt;[2]an!$M$37,S2729="kahepoolne vajaduspõhine",U2729&lt;&gt;""),[2]an!$I$39,
IF(AND(A2729=[2]an!$I$38,F2729=[2]an!$E$39,H2729&lt;[2]an!$M$37,S2729&lt;&gt;"kahepoolne vajaduspõhine"),[2]an!$I$39,
IF(AND(A2729=[2]an!$I$38,F2729=[2]an!$E$42),[2]an!$I$42,
IF(AND(A2729=[2]an!$J$38,F2729=[2]an!$E$40),[2]an!$J$40,IF(AND(A2729=[2]an!$J$38,F2729=[2]an!$E$41),[2]an!$J$41,IF(AND(A2729=[2]an!$J$38,F2729=[2]an!$E$39,H2729&gt;=[2]an!$M$37),[2]an!$J$39,
IF(AND(A2729=[2]an!$J$38,F2729=[2]an!$E$39,H2729&lt;[2]an!$M$37,S2729="kahepoolne vajaduspõhine",U2729=""),[2]an!$M$40,
IF(AND(A2729=[2]an!$J$38,F2729=[2]an!$E$39,H2729&lt;[2]an!$M$37,S2729="kahepoolne vajaduspõhine",U2729&lt;&gt;""),[2]an!$J$39,
IF(AND(A2729=[2]an!$J$38,F2729=[2]an!$E$39,H2729&lt;[2]an!$M$37,S2729&lt;&gt;"kahepoolne vajaduspõhine"),[2]an!$J$39,
IF(AND(A2729=[2]an!$J$38,F2729=[2]an!$E$42),[2]an!$J$42,""))))))))))))))))))))))))))))</f>
        <v/>
      </c>
      <c r="Y2729" s="17" t="str">
        <f>IFERROR(IF(F2729="Tugigrupp",0,
IF(AND(F2729="Peretoe teenus",H2729&gt;=[2]an!$M$37,RANK(D2729,$D2729:$D2729)+COUNTIFS($D$2:D2729,D2729,$F$2:F2729,F2729)-1&gt;1),"",
IF(AND(F2729="Peretoe teenus",H2729&gt;=[2]an!$M$37,RANK(D2729,$D2729:$D2729)+COUNTIFS($D$2:D2729,D2729,$F$2:F2729,F2729)-1=1,MONTH(H2729)=MONTH(K2729)=TRUE,YEAR(H2729)=YEAR(K2729)=TRUE),((EOMONTH(H2729,0)-H2729+1)*X2729)/DAY(EOMONTH(H2729,0)),
IF(AND(F2729="Peretoe teenus",H2729&gt;=[2]an!$M$37,RANK(D2729,$D2729:$D2729)+COUNTIFS($D$2:D2729,D2729,$F$2:F2729,F2729)-1=1),X2729,
IF(AND(F2729="Peretoe teenus",H2729&lt;[2]an!$M$37,S2729&lt;&gt;"kahepoolne vajaduspõhine",RANK(D2729,$D2729:$D2729)+COUNTIFS($D$2:D2729,D2729,$F$2:F2729,F2729)-1=1),X2729,
IF(AND(F2729="Peretoe teenus",H2729&lt;[2]an!$M$37,S2729&lt;&gt;"kahepoolne vajaduspõhine",RANK(D2729,$D2729:$D2729)+COUNTIFS($D$2:D2729,D2729,$F$2:F2729,F2729)-1&gt;1),"",
IF(AND(F2729="Peretoe teenus",H2729&lt;[2]an!$M$37,S2729="kahepoolne vajaduspõhine",U2729="",RANK(D2729,$D2729:$D2729)+COUNTIFS($D$2:D2729,D2729,$F$2:F2729,F2729)-1=1),X2729,
IF(AND(F2729="Peretoe teenus",H2729&lt;[2]an!$M$37,S2729="kahepoolne vajaduspõhine",U2729="",RANK(D2729,$D2729:$D2729)+COUNTIFS($D$2:D2729,D2729,$F$2:F2729,F2729)-1&gt;1),"",
IF(AND(F2729="Peretoe teenus",H2729&lt;[2]an!$M$37,S2729="kahepoolne vajaduspõhine",U2729&lt;[2]an!$M$37,RANK(D2729,$D2729:$D2729)+COUNTIFS($D$2:D2729,D2729,$F$2:F2729,F2729)-1=1),X2729,
IF(AND(F2729="Peretoe teenus",H2729&lt;[2]an!$M$37,S2729="kahepoolne vajaduspõhine",U2729&lt;[2]an!$M$37,RANK(D2729,$D2729:$D2729)+COUNTIFS($D$2:D2729,D2729,$F$2:F2729,F2729)-1&gt;1),"",
IF(AND(F2729="Peretoe teenus",H2729&lt;[2]an!$M$37,S2729="kahepoolne vajaduspõhine",U2729&gt;=[2]an!$M$37,U2729&lt;=[2]an!$M$38,RANK(D2729,$D2729:$D2729)+COUNTIFS($D$2:D2729,D2729,$F$2:F2729,F2729)-1=1),
((EOMONTH(U2729,0)-U2729+1)*X2729)/DAY(EOMONTH(U2729,0))+(DAY(U2729)-1)*100/DAY(EOMONTH(U2729,0)),
IF(AND(F2729="Peretoe teenus",H2729&lt;[2]an!$M$37,S2729="kahepoolne vajaduspõhine",U2729&gt;=[2]an!$M$37,U2729&lt;=[2]an!$M$38,RANK(D2729,$D2729:$D2729)+COUNTIFS($D$2:D2729,D2729,$F$2:F2729,F2729)-1&gt;1),"",
IF(AND(F2729="Peretoe teenus",H2729&lt;[2]an!$M$37,S2729="kahepoolne vajaduspõhine",U2729&gt;[2]an!$M$38,RANK(D2729,$D2729:$D2729)+COUNTIFS($D$2:D2729,D2729,$F$2:F2729,F2729)-1=1),X2729,
IF(AND(F2729="Peretoe teenus",H2729&lt;[2]an!$M$37,S2729="kahepoolne vajaduspõhine",U2729&gt;[2]an!$M$38,RANK(D2729,$D2729:$D2729)+COUNTIFS($D$2:D2729,D2729,$F$2:F2729,F2729)-1&gt;1),"",X2729*W2729)))))))))))))),"")</f>
        <v/>
      </c>
      <c r="Z2729" s="18" t="str">
        <f t="shared" si="127"/>
        <v/>
      </c>
      <c r="AA2729" s="19" t="str">
        <f>IFERROR(VLOOKUP(E2729,[2]an!$A$3:$B$81,2,FALSE),"")</f>
        <v/>
      </c>
      <c r="AB2729" s="19" t="str">
        <f>IFERROR(VLOOKUP(AA2729,[2]an!$C$2:$D$16,2,FALSE),"")</f>
        <v/>
      </c>
      <c r="AC2729" s="20"/>
      <c r="AD2729" s="21" t="str">
        <f>IF(A2729=[2]an!$F$36,VLOOKUP([2]an!$F$36,[2]an!$F$36:$H$36,3,FALSE),IF(A2729=[2]an!$F$35,VLOOKUP([2]an!$F$35,[2]an!$F$35:$H$35,3,FALSE),IF(A2729=[2]an!$F$33,VLOOKUP([2]an!$F$33,[2]an!$F$33:$H$33,3,FALSE),IF(A2729=[2]an!$F$31,VLOOKUP([2]an!$F$31,[2]an!$F$31:$H$31,3,FALSE),""))))</f>
        <v/>
      </c>
    </row>
    <row r="2730" spans="6:30" x14ac:dyDescent="0.2">
      <c r="F2730" s="10"/>
      <c r="G2730" s="8" t="str">
        <f t="shared" si="128"/>
        <v/>
      </c>
      <c r="H2730" s="13"/>
      <c r="K2730" s="13"/>
      <c r="L2730" s="10"/>
      <c r="M2730" s="10"/>
      <c r="S2730" s="8" t="str">
        <f>IFERROR(VLOOKUP(D2730,[1]peretoe_teenus!$A$2:$L$2000,5,FALSE),"")</f>
        <v/>
      </c>
      <c r="U2730" s="13"/>
      <c r="V2730" s="15" t="str" cm="1">
        <f t="array" ref="V2730">IFERROR(IF(AND(F2730="Tugigrupp",RANK(K2730,$K2730:$K2730)+COUNTIFS($K$2:K2730,K2730,$L$2:L2730,L2730,$M$2:M2730,M2730,$I$2:I2730,I2730,$G$2:G2730,G2730,$F$2:F2730,F2730)-1=1),SUMPRODUCT(($F$2:$F$4154=F2730)*($G$2:$G$4154=G2730)*($K$2:$K$4154=K2730)*($I$2:$I$4154=I2730)*($L$2:$L$4154=L2730)*($M$2:$M$4154=M2730)),""),"")</f>
        <v/>
      </c>
      <c r="W2730" s="15" t="str">
        <f t="shared" si="126"/>
        <v/>
      </c>
      <c r="X2730" s="16" t="str">
        <f>IF(AND(A2730=[2]an!$G$38,F2730=[2]an!$E$40),[2]an!$G$40,IF(AND(A2730=[2]an!$G$38,F2730=[2]an!$E$41),[2]an!$G$41,IF(AND(A2730=[2]an!$G$38,F2730=[2]an!$E$39,H2730&gt;=[2]an!$M$37),[2]an!$G$39,
IF(AND(A2730=[2]an!$G$38,F2730=[2]an!$E$39,H2730&lt;[2]an!$M$37,S2730="kahepoolne vajaduspõhine",U2730=""),[2]an!$M$40,
IF(AND(A2730=[2]an!$G$38,F2730=[2]an!$E$39,H2730&lt;[2]an!$M$37,S2730="kahepoolne vajaduspõhine",U2730&lt;&gt;""),[2]an!$G$39,
IF(AND(A2730=[2]an!$G$38,F2730=[2]an!$E$39,H2730&lt;[2]an!$M$37,S2730&lt;&gt;"kahepoolne vajaduspõhine"),[2]an!$G$39,
IF(AND(A2730=[2]an!$G$38,F2730=[2]an!$E$42),[2]an!$G$42,
IF(AND(A2730=[2]an!$H$38,F2730=[2]an!$E$40),[2]an!$H$40,IF(AND(A2730=[2]an!$H$38,F2730=[2]an!$E$41),[2]an!$H$41,IF(AND(A2730=[2]an!$H$38,F2730=[2]an!$E$39,H2730&gt;=[2]an!$M$37),[2]an!$H$39,
IF(AND(A2730=[2]an!$H$38,F2730=[2]an!$E$39,H2730&lt;[2]an!$M$37,S2730="kahepoolne vajaduspõhine",U2730=""),[2]an!$M$40,
IF(AND(A2730=[2]an!$H$38,F2730=[2]an!$E$39,H2730&lt;[2]an!$M$37,S2730="kahepoolne vajaduspõhine",U2730&lt;&gt;""),[2]an!$H$39,
IF(AND(A2730=[2]an!$H$38,F2730=[2]an!$E$39,H2730&lt;[2]an!$M$37,S2730&lt;&gt;"kahepoolne vajaduspõhine"),[2]an!$H$39,
IF(AND(A2730=[2]an!$H$38,F2730=[2]an!$E$42),[2]an!$H$42,
IF(AND(A2730=[2]an!$I$38,F2730=[2]an!$E$40),[2]an!$I$40,IF(AND(A2730=[2]an!$I$38,F2730=[2]an!$E$41),[2]an!$I$41,IF(AND(A2730=[2]an!$I$38,F2730=[2]an!$E$39,H2730&gt;=[2]an!$M$37),[2]an!$I$39,
IF(AND(A2730=[2]an!$I$38,F2730=[2]an!$E$39,H2730&lt;[2]an!$M$37,S2730="kahepoolne vajaduspõhine",U2730=""),[2]an!$M$40,
IF(AND(A2730=[2]an!$I$38,F2730=[2]an!$E$39,H2730&lt;[2]an!$M$37,S2730="kahepoolne vajaduspõhine",U2730&lt;&gt;""),[2]an!$I$39,
IF(AND(A2730=[2]an!$I$38,F2730=[2]an!$E$39,H2730&lt;[2]an!$M$37,S2730&lt;&gt;"kahepoolne vajaduspõhine"),[2]an!$I$39,
IF(AND(A2730=[2]an!$I$38,F2730=[2]an!$E$42),[2]an!$I$42,
IF(AND(A2730=[2]an!$J$38,F2730=[2]an!$E$40),[2]an!$J$40,IF(AND(A2730=[2]an!$J$38,F2730=[2]an!$E$41),[2]an!$J$41,IF(AND(A2730=[2]an!$J$38,F2730=[2]an!$E$39,H2730&gt;=[2]an!$M$37),[2]an!$J$39,
IF(AND(A2730=[2]an!$J$38,F2730=[2]an!$E$39,H2730&lt;[2]an!$M$37,S2730="kahepoolne vajaduspõhine",U2730=""),[2]an!$M$40,
IF(AND(A2730=[2]an!$J$38,F2730=[2]an!$E$39,H2730&lt;[2]an!$M$37,S2730="kahepoolne vajaduspõhine",U2730&lt;&gt;""),[2]an!$J$39,
IF(AND(A2730=[2]an!$J$38,F2730=[2]an!$E$39,H2730&lt;[2]an!$M$37,S2730&lt;&gt;"kahepoolne vajaduspõhine"),[2]an!$J$39,
IF(AND(A2730=[2]an!$J$38,F2730=[2]an!$E$42),[2]an!$J$42,""))))))))))))))))))))))))))))</f>
        <v/>
      </c>
      <c r="Y2730" s="17" t="str">
        <f>IFERROR(IF(F2730="Tugigrupp",0,
IF(AND(F2730="Peretoe teenus",H2730&gt;=[2]an!$M$37,RANK(D2730,$D2730:$D2730)+COUNTIFS($D$2:D2730,D2730,$F$2:F2730,F2730)-1&gt;1),"",
IF(AND(F2730="Peretoe teenus",H2730&gt;=[2]an!$M$37,RANK(D2730,$D2730:$D2730)+COUNTIFS($D$2:D2730,D2730,$F$2:F2730,F2730)-1=1,MONTH(H2730)=MONTH(K2730)=TRUE,YEAR(H2730)=YEAR(K2730)=TRUE),((EOMONTH(H2730,0)-H2730+1)*X2730)/DAY(EOMONTH(H2730,0)),
IF(AND(F2730="Peretoe teenus",H2730&gt;=[2]an!$M$37,RANK(D2730,$D2730:$D2730)+COUNTIFS($D$2:D2730,D2730,$F$2:F2730,F2730)-1=1),X2730,
IF(AND(F2730="Peretoe teenus",H2730&lt;[2]an!$M$37,S2730&lt;&gt;"kahepoolne vajaduspõhine",RANK(D2730,$D2730:$D2730)+COUNTIFS($D$2:D2730,D2730,$F$2:F2730,F2730)-1=1),X2730,
IF(AND(F2730="Peretoe teenus",H2730&lt;[2]an!$M$37,S2730&lt;&gt;"kahepoolne vajaduspõhine",RANK(D2730,$D2730:$D2730)+COUNTIFS($D$2:D2730,D2730,$F$2:F2730,F2730)-1&gt;1),"",
IF(AND(F2730="Peretoe teenus",H2730&lt;[2]an!$M$37,S2730="kahepoolne vajaduspõhine",U2730="",RANK(D2730,$D2730:$D2730)+COUNTIFS($D$2:D2730,D2730,$F$2:F2730,F2730)-1=1),X2730,
IF(AND(F2730="Peretoe teenus",H2730&lt;[2]an!$M$37,S2730="kahepoolne vajaduspõhine",U2730="",RANK(D2730,$D2730:$D2730)+COUNTIFS($D$2:D2730,D2730,$F$2:F2730,F2730)-1&gt;1),"",
IF(AND(F2730="Peretoe teenus",H2730&lt;[2]an!$M$37,S2730="kahepoolne vajaduspõhine",U2730&lt;[2]an!$M$37,RANK(D2730,$D2730:$D2730)+COUNTIFS($D$2:D2730,D2730,$F$2:F2730,F2730)-1=1),X2730,
IF(AND(F2730="Peretoe teenus",H2730&lt;[2]an!$M$37,S2730="kahepoolne vajaduspõhine",U2730&lt;[2]an!$M$37,RANK(D2730,$D2730:$D2730)+COUNTIFS($D$2:D2730,D2730,$F$2:F2730,F2730)-1&gt;1),"",
IF(AND(F2730="Peretoe teenus",H2730&lt;[2]an!$M$37,S2730="kahepoolne vajaduspõhine",U2730&gt;=[2]an!$M$37,U2730&lt;=[2]an!$M$38,RANK(D2730,$D2730:$D2730)+COUNTIFS($D$2:D2730,D2730,$F$2:F2730,F2730)-1=1),
((EOMONTH(U2730,0)-U2730+1)*X2730)/DAY(EOMONTH(U2730,0))+(DAY(U2730)-1)*100/DAY(EOMONTH(U2730,0)),
IF(AND(F2730="Peretoe teenus",H2730&lt;[2]an!$M$37,S2730="kahepoolne vajaduspõhine",U2730&gt;=[2]an!$M$37,U2730&lt;=[2]an!$M$38,RANK(D2730,$D2730:$D2730)+COUNTIFS($D$2:D2730,D2730,$F$2:F2730,F2730)-1&gt;1),"",
IF(AND(F2730="Peretoe teenus",H2730&lt;[2]an!$M$37,S2730="kahepoolne vajaduspõhine",U2730&gt;[2]an!$M$38,RANK(D2730,$D2730:$D2730)+COUNTIFS($D$2:D2730,D2730,$F$2:F2730,F2730)-1=1),X2730,
IF(AND(F2730="Peretoe teenus",H2730&lt;[2]an!$M$37,S2730="kahepoolne vajaduspõhine",U2730&gt;[2]an!$M$38,RANK(D2730,$D2730:$D2730)+COUNTIFS($D$2:D2730,D2730,$F$2:F2730,F2730)-1&gt;1),"",X2730*W2730)))))))))))))),"")</f>
        <v/>
      </c>
      <c r="Z2730" s="18" t="str">
        <f t="shared" si="127"/>
        <v/>
      </c>
      <c r="AA2730" s="19" t="str">
        <f>IFERROR(VLOOKUP(E2730,[2]an!$A$3:$B$81,2,FALSE),"")</f>
        <v/>
      </c>
      <c r="AB2730" s="19" t="str">
        <f>IFERROR(VLOOKUP(AA2730,[2]an!$C$2:$D$16,2,FALSE),"")</f>
        <v/>
      </c>
      <c r="AC2730" s="20"/>
      <c r="AD2730" s="21" t="str">
        <f>IF(A2730=[2]an!$F$36,VLOOKUP([2]an!$F$36,[2]an!$F$36:$H$36,3,FALSE),IF(A2730=[2]an!$F$35,VLOOKUP([2]an!$F$35,[2]an!$F$35:$H$35,3,FALSE),IF(A2730=[2]an!$F$33,VLOOKUP([2]an!$F$33,[2]an!$F$33:$H$33,3,FALSE),IF(A2730=[2]an!$F$31,VLOOKUP([2]an!$F$31,[2]an!$F$31:$H$31,3,FALSE),""))))</f>
        <v/>
      </c>
    </row>
    <row r="2731" spans="6:30" x14ac:dyDescent="0.2">
      <c r="F2731" s="10"/>
      <c r="G2731" s="8" t="str">
        <f t="shared" si="128"/>
        <v/>
      </c>
      <c r="H2731" s="13"/>
      <c r="K2731" s="13"/>
      <c r="L2731" s="10"/>
      <c r="M2731" s="10"/>
      <c r="S2731" s="8" t="str">
        <f>IFERROR(VLOOKUP(D2731,[1]peretoe_teenus!$A$2:$L$2000,5,FALSE),"")</f>
        <v/>
      </c>
      <c r="U2731" s="13"/>
      <c r="V2731" s="15" t="str" cm="1">
        <f t="array" ref="V2731">IFERROR(IF(AND(F2731="Tugigrupp",RANK(K2731,$K2731:$K2731)+COUNTIFS($K$2:K2731,K2731,$L$2:L2731,L2731,$M$2:M2731,M2731,$I$2:I2731,I2731,$G$2:G2731,G2731,$F$2:F2731,F2731)-1=1),SUMPRODUCT(($F$2:$F$4154=F2731)*($G$2:$G$4154=G2731)*($K$2:$K$4154=K2731)*($I$2:$I$4154=I2731)*($L$2:$L$4154=L2731)*($M$2:$M$4154=M2731)),""),"")</f>
        <v/>
      </c>
      <c r="W2731" s="15" t="str">
        <f t="shared" si="126"/>
        <v/>
      </c>
      <c r="X2731" s="16" t="str">
        <f>IF(AND(A2731=[2]an!$G$38,F2731=[2]an!$E$40),[2]an!$G$40,IF(AND(A2731=[2]an!$G$38,F2731=[2]an!$E$41),[2]an!$G$41,IF(AND(A2731=[2]an!$G$38,F2731=[2]an!$E$39,H2731&gt;=[2]an!$M$37),[2]an!$G$39,
IF(AND(A2731=[2]an!$G$38,F2731=[2]an!$E$39,H2731&lt;[2]an!$M$37,S2731="kahepoolne vajaduspõhine",U2731=""),[2]an!$M$40,
IF(AND(A2731=[2]an!$G$38,F2731=[2]an!$E$39,H2731&lt;[2]an!$M$37,S2731="kahepoolne vajaduspõhine",U2731&lt;&gt;""),[2]an!$G$39,
IF(AND(A2731=[2]an!$G$38,F2731=[2]an!$E$39,H2731&lt;[2]an!$M$37,S2731&lt;&gt;"kahepoolne vajaduspõhine"),[2]an!$G$39,
IF(AND(A2731=[2]an!$G$38,F2731=[2]an!$E$42),[2]an!$G$42,
IF(AND(A2731=[2]an!$H$38,F2731=[2]an!$E$40),[2]an!$H$40,IF(AND(A2731=[2]an!$H$38,F2731=[2]an!$E$41),[2]an!$H$41,IF(AND(A2731=[2]an!$H$38,F2731=[2]an!$E$39,H2731&gt;=[2]an!$M$37),[2]an!$H$39,
IF(AND(A2731=[2]an!$H$38,F2731=[2]an!$E$39,H2731&lt;[2]an!$M$37,S2731="kahepoolne vajaduspõhine",U2731=""),[2]an!$M$40,
IF(AND(A2731=[2]an!$H$38,F2731=[2]an!$E$39,H2731&lt;[2]an!$M$37,S2731="kahepoolne vajaduspõhine",U2731&lt;&gt;""),[2]an!$H$39,
IF(AND(A2731=[2]an!$H$38,F2731=[2]an!$E$39,H2731&lt;[2]an!$M$37,S2731&lt;&gt;"kahepoolne vajaduspõhine"),[2]an!$H$39,
IF(AND(A2731=[2]an!$H$38,F2731=[2]an!$E$42),[2]an!$H$42,
IF(AND(A2731=[2]an!$I$38,F2731=[2]an!$E$40),[2]an!$I$40,IF(AND(A2731=[2]an!$I$38,F2731=[2]an!$E$41),[2]an!$I$41,IF(AND(A2731=[2]an!$I$38,F2731=[2]an!$E$39,H2731&gt;=[2]an!$M$37),[2]an!$I$39,
IF(AND(A2731=[2]an!$I$38,F2731=[2]an!$E$39,H2731&lt;[2]an!$M$37,S2731="kahepoolne vajaduspõhine",U2731=""),[2]an!$M$40,
IF(AND(A2731=[2]an!$I$38,F2731=[2]an!$E$39,H2731&lt;[2]an!$M$37,S2731="kahepoolne vajaduspõhine",U2731&lt;&gt;""),[2]an!$I$39,
IF(AND(A2731=[2]an!$I$38,F2731=[2]an!$E$39,H2731&lt;[2]an!$M$37,S2731&lt;&gt;"kahepoolne vajaduspõhine"),[2]an!$I$39,
IF(AND(A2731=[2]an!$I$38,F2731=[2]an!$E$42),[2]an!$I$42,
IF(AND(A2731=[2]an!$J$38,F2731=[2]an!$E$40),[2]an!$J$40,IF(AND(A2731=[2]an!$J$38,F2731=[2]an!$E$41),[2]an!$J$41,IF(AND(A2731=[2]an!$J$38,F2731=[2]an!$E$39,H2731&gt;=[2]an!$M$37),[2]an!$J$39,
IF(AND(A2731=[2]an!$J$38,F2731=[2]an!$E$39,H2731&lt;[2]an!$M$37,S2731="kahepoolne vajaduspõhine",U2731=""),[2]an!$M$40,
IF(AND(A2731=[2]an!$J$38,F2731=[2]an!$E$39,H2731&lt;[2]an!$M$37,S2731="kahepoolne vajaduspõhine",U2731&lt;&gt;""),[2]an!$J$39,
IF(AND(A2731=[2]an!$J$38,F2731=[2]an!$E$39,H2731&lt;[2]an!$M$37,S2731&lt;&gt;"kahepoolne vajaduspõhine"),[2]an!$J$39,
IF(AND(A2731=[2]an!$J$38,F2731=[2]an!$E$42),[2]an!$J$42,""))))))))))))))))))))))))))))</f>
        <v/>
      </c>
      <c r="Y2731" s="17" t="str">
        <f>IFERROR(IF(F2731="Tugigrupp",0,
IF(AND(F2731="Peretoe teenus",H2731&gt;=[2]an!$M$37,RANK(D2731,$D2731:$D2731)+COUNTIFS($D$2:D2731,D2731,$F$2:F2731,F2731)-1&gt;1),"",
IF(AND(F2731="Peretoe teenus",H2731&gt;=[2]an!$M$37,RANK(D2731,$D2731:$D2731)+COUNTIFS($D$2:D2731,D2731,$F$2:F2731,F2731)-1=1,MONTH(H2731)=MONTH(K2731)=TRUE,YEAR(H2731)=YEAR(K2731)=TRUE),((EOMONTH(H2731,0)-H2731+1)*X2731)/DAY(EOMONTH(H2731,0)),
IF(AND(F2731="Peretoe teenus",H2731&gt;=[2]an!$M$37,RANK(D2731,$D2731:$D2731)+COUNTIFS($D$2:D2731,D2731,$F$2:F2731,F2731)-1=1),X2731,
IF(AND(F2731="Peretoe teenus",H2731&lt;[2]an!$M$37,S2731&lt;&gt;"kahepoolne vajaduspõhine",RANK(D2731,$D2731:$D2731)+COUNTIFS($D$2:D2731,D2731,$F$2:F2731,F2731)-1=1),X2731,
IF(AND(F2731="Peretoe teenus",H2731&lt;[2]an!$M$37,S2731&lt;&gt;"kahepoolne vajaduspõhine",RANK(D2731,$D2731:$D2731)+COUNTIFS($D$2:D2731,D2731,$F$2:F2731,F2731)-1&gt;1),"",
IF(AND(F2731="Peretoe teenus",H2731&lt;[2]an!$M$37,S2731="kahepoolne vajaduspõhine",U2731="",RANK(D2731,$D2731:$D2731)+COUNTIFS($D$2:D2731,D2731,$F$2:F2731,F2731)-1=1),X2731,
IF(AND(F2731="Peretoe teenus",H2731&lt;[2]an!$M$37,S2731="kahepoolne vajaduspõhine",U2731="",RANK(D2731,$D2731:$D2731)+COUNTIFS($D$2:D2731,D2731,$F$2:F2731,F2731)-1&gt;1),"",
IF(AND(F2731="Peretoe teenus",H2731&lt;[2]an!$M$37,S2731="kahepoolne vajaduspõhine",U2731&lt;[2]an!$M$37,RANK(D2731,$D2731:$D2731)+COUNTIFS($D$2:D2731,D2731,$F$2:F2731,F2731)-1=1),X2731,
IF(AND(F2731="Peretoe teenus",H2731&lt;[2]an!$M$37,S2731="kahepoolne vajaduspõhine",U2731&lt;[2]an!$M$37,RANK(D2731,$D2731:$D2731)+COUNTIFS($D$2:D2731,D2731,$F$2:F2731,F2731)-1&gt;1),"",
IF(AND(F2731="Peretoe teenus",H2731&lt;[2]an!$M$37,S2731="kahepoolne vajaduspõhine",U2731&gt;=[2]an!$M$37,U2731&lt;=[2]an!$M$38,RANK(D2731,$D2731:$D2731)+COUNTIFS($D$2:D2731,D2731,$F$2:F2731,F2731)-1=1),
((EOMONTH(U2731,0)-U2731+1)*X2731)/DAY(EOMONTH(U2731,0))+(DAY(U2731)-1)*100/DAY(EOMONTH(U2731,0)),
IF(AND(F2731="Peretoe teenus",H2731&lt;[2]an!$M$37,S2731="kahepoolne vajaduspõhine",U2731&gt;=[2]an!$M$37,U2731&lt;=[2]an!$M$38,RANK(D2731,$D2731:$D2731)+COUNTIFS($D$2:D2731,D2731,$F$2:F2731,F2731)-1&gt;1),"",
IF(AND(F2731="Peretoe teenus",H2731&lt;[2]an!$M$37,S2731="kahepoolne vajaduspõhine",U2731&gt;[2]an!$M$38,RANK(D2731,$D2731:$D2731)+COUNTIFS($D$2:D2731,D2731,$F$2:F2731,F2731)-1=1),X2731,
IF(AND(F2731="Peretoe teenus",H2731&lt;[2]an!$M$37,S2731="kahepoolne vajaduspõhine",U2731&gt;[2]an!$M$38,RANK(D2731,$D2731:$D2731)+COUNTIFS($D$2:D2731,D2731,$F$2:F2731,F2731)-1&gt;1),"",X2731*W2731)))))))))))))),"")</f>
        <v/>
      </c>
      <c r="Z2731" s="18" t="str">
        <f t="shared" si="127"/>
        <v/>
      </c>
      <c r="AA2731" s="19" t="str">
        <f>IFERROR(VLOOKUP(E2731,[2]an!$A$3:$B$81,2,FALSE),"")</f>
        <v/>
      </c>
      <c r="AB2731" s="19" t="str">
        <f>IFERROR(VLOOKUP(AA2731,[2]an!$C$2:$D$16,2,FALSE),"")</f>
        <v/>
      </c>
      <c r="AC2731" s="20"/>
      <c r="AD2731" s="21" t="str">
        <f>IF(A2731=[2]an!$F$36,VLOOKUP([2]an!$F$36,[2]an!$F$36:$H$36,3,FALSE),IF(A2731=[2]an!$F$35,VLOOKUP([2]an!$F$35,[2]an!$F$35:$H$35,3,FALSE),IF(A2731=[2]an!$F$33,VLOOKUP([2]an!$F$33,[2]an!$F$33:$H$33,3,FALSE),IF(A2731=[2]an!$F$31,VLOOKUP([2]an!$F$31,[2]an!$F$31:$H$31,3,FALSE),""))))</f>
        <v/>
      </c>
    </row>
    <row r="2732" spans="6:30" x14ac:dyDescent="0.2">
      <c r="F2732" s="10"/>
      <c r="G2732" s="8" t="str">
        <f t="shared" si="128"/>
        <v/>
      </c>
      <c r="H2732" s="13"/>
      <c r="K2732" s="13"/>
      <c r="L2732" s="10"/>
      <c r="M2732" s="10"/>
      <c r="S2732" s="8" t="str">
        <f>IFERROR(VLOOKUP(D2732,[1]peretoe_teenus!$A$2:$L$2000,5,FALSE),"")</f>
        <v/>
      </c>
      <c r="U2732" s="13"/>
      <c r="V2732" s="15" t="str" cm="1">
        <f t="array" ref="V2732">IFERROR(IF(AND(F2732="Tugigrupp",RANK(K2732,$K2732:$K2732)+COUNTIFS($K$2:K2732,K2732,$L$2:L2732,L2732,$M$2:M2732,M2732,$I$2:I2732,I2732,$G$2:G2732,G2732,$F$2:F2732,F2732)-1=1),SUMPRODUCT(($F$2:$F$4154=F2732)*($G$2:$G$4154=G2732)*($K$2:$K$4154=K2732)*($I$2:$I$4154=I2732)*($L$2:$L$4154=L2732)*($M$2:$M$4154=M2732)),""),"")</f>
        <v/>
      </c>
      <c r="W2732" s="15" t="str">
        <f t="shared" si="126"/>
        <v/>
      </c>
      <c r="X2732" s="16" t="str">
        <f>IF(AND(A2732=[2]an!$G$38,F2732=[2]an!$E$40),[2]an!$G$40,IF(AND(A2732=[2]an!$G$38,F2732=[2]an!$E$41),[2]an!$G$41,IF(AND(A2732=[2]an!$G$38,F2732=[2]an!$E$39,H2732&gt;=[2]an!$M$37),[2]an!$G$39,
IF(AND(A2732=[2]an!$G$38,F2732=[2]an!$E$39,H2732&lt;[2]an!$M$37,S2732="kahepoolne vajaduspõhine",U2732=""),[2]an!$M$40,
IF(AND(A2732=[2]an!$G$38,F2732=[2]an!$E$39,H2732&lt;[2]an!$M$37,S2732="kahepoolne vajaduspõhine",U2732&lt;&gt;""),[2]an!$G$39,
IF(AND(A2732=[2]an!$G$38,F2732=[2]an!$E$39,H2732&lt;[2]an!$M$37,S2732&lt;&gt;"kahepoolne vajaduspõhine"),[2]an!$G$39,
IF(AND(A2732=[2]an!$G$38,F2732=[2]an!$E$42),[2]an!$G$42,
IF(AND(A2732=[2]an!$H$38,F2732=[2]an!$E$40),[2]an!$H$40,IF(AND(A2732=[2]an!$H$38,F2732=[2]an!$E$41),[2]an!$H$41,IF(AND(A2732=[2]an!$H$38,F2732=[2]an!$E$39,H2732&gt;=[2]an!$M$37),[2]an!$H$39,
IF(AND(A2732=[2]an!$H$38,F2732=[2]an!$E$39,H2732&lt;[2]an!$M$37,S2732="kahepoolne vajaduspõhine",U2732=""),[2]an!$M$40,
IF(AND(A2732=[2]an!$H$38,F2732=[2]an!$E$39,H2732&lt;[2]an!$M$37,S2732="kahepoolne vajaduspõhine",U2732&lt;&gt;""),[2]an!$H$39,
IF(AND(A2732=[2]an!$H$38,F2732=[2]an!$E$39,H2732&lt;[2]an!$M$37,S2732&lt;&gt;"kahepoolne vajaduspõhine"),[2]an!$H$39,
IF(AND(A2732=[2]an!$H$38,F2732=[2]an!$E$42),[2]an!$H$42,
IF(AND(A2732=[2]an!$I$38,F2732=[2]an!$E$40),[2]an!$I$40,IF(AND(A2732=[2]an!$I$38,F2732=[2]an!$E$41),[2]an!$I$41,IF(AND(A2732=[2]an!$I$38,F2732=[2]an!$E$39,H2732&gt;=[2]an!$M$37),[2]an!$I$39,
IF(AND(A2732=[2]an!$I$38,F2732=[2]an!$E$39,H2732&lt;[2]an!$M$37,S2732="kahepoolne vajaduspõhine",U2732=""),[2]an!$M$40,
IF(AND(A2732=[2]an!$I$38,F2732=[2]an!$E$39,H2732&lt;[2]an!$M$37,S2732="kahepoolne vajaduspõhine",U2732&lt;&gt;""),[2]an!$I$39,
IF(AND(A2732=[2]an!$I$38,F2732=[2]an!$E$39,H2732&lt;[2]an!$M$37,S2732&lt;&gt;"kahepoolne vajaduspõhine"),[2]an!$I$39,
IF(AND(A2732=[2]an!$I$38,F2732=[2]an!$E$42),[2]an!$I$42,
IF(AND(A2732=[2]an!$J$38,F2732=[2]an!$E$40),[2]an!$J$40,IF(AND(A2732=[2]an!$J$38,F2732=[2]an!$E$41),[2]an!$J$41,IF(AND(A2732=[2]an!$J$38,F2732=[2]an!$E$39,H2732&gt;=[2]an!$M$37),[2]an!$J$39,
IF(AND(A2732=[2]an!$J$38,F2732=[2]an!$E$39,H2732&lt;[2]an!$M$37,S2732="kahepoolne vajaduspõhine",U2732=""),[2]an!$M$40,
IF(AND(A2732=[2]an!$J$38,F2732=[2]an!$E$39,H2732&lt;[2]an!$M$37,S2732="kahepoolne vajaduspõhine",U2732&lt;&gt;""),[2]an!$J$39,
IF(AND(A2732=[2]an!$J$38,F2732=[2]an!$E$39,H2732&lt;[2]an!$M$37,S2732&lt;&gt;"kahepoolne vajaduspõhine"),[2]an!$J$39,
IF(AND(A2732=[2]an!$J$38,F2732=[2]an!$E$42),[2]an!$J$42,""))))))))))))))))))))))))))))</f>
        <v/>
      </c>
      <c r="Y2732" s="17" t="str">
        <f>IFERROR(IF(F2732="Tugigrupp",0,
IF(AND(F2732="Peretoe teenus",H2732&gt;=[2]an!$M$37,RANK(D2732,$D2732:$D2732)+COUNTIFS($D$2:D2732,D2732,$F$2:F2732,F2732)-1&gt;1),"",
IF(AND(F2732="Peretoe teenus",H2732&gt;=[2]an!$M$37,RANK(D2732,$D2732:$D2732)+COUNTIFS($D$2:D2732,D2732,$F$2:F2732,F2732)-1=1,MONTH(H2732)=MONTH(K2732)=TRUE,YEAR(H2732)=YEAR(K2732)=TRUE),((EOMONTH(H2732,0)-H2732+1)*X2732)/DAY(EOMONTH(H2732,0)),
IF(AND(F2732="Peretoe teenus",H2732&gt;=[2]an!$M$37,RANK(D2732,$D2732:$D2732)+COUNTIFS($D$2:D2732,D2732,$F$2:F2732,F2732)-1=1),X2732,
IF(AND(F2732="Peretoe teenus",H2732&lt;[2]an!$M$37,S2732&lt;&gt;"kahepoolne vajaduspõhine",RANK(D2732,$D2732:$D2732)+COUNTIFS($D$2:D2732,D2732,$F$2:F2732,F2732)-1=1),X2732,
IF(AND(F2732="Peretoe teenus",H2732&lt;[2]an!$M$37,S2732&lt;&gt;"kahepoolne vajaduspõhine",RANK(D2732,$D2732:$D2732)+COUNTIFS($D$2:D2732,D2732,$F$2:F2732,F2732)-1&gt;1),"",
IF(AND(F2732="Peretoe teenus",H2732&lt;[2]an!$M$37,S2732="kahepoolne vajaduspõhine",U2732="",RANK(D2732,$D2732:$D2732)+COUNTIFS($D$2:D2732,D2732,$F$2:F2732,F2732)-1=1),X2732,
IF(AND(F2732="Peretoe teenus",H2732&lt;[2]an!$M$37,S2732="kahepoolne vajaduspõhine",U2732="",RANK(D2732,$D2732:$D2732)+COUNTIFS($D$2:D2732,D2732,$F$2:F2732,F2732)-1&gt;1),"",
IF(AND(F2732="Peretoe teenus",H2732&lt;[2]an!$M$37,S2732="kahepoolne vajaduspõhine",U2732&lt;[2]an!$M$37,RANK(D2732,$D2732:$D2732)+COUNTIFS($D$2:D2732,D2732,$F$2:F2732,F2732)-1=1),X2732,
IF(AND(F2732="Peretoe teenus",H2732&lt;[2]an!$M$37,S2732="kahepoolne vajaduspõhine",U2732&lt;[2]an!$M$37,RANK(D2732,$D2732:$D2732)+COUNTIFS($D$2:D2732,D2732,$F$2:F2732,F2732)-1&gt;1),"",
IF(AND(F2732="Peretoe teenus",H2732&lt;[2]an!$M$37,S2732="kahepoolne vajaduspõhine",U2732&gt;=[2]an!$M$37,U2732&lt;=[2]an!$M$38,RANK(D2732,$D2732:$D2732)+COUNTIFS($D$2:D2732,D2732,$F$2:F2732,F2732)-1=1),
((EOMONTH(U2732,0)-U2732+1)*X2732)/DAY(EOMONTH(U2732,0))+(DAY(U2732)-1)*100/DAY(EOMONTH(U2732,0)),
IF(AND(F2732="Peretoe teenus",H2732&lt;[2]an!$M$37,S2732="kahepoolne vajaduspõhine",U2732&gt;=[2]an!$M$37,U2732&lt;=[2]an!$M$38,RANK(D2732,$D2732:$D2732)+COUNTIFS($D$2:D2732,D2732,$F$2:F2732,F2732)-1&gt;1),"",
IF(AND(F2732="Peretoe teenus",H2732&lt;[2]an!$M$37,S2732="kahepoolne vajaduspõhine",U2732&gt;[2]an!$M$38,RANK(D2732,$D2732:$D2732)+COUNTIFS($D$2:D2732,D2732,$F$2:F2732,F2732)-1=1),X2732,
IF(AND(F2732="Peretoe teenus",H2732&lt;[2]an!$M$37,S2732="kahepoolne vajaduspõhine",U2732&gt;[2]an!$M$38,RANK(D2732,$D2732:$D2732)+COUNTIFS($D$2:D2732,D2732,$F$2:F2732,F2732)-1&gt;1),"",X2732*W2732)))))))))))))),"")</f>
        <v/>
      </c>
      <c r="Z2732" s="18" t="str">
        <f t="shared" si="127"/>
        <v/>
      </c>
      <c r="AA2732" s="19" t="str">
        <f>IFERROR(VLOOKUP(E2732,[2]an!$A$3:$B$81,2,FALSE),"")</f>
        <v/>
      </c>
      <c r="AB2732" s="19" t="str">
        <f>IFERROR(VLOOKUP(AA2732,[2]an!$C$2:$D$16,2,FALSE),"")</f>
        <v/>
      </c>
      <c r="AC2732" s="20"/>
      <c r="AD2732" s="21" t="str">
        <f>IF(A2732=[2]an!$F$36,VLOOKUP([2]an!$F$36,[2]an!$F$36:$H$36,3,FALSE),IF(A2732=[2]an!$F$35,VLOOKUP([2]an!$F$35,[2]an!$F$35:$H$35,3,FALSE),IF(A2732=[2]an!$F$33,VLOOKUP([2]an!$F$33,[2]an!$F$33:$H$33,3,FALSE),IF(A2732=[2]an!$F$31,VLOOKUP([2]an!$F$31,[2]an!$F$31:$H$31,3,FALSE),""))))</f>
        <v/>
      </c>
    </row>
    <row r="2733" spans="6:30" x14ac:dyDescent="0.2">
      <c r="F2733" s="10"/>
      <c r="G2733" s="8" t="str">
        <f t="shared" si="128"/>
        <v/>
      </c>
      <c r="H2733" s="13"/>
      <c r="K2733" s="13"/>
      <c r="L2733" s="10"/>
      <c r="M2733" s="10"/>
      <c r="S2733" s="8" t="str">
        <f>IFERROR(VLOOKUP(D2733,[1]peretoe_teenus!$A$2:$L$2000,5,FALSE),"")</f>
        <v/>
      </c>
      <c r="U2733" s="13"/>
      <c r="V2733" s="15" t="str" cm="1">
        <f t="array" ref="V2733">IFERROR(IF(AND(F2733="Tugigrupp",RANK(K2733,$K2733:$K2733)+COUNTIFS($K$2:K2733,K2733,$L$2:L2733,L2733,$M$2:M2733,M2733,$I$2:I2733,I2733,$G$2:G2733,G2733,$F$2:F2733,F2733)-1=1),SUMPRODUCT(($F$2:$F$4154=F2733)*($G$2:$G$4154=G2733)*($K$2:$K$4154=K2733)*($I$2:$I$4154=I2733)*($L$2:$L$4154=L2733)*($M$2:$M$4154=M2733)),""),"")</f>
        <v/>
      </c>
      <c r="W2733" s="15" t="str">
        <f t="shared" si="126"/>
        <v/>
      </c>
      <c r="X2733" s="16" t="str">
        <f>IF(AND(A2733=[2]an!$G$38,F2733=[2]an!$E$40),[2]an!$G$40,IF(AND(A2733=[2]an!$G$38,F2733=[2]an!$E$41),[2]an!$G$41,IF(AND(A2733=[2]an!$G$38,F2733=[2]an!$E$39,H2733&gt;=[2]an!$M$37),[2]an!$G$39,
IF(AND(A2733=[2]an!$G$38,F2733=[2]an!$E$39,H2733&lt;[2]an!$M$37,S2733="kahepoolne vajaduspõhine",U2733=""),[2]an!$M$40,
IF(AND(A2733=[2]an!$G$38,F2733=[2]an!$E$39,H2733&lt;[2]an!$M$37,S2733="kahepoolne vajaduspõhine",U2733&lt;&gt;""),[2]an!$G$39,
IF(AND(A2733=[2]an!$G$38,F2733=[2]an!$E$39,H2733&lt;[2]an!$M$37,S2733&lt;&gt;"kahepoolne vajaduspõhine"),[2]an!$G$39,
IF(AND(A2733=[2]an!$G$38,F2733=[2]an!$E$42),[2]an!$G$42,
IF(AND(A2733=[2]an!$H$38,F2733=[2]an!$E$40),[2]an!$H$40,IF(AND(A2733=[2]an!$H$38,F2733=[2]an!$E$41),[2]an!$H$41,IF(AND(A2733=[2]an!$H$38,F2733=[2]an!$E$39,H2733&gt;=[2]an!$M$37),[2]an!$H$39,
IF(AND(A2733=[2]an!$H$38,F2733=[2]an!$E$39,H2733&lt;[2]an!$M$37,S2733="kahepoolne vajaduspõhine",U2733=""),[2]an!$M$40,
IF(AND(A2733=[2]an!$H$38,F2733=[2]an!$E$39,H2733&lt;[2]an!$M$37,S2733="kahepoolne vajaduspõhine",U2733&lt;&gt;""),[2]an!$H$39,
IF(AND(A2733=[2]an!$H$38,F2733=[2]an!$E$39,H2733&lt;[2]an!$M$37,S2733&lt;&gt;"kahepoolne vajaduspõhine"),[2]an!$H$39,
IF(AND(A2733=[2]an!$H$38,F2733=[2]an!$E$42),[2]an!$H$42,
IF(AND(A2733=[2]an!$I$38,F2733=[2]an!$E$40),[2]an!$I$40,IF(AND(A2733=[2]an!$I$38,F2733=[2]an!$E$41),[2]an!$I$41,IF(AND(A2733=[2]an!$I$38,F2733=[2]an!$E$39,H2733&gt;=[2]an!$M$37),[2]an!$I$39,
IF(AND(A2733=[2]an!$I$38,F2733=[2]an!$E$39,H2733&lt;[2]an!$M$37,S2733="kahepoolne vajaduspõhine",U2733=""),[2]an!$M$40,
IF(AND(A2733=[2]an!$I$38,F2733=[2]an!$E$39,H2733&lt;[2]an!$M$37,S2733="kahepoolne vajaduspõhine",U2733&lt;&gt;""),[2]an!$I$39,
IF(AND(A2733=[2]an!$I$38,F2733=[2]an!$E$39,H2733&lt;[2]an!$M$37,S2733&lt;&gt;"kahepoolne vajaduspõhine"),[2]an!$I$39,
IF(AND(A2733=[2]an!$I$38,F2733=[2]an!$E$42),[2]an!$I$42,
IF(AND(A2733=[2]an!$J$38,F2733=[2]an!$E$40),[2]an!$J$40,IF(AND(A2733=[2]an!$J$38,F2733=[2]an!$E$41),[2]an!$J$41,IF(AND(A2733=[2]an!$J$38,F2733=[2]an!$E$39,H2733&gt;=[2]an!$M$37),[2]an!$J$39,
IF(AND(A2733=[2]an!$J$38,F2733=[2]an!$E$39,H2733&lt;[2]an!$M$37,S2733="kahepoolne vajaduspõhine",U2733=""),[2]an!$M$40,
IF(AND(A2733=[2]an!$J$38,F2733=[2]an!$E$39,H2733&lt;[2]an!$M$37,S2733="kahepoolne vajaduspõhine",U2733&lt;&gt;""),[2]an!$J$39,
IF(AND(A2733=[2]an!$J$38,F2733=[2]an!$E$39,H2733&lt;[2]an!$M$37,S2733&lt;&gt;"kahepoolne vajaduspõhine"),[2]an!$J$39,
IF(AND(A2733=[2]an!$J$38,F2733=[2]an!$E$42),[2]an!$J$42,""))))))))))))))))))))))))))))</f>
        <v/>
      </c>
      <c r="Y2733" s="17" t="str">
        <f>IFERROR(IF(F2733="Tugigrupp",0,
IF(AND(F2733="Peretoe teenus",H2733&gt;=[2]an!$M$37,RANK(D2733,$D2733:$D2733)+COUNTIFS($D$2:D2733,D2733,$F$2:F2733,F2733)-1&gt;1),"",
IF(AND(F2733="Peretoe teenus",H2733&gt;=[2]an!$M$37,RANK(D2733,$D2733:$D2733)+COUNTIFS($D$2:D2733,D2733,$F$2:F2733,F2733)-1=1,MONTH(H2733)=MONTH(K2733)=TRUE,YEAR(H2733)=YEAR(K2733)=TRUE),((EOMONTH(H2733,0)-H2733+1)*X2733)/DAY(EOMONTH(H2733,0)),
IF(AND(F2733="Peretoe teenus",H2733&gt;=[2]an!$M$37,RANK(D2733,$D2733:$D2733)+COUNTIFS($D$2:D2733,D2733,$F$2:F2733,F2733)-1=1),X2733,
IF(AND(F2733="Peretoe teenus",H2733&lt;[2]an!$M$37,S2733&lt;&gt;"kahepoolne vajaduspõhine",RANK(D2733,$D2733:$D2733)+COUNTIFS($D$2:D2733,D2733,$F$2:F2733,F2733)-1=1),X2733,
IF(AND(F2733="Peretoe teenus",H2733&lt;[2]an!$M$37,S2733&lt;&gt;"kahepoolne vajaduspõhine",RANK(D2733,$D2733:$D2733)+COUNTIFS($D$2:D2733,D2733,$F$2:F2733,F2733)-1&gt;1),"",
IF(AND(F2733="Peretoe teenus",H2733&lt;[2]an!$M$37,S2733="kahepoolne vajaduspõhine",U2733="",RANK(D2733,$D2733:$D2733)+COUNTIFS($D$2:D2733,D2733,$F$2:F2733,F2733)-1=1),X2733,
IF(AND(F2733="Peretoe teenus",H2733&lt;[2]an!$M$37,S2733="kahepoolne vajaduspõhine",U2733="",RANK(D2733,$D2733:$D2733)+COUNTIFS($D$2:D2733,D2733,$F$2:F2733,F2733)-1&gt;1),"",
IF(AND(F2733="Peretoe teenus",H2733&lt;[2]an!$M$37,S2733="kahepoolne vajaduspõhine",U2733&lt;[2]an!$M$37,RANK(D2733,$D2733:$D2733)+COUNTIFS($D$2:D2733,D2733,$F$2:F2733,F2733)-1=1),X2733,
IF(AND(F2733="Peretoe teenus",H2733&lt;[2]an!$M$37,S2733="kahepoolne vajaduspõhine",U2733&lt;[2]an!$M$37,RANK(D2733,$D2733:$D2733)+COUNTIFS($D$2:D2733,D2733,$F$2:F2733,F2733)-1&gt;1),"",
IF(AND(F2733="Peretoe teenus",H2733&lt;[2]an!$M$37,S2733="kahepoolne vajaduspõhine",U2733&gt;=[2]an!$M$37,U2733&lt;=[2]an!$M$38,RANK(D2733,$D2733:$D2733)+COUNTIFS($D$2:D2733,D2733,$F$2:F2733,F2733)-1=1),
((EOMONTH(U2733,0)-U2733+1)*X2733)/DAY(EOMONTH(U2733,0))+(DAY(U2733)-1)*100/DAY(EOMONTH(U2733,0)),
IF(AND(F2733="Peretoe teenus",H2733&lt;[2]an!$M$37,S2733="kahepoolne vajaduspõhine",U2733&gt;=[2]an!$M$37,U2733&lt;=[2]an!$M$38,RANK(D2733,$D2733:$D2733)+COUNTIFS($D$2:D2733,D2733,$F$2:F2733,F2733)-1&gt;1),"",
IF(AND(F2733="Peretoe teenus",H2733&lt;[2]an!$M$37,S2733="kahepoolne vajaduspõhine",U2733&gt;[2]an!$M$38,RANK(D2733,$D2733:$D2733)+COUNTIFS($D$2:D2733,D2733,$F$2:F2733,F2733)-1=1),X2733,
IF(AND(F2733="Peretoe teenus",H2733&lt;[2]an!$M$37,S2733="kahepoolne vajaduspõhine",U2733&gt;[2]an!$M$38,RANK(D2733,$D2733:$D2733)+COUNTIFS($D$2:D2733,D2733,$F$2:F2733,F2733)-1&gt;1),"",X2733*W2733)))))))))))))),"")</f>
        <v/>
      </c>
      <c r="Z2733" s="18" t="str">
        <f t="shared" si="127"/>
        <v/>
      </c>
      <c r="AA2733" s="19" t="str">
        <f>IFERROR(VLOOKUP(E2733,[2]an!$A$3:$B$81,2,FALSE),"")</f>
        <v/>
      </c>
      <c r="AB2733" s="19" t="str">
        <f>IFERROR(VLOOKUP(AA2733,[2]an!$C$2:$D$16,2,FALSE),"")</f>
        <v/>
      </c>
      <c r="AC2733" s="20"/>
      <c r="AD2733" s="21" t="str">
        <f>IF(A2733=[2]an!$F$36,VLOOKUP([2]an!$F$36,[2]an!$F$36:$H$36,3,FALSE),IF(A2733=[2]an!$F$35,VLOOKUP([2]an!$F$35,[2]an!$F$35:$H$35,3,FALSE),IF(A2733=[2]an!$F$33,VLOOKUP([2]an!$F$33,[2]an!$F$33:$H$33,3,FALSE),IF(A2733=[2]an!$F$31,VLOOKUP([2]an!$F$31,[2]an!$F$31:$H$31,3,FALSE),""))))</f>
        <v/>
      </c>
    </row>
    <row r="2734" spans="6:30" x14ac:dyDescent="0.2">
      <c r="F2734" s="10"/>
      <c r="G2734" s="8" t="str">
        <f t="shared" si="128"/>
        <v/>
      </c>
      <c r="H2734" s="13"/>
      <c r="K2734" s="13"/>
      <c r="L2734" s="10"/>
      <c r="M2734" s="10"/>
      <c r="S2734" s="8" t="str">
        <f>IFERROR(VLOOKUP(D2734,[1]peretoe_teenus!$A$2:$L$2000,5,FALSE),"")</f>
        <v/>
      </c>
      <c r="U2734" s="13"/>
      <c r="V2734" s="15" t="str" cm="1">
        <f t="array" ref="V2734">IFERROR(IF(AND(F2734="Tugigrupp",RANK(K2734,$K2734:$K2734)+COUNTIFS($K$2:K2734,K2734,$L$2:L2734,L2734,$M$2:M2734,M2734,$I$2:I2734,I2734,$G$2:G2734,G2734,$F$2:F2734,F2734)-1=1),SUMPRODUCT(($F$2:$F$4154=F2734)*($G$2:$G$4154=G2734)*($K$2:$K$4154=K2734)*($I$2:$I$4154=I2734)*($L$2:$L$4154=L2734)*($M$2:$M$4154=M2734)),""),"")</f>
        <v/>
      </c>
      <c r="W2734" s="15" t="str">
        <f t="shared" si="126"/>
        <v/>
      </c>
      <c r="X2734" s="16" t="str">
        <f>IF(AND(A2734=[2]an!$G$38,F2734=[2]an!$E$40),[2]an!$G$40,IF(AND(A2734=[2]an!$G$38,F2734=[2]an!$E$41),[2]an!$G$41,IF(AND(A2734=[2]an!$G$38,F2734=[2]an!$E$39,H2734&gt;=[2]an!$M$37),[2]an!$G$39,
IF(AND(A2734=[2]an!$G$38,F2734=[2]an!$E$39,H2734&lt;[2]an!$M$37,S2734="kahepoolne vajaduspõhine",U2734=""),[2]an!$M$40,
IF(AND(A2734=[2]an!$G$38,F2734=[2]an!$E$39,H2734&lt;[2]an!$M$37,S2734="kahepoolne vajaduspõhine",U2734&lt;&gt;""),[2]an!$G$39,
IF(AND(A2734=[2]an!$G$38,F2734=[2]an!$E$39,H2734&lt;[2]an!$M$37,S2734&lt;&gt;"kahepoolne vajaduspõhine"),[2]an!$G$39,
IF(AND(A2734=[2]an!$G$38,F2734=[2]an!$E$42),[2]an!$G$42,
IF(AND(A2734=[2]an!$H$38,F2734=[2]an!$E$40),[2]an!$H$40,IF(AND(A2734=[2]an!$H$38,F2734=[2]an!$E$41),[2]an!$H$41,IF(AND(A2734=[2]an!$H$38,F2734=[2]an!$E$39,H2734&gt;=[2]an!$M$37),[2]an!$H$39,
IF(AND(A2734=[2]an!$H$38,F2734=[2]an!$E$39,H2734&lt;[2]an!$M$37,S2734="kahepoolne vajaduspõhine",U2734=""),[2]an!$M$40,
IF(AND(A2734=[2]an!$H$38,F2734=[2]an!$E$39,H2734&lt;[2]an!$M$37,S2734="kahepoolne vajaduspõhine",U2734&lt;&gt;""),[2]an!$H$39,
IF(AND(A2734=[2]an!$H$38,F2734=[2]an!$E$39,H2734&lt;[2]an!$M$37,S2734&lt;&gt;"kahepoolne vajaduspõhine"),[2]an!$H$39,
IF(AND(A2734=[2]an!$H$38,F2734=[2]an!$E$42),[2]an!$H$42,
IF(AND(A2734=[2]an!$I$38,F2734=[2]an!$E$40),[2]an!$I$40,IF(AND(A2734=[2]an!$I$38,F2734=[2]an!$E$41),[2]an!$I$41,IF(AND(A2734=[2]an!$I$38,F2734=[2]an!$E$39,H2734&gt;=[2]an!$M$37),[2]an!$I$39,
IF(AND(A2734=[2]an!$I$38,F2734=[2]an!$E$39,H2734&lt;[2]an!$M$37,S2734="kahepoolne vajaduspõhine",U2734=""),[2]an!$M$40,
IF(AND(A2734=[2]an!$I$38,F2734=[2]an!$E$39,H2734&lt;[2]an!$M$37,S2734="kahepoolne vajaduspõhine",U2734&lt;&gt;""),[2]an!$I$39,
IF(AND(A2734=[2]an!$I$38,F2734=[2]an!$E$39,H2734&lt;[2]an!$M$37,S2734&lt;&gt;"kahepoolne vajaduspõhine"),[2]an!$I$39,
IF(AND(A2734=[2]an!$I$38,F2734=[2]an!$E$42),[2]an!$I$42,
IF(AND(A2734=[2]an!$J$38,F2734=[2]an!$E$40),[2]an!$J$40,IF(AND(A2734=[2]an!$J$38,F2734=[2]an!$E$41),[2]an!$J$41,IF(AND(A2734=[2]an!$J$38,F2734=[2]an!$E$39,H2734&gt;=[2]an!$M$37),[2]an!$J$39,
IF(AND(A2734=[2]an!$J$38,F2734=[2]an!$E$39,H2734&lt;[2]an!$M$37,S2734="kahepoolne vajaduspõhine",U2734=""),[2]an!$M$40,
IF(AND(A2734=[2]an!$J$38,F2734=[2]an!$E$39,H2734&lt;[2]an!$M$37,S2734="kahepoolne vajaduspõhine",U2734&lt;&gt;""),[2]an!$J$39,
IF(AND(A2734=[2]an!$J$38,F2734=[2]an!$E$39,H2734&lt;[2]an!$M$37,S2734&lt;&gt;"kahepoolne vajaduspõhine"),[2]an!$J$39,
IF(AND(A2734=[2]an!$J$38,F2734=[2]an!$E$42),[2]an!$J$42,""))))))))))))))))))))))))))))</f>
        <v/>
      </c>
      <c r="Y2734" s="17" t="str">
        <f>IFERROR(IF(F2734="Tugigrupp",0,
IF(AND(F2734="Peretoe teenus",H2734&gt;=[2]an!$M$37,RANK(D2734,$D2734:$D2734)+COUNTIFS($D$2:D2734,D2734,$F$2:F2734,F2734)-1&gt;1),"",
IF(AND(F2734="Peretoe teenus",H2734&gt;=[2]an!$M$37,RANK(D2734,$D2734:$D2734)+COUNTIFS($D$2:D2734,D2734,$F$2:F2734,F2734)-1=1,MONTH(H2734)=MONTH(K2734)=TRUE,YEAR(H2734)=YEAR(K2734)=TRUE),((EOMONTH(H2734,0)-H2734+1)*X2734)/DAY(EOMONTH(H2734,0)),
IF(AND(F2734="Peretoe teenus",H2734&gt;=[2]an!$M$37,RANK(D2734,$D2734:$D2734)+COUNTIFS($D$2:D2734,D2734,$F$2:F2734,F2734)-1=1),X2734,
IF(AND(F2734="Peretoe teenus",H2734&lt;[2]an!$M$37,S2734&lt;&gt;"kahepoolne vajaduspõhine",RANK(D2734,$D2734:$D2734)+COUNTIFS($D$2:D2734,D2734,$F$2:F2734,F2734)-1=1),X2734,
IF(AND(F2734="Peretoe teenus",H2734&lt;[2]an!$M$37,S2734&lt;&gt;"kahepoolne vajaduspõhine",RANK(D2734,$D2734:$D2734)+COUNTIFS($D$2:D2734,D2734,$F$2:F2734,F2734)-1&gt;1),"",
IF(AND(F2734="Peretoe teenus",H2734&lt;[2]an!$M$37,S2734="kahepoolne vajaduspõhine",U2734="",RANK(D2734,$D2734:$D2734)+COUNTIFS($D$2:D2734,D2734,$F$2:F2734,F2734)-1=1),X2734,
IF(AND(F2734="Peretoe teenus",H2734&lt;[2]an!$M$37,S2734="kahepoolne vajaduspõhine",U2734="",RANK(D2734,$D2734:$D2734)+COUNTIFS($D$2:D2734,D2734,$F$2:F2734,F2734)-1&gt;1),"",
IF(AND(F2734="Peretoe teenus",H2734&lt;[2]an!$M$37,S2734="kahepoolne vajaduspõhine",U2734&lt;[2]an!$M$37,RANK(D2734,$D2734:$D2734)+COUNTIFS($D$2:D2734,D2734,$F$2:F2734,F2734)-1=1),X2734,
IF(AND(F2734="Peretoe teenus",H2734&lt;[2]an!$M$37,S2734="kahepoolne vajaduspõhine",U2734&lt;[2]an!$M$37,RANK(D2734,$D2734:$D2734)+COUNTIFS($D$2:D2734,D2734,$F$2:F2734,F2734)-1&gt;1),"",
IF(AND(F2734="Peretoe teenus",H2734&lt;[2]an!$M$37,S2734="kahepoolne vajaduspõhine",U2734&gt;=[2]an!$M$37,U2734&lt;=[2]an!$M$38,RANK(D2734,$D2734:$D2734)+COUNTIFS($D$2:D2734,D2734,$F$2:F2734,F2734)-1=1),
((EOMONTH(U2734,0)-U2734+1)*X2734)/DAY(EOMONTH(U2734,0))+(DAY(U2734)-1)*100/DAY(EOMONTH(U2734,0)),
IF(AND(F2734="Peretoe teenus",H2734&lt;[2]an!$M$37,S2734="kahepoolne vajaduspõhine",U2734&gt;=[2]an!$M$37,U2734&lt;=[2]an!$M$38,RANK(D2734,$D2734:$D2734)+COUNTIFS($D$2:D2734,D2734,$F$2:F2734,F2734)-1&gt;1),"",
IF(AND(F2734="Peretoe teenus",H2734&lt;[2]an!$M$37,S2734="kahepoolne vajaduspõhine",U2734&gt;[2]an!$M$38,RANK(D2734,$D2734:$D2734)+COUNTIFS($D$2:D2734,D2734,$F$2:F2734,F2734)-1=1),X2734,
IF(AND(F2734="Peretoe teenus",H2734&lt;[2]an!$M$37,S2734="kahepoolne vajaduspõhine",U2734&gt;[2]an!$M$38,RANK(D2734,$D2734:$D2734)+COUNTIFS($D$2:D2734,D2734,$F$2:F2734,F2734)-1&gt;1),"",X2734*W2734)))))))))))))),"")</f>
        <v/>
      </c>
      <c r="Z2734" s="18" t="str">
        <f t="shared" si="127"/>
        <v/>
      </c>
      <c r="AA2734" s="19" t="str">
        <f>IFERROR(VLOOKUP(E2734,[2]an!$A$3:$B$81,2,FALSE),"")</f>
        <v/>
      </c>
      <c r="AB2734" s="19" t="str">
        <f>IFERROR(VLOOKUP(AA2734,[2]an!$C$2:$D$16,2,FALSE),"")</f>
        <v/>
      </c>
      <c r="AC2734" s="20"/>
      <c r="AD2734" s="21" t="str">
        <f>IF(A2734=[2]an!$F$36,VLOOKUP([2]an!$F$36,[2]an!$F$36:$H$36,3,FALSE),IF(A2734=[2]an!$F$35,VLOOKUP([2]an!$F$35,[2]an!$F$35:$H$35,3,FALSE),IF(A2734=[2]an!$F$33,VLOOKUP([2]an!$F$33,[2]an!$F$33:$H$33,3,FALSE),IF(A2734=[2]an!$F$31,VLOOKUP([2]an!$F$31,[2]an!$F$31:$H$31,3,FALSE),""))))</f>
        <v/>
      </c>
    </row>
    <row r="2735" spans="6:30" x14ac:dyDescent="0.2">
      <c r="F2735" s="10"/>
      <c r="G2735" s="8" t="str">
        <f t="shared" si="128"/>
        <v/>
      </c>
      <c r="H2735" s="13"/>
      <c r="K2735" s="13"/>
      <c r="L2735" s="10"/>
      <c r="M2735" s="10"/>
      <c r="S2735" s="8" t="str">
        <f>IFERROR(VLOOKUP(D2735,[1]peretoe_teenus!$A$2:$L$2000,5,FALSE),"")</f>
        <v/>
      </c>
      <c r="U2735" s="13"/>
      <c r="V2735" s="15" t="str" cm="1">
        <f t="array" ref="V2735">IFERROR(IF(AND(F2735="Tugigrupp",RANK(K2735,$K2735:$K2735)+COUNTIFS($K$2:K2735,K2735,$L$2:L2735,L2735,$M$2:M2735,M2735,$I$2:I2735,I2735,$G$2:G2735,G2735,$F$2:F2735,F2735)-1=1),SUMPRODUCT(($F$2:$F$4154=F2735)*($G$2:$G$4154=G2735)*($K$2:$K$4154=K2735)*($I$2:$I$4154=I2735)*($L$2:$L$4154=L2735)*($M$2:$M$4154=M2735)),""),"")</f>
        <v/>
      </c>
      <c r="W2735" s="15" t="str">
        <f t="shared" si="126"/>
        <v/>
      </c>
      <c r="X2735" s="16" t="str">
        <f>IF(AND(A2735=[2]an!$G$38,F2735=[2]an!$E$40),[2]an!$G$40,IF(AND(A2735=[2]an!$G$38,F2735=[2]an!$E$41),[2]an!$G$41,IF(AND(A2735=[2]an!$G$38,F2735=[2]an!$E$39,H2735&gt;=[2]an!$M$37),[2]an!$G$39,
IF(AND(A2735=[2]an!$G$38,F2735=[2]an!$E$39,H2735&lt;[2]an!$M$37,S2735="kahepoolne vajaduspõhine",U2735=""),[2]an!$M$40,
IF(AND(A2735=[2]an!$G$38,F2735=[2]an!$E$39,H2735&lt;[2]an!$M$37,S2735="kahepoolne vajaduspõhine",U2735&lt;&gt;""),[2]an!$G$39,
IF(AND(A2735=[2]an!$G$38,F2735=[2]an!$E$39,H2735&lt;[2]an!$M$37,S2735&lt;&gt;"kahepoolne vajaduspõhine"),[2]an!$G$39,
IF(AND(A2735=[2]an!$G$38,F2735=[2]an!$E$42),[2]an!$G$42,
IF(AND(A2735=[2]an!$H$38,F2735=[2]an!$E$40),[2]an!$H$40,IF(AND(A2735=[2]an!$H$38,F2735=[2]an!$E$41),[2]an!$H$41,IF(AND(A2735=[2]an!$H$38,F2735=[2]an!$E$39,H2735&gt;=[2]an!$M$37),[2]an!$H$39,
IF(AND(A2735=[2]an!$H$38,F2735=[2]an!$E$39,H2735&lt;[2]an!$M$37,S2735="kahepoolne vajaduspõhine",U2735=""),[2]an!$M$40,
IF(AND(A2735=[2]an!$H$38,F2735=[2]an!$E$39,H2735&lt;[2]an!$M$37,S2735="kahepoolne vajaduspõhine",U2735&lt;&gt;""),[2]an!$H$39,
IF(AND(A2735=[2]an!$H$38,F2735=[2]an!$E$39,H2735&lt;[2]an!$M$37,S2735&lt;&gt;"kahepoolne vajaduspõhine"),[2]an!$H$39,
IF(AND(A2735=[2]an!$H$38,F2735=[2]an!$E$42),[2]an!$H$42,
IF(AND(A2735=[2]an!$I$38,F2735=[2]an!$E$40),[2]an!$I$40,IF(AND(A2735=[2]an!$I$38,F2735=[2]an!$E$41),[2]an!$I$41,IF(AND(A2735=[2]an!$I$38,F2735=[2]an!$E$39,H2735&gt;=[2]an!$M$37),[2]an!$I$39,
IF(AND(A2735=[2]an!$I$38,F2735=[2]an!$E$39,H2735&lt;[2]an!$M$37,S2735="kahepoolne vajaduspõhine",U2735=""),[2]an!$M$40,
IF(AND(A2735=[2]an!$I$38,F2735=[2]an!$E$39,H2735&lt;[2]an!$M$37,S2735="kahepoolne vajaduspõhine",U2735&lt;&gt;""),[2]an!$I$39,
IF(AND(A2735=[2]an!$I$38,F2735=[2]an!$E$39,H2735&lt;[2]an!$M$37,S2735&lt;&gt;"kahepoolne vajaduspõhine"),[2]an!$I$39,
IF(AND(A2735=[2]an!$I$38,F2735=[2]an!$E$42),[2]an!$I$42,
IF(AND(A2735=[2]an!$J$38,F2735=[2]an!$E$40),[2]an!$J$40,IF(AND(A2735=[2]an!$J$38,F2735=[2]an!$E$41),[2]an!$J$41,IF(AND(A2735=[2]an!$J$38,F2735=[2]an!$E$39,H2735&gt;=[2]an!$M$37),[2]an!$J$39,
IF(AND(A2735=[2]an!$J$38,F2735=[2]an!$E$39,H2735&lt;[2]an!$M$37,S2735="kahepoolne vajaduspõhine",U2735=""),[2]an!$M$40,
IF(AND(A2735=[2]an!$J$38,F2735=[2]an!$E$39,H2735&lt;[2]an!$M$37,S2735="kahepoolne vajaduspõhine",U2735&lt;&gt;""),[2]an!$J$39,
IF(AND(A2735=[2]an!$J$38,F2735=[2]an!$E$39,H2735&lt;[2]an!$M$37,S2735&lt;&gt;"kahepoolne vajaduspõhine"),[2]an!$J$39,
IF(AND(A2735=[2]an!$J$38,F2735=[2]an!$E$42),[2]an!$J$42,""))))))))))))))))))))))))))))</f>
        <v/>
      </c>
      <c r="Y2735" s="17" t="str">
        <f>IFERROR(IF(F2735="Tugigrupp",0,
IF(AND(F2735="Peretoe teenus",H2735&gt;=[2]an!$M$37,RANK(D2735,$D2735:$D2735)+COUNTIFS($D$2:D2735,D2735,$F$2:F2735,F2735)-1&gt;1),"",
IF(AND(F2735="Peretoe teenus",H2735&gt;=[2]an!$M$37,RANK(D2735,$D2735:$D2735)+COUNTIFS($D$2:D2735,D2735,$F$2:F2735,F2735)-1=1,MONTH(H2735)=MONTH(K2735)=TRUE,YEAR(H2735)=YEAR(K2735)=TRUE),((EOMONTH(H2735,0)-H2735+1)*X2735)/DAY(EOMONTH(H2735,0)),
IF(AND(F2735="Peretoe teenus",H2735&gt;=[2]an!$M$37,RANK(D2735,$D2735:$D2735)+COUNTIFS($D$2:D2735,D2735,$F$2:F2735,F2735)-1=1),X2735,
IF(AND(F2735="Peretoe teenus",H2735&lt;[2]an!$M$37,S2735&lt;&gt;"kahepoolne vajaduspõhine",RANK(D2735,$D2735:$D2735)+COUNTIFS($D$2:D2735,D2735,$F$2:F2735,F2735)-1=1),X2735,
IF(AND(F2735="Peretoe teenus",H2735&lt;[2]an!$M$37,S2735&lt;&gt;"kahepoolne vajaduspõhine",RANK(D2735,$D2735:$D2735)+COUNTIFS($D$2:D2735,D2735,$F$2:F2735,F2735)-1&gt;1),"",
IF(AND(F2735="Peretoe teenus",H2735&lt;[2]an!$M$37,S2735="kahepoolne vajaduspõhine",U2735="",RANK(D2735,$D2735:$D2735)+COUNTIFS($D$2:D2735,D2735,$F$2:F2735,F2735)-1=1),X2735,
IF(AND(F2735="Peretoe teenus",H2735&lt;[2]an!$M$37,S2735="kahepoolne vajaduspõhine",U2735="",RANK(D2735,$D2735:$D2735)+COUNTIFS($D$2:D2735,D2735,$F$2:F2735,F2735)-1&gt;1),"",
IF(AND(F2735="Peretoe teenus",H2735&lt;[2]an!$M$37,S2735="kahepoolne vajaduspõhine",U2735&lt;[2]an!$M$37,RANK(D2735,$D2735:$D2735)+COUNTIFS($D$2:D2735,D2735,$F$2:F2735,F2735)-1=1),X2735,
IF(AND(F2735="Peretoe teenus",H2735&lt;[2]an!$M$37,S2735="kahepoolne vajaduspõhine",U2735&lt;[2]an!$M$37,RANK(D2735,$D2735:$D2735)+COUNTIFS($D$2:D2735,D2735,$F$2:F2735,F2735)-1&gt;1),"",
IF(AND(F2735="Peretoe teenus",H2735&lt;[2]an!$M$37,S2735="kahepoolne vajaduspõhine",U2735&gt;=[2]an!$M$37,U2735&lt;=[2]an!$M$38,RANK(D2735,$D2735:$D2735)+COUNTIFS($D$2:D2735,D2735,$F$2:F2735,F2735)-1=1),
((EOMONTH(U2735,0)-U2735+1)*X2735)/DAY(EOMONTH(U2735,0))+(DAY(U2735)-1)*100/DAY(EOMONTH(U2735,0)),
IF(AND(F2735="Peretoe teenus",H2735&lt;[2]an!$M$37,S2735="kahepoolne vajaduspõhine",U2735&gt;=[2]an!$M$37,U2735&lt;=[2]an!$M$38,RANK(D2735,$D2735:$D2735)+COUNTIFS($D$2:D2735,D2735,$F$2:F2735,F2735)-1&gt;1),"",
IF(AND(F2735="Peretoe teenus",H2735&lt;[2]an!$M$37,S2735="kahepoolne vajaduspõhine",U2735&gt;[2]an!$M$38,RANK(D2735,$D2735:$D2735)+COUNTIFS($D$2:D2735,D2735,$F$2:F2735,F2735)-1=1),X2735,
IF(AND(F2735="Peretoe teenus",H2735&lt;[2]an!$M$37,S2735="kahepoolne vajaduspõhine",U2735&gt;[2]an!$M$38,RANK(D2735,$D2735:$D2735)+COUNTIFS($D$2:D2735,D2735,$F$2:F2735,F2735)-1&gt;1),"",X2735*W2735)))))))))))))),"")</f>
        <v/>
      </c>
      <c r="Z2735" s="18" t="str">
        <f t="shared" si="127"/>
        <v/>
      </c>
      <c r="AA2735" s="19" t="str">
        <f>IFERROR(VLOOKUP(E2735,[2]an!$A$3:$B$81,2,FALSE),"")</f>
        <v/>
      </c>
      <c r="AB2735" s="19" t="str">
        <f>IFERROR(VLOOKUP(AA2735,[2]an!$C$2:$D$16,2,FALSE),"")</f>
        <v/>
      </c>
      <c r="AC2735" s="20"/>
      <c r="AD2735" s="21" t="str">
        <f>IF(A2735=[2]an!$F$36,VLOOKUP([2]an!$F$36,[2]an!$F$36:$H$36,3,FALSE),IF(A2735=[2]an!$F$35,VLOOKUP([2]an!$F$35,[2]an!$F$35:$H$35,3,FALSE),IF(A2735=[2]an!$F$33,VLOOKUP([2]an!$F$33,[2]an!$F$33:$H$33,3,FALSE),IF(A2735=[2]an!$F$31,VLOOKUP([2]an!$F$31,[2]an!$F$31:$H$31,3,FALSE),""))))</f>
        <v/>
      </c>
    </row>
    <row r="2736" spans="6:30" x14ac:dyDescent="0.2">
      <c r="F2736" s="10"/>
      <c r="G2736" s="8" t="str">
        <f t="shared" si="128"/>
        <v/>
      </c>
      <c r="H2736" s="13"/>
      <c r="K2736" s="13"/>
      <c r="L2736" s="10"/>
      <c r="M2736" s="10"/>
      <c r="S2736" s="8" t="str">
        <f>IFERROR(VLOOKUP(D2736,[1]peretoe_teenus!$A$2:$L$2000,5,FALSE),"")</f>
        <v/>
      </c>
      <c r="U2736" s="13"/>
      <c r="V2736" s="15" t="str" cm="1">
        <f t="array" ref="V2736">IFERROR(IF(AND(F2736="Tugigrupp",RANK(K2736,$K2736:$K2736)+COUNTIFS($K$2:K2736,K2736,$L$2:L2736,L2736,$M$2:M2736,M2736,$I$2:I2736,I2736,$G$2:G2736,G2736,$F$2:F2736,F2736)-1=1),SUMPRODUCT(($F$2:$F$4154=F2736)*($G$2:$G$4154=G2736)*($K$2:$K$4154=K2736)*($I$2:$I$4154=I2736)*($L$2:$L$4154=L2736)*($M$2:$M$4154=M2736)),""),"")</f>
        <v/>
      </c>
      <c r="W2736" s="15" t="str">
        <f t="shared" si="126"/>
        <v/>
      </c>
      <c r="X2736" s="16" t="str">
        <f>IF(AND(A2736=[2]an!$G$38,F2736=[2]an!$E$40),[2]an!$G$40,IF(AND(A2736=[2]an!$G$38,F2736=[2]an!$E$41),[2]an!$G$41,IF(AND(A2736=[2]an!$G$38,F2736=[2]an!$E$39,H2736&gt;=[2]an!$M$37),[2]an!$G$39,
IF(AND(A2736=[2]an!$G$38,F2736=[2]an!$E$39,H2736&lt;[2]an!$M$37,S2736="kahepoolne vajaduspõhine",U2736=""),[2]an!$M$40,
IF(AND(A2736=[2]an!$G$38,F2736=[2]an!$E$39,H2736&lt;[2]an!$M$37,S2736="kahepoolne vajaduspõhine",U2736&lt;&gt;""),[2]an!$G$39,
IF(AND(A2736=[2]an!$G$38,F2736=[2]an!$E$39,H2736&lt;[2]an!$M$37,S2736&lt;&gt;"kahepoolne vajaduspõhine"),[2]an!$G$39,
IF(AND(A2736=[2]an!$G$38,F2736=[2]an!$E$42),[2]an!$G$42,
IF(AND(A2736=[2]an!$H$38,F2736=[2]an!$E$40),[2]an!$H$40,IF(AND(A2736=[2]an!$H$38,F2736=[2]an!$E$41),[2]an!$H$41,IF(AND(A2736=[2]an!$H$38,F2736=[2]an!$E$39,H2736&gt;=[2]an!$M$37),[2]an!$H$39,
IF(AND(A2736=[2]an!$H$38,F2736=[2]an!$E$39,H2736&lt;[2]an!$M$37,S2736="kahepoolne vajaduspõhine",U2736=""),[2]an!$M$40,
IF(AND(A2736=[2]an!$H$38,F2736=[2]an!$E$39,H2736&lt;[2]an!$M$37,S2736="kahepoolne vajaduspõhine",U2736&lt;&gt;""),[2]an!$H$39,
IF(AND(A2736=[2]an!$H$38,F2736=[2]an!$E$39,H2736&lt;[2]an!$M$37,S2736&lt;&gt;"kahepoolne vajaduspõhine"),[2]an!$H$39,
IF(AND(A2736=[2]an!$H$38,F2736=[2]an!$E$42),[2]an!$H$42,
IF(AND(A2736=[2]an!$I$38,F2736=[2]an!$E$40),[2]an!$I$40,IF(AND(A2736=[2]an!$I$38,F2736=[2]an!$E$41),[2]an!$I$41,IF(AND(A2736=[2]an!$I$38,F2736=[2]an!$E$39,H2736&gt;=[2]an!$M$37),[2]an!$I$39,
IF(AND(A2736=[2]an!$I$38,F2736=[2]an!$E$39,H2736&lt;[2]an!$M$37,S2736="kahepoolne vajaduspõhine",U2736=""),[2]an!$M$40,
IF(AND(A2736=[2]an!$I$38,F2736=[2]an!$E$39,H2736&lt;[2]an!$M$37,S2736="kahepoolne vajaduspõhine",U2736&lt;&gt;""),[2]an!$I$39,
IF(AND(A2736=[2]an!$I$38,F2736=[2]an!$E$39,H2736&lt;[2]an!$M$37,S2736&lt;&gt;"kahepoolne vajaduspõhine"),[2]an!$I$39,
IF(AND(A2736=[2]an!$I$38,F2736=[2]an!$E$42),[2]an!$I$42,
IF(AND(A2736=[2]an!$J$38,F2736=[2]an!$E$40),[2]an!$J$40,IF(AND(A2736=[2]an!$J$38,F2736=[2]an!$E$41),[2]an!$J$41,IF(AND(A2736=[2]an!$J$38,F2736=[2]an!$E$39,H2736&gt;=[2]an!$M$37),[2]an!$J$39,
IF(AND(A2736=[2]an!$J$38,F2736=[2]an!$E$39,H2736&lt;[2]an!$M$37,S2736="kahepoolne vajaduspõhine",U2736=""),[2]an!$M$40,
IF(AND(A2736=[2]an!$J$38,F2736=[2]an!$E$39,H2736&lt;[2]an!$M$37,S2736="kahepoolne vajaduspõhine",U2736&lt;&gt;""),[2]an!$J$39,
IF(AND(A2736=[2]an!$J$38,F2736=[2]an!$E$39,H2736&lt;[2]an!$M$37,S2736&lt;&gt;"kahepoolne vajaduspõhine"),[2]an!$J$39,
IF(AND(A2736=[2]an!$J$38,F2736=[2]an!$E$42),[2]an!$J$42,""))))))))))))))))))))))))))))</f>
        <v/>
      </c>
      <c r="Y2736" s="17" t="str">
        <f>IFERROR(IF(F2736="Tugigrupp",0,
IF(AND(F2736="Peretoe teenus",H2736&gt;=[2]an!$M$37,RANK(D2736,$D2736:$D2736)+COUNTIFS($D$2:D2736,D2736,$F$2:F2736,F2736)-1&gt;1),"",
IF(AND(F2736="Peretoe teenus",H2736&gt;=[2]an!$M$37,RANK(D2736,$D2736:$D2736)+COUNTIFS($D$2:D2736,D2736,$F$2:F2736,F2736)-1=1,MONTH(H2736)=MONTH(K2736)=TRUE,YEAR(H2736)=YEAR(K2736)=TRUE),((EOMONTH(H2736,0)-H2736+1)*X2736)/DAY(EOMONTH(H2736,0)),
IF(AND(F2736="Peretoe teenus",H2736&gt;=[2]an!$M$37,RANK(D2736,$D2736:$D2736)+COUNTIFS($D$2:D2736,D2736,$F$2:F2736,F2736)-1=1),X2736,
IF(AND(F2736="Peretoe teenus",H2736&lt;[2]an!$M$37,S2736&lt;&gt;"kahepoolne vajaduspõhine",RANK(D2736,$D2736:$D2736)+COUNTIFS($D$2:D2736,D2736,$F$2:F2736,F2736)-1=1),X2736,
IF(AND(F2736="Peretoe teenus",H2736&lt;[2]an!$M$37,S2736&lt;&gt;"kahepoolne vajaduspõhine",RANK(D2736,$D2736:$D2736)+COUNTIFS($D$2:D2736,D2736,$F$2:F2736,F2736)-1&gt;1),"",
IF(AND(F2736="Peretoe teenus",H2736&lt;[2]an!$M$37,S2736="kahepoolne vajaduspõhine",U2736="",RANK(D2736,$D2736:$D2736)+COUNTIFS($D$2:D2736,D2736,$F$2:F2736,F2736)-1=1),X2736,
IF(AND(F2736="Peretoe teenus",H2736&lt;[2]an!$M$37,S2736="kahepoolne vajaduspõhine",U2736="",RANK(D2736,$D2736:$D2736)+COUNTIFS($D$2:D2736,D2736,$F$2:F2736,F2736)-1&gt;1),"",
IF(AND(F2736="Peretoe teenus",H2736&lt;[2]an!$M$37,S2736="kahepoolne vajaduspõhine",U2736&lt;[2]an!$M$37,RANK(D2736,$D2736:$D2736)+COUNTIFS($D$2:D2736,D2736,$F$2:F2736,F2736)-1=1),X2736,
IF(AND(F2736="Peretoe teenus",H2736&lt;[2]an!$M$37,S2736="kahepoolne vajaduspõhine",U2736&lt;[2]an!$M$37,RANK(D2736,$D2736:$D2736)+COUNTIFS($D$2:D2736,D2736,$F$2:F2736,F2736)-1&gt;1),"",
IF(AND(F2736="Peretoe teenus",H2736&lt;[2]an!$M$37,S2736="kahepoolne vajaduspõhine",U2736&gt;=[2]an!$M$37,U2736&lt;=[2]an!$M$38,RANK(D2736,$D2736:$D2736)+COUNTIFS($D$2:D2736,D2736,$F$2:F2736,F2736)-1=1),
((EOMONTH(U2736,0)-U2736+1)*X2736)/DAY(EOMONTH(U2736,0))+(DAY(U2736)-1)*100/DAY(EOMONTH(U2736,0)),
IF(AND(F2736="Peretoe teenus",H2736&lt;[2]an!$M$37,S2736="kahepoolne vajaduspõhine",U2736&gt;=[2]an!$M$37,U2736&lt;=[2]an!$M$38,RANK(D2736,$D2736:$D2736)+COUNTIFS($D$2:D2736,D2736,$F$2:F2736,F2736)-1&gt;1),"",
IF(AND(F2736="Peretoe teenus",H2736&lt;[2]an!$M$37,S2736="kahepoolne vajaduspõhine",U2736&gt;[2]an!$M$38,RANK(D2736,$D2736:$D2736)+COUNTIFS($D$2:D2736,D2736,$F$2:F2736,F2736)-1=1),X2736,
IF(AND(F2736="Peretoe teenus",H2736&lt;[2]an!$M$37,S2736="kahepoolne vajaduspõhine",U2736&gt;[2]an!$M$38,RANK(D2736,$D2736:$D2736)+COUNTIFS($D$2:D2736,D2736,$F$2:F2736,F2736)-1&gt;1),"",X2736*W2736)))))))))))))),"")</f>
        <v/>
      </c>
      <c r="Z2736" s="18" t="str">
        <f t="shared" si="127"/>
        <v/>
      </c>
      <c r="AA2736" s="19" t="str">
        <f>IFERROR(VLOOKUP(E2736,[2]an!$A$3:$B$81,2,FALSE),"")</f>
        <v/>
      </c>
      <c r="AB2736" s="19" t="str">
        <f>IFERROR(VLOOKUP(AA2736,[2]an!$C$2:$D$16,2,FALSE),"")</f>
        <v/>
      </c>
      <c r="AC2736" s="20"/>
      <c r="AD2736" s="21" t="str">
        <f>IF(A2736=[2]an!$F$36,VLOOKUP([2]an!$F$36,[2]an!$F$36:$H$36,3,FALSE),IF(A2736=[2]an!$F$35,VLOOKUP([2]an!$F$35,[2]an!$F$35:$H$35,3,FALSE),IF(A2736=[2]an!$F$33,VLOOKUP([2]an!$F$33,[2]an!$F$33:$H$33,3,FALSE),IF(A2736=[2]an!$F$31,VLOOKUP([2]an!$F$31,[2]an!$F$31:$H$31,3,FALSE),""))))</f>
        <v/>
      </c>
    </row>
    <row r="2737" spans="6:30" x14ac:dyDescent="0.2">
      <c r="F2737" s="10"/>
      <c r="G2737" s="8" t="str">
        <f t="shared" si="128"/>
        <v/>
      </c>
      <c r="H2737" s="13"/>
      <c r="K2737" s="13"/>
      <c r="L2737" s="10"/>
      <c r="M2737" s="10"/>
      <c r="S2737" s="8" t="str">
        <f>IFERROR(VLOOKUP(D2737,[1]peretoe_teenus!$A$2:$L$2000,5,FALSE),"")</f>
        <v/>
      </c>
      <c r="U2737" s="13"/>
      <c r="V2737" s="15" t="str" cm="1">
        <f t="array" ref="V2737">IFERROR(IF(AND(F2737="Tugigrupp",RANK(K2737,$K2737:$K2737)+COUNTIFS($K$2:K2737,K2737,$L$2:L2737,L2737,$M$2:M2737,M2737,$I$2:I2737,I2737,$G$2:G2737,G2737,$F$2:F2737,F2737)-1=1),SUMPRODUCT(($F$2:$F$4154=F2737)*($G$2:$G$4154=G2737)*($K$2:$K$4154=K2737)*($I$2:$I$4154=I2737)*($L$2:$L$4154=L2737)*($M$2:$M$4154=M2737)),""),"")</f>
        <v/>
      </c>
      <c r="W2737" s="15" t="str">
        <f t="shared" si="126"/>
        <v/>
      </c>
      <c r="X2737" s="16" t="str">
        <f>IF(AND(A2737=[2]an!$G$38,F2737=[2]an!$E$40),[2]an!$G$40,IF(AND(A2737=[2]an!$G$38,F2737=[2]an!$E$41),[2]an!$G$41,IF(AND(A2737=[2]an!$G$38,F2737=[2]an!$E$39,H2737&gt;=[2]an!$M$37),[2]an!$G$39,
IF(AND(A2737=[2]an!$G$38,F2737=[2]an!$E$39,H2737&lt;[2]an!$M$37,S2737="kahepoolne vajaduspõhine",U2737=""),[2]an!$M$40,
IF(AND(A2737=[2]an!$G$38,F2737=[2]an!$E$39,H2737&lt;[2]an!$M$37,S2737="kahepoolne vajaduspõhine",U2737&lt;&gt;""),[2]an!$G$39,
IF(AND(A2737=[2]an!$G$38,F2737=[2]an!$E$39,H2737&lt;[2]an!$M$37,S2737&lt;&gt;"kahepoolne vajaduspõhine"),[2]an!$G$39,
IF(AND(A2737=[2]an!$G$38,F2737=[2]an!$E$42),[2]an!$G$42,
IF(AND(A2737=[2]an!$H$38,F2737=[2]an!$E$40),[2]an!$H$40,IF(AND(A2737=[2]an!$H$38,F2737=[2]an!$E$41),[2]an!$H$41,IF(AND(A2737=[2]an!$H$38,F2737=[2]an!$E$39,H2737&gt;=[2]an!$M$37),[2]an!$H$39,
IF(AND(A2737=[2]an!$H$38,F2737=[2]an!$E$39,H2737&lt;[2]an!$M$37,S2737="kahepoolne vajaduspõhine",U2737=""),[2]an!$M$40,
IF(AND(A2737=[2]an!$H$38,F2737=[2]an!$E$39,H2737&lt;[2]an!$M$37,S2737="kahepoolne vajaduspõhine",U2737&lt;&gt;""),[2]an!$H$39,
IF(AND(A2737=[2]an!$H$38,F2737=[2]an!$E$39,H2737&lt;[2]an!$M$37,S2737&lt;&gt;"kahepoolne vajaduspõhine"),[2]an!$H$39,
IF(AND(A2737=[2]an!$H$38,F2737=[2]an!$E$42),[2]an!$H$42,
IF(AND(A2737=[2]an!$I$38,F2737=[2]an!$E$40),[2]an!$I$40,IF(AND(A2737=[2]an!$I$38,F2737=[2]an!$E$41),[2]an!$I$41,IF(AND(A2737=[2]an!$I$38,F2737=[2]an!$E$39,H2737&gt;=[2]an!$M$37),[2]an!$I$39,
IF(AND(A2737=[2]an!$I$38,F2737=[2]an!$E$39,H2737&lt;[2]an!$M$37,S2737="kahepoolne vajaduspõhine",U2737=""),[2]an!$M$40,
IF(AND(A2737=[2]an!$I$38,F2737=[2]an!$E$39,H2737&lt;[2]an!$M$37,S2737="kahepoolne vajaduspõhine",U2737&lt;&gt;""),[2]an!$I$39,
IF(AND(A2737=[2]an!$I$38,F2737=[2]an!$E$39,H2737&lt;[2]an!$M$37,S2737&lt;&gt;"kahepoolne vajaduspõhine"),[2]an!$I$39,
IF(AND(A2737=[2]an!$I$38,F2737=[2]an!$E$42),[2]an!$I$42,
IF(AND(A2737=[2]an!$J$38,F2737=[2]an!$E$40),[2]an!$J$40,IF(AND(A2737=[2]an!$J$38,F2737=[2]an!$E$41),[2]an!$J$41,IF(AND(A2737=[2]an!$J$38,F2737=[2]an!$E$39,H2737&gt;=[2]an!$M$37),[2]an!$J$39,
IF(AND(A2737=[2]an!$J$38,F2737=[2]an!$E$39,H2737&lt;[2]an!$M$37,S2737="kahepoolne vajaduspõhine",U2737=""),[2]an!$M$40,
IF(AND(A2737=[2]an!$J$38,F2737=[2]an!$E$39,H2737&lt;[2]an!$M$37,S2737="kahepoolne vajaduspõhine",U2737&lt;&gt;""),[2]an!$J$39,
IF(AND(A2737=[2]an!$J$38,F2737=[2]an!$E$39,H2737&lt;[2]an!$M$37,S2737&lt;&gt;"kahepoolne vajaduspõhine"),[2]an!$J$39,
IF(AND(A2737=[2]an!$J$38,F2737=[2]an!$E$42),[2]an!$J$42,""))))))))))))))))))))))))))))</f>
        <v/>
      </c>
      <c r="Y2737" s="17" t="str">
        <f>IFERROR(IF(F2737="Tugigrupp",0,
IF(AND(F2737="Peretoe teenus",H2737&gt;=[2]an!$M$37,RANK(D2737,$D2737:$D2737)+COUNTIFS($D$2:D2737,D2737,$F$2:F2737,F2737)-1&gt;1),"",
IF(AND(F2737="Peretoe teenus",H2737&gt;=[2]an!$M$37,RANK(D2737,$D2737:$D2737)+COUNTIFS($D$2:D2737,D2737,$F$2:F2737,F2737)-1=1,MONTH(H2737)=MONTH(K2737)=TRUE,YEAR(H2737)=YEAR(K2737)=TRUE),((EOMONTH(H2737,0)-H2737+1)*X2737)/DAY(EOMONTH(H2737,0)),
IF(AND(F2737="Peretoe teenus",H2737&gt;=[2]an!$M$37,RANK(D2737,$D2737:$D2737)+COUNTIFS($D$2:D2737,D2737,$F$2:F2737,F2737)-1=1),X2737,
IF(AND(F2737="Peretoe teenus",H2737&lt;[2]an!$M$37,S2737&lt;&gt;"kahepoolne vajaduspõhine",RANK(D2737,$D2737:$D2737)+COUNTIFS($D$2:D2737,D2737,$F$2:F2737,F2737)-1=1),X2737,
IF(AND(F2737="Peretoe teenus",H2737&lt;[2]an!$M$37,S2737&lt;&gt;"kahepoolne vajaduspõhine",RANK(D2737,$D2737:$D2737)+COUNTIFS($D$2:D2737,D2737,$F$2:F2737,F2737)-1&gt;1),"",
IF(AND(F2737="Peretoe teenus",H2737&lt;[2]an!$M$37,S2737="kahepoolne vajaduspõhine",U2737="",RANK(D2737,$D2737:$D2737)+COUNTIFS($D$2:D2737,D2737,$F$2:F2737,F2737)-1=1),X2737,
IF(AND(F2737="Peretoe teenus",H2737&lt;[2]an!$M$37,S2737="kahepoolne vajaduspõhine",U2737="",RANK(D2737,$D2737:$D2737)+COUNTIFS($D$2:D2737,D2737,$F$2:F2737,F2737)-1&gt;1),"",
IF(AND(F2737="Peretoe teenus",H2737&lt;[2]an!$M$37,S2737="kahepoolne vajaduspõhine",U2737&lt;[2]an!$M$37,RANK(D2737,$D2737:$D2737)+COUNTIFS($D$2:D2737,D2737,$F$2:F2737,F2737)-1=1),X2737,
IF(AND(F2737="Peretoe teenus",H2737&lt;[2]an!$M$37,S2737="kahepoolne vajaduspõhine",U2737&lt;[2]an!$M$37,RANK(D2737,$D2737:$D2737)+COUNTIFS($D$2:D2737,D2737,$F$2:F2737,F2737)-1&gt;1),"",
IF(AND(F2737="Peretoe teenus",H2737&lt;[2]an!$M$37,S2737="kahepoolne vajaduspõhine",U2737&gt;=[2]an!$M$37,U2737&lt;=[2]an!$M$38,RANK(D2737,$D2737:$D2737)+COUNTIFS($D$2:D2737,D2737,$F$2:F2737,F2737)-1=1),
((EOMONTH(U2737,0)-U2737+1)*X2737)/DAY(EOMONTH(U2737,0))+(DAY(U2737)-1)*100/DAY(EOMONTH(U2737,0)),
IF(AND(F2737="Peretoe teenus",H2737&lt;[2]an!$M$37,S2737="kahepoolne vajaduspõhine",U2737&gt;=[2]an!$M$37,U2737&lt;=[2]an!$M$38,RANK(D2737,$D2737:$D2737)+COUNTIFS($D$2:D2737,D2737,$F$2:F2737,F2737)-1&gt;1),"",
IF(AND(F2737="Peretoe teenus",H2737&lt;[2]an!$M$37,S2737="kahepoolne vajaduspõhine",U2737&gt;[2]an!$M$38,RANK(D2737,$D2737:$D2737)+COUNTIFS($D$2:D2737,D2737,$F$2:F2737,F2737)-1=1),X2737,
IF(AND(F2737="Peretoe teenus",H2737&lt;[2]an!$M$37,S2737="kahepoolne vajaduspõhine",U2737&gt;[2]an!$M$38,RANK(D2737,$D2737:$D2737)+COUNTIFS($D$2:D2737,D2737,$F$2:F2737,F2737)-1&gt;1),"",X2737*W2737)))))))))))))),"")</f>
        <v/>
      </c>
      <c r="Z2737" s="18" t="str">
        <f t="shared" si="127"/>
        <v/>
      </c>
      <c r="AA2737" s="19" t="str">
        <f>IFERROR(VLOOKUP(E2737,[2]an!$A$3:$B$81,2,FALSE),"")</f>
        <v/>
      </c>
      <c r="AB2737" s="19" t="str">
        <f>IFERROR(VLOOKUP(AA2737,[2]an!$C$2:$D$16,2,FALSE),"")</f>
        <v/>
      </c>
      <c r="AC2737" s="20"/>
      <c r="AD2737" s="21" t="str">
        <f>IF(A2737=[2]an!$F$36,VLOOKUP([2]an!$F$36,[2]an!$F$36:$H$36,3,FALSE),IF(A2737=[2]an!$F$35,VLOOKUP([2]an!$F$35,[2]an!$F$35:$H$35,3,FALSE),IF(A2737=[2]an!$F$33,VLOOKUP([2]an!$F$33,[2]an!$F$33:$H$33,3,FALSE),IF(A2737=[2]an!$F$31,VLOOKUP([2]an!$F$31,[2]an!$F$31:$H$31,3,FALSE),""))))</f>
        <v/>
      </c>
    </row>
    <row r="2738" spans="6:30" x14ac:dyDescent="0.2">
      <c r="F2738" s="10"/>
      <c r="G2738" s="8" t="str">
        <f t="shared" si="128"/>
        <v/>
      </c>
      <c r="H2738" s="13"/>
      <c r="K2738" s="13"/>
      <c r="L2738" s="10"/>
      <c r="M2738" s="10"/>
      <c r="S2738" s="8" t="str">
        <f>IFERROR(VLOOKUP(D2738,[1]peretoe_teenus!$A$2:$L$2000,5,FALSE),"")</f>
        <v/>
      </c>
      <c r="U2738" s="13"/>
      <c r="V2738" s="15" t="str" cm="1">
        <f t="array" ref="V2738">IFERROR(IF(AND(F2738="Tugigrupp",RANK(K2738,$K2738:$K2738)+COUNTIFS($K$2:K2738,K2738,$L$2:L2738,L2738,$M$2:M2738,M2738,$I$2:I2738,I2738,$G$2:G2738,G2738,$F$2:F2738,F2738)-1=1),SUMPRODUCT(($F$2:$F$4154=F2738)*($G$2:$G$4154=G2738)*($K$2:$K$4154=K2738)*($I$2:$I$4154=I2738)*($L$2:$L$4154=L2738)*($M$2:$M$4154=M2738)),""),"")</f>
        <v/>
      </c>
      <c r="W2738" s="15" t="str">
        <f t="shared" si="126"/>
        <v/>
      </c>
      <c r="X2738" s="16" t="str">
        <f>IF(AND(A2738=[2]an!$G$38,F2738=[2]an!$E$40),[2]an!$G$40,IF(AND(A2738=[2]an!$G$38,F2738=[2]an!$E$41),[2]an!$G$41,IF(AND(A2738=[2]an!$G$38,F2738=[2]an!$E$39,H2738&gt;=[2]an!$M$37),[2]an!$G$39,
IF(AND(A2738=[2]an!$G$38,F2738=[2]an!$E$39,H2738&lt;[2]an!$M$37,S2738="kahepoolne vajaduspõhine",U2738=""),[2]an!$M$40,
IF(AND(A2738=[2]an!$G$38,F2738=[2]an!$E$39,H2738&lt;[2]an!$M$37,S2738="kahepoolne vajaduspõhine",U2738&lt;&gt;""),[2]an!$G$39,
IF(AND(A2738=[2]an!$G$38,F2738=[2]an!$E$39,H2738&lt;[2]an!$M$37,S2738&lt;&gt;"kahepoolne vajaduspõhine"),[2]an!$G$39,
IF(AND(A2738=[2]an!$G$38,F2738=[2]an!$E$42),[2]an!$G$42,
IF(AND(A2738=[2]an!$H$38,F2738=[2]an!$E$40),[2]an!$H$40,IF(AND(A2738=[2]an!$H$38,F2738=[2]an!$E$41),[2]an!$H$41,IF(AND(A2738=[2]an!$H$38,F2738=[2]an!$E$39,H2738&gt;=[2]an!$M$37),[2]an!$H$39,
IF(AND(A2738=[2]an!$H$38,F2738=[2]an!$E$39,H2738&lt;[2]an!$M$37,S2738="kahepoolne vajaduspõhine",U2738=""),[2]an!$M$40,
IF(AND(A2738=[2]an!$H$38,F2738=[2]an!$E$39,H2738&lt;[2]an!$M$37,S2738="kahepoolne vajaduspõhine",U2738&lt;&gt;""),[2]an!$H$39,
IF(AND(A2738=[2]an!$H$38,F2738=[2]an!$E$39,H2738&lt;[2]an!$M$37,S2738&lt;&gt;"kahepoolne vajaduspõhine"),[2]an!$H$39,
IF(AND(A2738=[2]an!$H$38,F2738=[2]an!$E$42),[2]an!$H$42,
IF(AND(A2738=[2]an!$I$38,F2738=[2]an!$E$40),[2]an!$I$40,IF(AND(A2738=[2]an!$I$38,F2738=[2]an!$E$41),[2]an!$I$41,IF(AND(A2738=[2]an!$I$38,F2738=[2]an!$E$39,H2738&gt;=[2]an!$M$37),[2]an!$I$39,
IF(AND(A2738=[2]an!$I$38,F2738=[2]an!$E$39,H2738&lt;[2]an!$M$37,S2738="kahepoolne vajaduspõhine",U2738=""),[2]an!$M$40,
IF(AND(A2738=[2]an!$I$38,F2738=[2]an!$E$39,H2738&lt;[2]an!$M$37,S2738="kahepoolne vajaduspõhine",U2738&lt;&gt;""),[2]an!$I$39,
IF(AND(A2738=[2]an!$I$38,F2738=[2]an!$E$39,H2738&lt;[2]an!$M$37,S2738&lt;&gt;"kahepoolne vajaduspõhine"),[2]an!$I$39,
IF(AND(A2738=[2]an!$I$38,F2738=[2]an!$E$42),[2]an!$I$42,
IF(AND(A2738=[2]an!$J$38,F2738=[2]an!$E$40),[2]an!$J$40,IF(AND(A2738=[2]an!$J$38,F2738=[2]an!$E$41),[2]an!$J$41,IF(AND(A2738=[2]an!$J$38,F2738=[2]an!$E$39,H2738&gt;=[2]an!$M$37),[2]an!$J$39,
IF(AND(A2738=[2]an!$J$38,F2738=[2]an!$E$39,H2738&lt;[2]an!$M$37,S2738="kahepoolne vajaduspõhine",U2738=""),[2]an!$M$40,
IF(AND(A2738=[2]an!$J$38,F2738=[2]an!$E$39,H2738&lt;[2]an!$M$37,S2738="kahepoolne vajaduspõhine",U2738&lt;&gt;""),[2]an!$J$39,
IF(AND(A2738=[2]an!$J$38,F2738=[2]an!$E$39,H2738&lt;[2]an!$M$37,S2738&lt;&gt;"kahepoolne vajaduspõhine"),[2]an!$J$39,
IF(AND(A2738=[2]an!$J$38,F2738=[2]an!$E$42),[2]an!$J$42,""))))))))))))))))))))))))))))</f>
        <v/>
      </c>
      <c r="Y2738" s="17" t="str">
        <f>IFERROR(IF(F2738="Tugigrupp",0,
IF(AND(F2738="Peretoe teenus",H2738&gt;=[2]an!$M$37,RANK(D2738,$D2738:$D2738)+COUNTIFS($D$2:D2738,D2738,$F$2:F2738,F2738)-1&gt;1),"",
IF(AND(F2738="Peretoe teenus",H2738&gt;=[2]an!$M$37,RANK(D2738,$D2738:$D2738)+COUNTIFS($D$2:D2738,D2738,$F$2:F2738,F2738)-1=1,MONTH(H2738)=MONTH(K2738)=TRUE,YEAR(H2738)=YEAR(K2738)=TRUE),((EOMONTH(H2738,0)-H2738+1)*X2738)/DAY(EOMONTH(H2738,0)),
IF(AND(F2738="Peretoe teenus",H2738&gt;=[2]an!$M$37,RANK(D2738,$D2738:$D2738)+COUNTIFS($D$2:D2738,D2738,$F$2:F2738,F2738)-1=1),X2738,
IF(AND(F2738="Peretoe teenus",H2738&lt;[2]an!$M$37,S2738&lt;&gt;"kahepoolne vajaduspõhine",RANK(D2738,$D2738:$D2738)+COUNTIFS($D$2:D2738,D2738,$F$2:F2738,F2738)-1=1),X2738,
IF(AND(F2738="Peretoe teenus",H2738&lt;[2]an!$M$37,S2738&lt;&gt;"kahepoolne vajaduspõhine",RANK(D2738,$D2738:$D2738)+COUNTIFS($D$2:D2738,D2738,$F$2:F2738,F2738)-1&gt;1),"",
IF(AND(F2738="Peretoe teenus",H2738&lt;[2]an!$M$37,S2738="kahepoolne vajaduspõhine",U2738="",RANK(D2738,$D2738:$D2738)+COUNTIFS($D$2:D2738,D2738,$F$2:F2738,F2738)-1=1),X2738,
IF(AND(F2738="Peretoe teenus",H2738&lt;[2]an!$M$37,S2738="kahepoolne vajaduspõhine",U2738="",RANK(D2738,$D2738:$D2738)+COUNTIFS($D$2:D2738,D2738,$F$2:F2738,F2738)-1&gt;1),"",
IF(AND(F2738="Peretoe teenus",H2738&lt;[2]an!$M$37,S2738="kahepoolne vajaduspõhine",U2738&lt;[2]an!$M$37,RANK(D2738,$D2738:$D2738)+COUNTIFS($D$2:D2738,D2738,$F$2:F2738,F2738)-1=1),X2738,
IF(AND(F2738="Peretoe teenus",H2738&lt;[2]an!$M$37,S2738="kahepoolne vajaduspõhine",U2738&lt;[2]an!$M$37,RANK(D2738,$D2738:$D2738)+COUNTIFS($D$2:D2738,D2738,$F$2:F2738,F2738)-1&gt;1),"",
IF(AND(F2738="Peretoe teenus",H2738&lt;[2]an!$M$37,S2738="kahepoolne vajaduspõhine",U2738&gt;=[2]an!$M$37,U2738&lt;=[2]an!$M$38,RANK(D2738,$D2738:$D2738)+COUNTIFS($D$2:D2738,D2738,$F$2:F2738,F2738)-1=1),
((EOMONTH(U2738,0)-U2738+1)*X2738)/DAY(EOMONTH(U2738,0))+(DAY(U2738)-1)*100/DAY(EOMONTH(U2738,0)),
IF(AND(F2738="Peretoe teenus",H2738&lt;[2]an!$M$37,S2738="kahepoolne vajaduspõhine",U2738&gt;=[2]an!$M$37,U2738&lt;=[2]an!$M$38,RANK(D2738,$D2738:$D2738)+COUNTIFS($D$2:D2738,D2738,$F$2:F2738,F2738)-1&gt;1),"",
IF(AND(F2738="Peretoe teenus",H2738&lt;[2]an!$M$37,S2738="kahepoolne vajaduspõhine",U2738&gt;[2]an!$M$38,RANK(D2738,$D2738:$D2738)+COUNTIFS($D$2:D2738,D2738,$F$2:F2738,F2738)-1=1),X2738,
IF(AND(F2738="Peretoe teenus",H2738&lt;[2]an!$M$37,S2738="kahepoolne vajaduspõhine",U2738&gt;[2]an!$M$38,RANK(D2738,$D2738:$D2738)+COUNTIFS($D$2:D2738,D2738,$F$2:F2738,F2738)-1&gt;1),"",X2738*W2738)))))))))))))),"")</f>
        <v/>
      </c>
      <c r="Z2738" s="18" t="str">
        <f t="shared" si="127"/>
        <v/>
      </c>
      <c r="AA2738" s="19" t="str">
        <f>IFERROR(VLOOKUP(E2738,[2]an!$A$3:$B$81,2,FALSE),"")</f>
        <v/>
      </c>
      <c r="AB2738" s="19" t="str">
        <f>IFERROR(VLOOKUP(AA2738,[2]an!$C$2:$D$16,2,FALSE),"")</f>
        <v/>
      </c>
      <c r="AC2738" s="20"/>
      <c r="AD2738" s="21" t="str">
        <f>IF(A2738=[2]an!$F$36,VLOOKUP([2]an!$F$36,[2]an!$F$36:$H$36,3,FALSE),IF(A2738=[2]an!$F$35,VLOOKUP([2]an!$F$35,[2]an!$F$35:$H$35,3,FALSE),IF(A2738=[2]an!$F$33,VLOOKUP([2]an!$F$33,[2]an!$F$33:$H$33,3,FALSE),IF(A2738=[2]an!$F$31,VLOOKUP([2]an!$F$31,[2]an!$F$31:$H$31,3,FALSE),""))))</f>
        <v/>
      </c>
    </row>
    <row r="2739" spans="6:30" x14ac:dyDescent="0.2">
      <c r="F2739" s="10"/>
      <c r="G2739" s="8" t="str">
        <f t="shared" si="128"/>
        <v/>
      </c>
      <c r="H2739" s="13"/>
      <c r="K2739" s="13"/>
      <c r="L2739" s="10"/>
      <c r="M2739" s="10"/>
      <c r="S2739" s="8" t="str">
        <f>IFERROR(VLOOKUP(D2739,[1]peretoe_teenus!$A$2:$L$2000,5,FALSE),"")</f>
        <v/>
      </c>
      <c r="U2739" s="13"/>
      <c r="V2739" s="15" t="str" cm="1">
        <f t="array" ref="V2739">IFERROR(IF(AND(F2739="Tugigrupp",RANK(K2739,$K2739:$K2739)+COUNTIFS($K$2:K2739,K2739,$L$2:L2739,L2739,$M$2:M2739,M2739,$I$2:I2739,I2739,$G$2:G2739,G2739,$F$2:F2739,F2739)-1=1),SUMPRODUCT(($F$2:$F$4154=F2739)*($G$2:$G$4154=G2739)*($K$2:$K$4154=K2739)*($I$2:$I$4154=I2739)*($L$2:$L$4154=L2739)*($M$2:$M$4154=M2739)),""),"")</f>
        <v/>
      </c>
      <c r="W2739" s="15" t="str">
        <f t="shared" si="126"/>
        <v/>
      </c>
      <c r="X2739" s="16" t="str">
        <f>IF(AND(A2739=[2]an!$G$38,F2739=[2]an!$E$40),[2]an!$G$40,IF(AND(A2739=[2]an!$G$38,F2739=[2]an!$E$41),[2]an!$G$41,IF(AND(A2739=[2]an!$G$38,F2739=[2]an!$E$39,H2739&gt;=[2]an!$M$37),[2]an!$G$39,
IF(AND(A2739=[2]an!$G$38,F2739=[2]an!$E$39,H2739&lt;[2]an!$M$37,S2739="kahepoolne vajaduspõhine",U2739=""),[2]an!$M$40,
IF(AND(A2739=[2]an!$G$38,F2739=[2]an!$E$39,H2739&lt;[2]an!$M$37,S2739="kahepoolne vajaduspõhine",U2739&lt;&gt;""),[2]an!$G$39,
IF(AND(A2739=[2]an!$G$38,F2739=[2]an!$E$39,H2739&lt;[2]an!$M$37,S2739&lt;&gt;"kahepoolne vajaduspõhine"),[2]an!$G$39,
IF(AND(A2739=[2]an!$G$38,F2739=[2]an!$E$42),[2]an!$G$42,
IF(AND(A2739=[2]an!$H$38,F2739=[2]an!$E$40),[2]an!$H$40,IF(AND(A2739=[2]an!$H$38,F2739=[2]an!$E$41),[2]an!$H$41,IF(AND(A2739=[2]an!$H$38,F2739=[2]an!$E$39,H2739&gt;=[2]an!$M$37),[2]an!$H$39,
IF(AND(A2739=[2]an!$H$38,F2739=[2]an!$E$39,H2739&lt;[2]an!$M$37,S2739="kahepoolne vajaduspõhine",U2739=""),[2]an!$M$40,
IF(AND(A2739=[2]an!$H$38,F2739=[2]an!$E$39,H2739&lt;[2]an!$M$37,S2739="kahepoolne vajaduspõhine",U2739&lt;&gt;""),[2]an!$H$39,
IF(AND(A2739=[2]an!$H$38,F2739=[2]an!$E$39,H2739&lt;[2]an!$M$37,S2739&lt;&gt;"kahepoolne vajaduspõhine"),[2]an!$H$39,
IF(AND(A2739=[2]an!$H$38,F2739=[2]an!$E$42),[2]an!$H$42,
IF(AND(A2739=[2]an!$I$38,F2739=[2]an!$E$40),[2]an!$I$40,IF(AND(A2739=[2]an!$I$38,F2739=[2]an!$E$41),[2]an!$I$41,IF(AND(A2739=[2]an!$I$38,F2739=[2]an!$E$39,H2739&gt;=[2]an!$M$37),[2]an!$I$39,
IF(AND(A2739=[2]an!$I$38,F2739=[2]an!$E$39,H2739&lt;[2]an!$M$37,S2739="kahepoolne vajaduspõhine",U2739=""),[2]an!$M$40,
IF(AND(A2739=[2]an!$I$38,F2739=[2]an!$E$39,H2739&lt;[2]an!$M$37,S2739="kahepoolne vajaduspõhine",U2739&lt;&gt;""),[2]an!$I$39,
IF(AND(A2739=[2]an!$I$38,F2739=[2]an!$E$39,H2739&lt;[2]an!$M$37,S2739&lt;&gt;"kahepoolne vajaduspõhine"),[2]an!$I$39,
IF(AND(A2739=[2]an!$I$38,F2739=[2]an!$E$42),[2]an!$I$42,
IF(AND(A2739=[2]an!$J$38,F2739=[2]an!$E$40),[2]an!$J$40,IF(AND(A2739=[2]an!$J$38,F2739=[2]an!$E$41),[2]an!$J$41,IF(AND(A2739=[2]an!$J$38,F2739=[2]an!$E$39,H2739&gt;=[2]an!$M$37),[2]an!$J$39,
IF(AND(A2739=[2]an!$J$38,F2739=[2]an!$E$39,H2739&lt;[2]an!$M$37,S2739="kahepoolne vajaduspõhine",U2739=""),[2]an!$M$40,
IF(AND(A2739=[2]an!$J$38,F2739=[2]an!$E$39,H2739&lt;[2]an!$M$37,S2739="kahepoolne vajaduspõhine",U2739&lt;&gt;""),[2]an!$J$39,
IF(AND(A2739=[2]an!$J$38,F2739=[2]an!$E$39,H2739&lt;[2]an!$M$37,S2739&lt;&gt;"kahepoolne vajaduspõhine"),[2]an!$J$39,
IF(AND(A2739=[2]an!$J$38,F2739=[2]an!$E$42),[2]an!$J$42,""))))))))))))))))))))))))))))</f>
        <v/>
      </c>
      <c r="Y2739" s="17" t="str">
        <f>IFERROR(IF(F2739="Tugigrupp",0,
IF(AND(F2739="Peretoe teenus",H2739&gt;=[2]an!$M$37,RANK(D2739,$D2739:$D2739)+COUNTIFS($D$2:D2739,D2739,$F$2:F2739,F2739)-1&gt;1),"",
IF(AND(F2739="Peretoe teenus",H2739&gt;=[2]an!$M$37,RANK(D2739,$D2739:$D2739)+COUNTIFS($D$2:D2739,D2739,$F$2:F2739,F2739)-1=1,MONTH(H2739)=MONTH(K2739)=TRUE,YEAR(H2739)=YEAR(K2739)=TRUE),((EOMONTH(H2739,0)-H2739+1)*X2739)/DAY(EOMONTH(H2739,0)),
IF(AND(F2739="Peretoe teenus",H2739&gt;=[2]an!$M$37,RANK(D2739,$D2739:$D2739)+COUNTIFS($D$2:D2739,D2739,$F$2:F2739,F2739)-1=1),X2739,
IF(AND(F2739="Peretoe teenus",H2739&lt;[2]an!$M$37,S2739&lt;&gt;"kahepoolne vajaduspõhine",RANK(D2739,$D2739:$D2739)+COUNTIFS($D$2:D2739,D2739,$F$2:F2739,F2739)-1=1),X2739,
IF(AND(F2739="Peretoe teenus",H2739&lt;[2]an!$M$37,S2739&lt;&gt;"kahepoolne vajaduspõhine",RANK(D2739,$D2739:$D2739)+COUNTIFS($D$2:D2739,D2739,$F$2:F2739,F2739)-1&gt;1),"",
IF(AND(F2739="Peretoe teenus",H2739&lt;[2]an!$M$37,S2739="kahepoolne vajaduspõhine",U2739="",RANK(D2739,$D2739:$D2739)+COUNTIFS($D$2:D2739,D2739,$F$2:F2739,F2739)-1=1),X2739,
IF(AND(F2739="Peretoe teenus",H2739&lt;[2]an!$M$37,S2739="kahepoolne vajaduspõhine",U2739="",RANK(D2739,$D2739:$D2739)+COUNTIFS($D$2:D2739,D2739,$F$2:F2739,F2739)-1&gt;1),"",
IF(AND(F2739="Peretoe teenus",H2739&lt;[2]an!$M$37,S2739="kahepoolne vajaduspõhine",U2739&lt;[2]an!$M$37,RANK(D2739,$D2739:$D2739)+COUNTIFS($D$2:D2739,D2739,$F$2:F2739,F2739)-1=1),X2739,
IF(AND(F2739="Peretoe teenus",H2739&lt;[2]an!$M$37,S2739="kahepoolne vajaduspõhine",U2739&lt;[2]an!$M$37,RANK(D2739,$D2739:$D2739)+COUNTIFS($D$2:D2739,D2739,$F$2:F2739,F2739)-1&gt;1),"",
IF(AND(F2739="Peretoe teenus",H2739&lt;[2]an!$M$37,S2739="kahepoolne vajaduspõhine",U2739&gt;=[2]an!$M$37,U2739&lt;=[2]an!$M$38,RANK(D2739,$D2739:$D2739)+COUNTIFS($D$2:D2739,D2739,$F$2:F2739,F2739)-1=1),
((EOMONTH(U2739,0)-U2739+1)*X2739)/DAY(EOMONTH(U2739,0))+(DAY(U2739)-1)*100/DAY(EOMONTH(U2739,0)),
IF(AND(F2739="Peretoe teenus",H2739&lt;[2]an!$M$37,S2739="kahepoolne vajaduspõhine",U2739&gt;=[2]an!$M$37,U2739&lt;=[2]an!$M$38,RANK(D2739,$D2739:$D2739)+COUNTIFS($D$2:D2739,D2739,$F$2:F2739,F2739)-1&gt;1),"",
IF(AND(F2739="Peretoe teenus",H2739&lt;[2]an!$M$37,S2739="kahepoolne vajaduspõhine",U2739&gt;[2]an!$M$38,RANK(D2739,$D2739:$D2739)+COUNTIFS($D$2:D2739,D2739,$F$2:F2739,F2739)-1=1),X2739,
IF(AND(F2739="Peretoe teenus",H2739&lt;[2]an!$M$37,S2739="kahepoolne vajaduspõhine",U2739&gt;[2]an!$M$38,RANK(D2739,$D2739:$D2739)+COUNTIFS($D$2:D2739,D2739,$F$2:F2739,F2739)-1&gt;1),"",X2739*W2739)))))))))))))),"")</f>
        <v/>
      </c>
      <c r="Z2739" s="18" t="str">
        <f t="shared" si="127"/>
        <v/>
      </c>
      <c r="AA2739" s="19" t="str">
        <f>IFERROR(VLOOKUP(E2739,[2]an!$A$3:$B$81,2,FALSE),"")</f>
        <v/>
      </c>
      <c r="AB2739" s="19" t="str">
        <f>IFERROR(VLOOKUP(AA2739,[2]an!$C$2:$D$16,2,FALSE),"")</f>
        <v/>
      </c>
      <c r="AC2739" s="20"/>
      <c r="AD2739" s="21" t="str">
        <f>IF(A2739=[2]an!$F$36,VLOOKUP([2]an!$F$36,[2]an!$F$36:$H$36,3,FALSE),IF(A2739=[2]an!$F$35,VLOOKUP([2]an!$F$35,[2]an!$F$35:$H$35,3,FALSE),IF(A2739=[2]an!$F$33,VLOOKUP([2]an!$F$33,[2]an!$F$33:$H$33,3,FALSE),IF(A2739=[2]an!$F$31,VLOOKUP([2]an!$F$31,[2]an!$F$31:$H$31,3,FALSE),""))))</f>
        <v/>
      </c>
    </row>
    <row r="2740" spans="6:30" x14ac:dyDescent="0.2">
      <c r="F2740" s="10"/>
      <c r="G2740" s="8" t="str">
        <f t="shared" si="128"/>
        <v/>
      </c>
      <c r="H2740" s="13"/>
      <c r="K2740" s="13"/>
      <c r="L2740" s="10"/>
      <c r="M2740" s="10"/>
      <c r="S2740" s="8" t="str">
        <f>IFERROR(VLOOKUP(D2740,[1]peretoe_teenus!$A$2:$L$2000,5,FALSE),"")</f>
        <v/>
      </c>
      <c r="U2740" s="13"/>
      <c r="V2740" s="15" t="str" cm="1">
        <f t="array" ref="V2740">IFERROR(IF(AND(F2740="Tugigrupp",RANK(K2740,$K2740:$K2740)+COUNTIFS($K$2:K2740,K2740,$L$2:L2740,L2740,$M$2:M2740,M2740,$I$2:I2740,I2740,$G$2:G2740,G2740,$F$2:F2740,F2740)-1=1),SUMPRODUCT(($F$2:$F$4154=F2740)*($G$2:$G$4154=G2740)*($K$2:$K$4154=K2740)*($I$2:$I$4154=I2740)*($L$2:$L$4154=L2740)*($M$2:$M$4154=M2740)),""),"")</f>
        <v/>
      </c>
      <c r="W2740" s="15" t="str">
        <f t="shared" si="126"/>
        <v/>
      </c>
      <c r="X2740" s="16" t="str">
        <f>IF(AND(A2740=[2]an!$G$38,F2740=[2]an!$E$40),[2]an!$G$40,IF(AND(A2740=[2]an!$G$38,F2740=[2]an!$E$41),[2]an!$G$41,IF(AND(A2740=[2]an!$G$38,F2740=[2]an!$E$39,H2740&gt;=[2]an!$M$37),[2]an!$G$39,
IF(AND(A2740=[2]an!$G$38,F2740=[2]an!$E$39,H2740&lt;[2]an!$M$37,S2740="kahepoolne vajaduspõhine",U2740=""),[2]an!$M$40,
IF(AND(A2740=[2]an!$G$38,F2740=[2]an!$E$39,H2740&lt;[2]an!$M$37,S2740="kahepoolne vajaduspõhine",U2740&lt;&gt;""),[2]an!$G$39,
IF(AND(A2740=[2]an!$G$38,F2740=[2]an!$E$39,H2740&lt;[2]an!$M$37,S2740&lt;&gt;"kahepoolne vajaduspõhine"),[2]an!$G$39,
IF(AND(A2740=[2]an!$G$38,F2740=[2]an!$E$42),[2]an!$G$42,
IF(AND(A2740=[2]an!$H$38,F2740=[2]an!$E$40),[2]an!$H$40,IF(AND(A2740=[2]an!$H$38,F2740=[2]an!$E$41),[2]an!$H$41,IF(AND(A2740=[2]an!$H$38,F2740=[2]an!$E$39,H2740&gt;=[2]an!$M$37),[2]an!$H$39,
IF(AND(A2740=[2]an!$H$38,F2740=[2]an!$E$39,H2740&lt;[2]an!$M$37,S2740="kahepoolne vajaduspõhine",U2740=""),[2]an!$M$40,
IF(AND(A2740=[2]an!$H$38,F2740=[2]an!$E$39,H2740&lt;[2]an!$M$37,S2740="kahepoolne vajaduspõhine",U2740&lt;&gt;""),[2]an!$H$39,
IF(AND(A2740=[2]an!$H$38,F2740=[2]an!$E$39,H2740&lt;[2]an!$M$37,S2740&lt;&gt;"kahepoolne vajaduspõhine"),[2]an!$H$39,
IF(AND(A2740=[2]an!$H$38,F2740=[2]an!$E$42),[2]an!$H$42,
IF(AND(A2740=[2]an!$I$38,F2740=[2]an!$E$40),[2]an!$I$40,IF(AND(A2740=[2]an!$I$38,F2740=[2]an!$E$41),[2]an!$I$41,IF(AND(A2740=[2]an!$I$38,F2740=[2]an!$E$39,H2740&gt;=[2]an!$M$37),[2]an!$I$39,
IF(AND(A2740=[2]an!$I$38,F2740=[2]an!$E$39,H2740&lt;[2]an!$M$37,S2740="kahepoolne vajaduspõhine",U2740=""),[2]an!$M$40,
IF(AND(A2740=[2]an!$I$38,F2740=[2]an!$E$39,H2740&lt;[2]an!$M$37,S2740="kahepoolne vajaduspõhine",U2740&lt;&gt;""),[2]an!$I$39,
IF(AND(A2740=[2]an!$I$38,F2740=[2]an!$E$39,H2740&lt;[2]an!$M$37,S2740&lt;&gt;"kahepoolne vajaduspõhine"),[2]an!$I$39,
IF(AND(A2740=[2]an!$I$38,F2740=[2]an!$E$42),[2]an!$I$42,
IF(AND(A2740=[2]an!$J$38,F2740=[2]an!$E$40),[2]an!$J$40,IF(AND(A2740=[2]an!$J$38,F2740=[2]an!$E$41),[2]an!$J$41,IF(AND(A2740=[2]an!$J$38,F2740=[2]an!$E$39,H2740&gt;=[2]an!$M$37),[2]an!$J$39,
IF(AND(A2740=[2]an!$J$38,F2740=[2]an!$E$39,H2740&lt;[2]an!$M$37,S2740="kahepoolne vajaduspõhine",U2740=""),[2]an!$M$40,
IF(AND(A2740=[2]an!$J$38,F2740=[2]an!$E$39,H2740&lt;[2]an!$M$37,S2740="kahepoolne vajaduspõhine",U2740&lt;&gt;""),[2]an!$J$39,
IF(AND(A2740=[2]an!$J$38,F2740=[2]an!$E$39,H2740&lt;[2]an!$M$37,S2740&lt;&gt;"kahepoolne vajaduspõhine"),[2]an!$J$39,
IF(AND(A2740=[2]an!$J$38,F2740=[2]an!$E$42),[2]an!$J$42,""))))))))))))))))))))))))))))</f>
        <v/>
      </c>
      <c r="Y2740" s="17" t="str">
        <f>IFERROR(IF(F2740="Tugigrupp",0,
IF(AND(F2740="Peretoe teenus",H2740&gt;=[2]an!$M$37,RANK(D2740,$D2740:$D2740)+COUNTIFS($D$2:D2740,D2740,$F$2:F2740,F2740)-1&gt;1),"",
IF(AND(F2740="Peretoe teenus",H2740&gt;=[2]an!$M$37,RANK(D2740,$D2740:$D2740)+COUNTIFS($D$2:D2740,D2740,$F$2:F2740,F2740)-1=1,MONTH(H2740)=MONTH(K2740)=TRUE,YEAR(H2740)=YEAR(K2740)=TRUE),((EOMONTH(H2740,0)-H2740+1)*X2740)/DAY(EOMONTH(H2740,0)),
IF(AND(F2740="Peretoe teenus",H2740&gt;=[2]an!$M$37,RANK(D2740,$D2740:$D2740)+COUNTIFS($D$2:D2740,D2740,$F$2:F2740,F2740)-1=1),X2740,
IF(AND(F2740="Peretoe teenus",H2740&lt;[2]an!$M$37,S2740&lt;&gt;"kahepoolne vajaduspõhine",RANK(D2740,$D2740:$D2740)+COUNTIFS($D$2:D2740,D2740,$F$2:F2740,F2740)-1=1),X2740,
IF(AND(F2740="Peretoe teenus",H2740&lt;[2]an!$M$37,S2740&lt;&gt;"kahepoolne vajaduspõhine",RANK(D2740,$D2740:$D2740)+COUNTIFS($D$2:D2740,D2740,$F$2:F2740,F2740)-1&gt;1),"",
IF(AND(F2740="Peretoe teenus",H2740&lt;[2]an!$M$37,S2740="kahepoolne vajaduspõhine",U2740="",RANK(D2740,$D2740:$D2740)+COUNTIFS($D$2:D2740,D2740,$F$2:F2740,F2740)-1=1),X2740,
IF(AND(F2740="Peretoe teenus",H2740&lt;[2]an!$M$37,S2740="kahepoolne vajaduspõhine",U2740="",RANK(D2740,$D2740:$D2740)+COUNTIFS($D$2:D2740,D2740,$F$2:F2740,F2740)-1&gt;1),"",
IF(AND(F2740="Peretoe teenus",H2740&lt;[2]an!$M$37,S2740="kahepoolne vajaduspõhine",U2740&lt;[2]an!$M$37,RANK(D2740,$D2740:$D2740)+COUNTIFS($D$2:D2740,D2740,$F$2:F2740,F2740)-1=1),X2740,
IF(AND(F2740="Peretoe teenus",H2740&lt;[2]an!$M$37,S2740="kahepoolne vajaduspõhine",U2740&lt;[2]an!$M$37,RANK(D2740,$D2740:$D2740)+COUNTIFS($D$2:D2740,D2740,$F$2:F2740,F2740)-1&gt;1),"",
IF(AND(F2740="Peretoe teenus",H2740&lt;[2]an!$M$37,S2740="kahepoolne vajaduspõhine",U2740&gt;=[2]an!$M$37,U2740&lt;=[2]an!$M$38,RANK(D2740,$D2740:$D2740)+COUNTIFS($D$2:D2740,D2740,$F$2:F2740,F2740)-1=1),
((EOMONTH(U2740,0)-U2740+1)*X2740)/DAY(EOMONTH(U2740,0))+(DAY(U2740)-1)*100/DAY(EOMONTH(U2740,0)),
IF(AND(F2740="Peretoe teenus",H2740&lt;[2]an!$M$37,S2740="kahepoolne vajaduspõhine",U2740&gt;=[2]an!$M$37,U2740&lt;=[2]an!$M$38,RANK(D2740,$D2740:$D2740)+COUNTIFS($D$2:D2740,D2740,$F$2:F2740,F2740)-1&gt;1),"",
IF(AND(F2740="Peretoe teenus",H2740&lt;[2]an!$M$37,S2740="kahepoolne vajaduspõhine",U2740&gt;[2]an!$M$38,RANK(D2740,$D2740:$D2740)+COUNTIFS($D$2:D2740,D2740,$F$2:F2740,F2740)-1=1),X2740,
IF(AND(F2740="Peretoe teenus",H2740&lt;[2]an!$M$37,S2740="kahepoolne vajaduspõhine",U2740&gt;[2]an!$M$38,RANK(D2740,$D2740:$D2740)+COUNTIFS($D$2:D2740,D2740,$F$2:F2740,F2740)-1&gt;1),"",X2740*W2740)))))))))))))),"")</f>
        <v/>
      </c>
      <c r="Z2740" s="18" t="str">
        <f t="shared" si="127"/>
        <v/>
      </c>
      <c r="AA2740" s="19" t="str">
        <f>IFERROR(VLOOKUP(E2740,[2]an!$A$3:$B$81,2,FALSE),"")</f>
        <v/>
      </c>
      <c r="AB2740" s="19" t="str">
        <f>IFERROR(VLOOKUP(AA2740,[2]an!$C$2:$D$16,2,FALSE),"")</f>
        <v/>
      </c>
      <c r="AC2740" s="20"/>
      <c r="AD2740" s="21" t="str">
        <f>IF(A2740=[2]an!$F$36,VLOOKUP([2]an!$F$36,[2]an!$F$36:$H$36,3,FALSE),IF(A2740=[2]an!$F$35,VLOOKUP([2]an!$F$35,[2]an!$F$35:$H$35,3,FALSE),IF(A2740=[2]an!$F$33,VLOOKUP([2]an!$F$33,[2]an!$F$33:$H$33,3,FALSE),IF(A2740=[2]an!$F$31,VLOOKUP([2]an!$F$31,[2]an!$F$31:$H$31,3,FALSE),""))))</f>
        <v/>
      </c>
    </row>
    <row r="2741" spans="6:30" x14ac:dyDescent="0.2">
      <c r="F2741" s="10"/>
      <c r="G2741" s="8" t="str">
        <f t="shared" si="128"/>
        <v/>
      </c>
      <c r="H2741" s="13"/>
      <c r="K2741" s="13"/>
      <c r="L2741" s="10"/>
      <c r="M2741" s="10"/>
      <c r="S2741" s="8" t="str">
        <f>IFERROR(VLOOKUP(D2741,[1]peretoe_teenus!$A$2:$L$2000,5,FALSE),"")</f>
        <v/>
      </c>
      <c r="U2741" s="13"/>
      <c r="V2741" s="15" t="str" cm="1">
        <f t="array" ref="V2741">IFERROR(IF(AND(F2741="Tugigrupp",RANK(K2741,$K2741:$K2741)+COUNTIFS($K$2:K2741,K2741,$L$2:L2741,L2741,$M$2:M2741,M2741,$I$2:I2741,I2741,$G$2:G2741,G2741,$F$2:F2741,F2741)-1=1),SUMPRODUCT(($F$2:$F$4154=F2741)*($G$2:$G$4154=G2741)*($K$2:$K$4154=K2741)*($I$2:$I$4154=I2741)*($L$2:$L$4154=L2741)*($M$2:$M$4154=M2741)),""),"")</f>
        <v/>
      </c>
      <c r="W2741" s="15" t="str">
        <f t="shared" si="126"/>
        <v/>
      </c>
      <c r="X2741" s="16" t="str">
        <f>IF(AND(A2741=[2]an!$G$38,F2741=[2]an!$E$40),[2]an!$G$40,IF(AND(A2741=[2]an!$G$38,F2741=[2]an!$E$41),[2]an!$G$41,IF(AND(A2741=[2]an!$G$38,F2741=[2]an!$E$39,H2741&gt;=[2]an!$M$37),[2]an!$G$39,
IF(AND(A2741=[2]an!$G$38,F2741=[2]an!$E$39,H2741&lt;[2]an!$M$37,S2741="kahepoolne vajaduspõhine",U2741=""),[2]an!$M$40,
IF(AND(A2741=[2]an!$G$38,F2741=[2]an!$E$39,H2741&lt;[2]an!$M$37,S2741="kahepoolne vajaduspõhine",U2741&lt;&gt;""),[2]an!$G$39,
IF(AND(A2741=[2]an!$G$38,F2741=[2]an!$E$39,H2741&lt;[2]an!$M$37,S2741&lt;&gt;"kahepoolne vajaduspõhine"),[2]an!$G$39,
IF(AND(A2741=[2]an!$G$38,F2741=[2]an!$E$42),[2]an!$G$42,
IF(AND(A2741=[2]an!$H$38,F2741=[2]an!$E$40),[2]an!$H$40,IF(AND(A2741=[2]an!$H$38,F2741=[2]an!$E$41),[2]an!$H$41,IF(AND(A2741=[2]an!$H$38,F2741=[2]an!$E$39,H2741&gt;=[2]an!$M$37),[2]an!$H$39,
IF(AND(A2741=[2]an!$H$38,F2741=[2]an!$E$39,H2741&lt;[2]an!$M$37,S2741="kahepoolne vajaduspõhine",U2741=""),[2]an!$M$40,
IF(AND(A2741=[2]an!$H$38,F2741=[2]an!$E$39,H2741&lt;[2]an!$M$37,S2741="kahepoolne vajaduspõhine",U2741&lt;&gt;""),[2]an!$H$39,
IF(AND(A2741=[2]an!$H$38,F2741=[2]an!$E$39,H2741&lt;[2]an!$M$37,S2741&lt;&gt;"kahepoolne vajaduspõhine"),[2]an!$H$39,
IF(AND(A2741=[2]an!$H$38,F2741=[2]an!$E$42),[2]an!$H$42,
IF(AND(A2741=[2]an!$I$38,F2741=[2]an!$E$40),[2]an!$I$40,IF(AND(A2741=[2]an!$I$38,F2741=[2]an!$E$41),[2]an!$I$41,IF(AND(A2741=[2]an!$I$38,F2741=[2]an!$E$39,H2741&gt;=[2]an!$M$37),[2]an!$I$39,
IF(AND(A2741=[2]an!$I$38,F2741=[2]an!$E$39,H2741&lt;[2]an!$M$37,S2741="kahepoolne vajaduspõhine",U2741=""),[2]an!$M$40,
IF(AND(A2741=[2]an!$I$38,F2741=[2]an!$E$39,H2741&lt;[2]an!$M$37,S2741="kahepoolne vajaduspõhine",U2741&lt;&gt;""),[2]an!$I$39,
IF(AND(A2741=[2]an!$I$38,F2741=[2]an!$E$39,H2741&lt;[2]an!$M$37,S2741&lt;&gt;"kahepoolne vajaduspõhine"),[2]an!$I$39,
IF(AND(A2741=[2]an!$I$38,F2741=[2]an!$E$42),[2]an!$I$42,
IF(AND(A2741=[2]an!$J$38,F2741=[2]an!$E$40),[2]an!$J$40,IF(AND(A2741=[2]an!$J$38,F2741=[2]an!$E$41),[2]an!$J$41,IF(AND(A2741=[2]an!$J$38,F2741=[2]an!$E$39,H2741&gt;=[2]an!$M$37),[2]an!$J$39,
IF(AND(A2741=[2]an!$J$38,F2741=[2]an!$E$39,H2741&lt;[2]an!$M$37,S2741="kahepoolne vajaduspõhine",U2741=""),[2]an!$M$40,
IF(AND(A2741=[2]an!$J$38,F2741=[2]an!$E$39,H2741&lt;[2]an!$M$37,S2741="kahepoolne vajaduspõhine",U2741&lt;&gt;""),[2]an!$J$39,
IF(AND(A2741=[2]an!$J$38,F2741=[2]an!$E$39,H2741&lt;[2]an!$M$37,S2741&lt;&gt;"kahepoolne vajaduspõhine"),[2]an!$J$39,
IF(AND(A2741=[2]an!$J$38,F2741=[2]an!$E$42),[2]an!$J$42,""))))))))))))))))))))))))))))</f>
        <v/>
      </c>
      <c r="Y2741" s="17" t="str">
        <f>IFERROR(IF(F2741="Tugigrupp",0,
IF(AND(F2741="Peretoe teenus",H2741&gt;=[2]an!$M$37,RANK(D2741,$D2741:$D2741)+COUNTIFS($D$2:D2741,D2741,$F$2:F2741,F2741)-1&gt;1),"",
IF(AND(F2741="Peretoe teenus",H2741&gt;=[2]an!$M$37,RANK(D2741,$D2741:$D2741)+COUNTIFS($D$2:D2741,D2741,$F$2:F2741,F2741)-1=1,MONTH(H2741)=MONTH(K2741)=TRUE,YEAR(H2741)=YEAR(K2741)=TRUE),((EOMONTH(H2741,0)-H2741+1)*X2741)/DAY(EOMONTH(H2741,0)),
IF(AND(F2741="Peretoe teenus",H2741&gt;=[2]an!$M$37,RANK(D2741,$D2741:$D2741)+COUNTIFS($D$2:D2741,D2741,$F$2:F2741,F2741)-1=1),X2741,
IF(AND(F2741="Peretoe teenus",H2741&lt;[2]an!$M$37,S2741&lt;&gt;"kahepoolne vajaduspõhine",RANK(D2741,$D2741:$D2741)+COUNTIFS($D$2:D2741,D2741,$F$2:F2741,F2741)-1=1),X2741,
IF(AND(F2741="Peretoe teenus",H2741&lt;[2]an!$M$37,S2741&lt;&gt;"kahepoolne vajaduspõhine",RANK(D2741,$D2741:$D2741)+COUNTIFS($D$2:D2741,D2741,$F$2:F2741,F2741)-1&gt;1),"",
IF(AND(F2741="Peretoe teenus",H2741&lt;[2]an!$M$37,S2741="kahepoolne vajaduspõhine",U2741="",RANK(D2741,$D2741:$D2741)+COUNTIFS($D$2:D2741,D2741,$F$2:F2741,F2741)-1=1),X2741,
IF(AND(F2741="Peretoe teenus",H2741&lt;[2]an!$M$37,S2741="kahepoolne vajaduspõhine",U2741="",RANK(D2741,$D2741:$D2741)+COUNTIFS($D$2:D2741,D2741,$F$2:F2741,F2741)-1&gt;1),"",
IF(AND(F2741="Peretoe teenus",H2741&lt;[2]an!$M$37,S2741="kahepoolne vajaduspõhine",U2741&lt;[2]an!$M$37,RANK(D2741,$D2741:$D2741)+COUNTIFS($D$2:D2741,D2741,$F$2:F2741,F2741)-1=1),X2741,
IF(AND(F2741="Peretoe teenus",H2741&lt;[2]an!$M$37,S2741="kahepoolne vajaduspõhine",U2741&lt;[2]an!$M$37,RANK(D2741,$D2741:$D2741)+COUNTIFS($D$2:D2741,D2741,$F$2:F2741,F2741)-1&gt;1),"",
IF(AND(F2741="Peretoe teenus",H2741&lt;[2]an!$M$37,S2741="kahepoolne vajaduspõhine",U2741&gt;=[2]an!$M$37,U2741&lt;=[2]an!$M$38,RANK(D2741,$D2741:$D2741)+COUNTIFS($D$2:D2741,D2741,$F$2:F2741,F2741)-1=1),
((EOMONTH(U2741,0)-U2741+1)*X2741)/DAY(EOMONTH(U2741,0))+(DAY(U2741)-1)*100/DAY(EOMONTH(U2741,0)),
IF(AND(F2741="Peretoe teenus",H2741&lt;[2]an!$M$37,S2741="kahepoolne vajaduspõhine",U2741&gt;=[2]an!$M$37,U2741&lt;=[2]an!$M$38,RANK(D2741,$D2741:$D2741)+COUNTIFS($D$2:D2741,D2741,$F$2:F2741,F2741)-1&gt;1),"",
IF(AND(F2741="Peretoe teenus",H2741&lt;[2]an!$M$37,S2741="kahepoolne vajaduspõhine",U2741&gt;[2]an!$M$38,RANK(D2741,$D2741:$D2741)+COUNTIFS($D$2:D2741,D2741,$F$2:F2741,F2741)-1=1),X2741,
IF(AND(F2741="Peretoe teenus",H2741&lt;[2]an!$M$37,S2741="kahepoolne vajaduspõhine",U2741&gt;[2]an!$M$38,RANK(D2741,$D2741:$D2741)+COUNTIFS($D$2:D2741,D2741,$F$2:F2741,F2741)-1&gt;1),"",X2741*W2741)))))))))))))),"")</f>
        <v/>
      </c>
      <c r="Z2741" s="18" t="str">
        <f t="shared" si="127"/>
        <v/>
      </c>
      <c r="AA2741" s="19" t="str">
        <f>IFERROR(VLOOKUP(E2741,[2]an!$A$3:$B$81,2,FALSE),"")</f>
        <v/>
      </c>
      <c r="AB2741" s="19" t="str">
        <f>IFERROR(VLOOKUP(AA2741,[2]an!$C$2:$D$16,2,FALSE),"")</f>
        <v/>
      </c>
      <c r="AC2741" s="20"/>
      <c r="AD2741" s="21" t="str">
        <f>IF(A2741=[2]an!$F$36,VLOOKUP([2]an!$F$36,[2]an!$F$36:$H$36,3,FALSE),IF(A2741=[2]an!$F$35,VLOOKUP([2]an!$F$35,[2]an!$F$35:$H$35,3,FALSE),IF(A2741=[2]an!$F$33,VLOOKUP([2]an!$F$33,[2]an!$F$33:$H$33,3,FALSE),IF(A2741=[2]an!$F$31,VLOOKUP([2]an!$F$31,[2]an!$F$31:$H$31,3,FALSE),""))))</f>
        <v/>
      </c>
    </row>
    <row r="2742" spans="6:30" x14ac:dyDescent="0.2">
      <c r="F2742" s="10"/>
      <c r="G2742" s="8" t="str">
        <f t="shared" si="128"/>
        <v/>
      </c>
      <c r="H2742" s="13"/>
      <c r="K2742" s="13"/>
      <c r="L2742" s="10"/>
      <c r="M2742" s="10"/>
      <c r="S2742" s="8" t="str">
        <f>IFERROR(VLOOKUP(D2742,[1]peretoe_teenus!$A$2:$L$2000,5,FALSE),"")</f>
        <v/>
      </c>
      <c r="U2742" s="13"/>
      <c r="V2742" s="15" t="str" cm="1">
        <f t="array" ref="V2742">IFERROR(IF(AND(F2742="Tugigrupp",RANK(K2742,$K2742:$K2742)+COUNTIFS($K$2:K2742,K2742,$L$2:L2742,L2742,$M$2:M2742,M2742,$I$2:I2742,I2742,$G$2:G2742,G2742,$F$2:F2742,F2742)-1=1),SUMPRODUCT(($F$2:$F$4154=F2742)*($G$2:$G$4154=G2742)*($K$2:$K$4154=K2742)*($I$2:$I$4154=I2742)*($L$2:$L$4154=L2742)*($M$2:$M$4154=M2742)),""),"")</f>
        <v/>
      </c>
      <c r="W2742" s="15" t="str">
        <f t="shared" si="126"/>
        <v/>
      </c>
      <c r="X2742" s="16" t="str">
        <f>IF(AND(A2742=[2]an!$G$38,F2742=[2]an!$E$40),[2]an!$G$40,IF(AND(A2742=[2]an!$G$38,F2742=[2]an!$E$41),[2]an!$G$41,IF(AND(A2742=[2]an!$G$38,F2742=[2]an!$E$39,H2742&gt;=[2]an!$M$37),[2]an!$G$39,
IF(AND(A2742=[2]an!$G$38,F2742=[2]an!$E$39,H2742&lt;[2]an!$M$37,S2742="kahepoolne vajaduspõhine",U2742=""),[2]an!$M$40,
IF(AND(A2742=[2]an!$G$38,F2742=[2]an!$E$39,H2742&lt;[2]an!$M$37,S2742="kahepoolne vajaduspõhine",U2742&lt;&gt;""),[2]an!$G$39,
IF(AND(A2742=[2]an!$G$38,F2742=[2]an!$E$39,H2742&lt;[2]an!$M$37,S2742&lt;&gt;"kahepoolne vajaduspõhine"),[2]an!$G$39,
IF(AND(A2742=[2]an!$G$38,F2742=[2]an!$E$42),[2]an!$G$42,
IF(AND(A2742=[2]an!$H$38,F2742=[2]an!$E$40),[2]an!$H$40,IF(AND(A2742=[2]an!$H$38,F2742=[2]an!$E$41),[2]an!$H$41,IF(AND(A2742=[2]an!$H$38,F2742=[2]an!$E$39,H2742&gt;=[2]an!$M$37),[2]an!$H$39,
IF(AND(A2742=[2]an!$H$38,F2742=[2]an!$E$39,H2742&lt;[2]an!$M$37,S2742="kahepoolne vajaduspõhine",U2742=""),[2]an!$M$40,
IF(AND(A2742=[2]an!$H$38,F2742=[2]an!$E$39,H2742&lt;[2]an!$M$37,S2742="kahepoolne vajaduspõhine",U2742&lt;&gt;""),[2]an!$H$39,
IF(AND(A2742=[2]an!$H$38,F2742=[2]an!$E$39,H2742&lt;[2]an!$M$37,S2742&lt;&gt;"kahepoolne vajaduspõhine"),[2]an!$H$39,
IF(AND(A2742=[2]an!$H$38,F2742=[2]an!$E$42),[2]an!$H$42,
IF(AND(A2742=[2]an!$I$38,F2742=[2]an!$E$40),[2]an!$I$40,IF(AND(A2742=[2]an!$I$38,F2742=[2]an!$E$41),[2]an!$I$41,IF(AND(A2742=[2]an!$I$38,F2742=[2]an!$E$39,H2742&gt;=[2]an!$M$37),[2]an!$I$39,
IF(AND(A2742=[2]an!$I$38,F2742=[2]an!$E$39,H2742&lt;[2]an!$M$37,S2742="kahepoolne vajaduspõhine",U2742=""),[2]an!$M$40,
IF(AND(A2742=[2]an!$I$38,F2742=[2]an!$E$39,H2742&lt;[2]an!$M$37,S2742="kahepoolne vajaduspõhine",U2742&lt;&gt;""),[2]an!$I$39,
IF(AND(A2742=[2]an!$I$38,F2742=[2]an!$E$39,H2742&lt;[2]an!$M$37,S2742&lt;&gt;"kahepoolne vajaduspõhine"),[2]an!$I$39,
IF(AND(A2742=[2]an!$I$38,F2742=[2]an!$E$42),[2]an!$I$42,
IF(AND(A2742=[2]an!$J$38,F2742=[2]an!$E$40),[2]an!$J$40,IF(AND(A2742=[2]an!$J$38,F2742=[2]an!$E$41),[2]an!$J$41,IF(AND(A2742=[2]an!$J$38,F2742=[2]an!$E$39,H2742&gt;=[2]an!$M$37),[2]an!$J$39,
IF(AND(A2742=[2]an!$J$38,F2742=[2]an!$E$39,H2742&lt;[2]an!$M$37,S2742="kahepoolne vajaduspõhine",U2742=""),[2]an!$M$40,
IF(AND(A2742=[2]an!$J$38,F2742=[2]an!$E$39,H2742&lt;[2]an!$M$37,S2742="kahepoolne vajaduspõhine",U2742&lt;&gt;""),[2]an!$J$39,
IF(AND(A2742=[2]an!$J$38,F2742=[2]an!$E$39,H2742&lt;[2]an!$M$37,S2742&lt;&gt;"kahepoolne vajaduspõhine"),[2]an!$J$39,
IF(AND(A2742=[2]an!$J$38,F2742=[2]an!$E$42),[2]an!$J$42,""))))))))))))))))))))))))))))</f>
        <v/>
      </c>
      <c r="Y2742" s="17" t="str">
        <f>IFERROR(IF(F2742="Tugigrupp",0,
IF(AND(F2742="Peretoe teenus",H2742&gt;=[2]an!$M$37,RANK(D2742,$D2742:$D2742)+COUNTIFS($D$2:D2742,D2742,$F$2:F2742,F2742)-1&gt;1),"",
IF(AND(F2742="Peretoe teenus",H2742&gt;=[2]an!$M$37,RANK(D2742,$D2742:$D2742)+COUNTIFS($D$2:D2742,D2742,$F$2:F2742,F2742)-1=1,MONTH(H2742)=MONTH(K2742)=TRUE,YEAR(H2742)=YEAR(K2742)=TRUE),((EOMONTH(H2742,0)-H2742+1)*X2742)/DAY(EOMONTH(H2742,0)),
IF(AND(F2742="Peretoe teenus",H2742&gt;=[2]an!$M$37,RANK(D2742,$D2742:$D2742)+COUNTIFS($D$2:D2742,D2742,$F$2:F2742,F2742)-1=1),X2742,
IF(AND(F2742="Peretoe teenus",H2742&lt;[2]an!$M$37,S2742&lt;&gt;"kahepoolne vajaduspõhine",RANK(D2742,$D2742:$D2742)+COUNTIFS($D$2:D2742,D2742,$F$2:F2742,F2742)-1=1),X2742,
IF(AND(F2742="Peretoe teenus",H2742&lt;[2]an!$M$37,S2742&lt;&gt;"kahepoolne vajaduspõhine",RANK(D2742,$D2742:$D2742)+COUNTIFS($D$2:D2742,D2742,$F$2:F2742,F2742)-1&gt;1),"",
IF(AND(F2742="Peretoe teenus",H2742&lt;[2]an!$M$37,S2742="kahepoolne vajaduspõhine",U2742="",RANK(D2742,$D2742:$D2742)+COUNTIFS($D$2:D2742,D2742,$F$2:F2742,F2742)-1=1),X2742,
IF(AND(F2742="Peretoe teenus",H2742&lt;[2]an!$M$37,S2742="kahepoolne vajaduspõhine",U2742="",RANK(D2742,$D2742:$D2742)+COUNTIFS($D$2:D2742,D2742,$F$2:F2742,F2742)-1&gt;1),"",
IF(AND(F2742="Peretoe teenus",H2742&lt;[2]an!$M$37,S2742="kahepoolne vajaduspõhine",U2742&lt;[2]an!$M$37,RANK(D2742,$D2742:$D2742)+COUNTIFS($D$2:D2742,D2742,$F$2:F2742,F2742)-1=1),X2742,
IF(AND(F2742="Peretoe teenus",H2742&lt;[2]an!$M$37,S2742="kahepoolne vajaduspõhine",U2742&lt;[2]an!$M$37,RANK(D2742,$D2742:$D2742)+COUNTIFS($D$2:D2742,D2742,$F$2:F2742,F2742)-1&gt;1),"",
IF(AND(F2742="Peretoe teenus",H2742&lt;[2]an!$M$37,S2742="kahepoolne vajaduspõhine",U2742&gt;=[2]an!$M$37,U2742&lt;=[2]an!$M$38,RANK(D2742,$D2742:$D2742)+COUNTIFS($D$2:D2742,D2742,$F$2:F2742,F2742)-1=1),
((EOMONTH(U2742,0)-U2742+1)*X2742)/DAY(EOMONTH(U2742,0))+(DAY(U2742)-1)*100/DAY(EOMONTH(U2742,0)),
IF(AND(F2742="Peretoe teenus",H2742&lt;[2]an!$M$37,S2742="kahepoolne vajaduspõhine",U2742&gt;=[2]an!$M$37,U2742&lt;=[2]an!$M$38,RANK(D2742,$D2742:$D2742)+COUNTIFS($D$2:D2742,D2742,$F$2:F2742,F2742)-1&gt;1),"",
IF(AND(F2742="Peretoe teenus",H2742&lt;[2]an!$M$37,S2742="kahepoolne vajaduspõhine",U2742&gt;[2]an!$M$38,RANK(D2742,$D2742:$D2742)+COUNTIFS($D$2:D2742,D2742,$F$2:F2742,F2742)-1=1),X2742,
IF(AND(F2742="Peretoe teenus",H2742&lt;[2]an!$M$37,S2742="kahepoolne vajaduspõhine",U2742&gt;[2]an!$M$38,RANK(D2742,$D2742:$D2742)+COUNTIFS($D$2:D2742,D2742,$F$2:F2742,F2742)-1&gt;1),"",X2742*W2742)))))))))))))),"")</f>
        <v/>
      </c>
      <c r="Z2742" s="18" t="str">
        <f t="shared" si="127"/>
        <v/>
      </c>
      <c r="AA2742" s="19" t="str">
        <f>IFERROR(VLOOKUP(E2742,[2]an!$A$3:$B$81,2,FALSE),"")</f>
        <v/>
      </c>
      <c r="AB2742" s="19" t="str">
        <f>IFERROR(VLOOKUP(AA2742,[2]an!$C$2:$D$16,2,FALSE),"")</f>
        <v/>
      </c>
      <c r="AC2742" s="20"/>
      <c r="AD2742" s="21" t="str">
        <f>IF(A2742=[2]an!$F$36,VLOOKUP([2]an!$F$36,[2]an!$F$36:$H$36,3,FALSE),IF(A2742=[2]an!$F$35,VLOOKUP([2]an!$F$35,[2]an!$F$35:$H$35,3,FALSE),IF(A2742=[2]an!$F$33,VLOOKUP([2]an!$F$33,[2]an!$F$33:$H$33,3,FALSE),IF(A2742=[2]an!$F$31,VLOOKUP([2]an!$F$31,[2]an!$F$31:$H$31,3,FALSE),""))))</f>
        <v/>
      </c>
    </row>
    <row r="2743" spans="6:30" x14ac:dyDescent="0.2">
      <c r="F2743" s="10"/>
      <c r="G2743" s="8" t="str">
        <f t="shared" si="128"/>
        <v/>
      </c>
      <c r="H2743" s="13"/>
      <c r="K2743" s="13"/>
      <c r="L2743" s="10"/>
      <c r="M2743" s="10"/>
      <c r="S2743" s="8" t="str">
        <f>IFERROR(VLOOKUP(D2743,[1]peretoe_teenus!$A$2:$L$2000,5,FALSE),"")</f>
        <v/>
      </c>
      <c r="U2743" s="13"/>
      <c r="V2743" s="15" t="str" cm="1">
        <f t="array" ref="V2743">IFERROR(IF(AND(F2743="Tugigrupp",RANK(K2743,$K2743:$K2743)+COUNTIFS($K$2:K2743,K2743,$L$2:L2743,L2743,$M$2:M2743,M2743,$I$2:I2743,I2743,$G$2:G2743,G2743,$F$2:F2743,F2743)-1=1),SUMPRODUCT(($F$2:$F$4154=F2743)*($G$2:$G$4154=G2743)*($K$2:$K$4154=K2743)*($I$2:$I$4154=I2743)*($L$2:$L$4154=L2743)*($M$2:$M$4154=M2743)),""),"")</f>
        <v/>
      </c>
      <c r="W2743" s="15" t="str">
        <f t="shared" si="126"/>
        <v/>
      </c>
      <c r="X2743" s="16" t="str">
        <f>IF(AND(A2743=[2]an!$G$38,F2743=[2]an!$E$40),[2]an!$G$40,IF(AND(A2743=[2]an!$G$38,F2743=[2]an!$E$41),[2]an!$G$41,IF(AND(A2743=[2]an!$G$38,F2743=[2]an!$E$39,H2743&gt;=[2]an!$M$37),[2]an!$G$39,
IF(AND(A2743=[2]an!$G$38,F2743=[2]an!$E$39,H2743&lt;[2]an!$M$37,S2743="kahepoolne vajaduspõhine",U2743=""),[2]an!$M$40,
IF(AND(A2743=[2]an!$G$38,F2743=[2]an!$E$39,H2743&lt;[2]an!$M$37,S2743="kahepoolne vajaduspõhine",U2743&lt;&gt;""),[2]an!$G$39,
IF(AND(A2743=[2]an!$G$38,F2743=[2]an!$E$39,H2743&lt;[2]an!$M$37,S2743&lt;&gt;"kahepoolne vajaduspõhine"),[2]an!$G$39,
IF(AND(A2743=[2]an!$G$38,F2743=[2]an!$E$42),[2]an!$G$42,
IF(AND(A2743=[2]an!$H$38,F2743=[2]an!$E$40),[2]an!$H$40,IF(AND(A2743=[2]an!$H$38,F2743=[2]an!$E$41),[2]an!$H$41,IF(AND(A2743=[2]an!$H$38,F2743=[2]an!$E$39,H2743&gt;=[2]an!$M$37),[2]an!$H$39,
IF(AND(A2743=[2]an!$H$38,F2743=[2]an!$E$39,H2743&lt;[2]an!$M$37,S2743="kahepoolne vajaduspõhine",U2743=""),[2]an!$M$40,
IF(AND(A2743=[2]an!$H$38,F2743=[2]an!$E$39,H2743&lt;[2]an!$M$37,S2743="kahepoolne vajaduspõhine",U2743&lt;&gt;""),[2]an!$H$39,
IF(AND(A2743=[2]an!$H$38,F2743=[2]an!$E$39,H2743&lt;[2]an!$M$37,S2743&lt;&gt;"kahepoolne vajaduspõhine"),[2]an!$H$39,
IF(AND(A2743=[2]an!$H$38,F2743=[2]an!$E$42),[2]an!$H$42,
IF(AND(A2743=[2]an!$I$38,F2743=[2]an!$E$40),[2]an!$I$40,IF(AND(A2743=[2]an!$I$38,F2743=[2]an!$E$41),[2]an!$I$41,IF(AND(A2743=[2]an!$I$38,F2743=[2]an!$E$39,H2743&gt;=[2]an!$M$37),[2]an!$I$39,
IF(AND(A2743=[2]an!$I$38,F2743=[2]an!$E$39,H2743&lt;[2]an!$M$37,S2743="kahepoolne vajaduspõhine",U2743=""),[2]an!$M$40,
IF(AND(A2743=[2]an!$I$38,F2743=[2]an!$E$39,H2743&lt;[2]an!$M$37,S2743="kahepoolne vajaduspõhine",U2743&lt;&gt;""),[2]an!$I$39,
IF(AND(A2743=[2]an!$I$38,F2743=[2]an!$E$39,H2743&lt;[2]an!$M$37,S2743&lt;&gt;"kahepoolne vajaduspõhine"),[2]an!$I$39,
IF(AND(A2743=[2]an!$I$38,F2743=[2]an!$E$42),[2]an!$I$42,
IF(AND(A2743=[2]an!$J$38,F2743=[2]an!$E$40),[2]an!$J$40,IF(AND(A2743=[2]an!$J$38,F2743=[2]an!$E$41),[2]an!$J$41,IF(AND(A2743=[2]an!$J$38,F2743=[2]an!$E$39,H2743&gt;=[2]an!$M$37),[2]an!$J$39,
IF(AND(A2743=[2]an!$J$38,F2743=[2]an!$E$39,H2743&lt;[2]an!$M$37,S2743="kahepoolne vajaduspõhine",U2743=""),[2]an!$M$40,
IF(AND(A2743=[2]an!$J$38,F2743=[2]an!$E$39,H2743&lt;[2]an!$M$37,S2743="kahepoolne vajaduspõhine",U2743&lt;&gt;""),[2]an!$J$39,
IF(AND(A2743=[2]an!$J$38,F2743=[2]an!$E$39,H2743&lt;[2]an!$M$37,S2743&lt;&gt;"kahepoolne vajaduspõhine"),[2]an!$J$39,
IF(AND(A2743=[2]an!$J$38,F2743=[2]an!$E$42),[2]an!$J$42,""))))))))))))))))))))))))))))</f>
        <v/>
      </c>
      <c r="Y2743" s="17" t="str">
        <f>IFERROR(IF(F2743="Tugigrupp",0,
IF(AND(F2743="Peretoe teenus",H2743&gt;=[2]an!$M$37,RANK(D2743,$D2743:$D2743)+COUNTIFS($D$2:D2743,D2743,$F$2:F2743,F2743)-1&gt;1),"",
IF(AND(F2743="Peretoe teenus",H2743&gt;=[2]an!$M$37,RANK(D2743,$D2743:$D2743)+COUNTIFS($D$2:D2743,D2743,$F$2:F2743,F2743)-1=1,MONTH(H2743)=MONTH(K2743)=TRUE,YEAR(H2743)=YEAR(K2743)=TRUE),((EOMONTH(H2743,0)-H2743+1)*X2743)/DAY(EOMONTH(H2743,0)),
IF(AND(F2743="Peretoe teenus",H2743&gt;=[2]an!$M$37,RANK(D2743,$D2743:$D2743)+COUNTIFS($D$2:D2743,D2743,$F$2:F2743,F2743)-1=1),X2743,
IF(AND(F2743="Peretoe teenus",H2743&lt;[2]an!$M$37,S2743&lt;&gt;"kahepoolne vajaduspõhine",RANK(D2743,$D2743:$D2743)+COUNTIFS($D$2:D2743,D2743,$F$2:F2743,F2743)-1=1),X2743,
IF(AND(F2743="Peretoe teenus",H2743&lt;[2]an!$M$37,S2743&lt;&gt;"kahepoolne vajaduspõhine",RANK(D2743,$D2743:$D2743)+COUNTIFS($D$2:D2743,D2743,$F$2:F2743,F2743)-1&gt;1),"",
IF(AND(F2743="Peretoe teenus",H2743&lt;[2]an!$M$37,S2743="kahepoolne vajaduspõhine",U2743="",RANK(D2743,$D2743:$D2743)+COUNTIFS($D$2:D2743,D2743,$F$2:F2743,F2743)-1=1),X2743,
IF(AND(F2743="Peretoe teenus",H2743&lt;[2]an!$M$37,S2743="kahepoolne vajaduspõhine",U2743="",RANK(D2743,$D2743:$D2743)+COUNTIFS($D$2:D2743,D2743,$F$2:F2743,F2743)-1&gt;1),"",
IF(AND(F2743="Peretoe teenus",H2743&lt;[2]an!$M$37,S2743="kahepoolne vajaduspõhine",U2743&lt;[2]an!$M$37,RANK(D2743,$D2743:$D2743)+COUNTIFS($D$2:D2743,D2743,$F$2:F2743,F2743)-1=1),X2743,
IF(AND(F2743="Peretoe teenus",H2743&lt;[2]an!$M$37,S2743="kahepoolne vajaduspõhine",U2743&lt;[2]an!$M$37,RANK(D2743,$D2743:$D2743)+COUNTIFS($D$2:D2743,D2743,$F$2:F2743,F2743)-1&gt;1),"",
IF(AND(F2743="Peretoe teenus",H2743&lt;[2]an!$M$37,S2743="kahepoolne vajaduspõhine",U2743&gt;=[2]an!$M$37,U2743&lt;=[2]an!$M$38,RANK(D2743,$D2743:$D2743)+COUNTIFS($D$2:D2743,D2743,$F$2:F2743,F2743)-1=1),
((EOMONTH(U2743,0)-U2743+1)*X2743)/DAY(EOMONTH(U2743,0))+(DAY(U2743)-1)*100/DAY(EOMONTH(U2743,0)),
IF(AND(F2743="Peretoe teenus",H2743&lt;[2]an!$M$37,S2743="kahepoolne vajaduspõhine",U2743&gt;=[2]an!$M$37,U2743&lt;=[2]an!$M$38,RANK(D2743,$D2743:$D2743)+COUNTIFS($D$2:D2743,D2743,$F$2:F2743,F2743)-1&gt;1),"",
IF(AND(F2743="Peretoe teenus",H2743&lt;[2]an!$M$37,S2743="kahepoolne vajaduspõhine",U2743&gt;[2]an!$M$38,RANK(D2743,$D2743:$D2743)+COUNTIFS($D$2:D2743,D2743,$F$2:F2743,F2743)-1=1),X2743,
IF(AND(F2743="Peretoe teenus",H2743&lt;[2]an!$M$37,S2743="kahepoolne vajaduspõhine",U2743&gt;[2]an!$M$38,RANK(D2743,$D2743:$D2743)+COUNTIFS($D$2:D2743,D2743,$F$2:F2743,F2743)-1&gt;1),"",X2743*W2743)))))))))))))),"")</f>
        <v/>
      </c>
      <c r="Z2743" s="18" t="str">
        <f t="shared" si="127"/>
        <v/>
      </c>
      <c r="AA2743" s="19" t="str">
        <f>IFERROR(VLOOKUP(E2743,[2]an!$A$3:$B$81,2,FALSE),"")</f>
        <v/>
      </c>
      <c r="AB2743" s="19" t="str">
        <f>IFERROR(VLOOKUP(AA2743,[2]an!$C$2:$D$16,2,FALSE),"")</f>
        <v/>
      </c>
      <c r="AC2743" s="20"/>
      <c r="AD2743" s="21" t="str">
        <f>IF(A2743=[2]an!$F$36,VLOOKUP([2]an!$F$36,[2]an!$F$36:$H$36,3,FALSE),IF(A2743=[2]an!$F$35,VLOOKUP([2]an!$F$35,[2]an!$F$35:$H$35,3,FALSE),IF(A2743=[2]an!$F$33,VLOOKUP([2]an!$F$33,[2]an!$F$33:$H$33,3,FALSE),IF(A2743=[2]an!$F$31,VLOOKUP([2]an!$F$31,[2]an!$F$31:$H$31,3,FALSE),""))))</f>
        <v/>
      </c>
    </row>
    <row r="2744" spans="6:30" x14ac:dyDescent="0.2">
      <c r="F2744" s="10"/>
      <c r="G2744" s="8" t="str">
        <f t="shared" si="128"/>
        <v/>
      </c>
      <c r="H2744" s="13"/>
      <c r="K2744" s="13"/>
      <c r="L2744" s="10"/>
      <c r="M2744" s="10"/>
      <c r="S2744" s="8" t="str">
        <f>IFERROR(VLOOKUP(D2744,[1]peretoe_teenus!$A$2:$L$2000,5,FALSE),"")</f>
        <v/>
      </c>
      <c r="U2744" s="13"/>
      <c r="V2744" s="15" t="str" cm="1">
        <f t="array" ref="V2744">IFERROR(IF(AND(F2744="Tugigrupp",RANK(K2744,$K2744:$K2744)+COUNTIFS($K$2:K2744,K2744,$L$2:L2744,L2744,$M$2:M2744,M2744,$I$2:I2744,I2744,$G$2:G2744,G2744,$F$2:F2744,F2744)-1=1),SUMPRODUCT(($F$2:$F$4154=F2744)*($G$2:$G$4154=G2744)*($K$2:$K$4154=K2744)*($I$2:$I$4154=I2744)*($L$2:$L$4154=L2744)*($M$2:$M$4154=M2744)),""),"")</f>
        <v/>
      </c>
      <c r="W2744" s="15" t="str">
        <f t="shared" si="126"/>
        <v/>
      </c>
      <c r="X2744" s="16" t="str">
        <f>IF(AND(A2744=[2]an!$G$38,F2744=[2]an!$E$40),[2]an!$G$40,IF(AND(A2744=[2]an!$G$38,F2744=[2]an!$E$41),[2]an!$G$41,IF(AND(A2744=[2]an!$G$38,F2744=[2]an!$E$39,H2744&gt;=[2]an!$M$37),[2]an!$G$39,
IF(AND(A2744=[2]an!$G$38,F2744=[2]an!$E$39,H2744&lt;[2]an!$M$37,S2744="kahepoolne vajaduspõhine",U2744=""),[2]an!$M$40,
IF(AND(A2744=[2]an!$G$38,F2744=[2]an!$E$39,H2744&lt;[2]an!$M$37,S2744="kahepoolne vajaduspõhine",U2744&lt;&gt;""),[2]an!$G$39,
IF(AND(A2744=[2]an!$G$38,F2744=[2]an!$E$39,H2744&lt;[2]an!$M$37,S2744&lt;&gt;"kahepoolne vajaduspõhine"),[2]an!$G$39,
IF(AND(A2744=[2]an!$G$38,F2744=[2]an!$E$42),[2]an!$G$42,
IF(AND(A2744=[2]an!$H$38,F2744=[2]an!$E$40),[2]an!$H$40,IF(AND(A2744=[2]an!$H$38,F2744=[2]an!$E$41),[2]an!$H$41,IF(AND(A2744=[2]an!$H$38,F2744=[2]an!$E$39,H2744&gt;=[2]an!$M$37),[2]an!$H$39,
IF(AND(A2744=[2]an!$H$38,F2744=[2]an!$E$39,H2744&lt;[2]an!$M$37,S2744="kahepoolne vajaduspõhine",U2744=""),[2]an!$M$40,
IF(AND(A2744=[2]an!$H$38,F2744=[2]an!$E$39,H2744&lt;[2]an!$M$37,S2744="kahepoolne vajaduspõhine",U2744&lt;&gt;""),[2]an!$H$39,
IF(AND(A2744=[2]an!$H$38,F2744=[2]an!$E$39,H2744&lt;[2]an!$M$37,S2744&lt;&gt;"kahepoolne vajaduspõhine"),[2]an!$H$39,
IF(AND(A2744=[2]an!$H$38,F2744=[2]an!$E$42),[2]an!$H$42,
IF(AND(A2744=[2]an!$I$38,F2744=[2]an!$E$40),[2]an!$I$40,IF(AND(A2744=[2]an!$I$38,F2744=[2]an!$E$41),[2]an!$I$41,IF(AND(A2744=[2]an!$I$38,F2744=[2]an!$E$39,H2744&gt;=[2]an!$M$37),[2]an!$I$39,
IF(AND(A2744=[2]an!$I$38,F2744=[2]an!$E$39,H2744&lt;[2]an!$M$37,S2744="kahepoolne vajaduspõhine",U2744=""),[2]an!$M$40,
IF(AND(A2744=[2]an!$I$38,F2744=[2]an!$E$39,H2744&lt;[2]an!$M$37,S2744="kahepoolne vajaduspõhine",U2744&lt;&gt;""),[2]an!$I$39,
IF(AND(A2744=[2]an!$I$38,F2744=[2]an!$E$39,H2744&lt;[2]an!$M$37,S2744&lt;&gt;"kahepoolne vajaduspõhine"),[2]an!$I$39,
IF(AND(A2744=[2]an!$I$38,F2744=[2]an!$E$42),[2]an!$I$42,
IF(AND(A2744=[2]an!$J$38,F2744=[2]an!$E$40),[2]an!$J$40,IF(AND(A2744=[2]an!$J$38,F2744=[2]an!$E$41),[2]an!$J$41,IF(AND(A2744=[2]an!$J$38,F2744=[2]an!$E$39,H2744&gt;=[2]an!$M$37),[2]an!$J$39,
IF(AND(A2744=[2]an!$J$38,F2744=[2]an!$E$39,H2744&lt;[2]an!$M$37,S2744="kahepoolne vajaduspõhine",U2744=""),[2]an!$M$40,
IF(AND(A2744=[2]an!$J$38,F2744=[2]an!$E$39,H2744&lt;[2]an!$M$37,S2744="kahepoolne vajaduspõhine",U2744&lt;&gt;""),[2]an!$J$39,
IF(AND(A2744=[2]an!$J$38,F2744=[2]an!$E$39,H2744&lt;[2]an!$M$37,S2744&lt;&gt;"kahepoolne vajaduspõhine"),[2]an!$J$39,
IF(AND(A2744=[2]an!$J$38,F2744=[2]an!$E$42),[2]an!$J$42,""))))))))))))))))))))))))))))</f>
        <v/>
      </c>
      <c r="Y2744" s="17" t="str">
        <f>IFERROR(IF(F2744="Tugigrupp",0,
IF(AND(F2744="Peretoe teenus",H2744&gt;=[2]an!$M$37,RANK(D2744,$D2744:$D2744)+COUNTIFS($D$2:D2744,D2744,$F$2:F2744,F2744)-1&gt;1),"",
IF(AND(F2744="Peretoe teenus",H2744&gt;=[2]an!$M$37,RANK(D2744,$D2744:$D2744)+COUNTIFS($D$2:D2744,D2744,$F$2:F2744,F2744)-1=1,MONTH(H2744)=MONTH(K2744)=TRUE,YEAR(H2744)=YEAR(K2744)=TRUE),((EOMONTH(H2744,0)-H2744+1)*X2744)/DAY(EOMONTH(H2744,0)),
IF(AND(F2744="Peretoe teenus",H2744&gt;=[2]an!$M$37,RANK(D2744,$D2744:$D2744)+COUNTIFS($D$2:D2744,D2744,$F$2:F2744,F2744)-1=1),X2744,
IF(AND(F2744="Peretoe teenus",H2744&lt;[2]an!$M$37,S2744&lt;&gt;"kahepoolne vajaduspõhine",RANK(D2744,$D2744:$D2744)+COUNTIFS($D$2:D2744,D2744,$F$2:F2744,F2744)-1=1),X2744,
IF(AND(F2744="Peretoe teenus",H2744&lt;[2]an!$M$37,S2744&lt;&gt;"kahepoolne vajaduspõhine",RANK(D2744,$D2744:$D2744)+COUNTIFS($D$2:D2744,D2744,$F$2:F2744,F2744)-1&gt;1),"",
IF(AND(F2744="Peretoe teenus",H2744&lt;[2]an!$M$37,S2744="kahepoolne vajaduspõhine",U2744="",RANK(D2744,$D2744:$D2744)+COUNTIFS($D$2:D2744,D2744,$F$2:F2744,F2744)-1=1),X2744,
IF(AND(F2744="Peretoe teenus",H2744&lt;[2]an!$M$37,S2744="kahepoolne vajaduspõhine",U2744="",RANK(D2744,$D2744:$D2744)+COUNTIFS($D$2:D2744,D2744,$F$2:F2744,F2744)-1&gt;1),"",
IF(AND(F2744="Peretoe teenus",H2744&lt;[2]an!$M$37,S2744="kahepoolne vajaduspõhine",U2744&lt;[2]an!$M$37,RANK(D2744,$D2744:$D2744)+COUNTIFS($D$2:D2744,D2744,$F$2:F2744,F2744)-1=1),X2744,
IF(AND(F2744="Peretoe teenus",H2744&lt;[2]an!$M$37,S2744="kahepoolne vajaduspõhine",U2744&lt;[2]an!$M$37,RANK(D2744,$D2744:$D2744)+COUNTIFS($D$2:D2744,D2744,$F$2:F2744,F2744)-1&gt;1),"",
IF(AND(F2744="Peretoe teenus",H2744&lt;[2]an!$M$37,S2744="kahepoolne vajaduspõhine",U2744&gt;=[2]an!$M$37,U2744&lt;=[2]an!$M$38,RANK(D2744,$D2744:$D2744)+COUNTIFS($D$2:D2744,D2744,$F$2:F2744,F2744)-1=1),
((EOMONTH(U2744,0)-U2744+1)*X2744)/DAY(EOMONTH(U2744,0))+(DAY(U2744)-1)*100/DAY(EOMONTH(U2744,0)),
IF(AND(F2744="Peretoe teenus",H2744&lt;[2]an!$M$37,S2744="kahepoolne vajaduspõhine",U2744&gt;=[2]an!$M$37,U2744&lt;=[2]an!$M$38,RANK(D2744,$D2744:$D2744)+COUNTIFS($D$2:D2744,D2744,$F$2:F2744,F2744)-1&gt;1),"",
IF(AND(F2744="Peretoe teenus",H2744&lt;[2]an!$M$37,S2744="kahepoolne vajaduspõhine",U2744&gt;[2]an!$M$38,RANK(D2744,$D2744:$D2744)+COUNTIFS($D$2:D2744,D2744,$F$2:F2744,F2744)-1=1),X2744,
IF(AND(F2744="Peretoe teenus",H2744&lt;[2]an!$M$37,S2744="kahepoolne vajaduspõhine",U2744&gt;[2]an!$M$38,RANK(D2744,$D2744:$D2744)+COUNTIFS($D$2:D2744,D2744,$F$2:F2744,F2744)-1&gt;1),"",X2744*W2744)))))))))))))),"")</f>
        <v/>
      </c>
      <c r="Z2744" s="18" t="str">
        <f t="shared" si="127"/>
        <v/>
      </c>
      <c r="AA2744" s="19" t="str">
        <f>IFERROR(VLOOKUP(E2744,[2]an!$A$3:$B$81,2,FALSE),"")</f>
        <v/>
      </c>
      <c r="AB2744" s="19" t="str">
        <f>IFERROR(VLOOKUP(AA2744,[2]an!$C$2:$D$16,2,FALSE),"")</f>
        <v/>
      </c>
      <c r="AC2744" s="20"/>
      <c r="AD2744" s="21" t="str">
        <f>IF(A2744=[2]an!$F$36,VLOOKUP([2]an!$F$36,[2]an!$F$36:$H$36,3,FALSE),IF(A2744=[2]an!$F$35,VLOOKUP([2]an!$F$35,[2]an!$F$35:$H$35,3,FALSE),IF(A2744=[2]an!$F$33,VLOOKUP([2]an!$F$33,[2]an!$F$33:$H$33,3,FALSE),IF(A2744=[2]an!$F$31,VLOOKUP([2]an!$F$31,[2]an!$F$31:$H$31,3,FALSE),""))))</f>
        <v/>
      </c>
    </row>
    <row r="2745" spans="6:30" x14ac:dyDescent="0.2">
      <c r="F2745" s="10"/>
      <c r="G2745" s="8" t="str">
        <f t="shared" si="128"/>
        <v/>
      </c>
      <c r="H2745" s="13"/>
      <c r="K2745" s="13"/>
      <c r="L2745" s="10"/>
      <c r="M2745" s="10"/>
      <c r="S2745" s="8" t="str">
        <f>IFERROR(VLOOKUP(D2745,[1]peretoe_teenus!$A$2:$L$2000,5,FALSE),"")</f>
        <v/>
      </c>
      <c r="U2745" s="13"/>
      <c r="V2745" s="15" t="str" cm="1">
        <f t="array" ref="V2745">IFERROR(IF(AND(F2745="Tugigrupp",RANK(K2745,$K2745:$K2745)+COUNTIFS($K$2:K2745,K2745,$L$2:L2745,L2745,$M$2:M2745,M2745,$I$2:I2745,I2745,$G$2:G2745,G2745,$F$2:F2745,F2745)-1=1),SUMPRODUCT(($F$2:$F$4154=F2745)*($G$2:$G$4154=G2745)*($K$2:$K$4154=K2745)*($I$2:$I$4154=I2745)*($L$2:$L$4154=L2745)*($M$2:$M$4154=M2745)),""),"")</f>
        <v/>
      </c>
      <c r="W2745" s="15" t="str">
        <f t="shared" si="126"/>
        <v/>
      </c>
      <c r="X2745" s="16" t="str">
        <f>IF(AND(A2745=[2]an!$G$38,F2745=[2]an!$E$40),[2]an!$G$40,IF(AND(A2745=[2]an!$G$38,F2745=[2]an!$E$41),[2]an!$G$41,IF(AND(A2745=[2]an!$G$38,F2745=[2]an!$E$39,H2745&gt;=[2]an!$M$37),[2]an!$G$39,
IF(AND(A2745=[2]an!$G$38,F2745=[2]an!$E$39,H2745&lt;[2]an!$M$37,S2745="kahepoolne vajaduspõhine",U2745=""),[2]an!$M$40,
IF(AND(A2745=[2]an!$G$38,F2745=[2]an!$E$39,H2745&lt;[2]an!$M$37,S2745="kahepoolne vajaduspõhine",U2745&lt;&gt;""),[2]an!$G$39,
IF(AND(A2745=[2]an!$G$38,F2745=[2]an!$E$39,H2745&lt;[2]an!$M$37,S2745&lt;&gt;"kahepoolne vajaduspõhine"),[2]an!$G$39,
IF(AND(A2745=[2]an!$G$38,F2745=[2]an!$E$42),[2]an!$G$42,
IF(AND(A2745=[2]an!$H$38,F2745=[2]an!$E$40),[2]an!$H$40,IF(AND(A2745=[2]an!$H$38,F2745=[2]an!$E$41),[2]an!$H$41,IF(AND(A2745=[2]an!$H$38,F2745=[2]an!$E$39,H2745&gt;=[2]an!$M$37),[2]an!$H$39,
IF(AND(A2745=[2]an!$H$38,F2745=[2]an!$E$39,H2745&lt;[2]an!$M$37,S2745="kahepoolne vajaduspõhine",U2745=""),[2]an!$M$40,
IF(AND(A2745=[2]an!$H$38,F2745=[2]an!$E$39,H2745&lt;[2]an!$M$37,S2745="kahepoolne vajaduspõhine",U2745&lt;&gt;""),[2]an!$H$39,
IF(AND(A2745=[2]an!$H$38,F2745=[2]an!$E$39,H2745&lt;[2]an!$M$37,S2745&lt;&gt;"kahepoolne vajaduspõhine"),[2]an!$H$39,
IF(AND(A2745=[2]an!$H$38,F2745=[2]an!$E$42),[2]an!$H$42,
IF(AND(A2745=[2]an!$I$38,F2745=[2]an!$E$40),[2]an!$I$40,IF(AND(A2745=[2]an!$I$38,F2745=[2]an!$E$41),[2]an!$I$41,IF(AND(A2745=[2]an!$I$38,F2745=[2]an!$E$39,H2745&gt;=[2]an!$M$37),[2]an!$I$39,
IF(AND(A2745=[2]an!$I$38,F2745=[2]an!$E$39,H2745&lt;[2]an!$M$37,S2745="kahepoolne vajaduspõhine",U2745=""),[2]an!$M$40,
IF(AND(A2745=[2]an!$I$38,F2745=[2]an!$E$39,H2745&lt;[2]an!$M$37,S2745="kahepoolne vajaduspõhine",U2745&lt;&gt;""),[2]an!$I$39,
IF(AND(A2745=[2]an!$I$38,F2745=[2]an!$E$39,H2745&lt;[2]an!$M$37,S2745&lt;&gt;"kahepoolne vajaduspõhine"),[2]an!$I$39,
IF(AND(A2745=[2]an!$I$38,F2745=[2]an!$E$42),[2]an!$I$42,
IF(AND(A2745=[2]an!$J$38,F2745=[2]an!$E$40),[2]an!$J$40,IF(AND(A2745=[2]an!$J$38,F2745=[2]an!$E$41),[2]an!$J$41,IF(AND(A2745=[2]an!$J$38,F2745=[2]an!$E$39,H2745&gt;=[2]an!$M$37),[2]an!$J$39,
IF(AND(A2745=[2]an!$J$38,F2745=[2]an!$E$39,H2745&lt;[2]an!$M$37,S2745="kahepoolne vajaduspõhine",U2745=""),[2]an!$M$40,
IF(AND(A2745=[2]an!$J$38,F2745=[2]an!$E$39,H2745&lt;[2]an!$M$37,S2745="kahepoolne vajaduspõhine",U2745&lt;&gt;""),[2]an!$J$39,
IF(AND(A2745=[2]an!$J$38,F2745=[2]an!$E$39,H2745&lt;[2]an!$M$37,S2745&lt;&gt;"kahepoolne vajaduspõhine"),[2]an!$J$39,
IF(AND(A2745=[2]an!$J$38,F2745=[2]an!$E$42),[2]an!$J$42,""))))))))))))))))))))))))))))</f>
        <v/>
      </c>
      <c r="Y2745" s="17" t="str">
        <f>IFERROR(IF(F2745="Tugigrupp",0,
IF(AND(F2745="Peretoe teenus",H2745&gt;=[2]an!$M$37,RANK(D2745,$D2745:$D2745)+COUNTIFS($D$2:D2745,D2745,$F$2:F2745,F2745)-1&gt;1),"",
IF(AND(F2745="Peretoe teenus",H2745&gt;=[2]an!$M$37,RANK(D2745,$D2745:$D2745)+COUNTIFS($D$2:D2745,D2745,$F$2:F2745,F2745)-1=1,MONTH(H2745)=MONTH(K2745)=TRUE,YEAR(H2745)=YEAR(K2745)=TRUE),((EOMONTH(H2745,0)-H2745+1)*X2745)/DAY(EOMONTH(H2745,0)),
IF(AND(F2745="Peretoe teenus",H2745&gt;=[2]an!$M$37,RANK(D2745,$D2745:$D2745)+COUNTIFS($D$2:D2745,D2745,$F$2:F2745,F2745)-1=1),X2745,
IF(AND(F2745="Peretoe teenus",H2745&lt;[2]an!$M$37,S2745&lt;&gt;"kahepoolne vajaduspõhine",RANK(D2745,$D2745:$D2745)+COUNTIFS($D$2:D2745,D2745,$F$2:F2745,F2745)-1=1),X2745,
IF(AND(F2745="Peretoe teenus",H2745&lt;[2]an!$M$37,S2745&lt;&gt;"kahepoolne vajaduspõhine",RANK(D2745,$D2745:$D2745)+COUNTIFS($D$2:D2745,D2745,$F$2:F2745,F2745)-1&gt;1),"",
IF(AND(F2745="Peretoe teenus",H2745&lt;[2]an!$M$37,S2745="kahepoolne vajaduspõhine",U2745="",RANK(D2745,$D2745:$D2745)+COUNTIFS($D$2:D2745,D2745,$F$2:F2745,F2745)-1=1),X2745,
IF(AND(F2745="Peretoe teenus",H2745&lt;[2]an!$M$37,S2745="kahepoolne vajaduspõhine",U2745="",RANK(D2745,$D2745:$D2745)+COUNTIFS($D$2:D2745,D2745,$F$2:F2745,F2745)-1&gt;1),"",
IF(AND(F2745="Peretoe teenus",H2745&lt;[2]an!$M$37,S2745="kahepoolne vajaduspõhine",U2745&lt;[2]an!$M$37,RANK(D2745,$D2745:$D2745)+COUNTIFS($D$2:D2745,D2745,$F$2:F2745,F2745)-1=1),X2745,
IF(AND(F2745="Peretoe teenus",H2745&lt;[2]an!$M$37,S2745="kahepoolne vajaduspõhine",U2745&lt;[2]an!$M$37,RANK(D2745,$D2745:$D2745)+COUNTIFS($D$2:D2745,D2745,$F$2:F2745,F2745)-1&gt;1),"",
IF(AND(F2745="Peretoe teenus",H2745&lt;[2]an!$M$37,S2745="kahepoolne vajaduspõhine",U2745&gt;=[2]an!$M$37,U2745&lt;=[2]an!$M$38,RANK(D2745,$D2745:$D2745)+COUNTIFS($D$2:D2745,D2745,$F$2:F2745,F2745)-1=1),
((EOMONTH(U2745,0)-U2745+1)*X2745)/DAY(EOMONTH(U2745,0))+(DAY(U2745)-1)*100/DAY(EOMONTH(U2745,0)),
IF(AND(F2745="Peretoe teenus",H2745&lt;[2]an!$M$37,S2745="kahepoolne vajaduspõhine",U2745&gt;=[2]an!$M$37,U2745&lt;=[2]an!$M$38,RANK(D2745,$D2745:$D2745)+COUNTIFS($D$2:D2745,D2745,$F$2:F2745,F2745)-1&gt;1),"",
IF(AND(F2745="Peretoe teenus",H2745&lt;[2]an!$M$37,S2745="kahepoolne vajaduspõhine",U2745&gt;[2]an!$M$38,RANK(D2745,$D2745:$D2745)+COUNTIFS($D$2:D2745,D2745,$F$2:F2745,F2745)-1=1),X2745,
IF(AND(F2745="Peretoe teenus",H2745&lt;[2]an!$M$37,S2745="kahepoolne vajaduspõhine",U2745&gt;[2]an!$M$38,RANK(D2745,$D2745:$D2745)+COUNTIFS($D$2:D2745,D2745,$F$2:F2745,F2745)-1&gt;1),"",X2745*W2745)))))))))))))),"")</f>
        <v/>
      </c>
      <c r="Z2745" s="18" t="str">
        <f t="shared" si="127"/>
        <v/>
      </c>
      <c r="AA2745" s="19" t="str">
        <f>IFERROR(VLOOKUP(E2745,[2]an!$A$3:$B$81,2,FALSE),"")</f>
        <v/>
      </c>
      <c r="AB2745" s="19" t="str">
        <f>IFERROR(VLOOKUP(AA2745,[2]an!$C$2:$D$16,2,FALSE),"")</f>
        <v/>
      </c>
      <c r="AC2745" s="20"/>
      <c r="AD2745" s="21" t="str">
        <f>IF(A2745=[2]an!$F$36,VLOOKUP([2]an!$F$36,[2]an!$F$36:$H$36,3,FALSE),IF(A2745=[2]an!$F$35,VLOOKUP([2]an!$F$35,[2]an!$F$35:$H$35,3,FALSE),IF(A2745=[2]an!$F$33,VLOOKUP([2]an!$F$33,[2]an!$F$33:$H$33,3,FALSE),IF(A2745=[2]an!$F$31,VLOOKUP([2]an!$F$31,[2]an!$F$31:$H$31,3,FALSE),""))))</f>
        <v/>
      </c>
    </row>
    <row r="2746" spans="6:30" x14ac:dyDescent="0.2">
      <c r="F2746" s="10"/>
      <c r="G2746" s="8" t="str">
        <f t="shared" si="128"/>
        <v/>
      </c>
      <c r="H2746" s="13"/>
      <c r="K2746" s="13"/>
      <c r="L2746" s="10"/>
      <c r="M2746" s="10"/>
      <c r="S2746" s="8" t="str">
        <f>IFERROR(VLOOKUP(D2746,[1]peretoe_teenus!$A$2:$L$2000,5,FALSE),"")</f>
        <v/>
      </c>
      <c r="U2746" s="13"/>
      <c r="V2746" s="15" t="str" cm="1">
        <f t="array" ref="V2746">IFERROR(IF(AND(F2746="Tugigrupp",RANK(K2746,$K2746:$K2746)+COUNTIFS($K$2:K2746,K2746,$L$2:L2746,L2746,$M$2:M2746,M2746,$I$2:I2746,I2746,$G$2:G2746,G2746,$F$2:F2746,F2746)-1=1),SUMPRODUCT(($F$2:$F$4154=F2746)*($G$2:$G$4154=G2746)*($K$2:$K$4154=K2746)*($I$2:$I$4154=I2746)*($L$2:$L$4154=L2746)*($M$2:$M$4154=M2746)),""),"")</f>
        <v/>
      </c>
      <c r="W2746" s="15" t="str">
        <f t="shared" si="126"/>
        <v/>
      </c>
      <c r="X2746" s="16" t="str">
        <f>IF(AND(A2746=[2]an!$G$38,F2746=[2]an!$E$40),[2]an!$G$40,IF(AND(A2746=[2]an!$G$38,F2746=[2]an!$E$41),[2]an!$G$41,IF(AND(A2746=[2]an!$G$38,F2746=[2]an!$E$39,H2746&gt;=[2]an!$M$37),[2]an!$G$39,
IF(AND(A2746=[2]an!$G$38,F2746=[2]an!$E$39,H2746&lt;[2]an!$M$37,S2746="kahepoolne vajaduspõhine",U2746=""),[2]an!$M$40,
IF(AND(A2746=[2]an!$G$38,F2746=[2]an!$E$39,H2746&lt;[2]an!$M$37,S2746="kahepoolne vajaduspõhine",U2746&lt;&gt;""),[2]an!$G$39,
IF(AND(A2746=[2]an!$G$38,F2746=[2]an!$E$39,H2746&lt;[2]an!$M$37,S2746&lt;&gt;"kahepoolne vajaduspõhine"),[2]an!$G$39,
IF(AND(A2746=[2]an!$G$38,F2746=[2]an!$E$42),[2]an!$G$42,
IF(AND(A2746=[2]an!$H$38,F2746=[2]an!$E$40),[2]an!$H$40,IF(AND(A2746=[2]an!$H$38,F2746=[2]an!$E$41),[2]an!$H$41,IF(AND(A2746=[2]an!$H$38,F2746=[2]an!$E$39,H2746&gt;=[2]an!$M$37),[2]an!$H$39,
IF(AND(A2746=[2]an!$H$38,F2746=[2]an!$E$39,H2746&lt;[2]an!$M$37,S2746="kahepoolne vajaduspõhine",U2746=""),[2]an!$M$40,
IF(AND(A2746=[2]an!$H$38,F2746=[2]an!$E$39,H2746&lt;[2]an!$M$37,S2746="kahepoolne vajaduspõhine",U2746&lt;&gt;""),[2]an!$H$39,
IF(AND(A2746=[2]an!$H$38,F2746=[2]an!$E$39,H2746&lt;[2]an!$M$37,S2746&lt;&gt;"kahepoolne vajaduspõhine"),[2]an!$H$39,
IF(AND(A2746=[2]an!$H$38,F2746=[2]an!$E$42),[2]an!$H$42,
IF(AND(A2746=[2]an!$I$38,F2746=[2]an!$E$40),[2]an!$I$40,IF(AND(A2746=[2]an!$I$38,F2746=[2]an!$E$41),[2]an!$I$41,IF(AND(A2746=[2]an!$I$38,F2746=[2]an!$E$39,H2746&gt;=[2]an!$M$37),[2]an!$I$39,
IF(AND(A2746=[2]an!$I$38,F2746=[2]an!$E$39,H2746&lt;[2]an!$M$37,S2746="kahepoolne vajaduspõhine",U2746=""),[2]an!$M$40,
IF(AND(A2746=[2]an!$I$38,F2746=[2]an!$E$39,H2746&lt;[2]an!$M$37,S2746="kahepoolne vajaduspõhine",U2746&lt;&gt;""),[2]an!$I$39,
IF(AND(A2746=[2]an!$I$38,F2746=[2]an!$E$39,H2746&lt;[2]an!$M$37,S2746&lt;&gt;"kahepoolne vajaduspõhine"),[2]an!$I$39,
IF(AND(A2746=[2]an!$I$38,F2746=[2]an!$E$42),[2]an!$I$42,
IF(AND(A2746=[2]an!$J$38,F2746=[2]an!$E$40),[2]an!$J$40,IF(AND(A2746=[2]an!$J$38,F2746=[2]an!$E$41),[2]an!$J$41,IF(AND(A2746=[2]an!$J$38,F2746=[2]an!$E$39,H2746&gt;=[2]an!$M$37),[2]an!$J$39,
IF(AND(A2746=[2]an!$J$38,F2746=[2]an!$E$39,H2746&lt;[2]an!$M$37,S2746="kahepoolne vajaduspõhine",U2746=""),[2]an!$M$40,
IF(AND(A2746=[2]an!$J$38,F2746=[2]an!$E$39,H2746&lt;[2]an!$M$37,S2746="kahepoolne vajaduspõhine",U2746&lt;&gt;""),[2]an!$J$39,
IF(AND(A2746=[2]an!$J$38,F2746=[2]an!$E$39,H2746&lt;[2]an!$M$37,S2746&lt;&gt;"kahepoolne vajaduspõhine"),[2]an!$J$39,
IF(AND(A2746=[2]an!$J$38,F2746=[2]an!$E$42),[2]an!$J$42,""))))))))))))))))))))))))))))</f>
        <v/>
      </c>
      <c r="Y2746" s="17" t="str">
        <f>IFERROR(IF(F2746="Tugigrupp",0,
IF(AND(F2746="Peretoe teenus",H2746&gt;=[2]an!$M$37,RANK(D2746,$D2746:$D2746)+COUNTIFS($D$2:D2746,D2746,$F$2:F2746,F2746)-1&gt;1),"",
IF(AND(F2746="Peretoe teenus",H2746&gt;=[2]an!$M$37,RANK(D2746,$D2746:$D2746)+COUNTIFS($D$2:D2746,D2746,$F$2:F2746,F2746)-1=1,MONTH(H2746)=MONTH(K2746)=TRUE,YEAR(H2746)=YEAR(K2746)=TRUE),((EOMONTH(H2746,0)-H2746+1)*X2746)/DAY(EOMONTH(H2746,0)),
IF(AND(F2746="Peretoe teenus",H2746&gt;=[2]an!$M$37,RANK(D2746,$D2746:$D2746)+COUNTIFS($D$2:D2746,D2746,$F$2:F2746,F2746)-1=1),X2746,
IF(AND(F2746="Peretoe teenus",H2746&lt;[2]an!$M$37,S2746&lt;&gt;"kahepoolne vajaduspõhine",RANK(D2746,$D2746:$D2746)+COUNTIFS($D$2:D2746,D2746,$F$2:F2746,F2746)-1=1),X2746,
IF(AND(F2746="Peretoe teenus",H2746&lt;[2]an!$M$37,S2746&lt;&gt;"kahepoolne vajaduspõhine",RANK(D2746,$D2746:$D2746)+COUNTIFS($D$2:D2746,D2746,$F$2:F2746,F2746)-1&gt;1),"",
IF(AND(F2746="Peretoe teenus",H2746&lt;[2]an!$M$37,S2746="kahepoolne vajaduspõhine",U2746="",RANK(D2746,$D2746:$D2746)+COUNTIFS($D$2:D2746,D2746,$F$2:F2746,F2746)-1=1),X2746,
IF(AND(F2746="Peretoe teenus",H2746&lt;[2]an!$M$37,S2746="kahepoolne vajaduspõhine",U2746="",RANK(D2746,$D2746:$D2746)+COUNTIFS($D$2:D2746,D2746,$F$2:F2746,F2746)-1&gt;1),"",
IF(AND(F2746="Peretoe teenus",H2746&lt;[2]an!$M$37,S2746="kahepoolne vajaduspõhine",U2746&lt;[2]an!$M$37,RANK(D2746,$D2746:$D2746)+COUNTIFS($D$2:D2746,D2746,$F$2:F2746,F2746)-1=1),X2746,
IF(AND(F2746="Peretoe teenus",H2746&lt;[2]an!$M$37,S2746="kahepoolne vajaduspõhine",U2746&lt;[2]an!$M$37,RANK(D2746,$D2746:$D2746)+COUNTIFS($D$2:D2746,D2746,$F$2:F2746,F2746)-1&gt;1),"",
IF(AND(F2746="Peretoe teenus",H2746&lt;[2]an!$M$37,S2746="kahepoolne vajaduspõhine",U2746&gt;=[2]an!$M$37,U2746&lt;=[2]an!$M$38,RANK(D2746,$D2746:$D2746)+COUNTIFS($D$2:D2746,D2746,$F$2:F2746,F2746)-1=1),
((EOMONTH(U2746,0)-U2746+1)*X2746)/DAY(EOMONTH(U2746,0))+(DAY(U2746)-1)*100/DAY(EOMONTH(U2746,0)),
IF(AND(F2746="Peretoe teenus",H2746&lt;[2]an!$M$37,S2746="kahepoolne vajaduspõhine",U2746&gt;=[2]an!$M$37,U2746&lt;=[2]an!$M$38,RANK(D2746,$D2746:$D2746)+COUNTIFS($D$2:D2746,D2746,$F$2:F2746,F2746)-1&gt;1),"",
IF(AND(F2746="Peretoe teenus",H2746&lt;[2]an!$M$37,S2746="kahepoolne vajaduspõhine",U2746&gt;[2]an!$M$38,RANK(D2746,$D2746:$D2746)+COUNTIFS($D$2:D2746,D2746,$F$2:F2746,F2746)-1=1),X2746,
IF(AND(F2746="Peretoe teenus",H2746&lt;[2]an!$M$37,S2746="kahepoolne vajaduspõhine",U2746&gt;[2]an!$M$38,RANK(D2746,$D2746:$D2746)+COUNTIFS($D$2:D2746,D2746,$F$2:F2746,F2746)-1&gt;1),"",X2746*W2746)))))))))))))),"")</f>
        <v/>
      </c>
      <c r="Z2746" s="18" t="str">
        <f t="shared" si="127"/>
        <v/>
      </c>
      <c r="AA2746" s="19" t="str">
        <f>IFERROR(VLOOKUP(E2746,[2]an!$A$3:$B$81,2,FALSE),"")</f>
        <v/>
      </c>
      <c r="AB2746" s="19" t="str">
        <f>IFERROR(VLOOKUP(AA2746,[2]an!$C$2:$D$16,2,FALSE),"")</f>
        <v/>
      </c>
      <c r="AC2746" s="20"/>
      <c r="AD2746" s="21" t="str">
        <f>IF(A2746=[2]an!$F$36,VLOOKUP([2]an!$F$36,[2]an!$F$36:$H$36,3,FALSE),IF(A2746=[2]an!$F$35,VLOOKUP([2]an!$F$35,[2]an!$F$35:$H$35,3,FALSE),IF(A2746=[2]an!$F$33,VLOOKUP([2]an!$F$33,[2]an!$F$33:$H$33,3,FALSE),IF(A2746=[2]an!$F$31,VLOOKUP([2]an!$F$31,[2]an!$F$31:$H$31,3,FALSE),""))))</f>
        <v/>
      </c>
    </row>
    <row r="2747" spans="6:30" x14ac:dyDescent="0.2">
      <c r="F2747" s="10"/>
      <c r="G2747" s="8" t="str">
        <f t="shared" si="128"/>
        <v/>
      </c>
      <c r="H2747" s="13"/>
      <c r="K2747" s="13"/>
      <c r="L2747" s="10"/>
      <c r="M2747" s="10"/>
      <c r="S2747" s="8" t="str">
        <f>IFERROR(VLOOKUP(D2747,[1]peretoe_teenus!$A$2:$L$2000,5,FALSE),"")</f>
        <v/>
      </c>
      <c r="U2747" s="13"/>
      <c r="V2747" s="15" t="str" cm="1">
        <f t="array" ref="V2747">IFERROR(IF(AND(F2747="Tugigrupp",RANK(K2747,$K2747:$K2747)+COUNTIFS($K$2:K2747,K2747,$L$2:L2747,L2747,$M$2:M2747,M2747,$I$2:I2747,I2747,$G$2:G2747,G2747,$F$2:F2747,F2747)-1=1),SUMPRODUCT(($F$2:$F$4154=F2747)*($G$2:$G$4154=G2747)*($K$2:$K$4154=K2747)*($I$2:$I$4154=I2747)*($L$2:$L$4154=L2747)*($M$2:$M$4154=M2747)),""),"")</f>
        <v/>
      </c>
      <c r="W2747" s="15" t="str">
        <f t="shared" si="126"/>
        <v/>
      </c>
      <c r="X2747" s="16" t="str">
        <f>IF(AND(A2747=[2]an!$G$38,F2747=[2]an!$E$40),[2]an!$G$40,IF(AND(A2747=[2]an!$G$38,F2747=[2]an!$E$41),[2]an!$G$41,IF(AND(A2747=[2]an!$G$38,F2747=[2]an!$E$39,H2747&gt;=[2]an!$M$37),[2]an!$G$39,
IF(AND(A2747=[2]an!$G$38,F2747=[2]an!$E$39,H2747&lt;[2]an!$M$37,S2747="kahepoolne vajaduspõhine",U2747=""),[2]an!$M$40,
IF(AND(A2747=[2]an!$G$38,F2747=[2]an!$E$39,H2747&lt;[2]an!$M$37,S2747="kahepoolne vajaduspõhine",U2747&lt;&gt;""),[2]an!$G$39,
IF(AND(A2747=[2]an!$G$38,F2747=[2]an!$E$39,H2747&lt;[2]an!$M$37,S2747&lt;&gt;"kahepoolne vajaduspõhine"),[2]an!$G$39,
IF(AND(A2747=[2]an!$G$38,F2747=[2]an!$E$42),[2]an!$G$42,
IF(AND(A2747=[2]an!$H$38,F2747=[2]an!$E$40),[2]an!$H$40,IF(AND(A2747=[2]an!$H$38,F2747=[2]an!$E$41),[2]an!$H$41,IF(AND(A2747=[2]an!$H$38,F2747=[2]an!$E$39,H2747&gt;=[2]an!$M$37),[2]an!$H$39,
IF(AND(A2747=[2]an!$H$38,F2747=[2]an!$E$39,H2747&lt;[2]an!$M$37,S2747="kahepoolne vajaduspõhine",U2747=""),[2]an!$M$40,
IF(AND(A2747=[2]an!$H$38,F2747=[2]an!$E$39,H2747&lt;[2]an!$M$37,S2747="kahepoolne vajaduspõhine",U2747&lt;&gt;""),[2]an!$H$39,
IF(AND(A2747=[2]an!$H$38,F2747=[2]an!$E$39,H2747&lt;[2]an!$M$37,S2747&lt;&gt;"kahepoolne vajaduspõhine"),[2]an!$H$39,
IF(AND(A2747=[2]an!$H$38,F2747=[2]an!$E$42),[2]an!$H$42,
IF(AND(A2747=[2]an!$I$38,F2747=[2]an!$E$40),[2]an!$I$40,IF(AND(A2747=[2]an!$I$38,F2747=[2]an!$E$41),[2]an!$I$41,IF(AND(A2747=[2]an!$I$38,F2747=[2]an!$E$39,H2747&gt;=[2]an!$M$37),[2]an!$I$39,
IF(AND(A2747=[2]an!$I$38,F2747=[2]an!$E$39,H2747&lt;[2]an!$M$37,S2747="kahepoolne vajaduspõhine",U2747=""),[2]an!$M$40,
IF(AND(A2747=[2]an!$I$38,F2747=[2]an!$E$39,H2747&lt;[2]an!$M$37,S2747="kahepoolne vajaduspõhine",U2747&lt;&gt;""),[2]an!$I$39,
IF(AND(A2747=[2]an!$I$38,F2747=[2]an!$E$39,H2747&lt;[2]an!$M$37,S2747&lt;&gt;"kahepoolne vajaduspõhine"),[2]an!$I$39,
IF(AND(A2747=[2]an!$I$38,F2747=[2]an!$E$42),[2]an!$I$42,
IF(AND(A2747=[2]an!$J$38,F2747=[2]an!$E$40),[2]an!$J$40,IF(AND(A2747=[2]an!$J$38,F2747=[2]an!$E$41),[2]an!$J$41,IF(AND(A2747=[2]an!$J$38,F2747=[2]an!$E$39,H2747&gt;=[2]an!$M$37),[2]an!$J$39,
IF(AND(A2747=[2]an!$J$38,F2747=[2]an!$E$39,H2747&lt;[2]an!$M$37,S2747="kahepoolne vajaduspõhine",U2747=""),[2]an!$M$40,
IF(AND(A2747=[2]an!$J$38,F2747=[2]an!$E$39,H2747&lt;[2]an!$M$37,S2747="kahepoolne vajaduspõhine",U2747&lt;&gt;""),[2]an!$J$39,
IF(AND(A2747=[2]an!$J$38,F2747=[2]an!$E$39,H2747&lt;[2]an!$M$37,S2747&lt;&gt;"kahepoolne vajaduspõhine"),[2]an!$J$39,
IF(AND(A2747=[2]an!$J$38,F2747=[2]an!$E$42),[2]an!$J$42,""))))))))))))))))))))))))))))</f>
        <v/>
      </c>
      <c r="Y2747" s="17" t="str">
        <f>IFERROR(IF(F2747="Tugigrupp",0,
IF(AND(F2747="Peretoe teenus",H2747&gt;=[2]an!$M$37,RANK(D2747,$D2747:$D2747)+COUNTIFS($D$2:D2747,D2747,$F$2:F2747,F2747)-1&gt;1),"",
IF(AND(F2747="Peretoe teenus",H2747&gt;=[2]an!$M$37,RANK(D2747,$D2747:$D2747)+COUNTIFS($D$2:D2747,D2747,$F$2:F2747,F2747)-1=1,MONTH(H2747)=MONTH(K2747)=TRUE,YEAR(H2747)=YEAR(K2747)=TRUE),((EOMONTH(H2747,0)-H2747+1)*X2747)/DAY(EOMONTH(H2747,0)),
IF(AND(F2747="Peretoe teenus",H2747&gt;=[2]an!$M$37,RANK(D2747,$D2747:$D2747)+COUNTIFS($D$2:D2747,D2747,$F$2:F2747,F2747)-1=1),X2747,
IF(AND(F2747="Peretoe teenus",H2747&lt;[2]an!$M$37,S2747&lt;&gt;"kahepoolne vajaduspõhine",RANK(D2747,$D2747:$D2747)+COUNTIFS($D$2:D2747,D2747,$F$2:F2747,F2747)-1=1),X2747,
IF(AND(F2747="Peretoe teenus",H2747&lt;[2]an!$M$37,S2747&lt;&gt;"kahepoolne vajaduspõhine",RANK(D2747,$D2747:$D2747)+COUNTIFS($D$2:D2747,D2747,$F$2:F2747,F2747)-1&gt;1),"",
IF(AND(F2747="Peretoe teenus",H2747&lt;[2]an!$M$37,S2747="kahepoolne vajaduspõhine",U2747="",RANK(D2747,$D2747:$D2747)+COUNTIFS($D$2:D2747,D2747,$F$2:F2747,F2747)-1=1),X2747,
IF(AND(F2747="Peretoe teenus",H2747&lt;[2]an!$M$37,S2747="kahepoolne vajaduspõhine",U2747="",RANK(D2747,$D2747:$D2747)+COUNTIFS($D$2:D2747,D2747,$F$2:F2747,F2747)-1&gt;1),"",
IF(AND(F2747="Peretoe teenus",H2747&lt;[2]an!$M$37,S2747="kahepoolne vajaduspõhine",U2747&lt;[2]an!$M$37,RANK(D2747,$D2747:$D2747)+COUNTIFS($D$2:D2747,D2747,$F$2:F2747,F2747)-1=1),X2747,
IF(AND(F2747="Peretoe teenus",H2747&lt;[2]an!$M$37,S2747="kahepoolne vajaduspõhine",U2747&lt;[2]an!$M$37,RANK(D2747,$D2747:$D2747)+COUNTIFS($D$2:D2747,D2747,$F$2:F2747,F2747)-1&gt;1),"",
IF(AND(F2747="Peretoe teenus",H2747&lt;[2]an!$M$37,S2747="kahepoolne vajaduspõhine",U2747&gt;=[2]an!$M$37,U2747&lt;=[2]an!$M$38,RANK(D2747,$D2747:$D2747)+COUNTIFS($D$2:D2747,D2747,$F$2:F2747,F2747)-1=1),
((EOMONTH(U2747,0)-U2747+1)*X2747)/DAY(EOMONTH(U2747,0))+(DAY(U2747)-1)*100/DAY(EOMONTH(U2747,0)),
IF(AND(F2747="Peretoe teenus",H2747&lt;[2]an!$M$37,S2747="kahepoolne vajaduspõhine",U2747&gt;=[2]an!$M$37,U2747&lt;=[2]an!$M$38,RANK(D2747,$D2747:$D2747)+COUNTIFS($D$2:D2747,D2747,$F$2:F2747,F2747)-1&gt;1),"",
IF(AND(F2747="Peretoe teenus",H2747&lt;[2]an!$M$37,S2747="kahepoolne vajaduspõhine",U2747&gt;[2]an!$M$38,RANK(D2747,$D2747:$D2747)+COUNTIFS($D$2:D2747,D2747,$F$2:F2747,F2747)-1=1),X2747,
IF(AND(F2747="Peretoe teenus",H2747&lt;[2]an!$M$37,S2747="kahepoolne vajaduspõhine",U2747&gt;[2]an!$M$38,RANK(D2747,$D2747:$D2747)+COUNTIFS($D$2:D2747,D2747,$F$2:F2747,F2747)-1&gt;1),"",X2747*W2747)))))))))))))),"")</f>
        <v/>
      </c>
      <c r="Z2747" s="18" t="str">
        <f t="shared" si="127"/>
        <v/>
      </c>
      <c r="AA2747" s="19" t="str">
        <f>IFERROR(VLOOKUP(E2747,[2]an!$A$3:$B$81,2,FALSE),"")</f>
        <v/>
      </c>
      <c r="AB2747" s="19" t="str">
        <f>IFERROR(VLOOKUP(AA2747,[2]an!$C$2:$D$16,2,FALSE),"")</f>
        <v/>
      </c>
      <c r="AC2747" s="20"/>
      <c r="AD2747" s="21" t="str">
        <f>IF(A2747=[2]an!$F$36,VLOOKUP([2]an!$F$36,[2]an!$F$36:$H$36,3,FALSE),IF(A2747=[2]an!$F$35,VLOOKUP([2]an!$F$35,[2]an!$F$35:$H$35,3,FALSE),IF(A2747=[2]an!$F$33,VLOOKUP([2]an!$F$33,[2]an!$F$33:$H$33,3,FALSE),IF(A2747=[2]an!$F$31,VLOOKUP([2]an!$F$31,[2]an!$F$31:$H$31,3,FALSE),""))))</f>
        <v/>
      </c>
    </row>
    <row r="2748" spans="6:30" x14ac:dyDescent="0.2">
      <c r="F2748" s="10"/>
      <c r="G2748" s="8" t="str">
        <f t="shared" si="128"/>
        <v/>
      </c>
      <c r="H2748" s="13"/>
      <c r="K2748" s="13"/>
      <c r="L2748" s="10"/>
      <c r="M2748" s="10"/>
      <c r="S2748" s="8" t="str">
        <f>IFERROR(VLOOKUP(D2748,[1]peretoe_teenus!$A$2:$L$2000,5,FALSE),"")</f>
        <v/>
      </c>
      <c r="U2748" s="13"/>
      <c r="V2748" s="15" t="str" cm="1">
        <f t="array" ref="V2748">IFERROR(IF(AND(F2748="Tugigrupp",RANK(K2748,$K2748:$K2748)+COUNTIFS($K$2:K2748,K2748,$L$2:L2748,L2748,$M$2:M2748,M2748,$I$2:I2748,I2748,$G$2:G2748,G2748,$F$2:F2748,F2748)-1=1),SUMPRODUCT(($F$2:$F$4154=F2748)*($G$2:$G$4154=G2748)*($K$2:$K$4154=K2748)*($I$2:$I$4154=I2748)*($L$2:$L$4154=L2748)*($M$2:$M$4154=M2748)),""),"")</f>
        <v/>
      </c>
      <c r="W2748" s="15" t="str">
        <f t="shared" si="126"/>
        <v/>
      </c>
      <c r="X2748" s="16" t="str">
        <f>IF(AND(A2748=[2]an!$G$38,F2748=[2]an!$E$40),[2]an!$G$40,IF(AND(A2748=[2]an!$G$38,F2748=[2]an!$E$41),[2]an!$G$41,IF(AND(A2748=[2]an!$G$38,F2748=[2]an!$E$39,H2748&gt;=[2]an!$M$37),[2]an!$G$39,
IF(AND(A2748=[2]an!$G$38,F2748=[2]an!$E$39,H2748&lt;[2]an!$M$37,S2748="kahepoolne vajaduspõhine",U2748=""),[2]an!$M$40,
IF(AND(A2748=[2]an!$G$38,F2748=[2]an!$E$39,H2748&lt;[2]an!$M$37,S2748="kahepoolne vajaduspõhine",U2748&lt;&gt;""),[2]an!$G$39,
IF(AND(A2748=[2]an!$G$38,F2748=[2]an!$E$39,H2748&lt;[2]an!$M$37,S2748&lt;&gt;"kahepoolne vajaduspõhine"),[2]an!$G$39,
IF(AND(A2748=[2]an!$G$38,F2748=[2]an!$E$42),[2]an!$G$42,
IF(AND(A2748=[2]an!$H$38,F2748=[2]an!$E$40),[2]an!$H$40,IF(AND(A2748=[2]an!$H$38,F2748=[2]an!$E$41),[2]an!$H$41,IF(AND(A2748=[2]an!$H$38,F2748=[2]an!$E$39,H2748&gt;=[2]an!$M$37),[2]an!$H$39,
IF(AND(A2748=[2]an!$H$38,F2748=[2]an!$E$39,H2748&lt;[2]an!$M$37,S2748="kahepoolne vajaduspõhine",U2748=""),[2]an!$M$40,
IF(AND(A2748=[2]an!$H$38,F2748=[2]an!$E$39,H2748&lt;[2]an!$M$37,S2748="kahepoolne vajaduspõhine",U2748&lt;&gt;""),[2]an!$H$39,
IF(AND(A2748=[2]an!$H$38,F2748=[2]an!$E$39,H2748&lt;[2]an!$M$37,S2748&lt;&gt;"kahepoolne vajaduspõhine"),[2]an!$H$39,
IF(AND(A2748=[2]an!$H$38,F2748=[2]an!$E$42),[2]an!$H$42,
IF(AND(A2748=[2]an!$I$38,F2748=[2]an!$E$40),[2]an!$I$40,IF(AND(A2748=[2]an!$I$38,F2748=[2]an!$E$41),[2]an!$I$41,IF(AND(A2748=[2]an!$I$38,F2748=[2]an!$E$39,H2748&gt;=[2]an!$M$37),[2]an!$I$39,
IF(AND(A2748=[2]an!$I$38,F2748=[2]an!$E$39,H2748&lt;[2]an!$M$37,S2748="kahepoolne vajaduspõhine",U2748=""),[2]an!$M$40,
IF(AND(A2748=[2]an!$I$38,F2748=[2]an!$E$39,H2748&lt;[2]an!$M$37,S2748="kahepoolne vajaduspõhine",U2748&lt;&gt;""),[2]an!$I$39,
IF(AND(A2748=[2]an!$I$38,F2748=[2]an!$E$39,H2748&lt;[2]an!$M$37,S2748&lt;&gt;"kahepoolne vajaduspõhine"),[2]an!$I$39,
IF(AND(A2748=[2]an!$I$38,F2748=[2]an!$E$42),[2]an!$I$42,
IF(AND(A2748=[2]an!$J$38,F2748=[2]an!$E$40),[2]an!$J$40,IF(AND(A2748=[2]an!$J$38,F2748=[2]an!$E$41),[2]an!$J$41,IF(AND(A2748=[2]an!$J$38,F2748=[2]an!$E$39,H2748&gt;=[2]an!$M$37),[2]an!$J$39,
IF(AND(A2748=[2]an!$J$38,F2748=[2]an!$E$39,H2748&lt;[2]an!$M$37,S2748="kahepoolne vajaduspõhine",U2748=""),[2]an!$M$40,
IF(AND(A2748=[2]an!$J$38,F2748=[2]an!$E$39,H2748&lt;[2]an!$M$37,S2748="kahepoolne vajaduspõhine",U2748&lt;&gt;""),[2]an!$J$39,
IF(AND(A2748=[2]an!$J$38,F2748=[2]an!$E$39,H2748&lt;[2]an!$M$37,S2748&lt;&gt;"kahepoolne vajaduspõhine"),[2]an!$J$39,
IF(AND(A2748=[2]an!$J$38,F2748=[2]an!$E$42),[2]an!$J$42,""))))))))))))))))))))))))))))</f>
        <v/>
      </c>
      <c r="Y2748" s="17" t="str">
        <f>IFERROR(IF(F2748="Tugigrupp",0,
IF(AND(F2748="Peretoe teenus",H2748&gt;=[2]an!$M$37,RANK(D2748,$D2748:$D2748)+COUNTIFS($D$2:D2748,D2748,$F$2:F2748,F2748)-1&gt;1),"",
IF(AND(F2748="Peretoe teenus",H2748&gt;=[2]an!$M$37,RANK(D2748,$D2748:$D2748)+COUNTIFS($D$2:D2748,D2748,$F$2:F2748,F2748)-1=1,MONTH(H2748)=MONTH(K2748)=TRUE,YEAR(H2748)=YEAR(K2748)=TRUE),((EOMONTH(H2748,0)-H2748+1)*X2748)/DAY(EOMONTH(H2748,0)),
IF(AND(F2748="Peretoe teenus",H2748&gt;=[2]an!$M$37,RANK(D2748,$D2748:$D2748)+COUNTIFS($D$2:D2748,D2748,$F$2:F2748,F2748)-1=1),X2748,
IF(AND(F2748="Peretoe teenus",H2748&lt;[2]an!$M$37,S2748&lt;&gt;"kahepoolne vajaduspõhine",RANK(D2748,$D2748:$D2748)+COUNTIFS($D$2:D2748,D2748,$F$2:F2748,F2748)-1=1),X2748,
IF(AND(F2748="Peretoe teenus",H2748&lt;[2]an!$M$37,S2748&lt;&gt;"kahepoolne vajaduspõhine",RANK(D2748,$D2748:$D2748)+COUNTIFS($D$2:D2748,D2748,$F$2:F2748,F2748)-1&gt;1),"",
IF(AND(F2748="Peretoe teenus",H2748&lt;[2]an!$M$37,S2748="kahepoolne vajaduspõhine",U2748="",RANK(D2748,$D2748:$D2748)+COUNTIFS($D$2:D2748,D2748,$F$2:F2748,F2748)-1=1),X2748,
IF(AND(F2748="Peretoe teenus",H2748&lt;[2]an!$M$37,S2748="kahepoolne vajaduspõhine",U2748="",RANK(D2748,$D2748:$D2748)+COUNTIFS($D$2:D2748,D2748,$F$2:F2748,F2748)-1&gt;1),"",
IF(AND(F2748="Peretoe teenus",H2748&lt;[2]an!$M$37,S2748="kahepoolne vajaduspõhine",U2748&lt;[2]an!$M$37,RANK(D2748,$D2748:$D2748)+COUNTIFS($D$2:D2748,D2748,$F$2:F2748,F2748)-1=1),X2748,
IF(AND(F2748="Peretoe teenus",H2748&lt;[2]an!$M$37,S2748="kahepoolne vajaduspõhine",U2748&lt;[2]an!$M$37,RANK(D2748,$D2748:$D2748)+COUNTIFS($D$2:D2748,D2748,$F$2:F2748,F2748)-1&gt;1),"",
IF(AND(F2748="Peretoe teenus",H2748&lt;[2]an!$M$37,S2748="kahepoolne vajaduspõhine",U2748&gt;=[2]an!$M$37,U2748&lt;=[2]an!$M$38,RANK(D2748,$D2748:$D2748)+COUNTIFS($D$2:D2748,D2748,$F$2:F2748,F2748)-1=1),
((EOMONTH(U2748,0)-U2748+1)*X2748)/DAY(EOMONTH(U2748,0))+(DAY(U2748)-1)*100/DAY(EOMONTH(U2748,0)),
IF(AND(F2748="Peretoe teenus",H2748&lt;[2]an!$M$37,S2748="kahepoolne vajaduspõhine",U2748&gt;=[2]an!$M$37,U2748&lt;=[2]an!$M$38,RANK(D2748,$D2748:$D2748)+COUNTIFS($D$2:D2748,D2748,$F$2:F2748,F2748)-1&gt;1),"",
IF(AND(F2748="Peretoe teenus",H2748&lt;[2]an!$M$37,S2748="kahepoolne vajaduspõhine",U2748&gt;[2]an!$M$38,RANK(D2748,$D2748:$D2748)+COUNTIFS($D$2:D2748,D2748,$F$2:F2748,F2748)-1=1),X2748,
IF(AND(F2748="Peretoe teenus",H2748&lt;[2]an!$M$37,S2748="kahepoolne vajaduspõhine",U2748&gt;[2]an!$M$38,RANK(D2748,$D2748:$D2748)+COUNTIFS($D$2:D2748,D2748,$F$2:F2748,F2748)-1&gt;1),"",X2748*W2748)))))))))))))),"")</f>
        <v/>
      </c>
      <c r="Z2748" s="18" t="str">
        <f t="shared" si="127"/>
        <v/>
      </c>
      <c r="AA2748" s="19" t="str">
        <f>IFERROR(VLOOKUP(E2748,[2]an!$A$3:$B$81,2,FALSE),"")</f>
        <v/>
      </c>
      <c r="AB2748" s="19" t="str">
        <f>IFERROR(VLOOKUP(AA2748,[2]an!$C$2:$D$16,2,FALSE),"")</f>
        <v/>
      </c>
      <c r="AC2748" s="20"/>
      <c r="AD2748" s="21" t="str">
        <f>IF(A2748=[2]an!$F$36,VLOOKUP([2]an!$F$36,[2]an!$F$36:$H$36,3,FALSE),IF(A2748=[2]an!$F$35,VLOOKUP([2]an!$F$35,[2]an!$F$35:$H$35,3,FALSE),IF(A2748=[2]an!$F$33,VLOOKUP([2]an!$F$33,[2]an!$F$33:$H$33,3,FALSE),IF(A2748=[2]an!$F$31,VLOOKUP([2]an!$F$31,[2]an!$F$31:$H$31,3,FALSE),""))))</f>
        <v/>
      </c>
    </row>
    <row r="2749" spans="6:30" x14ac:dyDescent="0.2">
      <c r="F2749" s="10"/>
      <c r="G2749" s="8" t="str">
        <f t="shared" si="128"/>
        <v/>
      </c>
      <c r="H2749" s="13"/>
      <c r="K2749" s="13"/>
      <c r="L2749" s="10"/>
      <c r="M2749" s="10"/>
      <c r="S2749" s="8" t="str">
        <f>IFERROR(VLOOKUP(D2749,[1]peretoe_teenus!$A$2:$L$2000,5,FALSE),"")</f>
        <v/>
      </c>
      <c r="U2749" s="13"/>
      <c r="V2749" s="15" t="str" cm="1">
        <f t="array" ref="V2749">IFERROR(IF(AND(F2749="Tugigrupp",RANK(K2749,$K2749:$K2749)+COUNTIFS($K$2:K2749,K2749,$L$2:L2749,L2749,$M$2:M2749,M2749,$I$2:I2749,I2749,$G$2:G2749,G2749,$F$2:F2749,F2749)-1=1),SUMPRODUCT(($F$2:$F$4154=F2749)*($G$2:$G$4154=G2749)*($K$2:$K$4154=K2749)*($I$2:$I$4154=I2749)*($L$2:$L$4154=L2749)*($M$2:$M$4154=M2749)),""),"")</f>
        <v/>
      </c>
      <c r="W2749" s="15" t="str">
        <f t="shared" si="126"/>
        <v/>
      </c>
      <c r="X2749" s="16" t="str">
        <f>IF(AND(A2749=[2]an!$G$38,F2749=[2]an!$E$40),[2]an!$G$40,IF(AND(A2749=[2]an!$G$38,F2749=[2]an!$E$41),[2]an!$G$41,IF(AND(A2749=[2]an!$G$38,F2749=[2]an!$E$39,H2749&gt;=[2]an!$M$37),[2]an!$G$39,
IF(AND(A2749=[2]an!$G$38,F2749=[2]an!$E$39,H2749&lt;[2]an!$M$37,S2749="kahepoolne vajaduspõhine",U2749=""),[2]an!$M$40,
IF(AND(A2749=[2]an!$G$38,F2749=[2]an!$E$39,H2749&lt;[2]an!$M$37,S2749="kahepoolne vajaduspõhine",U2749&lt;&gt;""),[2]an!$G$39,
IF(AND(A2749=[2]an!$G$38,F2749=[2]an!$E$39,H2749&lt;[2]an!$M$37,S2749&lt;&gt;"kahepoolne vajaduspõhine"),[2]an!$G$39,
IF(AND(A2749=[2]an!$G$38,F2749=[2]an!$E$42),[2]an!$G$42,
IF(AND(A2749=[2]an!$H$38,F2749=[2]an!$E$40),[2]an!$H$40,IF(AND(A2749=[2]an!$H$38,F2749=[2]an!$E$41),[2]an!$H$41,IF(AND(A2749=[2]an!$H$38,F2749=[2]an!$E$39,H2749&gt;=[2]an!$M$37),[2]an!$H$39,
IF(AND(A2749=[2]an!$H$38,F2749=[2]an!$E$39,H2749&lt;[2]an!$M$37,S2749="kahepoolne vajaduspõhine",U2749=""),[2]an!$M$40,
IF(AND(A2749=[2]an!$H$38,F2749=[2]an!$E$39,H2749&lt;[2]an!$M$37,S2749="kahepoolne vajaduspõhine",U2749&lt;&gt;""),[2]an!$H$39,
IF(AND(A2749=[2]an!$H$38,F2749=[2]an!$E$39,H2749&lt;[2]an!$M$37,S2749&lt;&gt;"kahepoolne vajaduspõhine"),[2]an!$H$39,
IF(AND(A2749=[2]an!$H$38,F2749=[2]an!$E$42),[2]an!$H$42,
IF(AND(A2749=[2]an!$I$38,F2749=[2]an!$E$40),[2]an!$I$40,IF(AND(A2749=[2]an!$I$38,F2749=[2]an!$E$41),[2]an!$I$41,IF(AND(A2749=[2]an!$I$38,F2749=[2]an!$E$39,H2749&gt;=[2]an!$M$37),[2]an!$I$39,
IF(AND(A2749=[2]an!$I$38,F2749=[2]an!$E$39,H2749&lt;[2]an!$M$37,S2749="kahepoolne vajaduspõhine",U2749=""),[2]an!$M$40,
IF(AND(A2749=[2]an!$I$38,F2749=[2]an!$E$39,H2749&lt;[2]an!$M$37,S2749="kahepoolne vajaduspõhine",U2749&lt;&gt;""),[2]an!$I$39,
IF(AND(A2749=[2]an!$I$38,F2749=[2]an!$E$39,H2749&lt;[2]an!$M$37,S2749&lt;&gt;"kahepoolne vajaduspõhine"),[2]an!$I$39,
IF(AND(A2749=[2]an!$I$38,F2749=[2]an!$E$42),[2]an!$I$42,
IF(AND(A2749=[2]an!$J$38,F2749=[2]an!$E$40),[2]an!$J$40,IF(AND(A2749=[2]an!$J$38,F2749=[2]an!$E$41),[2]an!$J$41,IF(AND(A2749=[2]an!$J$38,F2749=[2]an!$E$39,H2749&gt;=[2]an!$M$37),[2]an!$J$39,
IF(AND(A2749=[2]an!$J$38,F2749=[2]an!$E$39,H2749&lt;[2]an!$M$37,S2749="kahepoolne vajaduspõhine",U2749=""),[2]an!$M$40,
IF(AND(A2749=[2]an!$J$38,F2749=[2]an!$E$39,H2749&lt;[2]an!$M$37,S2749="kahepoolne vajaduspõhine",U2749&lt;&gt;""),[2]an!$J$39,
IF(AND(A2749=[2]an!$J$38,F2749=[2]an!$E$39,H2749&lt;[2]an!$M$37,S2749&lt;&gt;"kahepoolne vajaduspõhine"),[2]an!$J$39,
IF(AND(A2749=[2]an!$J$38,F2749=[2]an!$E$42),[2]an!$J$42,""))))))))))))))))))))))))))))</f>
        <v/>
      </c>
      <c r="Y2749" s="17" t="str">
        <f>IFERROR(IF(F2749="Tugigrupp",0,
IF(AND(F2749="Peretoe teenus",H2749&gt;=[2]an!$M$37,RANK(D2749,$D2749:$D2749)+COUNTIFS($D$2:D2749,D2749,$F$2:F2749,F2749)-1&gt;1),"",
IF(AND(F2749="Peretoe teenus",H2749&gt;=[2]an!$M$37,RANK(D2749,$D2749:$D2749)+COUNTIFS($D$2:D2749,D2749,$F$2:F2749,F2749)-1=1,MONTH(H2749)=MONTH(K2749)=TRUE,YEAR(H2749)=YEAR(K2749)=TRUE),((EOMONTH(H2749,0)-H2749+1)*X2749)/DAY(EOMONTH(H2749,0)),
IF(AND(F2749="Peretoe teenus",H2749&gt;=[2]an!$M$37,RANK(D2749,$D2749:$D2749)+COUNTIFS($D$2:D2749,D2749,$F$2:F2749,F2749)-1=1),X2749,
IF(AND(F2749="Peretoe teenus",H2749&lt;[2]an!$M$37,S2749&lt;&gt;"kahepoolne vajaduspõhine",RANK(D2749,$D2749:$D2749)+COUNTIFS($D$2:D2749,D2749,$F$2:F2749,F2749)-1=1),X2749,
IF(AND(F2749="Peretoe teenus",H2749&lt;[2]an!$M$37,S2749&lt;&gt;"kahepoolne vajaduspõhine",RANK(D2749,$D2749:$D2749)+COUNTIFS($D$2:D2749,D2749,$F$2:F2749,F2749)-1&gt;1),"",
IF(AND(F2749="Peretoe teenus",H2749&lt;[2]an!$M$37,S2749="kahepoolne vajaduspõhine",U2749="",RANK(D2749,$D2749:$D2749)+COUNTIFS($D$2:D2749,D2749,$F$2:F2749,F2749)-1=1),X2749,
IF(AND(F2749="Peretoe teenus",H2749&lt;[2]an!$M$37,S2749="kahepoolne vajaduspõhine",U2749="",RANK(D2749,$D2749:$D2749)+COUNTIFS($D$2:D2749,D2749,$F$2:F2749,F2749)-1&gt;1),"",
IF(AND(F2749="Peretoe teenus",H2749&lt;[2]an!$M$37,S2749="kahepoolne vajaduspõhine",U2749&lt;[2]an!$M$37,RANK(D2749,$D2749:$D2749)+COUNTIFS($D$2:D2749,D2749,$F$2:F2749,F2749)-1=1),X2749,
IF(AND(F2749="Peretoe teenus",H2749&lt;[2]an!$M$37,S2749="kahepoolne vajaduspõhine",U2749&lt;[2]an!$M$37,RANK(D2749,$D2749:$D2749)+COUNTIFS($D$2:D2749,D2749,$F$2:F2749,F2749)-1&gt;1),"",
IF(AND(F2749="Peretoe teenus",H2749&lt;[2]an!$M$37,S2749="kahepoolne vajaduspõhine",U2749&gt;=[2]an!$M$37,U2749&lt;=[2]an!$M$38,RANK(D2749,$D2749:$D2749)+COUNTIFS($D$2:D2749,D2749,$F$2:F2749,F2749)-1=1),
((EOMONTH(U2749,0)-U2749+1)*X2749)/DAY(EOMONTH(U2749,0))+(DAY(U2749)-1)*100/DAY(EOMONTH(U2749,0)),
IF(AND(F2749="Peretoe teenus",H2749&lt;[2]an!$M$37,S2749="kahepoolne vajaduspõhine",U2749&gt;=[2]an!$M$37,U2749&lt;=[2]an!$M$38,RANK(D2749,$D2749:$D2749)+COUNTIFS($D$2:D2749,D2749,$F$2:F2749,F2749)-1&gt;1),"",
IF(AND(F2749="Peretoe teenus",H2749&lt;[2]an!$M$37,S2749="kahepoolne vajaduspõhine",U2749&gt;[2]an!$M$38,RANK(D2749,$D2749:$D2749)+COUNTIFS($D$2:D2749,D2749,$F$2:F2749,F2749)-1=1),X2749,
IF(AND(F2749="Peretoe teenus",H2749&lt;[2]an!$M$37,S2749="kahepoolne vajaduspõhine",U2749&gt;[2]an!$M$38,RANK(D2749,$D2749:$D2749)+COUNTIFS($D$2:D2749,D2749,$F$2:F2749,F2749)-1&gt;1),"",X2749*W2749)))))))))))))),"")</f>
        <v/>
      </c>
      <c r="Z2749" s="18" t="str">
        <f t="shared" si="127"/>
        <v/>
      </c>
      <c r="AA2749" s="19" t="str">
        <f>IFERROR(VLOOKUP(E2749,[2]an!$A$3:$B$81,2,FALSE),"")</f>
        <v/>
      </c>
      <c r="AB2749" s="19" t="str">
        <f>IFERROR(VLOOKUP(AA2749,[2]an!$C$2:$D$16,2,FALSE),"")</f>
        <v/>
      </c>
      <c r="AC2749" s="20"/>
      <c r="AD2749" s="21" t="str">
        <f>IF(A2749=[2]an!$F$36,VLOOKUP([2]an!$F$36,[2]an!$F$36:$H$36,3,FALSE),IF(A2749=[2]an!$F$35,VLOOKUP([2]an!$F$35,[2]an!$F$35:$H$35,3,FALSE),IF(A2749=[2]an!$F$33,VLOOKUP([2]an!$F$33,[2]an!$F$33:$H$33,3,FALSE),IF(A2749=[2]an!$F$31,VLOOKUP([2]an!$F$31,[2]an!$F$31:$H$31,3,FALSE),""))))</f>
        <v/>
      </c>
    </row>
    <row r="2750" spans="6:30" x14ac:dyDescent="0.2">
      <c r="F2750" s="10"/>
      <c r="G2750" s="8" t="str">
        <f t="shared" si="128"/>
        <v/>
      </c>
      <c r="H2750" s="13"/>
      <c r="K2750" s="13"/>
      <c r="L2750" s="10"/>
      <c r="M2750" s="10"/>
      <c r="S2750" s="8" t="str">
        <f>IFERROR(VLOOKUP(D2750,[1]peretoe_teenus!$A$2:$L$2000,5,FALSE),"")</f>
        <v/>
      </c>
      <c r="U2750" s="13"/>
      <c r="V2750" s="15" t="str" cm="1">
        <f t="array" ref="V2750">IFERROR(IF(AND(F2750="Tugigrupp",RANK(K2750,$K2750:$K2750)+COUNTIFS($K$2:K2750,K2750,$L$2:L2750,L2750,$M$2:M2750,M2750,$I$2:I2750,I2750,$G$2:G2750,G2750,$F$2:F2750,F2750)-1=1),SUMPRODUCT(($F$2:$F$4154=F2750)*($G$2:$G$4154=G2750)*($K$2:$K$4154=K2750)*($I$2:$I$4154=I2750)*($L$2:$L$4154=L2750)*($M$2:$M$4154=M2750)),""),"")</f>
        <v/>
      </c>
      <c r="W2750" s="15" t="str">
        <f t="shared" si="126"/>
        <v/>
      </c>
      <c r="X2750" s="16" t="str">
        <f>IF(AND(A2750=[2]an!$G$38,F2750=[2]an!$E$40),[2]an!$G$40,IF(AND(A2750=[2]an!$G$38,F2750=[2]an!$E$41),[2]an!$G$41,IF(AND(A2750=[2]an!$G$38,F2750=[2]an!$E$39,H2750&gt;=[2]an!$M$37),[2]an!$G$39,
IF(AND(A2750=[2]an!$G$38,F2750=[2]an!$E$39,H2750&lt;[2]an!$M$37,S2750="kahepoolne vajaduspõhine",U2750=""),[2]an!$M$40,
IF(AND(A2750=[2]an!$G$38,F2750=[2]an!$E$39,H2750&lt;[2]an!$M$37,S2750="kahepoolne vajaduspõhine",U2750&lt;&gt;""),[2]an!$G$39,
IF(AND(A2750=[2]an!$G$38,F2750=[2]an!$E$39,H2750&lt;[2]an!$M$37,S2750&lt;&gt;"kahepoolne vajaduspõhine"),[2]an!$G$39,
IF(AND(A2750=[2]an!$G$38,F2750=[2]an!$E$42),[2]an!$G$42,
IF(AND(A2750=[2]an!$H$38,F2750=[2]an!$E$40),[2]an!$H$40,IF(AND(A2750=[2]an!$H$38,F2750=[2]an!$E$41),[2]an!$H$41,IF(AND(A2750=[2]an!$H$38,F2750=[2]an!$E$39,H2750&gt;=[2]an!$M$37),[2]an!$H$39,
IF(AND(A2750=[2]an!$H$38,F2750=[2]an!$E$39,H2750&lt;[2]an!$M$37,S2750="kahepoolne vajaduspõhine",U2750=""),[2]an!$M$40,
IF(AND(A2750=[2]an!$H$38,F2750=[2]an!$E$39,H2750&lt;[2]an!$M$37,S2750="kahepoolne vajaduspõhine",U2750&lt;&gt;""),[2]an!$H$39,
IF(AND(A2750=[2]an!$H$38,F2750=[2]an!$E$39,H2750&lt;[2]an!$M$37,S2750&lt;&gt;"kahepoolne vajaduspõhine"),[2]an!$H$39,
IF(AND(A2750=[2]an!$H$38,F2750=[2]an!$E$42),[2]an!$H$42,
IF(AND(A2750=[2]an!$I$38,F2750=[2]an!$E$40),[2]an!$I$40,IF(AND(A2750=[2]an!$I$38,F2750=[2]an!$E$41),[2]an!$I$41,IF(AND(A2750=[2]an!$I$38,F2750=[2]an!$E$39,H2750&gt;=[2]an!$M$37),[2]an!$I$39,
IF(AND(A2750=[2]an!$I$38,F2750=[2]an!$E$39,H2750&lt;[2]an!$M$37,S2750="kahepoolne vajaduspõhine",U2750=""),[2]an!$M$40,
IF(AND(A2750=[2]an!$I$38,F2750=[2]an!$E$39,H2750&lt;[2]an!$M$37,S2750="kahepoolne vajaduspõhine",U2750&lt;&gt;""),[2]an!$I$39,
IF(AND(A2750=[2]an!$I$38,F2750=[2]an!$E$39,H2750&lt;[2]an!$M$37,S2750&lt;&gt;"kahepoolne vajaduspõhine"),[2]an!$I$39,
IF(AND(A2750=[2]an!$I$38,F2750=[2]an!$E$42),[2]an!$I$42,
IF(AND(A2750=[2]an!$J$38,F2750=[2]an!$E$40),[2]an!$J$40,IF(AND(A2750=[2]an!$J$38,F2750=[2]an!$E$41),[2]an!$J$41,IF(AND(A2750=[2]an!$J$38,F2750=[2]an!$E$39,H2750&gt;=[2]an!$M$37),[2]an!$J$39,
IF(AND(A2750=[2]an!$J$38,F2750=[2]an!$E$39,H2750&lt;[2]an!$M$37,S2750="kahepoolne vajaduspõhine",U2750=""),[2]an!$M$40,
IF(AND(A2750=[2]an!$J$38,F2750=[2]an!$E$39,H2750&lt;[2]an!$M$37,S2750="kahepoolne vajaduspõhine",U2750&lt;&gt;""),[2]an!$J$39,
IF(AND(A2750=[2]an!$J$38,F2750=[2]an!$E$39,H2750&lt;[2]an!$M$37,S2750&lt;&gt;"kahepoolne vajaduspõhine"),[2]an!$J$39,
IF(AND(A2750=[2]an!$J$38,F2750=[2]an!$E$42),[2]an!$J$42,""))))))))))))))))))))))))))))</f>
        <v/>
      </c>
      <c r="Y2750" s="17" t="str">
        <f>IFERROR(IF(F2750="Tugigrupp",0,
IF(AND(F2750="Peretoe teenus",H2750&gt;=[2]an!$M$37,RANK(D2750,$D2750:$D2750)+COUNTIFS($D$2:D2750,D2750,$F$2:F2750,F2750)-1&gt;1),"",
IF(AND(F2750="Peretoe teenus",H2750&gt;=[2]an!$M$37,RANK(D2750,$D2750:$D2750)+COUNTIFS($D$2:D2750,D2750,$F$2:F2750,F2750)-1=1,MONTH(H2750)=MONTH(K2750)=TRUE,YEAR(H2750)=YEAR(K2750)=TRUE),((EOMONTH(H2750,0)-H2750+1)*X2750)/DAY(EOMONTH(H2750,0)),
IF(AND(F2750="Peretoe teenus",H2750&gt;=[2]an!$M$37,RANK(D2750,$D2750:$D2750)+COUNTIFS($D$2:D2750,D2750,$F$2:F2750,F2750)-1=1),X2750,
IF(AND(F2750="Peretoe teenus",H2750&lt;[2]an!$M$37,S2750&lt;&gt;"kahepoolne vajaduspõhine",RANK(D2750,$D2750:$D2750)+COUNTIFS($D$2:D2750,D2750,$F$2:F2750,F2750)-1=1),X2750,
IF(AND(F2750="Peretoe teenus",H2750&lt;[2]an!$M$37,S2750&lt;&gt;"kahepoolne vajaduspõhine",RANK(D2750,$D2750:$D2750)+COUNTIFS($D$2:D2750,D2750,$F$2:F2750,F2750)-1&gt;1),"",
IF(AND(F2750="Peretoe teenus",H2750&lt;[2]an!$M$37,S2750="kahepoolne vajaduspõhine",U2750="",RANK(D2750,$D2750:$D2750)+COUNTIFS($D$2:D2750,D2750,$F$2:F2750,F2750)-1=1),X2750,
IF(AND(F2750="Peretoe teenus",H2750&lt;[2]an!$M$37,S2750="kahepoolne vajaduspõhine",U2750="",RANK(D2750,$D2750:$D2750)+COUNTIFS($D$2:D2750,D2750,$F$2:F2750,F2750)-1&gt;1),"",
IF(AND(F2750="Peretoe teenus",H2750&lt;[2]an!$M$37,S2750="kahepoolne vajaduspõhine",U2750&lt;[2]an!$M$37,RANK(D2750,$D2750:$D2750)+COUNTIFS($D$2:D2750,D2750,$F$2:F2750,F2750)-1=1),X2750,
IF(AND(F2750="Peretoe teenus",H2750&lt;[2]an!$M$37,S2750="kahepoolne vajaduspõhine",U2750&lt;[2]an!$M$37,RANK(D2750,$D2750:$D2750)+COUNTIFS($D$2:D2750,D2750,$F$2:F2750,F2750)-1&gt;1),"",
IF(AND(F2750="Peretoe teenus",H2750&lt;[2]an!$M$37,S2750="kahepoolne vajaduspõhine",U2750&gt;=[2]an!$M$37,U2750&lt;=[2]an!$M$38,RANK(D2750,$D2750:$D2750)+COUNTIFS($D$2:D2750,D2750,$F$2:F2750,F2750)-1=1),
((EOMONTH(U2750,0)-U2750+1)*X2750)/DAY(EOMONTH(U2750,0))+(DAY(U2750)-1)*100/DAY(EOMONTH(U2750,0)),
IF(AND(F2750="Peretoe teenus",H2750&lt;[2]an!$M$37,S2750="kahepoolne vajaduspõhine",U2750&gt;=[2]an!$M$37,U2750&lt;=[2]an!$M$38,RANK(D2750,$D2750:$D2750)+COUNTIFS($D$2:D2750,D2750,$F$2:F2750,F2750)-1&gt;1),"",
IF(AND(F2750="Peretoe teenus",H2750&lt;[2]an!$M$37,S2750="kahepoolne vajaduspõhine",U2750&gt;[2]an!$M$38,RANK(D2750,$D2750:$D2750)+COUNTIFS($D$2:D2750,D2750,$F$2:F2750,F2750)-1=1),X2750,
IF(AND(F2750="Peretoe teenus",H2750&lt;[2]an!$M$37,S2750="kahepoolne vajaduspõhine",U2750&gt;[2]an!$M$38,RANK(D2750,$D2750:$D2750)+COUNTIFS($D$2:D2750,D2750,$F$2:F2750,F2750)-1&gt;1),"",X2750*W2750)))))))))))))),"")</f>
        <v/>
      </c>
      <c r="Z2750" s="18" t="str">
        <f t="shared" si="127"/>
        <v/>
      </c>
      <c r="AA2750" s="19" t="str">
        <f>IFERROR(VLOOKUP(E2750,[2]an!$A$3:$B$81,2,FALSE),"")</f>
        <v/>
      </c>
      <c r="AB2750" s="19" t="str">
        <f>IFERROR(VLOOKUP(AA2750,[2]an!$C$2:$D$16,2,FALSE),"")</f>
        <v/>
      </c>
      <c r="AC2750" s="20"/>
      <c r="AD2750" s="21" t="str">
        <f>IF(A2750=[2]an!$F$36,VLOOKUP([2]an!$F$36,[2]an!$F$36:$H$36,3,FALSE),IF(A2750=[2]an!$F$35,VLOOKUP([2]an!$F$35,[2]an!$F$35:$H$35,3,FALSE),IF(A2750=[2]an!$F$33,VLOOKUP([2]an!$F$33,[2]an!$F$33:$H$33,3,FALSE),IF(A2750=[2]an!$F$31,VLOOKUP([2]an!$F$31,[2]an!$F$31:$H$31,3,FALSE),""))))</f>
        <v/>
      </c>
    </row>
    <row r="2751" spans="6:30" x14ac:dyDescent="0.2">
      <c r="F2751" s="10"/>
      <c r="G2751" s="8" t="str">
        <f t="shared" si="128"/>
        <v/>
      </c>
      <c r="H2751" s="13"/>
      <c r="K2751" s="13"/>
      <c r="L2751" s="10"/>
      <c r="M2751" s="10"/>
      <c r="S2751" s="8" t="str">
        <f>IFERROR(VLOOKUP(D2751,[1]peretoe_teenus!$A$2:$L$2000,5,FALSE),"")</f>
        <v/>
      </c>
      <c r="U2751" s="13"/>
      <c r="V2751" s="15" t="str" cm="1">
        <f t="array" ref="V2751">IFERROR(IF(AND(F2751="Tugigrupp",RANK(K2751,$K2751:$K2751)+COUNTIFS($K$2:K2751,K2751,$L$2:L2751,L2751,$M$2:M2751,M2751,$I$2:I2751,I2751,$G$2:G2751,G2751,$F$2:F2751,F2751)-1=1),SUMPRODUCT(($F$2:$F$4154=F2751)*($G$2:$G$4154=G2751)*($K$2:$K$4154=K2751)*($I$2:$I$4154=I2751)*($L$2:$L$4154=L2751)*($M$2:$M$4154=M2751)),""),"")</f>
        <v/>
      </c>
      <c r="W2751" s="15" t="str">
        <f t="shared" si="126"/>
        <v/>
      </c>
      <c r="X2751" s="16" t="str">
        <f>IF(AND(A2751=[2]an!$G$38,F2751=[2]an!$E$40),[2]an!$G$40,IF(AND(A2751=[2]an!$G$38,F2751=[2]an!$E$41),[2]an!$G$41,IF(AND(A2751=[2]an!$G$38,F2751=[2]an!$E$39,H2751&gt;=[2]an!$M$37),[2]an!$G$39,
IF(AND(A2751=[2]an!$G$38,F2751=[2]an!$E$39,H2751&lt;[2]an!$M$37,S2751="kahepoolne vajaduspõhine",U2751=""),[2]an!$M$40,
IF(AND(A2751=[2]an!$G$38,F2751=[2]an!$E$39,H2751&lt;[2]an!$M$37,S2751="kahepoolne vajaduspõhine",U2751&lt;&gt;""),[2]an!$G$39,
IF(AND(A2751=[2]an!$G$38,F2751=[2]an!$E$39,H2751&lt;[2]an!$M$37,S2751&lt;&gt;"kahepoolne vajaduspõhine"),[2]an!$G$39,
IF(AND(A2751=[2]an!$G$38,F2751=[2]an!$E$42),[2]an!$G$42,
IF(AND(A2751=[2]an!$H$38,F2751=[2]an!$E$40),[2]an!$H$40,IF(AND(A2751=[2]an!$H$38,F2751=[2]an!$E$41),[2]an!$H$41,IF(AND(A2751=[2]an!$H$38,F2751=[2]an!$E$39,H2751&gt;=[2]an!$M$37),[2]an!$H$39,
IF(AND(A2751=[2]an!$H$38,F2751=[2]an!$E$39,H2751&lt;[2]an!$M$37,S2751="kahepoolne vajaduspõhine",U2751=""),[2]an!$M$40,
IF(AND(A2751=[2]an!$H$38,F2751=[2]an!$E$39,H2751&lt;[2]an!$M$37,S2751="kahepoolne vajaduspõhine",U2751&lt;&gt;""),[2]an!$H$39,
IF(AND(A2751=[2]an!$H$38,F2751=[2]an!$E$39,H2751&lt;[2]an!$M$37,S2751&lt;&gt;"kahepoolne vajaduspõhine"),[2]an!$H$39,
IF(AND(A2751=[2]an!$H$38,F2751=[2]an!$E$42),[2]an!$H$42,
IF(AND(A2751=[2]an!$I$38,F2751=[2]an!$E$40),[2]an!$I$40,IF(AND(A2751=[2]an!$I$38,F2751=[2]an!$E$41),[2]an!$I$41,IF(AND(A2751=[2]an!$I$38,F2751=[2]an!$E$39,H2751&gt;=[2]an!$M$37),[2]an!$I$39,
IF(AND(A2751=[2]an!$I$38,F2751=[2]an!$E$39,H2751&lt;[2]an!$M$37,S2751="kahepoolne vajaduspõhine",U2751=""),[2]an!$M$40,
IF(AND(A2751=[2]an!$I$38,F2751=[2]an!$E$39,H2751&lt;[2]an!$M$37,S2751="kahepoolne vajaduspõhine",U2751&lt;&gt;""),[2]an!$I$39,
IF(AND(A2751=[2]an!$I$38,F2751=[2]an!$E$39,H2751&lt;[2]an!$M$37,S2751&lt;&gt;"kahepoolne vajaduspõhine"),[2]an!$I$39,
IF(AND(A2751=[2]an!$I$38,F2751=[2]an!$E$42),[2]an!$I$42,
IF(AND(A2751=[2]an!$J$38,F2751=[2]an!$E$40),[2]an!$J$40,IF(AND(A2751=[2]an!$J$38,F2751=[2]an!$E$41),[2]an!$J$41,IF(AND(A2751=[2]an!$J$38,F2751=[2]an!$E$39,H2751&gt;=[2]an!$M$37),[2]an!$J$39,
IF(AND(A2751=[2]an!$J$38,F2751=[2]an!$E$39,H2751&lt;[2]an!$M$37,S2751="kahepoolne vajaduspõhine",U2751=""),[2]an!$M$40,
IF(AND(A2751=[2]an!$J$38,F2751=[2]an!$E$39,H2751&lt;[2]an!$M$37,S2751="kahepoolne vajaduspõhine",U2751&lt;&gt;""),[2]an!$J$39,
IF(AND(A2751=[2]an!$J$38,F2751=[2]an!$E$39,H2751&lt;[2]an!$M$37,S2751&lt;&gt;"kahepoolne vajaduspõhine"),[2]an!$J$39,
IF(AND(A2751=[2]an!$J$38,F2751=[2]an!$E$42),[2]an!$J$42,""))))))))))))))))))))))))))))</f>
        <v/>
      </c>
      <c r="Y2751" s="17" t="str">
        <f>IFERROR(IF(F2751="Tugigrupp",0,
IF(AND(F2751="Peretoe teenus",H2751&gt;=[2]an!$M$37,RANK(D2751,$D2751:$D2751)+COUNTIFS($D$2:D2751,D2751,$F$2:F2751,F2751)-1&gt;1),"",
IF(AND(F2751="Peretoe teenus",H2751&gt;=[2]an!$M$37,RANK(D2751,$D2751:$D2751)+COUNTIFS($D$2:D2751,D2751,$F$2:F2751,F2751)-1=1,MONTH(H2751)=MONTH(K2751)=TRUE,YEAR(H2751)=YEAR(K2751)=TRUE),((EOMONTH(H2751,0)-H2751+1)*X2751)/DAY(EOMONTH(H2751,0)),
IF(AND(F2751="Peretoe teenus",H2751&gt;=[2]an!$M$37,RANK(D2751,$D2751:$D2751)+COUNTIFS($D$2:D2751,D2751,$F$2:F2751,F2751)-1=1),X2751,
IF(AND(F2751="Peretoe teenus",H2751&lt;[2]an!$M$37,S2751&lt;&gt;"kahepoolne vajaduspõhine",RANK(D2751,$D2751:$D2751)+COUNTIFS($D$2:D2751,D2751,$F$2:F2751,F2751)-1=1),X2751,
IF(AND(F2751="Peretoe teenus",H2751&lt;[2]an!$M$37,S2751&lt;&gt;"kahepoolne vajaduspõhine",RANK(D2751,$D2751:$D2751)+COUNTIFS($D$2:D2751,D2751,$F$2:F2751,F2751)-1&gt;1),"",
IF(AND(F2751="Peretoe teenus",H2751&lt;[2]an!$M$37,S2751="kahepoolne vajaduspõhine",U2751="",RANK(D2751,$D2751:$D2751)+COUNTIFS($D$2:D2751,D2751,$F$2:F2751,F2751)-1=1),X2751,
IF(AND(F2751="Peretoe teenus",H2751&lt;[2]an!$M$37,S2751="kahepoolne vajaduspõhine",U2751="",RANK(D2751,$D2751:$D2751)+COUNTIFS($D$2:D2751,D2751,$F$2:F2751,F2751)-1&gt;1),"",
IF(AND(F2751="Peretoe teenus",H2751&lt;[2]an!$M$37,S2751="kahepoolne vajaduspõhine",U2751&lt;[2]an!$M$37,RANK(D2751,$D2751:$D2751)+COUNTIFS($D$2:D2751,D2751,$F$2:F2751,F2751)-1=1),X2751,
IF(AND(F2751="Peretoe teenus",H2751&lt;[2]an!$M$37,S2751="kahepoolne vajaduspõhine",U2751&lt;[2]an!$M$37,RANK(D2751,$D2751:$D2751)+COUNTIFS($D$2:D2751,D2751,$F$2:F2751,F2751)-1&gt;1),"",
IF(AND(F2751="Peretoe teenus",H2751&lt;[2]an!$M$37,S2751="kahepoolne vajaduspõhine",U2751&gt;=[2]an!$M$37,U2751&lt;=[2]an!$M$38,RANK(D2751,$D2751:$D2751)+COUNTIFS($D$2:D2751,D2751,$F$2:F2751,F2751)-1=1),
((EOMONTH(U2751,0)-U2751+1)*X2751)/DAY(EOMONTH(U2751,0))+(DAY(U2751)-1)*100/DAY(EOMONTH(U2751,0)),
IF(AND(F2751="Peretoe teenus",H2751&lt;[2]an!$M$37,S2751="kahepoolne vajaduspõhine",U2751&gt;=[2]an!$M$37,U2751&lt;=[2]an!$M$38,RANK(D2751,$D2751:$D2751)+COUNTIFS($D$2:D2751,D2751,$F$2:F2751,F2751)-1&gt;1),"",
IF(AND(F2751="Peretoe teenus",H2751&lt;[2]an!$M$37,S2751="kahepoolne vajaduspõhine",U2751&gt;[2]an!$M$38,RANK(D2751,$D2751:$D2751)+COUNTIFS($D$2:D2751,D2751,$F$2:F2751,F2751)-1=1),X2751,
IF(AND(F2751="Peretoe teenus",H2751&lt;[2]an!$M$37,S2751="kahepoolne vajaduspõhine",U2751&gt;[2]an!$M$38,RANK(D2751,$D2751:$D2751)+COUNTIFS($D$2:D2751,D2751,$F$2:F2751,F2751)-1&gt;1),"",X2751*W2751)))))))))))))),"")</f>
        <v/>
      </c>
      <c r="Z2751" s="18" t="str">
        <f t="shared" si="127"/>
        <v/>
      </c>
      <c r="AA2751" s="19" t="str">
        <f>IFERROR(VLOOKUP(E2751,[2]an!$A$3:$B$81,2,FALSE),"")</f>
        <v/>
      </c>
      <c r="AB2751" s="19" t="str">
        <f>IFERROR(VLOOKUP(AA2751,[2]an!$C$2:$D$16,2,FALSE),"")</f>
        <v/>
      </c>
      <c r="AC2751" s="20"/>
      <c r="AD2751" s="21" t="str">
        <f>IF(A2751=[2]an!$F$36,VLOOKUP([2]an!$F$36,[2]an!$F$36:$H$36,3,FALSE),IF(A2751=[2]an!$F$35,VLOOKUP([2]an!$F$35,[2]an!$F$35:$H$35,3,FALSE),IF(A2751=[2]an!$F$33,VLOOKUP([2]an!$F$33,[2]an!$F$33:$H$33,3,FALSE),IF(A2751=[2]an!$F$31,VLOOKUP([2]an!$F$31,[2]an!$F$31:$H$31,3,FALSE),""))))</f>
        <v/>
      </c>
    </row>
    <row r="2752" spans="6:30" x14ac:dyDescent="0.2">
      <c r="F2752" s="10"/>
      <c r="G2752" s="8" t="str">
        <f t="shared" si="128"/>
        <v/>
      </c>
      <c r="H2752" s="13"/>
      <c r="K2752" s="13"/>
      <c r="L2752" s="10"/>
      <c r="M2752" s="10"/>
      <c r="S2752" s="8" t="str">
        <f>IFERROR(VLOOKUP(D2752,[1]peretoe_teenus!$A$2:$L$2000,5,FALSE),"")</f>
        <v/>
      </c>
      <c r="U2752" s="13"/>
      <c r="V2752" s="15" t="str" cm="1">
        <f t="array" ref="V2752">IFERROR(IF(AND(F2752="Tugigrupp",RANK(K2752,$K2752:$K2752)+COUNTIFS($K$2:K2752,K2752,$L$2:L2752,L2752,$M$2:M2752,M2752,$I$2:I2752,I2752,$G$2:G2752,G2752,$F$2:F2752,F2752)-1=1),SUMPRODUCT(($F$2:$F$4154=F2752)*($G$2:$G$4154=G2752)*($K$2:$K$4154=K2752)*($I$2:$I$4154=I2752)*($L$2:$L$4154=L2752)*($M$2:$M$4154=M2752)),""),"")</f>
        <v/>
      </c>
      <c r="W2752" s="15" t="str">
        <f t="shared" si="126"/>
        <v/>
      </c>
      <c r="X2752" s="16" t="str">
        <f>IF(AND(A2752=[2]an!$G$38,F2752=[2]an!$E$40),[2]an!$G$40,IF(AND(A2752=[2]an!$G$38,F2752=[2]an!$E$41),[2]an!$G$41,IF(AND(A2752=[2]an!$G$38,F2752=[2]an!$E$39,H2752&gt;=[2]an!$M$37),[2]an!$G$39,
IF(AND(A2752=[2]an!$G$38,F2752=[2]an!$E$39,H2752&lt;[2]an!$M$37,S2752="kahepoolne vajaduspõhine",U2752=""),[2]an!$M$40,
IF(AND(A2752=[2]an!$G$38,F2752=[2]an!$E$39,H2752&lt;[2]an!$M$37,S2752="kahepoolne vajaduspõhine",U2752&lt;&gt;""),[2]an!$G$39,
IF(AND(A2752=[2]an!$G$38,F2752=[2]an!$E$39,H2752&lt;[2]an!$M$37,S2752&lt;&gt;"kahepoolne vajaduspõhine"),[2]an!$G$39,
IF(AND(A2752=[2]an!$G$38,F2752=[2]an!$E$42),[2]an!$G$42,
IF(AND(A2752=[2]an!$H$38,F2752=[2]an!$E$40),[2]an!$H$40,IF(AND(A2752=[2]an!$H$38,F2752=[2]an!$E$41),[2]an!$H$41,IF(AND(A2752=[2]an!$H$38,F2752=[2]an!$E$39,H2752&gt;=[2]an!$M$37),[2]an!$H$39,
IF(AND(A2752=[2]an!$H$38,F2752=[2]an!$E$39,H2752&lt;[2]an!$M$37,S2752="kahepoolne vajaduspõhine",U2752=""),[2]an!$M$40,
IF(AND(A2752=[2]an!$H$38,F2752=[2]an!$E$39,H2752&lt;[2]an!$M$37,S2752="kahepoolne vajaduspõhine",U2752&lt;&gt;""),[2]an!$H$39,
IF(AND(A2752=[2]an!$H$38,F2752=[2]an!$E$39,H2752&lt;[2]an!$M$37,S2752&lt;&gt;"kahepoolne vajaduspõhine"),[2]an!$H$39,
IF(AND(A2752=[2]an!$H$38,F2752=[2]an!$E$42),[2]an!$H$42,
IF(AND(A2752=[2]an!$I$38,F2752=[2]an!$E$40),[2]an!$I$40,IF(AND(A2752=[2]an!$I$38,F2752=[2]an!$E$41),[2]an!$I$41,IF(AND(A2752=[2]an!$I$38,F2752=[2]an!$E$39,H2752&gt;=[2]an!$M$37),[2]an!$I$39,
IF(AND(A2752=[2]an!$I$38,F2752=[2]an!$E$39,H2752&lt;[2]an!$M$37,S2752="kahepoolne vajaduspõhine",U2752=""),[2]an!$M$40,
IF(AND(A2752=[2]an!$I$38,F2752=[2]an!$E$39,H2752&lt;[2]an!$M$37,S2752="kahepoolne vajaduspõhine",U2752&lt;&gt;""),[2]an!$I$39,
IF(AND(A2752=[2]an!$I$38,F2752=[2]an!$E$39,H2752&lt;[2]an!$M$37,S2752&lt;&gt;"kahepoolne vajaduspõhine"),[2]an!$I$39,
IF(AND(A2752=[2]an!$I$38,F2752=[2]an!$E$42),[2]an!$I$42,
IF(AND(A2752=[2]an!$J$38,F2752=[2]an!$E$40),[2]an!$J$40,IF(AND(A2752=[2]an!$J$38,F2752=[2]an!$E$41),[2]an!$J$41,IF(AND(A2752=[2]an!$J$38,F2752=[2]an!$E$39,H2752&gt;=[2]an!$M$37),[2]an!$J$39,
IF(AND(A2752=[2]an!$J$38,F2752=[2]an!$E$39,H2752&lt;[2]an!$M$37,S2752="kahepoolne vajaduspõhine",U2752=""),[2]an!$M$40,
IF(AND(A2752=[2]an!$J$38,F2752=[2]an!$E$39,H2752&lt;[2]an!$M$37,S2752="kahepoolne vajaduspõhine",U2752&lt;&gt;""),[2]an!$J$39,
IF(AND(A2752=[2]an!$J$38,F2752=[2]an!$E$39,H2752&lt;[2]an!$M$37,S2752&lt;&gt;"kahepoolne vajaduspõhine"),[2]an!$J$39,
IF(AND(A2752=[2]an!$J$38,F2752=[2]an!$E$42),[2]an!$J$42,""))))))))))))))))))))))))))))</f>
        <v/>
      </c>
      <c r="Y2752" s="17" t="str">
        <f>IFERROR(IF(F2752="Tugigrupp",0,
IF(AND(F2752="Peretoe teenus",H2752&gt;=[2]an!$M$37,RANK(D2752,$D2752:$D2752)+COUNTIFS($D$2:D2752,D2752,$F$2:F2752,F2752)-1&gt;1),"",
IF(AND(F2752="Peretoe teenus",H2752&gt;=[2]an!$M$37,RANK(D2752,$D2752:$D2752)+COUNTIFS($D$2:D2752,D2752,$F$2:F2752,F2752)-1=1,MONTH(H2752)=MONTH(K2752)=TRUE,YEAR(H2752)=YEAR(K2752)=TRUE),((EOMONTH(H2752,0)-H2752+1)*X2752)/DAY(EOMONTH(H2752,0)),
IF(AND(F2752="Peretoe teenus",H2752&gt;=[2]an!$M$37,RANK(D2752,$D2752:$D2752)+COUNTIFS($D$2:D2752,D2752,$F$2:F2752,F2752)-1=1),X2752,
IF(AND(F2752="Peretoe teenus",H2752&lt;[2]an!$M$37,S2752&lt;&gt;"kahepoolne vajaduspõhine",RANK(D2752,$D2752:$D2752)+COUNTIFS($D$2:D2752,D2752,$F$2:F2752,F2752)-1=1),X2752,
IF(AND(F2752="Peretoe teenus",H2752&lt;[2]an!$M$37,S2752&lt;&gt;"kahepoolne vajaduspõhine",RANK(D2752,$D2752:$D2752)+COUNTIFS($D$2:D2752,D2752,$F$2:F2752,F2752)-1&gt;1),"",
IF(AND(F2752="Peretoe teenus",H2752&lt;[2]an!$M$37,S2752="kahepoolne vajaduspõhine",U2752="",RANK(D2752,$D2752:$D2752)+COUNTIFS($D$2:D2752,D2752,$F$2:F2752,F2752)-1=1),X2752,
IF(AND(F2752="Peretoe teenus",H2752&lt;[2]an!$M$37,S2752="kahepoolne vajaduspõhine",U2752="",RANK(D2752,$D2752:$D2752)+COUNTIFS($D$2:D2752,D2752,$F$2:F2752,F2752)-1&gt;1),"",
IF(AND(F2752="Peretoe teenus",H2752&lt;[2]an!$M$37,S2752="kahepoolne vajaduspõhine",U2752&lt;[2]an!$M$37,RANK(D2752,$D2752:$D2752)+COUNTIFS($D$2:D2752,D2752,$F$2:F2752,F2752)-1=1),X2752,
IF(AND(F2752="Peretoe teenus",H2752&lt;[2]an!$M$37,S2752="kahepoolne vajaduspõhine",U2752&lt;[2]an!$M$37,RANK(D2752,$D2752:$D2752)+COUNTIFS($D$2:D2752,D2752,$F$2:F2752,F2752)-1&gt;1),"",
IF(AND(F2752="Peretoe teenus",H2752&lt;[2]an!$M$37,S2752="kahepoolne vajaduspõhine",U2752&gt;=[2]an!$M$37,U2752&lt;=[2]an!$M$38,RANK(D2752,$D2752:$D2752)+COUNTIFS($D$2:D2752,D2752,$F$2:F2752,F2752)-1=1),
((EOMONTH(U2752,0)-U2752+1)*X2752)/DAY(EOMONTH(U2752,0))+(DAY(U2752)-1)*100/DAY(EOMONTH(U2752,0)),
IF(AND(F2752="Peretoe teenus",H2752&lt;[2]an!$M$37,S2752="kahepoolne vajaduspõhine",U2752&gt;=[2]an!$M$37,U2752&lt;=[2]an!$M$38,RANK(D2752,$D2752:$D2752)+COUNTIFS($D$2:D2752,D2752,$F$2:F2752,F2752)-1&gt;1),"",
IF(AND(F2752="Peretoe teenus",H2752&lt;[2]an!$M$37,S2752="kahepoolne vajaduspõhine",U2752&gt;[2]an!$M$38,RANK(D2752,$D2752:$D2752)+COUNTIFS($D$2:D2752,D2752,$F$2:F2752,F2752)-1=1),X2752,
IF(AND(F2752="Peretoe teenus",H2752&lt;[2]an!$M$37,S2752="kahepoolne vajaduspõhine",U2752&gt;[2]an!$M$38,RANK(D2752,$D2752:$D2752)+COUNTIFS($D$2:D2752,D2752,$F$2:F2752,F2752)-1&gt;1),"",X2752*W2752)))))))))))))),"")</f>
        <v/>
      </c>
      <c r="Z2752" s="18" t="str">
        <f t="shared" si="127"/>
        <v/>
      </c>
      <c r="AA2752" s="19" t="str">
        <f>IFERROR(VLOOKUP(E2752,[2]an!$A$3:$B$81,2,FALSE),"")</f>
        <v/>
      </c>
      <c r="AB2752" s="19" t="str">
        <f>IFERROR(VLOOKUP(AA2752,[2]an!$C$2:$D$16,2,FALSE),"")</f>
        <v/>
      </c>
      <c r="AC2752" s="20"/>
      <c r="AD2752" s="21" t="str">
        <f>IF(A2752=[2]an!$F$36,VLOOKUP([2]an!$F$36,[2]an!$F$36:$H$36,3,FALSE),IF(A2752=[2]an!$F$35,VLOOKUP([2]an!$F$35,[2]an!$F$35:$H$35,3,FALSE),IF(A2752=[2]an!$F$33,VLOOKUP([2]an!$F$33,[2]an!$F$33:$H$33,3,FALSE),IF(A2752=[2]an!$F$31,VLOOKUP([2]an!$F$31,[2]an!$F$31:$H$31,3,FALSE),""))))</f>
        <v/>
      </c>
    </row>
    <row r="2753" spans="6:30" x14ac:dyDescent="0.2">
      <c r="F2753" s="10"/>
      <c r="G2753" s="8" t="str">
        <f t="shared" si="128"/>
        <v/>
      </c>
      <c r="H2753" s="13"/>
      <c r="K2753" s="13"/>
      <c r="L2753" s="10"/>
      <c r="M2753" s="10"/>
      <c r="S2753" s="8" t="str">
        <f>IFERROR(VLOOKUP(D2753,[1]peretoe_teenus!$A$2:$L$2000,5,FALSE),"")</f>
        <v/>
      </c>
      <c r="U2753" s="13"/>
      <c r="V2753" s="15" t="str" cm="1">
        <f t="array" ref="V2753">IFERROR(IF(AND(F2753="Tugigrupp",RANK(K2753,$K2753:$K2753)+COUNTIFS($K$2:K2753,K2753,$L$2:L2753,L2753,$M$2:M2753,M2753,$I$2:I2753,I2753,$G$2:G2753,G2753,$F$2:F2753,F2753)-1=1),SUMPRODUCT(($F$2:$F$4154=F2753)*($G$2:$G$4154=G2753)*($K$2:$K$4154=K2753)*($I$2:$I$4154=I2753)*($L$2:$L$4154=L2753)*($M$2:$M$4154=M2753)),""),"")</f>
        <v/>
      </c>
      <c r="W2753" s="15" t="str">
        <f t="shared" si="126"/>
        <v/>
      </c>
      <c r="X2753" s="16" t="str">
        <f>IF(AND(A2753=[2]an!$G$38,F2753=[2]an!$E$40),[2]an!$G$40,IF(AND(A2753=[2]an!$G$38,F2753=[2]an!$E$41),[2]an!$G$41,IF(AND(A2753=[2]an!$G$38,F2753=[2]an!$E$39,H2753&gt;=[2]an!$M$37),[2]an!$G$39,
IF(AND(A2753=[2]an!$G$38,F2753=[2]an!$E$39,H2753&lt;[2]an!$M$37,S2753="kahepoolne vajaduspõhine",U2753=""),[2]an!$M$40,
IF(AND(A2753=[2]an!$G$38,F2753=[2]an!$E$39,H2753&lt;[2]an!$M$37,S2753="kahepoolne vajaduspõhine",U2753&lt;&gt;""),[2]an!$G$39,
IF(AND(A2753=[2]an!$G$38,F2753=[2]an!$E$39,H2753&lt;[2]an!$M$37,S2753&lt;&gt;"kahepoolne vajaduspõhine"),[2]an!$G$39,
IF(AND(A2753=[2]an!$G$38,F2753=[2]an!$E$42),[2]an!$G$42,
IF(AND(A2753=[2]an!$H$38,F2753=[2]an!$E$40),[2]an!$H$40,IF(AND(A2753=[2]an!$H$38,F2753=[2]an!$E$41),[2]an!$H$41,IF(AND(A2753=[2]an!$H$38,F2753=[2]an!$E$39,H2753&gt;=[2]an!$M$37),[2]an!$H$39,
IF(AND(A2753=[2]an!$H$38,F2753=[2]an!$E$39,H2753&lt;[2]an!$M$37,S2753="kahepoolne vajaduspõhine",U2753=""),[2]an!$M$40,
IF(AND(A2753=[2]an!$H$38,F2753=[2]an!$E$39,H2753&lt;[2]an!$M$37,S2753="kahepoolne vajaduspõhine",U2753&lt;&gt;""),[2]an!$H$39,
IF(AND(A2753=[2]an!$H$38,F2753=[2]an!$E$39,H2753&lt;[2]an!$M$37,S2753&lt;&gt;"kahepoolne vajaduspõhine"),[2]an!$H$39,
IF(AND(A2753=[2]an!$H$38,F2753=[2]an!$E$42),[2]an!$H$42,
IF(AND(A2753=[2]an!$I$38,F2753=[2]an!$E$40),[2]an!$I$40,IF(AND(A2753=[2]an!$I$38,F2753=[2]an!$E$41),[2]an!$I$41,IF(AND(A2753=[2]an!$I$38,F2753=[2]an!$E$39,H2753&gt;=[2]an!$M$37),[2]an!$I$39,
IF(AND(A2753=[2]an!$I$38,F2753=[2]an!$E$39,H2753&lt;[2]an!$M$37,S2753="kahepoolne vajaduspõhine",U2753=""),[2]an!$M$40,
IF(AND(A2753=[2]an!$I$38,F2753=[2]an!$E$39,H2753&lt;[2]an!$M$37,S2753="kahepoolne vajaduspõhine",U2753&lt;&gt;""),[2]an!$I$39,
IF(AND(A2753=[2]an!$I$38,F2753=[2]an!$E$39,H2753&lt;[2]an!$M$37,S2753&lt;&gt;"kahepoolne vajaduspõhine"),[2]an!$I$39,
IF(AND(A2753=[2]an!$I$38,F2753=[2]an!$E$42),[2]an!$I$42,
IF(AND(A2753=[2]an!$J$38,F2753=[2]an!$E$40),[2]an!$J$40,IF(AND(A2753=[2]an!$J$38,F2753=[2]an!$E$41),[2]an!$J$41,IF(AND(A2753=[2]an!$J$38,F2753=[2]an!$E$39,H2753&gt;=[2]an!$M$37),[2]an!$J$39,
IF(AND(A2753=[2]an!$J$38,F2753=[2]an!$E$39,H2753&lt;[2]an!$M$37,S2753="kahepoolne vajaduspõhine",U2753=""),[2]an!$M$40,
IF(AND(A2753=[2]an!$J$38,F2753=[2]an!$E$39,H2753&lt;[2]an!$M$37,S2753="kahepoolne vajaduspõhine",U2753&lt;&gt;""),[2]an!$J$39,
IF(AND(A2753=[2]an!$J$38,F2753=[2]an!$E$39,H2753&lt;[2]an!$M$37,S2753&lt;&gt;"kahepoolne vajaduspõhine"),[2]an!$J$39,
IF(AND(A2753=[2]an!$J$38,F2753=[2]an!$E$42),[2]an!$J$42,""))))))))))))))))))))))))))))</f>
        <v/>
      </c>
      <c r="Y2753" s="17" t="str">
        <f>IFERROR(IF(F2753="Tugigrupp",0,
IF(AND(F2753="Peretoe teenus",H2753&gt;=[2]an!$M$37,RANK(D2753,$D2753:$D2753)+COUNTIFS($D$2:D2753,D2753,$F$2:F2753,F2753)-1&gt;1),"",
IF(AND(F2753="Peretoe teenus",H2753&gt;=[2]an!$M$37,RANK(D2753,$D2753:$D2753)+COUNTIFS($D$2:D2753,D2753,$F$2:F2753,F2753)-1=1,MONTH(H2753)=MONTH(K2753)=TRUE,YEAR(H2753)=YEAR(K2753)=TRUE),((EOMONTH(H2753,0)-H2753+1)*X2753)/DAY(EOMONTH(H2753,0)),
IF(AND(F2753="Peretoe teenus",H2753&gt;=[2]an!$M$37,RANK(D2753,$D2753:$D2753)+COUNTIFS($D$2:D2753,D2753,$F$2:F2753,F2753)-1=1),X2753,
IF(AND(F2753="Peretoe teenus",H2753&lt;[2]an!$M$37,S2753&lt;&gt;"kahepoolne vajaduspõhine",RANK(D2753,$D2753:$D2753)+COUNTIFS($D$2:D2753,D2753,$F$2:F2753,F2753)-1=1),X2753,
IF(AND(F2753="Peretoe teenus",H2753&lt;[2]an!$M$37,S2753&lt;&gt;"kahepoolne vajaduspõhine",RANK(D2753,$D2753:$D2753)+COUNTIFS($D$2:D2753,D2753,$F$2:F2753,F2753)-1&gt;1),"",
IF(AND(F2753="Peretoe teenus",H2753&lt;[2]an!$M$37,S2753="kahepoolne vajaduspõhine",U2753="",RANK(D2753,$D2753:$D2753)+COUNTIFS($D$2:D2753,D2753,$F$2:F2753,F2753)-1=1),X2753,
IF(AND(F2753="Peretoe teenus",H2753&lt;[2]an!$M$37,S2753="kahepoolne vajaduspõhine",U2753="",RANK(D2753,$D2753:$D2753)+COUNTIFS($D$2:D2753,D2753,$F$2:F2753,F2753)-1&gt;1),"",
IF(AND(F2753="Peretoe teenus",H2753&lt;[2]an!$M$37,S2753="kahepoolne vajaduspõhine",U2753&lt;[2]an!$M$37,RANK(D2753,$D2753:$D2753)+COUNTIFS($D$2:D2753,D2753,$F$2:F2753,F2753)-1=1),X2753,
IF(AND(F2753="Peretoe teenus",H2753&lt;[2]an!$M$37,S2753="kahepoolne vajaduspõhine",U2753&lt;[2]an!$M$37,RANK(D2753,$D2753:$D2753)+COUNTIFS($D$2:D2753,D2753,$F$2:F2753,F2753)-1&gt;1),"",
IF(AND(F2753="Peretoe teenus",H2753&lt;[2]an!$M$37,S2753="kahepoolne vajaduspõhine",U2753&gt;=[2]an!$M$37,U2753&lt;=[2]an!$M$38,RANK(D2753,$D2753:$D2753)+COUNTIFS($D$2:D2753,D2753,$F$2:F2753,F2753)-1=1),
((EOMONTH(U2753,0)-U2753+1)*X2753)/DAY(EOMONTH(U2753,0))+(DAY(U2753)-1)*100/DAY(EOMONTH(U2753,0)),
IF(AND(F2753="Peretoe teenus",H2753&lt;[2]an!$M$37,S2753="kahepoolne vajaduspõhine",U2753&gt;=[2]an!$M$37,U2753&lt;=[2]an!$M$38,RANK(D2753,$D2753:$D2753)+COUNTIFS($D$2:D2753,D2753,$F$2:F2753,F2753)-1&gt;1),"",
IF(AND(F2753="Peretoe teenus",H2753&lt;[2]an!$M$37,S2753="kahepoolne vajaduspõhine",U2753&gt;[2]an!$M$38,RANK(D2753,$D2753:$D2753)+COUNTIFS($D$2:D2753,D2753,$F$2:F2753,F2753)-1=1),X2753,
IF(AND(F2753="Peretoe teenus",H2753&lt;[2]an!$M$37,S2753="kahepoolne vajaduspõhine",U2753&gt;[2]an!$M$38,RANK(D2753,$D2753:$D2753)+COUNTIFS($D$2:D2753,D2753,$F$2:F2753,F2753)-1&gt;1),"",X2753*W2753)))))))))))))),"")</f>
        <v/>
      </c>
      <c r="Z2753" s="18" t="str">
        <f t="shared" si="127"/>
        <v/>
      </c>
      <c r="AA2753" s="19" t="str">
        <f>IFERROR(VLOOKUP(E2753,[2]an!$A$3:$B$81,2,FALSE),"")</f>
        <v/>
      </c>
      <c r="AB2753" s="19" t="str">
        <f>IFERROR(VLOOKUP(AA2753,[2]an!$C$2:$D$16,2,FALSE),"")</f>
        <v/>
      </c>
      <c r="AC2753" s="20"/>
      <c r="AD2753" s="21" t="str">
        <f>IF(A2753=[2]an!$F$36,VLOOKUP([2]an!$F$36,[2]an!$F$36:$H$36,3,FALSE),IF(A2753=[2]an!$F$35,VLOOKUP([2]an!$F$35,[2]an!$F$35:$H$35,3,FALSE),IF(A2753=[2]an!$F$33,VLOOKUP([2]an!$F$33,[2]an!$F$33:$H$33,3,FALSE),IF(A2753=[2]an!$F$31,VLOOKUP([2]an!$F$31,[2]an!$F$31:$H$31,3,FALSE),""))))</f>
        <v/>
      </c>
    </row>
    <row r="2754" spans="6:30" x14ac:dyDescent="0.2">
      <c r="F2754" s="10"/>
      <c r="G2754" s="8" t="str">
        <f t="shared" si="128"/>
        <v/>
      </c>
      <c r="H2754" s="13"/>
      <c r="K2754" s="13"/>
      <c r="L2754" s="10"/>
      <c r="M2754" s="10"/>
      <c r="S2754" s="8" t="str">
        <f>IFERROR(VLOOKUP(D2754,[1]peretoe_teenus!$A$2:$L$2000,5,FALSE),"")</f>
        <v/>
      </c>
      <c r="U2754" s="13"/>
      <c r="V2754" s="15" t="str" cm="1">
        <f t="array" ref="V2754">IFERROR(IF(AND(F2754="Tugigrupp",RANK(K2754,$K2754:$K2754)+COUNTIFS($K$2:K2754,K2754,$L$2:L2754,L2754,$M$2:M2754,M2754,$I$2:I2754,I2754,$G$2:G2754,G2754,$F$2:F2754,F2754)-1=1),SUMPRODUCT(($F$2:$F$4154=F2754)*($G$2:$G$4154=G2754)*($K$2:$K$4154=K2754)*($I$2:$I$4154=I2754)*($L$2:$L$4154=L2754)*($M$2:$M$4154=M2754)),""),"")</f>
        <v/>
      </c>
      <c r="W2754" s="15" t="str">
        <f t="shared" ref="W2754:W2817" si="129">IF(A2754="","",(M2754-L2754)*1440/45)</f>
        <v/>
      </c>
      <c r="X2754" s="16" t="str">
        <f>IF(AND(A2754=[2]an!$G$38,F2754=[2]an!$E$40),[2]an!$G$40,IF(AND(A2754=[2]an!$G$38,F2754=[2]an!$E$41),[2]an!$G$41,IF(AND(A2754=[2]an!$G$38,F2754=[2]an!$E$39,H2754&gt;=[2]an!$M$37),[2]an!$G$39,
IF(AND(A2754=[2]an!$G$38,F2754=[2]an!$E$39,H2754&lt;[2]an!$M$37,S2754="kahepoolne vajaduspõhine",U2754=""),[2]an!$M$40,
IF(AND(A2754=[2]an!$G$38,F2754=[2]an!$E$39,H2754&lt;[2]an!$M$37,S2754="kahepoolne vajaduspõhine",U2754&lt;&gt;""),[2]an!$G$39,
IF(AND(A2754=[2]an!$G$38,F2754=[2]an!$E$39,H2754&lt;[2]an!$M$37,S2754&lt;&gt;"kahepoolne vajaduspõhine"),[2]an!$G$39,
IF(AND(A2754=[2]an!$G$38,F2754=[2]an!$E$42),[2]an!$G$42,
IF(AND(A2754=[2]an!$H$38,F2754=[2]an!$E$40),[2]an!$H$40,IF(AND(A2754=[2]an!$H$38,F2754=[2]an!$E$41),[2]an!$H$41,IF(AND(A2754=[2]an!$H$38,F2754=[2]an!$E$39,H2754&gt;=[2]an!$M$37),[2]an!$H$39,
IF(AND(A2754=[2]an!$H$38,F2754=[2]an!$E$39,H2754&lt;[2]an!$M$37,S2754="kahepoolne vajaduspõhine",U2754=""),[2]an!$M$40,
IF(AND(A2754=[2]an!$H$38,F2754=[2]an!$E$39,H2754&lt;[2]an!$M$37,S2754="kahepoolne vajaduspõhine",U2754&lt;&gt;""),[2]an!$H$39,
IF(AND(A2754=[2]an!$H$38,F2754=[2]an!$E$39,H2754&lt;[2]an!$M$37,S2754&lt;&gt;"kahepoolne vajaduspõhine"),[2]an!$H$39,
IF(AND(A2754=[2]an!$H$38,F2754=[2]an!$E$42),[2]an!$H$42,
IF(AND(A2754=[2]an!$I$38,F2754=[2]an!$E$40),[2]an!$I$40,IF(AND(A2754=[2]an!$I$38,F2754=[2]an!$E$41),[2]an!$I$41,IF(AND(A2754=[2]an!$I$38,F2754=[2]an!$E$39,H2754&gt;=[2]an!$M$37),[2]an!$I$39,
IF(AND(A2754=[2]an!$I$38,F2754=[2]an!$E$39,H2754&lt;[2]an!$M$37,S2754="kahepoolne vajaduspõhine",U2754=""),[2]an!$M$40,
IF(AND(A2754=[2]an!$I$38,F2754=[2]an!$E$39,H2754&lt;[2]an!$M$37,S2754="kahepoolne vajaduspõhine",U2754&lt;&gt;""),[2]an!$I$39,
IF(AND(A2754=[2]an!$I$38,F2754=[2]an!$E$39,H2754&lt;[2]an!$M$37,S2754&lt;&gt;"kahepoolne vajaduspõhine"),[2]an!$I$39,
IF(AND(A2754=[2]an!$I$38,F2754=[2]an!$E$42),[2]an!$I$42,
IF(AND(A2754=[2]an!$J$38,F2754=[2]an!$E$40),[2]an!$J$40,IF(AND(A2754=[2]an!$J$38,F2754=[2]an!$E$41),[2]an!$J$41,IF(AND(A2754=[2]an!$J$38,F2754=[2]an!$E$39,H2754&gt;=[2]an!$M$37),[2]an!$J$39,
IF(AND(A2754=[2]an!$J$38,F2754=[2]an!$E$39,H2754&lt;[2]an!$M$37,S2754="kahepoolne vajaduspõhine",U2754=""),[2]an!$M$40,
IF(AND(A2754=[2]an!$J$38,F2754=[2]an!$E$39,H2754&lt;[2]an!$M$37,S2754="kahepoolne vajaduspõhine",U2754&lt;&gt;""),[2]an!$J$39,
IF(AND(A2754=[2]an!$J$38,F2754=[2]an!$E$39,H2754&lt;[2]an!$M$37,S2754&lt;&gt;"kahepoolne vajaduspõhine"),[2]an!$J$39,
IF(AND(A2754=[2]an!$J$38,F2754=[2]an!$E$42),[2]an!$J$42,""))))))))))))))))))))))))))))</f>
        <v/>
      </c>
      <c r="Y2754" s="17" t="str">
        <f>IFERROR(IF(F2754="Tugigrupp",0,
IF(AND(F2754="Peretoe teenus",H2754&gt;=[2]an!$M$37,RANK(D2754,$D2754:$D2754)+COUNTIFS($D$2:D2754,D2754,$F$2:F2754,F2754)-1&gt;1),"",
IF(AND(F2754="Peretoe teenus",H2754&gt;=[2]an!$M$37,RANK(D2754,$D2754:$D2754)+COUNTIFS($D$2:D2754,D2754,$F$2:F2754,F2754)-1=1,MONTH(H2754)=MONTH(K2754)=TRUE,YEAR(H2754)=YEAR(K2754)=TRUE),((EOMONTH(H2754,0)-H2754+1)*X2754)/DAY(EOMONTH(H2754,0)),
IF(AND(F2754="Peretoe teenus",H2754&gt;=[2]an!$M$37,RANK(D2754,$D2754:$D2754)+COUNTIFS($D$2:D2754,D2754,$F$2:F2754,F2754)-1=1),X2754,
IF(AND(F2754="Peretoe teenus",H2754&lt;[2]an!$M$37,S2754&lt;&gt;"kahepoolne vajaduspõhine",RANK(D2754,$D2754:$D2754)+COUNTIFS($D$2:D2754,D2754,$F$2:F2754,F2754)-1=1),X2754,
IF(AND(F2754="Peretoe teenus",H2754&lt;[2]an!$M$37,S2754&lt;&gt;"kahepoolne vajaduspõhine",RANK(D2754,$D2754:$D2754)+COUNTIFS($D$2:D2754,D2754,$F$2:F2754,F2754)-1&gt;1),"",
IF(AND(F2754="Peretoe teenus",H2754&lt;[2]an!$M$37,S2754="kahepoolne vajaduspõhine",U2754="",RANK(D2754,$D2754:$D2754)+COUNTIFS($D$2:D2754,D2754,$F$2:F2754,F2754)-1=1),X2754,
IF(AND(F2754="Peretoe teenus",H2754&lt;[2]an!$M$37,S2754="kahepoolne vajaduspõhine",U2754="",RANK(D2754,$D2754:$D2754)+COUNTIFS($D$2:D2754,D2754,$F$2:F2754,F2754)-1&gt;1),"",
IF(AND(F2754="Peretoe teenus",H2754&lt;[2]an!$M$37,S2754="kahepoolne vajaduspõhine",U2754&lt;[2]an!$M$37,RANK(D2754,$D2754:$D2754)+COUNTIFS($D$2:D2754,D2754,$F$2:F2754,F2754)-1=1),X2754,
IF(AND(F2754="Peretoe teenus",H2754&lt;[2]an!$M$37,S2754="kahepoolne vajaduspõhine",U2754&lt;[2]an!$M$37,RANK(D2754,$D2754:$D2754)+COUNTIFS($D$2:D2754,D2754,$F$2:F2754,F2754)-1&gt;1),"",
IF(AND(F2754="Peretoe teenus",H2754&lt;[2]an!$M$37,S2754="kahepoolne vajaduspõhine",U2754&gt;=[2]an!$M$37,U2754&lt;=[2]an!$M$38,RANK(D2754,$D2754:$D2754)+COUNTIFS($D$2:D2754,D2754,$F$2:F2754,F2754)-1=1),
((EOMONTH(U2754,0)-U2754+1)*X2754)/DAY(EOMONTH(U2754,0))+(DAY(U2754)-1)*100/DAY(EOMONTH(U2754,0)),
IF(AND(F2754="Peretoe teenus",H2754&lt;[2]an!$M$37,S2754="kahepoolne vajaduspõhine",U2754&gt;=[2]an!$M$37,U2754&lt;=[2]an!$M$38,RANK(D2754,$D2754:$D2754)+COUNTIFS($D$2:D2754,D2754,$F$2:F2754,F2754)-1&gt;1),"",
IF(AND(F2754="Peretoe teenus",H2754&lt;[2]an!$M$37,S2754="kahepoolne vajaduspõhine",U2754&gt;[2]an!$M$38,RANK(D2754,$D2754:$D2754)+COUNTIFS($D$2:D2754,D2754,$F$2:F2754,F2754)-1=1),X2754,
IF(AND(F2754="Peretoe teenus",H2754&lt;[2]an!$M$37,S2754="kahepoolne vajaduspõhine",U2754&gt;[2]an!$M$38,RANK(D2754,$D2754:$D2754)+COUNTIFS($D$2:D2754,D2754,$F$2:F2754,F2754)-1&gt;1),"",X2754*W2754)))))))))))))),"")</f>
        <v/>
      </c>
      <c r="Z2754" s="18" t="str">
        <f t="shared" ref="Z2754:Z2817" si="130">IF(F2754="Tugigrupp",SUMPRODUCT(($F$2:$F$4154=F2754)*($G$2:$G$4154=G2754)*($K$2:$K$4154=K2754)*($I$2:$I$4154=I2754)*($L$2:$L$4154=L2754)*($M$2:$M$4154=M2754)),"")</f>
        <v/>
      </c>
      <c r="AA2754" s="19" t="str">
        <f>IFERROR(VLOOKUP(E2754,[2]an!$A$3:$B$81,2,FALSE),"")</f>
        <v/>
      </c>
      <c r="AB2754" s="19" t="str">
        <f>IFERROR(VLOOKUP(AA2754,[2]an!$C$2:$D$16,2,FALSE),"")</f>
        <v/>
      </c>
      <c r="AC2754" s="20"/>
      <c r="AD2754" s="21" t="str">
        <f>IF(A2754=[2]an!$F$36,VLOOKUP([2]an!$F$36,[2]an!$F$36:$H$36,3,FALSE),IF(A2754=[2]an!$F$35,VLOOKUP([2]an!$F$35,[2]an!$F$35:$H$35,3,FALSE),IF(A2754=[2]an!$F$33,VLOOKUP([2]an!$F$33,[2]an!$F$33:$H$33,3,FALSE),IF(A2754=[2]an!$F$31,VLOOKUP([2]an!$F$31,[2]an!$F$31:$H$31,3,FALSE),""))))</f>
        <v/>
      </c>
    </row>
    <row r="2755" spans="6:30" x14ac:dyDescent="0.2">
      <c r="F2755" s="10"/>
      <c r="G2755" s="8" t="str">
        <f t="shared" ref="G2755:G2818" si="131">IF(F2755="","",IF(F2755&lt;&gt;"Tugigrupp","pole",""))</f>
        <v/>
      </c>
      <c r="H2755" s="13"/>
      <c r="K2755" s="13"/>
      <c r="L2755" s="10"/>
      <c r="M2755" s="10"/>
      <c r="S2755" s="8" t="str">
        <f>IFERROR(VLOOKUP(D2755,[1]peretoe_teenus!$A$2:$L$2000,5,FALSE),"")</f>
        <v/>
      </c>
      <c r="U2755" s="13"/>
      <c r="V2755" s="15" t="str" cm="1">
        <f t="array" ref="V2755">IFERROR(IF(AND(F2755="Tugigrupp",RANK(K2755,$K2755:$K2755)+COUNTIFS($K$2:K2755,K2755,$L$2:L2755,L2755,$M$2:M2755,M2755,$I$2:I2755,I2755,$G$2:G2755,G2755,$F$2:F2755,F2755)-1=1),SUMPRODUCT(($F$2:$F$4154=F2755)*($G$2:$G$4154=G2755)*($K$2:$K$4154=K2755)*($I$2:$I$4154=I2755)*($L$2:$L$4154=L2755)*($M$2:$M$4154=M2755)),""),"")</f>
        <v/>
      </c>
      <c r="W2755" s="15" t="str">
        <f t="shared" si="129"/>
        <v/>
      </c>
      <c r="X2755" s="16" t="str">
        <f>IF(AND(A2755=[2]an!$G$38,F2755=[2]an!$E$40),[2]an!$G$40,IF(AND(A2755=[2]an!$G$38,F2755=[2]an!$E$41),[2]an!$G$41,IF(AND(A2755=[2]an!$G$38,F2755=[2]an!$E$39,H2755&gt;=[2]an!$M$37),[2]an!$G$39,
IF(AND(A2755=[2]an!$G$38,F2755=[2]an!$E$39,H2755&lt;[2]an!$M$37,S2755="kahepoolne vajaduspõhine",U2755=""),[2]an!$M$40,
IF(AND(A2755=[2]an!$G$38,F2755=[2]an!$E$39,H2755&lt;[2]an!$M$37,S2755="kahepoolne vajaduspõhine",U2755&lt;&gt;""),[2]an!$G$39,
IF(AND(A2755=[2]an!$G$38,F2755=[2]an!$E$39,H2755&lt;[2]an!$M$37,S2755&lt;&gt;"kahepoolne vajaduspõhine"),[2]an!$G$39,
IF(AND(A2755=[2]an!$G$38,F2755=[2]an!$E$42),[2]an!$G$42,
IF(AND(A2755=[2]an!$H$38,F2755=[2]an!$E$40),[2]an!$H$40,IF(AND(A2755=[2]an!$H$38,F2755=[2]an!$E$41),[2]an!$H$41,IF(AND(A2755=[2]an!$H$38,F2755=[2]an!$E$39,H2755&gt;=[2]an!$M$37),[2]an!$H$39,
IF(AND(A2755=[2]an!$H$38,F2755=[2]an!$E$39,H2755&lt;[2]an!$M$37,S2755="kahepoolne vajaduspõhine",U2755=""),[2]an!$M$40,
IF(AND(A2755=[2]an!$H$38,F2755=[2]an!$E$39,H2755&lt;[2]an!$M$37,S2755="kahepoolne vajaduspõhine",U2755&lt;&gt;""),[2]an!$H$39,
IF(AND(A2755=[2]an!$H$38,F2755=[2]an!$E$39,H2755&lt;[2]an!$M$37,S2755&lt;&gt;"kahepoolne vajaduspõhine"),[2]an!$H$39,
IF(AND(A2755=[2]an!$H$38,F2755=[2]an!$E$42),[2]an!$H$42,
IF(AND(A2755=[2]an!$I$38,F2755=[2]an!$E$40),[2]an!$I$40,IF(AND(A2755=[2]an!$I$38,F2755=[2]an!$E$41),[2]an!$I$41,IF(AND(A2755=[2]an!$I$38,F2755=[2]an!$E$39,H2755&gt;=[2]an!$M$37),[2]an!$I$39,
IF(AND(A2755=[2]an!$I$38,F2755=[2]an!$E$39,H2755&lt;[2]an!$M$37,S2755="kahepoolne vajaduspõhine",U2755=""),[2]an!$M$40,
IF(AND(A2755=[2]an!$I$38,F2755=[2]an!$E$39,H2755&lt;[2]an!$M$37,S2755="kahepoolne vajaduspõhine",U2755&lt;&gt;""),[2]an!$I$39,
IF(AND(A2755=[2]an!$I$38,F2755=[2]an!$E$39,H2755&lt;[2]an!$M$37,S2755&lt;&gt;"kahepoolne vajaduspõhine"),[2]an!$I$39,
IF(AND(A2755=[2]an!$I$38,F2755=[2]an!$E$42),[2]an!$I$42,
IF(AND(A2755=[2]an!$J$38,F2755=[2]an!$E$40),[2]an!$J$40,IF(AND(A2755=[2]an!$J$38,F2755=[2]an!$E$41),[2]an!$J$41,IF(AND(A2755=[2]an!$J$38,F2755=[2]an!$E$39,H2755&gt;=[2]an!$M$37),[2]an!$J$39,
IF(AND(A2755=[2]an!$J$38,F2755=[2]an!$E$39,H2755&lt;[2]an!$M$37,S2755="kahepoolne vajaduspõhine",U2755=""),[2]an!$M$40,
IF(AND(A2755=[2]an!$J$38,F2755=[2]an!$E$39,H2755&lt;[2]an!$M$37,S2755="kahepoolne vajaduspõhine",U2755&lt;&gt;""),[2]an!$J$39,
IF(AND(A2755=[2]an!$J$38,F2755=[2]an!$E$39,H2755&lt;[2]an!$M$37,S2755&lt;&gt;"kahepoolne vajaduspõhine"),[2]an!$J$39,
IF(AND(A2755=[2]an!$J$38,F2755=[2]an!$E$42),[2]an!$J$42,""))))))))))))))))))))))))))))</f>
        <v/>
      </c>
      <c r="Y2755" s="17" t="str">
        <f>IFERROR(IF(F2755="Tugigrupp",0,
IF(AND(F2755="Peretoe teenus",H2755&gt;=[2]an!$M$37,RANK(D2755,$D2755:$D2755)+COUNTIFS($D$2:D2755,D2755,$F$2:F2755,F2755)-1&gt;1),"",
IF(AND(F2755="Peretoe teenus",H2755&gt;=[2]an!$M$37,RANK(D2755,$D2755:$D2755)+COUNTIFS($D$2:D2755,D2755,$F$2:F2755,F2755)-1=1,MONTH(H2755)=MONTH(K2755)=TRUE,YEAR(H2755)=YEAR(K2755)=TRUE),((EOMONTH(H2755,0)-H2755+1)*X2755)/DAY(EOMONTH(H2755,0)),
IF(AND(F2755="Peretoe teenus",H2755&gt;=[2]an!$M$37,RANK(D2755,$D2755:$D2755)+COUNTIFS($D$2:D2755,D2755,$F$2:F2755,F2755)-1=1),X2755,
IF(AND(F2755="Peretoe teenus",H2755&lt;[2]an!$M$37,S2755&lt;&gt;"kahepoolne vajaduspõhine",RANK(D2755,$D2755:$D2755)+COUNTIFS($D$2:D2755,D2755,$F$2:F2755,F2755)-1=1),X2755,
IF(AND(F2755="Peretoe teenus",H2755&lt;[2]an!$M$37,S2755&lt;&gt;"kahepoolne vajaduspõhine",RANK(D2755,$D2755:$D2755)+COUNTIFS($D$2:D2755,D2755,$F$2:F2755,F2755)-1&gt;1),"",
IF(AND(F2755="Peretoe teenus",H2755&lt;[2]an!$M$37,S2755="kahepoolne vajaduspõhine",U2755="",RANK(D2755,$D2755:$D2755)+COUNTIFS($D$2:D2755,D2755,$F$2:F2755,F2755)-1=1),X2755,
IF(AND(F2755="Peretoe teenus",H2755&lt;[2]an!$M$37,S2755="kahepoolne vajaduspõhine",U2755="",RANK(D2755,$D2755:$D2755)+COUNTIFS($D$2:D2755,D2755,$F$2:F2755,F2755)-1&gt;1),"",
IF(AND(F2755="Peretoe teenus",H2755&lt;[2]an!$M$37,S2755="kahepoolne vajaduspõhine",U2755&lt;[2]an!$M$37,RANK(D2755,$D2755:$D2755)+COUNTIFS($D$2:D2755,D2755,$F$2:F2755,F2755)-1=1),X2755,
IF(AND(F2755="Peretoe teenus",H2755&lt;[2]an!$M$37,S2755="kahepoolne vajaduspõhine",U2755&lt;[2]an!$M$37,RANK(D2755,$D2755:$D2755)+COUNTIFS($D$2:D2755,D2755,$F$2:F2755,F2755)-1&gt;1),"",
IF(AND(F2755="Peretoe teenus",H2755&lt;[2]an!$M$37,S2755="kahepoolne vajaduspõhine",U2755&gt;=[2]an!$M$37,U2755&lt;=[2]an!$M$38,RANK(D2755,$D2755:$D2755)+COUNTIFS($D$2:D2755,D2755,$F$2:F2755,F2755)-1=1),
((EOMONTH(U2755,0)-U2755+1)*X2755)/DAY(EOMONTH(U2755,0))+(DAY(U2755)-1)*100/DAY(EOMONTH(U2755,0)),
IF(AND(F2755="Peretoe teenus",H2755&lt;[2]an!$M$37,S2755="kahepoolne vajaduspõhine",U2755&gt;=[2]an!$M$37,U2755&lt;=[2]an!$M$38,RANK(D2755,$D2755:$D2755)+COUNTIFS($D$2:D2755,D2755,$F$2:F2755,F2755)-1&gt;1),"",
IF(AND(F2755="Peretoe teenus",H2755&lt;[2]an!$M$37,S2755="kahepoolne vajaduspõhine",U2755&gt;[2]an!$M$38,RANK(D2755,$D2755:$D2755)+COUNTIFS($D$2:D2755,D2755,$F$2:F2755,F2755)-1=1),X2755,
IF(AND(F2755="Peretoe teenus",H2755&lt;[2]an!$M$37,S2755="kahepoolne vajaduspõhine",U2755&gt;[2]an!$M$38,RANK(D2755,$D2755:$D2755)+COUNTIFS($D$2:D2755,D2755,$F$2:F2755,F2755)-1&gt;1),"",X2755*W2755)))))))))))))),"")</f>
        <v/>
      </c>
      <c r="Z2755" s="18" t="str">
        <f t="shared" si="130"/>
        <v/>
      </c>
      <c r="AA2755" s="19" t="str">
        <f>IFERROR(VLOOKUP(E2755,[2]an!$A$3:$B$81,2,FALSE),"")</f>
        <v/>
      </c>
      <c r="AB2755" s="19" t="str">
        <f>IFERROR(VLOOKUP(AA2755,[2]an!$C$2:$D$16,2,FALSE),"")</f>
        <v/>
      </c>
      <c r="AC2755" s="20"/>
      <c r="AD2755" s="21" t="str">
        <f>IF(A2755=[2]an!$F$36,VLOOKUP([2]an!$F$36,[2]an!$F$36:$H$36,3,FALSE),IF(A2755=[2]an!$F$35,VLOOKUP([2]an!$F$35,[2]an!$F$35:$H$35,3,FALSE),IF(A2755=[2]an!$F$33,VLOOKUP([2]an!$F$33,[2]an!$F$33:$H$33,3,FALSE),IF(A2755=[2]an!$F$31,VLOOKUP([2]an!$F$31,[2]an!$F$31:$H$31,3,FALSE),""))))</f>
        <v/>
      </c>
    </row>
    <row r="2756" spans="6:30" x14ac:dyDescent="0.2">
      <c r="F2756" s="10"/>
      <c r="G2756" s="8" t="str">
        <f t="shared" si="131"/>
        <v/>
      </c>
      <c r="H2756" s="13"/>
      <c r="K2756" s="13"/>
      <c r="L2756" s="10"/>
      <c r="M2756" s="10"/>
      <c r="S2756" s="8" t="str">
        <f>IFERROR(VLOOKUP(D2756,[1]peretoe_teenus!$A$2:$L$2000,5,FALSE),"")</f>
        <v/>
      </c>
      <c r="U2756" s="13"/>
      <c r="V2756" s="15" t="str" cm="1">
        <f t="array" ref="V2756">IFERROR(IF(AND(F2756="Tugigrupp",RANK(K2756,$K2756:$K2756)+COUNTIFS($K$2:K2756,K2756,$L$2:L2756,L2756,$M$2:M2756,M2756,$I$2:I2756,I2756,$G$2:G2756,G2756,$F$2:F2756,F2756)-1=1),SUMPRODUCT(($F$2:$F$4154=F2756)*($G$2:$G$4154=G2756)*($K$2:$K$4154=K2756)*($I$2:$I$4154=I2756)*($L$2:$L$4154=L2756)*($M$2:$M$4154=M2756)),""),"")</f>
        <v/>
      </c>
      <c r="W2756" s="15" t="str">
        <f t="shared" si="129"/>
        <v/>
      </c>
      <c r="X2756" s="16" t="str">
        <f>IF(AND(A2756=[2]an!$G$38,F2756=[2]an!$E$40),[2]an!$G$40,IF(AND(A2756=[2]an!$G$38,F2756=[2]an!$E$41),[2]an!$G$41,IF(AND(A2756=[2]an!$G$38,F2756=[2]an!$E$39,H2756&gt;=[2]an!$M$37),[2]an!$G$39,
IF(AND(A2756=[2]an!$G$38,F2756=[2]an!$E$39,H2756&lt;[2]an!$M$37,S2756="kahepoolne vajaduspõhine",U2756=""),[2]an!$M$40,
IF(AND(A2756=[2]an!$G$38,F2756=[2]an!$E$39,H2756&lt;[2]an!$M$37,S2756="kahepoolne vajaduspõhine",U2756&lt;&gt;""),[2]an!$G$39,
IF(AND(A2756=[2]an!$G$38,F2756=[2]an!$E$39,H2756&lt;[2]an!$M$37,S2756&lt;&gt;"kahepoolne vajaduspõhine"),[2]an!$G$39,
IF(AND(A2756=[2]an!$G$38,F2756=[2]an!$E$42),[2]an!$G$42,
IF(AND(A2756=[2]an!$H$38,F2756=[2]an!$E$40),[2]an!$H$40,IF(AND(A2756=[2]an!$H$38,F2756=[2]an!$E$41),[2]an!$H$41,IF(AND(A2756=[2]an!$H$38,F2756=[2]an!$E$39,H2756&gt;=[2]an!$M$37),[2]an!$H$39,
IF(AND(A2756=[2]an!$H$38,F2756=[2]an!$E$39,H2756&lt;[2]an!$M$37,S2756="kahepoolne vajaduspõhine",U2756=""),[2]an!$M$40,
IF(AND(A2756=[2]an!$H$38,F2756=[2]an!$E$39,H2756&lt;[2]an!$M$37,S2756="kahepoolne vajaduspõhine",U2756&lt;&gt;""),[2]an!$H$39,
IF(AND(A2756=[2]an!$H$38,F2756=[2]an!$E$39,H2756&lt;[2]an!$M$37,S2756&lt;&gt;"kahepoolne vajaduspõhine"),[2]an!$H$39,
IF(AND(A2756=[2]an!$H$38,F2756=[2]an!$E$42),[2]an!$H$42,
IF(AND(A2756=[2]an!$I$38,F2756=[2]an!$E$40),[2]an!$I$40,IF(AND(A2756=[2]an!$I$38,F2756=[2]an!$E$41),[2]an!$I$41,IF(AND(A2756=[2]an!$I$38,F2756=[2]an!$E$39,H2756&gt;=[2]an!$M$37),[2]an!$I$39,
IF(AND(A2756=[2]an!$I$38,F2756=[2]an!$E$39,H2756&lt;[2]an!$M$37,S2756="kahepoolne vajaduspõhine",U2756=""),[2]an!$M$40,
IF(AND(A2756=[2]an!$I$38,F2756=[2]an!$E$39,H2756&lt;[2]an!$M$37,S2756="kahepoolne vajaduspõhine",U2756&lt;&gt;""),[2]an!$I$39,
IF(AND(A2756=[2]an!$I$38,F2756=[2]an!$E$39,H2756&lt;[2]an!$M$37,S2756&lt;&gt;"kahepoolne vajaduspõhine"),[2]an!$I$39,
IF(AND(A2756=[2]an!$I$38,F2756=[2]an!$E$42),[2]an!$I$42,
IF(AND(A2756=[2]an!$J$38,F2756=[2]an!$E$40),[2]an!$J$40,IF(AND(A2756=[2]an!$J$38,F2756=[2]an!$E$41),[2]an!$J$41,IF(AND(A2756=[2]an!$J$38,F2756=[2]an!$E$39,H2756&gt;=[2]an!$M$37),[2]an!$J$39,
IF(AND(A2756=[2]an!$J$38,F2756=[2]an!$E$39,H2756&lt;[2]an!$M$37,S2756="kahepoolne vajaduspõhine",U2756=""),[2]an!$M$40,
IF(AND(A2756=[2]an!$J$38,F2756=[2]an!$E$39,H2756&lt;[2]an!$M$37,S2756="kahepoolne vajaduspõhine",U2756&lt;&gt;""),[2]an!$J$39,
IF(AND(A2756=[2]an!$J$38,F2756=[2]an!$E$39,H2756&lt;[2]an!$M$37,S2756&lt;&gt;"kahepoolne vajaduspõhine"),[2]an!$J$39,
IF(AND(A2756=[2]an!$J$38,F2756=[2]an!$E$42),[2]an!$J$42,""))))))))))))))))))))))))))))</f>
        <v/>
      </c>
      <c r="Y2756" s="17" t="str">
        <f>IFERROR(IF(F2756="Tugigrupp",0,
IF(AND(F2756="Peretoe teenus",H2756&gt;=[2]an!$M$37,RANK(D2756,$D2756:$D2756)+COUNTIFS($D$2:D2756,D2756,$F$2:F2756,F2756)-1&gt;1),"",
IF(AND(F2756="Peretoe teenus",H2756&gt;=[2]an!$M$37,RANK(D2756,$D2756:$D2756)+COUNTIFS($D$2:D2756,D2756,$F$2:F2756,F2756)-1=1,MONTH(H2756)=MONTH(K2756)=TRUE,YEAR(H2756)=YEAR(K2756)=TRUE),((EOMONTH(H2756,0)-H2756+1)*X2756)/DAY(EOMONTH(H2756,0)),
IF(AND(F2756="Peretoe teenus",H2756&gt;=[2]an!$M$37,RANK(D2756,$D2756:$D2756)+COUNTIFS($D$2:D2756,D2756,$F$2:F2756,F2756)-1=1),X2756,
IF(AND(F2756="Peretoe teenus",H2756&lt;[2]an!$M$37,S2756&lt;&gt;"kahepoolne vajaduspõhine",RANK(D2756,$D2756:$D2756)+COUNTIFS($D$2:D2756,D2756,$F$2:F2756,F2756)-1=1),X2756,
IF(AND(F2756="Peretoe teenus",H2756&lt;[2]an!$M$37,S2756&lt;&gt;"kahepoolne vajaduspõhine",RANK(D2756,$D2756:$D2756)+COUNTIFS($D$2:D2756,D2756,$F$2:F2756,F2756)-1&gt;1),"",
IF(AND(F2756="Peretoe teenus",H2756&lt;[2]an!$M$37,S2756="kahepoolne vajaduspõhine",U2756="",RANK(D2756,$D2756:$D2756)+COUNTIFS($D$2:D2756,D2756,$F$2:F2756,F2756)-1=1),X2756,
IF(AND(F2756="Peretoe teenus",H2756&lt;[2]an!$M$37,S2756="kahepoolne vajaduspõhine",U2756="",RANK(D2756,$D2756:$D2756)+COUNTIFS($D$2:D2756,D2756,$F$2:F2756,F2756)-1&gt;1),"",
IF(AND(F2756="Peretoe teenus",H2756&lt;[2]an!$M$37,S2756="kahepoolne vajaduspõhine",U2756&lt;[2]an!$M$37,RANK(D2756,$D2756:$D2756)+COUNTIFS($D$2:D2756,D2756,$F$2:F2756,F2756)-1=1),X2756,
IF(AND(F2756="Peretoe teenus",H2756&lt;[2]an!$M$37,S2756="kahepoolne vajaduspõhine",U2756&lt;[2]an!$M$37,RANK(D2756,$D2756:$D2756)+COUNTIFS($D$2:D2756,D2756,$F$2:F2756,F2756)-1&gt;1),"",
IF(AND(F2756="Peretoe teenus",H2756&lt;[2]an!$M$37,S2756="kahepoolne vajaduspõhine",U2756&gt;=[2]an!$M$37,U2756&lt;=[2]an!$M$38,RANK(D2756,$D2756:$D2756)+COUNTIFS($D$2:D2756,D2756,$F$2:F2756,F2756)-1=1),
((EOMONTH(U2756,0)-U2756+1)*X2756)/DAY(EOMONTH(U2756,0))+(DAY(U2756)-1)*100/DAY(EOMONTH(U2756,0)),
IF(AND(F2756="Peretoe teenus",H2756&lt;[2]an!$M$37,S2756="kahepoolne vajaduspõhine",U2756&gt;=[2]an!$M$37,U2756&lt;=[2]an!$M$38,RANK(D2756,$D2756:$D2756)+COUNTIFS($D$2:D2756,D2756,$F$2:F2756,F2756)-1&gt;1),"",
IF(AND(F2756="Peretoe teenus",H2756&lt;[2]an!$M$37,S2756="kahepoolne vajaduspõhine",U2756&gt;[2]an!$M$38,RANK(D2756,$D2756:$D2756)+COUNTIFS($D$2:D2756,D2756,$F$2:F2756,F2756)-1=1),X2756,
IF(AND(F2756="Peretoe teenus",H2756&lt;[2]an!$M$37,S2756="kahepoolne vajaduspõhine",U2756&gt;[2]an!$M$38,RANK(D2756,$D2756:$D2756)+COUNTIFS($D$2:D2756,D2756,$F$2:F2756,F2756)-1&gt;1),"",X2756*W2756)))))))))))))),"")</f>
        <v/>
      </c>
      <c r="Z2756" s="18" t="str">
        <f t="shared" si="130"/>
        <v/>
      </c>
      <c r="AA2756" s="19" t="str">
        <f>IFERROR(VLOOKUP(E2756,[2]an!$A$3:$B$81,2,FALSE),"")</f>
        <v/>
      </c>
      <c r="AB2756" s="19" t="str">
        <f>IFERROR(VLOOKUP(AA2756,[2]an!$C$2:$D$16,2,FALSE),"")</f>
        <v/>
      </c>
      <c r="AC2756" s="20"/>
      <c r="AD2756" s="21" t="str">
        <f>IF(A2756=[2]an!$F$36,VLOOKUP([2]an!$F$36,[2]an!$F$36:$H$36,3,FALSE),IF(A2756=[2]an!$F$35,VLOOKUP([2]an!$F$35,[2]an!$F$35:$H$35,3,FALSE),IF(A2756=[2]an!$F$33,VLOOKUP([2]an!$F$33,[2]an!$F$33:$H$33,3,FALSE),IF(A2756=[2]an!$F$31,VLOOKUP([2]an!$F$31,[2]an!$F$31:$H$31,3,FALSE),""))))</f>
        <v/>
      </c>
    </row>
    <row r="2757" spans="6:30" x14ac:dyDescent="0.2">
      <c r="F2757" s="10"/>
      <c r="G2757" s="8" t="str">
        <f t="shared" si="131"/>
        <v/>
      </c>
      <c r="H2757" s="13"/>
      <c r="K2757" s="13"/>
      <c r="L2757" s="10"/>
      <c r="M2757" s="10"/>
      <c r="S2757" s="8" t="str">
        <f>IFERROR(VLOOKUP(D2757,[1]peretoe_teenus!$A$2:$L$2000,5,FALSE),"")</f>
        <v/>
      </c>
      <c r="U2757" s="13"/>
      <c r="V2757" s="15" t="str" cm="1">
        <f t="array" ref="V2757">IFERROR(IF(AND(F2757="Tugigrupp",RANK(K2757,$K2757:$K2757)+COUNTIFS($K$2:K2757,K2757,$L$2:L2757,L2757,$M$2:M2757,M2757,$I$2:I2757,I2757,$G$2:G2757,G2757,$F$2:F2757,F2757)-1=1),SUMPRODUCT(($F$2:$F$4154=F2757)*($G$2:$G$4154=G2757)*($K$2:$K$4154=K2757)*($I$2:$I$4154=I2757)*($L$2:$L$4154=L2757)*($M$2:$M$4154=M2757)),""),"")</f>
        <v/>
      </c>
      <c r="W2757" s="15" t="str">
        <f t="shared" si="129"/>
        <v/>
      </c>
      <c r="X2757" s="16" t="str">
        <f>IF(AND(A2757=[2]an!$G$38,F2757=[2]an!$E$40),[2]an!$G$40,IF(AND(A2757=[2]an!$G$38,F2757=[2]an!$E$41),[2]an!$G$41,IF(AND(A2757=[2]an!$G$38,F2757=[2]an!$E$39,H2757&gt;=[2]an!$M$37),[2]an!$G$39,
IF(AND(A2757=[2]an!$G$38,F2757=[2]an!$E$39,H2757&lt;[2]an!$M$37,S2757="kahepoolne vajaduspõhine",U2757=""),[2]an!$M$40,
IF(AND(A2757=[2]an!$G$38,F2757=[2]an!$E$39,H2757&lt;[2]an!$M$37,S2757="kahepoolne vajaduspõhine",U2757&lt;&gt;""),[2]an!$G$39,
IF(AND(A2757=[2]an!$G$38,F2757=[2]an!$E$39,H2757&lt;[2]an!$M$37,S2757&lt;&gt;"kahepoolne vajaduspõhine"),[2]an!$G$39,
IF(AND(A2757=[2]an!$G$38,F2757=[2]an!$E$42),[2]an!$G$42,
IF(AND(A2757=[2]an!$H$38,F2757=[2]an!$E$40),[2]an!$H$40,IF(AND(A2757=[2]an!$H$38,F2757=[2]an!$E$41),[2]an!$H$41,IF(AND(A2757=[2]an!$H$38,F2757=[2]an!$E$39,H2757&gt;=[2]an!$M$37),[2]an!$H$39,
IF(AND(A2757=[2]an!$H$38,F2757=[2]an!$E$39,H2757&lt;[2]an!$M$37,S2757="kahepoolne vajaduspõhine",U2757=""),[2]an!$M$40,
IF(AND(A2757=[2]an!$H$38,F2757=[2]an!$E$39,H2757&lt;[2]an!$M$37,S2757="kahepoolne vajaduspõhine",U2757&lt;&gt;""),[2]an!$H$39,
IF(AND(A2757=[2]an!$H$38,F2757=[2]an!$E$39,H2757&lt;[2]an!$M$37,S2757&lt;&gt;"kahepoolne vajaduspõhine"),[2]an!$H$39,
IF(AND(A2757=[2]an!$H$38,F2757=[2]an!$E$42),[2]an!$H$42,
IF(AND(A2757=[2]an!$I$38,F2757=[2]an!$E$40),[2]an!$I$40,IF(AND(A2757=[2]an!$I$38,F2757=[2]an!$E$41),[2]an!$I$41,IF(AND(A2757=[2]an!$I$38,F2757=[2]an!$E$39,H2757&gt;=[2]an!$M$37),[2]an!$I$39,
IF(AND(A2757=[2]an!$I$38,F2757=[2]an!$E$39,H2757&lt;[2]an!$M$37,S2757="kahepoolne vajaduspõhine",U2757=""),[2]an!$M$40,
IF(AND(A2757=[2]an!$I$38,F2757=[2]an!$E$39,H2757&lt;[2]an!$M$37,S2757="kahepoolne vajaduspõhine",U2757&lt;&gt;""),[2]an!$I$39,
IF(AND(A2757=[2]an!$I$38,F2757=[2]an!$E$39,H2757&lt;[2]an!$M$37,S2757&lt;&gt;"kahepoolne vajaduspõhine"),[2]an!$I$39,
IF(AND(A2757=[2]an!$I$38,F2757=[2]an!$E$42),[2]an!$I$42,
IF(AND(A2757=[2]an!$J$38,F2757=[2]an!$E$40),[2]an!$J$40,IF(AND(A2757=[2]an!$J$38,F2757=[2]an!$E$41),[2]an!$J$41,IF(AND(A2757=[2]an!$J$38,F2757=[2]an!$E$39,H2757&gt;=[2]an!$M$37),[2]an!$J$39,
IF(AND(A2757=[2]an!$J$38,F2757=[2]an!$E$39,H2757&lt;[2]an!$M$37,S2757="kahepoolne vajaduspõhine",U2757=""),[2]an!$M$40,
IF(AND(A2757=[2]an!$J$38,F2757=[2]an!$E$39,H2757&lt;[2]an!$M$37,S2757="kahepoolne vajaduspõhine",U2757&lt;&gt;""),[2]an!$J$39,
IF(AND(A2757=[2]an!$J$38,F2757=[2]an!$E$39,H2757&lt;[2]an!$M$37,S2757&lt;&gt;"kahepoolne vajaduspõhine"),[2]an!$J$39,
IF(AND(A2757=[2]an!$J$38,F2757=[2]an!$E$42),[2]an!$J$42,""))))))))))))))))))))))))))))</f>
        <v/>
      </c>
      <c r="Y2757" s="17" t="str">
        <f>IFERROR(IF(F2757="Tugigrupp",0,
IF(AND(F2757="Peretoe teenus",H2757&gt;=[2]an!$M$37,RANK(D2757,$D2757:$D2757)+COUNTIFS($D$2:D2757,D2757,$F$2:F2757,F2757)-1&gt;1),"",
IF(AND(F2757="Peretoe teenus",H2757&gt;=[2]an!$M$37,RANK(D2757,$D2757:$D2757)+COUNTIFS($D$2:D2757,D2757,$F$2:F2757,F2757)-1=1,MONTH(H2757)=MONTH(K2757)=TRUE,YEAR(H2757)=YEAR(K2757)=TRUE),((EOMONTH(H2757,0)-H2757+1)*X2757)/DAY(EOMONTH(H2757,0)),
IF(AND(F2757="Peretoe teenus",H2757&gt;=[2]an!$M$37,RANK(D2757,$D2757:$D2757)+COUNTIFS($D$2:D2757,D2757,$F$2:F2757,F2757)-1=1),X2757,
IF(AND(F2757="Peretoe teenus",H2757&lt;[2]an!$M$37,S2757&lt;&gt;"kahepoolne vajaduspõhine",RANK(D2757,$D2757:$D2757)+COUNTIFS($D$2:D2757,D2757,$F$2:F2757,F2757)-1=1),X2757,
IF(AND(F2757="Peretoe teenus",H2757&lt;[2]an!$M$37,S2757&lt;&gt;"kahepoolne vajaduspõhine",RANK(D2757,$D2757:$D2757)+COUNTIFS($D$2:D2757,D2757,$F$2:F2757,F2757)-1&gt;1),"",
IF(AND(F2757="Peretoe teenus",H2757&lt;[2]an!$M$37,S2757="kahepoolne vajaduspõhine",U2757="",RANK(D2757,$D2757:$D2757)+COUNTIFS($D$2:D2757,D2757,$F$2:F2757,F2757)-1=1),X2757,
IF(AND(F2757="Peretoe teenus",H2757&lt;[2]an!$M$37,S2757="kahepoolne vajaduspõhine",U2757="",RANK(D2757,$D2757:$D2757)+COUNTIFS($D$2:D2757,D2757,$F$2:F2757,F2757)-1&gt;1),"",
IF(AND(F2757="Peretoe teenus",H2757&lt;[2]an!$M$37,S2757="kahepoolne vajaduspõhine",U2757&lt;[2]an!$M$37,RANK(D2757,$D2757:$D2757)+COUNTIFS($D$2:D2757,D2757,$F$2:F2757,F2757)-1=1),X2757,
IF(AND(F2757="Peretoe teenus",H2757&lt;[2]an!$M$37,S2757="kahepoolne vajaduspõhine",U2757&lt;[2]an!$M$37,RANK(D2757,$D2757:$D2757)+COUNTIFS($D$2:D2757,D2757,$F$2:F2757,F2757)-1&gt;1),"",
IF(AND(F2757="Peretoe teenus",H2757&lt;[2]an!$M$37,S2757="kahepoolne vajaduspõhine",U2757&gt;=[2]an!$M$37,U2757&lt;=[2]an!$M$38,RANK(D2757,$D2757:$D2757)+COUNTIFS($D$2:D2757,D2757,$F$2:F2757,F2757)-1=1),
((EOMONTH(U2757,0)-U2757+1)*X2757)/DAY(EOMONTH(U2757,0))+(DAY(U2757)-1)*100/DAY(EOMONTH(U2757,0)),
IF(AND(F2757="Peretoe teenus",H2757&lt;[2]an!$M$37,S2757="kahepoolne vajaduspõhine",U2757&gt;=[2]an!$M$37,U2757&lt;=[2]an!$M$38,RANK(D2757,$D2757:$D2757)+COUNTIFS($D$2:D2757,D2757,$F$2:F2757,F2757)-1&gt;1),"",
IF(AND(F2757="Peretoe teenus",H2757&lt;[2]an!$M$37,S2757="kahepoolne vajaduspõhine",U2757&gt;[2]an!$M$38,RANK(D2757,$D2757:$D2757)+COUNTIFS($D$2:D2757,D2757,$F$2:F2757,F2757)-1=1),X2757,
IF(AND(F2757="Peretoe teenus",H2757&lt;[2]an!$M$37,S2757="kahepoolne vajaduspõhine",U2757&gt;[2]an!$M$38,RANK(D2757,$D2757:$D2757)+COUNTIFS($D$2:D2757,D2757,$F$2:F2757,F2757)-1&gt;1),"",X2757*W2757)))))))))))))),"")</f>
        <v/>
      </c>
      <c r="Z2757" s="18" t="str">
        <f t="shared" si="130"/>
        <v/>
      </c>
      <c r="AA2757" s="19" t="str">
        <f>IFERROR(VLOOKUP(E2757,[2]an!$A$3:$B$81,2,FALSE),"")</f>
        <v/>
      </c>
      <c r="AB2757" s="19" t="str">
        <f>IFERROR(VLOOKUP(AA2757,[2]an!$C$2:$D$16,2,FALSE),"")</f>
        <v/>
      </c>
      <c r="AC2757" s="20"/>
      <c r="AD2757" s="21" t="str">
        <f>IF(A2757=[2]an!$F$36,VLOOKUP([2]an!$F$36,[2]an!$F$36:$H$36,3,FALSE),IF(A2757=[2]an!$F$35,VLOOKUP([2]an!$F$35,[2]an!$F$35:$H$35,3,FALSE),IF(A2757=[2]an!$F$33,VLOOKUP([2]an!$F$33,[2]an!$F$33:$H$33,3,FALSE),IF(A2757=[2]an!$F$31,VLOOKUP([2]an!$F$31,[2]an!$F$31:$H$31,3,FALSE),""))))</f>
        <v/>
      </c>
    </row>
    <row r="2758" spans="6:30" x14ac:dyDescent="0.2">
      <c r="F2758" s="10"/>
      <c r="G2758" s="8" t="str">
        <f t="shared" si="131"/>
        <v/>
      </c>
      <c r="H2758" s="13"/>
      <c r="K2758" s="13"/>
      <c r="L2758" s="10"/>
      <c r="M2758" s="10"/>
      <c r="S2758" s="8" t="str">
        <f>IFERROR(VLOOKUP(D2758,[1]peretoe_teenus!$A$2:$L$2000,5,FALSE),"")</f>
        <v/>
      </c>
      <c r="U2758" s="13"/>
      <c r="V2758" s="15" t="str" cm="1">
        <f t="array" ref="V2758">IFERROR(IF(AND(F2758="Tugigrupp",RANK(K2758,$K2758:$K2758)+COUNTIFS($K$2:K2758,K2758,$L$2:L2758,L2758,$M$2:M2758,M2758,$I$2:I2758,I2758,$G$2:G2758,G2758,$F$2:F2758,F2758)-1=1),SUMPRODUCT(($F$2:$F$4154=F2758)*($G$2:$G$4154=G2758)*($K$2:$K$4154=K2758)*($I$2:$I$4154=I2758)*($L$2:$L$4154=L2758)*($M$2:$M$4154=M2758)),""),"")</f>
        <v/>
      </c>
      <c r="W2758" s="15" t="str">
        <f t="shared" si="129"/>
        <v/>
      </c>
      <c r="X2758" s="16" t="str">
        <f>IF(AND(A2758=[2]an!$G$38,F2758=[2]an!$E$40),[2]an!$G$40,IF(AND(A2758=[2]an!$G$38,F2758=[2]an!$E$41),[2]an!$G$41,IF(AND(A2758=[2]an!$G$38,F2758=[2]an!$E$39,H2758&gt;=[2]an!$M$37),[2]an!$G$39,
IF(AND(A2758=[2]an!$G$38,F2758=[2]an!$E$39,H2758&lt;[2]an!$M$37,S2758="kahepoolne vajaduspõhine",U2758=""),[2]an!$M$40,
IF(AND(A2758=[2]an!$G$38,F2758=[2]an!$E$39,H2758&lt;[2]an!$M$37,S2758="kahepoolne vajaduspõhine",U2758&lt;&gt;""),[2]an!$G$39,
IF(AND(A2758=[2]an!$G$38,F2758=[2]an!$E$39,H2758&lt;[2]an!$M$37,S2758&lt;&gt;"kahepoolne vajaduspõhine"),[2]an!$G$39,
IF(AND(A2758=[2]an!$G$38,F2758=[2]an!$E$42),[2]an!$G$42,
IF(AND(A2758=[2]an!$H$38,F2758=[2]an!$E$40),[2]an!$H$40,IF(AND(A2758=[2]an!$H$38,F2758=[2]an!$E$41),[2]an!$H$41,IF(AND(A2758=[2]an!$H$38,F2758=[2]an!$E$39,H2758&gt;=[2]an!$M$37),[2]an!$H$39,
IF(AND(A2758=[2]an!$H$38,F2758=[2]an!$E$39,H2758&lt;[2]an!$M$37,S2758="kahepoolne vajaduspõhine",U2758=""),[2]an!$M$40,
IF(AND(A2758=[2]an!$H$38,F2758=[2]an!$E$39,H2758&lt;[2]an!$M$37,S2758="kahepoolne vajaduspõhine",U2758&lt;&gt;""),[2]an!$H$39,
IF(AND(A2758=[2]an!$H$38,F2758=[2]an!$E$39,H2758&lt;[2]an!$M$37,S2758&lt;&gt;"kahepoolne vajaduspõhine"),[2]an!$H$39,
IF(AND(A2758=[2]an!$H$38,F2758=[2]an!$E$42),[2]an!$H$42,
IF(AND(A2758=[2]an!$I$38,F2758=[2]an!$E$40),[2]an!$I$40,IF(AND(A2758=[2]an!$I$38,F2758=[2]an!$E$41),[2]an!$I$41,IF(AND(A2758=[2]an!$I$38,F2758=[2]an!$E$39,H2758&gt;=[2]an!$M$37),[2]an!$I$39,
IF(AND(A2758=[2]an!$I$38,F2758=[2]an!$E$39,H2758&lt;[2]an!$M$37,S2758="kahepoolne vajaduspõhine",U2758=""),[2]an!$M$40,
IF(AND(A2758=[2]an!$I$38,F2758=[2]an!$E$39,H2758&lt;[2]an!$M$37,S2758="kahepoolne vajaduspõhine",U2758&lt;&gt;""),[2]an!$I$39,
IF(AND(A2758=[2]an!$I$38,F2758=[2]an!$E$39,H2758&lt;[2]an!$M$37,S2758&lt;&gt;"kahepoolne vajaduspõhine"),[2]an!$I$39,
IF(AND(A2758=[2]an!$I$38,F2758=[2]an!$E$42),[2]an!$I$42,
IF(AND(A2758=[2]an!$J$38,F2758=[2]an!$E$40),[2]an!$J$40,IF(AND(A2758=[2]an!$J$38,F2758=[2]an!$E$41),[2]an!$J$41,IF(AND(A2758=[2]an!$J$38,F2758=[2]an!$E$39,H2758&gt;=[2]an!$M$37),[2]an!$J$39,
IF(AND(A2758=[2]an!$J$38,F2758=[2]an!$E$39,H2758&lt;[2]an!$M$37,S2758="kahepoolne vajaduspõhine",U2758=""),[2]an!$M$40,
IF(AND(A2758=[2]an!$J$38,F2758=[2]an!$E$39,H2758&lt;[2]an!$M$37,S2758="kahepoolne vajaduspõhine",U2758&lt;&gt;""),[2]an!$J$39,
IF(AND(A2758=[2]an!$J$38,F2758=[2]an!$E$39,H2758&lt;[2]an!$M$37,S2758&lt;&gt;"kahepoolne vajaduspõhine"),[2]an!$J$39,
IF(AND(A2758=[2]an!$J$38,F2758=[2]an!$E$42),[2]an!$J$42,""))))))))))))))))))))))))))))</f>
        <v/>
      </c>
      <c r="Y2758" s="17" t="str">
        <f>IFERROR(IF(F2758="Tugigrupp",0,
IF(AND(F2758="Peretoe teenus",H2758&gt;=[2]an!$M$37,RANK(D2758,$D2758:$D2758)+COUNTIFS($D$2:D2758,D2758,$F$2:F2758,F2758)-1&gt;1),"",
IF(AND(F2758="Peretoe teenus",H2758&gt;=[2]an!$M$37,RANK(D2758,$D2758:$D2758)+COUNTIFS($D$2:D2758,D2758,$F$2:F2758,F2758)-1=1,MONTH(H2758)=MONTH(K2758)=TRUE,YEAR(H2758)=YEAR(K2758)=TRUE),((EOMONTH(H2758,0)-H2758+1)*X2758)/DAY(EOMONTH(H2758,0)),
IF(AND(F2758="Peretoe teenus",H2758&gt;=[2]an!$M$37,RANK(D2758,$D2758:$D2758)+COUNTIFS($D$2:D2758,D2758,$F$2:F2758,F2758)-1=1),X2758,
IF(AND(F2758="Peretoe teenus",H2758&lt;[2]an!$M$37,S2758&lt;&gt;"kahepoolne vajaduspõhine",RANK(D2758,$D2758:$D2758)+COUNTIFS($D$2:D2758,D2758,$F$2:F2758,F2758)-1=1),X2758,
IF(AND(F2758="Peretoe teenus",H2758&lt;[2]an!$M$37,S2758&lt;&gt;"kahepoolne vajaduspõhine",RANK(D2758,$D2758:$D2758)+COUNTIFS($D$2:D2758,D2758,$F$2:F2758,F2758)-1&gt;1),"",
IF(AND(F2758="Peretoe teenus",H2758&lt;[2]an!$M$37,S2758="kahepoolne vajaduspõhine",U2758="",RANK(D2758,$D2758:$D2758)+COUNTIFS($D$2:D2758,D2758,$F$2:F2758,F2758)-1=1),X2758,
IF(AND(F2758="Peretoe teenus",H2758&lt;[2]an!$M$37,S2758="kahepoolne vajaduspõhine",U2758="",RANK(D2758,$D2758:$D2758)+COUNTIFS($D$2:D2758,D2758,$F$2:F2758,F2758)-1&gt;1),"",
IF(AND(F2758="Peretoe teenus",H2758&lt;[2]an!$M$37,S2758="kahepoolne vajaduspõhine",U2758&lt;[2]an!$M$37,RANK(D2758,$D2758:$D2758)+COUNTIFS($D$2:D2758,D2758,$F$2:F2758,F2758)-1=1),X2758,
IF(AND(F2758="Peretoe teenus",H2758&lt;[2]an!$M$37,S2758="kahepoolne vajaduspõhine",U2758&lt;[2]an!$M$37,RANK(D2758,$D2758:$D2758)+COUNTIFS($D$2:D2758,D2758,$F$2:F2758,F2758)-1&gt;1),"",
IF(AND(F2758="Peretoe teenus",H2758&lt;[2]an!$M$37,S2758="kahepoolne vajaduspõhine",U2758&gt;=[2]an!$M$37,U2758&lt;=[2]an!$M$38,RANK(D2758,$D2758:$D2758)+COUNTIFS($D$2:D2758,D2758,$F$2:F2758,F2758)-1=1),
((EOMONTH(U2758,0)-U2758+1)*X2758)/DAY(EOMONTH(U2758,0))+(DAY(U2758)-1)*100/DAY(EOMONTH(U2758,0)),
IF(AND(F2758="Peretoe teenus",H2758&lt;[2]an!$M$37,S2758="kahepoolne vajaduspõhine",U2758&gt;=[2]an!$M$37,U2758&lt;=[2]an!$M$38,RANK(D2758,$D2758:$D2758)+COUNTIFS($D$2:D2758,D2758,$F$2:F2758,F2758)-1&gt;1),"",
IF(AND(F2758="Peretoe teenus",H2758&lt;[2]an!$M$37,S2758="kahepoolne vajaduspõhine",U2758&gt;[2]an!$M$38,RANK(D2758,$D2758:$D2758)+COUNTIFS($D$2:D2758,D2758,$F$2:F2758,F2758)-1=1),X2758,
IF(AND(F2758="Peretoe teenus",H2758&lt;[2]an!$M$37,S2758="kahepoolne vajaduspõhine",U2758&gt;[2]an!$M$38,RANK(D2758,$D2758:$D2758)+COUNTIFS($D$2:D2758,D2758,$F$2:F2758,F2758)-1&gt;1),"",X2758*W2758)))))))))))))),"")</f>
        <v/>
      </c>
      <c r="Z2758" s="18" t="str">
        <f t="shared" si="130"/>
        <v/>
      </c>
      <c r="AA2758" s="19" t="str">
        <f>IFERROR(VLOOKUP(E2758,[2]an!$A$3:$B$81,2,FALSE),"")</f>
        <v/>
      </c>
      <c r="AB2758" s="19" t="str">
        <f>IFERROR(VLOOKUP(AA2758,[2]an!$C$2:$D$16,2,FALSE),"")</f>
        <v/>
      </c>
      <c r="AC2758" s="20"/>
      <c r="AD2758" s="21" t="str">
        <f>IF(A2758=[2]an!$F$36,VLOOKUP([2]an!$F$36,[2]an!$F$36:$H$36,3,FALSE),IF(A2758=[2]an!$F$35,VLOOKUP([2]an!$F$35,[2]an!$F$35:$H$35,3,FALSE),IF(A2758=[2]an!$F$33,VLOOKUP([2]an!$F$33,[2]an!$F$33:$H$33,3,FALSE),IF(A2758=[2]an!$F$31,VLOOKUP([2]an!$F$31,[2]an!$F$31:$H$31,3,FALSE),""))))</f>
        <v/>
      </c>
    </row>
    <row r="2759" spans="6:30" x14ac:dyDescent="0.2">
      <c r="F2759" s="10"/>
      <c r="G2759" s="8" t="str">
        <f t="shared" si="131"/>
        <v/>
      </c>
      <c r="H2759" s="13"/>
      <c r="K2759" s="13"/>
      <c r="L2759" s="10"/>
      <c r="M2759" s="10"/>
      <c r="S2759" s="8" t="str">
        <f>IFERROR(VLOOKUP(D2759,[1]peretoe_teenus!$A$2:$L$2000,5,FALSE),"")</f>
        <v/>
      </c>
      <c r="U2759" s="13"/>
      <c r="V2759" s="15" t="str" cm="1">
        <f t="array" ref="V2759">IFERROR(IF(AND(F2759="Tugigrupp",RANK(K2759,$K2759:$K2759)+COUNTIFS($K$2:K2759,K2759,$L$2:L2759,L2759,$M$2:M2759,M2759,$I$2:I2759,I2759,$G$2:G2759,G2759,$F$2:F2759,F2759)-1=1),SUMPRODUCT(($F$2:$F$4154=F2759)*($G$2:$G$4154=G2759)*($K$2:$K$4154=K2759)*($I$2:$I$4154=I2759)*($L$2:$L$4154=L2759)*($M$2:$M$4154=M2759)),""),"")</f>
        <v/>
      </c>
      <c r="W2759" s="15" t="str">
        <f t="shared" si="129"/>
        <v/>
      </c>
      <c r="X2759" s="16" t="str">
        <f>IF(AND(A2759=[2]an!$G$38,F2759=[2]an!$E$40),[2]an!$G$40,IF(AND(A2759=[2]an!$G$38,F2759=[2]an!$E$41),[2]an!$G$41,IF(AND(A2759=[2]an!$G$38,F2759=[2]an!$E$39,H2759&gt;=[2]an!$M$37),[2]an!$G$39,
IF(AND(A2759=[2]an!$G$38,F2759=[2]an!$E$39,H2759&lt;[2]an!$M$37,S2759="kahepoolne vajaduspõhine",U2759=""),[2]an!$M$40,
IF(AND(A2759=[2]an!$G$38,F2759=[2]an!$E$39,H2759&lt;[2]an!$M$37,S2759="kahepoolne vajaduspõhine",U2759&lt;&gt;""),[2]an!$G$39,
IF(AND(A2759=[2]an!$G$38,F2759=[2]an!$E$39,H2759&lt;[2]an!$M$37,S2759&lt;&gt;"kahepoolne vajaduspõhine"),[2]an!$G$39,
IF(AND(A2759=[2]an!$G$38,F2759=[2]an!$E$42),[2]an!$G$42,
IF(AND(A2759=[2]an!$H$38,F2759=[2]an!$E$40),[2]an!$H$40,IF(AND(A2759=[2]an!$H$38,F2759=[2]an!$E$41),[2]an!$H$41,IF(AND(A2759=[2]an!$H$38,F2759=[2]an!$E$39,H2759&gt;=[2]an!$M$37),[2]an!$H$39,
IF(AND(A2759=[2]an!$H$38,F2759=[2]an!$E$39,H2759&lt;[2]an!$M$37,S2759="kahepoolne vajaduspõhine",U2759=""),[2]an!$M$40,
IF(AND(A2759=[2]an!$H$38,F2759=[2]an!$E$39,H2759&lt;[2]an!$M$37,S2759="kahepoolne vajaduspõhine",U2759&lt;&gt;""),[2]an!$H$39,
IF(AND(A2759=[2]an!$H$38,F2759=[2]an!$E$39,H2759&lt;[2]an!$M$37,S2759&lt;&gt;"kahepoolne vajaduspõhine"),[2]an!$H$39,
IF(AND(A2759=[2]an!$H$38,F2759=[2]an!$E$42),[2]an!$H$42,
IF(AND(A2759=[2]an!$I$38,F2759=[2]an!$E$40),[2]an!$I$40,IF(AND(A2759=[2]an!$I$38,F2759=[2]an!$E$41),[2]an!$I$41,IF(AND(A2759=[2]an!$I$38,F2759=[2]an!$E$39,H2759&gt;=[2]an!$M$37),[2]an!$I$39,
IF(AND(A2759=[2]an!$I$38,F2759=[2]an!$E$39,H2759&lt;[2]an!$M$37,S2759="kahepoolne vajaduspõhine",U2759=""),[2]an!$M$40,
IF(AND(A2759=[2]an!$I$38,F2759=[2]an!$E$39,H2759&lt;[2]an!$M$37,S2759="kahepoolne vajaduspõhine",U2759&lt;&gt;""),[2]an!$I$39,
IF(AND(A2759=[2]an!$I$38,F2759=[2]an!$E$39,H2759&lt;[2]an!$M$37,S2759&lt;&gt;"kahepoolne vajaduspõhine"),[2]an!$I$39,
IF(AND(A2759=[2]an!$I$38,F2759=[2]an!$E$42),[2]an!$I$42,
IF(AND(A2759=[2]an!$J$38,F2759=[2]an!$E$40),[2]an!$J$40,IF(AND(A2759=[2]an!$J$38,F2759=[2]an!$E$41),[2]an!$J$41,IF(AND(A2759=[2]an!$J$38,F2759=[2]an!$E$39,H2759&gt;=[2]an!$M$37),[2]an!$J$39,
IF(AND(A2759=[2]an!$J$38,F2759=[2]an!$E$39,H2759&lt;[2]an!$M$37,S2759="kahepoolne vajaduspõhine",U2759=""),[2]an!$M$40,
IF(AND(A2759=[2]an!$J$38,F2759=[2]an!$E$39,H2759&lt;[2]an!$M$37,S2759="kahepoolne vajaduspõhine",U2759&lt;&gt;""),[2]an!$J$39,
IF(AND(A2759=[2]an!$J$38,F2759=[2]an!$E$39,H2759&lt;[2]an!$M$37,S2759&lt;&gt;"kahepoolne vajaduspõhine"),[2]an!$J$39,
IF(AND(A2759=[2]an!$J$38,F2759=[2]an!$E$42),[2]an!$J$42,""))))))))))))))))))))))))))))</f>
        <v/>
      </c>
      <c r="Y2759" s="17" t="str">
        <f>IFERROR(IF(F2759="Tugigrupp",0,
IF(AND(F2759="Peretoe teenus",H2759&gt;=[2]an!$M$37,RANK(D2759,$D2759:$D2759)+COUNTIFS($D$2:D2759,D2759,$F$2:F2759,F2759)-1&gt;1),"",
IF(AND(F2759="Peretoe teenus",H2759&gt;=[2]an!$M$37,RANK(D2759,$D2759:$D2759)+COUNTIFS($D$2:D2759,D2759,$F$2:F2759,F2759)-1=1,MONTH(H2759)=MONTH(K2759)=TRUE,YEAR(H2759)=YEAR(K2759)=TRUE),((EOMONTH(H2759,0)-H2759+1)*X2759)/DAY(EOMONTH(H2759,0)),
IF(AND(F2759="Peretoe teenus",H2759&gt;=[2]an!$M$37,RANK(D2759,$D2759:$D2759)+COUNTIFS($D$2:D2759,D2759,$F$2:F2759,F2759)-1=1),X2759,
IF(AND(F2759="Peretoe teenus",H2759&lt;[2]an!$M$37,S2759&lt;&gt;"kahepoolne vajaduspõhine",RANK(D2759,$D2759:$D2759)+COUNTIFS($D$2:D2759,D2759,$F$2:F2759,F2759)-1=1),X2759,
IF(AND(F2759="Peretoe teenus",H2759&lt;[2]an!$M$37,S2759&lt;&gt;"kahepoolne vajaduspõhine",RANK(D2759,$D2759:$D2759)+COUNTIFS($D$2:D2759,D2759,$F$2:F2759,F2759)-1&gt;1),"",
IF(AND(F2759="Peretoe teenus",H2759&lt;[2]an!$M$37,S2759="kahepoolne vajaduspõhine",U2759="",RANK(D2759,$D2759:$D2759)+COUNTIFS($D$2:D2759,D2759,$F$2:F2759,F2759)-1=1),X2759,
IF(AND(F2759="Peretoe teenus",H2759&lt;[2]an!$M$37,S2759="kahepoolne vajaduspõhine",U2759="",RANK(D2759,$D2759:$D2759)+COUNTIFS($D$2:D2759,D2759,$F$2:F2759,F2759)-1&gt;1),"",
IF(AND(F2759="Peretoe teenus",H2759&lt;[2]an!$M$37,S2759="kahepoolne vajaduspõhine",U2759&lt;[2]an!$M$37,RANK(D2759,$D2759:$D2759)+COUNTIFS($D$2:D2759,D2759,$F$2:F2759,F2759)-1=1),X2759,
IF(AND(F2759="Peretoe teenus",H2759&lt;[2]an!$M$37,S2759="kahepoolne vajaduspõhine",U2759&lt;[2]an!$M$37,RANK(D2759,$D2759:$D2759)+COUNTIFS($D$2:D2759,D2759,$F$2:F2759,F2759)-1&gt;1),"",
IF(AND(F2759="Peretoe teenus",H2759&lt;[2]an!$M$37,S2759="kahepoolne vajaduspõhine",U2759&gt;=[2]an!$M$37,U2759&lt;=[2]an!$M$38,RANK(D2759,$D2759:$D2759)+COUNTIFS($D$2:D2759,D2759,$F$2:F2759,F2759)-1=1),
((EOMONTH(U2759,0)-U2759+1)*X2759)/DAY(EOMONTH(U2759,0))+(DAY(U2759)-1)*100/DAY(EOMONTH(U2759,0)),
IF(AND(F2759="Peretoe teenus",H2759&lt;[2]an!$M$37,S2759="kahepoolne vajaduspõhine",U2759&gt;=[2]an!$M$37,U2759&lt;=[2]an!$M$38,RANK(D2759,$D2759:$D2759)+COUNTIFS($D$2:D2759,D2759,$F$2:F2759,F2759)-1&gt;1),"",
IF(AND(F2759="Peretoe teenus",H2759&lt;[2]an!$M$37,S2759="kahepoolne vajaduspõhine",U2759&gt;[2]an!$M$38,RANK(D2759,$D2759:$D2759)+COUNTIFS($D$2:D2759,D2759,$F$2:F2759,F2759)-1=1),X2759,
IF(AND(F2759="Peretoe teenus",H2759&lt;[2]an!$M$37,S2759="kahepoolne vajaduspõhine",U2759&gt;[2]an!$M$38,RANK(D2759,$D2759:$D2759)+COUNTIFS($D$2:D2759,D2759,$F$2:F2759,F2759)-1&gt;1),"",X2759*W2759)))))))))))))),"")</f>
        <v/>
      </c>
      <c r="Z2759" s="18" t="str">
        <f t="shared" si="130"/>
        <v/>
      </c>
      <c r="AA2759" s="19" t="str">
        <f>IFERROR(VLOOKUP(E2759,[2]an!$A$3:$B$81,2,FALSE),"")</f>
        <v/>
      </c>
      <c r="AB2759" s="19" t="str">
        <f>IFERROR(VLOOKUP(AA2759,[2]an!$C$2:$D$16,2,FALSE),"")</f>
        <v/>
      </c>
      <c r="AC2759" s="20"/>
      <c r="AD2759" s="21" t="str">
        <f>IF(A2759=[2]an!$F$36,VLOOKUP([2]an!$F$36,[2]an!$F$36:$H$36,3,FALSE),IF(A2759=[2]an!$F$35,VLOOKUP([2]an!$F$35,[2]an!$F$35:$H$35,3,FALSE),IF(A2759=[2]an!$F$33,VLOOKUP([2]an!$F$33,[2]an!$F$33:$H$33,3,FALSE),IF(A2759=[2]an!$F$31,VLOOKUP([2]an!$F$31,[2]an!$F$31:$H$31,3,FALSE),""))))</f>
        <v/>
      </c>
    </row>
    <row r="2760" spans="6:30" x14ac:dyDescent="0.2">
      <c r="F2760" s="10"/>
      <c r="G2760" s="8" t="str">
        <f t="shared" si="131"/>
        <v/>
      </c>
      <c r="H2760" s="13"/>
      <c r="K2760" s="13"/>
      <c r="L2760" s="10"/>
      <c r="M2760" s="10"/>
      <c r="S2760" s="8" t="str">
        <f>IFERROR(VLOOKUP(D2760,[1]peretoe_teenus!$A$2:$L$2000,5,FALSE),"")</f>
        <v/>
      </c>
      <c r="U2760" s="13"/>
      <c r="V2760" s="15" t="str" cm="1">
        <f t="array" ref="V2760">IFERROR(IF(AND(F2760="Tugigrupp",RANK(K2760,$K2760:$K2760)+COUNTIFS($K$2:K2760,K2760,$L$2:L2760,L2760,$M$2:M2760,M2760,$I$2:I2760,I2760,$G$2:G2760,G2760,$F$2:F2760,F2760)-1=1),SUMPRODUCT(($F$2:$F$4154=F2760)*($G$2:$G$4154=G2760)*($K$2:$K$4154=K2760)*($I$2:$I$4154=I2760)*($L$2:$L$4154=L2760)*($M$2:$M$4154=M2760)),""),"")</f>
        <v/>
      </c>
      <c r="W2760" s="15" t="str">
        <f t="shared" si="129"/>
        <v/>
      </c>
      <c r="X2760" s="16" t="str">
        <f>IF(AND(A2760=[2]an!$G$38,F2760=[2]an!$E$40),[2]an!$G$40,IF(AND(A2760=[2]an!$G$38,F2760=[2]an!$E$41),[2]an!$G$41,IF(AND(A2760=[2]an!$G$38,F2760=[2]an!$E$39,H2760&gt;=[2]an!$M$37),[2]an!$G$39,
IF(AND(A2760=[2]an!$G$38,F2760=[2]an!$E$39,H2760&lt;[2]an!$M$37,S2760="kahepoolne vajaduspõhine",U2760=""),[2]an!$M$40,
IF(AND(A2760=[2]an!$G$38,F2760=[2]an!$E$39,H2760&lt;[2]an!$M$37,S2760="kahepoolne vajaduspõhine",U2760&lt;&gt;""),[2]an!$G$39,
IF(AND(A2760=[2]an!$G$38,F2760=[2]an!$E$39,H2760&lt;[2]an!$M$37,S2760&lt;&gt;"kahepoolne vajaduspõhine"),[2]an!$G$39,
IF(AND(A2760=[2]an!$G$38,F2760=[2]an!$E$42),[2]an!$G$42,
IF(AND(A2760=[2]an!$H$38,F2760=[2]an!$E$40),[2]an!$H$40,IF(AND(A2760=[2]an!$H$38,F2760=[2]an!$E$41),[2]an!$H$41,IF(AND(A2760=[2]an!$H$38,F2760=[2]an!$E$39,H2760&gt;=[2]an!$M$37),[2]an!$H$39,
IF(AND(A2760=[2]an!$H$38,F2760=[2]an!$E$39,H2760&lt;[2]an!$M$37,S2760="kahepoolne vajaduspõhine",U2760=""),[2]an!$M$40,
IF(AND(A2760=[2]an!$H$38,F2760=[2]an!$E$39,H2760&lt;[2]an!$M$37,S2760="kahepoolne vajaduspõhine",U2760&lt;&gt;""),[2]an!$H$39,
IF(AND(A2760=[2]an!$H$38,F2760=[2]an!$E$39,H2760&lt;[2]an!$M$37,S2760&lt;&gt;"kahepoolne vajaduspõhine"),[2]an!$H$39,
IF(AND(A2760=[2]an!$H$38,F2760=[2]an!$E$42),[2]an!$H$42,
IF(AND(A2760=[2]an!$I$38,F2760=[2]an!$E$40),[2]an!$I$40,IF(AND(A2760=[2]an!$I$38,F2760=[2]an!$E$41),[2]an!$I$41,IF(AND(A2760=[2]an!$I$38,F2760=[2]an!$E$39,H2760&gt;=[2]an!$M$37),[2]an!$I$39,
IF(AND(A2760=[2]an!$I$38,F2760=[2]an!$E$39,H2760&lt;[2]an!$M$37,S2760="kahepoolne vajaduspõhine",U2760=""),[2]an!$M$40,
IF(AND(A2760=[2]an!$I$38,F2760=[2]an!$E$39,H2760&lt;[2]an!$M$37,S2760="kahepoolne vajaduspõhine",U2760&lt;&gt;""),[2]an!$I$39,
IF(AND(A2760=[2]an!$I$38,F2760=[2]an!$E$39,H2760&lt;[2]an!$M$37,S2760&lt;&gt;"kahepoolne vajaduspõhine"),[2]an!$I$39,
IF(AND(A2760=[2]an!$I$38,F2760=[2]an!$E$42),[2]an!$I$42,
IF(AND(A2760=[2]an!$J$38,F2760=[2]an!$E$40),[2]an!$J$40,IF(AND(A2760=[2]an!$J$38,F2760=[2]an!$E$41),[2]an!$J$41,IF(AND(A2760=[2]an!$J$38,F2760=[2]an!$E$39,H2760&gt;=[2]an!$M$37),[2]an!$J$39,
IF(AND(A2760=[2]an!$J$38,F2760=[2]an!$E$39,H2760&lt;[2]an!$M$37,S2760="kahepoolne vajaduspõhine",U2760=""),[2]an!$M$40,
IF(AND(A2760=[2]an!$J$38,F2760=[2]an!$E$39,H2760&lt;[2]an!$M$37,S2760="kahepoolne vajaduspõhine",U2760&lt;&gt;""),[2]an!$J$39,
IF(AND(A2760=[2]an!$J$38,F2760=[2]an!$E$39,H2760&lt;[2]an!$M$37,S2760&lt;&gt;"kahepoolne vajaduspõhine"),[2]an!$J$39,
IF(AND(A2760=[2]an!$J$38,F2760=[2]an!$E$42),[2]an!$J$42,""))))))))))))))))))))))))))))</f>
        <v/>
      </c>
      <c r="Y2760" s="17" t="str">
        <f>IFERROR(IF(F2760="Tugigrupp",0,
IF(AND(F2760="Peretoe teenus",H2760&gt;=[2]an!$M$37,RANK(D2760,$D2760:$D2760)+COUNTIFS($D$2:D2760,D2760,$F$2:F2760,F2760)-1&gt;1),"",
IF(AND(F2760="Peretoe teenus",H2760&gt;=[2]an!$M$37,RANK(D2760,$D2760:$D2760)+COUNTIFS($D$2:D2760,D2760,$F$2:F2760,F2760)-1=1,MONTH(H2760)=MONTH(K2760)=TRUE,YEAR(H2760)=YEAR(K2760)=TRUE),((EOMONTH(H2760,0)-H2760+1)*X2760)/DAY(EOMONTH(H2760,0)),
IF(AND(F2760="Peretoe teenus",H2760&gt;=[2]an!$M$37,RANK(D2760,$D2760:$D2760)+COUNTIFS($D$2:D2760,D2760,$F$2:F2760,F2760)-1=1),X2760,
IF(AND(F2760="Peretoe teenus",H2760&lt;[2]an!$M$37,S2760&lt;&gt;"kahepoolne vajaduspõhine",RANK(D2760,$D2760:$D2760)+COUNTIFS($D$2:D2760,D2760,$F$2:F2760,F2760)-1=1),X2760,
IF(AND(F2760="Peretoe teenus",H2760&lt;[2]an!$M$37,S2760&lt;&gt;"kahepoolne vajaduspõhine",RANK(D2760,$D2760:$D2760)+COUNTIFS($D$2:D2760,D2760,$F$2:F2760,F2760)-1&gt;1),"",
IF(AND(F2760="Peretoe teenus",H2760&lt;[2]an!$M$37,S2760="kahepoolne vajaduspõhine",U2760="",RANK(D2760,$D2760:$D2760)+COUNTIFS($D$2:D2760,D2760,$F$2:F2760,F2760)-1=1),X2760,
IF(AND(F2760="Peretoe teenus",H2760&lt;[2]an!$M$37,S2760="kahepoolne vajaduspõhine",U2760="",RANK(D2760,$D2760:$D2760)+COUNTIFS($D$2:D2760,D2760,$F$2:F2760,F2760)-1&gt;1),"",
IF(AND(F2760="Peretoe teenus",H2760&lt;[2]an!$M$37,S2760="kahepoolne vajaduspõhine",U2760&lt;[2]an!$M$37,RANK(D2760,$D2760:$D2760)+COUNTIFS($D$2:D2760,D2760,$F$2:F2760,F2760)-1=1),X2760,
IF(AND(F2760="Peretoe teenus",H2760&lt;[2]an!$M$37,S2760="kahepoolne vajaduspõhine",U2760&lt;[2]an!$M$37,RANK(D2760,$D2760:$D2760)+COUNTIFS($D$2:D2760,D2760,$F$2:F2760,F2760)-1&gt;1),"",
IF(AND(F2760="Peretoe teenus",H2760&lt;[2]an!$M$37,S2760="kahepoolne vajaduspõhine",U2760&gt;=[2]an!$M$37,U2760&lt;=[2]an!$M$38,RANK(D2760,$D2760:$D2760)+COUNTIFS($D$2:D2760,D2760,$F$2:F2760,F2760)-1=1),
((EOMONTH(U2760,0)-U2760+1)*X2760)/DAY(EOMONTH(U2760,0))+(DAY(U2760)-1)*100/DAY(EOMONTH(U2760,0)),
IF(AND(F2760="Peretoe teenus",H2760&lt;[2]an!$M$37,S2760="kahepoolne vajaduspõhine",U2760&gt;=[2]an!$M$37,U2760&lt;=[2]an!$M$38,RANK(D2760,$D2760:$D2760)+COUNTIFS($D$2:D2760,D2760,$F$2:F2760,F2760)-1&gt;1),"",
IF(AND(F2760="Peretoe teenus",H2760&lt;[2]an!$M$37,S2760="kahepoolne vajaduspõhine",U2760&gt;[2]an!$M$38,RANK(D2760,$D2760:$D2760)+COUNTIFS($D$2:D2760,D2760,$F$2:F2760,F2760)-1=1),X2760,
IF(AND(F2760="Peretoe teenus",H2760&lt;[2]an!$M$37,S2760="kahepoolne vajaduspõhine",U2760&gt;[2]an!$M$38,RANK(D2760,$D2760:$D2760)+COUNTIFS($D$2:D2760,D2760,$F$2:F2760,F2760)-1&gt;1),"",X2760*W2760)))))))))))))),"")</f>
        <v/>
      </c>
      <c r="Z2760" s="18" t="str">
        <f t="shared" si="130"/>
        <v/>
      </c>
      <c r="AA2760" s="19" t="str">
        <f>IFERROR(VLOOKUP(E2760,[2]an!$A$3:$B$81,2,FALSE),"")</f>
        <v/>
      </c>
      <c r="AB2760" s="19" t="str">
        <f>IFERROR(VLOOKUP(AA2760,[2]an!$C$2:$D$16,2,FALSE),"")</f>
        <v/>
      </c>
      <c r="AC2760" s="20"/>
      <c r="AD2760" s="21" t="str">
        <f>IF(A2760=[2]an!$F$36,VLOOKUP([2]an!$F$36,[2]an!$F$36:$H$36,3,FALSE),IF(A2760=[2]an!$F$35,VLOOKUP([2]an!$F$35,[2]an!$F$35:$H$35,3,FALSE),IF(A2760=[2]an!$F$33,VLOOKUP([2]an!$F$33,[2]an!$F$33:$H$33,3,FALSE),IF(A2760=[2]an!$F$31,VLOOKUP([2]an!$F$31,[2]an!$F$31:$H$31,3,FALSE),""))))</f>
        <v/>
      </c>
    </row>
    <row r="2761" spans="6:30" x14ac:dyDescent="0.2">
      <c r="F2761" s="10"/>
      <c r="G2761" s="8" t="str">
        <f t="shared" si="131"/>
        <v/>
      </c>
      <c r="H2761" s="13"/>
      <c r="K2761" s="13"/>
      <c r="L2761" s="10"/>
      <c r="M2761" s="10"/>
      <c r="S2761" s="8" t="str">
        <f>IFERROR(VLOOKUP(D2761,[1]peretoe_teenus!$A$2:$L$2000,5,FALSE),"")</f>
        <v/>
      </c>
      <c r="U2761" s="13"/>
      <c r="V2761" s="15" t="str" cm="1">
        <f t="array" ref="V2761">IFERROR(IF(AND(F2761="Tugigrupp",RANK(K2761,$K2761:$K2761)+COUNTIFS($K$2:K2761,K2761,$L$2:L2761,L2761,$M$2:M2761,M2761,$I$2:I2761,I2761,$G$2:G2761,G2761,$F$2:F2761,F2761)-1=1),SUMPRODUCT(($F$2:$F$4154=F2761)*($G$2:$G$4154=G2761)*($K$2:$K$4154=K2761)*($I$2:$I$4154=I2761)*($L$2:$L$4154=L2761)*($M$2:$M$4154=M2761)),""),"")</f>
        <v/>
      </c>
      <c r="W2761" s="15" t="str">
        <f t="shared" si="129"/>
        <v/>
      </c>
      <c r="X2761" s="16" t="str">
        <f>IF(AND(A2761=[2]an!$G$38,F2761=[2]an!$E$40),[2]an!$G$40,IF(AND(A2761=[2]an!$G$38,F2761=[2]an!$E$41),[2]an!$G$41,IF(AND(A2761=[2]an!$G$38,F2761=[2]an!$E$39,H2761&gt;=[2]an!$M$37),[2]an!$G$39,
IF(AND(A2761=[2]an!$G$38,F2761=[2]an!$E$39,H2761&lt;[2]an!$M$37,S2761="kahepoolne vajaduspõhine",U2761=""),[2]an!$M$40,
IF(AND(A2761=[2]an!$G$38,F2761=[2]an!$E$39,H2761&lt;[2]an!$M$37,S2761="kahepoolne vajaduspõhine",U2761&lt;&gt;""),[2]an!$G$39,
IF(AND(A2761=[2]an!$G$38,F2761=[2]an!$E$39,H2761&lt;[2]an!$M$37,S2761&lt;&gt;"kahepoolne vajaduspõhine"),[2]an!$G$39,
IF(AND(A2761=[2]an!$G$38,F2761=[2]an!$E$42),[2]an!$G$42,
IF(AND(A2761=[2]an!$H$38,F2761=[2]an!$E$40),[2]an!$H$40,IF(AND(A2761=[2]an!$H$38,F2761=[2]an!$E$41),[2]an!$H$41,IF(AND(A2761=[2]an!$H$38,F2761=[2]an!$E$39,H2761&gt;=[2]an!$M$37),[2]an!$H$39,
IF(AND(A2761=[2]an!$H$38,F2761=[2]an!$E$39,H2761&lt;[2]an!$M$37,S2761="kahepoolne vajaduspõhine",U2761=""),[2]an!$M$40,
IF(AND(A2761=[2]an!$H$38,F2761=[2]an!$E$39,H2761&lt;[2]an!$M$37,S2761="kahepoolne vajaduspõhine",U2761&lt;&gt;""),[2]an!$H$39,
IF(AND(A2761=[2]an!$H$38,F2761=[2]an!$E$39,H2761&lt;[2]an!$M$37,S2761&lt;&gt;"kahepoolne vajaduspõhine"),[2]an!$H$39,
IF(AND(A2761=[2]an!$H$38,F2761=[2]an!$E$42),[2]an!$H$42,
IF(AND(A2761=[2]an!$I$38,F2761=[2]an!$E$40),[2]an!$I$40,IF(AND(A2761=[2]an!$I$38,F2761=[2]an!$E$41),[2]an!$I$41,IF(AND(A2761=[2]an!$I$38,F2761=[2]an!$E$39,H2761&gt;=[2]an!$M$37),[2]an!$I$39,
IF(AND(A2761=[2]an!$I$38,F2761=[2]an!$E$39,H2761&lt;[2]an!$M$37,S2761="kahepoolne vajaduspõhine",U2761=""),[2]an!$M$40,
IF(AND(A2761=[2]an!$I$38,F2761=[2]an!$E$39,H2761&lt;[2]an!$M$37,S2761="kahepoolne vajaduspõhine",U2761&lt;&gt;""),[2]an!$I$39,
IF(AND(A2761=[2]an!$I$38,F2761=[2]an!$E$39,H2761&lt;[2]an!$M$37,S2761&lt;&gt;"kahepoolne vajaduspõhine"),[2]an!$I$39,
IF(AND(A2761=[2]an!$I$38,F2761=[2]an!$E$42),[2]an!$I$42,
IF(AND(A2761=[2]an!$J$38,F2761=[2]an!$E$40),[2]an!$J$40,IF(AND(A2761=[2]an!$J$38,F2761=[2]an!$E$41),[2]an!$J$41,IF(AND(A2761=[2]an!$J$38,F2761=[2]an!$E$39,H2761&gt;=[2]an!$M$37),[2]an!$J$39,
IF(AND(A2761=[2]an!$J$38,F2761=[2]an!$E$39,H2761&lt;[2]an!$M$37,S2761="kahepoolne vajaduspõhine",U2761=""),[2]an!$M$40,
IF(AND(A2761=[2]an!$J$38,F2761=[2]an!$E$39,H2761&lt;[2]an!$M$37,S2761="kahepoolne vajaduspõhine",U2761&lt;&gt;""),[2]an!$J$39,
IF(AND(A2761=[2]an!$J$38,F2761=[2]an!$E$39,H2761&lt;[2]an!$M$37,S2761&lt;&gt;"kahepoolne vajaduspõhine"),[2]an!$J$39,
IF(AND(A2761=[2]an!$J$38,F2761=[2]an!$E$42),[2]an!$J$42,""))))))))))))))))))))))))))))</f>
        <v/>
      </c>
      <c r="Y2761" s="17" t="str">
        <f>IFERROR(IF(F2761="Tugigrupp",0,
IF(AND(F2761="Peretoe teenus",H2761&gt;=[2]an!$M$37,RANK(D2761,$D2761:$D2761)+COUNTIFS($D$2:D2761,D2761,$F$2:F2761,F2761)-1&gt;1),"",
IF(AND(F2761="Peretoe teenus",H2761&gt;=[2]an!$M$37,RANK(D2761,$D2761:$D2761)+COUNTIFS($D$2:D2761,D2761,$F$2:F2761,F2761)-1=1,MONTH(H2761)=MONTH(K2761)=TRUE,YEAR(H2761)=YEAR(K2761)=TRUE),((EOMONTH(H2761,0)-H2761+1)*X2761)/DAY(EOMONTH(H2761,0)),
IF(AND(F2761="Peretoe teenus",H2761&gt;=[2]an!$M$37,RANK(D2761,$D2761:$D2761)+COUNTIFS($D$2:D2761,D2761,$F$2:F2761,F2761)-1=1),X2761,
IF(AND(F2761="Peretoe teenus",H2761&lt;[2]an!$M$37,S2761&lt;&gt;"kahepoolne vajaduspõhine",RANK(D2761,$D2761:$D2761)+COUNTIFS($D$2:D2761,D2761,$F$2:F2761,F2761)-1=1),X2761,
IF(AND(F2761="Peretoe teenus",H2761&lt;[2]an!$M$37,S2761&lt;&gt;"kahepoolne vajaduspõhine",RANK(D2761,$D2761:$D2761)+COUNTIFS($D$2:D2761,D2761,$F$2:F2761,F2761)-1&gt;1),"",
IF(AND(F2761="Peretoe teenus",H2761&lt;[2]an!$M$37,S2761="kahepoolne vajaduspõhine",U2761="",RANK(D2761,$D2761:$D2761)+COUNTIFS($D$2:D2761,D2761,$F$2:F2761,F2761)-1=1),X2761,
IF(AND(F2761="Peretoe teenus",H2761&lt;[2]an!$M$37,S2761="kahepoolne vajaduspõhine",U2761="",RANK(D2761,$D2761:$D2761)+COUNTIFS($D$2:D2761,D2761,$F$2:F2761,F2761)-1&gt;1),"",
IF(AND(F2761="Peretoe teenus",H2761&lt;[2]an!$M$37,S2761="kahepoolne vajaduspõhine",U2761&lt;[2]an!$M$37,RANK(D2761,$D2761:$D2761)+COUNTIFS($D$2:D2761,D2761,$F$2:F2761,F2761)-1=1),X2761,
IF(AND(F2761="Peretoe teenus",H2761&lt;[2]an!$M$37,S2761="kahepoolne vajaduspõhine",U2761&lt;[2]an!$M$37,RANK(D2761,$D2761:$D2761)+COUNTIFS($D$2:D2761,D2761,$F$2:F2761,F2761)-1&gt;1),"",
IF(AND(F2761="Peretoe teenus",H2761&lt;[2]an!$M$37,S2761="kahepoolne vajaduspõhine",U2761&gt;=[2]an!$M$37,U2761&lt;=[2]an!$M$38,RANK(D2761,$D2761:$D2761)+COUNTIFS($D$2:D2761,D2761,$F$2:F2761,F2761)-1=1),
((EOMONTH(U2761,0)-U2761+1)*X2761)/DAY(EOMONTH(U2761,0))+(DAY(U2761)-1)*100/DAY(EOMONTH(U2761,0)),
IF(AND(F2761="Peretoe teenus",H2761&lt;[2]an!$M$37,S2761="kahepoolne vajaduspõhine",U2761&gt;=[2]an!$M$37,U2761&lt;=[2]an!$M$38,RANK(D2761,$D2761:$D2761)+COUNTIFS($D$2:D2761,D2761,$F$2:F2761,F2761)-1&gt;1),"",
IF(AND(F2761="Peretoe teenus",H2761&lt;[2]an!$M$37,S2761="kahepoolne vajaduspõhine",U2761&gt;[2]an!$M$38,RANK(D2761,$D2761:$D2761)+COUNTIFS($D$2:D2761,D2761,$F$2:F2761,F2761)-1=1),X2761,
IF(AND(F2761="Peretoe teenus",H2761&lt;[2]an!$M$37,S2761="kahepoolne vajaduspõhine",U2761&gt;[2]an!$M$38,RANK(D2761,$D2761:$D2761)+COUNTIFS($D$2:D2761,D2761,$F$2:F2761,F2761)-1&gt;1),"",X2761*W2761)))))))))))))),"")</f>
        <v/>
      </c>
      <c r="Z2761" s="18" t="str">
        <f t="shared" si="130"/>
        <v/>
      </c>
      <c r="AA2761" s="19" t="str">
        <f>IFERROR(VLOOKUP(E2761,[2]an!$A$3:$B$81,2,FALSE),"")</f>
        <v/>
      </c>
      <c r="AB2761" s="19" t="str">
        <f>IFERROR(VLOOKUP(AA2761,[2]an!$C$2:$D$16,2,FALSE),"")</f>
        <v/>
      </c>
      <c r="AC2761" s="20"/>
      <c r="AD2761" s="21" t="str">
        <f>IF(A2761=[2]an!$F$36,VLOOKUP([2]an!$F$36,[2]an!$F$36:$H$36,3,FALSE),IF(A2761=[2]an!$F$35,VLOOKUP([2]an!$F$35,[2]an!$F$35:$H$35,3,FALSE),IF(A2761=[2]an!$F$33,VLOOKUP([2]an!$F$33,[2]an!$F$33:$H$33,3,FALSE),IF(A2761=[2]an!$F$31,VLOOKUP([2]an!$F$31,[2]an!$F$31:$H$31,3,FALSE),""))))</f>
        <v/>
      </c>
    </row>
    <row r="2762" spans="6:30" x14ac:dyDescent="0.2">
      <c r="F2762" s="10"/>
      <c r="G2762" s="8" t="str">
        <f t="shared" si="131"/>
        <v/>
      </c>
      <c r="H2762" s="13"/>
      <c r="K2762" s="13"/>
      <c r="L2762" s="10"/>
      <c r="M2762" s="10"/>
      <c r="S2762" s="8" t="str">
        <f>IFERROR(VLOOKUP(D2762,[1]peretoe_teenus!$A$2:$L$2000,5,FALSE),"")</f>
        <v/>
      </c>
      <c r="U2762" s="13"/>
      <c r="V2762" s="15" t="str" cm="1">
        <f t="array" ref="V2762">IFERROR(IF(AND(F2762="Tugigrupp",RANK(K2762,$K2762:$K2762)+COUNTIFS($K$2:K2762,K2762,$L$2:L2762,L2762,$M$2:M2762,M2762,$I$2:I2762,I2762,$G$2:G2762,G2762,$F$2:F2762,F2762)-1=1),SUMPRODUCT(($F$2:$F$4154=F2762)*($G$2:$G$4154=G2762)*($K$2:$K$4154=K2762)*($I$2:$I$4154=I2762)*($L$2:$L$4154=L2762)*($M$2:$M$4154=M2762)),""),"")</f>
        <v/>
      </c>
      <c r="W2762" s="15" t="str">
        <f t="shared" si="129"/>
        <v/>
      </c>
      <c r="X2762" s="16" t="str">
        <f>IF(AND(A2762=[2]an!$G$38,F2762=[2]an!$E$40),[2]an!$G$40,IF(AND(A2762=[2]an!$G$38,F2762=[2]an!$E$41),[2]an!$G$41,IF(AND(A2762=[2]an!$G$38,F2762=[2]an!$E$39,H2762&gt;=[2]an!$M$37),[2]an!$G$39,
IF(AND(A2762=[2]an!$G$38,F2762=[2]an!$E$39,H2762&lt;[2]an!$M$37,S2762="kahepoolne vajaduspõhine",U2762=""),[2]an!$M$40,
IF(AND(A2762=[2]an!$G$38,F2762=[2]an!$E$39,H2762&lt;[2]an!$M$37,S2762="kahepoolne vajaduspõhine",U2762&lt;&gt;""),[2]an!$G$39,
IF(AND(A2762=[2]an!$G$38,F2762=[2]an!$E$39,H2762&lt;[2]an!$M$37,S2762&lt;&gt;"kahepoolne vajaduspõhine"),[2]an!$G$39,
IF(AND(A2762=[2]an!$G$38,F2762=[2]an!$E$42),[2]an!$G$42,
IF(AND(A2762=[2]an!$H$38,F2762=[2]an!$E$40),[2]an!$H$40,IF(AND(A2762=[2]an!$H$38,F2762=[2]an!$E$41),[2]an!$H$41,IF(AND(A2762=[2]an!$H$38,F2762=[2]an!$E$39,H2762&gt;=[2]an!$M$37),[2]an!$H$39,
IF(AND(A2762=[2]an!$H$38,F2762=[2]an!$E$39,H2762&lt;[2]an!$M$37,S2762="kahepoolne vajaduspõhine",U2762=""),[2]an!$M$40,
IF(AND(A2762=[2]an!$H$38,F2762=[2]an!$E$39,H2762&lt;[2]an!$M$37,S2762="kahepoolne vajaduspõhine",U2762&lt;&gt;""),[2]an!$H$39,
IF(AND(A2762=[2]an!$H$38,F2762=[2]an!$E$39,H2762&lt;[2]an!$M$37,S2762&lt;&gt;"kahepoolne vajaduspõhine"),[2]an!$H$39,
IF(AND(A2762=[2]an!$H$38,F2762=[2]an!$E$42),[2]an!$H$42,
IF(AND(A2762=[2]an!$I$38,F2762=[2]an!$E$40),[2]an!$I$40,IF(AND(A2762=[2]an!$I$38,F2762=[2]an!$E$41),[2]an!$I$41,IF(AND(A2762=[2]an!$I$38,F2762=[2]an!$E$39,H2762&gt;=[2]an!$M$37),[2]an!$I$39,
IF(AND(A2762=[2]an!$I$38,F2762=[2]an!$E$39,H2762&lt;[2]an!$M$37,S2762="kahepoolne vajaduspõhine",U2762=""),[2]an!$M$40,
IF(AND(A2762=[2]an!$I$38,F2762=[2]an!$E$39,H2762&lt;[2]an!$M$37,S2762="kahepoolne vajaduspõhine",U2762&lt;&gt;""),[2]an!$I$39,
IF(AND(A2762=[2]an!$I$38,F2762=[2]an!$E$39,H2762&lt;[2]an!$M$37,S2762&lt;&gt;"kahepoolne vajaduspõhine"),[2]an!$I$39,
IF(AND(A2762=[2]an!$I$38,F2762=[2]an!$E$42),[2]an!$I$42,
IF(AND(A2762=[2]an!$J$38,F2762=[2]an!$E$40),[2]an!$J$40,IF(AND(A2762=[2]an!$J$38,F2762=[2]an!$E$41),[2]an!$J$41,IF(AND(A2762=[2]an!$J$38,F2762=[2]an!$E$39,H2762&gt;=[2]an!$M$37),[2]an!$J$39,
IF(AND(A2762=[2]an!$J$38,F2762=[2]an!$E$39,H2762&lt;[2]an!$M$37,S2762="kahepoolne vajaduspõhine",U2762=""),[2]an!$M$40,
IF(AND(A2762=[2]an!$J$38,F2762=[2]an!$E$39,H2762&lt;[2]an!$M$37,S2762="kahepoolne vajaduspõhine",U2762&lt;&gt;""),[2]an!$J$39,
IF(AND(A2762=[2]an!$J$38,F2762=[2]an!$E$39,H2762&lt;[2]an!$M$37,S2762&lt;&gt;"kahepoolne vajaduspõhine"),[2]an!$J$39,
IF(AND(A2762=[2]an!$J$38,F2762=[2]an!$E$42),[2]an!$J$42,""))))))))))))))))))))))))))))</f>
        <v/>
      </c>
      <c r="Y2762" s="17" t="str">
        <f>IFERROR(IF(F2762="Tugigrupp",0,
IF(AND(F2762="Peretoe teenus",H2762&gt;=[2]an!$M$37,RANK(D2762,$D2762:$D2762)+COUNTIFS($D$2:D2762,D2762,$F$2:F2762,F2762)-1&gt;1),"",
IF(AND(F2762="Peretoe teenus",H2762&gt;=[2]an!$M$37,RANK(D2762,$D2762:$D2762)+COUNTIFS($D$2:D2762,D2762,$F$2:F2762,F2762)-1=1,MONTH(H2762)=MONTH(K2762)=TRUE,YEAR(H2762)=YEAR(K2762)=TRUE),((EOMONTH(H2762,0)-H2762+1)*X2762)/DAY(EOMONTH(H2762,0)),
IF(AND(F2762="Peretoe teenus",H2762&gt;=[2]an!$M$37,RANK(D2762,$D2762:$D2762)+COUNTIFS($D$2:D2762,D2762,$F$2:F2762,F2762)-1=1),X2762,
IF(AND(F2762="Peretoe teenus",H2762&lt;[2]an!$M$37,S2762&lt;&gt;"kahepoolne vajaduspõhine",RANK(D2762,$D2762:$D2762)+COUNTIFS($D$2:D2762,D2762,$F$2:F2762,F2762)-1=1),X2762,
IF(AND(F2762="Peretoe teenus",H2762&lt;[2]an!$M$37,S2762&lt;&gt;"kahepoolne vajaduspõhine",RANK(D2762,$D2762:$D2762)+COUNTIFS($D$2:D2762,D2762,$F$2:F2762,F2762)-1&gt;1),"",
IF(AND(F2762="Peretoe teenus",H2762&lt;[2]an!$M$37,S2762="kahepoolne vajaduspõhine",U2762="",RANK(D2762,$D2762:$D2762)+COUNTIFS($D$2:D2762,D2762,$F$2:F2762,F2762)-1=1),X2762,
IF(AND(F2762="Peretoe teenus",H2762&lt;[2]an!$M$37,S2762="kahepoolne vajaduspõhine",U2762="",RANK(D2762,$D2762:$D2762)+COUNTIFS($D$2:D2762,D2762,$F$2:F2762,F2762)-1&gt;1),"",
IF(AND(F2762="Peretoe teenus",H2762&lt;[2]an!$M$37,S2762="kahepoolne vajaduspõhine",U2762&lt;[2]an!$M$37,RANK(D2762,$D2762:$D2762)+COUNTIFS($D$2:D2762,D2762,$F$2:F2762,F2762)-1=1),X2762,
IF(AND(F2762="Peretoe teenus",H2762&lt;[2]an!$M$37,S2762="kahepoolne vajaduspõhine",U2762&lt;[2]an!$M$37,RANK(D2762,$D2762:$D2762)+COUNTIFS($D$2:D2762,D2762,$F$2:F2762,F2762)-1&gt;1),"",
IF(AND(F2762="Peretoe teenus",H2762&lt;[2]an!$M$37,S2762="kahepoolne vajaduspõhine",U2762&gt;=[2]an!$M$37,U2762&lt;=[2]an!$M$38,RANK(D2762,$D2762:$D2762)+COUNTIFS($D$2:D2762,D2762,$F$2:F2762,F2762)-1=1),
((EOMONTH(U2762,0)-U2762+1)*X2762)/DAY(EOMONTH(U2762,0))+(DAY(U2762)-1)*100/DAY(EOMONTH(U2762,0)),
IF(AND(F2762="Peretoe teenus",H2762&lt;[2]an!$M$37,S2762="kahepoolne vajaduspõhine",U2762&gt;=[2]an!$M$37,U2762&lt;=[2]an!$M$38,RANK(D2762,$D2762:$D2762)+COUNTIFS($D$2:D2762,D2762,$F$2:F2762,F2762)-1&gt;1),"",
IF(AND(F2762="Peretoe teenus",H2762&lt;[2]an!$M$37,S2762="kahepoolne vajaduspõhine",U2762&gt;[2]an!$M$38,RANK(D2762,$D2762:$D2762)+COUNTIFS($D$2:D2762,D2762,$F$2:F2762,F2762)-1=1),X2762,
IF(AND(F2762="Peretoe teenus",H2762&lt;[2]an!$M$37,S2762="kahepoolne vajaduspõhine",U2762&gt;[2]an!$M$38,RANK(D2762,$D2762:$D2762)+COUNTIFS($D$2:D2762,D2762,$F$2:F2762,F2762)-1&gt;1),"",X2762*W2762)))))))))))))),"")</f>
        <v/>
      </c>
      <c r="Z2762" s="18" t="str">
        <f t="shared" si="130"/>
        <v/>
      </c>
      <c r="AA2762" s="19" t="str">
        <f>IFERROR(VLOOKUP(E2762,[2]an!$A$3:$B$81,2,FALSE),"")</f>
        <v/>
      </c>
      <c r="AB2762" s="19" t="str">
        <f>IFERROR(VLOOKUP(AA2762,[2]an!$C$2:$D$16,2,FALSE),"")</f>
        <v/>
      </c>
      <c r="AC2762" s="20"/>
      <c r="AD2762" s="21" t="str">
        <f>IF(A2762=[2]an!$F$36,VLOOKUP([2]an!$F$36,[2]an!$F$36:$H$36,3,FALSE),IF(A2762=[2]an!$F$35,VLOOKUP([2]an!$F$35,[2]an!$F$35:$H$35,3,FALSE),IF(A2762=[2]an!$F$33,VLOOKUP([2]an!$F$33,[2]an!$F$33:$H$33,3,FALSE),IF(A2762=[2]an!$F$31,VLOOKUP([2]an!$F$31,[2]an!$F$31:$H$31,3,FALSE),""))))</f>
        <v/>
      </c>
    </row>
    <row r="2763" spans="6:30" x14ac:dyDescent="0.2">
      <c r="F2763" s="10"/>
      <c r="G2763" s="8" t="str">
        <f t="shared" si="131"/>
        <v/>
      </c>
      <c r="H2763" s="13"/>
      <c r="K2763" s="13"/>
      <c r="L2763" s="10"/>
      <c r="M2763" s="10"/>
      <c r="S2763" s="8" t="str">
        <f>IFERROR(VLOOKUP(D2763,[1]peretoe_teenus!$A$2:$L$2000,5,FALSE),"")</f>
        <v/>
      </c>
      <c r="U2763" s="13"/>
      <c r="V2763" s="15" t="str" cm="1">
        <f t="array" ref="V2763">IFERROR(IF(AND(F2763="Tugigrupp",RANK(K2763,$K2763:$K2763)+COUNTIFS($K$2:K2763,K2763,$L$2:L2763,L2763,$M$2:M2763,M2763,$I$2:I2763,I2763,$G$2:G2763,G2763,$F$2:F2763,F2763)-1=1),SUMPRODUCT(($F$2:$F$4154=F2763)*($G$2:$G$4154=G2763)*($K$2:$K$4154=K2763)*($I$2:$I$4154=I2763)*($L$2:$L$4154=L2763)*($M$2:$M$4154=M2763)),""),"")</f>
        <v/>
      </c>
      <c r="W2763" s="15" t="str">
        <f t="shared" si="129"/>
        <v/>
      </c>
      <c r="X2763" s="16" t="str">
        <f>IF(AND(A2763=[2]an!$G$38,F2763=[2]an!$E$40),[2]an!$G$40,IF(AND(A2763=[2]an!$G$38,F2763=[2]an!$E$41),[2]an!$G$41,IF(AND(A2763=[2]an!$G$38,F2763=[2]an!$E$39,H2763&gt;=[2]an!$M$37),[2]an!$G$39,
IF(AND(A2763=[2]an!$G$38,F2763=[2]an!$E$39,H2763&lt;[2]an!$M$37,S2763="kahepoolne vajaduspõhine",U2763=""),[2]an!$M$40,
IF(AND(A2763=[2]an!$G$38,F2763=[2]an!$E$39,H2763&lt;[2]an!$M$37,S2763="kahepoolne vajaduspõhine",U2763&lt;&gt;""),[2]an!$G$39,
IF(AND(A2763=[2]an!$G$38,F2763=[2]an!$E$39,H2763&lt;[2]an!$M$37,S2763&lt;&gt;"kahepoolne vajaduspõhine"),[2]an!$G$39,
IF(AND(A2763=[2]an!$G$38,F2763=[2]an!$E$42),[2]an!$G$42,
IF(AND(A2763=[2]an!$H$38,F2763=[2]an!$E$40),[2]an!$H$40,IF(AND(A2763=[2]an!$H$38,F2763=[2]an!$E$41),[2]an!$H$41,IF(AND(A2763=[2]an!$H$38,F2763=[2]an!$E$39,H2763&gt;=[2]an!$M$37),[2]an!$H$39,
IF(AND(A2763=[2]an!$H$38,F2763=[2]an!$E$39,H2763&lt;[2]an!$M$37,S2763="kahepoolne vajaduspõhine",U2763=""),[2]an!$M$40,
IF(AND(A2763=[2]an!$H$38,F2763=[2]an!$E$39,H2763&lt;[2]an!$M$37,S2763="kahepoolne vajaduspõhine",U2763&lt;&gt;""),[2]an!$H$39,
IF(AND(A2763=[2]an!$H$38,F2763=[2]an!$E$39,H2763&lt;[2]an!$M$37,S2763&lt;&gt;"kahepoolne vajaduspõhine"),[2]an!$H$39,
IF(AND(A2763=[2]an!$H$38,F2763=[2]an!$E$42),[2]an!$H$42,
IF(AND(A2763=[2]an!$I$38,F2763=[2]an!$E$40),[2]an!$I$40,IF(AND(A2763=[2]an!$I$38,F2763=[2]an!$E$41),[2]an!$I$41,IF(AND(A2763=[2]an!$I$38,F2763=[2]an!$E$39,H2763&gt;=[2]an!$M$37),[2]an!$I$39,
IF(AND(A2763=[2]an!$I$38,F2763=[2]an!$E$39,H2763&lt;[2]an!$M$37,S2763="kahepoolne vajaduspõhine",U2763=""),[2]an!$M$40,
IF(AND(A2763=[2]an!$I$38,F2763=[2]an!$E$39,H2763&lt;[2]an!$M$37,S2763="kahepoolne vajaduspõhine",U2763&lt;&gt;""),[2]an!$I$39,
IF(AND(A2763=[2]an!$I$38,F2763=[2]an!$E$39,H2763&lt;[2]an!$M$37,S2763&lt;&gt;"kahepoolne vajaduspõhine"),[2]an!$I$39,
IF(AND(A2763=[2]an!$I$38,F2763=[2]an!$E$42),[2]an!$I$42,
IF(AND(A2763=[2]an!$J$38,F2763=[2]an!$E$40),[2]an!$J$40,IF(AND(A2763=[2]an!$J$38,F2763=[2]an!$E$41),[2]an!$J$41,IF(AND(A2763=[2]an!$J$38,F2763=[2]an!$E$39,H2763&gt;=[2]an!$M$37),[2]an!$J$39,
IF(AND(A2763=[2]an!$J$38,F2763=[2]an!$E$39,H2763&lt;[2]an!$M$37,S2763="kahepoolne vajaduspõhine",U2763=""),[2]an!$M$40,
IF(AND(A2763=[2]an!$J$38,F2763=[2]an!$E$39,H2763&lt;[2]an!$M$37,S2763="kahepoolne vajaduspõhine",U2763&lt;&gt;""),[2]an!$J$39,
IF(AND(A2763=[2]an!$J$38,F2763=[2]an!$E$39,H2763&lt;[2]an!$M$37,S2763&lt;&gt;"kahepoolne vajaduspõhine"),[2]an!$J$39,
IF(AND(A2763=[2]an!$J$38,F2763=[2]an!$E$42),[2]an!$J$42,""))))))))))))))))))))))))))))</f>
        <v/>
      </c>
      <c r="Y2763" s="17" t="str">
        <f>IFERROR(IF(F2763="Tugigrupp",0,
IF(AND(F2763="Peretoe teenus",H2763&gt;=[2]an!$M$37,RANK(D2763,$D2763:$D2763)+COUNTIFS($D$2:D2763,D2763,$F$2:F2763,F2763)-1&gt;1),"",
IF(AND(F2763="Peretoe teenus",H2763&gt;=[2]an!$M$37,RANK(D2763,$D2763:$D2763)+COUNTIFS($D$2:D2763,D2763,$F$2:F2763,F2763)-1=1,MONTH(H2763)=MONTH(K2763)=TRUE,YEAR(H2763)=YEAR(K2763)=TRUE),((EOMONTH(H2763,0)-H2763+1)*X2763)/DAY(EOMONTH(H2763,0)),
IF(AND(F2763="Peretoe teenus",H2763&gt;=[2]an!$M$37,RANK(D2763,$D2763:$D2763)+COUNTIFS($D$2:D2763,D2763,$F$2:F2763,F2763)-1=1),X2763,
IF(AND(F2763="Peretoe teenus",H2763&lt;[2]an!$M$37,S2763&lt;&gt;"kahepoolne vajaduspõhine",RANK(D2763,$D2763:$D2763)+COUNTIFS($D$2:D2763,D2763,$F$2:F2763,F2763)-1=1),X2763,
IF(AND(F2763="Peretoe teenus",H2763&lt;[2]an!$M$37,S2763&lt;&gt;"kahepoolne vajaduspõhine",RANK(D2763,$D2763:$D2763)+COUNTIFS($D$2:D2763,D2763,$F$2:F2763,F2763)-1&gt;1),"",
IF(AND(F2763="Peretoe teenus",H2763&lt;[2]an!$M$37,S2763="kahepoolne vajaduspõhine",U2763="",RANK(D2763,$D2763:$D2763)+COUNTIFS($D$2:D2763,D2763,$F$2:F2763,F2763)-1=1),X2763,
IF(AND(F2763="Peretoe teenus",H2763&lt;[2]an!$M$37,S2763="kahepoolne vajaduspõhine",U2763="",RANK(D2763,$D2763:$D2763)+COUNTIFS($D$2:D2763,D2763,$F$2:F2763,F2763)-1&gt;1),"",
IF(AND(F2763="Peretoe teenus",H2763&lt;[2]an!$M$37,S2763="kahepoolne vajaduspõhine",U2763&lt;[2]an!$M$37,RANK(D2763,$D2763:$D2763)+COUNTIFS($D$2:D2763,D2763,$F$2:F2763,F2763)-1=1),X2763,
IF(AND(F2763="Peretoe teenus",H2763&lt;[2]an!$M$37,S2763="kahepoolne vajaduspõhine",U2763&lt;[2]an!$M$37,RANK(D2763,$D2763:$D2763)+COUNTIFS($D$2:D2763,D2763,$F$2:F2763,F2763)-1&gt;1),"",
IF(AND(F2763="Peretoe teenus",H2763&lt;[2]an!$M$37,S2763="kahepoolne vajaduspõhine",U2763&gt;=[2]an!$M$37,U2763&lt;=[2]an!$M$38,RANK(D2763,$D2763:$D2763)+COUNTIFS($D$2:D2763,D2763,$F$2:F2763,F2763)-1=1),
((EOMONTH(U2763,0)-U2763+1)*X2763)/DAY(EOMONTH(U2763,0))+(DAY(U2763)-1)*100/DAY(EOMONTH(U2763,0)),
IF(AND(F2763="Peretoe teenus",H2763&lt;[2]an!$M$37,S2763="kahepoolne vajaduspõhine",U2763&gt;=[2]an!$M$37,U2763&lt;=[2]an!$M$38,RANK(D2763,$D2763:$D2763)+COUNTIFS($D$2:D2763,D2763,$F$2:F2763,F2763)-1&gt;1),"",
IF(AND(F2763="Peretoe teenus",H2763&lt;[2]an!$M$37,S2763="kahepoolne vajaduspõhine",U2763&gt;[2]an!$M$38,RANK(D2763,$D2763:$D2763)+COUNTIFS($D$2:D2763,D2763,$F$2:F2763,F2763)-1=1),X2763,
IF(AND(F2763="Peretoe teenus",H2763&lt;[2]an!$M$37,S2763="kahepoolne vajaduspõhine",U2763&gt;[2]an!$M$38,RANK(D2763,$D2763:$D2763)+COUNTIFS($D$2:D2763,D2763,$F$2:F2763,F2763)-1&gt;1),"",X2763*W2763)))))))))))))),"")</f>
        <v/>
      </c>
      <c r="Z2763" s="18" t="str">
        <f t="shared" si="130"/>
        <v/>
      </c>
      <c r="AA2763" s="19" t="str">
        <f>IFERROR(VLOOKUP(E2763,[2]an!$A$3:$B$81,2,FALSE),"")</f>
        <v/>
      </c>
      <c r="AB2763" s="19" t="str">
        <f>IFERROR(VLOOKUP(AA2763,[2]an!$C$2:$D$16,2,FALSE),"")</f>
        <v/>
      </c>
      <c r="AC2763" s="20"/>
      <c r="AD2763" s="21" t="str">
        <f>IF(A2763=[2]an!$F$36,VLOOKUP([2]an!$F$36,[2]an!$F$36:$H$36,3,FALSE),IF(A2763=[2]an!$F$35,VLOOKUP([2]an!$F$35,[2]an!$F$35:$H$35,3,FALSE),IF(A2763=[2]an!$F$33,VLOOKUP([2]an!$F$33,[2]an!$F$33:$H$33,3,FALSE),IF(A2763=[2]an!$F$31,VLOOKUP([2]an!$F$31,[2]an!$F$31:$H$31,3,FALSE),""))))</f>
        <v/>
      </c>
    </row>
    <row r="2764" spans="6:30" x14ac:dyDescent="0.2">
      <c r="F2764" s="10"/>
      <c r="G2764" s="8" t="str">
        <f t="shared" si="131"/>
        <v/>
      </c>
      <c r="H2764" s="13"/>
      <c r="K2764" s="13"/>
      <c r="L2764" s="10"/>
      <c r="M2764" s="10"/>
      <c r="S2764" s="8" t="str">
        <f>IFERROR(VLOOKUP(D2764,[1]peretoe_teenus!$A$2:$L$2000,5,FALSE),"")</f>
        <v/>
      </c>
      <c r="U2764" s="13"/>
      <c r="V2764" s="15" t="str" cm="1">
        <f t="array" ref="V2764">IFERROR(IF(AND(F2764="Tugigrupp",RANK(K2764,$K2764:$K2764)+COUNTIFS($K$2:K2764,K2764,$L$2:L2764,L2764,$M$2:M2764,M2764,$I$2:I2764,I2764,$G$2:G2764,G2764,$F$2:F2764,F2764)-1=1),SUMPRODUCT(($F$2:$F$4154=F2764)*($G$2:$G$4154=G2764)*($K$2:$K$4154=K2764)*($I$2:$I$4154=I2764)*($L$2:$L$4154=L2764)*($M$2:$M$4154=M2764)),""),"")</f>
        <v/>
      </c>
      <c r="W2764" s="15" t="str">
        <f t="shared" si="129"/>
        <v/>
      </c>
      <c r="X2764" s="16" t="str">
        <f>IF(AND(A2764=[2]an!$G$38,F2764=[2]an!$E$40),[2]an!$G$40,IF(AND(A2764=[2]an!$G$38,F2764=[2]an!$E$41),[2]an!$G$41,IF(AND(A2764=[2]an!$G$38,F2764=[2]an!$E$39,H2764&gt;=[2]an!$M$37),[2]an!$G$39,
IF(AND(A2764=[2]an!$G$38,F2764=[2]an!$E$39,H2764&lt;[2]an!$M$37,S2764="kahepoolne vajaduspõhine",U2764=""),[2]an!$M$40,
IF(AND(A2764=[2]an!$G$38,F2764=[2]an!$E$39,H2764&lt;[2]an!$M$37,S2764="kahepoolne vajaduspõhine",U2764&lt;&gt;""),[2]an!$G$39,
IF(AND(A2764=[2]an!$G$38,F2764=[2]an!$E$39,H2764&lt;[2]an!$M$37,S2764&lt;&gt;"kahepoolne vajaduspõhine"),[2]an!$G$39,
IF(AND(A2764=[2]an!$G$38,F2764=[2]an!$E$42),[2]an!$G$42,
IF(AND(A2764=[2]an!$H$38,F2764=[2]an!$E$40),[2]an!$H$40,IF(AND(A2764=[2]an!$H$38,F2764=[2]an!$E$41),[2]an!$H$41,IF(AND(A2764=[2]an!$H$38,F2764=[2]an!$E$39,H2764&gt;=[2]an!$M$37),[2]an!$H$39,
IF(AND(A2764=[2]an!$H$38,F2764=[2]an!$E$39,H2764&lt;[2]an!$M$37,S2764="kahepoolne vajaduspõhine",U2764=""),[2]an!$M$40,
IF(AND(A2764=[2]an!$H$38,F2764=[2]an!$E$39,H2764&lt;[2]an!$M$37,S2764="kahepoolne vajaduspõhine",U2764&lt;&gt;""),[2]an!$H$39,
IF(AND(A2764=[2]an!$H$38,F2764=[2]an!$E$39,H2764&lt;[2]an!$M$37,S2764&lt;&gt;"kahepoolne vajaduspõhine"),[2]an!$H$39,
IF(AND(A2764=[2]an!$H$38,F2764=[2]an!$E$42),[2]an!$H$42,
IF(AND(A2764=[2]an!$I$38,F2764=[2]an!$E$40),[2]an!$I$40,IF(AND(A2764=[2]an!$I$38,F2764=[2]an!$E$41),[2]an!$I$41,IF(AND(A2764=[2]an!$I$38,F2764=[2]an!$E$39,H2764&gt;=[2]an!$M$37),[2]an!$I$39,
IF(AND(A2764=[2]an!$I$38,F2764=[2]an!$E$39,H2764&lt;[2]an!$M$37,S2764="kahepoolne vajaduspõhine",U2764=""),[2]an!$M$40,
IF(AND(A2764=[2]an!$I$38,F2764=[2]an!$E$39,H2764&lt;[2]an!$M$37,S2764="kahepoolne vajaduspõhine",U2764&lt;&gt;""),[2]an!$I$39,
IF(AND(A2764=[2]an!$I$38,F2764=[2]an!$E$39,H2764&lt;[2]an!$M$37,S2764&lt;&gt;"kahepoolne vajaduspõhine"),[2]an!$I$39,
IF(AND(A2764=[2]an!$I$38,F2764=[2]an!$E$42),[2]an!$I$42,
IF(AND(A2764=[2]an!$J$38,F2764=[2]an!$E$40),[2]an!$J$40,IF(AND(A2764=[2]an!$J$38,F2764=[2]an!$E$41),[2]an!$J$41,IF(AND(A2764=[2]an!$J$38,F2764=[2]an!$E$39,H2764&gt;=[2]an!$M$37),[2]an!$J$39,
IF(AND(A2764=[2]an!$J$38,F2764=[2]an!$E$39,H2764&lt;[2]an!$M$37,S2764="kahepoolne vajaduspõhine",U2764=""),[2]an!$M$40,
IF(AND(A2764=[2]an!$J$38,F2764=[2]an!$E$39,H2764&lt;[2]an!$M$37,S2764="kahepoolne vajaduspõhine",U2764&lt;&gt;""),[2]an!$J$39,
IF(AND(A2764=[2]an!$J$38,F2764=[2]an!$E$39,H2764&lt;[2]an!$M$37,S2764&lt;&gt;"kahepoolne vajaduspõhine"),[2]an!$J$39,
IF(AND(A2764=[2]an!$J$38,F2764=[2]an!$E$42),[2]an!$J$42,""))))))))))))))))))))))))))))</f>
        <v/>
      </c>
      <c r="Y2764" s="17" t="str">
        <f>IFERROR(IF(F2764="Tugigrupp",0,
IF(AND(F2764="Peretoe teenus",H2764&gt;=[2]an!$M$37,RANK(D2764,$D2764:$D2764)+COUNTIFS($D$2:D2764,D2764,$F$2:F2764,F2764)-1&gt;1),"",
IF(AND(F2764="Peretoe teenus",H2764&gt;=[2]an!$M$37,RANK(D2764,$D2764:$D2764)+COUNTIFS($D$2:D2764,D2764,$F$2:F2764,F2764)-1=1,MONTH(H2764)=MONTH(K2764)=TRUE,YEAR(H2764)=YEAR(K2764)=TRUE),((EOMONTH(H2764,0)-H2764+1)*X2764)/DAY(EOMONTH(H2764,0)),
IF(AND(F2764="Peretoe teenus",H2764&gt;=[2]an!$M$37,RANK(D2764,$D2764:$D2764)+COUNTIFS($D$2:D2764,D2764,$F$2:F2764,F2764)-1=1),X2764,
IF(AND(F2764="Peretoe teenus",H2764&lt;[2]an!$M$37,S2764&lt;&gt;"kahepoolne vajaduspõhine",RANK(D2764,$D2764:$D2764)+COUNTIFS($D$2:D2764,D2764,$F$2:F2764,F2764)-1=1),X2764,
IF(AND(F2764="Peretoe teenus",H2764&lt;[2]an!$M$37,S2764&lt;&gt;"kahepoolne vajaduspõhine",RANK(D2764,$D2764:$D2764)+COUNTIFS($D$2:D2764,D2764,$F$2:F2764,F2764)-1&gt;1),"",
IF(AND(F2764="Peretoe teenus",H2764&lt;[2]an!$M$37,S2764="kahepoolne vajaduspõhine",U2764="",RANK(D2764,$D2764:$D2764)+COUNTIFS($D$2:D2764,D2764,$F$2:F2764,F2764)-1=1),X2764,
IF(AND(F2764="Peretoe teenus",H2764&lt;[2]an!$M$37,S2764="kahepoolne vajaduspõhine",U2764="",RANK(D2764,$D2764:$D2764)+COUNTIFS($D$2:D2764,D2764,$F$2:F2764,F2764)-1&gt;1),"",
IF(AND(F2764="Peretoe teenus",H2764&lt;[2]an!$M$37,S2764="kahepoolne vajaduspõhine",U2764&lt;[2]an!$M$37,RANK(D2764,$D2764:$D2764)+COUNTIFS($D$2:D2764,D2764,$F$2:F2764,F2764)-1=1),X2764,
IF(AND(F2764="Peretoe teenus",H2764&lt;[2]an!$M$37,S2764="kahepoolne vajaduspõhine",U2764&lt;[2]an!$M$37,RANK(D2764,$D2764:$D2764)+COUNTIFS($D$2:D2764,D2764,$F$2:F2764,F2764)-1&gt;1),"",
IF(AND(F2764="Peretoe teenus",H2764&lt;[2]an!$M$37,S2764="kahepoolne vajaduspõhine",U2764&gt;=[2]an!$M$37,U2764&lt;=[2]an!$M$38,RANK(D2764,$D2764:$D2764)+COUNTIFS($D$2:D2764,D2764,$F$2:F2764,F2764)-1=1),
((EOMONTH(U2764,0)-U2764+1)*X2764)/DAY(EOMONTH(U2764,0))+(DAY(U2764)-1)*100/DAY(EOMONTH(U2764,0)),
IF(AND(F2764="Peretoe teenus",H2764&lt;[2]an!$M$37,S2764="kahepoolne vajaduspõhine",U2764&gt;=[2]an!$M$37,U2764&lt;=[2]an!$M$38,RANK(D2764,$D2764:$D2764)+COUNTIFS($D$2:D2764,D2764,$F$2:F2764,F2764)-1&gt;1),"",
IF(AND(F2764="Peretoe teenus",H2764&lt;[2]an!$M$37,S2764="kahepoolne vajaduspõhine",U2764&gt;[2]an!$M$38,RANK(D2764,$D2764:$D2764)+COUNTIFS($D$2:D2764,D2764,$F$2:F2764,F2764)-1=1),X2764,
IF(AND(F2764="Peretoe teenus",H2764&lt;[2]an!$M$37,S2764="kahepoolne vajaduspõhine",U2764&gt;[2]an!$M$38,RANK(D2764,$D2764:$D2764)+COUNTIFS($D$2:D2764,D2764,$F$2:F2764,F2764)-1&gt;1),"",X2764*W2764)))))))))))))),"")</f>
        <v/>
      </c>
      <c r="Z2764" s="18" t="str">
        <f t="shared" si="130"/>
        <v/>
      </c>
      <c r="AA2764" s="19" t="str">
        <f>IFERROR(VLOOKUP(E2764,[2]an!$A$3:$B$81,2,FALSE),"")</f>
        <v/>
      </c>
      <c r="AB2764" s="19" t="str">
        <f>IFERROR(VLOOKUP(AA2764,[2]an!$C$2:$D$16,2,FALSE),"")</f>
        <v/>
      </c>
      <c r="AC2764" s="20"/>
      <c r="AD2764" s="21" t="str">
        <f>IF(A2764=[2]an!$F$36,VLOOKUP([2]an!$F$36,[2]an!$F$36:$H$36,3,FALSE),IF(A2764=[2]an!$F$35,VLOOKUP([2]an!$F$35,[2]an!$F$35:$H$35,3,FALSE),IF(A2764=[2]an!$F$33,VLOOKUP([2]an!$F$33,[2]an!$F$33:$H$33,3,FALSE),IF(A2764=[2]an!$F$31,VLOOKUP([2]an!$F$31,[2]an!$F$31:$H$31,3,FALSE),""))))</f>
        <v/>
      </c>
    </row>
    <row r="2765" spans="6:30" x14ac:dyDescent="0.2">
      <c r="F2765" s="10"/>
      <c r="G2765" s="8" t="str">
        <f t="shared" si="131"/>
        <v/>
      </c>
      <c r="H2765" s="13"/>
      <c r="K2765" s="13"/>
      <c r="L2765" s="10"/>
      <c r="M2765" s="10"/>
      <c r="S2765" s="8" t="str">
        <f>IFERROR(VLOOKUP(D2765,[1]peretoe_teenus!$A$2:$L$2000,5,FALSE),"")</f>
        <v/>
      </c>
      <c r="U2765" s="13"/>
      <c r="V2765" s="15" t="str" cm="1">
        <f t="array" ref="V2765">IFERROR(IF(AND(F2765="Tugigrupp",RANK(K2765,$K2765:$K2765)+COUNTIFS($K$2:K2765,K2765,$L$2:L2765,L2765,$M$2:M2765,M2765,$I$2:I2765,I2765,$G$2:G2765,G2765,$F$2:F2765,F2765)-1=1),SUMPRODUCT(($F$2:$F$4154=F2765)*($G$2:$G$4154=G2765)*($K$2:$K$4154=K2765)*($I$2:$I$4154=I2765)*($L$2:$L$4154=L2765)*($M$2:$M$4154=M2765)),""),"")</f>
        <v/>
      </c>
      <c r="W2765" s="15" t="str">
        <f t="shared" si="129"/>
        <v/>
      </c>
      <c r="X2765" s="16" t="str">
        <f>IF(AND(A2765=[2]an!$G$38,F2765=[2]an!$E$40),[2]an!$G$40,IF(AND(A2765=[2]an!$G$38,F2765=[2]an!$E$41),[2]an!$G$41,IF(AND(A2765=[2]an!$G$38,F2765=[2]an!$E$39,H2765&gt;=[2]an!$M$37),[2]an!$G$39,
IF(AND(A2765=[2]an!$G$38,F2765=[2]an!$E$39,H2765&lt;[2]an!$M$37,S2765="kahepoolne vajaduspõhine",U2765=""),[2]an!$M$40,
IF(AND(A2765=[2]an!$G$38,F2765=[2]an!$E$39,H2765&lt;[2]an!$M$37,S2765="kahepoolne vajaduspõhine",U2765&lt;&gt;""),[2]an!$G$39,
IF(AND(A2765=[2]an!$G$38,F2765=[2]an!$E$39,H2765&lt;[2]an!$M$37,S2765&lt;&gt;"kahepoolne vajaduspõhine"),[2]an!$G$39,
IF(AND(A2765=[2]an!$G$38,F2765=[2]an!$E$42),[2]an!$G$42,
IF(AND(A2765=[2]an!$H$38,F2765=[2]an!$E$40),[2]an!$H$40,IF(AND(A2765=[2]an!$H$38,F2765=[2]an!$E$41),[2]an!$H$41,IF(AND(A2765=[2]an!$H$38,F2765=[2]an!$E$39,H2765&gt;=[2]an!$M$37),[2]an!$H$39,
IF(AND(A2765=[2]an!$H$38,F2765=[2]an!$E$39,H2765&lt;[2]an!$M$37,S2765="kahepoolne vajaduspõhine",U2765=""),[2]an!$M$40,
IF(AND(A2765=[2]an!$H$38,F2765=[2]an!$E$39,H2765&lt;[2]an!$M$37,S2765="kahepoolne vajaduspõhine",U2765&lt;&gt;""),[2]an!$H$39,
IF(AND(A2765=[2]an!$H$38,F2765=[2]an!$E$39,H2765&lt;[2]an!$M$37,S2765&lt;&gt;"kahepoolne vajaduspõhine"),[2]an!$H$39,
IF(AND(A2765=[2]an!$H$38,F2765=[2]an!$E$42),[2]an!$H$42,
IF(AND(A2765=[2]an!$I$38,F2765=[2]an!$E$40),[2]an!$I$40,IF(AND(A2765=[2]an!$I$38,F2765=[2]an!$E$41),[2]an!$I$41,IF(AND(A2765=[2]an!$I$38,F2765=[2]an!$E$39,H2765&gt;=[2]an!$M$37),[2]an!$I$39,
IF(AND(A2765=[2]an!$I$38,F2765=[2]an!$E$39,H2765&lt;[2]an!$M$37,S2765="kahepoolne vajaduspõhine",U2765=""),[2]an!$M$40,
IF(AND(A2765=[2]an!$I$38,F2765=[2]an!$E$39,H2765&lt;[2]an!$M$37,S2765="kahepoolne vajaduspõhine",U2765&lt;&gt;""),[2]an!$I$39,
IF(AND(A2765=[2]an!$I$38,F2765=[2]an!$E$39,H2765&lt;[2]an!$M$37,S2765&lt;&gt;"kahepoolne vajaduspõhine"),[2]an!$I$39,
IF(AND(A2765=[2]an!$I$38,F2765=[2]an!$E$42),[2]an!$I$42,
IF(AND(A2765=[2]an!$J$38,F2765=[2]an!$E$40),[2]an!$J$40,IF(AND(A2765=[2]an!$J$38,F2765=[2]an!$E$41),[2]an!$J$41,IF(AND(A2765=[2]an!$J$38,F2765=[2]an!$E$39,H2765&gt;=[2]an!$M$37),[2]an!$J$39,
IF(AND(A2765=[2]an!$J$38,F2765=[2]an!$E$39,H2765&lt;[2]an!$M$37,S2765="kahepoolne vajaduspõhine",U2765=""),[2]an!$M$40,
IF(AND(A2765=[2]an!$J$38,F2765=[2]an!$E$39,H2765&lt;[2]an!$M$37,S2765="kahepoolne vajaduspõhine",U2765&lt;&gt;""),[2]an!$J$39,
IF(AND(A2765=[2]an!$J$38,F2765=[2]an!$E$39,H2765&lt;[2]an!$M$37,S2765&lt;&gt;"kahepoolne vajaduspõhine"),[2]an!$J$39,
IF(AND(A2765=[2]an!$J$38,F2765=[2]an!$E$42),[2]an!$J$42,""))))))))))))))))))))))))))))</f>
        <v/>
      </c>
      <c r="Y2765" s="17" t="str">
        <f>IFERROR(IF(F2765="Tugigrupp",0,
IF(AND(F2765="Peretoe teenus",H2765&gt;=[2]an!$M$37,RANK(D2765,$D2765:$D2765)+COUNTIFS($D$2:D2765,D2765,$F$2:F2765,F2765)-1&gt;1),"",
IF(AND(F2765="Peretoe teenus",H2765&gt;=[2]an!$M$37,RANK(D2765,$D2765:$D2765)+COUNTIFS($D$2:D2765,D2765,$F$2:F2765,F2765)-1=1,MONTH(H2765)=MONTH(K2765)=TRUE,YEAR(H2765)=YEAR(K2765)=TRUE),((EOMONTH(H2765,0)-H2765+1)*X2765)/DAY(EOMONTH(H2765,0)),
IF(AND(F2765="Peretoe teenus",H2765&gt;=[2]an!$M$37,RANK(D2765,$D2765:$D2765)+COUNTIFS($D$2:D2765,D2765,$F$2:F2765,F2765)-1=1),X2765,
IF(AND(F2765="Peretoe teenus",H2765&lt;[2]an!$M$37,S2765&lt;&gt;"kahepoolne vajaduspõhine",RANK(D2765,$D2765:$D2765)+COUNTIFS($D$2:D2765,D2765,$F$2:F2765,F2765)-1=1),X2765,
IF(AND(F2765="Peretoe teenus",H2765&lt;[2]an!$M$37,S2765&lt;&gt;"kahepoolne vajaduspõhine",RANK(D2765,$D2765:$D2765)+COUNTIFS($D$2:D2765,D2765,$F$2:F2765,F2765)-1&gt;1),"",
IF(AND(F2765="Peretoe teenus",H2765&lt;[2]an!$M$37,S2765="kahepoolne vajaduspõhine",U2765="",RANK(D2765,$D2765:$D2765)+COUNTIFS($D$2:D2765,D2765,$F$2:F2765,F2765)-1=1),X2765,
IF(AND(F2765="Peretoe teenus",H2765&lt;[2]an!$M$37,S2765="kahepoolne vajaduspõhine",U2765="",RANK(D2765,$D2765:$D2765)+COUNTIFS($D$2:D2765,D2765,$F$2:F2765,F2765)-1&gt;1),"",
IF(AND(F2765="Peretoe teenus",H2765&lt;[2]an!$M$37,S2765="kahepoolne vajaduspõhine",U2765&lt;[2]an!$M$37,RANK(D2765,$D2765:$D2765)+COUNTIFS($D$2:D2765,D2765,$F$2:F2765,F2765)-1=1),X2765,
IF(AND(F2765="Peretoe teenus",H2765&lt;[2]an!$M$37,S2765="kahepoolne vajaduspõhine",U2765&lt;[2]an!$M$37,RANK(D2765,$D2765:$D2765)+COUNTIFS($D$2:D2765,D2765,$F$2:F2765,F2765)-1&gt;1),"",
IF(AND(F2765="Peretoe teenus",H2765&lt;[2]an!$M$37,S2765="kahepoolne vajaduspõhine",U2765&gt;=[2]an!$M$37,U2765&lt;=[2]an!$M$38,RANK(D2765,$D2765:$D2765)+COUNTIFS($D$2:D2765,D2765,$F$2:F2765,F2765)-1=1),
((EOMONTH(U2765,0)-U2765+1)*X2765)/DAY(EOMONTH(U2765,0))+(DAY(U2765)-1)*100/DAY(EOMONTH(U2765,0)),
IF(AND(F2765="Peretoe teenus",H2765&lt;[2]an!$M$37,S2765="kahepoolne vajaduspõhine",U2765&gt;=[2]an!$M$37,U2765&lt;=[2]an!$M$38,RANK(D2765,$D2765:$D2765)+COUNTIFS($D$2:D2765,D2765,$F$2:F2765,F2765)-1&gt;1),"",
IF(AND(F2765="Peretoe teenus",H2765&lt;[2]an!$M$37,S2765="kahepoolne vajaduspõhine",U2765&gt;[2]an!$M$38,RANK(D2765,$D2765:$D2765)+COUNTIFS($D$2:D2765,D2765,$F$2:F2765,F2765)-1=1),X2765,
IF(AND(F2765="Peretoe teenus",H2765&lt;[2]an!$M$37,S2765="kahepoolne vajaduspõhine",U2765&gt;[2]an!$M$38,RANK(D2765,$D2765:$D2765)+COUNTIFS($D$2:D2765,D2765,$F$2:F2765,F2765)-1&gt;1),"",X2765*W2765)))))))))))))),"")</f>
        <v/>
      </c>
      <c r="Z2765" s="18" t="str">
        <f t="shared" si="130"/>
        <v/>
      </c>
      <c r="AA2765" s="19" t="str">
        <f>IFERROR(VLOOKUP(E2765,[2]an!$A$3:$B$81,2,FALSE),"")</f>
        <v/>
      </c>
      <c r="AB2765" s="19" t="str">
        <f>IFERROR(VLOOKUP(AA2765,[2]an!$C$2:$D$16,2,FALSE),"")</f>
        <v/>
      </c>
      <c r="AC2765" s="20"/>
      <c r="AD2765" s="21" t="str">
        <f>IF(A2765=[2]an!$F$36,VLOOKUP([2]an!$F$36,[2]an!$F$36:$H$36,3,FALSE),IF(A2765=[2]an!$F$35,VLOOKUP([2]an!$F$35,[2]an!$F$35:$H$35,3,FALSE),IF(A2765=[2]an!$F$33,VLOOKUP([2]an!$F$33,[2]an!$F$33:$H$33,3,FALSE),IF(A2765=[2]an!$F$31,VLOOKUP([2]an!$F$31,[2]an!$F$31:$H$31,3,FALSE),""))))</f>
        <v/>
      </c>
    </row>
    <row r="2766" spans="6:30" x14ac:dyDescent="0.2">
      <c r="F2766" s="10"/>
      <c r="G2766" s="8" t="str">
        <f t="shared" si="131"/>
        <v/>
      </c>
      <c r="H2766" s="13"/>
      <c r="K2766" s="13"/>
      <c r="L2766" s="10"/>
      <c r="M2766" s="10"/>
      <c r="S2766" s="8" t="str">
        <f>IFERROR(VLOOKUP(D2766,[1]peretoe_teenus!$A$2:$L$2000,5,FALSE),"")</f>
        <v/>
      </c>
      <c r="U2766" s="13"/>
      <c r="V2766" s="15" t="str" cm="1">
        <f t="array" ref="V2766">IFERROR(IF(AND(F2766="Tugigrupp",RANK(K2766,$K2766:$K2766)+COUNTIFS($K$2:K2766,K2766,$L$2:L2766,L2766,$M$2:M2766,M2766,$I$2:I2766,I2766,$G$2:G2766,G2766,$F$2:F2766,F2766)-1=1),SUMPRODUCT(($F$2:$F$4154=F2766)*($G$2:$G$4154=G2766)*($K$2:$K$4154=K2766)*($I$2:$I$4154=I2766)*($L$2:$L$4154=L2766)*($M$2:$M$4154=M2766)),""),"")</f>
        <v/>
      </c>
      <c r="W2766" s="15" t="str">
        <f t="shared" si="129"/>
        <v/>
      </c>
      <c r="X2766" s="16" t="str">
        <f>IF(AND(A2766=[2]an!$G$38,F2766=[2]an!$E$40),[2]an!$G$40,IF(AND(A2766=[2]an!$G$38,F2766=[2]an!$E$41),[2]an!$G$41,IF(AND(A2766=[2]an!$G$38,F2766=[2]an!$E$39,H2766&gt;=[2]an!$M$37),[2]an!$G$39,
IF(AND(A2766=[2]an!$G$38,F2766=[2]an!$E$39,H2766&lt;[2]an!$M$37,S2766="kahepoolne vajaduspõhine",U2766=""),[2]an!$M$40,
IF(AND(A2766=[2]an!$G$38,F2766=[2]an!$E$39,H2766&lt;[2]an!$M$37,S2766="kahepoolne vajaduspõhine",U2766&lt;&gt;""),[2]an!$G$39,
IF(AND(A2766=[2]an!$G$38,F2766=[2]an!$E$39,H2766&lt;[2]an!$M$37,S2766&lt;&gt;"kahepoolne vajaduspõhine"),[2]an!$G$39,
IF(AND(A2766=[2]an!$G$38,F2766=[2]an!$E$42),[2]an!$G$42,
IF(AND(A2766=[2]an!$H$38,F2766=[2]an!$E$40),[2]an!$H$40,IF(AND(A2766=[2]an!$H$38,F2766=[2]an!$E$41),[2]an!$H$41,IF(AND(A2766=[2]an!$H$38,F2766=[2]an!$E$39,H2766&gt;=[2]an!$M$37),[2]an!$H$39,
IF(AND(A2766=[2]an!$H$38,F2766=[2]an!$E$39,H2766&lt;[2]an!$M$37,S2766="kahepoolne vajaduspõhine",U2766=""),[2]an!$M$40,
IF(AND(A2766=[2]an!$H$38,F2766=[2]an!$E$39,H2766&lt;[2]an!$M$37,S2766="kahepoolne vajaduspõhine",U2766&lt;&gt;""),[2]an!$H$39,
IF(AND(A2766=[2]an!$H$38,F2766=[2]an!$E$39,H2766&lt;[2]an!$M$37,S2766&lt;&gt;"kahepoolne vajaduspõhine"),[2]an!$H$39,
IF(AND(A2766=[2]an!$H$38,F2766=[2]an!$E$42),[2]an!$H$42,
IF(AND(A2766=[2]an!$I$38,F2766=[2]an!$E$40),[2]an!$I$40,IF(AND(A2766=[2]an!$I$38,F2766=[2]an!$E$41),[2]an!$I$41,IF(AND(A2766=[2]an!$I$38,F2766=[2]an!$E$39,H2766&gt;=[2]an!$M$37),[2]an!$I$39,
IF(AND(A2766=[2]an!$I$38,F2766=[2]an!$E$39,H2766&lt;[2]an!$M$37,S2766="kahepoolne vajaduspõhine",U2766=""),[2]an!$M$40,
IF(AND(A2766=[2]an!$I$38,F2766=[2]an!$E$39,H2766&lt;[2]an!$M$37,S2766="kahepoolne vajaduspõhine",U2766&lt;&gt;""),[2]an!$I$39,
IF(AND(A2766=[2]an!$I$38,F2766=[2]an!$E$39,H2766&lt;[2]an!$M$37,S2766&lt;&gt;"kahepoolne vajaduspõhine"),[2]an!$I$39,
IF(AND(A2766=[2]an!$I$38,F2766=[2]an!$E$42),[2]an!$I$42,
IF(AND(A2766=[2]an!$J$38,F2766=[2]an!$E$40),[2]an!$J$40,IF(AND(A2766=[2]an!$J$38,F2766=[2]an!$E$41),[2]an!$J$41,IF(AND(A2766=[2]an!$J$38,F2766=[2]an!$E$39,H2766&gt;=[2]an!$M$37),[2]an!$J$39,
IF(AND(A2766=[2]an!$J$38,F2766=[2]an!$E$39,H2766&lt;[2]an!$M$37,S2766="kahepoolne vajaduspõhine",U2766=""),[2]an!$M$40,
IF(AND(A2766=[2]an!$J$38,F2766=[2]an!$E$39,H2766&lt;[2]an!$M$37,S2766="kahepoolne vajaduspõhine",U2766&lt;&gt;""),[2]an!$J$39,
IF(AND(A2766=[2]an!$J$38,F2766=[2]an!$E$39,H2766&lt;[2]an!$M$37,S2766&lt;&gt;"kahepoolne vajaduspõhine"),[2]an!$J$39,
IF(AND(A2766=[2]an!$J$38,F2766=[2]an!$E$42),[2]an!$J$42,""))))))))))))))))))))))))))))</f>
        <v/>
      </c>
      <c r="Y2766" s="17" t="str">
        <f>IFERROR(IF(F2766="Tugigrupp",0,
IF(AND(F2766="Peretoe teenus",H2766&gt;=[2]an!$M$37,RANK(D2766,$D2766:$D2766)+COUNTIFS($D$2:D2766,D2766,$F$2:F2766,F2766)-1&gt;1),"",
IF(AND(F2766="Peretoe teenus",H2766&gt;=[2]an!$M$37,RANK(D2766,$D2766:$D2766)+COUNTIFS($D$2:D2766,D2766,$F$2:F2766,F2766)-1=1,MONTH(H2766)=MONTH(K2766)=TRUE,YEAR(H2766)=YEAR(K2766)=TRUE),((EOMONTH(H2766,0)-H2766+1)*X2766)/DAY(EOMONTH(H2766,0)),
IF(AND(F2766="Peretoe teenus",H2766&gt;=[2]an!$M$37,RANK(D2766,$D2766:$D2766)+COUNTIFS($D$2:D2766,D2766,$F$2:F2766,F2766)-1=1),X2766,
IF(AND(F2766="Peretoe teenus",H2766&lt;[2]an!$M$37,S2766&lt;&gt;"kahepoolne vajaduspõhine",RANK(D2766,$D2766:$D2766)+COUNTIFS($D$2:D2766,D2766,$F$2:F2766,F2766)-1=1),X2766,
IF(AND(F2766="Peretoe teenus",H2766&lt;[2]an!$M$37,S2766&lt;&gt;"kahepoolne vajaduspõhine",RANK(D2766,$D2766:$D2766)+COUNTIFS($D$2:D2766,D2766,$F$2:F2766,F2766)-1&gt;1),"",
IF(AND(F2766="Peretoe teenus",H2766&lt;[2]an!$M$37,S2766="kahepoolne vajaduspõhine",U2766="",RANK(D2766,$D2766:$D2766)+COUNTIFS($D$2:D2766,D2766,$F$2:F2766,F2766)-1=1),X2766,
IF(AND(F2766="Peretoe teenus",H2766&lt;[2]an!$M$37,S2766="kahepoolne vajaduspõhine",U2766="",RANK(D2766,$D2766:$D2766)+COUNTIFS($D$2:D2766,D2766,$F$2:F2766,F2766)-1&gt;1),"",
IF(AND(F2766="Peretoe teenus",H2766&lt;[2]an!$M$37,S2766="kahepoolne vajaduspõhine",U2766&lt;[2]an!$M$37,RANK(D2766,$D2766:$D2766)+COUNTIFS($D$2:D2766,D2766,$F$2:F2766,F2766)-1=1),X2766,
IF(AND(F2766="Peretoe teenus",H2766&lt;[2]an!$M$37,S2766="kahepoolne vajaduspõhine",U2766&lt;[2]an!$M$37,RANK(D2766,$D2766:$D2766)+COUNTIFS($D$2:D2766,D2766,$F$2:F2766,F2766)-1&gt;1),"",
IF(AND(F2766="Peretoe teenus",H2766&lt;[2]an!$M$37,S2766="kahepoolne vajaduspõhine",U2766&gt;=[2]an!$M$37,U2766&lt;=[2]an!$M$38,RANK(D2766,$D2766:$D2766)+COUNTIFS($D$2:D2766,D2766,$F$2:F2766,F2766)-1=1),
((EOMONTH(U2766,0)-U2766+1)*X2766)/DAY(EOMONTH(U2766,0))+(DAY(U2766)-1)*100/DAY(EOMONTH(U2766,0)),
IF(AND(F2766="Peretoe teenus",H2766&lt;[2]an!$M$37,S2766="kahepoolne vajaduspõhine",U2766&gt;=[2]an!$M$37,U2766&lt;=[2]an!$M$38,RANK(D2766,$D2766:$D2766)+COUNTIFS($D$2:D2766,D2766,$F$2:F2766,F2766)-1&gt;1),"",
IF(AND(F2766="Peretoe teenus",H2766&lt;[2]an!$M$37,S2766="kahepoolne vajaduspõhine",U2766&gt;[2]an!$M$38,RANK(D2766,$D2766:$D2766)+COUNTIFS($D$2:D2766,D2766,$F$2:F2766,F2766)-1=1),X2766,
IF(AND(F2766="Peretoe teenus",H2766&lt;[2]an!$M$37,S2766="kahepoolne vajaduspõhine",U2766&gt;[2]an!$M$38,RANK(D2766,$D2766:$D2766)+COUNTIFS($D$2:D2766,D2766,$F$2:F2766,F2766)-1&gt;1),"",X2766*W2766)))))))))))))),"")</f>
        <v/>
      </c>
      <c r="Z2766" s="18" t="str">
        <f t="shared" si="130"/>
        <v/>
      </c>
      <c r="AA2766" s="19" t="str">
        <f>IFERROR(VLOOKUP(E2766,[2]an!$A$3:$B$81,2,FALSE),"")</f>
        <v/>
      </c>
      <c r="AB2766" s="19" t="str">
        <f>IFERROR(VLOOKUP(AA2766,[2]an!$C$2:$D$16,2,FALSE),"")</f>
        <v/>
      </c>
      <c r="AC2766" s="20"/>
      <c r="AD2766" s="21" t="str">
        <f>IF(A2766=[2]an!$F$36,VLOOKUP([2]an!$F$36,[2]an!$F$36:$H$36,3,FALSE),IF(A2766=[2]an!$F$35,VLOOKUP([2]an!$F$35,[2]an!$F$35:$H$35,3,FALSE),IF(A2766=[2]an!$F$33,VLOOKUP([2]an!$F$33,[2]an!$F$33:$H$33,3,FALSE),IF(A2766=[2]an!$F$31,VLOOKUP([2]an!$F$31,[2]an!$F$31:$H$31,3,FALSE),""))))</f>
        <v/>
      </c>
    </row>
    <row r="2767" spans="6:30" x14ac:dyDescent="0.2">
      <c r="F2767" s="10"/>
      <c r="G2767" s="8" t="str">
        <f t="shared" si="131"/>
        <v/>
      </c>
      <c r="H2767" s="13"/>
      <c r="K2767" s="13"/>
      <c r="L2767" s="10"/>
      <c r="M2767" s="10"/>
      <c r="S2767" s="8" t="str">
        <f>IFERROR(VLOOKUP(D2767,[1]peretoe_teenus!$A$2:$L$2000,5,FALSE),"")</f>
        <v/>
      </c>
      <c r="U2767" s="13"/>
      <c r="V2767" s="15" t="str" cm="1">
        <f t="array" ref="V2767">IFERROR(IF(AND(F2767="Tugigrupp",RANK(K2767,$K2767:$K2767)+COUNTIFS($K$2:K2767,K2767,$L$2:L2767,L2767,$M$2:M2767,M2767,$I$2:I2767,I2767,$G$2:G2767,G2767,$F$2:F2767,F2767)-1=1),SUMPRODUCT(($F$2:$F$4154=F2767)*($G$2:$G$4154=G2767)*($K$2:$K$4154=K2767)*($I$2:$I$4154=I2767)*($L$2:$L$4154=L2767)*($M$2:$M$4154=M2767)),""),"")</f>
        <v/>
      </c>
      <c r="W2767" s="15" t="str">
        <f t="shared" si="129"/>
        <v/>
      </c>
      <c r="X2767" s="16" t="str">
        <f>IF(AND(A2767=[2]an!$G$38,F2767=[2]an!$E$40),[2]an!$G$40,IF(AND(A2767=[2]an!$G$38,F2767=[2]an!$E$41),[2]an!$G$41,IF(AND(A2767=[2]an!$G$38,F2767=[2]an!$E$39,H2767&gt;=[2]an!$M$37),[2]an!$G$39,
IF(AND(A2767=[2]an!$G$38,F2767=[2]an!$E$39,H2767&lt;[2]an!$M$37,S2767="kahepoolne vajaduspõhine",U2767=""),[2]an!$M$40,
IF(AND(A2767=[2]an!$G$38,F2767=[2]an!$E$39,H2767&lt;[2]an!$M$37,S2767="kahepoolne vajaduspõhine",U2767&lt;&gt;""),[2]an!$G$39,
IF(AND(A2767=[2]an!$G$38,F2767=[2]an!$E$39,H2767&lt;[2]an!$M$37,S2767&lt;&gt;"kahepoolne vajaduspõhine"),[2]an!$G$39,
IF(AND(A2767=[2]an!$G$38,F2767=[2]an!$E$42),[2]an!$G$42,
IF(AND(A2767=[2]an!$H$38,F2767=[2]an!$E$40),[2]an!$H$40,IF(AND(A2767=[2]an!$H$38,F2767=[2]an!$E$41),[2]an!$H$41,IF(AND(A2767=[2]an!$H$38,F2767=[2]an!$E$39,H2767&gt;=[2]an!$M$37),[2]an!$H$39,
IF(AND(A2767=[2]an!$H$38,F2767=[2]an!$E$39,H2767&lt;[2]an!$M$37,S2767="kahepoolne vajaduspõhine",U2767=""),[2]an!$M$40,
IF(AND(A2767=[2]an!$H$38,F2767=[2]an!$E$39,H2767&lt;[2]an!$M$37,S2767="kahepoolne vajaduspõhine",U2767&lt;&gt;""),[2]an!$H$39,
IF(AND(A2767=[2]an!$H$38,F2767=[2]an!$E$39,H2767&lt;[2]an!$M$37,S2767&lt;&gt;"kahepoolne vajaduspõhine"),[2]an!$H$39,
IF(AND(A2767=[2]an!$H$38,F2767=[2]an!$E$42),[2]an!$H$42,
IF(AND(A2767=[2]an!$I$38,F2767=[2]an!$E$40),[2]an!$I$40,IF(AND(A2767=[2]an!$I$38,F2767=[2]an!$E$41),[2]an!$I$41,IF(AND(A2767=[2]an!$I$38,F2767=[2]an!$E$39,H2767&gt;=[2]an!$M$37),[2]an!$I$39,
IF(AND(A2767=[2]an!$I$38,F2767=[2]an!$E$39,H2767&lt;[2]an!$M$37,S2767="kahepoolne vajaduspõhine",U2767=""),[2]an!$M$40,
IF(AND(A2767=[2]an!$I$38,F2767=[2]an!$E$39,H2767&lt;[2]an!$M$37,S2767="kahepoolne vajaduspõhine",U2767&lt;&gt;""),[2]an!$I$39,
IF(AND(A2767=[2]an!$I$38,F2767=[2]an!$E$39,H2767&lt;[2]an!$M$37,S2767&lt;&gt;"kahepoolne vajaduspõhine"),[2]an!$I$39,
IF(AND(A2767=[2]an!$I$38,F2767=[2]an!$E$42),[2]an!$I$42,
IF(AND(A2767=[2]an!$J$38,F2767=[2]an!$E$40),[2]an!$J$40,IF(AND(A2767=[2]an!$J$38,F2767=[2]an!$E$41),[2]an!$J$41,IF(AND(A2767=[2]an!$J$38,F2767=[2]an!$E$39,H2767&gt;=[2]an!$M$37),[2]an!$J$39,
IF(AND(A2767=[2]an!$J$38,F2767=[2]an!$E$39,H2767&lt;[2]an!$M$37,S2767="kahepoolne vajaduspõhine",U2767=""),[2]an!$M$40,
IF(AND(A2767=[2]an!$J$38,F2767=[2]an!$E$39,H2767&lt;[2]an!$M$37,S2767="kahepoolne vajaduspõhine",U2767&lt;&gt;""),[2]an!$J$39,
IF(AND(A2767=[2]an!$J$38,F2767=[2]an!$E$39,H2767&lt;[2]an!$M$37,S2767&lt;&gt;"kahepoolne vajaduspõhine"),[2]an!$J$39,
IF(AND(A2767=[2]an!$J$38,F2767=[2]an!$E$42),[2]an!$J$42,""))))))))))))))))))))))))))))</f>
        <v/>
      </c>
      <c r="Y2767" s="17" t="str">
        <f>IFERROR(IF(F2767="Tugigrupp",0,
IF(AND(F2767="Peretoe teenus",H2767&gt;=[2]an!$M$37,RANK(D2767,$D2767:$D2767)+COUNTIFS($D$2:D2767,D2767,$F$2:F2767,F2767)-1&gt;1),"",
IF(AND(F2767="Peretoe teenus",H2767&gt;=[2]an!$M$37,RANK(D2767,$D2767:$D2767)+COUNTIFS($D$2:D2767,D2767,$F$2:F2767,F2767)-1=1,MONTH(H2767)=MONTH(K2767)=TRUE,YEAR(H2767)=YEAR(K2767)=TRUE),((EOMONTH(H2767,0)-H2767+1)*X2767)/DAY(EOMONTH(H2767,0)),
IF(AND(F2767="Peretoe teenus",H2767&gt;=[2]an!$M$37,RANK(D2767,$D2767:$D2767)+COUNTIFS($D$2:D2767,D2767,$F$2:F2767,F2767)-1=1),X2767,
IF(AND(F2767="Peretoe teenus",H2767&lt;[2]an!$M$37,S2767&lt;&gt;"kahepoolne vajaduspõhine",RANK(D2767,$D2767:$D2767)+COUNTIFS($D$2:D2767,D2767,$F$2:F2767,F2767)-1=1),X2767,
IF(AND(F2767="Peretoe teenus",H2767&lt;[2]an!$M$37,S2767&lt;&gt;"kahepoolne vajaduspõhine",RANK(D2767,$D2767:$D2767)+COUNTIFS($D$2:D2767,D2767,$F$2:F2767,F2767)-1&gt;1),"",
IF(AND(F2767="Peretoe teenus",H2767&lt;[2]an!$M$37,S2767="kahepoolne vajaduspõhine",U2767="",RANK(D2767,$D2767:$D2767)+COUNTIFS($D$2:D2767,D2767,$F$2:F2767,F2767)-1=1),X2767,
IF(AND(F2767="Peretoe teenus",H2767&lt;[2]an!$M$37,S2767="kahepoolne vajaduspõhine",U2767="",RANK(D2767,$D2767:$D2767)+COUNTIFS($D$2:D2767,D2767,$F$2:F2767,F2767)-1&gt;1),"",
IF(AND(F2767="Peretoe teenus",H2767&lt;[2]an!$M$37,S2767="kahepoolne vajaduspõhine",U2767&lt;[2]an!$M$37,RANK(D2767,$D2767:$D2767)+COUNTIFS($D$2:D2767,D2767,$F$2:F2767,F2767)-1=1),X2767,
IF(AND(F2767="Peretoe teenus",H2767&lt;[2]an!$M$37,S2767="kahepoolne vajaduspõhine",U2767&lt;[2]an!$M$37,RANK(D2767,$D2767:$D2767)+COUNTIFS($D$2:D2767,D2767,$F$2:F2767,F2767)-1&gt;1),"",
IF(AND(F2767="Peretoe teenus",H2767&lt;[2]an!$M$37,S2767="kahepoolne vajaduspõhine",U2767&gt;=[2]an!$M$37,U2767&lt;=[2]an!$M$38,RANK(D2767,$D2767:$D2767)+COUNTIFS($D$2:D2767,D2767,$F$2:F2767,F2767)-1=1),
((EOMONTH(U2767,0)-U2767+1)*X2767)/DAY(EOMONTH(U2767,0))+(DAY(U2767)-1)*100/DAY(EOMONTH(U2767,0)),
IF(AND(F2767="Peretoe teenus",H2767&lt;[2]an!$M$37,S2767="kahepoolne vajaduspõhine",U2767&gt;=[2]an!$M$37,U2767&lt;=[2]an!$M$38,RANK(D2767,$D2767:$D2767)+COUNTIFS($D$2:D2767,D2767,$F$2:F2767,F2767)-1&gt;1),"",
IF(AND(F2767="Peretoe teenus",H2767&lt;[2]an!$M$37,S2767="kahepoolne vajaduspõhine",U2767&gt;[2]an!$M$38,RANK(D2767,$D2767:$D2767)+COUNTIFS($D$2:D2767,D2767,$F$2:F2767,F2767)-1=1),X2767,
IF(AND(F2767="Peretoe teenus",H2767&lt;[2]an!$M$37,S2767="kahepoolne vajaduspõhine",U2767&gt;[2]an!$M$38,RANK(D2767,$D2767:$D2767)+COUNTIFS($D$2:D2767,D2767,$F$2:F2767,F2767)-1&gt;1),"",X2767*W2767)))))))))))))),"")</f>
        <v/>
      </c>
      <c r="Z2767" s="18" t="str">
        <f t="shared" si="130"/>
        <v/>
      </c>
      <c r="AA2767" s="19" t="str">
        <f>IFERROR(VLOOKUP(E2767,[2]an!$A$3:$B$81,2,FALSE),"")</f>
        <v/>
      </c>
      <c r="AB2767" s="19" t="str">
        <f>IFERROR(VLOOKUP(AA2767,[2]an!$C$2:$D$16,2,FALSE),"")</f>
        <v/>
      </c>
      <c r="AC2767" s="20"/>
      <c r="AD2767" s="21" t="str">
        <f>IF(A2767=[2]an!$F$36,VLOOKUP([2]an!$F$36,[2]an!$F$36:$H$36,3,FALSE),IF(A2767=[2]an!$F$35,VLOOKUP([2]an!$F$35,[2]an!$F$35:$H$35,3,FALSE),IF(A2767=[2]an!$F$33,VLOOKUP([2]an!$F$33,[2]an!$F$33:$H$33,3,FALSE),IF(A2767=[2]an!$F$31,VLOOKUP([2]an!$F$31,[2]an!$F$31:$H$31,3,FALSE),""))))</f>
        <v/>
      </c>
    </row>
    <row r="2768" spans="6:30" x14ac:dyDescent="0.2">
      <c r="F2768" s="10"/>
      <c r="G2768" s="8" t="str">
        <f t="shared" si="131"/>
        <v/>
      </c>
      <c r="H2768" s="13"/>
      <c r="K2768" s="13"/>
      <c r="L2768" s="10"/>
      <c r="M2768" s="10"/>
      <c r="S2768" s="8" t="str">
        <f>IFERROR(VLOOKUP(D2768,[1]peretoe_teenus!$A$2:$L$2000,5,FALSE),"")</f>
        <v/>
      </c>
      <c r="U2768" s="13"/>
      <c r="V2768" s="15" t="str" cm="1">
        <f t="array" ref="V2768">IFERROR(IF(AND(F2768="Tugigrupp",RANK(K2768,$K2768:$K2768)+COUNTIFS($K$2:K2768,K2768,$L$2:L2768,L2768,$M$2:M2768,M2768,$I$2:I2768,I2768,$G$2:G2768,G2768,$F$2:F2768,F2768)-1=1),SUMPRODUCT(($F$2:$F$4154=F2768)*($G$2:$G$4154=G2768)*($K$2:$K$4154=K2768)*($I$2:$I$4154=I2768)*($L$2:$L$4154=L2768)*($M$2:$M$4154=M2768)),""),"")</f>
        <v/>
      </c>
      <c r="W2768" s="15" t="str">
        <f t="shared" si="129"/>
        <v/>
      </c>
      <c r="X2768" s="16" t="str">
        <f>IF(AND(A2768=[2]an!$G$38,F2768=[2]an!$E$40),[2]an!$G$40,IF(AND(A2768=[2]an!$G$38,F2768=[2]an!$E$41),[2]an!$G$41,IF(AND(A2768=[2]an!$G$38,F2768=[2]an!$E$39,H2768&gt;=[2]an!$M$37),[2]an!$G$39,
IF(AND(A2768=[2]an!$G$38,F2768=[2]an!$E$39,H2768&lt;[2]an!$M$37,S2768="kahepoolne vajaduspõhine",U2768=""),[2]an!$M$40,
IF(AND(A2768=[2]an!$G$38,F2768=[2]an!$E$39,H2768&lt;[2]an!$M$37,S2768="kahepoolne vajaduspõhine",U2768&lt;&gt;""),[2]an!$G$39,
IF(AND(A2768=[2]an!$G$38,F2768=[2]an!$E$39,H2768&lt;[2]an!$M$37,S2768&lt;&gt;"kahepoolne vajaduspõhine"),[2]an!$G$39,
IF(AND(A2768=[2]an!$G$38,F2768=[2]an!$E$42),[2]an!$G$42,
IF(AND(A2768=[2]an!$H$38,F2768=[2]an!$E$40),[2]an!$H$40,IF(AND(A2768=[2]an!$H$38,F2768=[2]an!$E$41),[2]an!$H$41,IF(AND(A2768=[2]an!$H$38,F2768=[2]an!$E$39,H2768&gt;=[2]an!$M$37),[2]an!$H$39,
IF(AND(A2768=[2]an!$H$38,F2768=[2]an!$E$39,H2768&lt;[2]an!$M$37,S2768="kahepoolne vajaduspõhine",U2768=""),[2]an!$M$40,
IF(AND(A2768=[2]an!$H$38,F2768=[2]an!$E$39,H2768&lt;[2]an!$M$37,S2768="kahepoolne vajaduspõhine",U2768&lt;&gt;""),[2]an!$H$39,
IF(AND(A2768=[2]an!$H$38,F2768=[2]an!$E$39,H2768&lt;[2]an!$M$37,S2768&lt;&gt;"kahepoolne vajaduspõhine"),[2]an!$H$39,
IF(AND(A2768=[2]an!$H$38,F2768=[2]an!$E$42),[2]an!$H$42,
IF(AND(A2768=[2]an!$I$38,F2768=[2]an!$E$40),[2]an!$I$40,IF(AND(A2768=[2]an!$I$38,F2768=[2]an!$E$41),[2]an!$I$41,IF(AND(A2768=[2]an!$I$38,F2768=[2]an!$E$39,H2768&gt;=[2]an!$M$37),[2]an!$I$39,
IF(AND(A2768=[2]an!$I$38,F2768=[2]an!$E$39,H2768&lt;[2]an!$M$37,S2768="kahepoolne vajaduspõhine",U2768=""),[2]an!$M$40,
IF(AND(A2768=[2]an!$I$38,F2768=[2]an!$E$39,H2768&lt;[2]an!$M$37,S2768="kahepoolne vajaduspõhine",U2768&lt;&gt;""),[2]an!$I$39,
IF(AND(A2768=[2]an!$I$38,F2768=[2]an!$E$39,H2768&lt;[2]an!$M$37,S2768&lt;&gt;"kahepoolne vajaduspõhine"),[2]an!$I$39,
IF(AND(A2768=[2]an!$I$38,F2768=[2]an!$E$42),[2]an!$I$42,
IF(AND(A2768=[2]an!$J$38,F2768=[2]an!$E$40),[2]an!$J$40,IF(AND(A2768=[2]an!$J$38,F2768=[2]an!$E$41),[2]an!$J$41,IF(AND(A2768=[2]an!$J$38,F2768=[2]an!$E$39,H2768&gt;=[2]an!$M$37),[2]an!$J$39,
IF(AND(A2768=[2]an!$J$38,F2768=[2]an!$E$39,H2768&lt;[2]an!$M$37,S2768="kahepoolne vajaduspõhine",U2768=""),[2]an!$M$40,
IF(AND(A2768=[2]an!$J$38,F2768=[2]an!$E$39,H2768&lt;[2]an!$M$37,S2768="kahepoolne vajaduspõhine",U2768&lt;&gt;""),[2]an!$J$39,
IF(AND(A2768=[2]an!$J$38,F2768=[2]an!$E$39,H2768&lt;[2]an!$M$37,S2768&lt;&gt;"kahepoolne vajaduspõhine"),[2]an!$J$39,
IF(AND(A2768=[2]an!$J$38,F2768=[2]an!$E$42),[2]an!$J$42,""))))))))))))))))))))))))))))</f>
        <v/>
      </c>
      <c r="Y2768" s="17" t="str">
        <f>IFERROR(IF(F2768="Tugigrupp",0,
IF(AND(F2768="Peretoe teenus",H2768&gt;=[2]an!$M$37,RANK(D2768,$D2768:$D2768)+COUNTIFS($D$2:D2768,D2768,$F$2:F2768,F2768)-1&gt;1),"",
IF(AND(F2768="Peretoe teenus",H2768&gt;=[2]an!$M$37,RANK(D2768,$D2768:$D2768)+COUNTIFS($D$2:D2768,D2768,$F$2:F2768,F2768)-1=1,MONTH(H2768)=MONTH(K2768)=TRUE,YEAR(H2768)=YEAR(K2768)=TRUE),((EOMONTH(H2768,0)-H2768+1)*X2768)/DAY(EOMONTH(H2768,0)),
IF(AND(F2768="Peretoe teenus",H2768&gt;=[2]an!$M$37,RANK(D2768,$D2768:$D2768)+COUNTIFS($D$2:D2768,D2768,$F$2:F2768,F2768)-1=1),X2768,
IF(AND(F2768="Peretoe teenus",H2768&lt;[2]an!$M$37,S2768&lt;&gt;"kahepoolne vajaduspõhine",RANK(D2768,$D2768:$D2768)+COUNTIFS($D$2:D2768,D2768,$F$2:F2768,F2768)-1=1),X2768,
IF(AND(F2768="Peretoe teenus",H2768&lt;[2]an!$M$37,S2768&lt;&gt;"kahepoolne vajaduspõhine",RANK(D2768,$D2768:$D2768)+COUNTIFS($D$2:D2768,D2768,$F$2:F2768,F2768)-1&gt;1),"",
IF(AND(F2768="Peretoe teenus",H2768&lt;[2]an!$M$37,S2768="kahepoolne vajaduspõhine",U2768="",RANK(D2768,$D2768:$D2768)+COUNTIFS($D$2:D2768,D2768,$F$2:F2768,F2768)-1=1),X2768,
IF(AND(F2768="Peretoe teenus",H2768&lt;[2]an!$M$37,S2768="kahepoolne vajaduspõhine",U2768="",RANK(D2768,$D2768:$D2768)+COUNTIFS($D$2:D2768,D2768,$F$2:F2768,F2768)-1&gt;1),"",
IF(AND(F2768="Peretoe teenus",H2768&lt;[2]an!$M$37,S2768="kahepoolne vajaduspõhine",U2768&lt;[2]an!$M$37,RANK(D2768,$D2768:$D2768)+COUNTIFS($D$2:D2768,D2768,$F$2:F2768,F2768)-1=1),X2768,
IF(AND(F2768="Peretoe teenus",H2768&lt;[2]an!$M$37,S2768="kahepoolne vajaduspõhine",U2768&lt;[2]an!$M$37,RANK(D2768,$D2768:$D2768)+COUNTIFS($D$2:D2768,D2768,$F$2:F2768,F2768)-1&gt;1),"",
IF(AND(F2768="Peretoe teenus",H2768&lt;[2]an!$M$37,S2768="kahepoolne vajaduspõhine",U2768&gt;=[2]an!$M$37,U2768&lt;=[2]an!$M$38,RANK(D2768,$D2768:$D2768)+COUNTIFS($D$2:D2768,D2768,$F$2:F2768,F2768)-1=1),
((EOMONTH(U2768,0)-U2768+1)*X2768)/DAY(EOMONTH(U2768,0))+(DAY(U2768)-1)*100/DAY(EOMONTH(U2768,0)),
IF(AND(F2768="Peretoe teenus",H2768&lt;[2]an!$M$37,S2768="kahepoolne vajaduspõhine",U2768&gt;=[2]an!$M$37,U2768&lt;=[2]an!$M$38,RANK(D2768,$D2768:$D2768)+COUNTIFS($D$2:D2768,D2768,$F$2:F2768,F2768)-1&gt;1),"",
IF(AND(F2768="Peretoe teenus",H2768&lt;[2]an!$M$37,S2768="kahepoolne vajaduspõhine",U2768&gt;[2]an!$M$38,RANK(D2768,$D2768:$D2768)+COUNTIFS($D$2:D2768,D2768,$F$2:F2768,F2768)-1=1),X2768,
IF(AND(F2768="Peretoe teenus",H2768&lt;[2]an!$M$37,S2768="kahepoolne vajaduspõhine",U2768&gt;[2]an!$M$38,RANK(D2768,$D2768:$D2768)+COUNTIFS($D$2:D2768,D2768,$F$2:F2768,F2768)-1&gt;1),"",X2768*W2768)))))))))))))),"")</f>
        <v/>
      </c>
      <c r="Z2768" s="18" t="str">
        <f t="shared" si="130"/>
        <v/>
      </c>
      <c r="AA2768" s="19" t="str">
        <f>IFERROR(VLOOKUP(E2768,[2]an!$A$3:$B$81,2,FALSE),"")</f>
        <v/>
      </c>
      <c r="AB2768" s="19" t="str">
        <f>IFERROR(VLOOKUP(AA2768,[2]an!$C$2:$D$16,2,FALSE),"")</f>
        <v/>
      </c>
      <c r="AC2768" s="20"/>
      <c r="AD2768" s="21" t="str">
        <f>IF(A2768=[2]an!$F$36,VLOOKUP([2]an!$F$36,[2]an!$F$36:$H$36,3,FALSE),IF(A2768=[2]an!$F$35,VLOOKUP([2]an!$F$35,[2]an!$F$35:$H$35,3,FALSE),IF(A2768=[2]an!$F$33,VLOOKUP([2]an!$F$33,[2]an!$F$33:$H$33,3,FALSE),IF(A2768=[2]an!$F$31,VLOOKUP([2]an!$F$31,[2]an!$F$31:$H$31,3,FALSE),""))))</f>
        <v/>
      </c>
    </row>
    <row r="2769" spans="6:30" x14ac:dyDescent="0.2">
      <c r="F2769" s="10"/>
      <c r="G2769" s="8" t="str">
        <f t="shared" si="131"/>
        <v/>
      </c>
      <c r="H2769" s="13"/>
      <c r="K2769" s="13"/>
      <c r="L2769" s="10"/>
      <c r="M2769" s="10"/>
      <c r="S2769" s="8" t="str">
        <f>IFERROR(VLOOKUP(D2769,[1]peretoe_teenus!$A$2:$L$2000,5,FALSE),"")</f>
        <v/>
      </c>
      <c r="U2769" s="13"/>
      <c r="V2769" s="15" t="str" cm="1">
        <f t="array" ref="V2769">IFERROR(IF(AND(F2769="Tugigrupp",RANK(K2769,$K2769:$K2769)+COUNTIFS($K$2:K2769,K2769,$L$2:L2769,L2769,$M$2:M2769,M2769,$I$2:I2769,I2769,$G$2:G2769,G2769,$F$2:F2769,F2769)-1=1),SUMPRODUCT(($F$2:$F$4154=F2769)*($G$2:$G$4154=G2769)*($K$2:$K$4154=K2769)*($I$2:$I$4154=I2769)*($L$2:$L$4154=L2769)*($M$2:$M$4154=M2769)),""),"")</f>
        <v/>
      </c>
      <c r="W2769" s="15" t="str">
        <f t="shared" si="129"/>
        <v/>
      </c>
      <c r="X2769" s="16" t="str">
        <f>IF(AND(A2769=[2]an!$G$38,F2769=[2]an!$E$40),[2]an!$G$40,IF(AND(A2769=[2]an!$G$38,F2769=[2]an!$E$41),[2]an!$G$41,IF(AND(A2769=[2]an!$G$38,F2769=[2]an!$E$39,H2769&gt;=[2]an!$M$37),[2]an!$G$39,
IF(AND(A2769=[2]an!$G$38,F2769=[2]an!$E$39,H2769&lt;[2]an!$M$37,S2769="kahepoolne vajaduspõhine",U2769=""),[2]an!$M$40,
IF(AND(A2769=[2]an!$G$38,F2769=[2]an!$E$39,H2769&lt;[2]an!$M$37,S2769="kahepoolne vajaduspõhine",U2769&lt;&gt;""),[2]an!$G$39,
IF(AND(A2769=[2]an!$G$38,F2769=[2]an!$E$39,H2769&lt;[2]an!$M$37,S2769&lt;&gt;"kahepoolne vajaduspõhine"),[2]an!$G$39,
IF(AND(A2769=[2]an!$G$38,F2769=[2]an!$E$42),[2]an!$G$42,
IF(AND(A2769=[2]an!$H$38,F2769=[2]an!$E$40),[2]an!$H$40,IF(AND(A2769=[2]an!$H$38,F2769=[2]an!$E$41),[2]an!$H$41,IF(AND(A2769=[2]an!$H$38,F2769=[2]an!$E$39,H2769&gt;=[2]an!$M$37),[2]an!$H$39,
IF(AND(A2769=[2]an!$H$38,F2769=[2]an!$E$39,H2769&lt;[2]an!$M$37,S2769="kahepoolne vajaduspõhine",U2769=""),[2]an!$M$40,
IF(AND(A2769=[2]an!$H$38,F2769=[2]an!$E$39,H2769&lt;[2]an!$M$37,S2769="kahepoolne vajaduspõhine",U2769&lt;&gt;""),[2]an!$H$39,
IF(AND(A2769=[2]an!$H$38,F2769=[2]an!$E$39,H2769&lt;[2]an!$M$37,S2769&lt;&gt;"kahepoolne vajaduspõhine"),[2]an!$H$39,
IF(AND(A2769=[2]an!$H$38,F2769=[2]an!$E$42),[2]an!$H$42,
IF(AND(A2769=[2]an!$I$38,F2769=[2]an!$E$40),[2]an!$I$40,IF(AND(A2769=[2]an!$I$38,F2769=[2]an!$E$41),[2]an!$I$41,IF(AND(A2769=[2]an!$I$38,F2769=[2]an!$E$39,H2769&gt;=[2]an!$M$37),[2]an!$I$39,
IF(AND(A2769=[2]an!$I$38,F2769=[2]an!$E$39,H2769&lt;[2]an!$M$37,S2769="kahepoolne vajaduspõhine",U2769=""),[2]an!$M$40,
IF(AND(A2769=[2]an!$I$38,F2769=[2]an!$E$39,H2769&lt;[2]an!$M$37,S2769="kahepoolne vajaduspõhine",U2769&lt;&gt;""),[2]an!$I$39,
IF(AND(A2769=[2]an!$I$38,F2769=[2]an!$E$39,H2769&lt;[2]an!$M$37,S2769&lt;&gt;"kahepoolne vajaduspõhine"),[2]an!$I$39,
IF(AND(A2769=[2]an!$I$38,F2769=[2]an!$E$42),[2]an!$I$42,
IF(AND(A2769=[2]an!$J$38,F2769=[2]an!$E$40),[2]an!$J$40,IF(AND(A2769=[2]an!$J$38,F2769=[2]an!$E$41),[2]an!$J$41,IF(AND(A2769=[2]an!$J$38,F2769=[2]an!$E$39,H2769&gt;=[2]an!$M$37),[2]an!$J$39,
IF(AND(A2769=[2]an!$J$38,F2769=[2]an!$E$39,H2769&lt;[2]an!$M$37,S2769="kahepoolne vajaduspõhine",U2769=""),[2]an!$M$40,
IF(AND(A2769=[2]an!$J$38,F2769=[2]an!$E$39,H2769&lt;[2]an!$M$37,S2769="kahepoolne vajaduspõhine",U2769&lt;&gt;""),[2]an!$J$39,
IF(AND(A2769=[2]an!$J$38,F2769=[2]an!$E$39,H2769&lt;[2]an!$M$37,S2769&lt;&gt;"kahepoolne vajaduspõhine"),[2]an!$J$39,
IF(AND(A2769=[2]an!$J$38,F2769=[2]an!$E$42),[2]an!$J$42,""))))))))))))))))))))))))))))</f>
        <v/>
      </c>
      <c r="Y2769" s="17" t="str">
        <f>IFERROR(IF(F2769="Tugigrupp",0,
IF(AND(F2769="Peretoe teenus",H2769&gt;=[2]an!$M$37,RANK(D2769,$D2769:$D2769)+COUNTIFS($D$2:D2769,D2769,$F$2:F2769,F2769)-1&gt;1),"",
IF(AND(F2769="Peretoe teenus",H2769&gt;=[2]an!$M$37,RANK(D2769,$D2769:$D2769)+COUNTIFS($D$2:D2769,D2769,$F$2:F2769,F2769)-1=1,MONTH(H2769)=MONTH(K2769)=TRUE,YEAR(H2769)=YEAR(K2769)=TRUE),((EOMONTH(H2769,0)-H2769+1)*X2769)/DAY(EOMONTH(H2769,0)),
IF(AND(F2769="Peretoe teenus",H2769&gt;=[2]an!$M$37,RANK(D2769,$D2769:$D2769)+COUNTIFS($D$2:D2769,D2769,$F$2:F2769,F2769)-1=1),X2769,
IF(AND(F2769="Peretoe teenus",H2769&lt;[2]an!$M$37,S2769&lt;&gt;"kahepoolne vajaduspõhine",RANK(D2769,$D2769:$D2769)+COUNTIFS($D$2:D2769,D2769,$F$2:F2769,F2769)-1=1),X2769,
IF(AND(F2769="Peretoe teenus",H2769&lt;[2]an!$M$37,S2769&lt;&gt;"kahepoolne vajaduspõhine",RANK(D2769,$D2769:$D2769)+COUNTIFS($D$2:D2769,D2769,$F$2:F2769,F2769)-1&gt;1),"",
IF(AND(F2769="Peretoe teenus",H2769&lt;[2]an!$M$37,S2769="kahepoolne vajaduspõhine",U2769="",RANK(D2769,$D2769:$D2769)+COUNTIFS($D$2:D2769,D2769,$F$2:F2769,F2769)-1=1),X2769,
IF(AND(F2769="Peretoe teenus",H2769&lt;[2]an!$M$37,S2769="kahepoolne vajaduspõhine",U2769="",RANK(D2769,$D2769:$D2769)+COUNTIFS($D$2:D2769,D2769,$F$2:F2769,F2769)-1&gt;1),"",
IF(AND(F2769="Peretoe teenus",H2769&lt;[2]an!$M$37,S2769="kahepoolne vajaduspõhine",U2769&lt;[2]an!$M$37,RANK(D2769,$D2769:$D2769)+COUNTIFS($D$2:D2769,D2769,$F$2:F2769,F2769)-1=1),X2769,
IF(AND(F2769="Peretoe teenus",H2769&lt;[2]an!$M$37,S2769="kahepoolne vajaduspõhine",U2769&lt;[2]an!$M$37,RANK(D2769,$D2769:$D2769)+COUNTIFS($D$2:D2769,D2769,$F$2:F2769,F2769)-1&gt;1),"",
IF(AND(F2769="Peretoe teenus",H2769&lt;[2]an!$M$37,S2769="kahepoolne vajaduspõhine",U2769&gt;=[2]an!$M$37,U2769&lt;=[2]an!$M$38,RANK(D2769,$D2769:$D2769)+COUNTIFS($D$2:D2769,D2769,$F$2:F2769,F2769)-1=1),
((EOMONTH(U2769,0)-U2769+1)*X2769)/DAY(EOMONTH(U2769,0))+(DAY(U2769)-1)*100/DAY(EOMONTH(U2769,0)),
IF(AND(F2769="Peretoe teenus",H2769&lt;[2]an!$M$37,S2769="kahepoolne vajaduspõhine",U2769&gt;=[2]an!$M$37,U2769&lt;=[2]an!$M$38,RANK(D2769,$D2769:$D2769)+COUNTIFS($D$2:D2769,D2769,$F$2:F2769,F2769)-1&gt;1),"",
IF(AND(F2769="Peretoe teenus",H2769&lt;[2]an!$M$37,S2769="kahepoolne vajaduspõhine",U2769&gt;[2]an!$M$38,RANK(D2769,$D2769:$D2769)+COUNTIFS($D$2:D2769,D2769,$F$2:F2769,F2769)-1=1),X2769,
IF(AND(F2769="Peretoe teenus",H2769&lt;[2]an!$M$37,S2769="kahepoolne vajaduspõhine",U2769&gt;[2]an!$M$38,RANK(D2769,$D2769:$D2769)+COUNTIFS($D$2:D2769,D2769,$F$2:F2769,F2769)-1&gt;1),"",X2769*W2769)))))))))))))),"")</f>
        <v/>
      </c>
      <c r="Z2769" s="18" t="str">
        <f t="shared" si="130"/>
        <v/>
      </c>
      <c r="AA2769" s="19" t="str">
        <f>IFERROR(VLOOKUP(E2769,[2]an!$A$3:$B$81,2,FALSE),"")</f>
        <v/>
      </c>
      <c r="AB2769" s="19" t="str">
        <f>IFERROR(VLOOKUP(AA2769,[2]an!$C$2:$D$16,2,FALSE),"")</f>
        <v/>
      </c>
      <c r="AC2769" s="20"/>
      <c r="AD2769" s="21" t="str">
        <f>IF(A2769=[2]an!$F$36,VLOOKUP([2]an!$F$36,[2]an!$F$36:$H$36,3,FALSE),IF(A2769=[2]an!$F$35,VLOOKUP([2]an!$F$35,[2]an!$F$35:$H$35,3,FALSE),IF(A2769=[2]an!$F$33,VLOOKUP([2]an!$F$33,[2]an!$F$33:$H$33,3,FALSE),IF(A2769=[2]an!$F$31,VLOOKUP([2]an!$F$31,[2]an!$F$31:$H$31,3,FALSE),""))))</f>
        <v/>
      </c>
    </row>
    <row r="2770" spans="6:30" x14ac:dyDescent="0.2">
      <c r="F2770" s="10"/>
      <c r="G2770" s="8" t="str">
        <f t="shared" si="131"/>
        <v/>
      </c>
      <c r="H2770" s="13"/>
      <c r="K2770" s="13"/>
      <c r="L2770" s="10"/>
      <c r="M2770" s="10"/>
      <c r="S2770" s="8" t="str">
        <f>IFERROR(VLOOKUP(D2770,[1]peretoe_teenus!$A$2:$L$2000,5,FALSE),"")</f>
        <v/>
      </c>
      <c r="U2770" s="13"/>
      <c r="V2770" s="15" t="str" cm="1">
        <f t="array" ref="V2770">IFERROR(IF(AND(F2770="Tugigrupp",RANK(K2770,$K2770:$K2770)+COUNTIFS($K$2:K2770,K2770,$L$2:L2770,L2770,$M$2:M2770,M2770,$I$2:I2770,I2770,$G$2:G2770,G2770,$F$2:F2770,F2770)-1=1),SUMPRODUCT(($F$2:$F$4154=F2770)*($G$2:$G$4154=G2770)*($K$2:$K$4154=K2770)*($I$2:$I$4154=I2770)*($L$2:$L$4154=L2770)*($M$2:$M$4154=M2770)),""),"")</f>
        <v/>
      </c>
      <c r="W2770" s="15" t="str">
        <f t="shared" si="129"/>
        <v/>
      </c>
      <c r="X2770" s="16" t="str">
        <f>IF(AND(A2770=[2]an!$G$38,F2770=[2]an!$E$40),[2]an!$G$40,IF(AND(A2770=[2]an!$G$38,F2770=[2]an!$E$41),[2]an!$G$41,IF(AND(A2770=[2]an!$G$38,F2770=[2]an!$E$39,H2770&gt;=[2]an!$M$37),[2]an!$G$39,
IF(AND(A2770=[2]an!$G$38,F2770=[2]an!$E$39,H2770&lt;[2]an!$M$37,S2770="kahepoolne vajaduspõhine",U2770=""),[2]an!$M$40,
IF(AND(A2770=[2]an!$G$38,F2770=[2]an!$E$39,H2770&lt;[2]an!$M$37,S2770="kahepoolne vajaduspõhine",U2770&lt;&gt;""),[2]an!$G$39,
IF(AND(A2770=[2]an!$G$38,F2770=[2]an!$E$39,H2770&lt;[2]an!$M$37,S2770&lt;&gt;"kahepoolne vajaduspõhine"),[2]an!$G$39,
IF(AND(A2770=[2]an!$G$38,F2770=[2]an!$E$42),[2]an!$G$42,
IF(AND(A2770=[2]an!$H$38,F2770=[2]an!$E$40),[2]an!$H$40,IF(AND(A2770=[2]an!$H$38,F2770=[2]an!$E$41),[2]an!$H$41,IF(AND(A2770=[2]an!$H$38,F2770=[2]an!$E$39,H2770&gt;=[2]an!$M$37),[2]an!$H$39,
IF(AND(A2770=[2]an!$H$38,F2770=[2]an!$E$39,H2770&lt;[2]an!$M$37,S2770="kahepoolne vajaduspõhine",U2770=""),[2]an!$M$40,
IF(AND(A2770=[2]an!$H$38,F2770=[2]an!$E$39,H2770&lt;[2]an!$M$37,S2770="kahepoolne vajaduspõhine",U2770&lt;&gt;""),[2]an!$H$39,
IF(AND(A2770=[2]an!$H$38,F2770=[2]an!$E$39,H2770&lt;[2]an!$M$37,S2770&lt;&gt;"kahepoolne vajaduspõhine"),[2]an!$H$39,
IF(AND(A2770=[2]an!$H$38,F2770=[2]an!$E$42),[2]an!$H$42,
IF(AND(A2770=[2]an!$I$38,F2770=[2]an!$E$40),[2]an!$I$40,IF(AND(A2770=[2]an!$I$38,F2770=[2]an!$E$41),[2]an!$I$41,IF(AND(A2770=[2]an!$I$38,F2770=[2]an!$E$39,H2770&gt;=[2]an!$M$37),[2]an!$I$39,
IF(AND(A2770=[2]an!$I$38,F2770=[2]an!$E$39,H2770&lt;[2]an!$M$37,S2770="kahepoolne vajaduspõhine",U2770=""),[2]an!$M$40,
IF(AND(A2770=[2]an!$I$38,F2770=[2]an!$E$39,H2770&lt;[2]an!$M$37,S2770="kahepoolne vajaduspõhine",U2770&lt;&gt;""),[2]an!$I$39,
IF(AND(A2770=[2]an!$I$38,F2770=[2]an!$E$39,H2770&lt;[2]an!$M$37,S2770&lt;&gt;"kahepoolne vajaduspõhine"),[2]an!$I$39,
IF(AND(A2770=[2]an!$I$38,F2770=[2]an!$E$42),[2]an!$I$42,
IF(AND(A2770=[2]an!$J$38,F2770=[2]an!$E$40),[2]an!$J$40,IF(AND(A2770=[2]an!$J$38,F2770=[2]an!$E$41),[2]an!$J$41,IF(AND(A2770=[2]an!$J$38,F2770=[2]an!$E$39,H2770&gt;=[2]an!$M$37),[2]an!$J$39,
IF(AND(A2770=[2]an!$J$38,F2770=[2]an!$E$39,H2770&lt;[2]an!$M$37,S2770="kahepoolne vajaduspõhine",U2770=""),[2]an!$M$40,
IF(AND(A2770=[2]an!$J$38,F2770=[2]an!$E$39,H2770&lt;[2]an!$M$37,S2770="kahepoolne vajaduspõhine",U2770&lt;&gt;""),[2]an!$J$39,
IF(AND(A2770=[2]an!$J$38,F2770=[2]an!$E$39,H2770&lt;[2]an!$M$37,S2770&lt;&gt;"kahepoolne vajaduspõhine"),[2]an!$J$39,
IF(AND(A2770=[2]an!$J$38,F2770=[2]an!$E$42),[2]an!$J$42,""))))))))))))))))))))))))))))</f>
        <v/>
      </c>
      <c r="Y2770" s="17" t="str">
        <f>IFERROR(IF(F2770="Tugigrupp",0,
IF(AND(F2770="Peretoe teenus",H2770&gt;=[2]an!$M$37,RANK(D2770,$D2770:$D2770)+COUNTIFS($D$2:D2770,D2770,$F$2:F2770,F2770)-1&gt;1),"",
IF(AND(F2770="Peretoe teenus",H2770&gt;=[2]an!$M$37,RANK(D2770,$D2770:$D2770)+COUNTIFS($D$2:D2770,D2770,$F$2:F2770,F2770)-1=1,MONTH(H2770)=MONTH(K2770)=TRUE,YEAR(H2770)=YEAR(K2770)=TRUE),((EOMONTH(H2770,0)-H2770+1)*X2770)/DAY(EOMONTH(H2770,0)),
IF(AND(F2770="Peretoe teenus",H2770&gt;=[2]an!$M$37,RANK(D2770,$D2770:$D2770)+COUNTIFS($D$2:D2770,D2770,$F$2:F2770,F2770)-1=1),X2770,
IF(AND(F2770="Peretoe teenus",H2770&lt;[2]an!$M$37,S2770&lt;&gt;"kahepoolne vajaduspõhine",RANK(D2770,$D2770:$D2770)+COUNTIFS($D$2:D2770,D2770,$F$2:F2770,F2770)-1=1),X2770,
IF(AND(F2770="Peretoe teenus",H2770&lt;[2]an!$M$37,S2770&lt;&gt;"kahepoolne vajaduspõhine",RANK(D2770,$D2770:$D2770)+COUNTIFS($D$2:D2770,D2770,$F$2:F2770,F2770)-1&gt;1),"",
IF(AND(F2770="Peretoe teenus",H2770&lt;[2]an!$M$37,S2770="kahepoolne vajaduspõhine",U2770="",RANK(D2770,$D2770:$D2770)+COUNTIFS($D$2:D2770,D2770,$F$2:F2770,F2770)-1=1),X2770,
IF(AND(F2770="Peretoe teenus",H2770&lt;[2]an!$M$37,S2770="kahepoolne vajaduspõhine",U2770="",RANK(D2770,$D2770:$D2770)+COUNTIFS($D$2:D2770,D2770,$F$2:F2770,F2770)-1&gt;1),"",
IF(AND(F2770="Peretoe teenus",H2770&lt;[2]an!$M$37,S2770="kahepoolne vajaduspõhine",U2770&lt;[2]an!$M$37,RANK(D2770,$D2770:$D2770)+COUNTIFS($D$2:D2770,D2770,$F$2:F2770,F2770)-1=1),X2770,
IF(AND(F2770="Peretoe teenus",H2770&lt;[2]an!$M$37,S2770="kahepoolne vajaduspõhine",U2770&lt;[2]an!$M$37,RANK(D2770,$D2770:$D2770)+COUNTIFS($D$2:D2770,D2770,$F$2:F2770,F2770)-1&gt;1),"",
IF(AND(F2770="Peretoe teenus",H2770&lt;[2]an!$M$37,S2770="kahepoolne vajaduspõhine",U2770&gt;=[2]an!$M$37,U2770&lt;=[2]an!$M$38,RANK(D2770,$D2770:$D2770)+COUNTIFS($D$2:D2770,D2770,$F$2:F2770,F2770)-1=1),
((EOMONTH(U2770,0)-U2770+1)*X2770)/DAY(EOMONTH(U2770,0))+(DAY(U2770)-1)*100/DAY(EOMONTH(U2770,0)),
IF(AND(F2770="Peretoe teenus",H2770&lt;[2]an!$M$37,S2770="kahepoolne vajaduspõhine",U2770&gt;=[2]an!$M$37,U2770&lt;=[2]an!$M$38,RANK(D2770,$D2770:$D2770)+COUNTIFS($D$2:D2770,D2770,$F$2:F2770,F2770)-1&gt;1),"",
IF(AND(F2770="Peretoe teenus",H2770&lt;[2]an!$M$37,S2770="kahepoolne vajaduspõhine",U2770&gt;[2]an!$M$38,RANK(D2770,$D2770:$D2770)+COUNTIFS($D$2:D2770,D2770,$F$2:F2770,F2770)-1=1),X2770,
IF(AND(F2770="Peretoe teenus",H2770&lt;[2]an!$M$37,S2770="kahepoolne vajaduspõhine",U2770&gt;[2]an!$M$38,RANK(D2770,$D2770:$D2770)+COUNTIFS($D$2:D2770,D2770,$F$2:F2770,F2770)-1&gt;1),"",X2770*W2770)))))))))))))),"")</f>
        <v/>
      </c>
      <c r="Z2770" s="18" t="str">
        <f t="shared" si="130"/>
        <v/>
      </c>
      <c r="AA2770" s="19" t="str">
        <f>IFERROR(VLOOKUP(E2770,[2]an!$A$3:$B$81,2,FALSE),"")</f>
        <v/>
      </c>
      <c r="AB2770" s="19" t="str">
        <f>IFERROR(VLOOKUP(AA2770,[2]an!$C$2:$D$16,2,FALSE),"")</f>
        <v/>
      </c>
      <c r="AC2770" s="20"/>
      <c r="AD2770" s="21" t="str">
        <f>IF(A2770=[2]an!$F$36,VLOOKUP([2]an!$F$36,[2]an!$F$36:$H$36,3,FALSE),IF(A2770=[2]an!$F$35,VLOOKUP([2]an!$F$35,[2]an!$F$35:$H$35,3,FALSE),IF(A2770=[2]an!$F$33,VLOOKUP([2]an!$F$33,[2]an!$F$33:$H$33,3,FALSE),IF(A2770=[2]an!$F$31,VLOOKUP([2]an!$F$31,[2]an!$F$31:$H$31,3,FALSE),""))))</f>
        <v/>
      </c>
    </row>
    <row r="2771" spans="6:30" x14ac:dyDescent="0.2">
      <c r="F2771" s="10"/>
      <c r="G2771" s="8" t="str">
        <f t="shared" si="131"/>
        <v/>
      </c>
      <c r="H2771" s="13"/>
      <c r="K2771" s="13"/>
      <c r="L2771" s="10"/>
      <c r="M2771" s="10"/>
      <c r="S2771" s="8" t="str">
        <f>IFERROR(VLOOKUP(D2771,[1]peretoe_teenus!$A$2:$L$2000,5,FALSE),"")</f>
        <v/>
      </c>
      <c r="U2771" s="13"/>
      <c r="V2771" s="15" t="str" cm="1">
        <f t="array" ref="V2771">IFERROR(IF(AND(F2771="Tugigrupp",RANK(K2771,$K2771:$K2771)+COUNTIFS($K$2:K2771,K2771,$L$2:L2771,L2771,$M$2:M2771,M2771,$I$2:I2771,I2771,$G$2:G2771,G2771,$F$2:F2771,F2771)-1=1),SUMPRODUCT(($F$2:$F$4154=F2771)*($G$2:$G$4154=G2771)*($K$2:$K$4154=K2771)*($I$2:$I$4154=I2771)*($L$2:$L$4154=L2771)*($M$2:$M$4154=M2771)),""),"")</f>
        <v/>
      </c>
      <c r="W2771" s="15" t="str">
        <f t="shared" si="129"/>
        <v/>
      </c>
      <c r="X2771" s="16" t="str">
        <f>IF(AND(A2771=[2]an!$G$38,F2771=[2]an!$E$40),[2]an!$G$40,IF(AND(A2771=[2]an!$G$38,F2771=[2]an!$E$41),[2]an!$G$41,IF(AND(A2771=[2]an!$G$38,F2771=[2]an!$E$39,H2771&gt;=[2]an!$M$37),[2]an!$G$39,
IF(AND(A2771=[2]an!$G$38,F2771=[2]an!$E$39,H2771&lt;[2]an!$M$37,S2771="kahepoolne vajaduspõhine",U2771=""),[2]an!$M$40,
IF(AND(A2771=[2]an!$G$38,F2771=[2]an!$E$39,H2771&lt;[2]an!$M$37,S2771="kahepoolne vajaduspõhine",U2771&lt;&gt;""),[2]an!$G$39,
IF(AND(A2771=[2]an!$G$38,F2771=[2]an!$E$39,H2771&lt;[2]an!$M$37,S2771&lt;&gt;"kahepoolne vajaduspõhine"),[2]an!$G$39,
IF(AND(A2771=[2]an!$G$38,F2771=[2]an!$E$42),[2]an!$G$42,
IF(AND(A2771=[2]an!$H$38,F2771=[2]an!$E$40),[2]an!$H$40,IF(AND(A2771=[2]an!$H$38,F2771=[2]an!$E$41),[2]an!$H$41,IF(AND(A2771=[2]an!$H$38,F2771=[2]an!$E$39,H2771&gt;=[2]an!$M$37),[2]an!$H$39,
IF(AND(A2771=[2]an!$H$38,F2771=[2]an!$E$39,H2771&lt;[2]an!$M$37,S2771="kahepoolne vajaduspõhine",U2771=""),[2]an!$M$40,
IF(AND(A2771=[2]an!$H$38,F2771=[2]an!$E$39,H2771&lt;[2]an!$M$37,S2771="kahepoolne vajaduspõhine",U2771&lt;&gt;""),[2]an!$H$39,
IF(AND(A2771=[2]an!$H$38,F2771=[2]an!$E$39,H2771&lt;[2]an!$M$37,S2771&lt;&gt;"kahepoolne vajaduspõhine"),[2]an!$H$39,
IF(AND(A2771=[2]an!$H$38,F2771=[2]an!$E$42),[2]an!$H$42,
IF(AND(A2771=[2]an!$I$38,F2771=[2]an!$E$40),[2]an!$I$40,IF(AND(A2771=[2]an!$I$38,F2771=[2]an!$E$41),[2]an!$I$41,IF(AND(A2771=[2]an!$I$38,F2771=[2]an!$E$39,H2771&gt;=[2]an!$M$37),[2]an!$I$39,
IF(AND(A2771=[2]an!$I$38,F2771=[2]an!$E$39,H2771&lt;[2]an!$M$37,S2771="kahepoolne vajaduspõhine",U2771=""),[2]an!$M$40,
IF(AND(A2771=[2]an!$I$38,F2771=[2]an!$E$39,H2771&lt;[2]an!$M$37,S2771="kahepoolne vajaduspõhine",U2771&lt;&gt;""),[2]an!$I$39,
IF(AND(A2771=[2]an!$I$38,F2771=[2]an!$E$39,H2771&lt;[2]an!$M$37,S2771&lt;&gt;"kahepoolne vajaduspõhine"),[2]an!$I$39,
IF(AND(A2771=[2]an!$I$38,F2771=[2]an!$E$42),[2]an!$I$42,
IF(AND(A2771=[2]an!$J$38,F2771=[2]an!$E$40),[2]an!$J$40,IF(AND(A2771=[2]an!$J$38,F2771=[2]an!$E$41),[2]an!$J$41,IF(AND(A2771=[2]an!$J$38,F2771=[2]an!$E$39,H2771&gt;=[2]an!$M$37),[2]an!$J$39,
IF(AND(A2771=[2]an!$J$38,F2771=[2]an!$E$39,H2771&lt;[2]an!$M$37,S2771="kahepoolne vajaduspõhine",U2771=""),[2]an!$M$40,
IF(AND(A2771=[2]an!$J$38,F2771=[2]an!$E$39,H2771&lt;[2]an!$M$37,S2771="kahepoolne vajaduspõhine",U2771&lt;&gt;""),[2]an!$J$39,
IF(AND(A2771=[2]an!$J$38,F2771=[2]an!$E$39,H2771&lt;[2]an!$M$37,S2771&lt;&gt;"kahepoolne vajaduspõhine"),[2]an!$J$39,
IF(AND(A2771=[2]an!$J$38,F2771=[2]an!$E$42),[2]an!$J$42,""))))))))))))))))))))))))))))</f>
        <v/>
      </c>
      <c r="Y2771" s="17" t="str">
        <f>IFERROR(IF(F2771="Tugigrupp",0,
IF(AND(F2771="Peretoe teenus",H2771&gt;=[2]an!$M$37,RANK(D2771,$D2771:$D2771)+COUNTIFS($D$2:D2771,D2771,$F$2:F2771,F2771)-1&gt;1),"",
IF(AND(F2771="Peretoe teenus",H2771&gt;=[2]an!$M$37,RANK(D2771,$D2771:$D2771)+COUNTIFS($D$2:D2771,D2771,$F$2:F2771,F2771)-1=1,MONTH(H2771)=MONTH(K2771)=TRUE,YEAR(H2771)=YEAR(K2771)=TRUE),((EOMONTH(H2771,0)-H2771+1)*X2771)/DAY(EOMONTH(H2771,0)),
IF(AND(F2771="Peretoe teenus",H2771&gt;=[2]an!$M$37,RANK(D2771,$D2771:$D2771)+COUNTIFS($D$2:D2771,D2771,$F$2:F2771,F2771)-1=1),X2771,
IF(AND(F2771="Peretoe teenus",H2771&lt;[2]an!$M$37,S2771&lt;&gt;"kahepoolne vajaduspõhine",RANK(D2771,$D2771:$D2771)+COUNTIFS($D$2:D2771,D2771,$F$2:F2771,F2771)-1=1),X2771,
IF(AND(F2771="Peretoe teenus",H2771&lt;[2]an!$M$37,S2771&lt;&gt;"kahepoolne vajaduspõhine",RANK(D2771,$D2771:$D2771)+COUNTIFS($D$2:D2771,D2771,$F$2:F2771,F2771)-1&gt;1),"",
IF(AND(F2771="Peretoe teenus",H2771&lt;[2]an!$M$37,S2771="kahepoolne vajaduspõhine",U2771="",RANK(D2771,$D2771:$D2771)+COUNTIFS($D$2:D2771,D2771,$F$2:F2771,F2771)-1=1),X2771,
IF(AND(F2771="Peretoe teenus",H2771&lt;[2]an!$M$37,S2771="kahepoolne vajaduspõhine",U2771="",RANK(D2771,$D2771:$D2771)+COUNTIFS($D$2:D2771,D2771,$F$2:F2771,F2771)-1&gt;1),"",
IF(AND(F2771="Peretoe teenus",H2771&lt;[2]an!$M$37,S2771="kahepoolne vajaduspõhine",U2771&lt;[2]an!$M$37,RANK(D2771,$D2771:$D2771)+COUNTIFS($D$2:D2771,D2771,$F$2:F2771,F2771)-1=1),X2771,
IF(AND(F2771="Peretoe teenus",H2771&lt;[2]an!$M$37,S2771="kahepoolne vajaduspõhine",U2771&lt;[2]an!$M$37,RANK(D2771,$D2771:$D2771)+COUNTIFS($D$2:D2771,D2771,$F$2:F2771,F2771)-1&gt;1),"",
IF(AND(F2771="Peretoe teenus",H2771&lt;[2]an!$M$37,S2771="kahepoolne vajaduspõhine",U2771&gt;=[2]an!$M$37,U2771&lt;=[2]an!$M$38,RANK(D2771,$D2771:$D2771)+COUNTIFS($D$2:D2771,D2771,$F$2:F2771,F2771)-1=1),
((EOMONTH(U2771,0)-U2771+1)*X2771)/DAY(EOMONTH(U2771,0))+(DAY(U2771)-1)*100/DAY(EOMONTH(U2771,0)),
IF(AND(F2771="Peretoe teenus",H2771&lt;[2]an!$M$37,S2771="kahepoolne vajaduspõhine",U2771&gt;=[2]an!$M$37,U2771&lt;=[2]an!$M$38,RANK(D2771,$D2771:$D2771)+COUNTIFS($D$2:D2771,D2771,$F$2:F2771,F2771)-1&gt;1),"",
IF(AND(F2771="Peretoe teenus",H2771&lt;[2]an!$M$37,S2771="kahepoolne vajaduspõhine",U2771&gt;[2]an!$M$38,RANK(D2771,$D2771:$D2771)+COUNTIFS($D$2:D2771,D2771,$F$2:F2771,F2771)-1=1),X2771,
IF(AND(F2771="Peretoe teenus",H2771&lt;[2]an!$M$37,S2771="kahepoolne vajaduspõhine",U2771&gt;[2]an!$M$38,RANK(D2771,$D2771:$D2771)+COUNTIFS($D$2:D2771,D2771,$F$2:F2771,F2771)-1&gt;1),"",X2771*W2771)))))))))))))),"")</f>
        <v/>
      </c>
      <c r="Z2771" s="18" t="str">
        <f t="shared" si="130"/>
        <v/>
      </c>
      <c r="AA2771" s="19" t="str">
        <f>IFERROR(VLOOKUP(E2771,[2]an!$A$3:$B$81,2,FALSE),"")</f>
        <v/>
      </c>
      <c r="AB2771" s="19" t="str">
        <f>IFERROR(VLOOKUP(AA2771,[2]an!$C$2:$D$16,2,FALSE),"")</f>
        <v/>
      </c>
      <c r="AC2771" s="20"/>
      <c r="AD2771" s="21" t="str">
        <f>IF(A2771=[2]an!$F$36,VLOOKUP([2]an!$F$36,[2]an!$F$36:$H$36,3,FALSE),IF(A2771=[2]an!$F$35,VLOOKUP([2]an!$F$35,[2]an!$F$35:$H$35,3,FALSE),IF(A2771=[2]an!$F$33,VLOOKUP([2]an!$F$33,[2]an!$F$33:$H$33,3,FALSE),IF(A2771=[2]an!$F$31,VLOOKUP([2]an!$F$31,[2]an!$F$31:$H$31,3,FALSE),""))))</f>
        <v/>
      </c>
    </row>
    <row r="2772" spans="6:30" x14ac:dyDescent="0.2">
      <c r="F2772" s="10"/>
      <c r="G2772" s="8" t="str">
        <f t="shared" si="131"/>
        <v/>
      </c>
      <c r="H2772" s="13"/>
      <c r="K2772" s="13"/>
      <c r="L2772" s="10"/>
      <c r="M2772" s="10"/>
      <c r="S2772" s="8" t="str">
        <f>IFERROR(VLOOKUP(D2772,[1]peretoe_teenus!$A$2:$L$2000,5,FALSE),"")</f>
        <v/>
      </c>
      <c r="U2772" s="13"/>
      <c r="V2772" s="15" t="str" cm="1">
        <f t="array" ref="V2772">IFERROR(IF(AND(F2772="Tugigrupp",RANK(K2772,$K2772:$K2772)+COUNTIFS($K$2:K2772,K2772,$L$2:L2772,L2772,$M$2:M2772,M2772,$I$2:I2772,I2772,$G$2:G2772,G2772,$F$2:F2772,F2772)-1=1),SUMPRODUCT(($F$2:$F$4154=F2772)*($G$2:$G$4154=G2772)*($K$2:$K$4154=K2772)*($I$2:$I$4154=I2772)*($L$2:$L$4154=L2772)*($M$2:$M$4154=M2772)),""),"")</f>
        <v/>
      </c>
      <c r="W2772" s="15" t="str">
        <f t="shared" si="129"/>
        <v/>
      </c>
      <c r="X2772" s="16" t="str">
        <f>IF(AND(A2772=[2]an!$G$38,F2772=[2]an!$E$40),[2]an!$G$40,IF(AND(A2772=[2]an!$G$38,F2772=[2]an!$E$41),[2]an!$G$41,IF(AND(A2772=[2]an!$G$38,F2772=[2]an!$E$39,H2772&gt;=[2]an!$M$37),[2]an!$G$39,
IF(AND(A2772=[2]an!$G$38,F2772=[2]an!$E$39,H2772&lt;[2]an!$M$37,S2772="kahepoolne vajaduspõhine",U2772=""),[2]an!$M$40,
IF(AND(A2772=[2]an!$G$38,F2772=[2]an!$E$39,H2772&lt;[2]an!$M$37,S2772="kahepoolne vajaduspõhine",U2772&lt;&gt;""),[2]an!$G$39,
IF(AND(A2772=[2]an!$G$38,F2772=[2]an!$E$39,H2772&lt;[2]an!$M$37,S2772&lt;&gt;"kahepoolne vajaduspõhine"),[2]an!$G$39,
IF(AND(A2772=[2]an!$G$38,F2772=[2]an!$E$42),[2]an!$G$42,
IF(AND(A2772=[2]an!$H$38,F2772=[2]an!$E$40),[2]an!$H$40,IF(AND(A2772=[2]an!$H$38,F2772=[2]an!$E$41),[2]an!$H$41,IF(AND(A2772=[2]an!$H$38,F2772=[2]an!$E$39,H2772&gt;=[2]an!$M$37),[2]an!$H$39,
IF(AND(A2772=[2]an!$H$38,F2772=[2]an!$E$39,H2772&lt;[2]an!$M$37,S2772="kahepoolne vajaduspõhine",U2772=""),[2]an!$M$40,
IF(AND(A2772=[2]an!$H$38,F2772=[2]an!$E$39,H2772&lt;[2]an!$M$37,S2772="kahepoolne vajaduspõhine",U2772&lt;&gt;""),[2]an!$H$39,
IF(AND(A2772=[2]an!$H$38,F2772=[2]an!$E$39,H2772&lt;[2]an!$M$37,S2772&lt;&gt;"kahepoolne vajaduspõhine"),[2]an!$H$39,
IF(AND(A2772=[2]an!$H$38,F2772=[2]an!$E$42),[2]an!$H$42,
IF(AND(A2772=[2]an!$I$38,F2772=[2]an!$E$40),[2]an!$I$40,IF(AND(A2772=[2]an!$I$38,F2772=[2]an!$E$41),[2]an!$I$41,IF(AND(A2772=[2]an!$I$38,F2772=[2]an!$E$39,H2772&gt;=[2]an!$M$37),[2]an!$I$39,
IF(AND(A2772=[2]an!$I$38,F2772=[2]an!$E$39,H2772&lt;[2]an!$M$37,S2772="kahepoolne vajaduspõhine",U2772=""),[2]an!$M$40,
IF(AND(A2772=[2]an!$I$38,F2772=[2]an!$E$39,H2772&lt;[2]an!$M$37,S2772="kahepoolne vajaduspõhine",U2772&lt;&gt;""),[2]an!$I$39,
IF(AND(A2772=[2]an!$I$38,F2772=[2]an!$E$39,H2772&lt;[2]an!$M$37,S2772&lt;&gt;"kahepoolne vajaduspõhine"),[2]an!$I$39,
IF(AND(A2772=[2]an!$I$38,F2772=[2]an!$E$42),[2]an!$I$42,
IF(AND(A2772=[2]an!$J$38,F2772=[2]an!$E$40),[2]an!$J$40,IF(AND(A2772=[2]an!$J$38,F2772=[2]an!$E$41),[2]an!$J$41,IF(AND(A2772=[2]an!$J$38,F2772=[2]an!$E$39,H2772&gt;=[2]an!$M$37),[2]an!$J$39,
IF(AND(A2772=[2]an!$J$38,F2772=[2]an!$E$39,H2772&lt;[2]an!$M$37,S2772="kahepoolne vajaduspõhine",U2772=""),[2]an!$M$40,
IF(AND(A2772=[2]an!$J$38,F2772=[2]an!$E$39,H2772&lt;[2]an!$M$37,S2772="kahepoolne vajaduspõhine",U2772&lt;&gt;""),[2]an!$J$39,
IF(AND(A2772=[2]an!$J$38,F2772=[2]an!$E$39,H2772&lt;[2]an!$M$37,S2772&lt;&gt;"kahepoolne vajaduspõhine"),[2]an!$J$39,
IF(AND(A2772=[2]an!$J$38,F2772=[2]an!$E$42),[2]an!$J$42,""))))))))))))))))))))))))))))</f>
        <v/>
      </c>
      <c r="Y2772" s="17" t="str">
        <f>IFERROR(IF(F2772="Tugigrupp",0,
IF(AND(F2772="Peretoe teenus",H2772&gt;=[2]an!$M$37,RANK(D2772,$D2772:$D2772)+COUNTIFS($D$2:D2772,D2772,$F$2:F2772,F2772)-1&gt;1),"",
IF(AND(F2772="Peretoe teenus",H2772&gt;=[2]an!$M$37,RANK(D2772,$D2772:$D2772)+COUNTIFS($D$2:D2772,D2772,$F$2:F2772,F2772)-1=1,MONTH(H2772)=MONTH(K2772)=TRUE,YEAR(H2772)=YEAR(K2772)=TRUE),((EOMONTH(H2772,0)-H2772+1)*X2772)/DAY(EOMONTH(H2772,0)),
IF(AND(F2772="Peretoe teenus",H2772&gt;=[2]an!$M$37,RANK(D2772,$D2772:$D2772)+COUNTIFS($D$2:D2772,D2772,$F$2:F2772,F2772)-1=1),X2772,
IF(AND(F2772="Peretoe teenus",H2772&lt;[2]an!$M$37,S2772&lt;&gt;"kahepoolne vajaduspõhine",RANK(D2772,$D2772:$D2772)+COUNTIFS($D$2:D2772,D2772,$F$2:F2772,F2772)-1=1),X2772,
IF(AND(F2772="Peretoe teenus",H2772&lt;[2]an!$M$37,S2772&lt;&gt;"kahepoolne vajaduspõhine",RANK(D2772,$D2772:$D2772)+COUNTIFS($D$2:D2772,D2772,$F$2:F2772,F2772)-1&gt;1),"",
IF(AND(F2772="Peretoe teenus",H2772&lt;[2]an!$M$37,S2772="kahepoolne vajaduspõhine",U2772="",RANK(D2772,$D2772:$D2772)+COUNTIFS($D$2:D2772,D2772,$F$2:F2772,F2772)-1=1),X2772,
IF(AND(F2772="Peretoe teenus",H2772&lt;[2]an!$M$37,S2772="kahepoolne vajaduspõhine",U2772="",RANK(D2772,$D2772:$D2772)+COUNTIFS($D$2:D2772,D2772,$F$2:F2772,F2772)-1&gt;1),"",
IF(AND(F2772="Peretoe teenus",H2772&lt;[2]an!$M$37,S2772="kahepoolne vajaduspõhine",U2772&lt;[2]an!$M$37,RANK(D2772,$D2772:$D2772)+COUNTIFS($D$2:D2772,D2772,$F$2:F2772,F2772)-1=1),X2772,
IF(AND(F2772="Peretoe teenus",H2772&lt;[2]an!$M$37,S2772="kahepoolne vajaduspõhine",U2772&lt;[2]an!$M$37,RANK(D2772,$D2772:$D2772)+COUNTIFS($D$2:D2772,D2772,$F$2:F2772,F2772)-1&gt;1),"",
IF(AND(F2772="Peretoe teenus",H2772&lt;[2]an!$M$37,S2772="kahepoolne vajaduspõhine",U2772&gt;=[2]an!$M$37,U2772&lt;=[2]an!$M$38,RANK(D2772,$D2772:$D2772)+COUNTIFS($D$2:D2772,D2772,$F$2:F2772,F2772)-1=1),
((EOMONTH(U2772,0)-U2772+1)*X2772)/DAY(EOMONTH(U2772,0))+(DAY(U2772)-1)*100/DAY(EOMONTH(U2772,0)),
IF(AND(F2772="Peretoe teenus",H2772&lt;[2]an!$M$37,S2772="kahepoolne vajaduspõhine",U2772&gt;=[2]an!$M$37,U2772&lt;=[2]an!$M$38,RANK(D2772,$D2772:$D2772)+COUNTIFS($D$2:D2772,D2772,$F$2:F2772,F2772)-1&gt;1),"",
IF(AND(F2772="Peretoe teenus",H2772&lt;[2]an!$M$37,S2772="kahepoolne vajaduspõhine",U2772&gt;[2]an!$M$38,RANK(D2772,$D2772:$D2772)+COUNTIFS($D$2:D2772,D2772,$F$2:F2772,F2772)-1=1),X2772,
IF(AND(F2772="Peretoe teenus",H2772&lt;[2]an!$M$37,S2772="kahepoolne vajaduspõhine",U2772&gt;[2]an!$M$38,RANK(D2772,$D2772:$D2772)+COUNTIFS($D$2:D2772,D2772,$F$2:F2772,F2772)-1&gt;1),"",X2772*W2772)))))))))))))),"")</f>
        <v/>
      </c>
      <c r="Z2772" s="18" t="str">
        <f t="shared" si="130"/>
        <v/>
      </c>
      <c r="AA2772" s="19" t="str">
        <f>IFERROR(VLOOKUP(E2772,[2]an!$A$3:$B$81,2,FALSE),"")</f>
        <v/>
      </c>
      <c r="AB2772" s="19" t="str">
        <f>IFERROR(VLOOKUP(AA2772,[2]an!$C$2:$D$16,2,FALSE),"")</f>
        <v/>
      </c>
      <c r="AC2772" s="20"/>
      <c r="AD2772" s="21" t="str">
        <f>IF(A2772=[2]an!$F$36,VLOOKUP([2]an!$F$36,[2]an!$F$36:$H$36,3,FALSE),IF(A2772=[2]an!$F$35,VLOOKUP([2]an!$F$35,[2]an!$F$35:$H$35,3,FALSE),IF(A2772=[2]an!$F$33,VLOOKUP([2]an!$F$33,[2]an!$F$33:$H$33,3,FALSE),IF(A2772=[2]an!$F$31,VLOOKUP([2]an!$F$31,[2]an!$F$31:$H$31,3,FALSE),""))))</f>
        <v/>
      </c>
    </row>
    <row r="2773" spans="6:30" x14ac:dyDescent="0.2">
      <c r="F2773" s="10"/>
      <c r="G2773" s="8" t="str">
        <f t="shared" si="131"/>
        <v/>
      </c>
      <c r="H2773" s="13"/>
      <c r="K2773" s="13"/>
      <c r="L2773" s="10"/>
      <c r="M2773" s="10"/>
      <c r="S2773" s="8" t="str">
        <f>IFERROR(VLOOKUP(D2773,[1]peretoe_teenus!$A$2:$L$2000,5,FALSE),"")</f>
        <v/>
      </c>
      <c r="U2773" s="13"/>
      <c r="V2773" s="15" t="str" cm="1">
        <f t="array" ref="V2773">IFERROR(IF(AND(F2773="Tugigrupp",RANK(K2773,$K2773:$K2773)+COUNTIFS($K$2:K2773,K2773,$L$2:L2773,L2773,$M$2:M2773,M2773,$I$2:I2773,I2773,$G$2:G2773,G2773,$F$2:F2773,F2773)-1=1),SUMPRODUCT(($F$2:$F$4154=F2773)*($G$2:$G$4154=G2773)*($K$2:$K$4154=K2773)*($I$2:$I$4154=I2773)*($L$2:$L$4154=L2773)*($M$2:$M$4154=M2773)),""),"")</f>
        <v/>
      </c>
      <c r="W2773" s="15" t="str">
        <f t="shared" si="129"/>
        <v/>
      </c>
      <c r="X2773" s="16" t="str">
        <f>IF(AND(A2773=[2]an!$G$38,F2773=[2]an!$E$40),[2]an!$G$40,IF(AND(A2773=[2]an!$G$38,F2773=[2]an!$E$41),[2]an!$G$41,IF(AND(A2773=[2]an!$G$38,F2773=[2]an!$E$39,H2773&gt;=[2]an!$M$37),[2]an!$G$39,
IF(AND(A2773=[2]an!$G$38,F2773=[2]an!$E$39,H2773&lt;[2]an!$M$37,S2773="kahepoolne vajaduspõhine",U2773=""),[2]an!$M$40,
IF(AND(A2773=[2]an!$G$38,F2773=[2]an!$E$39,H2773&lt;[2]an!$M$37,S2773="kahepoolne vajaduspõhine",U2773&lt;&gt;""),[2]an!$G$39,
IF(AND(A2773=[2]an!$G$38,F2773=[2]an!$E$39,H2773&lt;[2]an!$M$37,S2773&lt;&gt;"kahepoolne vajaduspõhine"),[2]an!$G$39,
IF(AND(A2773=[2]an!$G$38,F2773=[2]an!$E$42),[2]an!$G$42,
IF(AND(A2773=[2]an!$H$38,F2773=[2]an!$E$40),[2]an!$H$40,IF(AND(A2773=[2]an!$H$38,F2773=[2]an!$E$41),[2]an!$H$41,IF(AND(A2773=[2]an!$H$38,F2773=[2]an!$E$39,H2773&gt;=[2]an!$M$37),[2]an!$H$39,
IF(AND(A2773=[2]an!$H$38,F2773=[2]an!$E$39,H2773&lt;[2]an!$M$37,S2773="kahepoolne vajaduspõhine",U2773=""),[2]an!$M$40,
IF(AND(A2773=[2]an!$H$38,F2773=[2]an!$E$39,H2773&lt;[2]an!$M$37,S2773="kahepoolne vajaduspõhine",U2773&lt;&gt;""),[2]an!$H$39,
IF(AND(A2773=[2]an!$H$38,F2773=[2]an!$E$39,H2773&lt;[2]an!$M$37,S2773&lt;&gt;"kahepoolne vajaduspõhine"),[2]an!$H$39,
IF(AND(A2773=[2]an!$H$38,F2773=[2]an!$E$42),[2]an!$H$42,
IF(AND(A2773=[2]an!$I$38,F2773=[2]an!$E$40),[2]an!$I$40,IF(AND(A2773=[2]an!$I$38,F2773=[2]an!$E$41),[2]an!$I$41,IF(AND(A2773=[2]an!$I$38,F2773=[2]an!$E$39,H2773&gt;=[2]an!$M$37),[2]an!$I$39,
IF(AND(A2773=[2]an!$I$38,F2773=[2]an!$E$39,H2773&lt;[2]an!$M$37,S2773="kahepoolne vajaduspõhine",U2773=""),[2]an!$M$40,
IF(AND(A2773=[2]an!$I$38,F2773=[2]an!$E$39,H2773&lt;[2]an!$M$37,S2773="kahepoolne vajaduspõhine",U2773&lt;&gt;""),[2]an!$I$39,
IF(AND(A2773=[2]an!$I$38,F2773=[2]an!$E$39,H2773&lt;[2]an!$M$37,S2773&lt;&gt;"kahepoolne vajaduspõhine"),[2]an!$I$39,
IF(AND(A2773=[2]an!$I$38,F2773=[2]an!$E$42),[2]an!$I$42,
IF(AND(A2773=[2]an!$J$38,F2773=[2]an!$E$40),[2]an!$J$40,IF(AND(A2773=[2]an!$J$38,F2773=[2]an!$E$41),[2]an!$J$41,IF(AND(A2773=[2]an!$J$38,F2773=[2]an!$E$39,H2773&gt;=[2]an!$M$37),[2]an!$J$39,
IF(AND(A2773=[2]an!$J$38,F2773=[2]an!$E$39,H2773&lt;[2]an!$M$37,S2773="kahepoolne vajaduspõhine",U2773=""),[2]an!$M$40,
IF(AND(A2773=[2]an!$J$38,F2773=[2]an!$E$39,H2773&lt;[2]an!$M$37,S2773="kahepoolne vajaduspõhine",U2773&lt;&gt;""),[2]an!$J$39,
IF(AND(A2773=[2]an!$J$38,F2773=[2]an!$E$39,H2773&lt;[2]an!$M$37,S2773&lt;&gt;"kahepoolne vajaduspõhine"),[2]an!$J$39,
IF(AND(A2773=[2]an!$J$38,F2773=[2]an!$E$42),[2]an!$J$42,""))))))))))))))))))))))))))))</f>
        <v/>
      </c>
      <c r="Y2773" s="17" t="str">
        <f>IFERROR(IF(F2773="Tugigrupp",0,
IF(AND(F2773="Peretoe teenus",H2773&gt;=[2]an!$M$37,RANK(D2773,$D2773:$D2773)+COUNTIFS($D$2:D2773,D2773,$F$2:F2773,F2773)-1&gt;1),"",
IF(AND(F2773="Peretoe teenus",H2773&gt;=[2]an!$M$37,RANK(D2773,$D2773:$D2773)+COUNTIFS($D$2:D2773,D2773,$F$2:F2773,F2773)-1=1,MONTH(H2773)=MONTH(K2773)=TRUE,YEAR(H2773)=YEAR(K2773)=TRUE),((EOMONTH(H2773,0)-H2773+1)*X2773)/DAY(EOMONTH(H2773,0)),
IF(AND(F2773="Peretoe teenus",H2773&gt;=[2]an!$M$37,RANK(D2773,$D2773:$D2773)+COUNTIFS($D$2:D2773,D2773,$F$2:F2773,F2773)-1=1),X2773,
IF(AND(F2773="Peretoe teenus",H2773&lt;[2]an!$M$37,S2773&lt;&gt;"kahepoolne vajaduspõhine",RANK(D2773,$D2773:$D2773)+COUNTIFS($D$2:D2773,D2773,$F$2:F2773,F2773)-1=1),X2773,
IF(AND(F2773="Peretoe teenus",H2773&lt;[2]an!$M$37,S2773&lt;&gt;"kahepoolne vajaduspõhine",RANK(D2773,$D2773:$D2773)+COUNTIFS($D$2:D2773,D2773,$F$2:F2773,F2773)-1&gt;1),"",
IF(AND(F2773="Peretoe teenus",H2773&lt;[2]an!$M$37,S2773="kahepoolne vajaduspõhine",U2773="",RANK(D2773,$D2773:$D2773)+COUNTIFS($D$2:D2773,D2773,$F$2:F2773,F2773)-1=1),X2773,
IF(AND(F2773="Peretoe teenus",H2773&lt;[2]an!$M$37,S2773="kahepoolne vajaduspõhine",U2773="",RANK(D2773,$D2773:$D2773)+COUNTIFS($D$2:D2773,D2773,$F$2:F2773,F2773)-1&gt;1),"",
IF(AND(F2773="Peretoe teenus",H2773&lt;[2]an!$M$37,S2773="kahepoolne vajaduspõhine",U2773&lt;[2]an!$M$37,RANK(D2773,$D2773:$D2773)+COUNTIFS($D$2:D2773,D2773,$F$2:F2773,F2773)-1=1),X2773,
IF(AND(F2773="Peretoe teenus",H2773&lt;[2]an!$M$37,S2773="kahepoolne vajaduspõhine",U2773&lt;[2]an!$M$37,RANK(D2773,$D2773:$D2773)+COUNTIFS($D$2:D2773,D2773,$F$2:F2773,F2773)-1&gt;1),"",
IF(AND(F2773="Peretoe teenus",H2773&lt;[2]an!$M$37,S2773="kahepoolne vajaduspõhine",U2773&gt;=[2]an!$M$37,U2773&lt;=[2]an!$M$38,RANK(D2773,$D2773:$D2773)+COUNTIFS($D$2:D2773,D2773,$F$2:F2773,F2773)-1=1),
((EOMONTH(U2773,0)-U2773+1)*X2773)/DAY(EOMONTH(U2773,0))+(DAY(U2773)-1)*100/DAY(EOMONTH(U2773,0)),
IF(AND(F2773="Peretoe teenus",H2773&lt;[2]an!$M$37,S2773="kahepoolne vajaduspõhine",U2773&gt;=[2]an!$M$37,U2773&lt;=[2]an!$M$38,RANK(D2773,$D2773:$D2773)+COUNTIFS($D$2:D2773,D2773,$F$2:F2773,F2773)-1&gt;1),"",
IF(AND(F2773="Peretoe teenus",H2773&lt;[2]an!$M$37,S2773="kahepoolne vajaduspõhine",U2773&gt;[2]an!$M$38,RANK(D2773,$D2773:$D2773)+COUNTIFS($D$2:D2773,D2773,$F$2:F2773,F2773)-1=1),X2773,
IF(AND(F2773="Peretoe teenus",H2773&lt;[2]an!$M$37,S2773="kahepoolne vajaduspõhine",U2773&gt;[2]an!$M$38,RANK(D2773,$D2773:$D2773)+COUNTIFS($D$2:D2773,D2773,$F$2:F2773,F2773)-1&gt;1),"",X2773*W2773)))))))))))))),"")</f>
        <v/>
      </c>
      <c r="Z2773" s="18" t="str">
        <f t="shared" si="130"/>
        <v/>
      </c>
      <c r="AA2773" s="19" t="str">
        <f>IFERROR(VLOOKUP(E2773,[2]an!$A$3:$B$81,2,FALSE),"")</f>
        <v/>
      </c>
      <c r="AB2773" s="19" t="str">
        <f>IFERROR(VLOOKUP(AA2773,[2]an!$C$2:$D$16,2,FALSE),"")</f>
        <v/>
      </c>
      <c r="AC2773" s="20"/>
      <c r="AD2773" s="21" t="str">
        <f>IF(A2773=[2]an!$F$36,VLOOKUP([2]an!$F$36,[2]an!$F$36:$H$36,3,FALSE),IF(A2773=[2]an!$F$35,VLOOKUP([2]an!$F$35,[2]an!$F$35:$H$35,3,FALSE),IF(A2773=[2]an!$F$33,VLOOKUP([2]an!$F$33,[2]an!$F$33:$H$33,3,FALSE),IF(A2773=[2]an!$F$31,VLOOKUP([2]an!$F$31,[2]an!$F$31:$H$31,3,FALSE),""))))</f>
        <v/>
      </c>
    </row>
    <row r="2774" spans="6:30" x14ac:dyDescent="0.2">
      <c r="F2774" s="10"/>
      <c r="G2774" s="8" t="str">
        <f t="shared" si="131"/>
        <v/>
      </c>
      <c r="H2774" s="13"/>
      <c r="K2774" s="13"/>
      <c r="L2774" s="10"/>
      <c r="M2774" s="10"/>
      <c r="S2774" s="8" t="str">
        <f>IFERROR(VLOOKUP(D2774,[1]peretoe_teenus!$A$2:$L$2000,5,FALSE),"")</f>
        <v/>
      </c>
      <c r="U2774" s="13"/>
      <c r="V2774" s="15" t="str" cm="1">
        <f t="array" ref="V2774">IFERROR(IF(AND(F2774="Tugigrupp",RANK(K2774,$K2774:$K2774)+COUNTIFS($K$2:K2774,K2774,$L$2:L2774,L2774,$M$2:M2774,M2774,$I$2:I2774,I2774,$G$2:G2774,G2774,$F$2:F2774,F2774)-1=1),SUMPRODUCT(($F$2:$F$4154=F2774)*($G$2:$G$4154=G2774)*($K$2:$K$4154=K2774)*($I$2:$I$4154=I2774)*($L$2:$L$4154=L2774)*($M$2:$M$4154=M2774)),""),"")</f>
        <v/>
      </c>
      <c r="W2774" s="15" t="str">
        <f t="shared" si="129"/>
        <v/>
      </c>
      <c r="X2774" s="16" t="str">
        <f>IF(AND(A2774=[2]an!$G$38,F2774=[2]an!$E$40),[2]an!$G$40,IF(AND(A2774=[2]an!$G$38,F2774=[2]an!$E$41),[2]an!$G$41,IF(AND(A2774=[2]an!$G$38,F2774=[2]an!$E$39,H2774&gt;=[2]an!$M$37),[2]an!$G$39,
IF(AND(A2774=[2]an!$G$38,F2774=[2]an!$E$39,H2774&lt;[2]an!$M$37,S2774="kahepoolne vajaduspõhine",U2774=""),[2]an!$M$40,
IF(AND(A2774=[2]an!$G$38,F2774=[2]an!$E$39,H2774&lt;[2]an!$M$37,S2774="kahepoolne vajaduspõhine",U2774&lt;&gt;""),[2]an!$G$39,
IF(AND(A2774=[2]an!$G$38,F2774=[2]an!$E$39,H2774&lt;[2]an!$M$37,S2774&lt;&gt;"kahepoolne vajaduspõhine"),[2]an!$G$39,
IF(AND(A2774=[2]an!$G$38,F2774=[2]an!$E$42),[2]an!$G$42,
IF(AND(A2774=[2]an!$H$38,F2774=[2]an!$E$40),[2]an!$H$40,IF(AND(A2774=[2]an!$H$38,F2774=[2]an!$E$41),[2]an!$H$41,IF(AND(A2774=[2]an!$H$38,F2774=[2]an!$E$39,H2774&gt;=[2]an!$M$37),[2]an!$H$39,
IF(AND(A2774=[2]an!$H$38,F2774=[2]an!$E$39,H2774&lt;[2]an!$M$37,S2774="kahepoolne vajaduspõhine",U2774=""),[2]an!$M$40,
IF(AND(A2774=[2]an!$H$38,F2774=[2]an!$E$39,H2774&lt;[2]an!$M$37,S2774="kahepoolne vajaduspõhine",U2774&lt;&gt;""),[2]an!$H$39,
IF(AND(A2774=[2]an!$H$38,F2774=[2]an!$E$39,H2774&lt;[2]an!$M$37,S2774&lt;&gt;"kahepoolne vajaduspõhine"),[2]an!$H$39,
IF(AND(A2774=[2]an!$H$38,F2774=[2]an!$E$42),[2]an!$H$42,
IF(AND(A2774=[2]an!$I$38,F2774=[2]an!$E$40),[2]an!$I$40,IF(AND(A2774=[2]an!$I$38,F2774=[2]an!$E$41),[2]an!$I$41,IF(AND(A2774=[2]an!$I$38,F2774=[2]an!$E$39,H2774&gt;=[2]an!$M$37),[2]an!$I$39,
IF(AND(A2774=[2]an!$I$38,F2774=[2]an!$E$39,H2774&lt;[2]an!$M$37,S2774="kahepoolne vajaduspõhine",U2774=""),[2]an!$M$40,
IF(AND(A2774=[2]an!$I$38,F2774=[2]an!$E$39,H2774&lt;[2]an!$M$37,S2774="kahepoolne vajaduspõhine",U2774&lt;&gt;""),[2]an!$I$39,
IF(AND(A2774=[2]an!$I$38,F2774=[2]an!$E$39,H2774&lt;[2]an!$M$37,S2774&lt;&gt;"kahepoolne vajaduspõhine"),[2]an!$I$39,
IF(AND(A2774=[2]an!$I$38,F2774=[2]an!$E$42),[2]an!$I$42,
IF(AND(A2774=[2]an!$J$38,F2774=[2]an!$E$40),[2]an!$J$40,IF(AND(A2774=[2]an!$J$38,F2774=[2]an!$E$41),[2]an!$J$41,IF(AND(A2774=[2]an!$J$38,F2774=[2]an!$E$39,H2774&gt;=[2]an!$M$37),[2]an!$J$39,
IF(AND(A2774=[2]an!$J$38,F2774=[2]an!$E$39,H2774&lt;[2]an!$M$37,S2774="kahepoolne vajaduspõhine",U2774=""),[2]an!$M$40,
IF(AND(A2774=[2]an!$J$38,F2774=[2]an!$E$39,H2774&lt;[2]an!$M$37,S2774="kahepoolne vajaduspõhine",U2774&lt;&gt;""),[2]an!$J$39,
IF(AND(A2774=[2]an!$J$38,F2774=[2]an!$E$39,H2774&lt;[2]an!$M$37,S2774&lt;&gt;"kahepoolne vajaduspõhine"),[2]an!$J$39,
IF(AND(A2774=[2]an!$J$38,F2774=[2]an!$E$42),[2]an!$J$42,""))))))))))))))))))))))))))))</f>
        <v/>
      </c>
      <c r="Y2774" s="17" t="str">
        <f>IFERROR(IF(F2774="Tugigrupp",0,
IF(AND(F2774="Peretoe teenus",H2774&gt;=[2]an!$M$37,RANK(D2774,$D2774:$D2774)+COUNTIFS($D$2:D2774,D2774,$F$2:F2774,F2774)-1&gt;1),"",
IF(AND(F2774="Peretoe teenus",H2774&gt;=[2]an!$M$37,RANK(D2774,$D2774:$D2774)+COUNTIFS($D$2:D2774,D2774,$F$2:F2774,F2774)-1=1,MONTH(H2774)=MONTH(K2774)=TRUE,YEAR(H2774)=YEAR(K2774)=TRUE),((EOMONTH(H2774,0)-H2774+1)*X2774)/DAY(EOMONTH(H2774,0)),
IF(AND(F2774="Peretoe teenus",H2774&gt;=[2]an!$M$37,RANK(D2774,$D2774:$D2774)+COUNTIFS($D$2:D2774,D2774,$F$2:F2774,F2774)-1=1),X2774,
IF(AND(F2774="Peretoe teenus",H2774&lt;[2]an!$M$37,S2774&lt;&gt;"kahepoolne vajaduspõhine",RANK(D2774,$D2774:$D2774)+COUNTIFS($D$2:D2774,D2774,$F$2:F2774,F2774)-1=1),X2774,
IF(AND(F2774="Peretoe teenus",H2774&lt;[2]an!$M$37,S2774&lt;&gt;"kahepoolne vajaduspõhine",RANK(D2774,$D2774:$D2774)+COUNTIFS($D$2:D2774,D2774,$F$2:F2774,F2774)-1&gt;1),"",
IF(AND(F2774="Peretoe teenus",H2774&lt;[2]an!$M$37,S2774="kahepoolne vajaduspõhine",U2774="",RANK(D2774,$D2774:$D2774)+COUNTIFS($D$2:D2774,D2774,$F$2:F2774,F2774)-1=1),X2774,
IF(AND(F2774="Peretoe teenus",H2774&lt;[2]an!$M$37,S2774="kahepoolne vajaduspõhine",U2774="",RANK(D2774,$D2774:$D2774)+COUNTIFS($D$2:D2774,D2774,$F$2:F2774,F2774)-1&gt;1),"",
IF(AND(F2774="Peretoe teenus",H2774&lt;[2]an!$M$37,S2774="kahepoolne vajaduspõhine",U2774&lt;[2]an!$M$37,RANK(D2774,$D2774:$D2774)+COUNTIFS($D$2:D2774,D2774,$F$2:F2774,F2774)-1=1),X2774,
IF(AND(F2774="Peretoe teenus",H2774&lt;[2]an!$M$37,S2774="kahepoolne vajaduspõhine",U2774&lt;[2]an!$M$37,RANK(D2774,$D2774:$D2774)+COUNTIFS($D$2:D2774,D2774,$F$2:F2774,F2774)-1&gt;1),"",
IF(AND(F2774="Peretoe teenus",H2774&lt;[2]an!$M$37,S2774="kahepoolne vajaduspõhine",U2774&gt;=[2]an!$M$37,U2774&lt;=[2]an!$M$38,RANK(D2774,$D2774:$D2774)+COUNTIFS($D$2:D2774,D2774,$F$2:F2774,F2774)-1=1),
((EOMONTH(U2774,0)-U2774+1)*X2774)/DAY(EOMONTH(U2774,0))+(DAY(U2774)-1)*100/DAY(EOMONTH(U2774,0)),
IF(AND(F2774="Peretoe teenus",H2774&lt;[2]an!$M$37,S2774="kahepoolne vajaduspõhine",U2774&gt;=[2]an!$M$37,U2774&lt;=[2]an!$M$38,RANK(D2774,$D2774:$D2774)+COUNTIFS($D$2:D2774,D2774,$F$2:F2774,F2774)-1&gt;1),"",
IF(AND(F2774="Peretoe teenus",H2774&lt;[2]an!$M$37,S2774="kahepoolne vajaduspõhine",U2774&gt;[2]an!$M$38,RANK(D2774,$D2774:$D2774)+COUNTIFS($D$2:D2774,D2774,$F$2:F2774,F2774)-1=1),X2774,
IF(AND(F2774="Peretoe teenus",H2774&lt;[2]an!$M$37,S2774="kahepoolne vajaduspõhine",U2774&gt;[2]an!$M$38,RANK(D2774,$D2774:$D2774)+COUNTIFS($D$2:D2774,D2774,$F$2:F2774,F2774)-1&gt;1),"",X2774*W2774)))))))))))))),"")</f>
        <v/>
      </c>
      <c r="Z2774" s="18" t="str">
        <f t="shared" si="130"/>
        <v/>
      </c>
      <c r="AA2774" s="19" t="str">
        <f>IFERROR(VLOOKUP(E2774,[2]an!$A$3:$B$81,2,FALSE),"")</f>
        <v/>
      </c>
      <c r="AB2774" s="19" t="str">
        <f>IFERROR(VLOOKUP(AA2774,[2]an!$C$2:$D$16,2,FALSE),"")</f>
        <v/>
      </c>
      <c r="AC2774" s="20"/>
      <c r="AD2774" s="21" t="str">
        <f>IF(A2774=[2]an!$F$36,VLOOKUP([2]an!$F$36,[2]an!$F$36:$H$36,3,FALSE),IF(A2774=[2]an!$F$35,VLOOKUP([2]an!$F$35,[2]an!$F$35:$H$35,3,FALSE),IF(A2774=[2]an!$F$33,VLOOKUP([2]an!$F$33,[2]an!$F$33:$H$33,3,FALSE),IF(A2774=[2]an!$F$31,VLOOKUP([2]an!$F$31,[2]an!$F$31:$H$31,3,FALSE),""))))</f>
        <v/>
      </c>
    </row>
    <row r="2775" spans="6:30" x14ac:dyDescent="0.2">
      <c r="F2775" s="10"/>
      <c r="G2775" s="8" t="str">
        <f t="shared" si="131"/>
        <v/>
      </c>
      <c r="H2775" s="13"/>
      <c r="K2775" s="13"/>
      <c r="L2775" s="10"/>
      <c r="M2775" s="10"/>
      <c r="S2775" s="8" t="str">
        <f>IFERROR(VLOOKUP(D2775,[1]peretoe_teenus!$A$2:$L$2000,5,FALSE),"")</f>
        <v/>
      </c>
      <c r="U2775" s="13"/>
      <c r="V2775" s="15" t="str" cm="1">
        <f t="array" ref="V2775">IFERROR(IF(AND(F2775="Tugigrupp",RANK(K2775,$K2775:$K2775)+COUNTIFS($K$2:K2775,K2775,$L$2:L2775,L2775,$M$2:M2775,M2775,$I$2:I2775,I2775,$G$2:G2775,G2775,$F$2:F2775,F2775)-1=1),SUMPRODUCT(($F$2:$F$4154=F2775)*($G$2:$G$4154=G2775)*($K$2:$K$4154=K2775)*($I$2:$I$4154=I2775)*($L$2:$L$4154=L2775)*($M$2:$M$4154=M2775)),""),"")</f>
        <v/>
      </c>
      <c r="W2775" s="15" t="str">
        <f t="shared" si="129"/>
        <v/>
      </c>
      <c r="X2775" s="16" t="str">
        <f>IF(AND(A2775=[2]an!$G$38,F2775=[2]an!$E$40),[2]an!$G$40,IF(AND(A2775=[2]an!$G$38,F2775=[2]an!$E$41),[2]an!$G$41,IF(AND(A2775=[2]an!$G$38,F2775=[2]an!$E$39,H2775&gt;=[2]an!$M$37),[2]an!$G$39,
IF(AND(A2775=[2]an!$G$38,F2775=[2]an!$E$39,H2775&lt;[2]an!$M$37,S2775="kahepoolne vajaduspõhine",U2775=""),[2]an!$M$40,
IF(AND(A2775=[2]an!$G$38,F2775=[2]an!$E$39,H2775&lt;[2]an!$M$37,S2775="kahepoolne vajaduspõhine",U2775&lt;&gt;""),[2]an!$G$39,
IF(AND(A2775=[2]an!$G$38,F2775=[2]an!$E$39,H2775&lt;[2]an!$M$37,S2775&lt;&gt;"kahepoolne vajaduspõhine"),[2]an!$G$39,
IF(AND(A2775=[2]an!$G$38,F2775=[2]an!$E$42),[2]an!$G$42,
IF(AND(A2775=[2]an!$H$38,F2775=[2]an!$E$40),[2]an!$H$40,IF(AND(A2775=[2]an!$H$38,F2775=[2]an!$E$41),[2]an!$H$41,IF(AND(A2775=[2]an!$H$38,F2775=[2]an!$E$39,H2775&gt;=[2]an!$M$37),[2]an!$H$39,
IF(AND(A2775=[2]an!$H$38,F2775=[2]an!$E$39,H2775&lt;[2]an!$M$37,S2775="kahepoolne vajaduspõhine",U2775=""),[2]an!$M$40,
IF(AND(A2775=[2]an!$H$38,F2775=[2]an!$E$39,H2775&lt;[2]an!$M$37,S2775="kahepoolne vajaduspõhine",U2775&lt;&gt;""),[2]an!$H$39,
IF(AND(A2775=[2]an!$H$38,F2775=[2]an!$E$39,H2775&lt;[2]an!$M$37,S2775&lt;&gt;"kahepoolne vajaduspõhine"),[2]an!$H$39,
IF(AND(A2775=[2]an!$H$38,F2775=[2]an!$E$42),[2]an!$H$42,
IF(AND(A2775=[2]an!$I$38,F2775=[2]an!$E$40),[2]an!$I$40,IF(AND(A2775=[2]an!$I$38,F2775=[2]an!$E$41),[2]an!$I$41,IF(AND(A2775=[2]an!$I$38,F2775=[2]an!$E$39,H2775&gt;=[2]an!$M$37),[2]an!$I$39,
IF(AND(A2775=[2]an!$I$38,F2775=[2]an!$E$39,H2775&lt;[2]an!$M$37,S2775="kahepoolne vajaduspõhine",U2775=""),[2]an!$M$40,
IF(AND(A2775=[2]an!$I$38,F2775=[2]an!$E$39,H2775&lt;[2]an!$M$37,S2775="kahepoolne vajaduspõhine",U2775&lt;&gt;""),[2]an!$I$39,
IF(AND(A2775=[2]an!$I$38,F2775=[2]an!$E$39,H2775&lt;[2]an!$M$37,S2775&lt;&gt;"kahepoolne vajaduspõhine"),[2]an!$I$39,
IF(AND(A2775=[2]an!$I$38,F2775=[2]an!$E$42),[2]an!$I$42,
IF(AND(A2775=[2]an!$J$38,F2775=[2]an!$E$40),[2]an!$J$40,IF(AND(A2775=[2]an!$J$38,F2775=[2]an!$E$41),[2]an!$J$41,IF(AND(A2775=[2]an!$J$38,F2775=[2]an!$E$39,H2775&gt;=[2]an!$M$37),[2]an!$J$39,
IF(AND(A2775=[2]an!$J$38,F2775=[2]an!$E$39,H2775&lt;[2]an!$M$37,S2775="kahepoolne vajaduspõhine",U2775=""),[2]an!$M$40,
IF(AND(A2775=[2]an!$J$38,F2775=[2]an!$E$39,H2775&lt;[2]an!$M$37,S2775="kahepoolne vajaduspõhine",U2775&lt;&gt;""),[2]an!$J$39,
IF(AND(A2775=[2]an!$J$38,F2775=[2]an!$E$39,H2775&lt;[2]an!$M$37,S2775&lt;&gt;"kahepoolne vajaduspõhine"),[2]an!$J$39,
IF(AND(A2775=[2]an!$J$38,F2775=[2]an!$E$42),[2]an!$J$42,""))))))))))))))))))))))))))))</f>
        <v/>
      </c>
      <c r="Y2775" s="17" t="str">
        <f>IFERROR(IF(F2775="Tugigrupp",0,
IF(AND(F2775="Peretoe teenus",H2775&gt;=[2]an!$M$37,RANK(D2775,$D2775:$D2775)+COUNTIFS($D$2:D2775,D2775,$F$2:F2775,F2775)-1&gt;1),"",
IF(AND(F2775="Peretoe teenus",H2775&gt;=[2]an!$M$37,RANK(D2775,$D2775:$D2775)+COUNTIFS($D$2:D2775,D2775,$F$2:F2775,F2775)-1=1,MONTH(H2775)=MONTH(K2775)=TRUE,YEAR(H2775)=YEAR(K2775)=TRUE),((EOMONTH(H2775,0)-H2775+1)*X2775)/DAY(EOMONTH(H2775,0)),
IF(AND(F2775="Peretoe teenus",H2775&gt;=[2]an!$M$37,RANK(D2775,$D2775:$D2775)+COUNTIFS($D$2:D2775,D2775,$F$2:F2775,F2775)-1=1),X2775,
IF(AND(F2775="Peretoe teenus",H2775&lt;[2]an!$M$37,S2775&lt;&gt;"kahepoolne vajaduspõhine",RANK(D2775,$D2775:$D2775)+COUNTIFS($D$2:D2775,D2775,$F$2:F2775,F2775)-1=1),X2775,
IF(AND(F2775="Peretoe teenus",H2775&lt;[2]an!$M$37,S2775&lt;&gt;"kahepoolne vajaduspõhine",RANK(D2775,$D2775:$D2775)+COUNTIFS($D$2:D2775,D2775,$F$2:F2775,F2775)-1&gt;1),"",
IF(AND(F2775="Peretoe teenus",H2775&lt;[2]an!$M$37,S2775="kahepoolne vajaduspõhine",U2775="",RANK(D2775,$D2775:$D2775)+COUNTIFS($D$2:D2775,D2775,$F$2:F2775,F2775)-1=1),X2775,
IF(AND(F2775="Peretoe teenus",H2775&lt;[2]an!$M$37,S2775="kahepoolne vajaduspõhine",U2775="",RANK(D2775,$D2775:$D2775)+COUNTIFS($D$2:D2775,D2775,$F$2:F2775,F2775)-1&gt;1),"",
IF(AND(F2775="Peretoe teenus",H2775&lt;[2]an!$M$37,S2775="kahepoolne vajaduspõhine",U2775&lt;[2]an!$M$37,RANK(D2775,$D2775:$D2775)+COUNTIFS($D$2:D2775,D2775,$F$2:F2775,F2775)-1=1),X2775,
IF(AND(F2775="Peretoe teenus",H2775&lt;[2]an!$M$37,S2775="kahepoolne vajaduspõhine",U2775&lt;[2]an!$M$37,RANK(D2775,$D2775:$D2775)+COUNTIFS($D$2:D2775,D2775,$F$2:F2775,F2775)-1&gt;1),"",
IF(AND(F2775="Peretoe teenus",H2775&lt;[2]an!$M$37,S2775="kahepoolne vajaduspõhine",U2775&gt;=[2]an!$M$37,U2775&lt;=[2]an!$M$38,RANK(D2775,$D2775:$D2775)+COUNTIFS($D$2:D2775,D2775,$F$2:F2775,F2775)-1=1),
((EOMONTH(U2775,0)-U2775+1)*X2775)/DAY(EOMONTH(U2775,0))+(DAY(U2775)-1)*100/DAY(EOMONTH(U2775,0)),
IF(AND(F2775="Peretoe teenus",H2775&lt;[2]an!$M$37,S2775="kahepoolne vajaduspõhine",U2775&gt;=[2]an!$M$37,U2775&lt;=[2]an!$M$38,RANK(D2775,$D2775:$D2775)+COUNTIFS($D$2:D2775,D2775,$F$2:F2775,F2775)-1&gt;1),"",
IF(AND(F2775="Peretoe teenus",H2775&lt;[2]an!$M$37,S2775="kahepoolne vajaduspõhine",U2775&gt;[2]an!$M$38,RANK(D2775,$D2775:$D2775)+COUNTIFS($D$2:D2775,D2775,$F$2:F2775,F2775)-1=1),X2775,
IF(AND(F2775="Peretoe teenus",H2775&lt;[2]an!$M$37,S2775="kahepoolne vajaduspõhine",U2775&gt;[2]an!$M$38,RANK(D2775,$D2775:$D2775)+COUNTIFS($D$2:D2775,D2775,$F$2:F2775,F2775)-1&gt;1),"",X2775*W2775)))))))))))))),"")</f>
        <v/>
      </c>
      <c r="Z2775" s="18" t="str">
        <f t="shared" si="130"/>
        <v/>
      </c>
      <c r="AA2775" s="19" t="str">
        <f>IFERROR(VLOOKUP(E2775,[2]an!$A$3:$B$81,2,FALSE),"")</f>
        <v/>
      </c>
      <c r="AB2775" s="19" t="str">
        <f>IFERROR(VLOOKUP(AA2775,[2]an!$C$2:$D$16,2,FALSE),"")</f>
        <v/>
      </c>
      <c r="AC2775" s="20"/>
      <c r="AD2775" s="21" t="str">
        <f>IF(A2775=[2]an!$F$36,VLOOKUP([2]an!$F$36,[2]an!$F$36:$H$36,3,FALSE),IF(A2775=[2]an!$F$35,VLOOKUP([2]an!$F$35,[2]an!$F$35:$H$35,3,FALSE),IF(A2775=[2]an!$F$33,VLOOKUP([2]an!$F$33,[2]an!$F$33:$H$33,3,FALSE),IF(A2775=[2]an!$F$31,VLOOKUP([2]an!$F$31,[2]an!$F$31:$H$31,3,FALSE),""))))</f>
        <v/>
      </c>
    </row>
    <row r="2776" spans="6:30" x14ac:dyDescent="0.2">
      <c r="F2776" s="10"/>
      <c r="G2776" s="8" t="str">
        <f t="shared" si="131"/>
        <v/>
      </c>
      <c r="H2776" s="13"/>
      <c r="K2776" s="13"/>
      <c r="L2776" s="10"/>
      <c r="M2776" s="10"/>
      <c r="S2776" s="8" t="str">
        <f>IFERROR(VLOOKUP(D2776,[1]peretoe_teenus!$A$2:$L$2000,5,FALSE),"")</f>
        <v/>
      </c>
      <c r="U2776" s="13"/>
      <c r="V2776" s="15" t="str" cm="1">
        <f t="array" ref="V2776">IFERROR(IF(AND(F2776="Tugigrupp",RANK(K2776,$K2776:$K2776)+COUNTIFS($K$2:K2776,K2776,$L$2:L2776,L2776,$M$2:M2776,M2776,$I$2:I2776,I2776,$G$2:G2776,G2776,$F$2:F2776,F2776)-1=1),SUMPRODUCT(($F$2:$F$4154=F2776)*($G$2:$G$4154=G2776)*($K$2:$K$4154=K2776)*($I$2:$I$4154=I2776)*($L$2:$L$4154=L2776)*($M$2:$M$4154=M2776)),""),"")</f>
        <v/>
      </c>
      <c r="W2776" s="15" t="str">
        <f t="shared" si="129"/>
        <v/>
      </c>
      <c r="X2776" s="16" t="str">
        <f>IF(AND(A2776=[2]an!$G$38,F2776=[2]an!$E$40),[2]an!$G$40,IF(AND(A2776=[2]an!$G$38,F2776=[2]an!$E$41),[2]an!$G$41,IF(AND(A2776=[2]an!$G$38,F2776=[2]an!$E$39,H2776&gt;=[2]an!$M$37),[2]an!$G$39,
IF(AND(A2776=[2]an!$G$38,F2776=[2]an!$E$39,H2776&lt;[2]an!$M$37,S2776="kahepoolne vajaduspõhine",U2776=""),[2]an!$M$40,
IF(AND(A2776=[2]an!$G$38,F2776=[2]an!$E$39,H2776&lt;[2]an!$M$37,S2776="kahepoolne vajaduspõhine",U2776&lt;&gt;""),[2]an!$G$39,
IF(AND(A2776=[2]an!$G$38,F2776=[2]an!$E$39,H2776&lt;[2]an!$M$37,S2776&lt;&gt;"kahepoolne vajaduspõhine"),[2]an!$G$39,
IF(AND(A2776=[2]an!$G$38,F2776=[2]an!$E$42),[2]an!$G$42,
IF(AND(A2776=[2]an!$H$38,F2776=[2]an!$E$40),[2]an!$H$40,IF(AND(A2776=[2]an!$H$38,F2776=[2]an!$E$41),[2]an!$H$41,IF(AND(A2776=[2]an!$H$38,F2776=[2]an!$E$39,H2776&gt;=[2]an!$M$37),[2]an!$H$39,
IF(AND(A2776=[2]an!$H$38,F2776=[2]an!$E$39,H2776&lt;[2]an!$M$37,S2776="kahepoolne vajaduspõhine",U2776=""),[2]an!$M$40,
IF(AND(A2776=[2]an!$H$38,F2776=[2]an!$E$39,H2776&lt;[2]an!$M$37,S2776="kahepoolne vajaduspõhine",U2776&lt;&gt;""),[2]an!$H$39,
IF(AND(A2776=[2]an!$H$38,F2776=[2]an!$E$39,H2776&lt;[2]an!$M$37,S2776&lt;&gt;"kahepoolne vajaduspõhine"),[2]an!$H$39,
IF(AND(A2776=[2]an!$H$38,F2776=[2]an!$E$42),[2]an!$H$42,
IF(AND(A2776=[2]an!$I$38,F2776=[2]an!$E$40),[2]an!$I$40,IF(AND(A2776=[2]an!$I$38,F2776=[2]an!$E$41),[2]an!$I$41,IF(AND(A2776=[2]an!$I$38,F2776=[2]an!$E$39,H2776&gt;=[2]an!$M$37),[2]an!$I$39,
IF(AND(A2776=[2]an!$I$38,F2776=[2]an!$E$39,H2776&lt;[2]an!$M$37,S2776="kahepoolne vajaduspõhine",U2776=""),[2]an!$M$40,
IF(AND(A2776=[2]an!$I$38,F2776=[2]an!$E$39,H2776&lt;[2]an!$M$37,S2776="kahepoolne vajaduspõhine",U2776&lt;&gt;""),[2]an!$I$39,
IF(AND(A2776=[2]an!$I$38,F2776=[2]an!$E$39,H2776&lt;[2]an!$M$37,S2776&lt;&gt;"kahepoolne vajaduspõhine"),[2]an!$I$39,
IF(AND(A2776=[2]an!$I$38,F2776=[2]an!$E$42),[2]an!$I$42,
IF(AND(A2776=[2]an!$J$38,F2776=[2]an!$E$40),[2]an!$J$40,IF(AND(A2776=[2]an!$J$38,F2776=[2]an!$E$41),[2]an!$J$41,IF(AND(A2776=[2]an!$J$38,F2776=[2]an!$E$39,H2776&gt;=[2]an!$M$37),[2]an!$J$39,
IF(AND(A2776=[2]an!$J$38,F2776=[2]an!$E$39,H2776&lt;[2]an!$M$37,S2776="kahepoolne vajaduspõhine",U2776=""),[2]an!$M$40,
IF(AND(A2776=[2]an!$J$38,F2776=[2]an!$E$39,H2776&lt;[2]an!$M$37,S2776="kahepoolne vajaduspõhine",U2776&lt;&gt;""),[2]an!$J$39,
IF(AND(A2776=[2]an!$J$38,F2776=[2]an!$E$39,H2776&lt;[2]an!$M$37,S2776&lt;&gt;"kahepoolne vajaduspõhine"),[2]an!$J$39,
IF(AND(A2776=[2]an!$J$38,F2776=[2]an!$E$42),[2]an!$J$42,""))))))))))))))))))))))))))))</f>
        <v/>
      </c>
      <c r="Y2776" s="17" t="str">
        <f>IFERROR(IF(F2776="Tugigrupp",0,
IF(AND(F2776="Peretoe teenus",H2776&gt;=[2]an!$M$37,RANK(D2776,$D2776:$D2776)+COUNTIFS($D$2:D2776,D2776,$F$2:F2776,F2776)-1&gt;1),"",
IF(AND(F2776="Peretoe teenus",H2776&gt;=[2]an!$M$37,RANK(D2776,$D2776:$D2776)+COUNTIFS($D$2:D2776,D2776,$F$2:F2776,F2776)-1=1,MONTH(H2776)=MONTH(K2776)=TRUE,YEAR(H2776)=YEAR(K2776)=TRUE),((EOMONTH(H2776,0)-H2776+1)*X2776)/DAY(EOMONTH(H2776,0)),
IF(AND(F2776="Peretoe teenus",H2776&gt;=[2]an!$M$37,RANK(D2776,$D2776:$D2776)+COUNTIFS($D$2:D2776,D2776,$F$2:F2776,F2776)-1=1),X2776,
IF(AND(F2776="Peretoe teenus",H2776&lt;[2]an!$M$37,S2776&lt;&gt;"kahepoolne vajaduspõhine",RANK(D2776,$D2776:$D2776)+COUNTIFS($D$2:D2776,D2776,$F$2:F2776,F2776)-1=1),X2776,
IF(AND(F2776="Peretoe teenus",H2776&lt;[2]an!$M$37,S2776&lt;&gt;"kahepoolne vajaduspõhine",RANK(D2776,$D2776:$D2776)+COUNTIFS($D$2:D2776,D2776,$F$2:F2776,F2776)-1&gt;1),"",
IF(AND(F2776="Peretoe teenus",H2776&lt;[2]an!$M$37,S2776="kahepoolne vajaduspõhine",U2776="",RANK(D2776,$D2776:$D2776)+COUNTIFS($D$2:D2776,D2776,$F$2:F2776,F2776)-1=1),X2776,
IF(AND(F2776="Peretoe teenus",H2776&lt;[2]an!$M$37,S2776="kahepoolne vajaduspõhine",U2776="",RANK(D2776,$D2776:$D2776)+COUNTIFS($D$2:D2776,D2776,$F$2:F2776,F2776)-1&gt;1),"",
IF(AND(F2776="Peretoe teenus",H2776&lt;[2]an!$M$37,S2776="kahepoolne vajaduspõhine",U2776&lt;[2]an!$M$37,RANK(D2776,$D2776:$D2776)+COUNTIFS($D$2:D2776,D2776,$F$2:F2776,F2776)-1=1),X2776,
IF(AND(F2776="Peretoe teenus",H2776&lt;[2]an!$M$37,S2776="kahepoolne vajaduspõhine",U2776&lt;[2]an!$M$37,RANK(D2776,$D2776:$D2776)+COUNTIFS($D$2:D2776,D2776,$F$2:F2776,F2776)-1&gt;1),"",
IF(AND(F2776="Peretoe teenus",H2776&lt;[2]an!$M$37,S2776="kahepoolne vajaduspõhine",U2776&gt;=[2]an!$M$37,U2776&lt;=[2]an!$M$38,RANK(D2776,$D2776:$D2776)+COUNTIFS($D$2:D2776,D2776,$F$2:F2776,F2776)-1=1),
((EOMONTH(U2776,0)-U2776+1)*X2776)/DAY(EOMONTH(U2776,0))+(DAY(U2776)-1)*100/DAY(EOMONTH(U2776,0)),
IF(AND(F2776="Peretoe teenus",H2776&lt;[2]an!$M$37,S2776="kahepoolne vajaduspõhine",U2776&gt;=[2]an!$M$37,U2776&lt;=[2]an!$M$38,RANK(D2776,$D2776:$D2776)+COUNTIFS($D$2:D2776,D2776,$F$2:F2776,F2776)-1&gt;1),"",
IF(AND(F2776="Peretoe teenus",H2776&lt;[2]an!$M$37,S2776="kahepoolne vajaduspõhine",U2776&gt;[2]an!$M$38,RANK(D2776,$D2776:$D2776)+COUNTIFS($D$2:D2776,D2776,$F$2:F2776,F2776)-1=1),X2776,
IF(AND(F2776="Peretoe teenus",H2776&lt;[2]an!$M$37,S2776="kahepoolne vajaduspõhine",U2776&gt;[2]an!$M$38,RANK(D2776,$D2776:$D2776)+COUNTIFS($D$2:D2776,D2776,$F$2:F2776,F2776)-1&gt;1),"",X2776*W2776)))))))))))))),"")</f>
        <v/>
      </c>
      <c r="Z2776" s="18" t="str">
        <f t="shared" si="130"/>
        <v/>
      </c>
      <c r="AA2776" s="19" t="str">
        <f>IFERROR(VLOOKUP(E2776,[2]an!$A$3:$B$81,2,FALSE),"")</f>
        <v/>
      </c>
      <c r="AB2776" s="19" t="str">
        <f>IFERROR(VLOOKUP(AA2776,[2]an!$C$2:$D$16,2,FALSE),"")</f>
        <v/>
      </c>
      <c r="AC2776" s="20"/>
      <c r="AD2776" s="21" t="str">
        <f>IF(A2776=[2]an!$F$36,VLOOKUP([2]an!$F$36,[2]an!$F$36:$H$36,3,FALSE),IF(A2776=[2]an!$F$35,VLOOKUP([2]an!$F$35,[2]an!$F$35:$H$35,3,FALSE),IF(A2776=[2]an!$F$33,VLOOKUP([2]an!$F$33,[2]an!$F$33:$H$33,3,FALSE),IF(A2776=[2]an!$F$31,VLOOKUP([2]an!$F$31,[2]an!$F$31:$H$31,3,FALSE),""))))</f>
        <v/>
      </c>
    </row>
    <row r="2777" spans="6:30" x14ac:dyDescent="0.2">
      <c r="F2777" s="10"/>
      <c r="G2777" s="8" t="str">
        <f t="shared" si="131"/>
        <v/>
      </c>
      <c r="H2777" s="13"/>
      <c r="K2777" s="13"/>
      <c r="L2777" s="10"/>
      <c r="M2777" s="10"/>
      <c r="S2777" s="8" t="str">
        <f>IFERROR(VLOOKUP(D2777,[1]peretoe_teenus!$A$2:$L$2000,5,FALSE),"")</f>
        <v/>
      </c>
      <c r="U2777" s="13"/>
      <c r="V2777" s="15" t="str" cm="1">
        <f t="array" ref="V2777">IFERROR(IF(AND(F2777="Tugigrupp",RANK(K2777,$K2777:$K2777)+COUNTIFS($K$2:K2777,K2777,$L$2:L2777,L2777,$M$2:M2777,M2777,$I$2:I2777,I2777,$G$2:G2777,G2777,$F$2:F2777,F2777)-1=1),SUMPRODUCT(($F$2:$F$4154=F2777)*($G$2:$G$4154=G2777)*($K$2:$K$4154=K2777)*($I$2:$I$4154=I2777)*($L$2:$L$4154=L2777)*($M$2:$M$4154=M2777)),""),"")</f>
        <v/>
      </c>
      <c r="W2777" s="15" t="str">
        <f t="shared" si="129"/>
        <v/>
      </c>
      <c r="X2777" s="16" t="str">
        <f>IF(AND(A2777=[2]an!$G$38,F2777=[2]an!$E$40),[2]an!$G$40,IF(AND(A2777=[2]an!$G$38,F2777=[2]an!$E$41),[2]an!$G$41,IF(AND(A2777=[2]an!$G$38,F2777=[2]an!$E$39,H2777&gt;=[2]an!$M$37),[2]an!$G$39,
IF(AND(A2777=[2]an!$G$38,F2777=[2]an!$E$39,H2777&lt;[2]an!$M$37,S2777="kahepoolne vajaduspõhine",U2777=""),[2]an!$M$40,
IF(AND(A2777=[2]an!$G$38,F2777=[2]an!$E$39,H2777&lt;[2]an!$M$37,S2777="kahepoolne vajaduspõhine",U2777&lt;&gt;""),[2]an!$G$39,
IF(AND(A2777=[2]an!$G$38,F2777=[2]an!$E$39,H2777&lt;[2]an!$M$37,S2777&lt;&gt;"kahepoolne vajaduspõhine"),[2]an!$G$39,
IF(AND(A2777=[2]an!$G$38,F2777=[2]an!$E$42),[2]an!$G$42,
IF(AND(A2777=[2]an!$H$38,F2777=[2]an!$E$40),[2]an!$H$40,IF(AND(A2777=[2]an!$H$38,F2777=[2]an!$E$41),[2]an!$H$41,IF(AND(A2777=[2]an!$H$38,F2777=[2]an!$E$39,H2777&gt;=[2]an!$M$37),[2]an!$H$39,
IF(AND(A2777=[2]an!$H$38,F2777=[2]an!$E$39,H2777&lt;[2]an!$M$37,S2777="kahepoolne vajaduspõhine",U2777=""),[2]an!$M$40,
IF(AND(A2777=[2]an!$H$38,F2777=[2]an!$E$39,H2777&lt;[2]an!$M$37,S2777="kahepoolne vajaduspõhine",U2777&lt;&gt;""),[2]an!$H$39,
IF(AND(A2777=[2]an!$H$38,F2777=[2]an!$E$39,H2777&lt;[2]an!$M$37,S2777&lt;&gt;"kahepoolne vajaduspõhine"),[2]an!$H$39,
IF(AND(A2777=[2]an!$H$38,F2777=[2]an!$E$42),[2]an!$H$42,
IF(AND(A2777=[2]an!$I$38,F2777=[2]an!$E$40),[2]an!$I$40,IF(AND(A2777=[2]an!$I$38,F2777=[2]an!$E$41),[2]an!$I$41,IF(AND(A2777=[2]an!$I$38,F2777=[2]an!$E$39,H2777&gt;=[2]an!$M$37),[2]an!$I$39,
IF(AND(A2777=[2]an!$I$38,F2777=[2]an!$E$39,H2777&lt;[2]an!$M$37,S2777="kahepoolne vajaduspõhine",U2777=""),[2]an!$M$40,
IF(AND(A2777=[2]an!$I$38,F2777=[2]an!$E$39,H2777&lt;[2]an!$M$37,S2777="kahepoolne vajaduspõhine",U2777&lt;&gt;""),[2]an!$I$39,
IF(AND(A2777=[2]an!$I$38,F2777=[2]an!$E$39,H2777&lt;[2]an!$M$37,S2777&lt;&gt;"kahepoolne vajaduspõhine"),[2]an!$I$39,
IF(AND(A2777=[2]an!$I$38,F2777=[2]an!$E$42),[2]an!$I$42,
IF(AND(A2777=[2]an!$J$38,F2777=[2]an!$E$40),[2]an!$J$40,IF(AND(A2777=[2]an!$J$38,F2777=[2]an!$E$41),[2]an!$J$41,IF(AND(A2777=[2]an!$J$38,F2777=[2]an!$E$39,H2777&gt;=[2]an!$M$37),[2]an!$J$39,
IF(AND(A2777=[2]an!$J$38,F2777=[2]an!$E$39,H2777&lt;[2]an!$M$37,S2777="kahepoolne vajaduspõhine",U2777=""),[2]an!$M$40,
IF(AND(A2777=[2]an!$J$38,F2777=[2]an!$E$39,H2777&lt;[2]an!$M$37,S2777="kahepoolne vajaduspõhine",U2777&lt;&gt;""),[2]an!$J$39,
IF(AND(A2777=[2]an!$J$38,F2777=[2]an!$E$39,H2777&lt;[2]an!$M$37,S2777&lt;&gt;"kahepoolne vajaduspõhine"),[2]an!$J$39,
IF(AND(A2777=[2]an!$J$38,F2777=[2]an!$E$42),[2]an!$J$42,""))))))))))))))))))))))))))))</f>
        <v/>
      </c>
      <c r="Y2777" s="17" t="str">
        <f>IFERROR(IF(F2777="Tugigrupp",0,
IF(AND(F2777="Peretoe teenus",H2777&gt;=[2]an!$M$37,RANK(D2777,$D2777:$D2777)+COUNTIFS($D$2:D2777,D2777,$F$2:F2777,F2777)-1&gt;1),"",
IF(AND(F2777="Peretoe teenus",H2777&gt;=[2]an!$M$37,RANK(D2777,$D2777:$D2777)+COUNTIFS($D$2:D2777,D2777,$F$2:F2777,F2777)-1=1,MONTH(H2777)=MONTH(K2777)=TRUE,YEAR(H2777)=YEAR(K2777)=TRUE),((EOMONTH(H2777,0)-H2777+1)*X2777)/DAY(EOMONTH(H2777,0)),
IF(AND(F2777="Peretoe teenus",H2777&gt;=[2]an!$M$37,RANK(D2777,$D2777:$D2777)+COUNTIFS($D$2:D2777,D2777,$F$2:F2777,F2777)-1=1),X2777,
IF(AND(F2777="Peretoe teenus",H2777&lt;[2]an!$M$37,S2777&lt;&gt;"kahepoolne vajaduspõhine",RANK(D2777,$D2777:$D2777)+COUNTIFS($D$2:D2777,D2777,$F$2:F2777,F2777)-1=1),X2777,
IF(AND(F2777="Peretoe teenus",H2777&lt;[2]an!$M$37,S2777&lt;&gt;"kahepoolne vajaduspõhine",RANK(D2777,$D2777:$D2777)+COUNTIFS($D$2:D2777,D2777,$F$2:F2777,F2777)-1&gt;1),"",
IF(AND(F2777="Peretoe teenus",H2777&lt;[2]an!$M$37,S2777="kahepoolne vajaduspõhine",U2777="",RANK(D2777,$D2777:$D2777)+COUNTIFS($D$2:D2777,D2777,$F$2:F2777,F2777)-1=1),X2777,
IF(AND(F2777="Peretoe teenus",H2777&lt;[2]an!$M$37,S2777="kahepoolne vajaduspõhine",U2777="",RANK(D2777,$D2777:$D2777)+COUNTIFS($D$2:D2777,D2777,$F$2:F2777,F2777)-1&gt;1),"",
IF(AND(F2777="Peretoe teenus",H2777&lt;[2]an!$M$37,S2777="kahepoolne vajaduspõhine",U2777&lt;[2]an!$M$37,RANK(D2777,$D2777:$D2777)+COUNTIFS($D$2:D2777,D2777,$F$2:F2777,F2777)-1=1),X2777,
IF(AND(F2777="Peretoe teenus",H2777&lt;[2]an!$M$37,S2777="kahepoolne vajaduspõhine",U2777&lt;[2]an!$M$37,RANK(D2777,$D2777:$D2777)+COUNTIFS($D$2:D2777,D2777,$F$2:F2777,F2777)-1&gt;1),"",
IF(AND(F2777="Peretoe teenus",H2777&lt;[2]an!$M$37,S2777="kahepoolne vajaduspõhine",U2777&gt;=[2]an!$M$37,U2777&lt;=[2]an!$M$38,RANK(D2777,$D2777:$D2777)+COUNTIFS($D$2:D2777,D2777,$F$2:F2777,F2777)-1=1),
((EOMONTH(U2777,0)-U2777+1)*X2777)/DAY(EOMONTH(U2777,0))+(DAY(U2777)-1)*100/DAY(EOMONTH(U2777,0)),
IF(AND(F2777="Peretoe teenus",H2777&lt;[2]an!$M$37,S2777="kahepoolne vajaduspõhine",U2777&gt;=[2]an!$M$37,U2777&lt;=[2]an!$M$38,RANK(D2777,$D2777:$D2777)+COUNTIFS($D$2:D2777,D2777,$F$2:F2777,F2777)-1&gt;1),"",
IF(AND(F2777="Peretoe teenus",H2777&lt;[2]an!$M$37,S2777="kahepoolne vajaduspõhine",U2777&gt;[2]an!$M$38,RANK(D2777,$D2777:$D2777)+COUNTIFS($D$2:D2777,D2777,$F$2:F2777,F2777)-1=1),X2777,
IF(AND(F2777="Peretoe teenus",H2777&lt;[2]an!$M$37,S2777="kahepoolne vajaduspõhine",U2777&gt;[2]an!$M$38,RANK(D2777,$D2777:$D2777)+COUNTIFS($D$2:D2777,D2777,$F$2:F2777,F2777)-1&gt;1),"",X2777*W2777)))))))))))))),"")</f>
        <v/>
      </c>
      <c r="Z2777" s="18" t="str">
        <f t="shared" si="130"/>
        <v/>
      </c>
      <c r="AA2777" s="19" t="str">
        <f>IFERROR(VLOOKUP(E2777,[2]an!$A$3:$B$81,2,FALSE),"")</f>
        <v/>
      </c>
      <c r="AB2777" s="19" t="str">
        <f>IFERROR(VLOOKUP(AA2777,[2]an!$C$2:$D$16,2,FALSE),"")</f>
        <v/>
      </c>
      <c r="AC2777" s="20"/>
      <c r="AD2777" s="21" t="str">
        <f>IF(A2777=[2]an!$F$36,VLOOKUP([2]an!$F$36,[2]an!$F$36:$H$36,3,FALSE),IF(A2777=[2]an!$F$35,VLOOKUP([2]an!$F$35,[2]an!$F$35:$H$35,3,FALSE),IF(A2777=[2]an!$F$33,VLOOKUP([2]an!$F$33,[2]an!$F$33:$H$33,3,FALSE),IF(A2777=[2]an!$F$31,VLOOKUP([2]an!$F$31,[2]an!$F$31:$H$31,3,FALSE),""))))</f>
        <v/>
      </c>
    </row>
    <row r="2778" spans="6:30" x14ac:dyDescent="0.2">
      <c r="F2778" s="10"/>
      <c r="G2778" s="8" t="str">
        <f t="shared" si="131"/>
        <v/>
      </c>
      <c r="H2778" s="13"/>
      <c r="K2778" s="13"/>
      <c r="L2778" s="10"/>
      <c r="M2778" s="10"/>
      <c r="S2778" s="8" t="str">
        <f>IFERROR(VLOOKUP(D2778,[1]peretoe_teenus!$A$2:$L$2000,5,FALSE),"")</f>
        <v/>
      </c>
      <c r="U2778" s="13"/>
      <c r="V2778" s="15" t="str" cm="1">
        <f t="array" ref="V2778">IFERROR(IF(AND(F2778="Tugigrupp",RANK(K2778,$K2778:$K2778)+COUNTIFS($K$2:K2778,K2778,$L$2:L2778,L2778,$M$2:M2778,M2778,$I$2:I2778,I2778,$G$2:G2778,G2778,$F$2:F2778,F2778)-1=1),SUMPRODUCT(($F$2:$F$4154=F2778)*($G$2:$G$4154=G2778)*($K$2:$K$4154=K2778)*($I$2:$I$4154=I2778)*($L$2:$L$4154=L2778)*($M$2:$M$4154=M2778)),""),"")</f>
        <v/>
      </c>
      <c r="W2778" s="15" t="str">
        <f t="shared" si="129"/>
        <v/>
      </c>
      <c r="X2778" s="16" t="str">
        <f>IF(AND(A2778=[2]an!$G$38,F2778=[2]an!$E$40),[2]an!$G$40,IF(AND(A2778=[2]an!$G$38,F2778=[2]an!$E$41),[2]an!$G$41,IF(AND(A2778=[2]an!$G$38,F2778=[2]an!$E$39,H2778&gt;=[2]an!$M$37),[2]an!$G$39,
IF(AND(A2778=[2]an!$G$38,F2778=[2]an!$E$39,H2778&lt;[2]an!$M$37,S2778="kahepoolne vajaduspõhine",U2778=""),[2]an!$M$40,
IF(AND(A2778=[2]an!$G$38,F2778=[2]an!$E$39,H2778&lt;[2]an!$M$37,S2778="kahepoolne vajaduspõhine",U2778&lt;&gt;""),[2]an!$G$39,
IF(AND(A2778=[2]an!$G$38,F2778=[2]an!$E$39,H2778&lt;[2]an!$M$37,S2778&lt;&gt;"kahepoolne vajaduspõhine"),[2]an!$G$39,
IF(AND(A2778=[2]an!$G$38,F2778=[2]an!$E$42),[2]an!$G$42,
IF(AND(A2778=[2]an!$H$38,F2778=[2]an!$E$40),[2]an!$H$40,IF(AND(A2778=[2]an!$H$38,F2778=[2]an!$E$41),[2]an!$H$41,IF(AND(A2778=[2]an!$H$38,F2778=[2]an!$E$39,H2778&gt;=[2]an!$M$37),[2]an!$H$39,
IF(AND(A2778=[2]an!$H$38,F2778=[2]an!$E$39,H2778&lt;[2]an!$M$37,S2778="kahepoolne vajaduspõhine",U2778=""),[2]an!$M$40,
IF(AND(A2778=[2]an!$H$38,F2778=[2]an!$E$39,H2778&lt;[2]an!$M$37,S2778="kahepoolne vajaduspõhine",U2778&lt;&gt;""),[2]an!$H$39,
IF(AND(A2778=[2]an!$H$38,F2778=[2]an!$E$39,H2778&lt;[2]an!$M$37,S2778&lt;&gt;"kahepoolne vajaduspõhine"),[2]an!$H$39,
IF(AND(A2778=[2]an!$H$38,F2778=[2]an!$E$42),[2]an!$H$42,
IF(AND(A2778=[2]an!$I$38,F2778=[2]an!$E$40),[2]an!$I$40,IF(AND(A2778=[2]an!$I$38,F2778=[2]an!$E$41),[2]an!$I$41,IF(AND(A2778=[2]an!$I$38,F2778=[2]an!$E$39,H2778&gt;=[2]an!$M$37),[2]an!$I$39,
IF(AND(A2778=[2]an!$I$38,F2778=[2]an!$E$39,H2778&lt;[2]an!$M$37,S2778="kahepoolne vajaduspõhine",U2778=""),[2]an!$M$40,
IF(AND(A2778=[2]an!$I$38,F2778=[2]an!$E$39,H2778&lt;[2]an!$M$37,S2778="kahepoolne vajaduspõhine",U2778&lt;&gt;""),[2]an!$I$39,
IF(AND(A2778=[2]an!$I$38,F2778=[2]an!$E$39,H2778&lt;[2]an!$M$37,S2778&lt;&gt;"kahepoolne vajaduspõhine"),[2]an!$I$39,
IF(AND(A2778=[2]an!$I$38,F2778=[2]an!$E$42),[2]an!$I$42,
IF(AND(A2778=[2]an!$J$38,F2778=[2]an!$E$40),[2]an!$J$40,IF(AND(A2778=[2]an!$J$38,F2778=[2]an!$E$41),[2]an!$J$41,IF(AND(A2778=[2]an!$J$38,F2778=[2]an!$E$39,H2778&gt;=[2]an!$M$37),[2]an!$J$39,
IF(AND(A2778=[2]an!$J$38,F2778=[2]an!$E$39,H2778&lt;[2]an!$M$37,S2778="kahepoolne vajaduspõhine",U2778=""),[2]an!$M$40,
IF(AND(A2778=[2]an!$J$38,F2778=[2]an!$E$39,H2778&lt;[2]an!$M$37,S2778="kahepoolne vajaduspõhine",U2778&lt;&gt;""),[2]an!$J$39,
IF(AND(A2778=[2]an!$J$38,F2778=[2]an!$E$39,H2778&lt;[2]an!$M$37,S2778&lt;&gt;"kahepoolne vajaduspõhine"),[2]an!$J$39,
IF(AND(A2778=[2]an!$J$38,F2778=[2]an!$E$42),[2]an!$J$42,""))))))))))))))))))))))))))))</f>
        <v/>
      </c>
      <c r="Y2778" s="17" t="str">
        <f>IFERROR(IF(F2778="Tugigrupp",0,
IF(AND(F2778="Peretoe teenus",H2778&gt;=[2]an!$M$37,RANK(D2778,$D2778:$D2778)+COUNTIFS($D$2:D2778,D2778,$F$2:F2778,F2778)-1&gt;1),"",
IF(AND(F2778="Peretoe teenus",H2778&gt;=[2]an!$M$37,RANK(D2778,$D2778:$D2778)+COUNTIFS($D$2:D2778,D2778,$F$2:F2778,F2778)-1=1,MONTH(H2778)=MONTH(K2778)=TRUE,YEAR(H2778)=YEAR(K2778)=TRUE),((EOMONTH(H2778,0)-H2778+1)*X2778)/DAY(EOMONTH(H2778,0)),
IF(AND(F2778="Peretoe teenus",H2778&gt;=[2]an!$M$37,RANK(D2778,$D2778:$D2778)+COUNTIFS($D$2:D2778,D2778,$F$2:F2778,F2778)-1=1),X2778,
IF(AND(F2778="Peretoe teenus",H2778&lt;[2]an!$M$37,S2778&lt;&gt;"kahepoolne vajaduspõhine",RANK(D2778,$D2778:$D2778)+COUNTIFS($D$2:D2778,D2778,$F$2:F2778,F2778)-1=1),X2778,
IF(AND(F2778="Peretoe teenus",H2778&lt;[2]an!$M$37,S2778&lt;&gt;"kahepoolne vajaduspõhine",RANK(D2778,$D2778:$D2778)+COUNTIFS($D$2:D2778,D2778,$F$2:F2778,F2778)-1&gt;1),"",
IF(AND(F2778="Peretoe teenus",H2778&lt;[2]an!$M$37,S2778="kahepoolne vajaduspõhine",U2778="",RANK(D2778,$D2778:$D2778)+COUNTIFS($D$2:D2778,D2778,$F$2:F2778,F2778)-1=1),X2778,
IF(AND(F2778="Peretoe teenus",H2778&lt;[2]an!$M$37,S2778="kahepoolne vajaduspõhine",U2778="",RANK(D2778,$D2778:$D2778)+COUNTIFS($D$2:D2778,D2778,$F$2:F2778,F2778)-1&gt;1),"",
IF(AND(F2778="Peretoe teenus",H2778&lt;[2]an!$M$37,S2778="kahepoolne vajaduspõhine",U2778&lt;[2]an!$M$37,RANK(D2778,$D2778:$D2778)+COUNTIFS($D$2:D2778,D2778,$F$2:F2778,F2778)-1=1),X2778,
IF(AND(F2778="Peretoe teenus",H2778&lt;[2]an!$M$37,S2778="kahepoolne vajaduspõhine",U2778&lt;[2]an!$M$37,RANK(D2778,$D2778:$D2778)+COUNTIFS($D$2:D2778,D2778,$F$2:F2778,F2778)-1&gt;1),"",
IF(AND(F2778="Peretoe teenus",H2778&lt;[2]an!$M$37,S2778="kahepoolne vajaduspõhine",U2778&gt;=[2]an!$M$37,U2778&lt;=[2]an!$M$38,RANK(D2778,$D2778:$D2778)+COUNTIFS($D$2:D2778,D2778,$F$2:F2778,F2778)-1=1),
((EOMONTH(U2778,0)-U2778+1)*X2778)/DAY(EOMONTH(U2778,0))+(DAY(U2778)-1)*100/DAY(EOMONTH(U2778,0)),
IF(AND(F2778="Peretoe teenus",H2778&lt;[2]an!$M$37,S2778="kahepoolne vajaduspõhine",U2778&gt;=[2]an!$M$37,U2778&lt;=[2]an!$M$38,RANK(D2778,$D2778:$D2778)+COUNTIFS($D$2:D2778,D2778,$F$2:F2778,F2778)-1&gt;1),"",
IF(AND(F2778="Peretoe teenus",H2778&lt;[2]an!$M$37,S2778="kahepoolne vajaduspõhine",U2778&gt;[2]an!$M$38,RANK(D2778,$D2778:$D2778)+COUNTIFS($D$2:D2778,D2778,$F$2:F2778,F2778)-1=1),X2778,
IF(AND(F2778="Peretoe teenus",H2778&lt;[2]an!$M$37,S2778="kahepoolne vajaduspõhine",U2778&gt;[2]an!$M$38,RANK(D2778,$D2778:$D2778)+COUNTIFS($D$2:D2778,D2778,$F$2:F2778,F2778)-1&gt;1),"",X2778*W2778)))))))))))))),"")</f>
        <v/>
      </c>
      <c r="Z2778" s="18" t="str">
        <f t="shared" si="130"/>
        <v/>
      </c>
      <c r="AA2778" s="19" t="str">
        <f>IFERROR(VLOOKUP(E2778,[2]an!$A$3:$B$81,2,FALSE),"")</f>
        <v/>
      </c>
      <c r="AB2778" s="19" t="str">
        <f>IFERROR(VLOOKUP(AA2778,[2]an!$C$2:$D$16,2,FALSE),"")</f>
        <v/>
      </c>
      <c r="AC2778" s="20"/>
      <c r="AD2778" s="21" t="str">
        <f>IF(A2778=[2]an!$F$36,VLOOKUP([2]an!$F$36,[2]an!$F$36:$H$36,3,FALSE),IF(A2778=[2]an!$F$35,VLOOKUP([2]an!$F$35,[2]an!$F$35:$H$35,3,FALSE),IF(A2778=[2]an!$F$33,VLOOKUP([2]an!$F$33,[2]an!$F$33:$H$33,3,FALSE),IF(A2778=[2]an!$F$31,VLOOKUP([2]an!$F$31,[2]an!$F$31:$H$31,3,FALSE),""))))</f>
        <v/>
      </c>
    </row>
    <row r="2779" spans="6:30" x14ac:dyDescent="0.2">
      <c r="F2779" s="10"/>
      <c r="G2779" s="8" t="str">
        <f t="shared" si="131"/>
        <v/>
      </c>
      <c r="H2779" s="13"/>
      <c r="K2779" s="13"/>
      <c r="L2779" s="10"/>
      <c r="M2779" s="10"/>
      <c r="S2779" s="8" t="str">
        <f>IFERROR(VLOOKUP(D2779,[1]peretoe_teenus!$A$2:$L$2000,5,FALSE),"")</f>
        <v/>
      </c>
      <c r="U2779" s="13"/>
      <c r="V2779" s="15" t="str" cm="1">
        <f t="array" ref="V2779">IFERROR(IF(AND(F2779="Tugigrupp",RANK(K2779,$K2779:$K2779)+COUNTIFS($K$2:K2779,K2779,$L$2:L2779,L2779,$M$2:M2779,M2779,$I$2:I2779,I2779,$G$2:G2779,G2779,$F$2:F2779,F2779)-1=1),SUMPRODUCT(($F$2:$F$4154=F2779)*($G$2:$G$4154=G2779)*($K$2:$K$4154=K2779)*($I$2:$I$4154=I2779)*($L$2:$L$4154=L2779)*($M$2:$M$4154=M2779)),""),"")</f>
        <v/>
      </c>
      <c r="W2779" s="15" t="str">
        <f t="shared" si="129"/>
        <v/>
      </c>
      <c r="X2779" s="16" t="str">
        <f>IF(AND(A2779=[2]an!$G$38,F2779=[2]an!$E$40),[2]an!$G$40,IF(AND(A2779=[2]an!$G$38,F2779=[2]an!$E$41),[2]an!$G$41,IF(AND(A2779=[2]an!$G$38,F2779=[2]an!$E$39,H2779&gt;=[2]an!$M$37),[2]an!$G$39,
IF(AND(A2779=[2]an!$G$38,F2779=[2]an!$E$39,H2779&lt;[2]an!$M$37,S2779="kahepoolne vajaduspõhine",U2779=""),[2]an!$M$40,
IF(AND(A2779=[2]an!$G$38,F2779=[2]an!$E$39,H2779&lt;[2]an!$M$37,S2779="kahepoolne vajaduspõhine",U2779&lt;&gt;""),[2]an!$G$39,
IF(AND(A2779=[2]an!$G$38,F2779=[2]an!$E$39,H2779&lt;[2]an!$M$37,S2779&lt;&gt;"kahepoolne vajaduspõhine"),[2]an!$G$39,
IF(AND(A2779=[2]an!$G$38,F2779=[2]an!$E$42),[2]an!$G$42,
IF(AND(A2779=[2]an!$H$38,F2779=[2]an!$E$40),[2]an!$H$40,IF(AND(A2779=[2]an!$H$38,F2779=[2]an!$E$41),[2]an!$H$41,IF(AND(A2779=[2]an!$H$38,F2779=[2]an!$E$39,H2779&gt;=[2]an!$M$37),[2]an!$H$39,
IF(AND(A2779=[2]an!$H$38,F2779=[2]an!$E$39,H2779&lt;[2]an!$M$37,S2779="kahepoolne vajaduspõhine",U2779=""),[2]an!$M$40,
IF(AND(A2779=[2]an!$H$38,F2779=[2]an!$E$39,H2779&lt;[2]an!$M$37,S2779="kahepoolne vajaduspõhine",U2779&lt;&gt;""),[2]an!$H$39,
IF(AND(A2779=[2]an!$H$38,F2779=[2]an!$E$39,H2779&lt;[2]an!$M$37,S2779&lt;&gt;"kahepoolne vajaduspõhine"),[2]an!$H$39,
IF(AND(A2779=[2]an!$H$38,F2779=[2]an!$E$42),[2]an!$H$42,
IF(AND(A2779=[2]an!$I$38,F2779=[2]an!$E$40),[2]an!$I$40,IF(AND(A2779=[2]an!$I$38,F2779=[2]an!$E$41),[2]an!$I$41,IF(AND(A2779=[2]an!$I$38,F2779=[2]an!$E$39,H2779&gt;=[2]an!$M$37),[2]an!$I$39,
IF(AND(A2779=[2]an!$I$38,F2779=[2]an!$E$39,H2779&lt;[2]an!$M$37,S2779="kahepoolne vajaduspõhine",U2779=""),[2]an!$M$40,
IF(AND(A2779=[2]an!$I$38,F2779=[2]an!$E$39,H2779&lt;[2]an!$M$37,S2779="kahepoolne vajaduspõhine",U2779&lt;&gt;""),[2]an!$I$39,
IF(AND(A2779=[2]an!$I$38,F2779=[2]an!$E$39,H2779&lt;[2]an!$M$37,S2779&lt;&gt;"kahepoolne vajaduspõhine"),[2]an!$I$39,
IF(AND(A2779=[2]an!$I$38,F2779=[2]an!$E$42),[2]an!$I$42,
IF(AND(A2779=[2]an!$J$38,F2779=[2]an!$E$40),[2]an!$J$40,IF(AND(A2779=[2]an!$J$38,F2779=[2]an!$E$41),[2]an!$J$41,IF(AND(A2779=[2]an!$J$38,F2779=[2]an!$E$39,H2779&gt;=[2]an!$M$37),[2]an!$J$39,
IF(AND(A2779=[2]an!$J$38,F2779=[2]an!$E$39,H2779&lt;[2]an!$M$37,S2779="kahepoolne vajaduspõhine",U2779=""),[2]an!$M$40,
IF(AND(A2779=[2]an!$J$38,F2779=[2]an!$E$39,H2779&lt;[2]an!$M$37,S2779="kahepoolne vajaduspõhine",U2779&lt;&gt;""),[2]an!$J$39,
IF(AND(A2779=[2]an!$J$38,F2779=[2]an!$E$39,H2779&lt;[2]an!$M$37,S2779&lt;&gt;"kahepoolne vajaduspõhine"),[2]an!$J$39,
IF(AND(A2779=[2]an!$J$38,F2779=[2]an!$E$42),[2]an!$J$42,""))))))))))))))))))))))))))))</f>
        <v/>
      </c>
      <c r="Y2779" s="17" t="str">
        <f>IFERROR(IF(F2779="Tugigrupp",0,
IF(AND(F2779="Peretoe teenus",H2779&gt;=[2]an!$M$37,RANK(D2779,$D2779:$D2779)+COUNTIFS($D$2:D2779,D2779,$F$2:F2779,F2779)-1&gt;1),"",
IF(AND(F2779="Peretoe teenus",H2779&gt;=[2]an!$M$37,RANK(D2779,$D2779:$D2779)+COUNTIFS($D$2:D2779,D2779,$F$2:F2779,F2779)-1=1,MONTH(H2779)=MONTH(K2779)=TRUE,YEAR(H2779)=YEAR(K2779)=TRUE),((EOMONTH(H2779,0)-H2779+1)*X2779)/DAY(EOMONTH(H2779,0)),
IF(AND(F2779="Peretoe teenus",H2779&gt;=[2]an!$M$37,RANK(D2779,$D2779:$D2779)+COUNTIFS($D$2:D2779,D2779,$F$2:F2779,F2779)-1=1),X2779,
IF(AND(F2779="Peretoe teenus",H2779&lt;[2]an!$M$37,S2779&lt;&gt;"kahepoolne vajaduspõhine",RANK(D2779,$D2779:$D2779)+COUNTIFS($D$2:D2779,D2779,$F$2:F2779,F2779)-1=1),X2779,
IF(AND(F2779="Peretoe teenus",H2779&lt;[2]an!$M$37,S2779&lt;&gt;"kahepoolne vajaduspõhine",RANK(D2779,$D2779:$D2779)+COUNTIFS($D$2:D2779,D2779,$F$2:F2779,F2779)-1&gt;1),"",
IF(AND(F2779="Peretoe teenus",H2779&lt;[2]an!$M$37,S2779="kahepoolne vajaduspõhine",U2779="",RANK(D2779,$D2779:$D2779)+COUNTIFS($D$2:D2779,D2779,$F$2:F2779,F2779)-1=1),X2779,
IF(AND(F2779="Peretoe teenus",H2779&lt;[2]an!$M$37,S2779="kahepoolne vajaduspõhine",U2779="",RANK(D2779,$D2779:$D2779)+COUNTIFS($D$2:D2779,D2779,$F$2:F2779,F2779)-1&gt;1),"",
IF(AND(F2779="Peretoe teenus",H2779&lt;[2]an!$M$37,S2779="kahepoolne vajaduspõhine",U2779&lt;[2]an!$M$37,RANK(D2779,$D2779:$D2779)+COUNTIFS($D$2:D2779,D2779,$F$2:F2779,F2779)-1=1),X2779,
IF(AND(F2779="Peretoe teenus",H2779&lt;[2]an!$M$37,S2779="kahepoolne vajaduspõhine",U2779&lt;[2]an!$M$37,RANK(D2779,$D2779:$D2779)+COUNTIFS($D$2:D2779,D2779,$F$2:F2779,F2779)-1&gt;1),"",
IF(AND(F2779="Peretoe teenus",H2779&lt;[2]an!$M$37,S2779="kahepoolne vajaduspõhine",U2779&gt;=[2]an!$M$37,U2779&lt;=[2]an!$M$38,RANK(D2779,$D2779:$D2779)+COUNTIFS($D$2:D2779,D2779,$F$2:F2779,F2779)-1=1),
((EOMONTH(U2779,0)-U2779+1)*X2779)/DAY(EOMONTH(U2779,0))+(DAY(U2779)-1)*100/DAY(EOMONTH(U2779,0)),
IF(AND(F2779="Peretoe teenus",H2779&lt;[2]an!$M$37,S2779="kahepoolne vajaduspõhine",U2779&gt;=[2]an!$M$37,U2779&lt;=[2]an!$M$38,RANK(D2779,$D2779:$D2779)+COUNTIFS($D$2:D2779,D2779,$F$2:F2779,F2779)-1&gt;1),"",
IF(AND(F2779="Peretoe teenus",H2779&lt;[2]an!$M$37,S2779="kahepoolne vajaduspõhine",U2779&gt;[2]an!$M$38,RANK(D2779,$D2779:$D2779)+COUNTIFS($D$2:D2779,D2779,$F$2:F2779,F2779)-1=1),X2779,
IF(AND(F2779="Peretoe teenus",H2779&lt;[2]an!$M$37,S2779="kahepoolne vajaduspõhine",U2779&gt;[2]an!$M$38,RANK(D2779,$D2779:$D2779)+COUNTIFS($D$2:D2779,D2779,$F$2:F2779,F2779)-1&gt;1),"",X2779*W2779)))))))))))))),"")</f>
        <v/>
      </c>
      <c r="Z2779" s="18" t="str">
        <f t="shared" si="130"/>
        <v/>
      </c>
      <c r="AA2779" s="19" t="str">
        <f>IFERROR(VLOOKUP(E2779,[2]an!$A$3:$B$81,2,FALSE),"")</f>
        <v/>
      </c>
      <c r="AB2779" s="19" t="str">
        <f>IFERROR(VLOOKUP(AA2779,[2]an!$C$2:$D$16,2,FALSE),"")</f>
        <v/>
      </c>
      <c r="AC2779" s="20"/>
      <c r="AD2779" s="21" t="str">
        <f>IF(A2779=[2]an!$F$36,VLOOKUP([2]an!$F$36,[2]an!$F$36:$H$36,3,FALSE),IF(A2779=[2]an!$F$35,VLOOKUP([2]an!$F$35,[2]an!$F$35:$H$35,3,FALSE),IF(A2779=[2]an!$F$33,VLOOKUP([2]an!$F$33,[2]an!$F$33:$H$33,3,FALSE),IF(A2779=[2]an!$F$31,VLOOKUP([2]an!$F$31,[2]an!$F$31:$H$31,3,FALSE),""))))</f>
        <v/>
      </c>
    </row>
    <row r="2780" spans="6:30" x14ac:dyDescent="0.2">
      <c r="F2780" s="10"/>
      <c r="G2780" s="8" t="str">
        <f t="shared" si="131"/>
        <v/>
      </c>
      <c r="H2780" s="13"/>
      <c r="K2780" s="13"/>
      <c r="L2780" s="10"/>
      <c r="M2780" s="10"/>
      <c r="S2780" s="8" t="str">
        <f>IFERROR(VLOOKUP(D2780,[1]peretoe_teenus!$A$2:$L$2000,5,FALSE),"")</f>
        <v/>
      </c>
      <c r="U2780" s="13"/>
      <c r="V2780" s="15" t="str" cm="1">
        <f t="array" ref="V2780">IFERROR(IF(AND(F2780="Tugigrupp",RANK(K2780,$K2780:$K2780)+COUNTIFS($K$2:K2780,K2780,$L$2:L2780,L2780,$M$2:M2780,M2780,$I$2:I2780,I2780,$G$2:G2780,G2780,$F$2:F2780,F2780)-1=1),SUMPRODUCT(($F$2:$F$4154=F2780)*($G$2:$G$4154=G2780)*($K$2:$K$4154=K2780)*($I$2:$I$4154=I2780)*($L$2:$L$4154=L2780)*($M$2:$M$4154=M2780)),""),"")</f>
        <v/>
      </c>
      <c r="W2780" s="15" t="str">
        <f t="shared" si="129"/>
        <v/>
      </c>
      <c r="X2780" s="16" t="str">
        <f>IF(AND(A2780=[2]an!$G$38,F2780=[2]an!$E$40),[2]an!$G$40,IF(AND(A2780=[2]an!$G$38,F2780=[2]an!$E$41),[2]an!$G$41,IF(AND(A2780=[2]an!$G$38,F2780=[2]an!$E$39,H2780&gt;=[2]an!$M$37),[2]an!$G$39,
IF(AND(A2780=[2]an!$G$38,F2780=[2]an!$E$39,H2780&lt;[2]an!$M$37,S2780="kahepoolne vajaduspõhine",U2780=""),[2]an!$M$40,
IF(AND(A2780=[2]an!$G$38,F2780=[2]an!$E$39,H2780&lt;[2]an!$M$37,S2780="kahepoolne vajaduspõhine",U2780&lt;&gt;""),[2]an!$G$39,
IF(AND(A2780=[2]an!$G$38,F2780=[2]an!$E$39,H2780&lt;[2]an!$M$37,S2780&lt;&gt;"kahepoolne vajaduspõhine"),[2]an!$G$39,
IF(AND(A2780=[2]an!$G$38,F2780=[2]an!$E$42),[2]an!$G$42,
IF(AND(A2780=[2]an!$H$38,F2780=[2]an!$E$40),[2]an!$H$40,IF(AND(A2780=[2]an!$H$38,F2780=[2]an!$E$41),[2]an!$H$41,IF(AND(A2780=[2]an!$H$38,F2780=[2]an!$E$39,H2780&gt;=[2]an!$M$37),[2]an!$H$39,
IF(AND(A2780=[2]an!$H$38,F2780=[2]an!$E$39,H2780&lt;[2]an!$M$37,S2780="kahepoolne vajaduspõhine",U2780=""),[2]an!$M$40,
IF(AND(A2780=[2]an!$H$38,F2780=[2]an!$E$39,H2780&lt;[2]an!$M$37,S2780="kahepoolne vajaduspõhine",U2780&lt;&gt;""),[2]an!$H$39,
IF(AND(A2780=[2]an!$H$38,F2780=[2]an!$E$39,H2780&lt;[2]an!$M$37,S2780&lt;&gt;"kahepoolne vajaduspõhine"),[2]an!$H$39,
IF(AND(A2780=[2]an!$H$38,F2780=[2]an!$E$42),[2]an!$H$42,
IF(AND(A2780=[2]an!$I$38,F2780=[2]an!$E$40),[2]an!$I$40,IF(AND(A2780=[2]an!$I$38,F2780=[2]an!$E$41),[2]an!$I$41,IF(AND(A2780=[2]an!$I$38,F2780=[2]an!$E$39,H2780&gt;=[2]an!$M$37),[2]an!$I$39,
IF(AND(A2780=[2]an!$I$38,F2780=[2]an!$E$39,H2780&lt;[2]an!$M$37,S2780="kahepoolne vajaduspõhine",U2780=""),[2]an!$M$40,
IF(AND(A2780=[2]an!$I$38,F2780=[2]an!$E$39,H2780&lt;[2]an!$M$37,S2780="kahepoolne vajaduspõhine",U2780&lt;&gt;""),[2]an!$I$39,
IF(AND(A2780=[2]an!$I$38,F2780=[2]an!$E$39,H2780&lt;[2]an!$M$37,S2780&lt;&gt;"kahepoolne vajaduspõhine"),[2]an!$I$39,
IF(AND(A2780=[2]an!$I$38,F2780=[2]an!$E$42),[2]an!$I$42,
IF(AND(A2780=[2]an!$J$38,F2780=[2]an!$E$40),[2]an!$J$40,IF(AND(A2780=[2]an!$J$38,F2780=[2]an!$E$41),[2]an!$J$41,IF(AND(A2780=[2]an!$J$38,F2780=[2]an!$E$39,H2780&gt;=[2]an!$M$37),[2]an!$J$39,
IF(AND(A2780=[2]an!$J$38,F2780=[2]an!$E$39,H2780&lt;[2]an!$M$37,S2780="kahepoolne vajaduspõhine",U2780=""),[2]an!$M$40,
IF(AND(A2780=[2]an!$J$38,F2780=[2]an!$E$39,H2780&lt;[2]an!$M$37,S2780="kahepoolne vajaduspõhine",U2780&lt;&gt;""),[2]an!$J$39,
IF(AND(A2780=[2]an!$J$38,F2780=[2]an!$E$39,H2780&lt;[2]an!$M$37,S2780&lt;&gt;"kahepoolne vajaduspõhine"),[2]an!$J$39,
IF(AND(A2780=[2]an!$J$38,F2780=[2]an!$E$42),[2]an!$J$42,""))))))))))))))))))))))))))))</f>
        <v/>
      </c>
      <c r="Y2780" s="17" t="str">
        <f>IFERROR(IF(F2780="Tugigrupp",0,
IF(AND(F2780="Peretoe teenus",H2780&gt;=[2]an!$M$37,RANK(D2780,$D2780:$D2780)+COUNTIFS($D$2:D2780,D2780,$F$2:F2780,F2780)-1&gt;1),"",
IF(AND(F2780="Peretoe teenus",H2780&gt;=[2]an!$M$37,RANK(D2780,$D2780:$D2780)+COUNTIFS($D$2:D2780,D2780,$F$2:F2780,F2780)-1=1,MONTH(H2780)=MONTH(K2780)=TRUE,YEAR(H2780)=YEAR(K2780)=TRUE),((EOMONTH(H2780,0)-H2780+1)*X2780)/DAY(EOMONTH(H2780,0)),
IF(AND(F2780="Peretoe teenus",H2780&gt;=[2]an!$M$37,RANK(D2780,$D2780:$D2780)+COUNTIFS($D$2:D2780,D2780,$F$2:F2780,F2780)-1=1),X2780,
IF(AND(F2780="Peretoe teenus",H2780&lt;[2]an!$M$37,S2780&lt;&gt;"kahepoolne vajaduspõhine",RANK(D2780,$D2780:$D2780)+COUNTIFS($D$2:D2780,D2780,$F$2:F2780,F2780)-1=1),X2780,
IF(AND(F2780="Peretoe teenus",H2780&lt;[2]an!$M$37,S2780&lt;&gt;"kahepoolne vajaduspõhine",RANK(D2780,$D2780:$D2780)+COUNTIFS($D$2:D2780,D2780,$F$2:F2780,F2780)-1&gt;1),"",
IF(AND(F2780="Peretoe teenus",H2780&lt;[2]an!$M$37,S2780="kahepoolne vajaduspõhine",U2780="",RANK(D2780,$D2780:$D2780)+COUNTIFS($D$2:D2780,D2780,$F$2:F2780,F2780)-1=1),X2780,
IF(AND(F2780="Peretoe teenus",H2780&lt;[2]an!$M$37,S2780="kahepoolne vajaduspõhine",U2780="",RANK(D2780,$D2780:$D2780)+COUNTIFS($D$2:D2780,D2780,$F$2:F2780,F2780)-1&gt;1),"",
IF(AND(F2780="Peretoe teenus",H2780&lt;[2]an!$M$37,S2780="kahepoolne vajaduspõhine",U2780&lt;[2]an!$M$37,RANK(D2780,$D2780:$D2780)+COUNTIFS($D$2:D2780,D2780,$F$2:F2780,F2780)-1=1),X2780,
IF(AND(F2780="Peretoe teenus",H2780&lt;[2]an!$M$37,S2780="kahepoolne vajaduspõhine",U2780&lt;[2]an!$M$37,RANK(D2780,$D2780:$D2780)+COUNTIFS($D$2:D2780,D2780,$F$2:F2780,F2780)-1&gt;1),"",
IF(AND(F2780="Peretoe teenus",H2780&lt;[2]an!$M$37,S2780="kahepoolne vajaduspõhine",U2780&gt;=[2]an!$M$37,U2780&lt;=[2]an!$M$38,RANK(D2780,$D2780:$D2780)+COUNTIFS($D$2:D2780,D2780,$F$2:F2780,F2780)-1=1),
((EOMONTH(U2780,0)-U2780+1)*X2780)/DAY(EOMONTH(U2780,0))+(DAY(U2780)-1)*100/DAY(EOMONTH(U2780,0)),
IF(AND(F2780="Peretoe teenus",H2780&lt;[2]an!$M$37,S2780="kahepoolne vajaduspõhine",U2780&gt;=[2]an!$M$37,U2780&lt;=[2]an!$M$38,RANK(D2780,$D2780:$D2780)+COUNTIFS($D$2:D2780,D2780,$F$2:F2780,F2780)-1&gt;1),"",
IF(AND(F2780="Peretoe teenus",H2780&lt;[2]an!$M$37,S2780="kahepoolne vajaduspõhine",U2780&gt;[2]an!$M$38,RANK(D2780,$D2780:$D2780)+COUNTIFS($D$2:D2780,D2780,$F$2:F2780,F2780)-1=1),X2780,
IF(AND(F2780="Peretoe teenus",H2780&lt;[2]an!$M$37,S2780="kahepoolne vajaduspõhine",U2780&gt;[2]an!$M$38,RANK(D2780,$D2780:$D2780)+COUNTIFS($D$2:D2780,D2780,$F$2:F2780,F2780)-1&gt;1),"",X2780*W2780)))))))))))))),"")</f>
        <v/>
      </c>
      <c r="Z2780" s="18" t="str">
        <f t="shared" si="130"/>
        <v/>
      </c>
      <c r="AA2780" s="19" t="str">
        <f>IFERROR(VLOOKUP(E2780,[2]an!$A$3:$B$81,2,FALSE),"")</f>
        <v/>
      </c>
      <c r="AB2780" s="19" t="str">
        <f>IFERROR(VLOOKUP(AA2780,[2]an!$C$2:$D$16,2,FALSE),"")</f>
        <v/>
      </c>
      <c r="AC2780" s="20"/>
      <c r="AD2780" s="21" t="str">
        <f>IF(A2780=[2]an!$F$36,VLOOKUP([2]an!$F$36,[2]an!$F$36:$H$36,3,FALSE),IF(A2780=[2]an!$F$35,VLOOKUP([2]an!$F$35,[2]an!$F$35:$H$35,3,FALSE),IF(A2780=[2]an!$F$33,VLOOKUP([2]an!$F$33,[2]an!$F$33:$H$33,3,FALSE),IF(A2780=[2]an!$F$31,VLOOKUP([2]an!$F$31,[2]an!$F$31:$H$31,3,FALSE),""))))</f>
        <v/>
      </c>
    </row>
    <row r="2781" spans="6:30" x14ac:dyDescent="0.2">
      <c r="F2781" s="10"/>
      <c r="G2781" s="8" t="str">
        <f t="shared" si="131"/>
        <v/>
      </c>
      <c r="H2781" s="13"/>
      <c r="K2781" s="13"/>
      <c r="L2781" s="10"/>
      <c r="M2781" s="10"/>
      <c r="S2781" s="8" t="str">
        <f>IFERROR(VLOOKUP(D2781,[1]peretoe_teenus!$A$2:$L$2000,5,FALSE),"")</f>
        <v/>
      </c>
      <c r="U2781" s="13"/>
      <c r="V2781" s="15" t="str" cm="1">
        <f t="array" ref="V2781">IFERROR(IF(AND(F2781="Tugigrupp",RANK(K2781,$K2781:$K2781)+COUNTIFS($K$2:K2781,K2781,$L$2:L2781,L2781,$M$2:M2781,M2781,$I$2:I2781,I2781,$G$2:G2781,G2781,$F$2:F2781,F2781)-1=1),SUMPRODUCT(($F$2:$F$4154=F2781)*($G$2:$G$4154=G2781)*($K$2:$K$4154=K2781)*($I$2:$I$4154=I2781)*($L$2:$L$4154=L2781)*($M$2:$M$4154=M2781)),""),"")</f>
        <v/>
      </c>
      <c r="W2781" s="15" t="str">
        <f t="shared" si="129"/>
        <v/>
      </c>
      <c r="X2781" s="16" t="str">
        <f>IF(AND(A2781=[2]an!$G$38,F2781=[2]an!$E$40),[2]an!$G$40,IF(AND(A2781=[2]an!$G$38,F2781=[2]an!$E$41),[2]an!$G$41,IF(AND(A2781=[2]an!$G$38,F2781=[2]an!$E$39,H2781&gt;=[2]an!$M$37),[2]an!$G$39,
IF(AND(A2781=[2]an!$G$38,F2781=[2]an!$E$39,H2781&lt;[2]an!$M$37,S2781="kahepoolne vajaduspõhine",U2781=""),[2]an!$M$40,
IF(AND(A2781=[2]an!$G$38,F2781=[2]an!$E$39,H2781&lt;[2]an!$M$37,S2781="kahepoolne vajaduspõhine",U2781&lt;&gt;""),[2]an!$G$39,
IF(AND(A2781=[2]an!$G$38,F2781=[2]an!$E$39,H2781&lt;[2]an!$M$37,S2781&lt;&gt;"kahepoolne vajaduspõhine"),[2]an!$G$39,
IF(AND(A2781=[2]an!$G$38,F2781=[2]an!$E$42),[2]an!$G$42,
IF(AND(A2781=[2]an!$H$38,F2781=[2]an!$E$40),[2]an!$H$40,IF(AND(A2781=[2]an!$H$38,F2781=[2]an!$E$41),[2]an!$H$41,IF(AND(A2781=[2]an!$H$38,F2781=[2]an!$E$39,H2781&gt;=[2]an!$M$37),[2]an!$H$39,
IF(AND(A2781=[2]an!$H$38,F2781=[2]an!$E$39,H2781&lt;[2]an!$M$37,S2781="kahepoolne vajaduspõhine",U2781=""),[2]an!$M$40,
IF(AND(A2781=[2]an!$H$38,F2781=[2]an!$E$39,H2781&lt;[2]an!$M$37,S2781="kahepoolne vajaduspõhine",U2781&lt;&gt;""),[2]an!$H$39,
IF(AND(A2781=[2]an!$H$38,F2781=[2]an!$E$39,H2781&lt;[2]an!$M$37,S2781&lt;&gt;"kahepoolne vajaduspõhine"),[2]an!$H$39,
IF(AND(A2781=[2]an!$H$38,F2781=[2]an!$E$42),[2]an!$H$42,
IF(AND(A2781=[2]an!$I$38,F2781=[2]an!$E$40),[2]an!$I$40,IF(AND(A2781=[2]an!$I$38,F2781=[2]an!$E$41),[2]an!$I$41,IF(AND(A2781=[2]an!$I$38,F2781=[2]an!$E$39,H2781&gt;=[2]an!$M$37),[2]an!$I$39,
IF(AND(A2781=[2]an!$I$38,F2781=[2]an!$E$39,H2781&lt;[2]an!$M$37,S2781="kahepoolne vajaduspõhine",U2781=""),[2]an!$M$40,
IF(AND(A2781=[2]an!$I$38,F2781=[2]an!$E$39,H2781&lt;[2]an!$M$37,S2781="kahepoolne vajaduspõhine",U2781&lt;&gt;""),[2]an!$I$39,
IF(AND(A2781=[2]an!$I$38,F2781=[2]an!$E$39,H2781&lt;[2]an!$M$37,S2781&lt;&gt;"kahepoolne vajaduspõhine"),[2]an!$I$39,
IF(AND(A2781=[2]an!$I$38,F2781=[2]an!$E$42),[2]an!$I$42,
IF(AND(A2781=[2]an!$J$38,F2781=[2]an!$E$40),[2]an!$J$40,IF(AND(A2781=[2]an!$J$38,F2781=[2]an!$E$41),[2]an!$J$41,IF(AND(A2781=[2]an!$J$38,F2781=[2]an!$E$39,H2781&gt;=[2]an!$M$37),[2]an!$J$39,
IF(AND(A2781=[2]an!$J$38,F2781=[2]an!$E$39,H2781&lt;[2]an!$M$37,S2781="kahepoolne vajaduspõhine",U2781=""),[2]an!$M$40,
IF(AND(A2781=[2]an!$J$38,F2781=[2]an!$E$39,H2781&lt;[2]an!$M$37,S2781="kahepoolne vajaduspõhine",U2781&lt;&gt;""),[2]an!$J$39,
IF(AND(A2781=[2]an!$J$38,F2781=[2]an!$E$39,H2781&lt;[2]an!$M$37,S2781&lt;&gt;"kahepoolne vajaduspõhine"),[2]an!$J$39,
IF(AND(A2781=[2]an!$J$38,F2781=[2]an!$E$42),[2]an!$J$42,""))))))))))))))))))))))))))))</f>
        <v/>
      </c>
      <c r="Y2781" s="17" t="str">
        <f>IFERROR(IF(F2781="Tugigrupp",0,
IF(AND(F2781="Peretoe teenus",H2781&gt;=[2]an!$M$37,RANK(D2781,$D2781:$D2781)+COUNTIFS($D$2:D2781,D2781,$F$2:F2781,F2781)-1&gt;1),"",
IF(AND(F2781="Peretoe teenus",H2781&gt;=[2]an!$M$37,RANK(D2781,$D2781:$D2781)+COUNTIFS($D$2:D2781,D2781,$F$2:F2781,F2781)-1=1,MONTH(H2781)=MONTH(K2781)=TRUE,YEAR(H2781)=YEAR(K2781)=TRUE),((EOMONTH(H2781,0)-H2781+1)*X2781)/DAY(EOMONTH(H2781,0)),
IF(AND(F2781="Peretoe teenus",H2781&gt;=[2]an!$M$37,RANK(D2781,$D2781:$D2781)+COUNTIFS($D$2:D2781,D2781,$F$2:F2781,F2781)-1=1),X2781,
IF(AND(F2781="Peretoe teenus",H2781&lt;[2]an!$M$37,S2781&lt;&gt;"kahepoolne vajaduspõhine",RANK(D2781,$D2781:$D2781)+COUNTIFS($D$2:D2781,D2781,$F$2:F2781,F2781)-1=1),X2781,
IF(AND(F2781="Peretoe teenus",H2781&lt;[2]an!$M$37,S2781&lt;&gt;"kahepoolne vajaduspõhine",RANK(D2781,$D2781:$D2781)+COUNTIFS($D$2:D2781,D2781,$F$2:F2781,F2781)-1&gt;1),"",
IF(AND(F2781="Peretoe teenus",H2781&lt;[2]an!$M$37,S2781="kahepoolne vajaduspõhine",U2781="",RANK(D2781,$D2781:$D2781)+COUNTIFS($D$2:D2781,D2781,$F$2:F2781,F2781)-1=1),X2781,
IF(AND(F2781="Peretoe teenus",H2781&lt;[2]an!$M$37,S2781="kahepoolne vajaduspõhine",U2781="",RANK(D2781,$D2781:$D2781)+COUNTIFS($D$2:D2781,D2781,$F$2:F2781,F2781)-1&gt;1),"",
IF(AND(F2781="Peretoe teenus",H2781&lt;[2]an!$M$37,S2781="kahepoolne vajaduspõhine",U2781&lt;[2]an!$M$37,RANK(D2781,$D2781:$D2781)+COUNTIFS($D$2:D2781,D2781,$F$2:F2781,F2781)-1=1),X2781,
IF(AND(F2781="Peretoe teenus",H2781&lt;[2]an!$M$37,S2781="kahepoolne vajaduspõhine",U2781&lt;[2]an!$M$37,RANK(D2781,$D2781:$D2781)+COUNTIFS($D$2:D2781,D2781,$F$2:F2781,F2781)-1&gt;1),"",
IF(AND(F2781="Peretoe teenus",H2781&lt;[2]an!$M$37,S2781="kahepoolne vajaduspõhine",U2781&gt;=[2]an!$M$37,U2781&lt;=[2]an!$M$38,RANK(D2781,$D2781:$D2781)+COUNTIFS($D$2:D2781,D2781,$F$2:F2781,F2781)-1=1),
((EOMONTH(U2781,0)-U2781+1)*X2781)/DAY(EOMONTH(U2781,0))+(DAY(U2781)-1)*100/DAY(EOMONTH(U2781,0)),
IF(AND(F2781="Peretoe teenus",H2781&lt;[2]an!$M$37,S2781="kahepoolne vajaduspõhine",U2781&gt;=[2]an!$M$37,U2781&lt;=[2]an!$M$38,RANK(D2781,$D2781:$D2781)+COUNTIFS($D$2:D2781,D2781,$F$2:F2781,F2781)-1&gt;1),"",
IF(AND(F2781="Peretoe teenus",H2781&lt;[2]an!$M$37,S2781="kahepoolne vajaduspõhine",U2781&gt;[2]an!$M$38,RANK(D2781,$D2781:$D2781)+COUNTIFS($D$2:D2781,D2781,$F$2:F2781,F2781)-1=1),X2781,
IF(AND(F2781="Peretoe teenus",H2781&lt;[2]an!$M$37,S2781="kahepoolne vajaduspõhine",U2781&gt;[2]an!$M$38,RANK(D2781,$D2781:$D2781)+COUNTIFS($D$2:D2781,D2781,$F$2:F2781,F2781)-1&gt;1),"",X2781*W2781)))))))))))))),"")</f>
        <v/>
      </c>
      <c r="Z2781" s="18" t="str">
        <f t="shared" si="130"/>
        <v/>
      </c>
      <c r="AA2781" s="19" t="str">
        <f>IFERROR(VLOOKUP(E2781,[2]an!$A$3:$B$81,2,FALSE),"")</f>
        <v/>
      </c>
      <c r="AB2781" s="19" t="str">
        <f>IFERROR(VLOOKUP(AA2781,[2]an!$C$2:$D$16,2,FALSE),"")</f>
        <v/>
      </c>
      <c r="AC2781" s="20"/>
      <c r="AD2781" s="21" t="str">
        <f>IF(A2781=[2]an!$F$36,VLOOKUP([2]an!$F$36,[2]an!$F$36:$H$36,3,FALSE),IF(A2781=[2]an!$F$35,VLOOKUP([2]an!$F$35,[2]an!$F$35:$H$35,3,FALSE),IF(A2781=[2]an!$F$33,VLOOKUP([2]an!$F$33,[2]an!$F$33:$H$33,3,FALSE),IF(A2781=[2]an!$F$31,VLOOKUP([2]an!$F$31,[2]an!$F$31:$H$31,3,FALSE),""))))</f>
        <v/>
      </c>
    </row>
    <row r="2782" spans="6:30" x14ac:dyDescent="0.2">
      <c r="F2782" s="10"/>
      <c r="G2782" s="8" t="str">
        <f t="shared" si="131"/>
        <v/>
      </c>
      <c r="H2782" s="13"/>
      <c r="K2782" s="13"/>
      <c r="L2782" s="10"/>
      <c r="M2782" s="10"/>
      <c r="S2782" s="8" t="str">
        <f>IFERROR(VLOOKUP(D2782,[1]peretoe_teenus!$A$2:$L$2000,5,FALSE),"")</f>
        <v/>
      </c>
      <c r="U2782" s="13"/>
      <c r="V2782" s="15" t="str" cm="1">
        <f t="array" ref="V2782">IFERROR(IF(AND(F2782="Tugigrupp",RANK(K2782,$K2782:$K2782)+COUNTIFS($K$2:K2782,K2782,$L$2:L2782,L2782,$M$2:M2782,M2782,$I$2:I2782,I2782,$G$2:G2782,G2782,$F$2:F2782,F2782)-1=1),SUMPRODUCT(($F$2:$F$4154=F2782)*($G$2:$G$4154=G2782)*($K$2:$K$4154=K2782)*($I$2:$I$4154=I2782)*($L$2:$L$4154=L2782)*($M$2:$M$4154=M2782)),""),"")</f>
        <v/>
      </c>
      <c r="W2782" s="15" t="str">
        <f t="shared" si="129"/>
        <v/>
      </c>
      <c r="X2782" s="16" t="str">
        <f>IF(AND(A2782=[2]an!$G$38,F2782=[2]an!$E$40),[2]an!$G$40,IF(AND(A2782=[2]an!$G$38,F2782=[2]an!$E$41),[2]an!$G$41,IF(AND(A2782=[2]an!$G$38,F2782=[2]an!$E$39,H2782&gt;=[2]an!$M$37),[2]an!$G$39,
IF(AND(A2782=[2]an!$G$38,F2782=[2]an!$E$39,H2782&lt;[2]an!$M$37,S2782="kahepoolne vajaduspõhine",U2782=""),[2]an!$M$40,
IF(AND(A2782=[2]an!$G$38,F2782=[2]an!$E$39,H2782&lt;[2]an!$M$37,S2782="kahepoolne vajaduspõhine",U2782&lt;&gt;""),[2]an!$G$39,
IF(AND(A2782=[2]an!$G$38,F2782=[2]an!$E$39,H2782&lt;[2]an!$M$37,S2782&lt;&gt;"kahepoolne vajaduspõhine"),[2]an!$G$39,
IF(AND(A2782=[2]an!$G$38,F2782=[2]an!$E$42),[2]an!$G$42,
IF(AND(A2782=[2]an!$H$38,F2782=[2]an!$E$40),[2]an!$H$40,IF(AND(A2782=[2]an!$H$38,F2782=[2]an!$E$41),[2]an!$H$41,IF(AND(A2782=[2]an!$H$38,F2782=[2]an!$E$39,H2782&gt;=[2]an!$M$37),[2]an!$H$39,
IF(AND(A2782=[2]an!$H$38,F2782=[2]an!$E$39,H2782&lt;[2]an!$M$37,S2782="kahepoolne vajaduspõhine",U2782=""),[2]an!$M$40,
IF(AND(A2782=[2]an!$H$38,F2782=[2]an!$E$39,H2782&lt;[2]an!$M$37,S2782="kahepoolne vajaduspõhine",U2782&lt;&gt;""),[2]an!$H$39,
IF(AND(A2782=[2]an!$H$38,F2782=[2]an!$E$39,H2782&lt;[2]an!$M$37,S2782&lt;&gt;"kahepoolne vajaduspõhine"),[2]an!$H$39,
IF(AND(A2782=[2]an!$H$38,F2782=[2]an!$E$42),[2]an!$H$42,
IF(AND(A2782=[2]an!$I$38,F2782=[2]an!$E$40),[2]an!$I$40,IF(AND(A2782=[2]an!$I$38,F2782=[2]an!$E$41),[2]an!$I$41,IF(AND(A2782=[2]an!$I$38,F2782=[2]an!$E$39,H2782&gt;=[2]an!$M$37),[2]an!$I$39,
IF(AND(A2782=[2]an!$I$38,F2782=[2]an!$E$39,H2782&lt;[2]an!$M$37,S2782="kahepoolne vajaduspõhine",U2782=""),[2]an!$M$40,
IF(AND(A2782=[2]an!$I$38,F2782=[2]an!$E$39,H2782&lt;[2]an!$M$37,S2782="kahepoolne vajaduspõhine",U2782&lt;&gt;""),[2]an!$I$39,
IF(AND(A2782=[2]an!$I$38,F2782=[2]an!$E$39,H2782&lt;[2]an!$M$37,S2782&lt;&gt;"kahepoolne vajaduspõhine"),[2]an!$I$39,
IF(AND(A2782=[2]an!$I$38,F2782=[2]an!$E$42),[2]an!$I$42,
IF(AND(A2782=[2]an!$J$38,F2782=[2]an!$E$40),[2]an!$J$40,IF(AND(A2782=[2]an!$J$38,F2782=[2]an!$E$41),[2]an!$J$41,IF(AND(A2782=[2]an!$J$38,F2782=[2]an!$E$39,H2782&gt;=[2]an!$M$37),[2]an!$J$39,
IF(AND(A2782=[2]an!$J$38,F2782=[2]an!$E$39,H2782&lt;[2]an!$M$37,S2782="kahepoolne vajaduspõhine",U2782=""),[2]an!$M$40,
IF(AND(A2782=[2]an!$J$38,F2782=[2]an!$E$39,H2782&lt;[2]an!$M$37,S2782="kahepoolne vajaduspõhine",U2782&lt;&gt;""),[2]an!$J$39,
IF(AND(A2782=[2]an!$J$38,F2782=[2]an!$E$39,H2782&lt;[2]an!$M$37,S2782&lt;&gt;"kahepoolne vajaduspõhine"),[2]an!$J$39,
IF(AND(A2782=[2]an!$J$38,F2782=[2]an!$E$42),[2]an!$J$42,""))))))))))))))))))))))))))))</f>
        <v/>
      </c>
      <c r="Y2782" s="17" t="str">
        <f>IFERROR(IF(F2782="Tugigrupp",0,
IF(AND(F2782="Peretoe teenus",H2782&gt;=[2]an!$M$37,RANK(D2782,$D2782:$D2782)+COUNTIFS($D$2:D2782,D2782,$F$2:F2782,F2782)-1&gt;1),"",
IF(AND(F2782="Peretoe teenus",H2782&gt;=[2]an!$M$37,RANK(D2782,$D2782:$D2782)+COUNTIFS($D$2:D2782,D2782,$F$2:F2782,F2782)-1=1,MONTH(H2782)=MONTH(K2782)=TRUE,YEAR(H2782)=YEAR(K2782)=TRUE),((EOMONTH(H2782,0)-H2782+1)*X2782)/DAY(EOMONTH(H2782,0)),
IF(AND(F2782="Peretoe teenus",H2782&gt;=[2]an!$M$37,RANK(D2782,$D2782:$D2782)+COUNTIFS($D$2:D2782,D2782,$F$2:F2782,F2782)-1=1),X2782,
IF(AND(F2782="Peretoe teenus",H2782&lt;[2]an!$M$37,S2782&lt;&gt;"kahepoolne vajaduspõhine",RANK(D2782,$D2782:$D2782)+COUNTIFS($D$2:D2782,D2782,$F$2:F2782,F2782)-1=1),X2782,
IF(AND(F2782="Peretoe teenus",H2782&lt;[2]an!$M$37,S2782&lt;&gt;"kahepoolne vajaduspõhine",RANK(D2782,$D2782:$D2782)+COUNTIFS($D$2:D2782,D2782,$F$2:F2782,F2782)-1&gt;1),"",
IF(AND(F2782="Peretoe teenus",H2782&lt;[2]an!$M$37,S2782="kahepoolne vajaduspõhine",U2782="",RANK(D2782,$D2782:$D2782)+COUNTIFS($D$2:D2782,D2782,$F$2:F2782,F2782)-1=1),X2782,
IF(AND(F2782="Peretoe teenus",H2782&lt;[2]an!$M$37,S2782="kahepoolne vajaduspõhine",U2782="",RANK(D2782,$D2782:$D2782)+COUNTIFS($D$2:D2782,D2782,$F$2:F2782,F2782)-1&gt;1),"",
IF(AND(F2782="Peretoe teenus",H2782&lt;[2]an!$M$37,S2782="kahepoolne vajaduspõhine",U2782&lt;[2]an!$M$37,RANK(D2782,$D2782:$D2782)+COUNTIFS($D$2:D2782,D2782,$F$2:F2782,F2782)-1=1),X2782,
IF(AND(F2782="Peretoe teenus",H2782&lt;[2]an!$M$37,S2782="kahepoolne vajaduspõhine",U2782&lt;[2]an!$M$37,RANK(D2782,$D2782:$D2782)+COUNTIFS($D$2:D2782,D2782,$F$2:F2782,F2782)-1&gt;1),"",
IF(AND(F2782="Peretoe teenus",H2782&lt;[2]an!$M$37,S2782="kahepoolne vajaduspõhine",U2782&gt;=[2]an!$M$37,U2782&lt;=[2]an!$M$38,RANK(D2782,$D2782:$D2782)+COUNTIFS($D$2:D2782,D2782,$F$2:F2782,F2782)-1=1),
((EOMONTH(U2782,0)-U2782+1)*X2782)/DAY(EOMONTH(U2782,0))+(DAY(U2782)-1)*100/DAY(EOMONTH(U2782,0)),
IF(AND(F2782="Peretoe teenus",H2782&lt;[2]an!$M$37,S2782="kahepoolne vajaduspõhine",U2782&gt;=[2]an!$M$37,U2782&lt;=[2]an!$M$38,RANK(D2782,$D2782:$D2782)+COUNTIFS($D$2:D2782,D2782,$F$2:F2782,F2782)-1&gt;1),"",
IF(AND(F2782="Peretoe teenus",H2782&lt;[2]an!$M$37,S2782="kahepoolne vajaduspõhine",U2782&gt;[2]an!$M$38,RANK(D2782,$D2782:$D2782)+COUNTIFS($D$2:D2782,D2782,$F$2:F2782,F2782)-1=1),X2782,
IF(AND(F2782="Peretoe teenus",H2782&lt;[2]an!$M$37,S2782="kahepoolne vajaduspõhine",U2782&gt;[2]an!$M$38,RANK(D2782,$D2782:$D2782)+COUNTIFS($D$2:D2782,D2782,$F$2:F2782,F2782)-1&gt;1),"",X2782*W2782)))))))))))))),"")</f>
        <v/>
      </c>
      <c r="Z2782" s="18" t="str">
        <f t="shared" si="130"/>
        <v/>
      </c>
      <c r="AA2782" s="19" t="str">
        <f>IFERROR(VLOOKUP(E2782,[2]an!$A$3:$B$81,2,FALSE),"")</f>
        <v/>
      </c>
      <c r="AB2782" s="19" t="str">
        <f>IFERROR(VLOOKUP(AA2782,[2]an!$C$2:$D$16,2,FALSE),"")</f>
        <v/>
      </c>
      <c r="AC2782" s="20"/>
      <c r="AD2782" s="21" t="str">
        <f>IF(A2782=[2]an!$F$36,VLOOKUP([2]an!$F$36,[2]an!$F$36:$H$36,3,FALSE),IF(A2782=[2]an!$F$35,VLOOKUP([2]an!$F$35,[2]an!$F$35:$H$35,3,FALSE),IF(A2782=[2]an!$F$33,VLOOKUP([2]an!$F$33,[2]an!$F$33:$H$33,3,FALSE),IF(A2782=[2]an!$F$31,VLOOKUP([2]an!$F$31,[2]an!$F$31:$H$31,3,FALSE),""))))</f>
        <v/>
      </c>
    </row>
    <row r="2783" spans="6:30" x14ac:dyDescent="0.2">
      <c r="F2783" s="10"/>
      <c r="G2783" s="8" t="str">
        <f t="shared" si="131"/>
        <v/>
      </c>
      <c r="H2783" s="13"/>
      <c r="K2783" s="13"/>
      <c r="L2783" s="10"/>
      <c r="M2783" s="10"/>
      <c r="S2783" s="8" t="str">
        <f>IFERROR(VLOOKUP(D2783,[1]peretoe_teenus!$A$2:$L$2000,5,FALSE),"")</f>
        <v/>
      </c>
      <c r="U2783" s="13"/>
      <c r="V2783" s="15" t="str" cm="1">
        <f t="array" ref="V2783">IFERROR(IF(AND(F2783="Tugigrupp",RANK(K2783,$K2783:$K2783)+COUNTIFS($K$2:K2783,K2783,$L$2:L2783,L2783,$M$2:M2783,M2783,$I$2:I2783,I2783,$G$2:G2783,G2783,$F$2:F2783,F2783)-1=1),SUMPRODUCT(($F$2:$F$4154=F2783)*($G$2:$G$4154=G2783)*($K$2:$K$4154=K2783)*($I$2:$I$4154=I2783)*($L$2:$L$4154=L2783)*($M$2:$M$4154=M2783)),""),"")</f>
        <v/>
      </c>
      <c r="W2783" s="15" t="str">
        <f t="shared" si="129"/>
        <v/>
      </c>
      <c r="X2783" s="16" t="str">
        <f>IF(AND(A2783=[2]an!$G$38,F2783=[2]an!$E$40),[2]an!$G$40,IF(AND(A2783=[2]an!$G$38,F2783=[2]an!$E$41),[2]an!$G$41,IF(AND(A2783=[2]an!$G$38,F2783=[2]an!$E$39,H2783&gt;=[2]an!$M$37),[2]an!$G$39,
IF(AND(A2783=[2]an!$G$38,F2783=[2]an!$E$39,H2783&lt;[2]an!$M$37,S2783="kahepoolne vajaduspõhine",U2783=""),[2]an!$M$40,
IF(AND(A2783=[2]an!$G$38,F2783=[2]an!$E$39,H2783&lt;[2]an!$M$37,S2783="kahepoolne vajaduspõhine",U2783&lt;&gt;""),[2]an!$G$39,
IF(AND(A2783=[2]an!$G$38,F2783=[2]an!$E$39,H2783&lt;[2]an!$M$37,S2783&lt;&gt;"kahepoolne vajaduspõhine"),[2]an!$G$39,
IF(AND(A2783=[2]an!$G$38,F2783=[2]an!$E$42),[2]an!$G$42,
IF(AND(A2783=[2]an!$H$38,F2783=[2]an!$E$40),[2]an!$H$40,IF(AND(A2783=[2]an!$H$38,F2783=[2]an!$E$41),[2]an!$H$41,IF(AND(A2783=[2]an!$H$38,F2783=[2]an!$E$39,H2783&gt;=[2]an!$M$37),[2]an!$H$39,
IF(AND(A2783=[2]an!$H$38,F2783=[2]an!$E$39,H2783&lt;[2]an!$M$37,S2783="kahepoolne vajaduspõhine",U2783=""),[2]an!$M$40,
IF(AND(A2783=[2]an!$H$38,F2783=[2]an!$E$39,H2783&lt;[2]an!$M$37,S2783="kahepoolne vajaduspõhine",U2783&lt;&gt;""),[2]an!$H$39,
IF(AND(A2783=[2]an!$H$38,F2783=[2]an!$E$39,H2783&lt;[2]an!$M$37,S2783&lt;&gt;"kahepoolne vajaduspõhine"),[2]an!$H$39,
IF(AND(A2783=[2]an!$H$38,F2783=[2]an!$E$42),[2]an!$H$42,
IF(AND(A2783=[2]an!$I$38,F2783=[2]an!$E$40),[2]an!$I$40,IF(AND(A2783=[2]an!$I$38,F2783=[2]an!$E$41),[2]an!$I$41,IF(AND(A2783=[2]an!$I$38,F2783=[2]an!$E$39,H2783&gt;=[2]an!$M$37),[2]an!$I$39,
IF(AND(A2783=[2]an!$I$38,F2783=[2]an!$E$39,H2783&lt;[2]an!$M$37,S2783="kahepoolne vajaduspõhine",U2783=""),[2]an!$M$40,
IF(AND(A2783=[2]an!$I$38,F2783=[2]an!$E$39,H2783&lt;[2]an!$M$37,S2783="kahepoolne vajaduspõhine",U2783&lt;&gt;""),[2]an!$I$39,
IF(AND(A2783=[2]an!$I$38,F2783=[2]an!$E$39,H2783&lt;[2]an!$M$37,S2783&lt;&gt;"kahepoolne vajaduspõhine"),[2]an!$I$39,
IF(AND(A2783=[2]an!$I$38,F2783=[2]an!$E$42),[2]an!$I$42,
IF(AND(A2783=[2]an!$J$38,F2783=[2]an!$E$40),[2]an!$J$40,IF(AND(A2783=[2]an!$J$38,F2783=[2]an!$E$41),[2]an!$J$41,IF(AND(A2783=[2]an!$J$38,F2783=[2]an!$E$39,H2783&gt;=[2]an!$M$37),[2]an!$J$39,
IF(AND(A2783=[2]an!$J$38,F2783=[2]an!$E$39,H2783&lt;[2]an!$M$37,S2783="kahepoolne vajaduspõhine",U2783=""),[2]an!$M$40,
IF(AND(A2783=[2]an!$J$38,F2783=[2]an!$E$39,H2783&lt;[2]an!$M$37,S2783="kahepoolne vajaduspõhine",U2783&lt;&gt;""),[2]an!$J$39,
IF(AND(A2783=[2]an!$J$38,F2783=[2]an!$E$39,H2783&lt;[2]an!$M$37,S2783&lt;&gt;"kahepoolne vajaduspõhine"),[2]an!$J$39,
IF(AND(A2783=[2]an!$J$38,F2783=[2]an!$E$42),[2]an!$J$42,""))))))))))))))))))))))))))))</f>
        <v/>
      </c>
      <c r="Y2783" s="17" t="str">
        <f>IFERROR(IF(F2783="Tugigrupp",0,
IF(AND(F2783="Peretoe teenus",H2783&gt;=[2]an!$M$37,RANK(D2783,$D2783:$D2783)+COUNTIFS($D$2:D2783,D2783,$F$2:F2783,F2783)-1&gt;1),"",
IF(AND(F2783="Peretoe teenus",H2783&gt;=[2]an!$M$37,RANK(D2783,$D2783:$D2783)+COUNTIFS($D$2:D2783,D2783,$F$2:F2783,F2783)-1=1,MONTH(H2783)=MONTH(K2783)=TRUE,YEAR(H2783)=YEAR(K2783)=TRUE),((EOMONTH(H2783,0)-H2783+1)*X2783)/DAY(EOMONTH(H2783,0)),
IF(AND(F2783="Peretoe teenus",H2783&gt;=[2]an!$M$37,RANK(D2783,$D2783:$D2783)+COUNTIFS($D$2:D2783,D2783,$F$2:F2783,F2783)-1=1),X2783,
IF(AND(F2783="Peretoe teenus",H2783&lt;[2]an!$M$37,S2783&lt;&gt;"kahepoolne vajaduspõhine",RANK(D2783,$D2783:$D2783)+COUNTIFS($D$2:D2783,D2783,$F$2:F2783,F2783)-1=1),X2783,
IF(AND(F2783="Peretoe teenus",H2783&lt;[2]an!$M$37,S2783&lt;&gt;"kahepoolne vajaduspõhine",RANK(D2783,$D2783:$D2783)+COUNTIFS($D$2:D2783,D2783,$F$2:F2783,F2783)-1&gt;1),"",
IF(AND(F2783="Peretoe teenus",H2783&lt;[2]an!$M$37,S2783="kahepoolne vajaduspõhine",U2783="",RANK(D2783,$D2783:$D2783)+COUNTIFS($D$2:D2783,D2783,$F$2:F2783,F2783)-1=1),X2783,
IF(AND(F2783="Peretoe teenus",H2783&lt;[2]an!$M$37,S2783="kahepoolne vajaduspõhine",U2783="",RANK(D2783,$D2783:$D2783)+COUNTIFS($D$2:D2783,D2783,$F$2:F2783,F2783)-1&gt;1),"",
IF(AND(F2783="Peretoe teenus",H2783&lt;[2]an!$M$37,S2783="kahepoolne vajaduspõhine",U2783&lt;[2]an!$M$37,RANK(D2783,$D2783:$D2783)+COUNTIFS($D$2:D2783,D2783,$F$2:F2783,F2783)-1=1),X2783,
IF(AND(F2783="Peretoe teenus",H2783&lt;[2]an!$M$37,S2783="kahepoolne vajaduspõhine",U2783&lt;[2]an!$M$37,RANK(D2783,$D2783:$D2783)+COUNTIFS($D$2:D2783,D2783,$F$2:F2783,F2783)-1&gt;1),"",
IF(AND(F2783="Peretoe teenus",H2783&lt;[2]an!$M$37,S2783="kahepoolne vajaduspõhine",U2783&gt;=[2]an!$M$37,U2783&lt;=[2]an!$M$38,RANK(D2783,$D2783:$D2783)+COUNTIFS($D$2:D2783,D2783,$F$2:F2783,F2783)-1=1),
((EOMONTH(U2783,0)-U2783+1)*X2783)/DAY(EOMONTH(U2783,0))+(DAY(U2783)-1)*100/DAY(EOMONTH(U2783,0)),
IF(AND(F2783="Peretoe teenus",H2783&lt;[2]an!$M$37,S2783="kahepoolne vajaduspõhine",U2783&gt;=[2]an!$M$37,U2783&lt;=[2]an!$M$38,RANK(D2783,$D2783:$D2783)+COUNTIFS($D$2:D2783,D2783,$F$2:F2783,F2783)-1&gt;1),"",
IF(AND(F2783="Peretoe teenus",H2783&lt;[2]an!$M$37,S2783="kahepoolne vajaduspõhine",U2783&gt;[2]an!$M$38,RANK(D2783,$D2783:$D2783)+COUNTIFS($D$2:D2783,D2783,$F$2:F2783,F2783)-1=1),X2783,
IF(AND(F2783="Peretoe teenus",H2783&lt;[2]an!$M$37,S2783="kahepoolne vajaduspõhine",U2783&gt;[2]an!$M$38,RANK(D2783,$D2783:$D2783)+COUNTIFS($D$2:D2783,D2783,$F$2:F2783,F2783)-1&gt;1),"",X2783*W2783)))))))))))))),"")</f>
        <v/>
      </c>
      <c r="Z2783" s="18" t="str">
        <f t="shared" si="130"/>
        <v/>
      </c>
      <c r="AA2783" s="19" t="str">
        <f>IFERROR(VLOOKUP(E2783,[2]an!$A$3:$B$81,2,FALSE),"")</f>
        <v/>
      </c>
      <c r="AB2783" s="19" t="str">
        <f>IFERROR(VLOOKUP(AA2783,[2]an!$C$2:$D$16,2,FALSE),"")</f>
        <v/>
      </c>
      <c r="AC2783" s="20"/>
      <c r="AD2783" s="21" t="str">
        <f>IF(A2783=[2]an!$F$36,VLOOKUP([2]an!$F$36,[2]an!$F$36:$H$36,3,FALSE),IF(A2783=[2]an!$F$35,VLOOKUP([2]an!$F$35,[2]an!$F$35:$H$35,3,FALSE),IF(A2783=[2]an!$F$33,VLOOKUP([2]an!$F$33,[2]an!$F$33:$H$33,3,FALSE),IF(A2783=[2]an!$F$31,VLOOKUP([2]an!$F$31,[2]an!$F$31:$H$31,3,FALSE),""))))</f>
        <v/>
      </c>
    </row>
    <row r="2784" spans="6:30" x14ac:dyDescent="0.2">
      <c r="F2784" s="10"/>
      <c r="G2784" s="8" t="str">
        <f t="shared" si="131"/>
        <v/>
      </c>
      <c r="H2784" s="13"/>
      <c r="K2784" s="13"/>
      <c r="L2784" s="10"/>
      <c r="M2784" s="10"/>
      <c r="S2784" s="8" t="str">
        <f>IFERROR(VLOOKUP(D2784,[1]peretoe_teenus!$A$2:$L$2000,5,FALSE),"")</f>
        <v/>
      </c>
      <c r="U2784" s="13"/>
      <c r="V2784" s="15" t="str" cm="1">
        <f t="array" ref="V2784">IFERROR(IF(AND(F2784="Tugigrupp",RANK(K2784,$K2784:$K2784)+COUNTIFS($K$2:K2784,K2784,$L$2:L2784,L2784,$M$2:M2784,M2784,$I$2:I2784,I2784,$G$2:G2784,G2784,$F$2:F2784,F2784)-1=1),SUMPRODUCT(($F$2:$F$4154=F2784)*($G$2:$G$4154=G2784)*($K$2:$K$4154=K2784)*($I$2:$I$4154=I2784)*($L$2:$L$4154=L2784)*($M$2:$M$4154=M2784)),""),"")</f>
        <v/>
      </c>
      <c r="W2784" s="15" t="str">
        <f t="shared" si="129"/>
        <v/>
      </c>
      <c r="X2784" s="16" t="str">
        <f>IF(AND(A2784=[2]an!$G$38,F2784=[2]an!$E$40),[2]an!$G$40,IF(AND(A2784=[2]an!$G$38,F2784=[2]an!$E$41),[2]an!$G$41,IF(AND(A2784=[2]an!$G$38,F2784=[2]an!$E$39,H2784&gt;=[2]an!$M$37),[2]an!$G$39,
IF(AND(A2784=[2]an!$G$38,F2784=[2]an!$E$39,H2784&lt;[2]an!$M$37,S2784="kahepoolne vajaduspõhine",U2784=""),[2]an!$M$40,
IF(AND(A2784=[2]an!$G$38,F2784=[2]an!$E$39,H2784&lt;[2]an!$M$37,S2784="kahepoolne vajaduspõhine",U2784&lt;&gt;""),[2]an!$G$39,
IF(AND(A2784=[2]an!$G$38,F2784=[2]an!$E$39,H2784&lt;[2]an!$M$37,S2784&lt;&gt;"kahepoolne vajaduspõhine"),[2]an!$G$39,
IF(AND(A2784=[2]an!$G$38,F2784=[2]an!$E$42),[2]an!$G$42,
IF(AND(A2784=[2]an!$H$38,F2784=[2]an!$E$40),[2]an!$H$40,IF(AND(A2784=[2]an!$H$38,F2784=[2]an!$E$41),[2]an!$H$41,IF(AND(A2784=[2]an!$H$38,F2784=[2]an!$E$39,H2784&gt;=[2]an!$M$37),[2]an!$H$39,
IF(AND(A2784=[2]an!$H$38,F2784=[2]an!$E$39,H2784&lt;[2]an!$M$37,S2784="kahepoolne vajaduspõhine",U2784=""),[2]an!$M$40,
IF(AND(A2784=[2]an!$H$38,F2784=[2]an!$E$39,H2784&lt;[2]an!$M$37,S2784="kahepoolne vajaduspõhine",U2784&lt;&gt;""),[2]an!$H$39,
IF(AND(A2784=[2]an!$H$38,F2784=[2]an!$E$39,H2784&lt;[2]an!$M$37,S2784&lt;&gt;"kahepoolne vajaduspõhine"),[2]an!$H$39,
IF(AND(A2784=[2]an!$H$38,F2784=[2]an!$E$42),[2]an!$H$42,
IF(AND(A2784=[2]an!$I$38,F2784=[2]an!$E$40),[2]an!$I$40,IF(AND(A2784=[2]an!$I$38,F2784=[2]an!$E$41),[2]an!$I$41,IF(AND(A2784=[2]an!$I$38,F2784=[2]an!$E$39,H2784&gt;=[2]an!$M$37),[2]an!$I$39,
IF(AND(A2784=[2]an!$I$38,F2784=[2]an!$E$39,H2784&lt;[2]an!$M$37,S2784="kahepoolne vajaduspõhine",U2784=""),[2]an!$M$40,
IF(AND(A2784=[2]an!$I$38,F2784=[2]an!$E$39,H2784&lt;[2]an!$M$37,S2784="kahepoolne vajaduspõhine",U2784&lt;&gt;""),[2]an!$I$39,
IF(AND(A2784=[2]an!$I$38,F2784=[2]an!$E$39,H2784&lt;[2]an!$M$37,S2784&lt;&gt;"kahepoolne vajaduspõhine"),[2]an!$I$39,
IF(AND(A2784=[2]an!$I$38,F2784=[2]an!$E$42),[2]an!$I$42,
IF(AND(A2784=[2]an!$J$38,F2784=[2]an!$E$40),[2]an!$J$40,IF(AND(A2784=[2]an!$J$38,F2784=[2]an!$E$41),[2]an!$J$41,IF(AND(A2784=[2]an!$J$38,F2784=[2]an!$E$39,H2784&gt;=[2]an!$M$37),[2]an!$J$39,
IF(AND(A2784=[2]an!$J$38,F2784=[2]an!$E$39,H2784&lt;[2]an!$M$37,S2784="kahepoolne vajaduspõhine",U2784=""),[2]an!$M$40,
IF(AND(A2784=[2]an!$J$38,F2784=[2]an!$E$39,H2784&lt;[2]an!$M$37,S2784="kahepoolne vajaduspõhine",U2784&lt;&gt;""),[2]an!$J$39,
IF(AND(A2784=[2]an!$J$38,F2784=[2]an!$E$39,H2784&lt;[2]an!$M$37,S2784&lt;&gt;"kahepoolne vajaduspõhine"),[2]an!$J$39,
IF(AND(A2784=[2]an!$J$38,F2784=[2]an!$E$42),[2]an!$J$42,""))))))))))))))))))))))))))))</f>
        <v/>
      </c>
      <c r="Y2784" s="17" t="str">
        <f>IFERROR(IF(F2784="Tugigrupp",0,
IF(AND(F2784="Peretoe teenus",H2784&gt;=[2]an!$M$37,RANK(D2784,$D2784:$D2784)+COUNTIFS($D$2:D2784,D2784,$F$2:F2784,F2784)-1&gt;1),"",
IF(AND(F2784="Peretoe teenus",H2784&gt;=[2]an!$M$37,RANK(D2784,$D2784:$D2784)+COUNTIFS($D$2:D2784,D2784,$F$2:F2784,F2784)-1=1,MONTH(H2784)=MONTH(K2784)=TRUE,YEAR(H2784)=YEAR(K2784)=TRUE),((EOMONTH(H2784,0)-H2784+1)*X2784)/DAY(EOMONTH(H2784,0)),
IF(AND(F2784="Peretoe teenus",H2784&gt;=[2]an!$M$37,RANK(D2784,$D2784:$D2784)+COUNTIFS($D$2:D2784,D2784,$F$2:F2784,F2784)-1=1),X2784,
IF(AND(F2784="Peretoe teenus",H2784&lt;[2]an!$M$37,S2784&lt;&gt;"kahepoolne vajaduspõhine",RANK(D2784,$D2784:$D2784)+COUNTIFS($D$2:D2784,D2784,$F$2:F2784,F2784)-1=1),X2784,
IF(AND(F2784="Peretoe teenus",H2784&lt;[2]an!$M$37,S2784&lt;&gt;"kahepoolne vajaduspõhine",RANK(D2784,$D2784:$D2784)+COUNTIFS($D$2:D2784,D2784,$F$2:F2784,F2784)-1&gt;1),"",
IF(AND(F2784="Peretoe teenus",H2784&lt;[2]an!$M$37,S2784="kahepoolne vajaduspõhine",U2784="",RANK(D2784,$D2784:$D2784)+COUNTIFS($D$2:D2784,D2784,$F$2:F2784,F2784)-1=1),X2784,
IF(AND(F2784="Peretoe teenus",H2784&lt;[2]an!$M$37,S2784="kahepoolne vajaduspõhine",U2784="",RANK(D2784,$D2784:$D2784)+COUNTIFS($D$2:D2784,D2784,$F$2:F2784,F2784)-1&gt;1),"",
IF(AND(F2784="Peretoe teenus",H2784&lt;[2]an!$M$37,S2784="kahepoolne vajaduspõhine",U2784&lt;[2]an!$M$37,RANK(D2784,$D2784:$D2784)+COUNTIFS($D$2:D2784,D2784,$F$2:F2784,F2784)-1=1),X2784,
IF(AND(F2784="Peretoe teenus",H2784&lt;[2]an!$M$37,S2784="kahepoolne vajaduspõhine",U2784&lt;[2]an!$M$37,RANK(D2784,$D2784:$D2784)+COUNTIFS($D$2:D2784,D2784,$F$2:F2784,F2784)-1&gt;1),"",
IF(AND(F2784="Peretoe teenus",H2784&lt;[2]an!$M$37,S2784="kahepoolne vajaduspõhine",U2784&gt;=[2]an!$M$37,U2784&lt;=[2]an!$M$38,RANK(D2784,$D2784:$D2784)+COUNTIFS($D$2:D2784,D2784,$F$2:F2784,F2784)-1=1),
((EOMONTH(U2784,0)-U2784+1)*X2784)/DAY(EOMONTH(U2784,0))+(DAY(U2784)-1)*100/DAY(EOMONTH(U2784,0)),
IF(AND(F2784="Peretoe teenus",H2784&lt;[2]an!$M$37,S2784="kahepoolne vajaduspõhine",U2784&gt;=[2]an!$M$37,U2784&lt;=[2]an!$M$38,RANK(D2784,$D2784:$D2784)+COUNTIFS($D$2:D2784,D2784,$F$2:F2784,F2784)-1&gt;1),"",
IF(AND(F2784="Peretoe teenus",H2784&lt;[2]an!$M$37,S2784="kahepoolne vajaduspõhine",U2784&gt;[2]an!$M$38,RANK(D2784,$D2784:$D2784)+COUNTIFS($D$2:D2784,D2784,$F$2:F2784,F2784)-1=1),X2784,
IF(AND(F2784="Peretoe teenus",H2784&lt;[2]an!$M$37,S2784="kahepoolne vajaduspõhine",U2784&gt;[2]an!$M$38,RANK(D2784,$D2784:$D2784)+COUNTIFS($D$2:D2784,D2784,$F$2:F2784,F2784)-1&gt;1),"",X2784*W2784)))))))))))))),"")</f>
        <v/>
      </c>
      <c r="Z2784" s="18" t="str">
        <f t="shared" si="130"/>
        <v/>
      </c>
      <c r="AA2784" s="19" t="str">
        <f>IFERROR(VLOOKUP(E2784,[2]an!$A$3:$B$81,2,FALSE),"")</f>
        <v/>
      </c>
      <c r="AB2784" s="19" t="str">
        <f>IFERROR(VLOOKUP(AA2784,[2]an!$C$2:$D$16,2,FALSE),"")</f>
        <v/>
      </c>
      <c r="AC2784" s="20"/>
      <c r="AD2784" s="21" t="str">
        <f>IF(A2784=[2]an!$F$36,VLOOKUP([2]an!$F$36,[2]an!$F$36:$H$36,3,FALSE),IF(A2784=[2]an!$F$35,VLOOKUP([2]an!$F$35,[2]an!$F$35:$H$35,3,FALSE),IF(A2784=[2]an!$F$33,VLOOKUP([2]an!$F$33,[2]an!$F$33:$H$33,3,FALSE),IF(A2784=[2]an!$F$31,VLOOKUP([2]an!$F$31,[2]an!$F$31:$H$31,3,FALSE),""))))</f>
        <v/>
      </c>
    </row>
    <row r="2785" spans="6:30" x14ac:dyDescent="0.2">
      <c r="F2785" s="10"/>
      <c r="G2785" s="8" t="str">
        <f t="shared" si="131"/>
        <v/>
      </c>
      <c r="H2785" s="13"/>
      <c r="K2785" s="13"/>
      <c r="L2785" s="10"/>
      <c r="M2785" s="10"/>
      <c r="S2785" s="8" t="str">
        <f>IFERROR(VLOOKUP(D2785,[1]peretoe_teenus!$A$2:$L$2000,5,FALSE),"")</f>
        <v/>
      </c>
      <c r="U2785" s="13"/>
      <c r="V2785" s="15" t="str" cm="1">
        <f t="array" ref="V2785">IFERROR(IF(AND(F2785="Tugigrupp",RANK(K2785,$K2785:$K2785)+COUNTIFS($K$2:K2785,K2785,$L$2:L2785,L2785,$M$2:M2785,M2785,$I$2:I2785,I2785,$G$2:G2785,G2785,$F$2:F2785,F2785)-1=1),SUMPRODUCT(($F$2:$F$4154=F2785)*($G$2:$G$4154=G2785)*($K$2:$K$4154=K2785)*($I$2:$I$4154=I2785)*($L$2:$L$4154=L2785)*($M$2:$M$4154=M2785)),""),"")</f>
        <v/>
      </c>
      <c r="W2785" s="15" t="str">
        <f t="shared" si="129"/>
        <v/>
      </c>
      <c r="X2785" s="16" t="str">
        <f>IF(AND(A2785=[2]an!$G$38,F2785=[2]an!$E$40),[2]an!$G$40,IF(AND(A2785=[2]an!$G$38,F2785=[2]an!$E$41),[2]an!$G$41,IF(AND(A2785=[2]an!$G$38,F2785=[2]an!$E$39,H2785&gt;=[2]an!$M$37),[2]an!$G$39,
IF(AND(A2785=[2]an!$G$38,F2785=[2]an!$E$39,H2785&lt;[2]an!$M$37,S2785="kahepoolne vajaduspõhine",U2785=""),[2]an!$M$40,
IF(AND(A2785=[2]an!$G$38,F2785=[2]an!$E$39,H2785&lt;[2]an!$M$37,S2785="kahepoolne vajaduspõhine",U2785&lt;&gt;""),[2]an!$G$39,
IF(AND(A2785=[2]an!$G$38,F2785=[2]an!$E$39,H2785&lt;[2]an!$M$37,S2785&lt;&gt;"kahepoolne vajaduspõhine"),[2]an!$G$39,
IF(AND(A2785=[2]an!$G$38,F2785=[2]an!$E$42),[2]an!$G$42,
IF(AND(A2785=[2]an!$H$38,F2785=[2]an!$E$40),[2]an!$H$40,IF(AND(A2785=[2]an!$H$38,F2785=[2]an!$E$41),[2]an!$H$41,IF(AND(A2785=[2]an!$H$38,F2785=[2]an!$E$39,H2785&gt;=[2]an!$M$37),[2]an!$H$39,
IF(AND(A2785=[2]an!$H$38,F2785=[2]an!$E$39,H2785&lt;[2]an!$M$37,S2785="kahepoolne vajaduspõhine",U2785=""),[2]an!$M$40,
IF(AND(A2785=[2]an!$H$38,F2785=[2]an!$E$39,H2785&lt;[2]an!$M$37,S2785="kahepoolne vajaduspõhine",U2785&lt;&gt;""),[2]an!$H$39,
IF(AND(A2785=[2]an!$H$38,F2785=[2]an!$E$39,H2785&lt;[2]an!$M$37,S2785&lt;&gt;"kahepoolne vajaduspõhine"),[2]an!$H$39,
IF(AND(A2785=[2]an!$H$38,F2785=[2]an!$E$42),[2]an!$H$42,
IF(AND(A2785=[2]an!$I$38,F2785=[2]an!$E$40),[2]an!$I$40,IF(AND(A2785=[2]an!$I$38,F2785=[2]an!$E$41),[2]an!$I$41,IF(AND(A2785=[2]an!$I$38,F2785=[2]an!$E$39,H2785&gt;=[2]an!$M$37),[2]an!$I$39,
IF(AND(A2785=[2]an!$I$38,F2785=[2]an!$E$39,H2785&lt;[2]an!$M$37,S2785="kahepoolne vajaduspõhine",U2785=""),[2]an!$M$40,
IF(AND(A2785=[2]an!$I$38,F2785=[2]an!$E$39,H2785&lt;[2]an!$M$37,S2785="kahepoolne vajaduspõhine",U2785&lt;&gt;""),[2]an!$I$39,
IF(AND(A2785=[2]an!$I$38,F2785=[2]an!$E$39,H2785&lt;[2]an!$M$37,S2785&lt;&gt;"kahepoolne vajaduspõhine"),[2]an!$I$39,
IF(AND(A2785=[2]an!$I$38,F2785=[2]an!$E$42),[2]an!$I$42,
IF(AND(A2785=[2]an!$J$38,F2785=[2]an!$E$40),[2]an!$J$40,IF(AND(A2785=[2]an!$J$38,F2785=[2]an!$E$41),[2]an!$J$41,IF(AND(A2785=[2]an!$J$38,F2785=[2]an!$E$39,H2785&gt;=[2]an!$M$37),[2]an!$J$39,
IF(AND(A2785=[2]an!$J$38,F2785=[2]an!$E$39,H2785&lt;[2]an!$M$37,S2785="kahepoolne vajaduspõhine",U2785=""),[2]an!$M$40,
IF(AND(A2785=[2]an!$J$38,F2785=[2]an!$E$39,H2785&lt;[2]an!$M$37,S2785="kahepoolne vajaduspõhine",U2785&lt;&gt;""),[2]an!$J$39,
IF(AND(A2785=[2]an!$J$38,F2785=[2]an!$E$39,H2785&lt;[2]an!$M$37,S2785&lt;&gt;"kahepoolne vajaduspõhine"),[2]an!$J$39,
IF(AND(A2785=[2]an!$J$38,F2785=[2]an!$E$42),[2]an!$J$42,""))))))))))))))))))))))))))))</f>
        <v/>
      </c>
      <c r="Y2785" s="17" t="str">
        <f>IFERROR(IF(F2785="Tugigrupp",0,
IF(AND(F2785="Peretoe teenus",H2785&gt;=[2]an!$M$37,RANK(D2785,$D2785:$D2785)+COUNTIFS($D$2:D2785,D2785,$F$2:F2785,F2785)-1&gt;1),"",
IF(AND(F2785="Peretoe teenus",H2785&gt;=[2]an!$M$37,RANK(D2785,$D2785:$D2785)+COUNTIFS($D$2:D2785,D2785,$F$2:F2785,F2785)-1=1,MONTH(H2785)=MONTH(K2785)=TRUE,YEAR(H2785)=YEAR(K2785)=TRUE),((EOMONTH(H2785,0)-H2785+1)*X2785)/DAY(EOMONTH(H2785,0)),
IF(AND(F2785="Peretoe teenus",H2785&gt;=[2]an!$M$37,RANK(D2785,$D2785:$D2785)+COUNTIFS($D$2:D2785,D2785,$F$2:F2785,F2785)-1=1),X2785,
IF(AND(F2785="Peretoe teenus",H2785&lt;[2]an!$M$37,S2785&lt;&gt;"kahepoolne vajaduspõhine",RANK(D2785,$D2785:$D2785)+COUNTIFS($D$2:D2785,D2785,$F$2:F2785,F2785)-1=1),X2785,
IF(AND(F2785="Peretoe teenus",H2785&lt;[2]an!$M$37,S2785&lt;&gt;"kahepoolne vajaduspõhine",RANK(D2785,$D2785:$D2785)+COUNTIFS($D$2:D2785,D2785,$F$2:F2785,F2785)-1&gt;1),"",
IF(AND(F2785="Peretoe teenus",H2785&lt;[2]an!$M$37,S2785="kahepoolne vajaduspõhine",U2785="",RANK(D2785,$D2785:$D2785)+COUNTIFS($D$2:D2785,D2785,$F$2:F2785,F2785)-1=1),X2785,
IF(AND(F2785="Peretoe teenus",H2785&lt;[2]an!$M$37,S2785="kahepoolne vajaduspõhine",U2785="",RANK(D2785,$D2785:$D2785)+COUNTIFS($D$2:D2785,D2785,$F$2:F2785,F2785)-1&gt;1),"",
IF(AND(F2785="Peretoe teenus",H2785&lt;[2]an!$M$37,S2785="kahepoolne vajaduspõhine",U2785&lt;[2]an!$M$37,RANK(D2785,$D2785:$D2785)+COUNTIFS($D$2:D2785,D2785,$F$2:F2785,F2785)-1=1),X2785,
IF(AND(F2785="Peretoe teenus",H2785&lt;[2]an!$M$37,S2785="kahepoolne vajaduspõhine",U2785&lt;[2]an!$M$37,RANK(D2785,$D2785:$D2785)+COUNTIFS($D$2:D2785,D2785,$F$2:F2785,F2785)-1&gt;1),"",
IF(AND(F2785="Peretoe teenus",H2785&lt;[2]an!$M$37,S2785="kahepoolne vajaduspõhine",U2785&gt;=[2]an!$M$37,U2785&lt;=[2]an!$M$38,RANK(D2785,$D2785:$D2785)+COUNTIFS($D$2:D2785,D2785,$F$2:F2785,F2785)-1=1),
((EOMONTH(U2785,0)-U2785+1)*X2785)/DAY(EOMONTH(U2785,0))+(DAY(U2785)-1)*100/DAY(EOMONTH(U2785,0)),
IF(AND(F2785="Peretoe teenus",H2785&lt;[2]an!$M$37,S2785="kahepoolne vajaduspõhine",U2785&gt;=[2]an!$M$37,U2785&lt;=[2]an!$M$38,RANK(D2785,$D2785:$D2785)+COUNTIFS($D$2:D2785,D2785,$F$2:F2785,F2785)-1&gt;1),"",
IF(AND(F2785="Peretoe teenus",H2785&lt;[2]an!$M$37,S2785="kahepoolne vajaduspõhine",U2785&gt;[2]an!$M$38,RANK(D2785,$D2785:$D2785)+COUNTIFS($D$2:D2785,D2785,$F$2:F2785,F2785)-1=1),X2785,
IF(AND(F2785="Peretoe teenus",H2785&lt;[2]an!$M$37,S2785="kahepoolne vajaduspõhine",U2785&gt;[2]an!$M$38,RANK(D2785,$D2785:$D2785)+COUNTIFS($D$2:D2785,D2785,$F$2:F2785,F2785)-1&gt;1),"",X2785*W2785)))))))))))))),"")</f>
        <v/>
      </c>
      <c r="Z2785" s="18" t="str">
        <f t="shared" si="130"/>
        <v/>
      </c>
      <c r="AA2785" s="19" t="str">
        <f>IFERROR(VLOOKUP(E2785,[2]an!$A$3:$B$81,2,FALSE),"")</f>
        <v/>
      </c>
      <c r="AB2785" s="19" t="str">
        <f>IFERROR(VLOOKUP(AA2785,[2]an!$C$2:$D$16,2,FALSE),"")</f>
        <v/>
      </c>
      <c r="AC2785" s="20"/>
      <c r="AD2785" s="21" t="str">
        <f>IF(A2785=[2]an!$F$36,VLOOKUP([2]an!$F$36,[2]an!$F$36:$H$36,3,FALSE),IF(A2785=[2]an!$F$35,VLOOKUP([2]an!$F$35,[2]an!$F$35:$H$35,3,FALSE),IF(A2785=[2]an!$F$33,VLOOKUP([2]an!$F$33,[2]an!$F$33:$H$33,3,FALSE),IF(A2785=[2]an!$F$31,VLOOKUP([2]an!$F$31,[2]an!$F$31:$H$31,3,FALSE),""))))</f>
        <v/>
      </c>
    </row>
    <row r="2786" spans="6:30" x14ac:dyDescent="0.2">
      <c r="F2786" s="10"/>
      <c r="G2786" s="8" t="str">
        <f t="shared" si="131"/>
        <v/>
      </c>
      <c r="H2786" s="13"/>
      <c r="K2786" s="13"/>
      <c r="L2786" s="10"/>
      <c r="M2786" s="10"/>
      <c r="S2786" s="8" t="str">
        <f>IFERROR(VLOOKUP(D2786,[1]peretoe_teenus!$A$2:$L$2000,5,FALSE),"")</f>
        <v/>
      </c>
      <c r="U2786" s="13"/>
      <c r="V2786" s="15" t="str" cm="1">
        <f t="array" ref="V2786">IFERROR(IF(AND(F2786="Tugigrupp",RANK(K2786,$K2786:$K2786)+COUNTIFS($K$2:K2786,K2786,$L$2:L2786,L2786,$M$2:M2786,M2786,$I$2:I2786,I2786,$G$2:G2786,G2786,$F$2:F2786,F2786)-1=1),SUMPRODUCT(($F$2:$F$4154=F2786)*($G$2:$G$4154=G2786)*($K$2:$K$4154=K2786)*($I$2:$I$4154=I2786)*($L$2:$L$4154=L2786)*($M$2:$M$4154=M2786)),""),"")</f>
        <v/>
      </c>
      <c r="W2786" s="15" t="str">
        <f t="shared" si="129"/>
        <v/>
      </c>
      <c r="X2786" s="16" t="str">
        <f>IF(AND(A2786=[2]an!$G$38,F2786=[2]an!$E$40),[2]an!$G$40,IF(AND(A2786=[2]an!$G$38,F2786=[2]an!$E$41),[2]an!$G$41,IF(AND(A2786=[2]an!$G$38,F2786=[2]an!$E$39,H2786&gt;=[2]an!$M$37),[2]an!$G$39,
IF(AND(A2786=[2]an!$G$38,F2786=[2]an!$E$39,H2786&lt;[2]an!$M$37,S2786="kahepoolne vajaduspõhine",U2786=""),[2]an!$M$40,
IF(AND(A2786=[2]an!$G$38,F2786=[2]an!$E$39,H2786&lt;[2]an!$M$37,S2786="kahepoolne vajaduspõhine",U2786&lt;&gt;""),[2]an!$G$39,
IF(AND(A2786=[2]an!$G$38,F2786=[2]an!$E$39,H2786&lt;[2]an!$M$37,S2786&lt;&gt;"kahepoolne vajaduspõhine"),[2]an!$G$39,
IF(AND(A2786=[2]an!$G$38,F2786=[2]an!$E$42),[2]an!$G$42,
IF(AND(A2786=[2]an!$H$38,F2786=[2]an!$E$40),[2]an!$H$40,IF(AND(A2786=[2]an!$H$38,F2786=[2]an!$E$41),[2]an!$H$41,IF(AND(A2786=[2]an!$H$38,F2786=[2]an!$E$39,H2786&gt;=[2]an!$M$37),[2]an!$H$39,
IF(AND(A2786=[2]an!$H$38,F2786=[2]an!$E$39,H2786&lt;[2]an!$M$37,S2786="kahepoolne vajaduspõhine",U2786=""),[2]an!$M$40,
IF(AND(A2786=[2]an!$H$38,F2786=[2]an!$E$39,H2786&lt;[2]an!$M$37,S2786="kahepoolne vajaduspõhine",U2786&lt;&gt;""),[2]an!$H$39,
IF(AND(A2786=[2]an!$H$38,F2786=[2]an!$E$39,H2786&lt;[2]an!$M$37,S2786&lt;&gt;"kahepoolne vajaduspõhine"),[2]an!$H$39,
IF(AND(A2786=[2]an!$H$38,F2786=[2]an!$E$42),[2]an!$H$42,
IF(AND(A2786=[2]an!$I$38,F2786=[2]an!$E$40),[2]an!$I$40,IF(AND(A2786=[2]an!$I$38,F2786=[2]an!$E$41),[2]an!$I$41,IF(AND(A2786=[2]an!$I$38,F2786=[2]an!$E$39,H2786&gt;=[2]an!$M$37),[2]an!$I$39,
IF(AND(A2786=[2]an!$I$38,F2786=[2]an!$E$39,H2786&lt;[2]an!$M$37,S2786="kahepoolne vajaduspõhine",U2786=""),[2]an!$M$40,
IF(AND(A2786=[2]an!$I$38,F2786=[2]an!$E$39,H2786&lt;[2]an!$M$37,S2786="kahepoolne vajaduspõhine",U2786&lt;&gt;""),[2]an!$I$39,
IF(AND(A2786=[2]an!$I$38,F2786=[2]an!$E$39,H2786&lt;[2]an!$M$37,S2786&lt;&gt;"kahepoolne vajaduspõhine"),[2]an!$I$39,
IF(AND(A2786=[2]an!$I$38,F2786=[2]an!$E$42),[2]an!$I$42,
IF(AND(A2786=[2]an!$J$38,F2786=[2]an!$E$40),[2]an!$J$40,IF(AND(A2786=[2]an!$J$38,F2786=[2]an!$E$41),[2]an!$J$41,IF(AND(A2786=[2]an!$J$38,F2786=[2]an!$E$39,H2786&gt;=[2]an!$M$37),[2]an!$J$39,
IF(AND(A2786=[2]an!$J$38,F2786=[2]an!$E$39,H2786&lt;[2]an!$M$37,S2786="kahepoolne vajaduspõhine",U2786=""),[2]an!$M$40,
IF(AND(A2786=[2]an!$J$38,F2786=[2]an!$E$39,H2786&lt;[2]an!$M$37,S2786="kahepoolne vajaduspõhine",U2786&lt;&gt;""),[2]an!$J$39,
IF(AND(A2786=[2]an!$J$38,F2786=[2]an!$E$39,H2786&lt;[2]an!$M$37,S2786&lt;&gt;"kahepoolne vajaduspõhine"),[2]an!$J$39,
IF(AND(A2786=[2]an!$J$38,F2786=[2]an!$E$42),[2]an!$J$42,""))))))))))))))))))))))))))))</f>
        <v/>
      </c>
      <c r="Y2786" s="17" t="str">
        <f>IFERROR(IF(F2786="Tugigrupp",0,
IF(AND(F2786="Peretoe teenus",H2786&gt;=[2]an!$M$37,RANK(D2786,$D2786:$D2786)+COUNTIFS($D$2:D2786,D2786,$F$2:F2786,F2786)-1&gt;1),"",
IF(AND(F2786="Peretoe teenus",H2786&gt;=[2]an!$M$37,RANK(D2786,$D2786:$D2786)+COUNTIFS($D$2:D2786,D2786,$F$2:F2786,F2786)-1=1,MONTH(H2786)=MONTH(K2786)=TRUE,YEAR(H2786)=YEAR(K2786)=TRUE),((EOMONTH(H2786,0)-H2786+1)*X2786)/DAY(EOMONTH(H2786,0)),
IF(AND(F2786="Peretoe teenus",H2786&gt;=[2]an!$M$37,RANK(D2786,$D2786:$D2786)+COUNTIFS($D$2:D2786,D2786,$F$2:F2786,F2786)-1=1),X2786,
IF(AND(F2786="Peretoe teenus",H2786&lt;[2]an!$M$37,S2786&lt;&gt;"kahepoolne vajaduspõhine",RANK(D2786,$D2786:$D2786)+COUNTIFS($D$2:D2786,D2786,$F$2:F2786,F2786)-1=1),X2786,
IF(AND(F2786="Peretoe teenus",H2786&lt;[2]an!$M$37,S2786&lt;&gt;"kahepoolne vajaduspõhine",RANK(D2786,$D2786:$D2786)+COUNTIFS($D$2:D2786,D2786,$F$2:F2786,F2786)-1&gt;1),"",
IF(AND(F2786="Peretoe teenus",H2786&lt;[2]an!$M$37,S2786="kahepoolne vajaduspõhine",U2786="",RANK(D2786,$D2786:$D2786)+COUNTIFS($D$2:D2786,D2786,$F$2:F2786,F2786)-1=1),X2786,
IF(AND(F2786="Peretoe teenus",H2786&lt;[2]an!$M$37,S2786="kahepoolne vajaduspõhine",U2786="",RANK(D2786,$D2786:$D2786)+COUNTIFS($D$2:D2786,D2786,$F$2:F2786,F2786)-1&gt;1),"",
IF(AND(F2786="Peretoe teenus",H2786&lt;[2]an!$M$37,S2786="kahepoolne vajaduspõhine",U2786&lt;[2]an!$M$37,RANK(D2786,$D2786:$D2786)+COUNTIFS($D$2:D2786,D2786,$F$2:F2786,F2786)-1=1),X2786,
IF(AND(F2786="Peretoe teenus",H2786&lt;[2]an!$M$37,S2786="kahepoolne vajaduspõhine",U2786&lt;[2]an!$M$37,RANK(D2786,$D2786:$D2786)+COUNTIFS($D$2:D2786,D2786,$F$2:F2786,F2786)-1&gt;1),"",
IF(AND(F2786="Peretoe teenus",H2786&lt;[2]an!$M$37,S2786="kahepoolne vajaduspõhine",U2786&gt;=[2]an!$M$37,U2786&lt;=[2]an!$M$38,RANK(D2786,$D2786:$D2786)+COUNTIFS($D$2:D2786,D2786,$F$2:F2786,F2786)-1=1),
((EOMONTH(U2786,0)-U2786+1)*X2786)/DAY(EOMONTH(U2786,0))+(DAY(U2786)-1)*100/DAY(EOMONTH(U2786,0)),
IF(AND(F2786="Peretoe teenus",H2786&lt;[2]an!$M$37,S2786="kahepoolne vajaduspõhine",U2786&gt;=[2]an!$M$37,U2786&lt;=[2]an!$M$38,RANK(D2786,$D2786:$D2786)+COUNTIFS($D$2:D2786,D2786,$F$2:F2786,F2786)-1&gt;1),"",
IF(AND(F2786="Peretoe teenus",H2786&lt;[2]an!$M$37,S2786="kahepoolne vajaduspõhine",U2786&gt;[2]an!$M$38,RANK(D2786,$D2786:$D2786)+COUNTIFS($D$2:D2786,D2786,$F$2:F2786,F2786)-1=1),X2786,
IF(AND(F2786="Peretoe teenus",H2786&lt;[2]an!$M$37,S2786="kahepoolne vajaduspõhine",U2786&gt;[2]an!$M$38,RANK(D2786,$D2786:$D2786)+COUNTIFS($D$2:D2786,D2786,$F$2:F2786,F2786)-1&gt;1),"",X2786*W2786)))))))))))))),"")</f>
        <v/>
      </c>
      <c r="Z2786" s="18" t="str">
        <f t="shared" si="130"/>
        <v/>
      </c>
      <c r="AA2786" s="19" t="str">
        <f>IFERROR(VLOOKUP(E2786,[2]an!$A$3:$B$81,2,FALSE),"")</f>
        <v/>
      </c>
      <c r="AB2786" s="19" t="str">
        <f>IFERROR(VLOOKUP(AA2786,[2]an!$C$2:$D$16,2,FALSE),"")</f>
        <v/>
      </c>
      <c r="AC2786" s="20"/>
      <c r="AD2786" s="21" t="str">
        <f>IF(A2786=[2]an!$F$36,VLOOKUP([2]an!$F$36,[2]an!$F$36:$H$36,3,FALSE),IF(A2786=[2]an!$F$35,VLOOKUP([2]an!$F$35,[2]an!$F$35:$H$35,3,FALSE),IF(A2786=[2]an!$F$33,VLOOKUP([2]an!$F$33,[2]an!$F$33:$H$33,3,FALSE),IF(A2786=[2]an!$F$31,VLOOKUP([2]an!$F$31,[2]an!$F$31:$H$31,3,FALSE),""))))</f>
        <v/>
      </c>
    </row>
    <row r="2787" spans="6:30" x14ac:dyDescent="0.2">
      <c r="F2787" s="10"/>
      <c r="G2787" s="8" t="str">
        <f t="shared" si="131"/>
        <v/>
      </c>
      <c r="H2787" s="13"/>
      <c r="K2787" s="13"/>
      <c r="L2787" s="10"/>
      <c r="M2787" s="10"/>
      <c r="S2787" s="8" t="str">
        <f>IFERROR(VLOOKUP(D2787,[1]peretoe_teenus!$A$2:$L$2000,5,FALSE),"")</f>
        <v/>
      </c>
      <c r="U2787" s="13"/>
      <c r="V2787" s="15" t="str" cm="1">
        <f t="array" ref="V2787">IFERROR(IF(AND(F2787="Tugigrupp",RANK(K2787,$K2787:$K2787)+COUNTIFS($K$2:K2787,K2787,$L$2:L2787,L2787,$M$2:M2787,M2787,$I$2:I2787,I2787,$G$2:G2787,G2787,$F$2:F2787,F2787)-1=1),SUMPRODUCT(($F$2:$F$4154=F2787)*($G$2:$G$4154=G2787)*($K$2:$K$4154=K2787)*($I$2:$I$4154=I2787)*($L$2:$L$4154=L2787)*($M$2:$M$4154=M2787)),""),"")</f>
        <v/>
      </c>
      <c r="W2787" s="15" t="str">
        <f t="shared" si="129"/>
        <v/>
      </c>
      <c r="X2787" s="16" t="str">
        <f>IF(AND(A2787=[2]an!$G$38,F2787=[2]an!$E$40),[2]an!$G$40,IF(AND(A2787=[2]an!$G$38,F2787=[2]an!$E$41),[2]an!$G$41,IF(AND(A2787=[2]an!$G$38,F2787=[2]an!$E$39,H2787&gt;=[2]an!$M$37),[2]an!$G$39,
IF(AND(A2787=[2]an!$G$38,F2787=[2]an!$E$39,H2787&lt;[2]an!$M$37,S2787="kahepoolne vajaduspõhine",U2787=""),[2]an!$M$40,
IF(AND(A2787=[2]an!$G$38,F2787=[2]an!$E$39,H2787&lt;[2]an!$M$37,S2787="kahepoolne vajaduspõhine",U2787&lt;&gt;""),[2]an!$G$39,
IF(AND(A2787=[2]an!$G$38,F2787=[2]an!$E$39,H2787&lt;[2]an!$M$37,S2787&lt;&gt;"kahepoolne vajaduspõhine"),[2]an!$G$39,
IF(AND(A2787=[2]an!$G$38,F2787=[2]an!$E$42),[2]an!$G$42,
IF(AND(A2787=[2]an!$H$38,F2787=[2]an!$E$40),[2]an!$H$40,IF(AND(A2787=[2]an!$H$38,F2787=[2]an!$E$41),[2]an!$H$41,IF(AND(A2787=[2]an!$H$38,F2787=[2]an!$E$39,H2787&gt;=[2]an!$M$37),[2]an!$H$39,
IF(AND(A2787=[2]an!$H$38,F2787=[2]an!$E$39,H2787&lt;[2]an!$M$37,S2787="kahepoolne vajaduspõhine",U2787=""),[2]an!$M$40,
IF(AND(A2787=[2]an!$H$38,F2787=[2]an!$E$39,H2787&lt;[2]an!$M$37,S2787="kahepoolne vajaduspõhine",U2787&lt;&gt;""),[2]an!$H$39,
IF(AND(A2787=[2]an!$H$38,F2787=[2]an!$E$39,H2787&lt;[2]an!$M$37,S2787&lt;&gt;"kahepoolne vajaduspõhine"),[2]an!$H$39,
IF(AND(A2787=[2]an!$H$38,F2787=[2]an!$E$42),[2]an!$H$42,
IF(AND(A2787=[2]an!$I$38,F2787=[2]an!$E$40),[2]an!$I$40,IF(AND(A2787=[2]an!$I$38,F2787=[2]an!$E$41),[2]an!$I$41,IF(AND(A2787=[2]an!$I$38,F2787=[2]an!$E$39,H2787&gt;=[2]an!$M$37),[2]an!$I$39,
IF(AND(A2787=[2]an!$I$38,F2787=[2]an!$E$39,H2787&lt;[2]an!$M$37,S2787="kahepoolne vajaduspõhine",U2787=""),[2]an!$M$40,
IF(AND(A2787=[2]an!$I$38,F2787=[2]an!$E$39,H2787&lt;[2]an!$M$37,S2787="kahepoolne vajaduspõhine",U2787&lt;&gt;""),[2]an!$I$39,
IF(AND(A2787=[2]an!$I$38,F2787=[2]an!$E$39,H2787&lt;[2]an!$M$37,S2787&lt;&gt;"kahepoolne vajaduspõhine"),[2]an!$I$39,
IF(AND(A2787=[2]an!$I$38,F2787=[2]an!$E$42),[2]an!$I$42,
IF(AND(A2787=[2]an!$J$38,F2787=[2]an!$E$40),[2]an!$J$40,IF(AND(A2787=[2]an!$J$38,F2787=[2]an!$E$41),[2]an!$J$41,IF(AND(A2787=[2]an!$J$38,F2787=[2]an!$E$39,H2787&gt;=[2]an!$M$37),[2]an!$J$39,
IF(AND(A2787=[2]an!$J$38,F2787=[2]an!$E$39,H2787&lt;[2]an!$M$37,S2787="kahepoolne vajaduspõhine",U2787=""),[2]an!$M$40,
IF(AND(A2787=[2]an!$J$38,F2787=[2]an!$E$39,H2787&lt;[2]an!$M$37,S2787="kahepoolne vajaduspõhine",U2787&lt;&gt;""),[2]an!$J$39,
IF(AND(A2787=[2]an!$J$38,F2787=[2]an!$E$39,H2787&lt;[2]an!$M$37,S2787&lt;&gt;"kahepoolne vajaduspõhine"),[2]an!$J$39,
IF(AND(A2787=[2]an!$J$38,F2787=[2]an!$E$42),[2]an!$J$42,""))))))))))))))))))))))))))))</f>
        <v/>
      </c>
      <c r="Y2787" s="17" t="str">
        <f>IFERROR(IF(F2787="Tugigrupp",0,
IF(AND(F2787="Peretoe teenus",H2787&gt;=[2]an!$M$37,RANK(D2787,$D2787:$D2787)+COUNTIFS($D$2:D2787,D2787,$F$2:F2787,F2787)-1&gt;1),"",
IF(AND(F2787="Peretoe teenus",H2787&gt;=[2]an!$M$37,RANK(D2787,$D2787:$D2787)+COUNTIFS($D$2:D2787,D2787,$F$2:F2787,F2787)-1=1,MONTH(H2787)=MONTH(K2787)=TRUE,YEAR(H2787)=YEAR(K2787)=TRUE),((EOMONTH(H2787,0)-H2787+1)*X2787)/DAY(EOMONTH(H2787,0)),
IF(AND(F2787="Peretoe teenus",H2787&gt;=[2]an!$M$37,RANK(D2787,$D2787:$D2787)+COUNTIFS($D$2:D2787,D2787,$F$2:F2787,F2787)-1=1),X2787,
IF(AND(F2787="Peretoe teenus",H2787&lt;[2]an!$M$37,S2787&lt;&gt;"kahepoolne vajaduspõhine",RANK(D2787,$D2787:$D2787)+COUNTIFS($D$2:D2787,D2787,$F$2:F2787,F2787)-1=1),X2787,
IF(AND(F2787="Peretoe teenus",H2787&lt;[2]an!$M$37,S2787&lt;&gt;"kahepoolne vajaduspõhine",RANK(D2787,$D2787:$D2787)+COUNTIFS($D$2:D2787,D2787,$F$2:F2787,F2787)-1&gt;1),"",
IF(AND(F2787="Peretoe teenus",H2787&lt;[2]an!$M$37,S2787="kahepoolne vajaduspõhine",U2787="",RANK(D2787,$D2787:$D2787)+COUNTIFS($D$2:D2787,D2787,$F$2:F2787,F2787)-1=1),X2787,
IF(AND(F2787="Peretoe teenus",H2787&lt;[2]an!$M$37,S2787="kahepoolne vajaduspõhine",U2787="",RANK(D2787,$D2787:$D2787)+COUNTIFS($D$2:D2787,D2787,$F$2:F2787,F2787)-1&gt;1),"",
IF(AND(F2787="Peretoe teenus",H2787&lt;[2]an!$M$37,S2787="kahepoolne vajaduspõhine",U2787&lt;[2]an!$M$37,RANK(D2787,$D2787:$D2787)+COUNTIFS($D$2:D2787,D2787,$F$2:F2787,F2787)-1=1),X2787,
IF(AND(F2787="Peretoe teenus",H2787&lt;[2]an!$M$37,S2787="kahepoolne vajaduspõhine",U2787&lt;[2]an!$M$37,RANK(D2787,$D2787:$D2787)+COUNTIFS($D$2:D2787,D2787,$F$2:F2787,F2787)-1&gt;1),"",
IF(AND(F2787="Peretoe teenus",H2787&lt;[2]an!$M$37,S2787="kahepoolne vajaduspõhine",U2787&gt;=[2]an!$M$37,U2787&lt;=[2]an!$M$38,RANK(D2787,$D2787:$D2787)+COUNTIFS($D$2:D2787,D2787,$F$2:F2787,F2787)-1=1),
((EOMONTH(U2787,0)-U2787+1)*X2787)/DAY(EOMONTH(U2787,0))+(DAY(U2787)-1)*100/DAY(EOMONTH(U2787,0)),
IF(AND(F2787="Peretoe teenus",H2787&lt;[2]an!$M$37,S2787="kahepoolne vajaduspõhine",U2787&gt;=[2]an!$M$37,U2787&lt;=[2]an!$M$38,RANK(D2787,$D2787:$D2787)+COUNTIFS($D$2:D2787,D2787,$F$2:F2787,F2787)-1&gt;1),"",
IF(AND(F2787="Peretoe teenus",H2787&lt;[2]an!$M$37,S2787="kahepoolne vajaduspõhine",U2787&gt;[2]an!$M$38,RANK(D2787,$D2787:$D2787)+COUNTIFS($D$2:D2787,D2787,$F$2:F2787,F2787)-1=1),X2787,
IF(AND(F2787="Peretoe teenus",H2787&lt;[2]an!$M$37,S2787="kahepoolne vajaduspõhine",U2787&gt;[2]an!$M$38,RANK(D2787,$D2787:$D2787)+COUNTIFS($D$2:D2787,D2787,$F$2:F2787,F2787)-1&gt;1),"",X2787*W2787)))))))))))))),"")</f>
        <v/>
      </c>
      <c r="Z2787" s="18" t="str">
        <f t="shared" si="130"/>
        <v/>
      </c>
      <c r="AA2787" s="19" t="str">
        <f>IFERROR(VLOOKUP(E2787,[2]an!$A$3:$B$81,2,FALSE),"")</f>
        <v/>
      </c>
      <c r="AB2787" s="19" t="str">
        <f>IFERROR(VLOOKUP(AA2787,[2]an!$C$2:$D$16,2,FALSE),"")</f>
        <v/>
      </c>
      <c r="AC2787" s="20"/>
      <c r="AD2787" s="21" t="str">
        <f>IF(A2787=[2]an!$F$36,VLOOKUP([2]an!$F$36,[2]an!$F$36:$H$36,3,FALSE),IF(A2787=[2]an!$F$35,VLOOKUP([2]an!$F$35,[2]an!$F$35:$H$35,3,FALSE),IF(A2787=[2]an!$F$33,VLOOKUP([2]an!$F$33,[2]an!$F$33:$H$33,3,FALSE),IF(A2787=[2]an!$F$31,VLOOKUP([2]an!$F$31,[2]an!$F$31:$H$31,3,FALSE),""))))</f>
        <v/>
      </c>
    </row>
    <row r="2788" spans="6:30" x14ac:dyDescent="0.2">
      <c r="F2788" s="10"/>
      <c r="G2788" s="8" t="str">
        <f t="shared" si="131"/>
        <v/>
      </c>
      <c r="H2788" s="13"/>
      <c r="K2788" s="13"/>
      <c r="L2788" s="10"/>
      <c r="M2788" s="10"/>
      <c r="S2788" s="8" t="str">
        <f>IFERROR(VLOOKUP(D2788,[1]peretoe_teenus!$A$2:$L$2000,5,FALSE),"")</f>
        <v/>
      </c>
      <c r="U2788" s="13"/>
      <c r="V2788" s="15" t="str" cm="1">
        <f t="array" ref="V2788">IFERROR(IF(AND(F2788="Tugigrupp",RANK(K2788,$K2788:$K2788)+COUNTIFS($K$2:K2788,K2788,$L$2:L2788,L2788,$M$2:M2788,M2788,$I$2:I2788,I2788,$G$2:G2788,G2788,$F$2:F2788,F2788)-1=1),SUMPRODUCT(($F$2:$F$4154=F2788)*($G$2:$G$4154=G2788)*($K$2:$K$4154=K2788)*($I$2:$I$4154=I2788)*($L$2:$L$4154=L2788)*($M$2:$M$4154=M2788)),""),"")</f>
        <v/>
      </c>
      <c r="W2788" s="15" t="str">
        <f t="shared" si="129"/>
        <v/>
      </c>
      <c r="X2788" s="16" t="str">
        <f>IF(AND(A2788=[2]an!$G$38,F2788=[2]an!$E$40),[2]an!$G$40,IF(AND(A2788=[2]an!$G$38,F2788=[2]an!$E$41),[2]an!$G$41,IF(AND(A2788=[2]an!$G$38,F2788=[2]an!$E$39,H2788&gt;=[2]an!$M$37),[2]an!$G$39,
IF(AND(A2788=[2]an!$G$38,F2788=[2]an!$E$39,H2788&lt;[2]an!$M$37,S2788="kahepoolne vajaduspõhine",U2788=""),[2]an!$M$40,
IF(AND(A2788=[2]an!$G$38,F2788=[2]an!$E$39,H2788&lt;[2]an!$M$37,S2788="kahepoolne vajaduspõhine",U2788&lt;&gt;""),[2]an!$G$39,
IF(AND(A2788=[2]an!$G$38,F2788=[2]an!$E$39,H2788&lt;[2]an!$M$37,S2788&lt;&gt;"kahepoolne vajaduspõhine"),[2]an!$G$39,
IF(AND(A2788=[2]an!$G$38,F2788=[2]an!$E$42),[2]an!$G$42,
IF(AND(A2788=[2]an!$H$38,F2788=[2]an!$E$40),[2]an!$H$40,IF(AND(A2788=[2]an!$H$38,F2788=[2]an!$E$41),[2]an!$H$41,IF(AND(A2788=[2]an!$H$38,F2788=[2]an!$E$39,H2788&gt;=[2]an!$M$37),[2]an!$H$39,
IF(AND(A2788=[2]an!$H$38,F2788=[2]an!$E$39,H2788&lt;[2]an!$M$37,S2788="kahepoolne vajaduspõhine",U2788=""),[2]an!$M$40,
IF(AND(A2788=[2]an!$H$38,F2788=[2]an!$E$39,H2788&lt;[2]an!$M$37,S2788="kahepoolne vajaduspõhine",U2788&lt;&gt;""),[2]an!$H$39,
IF(AND(A2788=[2]an!$H$38,F2788=[2]an!$E$39,H2788&lt;[2]an!$M$37,S2788&lt;&gt;"kahepoolne vajaduspõhine"),[2]an!$H$39,
IF(AND(A2788=[2]an!$H$38,F2788=[2]an!$E$42),[2]an!$H$42,
IF(AND(A2788=[2]an!$I$38,F2788=[2]an!$E$40),[2]an!$I$40,IF(AND(A2788=[2]an!$I$38,F2788=[2]an!$E$41),[2]an!$I$41,IF(AND(A2788=[2]an!$I$38,F2788=[2]an!$E$39,H2788&gt;=[2]an!$M$37),[2]an!$I$39,
IF(AND(A2788=[2]an!$I$38,F2788=[2]an!$E$39,H2788&lt;[2]an!$M$37,S2788="kahepoolne vajaduspõhine",U2788=""),[2]an!$M$40,
IF(AND(A2788=[2]an!$I$38,F2788=[2]an!$E$39,H2788&lt;[2]an!$M$37,S2788="kahepoolne vajaduspõhine",U2788&lt;&gt;""),[2]an!$I$39,
IF(AND(A2788=[2]an!$I$38,F2788=[2]an!$E$39,H2788&lt;[2]an!$M$37,S2788&lt;&gt;"kahepoolne vajaduspõhine"),[2]an!$I$39,
IF(AND(A2788=[2]an!$I$38,F2788=[2]an!$E$42),[2]an!$I$42,
IF(AND(A2788=[2]an!$J$38,F2788=[2]an!$E$40),[2]an!$J$40,IF(AND(A2788=[2]an!$J$38,F2788=[2]an!$E$41),[2]an!$J$41,IF(AND(A2788=[2]an!$J$38,F2788=[2]an!$E$39,H2788&gt;=[2]an!$M$37),[2]an!$J$39,
IF(AND(A2788=[2]an!$J$38,F2788=[2]an!$E$39,H2788&lt;[2]an!$M$37,S2788="kahepoolne vajaduspõhine",U2788=""),[2]an!$M$40,
IF(AND(A2788=[2]an!$J$38,F2788=[2]an!$E$39,H2788&lt;[2]an!$M$37,S2788="kahepoolne vajaduspõhine",U2788&lt;&gt;""),[2]an!$J$39,
IF(AND(A2788=[2]an!$J$38,F2788=[2]an!$E$39,H2788&lt;[2]an!$M$37,S2788&lt;&gt;"kahepoolne vajaduspõhine"),[2]an!$J$39,
IF(AND(A2788=[2]an!$J$38,F2788=[2]an!$E$42),[2]an!$J$42,""))))))))))))))))))))))))))))</f>
        <v/>
      </c>
      <c r="Y2788" s="17" t="str">
        <f>IFERROR(IF(F2788="Tugigrupp",0,
IF(AND(F2788="Peretoe teenus",H2788&gt;=[2]an!$M$37,RANK(D2788,$D2788:$D2788)+COUNTIFS($D$2:D2788,D2788,$F$2:F2788,F2788)-1&gt;1),"",
IF(AND(F2788="Peretoe teenus",H2788&gt;=[2]an!$M$37,RANK(D2788,$D2788:$D2788)+COUNTIFS($D$2:D2788,D2788,$F$2:F2788,F2788)-1=1,MONTH(H2788)=MONTH(K2788)=TRUE,YEAR(H2788)=YEAR(K2788)=TRUE),((EOMONTH(H2788,0)-H2788+1)*X2788)/DAY(EOMONTH(H2788,0)),
IF(AND(F2788="Peretoe teenus",H2788&gt;=[2]an!$M$37,RANK(D2788,$D2788:$D2788)+COUNTIFS($D$2:D2788,D2788,$F$2:F2788,F2788)-1=1),X2788,
IF(AND(F2788="Peretoe teenus",H2788&lt;[2]an!$M$37,S2788&lt;&gt;"kahepoolne vajaduspõhine",RANK(D2788,$D2788:$D2788)+COUNTIFS($D$2:D2788,D2788,$F$2:F2788,F2788)-1=1),X2788,
IF(AND(F2788="Peretoe teenus",H2788&lt;[2]an!$M$37,S2788&lt;&gt;"kahepoolne vajaduspõhine",RANK(D2788,$D2788:$D2788)+COUNTIFS($D$2:D2788,D2788,$F$2:F2788,F2788)-1&gt;1),"",
IF(AND(F2788="Peretoe teenus",H2788&lt;[2]an!$M$37,S2788="kahepoolne vajaduspõhine",U2788="",RANK(D2788,$D2788:$D2788)+COUNTIFS($D$2:D2788,D2788,$F$2:F2788,F2788)-1=1),X2788,
IF(AND(F2788="Peretoe teenus",H2788&lt;[2]an!$M$37,S2788="kahepoolne vajaduspõhine",U2788="",RANK(D2788,$D2788:$D2788)+COUNTIFS($D$2:D2788,D2788,$F$2:F2788,F2788)-1&gt;1),"",
IF(AND(F2788="Peretoe teenus",H2788&lt;[2]an!$M$37,S2788="kahepoolne vajaduspõhine",U2788&lt;[2]an!$M$37,RANK(D2788,$D2788:$D2788)+COUNTIFS($D$2:D2788,D2788,$F$2:F2788,F2788)-1=1),X2788,
IF(AND(F2788="Peretoe teenus",H2788&lt;[2]an!$M$37,S2788="kahepoolne vajaduspõhine",U2788&lt;[2]an!$M$37,RANK(D2788,$D2788:$D2788)+COUNTIFS($D$2:D2788,D2788,$F$2:F2788,F2788)-1&gt;1),"",
IF(AND(F2788="Peretoe teenus",H2788&lt;[2]an!$M$37,S2788="kahepoolne vajaduspõhine",U2788&gt;=[2]an!$M$37,U2788&lt;=[2]an!$M$38,RANK(D2788,$D2788:$D2788)+COUNTIFS($D$2:D2788,D2788,$F$2:F2788,F2788)-1=1),
((EOMONTH(U2788,0)-U2788+1)*X2788)/DAY(EOMONTH(U2788,0))+(DAY(U2788)-1)*100/DAY(EOMONTH(U2788,0)),
IF(AND(F2788="Peretoe teenus",H2788&lt;[2]an!$M$37,S2788="kahepoolne vajaduspõhine",U2788&gt;=[2]an!$M$37,U2788&lt;=[2]an!$M$38,RANK(D2788,$D2788:$D2788)+COUNTIFS($D$2:D2788,D2788,$F$2:F2788,F2788)-1&gt;1),"",
IF(AND(F2788="Peretoe teenus",H2788&lt;[2]an!$M$37,S2788="kahepoolne vajaduspõhine",U2788&gt;[2]an!$M$38,RANK(D2788,$D2788:$D2788)+COUNTIFS($D$2:D2788,D2788,$F$2:F2788,F2788)-1=1),X2788,
IF(AND(F2788="Peretoe teenus",H2788&lt;[2]an!$M$37,S2788="kahepoolne vajaduspõhine",U2788&gt;[2]an!$M$38,RANK(D2788,$D2788:$D2788)+COUNTIFS($D$2:D2788,D2788,$F$2:F2788,F2788)-1&gt;1),"",X2788*W2788)))))))))))))),"")</f>
        <v/>
      </c>
      <c r="Z2788" s="18" t="str">
        <f t="shared" si="130"/>
        <v/>
      </c>
      <c r="AA2788" s="19" t="str">
        <f>IFERROR(VLOOKUP(E2788,[2]an!$A$3:$B$81,2,FALSE),"")</f>
        <v/>
      </c>
      <c r="AB2788" s="19" t="str">
        <f>IFERROR(VLOOKUP(AA2788,[2]an!$C$2:$D$16,2,FALSE),"")</f>
        <v/>
      </c>
      <c r="AC2788" s="20"/>
      <c r="AD2788" s="21" t="str">
        <f>IF(A2788=[2]an!$F$36,VLOOKUP([2]an!$F$36,[2]an!$F$36:$H$36,3,FALSE),IF(A2788=[2]an!$F$35,VLOOKUP([2]an!$F$35,[2]an!$F$35:$H$35,3,FALSE),IF(A2788=[2]an!$F$33,VLOOKUP([2]an!$F$33,[2]an!$F$33:$H$33,3,FALSE),IF(A2788=[2]an!$F$31,VLOOKUP([2]an!$F$31,[2]an!$F$31:$H$31,3,FALSE),""))))</f>
        <v/>
      </c>
    </row>
    <row r="2789" spans="6:30" x14ac:dyDescent="0.2">
      <c r="F2789" s="10"/>
      <c r="G2789" s="8" t="str">
        <f t="shared" si="131"/>
        <v/>
      </c>
      <c r="H2789" s="13"/>
      <c r="K2789" s="13"/>
      <c r="L2789" s="10"/>
      <c r="M2789" s="10"/>
      <c r="S2789" s="8" t="str">
        <f>IFERROR(VLOOKUP(D2789,[1]peretoe_teenus!$A$2:$L$2000,5,FALSE),"")</f>
        <v/>
      </c>
      <c r="U2789" s="13"/>
      <c r="V2789" s="15" t="str" cm="1">
        <f t="array" ref="V2789">IFERROR(IF(AND(F2789="Tugigrupp",RANK(K2789,$K2789:$K2789)+COUNTIFS($K$2:K2789,K2789,$L$2:L2789,L2789,$M$2:M2789,M2789,$I$2:I2789,I2789,$G$2:G2789,G2789,$F$2:F2789,F2789)-1=1),SUMPRODUCT(($F$2:$F$4154=F2789)*($G$2:$G$4154=G2789)*($K$2:$K$4154=K2789)*($I$2:$I$4154=I2789)*($L$2:$L$4154=L2789)*($M$2:$M$4154=M2789)),""),"")</f>
        <v/>
      </c>
      <c r="W2789" s="15" t="str">
        <f t="shared" si="129"/>
        <v/>
      </c>
      <c r="X2789" s="16" t="str">
        <f>IF(AND(A2789=[2]an!$G$38,F2789=[2]an!$E$40),[2]an!$G$40,IF(AND(A2789=[2]an!$G$38,F2789=[2]an!$E$41),[2]an!$G$41,IF(AND(A2789=[2]an!$G$38,F2789=[2]an!$E$39,H2789&gt;=[2]an!$M$37),[2]an!$G$39,
IF(AND(A2789=[2]an!$G$38,F2789=[2]an!$E$39,H2789&lt;[2]an!$M$37,S2789="kahepoolne vajaduspõhine",U2789=""),[2]an!$M$40,
IF(AND(A2789=[2]an!$G$38,F2789=[2]an!$E$39,H2789&lt;[2]an!$M$37,S2789="kahepoolne vajaduspõhine",U2789&lt;&gt;""),[2]an!$G$39,
IF(AND(A2789=[2]an!$G$38,F2789=[2]an!$E$39,H2789&lt;[2]an!$M$37,S2789&lt;&gt;"kahepoolne vajaduspõhine"),[2]an!$G$39,
IF(AND(A2789=[2]an!$G$38,F2789=[2]an!$E$42),[2]an!$G$42,
IF(AND(A2789=[2]an!$H$38,F2789=[2]an!$E$40),[2]an!$H$40,IF(AND(A2789=[2]an!$H$38,F2789=[2]an!$E$41),[2]an!$H$41,IF(AND(A2789=[2]an!$H$38,F2789=[2]an!$E$39,H2789&gt;=[2]an!$M$37),[2]an!$H$39,
IF(AND(A2789=[2]an!$H$38,F2789=[2]an!$E$39,H2789&lt;[2]an!$M$37,S2789="kahepoolne vajaduspõhine",U2789=""),[2]an!$M$40,
IF(AND(A2789=[2]an!$H$38,F2789=[2]an!$E$39,H2789&lt;[2]an!$M$37,S2789="kahepoolne vajaduspõhine",U2789&lt;&gt;""),[2]an!$H$39,
IF(AND(A2789=[2]an!$H$38,F2789=[2]an!$E$39,H2789&lt;[2]an!$M$37,S2789&lt;&gt;"kahepoolne vajaduspõhine"),[2]an!$H$39,
IF(AND(A2789=[2]an!$H$38,F2789=[2]an!$E$42),[2]an!$H$42,
IF(AND(A2789=[2]an!$I$38,F2789=[2]an!$E$40),[2]an!$I$40,IF(AND(A2789=[2]an!$I$38,F2789=[2]an!$E$41),[2]an!$I$41,IF(AND(A2789=[2]an!$I$38,F2789=[2]an!$E$39,H2789&gt;=[2]an!$M$37),[2]an!$I$39,
IF(AND(A2789=[2]an!$I$38,F2789=[2]an!$E$39,H2789&lt;[2]an!$M$37,S2789="kahepoolne vajaduspõhine",U2789=""),[2]an!$M$40,
IF(AND(A2789=[2]an!$I$38,F2789=[2]an!$E$39,H2789&lt;[2]an!$M$37,S2789="kahepoolne vajaduspõhine",U2789&lt;&gt;""),[2]an!$I$39,
IF(AND(A2789=[2]an!$I$38,F2789=[2]an!$E$39,H2789&lt;[2]an!$M$37,S2789&lt;&gt;"kahepoolne vajaduspõhine"),[2]an!$I$39,
IF(AND(A2789=[2]an!$I$38,F2789=[2]an!$E$42),[2]an!$I$42,
IF(AND(A2789=[2]an!$J$38,F2789=[2]an!$E$40),[2]an!$J$40,IF(AND(A2789=[2]an!$J$38,F2789=[2]an!$E$41),[2]an!$J$41,IF(AND(A2789=[2]an!$J$38,F2789=[2]an!$E$39,H2789&gt;=[2]an!$M$37),[2]an!$J$39,
IF(AND(A2789=[2]an!$J$38,F2789=[2]an!$E$39,H2789&lt;[2]an!$M$37,S2789="kahepoolne vajaduspõhine",U2789=""),[2]an!$M$40,
IF(AND(A2789=[2]an!$J$38,F2789=[2]an!$E$39,H2789&lt;[2]an!$M$37,S2789="kahepoolne vajaduspõhine",U2789&lt;&gt;""),[2]an!$J$39,
IF(AND(A2789=[2]an!$J$38,F2789=[2]an!$E$39,H2789&lt;[2]an!$M$37,S2789&lt;&gt;"kahepoolne vajaduspõhine"),[2]an!$J$39,
IF(AND(A2789=[2]an!$J$38,F2789=[2]an!$E$42),[2]an!$J$42,""))))))))))))))))))))))))))))</f>
        <v/>
      </c>
      <c r="Y2789" s="17" t="str">
        <f>IFERROR(IF(F2789="Tugigrupp",0,
IF(AND(F2789="Peretoe teenus",H2789&gt;=[2]an!$M$37,RANK(D2789,$D2789:$D2789)+COUNTIFS($D$2:D2789,D2789,$F$2:F2789,F2789)-1&gt;1),"",
IF(AND(F2789="Peretoe teenus",H2789&gt;=[2]an!$M$37,RANK(D2789,$D2789:$D2789)+COUNTIFS($D$2:D2789,D2789,$F$2:F2789,F2789)-1=1,MONTH(H2789)=MONTH(K2789)=TRUE,YEAR(H2789)=YEAR(K2789)=TRUE),((EOMONTH(H2789,0)-H2789+1)*X2789)/DAY(EOMONTH(H2789,0)),
IF(AND(F2789="Peretoe teenus",H2789&gt;=[2]an!$M$37,RANK(D2789,$D2789:$D2789)+COUNTIFS($D$2:D2789,D2789,$F$2:F2789,F2789)-1=1),X2789,
IF(AND(F2789="Peretoe teenus",H2789&lt;[2]an!$M$37,S2789&lt;&gt;"kahepoolne vajaduspõhine",RANK(D2789,$D2789:$D2789)+COUNTIFS($D$2:D2789,D2789,$F$2:F2789,F2789)-1=1),X2789,
IF(AND(F2789="Peretoe teenus",H2789&lt;[2]an!$M$37,S2789&lt;&gt;"kahepoolne vajaduspõhine",RANK(D2789,$D2789:$D2789)+COUNTIFS($D$2:D2789,D2789,$F$2:F2789,F2789)-1&gt;1),"",
IF(AND(F2789="Peretoe teenus",H2789&lt;[2]an!$M$37,S2789="kahepoolne vajaduspõhine",U2789="",RANK(D2789,$D2789:$D2789)+COUNTIFS($D$2:D2789,D2789,$F$2:F2789,F2789)-1=1),X2789,
IF(AND(F2789="Peretoe teenus",H2789&lt;[2]an!$M$37,S2789="kahepoolne vajaduspõhine",U2789="",RANK(D2789,$D2789:$D2789)+COUNTIFS($D$2:D2789,D2789,$F$2:F2789,F2789)-1&gt;1),"",
IF(AND(F2789="Peretoe teenus",H2789&lt;[2]an!$M$37,S2789="kahepoolne vajaduspõhine",U2789&lt;[2]an!$M$37,RANK(D2789,$D2789:$D2789)+COUNTIFS($D$2:D2789,D2789,$F$2:F2789,F2789)-1=1),X2789,
IF(AND(F2789="Peretoe teenus",H2789&lt;[2]an!$M$37,S2789="kahepoolne vajaduspõhine",U2789&lt;[2]an!$M$37,RANK(D2789,$D2789:$D2789)+COUNTIFS($D$2:D2789,D2789,$F$2:F2789,F2789)-1&gt;1),"",
IF(AND(F2789="Peretoe teenus",H2789&lt;[2]an!$M$37,S2789="kahepoolne vajaduspõhine",U2789&gt;=[2]an!$M$37,U2789&lt;=[2]an!$M$38,RANK(D2789,$D2789:$D2789)+COUNTIFS($D$2:D2789,D2789,$F$2:F2789,F2789)-1=1),
((EOMONTH(U2789,0)-U2789+1)*X2789)/DAY(EOMONTH(U2789,0))+(DAY(U2789)-1)*100/DAY(EOMONTH(U2789,0)),
IF(AND(F2789="Peretoe teenus",H2789&lt;[2]an!$M$37,S2789="kahepoolne vajaduspõhine",U2789&gt;=[2]an!$M$37,U2789&lt;=[2]an!$M$38,RANK(D2789,$D2789:$D2789)+COUNTIFS($D$2:D2789,D2789,$F$2:F2789,F2789)-1&gt;1),"",
IF(AND(F2789="Peretoe teenus",H2789&lt;[2]an!$M$37,S2789="kahepoolne vajaduspõhine",U2789&gt;[2]an!$M$38,RANK(D2789,$D2789:$D2789)+COUNTIFS($D$2:D2789,D2789,$F$2:F2789,F2789)-1=1),X2789,
IF(AND(F2789="Peretoe teenus",H2789&lt;[2]an!$M$37,S2789="kahepoolne vajaduspõhine",U2789&gt;[2]an!$M$38,RANK(D2789,$D2789:$D2789)+COUNTIFS($D$2:D2789,D2789,$F$2:F2789,F2789)-1&gt;1),"",X2789*W2789)))))))))))))),"")</f>
        <v/>
      </c>
      <c r="Z2789" s="18" t="str">
        <f t="shared" si="130"/>
        <v/>
      </c>
      <c r="AA2789" s="19" t="str">
        <f>IFERROR(VLOOKUP(E2789,[2]an!$A$3:$B$81,2,FALSE),"")</f>
        <v/>
      </c>
      <c r="AB2789" s="19" t="str">
        <f>IFERROR(VLOOKUP(AA2789,[2]an!$C$2:$D$16,2,FALSE),"")</f>
        <v/>
      </c>
      <c r="AC2789" s="20"/>
      <c r="AD2789" s="21" t="str">
        <f>IF(A2789=[2]an!$F$36,VLOOKUP([2]an!$F$36,[2]an!$F$36:$H$36,3,FALSE),IF(A2789=[2]an!$F$35,VLOOKUP([2]an!$F$35,[2]an!$F$35:$H$35,3,FALSE),IF(A2789=[2]an!$F$33,VLOOKUP([2]an!$F$33,[2]an!$F$33:$H$33,3,FALSE),IF(A2789=[2]an!$F$31,VLOOKUP([2]an!$F$31,[2]an!$F$31:$H$31,3,FALSE),""))))</f>
        <v/>
      </c>
    </row>
    <row r="2790" spans="6:30" x14ac:dyDescent="0.2">
      <c r="F2790" s="10"/>
      <c r="G2790" s="8" t="str">
        <f t="shared" si="131"/>
        <v/>
      </c>
      <c r="H2790" s="13"/>
      <c r="K2790" s="13"/>
      <c r="L2790" s="10"/>
      <c r="M2790" s="10"/>
      <c r="S2790" s="8" t="str">
        <f>IFERROR(VLOOKUP(D2790,[1]peretoe_teenus!$A$2:$L$2000,5,FALSE),"")</f>
        <v/>
      </c>
      <c r="U2790" s="13"/>
      <c r="V2790" s="15" t="str" cm="1">
        <f t="array" ref="V2790">IFERROR(IF(AND(F2790="Tugigrupp",RANK(K2790,$K2790:$K2790)+COUNTIFS($K$2:K2790,K2790,$L$2:L2790,L2790,$M$2:M2790,M2790,$I$2:I2790,I2790,$G$2:G2790,G2790,$F$2:F2790,F2790)-1=1),SUMPRODUCT(($F$2:$F$4154=F2790)*($G$2:$G$4154=G2790)*($K$2:$K$4154=K2790)*($I$2:$I$4154=I2790)*($L$2:$L$4154=L2790)*($M$2:$M$4154=M2790)),""),"")</f>
        <v/>
      </c>
      <c r="W2790" s="15" t="str">
        <f t="shared" si="129"/>
        <v/>
      </c>
      <c r="X2790" s="16" t="str">
        <f>IF(AND(A2790=[2]an!$G$38,F2790=[2]an!$E$40),[2]an!$G$40,IF(AND(A2790=[2]an!$G$38,F2790=[2]an!$E$41),[2]an!$G$41,IF(AND(A2790=[2]an!$G$38,F2790=[2]an!$E$39,H2790&gt;=[2]an!$M$37),[2]an!$G$39,
IF(AND(A2790=[2]an!$G$38,F2790=[2]an!$E$39,H2790&lt;[2]an!$M$37,S2790="kahepoolne vajaduspõhine",U2790=""),[2]an!$M$40,
IF(AND(A2790=[2]an!$G$38,F2790=[2]an!$E$39,H2790&lt;[2]an!$M$37,S2790="kahepoolne vajaduspõhine",U2790&lt;&gt;""),[2]an!$G$39,
IF(AND(A2790=[2]an!$G$38,F2790=[2]an!$E$39,H2790&lt;[2]an!$M$37,S2790&lt;&gt;"kahepoolne vajaduspõhine"),[2]an!$G$39,
IF(AND(A2790=[2]an!$G$38,F2790=[2]an!$E$42),[2]an!$G$42,
IF(AND(A2790=[2]an!$H$38,F2790=[2]an!$E$40),[2]an!$H$40,IF(AND(A2790=[2]an!$H$38,F2790=[2]an!$E$41),[2]an!$H$41,IF(AND(A2790=[2]an!$H$38,F2790=[2]an!$E$39,H2790&gt;=[2]an!$M$37),[2]an!$H$39,
IF(AND(A2790=[2]an!$H$38,F2790=[2]an!$E$39,H2790&lt;[2]an!$M$37,S2790="kahepoolne vajaduspõhine",U2790=""),[2]an!$M$40,
IF(AND(A2790=[2]an!$H$38,F2790=[2]an!$E$39,H2790&lt;[2]an!$M$37,S2790="kahepoolne vajaduspõhine",U2790&lt;&gt;""),[2]an!$H$39,
IF(AND(A2790=[2]an!$H$38,F2790=[2]an!$E$39,H2790&lt;[2]an!$M$37,S2790&lt;&gt;"kahepoolne vajaduspõhine"),[2]an!$H$39,
IF(AND(A2790=[2]an!$H$38,F2790=[2]an!$E$42),[2]an!$H$42,
IF(AND(A2790=[2]an!$I$38,F2790=[2]an!$E$40),[2]an!$I$40,IF(AND(A2790=[2]an!$I$38,F2790=[2]an!$E$41),[2]an!$I$41,IF(AND(A2790=[2]an!$I$38,F2790=[2]an!$E$39,H2790&gt;=[2]an!$M$37),[2]an!$I$39,
IF(AND(A2790=[2]an!$I$38,F2790=[2]an!$E$39,H2790&lt;[2]an!$M$37,S2790="kahepoolne vajaduspõhine",U2790=""),[2]an!$M$40,
IF(AND(A2790=[2]an!$I$38,F2790=[2]an!$E$39,H2790&lt;[2]an!$M$37,S2790="kahepoolne vajaduspõhine",U2790&lt;&gt;""),[2]an!$I$39,
IF(AND(A2790=[2]an!$I$38,F2790=[2]an!$E$39,H2790&lt;[2]an!$M$37,S2790&lt;&gt;"kahepoolne vajaduspõhine"),[2]an!$I$39,
IF(AND(A2790=[2]an!$I$38,F2790=[2]an!$E$42),[2]an!$I$42,
IF(AND(A2790=[2]an!$J$38,F2790=[2]an!$E$40),[2]an!$J$40,IF(AND(A2790=[2]an!$J$38,F2790=[2]an!$E$41),[2]an!$J$41,IF(AND(A2790=[2]an!$J$38,F2790=[2]an!$E$39,H2790&gt;=[2]an!$M$37),[2]an!$J$39,
IF(AND(A2790=[2]an!$J$38,F2790=[2]an!$E$39,H2790&lt;[2]an!$M$37,S2790="kahepoolne vajaduspõhine",U2790=""),[2]an!$M$40,
IF(AND(A2790=[2]an!$J$38,F2790=[2]an!$E$39,H2790&lt;[2]an!$M$37,S2790="kahepoolne vajaduspõhine",U2790&lt;&gt;""),[2]an!$J$39,
IF(AND(A2790=[2]an!$J$38,F2790=[2]an!$E$39,H2790&lt;[2]an!$M$37,S2790&lt;&gt;"kahepoolne vajaduspõhine"),[2]an!$J$39,
IF(AND(A2790=[2]an!$J$38,F2790=[2]an!$E$42),[2]an!$J$42,""))))))))))))))))))))))))))))</f>
        <v/>
      </c>
      <c r="Y2790" s="17" t="str">
        <f>IFERROR(IF(F2790="Tugigrupp",0,
IF(AND(F2790="Peretoe teenus",H2790&gt;=[2]an!$M$37,RANK(D2790,$D2790:$D2790)+COUNTIFS($D$2:D2790,D2790,$F$2:F2790,F2790)-1&gt;1),"",
IF(AND(F2790="Peretoe teenus",H2790&gt;=[2]an!$M$37,RANK(D2790,$D2790:$D2790)+COUNTIFS($D$2:D2790,D2790,$F$2:F2790,F2790)-1=1,MONTH(H2790)=MONTH(K2790)=TRUE,YEAR(H2790)=YEAR(K2790)=TRUE),((EOMONTH(H2790,0)-H2790+1)*X2790)/DAY(EOMONTH(H2790,0)),
IF(AND(F2790="Peretoe teenus",H2790&gt;=[2]an!$M$37,RANK(D2790,$D2790:$D2790)+COUNTIFS($D$2:D2790,D2790,$F$2:F2790,F2790)-1=1),X2790,
IF(AND(F2790="Peretoe teenus",H2790&lt;[2]an!$M$37,S2790&lt;&gt;"kahepoolne vajaduspõhine",RANK(D2790,$D2790:$D2790)+COUNTIFS($D$2:D2790,D2790,$F$2:F2790,F2790)-1=1),X2790,
IF(AND(F2790="Peretoe teenus",H2790&lt;[2]an!$M$37,S2790&lt;&gt;"kahepoolne vajaduspõhine",RANK(D2790,$D2790:$D2790)+COUNTIFS($D$2:D2790,D2790,$F$2:F2790,F2790)-1&gt;1),"",
IF(AND(F2790="Peretoe teenus",H2790&lt;[2]an!$M$37,S2790="kahepoolne vajaduspõhine",U2790="",RANK(D2790,$D2790:$D2790)+COUNTIFS($D$2:D2790,D2790,$F$2:F2790,F2790)-1=1),X2790,
IF(AND(F2790="Peretoe teenus",H2790&lt;[2]an!$M$37,S2790="kahepoolne vajaduspõhine",U2790="",RANK(D2790,$D2790:$D2790)+COUNTIFS($D$2:D2790,D2790,$F$2:F2790,F2790)-1&gt;1),"",
IF(AND(F2790="Peretoe teenus",H2790&lt;[2]an!$M$37,S2790="kahepoolne vajaduspõhine",U2790&lt;[2]an!$M$37,RANK(D2790,$D2790:$D2790)+COUNTIFS($D$2:D2790,D2790,$F$2:F2790,F2790)-1=1),X2790,
IF(AND(F2790="Peretoe teenus",H2790&lt;[2]an!$M$37,S2790="kahepoolne vajaduspõhine",U2790&lt;[2]an!$M$37,RANK(D2790,$D2790:$D2790)+COUNTIFS($D$2:D2790,D2790,$F$2:F2790,F2790)-1&gt;1),"",
IF(AND(F2790="Peretoe teenus",H2790&lt;[2]an!$M$37,S2790="kahepoolne vajaduspõhine",U2790&gt;=[2]an!$M$37,U2790&lt;=[2]an!$M$38,RANK(D2790,$D2790:$D2790)+COUNTIFS($D$2:D2790,D2790,$F$2:F2790,F2790)-1=1),
((EOMONTH(U2790,0)-U2790+1)*X2790)/DAY(EOMONTH(U2790,0))+(DAY(U2790)-1)*100/DAY(EOMONTH(U2790,0)),
IF(AND(F2790="Peretoe teenus",H2790&lt;[2]an!$M$37,S2790="kahepoolne vajaduspõhine",U2790&gt;=[2]an!$M$37,U2790&lt;=[2]an!$M$38,RANK(D2790,$D2790:$D2790)+COUNTIFS($D$2:D2790,D2790,$F$2:F2790,F2790)-1&gt;1),"",
IF(AND(F2790="Peretoe teenus",H2790&lt;[2]an!$M$37,S2790="kahepoolne vajaduspõhine",U2790&gt;[2]an!$M$38,RANK(D2790,$D2790:$D2790)+COUNTIFS($D$2:D2790,D2790,$F$2:F2790,F2790)-1=1),X2790,
IF(AND(F2790="Peretoe teenus",H2790&lt;[2]an!$M$37,S2790="kahepoolne vajaduspõhine",U2790&gt;[2]an!$M$38,RANK(D2790,$D2790:$D2790)+COUNTIFS($D$2:D2790,D2790,$F$2:F2790,F2790)-1&gt;1),"",X2790*W2790)))))))))))))),"")</f>
        <v/>
      </c>
      <c r="Z2790" s="18" t="str">
        <f t="shared" si="130"/>
        <v/>
      </c>
      <c r="AA2790" s="19" t="str">
        <f>IFERROR(VLOOKUP(E2790,[2]an!$A$3:$B$81,2,FALSE),"")</f>
        <v/>
      </c>
      <c r="AB2790" s="19" t="str">
        <f>IFERROR(VLOOKUP(AA2790,[2]an!$C$2:$D$16,2,FALSE),"")</f>
        <v/>
      </c>
      <c r="AC2790" s="20"/>
      <c r="AD2790" s="21" t="str">
        <f>IF(A2790=[2]an!$F$36,VLOOKUP([2]an!$F$36,[2]an!$F$36:$H$36,3,FALSE),IF(A2790=[2]an!$F$35,VLOOKUP([2]an!$F$35,[2]an!$F$35:$H$35,3,FALSE),IF(A2790=[2]an!$F$33,VLOOKUP([2]an!$F$33,[2]an!$F$33:$H$33,3,FALSE),IF(A2790=[2]an!$F$31,VLOOKUP([2]an!$F$31,[2]an!$F$31:$H$31,3,FALSE),""))))</f>
        <v/>
      </c>
    </row>
    <row r="2791" spans="6:30" x14ac:dyDescent="0.2">
      <c r="F2791" s="10"/>
      <c r="G2791" s="8" t="str">
        <f t="shared" si="131"/>
        <v/>
      </c>
      <c r="H2791" s="13"/>
      <c r="K2791" s="13"/>
      <c r="L2791" s="10"/>
      <c r="M2791" s="10"/>
      <c r="S2791" s="8" t="str">
        <f>IFERROR(VLOOKUP(D2791,[1]peretoe_teenus!$A$2:$L$2000,5,FALSE),"")</f>
        <v/>
      </c>
      <c r="U2791" s="13"/>
      <c r="V2791" s="15" t="str" cm="1">
        <f t="array" ref="V2791">IFERROR(IF(AND(F2791="Tugigrupp",RANK(K2791,$K2791:$K2791)+COUNTIFS($K$2:K2791,K2791,$L$2:L2791,L2791,$M$2:M2791,M2791,$I$2:I2791,I2791,$G$2:G2791,G2791,$F$2:F2791,F2791)-1=1),SUMPRODUCT(($F$2:$F$4154=F2791)*($G$2:$G$4154=G2791)*($K$2:$K$4154=K2791)*($I$2:$I$4154=I2791)*($L$2:$L$4154=L2791)*($M$2:$M$4154=M2791)),""),"")</f>
        <v/>
      </c>
      <c r="W2791" s="15" t="str">
        <f t="shared" si="129"/>
        <v/>
      </c>
      <c r="X2791" s="16" t="str">
        <f>IF(AND(A2791=[2]an!$G$38,F2791=[2]an!$E$40),[2]an!$G$40,IF(AND(A2791=[2]an!$G$38,F2791=[2]an!$E$41),[2]an!$G$41,IF(AND(A2791=[2]an!$G$38,F2791=[2]an!$E$39,H2791&gt;=[2]an!$M$37),[2]an!$G$39,
IF(AND(A2791=[2]an!$G$38,F2791=[2]an!$E$39,H2791&lt;[2]an!$M$37,S2791="kahepoolne vajaduspõhine",U2791=""),[2]an!$M$40,
IF(AND(A2791=[2]an!$G$38,F2791=[2]an!$E$39,H2791&lt;[2]an!$M$37,S2791="kahepoolne vajaduspõhine",U2791&lt;&gt;""),[2]an!$G$39,
IF(AND(A2791=[2]an!$G$38,F2791=[2]an!$E$39,H2791&lt;[2]an!$M$37,S2791&lt;&gt;"kahepoolne vajaduspõhine"),[2]an!$G$39,
IF(AND(A2791=[2]an!$G$38,F2791=[2]an!$E$42),[2]an!$G$42,
IF(AND(A2791=[2]an!$H$38,F2791=[2]an!$E$40),[2]an!$H$40,IF(AND(A2791=[2]an!$H$38,F2791=[2]an!$E$41),[2]an!$H$41,IF(AND(A2791=[2]an!$H$38,F2791=[2]an!$E$39,H2791&gt;=[2]an!$M$37),[2]an!$H$39,
IF(AND(A2791=[2]an!$H$38,F2791=[2]an!$E$39,H2791&lt;[2]an!$M$37,S2791="kahepoolne vajaduspõhine",U2791=""),[2]an!$M$40,
IF(AND(A2791=[2]an!$H$38,F2791=[2]an!$E$39,H2791&lt;[2]an!$M$37,S2791="kahepoolne vajaduspõhine",U2791&lt;&gt;""),[2]an!$H$39,
IF(AND(A2791=[2]an!$H$38,F2791=[2]an!$E$39,H2791&lt;[2]an!$M$37,S2791&lt;&gt;"kahepoolne vajaduspõhine"),[2]an!$H$39,
IF(AND(A2791=[2]an!$H$38,F2791=[2]an!$E$42),[2]an!$H$42,
IF(AND(A2791=[2]an!$I$38,F2791=[2]an!$E$40),[2]an!$I$40,IF(AND(A2791=[2]an!$I$38,F2791=[2]an!$E$41),[2]an!$I$41,IF(AND(A2791=[2]an!$I$38,F2791=[2]an!$E$39,H2791&gt;=[2]an!$M$37),[2]an!$I$39,
IF(AND(A2791=[2]an!$I$38,F2791=[2]an!$E$39,H2791&lt;[2]an!$M$37,S2791="kahepoolne vajaduspõhine",U2791=""),[2]an!$M$40,
IF(AND(A2791=[2]an!$I$38,F2791=[2]an!$E$39,H2791&lt;[2]an!$M$37,S2791="kahepoolne vajaduspõhine",U2791&lt;&gt;""),[2]an!$I$39,
IF(AND(A2791=[2]an!$I$38,F2791=[2]an!$E$39,H2791&lt;[2]an!$M$37,S2791&lt;&gt;"kahepoolne vajaduspõhine"),[2]an!$I$39,
IF(AND(A2791=[2]an!$I$38,F2791=[2]an!$E$42),[2]an!$I$42,
IF(AND(A2791=[2]an!$J$38,F2791=[2]an!$E$40),[2]an!$J$40,IF(AND(A2791=[2]an!$J$38,F2791=[2]an!$E$41),[2]an!$J$41,IF(AND(A2791=[2]an!$J$38,F2791=[2]an!$E$39,H2791&gt;=[2]an!$M$37),[2]an!$J$39,
IF(AND(A2791=[2]an!$J$38,F2791=[2]an!$E$39,H2791&lt;[2]an!$M$37,S2791="kahepoolne vajaduspõhine",U2791=""),[2]an!$M$40,
IF(AND(A2791=[2]an!$J$38,F2791=[2]an!$E$39,H2791&lt;[2]an!$M$37,S2791="kahepoolne vajaduspõhine",U2791&lt;&gt;""),[2]an!$J$39,
IF(AND(A2791=[2]an!$J$38,F2791=[2]an!$E$39,H2791&lt;[2]an!$M$37,S2791&lt;&gt;"kahepoolne vajaduspõhine"),[2]an!$J$39,
IF(AND(A2791=[2]an!$J$38,F2791=[2]an!$E$42),[2]an!$J$42,""))))))))))))))))))))))))))))</f>
        <v/>
      </c>
      <c r="Y2791" s="17" t="str">
        <f>IFERROR(IF(F2791="Tugigrupp",0,
IF(AND(F2791="Peretoe teenus",H2791&gt;=[2]an!$M$37,RANK(D2791,$D2791:$D2791)+COUNTIFS($D$2:D2791,D2791,$F$2:F2791,F2791)-1&gt;1),"",
IF(AND(F2791="Peretoe teenus",H2791&gt;=[2]an!$M$37,RANK(D2791,$D2791:$D2791)+COUNTIFS($D$2:D2791,D2791,$F$2:F2791,F2791)-1=1,MONTH(H2791)=MONTH(K2791)=TRUE,YEAR(H2791)=YEAR(K2791)=TRUE),((EOMONTH(H2791,0)-H2791+1)*X2791)/DAY(EOMONTH(H2791,0)),
IF(AND(F2791="Peretoe teenus",H2791&gt;=[2]an!$M$37,RANK(D2791,$D2791:$D2791)+COUNTIFS($D$2:D2791,D2791,$F$2:F2791,F2791)-1=1),X2791,
IF(AND(F2791="Peretoe teenus",H2791&lt;[2]an!$M$37,S2791&lt;&gt;"kahepoolne vajaduspõhine",RANK(D2791,$D2791:$D2791)+COUNTIFS($D$2:D2791,D2791,$F$2:F2791,F2791)-1=1),X2791,
IF(AND(F2791="Peretoe teenus",H2791&lt;[2]an!$M$37,S2791&lt;&gt;"kahepoolne vajaduspõhine",RANK(D2791,$D2791:$D2791)+COUNTIFS($D$2:D2791,D2791,$F$2:F2791,F2791)-1&gt;1),"",
IF(AND(F2791="Peretoe teenus",H2791&lt;[2]an!$M$37,S2791="kahepoolne vajaduspõhine",U2791="",RANK(D2791,$D2791:$D2791)+COUNTIFS($D$2:D2791,D2791,$F$2:F2791,F2791)-1=1),X2791,
IF(AND(F2791="Peretoe teenus",H2791&lt;[2]an!$M$37,S2791="kahepoolne vajaduspõhine",U2791="",RANK(D2791,$D2791:$D2791)+COUNTIFS($D$2:D2791,D2791,$F$2:F2791,F2791)-1&gt;1),"",
IF(AND(F2791="Peretoe teenus",H2791&lt;[2]an!$M$37,S2791="kahepoolne vajaduspõhine",U2791&lt;[2]an!$M$37,RANK(D2791,$D2791:$D2791)+COUNTIFS($D$2:D2791,D2791,$F$2:F2791,F2791)-1=1),X2791,
IF(AND(F2791="Peretoe teenus",H2791&lt;[2]an!$M$37,S2791="kahepoolne vajaduspõhine",U2791&lt;[2]an!$M$37,RANK(D2791,$D2791:$D2791)+COUNTIFS($D$2:D2791,D2791,$F$2:F2791,F2791)-1&gt;1),"",
IF(AND(F2791="Peretoe teenus",H2791&lt;[2]an!$M$37,S2791="kahepoolne vajaduspõhine",U2791&gt;=[2]an!$M$37,U2791&lt;=[2]an!$M$38,RANK(D2791,$D2791:$D2791)+COUNTIFS($D$2:D2791,D2791,$F$2:F2791,F2791)-1=1),
((EOMONTH(U2791,0)-U2791+1)*X2791)/DAY(EOMONTH(U2791,0))+(DAY(U2791)-1)*100/DAY(EOMONTH(U2791,0)),
IF(AND(F2791="Peretoe teenus",H2791&lt;[2]an!$M$37,S2791="kahepoolne vajaduspõhine",U2791&gt;=[2]an!$M$37,U2791&lt;=[2]an!$M$38,RANK(D2791,$D2791:$D2791)+COUNTIFS($D$2:D2791,D2791,$F$2:F2791,F2791)-1&gt;1),"",
IF(AND(F2791="Peretoe teenus",H2791&lt;[2]an!$M$37,S2791="kahepoolne vajaduspõhine",U2791&gt;[2]an!$M$38,RANK(D2791,$D2791:$D2791)+COUNTIFS($D$2:D2791,D2791,$F$2:F2791,F2791)-1=1),X2791,
IF(AND(F2791="Peretoe teenus",H2791&lt;[2]an!$M$37,S2791="kahepoolne vajaduspõhine",U2791&gt;[2]an!$M$38,RANK(D2791,$D2791:$D2791)+COUNTIFS($D$2:D2791,D2791,$F$2:F2791,F2791)-1&gt;1),"",X2791*W2791)))))))))))))),"")</f>
        <v/>
      </c>
      <c r="Z2791" s="18" t="str">
        <f t="shared" si="130"/>
        <v/>
      </c>
      <c r="AA2791" s="19" t="str">
        <f>IFERROR(VLOOKUP(E2791,[2]an!$A$3:$B$81,2,FALSE),"")</f>
        <v/>
      </c>
      <c r="AB2791" s="19" t="str">
        <f>IFERROR(VLOOKUP(AA2791,[2]an!$C$2:$D$16,2,FALSE),"")</f>
        <v/>
      </c>
      <c r="AC2791" s="20"/>
      <c r="AD2791" s="21" t="str">
        <f>IF(A2791=[2]an!$F$36,VLOOKUP([2]an!$F$36,[2]an!$F$36:$H$36,3,FALSE),IF(A2791=[2]an!$F$35,VLOOKUP([2]an!$F$35,[2]an!$F$35:$H$35,3,FALSE),IF(A2791=[2]an!$F$33,VLOOKUP([2]an!$F$33,[2]an!$F$33:$H$33,3,FALSE),IF(A2791=[2]an!$F$31,VLOOKUP([2]an!$F$31,[2]an!$F$31:$H$31,3,FALSE),""))))</f>
        <v/>
      </c>
    </row>
    <row r="2792" spans="6:30" x14ac:dyDescent="0.2">
      <c r="F2792" s="10"/>
      <c r="G2792" s="8" t="str">
        <f t="shared" si="131"/>
        <v/>
      </c>
      <c r="H2792" s="13"/>
      <c r="K2792" s="13"/>
      <c r="L2792" s="10"/>
      <c r="M2792" s="10"/>
      <c r="S2792" s="8" t="str">
        <f>IFERROR(VLOOKUP(D2792,[1]peretoe_teenus!$A$2:$L$2000,5,FALSE),"")</f>
        <v/>
      </c>
      <c r="U2792" s="13"/>
      <c r="V2792" s="15" t="str" cm="1">
        <f t="array" ref="V2792">IFERROR(IF(AND(F2792="Tugigrupp",RANK(K2792,$K2792:$K2792)+COUNTIFS($K$2:K2792,K2792,$L$2:L2792,L2792,$M$2:M2792,M2792,$I$2:I2792,I2792,$G$2:G2792,G2792,$F$2:F2792,F2792)-1=1),SUMPRODUCT(($F$2:$F$4154=F2792)*($G$2:$G$4154=G2792)*($K$2:$K$4154=K2792)*($I$2:$I$4154=I2792)*($L$2:$L$4154=L2792)*($M$2:$M$4154=M2792)),""),"")</f>
        <v/>
      </c>
      <c r="W2792" s="15" t="str">
        <f t="shared" si="129"/>
        <v/>
      </c>
      <c r="X2792" s="16" t="str">
        <f>IF(AND(A2792=[2]an!$G$38,F2792=[2]an!$E$40),[2]an!$G$40,IF(AND(A2792=[2]an!$G$38,F2792=[2]an!$E$41),[2]an!$G$41,IF(AND(A2792=[2]an!$G$38,F2792=[2]an!$E$39,H2792&gt;=[2]an!$M$37),[2]an!$G$39,
IF(AND(A2792=[2]an!$G$38,F2792=[2]an!$E$39,H2792&lt;[2]an!$M$37,S2792="kahepoolne vajaduspõhine",U2792=""),[2]an!$M$40,
IF(AND(A2792=[2]an!$G$38,F2792=[2]an!$E$39,H2792&lt;[2]an!$M$37,S2792="kahepoolne vajaduspõhine",U2792&lt;&gt;""),[2]an!$G$39,
IF(AND(A2792=[2]an!$G$38,F2792=[2]an!$E$39,H2792&lt;[2]an!$M$37,S2792&lt;&gt;"kahepoolne vajaduspõhine"),[2]an!$G$39,
IF(AND(A2792=[2]an!$G$38,F2792=[2]an!$E$42),[2]an!$G$42,
IF(AND(A2792=[2]an!$H$38,F2792=[2]an!$E$40),[2]an!$H$40,IF(AND(A2792=[2]an!$H$38,F2792=[2]an!$E$41),[2]an!$H$41,IF(AND(A2792=[2]an!$H$38,F2792=[2]an!$E$39,H2792&gt;=[2]an!$M$37),[2]an!$H$39,
IF(AND(A2792=[2]an!$H$38,F2792=[2]an!$E$39,H2792&lt;[2]an!$M$37,S2792="kahepoolne vajaduspõhine",U2792=""),[2]an!$M$40,
IF(AND(A2792=[2]an!$H$38,F2792=[2]an!$E$39,H2792&lt;[2]an!$M$37,S2792="kahepoolne vajaduspõhine",U2792&lt;&gt;""),[2]an!$H$39,
IF(AND(A2792=[2]an!$H$38,F2792=[2]an!$E$39,H2792&lt;[2]an!$M$37,S2792&lt;&gt;"kahepoolne vajaduspõhine"),[2]an!$H$39,
IF(AND(A2792=[2]an!$H$38,F2792=[2]an!$E$42),[2]an!$H$42,
IF(AND(A2792=[2]an!$I$38,F2792=[2]an!$E$40),[2]an!$I$40,IF(AND(A2792=[2]an!$I$38,F2792=[2]an!$E$41),[2]an!$I$41,IF(AND(A2792=[2]an!$I$38,F2792=[2]an!$E$39,H2792&gt;=[2]an!$M$37),[2]an!$I$39,
IF(AND(A2792=[2]an!$I$38,F2792=[2]an!$E$39,H2792&lt;[2]an!$M$37,S2792="kahepoolne vajaduspõhine",U2792=""),[2]an!$M$40,
IF(AND(A2792=[2]an!$I$38,F2792=[2]an!$E$39,H2792&lt;[2]an!$M$37,S2792="kahepoolne vajaduspõhine",U2792&lt;&gt;""),[2]an!$I$39,
IF(AND(A2792=[2]an!$I$38,F2792=[2]an!$E$39,H2792&lt;[2]an!$M$37,S2792&lt;&gt;"kahepoolne vajaduspõhine"),[2]an!$I$39,
IF(AND(A2792=[2]an!$I$38,F2792=[2]an!$E$42),[2]an!$I$42,
IF(AND(A2792=[2]an!$J$38,F2792=[2]an!$E$40),[2]an!$J$40,IF(AND(A2792=[2]an!$J$38,F2792=[2]an!$E$41),[2]an!$J$41,IF(AND(A2792=[2]an!$J$38,F2792=[2]an!$E$39,H2792&gt;=[2]an!$M$37),[2]an!$J$39,
IF(AND(A2792=[2]an!$J$38,F2792=[2]an!$E$39,H2792&lt;[2]an!$M$37,S2792="kahepoolne vajaduspõhine",U2792=""),[2]an!$M$40,
IF(AND(A2792=[2]an!$J$38,F2792=[2]an!$E$39,H2792&lt;[2]an!$M$37,S2792="kahepoolne vajaduspõhine",U2792&lt;&gt;""),[2]an!$J$39,
IF(AND(A2792=[2]an!$J$38,F2792=[2]an!$E$39,H2792&lt;[2]an!$M$37,S2792&lt;&gt;"kahepoolne vajaduspõhine"),[2]an!$J$39,
IF(AND(A2792=[2]an!$J$38,F2792=[2]an!$E$42),[2]an!$J$42,""))))))))))))))))))))))))))))</f>
        <v/>
      </c>
      <c r="Y2792" s="17" t="str">
        <f>IFERROR(IF(F2792="Tugigrupp",0,
IF(AND(F2792="Peretoe teenus",H2792&gt;=[2]an!$M$37,RANK(D2792,$D2792:$D2792)+COUNTIFS($D$2:D2792,D2792,$F$2:F2792,F2792)-1&gt;1),"",
IF(AND(F2792="Peretoe teenus",H2792&gt;=[2]an!$M$37,RANK(D2792,$D2792:$D2792)+COUNTIFS($D$2:D2792,D2792,$F$2:F2792,F2792)-1=1,MONTH(H2792)=MONTH(K2792)=TRUE,YEAR(H2792)=YEAR(K2792)=TRUE),((EOMONTH(H2792,0)-H2792+1)*X2792)/DAY(EOMONTH(H2792,0)),
IF(AND(F2792="Peretoe teenus",H2792&gt;=[2]an!$M$37,RANK(D2792,$D2792:$D2792)+COUNTIFS($D$2:D2792,D2792,$F$2:F2792,F2792)-1=1),X2792,
IF(AND(F2792="Peretoe teenus",H2792&lt;[2]an!$M$37,S2792&lt;&gt;"kahepoolne vajaduspõhine",RANK(D2792,$D2792:$D2792)+COUNTIFS($D$2:D2792,D2792,$F$2:F2792,F2792)-1=1),X2792,
IF(AND(F2792="Peretoe teenus",H2792&lt;[2]an!$M$37,S2792&lt;&gt;"kahepoolne vajaduspõhine",RANK(D2792,$D2792:$D2792)+COUNTIFS($D$2:D2792,D2792,$F$2:F2792,F2792)-1&gt;1),"",
IF(AND(F2792="Peretoe teenus",H2792&lt;[2]an!$M$37,S2792="kahepoolne vajaduspõhine",U2792="",RANK(D2792,$D2792:$D2792)+COUNTIFS($D$2:D2792,D2792,$F$2:F2792,F2792)-1=1),X2792,
IF(AND(F2792="Peretoe teenus",H2792&lt;[2]an!$M$37,S2792="kahepoolne vajaduspõhine",U2792="",RANK(D2792,$D2792:$D2792)+COUNTIFS($D$2:D2792,D2792,$F$2:F2792,F2792)-1&gt;1),"",
IF(AND(F2792="Peretoe teenus",H2792&lt;[2]an!$M$37,S2792="kahepoolne vajaduspõhine",U2792&lt;[2]an!$M$37,RANK(D2792,$D2792:$D2792)+COUNTIFS($D$2:D2792,D2792,$F$2:F2792,F2792)-1=1),X2792,
IF(AND(F2792="Peretoe teenus",H2792&lt;[2]an!$M$37,S2792="kahepoolne vajaduspõhine",U2792&lt;[2]an!$M$37,RANK(D2792,$D2792:$D2792)+COUNTIFS($D$2:D2792,D2792,$F$2:F2792,F2792)-1&gt;1),"",
IF(AND(F2792="Peretoe teenus",H2792&lt;[2]an!$M$37,S2792="kahepoolne vajaduspõhine",U2792&gt;=[2]an!$M$37,U2792&lt;=[2]an!$M$38,RANK(D2792,$D2792:$D2792)+COUNTIFS($D$2:D2792,D2792,$F$2:F2792,F2792)-1=1),
((EOMONTH(U2792,0)-U2792+1)*X2792)/DAY(EOMONTH(U2792,0))+(DAY(U2792)-1)*100/DAY(EOMONTH(U2792,0)),
IF(AND(F2792="Peretoe teenus",H2792&lt;[2]an!$M$37,S2792="kahepoolne vajaduspõhine",U2792&gt;=[2]an!$M$37,U2792&lt;=[2]an!$M$38,RANK(D2792,$D2792:$D2792)+COUNTIFS($D$2:D2792,D2792,$F$2:F2792,F2792)-1&gt;1),"",
IF(AND(F2792="Peretoe teenus",H2792&lt;[2]an!$M$37,S2792="kahepoolne vajaduspõhine",U2792&gt;[2]an!$M$38,RANK(D2792,$D2792:$D2792)+COUNTIFS($D$2:D2792,D2792,$F$2:F2792,F2792)-1=1),X2792,
IF(AND(F2792="Peretoe teenus",H2792&lt;[2]an!$M$37,S2792="kahepoolne vajaduspõhine",U2792&gt;[2]an!$M$38,RANK(D2792,$D2792:$D2792)+COUNTIFS($D$2:D2792,D2792,$F$2:F2792,F2792)-1&gt;1),"",X2792*W2792)))))))))))))),"")</f>
        <v/>
      </c>
      <c r="Z2792" s="18" t="str">
        <f t="shared" si="130"/>
        <v/>
      </c>
      <c r="AA2792" s="19" t="str">
        <f>IFERROR(VLOOKUP(E2792,[2]an!$A$3:$B$81,2,FALSE),"")</f>
        <v/>
      </c>
      <c r="AB2792" s="19" t="str">
        <f>IFERROR(VLOOKUP(AA2792,[2]an!$C$2:$D$16,2,FALSE),"")</f>
        <v/>
      </c>
      <c r="AC2792" s="20"/>
      <c r="AD2792" s="21" t="str">
        <f>IF(A2792=[2]an!$F$36,VLOOKUP([2]an!$F$36,[2]an!$F$36:$H$36,3,FALSE),IF(A2792=[2]an!$F$35,VLOOKUP([2]an!$F$35,[2]an!$F$35:$H$35,3,FALSE),IF(A2792=[2]an!$F$33,VLOOKUP([2]an!$F$33,[2]an!$F$33:$H$33,3,FALSE),IF(A2792=[2]an!$F$31,VLOOKUP([2]an!$F$31,[2]an!$F$31:$H$31,3,FALSE),""))))</f>
        <v/>
      </c>
    </row>
    <row r="2793" spans="6:30" x14ac:dyDescent="0.2">
      <c r="F2793" s="10"/>
      <c r="G2793" s="8" t="str">
        <f t="shared" si="131"/>
        <v/>
      </c>
      <c r="H2793" s="13"/>
      <c r="K2793" s="13"/>
      <c r="L2793" s="10"/>
      <c r="M2793" s="10"/>
      <c r="S2793" s="8" t="str">
        <f>IFERROR(VLOOKUP(D2793,[1]peretoe_teenus!$A$2:$L$2000,5,FALSE),"")</f>
        <v/>
      </c>
      <c r="U2793" s="13"/>
      <c r="V2793" s="15" t="str" cm="1">
        <f t="array" ref="V2793">IFERROR(IF(AND(F2793="Tugigrupp",RANK(K2793,$K2793:$K2793)+COUNTIFS($K$2:K2793,K2793,$L$2:L2793,L2793,$M$2:M2793,M2793,$I$2:I2793,I2793,$G$2:G2793,G2793,$F$2:F2793,F2793)-1=1),SUMPRODUCT(($F$2:$F$4154=F2793)*($G$2:$G$4154=G2793)*($K$2:$K$4154=K2793)*($I$2:$I$4154=I2793)*($L$2:$L$4154=L2793)*($M$2:$M$4154=M2793)),""),"")</f>
        <v/>
      </c>
      <c r="W2793" s="15" t="str">
        <f t="shared" si="129"/>
        <v/>
      </c>
      <c r="X2793" s="16" t="str">
        <f>IF(AND(A2793=[2]an!$G$38,F2793=[2]an!$E$40),[2]an!$G$40,IF(AND(A2793=[2]an!$G$38,F2793=[2]an!$E$41),[2]an!$G$41,IF(AND(A2793=[2]an!$G$38,F2793=[2]an!$E$39,H2793&gt;=[2]an!$M$37),[2]an!$G$39,
IF(AND(A2793=[2]an!$G$38,F2793=[2]an!$E$39,H2793&lt;[2]an!$M$37,S2793="kahepoolne vajaduspõhine",U2793=""),[2]an!$M$40,
IF(AND(A2793=[2]an!$G$38,F2793=[2]an!$E$39,H2793&lt;[2]an!$M$37,S2793="kahepoolne vajaduspõhine",U2793&lt;&gt;""),[2]an!$G$39,
IF(AND(A2793=[2]an!$G$38,F2793=[2]an!$E$39,H2793&lt;[2]an!$M$37,S2793&lt;&gt;"kahepoolne vajaduspõhine"),[2]an!$G$39,
IF(AND(A2793=[2]an!$G$38,F2793=[2]an!$E$42),[2]an!$G$42,
IF(AND(A2793=[2]an!$H$38,F2793=[2]an!$E$40),[2]an!$H$40,IF(AND(A2793=[2]an!$H$38,F2793=[2]an!$E$41),[2]an!$H$41,IF(AND(A2793=[2]an!$H$38,F2793=[2]an!$E$39,H2793&gt;=[2]an!$M$37),[2]an!$H$39,
IF(AND(A2793=[2]an!$H$38,F2793=[2]an!$E$39,H2793&lt;[2]an!$M$37,S2793="kahepoolne vajaduspõhine",U2793=""),[2]an!$M$40,
IF(AND(A2793=[2]an!$H$38,F2793=[2]an!$E$39,H2793&lt;[2]an!$M$37,S2793="kahepoolne vajaduspõhine",U2793&lt;&gt;""),[2]an!$H$39,
IF(AND(A2793=[2]an!$H$38,F2793=[2]an!$E$39,H2793&lt;[2]an!$M$37,S2793&lt;&gt;"kahepoolne vajaduspõhine"),[2]an!$H$39,
IF(AND(A2793=[2]an!$H$38,F2793=[2]an!$E$42),[2]an!$H$42,
IF(AND(A2793=[2]an!$I$38,F2793=[2]an!$E$40),[2]an!$I$40,IF(AND(A2793=[2]an!$I$38,F2793=[2]an!$E$41),[2]an!$I$41,IF(AND(A2793=[2]an!$I$38,F2793=[2]an!$E$39,H2793&gt;=[2]an!$M$37),[2]an!$I$39,
IF(AND(A2793=[2]an!$I$38,F2793=[2]an!$E$39,H2793&lt;[2]an!$M$37,S2793="kahepoolne vajaduspõhine",U2793=""),[2]an!$M$40,
IF(AND(A2793=[2]an!$I$38,F2793=[2]an!$E$39,H2793&lt;[2]an!$M$37,S2793="kahepoolne vajaduspõhine",U2793&lt;&gt;""),[2]an!$I$39,
IF(AND(A2793=[2]an!$I$38,F2793=[2]an!$E$39,H2793&lt;[2]an!$M$37,S2793&lt;&gt;"kahepoolne vajaduspõhine"),[2]an!$I$39,
IF(AND(A2793=[2]an!$I$38,F2793=[2]an!$E$42),[2]an!$I$42,
IF(AND(A2793=[2]an!$J$38,F2793=[2]an!$E$40),[2]an!$J$40,IF(AND(A2793=[2]an!$J$38,F2793=[2]an!$E$41),[2]an!$J$41,IF(AND(A2793=[2]an!$J$38,F2793=[2]an!$E$39,H2793&gt;=[2]an!$M$37),[2]an!$J$39,
IF(AND(A2793=[2]an!$J$38,F2793=[2]an!$E$39,H2793&lt;[2]an!$M$37,S2793="kahepoolne vajaduspõhine",U2793=""),[2]an!$M$40,
IF(AND(A2793=[2]an!$J$38,F2793=[2]an!$E$39,H2793&lt;[2]an!$M$37,S2793="kahepoolne vajaduspõhine",U2793&lt;&gt;""),[2]an!$J$39,
IF(AND(A2793=[2]an!$J$38,F2793=[2]an!$E$39,H2793&lt;[2]an!$M$37,S2793&lt;&gt;"kahepoolne vajaduspõhine"),[2]an!$J$39,
IF(AND(A2793=[2]an!$J$38,F2793=[2]an!$E$42),[2]an!$J$42,""))))))))))))))))))))))))))))</f>
        <v/>
      </c>
      <c r="Y2793" s="17" t="str">
        <f>IFERROR(IF(F2793="Tugigrupp",0,
IF(AND(F2793="Peretoe teenus",H2793&gt;=[2]an!$M$37,RANK(D2793,$D2793:$D2793)+COUNTIFS($D$2:D2793,D2793,$F$2:F2793,F2793)-1&gt;1),"",
IF(AND(F2793="Peretoe teenus",H2793&gt;=[2]an!$M$37,RANK(D2793,$D2793:$D2793)+COUNTIFS($D$2:D2793,D2793,$F$2:F2793,F2793)-1=1,MONTH(H2793)=MONTH(K2793)=TRUE,YEAR(H2793)=YEAR(K2793)=TRUE),((EOMONTH(H2793,0)-H2793+1)*X2793)/DAY(EOMONTH(H2793,0)),
IF(AND(F2793="Peretoe teenus",H2793&gt;=[2]an!$M$37,RANK(D2793,$D2793:$D2793)+COUNTIFS($D$2:D2793,D2793,$F$2:F2793,F2793)-1=1),X2793,
IF(AND(F2793="Peretoe teenus",H2793&lt;[2]an!$M$37,S2793&lt;&gt;"kahepoolne vajaduspõhine",RANK(D2793,$D2793:$D2793)+COUNTIFS($D$2:D2793,D2793,$F$2:F2793,F2793)-1=1),X2793,
IF(AND(F2793="Peretoe teenus",H2793&lt;[2]an!$M$37,S2793&lt;&gt;"kahepoolne vajaduspõhine",RANK(D2793,$D2793:$D2793)+COUNTIFS($D$2:D2793,D2793,$F$2:F2793,F2793)-1&gt;1),"",
IF(AND(F2793="Peretoe teenus",H2793&lt;[2]an!$M$37,S2793="kahepoolne vajaduspõhine",U2793="",RANK(D2793,$D2793:$D2793)+COUNTIFS($D$2:D2793,D2793,$F$2:F2793,F2793)-1=1),X2793,
IF(AND(F2793="Peretoe teenus",H2793&lt;[2]an!$M$37,S2793="kahepoolne vajaduspõhine",U2793="",RANK(D2793,$D2793:$D2793)+COUNTIFS($D$2:D2793,D2793,$F$2:F2793,F2793)-1&gt;1),"",
IF(AND(F2793="Peretoe teenus",H2793&lt;[2]an!$M$37,S2793="kahepoolne vajaduspõhine",U2793&lt;[2]an!$M$37,RANK(D2793,$D2793:$D2793)+COUNTIFS($D$2:D2793,D2793,$F$2:F2793,F2793)-1=1),X2793,
IF(AND(F2793="Peretoe teenus",H2793&lt;[2]an!$M$37,S2793="kahepoolne vajaduspõhine",U2793&lt;[2]an!$M$37,RANK(D2793,$D2793:$D2793)+COUNTIFS($D$2:D2793,D2793,$F$2:F2793,F2793)-1&gt;1),"",
IF(AND(F2793="Peretoe teenus",H2793&lt;[2]an!$M$37,S2793="kahepoolne vajaduspõhine",U2793&gt;=[2]an!$M$37,U2793&lt;=[2]an!$M$38,RANK(D2793,$D2793:$D2793)+COUNTIFS($D$2:D2793,D2793,$F$2:F2793,F2793)-1=1),
((EOMONTH(U2793,0)-U2793+1)*X2793)/DAY(EOMONTH(U2793,0))+(DAY(U2793)-1)*100/DAY(EOMONTH(U2793,0)),
IF(AND(F2793="Peretoe teenus",H2793&lt;[2]an!$M$37,S2793="kahepoolne vajaduspõhine",U2793&gt;=[2]an!$M$37,U2793&lt;=[2]an!$M$38,RANK(D2793,$D2793:$D2793)+COUNTIFS($D$2:D2793,D2793,$F$2:F2793,F2793)-1&gt;1),"",
IF(AND(F2793="Peretoe teenus",H2793&lt;[2]an!$M$37,S2793="kahepoolne vajaduspõhine",U2793&gt;[2]an!$M$38,RANK(D2793,$D2793:$D2793)+COUNTIFS($D$2:D2793,D2793,$F$2:F2793,F2793)-1=1),X2793,
IF(AND(F2793="Peretoe teenus",H2793&lt;[2]an!$M$37,S2793="kahepoolne vajaduspõhine",U2793&gt;[2]an!$M$38,RANK(D2793,$D2793:$D2793)+COUNTIFS($D$2:D2793,D2793,$F$2:F2793,F2793)-1&gt;1),"",X2793*W2793)))))))))))))),"")</f>
        <v/>
      </c>
      <c r="Z2793" s="18" t="str">
        <f t="shared" si="130"/>
        <v/>
      </c>
      <c r="AA2793" s="19" t="str">
        <f>IFERROR(VLOOKUP(E2793,[2]an!$A$3:$B$81,2,FALSE),"")</f>
        <v/>
      </c>
      <c r="AB2793" s="19" t="str">
        <f>IFERROR(VLOOKUP(AA2793,[2]an!$C$2:$D$16,2,FALSE),"")</f>
        <v/>
      </c>
      <c r="AC2793" s="20"/>
      <c r="AD2793" s="21" t="str">
        <f>IF(A2793=[2]an!$F$36,VLOOKUP([2]an!$F$36,[2]an!$F$36:$H$36,3,FALSE),IF(A2793=[2]an!$F$35,VLOOKUP([2]an!$F$35,[2]an!$F$35:$H$35,3,FALSE),IF(A2793=[2]an!$F$33,VLOOKUP([2]an!$F$33,[2]an!$F$33:$H$33,3,FALSE),IF(A2793=[2]an!$F$31,VLOOKUP([2]an!$F$31,[2]an!$F$31:$H$31,3,FALSE),""))))</f>
        <v/>
      </c>
    </row>
    <row r="2794" spans="6:30" x14ac:dyDescent="0.2">
      <c r="F2794" s="10"/>
      <c r="G2794" s="8" t="str">
        <f t="shared" si="131"/>
        <v/>
      </c>
      <c r="H2794" s="13"/>
      <c r="K2794" s="13"/>
      <c r="L2794" s="10"/>
      <c r="M2794" s="10"/>
      <c r="S2794" s="8" t="str">
        <f>IFERROR(VLOOKUP(D2794,[1]peretoe_teenus!$A$2:$L$2000,5,FALSE),"")</f>
        <v/>
      </c>
      <c r="U2794" s="13"/>
      <c r="V2794" s="15" t="str" cm="1">
        <f t="array" ref="V2794">IFERROR(IF(AND(F2794="Tugigrupp",RANK(K2794,$K2794:$K2794)+COUNTIFS($K$2:K2794,K2794,$L$2:L2794,L2794,$M$2:M2794,M2794,$I$2:I2794,I2794,$G$2:G2794,G2794,$F$2:F2794,F2794)-1=1),SUMPRODUCT(($F$2:$F$4154=F2794)*($G$2:$G$4154=G2794)*($K$2:$K$4154=K2794)*($I$2:$I$4154=I2794)*($L$2:$L$4154=L2794)*($M$2:$M$4154=M2794)),""),"")</f>
        <v/>
      </c>
      <c r="W2794" s="15" t="str">
        <f t="shared" si="129"/>
        <v/>
      </c>
      <c r="X2794" s="16" t="str">
        <f>IF(AND(A2794=[2]an!$G$38,F2794=[2]an!$E$40),[2]an!$G$40,IF(AND(A2794=[2]an!$G$38,F2794=[2]an!$E$41),[2]an!$G$41,IF(AND(A2794=[2]an!$G$38,F2794=[2]an!$E$39,H2794&gt;=[2]an!$M$37),[2]an!$G$39,
IF(AND(A2794=[2]an!$G$38,F2794=[2]an!$E$39,H2794&lt;[2]an!$M$37,S2794="kahepoolne vajaduspõhine",U2794=""),[2]an!$M$40,
IF(AND(A2794=[2]an!$G$38,F2794=[2]an!$E$39,H2794&lt;[2]an!$M$37,S2794="kahepoolne vajaduspõhine",U2794&lt;&gt;""),[2]an!$G$39,
IF(AND(A2794=[2]an!$G$38,F2794=[2]an!$E$39,H2794&lt;[2]an!$M$37,S2794&lt;&gt;"kahepoolne vajaduspõhine"),[2]an!$G$39,
IF(AND(A2794=[2]an!$G$38,F2794=[2]an!$E$42),[2]an!$G$42,
IF(AND(A2794=[2]an!$H$38,F2794=[2]an!$E$40),[2]an!$H$40,IF(AND(A2794=[2]an!$H$38,F2794=[2]an!$E$41),[2]an!$H$41,IF(AND(A2794=[2]an!$H$38,F2794=[2]an!$E$39,H2794&gt;=[2]an!$M$37),[2]an!$H$39,
IF(AND(A2794=[2]an!$H$38,F2794=[2]an!$E$39,H2794&lt;[2]an!$M$37,S2794="kahepoolne vajaduspõhine",U2794=""),[2]an!$M$40,
IF(AND(A2794=[2]an!$H$38,F2794=[2]an!$E$39,H2794&lt;[2]an!$M$37,S2794="kahepoolne vajaduspõhine",U2794&lt;&gt;""),[2]an!$H$39,
IF(AND(A2794=[2]an!$H$38,F2794=[2]an!$E$39,H2794&lt;[2]an!$M$37,S2794&lt;&gt;"kahepoolne vajaduspõhine"),[2]an!$H$39,
IF(AND(A2794=[2]an!$H$38,F2794=[2]an!$E$42),[2]an!$H$42,
IF(AND(A2794=[2]an!$I$38,F2794=[2]an!$E$40),[2]an!$I$40,IF(AND(A2794=[2]an!$I$38,F2794=[2]an!$E$41),[2]an!$I$41,IF(AND(A2794=[2]an!$I$38,F2794=[2]an!$E$39,H2794&gt;=[2]an!$M$37),[2]an!$I$39,
IF(AND(A2794=[2]an!$I$38,F2794=[2]an!$E$39,H2794&lt;[2]an!$M$37,S2794="kahepoolne vajaduspõhine",U2794=""),[2]an!$M$40,
IF(AND(A2794=[2]an!$I$38,F2794=[2]an!$E$39,H2794&lt;[2]an!$M$37,S2794="kahepoolne vajaduspõhine",U2794&lt;&gt;""),[2]an!$I$39,
IF(AND(A2794=[2]an!$I$38,F2794=[2]an!$E$39,H2794&lt;[2]an!$M$37,S2794&lt;&gt;"kahepoolne vajaduspõhine"),[2]an!$I$39,
IF(AND(A2794=[2]an!$I$38,F2794=[2]an!$E$42),[2]an!$I$42,
IF(AND(A2794=[2]an!$J$38,F2794=[2]an!$E$40),[2]an!$J$40,IF(AND(A2794=[2]an!$J$38,F2794=[2]an!$E$41),[2]an!$J$41,IF(AND(A2794=[2]an!$J$38,F2794=[2]an!$E$39,H2794&gt;=[2]an!$M$37),[2]an!$J$39,
IF(AND(A2794=[2]an!$J$38,F2794=[2]an!$E$39,H2794&lt;[2]an!$M$37,S2794="kahepoolne vajaduspõhine",U2794=""),[2]an!$M$40,
IF(AND(A2794=[2]an!$J$38,F2794=[2]an!$E$39,H2794&lt;[2]an!$M$37,S2794="kahepoolne vajaduspõhine",U2794&lt;&gt;""),[2]an!$J$39,
IF(AND(A2794=[2]an!$J$38,F2794=[2]an!$E$39,H2794&lt;[2]an!$M$37,S2794&lt;&gt;"kahepoolne vajaduspõhine"),[2]an!$J$39,
IF(AND(A2794=[2]an!$J$38,F2794=[2]an!$E$42),[2]an!$J$42,""))))))))))))))))))))))))))))</f>
        <v/>
      </c>
      <c r="Y2794" s="17" t="str">
        <f>IFERROR(IF(F2794="Tugigrupp",0,
IF(AND(F2794="Peretoe teenus",H2794&gt;=[2]an!$M$37,RANK(D2794,$D2794:$D2794)+COUNTIFS($D$2:D2794,D2794,$F$2:F2794,F2794)-1&gt;1),"",
IF(AND(F2794="Peretoe teenus",H2794&gt;=[2]an!$M$37,RANK(D2794,$D2794:$D2794)+COUNTIFS($D$2:D2794,D2794,$F$2:F2794,F2794)-1=1,MONTH(H2794)=MONTH(K2794)=TRUE,YEAR(H2794)=YEAR(K2794)=TRUE),((EOMONTH(H2794,0)-H2794+1)*X2794)/DAY(EOMONTH(H2794,0)),
IF(AND(F2794="Peretoe teenus",H2794&gt;=[2]an!$M$37,RANK(D2794,$D2794:$D2794)+COUNTIFS($D$2:D2794,D2794,$F$2:F2794,F2794)-1=1),X2794,
IF(AND(F2794="Peretoe teenus",H2794&lt;[2]an!$M$37,S2794&lt;&gt;"kahepoolne vajaduspõhine",RANK(D2794,$D2794:$D2794)+COUNTIFS($D$2:D2794,D2794,$F$2:F2794,F2794)-1=1),X2794,
IF(AND(F2794="Peretoe teenus",H2794&lt;[2]an!$M$37,S2794&lt;&gt;"kahepoolne vajaduspõhine",RANK(D2794,$D2794:$D2794)+COUNTIFS($D$2:D2794,D2794,$F$2:F2794,F2794)-1&gt;1),"",
IF(AND(F2794="Peretoe teenus",H2794&lt;[2]an!$M$37,S2794="kahepoolne vajaduspõhine",U2794="",RANK(D2794,$D2794:$D2794)+COUNTIFS($D$2:D2794,D2794,$F$2:F2794,F2794)-1=1),X2794,
IF(AND(F2794="Peretoe teenus",H2794&lt;[2]an!$M$37,S2794="kahepoolne vajaduspõhine",U2794="",RANK(D2794,$D2794:$D2794)+COUNTIFS($D$2:D2794,D2794,$F$2:F2794,F2794)-1&gt;1),"",
IF(AND(F2794="Peretoe teenus",H2794&lt;[2]an!$M$37,S2794="kahepoolne vajaduspõhine",U2794&lt;[2]an!$M$37,RANK(D2794,$D2794:$D2794)+COUNTIFS($D$2:D2794,D2794,$F$2:F2794,F2794)-1=1),X2794,
IF(AND(F2794="Peretoe teenus",H2794&lt;[2]an!$M$37,S2794="kahepoolne vajaduspõhine",U2794&lt;[2]an!$M$37,RANK(D2794,$D2794:$D2794)+COUNTIFS($D$2:D2794,D2794,$F$2:F2794,F2794)-1&gt;1),"",
IF(AND(F2794="Peretoe teenus",H2794&lt;[2]an!$M$37,S2794="kahepoolne vajaduspõhine",U2794&gt;=[2]an!$M$37,U2794&lt;=[2]an!$M$38,RANK(D2794,$D2794:$D2794)+COUNTIFS($D$2:D2794,D2794,$F$2:F2794,F2794)-1=1),
((EOMONTH(U2794,0)-U2794+1)*X2794)/DAY(EOMONTH(U2794,0))+(DAY(U2794)-1)*100/DAY(EOMONTH(U2794,0)),
IF(AND(F2794="Peretoe teenus",H2794&lt;[2]an!$M$37,S2794="kahepoolne vajaduspõhine",U2794&gt;=[2]an!$M$37,U2794&lt;=[2]an!$M$38,RANK(D2794,$D2794:$D2794)+COUNTIFS($D$2:D2794,D2794,$F$2:F2794,F2794)-1&gt;1),"",
IF(AND(F2794="Peretoe teenus",H2794&lt;[2]an!$M$37,S2794="kahepoolne vajaduspõhine",U2794&gt;[2]an!$M$38,RANK(D2794,$D2794:$D2794)+COUNTIFS($D$2:D2794,D2794,$F$2:F2794,F2794)-1=1),X2794,
IF(AND(F2794="Peretoe teenus",H2794&lt;[2]an!$M$37,S2794="kahepoolne vajaduspõhine",U2794&gt;[2]an!$M$38,RANK(D2794,$D2794:$D2794)+COUNTIFS($D$2:D2794,D2794,$F$2:F2794,F2794)-1&gt;1),"",X2794*W2794)))))))))))))),"")</f>
        <v/>
      </c>
      <c r="Z2794" s="18" t="str">
        <f t="shared" si="130"/>
        <v/>
      </c>
      <c r="AA2794" s="19" t="str">
        <f>IFERROR(VLOOKUP(E2794,[2]an!$A$3:$B$81,2,FALSE),"")</f>
        <v/>
      </c>
      <c r="AB2794" s="19" t="str">
        <f>IFERROR(VLOOKUP(AA2794,[2]an!$C$2:$D$16,2,FALSE),"")</f>
        <v/>
      </c>
      <c r="AC2794" s="20"/>
      <c r="AD2794" s="21" t="str">
        <f>IF(A2794=[2]an!$F$36,VLOOKUP([2]an!$F$36,[2]an!$F$36:$H$36,3,FALSE),IF(A2794=[2]an!$F$35,VLOOKUP([2]an!$F$35,[2]an!$F$35:$H$35,3,FALSE),IF(A2794=[2]an!$F$33,VLOOKUP([2]an!$F$33,[2]an!$F$33:$H$33,3,FALSE),IF(A2794=[2]an!$F$31,VLOOKUP([2]an!$F$31,[2]an!$F$31:$H$31,3,FALSE),""))))</f>
        <v/>
      </c>
    </row>
    <row r="2795" spans="6:30" x14ac:dyDescent="0.2">
      <c r="F2795" s="10"/>
      <c r="G2795" s="8" t="str">
        <f t="shared" si="131"/>
        <v/>
      </c>
      <c r="H2795" s="13"/>
      <c r="K2795" s="13"/>
      <c r="L2795" s="10"/>
      <c r="M2795" s="10"/>
      <c r="S2795" s="8" t="str">
        <f>IFERROR(VLOOKUP(D2795,[1]peretoe_teenus!$A$2:$L$2000,5,FALSE),"")</f>
        <v/>
      </c>
      <c r="U2795" s="13"/>
      <c r="V2795" s="15" t="str" cm="1">
        <f t="array" ref="V2795">IFERROR(IF(AND(F2795="Tugigrupp",RANK(K2795,$K2795:$K2795)+COUNTIFS($K$2:K2795,K2795,$L$2:L2795,L2795,$M$2:M2795,M2795,$I$2:I2795,I2795,$G$2:G2795,G2795,$F$2:F2795,F2795)-1=1),SUMPRODUCT(($F$2:$F$4154=F2795)*($G$2:$G$4154=G2795)*($K$2:$K$4154=K2795)*($I$2:$I$4154=I2795)*($L$2:$L$4154=L2795)*($M$2:$M$4154=M2795)),""),"")</f>
        <v/>
      </c>
      <c r="W2795" s="15" t="str">
        <f t="shared" si="129"/>
        <v/>
      </c>
      <c r="X2795" s="16" t="str">
        <f>IF(AND(A2795=[2]an!$G$38,F2795=[2]an!$E$40),[2]an!$G$40,IF(AND(A2795=[2]an!$G$38,F2795=[2]an!$E$41),[2]an!$G$41,IF(AND(A2795=[2]an!$G$38,F2795=[2]an!$E$39,H2795&gt;=[2]an!$M$37),[2]an!$G$39,
IF(AND(A2795=[2]an!$G$38,F2795=[2]an!$E$39,H2795&lt;[2]an!$M$37,S2795="kahepoolne vajaduspõhine",U2795=""),[2]an!$M$40,
IF(AND(A2795=[2]an!$G$38,F2795=[2]an!$E$39,H2795&lt;[2]an!$M$37,S2795="kahepoolne vajaduspõhine",U2795&lt;&gt;""),[2]an!$G$39,
IF(AND(A2795=[2]an!$G$38,F2795=[2]an!$E$39,H2795&lt;[2]an!$M$37,S2795&lt;&gt;"kahepoolne vajaduspõhine"),[2]an!$G$39,
IF(AND(A2795=[2]an!$G$38,F2795=[2]an!$E$42),[2]an!$G$42,
IF(AND(A2795=[2]an!$H$38,F2795=[2]an!$E$40),[2]an!$H$40,IF(AND(A2795=[2]an!$H$38,F2795=[2]an!$E$41),[2]an!$H$41,IF(AND(A2795=[2]an!$H$38,F2795=[2]an!$E$39,H2795&gt;=[2]an!$M$37),[2]an!$H$39,
IF(AND(A2795=[2]an!$H$38,F2795=[2]an!$E$39,H2795&lt;[2]an!$M$37,S2795="kahepoolne vajaduspõhine",U2795=""),[2]an!$M$40,
IF(AND(A2795=[2]an!$H$38,F2795=[2]an!$E$39,H2795&lt;[2]an!$M$37,S2795="kahepoolne vajaduspõhine",U2795&lt;&gt;""),[2]an!$H$39,
IF(AND(A2795=[2]an!$H$38,F2795=[2]an!$E$39,H2795&lt;[2]an!$M$37,S2795&lt;&gt;"kahepoolne vajaduspõhine"),[2]an!$H$39,
IF(AND(A2795=[2]an!$H$38,F2795=[2]an!$E$42),[2]an!$H$42,
IF(AND(A2795=[2]an!$I$38,F2795=[2]an!$E$40),[2]an!$I$40,IF(AND(A2795=[2]an!$I$38,F2795=[2]an!$E$41),[2]an!$I$41,IF(AND(A2795=[2]an!$I$38,F2795=[2]an!$E$39,H2795&gt;=[2]an!$M$37),[2]an!$I$39,
IF(AND(A2795=[2]an!$I$38,F2795=[2]an!$E$39,H2795&lt;[2]an!$M$37,S2795="kahepoolne vajaduspõhine",U2795=""),[2]an!$M$40,
IF(AND(A2795=[2]an!$I$38,F2795=[2]an!$E$39,H2795&lt;[2]an!$M$37,S2795="kahepoolne vajaduspõhine",U2795&lt;&gt;""),[2]an!$I$39,
IF(AND(A2795=[2]an!$I$38,F2795=[2]an!$E$39,H2795&lt;[2]an!$M$37,S2795&lt;&gt;"kahepoolne vajaduspõhine"),[2]an!$I$39,
IF(AND(A2795=[2]an!$I$38,F2795=[2]an!$E$42),[2]an!$I$42,
IF(AND(A2795=[2]an!$J$38,F2795=[2]an!$E$40),[2]an!$J$40,IF(AND(A2795=[2]an!$J$38,F2795=[2]an!$E$41),[2]an!$J$41,IF(AND(A2795=[2]an!$J$38,F2795=[2]an!$E$39,H2795&gt;=[2]an!$M$37),[2]an!$J$39,
IF(AND(A2795=[2]an!$J$38,F2795=[2]an!$E$39,H2795&lt;[2]an!$M$37,S2795="kahepoolne vajaduspõhine",U2795=""),[2]an!$M$40,
IF(AND(A2795=[2]an!$J$38,F2795=[2]an!$E$39,H2795&lt;[2]an!$M$37,S2795="kahepoolne vajaduspõhine",U2795&lt;&gt;""),[2]an!$J$39,
IF(AND(A2795=[2]an!$J$38,F2795=[2]an!$E$39,H2795&lt;[2]an!$M$37,S2795&lt;&gt;"kahepoolne vajaduspõhine"),[2]an!$J$39,
IF(AND(A2795=[2]an!$J$38,F2795=[2]an!$E$42),[2]an!$J$42,""))))))))))))))))))))))))))))</f>
        <v/>
      </c>
      <c r="Y2795" s="17" t="str">
        <f>IFERROR(IF(F2795="Tugigrupp",0,
IF(AND(F2795="Peretoe teenus",H2795&gt;=[2]an!$M$37,RANK(D2795,$D2795:$D2795)+COUNTIFS($D$2:D2795,D2795,$F$2:F2795,F2795)-1&gt;1),"",
IF(AND(F2795="Peretoe teenus",H2795&gt;=[2]an!$M$37,RANK(D2795,$D2795:$D2795)+COUNTIFS($D$2:D2795,D2795,$F$2:F2795,F2795)-1=1,MONTH(H2795)=MONTH(K2795)=TRUE,YEAR(H2795)=YEAR(K2795)=TRUE),((EOMONTH(H2795,0)-H2795+1)*X2795)/DAY(EOMONTH(H2795,0)),
IF(AND(F2795="Peretoe teenus",H2795&gt;=[2]an!$M$37,RANK(D2795,$D2795:$D2795)+COUNTIFS($D$2:D2795,D2795,$F$2:F2795,F2795)-1=1),X2795,
IF(AND(F2795="Peretoe teenus",H2795&lt;[2]an!$M$37,S2795&lt;&gt;"kahepoolne vajaduspõhine",RANK(D2795,$D2795:$D2795)+COUNTIFS($D$2:D2795,D2795,$F$2:F2795,F2795)-1=1),X2795,
IF(AND(F2795="Peretoe teenus",H2795&lt;[2]an!$M$37,S2795&lt;&gt;"kahepoolne vajaduspõhine",RANK(D2795,$D2795:$D2795)+COUNTIFS($D$2:D2795,D2795,$F$2:F2795,F2795)-1&gt;1),"",
IF(AND(F2795="Peretoe teenus",H2795&lt;[2]an!$M$37,S2795="kahepoolne vajaduspõhine",U2795="",RANK(D2795,$D2795:$D2795)+COUNTIFS($D$2:D2795,D2795,$F$2:F2795,F2795)-1=1),X2795,
IF(AND(F2795="Peretoe teenus",H2795&lt;[2]an!$M$37,S2795="kahepoolne vajaduspõhine",U2795="",RANK(D2795,$D2795:$D2795)+COUNTIFS($D$2:D2795,D2795,$F$2:F2795,F2795)-1&gt;1),"",
IF(AND(F2795="Peretoe teenus",H2795&lt;[2]an!$M$37,S2795="kahepoolne vajaduspõhine",U2795&lt;[2]an!$M$37,RANK(D2795,$D2795:$D2795)+COUNTIFS($D$2:D2795,D2795,$F$2:F2795,F2795)-1=1),X2795,
IF(AND(F2795="Peretoe teenus",H2795&lt;[2]an!$M$37,S2795="kahepoolne vajaduspõhine",U2795&lt;[2]an!$M$37,RANK(D2795,$D2795:$D2795)+COUNTIFS($D$2:D2795,D2795,$F$2:F2795,F2795)-1&gt;1),"",
IF(AND(F2795="Peretoe teenus",H2795&lt;[2]an!$M$37,S2795="kahepoolne vajaduspõhine",U2795&gt;=[2]an!$M$37,U2795&lt;=[2]an!$M$38,RANK(D2795,$D2795:$D2795)+COUNTIFS($D$2:D2795,D2795,$F$2:F2795,F2795)-1=1),
((EOMONTH(U2795,0)-U2795+1)*X2795)/DAY(EOMONTH(U2795,0))+(DAY(U2795)-1)*100/DAY(EOMONTH(U2795,0)),
IF(AND(F2795="Peretoe teenus",H2795&lt;[2]an!$M$37,S2795="kahepoolne vajaduspõhine",U2795&gt;=[2]an!$M$37,U2795&lt;=[2]an!$M$38,RANK(D2795,$D2795:$D2795)+COUNTIFS($D$2:D2795,D2795,$F$2:F2795,F2795)-1&gt;1),"",
IF(AND(F2795="Peretoe teenus",H2795&lt;[2]an!$M$37,S2795="kahepoolne vajaduspõhine",U2795&gt;[2]an!$M$38,RANK(D2795,$D2795:$D2795)+COUNTIFS($D$2:D2795,D2795,$F$2:F2795,F2795)-1=1),X2795,
IF(AND(F2795="Peretoe teenus",H2795&lt;[2]an!$M$37,S2795="kahepoolne vajaduspõhine",U2795&gt;[2]an!$M$38,RANK(D2795,$D2795:$D2795)+COUNTIFS($D$2:D2795,D2795,$F$2:F2795,F2795)-1&gt;1),"",X2795*W2795)))))))))))))),"")</f>
        <v/>
      </c>
      <c r="Z2795" s="18" t="str">
        <f t="shared" si="130"/>
        <v/>
      </c>
      <c r="AA2795" s="19" t="str">
        <f>IFERROR(VLOOKUP(E2795,[2]an!$A$3:$B$81,2,FALSE),"")</f>
        <v/>
      </c>
      <c r="AB2795" s="19" t="str">
        <f>IFERROR(VLOOKUP(AA2795,[2]an!$C$2:$D$16,2,FALSE),"")</f>
        <v/>
      </c>
      <c r="AC2795" s="20"/>
      <c r="AD2795" s="21" t="str">
        <f>IF(A2795=[2]an!$F$36,VLOOKUP([2]an!$F$36,[2]an!$F$36:$H$36,3,FALSE),IF(A2795=[2]an!$F$35,VLOOKUP([2]an!$F$35,[2]an!$F$35:$H$35,3,FALSE),IF(A2795=[2]an!$F$33,VLOOKUP([2]an!$F$33,[2]an!$F$33:$H$33,3,FALSE),IF(A2795=[2]an!$F$31,VLOOKUP([2]an!$F$31,[2]an!$F$31:$H$31,3,FALSE),""))))</f>
        <v/>
      </c>
    </row>
    <row r="2796" spans="6:30" x14ac:dyDescent="0.2">
      <c r="F2796" s="10"/>
      <c r="G2796" s="8" t="str">
        <f t="shared" si="131"/>
        <v/>
      </c>
      <c r="H2796" s="13"/>
      <c r="K2796" s="13"/>
      <c r="L2796" s="10"/>
      <c r="M2796" s="10"/>
      <c r="S2796" s="8" t="str">
        <f>IFERROR(VLOOKUP(D2796,[1]peretoe_teenus!$A$2:$L$2000,5,FALSE),"")</f>
        <v/>
      </c>
      <c r="U2796" s="13"/>
      <c r="V2796" s="15" t="str" cm="1">
        <f t="array" ref="V2796">IFERROR(IF(AND(F2796="Tugigrupp",RANK(K2796,$K2796:$K2796)+COUNTIFS($K$2:K2796,K2796,$L$2:L2796,L2796,$M$2:M2796,M2796,$I$2:I2796,I2796,$G$2:G2796,G2796,$F$2:F2796,F2796)-1=1),SUMPRODUCT(($F$2:$F$4154=F2796)*($G$2:$G$4154=G2796)*($K$2:$K$4154=K2796)*($I$2:$I$4154=I2796)*($L$2:$L$4154=L2796)*($M$2:$M$4154=M2796)),""),"")</f>
        <v/>
      </c>
      <c r="W2796" s="15" t="str">
        <f t="shared" si="129"/>
        <v/>
      </c>
      <c r="X2796" s="16" t="str">
        <f>IF(AND(A2796=[2]an!$G$38,F2796=[2]an!$E$40),[2]an!$G$40,IF(AND(A2796=[2]an!$G$38,F2796=[2]an!$E$41),[2]an!$G$41,IF(AND(A2796=[2]an!$G$38,F2796=[2]an!$E$39,H2796&gt;=[2]an!$M$37),[2]an!$G$39,
IF(AND(A2796=[2]an!$G$38,F2796=[2]an!$E$39,H2796&lt;[2]an!$M$37,S2796="kahepoolne vajaduspõhine",U2796=""),[2]an!$M$40,
IF(AND(A2796=[2]an!$G$38,F2796=[2]an!$E$39,H2796&lt;[2]an!$M$37,S2796="kahepoolne vajaduspõhine",U2796&lt;&gt;""),[2]an!$G$39,
IF(AND(A2796=[2]an!$G$38,F2796=[2]an!$E$39,H2796&lt;[2]an!$M$37,S2796&lt;&gt;"kahepoolne vajaduspõhine"),[2]an!$G$39,
IF(AND(A2796=[2]an!$G$38,F2796=[2]an!$E$42),[2]an!$G$42,
IF(AND(A2796=[2]an!$H$38,F2796=[2]an!$E$40),[2]an!$H$40,IF(AND(A2796=[2]an!$H$38,F2796=[2]an!$E$41),[2]an!$H$41,IF(AND(A2796=[2]an!$H$38,F2796=[2]an!$E$39,H2796&gt;=[2]an!$M$37),[2]an!$H$39,
IF(AND(A2796=[2]an!$H$38,F2796=[2]an!$E$39,H2796&lt;[2]an!$M$37,S2796="kahepoolne vajaduspõhine",U2796=""),[2]an!$M$40,
IF(AND(A2796=[2]an!$H$38,F2796=[2]an!$E$39,H2796&lt;[2]an!$M$37,S2796="kahepoolne vajaduspõhine",U2796&lt;&gt;""),[2]an!$H$39,
IF(AND(A2796=[2]an!$H$38,F2796=[2]an!$E$39,H2796&lt;[2]an!$M$37,S2796&lt;&gt;"kahepoolne vajaduspõhine"),[2]an!$H$39,
IF(AND(A2796=[2]an!$H$38,F2796=[2]an!$E$42),[2]an!$H$42,
IF(AND(A2796=[2]an!$I$38,F2796=[2]an!$E$40),[2]an!$I$40,IF(AND(A2796=[2]an!$I$38,F2796=[2]an!$E$41),[2]an!$I$41,IF(AND(A2796=[2]an!$I$38,F2796=[2]an!$E$39,H2796&gt;=[2]an!$M$37),[2]an!$I$39,
IF(AND(A2796=[2]an!$I$38,F2796=[2]an!$E$39,H2796&lt;[2]an!$M$37,S2796="kahepoolne vajaduspõhine",U2796=""),[2]an!$M$40,
IF(AND(A2796=[2]an!$I$38,F2796=[2]an!$E$39,H2796&lt;[2]an!$M$37,S2796="kahepoolne vajaduspõhine",U2796&lt;&gt;""),[2]an!$I$39,
IF(AND(A2796=[2]an!$I$38,F2796=[2]an!$E$39,H2796&lt;[2]an!$M$37,S2796&lt;&gt;"kahepoolne vajaduspõhine"),[2]an!$I$39,
IF(AND(A2796=[2]an!$I$38,F2796=[2]an!$E$42),[2]an!$I$42,
IF(AND(A2796=[2]an!$J$38,F2796=[2]an!$E$40),[2]an!$J$40,IF(AND(A2796=[2]an!$J$38,F2796=[2]an!$E$41),[2]an!$J$41,IF(AND(A2796=[2]an!$J$38,F2796=[2]an!$E$39,H2796&gt;=[2]an!$M$37),[2]an!$J$39,
IF(AND(A2796=[2]an!$J$38,F2796=[2]an!$E$39,H2796&lt;[2]an!$M$37,S2796="kahepoolne vajaduspõhine",U2796=""),[2]an!$M$40,
IF(AND(A2796=[2]an!$J$38,F2796=[2]an!$E$39,H2796&lt;[2]an!$M$37,S2796="kahepoolne vajaduspõhine",U2796&lt;&gt;""),[2]an!$J$39,
IF(AND(A2796=[2]an!$J$38,F2796=[2]an!$E$39,H2796&lt;[2]an!$M$37,S2796&lt;&gt;"kahepoolne vajaduspõhine"),[2]an!$J$39,
IF(AND(A2796=[2]an!$J$38,F2796=[2]an!$E$42),[2]an!$J$42,""))))))))))))))))))))))))))))</f>
        <v/>
      </c>
      <c r="Y2796" s="17" t="str">
        <f>IFERROR(IF(F2796="Tugigrupp",0,
IF(AND(F2796="Peretoe teenus",H2796&gt;=[2]an!$M$37,RANK(D2796,$D2796:$D2796)+COUNTIFS($D$2:D2796,D2796,$F$2:F2796,F2796)-1&gt;1),"",
IF(AND(F2796="Peretoe teenus",H2796&gt;=[2]an!$M$37,RANK(D2796,$D2796:$D2796)+COUNTIFS($D$2:D2796,D2796,$F$2:F2796,F2796)-1=1,MONTH(H2796)=MONTH(K2796)=TRUE,YEAR(H2796)=YEAR(K2796)=TRUE),((EOMONTH(H2796,0)-H2796+1)*X2796)/DAY(EOMONTH(H2796,0)),
IF(AND(F2796="Peretoe teenus",H2796&gt;=[2]an!$M$37,RANK(D2796,$D2796:$D2796)+COUNTIFS($D$2:D2796,D2796,$F$2:F2796,F2796)-1=1),X2796,
IF(AND(F2796="Peretoe teenus",H2796&lt;[2]an!$M$37,S2796&lt;&gt;"kahepoolne vajaduspõhine",RANK(D2796,$D2796:$D2796)+COUNTIFS($D$2:D2796,D2796,$F$2:F2796,F2796)-1=1),X2796,
IF(AND(F2796="Peretoe teenus",H2796&lt;[2]an!$M$37,S2796&lt;&gt;"kahepoolne vajaduspõhine",RANK(D2796,$D2796:$D2796)+COUNTIFS($D$2:D2796,D2796,$F$2:F2796,F2796)-1&gt;1),"",
IF(AND(F2796="Peretoe teenus",H2796&lt;[2]an!$M$37,S2796="kahepoolne vajaduspõhine",U2796="",RANK(D2796,$D2796:$D2796)+COUNTIFS($D$2:D2796,D2796,$F$2:F2796,F2796)-1=1),X2796,
IF(AND(F2796="Peretoe teenus",H2796&lt;[2]an!$M$37,S2796="kahepoolne vajaduspõhine",U2796="",RANK(D2796,$D2796:$D2796)+COUNTIFS($D$2:D2796,D2796,$F$2:F2796,F2796)-1&gt;1),"",
IF(AND(F2796="Peretoe teenus",H2796&lt;[2]an!$M$37,S2796="kahepoolne vajaduspõhine",U2796&lt;[2]an!$M$37,RANK(D2796,$D2796:$D2796)+COUNTIFS($D$2:D2796,D2796,$F$2:F2796,F2796)-1=1),X2796,
IF(AND(F2796="Peretoe teenus",H2796&lt;[2]an!$M$37,S2796="kahepoolne vajaduspõhine",U2796&lt;[2]an!$M$37,RANK(D2796,$D2796:$D2796)+COUNTIFS($D$2:D2796,D2796,$F$2:F2796,F2796)-1&gt;1),"",
IF(AND(F2796="Peretoe teenus",H2796&lt;[2]an!$M$37,S2796="kahepoolne vajaduspõhine",U2796&gt;=[2]an!$M$37,U2796&lt;=[2]an!$M$38,RANK(D2796,$D2796:$D2796)+COUNTIFS($D$2:D2796,D2796,$F$2:F2796,F2796)-1=1),
((EOMONTH(U2796,0)-U2796+1)*X2796)/DAY(EOMONTH(U2796,0))+(DAY(U2796)-1)*100/DAY(EOMONTH(U2796,0)),
IF(AND(F2796="Peretoe teenus",H2796&lt;[2]an!$M$37,S2796="kahepoolne vajaduspõhine",U2796&gt;=[2]an!$M$37,U2796&lt;=[2]an!$M$38,RANK(D2796,$D2796:$D2796)+COUNTIFS($D$2:D2796,D2796,$F$2:F2796,F2796)-1&gt;1),"",
IF(AND(F2796="Peretoe teenus",H2796&lt;[2]an!$M$37,S2796="kahepoolne vajaduspõhine",U2796&gt;[2]an!$M$38,RANK(D2796,$D2796:$D2796)+COUNTIFS($D$2:D2796,D2796,$F$2:F2796,F2796)-1=1),X2796,
IF(AND(F2796="Peretoe teenus",H2796&lt;[2]an!$M$37,S2796="kahepoolne vajaduspõhine",U2796&gt;[2]an!$M$38,RANK(D2796,$D2796:$D2796)+COUNTIFS($D$2:D2796,D2796,$F$2:F2796,F2796)-1&gt;1),"",X2796*W2796)))))))))))))),"")</f>
        <v/>
      </c>
      <c r="Z2796" s="18" t="str">
        <f t="shared" si="130"/>
        <v/>
      </c>
      <c r="AA2796" s="19" t="str">
        <f>IFERROR(VLOOKUP(E2796,[2]an!$A$3:$B$81,2,FALSE),"")</f>
        <v/>
      </c>
      <c r="AB2796" s="19" t="str">
        <f>IFERROR(VLOOKUP(AA2796,[2]an!$C$2:$D$16,2,FALSE),"")</f>
        <v/>
      </c>
      <c r="AC2796" s="20"/>
      <c r="AD2796" s="21" t="str">
        <f>IF(A2796=[2]an!$F$36,VLOOKUP([2]an!$F$36,[2]an!$F$36:$H$36,3,FALSE),IF(A2796=[2]an!$F$35,VLOOKUP([2]an!$F$35,[2]an!$F$35:$H$35,3,FALSE),IF(A2796=[2]an!$F$33,VLOOKUP([2]an!$F$33,[2]an!$F$33:$H$33,3,FALSE),IF(A2796=[2]an!$F$31,VLOOKUP([2]an!$F$31,[2]an!$F$31:$H$31,3,FALSE),""))))</f>
        <v/>
      </c>
    </row>
    <row r="2797" spans="6:30" x14ac:dyDescent="0.2">
      <c r="F2797" s="10"/>
      <c r="G2797" s="8" t="str">
        <f t="shared" si="131"/>
        <v/>
      </c>
      <c r="H2797" s="13"/>
      <c r="K2797" s="13"/>
      <c r="L2797" s="10"/>
      <c r="M2797" s="10"/>
      <c r="S2797" s="8" t="str">
        <f>IFERROR(VLOOKUP(D2797,[1]peretoe_teenus!$A$2:$L$2000,5,FALSE),"")</f>
        <v/>
      </c>
      <c r="U2797" s="13"/>
      <c r="V2797" s="15" t="str" cm="1">
        <f t="array" ref="V2797">IFERROR(IF(AND(F2797="Tugigrupp",RANK(K2797,$K2797:$K2797)+COUNTIFS($K$2:K2797,K2797,$L$2:L2797,L2797,$M$2:M2797,M2797,$I$2:I2797,I2797,$G$2:G2797,G2797,$F$2:F2797,F2797)-1=1),SUMPRODUCT(($F$2:$F$4154=F2797)*($G$2:$G$4154=G2797)*($K$2:$K$4154=K2797)*($I$2:$I$4154=I2797)*($L$2:$L$4154=L2797)*($M$2:$M$4154=M2797)),""),"")</f>
        <v/>
      </c>
      <c r="W2797" s="15" t="str">
        <f t="shared" si="129"/>
        <v/>
      </c>
      <c r="X2797" s="16" t="str">
        <f>IF(AND(A2797=[2]an!$G$38,F2797=[2]an!$E$40),[2]an!$G$40,IF(AND(A2797=[2]an!$G$38,F2797=[2]an!$E$41),[2]an!$G$41,IF(AND(A2797=[2]an!$G$38,F2797=[2]an!$E$39,H2797&gt;=[2]an!$M$37),[2]an!$G$39,
IF(AND(A2797=[2]an!$G$38,F2797=[2]an!$E$39,H2797&lt;[2]an!$M$37,S2797="kahepoolne vajaduspõhine",U2797=""),[2]an!$M$40,
IF(AND(A2797=[2]an!$G$38,F2797=[2]an!$E$39,H2797&lt;[2]an!$M$37,S2797="kahepoolne vajaduspõhine",U2797&lt;&gt;""),[2]an!$G$39,
IF(AND(A2797=[2]an!$G$38,F2797=[2]an!$E$39,H2797&lt;[2]an!$M$37,S2797&lt;&gt;"kahepoolne vajaduspõhine"),[2]an!$G$39,
IF(AND(A2797=[2]an!$G$38,F2797=[2]an!$E$42),[2]an!$G$42,
IF(AND(A2797=[2]an!$H$38,F2797=[2]an!$E$40),[2]an!$H$40,IF(AND(A2797=[2]an!$H$38,F2797=[2]an!$E$41),[2]an!$H$41,IF(AND(A2797=[2]an!$H$38,F2797=[2]an!$E$39,H2797&gt;=[2]an!$M$37),[2]an!$H$39,
IF(AND(A2797=[2]an!$H$38,F2797=[2]an!$E$39,H2797&lt;[2]an!$M$37,S2797="kahepoolne vajaduspõhine",U2797=""),[2]an!$M$40,
IF(AND(A2797=[2]an!$H$38,F2797=[2]an!$E$39,H2797&lt;[2]an!$M$37,S2797="kahepoolne vajaduspõhine",U2797&lt;&gt;""),[2]an!$H$39,
IF(AND(A2797=[2]an!$H$38,F2797=[2]an!$E$39,H2797&lt;[2]an!$M$37,S2797&lt;&gt;"kahepoolne vajaduspõhine"),[2]an!$H$39,
IF(AND(A2797=[2]an!$H$38,F2797=[2]an!$E$42),[2]an!$H$42,
IF(AND(A2797=[2]an!$I$38,F2797=[2]an!$E$40),[2]an!$I$40,IF(AND(A2797=[2]an!$I$38,F2797=[2]an!$E$41),[2]an!$I$41,IF(AND(A2797=[2]an!$I$38,F2797=[2]an!$E$39,H2797&gt;=[2]an!$M$37),[2]an!$I$39,
IF(AND(A2797=[2]an!$I$38,F2797=[2]an!$E$39,H2797&lt;[2]an!$M$37,S2797="kahepoolne vajaduspõhine",U2797=""),[2]an!$M$40,
IF(AND(A2797=[2]an!$I$38,F2797=[2]an!$E$39,H2797&lt;[2]an!$M$37,S2797="kahepoolne vajaduspõhine",U2797&lt;&gt;""),[2]an!$I$39,
IF(AND(A2797=[2]an!$I$38,F2797=[2]an!$E$39,H2797&lt;[2]an!$M$37,S2797&lt;&gt;"kahepoolne vajaduspõhine"),[2]an!$I$39,
IF(AND(A2797=[2]an!$I$38,F2797=[2]an!$E$42),[2]an!$I$42,
IF(AND(A2797=[2]an!$J$38,F2797=[2]an!$E$40),[2]an!$J$40,IF(AND(A2797=[2]an!$J$38,F2797=[2]an!$E$41),[2]an!$J$41,IF(AND(A2797=[2]an!$J$38,F2797=[2]an!$E$39,H2797&gt;=[2]an!$M$37),[2]an!$J$39,
IF(AND(A2797=[2]an!$J$38,F2797=[2]an!$E$39,H2797&lt;[2]an!$M$37,S2797="kahepoolne vajaduspõhine",U2797=""),[2]an!$M$40,
IF(AND(A2797=[2]an!$J$38,F2797=[2]an!$E$39,H2797&lt;[2]an!$M$37,S2797="kahepoolne vajaduspõhine",U2797&lt;&gt;""),[2]an!$J$39,
IF(AND(A2797=[2]an!$J$38,F2797=[2]an!$E$39,H2797&lt;[2]an!$M$37,S2797&lt;&gt;"kahepoolne vajaduspõhine"),[2]an!$J$39,
IF(AND(A2797=[2]an!$J$38,F2797=[2]an!$E$42),[2]an!$J$42,""))))))))))))))))))))))))))))</f>
        <v/>
      </c>
      <c r="Y2797" s="17" t="str">
        <f>IFERROR(IF(F2797="Tugigrupp",0,
IF(AND(F2797="Peretoe teenus",H2797&gt;=[2]an!$M$37,RANK(D2797,$D2797:$D2797)+COUNTIFS($D$2:D2797,D2797,$F$2:F2797,F2797)-1&gt;1),"",
IF(AND(F2797="Peretoe teenus",H2797&gt;=[2]an!$M$37,RANK(D2797,$D2797:$D2797)+COUNTIFS($D$2:D2797,D2797,$F$2:F2797,F2797)-1=1,MONTH(H2797)=MONTH(K2797)=TRUE,YEAR(H2797)=YEAR(K2797)=TRUE),((EOMONTH(H2797,0)-H2797+1)*X2797)/DAY(EOMONTH(H2797,0)),
IF(AND(F2797="Peretoe teenus",H2797&gt;=[2]an!$M$37,RANK(D2797,$D2797:$D2797)+COUNTIFS($D$2:D2797,D2797,$F$2:F2797,F2797)-1=1),X2797,
IF(AND(F2797="Peretoe teenus",H2797&lt;[2]an!$M$37,S2797&lt;&gt;"kahepoolne vajaduspõhine",RANK(D2797,$D2797:$D2797)+COUNTIFS($D$2:D2797,D2797,$F$2:F2797,F2797)-1=1),X2797,
IF(AND(F2797="Peretoe teenus",H2797&lt;[2]an!$M$37,S2797&lt;&gt;"kahepoolne vajaduspõhine",RANK(D2797,$D2797:$D2797)+COUNTIFS($D$2:D2797,D2797,$F$2:F2797,F2797)-1&gt;1),"",
IF(AND(F2797="Peretoe teenus",H2797&lt;[2]an!$M$37,S2797="kahepoolne vajaduspõhine",U2797="",RANK(D2797,$D2797:$D2797)+COUNTIFS($D$2:D2797,D2797,$F$2:F2797,F2797)-1=1),X2797,
IF(AND(F2797="Peretoe teenus",H2797&lt;[2]an!$M$37,S2797="kahepoolne vajaduspõhine",U2797="",RANK(D2797,$D2797:$D2797)+COUNTIFS($D$2:D2797,D2797,$F$2:F2797,F2797)-1&gt;1),"",
IF(AND(F2797="Peretoe teenus",H2797&lt;[2]an!$M$37,S2797="kahepoolne vajaduspõhine",U2797&lt;[2]an!$M$37,RANK(D2797,$D2797:$D2797)+COUNTIFS($D$2:D2797,D2797,$F$2:F2797,F2797)-1=1),X2797,
IF(AND(F2797="Peretoe teenus",H2797&lt;[2]an!$M$37,S2797="kahepoolne vajaduspõhine",U2797&lt;[2]an!$M$37,RANK(D2797,$D2797:$D2797)+COUNTIFS($D$2:D2797,D2797,$F$2:F2797,F2797)-1&gt;1),"",
IF(AND(F2797="Peretoe teenus",H2797&lt;[2]an!$M$37,S2797="kahepoolne vajaduspõhine",U2797&gt;=[2]an!$M$37,U2797&lt;=[2]an!$M$38,RANK(D2797,$D2797:$D2797)+COUNTIFS($D$2:D2797,D2797,$F$2:F2797,F2797)-1=1),
((EOMONTH(U2797,0)-U2797+1)*X2797)/DAY(EOMONTH(U2797,0))+(DAY(U2797)-1)*100/DAY(EOMONTH(U2797,0)),
IF(AND(F2797="Peretoe teenus",H2797&lt;[2]an!$M$37,S2797="kahepoolne vajaduspõhine",U2797&gt;=[2]an!$M$37,U2797&lt;=[2]an!$M$38,RANK(D2797,$D2797:$D2797)+COUNTIFS($D$2:D2797,D2797,$F$2:F2797,F2797)-1&gt;1),"",
IF(AND(F2797="Peretoe teenus",H2797&lt;[2]an!$M$37,S2797="kahepoolne vajaduspõhine",U2797&gt;[2]an!$M$38,RANK(D2797,$D2797:$D2797)+COUNTIFS($D$2:D2797,D2797,$F$2:F2797,F2797)-1=1),X2797,
IF(AND(F2797="Peretoe teenus",H2797&lt;[2]an!$M$37,S2797="kahepoolne vajaduspõhine",U2797&gt;[2]an!$M$38,RANK(D2797,$D2797:$D2797)+COUNTIFS($D$2:D2797,D2797,$F$2:F2797,F2797)-1&gt;1),"",X2797*W2797)))))))))))))),"")</f>
        <v/>
      </c>
      <c r="Z2797" s="18" t="str">
        <f t="shared" si="130"/>
        <v/>
      </c>
      <c r="AA2797" s="19" t="str">
        <f>IFERROR(VLOOKUP(E2797,[2]an!$A$3:$B$81,2,FALSE),"")</f>
        <v/>
      </c>
      <c r="AB2797" s="19" t="str">
        <f>IFERROR(VLOOKUP(AA2797,[2]an!$C$2:$D$16,2,FALSE),"")</f>
        <v/>
      </c>
      <c r="AC2797" s="20"/>
      <c r="AD2797" s="21" t="str">
        <f>IF(A2797=[2]an!$F$36,VLOOKUP([2]an!$F$36,[2]an!$F$36:$H$36,3,FALSE),IF(A2797=[2]an!$F$35,VLOOKUP([2]an!$F$35,[2]an!$F$35:$H$35,3,FALSE),IF(A2797=[2]an!$F$33,VLOOKUP([2]an!$F$33,[2]an!$F$33:$H$33,3,FALSE),IF(A2797=[2]an!$F$31,VLOOKUP([2]an!$F$31,[2]an!$F$31:$H$31,3,FALSE),""))))</f>
        <v/>
      </c>
    </row>
    <row r="2798" spans="6:30" x14ac:dyDescent="0.2">
      <c r="F2798" s="10"/>
      <c r="G2798" s="8" t="str">
        <f t="shared" si="131"/>
        <v/>
      </c>
      <c r="H2798" s="13"/>
      <c r="K2798" s="13"/>
      <c r="L2798" s="10"/>
      <c r="M2798" s="10"/>
      <c r="S2798" s="8" t="str">
        <f>IFERROR(VLOOKUP(D2798,[1]peretoe_teenus!$A$2:$L$2000,5,FALSE),"")</f>
        <v/>
      </c>
      <c r="U2798" s="13"/>
      <c r="V2798" s="15" t="str" cm="1">
        <f t="array" ref="V2798">IFERROR(IF(AND(F2798="Tugigrupp",RANK(K2798,$K2798:$K2798)+COUNTIFS($K$2:K2798,K2798,$L$2:L2798,L2798,$M$2:M2798,M2798,$I$2:I2798,I2798,$G$2:G2798,G2798,$F$2:F2798,F2798)-1=1),SUMPRODUCT(($F$2:$F$4154=F2798)*($G$2:$G$4154=G2798)*($K$2:$K$4154=K2798)*($I$2:$I$4154=I2798)*($L$2:$L$4154=L2798)*($M$2:$M$4154=M2798)),""),"")</f>
        <v/>
      </c>
      <c r="W2798" s="15" t="str">
        <f t="shared" si="129"/>
        <v/>
      </c>
      <c r="X2798" s="16" t="str">
        <f>IF(AND(A2798=[2]an!$G$38,F2798=[2]an!$E$40),[2]an!$G$40,IF(AND(A2798=[2]an!$G$38,F2798=[2]an!$E$41),[2]an!$G$41,IF(AND(A2798=[2]an!$G$38,F2798=[2]an!$E$39,H2798&gt;=[2]an!$M$37),[2]an!$G$39,
IF(AND(A2798=[2]an!$G$38,F2798=[2]an!$E$39,H2798&lt;[2]an!$M$37,S2798="kahepoolne vajaduspõhine",U2798=""),[2]an!$M$40,
IF(AND(A2798=[2]an!$G$38,F2798=[2]an!$E$39,H2798&lt;[2]an!$M$37,S2798="kahepoolne vajaduspõhine",U2798&lt;&gt;""),[2]an!$G$39,
IF(AND(A2798=[2]an!$G$38,F2798=[2]an!$E$39,H2798&lt;[2]an!$M$37,S2798&lt;&gt;"kahepoolne vajaduspõhine"),[2]an!$G$39,
IF(AND(A2798=[2]an!$G$38,F2798=[2]an!$E$42),[2]an!$G$42,
IF(AND(A2798=[2]an!$H$38,F2798=[2]an!$E$40),[2]an!$H$40,IF(AND(A2798=[2]an!$H$38,F2798=[2]an!$E$41),[2]an!$H$41,IF(AND(A2798=[2]an!$H$38,F2798=[2]an!$E$39,H2798&gt;=[2]an!$M$37),[2]an!$H$39,
IF(AND(A2798=[2]an!$H$38,F2798=[2]an!$E$39,H2798&lt;[2]an!$M$37,S2798="kahepoolne vajaduspõhine",U2798=""),[2]an!$M$40,
IF(AND(A2798=[2]an!$H$38,F2798=[2]an!$E$39,H2798&lt;[2]an!$M$37,S2798="kahepoolne vajaduspõhine",U2798&lt;&gt;""),[2]an!$H$39,
IF(AND(A2798=[2]an!$H$38,F2798=[2]an!$E$39,H2798&lt;[2]an!$M$37,S2798&lt;&gt;"kahepoolne vajaduspõhine"),[2]an!$H$39,
IF(AND(A2798=[2]an!$H$38,F2798=[2]an!$E$42),[2]an!$H$42,
IF(AND(A2798=[2]an!$I$38,F2798=[2]an!$E$40),[2]an!$I$40,IF(AND(A2798=[2]an!$I$38,F2798=[2]an!$E$41),[2]an!$I$41,IF(AND(A2798=[2]an!$I$38,F2798=[2]an!$E$39,H2798&gt;=[2]an!$M$37),[2]an!$I$39,
IF(AND(A2798=[2]an!$I$38,F2798=[2]an!$E$39,H2798&lt;[2]an!$M$37,S2798="kahepoolne vajaduspõhine",U2798=""),[2]an!$M$40,
IF(AND(A2798=[2]an!$I$38,F2798=[2]an!$E$39,H2798&lt;[2]an!$M$37,S2798="kahepoolne vajaduspõhine",U2798&lt;&gt;""),[2]an!$I$39,
IF(AND(A2798=[2]an!$I$38,F2798=[2]an!$E$39,H2798&lt;[2]an!$M$37,S2798&lt;&gt;"kahepoolne vajaduspõhine"),[2]an!$I$39,
IF(AND(A2798=[2]an!$I$38,F2798=[2]an!$E$42),[2]an!$I$42,
IF(AND(A2798=[2]an!$J$38,F2798=[2]an!$E$40),[2]an!$J$40,IF(AND(A2798=[2]an!$J$38,F2798=[2]an!$E$41),[2]an!$J$41,IF(AND(A2798=[2]an!$J$38,F2798=[2]an!$E$39,H2798&gt;=[2]an!$M$37),[2]an!$J$39,
IF(AND(A2798=[2]an!$J$38,F2798=[2]an!$E$39,H2798&lt;[2]an!$M$37,S2798="kahepoolne vajaduspõhine",U2798=""),[2]an!$M$40,
IF(AND(A2798=[2]an!$J$38,F2798=[2]an!$E$39,H2798&lt;[2]an!$M$37,S2798="kahepoolne vajaduspõhine",U2798&lt;&gt;""),[2]an!$J$39,
IF(AND(A2798=[2]an!$J$38,F2798=[2]an!$E$39,H2798&lt;[2]an!$M$37,S2798&lt;&gt;"kahepoolne vajaduspõhine"),[2]an!$J$39,
IF(AND(A2798=[2]an!$J$38,F2798=[2]an!$E$42),[2]an!$J$42,""))))))))))))))))))))))))))))</f>
        <v/>
      </c>
      <c r="Y2798" s="17" t="str">
        <f>IFERROR(IF(F2798="Tugigrupp",0,
IF(AND(F2798="Peretoe teenus",H2798&gt;=[2]an!$M$37,RANK(D2798,$D2798:$D2798)+COUNTIFS($D$2:D2798,D2798,$F$2:F2798,F2798)-1&gt;1),"",
IF(AND(F2798="Peretoe teenus",H2798&gt;=[2]an!$M$37,RANK(D2798,$D2798:$D2798)+COUNTIFS($D$2:D2798,D2798,$F$2:F2798,F2798)-1=1,MONTH(H2798)=MONTH(K2798)=TRUE,YEAR(H2798)=YEAR(K2798)=TRUE),((EOMONTH(H2798,0)-H2798+1)*X2798)/DAY(EOMONTH(H2798,0)),
IF(AND(F2798="Peretoe teenus",H2798&gt;=[2]an!$M$37,RANK(D2798,$D2798:$D2798)+COUNTIFS($D$2:D2798,D2798,$F$2:F2798,F2798)-1=1),X2798,
IF(AND(F2798="Peretoe teenus",H2798&lt;[2]an!$M$37,S2798&lt;&gt;"kahepoolne vajaduspõhine",RANK(D2798,$D2798:$D2798)+COUNTIFS($D$2:D2798,D2798,$F$2:F2798,F2798)-1=1),X2798,
IF(AND(F2798="Peretoe teenus",H2798&lt;[2]an!$M$37,S2798&lt;&gt;"kahepoolne vajaduspõhine",RANK(D2798,$D2798:$D2798)+COUNTIFS($D$2:D2798,D2798,$F$2:F2798,F2798)-1&gt;1),"",
IF(AND(F2798="Peretoe teenus",H2798&lt;[2]an!$M$37,S2798="kahepoolne vajaduspõhine",U2798="",RANK(D2798,$D2798:$D2798)+COUNTIFS($D$2:D2798,D2798,$F$2:F2798,F2798)-1=1),X2798,
IF(AND(F2798="Peretoe teenus",H2798&lt;[2]an!$M$37,S2798="kahepoolne vajaduspõhine",U2798="",RANK(D2798,$D2798:$D2798)+COUNTIFS($D$2:D2798,D2798,$F$2:F2798,F2798)-1&gt;1),"",
IF(AND(F2798="Peretoe teenus",H2798&lt;[2]an!$M$37,S2798="kahepoolne vajaduspõhine",U2798&lt;[2]an!$M$37,RANK(D2798,$D2798:$D2798)+COUNTIFS($D$2:D2798,D2798,$F$2:F2798,F2798)-1=1),X2798,
IF(AND(F2798="Peretoe teenus",H2798&lt;[2]an!$M$37,S2798="kahepoolne vajaduspõhine",U2798&lt;[2]an!$M$37,RANK(D2798,$D2798:$D2798)+COUNTIFS($D$2:D2798,D2798,$F$2:F2798,F2798)-1&gt;1),"",
IF(AND(F2798="Peretoe teenus",H2798&lt;[2]an!$M$37,S2798="kahepoolne vajaduspõhine",U2798&gt;=[2]an!$M$37,U2798&lt;=[2]an!$M$38,RANK(D2798,$D2798:$D2798)+COUNTIFS($D$2:D2798,D2798,$F$2:F2798,F2798)-1=1),
((EOMONTH(U2798,0)-U2798+1)*X2798)/DAY(EOMONTH(U2798,0))+(DAY(U2798)-1)*100/DAY(EOMONTH(U2798,0)),
IF(AND(F2798="Peretoe teenus",H2798&lt;[2]an!$M$37,S2798="kahepoolne vajaduspõhine",U2798&gt;=[2]an!$M$37,U2798&lt;=[2]an!$M$38,RANK(D2798,$D2798:$D2798)+COUNTIFS($D$2:D2798,D2798,$F$2:F2798,F2798)-1&gt;1),"",
IF(AND(F2798="Peretoe teenus",H2798&lt;[2]an!$M$37,S2798="kahepoolne vajaduspõhine",U2798&gt;[2]an!$M$38,RANK(D2798,$D2798:$D2798)+COUNTIFS($D$2:D2798,D2798,$F$2:F2798,F2798)-1=1),X2798,
IF(AND(F2798="Peretoe teenus",H2798&lt;[2]an!$M$37,S2798="kahepoolne vajaduspõhine",U2798&gt;[2]an!$M$38,RANK(D2798,$D2798:$D2798)+COUNTIFS($D$2:D2798,D2798,$F$2:F2798,F2798)-1&gt;1),"",X2798*W2798)))))))))))))),"")</f>
        <v/>
      </c>
      <c r="Z2798" s="18" t="str">
        <f t="shared" si="130"/>
        <v/>
      </c>
      <c r="AA2798" s="19" t="str">
        <f>IFERROR(VLOOKUP(E2798,[2]an!$A$3:$B$81,2,FALSE),"")</f>
        <v/>
      </c>
      <c r="AB2798" s="19" t="str">
        <f>IFERROR(VLOOKUP(AA2798,[2]an!$C$2:$D$16,2,FALSE),"")</f>
        <v/>
      </c>
      <c r="AC2798" s="20"/>
      <c r="AD2798" s="21" t="str">
        <f>IF(A2798=[2]an!$F$36,VLOOKUP([2]an!$F$36,[2]an!$F$36:$H$36,3,FALSE),IF(A2798=[2]an!$F$35,VLOOKUP([2]an!$F$35,[2]an!$F$35:$H$35,3,FALSE),IF(A2798=[2]an!$F$33,VLOOKUP([2]an!$F$33,[2]an!$F$33:$H$33,3,FALSE),IF(A2798=[2]an!$F$31,VLOOKUP([2]an!$F$31,[2]an!$F$31:$H$31,3,FALSE),""))))</f>
        <v/>
      </c>
    </row>
    <row r="2799" spans="6:30" x14ac:dyDescent="0.2">
      <c r="F2799" s="10"/>
      <c r="G2799" s="8" t="str">
        <f t="shared" si="131"/>
        <v/>
      </c>
      <c r="H2799" s="13"/>
      <c r="K2799" s="13"/>
      <c r="L2799" s="10"/>
      <c r="M2799" s="10"/>
      <c r="S2799" s="8" t="str">
        <f>IFERROR(VLOOKUP(D2799,[1]peretoe_teenus!$A$2:$L$2000,5,FALSE),"")</f>
        <v/>
      </c>
      <c r="U2799" s="13"/>
      <c r="V2799" s="15" t="str" cm="1">
        <f t="array" ref="V2799">IFERROR(IF(AND(F2799="Tugigrupp",RANK(K2799,$K2799:$K2799)+COUNTIFS($K$2:K2799,K2799,$L$2:L2799,L2799,$M$2:M2799,M2799,$I$2:I2799,I2799,$G$2:G2799,G2799,$F$2:F2799,F2799)-1=1),SUMPRODUCT(($F$2:$F$4154=F2799)*($G$2:$G$4154=G2799)*($K$2:$K$4154=K2799)*($I$2:$I$4154=I2799)*($L$2:$L$4154=L2799)*($M$2:$M$4154=M2799)),""),"")</f>
        <v/>
      </c>
      <c r="W2799" s="15" t="str">
        <f t="shared" si="129"/>
        <v/>
      </c>
      <c r="X2799" s="16" t="str">
        <f>IF(AND(A2799=[2]an!$G$38,F2799=[2]an!$E$40),[2]an!$G$40,IF(AND(A2799=[2]an!$G$38,F2799=[2]an!$E$41),[2]an!$G$41,IF(AND(A2799=[2]an!$G$38,F2799=[2]an!$E$39,H2799&gt;=[2]an!$M$37),[2]an!$G$39,
IF(AND(A2799=[2]an!$G$38,F2799=[2]an!$E$39,H2799&lt;[2]an!$M$37,S2799="kahepoolne vajaduspõhine",U2799=""),[2]an!$M$40,
IF(AND(A2799=[2]an!$G$38,F2799=[2]an!$E$39,H2799&lt;[2]an!$M$37,S2799="kahepoolne vajaduspõhine",U2799&lt;&gt;""),[2]an!$G$39,
IF(AND(A2799=[2]an!$G$38,F2799=[2]an!$E$39,H2799&lt;[2]an!$M$37,S2799&lt;&gt;"kahepoolne vajaduspõhine"),[2]an!$G$39,
IF(AND(A2799=[2]an!$G$38,F2799=[2]an!$E$42),[2]an!$G$42,
IF(AND(A2799=[2]an!$H$38,F2799=[2]an!$E$40),[2]an!$H$40,IF(AND(A2799=[2]an!$H$38,F2799=[2]an!$E$41),[2]an!$H$41,IF(AND(A2799=[2]an!$H$38,F2799=[2]an!$E$39,H2799&gt;=[2]an!$M$37),[2]an!$H$39,
IF(AND(A2799=[2]an!$H$38,F2799=[2]an!$E$39,H2799&lt;[2]an!$M$37,S2799="kahepoolne vajaduspõhine",U2799=""),[2]an!$M$40,
IF(AND(A2799=[2]an!$H$38,F2799=[2]an!$E$39,H2799&lt;[2]an!$M$37,S2799="kahepoolne vajaduspõhine",U2799&lt;&gt;""),[2]an!$H$39,
IF(AND(A2799=[2]an!$H$38,F2799=[2]an!$E$39,H2799&lt;[2]an!$M$37,S2799&lt;&gt;"kahepoolne vajaduspõhine"),[2]an!$H$39,
IF(AND(A2799=[2]an!$H$38,F2799=[2]an!$E$42),[2]an!$H$42,
IF(AND(A2799=[2]an!$I$38,F2799=[2]an!$E$40),[2]an!$I$40,IF(AND(A2799=[2]an!$I$38,F2799=[2]an!$E$41),[2]an!$I$41,IF(AND(A2799=[2]an!$I$38,F2799=[2]an!$E$39,H2799&gt;=[2]an!$M$37),[2]an!$I$39,
IF(AND(A2799=[2]an!$I$38,F2799=[2]an!$E$39,H2799&lt;[2]an!$M$37,S2799="kahepoolne vajaduspõhine",U2799=""),[2]an!$M$40,
IF(AND(A2799=[2]an!$I$38,F2799=[2]an!$E$39,H2799&lt;[2]an!$M$37,S2799="kahepoolne vajaduspõhine",U2799&lt;&gt;""),[2]an!$I$39,
IF(AND(A2799=[2]an!$I$38,F2799=[2]an!$E$39,H2799&lt;[2]an!$M$37,S2799&lt;&gt;"kahepoolne vajaduspõhine"),[2]an!$I$39,
IF(AND(A2799=[2]an!$I$38,F2799=[2]an!$E$42),[2]an!$I$42,
IF(AND(A2799=[2]an!$J$38,F2799=[2]an!$E$40),[2]an!$J$40,IF(AND(A2799=[2]an!$J$38,F2799=[2]an!$E$41),[2]an!$J$41,IF(AND(A2799=[2]an!$J$38,F2799=[2]an!$E$39,H2799&gt;=[2]an!$M$37),[2]an!$J$39,
IF(AND(A2799=[2]an!$J$38,F2799=[2]an!$E$39,H2799&lt;[2]an!$M$37,S2799="kahepoolne vajaduspõhine",U2799=""),[2]an!$M$40,
IF(AND(A2799=[2]an!$J$38,F2799=[2]an!$E$39,H2799&lt;[2]an!$M$37,S2799="kahepoolne vajaduspõhine",U2799&lt;&gt;""),[2]an!$J$39,
IF(AND(A2799=[2]an!$J$38,F2799=[2]an!$E$39,H2799&lt;[2]an!$M$37,S2799&lt;&gt;"kahepoolne vajaduspõhine"),[2]an!$J$39,
IF(AND(A2799=[2]an!$J$38,F2799=[2]an!$E$42),[2]an!$J$42,""))))))))))))))))))))))))))))</f>
        <v/>
      </c>
      <c r="Y2799" s="17" t="str">
        <f>IFERROR(IF(F2799="Tugigrupp",0,
IF(AND(F2799="Peretoe teenus",H2799&gt;=[2]an!$M$37,RANK(D2799,$D2799:$D2799)+COUNTIFS($D$2:D2799,D2799,$F$2:F2799,F2799)-1&gt;1),"",
IF(AND(F2799="Peretoe teenus",H2799&gt;=[2]an!$M$37,RANK(D2799,$D2799:$D2799)+COUNTIFS($D$2:D2799,D2799,$F$2:F2799,F2799)-1=1,MONTH(H2799)=MONTH(K2799)=TRUE,YEAR(H2799)=YEAR(K2799)=TRUE),((EOMONTH(H2799,0)-H2799+1)*X2799)/DAY(EOMONTH(H2799,0)),
IF(AND(F2799="Peretoe teenus",H2799&gt;=[2]an!$M$37,RANK(D2799,$D2799:$D2799)+COUNTIFS($D$2:D2799,D2799,$F$2:F2799,F2799)-1=1),X2799,
IF(AND(F2799="Peretoe teenus",H2799&lt;[2]an!$M$37,S2799&lt;&gt;"kahepoolne vajaduspõhine",RANK(D2799,$D2799:$D2799)+COUNTIFS($D$2:D2799,D2799,$F$2:F2799,F2799)-1=1),X2799,
IF(AND(F2799="Peretoe teenus",H2799&lt;[2]an!$M$37,S2799&lt;&gt;"kahepoolne vajaduspõhine",RANK(D2799,$D2799:$D2799)+COUNTIFS($D$2:D2799,D2799,$F$2:F2799,F2799)-1&gt;1),"",
IF(AND(F2799="Peretoe teenus",H2799&lt;[2]an!$M$37,S2799="kahepoolne vajaduspõhine",U2799="",RANK(D2799,$D2799:$D2799)+COUNTIFS($D$2:D2799,D2799,$F$2:F2799,F2799)-1=1),X2799,
IF(AND(F2799="Peretoe teenus",H2799&lt;[2]an!$M$37,S2799="kahepoolne vajaduspõhine",U2799="",RANK(D2799,$D2799:$D2799)+COUNTIFS($D$2:D2799,D2799,$F$2:F2799,F2799)-1&gt;1),"",
IF(AND(F2799="Peretoe teenus",H2799&lt;[2]an!$M$37,S2799="kahepoolne vajaduspõhine",U2799&lt;[2]an!$M$37,RANK(D2799,$D2799:$D2799)+COUNTIFS($D$2:D2799,D2799,$F$2:F2799,F2799)-1=1),X2799,
IF(AND(F2799="Peretoe teenus",H2799&lt;[2]an!$M$37,S2799="kahepoolne vajaduspõhine",U2799&lt;[2]an!$M$37,RANK(D2799,$D2799:$D2799)+COUNTIFS($D$2:D2799,D2799,$F$2:F2799,F2799)-1&gt;1),"",
IF(AND(F2799="Peretoe teenus",H2799&lt;[2]an!$M$37,S2799="kahepoolne vajaduspõhine",U2799&gt;=[2]an!$M$37,U2799&lt;=[2]an!$M$38,RANK(D2799,$D2799:$D2799)+COUNTIFS($D$2:D2799,D2799,$F$2:F2799,F2799)-1=1),
((EOMONTH(U2799,0)-U2799+1)*X2799)/DAY(EOMONTH(U2799,0))+(DAY(U2799)-1)*100/DAY(EOMONTH(U2799,0)),
IF(AND(F2799="Peretoe teenus",H2799&lt;[2]an!$M$37,S2799="kahepoolne vajaduspõhine",U2799&gt;=[2]an!$M$37,U2799&lt;=[2]an!$M$38,RANK(D2799,$D2799:$D2799)+COUNTIFS($D$2:D2799,D2799,$F$2:F2799,F2799)-1&gt;1),"",
IF(AND(F2799="Peretoe teenus",H2799&lt;[2]an!$M$37,S2799="kahepoolne vajaduspõhine",U2799&gt;[2]an!$M$38,RANK(D2799,$D2799:$D2799)+COUNTIFS($D$2:D2799,D2799,$F$2:F2799,F2799)-1=1),X2799,
IF(AND(F2799="Peretoe teenus",H2799&lt;[2]an!$M$37,S2799="kahepoolne vajaduspõhine",U2799&gt;[2]an!$M$38,RANK(D2799,$D2799:$D2799)+COUNTIFS($D$2:D2799,D2799,$F$2:F2799,F2799)-1&gt;1),"",X2799*W2799)))))))))))))),"")</f>
        <v/>
      </c>
      <c r="Z2799" s="18" t="str">
        <f t="shared" si="130"/>
        <v/>
      </c>
      <c r="AA2799" s="19" t="str">
        <f>IFERROR(VLOOKUP(E2799,[2]an!$A$3:$B$81,2,FALSE),"")</f>
        <v/>
      </c>
      <c r="AB2799" s="19" t="str">
        <f>IFERROR(VLOOKUP(AA2799,[2]an!$C$2:$D$16,2,FALSE),"")</f>
        <v/>
      </c>
      <c r="AC2799" s="20"/>
      <c r="AD2799" s="21" t="str">
        <f>IF(A2799=[2]an!$F$36,VLOOKUP([2]an!$F$36,[2]an!$F$36:$H$36,3,FALSE),IF(A2799=[2]an!$F$35,VLOOKUP([2]an!$F$35,[2]an!$F$35:$H$35,3,FALSE),IF(A2799=[2]an!$F$33,VLOOKUP([2]an!$F$33,[2]an!$F$33:$H$33,3,FALSE),IF(A2799=[2]an!$F$31,VLOOKUP([2]an!$F$31,[2]an!$F$31:$H$31,3,FALSE),""))))</f>
        <v/>
      </c>
    </row>
    <row r="2800" spans="6:30" x14ac:dyDescent="0.2">
      <c r="F2800" s="10"/>
      <c r="G2800" s="8" t="str">
        <f t="shared" si="131"/>
        <v/>
      </c>
      <c r="H2800" s="13"/>
      <c r="K2800" s="13"/>
      <c r="L2800" s="10"/>
      <c r="M2800" s="10"/>
      <c r="S2800" s="8" t="str">
        <f>IFERROR(VLOOKUP(D2800,[1]peretoe_teenus!$A$2:$L$2000,5,FALSE),"")</f>
        <v/>
      </c>
      <c r="U2800" s="13"/>
      <c r="V2800" s="15" t="str" cm="1">
        <f t="array" ref="V2800">IFERROR(IF(AND(F2800="Tugigrupp",RANK(K2800,$K2800:$K2800)+COUNTIFS($K$2:K2800,K2800,$L$2:L2800,L2800,$M$2:M2800,M2800,$I$2:I2800,I2800,$G$2:G2800,G2800,$F$2:F2800,F2800)-1=1),SUMPRODUCT(($F$2:$F$4154=F2800)*($G$2:$G$4154=G2800)*($K$2:$K$4154=K2800)*($I$2:$I$4154=I2800)*($L$2:$L$4154=L2800)*($M$2:$M$4154=M2800)),""),"")</f>
        <v/>
      </c>
      <c r="W2800" s="15" t="str">
        <f t="shared" si="129"/>
        <v/>
      </c>
      <c r="X2800" s="16" t="str">
        <f>IF(AND(A2800=[2]an!$G$38,F2800=[2]an!$E$40),[2]an!$G$40,IF(AND(A2800=[2]an!$G$38,F2800=[2]an!$E$41),[2]an!$G$41,IF(AND(A2800=[2]an!$G$38,F2800=[2]an!$E$39,H2800&gt;=[2]an!$M$37),[2]an!$G$39,
IF(AND(A2800=[2]an!$G$38,F2800=[2]an!$E$39,H2800&lt;[2]an!$M$37,S2800="kahepoolne vajaduspõhine",U2800=""),[2]an!$M$40,
IF(AND(A2800=[2]an!$G$38,F2800=[2]an!$E$39,H2800&lt;[2]an!$M$37,S2800="kahepoolne vajaduspõhine",U2800&lt;&gt;""),[2]an!$G$39,
IF(AND(A2800=[2]an!$G$38,F2800=[2]an!$E$39,H2800&lt;[2]an!$M$37,S2800&lt;&gt;"kahepoolne vajaduspõhine"),[2]an!$G$39,
IF(AND(A2800=[2]an!$G$38,F2800=[2]an!$E$42),[2]an!$G$42,
IF(AND(A2800=[2]an!$H$38,F2800=[2]an!$E$40),[2]an!$H$40,IF(AND(A2800=[2]an!$H$38,F2800=[2]an!$E$41),[2]an!$H$41,IF(AND(A2800=[2]an!$H$38,F2800=[2]an!$E$39,H2800&gt;=[2]an!$M$37),[2]an!$H$39,
IF(AND(A2800=[2]an!$H$38,F2800=[2]an!$E$39,H2800&lt;[2]an!$M$37,S2800="kahepoolne vajaduspõhine",U2800=""),[2]an!$M$40,
IF(AND(A2800=[2]an!$H$38,F2800=[2]an!$E$39,H2800&lt;[2]an!$M$37,S2800="kahepoolne vajaduspõhine",U2800&lt;&gt;""),[2]an!$H$39,
IF(AND(A2800=[2]an!$H$38,F2800=[2]an!$E$39,H2800&lt;[2]an!$M$37,S2800&lt;&gt;"kahepoolne vajaduspõhine"),[2]an!$H$39,
IF(AND(A2800=[2]an!$H$38,F2800=[2]an!$E$42),[2]an!$H$42,
IF(AND(A2800=[2]an!$I$38,F2800=[2]an!$E$40),[2]an!$I$40,IF(AND(A2800=[2]an!$I$38,F2800=[2]an!$E$41),[2]an!$I$41,IF(AND(A2800=[2]an!$I$38,F2800=[2]an!$E$39,H2800&gt;=[2]an!$M$37),[2]an!$I$39,
IF(AND(A2800=[2]an!$I$38,F2800=[2]an!$E$39,H2800&lt;[2]an!$M$37,S2800="kahepoolne vajaduspõhine",U2800=""),[2]an!$M$40,
IF(AND(A2800=[2]an!$I$38,F2800=[2]an!$E$39,H2800&lt;[2]an!$M$37,S2800="kahepoolne vajaduspõhine",U2800&lt;&gt;""),[2]an!$I$39,
IF(AND(A2800=[2]an!$I$38,F2800=[2]an!$E$39,H2800&lt;[2]an!$M$37,S2800&lt;&gt;"kahepoolne vajaduspõhine"),[2]an!$I$39,
IF(AND(A2800=[2]an!$I$38,F2800=[2]an!$E$42),[2]an!$I$42,
IF(AND(A2800=[2]an!$J$38,F2800=[2]an!$E$40),[2]an!$J$40,IF(AND(A2800=[2]an!$J$38,F2800=[2]an!$E$41),[2]an!$J$41,IF(AND(A2800=[2]an!$J$38,F2800=[2]an!$E$39,H2800&gt;=[2]an!$M$37),[2]an!$J$39,
IF(AND(A2800=[2]an!$J$38,F2800=[2]an!$E$39,H2800&lt;[2]an!$M$37,S2800="kahepoolne vajaduspõhine",U2800=""),[2]an!$M$40,
IF(AND(A2800=[2]an!$J$38,F2800=[2]an!$E$39,H2800&lt;[2]an!$M$37,S2800="kahepoolne vajaduspõhine",U2800&lt;&gt;""),[2]an!$J$39,
IF(AND(A2800=[2]an!$J$38,F2800=[2]an!$E$39,H2800&lt;[2]an!$M$37,S2800&lt;&gt;"kahepoolne vajaduspõhine"),[2]an!$J$39,
IF(AND(A2800=[2]an!$J$38,F2800=[2]an!$E$42),[2]an!$J$42,""))))))))))))))))))))))))))))</f>
        <v/>
      </c>
      <c r="Y2800" s="17" t="str">
        <f>IFERROR(IF(F2800="Tugigrupp",0,
IF(AND(F2800="Peretoe teenus",H2800&gt;=[2]an!$M$37,RANK(D2800,$D2800:$D2800)+COUNTIFS($D$2:D2800,D2800,$F$2:F2800,F2800)-1&gt;1),"",
IF(AND(F2800="Peretoe teenus",H2800&gt;=[2]an!$M$37,RANK(D2800,$D2800:$D2800)+COUNTIFS($D$2:D2800,D2800,$F$2:F2800,F2800)-1=1,MONTH(H2800)=MONTH(K2800)=TRUE,YEAR(H2800)=YEAR(K2800)=TRUE),((EOMONTH(H2800,0)-H2800+1)*X2800)/DAY(EOMONTH(H2800,0)),
IF(AND(F2800="Peretoe teenus",H2800&gt;=[2]an!$M$37,RANK(D2800,$D2800:$D2800)+COUNTIFS($D$2:D2800,D2800,$F$2:F2800,F2800)-1=1),X2800,
IF(AND(F2800="Peretoe teenus",H2800&lt;[2]an!$M$37,S2800&lt;&gt;"kahepoolne vajaduspõhine",RANK(D2800,$D2800:$D2800)+COUNTIFS($D$2:D2800,D2800,$F$2:F2800,F2800)-1=1),X2800,
IF(AND(F2800="Peretoe teenus",H2800&lt;[2]an!$M$37,S2800&lt;&gt;"kahepoolne vajaduspõhine",RANK(D2800,$D2800:$D2800)+COUNTIFS($D$2:D2800,D2800,$F$2:F2800,F2800)-1&gt;1),"",
IF(AND(F2800="Peretoe teenus",H2800&lt;[2]an!$M$37,S2800="kahepoolne vajaduspõhine",U2800="",RANK(D2800,$D2800:$D2800)+COUNTIFS($D$2:D2800,D2800,$F$2:F2800,F2800)-1=1),X2800,
IF(AND(F2800="Peretoe teenus",H2800&lt;[2]an!$M$37,S2800="kahepoolne vajaduspõhine",U2800="",RANK(D2800,$D2800:$D2800)+COUNTIFS($D$2:D2800,D2800,$F$2:F2800,F2800)-1&gt;1),"",
IF(AND(F2800="Peretoe teenus",H2800&lt;[2]an!$M$37,S2800="kahepoolne vajaduspõhine",U2800&lt;[2]an!$M$37,RANK(D2800,$D2800:$D2800)+COUNTIFS($D$2:D2800,D2800,$F$2:F2800,F2800)-1=1),X2800,
IF(AND(F2800="Peretoe teenus",H2800&lt;[2]an!$M$37,S2800="kahepoolne vajaduspõhine",U2800&lt;[2]an!$M$37,RANK(D2800,$D2800:$D2800)+COUNTIFS($D$2:D2800,D2800,$F$2:F2800,F2800)-1&gt;1),"",
IF(AND(F2800="Peretoe teenus",H2800&lt;[2]an!$M$37,S2800="kahepoolne vajaduspõhine",U2800&gt;=[2]an!$M$37,U2800&lt;=[2]an!$M$38,RANK(D2800,$D2800:$D2800)+COUNTIFS($D$2:D2800,D2800,$F$2:F2800,F2800)-1=1),
((EOMONTH(U2800,0)-U2800+1)*X2800)/DAY(EOMONTH(U2800,0))+(DAY(U2800)-1)*100/DAY(EOMONTH(U2800,0)),
IF(AND(F2800="Peretoe teenus",H2800&lt;[2]an!$M$37,S2800="kahepoolne vajaduspõhine",U2800&gt;=[2]an!$M$37,U2800&lt;=[2]an!$M$38,RANK(D2800,$D2800:$D2800)+COUNTIFS($D$2:D2800,D2800,$F$2:F2800,F2800)-1&gt;1),"",
IF(AND(F2800="Peretoe teenus",H2800&lt;[2]an!$M$37,S2800="kahepoolne vajaduspõhine",U2800&gt;[2]an!$M$38,RANK(D2800,$D2800:$D2800)+COUNTIFS($D$2:D2800,D2800,$F$2:F2800,F2800)-1=1),X2800,
IF(AND(F2800="Peretoe teenus",H2800&lt;[2]an!$M$37,S2800="kahepoolne vajaduspõhine",U2800&gt;[2]an!$M$38,RANK(D2800,$D2800:$D2800)+COUNTIFS($D$2:D2800,D2800,$F$2:F2800,F2800)-1&gt;1),"",X2800*W2800)))))))))))))),"")</f>
        <v/>
      </c>
      <c r="Z2800" s="18" t="str">
        <f t="shared" si="130"/>
        <v/>
      </c>
      <c r="AA2800" s="19" t="str">
        <f>IFERROR(VLOOKUP(E2800,[2]an!$A$3:$B$81,2,FALSE),"")</f>
        <v/>
      </c>
      <c r="AB2800" s="19" t="str">
        <f>IFERROR(VLOOKUP(AA2800,[2]an!$C$2:$D$16,2,FALSE),"")</f>
        <v/>
      </c>
      <c r="AC2800" s="20"/>
      <c r="AD2800" s="21" t="str">
        <f>IF(A2800=[2]an!$F$36,VLOOKUP([2]an!$F$36,[2]an!$F$36:$H$36,3,FALSE),IF(A2800=[2]an!$F$35,VLOOKUP([2]an!$F$35,[2]an!$F$35:$H$35,3,FALSE),IF(A2800=[2]an!$F$33,VLOOKUP([2]an!$F$33,[2]an!$F$33:$H$33,3,FALSE),IF(A2800=[2]an!$F$31,VLOOKUP([2]an!$F$31,[2]an!$F$31:$H$31,3,FALSE),""))))</f>
        <v/>
      </c>
    </row>
    <row r="2801" spans="6:30" x14ac:dyDescent="0.2">
      <c r="F2801" s="10"/>
      <c r="G2801" s="8" t="str">
        <f t="shared" si="131"/>
        <v/>
      </c>
      <c r="H2801" s="13"/>
      <c r="K2801" s="13"/>
      <c r="L2801" s="10"/>
      <c r="M2801" s="10"/>
      <c r="S2801" s="8" t="str">
        <f>IFERROR(VLOOKUP(D2801,[1]peretoe_teenus!$A$2:$L$2000,5,FALSE),"")</f>
        <v/>
      </c>
      <c r="U2801" s="13"/>
      <c r="V2801" s="15" t="str" cm="1">
        <f t="array" ref="V2801">IFERROR(IF(AND(F2801="Tugigrupp",RANK(K2801,$K2801:$K2801)+COUNTIFS($K$2:K2801,K2801,$L$2:L2801,L2801,$M$2:M2801,M2801,$I$2:I2801,I2801,$G$2:G2801,G2801,$F$2:F2801,F2801)-1=1),SUMPRODUCT(($F$2:$F$4154=F2801)*($G$2:$G$4154=G2801)*($K$2:$K$4154=K2801)*($I$2:$I$4154=I2801)*($L$2:$L$4154=L2801)*($M$2:$M$4154=M2801)),""),"")</f>
        <v/>
      </c>
      <c r="W2801" s="15" t="str">
        <f t="shared" si="129"/>
        <v/>
      </c>
      <c r="X2801" s="16" t="str">
        <f>IF(AND(A2801=[2]an!$G$38,F2801=[2]an!$E$40),[2]an!$G$40,IF(AND(A2801=[2]an!$G$38,F2801=[2]an!$E$41),[2]an!$G$41,IF(AND(A2801=[2]an!$G$38,F2801=[2]an!$E$39,H2801&gt;=[2]an!$M$37),[2]an!$G$39,
IF(AND(A2801=[2]an!$G$38,F2801=[2]an!$E$39,H2801&lt;[2]an!$M$37,S2801="kahepoolne vajaduspõhine",U2801=""),[2]an!$M$40,
IF(AND(A2801=[2]an!$G$38,F2801=[2]an!$E$39,H2801&lt;[2]an!$M$37,S2801="kahepoolne vajaduspõhine",U2801&lt;&gt;""),[2]an!$G$39,
IF(AND(A2801=[2]an!$G$38,F2801=[2]an!$E$39,H2801&lt;[2]an!$M$37,S2801&lt;&gt;"kahepoolne vajaduspõhine"),[2]an!$G$39,
IF(AND(A2801=[2]an!$G$38,F2801=[2]an!$E$42),[2]an!$G$42,
IF(AND(A2801=[2]an!$H$38,F2801=[2]an!$E$40),[2]an!$H$40,IF(AND(A2801=[2]an!$H$38,F2801=[2]an!$E$41),[2]an!$H$41,IF(AND(A2801=[2]an!$H$38,F2801=[2]an!$E$39,H2801&gt;=[2]an!$M$37),[2]an!$H$39,
IF(AND(A2801=[2]an!$H$38,F2801=[2]an!$E$39,H2801&lt;[2]an!$M$37,S2801="kahepoolne vajaduspõhine",U2801=""),[2]an!$M$40,
IF(AND(A2801=[2]an!$H$38,F2801=[2]an!$E$39,H2801&lt;[2]an!$M$37,S2801="kahepoolne vajaduspõhine",U2801&lt;&gt;""),[2]an!$H$39,
IF(AND(A2801=[2]an!$H$38,F2801=[2]an!$E$39,H2801&lt;[2]an!$M$37,S2801&lt;&gt;"kahepoolne vajaduspõhine"),[2]an!$H$39,
IF(AND(A2801=[2]an!$H$38,F2801=[2]an!$E$42),[2]an!$H$42,
IF(AND(A2801=[2]an!$I$38,F2801=[2]an!$E$40),[2]an!$I$40,IF(AND(A2801=[2]an!$I$38,F2801=[2]an!$E$41),[2]an!$I$41,IF(AND(A2801=[2]an!$I$38,F2801=[2]an!$E$39,H2801&gt;=[2]an!$M$37),[2]an!$I$39,
IF(AND(A2801=[2]an!$I$38,F2801=[2]an!$E$39,H2801&lt;[2]an!$M$37,S2801="kahepoolne vajaduspõhine",U2801=""),[2]an!$M$40,
IF(AND(A2801=[2]an!$I$38,F2801=[2]an!$E$39,H2801&lt;[2]an!$M$37,S2801="kahepoolne vajaduspõhine",U2801&lt;&gt;""),[2]an!$I$39,
IF(AND(A2801=[2]an!$I$38,F2801=[2]an!$E$39,H2801&lt;[2]an!$M$37,S2801&lt;&gt;"kahepoolne vajaduspõhine"),[2]an!$I$39,
IF(AND(A2801=[2]an!$I$38,F2801=[2]an!$E$42),[2]an!$I$42,
IF(AND(A2801=[2]an!$J$38,F2801=[2]an!$E$40),[2]an!$J$40,IF(AND(A2801=[2]an!$J$38,F2801=[2]an!$E$41),[2]an!$J$41,IF(AND(A2801=[2]an!$J$38,F2801=[2]an!$E$39,H2801&gt;=[2]an!$M$37),[2]an!$J$39,
IF(AND(A2801=[2]an!$J$38,F2801=[2]an!$E$39,H2801&lt;[2]an!$M$37,S2801="kahepoolne vajaduspõhine",U2801=""),[2]an!$M$40,
IF(AND(A2801=[2]an!$J$38,F2801=[2]an!$E$39,H2801&lt;[2]an!$M$37,S2801="kahepoolne vajaduspõhine",U2801&lt;&gt;""),[2]an!$J$39,
IF(AND(A2801=[2]an!$J$38,F2801=[2]an!$E$39,H2801&lt;[2]an!$M$37,S2801&lt;&gt;"kahepoolne vajaduspõhine"),[2]an!$J$39,
IF(AND(A2801=[2]an!$J$38,F2801=[2]an!$E$42),[2]an!$J$42,""))))))))))))))))))))))))))))</f>
        <v/>
      </c>
      <c r="Y2801" s="17" t="str">
        <f>IFERROR(IF(F2801="Tugigrupp",0,
IF(AND(F2801="Peretoe teenus",H2801&gt;=[2]an!$M$37,RANK(D2801,$D2801:$D2801)+COUNTIFS($D$2:D2801,D2801,$F$2:F2801,F2801)-1&gt;1),"",
IF(AND(F2801="Peretoe teenus",H2801&gt;=[2]an!$M$37,RANK(D2801,$D2801:$D2801)+COUNTIFS($D$2:D2801,D2801,$F$2:F2801,F2801)-1=1,MONTH(H2801)=MONTH(K2801)=TRUE,YEAR(H2801)=YEAR(K2801)=TRUE),((EOMONTH(H2801,0)-H2801+1)*X2801)/DAY(EOMONTH(H2801,0)),
IF(AND(F2801="Peretoe teenus",H2801&gt;=[2]an!$M$37,RANK(D2801,$D2801:$D2801)+COUNTIFS($D$2:D2801,D2801,$F$2:F2801,F2801)-1=1),X2801,
IF(AND(F2801="Peretoe teenus",H2801&lt;[2]an!$M$37,S2801&lt;&gt;"kahepoolne vajaduspõhine",RANK(D2801,$D2801:$D2801)+COUNTIFS($D$2:D2801,D2801,$F$2:F2801,F2801)-1=1),X2801,
IF(AND(F2801="Peretoe teenus",H2801&lt;[2]an!$M$37,S2801&lt;&gt;"kahepoolne vajaduspõhine",RANK(D2801,$D2801:$D2801)+COUNTIFS($D$2:D2801,D2801,$F$2:F2801,F2801)-1&gt;1),"",
IF(AND(F2801="Peretoe teenus",H2801&lt;[2]an!$M$37,S2801="kahepoolne vajaduspõhine",U2801="",RANK(D2801,$D2801:$D2801)+COUNTIFS($D$2:D2801,D2801,$F$2:F2801,F2801)-1=1),X2801,
IF(AND(F2801="Peretoe teenus",H2801&lt;[2]an!$M$37,S2801="kahepoolne vajaduspõhine",U2801="",RANK(D2801,$D2801:$D2801)+COUNTIFS($D$2:D2801,D2801,$F$2:F2801,F2801)-1&gt;1),"",
IF(AND(F2801="Peretoe teenus",H2801&lt;[2]an!$M$37,S2801="kahepoolne vajaduspõhine",U2801&lt;[2]an!$M$37,RANK(D2801,$D2801:$D2801)+COUNTIFS($D$2:D2801,D2801,$F$2:F2801,F2801)-1=1),X2801,
IF(AND(F2801="Peretoe teenus",H2801&lt;[2]an!$M$37,S2801="kahepoolne vajaduspõhine",U2801&lt;[2]an!$M$37,RANK(D2801,$D2801:$D2801)+COUNTIFS($D$2:D2801,D2801,$F$2:F2801,F2801)-1&gt;1),"",
IF(AND(F2801="Peretoe teenus",H2801&lt;[2]an!$M$37,S2801="kahepoolne vajaduspõhine",U2801&gt;=[2]an!$M$37,U2801&lt;=[2]an!$M$38,RANK(D2801,$D2801:$D2801)+COUNTIFS($D$2:D2801,D2801,$F$2:F2801,F2801)-1=1),
((EOMONTH(U2801,0)-U2801+1)*X2801)/DAY(EOMONTH(U2801,0))+(DAY(U2801)-1)*100/DAY(EOMONTH(U2801,0)),
IF(AND(F2801="Peretoe teenus",H2801&lt;[2]an!$M$37,S2801="kahepoolne vajaduspõhine",U2801&gt;=[2]an!$M$37,U2801&lt;=[2]an!$M$38,RANK(D2801,$D2801:$D2801)+COUNTIFS($D$2:D2801,D2801,$F$2:F2801,F2801)-1&gt;1),"",
IF(AND(F2801="Peretoe teenus",H2801&lt;[2]an!$M$37,S2801="kahepoolne vajaduspõhine",U2801&gt;[2]an!$M$38,RANK(D2801,$D2801:$D2801)+COUNTIFS($D$2:D2801,D2801,$F$2:F2801,F2801)-1=1),X2801,
IF(AND(F2801="Peretoe teenus",H2801&lt;[2]an!$M$37,S2801="kahepoolne vajaduspõhine",U2801&gt;[2]an!$M$38,RANK(D2801,$D2801:$D2801)+COUNTIFS($D$2:D2801,D2801,$F$2:F2801,F2801)-1&gt;1),"",X2801*W2801)))))))))))))),"")</f>
        <v/>
      </c>
      <c r="Z2801" s="18" t="str">
        <f t="shared" si="130"/>
        <v/>
      </c>
      <c r="AA2801" s="19" t="str">
        <f>IFERROR(VLOOKUP(E2801,[2]an!$A$3:$B$81,2,FALSE),"")</f>
        <v/>
      </c>
      <c r="AB2801" s="19" t="str">
        <f>IFERROR(VLOOKUP(AA2801,[2]an!$C$2:$D$16,2,FALSE),"")</f>
        <v/>
      </c>
      <c r="AC2801" s="20"/>
      <c r="AD2801" s="21" t="str">
        <f>IF(A2801=[2]an!$F$36,VLOOKUP([2]an!$F$36,[2]an!$F$36:$H$36,3,FALSE),IF(A2801=[2]an!$F$35,VLOOKUP([2]an!$F$35,[2]an!$F$35:$H$35,3,FALSE),IF(A2801=[2]an!$F$33,VLOOKUP([2]an!$F$33,[2]an!$F$33:$H$33,3,FALSE),IF(A2801=[2]an!$F$31,VLOOKUP([2]an!$F$31,[2]an!$F$31:$H$31,3,FALSE),""))))</f>
        <v/>
      </c>
    </row>
    <row r="2802" spans="6:30" x14ac:dyDescent="0.2">
      <c r="F2802" s="10"/>
      <c r="G2802" s="8" t="str">
        <f t="shared" si="131"/>
        <v/>
      </c>
      <c r="H2802" s="13"/>
      <c r="K2802" s="13"/>
      <c r="L2802" s="10"/>
      <c r="M2802" s="10"/>
      <c r="S2802" s="8" t="str">
        <f>IFERROR(VLOOKUP(D2802,[1]peretoe_teenus!$A$2:$L$2000,5,FALSE),"")</f>
        <v/>
      </c>
      <c r="U2802" s="13"/>
      <c r="V2802" s="15" t="str" cm="1">
        <f t="array" ref="V2802">IFERROR(IF(AND(F2802="Tugigrupp",RANK(K2802,$K2802:$K2802)+COUNTIFS($K$2:K2802,K2802,$L$2:L2802,L2802,$M$2:M2802,M2802,$I$2:I2802,I2802,$G$2:G2802,G2802,$F$2:F2802,F2802)-1=1),SUMPRODUCT(($F$2:$F$4154=F2802)*($G$2:$G$4154=G2802)*($K$2:$K$4154=K2802)*($I$2:$I$4154=I2802)*($L$2:$L$4154=L2802)*($M$2:$M$4154=M2802)),""),"")</f>
        <v/>
      </c>
      <c r="W2802" s="15" t="str">
        <f t="shared" si="129"/>
        <v/>
      </c>
      <c r="X2802" s="16" t="str">
        <f>IF(AND(A2802=[2]an!$G$38,F2802=[2]an!$E$40),[2]an!$G$40,IF(AND(A2802=[2]an!$G$38,F2802=[2]an!$E$41),[2]an!$G$41,IF(AND(A2802=[2]an!$G$38,F2802=[2]an!$E$39,H2802&gt;=[2]an!$M$37),[2]an!$G$39,
IF(AND(A2802=[2]an!$G$38,F2802=[2]an!$E$39,H2802&lt;[2]an!$M$37,S2802="kahepoolne vajaduspõhine",U2802=""),[2]an!$M$40,
IF(AND(A2802=[2]an!$G$38,F2802=[2]an!$E$39,H2802&lt;[2]an!$M$37,S2802="kahepoolne vajaduspõhine",U2802&lt;&gt;""),[2]an!$G$39,
IF(AND(A2802=[2]an!$G$38,F2802=[2]an!$E$39,H2802&lt;[2]an!$M$37,S2802&lt;&gt;"kahepoolne vajaduspõhine"),[2]an!$G$39,
IF(AND(A2802=[2]an!$G$38,F2802=[2]an!$E$42),[2]an!$G$42,
IF(AND(A2802=[2]an!$H$38,F2802=[2]an!$E$40),[2]an!$H$40,IF(AND(A2802=[2]an!$H$38,F2802=[2]an!$E$41),[2]an!$H$41,IF(AND(A2802=[2]an!$H$38,F2802=[2]an!$E$39,H2802&gt;=[2]an!$M$37),[2]an!$H$39,
IF(AND(A2802=[2]an!$H$38,F2802=[2]an!$E$39,H2802&lt;[2]an!$M$37,S2802="kahepoolne vajaduspõhine",U2802=""),[2]an!$M$40,
IF(AND(A2802=[2]an!$H$38,F2802=[2]an!$E$39,H2802&lt;[2]an!$M$37,S2802="kahepoolne vajaduspõhine",U2802&lt;&gt;""),[2]an!$H$39,
IF(AND(A2802=[2]an!$H$38,F2802=[2]an!$E$39,H2802&lt;[2]an!$M$37,S2802&lt;&gt;"kahepoolne vajaduspõhine"),[2]an!$H$39,
IF(AND(A2802=[2]an!$H$38,F2802=[2]an!$E$42),[2]an!$H$42,
IF(AND(A2802=[2]an!$I$38,F2802=[2]an!$E$40),[2]an!$I$40,IF(AND(A2802=[2]an!$I$38,F2802=[2]an!$E$41),[2]an!$I$41,IF(AND(A2802=[2]an!$I$38,F2802=[2]an!$E$39,H2802&gt;=[2]an!$M$37),[2]an!$I$39,
IF(AND(A2802=[2]an!$I$38,F2802=[2]an!$E$39,H2802&lt;[2]an!$M$37,S2802="kahepoolne vajaduspõhine",U2802=""),[2]an!$M$40,
IF(AND(A2802=[2]an!$I$38,F2802=[2]an!$E$39,H2802&lt;[2]an!$M$37,S2802="kahepoolne vajaduspõhine",U2802&lt;&gt;""),[2]an!$I$39,
IF(AND(A2802=[2]an!$I$38,F2802=[2]an!$E$39,H2802&lt;[2]an!$M$37,S2802&lt;&gt;"kahepoolne vajaduspõhine"),[2]an!$I$39,
IF(AND(A2802=[2]an!$I$38,F2802=[2]an!$E$42),[2]an!$I$42,
IF(AND(A2802=[2]an!$J$38,F2802=[2]an!$E$40),[2]an!$J$40,IF(AND(A2802=[2]an!$J$38,F2802=[2]an!$E$41),[2]an!$J$41,IF(AND(A2802=[2]an!$J$38,F2802=[2]an!$E$39,H2802&gt;=[2]an!$M$37),[2]an!$J$39,
IF(AND(A2802=[2]an!$J$38,F2802=[2]an!$E$39,H2802&lt;[2]an!$M$37,S2802="kahepoolne vajaduspõhine",U2802=""),[2]an!$M$40,
IF(AND(A2802=[2]an!$J$38,F2802=[2]an!$E$39,H2802&lt;[2]an!$M$37,S2802="kahepoolne vajaduspõhine",U2802&lt;&gt;""),[2]an!$J$39,
IF(AND(A2802=[2]an!$J$38,F2802=[2]an!$E$39,H2802&lt;[2]an!$M$37,S2802&lt;&gt;"kahepoolne vajaduspõhine"),[2]an!$J$39,
IF(AND(A2802=[2]an!$J$38,F2802=[2]an!$E$42),[2]an!$J$42,""))))))))))))))))))))))))))))</f>
        <v/>
      </c>
      <c r="Y2802" s="17" t="str">
        <f>IFERROR(IF(F2802="Tugigrupp",0,
IF(AND(F2802="Peretoe teenus",H2802&gt;=[2]an!$M$37,RANK(D2802,$D2802:$D2802)+COUNTIFS($D$2:D2802,D2802,$F$2:F2802,F2802)-1&gt;1),"",
IF(AND(F2802="Peretoe teenus",H2802&gt;=[2]an!$M$37,RANK(D2802,$D2802:$D2802)+COUNTIFS($D$2:D2802,D2802,$F$2:F2802,F2802)-1=1,MONTH(H2802)=MONTH(K2802)=TRUE,YEAR(H2802)=YEAR(K2802)=TRUE),((EOMONTH(H2802,0)-H2802+1)*X2802)/DAY(EOMONTH(H2802,0)),
IF(AND(F2802="Peretoe teenus",H2802&gt;=[2]an!$M$37,RANK(D2802,$D2802:$D2802)+COUNTIFS($D$2:D2802,D2802,$F$2:F2802,F2802)-1=1),X2802,
IF(AND(F2802="Peretoe teenus",H2802&lt;[2]an!$M$37,S2802&lt;&gt;"kahepoolne vajaduspõhine",RANK(D2802,$D2802:$D2802)+COUNTIFS($D$2:D2802,D2802,$F$2:F2802,F2802)-1=1),X2802,
IF(AND(F2802="Peretoe teenus",H2802&lt;[2]an!$M$37,S2802&lt;&gt;"kahepoolne vajaduspõhine",RANK(D2802,$D2802:$D2802)+COUNTIFS($D$2:D2802,D2802,$F$2:F2802,F2802)-1&gt;1),"",
IF(AND(F2802="Peretoe teenus",H2802&lt;[2]an!$M$37,S2802="kahepoolne vajaduspõhine",U2802="",RANK(D2802,$D2802:$D2802)+COUNTIFS($D$2:D2802,D2802,$F$2:F2802,F2802)-1=1),X2802,
IF(AND(F2802="Peretoe teenus",H2802&lt;[2]an!$M$37,S2802="kahepoolne vajaduspõhine",U2802="",RANK(D2802,$D2802:$D2802)+COUNTIFS($D$2:D2802,D2802,$F$2:F2802,F2802)-1&gt;1),"",
IF(AND(F2802="Peretoe teenus",H2802&lt;[2]an!$M$37,S2802="kahepoolne vajaduspõhine",U2802&lt;[2]an!$M$37,RANK(D2802,$D2802:$D2802)+COUNTIFS($D$2:D2802,D2802,$F$2:F2802,F2802)-1=1),X2802,
IF(AND(F2802="Peretoe teenus",H2802&lt;[2]an!$M$37,S2802="kahepoolne vajaduspõhine",U2802&lt;[2]an!$M$37,RANK(D2802,$D2802:$D2802)+COUNTIFS($D$2:D2802,D2802,$F$2:F2802,F2802)-1&gt;1),"",
IF(AND(F2802="Peretoe teenus",H2802&lt;[2]an!$M$37,S2802="kahepoolne vajaduspõhine",U2802&gt;=[2]an!$M$37,U2802&lt;=[2]an!$M$38,RANK(D2802,$D2802:$D2802)+COUNTIFS($D$2:D2802,D2802,$F$2:F2802,F2802)-1=1),
((EOMONTH(U2802,0)-U2802+1)*X2802)/DAY(EOMONTH(U2802,0))+(DAY(U2802)-1)*100/DAY(EOMONTH(U2802,0)),
IF(AND(F2802="Peretoe teenus",H2802&lt;[2]an!$M$37,S2802="kahepoolne vajaduspõhine",U2802&gt;=[2]an!$M$37,U2802&lt;=[2]an!$M$38,RANK(D2802,$D2802:$D2802)+COUNTIFS($D$2:D2802,D2802,$F$2:F2802,F2802)-1&gt;1),"",
IF(AND(F2802="Peretoe teenus",H2802&lt;[2]an!$M$37,S2802="kahepoolne vajaduspõhine",U2802&gt;[2]an!$M$38,RANK(D2802,$D2802:$D2802)+COUNTIFS($D$2:D2802,D2802,$F$2:F2802,F2802)-1=1),X2802,
IF(AND(F2802="Peretoe teenus",H2802&lt;[2]an!$M$37,S2802="kahepoolne vajaduspõhine",U2802&gt;[2]an!$M$38,RANK(D2802,$D2802:$D2802)+COUNTIFS($D$2:D2802,D2802,$F$2:F2802,F2802)-1&gt;1),"",X2802*W2802)))))))))))))),"")</f>
        <v/>
      </c>
      <c r="Z2802" s="18" t="str">
        <f t="shared" si="130"/>
        <v/>
      </c>
      <c r="AA2802" s="19" t="str">
        <f>IFERROR(VLOOKUP(E2802,[2]an!$A$3:$B$81,2,FALSE),"")</f>
        <v/>
      </c>
      <c r="AB2802" s="19" t="str">
        <f>IFERROR(VLOOKUP(AA2802,[2]an!$C$2:$D$16,2,FALSE),"")</f>
        <v/>
      </c>
      <c r="AC2802" s="20"/>
      <c r="AD2802" s="21" t="str">
        <f>IF(A2802=[2]an!$F$36,VLOOKUP([2]an!$F$36,[2]an!$F$36:$H$36,3,FALSE),IF(A2802=[2]an!$F$35,VLOOKUP([2]an!$F$35,[2]an!$F$35:$H$35,3,FALSE),IF(A2802=[2]an!$F$33,VLOOKUP([2]an!$F$33,[2]an!$F$33:$H$33,3,FALSE),IF(A2802=[2]an!$F$31,VLOOKUP([2]an!$F$31,[2]an!$F$31:$H$31,3,FALSE),""))))</f>
        <v/>
      </c>
    </row>
    <row r="2803" spans="6:30" x14ac:dyDescent="0.2">
      <c r="F2803" s="10"/>
      <c r="G2803" s="8" t="str">
        <f t="shared" si="131"/>
        <v/>
      </c>
      <c r="H2803" s="13"/>
      <c r="K2803" s="13"/>
      <c r="L2803" s="10"/>
      <c r="M2803" s="10"/>
      <c r="S2803" s="8" t="str">
        <f>IFERROR(VLOOKUP(D2803,[1]peretoe_teenus!$A$2:$L$2000,5,FALSE),"")</f>
        <v/>
      </c>
      <c r="U2803" s="13"/>
      <c r="V2803" s="15" t="str" cm="1">
        <f t="array" ref="V2803">IFERROR(IF(AND(F2803="Tugigrupp",RANK(K2803,$K2803:$K2803)+COUNTIFS($K$2:K2803,K2803,$L$2:L2803,L2803,$M$2:M2803,M2803,$I$2:I2803,I2803,$G$2:G2803,G2803,$F$2:F2803,F2803)-1=1),SUMPRODUCT(($F$2:$F$4154=F2803)*($G$2:$G$4154=G2803)*($K$2:$K$4154=K2803)*($I$2:$I$4154=I2803)*($L$2:$L$4154=L2803)*($M$2:$M$4154=M2803)),""),"")</f>
        <v/>
      </c>
      <c r="W2803" s="15" t="str">
        <f t="shared" si="129"/>
        <v/>
      </c>
      <c r="X2803" s="16" t="str">
        <f>IF(AND(A2803=[2]an!$G$38,F2803=[2]an!$E$40),[2]an!$G$40,IF(AND(A2803=[2]an!$G$38,F2803=[2]an!$E$41),[2]an!$G$41,IF(AND(A2803=[2]an!$G$38,F2803=[2]an!$E$39,H2803&gt;=[2]an!$M$37),[2]an!$G$39,
IF(AND(A2803=[2]an!$G$38,F2803=[2]an!$E$39,H2803&lt;[2]an!$M$37,S2803="kahepoolne vajaduspõhine",U2803=""),[2]an!$M$40,
IF(AND(A2803=[2]an!$G$38,F2803=[2]an!$E$39,H2803&lt;[2]an!$M$37,S2803="kahepoolne vajaduspõhine",U2803&lt;&gt;""),[2]an!$G$39,
IF(AND(A2803=[2]an!$G$38,F2803=[2]an!$E$39,H2803&lt;[2]an!$M$37,S2803&lt;&gt;"kahepoolne vajaduspõhine"),[2]an!$G$39,
IF(AND(A2803=[2]an!$G$38,F2803=[2]an!$E$42),[2]an!$G$42,
IF(AND(A2803=[2]an!$H$38,F2803=[2]an!$E$40),[2]an!$H$40,IF(AND(A2803=[2]an!$H$38,F2803=[2]an!$E$41),[2]an!$H$41,IF(AND(A2803=[2]an!$H$38,F2803=[2]an!$E$39,H2803&gt;=[2]an!$M$37),[2]an!$H$39,
IF(AND(A2803=[2]an!$H$38,F2803=[2]an!$E$39,H2803&lt;[2]an!$M$37,S2803="kahepoolne vajaduspõhine",U2803=""),[2]an!$M$40,
IF(AND(A2803=[2]an!$H$38,F2803=[2]an!$E$39,H2803&lt;[2]an!$M$37,S2803="kahepoolne vajaduspõhine",U2803&lt;&gt;""),[2]an!$H$39,
IF(AND(A2803=[2]an!$H$38,F2803=[2]an!$E$39,H2803&lt;[2]an!$M$37,S2803&lt;&gt;"kahepoolne vajaduspõhine"),[2]an!$H$39,
IF(AND(A2803=[2]an!$H$38,F2803=[2]an!$E$42),[2]an!$H$42,
IF(AND(A2803=[2]an!$I$38,F2803=[2]an!$E$40),[2]an!$I$40,IF(AND(A2803=[2]an!$I$38,F2803=[2]an!$E$41),[2]an!$I$41,IF(AND(A2803=[2]an!$I$38,F2803=[2]an!$E$39,H2803&gt;=[2]an!$M$37),[2]an!$I$39,
IF(AND(A2803=[2]an!$I$38,F2803=[2]an!$E$39,H2803&lt;[2]an!$M$37,S2803="kahepoolne vajaduspõhine",U2803=""),[2]an!$M$40,
IF(AND(A2803=[2]an!$I$38,F2803=[2]an!$E$39,H2803&lt;[2]an!$M$37,S2803="kahepoolne vajaduspõhine",U2803&lt;&gt;""),[2]an!$I$39,
IF(AND(A2803=[2]an!$I$38,F2803=[2]an!$E$39,H2803&lt;[2]an!$M$37,S2803&lt;&gt;"kahepoolne vajaduspõhine"),[2]an!$I$39,
IF(AND(A2803=[2]an!$I$38,F2803=[2]an!$E$42),[2]an!$I$42,
IF(AND(A2803=[2]an!$J$38,F2803=[2]an!$E$40),[2]an!$J$40,IF(AND(A2803=[2]an!$J$38,F2803=[2]an!$E$41),[2]an!$J$41,IF(AND(A2803=[2]an!$J$38,F2803=[2]an!$E$39,H2803&gt;=[2]an!$M$37),[2]an!$J$39,
IF(AND(A2803=[2]an!$J$38,F2803=[2]an!$E$39,H2803&lt;[2]an!$M$37,S2803="kahepoolne vajaduspõhine",U2803=""),[2]an!$M$40,
IF(AND(A2803=[2]an!$J$38,F2803=[2]an!$E$39,H2803&lt;[2]an!$M$37,S2803="kahepoolne vajaduspõhine",U2803&lt;&gt;""),[2]an!$J$39,
IF(AND(A2803=[2]an!$J$38,F2803=[2]an!$E$39,H2803&lt;[2]an!$M$37,S2803&lt;&gt;"kahepoolne vajaduspõhine"),[2]an!$J$39,
IF(AND(A2803=[2]an!$J$38,F2803=[2]an!$E$42),[2]an!$J$42,""))))))))))))))))))))))))))))</f>
        <v/>
      </c>
      <c r="Y2803" s="17" t="str">
        <f>IFERROR(IF(F2803="Tugigrupp",0,
IF(AND(F2803="Peretoe teenus",H2803&gt;=[2]an!$M$37,RANK(D2803,$D2803:$D2803)+COUNTIFS($D$2:D2803,D2803,$F$2:F2803,F2803)-1&gt;1),"",
IF(AND(F2803="Peretoe teenus",H2803&gt;=[2]an!$M$37,RANK(D2803,$D2803:$D2803)+COUNTIFS($D$2:D2803,D2803,$F$2:F2803,F2803)-1=1,MONTH(H2803)=MONTH(K2803)=TRUE,YEAR(H2803)=YEAR(K2803)=TRUE),((EOMONTH(H2803,0)-H2803+1)*X2803)/DAY(EOMONTH(H2803,0)),
IF(AND(F2803="Peretoe teenus",H2803&gt;=[2]an!$M$37,RANK(D2803,$D2803:$D2803)+COUNTIFS($D$2:D2803,D2803,$F$2:F2803,F2803)-1=1),X2803,
IF(AND(F2803="Peretoe teenus",H2803&lt;[2]an!$M$37,S2803&lt;&gt;"kahepoolne vajaduspõhine",RANK(D2803,$D2803:$D2803)+COUNTIFS($D$2:D2803,D2803,$F$2:F2803,F2803)-1=1),X2803,
IF(AND(F2803="Peretoe teenus",H2803&lt;[2]an!$M$37,S2803&lt;&gt;"kahepoolne vajaduspõhine",RANK(D2803,$D2803:$D2803)+COUNTIFS($D$2:D2803,D2803,$F$2:F2803,F2803)-1&gt;1),"",
IF(AND(F2803="Peretoe teenus",H2803&lt;[2]an!$M$37,S2803="kahepoolne vajaduspõhine",U2803="",RANK(D2803,$D2803:$D2803)+COUNTIFS($D$2:D2803,D2803,$F$2:F2803,F2803)-1=1),X2803,
IF(AND(F2803="Peretoe teenus",H2803&lt;[2]an!$M$37,S2803="kahepoolne vajaduspõhine",U2803="",RANK(D2803,$D2803:$D2803)+COUNTIFS($D$2:D2803,D2803,$F$2:F2803,F2803)-1&gt;1),"",
IF(AND(F2803="Peretoe teenus",H2803&lt;[2]an!$M$37,S2803="kahepoolne vajaduspõhine",U2803&lt;[2]an!$M$37,RANK(D2803,$D2803:$D2803)+COUNTIFS($D$2:D2803,D2803,$F$2:F2803,F2803)-1=1),X2803,
IF(AND(F2803="Peretoe teenus",H2803&lt;[2]an!$M$37,S2803="kahepoolne vajaduspõhine",U2803&lt;[2]an!$M$37,RANK(D2803,$D2803:$D2803)+COUNTIFS($D$2:D2803,D2803,$F$2:F2803,F2803)-1&gt;1),"",
IF(AND(F2803="Peretoe teenus",H2803&lt;[2]an!$M$37,S2803="kahepoolne vajaduspõhine",U2803&gt;=[2]an!$M$37,U2803&lt;=[2]an!$M$38,RANK(D2803,$D2803:$D2803)+COUNTIFS($D$2:D2803,D2803,$F$2:F2803,F2803)-1=1),
((EOMONTH(U2803,0)-U2803+1)*X2803)/DAY(EOMONTH(U2803,0))+(DAY(U2803)-1)*100/DAY(EOMONTH(U2803,0)),
IF(AND(F2803="Peretoe teenus",H2803&lt;[2]an!$M$37,S2803="kahepoolne vajaduspõhine",U2803&gt;=[2]an!$M$37,U2803&lt;=[2]an!$M$38,RANK(D2803,$D2803:$D2803)+COUNTIFS($D$2:D2803,D2803,$F$2:F2803,F2803)-1&gt;1),"",
IF(AND(F2803="Peretoe teenus",H2803&lt;[2]an!$M$37,S2803="kahepoolne vajaduspõhine",U2803&gt;[2]an!$M$38,RANK(D2803,$D2803:$D2803)+COUNTIFS($D$2:D2803,D2803,$F$2:F2803,F2803)-1=1),X2803,
IF(AND(F2803="Peretoe teenus",H2803&lt;[2]an!$M$37,S2803="kahepoolne vajaduspõhine",U2803&gt;[2]an!$M$38,RANK(D2803,$D2803:$D2803)+COUNTIFS($D$2:D2803,D2803,$F$2:F2803,F2803)-1&gt;1),"",X2803*W2803)))))))))))))),"")</f>
        <v/>
      </c>
      <c r="Z2803" s="18" t="str">
        <f t="shared" si="130"/>
        <v/>
      </c>
      <c r="AA2803" s="19" t="str">
        <f>IFERROR(VLOOKUP(E2803,[2]an!$A$3:$B$81,2,FALSE),"")</f>
        <v/>
      </c>
      <c r="AB2803" s="19" t="str">
        <f>IFERROR(VLOOKUP(AA2803,[2]an!$C$2:$D$16,2,FALSE),"")</f>
        <v/>
      </c>
      <c r="AC2803" s="20"/>
      <c r="AD2803" s="21" t="str">
        <f>IF(A2803=[2]an!$F$36,VLOOKUP([2]an!$F$36,[2]an!$F$36:$H$36,3,FALSE),IF(A2803=[2]an!$F$35,VLOOKUP([2]an!$F$35,[2]an!$F$35:$H$35,3,FALSE),IF(A2803=[2]an!$F$33,VLOOKUP([2]an!$F$33,[2]an!$F$33:$H$33,3,FALSE),IF(A2803=[2]an!$F$31,VLOOKUP([2]an!$F$31,[2]an!$F$31:$H$31,3,FALSE),""))))</f>
        <v/>
      </c>
    </row>
    <row r="2804" spans="6:30" x14ac:dyDescent="0.2">
      <c r="F2804" s="10"/>
      <c r="G2804" s="8" t="str">
        <f t="shared" si="131"/>
        <v/>
      </c>
      <c r="H2804" s="13"/>
      <c r="K2804" s="13"/>
      <c r="L2804" s="10"/>
      <c r="M2804" s="10"/>
      <c r="S2804" s="8" t="str">
        <f>IFERROR(VLOOKUP(D2804,[1]peretoe_teenus!$A$2:$L$2000,5,FALSE),"")</f>
        <v/>
      </c>
      <c r="U2804" s="13"/>
      <c r="V2804" s="15" t="str" cm="1">
        <f t="array" ref="V2804">IFERROR(IF(AND(F2804="Tugigrupp",RANK(K2804,$K2804:$K2804)+COUNTIFS($K$2:K2804,K2804,$L$2:L2804,L2804,$M$2:M2804,M2804,$I$2:I2804,I2804,$G$2:G2804,G2804,$F$2:F2804,F2804)-1=1),SUMPRODUCT(($F$2:$F$4154=F2804)*($G$2:$G$4154=G2804)*($K$2:$K$4154=K2804)*($I$2:$I$4154=I2804)*($L$2:$L$4154=L2804)*($M$2:$M$4154=M2804)),""),"")</f>
        <v/>
      </c>
      <c r="W2804" s="15" t="str">
        <f t="shared" si="129"/>
        <v/>
      </c>
      <c r="X2804" s="16" t="str">
        <f>IF(AND(A2804=[2]an!$G$38,F2804=[2]an!$E$40),[2]an!$G$40,IF(AND(A2804=[2]an!$G$38,F2804=[2]an!$E$41),[2]an!$G$41,IF(AND(A2804=[2]an!$G$38,F2804=[2]an!$E$39,H2804&gt;=[2]an!$M$37),[2]an!$G$39,
IF(AND(A2804=[2]an!$G$38,F2804=[2]an!$E$39,H2804&lt;[2]an!$M$37,S2804="kahepoolne vajaduspõhine",U2804=""),[2]an!$M$40,
IF(AND(A2804=[2]an!$G$38,F2804=[2]an!$E$39,H2804&lt;[2]an!$M$37,S2804="kahepoolne vajaduspõhine",U2804&lt;&gt;""),[2]an!$G$39,
IF(AND(A2804=[2]an!$G$38,F2804=[2]an!$E$39,H2804&lt;[2]an!$M$37,S2804&lt;&gt;"kahepoolne vajaduspõhine"),[2]an!$G$39,
IF(AND(A2804=[2]an!$G$38,F2804=[2]an!$E$42),[2]an!$G$42,
IF(AND(A2804=[2]an!$H$38,F2804=[2]an!$E$40),[2]an!$H$40,IF(AND(A2804=[2]an!$H$38,F2804=[2]an!$E$41),[2]an!$H$41,IF(AND(A2804=[2]an!$H$38,F2804=[2]an!$E$39,H2804&gt;=[2]an!$M$37),[2]an!$H$39,
IF(AND(A2804=[2]an!$H$38,F2804=[2]an!$E$39,H2804&lt;[2]an!$M$37,S2804="kahepoolne vajaduspõhine",U2804=""),[2]an!$M$40,
IF(AND(A2804=[2]an!$H$38,F2804=[2]an!$E$39,H2804&lt;[2]an!$M$37,S2804="kahepoolne vajaduspõhine",U2804&lt;&gt;""),[2]an!$H$39,
IF(AND(A2804=[2]an!$H$38,F2804=[2]an!$E$39,H2804&lt;[2]an!$M$37,S2804&lt;&gt;"kahepoolne vajaduspõhine"),[2]an!$H$39,
IF(AND(A2804=[2]an!$H$38,F2804=[2]an!$E$42),[2]an!$H$42,
IF(AND(A2804=[2]an!$I$38,F2804=[2]an!$E$40),[2]an!$I$40,IF(AND(A2804=[2]an!$I$38,F2804=[2]an!$E$41),[2]an!$I$41,IF(AND(A2804=[2]an!$I$38,F2804=[2]an!$E$39,H2804&gt;=[2]an!$M$37),[2]an!$I$39,
IF(AND(A2804=[2]an!$I$38,F2804=[2]an!$E$39,H2804&lt;[2]an!$M$37,S2804="kahepoolne vajaduspõhine",U2804=""),[2]an!$M$40,
IF(AND(A2804=[2]an!$I$38,F2804=[2]an!$E$39,H2804&lt;[2]an!$M$37,S2804="kahepoolne vajaduspõhine",U2804&lt;&gt;""),[2]an!$I$39,
IF(AND(A2804=[2]an!$I$38,F2804=[2]an!$E$39,H2804&lt;[2]an!$M$37,S2804&lt;&gt;"kahepoolne vajaduspõhine"),[2]an!$I$39,
IF(AND(A2804=[2]an!$I$38,F2804=[2]an!$E$42),[2]an!$I$42,
IF(AND(A2804=[2]an!$J$38,F2804=[2]an!$E$40),[2]an!$J$40,IF(AND(A2804=[2]an!$J$38,F2804=[2]an!$E$41),[2]an!$J$41,IF(AND(A2804=[2]an!$J$38,F2804=[2]an!$E$39,H2804&gt;=[2]an!$M$37),[2]an!$J$39,
IF(AND(A2804=[2]an!$J$38,F2804=[2]an!$E$39,H2804&lt;[2]an!$M$37,S2804="kahepoolne vajaduspõhine",U2804=""),[2]an!$M$40,
IF(AND(A2804=[2]an!$J$38,F2804=[2]an!$E$39,H2804&lt;[2]an!$M$37,S2804="kahepoolne vajaduspõhine",U2804&lt;&gt;""),[2]an!$J$39,
IF(AND(A2804=[2]an!$J$38,F2804=[2]an!$E$39,H2804&lt;[2]an!$M$37,S2804&lt;&gt;"kahepoolne vajaduspõhine"),[2]an!$J$39,
IF(AND(A2804=[2]an!$J$38,F2804=[2]an!$E$42),[2]an!$J$42,""))))))))))))))))))))))))))))</f>
        <v/>
      </c>
      <c r="Y2804" s="17" t="str">
        <f>IFERROR(IF(F2804="Tugigrupp",0,
IF(AND(F2804="Peretoe teenus",H2804&gt;=[2]an!$M$37,RANK(D2804,$D2804:$D2804)+COUNTIFS($D$2:D2804,D2804,$F$2:F2804,F2804)-1&gt;1),"",
IF(AND(F2804="Peretoe teenus",H2804&gt;=[2]an!$M$37,RANK(D2804,$D2804:$D2804)+COUNTIFS($D$2:D2804,D2804,$F$2:F2804,F2804)-1=1,MONTH(H2804)=MONTH(K2804)=TRUE,YEAR(H2804)=YEAR(K2804)=TRUE),((EOMONTH(H2804,0)-H2804+1)*X2804)/DAY(EOMONTH(H2804,0)),
IF(AND(F2804="Peretoe teenus",H2804&gt;=[2]an!$M$37,RANK(D2804,$D2804:$D2804)+COUNTIFS($D$2:D2804,D2804,$F$2:F2804,F2804)-1=1),X2804,
IF(AND(F2804="Peretoe teenus",H2804&lt;[2]an!$M$37,S2804&lt;&gt;"kahepoolne vajaduspõhine",RANK(D2804,$D2804:$D2804)+COUNTIFS($D$2:D2804,D2804,$F$2:F2804,F2804)-1=1),X2804,
IF(AND(F2804="Peretoe teenus",H2804&lt;[2]an!$M$37,S2804&lt;&gt;"kahepoolne vajaduspõhine",RANK(D2804,$D2804:$D2804)+COUNTIFS($D$2:D2804,D2804,$F$2:F2804,F2804)-1&gt;1),"",
IF(AND(F2804="Peretoe teenus",H2804&lt;[2]an!$M$37,S2804="kahepoolne vajaduspõhine",U2804="",RANK(D2804,$D2804:$D2804)+COUNTIFS($D$2:D2804,D2804,$F$2:F2804,F2804)-1=1),X2804,
IF(AND(F2804="Peretoe teenus",H2804&lt;[2]an!$M$37,S2804="kahepoolne vajaduspõhine",U2804="",RANK(D2804,$D2804:$D2804)+COUNTIFS($D$2:D2804,D2804,$F$2:F2804,F2804)-1&gt;1),"",
IF(AND(F2804="Peretoe teenus",H2804&lt;[2]an!$M$37,S2804="kahepoolne vajaduspõhine",U2804&lt;[2]an!$M$37,RANK(D2804,$D2804:$D2804)+COUNTIFS($D$2:D2804,D2804,$F$2:F2804,F2804)-1=1),X2804,
IF(AND(F2804="Peretoe teenus",H2804&lt;[2]an!$M$37,S2804="kahepoolne vajaduspõhine",U2804&lt;[2]an!$M$37,RANK(D2804,$D2804:$D2804)+COUNTIFS($D$2:D2804,D2804,$F$2:F2804,F2804)-1&gt;1),"",
IF(AND(F2804="Peretoe teenus",H2804&lt;[2]an!$M$37,S2804="kahepoolne vajaduspõhine",U2804&gt;=[2]an!$M$37,U2804&lt;=[2]an!$M$38,RANK(D2804,$D2804:$D2804)+COUNTIFS($D$2:D2804,D2804,$F$2:F2804,F2804)-1=1),
((EOMONTH(U2804,0)-U2804+1)*X2804)/DAY(EOMONTH(U2804,0))+(DAY(U2804)-1)*100/DAY(EOMONTH(U2804,0)),
IF(AND(F2804="Peretoe teenus",H2804&lt;[2]an!$M$37,S2804="kahepoolne vajaduspõhine",U2804&gt;=[2]an!$M$37,U2804&lt;=[2]an!$M$38,RANK(D2804,$D2804:$D2804)+COUNTIFS($D$2:D2804,D2804,$F$2:F2804,F2804)-1&gt;1),"",
IF(AND(F2804="Peretoe teenus",H2804&lt;[2]an!$M$37,S2804="kahepoolne vajaduspõhine",U2804&gt;[2]an!$M$38,RANK(D2804,$D2804:$D2804)+COUNTIFS($D$2:D2804,D2804,$F$2:F2804,F2804)-1=1),X2804,
IF(AND(F2804="Peretoe teenus",H2804&lt;[2]an!$M$37,S2804="kahepoolne vajaduspõhine",U2804&gt;[2]an!$M$38,RANK(D2804,$D2804:$D2804)+COUNTIFS($D$2:D2804,D2804,$F$2:F2804,F2804)-1&gt;1),"",X2804*W2804)))))))))))))),"")</f>
        <v/>
      </c>
      <c r="Z2804" s="18" t="str">
        <f t="shared" si="130"/>
        <v/>
      </c>
      <c r="AA2804" s="19" t="str">
        <f>IFERROR(VLOOKUP(E2804,[2]an!$A$3:$B$81,2,FALSE),"")</f>
        <v/>
      </c>
      <c r="AB2804" s="19" t="str">
        <f>IFERROR(VLOOKUP(AA2804,[2]an!$C$2:$D$16,2,FALSE),"")</f>
        <v/>
      </c>
      <c r="AC2804" s="20"/>
      <c r="AD2804" s="21" t="str">
        <f>IF(A2804=[2]an!$F$36,VLOOKUP([2]an!$F$36,[2]an!$F$36:$H$36,3,FALSE),IF(A2804=[2]an!$F$35,VLOOKUP([2]an!$F$35,[2]an!$F$35:$H$35,3,FALSE),IF(A2804=[2]an!$F$33,VLOOKUP([2]an!$F$33,[2]an!$F$33:$H$33,3,FALSE),IF(A2804=[2]an!$F$31,VLOOKUP([2]an!$F$31,[2]an!$F$31:$H$31,3,FALSE),""))))</f>
        <v/>
      </c>
    </row>
    <row r="2805" spans="6:30" x14ac:dyDescent="0.2">
      <c r="F2805" s="10"/>
      <c r="G2805" s="8" t="str">
        <f t="shared" si="131"/>
        <v/>
      </c>
      <c r="H2805" s="13"/>
      <c r="K2805" s="13"/>
      <c r="L2805" s="10"/>
      <c r="M2805" s="10"/>
      <c r="S2805" s="8" t="str">
        <f>IFERROR(VLOOKUP(D2805,[1]peretoe_teenus!$A$2:$L$2000,5,FALSE),"")</f>
        <v/>
      </c>
      <c r="U2805" s="13"/>
      <c r="V2805" s="15" t="str" cm="1">
        <f t="array" ref="V2805">IFERROR(IF(AND(F2805="Tugigrupp",RANK(K2805,$K2805:$K2805)+COUNTIFS($K$2:K2805,K2805,$L$2:L2805,L2805,$M$2:M2805,M2805,$I$2:I2805,I2805,$G$2:G2805,G2805,$F$2:F2805,F2805)-1=1),SUMPRODUCT(($F$2:$F$4154=F2805)*($G$2:$G$4154=G2805)*($K$2:$K$4154=K2805)*($I$2:$I$4154=I2805)*($L$2:$L$4154=L2805)*($M$2:$M$4154=M2805)),""),"")</f>
        <v/>
      </c>
      <c r="W2805" s="15" t="str">
        <f t="shared" si="129"/>
        <v/>
      </c>
      <c r="X2805" s="16" t="str">
        <f>IF(AND(A2805=[2]an!$G$38,F2805=[2]an!$E$40),[2]an!$G$40,IF(AND(A2805=[2]an!$G$38,F2805=[2]an!$E$41),[2]an!$G$41,IF(AND(A2805=[2]an!$G$38,F2805=[2]an!$E$39,H2805&gt;=[2]an!$M$37),[2]an!$G$39,
IF(AND(A2805=[2]an!$G$38,F2805=[2]an!$E$39,H2805&lt;[2]an!$M$37,S2805="kahepoolne vajaduspõhine",U2805=""),[2]an!$M$40,
IF(AND(A2805=[2]an!$G$38,F2805=[2]an!$E$39,H2805&lt;[2]an!$M$37,S2805="kahepoolne vajaduspõhine",U2805&lt;&gt;""),[2]an!$G$39,
IF(AND(A2805=[2]an!$G$38,F2805=[2]an!$E$39,H2805&lt;[2]an!$M$37,S2805&lt;&gt;"kahepoolne vajaduspõhine"),[2]an!$G$39,
IF(AND(A2805=[2]an!$G$38,F2805=[2]an!$E$42),[2]an!$G$42,
IF(AND(A2805=[2]an!$H$38,F2805=[2]an!$E$40),[2]an!$H$40,IF(AND(A2805=[2]an!$H$38,F2805=[2]an!$E$41),[2]an!$H$41,IF(AND(A2805=[2]an!$H$38,F2805=[2]an!$E$39,H2805&gt;=[2]an!$M$37),[2]an!$H$39,
IF(AND(A2805=[2]an!$H$38,F2805=[2]an!$E$39,H2805&lt;[2]an!$M$37,S2805="kahepoolne vajaduspõhine",U2805=""),[2]an!$M$40,
IF(AND(A2805=[2]an!$H$38,F2805=[2]an!$E$39,H2805&lt;[2]an!$M$37,S2805="kahepoolne vajaduspõhine",U2805&lt;&gt;""),[2]an!$H$39,
IF(AND(A2805=[2]an!$H$38,F2805=[2]an!$E$39,H2805&lt;[2]an!$M$37,S2805&lt;&gt;"kahepoolne vajaduspõhine"),[2]an!$H$39,
IF(AND(A2805=[2]an!$H$38,F2805=[2]an!$E$42),[2]an!$H$42,
IF(AND(A2805=[2]an!$I$38,F2805=[2]an!$E$40),[2]an!$I$40,IF(AND(A2805=[2]an!$I$38,F2805=[2]an!$E$41),[2]an!$I$41,IF(AND(A2805=[2]an!$I$38,F2805=[2]an!$E$39,H2805&gt;=[2]an!$M$37),[2]an!$I$39,
IF(AND(A2805=[2]an!$I$38,F2805=[2]an!$E$39,H2805&lt;[2]an!$M$37,S2805="kahepoolne vajaduspõhine",U2805=""),[2]an!$M$40,
IF(AND(A2805=[2]an!$I$38,F2805=[2]an!$E$39,H2805&lt;[2]an!$M$37,S2805="kahepoolne vajaduspõhine",U2805&lt;&gt;""),[2]an!$I$39,
IF(AND(A2805=[2]an!$I$38,F2805=[2]an!$E$39,H2805&lt;[2]an!$M$37,S2805&lt;&gt;"kahepoolne vajaduspõhine"),[2]an!$I$39,
IF(AND(A2805=[2]an!$I$38,F2805=[2]an!$E$42),[2]an!$I$42,
IF(AND(A2805=[2]an!$J$38,F2805=[2]an!$E$40),[2]an!$J$40,IF(AND(A2805=[2]an!$J$38,F2805=[2]an!$E$41),[2]an!$J$41,IF(AND(A2805=[2]an!$J$38,F2805=[2]an!$E$39,H2805&gt;=[2]an!$M$37),[2]an!$J$39,
IF(AND(A2805=[2]an!$J$38,F2805=[2]an!$E$39,H2805&lt;[2]an!$M$37,S2805="kahepoolne vajaduspõhine",U2805=""),[2]an!$M$40,
IF(AND(A2805=[2]an!$J$38,F2805=[2]an!$E$39,H2805&lt;[2]an!$M$37,S2805="kahepoolne vajaduspõhine",U2805&lt;&gt;""),[2]an!$J$39,
IF(AND(A2805=[2]an!$J$38,F2805=[2]an!$E$39,H2805&lt;[2]an!$M$37,S2805&lt;&gt;"kahepoolne vajaduspõhine"),[2]an!$J$39,
IF(AND(A2805=[2]an!$J$38,F2805=[2]an!$E$42),[2]an!$J$42,""))))))))))))))))))))))))))))</f>
        <v/>
      </c>
      <c r="Y2805" s="17" t="str">
        <f>IFERROR(IF(F2805="Tugigrupp",0,
IF(AND(F2805="Peretoe teenus",H2805&gt;=[2]an!$M$37,RANK(D2805,$D2805:$D2805)+COUNTIFS($D$2:D2805,D2805,$F$2:F2805,F2805)-1&gt;1),"",
IF(AND(F2805="Peretoe teenus",H2805&gt;=[2]an!$M$37,RANK(D2805,$D2805:$D2805)+COUNTIFS($D$2:D2805,D2805,$F$2:F2805,F2805)-1=1,MONTH(H2805)=MONTH(K2805)=TRUE,YEAR(H2805)=YEAR(K2805)=TRUE),((EOMONTH(H2805,0)-H2805+1)*X2805)/DAY(EOMONTH(H2805,0)),
IF(AND(F2805="Peretoe teenus",H2805&gt;=[2]an!$M$37,RANK(D2805,$D2805:$D2805)+COUNTIFS($D$2:D2805,D2805,$F$2:F2805,F2805)-1=1),X2805,
IF(AND(F2805="Peretoe teenus",H2805&lt;[2]an!$M$37,S2805&lt;&gt;"kahepoolne vajaduspõhine",RANK(D2805,$D2805:$D2805)+COUNTIFS($D$2:D2805,D2805,$F$2:F2805,F2805)-1=1),X2805,
IF(AND(F2805="Peretoe teenus",H2805&lt;[2]an!$M$37,S2805&lt;&gt;"kahepoolne vajaduspõhine",RANK(D2805,$D2805:$D2805)+COUNTIFS($D$2:D2805,D2805,$F$2:F2805,F2805)-1&gt;1),"",
IF(AND(F2805="Peretoe teenus",H2805&lt;[2]an!$M$37,S2805="kahepoolne vajaduspõhine",U2805="",RANK(D2805,$D2805:$D2805)+COUNTIFS($D$2:D2805,D2805,$F$2:F2805,F2805)-1=1),X2805,
IF(AND(F2805="Peretoe teenus",H2805&lt;[2]an!$M$37,S2805="kahepoolne vajaduspõhine",U2805="",RANK(D2805,$D2805:$D2805)+COUNTIFS($D$2:D2805,D2805,$F$2:F2805,F2805)-1&gt;1),"",
IF(AND(F2805="Peretoe teenus",H2805&lt;[2]an!$M$37,S2805="kahepoolne vajaduspõhine",U2805&lt;[2]an!$M$37,RANK(D2805,$D2805:$D2805)+COUNTIFS($D$2:D2805,D2805,$F$2:F2805,F2805)-1=1),X2805,
IF(AND(F2805="Peretoe teenus",H2805&lt;[2]an!$M$37,S2805="kahepoolne vajaduspõhine",U2805&lt;[2]an!$M$37,RANK(D2805,$D2805:$D2805)+COUNTIFS($D$2:D2805,D2805,$F$2:F2805,F2805)-1&gt;1),"",
IF(AND(F2805="Peretoe teenus",H2805&lt;[2]an!$M$37,S2805="kahepoolne vajaduspõhine",U2805&gt;=[2]an!$M$37,U2805&lt;=[2]an!$M$38,RANK(D2805,$D2805:$D2805)+COUNTIFS($D$2:D2805,D2805,$F$2:F2805,F2805)-1=1),
((EOMONTH(U2805,0)-U2805+1)*X2805)/DAY(EOMONTH(U2805,0))+(DAY(U2805)-1)*100/DAY(EOMONTH(U2805,0)),
IF(AND(F2805="Peretoe teenus",H2805&lt;[2]an!$M$37,S2805="kahepoolne vajaduspõhine",U2805&gt;=[2]an!$M$37,U2805&lt;=[2]an!$M$38,RANK(D2805,$D2805:$D2805)+COUNTIFS($D$2:D2805,D2805,$F$2:F2805,F2805)-1&gt;1),"",
IF(AND(F2805="Peretoe teenus",H2805&lt;[2]an!$M$37,S2805="kahepoolne vajaduspõhine",U2805&gt;[2]an!$M$38,RANK(D2805,$D2805:$D2805)+COUNTIFS($D$2:D2805,D2805,$F$2:F2805,F2805)-1=1),X2805,
IF(AND(F2805="Peretoe teenus",H2805&lt;[2]an!$M$37,S2805="kahepoolne vajaduspõhine",U2805&gt;[2]an!$M$38,RANK(D2805,$D2805:$D2805)+COUNTIFS($D$2:D2805,D2805,$F$2:F2805,F2805)-1&gt;1),"",X2805*W2805)))))))))))))),"")</f>
        <v/>
      </c>
      <c r="Z2805" s="18" t="str">
        <f t="shared" si="130"/>
        <v/>
      </c>
      <c r="AA2805" s="19" t="str">
        <f>IFERROR(VLOOKUP(E2805,[2]an!$A$3:$B$81,2,FALSE),"")</f>
        <v/>
      </c>
      <c r="AB2805" s="19" t="str">
        <f>IFERROR(VLOOKUP(AA2805,[2]an!$C$2:$D$16,2,FALSE),"")</f>
        <v/>
      </c>
      <c r="AC2805" s="20"/>
      <c r="AD2805" s="21" t="str">
        <f>IF(A2805=[2]an!$F$36,VLOOKUP([2]an!$F$36,[2]an!$F$36:$H$36,3,FALSE),IF(A2805=[2]an!$F$35,VLOOKUP([2]an!$F$35,[2]an!$F$35:$H$35,3,FALSE),IF(A2805=[2]an!$F$33,VLOOKUP([2]an!$F$33,[2]an!$F$33:$H$33,3,FALSE),IF(A2805=[2]an!$F$31,VLOOKUP([2]an!$F$31,[2]an!$F$31:$H$31,3,FALSE),""))))</f>
        <v/>
      </c>
    </row>
    <row r="2806" spans="6:30" x14ac:dyDescent="0.2">
      <c r="F2806" s="10"/>
      <c r="G2806" s="8" t="str">
        <f t="shared" si="131"/>
        <v/>
      </c>
      <c r="H2806" s="13"/>
      <c r="K2806" s="13"/>
      <c r="L2806" s="10"/>
      <c r="M2806" s="10"/>
      <c r="S2806" s="8" t="str">
        <f>IFERROR(VLOOKUP(D2806,[1]peretoe_teenus!$A$2:$L$2000,5,FALSE),"")</f>
        <v/>
      </c>
      <c r="U2806" s="13"/>
      <c r="V2806" s="15" t="str" cm="1">
        <f t="array" ref="V2806">IFERROR(IF(AND(F2806="Tugigrupp",RANK(K2806,$K2806:$K2806)+COUNTIFS($K$2:K2806,K2806,$L$2:L2806,L2806,$M$2:M2806,M2806,$I$2:I2806,I2806,$G$2:G2806,G2806,$F$2:F2806,F2806)-1=1),SUMPRODUCT(($F$2:$F$4154=F2806)*($G$2:$G$4154=G2806)*($K$2:$K$4154=K2806)*($I$2:$I$4154=I2806)*($L$2:$L$4154=L2806)*($M$2:$M$4154=M2806)),""),"")</f>
        <v/>
      </c>
      <c r="W2806" s="15" t="str">
        <f t="shared" si="129"/>
        <v/>
      </c>
      <c r="X2806" s="16" t="str">
        <f>IF(AND(A2806=[2]an!$G$38,F2806=[2]an!$E$40),[2]an!$G$40,IF(AND(A2806=[2]an!$G$38,F2806=[2]an!$E$41),[2]an!$G$41,IF(AND(A2806=[2]an!$G$38,F2806=[2]an!$E$39,H2806&gt;=[2]an!$M$37),[2]an!$G$39,
IF(AND(A2806=[2]an!$G$38,F2806=[2]an!$E$39,H2806&lt;[2]an!$M$37,S2806="kahepoolne vajaduspõhine",U2806=""),[2]an!$M$40,
IF(AND(A2806=[2]an!$G$38,F2806=[2]an!$E$39,H2806&lt;[2]an!$M$37,S2806="kahepoolne vajaduspõhine",U2806&lt;&gt;""),[2]an!$G$39,
IF(AND(A2806=[2]an!$G$38,F2806=[2]an!$E$39,H2806&lt;[2]an!$M$37,S2806&lt;&gt;"kahepoolne vajaduspõhine"),[2]an!$G$39,
IF(AND(A2806=[2]an!$G$38,F2806=[2]an!$E$42),[2]an!$G$42,
IF(AND(A2806=[2]an!$H$38,F2806=[2]an!$E$40),[2]an!$H$40,IF(AND(A2806=[2]an!$H$38,F2806=[2]an!$E$41),[2]an!$H$41,IF(AND(A2806=[2]an!$H$38,F2806=[2]an!$E$39,H2806&gt;=[2]an!$M$37),[2]an!$H$39,
IF(AND(A2806=[2]an!$H$38,F2806=[2]an!$E$39,H2806&lt;[2]an!$M$37,S2806="kahepoolne vajaduspõhine",U2806=""),[2]an!$M$40,
IF(AND(A2806=[2]an!$H$38,F2806=[2]an!$E$39,H2806&lt;[2]an!$M$37,S2806="kahepoolne vajaduspõhine",U2806&lt;&gt;""),[2]an!$H$39,
IF(AND(A2806=[2]an!$H$38,F2806=[2]an!$E$39,H2806&lt;[2]an!$M$37,S2806&lt;&gt;"kahepoolne vajaduspõhine"),[2]an!$H$39,
IF(AND(A2806=[2]an!$H$38,F2806=[2]an!$E$42),[2]an!$H$42,
IF(AND(A2806=[2]an!$I$38,F2806=[2]an!$E$40),[2]an!$I$40,IF(AND(A2806=[2]an!$I$38,F2806=[2]an!$E$41),[2]an!$I$41,IF(AND(A2806=[2]an!$I$38,F2806=[2]an!$E$39,H2806&gt;=[2]an!$M$37),[2]an!$I$39,
IF(AND(A2806=[2]an!$I$38,F2806=[2]an!$E$39,H2806&lt;[2]an!$M$37,S2806="kahepoolne vajaduspõhine",U2806=""),[2]an!$M$40,
IF(AND(A2806=[2]an!$I$38,F2806=[2]an!$E$39,H2806&lt;[2]an!$M$37,S2806="kahepoolne vajaduspõhine",U2806&lt;&gt;""),[2]an!$I$39,
IF(AND(A2806=[2]an!$I$38,F2806=[2]an!$E$39,H2806&lt;[2]an!$M$37,S2806&lt;&gt;"kahepoolne vajaduspõhine"),[2]an!$I$39,
IF(AND(A2806=[2]an!$I$38,F2806=[2]an!$E$42),[2]an!$I$42,
IF(AND(A2806=[2]an!$J$38,F2806=[2]an!$E$40),[2]an!$J$40,IF(AND(A2806=[2]an!$J$38,F2806=[2]an!$E$41),[2]an!$J$41,IF(AND(A2806=[2]an!$J$38,F2806=[2]an!$E$39,H2806&gt;=[2]an!$M$37),[2]an!$J$39,
IF(AND(A2806=[2]an!$J$38,F2806=[2]an!$E$39,H2806&lt;[2]an!$M$37,S2806="kahepoolne vajaduspõhine",U2806=""),[2]an!$M$40,
IF(AND(A2806=[2]an!$J$38,F2806=[2]an!$E$39,H2806&lt;[2]an!$M$37,S2806="kahepoolne vajaduspõhine",U2806&lt;&gt;""),[2]an!$J$39,
IF(AND(A2806=[2]an!$J$38,F2806=[2]an!$E$39,H2806&lt;[2]an!$M$37,S2806&lt;&gt;"kahepoolne vajaduspõhine"),[2]an!$J$39,
IF(AND(A2806=[2]an!$J$38,F2806=[2]an!$E$42),[2]an!$J$42,""))))))))))))))))))))))))))))</f>
        <v/>
      </c>
      <c r="Y2806" s="17" t="str">
        <f>IFERROR(IF(F2806="Tugigrupp",0,
IF(AND(F2806="Peretoe teenus",H2806&gt;=[2]an!$M$37,RANK(D2806,$D2806:$D2806)+COUNTIFS($D$2:D2806,D2806,$F$2:F2806,F2806)-1&gt;1),"",
IF(AND(F2806="Peretoe teenus",H2806&gt;=[2]an!$M$37,RANK(D2806,$D2806:$D2806)+COUNTIFS($D$2:D2806,D2806,$F$2:F2806,F2806)-1=1,MONTH(H2806)=MONTH(K2806)=TRUE,YEAR(H2806)=YEAR(K2806)=TRUE),((EOMONTH(H2806,0)-H2806+1)*X2806)/DAY(EOMONTH(H2806,0)),
IF(AND(F2806="Peretoe teenus",H2806&gt;=[2]an!$M$37,RANK(D2806,$D2806:$D2806)+COUNTIFS($D$2:D2806,D2806,$F$2:F2806,F2806)-1=1),X2806,
IF(AND(F2806="Peretoe teenus",H2806&lt;[2]an!$M$37,S2806&lt;&gt;"kahepoolne vajaduspõhine",RANK(D2806,$D2806:$D2806)+COUNTIFS($D$2:D2806,D2806,$F$2:F2806,F2806)-1=1),X2806,
IF(AND(F2806="Peretoe teenus",H2806&lt;[2]an!$M$37,S2806&lt;&gt;"kahepoolne vajaduspõhine",RANK(D2806,$D2806:$D2806)+COUNTIFS($D$2:D2806,D2806,$F$2:F2806,F2806)-1&gt;1),"",
IF(AND(F2806="Peretoe teenus",H2806&lt;[2]an!$M$37,S2806="kahepoolne vajaduspõhine",U2806="",RANK(D2806,$D2806:$D2806)+COUNTIFS($D$2:D2806,D2806,$F$2:F2806,F2806)-1=1),X2806,
IF(AND(F2806="Peretoe teenus",H2806&lt;[2]an!$M$37,S2806="kahepoolne vajaduspõhine",U2806="",RANK(D2806,$D2806:$D2806)+COUNTIFS($D$2:D2806,D2806,$F$2:F2806,F2806)-1&gt;1),"",
IF(AND(F2806="Peretoe teenus",H2806&lt;[2]an!$M$37,S2806="kahepoolne vajaduspõhine",U2806&lt;[2]an!$M$37,RANK(D2806,$D2806:$D2806)+COUNTIFS($D$2:D2806,D2806,$F$2:F2806,F2806)-1=1),X2806,
IF(AND(F2806="Peretoe teenus",H2806&lt;[2]an!$M$37,S2806="kahepoolne vajaduspõhine",U2806&lt;[2]an!$M$37,RANK(D2806,$D2806:$D2806)+COUNTIFS($D$2:D2806,D2806,$F$2:F2806,F2806)-1&gt;1),"",
IF(AND(F2806="Peretoe teenus",H2806&lt;[2]an!$M$37,S2806="kahepoolne vajaduspõhine",U2806&gt;=[2]an!$M$37,U2806&lt;=[2]an!$M$38,RANK(D2806,$D2806:$D2806)+COUNTIFS($D$2:D2806,D2806,$F$2:F2806,F2806)-1=1),
((EOMONTH(U2806,0)-U2806+1)*X2806)/DAY(EOMONTH(U2806,0))+(DAY(U2806)-1)*100/DAY(EOMONTH(U2806,0)),
IF(AND(F2806="Peretoe teenus",H2806&lt;[2]an!$M$37,S2806="kahepoolne vajaduspõhine",U2806&gt;=[2]an!$M$37,U2806&lt;=[2]an!$M$38,RANK(D2806,$D2806:$D2806)+COUNTIFS($D$2:D2806,D2806,$F$2:F2806,F2806)-1&gt;1),"",
IF(AND(F2806="Peretoe teenus",H2806&lt;[2]an!$M$37,S2806="kahepoolne vajaduspõhine",U2806&gt;[2]an!$M$38,RANK(D2806,$D2806:$D2806)+COUNTIFS($D$2:D2806,D2806,$F$2:F2806,F2806)-1=1),X2806,
IF(AND(F2806="Peretoe teenus",H2806&lt;[2]an!$M$37,S2806="kahepoolne vajaduspõhine",U2806&gt;[2]an!$M$38,RANK(D2806,$D2806:$D2806)+COUNTIFS($D$2:D2806,D2806,$F$2:F2806,F2806)-1&gt;1),"",X2806*W2806)))))))))))))),"")</f>
        <v/>
      </c>
      <c r="Z2806" s="18" t="str">
        <f t="shared" si="130"/>
        <v/>
      </c>
      <c r="AA2806" s="19" t="str">
        <f>IFERROR(VLOOKUP(E2806,[2]an!$A$3:$B$81,2,FALSE),"")</f>
        <v/>
      </c>
      <c r="AB2806" s="19" t="str">
        <f>IFERROR(VLOOKUP(AA2806,[2]an!$C$2:$D$16,2,FALSE),"")</f>
        <v/>
      </c>
      <c r="AC2806" s="20"/>
      <c r="AD2806" s="21" t="str">
        <f>IF(A2806=[2]an!$F$36,VLOOKUP([2]an!$F$36,[2]an!$F$36:$H$36,3,FALSE),IF(A2806=[2]an!$F$35,VLOOKUP([2]an!$F$35,[2]an!$F$35:$H$35,3,FALSE),IF(A2806=[2]an!$F$33,VLOOKUP([2]an!$F$33,[2]an!$F$33:$H$33,3,FALSE),IF(A2806=[2]an!$F$31,VLOOKUP([2]an!$F$31,[2]an!$F$31:$H$31,3,FALSE),""))))</f>
        <v/>
      </c>
    </row>
    <row r="2807" spans="6:30" x14ac:dyDescent="0.2">
      <c r="F2807" s="10"/>
      <c r="G2807" s="8" t="str">
        <f t="shared" si="131"/>
        <v/>
      </c>
      <c r="H2807" s="13"/>
      <c r="K2807" s="13"/>
      <c r="L2807" s="10"/>
      <c r="M2807" s="10"/>
      <c r="S2807" s="8" t="str">
        <f>IFERROR(VLOOKUP(D2807,[1]peretoe_teenus!$A$2:$L$2000,5,FALSE),"")</f>
        <v/>
      </c>
      <c r="U2807" s="13"/>
      <c r="V2807" s="15" t="str" cm="1">
        <f t="array" ref="V2807">IFERROR(IF(AND(F2807="Tugigrupp",RANK(K2807,$K2807:$K2807)+COUNTIFS($K$2:K2807,K2807,$L$2:L2807,L2807,$M$2:M2807,M2807,$I$2:I2807,I2807,$G$2:G2807,G2807,$F$2:F2807,F2807)-1=1),SUMPRODUCT(($F$2:$F$4154=F2807)*($G$2:$G$4154=G2807)*($K$2:$K$4154=K2807)*($I$2:$I$4154=I2807)*($L$2:$L$4154=L2807)*($M$2:$M$4154=M2807)),""),"")</f>
        <v/>
      </c>
      <c r="W2807" s="15" t="str">
        <f t="shared" si="129"/>
        <v/>
      </c>
      <c r="X2807" s="16" t="str">
        <f>IF(AND(A2807=[2]an!$G$38,F2807=[2]an!$E$40),[2]an!$G$40,IF(AND(A2807=[2]an!$G$38,F2807=[2]an!$E$41),[2]an!$G$41,IF(AND(A2807=[2]an!$G$38,F2807=[2]an!$E$39,H2807&gt;=[2]an!$M$37),[2]an!$G$39,
IF(AND(A2807=[2]an!$G$38,F2807=[2]an!$E$39,H2807&lt;[2]an!$M$37,S2807="kahepoolne vajaduspõhine",U2807=""),[2]an!$M$40,
IF(AND(A2807=[2]an!$G$38,F2807=[2]an!$E$39,H2807&lt;[2]an!$M$37,S2807="kahepoolne vajaduspõhine",U2807&lt;&gt;""),[2]an!$G$39,
IF(AND(A2807=[2]an!$G$38,F2807=[2]an!$E$39,H2807&lt;[2]an!$M$37,S2807&lt;&gt;"kahepoolne vajaduspõhine"),[2]an!$G$39,
IF(AND(A2807=[2]an!$G$38,F2807=[2]an!$E$42),[2]an!$G$42,
IF(AND(A2807=[2]an!$H$38,F2807=[2]an!$E$40),[2]an!$H$40,IF(AND(A2807=[2]an!$H$38,F2807=[2]an!$E$41),[2]an!$H$41,IF(AND(A2807=[2]an!$H$38,F2807=[2]an!$E$39,H2807&gt;=[2]an!$M$37),[2]an!$H$39,
IF(AND(A2807=[2]an!$H$38,F2807=[2]an!$E$39,H2807&lt;[2]an!$M$37,S2807="kahepoolne vajaduspõhine",U2807=""),[2]an!$M$40,
IF(AND(A2807=[2]an!$H$38,F2807=[2]an!$E$39,H2807&lt;[2]an!$M$37,S2807="kahepoolne vajaduspõhine",U2807&lt;&gt;""),[2]an!$H$39,
IF(AND(A2807=[2]an!$H$38,F2807=[2]an!$E$39,H2807&lt;[2]an!$M$37,S2807&lt;&gt;"kahepoolne vajaduspõhine"),[2]an!$H$39,
IF(AND(A2807=[2]an!$H$38,F2807=[2]an!$E$42),[2]an!$H$42,
IF(AND(A2807=[2]an!$I$38,F2807=[2]an!$E$40),[2]an!$I$40,IF(AND(A2807=[2]an!$I$38,F2807=[2]an!$E$41),[2]an!$I$41,IF(AND(A2807=[2]an!$I$38,F2807=[2]an!$E$39,H2807&gt;=[2]an!$M$37),[2]an!$I$39,
IF(AND(A2807=[2]an!$I$38,F2807=[2]an!$E$39,H2807&lt;[2]an!$M$37,S2807="kahepoolne vajaduspõhine",U2807=""),[2]an!$M$40,
IF(AND(A2807=[2]an!$I$38,F2807=[2]an!$E$39,H2807&lt;[2]an!$M$37,S2807="kahepoolne vajaduspõhine",U2807&lt;&gt;""),[2]an!$I$39,
IF(AND(A2807=[2]an!$I$38,F2807=[2]an!$E$39,H2807&lt;[2]an!$M$37,S2807&lt;&gt;"kahepoolne vajaduspõhine"),[2]an!$I$39,
IF(AND(A2807=[2]an!$I$38,F2807=[2]an!$E$42),[2]an!$I$42,
IF(AND(A2807=[2]an!$J$38,F2807=[2]an!$E$40),[2]an!$J$40,IF(AND(A2807=[2]an!$J$38,F2807=[2]an!$E$41),[2]an!$J$41,IF(AND(A2807=[2]an!$J$38,F2807=[2]an!$E$39,H2807&gt;=[2]an!$M$37),[2]an!$J$39,
IF(AND(A2807=[2]an!$J$38,F2807=[2]an!$E$39,H2807&lt;[2]an!$M$37,S2807="kahepoolne vajaduspõhine",U2807=""),[2]an!$M$40,
IF(AND(A2807=[2]an!$J$38,F2807=[2]an!$E$39,H2807&lt;[2]an!$M$37,S2807="kahepoolne vajaduspõhine",U2807&lt;&gt;""),[2]an!$J$39,
IF(AND(A2807=[2]an!$J$38,F2807=[2]an!$E$39,H2807&lt;[2]an!$M$37,S2807&lt;&gt;"kahepoolne vajaduspõhine"),[2]an!$J$39,
IF(AND(A2807=[2]an!$J$38,F2807=[2]an!$E$42),[2]an!$J$42,""))))))))))))))))))))))))))))</f>
        <v/>
      </c>
      <c r="Y2807" s="17" t="str">
        <f>IFERROR(IF(F2807="Tugigrupp",0,
IF(AND(F2807="Peretoe teenus",H2807&gt;=[2]an!$M$37,RANK(D2807,$D2807:$D2807)+COUNTIFS($D$2:D2807,D2807,$F$2:F2807,F2807)-1&gt;1),"",
IF(AND(F2807="Peretoe teenus",H2807&gt;=[2]an!$M$37,RANK(D2807,$D2807:$D2807)+COUNTIFS($D$2:D2807,D2807,$F$2:F2807,F2807)-1=1,MONTH(H2807)=MONTH(K2807)=TRUE,YEAR(H2807)=YEAR(K2807)=TRUE),((EOMONTH(H2807,0)-H2807+1)*X2807)/DAY(EOMONTH(H2807,0)),
IF(AND(F2807="Peretoe teenus",H2807&gt;=[2]an!$M$37,RANK(D2807,$D2807:$D2807)+COUNTIFS($D$2:D2807,D2807,$F$2:F2807,F2807)-1=1),X2807,
IF(AND(F2807="Peretoe teenus",H2807&lt;[2]an!$M$37,S2807&lt;&gt;"kahepoolne vajaduspõhine",RANK(D2807,$D2807:$D2807)+COUNTIFS($D$2:D2807,D2807,$F$2:F2807,F2807)-1=1),X2807,
IF(AND(F2807="Peretoe teenus",H2807&lt;[2]an!$M$37,S2807&lt;&gt;"kahepoolne vajaduspõhine",RANK(D2807,$D2807:$D2807)+COUNTIFS($D$2:D2807,D2807,$F$2:F2807,F2807)-1&gt;1),"",
IF(AND(F2807="Peretoe teenus",H2807&lt;[2]an!$M$37,S2807="kahepoolne vajaduspõhine",U2807="",RANK(D2807,$D2807:$D2807)+COUNTIFS($D$2:D2807,D2807,$F$2:F2807,F2807)-1=1),X2807,
IF(AND(F2807="Peretoe teenus",H2807&lt;[2]an!$M$37,S2807="kahepoolne vajaduspõhine",U2807="",RANK(D2807,$D2807:$D2807)+COUNTIFS($D$2:D2807,D2807,$F$2:F2807,F2807)-1&gt;1),"",
IF(AND(F2807="Peretoe teenus",H2807&lt;[2]an!$M$37,S2807="kahepoolne vajaduspõhine",U2807&lt;[2]an!$M$37,RANK(D2807,$D2807:$D2807)+COUNTIFS($D$2:D2807,D2807,$F$2:F2807,F2807)-1=1),X2807,
IF(AND(F2807="Peretoe teenus",H2807&lt;[2]an!$M$37,S2807="kahepoolne vajaduspõhine",U2807&lt;[2]an!$M$37,RANK(D2807,$D2807:$D2807)+COUNTIFS($D$2:D2807,D2807,$F$2:F2807,F2807)-1&gt;1),"",
IF(AND(F2807="Peretoe teenus",H2807&lt;[2]an!$M$37,S2807="kahepoolne vajaduspõhine",U2807&gt;=[2]an!$M$37,U2807&lt;=[2]an!$M$38,RANK(D2807,$D2807:$D2807)+COUNTIFS($D$2:D2807,D2807,$F$2:F2807,F2807)-1=1),
((EOMONTH(U2807,0)-U2807+1)*X2807)/DAY(EOMONTH(U2807,0))+(DAY(U2807)-1)*100/DAY(EOMONTH(U2807,0)),
IF(AND(F2807="Peretoe teenus",H2807&lt;[2]an!$M$37,S2807="kahepoolne vajaduspõhine",U2807&gt;=[2]an!$M$37,U2807&lt;=[2]an!$M$38,RANK(D2807,$D2807:$D2807)+COUNTIFS($D$2:D2807,D2807,$F$2:F2807,F2807)-1&gt;1),"",
IF(AND(F2807="Peretoe teenus",H2807&lt;[2]an!$M$37,S2807="kahepoolne vajaduspõhine",U2807&gt;[2]an!$M$38,RANK(D2807,$D2807:$D2807)+COUNTIFS($D$2:D2807,D2807,$F$2:F2807,F2807)-1=1),X2807,
IF(AND(F2807="Peretoe teenus",H2807&lt;[2]an!$M$37,S2807="kahepoolne vajaduspõhine",U2807&gt;[2]an!$M$38,RANK(D2807,$D2807:$D2807)+COUNTIFS($D$2:D2807,D2807,$F$2:F2807,F2807)-1&gt;1),"",X2807*W2807)))))))))))))),"")</f>
        <v/>
      </c>
      <c r="Z2807" s="18" t="str">
        <f t="shared" si="130"/>
        <v/>
      </c>
      <c r="AA2807" s="19" t="str">
        <f>IFERROR(VLOOKUP(E2807,[2]an!$A$3:$B$81,2,FALSE),"")</f>
        <v/>
      </c>
      <c r="AB2807" s="19" t="str">
        <f>IFERROR(VLOOKUP(AA2807,[2]an!$C$2:$D$16,2,FALSE),"")</f>
        <v/>
      </c>
      <c r="AC2807" s="20"/>
      <c r="AD2807" s="21" t="str">
        <f>IF(A2807=[2]an!$F$36,VLOOKUP([2]an!$F$36,[2]an!$F$36:$H$36,3,FALSE),IF(A2807=[2]an!$F$35,VLOOKUP([2]an!$F$35,[2]an!$F$35:$H$35,3,FALSE),IF(A2807=[2]an!$F$33,VLOOKUP([2]an!$F$33,[2]an!$F$33:$H$33,3,FALSE),IF(A2807=[2]an!$F$31,VLOOKUP([2]an!$F$31,[2]an!$F$31:$H$31,3,FALSE),""))))</f>
        <v/>
      </c>
    </row>
    <row r="2808" spans="6:30" x14ac:dyDescent="0.2">
      <c r="F2808" s="10"/>
      <c r="G2808" s="8" t="str">
        <f t="shared" si="131"/>
        <v/>
      </c>
      <c r="H2808" s="13"/>
      <c r="K2808" s="13"/>
      <c r="L2808" s="10"/>
      <c r="M2808" s="10"/>
      <c r="S2808" s="8" t="str">
        <f>IFERROR(VLOOKUP(D2808,[1]peretoe_teenus!$A$2:$L$2000,5,FALSE),"")</f>
        <v/>
      </c>
      <c r="U2808" s="13"/>
      <c r="V2808" s="15" t="str" cm="1">
        <f t="array" ref="V2808">IFERROR(IF(AND(F2808="Tugigrupp",RANK(K2808,$K2808:$K2808)+COUNTIFS($K$2:K2808,K2808,$L$2:L2808,L2808,$M$2:M2808,M2808,$I$2:I2808,I2808,$G$2:G2808,G2808,$F$2:F2808,F2808)-1=1),SUMPRODUCT(($F$2:$F$4154=F2808)*($G$2:$G$4154=G2808)*($K$2:$K$4154=K2808)*($I$2:$I$4154=I2808)*($L$2:$L$4154=L2808)*($M$2:$M$4154=M2808)),""),"")</f>
        <v/>
      </c>
      <c r="W2808" s="15" t="str">
        <f t="shared" si="129"/>
        <v/>
      </c>
      <c r="X2808" s="16" t="str">
        <f>IF(AND(A2808=[2]an!$G$38,F2808=[2]an!$E$40),[2]an!$G$40,IF(AND(A2808=[2]an!$G$38,F2808=[2]an!$E$41),[2]an!$G$41,IF(AND(A2808=[2]an!$G$38,F2808=[2]an!$E$39,H2808&gt;=[2]an!$M$37),[2]an!$G$39,
IF(AND(A2808=[2]an!$G$38,F2808=[2]an!$E$39,H2808&lt;[2]an!$M$37,S2808="kahepoolne vajaduspõhine",U2808=""),[2]an!$M$40,
IF(AND(A2808=[2]an!$G$38,F2808=[2]an!$E$39,H2808&lt;[2]an!$M$37,S2808="kahepoolne vajaduspõhine",U2808&lt;&gt;""),[2]an!$G$39,
IF(AND(A2808=[2]an!$G$38,F2808=[2]an!$E$39,H2808&lt;[2]an!$M$37,S2808&lt;&gt;"kahepoolne vajaduspõhine"),[2]an!$G$39,
IF(AND(A2808=[2]an!$G$38,F2808=[2]an!$E$42),[2]an!$G$42,
IF(AND(A2808=[2]an!$H$38,F2808=[2]an!$E$40),[2]an!$H$40,IF(AND(A2808=[2]an!$H$38,F2808=[2]an!$E$41),[2]an!$H$41,IF(AND(A2808=[2]an!$H$38,F2808=[2]an!$E$39,H2808&gt;=[2]an!$M$37),[2]an!$H$39,
IF(AND(A2808=[2]an!$H$38,F2808=[2]an!$E$39,H2808&lt;[2]an!$M$37,S2808="kahepoolne vajaduspõhine",U2808=""),[2]an!$M$40,
IF(AND(A2808=[2]an!$H$38,F2808=[2]an!$E$39,H2808&lt;[2]an!$M$37,S2808="kahepoolne vajaduspõhine",U2808&lt;&gt;""),[2]an!$H$39,
IF(AND(A2808=[2]an!$H$38,F2808=[2]an!$E$39,H2808&lt;[2]an!$M$37,S2808&lt;&gt;"kahepoolne vajaduspõhine"),[2]an!$H$39,
IF(AND(A2808=[2]an!$H$38,F2808=[2]an!$E$42),[2]an!$H$42,
IF(AND(A2808=[2]an!$I$38,F2808=[2]an!$E$40),[2]an!$I$40,IF(AND(A2808=[2]an!$I$38,F2808=[2]an!$E$41),[2]an!$I$41,IF(AND(A2808=[2]an!$I$38,F2808=[2]an!$E$39,H2808&gt;=[2]an!$M$37),[2]an!$I$39,
IF(AND(A2808=[2]an!$I$38,F2808=[2]an!$E$39,H2808&lt;[2]an!$M$37,S2808="kahepoolne vajaduspõhine",U2808=""),[2]an!$M$40,
IF(AND(A2808=[2]an!$I$38,F2808=[2]an!$E$39,H2808&lt;[2]an!$M$37,S2808="kahepoolne vajaduspõhine",U2808&lt;&gt;""),[2]an!$I$39,
IF(AND(A2808=[2]an!$I$38,F2808=[2]an!$E$39,H2808&lt;[2]an!$M$37,S2808&lt;&gt;"kahepoolne vajaduspõhine"),[2]an!$I$39,
IF(AND(A2808=[2]an!$I$38,F2808=[2]an!$E$42),[2]an!$I$42,
IF(AND(A2808=[2]an!$J$38,F2808=[2]an!$E$40),[2]an!$J$40,IF(AND(A2808=[2]an!$J$38,F2808=[2]an!$E$41),[2]an!$J$41,IF(AND(A2808=[2]an!$J$38,F2808=[2]an!$E$39,H2808&gt;=[2]an!$M$37),[2]an!$J$39,
IF(AND(A2808=[2]an!$J$38,F2808=[2]an!$E$39,H2808&lt;[2]an!$M$37,S2808="kahepoolne vajaduspõhine",U2808=""),[2]an!$M$40,
IF(AND(A2808=[2]an!$J$38,F2808=[2]an!$E$39,H2808&lt;[2]an!$M$37,S2808="kahepoolne vajaduspõhine",U2808&lt;&gt;""),[2]an!$J$39,
IF(AND(A2808=[2]an!$J$38,F2808=[2]an!$E$39,H2808&lt;[2]an!$M$37,S2808&lt;&gt;"kahepoolne vajaduspõhine"),[2]an!$J$39,
IF(AND(A2808=[2]an!$J$38,F2808=[2]an!$E$42),[2]an!$J$42,""))))))))))))))))))))))))))))</f>
        <v/>
      </c>
      <c r="Y2808" s="17" t="str">
        <f>IFERROR(IF(F2808="Tugigrupp",0,
IF(AND(F2808="Peretoe teenus",H2808&gt;=[2]an!$M$37,RANK(D2808,$D2808:$D2808)+COUNTIFS($D$2:D2808,D2808,$F$2:F2808,F2808)-1&gt;1),"",
IF(AND(F2808="Peretoe teenus",H2808&gt;=[2]an!$M$37,RANK(D2808,$D2808:$D2808)+COUNTIFS($D$2:D2808,D2808,$F$2:F2808,F2808)-1=1,MONTH(H2808)=MONTH(K2808)=TRUE,YEAR(H2808)=YEAR(K2808)=TRUE),((EOMONTH(H2808,0)-H2808+1)*X2808)/DAY(EOMONTH(H2808,0)),
IF(AND(F2808="Peretoe teenus",H2808&gt;=[2]an!$M$37,RANK(D2808,$D2808:$D2808)+COUNTIFS($D$2:D2808,D2808,$F$2:F2808,F2808)-1=1),X2808,
IF(AND(F2808="Peretoe teenus",H2808&lt;[2]an!$M$37,S2808&lt;&gt;"kahepoolne vajaduspõhine",RANK(D2808,$D2808:$D2808)+COUNTIFS($D$2:D2808,D2808,$F$2:F2808,F2808)-1=1),X2808,
IF(AND(F2808="Peretoe teenus",H2808&lt;[2]an!$M$37,S2808&lt;&gt;"kahepoolne vajaduspõhine",RANK(D2808,$D2808:$D2808)+COUNTIFS($D$2:D2808,D2808,$F$2:F2808,F2808)-1&gt;1),"",
IF(AND(F2808="Peretoe teenus",H2808&lt;[2]an!$M$37,S2808="kahepoolne vajaduspõhine",U2808="",RANK(D2808,$D2808:$D2808)+COUNTIFS($D$2:D2808,D2808,$F$2:F2808,F2808)-1=1),X2808,
IF(AND(F2808="Peretoe teenus",H2808&lt;[2]an!$M$37,S2808="kahepoolne vajaduspõhine",U2808="",RANK(D2808,$D2808:$D2808)+COUNTIFS($D$2:D2808,D2808,$F$2:F2808,F2808)-1&gt;1),"",
IF(AND(F2808="Peretoe teenus",H2808&lt;[2]an!$M$37,S2808="kahepoolne vajaduspõhine",U2808&lt;[2]an!$M$37,RANK(D2808,$D2808:$D2808)+COUNTIFS($D$2:D2808,D2808,$F$2:F2808,F2808)-1=1),X2808,
IF(AND(F2808="Peretoe teenus",H2808&lt;[2]an!$M$37,S2808="kahepoolne vajaduspõhine",U2808&lt;[2]an!$M$37,RANK(D2808,$D2808:$D2808)+COUNTIFS($D$2:D2808,D2808,$F$2:F2808,F2808)-1&gt;1),"",
IF(AND(F2808="Peretoe teenus",H2808&lt;[2]an!$M$37,S2808="kahepoolne vajaduspõhine",U2808&gt;=[2]an!$M$37,U2808&lt;=[2]an!$M$38,RANK(D2808,$D2808:$D2808)+COUNTIFS($D$2:D2808,D2808,$F$2:F2808,F2808)-1=1),
((EOMONTH(U2808,0)-U2808+1)*X2808)/DAY(EOMONTH(U2808,0))+(DAY(U2808)-1)*100/DAY(EOMONTH(U2808,0)),
IF(AND(F2808="Peretoe teenus",H2808&lt;[2]an!$M$37,S2808="kahepoolne vajaduspõhine",U2808&gt;=[2]an!$M$37,U2808&lt;=[2]an!$M$38,RANK(D2808,$D2808:$D2808)+COUNTIFS($D$2:D2808,D2808,$F$2:F2808,F2808)-1&gt;1),"",
IF(AND(F2808="Peretoe teenus",H2808&lt;[2]an!$M$37,S2808="kahepoolne vajaduspõhine",U2808&gt;[2]an!$M$38,RANK(D2808,$D2808:$D2808)+COUNTIFS($D$2:D2808,D2808,$F$2:F2808,F2808)-1=1),X2808,
IF(AND(F2808="Peretoe teenus",H2808&lt;[2]an!$M$37,S2808="kahepoolne vajaduspõhine",U2808&gt;[2]an!$M$38,RANK(D2808,$D2808:$D2808)+COUNTIFS($D$2:D2808,D2808,$F$2:F2808,F2808)-1&gt;1),"",X2808*W2808)))))))))))))),"")</f>
        <v/>
      </c>
      <c r="Z2808" s="18" t="str">
        <f t="shared" si="130"/>
        <v/>
      </c>
      <c r="AA2808" s="19" t="str">
        <f>IFERROR(VLOOKUP(E2808,[2]an!$A$3:$B$81,2,FALSE),"")</f>
        <v/>
      </c>
      <c r="AB2808" s="19" t="str">
        <f>IFERROR(VLOOKUP(AA2808,[2]an!$C$2:$D$16,2,FALSE),"")</f>
        <v/>
      </c>
      <c r="AC2808" s="20"/>
      <c r="AD2808" s="21" t="str">
        <f>IF(A2808=[2]an!$F$36,VLOOKUP([2]an!$F$36,[2]an!$F$36:$H$36,3,FALSE),IF(A2808=[2]an!$F$35,VLOOKUP([2]an!$F$35,[2]an!$F$35:$H$35,3,FALSE),IF(A2808=[2]an!$F$33,VLOOKUP([2]an!$F$33,[2]an!$F$33:$H$33,3,FALSE),IF(A2808=[2]an!$F$31,VLOOKUP([2]an!$F$31,[2]an!$F$31:$H$31,3,FALSE),""))))</f>
        <v/>
      </c>
    </row>
    <row r="2809" spans="6:30" x14ac:dyDescent="0.2">
      <c r="F2809" s="10"/>
      <c r="G2809" s="8" t="str">
        <f t="shared" si="131"/>
        <v/>
      </c>
      <c r="H2809" s="13"/>
      <c r="K2809" s="13"/>
      <c r="L2809" s="10"/>
      <c r="M2809" s="10"/>
      <c r="S2809" s="8" t="str">
        <f>IFERROR(VLOOKUP(D2809,[1]peretoe_teenus!$A$2:$L$2000,5,FALSE),"")</f>
        <v/>
      </c>
      <c r="U2809" s="13"/>
      <c r="V2809" s="15" t="str" cm="1">
        <f t="array" ref="V2809">IFERROR(IF(AND(F2809="Tugigrupp",RANK(K2809,$K2809:$K2809)+COUNTIFS($K$2:K2809,K2809,$L$2:L2809,L2809,$M$2:M2809,M2809,$I$2:I2809,I2809,$G$2:G2809,G2809,$F$2:F2809,F2809)-1=1),SUMPRODUCT(($F$2:$F$4154=F2809)*($G$2:$G$4154=G2809)*($K$2:$K$4154=K2809)*($I$2:$I$4154=I2809)*($L$2:$L$4154=L2809)*($M$2:$M$4154=M2809)),""),"")</f>
        <v/>
      </c>
      <c r="W2809" s="15" t="str">
        <f t="shared" si="129"/>
        <v/>
      </c>
      <c r="X2809" s="16" t="str">
        <f>IF(AND(A2809=[2]an!$G$38,F2809=[2]an!$E$40),[2]an!$G$40,IF(AND(A2809=[2]an!$G$38,F2809=[2]an!$E$41),[2]an!$G$41,IF(AND(A2809=[2]an!$G$38,F2809=[2]an!$E$39,H2809&gt;=[2]an!$M$37),[2]an!$G$39,
IF(AND(A2809=[2]an!$G$38,F2809=[2]an!$E$39,H2809&lt;[2]an!$M$37,S2809="kahepoolne vajaduspõhine",U2809=""),[2]an!$M$40,
IF(AND(A2809=[2]an!$G$38,F2809=[2]an!$E$39,H2809&lt;[2]an!$M$37,S2809="kahepoolne vajaduspõhine",U2809&lt;&gt;""),[2]an!$G$39,
IF(AND(A2809=[2]an!$G$38,F2809=[2]an!$E$39,H2809&lt;[2]an!$M$37,S2809&lt;&gt;"kahepoolne vajaduspõhine"),[2]an!$G$39,
IF(AND(A2809=[2]an!$G$38,F2809=[2]an!$E$42),[2]an!$G$42,
IF(AND(A2809=[2]an!$H$38,F2809=[2]an!$E$40),[2]an!$H$40,IF(AND(A2809=[2]an!$H$38,F2809=[2]an!$E$41),[2]an!$H$41,IF(AND(A2809=[2]an!$H$38,F2809=[2]an!$E$39,H2809&gt;=[2]an!$M$37),[2]an!$H$39,
IF(AND(A2809=[2]an!$H$38,F2809=[2]an!$E$39,H2809&lt;[2]an!$M$37,S2809="kahepoolne vajaduspõhine",U2809=""),[2]an!$M$40,
IF(AND(A2809=[2]an!$H$38,F2809=[2]an!$E$39,H2809&lt;[2]an!$M$37,S2809="kahepoolne vajaduspõhine",U2809&lt;&gt;""),[2]an!$H$39,
IF(AND(A2809=[2]an!$H$38,F2809=[2]an!$E$39,H2809&lt;[2]an!$M$37,S2809&lt;&gt;"kahepoolne vajaduspõhine"),[2]an!$H$39,
IF(AND(A2809=[2]an!$H$38,F2809=[2]an!$E$42),[2]an!$H$42,
IF(AND(A2809=[2]an!$I$38,F2809=[2]an!$E$40),[2]an!$I$40,IF(AND(A2809=[2]an!$I$38,F2809=[2]an!$E$41),[2]an!$I$41,IF(AND(A2809=[2]an!$I$38,F2809=[2]an!$E$39,H2809&gt;=[2]an!$M$37),[2]an!$I$39,
IF(AND(A2809=[2]an!$I$38,F2809=[2]an!$E$39,H2809&lt;[2]an!$M$37,S2809="kahepoolne vajaduspõhine",U2809=""),[2]an!$M$40,
IF(AND(A2809=[2]an!$I$38,F2809=[2]an!$E$39,H2809&lt;[2]an!$M$37,S2809="kahepoolne vajaduspõhine",U2809&lt;&gt;""),[2]an!$I$39,
IF(AND(A2809=[2]an!$I$38,F2809=[2]an!$E$39,H2809&lt;[2]an!$M$37,S2809&lt;&gt;"kahepoolne vajaduspõhine"),[2]an!$I$39,
IF(AND(A2809=[2]an!$I$38,F2809=[2]an!$E$42),[2]an!$I$42,
IF(AND(A2809=[2]an!$J$38,F2809=[2]an!$E$40),[2]an!$J$40,IF(AND(A2809=[2]an!$J$38,F2809=[2]an!$E$41),[2]an!$J$41,IF(AND(A2809=[2]an!$J$38,F2809=[2]an!$E$39,H2809&gt;=[2]an!$M$37),[2]an!$J$39,
IF(AND(A2809=[2]an!$J$38,F2809=[2]an!$E$39,H2809&lt;[2]an!$M$37,S2809="kahepoolne vajaduspõhine",U2809=""),[2]an!$M$40,
IF(AND(A2809=[2]an!$J$38,F2809=[2]an!$E$39,H2809&lt;[2]an!$M$37,S2809="kahepoolne vajaduspõhine",U2809&lt;&gt;""),[2]an!$J$39,
IF(AND(A2809=[2]an!$J$38,F2809=[2]an!$E$39,H2809&lt;[2]an!$M$37,S2809&lt;&gt;"kahepoolne vajaduspõhine"),[2]an!$J$39,
IF(AND(A2809=[2]an!$J$38,F2809=[2]an!$E$42),[2]an!$J$42,""))))))))))))))))))))))))))))</f>
        <v/>
      </c>
      <c r="Y2809" s="17" t="str">
        <f>IFERROR(IF(F2809="Tugigrupp",0,
IF(AND(F2809="Peretoe teenus",H2809&gt;=[2]an!$M$37,RANK(D2809,$D2809:$D2809)+COUNTIFS($D$2:D2809,D2809,$F$2:F2809,F2809)-1&gt;1),"",
IF(AND(F2809="Peretoe teenus",H2809&gt;=[2]an!$M$37,RANK(D2809,$D2809:$D2809)+COUNTIFS($D$2:D2809,D2809,$F$2:F2809,F2809)-1=1,MONTH(H2809)=MONTH(K2809)=TRUE,YEAR(H2809)=YEAR(K2809)=TRUE),((EOMONTH(H2809,0)-H2809+1)*X2809)/DAY(EOMONTH(H2809,0)),
IF(AND(F2809="Peretoe teenus",H2809&gt;=[2]an!$M$37,RANK(D2809,$D2809:$D2809)+COUNTIFS($D$2:D2809,D2809,$F$2:F2809,F2809)-1=1),X2809,
IF(AND(F2809="Peretoe teenus",H2809&lt;[2]an!$M$37,S2809&lt;&gt;"kahepoolne vajaduspõhine",RANK(D2809,$D2809:$D2809)+COUNTIFS($D$2:D2809,D2809,$F$2:F2809,F2809)-1=1),X2809,
IF(AND(F2809="Peretoe teenus",H2809&lt;[2]an!$M$37,S2809&lt;&gt;"kahepoolne vajaduspõhine",RANK(D2809,$D2809:$D2809)+COUNTIFS($D$2:D2809,D2809,$F$2:F2809,F2809)-1&gt;1),"",
IF(AND(F2809="Peretoe teenus",H2809&lt;[2]an!$M$37,S2809="kahepoolne vajaduspõhine",U2809="",RANK(D2809,$D2809:$D2809)+COUNTIFS($D$2:D2809,D2809,$F$2:F2809,F2809)-1=1),X2809,
IF(AND(F2809="Peretoe teenus",H2809&lt;[2]an!$M$37,S2809="kahepoolne vajaduspõhine",U2809="",RANK(D2809,$D2809:$D2809)+COUNTIFS($D$2:D2809,D2809,$F$2:F2809,F2809)-1&gt;1),"",
IF(AND(F2809="Peretoe teenus",H2809&lt;[2]an!$M$37,S2809="kahepoolne vajaduspõhine",U2809&lt;[2]an!$M$37,RANK(D2809,$D2809:$D2809)+COUNTIFS($D$2:D2809,D2809,$F$2:F2809,F2809)-1=1),X2809,
IF(AND(F2809="Peretoe teenus",H2809&lt;[2]an!$M$37,S2809="kahepoolne vajaduspõhine",U2809&lt;[2]an!$M$37,RANK(D2809,$D2809:$D2809)+COUNTIFS($D$2:D2809,D2809,$F$2:F2809,F2809)-1&gt;1),"",
IF(AND(F2809="Peretoe teenus",H2809&lt;[2]an!$M$37,S2809="kahepoolne vajaduspõhine",U2809&gt;=[2]an!$M$37,U2809&lt;=[2]an!$M$38,RANK(D2809,$D2809:$D2809)+COUNTIFS($D$2:D2809,D2809,$F$2:F2809,F2809)-1=1),
((EOMONTH(U2809,0)-U2809+1)*X2809)/DAY(EOMONTH(U2809,0))+(DAY(U2809)-1)*100/DAY(EOMONTH(U2809,0)),
IF(AND(F2809="Peretoe teenus",H2809&lt;[2]an!$M$37,S2809="kahepoolne vajaduspõhine",U2809&gt;=[2]an!$M$37,U2809&lt;=[2]an!$M$38,RANK(D2809,$D2809:$D2809)+COUNTIFS($D$2:D2809,D2809,$F$2:F2809,F2809)-1&gt;1),"",
IF(AND(F2809="Peretoe teenus",H2809&lt;[2]an!$M$37,S2809="kahepoolne vajaduspõhine",U2809&gt;[2]an!$M$38,RANK(D2809,$D2809:$D2809)+COUNTIFS($D$2:D2809,D2809,$F$2:F2809,F2809)-1=1),X2809,
IF(AND(F2809="Peretoe teenus",H2809&lt;[2]an!$M$37,S2809="kahepoolne vajaduspõhine",U2809&gt;[2]an!$M$38,RANK(D2809,$D2809:$D2809)+COUNTIFS($D$2:D2809,D2809,$F$2:F2809,F2809)-1&gt;1),"",X2809*W2809)))))))))))))),"")</f>
        <v/>
      </c>
      <c r="Z2809" s="18" t="str">
        <f t="shared" si="130"/>
        <v/>
      </c>
      <c r="AA2809" s="19" t="str">
        <f>IFERROR(VLOOKUP(E2809,[2]an!$A$3:$B$81,2,FALSE),"")</f>
        <v/>
      </c>
      <c r="AB2809" s="19" t="str">
        <f>IFERROR(VLOOKUP(AA2809,[2]an!$C$2:$D$16,2,FALSE),"")</f>
        <v/>
      </c>
      <c r="AC2809" s="20"/>
      <c r="AD2809" s="21" t="str">
        <f>IF(A2809=[2]an!$F$36,VLOOKUP([2]an!$F$36,[2]an!$F$36:$H$36,3,FALSE),IF(A2809=[2]an!$F$35,VLOOKUP([2]an!$F$35,[2]an!$F$35:$H$35,3,FALSE),IF(A2809=[2]an!$F$33,VLOOKUP([2]an!$F$33,[2]an!$F$33:$H$33,3,FALSE),IF(A2809=[2]an!$F$31,VLOOKUP([2]an!$F$31,[2]an!$F$31:$H$31,3,FALSE),""))))</f>
        <v/>
      </c>
    </row>
    <row r="2810" spans="6:30" x14ac:dyDescent="0.2">
      <c r="F2810" s="10"/>
      <c r="G2810" s="8" t="str">
        <f t="shared" si="131"/>
        <v/>
      </c>
      <c r="H2810" s="13"/>
      <c r="K2810" s="13"/>
      <c r="L2810" s="10"/>
      <c r="M2810" s="10"/>
      <c r="S2810" s="8" t="str">
        <f>IFERROR(VLOOKUP(D2810,[1]peretoe_teenus!$A$2:$L$2000,5,FALSE),"")</f>
        <v/>
      </c>
      <c r="U2810" s="13"/>
      <c r="V2810" s="15" t="str" cm="1">
        <f t="array" ref="V2810">IFERROR(IF(AND(F2810="Tugigrupp",RANK(K2810,$K2810:$K2810)+COUNTIFS($K$2:K2810,K2810,$L$2:L2810,L2810,$M$2:M2810,M2810,$I$2:I2810,I2810,$G$2:G2810,G2810,$F$2:F2810,F2810)-1=1),SUMPRODUCT(($F$2:$F$4154=F2810)*($G$2:$G$4154=G2810)*($K$2:$K$4154=K2810)*($I$2:$I$4154=I2810)*($L$2:$L$4154=L2810)*($M$2:$M$4154=M2810)),""),"")</f>
        <v/>
      </c>
      <c r="W2810" s="15" t="str">
        <f t="shared" si="129"/>
        <v/>
      </c>
      <c r="X2810" s="16" t="str">
        <f>IF(AND(A2810=[2]an!$G$38,F2810=[2]an!$E$40),[2]an!$G$40,IF(AND(A2810=[2]an!$G$38,F2810=[2]an!$E$41),[2]an!$G$41,IF(AND(A2810=[2]an!$G$38,F2810=[2]an!$E$39,H2810&gt;=[2]an!$M$37),[2]an!$G$39,
IF(AND(A2810=[2]an!$G$38,F2810=[2]an!$E$39,H2810&lt;[2]an!$M$37,S2810="kahepoolne vajaduspõhine",U2810=""),[2]an!$M$40,
IF(AND(A2810=[2]an!$G$38,F2810=[2]an!$E$39,H2810&lt;[2]an!$M$37,S2810="kahepoolne vajaduspõhine",U2810&lt;&gt;""),[2]an!$G$39,
IF(AND(A2810=[2]an!$G$38,F2810=[2]an!$E$39,H2810&lt;[2]an!$M$37,S2810&lt;&gt;"kahepoolne vajaduspõhine"),[2]an!$G$39,
IF(AND(A2810=[2]an!$G$38,F2810=[2]an!$E$42),[2]an!$G$42,
IF(AND(A2810=[2]an!$H$38,F2810=[2]an!$E$40),[2]an!$H$40,IF(AND(A2810=[2]an!$H$38,F2810=[2]an!$E$41),[2]an!$H$41,IF(AND(A2810=[2]an!$H$38,F2810=[2]an!$E$39,H2810&gt;=[2]an!$M$37),[2]an!$H$39,
IF(AND(A2810=[2]an!$H$38,F2810=[2]an!$E$39,H2810&lt;[2]an!$M$37,S2810="kahepoolne vajaduspõhine",U2810=""),[2]an!$M$40,
IF(AND(A2810=[2]an!$H$38,F2810=[2]an!$E$39,H2810&lt;[2]an!$M$37,S2810="kahepoolne vajaduspõhine",U2810&lt;&gt;""),[2]an!$H$39,
IF(AND(A2810=[2]an!$H$38,F2810=[2]an!$E$39,H2810&lt;[2]an!$M$37,S2810&lt;&gt;"kahepoolne vajaduspõhine"),[2]an!$H$39,
IF(AND(A2810=[2]an!$H$38,F2810=[2]an!$E$42),[2]an!$H$42,
IF(AND(A2810=[2]an!$I$38,F2810=[2]an!$E$40),[2]an!$I$40,IF(AND(A2810=[2]an!$I$38,F2810=[2]an!$E$41),[2]an!$I$41,IF(AND(A2810=[2]an!$I$38,F2810=[2]an!$E$39,H2810&gt;=[2]an!$M$37),[2]an!$I$39,
IF(AND(A2810=[2]an!$I$38,F2810=[2]an!$E$39,H2810&lt;[2]an!$M$37,S2810="kahepoolne vajaduspõhine",U2810=""),[2]an!$M$40,
IF(AND(A2810=[2]an!$I$38,F2810=[2]an!$E$39,H2810&lt;[2]an!$M$37,S2810="kahepoolne vajaduspõhine",U2810&lt;&gt;""),[2]an!$I$39,
IF(AND(A2810=[2]an!$I$38,F2810=[2]an!$E$39,H2810&lt;[2]an!$M$37,S2810&lt;&gt;"kahepoolne vajaduspõhine"),[2]an!$I$39,
IF(AND(A2810=[2]an!$I$38,F2810=[2]an!$E$42),[2]an!$I$42,
IF(AND(A2810=[2]an!$J$38,F2810=[2]an!$E$40),[2]an!$J$40,IF(AND(A2810=[2]an!$J$38,F2810=[2]an!$E$41),[2]an!$J$41,IF(AND(A2810=[2]an!$J$38,F2810=[2]an!$E$39,H2810&gt;=[2]an!$M$37),[2]an!$J$39,
IF(AND(A2810=[2]an!$J$38,F2810=[2]an!$E$39,H2810&lt;[2]an!$M$37,S2810="kahepoolne vajaduspõhine",U2810=""),[2]an!$M$40,
IF(AND(A2810=[2]an!$J$38,F2810=[2]an!$E$39,H2810&lt;[2]an!$M$37,S2810="kahepoolne vajaduspõhine",U2810&lt;&gt;""),[2]an!$J$39,
IF(AND(A2810=[2]an!$J$38,F2810=[2]an!$E$39,H2810&lt;[2]an!$M$37,S2810&lt;&gt;"kahepoolne vajaduspõhine"),[2]an!$J$39,
IF(AND(A2810=[2]an!$J$38,F2810=[2]an!$E$42),[2]an!$J$42,""))))))))))))))))))))))))))))</f>
        <v/>
      </c>
      <c r="Y2810" s="17" t="str">
        <f>IFERROR(IF(F2810="Tugigrupp",0,
IF(AND(F2810="Peretoe teenus",H2810&gt;=[2]an!$M$37,RANK(D2810,$D2810:$D2810)+COUNTIFS($D$2:D2810,D2810,$F$2:F2810,F2810)-1&gt;1),"",
IF(AND(F2810="Peretoe teenus",H2810&gt;=[2]an!$M$37,RANK(D2810,$D2810:$D2810)+COUNTIFS($D$2:D2810,D2810,$F$2:F2810,F2810)-1=1,MONTH(H2810)=MONTH(K2810)=TRUE,YEAR(H2810)=YEAR(K2810)=TRUE),((EOMONTH(H2810,0)-H2810+1)*X2810)/DAY(EOMONTH(H2810,0)),
IF(AND(F2810="Peretoe teenus",H2810&gt;=[2]an!$M$37,RANK(D2810,$D2810:$D2810)+COUNTIFS($D$2:D2810,D2810,$F$2:F2810,F2810)-1=1),X2810,
IF(AND(F2810="Peretoe teenus",H2810&lt;[2]an!$M$37,S2810&lt;&gt;"kahepoolne vajaduspõhine",RANK(D2810,$D2810:$D2810)+COUNTIFS($D$2:D2810,D2810,$F$2:F2810,F2810)-1=1),X2810,
IF(AND(F2810="Peretoe teenus",H2810&lt;[2]an!$M$37,S2810&lt;&gt;"kahepoolne vajaduspõhine",RANK(D2810,$D2810:$D2810)+COUNTIFS($D$2:D2810,D2810,$F$2:F2810,F2810)-1&gt;1),"",
IF(AND(F2810="Peretoe teenus",H2810&lt;[2]an!$M$37,S2810="kahepoolne vajaduspõhine",U2810="",RANK(D2810,$D2810:$D2810)+COUNTIFS($D$2:D2810,D2810,$F$2:F2810,F2810)-1=1),X2810,
IF(AND(F2810="Peretoe teenus",H2810&lt;[2]an!$M$37,S2810="kahepoolne vajaduspõhine",U2810="",RANK(D2810,$D2810:$D2810)+COUNTIFS($D$2:D2810,D2810,$F$2:F2810,F2810)-1&gt;1),"",
IF(AND(F2810="Peretoe teenus",H2810&lt;[2]an!$M$37,S2810="kahepoolne vajaduspõhine",U2810&lt;[2]an!$M$37,RANK(D2810,$D2810:$D2810)+COUNTIFS($D$2:D2810,D2810,$F$2:F2810,F2810)-1=1),X2810,
IF(AND(F2810="Peretoe teenus",H2810&lt;[2]an!$M$37,S2810="kahepoolne vajaduspõhine",U2810&lt;[2]an!$M$37,RANK(D2810,$D2810:$D2810)+COUNTIFS($D$2:D2810,D2810,$F$2:F2810,F2810)-1&gt;1),"",
IF(AND(F2810="Peretoe teenus",H2810&lt;[2]an!$M$37,S2810="kahepoolne vajaduspõhine",U2810&gt;=[2]an!$M$37,U2810&lt;=[2]an!$M$38,RANK(D2810,$D2810:$D2810)+COUNTIFS($D$2:D2810,D2810,$F$2:F2810,F2810)-1=1),
((EOMONTH(U2810,0)-U2810+1)*X2810)/DAY(EOMONTH(U2810,0))+(DAY(U2810)-1)*100/DAY(EOMONTH(U2810,0)),
IF(AND(F2810="Peretoe teenus",H2810&lt;[2]an!$M$37,S2810="kahepoolne vajaduspõhine",U2810&gt;=[2]an!$M$37,U2810&lt;=[2]an!$M$38,RANK(D2810,$D2810:$D2810)+COUNTIFS($D$2:D2810,D2810,$F$2:F2810,F2810)-1&gt;1),"",
IF(AND(F2810="Peretoe teenus",H2810&lt;[2]an!$M$37,S2810="kahepoolne vajaduspõhine",U2810&gt;[2]an!$M$38,RANK(D2810,$D2810:$D2810)+COUNTIFS($D$2:D2810,D2810,$F$2:F2810,F2810)-1=1),X2810,
IF(AND(F2810="Peretoe teenus",H2810&lt;[2]an!$M$37,S2810="kahepoolne vajaduspõhine",U2810&gt;[2]an!$M$38,RANK(D2810,$D2810:$D2810)+COUNTIFS($D$2:D2810,D2810,$F$2:F2810,F2810)-1&gt;1),"",X2810*W2810)))))))))))))),"")</f>
        <v/>
      </c>
      <c r="Z2810" s="18" t="str">
        <f t="shared" si="130"/>
        <v/>
      </c>
      <c r="AA2810" s="19" t="str">
        <f>IFERROR(VLOOKUP(E2810,[2]an!$A$3:$B$81,2,FALSE),"")</f>
        <v/>
      </c>
      <c r="AB2810" s="19" t="str">
        <f>IFERROR(VLOOKUP(AA2810,[2]an!$C$2:$D$16,2,FALSE),"")</f>
        <v/>
      </c>
      <c r="AC2810" s="20"/>
      <c r="AD2810" s="21" t="str">
        <f>IF(A2810=[2]an!$F$36,VLOOKUP([2]an!$F$36,[2]an!$F$36:$H$36,3,FALSE),IF(A2810=[2]an!$F$35,VLOOKUP([2]an!$F$35,[2]an!$F$35:$H$35,3,FALSE),IF(A2810=[2]an!$F$33,VLOOKUP([2]an!$F$33,[2]an!$F$33:$H$33,3,FALSE),IF(A2810=[2]an!$F$31,VLOOKUP([2]an!$F$31,[2]an!$F$31:$H$31,3,FALSE),""))))</f>
        <v/>
      </c>
    </row>
    <row r="2811" spans="6:30" x14ac:dyDescent="0.2">
      <c r="F2811" s="10"/>
      <c r="G2811" s="8" t="str">
        <f t="shared" si="131"/>
        <v/>
      </c>
      <c r="H2811" s="13"/>
      <c r="K2811" s="13"/>
      <c r="L2811" s="10"/>
      <c r="M2811" s="10"/>
      <c r="S2811" s="8" t="str">
        <f>IFERROR(VLOOKUP(D2811,[1]peretoe_teenus!$A$2:$L$2000,5,FALSE),"")</f>
        <v/>
      </c>
      <c r="U2811" s="13"/>
      <c r="V2811" s="15" t="str" cm="1">
        <f t="array" ref="V2811">IFERROR(IF(AND(F2811="Tugigrupp",RANK(K2811,$K2811:$K2811)+COUNTIFS($K$2:K2811,K2811,$L$2:L2811,L2811,$M$2:M2811,M2811,$I$2:I2811,I2811,$G$2:G2811,G2811,$F$2:F2811,F2811)-1=1),SUMPRODUCT(($F$2:$F$4154=F2811)*($G$2:$G$4154=G2811)*($K$2:$K$4154=K2811)*($I$2:$I$4154=I2811)*($L$2:$L$4154=L2811)*($M$2:$M$4154=M2811)),""),"")</f>
        <v/>
      </c>
      <c r="W2811" s="15" t="str">
        <f t="shared" si="129"/>
        <v/>
      </c>
      <c r="X2811" s="16" t="str">
        <f>IF(AND(A2811=[2]an!$G$38,F2811=[2]an!$E$40),[2]an!$G$40,IF(AND(A2811=[2]an!$G$38,F2811=[2]an!$E$41),[2]an!$G$41,IF(AND(A2811=[2]an!$G$38,F2811=[2]an!$E$39,H2811&gt;=[2]an!$M$37),[2]an!$G$39,
IF(AND(A2811=[2]an!$G$38,F2811=[2]an!$E$39,H2811&lt;[2]an!$M$37,S2811="kahepoolne vajaduspõhine",U2811=""),[2]an!$M$40,
IF(AND(A2811=[2]an!$G$38,F2811=[2]an!$E$39,H2811&lt;[2]an!$M$37,S2811="kahepoolne vajaduspõhine",U2811&lt;&gt;""),[2]an!$G$39,
IF(AND(A2811=[2]an!$G$38,F2811=[2]an!$E$39,H2811&lt;[2]an!$M$37,S2811&lt;&gt;"kahepoolne vajaduspõhine"),[2]an!$G$39,
IF(AND(A2811=[2]an!$G$38,F2811=[2]an!$E$42),[2]an!$G$42,
IF(AND(A2811=[2]an!$H$38,F2811=[2]an!$E$40),[2]an!$H$40,IF(AND(A2811=[2]an!$H$38,F2811=[2]an!$E$41),[2]an!$H$41,IF(AND(A2811=[2]an!$H$38,F2811=[2]an!$E$39,H2811&gt;=[2]an!$M$37),[2]an!$H$39,
IF(AND(A2811=[2]an!$H$38,F2811=[2]an!$E$39,H2811&lt;[2]an!$M$37,S2811="kahepoolne vajaduspõhine",U2811=""),[2]an!$M$40,
IF(AND(A2811=[2]an!$H$38,F2811=[2]an!$E$39,H2811&lt;[2]an!$M$37,S2811="kahepoolne vajaduspõhine",U2811&lt;&gt;""),[2]an!$H$39,
IF(AND(A2811=[2]an!$H$38,F2811=[2]an!$E$39,H2811&lt;[2]an!$M$37,S2811&lt;&gt;"kahepoolne vajaduspõhine"),[2]an!$H$39,
IF(AND(A2811=[2]an!$H$38,F2811=[2]an!$E$42),[2]an!$H$42,
IF(AND(A2811=[2]an!$I$38,F2811=[2]an!$E$40),[2]an!$I$40,IF(AND(A2811=[2]an!$I$38,F2811=[2]an!$E$41),[2]an!$I$41,IF(AND(A2811=[2]an!$I$38,F2811=[2]an!$E$39,H2811&gt;=[2]an!$M$37),[2]an!$I$39,
IF(AND(A2811=[2]an!$I$38,F2811=[2]an!$E$39,H2811&lt;[2]an!$M$37,S2811="kahepoolne vajaduspõhine",U2811=""),[2]an!$M$40,
IF(AND(A2811=[2]an!$I$38,F2811=[2]an!$E$39,H2811&lt;[2]an!$M$37,S2811="kahepoolne vajaduspõhine",U2811&lt;&gt;""),[2]an!$I$39,
IF(AND(A2811=[2]an!$I$38,F2811=[2]an!$E$39,H2811&lt;[2]an!$M$37,S2811&lt;&gt;"kahepoolne vajaduspõhine"),[2]an!$I$39,
IF(AND(A2811=[2]an!$I$38,F2811=[2]an!$E$42),[2]an!$I$42,
IF(AND(A2811=[2]an!$J$38,F2811=[2]an!$E$40),[2]an!$J$40,IF(AND(A2811=[2]an!$J$38,F2811=[2]an!$E$41),[2]an!$J$41,IF(AND(A2811=[2]an!$J$38,F2811=[2]an!$E$39,H2811&gt;=[2]an!$M$37),[2]an!$J$39,
IF(AND(A2811=[2]an!$J$38,F2811=[2]an!$E$39,H2811&lt;[2]an!$M$37,S2811="kahepoolne vajaduspõhine",U2811=""),[2]an!$M$40,
IF(AND(A2811=[2]an!$J$38,F2811=[2]an!$E$39,H2811&lt;[2]an!$M$37,S2811="kahepoolne vajaduspõhine",U2811&lt;&gt;""),[2]an!$J$39,
IF(AND(A2811=[2]an!$J$38,F2811=[2]an!$E$39,H2811&lt;[2]an!$M$37,S2811&lt;&gt;"kahepoolne vajaduspõhine"),[2]an!$J$39,
IF(AND(A2811=[2]an!$J$38,F2811=[2]an!$E$42),[2]an!$J$42,""))))))))))))))))))))))))))))</f>
        <v/>
      </c>
      <c r="Y2811" s="17" t="str">
        <f>IFERROR(IF(F2811="Tugigrupp",0,
IF(AND(F2811="Peretoe teenus",H2811&gt;=[2]an!$M$37,RANK(D2811,$D2811:$D2811)+COUNTIFS($D$2:D2811,D2811,$F$2:F2811,F2811)-1&gt;1),"",
IF(AND(F2811="Peretoe teenus",H2811&gt;=[2]an!$M$37,RANK(D2811,$D2811:$D2811)+COUNTIFS($D$2:D2811,D2811,$F$2:F2811,F2811)-1=1,MONTH(H2811)=MONTH(K2811)=TRUE,YEAR(H2811)=YEAR(K2811)=TRUE),((EOMONTH(H2811,0)-H2811+1)*X2811)/DAY(EOMONTH(H2811,0)),
IF(AND(F2811="Peretoe teenus",H2811&gt;=[2]an!$M$37,RANK(D2811,$D2811:$D2811)+COUNTIFS($D$2:D2811,D2811,$F$2:F2811,F2811)-1=1),X2811,
IF(AND(F2811="Peretoe teenus",H2811&lt;[2]an!$M$37,S2811&lt;&gt;"kahepoolne vajaduspõhine",RANK(D2811,$D2811:$D2811)+COUNTIFS($D$2:D2811,D2811,$F$2:F2811,F2811)-1=1),X2811,
IF(AND(F2811="Peretoe teenus",H2811&lt;[2]an!$M$37,S2811&lt;&gt;"kahepoolne vajaduspõhine",RANK(D2811,$D2811:$D2811)+COUNTIFS($D$2:D2811,D2811,$F$2:F2811,F2811)-1&gt;1),"",
IF(AND(F2811="Peretoe teenus",H2811&lt;[2]an!$M$37,S2811="kahepoolne vajaduspõhine",U2811="",RANK(D2811,$D2811:$D2811)+COUNTIFS($D$2:D2811,D2811,$F$2:F2811,F2811)-1=1),X2811,
IF(AND(F2811="Peretoe teenus",H2811&lt;[2]an!$M$37,S2811="kahepoolne vajaduspõhine",U2811="",RANK(D2811,$D2811:$D2811)+COUNTIFS($D$2:D2811,D2811,$F$2:F2811,F2811)-1&gt;1),"",
IF(AND(F2811="Peretoe teenus",H2811&lt;[2]an!$M$37,S2811="kahepoolne vajaduspõhine",U2811&lt;[2]an!$M$37,RANK(D2811,$D2811:$D2811)+COUNTIFS($D$2:D2811,D2811,$F$2:F2811,F2811)-1=1),X2811,
IF(AND(F2811="Peretoe teenus",H2811&lt;[2]an!$M$37,S2811="kahepoolne vajaduspõhine",U2811&lt;[2]an!$M$37,RANK(D2811,$D2811:$D2811)+COUNTIFS($D$2:D2811,D2811,$F$2:F2811,F2811)-1&gt;1),"",
IF(AND(F2811="Peretoe teenus",H2811&lt;[2]an!$M$37,S2811="kahepoolne vajaduspõhine",U2811&gt;=[2]an!$M$37,U2811&lt;=[2]an!$M$38,RANK(D2811,$D2811:$D2811)+COUNTIFS($D$2:D2811,D2811,$F$2:F2811,F2811)-1=1),
((EOMONTH(U2811,0)-U2811+1)*X2811)/DAY(EOMONTH(U2811,0))+(DAY(U2811)-1)*100/DAY(EOMONTH(U2811,0)),
IF(AND(F2811="Peretoe teenus",H2811&lt;[2]an!$M$37,S2811="kahepoolne vajaduspõhine",U2811&gt;=[2]an!$M$37,U2811&lt;=[2]an!$M$38,RANK(D2811,$D2811:$D2811)+COUNTIFS($D$2:D2811,D2811,$F$2:F2811,F2811)-1&gt;1),"",
IF(AND(F2811="Peretoe teenus",H2811&lt;[2]an!$M$37,S2811="kahepoolne vajaduspõhine",U2811&gt;[2]an!$M$38,RANK(D2811,$D2811:$D2811)+COUNTIFS($D$2:D2811,D2811,$F$2:F2811,F2811)-1=1),X2811,
IF(AND(F2811="Peretoe teenus",H2811&lt;[2]an!$M$37,S2811="kahepoolne vajaduspõhine",U2811&gt;[2]an!$M$38,RANK(D2811,$D2811:$D2811)+COUNTIFS($D$2:D2811,D2811,$F$2:F2811,F2811)-1&gt;1),"",X2811*W2811)))))))))))))),"")</f>
        <v/>
      </c>
      <c r="Z2811" s="18" t="str">
        <f t="shared" si="130"/>
        <v/>
      </c>
      <c r="AA2811" s="19" t="str">
        <f>IFERROR(VLOOKUP(E2811,[2]an!$A$3:$B$81,2,FALSE),"")</f>
        <v/>
      </c>
      <c r="AB2811" s="19" t="str">
        <f>IFERROR(VLOOKUP(AA2811,[2]an!$C$2:$D$16,2,FALSE),"")</f>
        <v/>
      </c>
      <c r="AC2811" s="20"/>
      <c r="AD2811" s="21" t="str">
        <f>IF(A2811=[2]an!$F$36,VLOOKUP([2]an!$F$36,[2]an!$F$36:$H$36,3,FALSE),IF(A2811=[2]an!$F$35,VLOOKUP([2]an!$F$35,[2]an!$F$35:$H$35,3,FALSE),IF(A2811=[2]an!$F$33,VLOOKUP([2]an!$F$33,[2]an!$F$33:$H$33,3,FALSE),IF(A2811=[2]an!$F$31,VLOOKUP([2]an!$F$31,[2]an!$F$31:$H$31,3,FALSE),""))))</f>
        <v/>
      </c>
    </row>
    <row r="2812" spans="6:30" x14ac:dyDescent="0.2">
      <c r="F2812" s="10"/>
      <c r="G2812" s="8" t="str">
        <f t="shared" si="131"/>
        <v/>
      </c>
      <c r="H2812" s="13"/>
      <c r="K2812" s="13"/>
      <c r="L2812" s="10"/>
      <c r="M2812" s="10"/>
      <c r="S2812" s="8" t="str">
        <f>IFERROR(VLOOKUP(D2812,[1]peretoe_teenus!$A$2:$L$2000,5,FALSE),"")</f>
        <v/>
      </c>
      <c r="U2812" s="13"/>
      <c r="V2812" s="15" t="str" cm="1">
        <f t="array" ref="V2812">IFERROR(IF(AND(F2812="Tugigrupp",RANK(K2812,$K2812:$K2812)+COUNTIFS($K$2:K2812,K2812,$L$2:L2812,L2812,$M$2:M2812,M2812,$I$2:I2812,I2812,$G$2:G2812,G2812,$F$2:F2812,F2812)-1=1),SUMPRODUCT(($F$2:$F$4154=F2812)*($G$2:$G$4154=G2812)*($K$2:$K$4154=K2812)*($I$2:$I$4154=I2812)*($L$2:$L$4154=L2812)*($M$2:$M$4154=M2812)),""),"")</f>
        <v/>
      </c>
      <c r="W2812" s="15" t="str">
        <f t="shared" si="129"/>
        <v/>
      </c>
      <c r="X2812" s="16" t="str">
        <f>IF(AND(A2812=[2]an!$G$38,F2812=[2]an!$E$40),[2]an!$G$40,IF(AND(A2812=[2]an!$G$38,F2812=[2]an!$E$41),[2]an!$G$41,IF(AND(A2812=[2]an!$G$38,F2812=[2]an!$E$39,H2812&gt;=[2]an!$M$37),[2]an!$G$39,
IF(AND(A2812=[2]an!$G$38,F2812=[2]an!$E$39,H2812&lt;[2]an!$M$37,S2812="kahepoolne vajaduspõhine",U2812=""),[2]an!$M$40,
IF(AND(A2812=[2]an!$G$38,F2812=[2]an!$E$39,H2812&lt;[2]an!$M$37,S2812="kahepoolne vajaduspõhine",U2812&lt;&gt;""),[2]an!$G$39,
IF(AND(A2812=[2]an!$G$38,F2812=[2]an!$E$39,H2812&lt;[2]an!$M$37,S2812&lt;&gt;"kahepoolne vajaduspõhine"),[2]an!$G$39,
IF(AND(A2812=[2]an!$G$38,F2812=[2]an!$E$42),[2]an!$G$42,
IF(AND(A2812=[2]an!$H$38,F2812=[2]an!$E$40),[2]an!$H$40,IF(AND(A2812=[2]an!$H$38,F2812=[2]an!$E$41),[2]an!$H$41,IF(AND(A2812=[2]an!$H$38,F2812=[2]an!$E$39,H2812&gt;=[2]an!$M$37),[2]an!$H$39,
IF(AND(A2812=[2]an!$H$38,F2812=[2]an!$E$39,H2812&lt;[2]an!$M$37,S2812="kahepoolne vajaduspõhine",U2812=""),[2]an!$M$40,
IF(AND(A2812=[2]an!$H$38,F2812=[2]an!$E$39,H2812&lt;[2]an!$M$37,S2812="kahepoolne vajaduspõhine",U2812&lt;&gt;""),[2]an!$H$39,
IF(AND(A2812=[2]an!$H$38,F2812=[2]an!$E$39,H2812&lt;[2]an!$M$37,S2812&lt;&gt;"kahepoolne vajaduspõhine"),[2]an!$H$39,
IF(AND(A2812=[2]an!$H$38,F2812=[2]an!$E$42),[2]an!$H$42,
IF(AND(A2812=[2]an!$I$38,F2812=[2]an!$E$40),[2]an!$I$40,IF(AND(A2812=[2]an!$I$38,F2812=[2]an!$E$41),[2]an!$I$41,IF(AND(A2812=[2]an!$I$38,F2812=[2]an!$E$39,H2812&gt;=[2]an!$M$37),[2]an!$I$39,
IF(AND(A2812=[2]an!$I$38,F2812=[2]an!$E$39,H2812&lt;[2]an!$M$37,S2812="kahepoolne vajaduspõhine",U2812=""),[2]an!$M$40,
IF(AND(A2812=[2]an!$I$38,F2812=[2]an!$E$39,H2812&lt;[2]an!$M$37,S2812="kahepoolne vajaduspõhine",U2812&lt;&gt;""),[2]an!$I$39,
IF(AND(A2812=[2]an!$I$38,F2812=[2]an!$E$39,H2812&lt;[2]an!$M$37,S2812&lt;&gt;"kahepoolne vajaduspõhine"),[2]an!$I$39,
IF(AND(A2812=[2]an!$I$38,F2812=[2]an!$E$42),[2]an!$I$42,
IF(AND(A2812=[2]an!$J$38,F2812=[2]an!$E$40),[2]an!$J$40,IF(AND(A2812=[2]an!$J$38,F2812=[2]an!$E$41),[2]an!$J$41,IF(AND(A2812=[2]an!$J$38,F2812=[2]an!$E$39,H2812&gt;=[2]an!$M$37),[2]an!$J$39,
IF(AND(A2812=[2]an!$J$38,F2812=[2]an!$E$39,H2812&lt;[2]an!$M$37,S2812="kahepoolne vajaduspõhine",U2812=""),[2]an!$M$40,
IF(AND(A2812=[2]an!$J$38,F2812=[2]an!$E$39,H2812&lt;[2]an!$M$37,S2812="kahepoolne vajaduspõhine",U2812&lt;&gt;""),[2]an!$J$39,
IF(AND(A2812=[2]an!$J$38,F2812=[2]an!$E$39,H2812&lt;[2]an!$M$37,S2812&lt;&gt;"kahepoolne vajaduspõhine"),[2]an!$J$39,
IF(AND(A2812=[2]an!$J$38,F2812=[2]an!$E$42),[2]an!$J$42,""))))))))))))))))))))))))))))</f>
        <v/>
      </c>
      <c r="Y2812" s="17" t="str">
        <f>IFERROR(IF(F2812="Tugigrupp",0,
IF(AND(F2812="Peretoe teenus",H2812&gt;=[2]an!$M$37,RANK(D2812,$D2812:$D2812)+COUNTIFS($D$2:D2812,D2812,$F$2:F2812,F2812)-1&gt;1),"",
IF(AND(F2812="Peretoe teenus",H2812&gt;=[2]an!$M$37,RANK(D2812,$D2812:$D2812)+COUNTIFS($D$2:D2812,D2812,$F$2:F2812,F2812)-1=1,MONTH(H2812)=MONTH(K2812)=TRUE,YEAR(H2812)=YEAR(K2812)=TRUE),((EOMONTH(H2812,0)-H2812+1)*X2812)/DAY(EOMONTH(H2812,0)),
IF(AND(F2812="Peretoe teenus",H2812&gt;=[2]an!$M$37,RANK(D2812,$D2812:$D2812)+COUNTIFS($D$2:D2812,D2812,$F$2:F2812,F2812)-1=1),X2812,
IF(AND(F2812="Peretoe teenus",H2812&lt;[2]an!$M$37,S2812&lt;&gt;"kahepoolne vajaduspõhine",RANK(D2812,$D2812:$D2812)+COUNTIFS($D$2:D2812,D2812,$F$2:F2812,F2812)-1=1),X2812,
IF(AND(F2812="Peretoe teenus",H2812&lt;[2]an!$M$37,S2812&lt;&gt;"kahepoolne vajaduspõhine",RANK(D2812,$D2812:$D2812)+COUNTIFS($D$2:D2812,D2812,$F$2:F2812,F2812)-1&gt;1),"",
IF(AND(F2812="Peretoe teenus",H2812&lt;[2]an!$M$37,S2812="kahepoolne vajaduspõhine",U2812="",RANK(D2812,$D2812:$D2812)+COUNTIFS($D$2:D2812,D2812,$F$2:F2812,F2812)-1=1),X2812,
IF(AND(F2812="Peretoe teenus",H2812&lt;[2]an!$M$37,S2812="kahepoolne vajaduspõhine",U2812="",RANK(D2812,$D2812:$D2812)+COUNTIFS($D$2:D2812,D2812,$F$2:F2812,F2812)-1&gt;1),"",
IF(AND(F2812="Peretoe teenus",H2812&lt;[2]an!$M$37,S2812="kahepoolne vajaduspõhine",U2812&lt;[2]an!$M$37,RANK(D2812,$D2812:$D2812)+COUNTIFS($D$2:D2812,D2812,$F$2:F2812,F2812)-1=1),X2812,
IF(AND(F2812="Peretoe teenus",H2812&lt;[2]an!$M$37,S2812="kahepoolne vajaduspõhine",U2812&lt;[2]an!$M$37,RANK(D2812,$D2812:$D2812)+COUNTIFS($D$2:D2812,D2812,$F$2:F2812,F2812)-1&gt;1),"",
IF(AND(F2812="Peretoe teenus",H2812&lt;[2]an!$M$37,S2812="kahepoolne vajaduspõhine",U2812&gt;=[2]an!$M$37,U2812&lt;=[2]an!$M$38,RANK(D2812,$D2812:$D2812)+COUNTIFS($D$2:D2812,D2812,$F$2:F2812,F2812)-1=1),
((EOMONTH(U2812,0)-U2812+1)*X2812)/DAY(EOMONTH(U2812,0))+(DAY(U2812)-1)*100/DAY(EOMONTH(U2812,0)),
IF(AND(F2812="Peretoe teenus",H2812&lt;[2]an!$M$37,S2812="kahepoolne vajaduspõhine",U2812&gt;=[2]an!$M$37,U2812&lt;=[2]an!$M$38,RANK(D2812,$D2812:$D2812)+COUNTIFS($D$2:D2812,D2812,$F$2:F2812,F2812)-1&gt;1),"",
IF(AND(F2812="Peretoe teenus",H2812&lt;[2]an!$M$37,S2812="kahepoolne vajaduspõhine",U2812&gt;[2]an!$M$38,RANK(D2812,$D2812:$D2812)+COUNTIFS($D$2:D2812,D2812,$F$2:F2812,F2812)-1=1),X2812,
IF(AND(F2812="Peretoe teenus",H2812&lt;[2]an!$M$37,S2812="kahepoolne vajaduspõhine",U2812&gt;[2]an!$M$38,RANK(D2812,$D2812:$D2812)+COUNTIFS($D$2:D2812,D2812,$F$2:F2812,F2812)-1&gt;1),"",X2812*W2812)))))))))))))),"")</f>
        <v/>
      </c>
      <c r="Z2812" s="18" t="str">
        <f t="shared" si="130"/>
        <v/>
      </c>
      <c r="AA2812" s="19" t="str">
        <f>IFERROR(VLOOKUP(E2812,[2]an!$A$3:$B$81,2,FALSE),"")</f>
        <v/>
      </c>
      <c r="AB2812" s="19" t="str">
        <f>IFERROR(VLOOKUP(AA2812,[2]an!$C$2:$D$16,2,FALSE),"")</f>
        <v/>
      </c>
      <c r="AC2812" s="20"/>
      <c r="AD2812" s="21" t="str">
        <f>IF(A2812=[2]an!$F$36,VLOOKUP([2]an!$F$36,[2]an!$F$36:$H$36,3,FALSE),IF(A2812=[2]an!$F$35,VLOOKUP([2]an!$F$35,[2]an!$F$35:$H$35,3,FALSE),IF(A2812=[2]an!$F$33,VLOOKUP([2]an!$F$33,[2]an!$F$33:$H$33,3,FALSE),IF(A2812=[2]an!$F$31,VLOOKUP([2]an!$F$31,[2]an!$F$31:$H$31,3,FALSE),""))))</f>
        <v/>
      </c>
    </row>
    <row r="2813" spans="6:30" x14ac:dyDescent="0.2">
      <c r="F2813" s="10"/>
      <c r="G2813" s="8" t="str">
        <f t="shared" si="131"/>
        <v/>
      </c>
      <c r="H2813" s="13"/>
      <c r="K2813" s="13"/>
      <c r="L2813" s="10"/>
      <c r="M2813" s="10"/>
      <c r="S2813" s="8" t="str">
        <f>IFERROR(VLOOKUP(D2813,[1]peretoe_teenus!$A$2:$L$2000,5,FALSE),"")</f>
        <v/>
      </c>
      <c r="U2813" s="13"/>
      <c r="V2813" s="15" t="str" cm="1">
        <f t="array" ref="V2813">IFERROR(IF(AND(F2813="Tugigrupp",RANK(K2813,$K2813:$K2813)+COUNTIFS($K$2:K2813,K2813,$L$2:L2813,L2813,$M$2:M2813,M2813,$I$2:I2813,I2813,$G$2:G2813,G2813,$F$2:F2813,F2813)-1=1),SUMPRODUCT(($F$2:$F$4154=F2813)*($G$2:$G$4154=G2813)*($K$2:$K$4154=K2813)*($I$2:$I$4154=I2813)*($L$2:$L$4154=L2813)*($M$2:$M$4154=M2813)),""),"")</f>
        <v/>
      </c>
      <c r="W2813" s="15" t="str">
        <f t="shared" si="129"/>
        <v/>
      </c>
      <c r="X2813" s="16" t="str">
        <f>IF(AND(A2813=[2]an!$G$38,F2813=[2]an!$E$40),[2]an!$G$40,IF(AND(A2813=[2]an!$G$38,F2813=[2]an!$E$41),[2]an!$G$41,IF(AND(A2813=[2]an!$G$38,F2813=[2]an!$E$39,H2813&gt;=[2]an!$M$37),[2]an!$G$39,
IF(AND(A2813=[2]an!$G$38,F2813=[2]an!$E$39,H2813&lt;[2]an!$M$37,S2813="kahepoolne vajaduspõhine",U2813=""),[2]an!$M$40,
IF(AND(A2813=[2]an!$G$38,F2813=[2]an!$E$39,H2813&lt;[2]an!$M$37,S2813="kahepoolne vajaduspõhine",U2813&lt;&gt;""),[2]an!$G$39,
IF(AND(A2813=[2]an!$G$38,F2813=[2]an!$E$39,H2813&lt;[2]an!$M$37,S2813&lt;&gt;"kahepoolne vajaduspõhine"),[2]an!$G$39,
IF(AND(A2813=[2]an!$G$38,F2813=[2]an!$E$42),[2]an!$G$42,
IF(AND(A2813=[2]an!$H$38,F2813=[2]an!$E$40),[2]an!$H$40,IF(AND(A2813=[2]an!$H$38,F2813=[2]an!$E$41),[2]an!$H$41,IF(AND(A2813=[2]an!$H$38,F2813=[2]an!$E$39,H2813&gt;=[2]an!$M$37),[2]an!$H$39,
IF(AND(A2813=[2]an!$H$38,F2813=[2]an!$E$39,H2813&lt;[2]an!$M$37,S2813="kahepoolne vajaduspõhine",U2813=""),[2]an!$M$40,
IF(AND(A2813=[2]an!$H$38,F2813=[2]an!$E$39,H2813&lt;[2]an!$M$37,S2813="kahepoolne vajaduspõhine",U2813&lt;&gt;""),[2]an!$H$39,
IF(AND(A2813=[2]an!$H$38,F2813=[2]an!$E$39,H2813&lt;[2]an!$M$37,S2813&lt;&gt;"kahepoolne vajaduspõhine"),[2]an!$H$39,
IF(AND(A2813=[2]an!$H$38,F2813=[2]an!$E$42),[2]an!$H$42,
IF(AND(A2813=[2]an!$I$38,F2813=[2]an!$E$40),[2]an!$I$40,IF(AND(A2813=[2]an!$I$38,F2813=[2]an!$E$41),[2]an!$I$41,IF(AND(A2813=[2]an!$I$38,F2813=[2]an!$E$39,H2813&gt;=[2]an!$M$37),[2]an!$I$39,
IF(AND(A2813=[2]an!$I$38,F2813=[2]an!$E$39,H2813&lt;[2]an!$M$37,S2813="kahepoolne vajaduspõhine",U2813=""),[2]an!$M$40,
IF(AND(A2813=[2]an!$I$38,F2813=[2]an!$E$39,H2813&lt;[2]an!$M$37,S2813="kahepoolne vajaduspõhine",U2813&lt;&gt;""),[2]an!$I$39,
IF(AND(A2813=[2]an!$I$38,F2813=[2]an!$E$39,H2813&lt;[2]an!$M$37,S2813&lt;&gt;"kahepoolne vajaduspõhine"),[2]an!$I$39,
IF(AND(A2813=[2]an!$I$38,F2813=[2]an!$E$42),[2]an!$I$42,
IF(AND(A2813=[2]an!$J$38,F2813=[2]an!$E$40),[2]an!$J$40,IF(AND(A2813=[2]an!$J$38,F2813=[2]an!$E$41),[2]an!$J$41,IF(AND(A2813=[2]an!$J$38,F2813=[2]an!$E$39,H2813&gt;=[2]an!$M$37),[2]an!$J$39,
IF(AND(A2813=[2]an!$J$38,F2813=[2]an!$E$39,H2813&lt;[2]an!$M$37,S2813="kahepoolne vajaduspõhine",U2813=""),[2]an!$M$40,
IF(AND(A2813=[2]an!$J$38,F2813=[2]an!$E$39,H2813&lt;[2]an!$M$37,S2813="kahepoolne vajaduspõhine",U2813&lt;&gt;""),[2]an!$J$39,
IF(AND(A2813=[2]an!$J$38,F2813=[2]an!$E$39,H2813&lt;[2]an!$M$37,S2813&lt;&gt;"kahepoolne vajaduspõhine"),[2]an!$J$39,
IF(AND(A2813=[2]an!$J$38,F2813=[2]an!$E$42),[2]an!$J$42,""))))))))))))))))))))))))))))</f>
        <v/>
      </c>
      <c r="Y2813" s="17" t="str">
        <f>IFERROR(IF(F2813="Tugigrupp",0,
IF(AND(F2813="Peretoe teenus",H2813&gt;=[2]an!$M$37,RANK(D2813,$D2813:$D2813)+COUNTIFS($D$2:D2813,D2813,$F$2:F2813,F2813)-1&gt;1),"",
IF(AND(F2813="Peretoe teenus",H2813&gt;=[2]an!$M$37,RANK(D2813,$D2813:$D2813)+COUNTIFS($D$2:D2813,D2813,$F$2:F2813,F2813)-1=1,MONTH(H2813)=MONTH(K2813)=TRUE,YEAR(H2813)=YEAR(K2813)=TRUE),((EOMONTH(H2813,0)-H2813+1)*X2813)/DAY(EOMONTH(H2813,0)),
IF(AND(F2813="Peretoe teenus",H2813&gt;=[2]an!$M$37,RANK(D2813,$D2813:$D2813)+COUNTIFS($D$2:D2813,D2813,$F$2:F2813,F2813)-1=1),X2813,
IF(AND(F2813="Peretoe teenus",H2813&lt;[2]an!$M$37,S2813&lt;&gt;"kahepoolne vajaduspõhine",RANK(D2813,$D2813:$D2813)+COUNTIFS($D$2:D2813,D2813,$F$2:F2813,F2813)-1=1),X2813,
IF(AND(F2813="Peretoe teenus",H2813&lt;[2]an!$M$37,S2813&lt;&gt;"kahepoolne vajaduspõhine",RANK(D2813,$D2813:$D2813)+COUNTIFS($D$2:D2813,D2813,$F$2:F2813,F2813)-1&gt;1),"",
IF(AND(F2813="Peretoe teenus",H2813&lt;[2]an!$M$37,S2813="kahepoolne vajaduspõhine",U2813="",RANK(D2813,$D2813:$D2813)+COUNTIFS($D$2:D2813,D2813,$F$2:F2813,F2813)-1=1),X2813,
IF(AND(F2813="Peretoe teenus",H2813&lt;[2]an!$M$37,S2813="kahepoolne vajaduspõhine",U2813="",RANK(D2813,$D2813:$D2813)+COUNTIFS($D$2:D2813,D2813,$F$2:F2813,F2813)-1&gt;1),"",
IF(AND(F2813="Peretoe teenus",H2813&lt;[2]an!$M$37,S2813="kahepoolne vajaduspõhine",U2813&lt;[2]an!$M$37,RANK(D2813,$D2813:$D2813)+COUNTIFS($D$2:D2813,D2813,$F$2:F2813,F2813)-1=1),X2813,
IF(AND(F2813="Peretoe teenus",H2813&lt;[2]an!$M$37,S2813="kahepoolne vajaduspõhine",U2813&lt;[2]an!$M$37,RANK(D2813,$D2813:$D2813)+COUNTIFS($D$2:D2813,D2813,$F$2:F2813,F2813)-1&gt;1),"",
IF(AND(F2813="Peretoe teenus",H2813&lt;[2]an!$M$37,S2813="kahepoolne vajaduspõhine",U2813&gt;=[2]an!$M$37,U2813&lt;=[2]an!$M$38,RANK(D2813,$D2813:$D2813)+COUNTIFS($D$2:D2813,D2813,$F$2:F2813,F2813)-1=1),
((EOMONTH(U2813,0)-U2813+1)*X2813)/DAY(EOMONTH(U2813,0))+(DAY(U2813)-1)*100/DAY(EOMONTH(U2813,0)),
IF(AND(F2813="Peretoe teenus",H2813&lt;[2]an!$M$37,S2813="kahepoolne vajaduspõhine",U2813&gt;=[2]an!$M$37,U2813&lt;=[2]an!$M$38,RANK(D2813,$D2813:$D2813)+COUNTIFS($D$2:D2813,D2813,$F$2:F2813,F2813)-1&gt;1),"",
IF(AND(F2813="Peretoe teenus",H2813&lt;[2]an!$M$37,S2813="kahepoolne vajaduspõhine",U2813&gt;[2]an!$M$38,RANK(D2813,$D2813:$D2813)+COUNTIFS($D$2:D2813,D2813,$F$2:F2813,F2813)-1=1),X2813,
IF(AND(F2813="Peretoe teenus",H2813&lt;[2]an!$M$37,S2813="kahepoolne vajaduspõhine",U2813&gt;[2]an!$M$38,RANK(D2813,$D2813:$D2813)+COUNTIFS($D$2:D2813,D2813,$F$2:F2813,F2813)-1&gt;1),"",X2813*W2813)))))))))))))),"")</f>
        <v/>
      </c>
      <c r="Z2813" s="18" t="str">
        <f t="shared" si="130"/>
        <v/>
      </c>
      <c r="AA2813" s="19" t="str">
        <f>IFERROR(VLOOKUP(E2813,[2]an!$A$3:$B$81,2,FALSE),"")</f>
        <v/>
      </c>
      <c r="AB2813" s="19" t="str">
        <f>IFERROR(VLOOKUP(AA2813,[2]an!$C$2:$D$16,2,FALSE),"")</f>
        <v/>
      </c>
      <c r="AC2813" s="20"/>
      <c r="AD2813" s="21" t="str">
        <f>IF(A2813=[2]an!$F$36,VLOOKUP([2]an!$F$36,[2]an!$F$36:$H$36,3,FALSE),IF(A2813=[2]an!$F$35,VLOOKUP([2]an!$F$35,[2]an!$F$35:$H$35,3,FALSE),IF(A2813=[2]an!$F$33,VLOOKUP([2]an!$F$33,[2]an!$F$33:$H$33,3,FALSE),IF(A2813=[2]an!$F$31,VLOOKUP([2]an!$F$31,[2]an!$F$31:$H$31,3,FALSE),""))))</f>
        <v/>
      </c>
    </row>
    <row r="2814" spans="6:30" x14ac:dyDescent="0.2">
      <c r="F2814" s="10"/>
      <c r="G2814" s="8" t="str">
        <f t="shared" si="131"/>
        <v/>
      </c>
      <c r="H2814" s="13"/>
      <c r="K2814" s="13"/>
      <c r="L2814" s="10"/>
      <c r="M2814" s="10"/>
      <c r="S2814" s="8" t="str">
        <f>IFERROR(VLOOKUP(D2814,[1]peretoe_teenus!$A$2:$L$2000,5,FALSE),"")</f>
        <v/>
      </c>
      <c r="U2814" s="13"/>
      <c r="V2814" s="15" t="str" cm="1">
        <f t="array" ref="V2814">IFERROR(IF(AND(F2814="Tugigrupp",RANK(K2814,$K2814:$K2814)+COUNTIFS($K$2:K2814,K2814,$L$2:L2814,L2814,$M$2:M2814,M2814,$I$2:I2814,I2814,$G$2:G2814,G2814,$F$2:F2814,F2814)-1=1),SUMPRODUCT(($F$2:$F$4154=F2814)*($G$2:$G$4154=G2814)*($K$2:$K$4154=K2814)*($I$2:$I$4154=I2814)*($L$2:$L$4154=L2814)*($M$2:$M$4154=M2814)),""),"")</f>
        <v/>
      </c>
      <c r="W2814" s="15" t="str">
        <f t="shared" si="129"/>
        <v/>
      </c>
      <c r="X2814" s="16" t="str">
        <f>IF(AND(A2814=[2]an!$G$38,F2814=[2]an!$E$40),[2]an!$G$40,IF(AND(A2814=[2]an!$G$38,F2814=[2]an!$E$41),[2]an!$G$41,IF(AND(A2814=[2]an!$G$38,F2814=[2]an!$E$39,H2814&gt;=[2]an!$M$37),[2]an!$G$39,
IF(AND(A2814=[2]an!$G$38,F2814=[2]an!$E$39,H2814&lt;[2]an!$M$37,S2814="kahepoolne vajaduspõhine",U2814=""),[2]an!$M$40,
IF(AND(A2814=[2]an!$G$38,F2814=[2]an!$E$39,H2814&lt;[2]an!$M$37,S2814="kahepoolne vajaduspõhine",U2814&lt;&gt;""),[2]an!$G$39,
IF(AND(A2814=[2]an!$G$38,F2814=[2]an!$E$39,H2814&lt;[2]an!$M$37,S2814&lt;&gt;"kahepoolne vajaduspõhine"),[2]an!$G$39,
IF(AND(A2814=[2]an!$G$38,F2814=[2]an!$E$42),[2]an!$G$42,
IF(AND(A2814=[2]an!$H$38,F2814=[2]an!$E$40),[2]an!$H$40,IF(AND(A2814=[2]an!$H$38,F2814=[2]an!$E$41),[2]an!$H$41,IF(AND(A2814=[2]an!$H$38,F2814=[2]an!$E$39,H2814&gt;=[2]an!$M$37),[2]an!$H$39,
IF(AND(A2814=[2]an!$H$38,F2814=[2]an!$E$39,H2814&lt;[2]an!$M$37,S2814="kahepoolne vajaduspõhine",U2814=""),[2]an!$M$40,
IF(AND(A2814=[2]an!$H$38,F2814=[2]an!$E$39,H2814&lt;[2]an!$M$37,S2814="kahepoolne vajaduspõhine",U2814&lt;&gt;""),[2]an!$H$39,
IF(AND(A2814=[2]an!$H$38,F2814=[2]an!$E$39,H2814&lt;[2]an!$M$37,S2814&lt;&gt;"kahepoolne vajaduspõhine"),[2]an!$H$39,
IF(AND(A2814=[2]an!$H$38,F2814=[2]an!$E$42),[2]an!$H$42,
IF(AND(A2814=[2]an!$I$38,F2814=[2]an!$E$40),[2]an!$I$40,IF(AND(A2814=[2]an!$I$38,F2814=[2]an!$E$41),[2]an!$I$41,IF(AND(A2814=[2]an!$I$38,F2814=[2]an!$E$39,H2814&gt;=[2]an!$M$37),[2]an!$I$39,
IF(AND(A2814=[2]an!$I$38,F2814=[2]an!$E$39,H2814&lt;[2]an!$M$37,S2814="kahepoolne vajaduspõhine",U2814=""),[2]an!$M$40,
IF(AND(A2814=[2]an!$I$38,F2814=[2]an!$E$39,H2814&lt;[2]an!$M$37,S2814="kahepoolne vajaduspõhine",U2814&lt;&gt;""),[2]an!$I$39,
IF(AND(A2814=[2]an!$I$38,F2814=[2]an!$E$39,H2814&lt;[2]an!$M$37,S2814&lt;&gt;"kahepoolne vajaduspõhine"),[2]an!$I$39,
IF(AND(A2814=[2]an!$I$38,F2814=[2]an!$E$42),[2]an!$I$42,
IF(AND(A2814=[2]an!$J$38,F2814=[2]an!$E$40),[2]an!$J$40,IF(AND(A2814=[2]an!$J$38,F2814=[2]an!$E$41),[2]an!$J$41,IF(AND(A2814=[2]an!$J$38,F2814=[2]an!$E$39,H2814&gt;=[2]an!$M$37),[2]an!$J$39,
IF(AND(A2814=[2]an!$J$38,F2814=[2]an!$E$39,H2814&lt;[2]an!$M$37,S2814="kahepoolne vajaduspõhine",U2814=""),[2]an!$M$40,
IF(AND(A2814=[2]an!$J$38,F2814=[2]an!$E$39,H2814&lt;[2]an!$M$37,S2814="kahepoolne vajaduspõhine",U2814&lt;&gt;""),[2]an!$J$39,
IF(AND(A2814=[2]an!$J$38,F2814=[2]an!$E$39,H2814&lt;[2]an!$M$37,S2814&lt;&gt;"kahepoolne vajaduspõhine"),[2]an!$J$39,
IF(AND(A2814=[2]an!$J$38,F2814=[2]an!$E$42),[2]an!$J$42,""))))))))))))))))))))))))))))</f>
        <v/>
      </c>
      <c r="Y2814" s="17" t="str">
        <f>IFERROR(IF(F2814="Tugigrupp",0,
IF(AND(F2814="Peretoe teenus",H2814&gt;=[2]an!$M$37,RANK(D2814,$D2814:$D2814)+COUNTIFS($D$2:D2814,D2814,$F$2:F2814,F2814)-1&gt;1),"",
IF(AND(F2814="Peretoe teenus",H2814&gt;=[2]an!$M$37,RANK(D2814,$D2814:$D2814)+COUNTIFS($D$2:D2814,D2814,$F$2:F2814,F2814)-1=1,MONTH(H2814)=MONTH(K2814)=TRUE,YEAR(H2814)=YEAR(K2814)=TRUE),((EOMONTH(H2814,0)-H2814+1)*X2814)/DAY(EOMONTH(H2814,0)),
IF(AND(F2814="Peretoe teenus",H2814&gt;=[2]an!$M$37,RANK(D2814,$D2814:$D2814)+COUNTIFS($D$2:D2814,D2814,$F$2:F2814,F2814)-1=1),X2814,
IF(AND(F2814="Peretoe teenus",H2814&lt;[2]an!$M$37,S2814&lt;&gt;"kahepoolne vajaduspõhine",RANK(D2814,$D2814:$D2814)+COUNTIFS($D$2:D2814,D2814,$F$2:F2814,F2814)-1=1),X2814,
IF(AND(F2814="Peretoe teenus",H2814&lt;[2]an!$M$37,S2814&lt;&gt;"kahepoolne vajaduspõhine",RANK(D2814,$D2814:$D2814)+COUNTIFS($D$2:D2814,D2814,$F$2:F2814,F2814)-1&gt;1),"",
IF(AND(F2814="Peretoe teenus",H2814&lt;[2]an!$M$37,S2814="kahepoolne vajaduspõhine",U2814="",RANK(D2814,$D2814:$D2814)+COUNTIFS($D$2:D2814,D2814,$F$2:F2814,F2814)-1=1),X2814,
IF(AND(F2814="Peretoe teenus",H2814&lt;[2]an!$M$37,S2814="kahepoolne vajaduspõhine",U2814="",RANK(D2814,$D2814:$D2814)+COUNTIFS($D$2:D2814,D2814,$F$2:F2814,F2814)-1&gt;1),"",
IF(AND(F2814="Peretoe teenus",H2814&lt;[2]an!$M$37,S2814="kahepoolne vajaduspõhine",U2814&lt;[2]an!$M$37,RANK(D2814,$D2814:$D2814)+COUNTIFS($D$2:D2814,D2814,$F$2:F2814,F2814)-1=1),X2814,
IF(AND(F2814="Peretoe teenus",H2814&lt;[2]an!$M$37,S2814="kahepoolne vajaduspõhine",U2814&lt;[2]an!$M$37,RANK(D2814,$D2814:$D2814)+COUNTIFS($D$2:D2814,D2814,$F$2:F2814,F2814)-1&gt;1),"",
IF(AND(F2814="Peretoe teenus",H2814&lt;[2]an!$M$37,S2814="kahepoolne vajaduspõhine",U2814&gt;=[2]an!$M$37,U2814&lt;=[2]an!$M$38,RANK(D2814,$D2814:$D2814)+COUNTIFS($D$2:D2814,D2814,$F$2:F2814,F2814)-1=1),
((EOMONTH(U2814,0)-U2814+1)*X2814)/DAY(EOMONTH(U2814,0))+(DAY(U2814)-1)*100/DAY(EOMONTH(U2814,0)),
IF(AND(F2814="Peretoe teenus",H2814&lt;[2]an!$M$37,S2814="kahepoolne vajaduspõhine",U2814&gt;=[2]an!$M$37,U2814&lt;=[2]an!$M$38,RANK(D2814,$D2814:$D2814)+COUNTIFS($D$2:D2814,D2814,$F$2:F2814,F2814)-1&gt;1),"",
IF(AND(F2814="Peretoe teenus",H2814&lt;[2]an!$M$37,S2814="kahepoolne vajaduspõhine",U2814&gt;[2]an!$M$38,RANK(D2814,$D2814:$D2814)+COUNTIFS($D$2:D2814,D2814,$F$2:F2814,F2814)-1=1),X2814,
IF(AND(F2814="Peretoe teenus",H2814&lt;[2]an!$M$37,S2814="kahepoolne vajaduspõhine",U2814&gt;[2]an!$M$38,RANK(D2814,$D2814:$D2814)+COUNTIFS($D$2:D2814,D2814,$F$2:F2814,F2814)-1&gt;1),"",X2814*W2814)))))))))))))),"")</f>
        <v/>
      </c>
      <c r="Z2814" s="18" t="str">
        <f t="shared" si="130"/>
        <v/>
      </c>
      <c r="AA2814" s="19" t="str">
        <f>IFERROR(VLOOKUP(E2814,[2]an!$A$3:$B$81,2,FALSE),"")</f>
        <v/>
      </c>
      <c r="AB2814" s="19" t="str">
        <f>IFERROR(VLOOKUP(AA2814,[2]an!$C$2:$D$16,2,FALSE),"")</f>
        <v/>
      </c>
      <c r="AC2814" s="20"/>
      <c r="AD2814" s="21" t="str">
        <f>IF(A2814=[2]an!$F$36,VLOOKUP([2]an!$F$36,[2]an!$F$36:$H$36,3,FALSE),IF(A2814=[2]an!$F$35,VLOOKUP([2]an!$F$35,[2]an!$F$35:$H$35,3,FALSE),IF(A2814=[2]an!$F$33,VLOOKUP([2]an!$F$33,[2]an!$F$33:$H$33,3,FALSE),IF(A2814=[2]an!$F$31,VLOOKUP([2]an!$F$31,[2]an!$F$31:$H$31,3,FALSE),""))))</f>
        <v/>
      </c>
    </row>
    <row r="2815" spans="6:30" x14ac:dyDescent="0.2">
      <c r="F2815" s="10"/>
      <c r="G2815" s="8" t="str">
        <f t="shared" si="131"/>
        <v/>
      </c>
      <c r="H2815" s="13"/>
      <c r="K2815" s="13"/>
      <c r="L2815" s="10"/>
      <c r="M2815" s="10"/>
      <c r="S2815" s="8" t="str">
        <f>IFERROR(VLOOKUP(D2815,[1]peretoe_teenus!$A$2:$L$2000,5,FALSE),"")</f>
        <v/>
      </c>
      <c r="U2815" s="13"/>
      <c r="V2815" s="15" t="str" cm="1">
        <f t="array" ref="V2815">IFERROR(IF(AND(F2815="Tugigrupp",RANK(K2815,$K2815:$K2815)+COUNTIFS($K$2:K2815,K2815,$L$2:L2815,L2815,$M$2:M2815,M2815,$I$2:I2815,I2815,$G$2:G2815,G2815,$F$2:F2815,F2815)-1=1),SUMPRODUCT(($F$2:$F$4154=F2815)*($G$2:$G$4154=G2815)*($K$2:$K$4154=K2815)*($I$2:$I$4154=I2815)*($L$2:$L$4154=L2815)*($M$2:$M$4154=M2815)),""),"")</f>
        <v/>
      </c>
      <c r="W2815" s="15" t="str">
        <f t="shared" si="129"/>
        <v/>
      </c>
      <c r="X2815" s="16" t="str">
        <f>IF(AND(A2815=[2]an!$G$38,F2815=[2]an!$E$40),[2]an!$G$40,IF(AND(A2815=[2]an!$G$38,F2815=[2]an!$E$41),[2]an!$G$41,IF(AND(A2815=[2]an!$G$38,F2815=[2]an!$E$39,H2815&gt;=[2]an!$M$37),[2]an!$G$39,
IF(AND(A2815=[2]an!$G$38,F2815=[2]an!$E$39,H2815&lt;[2]an!$M$37,S2815="kahepoolne vajaduspõhine",U2815=""),[2]an!$M$40,
IF(AND(A2815=[2]an!$G$38,F2815=[2]an!$E$39,H2815&lt;[2]an!$M$37,S2815="kahepoolne vajaduspõhine",U2815&lt;&gt;""),[2]an!$G$39,
IF(AND(A2815=[2]an!$G$38,F2815=[2]an!$E$39,H2815&lt;[2]an!$M$37,S2815&lt;&gt;"kahepoolne vajaduspõhine"),[2]an!$G$39,
IF(AND(A2815=[2]an!$G$38,F2815=[2]an!$E$42),[2]an!$G$42,
IF(AND(A2815=[2]an!$H$38,F2815=[2]an!$E$40),[2]an!$H$40,IF(AND(A2815=[2]an!$H$38,F2815=[2]an!$E$41),[2]an!$H$41,IF(AND(A2815=[2]an!$H$38,F2815=[2]an!$E$39,H2815&gt;=[2]an!$M$37),[2]an!$H$39,
IF(AND(A2815=[2]an!$H$38,F2815=[2]an!$E$39,H2815&lt;[2]an!$M$37,S2815="kahepoolne vajaduspõhine",U2815=""),[2]an!$M$40,
IF(AND(A2815=[2]an!$H$38,F2815=[2]an!$E$39,H2815&lt;[2]an!$M$37,S2815="kahepoolne vajaduspõhine",U2815&lt;&gt;""),[2]an!$H$39,
IF(AND(A2815=[2]an!$H$38,F2815=[2]an!$E$39,H2815&lt;[2]an!$M$37,S2815&lt;&gt;"kahepoolne vajaduspõhine"),[2]an!$H$39,
IF(AND(A2815=[2]an!$H$38,F2815=[2]an!$E$42),[2]an!$H$42,
IF(AND(A2815=[2]an!$I$38,F2815=[2]an!$E$40),[2]an!$I$40,IF(AND(A2815=[2]an!$I$38,F2815=[2]an!$E$41),[2]an!$I$41,IF(AND(A2815=[2]an!$I$38,F2815=[2]an!$E$39,H2815&gt;=[2]an!$M$37),[2]an!$I$39,
IF(AND(A2815=[2]an!$I$38,F2815=[2]an!$E$39,H2815&lt;[2]an!$M$37,S2815="kahepoolne vajaduspõhine",U2815=""),[2]an!$M$40,
IF(AND(A2815=[2]an!$I$38,F2815=[2]an!$E$39,H2815&lt;[2]an!$M$37,S2815="kahepoolne vajaduspõhine",U2815&lt;&gt;""),[2]an!$I$39,
IF(AND(A2815=[2]an!$I$38,F2815=[2]an!$E$39,H2815&lt;[2]an!$M$37,S2815&lt;&gt;"kahepoolne vajaduspõhine"),[2]an!$I$39,
IF(AND(A2815=[2]an!$I$38,F2815=[2]an!$E$42),[2]an!$I$42,
IF(AND(A2815=[2]an!$J$38,F2815=[2]an!$E$40),[2]an!$J$40,IF(AND(A2815=[2]an!$J$38,F2815=[2]an!$E$41),[2]an!$J$41,IF(AND(A2815=[2]an!$J$38,F2815=[2]an!$E$39,H2815&gt;=[2]an!$M$37),[2]an!$J$39,
IF(AND(A2815=[2]an!$J$38,F2815=[2]an!$E$39,H2815&lt;[2]an!$M$37,S2815="kahepoolne vajaduspõhine",U2815=""),[2]an!$M$40,
IF(AND(A2815=[2]an!$J$38,F2815=[2]an!$E$39,H2815&lt;[2]an!$M$37,S2815="kahepoolne vajaduspõhine",U2815&lt;&gt;""),[2]an!$J$39,
IF(AND(A2815=[2]an!$J$38,F2815=[2]an!$E$39,H2815&lt;[2]an!$M$37,S2815&lt;&gt;"kahepoolne vajaduspõhine"),[2]an!$J$39,
IF(AND(A2815=[2]an!$J$38,F2815=[2]an!$E$42),[2]an!$J$42,""))))))))))))))))))))))))))))</f>
        <v/>
      </c>
      <c r="Y2815" s="17" t="str">
        <f>IFERROR(IF(F2815="Tugigrupp",0,
IF(AND(F2815="Peretoe teenus",H2815&gt;=[2]an!$M$37,RANK(D2815,$D2815:$D2815)+COUNTIFS($D$2:D2815,D2815,$F$2:F2815,F2815)-1&gt;1),"",
IF(AND(F2815="Peretoe teenus",H2815&gt;=[2]an!$M$37,RANK(D2815,$D2815:$D2815)+COUNTIFS($D$2:D2815,D2815,$F$2:F2815,F2815)-1=1,MONTH(H2815)=MONTH(K2815)=TRUE,YEAR(H2815)=YEAR(K2815)=TRUE),((EOMONTH(H2815,0)-H2815+1)*X2815)/DAY(EOMONTH(H2815,0)),
IF(AND(F2815="Peretoe teenus",H2815&gt;=[2]an!$M$37,RANK(D2815,$D2815:$D2815)+COUNTIFS($D$2:D2815,D2815,$F$2:F2815,F2815)-1=1),X2815,
IF(AND(F2815="Peretoe teenus",H2815&lt;[2]an!$M$37,S2815&lt;&gt;"kahepoolne vajaduspõhine",RANK(D2815,$D2815:$D2815)+COUNTIFS($D$2:D2815,D2815,$F$2:F2815,F2815)-1=1),X2815,
IF(AND(F2815="Peretoe teenus",H2815&lt;[2]an!$M$37,S2815&lt;&gt;"kahepoolne vajaduspõhine",RANK(D2815,$D2815:$D2815)+COUNTIFS($D$2:D2815,D2815,$F$2:F2815,F2815)-1&gt;1),"",
IF(AND(F2815="Peretoe teenus",H2815&lt;[2]an!$M$37,S2815="kahepoolne vajaduspõhine",U2815="",RANK(D2815,$D2815:$D2815)+COUNTIFS($D$2:D2815,D2815,$F$2:F2815,F2815)-1=1),X2815,
IF(AND(F2815="Peretoe teenus",H2815&lt;[2]an!$M$37,S2815="kahepoolne vajaduspõhine",U2815="",RANK(D2815,$D2815:$D2815)+COUNTIFS($D$2:D2815,D2815,$F$2:F2815,F2815)-1&gt;1),"",
IF(AND(F2815="Peretoe teenus",H2815&lt;[2]an!$M$37,S2815="kahepoolne vajaduspõhine",U2815&lt;[2]an!$M$37,RANK(D2815,$D2815:$D2815)+COUNTIFS($D$2:D2815,D2815,$F$2:F2815,F2815)-1=1),X2815,
IF(AND(F2815="Peretoe teenus",H2815&lt;[2]an!$M$37,S2815="kahepoolne vajaduspõhine",U2815&lt;[2]an!$M$37,RANK(D2815,$D2815:$D2815)+COUNTIFS($D$2:D2815,D2815,$F$2:F2815,F2815)-1&gt;1),"",
IF(AND(F2815="Peretoe teenus",H2815&lt;[2]an!$M$37,S2815="kahepoolne vajaduspõhine",U2815&gt;=[2]an!$M$37,U2815&lt;=[2]an!$M$38,RANK(D2815,$D2815:$D2815)+COUNTIFS($D$2:D2815,D2815,$F$2:F2815,F2815)-1=1),
((EOMONTH(U2815,0)-U2815+1)*X2815)/DAY(EOMONTH(U2815,0))+(DAY(U2815)-1)*100/DAY(EOMONTH(U2815,0)),
IF(AND(F2815="Peretoe teenus",H2815&lt;[2]an!$M$37,S2815="kahepoolne vajaduspõhine",U2815&gt;=[2]an!$M$37,U2815&lt;=[2]an!$M$38,RANK(D2815,$D2815:$D2815)+COUNTIFS($D$2:D2815,D2815,$F$2:F2815,F2815)-1&gt;1),"",
IF(AND(F2815="Peretoe teenus",H2815&lt;[2]an!$M$37,S2815="kahepoolne vajaduspõhine",U2815&gt;[2]an!$M$38,RANK(D2815,$D2815:$D2815)+COUNTIFS($D$2:D2815,D2815,$F$2:F2815,F2815)-1=1),X2815,
IF(AND(F2815="Peretoe teenus",H2815&lt;[2]an!$M$37,S2815="kahepoolne vajaduspõhine",U2815&gt;[2]an!$M$38,RANK(D2815,$D2815:$D2815)+COUNTIFS($D$2:D2815,D2815,$F$2:F2815,F2815)-1&gt;1),"",X2815*W2815)))))))))))))),"")</f>
        <v/>
      </c>
      <c r="Z2815" s="18" t="str">
        <f t="shared" si="130"/>
        <v/>
      </c>
      <c r="AA2815" s="19" t="str">
        <f>IFERROR(VLOOKUP(E2815,[2]an!$A$3:$B$81,2,FALSE),"")</f>
        <v/>
      </c>
      <c r="AB2815" s="19" t="str">
        <f>IFERROR(VLOOKUP(AA2815,[2]an!$C$2:$D$16,2,FALSE),"")</f>
        <v/>
      </c>
      <c r="AC2815" s="20"/>
      <c r="AD2815" s="21" t="str">
        <f>IF(A2815=[2]an!$F$36,VLOOKUP([2]an!$F$36,[2]an!$F$36:$H$36,3,FALSE),IF(A2815=[2]an!$F$35,VLOOKUP([2]an!$F$35,[2]an!$F$35:$H$35,3,FALSE),IF(A2815=[2]an!$F$33,VLOOKUP([2]an!$F$33,[2]an!$F$33:$H$33,3,FALSE),IF(A2815=[2]an!$F$31,VLOOKUP([2]an!$F$31,[2]an!$F$31:$H$31,3,FALSE),""))))</f>
        <v/>
      </c>
    </row>
    <row r="2816" spans="6:30" x14ac:dyDescent="0.2">
      <c r="F2816" s="10"/>
      <c r="G2816" s="8" t="str">
        <f t="shared" si="131"/>
        <v/>
      </c>
      <c r="H2816" s="13"/>
      <c r="K2816" s="13"/>
      <c r="L2816" s="10"/>
      <c r="M2816" s="10"/>
      <c r="S2816" s="8" t="str">
        <f>IFERROR(VLOOKUP(D2816,[1]peretoe_teenus!$A$2:$L$2000,5,FALSE),"")</f>
        <v/>
      </c>
      <c r="U2816" s="13"/>
      <c r="V2816" s="15" t="str" cm="1">
        <f t="array" ref="V2816">IFERROR(IF(AND(F2816="Tugigrupp",RANK(K2816,$K2816:$K2816)+COUNTIFS($K$2:K2816,K2816,$L$2:L2816,L2816,$M$2:M2816,M2816,$I$2:I2816,I2816,$G$2:G2816,G2816,$F$2:F2816,F2816)-1=1),SUMPRODUCT(($F$2:$F$4154=F2816)*($G$2:$G$4154=G2816)*($K$2:$K$4154=K2816)*($I$2:$I$4154=I2816)*($L$2:$L$4154=L2816)*($M$2:$M$4154=M2816)),""),"")</f>
        <v/>
      </c>
      <c r="W2816" s="15" t="str">
        <f t="shared" si="129"/>
        <v/>
      </c>
      <c r="X2816" s="16" t="str">
        <f>IF(AND(A2816=[2]an!$G$38,F2816=[2]an!$E$40),[2]an!$G$40,IF(AND(A2816=[2]an!$G$38,F2816=[2]an!$E$41),[2]an!$G$41,IF(AND(A2816=[2]an!$G$38,F2816=[2]an!$E$39,H2816&gt;=[2]an!$M$37),[2]an!$G$39,
IF(AND(A2816=[2]an!$G$38,F2816=[2]an!$E$39,H2816&lt;[2]an!$M$37,S2816="kahepoolne vajaduspõhine",U2816=""),[2]an!$M$40,
IF(AND(A2816=[2]an!$G$38,F2816=[2]an!$E$39,H2816&lt;[2]an!$M$37,S2816="kahepoolne vajaduspõhine",U2816&lt;&gt;""),[2]an!$G$39,
IF(AND(A2816=[2]an!$G$38,F2816=[2]an!$E$39,H2816&lt;[2]an!$M$37,S2816&lt;&gt;"kahepoolne vajaduspõhine"),[2]an!$G$39,
IF(AND(A2816=[2]an!$G$38,F2816=[2]an!$E$42),[2]an!$G$42,
IF(AND(A2816=[2]an!$H$38,F2816=[2]an!$E$40),[2]an!$H$40,IF(AND(A2816=[2]an!$H$38,F2816=[2]an!$E$41),[2]an!$H$41,IF(AND(A2816=[2]an!$H$38,F2816=[2]an!$E$39,H2816&gt;=[2]an!$M$37),[2]an!$H$39,
IF(AND(A2816=[2]an!$H$38,F2816=[2]an!$E$39,H2816&lt;[2]an!$M$37,S2816="kahepoolne vajaduspõhine",U2816=""),[2]an!$M$40,
IF(AND(A2816=[2]an!$H$38,F2816=[2]an!$E$39,H2816&lt;[2]an!$M$37,S2816="kahepoolne vajaduspõhine",U2816&lt;&gt;""),[2]an!$H$39,
IF(AND(A2816=[2]an!$H$38,F2816=[2]an!$E$39,H2816&lt;[2]an!$M$37,S2816&lt;&gt;"kahepoolne vajaduspõhine"),[2]an!$H$39,
IF(AND(A2816=[2]an!$H$38,F2816=[2]an!$E$42),[2]an!$H$42,
IF(AND(A2816=[2]an!$I$38,F2816=[2]an!$E$40),[2]an!$I$40,IF(AND(A2816=[2]an!$I$38,F2816=[2]an!$E$41),[2]an!$I$41,IF(AND(A2816=[2]an!$I$38,F2816=[2]an!$E$39,H2816&gt;=[2]an!$M$37),[2]an!$I$39,
IF(AND(A2816=[2]an!$I$38,F2816=[2]an!$E$39,H2816&lt;[2]an!$M$37,S2816="kahepoolne vajaduspõhine",U2816=""),[2]an!$M$40,
IF(AND(A2816=[2]an!$I$38,F2816=[2]an!$E$39,H2816&lt;[2]an!$M$37,S2816="kahepoolne vajaduspõhine",U2816&lt;&gt;""),[2]an!$I$39,
IF(AND(A2816=[2]an!$I$38,F2816=[2]an!$E$39,H2816&lt;[2]an!$M$37,S2816&lt;&gt;"kahepoolne vajaduspõhine"),[2]an!$I$39,
IF(AND(A2816=[2]an!$I$38,F2816=[2]an!$E$42),[2]an!$I$42,
IF(AND(A2816=[2]an!$J$38,F2816=[2]an!$E$40),[2]an!$J$40,IF(AND(A2816=[2]an!$J$38,F2816=[2]an!$E$41),[2]an!$J$41,IF(AND(A2816=[2]an!$J$38,F2816=[2]an!$E$39,H2816&gt;=[2]an!$M$37),[2]an!$J$39,
IF(AND(A2816=[2]an!$J$38,F2816=[2]an!$E$39,H2816&lt;[2]an!$M$37,S2816="kahepoolne vajaduspõhine",U2816=""),[2]an!$M$40,
IF(AND(A2816=[2]an!$J$38,F2816=[2]an!$E$39,H2816&lt;[2]an!$M$37,S2816="kahepoolne vajaduspõhine",U2816&lt;&gt;""),[2]an!$J$39,
IF(AND(A2816=[2]an!$J$38,F2816=[2]an!$E$39,H2816&lt;[2]an!$M$37,S2816&lt;&gt;"kahepoolne vajaduspõhine"),[2]an!$J$39,
IF(AND(A2816=[2]an!$J$38,F2816=[2]an!$E$42),[2]an!$J$42,""))))))))))))))))))))))))))))</f>
        <v/>
      </c>
      <c r="Y2816" s="17" t="str">
        <f>IFERROR(IF(F2816="Tugigrupp",0,
IF(AND(F2816="Peretoe teenus",H2816&gt;=[2]an!$M$37,RANK(D2816,$D2816:$D2816)+COUNTIFS($D$2:D2816,D2816,$F$2:F2816,F2816)-1&gt;1),"",
IF(AND(F2816="Peretoe teenus",H2816&gt;=[2]an!$M$37,RANK(D2816,$D2816:$D2816)+COUNTIFS($D$2:D2816,D2816,$F$2:F2816,F2816)-1=1,MONTH(H2816)=MONTH(K2816)=TRUE,YEAR(H2816)=YEAR(K2816)=TRUE),((EOMONTH(H2816,0)-H2816+1)*X2816)/DAY(EOMONTH(H2816,0)),
IF(AND(F2816="Peretoe teenus",H2816&gt;=[2]an!$M$37,RANK(D2816,$D2816:$D2816)+COUNTIFS($D$2:D2816,D2816,$F$2:F2816,F2816)-1=1),X2816,
IF(AND(F2816="Peretoe teenus",H2816&lt;[2]an!$M$37,S2816&lt;&gt;"kahepoolne vajaduspõhine",RANK(D2816,$D2816:$D2816)+COUNTIFS($D$2:D2816,D2816,$F$2:F2816,F2816)-1=1),X2816,
IF(AND(F2816="Peretoe teenus",H2816&lt;[2]an!$M$37,S2816&lt;&gt;"kahepoolne vajaduspõhine",RANK(D2816,$D2816:$D2816)+COUNTIFS($D$2:D2816,D2816,$F$2:F2816,F2816)-1&gt;1),"",
IF(AND(F2816="Peretoe teenus",H2816&lt;[2]an!$M$37,S2816="kahepoolne vajaduspõhine",U2816="",RANK(D2816,$D2816:$D2816)+COUNTIFS($D$2:D2816,D2816,$F$2:F2816,F2816)-1=1),X2816,
IF(AND(F2816="Peretoe teenus",H2816&lt;[2]an!$M$37,S2816="kahepoolne vajaduspõhine",U2816="",RANK(D2816,$D2816:$D2816)+COUNTIFS($D$2:D2816,D2816,$F$2:F2816,F2816)-1&gt;1),"",
IF(AND(F2816="Peretoe teenus",H2816&lt;[2]an!$M$37,S2816="kahepoolne vajaduspõhine",U2816&lt;[2]an!$M$37,RANK(D2816,$D2816:$D2816)+COUNTIFS($D$2:D2816,D2816,$F$2:F2816,F2816)-1=1),X2816,
IF(AND(F2816="Peretoe teenus",H2816&lt;[2]an!$M$37,S2816="kahepoolne vajaduspõhine",U2816&lt;[2]an!$M$37,RANK(D2816,$D2816:$D2816)+COUNTIFS($D$2:D2816,D2816,$F$2:F2816,F2816)-1&gt;1),"",
IF(AND(F2816="Peretoe teenus",H2816&lt;[2]an!$M$37,S2816="kahepoolne vajaduspõhine",U2816&gt;=[2]an!$M$37,U2816&lt;=[2]an!$M$38,RANK(D2816,$D2816:$D2816)+COUNTIFS($D$2:D2816,D2816,$F$2:F2816,F2816)-1=1),
((EOMONTH(U2816,0)-U2816+1)*X2816)/DAY(EOMONTH(U2816,0))+(DAY(U2816)-1)*100/DAY(EOMONTH(U2816,0)),
IF(AND(F2816="Peretoe teenus",H2816&lt;[2]an!$M$37,S2816="kahepoolne vajaduspõhine",U2816&gt;=[2]an!$M$37,U2816&lt;=[2]an!$M$38,RANK(D2816,$D2816:$D2816)+COUNTIFS($D$2:D2816,D2816,$F$2:F2816,F2816)-1&gt;1),"",
IF(AND(F2816="Peretoe teenus",H2816&lt;[2]an!$M$37,S2816="kahepoolne vajaduspõhine",U2816&gt;[2]an!$M$38,RANK(D2816,$D2816:$D2816)+COUNTIFS($D$2:D2816,D2816,$F$2:F2816,F2816)-1=1),X2816,
IF(AND(F2816="Peretoe teenus",H2816&lt;[2]an!$M$37,S2816="kahepoolne vajaduspõhine",U2816&gt;[2]an!$M$38,RANK(D2816,$D2816:$D2816)+COUNTIFS($D$2:D2816,D2816,$F$2:F2816,F2816)-1&gt;1),"",X2816*W2816)))))))))))))),"")</f>
        <v/>
      </c>
      <c r="Z2816" s="18" t="str">
        <f t="shared" si="130"/>
        <v/>
      </c>
      <c r="AA2816" s="19" t="str">
        <f>IFERROR(VLOOKUP(E2816,[2]an!$A$3:$B$81,2,FALSE),"")</f>
        <v/>
      </c>
      <c r="AB2816" s="19" t="str">
        <f>IFERROR(VLOOKUP(AA2816,[2]an!$C$2:$D$16,2,FALSE),"")</f>
        <v/>
      </c>
      <c r="AC2816" s="20"/>
      <c r="AD2816" s="21" t="str">
        <f>IF(A2816=[2]an!$F$36,VLOOKUP([2]an!$F$36,[2]an!$F$36:$H$36,3,FALSE),IF(A2816=[2]an!$F$35,VLOOKUP([2]an!$F$35,[2]an!$F$35:$H$35,3,FALSE),IF(A2816=[2]an!$F$33,VLOOKUP([2]an!$F$33,[2]an!$F$33:$H$33,3,FALSE),IF(A2816=[2]an!$F$31,VLOOKUP([2]an!$F$31,[2]an!$F$31:$H$31,3,FALSE),""))))</f>
        <v/>
      </c>
    </row>
    <row r="2817" spans="6:30" x14ac:dyDescent="0.2">
      <c r="F2817" s="10"/>
      <c r="G2817" s="8" t="str">
        <f t="shared" si="131"/>
        <v/>
      </c>
      <c r="H2817" s="13"/>
      <c r="K2817" s="13"/>
      <c r="L2817" s="10"/>
      <c r="M2817" s="10"/>
      <c r="S2817" s="8" t="str">
        <f>IFERROR(VLOOKUP(D2817,[1]peretoe_teenus!$A$2:$L$2000,5,FALSE),"")</f>
        <v/>
      </c>
      <c r="U2817" s="13"/>
      <c r="V2817" s="15" t="str" cm="1">
        <f t="array" ref="V2817">IFERROR(IF(AND(F2817="Tugigrupp",RANK(K2817,$K2817:$K2817)+COUNTIFS($K$2:K2817,K2817,$L$2:L2817,L2817,$M$2:M2817,M2817,$I$2:I2817,I2817,$G$2:G2817,G2817,$F$2:F2817,F2817)-1=1),SUMPRODUCT(($F$2:$F$4154=F2817)*($G$2:$G$4154=G2817)*($K$2:$K$4154=K2817)*($I$2:$I$4154=I2817)*($L$2:$L$4154=L2817)*($M$2:$M$4154=M2817)),""),"")</f>
        <v/>
      </c>
      <c r="W2817" s="15" t="str">
        <f t="shared" si="129"/>
        <v/>
      </c>
      <c r="X2817" s="16" t="str">
        <f>IF(AND(A2817=[2]an!$G$38,F2817=[2]an!$E$40),[2]an!$G$40,IF(AND(A2817=[2]an!$G$38,F2817=[2]an!$E$41),[2]an!$G$41,IF(AND(A2817=[2]an!$G$38,F2817=[2]an!$E$39,H2817&gt;=[2]an!$M$37),[2]an!$G$39,
IF(AND(A2817=[2]an!$G$38,F2817=[2]an!$E$39,H2817&lt;[2]an!$M$37,S2817="kahepoolne vajaduspõhine",U2817=""),[2]an!$M$40,
IF(AND(A2817=[2]an!$G$38,F2817=[2]an!$E$39,H2817&lt;[2]an!$M$37,S2817="kahepoolne vajaduspõhine",U2817&lt;&gt;""),[2]an!$G$39,
IF(AND(A2817=[2]an!$G$38,F2817=[2]an!$E$39,H2817&lt;[2]an!$M$37,S2817&lt;&gt;"kahepoolne vajaduspõhine"),[2]an!$G$39,
IF(AND(A2817=[2]an!$G$38,F2817=[2]an!$E$42),[2]an!$G$42,
IF(AND(A2817=[2]an!$H$38,F2817=[2]an!$E$40),[2]an!$H$40,IF(AND(A2817=[2]an!$H$38,F2817=[2]an!$E$41),[2]an!$H$41,IF(AND(A2817=[2]an!$H$38,F2817=[2]an!$E$39,H2817&gt;=[2]an!$M$37),[2]an!$H$39,
IF(AND(A2817=[2]an!$H$38,F2817=[2]an!$E$39,H2817&lt;[2]an!$M$37,S2817="kahepoolne vajaduspõhine",U2817=""),[2]an!$M$40,
IF(AND(A2817=[2]an!$H$38,F2817=[2]an!$E$39,H2817&lt;[2]an!$M$37,S2817="kahepoolne vajaduspõhine",U2817&lt;&gt;""),[2]an!$H$39,
IF(AND(A2817=[2]an!$H$38,F2817=[2]an!$E$39,H2817&lt;[2]an!$M$37,S2817&lt;&gt;"kahepoolne vajaduspõhine"),[2]an!$H$39,
IF(AND(A2817=[2]an!$H$38,F2817=[2]an!$E$42),[2]an!$H$42,
IF(AND(A2817=[2]an!$I$38,F2817=[2]an!$E$40),[2]an!$I$40,IF(AND(A2817=[2]an!$I$38,F2817=[2]an!$E$41),[2]an!$I$41,IF(AND(A2817=[2]an!$I$38,F2817=[2]an!$E$39,H2817&gt;=[2]an!$M$37),[2]an!$I$39,
IF(AND(A2817=[2]an!$I$38,F2817=[2]an!$E$39,H2817&lt;[2]an!$M$37,S2817="kahepoolne vajaduspõhine",U2817=""),[2]an!$M$40,
IF(AND(A2817=[2]an!$I$38,F2817=[2]an!$E$39,H2817&lt;[2]an!$M$37,S2817="kahepoolne vajaduspõhine",U2817&lt;&gt;""),[2]an!$I$39,
IF(AND(A2817=[2]an!$I$38,F2817=[2]an!$E$39,H2817&lt;[2]an!$M$37,S2817&lt;&gt;"kahepoolne vajaduspõhine"),[2]an!$I$39,
IF(AND(A2817=[2]an!$I$38,F2817=[2]an!$E$42),[2]an!$I$42,
IF(AND(A2817=[2]an!$J$38,F2817=[2]an!$E$40),[2]an!$J$40,IF(AND(A2817=[2]an!$J$38,F2817=[2]an!$E$41),[2]an!$J$41,IF(AND(A2817=[2]an!$J$38,F2817=[2]an!$E$39,H2817&gt;=[2]an!$M$37),[2]an!$J$39,
IF(AND(A2817=[2]an!$J$38,F2817=[2]an!$E$39,H2817&lt;[2]an!$M$37,S2817="kahepoolne vajaduspõhine",U2817=""),[2]an!$M$40,
IF(AND(A2817=[2]an!$J$38,F2817=[2]an!$E$39,H2817&lt;[2]an!$M$37,S2817="kahepoolne vajaduspõhine",U2817&lt;&gt;""),[2]an!$J$39,
IF(AND(A2817=[2]an!$J$38,F2817=[2]an!$E$39,H2817&lt;[2]an!$M$37,S2817&lt;&gt;"kahepoolne vajaduspõhine"),[2]an!$J$39,
IF(AND(A2817=[2]an!$J$38,F2817=[2]an!$E$42),[2]an!$J$42,""))))))))))))))))))))))))))))</f>
        <v/>
      </c>
      <c r="Y2817" s="17" t="str">
        <f>IFERROR(IF(F2817="Tugigrupp",0,
IF(AND(F2817="Peretoe teenus",H2817&gt;=[2]an!$M$37,RANK(D2817,$D2817:$D2817)+COUNTIFS($D$2:D2817,D2817,$F$2:F2817,F2817)-1&gt;1),"",
IF(AND(F2817="Peretoe teenus",H2817&gt;=[2]an!$M$37,RANK(D2817,$D2817:$D2817)+COUNTIFS($D$2:D2817,D2817,$F$2:F2817,F2817)-1=1,MONTH(H2817)=MONTH(K2817)=TRUE,YEAR(H2817)=YEAR(K2817)=TRUE),((EOMONTH(H2817,0)-H2817+1)*X2817)/DAY(EOMONTH(H2817,0)),
IF(AND(F2817="Peretoe teenus",H2817&gt;=[2]an!$M$37,RANK(D2817,$D2817:$D2817)+COUNTIFS($D$2:D2817,D2817,$F$2:F2817,F2817)-1=1),X2817,
IF(AND(F2817="Peretoe teenus",H2817&lt;[2]an!$M$37,S2817&lt;&gt;"kahepoolne vajaduspõhine",RANK(D2817,$D2817:$D2817)+COUNTIFS($D$2:D2817,D2817,$F$2:F2817,F2817)-1=1),X2817,
IF(AND(F2817="Peretoe teenus",H2817&lt;[2]an!$M$37,S2817&lt;&gt;"kahepoolne vajaduspõhine",RANK(D2817,$D2817:$D2817)+COUNTIFS($D$2:D2817,D2817,$F$2:F2817,F2817)-1&gt;1),"",
IF(AND(F2817="Peretoe teenus",H2817&lt;[2]an!$M$37,S2817="kahepoolne vajaduspõhine",U2817="",RANK(D2817,$D2817:$D2817)+COUNTIFS($D$2:D2817,D2817,$F$2:F2817,F2817)-1=1),X2817,
IF(AND(F2817="Peretoe teenus",H2817&lt;[2]an!$M$37,S2817="kahepoolne vajaduspõhine",U2817="",RANK(D2817,$D2817:$D2817)+COUNTIFS($D$2:D2817,D2817,$F$2:F2817,F2817)-1&gt;1),"",
IF(AND(F2817="Peretoe teenus",H2817&lt;[2]an!$M$37,S2817="kahepoolne vajaduspõhine",U2817&lt;[2]an!$M$37,RANK(D2817,$D2817:$D2817)+COUNTIFS($D$2:D2817,D2817,$F$2:F2817,F2817)-1=1),X2817,
IF(AND(F2817="Peretoe teenus",H2817&lt;[2]an!$M$37,S2817="kahepoolne vajaduspõhine",U2817&lt;[2]an!$M$37,RANK(D2817,$D2817:$D2817)+COUNTIFS($D$2:D2817,D2817,$F$2:F2817,F2817)-1&gt;1),"",
IF(AND(F2817="Peretoe teenus",H2817&lt;[2]an!$M$37,S2817="kahepoolne vajaduspõhine",U2817&gt;=[2]an!$M$37,U2817&lt;=[2]an!$M$38,RANK(D2817,$D2817:$D2817)+COUNTIFS($D$2:D2817,D2817,$F$2:F2817,F2817)-1=1),
((EOMONTH(U2817,0)-U2817+1)*X2817)/DAY(EOMONTH(U2817,0))+(DAY(U2817)-1)*100/DAY(EOMONTH(U2817,0)),
IF(AND(F2817="Peretoe teenus",H2817&lt;[2]an!$M$37,S2817="kahepoolne vajaduspõhine",U2817&gt;=[2]an!$M$37,U2817&lt;=[2]an!$M$38,RANK(D2817,$D2817:$D2817)+COUNTIFS($D$2:D2817,D2817,$F$2:F2817,F2817)-1&gt;1),"",
IF(AND(F2817="Peretoe teenus",H2817&lt;[2]an!$M$37,S2817="kahepoolne vajaduspõhine",U2817&gt;[2]an!$M$38,RANK(D2817,$D2817:$D2817)+COUNTIFS($D$2:D2817,D2817,$F$2:F2817,F2817)-1=1),X2817,
IF(AND(F2817="Peretoe teenus",H2817&lt;[2]an!$M$37,S2817="kahepoolne vajaduspõhine",U2817&gt;[2]an!$M$38,RANK(D2817,$D2817:$D2817)+COUNTIFS($D$2:D2817,D2817,$F$2:F2817,F2817)-1&gt;1),"",X2817*W2817)))))))))))))),"")</f>
        <v/>
      </c>
      <c r="Z2817" s="18" t="str">
        <f t="shared" si="130"/>
        <v/>
      </c>
      <c r="AA2817" s="19" t="str">
        <f>IFERROR(VLOOKUP(E2817,[2]an!$A$3:$B$81,2,FALSE),"")</f>
        <v/>
      </c>
      <c r="AB2817" s="19" t="str">
        <f>IFERROR(VLOOKUP(AA2817,[2]an!$C$2:$D$16,2,FALSE),"")</f>
        <v/>
      </c>
      <c r="AC2817" s="20"/>
      <c r="AD2817" s="21" t="str">
        <f>IF(A2817=[2]an!$F$36,VLOOKUP([2]an!$F$36,[2]an!$F$36:$H$36,3,FALSE),IF(A2817=[2]an!$F$35,VLOOKUP([2]an!$F$35,[2]an!$F$35:$H$35,3,FALSE),IF(A2817=[2]an!$F$33,VLOOKUP([2]an!$F$33,[2]an!$F$33:$H$33,3,FALSE),IF(A2817=[2]an!$F$31,VLOOKUP([2]an!$F$31,[2]an!$F$31:$H$31,3,FALSE),""))))</f>
        <v/>
      </c>
    </row>
    <row r="2818" spans="6:30" x14ac:dyDescent="0.2">
      <c r="F2818" s="10"/>
      <c r="G2818" s="8" t="str">
        <f t="shared" si="131"/>
        <v/>
      </c>
      <c r="H2818" s="13"/>
      <c r="K2818" s="13"/>
      <c r="L2818" s="10"/>
      <c r="M2818" s="10"/>
      <c r="S2818" s="8" t="str">
        <f>IFERROR(VLOOKUP(D2818,[1]peretoe_teenus!$A$2:$L$2000,5,FALSE),"")</f>
        <v/>
      </c>
      <c r="U2818" s="13"/>
      <c r="V2818" s="15" t="str" cm="1">
        <f t="array" ref="V2818">IFERROR(IF(AND(F2818="Tugigrupp",RANK(K2818,$K2818:$K2818)+COUNTIFS($K$2:K2818,K2818,$L$2:L2818,L2818,$M$2:M2818,M2818,$I$2:I2818,I2818,$G$2:G2818,G2818,$F$2:F2818,F2818)-1=1),SUMPRODUCT(($F$2:$F$4154=F2818)*($G$2:$G$4154=G2818)*($K$2:$K$4154=K2818)*($I$2:$I$4154=I2818)*($L$2:$L$4154=L2818)*($M$2:$M$4154=M2818)),""),"")</f>
        <v/>
      </c>
      <c r="W2818" s="15" t="str">
        <f t="shared" ref="W2818:W2881" si="132">IF(A2818="","",(M2818-L2818)*1440/45)</f>
        <v/>
      </c>
      <c r="X2818" s="16" t="str">
        <f>IF(AND(A2818=[2]an!$G$38,F2818=[2]an!$E$40),[2]an!$G$40,IF(AND(A2818=[2]an!$G$38,F2818=[2]an!$E$41),[2]an!$G$41,IF(AND(A2818=[2]an!$G$38,F2818=[2]an!$E$39,H2818&gt;=[2]an!$M$37),[2]an!$G$39,
IF(AND(A2818=[2]an!$G$38,F2818=[2]an!$E$39,H2818&lt;[2]an!$M$37,S2818="kahepoolne vajaduspõhine",U2818=""),[2]an!$M$40,
IF(AND(A2818=[2]an!$G$38,F2818=[2]an!$E$39,H2818&lt;[2]an!$M$37,S2818="kahepoolne vajaduspõhine",U2818&lt;&gt;""),[2]an!$G$39,
IF(AND(A2818=[2]an!$G$38,F2818=[2]an!$E$39,H2818&lt;[2]an!$M$37,S2818&lt;&gt;"kahepoolne vajaduspõhine"),[2]an!$G$39,
IF(AND(A2818=[2]an!$G$38,F2818=[2]an!$E$42),[2]an!$G$42,
IF(AND(A2818=[2]an!$H$38,F2818=[2]an!$E$40),[2]an!$H$40,IF(AND(A2818=[2]an!$H$38,F2818=[2]an!$E$41),[2]an!$H$41,IF(AND(A2818=[2]an!$H$38,F2818=[2]an!$E$39,H2818&gt;=[2]an!$M$37),[2]an!$H$39,
IF(AND(A2818=[2]an!$H$38,F2818=[2]an!$E$39,H2818&lt;[2]an!$M$37,S2818="kahepoolne vajaduspõhine",U2818=""),[2]an!$M$40,
IF(AND(A2818=[2]an!$H$38,F2818=[2]an!$E$39,H2818&lt;[2]an!$M$37,S2818="kahepoolne vajaduspõhine",U2818&lt;&gt;""),[2]an!$H$39,
IF(AND(A2818=[2]an!$H$38,F2818=[2]an!$E$39,H2818&lt;[2]an!$M$37,S2818&lt;&gt;"kahepoolne vajaduspõhine"),[2]an!$H$39,
IF(AND(A2818=[2]an!$H$38,F2818=[2]an!$E$42),[2]an!$H$42,
IF(AND(A2818=[2]an!$I$38,F2818=[2]an!$E$40),[2]an!$I$40,IF(AND(A2818=[2]an!$I$38,F2818=[2]an!$E$41),[2]an!$I$41,IF(AND(A2818=[2]an!$I$38,F2818=[2]an!$E$39,H2818&gt;=[2]an!$M$37),[2]an!$I$39,
IF(AND(A2818=[2]an!$I$38,F2818=[2]an!$E$39,H2818&lt;[2]an!$M$37,S2818="kahepoolne vajaduspõhine",U2818=""),[2]an!$M$40,
IF(AND(A2818=[2]an!$I$38,F2818=[2]an!$E$39,H2818&lt;[2]an!$M$37,S2818="kahepoolne vajaduspõhine",U2818&lt;&gt;""),[2]an!$I$39,
IF(AND(A2818=[2]an!$I$38,F2818=[2]an!$E$39,H2818&lt;[2]an!$M$37,S2818&lt;&gt;"kahepoolne vajaduspõhine"),[2]an!$I$39,
IF(AND(A2818=[2]an!$I$38,F2818=[2]an!$E$42),[2]an!$I$42,
IF(AND(A2818=[2]an!$J$38,F2818=[2]an!$E$40),[2]an!$J$40,IF(AND(A2818=[2]an!$J$38,F2818=[2]an!$E$41),[2]an!$J$41,IF(AND(A2818=[2]an!$J$38,F2818=[2]an!$E$39,H2818&gt;=[2]an!$M$37),[2]an!$J$39,
IF(AND(A2818=[2]an!$J$38,F2818=[2]an!$E$39,H2818&lt;[2]an!$M$37,S2818="kahepoolne vajaduspõhine",U2818=""),[2]an!$M$40,
IF(AND(A2818=[2]an!$J$38,F2818=[2]an!$E$39,H2818&lt;[2]an!$M$37,S2818="kahepoolne vajaduspõhine",U2818&lt;&gt;""),[2]an!$J$39,
IF(AND(A2818=[2]an!$J$38,F2818=[2]an!$E$39,H2818&lt;[2]an!$M$37,S2818&lt;&gt;"kahepoolne vajaduspõhine"),[2]an!$J$39,
IF(AND(A2818=[2]an!$J$38,F2818=[2]an!$E$42),[2]an!$J$42,""))))))))))))))))))))))))))))</f>
        <v/>
      </c>
      <c r="Y2818" s="17" t="str">
        <f>IFERROR(IF(F2818="Tugigrupp",0,
IF(AND(F2818="Peretoe teenus",H2818&gt;=[2]an!$M$37,RANK(D2818,$D2818:$D2818)+COUNTIFS($D$2:D2818,D2818,$F$2:F2818,F2818)-1&gt;1),"",
IF(AND(F2818="Peretoe teenus",H2818&gt;=[2]an!$M$37,RANK(D2818,$D2818:$D2818)+COUNTIFS($D$2:D2818,D2818,$F$2:F2818,F2818)-1=1,MONTH(H2818)=MONTH(K2818)=TRUE,YEAR(H2818)=YEAR(K2818)=TRUE),((EOMONTH(H2818,0)-H2818+1)*X2818)/DAY(EOMONTH(H2818,0)),
IF(AND(F2818="Peretoe teenus",H2818&gt;=[2]an!$M$37,RANK(D2818,$D2818:$D2818)+COUNTIFS($D$2:D2818,D2818,$F$2:F2818,F2818)-1=1),X2818,
IF(AND(F2818="Peretoe teenus",H2818&lt;[2]an!$M$37,S2818&lt;&gt;"kahepoolne vajaduspõhine",RANK(D2818,$D2818:$D2818)+COUNTIFS($D$2:D2818,D2818,$F$2:F2818,F2818)-1=1),X2818,
IF(AND(F2818="Peretoe teenus",H2818&lt;[2]an!$M$37,S2818&lt;&gt;"kahepoolne vajaduspõhine",RANK(D2818,$D2818:$D2818)+COUNTIFS($D$2:D2818,D2818,$F$2:F2818,F2818)-1&gt;1),"",
IF(AND(F2818="Peretoe teenus",H2818&lt;[2]an!$M$37,S2818="kahepoolne vajaduspõhine",U2818="",RANK(D2818,$D2818:$D2818)+COUNTIFS($D$2:D2818,D2818,$F$2:F2818,F2818)-1=1),X2818,
IF(AND(F2818="Peretoe teenus",H2818&lt;[2]an!$M$37,S2818="kahepoolne vajaduspõhine",U2818="",RANK(D2818,$D2818:$D2818)+COUNTIFS($D$2:D2818,D2818,$F$2:F2818,F2818)-1&gt;1),"",
IF(AND(F2818="Peretoe teenus",H2818&lt;[2]an!$M$37,S2818="kahepoolne vajaduspõhine",U2818&lt;[2]an!$M$37,RANK(D2818,$D2818:$D2818)+COUNTIFS($D$2:D2818,D2818,$F$2:F2818,F2818)-1=1),X2818,
IF(AND(F2818="Peretoe teenus",H2818&lt;[2]an!$M$37,S2818="kahepoolne vajaduspõhine",U2818&lt;[2]an!$M$37,RANK(D2818,$D2818:$D2818)+COUNTIFS($D$2:D2818,D2818,$F$2:F2818,F2818)-1&gt;1),"",
IF(AND(F2818="Peretoe teenus",H2818&lt;[2]an!$M$37,S2818="kahepoolne vajaduspõhine",U2818&gt;=[2]an!$M$37,U2818&lt;=[2]an!$M$38,RANK(D2818,$D2818:$D2818)+COUNTIFS($D$2:D2818,D2818,$F$2:F2818,F2818)-1=1),
((EOMONTH(U2818,0)-U2818+1)*X2818)/DAY(EOMONTH(U2818,0))+(DAY(U2818)-1)*100/DAY(EOMONTH(U2818,0)),
IF(AND(F2818="Peretoe teenus",H2818&lt;[2]an!$M$37,S2818="kahepoolne vajaduspõhine",U2818&gt;=[2]an!$M$37,U2818&lt;=[2]an!$M$38,RANK(D2818,$D2818:$D2818)+COUNTIFS($D$2:D2818,D2818,$F$2:F2818,F2818)-1&gt;1),"",
IF(AND(F2818="Peretoe teenus",H2818&lt;[2]an!$M$37,S2818="kahepoolne vajaduspõhine",U2818&gt;[2]an!$M$38,RANK(D2818,$D2818:$D2818)+COUNTIFS($D$2:D2818,D2818,$F$2:F2818,F2818)-1=1),X2818,
IF(AND(F2818="Peretoe teenus",H2818&lt;[2]an!$M$37,S2818="kahepoolne vajaduspõhine",U2818&gt;[2]an!$M$38,RANK(D2818,$D2818:$D2818)+COUNTIFS($D$2:D2818,D2818,$F$2:F2818,F2818)-1&gt;1),"",X2818*W2818)))))))))))))),"")</f>
        <v/>
      </c>
      <c r="Z2818" s="18" t="str">
        <f t="shared" ref="Z2818:Z2881" si="133">IF(F2818="Tugigrupp",SUMPRODUCT(($F$2:$F$4154=F2818)*($G$2:$G$4154=G2818)*($K$2:$K$4154=K2818)*($I$2:$I$4154=I2818)*($L$2:$L$4154=L2818)*($M$2:$M$4154=M2818)),"")</f>
        <v/>
      </c>
      <c r="AA2818" s="19" t="str">
        <f>IFERROR(VLOOKUP(E2818,[2]an!$A$3:$B$81,2,FALSE),"")</f>
        <v/>
      </c>
      <c r="AB2818" s="19" t="str">
        <f>IFERROR(VLOOKUP(AA2818,[2]an!$C$2:$D$16,2,FALSE),"")</f>
        <v/>
      </c>
      <c r="AC2818" s="20"/>
      <c r="AD2818" s="21" t="str">
        <f>IF(A2818=[2]an!$F$36,VLOOKUP([2]an!$F$36,[2]an!$F$36:$H$36,3,FALSE),IF(A2818=[2]an!$F$35,VLOOKUP([2]an!$F$35,[2]an!$F$35:$H$35,3,FALSE),IF(A2818=[2]an!$F$33,VLOOKUP([2]an!$F$33,[2]an!$F$33:$H$33,3,FALSE),IF(A2818=[2]an!$F$31,VLOOKUP([2]an!$F$31,[2]an!$F$31:$H$31,3,FALSE),""))))</f>
        <v/>
      </c>
    </row>
    <row r="2819" spans="6:30" x14ac:dyDescent="0.2">
      <c r="F2819" s="10"/>
      <c r="G2819" s="8" t="str">
        <f t="shared" ref="G2819:G2882" si="134">IF(F2819="","",IF(F2819&lt;&gt;"Tugigrupp","pole",""))</f>
        <v/>
      </c>
      <c r="H2819" s="13"/>
      <c r="K2819" s="13"/>
      <c r="L2819" s="10"/>
      <c r="M2819" s="10"/>
      <c r="S2819" s="8" t="str">
        <f>IFERROR(VLOOKUP(D2819,[1]peretoe_teenus!$A$2:$L$2000,5,FALSE),"")</f>
        <v/>
      </c>
      <c r="U2819" s="13"/>
      <c r="V2819" s="15" t="str" cm="1">
        <f t="array" ref="V2819">IFERROR(IF(AND(F2819="Tugigrupp",RANK(K2819,$K2819:$K2819)+COUNTIFS($K$2:K2819,K2819,$L$2:L2819,L2819,$M$2:M2819,M2819,$I$2:I2819,I2819,$G$2:G2819,G2819,$F$2:F2819,F2819)-1=1),SUMPRODUCT(($F$2:$F$4154=F2819)*($G$2:$G$4154=G2819)*($K$2:$K$4154=K2819)*($I$2:$I$4154=I2819)*($L$2:$L$4154=L2819)*($M$2:$M$4154=M2819)),""),"")</f>
        <v/>
      </c>
      <c r="W2819" s="15" t="str">
        <f t="shared" si="132"/>
        <v/>
      </c>
      <c r="X2819" s="16" t="str">
        <f>IF(AND(A2819=[2]an!$G$38,F2819=[2]an!$E$40),[2]an!$G$40,IF(AND(A2819=[2]an!$G$38,F2819=[2]an!$E$41),[2]an!$G$41,IF(AND(A2819=[2]an!$G$38,F2819=[2]an!$E$39,H2819&gt;=[2]an!$M$37),[2]an!$G$39,
IF(AND(A2819=[2]an!$G$38,F2819=[2]an!$E$39,H2819&lt;[2]an!$M$37,S2819="kahepoolne vajaduspõhine",U2819=""),[2]an!$M$40,
IF(AND(A2819=[2]an!$G$38,F2819=[2]an!$E$39,H2819&lt;[2]an!$M$37,S2819="kahepoolne vajaduspõhine",U2819&lt;&gt;""),[2]an!$G$39,
IF(AND(A2819=[2]an!$G$38,F2819=[2]an!$E$39,H2819&lt;[2]an!$M$37,S2819&lt;&gt;"kahepoolne vajaduspõhine"),[2]an!$G$39,
IF(AND(A2819=[2]an!$G$38,F2819=[2]an!$E$42),[2]an!$G$42,
IF(AND(A2819=[2]an!$H$38,F2819=[2]an!$E$40),[2]an!$H$40,IF(AND(A2819=[2]an!$H$38,F2819=[2]an!$E$41),[2]an!$H$41,IF(AND(A2819=[2]an!$H$38,F2819=[2]an!$E$39,H2819&gt;=[2]an!$M$37),[2]an!$H$39,
IF(AND(A2819=[2]an!$H$38,F2819=[2]an!$E$39,H2819&lt;[2]an!$M$37,S2819="kahepoolne vajaduspõhine",U2819=""),[2]an!$M$40,
IF(AND(A2819=[2]an!$H$38,F2819=[2]an!$E$39,H2819&lt;[2]an!$M$37,S2819="kahepoolne vajaduspõhine",U2819&lt;&gt;""),[2]an!$H$39,
IF(AND(A2819=[2]an!$H$38,F2819=[2]an!$E$39,H2819&lt;[2]an!$M$37,S2819&lt;&gt;"kahepoolne vajaduspõhine"),[2]an!$H$39,
IF(AND(A2819=[2]an!$H$38,F2819=[2]an!$E$42),[2]an!$H$42,
IF(AND(A2819=[2]an!$I$38,F2819=[2]an!$E$40),[2]an!$I$40,IF(AND(A2819=[2]an!$I$38,F2819=[2]an!$E$41),[2]an!$I$41,IF(AND(A2819=[2]an!$I$38,F2819=[2]an!$E$39,H2819&gt;=[2]an!$M$37),[2]an!$I$39,
IF(AND(A2819=[2]an!$I$38,F2819=[2]an!$E$39,H2819&lt;[2]an!$M$37,S2819="kahepoolne vajaduspõhine",U2819=""),[2]an!$M$40,
IF(AND(A2819=[2]an!$I$38,F2819=[2]an!$E$39,H2819&lt;[2]an!$M$37,S2819="kahepoolne vajaduspõhine",U2819&lt;&gt;""),[2]an!$I$39,
IF(AND(A2819=[2]an!$I$38,F2819=[2]an!$E$39,H2819&lt;[2]an!$M$37,S2819&lt;&gt;"kahepoolne vajaduspõhine"),[2]an!$I$39,
IF(AND(A2819=[2]an!$I$38,F2819=[2]an!$E$42),[2]an!$I$42,
IF(AND(A2819=[2]an!$J$38,F2819=[2]an!$E$40),[2]an!$J$40,IF(AND(A2819=[2]an!$J$38,F2819=[2]an!$E$41),[2]an!$J$41,IF(AND(A2819=[2]an!$J$38,F2819=[2]an!$E$39,H2819&gt;=[2]an!$M$37),[2]an!$J$39,
IF(AND(A2819=[2]an!$J$38,F2819=[2]an!$E$39,H2819&lt;[2]an!$M$37,S2819="kahepoolne vajaduspõhine",U2819=""),[2]an!$M$40,
IF(AND(A2819=[2]an!$J$38,F2819=[2]an!$E$39,H2819&lt;[2]an!$M$37,S2819="kahepoolne vajaduspõhine",U2819&lt;&gt;""),[2]an!$J$39,
IF(AND(A2819=[2]an!$J$38,F2819=[2]an!$E$39,H2819&lt;[2]an!$M$37,S2819&lt;&gt;"kahepoolne vajaduspõhine"),[2]an!$J$39,
IF(AND(A2819=[2]an!$J$38,F2819=[2]an!$E$42),[2]an!$J$42,""))))))))))))))))))))))))))))</f>
        <v/>
      </c>
      <c r="Y2819" s="17" t="str">
        <f>IFERROR(IF(F2819="Tugigrupp",0,
IF(AND(F2819="Peretoe teenus",H2819&gt;=[2]an!$M$37,RANK(D2819,$D2819:$D2819)+COUNTIFS($D$2:D2819,D2819,$F$2:F2819,F2819)-1&gt;1),"",
IF(AND(F2819="Peretoe teenus",H2819&gt;=[2]an!$M$37,RANK(D2819,$D2819:$D2819)+COUNTIFS($D$2:D2819,D2819,$F$2:F2819,F2819)-1=1,MONTH(H2819)=MONTH(K2819)=TRUE,YEAR(H2819)=YEAR(K2819)=TRUE),((EOMONTH(H2819,0)-H2819+1)*X2819)/DAY(EOMONTH(H2819,0)),
IF(AND(F2819="Peretoe teenus",H2819&gt;=[2]an!$M$37,RANK(D2819,$D2819:$D2819)+COUNTIFS($D$2:D2819,D2819,$F$2:F2819,F2819)-1=1),X2819,
IF(AND(F2819="Peretoe teenus",H2819&lt;[2]an!$M$37,S2819&lt;&gt;"kahepoolne vajaduspõhine",RANK(D2819,$D2819:$D2819)+COUNTIFS($D$2:D2819,D2819,$F$2:F2819,F2819)-1=1),X2819,
IF(AND(F2819="Peretoe teenus",H2819&lt;[2]an!$M$37,S2819&lt;&gt;"kahepoolne vajaduspõhine",RANK(D2819,$D2819:$D2819)+COUNTIFS($D$2:D2819,D2819,$F$2:F2819,F2819)-1&gt;1),"",
IF(AND(F2819="Peretoe teenus",H2819&lt;[2]an!$M$37,S2819="kahepoolne vajaduspõhine",U2819="",RANK(D2819,$D2819:$D2819)+COUNTIFS($D$2:D2819,D2819,$F$2:F2819,F2819)-1=1),X2819,
IF(AND(F2819="Peretoe teenus",H2819&lt;[2]an!$M$37,S2819="kahepoolne vajaduspõhine",U2819="",RANK(D2819,$D2819:$D2819)+COUNTIFS($D$2:D2819,D2819,$F$2:F2819,F2819)-1&gt;1),"",
IF(AND(F2819="Peretoe teenus",H2819&lt;[2]an!$M$37,S2819="kahepoolne vajaduspõhine",U2819&lt;[2]an!$M$37,RANK(D2819,$D2819:$D2819)+COUNTIFS($D$2:D2819,D2819,$F$2:F2819,F2819)-1=1),X2819,
IF(AND(F2819="Peretoe teenus",H2819&lt;[2]an!$M$37,S2819="kahepoolne vajaduspõhine",U2819&lt;[2]an!$M$37,RANK(D2819,$D2819:$D2819)+COUNTIFS($D$2:D2819,D2819,$F$2:F2819,F2819)-1&gt;1),"",
IF(AND(F2819="Peretoe teenus",H2819&lt;[2]an!$M$37,S2819="kahepoolne vajaduspõhine",U2819&gt;=[2]an!$M$37,U2819&lt;=[2]an!$M$38,RANK(D2819,$D2819:$D2819)+COUNTIFS($D$2:D2819,D2819,$F$2:F2819,F2819)-1=1),
((EOMONTH(U2819,0)-U2819+1)*X2819)/DAY(EOMONTH(U2819,0))+(DAY(U2819)-1)*100/DAY(EOMONTH(U2819,0)),
IF(AND(F2819="Peretoe teenus",H2819&lt;[2]an!$M$37,S2819="kahepoolne vajaduspõhine",U2819&gt;=[2]an!$M$37,U2819&lt;=[2]an!$M$38,RANK(D2819,$D2819:$D2819)+COUNTIFS($D$2:D2819,D2819,$F$2:F2819,F2819)-1&gt;1),"",
IF(AND(F2819="Peretoe teenus",H2819&lt;[2]an!$M$37,S2819="kahepoolne vajaduspõhine",U2819&gt;[2]an!$M$38,RANK(D2819,$D2819:$D2819)+COUNTIFS($D$2:D2819,D2819,$F$2:F2819,F2819)-1=1),X2819,
IF(AND(F2819="Peretoe teenus",H2819&lt;[2]an!$M$37,S2819="kahepoolne vajaduspõhine",U2819&gt;[2]an!$M$38,RANK(D2819,$D2819:$D2819)+COUNTIFS($D$2:D2819,D2819,$F$2:F2819,F2819)-1&gt;1),"",X2819*W2819)))))))))))))),"")</f>
        <v/>
      </c>
      <c r="Z2819" s="18" t="str">
        <f t="shared" si="133"/>
        <v/>
      </c>
      <c r="AA2819" s="19" t="str">
        <f>IFERROR(VLOOKUP(E2819,[2]an!$A$3:$B$81,2,FALSE),"")</f>
        <v/>
      </c>
      <c r="AB2819" s="19" t="str">
        <f>IFERROR(VLOOKUP(AA2819,[2]an!$C$2:$D$16,2,FALSE),"")</f>
        <v/>
      </c>
      <c r="AC2819" s="20"/>
      <c r="AD2819" s="21" t="str">
        <f>IF(A2819=[2]an!$F$36,VLOOKUP([2]an!$F$36,[2]an!$F$36:$H$36,3,FALSE),IF(A2819=[2]an!$F$35,VLOOKUP([2]an!$F$35,[2]an!$F$35:$H$35,3,FALSE),IF(A2819=[2]an!$F$33,VLOOKUP([2]an!$F$33,[2]an!$F$33:$H$33,3,FALSE),IF(A2819=[2]an!$F$31,VLOOKUP([2]an!$F$31,[2]an!$F$31:$H$31,3,FALSE),""))))</f>
        <v/>
      </c>
    </row>
    <row r="2820" spans="6:30" x14ac:dyDescent="0.2">
      <c r="F2820" s="10"/>
      <c r="G2820" s="8" t="str">
        <f t="shared" si="134"/>
        <v/>
      </c>
      <c r="H2820" s="13"/>
      <c r="K2820" s="13"/>
      <c r="L2820" s="10"/>
      <c r="M2820" s="10"/>
      <c r="S2820" s="8" t="str">
        <f>IFERROR(VLOOKUP(D2820,[1]peretoe_teenus!$A$2:$L$2000,5,FALSE),"")</f>
        <v/>
      </c>
      <c r="U2820" s="13"/>
      <c r="V2820" s="15" t="str" cm="1">
        <f t="array" ref="V2820">IFERROR(IF(AND(F2820="Tugigrupp",RANK(K2820,$K2820:$K2820)+COUNTIFS($K$2:K2820,K2820,$L$2:L2820,L2820,$M$2:M2820,M2820,$I$2:I2820,I2820,$G$2:G2820,G2820,$F$2:F2820,F2820)-1=1),SUMPRODUCT(($F$2:$F$4154=F2820)*($G$2:$G$4154=G2820)*($K$2:$K$4154=K2820)*($I$2:$I$4154=I2820)*($L$2:$L$4154=L2820)*($M$2:$M$4154=M2820)),""),"")</f>
        <v/>
      </c>
      <c r="W2820" s="15" t="str">
        <f t="shared" si="132"/>
        <v/>
      </c>
      <c r="X2820" s="16" t="str">
        <f>IF(AND(A2820=[2]an!$G$38,F2820=[2]an!$E$40),[2]an!$G$40,IF(AND(A2820=[2]an!$G$38,F2820=[2]an!$E$41),[2]an!$G$41,IF(AND(A2820=[2]an!$G$38,F2820=[2]an!$E$39,H2820&gt;=[2]an!$M$37),[2]an!$G$39,
IF(AND(A2820=[2]an!$G$38,F2820=[2]an!$E$39,H2820&lt;[2]an!$M$37,S2820="kahepoolne vajaduspõhine",U2820=""),[2]an!$M$40,
IF(AND(A2820=[2]an!$G$38,F2820=[2]an!$E$39,H2820&lt;[2]an!$M$37,S2820="kahepoolne vajaduspõhine",U2820&lt;&gt;""),[2]an!$G$39,
IF(AND(A2820=[2]an!$G$38,F2820=[2]an!$E$39,H2820&lt;[2]an!$M$37,S2820&lt;&gt;"kahepoolne vajaduspõhine"),[2]an!$G$39,
IF(AND(A2820=[2]an!$G$38,F2820=[2]an!$E$42),[2]an!$G$42,
IF(AND(A2820=[2]an!$H$38,F2820=[2]an!$E$40),[2]an!$H$40,IF(AND(A2820=[2]an!$H$38,F2820=[2]an!$E$41),[2]an!$H$41,IF(AND(A2820=[2]an!$H$38,F2820=[2]an!$E$39,H2820&gt;=[2]an!$M$37),[2]an!$H$39,
IF(AND(A2820=[2]an!$H$38,F2820=[2]an!$E$39,H2820&lt;[2]an!$M$37,S2820="kahepoolne vajaduspõhine",U2820=""),[2]an!$M$40,
IF(AND(A2820=[2]an!$H$38,F2820=[2]an!$E$39,H2820&lt;[2]an!$M$37,S2820="kahepoolne vajaduspõhine",U2820&lt;&gt;""),[2]an!$H$39,
IF(AND(A2820=[2]an!$H$38,F2820=[2]an!$E$39,H2820&lt;[2]an!$M$37,S2820&lt;&gt;"kahepoolne vajaduspõhine"),[2]an!$H$39,
IF(AND(A2820=[2]an!$H$38,F2820=[2]an!$E$42),[2]an!$H$42,
IF(AND(A2820=[2]an!$I$38,F2820=[2]an!$E$40),[2]an!$I$40,IF(AND(A2820=[2]an!$I$38,F2820=[2]an!$E$41),[2]an!$I$41,IF(AND(A2820=[2]an!$I$38,F2820=[2]an!$E$39,H2820&gt;=[2]an!$M$37),[2]an!$I$39,
IF(AND(A2820=[2]an!$I$38,F2820=[2]an!$E$39,H2820&lt;[2]an!$M$37,S2820="kahepoolne vajaduspõhine",U2820=""),[2]an!$M$40,
IF(AND(A2820=[2]an!$I$38,F2820=[2]an!$E$39,H2820&lt;[2]an!$M$37,S2820="kahepoolne vajaduspõhine",U2820&lt;&gt;""),[2]an!$I$39,
IF(AND(A2820=[2]an!$I$38,F2820=[2]an!$E$39,H2820&lt;[2]an!$M$37,S2820&lt;&gt;"kahepoolne vajaduspõhine"),[2]an!$I$39,
IF(AND(A2820=[2]an!$I$38,F2820=[2]an!$E$42),[2]an!$I$42,
IF(AND(A2820=[2]an!$J$38,F2820=[2]an!$E$40),[2]an!$J$40,IF(AND(A2820=[2]an!$J$38,F2820=[2]an!$E$41),[2]an!$J$41,IF(AND(A2820=[2]an!$J$38,F2820=[2]an!$E$39,H2820&gt;=[2]an!$M$37),[2]an!$J$39,
IF(AND(A2820=[2]an!$J$38,F2820=[2]an!$E$39,H2820&lt;[2]an!$M$37,S2820="kahepoolne vajaduspõhine",U2820=""),[2]an!$M$40,
IF(AND(A2820=[2]an!$J$38,F2820=[2]an!$E$39,H2820&lt;[2]an!$M$37,S2820="kahepoolne vajaduspõhine",U2820&lt;&gt;""),[2]an!$J$39,
IF(AND(A2820=[2]an!$J$38,F2820=[2]an!$E$39,H2820&lt;[2]an!$M$37,S2820&lt;&gt;"kahepoolne vajaduspõhine"),[2]an!$J$39,
IF(AND(A2820=[2]an!$J$38,F2820=[2]an!$E$42),[2]an!$J$42,""))))))))))))))))))))))))))))</f>
        <v/>
      </c>
      <c r="Y2820" s="17" t="str">
        <f>IFERROR(IF(F2820="Tugigrupp",0,
IF(AND(F2820="Peretoe teenus",H2820&gt;=[2]an!$M$37,RANK(D2820,$D2820:$D2820)+COUNTIFS($D$2:D2820,D2820,$F$2:F2820,F2820)-1&gt;1),"",
IF(AND(F2820="Peretoe teenus",H2820&gt;=[2]an!$M$37,RANK(D2820,$D2820:$D2820)+COUNTIFS($D$2:D2820,D2820,$F$2:F2820,F2820)-1=1,MONTH(H2820)=MONTH(K2820)=TRUE,YEAR(H2820)=YEAR(K2820)=TRUE),((EOMONTH(H2820,0)-H2820+1)*X2820)/DAY(EOMONTH(H2820,0)),
IF(AND(F2820="Peretoe teenus",H2820&gt;=[2]an!$M$37,RANK(D2820,$D2820:$D2820)+COUNTIFS($D$2:D2820,D2820,$F$2:F2820,F2820)-1=1),X2820,
IF(AND(F2820="Peretoe teenus",H2820&lt;[2]an!$M$37,S2820&lt;&gt;"kahepoolne vajaduspõhine",RANK(D2820,$D2820:$D2820)+COUNTIFS($D$2:D2820,D2820,$F$2:F2820,F2820)-1=1),X2820,
IF(AND(F2820="Peretoe teenus",H2820&lt;[2]an!$M$37,S2820&lt;&gt;"kahepoolne vajaduspõhine",RANK(D2820,$D2820:$D2820)+COUNTIFS($D$2:D2820,D2820,$F$2:F2820,F2820)-1&gt;1),"",
IF(AND(F2820="Peretoe teenus",H2820&lt;[2]an!$M$37,S2820="kahepoolne vajaduspõhine",U2820="",RANK(D2820,$D2820:$D2820)+COUNTIFS($D$2:D2820,D2820,$F$2:F2820,F2820)-1=1),X2820,
IF(AND(F2820="Peretoe teenus",H2820&lt;[2]an!$M$37,S2820="kahepoolne vajaduspõhine",U2820="",RANK(D2820,$D2820:$D2820)+COUNTIFS($D$2:D2820,D2820,$F$2:F2820,F2820)-1&gt;1),"",
IF(AND(F2820="Peretoe teenus",H2820&lt;[2]an!$M$37,S2820="kahepoolne vajaduspõhine",U2820&lt;[2]an!$M$37,RANK(D2820,$D2820:$D2820)+COUNTIFS($D$2:D2820,D2820,$F$2:F2820,F2820)-1=1),X2820,
IF(AND(F2820="Peretoe teenus",H2820&lt;[2]an!$M$37,S2820="kahepoolne vajaduspõhine",U2820&lt;[2]an!$M$37,RANK(D2820,$D2820:$D2820)+COUNTIFS($D$2:D2820,D2820,$F$2:F2820,F2820)-1&gt;1),"",
IF(AND(F2820="Peretoe teenus",H2820&lt;[2]an!$M$37,S2820="kahepoolne vajaduspõhine",U2820&gt;=[2]an!$M$37,U2820&lt;=[2]an!$M$38,RANK(D2820,$D2820:$D2820)+COUNTIFS($D$2:D2820,D2820,$F$2:F2820,F2820)-1=1),
((EOMONTH(U2820,0)-U2820+1)*X2820)/DAY(EOMONTH(U2820,0))+(DAY(U2820)-1)*100/DAY(EOMONTH(U2820,0)),
IF(AND(F2820="Peretoe teenus",H2820&lt;[2]an!$M$37,S2820="kahepoolne vajaduspõhine",U2820&gt;=[2]an!$M$37,U2820&lt;=[2]an!$M$38,RANK(D2820,$D2820:$D2820)+COUNTIFS($D$2:D2820,D2820,$F$2:F2820,F2820)-1&gt;1),"",
IF(AND(F2820="Peretoe teenus",H2820&lt;[2]an!$M$37,S2820="kahepoolne vajaduspõhine",U2820&gt;[2]an!$M$38,RANK(D2820,$D2820:$D2820)+COUNTIFS($D$2:D2820,D2820,$F$2:F2820,F2820)-1=1),X2820,
IF(AND(F2820="Peretoe teenus",H2820&lt;[2]an!$M$37,S2820="kahepoolne vajaduspõhine",U2820&gt;[2]an!$M$38,RANK(D2820,$D2820:$D2820)+COUNTIFS($D$2:D2820,D2820,$F$2:F2820,F2820)-1&gt;1),"",X2820*W2820)))))))))))))),"")</f>
        <v/>
      </c>
      <c r="Z2820" s="18" t="str">
        <f t="shared" si="133"/>
        <v/>
      </c>
      <c r="AA2820" s="19" t="str">
        <f>IFERROR(VLOOKUP(E2820,[2]an!$A$3:$B$81,2,FALSE),"")</f>
        <v/>
      </c>
      <c r="AB2820" s="19" t="str">
        <f>IFERROR(VLOOKUP(AA2820,[2]an!$C$2:$D$16,2,FALSE),"")</f>
        <v/>
      </c>
      <c r="AC2820" s="20"/>
      <c r="AD2820" s="21" t="str">
        <f>IF(A2820=[2]an!$F$36,VLOOKUP([2]an!$F$36,[2]an!$F$36:$H$36,3,FALSE),IF(A2820=[2]an!$F$35,VLOOKUP([2]an!$F$35,[2]an!$F$35:$H$35,3,FALSE),IF(A2820=[2]an!$F$33,VLOOKUP([2]an!$F$33,[2]an!$F$33:$H$33,3,FALSE),IF(A2820=[2]an!$F$31,VLOOKUP([2]an!$F$31,[2]an!$F$31:$H$31,3,FALSE),""))))</f>
        <v/>
      </c>
    </row>
    <row r="2821" spans="6:30" x14ac:dyDescent="0.2">
      <c r="F2821" s="10"/>
      <c r="G2821" s="8" t="str">
        <f t="shared" si="134"/>
        <v/>
      </c>
      <c r="H2821" s="13"/>
      <c r="K2821" s="13"/>
      <c r="L2821" s="10"/>
      <c r="M2821" s="10"/>
      <c r="S2821" s="8" t="str">
        <f>IFERROR(VLOOKUP(D2821,[1]peretoe_teenus!$A$2:$L$2000,5,FALSE),"")</f>
        <v/>
      </c>
      <c r="U2821" s="13"/>
      <c r="V2821" s="15" t="str" cm="1">
        <f t="array" ref="V2821">IFERROR(IF(AND(F2821="Tugigrupp",RANK(K2821,$K2821:$K2821)+COUNTIFS($K$2:K2821,K2821,$L$2:L2821,L2821,$M$2:M2821,M2821,$I$2:I2821,I2821,$G$2:G2821,G2821,$F$2:F2821,F2821)-1=1),SUMPRODUCT(($F$2:$F$4154=F2821)*($G$2:$G$4154=G2821)*($K$2:$K$4154=K2821)*($I$2:$I$4154=I2821)*($L$2:$L$4154=L2821)*($M$2:$M$4154=M2821)),""),"")</f>
        <v/>
      </c>
      <c r="W2821" s="15" t="str">
        <f t="shared" si="132"/>
        <v/>
      </c>
      <c r="X2821" s="16" t="str">
        <f>IF(AND(A2821=[2]an!$G$38,F2821=[2]an!$E$40),[2]an!$G$40,IF(AND(A2821=[2]an!$G$38,F2821=[2]an!$E$41),[2]an!$G$41,IF(AND(A2821=[2]an!$G$38,F2821=[2]an!$E$39,H2821&gt;=[2]an!$M$37),[2]an!$G$39,
IF(AND(A2821=[2]an!$G$38,F2821=[2]an!$E$39,H2821&lt;[2]an!$M$37,S2821="kahepoolne vajaduspõhine",U2821=""),[2]an!$M$40,
IF(AND(A2821=[2]an!$G$38,F2821=[2]an!$E$39,H2821&lt;[2]an!$M$37,S2821="kahepoolne vajaduspõhine",U2821&lt;&gt;""),[2]an!$G$39,
IF(AND(A2821=[2]an!$G$38,F2821=[2]an!$E$39,H2821&lt;[2]an!$M$37,S2821&lt;&gt;"kahepoolne vajaduspõhine"),[2]an!$G$39,
IF(AND(A2821=[2]an!$G$38,F2821=[2]an!$E$42),[2]an!$G$42,
IF(AND(A2821=[2]an!$H$38,F2821=[2]an!$E$40),[2]an!$H$40,IF(AND(A2821=[2]an!$H$38,F2821=[2]an!$E$41),[2]an!$H$41,IF(AND(A2821=[2]an!$H$38,F2821=[2]an!$E$39,H2821&gt;=[2]an!$M$37),[2]an!$H$39,
IF(AND(A2821=[2]an!$H$38,F2821=[2]an!$E$39,H2821&lt;[2]an!$M$37,S2821="kahepoolne vajaduspõhine",U2821=""),[2]an!$M$40,
IF(AND(A2821=[2]an!$H$38,F2821=[2]an!$E$39,H2821&lt;[2]an!$M$37,S2821="kahepoolne vajaduspõhine",U2821&lt;&gt;""),[2]an!$H$39,
IF(AND(A2821=[2]an!$H$38,F2821=[2]an!$E$39,H2821&lt;[2]an!$M$37,S2821&lt;&gt;"kahepoolne vajaduspõhine"),[2]an!$H$39,
IF(AND(A2821=[2]an!$H$38,F2821=[2]an!$E$42),[2]an!$H$42,
IF(AND(A2821=[2]an!$I$38,F2821=[2]an!$E$40),[2]an!$I$40,IF(AND(A2821=[2]an!$I$38,F2821=[2]an!$E$41),[2]an!$I$41,IF(AND(A2821=[2]an!$I$38,F2821=[2]an!$E$39,H2821&gt;=[2]an!$M$37),[2]an!$I$39,
IF(AND(A2821=[2]an!$I$38,F2821=[2]an!$E$39,H2821&lt;[2]an!$M$37,S2821="kahepoolne vajaduspõhine",U2821=""),[2]an!$M$40,
IF(AND(A2821=[2]an!$I$38,F2821=[2]an!$E$39,H2821&lt;[2]an!$M$37,S2821="kahepoolne vajaduspõhine",U2821&lt;&gt;""),[2]an!$I$39,
IF(AND(A2821=[2]an!$I$38,F2821=[2]an!$E$39,H2821&lt;[2]an!$M$37,S2821&lt;&gt;"kahepoolne vajaduspõhine"),[2]an!$I$39,
IF(AND(A2821=[2]an!$I$38,F2821=[2]an!$E$42),[2]an!$I$42,
IF(AND(A2821=[2]an!$J$38,F2821=[2]an!$E$40),[2]an!$J$40,IF(AND(A2821=[2]an!$J$38,F2821=[2]an!$E$41),[2]an!$J$41,IF(AND(A2821=[2]an!$J$38,F2821=[2]an!$E$39,H2821&gt;=[2]an!$M$37),[2]an!$J$39,
IF(AND(A2821=[2]an!$J$38,F2821=[2]an!$E$39,H2821&lt;[2]an!$M$37,S2821="kahepoolne vajaduspõhine",U2821=""),[2]an!$M$40,
IF(AND(A2821=[2]an!$J$38,F2821=[2]an!$E$39,H2821&lt;[2]an!$M$37,S2821="kahepoolne vajaduspõhine",U2821&lt;&gt;""),[2]an!$J$39,
IF(AND(A2821=[2]an!$J$38,F2821=[2]an!$E$39,H2821&lt;[2]an!$M$37,S2821&lt;&gt;"kahepoolne vajaduspõhine"),[2]an!$J$39,
IF(AND(A2821=[2]an!$J$38,F2821=[2]an!$E$42),[2]an!$J$42,""))))))))))))))))))))))))))))</f>
        <v/>
      </c>
      <c r="Y2821" s="17" t="str">
        <f>IFERROR(IF(F2821="Tugigrupp",0,
IF(AND(F2821="Peretoe teenus",H2821&gt;=[2]an!$M$37,RANK(D2821,$D2821:$D2821)+COUNTIFS($D$2:D2821,D2821,$F$2:F2821,F2821)-1&gt;1),"",
IF(AND(F2821="Peretoe teenus",H2821&gt;=[2]an!$M$37,RANK(D2821,$D2821:$D2821)+COUNTIFS($D$2:D2821,D2821,$F$2:F2821,F2821)-1=1,MONTH(H2821)=MONTH(K2821)=TRUE,YEAR(H2821)=YEAR(K2821)=TRUE),((EOMONTH(H2821,0)-H2821+1)*X2821)/DAY(EOMONTH(H2821,0)),
IF(AND(F2821="Peretoe teenus",H2821&gt;=[2]an!$M$37,RANK(D2821,$D2821:$D2821)+COUNTIFS($D$2:D2821,D2821,$F$2:F2821,F2821)-1=1),X2821,
IF(AND(F2821="Peretoe teenus",H2821&lt;[2]an!$M$37,S2821&lt;&gt;"kahepoolne vajaduspõhine",RANK(D2821,$D2821:$D2821)+COUNTIFS($D$2:D2821,D2821,$F$2:F2821,F2821)-1=1),X2821,
IF(AND(F2821="Peretoe teenus",H2821&lt;[2]an!$M$37,S2821&lt;&gt;"kahepoolne vajaduspõhine",RANK(D2821,$D2821:$D2821)+COUNTIFS($D$2:D2821,D2821,$F$2:F2821,F2821)-1&gt;1),"",
IF(AND(F2821="Peretoe teenus",H2821&lt;[2]an!$M$37,S2821="kahepoolne vajaduspõhine",U2821="",RANK(D2821,$D2821:$D2821)+COUNTIFS($D$2:D2821,D2821,$F$2:F2821,F2821)-1=1),X2821,
IF(AND(F2821="Peretoe teenus",H2821&lt;[2]an!$M$37,S2821="kahepoolne vajaduspõhine",U2821="",RANK(D2821,$D2821:$D2821)+COUNTIFS($D$2:D2821,D2821,$F$2:F2821,F2821)-1&gt;1),"",
IF(AND(F2821="Peretoe teenus",H2821&lt;[2]an!$M$37,S2821="kahepoolne vajaduspõhine",U2821&lt;[2]an!$M$37,RANK(D2821,$D2821:$D2821)+COUNTIFS($D$2:D2821,D2821,$F$2:F2821,F2821)-1=1),X2821,
IF(AND(F2821="Peretoe teenus",H2821&lt;[2]an!$M$37,S2821="kahepoolne vajaduspõhine",U2821&lt;[2]an!$M$37,RANK(D2821,$D2821:$D2821)+COUNTIFS($D$2:D2821,D2821,$F$2:F2821,F2821)-1&gt;1),"",
IF(AND(F2821="Peretoe teenus",H2821&lt;[2]an!$M$37,S2821="kahepoolne vajaduspõhine",U2821&gt;=[2]an!$M$37,U2821&lt;=[2]an!$M$38,RANK(D2821,$D2821:$D2821)+COUNTIFS($D$2:D2821,D2821,$F$2:F2821,F2821)-1=1),
((EOMONTH(U2821,0)-U2821+1)*X2821)/DAY(EOMONTH(U2821,0))+(DAY(U2821)-1)*100/DAY(EOMONTH(U2821,0)),
IF(AND(F2821="Peretoe teenus",H2821&lt;[2]an!$M$37,S2821="kahepoolne vajaduspõhine",U2821&gt;=[2]an!$M$37,U2821&lt;=[2]an!$M$38,RANK(D2821,$D2821:$D2821)+COUNTIFS($D$2:D2821,D2821,$F$2:F2821,F2821)-1&gt;1),"",
IF(AND(F2821="Peretoe teenus",H2821&lt;[2]an!$M$37,S2821="kahepoolne vajaduspõhine",U2821&gt;[2]an!$M$38,RANK(D2821,$D2821:$D2821)+COUNTIFS($D$2:D2821,D2821,$F$2:F2821,F2821)-1=1),X2821,
IF(AND(F2821="Peretoe teenus",H2821&lt;[2]an!$M$37,S2821="kahepoolne vajaduspõhine",U2821&gt;[2]an!$M$38,RANK(D2821,$D2821:$D2821)+COUNTIFS($D$2:D2821,D2821,$F$2:F2821,F2821)-1&gt;1),"",X2821*W2821)))))))))))))),"")</f>
        <v/>
      </c>
      <c r="Z2821" s="18" t="str">
        <f t="shared" si="133"/>
        <v/>
      </c>
      <c r="AA2821" s="19" t="str">
        <f>IFERROR(VLOOKUP(E2821,[2]an!$A$3:$B$81,2,FALSE),"")</f>
        <v/>
      </c>
      <c r="AB2821" s="19" t="str">
        <f>IFERROR(VLOOKUP(AA2821,[2]an!$C$2:$D$16,2,FALSE),"")</f>
        <v/>
      </c>
      <c r="AC2821" s="20"/>
      <c r="AD2821" s="21" t="str">
        <f>IF(A2821=[2]an!$F$36,VLOOKUP([2]an!$F$36,[2]an!$F$36:$H$36,3,FALSE),IF(A2821=[2]an!$F$35,VLOOKUP([2]an!$F$35,[2]an!$F$35:$H$35,3,FALSE),IF(A2821=[2]an!$F$33,VLOOKUP([2]an!$F$33,[2]an!$F$33:$H$33,3,FALSE),IF(A2821=[2]an!$F$31,VLOOKUP([2]an!$F$31,[2]an!$F$31:$H$31,3,FALSE),""))))</f>
        <v/>
      </c>
    </row>
    <row r="2822" spans="6:30" x14ac:dyDescent="0.2">
      <c r="F2822" s="10"/>
      <c r="G2822" s="8" t="str">
        <f t="shared" si="134"/>
        <v/>
      </c>
      <c r="H2822" s="13"/>
      <c r="K2822" s="13"/>
      <c r="L2822" s="10"/>
      <c r="M2822" s="10"/>
      <c r="S2822" s="8" t="str">
        <f>IFERROR(VLOOKUP(D2822,[1]peretoe_teenus!$A$2:$L$2000,5,FALSE),"")</f>
        <v/>
      </c>
      <c r="U2822" s="13"/>
      <c r="V2822" s="15" t="str" cm="1">
        <f t="array" ref="V2822">IFERROR(IF(AND(F2822="Tugigrupp",RANK(K2822,$K2822:$K2822)+COUNTIFS($K$2:K2822,K2822,$L$2:L2822,L2822,$M$2:M2822,M2822,$I$2:I2822,I2822,$G$2:G2822,G2822,$F$2:F2822,F2822)-1=1),SUMPRODUCT(($F$2:$F$4154=F2822)*($G$2:$G$4154=G2822)*($K$2:$K$4154=K2822)*($I$2:$I$4154=I2822)*($L$2:$L$4154=L2822)*($M$2:$M$4154=M2822)),""),"")</f>
        <v/>
      </c>
      <c r="W2822" s="15" t="str">
        <f t="shared" si="132"/>
        <v/>
      </c>
      <c r="X2822" s="16" t="str">
        <f>IF(AND(A2822=[2]an!$G$38,F2822=[2]an!$E$40),[2]an!$G$40,IF(AND(A2822=[2]an!$G$38,F2822=[2]an!$E$41),[2]an!$G$41,IF(AND(A2822=[2]an!$G$38,F2822=[2]an!$E$39,H2822&gt;=[2]an!$M$37),[2]an!$G$39,
IF(AND(A2822=[2]an!$G$38,F2822=[2]an!$E$39,H2822&lt;[2]an!$M$37,S2822="kahepoolne vajaduspõhine",U2822=""),[2]an!$M$40,
IF(AND(A2822=[2]an!$G$38,F2822=[2]an!$E$39,H2822&lt;[2]an!$M$37,S2822="kahepoolne vajaduspõhine",U2822&lt;&gt;""),[2]an!$G$39,
IF(AND(A2822=[2]an!$G$38,F2822=[2]an!$E$39,H2822&lt;[2]an!$M$37,S2822&lt;&gt;"kahepoolne vajaduspõhine"),[2]an!$G$39,
IF(AND(A2822=[2]an!$G$38,F2822=[2]an!$E$42),[2]an!$G$42,
IF(AND(A2822=[2]an!$H$38,F2822=[2]an!$E$40),[2]an!$H$40,IF(AND(A2822=[2]an!$H$38,F2822=[2]an!$E$41),[2]an!$H$41,IF(AND(A2822=[2]an!$H$38,F2822=[2]an!$E$39,H2822&gt;=[2]an!$M$37),[2]an!$H$39,
IF(AND(A2822=[2]an!$H$38,F2822=[2]an!$E$39,H2822&lt;[2]an!$M$37,S2822="kahepoolne vajaduspõhine",U2822=""),[2]an!$M$40,
IF(AND(A2822=[2]an!$H$38,F2822=[2]an!$E$39,H2822&lt;[2]an!$M$37,S2822="kahepoolne vajaduspõhine",U2822&lt;&gt;""),[2]an!$H$39,
IF(AND(A2822=[2]an!$H$38,F2822=[2]an!$E$39,H2822&lt;[2]an!$M$37,S2822&lt;&gt;"kahepoolne vajaduspõhine"),[2]an!$H$39,
IF(AND(A2822=[2]an!$H$38,F2822=[2]an!$E$42),[2]an!$H$42,
IF(AND(A2822=[2]an!$I$38,F2822=[2]an!$E$40),[2]an!$I$40,IF(AND(A2822=[2]an!$I$38,F2822=[2]an!$E$41),[2]an!$I$41,IF(AND(A2822=[2]an!$I$38,F2822=[2]an!$E$39,H2822&gt;=[2]an!$M$37),[2]an!$I$39,
IF(AND(A2822=[2]an!$I$38,F2822=[2]an!$E$39,H2822&lt;[2]an!$M$37,S2822="kahepoolne vajaduspõhine",U2822=""),[2]an!$M$40,
IF(AND(A2822=[2]an!$I$38,F2822=[2]an!$E$39,H2822&lt;[2]an!$M$37,S2822="kahepoolne vajaduspõhine",U2822&lt;&gt;""),[2]an!$I$39,
IF(AND(A2822=[2]an!$I$38,F2822=[2]an!$E$39,H2822&lt;[2]an!$M$37,S2822&lt;&gt;"kahepoolne vajaduspõhine"),[2]an!$I$39,
IF(AND(A2822=[2]an!$I$38,F2822=[2]an!$E$42),[2]an!$I$42,
IF(AND(A2822=[2]an!$J$38,F2822=[2]an!$E$40),[2]an!$J$40,IF(AND(A2822=[2]an!$J$38,F2822=[2]an!$E$41),[2]an!$J$41,IF(AND(A2822=[2]an!$J$38,F2822=[2]an!$E$39,H2822&gt;=[2]an!$M$37),[2]an!$J$39,
IF(AND(A2822=[2]an!$J$38,F2822=[2]an!$E$39,H2822&lt;[2]an!$M$37,S2822="kahepoolne vajaduspõhine",U2822=""),[2]an!$M$40,
IF(AND(A2822=[2]an!$J$38,F2822=[2]an!$E$39,H2822&lt;[2]an!$M$37,S2822="kahepoolne vajaduspõhine",U2822&lt;&gt;""),[2]an!$J$39,
IF(AND(A2822=[2]an!$J$38,F2822=[2]an!$E$39,H2822&lt;[2]an!$M$37,S2822&lt;&gt;"kahepoolne vajaduspõhine"),[2]an!$J$39,
IF(AND(A2822=[2]an!$J$38,F2822=[2]an!$E$42),[2]an!$J$42,""))))))))))))))))))))))))))))</f>
        <v/>
      </c>
      <c r="Y2822" s="17" t="str">
        <f>IFERROR(IF(F2822="Tugigrupp",0,
IF(AND(F2822="Peretoe teenus",H2822&gt;=[2]an!$M$37,RANK(D2822,$D2822:$D2822)+COUNTIFS($D$2:D2822,D2822,$F$2:F2822,F2822)-1&gt;1),"",
IF(AND(F2822="Peretoe teenus",H2822&gt;=[2]an!$M$37,RANK(D2822,$D2822:$D2822)+COUNTIFS($D$2:D2822,D2822,$F$2:F2822,F2822)-1=1,MONTH(H2822)=MONTH(K2822)=TRUE,YEAR(H2822)=YEAR(K2822)=TRUE),((EOMONTH(H2822,0)-H2822+1)*X2822)/DAY(EOMONTH(H2822,0)),
IF(AND(F2822="Peretoe teenus",H2822&gt;=[2]an!$M$37,RANK(D2822,$D2822:$D2822)+COUNTIFS($D$2:D2822,D2822,$F$2:F2822,F2822)-1=1),X2822,
IF(AND(F2822="Peretoe teenus",H2822&lt;[2]an!$M$37,S2822&lt;&gt;"kahepoolne vajaduspõhine",RANK(D2822,$D2822:$D2822)+COUNTIFS($D$2:D2822,D2822,$F$2:F2822,F2822)-1=1),X2822,
IF(AND(F2822="Peretoe teenus",H2822&lt;[2]an!$M$37,S2822&lt;&gt;"kahepoolne vajaduspõhine",RANK(D2822,$D2822:$D2822)+COUNTIFS($D$2:D2822,D2822,$F$2:F2822,F2822)-1&gt;1),"",
IF(AND(F2822="Peretoe teenus",H2822&lt;[2]an!$M$37,S2822="kahepoolne vajaduspõhine",U2822="",RANK(D2822,$D2822:$D2822)+COUNTIFS($D$2:D2822,D2822,$F$2:F2822,F2822)-1=1),X2822,
IF(AND(F2822="Peretoe teenus",H2822&lt;[2]an!$M$37,S2822="kahepoolne vajaduspõhine",U2822="",RANK(D2822,$D2822:$D2822)+COUNTIFS($D$2:D2822,D2822,$F$2:F2822,F2822)-1&gt;1),"",
IF(AND(F2822="Peretoe teenus",H2822&lt;[2]an!$M$37,S2822="kahepoolne vajaduspõhine",U2822&lt;[2]an!$M$37,RANK(D2822,$D2822:$D2822)+COUNTIFS($D$2:D2822,D2822,$F$2:F2822,F2822)-1=1),X2822,
IF(AND(F2822="Peretoe teenus",H2822&lt;[2]an!$M$37,S2822="kahepoolne vajaduspõhine",U2822&lt;[2]an!$M$37,RANK(D2822,$D2822:$D2822)+COUNTIFS($D$2:D2822,D2822,$F$2:F2822,F2822)-1&gt;1),"",
IF(AND(F2822="Peretoe teenus",H2822&lt;[2]an!$M$37,S2822="kahepoolne vajaduspõhine",U2822&gt;=[2]an!$M$37,U2822&lt;=[2]an!$M$38,RANK(D2822,$D2822:$D2822)+COUNTIFS($D$2:D2822,D2822,$F$2:F2822,F2822)-1=1),
((EOMONTH(U2822,0)-U2822+1)*X2822)/DAY(EOMONTH(U2822,0))+(DAY(U2822)-1)*100/DAY(EOMONTH(U2822,0)),
IF(AND(F2822="Peretoe teenus",H2822&lt;[2]an!$M$37,S2822="kahepoolne vajaduspõhine",U2822&gt;=[2]an!$M$37,U2822&lt;=[2]an!$M$38,RANK(D2822,$D2822:$D2822)+COUNTIFS($D$2:D2822,D2822,$F$2:F2822,F2822)-1&gt;1),"",
IF(AND(F2822="Peretoe teenus",H2822&lt;[2]an!$M$37,S2822="kahepoolne vajaduspõhine",U2822&gt;[2]an!$M$38,RANK(D2822,$D2822:$D2822)+COUNTIFS($D$2:D2822,D2822,$F$2:F2822,F2822)-1=1),X2822,
IF(AND(F2822="Peretoe teenus",H2822&lt;[2]an!$M$37,S2822="kahepoolne vajaduspõhine",U2822&gt;[2]an!$M$38,RANK(D2822,$D2822:$D2822)+COUNTIFS($D$2:D2822,D2822,$F$2:F2822,F2822)-1&gt;1),"",X2822*W2822)))))))))))))),"")</f>
        <v/>
      </c>
      <c r="Z2822" s="18" t="str">
        <f t="shared" si="133"/>
        <v/>
      </c>
      <c r="AA2822" s="19" t="str">
        <f>IFERROR(VLOOKUP(E2822,[2]an!$A$3:$B$81,2,FALSE),"")</f>
        <v/>
      </c>
      <c r="AB2822" s="19" t="str">
        <f>IFERROR(VLOOKUP(AA2822,[2]an!$C$2:$D$16,2,FALSE),"")</f>
        <v/>
      </c>
      <c r="AC2822" s="20"/>
      <c r="AD2822" s="21" t="str">
        <f>IF(A2822=[2]an!$F$36,VLOOKUP([2]an!$F$36,[2]an!$F$36:$H$36,3,FALSE),IF(A2822=[2]an!$F$35,VLOOKUP([2]an!$F$35,[2]an!$F$35:$H$35,3,FALSE),IF(A2822=[2]an!$F$33,VLOOKUP([2]an!$F$33,[2]an!$F$33:$H$33,3,FALSE),IF(A2822=[2]an!$F$31,VLOOKUP([2]an!$F$31,[2]an!$F$31:$H$31,3,FALSE),""))))</f>
        <v/>
      </c>
    </row>
    <row r="2823" spans="6:30" x14ac:dyDescent="0.2">
      <c r="F2823" s="10"/>
      <c r="G2823" s="8" t="str">
        <f t="shared" si="134"/>
        <v/>
      </c>
      <c r="H2823" s="13"/>
      <c r="K2823" s="13"/>
      <c r="L2823" s="10"/>
      <c r="M2823" s="10"/>
      <c r="S2823" s="8" t="str">
        <f>IFERROR(VLOOKUP(D2823,[1]peretoe_teenus!$A$2:$L$2000,5,FALSE),"")</f>
        <v/>
      </c>
      <c r="U2823" s="13"/>
      <c r="V2823" s="15" t="str" cm="1">
        <f t="array" ref="V2823">IFERROR(IF(AND(F2823="Tugigrupp",RANK(K2823,$K2823:$K2823)+COUNTIFS($K$2:K2823,K2823,$L$2:L2823,L2823,$M$2:M2823,M2823,$I$2:I2823,I2823,$G$2:G2823,G2823,$F$2:F2823,F2823)-1=1),SUMPRODUCT(($F$2:$F$4154=F2823)*($G$2:$G$4154=G2823)*($K$2:$K$4154=K2823)*($I$2:$I$4154=I2823)*($L$2:$L$4154=L2823)*($M$2:$M$4154=M2823)),""),"")</f>
        <v/>
      </c>
      <c r="W2823" s="15" t="str">
        <f t="shared" si="132"/>
        <v/>
      </c>
      <c r="X2823" s="16" t="str">
        <f>IF(AND(A2823=[2]an!$G$38,F2823=[2]an!$E$40),[2]an!$G$40,IF(AND(A2823=[2]an!$G$38,F2823=[2]an!$E$41),[2]an!$G$41,IF(AND(A2823=[2]an!$G$38,F2823=[2]an!$E$39,H2823&gt;=[2]an!$M$37),[2]an!$G$39,
IF(AND(A2823=[2]an!$G$38,F2823=[2]an!$E$39,H2823&lt;[2]an!$M$37,S2823="kahepoolne vajaduspõhine",U2823=""),[2]an!$M$40,
IF(AND(A2823=[2]an!$G$38,F2823=[2]an!$E$39,H2823&lt;[2]an!$M$37,S2823="kahepoolne vajaduspõhine",U2823&lt;&gt;""),[2]an!$G$39,
IF(AND(A2823=[2]an!$G$38,F2823=[2]an!$E$39,H2823&lt;[2]an!$M$37,S2823&lt;&gt;"kahepoolne vajaduspõhine"),[2]an!$G$39,
IF(AND(A2823=[2]an!$G$38,F2823=[2]an!$E$42),[2]an!$G$42,
IF(AND(A2823=[2]an!$H$38,F2823=[2]an!$E$40),[2]an!$H$40,IF(AND(A2823=[2]an!$H$38,F2823=[2]an!$E$41),[2]an!$H$41,IF(AND(A2823=[2]an!$H$38,F2823=[2]an!$E$39,H2823&gt;=[2]an!$M$37),[2]an!$H$39,
IF(AND(A2823=[2]an!$H$38,F2823=[2]an!$E$39,H2823&lt;[2]an!$M$37,S2823="kahepoolne vajaduspõhine",U2823=""),[2]an!$M$40,
IF(AND(A2823=[2]an!$H$38,F2823=[2]an!$E$39,H2823&lt;[2]an!$M$37,S2823="kahepoolne vajaduspõhine",U2823&lt;&gt;""),[2]an!$H$39,
IF(AND(A2823=[2]an!$H$38,F2823=[2]an!$E$39,H2823&lt;[2]an!$M$37,S2823&lt;&gt;"kahepoolne vajaduspõhine"),[2]an!$H$39,
IF(AND(A2823=[2]an!$H$38,F2823=[2]an!$E$42),[2]an!$H$42,
IF(AND(A2823=[2]an!$I$38,F2823=[2]an!$E$40),[2]an!$I$40,IF(AND(A2823=[2]an!$I$38,F2823=[2]an!$E$41),[2]an!$I$41,IF(AND(A2823=[2]an!$I$38,F2823=[2]an!$E$39,H2823&gt;=[2]an!$M$37),[2]an!$I$39,
IF(AND(A2823=[2]an!$I$38,F2823=[2]an!$E$39,H2823&lt;[2]an!$M$37,S2823="kahepoolne vajaduspõhine",U2823=""),[2]an!$M$40,
IF(AND(A2823=[2]an!$I$38,F2823=[2]an!$E$39,H2823&lt;[2]an!$M$37,S2823="kahepoolne vajaduspõhine",U2823&lt;&gt;""),[2]an!$I$39,
IF(AND(A2823=[2]an!$I$38,F2823=[2]an!$E$39,H2823&lt;[2]an!$M$37,S2823&lt;&gt;"kahepoolne vajaduspõhine"),[2]an!$I$39,
IF(AND(A2823=[2]an!$I$38,F2823=[2]an!$E$42),[2]an!$I$42,
IF(AND(A2823=[2]an!$J$38,F2823=[2]an!$E$40),[2]an!$J$40,IF(AND(A2823=[2]an!$J$38,F2823=[2]an!$E$41),[2]an!$J$41,IF(AND(A2823=[2]an!$J$38,F2823=[2]an!$E$39,H2823&gt;=[2]an!$M$37),[2]an!$J$39,
IF(AND(A2823=[2]an!$J$38,F2823=[2]an!$E$39,H2823&lt;[2]an!$M$37,S2823="kahepoolne vajaduspõhine",U2823=""),[2]an!$M$40,
IF(AND(A2823=[2]an!$J$38,F2823=[2]an!$E$39,H2823&lt;[2]an!$M$37,S2823="kahepoolne vajaduspõhine",U2823&lt;&gt;""),[2]an!$J$39,
IF(AND(A2823=[2]an!$J$38,F2823=[2]an!$E$39,H2823&lt;[2]an!$M$37,S2823&lt;&gt;"kahepoolne vajaduspõhine"),[2]an!$J$39,
IF(AND(A2823=[2]an!$J$38,F2823=[2]an!$E$42),[2]an!$J$42,""))))))))))))))))))))))))))))</f>
        <v/>
      </c>
      <c r="Y2823" s="17" t="str">
        <f>IFERROR(IF(F2823="Tugigrupp",0,
IF(AND(F2823="Peretoe teenus",H2823&gt;=[2]an!$M$37,RANK(D2823,$D2823:$D2823)+COUNTIFS($D$2:D2823,D2823,$F$2:F2823,F2823)-1&gt;1),"",
IF(AND(F2823="Peretoe teenus",H2823&gt;=[2]an!$M$37,RANK(D2823,$D2823:$D2823)+COUNTIFS($D$2:D2823,D2823,$F$2:F2823,F2823)-1=1,MONTH(H2823)=MONTH(K2823)=TRUE,YEAR(H2823)=YEAR(K2823)=TRUE),((EOMONTH(H2823,0)-H2823+1)*X2823)/DAY(EOMONTH(H2823,0)),
IF(AND(F2823="Peretoe teenus",H2823&gt;=[2]an!$M$37,RANK(D2823,$D2823:$D2823)+COUNTIFS($D$2:D2823,D2823,$F$2:F2823,F2823)-1=1),X2823,
IF(AND(F2823="Peretoe teenus",H2823&lt;[2]an!$M$37,S2823&lt;&gt;"kahepoolne vajaduspõhine",RANK(D2823,$D2823:$D2823)+COUNTIFS($D$2:D2823,D2823,$F$2:F2823,F2823)-1=1),X2823,
IF(AND(F2823="Peretoe teenus",H2823&lt;[2]an!$M$37,S2823&lt;&gt;"kahepoolne vajaduspõhine",RANK(D2823,$D2823:$D2823)+COUNTIFS($D$2:D2823,D2823,$F$2:F2823,F2823)-1&gt;1),"",
IF(AND(F2823="Peretoe teenus",H2823&lt;[2]an!$M$37,S2823="kahepoolne vajaduspõhine",U2823="",RANK(D2823,$D2823:$D2823)+COUNTIFS($D$2:D2823,D2823,$F$2:F2823,F2823)-1=1),X2823,
IF(AND(F2823="Peretoe teenus",H2823&lt;[2]an!$M$37,S2823="kahepoolne vajaduspõhine",U2823="",RANK(D2823,$D2823:$D2823)+COUNTIFS($D$2:D2823,D2823,$F$2:F2823,F2823)-1&gt;1),"",
IF(AND(F2823="Peretoe teenus",H2823&lt;[2]an!$M$37,S2823="kahepoolne vajaduspõhine",U2823&lt;[2]an!$M$37,RANK(D2823,$D2823:$D2823)+COUNTIFS($D$2:D2823,D2823,$F$2:F2823,F2823)-1=1),X2823,
IF(AND(F2823="Peretoe teenus",H2823&lt;[2]an!$M$37,S2823="kahepoolne vajaduspõhine",U2823&lt;[2]an!$M$37,RANK(D2823,$D2823:$D2823)+COUNTIFS($D$2:D2823,D2823,$F$2:F2823,F2823)-1&gt;1),"",
IF(AND(F2823="Peretoe teenus",H2823&lt;[2]an!$M$37,S2823="kahepoolne vajaduspõhine",U2823&gt;=[2]an!$M$37,U2823&lt;=[2]an!$M$38,RANK(D2823,$D2823:$D2823)+COUNTIFS($D$2:D2823,D2823,$F$2:F2823,F2823)-1=1),
((EOMONTH(U2823,0)-U2823+1)*X2823)/DAY(EOMONTH(U2823,0))+(DAY(U2823)-1)*100/DAY(EOMONTH(U2823,0)),
IF(AND(F2823="Peretoe teenus",H2823&lt;[2]an!$M$37,S2823="kahepoolne vajaduspõhine",U2823&gt;=[2]an!$M$37,U2823&lt;=[2]an!$M$38,RANK(D2823,$D2823:$D2823)+COUNTIFS($D$2:D2823,D2823,$F$2:F2823,F2823)-1&gt;1),"",
IF(AND(F2823="Peretoe teenus",H2823&lt;[2]an!$M$37,S2823="kahepoolne vajaduspõhine",U2823&gt;[2]an!$M$38,RANK(D2823,$D2823:$D2823)+COUNTIFS($D$2:D2823,D2823,$F$2:F2823,F2823)-1=1),X2823,
IF(AND(F2823="Peretoe teenus",H2823&lt;[2]an!$M$37,S2823="kahepoolne vajaduspõhine",U2823&gt;[2]an!$M$38,RANK(D2823,$D2823:$D2823)+COUNTIFS($D$2:D2823,D2823,$F$2:F2823,F2823)-1&gt;1),"",X2823*W2823)))))))))))))),"")</f>
        <v/>
      </c>
      <c r="Z2823" s="18" t="str">
        <f t="shared" si="133"/>
        <v/>
      </c>
      <c r="AA2823" s="19" t="str">
        <f>IFERROR(VLOOKUP(E2823,[2]an!$A$3:$B$81,2,FALSE),"")</f>
        <v/>
      </c>
      <c r="AB2823" s="19" t="str">
        <f>IFERROR(VLOOKUP(AA2823,[2]an!$C$2:$D$16,2,FALSE),"")</f>
        <v/>
      </c>
      <c r="AC2823" s="20"/>
      <c r="AD2823" s="21" t="str">
        <f>IF(A2823=[2]an!$F$36,VLOOKUP([2]an!$F$36,[2]an!$F$36:$H$36,3,FALSE),IF(A2823=[2]an!$F$35,VLOOKUP([2]an!$F$35,[2]an!$F$35:$H$35,3,FALSE),IF(A2823=[2]an!$F$33,VLOOKUP([2]an!$F$33,[2]an!$F$33:$H$33,3,FALSE),IF(A2823=[2]an!$F$31,VLOOKUP([2]an!$F$31,[2]an!$F$31:$H$31,3,FALSE),""))))</f>
        <v/>
      </c>
    </row>
    <row r="2824" spans="6:30" x14ac:dyDescent="0.2">
      <c r="F2824" s="10"/>
      <c r="G2824" s="8" t="str">
        <f t="shared" si="134"/>
        <v/>
      </c>
      <c r="H2824" s="13"/>
      <c r="K2824" s="13"/>
      <c r="L2824" s="10"/>
      <c r="M2824" s="10"/>
      <c r="S2824" s="8" t="str">
        <f>IFERROR(VLOOKUP(D2824,[1]peretoe_teenus!$A$2:$L$2000,5,FALSE),"")</f>
        <v/>
      </c>
      <c r="U2824" s="13"/>
      <c r="V2824" s="15" t="str" cm="1">
        <f t="array" ref="V2824">IFERROR(IF(AND(F2824="Tugigrupp",RANK(K2824,$K2824:$K2824)+COUNTIFS($K$2:K2824,K2824,$L$2:L2824,L2824,$M$2:M2824,M2824,$I$2:I2824,I2824,$G$2:G2824,G2824,$F$2:F2824,F2824)-1=1),SUMPRODUCT(($F$2:$F$4154=F2824)*($G$2:$G$4154=G2824)*($K$2:$K$4154=K2824)*($I$2:$I$4154=I2824)*($L$2:$L$4154=L2824)*($M$2:$M$4154=M2824)),""),"")</f>
        <v/>
      </c>
      <c r="W2824" s="15" t="str">
        <f t="shared" si="132"/>
        <v/>
      </c>
      <c r="X2824" s="16" t="str">
        <f>IF(AND(A2824=[2]an!$G$38,F2824=[2]an!$E$40),[2]an!$G$40,IF(AND(A2824=[2]an!$G$38,F2824=[2]an!$E$41),[2]an!$G$41,IF(AND(A2824=[2]an!$G$38,F2824=[2]an!$E$39,H2824&gt;=[2]an!$M$37),[2]an!$G$39,
IF(AND(A2824=[2]an!$G$38,F2824=[2]an!$E$39,H2824&lt;[2]an!$M$37,S2824="kahepoolne vajaduspõhine",U2824=""),[2]an!$M$40,
IF(AND(A2824=[2]an!$G$38,F2824=[2]an!$E$39,H2824&lt;[2]an!$M$37,S2824="kahepoolne vajaduspõhine",U2824&lt;&gt;""),[2]an!$G$39,
IF(AND(A2824=[2]an!$G$38,F2824=[2]an!$E$39,H2824&lt;[2]an!$M$37,S2824&lt;&gt;"kahepoolne vajaduspõhine"),[2]an!$G$39,
IF(AND(A2824=[2]an!$G$38,F2824=[2]an!$E$42),[2]an!$G$42,
IF(AND(A2824=[2]an!$H$38,F2824=[2]an!$E$40),[2]an!$H$40,IF(AND(A2824=[2]an!$H$38,F2824=[2]an!$E$41),[2]an!$H$41,IF(AND(A2824=[2]an!$H$38,F2824=[2]an!$E$39,H2824&gt;=[2]an!$M$37),[2]an!$H$39,
IF(AND(A2824=[2]an!$H$38,F2824=[2]an!$E$39,H2824&lt;[2]an!$M$37,S2824="kahepoolne vajaduspõhine",U2824=""),[2]an!$M$40,
IF(AND(A2824=[2]an!$H$38,F2824=[2]an!$E$39,H2824&lt;[2]an!$M$37,S2824="kahepoolne vajaduspõhine",U2824&lt;&gt;""),[2]an!$H$39,
IF(AND(A2824=[2]an!$H$38,F2824=[2]an!$E$39,H2824&lt;[2]an!$M$37,S2824&lt;&gt;"kahepoolne vajaduspõhine"),[2]an!$H$39,
IF(AND(A2824=[2]an!$H$38,F2824=[2]an!$E$42),[2]an!$H$42,
IF(AND(A2824=[2]an!$I$38,F2824=[2]an!$E$40),[2]an!$I$40,IF(AND(A2824=[2]an!$I$38,F2824=[2]an!$E$41),[2]an!$I$41,IF(AND(A2824=[2]an!$I$38,F2824=[2]an!$E$39,H2824&gt;=[2]an!$M$37),[2]an!$I$39,
IF(AND(A2824=[2]an!$I$38,F2824=[2]an!$E$39,H2824&lt;[2]an!$M$37,S2824="kahepoolne vajaduspõhine",U2824=""),[2]an!$M$40,
IF(AND(A2824=[2]an!$I$38,F2824=[2]an!$E$39,H2824&lt;[2]an!$M$37,S2824="kahepoolne vajaduspõhine",U2824&lt;&gt;""),[2]an!$I$39,
IF(AND(A2824=[2]an!$I$38,F2824=[2]an!$E$39,H2824&lt;[2]an!$M$37,S2824&lt;&gt;"kahepoolne vajaduspõhine"),[2]an!$I$39,
IF(AND(A2824=[2]an!$I$38,F2824=[2]an!$E$42),[2]an!$I$42,
IF(AND(A2824=[2]an!$J$38,F2824=[2]an!$E$40),[2]an!$J$40,IF(AND(A2824=[2]an!$J$38,F2824=[2]an!$E$41),[2]an!$J$41,IF(AND(A2824=[2]an!$J$38,F2824=[2]an!$E$39,H2824&gt;=[2]an!$M$37),[2]an!$J$39,
IF(AND(A2824=[2]an!$J$38,F2824=[2]an!$E$39,H2824&lt;[2]an!$M$37,S2824="kahepoolne vajaduspõhine",U2824=""),[2]an!$M$40,
IF(AND(A2824=[2]an!$J$38,F2824=[2]an!$E$39,H2824&lt;[2]an!$M$37,S2824="kahepoolne vajaduspõhine",U2824&lt;&gt;""),[2]an!$J$39,
IF(AND(A2824=[2]an!$J$38,F2824=[2]an!$E$39,H2824&lt;[2]an!$M$37,S2824&lt;&gt;"kahepoolne vajaduspõhine"),[2]an!$J$39,
IF(AND(A2824=[2]an!$J$38,F2824=[2]an!$E$42),[2]an!$J$42,""))))))))))))))))))))))))))))</f>
        <v/>
      </c>
      <c r="Y2824" s="17" t="str">
        <f>IFERROR(IF(F2824="Tugigrupp",0,
IF(AND(F2824="Peretoe teenus",H2824&gt;=[2]an!$M$37,RANK(D2824,$D2824:$D2824)+COUNTIFS($D$2:D2824,D2824,$F$2:F2824,F2824)-1&gt;1),"",
IF(AND(F2824="Peretoe teenus",H2824&gt;=[2]an!$M$37,RANK(D2824,$D2824:$D2824)+COUNTIFS($D$2:D2824,D2824,$F$2:F2824,F2824)-1=1,MONTH(H2824)=MONTH(K2824)=TRUE,YEAR(H2824)=YEAR(K2824)=TRUE),((EOMONTH(H2824,0)-H2824+1)*X2824)/DAY(EOMONTH(H2824,0)),
IF(AND(F2824="Peretoe teenus",H2824&gt;=[2]an!$M$37,RANK(D2824,$D2824:$D2824)+COUNTIFS($D$2:D2824,D2824,$F$2:F2824,F2824)-1=1),X2824,
IF(AND(F2824="Peretoe teenus",H2824&lt;[2]an!$M$37,S2824&lt;&gt;"kahepoolne vajaduspõhine",RANK(D2824,$D2824:$D2824)+COUNTIFS($D$2:D2824,D2824,$F$2:F2824,F2824)-1=1),X2824,
IF(AND(F2824="Peretoe teenus",H2824&lt;[2]an!$M$37,S2824&lt;&gt;"kahepoolne vajaduspõhine",RANK(D2824,$D2824:$D2824)+COUNTIFS($D$2:D2824,D2824,$F$2:F2824,F2824)-1&gt;1),"",
IF(AND(F2824="Peretoe teenus",H2824&lt;[2]an!$M$37,S2824="kahepoolne vajaduspõhine",U2824="",RANK(D2824,$D2824:$D2824)+COUNTIFS($D$2:D2824,D2824,$F$2:F2824,F2824)-1=1),X2824,
IF(AND(F2824="Peretoe teenus",H2824&lt;[2]an!$M$37,S2824="kahepoolne vajaduspõhine",U2824="",RANK(D2824,$D2824:$D2824)+COUNTIFS($D$2:D2824,D2824,$F$2:F2824,F2824)-1&gt;1),"",
IF(AND(F2824="Peretoe teenus",H2824&lt;[2]an!$M$37,S2824="kahepoolne vajaduspõhine",U2824&lt;[2]an!$M$37,RANK(D2824,$D2824:$D2824)+COUNTIFS($D$2:D2824,D2824,$F$2:F2824,F2824)-1=1),X2824,
IF(AND(F2824="Peretoe teenus",H2824&lt;[2]an!$M$37,S2824="kahepoolne vajaduspõhine",U2824&lt;[2]an!$M$37,RANK(D2824,$D2824:$D2824)+COUNTIFS($D$2:D2824,D2824,$F$2:F2824,F2824)-1&gt;1),"",
IF(AND(F2824="Peretoe teenus",H2824&lt;[2]an!$M$37,S2824="kahepoolne vajaduspõhine",U2824&gt;=[2]an!$M$37,U2824&lt;=[2]an!$M$38,RANK(D2824,$D2824:$D2824)+COUNTIFS($D$2:D2824,D2824,$F$2:F2824,F2824)-1=1),
((EOMONTH(U2824,0)-U2824+1)*X2824)/DAY(EOMONTH(U2824,0))+(DAY(U2824)-1)*100/DAY(EOMONTH(U2824,0)),
IF(AND(F2824="Peretoe teenus",H2824&lt;[2]an!$M$37,S2824="kahepoolne vajaduspõhine",U2824&gt;=[2]an!$M$37,U2824&lt;=[2]an!$M$38,RANK(D2824,$D2824:$D2824)+COUNTIFS($D$2:D2824,D2824,$F$2:F2824,F2824)-1&gt;1),"",
IF(AND(F2824="Peretoe teenus",H2824&lt;[2]an!$M$37,S2824="kahepoolne vajaduspõhine",U2824&gt;[2]an!$M$38,RANK(D2824,$D2824:$D2824)+COUNTIFS($D$2:D2824,D2824,$F$2:F2824,F2824)-1=1),X2824,
IF(AND(F2824="Peretoe teenus",H2824&lt;[2]an!$M$37,S2824="kahepoolne vajaduspõhine",U2824&gt;[2]an!$M$38,RANK(D2824,$D2824:$D2824)+COUNTIFS($D$2:D2824,D2824,$F$2:F2824,F2824)-1&gt;1),"",X2824*W2824)))))))))))))),"")</f>
        <v/>
      </c>
      <c r="Z2824" s="18" t="str">
        <f t="shared" si="133"/>
        <v/>
      </c>
      <c r="AA2824" s="19" t="str">
        <f>IFERROR(VLOOKUP(E2824,[2]an!$A$3:$B$81,2,FALSE),"")</f>
        <v/>
      </c>
      <c r="AB2824" s="19" t="str">
        <f>IFERROR(VLOOKUP(AA2824,[2]an!$C$2:$D$16,2,FALSE),"")</f>
        <v/>
      </c>
      <c r="AC2824" s="20"/>
      <c r="AD2824" s="21" t="str">
        <f>IF(A2824=[2]an!$F$36,VLOOKUP([2]an!$F$36,[2]an!$F$36:$H$36,3,FALSE),IF(A2824=[2]an!$F$35,VLOOKUP([2]an!$F$35,[2]an!$F$35:$H$35,3,FALSE),IF(A2824=[2]an!$F$33,VLOOKUP([2]an!$F$33,[2]an!$F$33:$H$33,3,FALSE),IF(A2824=[2]an!$F$31,VLOOKUP([2]an!$F$31,[2]an!$F$31:$H$31,3,FALSE),""))))</f>
        <v/>
      </c>
    </row>
    <row r="2825" spans="6:30" x14ac:dyDescent="0.2">
      <c r="F2825" s="10"/>
      <c r="G2825" s="8" t="str">
        <f t="shared" si="134"/>
        <v/>
      </c>
      <c r="H2825" s="13"/>
      <c r="K2825" s="13"/>
      <c r="L2825" s="10"/>
      <c r="M2825" s="10"/>
      <c r="S2825" s="8" t="str">
        <f>IFERROR(VLOOKUP(D2825,[1]peretoe_teenus!$A$2:$L$2000,5,FALSE),"")</f>
        <v/>
      </c>
      <c r="U2825" s="13"/>
      <c r="V2825" s="15" t="str" cm="1">
        <f t="array" ref="V2825">IFERROR(IF(AND(F2825="Tugigrupp",RANK(K2825,$K2825:$K2825)+COUNTIFS($K$2:K2825,K2825,$L$2:L2825,L2825,$M$2:M2825,M2825,$I$2:I2825,I2825,$G$2:G2825,G2825,$F$2:F2825,F2825)-1=1),SUMPRODUCT(($F$2:$F$4154=F2825)*($G$2:$G$4154=G2825)*($K$2:$K$4154=K2825)*($I$2:$I$4154=I2825)*($L$2:$L$4154=L2825)*($M$2:$M$4154=M2825)),""),"")</f>
        <v/>
      </c>
      <c r="W2825" s="15" t="str">
        <f t="shared" si="132"/>
        <v/>
      </c>
      <c r="X2825" s="16" t="str">
        <f>IF(AND(A2825=[2]an!$G$38,F2825=[2]an!$E$40),[2]an!$G$40,IF(AND(A2825=[2]an!$G$38,F2825=[2]an!$E$41),[2]an!$G$41,IF(AND(A2825=[2]an!$G$38,F2825=[2]an!$E$39,H2825&gt;=[2]an!$M$37),[2]an!$G$39,
IF(AND(A2825=[2]an!$G$38,F2825=[2]an!$E$39,H2825&lt;[2]an!$M$37,S2825="kahepoolne vajaduspõhine",U2825=""),[2]an!$M$40,
IF(AND(A2825=[2]an!$G$38,F2825=[2]an!$E$39,H2825&lt;[2]an!$M$37,S2825="kahepoolne vajaduspõhine",U2825&lt;&gt;""),[2]an!$G$39,
IF(AND(A2825=[2]an!$G$38,F2825=[2]an!$E$39,H2825&lt;[2]an!$M$37,S2825&lt;&gt;"kahepoolne vajaduspõhine"),[2]an!$G$39,
IF(AND(A2825=[2]an!$G$38,F2825=[2]an!$E$42),[2]an!$G$42,
IF(AND(A2825=[2]an!$H$38,F2825=[2]an!$E$40),[2]an!$H$40,IF(AND(A2825=[2]an!$H$38,F2825=[2]an!$E$41),[2]an!$H$41,IF(AND(A2825=[2]an!$H$38,F2825=[2]an!$E$39,H2825&gt;=[2]an!$M$37),[2]an!$H$39,
IF(AND(A2825=[2]an!$H$38,F2825=[2]an!$E$39,H2825&lt;[2]an!$M$37,S2825="kahepoolne vajaduspõhine",U2825=""),[2]an!$M$40,
IF(AND(A2825=[2]an!$H$38,F2825=[2]an!$E$39,H2825&lt;[2]an!$M$37,S2825="kahepoolne vajaduspõhine",U2825&lt;&gt;""),[2]an!$H$39,
IF(AND(A2825=[2]an!$H$38,F2825=[2]an!$E$39,H2825&lt;[2]an!$M$37,S2825&lt;&gt;"kahepoolne vajaduspõhine"),[2]an!$H$39,
IF(AND(A2825=[2]an!$H$38,F2825=[2]an!$E$42),[2]an!$H$42,
IF(AND(A2825=[2]an!$I$38,F2825=[2]an!$E$40),[2]an!$I$40,IF(AND(A2825=[2]an!$I$38,F2825=[2]an!$E$41),[2]an!$I$41,IF(AND(A2825=[2]an!$I$38,F2825=[2]an!$E$39,H2825&gt;=[2]an!$M$37),[2]an!$I$39,
IF(AND(A2825=[2]an!$I$38,F2825=[2]an!$E$39,H2825&lt;[2]an!$M$37,S2825="kahepoolne vajaduspõhine",U2825=""),[2]an!$M$40,
IF(AND(A2825=[2]an!$I$38,F2825=[2]an!$E$39,H2825&lt;[2]an!$M$37,S2825="kahepoolne vajaduspõhine",U2825&lt;&gt;""),[2]an!$I$39,
IF(AND(A2825=[2]an!$I$38,F2825=[2]an!$E$39,H2825&lt;[2]an!$M$37,S2825&lt;&gt;"kahepoolne vajaduspõhine"),[2]an!$I$39,
IF(AND(A2825=[2]an!$I$38,F2825=[2]an!$E$42),[2]an!$I$42,
IF(AND(A2825=[2]an!$J$38,F2825=[2]an!$E$40),[2]an!$J$40,IF(AND(A2825=[2]an!$J$38,F2825=[2]an!$E$41),[2]an!$J$41,IF(AND(A2825=[2]an!$J$38,F2825=[2]an!$E$39,H2825&gt;=[2]an!$M$37),[2]an!$J$39,
IF(AND(A2825=[2]an!$J$38,F2825=[2]an!$E$39,H2825&lt;[2]an!$M$37,S2825="kahepoolne vajaduspõhine",U2825=""),[2]an!$M$40,
IF(AND(A2825=[2]an!$J$38,F2825=[2]an!$E$39,H2825&lt;[2]an!$M$37,S2825="kahepoolne vajaduspõhine",U2825&lt;&gt;""),[2]an!$J$39,
IF(AND(A2825=[2]an!$J$38,F2825=[2]an!$E$39,H2825&lt;[2]an!$M$37,S2825&lt;&gt;"kahepoolne vajaduspõhine"),[2]an!$J$39,
IF(AND(A2825=[2]an!$J$38,F2825=[2]an!$E$42),[2]an!$J$42,""))))))))))))))))))))))))))))</f>
        <v/>
      </c>
      <c r="Y2825" s="17" t="str">
        <f>IFERROR(IF(F2825="Tugigrupp",0,
IF(AND(F2825="Peretoe teenus",H2825&gt;=[2]an!$M$37,RANK(D2825,$D2825:$D2825)+COUNTIFS($D$2:D2825,D2825,$F$2:F2825,F2825)-1&gt;1),"",
IF(AND(F2825="Peretoe teenus",H2825&gt;=[2]an!$M$37,RANK(D2825,$D2825:$D2825)+COUNTIFS($D$2:D2825,D2825,$F$2:F2825,F2825)-1=1,MONTH(H2825)=MONTH(K2825)=TRUE,YEAR(H2825)=YEAR(K2825)=TRUE),((EOMONTH(H2825,0)-H2825+1)*X2825)/DAY(EOMONTH(H2825,0)),
IF(AND(F2825="Peretoe teenus",H2825&gt;=[2]an!$M$37,RANK(D2825,$D2825:$D2825)+COUNTIFS($D$2:D2825,D2825,$F$2:F2825,F2825)-1=1),X2825,
IF(AND(F2825="Peretoe teenus",H2825&lt;[2]an!$M$37,S2825&lt;&gt;"kahepoolne vajaduspõhine",RANK(D2825,$D2825:$D2825)+COUNTIFS($D$2:D2825,D2825,$F$2:F2825,F2825)-1=1),X2825,
IF(AND(F2825="Peretoe teenus",H2825&lt;[2]an!$M$37,S2825&lt;&gt;"kahepoolne vajaduspõhine",RANK(D2825,$D2825:$D2825)+COUNTIFS($D$2:D2825,D2825,$F$2:F2825,F2825)-1&gt;1),"",
IF(AND(F2825="Peretoe teenus",H2825&lt;[2]an!$M$37,S2825="kahepoolne vajaduspõhine",U2825="",RANK(D2825,$D2825:$D2825)+COUNTIFS($D$2:D2825,D2825,$F$2:F2825,F2825)-1=1),X2825,
IF(AND(F2825="Peretoe teenus",H2825&lt;[2]an!$M$37,S2825="kahepoolne vajaduspõhine",U2825="",RANK(D2825,$D2825:$D2825)+COUNTIFS($D$2:D2825,D2825,$F$2:F2825,F2825)-1&gt;1),"",
IF(AND(F2825="Peretoe teenus",H2825&lt;[2]an!$M$37,S2825="kahepoolne vajaduspõhine",U2825&lt;[2]an!$M$37,RANK(D2825,$D2825:$D2825)+COUNTIFS($D$2:D2825,D2825,$F$2:F2825,F2825)-1=1),X2825,
IF(AND(F2825="Peretoe teenus",H2825&lt;[2]an!$M$37,S2825="kahepoolne vajaduspõhine",U2825&lt;[2]an!$M$37,RANK(D2825,$D2825:$D2825)+COUNTIFS($D$2:D2825,D2825,$F$2:F2825,F2825)-1&gt;1),"",
IF(AND(F2825="Peretoe teenus",H2825&lt;[2]an!$M$37,S2825="kahepoolne vajaduspõhine",U2825&gt;=[2]an!$M$37,U2825&lt;=[2]an!$M$38,RANK(D2825,$D2825:$D2825)+COUNTIFS($D$2:D2825,D2825,$F$2:F2825,F2825)-1=1),
((EOMONTH(U2825,0)-U2825+1)*X2825)/DAY(EOMONTH(U2825,0))+(DAY(U2825)-1)*100/DAY(EOMONTH(U2825,0)),
IF(AND(F2825="Peretoe teenus",H2825&lt;[2]an!$M$37,S2825="kahepoolne vajaduspõhine",U2825&gt;=[2]an!$M$37,U2825&lt;=[2]an!$M$38,RANK(D2825,$D2825:$D2825)+COUNTIFS($D$2:D2825,D2825,$F$2:F2825,F2825)-1&gt;1),"",
IF(AND(F2825="Peretoe teenus",H2825&lt;[2]an!$M$37,S2825="kahepoolne vajaduspõhine",U2825&gt;[2]an!$M$38,RANK(D2825,$D2825:$D2825)+COUNTIFS($D$2:D2825,D2825,$F$2:F2825,F2825)-1=1),X2825,
IF(AND(F2825="Peretoe teenus",H2825&lt;[2]an!$M$37,S2825="kahepoolne vajaduspõhine",U2825&gt;[2]an!$M$38,RANK(D2825,$D2825:$D2825)+COUNTIFS($D$2:D2825,D2825,$F$2:F2825,F2825)-1&gt;1),"",X2825*W2825)))))))))))))),"")</f>
        <v/>
      </c>
      <c r="Z2825" s="18" t="str">
        <f t="shared" si="133"/>
        <v/>
      </c>
      <c r="AA2825" s="19" t="str">
        <f>IFERROR(VLOOKUP(E2825,[2]an!$A$3:$B$81,2,FALSE),"")</f>
        <v/>
      </c>
      <c r="AB2825" s="19" t="str">
        <f>IFERROR(VLOOKUP(AA2825,[2]an!$C$2:$D$16,2,FALSE),"")</f>
        <v/>
      </c>
      <c r="AC2825" s="20"/>
      <c r="AD2825" s="21" t="str">
        <f>IF(A2825=[2]an!$F$36,VLOOKUP([2]an!$F$36,[2]an!$F$36:$H$36,3,FALSE),IF(A2825=[2]an!$F$35,VLOOKUP([2]an!$F$35,[2]an!$F$35:$H$35,3,FALSE),IF(A2825=[2]an!$F$33,VLOOKUP([2]an!$F$33,[2]an!$F$33:$H$33,3,FALSE),IF(A2825=[2]an!$F$31,VLOOKUP([2]an!$F$31,[2]an!$F$31:$H$31,3,FALSE),""))))</f>
        <v/>
      </c>
    </row>
    <row r="2826" spans="6:30" x14ac:dyDescent="0.2">
      <c r="F2826" s="10"/>
      <c r="G2826" s="8" t="str">
        <f t="shared" si="134"/>
        <v/>
      </c>
      <c r="H2826" s="13"/>
      <c r="K2826" s="13"/>
      <c r="L2826" s="10"/>
      <c r="M2826" s="10"/>
      <c r="S2826" s="8" t="str">
        <f>IFERROR(VLOOKUP(D2826,[1]peretoe_teenus!$A$2:$L$2000,5,FALSE),"")</f>
        <v/>
      </c>
      <c r="U2826" s="13"/>
      <c r="V2826" s="15" t="str" cm="1">
        <f t="array" ref="V2826">IFERROR(IF(AND(F2826="Tugigrupp",RANK(K2826,$K2826:$K2826)+COUNTIFS($K$2:K2826,K2826,$L$2:L2826,L2826,$M$2:M2826,M2826,$I$2:I2826,I2826,$G$2:G2826,G2826,$F$2:F2826,F2826)-1=1),SUMPRODUCT(($F$2:$F$4154=F2826)*($G$2:$G$4154=G2826)*($K$2:$K$4154=K2826)*($I$2:$I$4154=I2826)*($L$2:$L$4154=L2826)*($M$2:$M$4154=M2826)),""),"")</f>
        <v/>
      </c>
      <c r="W2826" s="15" t="str">
        <f t="shared" si="132"/>
        <v/>
      </c>
      <c r="X2826" s="16" t="str">
        <f>IF(AND(A2826=[2]an!$G$38,F2826=[2]an!$E$40),[2]an!$G$40,IF(AND(A2826=[2]an!$G$38,F2826=[2]an!$E$41),[2]an!$G$41,IF(AND(A2826=[2]an!$G$38,F2826=[2]an!$E$39,H2826&gt;=[2]an!$M$37),[2]an!$G$39,
IF(AND(A2826=[2]an!$G$38,F2826=[2]an!$E$39,H2826&lt;[2]an!$M$37,S2826="kahepoolne vajaduspõhine",U2826=""),[2]an!$M$40,
IF(AND(A2826=[2]an!$G$38,F2826=[2]an!$E$39,H2826&lt;[2]an!$M$37,S2826="kahepoolne vajaduspõhine",U2826&lt;&gt;""),[2]an!$G$39,
IF(AND(A2826=[2]an!$G$38,F2826=[2]an!$E$39,H2826&lt;[2]an!$M$37,S2826&lt;&gt;"kahepoolne vajaduspõhine"),[2]an!$G$39,
IF(AND(A2826=[2]an!$G$38,F2826=[2]an!$E$42),[2]an!$G$42,
IF(AND(A2826=[2]an!$H$38,F2826=[2]an!$E$40),[2]an!$H$40,IF(AND(A2826=[2]an!$H$38,F2826=[2]an!$E$41),[2]an!$H$41,IF(AND(A2826=[2]an!$H$38,F2826=[2]an!$E$39,H2826&gt;=[2]an!$M$37),[2]an!$H$39,
IF(AND(A2826=[2]an!$H$38,F2826=[2]an!$E$39,H2826&lt;[2]an!$M$37,S2826="kahepoolne vajaduspõhine",U2826=""),[2]an!$M$40,
IF(AND(A2826=[2]an!$H$38,F2826=[2]an!$E$39,H2826&lt;[2]an!$M$37,S2826="kahepoolne vajaduspõhine",U2826&lt;&gt;""),[2]an!$H$39,
IF(AND(A2826=[2]an!$H$38,F2826=[2]an!$E$39,H2826&lt;[2]an!$M$37,S2826&lt;&gt;"kahepoolne vajaduspõhine"),[2]an!$H$39,
IF(AND(A2826=[2]an!$H$38,F2826=[2]an!$E$42),[2]an!$H$42,
IF(AND(A2826=[2]an!$I$38,F2826=[2]an!$E$40),[2]an!$I$40,IF(AND(A2826=[2]an!$I$38,F2826=[2]an!$E$41),[2]an!$I$41,IF(AND(A2826=[2]an!$I$38,F2826=[2]an!$E$39,H2826&gt;=[2]an!$M$37),[2]an!$I$39,
IF(AND(A2826=[2]an!$I$38,F2826=[2]an!$E$39,H2826&lt;[2]an!$M$37,S2826="kahepoolne vajaduspõhine",U2826=""),[2]an!$M$40,
IF(AND(A2826=[2]an!$I$38,F2826=[2]an!$E$39,H2826&lt;[2]an!$M$37,S2826="kahepoolne vajaduspõhine",U2826&lt;&gt;""),[2]an!$I$39,
IF(AND(A2826=[2]an!$I$38,F2826=[2]an!$E$39,H2826&lt;[2]an!$M$37,S2826&lt;&gt;"kahepoolne vajaduspõhine"),[2]an!$I$39,
IF(AND(A2826=[2]an!$I$38,F2826=[2]an!$E$42),[2]an!$I$42,
IF(AND(A2826=[2]an!$J$38,F2826=[2]an!$E$40),[2]an!$J$40,IF(AND(A2826=[2]an!$J$38,F2826=[2]an!$E$41),[2]an!$J$41,IF(AND(A2826=[2]an!$J$38,F2826=[2]an!$E$39,H2826&gt;=[2]an!$M$37),[2]an!$J$39,
IF(AND(A2826=[2]an!$J$38,F2826=[2]an!$E$39,H2826&lt;[2]an!$M$37,S2826="kahepoolne vajaduspõhine",U2826=""),[2]an!$M$40,
IF(AND(A2826=[2]an!$J$38,F2826=[2]an!$E$39,H2826&lt;[2]an!$M$37,S2826="kahepoolne vajaduspõhine",U2826&lt;&gt;""),[2]an!$J$39,
IF(AND(A2826=[2]an!$J$38,F2826=[2]an!$E$39,H2826&lt;[2]an!$M$37,S2826&lt;&gt;"kahepoolne vajaduspõhine"),[2]an!$J$39,
IF(AND(A2826=[2]an!$J$38,F2826=[2]an!$E$42),[2]an!$J$42,""))))))))))))))))))))))))))))</f>
        <v/>
      </c>
      <c r="Y2826" s="17" t="str">
        <f>IFERROR(IF(F2826="Tugigrupp",0,
IF(AND(F2826="Peretoe teenus",H2826&gt;=[2]an!$M$37,RANK(D2826,$D2826:$D2826)+COUNTIFS($D$2:D2826,D2826,$F$2:F2826,F2826)-1&gt;1),"",
IF(AND(F2826="Peretoe teenus",H2826&gt;=[2]an!$M$37,RANK(D2826,$D2826:$D2826)+COUNTIFS($D$2:D2826,D2826,$F$2:F2826,F2826)-1=1,MONTH(H2826)=MONTH(K2826)=TRUE,YEAR(H2826)=YEAR(K2826)=TRUE),((EOMONTH(H2826,0)-H2826+1)*X2826)/DAY(EOMONTH(H2826,0)),
IF(AND(F2826="Peretoe teenus",H2826&gt;=[2]an!$M$37,RANK(D2826,$D2826:$D2826)+COUNTIFS($D$2:D2826,D2826,$F$2:F2826,F2826)-1=1),X2826,
IF(AND(F2826="Peretoe teenus",H2826&lt;[2]an!$M$37,S2826&lt;&gt;"kahepoolne vajaduspõhine",RANK(D2826,$D2826:$D2826)+COUNTIFS($D$2:D2826,D2826,$F$2:F2826,F2826)-1=1),X2826,
IF(AND(F2826="Peretoe teenus",H2826&lt;[2]an!$M$37,S2826&lt;&gt;"kahepoolne vajaduspõhine",RANK(D2826,$D2826:$D2826)+COUNTIFS($D$2:D2826,D2826,$F$2:F2826,F2826)-1&gt;1),"",
IF(AND(F2826="Peretoe teenus",H2826&lt;[2]an!$M$37,S2826="kahepoolne vajaduspõhine",U2826="",RANK(D2826,$D2826:$D2826)+COUNTIFS($D$2:D2826,D2826,$F$2:F2826,F2826)-1=1),X2826,
IF(AND(F2826="Peretoe teenus",H2826&lt;[2]an!$M$37,S2826="kahepoolne vajaduspõhine",U2826="",RANK(D2826,$D2826:$D2826)+COUNTIFS($D$2:D2826,D2826,$F$2:F2826,F2826)-1&gt;1),"",
IF(AND(F2826="Peretoe teenus",H2826&lt;[2]an!$M$37,S2826="kahepoolne vajaduspõhine",U2826&lt;[2]an!$M$37,RANK(D2826,$D2826:$D2826)+COUNTIFS($D$2:D2826,D2826,$F$2:F2826,F2826)-1=1),X2826,
IF(AND(F2826="Peretoe teenus",H2826&lt;[2]an!$M$37,S2826="kahepoolne vajaduspõhine",U2826&lt;[2]an!$M$37,RANK(D2826,$D2826:$D2826)+COUNTIFS($D$2:D2826,D2826,$F$2:F2826,F2826)-1&gt;1),"",
IF(AND(F2826="Peretoe teenus",H2826&lt;[2]an!$M$37,S2826="kahepoolne vajaduspõhine",U2826&gt;=[2]an!$M$37,U2826&lt;=[2]an!$M$38,RANK(D2826,$D2826:$D2826)+COUNTIFS($D$2:D2826,D2826,$F$2:F2826,F2826)-1=1),
((EOMONTH(U2826,0)-U2826+1)*X2826)/DAY(EOMONTH(U2826,0))+(DAY(U2826)-1)*100/DAY(EOMONTH(U2826,0)),
IF(AND(F2826="Peretoe teenus",H2826&lt;[2]an!$M$37,S2826="kahepoolne vajaduspõhine",U2826&gt;=[2]an!$M$37,U2826&lt;=[2]an!$M$38,RANK(D2826,$D2826:$D2826)+COUNTIFS($D$2:D2826,D2826,$F$2:F2826,F2826)-1&gt;1),"",
IF(AND(F2826="Peretoe teenus",H2826&lt;[2]an!$M$37,S2826="kahepoolne vajaduspõhine",U2826&gt;[2]an!$M$38,RANK(D2826,$D2826:$D2826)+COUNTIFS($D$2:D2826,D2826,$F$2:F2826,F2826)-1=1),X2826,
IF(AND(F2826="Peretoe teenus",H2826&lt;[2]an!$M$37,S2826="kahepoolne vajaduspõhine",U2826&gt;[2]an!$M$38,RANK(D2826,$D2826:$D2826)+COUNTIFS($D$2:D2826,D2826,$F$2:F2826,F2826)-1&gt;1),"",X2826*W2826)))))))))))))),"")</f>
        <v/>
      </c>
      <c r="Z2826" s="18" t="str">
        <f t="shared" si="133"/>
        <v/>
      </c>
      <c r="AA2826" s="19" t="str">
        <f>IFERROR(VLOOKUP(E2826,[2]an!$A$3:$B$81,2,FALSE),"")</f>
        <v/>
      </c>
      <c r="AB2826" s="19" t="str">
        <f>IFERROR(VLOOKUP(AA2826,[2]an!$C$2:$D$16,2,FALSE),"")</f>
        <v/>
      </c>
      <c r="AC2826" s="20"/>
      <c r="AD2826" s="21" t="str">
        <f>IF(A2826=[2]an!$F$36,VLOOKUP([2]an!$F$36,[2]an!$F$36:$H$36,3,FALSE),IF(A2826=[2]an!$F$35,VLOOKUP([2]an!$F$35,[2]an!$F$35:$H$35,3,FALSE),IF(A2826=[2]an!$F$33,VLOOKUP([2]an!$F$33,[2]an!$F$33:$H$33,3,FALSE),IF(A2826=[2]an!$F$31,VLOOKUP([2]an!$F$31,[2]an!$F$31:$H$31,3,FALSE),""))))</f>
        <v/>
      </c>
    </row>
    <row r="2827" spans="6:30" x14ac:dyDescent="0.2">
      <c r="F2827" s="10"/>
      <c r="G2827" s="8" t="str">
        <f t="shared" si="134"/>
        <v/>
      </c>
      <c r="H2827" s="13"/>
      <c r="K2827" s="13"/>
      <c r="L2827" s="10"/>
      <c r="M2827" s="10"/>
      <c r="S2827" s="8" t="str">
        <f>IFERROR(VLOOKUP(D2827,[1]peretoe_teenus!$A$2:$L$2000,5,FALSE),"")</f>
        <v/>
      </c>
      <c r="U2827" s="13"/>
      <c r="V2827" s="15" t="str" cm="1">
        <f t="array" ref="V2827">IFERROR(IF(AND(F2827="Tugigrupp",RANK(K2827,$K2827:$K2827)+COUNTIFS($K$2:K2827,K2827,$L$2:L2827,L2827,$M$2:M2827,M2827,$I$2:I2827,I2827,$G$2:G2827,G2827,$F$2:F2827,F2827)-1=1),SUMPRODUCT(($F$2:$F$4154=F2827)*($G$2:$G$4154=G2827)*($K$2:$K$4154=K2827)*($I$2:$I$4154=I2827)*($L$2:$L$4154=L2827)*($M$2:$M$4154=M2827)),""),"")</f>
        <v/>
      </c>
      <c r="W2827" s="15" t="str">
        <f t="shared" si="132"/>
        <v/>
      </c>
      <c r="X2827" s="16" t="str">
        <f>IF(AND(A2827=[2]an!$G$38,F2827=[2]an!$E$40),[2]an!$G$40,IF(AND(A2827=[2]an!$G$38,F2827=[2]an!$E$41),[2]an!$G$41,IF(AND(A2827=[2]an!$G$38,F2827=[2]an!$E$39,H2827&gt;=[2]an!$M$37),[2]an!$G$39,
IF(AND(A2827=[2]an!$G$38,F2827=[2]an!$E$39,H2827&lt;[2]an!$M$37,S2827="kahepoolne vajaduspõhine",U2827=""),[2]an!$M$40,
IF(AND(A2827=[2]an!$G$38,F2827=[2]an!$E$39,H2827&lt;[2]an!$M$37,S2827="kahepoolne vajaduspõhine",U2827&lt;&gt;""),[2]an!$G$39,
IF(AND(A2827=[2]an!$G$38,F2827=[2]an!$E$39,H2827&lt;[2]an!$M$37,S2827&lt;&gt;"kahepoolne vajaduspõhine"),[2]an!$G$39,
IF(AND(A2827=[2]an!$G$38,F2827=[2]an!$E$42),[2]an!$G$42,
IF(AND(A2827=[2]an!$H$38,F2827=[2]an!$E$40),[2]an!$H$40,IF(AND(A2827=[2]an!$H$38,F2827=[2]an!$E$41),[2]an!$H$41,IF(AND(A2827=[2]an!$H$38,F2827=[2]an!$E$39,H2827&gt;=[2]an!$M$37),[2]an!$H$39,
IF(AND(A2827=[2]an!$H$38,F2827=[2]an!$E$39,H2827&lt;[2]an!$M$37,S2827="kahepoolne vajaduspõhine",U2827=""),[2]an!$M$40,
IF(AND(A2827=[2]an!$H$38,F2827=[2]an!$E$39,H2827&lt;[2]an!$M$37,S2827="kahepoolne vajaduspõhine",U2827&lt;&gt;""),[2]an!$H$39,
IF(AND(A2827=[2]an!$H$38,F2827=[2]an!$E$39,H2827&lt;[2]an!$M$37,S2827&lt;&gt;"kahepoolne vajaduspõhine"),[2]an!$H$39,
IF(AND(A2827=[2]an!$H$38,F2827=[2]an!$E$42),[2]an!$H$42,
IF(AND(A2827=[2]an!$I$38,F2827=[2]an!$E$40),[2]an!$I$40,IF(AND(A2827=[2]an!$I$38,F2827=[2]an!$E$41),[2]an!$I$41,IF(AND(A2827=[2]an!$I$38,F2827=[2]an!$E$39,H2827&gt;=[2]an!$M$37),[2]an!$I$39,
IF(AND(A2827=[2]an!$I$38,F2827=[2]an!$E$39,H2827&lt;[2]an!$M$37,S2827="kahepoolne vajaduspõhine",U2827=""),[2]an!$M$40,
IF(AND(A2827=[2]an!$I$38,F2827=[2]an!$E$39,H2827&lt;[2]an!$M$37,S2827="kahepoolne vajaduspõhine",U2827&lt;&gt;""),[2]an!$I$39,
IF(AND(A2827=[2]an!$I$38,F2827=[2]an!$E$39,H2827&lt;[2]an!$M$37,S2827&lt;&gt;"kahepoolne vajaduspõhine"),[2]an!$I$39,
IF(AND(A2827=[2]an!$I$38,F2827=[2]an!$E$42),[2]an!$I$42,
IF(AND(A2827=[2]an!$J$38,F2827=[2]an!$E$40),[2]an!$J$40,IF(AND(A2827=[2]an!$J$38,F2827=[2]an!$E$41),[2]an!$J$41,IF(AND(A2827=[2]an!$J$38,F2827=[2]an!$E$39,H2827&gt;=[2]an!$M$37),[2]an!$J$39,
IF(AND(A2827=[2]an!$J$38,F2827=[2]an!$E$39,H2827&lt;[2]an!$M$37,S2827="kahepoolne vajaduspõhine",U2827=""),[2]an!$M$40,
IF(AND(A2827=[2]an!$J$38,F2827=[2]an!$E$39,H2827&lt;[2]an!$M$37,S2827="kahepoolne vajaduspõhine",U2827&lt;&gt;""),[2]an!$J$39,
IF(AND(A2827=[2]an!$J$38,F2827=[2]an!$E$39,H2827&lt;[2]an!$M$37,S2827&lt;&gt;"kahepoolne vajaduspõhine"),[2]an!$J$39,
IF(AND(A2827=[2]an!$J$38,F2827=[2]an!$E$42),[2]an!$J$42,""))))))))))))))))))))))))))))</f>
        <v/>
      </c>
      <c r="Y2827" s="17" t="str">
        <f>IFERROR(IF(F2827="Tugigrupp",0,
IF(AND(F2827="Peretoe teenus",H2827&gt;=[2]an!$M$37,RANK(D2827,$D2827:$D2827)+COUNTIFS($D$2:D2827,D2827,$F$2:F2827,F2827)-1&gt;1),"",
IF(AND(F2827="Peretoe teenus",H2827&gt;=[2]an!$M$37,RANK(D2827,$D2827:$D2827)+COUNTIFS($D$2:D2827,D2827,$F$2:F2827,F2827)-1=1,MONTH(H2827)=MONTH(K2827)=TRUE,YEAR(H2827)=YEAR(K2827)=TRUE),((EOMONTH(H2827,0)-H2827+1)*X2827)/DAY(EOMONTH(H2827,0)),
IF(AND(F2827="Peretoe teenus",H2827&gt;=[2]an!$M$37,RANK(D2827,$D2827:$D2827)+COUNTIFS($D$2:D2827,D2827,$F$2:F2827,F2827)-1=1),X2827,
IF(AND(F2827="Peretoe teenus",H2827&lt;[2]an!$M$37,S2827&lt;&gt;"kahepoolne vajaduspõhine",RANK(D2827,$D2827:$D2827)+COUNTIFS($D$2:D2827,D2827,$F$2:F2827,F2827)-1=1),X2827,
IF(AND(F2827="Peretoe teenus",H2827&lt;[2]an!$M$37,S2827&lt;&gt;"kahepoolne vajaduspõhine",RANK(D2827,$D2827:$D2827)+COUNTIFS($D$2:D2827,D2827,$F$2:F2827,F2827)-1&gt;1),"",
IF(AND(F2827="Peretoe teenus",H2827&lt;[2]an!$M$37,S2827="kahepoolne vajaduspõhine",U2827="",RANK(D2827,$D2827:$D2827)+COUNTIFS($D$2:D2827,D2827,$F$2:F2827,F2827)-1=1),X2827,
IF(AND(F2827="Peretoe teenus",H2827&lt;[2]an!$M$37,S2827="kahepoolne vajaduspõhine",U2827="",RANK(D2827,$D2827:$D2827)+COUNTIFS($D$2:D2827,D2827,$F$2:F2827,F2827)-1&gt;1),"",
IF(AND(F2827="Peretoe teenus",H2827&lt;[2]an!$M$37,S2827="kahepoolne vajaduspõhine",U2827&lt;[2]an!$M$37,RANK(D2827,$D2827:$D2827)+COUNTIFS($D$2:D2827,D2827,$F$2:F2827,F2827)-1=1),X2827,
IF(AND(F2827="Peretoe teenus",H2827&lt;[2]an!$M$37,S2827="kahepoolne vajaduspõhine",U2827&lt;[2]an!$M$37,RANK(D2827,$D2827:$D2827)+COUNTIFS($D$2:D2827,D2827,$F$2:F2827,F2827)-1&gt;1),"",
IF(AND(F2827="Peretoe teenus",H2827&lt;[2]an!$M$37,S2827="kahepoolne vajaduspõhine",U2827&gt;=[2]an!$M$37,U2827&lt;=[2]an!$M$38,RANK(D2827,$D2827:$D2827)+COUNTIFS($D$2:D2827,D2827,$F$2:F2827,F2827)-1=1),
((EOMONTH(U2827,0)-U2827+1)*X2827)/DAY(EOMONTH(U2827,0))+(DAY(U2827)-1)*100/DAY(EOMONTH(U2827,0)),
IF(AND(F2827="Peretoe teenus",H2827&lt;[2]an!$M$37,S2827="kahepoolne vajaduspõhine",U2827&gt;=[2]an!$M$37,U2827&lt;=[2]an!$M$38,RANK(D2827,$D2827:$D2827)+COUNTIFS($D$2:D2827,D2827,$F$2:F2827,F2827)-1&gt;1),"",
IF(AND(F2827="Peretoe teenus",H2827&lt;[2]an!$M$37,S2827="kahepoolne vajaduspõhine",U2827&gt;[2]an!$M$38,RANK(D2827,$D2827:$D2827)+COUNTIFS($D$2:D2827,D2827,$F$2:F2827,F2827)-1=1),X2827,
IF(AND(F2827="Peretoe teenus",H2827&lt;[2]an!$M$37,S2827="kahepoolne vajaduspõhine",U2827&gt;[2]an!$M$38,RANK(D2827,$D2827:$D2827)+COUNTIFS($D$2:D2827,D2827,$F$2:F2827,F2827)-1&gt;1),"",X2827*W2827)))))))))))))),"")</f>
        <v/>
      </c>
      <c r="Z2827" s="18" t="str">
        <f t="shared" si="133"/>
        <v/>
      </c>
      <c r="AA2827" s="19" t="str">
        <f>IFERROR(VLOOKUP(E2827,[2]an!$A$3:$B$81,2,FALSE),"")</f>
        <v/>
      </c>
      <c r="AB2827" s="19" t="str">
        <f>IFERROR(VLOOKUP(AA2827,[2]an!$C$2:$D$16,2,FALSE),"")</f>
        <v/>
      </c>
      <c r="AC2827" s="20"/>
      <c r="AD2827" s="21" t="str">
        <f>IF(A2827=[2]an!$F$36,VLOOKUP([2]an!$F$36,[2]an!$F$36:$H$36,3,FALSE),IF(A2827=[2]an!$F$35,VLOOKUP([2]an!$F$35,[2]an!$F$35:$H$35,3,FALSE),IF(A2827=[2]an!$F$33,VLOOKUP([2]an!$F$33,[2]an!$F$33:$H$33,3,FALSE),IF(A2827=[2]an!$F$31,VLOOKUP([2]an!$F$31,[2]an!$F$31:$H$31,3,FALSE),""))))</f>
        <v/>
      </c>
    </row>
    <row r="2828" spans="6:30" x14ac:dyDescent="0.2">
      <c r="F2828" s="10"/>
      <c r="G2828" s="8" t="str">
        <f t="shared" si="134"/>
        <v/>
      </c>
      <c r="H2828" s="13"/>
      <c r="K2828" s="13"/>
      <c r="L2828" s="10"/>
      <c r="M2828" s="10"/>
      <c r="S2828" s="8" t="str">
        <f>IFERROR(VLOOKUP(D2828,[1]peretoe_teenus!$A$2:$L$2000,5,FALSE),"")</f>
        <v/>
      </c>
      <c r="U2828" s="13"/>
      <c r="V2828" s="15" t="str" cm="1">
        <f t="array" ref="V2828">IFERROR(IF(AND(F2828="Tugigrupp",RANK(K2828,$K2828:$K2828)+COUNTIFS($K$2:K2828,K2828,$L$2:L2828,L2828,$M$2:M2828,M2828,$I$2:I2828,I2828,$G$2:G2828,G2828,$F$2:F2828,F2828)-1=1),SUMPRODUCT(($F$2:$F$4154=F2828)*($G$2:$G$4154=G2828)*($K$2:$K$4154=K2828)*($I$2:$I$4154=I2828)*($L$2:$L$4154=L2828)*($M$2:$M$4154=M2828)),""),"")</f>
        <v/>
      </c>
      <c r="W2828" s="15" t="str">
        <f t="shared" si="132"/>
        <v/>
      </c>
      <c r="X2828" s="16" t="str">
        <f>IF(AND(A2828=[2]an!$G$38,F2828=[2]an!$E$40),[2]an!$G$40,IF(AND(A2828=[2]an!$G$38,F2828=[2]an!$E$41),[2]an!$G$41,IF(AND(A2828=[2]an!$G$38,F2828=[2]an!$E$39,H2828&gt;=[2]an!$M$37),[2]an!$G$39,
IF(AND(A2828=[2]an!$G$38,F2828=[2]an!$E$39,H2828&lt;[2]an!$M$37,S2828="kahepoolne vajaduspõhine",U2828=""),[2]an!$M$40,
IF(AND(A2828=[2]an!$G$38,F2828=[2]an!$E$39,H2828&lt;[2]an!$M$37,S2828="kahepoolne vajaduspõhine",U2828&lt;&gt;""),[2]an!$G$39,
IF(AND(A2828=[2]an!$G$38,F2828=[2]an!$E$39,H2828&lt;[2]an!$M$37,S2828&lt;&gt;"kahepoolne vajaduspõhine"),[2]an!$G$39,
IF(AND(A2828=[2]an!$G$38,F2828=[2]an!$E$42),[2]an!$G$42,
IF(AND(A2828=[2]an!$H$38,F2828=[2]an!$E$40),[2]an!$H$40,IF(AND(A2828=[2]an!$H$38,F2828=[2]an!$E$41),[2]an!$H$41,IF(AND(A2828=[2]an!$H$38,F2828=[2]an!$E$39,H2828&gt;=[2]an!$M$37),[2]an!$H$39,
IF(AND(A2828=[2]an!$H$38,F2828=[2]an!$E$39,H2828&lt;[2]an!$M$37,S2828="kahepoolne vajaduspõhine",U2828=""),[2]an!$M$40,
IF(AND(A2828=[2]an!$H$38,F2828=[2]an!$E$39,H2828&lt;[2]an!$M$37,S2828="kahepoolne vajaduspõhine",U2828&lt;&gt;""),[2]an!$H$39,
IF(AND(A2828=[2]an!$H$38,F2828=[2]an!$E$39,H2828&lt;[2]an!$M$37,S2828&lt;&gt;"kahepoolne vajaduspõhine"),[2]an!$H$39,
IF(AND(A2828=[2]an!$H$38,F2828=[2]an!$E$42),[2]an!$H$42,
IF(AND(A2828=[2]an!$I$38,F2828=[2]an!$E$40),[2]an!$I$40,IF(AND(A2828=[2]an!$I$38,F2828=[2]an!$E$41),[2]an!$I$41,IF(AND(A2828=[2]an!$I$38,F2828=[2]an!$E$39,H2828&gt;=[2]an!$M$37),[2]an!$I$39,
IF(AND(A2828=[2]an!$I$38,F2828=[2]an!$E$39,H2828&lt;[2]an!$M$37,S2828="kahepoolne vajaduspõhine",U2828=""),[2]an!$M$40,
IF(AND(A2828=[2]an!$I$38,F2828=[2]an!$E$39,H2828&lt;[2]an!$M$37,S2828="kahepoolne vajaduspõhine",U2828&lt;&gt;""),[2]an!$I$39,
IF(AND(A2828=[2]an!$I$38,F2828=[2]an!$E$39,H2828&lt;[2]an!$M$37,S2828&lt;&gt;"kahepoolne vajaduspõhine"),[2]an!$I$39,
IF(AND(A2828=[2]an!$I$38,F2828=[2]an!$E$42),[2]an!$I$42,
IF(AND(A2828=[2]an!$J$38,F2828=[2]an!$E$40),[2]an!$J$40,IF(AND(A2828=[2]an!$J$38,F2828=[2]an!$E$41),[2]an!$J$41,IF(AND(A2828=[2]an!$J$38,F2828=[2]an!$E$39,H2828&gt;=[2]an!$M$37),[2]an!$J$39,
IF(AND(A2828=[2]an!$J$38,F2828=[2]an!$E$39,H2828&lt;[2]an!$M$37,S2828="kahepoolne vajaduspõhine",U2828=""),[2]an!$M$40,
IF(AND(A2828=[2]an!$J$38,F2828=[2]an!$E$39,H2828&lt;[2]an!$M$37,S2828="kahepoolne vajaduspõhine",U2828&lt;&gt;""),[2]an!$J$39,
IF(AND(A2828=[2]an!$J$38,F2828=[2]an!$E$39,H2828&lt;[2]an!$M$37,S2828&lt;&gt;"kahepoolne vajaduspõhine"),[2]an!$J$39,
IF(AND(A2828=[2]an!$J$38,F2828=[2]an!$E$42),[2]an!$J$42,""))))))))))))))))))))))))))))</f>
        <v/>
      </c>
      <c r="Y2828" s="17" t="str">
        <f>IFERROR(IF(F2828="Tugigrupp",0,
IF(AND(F2828="Peretoe teenus",H2828&gt;=[2]an!$M$37,RANK(D2828,$D2828:$D2828)+COUNTIFS($D$2:D2828,D2828,$F$2:F2828,F2828)-1&gt;1),"",
IF(AND(F2828="Peretoe teenus",H2828&gt;=[2]an!$M$37,RANK(D2828,$D2828:$D2828)+COUNTIFS($D$2:D2828,D2828,$F$2:F2828,F2828)-1=1,MONTH(H2828)=MONTH(K2828)=TRUE,YEAR(H2828)=YEAR(K2828)=TRUE),((EOMONTH(H2828,0)-H2828+1)*X2828)/DAY(EOMONTH(H2828,0)),
IF(AND(F2828="Peretoe teenus",H2828&gt;=[2]an!$M$37,RANK(D2828,$D2828:$D2828)+COUNTIFS($D$2:D2828,D2828,$F$2:F2828,F2828)-1=1),X2828,
IF(AND(F2828="Peretoe teenus",H2828&lt;[2]an!$M$37,S2828&lt;&gt;"kahepoolne vajaduspõhine",RANK(D2828,$D2828:$D2828)+COUNTIFS($D$2:D2828,D2828,$F$2:F2828,F2828)-1=1),X2828,
IF(AND(F2828="Peretoe teenus",H2828&lt;[2]an!$M$37,S2828&lt;&gt;"kahepoolne vajaduspõhine",RANK(D2828,$D2828:$D2828)+COUNTIFS($D$2:D2828,D2828,$F$2:F2828,F2828)-1&gt;1),"",
IF(AND(F2828="Peretoe teenus",H2828&lt;[2]an!$M$37,S2828="kahepoolne vajaduspõhine",U2828="",RANK(D2828,$D2828:$D2828)+COUNTIFS($D$2:D2828,D2828,$F$2:F2828,F2828)-1=1),X2828,
IF(AND(F2828="Peretoe teenus",H2828&lt;[2]an!$M$37,S2828="kahepoolne vajaduspõhine",U2828="",RANK(D2828,$D2828:$D2828)+COUNTIFS($D$2:D2828,D2828,$F$2:F2828,F2828)-1&gt;1),"",
IF(AND(F2828="Peretoe teenus",H2828&lt;[2]an!$M$37,S2828="kahepoolne vajaduspõhine",U2828&lt;[2]an!$M$37,RANK(D2828,$D2828:$D2828)+COUNTIFS($D$2:D2828,D2828,$F$2:F2828,F2828)-1=1),X2828,
IF(AND(F2828="Peretoe teenus",H2828&lt;[2]an!$M$37,S2828="kahepoolne vajaduspõhine",U2828&lt;[2]an!$M$37,RANK(D2828,$D2828:$D2828)+COUNTIFS($D$2:D2828,D2828,$F$2:F2828,F2828)-1&gt;1),"",
IF(AND(F2828="Peretoe teenus",H2828&lt;[2]an!$M$37,S2828="kahepoolne vajaduspõhine",U2828&gt;=[2]an!$M$37,U2828&lt;=[2]an!$M$38,RANK(D2828,$D2828:$D2828)+COUNTIFS($D$2:D2828,D2828,$F$2:F2828,F2828)-1=1),
((EOMONTH(U2828,0)-U2828+1)*X2828)/DAY(EOMONTH(U2828,0))+(DAY(U2828)-1)*100/DAY(EOMONTH(U2828,0)),
IF(AND(F2828="Peretoe teenus",H2828&lt;[2]an!$M$37,S2828="kahepoolne vajaduspõhine",U2828&gt;=[2]an!$M$37,U2828&lt;=[2]an!$M$38,RANK(D2828,$D2828:$D2828)+COUNTIFS($D$2:D2828,D2828,$F$2:F2828,F2828)-1&gt;1),"",
IF(AND(F2828="Peretoe teenus",H2828&lt;[2]an!$M$37,S2828="kahepoolne vajaduspõhine",U2828&gt;[2]an!$M$38,RANK(D2828,$D2828:$D2828)+COUNTIFS($D$2:D2828,D2828,$F$2:F2828,F2828)-1=1),X2828,
IF(AND(F2828="Peretoe teenus",H2828&lt;[2]an!$M$37,S2828="kahepoolne vajaduspõhine",U2828&gt;[2]an!$M$38,RANK(D2828,$D2828:$D2828)+COUNTIFS($D$2:D2828,D2828,$F$2:F2828,F2828)-1&gt;1),"",X2828*W2828)))))))))))))),"")</f>
        <v/>
      </c>
      <c r="Z2828" s="18" t="str">
        <f t="shared" si="133"/>
        <v/>
      </c>
      <c r="AA2828" s="19" t="str">
        <f>IFERROR(VLOOKUP(E2828,[2]an!$A$3:$B$81,2,FALSE),"")</f>
        <v/>
      </c>
      <c r="AB2828" s="19" t="str">
        <f>IFERROR(VLOOKUP(AA2828,[2]an!$C$2:$D$16,2,FALSE),"")</f>
        <v/>
      </c>
      <c r="AC2828" s="20"/>
      <c r="AD2828" s="21" t="str">
        <f>IF(A2828=[2]an!$F$36,VLOOKUP([2]an!$F$36,[2]an!$F$36:$H$36,3,FALSE),IF(A2828=[2]an!$F$35,VLOOKUP([2]an!$F$35,[2]an!$F$35:$H$35,3,FALSE),IF(A2828=[2]an!$F$33,VLOOKUP([2]an!$F$33,[2]an!$F$33:$H$33,3,FALSE),IF(A2828=[2]an!$F$31,VLOOKUP([2]an!$F$31,[2]an!$F$31:$H$31,3,FALSE),""))))</f>
        <v/>
      </c>
    </row>
    <row r="2829" spans="6:30" x14ac:dyDescent="0.2">
      <c r="F2829" s="10"/>
      <c r="G2829" s="8" t="str">
        <f t="shared" si="134"/>
        <v/>
      </c>
      <c r="H2829" s="13"/>
      <c r="K2829" s="13"/>
      <c r="L2829" s="10"/>
      <c r="M2829" s="10"/>
      <c r="S2829" s="8" t="str">
        <f>IFERROR(VLOOKUP(D2829,[1]peretoe_teenus!$A$2:$L$2000,5,FALSE),"")</f>
        <v/>
      </c>
      <c r="U2829" s="13"/>
      <c r="V2829" s="15" t="str" cm="1">
        <f t="array" ref="V2829">IFERROR(IF(AND(F2829="Tugigrupp",RANK(K2829,$K2829:$K2829)+COUNTIFS($K$2:K2829,K2829,$L$2:L2829,L2829,$M$2:M2829,M2829,$I$2:I2829,I2829,$G$2:G2829,G2829,$F$2:F2829,F2829)-1=1),SUMPRODUCT(($F$2:$F$4154=F2829)*($G$2:$G$4154=G2829)*($K$2:$K$4154=K2829)*($I$2:$I$4154=I2829)*($L$2:$L$4154=L2829)*($M$2:$M$4154=M2829)),""),"")</f>
        <v/>
      </c>
      <c r="W2829" s="15" t="str">
        <f t="shared" si="132"/>
        <v/>
      </c>
      <c r="X2829" s="16" t="str">
        <f>IF(AND(A2829=[2]an!$G$38,F2829=[2]an!$E$40),[2]an!$G$40,IF(AND(A2829=[2]an!$G$38,F2829=[2]an!$E$41),[2]an!$G$41,IF(AND(A2829=[2]an!$G$38,F2829=[2]an!$E$39,H2829&gt;=[2]an!$M$37),[2]an!$G$39,
IF(AND(A2829=[2]an!$G$38,F2829=[2]an!$E$39,H2829&lt;[2]an!$M$37,S2829="kahepoolne vajaduspõhine",U2829=""),[2]an!$M$40,
IF(AND(A2829=[2]an!$G$38,F2829=[2]an!$E$39,H2829&lt;[2]an!$M$37,S2829="kahepoolne vajaduspõhine",U2829&lt;&gt;""),[2]an!$G$39,
IF(AND(A2829=[2]an!$G$38,F2829=[2]an!$E$39,H2829&lt;[2]an!$M$37,S2829&lt;&gt;"kahepoolne vajaduspõhine"),[2]an!$G$39,
IF(AND(A2829=[2]an!$G$38,F2829=[2]an!$E$42),[2]an!$G$42,
IF(AND(A2829=[2]an!$H$38,F2829=[2]an!$E$40),[2]an!$H$40,IF(AND(A2829=[2]an!$H$38,F2829=[2]an!$E$41),[2]an!$H$41,IF(AND(A2829=[2]an!$H$38,F2829=[2]an!$E$39,H2829&gt;=[2]an!$M$37),[2]an!$H$39,
IF(AND(A2829=[2]an!$H$38,F2829=[2]an!$E$39,H2829&lt;[2]an!$M$37,S2829="kahepoolne vajaduspõhine",U2829=""),[2]an!$M$40,
IF(AND(A2829=[2]an!$H$38,F2829=[2]an!$E$39,H2829&lt;[2]an!$M$37,S2829="kahepoolne vajaduspõhine",U2829&lt;&gt;""),[2]an!$H$39,
IF(AND(A2829=[2]an!$H$38,F2829=[2]an!$E$39,H2829&lt;[2]an!$M$37,S2829&lt;&gt;"kahepoolne vajaduspõhine"),[2]an!$H$39,
IF(AND(A2829=[2]an!$H$38,F2829=[2]an!$E$42),[2]an!$H$42,
IF(AND(A2829=[2]an!$I$38,F2829=[2]an!$E$40),[2]an!$I$40,IF(AND(A2829=[2]an!$I$38,F2829=[2]an!$E$41),[2]an!$I$41,IF(AND(A2829=[2]an!$I$38,F2829=[2]an!$E$39,H2829&gt;=[2]an!$M$37),[2]an!$I$39,
IF(AND(A2829=[2]an!$I$38,F2829=[2]an!$E$39,H2829&lt;[2]an!$M$37,S2829="kahepoolne vajaduspõhine",U2829=""),[2]an!$M$40,
IF(AND(A2829=[2]an!$I$38,F2829=[2]an!$E$39,H2829&lt;[2]an!$M$37,S2829="kahepoolne vajaduspõhine",U2829&lt;&gt;""),[2]an!$I$39,
IF(AND(A2829=[2]an!$I$38,F2829=[2]an!$E$39,H2829&lt;[2]an!$M$37,S2829&lt;&gt;"kahepoolne vajaduspõhine"),[2]an!$I$39,
IF(AND(A2829=[2]an!$I$38,F2829=[2]an!$E$42),[2]an!$I$42,
IF(AND(A2829=[2]an!$J$38,F2829=[2]an!$E$40),[2]an!$J$40,IF(AND(A2829=[2]an!$J$38,F2829=[2]an!$E$41),[2]an!$J$41,IF(AND(A2829=[2]an!$J$38,F2829=[2]an!$E$39,H2829&gt;=[2]an!$M$37),[2]an!$J$39,
IF(AND(A2829=[2]an!$J$38,F2829=[2]an!$E$39,H2829&lt;[2]an!$M$37,S2829="kahepoolne vajaduspõhine",U2829=""),[2]an!$M$40,
IF(AND(A2829=[2]an!$J$38,F2829=[2]an!$E$39,H2829&lt;[2]an!$M$37,S2829="kahepoolne vajaduspõhine",U2829&lt;&gt;""),[2]an!$J$39,
IF(AND(A2829=[2]an!$J$38,F2829=[2]an!$E$39,H2829&lt;[2]an!$M$37,S2829&lt;&gt;"kahepoolne vajaduspõhine"),[2]an!$J$39,
IF(AND(A2829=[2]an!$J$38,F2829=[2]an!$E$42),[2]an!$J$42,""))))))))))))))))))))))))))))</f>
        <v/>
      </c>
      <c r="Y2829" s="17" t="str">
        <f>IFERROR(IF(F2829="Tugigrupp",0,
IF(AND(F2829="Peretoe teenus",H2829&gt;=[2]an!$M$37,RANK(D2829,$D2829:$D2829)+COUNTIFS($D$2:D2829,D2829,$F$2:F2829,F2829)-1&gt;1),"",
IF(AND(F2829="Peretoe teenus",H2829&gt;=[2]an!$M$37,RANK(D2829,$D2829:$D2829)+COUNTIFS($D$2:D2829,D2829,$F$2:F2829,F2829)-1=1,MONTH(H2829)=MONTH(K2829)=TRUE,YEAR(H2829)=YEAR(K2829)=TRUE),((EOMONTH(H2829,0)-H2829+1)*X2829)/DAY(EOMONTH(H2829,0)),
IF(AND(F2829="Peretoe teenus",H2829&gt;=[2]an!$M$37,RANK(D2829,$D2829:$D2829)+COUNTIFS($D$2:D2829,D2829,$F$2:F2829,F2829)-1=1),X2829,
IF(AND(F2829="Peretoe teenus",H2829&lt;[2]an!$M$37,S2829&lt;&gt;"kahepoolne vajaduspõhine",RANK(D2829,$D2829:$D2829)+COUNTIFS($D$2:D2829,D2829,$F$2:F2829,F2829)-1=1),X2829,
IF(AND(F2829="Peretoe teenus",H2829&lt;[2]an!$M$37,S2829&lt;&gt;"kahepoolne vajaduspõhine",RANK(D2829,$D2829:$D2829)+COUNTIFS($D$2:D2829,D2829,$F$2:F2829,F2829)-1&gt;1),"",
IF(AND(F2829="Peretoe teenus",H2829&lt;[2]an!$M$37,S2829="kahepoolne vajaduspõhine",U2829="",RANK(D2829,$D2829:$D2829)+COUNTIFS($D$2:D2829,D2829,$F$2:F2829,F2829)-1=1),X2829,
IF(AND(F2829="Peretoe teenus",H2829&lt;[2]an!$M$37,S2829="kahepoolne vajaduspõhine",U2829="",RANK(D2829,$D2829:$D2829)+COUNTIFS($D$2:D2829,D2829,$F$2:F2829,F2829)-1&gt;1),"",
IF(AND(F2829="Peretoe teenus",H2829&lt;[2]an!$M$37,S2829="kahepoolne vajaduspõhine",U2829&lt;[2]an!$M$37,RANK(D2829,$D2829:$D2829)+COUNTIFS($D$2:D2829,D2829,$F$2:F2829,F2829)-1=1),X2829,
IF(AND(F2829="Peretoe teenus",H2829&lt;[2]an!$M$37,S2829="kahepoolne vajaduspõhine",U2829&lt;[2]an!$M$37,RANK(D2829,$D2829:$D2829)+COUNTIFS($D$2:D2829,D2829,$F$2:F2829,F2829)-1&gt;1),"",
IF(AND(F2829="Peretoe teenus",H2829&lt;[2]an!$M$37,S2829="kahepoolne vajaduspõhine",U2829&gt;=[2]an!$M$37,U2829&lt;=[2]an!$M$38,RANK(D2829,$D2829:$D2829)+COUNTIFS($D$2:D2829,D2829,$F$2:F2829,F2829)-1=1),
((EOMONTH(U2829,0)-U2829+1)*X2829)/DAY(EOMONTH(U2829,0))+(DAY(U2829)-1)*100/DAY(EOMONTH(U2829,0)),
IF(AND(F2829="Peretoe teenus",H2829&lt;[2]an!$M$37,S2829="kahepoolne vajaduspõhine",U2829&gt;=[2]an!$M$37,U2829&lt;=[2]an!$M$38,RANK(D2829,$D2829:$D2829)+COUNTIFS($D$2:D2829,D2829,$F$2:F2829,F2829)-1&gt;1),"",
IF(AND(F2829="Peretoe teenus",H2829&lt;[2]an!$M$37,S2829="kahepoolne vajaduspõhine",U2829&gt;[2]an!$M$38,RANK(D2829,$D2829:$D2829)+COUNTIFS($D$2:D2829,D2829,$F$2:F2829,F2829)-1=1),X2829,
IF(AND(F2829="Peretoe teenus",H2829&lt;[2]an!$M$37,S2829="kahepoolne vajaduspõhine",U2829&gt;[2]an!$M$38,RANK(D2829,$D2829:$D2829)+COUNTIFS($D$2:D2829,D2829,$F$2:F2829,F2829)-1&gt;1),"",X2829*W2829)))))))))))))),"")</f>
        <v/>
      </c>
      <c r="Z2829" s="18" t="str">
        <f t="shared" si="133"/>
        <v/>
      </c>
      <c r="AA2829" s="19" t="str">
        <f>IFERROR(VLOOKUP(E2829,[2]an!$A$3:$B$81,2,FALSE),"")</f>
        <v/>
      </c>
      <c r="AB2829" s="19" t="str">
        <f>IFERROR(VLOOKUP(AA2829,[2]an!$C$2:$D$16,2,FALSE),"")</f>
        <v/>
      </c>
      <c r="AC2829" s="20"/>
      <c r="AD2829" s="21" t="str">
        <f>IF(A2829=[2]an!$F$36,VLOOKUP([2]an!$F$36,[2]an!$F$36:$H$36,3,FALSE),IF(A2829=[2]an!$F$35,VLOOKUP([2]an!$F$35,[2]an!$F$35:$H$35,3,FALSE),IF(A2829=[2]an!$F$33,VLOOKUP([2]an!$F$33,[2]an!$F$33:$H$33,3,FALSE),IF(A2829=[2]an!$F$31,VLOOKUP([2]an!$F$31,[2]an!$F$31:$H$31,3,FALSE),""))))</f>
        <v/>
      </c>
    </row>
    <row r="2830" spans="6:30" x14ac:dyDescent="0.2">
      <c r="F2830" s="10"/>
      <c r="G2830" s="8" t="str">
        <f t="shared" si="134"/>
        <v/>
      </c>
      <c r="H2830" s="13"/>
      <c r="K2830" s="13"/>
      <c r="L2830" s="10"/>
      <c r="M2830" s="10"/>
      <c r="S2830" s="8" t="str">
        <f>IFERROR(VLOOKUP(D2830,[1]peretoe_teenus!$A$2:$L$2000,5,FALSE),"")</f>
        <v/>
      </c>
      <c r="U2830" s="13"/>
      <c r="V2830" s="15" t="str" cm="1">
        <f t="array" ref="V2830">IFERROR(IF(AND(F2830="Tugigrupp",RANK(K2830,$K2830:$K2830)+COUNTIFS($K$2:K2830,K2830,$L$2:L2830,L2830,$M$2:M2830,M2830,$I$2:I2830,I2830,$G$2:G2830,G2830,$F$2:F2830,F2830)-1=1),SUMPRODUCT(($F$2:$F$4154=F2830)*($G$2:$G$4154=G2830)*($K$2:$K$4154=K2830)*($I$2:$I$4154=I2830)*($L$2:$L$4154=L2830)*($M$2:$M$4154=M2830)),""),"")</f>
        <v/>
      </c>
      <c r="W2830" s="15" t="str">
        <f t="shared" si="132"/>
        <v/>
      </c>
      <c r="X2830" s="16" t="str">
        <f>IF(AND(A2830=[2]an!$G$38,F2830=[2]an!$E$40),[2]an!$G$40,IF(AND(A2830=[2]an!$G$38,F2830=[2]an!$E$41),[2]an!$G$41,IF(AND(A2830=[2]an!$G$38,F2830=[2]an!$E$39,H2830&gt;=[2]an!$M$37),[2]an!$G$39,
IF(AND(A2830=[2]an!$G$38,F2830=[2]an!$E$39,H2830&lt;[2]an!$M$37,S2830="kahepoolne vajaduspõhine",U2830=""),[2]an!$M$40,
IF(AND(A2830=[2]an!$G$38,F2830=[2]an!$E$39,H2830&lt;[2]an!$M$37,S2830="kahepoolne vajaduspõhine",U2830&lt;&gt;""),[2]an!$G$39,
IF(AND(A2830=[2]an!$G$38,F2830=[2]an!$E$39,H2830&lt;[2]an!$M$37,S2830&lt;&gt;"kahepoolne vajaduspõhine"),[2]an!$G$39,
IF(AND(A2830=[2]an!$G$38,F2830=[2]an!$E$42),[2]an!$G$42,
IF(AND(A2830=[2]an!$H$38,F2830=[2]an!$E$40),[2]an!$H$40,IF(AND(A2830=[2]an!$H$38,F2830=[2]an!$E$41),[2]an!$H$41,IF(AND(A2830=[2]an!$H$38,F2830=[2]an!$E$39,H2830&gt;=[2]an!$M$37),[2]an!$H$39,
IF(AND(A2830=[2]an!$H$38,F2830=[2]an!$E$39,H2830&lt;[2]an!$M$37,S2830="kahepoolne vajaduspõhine",U2830=""),[2]an!$M$40,
IF(AND(A2830=[2]an!$H$38,F2830=[2]an!$E$39,H2830&lt;[2]an!$M$37,S2830="kahepoolne vajaduspõhine",U2830&lt;&gt;""),[2]an!$H$39,
IF(AND(A2830=[2]an!$H$38,F2830=[2]an!$E$39,H2830&lt;[2]an!$M$37,S2830&lt;&gt;"kahepoolne vajaduspõhine"),[2]an!$H$39,
IF(AND(A2830=[2]an!$H$38,F2830=[2]an!$E$42),[2]an!$H$42,
IF(AND(A2830=[2]an!$I$38,F2830=[2]an!$E$40),[2]an!$I$40,IF(AND(A2830=[2]an!$I$38,F2830=[2]an!$E$41),[2]an!$I$41,IF(AND(A2830=[2]an!$I$38,F2830=[2]an!$E$39,H2830&gt;=[2]an!$M$37),[2]an!$I$39,
IF(AND(A2830=[2]an!$I$38,F2830=[2]an!$E$39,H2830&lt;[2]an!$M$37,S2830="kahepoolne vajaduspõhine",U2830=""),[2]an!$M$40,
IF(AND(A2830=[2]an!$I$38,F2830=[2]an!$E$39,H2830&lt;[2]an!$M$37,S2830="kahepoolne vajaduspõhine",U2830&lt;&gt;""),[2]an!$I$39,
IF(AND(A2830=[2]an!$I$38,F2830=[2]an!$E$39,H2830&lt;[2]an!$M$37,S2830&lt;&gt;"kahepoolne vajaduspõhine"),[2]an!$I$39,
IF(AND(A2830=[2]an!$I$38,F2830=[2]an!$E$42),[2]an!$I$42,
IF(AND(A2830=[2]an!$J$38,F2830=[2]an!$E$40),[2]an!$J$40,IF(AND(A2830=[2]an!$J$38,F2830=[2]an!$E$41),[2]an!$J$41,IF(AND(A2830=[2]an!$J$38,F2830=[2]an!$E$39,H2830&gt;=[2]an!$M$37),[2]an!$J$39,
IF(AND(A2830=[2]an!$J$38,F2830=[2]an!$E$39,H2830&lt;[2]an!$M$37,S2830="kahepoolne vajaduspõhine",U2830=""),[2]an!$M$40,
IF(AND(A2830=[2]an!$J$38,F2830=[2]an!$E$39,H2830&lt;[2]an!$M$37,S2830="kahepoolne vajaduspõhine",U2830&lt;&gt;""),[2]an!$J$39,
IF(AND(A2830=[2]an!$J$38,F2830=[2]an!$E$39,H2830&lt;[2]an!$M$37,S2830&lt;&gt;"kahepoolne vajaduspõhine"),[2]an!$J$39,
IF(AND(A2830=[2]an!$J$38,F2830=[2]an!$E$42),[2]an!$J$42,""))))))))))))))))))))))))))))</f>
        <v/>
      </c>
      <c r="Y2830" s="17" t="str">
        <f>IFERROR(IF(F2830="Tugigrupp",0,
IF(AND(F2830="Peretoe teenus",H2830&gt;=[2]an!$M$37,RANK(D2830,$D2830:$D2830)+COUNTIFS($D$2:D2830,D2830,$F$2:F2830,F2830)-1&gt;1),"",
IF(AND(F2830="Peretoe teenus",H2830&gt;=[2]an!$M$37,RANK(D2830,$D2830:$D2830)+COUNTIFS($D$2:D2830,D2830,$F$2:F2830,F2830)-1=1,MONTH(H2830)=MONTH(K2830)=TRUE,YEAR(H2830)=YEAR(K2830)=TRUE),((EOMONTH(H2830,0)-H2830+1)*X2830)/DAY(EOMONTH(H2830,0)),
IF(AND(F2830="Peretoe teenus",H2830&gt;=[2]an!$M$37,RANK(D2830,$D2830:$D2830)+COUNTIFS($D$2:D2830,D2830,$F$2:F2830,F2830)-1=1),X2830,
IF(AND(F2830="Peretoe teenus",H2830&lt;[2]an!$M$37,S2830&lt;&gt;"kahepoolne vajaduspõhine",RANK(D2830,$D2830:$D2830)+COUNTIFS($D$2:D2830,D2830,$F$2:F2830,F2830)-1=1),X2830,
IF(AND(F2830="Peretoe teenus",H2830&lt;[2]an!$M$37,S2830&lt;&gt;"kahepoolne vajaduspõhine",RANK(D2830,$D2830:$D2830)+COUNTIFS($D$2:D2830,D2830,$F$2:F2830,F2830)-1&gt;1),"",
IF(AND(F2830="Peretoe teenus",H2830&lt;[2]an!$M$37,S2830="kahepoolne vajaduspõhine",U2830="",RANK(D2830,$D2830:$D2830)+COUNTIFS($D$2:D2830,D2830,$F$2:F2830,F2830)-1=1),X2830,
IF(AND(F2830="Peretoe teenus",H2830&lt;[2]an!$M$37,S2830="kahepoolne vajaduspõhine",U2830="",RANK(D2830,$D2830:$D2830)+COUNTIFS($D$2:D2830,D2830,$F$2:F2830,F2830)-1&gt;1),"",
IF(AND(F2830="Peretoe teenus",H2830&lt;[2]an!$M$37,S2830="kahepoolne vajaduspõhine",U2830&lt;[2]an!$M$37,RANK(D2830,$D2830:$D2830)+COUNTIFS($D$2:D2830,D2830,$F$2:F2830,F2830)-1=1),X2830,
IF(AND(F2830="Peretoe teenus",H2830&lt;[2]an!$M$37,S2830="kahepoolne vajaduspõhine",U2830&lt;[2]an!$M$37,RANK(D2830,$D2830:$D2830)+COUNTIFS($D$2:D2830,D2830,$F$2:F2830,F2830)-1&gt;1),"",
IF(AND(F2830="Peretoe teenus",H2830&lt;[2]an!$M$37,S2830="kahepoolne vajaduspõhine",U2830&gt;=[2]an!$M$37,U2830&lt;=[2]an!$M$38,RANK(D2830,$D2830:$D2830)+COUNTIFS($D$2:D2830,D2830,$F$2:F2830,F2830)-1=1),
((EOMONTH(U2830,0)-U2830+1)*X2830)/DAY(EOMONTH(U2830,0))+(DAY(U2830)-1)*100/DAY(EOMONTH(U2830,0)),
IF(AND(F2830="Peretoe teenus",H2830&lt;[2]an!$M$37,S2830="kahepoolne vajaduspõhine",U2830&gt;=[2]an!$M$37,U2830&lt;=[2]an!$M$38,RANK(D2830,$D2830:$D2830)+COUNTIFS($D$2:D2830,D2830,$F$2:F2830,F2830)-1&gt;1),"",
IF(AND(F2830="Peretoe teenus",H2830&lt;[2]an!$M$37,S2830="kahepoolne vajaduspõhine",U2830&gt;[2]an!$M$38,RANK(D2830,$D2830:$D2830)+COUNTIFS($D$2:D2830,D2830,$F$2:F2830,F2830)-1=1),X2830,
IF(AND(F2830="Peretoe teenus",H2830&lt;[2]an!$M$37,S2830="kahepoolne vajaduspõhine",U2830&gt;[2]an!$M$38,RANK(D2830,$D2830:$D2830)+COUNTIFS($D$2:D2830,D2830,$F$2:F2830,F2830)-1&gt;1),"",X2830*W2830)))))))))))))),"")</f>
        <v/>
      </c>
      <c r="Z2830" s="18" t="str">
        <f t="shared" si="133"/>
        <v/>
      </c>
      <c r="AA2830" s="19" t="str">
        <f>IFERROR(VLOOKUP(E2830,[2]an!$A$3:$B$81,2,FALSE),"")</f>
        <v/>
      </c>
      <c r="AB2830" s="19" t="str">
        <f>IFERROR(VLOOKUP(AA2830,[2]an!$C$2:$D$16,2,FALSE),"")</f>
        <v/>
      </c>
      <c r="AC2830" s="20"/>
      <c r="AD2830" s="21" t="str">
        <f>IF(A2830=[2]an!$F$36,VLOOKUP([2]an!$F$36,[2]an!$F$36:$H$36,3,FALSE),IF(A2830=[2]an!$F$35,VLOOKUP([2]an!$F$35,[2]an!$F$35:$H$35,3,FALSE),IF(A2830=[2]an!$F$33,VLOOKUP([2]an!$F$33,[2]an!$F$33:$H$33,3,FALSE),IF(A2830=[2]an!$F$31,VLOOKUP([2]an!$F$31,[2]an!$F$31:$H$31,3,FALSE),""))))</f>
        <v/>
      </c>
    </row>
    <row r="2831" spans="6:30" x14ac:dyDescent="0.2">
      <c r="F2831" s="10"/>
      <c r="G2831" s="8" t="str">
        <f t="shared" si="134"/>
        <v/>
      </c>
      <c r="H2831" s="13"/>
      <c r="K2831" s="13"/>
      <c r="L2831" s="10"/>
      <c r="M2831" s="10"/>
      <c r="S2831" s="8" t="str">
        <f>IFERROR(VLOOKUP(D2831,[1]peretoe_teenus!$A$2:$L$2000,5,FALSE),"")</f>
        <v/>
      </c>
      <c r="U2831" s="13"/>
      <c r="V2831" s="15" t="str" cm="1">
        <f t="array" ref="V2831">IFERROR(IF(AND(F2831="Tugigrupp",RANK(K2831,$K2831:$K2831)+COUNTIFS($K$2:K2831,K2831,$L$2:L2831,L2831,$M$2:M2831,M2831,$I$2:I2831,I2831,$G$2:G2831,G2831,$F$2:F2831,F2831)-1=1),SUMPRODUCT(($F$2:$F$4154=F2831)*($G$2:$G$4154=G2831)*($K$2:$K$4154=K2831)*($I$2:$I$4154=I2831)*($L$2:$L$4154=L2831)*($M$2:$M$4154=M2831)),""),"")</f>
        <v/>
      </c>
      <c r="W2831" s="15" t="str">
        <f t="shared" si="132"/>
        <v/>
      </c>
      <c r="X2831" s="16" t="str">
        <f>IF(AND(A2831=[2]an!$G$38,F2831=[2]an!$E$40),[2]an!$G$40,IF(AND(A2831=[2]an!$G$38,F2831=[2]an!$E$41),[2]an!$G$41,IF(AND(A2831=[2]an!$G$38,F2831=[2]an!$E$39,H2831&gt;=[2]an!$M$37),[2]an!$G$39,
IF(AND(A2831=[2]an!$G$38,F2831=[2]an!$E$39,H2831&lt;[2]an!$M$37,S2831="kahepoolne vajaduspõhine",U2831=""),[2]an!$M$40,
IF(AND(A2831=[2]an!$G$38,F2831=[2]an!$E$39,H2831&lt;[2]an!$M$37,S2831="kahepoolne vajaduspõhine",U2831&lt;&gt;""),[2]an!$G$39,
IF(AND(A2831=[2]an!$G$38,F2831=[2]an!$E$39,H2831&lt;[2]an!$M$37,S2831&lt;&gt;"kahepoolne vajaduspõhine"),[2]an!$G$39,
IF(AND(A2831=[2]an!$G$38,F2831=[2]an!$E$42),[2]an!$G$42,
IF(AND(A2831=[2]an!$H$38,F2831=[2]an!$E$40),[2]an!$H$40,IF(AND(A2831=[2]an!$H$38,F2831=[2]an!$E$41),[2]an!$H$41,IF(AND(A2831=[2]an!$H$38,F2831=[2]an!$E$39,H2831&gt;=[2]an!$M$37),[2]an!$H$39,
IF(AND(A2831=[2]an!$H$38,F2831=[2]an!$E$39,H2831&lt;[2]an!$M$37,S2831="kahepoolne vajaduspõhine",U2831=""),[2]an!$M$40,
IF(AND(A2831=[2]an!$H$38,F2831=[2]an!$E$39,H2831&lt;[2]an!$M$37,S2831="kahepoolne vajaduspõhine",U2831&lt;&gt;""),[2]an!$H$39,
IF(AND(A2831=[2]an!$H$38,F2831=[2]an!$E$39,H2831&lt;[2]an!$M$37,S2831&lt;&gt;"kahepoolne vajaduspõhine"),[2]an!$H$39,
IF(AND(A2831=[2]an!$H$38,F2831=[2]an!$E$42),[2]an!$H$42,
IF(AND(A2831=[2]an!$I$38,F2831=[2]an!$E$40),[2]an!$I$40,IF(AND(A2831=[2]an!$I$38,F2831=[2]an!$E$41),[2]an!$I$41,IF(AND(A2831=[2]an!$I$38,F2831=[2]an!$E$39,H2831&gt;=[2]an!$M$37),[2]an!$I$39,
IF(AND(A2831=[2]an!$I$38,F2831=[2]an!$E$39,H2831&lt;[2]an!$M$37,S2831="kahepoolne vajaduspõhine",U2831=""),[2]an!$M$40,
IF(AND(A2831=[2]an!$I$38,F2831=[2]an!$E$39,H2831&lt;[2]an!$M$37,S2831="kahepoolne vajaduspõhine",U2831&lt;&gt;""),[2]an!$I$39,
IF(AND(A2831=[2]an!$I$38,F2831=[2]an!$E$39,H2831&lt;[2]an!$M$37,S2831&lt;&gt;"kahepoolne vajaduspõhine"),[2]an!$I$39,
IF(AND(A2831=[2]an!$I$38,F2831=[2]an!$E$42),[2]an!$I$42,
IF(AND(A2831=[2]an!$J$38,F2831=[2]an!$E$40),[2]an!$J$40,IF(AND(A2831=[2]an!$J$38,F2831=[2]an!$E$41),[2]an!$J$41,IF(AND(A2831=[2]an!$J$38,F2831=[2]an!$E$39,H2831&gt;=[2]an!$M$37),[2]an!$J$39,
IF(AND(A2831=[2]an!$J$38,F2831=[2]an!$E$39,H2831&lt;[2]an!$M$37,S2831="kahepoolne vajaduspõhine",U2831=""),[2]an!$M$40,
IF(AND(A2831=[2]an!$J$38,F2831=[2]an!$E$39,H2831&lt;[2]an!$M$37,S2831="kahepoolne vajaduspõhine",U2831&lt;&gt;""),[2]an!$J$39,
IF(AND(A2831=[2]an!$J$38,F2831=[2]an!$E$39,H2831&lt;[2]an!$M$37,S2831&lt;&gt;"kahepoolne vajaduspõhine"),[2]an!$J$39,
IF(AND(A2831=[2]an!$J$38,F2831=[2]an!$E$42),[2]an!$J$42,""))))))))))))))))))))))))))))</f>
        <v/>
      </c>
      <c r="Y2831" s="17" t="str">
        <f>IFERROR(IF(F2831="Tugigrupp",0,
IF(AND(F2831="Peretoe teenus",H2831&gt;=[2]an!$M$37,RANK(D2831,$D2831:$D2831)+COUNTIFS($D$2:D2831,D2831,$F$2:F2831,F2831)-1&gt;1),"",
IF(AND(F2831="Peretoe teenus",H2831&gt;=[2]an!$M$37,RANK(D2831,$D2831:$D2831)+COUNTIFS($D$2:D2831,D2831,$F$2:F2831,F2831)-1=1,MONTH(H2831)=MONTH(K2831)=TRUE,YEAR(H2831)=YEAR(K2831)=TRUE),((EOMONTH(H2831,0)-H2831+1)*X2831)/DAY(EOMONTH(H2831,0)),
IF(AND(F2831="Peretoe teenus",H2831&gt;=[2]an!$M$37,RANK(D2831,$D2831:$D2831)+COUNTIFS($D$2:D2831,D2831,$F$2:F2831,F2831)-1=1),X2831,
IF(AND(F2831="Peretoe teenus",H2831&lt;[2]an!$M$37,S2831&lt;&gt;"kahepoolne vajaduspõhine",RANK(D2831,$D2831:$D2831)+COUNTIFS($D$2:D2831,D2831,$F$2:F2831,F2831)-1=1),X2831,
IF(AND(F2831="Peretoe teenus",H2831&lt;[2]an!$M$37,S2831&lt;&gt;"kahepoolne vajaduspõhine",RANK(D2831,$D2831:$D2831)+COUNTIFS($D$2:D2831,D2831,$F$2:F2831,F2831)-1&gt;1),"",
IF(AND(F2831="Peretoe teenus",H2831&lt;[2]an!$M$37,S2831="kahepoolne vajaduspõhine",U2831="",RANK(D2831,$D2831:$D2831)+COUNTIFS($D$2:D2831,D2831,$F$2:F2831,F2831)-1=1),X2831,
IF(AND(F2831="Peretoe teenus",H2831&lt;[2]an!$M$37,S2831="kahepoolne vajaduspõhine",U2831="",RANK(D2831,$D2831:$D2831)+COUNTIFS($D$2:D2831,D2831,$F$2:F2831,F2831)-1&gt;1),"",
IF(AND(F2831="Peretoe teenus",H2831&lt;[2]an!$M$37,S2831="kahepoolne vajaduspõhine",U2831&lt;[2]an!$M$37,RANK(D2831,$D2831:$D2831)+COUNTIFS($D$2:D2831,D2831,$F$2:F2831,F2831)-1=1),X2831,
IF(AND(F2831="Peretoe teenus",H2831&lt;[2]an!$M$37,S2831="kahepoolne vajaduspõhine",U2831&lt;[2]an!$M$37,RANK(D2831,$D2831:$D2831)+COUNTIFS($D$2:D2831,D2831,$F$2:F2831,F2831)-1&gt;1),"",
IF(AND(F2831="Peretoe teenus",H2831&lt;[2]an!$M$37,S2831="kahepoolne vajaduspõhine",U2831&gt;=[2]an!$M$37,U2831&lt;=[2]an!$M$38,RANK(D2831,$D2831:$D2831)+COUNTIFS($D$2:D2831,D2831,$F$2:F2831,F2831)-1=1),
((EOMONTH(U2831,0)-U2831+1)*X2831)/DAY(EOMONTH(U2831,0))+(DAY(U2831)-1)*100/DAY(EOMONTH(U2831,0)),
IF(AND(F2831="Peretoe teenus",H2831&lt;[2]an!$M$37,S2831="kahepoolne vajaduspõhine",U2831&gt;=[2]an!$M$37,U2831&lt;=[2]an!$M$38,RANK(D2831,$D2831:$D2831)+COUNTIFS($D$2:D2831,D2831,$F$2:F2831,F2831)-1&gt;1),"",
IF(AND(F2831="Peretoe teenus",H2831&lt;[2]an!$M$37,S2831="kahepoolne vajaduspõhine",U2831&gt;[2]an!$M$38,RANK(D2831,$D2831:$D2831)+COUNTIFS($D$2:D2831,D2831,$F$2:F2831,F2831)-1=1),X2831,
IF(AND(F2831="Peretoe teenus",H2831&lt;[2]an!$M$37,S2831="kahepoolne vajaduspõhine",U2831&gt;[2]an!$M$38,RANK(D2831,$D2831:$D2831)+COUNTIFS($D$2:D2831,D2831,$F$2:F2831,F2831)-1&gt;1),"",X2831*W2831)))))))))))))),"")</f>
        <v/>
      </c>
      <c r="Z2831" s="18" t="str">
        <f t="shared" si="133"/>
        <v/>
      </c>
      <c r="AA2831" s="19" t="str">
        <f>IFERROR(VLOOKUP(E2831,[2]an!$A$3:$B$81,2,FALSE),"")</f>
        <v/>
      </c>
      <c r="AB2831" s="19" t="str">
        <f>IFERROR(VLOOKUP(AA2831,[2]an!$C$2:$D$16,2,FALSE),"")</f>
        <v/>
      </c>
      <c r="AC2831" s="20"/>
      <c r="AD2831" s="21" t="str">
        <f>IF(A2831=[2]an!$F$36,VLOOKUP([2]an!$F$36,[2]an!$F$36:$H$36,3,FALSE),IF(A2831=[2]an!$F$35,VLOOKUP([2]an!$F$35,[2]an!$F$35:$H$35,3,FALSE),IF(A2831=[2]an!$F$33,VLOOKUP([2]an!$F$33,[2]an!$F$33:$H$33,3,FALSE),IF(A2831=[2]an!$F$31,VLOOKUP([2]an!$F$31,[2]an!$F$31:$H$31,3,FALSE),""))))</f>
        <v/>
      </c>
    </row>
    <row r="2832" spans="6:30" x14ac:dyDescent="0.2">
      <c r="F2832" s="10"/>
      <c r="G2832" s="8" t="str">
        <f t="shared" si="134"/>
        <v/>
      </c>
      <c r="H2832" s="13"/>
      <c r="K2832" s="13"/>
      <c r="L2832" s="10"/>
      <c r="M2832" s="10"/>
      <c r="S2832" s="8" t="str">
        <f>IFERROR(VLOOKUP(D2832,[1]peretoe_teenus!$A$2:$L$2000,5,FALSE),"")</f>
        <v/>
      </c>
      <c r="U2832" s="13"/>
      <c r="V2832" s="15" t="str" cm="1">
        <f t="array" ref="V2832">IFERROR(IF(AND(F2832="Tugigrupp",RANK(K2832,$K2832:$K2832)+COUNTIFS($K$2:K2832,K2832,$L$2:L2832,L2832,$M$2:M2832,M2832,$I$2:I2832,I2832,$G$2:G2832,G2832,$F$2:F2832,F2832)-1=1),SUMPRODUCT(($F$2:$F$4154=F2832)*($G$2:$G$4154=G2832)*($K$2:$K$4154=K2832)*($I$2:$I$4154=I2832)*($L$2:$L$4154=L2832)*($M$2:$M$4154=M2832)),""),"")</f>
        <v/>
      </c>
      <c r="W2832" s="15" t="str">
        <f t="shared" si="132"/>
        <v/>
      </c>
      <c r="X2832" s="16" t="str">
        <f>IF(AND(A2832=[2]an!$G$38,F2832=[2]an!$E$40),[2]an!$G$40,IF(AND(A2832=[2]an!$G$38,F2832=[2]an!$E$41),[2]an!$G$41,IF(AND(A2832=[2]an!$G$38,F2832=[2]an!$E$39,H2832&gt;=[2]an!$M$37),[2]an!$G$39,
IF(AND(A2832=[2]an!$G$38,F2832=[2]an!$E$39,H2832&lt;[2]an!$M$37,S2832="kahepoolne vajaduspõhine",U2832=""),[2]an!$M$40,
IF(AND(A2832=[2]an!$G$38,F2832=[2]an!$E$39,H2832&lt;[2]an!$M$37,S2832="kahepoolne vajaduspõhine",U2832&lt;&gt;""),[2]an!$G$39,
IF(AND(A2832=[2]an!$G$38,F2832=[2]an!$E$39,H2832&lt;[2]an!$M$37,S2832&lt;&gt;"kahepoolne vajaduspõhine"),[2]an!$G$39,
IF(AND(A2832=[2]an!$G$38,F2832=[2]an!$E$42),[2]an!$G$42,
IF(AND(A2832=[2]an!$H$38,F2832=[2]an!$E$40),[2]an!$H$40,IF(AND(A2832=[2]an!$H$38,F2832=[2]an!$E$41),[2]an!$H$41,IF(AND(A2832=[2]an!$H$38,F2832=[2]an!$E$39,H2832&gt;=[2]an!$M$37),[2]an!$H$39,
IF(AND(A2832=[2]an!$H$38,F2832=[2]an!$E$39,H2832&lt;[2]an!$M$37,S2832="kahepoolne vajaduspõhine",U2832=""),[2]an!$M$40,
IF(AND(A2832=[2]an!$H$38,F2832=[2]an!$E$39,H2832&lt;[2]an!$M$37,S2832="kahepoolne vajaduspõhine",U2832&lt;&gt;""),[2]an!$H$39,
IF(AND(A2832=[2]an!$H$38,F2832=[2]an!$E$39,H2832&lt;[2]an!$M$37,S2832&lt;&gt;"kahepoolne vajaduspõhine"),[2]an!$H$39,
IF(AND(A2832=[2]an!$H$38,F2832=[2]an!$E$42),[2]an!$H$42,
IF(AND(A2832=[2]an!$I$38,F2832=[2]an!$E$40),[2]an!$I$40,IF(AND(A2832=[2]an!$I$38,F2832=[2]an!$E$41),[2]an!$I$41,IF(AND(A2832=[2]an!$I$38,F2832=[2]an!$E$39,H2832&gt;=[2]an!$M$37),[2]an!$I$39,
IF(AND(A2832=[2]an!$I$38,F2832=[2]an!$E$39,H2832&lt;[2]an!$M$37,S2832="kahepoolne vajaduspõhine",U2832=""),[2]an!$M$40,
IF(AND(A2832=[2]an!$I$38,F2832=[2]an!$E$39,H2832&lt;[2]an!$M$37,S2832="kahepoolne vajaduspõhine",U2832&lt;&gt;""),[2]an!$I$39,
IF(AND(A2832=[2]an!$I$38,F2832=[2]an!$E$39,H2832&lt;[2]an!$M$37,S2832&lt;&gt;"kahepoolne vajaduspõhine"),[2]an!$I$39,
IF(AND(A2832=[2]an!$I$38,F2832=[2]an!$E$42),[2]an!$I$42,
IF(AND(A2832=[2]an!$J$38,F2832=[2]an!$E$40),[2]an!$J$40,IF(AND(A2832=[2]an!$J$38,F2832=[2]an!$E$41),[2]an!$J$41,IF(AND(A2832=[2]an!$J$38,F2832=[2]an!$E$39,H2832&gt;=[2]an!$M$37),[2]an!$J$39,
IF(AND(A2832=[2]an!$J$38,F2832=[2]an!$E$39,H2832&lt;[2]an!$M$37,S2832="kahepoolne vajaduspõhine",U2832=""),[2]an!$M$40,
IF(AND(A2832=[2]an!$J$38,F2832=[2]an!$E$39,H2832&lt;[2]an!$M$37,S2832="kahepoolne vajaduspõhine",U2832&lt;&gt;""),[2]an!$J$39,
IF(AND(A2832=[2]an!$J$38,F2832=[2]an!$E$39,H2832&lt;[2]an!$M$37,S2832&lt;&gt;"kahepoolne vajaduspõhine"),[2]an!$J$39,
IF(AND(A2832=[2]an!$J$38,F2832=[2]an!$E$42),[2]an!$J$42,""))))))))))))))))))))))))))))</f>
        <v/>
      </c>
      <c r="Y2832" s="17" t="str">
        <f>IFERROR(IF(F2832="Tugigrupp",0,
IF(AND(F2832="Peretoe teenus",H2832&gt;=[2]an!$M$37,RANK(D2832,$D2832:$D2832)+COUNTIFS($D$2:D2832,D2832,$F$2:F2832,F2832)-1&gt;1),"",
IF(AND(F2832="Peretoe teenus",H2832&gt;=[2]an!$M$37,RANK(D2832,$D2832:$D2832)+COUNTIFS($D$2:D2832,D2832,$F$2:F2832,F2832)-1=1,MONTH(H2832)=MONTH(K2832)=TRUE,YEAR(H2832)=YEAR(K2832)=TRUE),((EOMONTH(H2832,0)-H2832+1)*X2832)/DAY(EOMONTH(H2832,0)),
IF(AND(F2832="Peretoe teenus",H2832&gt;=[2]an!$M$37,RANK(D2832,$D2832:$D2832)+COUNTIFS($D$2:D2832,D2832,$F$2:F2832,F2832)-1=1),X2832,
IF(AND(F2832="Peretoe teenus",H2832&lt;[2]an!$M$37,S2832&lt;&gt;"kahepoolne vajaduspõhine",RANK(D2832,$D2832:$D2832)+COUNTIFS($D$2:D2832,D2832,$F$2:F2832,F2832)-1=1),X2832,
IF(AND(F2832="Peretoe teenus",H2832&lt;[2]an!$M$37,S2832&lt;&gt;"kahepoolne vajaduspõhine",RANK(D2832,$D2832:$D2832)+COUNTIFS($D$2:D2832,D2832,$F$2:F2832,F2832)-1&gt;1),"",
IF(AND(F2832="Peretoe teenus",H2832&lt;[2]an!$M$37,S2832="kahepoolne vajaduspõhine",U2832="",RANK(D2832,$D2832:$D2832)+COUNTIFS($D$2:D2832,D2832,$F$2:F2832,F2832)-1=1),X2832,
IF(AND(F2832="Peretoe teenus",H2832&lt;[2]an!$M$37,S2832="kahepoolne vajaduspõhine",U2832="",RANK(D2832,$D2832:$D2832)+COUNTIFS($D$2:D2832,D2832,$F$2:F2832,F2832)-1&gt;1),"",
IF(AND(F2832="Peretoe teenus",H2832&lt;[2]an!$M$37,S2832="kahepoolne vajaduspõhine",U2832&lt;[2]an!$M$37,RANK(D2832,$D2832:$D2832)+COUNTIFS($D$2:D2832,D2832,$F$2:F2832,F2832)-1=1),X2832,
IF(AND(F2832="Peretoe teenus",H2832&lt;[2]an!$M$37,S2832="kahepoolne vajaduspõhine",U2832&lt;[2]an!$M$37,RANK(D2832,$D2832:$D2832)+COUNTIFS($D$2:D2832,D2832,$F$2:F2832,F2832)-1&gt;1),"",
IF(AND(F2832="Peretoe teenus",H2832&lt;[2]an!$M$37,S2832="kahepoolne vajaduspõhine",U2832&gt;=[2]an!$M$37,U2832&lt;=[2]an!$M$38,RANK(D2832,$D2832:$D2832)+COUNTIFS($D$2:D2832,D2832,$F$2:F2832,F2832)-1=1),
((EOMONTH(U2832,0)-U2832+1)*X2832)/DAY(EOMONTH(U2832,0))+(DAY(U2832)-1)*100/DAY(EOMONTH(U2832,0)),
IF(AND(F2832="Peretoe teenus",H2832&lt;[2]an!$M$37,S2832="kahepoolne vajaduspõhine",U2832&gt;=[2]an!$M$37,U2832&lt;=[2]an!$M$38,RANK(D2832,$D2832:$D2832)+COUNTIFS($D$2:D2832,D2832,$F$2:F2832,F2832)-1&gt;1),"",
IF(AND(F2832="Peretoe teenus",H2832&lt;[2]an!$M$37,S2832="kahepoolne vajaduspõhine",U2832&gt;[2]an!$M$38,RANK(D2832,$D2832:$D2832)+COUNTIFS($D$2:D2832,D2832,$F$2:F2832,F2832)-1=1),X2832,
IF(AND(F2832="Peretoe teenus",H2832&lt;[2]an!$M$37,S2832="kahepoolne vajaduspõhine",U2832&gt;[2]an!$M$38,RANK(D2832,$D2832:$D2832)+COUNTIFS($D$2:D2832,D2832,$F$2:F2832,F2832)-1&gt;1),"",X2832*W2832)))))))))))))),"")</f>
        <v/>
      </c>
      <c r="Z2832" s="18" t="str">
        <f t="shared" si="133"/>
        <v/>
      </c>
      <c r="AA2832" s="19" t="str">
        <f>IFERROR(VLOOKUP(E2832,[2]an!$A$3:$B$81,2,FALSE),"")</f>
        <v/>
      </c>
      <c r="AB2832" s="19" t="str">
        <f>IFERROR(VLOOKUP(AA2832,[2]an!$C$2:$D$16,2,FALSE),"")</f>
        <v/>
      </c>
      <c r="AC2832" s="20"/>
      <c r="AD2832" s="21" t="str">
        <f>IF(A2832=[2]an!$F$36,VLOOKUP([2]an!$F$36,[2]an!$F$36:$H$36,3,FALSE),IF(A2832=[2]an!$F$35,VLOOKUP([2]an!$F$35,[2]an!$F$35:$H$35,3,FALSE),IF(A2832=[2]an!$F$33,VLOOKUP([2]an!$F$33,[2]an!$F$33:$H$33,3,FALSE),IF(A2832=[2]an!$F$31,VLOOKUP([2]an!$F$31,[2]an!$F$31:$H$31,3,FALSE),""))))</f>
        <v/>
      </c>
    </row>
    <row r="2833" spans="6:30" x14ac:dyDescent="0.2">
      <c r="F2833" s="10"/>
      <c r="G2833" s="8" t="str">
        <f t="shared" si="134"/>
        <v/>
      </c>
      <c r="H2833" s="13"/>
      <c r="K2833" s="13"/>
      <c r="L2833" s="10"/>
      <c r="M2833" s="10"/>
      <c r="S2833" s="8" t="str">
        <f>IFERROR(VLOOKUP(D2833,[1]peretoe_teenus!$A$2:$L$2000,5,FALSE),"")</f>
        <v/>
      </c>
      <c r="U2833" s="13"/>
      <c r="V2833" s="15" t="str" cm="1">
        <f t="array" ref="V2833">IFERROR(IF(AND(F2833="Tugigrupp",RANK(K2833,$K2833:$K2833)+COUNTIFS($K$2:K2833,K2833,$L$2:L2833,L2833,$M$2:M2833,M2833,$I$2:I2833,I2833,$G$2:G2833,G2833,$F$2:F2833,F2833)-1=1),SUMPRODUCT(($F$2:$F$4154=F2833)*($G$2:$G$4154=G2833)*($K$2:$K$4154=K2833)*($I$2:$I$4154=I2833)*($L$2:$L$4154=L2833)*($M$2:$M$4154=M2833)),""),"")</f>
        <v/>
      </c>
      <c r="W2833" s="15" t="str">
        <f t="shared" si="132"/>
        <v/>
      </c>
      <c r="X2833" s="16" t="str">
        <f>IF(AND(A2833=[2]an!$G$38,F2833=[2]an!$E$40),[2]an!$G$40,IF(AND(A2833=[2]an!$G$38,F2833=[2]an!$E$41),[2]an!$G$41,IF(AND(A2833=[2]an!$G$38,F2833=[2]an!$E$39,H2833&gt;=[2]an!$M$37),[2]an!$G$39,
IF(AND(A2833=[2]an!$G$38,F2833=[2]an!$E$39,H2833&lt;[2]an!$M$37,S2833="kahepoolne vajaduspõhine",U2833=""),[2]an!$M$40,
IF(AND(A2833=[2]an!$G$38,F2833=[2]an!$E$39,H2833&lt;[2]an!$M$37,S2833="kahepoolne vajaduspõhine",U2833&lt;&gt;""),[2]an!$G$39,
IF(AND(A2833=[2]an!$G$38,F2833=[2]an!$E$39,H2833&lt;[2]an!$M$37,S2833&lt;&gt;"kahepoolne vajaduspõhine"),[2]an!$G$39,
IF(AND(A2833=[2]an!$G$38,F2833=[2]an!$E$42),[2]an!$G$42,
IF(AND(A2833=[2]an!$H$38,F2833=[2]an!$E$40),[2]an!$H$40,IF(AND(A2833=[2]an!$H$38,F2833=[2]an!$E$41),[2]an!$H$41,IF(AND(A2833=[2]an!$H$38,F2833=[2]an!$E$39,H2833&gt;=[2]an!$M$37),[2]an!$H$39,
IF(AND(A2833=[2]an!$H$38,F2833=[2]an!$E$39,H2833&lt;[2]an!$M$37,S2833="kahepoolne vajaduspõhine",U2833=""),[2]an!$M$40,
IF(AND(A2833=[2]an!$H$38,F2833=[2]an!$E$39,H2833&lt;[2]an!$M$37,S2833="kahepoolne vajaduspõhine",U2833&lt;&gt;""),[2]an!$H$39,
IF(AND(A2833=[2]an!$H$38,F2833=[2]an!$E$39,H2833&lt;[2]an!$M$37,S2833&lt;&gt;"kahepoolne vajaduspõhine"),[2]an!$H$39,
IF(AND(A2833=[2]an!$H$38,F2833=[2]an!$E$42),[2]an!$H$42,
IF(AND(A2833=[2]an!$I$38,F2833=[2]an!$E$40),[2]an!$I$40,IF(AND(A2833=[2]an!$I$38,F2833=[2]an!$E$41),[2]an!$I$41,IF(AND(A2833=[2]an!$I$38,F2833=[2]an!$E$39,H2833&gt;=[2]an!$M$37),[2]an!$I$39,
IF(AND(A2833=[2]an!$I$38,F2833=[2]an!$E$39,H2833&lt;[2]an!$M$37,S2833="kahepoolne vajaduspõhine",U2833=""),[2]an!$M$40,
IF(AND(A2833=[2]an!$I$38,F2833=[2]an!$E$39,H2833&lt;[2]an!$M$37,S2833="kahepoolne vajaduspõhine",U2833&lt;&gt;""),[2]an!$I$39,
IF(AND(A2833=[2]an!$I$38,F2833=[2]an!$E$39,H2833&lt;[2]an!$M$37,S2833&lt;&gt;"kahepoolne vajaduspõhine"),[2]an!$I$39,
IF(AND(A2833=[2]an!$I$38,F2833=[2]an!$E$42),[2]an!$I$42,
IF(AND(A2833=[2]an!$J$38,F2833=[2]an!$E$40),[2]an!$J$40,IF(AND(A2833=[2]an!$J$38,F2833=[2]an!$E$41),[2]an!$J$41,IF(AND(A2833=[2]an!$J$38,F2833=[2]an!$E$39,H2833&gt;=[2]an!$M$37),[2]an!$J$39,
IF(AND(A2833=[2]an!$J$38,F2833=[2]an!$E$39,H2833&lt;[2]an!$M$37,S2833="kahepoolne vajaduspõhine",U2833=""),[2]an!$M$40,
IF(AND(A2833=[2]an!$J$38,F2833=[2]an!$E$39,H2833&lt;[2]an!$M$37,S2833="kahepoolne vajaduspõhine",U2833&lt;&gt;""),[2]an!$J$39,
IF(AND(A2833=[2]an!$J$38,F2833=[2]an!$E$39,H2833&lt;[2]an!$M$37,S2833&lt;&gt;"kahepoolne vajaduspõhine"),[2]an!$J$39,
IF(AND(A2833=[2]an!$J$38,F2833=[2]an!$E$42),[2]an!$J$42,""))))))))))))))))))))))))))))</f>
        <v/>
      </c>
      <c r="Y2833" s="17" t="str">
        <f>IFERROR(IF(F2833="Tugigrupp",0,
IF(AND(F2833="Peretoe teenus",H2833&gt;=[2]an!$M$37,RANK(D2833,$D2833:$D2833)+COUNTIFS($D$2:D2833,D2833,$F$2:F2833,F2833)-1&gt;1),"",
IF(AND(F2833="Peretoe teenus",H2833&gt;=[2]an!$M$37,RANK(D2833,$D2833:$D2833)+COUNTIFS($D$2:D2833,D2833,$F$2:F2833,F2833)-1=1,MONTH(H2833)=MONTH(K2833)=TRUE,YEAR(H2833)=YEAR(K2833)=TRUE),((EOMONTH(H2833,0)-H2833+1)*X2833)/DAY(EOMONTH(H2833,0)),
IF(AND(F2833="Peretoe teenus",H2833&gt;=[2]an!$M$37,RANK(D2833,$D2833:$D2833)+COUNTIFS($D$2:D2833,D2833,$F$2:F2833,F2833)-1=1),X2833,
IF(AND(F2833="Peretoe teenus",H2833&lt;[2]an!$M$37,S2833&lt;&gt;"kahepoolne vajaduspõhine",RANK(D2833,$D2833:$D2833)+COUNTIFS($D$2:D2833,D2833,$F$2:F2833,F2833)-1=1),X2833,
IF(AND(F2833="Peretoe teenus",H2833&lt;[2]an!$M$37,S2833&lt;&gt;"kahepoolne vajaduspõhine",RANK(D2833,$D2833:$D2833)+COUNTIFS($D$2:D2833,D2833,$F$2:F2833,F2833)-1&gt;1),"",
IF(AND(F2833="Peretoe teenus",H2833&lt;[2]an!$M$37,S2833="kahepoolne vajaduspõhine",U2833="",RANK(D2833,$D2833:$D2833)+COUNTIFS($D$2:D2833,D2833,$F$2:F2833,F2833)-1=1),X2833,
IF(AND(F2833="Peretoe teenus",H2833&lt;[2]an!$M$37,S2833="kahepoolne vajaduspõhine",U2833="",RANK(D2833,$D2833:$D2833)+COUNTIFS($D$2:D2833,D2833,$F$2:F2833,F2833)-1&gt;1),"",
IF(AND(F2833="Peretoe teenus",H2833&lt;[2]an!$M$37,S2833="kahepoolne vajaduspõhine",U2833&lt;[2]an!$M$37,RANK(D2833,$D2833:$D2833)+COUNTIFS($D$2:D2833,D2833,$F$2:F2833,F2833)-1=1),X2833,
IF(AND(F2833="Peretoe teenus",H2833&lt;[2]an!$M$37,S2833="kahepoolne vajaduspõhine",U2833&lt;[2]an!$M$37,RANK(D2833,$D2833:$D2833)+COUNTIFS($D$2:D2833,D2833,$F$2:F2833,F2833)-1&gt;1),"",
IF(AND(F2833="Peretoe teenus",H2833&lt;[2]an!$M$37,S2833="kahepoolne vajaduspõhine",U2833&gt;=[2]an!$M$37,U2833&lt;=[2]an!$M$38,RANK(D2833,$D2833:$D2833)+COUNTIFS($D$2:D2833,D2833,$F$2:F2833,F2833)-1=1),
((EOMONTH(U2833,0)-U2833+1)*X2833)/DAY(EOMONTH(U2833,0))+(DAY(U2833)-1)*100/DAY(EOMONTH(U2833,0)),
IF(AND(F2833="Peretoe teenus",H2833&lt;[2]an!$M$37,S2833="kahepoolne vajaduspõhine",U2833&gt;=[2]an!$M$37,U2833&lt;=[2]an!$M$38,RANK(D2833,$D2833:$D2833)+COUNTIFS($D$2:D2833,D2833,$F$2:F2833,F2833)-1&gt;1),"",
IF(AND(F2833="Peretoe teenus",H2833&lt;[2]an!$M$37,S2833="kahepoolne vajaduspõhine",U2833&gt;[2]an!$M$38,RANK(D2833,$D2833:$D2833)+COUNTIFS($D$2:D2833,D2833,$F$2:F2833,F2833)-1=1),X2833,
IF(AND(F2833="Peretoe teenus",H2833&lt;[2]an!$M$37,S2833="kahepoolne vajaduspõhine",U2833&gt;[2]an!$M$38,RANK(D2833,$D2833:$D2833)+COUNTIFS($D$2:D2833,D2833,$F$2:F2833,F2833)-1&gt;1),"",X2833*W2833)))))))))))))),"")</f>
        <v/>
      </c>
      <c r="Z2833" s="18" t="str">
        <f t="shared" si="133"/>
        <v/>
      </c>
      <c r="AA2833" s="19" t="str">
        <f>IFERROR(VLOOKUP(E2833,[2]an!$A$3:$B$81,2,FALSE),"")</f>
        <v/>
      </c>
      <c r="AB2833" s="19" t="str">
        <f>IFERROR(VLOOKUP(AA2833,[2]an!$C$2:$D$16,2,FALSE),"")</f>
        <v/>
      </c>
      <c r="AC2833" s="20"/>
      <c r="AD2833" s="21" t="str">
        <f>IF(A2833=[2]an!$F$36,VLOOKUP([2]an!$F$36,[2]an!$F$36:$H$36,3,FALSE),IF(A2833=[2]an!$F$35,VLOOKUP([2]an!$F$35,[2]an!$F$35:$H$35,3,FALSE),IF(A2833=[2]an!$F$33,VLOOKUP([2]an!$F$33,[2]an!$F$33:$H$33,3,FALSE),IF(A2833=[2]an!$F$31,VLOOKUP([2]an!$F$31,[2]an!$F$31:$H$31,3,FALSE),""))))</f>
        <v/>
      </c>
    </row>
    <row r="2834" spans="6:30" x14ac:dyDescent="0.2">
      <c r="F2834" s="10"/>
      <c r="G2834" s="8" t="str">
        <f t="shared" si="134"/>
        <v/>
      </c>
      <c r="H2834" s="13"/>
      <c r="K2834" s="13"/>
      <c r="L2834" s="10"/>
      <c r="M2834" s="10"/>
      <c r="S2834" s="8" t="str">
        <f>IFERROR(VLOOKUP(D2834,[1]peretoe_teenus!$A$2:$L$2000,5,FALSE),"")</f>
        <v/>
      </c>
      <c r="U2834" s="13"/>
      <c r="V2834" s="15" t="str" cm="1">
        <f t="array" ref="V2834">IFERROR(IF(AND(F2834="Tugigrupp",RANK(K2834,$K2834:$K2834)+COUNTIFS($K$2:K2834,K2834,$L$2:L2834,L2834,$M$2:M2834,M2834,$I$2:I2834,I2834,$G$2:G2834,G2834,$F$2:F2834,F2834)-1=1),SUMPRODUCT(($F$2:$F$4154=F2834)*($G$2:$G$4154=G2834)*($K$2:$K$4154=K2834)*($I$2:$I$4154=I2834)*($L$2:$L$4154=L2834)*($M$2:$M$4154=M2834)),""),"")</f>
        <v/>
      </c>
      <c r="W2834" s="15" t="str">
        <f t="shared" si="132"/>
        <v/>
      </c>
      <c r="X2834" s="16" t="str">
        <f>IF(AND(A2834=[2]an!$G$38,F2834=[2]an!$E$40),[2]an!$G$40,IF(AND(A2834=[2]an!$G$38,F2834=[2]an!$E$41),[2]an!$G$41,IF(AND(A2834=[2]an!$G$38,F2834=[2]an!$E$39,H2834&gt;=[2]an!$M$37),[2]an!$G$39,
IF(AND(A2834=[2]an!$G$38,F2834=[2]an!$E$39,H2834&lt;[2]an!$M$37,S2834="kahepoolne vajaduspõhine",U2834=""),[2]an!$M$40,
IF(AND(A2834=[2]an!$G$38,F2834=[2]an!$E$39,H2834&lt;[2]an!$M$37,S2834="kahepoolne vajaduspõhine",U2834&lt;&gt;""),[2]an!$G$39,
IF(AND(A2834=[2]an!$G$38,F2834=[2]an!$E$39,H2834&lt;[2]an!$M$37,S2834&lt;&gt;"kahepoolne vajaduspõhine"),[2]an!$G$39,
IF(AND(A2834=[2]an!$G$38,F2834=[2]an!$E$42),[2]an!$G$42,
IF(AND(A2834=[2]an!$H$38,F2834=[2]an!$E$40),[2]an!$H$40,IF(AND(A2834=[2]an!$H$38,F2834=[2]an!$E$41),[2]an!$H$41,IF(AND(A2834=[2]an!$H$38,F2834=[2]an!$E$39,H2834&gt;=[2]an!$M$37),[2]an!$H$39,
IF(AND(A2834=[2]an!$H$38,F2834=[2]an!$E$39,H2834&lt;[2]an!$M$37,S2834="kahepoolne vajaduspõhine",U2834=""),[2]an!$M$40,
IF(AND(A2834=[2]an!$H$38,F2834=[2]an!$E$39,H2834&lt;[2]an!$M$37,S2834="kahepoolne vajaduspõhine",U2834&lt;&gt;""),[2]an!$H$39,
IF(AND(A2834=[2]an!$H$38,F2834=[2]an!$E$39,H2834&lt;[2]an!$M$37,S2834&lt;&gt;"kahepoolne vajaduspõhine"),[2]an!$H$39,
IF(AND(A2834=[2]an!$H$38,F2834=[2]an!$E$42),[2]an!$H$42,
IF(AND(A2834=[2]an!$I$38,F2834=[2]an!$E$40),[2]an!$I$40,IF(AND(A2834=[2]an!$I$38,F2834=[2]an!$E$41),[2]an!$I$41,IF(AND(A2834=[2]an!$I$38,F2834=[2]an!$E$39,H2834&gt;=[2]an!$M$37),[2]an!$I$39,
IF(AND(A2834=[2]an!$I$38,F2834=[2]an!$E$39,H2834&lt;[2]an!$M$37,S2834="kahepoolne vajaduspõhine",U2834=""),[2]an!$M$40,
IF(AND(A2834=[2]an!$I$38,F2834=[2]an!$E$39,H2834&lt;[2]an!$M$37,S2834="kahepoolne vajaduspõhine",U2834&lt;&gt;""),[2]an!$I$39,
IF(AND(A2834=[2]an!$I$38,F2834=[2]an!$E$39,H2834&lt;[2]an!$M$37,S2834&lt;&gt;"kahepoolne vajaduspõhine"),[2]an!$I$39,
IF(AND(A2834=[2]an!$I$38,F2834=[2]an!$E$42),[2]an!$I$42,
IF(AND(A2834=[2]an!$J$38,F2834=[2]an!$E$40),[2]an!$J$40,IF(AND(A2834=[2]an!$J$38,F2834=[2]an!$E$41),[2]an!$J$41,IF(AND(A2834=[2]an!$J$38,F2834=[2]an!$E$39,H2834&gt;=[2]an!$M$37),[2]an!$J$39,
IF(AND(A2834=[2]an!$J$38,F2834=[2]an!$E$39,H2834&lt;[2]an!$M$37,S2834="kahepoolne vajaduspõhine",U2834=""),[2]an!$M$40,
IF(AND(A2834=[2]an!$J$38,F2834=[2]an!$E$39,H2834&lt;[2]an!$M$37,S2834="kahepoolne vajaduspõhine",U2834&lt;&gt;""),[2]an!$J$39,
IF(AND(A2834=[2]an!$J$38,F2834=[2]an!$E$39,H2834&lt;[2]an!$M$37,S2834&lt;&gt;"kahepoolne vajaduspõhine"),[2]an!$J$39,
IF(AND(A2834=[2]an!$J$38,F2834=[2]an!$E$42),[2]an!$J$42,""))))))))))))))))))))))))))))</f>
        <v/>
      </c>
      <c r="Y2834" s="17" t="str">
        <f>IFERROR(IF(F2834="Tugigrupp",0,
IF(AND(F2834="Peretoe teenus",H2834&gt;=[2]an!$M$37,RANK(D2834,$D2834:$D2834)+COUNTIFS($D$2:D2834,D2834,$F$2:F2834,F2834)-1&gt;1),"",
IF(AND(F2834="Peretoe teenus",H2834&gt;=[2]an!$M$37,RANK(D2834,$D2834:$D2834)+COUNTIFS($D$2:D2834,D2834,$F$2:F2834,F2834)-1=1,MONTH(H2834)=MONTH(K2834)=TRUE,YEAR(H2834)=YEAR(K2834)=TRUE),((EOMONTH(H2834,0)-H2834+1)*X2834)/DAY(EOMONTH(H2834,0)),
IF(AND(F2834="Peretoe teenus",H2834&gt;=[2]an!$M$37,RANK(D2834,$D2834:$D2834)+COUNTIFS($D$2:D2834,D2834,$F$2:F2834,F2834)-1=1),X2834,
IF(AND(F2834="Peretoe teenus",H2834&lt;[2]an!$M$37,S2834&lt;&gt;"kahepoolne vajaduspõhine",RANK(D2834,$D2834:$D2834)+COUNTIFS($D$2:D2834,D2834,$F$2:F2834,F2834)-1=1),X2834,
IF(AND(F2834="Peretoe teenus",H2834&lt;[2]an!$M$37,S2834&lt;&gt;"kahepoolne vajaduspõhine",RANK(D2834,$D2834:$D2834)+COUNTIFS($D$2:D2834,D2834,$F$2:F2834,F2834)-1&gt;1),"",
IF(AND(F2834="Peretoe teenus",H2834&lt;[2]an!$M$37,S2834="kahepoolne vajaduspõhine",U2834="",RANK(D2834,$D2834:$D2834)+COUNTIFS($D$2:D2834,D2834,$F$2:F2834,F2834)-1=1),X2834,
IF(AND(F2834="Peretoe teenus",H2834&lt;[2]an!$M$37,S2834="kahepoolne vajaduspõhine",U2834="",RANK(D2834,$D2834:$D2834)+COUNTIFS($D$2:D2834,D2834,$F$2:F2834,F2834)-1&gt;1),"",
IF(AND(F2834="Peretoe teenus",H2834&lt;[2]an!$M$37,S2834="kahepoolne vajaduspõhine",U2834&lt;[2]an!$M$37,RANK(D2834,$D2834:$D2834)+COUNTIFS($D$2:D2834,D2834,$F$2:F2834,F2834)-1=1),X2834,
IF(AND(F2834="Peretoe teenus",H2834&lt;[2]an!$M$37,S2834="kahepoolne vajaduspõhine",U2834&lt;[2]an!$M$37,RANK(D2834,$D2834:$D2834)+COUNTIFS($D$2:D2834,D2834,$F$2:F2834,F2834)-1&gt;1),"",
IF(AND(F2834="Peretoe teenus",H2834&lt;[2]an!$M$37,S2834="kahepoolne vajaduspõhine",U2834&gt;=[2]an!$M$37,U2834&lt;=[2]an!$M$38,RANK(D2834,$D2834:$D2834)+COUNTIFS($D$2:D2834,D2834,$F$2:F2834,F2834)-1=1),
((EOMONTH(U2834,0)-U2834+1)*X2834)/DAY(EOMONTH(U2834,0))+(DAY(U2834)-1)*100/DAY(EOMONTH(U2834,0)),
IF(AND(F2834="Peretoe teenus",H2834&lt;[2]an!$M$37,S2834="kahepoolne vajaduspõhine",U2834&gt;=[2]an!$M$37,U2834&lt;=[2]an!$M$38,RANK(D2834,$D2834:$D2834)+COUNTIFS($D$2:D2834,D2834,$F$2:F2834,F2834)-1&gt;1),"",
IF(AND(F2834="Peretoe teenus",H2834&lt;[2]an!$M$37,S2834="kahepoolne vajaduspõhine",U2834&gt;[2]an!$M$38,RANK(D2834,$D2834:$D2834)+COUNTIFS($D$2:D2834,D2834,$F$2:F2834,F2834)-1=1),X2834,
IF(AND(F2834="Peretoe teenus",H2834&lt;[2]an!$M$37,S2834="kahepoolne vajaduspõhine",U2834&gt;[2]an!$M$38,RANK(D2834,$D2834:$D2834)+COUNTIFS($D$2:D2834,D2834,$F$2:F2834,F2834)-1&gt;1),"",X2834*W2834)))))))))))))),"")</f>
        <v/>
      </c>
      <c r="Z2834" s="18" t="str">
        <f t="shared" si="133"/>
        <v/>
      </c>
      <c r="AA2834" s="19" t="str">
        <f>IFERROR(VLOOKUP(E2834,[2]an!$A$3:$B$81,2,FALSE),"")</f>
        <v/>
      </c>
      <c r="AB2834" s="19" t="str">
        <f>IFERROR(VLOOKUP(AA2834,[2]an!$C$2:$D$16,2,FALSE),"")</f>
        <v/>
      </c>
      <c r="AC2834" s="20"/>
      <c r="AD2834" s="21" t="str">
        <f>IF(A2834=[2]an!$F$36,VLOOKUP([2]an!$F$36,[2]an!$F$36:$H$36,3,FALSE),IF(A2834=[2]an!$F$35,VLOOKUP([2]an!$F$35,[2]an!$F$35:$H$35,3,FALSE),IF(A2834=[2]an!$F$33,VLOOKUP([2]an!$F$33,[2]an!$F$33:$H$33,3,FALSE),IF(A2834=[2]an!$F$31,VLOOKUP([2]an!$F$31,[2]an!$F$31:$H$31,3,FALSE),""))))</f>
        <v/>
      </c>
    </row>
    <row r="2835" spans="6:30" x14ac:dyDescent="0.2">
      <c r="F2835" s="10"/>
      <c r="G2835" s="8" t="str">
        <f t="shared" si="134"/>
        <v/>
      </c>
      <c r="H2835" s="13"/>
      <c r="K2835" s="13"/>
      <c r="L2835" s="10"/>
      <c r="M2835" s="10"/>
      <c r="S2835" s="8" t="str">
        <f>IFERROR(VLOOKUP(D2835,[1]peretoe_teenus!$A$2:$L$2000,5,FALSE),"")</f>
        <v/>
      </c>
      <c r="U2835" s="13"/>
      <c r="V2835" s="15" t="str" cm="1">
        <f t="array" ref="V2835">IFERROR(IF(AND(F2835="Tugigrupp",RANK(K2835,$K2835:$K2835)+COUNTIFS($K$2:K2835,K2835,$L$2:L2835,L2835,$M$2:M2835,M2835,$I$2:I2835,I2835,$G$2:G2835,G2835,$F$2:F2835,F2835)-1=1),SUMPRODUCT(($F$2:$F$4154=F2835)*($G$2:$G$4154=G2835)*($K$2:$K$4154=K2835)*($I$2:$I$4154=I2835)*($L$2:$L$4154=L2835)*($M$2:$M$4154=M2835)),""),"")</f>
        <v/>
      </c>
      <c r="W2835" s="15" t="str">
        <f t="shared" si="132"/>
        <v/>
      </c>
      <c r="X2835" s="16" t="str">
        <f>IF(AND(A2835=[2]an!$G$38,F2835=[2]an!$E$40),[2]an!$G$40,IF(AND(A2835=[2]an!$G$38,F2835=[2]an!$E$41),[2]an!$G$41,IF(AND(A2835=[2]an!$G$38,F2835=[2]an!$E$39,H2835&gt;=[2]an!$M$37),[2]an!$G$39,
IF(AND(A2835=[2]an!$G$38,F2835=[2]an!$E$39,H2835&lt;[2]an!$M$37,S2835="kahepoolne vajaduspõhine",U2835=""),[2]an!$M$40,
IF(AND(A2835=[2]an!$G$38,F2835=[2]an!$E$39,H2835&lt;[2]an!$M$37,S2835="kahepoolne vajaduspõhine",U2835&lt;&gt;""),[2]an!$G$39,
IF(AND(A2835=[2]an!$G$38,F2835=[2]an!$E$39,H2835&lt;[2]an!$M$37,S2835&lt;&gt;"kahepoolne vajaduspõhine"),[2]an!$G$39,
IF(AND(A2835=[2]an!$G$38,F2835=[2]an!$E$42),[2]an!$G$42,
IF(AND(A2835=[2]an!$H$38,F2835=[2]an!$E$40),[2]an!$H$40,IF(AND(A2835=[2]an!$H$38,F2835=[2]an!$E$41),[2]an!$H$41,IF(AND(A2835=[2]an!$H$38,F2835=[2]an!$E$39,H2835&gt;=[2]an!$M$37),[2]an!$H$39,
IF(AND(A2835=[2]an!$H$38,F2835=[2]an!$E$39,H2835&lt;[2]an!$M$37,S2835="kahepoolne vajaduspõhine",U2835=""),[2]an!$M$40,
IF(AND(A2835=[2]an!$H$38,F2835=[2]an!$E$39,H2835&lt;[2]an!$M$37,S2835="kahepoolne vajaduspõhine",U2835&lt;&gt;""),[2]an!$H$39,
IF(AND(A2835=[2]an!$H$38,F2835=[2]an!$E$39,H2835&lt;[2]an!$M$37,S2835&lt;&gt;"kahepoolne vajaduspõhine"),[2]an!$H$39,
IF(AND(A2835=[2]an!$H$38,F2835=[2]an!$E$42),[2]an!$H$42,
IF(AND(A2835=[2]an!$I$38,F2835=[2]an!$E$40),[2]an!$I$40,IF(AND(A2835=[2]an!$I$38,F2835=[2]an!$E$41),[2]an!$I$41,IF(AND(A2835=[2]an!$I$38,F2835=[2]an!$E$39,H2835&gt;=[2]an!$M$37),[2]an!$I$39,
IF(AND(A2835=[2]an!$I$38,F2835=[2]an!$E$39,H2835&lt;[2]an!$M$37,S2835="kahepoolne vajaduspõhine",U2835=""),[2]an!$M$40,
IF(AND(A2835=[2]an!$I$38,F2835=[2]an!$E$39,H2835&lt;[2]an!$M$37,S2835="kahepoolne vajaduspõhine",U2835&lt;&gt;""),[2]an!$I$39,
IF(AND(A2835=[2]an!$I$38,F2835=[2]an!$E$39,H2835&lt;[2]an!$M$37,S2835&lt;&gt;"kahepoolne vajaduspõhine"),[2]an!$I$39,
IF(AND(A2835=[2]an!$I$38,F2835=[2]an!$E$42),[2]an!$I$42,
IF(AND(A2835=[2]an!$J$38,F2835=[2]an!$E$40),[2]an!$J$40,IF(AND(A2835=[2]an!$J$38,F2835=[2]an!$E$41),[2]an!$J$41,IF(AND(A2835=[2]an!$J$38,F2835=[2]an!$E$39,H2835&gt;=[2]an!$M$37),[2]an!$J$39,
IF(AND(A2835=[2]an!$J$38,F2835=[2]an!$E$39,H2835&lt;[2]an!$M$37,S2835="kahepoolne vajaduspõhine",U2835=""),[2]an!$M$40,
IF(AND(A2835=[2]an!$J$38,F2835=[2]an!$E$39,H2835&lt;[2]an!$M$37,S2835="kahepoolne vajaduspõhine",U2835&lt;&gt;""),[2]an!$J$39,
IF(AND(A2835=[2]an!$J$38,F2835=[2]an!$E$39,H2835&lt;[2]an!$M$37,S2835&lt;&gt;"kahepoolne vajaduspõhine"),[2]an!$J$39,
IF(AND(A2835=[2]an!$J$38,F2835=[2]an!$E$42),[2]an!$J$42,""))))))))))))))))))))))))))))</f>
        <v/>
      </c>
      <c r="Y2835" s="17" t="str">
        <f>IFERROR(IF(F2835="Tugigrupp",0,
IF(AND(F2835="Peretoe teenus",H2835&gt;=[2]an!$M$37,RANK(D2835,$D2835:$D2835)+COUNTIFS($D$2:D2835,D2835,$F$2:F2835,F2835)-1&gt;1),"",
IF(AND(F2835="Peretoe teenus",H2835&gt;=[2]an!$M$37,RANK(D2835,$D2835:$D2835)+COUNTIFS($D$2:D2835,D2835,$F$2:F2835,F2835)-1=1,MONTH(H2835)=MONTH(K2835)=TRUE,YEAR(H2835)=YEAR(K2835)=TRUE),((EOMONTH(H2835,0)-H2835+1)*X2835)/DAY(EOMONTH(H2835,0)),
IF(AND(F2835="Peretoe teenus",H2835&gt;=[2]an!$M$37,RANK(D2835,$D2835:$D2835)+COUNTIFS($D$2:D2835,D2835,$F$2:F2835,F2835)-1=1),X2835,
IF(AND(F2835="Peretoe teenus",H2835&lt;[2]an!$M$37,S2835&lt;&gt;"kahepoolne vajaduspõhine",RANK(D2835,$D2835:$D2835)+COUNTIFS($D$2:D2835,D2835,$F$2:F2835,F2835)-1=1),X2835,
IF(AND(F2835="Peretoe teenus",H2835&lt;[2]an!$M$37,S2835&lt;&gt;"kahepoolne vajaduspõhine",RANK(D2835,$D2835:$D2835)+COUNTIFS($D$2:D2835,D2835,$F$2:F2835,F2835)-1&gt;1),"",
IF(AND(F2835="Peretoe teenus",H2835&lt;[2]an!$M$37,S2835="kahepoolne vajaduspõhine",U2835="",RANK(D2835,$D2835:$D2835)+COUNTIFS($D$2:D2835,D2835,$F$2:F2835,F2835)-1=1),X2835,
IF(AND(F2835="Peretoe teenus",H2835&lt;[2]an!$M$37,S2835="kahepoolne vajaduspõhine",U2835="",RANK(D2835,$D2835:$D2835)+COUNTIFS($D$2:D2835,D2835,$F$2:F2835,F2835)-1&gt;1),"",
IF(AND(F2835="Peretoe teenus",H2835&lt;[2]an!$M$37,S2835="kahepoolne vajaduspõhine",U2835&lt;[2]an!$M$37,RANK(D2835,$D2835:$D2835)+COUNTIFS($D$2:D2835,D2835,$F$2:F2835,F2835)-1=1),X2835,
IF(AND(F2835="Peretoe teenus",H2835&lt;[2]an!$M$37,S2835="kahepoolne vajaduspõhine",U2835&lt;[2]an!$M$37,RANK(D2835,$D2835:$D2835)+COUNTIFS($D$2:D2835,D2835,$F$2:F2835,F2835)-1&gt;1),"",
IF(AND(F2835="Peretoe teenus",H2835&lt;[2]an!$M$37,S2835="kahepoolne vajaduspõhine",U2835&gt;=[2]an!$M$37,U2835&lt;=[2]an!$M$38,RANK(D2835,$D2835:$D2835)+COUNTIFS($D$2:D2835,D2835,$F$2:F2835,F2835)-1=1),
((EOMONTH(U2835,0)-U2835+1)*X2835)/DAY(EOMONTH(U2835,0))+(DAY(U2835)-1)*100/DAY(EOMONTH(U2835,0)),
IF(AND(F2835="Peretoe teenus",H2835&lt;[2]an!$M$37,S2835="kahepoolne vajaduspõhine",U2835&gt;=[2]an!$M$37,U2835&lt;=[2]an!$M$38,RANK(D2835,$D2835:$D2835)+COUNTIFS($D$2:D2835,D2835,$F$2:F2835,F2835)-1&gt;1),"",
IF(AND(F2835="Peretoe teenus",H2835&lt;[2]an!$M$37,S2835="kahepoolne vajaduspõhine",U2835&gt;[2]an!$M$38,RANK(D2835,$D2835:$D2835)+COUNTIFS($D$2:D2835,D2835,$F$2:F2835,F2835)-1=1),X2835,
IF(AND(F2835="Peretoe teenus",H2835&lt;[2]an!$M$37,S2835="kahepoolne vajaduspõhine",U2835&gt;[2]an!$M$38,RANK(D2835,$D2835:$D2835)+COUNTIFS($D$2:D2835,D2835,$F$2:F2835,F2835)-1&gt;1),"",X2835*W2835)))))))))))))),"")</f>
        <v/>
      </c>
      <c r="Z2835" s="18" t="str">
        <f t="shared" si="133"/>
        <v/>
      </c>
      <c r="AA2835" s="19" t="str">
        <f>IFERROR(VLOOKUP(E2835,[2]an!$A$3:$B$81,2,FALSE),"")</f>
        <v/>
      </c>
      <c r="AB2835" s="19" t="str">
        <f>IFERROR(VLOOKUP(AA2835,[2]an!$C$2:$D$16,2,FALSE),"")</f>
        <v/>
      </c>
      <c r="AC2835" s="20"/>
      <c r="AD2835" s="21" t="str">
        <f>IF(A2835=[2]an!$F$36,VLOOKUP([2]an!$F$36,[2]an!$F$36:$H$36,3,FALSE),IF(A2835=[2]an!$F$35,VLOOKUP([2]an!$F$35,[2]an!$F$35:$H$35,3,FALSE),IF(A2835=[2]an!$F$33,VLOOKUP([2]an!$F$33,[2]an!$F$33:$H$33,3,FALSE),IF(A2835=[2]an!$F$31,VLOOKUP([2]an!$F$31,[2]an!$F$31:$H$31,3,FALSE),""))))</f>
        <v/>
      </c>
    </row>
    <row r="2836" spans="6:30" x14ac:dyDescent="0.2">
      <c r="F2836" s="10"/>
      <c r="G2836" s="8" t="str">
        <f t="shared" si="134"/>
        <v/>
      </c>
      <c r="H2836" s="13"/>
      <c r="K2836" s="13"/>
      <c r="L2836" s="10"/>
      <c r="M2836" s="10"/>
      <c r="S2836" s="8" t="str">
        <f>IFERROR(VLOOKUP(D2836,[1]peretoe_teenus!$A$2:$L$2000,5,FALSE),"")</f>
        <v/>
      </c>
      <c r="U2836" s="13"/>
      <c r="V2836" s="15" t="str" cm="1">
        <f t="array" ref="V2836">IFERROR(IF(AND(F2836="Tugigrupp",RANK(K2836,$K2836:$K2836)+COUNTIFS($K$2:K2836,K2836,$L$2:L2836,L2836,$M$2:M2836,M2836,$I$2:I2836,I2836,$G$2:G2836,G2836,$F$2:F2836,F2836)-1=1),SUMPRODUCT(($F$2:$F$4154=F2836)*($G$2:$G$4154=G2836)*($K$2:$K$4154=K2836)*($I$2:$I$4154=I2836)*($L$2:$L$4154=L2836)*($M$2:$M$4154=M2836)),""),"")</f>
        <v/>
      </c>
      <c r="W2836" s="15" t="str">
        <f t="shared" si="132"/>
        <v/>
      </c>
      <c r="X2836" s="16" t="str">
        <f>IF(AND(A2836=[2]an!$G$38,F2836=[2]an!$E$40),[2]an!$G$40,IF(AND(A2836=[2]an!$G$38,F2836=[2]an!$E$41),[2]an!$G$41,IF(AND(A2836=[2]an!$G$38,F2836=[2]an!$E$39,H2836&gt;=[2]an!$M$37),[2]an!$G$39,
IF(AND(A2836=[2]an!$G$38,F2836=[2]an!$E$39,H2836&lt;[2]an!$M$37,S2836="kahepoolne vajaduspõhine",U2836=""),[2]an!$M$40,
IF(AND(A2836=[2]an!$G$38,F2836=[2]an!$E$39,H2836&lt;[2]an!$M$37,S2836="kahepoolne vajaduspõhine",U2836&lt;&gt;""),[2]an!$G$39,
IF(AND(A2836=[2]an!$G$38,F2836=[2]an!$E$39,H2836&lt;[2]an!$M$37,S2836&lt;&gt;"kahepoolne vajaduspõhine"),[2]an!$G$39,
IF(AND(A2836=[2]an!$G$38,F2836=[2]an!$E$42),[2]an!$G$42,
IF(AND(A2836=[2]an!$H$38,F2836=[2]an!$E$40),[2]an!$H$40,IF(AND(A2836=[2]an!$H$38,F2836=[2]an!$E$41),[2]an!$H$41,IF(AND(A2836=[2]an!$H$38,F2836=[2]an!$E$39,H2836&gt;=[2]an!$M$37),[2]an!$H$39,
IF(AND(A2836=[2]an!$H$38,F2836=[2]an!$E$39,H2836&lt;[2]an!$M$37,S2836="kahepoolne vajaduspõhine",U2836=""),[2]an!$M$40,
IF(AND(A2836=[2]an!$H$38,F2836=[2]an!$E$39,H2836&lt;[2]an!$M$37,S2836="kahepoolne vajaduspõhine",U2836&lt;&gt;""),[2]an!$H$39,
IF(AND(A2836=[2]an!$H$38,F2836=[2]an!$E$39,H2836&lt;[2]an!$M$37,S2836&lt;&gt;"kahepoolne vajaduspõhine"),[2]an!$H$39,
IF(AND(A2836=[2]an!$H$38,F2836=[2]an!$E$42),[2]an!$H$42,
IF(AND(A2836=[2]an!$I$38,F2836=[2]an!$E$40),[2]an!$I$40,IF(AND(A2836=[2]an!$I$38,F2836=[2]an!$E$41),[2]an!$I$41,IF(AND(A2836=[2]an!$I$38,F2836=[2]an!$E$39,H2836&gt;=[2]an!$M$37),[2]an!$I$39,
IF(AND(A2836=[2]an!$I$38,F2836=[2]an!$E$39,H2836&lt;[2]an!$M$37,S2836="kahepoolne vajaduspõhine",U2836=""),[2]an!$M$40,
IF(AND(A2836=[2]an!$I$38,F2836=[2]an!$E$39,H2836&lt;[2]an!$M$37,S2836="kahepoolne vajaduspõhine",U2836&lt;&gt;""),[2]an!$I$39,
IF(AND(A2836=[2]an!$I$38,F2836=[2]an!$E$39,H2836&lt;[2]an!$M$37,S2836&lt;&gt;"kahepoolne vajaduspõhine"),[2]an!$I$39,
IF(AND(A2836=[2]an!$I$38,F2836=[2]an!$E$42),[2]an!$I$42,
IF(AND(A2836=[2]an!$J$38,F2836=[2]an!$E$40),[2]an!$J$40,IF(AND(A2836=[2]an!$J$38,F2836=[2]an!$E$41),[2]an!$J$41,IF(AND(A2836=[2]an!$J$38,F2836=[2]an!$E$39,H2836&gt;=[2]an!$M$37),[2]an!$J$39,
IF(AND(A2836=[2]an!$J$38,F2836=[2]an!$E$39,H2836&lt;[2]an!$M$37,S2836="kahepoolne vajaduspõhine",U2836=""),[2]an!$M$40,
IF(AND(A2836=[2]an!$J$38,F2836=[2]an!$E$39,H2836&lt;[2]an!$M$37,S2836="kahepoolne vajaduspõhine",U2836&lt;&gt;""),[2]an!$J$39,
IF(AND(A2836=[2]an!$J$38,F2836=[2]an!$E$39,H2836&lt;[2]an!$M$37,S2836&lt;&gt;"kahepoolne vajaduspõhine"),[2]an!$J$39,
IF(AND(A2836=[2]an!$J$38,F2836=[2]an!$E$42),[2]an!$J$42,""))))))))))))))))))))))))))))</f>
        <v/>
      </c>
      <c r="Y2836" s="17" t="str">
        <f>IFERROR(IF(F2836="Tugigrupp",0,
IF(AND(F2836="Peretoe teenus",H2836&gt;=[2]an!$M$37,RANK(D2836,$D2836:$D2836)+COUNTIFS($D$2:D2836,D2836,$F$2:F2836,F2836)-1&gt;1),"",
IF(AND(F2836="Peretoe teenus",H2836&gt;=[2]an!$M$37,RANK(D2836,$D2836:$D2836)+COUNTIFS($D$2:D2836,D2836,$F$2:F2836,F2836)-1=1,MONTH(H2836)=MONTH(K2836)=TRUE,YEAR(H2836)=YEAR(K2836)=TRUE),((EOMONTH(H2836,0)-H2836+1)*X2836)/DAY(EOMONTH(H2836,0)),
IF(AND(F2836="Peretoe teenus",H2836&gt;=[2]an!$M$37,RANK(D2836,$D2836:$D2836)+COUNTIFS($D$2:D2836,D2836,$F$2:F2836,F2836)-1=1),X2836,
IF(AND(F2836="Peretoe teenus",H2836&lt;[2]an!$M$37,S2836&lt;&gt;"kahepoolne vajaduspõhine",RANK(D2836,$D2836:$D2836)+COUNTIFS($D$2:D2836,D2836,$F$2:F2836,F2836)-1=1),X2836,
IF(AND(F2836="Peretoe teenus",H2836&lt;[2]an!$M$37,S2836&lt;&gt;"kahepoolne vajaduspõhine",RANK(D2836,$D2836:$D2836)+COUNTIFS($D$2:D2836,D2836,$F$2:F2836,F2836)-1&gt;1),"",
IF(AND(F2836="Peretoe teenus",H2836&lt;[2]an!$M$37,S2836="kahepoolne vajaduspõhine",U2836="",RANK(D2836,$D2836:$D2836)+COUNTIFS($D$2:D2836,D2836,$F$2:F2836,F2836)-1=1),X2836,
IF(AND(F2836="Peretoe teenus",H2836&lt;[2]an!$M$37,S2836="kahepoolne vajaduspõhine",U2836="",RANK(D2836,$D2836:$D2836)+COUNTIFS($D$2:D2836,D2836,$F$2:F2836,F2836)-1&gt;1),"",
IF(AND(F2836="Peretoe teenus",H2836&lt;[2]an!$M$37,S2836="kahepoolne vajaduspõhine",U2836&lt;[2]an!$M$37,RANK(D2836,$D2836:$D2836)+COUNTIFS($D$2:D2836,D2836,$F$2:F2836,F2836)-1=1),X2836,
IF(AND(F2836="Peretoe teenus",H2836&lt;[2]an!$M$37,S2836="kahepoolne vajaduspõhine",U2836&lt;[2]an!$M$37,RANK(D2836,$D2836:$D2836)+COUNTIFS($D$2:D2836,D2836,$F$2:F2836,F2836)-1&gt;1),"",
IF(AND(F2836="Peretoe teenus",H2836&lt;[2]an!$M$37,S2836="kahepoolne vajaduspõhine",U2836&gt;=[2]an!$M$37,U2836&lt;=[2]an!$M$38,RANK(D2836,$D2836:$D2836)+COUNTIFS($D$2:D2836,D2836,$F$2:F2836,F2836)-1=1),
((EOMONTH(U2836,0)-U2836+1)*X2836)/DAY(EOMONTH(U2836,0))+(DAY(U2836)-1)*100/DAY(EOMONTH(U2836,0)),
IF(AND(F2836="Peretoe teenus",H2836&lt;[2]an!$M$37,S2836="kahepoolne vajaduspõhine",U2836&gt;=[2]an!$M$37,U2836&lt;=[2]an!$M$38,RANK(D2836,$D2836:$D2836)+COUNTIFS($D$2:D2836,D2836,$F$2:F2836,F2836)-1&gt;1),"",
IF(AND(F2836="Peretoe teenus",H2836&lt;[2]an!$M$37,S2836="kahepoolne vajaduspõhine",U2836&gt;[2]an!$M$38,RANK(D2836,$D2836:$D2836)+COUNTIFS($D$2:D2836,D2836,$F$2:F2836,F2836)-1=1),X2836,
IF(AND(F2836="Peretoe teenus",H2836&lt;[2]an!$M$37,S2836="kahepoolne vajaduspõhine",U2836&gt;[2]an!$M$38,RANK(D2836,$D2836:$D2836)+COUNTIFS($D$2:D2836,D2836,$F$2:F2836,F2836)-1&gt;1),"",X2836*W2836)))))))))))))),"")</f>
        <v/>
      </c>
      <c r="Z2836" s="18" t="str">
        <f t="shared" si="133"/>
        <v/>
      </c>
      <c r="AA2836" s="19" t="str">
        <f>IFERROR(VLOOKUP(E2836,[2]an!$A$3:$B$81,2,FALSE),"")</f>
        <v/>
      </c>
      <c r="AB2836" s="19" t="str">
        <f>IFERROR(VLOOKUP(AA2836,[2]an!$C$2:$D$16,2,FALSE),"")</f>
        <v/>
      </c>
      <c r="AC2836" s="20"/>
      <c r="AD2836" s="21" t="str">
        <f>IF(A2836=[2]an!$F$36,VLOOKUP([2]an!$F$36,[2]an!$F$36:$H$36,3,FALSE),IF(A2836=[2]an!$F$35,VLOOKUP([2]an!$F$35,[2]an!$F$35:$H$35,3,FALSE),IF(A2836=[2]an!$F$33,VLOOKUP([2]an!$F$33,[2]an!$F$33:$H$33,3,FALSE),IF(A2836=[2]an!$F$31,VLOOKUP([2]an!$F$31,[2]an!$F$31:$H$31,3,FALSE),""))))</f>
        <v/>
      </c>
    </row>
    <row r="2837" spans="6:30" x14ac:dyDescent="0.2">
      <c r="F2837" s="10"/>
      <c r="G2837" s="8" t="str">
        <f t="shared" si="134"/>
        <v/>
      </c>
      <c r="H2837" s="13"/>
      <c r="K2837" s="13"/>
      <c r="L2837" s="10"/>
      <c r="M2837" s="10"/>
      <c r="S2837" s="8" t="str">
        <f>IFERROR(VLOOKUP(D2837,[1]peretoe_teenus!$A$2:$L$2000,5,FALSE),"")</f>
        <v/>
      </c>
      <c r="U2837" s="13"/>
      <c r="V2837" s="15" t="str" cm="1">
        <f t="array" ref="V2837">IFERROR(IF(AND(F2837="Tugigrupp",RANK(K2837,$K2837:$K2837)+COUNTIFS($K$2:K2837,K2837,$L$2:L2837,L2837,$M$2:M2837,M2837,$I$2:I2837,I2837,$G$2:G2837,G2837,$F$2:F2837,F2837)-1=1),SUMPRODUCT(($F$2:$F$4154=F2837)*($G$2:$G$4154=G2837)*($K$2:$K$4154=K2837)*($I$2:$I$4154=I2837)*($L$2:$L$4154=L2837)*($M$2:$M$4154=M2837)),""),"")</f>
        <v/>
      </c>
      <c r="W2837" s="15" t="str">
        <f t="shared" si="132"/>
        <v/>
      </c>
      <c r="X2837" s="16" t="str">
        <f>IF(AND(A2837=[2]an!$G$38,F2837=[2]an!$E$40),[2]an!$G$40,IF(AND(A2837=[2]an!$G$38,F2837=[2]an!$E$41),[2]an!$G$41,IF(AND(A2837=[2]an!$G$38,F2837=[2]an!$E$39,H2837&gt;=[2]an!$M$37),[2]an!$G$39,
IF(AND(A2837=[2]an!$G$38,F2837=[2]an!$E$39,H2837&lt;[2]an!$M$37,S2837="kahepoolne vajaduspõhine",U2837=""),[2]an!$M$40,
IF(AND(A2837=[2]an!$G$38,F2837=[2]an!$E$39,H2837&lt;[2]an!$M$37,S2837="kahepoolne vajaduspõhine",U2837&lt;&gt;""),[2]an!$G$39,
IF(AND(A2837=[2]an!$G$38,F2837=[2]an!$E$39,H2837&lt;[2]an!$M$37,S2837&lt;&gt;"kahepoolne vajaduspõhine"),[2]an!$G$39,
IF(AND(A2837=[2]an!$G$38,F2837=[2]an!$E$42),[2]an!$G$42,
IF(AND(A2837=[2]an!$H$38,F2837=[2]an!$E$40),[2]an!$H$40,IF(AND(A2837=[2]an!$H$38,F2837=[2]an!$E$41),[2]an!$H$41,IF(AND(A2837=[2]an!$H$38,F2837=[2]an!$E$39,H2837&gt;=[2]an!$M$37),[2]an!$H$39,
IF(AND(A2837=[2]an!$H$38,F2837=[2]an!$E$39,H2837&lt;[2]an!$M$37,S2837="kahepoolne vajaduspõhine",U2837=""),[2]an!$M$40,
IF(AND(A2837=[2]an!$H$38,F2837=[2]an!$E$39,H2837&lt;[2]an!$M$37,S2837="kahepoolne vajaduspõhine",U2837&lt;&gt;""),[2]an!$H$39,
IF(AND(A2837=[2]an!$H$38,F2837=[2]an!$E$39,H2837&lt;[2]an!$M$37,S2837&lt;&gt;"kahepoolne vajaduspõhine"),[2]an!$H$39,
IF(AND(A2837=[2]an!$H$38,F2837=[2]an!$E$42),[2]an!$H$42,
IF(AND(A2837=[2]an!$I$38,F2837=[2]an!$E$40),[2]an!$I$40,IF(AND(A2837=[2]an!$I$38,F2837=[2]an!$E$41),[2]an!$I$41,IF(AND(A2837=[2]an!$I$38,F2837=[2]an!$E$39,H2837&gt;=[2]an!$M$37),[2]an!$I$39,
IF(AND(A2837=[2]an!$I$38,F2837=[2]an!$E$39,H2837&lt;[2]an!$M$37,S2837="kahepoolne vajaduspõhine",U2837=""),[2]an!$M$40,
IF(AND(A2837=[2]an!$I$38,F2837=[2]an!$E$39,H2837&lt;[2]an!$M$37,S2837="kahepoolne vajaduspõhine",U2837&lt;&gt;""),[2]an!$I$39,
IF(AND(A2837=[2]an!$I$38,F2837=[2]an!$E$39,H2837&lt;[2]an!$M$37,S2837&lt;&gt;"kahepoolne vajaduspõhine"),[2]an!$I$39,
IF(AND(A2837=[2]an!$I$38,F2837=[2]an!$E$42),[2]an!$I$42,
IF(AND(A2837=[2]an!$J$38,F2837=[2]an!$E$40),[2]an!$J$40,IF(AND(A2837=[2]an!$J$38,F2837=[2]an!$E$41),[2]an!$J$41,IF(AND(A2837=[2]an!$J$38,F2837=[2]an!$E$39,H2837&gt;=[2]an!$M$37),[2]an!$J$39,
IF(AND(A2837=[2]an!$J$38,F2837=[2]an!$E$39,H2837&lt;[2]an!$M$37,S2837="kahepoolne vajaduspõhine",U2837=""),[2]an!$M$40,
IF(AND(A2837=[2]an!$J$38,F2837=[2]an!$E$39,H2837&lt;[2]an!$M$37,S2837="kahepoolne vajaduspõhine",U2837&lt;&gt;""),[2]an!$J$39,
IF(AND(A2837=[2]an!$J$38,F2837=[2]an!$E$39,H2837&lt;[2]an!$M$37,S2837&lt;&gt;"kahepoolne vajaduspõhine"),[2]an!$J$39,
IF(AND(A2837=[2]an!$J$38,F2837=[2]an!$E$42),[2]an!$J$42,""))))))))))))))))))))))))))))</f>
        <v/>
      </c>
      <c r="Y2837" s="17" t="str">
        <f>IFERROR(IF(F2837="Tugigrupp",0,
IF(AND(F2837="Peretoe teenus",H2837&gt;=[2]an!$M$37,RANK(D2837,$D2837:$D2837)+COUNTIFS($D$2:D2837,D2837,$F$2:F2837,F2837)-1&gt;1),"",
IF(AND(F2837="Peretoe teenus",H2837&gt;=[2]an!$M$37,RANK(D2837,$D2837:$D2837)+COUNTIFS($D$2:D2837,D2837,$F$2:F2837,F2837)-1=1,MONTH(H2837)=MONTH(K2837)=TRUE,YEAR(H2837)=YEAR(K2837)=TRUE),((EOMONTH(H2837,0)-H2837+1)*X2837)/DAY(EOMONTH(H2837,0)),
IF(AND(F2837="Peretoe teenus",H2837&gt;=[2]an!$M$37,RANK(D2837,$D2837:$D2837)+COUNTIFS($D$2:D2837,D2837,$F$2:F2837,F2837)-1=1),X2837,
IF(AND(F2837="Peretoe teenus",H2837&lt;[2]an!$M$37,S2837&lt;&gt;"kahepoolne vajaduspõhine",RANK(D2837,$D2837:$D2837)+COUNTIFS($D$2:D2837,D2837,$F$2:F2837,F2837)-1=1),X2837,
IF(AND(F2837="Peretoe teenus",H2837&lt;[2]an!$M$37,S2837&lt;&gt;"kahepoolne vajaduspõhine",RANK(D2837,$D2837:$D2837)+COUNTIFS($D$2:D2837,D2837,$F$2:F2837,F2837)-1&gt;1),"",
IF(AND(F2837="Peretoe teenus",H2837&lt;[2]an!$M$37,S2837="kahepoolne vajaduspõhine",U2837="",RANK(D2837,$D2837:$D2837)+COUNTIFS($D$2:D2837,D2837,$F$2:F2837,F2837)-1=1),X2837,
IF(AND(F2837="Peretoe teenus",H2837&lt;[2]an!$M$37,S2837="kahepoolne vajaduspõhine",U2837="",RANK(D2837,$D2837:$D2837)+COUNTIFS($D$2:D2837,D2837,$F$2:F2837,F2837)-1&gt;1),"",
IF(AND(F2837="Peretoe teenus",H2837&lt;[2]an!$M$37,S2837="kahepoolne vajaduspõhine",U2837&lt;[2]an!$M$37,RANK(D2837,$D2837:$D2837)+COUNTIFS($D$2:D2837,D2837,$F$2:F2837,F2837)-1=1),X2837,
IF(AND(F2837="Peretoe teenus",H2837&lt;[2]an!$M$37,S2837="kahepoolne vajaduspõhine",U2837&lt;[2]an!$M$37,RANK(D2837,$D2837:$D2837)+COUNTIFS($D$2:D2837,D2837,$F$2:F2837,F2837)-1&gt;1),"",
IF(AND(F2837="Peretoe teenus",H2837&lt;[2]an!$M$37,S2837="kahepoolne vajaduspõhine",U2837&gt;=[2]an!$M$37,U2837&lt;=[2]an!$M$38,RANK(D2837,$D2837:$D2837)+COUNTIFS($D$2:D2837,D2837,$F$2:F2837,F2837)-1=1),
((EOMONTH(U2837,0)-U2837+1)*X2837)/DAY(EOMONTH(U2837,0))+(DAY(U2837)-1)*100/DAY(EOMONTH(U2837,0)),
IF(AND(F2837="Peretoe teenus",H2837&lt;[2]an!$M$37,S2837="kahepoolne vajaduspõhine",U2837&gt;=[2]an!$M$37,U2837&lt;=[2]an!$M$38,RANK(D2837,$D2837:$D2837)+COUNTIFS($D$2:D2837,D2837,$F$2:F2837,F2837)-1&gt;1),"",
IF(AND(F2837="Peretoe teenus",H2837&lt;[2]an!$M$37,S2837="kahepoolne vajaduspõhine",U2837&gt;[2]an!$M$38,RANK(D2837,$D2837:$D2837)+COUNTIFS($D$2:D2837,D2837,$F$2:F2837,F2837)-1=1),X2837,
IF(AND(F2837="Peretoe teenus",H2837&lt;[2]an!$M$37,S2837="kahepoolne vajaduspõhine",U2837&gt;[2]an!$M$38,RANK(D2837,$D2837:$D2837)+COUNTIFS($D$2:D2837,D2837,$F$2:F2837,F2837)-1&gt;1),"",X2837*W2837)))))))))))))),"")</f>
        <v/>
      </c>
      <c r="Z2837" s="18" t="str">
        <f t="shared" si="133"/>
        <v/>
      </c>
      <c r="AA2837" s="19" t="str">
        <f>IFERROR(VLOOKUP(E2837,[2]an!$A$3:$B$81,2,FALSE),"")</f>
        <v/>
      </c>
      <c r="AB2837" s="19" t="str">
        <f>IFERROR(VLOOKUP(AA2837,[2]an!$C$2:$D$16,2,FALSE),"")</f>
        <v/>
      </c>
      <c r="AC2837" s="20"/>
      <c r="AD2837" s="21" t="str">
        <f>IF(A2837=[2]an!$F$36,VLOOKUP([2]an!$F$36,[2]an!$F$36:$H$36,3,FALSE),IF(A2837=[2]an!$F$35,VLOOKUP([2]an!$F$35,[2]an!$F$35:$H$35,3,FALSE),IF(A2837=[2]an!$F$33,VLOOKUP([2]an!$F$33,[2]an!$F$33:$H$33,3,FALSE),IF(A2837=[2]an!$F$31,VLOOKUP([2]an!$F$31,[2]an!$F$31:$H$31,3,FALSE),""))))</f>
        <v/>
      </c>
    </row>
    <row r="2838" spans="6:30" x14ac:dyDescent="0.2">
      <c r="F2838" s="10"/>
      <c r="G2838" s="8" t="str">
        <f t="shared" si="134"/>
        <v/>
      </c>
      <c r="H2838" s="13"/>
      <c r="K2838" s="13"/>
      <c r="L2838" s="10"/>
      <c r="M2838" s="10"/>
      <c r="S2838" s="8" t="str">
        <f>IFERROR(VLOOKUP(D2838,[1]peretoe_teenus!$A$2:$L$2000,5,FALSE),"")</f>
        <v/>
      </c>
      <c r="U2838" s="13"/>
      <c r="V2838" s="15" t="str" cm="1">
        <f t="array" ref="V2838">IFERROR(IF(AND(F2838="Tugigrupp",RANK(K2838,$K2838:$K2838)+COUNTIFS($K$2:K2838,K2838,$L$2:L2838,L2838,$M$2:M2838,M2838,$I$2:I2838,I2838,$G$2:G2838,G2838,$F$2:F2838,F2838)-1=1),SUMPRODUCT(($F$2:$F$4154=F2838)*($G$2:$G$4154=G2838)*($K$2:$K$4154=K2838)*($I$2:$I$4154=I2838)*($L$2:$L$4154=L2838)*($M$2:$M$4154=M2838)),""),"")</f>
        <v/>
      </c>
      <c r="W2838" s="15" t="str">
        <f t="shared" si="132"/>
        <v/>
      </c>
      <c r="X2838" s="16" t="str">
        <f>IF(AND(A2838=[2]an!$G$38,F2838=[2]an!$E$40),[2]an!$G$40,IF(AND(A2838=[2]an!$G$38,F2838=[2]an!$E$41),[2]an!$G$41,IF(AND(A2838=[2]an!$G$38,F2838=[2]an!$E$39,H2838&gt;=[2]an!$M$37),[2]an!$G$39,
IF(AND(A2838=[2]an!$G$38,F2838=[2]an!$E$39,H2838&lt;[2]an!$M$37,S2838="kahepoolne vajaduspõhine",U2838=""),[2]an!$M$40,
IF(AND(A2838=[2]an!$G$38,F2838=[2]an!$E$39,H2838&lt;[2]an!$M$37,S2838="kahepoolne vajaduspõhine",U2838&lt;&gt;""),[2]an!$G$39,
IF(AND(A2838=[2]an!$G$38,F2838=[2]an!$E$39,H2838&lt;[2]an!$M$37,S2838&lt;&gt;"kahepoolne vajaduspõhine"),[2]an!$G$39,
IF(AND(A2838=[2]an!$G$38,F2838=[2]an!$E$42),[2]an!$G$42,
IF(AND(A2838=[2]an!$H$38,F2838=[2]an!$E$40),[2]an!$H$40,IF(AND(A2838=[2]an!$H$38,F2838=[2]an!$E$41),[2]an!$H$41,IF(AND(A2838=[2]an!$H$38,F2838=[2]an!$E$39,H2838&gt;=[2]an!$M$37),[2]an!$H$39,
IF(AND(A2838=[2]an!$H$38,F2838=[2]an!$E$39,H2838&lt;[2]an!$M$37,S2838="kahepoolne vajaduspõhine",U2838=""),[2]an!$M$40,
IF(AND(A2838=[2]an!$H$38,F2838=[2]an!$E$39,H2838&lt;[2]an!$M$37,S2838="kahepoolne vajaduspõhine",U2838&lt;&gt;""),[2]an!$H$39,
IF(AND(A2838=[2]an!$H$38,F2838=[2]an!$E$39,H2838&lt;[2]an!$M$37,S2838&lt;&gt;"kahepoolne vajaduspõhine"),[2]an!$H$39,
IF(AND(A2838=[2]an!$H$38,F2838=[2]an!$E$42),[2]an!$H$42,
IF(AND(A2838=[2]an!$I$38,F2838=[2]an!$E$40),[2]an!$I$40,IF(AND(A2838=[2]an!$I$38,F2838=[2]an!$E$41),[2]an!$I$41,IF(AND(A2838=[2]an!$I$38,F2838=[2]an!$E$39,H2838&gt;=[2]an!$M$37),[2]an!$I$39,
IF(AND(A2838=[2]an!$I$38,F2838=[2]an!$E$39,H2838&lt;[2]an!$M$37,S2838="kahepoolne vajaduspõhine",U2838=""),[2]an!$M$40,
IF(AND(A2838=[2]an!$I$38,F2838=[2]an!$E$39,H2838&lt;[2]an!$M$37,S2838="kahepoolne vajaduspõhine",U2838&lt;&gt;""),[2]an!$I$39,
IF(AND(A2838=[2]an!$I$38,F2838=[2]an!$E$39,H2838&lt;[2]an!$M$37,S2838&lt;&gt;"kahepoolne vajaduspõhine"),[2]an!$I$39,
IF(AND(A2838=[2]an!$I$38,F2838=[2]an!$E$42),[2]an!$I$42,
IF(AND(A2838=[2]an!$J$38,F2838=[2]an!$E$40),[2]an!$J$40,IF(AND(A2838=[2]an!$J$38,F2838=[2]an!$E$41),[2]an!$J$41,IF(AND(A2838=[2]an!$J$38,F2838=[2]an!$E$39,H2838&gt;=[2]an!$M$37),[2]an!$J$39,
IF(AND(A2838=[2]an!$J$38,F2838=[2]an!$E$39,H2838&lt;[2]an!$M$37,S2838="kahepoolne vajaduspõhine",U2838=""),[2]an!$M$40,
IF(AND(A2838=[2]an!$J$38,F2838=[2]an!$E$39,H2838&lt;[2]an!$M$37,S2838="kahepoolne vajaduspõhine",U2838&lt;&gt;""),[2]an!$J$39,
IF(AND(A2838=[2]an!$J$38,F2838=[2]an!$E$39,H2838&lt;[2]an!$M$37,S2838&lt;&gt;"kahepoolne vajaduspõhine"),[2]an!$J$39,
IF(AND(A2838=[2]an!$J$38,F2838=[2]an!$E$42),[2]an!$J$42,""))))))))))))))))))))))))))))</f>
        <v/>
      </c>
      <c r="Y2838" s="17" t="str">
        <f>IFERROR(IF(F2838="Tugigrupp",0,
IF(AND(F2838="Peretoe teenus",H2838&gt;=[2]an!$M$37,RANK(D2838,$D2838:$D2838)+COUNTIFS($D$2:D2838,D2838,$F$2:F2838,F2838)-1&gt;1),"",
IF(AND(F2838="Peretoe teenus",H2838&gt;=[2]an!$M$37,RANK(D2838,$D2838:$D2838)+COUNTIFS($D$2:D2838,D2838,$F$2:F2838,F2838)-1=1,MONTH(H2838)=MONTH(K2838)=TRUE,YEAR(H2838)=YEAR(K2838)=TRUE),((EOMONTH(H2838,0)-H2838+1)*X2838)/DAY(EOMONTH(H2838,0)),
IF(AND(F2838="Peretoe teenus",H2838&gt;=[2]an!$M$37,RANK(D2838,$D2838:$D2838)+COUNTIFS($D$2:D2838,D2838,$F$2:F2838,F2838)-1=1),X2838,
IF(AND(F2838="Peretoe teenus",H2838&lt;[2]an!$M$37,S2838&lt;&gt;"kahepoolne vajaduspõhine",RANK(D2838,$D2838:$D2838)+COUNTIFS($D$2:D2838,D2838,$F$2:F2838,F2838)-1=1),X2838,
IF(AND(F2838="Peretoe teenus",H2838&lt;[2]an!$M$37,S2838&lt;&gt;"kahepoolne vajaduspõhine",RANK(D2838,$D2838:$D2838)+COUNTIFS($D$2:D2838,D2838,$F$2:F2838,F2838)-1&gt;1),"",
IF(AND(F2838="Peretoe teenus",H2838&lt;[2]an!$M$37,S2838="kahepoolne vajaduspõhine",U2838="",RANK(D2838,$D2838:$D2838)+COUNTIFS($D$2:D2838,D2838,$F$2:F2838,F2838)-1=1),X2838,
IF(AND(F2838="Peretoe teenus",H2838&lt;[2]an!$M$37,S2838="kahepoolne vajaduspõhine",U2838="",RANK(D2838,$D2838:$D2838)+COUNTIFS($D$2:D2838,D2838,$F$2:F2838,F2838)-1&gt;1),"",
IF(AND(F2838="Peretoe teenus",H2838&lt;[2]an!$M$37,S2838="kahepoolne vajaduspõhine",U2838&lt;[2]an!$M$37,RANK(D2838,$D2838:$D2838)+COUNTIFS($D$2:D2838,D2838,$F$2:F2838,F2838)-1=1),X2838,
IF(AND(F2838="Peretoe teenus",H2838&lt;[2]an!$M$37,S2838="kahepoolne vajaduspõhine",U2838&lt;[2]an!$M$37,RANK(D2838,$D2838:$D2838)+COUNTIFS($D$2:D2838,D2838,$F$2:F2838,F2838)-1&gt;1),"",
IF(AND(F2838="Peretoe teenus",H2838&lt;[2]an!$M$37,S2838="kahepoolne vajaduspõhine",U2838&gt;=[2]an!$M$37,U2838&lt;=[2]an!$M$38,RANK(D2838,$D2838:$D2838)+COUNTIFS($D$2:D2838,D2838,$F$2:F2838,F2838)-1=1),
((EOMONTH(U2838,0)-U2838+1)*X2838)/DAY(EOMONTH(U2838,0))+(DAY(U2838)-1)*100/DAY(EOMONTH(U2838,0)),
IF(AND(F2838="Peretoe teenus",H2838&lt;[2]an!$M$37,S2838="kahepoolne vajaduspõhine",U2838&gt;=[2]an!$M$37,U2838&lt;=[2]an!$M$38,RANK(D2838,$D2838:$D2838)+COUNTIFS($D$2:D2838,D2838,$F$2:F2838,F2838)-1&gt;1),"",
IF(AND(F2838="Peretoe teenus",H2838&lt;[2]an!$M$37,S2838="kahepoolne vajaduspõhine",U2838&gt;[2]an!$M$38,RANK(D2838,$D2838:$D2838)+COUNTIFS($D$2:D2838,D2838,$F$2:F2838,F2838)-1=1),X2838,
IF(AND(F2838="Peretoe teenus",H2838&lt;[2]an!$M$37,S2838="kahepoolne vajaduspõhine",U2838&gt;[2]an!$M$38,RANK(D2838,$D2838:$D2838)+COUNTIFS($D$2:D2838,D2838,$F$2:F2838,F2838)-1&gt;1),"",X2838*W2838)))))))))))))),"")</f>
        <v/>
      </c>
      <c r="Z2838" s="18" t="str">
        <f t="shared" si="133"/>
        <v/>
      </c>
      <c r="AA2838" s="19" t="str">
        <f>IFERROR(VLOOKUP(E2838,[2]an!$A$3:$B$81,2,FALSE),"")</f>
        <v/>
      </c>
      <c r="AB2838" s="19" t="str">
        <f>IFERROR(VLOOKUP(AA2838,[2]an!$C$2:$D$16,2,FALSE),"")</f>
        <v/>
      </c>
      <c r="AC2838" s="20"/>
      <c r="AD2838" s="21" t="str">
        <f>IF(A2838=[2]an!$F$36,VLOOKUP([2]an!$F$36,[2]an!$F$36:$H$36,3,FALSE),IF(A2838=[2]an!$F$35,VLOOKUP([2]an!$F$35,[2]an!$F$35:$H$35,3,FALSE),IF(A2838=[2]an!$F$33,VLOOKUP([2]an!$F$33,[2]an!$F$33:$H$33,3,FALSE),IF(A2838=[2]an!$F$31,VLOOKUP([2]an!$F$31,[2]an!$F$31:$H$31,3,FALSE),""))))</f>
        <v/>
      </c>
    </row>
    <row r="2839" spans="6:30" x14ac:dyDescent="0.2">
      <c r="F2839" s="10"/>
      <c r="G2839" s="8" t="str">
        <f t="shared" si="134"/>
        <v/>
      </c>
      <c r="H2839" s="13"/>
      <c r="K2839" s="13"/>
      <c r="L2839" s="10"/>
      <c r="M2839" s="10"/>
      <c r="S2839" s="8" t="str">
        <f>IFERROR(VLOOKUP(D2839,[1]peretoe_teenus!$A$2:$L$2000,5,FALSE),"")</f>
        <v/>
      </c>
      <c r="U2839" s="13"/>
      <c r="V2839" s="15" t="str" cm="1">
        <f t="array" ref="V2839">IFERROR(IF(AND(F2839="Tugigrupp",RANK(K2839,$K2839:$K2839)+COUNTIFS($K$2:K2839,K2839,$L$2:L2839,L2839,$M$2:M2839,M2839,$I$2:I2839,I2839,$G$2:G2839,G2839,$F$2:F2839,F2839)-1=1),SUMPRODUCT(($F$2:$F$4154=F2839)*($G$2:$G$4154=G2839)*($K$2:$K$4154=K2839)*($I$2:$I$4154=I2839)*($L$2:$L$4154=L2839)*($M$2:$M$4154=M2839)),""),"")</f>
        <v/>
      </c>
      <c r="W2839" s="15" t="str">
        <f t="shared" si="132"/>
        <v/>
      </c>
      <c r="X2839" s="16" t="str">
        <f>IF(AND(A2839=[2]an!$G$38,F2839=[2]an!$E$40),[2]an!$G$40,IF(AND(A2839=[2]an!$G$38,F2839=[2]an!$E$41),[2]an!$G$41,IF(AND(A2839=[2]an!$G$38,F2839=[2]an!$E$39,H2839&gt;=[2]an!$M$37),[2]an!$G$39,
IF(AND(A2839=[2]an!$G$38,F2839=[2]an!$E$39,H2839&lt;[2]an!$M$37,S2839="kahepoolne vajaduspõhine",U2839=""),[2]an!$M$40,
IF(AND(A2839=[2]an!$G$38,F2839=[2]an!$E$39,H2839&lt;[2]an!$M$37,S2839="kahepoolne vajaduspõhine",U2839&lt;&gt;""),[2]an!$G$39,
IF(AND(A2839=[2]an!$G$38,F2839=[2]an!$E$39,H2839&lt;[2]an!$M$37,S2839&lt;&gt;"kahepoolne vajaduspõhine"),[2]an!$G$39,
IF(AND(A2839=[2]an!$G$38,F2839=[2]an!$E$42),[2]an!$G$42,
IF(AND(A2839=[2]an!$H$38,F2839=[2]an!$E$40),[2]an!$H$40,IF(AND(A2839=[2]an!$H$38,F2839=[2]an!$E$41),[2]an!$H$41,IF(AND(A2839=[2]an!$H$38,F2839=[2]an!$E$39,H2839&gt;=[2]an!$M$37),[2]an!$H$39,
IF(AND(A2839=[2]an!$H$38,F2839=[2]an!$E$39,H2839&lt;[2]an!$M$37,S2839="kahepoolne vajaduspõhine",U2839=""),[2]an!$M$40,
IF(AND(A2839=[2]an!$H$38,F2839=[2]an!$E$39,H2839&lt;[2]an!$M$37,S2839="kahepoolne vajaduspõhine",U2839&lt;&gt;""),[2]an!$H$39,
IF(AND(A2839=[2]an!$H$38,F2839=[2]an!$E$39,H2839&lt;[2]an!$M$37,S2839&lt;&gt;"kahepoolne vajaduspõhine"),[2]an!$H$39,
IF(AND(A2839=[2]an!$H$38,F2839=[2]an!$E$42),[2]an!$H$42,
IF(AND(A2839=[2]an!$I$38,F2839=[2]an!$E$40),[2]an!$I$40,IF(AND(A2839=[2]an!$I$38,F2839=[2]an!$E$41),[2]an!$I$41,IF(AND(A2839=[2]an!$I$38,F2839=[2]an!$E$39,H2839&gt;=[2]an!$M$37),[2]an!$I$39,
IF(AND(A2839=[2]an!$I$38,F2839=[2]an!$E$39,H2839&lt;[2]an!$M$37,S2839="kahepoolne vajaduspõhine",U2839=""),[2]an!$M$40,
IF(AND(A2839=[2]an!$I$38,F2839=[2]an!$E$39,H2839&lt;[2]an!$M$37,S2839="kahepoolne vajaduspõhine",U2839&lt;&gt;""),[2]an!$I$39,
IF(AND(A2839=[2]an!$I$38,F2839=[2]an!$E$39,H2839&lt;[2]an!$M$37,S2839&lt;&gt;"kahepoolne vajaduspõhine"),[2]an!$I$39,
IF(AND(A2839=[2]an!$I$38,F2839=[2]an!$E$42),[2]an!$I$42,
IF(AND(A2839=[2]an!$J$38,F2839=[2]an!$E$40),[2]an!$J$40,IF(AND(A2839=[2]an!$J$38,F2839=[2]an!$E$41),[2]an!$J$41,IF(AND(A2839=[2]an!$J$38,F2839=[2]an!$E$39,H2839&gt;=[2]an!$M$37),[2]an!$J$39,
IF(AND(A2839=[2]an!$J$38,F2839=[2]an!$E$39,H2839&lt;[2]an!$M$37,S2839="kahepoolne vajaduspõhine",U2839=""),[2]an!$M$40,
IF(AND(A2839=[2]an!$J$38,F2839=[2]an!$E$39,H2839&lt;[2]an!$M$37,S2839="kahepoolne vajaduspõhine",U2839&lt;&gt;""),[2]an!$J$39,
IF(AND(A2839=[2]an!$J$38,F2839=[2]an!$E$39,H2839&lt;[2]an!$M$37,S2839&lt;&gt;"kahepoolne vajaduspõhine"),[2]an!$J$39,
IF(AND(A2839=[2]an!$J$38,F2839=[2]an!$E$42),[2]an!$J$42,""))))))))))))))))))))))))))))</f>
        <v/>
      </c>
      <c r="Y2839" s="17" t="str">
        <f>IFERROR(IF(F2839="Tugigrupp",0,
IF(AND(F2839="Peretoe teenus",H2839&gt;=[2]an!$M$37,RANK(D2839,$D2839:$D2839)+COUNTIFS($D$2:D2839,D2839,$F$2:F2839,F2839)-1&gt;1),"",
IF(AND(F2839="Peretoe teenus",H2839&gt;=[2]an!$M$37,RANK(D2839,$D2839:$D2839)+COUNTIFS($D$2:D2839,D2839,$F$2:F2839,F2839)-1=1,MONTH(H2839)=MONTH(K2839)=TRUE,YEAR(H2839)=YEAR(K2839)=TRUE),((EOMONTH(H2839,0)-H2839+1)*X2839)/DAY(EOMONTH(H2839,0)),
IF(AND(F2839="Peretoe teenus",H2839&gt;=[2]an!$M$37,RANK(D2839,$D2839:$D2839)+COUNTIFS($D$2:D2839,D2839,$F$2:F2839,F2839)-1=1),X2839,
IF(AND(F2839="Peretoe teenus",H2839&lt;[2]an!$M$37,S2839&lt;&gt;"kahepoolne vajaduspõhine",RANK(D2839,$D2839:$D2839)+COUNTIFS($D$2:D2839,D2839,$F$2:F2839,F2839)-1=1),X2839,
IF(AND(F2839="Peretoe teenus",H2839&lt;[2]an!$M$37,S2839&lt;&gt;"kahepoolne vajaduspõhine",RANK(D2839,$D2839:$D2839)+COUNTIFS($D$2:D2839,D2839,$F$2:F2839,F2839)-1&gt;1),"",
IF(AND(F2839="Peretoe teenus",H2839&lt;[2]an!$M$37,S2839="kahepoolne vajaduspõhine",U2839="",RANK(D2839,$D2839:$D2839)+COUNTIFS($D$2:D2839,D2839,$F$2:F2839,F2839)-1=1),X2839,
IF(AND(F2839="Peretoe teenus",H2839&lt;[2]an!$M$37,S2839="kahepoolne vajaduspõhine",U2839="",RANK(D2839,$D2839:$D2839)+COUNTIFS($D$2:D2839,D2839,$F$2:F2839,F2839)-1&gt;1),"",
IF(AND(F2839="Peretoe teenus",H2839&lt;[2]an!$M$37,S2839="kahepoolne vajaduspõhine",U2839&lt;[2]an!$M$37,RANK(D2839,$D2839:$D2839)+COUNTIFS($D$2:D2839,D2839,$F$2:F2839,F2839)-1=1),X2839,
IF(AND(F2839="Peretoe teenus",H2839&lt;[2]an!$M$37,S2839="kahepoolne vajaduspõhine",U2839&lt;[2]an!$M$37,RANK(D2839,$D2839:$D2839)+COUNTIFS($D$2:D2839,D2839,$F$2:F2839,F2839)-1&gt;1),"",
IF(AND(F2839="Peretoe teenus",H2839&lt;[2]an!$M$37,S2839="kahepoolne vajaduspõhine",U2839&gt;=[2]an!$M$37,U2839&lt;=[2]an!$M$38,RANK(D2839,$D2839:$D2839)+COUNTIFS($D$2:D2839,D2839,$F$2:F2839,F2839)-1=1),
((EOMONTH(U2839,0)-U2839+1)*X2839)/DAY(EOMONTH(U2839,0))+(DAY(U2839)-1)*100/DAY(EOMONTH(U2839,0)),
IF(AND(F2839="Peretoe teenus",H2839&lt;[2]an!$M$37,S2839="kahepoolne vajaduspõhine",U2839&gt;=[2]an!$M$37,U2839&lt;=[2]an!$M$38,RANK(D2839,$D2839:$D2839)+COUNTIFS($D$2:D2839,D2839,$F$2:F2839,F2839)-1&gt;1),"",
IF(AND(F2839="Peretoe teenus",H2839&lt;[2]an!$M$37,S2839="kahepoolne vajaduspõhine",U2839&gt;[2]an!$M$38,RANK(D2839,$D2839:$D2839)+COUNTIFS($D$2:D2839,D2839,$F$2:F2839,F2839)-1=1),X2839,
IF(AND(F2839="Peretoe teenus",H2839&lt;[2]an!$M$37,S2839="kahepoolne vajaduspõhine",U2839&gt;[2]an!$M$38,RANK(D2839,$D2839:$D2839)+COUNTIFS($D$2:D2839,D2839,$F$2:F2839,F2839)-1&gt;1),"",X2839*W2839)))))))))))))),"")</f>
        <v/>
      </c>
      <c r="Z2839" s="18" t="str">
        <f t="shared" si="133"/>
        <v/>
      </c>
      <c r="AA2839" s="19" t="str">
        <f>IFERROR(VLOOKUP(E2839,[2]an!$A$3:$B$81,2,FALSE),"")</f>
        <v/>
      </c>
      <c r="AB2839" s="19" t="str">
        <f>IFERROR(VLOOKUP(AA2839,[2]an!$C$2:$D$16,2,FALSE),"")</f>
        <v/>
      </c>
      <c r="AC2839" s="20"/>
      <c r="AD2839" s="21" t="str">
        <f>IF(A2839=[2]an!$F$36,VLOOKUP([2]an!$F$36,[2]an!$F$36:$H$36,3,FALSE),IF(A2839=[2]an!$F$35,VLOOKUP([2]an!$F$35,[2]an!$F$35:$H$35,3,FALSE),IF(A2839=[2]an!$F$33,VLOOKUP([2]an!$F$33,[2]an!$F$33:$H$33,3,FALSE),IF(A2839=[2]an!$F$31,VLOOKUP([2]an!$F$31,[2]an!$F$31:$H$31,3,FALSE),""))))</f>
        <v/>
      </c>
    </row>
    <row r="2840" spans="6:30" x14ac:dyDescent="0.2">
      <c r="F2840" s="10"/>
      <c r="G2840" s="8" t="str">
        <f t="shared" si="134"/>
        <v/>
      </c>
      <c r="H2840" s="13"/>
      <c r="K2840" s="13"/>
      <c r="L2840" s="10"/>
      <c r="M2840" s="10"/>
      <c r="S2840" s="8" t="str">
        <f>IFERROR(VLOOKUP(D2840,[1]peretoe_teenus!$A$2:$L$2000,5,FALSE),"")</f>
        <v/>
      </c>
      <c r="U2840" s="13"/>
      <c r="V2840" s="15" t="str" cm="1">
        <f t="array" ref="V2840">IFERROR(IF(AND(F2840="Tugigrupp",RANK(K2840,$K2840:$K2840)+COUNTIFS($K$2:K2840,K2840,$L$2:L2840,L2840,$M$2:M2840,M2840,$I$2:I2840,I2840,$G$2:G2840,G2840,$F$2:F2840,F2840)-1=1),SUMPRODUCT(($F$2:$F$4154=F2840)*($G$2:$G$4154=G2840)*($K$2:$K$4154=K2840)*($I$2:$I$4154=I2840)*($L$2:$L$4154=L2840)*($M$2:$M$4154=M2840)),""),"")</f>
        <v/>
      </c>
      <c r="W2840" s="15" t="str">
        <f t="shared" si="132"/>
        <v/>
      </c>
      <c r="X2840" s="16" t="str">
        <f>IF(AND(A2840=[2]an!$G$38,F2840=[2]an!$E$40),[2]an!$G$40,IF(AND(A2840=[2]an!$G$38,F2840=[2]an!$E$41),[2]an!$G$41,IF(AND(A2840=[2]an!$G$38,F2840=[2]an!$E$39,H2840&gt;=[2]an!$M$37),[2]an!$G$39,
IF(AND(A2840=[2]an!$G$38,F2840=[2]an!$E$39,H2840&lt;[2]an!$M$37,S2840="kahepoolne vajaduspõhine",U2840=""),[2]an!$M$40,
IF(AND(A2840=[2]an!$G$38,F2840=[2]an!$E$39,H2840&lt;[2]an!$M$37,S2840="kahepoolne vajaduspõhine",U2840&lt;&gt;""),[2]an!$G$39,
IF(AND(A2840=[2]an!$G$38,F2840=[2]an!$E$39,H2840&lt;[2]an!$M$37,S2840&lt;&gt;"kahepoolne vajaduspõhine"),[2]an!$G$39,
IF(AND(A2840=[2]an!$G$38,F2840=[2]an!$E$42),[2]an!$G$42,
IF(AND(A2840=[2]an!$H$38,F2840=[2]an!$E$40),[2]an!$H$40,IF(AND(A2840=[2]an!$H$38,F2840=[2]an!$E$41),[2]an!$H$41,IF(AND(A2840=[2]an!$H$38,F2840=[2]an!$E$39,H2840&gt;=[2]an!$M$37),[2]an!$H$39,
IF(AND(A2840=[2]an!$H$38,F2840=[2]an!$E$39,H2840&lt;[2]an!$M$37,S2840="kahepoolne vajaduspõhine",U2840=""),[2]an!$M$40,
IF(AND(A2840=[2]an!$H$38,F2840=[2]an!$E$39,H2840&lt;[2]an!$M$37,S2840="kahepoolne vajaduspõhine",U2840&lt;&gt;""),[2]an!$H$39,
IF(AND(A2840=[2]an!$H$38,F2840=[2]an!$E$39,H2840&lt;[2]an!$M$37,S2840&lt;&gt;"kahepoolne vajaduspõhine"),[2]an!$H$39,
IF(AND(A2840=[2]an!$H$38,F2840=[2]an!$E$42),[2]an!$H$42,
IF(AND(A2840=[2]an!$I$38,F2840=[2]an!$E$40),[2]an!$I$40,IF(AND(A2840=[2]an!$I$38,F2840=[2]an!$E$41),[2]an!$I$41,IF(AND(A2840=[2]an!$I$38,F2840=[2]an!$E$39,H2840&gt;=[2]an!$M$37),[2]an!$I$39,
IF(AND(A2840=[2]an!$I$38,F2840=[2]an!$E$39,H2840&lt;[2]an!$M$37,S2840="kahepoolne vajaduspõhine",U2840=""),[2]an!$M$40,
IF(AND(A2840=[2]an!$I$38,F2840=[2]an!$E$39,H2840&lt;[2]an!$M$37,S2840="kahepoolne vajaduspõhine",U2840&lt;&gt;""),[2]an!$I$39,
IF(AND(A2840=[2]an!$I$38,F2840=[2]an!$E$39,H2840&lt;[2]an!$M$37,S2840&lt;&gt;"kahepoolne vajaduspõhine"),[2]an!$I$39,
IF(AND(A2840=[2]an!$I$38,F2840=[2]an!$E$42),[2]an!$I$42,
IF(AND(A2840=[2]an!$J$38,F2840=[2]an!$E$40),[2]an!$J$40,IF(AND(A2840=[2]an!$J$38,F2840=[2]an!$E$41),[2]an!$J$41,IF(AND(A2840=[2]an!$J$38,F2840=[2]an!$E$39,H2840&gt;=[2]an!$M$37),[2]an!$J$39,
IF(AND(A2840=[2]an!$J$38,F2840=[2]an!$E$39,H2840&lt;[2]an!$M$37,S2840="kahepoolne vajaduspõhine",U2840=""),[2]an!$M$40,
IF(AND(A2840=[2]an!$J$38,F2840=[2]an!$E$39,H2840&lt;[2]an!$M$37,S2840="kahepoolne vajaduspõhine",U2840&lt;&gt;""),[2]an!$J$39,
IF(AND(A2840=[2]an!$J$38,F2840=[2]an!$E$39,H2840&lt;[2]an!$M$37,S2840&lt;&gt;"kahepoolne vajaduspõhine"),[2]an!$J$39,
IF(AND(A2840=[2]an!$J$38,F2840=[2]an!$E$42),[2]an!$J$42,""))))))))))))))))))))))))))))</f>
        <v/>
      </c>
      <c r="Y2840" s="17" t="str">
        <f>IFERROR(IF(F2840="Tugigrupp",0,
IF(AND(F2840="Peretoe teenus",H2840&gt;=[2]an!$M$37,RANK(D2840,$D2840:$D2840)+COUNTIFS($D$2:D2840,D2840,$F$2:F2840,F2840)-1&gt;1),"",
IF(AND(F2840="Peretoe teenus",H2840&gt;=[2]an!$M$37,RANK(D2840,$D2840:$D2840)+COUNTIFS($D$2:D2840,D2840,$F$2:F2840,F2840)-1=1,MONTH(H2840)=MONTH(K2840)=TRUE,YEAR(H2840)=YEAR(K2840)=TRUE),((EOMONTH(H2840,0)-H2840+1)*X2840)/DAY(EOMONTH(H2840,0)),
IF(AND(F2840="Peretoe teenus",H2840&gt;=[2]an!$M$37,RANK(D2840,$D2840:$D2840)+COUNTIFS($D$2:D2840,D2840,$F$2:F2840,F2840)-1=1),X2840,
IF(AND(F2840="Peretoe teenus",H2840&lt;[2]an!$M$37,S2840&lt;&gt;"kahepoolne vajaduspõhine",RANK(D2840,$D2840:$D2840)+COUNTIFS($D$2:D2840,D2840,$F$2:F2840,F2840)-1=1),X2840,
IF(AND(F2840="Peretoe teenus",H2840&lt;[2]an!$M$37,S2840&lt;&gt;"kahepoolne vajaduspõhine",RANK(D2840,$D2840:$D2840)+COUNTIFS($D$2:D2840,D2840,$F$2:F2840,F2840)-1&gt;1),"",
IF(AND(F2840="Peretoe teenus",H2840&lt;[2]an!$M$37,S2840="kahepoolne vajaduspõhine",U2840="",RANK(D2840,$D2840:$D2840)+COUNTIFS($D$2:D2840,D2840,$F$2:F2840,F2840)-1=1),X2840,
IF(AND(F2840="Peretoe teenus",H2840&lt;[2]an!$M$37,S2840="kahepoolne vajaduspõhine",U2840="",RANK(D2840,$D2840:$D2840)+COUNTIFS($D$2:D2840,D2840,$F$2:F2840,F2840)-1&gt;1),"",
IF(AND(F2840="Peretoe teenus",H2840&lt;[2]an!$M$37,S2840="kahepoolne vajaduspõhine",U2840&lt;[2]an!$M$37,RANK(D2840,$D2840:$D2840)+COUNTIFS($D$2:D2840,D2840,$F$2:F2840,F2840)-1=1),X2840,
IF(AND(F2840="Peretoe teenus",H2840&lt;[2]an!$M$37,S2840="kahepoolne vajaduspõhine",U2840&lt;[2]an!$M$37,RANK(D2840,$D2840:$D2840)+COUNTIFS($D$2:D2840,D2840,$F$2:F2840,F2840)-1&gt;1),"",
IF(AND(F2840="Peretoe teenus",H2840&lt;[2]an!$M$37,S2840="kahepoolne vajaduspõhine",U2840&gt;=[2]an!$M$37,U2840&lt;=[2]an!$M$38,RANK(D2840,$D2840:$D2840)+COUNTIFS($D$2:D2840,D2840,$F$2:F2840,F2840)-1=1),
((EOMONTH(U2840,0)-U2840+1)*X2840)/DAY(EOMONTH(U2840,0))+(DAY(U2840)-1)*100/DAY(EOMONTH(U2840,0)),
IF(AND(F2840="Peretoe teenus",H2840&lt;[2]an!$M$37,S2840="kahepoolne vajaduspõhine",U2840&gt;=[2]an!$M$37,U2840&lt;=[2]an!$M$38,RANK(D2840,$D2840:$D2840)+COUNTIFS($D$2:D2840,D2840,$F$2:F2840,F2840)-1&gt;1),"",
IF(AND(F2840="Peretoe teenus",H2840&lt;[2]an!$M$37,S2840="kahepoolne vajaduspõhine",U2840&gt;[2]an!$M$38,RANK(D2840,$D2840:$D2840)+COUNTIFS($D$2:D2840,D2840,$F$2:F2840,F2840)-1=1),X2840,
IF(AND(F2840="Peretoe teenus",H2840&lt;[2]an!$M$37,S2840="kahepoolne vajaduspõhine",U2840&gt;[2]an!$M$38,RANK(D2840,$D2840:$D2840)+COUNTIFS($D$2:D2840,D2840,$F$2:F2840,F2840)-1&gt;1),"",X2840*W2840)))))))))))))),"")</f>
        <v/>
      </c>
      <c r="Z2840" s="18" t="str">
        <f t="shared" si="133"/>
        <v/>
      </c>
      <c r="AA2840" s="19" t="str">
        <f>IFERROR(VLOOKUP(E2840,[2]an!$A$3:$B$81,2,FALSE),"")</f>
        <v/>
      </c>
      <c r="AB2840" s="19" t="str">
        <f>IFERROR(VLOOKUP(AA2840,[2]an!$C$2:$D$16,2,FALSE),"")</f>
        <v/>
      </c>
      <c r="AC2840" s="20"/>
      <c r="AD2840" s="21" t="str">
        <f>IF(A2840=[2]an!$F$36,VLOOKUP([2]an!$F$36,[2]an!$F$36:$H$36,3,FALSE),IF(A2840=[2]an!$F$35,VLOOKUP([2]an!$F$35,[2]an!$F$35:$H$35,3,FALSE),IF(A2840=[2]an!$F$33,VLOOKUP([2]an!$F$33,[2]an!$F$33:$H$33,3,FALSE),IF(A2840=[2]an!$F$31,VLOOKUP([2]an!$F$31,[2]an!$F$31:$H$31,3,FALSE),""))))</f>
        <v/>
      </c>
    </row>
    <row r="2841" spans="6:30" x14ac:dyDescent="0.2">
      <c r="F2841" s="10"/>
      <c r="G2841" s="8" t="str">
        <f t="shared" si="134"/>
        <v/>
      </c>
      <c r="H2841" s="13"/>
      <c r="K2841" s="13"/>
      <c r="L2841" s="10"/>
      <c r="M2841" s="10"/>
      <c r="S2841" s="8" t="str">
        <f>IFERROR(VLOOKUP(D2841,[1]peretoe_teenus!$A$2:$L$2000,5,FALSE),"")</f>
        <v/>
      </c>
      <c r="U2841" s="13"/>
      <c r="V2841" s="15" t="str" cm="1">
        <f t="array" ref="V2841">IFERROR(IF(AND(F2841="Tugigrupp",RANK(K2841,$K2841:$K2841)+COUNTIFS($K$2:K2841,K2841,$L$2:L2841,L2841,$M$2:M2841,M2841,$I$2:I2841,I2841,$G$2:G2841,G2841,$F$2:F2841,F2841)-1=1),SUMPRODUCT(($F$2:$F$4154=F2841)*($G$2:$G$4154=G2841)*($K$2:$K$4154=K2841)*($I$2:$I$4154=I2841)*($L$2:$L$4154=L2841)*($M$2:$M$4154=M2841)),""),"")</f>
        <v/>
      </c>
      <c r="W2841" s="15" t="str">
        <f t="shared" si="132"/>
        <v/>
      </c>
      <c r="X2841" s="16" t="str">
        <f>IF(AND(A2841=[2]an!$G$38,F2841=[2]an!$E$40),[2]an!$G$40,IF(AND(A2841=[2]an!$G$38,F2841=[2]an!$E$41),[2]an!$G$41,IF(AND(A2841=[2]an!$G$38,F2841=[2]an!$E$39,H2841&gt;=[2]an!$M$37),[2]an!$G$39,
IF(AND(A2841=[2]an!$G$38,F2841=[2]an!$E$39,H2841&lt;[2]an!$M$37,S2841="kahepoolne vajaduspõhine",U2841=""),[2]an!$M$40,
IF(AND(A2841=[2]an!$G$38,F2841=[2]an!$E$39,H2841&lt;[2]an!$M$37,S2841="kahepoolne vajaduspõhine",U2841&lt;&gt;""),[2]an!$G$39,
IF(AND(A2841=[2]an!$G$38,F2841=[2]an!$E$39,H2841&lt;[2]an!$M$37,S2841&lt;&gt;"kahepoolne vajaduspõhine"),[2]an!$G$39,
IF(AND(A2841=[2]an!$G$38,F2841=[2]an!$E$42),[2]an!$G$42,
IF(AND(A2841=[2]an!$H$38,F2841=[2]an!$E$40),[2]an!$H$40,IF(AND(A2841=[2]an!$H$38,F2841=[2]an!$E$41),[2]an!$H$41,IF(AND(A2841=[2]an!$H$38,F2841=[2]an!$E$39,H2841&gt;=[2]an!$M$37),[2]an!$H$39,
IF(AND(A2841=[2]an!$H$38,F2841=[2]an!$E$39,H2841&lt;[2]an!$M$37,S2841="kahepoolne vajaduspõhine",U2841=""),[2]an!$M$40,
IF(AND(A2841=[2]an!$H$38,F2841=[2]an!$E$39,H2841&lt;[2]an!$M$37,S2841="kahepoolne vajaduspõhine",U2841&lt;&gt;""),[2]an!$H$39,
IF(AND(A2841=[2]an!$H$38,F2841=[2]an!$E$39,H2841&lt;[2]an!$M$37,S2841&lt;&gt;"kahepoolne vajaduspõhine"),[2]an!$H$39,
IF(AND(A2841=[2]an!$H$38,F2841=[2]an!$E$42),[2]an!$H$42,
IF(AND(A2841=[2]an!$I$38,F2841=[2]an!$E$40),[2]an!$I$40,IF(AND(A2841=[2]an!$I$38,F2841=[2]an!$E$41),[2]an!$I$41,IF(AND(A2841=[2]an!$I$38,F2841=[2]an!$E$39,H2841&gt;=[2]an!$M$37),[2]an!$I$39,
IF(AND(A2841=[2]an!$I$38,F2841=[2]an!$E$39,H2841&lt;[2]an!$M$37,S2841="kahepoolne vajaduspõhine",U2841=""),[2]an!$M$40,
IF(AND(A2841=[2]an!$I$38,F2841=[2]an!$E$39,H2841&lt;[2]an!$M$37,S2841="kahepoolne vajaduspõhine",U2841&lt;&gt;""),[2]an!$I$39,
IF(AND(A2841=[2]an!$I$38,F2841=[2]an!$E$39,H2841&lt;[2]an!$M$37,S2841&lt;&gt;"kahepoolne vajaduspõhine"),[2]an!$I$39,
IF(AND(A2841=[2]an!$I$38,F2841=[2]an!$E$42),[2]an!$I$42,
IF(AND(A2841=[2]an!$J$38,F2841=[2]an!$E$40),[2]an!$J$40,IF(AND(A2841=[2]an!$J$38,F2841=[2]an!$E$41),[2]an!$J$41,IF(AND(A2841=[2]an!$J$38,F2841=[2]an!$E$39,H2841&gt;=[2]an!$M$37),[2]an!$J$39,
IF(AND(A2841=[2]an!$J$38,F2841=[2]an!$E$39,H2841&lt;[2]an!$M$37,S2841="kahepoolne vajaduspõhine",U2841=""),[2]an!$M$40,
IF(AND(A2841=[2]an!$J$38,F2841=[2]an!$E$39,H2841&lt;[2]an!$M$37,S2841="kahepoolne vajaduspõhine",U2841&lt;&gt;""),[2]an!$J$39,
IF(AND(A2841=[2]an!$J$38,F2841=[2]an!$E$39,H2841&lt;[2]an!$M$37,S2841&lt;&gt;"kahepoolne vajaduspõhine"),[2]an!$J$39,
IF(AND(A2841=[2]an!$J$38,F2841=[2]an!$E$42),[2]an!$J$42,""))))))))))))))))))))))))))))</f>
        <v/>
      </c>
      <c r="Y2841" s="17" t="str">
        <f>IFERROR(IF(F2841="Tugigrupp",0,
IF(AND(F2841="Peretoe teenus",H2841&gt;=[2]an!$M$37,RANK(D2841,$D2841:$D2841)+COUNTIFS($D$2:D2841,D2841,$F$2:F2841,F2841)-1&gt;1),"",
IF(AND(F2841="Peretoe teenus",H2841&gt;=[2]an!$M$37,RANK(D2841,$D2841:$D2841)+COUNTIFS($D$2:D2841,D2841,$F$2:F2841,F2841)-1=1,MONTH(H2841)=MONTH(K2841)=TRUE,YEAR(H2841)=YEAR(K2841)=TRUE),((EOMONTH(H2841,0)-H2841+1)*X2841)/DAY(EOMONTH(H2841,0)),
IF(AND(F2841="Peretoe teenus",H2841&gt;=[2]an!$M$37,RANK(D2841,$D2841:$D2841)+COUNTIFS($D$2:D2841,D2841,$F$2:F2841,F2841)-1=1),X2841,
IF(AND(F2841="Peretoe teenus",H2841&lt;[2]an!$M$37,S2841&lt;&gt;"kahepoolne vajaduspõhine",RANK(D2841,$D2841:$D2841)+COUNTIFS($D$2:D2841,D2841,$F$2:F2841,F2841)-1=1),X2841,
IF(AND(F2841="Peretoe teenus",H2841&lt;[2]an!$M$37,S2841&lt;&gt;"kahepoolne vajaduspõhine",RANK(D2841,$D2841:$D2841)+COUNTIFS($D$2:D2841,D2841,$F$2:F2841,F2841)-1&gt;1),"",
IF(AND(F2841="Peretoe teenus",H2841&lt;[2]an!$M$37,S2841="kahepoolne vajaduspõhine",U2841="",RANK(D2841,$D2841:$D2841)+COUNTIFS($D$2:D2841,D2841,$F$2:F2841,F2841)-1=1),X2841,
IF(AND(F2841="Peretoe teenus",H2841&lt;[2]an!$M$37,S2841="kahepoolne vajaduspõhine",U2841="",RANK(D2841,$D2841:$D2841)+COUNTIFS($D$2:D2841,D2841,$F$2:F2841,F2841)-1&gt;1),"",
IF(AND(F2841="Peretoe teenus",H2841&lt;[2]an!$M$37,S2841="kahepoolne vajaduspõhine",U2841&lt;[2]an!$M$37,RANK(D2841,$D2841:$D2841)+COUNTIFS($D$2:D2841,D2841,$F$2:F2841,F2841)-1=1),X2841,
IF(AND(F2841="Peretoe teenus",H2841&lt;[2]an!$M$37,S2841="kahepoolne vajaduspõhine",U2841&lt;[2]an!$M$37,RANK(D2841,$D2841:$D2841)+COUNTIFS($D$2:D2841,D2841,$F$2:F2841,F2841)-1&gt;1),"",
IF(AND(F2841="Peretoe teenus",H2841&lt;[2]an!$M$37,S2841="kahepoolne vajaduspõhine",U2841&gt;=[2]an!$M$37,U2841&lt;=[2]an!$M$38,RANK(D2841,$D2841:$D2841)+COUNTIFS($D$2:D2841,D2841,$F$2:F2841,F2841)-1=1),
((EOMONTH(U2841,0)-U2841+1)*X2841)/DAY(EOMONTH(U2841,0))+(DAY(U2841)-1)*100/DAY(EOMONTH(U2841,0)),
IF(AND(F2841="Peretoe teenus",H2841&lt;[2]an!$M$37,S2841="kahepoolne vajaduspõhine",U2841&gt;=[2]an!$M$37,U2841&lt;=[2]an!$M$38,RANK(D2841,$D2841:$D2841)+COUNTIFS($D$2:D2841,D2841,$F$2:F2841,F2841)-1&gt;1),"",
IF(AND(F2841="Peretoe teenus",H2841&lt;[2]an!$M$37,S2841="kahepoolne vajaduspõhine",U2841&gt;[2]an!$M$38,RANK(D2841,$D2841:$D2841)+COUNTIFS($D$2:D2841,D2841,$F$2:F2841,F2841)-1=1),X2841,
IF(AND(F2841="Peretoe teenus",H2841&lt;[2]an!$M$37,S2841="kahepoolne vajaduspõhine",U2841&gt;[2]an!$M$38,RANK(D2841,$D2841:$D2841)+COUNTIFS($D$2:D2841,D2841,$F$2:F2841,F2841)-1&gt;1),"",X2841*W2841)))))))))))))),"")</f>
        <v/>
      </c>
      <c r="Z2841" s="18" t="str">
        <f t="shared" si="133"/>
        <v/>
      </c>
      <c r="AA2841" s="19" t="str">
        <f>IFERROR(VLOOKUP(E2841,[2]an!$A$3:$B$81,2,FALSE),"")</f>
        <v/>
      </c>
      <c r="AB2841" s="19" t="str">
        <f>IFERROR(VLOOKUP(AA2841,[2]an!$C$2:$D$16,2,FALSE),"")</f>
        <v/>
      </c>
      <c r="AC2841" s="20"/>
      <c r="AD2841" s="21" t="str">
        <f>IF(A2841=[2]an!$F$36,VLOOKUP([2]an!$F$36,[2]an!$F$36:$H$36,3,FALSE),IF(A2841=[2]an!$F$35,VLOOKUP([2]an!$F$35,[2]an!$F$35:$H$35,3,FALSE),IF(A2841=[2]an!$F$33,VLOOKUP([2]an!$F$33,[2]an!$F$33:$H$33,3,FALSE),IF(A2841=[2]an!$F$31,VLOOKUP([2]an!$F$31,[2]an!$F$31:$H$31,3,FALSE),""))))</f>
        <v/>
      </c>
    </row>
    <row r="2842" spans="6:30" x14ac:dyDescent="0.2">
      <c r="F2842" s="10"/>
      <c r="G2842" s="8" t="str">
        <f t="shared" si="134"/>
        <v/>
      </c>
      <c r="H2842" s="13"/>
      <c r="K2842" s="13"/>
      <c r="L2842" s="10"/>
      <c r="M2842" s="10"/>
      <c r="S2842" s="8" t="str">
        <f>IFERROR(VLOOKUP(D2842,[1]peretoe_teenus!$A$2:$L$2000,5,FALSE),"")</f>
        <v/>
      </c>
      <c r="U2842" s="13"/>
      <c r="V2842" s="15" t="str" cm="1">
        <f t="array" ref="V2842">IFERROR(IF(AND(F2842="Tugigrupp",RANK(K2842,$K2842:$K2842)+COUNTIFS($K$2:K2842,K2842,$L$2:L2842,L2842,$M$2:M2842,M2842,$I$2:I2842,I2842,$G$2:G2842,G2842,$F$2:F2842,F2842)-1=1),SUMPRODUCT(($F$2:$F$4154=F2842)*($G$2:$G$4154=G2842)*($K$2:$K$4154=K2842)*($I$2:$I$4154=I2842)*($L$2:$L$4154=L2842)*($M$2:$M$4154=M2842)),""),"")</f>
        <v/>
      </c>
      <c r="W2842" s="15" t="str">
        <f t="shared" si="132"/>
        <v/>
      </c>
      <c r="X2842" s="16" t="str">
        <f>IF(AND(A2842=[2]an!$G$38,F2842=[2]an!$E$40),[2]an!$G$40,IF(AND(A2842=[2]an!$G$38,F2842=[2]an!$E$41),[2]an!$G$41,IF(AND(A2842=[2]an!$G$38,F2842=[2]an!$E$39,H2842&gt;=[2]an!$M$37),[2]an!$G$39,
IF(AND(A2842=[2]an!$G$38,F2842=[2]an!$E$39,H2842&lt;[2]an!$M$37,S2842="kahepoolne vajaduspõhine",U2842=""),[2]an!$M$40,
IF(AND(A2842=[2]an!$G$38,F2842=[2]an!$E$39,H2842&lt;[2]an!$M$37,S2842="kahepoolne vajaduspõhine",U2842&lt;&gt;""),[2]an!$G$39,
IF(AND(A2842=[2]an!$G$38,F2842=[2]an!$E$39,H2842&lt;[2]an!$M$37,S2842&lt;&gt;"kahepoolne vajaduspõhine"),[2]an!$G$39,
IF(AND(A2842=[2]an!$G$38,F2842=[2]an!$E$42),[2]an!$G$42,
IF(AND(A2842=[2]an!$H$38,F2842=[2]an!$E$40),[2]an!$H$40,IF(AND(A2842=[2]an!$H$38,F2842=[2]an!$E$41),[2]an!$H$41,IF(AND(A2842=[2]an!$H$38,F2842=[2]an!$E$39,H2842&gt;=[2]an!$M$37),[2]an!$H$39,
IF(AND(A2842=[2]an!$H$38,F2842=[2]an!$E$39,H2842&lt;[2]an!$M$37,S2842="kahepoolne vajaduspõhine",U2842=""),[2]an!$M$40,
IF(AND(A2842=[2]an!$H$38,F2842=[2]an!$E$39,H2842&lt;[2]an!$M$37,S2842="kahepoolne vajaduspõhine",U2842&lt;&gt;""),[2]an!$H$39,
IF(AND(A2842=[2]an!$H$38,F2842=[2]an!$E$39,H2842&lt;[2]an!$M$37,S2842&lt;&gt;"kahepoolne vajaduspõhine"),[2]an!$H$39,
IF(AND(A2842=[2]an!$H$38,F2842=[2]an!$E$42),[2]an!$H$42,
IF(AND(A2842=[2]an!$I$38,F2842=[2]an!$E$40),[2]an!$I$40,IF(AND(A2842=[2]an!$I$38,F2842=[2]an!$E$41),[2]an!$I$41,IF(AND(A2842=[2]an!$I$38,F2842=[2]an!$E$39,H2842&gt;=[2]an!$M$37),[2]an!$I$39,
IF(AND(A2842=[2]an!$I$38,F2842=[2]an!$E$39,H2842&lt;[2]an!$M$37,S2842="kahepoolne vajaduspõhine",U2842=""),[2]an!$M$40,
IF(AND(A2842=[2]an!$I$38,F2842=[2]an!$E$39,H2842&lt;[2]an!$M$37,S2842="kahepoolne vajaduspõhine",U2842&lt;&gt;""),[2]an!$I$39,
IF(AND(A2842=[2]an!$I$38,F2842=[2]an!$E$39,H2842&lt;[2]an!$M$37,S2842&lt;&gt;"kahepoolne vajaduspõhine"),[2]an!$I$39,
IF(AND(A2842=[2]an!$I$38,F2842=[2]an!$E$42),[2]an!$I$42,
IF(AND(A2842=[2]an!$J$38,F2842=[2]an!$E$40),[2]an!$J$40,IF(AND(A2842=[2]an!$J$38,F2842=[2]an!$E$41),[2]an!$J$41,IF(AND(A2842=[2]an!$J$38,F2842=[2]an!$E$39,H2842&gt;=[2]an!$M$37),[2]an!$J$39,
IF(AND(A2842=[2]an!$J$38,F2842=[2]an!$E$39,H2842&lt;[2]an!$M$37,S2842="kahepoolne vajaduspõhine",U2842=""),[2]an!$M$40,
IF(AND(A2842=[2]an!$J$38,F2842=[2]an!$E$39,H2842&lt;[2]an!$M$37,S2842="kahepoolne vajaduspõhine",U2842&lt;&gt;""),[2]an!$J$39,
IF(AND(A2842=[2]an!$J$38,F2842=[2]an!$E$39,H2842&lt;[2]an!$M$37,S2842&lt;&gt;"kahepoolne vajaduspõhine"),[2]an!$J$39,
IF(AND(A2842=[2]an!$J$38,F2842=[2]an!$E$42),[2]an!$J$42,""))))))))))))))))))))))))))))</f>
        <v/>
      </c>
      <c r="Y2842" s="17" t="str">
        <f>IFERROR(IF(F2842="Tugigrupp",0,
IF(AND(F2842="Peretoe teenus",H2842&gt;=[2]an!$M$37,RANK(D2842,$D2842:$D2842)+COUNTIFS($D$2:D2842,D2842,$F$2:F2842,F2842)-1&gt;1),"",
IF(AND(F2842="Peretoe teenus",H2842&gt;=[2]an!$M$37,RANK(D2842,$D2842:$D2842)+COUNTIFS($D$2:D2842,D2842,$F$2:F2842,F2842)-1=1,MONTH(H2842)=MONTH(K2842)=TRUE,YEAR(H2842)=YEAR(K2842)=TRUE),((EOMONTH(H2842,0)-H2842+1)*X2842)/DAY(EOMONTH(H2842,0)),
IF(AND(F2842="Peretoe teenus",H2842&gt;=[2]an!$M$37,RANK(D2842,$D2842:$D2842)+COUNTIFS($D$2:D2842,D2842,$F$2:F2842,F2842)-1=1),X2842,
IF(AND(F2842="Peretoe teenus",H2842&lt;[2]an!$M$37,S2842&lt;&gt;"kahepoolne vajaduspõhine",RANK(D2842,$D2842:$D2842)+COUNTIFS($D$2:D2842,D2842,$F$2:F2842,F2842)-1=1),X2842,
IF(AND(F2842="Peretoe teenus",H2842&lt;[2]an!$M$37,S2842&lt;&gt;"kahepoolne vajaduspõhine",RANK(D2842,$D2842:$D2842)+COUNTIFS($D$2:D2842,D2842,$F$2:F2842,F2842)-1&gt;1),"",
IF(AND(F2842="Peretoe teenus",H2842&lt;[2]an!$M$37,S2842="kahepoolne vajaduspõhine",U2842="",RANK(D2842,$D2842:$D2842)+COUNTIFS($D$2:D2842,D2842,$F$2:F2842,F2842)-1=1),X2842,
IF(AND(F2842="Peretoe teenus",H2842&lt;[2]an!$M$37,S2842="kahepoolne vajaduspõhine",U2842="",RANK(D2842,$D2842:$D2842)+COUNTIFS($D$2:D2842,D2842,$F$2:F2842,F2842)-1&gt;1),"",
IF(AND(F2842="Peretoe teenus",H2842&lt;[2]an!$M$37,S2842="kahepoolne vajaduspõhine",U2842&lt;[2]an!$M$37,RANK(D2842,$D2842:$D2842)+COUNTIFS($D$2:D2842,D2842,$F$2:F2842,F2842)-1=1),X2842,
IF(AND(F2842="Peretoe teenus",H2842&lt;[2]an!$M$37,S2842="kahepoolne vajaduspõhine",U2842&lt;[2]an!$M$37,RANK(D2842,$D2842:$D2842)+COUNTIFS($D$2:D2842,D2842,$F$2:F2842,F2842)-1&gt;1),"",
IF(AND(F2842="Peretoe teenus",H2842&lt;[2]an!$M$37,S2842="kahepoolne vajaduspõhine",U2842&gt;=[2]an!$M$37,U2842&lt;=[2]an!$M$38,RANK(D2842,$D2842:$D2842)+COUNTIFS($D$2:D2842,D2842,$F$2:F2842,F2842)-1=1),
((EOMONTH(U2842,0)-U2842+1)*X2842)/DAY(EOMONTH(U2842,0))+(DAY(U2842)-1)*100/DAY(EOMONTH(U2842,0)),
IF(AND(F2842="Peretoe teenus",H2842&lt;[2]an!$M$37,S2842="kahepoolne vajaduspõhine",U2842&gt;=[2]an!$M$37,U2842&lt;=[2]an!$M$38,RANK(D2842,$D2842:$D2842)+COUNTIFS($D$2:D2842,D2842,$F$2:F2842,F2842)-1&gt;1),"",
IF(AND(F2842="Peretoe teenus",H2842&lt;[2]an!$M$37,S2842="kahepoolne vajaduspõhine",U2842&gt;[2]an!$M$38,RANK(D2842,$D2842:$D2842)+COUNTIFS($D$2:D2842,D2842,$F$2:F2842,F2842)-1=1),X2842,
IF(AND(F2842="Peretoe teenus",H2842&lt;[2]an!$M$37,S2842="kahepoolne vajaduspõhine",U2842&gt;[2]an!$M$38,RANK(D2842,$D2842:$D2842)+COUNTIFS($D$2:D2842,D2842,$F$2:F2842,F2842)-1&gt;1),"",X2842*W2842)))))))))))))),"")</f>
        <v/>
      </c>
      <c r="Z2842" s="18" t="str">
        <f t="shared" si="133"/>
        <v/>
      </c>
      <c r="AA2842" s="19" t="str">
        <f>IFERROR(VLOOKUP(E2842,[2]an!$A$3:$B$81,2,FALSE),"")</f>
        <v/>
      </c>
      <c r="AB2842" s="19" t="str">
        <f>IFERROR(VLOOKUP(AA2842,[2]an!$C$2:$D$16,2,FALSE),"")</f>
        <v/>
      </c>
      <c r="AC2842" s="20"/>
      <c r="AD2842" s="21" t="str">
        <f>IF(A2842=[2]an!$F$36,VLOOKUP([2]an!$F$36,[2]an!$F$36:$H$36,3,FALSE),IF(A2842=[2]an!$F$35,VLOOKUP([2]an!$F$35,[2]an!$F$35:$H$35,3,FALSE),IF(A2842=[2]an!$F$33,VLOOKUP([2]an!$F$33,[2]an!$F$33:$H$33,3,FALSE),IF(A2842=[2]an!$F$31,VLOOKUP([2]an!$F$31,[2]an!$F$31:$H$31,3,FALSE),""))))</f>
        <v/>
      </c>
    </row>
    <row r="2843" spans="6:30" x14ac:dyDescent="0.2">
      <c r="F2843" s="10"/>
      <c r="G2843" s="8" t="str">
        <f t="shared" si="134"/>
        <v/>
      </c>
      <c r="H2843" s="13"/>
      <c r="K2843" s="13"/>
      <c r="L2843" s="10"/>
      <c r="M2843" s="10"/>
      <c r="S2843" s="8" t="str">
        <f>IFERROR(VLOOKUP(D2843,[1]peretoe_teenus!$A$2:$L$2000,5,FALSE),"")</f>
        <v/>
      </c>
      <c r="U2843" s="13"/>
      <c r="V2843" s="15" t="str" cm="1">
        <f t="array" ref="V2843">IFERROR(IF(AND(F2843="Tugigrupp",RANK(K2843,$K2843:$K2843)+COUNTIFS($K$2:K2843,K2843,$L$2:L2843,L2843,$M$2:M2843,M2843,$I$2:I2843,I2843,$G$2:G2843,G2843,$F$2:F2843,F2843)-1=1),SUMPRODUCT(($F$2:$F$4154=F2843)*($G$2:$G$4154=G2843)*($K$2:$K$4154=K2843)*($I$2:$I$4154=I2843)*($L$2:$L$4154=L2843)*($M$2:$M$4154=M2843)),""),"")</f>
        <v/>
      </c>
      <c r="W2843" s="15" t="str">
        <f t="shared" si="132"/>
        <v/>
      </c>
      <c r="X2843" s="16" t="str">
        <f>IF(AND(A2843=[2]an!$G$38,F2843=[2]an!$E$40),[2]an!$G$40,IF(AND(A2843=[2]an!$G$38,F2843=[2]an!$E$41),[2]an!$G$41,IF(AND(A2843=[2]an!$G$38,F2843=[2]an!$E$39,H2843&gt;=[2]an!$M$37),[2]an!$G$39,
IF(AND(A2843=[2]an!$G$38,F2843=[2]an!$E$39,H2843&lt;[2]an!$M$37,S2843="kahepoolne vajaduspõhine",U2843=""),[2]an!$M$40,
IF(AND(A2843=[2]an!$G$38,F2843=[2]an!$E$39,H2843&lt;[2]an!$M$37,S2843="kahepoolne vajaduspõhine",U2843&lt;&gt;""),[2]an!$G$39,
IF(AND(A2843=[2]an!$G$38,F2843=[2]an!$E$39,H2843&lt;[2]an!$M$37,S2843&lt;&gt;"kahepoolne vajaduspõhine"),[2]an!$G$39,
IF(AND(A2843=[2]an!$G$38,F2843=[2]an!$E$42),[2]an!$G$42,
IF(AND(A2843=[2]an!$H$38,F2843=[2]an!$E$40),[2]an!$H$40,IF(AND(A2843=[2]an!$H$38,F2843=[2]an!$E$41),[2]an!$H$41,IF(AND(A2843=[2]an!$H$38,F2843=[2]an!$E$39,H2843&gt;=[2]an!$M$37),[2]an!$H$39,
IF(AND(A2843=[2]an!$H$38,F2843=[2]an!$E$39,H2843&lt;[2]an!$M$37,S2843="kahepoolne vajaduspõhine",U2843=""),[2]an!$M$40,
IF(AND(A2843=[2]an!$H$38,F2843=[2]an!$E$39,H2843&lt;[2]an!$M$37,S2843="kahepoolne vajaduspõhine",U2843&lt;&gt;""),[2]an!$H$39,
IF(AND(A2843=[2]an!$H$38,F2843=[2]an!$E$39,H2843&lt;[2]an!$M$37,S2843&lt;&gt;"kahepoolne vajaduspõhine"),[2]an!$H$39,
IF(AND(A2843=[2]an!$H$38,F2843=[2]an!$E$42),[2]an!$H$42,
IF(AND(A2843=[2]an!$I$38,F2843=[2]an!$E$40),[2]an!$I$40,IF(AND(A2843=[2]an!$I$38,F2843=[2]an!$E$41),[2]an!$I$41,IF(AND(A2843=[2]an!$I$38,F2843=[2]an!$E$39,H2843&gt;=[2]an!$M$37),[2]an!$I$39,
IF(AND(A2843=[2]an!$I$38,F2843=[2]an!$E$39,H2843&lt;[2]an!$M$37,S2843="kahepoolne vajaduspõhine",U2843=""),[2]an!$M$40,
IF(AND(A2843=[2]an!$I$38,F2843=[2]an!$E$39,H2843&lt;[2]an!$M$37,S2843="kahepoolne vajaduspõhine",U2843&lt;&gt;""),[2]an!$I$39,
IF(AND(A2843=[2]an!$I$38,F2843=[2]an!$E$39,H2843&lt;[2]an!$M$37,S2843&lt;&gt;"kahepoolne vajaduspõhine"),[2]an!$I$39,
IF(AND(A2843=[2]an!$I$38,F2843=[2]an!$E$42),[2]an!$I$42,
IF(AND(A2843=[2]an!$J$38,F2843=[2]an!$E$40),[2]an!$J$40,IF(AND(A2843=[2]an!$J$38,F2843=[2]an!$E$41),[2]an!$J$41,IF(AND(A2843=[2]an!$J$38,F2843=[2]an!$E$39,H2843&gt;=[2]an!$M$37),[2]an!$J$39,
IF(AND(A2843=[2]an!$J$38,F2843=[2]an!$E$39,H2843&lt;[2]an!$M$37,S2843="kahepoolne vajaduspõhine",U2843=""),[2]an!$M$40,
IF(AND(A2843=[2]an!$J$38,F2843=[2]an!$E$39,H2843&lt;[2]an!$M$37,S2843="kahepoolne vajaduspõhine",U2843&lt;&gt;""),[2]an!$J$39,
IF(AND(A2843=[2]an!$J$38,F2843=[2]an!$E$39,H2843&lt;[2]an!$M$37,S2843&lt;&gt;"kahepoolne vajaduspõhine"),[2]an!$J$39,
IF(AND(A2843=[2]an!$J$38,F2843=[2]an!$E$42),[2]an!$J$42,""))))))))))))))))))))))))))))</f>
        <v/>
      </c>
      <c r="Y2843" s="17" t="str">
        <f>IFERROR(IF(F2843="Tugigrupp",0,
IF(AND(F2843="Peretoe teenus",H2843&gt;=[2]an!$M$37,RANK(D2843,$D2843:$D2843)+COUNTIFS($D$2:D2843,D2843,$F$2:F2843,F2843)-1&gt;1),"",
IF(AND(F2843="Peretoe teenus",H2843&gt;=[2]an!$M$37,RANK(D2843,$D2843:$D2843)+COUNTIFS($D$2:D2843,D2843,$F$2:F2843,F2843)-1=1,MONTH(H2843)=MONTH(K2843)=TRUE,YEAR(H2843)=YEAR(K2843)=TRUE),((EOMONTH(H2843,0)-H2843+1)*X2843)/DAY(EOMONTH(H2843,0)),
IF(AND(F2843="Peretoe teenus",H2843&gt;=[2]an!$M$37,RANK(D2843,$D2843:$D2843)+COUNTIFS($D$2:D2843,D2843,$F$2:F2843,F2843)-1=1),X2843,
IF(AND(F2843="Peretoe teenus",H2843&lt;[2]an!$M$37,S2843&lt;&gt;"kahepoolne vajaduspõhine",RANK(D2843,$D2843:$D2843)+COUNTIFS($D$2:D2843,D2843,$F$2:F2843,F2843)-1=1),X2843,
IF(AND(F2843="Peretoe teenus",H2843&lt;[2]an!$M$37,S2843&lt;&gt;"kahepoolne vajaduspõhine",RANK(D2843,$D2843:$D2843)+COUNTIFS($D$2:D2843,D2843,$F$2:F2843,F2843)-1&gt;1),"",
IF(AND(F2843="Peretoe teenus",H2843&lt;[2]an!$M$37,S2843="kahepoolne vajaduspõhine",U2843="",RANK(D2843,$D2843:$D2843)+COUNTIFS($D$2:D2843,D2843,$F$2:F2843,F2843)-1=1),X2843,
IF(AND(F2843="Peretoe teenus",H2843&lt;[2]an!$M$37,S2843="kahepoolne vajaduspõhine",U2843="",RANK(D2843,$D2843:$D2843)+COUNTIFS($D$2:D2843,D2843,$F$2:F2843,F2843)-1&gt;1),"",
IF(AND(F2843="Peretoe teenus",H2843&lt;[2]an!$M$37,S2843="kahepoolne vajaduspõhine",U2843&lt;[2]an!$M$37,RANK(D2843,$D2843:$D2843)+COUNTIFS($D$2:D2843,D2843,$F$2:F2843,F2843)-1=1),X2843,
IF(AND(F2843="Peretoe teenus",H2843&lt;[2]an!$M$37,S2843="kahepoolne vajaduspõhine",U2843&lt;[2]an!$M$37,RANK(D2843,$D2843:$D2843)+COUNTIFS($D$2:D2843,D2843,$F$2:F2843,F2843)-1&gt;1),"",
IF(AND(F2843="Peretoe teenus",H2843&lt;[2]an!$M$37,S2843="kahepoolne vajaduspõhine",U2843&gt;=[2]an!$M$37,U2843&lt;=[2]an!$M$38,RANK(D2843,$D2843:$D2843)+COUNTIFS($D$2:D2843,D2843,$F$2:F2843,F2843)-1=1),
((EOMONTH(U2843,0)-U2843+1)*X2843)/DAY(EOMONTH(U2843,0))+(DAY(U2843)-1)*100/DAY(EOMONTH(U2843,0)),
IF(AND(F2843="Peretoe teenus",H2843&lt;[2]an!$M$37,S2843="kahepoolne vajaduspõhine",U2843&gt;=[2]an!$M$37,U2843&lt;=[2]an!$M$38,RANK(D2843,$D2843:$D2843)+COUNTIFS($D$2:D2843,D2843,$F$2:F2843,F2843)-1&gt;1),"",
IF(AND(F2843="Peretoe teenus",H2843&lt;[2]an!$M$37,S2843="kahepoolne vajaduspõhine",U2843&gt;[2]an!$M$38,RANK(D2843,$D2843:$D2843)+COUNTIFS($D$2:D2843,D2843,$F$2:F2843,F2843)-1=1),X2843,
IF(AND(F2843="Peretoe teenus",H2843&lt;[2]an!$M$37,S2843="kahepoolne vajaduspõhine",U2843&gt;[2]an!$M$38,RANK(D2843,$D2843:$D2843)+COUNTIFS($D$2:D2843,D2843,$F$2:F2843,F2843)-1&gt;1),"",X2843*W2843)))))))))))))),"")</f>
        <v/>
      </c>
      <c r="Z2843" s="18" t="str">
        <f t="shared" si="133"/>
        <v/>
      </c>
      <c r="AA2843" s="19" t="str">
        <f>IFERROR(VLOOKUP(E2843,[2]an!$A$3:$B$81,2,FALSE),"")</f>
        <v/>
      </c>
      <c r="AB2843" s="19" t="str">
        <f>IFERROR(VLOOKUP(AA2843,[2]an!$C$2:$D$16,2,FALSE),"")</f>
        <v/>
      </c>
      <c r="AC2843" s="20"/>
      <c r="AD2843" s="21" t="str">
        <f>IF(A2843=[2]an!$F$36,VLOOKUP([2]an!$F$36,[2]an!$F$36:$H$36,3,FALSE),IF(A2843=[2]an!$F$35,VLOOKUP([2]an!$F$35,[2]an!$F$35:$H$35,3,FALSE),IF(A2843=[2]an!$F$33,VLOOKUP([2]an!$F$33,[2]an!$F$33:$H$33,3,FALSE),IF(A2843=[2]an!$F$31,VLOOKUP([2]an!$F$31,[2]an!$F$31:$H$31,3,FALSE),""))))</f>
        <v/>
      </c>
    </row>
    <row r="2844" spans="6:30" x14ac:dyDescent="0.2">
      <c r="F2844" s="10"/>
      <c r="G2844" s="8" t="str">
        <f t="shared" si="134"/>
        <v/>
      </c>
      <c r="H2844" s="13"/>
      <c r="K2844" s="13"/>
      <c r="L2844" s="10"/>
      <c r="M2844" s="10"/>
      <c r="S2844" s="8" t="str">
        <f>IFERROR(VLOOKUP(D2844,[1]peretoe_teenus!$A$2:$L$2000,5,FALSE),"")</f>
        <v/>
      </c>
      <c r="U2844" s="13"/>
      <c r="V2844" s="15" t="str" cm="1">
        <f t="array" ref="V2844">IFERROR(IF(AND(F2844="Tugigrupp",RANK(K2844,$K2844:$K2844)+COUNTIFS($K$2:K2844,K2844,$L$2:L2844,L2844,$M$2:M2844,M2844,$I$2:I2844,I2844,$G$2:G2844,G2844,$F$2:F2844,F2844)-1=1),SUMPRODUCT(($F$2:$F$4154=F2844)*($G$2:$G$4154=G2844)*($K$2:$K$4154=K2844)*($I$2:$I$4154=I2844)*($L$2:$L$4154=L2844)*($M$2:$M$4154=M2844)),""),"")</f>
        <v/>
      </c>
      <c r="W2844" s="15" t="str">
        <f t="shared" si="132"/>
        <v/>
      </c>
      <c r="X2844" s="16" t="str">
        <f>IF(AND(A2844=[2]an!$G$38,F2844=[2]an!$E$40),[2]an!$G$40,IF(AND(A2844=[2]an!$G$38,F2844=[2]an!$E$41),[2]an!$G$41,IF(AND(A2844=[2]an!$G$38,F2844=[2]an!$E$39,H2844&gt;=[2]an!$M$37),[2]an!$G$39,
IF(AND(A2844=[2]an!$G$38,F2844=[2]an!$E$39,H2844&lt;[2]an!$M$37,S2844="kahepoolne vajaduspõhine",U2844=""),[2]an!$M$40,
IF(AND(A2844=[2]an!$G$38,F2844=[2]an!$E$39,H2844&lt;[2]an!$M$37,S2844="kahepoolne vajaduspõhine",U2844&lt;&gt;""),[2]an!$G$39,
IF(AND(A2844=[2]an!$G$38,F2844=[2]an!$E$39,H2844&lt;[2]an!$M$37,S2844&lt;&gt;"kahepoolne vajaduspõhine"),[2]an!$G$39,
IF(AND(A2844=[2]an!$G$38,F2844=[2]an!$E$42),[2]an!$G$42,
IF(AND(A2844=[2]an!$H$38,F2844=[2]an!$E$40),[2]an!$H$40,IF(AND(A2844=[2]an!$H$38,F2844=[2]an!$E$41),[2]an!$H$41,IF(AND(A2844=[2]an!$H$38,F2844=[2]an!$E$39,H2844&gt;=[2]an!$M$37),[2]an!$H$39,
IF(AND(A2844=[2]an!$H$38,F2844=[2]an!$E$39,H2844&lt;[2]an!$M$37,S2844="kahepoolne vajaduspõhine",U2844=""),[2]an!$M$40,
IF(AND(A2844=[2]an!$H$38,F2844=[2]an!$E$39,H2844&lt;[2]an!$M$37,S2844="kahepoolne vajaduspõhine",U2844&lt;&gt;""),[2]an!$H$39,
IF(AND(A2844=[2]an!$H$38,F2844=[2]an!$E$39,H2844&lt;[2]an!$M$37,S2844&lt;&gt;"kahepoolne vajaduspõhine"),[2]an!$H$39,
IF(AND(A2844=[2]an!$H$38,F2844=[2]an!$E$42),[2]an!$H$42,
IF(AND(A2844=[2]an!$I$38,F2844=[2]an!$E$40),[2]an!$I$40,IF(AND(A2844=[2]an!$I$38,F2844=[2]an!$E$41),[2]an!$I$41,IF(AND(A2844=[2]an!$I$38,F2844=[2]an!$E$39,H2844&gt;=[2]an!$M$37),[2]an!$I$39,
IF(AND(A2844=[2]an!$I$38,F2844=[2]an!$E$39,H2844&lt;[2]an!$M$37,S2844="kahepoolne vajaduspõhine",U2844=""),[2]an!$M$40,
IF(AND(A2844=[2]an!$I$38,F2844=[2]an!$E$39,H2844&lt;[2]an!$M$37,S2844="kahepoolne vajaduspõhine",U2844&lt;&gt;""),[2]an!$I$39,
IF(AND(A2844=[2]an!$I$38,F2844=[2]an!$E$39,H2844&lt;[2]an!$M$37,S2844&lt;&gt;"kahepoolne vajaduspõhine"),[2]an!$I$39,
IF(AND(A2844=[2]an!$I$38,F2844=[2]an!$E$42),[2]an!$I$42,
IF(AND(A2844=[2]an!$J$38,F2844=[2]an!$E$40),[2]an!$J$40,IF(AND(A2844=[2]an!$J$38,F2844=[2]an!$E$41),[2]an!$J$41,IF(AND(A2844=[2]an!$J$38,F2844=[2]an!$E$39,H2844&gt;=[2]an!$M$37),[2]an!$J$39,
IF(AND(A2844=[2]an!$J$38,F2844=[2]an!$E$39,H2844&lt;[2]an!$M$37,S2844="kahepoolne vajaduspõhine",U2844=""),[2]an!$M$40,
IF(AND(A2844=[2]an!$J$38,F2844=[2]an!$E$39,H2844&lt;[2]an!$M$37,S2844="kahepoolne vajaduspõhine",U2844&lt;&gt;""),[2]an!$J$39,
IF(AND(A2844=[2]an!$J$38,F2844=[2]an!$E$39,H2844&lt;[2]an!$M$37,S2844&lt;&gt;"kahepoolne vajaduspõhine"),[2]an!$J$39,
IF(AND(A2844=[2]an!$J$38,F2844=[2]an!$E$42),[2]an!$J$42,""))))))))))))))))))))))))))))</f>
        <v/>
      </c>
      <c r="Y2844" s="17" t="str">
        <f>IFERROR(IF(F2844="Tugigrupp",0,
IF(AND(F2844="Peretoe teenus",H2844&gt;=[2]an!$M$37,RANK(D2844,$D2844:$D2844)+COUNTIFS($D$2:D2844,D2844,$F$2:F2844,F2844)-1&gt;1),"",
IF(AND(F2844="Peretoe teenus",H2844&gt;=[2]an!$M$37,RANK(D2844,$D2844:$D2844)+COUNTIFS($D$2:D2844,D2844,$F$2:F2844,F2844)-1=1,MONTH(H2844)=MONTH(K2844)=TRUE,YEAR(H2844)=YEAR(K2844)=TRUE),((EOMONTH(H2844,0)-H2844+1)*X2844)/DAY(EOMONTH(H2844,0)),
IF(AND(F2844="Peretoe teenus",H2844&gt;=[2]an!$M$37,RANK(D2844,$D2844:$D2844)+COUNTIFS($D$2:D2844,D2844,$F$2:F2844,F2844)-1=1),X2844,
IF(AND(F2844="Peretoe teenus",H2844&lt;[2]an!$M$37,S2844&lt;&gt;"kahepoolne vajaduspõhine",RANK(D2844,$D2844:$D2844)+COUNTIFS($D$2:D2844,D2844,$F$2:F2844,F2844)-1=1),X2844,
IF(AND(F2844="Peretoe teenus",H2844&lt;[2]an!$M$37,S2844&lt;&gt;"kahepoolne vajaduspõhine",RANK(D2844,$D2844:$D2844)+COUNTIFS($D$2:D2844,D2844,$F$2:F2844,F2844)-1&gt;1),"",
IF(AND(F2844="Peretoe teenus",H2844&lt;[2]an!$M$37,S2844="kahepoolne vajaduspõhine",U2844="",RANK(D2844,$D2844:$D2844)+COUNTIFS($D$2:D2844,D2844,$F$2:F2844,F2844)-1=1),X2844,
IF(AND(F2844="Peretoe teenus",H2844&lt;[2]an!$M$37,S2844="kahepoolne vajaduspõhine",U2844="",RANK(D2844,$D2844:$D2844)+COUNTIFS($D$2:D2844,D2844,$F$2:F2844,F2844)-1&gt;1),"",
IF(AND(F2844="Peretoe teenus",H2844&lt;[2]an!$M$37,S2844="kahepoolne vajaduspõhine",U2844&lt;[2]an!$M$37,RANK(D2844,$D2844:$D2844)+COUNTIFS($D$2:D2844,D2844,$F$2:F2844,F2844)-1=1),X2844,
IF(AND(F2844="Peretoe teenus",H2844&lt;[2]an!$M$37,S2844="kahepoolne vajaduspõhine",U2844&lt;[2]an!$M$37,RANK(D2844,$D2844:$D2844)+COUNTIFS($D$2:D2844,D2844,$F$2:F2844,F2844)-1&gt;1),"",
IF(AND(F2844="Peretoe teenus",H2844&lt;[2]an!$M$37,S2844="kahepoolne vajaduspõhine",U2844&gt;=[2]an!$M$37,U2844&lt;=[2]an!$M$38,RANK(D2844,$D2844:$D2844)+COUNTIFS($D$2:D2844,D2844,$F$2:F2844,F2844)-1=1),
((EOMONTH(U2844,0)-U2844+1)*X2844)/DAY(EOMONTH(U2844,0))+(DAY(U2844)-1)*100/DAY(EOMONTH(U2844,0)),
IF(AND(F2844="Peretoe teenus",H2844&lt;[2]an!$M$37,S2844="kahepoolne vajaduspõhine",U2844&gt;=[2]an!$M$37,U2844&lt;=[2]an!$M$38,RANK(D2844,$D2844:$D2844)+COUNTIFS($D$2:D2844,D2844,$F$2:F2844,F2844)-1&gt;1),"",
IF(AND(F2844="Peretoe teenus",H2844&lt;[2]an!$M$37,S2844="kahepoolne vajaduspõhine",U2844&gt;[2]an!$M$38,RANK(D2844,$D2844:$D2844)+COUNTIFS($D$2:D2844,D2844,$F$2:F2844,F2844)-1=1),X2844,
IF(AND(F2844="Peretoe teenus",H2844&lt;[2]an!$M$37,S2844="kahepoolne vajaduspõhine",U2844&gt;[2]an!$M$38,RANK(D2844,$D2844:$D2844)+COUNTIFS($D$2:D2844,D2844,$F$2:F2844,F2844)-1&gt;1),"",X2844*W2844)))))))))))))),"")</f>
        <v/>
      </c>
      <c r="Z2844" s="18" t="str">
        <f t="shared" si="133"/>
        <v/>
      </c>
      <c r="AA2844" s="19" t="str">
        <f>IFERROR(VLOOKUP(E2844,[2]an!$A$3:$B$81,2,FALSE),"")</f>
        <v/>
      </c>
      <c r="AB2844" s="19" t="str">
        <f>IFERROR(VLOOKUP(AA2844,[2]an!$C$2:$D$16,2,FALSE),"")</f>
        <v/>
      </c>
      <c r="AC2844" s="20"/>
      <c r="AD2844" s="21" t="str">
        <f>IF(A2844=[2]an!$F$36,VLOOKUP([2]an!$F$36,[2]an!$F$36:$H$36,3,FALSE),IF(A2844=[2]an!$F$35,VLOOKUP([2]an!$F$35,[2]an!$F$35:$H$35,3,FALSE),IF(A2844=[2]an!$F$33,VLOOKUP([2]an!$F$33,[2]an!$F$33:$H$33,3,FALSE),IF(A2844=[2]an!$F$31,VLOOKUP([2]an!$F$31,[2]an!$F$31:$H$31,3,FALSE),""))))</f>
        <v/>
      </c>
    </row>
    <row r="2845" spans="6:30" x14ac:dyDescent="0.2">
      <c r="F2845" s="10"/>
      <c r="G2845" s="8" t="str">
        <f t="shared" si="134"/>
        <v/>
      </c>
      <c r="H2845" s="13"/>
      <c r="K2845" s="13"/>
      <c r="L2845" s="10"/>
      <c r="M2845" s="10"/>
      <c r="S2845" s="8" t="str">
        <f>IFERROR(VLOOKUP(D2845,[1]peretoe_teenus!$A$2:$L$2000,5,FALSE),"")</f>
        <v/>
      </c>
      <c r="U2845" s="13"/>
      <c r="V2845" s="15" t="str" cm="1">
        <f t="array" ref="V2845">IFERROR(IF(AND(F2845="Tugigrupp",RANK(K2845,$K2845:$K2845)+COUNTIFS($K$2:K2845,K2845,$L$2:L2845,L2845,$M$2:M2845,M2845,$I$2:I2845,I2845,$G$2:G2845,G2845,$F$2:F2845,F2845)-1=1),SUMPRODUCT(($F$2:$F$4154=F2845)*($G$2:$G$4154=G2845)*($K$2:$K$4154=K2845)*($I$2:$I$4154=I2845)*($L$2:$L$4154=L2845)*($M$2:$M$4154=M2845)),""),"")</f>
        <v/>
      </c>
      <c r="W2845" s="15" t="str">
        <f t="shared" si="132"/>
        <v/>
      </c>
      <c r="X2845" s="16" t="str">
        <f>IF(AND(A2845=[2]an!$G$38,F2845=[2]an!$E$40),[2]an!$G$40,IF(AND(A2845=[2]an!$G$38,F2845=[2]an!$E$41),[2]an!$G$41,IF(AND(A2845=[2]an!$G$38,F2845=[2]an!$E$39,H2845&gt;=[2]an!$M$37),[2]an!$G$39,
IF(AND(A2845=[2]an!$G$38,F2845=[2]an!$E$39,H2845&lt;[2]an!$M$37,S2845="kahepoolne vajaduspõhine",U2845=""),[2]an!$M$40,
IF(AND(A2845=[2]an!$G$38,F2845=[2]an!$E$39,H2845&lt;[2]an!$M$37,S2845="kahepoolne vajaduspõhine",U2845&lt;&gt;""),[2]an!$G$39,
IF(AND(A2845=[2]an!$G$38,F2845=[2]an!$E$39,H2845&lt;[2]an!$M$37,S2845&lt;&gt;"kahepoolne vajaduspõhine"),[2]an!$G$39,
IF(AND(A2845=[2]an!$G$38,F2845=[2]an!$E$42),[2]an!$G$42,
IF(AND(A2845=[2]an!$H$38,F2845=[2]an!$E$40),[2]an!$H$40,IF(AND(A2845=[2]an!$H$38,F2845=[2]an!$E$41),[2]an!$H$41,IF(AND(A2845=[2]an!$H$38,F2845=[2]an!$E$39,H2845&gt;=[2]an!$M$37),[2]an!$H$39,
IF(AND(A2845=[2]an!$H$38,F2845=[2]an!$E$39,H2845&lt;[2]an!$M$37,S2845="kahepoolne vajaduspõhine",U2845=""),[2]an!$M$40,
IF(AND(A2845=[2]an!$H$38,F2845=[2]an!$E$39,H2845&lt;[2]an!$M$37,S2845="kahepoolne vajaduspõhine",U2845&lt;&gt;""),[2]an!$H$39,
IF(AND(A2845=[2]an!$H$38,F2845=[2]an!$E$39,H2845&lt;[2]an!$M$37,S2845&lt;&gt;"kahepoolne vajaduspõhine"),[2]an!$H$39,
IF(AND(A2845=[2]an!$H$38,F2845=[2]an!$E$42),[2]an!$H$42,
IF(AND(A2845=[2]an!$I$38,F2845=[2]an!$E$40),[2]an!$I$40,IF(AND(A2845=[2]an!$I$38,F2845=[2]an!$E$41),[2]an!$I$41,IF(AND(A2845=[2]an!$I$38,F2845=[2]an!$E$39,H2845&gt;=[2]an!$M$37),[2]an!$I$39,
IF(AND(A2845=[2]an!$I$38,F2845=[2]an!$E$39,H2845&lt;[2]an!$M$37,S2845="kahepoolne vajaduspõhine",U2845=""),[2]an!$M$40,
IF(AND(A2845=[2]an!$I$38,F2845=[2]an!$E$39,H2845&lt;[2]an!$M$37,S2845="kahepoolne vajaduspõhine",U2845&lt;&gt;""),[2]an!$I$39,
IF(AND(A2845=[2]an!$I$38,F2845=[2]an!$E$39,H2845&lt;[2]an!$M$37,S2845&lt;&gt;"kahepoolne vajaduspõhine"),[2]an!$I$39,
IF(AND(A2845=[2]an!$I$38,F2845=[2]an!$E$42),[2]an!$I$42,
IF(AND(A2845=[2]an!$J$38,F2845=[2]an!$E$40),[2]an!$J$40,IF(AND(A2845=[2]an!$J$38,F2845=[2]an!$E$41),[2]an!$J$41,IF(AND(A2845=[2]an!$J$38,F2845=[2]an!$E$39,H2845&gt;=[2]an!$M$37),[2]an!$J$39,
IF(AND(A2845=[2]an!$J$38,F2845=[2]an!$E$39,H2845&lt;[2]an!$M$37,S2845="kahepoolne vajaduspõhine",U2845=""),[2]an!$M$40,
IF(AND(A2845=[2]an!$J$38,F2845=[2]an!$E$39,H2845&lt;[2]an!$M$37,S2845="kahepoolne vajaduspõhine",U2845&lt;&gt;""),[2]an!$J$39,
IF(AND(A2845=[2]an!$J$38,F2845=[2]an!$E$39,H2845&lt;[2]an!$M$37,S2845&lt;&gt;"kahepoolne vajaduspõhine"),[2]an!$J$39,
IF(AND(A2845=[2]an!$J$38,F2845=[2]an!$E$42),[2]an!$J$42,""))))))))))))))))))))))))))))</f>
        <v/>
      </c>
      <c r="Y2845" s="17" t="str">
        <f>IFERROR(IF(F2845="Tugigrupp",0,
IF(AND(F2845="Peretoe teenus",H2845&gt;=[2]an!$M$37,RANK(D2845,$D2845:$D2845)+COUNTIFS($D$2:D2845,D2845,$F$2:F2845,F2845)-1&gt;1),"",
IF(AND(F2845="Peretoe teenus",H2845&gt;=[2]an!$M$37,RANK(D2845,$D2845:$D2845)+COUNTIFS($D$2:D2845,D2845,$F$2:F2845,F2845)-1=1,MONTH(H2845)=MONTH(K2845)=TRUE,YEAR(H2845)=YEAR(K2845)=TRUE),((EOMONTH(H2845,0)-H2845+1)*X2845)/DAY(EOMONTH(H2845,0)),
IF(AND(F2845="Peretoe teenus",H2845&gt;=[2]an!$M$37,RANK(D2845,$D2845:$D2845)+COUNTIFS($D$2:D2845,D2845,$F$2:F2845,F2845)-1=1),X2845,
IF(AND(F2845="Peretoe teenus",H2845&lt;[2]an!$M$37,S2845&lt;&gt;"kahepoolne vajaduspõhine",RANK(D2845,$D2845:$D2845)+COUNTIFS($D$2:D2845,D2845,$F$2:F2845,F2845)-1=1),X2845,
IF(AND(F2845="Peretoe teenus",H2845&lt;[2]an!$M$37,S2845&lt;&gt;"kahepoolne vajaduspõhine",RANK(D2845,$D2845:$D2845)+COUNTIFS($D$2:D2845,D2845,$F$2:F2845,F2845)-1&gt;1),"",
IF(AND(F2845="Peretoe teenus",H2845&lt;[2]an!$M$37,S2845="kahepoolne vajaduspõhine",U2845="",RANK(D2845,$D2845:$D2845)+COUNTIFS($D$2:D2845,D2845,$F$2:F2845,F2845)-1=1),X2845,
IF(AND(F2845="Peretoe teenus",H2845&lt;[2]an!$M$37,S2845="kahepoolne vajaduspõhine",U2845="",RANK(D2845,$D2845:$D2845)+COUNTIFS($D$2:D2845,D2845,$F$2:F2845,F2845)-1&gt;1),"",
IF(AND(F2845="Peretoe teenus",H2845&lt;[2]an!$M$37,S2845="kahepoolne vajaduspõhine",U2845&lt;[2]an!$M$37,RANK(D2845,$D2845:$D2845)+COUNTIFS($D$2:D2845,D2845,$F$2:F2845,F2845)-1=1),X2845,
IF(AND(F2845="Peretoe teenus",H2845&lt;[2]an!$M$37,S2845="kahepoolne vajaduspõhine",U2845&lt;[2]an!$M$37,RANK(D2845,$D2845:$D2845)+COUNTIFS($D$2:D2845,D2845,$F$2:F2845,F2845)-1&gt;1),"",
IF(AND(F2845="Peretoe teenus",H2845&lt;[2]an!$M$37,S2845="kahepoolne vajaduspõhine",U2845&gt;=[2]an!$M$37,U2845&lt;=[2]an!$M$38,RANK(D2845,$D2845:$D2845)+COUNTIFS($D$2:D2845,D2845,$F$2:F2845,F2845)-1=1),
((EOMONTH(U2845,0)-U2845+1)*X2845)/DAY(EOMONTH(U2845,0))+(DAY(U2845)-1)*100/DAY(EOMONTH(U2845,0)),
IF(AND(F2845="Peretoe teenus",H2845&lt;[2]an!$M$37,S2845="kahepoolne vajaduspõhine",U2845&gt;=[2]an!$M$37,U2845&lt;=[2]an!$M$38,RANK(D2845,$D2845:$D2845)+COUNTIFS($D$2:D2845,D2845,$F$2:F2845,F2845)-1&gt;1),"",
IF(AND(F2845="Peretoe teenus",H2845&lt;[2]an!$M$37,S2845="kahepoolne vajaduspõhine",U2845&gt;[2]an!$M$38,RANK(D2845,$D2845:$D2845)+COUNTIFS($D$2:D2845,D2845,$F$2:F2845,F2845)-1=1),X2845,
IF(AND(F2845="Peretoe teenus",H2845&lt;[2]an!$M$37,S2845="kahepoolne vajaduspõhine",U2845&gt;[2]an!$M$38,RANK(D2845,$D2845:$D2845)+COUNTIFS($D$2:D2845,D2845,$F$2:F2845,F2845)-1&gt;1),"",X2845*W2845)))))))))))))),"")</f>
        <v/>
      </c>
      <c r="Z2845" s="18" t="str">
        <f t="shared" si="133"/>
        <v/>
      </c>
      <c r="AA2845" s="19" t="str">
        <f>IFERROR(VLOOKUP(E2845,[2]an!$A$3:$B$81,2,FALSE),"")</f>
        <v/>
      </c>
      <c r="AB2845" s="19" t="str">
        <f>IFERROR(VLOOKUP(AA2845,[2]an!$C$2:$D$16,2,FALSE),"")</f>
        <v/>
      </c>
      <c r="AC2845" s="20"/>
      <c r="AD2845" s="21" t="str">
        <f>IF(A2845=[2]an!$F$36,VLOOKUP([2]an!$F$36,[2]an!$F$36:$H$36,3,FALSE),IF(A2845=[2]an!$F$35,VLOOKUP([2]an!$F$35,[2]an!$F$35:$H$35,3,FALSE),IF(A2845=[2]an!$F$33,VLOOKUP([2]an!$F$33,[2]an!$F$33:$H$33,3,FALSE),IF(A2845=[2]an!$F$31,VLOOKUP([2]an!$F$31,[2]an!$F$31:$H$31,3,FALSE),""))))</f>
        <v/>
      </c>
    </row>
    <row r="2846" spans="6:30" x14ac:dyDescent="0.2">
      <c r="F2846" s="10"/>
      <c r="G2846" s="8" t="str">
        <f t="shared" si="134"/>
        <v/>
      </c>
      <c r="H2846" s="13"/>
      <c r="K2846" s="13"/>
      <c r="L2846" s="10"/>
      <c r="M2846" s="10"/>
      <c r="S2846" s="8" t="str">
        <f>IFERROR(VLOOKUP(D2846,[1]peretoe_teenus!$A$2:$L$2000,5,FALSE),"")</f>
        <v/>
      </c>
      <c r="U2846" s="13"/>
      <c r="V2846" s="15" t="str" cm="1">
        <f t="array" ref="V2846">IFERROR(IF(AND(F2846="Tugigrupp",RANK(K2846,$K2846:$K2846)+COUNTIFS($K$2:K2846,K2846,$L$2:L2846,L2846,$M$2:M2846,M2846,$I$2:I2846,I2846,$G$2:G2846,G2846,$F$2:F2846,F2846)-1=1),SUMPRODUCT(($F$2:$F$4154=F2846)*($G$2:$G$4154=G2846)*($K$2:$K$4154=K2846)*($I$2:$I$4154=I2846)*($L$2:$L$4154=L2846)*($M$2:$M$4154=M2846)),""),"")</f>
        <v/>
      </c>
      <c r="W2846" s="15" t="str">
        <f t="shared" si="132"/>
        <v/>
      </c>
      <c r="X2846" s="16" t="str">
        <f>IF(AND(A2846=[2]an!$G$38,F2846=[2]an!$E$40),[2]an!$G$40,IF(AND(A2846=[2]an!$G$38,F2846=[2]an!$E$41),[2]an!$G$41,IF(AND(A2846=[2]an!$G$38,F2846=[2]an!$E$39,H2846&gt;=[2]an!$M$37),[2]an!$G$39,
IF(AND(A2846=[2]an!$G$38,F2846=[2]an!$E$39,H2846&lt;[2]an!$M$37,S2846="kahepoolne vajaduspõhine",U2846=""),[2]an!$M$40,
IF(AND(A2846=[2]an!$G$38,F2846=[2]an!$E$39,H2846&lt;[2]an!$M$37,S2846="kahepoolne vajaduspõhine",U2846&lt;&gt;""),[2]an!$G$39,
IF(AND(A2846=[2]an!$G$38,F2846=[2]an!$E$39,H2846&lt;[2]an!$M$37,S2846&lt;&gt;"kahepoolne vajaduspõhine"),[2]an!$G$39,
IF(AND(A2846=[2]an!$G$38,F2846=[2]an!$E$42),[2]an!$G$42,
IF(AND(A2846=[2]an!$H$38,F2846=[2]an!$E$40),[2]an!$H$40,IF(AND(A2846=[2]an!$H$38,F2846=[2]an!$E$41),[2]an!$H$41,IF(AND(A2846=[2]an!$H$38,F2846=[2]an!$E$39,H2846&gt;=[2]an!$M$37),[2]an!$H$39,
IF(AND(A2846=[2]an!$H$38,F2846=[2]an!$E$39,H2846&lt;[2]an!$M$37,S2846="kahepoolne vajaduspõhine",U2846=""),[2]an!$M$40,
IF(AND(A2846=[2]an!$H$38,F2846=[2]an!$E$39,H2846&lt;[2]an!$M$37,S2846="kahepoolne vajaduspõhine",U2846&lt;&gt;""),[2]an!$H$39,
IF(AND(A2846=[2]an!$H$38,F2846=[2]an!$E$39,H2846&lt;[2]an!$M$37,S2846&lt;&gt;"kahepoolne vajaduspõhine"),[2]an!$H$39,
IF(AND(A2846=[2]an!$H$38,F2846=[2]an!$E$42),[2]an!$H$42,
IF(AND(A2846=[2]an!$I$38,F2846=[2]an!$E$40),[2]an!$I$40,IF(AND(A2846=[2]an!$I$38,F2846=[2]an!$E$41),[2]an!$I$41,IF(AND(A2846=[2]an!$I$38,F2846=[2]an!$E$39,H2846&gt;=[2]an!$M$37),[2]an!$I$39,
IF(AND(A2846=[2]an!$I$38,F2846=[2]an!$E$39,H2846&lt;[2]an!$M$37,S2846="kahepoolne vajaduspõhine",U2846=""),[2]an!$M$40,
IF(AND(A2846=[2]an!$I$38,F2846=[2]an!$E$39,H2846&lt;[2]an!$M$37,S2846="kahepoolne vajaduspõhine",U2846&lt;&gt;""),[2]an!$I$39,
IF(AND(A2846=[2]an!$I$38,F2846=[2]an!$E$39,H2846&lt;[2]an!$M$37,S2846&lt;&gt;"kahepoolne vajaduspõhine"),[2]an!$I$39,
IF(AND(A2846=[2]an!$I$38,F2846=[2]an!$E$42),[2]an!$I$42,
IF(AND(A2846=[2]an!$J$38,F2846=[2]an!$E$40),[2]an!$J$40,IF(AND(A2846=[2]an!$J$38,F2846=[2]an!$E$41),[2]an!$J$41,IF(AND(A2846=[2]an!$J$38,F2846=[2]an!$E$39,H2846&gt;=[2]an!$M$37),[2]an!$J$39,
IF(AND(A2846=[2]an!$J$38,F2846=[2]an!$E$39,H2846&lt;[2]an!$M$37,S2846="kahepoolne vajaduspõhine",U2846=""),[2]an!$M$40,
IF(AND(A2846=[2]an!$J$38,F2846=[2]an!$E$39,H2846&lt;[2]an!$M$37,S2846="kahepoolne vajaduspõhine",U2846&lt;&gt;""),[2]an!$J$39,
IF(AND(A2846=[2]an!$J$38,F2846=[2]an!$E$39,H2846&lt;[2]an!$M$37,S2846&lt;&gt;"kahepoolne vajaduspõhine"),[2]an!$J$39,
IF(AND(A2846=[2]an!$J$38,F2846=[2]an!$E$42),[2]an!$J$42,""))))))))))))))))))))))))))))</f>
        <v/>
      </c>
      <c r="Y2846" s="17" t="str">
        <f>IFERROR(IF(F2846="Tugigrupp",0,
IF(AND(F2846="Peretoe teenus",H2846&gt;=[2]an!$M$37,RANK(D2846,$D2846:$D2846)+COUNTIFS($D$2:D2846,D2846,$F$2:F2846,F2846)-1&gt;1),"",
IF(AND(F2846="Peretoe teenus",H2846&gt;=[2]an!$M$37,RANK(D2846,$D2846:$D2846)+COUNTIFS($D$2:D2846,D2846,$F$2:F2846,F2846)-1=1,MONTH(H2846)=MONTH(K2846)=TRUE,YEAR(H2846)=YEAR(K2846)=TRUE),((EOMONTH(H2846,0)-H2846+1)*X2846)/DAY(EOMONTH(H2846,0)),
IF(AND(F2846="Peretoe teenus",H2846&gt;=[2]an!$M$37,RANK(D2846,$D2846:$D2846)+COUNTIFS($D$2:D2846,D2846,$F$2:F2846,F2846)-1=1),X2846,
IF(AND(F2846="Peretoe teenus",H2846&lt;[2]an!$M$37,S2846&lt;&gt;"kahepoolne vajaduspõhine",RANK(D2846,$D2846:$D2846)+COUNTIFS($D$2:D2846,D2846,$F$2:F2846,F2846)-1=1),X2846,
IF(AND(F2846="Peretoe teenus",H2846&lt;[2]an!$M$37,S2846&lt;&gt;"kahepoolne vajaduspõhine",RANK(D2846,$D2846:$D2846)+COUNTIFS($D$2:D2846,D2846,$F$2:F2846,F2846)-1&gt;1),"",
IF(AND(F2846="Peretoe teenus",H2846&lt;[2]an!$M$37,S2846="kahepoolne vajaduspõhine",U2846="",RANK(D2846,$D2846:$D2846)+COUNTIFS($D$2:D2846,D2846,$F$2:F2846,F2846)-1=1),X2846,
IF(AND(F2846="Peretoe teenus",H2846&lt;[2]an!$M$37,S2846="kahepoolne vajaduspõhine",U2846="",RANK(D2846,$D2846:$D2846)+COUNTIFS($D$2:D2846,D2846,$F$2:F2846,F2846)-1&gt;1),"",
IF(AND(F2846="Peretoe teenus",H2846&lt;[2]an!$M$37,S2846="kahepoolne vajaduspõhine",U2846&lt;[2]an!$M$37,RANK(D2846,$D2846:$D2846)+COUNTIFS($D$2:D2846,D2846,$F$2:F2846,F2846)-1=1),X2846,
IF(AND(F2846="Peretoe teenus",H2846&lt;[2]an!$M$37,S2846="kahepoolne vajaduspõhine",U2846&lt;[2]an!$M$37,RANK(D2846,$D2846:$D2846)+COUNTIFS($D$2:D2846,D2846,$F$2:F2846,F2846)-1&gt;1),"",
IF(AND(F2846="Peretoe teenus",H2846&lt;[2]an!$M$37,S2846="kahepoolne vajaduspõhine",U2846&gt;=[2]an!$M$37,U2846&lt;=[2]an!$M$38,RANK(D2846,$D2846:$D2846)+COUNTIFS($D$2:D2846,D2846,$F$2:F2846,F2846)-1=1),
((EOMONTH(U2846,0)-U2846+1)*X2846)/DAY(EOMONTH(U2846,0))+(DAY(U2846)-1)*100/DAY(EOMONTH(U2846,0)),
IF(AND(F2846="Peretoe teenus",H2846&lt;[2]an!$M$37,S2846="kahepoolne vajaduspõhine",U2846&gt;=[2]an!$M$37,U2846&lt;=[2]an!$M$38,RANK(D2846,$D2846:$D2846)+COUNTIFS($D$2:D2846,D2846,$F$2:F2846,F2846)-1&gt;1),"",
IF(AND(F2846="Peretoe teenus",H2846&lt;[2]an!$M$37,S2846="kahepoolne vajaduspõhine",U2846&gt;[2]an!$M$38,RANK(D2846,$D2846:$D2846)+COUNTIFS($D$2:D2846,D2846,$F$2:F2846,F2846)-1=1),X2846,
IF(AND(F2846="Peretoe teenus",H2846&lt;[2]an!$M$37,S2846="kahepoolne vajaduspõhine",U2846&gt;[2]an!$M$38,RANK(D2846,$D2846:$D2846)+COUNTIFS($D$2:D2846,D2846,$F$2:F2846,F2846)-1&gt;1),"",X2846*W2846)))))))))))))),"")</f>
        <v/>
      </c>
      <c r="Z2846" s="18" t="str">
        <f t="shared" si="133"/>
        <v/>
      </c>
      <c r="AA2846" s="19" t="str">
        <f>IFERROR(VLOOKUP(E2846,[2]an!$A$3:$B$81,2,FALSE),"")</f>
        <v/>
      </c>
      <c r="AB2846" s="19" t="str">
        <f>IFERROR(VLOOKUP(AA2846,[2]an!$C$2:$D$16,2,FALSE),"")</f>
        <v/>
      </c>
      <c r="AC2846" s="20"/>
      <c r="AD2846" s="21" t="str">
        <f>IF(A2846=[2]an!$F$36,VLOOKUP([2]an!$F$36,[2]an!$F$36:$H$36,3,FALSE),IF(A2846=[2]an!$F$35,VLOOKUP([2]an!$F$35,[2]an!$F$35:$H$35,3,FALSE),IF(A2846=[2]an!$F$33,VLOOKUP([2]an!$F$33,[2]an!$F$33:$H$33,3,FALSE),IF(A2846=[2]an!$F$31,VLOOKUP([2]an!$F$31,[2]an!$F$31:$H$31,3,FALSE),""))))</f>
        <v/>
      </c>
    </row>
    <row r="2847" spans="6:30" x14ac:dyDescent="0.2">
      <c r="F2847" s="10"/>
      <c r="G2847" s="8" t="str">
        <f t="shared" si="134"/>
        <v/>
      </c>
      <c r="H2847" s="13"/>
      <c r="K2847" s="13"/>
      <c r="L2847" s="10"/>
      <c r="M2847" s="10"/>
      <c r="S2847" s="8" t="str">
        <f>IFERROR(VLOOKUP(D2847,[1]peretoe_teenus!$A$2:$L$2000,5,FALSE),"")</f>
        <v/>
      </c>
      <c r="U2847" s="13"/>
      <c r="V2847" s="15" t="str" cm="1">
        <f t="array" ref="V2847">IFERROR(IF(AND(F2847="Tugigrupp",RANK(K2847,$K2847:$K2847)+COUNTIFS($K$2:K2847,K2847,$L$2:L2847,L2847,$M$2:M2847,M2847,$I$2:I2847,I2847,$G$2:G2847,G2847,$F$2:F2847,F2847)-1=1),SUMPRODUCT(($F$2:$F$4154=F2847)*($G$2:$G$4154=G2847)*($K$2:$K$4154=K2847)*($I$2:$I$4154=I2847)*($L$2:$L$4154=L2847)*($M$2:$M$4154=M2847)),""),"")</f>
        <v/>
      </c>
      <c r="W2847" s="15" t="str">
        <f t="shared" si="132"/>
        <v/>
      </c>
      <c r="X2847" s="16" t="str">
        <f>IF(AND(A2847=[2]an!$G$38,F2847=[2]an!$E$40),[2]an!$G$40,IF(AND(A2847=[2]an!$G$38,F2847=[2]an!$E$41),[2]an!$G$41,IF(AND(A2847=[2]an!$G$38,F2847=[2]an!$E$39,H2847&gt;=[2]an!$M$37),[2]an!$G$39,
IF(AND(A2847=[2]an!$G$38,F2847=[2]an!$E$39,H2847&lt;[2]an!$M$37,S2847="kahepoolne vajaduspõhine",U2847=""),[2]an!$M$40,
IF(AND(A2847=[2]an!$G$38,F2847=[2]an!$E$39,H2847&lt;[2]an!$M$37,S2847="kahepoolne vajaduspõhine",U2847&lt;&gt;""),[2]an!$G$39,
IF(AND(A2847=[2]an!$G$38,F2847=[2]an!$E$39,H2847&lt;[2]an!$M$37,S2847&lt;&gt;"kahepoolne vajaduspõhine"),[2]an!$G$39,
IF(AND(A2847=[2]an!$G$38,F2847=[2]an!$E$42),[2]an!$G$42,
IF(AND(A2847=[2]an!$H$38,F2847=[2]an!$E$40),[2]an!$H$40,IF(AND(A2847=[2]an!$H$38,F2847=[2]an!$E$41),[2]an!$H$41,IF(AND(A2847=[2]an!$H$38,F2847=[2]an!$E$39,H2847&gt;=[2]an!$M$37),[2]an!$H$39,
IF(AND(A2847=[2]an!$H$38,F2847=[2]an!$E$39,H2847&lt;[2]an!$M$37,S2847="kahepoolne vajaduspõhine",U2847=""),[2]an!$M$40,
IF(AND(A2847=[2]an!$H$38,F2847=[2]an!$E$39,H2847&lt;[2]an!$M$37,S2847="kahepoolne vajaduspõhine",U2847&lt;&gt;""),[2]an!$H$39,
IF(AND(A2847=[2]an!$H$38,F2847=[2]an!$E$39,H2847&lt;[2]an!$M$37,S2847&lt;&gt;"kahepoolne vajaduspõhine"),[2]an!$H$39,
IF(AND(A2847=[2]an!$H$38,F2847=[2]an!$E$42),[2]an!$H$42,
IF(AND(A2847=[2]an!$I$38,F2847=[2]an!$E$40),[2]an!$I$40,IF(AND(A2847=[2]an!$I$38,F2847=[2]an!$E$41),[2]an!$I$41,IF(AND(A2847=[2]an!$I$38,F2847=[2]an!$E$39,H2847&gt;=[2]an!$M$37),[2]an!$I$39,
IF(AND(A2847=[2]an!$I$38,F2847=[2]an!$E$39,H2847&lt;[2]an!$M$37,S2847="kahepoolne vajaduspõhine",U2847=""),[2]an!$M$40,
IF(AND(A2847=[2]an!$I$38,F2847=[2]an!$E$39,H2847&lt;[2]an!$M$37,S2847="kahepoolne vajaduspõhine",U2847&lt;&gt;""),[2]an!$I$39,
IF(AND(A2847=[2]an!$I$38,F2847=[2]an!$E$39,H2847&lt;[2]an!$M$37,S2847&lt;&gt;"kahepoolne vajaduspõhine"),[2]an!$I$39,
IF(AND(A2847=[2]an!$I$38,F2847=[2]an!$E$42),[2]an!$I$42,
IF(AND(A2847=[2]an!$J$38,F2847=[2]an!$E$40),[2]an!$J$40,IF(AND(A2847=[2]an!$J$38,F2847=[2]an!$E$41),[2]an!$J$41,IF(AND(A2847=[2]an!$J$38,F2847=[2]an!$E$39,H2847&gt;=[2]an!$M$37),[2]an!$J$39,
IF(AND(A2847=[2]an!$J$38,F2847=[2]an!$E$39,H2847&lt;[2]an!$M$37,S2847="kahepoolne vajaduspõhine",U2847=""),[2]an!$M$40,
IF(AND(A2847=[2]an!$J$38,F2847=[2]an!$E$39,H2847&lt;[2]an!$M$37,S2847="kahepoolne vajaduspõhine",U2847&lt;&gt;""),[2]an!$J$39,
IF(AND(A2847=[2]an!$J$38,F2847=[2]an!$E$39,H2847&lt;[2]an!$M$37,S2847&lt;&gt;"kahepoolne vajaduspõhine"),[2]an!$J$39,
IF(AND(A2847=[2]an!$J$38,F2847=[2]an!$E$42),[2]an!$J$42,""))))))))))))))))))))))))))))</f>
        <v/>
      </c>
      <c r="Y2847" s="17" t="str">
        <f>IFERROR(IF(F2847="Tugigrupp",0,
IF(AND(F2847="Peretoe teenus",H2847&gt;=[2]an!$M$37,RANK(D2847,$D2847:$D2847)+COUNTIFS($D$2:D2847,D2847,$F$2:F2847,F2847)-1&gt;1),"",
IF(AND(F2847="Peretoe teenus",H2847&gt;=[2]an!$M$37,RANK(D2847,$D2847:$D2847)+COUNTIFS($D$2:D2847,D2847,$F$2:F2847,F2847)-1=1,MONTH(H2847)=MONTH(K2847)=TRUE,YEAR(H2847)=YEAR(K2847)=TRUE),((EOMONTH(H2847,0)-H2847+1)*X2847)/DAY(EOMONTH(H2847,0)),
IF(AND(F2847="Peretoe teenus",H2847&gt;=[2]an!$M$37,RANK(D2847,$D2847:$D2847)+COUNTIFS($D$2:D2847,D2847,$F$2:F2847,F2847)-1=1),X2847,
IF(AND(F2847="Peretoe teenus",H2847&lt;[2]an!$M$37,S2847&lt;&gt;"kahepoolne vajaduspõhine",RANK(D2847,$D2847:$D2847)+COUNTIFS($D$2:D2847,D2847,$F$2:F2847,F2847)-1=1),X2847,
IF(AND(F2847="Peretoe teenus",H2847&lt;[2]an!$M$37,S2847&lt;&gt;"kahepoolne vajaduspõhine",RANK(D2847,$D2847:$D2847)+COUNTIFS($D$2:D2847,D2847,$F$2:F2847,F2847)-1&gt;1),"",
IF(AND(F2847="Peretoe teenus",H2847&lt;[2]an!$M$37,S2847="kahepoolne vajaduspõhine",U2847="",RANK(D2847,$D2847:$D2847)+COUNTIFS($D$2:D2847,D2847,$F$2:F2847,F2847)-1=1),X2847,
IF(AND(F2847="Peretoe teenus",H2847&lt;[2]an!$M$37,S2847="kahepoolne vajaduspõhine",U2847="",RANK(D2847,$D2847:$D2847)+COUNTIFS($D$2:D2847,D2847,$F$2:F2847,F2847)-1&gt;1),"",
IF(AND(F2847="Peretoe teenus",H2847&lt;[2]an!$M$37,S2847="kahepoolne vajaduspõhine",U2847&lt;[2]an!$M$37,RANK(D2847,$D2847:$D2847)+COUNTIFS($D$2:D2847,D2847,$F$2:F2847,F2847)-1=1),X2847,
IF(AND(F2847="Peretoe teenus",H2847&lt;[2]an!$M$37,S2847="kahepoolne vajaduspõhine",U2847&lt;[2]an!$M$37,RANK(D2847,$D2847:$D2847)+COUNTIFS($D$2:D2847,D2847,$F$2:F2847,F2847)-1&gt;1),"",
IF(AND(F2847="Peretoe teenus",H2847&lt;[2]an!$M$37,S2847="kahepoolne vajaduspõhine",U2847&gt;=[2]an!$M$37,U2847&lt;=[2]an!$M$38,RANK(D2847,$D2847:$D2847)+COUNTIFS($D$2:D2847,D2847,$F$2:F2847,F2847)-1=1),
((EOMONTH(U2847,0)-U2847+1)*X2847)/DAY(EOMONTH(U2847,0))+(DAY(U2847)-1)*100/DAY(EOMONTH(U2847,0)),
IF(AND(F2847="Peretoe teenus",H2847&lt;[2]an!$M$37,S2847="kahepoolne vajaduspõhine",U2847&gt;=[2]an!$M$37,U2847&lt;=[2]an!$M$38,RANK(D2847,$D2847:$D2847)+COUNTIFS($D$2:D2847,D2847,$F$2:F2847,F2847)-1&gt;1),"",
IF(AND(F2847="Peretoe teenus",H2847&lt;[2]an!$M$37,S2847="kahepoolne vajaduspõhine",U2847&gt;[2]an!$M$38,RANK(D2847,$D2847:$D2847)+COUNTIFS($D$2:D2847,D2847,$F$2:F2847,F2847)-1=1),X2847,
IF(AND(F2847="Peretoe teenus",H2847&lt;[2]an!$M$37,S2847="kahepoolne vajaduspõhine",U2847&gt;[2]an!$M$38,RANK(D2847,$D2847:$D2847)+COUNTIFS($D$2:D2847,D2847,$F$2:F2847,F2847)-1&gt;1),"",X2847*W2847)))))))))))))),"")</f>
        <v/>
      </c>
      <c r="Z2847" s="18" t="str">
        <f t="shared" si="133"/>
        <v/>
      </c>
      <c r="AA2847" s="19" t="str">
        <f>IFERROR(VLOOKUP(E2847,[2]an!$A$3:$B$81,2,FALSE),"")</f>
        <v/>
      </c>
      <c r="AB2847" s="19" t="str">
        <f>IFERROR(VLOOKUP(AA2847,[2]an!$C$2:$D$16,2,FALSE),"")</f>
        <v/>
      </c>
      <c r="AC2847" s="20"/>
      <c r="AD2847" s="21" t="str">
        <f>IF(A2847=[2]an!$F$36,VLOOKUP([2]an!$F$36,[2]an!$F$36:$H$36,3,FALSE),IF(A2847=[2]an!$F$35,VLOOKUP([2]an!$F$35,[2]an!$F$35:$H$35,3,FALSE),IF(A2847=[2]an!$F$33,VLOOKUP([2]an!$F$33,[2]an!$F$33:$H$33,3,FALSE),IF(A2847=[2]an!$F$31,VLOOKUP([2]an!$F$31,[2]an!$F$31:$H$31,3,FALSE),""))))</f>
        <v/>
      </c>
    </row>
    <row r="2848" spans="6:30" x14ac:dyDescent="0.2">
      <c r="F2848" s="10"/>
      <c r="G2848" s="8" t="str">
        <f t="shared" si="134"/>
        <v/>
      </c>
      <c r="H2848" s="13"/>
      <c r="K2848" s="13"/>
      <c r="L2848" s="10"/>
      <c r="M2848" s="10"/>
      <c r="S2848" s="8" t="str">
        <f>IFERROR(VLOOKUP(D2848,[1]peretoe_teenus!$A$2:$L$2000,5,FALSE),"")</f>
        <v/>
      </c>
      <c r="U2848" s="13"/>
      <c r="V2848" s="15" t="str" cm="1">
        <f t="array" ref="V2848">IFERROR(IF(AND(F2848="Tugigrupp",RANK(K2848,$K2848:$K2848)+COUNTIFS($K$2:K2848,K2848,$L$2:L2848,L2848,$M$2:M2848,M2848,$I$2:I2848,I2848,$G$2:G2848,G2848,$F$2:F2848,F2848)-1=1),SUMPRODUCT(($F$2:$F$4154=F2848)*($G$2:$G$4154=G2848)*($K$2:$K$4154=K2848)*($I$2:$I$4154=I2848)*($L$2:$L$4154=L2848)*($M$2:$M$4154=M2848)),""),"")</f>
        <v/>
      </c>
      <c r="W2848" s="15" t="str">
        <f t="shared" si="132"/>
        <v/>
      </c>
      <c r="X2848" s="16" t="str">
        <f>IF(AND(A2848=[2]an!$G$38,F2848=[2]an!$E$40),[2]an!$G$40,IF(AND(A2848=[2]an!$G$38,F2848=[2]an!$E$41),[2]an!$G$41,IF(AND(A2848=[2]an!$G$38,F2848=[2]an!$E$39,H2848&gt;=[2]an!$M$37),[2]an!$G$39,
IF(AND(A2848=[2]an!$G$38,F2848=[2]an!$E$39,H2848&lt;[2]an!$M$37,S2848="kahepoolne vajaduspõhine",U2848=""),[2]an!$M$40,
IF(AND(A2848=[2]an!$G$38,F2848=[2]an!$E$39,H2848&lt;[2]an!$M$37,S2848="kahepoolne vajaduspõhine",U2848&lt;&gt;""),[2]an!$G$39,
IF(AND(A2848=[2]an!$G$38,F2848=[2]an!$E$39,H2848&lt;[2]an!$M$37,S2848&lt;&gt;"kahepoolne vajaduspõhine"),[2]an!$G$39,
IF(AND(A2848=[2]an!$G$38,F2848=[2]an!$E$42),[2]an!$G$42,
IF(AND(A2848=[2]an!$H$38,F2848=[2]an!$E$40),[2]an!$H$40,IF(AND(A2848=[2]an!$H$38,F2848=[2]an!$E$41),[2]an!$H$41,IF(AND(A2848=[2]an!$H$38,F2848=[2]an!$E$39,H2848&gt;=[2]an!$M$37),[2]an!$H$39,
IF(AND(A2848=[2]an!$H$38,F2848=[2]an!$E$39,H2848&lt;[2]an!$M$37,S2848="kahepoolne vajaduspõhine",U2848=""),[2]an!$M$40,
IF(AND(A2848=[2]an!$H$38,F2848=[2]an!$E$39,H2848&lt;[2]an!$M$37,S2848="kahepoolne vajaduspõhine",U2848&lt;&gt;""),[2]an!$H$39,
IF(AND(A2848=[2]an!$H$38,F2848=[2]an!$E$39,H2848&lt;[2]an!$M$37,S2848&lt;&gt;"kahepoolne vajaduspõhine"),[2]an!$H$39,
IF(AND(A2848=[2]an!$H$38,F2848=[2]an!$E$42),[2]an!$H$42,
IF(AND(A2848=[2]an!$I$38,F2848=[2]an!$E$40),[2]an!$I$40,IF(AND(A2848=[2]an!$I$38,F2848=[2]an!$E$41),[2]an!$I$41,IF(AND(A2848=[2]an!$I$38,F2848=[2]an!$E$39,H2848&gt;=[2]an!$M$37),[2]an!$I$39,
IF(AND(A2848=[2]an!$I$38,F2848=[2]an!$E$39,H2848&lt;[2]an!$M$37,S2848="kahepoolne vajaduspõhine",U2848=""),[2]an!$M$40,
IF(AND(A2848=[2]an!$I$38,F2848=[2]an!$E$39,H2848&lt;[2]an!$M$37,S2848="kahepoolne vajaduspõhine",U2848&lt;&gt;""),[2]an!$I$39,
IF(AND(A2848=[2]an!$I$38,F2848=[2]an!$E$39,H2848&lt;[2]an!$M$37,S2848&lt;&gt;"kahepoolne vajaduspõhine"),[2]an!$I$39,
IF(AND(A2848=[2]an!$I$38,F2848=[2]an!$E$42),[2]an!$I$42,
IF(AND(A2848=[2]an!$J$38,F2848=[2]an!$E$40),[2]an!$J$40,IF(AND(A2848=[2]an!$J$38,F2848=[2]an!$E$41),[2]an!$J$41,IF(AND(A2848=[2]an!$J$38,F2848=[2]an!$E$39,H2848&gt;=[2]an!$M$37),[2]an!$J$39,
IF(AND(A2848=[2]an!$J$38,F2848=[2]an!$E$39,H2848&lt;[2]an!$M$37,S2848="kahepoolne vajaduspõhine",U2848=""),[2]an!$M$40,
IF(AND(A2848=[2]an!$J$38,F2848=[2]an!$E$39,H2848&lt;[2]an!$M$37,S2848="kahepoolne vajaduspõhine",U2848&lt;&gt;""),[2]an!$J$39,
IF(AND(A2848=[2]an!$J$38,F2848=[2]an!$E$39,H2848&lt;[2]an!$M$37,S2848&lt;&gt;"kahepoolne vajaduspõhine"),[2]an!$J$39,
IF(AND(A2848=[2]an!$J$38,F2848=[2]an!$E$42),[2]an!$J$42,""))))))))))))))))))))))))))))</f>
        <v/>
      </c>
      <c r="Y2848" s="17" t="str">
        <f>IFERROR(IF(F2848="Tugigrupp",0,
IF(AND(F2848="Peretoe teenus",H2848&gt;=[2]an!$M$37,RANK(D2848,$D2848:$D2848)+COUNTIFS($D$2:D2848,D2848,$F$2:F2848,F2848)-1&gt;1),"",
IF(AND(F2848="Peretoe teenus",H2848&gt;=[2]an!$M$37,RANK(D2848,$D2848:$D2848)+COUNTIFS($D$2:D2848,D2848,$F$2:F2848,F2848)-1=1,MONTH(H2848)=MONTH(K2848)=TRUE,YEAR(H2848)=YEAR(K2848)=TRUE),((EOMONTH(H2848,0)-H2848+1)*X2848)/DAY(EOMONTH(H2848,0)),
IF(AND(F2848="Peretoe teenus",H2848&gt;=[2]an!$M$37,RANK(D2848,$D2848:$D2848)+COUNTIFS($D$2:D2848,D2848,$F$2:F2848,F2848)-1=1),X2848,
IF(AND(F2848="Peretoe teenus",H2848&lt;[2]an!$M$37,S2848&lt;&gt;"kahepoolne vajaduspõhine",RANK(D2848,$D2848:$D2848)+COUNTIFS($D$2:D2848,D2848,$F$2:F2848,F2848)-1=1),X2848,
IF(AND(F2848="Peretoe teenus",H2848&lt;[2]an!$M$37,S2848&lt;&gt;"kahepoolne vajaduspõhine",RANK(D2848,$D2848:$D2848)+COUNTIFS($D$2:D2848,D2848,$F$2:F2848,F2848)-1&gt;1),"",
IF(AND(F2848="Peretoe teenus",H2848&lt;[2]an!$M$37,S2848="kahepoolne vajaduspõhine",U2848="",RANK(D2848,$D2848:$D2848)+COUNTIFS($D$2:D2848,D2848,$F$2:F2848,F2848)-1=1),X2848,
IF(AND(F2848="Peretoe teenus",H2848&lt;[2]an!$M$37,S2848="kahepoolne vajaduspõhine",U2848="",RANK(D2848,$D2848:$D2848)+COUNTIFS($D$2:D2848,D2848,$F$2:F2848,F2848)-1&gt;1),"",
IF(AND(F2848="Peretoe teenus",H2848&lt;[2]an!$M$37,S2848="kahepoolne vajaduspõhine",U2848&lt;[2]an!$M$37,RANK(D2848,$D2848:$D2848)+COUNTIFS($D$2:D2848,D2848,$F$2:F2848,F2848)-1=1),X2848,
IF(AND(F2848="Peretoe teenus",H2848&lt;[2]an!$M$37,S2848="kahepoolne vajaduspõhine",U2848&lt;[2]an!$M$37,RANK(D2848,$D2848:$D2848)+COUNTIFS($D$2:D2848,D2848,$F$2:F2848,F2848)-1&gt;1),"",
IF(AND(F2848="Peretoe teenus",H2848&lt;[2]an!$M$37,S2848="kahepoolne vajaduspõhine",U2848&gt;=[2]an!$M$37,U2848&lt;=[2]an!$M$38,RANK(D2848,$D2848:$D2848)+COUNTIFS($D$2:D2848,D2848,$F$2:F2848,F2848)-1=1),
((EOMONTH(U2848,0)-U2848+1)*X2848)/DAY(EOMONTH(U2848,0))+(DAY(U2848)-1)*100/DAY(EOMONTH(U2848,0)),
IF(AND(F2848="Peretoe teenus",H2848&lt;[2]an!$M$37,S2848="kahepoolne vajaduspõhine",U2848&gt;=[2]an!$M$37,U2848&lt;=[2]an!$M$38,RANK(D2848,$D2848:$D2848)+COUNTIFS($D$2:D2848,D2848,$F$2:F2848,F2848)-1&gt;1),"",
IF(AND(F2848="Peretoe teenus",H2848&lt;[2]an!$M$37,S2848="kahepoolne vajaduspõhine",U2848&gt;[2]an!$M$38,RANK(D2848,$D2848:$D2848)+COUNTIFS($D$2:D2848,D2848,$F$2:F2848,F2848)-1=1),X2848,
IF(AND(F2848="Peretoe teenus",H2848&lt;[2]an!$M$37,S2848="kahepoolne vajaduspõhine",U2848&gt;[2]an!$M$38,RANK(D2848,$D2848:$D2848)+COUNTIFS($D$2:D2848,D2848,$F$2:F2848,F2848)-1&gt;1),"",X2848*W2848)))))))))))))),"")</f>
        <v/>
      </c>
      <c r="Z2848" s="18" t="str">
        <f t="shared" si="133"/>
        <v/>
      </c>
      <c r="AA2848" s="19" t="str">
        <f>IFERROR(VLOOKUP(E2848,[2]an!$A$3:$B$81,2,FALSE),"")</f>
        <v/>
      </c>
      <c r="AB2848" s="19" t="str">
        <f>IFERROR(VLOOKUP(AA2848,[2]an!$C$2:$D$16,2,FALSE),"")</f>
        <v/>
      </c>
      <c r="AC2848" s="20"/>
      <c r="AD2848" s="21" t="str">
        <f>IF(A2848=[2]an!$F$36,VLOOKUP([2]an!$F$36,[2]an!$F$36:$H$36,3,FALSE),IF(A2848=[2]an!$F$35,VLOOKUP([2]an!$F$35,[2]an!$F$35:$H$35,3,FALSE),IF(A2848=[2]an!$F$33,VLOOKUP([2]an!$F$33,[2]an!$F$33:$H$33,3,FALSE),IF(A2848=[2]an!$F$31,VLOOKUP([2]an!$F$31,[2]an!$F$31:$H$31,3,FALSE),""))))</f>
        <v/>
      </c>
    </row>
    <row r="2849" spans="6:30" x14ac:dyDescent="0.2">
      <c r="F2849" s="10"/>
      <c r="G2849" s="8" t="str">
        <f t="shared" si="134"/>
        <v/>
      </c>
      <c r="H2849" s="13"/>
      <c r="K2849" s="13"/>
      <c r="L2849" s="10"/>
      <c r="M2849" s="10"/>
      <c r="S2849" s="8" t="str">
        <f>IFERROR(VLOOKUP(D2849,[1]peretoe_teenus!$A$2:$L$2000,5,FALSE),"")</f>
        <v/>
      </c>
      <c r="U2849" s="13"/>
      <c r="V2849" s="15" t="str" cm="1">
        <f t="array" ref="V2849">IFERROR(IF(AND(F2849="Tugigrupp",RANK(K2849,$K2849:$K2849)+COUNTIFS($K$2:K2849,K2849,$L$2:L2849,L2849,$M$2:M2849,M2849,$I$2:I2849,I2849,$G$2:G2849,G2849,$F$2:F2849,F2849)-1=1),SUMPRODUCT(($F$2:$F$4154=F2849)*($G$2:$G$4154=G2849)*($K$2:$K$4154=K2849)*($I$2:$I$4154=I2849)*($L$2:$L$4154=L2849)*($M$2:$M$4154=M2849)),""),"")</f>
        <v/>
      </c>
      <c r="W2849" s="15" t="str">
        <f t="shared" si="132"/>
        <v/>
      </c>
      <c r="X2849" s="16" t="str">
        <f>IF(AND(A2849=[2]an!$G$38,F2849=[2]an!$E$40),[2]an!$G$40,IF(AND(A2849=[2]an!$G$38,F2849=[2]an!$E$41),[2]an!$G$41,IF(AND(A2849=[2]an!$G$38,F2849=[2]an!$E$39,H2849&gt;=[2]an!$M$37),[2]an!$G$39,
IF(AND(A2849=[2]an!$G$38,F2849=[2]an!$E$39,H2849&lt;[2]an!$M$37,S2849="kahepoolne vajaduspõhine",U2849=""),[2]an!$M$40,
IF(AND(A2849=[2]an!$G$38,F2849=[2]an!$E$39,H2849&lt;[2]an!$M$37,S2849="kahepoolne vajaduspõhine",U2849&lt;&gt;""),[2]an!$G$39,
IF(AND(A2849=[2]an!$G$38,F2849=[2]an!$E$39,H2849&lt;[2]an!$M$37,S2849&lt;&gt;"kahepoolne vajaduspõhine"),[2]an!$G$39,
IF(AND(A2849=[2]an!$G$38,F2849=[2]an!$E$42),[2]an!$G$42,
IF(AND(A2849=[2]an!$H$38,F2849=[2]an!$E$40),[2]an!$H$40,IF(AND(A2849=[2]an!$H$38,F2849=[2]an!$E$41),[2]an!$H$41,IF(AND(A2849=[2]an!$H$38,F2849=[2]an!$E$39,H2849&gt;=[2]an!$M$37),[2]an!$H$39,
IF(AND(A2849=[2]an!$H$38,F2849=[2]an!$E$39,H2849&lt;[2]an!$M$37,S2849="kahepoolne vajaduspõhine",U2849=""),[2]an!$M$40,
IF(AND(A2849=[2]an!$H$38,F2849=[2]an!$E$39,H2849&lt;[2]an!$M$37,S2849="kahepoolne vajaduspõhine",U2849&lt;&gt;""),[2]an!$H$39,
IF(AND(A2849=[2]an!$H$38,F2849=[2]an!$E$39,H2849&lt;[2]an!$M$37,S2849&lt;&gt;"kahepoolne vajaduspõhine"),[2]an!$H$39,
IF(AND(A2849=[2]an!$H$38,F2849=[2]an!$E$42),[2]an!$H$42,
IF(AND(A2849=[2]an!$I$38,F2849=[2]an!$E$40),[2]an!$I$40,IF(AND(A2849=[2]an!$I$38,F2849=[2]an!$E$41),[2]an!$I$41,IF(AND(A2849=[2]an!$I$38,F2849=[2]an!$E$39,H2849&gt;=[2]an!$M$37),[2]an!$I$39,
IF(AND(A2849=[2]an!$I$38,F2849=[2]an!$E$39,H2849&lt;[2]an!$M$37,S2849="kahepoolne vajaduspõhine",U2849=""),[2]an!$M$40,
IF(AND(A2849=[2]an!$I$38,F2849=[2]an!$E$39,H2849&lt;[2]an!$M$37,S2849="kahepoolne vajaduspõhine",U2849&lt;&gt;""),[2]an!$I$39,
IF(AND(A2849=[2]an!$I$38,F2849=[2]an!$E$39,H2849&lt;[2]an!$M$37,S2849&lt;&gt;"kahepoolne vajaduspõhine"),[2]an!$I$39,
IF(AND(A2849=[2]an!$I$38,F2849=[2]an!$E$42),[2]an!$I$42,
IF(AND(A2849=[2]an!$J$38,F2849=[2]an!$E$40),[2]an!$J$40,IF(AND(A2849=[2]an!$J$38,F2849=[2]an!$E$41),[2]an!$J$41,IF(AND(A2849=[2]an!$J$38,F2849=[2]an!$E$39,H2849&gt;=[2]an!$M$37),[2]an!$J$39,
IF(AND(A2849=[2]an!$J$38,F2849=[2]an!$E$39,H2849&lt;[2]an!$M$37,S2849="kahepoolne vajaduspõhine",U2849=""),[2]an!$M$40,
IF(AND(A2849=[2]an!$J$38,F2849=[2]an!$E$39,H2849&lt;[2]an!$M$37,S2849="kahepoolne vajaduspõhine",U2849&lt;&gt;""),[2]an!$J$39,
IF(AND(A2849=[2]an!$J$38,F2849=[2]an!$E$39,H2849&lt;[2]an!$M$37,S2849&lt;&gt;"kahepoolne vajaduspõhine"),[2]an!$J$39,
IF(AND(A2849=[2]an!$J$38,F2849=[2]an!$E$42),[2]an!$J$42,""))))))))))))))))))))))))))))</f>
        <v/>
      </c>
      <c r="Y2849" s="17" t="str">
        <f>IFERROR(IF(F2849="Tugigrupp",0,
IF(AND(F2849="Peretoe teenus",H2849&gt;=[2]an!$M$37,RANK(D2849,$D2849:$D2849)+COUNTIFS($D$2:D2849,D2849,$F$2:F2849,F2849)-1&gt;1),"",
IF(AND(F2849="Peretoe teenus",H2849&gt;=[2]an!$M$37,RANK(D2849,$D2849:$D2849)+COUNTIFS($D$2:D2849,D2849,$F$2:F2849,F2849)-1=1,MONTH(H2849)=MONTH(K2849)=TRUE,YEAR(H2849)=YEAR(K2849)=TRUE),((EOMONTH(H2849,0)-H2849+1)*X2849)/DAY(EOMONTH(H2849,0)),
IF(AND(F2849="Peretoe teenus",H2849&gt;=[2]an!$M$37,RANK(D2849,$D2849:$D2849)+COUNTIFS($D$2:D2849,D2849,$F$2:F2849,F2849)-1=1),X2849,
IF(AND(F2849="Peretoe teenus",H2849&lt;[2]an!$M$37,S2849&lt;&gt;"kahepoolne vajaduspõhine",RANK(D2849,$D2849:$D2849)+COUNTIFS($D$2:D2849,D2849,$F$2:F2849,F2849)-1=1),X2849,
IF(AND(F2849="Peretoe teenus",H2849&lt;[2]an!$M$37,S2849&lt;&gt;"kahepoolne vajaduspõhine",RANK(D2849,$D2849:$D2849)+COUNTIFS($D$2:D2849,D2849,$F$2:F2849,F2849)-1&gt;1),"",
IF(AND(F2849="Peretoe teenus",H2849&lt;[2]an!$M$37,S2849="kahepoolne vajaduspõhine",U2849="",RANK(D2849,$D2849:$D2849)+COUNTIFS($D$2:D2849,D2849,$F$2:F2849,F2849)-1=1),X2849,
IF(AND(F2849="Peretoe teenus",H2849&lt;[2]an!$M$37,S2849="kahepoolne vajaduspõhine",U2849="",RANK(D2849,$D2849:$D2849)+COUNTIFS($D$2:D2849,D2849,$F$2:F2849,F2849)-1&gt;1),"",
IF(AND(F2849="Peretoe teenus",H2849&lt;[2]an!$M$37,S2849="kahepoolne vajaduspõhine",U2849&lt;[2]an!$M$37,RANK(D2849,$D2849:$D2849)+COUNTIFS($D$2:D2849,D2849,$F$2:F2849,F2849)-1=1),X2849,
IF(AND(F2849="Peretoe teenus",H2849&lt;[2]an!$M$37,S2849="kahepoolne vajaduspõhine",U2849&lt;[2]an!$M$37,RANK(D2849,$D2849:$D2849)+COUNTIFS($D$2:D2849,D2849,$F$2:F2849,F2849)-1&gt;1),"",
IF(AND(F2849="Peretoe teenus",H2849&lt;[2]an!$M$37,S2849="kahepoolne vajaduspõhine",U2849&gt;=[2]an!$M$37,U2849&lt;=[2]an!$M$38,RANK(D2849,$D2849:$D2849)+COUNTIFS($D$2:D2849,D2849,$F$2:F2849,F2849)-1=1),
((EOMONTH(U2849,0)-U2849+1)*X2849)/DAY(EOMONTH(U2849,0))+(DAY(U2849)-1)*100/DAY(EOMONTH(U2849,0)),
IF(AND(F2849="Peretoe teenus",H2849&lt;[2]an!$M$37,S2849="kahepoolne vajaduspõhine",U2849&gt;=[2]an!$M$37,U2849&lt;=[2]an!$M$38,RANK(D2849,$D2849:$D2849)+COUNTIFS($D$2:D2849,D2849,$F$2:F2849,F2849)-1&gt;1),"",
IF(AND(F2849="Peretoe teenus",H2849&lt;[2]an!$M$37,S2849="kahepoolne vajaduspõhine",U2849&gt;[2]an!$M$38,RANK(D2849,$D2849:$D2849)+COUNTIFS($D$2:D2849,D2849,$F$2:F2849,F2849)-1=1),X2849,
IF(AND(F2849="Peretoe teenus",H2849&lt;[2]an!$M$37,S2849="kahepoolne vajaduspõhine",U2849&gt;[2]an!$M$38,RANK(D2849,$D2849:$D2849)+COUNTIFS($D$2:D2849,D2849,$F$2:F2849,F2849)-1&gt;1),"",X2849*W2849)))))))))))))),"")</f>
        <v/>
      </c>
      <c r="Z2849" s="18" t="str">
        <f t="shared" si="133"/>
        <v/>
      </c>
      <c r="AA2849" s="19" t="str">
        <f>IFERROR(VLOOKUP(E2849,[2]an!$A$3:$B$81,2,FALSE),"")</f>
        <v/>
      </c>
      <c r="AB2849" s="19" t="str">
        <f>IFERROR(VLOOKUP(AA2849,[2]an!$C$2:$D$16,2,FALSE),"")</f>
        <v/>
      </c>
      <c r="AC2849" s="20"/>
      <c r="AD2849" s="21" t="str">
        <f>IF(A2849=[2]an!$F$36,VLOOKUP([2]an!$F$36,[2]an!$F$36:$H$36,3,FALSE),IF(A2849=[2]an!$F$35,VLOOKUP([2]an!$F$35,[2]an!$F$35:$H$35,3,FALSE),IF(A2849=[2]an!$F$33,VLOOKUP([2]an!$F$33,[2]an!$F$33:$H$33,3,FALSE),IF(A2849=[2]an!$F$31,VLOOKUP([2]an!$F$31,[2]an!$F$31:$H$31,3,FALSE),""))))</f>
        <v/>
      </c>
    </row>
    <row r="2850" spans="6:30" x14ac:dyDescent="0.2">
      <c r="F2850" s="10"/>
      <c r="G2850" s="8" t="str">
        <f t="shared" si="134"/>
        <v/>
      </c>
      <c r="H2850" s="13"/>
      <c r="K2850" s="13"/>
      <c r="L2850" s="10"/>
      <c r="M2850" s="10"/>
      <c r="S2850" s="8" t="str">
        <f>IFERROR(VLOOKUP(D2850,[1]peretoe_teenus!$A$2:$L$2000,5,FALSE),"")</f>
        <v/>
      </c>
      <c r="U2850" s="13"/>
      <c r="V2850" s="15" t="str" cm="1">
        <f t="array" ref="V2850">IFERROR(IF(AND(F2850="Tugigrupp",RANK(K2850,$K2850:$K2850)+COUNTIFS($K$2:K2850,K2850,$L$2:L2850,L2850,$M$2:M2850,M2850,$I$2:I2850,I2850,$G$2:G2850,G2850,$F$2:F2850,F2850)-1=1),SUMPRODUCT(($F$2:$F$4154=F2850)*($G$2:$G$4154=G2850)*($K$2:$K$4154=K2850)*($I$2:$I$4154=I2850)*($L$2:$L$4154=L2850)*($M$2:$M$4154=M2850)),""),"")</f>
        <v/>
      </c>
      <c r="W2850" s="15" t="str">
        <f t="shared" si="132"/>
        <v/>
      </c>
      <c r="X2850" s="16" t="str">
        <f>IF(AND(A2850=[2]an!$G$38,F2850=[2]an!$E$40),[2]an!$G$40,IF(AND(A2850=[2]an!$G$38,F2850=[2]an!$E$41),[2]an!$G$41,IF(AND(A2850=[2]an!$G$38,F2850=[2]an!$E$39,H2850&gt;=[2]an!$M$37),[2]an!$G$39,
IF(AND(A2850=[2]an!$G$38,F2850=[2]an!$E$39,H2850&lt;[2]an!$M$37,S2850="kahepoolne vajaduspõhine",U2850=""),[2]an!$M$40,
IF(AND(A2850=[2]an!$G$38,F2850=[2]an!$E$39,H2850&lt;[2]an!$M$37,S2850="kahepoolne vajaduspõhine",U2850&lt;&gt;""),[2]an!$G$39,
IF(AND(A2850=[2]an!$G$38,F2850=[2]an!$E$39,H2850&lt;[2]an!$M$37,S2850&lt;&gt;"kahepoolne vajaduspõhine"),[2]an!$G$39,
IF(AND(A2850=[2]an!$G$38,F2850=[2]an!$E$42),[2]an!$G$42,
IF(AND(A2850=[2]an!$H$38,F2850=[2]an!$E$40),[2]an!$H$40,IF(AND(A2850=[2]an!$H$38,F2850=[2]an!$E$41),[2]an!$H$41,IF(AND(A2850=[2]an!$H$38,F2850=[2]an!$E$39,H2850&gt;=[2]an!$M$37),[2]an!$H$39,
IF(AND(A2850=[2]an!$H$38,F2850=[2]an!$E$39,H2850&lt;[2]an!$M$37,S2850="kahepoolne vajaduspõhine",U2850=""),[2]an!$M$40,
IF(AND(A2850=[2]an!$H$38,F2850=[2]an!$E$39,H2850&lt;[2]an!$M$37,S2850="kahepoolne vajaduspõhine",U2850&lt;&gt;""),[2]an!$H$39,
IF(AND(A2850=[2]an!$H$38,F2850=[2]an!$E$39,H2850&lt;[2]an!$M$37,S2850&lt;&gt;"kahepoolne vajaduspõhine"),[2]an!$H$39,
IF(AND(A2850=[2]an!$H$38,F2850=[2]an!$E$42),[2]an!$H$42,
IF(AND(A2850=[2]an!$I$38,F2850=[2]an!$E$40),[2]an!$I$40,IF(AND(A2850=[2]an!$I$38,F2850=[2]an!$E$41),[2]an!$I$41,IF(AND(A2850=[2]an!$I$38,F2850=[2]an!$E$39,H2850&gt;=[2]an!$M$37),[2]an!$I$39,
IF(AND(A2850=[2]an!$I$38,F2850=[2]an!$E$39,H2850&lt;[2]an!$M$37,S2850="kahepoolne vajaduspõhine",U2850=""),[2]an!$M$40,
IF(AND(A2850=[2]an!$I$38,F2850=[2]an!$E$39,H2850&lt;[2]an!$M$37,S2850="kahepoolne vajaduspõhine",U2850&lt;&gt;""),[2]an!$I$39,
IF(AND(A2850=[2]an!$I$38,F2850=[2]an!$E$39,H2850&lt;[2]an!$M$37,S2850&lt;&gt;"kahepoolne vajaduspõhine"),[2]an!$I$39,
IF(AND(A2850=[2]an!$I$38,F2850=[2]an!$E$42),[2]an!$I$42,
IF(AND(A2850=[2]an!$J$38,F2850=[2]an!$E$40),[2]an!$J$40,IF(AND(A2850=[2]an!$J$38,F2850=[2]an!$E$41),[2]an!$J$41,IF(AND(A2850=[2]an!$J$38,F2850=[2]an!$E$39,H2850&gt;=[2]an!$M$37),[2]an!$J$39,
IF(AND(A2850=[2]an!$J$38,F2850=[2]an!$E$39,H2850&lt;[2]an!$M$37,S2850="kahepoolne vajaduspõhine",U2850=""),[2]an!$M$40,
IF(AND(A2850=[2]an!$J$38,F2850=[2]an!$E$39,H2850&lt;[2]an!$M$37,S2850="kahepoolne vajaduspõhine",U2850&lt;&gt;""),[2]an!$J$39,
IF(AND(A2850=[2]an!$J$38,F2850=[2]an!$E$39,H2850&lt;[2]an!$M$37,S2850&lt;&gt;"kahepoolne vajaduspõhine"),[2]an!$J$39,
IF(AND(A2850=[2]an!$J$38,F2850=[2]an!$E$42),[2]an!$J$42,""))))))))))))))))))))))))))))</f>
        <v/>
      </c>
      <c r="Y2850" s="17" t="str">
        <f>IFERROR(IF(F2850="Tugigrupp",0,
IF(AND(F2850="Peretoe teenus",H2850&gt;=[2]an!$M$37,RANK(D2850,$D2850:$D2850)+COUNTIFS($D$2:D2850,D2850,$F$2:F2850,F2850)-1&gt;1),"",
IF(AND(F2850="Peretoe teenus",H2850&gt;=[2]an!$M$37,RANK(D2850,$D2850:$D2850)+COUNTIFS($D$2:D2850,D2850,$F$2:F2850,F2850)-1=1,MONTH(H2850)=MONTH(K2850)=TRUE,YEAR(H2850)=YEAR(K2850)=TRUE),((EOMONTH(H2850,0)-H2850+1)*X2850)/DAY(EOMONTH(H2850,0)),
IF(AND(F2850="Peretoe teenus",H2850&gt;=[2]an!$M$37,RANK(D2850,$D2850:$D2850)+COUNTIFS($D$2:D2850,D2850,$F$2:F2850,F2850)-1=1),X2850,
IF(AND(F2850="Peretoe teenus",H2850&lt;[2]an!$M$37,S2850&lt;&gt;"kahepoolne vajaduspõhine",RANK(D2850,$D2850:$D2850)+COUNTIFS($D$2:D2850,D2850,$F$2:F2850,F2850)-1=1),X2850,
IF(AND(F2850="Peretoe teenus",H2850&lt;[2]an!$M$37,S2850&lt;&gt;"kahepoolne vajaduspõhine",RANK(D2850,$D2850:$D2850)+COUNTIFS($D$2:D2850,D2850,$F$2:F2850,F2850)-1&gt;1),"",
IF(AND(F2850="Peretoe teenus",H2850&lt;[2]an!$M$37,S2850="kahepoolne vajaduspõhine",U2850="",RANK(D2850,$D2850:$D2850)+COUNTIFS($D$2:D2850,D2850,$F$2:F2850,F2850)-1=1),X2850,
IF(AND(F2850="Peretoe teenus",H2850&lt;[2]an!$M$37,S2850="kahepoolne vajaduspõhine",U2850="",RANK(D2850,$D2850:$D2850)+COUNTIFS($D$2:D2850,D2850,$F$2:F2850,F2850)-1&gt;1),"",
IF(AND(F2850="Peretoe teenus",H2850&lt;[2]an!$M$37,S2850="kahepoolne vajaduspõhine",U2850&lt;[2]an!$M$37,RANK(D2850,$D2850:$D2850)+COUNTIFS($D$2:D2850,D2850,$F$2:F2850,F2850)-1=1),X2850,
IF(AND(F2850="Peretoe teenus",H2850&lt;[2]an!$M$37,S2850="kahepoolne vajaduspõhine",U2850&lt;[2]an!$M$37,RANK(D2850,$D2850:$D2850)+COUNTIFS($D$2:D2850,D2850,$F$2:F2850,F2850)-1&gt;1),"",
IF(AND(F2850="Peretoe teenus",H2850&lt;[2]an!$M$37,S2850="kahepoolne vajaduspõhine",U2850&gt;=[2]an!$M$37,U2850&lt;=[2]an!$M$38,RANK(D2850,$D2850:$D2850)+COUNTIFS($D$2:D2850,D2850,$F$2:F2850,F2850)-1=1),
((EOMONTH(U2850,0)-U2850+1)*X2850)/DAY(EOMONTH(U2850,0))+(DAY(U2850)-1)*100/DAY(EOMONTH(U2850,0)),
IF(AND(F2850="Peretoe teenus",H2850&lt;[2]an!$M$37,S2850="kahepoolne vajaduspõhine",U2850&gt;=[2]an!$M$37,U2850&lt;=[2]an!$M$38,RANK(D2850,$D2850:$D2850)+COUNTIFS($D$2:D2850,D2850,$F$2:F2850,F2850)-1&gt;1),"",
IF(AND(F2850="Peretoe teenus",H2850&lt;[2]an!$M$37,S2850="kahepoolne vajaduspõhine",U2850&gt;[2]an!$M$38,RANK(D2850,$D2850:$D2850)+COUNTIFS($D$2:D2850,D2850,$F$2:F2850,F2850)-1=1),X2850,
IF(AND(F2850="Peretoe teenus",H2850&lt;[2]an!$M$37,S2850="kahepoolne vajaduspõhine",U2850&gt;[2]an!$M$38,RANK(D2850,$D2850:$D2850)+COUNTIFS($D$2:D2850,D2850,$F$2:F2850,F2850)-1&gt;1),"",X2850*W2850)))))))))))))),"")</f>
        <v/>
      </c>
      <c r="Z2850" s="18" t="str">
        <f t="shared" si="133"/>
        <v/>
      </c>
      <c r="AA2850" s="19" t="str">
        <f>IFERROR(VLOOKUP(E2850,[2]an!$A$3:$B$81,2,FALSE),"")</f>
        <v/>
      </c>
      <c r="AB2850" s="19" t="str">
        <f>IFERROR(VLOOKUP(AA2850,[2]an!$C$2:$D$16,2,FALSE),"")</f>
        <v/>
      </c>
      <c r="AC2850" s="20"/>
      <c r="AD2850" s="21" t="str">
        <f>IF(A2850=[2]an!$F$36,VLOOKUP([2]an!$F$36,[2]an!$F$36:$H$36,3,FALSE),IF(A2850=[2]an!$F$35,VLOOKUP([2]an!$F$35,[2]an!$F$35:$H$35,3,FALSE),IF(A2850=[2]an!$F$33,VLOOKUP([2]an!$F$33,[2]an!$F$33:$H$33,3,FALSE),IF(A2850=[2]an!$F$31,VLOOKUP([2]an!$F$31,[2]an!$F$31:$H$31,3,FALSE),""))))</f>
        <v/>
      </c>
    </row>
    <row r="2851" spans="6:30" x14ac:dyDescent="0.2">
      <c r="F2851" s="10"/>
      <c r="G2851" s="8" t="str">
        <f t="shared" si="134"/>
        <v/>
      </c>
      <c r="H2851" s="13"/>
      <c r="K2851" s="13"/>
      <c r="L2851" s="10"/>
      <c r="M2851" s="10"/>
      <c r="S2851" s="8" t="str">
        <f>IFERROR(VLOOKUP(D2851,[1]peretoe_teenus!$A$2:$L$2000,5,FALSE),"")</f>
        <v/>
      </c>
      <c r="U2851" s="13"/>
      <c r="V2851" s="15" t="str" cm="1">
        <f t="array" ref="V2851">IFERROR(IF(AND(F2851="Tugigrupp",RANK(K2851,$K2851:$K2851)+COUNTIFS($K$2:K2851,K2851,$L$2:L2851,L2851,$M$2:M2851,M2851,$I$2:I2851,I2851,$G$2:G2851,G2851,$F$2:F2851,F2851)-1=1),SUMPRODUCT(($F$2:$F$4154=F2851)*($G$2:$G$4154=G2851)*($K$2:$K$4154=K2851)*($I$2:$I$4154=I2851)*($L$2:$L$4154=L2851)*($M$2:$M$4154=M2851)),""),"")</f>
        <v/>
      </c>
      <c r="W2851" s="15" t="str">
        <f t="shared" si="132"/>
        <v/>
      </c>
      <c r="X2851" s="16" t="str">
        <f>IF(AND(A2851=[2]an!$G$38,F2851=[2]an!$E$40),[2]an!$G$40,IF(AND(A2851=[2]an!$G$38,F2851=[2]an!$E$41),[2]an!$G$41,IF(AND(A2851=[2]an!$G$38,F2851=[2]an!$E$39,H2851&gt;=[2]an!$M$37),[2]an!$G$39,
IF(AND(A2851=[2]an!$G$38,F2851=[2]an!$E$39,H2851&lt;[2]an!$M$37,S2851="kahepoolne vajaduspõhine",U2851=""),[2]an!$M$40,
IF(AND(A2851=[2]an!$G$38,F2851=[2]an!$E$39,H2851&lt;[2]an!$M$37,S2851="kahepoolne vajaduspõhine",U2851&lt;&gt;""),[2]an!$G$39,
IF(AND(A2851=[2]an!$G$38,F2851=[2]an!$E$39,H2851&lt;[2]an!$M$37,S2851&lt;&gt;"kahepoolne vajaduspõhine"),[2]an!$G$39,
IF(AND(A2851=[2]an!$G$38,F2851=[2]an!$E$42),[2]an!$G$42,
IF(AND(A2851=[2]an!$H$38,F2851=[2]an!$E$40),[2]an!$H$40,IF(AND(A2851=[2]an!$H$38,F2851=[2]an!$E$41),[2]an!$H$41,IF(AND(A2851=[2]an!$H$38,F2851=[2]an!$E$39,H2851&gt;=[2]an!$M$37),[2]an!$H$39,
IF(AND(A2851=[2]an!$H$38,F2851=[2]an!$E$39,H2851&lt;[2]an!$M$37,S2851="kahepoolne vajaduspõhine",U2851=""),[2]an!$M$40,
IF(AND(A2851=[2]an!$H$38,F2851=[2]an!$E$39,H2851&lt;[2]an!$M$37,S2851="kahepoolne vajaduspõhine",U2851&lt;&gt;""),[2]an!$H$39,
IF(AND(A2851=[2]an!$H$38,F2851=[2]an!$E$39,H2851&lt;[2]an!$M$37,S2851&lt;&gt;"kahepoolne vajaduspõhine"),[2]an!$H$39,
IF(AND(A2851=[2]an!$H$38,F2851=[2]an!$E$42),[2]an!$H$42,
IF(AND(A2851=[2]an!$I$38,F2851=[2]an!$E$40),[2]an!$I$40,IF(AND(A2851=[2]an!$I$38,F2851=[2]an!$E$41),[2]an!$I$41,IF(AND(A2851=[2]an!$I$38,F2851=[2]an!$E$39,H2851&gt;=[2]an!$M$37),[2]an!$I$39,
IF(AND(A2851=[2]an!$I$38,F2851=[2]an!$E$39,H2851&lt;[2]an!$M$37,S2851="kahepoolne vajaduspõhine",U2851=""),[2]an!$M$40,
IF(AND(A2851=[2]an!$I$38,F2851=[2]an!$E$39,H2851&lt;[2]an!$M$37,S2851="kahepoolne vajaduspõhine",U2851&lt;&gt;""),[2]an!$I$39,
IF(AND(A2851=[2]an!$I$38,F2851=[2]an!$E$39,H2851&lt;[2]an!$M$37,S2851&lt;&gt;"kahepoolne vajaduspõhine"),[2]an!$I$39,
IF(AND(A2851=[2]an!$I$38,F2851=[2]an!$E$42),[2]an!$I$42,
IF(AND(A2851=[2]an!$J$38,F2851=[2]an!$E$40),[2]an!$J$40,IF(AND(A2851=[2]an!$J$38,F2851=[2]an!$E$41),[2]an!$J$41,IF(AND(A2851=[2]an!$J$38,F2851=[2]an!$E$39,H2851&gt;=[2]an!$M$37),[2]an!$J$39,
IF(AND(A2851=[2]an!$J$38,F2851=[2]an!$E$39,H2851&lt;[2]an!$M$37,S2851="kahepoolne vajaduspõhine",U2851=""),[2]an!$M$40,
IF(AND(A2851=[2]an!$J$38,F2851=[2]an!$E$39,H2851&lt;[2]an!$M$37,S2851="kahepoolne vajaduspõhine",U2851&lt;&gt;""),[2]an!$J$39,
IF(AND(A2851=[2]an!$J$38,F2851=[2]an!$E$39,H2851&lt;[2]an!$M$37,S2851&lt;&gt;"kahepoolne vajaduspõhine"),[2]an!$J$39,
IF(AND(A2851=[2]an!$J$38,F2851=[2]an!$E$42),[2]an!$J$42,""))))))))))))))))))))))))))))</f>
        <v/>
      </c>
      <c r="Y2851" s="17" t="str">
        <f>IFERROR(IF(F2851="Tugigrupp",0,
IF(AND(F2851="Peretoe teenus",H2851&gt;=[2]an!$M$37,RANK(D2851,$D2851:$D2851)+COUNTIFS($D$2:D2851,D2851,$F$2:F2851,F2851)-1&gt;1),"",
IF(AND(F2851="Peretoe teenus",H2851&gt;=[2]an!$M$37,RANK(D2851,$D2851:$D2851)+COUNTIFS($D$2:D2851,D2851,$F$2:F2851,F2851)-1=1,MONTH(H2851)=MONTH(K2851)=TRUE,YEAR(H2851)=YEAR(K2851)=TRUE),((EOMONTH(H2851,0)-H2851+1)*X2851)/DAY(EOMONTH(H2851,0)),
IF(AND(F2851="Peretoe teenus",H2851&gt;=[2]an!$M$37,RANK(D2851,$D2851:$D2851)+COUNTIFS($D$2:D2851,D2851,$F$2:F2851,F2851)-1=1),X2851,
IF(AND(F2851="Peretoe teenus",H2851&lt;[2]an!$M$37,S2851&lt;&gt;"kahepoolne vajaduspõhine",RANK(D2851,$D2851:$D2851)+COUNTIFS($D$2:D2851,D2851,$F$2:F2851,F2851)-1=1),X2851,
IF(AND(F2851="Peretoe teenus",H2851&lt;[2]an!$M$37,S2851&lt;&gt;"kahepoolne vajaduspõhine",RANK(D2851,$D2851:$D2851)+COUNTIFS($D$2:D2851,D2851,$F$2:F2851,F2851)-1&gt;1),"",
IF(AND(F2851="Peretoe teenus",H2851&lt;[2]an!$M$37,S2851="kahepoolne vajaduspõhine",U2851="",RANK(D2851,$D2851:$D2851)+COUNTIFS($D$2:D2851,D2851,$F$2:F2851,F2851)-1=1),X2851,
IF(AND(F2851="Peretoe teenus",H2851&lt;[2]an!$M$37,S2851="kahepoolne vajaduspõhine",U2851="",RANK(D2851,$D2851:$D2851)+COUNTIFS($D$2:D2851,D2851,$F$2:F2851,F2851)-1&gt;1),"",
IF(AND(F2851="Peretoe teenus",H2851&lt;[2]an!$M$37,S2851="kahepoolne vajaduspõhine",U2851&lt;[2]an!$M$37,RANK(D2851,$D2851:$D2851)+COUNTIFS($D$2:D2851,D2851,$F$2:F2851,F2851)-1=1),X2851,
IF(AND(F2851="Peretoe teenus",H2851&lt;[2]an!$M$37,S2851="kahepoolne vajaduspõhine",U2851&lt;[2]an!$M$37,RANK(D2851,$D2851:$D2851)+COUNTIFS($D$2:D2851,D2851,$F$2:F2851,F2851)-1&gt;1),"",
IF(AND(F2851="Peretoe teenus",H2851&lt;[2]an!$M$37,S2851="kahepoolne vajaduspõhine",U2851&gt;=[2]an!$M$37,U2851&lt;=[2]an!$M$38,RANK(D2851,$D2851:$D2851)+COUNTIFS($D$2:D2851,D2851,$F$2:F2851,F2851)-1=1),
((EOMONTH(U2851,0)-U2851+1)*X2851)/DAY(EOMONTH(U2851,0))+(DAY(U2851)-1)*100/DAY(EOMONTH(U2851,0)),
IF(AND(F2851="Peretoe teenus",H2851&lt;[2]an!$M$37,S2851="kahepoolne vajaduspõhine",U2851&gt;=[2]an!$M$37,U2851&lt;=[2]an!$M$38,RANK(D2851,$D2851:$D2851)+COUNTIFS($D$2:D2851,D2851,$F$2:F2851,F2851)-1&gt;1),"",
IF(AND(F2851="Peretoe teenus",H2851&lt;[2]an!$M$37,S2851="kahepoolne vajaduspõhine",U2851&gt;[2]an!$M$38,RANK(D2851,$D2851:$D2851)+COUNTIFS($D$2:D2851,D2851,$F$2:F2851,F2851)-1=1),X2851,
IF(AND(F2851="Peretoe teenus",H2851&lt;[2]an!$M$37,S2851="kahepoolne vajaduspõhine",U2851&gt;[2]an!$M$38,RANK(D2851,$D2851:$D2851)+COUNTIFS($D$2:D2851,D2851,$F$2:F2851,F2851)-1&gt;1),"",X2851*W2851)))))))))))))),"")</f>
        <v/>
      </c>
      <c r="Z2851" s="18" t="str">
        <f t="shared" si="133"/>
        <v/>
      </c>
      <c r="AA2851" s="19" t="str">
        <f>IFERROR(VLOOKUP(E2851,[2]an!$A$3:$B$81,2,FALSE),"")</f>
        <v/>
      </c>
      <c r="AB2851" s="19" t="str">
        <f>IFERROR(VLOOKUP(AA2851,[2]an!$C$2:$D$16,2,FALSE),"")</f>
        <v/>
      </c>
      <c r="AC2851" s="20"/>
      <c r="AD2851" s="21" t="str">
        <f>IF(A2851=[2]an!$F$36,VLOOKUP([2]an!$F$36,[2]an!$F$36:$H$36,3,FALSE),IF(A2851=[2]an!$F$35,VLOOKUP([2]an!$F$35,[2]an!$F$35:$H$35,3,FALSE),IF(A2851=[2]an!$F$33,VLOOKUP([2]an!$F$33,[2]an!$F$33:$H$33,3,FALSE),IF(A2851=[2]an!$F$31,VLOOKUP([2]an!$F$31,[2]an!$F$31:$H$31,3,FALSE),""))))</f>
        <v/>
      </c>
    </row>
    <row r="2852" spans="6:30" x14ac:dyDescent="0.2">
      <c r="F2852" s="10"/>
      <c r="G2852" s="8" t="str">
        <f t="shared" si="134"/>
        <v/>
      </c>
      <c r="H2852" s="13"/>
      <c r="K2852" s="13"/>
      <c r="L2852" s="10"/>
      <c r="M2852" s="10"/>
      <c r="S2852" s="8" t="str">
        <f>IFERROR(VLOOKUP(D2852,[1]peretoe_teenus!$A$2:$L$2000,5,FALSE),"")</f>
        <v/>
      </c>
      <c r="U2852" s="13"/>
      <c r="V2852" s="15" t="str" cm="1">
        <f t="array" ref="V2852">IFERROR(IF(AND(F2852="Tugigrupp",RANK(K2852,$K2852:$K2852)+COUNTIFS($K$2:K2852,K2852,$L$2:L2852,L2852,$M$2:M2852,M2852,$I$2:I2852,I2852,$G$2:G2852,G2852,$F$2:F2852,F2852)-1=1),SUMPRODUCT(($F$2:$F$4154=F2852)*($G$2:$G$4154=G2852)*($K$2:$K$4154=K2852)*($I$2:$I$4154=I2852)*($L$2:$L$4154=L2852)*($M$2:$M$4154=M2852)),""),"")</f>
        <v/>
      </c>
      <c r="W2852" s="15" t="str">
        <f t="shared" si="132"/>
        <v/>
      </c>
      <c r="X2852" s="16" t="str">
        <f>IF(AND(A2852=[2]an!$G$38,F2852=[2]an!$E$40),[2]an!$G$40,IF(AND(A2852=[2]an!$G$38,F2852=[2]an!$E$41),[2]an!$G$41,IF(AND(A2852=[2]an!$G$38,F2852=[2]an!$E$39,H2852&gt;=[2]an!$M$37),[2]an!$G$39,
IF(AND(A2852=[2]an!$G$38,F2852=[2]an!$E$39,H2852&lt;[2]an!$M$37,S2852="kahepoolne vajaduspõhine",U2852=""),[2]an!$M$40,
IF(AND(A2852=[2]an!$G$38,F2852=[2]an!$E$39,H2852&lt;[2]an!$M$37,S2852="kahepoolne vajaduspõhine",U2852&lt;&gt;""),[2]an!$G$39,
IF(AND(A2852=[2]an!$G$38,F2852=[2]an!$E$39,H2852&lt;[2]an!$M$37,S2852&lt;&gt;"kahepoolne vajaduspõhine"),[2]an!$G$39,
IF(AND(A2852=[2]an!$G$38,F2852=[2]an!$E$42),[2]an!$G$42,
IF(AND(A2852=[2]an!$H$38,F2852=[2]an!$E$40),[2]an!$H$40,IF(AND(A2852=[2]an!$H$38,F2852=[2]an!$E$41),[2]an!$H$41,IF(AND(A2852=[2]an!$H$38,F2852=[2]an!$E$39,H2852&gt;=[2]an!$M$37),[2]an!$H$39,
IF(AND(A2852=[2]an!$H$38,F2852=[2]an!$E$39,H2852&lt;[2]an!$M$37,S2852="kahepoolne vajaduspõhine",U2852=""),[2]an!$M$40,
IF(AND(A2852=[2]an!$H$38,F2852=[2]an!$E$39,H2852&lt;[2]an!$M$37,S2852="kahepoolne vajaduspõhine",U2852&lt;&gt;""),[2]an!$H$39,
IF(AND(A2852=[2]an!$H$38,F2852=[2]an!$E$39,H2852&lt;[2]an!$M$37,S2852&lt;&gt;"kahepoolne vajaduspõhine"),[2]an!$H$39,
IF(AND(A2852=[2]an!$H$38,F2852=[2]an!$E$42),[2]an!$H$42,
IF(AND(A2852=[2]an!$I$38,F2852=[2]an!$E$40),[2]an!$I$40,IF(AND(A2852=[2]an!$I$38,F2852=[2]an!$E$41),[2]an!$I$41,IF(AND(A2852=[2]an!$I$38,F2852=[2]an!$E$39,H2852&gt;=[2]an!$M$37),[2]an!$I$39,
IF(AND(A2852=[2]an!$I$38,F2852=[2]an!$E$39,H2852&lt;[2]an!$M$37,S2852="kahepoolne vajaduspõhine",U2852=""),[2]an!$M$40,
IF(AND(A2852=[2]an!$I$38,F2852=[2]an!$E$39,H2852&lt;[2]an!$M$37,S2852="kahepoolne vajaduspõhine",U2852&lt;&gt;""),[2]an!$I$39,
IF(AND(A2852=[2]an!$I$38,F2852=[2]an!$E$39,H2852&lt;[2]an!$M$37,S2852&lt;&gt;"kahepoolne vajaduspõhine"),[2]an!$I$39,
IF(AND(A2852=[2]an!$I$38,F2852=[2]an!$E$42),[2]an!$I$42,
IF(AND(A2852=[2]an!$J$38,F2852=[2]an!$E$40),[2]an!$J$40,IF(AND(A2852=[2]an!$J$38,F2852=[2]an!$E$41),[2]an!$J$41,IF(AND(A2852=[2]an!$J$38,F2852=[2]an!$E$39,H2852&gt;=[2]an!$M$37),[2]an!$J$39,
IF(AND(A2852=[2]an!$J$38,F2852=[2]an!$E$39,H2852&lt;[2]an!$M$37,S2852="kahepoolne vajaduspõhine",U2852=""),[2]an!$M$40,
IF(AND(A2852=[2]an!$J$38,F2852=[2]an!$E$39,H2852&lt;[2]an!$M$37,S2852="kahepoolne vajaduspõhine",U2852&lt;&gt;""),[2]an!$J$39,
IF(AND(A2852=[2]an!$J$38,F2852=[2]an!$E$39,H2852&lt;[2]an!$M$37,S2852&lt;&gt;"kahepoolne vajaduspõhine"),[2]an!$J$39,
IF(AND(A2852=[2]an!$J$38,F2852=[2]an!$E$42),[2]an!$J$42,""))))))))))))))))))))))))))))</f>
        <v/>
      </c>
      <c r="Y2852" s="17" t="str">
        <f>IFERROR(IF(F2852="Tugigrupp",0,
IF(AND(F2852="Peretoe teenus",H2852&gt;=[2]an!$M$37,RANK(D2852,$D2852:$D2852)+COUNTIFS($D$2:D2852,D2852,$F$2:F2852,F2852)-1&gt;1),"",
IF(AND(F2852="Peretoe teenus",H2852&gt;=[2]an!$M$37,RANK(D2852,$D2852:$D2852)+COUNTIFS($D$2:D2852,D2852,$F$2:F2852,F2852)-1=1,MONTH(H2852)=MONTH(K2852)=TRUE,YEAR(H2852)=YEAR(K2852)=TRUE),((EOMONTH(H2852,0)-H2852+1)*X2852)/DAY(EOMONTH(H2852,0)),
IF(AND(F2852="Peretoe teenus",H2852&gt;=[2]an!$M$37,RANK(D2852,$D2852:$D2852)+COUNTIFS($D$2:D2852,D2852,$F$2:F2852,F2852)-1=1),X2852,
IF(AND(F2852="Peretoe teenus",H2852&lt;[2]an!$M$37,S2852&lt;&gt;"kahepoolne vajaduspõhine",RANK(D2852,$D2852:$D2852)+COUNTIFS($D$2:D2852,D2852,$F$2:F2852,F2852)-1=1),X2852,
IF(AND(F2852="Peretoe teenus",H2852&lt;[2]an!$M$37,S2852&lt;&gt;"kahepoolne vajaduspõhine",RANK(D2852,$D2852:$D2852)+COUNTIFS($D$2:D2852,D2852,$F$2:F2852,F2852)-1&gt;1),"",
IF(AND(F2852="Peretoe teenus",H2852&lt;[2]an!$M$37,S2852="kahepoolne vajaduspõhine",U2852="",RANK(D2852,$D2852:$D2852)+COUNTIFS($D$2:D2852,D2852,$F$2:F2852,F2852)-1=1),X2852,
IF(AND(F2852="Peretoe teenus",H2852&lt;[2]an!$M$37,S2852="kahepoolne vajaduspõhine",U2852="",RANK(D2852,$D2852:$D2852)+COUNTIFS($D$2:D2852,D2852,$F$2:F2852,F2852)-1&gt;1),"",
IF(AND(F2852="Peretoe teenus",H2852&lt;[2]an!$M$37,S2852="kahepoolne vajaduspõhine",U2852&lt;[2]an!$M$37,RANK(D2852,$D2852:$D2852)+COUNTIFS($D$2:D2852,D2852,$F$2:F2852,F2852)-1=1),X2852,
IF(AND(F2852="Peretoe teenus",H2852&lt;[2]an!$M$37,S2852="kahepoolne vajaduspõhine",U2852&lt;[2]an!$M$37,RANK(D2852,$D2852:$D2852)+COUNTIFS($D$2:D2852,D2852,$F$2:F2852,F2852)-1&gt;1),"",
IF(AND(F2852="Peretoe teenus",H2852&lt;[2]an!$M$37,S2852="kahepoolne vajaduspõhine",U2852&gt;=[2]an!$M$37,U2852&lt;=[2]an!$M$38,RANK(D2852,$D2852:$D2852)+COUNTIFS($D$2:D2852,D2852,$F$2:F2852,F2852)-1=1),
((EOMONTH(U2852,0)-U2852+1)*X2852)/DAY(EOMONTH(U2852,0))+(DAY(U2852)-1)*100/DAY(EOMONTH(U2852,0)),
IF(AND(F2852="Peretoe teenus",H2852&lt;[2]an!$M$37,S2852="kahepoolne vajaduspõhine",U2852&gt;=[2]an!$M$37,U2852&lt;=[2]an!$M$38,RANK(D2852,$D2852:$D2852)+COUNTIFS($D$2:D2852,D2852,$F$2:F2852,F2852)-1&gt;1),"",
IF(AND(F2852="Peretoe teenus",H2852&lt;[2]an!$M$37,S2852="kahepoolne vajaduspõhine",U2852&gt;[2]an!$M$38,RANK(D2852,$D2852:$D2852)+COUNTIFS($D$2:D2852,D2852,$F$2:F2852,F2852)-1=1),X2852,
IF(AND(F2852="Peretoe teenus",H2852&lt;[2]an!$M$37,S2852="kahepoolne vajaduspõhine",U2852&gt;[2]an!$M$38,RANK(D2852,$D2852:$D2852)+COUNTIFS($D$2:D2852,D2852,$F$2:F2852,F2852)-1&gt;1),"",X2852*W2852)))))))))))))),"")</f>
        <v/>
      </c>
      <c r="Z2852" s="18" t="str">
        <f t="shared" si="133"/>
        <v/>
      </c>
      <c r="AA2852" s="19" t="str">
        <f>IFERROR(VLOOKUP(E2852,[2]an!$A$3:$B$81,2,FALSE),"")</f>
        <v/>
      </c>
      <c r="AB2852" s="19" t="str">
        <f>IFERROR(VLOOKUP(AA2852,[2]an!$C$2:$D$16,2,FALSE),"")</f>
        <v/>
      </c>
      <c r="AC2852" s="20"/>
      <c r="AD2852" s="21" t="str">
        <f>IF(A2852=[2]an!$F$36,VLOOKUP([2]an!$F$36,[2]an!$F$36:$H$36,3,FALSE),IF(A2852=[2]an!$F$35,VLOOKUP([2]an!$F$35,[2]an!$F$35:$H$35,3,FALSE),IF(A2852=[2]an!$F$33,VLOOKUP([2]an!$F$33,[2]an!$F$33:$H$33,3,FALSE),IF(A2852=[2]an!$F$31,VLOOKUP([2]an!$F$31,[2]an!$F$31:$H$31,3,FALSE),""))))</f>
        <v/>
      </c>
    </row>
    <row r="2853" spans="6:30" x14ac:dyDescent="0.2">
      <c r="F2853" s="10"/>
      <c r="G2853" s="8" t="str">
        <f t="shared" si="134"/>
        <v/>
      </c>
      <c r="H2853" s="13"/>
      <c r="K2853" s="13"/>
      <c r="L2853" s="10"/>
      <c r="M2853" s="10"/>
      <c r="S2853" s="8" t="str">
        <f>IFERROR(VLOOKUP(D2853,[1]peretoe_teenus!$A$2:$L$2000,5,FALSE),"")</f>
        <v/>
      </c>
      <c r="U2853" s="13"/>
      <c r="V2853" s="15" t="str" cm="1">
        <f t="array" ref="V2853">IFERROR(IF(AND(F2853="Tugigrupp",RANK(K2853,$K2853:$K2853)+COUNTIFS($K$2:K2853,K2853,$L$2:L2853,L2853,$M$2:M2853,M2853,$I$2:I2853,I2853,$G$2:G2853,G2853,$F$2:F2853,F2853)-1=1),SUMPRODUCT(($F$2:$F$4154=F2853)*($G$2:$G$4154=G2853)*($K$2:$K$4154=K2853)*($I$2:$I$4154=I2853)*($L$2:$L$4154=L2853)*($M$2:$M$4154=M2853)),""),"")</f>
        <v/>
      </c>
      <c r="W2853" s="15" t="str">
        <f t="shared" si="132"/>
        <v/>
      </c>
      <c r="X2853" s="16" t="str">
        <f>IF(AND(A2853=[2]an!$G$38,F2853=[2]an!$E$40),[2]an!$G$40,IF(AND(A2853=[2]an!$G$38,F2853=[2]an!$E$41),[2]an!$G$41,IF(AND(A2853=[2]an!$G$38,F2853=[2]an!$E$39,H2853&gt;=[2]an!$M$37),[2]an!$G$39,
IF(AND(A2853=[2]an!$G$38,F2853=[2]an!$E$39,H2853&lt;[2]an!$M$37,S2853="kahepoolne vajaduspõhine",U2853=""),[2]an!$M$40,
IF(AND(A2853=[2]an!$G$38,F2853=[2]an!$E$39,H2853&lt;[2]an!$M$37,S2853="kahepoolne vajaduspõhine",U2853&lt;&gt;""),[2]an!$G$39,
IF(AND(A2853=[2]an!$G$38,F2853=[2]an!$E$39,H2853&lt;[2]an!$M$37,S2853&lt;&gt;"kahepoolne vajaduspõhine"),[2]an!$G$39,
IF(AND(A2853=[2]an!$G$38,F2853=[2]an!$E$42),[2]an!$G$42,
IF(AND(A2853=[2]an!$H$38,F2853=[2]an!$E$40),[2]an!$H$40,IF(AND(A2853=[2]an!$H$38,F2853=[2]an!$E$41),[2]an!$H$41,IF(AND(A2853=[2]an!$H$38,F2853=[2]an!$E$39,H2853&gt;=[2]an!$M$37),[2]an!$H$39,
IF(AND(A2853=[2]an!$H$38,F2853=[2]an!$E$39,H2853&lt;[2]an!$M$37,S2853="kahepoolne vajaduspõhine",U2853=""),[2]an!$M$40,
IF(AND(A2853=[2]an!$H$38,F2853=[2]an!$E$39,H2853&lt;[2]an!$M$37,S2853="kahepoolne vajaduspõhine",U2853&lt;&gt;""),[2]an!$H$39,
IF(AND(A2853=[2]an!$H$38,F2853=[2]an!$E$39,H2853&lt;[2]an!$M$37,S2853&lt;&gt;"kahepoolne vajaduspõhine"),[2]an!$H$39,
IF(AND(A2853=[2]an!$H$38,F2853=[2]an!$E$42),[2]an!$H$42,
IF(AND(A2853=[2]an!$I$38,F2853=[2]an!$E$40),[2]an!$I$40,IF(AND(A2853=[2]an!$I$38,F2853=[2]an!$E$41),[2]an!$I$41,IF(AND(A2853=[2]an!$I$38,F2853=[2]an!$E$39,H2853&gt;=[2]an!$M$37),[2]an!$I$39,
IF(AND(A2853=[2]an!$I$38,F2853=[2]an!$E$39,H2853&lt;[2]an!$M$37,S2853="kahepoolne vajaduspõhine",U2853=""),[2]an!$M$40,
IF(AND(A2853=[2]an!$I$38,F2853=[2]an!$E$39,H2853&lt;[2]an!$M$37,S2853="kahepoolne vajaduspõhine",U2853&lt;&gt;""),[2]an!$I$39,
IF(AND(A2853=[2]an!$I$38,F2853=[2]an!$E$39,H2853&lt;[2]an!$M$37,S2853&lt;&gt;"kahepoolne vajaduspõhine"),[2]an!$I$39,
IF(AND(A2853=[2]an!$I$38,F2853=[2]an!$E$42),[2]an!$I$42,
IF(AND(A2853=[2]an!$J$38,F2853=[2]an!$E$40),[2]an!$J$40,IF(AND(A2853=[2]an!$J$38,F2853=[2]an!$E$41),[2]an!$J$41,IF(AND(A2853=[2]an!$J$38,F2853=[2]an!$E$39,H2853&gt;=[2]an!$M$37),[2]an!$J$39,
IF(AND(A2853=[2]an!$J$38,F2853=[2]an!$E$39,H2853&lt;[2]an!$M$37,S2853="kahepoolne vajaduspõhine",U2853=""),[2]an!$M$40,
IF(AND(A2853=[2]an!$J$38,F2853=[2]an!$E$39,H2853&lt;[2]an!$M$37,S2853="kahepoolne vajaduspõhine",U2853&lt;&gt;""),[2]an!$J$39,
IF(AND(A2853=[2]an!$J$38,F2853=[2]an!$E$39,H2853&lt;[2]an!$M$37,S2853&lt;&gt;"kahepoolne vajaduspõhine"),[2]an!$J$39,
IF(AND(A2853=[2]an!$J$38,F2853=[2]an!$E$42),[2]an!$J$42,""))))))))))))))))))))))))))))</f>
        <v/>
      </c>
      <c r="Y2853" s="17" t="str">
        <f>IFERROR(IF(F2853="Tugigrupp",0,
IF(AND(F2853="Peretoe teenus",H2853&gt;=[2]an!$M$37,RANK(D2853,$D2853:$D2853)+COUNTIFS($D$2:D2853,D2853,$F$2:F2853,F2853)-1&gt;1),"",
IF(AND(F2853="Peretoe teenus",H2853&gt;=[2]an!$M$37,RANK(D2853,$D2853:$D2853)+COUNTIFS($D$2:D2853,D2853,$F$2:F2853,F2853)-1=1,MONTH(H2853)=MONTH(K2853)=TRUE,YEAR(H2853)=YEAR(K2853)=TRUE),((EOMONTH(H2853,0)-H2853+1)*X2853)/DAY(EOMONTH(H2853,0)),
IF(AND(F2853="Peretoe teenus",H2853&gt;=[2]an!$M$37,RANK(D2853,$D2853:$D2853)+COUNTIFS($D$2:D2853,D2853,$F$2:F2853,F2853)-1=1),X2853,
IF(AND(F2853="Peretoe teenus",H2853&lt;[2]an!$M$37,S2853&lt;&gt;"kahepoolne vajaduspõhine",RANK(D2853,$D2853:$D2853)+COUNTIFS($D$2:D2853,D2853,$F$2:F2853,F2853)-1=1),X2853,
IF(AND(F2853="Peretoe teenus",H2853&lt;[2]an!$M$37,S2853&lt;&gt;"kahepoolne vajaduspõhine",RANK(D2853,$D2853:$D2853)+COUNTIFS($D$2:D2853,D2853,$F$2:F2853,F2853)-1&gt;1),"",
IF(AND(F2853="Peretoe teenus",H2853&lt;[2]an!$M$37,S2853="kahepoolne vajaduspõhine",U2853="",RANK(D2853,$D2853:$D2853)+COUNTIFS($D$2:D2853,D2853,$F$2:F2853,F2853)-1=1),X2853,
IF(AND(F2853="Peretoe teenus",H2853&lt;[2]an!$M$37,S2853="kahepoolne vajaduspõhine",U2853="",RANK(D2853,$D2853:$D2853)+COUNTIFS($D$2:D2853,D2853,$F$2:F2853,F2853)-1&gt;1),"",
IF(AND(F2853="Peretoe teenus",H2853&lt;[2]an!$M$37,S2853="kahepoolne vajaduspõhine",U2853&lt;[2]an!$M$37,RANK(D2853,$D2853:$D2853)+COUNTIFS($D$2:D2853,D2853,$F$2:F2853,F2853)-1=1),X2853,
IF(AND(F2853="Peretoe teenus",H2853&lt;[2]an!$M$37,S2853="kahepoolne vajaduspõhine",U2853&lt;[2]an!$M$37,RANK(D2853,$D2853:$D2853)+COUNTIFS($D$2:D2853,D2853,$F$2:F2853,F2853)-1&gt;1),"",
IF(AND(F2853="Peretoe teenus",H2853&lt;[2]an!$M$37,S2853="kahepoolne vajaduspõhine",U2853&gt;=[2]an!$M$37,U2853&lt;=[2]an!$M$38,RANK(D2853,$D2853:$D2853)+COUNTIFS($D$2:D2853,D2853,$F$2:F2853,F2853)-1=1),
((EOMONTH(U2853,0)-U2853+1)*X2853)/DAY(EOMONTH(U2853,0))+(DAY(U2853)-1)*100/DAY(EOMONTH(U2853,0)),
IF(AND(F2853="Peretoe teenus",H2853&lt;[2]an!$M$37,S2853="kahepoolne vajaduspõhine",U2853&gt;=[2]an!$M$37,U2853&lt;=[2]an!$M$38,RANK(D2853,$D2853:$D2853)+COUNTIFS($D$2:D2853,D2853,$F$2:F2853,F2853)-1&gt;1),"",
IF(AND(F2853="Peretoe teenus",H2853&lt;[2]an!$M$37,S2853="kahepoolne vajaduspõhine",U2853&gt;[2]an!$M$38,RANK(D2853,$D2853:$D2853)+COUNTIFS($D$2:D2853,D2853,$F$2:F2853,F2853)-1=1),X2853,
IF(AND(F2853="Peretoe teenus",H2853&lt;[2]an!$M$37,S2853="kahepoolne vajaduspõhine",U2853&gt;[2]an!$M$38,RANK(D2853,$D2853:$D2853)+COUNTIFS($D$2:D2853,D2853,$F$2:F2853,F2853)-1&gt;1),"",X2853*W2853)))))))))))))),"")</f>
        <v/>
      </c>
      <c r="Z2853" s="18" t="str">
        <f t="shared" si="133"/>
        <v/>
      </c>
      <c r="AA2853" s="19" t="str">
        <f>IFERROR(VLOOKUP(E2853,[2]an!$A$3:$B$81,2,FALSE),"")</f>
        <v/>
      </c>
      <c r="AB2853" s="19" t="str">
        <f>IFERROR(VLOOKUP(AA2853,[2]an!$C$2:$D$16,2,FALSE),"")</f>
        <v/>
      </c>
      <c r="AC2853" s="20"/>
      <c r="AD2853" s="21" t="str">
        <f>IF(A2853=[2]an!$F$36,VLOOKUP([2]an!$F$36,[2]an!$F$36:$H$36,3,FALSE),IF(A2853=[2]an!$F$35,VLOOKUP([2]an!$F$35,[2]an!$F$35:$H$35,3,FALSE),IF(A2853=[2]an!$F$33,VLOOKUP([2]an!$F$33,[2]an!$F$33:$H$33,3,FALSE),IF(A2853=[2]an!$F$31,VLOOKUP([2]an!$F$31,[2]an!$F$31:$H$31,3,FALSE),""))))</f>
        <v/>
      </c>
    </row>
    <row r="2854" spans="6:30" x14ac:dyDescent="0.2">
      <c r="F2854" s="10"/>
      <c r="G2854" s="8" t="str">
        <f t="shared" si="134"/>
        <v/>
      </c>
      <c r="H2854" s="13"/>
      <c r="K2854" s="13"/>
      <c r="L2854" s="10"/>
      <c r="M2854" s="10"/>
      <c r="S2854" s="8" t="str">
        <f>IFERROR(VLOOKUP(D2854,[1]peretoe_teenus!$A$2:$L$2000,5,FALSE),"")</f>
        <v/>
      </c>
      <c r="U2854" s="13"/>
      <c r="V2854" s="15" t="str" cm="1">
        <f t="array" ref="V2854">IFERROR(IF(AND(F2854="Tugigrupp",RANK(K2854,$K2854:$K2854)+COUNTIFS($K$2:K2854,K2854,$L$2:L2854,L2854,$M$2:M2854,M2854,$I$2:I2854,I2854,$G$2:G2854,G2854,$F$2:F2854,F2854)-1=1),SUMPRODUCT(($F$2:$F$4154=F2854)*($G$2:$G$4154=G2854)*($K$2:$K$4154=K2854)*($I$2:$I$4154=I2854)*($L$2:$L$4154=L2854)*($M$2:$M$4154=M2854)),""),"")</f>
        <v/>
      </c>
      <c r="W2854" s="15" t="str">
        <f t="shared" si="132"/>
        <v/>
      </c>
      <c r="X2854" s="16" t="str">
        <f>IF(AND(A2854=[2]an!$G$38,F2854=[2]an!$E$40),[2]an!$G$40,IF(AND(A2854=[2]an!$G$38,F2854=[2]an!$E$41),[2]an!$G$41,IF(AND(A2854=[2]an!$G$38,F2854=[2]an!$E$39,H2854&gt;=[2]an!$M$37),[2]an!$G$39,
IF(AND(A2854=[2]an!$G$38,F2854=[2]an!$E$39,H2854&lt;[2]an!$M$37,S2854="kahepoolne vajaduspõhine",U2854=""),[2]an!$M$40,
IF(AND(A2854=[2]an!$G$38,F2854=[2]an!$E$39,H2854&lt;[2]an!$M$37,S2854="kahepoolne vajaduspõhine",U2854&lt;&gt;""),[2]an!$G$39,
IF(AND(A2854=[2]an!$G$38,F2854=[2]an!$E$39,H2854&lt;[2]an!$M$37,S2854&lt;&gt;"kahepoolne vajaduspõhine"),[2]an!$G$39,
IF(AND(A2854=[2]an!$G$38,F2854=[2]an!$E$42),[2]an!$G$42,
IF(AND(A2854=[2]an!$H$38,F2854=[2]an!$E$40),[2]an!$H$40,IF(AND(A2854=[2]an!$H$38,F2854=[2]an!$E$41),[2]an!$H$41,IF(AND(A2854=[2]an!$H$38,F2854=[2]an!$E$39,H2854&gt;=[2]an!$M$37),[2]an!$H$39,
IF(AND(A2854=[2]an!$H$38,F2854=[2]an!$E$39,H2854&lt;[2]an!$M$37,S2854="kahepoolne vajaduspõhine",U2854=""),[2]an!$M$40,
IF(AND(A2854=[2]an!$H$38,F2854=[2]an!$E$39,H2854&lt;[2]an!$M$37,S2854="kahepoolne vajaduspõhine",U2854&lt;&gt;""),[2]an!$H$39,
IF(AND(A2854=[2]an!$H$38,F2854=[2]an!$E$39,H2854&lt;[2]an!$M$37,S2854&lt;&gt;"kahepoolne vajaduspõhine"),[2]an!$H$39,
IF(AND(A2854=[2]an!$H$38,F2854=[2]an!$E$42),[2]an!$H$42,
IF(AND(A2854=[2]an!$I$38,F2854=[2]an!$E$40),[2]an!$I$40,IF(AND(A2854=[2]an!$I$38,F2854=[2]an!$E$41),[2]an!$I$41,IF(AND(A2854=[2]an!$I$38,F2854=[2]an!$E$39,H2854&gt;=[2]an!$M$37),[2]an!$I$39,
IF(AND(A2854=[2]an!$I$38,F2854=[2]an!$E$39,H2854&lt;[2]an!$M$37,S2854="kahepoolne vajaduspõhine",U2854=""),[2]an!$M$40,
IF(AND(A2854=[2]an!$I$38,F2854=[2]an!$E$39,H2854&lt;[2]an!$M$37,S2854="kahepoolne vajaduspõhine",U2854&lt;&gt;""),[2]an!$I$39,
IF(AND(A2854=[2]an!$I$38,F2854=[2]an!$E$39,H2854&lt;[2]an!$M$37,S2854&lt;&gt;"kahepoolne vajaduspõhine"),[2]an!$I$39,
IF(AND(A2854=[2]an!$I$38,F2854=[2]an!$E$42),[2]an!$I$42,
IF(AND(A2854=[2]an!$J$38,F2854=[2]an!$E$40),[2]an!$J$40,IF(AND(A2854=[2]an!$J$38,F2854=[2]an!$E$41),[2]an!$J$41,IF(AND(A2854=[2]an!$J$38,F2854=[2]an!$E$39,H2854&gt;=[2]an!$M$37),[2]an!$J$39,
IF(AND(A2854=[2]an!$J$38,F2854=[2]an!$E$39,H2854&lt;[2]an!$M$37,S2854="kahepoolne vajaduspõhine",U2854=""),[2]an!$M$40,
IF(AND(A2854=[2]an!$J$38,F2854=[2]an!$E$39,H2854&lt;[2]an!$M$37,S2854="kahepoolne vajaduspõhine",U2854&lt;&gt;""),[2]an!$J$39,
IF(AND(A2854=[2]an!$J$38,F2854=[2]an!$E$39,H2854&lt;[2]an!$M$37,S2854&lt;&gt;"kahepoolne vajaduspõhine"),[2]an!$J$39,
IF(AND(A2854=[2]an!$J$38,F2854=[2]an!$E$42),[2]an!$J$42,""))))))))))))))))))))))))))))</f>
        <v/>
      </c>
      <c r="Y2854" s="17" t="str">
        <f>IFERROR(IF(F2854="Tugigrupp",0,
IF(AND(F2854="Peretoe teenus",H2854&gt;=[2]an!$M$37,RANK(D2854,$D2854:$D2854)+COUNTIFS($D$2:D2854,D2854,$F$2:F2854,F2854)-1&gt;1),"",
IF(AND(F2854="Peretoe teenus",H2854&gt;=[2]an!$M$37,RANK(D2854,$D2854:$D2854)+COUNTIFS($D$2:D2854,D2854,$F$2:F2854,F2854)-1=1,MONTH(H2854)=MONTH(K2854)=TRUE,YEAR(H2854)=YEAR(K2854)=TRUE),((EOMONTH(H2854,0)-H2854+1)*X2854)/DAY(EOMONTH(H2854,0)),
IF(AND(F2854="Peretoe teenus",H2854&gt;=[2]an!$M$37,RANK(D2854,$D2854:$D2854)+COUNTIFS($D$2:D2854,D2854,$F$2:F2854,F2854)-1=1),X2854,
IF(AND(F2854="Peretoe teenus",H2854&lt;[2]an!$M$37,S2854&lt;&gt;"kahepoolne vajaduspõhine",RANK(D2854,$D2854:$D2854)+COUNTIFS($D$2:D2854,D2854,$F$2:F2854,F2854)-1=1),X2854,
IF(AND(F2854="Peretoe teenus",H2854&lt;[2]an!$M$37,S2854&lt;&gt;"kahepoolne vajaduspõhine",RANK(D2854,$D2854:$D2854)+COUNTIFS($D$2:D2854,D2854,$F$2:F2854,F2854)-1&gt;1),"",
IF(AND(F2854="Peretoe teenus",H2854&lt;[2]an!$M$37,S2854="kahepoolne vajaduspõhine",U2854="",RANK(D2854,$D2854:$D2854)+COUNTIFS($D$2:D2854,D2854,$F$2:F2854,F2854)-1=1),X2854,
IF(AND(F2854="Peretoe teenus",H2854&lt;[2]an!$M$37,S2854="kahepoolne vajaduspõhine",U2854="",RANK(D2854,$D2854:$D2854)+COUNTIFS($D$2:D2854,D2854,$F$2:F2854,F2854)-1&gt;1),"",
IF(AND(F2854="Peretoe teenus",H2854&lt;[2]an!$M$37,S2854="kahepoolne vajaduspõhine",U2854&lt;[2]an!$M$37,RANK(D2854,$D2854:$D2854)+COUNTIFS($D$2:D2854,D2854,$F$2:F2854,F2854)-1=1),X2854,
IF(AND(F2854="Peretoe teenus",H2854&lt;[2]an!$M$37,S2854="kahepoolne vajaduspõhine",U2854&lt;[2]an!$M$37,RANK(D2854,$D2854:$D2854)+COUNTIFS($D$2:D2854,D2854,$F$2:F2854,F2854)-1&gt;1),"",
IF(AND(F2854="Peretoe teenus",H2854&lt;[2]an!$M$37,S2854="kahepoolne vajaduspõhine",U2854&gt;=[2]an!$M$37,U2854&lt;=[2]an!$M$38,RANK(D2854,$D2854:$D2854)+COUNTIFS($D$2:D2854,D2854,$F$2:F2854,F2854)-1=1),
((EOMONTH(U2854,0)-U2854+1)*X2854)/DAY(EOMONTH(U2854,0))+(DAY(U2854)-1)*100/DAY(EOMONTH(U2854,0)),
IF(AND(F2854="Peretoe teenus",H2854&lt;[2]an!$M$37,S2854="kahepoolne vajaduspõhine",U2854&gt;=[2]an!$M$37,U2854&lt;=[2]an!$M$38,RANK(D2854,$D2854:$D2854)+COUNTIFS($D$2:D2854,D2854,$F$2:F2854,F2854)-1&gt;1),"",
IF(AND(F2854="Peretoe teenus",H2854&lt;[2]an!$M$37,S2854="kahepoolne vajaduspõhine",U2854&gt;[2]an!$M$38,RANK(D2854,$D2854:$D2854)+COUNTIFS($D$2:D2854,D2854,$F$2:F2854,F2854)-1=1),X2854,
IF(AND(F2854="Peretoe teenus",H2854&lt;[2]an!$M$37,S2854="kahepoolne vajaduspõhine",U2854&gt;[2]an!$M$38,RANK(D2854,$D2854:$D2854)+COUNTIFS($D$2:D2854,D2854,$F$2:F2854,F2854)-1&gt;1),"",X2854*W2854)))))))))))))),"")</f>
        <v/>
      </c>
      <c r="Z2854" s="18" t="str">
        <f t="shared" si="133"/>
        <v/>
      </c>
      <c r="AA2854" s="19" t="str">
        <f>IFERROR(VLOOKUP(E2854,[2]an!$A$3:$B$81,2,FALSE),"")</f>
        <v/>
      </c>
      <c r="AB2854" s="19" t="str">
        <f>IFERROR(VLOOKUP(AA2854,[2]an!$C$2:$D$16,2,FALSE),"")</f>
        <v/>
      </c>
      <c r="AC2854" s="20"/>
      <c r="AD2854" s="21" t="str">
        <f>IF(A2854=[2]an!$F$36,VLOOKUP([2]an!$F$36,[2]an!$F$36:$H$36,3,FALSE),IF(A2854=[2]an!$F$35,VLOOKUP([2]an!$F$35,[2]an!$F$35:$H$35,3,FALSE),IF(A2854=[2]an!$F$33,VLOOKUP([2]an!$F$33,[2]an!$F$33:$H$33,3,FALSE),IF(A2854=[2]an!$F$31,VLOOKUP([2]an!$F$31,[2]an!$F$31:$H$31,3,FALSE),""))))</f>
        <v/>
      </c>
    </row>
    <row r="2855" spans="6:30" x14ac:dyDescent="0.2">
      <c r="F2855" s="10"/>
      <c r="G2855" s="8" t="str">
        <f t="shared" si="134"/>
        <v/>
      </c>
      <c r="H2855" s="13"/>
      <c r="K2855" s="13"/>
      <c r="L2855" s="10"/>
      <c r="M2855" s="10"/>
      <c r="S2855" s="8" t="str">
        <f>IFERROR(VLOOKUP(D2855,[1]peretoe_teenus!$A$2:$L$2000,5,FALSE),"")</f>
        <v/>
      </c>
      <c r="U2855" s="13"/>
      <c r="V2855" s="15" t="str" cm="1">
        <f t="array" ref="V2855">IFERROR(IF(AND(F2855="Tugigrupp",RANK(K2855,$K2855:$K2855)+COUNTIFS($K$2:K2855,K2855,$L$2:L2855,L2855,$M$2:M2855,M2855,$I$2:I2855,I2855,$G$2:G2855,G2855,$F$2:F2855,F2855)-1=1),SUMPRODUCT(($F$2:$F$4154=F2855)*($G$2:$G$4154=G2855)*($K$2:$K$4154=K2855)*($I$2:$I$4154=I2855)*($L$2:$L$4154=L2855)*($M$2:$M$4154=M2855)),""),"")</f>
        <v/>
      </c>
      <c r="W2855" s="15" t="str">
        <f t="shared" si="132"/>
        <v/>
      </c>
      <c r="X2855" s="16" t="str">
        <f>IF(AND(A2855=[2]an!$G$38,F2855=[2]an!$E$40),[2]an!$G$40,IF(AND(A2855=[2]an!$G$38,F2855=[2]an!$E$41),[2]an!$G$41,IF(AND(A2855=[2]an!$G$38,F2855=[2]an!$E$39,H2855&gt;=[2]an!$M$37),[2]an!$G$39,
IF(AND(A2855=[2]an!$G$38,F2855=[2]an!$E$39,H2855&lt;[2]an!$M$37,S2855="kahepoolne vajaduspõhine",U2855=""),[2]an!$M$40,
IF(AND(A2855=[2]an!$G$38,F2855=[2]an!$E$39,H2855&lt;[2]an!$M$37,S2855="kahepoolne vajaduspõhine",U2855&lt;&gt;""),[2]an!$G$39,
IF(AND(A2855=[2]an!$G$38,F2855=[2]an!$E$39,H2855&lt;[2]an!$M$37,S2855&lt;&gt;"kahepoolne vajaduspõhine"),[2]an!$G$39,
IF(AND(A2855=[2]an!$G$38,F2855=[2]an!$E$42),[2]an!$G$42,
IF(AND(A2855=[2]an!$H$38,F2855=[2]an!$E$40),[2]an!$H$40,IF(AND(A2855=[2]an!$H$38,F2855=[2]an!$E$41),[2]an!$H$41,IF(AND(A2855=[2]an!$H$38,F2855=[2]an!$E$39,H2855&gt;=[2]an!$M$37),[2]an!$H$39,
IF(AND(A2855=[2]an!$H$38,F2855=[2]an!$E$39,H2855&lt;[2]an!$M$37,S2855="kahepoolne vajaduspõhine",U2855=""),[2]an!$M$40,
IF(AND(A2855=[2]an!$H$38,F2855=[2]an!$E$39,H2855&lt;[2]an!$M$37,S2855="kahepoolne vajaduspõhine",U2855&lt;&gt;""),[2]an!$H$39,
IF(AND(A2855=[2]an!$H$38,F2855=[2]an!$E$39,H2855&lt;[2]an!$M$37,S2855&lt;&gt;"kahepoolne vajaduspõhine"),[2]an!$H$39,
IF(AND(A2855=[2]an!$H$38,F2855=[2]an!$E$42),[2]an!$H$42,
IF(AND(A2855=[2]an!$I$38,F2855=[2]an!$E$40),[2]an!$I$40,IF(AND(A2855=[2]an!$I$38,F2855=[2]an!$E$41),[2]an!$I$41,IF(AND(A2855=[2]an!$I$38,F2855=[2]an!$E$39,H2855&gt;=[2]an!$M$37),[2]an!$I$39,
IF(AND(A2855=[2]an!$I$38,F2855=[2]an!$E$39,H2855&lt;[2]an!$M$37,S2855="kahepoolne vajaduspõhine",U2855=""),[2]an!$M$40,
IF(AND(A2855=[2]an!$I$38,F2855=[2]an!$E$39,H2855&lt;[2]an!$M$37,S2855="kahepoolne vajaduspõhine",U2855&lt;&gt;""),[2]an!$I$39,
IF(AND(A2855=[2]an!$I$38,F2855=[2]an!$E$39,H2855&lt;[2]an!$M$37,S2855&lt;&gt;"kahepoolne vajaduspõhine"),[2]an!$I$39,
IF(AND(A2855=[2]an!$I$38,F2855=[2]an!$E$42),[2]an!$I$42,
IF(AND(A2855=[2]an!$J$38,F2855=[2]an!$E$40),[2]an!$J$40,IF(AND(A2855=[2]an!$J$38,F2855=[2]an!$E$41),[2]an!$J$41,IF(AND(A2855=[2]an!$J$38,F2855=[2]an!$E$39,H2855&gt;=[2]an!$M$37),[2]an!$J$39,
IF(AND(A2855=[2]an!$J$38,F2855=[2]an!$E$39,H2855&lt;[2]an!$M$37,S2855="kahepoolne vajaduspõhine",U2855=""),[2]an!$M$40,
IF(AND(A2855=[2]an!$J$38,F2855=[2]an!$E$39,H2855&lt;[2]an!$M$37,S2855="kahepoolne vajaduspõhine",U2855&lt;&gt;""),[2]an!$J$39,
IF(AND(A2855=[2]an!$J$38,F2855=[2]an!$E$39,H2855&lt;[2]an!$M$37,S2855&lt;&gt;"kahepoolne vajaduspõhine"),[2]an!$J$39,
IF(AND(A2855=[2]an!$J$38,F2855=[2]an!$E$42),[2]an!$J$42,""))))))))))))))))))))))))))))</f>
        <v/>
      </c>
      <c r="Y2855" s="17" t="str">
        <f>IFERROR(IF(F2855="Tugigrupp",0,
IF(AND(F2855="Peretoe teenus",H2855&gt;=[2]an!$M$37,RANK(D2855,$D2855:$D2855)+COUNTIFS($D$2:D2855,D2855,$F$2:F2855,F2855)-1&gt;1),"",
IF(AND(F2855="Peretoe teenus",H2855&gt;=[2]an!$M$37,RANK(D2855,$D2855:$D2855)+COUNTIFS($D$2:D2855,D2855,$F$2:F2855,F2855)-1=1,MONTH(H2855)=MONTH(K2855)=TRUE,YEAR(H2855)=YEAR(K2855)=TRUE),((EOMONTH(H2855,0)-H2855+1)*X2855)/DAY(EOMONTH(H2855,0)),
IF(AND(F2855="Peretoe teenus",H2855&gt;=[2]an!$M$37,RANK(D2855,$D2855:$D2855)+COUNTIFS($D$2:D2855,D2855,$F$2:F2855,F2855)-1=1),X2855,
IF(AND(F2855="Peretoe teenus",H2855&lt;[2]an!$M$37,S2855&lt;&gt;"kahepoolne vajaduspõhine",RANK(D2855,$D2855:$D2855)+COUNTIFS($D$2:D2855,D2855,$F$2:F2855,F2855)-1=1),X2855,
IF(AND(F2855="Peretoe teenus",H2855&lt;[2]an!$M$37,S2855&lt;&gt;"kahepoolne vajaduspõhine",RANK(D2855,$D2855:$D2855)+COUNTIFS($D$2:D2855,D2855,$F$2:F2855,F2855)-1&gt;1),"",
IF(AND(F2855="Peretoe teenus",H2855&lt;[2]an!$M$37,S2855="kahepoolne vajaduspõhine",U2855="",RANK(D2855,$D2855:$D2855)+COUNTIFS($D$2:D2855,D2855,$F$2:F2855,F2855)-1=1),X2855,
IF(AND(F2855="Peretoe teenus",H2855&lt;[2]an!$M$37,S2855="kahepoolne vajaduspõhine",U2855="",RANK(D2855,$D2855:$D2855)+COUNTIFS($D$2:D2855,D2855,$F$2:F2855,F2855)-1&gt;1),"",
IF(AND(F2855="Peretoe teenus",H2855&lt;[2]an!$M$37,S2855="kahepoolne vajaduspõhine",U2855&lt;[2]an!$M$37,RANK(D2855,$D2855:$D2855)+COUNTIFS($D$2:D2855,D2855,$F$2:F2855,F2855)-1=1),X2855,
IF(AND(F2855="Peretoe teenus",H2855&lt;[2]an!$M$37,S2855="kahepoolne vajaduspõhine",U2855&lt;[2]an!$M$37,RANK(D2855,$D2855:$D2855)+COUNTIFS($D$2:D2855,D2855,$F$2:F2855,F2855)-1&gt;1),"",
IF(AND(F2855="Peretoe teenus",H2855&lt;[2]an!$M$37,S2855="kahepoolne vajaduspõhine",U2855&gt;=[2]an!$M$37,U2855&lt;=[2]an!$M$38,RANK(D2855,$D2855:$D2855)+COUNTIFS($D$2:D2855,D2855,$F$2:F2855,F2855)-1=1),
((EOMONTH(U2855,0)-U2855+1)*X2855)/DAY(EOMONTH(U2855,0))+(DAY(U2855)-1)*100/DAY(EOMONTH(U2855,0)),
IF(AND(F2855="Peretoe teenus",H2855&lt;[2]an!$M$37,S2855="kahepoolne vajaduspõhine",U2855&gt;=[2]an!$M$37,U2855&lt;=[2]an!$M$38,RANK(D2855,$D2855:$D2855)+COUNTIFS($D$2:D2855,D2855,$F$2:F2855,F2855)-1&gt;1),"",
IF(AND(F2855="Peretoe teenus",H2855&lt;[2]an!$M$37,S2855="kahepoolne vajaduspõhine",U2855&gt;[2]an!$M$38,RANK(D2855,$D2855:$D2855)+COUNTIFS($D$2:D2855,D2855,$F$2:F2855,F2855)-1=1),X2855,
IF(AND(F2855="Peretoe teenus",H2855&lt;[2]an!$M$37,S2855="kahepoolne vajaduspõhine",U2855&gt;[2]an!$M$38,RANK(D2855,$D2855:$D2855)+COUNTIFS($D$2:D2855,D2855,$F$2:F2855,F2855)-1&gt;1),"",X2855*W2855)))))))))))))),"")</f>
        <v/>
      </c>
      <c r="Z2855" s="18" t="str">
        <f t="shared" si="133"/>
        <v/>
      </c>
      <c r="AA2855" s="19" t="str">
        <f>IFERROR(VLOOKUP(E2855,[2]an!$A$3:$B$81,2,FALSE),"")</f>
        <v/>
      </c>
      <c r="AB2855" s="19" t="str">
        <f>IFERROR(VLOOKUP(AA2855,[2]an!$C$2:$D$16,2,FALSE),"")</f>
        <v/>
      </c>
      <c r="AC2855" s="20"/>
      <c r="AD2855" s="21" t="str">
        <f>IF(A2855=[2]an!$F$36,VLOOKUP([2]an!$F$36,[2]an!$F$36:$H$36,3,FALSE),IF(A2855=[2]an!$F$35,VLOOKUP([2]an!$F$35,[2]an!$F$35:$H$35,3,FALSE),IF(A2855=[2]an!$F$33,VLOOKUP([2]an!$F$33,[2]an!$F$33:$H$33,3,FALSE),IF(A2855=[2]an!$F$31,VLOOKUP([2]an!$F$31,[2]an!$F$31:$H$31,3,FALSE),""))))</f>
        <v/>
      </c>
    </row>
    <row r="2856" spans="6:30" x14ac:dyDescent="0.2">
      <c r="F2856" s="10"/>
      <c r="G2856" s="8" t="str">
        <f t="shared" si="134"/>
        <v/>
      </c>
      <c r="H2856" s="13"/>
      <c r="K2856" s="13"/>
      <c r="L2856" s="10"/>
      <c r="M2856" s="10"/>
      <c r="S2856" s="8" t="str">
        <f>IFERROR(VLOOKUP(D2856,[1]peretoe_teenus!$A$2:$L$2000,5,FALSE),"")</f>
        <v/>
      </c>
      <c r="U2856" s="13"/>
      <c r="V2856" s="15" t="str" cm="1">
        <f t="array" ref="V2856">IFERROR(IF(AND(F2856="Tugigrupp",RANK(K2856,$K2856:$K2856)+COUNTIFS($K$2:K2856,K2856,$L$2:L2856,L2856,$M$2:M2856,M2856,$I$2:I2856,I2856,$G$2:G2856,G2856,$F$2:F2856,F2856)-1=1),SUMPRODUCT(($F$2:$F$4154=F2856)*($G$2:$G$4154=G2856)*($K$2:$K$4154=K2856)*($I$2:$I$4154=I2856)*($L$2:$L$4154=L2856)*($M$2:$M$4154=M2856)),""),"")</f>
        <v/>
      </c>
      <c r="W2856" s="15" t="str">
        <f t="shared" si="132"/>
        <v/>
      </c>
      <c r="X2856" s="16" t="str">
        <f>IF(AND(A2856=[2]an!$G$38,F2856=[2]an!$E$40),[2]an!$G$40,IF(AND(A2856=[2]an!$G$38,F2856=[2]an!$E$41),[2]an!$G$41,IF(AND(A2856=[2]an!$G$38,F2856=[2]an!$E$39,H2856&gt;=[2]an!$M$37),[2]an!$G$39,
IF(AND(A2856=[2]an!$G$38,F2856=[2]an!$E$39,H2856&lt;[2]an!$M$37,S2856="kahepoolne vajaduspõhine",U2856=""),[2]an!$M$40,
IF(AND(A2856=[2]an!$G$38,F2856=[2]an!$E$39,H2856&lt;[2]an!$M$37,S2856="kahepoolne vajaduspõhine",U2856&lt;&gt;""),[2]an!$G$39,
IF(AND(A2856=[2]an!$G$38,F2856=[2]an!$E$39,H2856&lt;[2]an!$M$37,S2856&lt;&gt;"kahepoolne vajaduspõhine"),[2]an!$G$39,
IF(AND(A2856=[2]an!$G$38,F2856=[2]an!$E$42),[2]an!$G$42,
IF(AND(A2856=[2]an!$H$38,F2856=[2]an!$E$40),[2]an!$H$40,IF(AND(A2856=[2]an!$H$38,F2856=[2]an!$E$41),[2]an!$H$41,IF(AND(A2856=[2]an!$H$38,F2856=[2]an!$E$39,H2856&gt;=[2]an!$M$37),[2]an!$H$39,
IF(AND(A2856=[2]an!$H$38,F2856=[2]an!$E$39,H2856&lt;[2]an!$M$37,S2856="kahepoolne vajaduspõhine",U2856=""),[2]an!$M$40,
IF(AND(A2856=[2]an!$H$38,F2856=[2]an!$E$39,H2856&lt;[2]an!$M$37,S2856="kahepoolne vajaduspõhine",U2856&lt;&gt;""),[2]an!$H$39,
IF(AND(A2856=[2]an!$H$38,F2856=[2]an!$E$39,H2856&lt;[2]an!$M$37,S2856&lt;&gt;"kahepoolne vajaduspõhine"),[2]an!$H$39,
IF(AND(A2856=[2]an!$H$38,F2856=[2]an!$E$42),[2]an!$H$42,
IF(AND(A2856=[2]an!$I$38,F2856=[2]an!$E$40),[2]an!$I$40,IF(AND(A2856=[2]an!$I$38,F2856=[2]an!$E$41),[2]an!$I$41,IF(AND(A2856=[2]an!$I$38,F2856=[2]an!$E$39,H2856&gt;=[2]an!$M$37),[2]an!$I$39,
IF(AND(A2856=[2]an!$I$38,F2856=[2]an!$E$39,H2856&lt;[2]an!$M$37,S2856="kahepoolne vajaduspõhine",U2856=""),[2]an!$M$40,
IF(AND(A2856=[2]an!$I$38,F2856=[2]an!$E$39,H2856&lt;[2]an!$M$37,S2856="kahepoolne vajaduspõhine",U2856&lt;&gt;""),[2]an!$I$39,
IF(AND(A2856=[2]an!$I$38,F2856=[2]an!$E$39,H2856&lt;[2]an!$M$37,S2856&lt;&gt;"kahepoolne vajaduspõhine"),[2]an!$I$39,
IF(AND(A2856=[2]an!$I$38,F2856=[2]an!$E$42),[2]an!$I$42,
IF(AND(A2856=[2]an!$J$38,F2856=[2]an!$E$40),[2]an!$J$40,IF(AND(A2856=[2]an!$J$38,F2856=[2]an!$E$41),[2]an!$J$41,IF(AND(A2856=[2]an!$J$38,F2856=[2]an!$E$39,H2856&gt;=[2]an!$M$37),[2]an!$J$39,
IF(AND(A2856=[2]an!$J$38,F2856=[2]an!$E$39,H2856&lt;[2]an!$M$37,S2856="kahepoolne vajaduspõhine",U2856=""),[2]an!$M$40,
IF(AND(A2856=[2]an!$J$38,F2856=[2]an!$E$39,H2856&lt;[2]an!$M$37,S2856="kahepoolne vajaduspõhine",U2856&lt;&gt;""),[2]an!$J$39,
IF(AND(A2856=[2]an!$J$38,F2856=[2]an!$E$39,H2856&lt;[2]an!$M$37,S2856&lt;&gt;"kahepoolne vajaduspõhine"),[2]an!$J$39,
IF(AND(A2856=[2]an!$J$38,F2856=[2]an!$E$42),[2]an!$J$42,""))))))))))))))))))))))))))))</f>
        <v/>
      </c>
      <c r="Y2856" s="17" t="str">
        <f>IFERROR(IF(F2856="Tugigrupp",0,
IF(AND(F2856="Peretoe teenus",H2856&gt;=[2]an!$M$37,RANK(D2856,$D2856:$D2856)+COUNTIFS($D$2:D2856,D2856,$F$2:F2856,F2856)-1&gt;1),"",
IF(AND(F2856="Peretoe teenus",H2856&gt;=[2]an!$M$37,RANK(D2856,$D2856:$D2856)+COUNTIFS($D$2:D2856,D2856,$F$2:F2856,F2856)-1=1,MONTH(H2856)=MONTH(K2856)=TRUE,YEAR(H2856)=YEAR(K2856)=TRUE),((EOMONTH(H2856,0)-H2856+1)*X2856)/DAY(EOMONTH(H2856,0)),
IF(AND(F2856="Peretoe teenus",H2856&gt;=[2]an!$M$37,RANK(D2856,$D2856:$D2856)+COUNTIFS($D$2:D2856,D2856,$F$2:F2856,F2856)-1=1),X2856,
IF(AND(F2856="Peretoe teenus",H2856&lt;[2]an!$M$37,S2856&lt;&gt;"kahepoolne vajaduspõhine",RANK(D2856,$D2856:$D2856)+COUNTIFS($D$2:D2856,D2856,$F$2:F2856,F2856)-1=1),X2856,
IF(AND(F2856="Peretoe teenus",H2856&lt;[2]an!$M$37,S2856&lt;&gt;"kahepoolne vajaduspõhine",RANK(D2856,$D2856:$D2856)+COUNTIFS($D$2:D2856,D2856,$F$2:F2856,F2856)-1&gt;1),"",
IF(AND(F2856="Peretoe teenus",H2856&lt;[2]an!$M$37,S2856="kahepoolne vajaduspõhine",U2856="",RANK(D2856,$D2856:$D2856)+COUNTIFS($D$2:D2856,D2856,$F$2:F2856,F2856)-1=1),X2856,
IF(AND(F2856="Peretoe teenus",H2856&lt;[2]an!$M$37,S2856="kahepoolne vajaduspõhine",U2856="",RANK(D2856,$D2856:$D2856)+COUNTIFS($D$2:D2856,D2856,$F$2:F2856,F2856)-1&gt;1),"",
IF(AND(F2856="Peretoe teenus",H2856&lt;[2]an!$M$37,S2856="kahepoolne vajaduspõhine",U2856&lt;[2]an!$M$37,RANK(D2856,$D2856:$D2856)+COUNTIFS($D$2:D2856,D2856,$F$2:F2856,F2856)-1=1),X2856,
IF(AND(F2856="Peretoe teenus",H2856&lt;[2]an!$M$37,S2856="kahepoolne vajaduspõhine",U2856&lt;[2]an!$M$37,RANK(D2856,$D2856:$D2856)+COUNTIFS($D$2:D2856,D2856,$F$2:F2856,F2856)-1&gt;1),"",
IF(AND(F2856="Peretoe teenus",H2856&lt;[2]an!$M$37,S2856="kahepoolne vajaduspõhine",U2856&gt;=[2]an!$M$37,U2856&lt;=[2]an!$M$38,RANK(D2856,$D2856:$D2856)+COUNTIFS($D$2:D2856,D2856,$F$2:F2856,F2856)-1=1),
((EOMONTH(U2856,0)-U2856+1)*X2856)/DAY(EOMONTH(U2856,0))+(DAY(U2856)-1)*100/DAY(EOMONTH(U2856,0)),
IF(AND(F2856="Peretoe teenus",H2856&lt;[2]an!$M$37,S2856="kahepoolne vajaduspõhine",U2856&gt;=[2]an!$M$37,U2856&lt;=[2]an!$M$38,RANK(D2856,$D2856:$D2856)+COUNTIFS($D$2:D2856,D2856,$F$2:F2856,F2856)-1&gt;1),"",
IF(AND(F2856="Peretoe teenus",H2856&lt;[2]an!$M$37,S2856="kahepoolne vajaduspõhine",U2856&gt;[2]an!$M$38,RANK(D2856,$D2856:$D2856)+COUNTIFS($D$2:D2856,D2856,$F$2:F2856,F2856)-1=1),X2856,
IF(AND(F2856="Peretoe teenus",H2856&lt;[2]an!$M$37,S2856="kahepoolne vajaduspõhine",U2856&gt;[2]an!$M$38,RANK(D2856,$D2856:$D2856)+COUNTIFS($D$2:D2856,D2856,$F$2:F2856,F2856)-1&gt;1),"",X2856*W2856)))))))))))))),"")</f>
        <v/>
      </c>
      <c r="Z2856" s="18" t="str">
        <f t="shared" si="133"/>
        <v/>
      </c>
      <c r="AA2856" s="19" t="str">
        <f>IFERROR(VLOOKUP(E2856,[2]an!$A$3:$B$81,2,FALSE),"")</f>
        <v/>
      </c>
      <c r="AB2856" s="19" t="str">
        <f>IFERROR(VLOOKUP(AA2856,[2]an!$C$2:$D$16,2,FALSE),"")</f>
        <v/>
      </c>
      <c r="AC2856" s="20"/>
      <c r="AD2856" s="21" t="str">
        <f>IF(A2856=[2]an!$F$36,VLOOKUP([2]an!$F$36,[2]an!$F$36:$H$36,3,FALSE),IF(A2856=[2]an!$F$35,VLOOKUP([2]an!$F$35,[2]an!$F$35:$H$35,3,FALSE),IF(A2856=[2]an!$F$33,VLOOKUP([2]an!$F$33,[2]an!$F$33:$H$33,3,FALSE),IF(A2856=[2]an!$F$31,VLOOKUP([2]an!$F$31,[2]an!$F$31:$H$31,3,FALSE),""))))</f>
        <v/>
      </c>
    </row>
    <row r="2857" spans="6:30" x14ac:dyDescent="0.2">
      <c r="F2857" s="10"/>
      <c r="G2857" s="8" t="str">
        <f t="shared" si="134"/>
        <v/>
      </c>
      <c r="H2857" s="13"/>
      <c r="K2857" s="13"/>
      <c r="L2857" s="10"/>
      <c r="M2857" s="10"/>
      <c r="S2857" s="8" t="str">
        <f>IFERROR(VLOOKUP(D2857,[1]peretoe_teenus!$A$2:$L$2000,5,FALSE),"")</f>
        <v/>
      </c>
      <c r="U2857" s="13"/>
      <c r="V2857" s="15" t="str" cm="1">
        <f t="array" ref="V2857">IFERROR(IF(AND(F2857="Tugigrupp",RANK(K2857,$K2857:$K2857)+COUNTIFS($K$2:K2857,K2857,$L$2:L2857,L2857,$M$2:M2857,M2857,$I$2:I2857,I2857,$G$2:G2857,G2857,$F$2:F2857,F2857)-1=1),SUMPRODUCT(($F$2:$F$4154=F2857)*($G$2:$G$4154=G2857)*($K$2:$K$4154=K2857)*($I$2:$I$4154=I2857)*($L$2:$L$4154=L2857)*($M$2:$M$4154=M2857)),""),"")</f>
        <v/>
      </c>
      <c r="W2857" s="15" t="str">
        <f t="shared" si="132"/>
        <v/>
      </c>
      <c r="X2857" s="16" t="str">
        <f>IF(AND(A2857=[2]an!$G$38,F2857=[2]an!$E$40),[2]an!$G$40,IF(AND(A2857=[2]an!$G$38,F2857=[2]an!$E$41),[2]an!$G$41,IF(AND(A2857=[2]an!$G$38,F2857=[2]an!$E$39,H2857&gt;=[2]an!$M$37),[2]an!$G$39,
IF(AND(A2857=[2]an!$G$38,F2857=[2]an!$E$39,H2857&lt;[2]an!$M$37,S2857="kahepoolne vajaduspõhine",U2857=""),[2]an!$M$40,
IF(AND(A2857=[2]an!$G$38,F2857=[2]an!$E$39,H2857&lt;[2]an!$M$37,S2857="kahepoolne vajaduspõhine",U2857&lt;&gt;""),[2]an!$G$39,
IF(AND(A2857=[2]an!$G$38,F2857=[2]an!$E$39,H2857&lt;[2]an!$M$37,S2857&lt;&gt;"kahepoolne vajaduspõhine"),[2]an!$G$39,
IF(AND(A2857=[2]an!$G$38,F2857=[2]an!$E$42),[2]an!$G$42,
IF(AND(A2857=[2]an!$H$38,F2857=[2]an!$E$40),[2]an!$H$40,IF(AND(A2857=[2]an!$H$38,F2857=[2]an!$E$41),[2]an!$H$41,IF(AND(A2857=[2]an!$H$38,F2857=[2]an!$E$39,H2857&gt;=[2]an!$M$37),[2]an!$H$39,
IF(AND(A2857=[2]an!$H$38,F2857=[2]an!$E$39,H2857&lt;[2]an!$M$37,S2857="kahepoolne vajaduspõhine",U2857=""),[2]an!$M$40,
IF(AND(A2857=[2]an!$H$38,F2857=[2]an!$E$39,H2857&lt;[2]an!$M$37,S2857="kahepoolne vajaduspõhine",U2857&lt;&gt;""),[2]an!$H$39,
IF(AND(A2857=[2]an!$H$38,F2857=[2]an!$E$39,H2857&lt;[2]an!$M$37,S2857&lt;&gt;"kahepoolne vajaduspõhine"),[2]an!$H$39,
IF(AND(A2857=[2]an!$H$38,F2857=[2]an!$E$42),[2]an!$H$42,
IF(AND(A2857=[2]an!$I$38,F2857=[2]an!$E$40),[2]an!$I$40,IF(AND(A2857=[2]an!$I$38,F2857=[2]an!$E$41),[2]an!$I$41,IF(AND(A2857=[2]an!$I$38,F2857=[2]an!$E$39,H2857&gt;=[2]an!$M$37),[2]an!$I$39,
IF(AND(A2857=[2]an!$I$38,F2857=[2]an!$E$39,H2857&lt;[2]an!$M$37,S2857="kahepoolne vajaduspõhine",U2857=""),[2]an!$M$40,
IF(AND(A2857=[2]an!$I$38,F2857=[2]an!$E$39,H2857&lt;[2]an!$M$37,S2857="kahepoolne vajaduspõhine",U2857&lt;&gt;""),[2]an!$I$39,
IF(AND(A2857=[2]an!$I$38,F2857=[2]an!$E$39,H2857&lt;[2]an!$M$37,S2857&lt;&gt;"kahepoolne vajaduspõhine"),[2]an!$I$39,
IF(AND(A2857=[2]an!$I$38,F2857=[2]an!$E$42),[2]an!$I$42,
IF(AND(A2857=[2]an!$J$38,F2857=[2]an!$E$40),[2]an!$J$40,IF(AND(A2857=[2]an!$J$38,F2857=[2]an!$E$41),[2]an!$J$41,IF(AND(A2857=[2]an!$J$38,F2857=[2]an!$E$39,H2857&gt;=[2]an!$M$37),[2]an!$J$39,
IF(AND(A2857=[2]an!$J$38,F2857=[2]an!$E$39,H2857&lt;[2]an!$M$37,S2857="kahepoolne vajaduspõhine",U2857=""),[2]an!$M$40,
IF(AND(A2857=[2]an!$J$38,F2857=[2]an!$E$39,H2857&lt;[2]an!$M$37,S2857="kahepoolne vajaduspõhine",U2857&lt;&gt;""),[2]an!$J$39,
IF(AND(A2857=[2]an!$J$38,F2857=[2]an!$E$39,H2857&lt;[2]an!$M$37,S2857&lt;&gt;"kahepoolne vajaduspõhine"),[2]an!$J$39,
IF(AND(A2857=[2]an!$J$38,F2857=[2]an!$E$42),[2]an!$J$42,""))))))))))))))))))))))))))))</f>
        <v/>
      </c>
      <c r="Y2857" s="17" t="str">
        <f>IFERROR(IF(F2857="Tugigrupp",0,
IF(AND(F2857="Peretoe teenus",H2857&gt;=[2]an!$M$37,RANK(D2857,$D2857:$D2857)+COUNTIFS($D$2:D2857,D2857,$F$2:F2857,F2857)-1&gt;1),"",
IF(AND(F2857="Peretoe teenus",H2857&gt;=[2]an!$M$37,RANK(D2857,$D2857:$D2857)+COUNTIFS($D$2:D2857,D2857,$F$2:F2857,F2857)-1=1,MONTH(H2857)=MONTH(K2857)=TRUE,YEAR(H2857)=YEAR(K2857)=TRUE),((EOMONTH(H2857,0)-H2857+1)*X2857)/DAY(EOMONTH(H2857,0)),
IF(AND(F2857="Peretoe teenus",H2857&gt;=[2]an!$M$37,RANK(D2857,$D2857:$D2857)+COUNTIFS($D$2:D2857,D2857,$F$2:F2857,F2857)-1=1),X2857,
IF(AND(F2857="Peretoe teenus",H2857&lt;[2]an!$M$37,S2857&lt;&gt;"kahepoolne vajaduspõhine",RANK(D2857,$D2857:$D2857)+COUNTIFS($D$2:D2857,D2857,$F$2:F2857,F2857)-1=1),X2857,
IF(AND(F2857="Peretoe teenus",H2857&lt;[2]an!$M$37,S2857&lt;&gt;"kahepoolne vajaduspõhine",RANK(D2857,$D2857:$D2857)+COUNTIFS($D$2:D2857,D2857,$F$2:F2857,F2857)-1&gt;1),"",
IF(AND(F2857="Peretoe teenus",H2857&lt;[2]an!$M$37,S2857="kahepoolne vajaduspõhine",U2857="",RANK(D2857,$D2857:$D2857)+COUNTIFS($D$2:D2857,D2857,$F$2:F2857,F2857)-1=1),X2857,
IF(AND(F2857="Peretoe teenus",H2857&lt;[2]an!$M$37,S2857="kahepoolne vajaduspõhine",U2857="",RANK(D2857,$D2857:$D2857)+COUNTIFS($D$2:D2857,D2857,$F$2:F2857,F2857)-1&gt;1),"",
IF(AND(F2857="Peretoe teenus",H2857&lt;[2]an!$M$37,S2857="kahepoolne vajaduspõhine",U2857&lt;[2]an!$M$37,RANK(D2857,$D2857:$D2857)+COUNTIFS($D$2:D2857,D2857,$F$2:F2857,F2857)-1=1),X2857,
IF(AND(F2857="Peretoe teenus",H2857&lt;[2]an!$M$37,S2857="kahepoolne vajaduspõhine",U2857&lt;[2]an!$M$37,RANK(D2857,$D2857:$D2857)+COUNTIFS($D$2:D2857,D2857,$F$2:F2857,F2857)-1&gt;1),"",
IF(AND(F2857="Peretoe teenus",H2857&lt;[2]an!$M$37,S2857="kahepoolne vajaduspõhine",U2857&gt;=[2]an!$M$37,U2857&lt;=[2]an!$M$38,RANK(D2857,$D2857:$D2857)+COUNTIFS($D$2:D2857,D2857,$F$2:F2857,F2857)-1=1),
((EOMONTH(U2857,0)-U2857+1)*X2857)/DAY(EOMONTH(U2857,0))+(DAY(U2857)-1)*100/DAY(EOMONTH(U2857,0)),
IF(AND(F2857="Peretoe teenus",H2857&lt;[2]an!$M$37,S2857="kahepoolne vajaduspõhine",U2857&gt;=[2]an!$M$37,U2857&lt;=[2]an!$M$38,RANK(D2857,$D2857:$D2857)+COUNTIFS($D$2:D2857,D2857,$F$2:F2857,F2857)-1&gt;1),"",
IF(AND(F2857="Peretoe teenus",H2857&lt;[2]an!$M$37,S2857="kahepoolne vajaduspõhine",U2857&gt;[2]an!$M$38,RANK(D2857,$D2857:$D2857)+COUNTIFS($D$2:D2857,D2857,$F$2:F2857,F2857)-1=1),X2857,
IF(AND(F2857="Peretoe teenus",H2857&lt;[2]an!$M$37,S2857="kahepoolne vajaduspõhine",U2857&gt;[2]an!$M$38,RANK(D2857,$D2857:$D2857)+COUNTIFS($D$2:D2857,D2857,$F$2:F2857,F2857)-1&gt;1),"",X2857*W2857)))))))))))))),"")</f>
        <v/>
      </c>
      <c r="Z2857" s="18" t="str">
        <f t="shared" si="133"/>
        <v/>
      </c>
      <c r="AA2857" s="19" t="str">
        <f>IFERROR(VLOOKUP(E2857,[2]an!$A$3:$B$81,2,FALSE),"")</f>
        <v/>
      </c>
      <c r="AB2857" s="19" t="str">
        <f>IFERROR(VLOOKUP(AA2857,[2]an!$C$2:$D$16,2,FALSE),"")</f>
        <v/>
      </c>
      <c r="AC2857" s="20"/>
      <c r="AD2857" s="21" t="str">
        <f>IF(A2857=[2]an!$F$36,VLOOKUP([2]an!$F$36,[2]an!$F$36:$H$36,3,FALSE),IF(A2857=[2]an!$F$35,VLOOKUP([2]an!$F$35,[2]an!$F$35:$H$35,3,FALSE),IF(A2857=[2]an!$F$33,VLOOKUP([2]an!$F$33,[2]an!$F$33:$H$33,3,FALSE),IF(A2857=[2]an!$F$31,VLOOKUP([2]an!$F$31,[2]an!$F$31:$H$31,3,FALSE),""))))</f>
        <v/>
      </c>
    </row>
    <row r="2858" spans="6:30" x14ac:dyDescent="0.2">
      <c r="F2858" s="10"/>
      <c r="G2858" s="8" t="str">
        <f t="shared" si="134"/>
        <v/>
      </c>
      <c r="H2858" s="13"/>
      <c r="K2858" s="13"/>
      <c r="L2858" s="10"/>
      <c r="M2858" s="10"/>
      <c r="S2858" s="8" t="str">
        <f>IFERROR(VLOOKUP(D2858,[1]peretoe_teenus!$A$2:$L$2000,5,FALSE),"")</f>
        <v/>
      </c>
      <c r="U2858" s="13"/>
      <c r="V2858" s="15" t="str" cm="1">
        <f t="array" ref="V2858">IFERROR(IF(AND(F2858="Tugigrupp",RANK(K2858,$K2858:$K2858)+COUNTIFS($K$2:K2858,K2858,$L$2:L2858,L2858,$M$2:M2858,M2858,$I$2:I2858,I2858,$G$2:G2858,G2858,$F$2:F2858,F2858)-1=1),SUMPRODUCT(($F$2:$F$4154=F2858)*($G$2:$G$4154=G2858)*($K$2:$K$4154=K2858)*($I$2:$I$4154=I2858)*($L$2:$L$4154=L2858)*($M$2:$M$4154=M2858)),""),"")</f>
        <v/>
      </c>
      <c r="W2858" s="15" t="str">
        <f t="shared" si="132"/>
        <v/>
      </c>
      <c r="X2858" s="16" t="str">
        <f>IF(AND(A2858=[2]an!$G$38,F2858=[2]an!$E$40),[2]an!$G$40,IF(AND(A2858=[2]an!$G$38,F2858=[2]an!$E$41),[2]an!$G$41,IF(AND(A2858=[2]an!$G$38,F2858=[2]an!$E$39,H2858&gt;=[2]an!$M$37),[2]an!$G$39,
IF(AND(A2858=[2]an!$G$38,F2858=[2]an!$E$39,H2858&lt;[2]an!$M$37,S2858="kahepoolne vajaduspõhine",U2858=""),[2]an!$M$40,
IF(AND(A2858=[2]an!$G$38,F2858=[2]an!$E$39,H2858&lt;[2]an!$M$37,S2858="kahepoolne vajaduspõhine",U2858&lt;&gt;""),[2]an!$G$39,
IF(AND(A2858=[2]an!$G$38,F2858=[2]an!$E$39,H2858&lt;[2]an!$M$37,S2858&lt;&gt;"kahepoolne vajaduspõhine"),[2]an!$G$39,
IF(AND(A2858=[2]an!$G$38,F2858=[2]an!$E$42),[2]an!$G$42,
IF(AND(A2858=[2]an!$H$38,F2858=[2]an!$E$40),[2]an!$H$40,IF(AND(A2858=[2]an!$H$38,F2858=[2]an!$E$41),[2]an!$H$41,IF(AND(A2858=[2]an!$H$38,F2858=[2]an!$E$39,H2858&gt;=[2]an!$M$37),[2]an!$H$39,
IF(AND(A2858=[2]an!$H$38,F2858=[2]an!$E$39,H2858&lt;[2]an!$M$37,S2858="kahepoolne vajaduspõhine",U2858=""),[2]an!$M$40,
IF(AND(A2858=[2]an!$H$38,F2858=[2]an!$E$39,H2858&lt;[2]an!$M$37,S2858="kahepoolne vajaduspõhine",U2858&lt;&gt;""),[2]an!$H$39,
IF(AND(A2858=[2]an!$H$38,F2858=[2]an!$E$39,H2858&lt;[2]an!$M$37,S2858&lt;&gt;"kahepoolne vajaduspõhine"),[2]an!$H$39,
IF(AND(A2858=[2]an!$H$38,F2858=[2]an!$E$42),[2]an!$H$42,
IF(AND(A2858=[2]an!$I$38,F2858=[2]an!$E$40),[2]an!$I$40,IF(AND(A2858=[2]an!$I$38,F2858=[2]an!$E$41),[2]an!$I$41,IF(AND(A2858=[2]an!$I$38,F2858=[2]an!$E$39,H2858&gt;=[2]an!$M$37),[2]an!$I$39,
IF(AND(A2858=[2]an!$I$38,F2858=[2]an!$E$39,H2858&lt;[2]an!$M$37,S2858="kahepoolne vajaduspõhine",U2858=""),[2]an!$M$40,
IF(AND(A2858=[2]an!$I$38,F2858=[2]an!$E$39,H2858&lt;[2]an!$M$37,S2858="kahepoolne vajaduspõhine",U2858&lt;&gt;""),[2]an!$I$39,
IF(AND(A2858=[2]an!$I$38,F2858=[2]an!$E$39,H2858&lt;[2]an!$M$37,S2858&lt;&gt;"kahepoolne vajaduspõhine"),[2]an!$I$39,
IF(AND(A2858=[2]an!$I$38,F2858=[2]an!$E$42),[2]an!$I$42,
IF(AND(A2858=[2]an!$J$38,F2858=[2]an!$E$40),[2]an!$J$40,IF(AND(A2858=[2]an!$J$38,F2858=[2]an!$E$41),[2]an!$J$41,IF(AND(A2858=[2]an!$J$38,F2858=[2]an!$E$39,H2858&gt;=[2]an!$M$37),[2]an!$J$39,
IF(AND(A2858=[2]an!$J$38,F2858=[2]an!$E$39,H2858&lt;[2]an!$M$37,S2858="kahepoolne vajaduspõhine",U2858=""),[2]an!$M$40,
IF(AND(A2858=[2]an!$J$38,F2858=[2]an!$E$39,H2858&lt;[2]an!$M$37,S2858="kahepoolne vajaduspõhine",U2858&lt;&gt;""),[2]an!$J$39,
IF(AND(A2858=[2]an!$J$38,F2858=[2]an!$E$39,H2858&lt;[2]an!$M$37,S2858&lt;&gt;"kahepoolne vajaduspõhine"),[2]an!$J$39,
IF(AND(A2858=[2]an!$J$38,F2858=[2]an!$E$42),[2]an!$J$42,""))))))))))))))))))))))))))))</f>
        <v/>
      </c>
      <c r="Y2858" s="17" t="str">
        <f>IFERROR(IF(F2858="Tugigrupp",0,
IF(AND(F2858="Peretoe teenus",H2858&gt;=[2]an!$M$37,RANK(D2858,$D2858:$D2858)+COUNTIFS($D$2:D2858,D2858,$F$2:F2858,F2858)-1&gt;1),"",
IF(AND(F2858="Peretoe teenus",H2858&gt;=[2]an!$M$37,RANK(D2858,$D2858:$D2858)+COUNTIFS($D$2:D2858,D2858,$F$2:F2858,F2858)-1=1,MONTH(H2858)=MONTH(K2858)=TRUE,YEAR(H2858)=YEAR(K2858)=TRUE),((EOMONTH(H2858,0)-H2858+1)*X2858)/DAY(EOMONTH(H2858,0)),
IF(AND(F2858="Peretoe teenus",H2858&gt;=[2]an!$M$37,RANK(D2858,$D2858:$D2858)+COUNTIFS($D$2:D2858,D2858,$F$2:F2858,F2858)-1=1),X2858,
IF(AND(F2858="Peretoe teenus",H2858&lt;[2]an!$M$37,S2858&lt;&gt;"kahepoolne vajaduspõhine",RANK(D2858,$D2858:$D2858)+COUNTIFS($D$2:D2858,D2858,$F$2:F2858,F2858)-1=1),X2858,
IF(AND(F2858="Peretoe teenus",H2858&lt;[2]an!$M$37,S2858&lt;&gt;"kahepoolne vajaduspõhine",RANK(D2858,$D2858:$D2858)+COUNTIFS($D$2:D2858,D2858,$F$2:F2858,F2858)-1&gt;1),"",
IF(AND(F2858="Peretoe teenus",H2858&lt;[2]an!$M$37,S2858="kahepoolne vajaduspõhine",U2858="",RANK(D2858,$D2858:$D2858)+COUNTIFS($D$2:D2858,D2858,$F$2:F2858,F2858)-1=1),X2858,
IF(AND(F2858="Peretoe teenus",H2858&lt;[2]an!$M$37,S2858="kahepoolne vajaduspõhine",U2858="",RANK(D2858,$D2858:$D2858)+COUNTIFS($D$2:D2858,D2858,$F$2:F2858,F2858)-1&gt;1),"",
IF(AND(F2858="Peretoe teenus",H2858&lt;[2]an!$M$37,S2858="kahepoolne vajaduspõhine",U2858&lt;[2]an!$M$37,RANK(D2858,$D2858:$D2858)+COUNTIFS($D$2:D2858,D2858,$F$2:F2858,F2858)-1=1),X2858,
IF(AND(F2858="Peretoe teenus",H2858&lt;[2]an!$M$37,S2858="kahepoolne vajaduspõhine",U2858&lt;[2]an!$M$37,RANK(D2858,$D2858:$D2858)+COUNTIFS($D$2:D2858,D2858,$F$2:F2858,F2858)-1&gt;1),"",
IF(AND(F2858="Peretoe teenus",H2858&lt;[2]an!$M$37,S2858="kahepoolne vajaduspõhine",U2858&gt;=[2]an!$M$37,U2858&lt;=[2]an!$M$38,RANK(D2858,$D2858:$D2858)+COUNTIFS($D$2:D2858,D2858,$F$2:F2858,F2858)-1=1),
((EOMONTH(U2858,0)-U2858+1)*X2858)/DAY(EOMONTH(U2858,0))+(DAY(U2858)-1)*100/DAY(EOMONTH(U2858,0)),
IF(AND(F2858="Peretoe teenus",H2858&lt;[2]an!$M$37,S2858="kahepoolne vajaduspõhine",U2858&gt;=[2]an!$M$37,U2858&lt;=[2]an!$M$38,RANK(D2858,$D2858:$D2858)+COUNTIFS($D$2:D2858,D2858,$F$2:F2858,F2858)-1&gt;1),"",
IF(AND(F2858="Peretoe teenus",H2858&lt;[2]an!$M$37,S2858="kahepoolne vajaduspõhine",U2858&gt;[2]an!$M$38,RANK(D2858,$D2858:$D2858)+COUNTIFS($D$2:D2858,D2858,$F$2:F2858,F2858)-1=1),X2858,
IF(AND(F2858="Peretoe teenus",H2858&lt;[2]an!$M$37,S2858="kahepoolne vajaduspõhine",U2858&gt;[2]an!$M$38,RANK(D2858,$D2858:$D2858)+COUNTIFS($D$2:D2858,D2858,$F$2:F2858,F2858)-1&gt;1),"",X2858*W2858)))))))))))))),"")</f>
        <v/>
      </c>
      <c r="Z2858" s="18" t="str">
        <f t="shared" si="133"/>
        <v/>
      </c>
      <c r="AA2858" s="19" t="str">
        <f>IFERROR(VLOOKUP(E2858,[2]an!$A$3:$B$81,2,FALSE),"")</f>
        <v/>
      </c>
      <c r="AB2858" s="19" t="str">
        <f>IFERROR(VLOOKUP(AA2858,[2]an!$C$2:$D$16,2,FALSE),"")</f>
        <v/>
      </c>
      <c r="AC2858" s="20"/>
      <c r="AD2858" s="21" t="str">
        <f>IF(A2858=[2]an!$F$36,VLOOKUP([2]an!$F$36,[2]an!$F$36:$H$36,3,FALSE),IF(A2858=[2]an!$F$35,VLOOKUP([2]an!$F$35,[2]an!$F$35:$H$35,3,FALSE),IF(A2858=[2]an!$F$33,VLOOKUP([2]an!$F$33,[2]an!$F$33:$H$33,3,FALSE),IF(A2858=[2]an!$F$31,VLOOKUP([2]an!$F$31,[2]an!$F$31:$H$31,3,FALSE),""))))</f>
        <v/>
      </c>
    </row>
    <row r="2859" spans="6:30" x14ac:dyDescent="0.2">
      <c r="F2859" s="10"/>
      <c r="G2859" s="8" t="str">
        <f t="shared" si="134"/>
        <v/>
      </c>
      <c r="H2859" s="13"/>
      <c r="K2859" s="13"/>
      <c r="L2859" s="10"/>
      <c r="M2859" s="10"/>
      <c r="S2859" s="8" t="str">
        <f>IFERROR(VLOOKUP(D2859,[1]peretoe_teenus!$A$2:$L$2000,5,FALSE),"")</f>
        <v/>
      </c>
      <c r="U2859" s="13"/>
      <c r="V2859" s="15" t="str" cm="1">
        <f t="array" ref="V2859">IFERROR(IF(AND(F2859="Tugigrupp",RANK(K2859,$K2859:$K2859)+COUNTIFS($K$2:K2859,K2859,$L$2:L2859,L2859,$M$2:M2859,M2859,$I$2:I2859,I2859,$G$2:G2859,G2859,$F$2:F2859,F2859)-1=1),SUMPRODUCT(($F$2:$F$4154=F2859)*($G$2:$G$4154=G2859)*($K$2:$K$4154=K2859)*($I$2:$I$4154=I2859)*($L$2:$L$4154=L2859)*($M$2:$M$4154=M2859)),""),"")</f>
        <v/>
      </c>
      <c r="W2859" s="15" t="str">
        <f t="shared" si="132"/>
        <v/>
      </c>
      <c r="X2859" s="16" t="str">
        <f>IF(AND(A2859=[2]an!$G$38,F2859=[2]an!$E$40),[2]an!$G$40,IF(AND(A2859=[2]an!$G$38,F2859=[2]an!$E$41),[2]an!$G$41,IF(AND(A2859=[2]an!$G$38,F2859=[2]an!$E$39,H2859&gt;=[2]an!$M$37),[2]an!$G$39,
IF(AND(A2859=[2]an!$G$38,F2859=[2]an!$E$39,H2859&lt;[2]an!$M$37,S2859="kahepoolne vajaduspõhine",U2859=""),[2]an!$M$40,
IF(AND(A2859=[2]an!$G$38,F2859=[2]an!$E$39,H2859&lt;[2]an!$M$37,S2859="kahepoolne vajaduspõhine",U2859&lt;&gt;""),[2]an!$G$39,
IF(AND(A2859=[2]an!$G$38,F2859=[2]an!$E$39,H2859&lt;[2]an!$M$37,S2859&lt;&gt;"kahepoolne vajaduspõhine"),[2]an!$G$39,
IF(AND(A2859=[2]an!$G$38,F2859=[2]an!$E$42),[2]an!$G$42,
IF(AND(A2859=[2]an!$H$38,F2859=[2]an!$E$40),[2]an!$H$40,IF(AND(A2859=[2]an!$H$38,F2859=[2]an!$E$41),[2]an!$H$41,IF(AND(A2859=[2]an!$H$38,F2859=[2]an!$E$39,H2859&gt;=[2]an!$M$37),[2]an!$H$39,
IF(AND(A2859=[2]an!$H$38,F2859=[2]an!$E$39,H2859&lt;[2]an!$M$37,S2859="kahepoolne vajaduspõhine",U2859=""),[2]an!$M$40,
IF(AND(A2859=[2]an!$H$38,F2859=[2]an!$E$39,H2859&lt;[2]an!$M$37,S2859="kahepoolne vajaduspõhine",U2859&lt;&gt;""),[2]an!$H$39,
IF(AND(A2859=[2]an!$H$38,F2859=[2]an!$E$39,H2859&lt;[2]an!$M$37,S2859&lt;&gt;"kahepoolne vajaduspõhine"),[2]an!$H$39,
IF(AND(A2859=[2]an!$H$38,F2859=[2]an!$E$42),[2]an!$H$42,
IF(AND(A2859=[2]an!$I$38,F2859=[2]an!$E$40),[2]an!$I$40,IF(AND(A2859=[2]an!$I$38,F2859=[2]an!$E$41),[2]an!$I$41,IF(AND(A2859=[2]an!$I$38,F2859=[2]an!$E$39,H2859&gt;=[2]an!$M$37),[2]an!$I$39,
IF(AND(A2859=[2]an!$I$38,F2859=[2]an!$E$39,H2859&lt;[2]an!$M$37,S2859="kahepoolne vajaduspõhine",U2859=""),[2]an!$M$40,
IF(AND(A2859=[2]an!$I$38,F2859=[2]an!$E$39,H2859&lt;[2]an!$M$37,S2859="kahepoolne vajaduspõhine",U2859&lt;&gt;""),[2]an!$I$39,
IF(AND(A2859=[2]an!$I$38,F2859=[2]an!$E$39,H2859&lt;[2]an!$M$37,S2859&lt;&gt;"kahepoolne vajaduspõhine"),[2]an!$I$39,
IF(AND(A2859=[2]an!$I$38,F2859=[2]an!$E$42),[2]an!$I$42,
IF(AND(A2859=[2]an!$J$38,F2859=[2]an!$E$40),[2]an!$J$40,IF(AND(A2859=[2]an!$J$38,F2859=[2]an!$E$41),[2]an!$J$41,IF(AND(A2859=[2]an!$J$38,F2859=[2]an!$E$39,H2859&gt;=[2]an!$M$37),[2]an!$J$39,
IF(AND(A2859=[2]an!$J$38,F2859=[2]an!$E$39,H2859&lt;[2]an!$M$37,S2859="kahepoolne vajaduspõhine",U2859=""),[2]an!$M$40,
IF(AND(A2859=[2]an!$J$38,F2859=[2]an!$E$39,H2859&lt;[2]an!$M$37,S2859="kahepoolne vajaduspõhine",U2859&lt;&gt;""),[2]an!$J$39,
IF(AND(A2859=[2]an!$J$38,F2859=[2]an!$E$39,H2859&lt;[2]an!$M$37,S2859&lt;&gt;"kahepoolne vajaduspõhine"),[2]an!$J$39,
IF(AND(A2859=[2]an!$J$38,F2859=[2]an!$E$42),[2]an!$J$42,""))))))))))))))))))))))))))))</f>
        <v/>
      </c>
      <c r="Y2859" s="17" t="str">
        <f>IFERROR(IF(F2859="Tugigrupp",0,
IF(AND(F2859="Peretoe teenus",H2859&gt;=[2]an!$M$37,RANK(D2859,$D2859:$D2859)+COUNTIFS($D$2:D2859,D2859,$F$2:F2859,F2859)-1&gt;1),"",
IF(AND(F2859="Peretoe teenus",H2859&gt;=[2]an!$M$37,RANK(D2859,$D2859:$D2859)+COUNTIFS($D$2:D2859,D2859,$F$2:F2859,F2859)-1=1,MONTH(H2859)=MONTH(K2859)=TRUE,YEAR(H2859)=YEAR(K2859)=TRUE),((EOMONTH(H2859,0)-H2859+1)*X2859)/DAY(EOMONTH(H2859,0)),
IF(AND(F2859="Peretoe teenus",H2859&gt;=[2]an!$M$37,RANK(D2859,$D2859:$D2859)+COUNTIFS($D$2:D2859,D2859,$F$2:F2859,F2859)-1=1),X2859,
IF(AND(F2859="Peretoe teenus",H2859&lt;[2]an!$M$37,S2859&lt;&gt;"kahepoolne vajaduspõhine",RANK(D2859,$D2859:$D2859)+COUNTIFS($D$2:D2859,D2859,$F$2:F2859,F2859)-1=1),X2859,
IF(AND(F2859="Peretoe teenus",H2859&lt;[2]an!$M$37,S2859&lt;&gt;"kahepoolne vajaduspõhine",RANK(D2859,$D2859:$D2859)+COUNTIFS($D$2:D2859,D2859,$F$2:F2859,F2859)-1&gt;1),"",
IF(AND(F2859="Peretoe teenus",H2859&lt;[2]an!$M$37,S2859="kahepoolne vajaduspõhine",U2859="",RANK(D2859,$D2859:$D2859)+COUNTIFS($D$2:D2859,D2859,$F$2:F2859,F2859)-1=1),X2859,
IF(AND(F2859="Peretoe teenus",H2859&lt;[2]an!$M$37,S2859="kahepoolne vajaduspõhine",U2859="",RANK(D2859,$D2859:$D2859)+COUNTIFS($D$2:D2859,D2859,$F$2:F2859,F2859)-1&gt;1),"",
IF(AND(F2859="Peretoe teenus",H2859&lt;[2]an!$M$37,S2859="kahepoolne vajaduspõhine",U2859&lt;[2]an!$M$37,RANK(D2859,$D2859:$D2859)+COUNTIFS($D$2:D2859,D2859,$F$2:F2859,F2859)-1=1),X2859,
IF(AND(F2859="Peretoe teenus",H2859&lt;[2]an!$M$37,S2859="kahepoolne vajaduspõhine",U2859&lt;[2]an!$M$37,RANK(D2859,$D2859:$D2859)+COUNTIFS($D$2:D2859,D2859,$F$2:F2859,F2859)-1&gt;1),"",
IF(AND(F2859="Peretoe teenus",H2859&lt;[2]an!$M$37,S2859="kahepoolne vajaduspõhine",U2859&gt;=[2]an!$M$37,U2859&lt;=[2]an!$M$38,RANK(D2859,$D2859:$D2859)+COUNTIFS($D$2:D2859,D2859,$F$2:F2859,F2859)-1=1),
((EOMONTH(U2859,0)-U2859+1)*X2859)/DAY(EOMONTH(U2859,0))+(DAY(U2859)-1)*100/DAY(EOMONTH(U2859,0)),
IF(AND(F2859="Peretoe teenus",H2859&lt;[2]an!$M$37,S2859="kahepoolne vajaduspõhine",U2859&gt;=[2]an!$M$37,U2859&lt;=[2]an!$M$38,RANK(D2859,$D2859:$D2859)+COUNTIFS($D$2:D2859,D2859,$F$2:F2859,F2859)-1&gt;1),"",
IF(AND(F2859="Peretoe teenus",H2859&lt;[2]an!$M$37,S2859="kahepoolne vajaduspõhine",U2859&gt;[2]an!$M$38,RANK(D2859,$D2859:$D2859)+COUNTIFS($D$2:D2859,D2859,$F$2:F2859,F2859)-1=1),X2859,
IF(AND(F2859="Peretoe teenus",H2859&lt;[2]an!$M$37,S2859="kahepoolne vajaduspõhine",U2859&gt;[2]an!$M$38,RANK(D2859,$D2859:$D2859)+COUNTIFS($D$2:D2859,D2859,$F$2:F2859,F2859)-1&gt;1),"",X2859*W2859)))))))))))))),"")</f>
        <v/>
      </c>
      <c r="Z2859" s="18" t="str">
        <f t="shared" si="133"/>
        <v/>
      </c>
      <c r="AA2859" s="19" t="str">
        <f>IFERROR(VLOOKUP(E2859,[2]an!$A$3:$B$81,2,FALSE),"")</f>
        <v/>
      </c>
      <c r="AB2859" s="19" t="str">
        <f>IFERROR(VLOOKUP(AA2859,[2]an!$C$2:$D$16,2,FALSE),"")</f>
        <v/>
      </c>
      <c r="AC2859" s="20"/>
      <c r="AD2859" s="21" t="str">
        <f>IF(A2859=[2]an!$F$36,VLOOKUP([2]an!$F$36,[2]an!$F$36:$H$36,3,FALSE),IF(A2859=[2]an!$F$35,VLOOKUP([2]an!$F$35,[2]an!$F$35:$H$35,3,FALSE),IF(A2859=[2]an!$F$33,VLOOKUP([2]an!$F$33,[2]an!$F$33:$H$33,3,FALSE),IF(A2859=[2]an!$F$31,VLOOKUP([2]an!$F$31,[2]an!$F$31:$H$31,3,FALSE),""))))</f>
        <v/>
      </c>
    </row>
    <row r="2860" spans="6:30" x14ac:dyDescent="0.2">
      <c r="F2860" s="10"/>
      <c r="G2860" s="8" t="str">
        <f t="shared" si="134"/>
        <v/>
      </c>
      <c r="H2860" s="13"/>
      <c r="K2860" s="13"/>
      <c r="L2860" s="10"/>
      <c r="M2860" s="10"/>
      <c r="S2860" s="8" t="str">
        <f>IFERROR(VLOOKUP(D2860,[1]peretoe_teenus!$A$2:$L$2000,5,FALSE),"")</f>
        <v/>
      </c>
      <c r="U2860" s="13"/>
      <c r="V2860" s="15" t="str" cm="1">
        <f t="array" ref="V2860">IFERROR(IF(AND(F2860="Tugigrupp",RANK(K2860,$K2860:$K2860)+COUNTIFS($K$2:K2860,K2860,$L$2:L2860,L2860,$M$2:M2860,M2860,$I$2:I2860,I2860,$G$2:G2860,G2860,$F$2:F2860,F2860)-1=1),SUMPRODUCT(($F$2:$F$4154=F2860)*($G$2:$G$4154=G2860)*($K$2:$K$4154=K2860)*($I$2:$I$4154=I2860)*($L$2:$L$4154=L2860)*($M$2:$M$4154=M2860)),""),"")</f>
        <v/>
      </c>
      <c r="W2860" s="15" t="str">
        <f t="shared" si="132"/>
        <v/>
      </c>
      <c r="X2860" s="16" t="str">
        <f>IF(AND(A2860=[2]an!$G$38,F2860=[2]an!$E$40),[2]an!$G$40,IF(AND(A2860=[2]an!$G$38,F2860=[2]an!$E$41),[2]an!$G$41,IF(AND(A2860=[2]an!$G$38,F2860=[2]an!$E$39,H2860&gt;=[2]an!$M$37),[2]an!$G$39,
IF(AND(A2860=[2]an!$G$38,F2860=[2]an!$E$39,H2860&lt;[2]an!$M$37,S2860="kahepoolne vajaduspõhine",U2860=""),[2]an!$M$40,
IF(AND(A2860=[2]an!$G$38,F2860=[2]an!$E$39,H2860&lt;[2]an!$M$37,S2860="kahepoolne vajaduspõhine",U2860&lt;&gt;""),[2]an!$G$39,
IF(AND(A2860=[2]an!$G$38,F2860=[2]an!$E$39,H2860&lt;[2]an!$M$37,S2860&lt;&gt;"kahepoolne vajaduspõhine"),[2]an!$G$39,
IF(AND(A2860=[2]an!$G$38,F2860=[2]an!$E$42),[2]an!$G$42,
IF(AND(A2860=[2]an!$H$38,F2860=[2]an!$E$40),[2]an!$H$40,IF(AND(A2860=[2]an!$H$38,F2860=[2]an!$E$41),[2]an!$H$41,IF(AND(A2860=[2]an!$H$38,F2860=[2]an!$E$39,H2860&gt;=[2]an!$M$37),[2]an!$H$39,
IF(AND(A2860=[2]an!$H$38,F2860=[2]an!$E$39,H2860&lt;[2]an!$M$37,S2860="kahepoolne vajaduspõhine",U2860=""),[2]an!$M$40,
IF(AND(A2860=[2]an!$H$38,F2860=[2]an!$E$39,H2860&lt;[2]an!$M$37,S2860="kahepoolne vajaduspõhine",U2860&lt;&gt;""),[2]an!$H$39,
IF(AND(A2860=[2]an!$H$38,F2860=[2]an!$E$39,H2860&lt;[2]an!$M$37,S2860&lt;&gt;"kahepoolne vajaduspõhine"),[2]an!$H$39,
IF(AND(A2860=[2]an!$H$38,F2860=[2]an!$E$42),[2]an!$H$42,
IF(AND(A2860=[2]an!$I$38,F2860=[2]an!$E$40),[2]an!$I$40,IF(AND(A2860=[2]an!$I$38,F2860=[2]an!$E$41),[2]an!$I$41,IF(AND(A2860=[2]an!$I$38,F2860=[2]an!$E$39,H2860&gt;=[2]an!$M$37),[2]an!$I$39,
IF(AND(A2860=[2]an!$I$38,F2860=[2]an!$E$39,H2860&lt;[2]an!$M$37,S2860="kahepoolne vajaduspõhine",U2860=""),[2]an!$M$40,
IF(AND(A2860=[2]an!$I$38,F2860=[2]an!$E$39,H2860&lt;[2]an!$M$37,S2860="kahepoolne vajaduspõhine",U2860&lt;&gt;""),[2]an!$I$39,
IF(AND(A2860=[2]an!$I$38,F2860=[2]an!$E$39,H2860&lt;[2]an!$M$37,S2860&lt;&gt;"kahepoolne vajaduspõhine"),[2]an!$I$39,
IF(AND(A2860=[2]an!$I$38,F2860=[2]an!$E$42),[2]an!$I$42,
IF(AND(A2860=[2]an!$J$38,F2860=[2]an!$E$40),[2]an!$J$40,IF(AND(A2860=[2]an!$J$38,F2860=[2]an!$E$41),[2]an!$J$41,IF(AND(A2860=[2]an!$J$38,F2860=[2]an!$E$39,H2860&gt;=[2]an!$M$37),[2]an!$J$39,
IF(AND(A2860=[2]an!$J$38,F2860=[2]an!$E$39,H2860&lt;[2]an!$M$37,S2860="kahepoolne vajaduspõhine",U2860=""),[2]an!$M$40,
IF(AND(A2860=[2]an!$J$38,F2860=[2]an!$E$39,H2860&lt;[2]an!$M$37,S2860="kahepoolne vajaduspõhine",U2860&lt;&gt;""),[2]an!$J$39,
IF(AND(A2860=[2]an!$J$38,F2860=[2]an!$E$39,H2860&lt;[2]an!$M$37,S2860&lt;&gt;"kahepoolne vajaduspõhine"),[2]an!$J$39,
IF(AND(A2860=[2]an!$J$38,F2860=[2]an!$E$42),[2]an!$J$42,""))))))))))))))))))))))))))))</f>
        <v/>
      </c>
      <c r="Y2860" s="17" t="str">
        <f>IFERROR(IF(F2860="Tugigrupp",0,
IF(AND(F2860="Peretoe teenus",H2860&gt;=[2]an!$M$37,RANK(D2860,$D2860:$D2860)+COUNTIFS($D$2:D2860,D2860,$F$2:F2860,F2860)-1&gt;1),"",
IF(AND(F2860="Peretoe teenus",H2860&gt;=[2]an!$M$37,RANK(D2860,$D2860:$D2860)+COUNTIFS($D$2:D2860,D2860,$F$2:F2860,F2860)-1=1,MONTH(H2860)=MONTH(K2860)=TRUE,YEAR(H2860)=YEAR(K2860)=TRUE),((EOMONTH(H2860,0)-H2860+1)*X2860)/DAY(EOMONTH(H2860,0)),
IF(AND(F2860="Peretoe teenus",H2860&gt;=[2]an!$M$37,RANK(D2860,$D2860:$D2860)+COUNTIFS($D$2:D2860,D2860,$F$2:F2860,F2860)-1=1),X2860,
IF(AND(F2860="Peretoe teenus",H2860&lt;[2]an!$M$37,S2860&lt;&gt;"kahepoolne vajaduspõhine",RANK(D2860,$D2860:$D2860)+COUNTIFS($D$2:D2860,D2860,$F$2:F2860,F2860)-1=1),X2860,
IF(AND(F2860="Peretoe teenus",H2860&lt;[2]an!$M$37,S2860&lt;&gt;"kahepoolne vajaduspõhine",RANK(D2860,$D2860:$D2860)+COUNTIFS($D$2:D2860,D2860,$F$2:F2860,F2860)-1&gt;1),"",
IF(AND(F2860="Peretoe teenus",H2860&lt;[2]an!$M$37,S2860="kahepoolne vajaduspõhine",U2860="",RANK(D2860,$D2860:$D2860)+COUNTIFS($D$2:D2860,D2860,$F$2:F2860,F2860)-1=1),X2860,
IF(AND(F2860="Peretoe teenus",H2860&lt;[2]an!$M$37,S2860="kahepoolne vajaduspõhine",U2860="",RANK(D2860,$D2860:$D2860)+COUNTIFS($D$2:D2860,D2860,$F$2:F2860,F2860)-1&gt;1),"",
IF(AND(F2860="Peretoe teenus",H2860&lt;[2]an!$M$37,S2860="kahepoolne vajaduspõhine",U2860&lt;[2]an!$M$37,RANK(D2860,$D2860:$D2860)+COUNTIFS($D$2:D2860,D2860,$F$2:F2860,F2860)-1=1),X2860,
IF(AND(F2860="Peretoe teenus",H2860&lt;[2]an!$M$37,S2860="kahepoolne vajaduspõhine",U2860&lt;[2]an!$M$37,RANK(D2860,$D2860:$D2860)+COUNTIFS($D$2:D2860,D2860,$F$2:F2860,F2860)-1&gt;1),"",
IF(AND(F2860="Peretoe teenus",H2860&lt;[2]an!$M$37,S2860="kahepoolne vajaduspõhine",U2860&gt;=[2]an!$M$37,U2860&lt;=[2]an!$M$38,RANK(D2860,$D2860:$D2860)+COUNTIFS($D$2:D2860,D2860,$F$2:F2860,F2860)-1=1),
((EOMONTH(U2860,0)-U2860+1)*X2860)/DAY(EOMONTH(U2860,0))+(DAY(U2860)-1)*100/DAY(EOMONTH(U2860,0)),
IF(AND(F2860="Peretoe teenus",H2860&lt;[2]an!$M$37,S2860="kahepoolne vajaduspõhine",U2860&gt;=[2]an!$M$37,U2860&lt;=[2]an!$M$38,RANK(D2860,$D2860:$D2860)+COUNTIFS($D$2:D2860,D2860,$F$2:F2860,F2860)-1&gt;1),"",
IF(AND(F2860="Peretoe teenus",H2860&lt;[2]an!$M$37,S2860="kahepoolne vajaduspõhine",U2860&gt;[2]an!$M$38,RANK(D2860,$D2860:$D2860)+COUNTIFS($D$2:D2860,D2860,$F$2:F2860,F2860)-1=1),X2860,
IF(AND(F2860="Peretoe teenus",H2860&lt;[2]an!$M$37,S2860="kahepoolne vajaduspõhine",U2860&gt;[2]an!$M$38,RANK(D2860,$D2860:$D2860)+COUNTIFS($D$2:D2860,D2860,$F$2:F2860,F2860)-1&gt;1),"",X2860*W2860)))))))))))))),"")</f>
        <v/>
      </c>
      <c r="Z2860" s="18" t="str">
        <f t="shared" si="133"/>
        <v/>
      </c>
      <c r="AA2860" s="19" t="str">
        <f>IFERROR(VLOOKUP(E2860,[2]an!$A$3:$B$81,2,FALSE),"")</f>
        <v/>
      </c>
      <c r="AB2860" s="19" t="str">
        <f>IFERROR(VLOOKUP(AA2860,[2]an!$C$2:$D$16,2,FALSE),"")</f>
        <v/>
      </c>
      <c r="AC2860" s="20"/>
      <c r="AD2860" s="21" t="str">
        <f>IF(A2860=[2]an!$F$36,VLOOKUP([2]an!$F$36,[2]an!$F$36:$H$36,3,FALSE),IF(A2860=[2]an!$F$35,VLOOKUP([2]an!$F$35,[2]an!$F$35:$H$35,3,FALSE),IF(A2860=[2]an!$F$33,VLOOKUP([2]an!$F$33,[2]an!$F$33:$H$33,3,FALSE),IF(A2860=[2]an!$F$31,VLOOKUP([2]an!$F$31,[2]an!$F$31:$H$31,3,FALSE),""))))</f>
        <v/>
      </c>
    </row>
    <row r="2861" spans="6:30" x14ac:dyDescent="0.2">
      <c r="F2861" s="10"/>
      <c r="G2861" s="8" t="str">
        <f t="shared" si="134"/>
        <v/>
      </c>
      <c r="H2861" s="13"/>
      <c r="K2861" s="13"/>
      <c r="L2861" s="10"/>
      <c r="M2861" s="10"/>
      <c r="S2861" s="8" t="str">
        <f>IFERROR(VLOOKUP(D2861,[1]peretoe_teenus!$A$2:$L$2000,5,FALSE),"")</f>
        <v/>
      </c>
      <c r="U2861" s="13"/>
      <c r="V2861" s="15" t="str" cm="1">
        <f t="array" ref="V2861">IFERROR(IF(AND(F2861="Tugigrupp",RANK(K2861,$K2861:$K2861)+COUNTIFS($K$2:K2861,K2861,$L$2:L2861,L2861,$M$2:M2861,M2861,$I$2:I2861,I2861,$G$2:G2861,G2861,$F$2:F2861,F2861)-1=1),SUMPRODUCT(($F$2:$F$4154=F2861)*($G$2:$G$4154=G2861)*($K$2:$K$4154=K2861)*($I$2:$I$4154=I2861)*($L$2:$L$4154=L2861)*($M$2:$M$4154=M2861)),""),"")</f>
        <v/>
      </c>
      <c r="W2861" s="15" t="str">
        <f t="shared" si="132"/>
        <v/>
      </c>
      <c r="X2861" s="16" t="str">
        <f>IF(AND(A2861=[2]an!$G$38,F2861=[2]an!$E$40),[2]an!$G$40,IF(AND(A2861=[2]an!$G$38,F2861=[2]an!$E$41),[2]an!$G$41,IF(AND(A2861=[2]an!$G$38,F2861=[2]an!$E$39,H2861&gt;=[2]an!$M$37),[2]an!$G$39,
IF(AND(A2861=[2]an!$G$38,F2861=[2]an!$E$39,H2861&lt;[2]an!$M$37,S2861="kahepoolne vajaduspõhine",U2861=""),[2]an!$M$40,
IF(AND(A2861=[2]an!$G$38,F2861=[2]an!$E$39,H2861&lt;[2]an!$M$37,S2861="kahepoolne vajaduspõhine",U2861&lt;&gt;""),[2]an!$G$39,
IF(AND(A2861=[2]an!$G$38,F2861=[2]an!$E$39,H2861&lt;[2]an!$M$37,S2861&lt;&gt;"kahepoolne vajaduspõhine"),[2]an!$G$39,
IF(AND(A2861=[2]an!$G$38,F2861=[2]an!$E$42),[2]an!$G$42,
IF(AND(A2861=[2]an!$H$38,F2861=[2]an!$E$40),[2]an!$H$40,IF(AND(A2861=[2]an!$H$38,F2861=[2]an!$E$41),[2]an!$H$41,IF(AND(A2861=[2]an!$H$38,F2861=[2]an!$E$39,H2861&gt;=[2]an!$M$37),[2]an!$H$39,
IF(AND(A2861=[2]an!$H$38,F2861=[2]an!$E$39,H2861&lt;[2]an!$M$37,S2861="kahepoolne vajaduspõhine",U2861=""),[2]an!$M$40,
IF(AND(A2861=[2]an!$H$38,F2861=[2]an!$E$39,H2861&lt;[2]an!$M$37,S2861="kahepoolne vajaduspõhine",U2861&lt;&gt;""),[2]an!$H$39,
IF(AND(A2861=[2]an!$H$38,F2861=[2]an!$E$39,H2861&lt;[2]an!$M$37,S2861&lt;&gt;"kahepoolne vajaduspõhine"),[2]an!$H$39,
IF(AND(A2861=[2]an!$H$38,F2861=[2]an!$E$42),[2]an!$H$42,
IF(AND(A2861=[2]an!$I$38,F2861=[2]an!$E$40),[2]an!$I$40,IF(AND(A2861=[2]an!$I$38,F2861=[2]an!$E$41),[2]an!$I$41,IF(AND(A2861=[2]an!$I$38,F2861=[2]an!$E$39,H2861&gt;=[2]an!$M$37),[2]an!$I$39,
IF(AND(A2861=[2]an!$I$38,F2861=[2]an!$E$39,H2861&lt;[2]an!$M$37,S2861="kahepoolne vajaduspõhine",U2861=""),[2]an!$M$40,
IF(AND(A2861=[2]an!$I$38,F2861=[2]an!$E$39,H2861&lt;[2]an!$M$37,S2861="kahepoolne vajaduspõhine",U2861&lt;&gt;""),[2]an!$I$39,
IF(AND(A2861=[2]an!$I$38,F2861=[2]an!$E$39,H2861&lt;[2]an!$M$37,S2861&lt;&gt;"kahepoolne vajaduspõhine"),[2]an!$I$39,
IF(AND(A2861=[2]an!$I$38,F2861=[2]an!$E$42),[2]an!$I$42,
IF(AND(A2861=[2]an!$J$38,F2861=[2]an!$E$40),[2]an!$J$40,IF(AND(A2861=[2]an!$J$38,F2861=[2]an!$E$41),[2]an!$J$41,IF(AND(A2861=[2]an!$J$38,F2861=[2]an!$E$39,H2861&gt;=[2]an!$M$37),[2]an!$J$39,
IF(AND(A2861=[2]an!$J$38,F2861=[2]an!$E$39,H2861&lt;[2]an!$M$37,S2861="kahepoolne vajaduspõhine",U2861=""),[2]an!$M$40,
IF(AND(A2861=[2]an!$J$38,F2861=[2]an!$E$39,H2861&lt;[2]an!$M$37,S2861="kahepoolne vajaduspõhine",U2861&lt;&gt;""),[2]an!$J$39,
IF(AND(A2861=[2]an!$J$38,F2861=[2]an!$E$39,H2861&lt;[2]an!$M$37,S2861&lt;&gt;"kahepoolne vajaduspõhine"),[2]an!$J$39,
IF(AND(A2861=[2]an!$J$38,F2861=[2]an!$E$42),[2]an!$J$42,""))))))))))))))))))))))))))))</f>
        <v/>
      </c>
      <c r="Y2861" s="17" t="str">
        <f>IFERROR(IF(F2861="Tugigrupp",0,
IF(AND(F2861="Peretoe teenus",H2861&gt;=[2]an!$M$37,RANK(D2861,$D2861:$D2861)+COUNTIFS($D$2:D2861,D2861,$F$2:F2861,F2861)-1&gt;1),"",
IF(AND(F2861="Peretoe teenus",H2861&gt;=[2]an!$M$37,RANK(D2861,$D2861:$D2861)+COUNTIFS($D$2:D2861,D2861,$F$2:F2861,F2861)-1=1,MONTH(H2861)=MONTH(K2861)=TRUE,YEAR(H2861)=YEAR(K2861)=TRUE),((EOMONTH(H2861,0)-H2861+1)*X2861)/DAY(EOMONTH(H2861,0)),
IF(AND(F2861="Peretoe teenus",H2861&gt;=[2]an!$M$37,RANK(D2861,$D2861:$D2861)+COUNTIFS($D$2:D2861,D2861,$F$2:F2861,F2861)-1=1),X2861,
IF(AND(F2861="Peretoe teenus",H2861&lt;[2]an!$M$37,S2861&lt;&gt;"kahepoolne vajaduspõhine",RANK(D2861,$D2861:$D2861)+COUNTIFS($D$2:D2861,D2861,$F$2:F2861,F2861)-1=1),X2861,
IF(AND(F2861="Peretoe teenus",H2861&lt;[2]an!$M$37,S2861&lt;&gt;"kahepoolne vajaduspõhine",RANK(D2861,$D2861:$D2861)+COUNTIFS($D$2:D2861,D2861,$F$2:F2861,F2861)-1&gt;1),"",
IF(AND(F2861="Peretoe teenus",H2861&lt;[2]an!$M$37,S2861="kahepoolne vajaduspõhine",U2861="",RANK(D2861,$D2861:$D2861)+COUNTIFS($D$2:D2861,D2861,$F$2:F2861,F2861)-1=1),X2861,
IF(AND(F2861="Peretoe teenus",H2861&lt;[2]an!$M$37,S2861="kahepoolne vajaduspõhine",U2861="",RANK(D2861,$D2861:$D2861)+COUNTIFS($D$2:D2861,D2861,$F$2:F2861,F2861)-1&gt;1),"",
IF(AND(F2861="Peretoe teenus",H2861&lt;[2]an!$M$37,S2861="kahepoolne vajaduspõhine",U2861&lt;[2]an!$M$37,RANK(D2861,$D2861:$D2861)+COUNTIFS($D$2:D2861,D2861,$F$2:F2861,F2861)-1=1),X2861,
IF(AND(F2861="Peretoe teenus",H2861&lt;[2]an!$M$37,S2861="kahepoolne vajaduspõhine",U2861&lt;[2]an!$M$37,RANK(D2861,$D2861:$D2861)+COUNTIFS($D$2:D2861,D2861,$F$2:F2861,F2861)-1&gt;1),"",
IF(AND(F2861="Peretoe teenus",H2861&lt;[2]an!$M$37,S2861="kahepoolne vajaduspõhine",U2861&gt;=[2]an!$M$37,U2861&lt;=[2]an!$M$38,RANK(D2861,$D2861:$D2861)+COUNTIFS($D$2:D2861,D2861,$F$2:F2861,F2861)-1=1),
((EOMONTH(U2861,0)-U2861+1)*X2861)/DAY(EOMONTH(U2861,0))+(DAY(U2861)-1)*100/DAY(EOMONTH(U2861,0)),
IF(AND(F2861="Peretoe teenus",H2861&lt;[2]an!$M$37,S2861="kahepoolne vajaduspõhine",U2861&gt;=[2]an!$M$37,U2861&lt;=[2]an!$M$38,RANK(D2861,$D2861:$D2861)+COUNTIFS($D$2:D2861,D2861,$F$2:F2861,F2861)-1&gt;1),"",
IF(AND(F2861="Peretoe teenus",H2861&lt;[2]an!$M$37,S2861="kahepoolne vajaduspõhine",U2861&gt;[2]an!$M$38,RANK(D2861,$D2861:$D2861)+COUNTIFS($D$2:D2861,D2861,$F$2:F2861,F2861)-1=1),X2861,
IF(AND(F2861="Peretoe teenus",H2861&lt;[2]an!$M$37,S2861="kahepoolne vajaduspõhine",U2861&gt;[2]an!$M$38,RANK(D2861,$D2861:$D2861)+COUNTIFS($D$2:D2861,D2861,$F$2:F2861,F2861)-1&gt;1),"",X2861*W2861)))))))))))))),"")</f>
        <v/>
      </c>
      <c r="Z2861" s="18" t="str">
        <f t="shared" si="133"/>
        <v/>
      </c>
      <c r="AA2861" s="19" t="str">
        <f>IFERROR(VLOOKUP(E2861,[2]an!$A$3:$B$81,2,FALSE),"")</f>
        <v/>
      </c>
      <c r="AB2861" s="19" t="str">
        <f>IFERROR(VLOOKUP(AA2861,[2]an!$C$2:$D$16,2,FALSE),"")</f>
        <v/>
      </c>
      <c r="AC2861" s="20"/>
      <c r="AD2861" s="21" t="str">
        <f>IF(A2861=[2]an!$F$36,VLOOKUP([2]an!$F$36,[2]an!$F$36:$H$36,3,FALSE),IF(A2861=[2]an!$F$35,VLOOKUP([2]an!$F$35,[2]an!$F$35:$H$35,3,FALSE),IF(A2861=[2]an!$F$33,VLOOKUP([2]an!$F$33,[2]an!$F$33:$H$33,3,FALSE),IF(A2861=[2]an!$F$31,VLOOKUP([2]an!$F$31,[2]an!$F$31:$H$31,3,FALSE),""))))</f>
        <v/>
      </c>
    </row>
    <row r="2862" spans="6:30" x14ac:dyDescent="0.2">
      <c r="F2862" s="10"/>
      <c r="G2862" s="8" t="str">
        <f t="shared" si="134"/>
        <v/>
      </c>
      <c r="H2862" s="13"/>
      <c r="K2862" s="13"/>
      <c r="L2862" s="10"/>
      <c r="M2862" s="10"/>
      <c r="S2862" s="8" t="str">
        <f>IFERROR(VLOOKUP(D2862,[1]peretoe_teenus!$A$2:$L$2000,5,FALSE),"")</f>
        <v/>
      </c>
      <c r="U2862" s="13"/>
      <c r="V2862" s="15" t="str" cm="1">
        <f t="array" ref="V2862">IFERROR(IF(AND(F2862="Tugigrupp",RANK(K2862,$K2862:$K2862)+COUNTIFS($K$2:K2862,K2862,$L$2:L2862,L2862,$M$2:M2862,M2862,$I$2:I2862,I2862,$G$2:G2862,G2862,$F$2:F2862,F2862)-1=1),SUMPRODUCT(($F$2:$F$4154=F2862)*($G$2:$G$4154=G2862)*($K$2:$K$4154=K2862)*($I$2:$I$4154=I2862)*($L$2:$L$4154=L2862)*($M$2:$M$4154=M2862)),""),"")</f>
        <v/>
      </c>
      <c r="W2862" s="15" t="str">
        <f t="shared" si="132"/>
        <v/>
      </c>
      <c r="X2862" s="16" t="str">
        <f>IF(AND(A2862=[2]an!$G$38,F2862=[2]an!$E$40),[2]an!$G$40,IF(AND(A2862=[2]an!$G$38,F2862=[2]an!$E$41),[2]an!$G$41,IF(AND(A2862=[2]an!$G$38,F2862=[2]an!$E$39,H2862&gt;=[2]an!$M$37),[2]an!$G$39,
IF(AND(A2862=[2]an!$G$38,F2862=[2]an!$E$39,H2862&lt;[2]an!$M$37,S2862="kahepoolne vajaduspõhine",U2862=""),[2]an!$M$40,
IF(AND(A2862=[2]an!$G$38,F2862=[2]an!$E$39,H2862&lt;[2]an!$M$37,S2862="kahepoolne vajaduspõhine",U2862&lt;&gt;""),[2]an!$G$39,
IF(AND(A2862=[2]an!$G$38,F2862=[2]an!$E$39,H2862&lt;[2]an!$M$37,S2862&lt;&gt;"kahepoolne vajaduspõhine"),[2]an!$G$39,
IF(AND(A2862=[2]an!$G$38,F2862=[2]an!$E$42),[2]an!$G$42,
IF(AND(A2862=[2]an!$H$38,F2862=[2]an!$E$40),[2]an!$H$40,IF(AND(A2862=[2]an!$H$38,F2862=[2]an!$E$41),[2]an!$H$41,IF(AND(A2862=[2]an!$H$38,F2862=[2]an!$E$39,H2862&gt;=[2]an!$M$37),[2]an!$H$39,
IF(AND(A2862=[2]an!$H$38,F2862=[2]an!$E$39,H2862&lt;[2]an!$M$37,S2862="kahepoolne vajaduspõhine",U2862=""),[2]an!$M$40,
IF(AND(A2862=[2]an!$H$38,F2862=[2]an!$E$39,H2862&lt;[2]an!$M$37,S2862="kahepoolne vajaduspõhine",U2862&lt;&gt;""),[2]an!$H$39,
IF(AND(A2862=[2]an!$H$38,F2862=[2]an!$E$39,H2862&lt;[2]an!$M$37,S2862&lt;&gt;"kahepoolne vajaduspõhine"),[2]an!$H$39,
IF(AND(A2862=[2]an!$H$38,F2862=[2]an!$E$42),[2]an!$H$42,
IF(AND(A2862=[2]an!$I$38,F2862=[2]an!$E$40),[2]an!$I$40,IF(AND(A2862=[2]an!$I$38,F2862=[2]an!$E$41),[2]an!$I$41,IF(AND(A2862=[2]an!$I$38,F2862=[2]an!$E$39,H2862&gt;=[2]an!$M$37),[2]an!$I$39,
IF(AND(A2862=[2]an!$I$38,F2862=[2]an!$E$39,H2862&lt;[2]an!$M$37,S2862="kahepoolne vajaduspõhine",U2862=""),[2]an!$M$40,
IF(AND(A2862=[2]an!$I$38,F2862=[2]an!$E$39,H2862&lt;[2]an!$M$37,S2862="kahepoolne vajaduspõhine",U2862&lt;&gt;""),[2]an!$I$39,
IF(AND(A2862=[2]an!$I$38,F2862=[2]an!$E$39,H2862&lt;[2]an!$M$37,S2862&lt;&gt;"kahepoolne vajaduspõhine"),[2]an!$I$39,
IF(AND(A2862=[2]an!$I$38,F2862=[2]an!$E$42),[2]an!$I$42,
IF(AND(A2862=[2]an!$J$38,F2862=[2]an!$E$40),[2]an!$J$40,IF(AND(A2862=[2]an!$J$38,F2862=[2]an!$E$41),[2]an!$J$41,IF(AND(A2862=[2]an!$J$38,F2862=[2]an!$E$39,H2862&gt;=[2]an!$M$37),[2]an!$J$39,
IF(AND(A2862=[2]an!$J$38,F2862=[2]an!$E$39,H2862&lt;[2]an!$M$37,S2862="kahepoolne vajaduspõhine",U2862=""),[2]an!$M$40,
IF(AND(A2862=[2]an!$J$38,F2862=[2]an!$E$39,H2862&lt;[2]an!$M$37,S2862="kahepoolne vajaduspõhine",U2862&lt;&gt;""),[2]an!$J$39,
IF(AND(A2862=[2]an!$J$38,F2862=[2]an!$E$39,H2862&lt;[2]an!$M$37,S2862&lt;&gt;"kahepoolne vajaduspõhine"),[2]an!$J$39,
IF(AND(A2862=[2]an!$J$38,F2862=[2]an!$E$42),[2]an!$J$42,""))))))))))))))))))))))))))))</f>
        <v/>
      </c>
      <c r="Y2862" s="17" t="str">
        <f>IFERROR(IF(F2862="Tugigrupp",0,
IF(AND(F2862="Peretoe teenus",H2862&gt;=[2]an!$M$37,RANK(D2862,$D2862:$D2862)+COUNTIFS($D$2:D2862,D2862,$F$2:F2862,F2862)-1&gt;1),"",
IF(AND(F2862="Peretoe teenus",H2862&gt;=[2]an!$M$37,RANK(D2862,$D2862:$D2862)+COUNTIFS($D$2:D2862,D2862,$F$2:F2862,F2862)-1=1,MONTH(H2862)=MONTH(K2862)=TRUE,YEAR(H2862)=YEAR(K2862)=TRUE),((EOMONTH(H2862,0)-H2862+1)*X2862)/DAY(EOMONTH(H2862,0)),
IF(AND(F2862="Peretoe teenus",H2862&gt;=[2]an!$M$37,RANK(D2862,$D2862:$D2862)+COUNTIFS($D$2:D2862,D2862,$F$2:F2862,F2862)-1=1),X2862,
IF(AND(F2862="Peretoe teenus",H2862&lt;[2]an!$M$37,S2862&lt;&gt;"kahepoolne vajaduspõhine",RANK(D2862,$D2862:$D2862)+COUNTIFS($D$2:D2862,D2862,$F$2:F2862,F2862)-1=1),X2862,
IF(AND(F2862="Peretoe teenus",H2862&lt;[2]an!$M$37,S2862&lt;&gt;"kahepoolne vajaduspõhine",RANK(D2862,$D2862:$D2862)+COUNTIFS($D$2:D2862,D2862,$F$2:F2862,F2862)-1&gt;1),"",
IF(AND(F2862="Peretoe teenus",H2862&lt;[2]an!$M$37,S2862="kahepoolne vajaduspõhine",U2862="",RANK(D2862,$D2862:$D2862)+COUNTIFS($D$2:D2862,D2862,$F$2:F2862,F2862)-1=1),X2862,
IF(AND(F2862="Peretoe teenus",H2862&lt;[2]an!$M$37,S2862="kahepoolne vajaduspõhine",U2862="",RANK(D2862,$D2862:$D2862)+COUNTIFS($D$2:D2862,D2862,$F$2:F2862,F2862)-1&gt;1),"",
IF(AND(F2862="Peretoe teenus",H2862&lt;[2]an!$M$37,S2862="kahepoolne vajaduspõhine",U2862&lt;[2]an!$M$37,RANK(D2862,$D2862:$D2862)+COUNTIFS($D$2:D2862,D2862,$F$2:F2862,F2862)-1=1),X2862,
IF(AND(F2862="Peretoe teenus",H2862&lt;[2]an!$M$37,S2862="kahepoolne vajaduspõhine",U2862&lt;[2]an!$M$37,RANK(D2862,$D2862:$D2862)+COUNTIFS($D$2:D2862,D2862,$F$2:F2862,F2862)-1&gt;1),"",
IF(AND(F2862="Peretoe teenus",H2862&lt;[2]an!$M$37,S2862="kahepoolne vajaduspõhine",U2862&gt;=[2]an!$M$37,U2862&lt;=[2]an!$M$38,RANK(D2862,$D2862:$D2862)+COUNTIFS($D$2:D2862,D2862,$F$2:F2862,F2862)-1=1),
((EOMONTH(U2862,0)-U2862+1)*X2862)/DAY(EOMONTH(U2862,0))+(DAY(U2862)-1)*100/DAY(EOMONTH(U2862,0)),
IF(AND(F2862="Peretoe teenus",H2862&lt;[2]an!$M$37,S2862="kahepoolne vajaduspõhine",U2862&gt;=[2]an!$M$37,U2862&lt;=[2]an!$M$38,RANK(D2862,$D2862:$D2862)+COUNTIFS($D$2:D2862,D2862,$F$2:F2862,F2862)-1&gt;1),"",
IF(AND(F2862="Peretoe teenus",H2862&lt;[2]an!$M$37,S2862="kahepoolne vajaduspõhine",U2862&gt;[2]an!$M$38,RANK(D2862,$D2862:$D2862)+COUNTIFS($D$2:D2862,D2862,$F$2:F2862,F2862)-1=1),X2862,
IF(AND(F2862="Peretoe teenus",H2862&lt;[2]an!$M$37,S2862="kahepoolne vajaduspõhine",U2862&gt;[2]an!$M$38,RANK(D2862,$D2862:$D2862)+COUNTIFS($D$2:D2862,D2862,$F$2:F2862,F2862)-1&gt;1),"",X2862*W2862)))))))))))))),"")</f>
        <v/>
      </c>
      <c r="Z2862" s="18" t="str">
        <f t="shared" si="133"/>
        <v/>
      </c>
      <c r="AA2862" s="19" t="str">
        <f>IFERROR(VLOOKUP(E2862,[2]an!$A$3:$B$81,2,FALSE),"")</f>
        <v/>
      </c>
      <c r="AB2862" s="19" t="str">
        <f>IFERROR(VLOOKUP(AA2862,[2]an!$C$2:$D$16,2,FALSE),"")</f>
        <v/>
      </c>
      <c r="AC2862" s="20"/>
      <c r="AD2862" s="21" t="str">
        <f>IF(A2862=[2]an!$F$36,VLOOKUP([2]an!$F$36,[2]an!$F$36:$H$36,3,FALSE),IF(A2862=[2]an!$F$35,VLOOKUP([2]an!$F$35,[2]an!$F$35:$H$35,3,FALSE),IF(A2862=[2]an!$F$33,VLOOKUP([2]an!$F$33,[2]an!$F$33:$H$33,3,FALSE),IF(A2862=[2]an!$F$31,VLOOKUP([2]an!$F$31,[2]an!$F$31:$H$31,3,FALSE),""))))</f>
        <v/>
      </c>
    </row>
    <row r="2863" spans="6:30" x14ac:dyDescent="0.2">
      <c r="F2863" s="10"/>
      <c r="G2863" s="8" t="str">
        <f t="shared" si="134"/>
        <v/>
      </c>
      <c r="H2863" s="13"/>
      <c r="K2863" s="13"/>
      <c r="L2863" s="10"/>
      <c r="M2863" s="10"/>
      <c r="S2863" s="8" t="str">
        <f>IFERROR(VLOOKUP(D2863,[1]peretoe_teenus!$A$2:$L$2000,5,FALSE),"")</f>
        <v/>
      </c>
      <c r="U2863" s="13"/>
      <c r="V2863" s="15" t="str" cm="1">
        <f t="array" ref="V2863">IFERROR(IF(AND(F2863="Tugigrupp",RANK(K2863,$K2863:$K2863)+COUNTIFS($K$2:K2863,K2863,$L$2:L2863,L2863,$M$2:M2863,M2863,$I$2:I2863,I2863,$G$2:G2863,G2863,$F$2:F2863,F2863)-1=1),SUMPRODUCT(($F$2:$F$4154=F2863)*($G$2:$G$4154=G2863)*($K$2:$K$4154=K2863)*($I$2:$I$4154=I2863)*($L$2:$L$4154=L2863)*($M$2:$M$4154=M2863)),""),"")</f>
        <v/>
      </c>
      <c r="W2863" s="15" t="str">
        <f t="shared" si="132"/>
        <v/>
      </c>
      <c r="X2863" s="16" t="str">
        <f>IF(AND(A2863=[2]an!$G$38,F2863=[2]an!$E$40),[2]an!$G$40,IF(AND(A2863=[2]an!$G$38,F2863=[2]an!$E$41),[2]an!$G$41,IF(AND(A2863=[2]an!$G$38,F2863=[2]an!$E$39,H2863&gt;=[2]an!$M$37),[2]an!$G$39,
IF(AND(A2863=[2]an!$G$38,F2863=[2]an!$E$39,H2863&lt;[2]an!$M$37,S2863="kahepoolne vajaduspõhine",U2863=""),[2]an!$M$40,
IF(AND(A2863=[2]an!$G$38,F2863=[2]an!$E$39,H2863&lt;[2]an!$M$37,S2863="kahepoolne vajaduspõhine",U2863&lt;&gt;""),[2]an!$G$39,
IF(AND(A2863=[2]an!$G$38,F2863=[2]an!$E$39,H2863&lt;[2]an!$M$37,S2863&lt;&gt;"kahepoolne vajaduspõhine"),[2]an!$G$39,
IF(AND(A2863=[2]an!$G$38,F2863=[2]an!$E$42),[2]an!$G$42,
IF(AND(A2863=[2]an!$H$38,F2863=[2]an!$E$40),[2]an!$H$40,IF(AND(A2863=[2]an!$H$38,F2863=[2]an!$E$41),[2]an!$H$41,IF(AND(A2863=[2]an!$H$38,F2863=[2]an!$E$39,H2863&gt;=[2]an!$M$37),[2]an!$H$39,
IF(AND(A2863=[2]an!$H$38,F2863=[2]an!$E$39,H2863&lt;[2]an!$M$37,S2863="kahepoolne vajaduspõhine",U2863=""),[2]an!$M$40,
IF(AND(A2863=[2]an!$H$38,F2863=[2]an!$E$39,H2863&lt;[2]an!$M$37,S2863="kahepoolne vajaduspõhine",U2863&lt;&gt;""),[2]an!$H$39,
IF(AND(A2863=[2]an!$H$38,F2863=[2]an!$E$39,H2863&lt;[2]an!$M$37,S2863&lt;&gt;"kahepoolne vajaduspõhine"),[2]an!$H$39,
IF(AND(A2863=[2]an!$H$38,F2863=[2]an!$E$42),[2]an!$H$42,
IF(AND(A2863=[2]an!$I$38,F2863=[2]an!$E$40),[2]an!$I$40,IF(AND(A2863=[2]an!$I$38,F2863=[2]an!$E$41),[2]an!$I$41,IF(AND(A2863=[2]an!$I$38,F2863=[2]an!$E$39,H2863&gt;=[2]an!$M$37),[2]an!$I$39,
IF(AND(A2863=[2]an!$I$38,F2863=[2]an!$E$39,H2863&lt;[2]an!$M$37,S2863="kahepoolne vajaduspõhine",U2863=""),[2]an!$M$40,
IF(AND(A2863=[2]an!$I$38,F2863=[2]an!$E$39,H2863&lt;[2]an!$M$37,S2863="kahepoolne vajaduspõhine",U2863&lt;&gt;""),[2]an!$I$39,
IF(AND(A2863=[2]an!$I$38,F2863=[2]an!$E$39,H2863&lt;[2]an!$M$37,S2863&lt;&gt;"kahepoolne vajaduspõhine"),[2]an!$I$39,
IF(AND(A2863=[2]an!$I$38,F2863=[2]an!$E$42),[2]an!$I$42,
IF(AND(A2863=[2]an!$J$38,F2863=[2]an!$E$40),[2]an!$J$40,IF(AND(A2863=[2]an!$J$38,F2863=[2]an!$E$41),[2]an!$J$41,IF(AND(A2863=[2]an!$J$38,F2863=[2]an!$E$39,H2863&gt;=[2]an!$M$37),[2]an!$J$39,
IF(AND(A2863=[2]an!$J$38,F2863=[2]an!$E$39,H2863&lt;[2]an!$M$37,S2863="kahepoolne vajaduspõhine",U2863=""),[2]an!$M$40,
IF(AND(A2863=[2]an!$J$38,F2863=[2]an!$E$39,H2863&lt;[2]an!$M$37,S2863="kahepoolne vajaduspõhine",U2863&lt;&gt;""),[2]an!$J$39,
IF(AND(A2863=[2]an!$J$38,F2863=[2]an!$E$39,H2863&lt;[2]an!$M$37,S2863&lt;&gt;"kahepoolne vajaduspõhine"),[2]an!$J$39,
IF(AND(A2863=[2]an!$J$38,F2863=[2]an!$E$42),[2]an!$J$42,""))))))))))))))))))))))))))))</f>
        <v/>
      </c>
      <c r="Y2863" s="17" t="str">
        <f>IFERROR(IF(F2863="Tugigrupp",0,
IF(AND(F2863="Peretoe teenus",H2863&gt;=[2]an!$M$37,RANK(D2863,$D2863:$D2863)+COUNTIFS($D$2:D2863,D2863,$F$2:F2863,F2863)-1&gt;1),"",
IF(AND(F2863="Peretoe teenus",H2863&gt;=[2]an!$M$37,RANK(D2863,$D2863:$D2863)+COUNTIFS($D$2:D2863,D2863,$F$2:F2863,F2863)-1=1,MONTH(H2863)=MONTH(K2863)=TRUE,YEAR(H2863)=YEAR(K2863)=TRUE),((EOMONTH(H2863,0)-H2863+1)*X2863)/DAY(EOMONTH(H2863,0)),
IF(AND(F2863="Peretoe teenus",H2863&gt;=[2]an!$M$37,RANK(D2863,$D2863:$D2863)+COUNTIFS($D$2:D2863,D2863,$F$2:F2863,F2863)-1=1),X2863,
IF(AND(F2863="Peretoe teenus",H2863&lt;[2]an!$M$37,S2863&lt;&gt;"kahepoolne vajaduspõhine",RANK(D2863,$D2863:$D2863)+COUNTIFS($D$2:D2863,D2863,$F$2:F2863,F2863)-1=1),X2863,
IF(AND(F2863="Peretoe teenus",H2863&lt;[2]an!$M$37,S2863&lt;&gt;"kahepoolne vajaduspõhine",RANK(D2863,$D2863:$D2863)+COUNTIFS($D$2:D2863,D2863,$F$2:F2863,F2863)-1&gt;1),"",
IF(AND(F2863="Peretoe teenus",H2863&lt;[2]an!$M$37,S2863="kahepoolne vajaduspõhine",U2863="",RANK(D2863,$D2863:$D2863)+COUNTIFS($D$2:D2863,D2863,$F$2:F2863,F2863)-1=1),X2863,
IF(AND(F2863="Peretoe teenus",H2863&lt;[2]an!$M$37,S2863="kahepoolne vajaduspõhine",U2863="",RANK(D2863,$D2863:$D2863)+COUNTIFS($D$2:D2863,D2863,$F$2:F2863,F2863)-1&gt;1),"",
IF(AND(F2863="Peretoe teenus",H2863&lt;[2]an!$M$37,S2863="kahepoolne vajaduspõhine",U2863&lt;[2]an!$M$37,RANK(D2863,$D2863:$D2863)+COUNTIFS($D$2:D2863,D2863,$F$2:F2863,F2863)-1=1),X2863,
IF(AND(F2863="Peretoe teenus",H2863&lt;[2]an!$M$37,S2863="kahepoolne vajaduspõhine",U2863&lt;[2]an!$M$37,RANK(D2863,$D2863:$D2863)+COUNTIFS($D$2:D2863,D2863,$F$2:F2863,F2863)-1&gt;1),"",
IF(AND(F2863="Peretoe teenus",H2863&lt;[2]an!$M$37,S2863="kahepoolne vajaduspõhine",U2863&gt;=[2]an!$M$37,U2863&lt;=[2]an!$M$38,RANK(D2863,$D2863:$D2863)+COUNTIFS($D$2:D2863,D2863,$F$2:F2863,F2863)-1=1),
((EOMONTH(U2863,0)-U2863+1)*X2863)/DAY(EOMONTH(U2863,0))+(DAY(U2863)-1)*100/DAY(EOMONTH(U2863,0)),
IF(AND(F2863="Peretoe teenus",H2863&lt;[2]an!$M$37,S2863="kahepoolne vajaduspõhine",U2863&gt;=[2]an!$M$37,U2863&lt;=[2]an!$M$38,RANK(D2863,$D2863:$D2863)+COUNTIFS($D$2:D2863,D2863,$F$2:F2863,F2863)-1&gt;1),"",
IF(AND(F2863="Peretoe teenus",H2863&lt;[2]an!$M$37,S2863="kahepoolne vajaduspõhine",U2863&gt;[2]an!$M$38,RANK(D2863,$D2863:$D2863)+COUNTIFS($D$2:D2863,D2863,$F$2:F2863,F2863)-1=1),X2863,
IF(AND(F2863="Peretoe teenus",H2863&lt;[2]an!$M$37,S2863="kahepoolne vajaduspõhine",U2863&gt;[2]an!$M$38,RANK(D2863,$D2863:$D2863)+COUNTIFS($D$2:D2863,D2863,$F$2:F2863,F2863)-1&gt;1),"",X2863*W2863)))))))))))))),"")</f>
        <v/>
      </c>
      <c r="Z2863" s="18" t="str">
        <f t="shared" si="133"/>
        <v/>
      </c>
      <c r="AA2863" s="19" t="str">
        <f>IFERROR(VLOOKUP(E2863,[2]an!$A$3:$B$81,2,FALSE),"")</f>
        <v/>
      </c>
      <c r="AB2863" s="19" t="str">
        <f>IFERROR(VLOOKUP(AA2863,[2]an!$C$2:$D$16,2,FALSE),"")</f>
        <v/>
      </c>
      <c r="AC2863" s="20"/>
      <c r="AD2863" s="21" t="str">
        <f>IF(A2863=[2]an!$F$36,VLOOKUP([2]an!$F$36,[2]an!$F$36:$H$36,3,FALSE),IF(A2863=[2]an!$F$35,VLOOKUP([2]an!$F$35,[2]an!$F$35:$H$35,3,FALSE),IF(A2863=[2]an!$F$33,VLOOKUP([2]an!$F$33,[2]an!$F$33:$H$33,3,FALSE),IF(A2863=[2]an!$F$31,VLOOKUP([2]an!$F$31,[2]an!$F$31:$H$31,3,FALSE),""))))</f>
        <v/>
      </c>
    </row>
    <row r="2864" spans="6:30" x14ac:dyDescent="0.2">
      <c r="F2864" s="10"/>
      <c r="G2864" s="8" t="str">
        <f t="shared" si="134"/>
        <v/>
      </c>
      <c r="H2864" s="13"/>
      <c r="K2864" s="13"/>
      <c r="L2864" s="10"/>
      <c r="M2864" s="10"/>
      <c r="S2864" s="8" t="str">
        <f>IFERROR(VLOOKUP(D2864,[1]peretoe_teenus!$A$2:$L$2000,5,FALSE),"")</f>
        <v/>
      </c>
      <c r="U2864" s="13"/>
      <c r="V2864" s="15" t="str" cm="1">
        <f t="array" ref="V2864">IFERROR(IF(AND(F2864="Tugigrupp",RANK(K2864,$K2864:$K2864)+COUNTIFS($K$2:K2864,K2864,$L$2:L2864,L2864,$M$2:M2864,M2864,$I$2:I2864,I2864,$G$2:G2864,G2864,$F$2:F2864,F2864)-1=1),SUMPRODUCT(($F$2:$F$4154=F2864)*($G$2:$G$4154=G2864)*($K$2:$K$4154=K2864)*($I$2:$I$4154=I2864)*($L$2:$L$4154=L2864)*($M$2:$M$4154=M2864)),""),"")</f>
        <v/>
      </c>
      <c r="W2864" s="15" t="str">
        <f t="shared" si="132"/>
        <v/>
      </c>
      <c r="X2864" s="16" t="str">
        <f>IF(AND(A2864=[2]an!$G$38,F2864=[2]an!$E$40),[2]an!$G$40,IF(AND(A2864=[2]an!$G$38,F2864=[2]an!$E$41),[2]an!$G$41,IF(AND(A2864=[2]an!$G$38,F2864=[2]an!$E$39,H2864&gt;=[2]an!$M$37),[2]an!$G$39,
IF(AND(A2864=[2]an!$G$38,F2864=[2]an!$E$39,H2864&lt;[2]an!$M$37,S2864="kahepoolne vajaduspõhine",U2864=""),[2]an!$M$40,
IF(AND(A2864=[2]an!$G$38,F2864=[2]an!$E$39,H2864&lt;[2]an!$M$37,S2864="kahepoolne vajaduspõhine",U2864&lt;&gt;""),[2]an!$G$39,
IF(AND(A2864=[2]an!$G$38,F2864=[2]an!$E$39,H2864&lt;[2]an!$M$37,S2864&lt;&gt;"kahepoolne vajaduspõhine"),[2]an!$G$39,
IF(AND(A2864=[2]an!$G$38,F2864=[2]an!$E$42),[2]an!$G$42,
IF(AND(A2864=[2]an!$H$38,F2864=[2]an!$E$40),[2]an!$H$40,IF(AND(A2864=[2]an!$H$38,F2864=[2]an!$E$41),[2]an!$H$41,IF(AND(A2864=[2]an!$H$38,F2864=[2]an!$E$39,H2864&gt;=[2]an!$M$37),[2]an!$H$39,
IF(AND(A2864=[2]an!$H$38,F2864=[2]an!$E$39,H2864&lt;[2]an!$M$37,S2864="kahepoolne vajaduspõhine",U2864=""),[2]an!$M$40,
IF(AND(A2864=[2]an!$H$38,F2864=[2]an!$E$39,H2864&lt;[2]an!$M$37,S2864="kahepoolne vajaduspõhine",U2864&lt;&gt;""),[2]an!$H$39,
IF(AND(A2864=[2]an!$H$38,F2864=[2]an!$E$39,H2864&lt;[2]an!$M$37,S2864&lt;&gt;"kahepoolne vajaduspõhine"),[2]an!$H$39,
IF(AND(A2864=[2]an!$H$38,F2864=[2]an!$E$42),[2]an!$H$42,
IF(AND(A2864=[2]an!$I$38,F2864=[2]an!$E$40),[2]an!$I$40,IF(AND(A2864=[2]an!$I$38,F2864=[2]an!$E$41),[2]an!$I$41,IF(AND(A2864=[2]an!$I$38,F2864=[2]an!$E$39,H2864&gt;=[2]an!$M$37),[2]an!$I$39,
IF(AND(A2864=[2]an!$I$38,F2864=[2]an!$E$39,H2864&lt;[2]an!$M$37,S2864="kahepoolne vajaduspõhine",U2864=""),[2]an!$M$40,
IF(AND(A2864=[2]an!$I$38,F2864=[2]an!$E$39,H2864&lt;[2]an!$M$37,S2864="kahepoolne vajaduspõhine",U2864&lt;&gt;""),[2]an!$I$39,
IF(AND(A2864=[2]an!$I$38,F2864=[2]an!$E$39,H2864&lt;[2]an!$M$37,S2864&lt;&gt;"kahepoolne vajaduspõhine"),[2]an!$I$39,
IF(AND(A2864=[2]an!$I$38,F2864=[2]an!$E$42),[2]an!$I$42,
IF(AND(A2864=[2]an!$J$38,F2864=[2]an!$E$40),[2]an!$J$40,IF(AND(A2864=[2]an!$J$38,F2864=[2]an!$E$41),[2]an!$J$41,IF(AND(A2864=[2]an!$J$38,F2864=[2]an!$E$39,H2864&gt;=[2]an!$M$37),[2]an!$J$39,
IF(AND(A2864=[2]an!$J$38,F2864=[2]an!$E$39,H2864&lt;[2]an!$M$37,S2864="kahepoolne vajaduspõhine",U2864=""),[2]an!$M$40,
IF(AND(A2864=[2]an!$J$38,F2864=[2]an!$E$39,H2864&lt;[2]an!$M$37,S2864="kahepoolne vajaduspõhine",U2864&lt;&gt;""),[2]an!$J$39,
IF(AND(A2864=[2]an!$J$38,F2864=[2]an!$E$39,H2864&lt;[2]an!$M$37,S2864&lt;&gt;"kahepoolne vajaduspõhine"),[2]an!$J$39,
IF(AND(A2864=[2]an!$J$38,F2864=[2]an!$E$42),[2]an!$J$42,""))))))))))))))))))))))))))))</f>
        <v/>
      </c>
      <c r="Y2864" s="17" t="str">
        <f>IFERROR(IF(F2864="Tugigrupp",0,
IF(AND(F2864="Peretoe teenus",H2864&gt;=[2]an!$M$37,RANK(D2864,$D2864:$D2864)+COUNTIFS($D$2:D2864,D2864,$F$2:F2864,F2864)-1&gt;1),"",
IF(AND(F2864="Peretoe teenus",H2864&gt;=[2]an!$M$37,RANK(D2864,$D2864:$D2864)+COUNTIFS($D$2:D2864,D2864,$F$2:F2864,F2864)-1=1,MONTH(H2864)=MONTH(K2864)=TRUE,YEAR(H2864)=YEAR(K2864)=TRUE),((EOMONTH(H2864,0)-H2864+1)*X2864)/DAY(EOMONTH(H2864,0)),
IF(AND(F2864="Peretoe teenus",H2864&gt;=[2]an!$M$37,RANK(D2864,$D2864:$D2864)+COUNTIFS($D$2:D2864,D2864,$F$2:F2864,F2864)-1=1),X2864,
IF(AND(F2864="Peretoe teenus",H2864&lt;[2]an!$M$37,S2864&lt;&gt;"kahepoolne vajaduspõhine",RANK(D2864,$D2864:$D2864)+COUNTIFS($D$2:D2864,D2864,$F$2:F2864,F2864)-1=1),X2864,
IF(AND(F2864="Peretoe teenus",H2864&lt;[2]an!$M$37,S2864&lt;&gt;"kahepoolne vajaduspõhine",RANK(D2864,$D2864:$D2864)+COUNTIFS($D$2:D2864,D2864,$F$2:F2864,F2864)-1&gt;1),"",
IF(AND(F2864="Peretoe teenus",H2864&lt;[2]an!$M$37,S2864="kahepoolne vajaduspõhine",U2864="",RANK(D2864,$D2864:$D2864)+COUNTIFS($D$2:D2864,D2864,$F$2:F2864,F2864)-1=1),X2864,
IF(AND(F2864="Peretoe teenus",H2864&lt;[2]an!$M$37,S2864="kahepoolne vajaduspõhine",U2864="",RANK(D2864,$D2864:$D2864)+COUNTIFS($D$2:D2864,D2864,$F$2:F2864,F2864)-1&gt;1),"",
IF(AND(F2864="Peretoe teenus",H2864&lt;[2]an!$M$37,S2864="kahepoolne vajaduspõhine",U2864&lt;[2]an!$M$37,RANK(D2864,$D2864:$D2864)+COUNTIFS($D$2:D2864,D2864,$F$2:F2864,F2864)-1=1),X2864,
IF(AND(F2864="Peretoe teenus",H2864&lt;[2]an!$M$37,S2864="kahepoolne vajaduspõhine",U2864&lt;[2]an!$M$37,RANK(D2864,$D2864:$D2864)+COUNTIFS($D$2:D2864,D2864,$F$2:F2864,F2864)-1&gt;1),"",
IF(AND(F2864="Peretoe teenus",H2864&lt;[2]an!$M$37,S2864="kahepoolne vajaduspõhine",U2864&gt;=[2]an!$M$37,U2864&lt;=[2]an!$M$38,RANK(D2864,$D2864:$D2864)+COUNTIFS($D$2:D2864,D2864,$F$2:F2864,F2864)-1=1),
((EOMONTH(U2864,0)-U2864+1)*X2864)/DAY(EOMONTH(U2864,0))+(DAY(U2864)-1)*100/DAY(EOMONTH(U2864,0)),
IF(AND(F2864="Peretoe teenus",H2864&lt;[2]an!$M$37,S2864="kahepoolne vajaduspõhine",U2864&gt;=[2]an!$M$37,U2864&lt;=[2]an!$M$38,RANK(D2864,$D2864:$D2864)+COUNTIFS($D$2:D2864,D2864,$F$2:F2864,F2864)-1&gt;1),"",
IF(AND(F2864="Peretoe teenus",H2864&lt;[2]an!$M$37,S2864="kahepoolne vajaduspõhine",U2864&gt;[2]an!$M$38,RANK(D2864,$D2864:$D2864)+COUNTIFS($D$2:D2864,D2864,$F$2:F2864,F2864)-1=1),X2864,
IF(AND(F2864="Peretoe teenus",H2864&lt;[2]an!$M$37,S2864="kahepoolne vajaduspõhine",U2864&gt;[2]an!$M$38,RANK(D2864,$D2864:$D2864)+COUNTIFS($D$2:D2864,D2864,$F$2:F2864,F2864)-1&gt;1),"",X2864*W2864)))))))))))))),"")</f>
        <v/>
      </c>
      <c r="Z2864" s="18" t="str">
        <f t="shared" si="133"/>
        <v/>
      </c>
      <c r="AA2864" s="19" t="str">
        <f>IFERROR(VLOOKUP(E2864,[2]an!$A$3:$B$81,2,FALSE),"")</f>
        <v/>
      </c>
      <c r="AB2864" s="19" t="str">
        <f>IFERROR(VLOOKUP(AA2864,[2]an!$C$2:$D$16,2,FALSE),"")</f>
        <v/>
      </c>
      <c r="AC2864" s="20"/>
      <c r="AD2864" s="21" t="str">
        <f>IF(A2864=[2]an!$F$36,VLOOKUP([2]an!$F$36,[2]an!$F$36:$H$36,3,FALSE),IF(A2864=[2]an!$F$35,VLOOKUP([2]an!$F$35,[2]an!$F$35:$H$35,3,FALSE),IF(A2864=[2]an!$F$33,VLOOKUP([2]an!$F$33,[2]an!$F$33:$H$33,3,FALSE),IF(A2864=[2]an!$F$31,VLOOKUP([2]an!$F$31,[2]an!$F$31:$H$31,3,FALSE),""))))</f>
        <v/>
      </c>
    </row>
    <row r="2865" spans="6:30" x14ac:dyDescent="0.2">
      <c r="F2865" s="10"/>
      <c r="G2865" s="8" t="str">
        <f t="shared" si="134"/>
        <v/>
      </c>
      <c r="H2865" s="13"/>
      <c r="K2865" s="13"/>
      <c r="L2865" s="10"/>
      <c r="M2865" s="10"/>
      <c r="S2865" s="8" t="str">
        <f>IFERROR(VLOOKUP(D2865,[1]peretoe_teenus!$A$2:$L$2000,5,FALSE),"")</f>
        <v/>
      </c>
      <c r="U2865" s="13"/>
      <c r="V2865" s="15" t="str" cm="1">
        <f t="array" ref="V2865">IFERROR(IF(AND(F2865="Tugigrupp",RANK(K2865,$K2865:$K2865)+COUNTIFS($K$2:K2865,K2865,$L$2:L2865,L2865,$M$2:M2865,M2865,$I$2:I2865,I2865,$G$2:G2865,G2865,$F$2:F2865,F2865)-1=1),SUMPRODUCT(($F$2:$F$4154=F2865)*($G$2:$G$4154=G2865)*($K$2:$K$4154=K2865)*($I$2:$I$4154=I2865)*($L$2:$L$4154=L2865)*($M$2:$M$4154=M2865)),""),"")</f>
        <v/>
      </c>
      <c r="W2865" s="15" t="str">
        <f t="shared" si="132"/>
        <v/>
      </c>
      <c r="X2865" s="16" t="str">
        <f>IF(AND(A2865=[2]an!$G$38,F2865=[2]an!$E$40),[2]an!$G$40,IF(AND(A2865=[2]an!$G$38,F2865=[2]an!$E$41),[2]an!$G$41,IF(AND(A2865=[2]an!$G$38,F2865=[2]an!$E$39,H2865&gt;=[2]an!$M$37),[2]an!$G$39,
IF(AND(A2865=[2]an!$G$38,F2865=[2]an!$E$39,H2865&lt;[2]an!$M$37,S2865="kahepoolne vajaduspõhine",U2865=""),[2]an!$M$40,
IF(AND(A2865=[2]an!$G$38,F2865=[2]an!$E$39,H2865&lt;[2]an!$M$37,S2865="kahepoolne vajaduspõhine",U2865&lt;&gt;""),[2]an!$G$39,
IF(AND(A2865=[2]an!$G$38,F2865=[2]an!$E$39,H2865&lt;[2]an!$M$37,S2865&lt;&gt;"kahepoolne vajaduspõhine"),[2]an!$G$39,
IF(AND(A2865=[2]an!$G$38,F2865=[2]an!$E$42),[2]an!$G$42,
IF(AND(A2865=[2]an!$H$38,F2865=[2]an!$E$40),[2]an!$H$40,IF(AND(A2865=[2]an!$H$38,F2865=[2]an!$E$41),[2]an!$H$41,IF(AND(A2865=[2]an!$H$38,F2865=[2]an!$E$39,H2865&gt;=[2]an!$M$37),[2]an!$H$39,
IF(AND(A2865=[2]an!$H$38,F2865=[2]an!$E$39,H2865&lt;[2]an!$M$37,S2865="kahepoolne vajaduspõhine",U2865=""),[2]an!$M$40,
IF(AND(A2865=[2]an!$H$38,F2865=[2]an!$E$39,H2865&lt;[2]an!$M$37,S2865="kahepoolne vajaduspõhine",U2865&lt;&gt;""),[2]an!$H$39,
IF(AND(A2865=[2]an!$H$38,F2865=[2]an!$E$39,H2865&lt;[2]an!$M$37,S2865&lt;&gt;"kahepoolne vajaduspõhine"),[2]an!$H$39,
IF(AND(A2865=[2]an!$H$38,F2865=[2]an!$E$42),[2]an!$H$42,
IF(AND(A2865=[2]an!$I$38,F2865=[2]an!$E$40),[2]an!$I$40,IF(AND(A2865=[2]an!$I$38,F2865=[2]an!$E$41),[2]an!$I$41,IF(AND(A2865=[2]an!$I$38,F2865=[2]an!$E$39,H2865&gt;=[2]an!$M$37),[2]an!$I$39,
IF(AND(A2865=[2]an!$I$38,F2865=[2]an!$E$39,H2865&lt;[2]an!$M$37,S2865="kahepoolne vajaduspõhine",U2865=""),[2]an!$M$40,
IF(AND(A2865=[2]an!$I$38,F2865=[2]an!$E$39,H2865&lt;[2]an!$M$37,S2865="kahepoolne vajaduspõhine",U2865&lt;&gt;""),[2]an!$I$39,
IF(AND(A2865=[2]an!$I$38,F2865=[2]an!$E$39,H2865&lt;[2]an!$M$37,S2865&lt;&gt;"kahepoolne vajaduspõhine"),[2]an!$I$39,
IF(AND(A2865=[2]an!$I$38,F2865=[2]an!$E$42),[2]an!$I$42,
IF(AND(A2865=[2]an!$J$38,F2865=[2]an!$E$40),[2]an!$J$40,IF(AND(A2865=[2]an!$J$38,F2865=[2]an!$E$41),[2]an!$J$41,IF(AND(A2865=[2]an!$J$38,F2865=[2]an!$E$39,H2865&gt;=[2]an!$M$37),[2]an!$J$39,
IF(AND(A2865=[2]an!$J$38,F2865=[2]an!$E$39,H2865&lt;[2]an!$M$37,S2865="kahepoolne vajaduspõhine",U2865=""),[2]an!$M$40,
IF(AND(A2865=[2]an!$J$38,F2865=[2]an!$E$39,H2865&lt;[2]an!$M$37,S2865="kahepoolne vajaduspõhine",U2865&lt;&gt;""),[2]an!$J$39,
IF(AND(A2865=[2]an!$J$38,F2865=[2]an!$E$39,H2865&lt;[2]an!$M$37,S2865&lt;&gt;"kahepoolne vajaduspõhine"),[2]an!$J$39,
IF(AND(A2865=[2]an!$J$38,F2865=[2]an!$E$42),[2]an!$J$42,""))))))))))))))))))))))))))))</f>
        <v/>
      </c>
      <c r="Y2865" s="17" t="str">
        <f>IFERROR(IF(F2865="Tugigrupp",0,
IF(AND(F2865="Peretoe teenus",H2865&gt;=[2]an!$M$37,RANK(D2865,$D2865:$D2865)+COUNTIFS($D$2:D2865,D2865,$F$2:F2865,F2865)-1&gt;1),"",
IF(AND(F2865="Peretoe teenus",H2865&gt;=[2]an!$M$37,RANK(D2865,$D2865:$D2865)+COUNTIFS($D$2:D2865,D2865,$F$2:F2865,F2865)-1=1,MONTH(H2865)=MONTH(K2865)=TRUE,YEAR(H2865)=YEAR(K2865)=TRUE),((EOMONTH(H2865,0)-H2865+1)*X2865)/DAY(EOMONTH(H2865,0)),
IF(AND(F2865="Peretoe teenus",H2865&gt;=[2]an!$M$37,RANK(D2865,$D2865:$D2865)+COUNTIFS($D$2:D2865,D2865,$F$2:F2865,F2865)-1=1),X2865,
IF(AND(F2865="Peretoe teenus",H2865&lt;[2]an!$M$37,S2865&lt;&gt;"kahepoolne vajaduspõhine",RANK(D2865,$D2865:$D2865)+COUNTIFS($D$2:D2865,D2865,$F$2:F2865,F2865)-1=1),X2865,
IF(AND(F2865="Peretoe teenus",H2865&lt;[2]an!$M$37,S2865&lt;&gt;"kahepoolne vajaduspõhine",RANK(D2865,$D2865:$D2865)+COUNTIFS($D$2:D2865,D2865,$F$2:F2865,F2865)-1&gt;1),"",
IF(AND(F2865="Peretoe teenus",H2865&lt;[2]an!$M$37,S2865="kahepoolne vajaduspõhine",U2865="",RANK(D2865,$D2865:$D2865)+COUNTIFS($D$2:D2865,D2865,$F$2:F2865,F2865)-1=1),X2865,
IF(AND(F2865="Peretoe teenus",H2865&lt;[2]an!$M$37,S2865="kahepoolne vajaduspõhine",U2865="",RANK(D2865,$D2865:$D2865)+COUNTIFS($D$2:D2865,D2865,$F$2:F2865,F2865)-1&gt;1),"",
IF(AND(F2865="Peretoe teenus",H2865&lt;[2]an!$M$37,S2865="kahepoolne vajaduspõhine",U2865&lt;[2]an!$M$37,RANK(D2865,$D2865:$D2865)+COUNTIFS($D$2:D2865,D2865,$F$2:F2865,F2865)-1=1),X2865,
IF(AND(F2865="Peretoe teenus",H2865&lt;[2]an!$M$37,S2865="kahepoolne vajaduspõhine",U2865&lt;[2]an!$M$37,RANK(D2865,$D2865:$D2865)+COUNTIFS($D$2:D2865,D2865,$F$2:F2865,F2865)-1&gt;1),"",
IF(AND(F2865="Peretoe teenus",H2865&lt;[2]an!$M$37,S2865="kahepoolne vajaduspõhine",U2865&gt;=[2]an!$M$37,U2865&lt;=[2]an!$M$38,RANK(D2865,$D2865:$D2865)+COUNTIFS($D$2:D2865,D2865,$F$2:F2865,F2865)-1=1),
((EOMONTH(U2865,0)-U2865+1)*X2865)/DAY(EOMONTH(U2865,0))+(DAY(U2865)-1)*100/DAY(EOMONTH(U2865,0)),
IF(AND(F2865="Peretoe teenus",H2865&lt;[2]an!$M$37,S2865="kahepoolne vajaduspõhine",U2865&gt;=[2]an!$M$37,U2865&lt;=[2]an!$M$38,RANK(D2865,$D2865:$D2865)+COUNTIFS($D$2:D2865,D2865,$F$2:F2865,F2865)-1&gt;1),"",
IF(AND(F2865="Peretoe teenus",H2865&lt;[2]an!$M$37,S2865="kahepoolne vajaduspõhine",U2865&gt;[2]an!$M$38,RANK(D2865,$D2865:$D2865)+COUNTIFS($D$2:D2865,D2865,$F$2:F2865,F2865)-1=1),X2865,
IF(AND(F2865="Peretoe teenus",H2865&lt;[2]an!$M$37,S2865="kahepoolne vajaduspõhine",U2865&gt;[2]an!$M$38,RANK(D2865,$D2865:$D2865)+COUNTIFS($D$2:D2865,D2865,$F$2:F2865,F2865)-1&gt;1),"",X2865*W2865)))))))))))))),"")</f>
        <v/>
      </c>
      <c r="Z2865" s="18" t="str">
        <f t="shared" si="133"/>
        <v/>
      </c>
      <c r="AA2865" s="19" t="str">
        <f>IFERROR(VLOOKUP(E2865,[2]an!$A$3:$B$81,2,FALSE),"")</f>
        <v/>
      </c>
      <c r="AB2865" s="19" t="str">
        <f>IFERROR(VLOOKUP(AA2865,[2]an!$C$2:$D$16,2,FALSE),"")</f>
        <v/>
      </c>
      <c r="AC2865" s="20"/>
      <c r="AD2865" s="21" t="str">
        <f>IF(A2865=[2]an!$F$36,VLOOKUP([2]an!$F$36,[2]an!$F$36:$H$36,3,FALSE),IF(A2865=[2]an!$F$35,VLOOKUP([2]an!$F$35,[2]an!$F$35:$H$35,3,FALSE),IF(A2865=[2]an!$F$33,VLOOKUP([2]an!$F$33,[2]an!$F$33:$H$33,3,FALSE),IF(A2865=[2]an!$F$31,VLOOKUP([2]an!$F$31,[2]an!$F$31:$H$31,3,FALSE),""))))</f>
        <v/>
      </c>
    </row>
    <row r="2866" spans="6:30" x14ac:dyDescent="0.2">
      <c r="F2866" s="10"/>
      <c r="G2866" s="8" t="str">
        <f t="shared" si="134"/>
        <v/>
      </c>
      <c r="H2866" s="13"/>
      <c r="K2866" s="13"/>
      <c r="L2866" s="10"/>
      <c r="M2866" s="10"/>
      <c r="S2866" s="8" t="str">
        <f>IFERROR(VLOOKUP(D2866,[1]peretoe_teenus!$A$2:$L$2000,5,FALSE),"")</f>
        <v/>
      </c>
      <c r="U2866" s="13"/>
      <c r="V2866" s="15" t="str" cm="1">
        <f t="array" ref="V2866">IFERROR(IF(AND(F2866="Tugigrupp",RANK(K2866,$K2866:$K2866)+COUNTIFS($K$2:K2866,K2866,$L$2:L2866,L2866,$M$2:M2866,M2866,$I$2:I2866,I2866,$G$2:G2866,G2866,$F$2:F2866,F2866)-1=1),SUMPRODUCT(($F$2:$F$4154=F2866)*($G$2:$G$4154=G2866)*($K$2:$K$4154=K2866)*($I$2:$I$4154=I2866)*($L$2:$L$4154=L2866)*($M$2:$M$4154=M2866)),""),"")</f>
        <v/>
      </c>
      <c r="W2866" s="15" t="str">
        <f t="shared" si="132"/>
        <v/>
      </c>
      <c r="X2866" s="16" t="str">
        <f>IF(AND(A2866=[2]an!$G$38,F2866=[2]an!$E$40),[2]an!$G$40,IF(AND(A2866=[2]an!$G$38,F2866=[2]an!$E$41),[2]an!$G$41,IF(AND(A2866=[2]an!$G$38,F2866=[2]an!$E$39,H2866&gt;=[2]an!$M$37),[2]an!$G$39,
IF(AND(A2866=[2]an!$G$38,F2866=[2]an!$E$39,H2866&lt;[2]an!$M$37,S2866="kahepoolne vajaduspõhine",U2866=""),[2]an!$M$40,
IF(AND(A2866=[2]an!$G$38,F2866=[2]an!$E$39,H2866&lt;[2]an!$M$37,S2866="kahepoolne vajaduspõhine",U2866&lt;&gt;""),[2]an!$G$39,
IF(AND(A2866=[2]an!$G$38,F2866=[2]an!$E$39,H2866&lt;[2]an!$M$37,S2866&lt;&gt;"kahepoolne vajaduspõhine"),[2]an!$G$39,
IF(AND(A2866=[2]an!$G$38,F2866=[2]an!$E$42),[2]an!$G$42,
IF(AND(A2866=[2]an!$H$38,F2866=[2]an!$E$40),[2]an!$H$40,IF(AND(A2866=[2]an!$H$38,F2866=[2]an!$E$41),[2]an!$H$41,IF(AND(A2866=[2]an!$H$38,F2866=[2]an!$E$39,H2866&gt;=[2]an!$M$37),[2]an!$H$39,
IF(AND(A2866=[2]an!$H$38,F2866=[2]an!$E$39,H2866&lt;[2]an!$M$37,S2866="kahepoolne vajaduspõhine",U2866=""),[2]an!$M$40,
IF(AND(A2866=[2]an!$H$38,F2866=[2]an!$E$39,H2866&lt;[2]an!$M$37,S2866="kahepoolne vajaduspõhine",U2866&lt;&gt;""),[2]an!$H$39,
IF(AND(A2866=[2]an!$H$38,F2866=[2]an!$E$39,H2866&lt;[2]an!$M$37,S2866&lt;&gt;"kahepoolne vajaduspõhine"),[2]an!$H$39,
IF(AND(A2866=[2]an!$H$38,F2866=[2]an!$E$42),[2]an!$H$42,
IF(AND(A2866=[2]an!$I$38,F2866=[2]an!$E$40),[2]an!$I$40,IF(AND(A2866=[2]an!$I$38,F2866=[2]an!$E$41),[2]an!$I$41,IF(AND(A2866=[2]an!$I$38,F2866=[2]an!$E$39,H2866&gt;=[2]an!$M$37),[2]an!$I$39,
IF(AND(A2866=[2]an!$I$38,F2866=[2]an!$E$39,H2866&lt;[2]an!$M$37,S2866="kahepoolne vajaduspõhine",U2866=""),[2]an!$M$40,
IF(AND(A2866=[2]an!$I$38,F2866=[2]an!$E$39,H2866&lt;[2]an!$M$37,S2866="kahepoolne vajaduspõhine",U2866&lt;&gt;""),[2]an!$I$39,
IF(AND(A2866=[2]an!$I$38,F2866=[2]an!$E$39,H2866&lt;[2]an!$M$37,S2866&lt;&gt;"kahepoolne vajaduspõhine"),[2]an!$I$39,
IF(AND(A2866=[2]an!$I$38,F2866=[2]an!$E$42),[2]an!$I$42,
IF(AND(A2866=[2]an!$J$38,F2866=[2]an!$E$40),[2]an!$J$40,IF(AND(A2866=[2]an!$J$38,F2866=[2]an!$E$41),[2]an!$J$41,IF(AND(A2866=[2]an!$J$38,F2866=[2]an!$E$39,H2866&gt;=[2]an!$M$37),[2]an!$J$39,
IF(AND(A2866=[2]an!$J$38,F2866=[2]an!$E$39,H2866&lt;[2]an!$M$37,S2866="kahepoolne vajaduspõhine",U2866=""),[2]an!$M$40,
IF(AND(A2866=[2]an!$J$38,F2866=[2]an!$E$39,H2866&lt;[2]an!$M$37,S2866="kahepoolne vajaduspõhine",U2866&lt;&gt;""),[2]an!$J$39,
IF(AND(A2866=[2]an!$J$38,F2866=[2]an!$E$39,H2866&lt;[2]an!$M$37,S2866&lt;&gt;"kahepoolne vajaduspõhine"),[2]an!$J$39,
IF(AND(A2866=[2]an!$J$38,F2866=[2]an!$E$42),[2]an!$J$42,""))))))))))))))))))))))))))))</f>
        <v/>
      </c>
      <c r="Y2866" s="17" t="str">
        <f>IFERROR(IF(F2866="Tugigrupp",0,
IF(AND(F2866="Peretoe teenus",H2866&gt;=[2]an!$M$37,RANK(D2866,$D2866:$D2866)+COUNTIFS($D$2:D2866,D2866,$F$2:F2866,F2866)-1&gt;1),"",
IF(AND(F2866="Peretoe teenus",H2866&gt;=[2]an!$M$37,RANK(D2866,$D2866:$D2866)+COUNTIFS($D$2:D2866,D2866,$F$2:F2866,F2866)-1=1,MONTH(H2866)=MONTH(K2866)=TRUE,YEAR(H2866)=YEAR(K2866)=TRUE),((EOMONTH(H2866,0)-H2866+1)*X2866)/DAY(EOMONTH(H2866,0)),
IF(AND(F2866="Peretoe teenus",H2866&gt;=[2]an!$M$37,RANK(D2866,$D2866:$D2866)+COUNTIFS($D$2:D2866,D2866,$F$2:F2866,F2866)-1=1),X2866,
IF(AND(F2866="Peretoe teenus",H2866&lt;[2]an!$M$37,S2866&lt;&gt;"kahepoolne vajaduspõhine",RANK(D2866,$D2866:$D2866)+COUNTIFS($D$2:D2866,D2866,$F$2:F2866,F2866)-1=1),X2866,
IF(AND(F2866="Peretoe teenus",H2866&lt;[2]an!$M$37,S2866&lt;&gt;"kahepoolne vajaduspõhine",RANK(D2866,$D2866:$D2866)+COUNTIFS($D$2:D2866,D2866,$F$2:F2866,F2866)-1&gt;1),"",
IF(AND(F2866="Peretoe teenus",H2866&lt;[2]an!$M$37,S2866="kahepoolne vajaduspõhine",U2866="",RANK(D2866,$D2866:$D2866)+COUNTIFS($D$2:D2866,D2866,$F$2:F2866,F2866)-1=1),X2866,
IF(AND(F2866="Peretoe teenus",H2866&lt;[2]an!$M$37,S2866="kahepoolne vajaduspõhine",U2866="",RANK(D2866,$D2866:$D2866)+COUNTIFS($D$2:D2866,D2866,$F$2:F2866,F2866)-1&gt;1),"",
IF(AND(F2866="Peretoe teenus",H2866&lt;[2]an!$M$37,S2866="kahepoolne vajaduspõhine",U2866&lt;[2]an!$M$37,RANK(D2866,$D2866:$D2866)+COUNTIFS($D$2:D2866,D2866,$F$2:F2866,F2866)-1=1),X2866,
IF(AND(F2866="Peretoe teenus",H2866&lt;[2]an!$M$37,S2866="kahepoolne vajaduspõhine",U2866&lt;[2]an!$M$37,RANK(D2866,$D2866:$D2866)+COUNTIFS($D$2:D2866,D2866,$F$2:F2866,F2866)-1&gt;1),"",
IF(AND(F2866="Peretoe teenus",H2866&lt;[2]an!$M$37,S2866="kahepoolne vajaduspõhine",U2866&gt;=[2]an!$M$37,U2866&lt;=[2]an!$M$38,RANK(D2866,$D2866:$D2866)+COUNTIFS($D$2:D2866,D2866,$F$2:F2866,F2866)-1=1),
((EOMONTH(U2866,0)-U2866+1)*X2866)/DAY(EOMONTH(U2866,0))+(DAY(U2866)-1)*100/DAY(EOMONTH(U2866,0)),
IF(AND(F2866="Peretoe teenus",H2866&lt;[2]an!$M$37,S2866="kahepoolne vajaduspõhine",U2866&gt;=[2]an!$M$37,U2866&lt;=[2]an!$M$38,RANK(D2866,$D2866:$D2866)+COUNTIFS($D$2:D2866,D2866,$F$2:F2866,F2866)-1&gt;1),"",
IF(AND(F2866="Peretoe teenus",H2866&lt;[2]an!$M$37,S2866="kahepoolne vajaduspõhine",U2866&gt;[2]an!$M$38,RANK(D2866,$D2866:$D2866)+COUNTIFS($D$2:D2866,D2866,$F$2:F2866,F2866)-1=1),X2866,
IF(AND(F2866="Peretoe teenus",H2866&lt;[2]an!$M$37,S2866="kahepoolne vajaduspõhine",U2866&gt;[2]an!$M$38,RANK(D2866,$D2866:$D2866)+COUNTIFS($D$2:D2866,D2866,$F$2:F2866,F2866)-1&gt;1),"",X2866*W2866)))))))))))))),"")</f>
        <v/>
      </c>
      <c r="Z2866" s="18" t="str">
        <f t="shared" si="133"/>
        <v/>
      </c>
      <c r="AA2866" s="19" t="str">
        <f>IFERROR(VLOOKUP(E2866,[2]an!$A$3:$B$81,2,FALSE),"")</f>
        <v/>
      </c>
      <c r="AB2866" s="19" t="str">
        <f>IFERROR(VLOOKUP(AA2866,[2]an!$C$2:$D$16,2,FALSE),"")</f>
        <v/>
      </c>
      <c r="AC2866" s="20"/>
      <c r="AD2866" s="21" t="str">
        <f>IF(A2866=[2]an!$F$36,VLOOKUP([2]an!$F$36,[2]an!$F$36:$H$36,3,FALSE),IF(A2866=[2]an!$F$35,VLOOKUP([2]an!$F$35,[2]an!$F$35:$H$35,3,FALSE),IF(A2866=[2]an!$F$33,VLOOKUP([2]an!$F$33,[2]an!$F$33:$H$33,3,FALSE),IF(A2866=[2]an!$F$31,VLOOKUP([2]an!$F$31,[2]an!$F$31:$H$31,3,FALSE),""))))</f>
        <v/>
      </c>
    </row>
    <row r="2867" spans="6:30" x14ac:dyDescent="0.2">
      <c r="F2867" s="10"/>
      <c r="G2867" s="8" t="str">
        <f t="shared" si="134"/>
        <v/>
      </c>
      <c r="H2867" s="13"/>
      <c r="K2867" s="13"/>
      <c r="L2867" s="10"/>
      <c r="M2867" s="10"/>
      <c r="S2867" s="8" t="str">
        <f>IFERROR(VLOOKUP(D2867,[1]peretoe_teenus!$A$2:$L$2000,5,FALSE),"")</f>
        <v/>
      </c>
      <c r="U2867" s="13"/>
      <c r="V2867" s="15" t="str" cm="1">
        <f t="array" ref="V2867">IFERROR(IF(AND(F2867="Tugigrupp",RANK(K2867,$K2867:$K2867)+COUNTIFS($K$2:K2867,K2867,$L$2:L2867,L2867,$M$2:M2867,M2867,$I$2:I2867,I2867,$G$2:G2867,G2867,$F$2:F2867,F2867)-1=1),SUMPRODUCT(($F$2:$F$4154=F2867)*($G$2:$G$4154=G2867)*($K$2:$K$4154=K2867)*($I$2:$I$4154=I2867)*($L$2:$L$4154=L2867)*($M$2:$M$4154=M2867)),""),"")</f>
        <v/>
      </c>
      <c r="W2867" s="15" t="str">
        <f t="shared" si="132"/>
        <v/>
      </c>
      <c r="X2867" s="16" t="str">
        <f>IF(AND(A2867=[2]an!$G$38,F2867=[2]an!$E$40),[2]an!$G$40,IF(AND(A2867=[2]an!$G$38,F2867=[2]an!$E$41),[2]an!$G$41,IF(AND(A2867=[2]an!$G$38,F2867=[2]an!$E$39,H2867&gt;=[2]an!$M$37),[2]an!$G$39,
IF(AND(A2867=[2]an!$G$38,F2867=[2]an!$E$39,H2867&lt;[2]an!$M$37,S2867="kahepoolne vajaduspõhine",U2867=""),[2]an!$M$40,
IF(AND(A2867=[2]an!$G$38,F2867=[2]an!$E$39,H2867&lt;[2]an!$M$37,S2867="kahepoolne vajaduspõhine",U2867&lt;&gt;""),[2]an!$G$39,
IF(AND(A2867=[2]an!$G$38,F2867=[2]an!$E$39,H2867&lt;[2]an!$M$37,S2867&lt;&gt;"kahepoolne vajaduspõhine"),[2]an!$G$39,
IF(AND(A2867=[2]an!$G$38,F2867=[2]an!$E$42),[2]an!$G$42,
IF(AND(A2867=[2]an!$H$38,F2867=[2]an!$E$40),[2]an!$H$40,IF(AND(A2867=[2]an!$H$38,F2867=[2]an!$E$41),[2]an!$H$41,IF(AND(A2867=[2]an!$H$38,F2867=[2]an!$E$39,H2867&gt;=[2]an!$M$37),[2]an!$H$39,
IF(AND(A2867=[2]an!$H$38,F2867=[2]an!$E$39,H2867&lt;[2]an!$M$37,S2867="kahepoolne vajaduspõhine",U2867=""),[2]an!$M$40,
IF(AND(A2867=[2]an!$H$38,F2867=[2]an!$E$39,H2867&lt;[2]an!$M$37,S2867="kahepoolne vajaduspõhine",U2867&lt;&gt;""),[2]an!$H$39,
IF(AND(A2867=[2]an!$H$38,F2867=[2]an!$E$39,H2867&lt;[2]an!$M$37,S2867&lt;&gt;"kahepoolne vajaduspõhine"),[2]an!$H$39,
IF(AND(A2867=[2]an!$H$38,F2867=[2]an!$E$42),[2]an!$H$42,
IF(AND(A2867=[2]an!$I$38,F2867=[2]an!$E$40),[2]an!$I$40,IF(AND(A2867=[2]an!$I$38,F2867=[2]an!$E$41),[2]an!$I$41,IF(AND(A2867=[2]an!$I$38,F2867=[2]an!$E$39,H2867&gt;=[2]an!$M$37),[2]an!$I$39,
IF(AND(A2867=[2]an!$I$38,F2867=[2]an!$E$39,H2867&lt;[2]an!$M$37,S2867="kahepoolne vajaduspõhine",U2867=""),[2]an!$M$40,
IF(AND(A2867=[2]an!$I$38,F2867=[2]an!$E$39,H2867&lt;[2]an!$M$37,S2867="kahepoolne vajaduspõhine",U2867&lt;&gt;""),[2]an!$I$39,
IF(AND(A2867=[2]an!$I$38,F2867=[2]an!$E$39,H2867&lt;[2]an!$M$37,S2867&lt;&gt;"kahepoolne vajaduspõhine"),[2]an!$I$39,
IF(AND(A2867=[2]an!$I$38,F2867=[2]an!$E$42),[2]an!$I$42,
IF(AND(A2867=[2]an!$J$38,F2867=[2]an!$E$40),[2]an!$J$40,IF(AND(A2867=[2]an!$J$38,F2867=[2]an!$E$41),[2]an!$J$41,IF(AND(A2867=[2]an!$J$38,F2867=[2]an!$E$39,H2867&gt;=[2]an!$M$37),[2]an!$J$39,
IF(AND(A2867=[2]an!$J$38,F2867=[2]an!$E$39,H2867&lt;[2]an!$M$37,S2867="kahepoolne vajaduspõhine",U2867=""),[2]an!$M$40,
IF(AND(A2867=[2]an!$J$38,F2867=[2]an!$E$39,H2867&lt;[2]an!$M$37,S2867="kahepoolne vajaduspõhine",U2867&lt;&gt;""),[2]an!$J$39,
IF(AND(A2867=[2]an!$J$38,F2867=[2]an!$E$39,H2867&lt;[2]an!$M$37,S2867&lt;&gt;"kahepoolne vajaduspõhine"),[2]an!$J$39,
IF(AND(A2867=[2]an!$J$38,F2867=[2]an!$E$42),[2]an!$J$42,""))))))))))))))))))))))))))))</f>
        <v/>
      </c>
      <c r="Y2867" s="17" t="str">
        <f>IFERROR(IF(F2867="Tugigrupp",0,
IF(AND(F2867="Peretoe teenus",H2867&gt;=[2]an!$M$37,RANK(D2867,$D2867:$D2867)+COUNTIFS($D$2:D2867,D2867,$F$2:F2867,F2867)-1&gt;1),"",
IF(AND(F2867="Peretoe teenus",H2867&gt;=[2]an!$M$37,RANK(D2867,$D2867:$D2867)+COUNTIFS($D$2:D2867,D2867,$F$2:F2867,F2867)-1=1,MONTH(H2867)=MONTH(K2867)=TRUE,YEAR(H2867)=YEAR(K2867)=TRUE),((EOMONTH(H2867,0)-H2867+1)*X2867)/DAY(EOMONTH(H2867,0)),
IF(AND(F2867="Peretoe teenus",H2867&gt;=[2]an!$M$37,RANK(D2867,$D2867:$D2867)+COUNTIFS($D$2:D2867,D2867,$F$2:F2867,F2867)-1=1),X2867,
IF(AND(F2867="Peretoe teenus",H2867&lt;[2]an!$M$37,S2867&lt;&gt;"kahepoolne vajaduspõhine",RANK(D2867,$D2867:$D2867)+COUNTIFS($D$2:D2867,D2867,$F$2:F2867,F2867)-1=1),X2867,
IF(AND(F2867="Peretoe teenus",H2867&lt;[2]an!$M$37,S2867&lt;&gt;"kahepoolne vajaduspõhine",RANK(D2867,$D2867:$D2867)+COUNTIFS($D$2:D2867,D2867,$F$2:F2867,F2867)-1&gt;1),"",
IF(AND(F2867="Peretoe teenus",H2867&lt;[2]an!$M$37,S2867="kahepoolne vajaduspõhine",U2867="",RANK(D2867,$D2867:$D2867)+COUNTIFS($D$2:D2867,D2867,$F$2:F2867,F2867)-1=1),X2867,
IF(AND(F2867="Peretoe teenus",H2867&lt;[2]an!$M$37,S2867="kahepoolne vajaduspõhine",U2867="",RANK(D2867,$D2867:$D2867)+COUNTIFS($D$2:D2867,D2867,$F$2:F2867,F2867)-1&gt;1),"",
IF(AND(F2867="Peretoe teenus",H2867&lt;[2]an!$M$37,S2867="kahepoolne vajaduspõhine",U2867&lt;[2]an!$M$37,RANK(D2867,$D2867:$D2867)+COUNTIFS($D$2:D2867,D2867,$F$2:F2867,F2867)-1=1),X2867,
IF(AND(F2867="Peretoe teenus",H2867&lt;[2]an!$M$37,S2867="kahepoolne vajaduspõhine",U2867&lt;[2]an!$M$37,RANK(D2867,$D2867:$D2867)+COUNTIFS($D$2:D2867,D2867,$F$2:F2867,F2867)-1&gt;1),"",
IF(AND(F2867="Peretoe teenus",H2867&lt;[2]an!$M$37,S2867="kahepoolne vajaduspõhine",U2867&gt;=[2]an!$M$37,U2867&lt;=[2]an!$M$38,RANK(D2867,$D2867:$D2867)+COUNTIFS($D$2:D2867,D2867,$F$2:F2867,F2867)-1=1),
((EOMONTH(U2867,0)-U2867+1)*X2867)/DAY(EOMONTH(U2867,0))+(DAY(U2867)-1)*100/DAY(EOMONTH(U2867,0)),
IF(AND(F2867="Peretoe teenus",H2867&lt;[2]an!$M$37,S2867="kahepoolne vajaduspõhine",U2867&gt;=[2]an!$M$37,U2867&lt;=[2]an!$M$38,RANK(D2867,$D2867:$D2867)+COUNTIFS($D$2:D2867,D2867,$F$2:F2867,F2867)-1&gt;1),"",
IF(AND(F2867="Peretoe teenus",H2867&lt;[2]an!$M$37,S2867="kahepoolne vajaduspõhine",U2867&gt;[2]an!$M$38,RANK(D2867,$D2867:$D2867)+COUNTIFS($D$2:D2867,D2867,$F$2:F2867,F2867)-1=1),X2867,
IF(AND(F2867="Peretoe teenus",H2867&lt;[2]an!$M$37,S2867="kahepoolne vajaduspõhine",U2867&gt;[2]an!$M$38,RANK(D2867,$D2867:$D2867)+COUNTIFS($D$2:D2867,D2867,$F$2:F2867,F2867)-1&gt;1),"",X2867*W2867)))))))))))))),"")</f>
        <v/>
      </c>
      <c r="Z2867" s="18" t="str">
        <f t="shared" si="133"/>
        <v/>
      </c>
      <c r="AA2867" s="19" t="str">
        <f>IFERROR(VLOOKUP(E2867,[2]an!$A$3:$B$81,2,FALSE),"")</f>
        <v/>
      </c>
      <c r="AB2867" s="19" t="str">
        <f>IFERROR(VLOOKUP(AA2867,[2]an!$C$2:$D$16,2,FALSE),"")</f>
        <v/>
      </c>
      <c r="AC2867" s="20"/>
      <c r="AD2867" s="21" t="str">
        <f>IF(A2867=[2]an!$F$36,VLOOKUP([2]an!$F$36,[2]an!$F$36:$H$36,3,FALSE),IF(A2867=[2]an!$F$35,VLOOKUP([2]an!$F$35,[2]an!$F$35:$H$35,3,FALSE),IF(A2867=[2]an!$F$33,VLOOKUP([2]an!$F$33,[2]an!$F$33:$H$33,3,FALSE),IF(A2867=[2]an!$F$31,VLOOKUP([2]an!$F$31,[2]an!$F$31:$H$31,3,FALSE),""))))</f>
        <v/>
      </c>
    </row>
    <row r="2868" spans="6:30" x14ac:dyDescent="0.2">
      <c r="F2868" s="10"/>
      <c r="G2868" s="8" t="str">
        <f t="shared" si="134"/>
        <v/>
      </c>
      <c r="H2868" s="13"/>
      <c r="K2868" s="13"/>
      <c r="L2868" s="10"/>
      <c r="M2868" s="10"/>
      <c r="S2868" s="8" t="str">
        <f>IFERROR(VLOOKUP(D2868,[1]peretoe_teenus!$A$2:$L$2000,5,FALSE),"")</f>
        <v/>
      </c>
      <c r="U2868" s="13"/>
      <c r="V2868" s="15" t="str" cm="1">
        <f t="array" ref="V2868">IFERROR(IF(AND(F2868="Tugigrupp",RANK(K2868,$K2868:$K2868)+COUNTIFS($K$2:K2868,K2868,$L$2:L2868,L2868,$M$2:M2868,M2868,$I$2:I2868,I2868,$G$2:G2868,G2868,$F$2:F2868,F2868)-1=1),SUMPRODUCT(($F$2:$F$4154=F2868)*($G$2:$G$4154=G2868)*($K$2:$K$4154=K2868)*($I$2:$I$4154=I2868)*($L$2:$L$4154=L2868)*($M$2:$M$4154=M2868)),""),"")</f>
        <v/>
      </c>
      <c r="W2868" s="15" t="str">
        <f t="shared" si="132"/>
        <v/>
      </c>
      <c r="X2868" s="16" t="str">
        <f>IF(AND(A2868=[2]an!$G$38,F2868=[2]an!$E$40),[2]an!$G$40,IF(AND(A2868=[2]an!$G$38,F2868=[2]an!$E$41),[2]an!$G$41,IF(AND(A2868=[2]an!$G$38,F2868=[2]an!$E$39,H2868&gt;=[2]an!$M$37),[2]an!$G$39,
IF(AND(A2868=[2]an!$G$38,F2868=[2]an!$E$39,H2868&lt;[2]an!$M$37,S2868="kahepoolne vajaduspõhine",U2868=""),[2]an!$M$40,
IF(AND(A2868=[2]an!$G$38,F2868=[2]an!$E$39,H2868&lt;[2]an!$M$37,S2868="kahepoolne vajaduspõhine",U2868&lt;&gt;""),[2]an!$G$39,
IF(AND(A2868=[2]an!$G$38,F2868=[2]an!$E$39,H2868&lt;[2]an!$M$37,S2868&lt;&gt;"kahepoolne vajaduspõhine"),[2]an!$G$39,
IF(AND(A2868=[2]an!$G$38,F2868=[2]an!$E$42),[2]an!$G$42,
IF(AND(A2868=[2]an!$H$38,F2868=[2]an!$E$40),[2]an!$H$40,IF(AND(A2868=[2]an!$H$38,F2868=[2]an!$E$41),[2]an!$H$41,IF(AND(A2868=[2]an!$H$38,F2868=[2]an!$E$39,H2868&gt;=[2]an!$M$37),[2]an!$H$39,
IF(AND(A2868=[2]an!$H$38,F2868=[2]an!$E$39,H2868&lt;[2]an!$M$37,S2868="kahepoolne vajaduspõhine",U2868=""),[2]an!$M$40,
IF(AND(A2868=[2]an!$H$38,F2868=[2]an!$E$39,H2868&lt;[2]an!$M$37,S2868="kahepoolne vajaduspõhine",U2868&lt;&gt;""),[2]an!$H$39,
IF(AND(A2868=[2]an!$H$38,F2868=[2]an!$E$39,H2868&lt;[2]an!$M$37,S2868&lt;&gt;"kahepoolne vajaduspõhine"),[2]an!$H$39,
IF(AND(A2868=[2]an!$H$38,F2868=[2]an!$E$42),[2]an!$H$42,
IF(AND(A2868=[2]an!$I$38,F2868=[2]an!$E$40),[2]an!$I$40,IF(AND(A2868=[2]an!$I$38,F2868=[2]an!$E$41),[2]an!$I$41,IF(AND(A2868=[2]an!$I$38,F2868=[2]an!$E$39,H2868&gt;=[2]an!$M$37),[2]an!$I$39,
IF(AND(A2868=[2]an!$I$38,F2868=[2]an!$E$39,H2868&lt;[2]an!$M$37,S2868="kahepoolne vajaduspõhine",U2868=""),[2]an!$M$40,
IF(AND(A2868=[2]an!$I$38,F2868=[2]an!$E$39,H2868&lt;[2]an!$M$37,S2868="kahepoolne vajaduspõhine",U2868&lt;&gt;""),[2]an!$I$39,
IF(AND(A2868=[2]an!$I$38,F2868=[2]an!$E$39,H2868&lt;[2]an!$M$37,S2868&lt;&gt;"kahepoolne vajaduspõhine"),[2]an!$I$39,
IF(AND(A2868=[2]an!$I$38,F2868=[2]an!$E$42),[2]an!$I$42,
IF(AND(A2868=[2]an!$J$38,F2868=[2]an!$E$40),[2]an!$J$40,IF(AND(A2868=[2]an!$J$38,F2868=[2]an!$E$41),[2]an!$J$41,IF(AND(A2868=[2]an!$J$38,F2868=[2]an!$E$39,H2868&gt;=[2]an!$M$37),[2]an!$J$39,
IF(AND(A2868=[2]an!$J$38,F2868=[2]an!$E$39,H2868&lt;[2]an!$M$37,S2868="kahepoolne vajaduspõhine",U2868=""),[2]an!$M$40,
IF(AND(A2868=[2]an!$J$38,F2868=[2]an!$E$39,H2868&lt;[2]an!$M$37,S2868="kahepoolne vajaduspõhine",U2868&lt;&gt;""),[2]an!$J$39,
IF(AND(A2868=[2]an!$J$38,F2868=[2]an!$E$39,H2868&lt;[2]an!$M$37,S2868&lt;&gt;"kahepoolne vajaduspõhine"),[2]an!$J$39,
IF(AND(A2868=[2]an!$J$38,F2868=[2]an!$E$42),[2]an!$J$42,""))))))))))))))))))))))))))))</f>
        <v/>
      </c>
      <c r="Y2868" s="17" t="str">
        <f>IFERROR(IF(F2868="Tugigrupp",0,
IF(AND(F2868="Peretoe teenus",H2868&gt;=[2]an!$M$37,RANK(D2868,$D2868:$D2868)+COUNTIFS($D$2:D2868,D2868,$F$2:F2868,F2868)-1&gt;1),"",
IF(AND(F2868="Peretoe teenus",H2868&gt;=[2]an!$M$37,RANK(D2868,$D2868:$D2868)+COUNTIFS($D$2:D2868,D2868,$F$2:F2868,F2868)-1=1,MONTH(H2868)=MONTH(K2868)=TRUE,YEAR(H2868)=YEAR(K2868)=TRUE),((EOMONTH(H2868,0)-H2868+1)*X2868)/DAY(EOMONTH(H2868,0)),
IF(AND(F2868="Peretoe teenus",H2868&gt;=[2]an!$M$37,RANK(D2868,$D2868:$D2868)+COUNTIFS($D$2:D2868,D2868,$F$2:F2868,F2868)-1=1),X2868,
IF(AND(F2868="Peretoe teenus",H2868&lt;[2]an!$M$37,S2868&lt;&gt;"kahepoolne vajaduspõhine",RANK(D2868,$D2868:$D2868)+COUNTIFS($D$2:D2868,D2868,$F$2:F2868,F2868)-1=1),X2868,
IF(AND(F2868="Peretoe teenus",H2868&lt;[2]an!$M$37,S2868&lt;&gt;"kahepoolne vajaduspõhine",RANK(D2868,$D2868:$D2868)+COUNTIFS($D$2:D2868,D2868,$F$2:F2868,F2868)-1&gt;1),"",
IF(AND(F2868="Peretoe teenus",H2868&lt;[2]an!$M$37,S2868="kahepoolne vajaduspõhine",U2868="",RANK(D2868,$D2868:$D2868)+COUNTIFS($D$2:D2868,D2868,$F$2:F2868,F2868)-1=1),X2868,
IF(AND(F2868="Peretoe teenus",H2868&lt;[2]an!$M$37,S2868="kahepoolne vajaduspõhine",U2868="",RANK(D2868,$D2868:$D2868)+COUNTIFS($D$2:D2868,D2868,$F$2:F2868,F2868)-1&gt;1),"",
IF(AND(F2868="Peretoe teenus",H2868&lt;[2]an!$M$37,S2868="kahepoolne vajaduspõhine",U2868&lt;[2]an!$M$37,RANK(D2868,$D2868:$D2868)+COUNTIFS($D$2:D2868,D2868,$F$2:F2868,F2868)-1=1),X2868,
IF(AND(F2868="Peretoe teenus",H2868&lt;[2]an!$M$37,S2868="kahepoolne vajaduspõhine",U2868&lt;[2]an!$M$37,RANK(D2868,$D2868:$D2868)+COUNTIFS($D$2:D2868,D2868,$F$2:F2868,F2868)-1&gt;1),"",
IF(AND(F2868="Peretoe teenus",H2868&lt;[2]an!$M$37,S2868="kahepoolne vajaduspõhine",U2868&gt;=[2]an!$M$37,U2868&lt;=[2]an!$M$38,RANK(D2868,$D2868:$D2868)+COUNTIFS($D$2:D2868,D2868,$F$2:F2868,F2868)-1=1),
((EOMONTH(U2868,0)-U2868+1)*X2868)/DAY(EOMONTH(U2868,0))+(DAY(U2868)-1)*100/DAY(EOMONTH(U2868,0)),
IF(AND(F2868="Peretoe teenus",H2868&lt;[2]an!$M$37,S2868="kahepoolne vajaduspõhine",U2868&gt;=[2]an!$M$37,U2868&lt;=[2]an!$M$38,RANK(D2868,$D2868:$D2868)+COUNTIFS($D$2:D2868,D2868,$F$2:F2868,F2868)-1&gt;1),"",
IF(AND(F2868="Peretoe teenus",H2868&lt;[2]an!$M$37,S2868="kahepoolne vajaduspõhine",U2868&gt;[2]an!$M$38,RANK(D2868,$D2868:$D2868)+COUNTIFS($D$2:D2868,D2868,$F$2:F2868,F2868)-1=1),X2868,
IF(AND(F2868="Peretoe teenus",H2868&lt;[2]an!$M$37,S2868="kahepoolne vajaduspõhine",U2868&gt;[2]an!$M$38,RANK(D2868,$D2868:$D2868)+COUNTIFS($D$2:D2868,D2868,$F$2:F2868,F2868)-1&gt;1),"",X2868*W2868)))))))))))))),"")</f>
        <v/>
      </c>
      <c r="Z2868" s="18" t="str">
        <f t="shared" si="133"/>
        <v/>
      </c>
      <c r="AA2868" s="19" t="str">
        <f>IFERROR(VLOOKUP(E2868,[2]an!$A$3:$B$81,2,FALSE),"")</f>
        <v/>
      </c>
      <c r="AB2868" s="19" t="str">
        <f>IFERROR(VLOOKUP(AA2868,[2]an!$C$2:$D$16,2,FALSE),"")</f>
        <v/>
      </c>
      <c r="AC2868" s="20"/>
      <c r="AD2868" s="21" t="str">
        <f>IF(A2868=[2]an!$F$36,VLOOKUP([2]an!$F$36,[2]an!$F$36:$H$36,3,FALSE),IF(A2868=[2]an!$F$35,VLOOKUP([2]an!$F$35,[2]an!$F$35:$H$35,3,FALSE),IF(A2868=[2]an!$F$33,VLOOKUP([2]an!$F$33,[2]an!$F$33:$H$33,3,FALSE),IF(A2868=[2]an!$F$31,VLOOKUP([2]an!$F$31,[2]an!$F$31:$H$31,3,FALSE),""))))</f>
        <v/>
      </c>
    </row>
    <row r="2869" spans="6:30" x14ac:dyDescent="0.2">
      <c r="F2869" s="10"/>
      <c r="G2869" s="8" t="str">
        <f t="shared" si="134"/>
        <v/>
      </c>
      <c r="H2869" s="13"/>
      <c r="K2869" s="13"/>
      <c r="L2869" s="10"/>
      <c r="M2869" s="10"/>
      <c r="S2869" s="8" t="str">
        <f>IFERROR(VLOOKUP(D2869,[1]peretoe_teenus!$A$2:$L$2000,5,FALSE),"")</f>
        <v/>
      </c>
      <c r="U2869" s="13"/>
      <c r="V2869" s="15" t="str" cm="1">
        <f t="array" ref="V2869">IFERROR(IF(AND(F2869="Tugigrupp",RANK(K2869,$K2869:$K2869)+COUNTIFS($K$2:K2869,K2869,$L$2:L2869,L2869,$M$2:M2869,M2869,$I$2:I2869,I2869,$G$2:G2869,G2869,$F$2:F2869,F2869)-1=1),SUMPRODUCT(($F$2:$F$4154=F2869)*($G$2:$G$4154=G2869)*($K$2:$K$4154=K2869)*($I$2:$I$4154=I2869)*($L$2:$L$4154=L2869)*($M$2:$M$4154=M2869)),""),"")</f>
        <v/>
      </c>
      <c r="W2869" s="15" t="str">
        <f t="shared" si="132"/>
        <v/>
      </c>
      <c r="X2869" s="16" t="str">
        <f>IF(AND(A2869=[2]an!$G$38,F2869=[2]an!$E$40),[2]an!$G$40,IF(AND(A2869=[2]an!$G$38,F2869=[2]an!$E$41),[2]an!$G$41,IF(AND(A2869=[2]an!$G$38,F2869=[2]an!$E$39,H2869&gt;=[2]an!$M$37),[2]an!$G$39,
IF(AND(A2869=[2]an!$G$38,F2869=[2]an!$E$39,H2869&lt;[2]an!$M$37,S2869="kahepoolne vajaduspõhine",U2869=""),[2]an!$M$40,
IF(AND(A2869=[2]an!$G$38,F2869=[2]an!$E$39,H2869&lt;[2]an!$M$37,S2869="kahepoolne vajaduspõhine",U2869&lt;&gt;""),[2]an!$G$39,
IF(AND(A2869=[2]an!$G$38,F2869=[2]an!$E$39,H2869&lt;[2]an!$M$37,S2869&lt;&gt;"kahepoolne vajaduspõhine"),[2]an!$G$39,
IF(AND(A2869=[2]an!$G$38,F2869=[2]an!$E$42),[2]an!$G$42,
IF(AND(A2869=[2]an!$H$38,F2869=[2]an!$E$40),[2]an!$H$40,IF(AND(A2869=[2]an!$H$38,F2869=[2]an!$E$41),[2]an!$H$41,IF(AND(A2869=[2]an!$H$38,F2869=[2]an!$E$39,H2869&gt;=[2]an!$M$37),[2]an!$H$39,
IF(AND(A2869=[2]an!$H$38,F2869=[2]an!$E$39,H2869&lt;[2]an!$M$37,S2869="kahepoolne vajaduspõhine",U2869=""),[2]an!$M$40,
IF(AND(A2869=[2]an!$H$38,F2869=[2]an!$E$39,H2869&lt;[2]an!$M$37,S2869="kahepoolne vajaduspõhine",U2869&lt;&gt;""),[2]an!$H$39,
IF(AND(A2869=[2]an!$H$38,F2869=[2]an!$E$39,H2869&lt;[2]an!$M$37,S2869&lt;&gt;"kahepoolne vajaduspõhine"),[2]an!$H$39,
IF(AND(A2869=[2]an!$H$38,F2869=[2]an!$E$42),[2]an!$H$42,
IF(AND(A2869=[2]an!$I$38,F2869=[2]an!$E$40),[2]an!$I$40,IF(AND(A2869=[2]an!$I$38,F2869=[2]an!$E$41),[2]an!$I$41,IF(AND(A2869=[2]an!$I$38,F2869=[2]an!$E$39,H2869&gt;=[2]an!$M$37),[2]an!$I$39,
IF(AND(A2869=[2]an!$I$38,F2869=[2]an!$E$39,H2869&lt;[2]an!$M$37,S2869="kahepoolne vajaduspõhine",U2869=""),[2]an!$M$40,
IF(AND(A2869=[2]an!$I$38,F2869=[2]an!$E$39,H2869&lt;[2]an!$M$37,S2869="kahepoolne vajaduspõhine",U2869&lt;&gt;""),[2]an!$I$39,
IF(AND(A2869=[2]an!$I$38,F2869=[2]an!$E$39,H2869&lt;[2]an!$M$37,S2869&lt;&gt;"kahepoolne vajaduspõhine"),[2]an!$I$39,
IF(AND(A2869=[2]an!$I$38,F2869=[2]an!$E$42),[2]an!$I$42,
IF(AND(A2869=[2]an!$J$38,F2869=[2]an!$E$40),[2]an!$J$40,IF(AND(A2869=[2]an!$J$38,F2869=[2]an!$E$41),[2]an!$J$41,IF(AND(A2869=[2]an!$J$38,F2869=[2]an!$E$39,H2869&gt;=[2]an!$M$37),[2]an!$J$39,
IF(AND(A2869=[2]an!$J$38,F2869=[2]an!$E$39,H2869&lt;[2]an!$M$37,S2869="kahepoolne vajaduspõhine",U2869=""),[2]an!$M$40,
IF(AND(A2869=[2]an!$J$38,F2869=[2]an!$E$39,H2869&lt;[2]an!$M$37,S2869="kahepoolne vajaduspõhine",U2869&lt;&gt;""),[2]an!$J$39,
IF(AND(A2869=[2]an!$J$38,F2869=[2]an!$E$39,H2869&lt;[2]an!$M$37,S2869&lt;&gt;"kahepoolne vajaduspõhine"),[2]an!$J$39,
IF(AND(A2869=[2]an!$J$38,F2869=[2]an!$E$42),[2]an!$J$42,""))))))))))))))))))))))))))))</f>
        <v/>
      </c>
      <c r="Y2869" s="17" t="str">
        <f>IFERROR(IF(F2869="Tugigrupp",0,
IF(AND(F2869="Peretoe teenus",H2869&gt;=[2]an!$M$37,RANK(D2869,$D2869:$D2869)+COUNTIFS($D$2:D2869,D2869,$F$2:F2869,F2869)-1&gt;1),"",
IF(AND(F2869="Peretoe teenus",H2869&gt;=[2]an!$M$37,RANK(D2869,$D2869:$D2869)+COUNTIFS($D$2:D2869,D2869,$F$2:F2869,F2869)-1=1,MONTH(H2869)=MONTH(K2869)=TRUE,YEAR(H2869)=YEAR(K2869)=TRUE),((EOMONTH(H2869,0)-H2869+1)*X2869)/DAY(EOMONTH(H2869,0)),
IF(AND(F2869="Peretoe teenus",H2869&gt;=[2]an!$M$37,RANK(D2869,$D2869:$D2869)+COUNTIFS($D$2:D2869,D2869,$F$2:F2869,F2869)-1=1),X2869,
IF(AND(F2869="Peretoe teenus",H2869&lt;[2]an!$M$37,S2869&lt;&gt;"kahepoolne vajaduspõhine",RANK(D2869,$D2869:$D2869)+COUNTIFS($D$2:D2869,D2869,$F$2:F2869,F2869)-1=1),X2869,
IF(AND(F2869="Peretoe teenus",H2869&lt;[2]an!$M$37,S2869&lt;&gt;"kahepoolne vajaduspõhine",RANK(D2869,$D2869:$D2869)+COUNTIFS($D$2:D2869,D2869,$F$2:F2869,F2869)-1&gt;1),"",
IF(AND(F2869="Peretoe teenus",H2869&lt;[2]an!$M$37,S2869="kahepoolne vajaduspõhine",U2869="",RANK(D2869,$D2869:$D2869)+COUNTIFS($D$2:D2869,D2869,$F$2:F2869,F2869)-1=1),X2869,
IF(AND(F2869="Peretoe teenus",H2869&lt;[2]an!$M$37,S2869="kahepoolne vajaduspõhine",U2869="",RANK(D2869,$D2869:$D2869)+COUNTIFS($D$2:D2869,D2869,$F$2:F2869,F2869)-1&gt;1),"",
IF(AND(F2869="Peretoe teenus",H2869&lt;[2]an!$M$37,S2869="kahepoolne vajaduspõhine",U2869&lt;[2]an!$M$37,RANK(D2869,$D2869:$D2869)+COUNTIFS($D$2:D2869,D2869,$F$2:F2869,F2869)-1=1),X2869,
IF(AND(F2869="Peretoe teenus",H2869&lt;[2]an!$M$37,S2869="kahepoolne vajaduspõhine",U2869&lt;[2]an!$M$37,RANK(D2869,$D2869:$D2869)+COUNTIFS($D$2:D2869,D2869,$F$2:F2869,F2869)-1&gt;1),"",
IF(AND(F2869="Peretoe teenus",H2869&lt;[2]an!$M$37,S2869="kahepoolne vajaduspõhine",U2869&gt;=[2]an!$M$37,U2869&lt;=[2]an!$M$38,RANK(D2869,$D2869:$D2869)+COUNTIFS($D$2:D2869,D2869,$F$2:F2869,F2869)-1=1),
((EOMONTH(U2869,0)-U2869+1)*X2869)/DAY(EOMONTH(U2869,0))+(DAY(U2869)-1)*100/DAY(EOMONTH(U2869,0)),
IF(AND(F2869="Peretoe teenus",H2869&lt;[2]an!$M$37,S2869="kahepoolne vajaduspõhine",U2869&gt;=[2]an!$M$37,U2869&lt;=[2]an!$M$38,RANK(D2869,$D2869:$D2869)+COUNTIFS($D$2:D2869,D2869,$F$2:F2869,F2869)-1&gt;1),"",
IF(AND(F2869="Peretoe teenus",H2869&lt;[2]an!$M$37,S2869="kahepoolne vajaduspõhine",U2869&gt;[2]an!$M$38,RANK(D2869,$D2869:$D2869)+COUNTIFS($D$2:D2869,D2869,$F$2:F2869,F2869)-1=1),X2869,
IF(AND(F2869="Peretoe teenus",H2869&lt;[2]an!$M$37,S2869="kahepoolne vajaduspõhine",U2869&gt;[2]an!$M$38,RANK(D2869,$D2869:$D2869)+COUNTIFS($D$2:D2869,D2869,$F$2:F2869,F2869)-1&gt;1),"",X2869*W2869)))))))))))))),"")</f>
        <v/>
      </c>
      <c r="Z2869" s="18" t="str">
        <f t="shared" si="133"/>
        <v/>
      </c>
      <c r="AA2869" s="19" t="str">
        <f>IFERROR(VLOOKUP(E2869,[2]an!$A$3:$B$81,2,FALSE),"")</f>
        <v/>
      </c>
      <c r="AB2869" s="19" t="str">
        <f>IFERROR(VLOOKUP(AA2869,[2]an!$C$2:$D$16,2,FALSE),"")</f>
        <v/>
      </c>
      <c r="AC2869" s="20"/>
      <c r="AD2869" s="21" t="str">
        <f>IF(A2869=[2]an!$F$36,VLOOKUP([2]an!$F$36,[2]an!$F$36:$H$36,3,FALSE),IF(A2869=[2]an!$F$35,VLOOKUP([2]an!$F$35,[2]an!$F$35:$H$35,3,FALSE),IF(A2869=[2]an!$F$33,VLOOKUP([2]an!$F$33,[2]an!$F$33:$H$33,3,FALSE),IF(A2869=[2]an!$F$31,VLOOKUP([2]an!$F$31,[2]an!$F$31:$H$31,3,FALSE),""))))</f>
        <v/>
      </c>
    </row>
    <row r="2870" spans="6:30" x14ac:dyDescent="0.2">
      <c r="F2870" s="10"/>
      <c r="G2870" s="8" t="str">
        <f t="shared" si="134"/>
        <v/>
      </c>
      <c r="H2870" s="13"/>
      <c r="K2870" s="13"/>
      <c r="L2870" s="10"/>
      <c r="M2870" s="10"/>
      <c r="S2870" s="8" t="str">
        <f>IFERROR(VLOOKUP(D2870,[1]peretoe_teenus!$A$2:$L$2000,5,FALSE),"")</f>
        <v/>
      </c>
      <c r="U2870" s="13"/>
      <c r="V2870" s="15" t="str" cm="1">
        <f t="array" ref="V2870">IFERROR(IF(AND(F2870="Tugigrupp",RANK(K2870,$K2870:$K2870)+COUNTIFS($K$2:K2870,K2870,$L$2:L2870,L2870,$M$2:M2870,M2870,$I$2:I2870,I2870,$G$2:G2870,G2870,$F$2:F2870,F2870)-1=1),SUMPRODUCT(($F$2:$F$4154=F2870)*($G$2:$G$4154=G2870)*($K$2:$K$4154=K2870)*($I$2:$I$4154=I2870)*($L$2:$L$4154=L2870)*($M$2:$M$4154=M2870)),""),"")</f>
        <v/>
      </c>
      <c r="W2870" s="15" t="str">
        <f t="shared" si="132"/>
        <v/>
      </c>
      <c r="X2870" s="16" t="str">
        <f>IF(AND(A2870=[2]an!$G$38,F2870=[2]an!$E$40),[2]an!$G$40,IF(AND(A2870=[2]an!$G$38,F2870=[2]an!$E$41),[2]an!$G$41,IF(AND(A2870=[2]an!$G$38,F2870=[2]an!$E$39,H2870&gt;=[2]an!$M$37),[2]an!$G$39,
IF(AND(A2870=[2]an!$G$38,F2870=[2]an!$E$39,H2870&lt;[2]an!$M$37,S2870="kahepoolne vajaduspõhine",U2870=""),[2]an!$M$40,
IF(AND(A2870=[2]an!$G$38,F2870=[2]an!$E$39,H2870&lt;[2]an!$M$37,S2870="kahepoolne vajaduspõhine",U2870&lt;&gt;""),[2]an!$G$39,
IF(AND(A2870=[2]an!$G$38,F2870=[2]an!$E$39,H2870&lt;[2]an!$M$37,S2870&lt;&gt;"kahepoolne vajaduspõhine"),[2]an!$G$39,
IF(AND(A2870=[2]an!$G$38,F2870=[2]an!$E$42),[2]an!$G$42,
IF(AND(A2870=[2]an!$H$38,F2870=[2]an!$E$40),[2]an!$H$40,IF(AND(A2870=[2]an!$H$38,F2870=[2]an!$E$41),[2]an!$H$41,IF(AND(A2870=[2]an!$H$38,F2870=[2]an!$E$39,H2870&gt;=[2]an!$M$37),[2]an!$H$39,
IF(AND(A2870=[2]an!$H$38,F2870=[2]an!$E$39,H2870&lt;[2]an!$M$37,S2870="kahepoolne vajaduspõhine",U2870=""),[2]an!$M$40,
IF(AND(A2870=[2]an!$H$38,F2870=[2]an!$E$39,H2870&lt;[2]an!$M$37,S2870="kahepoolne vajaduspõhine",U2870&lt;&gt;""),[2]an!$H$39,
IF(AND(A2870=[2]an!$H$38,F2870=[2]an!$E$39,H2870&lt;[2]an!$M$37,S2870&lt;&gt;"kahepoolne vajaduspõhine"),[2]an!$H$39,
IF(AND(A2870=[2]an!$H$38,F2870=[2]an!$E$42),[2]an!$H$42,
IF(AND(A2870=[2]an!$I$38,F2870=[2]an!$E$40),[2]an!$I$40,IF(AND(A2870=[2]an!$I$38,F2870=[2]an!$E$41),[2]an!$I$41,IF(AND(A2870=[2]an!$I$38,F2870=[2]an!$E$39,H2870&gt;=[2]an!$M$37),[2]an!$I$39,
IF(AND(A2870=[2]an!$I$38,F2870=[2]an!$E$39,H2870&lt;[2]an!$M$37,S2870="kahepoolne vajaduspõhine",U2870=""),[2]an!$M$40,
IF(AND(A2870=[2]an!$I$38,F2870=[2]an!$E$39,H2870&lt;[2]an!$M$37,S2870="kahepoolne vajaduspõhine",U2870&lt;&gt;""),[2]an!$I$39,
IF(AND(A2870=[2]an!$I$38,F2870=[2]an!$E$39,H2870&lt;[2]an!$M$37,S2870&lt;&gt;"kahepoolne vajaduspõhine"),[2]an!$I$39,
IF(AND(A2870=[2]an!$I$38,F2870=[2]an!$E$42),[2]an!$I$42,
IF(AND(A2870=[2]an!$J$38,F2870=[2]an!$E$40),[2]an!$J$40,IF(AND(A2870=[2]an!$J$38,F2870=[2]an!$E$41),[2]an!$J$41,IF(AND(A2870=[2]an!$J$38,F2870=[2]an!$E$39,H2870&gt;=[2]an!$M$37),[2]an!$J$39,
IF(AND(A2870=[2]an!$J$38,F2870=[2]an!$E$39,H2870&lt;[2]an!$M$37,S2870="kahepoolne vajaduspõhine",U2870=""),[2]an!$M$40,
IF(AND(A2870=[2]an!$J$38,F2870=[2]an!$E$39,H2870&lt;[2]an!$M$37,S2870="kahepoolne vajaduspõhine",U2870&lt;&gt;""),[2]an!$J$39,
IF(AND(A2870=[2]an!$J$38,F2870=[2]an!$E$39,H2870&lt;[2]an!$M$37,S2870&lt;&gt;"kahepoolne vajaduspõhine"),[2]an!$J$39,
IF(AND(A2870=[2]an!$J$38,F2870=[2]an!$E$42),[2]an!$J$42,""))))))))))))))))))))))))))))</f>
        <v/>
      </c>
      <c r="Y2870" s="17" t="str">
        <f>IFERROR(IF(F2870="Tugigrupp",0,
IF(AND(F2870="Peretoe teenus",H2870&gt;=[2]an!$M$37,RANK(D2870,$D2870:$D2870)+COUNTIFS($D$2:D2870,D2870,$F$2:F2870,F2870)-1&gt;1),"",
IF(AND(F2870="Peretoe teenus",H2870&gt;=[2]an!$M$37,RANK(D2870,$D2870:$D2870)+COUNTIFS($D$2:D2870,D2870,$F$2:F2870,F2870)-1=1,MONTH(H2870)=MONTH(K2870)=TRUE,YEAR(H2870)=YEAR(K2870)=TRUE),((EOMONTH(H2870,0)-H2870+1)*X2870)/DAY(EOMONTH(H2870,0)),
IF(AND(F2870="Peretoe teenus",H2870&gt;=[2]an!$M$37,RANK(D2870,$D2870:$D2870)+COUNTIFS($D$2:D2870,D2870,$F$2:F2870,F2870)-1=1),X2870,
IF(AND(F2870="Peretoe teenus",H2870&lt;[2]an!$M$37,S2870&lt;&gt;"kahepoolne vajaduspõhine",RANK(D2870,$D2870:$D2870)+COUNTIFS($D$2:D2870,D2870,$F$2:F2870,F2870)-1=1),X2870,
IF(AND(F2870="Peretoe teenus",H2870&lt;[2]an!$M$37,S2870&lt;&gt;"kahepoolne vajaduspõhine",RANK(D2870,$D2870:$D2870)+COUNTIFS($D$2:D2870,D2870,$F$2:F2870,F2870)-1&gt;1),"",
IF(AND(F2870="Peretoe teenus",H2870&lt;[2]an!$M$37,S2870="kahepoolne vajaduspõhine",U2870="",RANK(D2870,$D2870:$D2870)+COUNTIFS($D$2:D2870,D2870,$F$2:F2870,F2870)-1=1),X2870,
IF(AND(F2870="Peretoe teenus",H2870&lt;[2]an!$M$37,S2870="kahepoolne vajaduspõhine",U2870="",RANK(D2870,$D2870:$D2870)+COUNTIFS($D$2:D2870,D2870,$F$2:F2870,F2870)-1&gt;1),"",
IF(AND(F2870="Peretoe teenus",H2870&lt;[2]an!$M$37,S2870="kahepoolne vajaduspõhine",U2870&lt;[2]an!$M$37,RANK(D2870,$D2870:$D2870)+COUNTIFS($D$2:D2870,D2870,$F$2:F2870,F2870)-1=1),X2870,
IF(AND(F2870="Peretoe teenus",H2870&lt;[2]an!$M$37,S2870="kahepoolne vajaduspõhine",U2870&lt;[2]an!$M$37,RANK(D2870,$D2870:$D2870)+COUNTIFS($D$2:D2870,D2870,$F$2:F2870,F2870)-1&gt;1),"",
IF(AND(F2870="Peretoe teenus",H2870&lt;[2]an!$M$37,S2870="kahepoolne vajaduspõhine",U2870&gt;=[2]an!$M$37,U2870&lt;=[2]an!$M$38,RANK(D2870,$D2870:$D2870)+COUNTIFS($D$2:D2870,D2870,$F$2:F2870,F2870)-1=1),
((EOMONTH(U2870,0)-U2870+1)*X2870)/DAY(EOMONTH(U2870,0))+(DAY(U2870)-1)*100/DAY(EOMONTH(U2870,0)),
IF(AND(F2870="Peretoe teenus",H2870&lt;[2]an!$M$37,S2870="kahepoolne vajaduspõhine",U2870&gt;=[2]an!$M$37,U2870&lt;=[2]an!$M$38,RANK(D2870,$D2870:$D2870)+COUNTIFS($D$2:D2870,D2870,$F$2:F2870,F2870)-1&gt;1),"",
IF(AND(F2870="Peretoe teenus",H2870&lt;[2]an!$M$37,S2870="kahepoolne vajaduspõhine",U2870&gt;[2]an!$M$38,RANK(D2870,$D2870:$D2870)+COUNTIFS($D$2:D2870,D2870,$F$2:F2870,F2870)-1=1),X2870,
IF(AND(F2870="Peretoe teenus",H2870&lt;[2]an!$M$37,S2870="kahepoolne vajaduspõhine",U2870&gt;[2]an!$M$38,RANK(D2870,$D2870:$D2870)+COUNTIFS($D$2:D2870,D2870,$F$2:F2870,F2870)-1&gt;1),"",X2870*W2870)))))))))))))),"")</f>
        <v/>
      </c>
      <c r="Z2870" s="18" t="str">
        <f t="shared" si="133"/>
        <v/>
      </c>
      <c r="AA2870" s="19" t="str">
        <f>IFERROR(VLOOKUP(E2870,[2]an!$A$3:$B$81,2,FALSE),"")</f>
        <v/>
      </c>
      <c r="AB2870" s="19" t="str">
        <f>IFERROR(VLOOKUP(AA2870,[2]an!$C$2:$D$16,2,FALSE),"")</f>
        <v/>
      </c>
      <c r="AC2870" s="20"/>
      <c r="AD2870" s="21" t="str">
        <f>IF(A2870=[2]an!$F$36,VLOOKUP([2]an!$F$36,[2]an!$F$36:$H$36,3,FALSE),IF(A2870=[2]an!$F$35,VLOOKUP([2]an!$F$35,[2]an!$F$35:$H$35,3,FALSE),IF(A2870=[2]an!$F$33,VLOOKUP([2]an!$F$33,[2]an!$F$33:$H$33,3,FALSE),IF(A2870=[2]an!$F$31,VLOOKUP([2]an!$F$31,[2]an!$F$31:$H$31,3,FALSE),""))))</f>
        <v/>
      </c>
    </row>
    <row r="2871" spans="6:30" x14ac:dyDescent="0.2">
      <c r="F2871" s="10"/>
      <c r="G2871" s="8" t="str">
        <f t="shared" si="134"/>
        <v/>
      </c>
      <c r="H2871" s="13"/>
      <c r="K2871" s="13"/>
      <c r="L2871" s="10"/>
      <c r="M2871" s="10"/>
      <c r="S2871" s="8" t="str">
        <f>IFERROR(VLOOKUP(D2871,[1]peretoe_teenus!$A$2:$L$2000,5,FALSE),"")</f>
        <v/>
      </c>
      <c r="U2871" s="13"/>
      <c r="V2871" s="15" t="str" cm="1">
        <f t="array" ref="V2871">IFERROR(IF(AND(F2871="Tugigrupp",RANK(K2871,$K2871:$K2871)+COUNTIFS($K$2:K2871,K2871,$L$2:L2871,L2871,$M$2:M2871,M2871,$I$2:I2871,I2871,$G$2:G2871,G2871,$F$2:F2871,F2871)-1=1),SUMPRODUCT(($F$2:$F$4154=F2871)*($G$2:$G$4154=G2871)*($K$2:$K$4154=K2871)*($I$2:$I$4154=I2871)*($L$2:$L$4154=L2871)*($M$2:$M$4154=M2871)),""),"")</f>
        <v/>
      </c>
      <c r="W2871" s="15" t="str">
        <f t="shared" si="132"/>
        <v/>
      </c>
      <c r="X2871" s="16" t="str">
        <f>IF(AND(A2871=[2]an!$G$38,F2871=[2]an!$E$40),[2]an!$G$40,IF(AND(A2871=[2]an!$G$38,F2871=[2]an!$E$41),[2]an!$G$41,IF(AND(A2871=[2]an!$G$38,F2871=[2]an!$E$39,H2871&gt;=[2]an!$M$37),[2]an!$G$39,
IF(AND(A2871=[2]an!$G$38,F2871=[2]an!$E$39,H2871&lt;[2]an!$M$37,S2871="kahepoolne vajaduspõhine",U2871=""),[2]an!$M$40,
IF(AND(A2871=[2]an!$G$38,F2871=[2]an!$E$39,H2871&lt;[2]an!$M$37,S2871="kahepoolne vajaduspõhine",U2871&lt;&gt;""),[2]an!$G$39,
IF(AND(A2871=[2]an!$G$38,F2871=[2]an!$E$39,H2871&lt;[2]an!$M$37,S2871&lt;&gt;"kahepoolne vajaduspõhine"),[2]an!$G$39,
IF(AND(A2871=[2]an!$G$38,F2871=[2]an!$E$42),[2]an!$G$42,
IF(AND(A2871=[2]an!$H$38,F2871=[2]an!$E$40),[2]an!$H$40,IF(AND(A2871=[2]an!$H$38,F2871=[2]an!$E$41),[2]an!$H$41,IF(AND(A2871=[2]an!$H$38,F2871=[2]an!$E$39,H2871&gt;=[2]an!$M$37),[2]an!$H$39,
IF(AND(A2871=[2]an!$H$38,F2871=[2]an!$E$39,H2871&lt;[2]an!$M$37,S2871="kahepoolne vajaduspõhine",U2871=""),[2]an!$M$40,
IF(AND(A2871=[2]an!$H$38,F2871=[2]an!$E$39,H2871&lt;[2]an!$M$37,S2871="kahepoolne vajaduspõhine",U2871&lt;&gt;""),[2]an!$H$39,
IF(AND(A2871=[2]an!$H$38,F2871=[2]an!$E$39,H2871&lt;[2]an!$M$37,S2871&lt;&gt;"kahepoolne vajaduspõhine"),[2]an!$H$39,
IF(AND(A2871=[2]an!$H$38,F2871=[2]an!$E$42),[2]an!$H$42,
IF(AND(A2871=[2]an!$I$38,F2871=[2]an!$E$40),[2]an!$I$40,IF(AND(A2871=[2]an!$I$38,F2871=[2]an!$E$41),[2]an!$I$41,IF(AND(A2871=[2]an!$I$38,F2871=[2]an!$E$39,H2871&gt;=[2]an!$M$37),[2]an!$I$39,
IF(AND(A2871=[2]an!$I$38,F2871=[2]an!$E$39,H2871&lt;[2]an!$M$37,S2871="kahepoolne vajaduspõhine",U2871=""),[2]an!$M$40,
IF(AND(A2871=[2]an!$I$38,F2871=[2]an!$E$39,H2871&lt;[2]an!$M$37,S2871="kahepoolne vajaduspõhine",U2871&lt;&gt;""),[2]an!$I$39,
IF(AND(A2871=[2]an!$I$38,F2871=[2]an!$E$39,H2871&lt;[2]an!$M$37,S2871&lt;&gt;"kahepoolne vajaduspõhine"),[2]an!$I$39,
IF(AND(A2871=[2]an!$I$38,F2871=[2]an!$E$42),[2]an!$I$42,
IF(AND(A2871=[2]an!$J$38,F2871=[2]an!$E$40),[2]an!$J$40,IF(AND(A2871=[2]an!$J$38,F2871=[2]an!$E$41),[2]an!$J$41,IF(AND(A2871=[2]an!$J$38,F2871=[2]an!$E$39,H2871&gt;=[2]an!$M$37),[2]an!$J$39,
IF(AND(A2871=[2]an!$J$38,F2871=[2]an!$E$39,H2871&lt;[2]an!$M$37,S2871="kahepoolne vajaduspõhine",U2871=""),[2]an!$M$40,
IF(AND(A2871=[2]an!$J$38,F2871=[2]an!$E$39,H2871&lt;[2]an!$M$37,S2871="kahepoolne vajaduspõhine",U2871&lt;&gt;""),[2]an!$J$39,
IF(AND(A2871=[2]an!$J$38,F2871=[2]an!$E$39,H2871&lt;[2]an!$M$37,S2871&lt;&gt;"kahepoolne vajaduspõhine"),[2]an!$J$39,
IF(AND(A2871=[2]an!$J$38,F2871=[2]an!$E$42),[2]an!$J$42,""))))))))))))))))))))))))))))</f>
        <v/>
      </c>
      <c r="Y2871" s="17" t="str">
        <f>IFERROR(IF(F2871="Tugigrupp",0,
IF(AND(F2871="Peretoe teenus",H2871&gt;=[2]an!$M$37,RANK(D2871,$D2871:$D2871)+COUNTIFS($D$2:D2871,D2871,$F$2:F2871,F2871)-1&gt;1),"",
IF(AND(F2871="Peretoe teenus",H2871&gt;=[2]an!$M$37,RANK(D2871,$D2871:$D2871)+COUNTIFS($D$2:D2871,D2871,$F$2:F2871,F2871)-1=1,MONTH(H2871)=MONTH(K2871)=TRUE,YEAR(H2871)=YEAR(K2871)=TRUE),((EOMONTH(H2871,0)-H2871+1)*X2871)/DAY(EOMONTH(H2871,0)),
IF(AND(F2871="Peretoe teenus",H2871&gt;=[2]an!$M$37,RANK(D2871,$D2871:$D2871)+COUNTIFS($D$2:D2871,D2871,$F$2:F2871,F2871)-1=1),X2871,
IF(AND(F2871="Peretoe teenus",H2871&lt;[2]an!$M$37,S2871&lt;&gt;"kahepoolne vajaduspõhine",RANK(D2871,$D2871:$D2871)+COUNTIFS($D$2:D2871,D2871,$F$2:F2871,F2871)-1=1),X2871,
IF(AND(F2871="Peretoe teenus",H2871&lt;[2]an!$M$37,S2871&lt;&gt;"kahepoolne vajaduspõhine",RANK(D2871,$D2871:$D2871)+COUNTIFS($D$2:D2871,D2871,$F$2:F2871,F2871)-1&gt;1),"",
IF(AND(F2871="Peretoe teenus",H2871&lt;[2]an!$M$37,S2871="kahepoolne vajaduspõhine",U2871="",RANK(D2871,$D2871:$D2871)+COUNTIFS($D$2:D2871,D2871,$F$2:F2871,F2871)-1=1),X2871,
IF(AND(F2871="Peretoe teenus",H2871&lt;[2]an!$M$37,S2871="kahepoolne vajaduspõhine",U2871="",RANK(D2871,$D2871:$D2871)+COUNTIFS($D$2:D2871,D2871,$F$2:F2871,F2871)-1&gt;1),"",
IF(AND(F2871="Peretoe teenus",H2871&lt;[2]an!$M$37,S2871="kahepoolne vajaduspõhine",U2871&lt;[2]an!$M$37,RANK(D2871,$D2871:$D2871)+COUNTIFS($D$2:D2871,D2871,$F$2:F2871,F2871)-1=1),X2871,
IF(AND(F2871="Peretoe teenus",H2871&lt;[2]an!$M$37,S2871="kahepoolne vajaduspõhine",U2871&lt;[2]an!$M$37,RANK(D2871,$D2871:$D2871)+COUNTIFS($D$2:D2871,D2871,$F$2:F2871,F2871)-1&gt;1),"",
IF(AND(F2871="Peretoe teenus",H2871&lt;[2]an!$M$37,S2871="kahepoolne vajaduspõhine",U2871&gt;=[2]an!$M$37,U2871&lt;=[2]an!$M$38,RANK(D2871,$D2871:$D2871)+COUNTIFS($D$2:D2871,D2871,$F$2:F2871,F2871)-1=1),
((EOMONTH(U2871,0)-U2871+1)*X2871)/DAY(EOMONTH(U2871,0))+(DAY(U2871)-1)*100/DAY(EOMONTH(U2871,0)),
IF(AND(F2871="Peretoe teenus",H2871&lt;[2]an!$M$37,S2871="kahepoolne vajaduspõhine",U2871&gt;=[2]an!$M$37,U2871&lt;=[2]an!$M$38,RANK(D2871,$D2871:$D2871)+COUNTIFS($D$2:D2871,D2871,$F$2:F2871,F2871)-1&gt;1),"",
IF(AND(F2871="Peretoe teenus",H2871&lt;[2]an!$M$37,S2871="kahepoolne vajaduspõhine",U2871&gt;[2]an!$M$38,RANK(D2871,$D2871:$D2871)+COUNTIFS($D$2:D2871,D2871,$F$2:F2871,F2871)-1=1),X2871,
IF(AND(F2871="Peretoe teenus",H2871&lt;[2]an!$M$37,S2871="kahepoolne vajaduspõhine",U2871&gt;[2]an!$M$38,RANK(D2871,$D2871:$D2871)+COUNTIFS($D$2:D2871,D2871,$F$2:F2871,F2871)-1&gt;1),"",X2871*W2871)))))))))))))),"")</f>
        <v/>
      </c>
      <c r="Z2871" s="18" t="str">
        <f t="shared" si="133"/>
        <v/>
      </c>
      <c r="AA2871" s="19" t="str">
        <f>IFERROR(VLOOKUP(E2871,[2]an!$A$3:$B$81,2,FALSE),"")</f>
        <v/>
      </c>
      <c r="AB2871" s="19" t="str">
        <f>IFERROR(VLOOKUP(AA2871,[2]an!$C$2:$D$16,2,FALSE),"")</f>
        <v/>
      </c>
      <c r="AC2871" s="20"/>
      <c r="AD2871" s="21" t="str">
        <f>IF(A2871=[2]an!$F$36,VLOOKUP([2]an!$F$36,[2]an!$F$36:$H$36,3,FALSE),IF(A2871=[2]an!$F$35,VLOOKUP([2]an!$F$35,[2]an!$F$35:$H$35,3,FALSE),IF(A2871=[2]an!$F$33,VLOOKUP([2]an!$F$33,[2]an!$F$33:$H$33,3,FALSE),IF(A2871=[2]an!$F$31,VLOOKUP([2]an!$F$31,[2]an!$F$31:$H$31,3,FALSE),""))))</f>
        <v/>
      </c>
    </row>
    <row r="2872" spans="6:30" x14ac:dyDescent="0.2">
      <c r="F2872" s="10"/>
      <c r="G2872" s="8" t="str">
        <f t="shared" si="134"/>
        <v/>
      </c>
      <c r="H2872" s="13"/>
      <c r="K2872" s="13"/>
      <c r="L2872" s="10"/>
      <c r="M2872" s="10"/>
      <c r="S2872" s="8" t="str">
        <f>IFERROR(VLOOKUP(D2872,[1]peretoe_teenus!$A$2:$L$2000,5,FALSE),"")</f>
        <v/>
      </c>
      <c r="U2872" s="13"/>
      <c r="V2872" s="15" t="str" cm="1">
        <f t="array" ref="V2872">IFERROR(IF(AND(F2872="Tugigrupp",RANK(K2872,$K2872:$K2872)+COUNTIFS($K$2:K2872,K2872,$L$2:L2872,L2872,$M$2:M2872,M2872,$I$2:I2872,I2872,$G$2:G2872,G2872,$F$2:F2872,F2872)-1=1),SUMPRODUCT(($F$2:$F$4154=F2872)*($G$2:$G$4154=G2872)*($K$2:$K$4154=K2872)*($I$2:$I$4154=I2872)*($L$2:$L$4154=L2872)*($M$2:$M$4154=M2872)),""),"")</f>
        <v/>
      </c>
      <c r="W2872" s="15" t="str">
        <f t="shared" si="132"/>
        <v/>
      </c>
      <c r="X2872" s="16" t="str">
        <f>IF(AND(A2872=[2]an!$G$38,F2872=[2]an!$E$40),[2]an!$G$40,IF(AND(A2872=[2]an!$G$38,F2872=[2]an!$E$41),[2]an!$G$41,IF(AND(A2872=[2]an!$G$38,F2872=[2]an!$E$39,H2872&gt;=[2]an!$M$37),[2]an!$G$39,
IF(AND(A2872=[2]an!$G$38,F2872=[2]an!$E$39,H2872&lt;[2]an!$M$37,S2872="kahepoolne vajaduspõhine",U2872=""),[2]an!$M$40,
IF(AND(A2872=[2]an!$G$38,F2872=[2]an!$E$39,H2872&lt;[2]an!$M$37,S2872="kahepoolne vajaduspõhine",U2872&lt;&gt;""),[2]an!$G$39,
IF(AND(A2872=[2]an!$G$38,F2872=[2]an!$E$39,H2872&lt;[2]an!$M$37,S2872&lt;&gt;"kahepoolne vajaduspõhine"),[2]an!$G$39,
IF(AND(A2872=[2]an!$G$38,F2872=[2]an!$E$42),[2]an!$G$42,
IF(AND(A2872=[2]an!$H$38,F2872=[2]an!$E$40),[2]an!$H$40,IF(AND(A2872=[2]an!$H$38,F2872=[2]an!$E$41),[2]an!$H$41,IF(AND(A2872=[2]an!$H$38,F2872=[2]an!$E$39,H2872&gt;=[2]an!$M$37),[2]an!$H$39,
IF(AND(A2872=[2]an!$H$38,F2872=[2]an!$E$39,H2872&lt;[2]an!$M$37,S2872="kahepoolne vajaduspõhine",U2872=""),[2]an!$M$40,
IF(AND(A2872=[2]an!$H$38,F2872=[2]an!$E$39,H2872&lt;[2]an!$M$37,S2872="kahepoolne vajaduspõhine",U2872&lt;&gt;""),[2]an!$H$39,
IF(AND(A2872=[2]an!$H$38,F2872=[2]an!$E$39,H2872&lt;[2]an!$M$37,S2872&lt;&gt;"kahepoolne vajaduspõhine"),[2]an!$H$39,
IF(AND(A2872=[2]an!$H$38,F2872=[2]an!$E$42),[2]an!$H$42,
IF(AND(A2872=[2]an!$I$38,F2872=[2]an!$E$40),[2]an!$I$40,IF(AND(A2872=[2]an!$I$38,F2872=[2]an!$E$41),[2]an!$I$41,IF(AND(A2872=[2]an!$I$38,F2872=[2]an!$E$39,H2872&gt;=[2]an!$M$37),[2]an!$I$39,
IF(AND(A2872=[2]an!$I$38,F2872=[2]an!$E$39,H2872&lt;[2]an!$M$37,S2872="kahepoolne vajaduspõhine",U2872=""),[2]an!$M$40,
IF(AND(A2872=[2]an!$I$38,F2872=[2]an!$E$39,H2872&lt;[2]an!$M$37,S2872="kahepoolne vajaduspõhine",U2872&lt;&gt;""),[2]an!$I$39,
IF(AND(A2872=[2]an!$I$38,F2872=[2]an!$E$39,H2872&lt;[2]an!$M$37,S2872&lt;&gt;"kahepoolne vajaduspõhine"),[2]an!$I$39,
IF(AND(A2872=[2]an!$I$38,F2872=[2]an!$E$42),[2]an!$I$42,
IF(AND(A2872=[2]an!$J$38,F2872=[2]an!$E$40),[2]an!$J$40,IF(AND(A2872=[2]an!$J$38,F2872=[2]an!$E$41),[2]an!$J$41,IF(AND(A2872=[2]an!$J$38,F2872=[2]an!$E$39,H2872&gt;=[2]an!$M$37),[2]an!$J$39,
IF(AND(A2872=[2]an!$J$38,F2872=[2]an!$E$39,H2872&lt;[2]an!$M$37,S2872="kahepoolne vajaduspõhine",U2872=""),[2]an!$M$40,
IF(AND(A2872=[2]an!$J$38,F2872=[2]an!$E$39,H2872&lt;[2]an!$M$37,S2872="kahepoolne vajaduspõhine",U2872&lt;&gt;""),[2]an!$J$39,
IF(AND(A2872=[2]an!$J$38,F2872=[2]an!$E$39,H2872&lt;[2]an!$M$37,S2872&lt;&gt;"kahepoolne vajaduspõhine"),[2]an!$J$39,
IF(AND(A2872=[2]an!$J$38,F2872=[2]an!$E$42),[2]an!$J$42,""))))))))))))))))))))))))))))</f>
        <v/>
      </c>
      <c r="Y2872" s="17" t="str">
        <f>IFERROR(IF(F2872="Tugigrupp",0,
IF(AND(F2872="Peretoe teenus",H2872&gt;=[2]an!$M$37,RANK(D2872,$D2872:$D2872)+COUNTIFS($D$2:D2872,D2872,$F$2:F2872,F2872)-1&gt;1),"",
IF(AND(F2872="Peretoe teenus",H2872&gt;=[2]an!$M$37,RANK(D2872,$D2872:$D2872)+COUNTIFS($D$2:D2872,D2872,$F$2:F2872,F2872)-1=1,MONTH(H2872)=MONTH(K2872)=TRUE,YEAR(H2872)=YEAR(K2872)=TRUE),((EOMONTH(H2872,0)-H2872+1)*X2872)/DAY(EOMONTH(H2872,0)),
IF(AND(F2872="Peretoe teenus",H2872&gt;=[2]an!$M$37,RANK(D2872,$D2872:$D2872)+COUNTIFS($D$2:D2872,D2872,$F$2:F2872,F2872)-1=1),X2872,
IF(AND(F2872="Peretoe teenus",H2872&lt;[2]an!$M$37,S2872&lt;&gt;"kahepoolne vajaduspõhine",RANK(D2872,$D2872:$D2872)+COUNTIFS($D$2:D2872,D2872,$F$2:F2872,F2872)-1=1),X2872,
IF(AND(F2872="Peretoe teenus",H2872&lt;[2]an!$M$37,S2872&lt;&gt;"kahepoolne vajaduspõhine",RANK(D2872,$D2872:$D2872)+COUNTIFS($D$2:D2872,D2872,$F$2:F2872,F2872)-1&gt;1),"",
IF(AND(F2872="Peretoe teenus",H2872&lt;[2]an!$M$37,S2872="kahepoolne vajaduspõhine",U2872="",RANK(D2872,$D2872:$D2872)+COUNTIFS($D$2:D2872,D2872,$F$2:F2872,F2872)-1=1),X2872,
IF(AND(F2872="Peretoe teenus",H2872&lt;[2]an!$M$37,S2872="kahepoolne vajaduspõhine",U2872="",RANK(D2872,$D2872:$D2872)+COUNTIFS($D$2:D2872,D2872,$F$2:F2872,F2872)-1&gt;1),"",
IF(AND(F2872="Peretoe teenus",H2872&lt;[2]an!$M$37,S2872="kahepoolne vajaduspõhine",U2872&lt;[2]an!$M$37,RANK(D2872,$D2872:$D2872)+COUNTIFS($D$2:D2872,D2872,$F$2:F2872,F2872)-1=1),X2872,
IF(AND(F2872="Peretoe teenus",H2872&lt;[2]an!$M$37,S2872="kahepoolne vajaduspõhine",U2872&lt;[2]an!$M$37,RANK(D2872,$D2872:$D2872)+COUNTIFS($D$2:D2872,D2872,$F$2:F2872,F2872)-1&gt;1),"",
IF(AND(F2872="Peretoe teenus",H2872&lt;[2]an!$M$37,S2872="kahepoolne vajaduspõhine",U2872&gt;=[2]an!$M$37,U2872&lt;=[2]an!$M$38,RANK(D2872,$D2872:$D2872)+COUNTIFS($D$2:D2872,D2872,$F$2:F2872,F2872)-1=1),
((EOMONTH(U2872,0)-U2872+1)*X2872)/DAY(EOMONTH(U2872,0))+(DAY(U2872)-1)*100/DAY(EOMONTH(U2872,0)),
IF(AND(F2872="Peretoe teenus",H2872&lt;[2]an!$M$37,S2872="kahepoolne vajaduspõhine",U2872&gt;=[2]an!$M$37,U2872&lt;=[2]an!$M$38,RANK(D2872,$D2872:$D2872)+COUNTIFS($D$2:D2872,D2872,$F$2:F2872,F2872)-1&gt;1),"",
IF(AND(F2872="Peretoe teenus",H2872&lt;[2]an!$M$37,S2872="kahepoolne vajaduspõhine",U2872&gt;[2]an!$M$38,RANK(D2872,$D2872:$D2872)+COUNTIFS($D$2:D2872,D2872,$F$2:F2872,F2872)-1=1),X2872,
IF(AND(F2872="Peretoe teenus",H2872&lt;[2]an!$M$37,S2872="kahepoolne vajaduspõhine",U2872&gt;[2]an!$M$38,RANK(D2872,$D2872:$D2872)+COUNTIFS($D$2:D2872,D2872,$F$2:F2872,F2872)-1&gt;1),"",X2872*W2872)))))))))))))),"")</f>
        <v/>
      </c>
      <c r="Z2872" s="18" t="str">
        <f t="shared" si="133"/>
        <v/>
      </c>
      <c r="AA2872" s="19" t="str">
        <f>IFERROR(VLOOKUP(E2872,[2]an!$A$3:$B$81,2,FALSE),"")</f>
        <v/>
      </c>
      <c r="AB2872" s="19" t="str">
        <f>IFERROR(VLOOKUP(AA2872,[2]an!$C$2:$D$16,2,FALSE),"")</f>
        <v/>
      </c>
      <c r="AC2872" s="20"/>
      <c r="AD2872" s="21" t="str">
        <f>IF(A2872=[2]an!$F$36,VLOOKUP([2]an!$F$36,[2]an!$F$36:$H$36,3,FALSE),IF(A2872=[2]an!$F$35,VLOOKUP([2]an!$F$35,[2]an!$F$35:$H$35,3,FALSE),IF(A2872=[2]an!$F$33,VLOOKUP([2]an!$F$33,[2]an!$F$33:$H$33,3,FALSE),IF(A2872=[2]an!$F$31,VLOOKUP([2]an!$F$31,[2]an!$F$31:$H$31,3,FALSE),""))))</f>
        <v/>
      </c>
    </row>
    <row r="2873" spans="6:30" x14ac:dyDescent="0.2">
      <c r="F2873" s="10"/>
      <c r="G2873" s="8" t="str">
        <f t="shared" si="134"/>
        <v/>
      </c>
      <c r="H2873" s="13"/>
      <c r="K2873" s="13"/>
      <c r="L2873" s="10"/>
      <c r="M2873" s="10"/>
      <c r="S2873" s="8" t="str">
        <f>IFERROR(VLOOKUP(D2873,[1]peretoe_teenus!$A$2:$L$2000,5,FALSE),"")</f>
        <v/>
      </c>
      <c r="U2873" s="13"/>
      <c r="V2873" s="15" t="str" cm="1">
        <f t="array" ref="V2873">IFERROR(IF(AND(F2873="Tugigrupp",RANK(K2873,$K2873:$K2873)+COUNTIFS($K$2:K2873,K2873,$L$2:L2873,L2873,$M$2:M2873,M2873,$I$2:I2873,I2873,$G$2:G2873,G2873,$F$2:F2873,F2873)-1=1),SUMPRODUCT(($F$2:$F$4154=F2873)*($G$2:$G$4154=G2873)*($K$2:$K$4154=K2873)*($I$2:$I$4154=I2873)*($L$2:$L$4154=L2873)*($M$2:$M$4154=M2873)),""),"")</f>
        <v/>
      </c>
      <c r="W2873" s="15" t="str">
        <f t="shared" si="132"/>
        <v/>
      </c>
      <c r="X2873" s="16" t="str">
        <f>IF(AND(A2873=[2]an!$G$38,F2873=[2]an!$E$40),[2]an!$G$40,IF(AND(A2873=[2]an!$G$38,F2873=[2]an!$E$41),[2]an!$G$41,IF(AND(A2873=[2]an!$G$38,F2873=[2]an!$E$39,H2873&gt;=[2]an!$M$37),[2]an!$G$39,
IF(AND(A2873=[2]an!$G$38,F2873=[2]an!$E$39,H2873&lt;[2]an!$M$37,S2873="kahepoolne vajaduspõhine",U2873=""),[2]an!$M$40,
IF(AND(A2873=[2]an!$G$38,F2873=[2]an!$E$39,H2873&lt;[2]an!$M$37,S2873="kahepoolne vajaduspõhine",U2873&lt;&gt;""),[2]an!$G$39,
IF(AND(A2873=[2]an!$G$38,F2873=[2]an!$E$39,H2873&lt;[2]an!$M$37,S2873&lt;&gt;"kahepoolne vajaduspõhine"),[2]an!$G$39,
IF(AND(A2873=[2]an!$G$38,F2873=[2]an!$E$42),[2]an!$G$42,
IF(AND(A2873=[2]an!$H$38,F2873=[2]an!$E$40),[2]an!$H$40,IF(AND(A2873=[2]an!$H$38,F2873=[2]an!$E$41),[2]an!$H$41,IF(AND(A2873=[2]an!$H$38,F2873=[2]an!$E$39,H2873&gt;=[2]an!$M$37),[2]an!$H$39,
IF(AND(A2873=[2]an!$H$38,F2873=[2]an!$E$39,H2873&lt;[2]an!$M$37,S2873="kahepoolne vajaduspõhine",U2873=""),[2]an!$M$40,
IF(AND(A2873=[2]an!$H$38,F2873=[2]an!$E$39,H2873&lt;[2]an!$M$37,S2873="kahepoolne vajaduspõhine",U2873&lt;&gt;""),[2]an!$H$39,
IF(AND(A2873=[2]an!$H$38,F2873=[2]an!$E$39,H2873&lt;[2]an!$M$37,S2873&lt;&gt;"kahepoolne vajaduspõhine"),[2]an!$H$39,
IF(AND(A2873=[2]an!$H$38,F2873=[2]an!$E$42),[2]an!$H$42,
IF(AND(A2873=[2]an!$I$38,F2873=[2]an!$E$40),[2]an!$I$40,IF(AND(A2873=[2]an!$I$38,F2873=[2]an!$E$41),[2]an!$I$41,IF(AND(A2873=[2]an!$I$38,F2873=[2]an!$E$39,H2873&gt;=[2]an!$M$37),[2]an!$I$39,
IF(AND(A2873=[2]an!$I$38,F2873=[2]an!$E$39,H2873&lt;[2]an!$M$37,S2873="kahepoolne vajaduspõhine",U2873=""),[2]an!$M$40,
IF(AND(A2873=[2]an!$I$38,F2873=[2]an!$E$39,H2873&lt;[2]an!$M$37,S2873="kahepoolne vajaduspõhine",U2873&lt;&gt;""),[2]an!$I$39,
IF(AND(A2873=[2]an!$I$38,F2873=[2]an!$E$39,H2873&lt;[2]an!$M$37,S2873&lt;&gt;"kahepoolne vajaduspõhine"),[2]an!$I$39,
IF(AND(A2873=[2]an!$I$38,F2873=[2]an!$E$42),[2]an!$I$42,
IF(AND(A2873=[2]an!$J$38,F2873=[2]an!$E$40),[2]an!$J$40,IF(AND(A2873=[2]an!$J$38,F2873=[2]an!$E$41),[2]an!$J$41,IF(AND(A2873=[2]an!$J$38,F2873=[2]an!$E$39,H2873&gt;=[2]an!$M$37),[2]an!$J$39,
IF(AND(A2873=[2]an!$J$38,F2873=[2]an!$E$39,H2873&lt;[2]an!$M$37,S2873="kahepoolne vajaduspõhine",U2873=""),[2]an!$M$40,
IF(AND(A2873=[2]an!$J$38,F2873=[2]an!$E$39,H2873&lt;[2]an!$M$37,S2873="kahepoolne vajaduspõhine",U2873&lt;&gt;""),[2]an!$J$39,
IF(AND(A2873=[2]an!$J$38,F2873=[2]an!$E$39,H2873&lt;[2]an!$M$37,S2873&lt;&gt;"kahepoolne vajaduspõhine"),[2]an!$J$39,
IF(AND(A2873=[2]an!$J$38,F2873=[2]an!$E$42),[2]an!$J$42,""))))))))))))))))))))))))))))</f>
        <v/>
      </c>
      <c r="Y2873" s="17" t="str">
        <f>IFERROR(IF(F2873="Tugigrupp",0,
IF(AND(F2873="Peretoe teenus",H2873&gt;=[2]an!$M$37,RANK(D2873,$D2873:$D2873)+COUNTIFS($D$2:D2873,D2873,$F$2:F2873,F2873)-1&gt;1),"",
IF(AND(F2873="Peretoe teenus",H2873&gt;=[2]an!$M$37,RANK(D2873,$D2873:$D2873)+COUNTIFS($D$2:D2873,D2873,$F$2:F2873,F2873)-1=1,MONTH(H2873)=MONTH(K2873)=TRUE,YEAR(H2873)=YEAR(K2873)=TRUE),((EOMONTH(H2873,0)-H2873+1)*X2873)/DAY(EOMONTH(H2873,0)),
IF(AND(F2873="Peretoe teenus",H2873&gt;=[2]an!$M$37,RANK(D2873,$D2873:$D2873)+COUNTIFS($D$2:D2873,D2873,$F$2:F2873,F2873)-1=1),X2873,
IF(AND(F2873="Peretoe teenus",H2873&lt;[2]an!$M$37,S2873&lt;&gt;"kahepoolne vajaduspõhine",RANK(D2873,$D2873:$D2873)+COUNTIFS($D$2:D2873,D2873,$F$2:F2873,F2873)-1=1),X2873,
IF(AND(F2873="Peretoe teenus",H2873&lt;[2]an!$M$37,S2873&lt;&gt;"kahepoolne vajaduspõhine",RANK(D2873,$D2873:$D2873)+COUNTIFS($D$2:D2873,D2873,$F$2:F2873,F2873)-1&gt;1),"",
IF(AND(F2873="Peretoe teenus",H2873&lt;[2]an!$M$37,S2873="kahepoolne vajaduspõhine",U2873="",RANK(D2873,$D2873:$D2873)+COUNTIFS($D$2:D2873,D2873,$F$2:F2873,F2873)-1=1),X2873,
IF(AND(F2873="Peretoe teenus",H2873&lt;[2]an!$M$37,S2873="kahepoolne vajaduspõhine",U2873="",RANK(D2873,$D2873:$D2873)+COUNTIFS($D$2:D2873,D2873,$F$2:F2873,F2873)-1&gt;1),"",
IF(AND(F2873="Peretoe teenus",H2873&lt;[2]an!$M$37,S2873="kahepoolne vajaduspõhine",U2873&lt;[2]an!$M$37,RANK(D2873,$D2873:$D2873)+COUNTIFS($D$2:D2873,D2873,$F$2:F2873,F2873)-1=1),X2873,
IF(AND(F2873="Peretoe teenus",H2873&lt;[2]an!$M$37,S2873="kahepoolne vajaduspõhine",U2873&lt;[2]an!$M$37,RANK(D2873,$D2873:$D2873)+COUNTIFS($D$2:D2873,D2873,$F$2:F2873,F2873)-1&gt;1),"",
IF(AND(F2873="Peretoe teenus",H2873&lt;[2]an!$M$37,S2873="kahepoolne vajaduspõhine",U2873&gt;=[2]an!$M$37,U2873&lt;=[2]an!$M$38,RANK(D2873,$D2873:$D2873)+COUNTIFS($D$2:D2873,D2873,$F$2:F2873,F2873)-1=1),
((EOMONTH(U2873,0)-U2873+1)*X2873)/DAY(EOMONTH(U2873,0))+(DAY(U2873)-1)*100/DAY(EOMONTH(U2873,0)),
IF(AND(F2873="Peretoe teenus",H2873&lt;[2]an!$M$37,S2873="kahepoolne vajaduspõhine",U2873&gt;=[2]an!$M$37,U2873&lt;=[2]an!$M$38,RANK(D2873,$D2873:$D2873)+COUNTIFS($D$2:D2873,D2873,$F$2:F2873,F2873)-1&gt;1),"",
IF(AND(F2873="Peretoe teenus",H2873&lt;[2]an!$M$37,S2873="kahepoolne vajaduspõhine",U2873&gt;[2]an!$M$38,RANK(D2873,$D2873:$D2873)+COUNTIFS($D$2:D2873,D2873,$F$2:F2873,F2873)-1=1),X2873,
IF(AND(F2873="Peretoe teenus",H2873&lt;[2]an!$M$37,S2873="kahepoolne vajaduspõhine",U2873&gt;[2]an!$M$38,RANK(D2873,$D2873:$D2873)+COUNTIFS($D$2:D2873,D2873,$F$2:F2873,F2873)-1&gt;1),"",X2873*W2873)))))))))))))),"")</f>
        <v/>
      </c>
      <c r="Z2873" s="18" t="str">
        <f t="shared" si="133"/>
        <v/>
      </c>
      <c r="AA2873" s="19" t="str">
        <f>IFERROR(VLOOKUP(E2873,[2]an!$A$3:$B$81,2,FALSE),"")</f>
        <v/>
      </c>
      <c r="AB2873" s="19" t="str">
        <f>IFERROR(VLOOKUP(AA2873,[2]an!$C$2:$D$16,2,FALSE),"")</f>
        <v/>
      </c>
      <c r="AC2873" s="20"/>
      <c r="AD2873" s="21" t="str">
        <f>IF(A2873=[2]an!$F$36,VLOOKUP([2]an!$F$36,[2]an!$F$36:$H$36,3,FALSE),IF(A2873=[2]an!$F$35,VLOOKUP([2]an!$F$35,[2]an!$F$35:$H$35,3,FALSE),IF(A2873=[2]an!$F$33,VLOOKUP([2]an!$F$33,[2]an!$F$33:$H$33,3,FALSE),IF(A2873=[2]an!$F$31,VLOOKUP([2]an!$F$31,[2]an!$F$31:$H$31,3,FALSE),""))))</f>
        <v/>
      </c>
    </row>
    <row r="2874" spans="6:30" x14ac:dyDescent="0.2">
      <c r="F2874" s="10"/>
      <c r="G2874" s="8" t="str">
        <f t="shared" si="134"/>
        <v/>
      </c>
      <c r="H2874" s="13"/>
      <c r="K2874" s="13"/>
      <c r="L2874" s="10"/>
      <c r="M2874" s="10"/>
      <c r="S2874" s="8" t="str">
        <f>IFERROR(VLOOKUP(D2874,[1]peretoe_teenus!$A$2:$L$2000,5,FALSE),"")</f>
        <v/>
      </c>
      <c r="U2874" s="13"/>
      <c r="V2874" s="15" t="str" cm="1">
        <f t="array" ref="V2874">IFERROR(IF(AND(F2874="Tugigrupp",RANK(K2874,$K2874:$K2874)+COUNTIFS($K$2:K2874,K2874,$L$2:L2874,L2874,$M$2:M2874,M2874,$I$2:I2874,I2874,$G$2:G2874,G2874,$F$2:F2874,F2874)-1=1),SUMPRODUCT(($F$2:$F$4154=F2874)*($G$2:$G$4154=G2874)*($K$2:$K$4154=K2874)*($I$2:$I$4154=I2874)*($L$2:$L$4154=L2874)*($M$2:$M$4154=M2874)),""),"")</f>
        <v/>
      </c>
      <c r="W2874" s="15" t="str">
        <f t="shared" si="132"/>
        <v/>
      </c>
      <c r="X2874" s="16" t="str">
        <f>IF(AND(A2874=[2]an!$G$38,F2874=[2]an!$E$40),[2]an!$G$40,IF(AND(A2874=[2]an!$G$38,F2874=[2]an!$E$41),[2]an!$G$41,IF(AND(A2874=[2]an!$G$38,F2874=[2]an!$E$39,H2874&gt;=[2]an!$M$37),[2]an!$G$39,
IF(AND(A2874=[2]an!$G$38,F2874=[2]an!$E$39,H2874&lt;[2]an!$M$37,S2874="kahepoolne vajaduspõhine",U2874=""),[2]an!$M$40,
IF(AND(A2874=[2]an!$G$38,F2874=[2]an!$E$39,H2874&lt;[2]an!$M$37,S2874="kahepoolne vajaduspõhine",U2874&lt;&gt;""),[2]an!$G$39,
IF(AND(A2874=[2]an!$G$38,F2874=[2]an!$E$39,H2874&lt;[2]an!$M$37,S2874&lt;&gt;"kahepoolne vajaduspõhine"),[2]an!$G$39,
IF(AND(A2874=[2]an!$G$38,F2874=[2]an!$E$42),[2]an!$G$42,
IF(AND(A2874=[2]an!$H$38,F2874=[2]an!$E$40),[2]an!$H$40,IF(AND(A2874=[2]an!$H$38,F2874=[2]an!$E$41),[2]an!$H$41,IF(AND(A2874=[2]an!$H$38,F2874=[2]an!$E$39,H2874&gt;=[2]an!$M$37),[2]an!$H$39,
IF(AND(A2874=[2]an!$H$38,F2874=[2]an!$E$39,H2874&lt;[2]an!$M$37,S2874="kahepoolne vajaduspõhine",U2874=""),[2]an!$M$40,
IF(AND(A2874=[2]an!$H$38,F2874=[2]an!$E$39,H2874&lt;[2]an!$M$37,S2874="kahepoolne vajaduspõhine",U2874&lt;&gt;""),[2]an!$H$39,
IF(AND(A2874=[2]an!$H$38,F2874=[2]an!$E$39,H2874&lt;[2]an!$M$37,S2874&lt;&gt;"kahepoolne vajaduspõhine"),[2]an!$H$39,
IF(AND(A2874=[2]an!$H$38,F2874=[2]an!$E$42),[2]an!$H$42,
IF(AND(A2874=[2]an!$I$38,F2874=[2]an!$E$40),[2]an!$I$40,IF(AND(A2874=[2]an!$I$38,F2874=[2]an!$E$41),[2]an!$I$41,IF(AND(A2874=[2]an!$I$38,F2874=[2]an!$E$39,H2874&gt;=[2]an!$M$37),[2]an!$I$39,
IF(AND(A2874=[2]an!$I$38,F2874=[2]an!$E$39,H2874&lt;[2]an!$M$37,S2874="kahepoolne vajaduspõhine",U2874=""),[2]an!$M$40,
IF(AND(A2874=[2]an!$I$38,F2874=[2]an!$E$39,H2874&lt;[2]an!$M$37,S2874="kahepoolne vajaduspõhine",U2874&lt;&gt;""),[2]an!$I$39,
IF(AND(A2874=[2]an!$I$38,F2874=[2]an!$E$39,H2874&lt;[2]an!$M$37,S2874&lt;&gt;"kahepoolne vajaduspõhine"),[2]an!$I$39,
IF(AND(A2874=[2]an!$I$38,F2874=[2]an!$E$42),[2]an!$I$42,
IF(AND(A2874=[2]an!$J$38,F2874=[2]an!$E$40),[2]an!$J$40,IF(AND(A2874=[2]an!$J$38,F2874=[2]an!$E$41),[2]an!$J$41,IF(AND(A2874=[2]an!$J$38,F2874=[2]an!$E$39,H2874&gt;=[2]an!$M$37),[2]an!$J$39,
IF(AND(A2874=[2]an!$J$38,F2874=[2]an!$E$39,H2874&lt;[2]an!$M$37,S2874="kahepoolne vajaduspõhine",U2874=""),[2]an!$M$40,
IF(AND(A2874=[2]an!$J$38,F2874=[2]an!$E$39,H2874&lt;[2]an!$M$37,S2874="kahepoolne vajaduspõhine",U2874&lt;&gt;""),[2]an!$J$39,
IF(AND(A2874=[2]an!$J$38,F2874=[2]an!$E$39,H2874&lt;[2]an!$M$37,S2874&lt;&gt;"kahepoolne vajaduspõhine"),[2]an!$J$39,
IF(AND(A2874=[2]an!$J$38,F2874=[2]an!$E$42),[2]an!$J$42,""))))))))))))))))))))))))))))</f>
        <v/>
      </c>
      <c r="Y2874" s="17" t="str">
        <f>IFERROR(IF(F2874="Tugigrupp",0,
IF(AND(F2874="Peretoe teenus",H2874&gt;=[2]an!$M$37,RANK(D2874,$D2874:$D2874)+COUNTIFS($D$2:D2874,D2874,$F$2:F2874,F2874)-1&gt;1),"",
IF(AND(F2874="Peretoe teenus",H2874&gt;=[2]an!$M$37,RANK(D2874,$D2874:$D2874)+COUNTIFS($D$2:D2874,D2874,$F$2:F2874,F2874)-1=1,MONTH(H2874)=MONTH(K2874)=TRUE,YEAR(H2874)=YEAR(K2874)=TRUE),((EOMONTH(H2874,0)-H2874+1)*X2874)/DAY(EOMONTH(H2874,0)),
IF(AND(F2874="Peretoe teenus",H2874&gt;=[2]an!$M$37,RANK(D2874,$D2874:$D2874)+COUNTIFS($D$2:D2874,D2874,$F$2:F2874,F2874)-1=1),X2874,
IF(AND(F2874="Peretoe teenus",H2874&lt;[2]an!$M$37,S2874&lt;&gt;"kahepoolne vajaduspõhine",RANK(D2874,$D2874:$D2874)+COUNTIFS($D$2:D2874,D2874,$F$2:F2874,F2874)-1=1),X2874,
IF(AND(F2874="Peretoe teenus",H2874&lt;[2]an!$M$37,S2874&lt;&gt;"kahepoolne vajaduspõhine",RANK(D2874,$D2874:$D2874)+COUNTIFS($D$2:D2874,D2874,$F$2:F2874,F2874)-1&gt;1),"",
IF(AND(F2874="Peretoe teenus",H2874&lt;[2]an!$M$37,S2874="kahepoolne vajaduspõhine",U2874="",RANK(D2874,$D2874:$D2874)+COUNTIFS($D$2:D2874,D2874,$F$2:F2874,F2874)-1=1),X2874,
IF(AND(F2874="Peretoe teenus",H2874&lt;[2]an!$M$37,S2874="kahepoolne vajaduspõhine",U2874="",RANK(D2874,$D2874:$D2874)+COUNTIFS($D$2:D2874,D2874,$F$2:F2874,F2874)-1&gt;1),"",
IF(AND(F2874="Peretoe teenus",H2874&lt;[2]an!$M$37,S2874="kahepoolne vajaduspõhine",U2874&lt;[2]an!$M$37,RANK(D2874,$D2874:$D2874)+COUNTIFS($D$2:D2874,D2874,$F$2:F2874,F2874)-1=1),X2874,
IF(AND(F2874="Peretoe teenus",H2874&lt;[2]an!$M$37,S2874="kahepoolne vajaduspõhine",U2874&lt;[2]an!$M$37,RANK(D2874,$D2874:$D2874)+COUNTIFS($D$2:D2874,D2874,$F$2:F2874,F2874)-1&gt;1),"",
IF(AND(F2874="Peretoe teenus",H2874&lt;[2]an!$M$37,S2874="kahepoolne vajaduspõhine",U2874&gt;=[2]an!$M$37,U2874&lt;=[2]an!$M$38,RANK(D2874,$D2874:$D2874)+COUNTIFS($D$2:D2874,D2874,$F$2:F2874,F2874)-1=1),
((EOMONTH(U2874,0)-U2874+1)*X2874)/DAY(EOMONTH(U2874,0))+(DAY(U2874)-1)*100/DAY(EOMONTH(U2874,0)),
IF(AND(F2874="Peretoe teenus",H2874&lt;[2]an!$M$37,S2874="kahepoolne vajaduspõhine",U2874&gt;=[2]an!$M$37,U2874&lt;=[2]an!$M$38,RANK(D2874,$D2874:$D2874)+COUNTIFS($D$2:D2874,D2874,$F$2:F2874,F2874)-1&gt;1),"",
IF(AND(F2874="Peretoe teenus",H2874&lt;[2]an!$M$37,S2874="kahepoolne vajaduspõhine",U2874&gt;[2]an!$M$38,RANK(D2874,$D2874:$D2874)+COUNTIFS($D$2:D2874,D2874,$F$2:F2874,F2874)-1=1),X2874,
IF(AND(F2874="Peretoe teenus",H2874&lt;[2]an!$M$37,S2874="kahepoolne vajaduspõhine",U2874&gt;[2]an!$M$38,RANK(D2874,$D2874:$D2874)+COUNTIFS($D$2:D2874,D2874,$F$2:F2874,F2874)-1&gt;1),"",X2874*W2874)))))))))))))),"")</f>
        <v/>
      </c>
      <c r="Z2874" s="18" t="str">
        <f t="shared" si="133"/>
        <v/>
      </c>
      <c r="AA2874" s="19" t="str">
        <f>IFERROR(VLOOKUP(E2874,[2]an!$A$3:$B$81,2,FALSE),"")</f>
        <v/>
      </c>
      <c r="AB2874" s="19" t="str">
        <f>IFERROR(VLOOKUP(AA2874,[2]an!$C$2:$D$16,2,FALSE),"")</f>
        <v/>
      </c>
      <c r="AC2874" s="20"/>
      <c r="AD2874" s="21" t="str">
        <f>IF(A2874=[2]an!$F$36,VLOOKUP([2]an!$F$36,[2]an!$F$36:$H$36,3,FALSE),IF(A2874=[2]an!$F$35,VLOOKUP([2]an!$F$35,[2]an!$F$35:$H$35,3,FALSE),IF(A2874=[2]an!$F$33,VLOOKUP([2]an!$F$33,[2]an!$F$33:$H$33,3,FALSE),IF(A2874=[2]an!$F$31,VLOOKUP([2]an!$F$31,[2]an!$F$31:$H$31,3,FALSE),""))))</f>
        <v/>
      </c>
    </row>
    <row r="2875" spans="6:30" x14ac:dyDescent="0.2">
      <c r="F2875" s="10"/>
      <c r="G2875" s="8" t="str">
        <f t="shared" si="134"/>
        <v/>
      </c>
      <c r="H2875" s="13"/>
      <c r="K2875" s="13"/>
      <c r="L2875" s="10"/>
      <c r="M2875" s="10"/>
      <c r="S2875" s="8" t="str">
        <f>IFERROR(VLOOKUP(D2875,[1]peretoe_teenus!$A$2:$L$2000,5,FALSE),"")</f>
        <v/>
      </c>
      <c r="U2875" s="13"/>
      <c r="V2875" s="15" t="str" cm="1">
        <f t="array" ref="V2875">IFERROR(IF(AND(F2875="Tugigrupp",RANK(K2875,$K2875:$K2875)+COUNTIFS($K$2:K2875,K2875,$L$2:L2875,L2875,$M$2:M2875,M2875,$I$2:I2875,I2875,$G$2:G2875,G2875,$F$2:F2875,F2875)-1=1),SUMPRODUCT(($F$2:$F$4154=F2875)*($G$2:$G$4154=G2875)*($K$2:$K$4154=K2875)*($I$2:$I$4154=I2875)*($L$2:$L$4154=L2875)*($M$2:$M$4154=M2875)),""),"")</f>
        <v/>
      </c>
      <c r="W2875" s="15" t="str">
        <f t="shared" si="132"/>
        <v/>
      </c>
      <c r="X2875" s="16" t="str">
        <f>IF(AND(A2875=[2]an!$G$38,F2875=[2]an!$E$40),[2]an!$G$40,IF(AND(A2875=[2]an!$G$38,F2875=[2]an!$E$41),[2]an!$G$41,IF(AND(A2875=[2]an!$G$38,F2875=[2]an!$E$39,H2875&gt;=[2]an!$M$37),[2]an!$G$39,
IF(AND(A2875=[2]an!$G$38,F2875=[2]an!$E$39,H2875&lt;[2]an!$M$37,S2875="kahepoolne vajaduspõhine",U2875=""),[2]an!$M$40,
IF(AND(A2875=[2]an!$G$38,F2875=[2]an!$E$39,H2875&lt;[2]an!$M$37,S2875="kahepoolne vajaduspõhine",U2875&lt;&gt;""),[2]an!$G$39,
IF(AND(A2875=[2]an!$G$38,F2875=[2]an!$E$39,H2875&lt;[2]an!$M$37,S2875&lt;&gt;"kahepoolne vajaduspõhine"),[2]an!$G$39,
IF(AND(A2875=[2]an!$G$38,F2875=[2]an!$E$42),[2]an!$G$42,
IF(AND(A2875=[2]an!$H$38,F2875=[2]an!$E$40),[2]an!$H$40,IF(AND(A2875=[2]an!$H$38,F2875=[2]an!$E$41),[2]an!$H$41,IF(AND(A2875=[2]an!$H$38,F2875=[2]an!$E$39,H2875&gt;=[2]an!$M$37),[2]an!$H$39,
IF(AND(A2875=[2]an!$H$38,F2875=[2]an!$E$39,H2875&lt;[2]an!$M$37,S2875="kahepoolne vajaduspõhine",U2875=""),[2]an!$M$40,
IF(AND(A2875=[2]an!$H$38,F2875=[2]an!$E$39,H2875&lt;[2]an!$M$37,S2875="kahepoolne vajaduspõhine",U2875&lt;&gt;""),[2]an!$H$39,
IF(AND(A2875=[2]an!$H$38,F2875=[2]an!$E$39,H2875&lt;[2]an!$M$37,S2875&lt;&gt;"kahepoolne vajaduspõhine"),[2]an!$H$39,
IF(AND(A2875=[2]an!$H$38,F2875=[2]an!$E$42),[2]an!$H$42,
IF(AND(A2875=[2]an!$I$38,F2875=[2]an!$E$40),[2]an!$I$40,IF(AND(A2875=[2]an!$I$38,F2875=[2]an!$E$41),[2]an!$I$41,IF(AND(A2875=[2]an!$I$38,F2875=[2]an!$E$39,H2875&gt;=[2]an!$M$37),[2]an!$I$39,
IF(AND(A2875=[2]an!$I$38,F2875=[2]an!$E$39,H2875&lt;[2]an!$M$37,S2875="kahepoolne vajaduspõhine",U2875=""),[2]an!$M$40,
IF(AND(A2875=[2]an!$I$38,F2875=[2]an!$E$39,H2875&lt;[2]an!$M$37,S2875="kahepoolne vajaduspõhine",U2875&lt;&gt;""),[2]an!$I$39,
IF(AND(A2875=[2]an!$I$38,F2875=[2]an!$E$39,H2875&lt;[2]an!$M$37,S2875&lt;&gt;"kahepoolne vajaduspõhine"),[2]an!$I$39,
IF(AND(A2875=[2]an!$I$38,F2875=[2]an!$E$42),[2]an!$I$42,
IF(AND(A2875=[2]an!$J$38,F2875=[2]an!$E$40),[2]an!$J$40,IF(AND(A2875=[2]an!$J$38,F2875=[2]an!$E$41),[2]an!$J$41,IF(AND(A2875=[2]an!$J$38,F2875=[2]an!$E$39,H2875&gt;=[2]an!$M$37),[2]an!$J$39,
IF(AND(A2875=[2]an!$J$38,F2875=[2]an!$E$39,H2875&lt;[2]an!$M$37,S2875="kahepoolne vajaduspõhine",U2875=""),[2]an!$M$40,
IF(AND(A2875=[2]an!$J$38,F2875=[2]an!$E$39,H2875&lt;[2]an!$M$37,S2875="kahepoolne vajaduspõhine",U2875&lt;&gt;""),[2]an!$J$39,
IF(AND(A2875=[2]an!$J$38,F2875=[2]an!$E$39,H2875&lt;[2]an!$M$37,S2875&lt;&gt;"kahepoolne vajaduspõhine"),[2]an!$J$39,
IF(AND(A2875=[2]an!$J$38,F2875=[2]an!$E$42),[2]an!$J$42,""))))))))))))))))))))))))))))</f>
        <v/>
      </c>
      <c r="Y2875" s="17" t="str">
        <f>IFERROR(IF(F2875="Tugigrupp",0,
IF(AND(F2875="Peretoe teenus",H2875&gt;=[2]an!$M$37,RANK(D2875,$D2875:$D2875)+COUNTIFS($D$2:D2875,D2875,$F$2:F2875,F2875)-1&gt;1),"",
IF(AND(F2875="Peretoe teenus",H2875&gt;=[2]an!$M$37,RANK(D2875,$D2875:$D2875)+COUNTIFS($D$2:D2875,D2875,$F$2:F2875,F2875)-1=1,MONTH(H2875)=MONTH(K2875)=TRUE,YEAR(H2875)=YEAR(K2875)=TRUE),((EOMONTH(H2875,0)-H2875+1)*X2875)/DAY(EOMONTH(H2875,0)),
IF(AND(F2875="Peretoe teenus",H2875&gt;=[2]an!$M$37,RANK(D2875,$D2875:$D2875)+COUNTIFS($D$2:D2875,D2875,$F$2:F2875,F2875)-1=1),X2875,
IF(AND(F2875="Peretoe teenus",H2875&lt;[2]an!$M$37,S2875&lt;&gt;"kahepoolne vajaduspõhine",RANK(D2875,$D2875:$D2875)+COUNTIFS($D$2:D2875,D2875,$F$2:F2875,F2875)-1=1),X2875,
IF(AND(F2875="Peretoe teenus",H2875&lt;[2]an!$M$37,S2875&lt;&gt;"kahepoolne vajaduspõhine",RANK(D2875,$D2875:$D2875)+COUNTIFS($D$2:D2875,D2875,$F$2:F2875,F2875)-1&gt;1),"",
IF(AND(F2875="Peretoe teenus",H2875&lt;[2]an!$M$37,S2875="kahepoolne vajaduspõhine",U2875="",RANK(D2875,$D2875:$D2875)+COUNTIFS($D$2:D2875,D2875,$F$2:F2875,F2875)-1=1),X2875,
IF(AND(F2875="Peretoe teenus",H2875&lt;[2]an!$M$37,S2875="kahepoolne vajaduspõhine",U2875="",RANK(D2875,$D2875:$D2875)+COUNTIFS($D$2:D2875,D2875,$F$2:F2875,F2875)-1&gt;1),"",
IF(AND(F2875="Peretoe teenus",H2875&lt;[2]an!$M$37,S2875="kahepoolne vajaduspõhine",U2875&lt;[2]an!$M$37,RANK(D2875,$D2875:$D2875)+COUNTIFS($D$2:D2875,D2875,$F$2:F2875,F2875)-1=1),X2875,
IF(AND(F2875="Peretoe teenus",H2875&lt;[2]an!$M$37,S2875="kahepoolne vajaduspõhine",U2875&lt;[2]an!$M$37,RANK(D2875,$D2875:$D2875)+COUNTIFS($D$2:D2875,D2875,$F$2:F2875,F2875)-1&gt;1),"",
IF(AND(F2875="Peretoe teenus",H2875&lt;[2]an!$M$37,S2875="kahepoolne vajaduspõhine",U2875&gt;=[2]an!$M$37,U2875&lt;=[2]an!$M$38,RANK(D2875,$D2875:$D2875)+COUNTIFS($D$2:D2875,D2875,$F$2:F2875,F2875)-1=1),
((EOMONTH(U2875,0)-U2875+1)*X2875)/DAY(EOMONTH(U2875,0))+(DAY(U2875)-1)*100/DAY(EOMONTH(U2875,0)),
IF(AND(F2875="Peretoe teenus",H2875&lt;[2]an!$M$37,S2875="kahepoolne vajaduspõhine",U2875&gt;=[2]an!$M$37,U2875&lt;=[2]an!$M$38,RANK(D2875,$D2875:$D2875)+COUNTIFS($D$2:D2875,D2875,$F$2:F2875,F2875)-1&gt;1),"",
IF(AND(F2875="Peretoe teenus",H2875&lt;[2]an!$M$37,S2875="kahepoolne vajaduspõhine",U2875&gt;[2]an!$M$38,RANK(D2875,$D2875:$D2875)+COUNTIFS($D$2:D2875,D2875,$F$2:F2875,F2875)-1=1),X2875,
IF(AND(F2875="Peretoe teenus",H2875&lt;[2]an!$M$37,S2875="kahepoolne vajaduspõhine",U2875&gt;[2]an!$M$38,RANK(D2875,$D2875:$D2875)+COUNTIFS($D$2:D2875,D2875,$F$2:F2875,F2875)-1&gt;1),"",X2875*W2875)))))))))))))),"")</f>
        <v/>
      </c>
      <c r="Z2875" s="18" t="str">
        <f t="shared" si="133"/>
        <v/>
      </c>
      <c r="AA2875" s="19" t="str">
        <f>IFERROR(VLOOKUP(E2875,[2]an!$A$3:$B$81,2,FALSE),"")</f>
        <v/>
      </c>
      <c r="AB2875" s="19" t="str">
        <f>IFERROR(VLOOKUP(AA2875,[2]an!$C$2:$D$16,2,FALSE),"")</f>
        <v/>
      </c>
      <c r="AC2875" s="20"/>
      <c r="AD2875" s="21" t="str">
        <f>IF(A2875=[2]an!$F$36,VLOOKUP([2]an!$F$36,[2]an!$F$36:$H$36,3,FALSE),IF(A2875=[2]an!$F$35,VLOOKUP([2]an!$F$35,[2]an!$F$35:$H$35,3,FALSE),IF(A2875=[2]an!$F$33,VLOOKUP([2]an!$F$33,[2]an!$F$33:$H$33,3,FALSE),IF(A2875=[2]an!$F$31,VLOOKUP([2]an!$F$31,[2]an!$F$31:$H$31,3,FALSE),""))))</f>
        <v/>
      </c>
    </row>
    <row r="2876" spans="6:30" x14ac:dyDescent="0.2">
      <c r="F2876" s="10"/>
      <c r="G2876" s="8" t="str">
        <f t="shared" si="134"/>
        <v/>
      </c>
      <c r="H2876" s="13"/>
      <c r="K2876" s="13"/>
      <c r="L2876" s="10"/>
      <c r="M2876" s="10"/>
      <c r="S2876" s="8" t="str">
        <f>IFERROR(VLOOKUP(D2876,[1]peretoe_teenus!$A$2:$L$2000,5,FALSE),"")</f>
        <v/>
      </c>
      <c r="U2876" s="13"/>
      <c r="V2876" s="15" t="str" cm="1">
        <f t="array" ref="V2876">IFERROR(IF(AND(F2876="Tugigrupp",RANK(K2876,$K2876:$K2876)+COUNTIFS($K$2:K2876,K2876,$L$2:L2876,L2876,$M$2:M2876,M2876,$I$2:I2876,I2876,$G$2:G2876,G2876,$F$2:F2876,F2876)-1=1),SUMPRODUCT(($F$2:$F$4154=F2876)*($G$2:$G$4154=G2876)*($K$2:$K$4154=K2876)*($I$2:$I$4154=I2876)*($L$2:$L$4154=L2876)*($M$2:$M$4154=M2876)),""),"")</f>
        <v/>
      </c>
      <c r="W2876" s="15" t="str">
        <f t="shared" si="132"/>
        <v/>
      </c>
      <c r="X2876" s="16" t="str">
        <f>IF(AND(A2876=[2]an!$G$38,F2876=[2]an!$E$40),[2]an!$G$40,IF(AND(A2876=[2]an!$G$38,F2876=[2]an!$E$41),[2]an!$G$41,IF(AND(A2876=[2]an!$G$38,F2876=[2]an!$E$39,H2876&gt;=[2]an!$M$37),[2]an!$G$39,
IF(AND(A2876=[2]an!$G$38,F2876=[2]an!$E$39,H2876&lt;[2]an!$M$37,S2876="kahepoolne vajaduspõhine",U2876=""),[2]an!$M$40,
IF(AND(A2876=[2]an!$G$38,F2876=[2]an!$E$39,H2876&lt;[2]an!$M$37,S2876="kahepoolne vajaduspõhine",U2876&lt;&gt;""),[2]an!$G$39,
IF(AND(A2876=[2]an!$G$38,F2876=[2]an!$E$39,H2876&lt;[2]an!$M$37,S2876&lt;&gt;"kahepoolne vajaduspõhine"),[2]an!$G$39,
IF(AND(A2876=[2]an!$G$38,F2876=[2]an!$E$42),[2]an!$G$42,
IF(AND(A2876=[2]an!$H$38,F2876=[2]an!$E$40),[2]an!$H$40,IF(AND(A2876=[2]an!$H$38,F2876=[2]an!$E$41),[2]an!$H$41,IF(AND(A2876=[2]an!$H$38,F2876=[2]an!$E$39,H2876&gt;=[2]an!$M$37),[2]an!$H$39,
IF(AND(A2876=[2]an!$H$38,F2876=[2]an!$E$39,H2876&lt;[2]an!$M$37,S2876="kahepoolne vajaduspõhine",U2876=""),[2]an!$M$40,
IF(AND(A2876=[2]an!$H$38,F2876=[2]an!$E$39,H2876&lt;[2]an!$M$37,S2876="kahepoolne vajaduspõhine",U2876&lt;&gt;""),[2]an!$H$39,
IF(AND(A2876=[2]an!$H$38,F2876=[2]an!$E$39,H2876&lt;[2]an!$M$37,S2876&lt;&gt;"kahepoolne vajaduspõhine"),[2]an!$H$39,
IF(AND(A2876=[2]an!$H$38,F2876=[2]an!$E$42),[2]an!$H$42,
IF(AND(A2876=[2]an!$I$38,F2876=[2]an!$E$40),[2]an!$I$40,IF(AND(A2876=[2]an!$I$38,F2876=[2]an!$E$41),[2]an!$I$41,IF(AND(A2876=[2]an!$I$38,F2876=[2]an!$E$39,H2876&gt;=[2]an!$M$37),[2]an!$I$39,
IF(AND(A2876=[2]an!$I$38,F2876=[2]an!$E$39,H2876&lt;[2]an!$M$37,S2876="kahepoolne vajaduspõhine",U2876=""),[2]an!$M$40,
IF(AND(A2876=[2]an!$I$38,F2876=[2]an!$E$39,H2876&lt;[2]an!$M$37,S2876="kahepoolne vajaduspõhine",U2876&lt;&gt;""),[2]an!$I$39,
IF(AND(A2876=[2]an!$I$38,F2876=[2]an!$E$39,H2876&lt;[2]an!$M$37,S2876&lt;&gt;"kahepoolne vajaduspõhine"),[2]an!$I$39,
IF(AND(A2876=[2]an!$I$38,F2876=[2]an!$E$42),[2]an!$I$42,
IF(AND(A2876=[2]an!$J$38,F2876=[2]an!$E$40),[2]an!$J$40,IF(AND(A2876=[2]an!$J$38,F2876=[2]an!$E$41),[2]an!$J$41,IF(AND(A2876=[2]an!$J$38,F2876=[2]an!$E$39,H2876&gt;=[2]an!$M$37),[2]an!$J$39,
IF(AND(A2876=[2]an!$J$38,F2876=[2]an!$E$39,H2876&lt;[2]an!$M$37,S2876="kahepoolne vajaduspõhine",U2876=""),[2]an!$M$40,
IF(AND(A2876=[2]an!$J$38,F2876=[2]an!$E$39,H2876&lt;[2]an!$M$37,S2876="kahepoolne vajaduspõhine",U2876&lt;&gt;""),[2]an!$J$39,
IF(AND(A2876=[2]an!$J$38,F2876=[2]an!$E$39,H2876&lt;[2]an!$M$37,S2876&lt;&gt;"kahepoolne vajaduspõhine"),[2]an!$J$39,
IF(AND(A2876=[2]an!$J$38,F2876=[2]an!$E$42),[2]an!$J$42,""))))))))))))))))))))))))))))</f>
        <v/>
      </c>
      <c r="Y2876" s="17" t="str">
        <f>IFERROR(IF(F2876="Tugigrupp",0,
IF(AND(F2876="Peretoe teenus",H2876&gt;=[2]an!$M$37,RANK(D2876,$D2876:$D2876)+COUNTIFS($D$2:D2876,D2876,$F$2:F2876,F2876)-1&gt;1),"",
IF(AND(F2876="Peretoe teenus",H2876&gt;=[2]an!$M$37,RANK(D2876,$D2876:$D2876)+COUNTIFS($D$2:D2876,D2876,$F$2:F2876,F2876)-1=1,MONTH(H2876)=MONTH(K2876)=TRUE,YEAR(H2876)=YEAR(K2876)=TRUE),((EOMONTH(H2876,0)-H2876+1)*X2876)/DAY(EOMONTH(H2876,0)),
IF(AND(F2876="Peretoe teenus",H2876&gt;=[2]an!$M$37,RANK(D2876,$D2876:$D2876)+COUNTIFS($D$2:D2876,D2876,$F$2:F2876,F2876)-1=1),X2876,
IF(AND(F2876="Peretoe teenus",H2876&lt;[2]an!$M$37,S2876&lt;&gt;"kahepoolne vajaduspõhine",RANK(D2876,$D2876:$D2876)+COUNTIFS($D$2:D2876,D2876,$F$2:F2876,F2876)-1=1),X2876,
IF(AND(F2876="Peretoe teenus",H2876&lt;[2]an!$M$37,S2876&lt;&gt;"kahepoolne vajaduspõhine",RANK(D2876,$D2876:$D2876)+COUNTIFS($D$2:D2876,D2876,$F$2:F2876,F2876)-1&gt;1),"",
IF(AND(F2876="Peretoe teenus",H2876&lt;[2]an!$M$37,S2876="kahepoolne vajaduspõhine",U2876="",RANK(D2876,$D2876:$D2876)+COUNTIFS($D$2:D2876,D2876,$F$2:F2876,F2876)-1=1),X2876,
IF(AND(F2876="Peretoe teenus",H2876&lt;[2]an!$M$37,S2876="kahepoolne vajaduspõhine",U2876="",RANK(D2876,$D2876:$D2876)+COUNTIFS($D$2:D2876,D2876,$F$2:F2876,F2876)-1&gt;1),"",
IF(AND(F2876="Peretoe teenus",H2876&lt;[2]an!$M$37,S2876="kahepoolne vajaduspõhine",U2876&lt;[2]an!$M$37,RANK(D2876,$D2876:$D2876)+COUNTIFS($D$2:D2876,D2876,$F$2:F2876,F2876)-1=1),X2876,
IF(AND(F2876="Peretoe teenus",H2876&lt;[2]an!$M$37,S2876="kahepoolne vajaduspõhine",U2876&lt;[2]an!$M$37,RANK(D2876,$D2876:$D2876)+COUNTIFS($D$2:D2876,D2876,$F$2:F2876,F2876)-1&gt;1),"",
IF(AND(F2876="Peretoe teenus",H2876&lt;[2]an!$M$37,S2876="kahepoolne vajaduspõhine",U2876&gt;=[2]an!$M$37,U2876&lt;=[2]an!$M$38,RANK(D2876,$D2876:$D2876)+COUNTIFS($D$2:D2876,D2876,$F$2:F2876,F2876)-1=1),
((EOMONTH(U2876,0)-U2876+1)*X2876)/DAY(EOMONTH(U2876,0))+(DAY(U2876)-1)*100/DAY(EOMONTH(U2876,0)),
IF(AND(F2876="Peretoe teenus",H2876&lt;[2]an!$M$37,S2876="kahepoolne vajaduspõhine",U2876&gt;=[2]an!$M$37,U2876&lt;=[2]an!$M$38,RANK(D2876,$D2876:$D2876)+COUNTIFS($D$2:D2876,D2876,$F$2:F2876,F2876)-1&gt;1),"",
IF(AND(F2876="Peretoe teenus",H2876&lt;[2]an!$M$37,S2876="kahepoolne vajaduspõhine",U2876&gt;[2]an!$M$38,RANK(D2876,$D2876:$D2876)+COUNTIFS($D$2:D2876,D2876,$F$2:F2876,F2876)-1=1),X2876,
IF(AND(F2876="Peretoe teenus",H2876&lt;[2]an!$M$37,S2876="kahepoolne vajaduspõhine",U2876&gt;[2]an!$M$38,RANK(D2876,$D2876:$D2876)+COUNTIFS($D$2:D2876,D2876,$F$2:F2876,F2876)-1&gt;1),"",X2876*W2876)))))))))))))),"")</f>
        <v/>
      </c>
      <c r="Z2876" s="18" t="str">
        <f t="shared" si="133"/>
        <v/>
      </c>
      <c r="AA2876" s="19" t="str">
        <f>IFERROR(VLOOKUP(E2876,[2]an!$A$3:$B$81,2,FALSE),"")</f>
        <v/>
      </c>
      <c r="AB2876" s="19" t="str">
        <f>IFERROR(VLOOKUP(AA2876,[2]an!$C$2:$D$16,2,FALSE),"")</f>
        <v/>
      </c>
      <c r="AC2876" s="20"/>
      <c r="AD2876" s="21" t="str">
        <f>IF(A2876=[2]an!$F$36,VLOOKUP([2]an!$F$36,[2]an!$F$36:$H$36,3,FALSE),IF(A2876=[2]an!$F$35,VLOOKUP([2]an!$F$35,[2]an!$F$35:$H$35,3,FALSE),IF(A2876=[2]an!$F$33,VLOOKUP([2]an!$F$33,[2]an!$F$33:$H$33,3,FALSE),IF(A2876=[2]an!$F$31,VLOOKUP([2]an!$F$31,[2]an!$F$31:$H$31,3,FALSE),""))))</f>
        <v/>
      </c>
    </row>
    <row r="2877" spans="6:30" x14ac:dyDescent="0.2">
      <c r="F2877" s="10"/>
      <c r="G2877" s="8" t="str">
        <f t="shared" si="134"/>
        <v/>
      </c>
      <c r="H2877" s="13"/>
      <c r="K2877" s="13"/>
      <c r="L2877" s="10"/>
      <c r="M2877" s="10"/>
      <c r="S2877" s="8" t="str">
        <f>IFERROR(VLOOKUP(D2877,[1]peretoe_teenus!$A$2:$L$2000,5,FALSE),"")</f>
        <v/>
      </c>
      <c r="U2877" s="13"/>
      <c r="V2877" s="15" t="str" cm="1">
        <f t="array" ref="V2877">IFERROR(IF(AND(F2877="Tugigrupp",RANK(K2877,$K2877:$K2877)+COUNTIFS($K$2:K2877,K2877,$L$2:L2877,L2877,$M$2:M2877,M2877,$I$2:I2877,I2877,$G$2:G2877,G2877,$F$2:F2877,F2877)-1=1),SUMPRODUCT(($F$2:$F$4154=F2877)*($G$2:$G$4154=G2877)*($K$2:$K$4154=K2877)*($I$2:$I$4154=I2877)*($L$2:$L$4154=L2877)*($M$2:$M$4154=M2877)),""),"")</f>
        <v/>
      </c>
      <c r="W2877" s="15" t="str">
        <f t="shared" si="132"/>
        <v/>
      </c>
      <c r="X2877" s="16" t="str">
        <f>IF(AND(A2877=[2]an!$G$38,F2877=[2]an!$E$40),[2]an!$G$40,IF(AND(A2877=[2]an!$G$38,F2877=[2]an!$E$41),[2]an!$G$41,IF(AND(A2877=[2]an!$G$38,F2877=[2]an!$E$39,H2877&gt;=[2]an!$M$37),[2]an!$G$39,
IF(AND(A2877=[2]an!$G$38,F2877=[2]an!$E$39,H2877&lt;[2]an!$M$37,S2877="kahepoolne vajaduspõhine",U2877=""),[2]an!$M$40,
IF(AND(A2877=[2]an!$G$38,F2877=[2]an!$E$39,H2877&lt;[2]an!$M$37,S2877="kahepoolne vajaduspõhine",U2877&lt;&gt;""),[2]an!$G$39,
IF(AND(A2877=[2]an!$G$38,F2877=[2]an!$E$39,H2877&lt;[2]an!$M$37,S2877&lt;&gt;"kahepoolne vajaduspõhine"),[2]an!$G$39,
IF(AND(A2877=[2]an!$G$38,F2877=[2]an!$E$42),[2]an!$G$42,
IF(AND(A2877=[2]an!$H$38,F2877=[2]an!$E$40),[2]an!$H$40,IF(AND(A2877=[2]an!$H$38,F2877=[2]an!$E$41),[2]an!$H$41,IF(AND(A2877=[2]an!$H$38,F2877=[2]an!$E$39,H2877&gt;=[2]an!$M$37),[2]an!$H$39,
IF(AND(A2877=[2]an!$H$38,F2877=[2]an!$E$39,H2877&lt;[2]an!$M$37,S2877="kahepoolne vajaduspõhine",U2877=""),[2]an!$M$40,
IF(AND(A2877=[2]an!$H$38,F2877=[2]an!$E$39,H2877&lt;[2]an!$M$37,S2877="kahepoolne vajaduspõhine",U2877&lt;&gt;""),[2]an!$H$39,
IF(AND(A2877=[2]an!$H$38,F2877=[2]an!$E$39,H2877&lt;[2]an!$M$37,S2877&lt;&gt;"kahepoolne vajaduspõhine"),[2]an!$H$39,
IF(AND(A2877=[2]an!$H$38,F2877=[2]an!$E$42),[2]an!$H$42,
IF(AND(A2877=[2]an!$I$38,F2877=[2]an!$E$40),[2]an!$I$40,IF(AND(A2877=[2]an!$I$38,F2877=[2]an!$E$41),[2]an!$I$41,IF(AND(A2877=[2]an!$I$38,F2877=[2]an!$E$39,H2877&gt;=[2]an!$M$37),[2]an!$I$39,
IF(AND(A2877=[2]an!$I$38,F2877=[2]an!$E$39,H2877&lt;[2]an!$M$37,S2877="kahepoolne vajaduspõhine",U2877=""),[2]an!$M$40,
IF(AND(A2877=[2]an!$I$38,F2877=[2]an!$E$39,H2877&lt;[2]an!$M$37,S2877="kahepoolne vajaduspõhine",U2877&lt;&gt;""),[2]an!$I$39,
IF(AND(A2877=[2]an!$I$38,F2877=[2]an!$E$39,H2877&lt;[2]an!$M$37,S2877&lt;&gt;"kahepoolne vajaduspõhine"),[2]an!$I$39,
IF(AND(A2877=[2]an!$I$38,F2877=[2]an!$E$42),[2]an!$I$42,
IF(AND(A2877=[2]an!$J$38,F2877=[2]an!$E$40),[2]an!$J$40,IF(AND(A2877=[2]an!$J$38,F2877=[2]an!$E$41),[2]an!$J$41,IF(AND(A2877=[2]an!$J$38,F2877=[2]an!$E$39,H2877&gt;=[2]an!$M$37),[2]an!$J$39,
IF(AND(A2877=[2]an!$J$38,F2877=[2]an!$E$39,H2877&lt;[2]an!$M$37,S2877="kahepoolne vajaduspõhine",U2877=""),[2]an!$M$40,
IF(AND(A2877=[2]an!$J$38,F2877=[2]an!$E$39,H2877&lt;[2]an!$M$37,S2877="kahepoolne vajaduspõhine",U2877&lt;&gt;""),[2]an!$J$39,
IF(AND(A2877=[2]an!$J$38,F2877=[2]an!$E$39,H2877&lt;[2]an!$M$37,S2877&lt;&gt;"kahepoolne vajaduspõhine"),[2]an!$J$39,
IF(AND(A2877=[2]an!$J$38,F2877=[2]an!$E$42),[2]an!$J$42,""))))))))))))))))))))))))))))</f>
        <v/>
      </c>
      <c r="Y2877" s="17" t="str">
        <f>IFERROR(IF(F2877="Tugigrupp",0,
IF(AND(F2877="Peretoe teenus",H2877&gt;=[2]an!$M$37,RANK(D2877,$D2877:$D2877)+COUNTIFS($D$2:D2877,D2877,$F$2:F2877,F2877)-1&gt;1),"",
IF(AND(F2877="Peretoe teenus",H2877&gt;=[2]an!$M$37,RANK(D2877,$D2877:$D2877)+COUNTIFS($D$2:D2877,D2877,$F$2:F2877,F2877)-1=1,MONTH(H2877)=MONTH(K2877)=TRUE,YEAR(H2877)=YEAR(K2877)=TRUE),((EOMONTH(H2877,0)-H2877+1)*X2877)/DAY(EOMONTH(H2877,0)),
IF(AND(F2877="Peretoe teenus",H2877&gt;=[2]an!$M$37,RANK(D2877,$D2877:$D2877)+COUNTIFS($D$2:D2877,D2877,$F$2:F2877,F2877)-1=1),X2877,
IF(AND(F2877="Peretoe teenus",H2877&lt;[2]an!$M$37,S2877&lt;&gt;"kahepoolne vajaduspõhine",RANK(D2877,$D2877:$D2877)+COUNTIFS($D$2:D2877,D2877,$F$2:F2877,F2877)-1=1),X2877,
IF(AND(F2877="Peretoe teenus",H2877&lt;[2]an!$M$37,S2877&lt;&gt;"kahepoolne vajaduspõhine",RANK(D2877,$D2877:$D2877)+COUNTIFS($D$2:D2877,D2877,$F$2:F2877,F2877)-1&gt;1),"",
IF(AND(F2877="Peretoe teenus",H2877&lt;[2]an!$M$37,S2877="kahepoolne vajaduspõhine",U2877="",RANK(D2877,$D2877:$D2877)+COUNTIFS($D$2:D2877,D2877,$F$2:F2877,F2877)-1=1),X2877,
IF(AND(F2877="Peretoe teenus",H2877&lt;[2]an!$M$37,S2877="kahepoolne vajaduspõhine",U2877="",RANK(D2877,$D2877:$D2877)+COUNTIFS($D$2:D2877,D2877,$F$2:F2877,F2877)-1&gt;1),"",
IF(AND(F2877="Peretoe teenus",H2877&lt;[2]an!$M$37,S2877="kahepoolne vajaduspõhine",U2877&lt;[2]an!$M$37,RANK(D2877,$D2877:$D2877)+COUNTIFS($D$2:D2877,D2877,$F$2:F2877,F2877)-1=1),X2877,
IF(AND(F2877="Peretoe teenus",H2877&lt;[2]an!$M$37,S2877="kahepoolne vajaduspõhine",U2877&lt;[2]an!$M$37,RANK(D2877,$D2877:$D2877)+COUNTIFS($D$2:D2877,D2877,$F$2:F2877,F2877)-1&gt;1),"",
IF(AND(F2877="Peretoe teenus",H2877&lt;[2]an!$M$37,S2877="kahepoolne vajaduspõhine",U2877&gt;=[2]an!$M$37,U2877&lt;=[2]an!$M$38,RANK(D2877,$D2877:$D2877)+COUNTIFS($D$2:D2877,D2877,$F$2:F2877,F2877)-1=1),
((EOMONTH(U2877,0)-U2877+1)*X2877)/DAY(EOMONTH(U2877,0))+(DAY(U2877)-1)*100/DAY(EOMONTH(U2877,0)),
IF(AND(F2877="Peretoe teenus",H2877&lt;[2]an!$M$37,S2877="kahepoolne vajaduspõhine",U2877&gt;=[2]an!$M$37,U2877&lt;=[2]an!$M$38,RANK(D2877,$D2877:$D2877)+COUNTIFS($D$2:D2877,D2877,$F$2:F2877,F2877)-1&gt;1),"",
IF(AND(F2877="Peretoe teenus",H2877&lt;[2]an!$M$37,S2877="kahepoolne vajaduspõhine",U2877&gt;[2]an!$M$38,RANK(D2877,$D2877:$D2877)+COUNTIFS($D$2:D2877,D2877,$F$2:F2877,F2877)-1=1),X2877,
IF(AND(F2877="Peretoe teenus",H2877&lt;[2]an!$M$37,S2877="kahepoolne vajaduspõhine",U2877&gt;[2]an!$M$38,RANK(D2877,$D2877:$D2877)+COUNTIFS($D$2:D2877,D2877,$F$2:F2877,F2877)-1&gt;1),"",X2877*W2877)))))))))))))),"")</f>
        <v/>
      </c>
      <c r="Z2877" s="18" t="str">
        <f t="shared" si="133"/>
        <v/>
      </c>
      <c r="AA2877" s="19" t="str">
        <f>IFERROR(VLOOKUP(E2877,[2]an!$A$3:$B$81,2,FALSE),"")</f>
        <v/>
      </c>
      <c r="AB2877" s="19" t="str">
        <f>IFERROR(VLOOKUP(AA2877,[2]an!$C$2:$D$16,2,FALSE),"")</f>
        <v/>
      </c>
      <c r="AC2877" s="20"/>
      <c r="AD2877" s="21" t="str">
        <f>IF(A2877=[2]an!$F$36,VLOOKUP([2]an!$F$36,[2]an!$F$36:$H$36,3,FALSE),IF(A2877=[2]an!$F$35,VLOOKUP([2]an!$F$35,[2]an!$F$35:$H$35,3,FALSE),IF(A2877=[2]an!$F$33,VLOOKUP([2]an!$F$33,[2]an!$F$33:$H$33,3,FALSE),IF(A2877=[2]an!$F$31,VLOOKUP([2]an!$F$31,[2]an!$F$31:$H$31,3,FALSE),""))))</f>
        <v/>
      </c>
    </row>
    <row r="2878" spans="6:30" x14ac:dyDescent="0.2">
      <c r="F2878" s="10"/>
      <c r="G2878" s="8" t="str">
        <f t="shared" si="134"/>
        <v/>
      </c>
      <c r="H2878" s="13"/>
      <c r="K2878" s="13"/>
      <c r="L2878" s="10"/>
      <c r="M2878" s="10"/>
      <c r="S2878" s="8" t="str">
        <f>IFERROR(VLOOKUP(D2878,[1]peretoe_teenus!$A$2:$L$2000,5,FALSE),"")</f>
        <v/>
      </c>
      <c r="U2878" s="13"/>
      <c r="V2878" s="15" t="str" cm="1">
        <f t="array" ref="V2878">IFERROR(IF(AND(F2878="Tugigrupp",RANK(K2878,$K2878:$K2878)+COUNTIFS($K$2:K2878,K2878,$L$2:L2878,L2878,$M$2:M2878,M2878,$I$2:I2878,I2878,$G$2:G2878,G2878,$F$2:F2878,F2878)-1=1),SUMPRODUCT(($F$2:$F$4154=F2878)*($G$2:$G$4154=G2878)*($K$2:$K$4154=K2878)*($I$2:$I$4154=I2878)*($L$2:$L$4154=L2878)*($M$2:$M$4154=M2878)),""),"")</f>
        <v/>
      </c>
      <c r="W2878" s="15" t="str">
        <f t="shared" si="132"/>
        <v/>
      </c>
      <c r="X2878" s="16" t="str">
        <f>IF(AND(A2878=[2]an!$G$38,F2878=[2]an!$E$40),[2]an!$G$40,IF(AND(A2878=[2]an!$G$38,F2878=[2]an!$E$41),[2]an!$G$41,IF(AND(A2878=[2]an!$G$38,F2878=[2]an!$E$39,H2878&gt;=[2]an!$M$37),[2]an!$G$39,
IF(AND(A2878=[2]an!$G$38,F2878=[2]an!$E$39,H2878&lt;[2]an!$M$37,S2878="kahepoolne vajaduspõhine",U2878=""),[2]an!$M$40,
IF(AND(A2878=[2]an!$G$38,F2878=[2]an!$E$39,H2878&lt;[2]an!$M$37,S2878="kahepoolne vajaduspõhine",U2878&lt;&gt;""),[2]an!$G$39,
IF(AND(A2878=[2]an!$G$38,F2878=[2]an!$E$39,H2878&lt;[2]an!$M$37,S2878&lt;&gt;"kahepoolne vajaduspõhine"),[2]an!$G$39,
IF(AND(A2878=[2]an!$G$38,F2878=[2]an!$E$42),[2]an!$G$42,
IF(AND(A2878=[2]an!$H$38,F2878=[2]an!$E$40),[2]an!$H$40,IF(AND(A2878=[2]an!$H$38,F2878=[2]an!$E$41),[2]an!$H$41,IF(AND(A2878=[2]an!$H$38,F2878=[2]an!$E$39,H2878&gt;=[2]an!$M$37),[2]an!$H$39,
IF(AND(A2878=[2]an!$H$38,F2878=[2]an!$E$39,H2878&lt;[2]an!$M$37,S2878="kahepoolne vajaduspõhine",U2878=""),[2]an!$M$40,
IF(AND(A2878=[2]an!$H$38,F2878=[2]an!$E$39,H2878&lt;[2]an!$M$37,S2878="kahepoolne vajaduspõhine",U2878&lt;&gt;""),[2]an!$H$39,
IF(AND(A2878=[2]an!$H$38,F2878=[2]an!$E$39,H2878&lt;[2]an!$M$37,S2878&lt;&gt;"kahepoolne vajaduspõhine"),[2]an!$H$39,
IF(AND(A2878=[2]an!$H$38,F2878=[2]an!$E$42),[2]an!$H$42,
IF(AND(A2878=[2]an!$I$38,F2878=[2]an!$E$40),[2]an!$I$40,IF(AND(A2878=[2]an!$I$38,F2878=[2]an!$E$41),[2]an!$I$41,IF(AND(A2878=[2]an!$I$38,F2878=[2]an!$E$39,H2878&gt;=[2]an!$M$37),[2]an!$I$39,
IF(AND(A2878=[2]an!$I$38,F2878=[2]an!$E$39,H2878&lt;[2]an!$M$37,S2878="kahepoolne vajaduspõhine",U2878=""),[2]an!$M$40,
IF(AND(A2878=[2]an!$I$38,F2878=[2]an!$E$39,H2878&lt;[2]an!$M$37,S2878="kahepoolne vajaduspõhine",U2878&lt;&gt;""),[2]an!$I$39,
IF(AND(A2878=[2]an!$I$38,F2878=[2]an!$E$39,H2878&lt;[2]an!$M$37,S2878&lt;&gt;"kahepoolne vajaduspõhine"),[2]an!$I$39,
IF(AND(A2878=[2]an!$I$38,F2878=[2]an!$E$42),[2]an!$I$42,
IF(AND(A2878=[2]an!$J$38,F2878=[2]an!$E$40),[2]an!$J$40,IF(AND(A2878=[2]an!$J$38,F2878=[2]an!$E$41),[2]an!$J$41,IF(AND(A2878=[2]an!$J$38,F2878=[2]an!$E$39,H2878&gt;=[2]an!$M$37),[2]an!$J$39,
IF(AND(A2878=[2]an!$J$38,F2878=[2]an!$E$39,H2878&lt;[2]an!$M$37,S2878="kahepoolne vajaduspõhine",U2878=""),[2]an!$M$40,
IF(AND(A2878=[2]an!$J$38,F2878=[2]an!$E$39,H2878&lt;[2]an!$M$37,S2878="kahepoolne vajaduspõhine",U2878&lt;&gt;""),[2]an!$J$39,
IF(AND(A2878=[2]an!$J$38,F2878=[2]an!$E$39,H2878&lt;[2]an!$M$37,S2878&lt;&gt;"kahepoolne vajaduspõhine"),[2]an!$J$39,
IF(AND(A2878=[2]an!$J$38,F2878=[2]an!$E$42),[2]an!$J$42,""))))))))))))))))))))))))))))</f>
        <v/>
      </c>
      <c r="Y2878" s="17" t="str">
        <f>IFERROR(IF(F2878="Tugigrupp",0,
IF(AND(F2878="Peretoe teenus",H2878&gt;=[2]an!$M$37,RANK(D2878,$D2878:$D2878)+COUNTIFS($D$2:D2878,D2878,$F$2:F2878,F2878)-1&gt;1),"",
IF(AND(F2878="Peretoe teenus",H2878&gt;=[2]an!$M$37,RANK(D2878,$D2878:$D2878)+COUNTIFS($D$2:D2878,D2878,$F$2:F2878,F2878)-1=1,MONTH(H2878)=MONTH(K2878)=TRUE,YEAR(H2878)=YEAR(K2878)=TRUE),((EOMONTH(H2878,0)-H2878+1)*X2878)/DAY(EOMONTH(H2878,0)),
IF(AND(F2878="Peretoe teenus",H2878&gt;=[2]an!$M$37,RANK(D2878,$D2878:$D2878)+COUNTIFS($D$2:D2878,D2878,$F$2:F2878,F2878)-1=1),X2878,
IF(AND(F2878="Peretoe teenus",H2878&lt;[2]an!$M$37,S2878&lt;&gt;"kahepoolne vajaduspõhine",RANK(D2878,$D2878:$D2878)+COUNTIFS($D$2:D2878,D2878,$F$2:F2878,F2878)-1=1),X2878,
IF(AND(F2878="Peretoe teenus",H2878&lt;[2]an!$M$37,S2878&lt;&gt;"kahepoolne vajaduspõhine",RANK(D2878,$D2878:$D2878)+COUNTIFS($D$2:D2878,D2878,$F$2:F2878,F2878)-1&gt;1),"",
IF(AND(F2878="Peretoe teenus",H2878&lt;[2]an!$M$37,S2878="kahepoolne vajaduspõhine",U2878="",RANK(D2878,$D2878:$D2878)+COUNTIFS($D$2:D2878,D2878,$F$2:F2878,F2878)-1=1),X2878,
IF(AND(F2878="Peretoe teenus",H2878&lt;[2]an!$M$37,S2878="kahepoolne vajaduspõhine",U2878="",RANK(D2878,$D2878:$D2878)+COUNTIFS($D$2:D2878,D2878,$F$2:F2878,F2878)-1&gt;1),"",
IF(AND(F2878="Peretoe teenus",H2878&lt;[2]an!$M$37,S2878="kahepoolne vajaduspõhine",U2878&lt;[2]an!$M$37,RANK(D2878,$D2878:$D2878)+COUNTIFS($D$2:D2878,D2878,$F$2:F2878,F2878)-1=1),X2878,
IF(AND(F2878="Peretoe teenus",H2878&lt;[2]an!$M$37,S2878="kahepoolne vajaduspõhine",U2878&lt;[2]an!$M$37,RANK(D2878,$D2878:$D2878)+COUNTIFS($D$2:D2878,D2878,$F$2:F2878,F2878)-1&gt;1),"",
IF(AND(F2878="Peretoe teenus",H2878&lt;[2]an!$M$37,S2878="kahepoolne vajaduspõhine",U2878&gt;=[2]an!$M$37,U2878&lt;=[2]an!$M$38,RANK(D2878,$D2878:$D2878)+COUNTIFS($D$2:D2878,D2878,$F$2:F2878,F2878)-1=1),
((EOMONTH(U2878,0)-U2878+1)*X2878)/DAY(EOMONTH(U2878,0))+(DAY(U2878)-1)*100/DAY(EOMONTH(U2878,0)),
IF(AND(F2878="Peretoe teenus",H2878&lt;[2]an!$M$37,S2878="kahepoolne vajaduspõhine",U2878&gt;=[2]an!$M$37,U2878&lt;=[2]an!$M$38,RANK(D2878,$D2878:$D2878)+COUNTIFS($D$2:D2878,D2878,$F$2:F2878,F2878)-1&gt;1),"",
IF(AND(F2878="Peretoe teenus",H2878&lt;[2]an!$M$37,S2878="kahepoolne vajaduspõhine",U2878&gt;[2]an!$M$38,RANK(D2878,$D2878:$D2878)+COUNTIFS($D$2:D2878,D2878,$F$2:F2878,F2878)-1=1),X2878,
IF(AND(F2878="Peretoe teenus",H2878&lt;[2]an!$M$37,S2878="kahepoolne vajaduspõhine",U2878&gt;[2]an!$M$38,RANK(D2878,$D2878:$D2878)+COUNTIFS($D$2:D2878,D2878,$F$2:F2878,F2878)-1&gt;1),"",X2878*W2878)))))))))))))),"")</f>
        <v/>
      </c>
      <c r="Z2878" s="18" t="str">
        <f t="shared" si="133"/>
        <v/>
      </c>
      <c r="AA2878" s="19" t="str">
        <f>IFERROR(VLOOKUP(E2878,[2]an!$A$3:$B$81,2,FALSE),"")</f>
        <v/>
      </c>
      <c r="AB2878" s="19" t="str">
        <f>IFERROR(VLOOKUP(AA2878,[2]an!$C$2:$D$16,2,FALSE),"")</f>
        <v/>
      </c>
      <c r="AC2878" s="20"/>
      <c r="AD2878" s="21" t="str">
        <f>IF(A2878=[2]an!$F$36,VLOOKUP([2]an!$F$36,[2]an!$F$36:$H$36,3,FALSE),IF(A2878=[2]an!$F$35,VLOOKUP([2]an!$F$35,[2]an!$F$35:$H$35,3,FALSE),IF(A2878=[2]an!$F$33,VLOOKUP([2]an!$F$33,[2]an!$F$33:$H$33,3,FALSE),IF(A2878=[2]an!$F$31,VLOOKUP([2]an!$F$31,[2]an!$F$31:$H$31,3,FALSE),""))))</f>
        <v/>
      </c>
    </row>
    <row r="2879" spans="6:30" x14ac:dyDescent="0.2">
      <c r="F2879" s="10"/>
      <c r="G2879" s="8" t="str">
        <f t="shared" si="134"/>
        <v/>
      </c>
      <c r="H2879" s="13"/>
      <c r="K2879" s="13"/>
      <c r="L2879" s="10"/>
      <c r="M2879" s="10"/>
      <c r="S2879" s="8" t="str">
        <f>IFERROR(VLOOKUP(D2879,[1]peretoe_teenus!$A$2:$L$2000,5,FALSE),"")</f>
        <v/>
      </c>
      <c r="U2879" s="13"/>
      <c r="V2879" s="15" t="str" cm="1">
        <f t="array" ref="V2879">IFERROR(IF(AND(F2879="Tugigrupp",RANK(K2879,$K2879:$K2879)+COUNTIFS($K$2:K2879,K2879,$L$2:L2879,L2879,$M$2:M2879,M2879,$I$2:I2879,I2879,$G$2:G2879,G2879,$F$2:F2879,F2879)-1=1),SUMPRODUCT(($F$2:$F$4154=F2879)*($G$2:$G$4154=G2879)*($K$2:$K$4154=K2879)*($I$2:$I$4154=I2879)*($L$2:$L$4154=L2879)*($M$2:$M$4154=M2879)),""),"")</f>
        <v/>
      </c>
      <c r="W2879" s="15" t="str">
        <f t="shared" si="132"/>
        <v/>
      </c>
      <c r="X2879" s="16" t="str">
        <f>IF(AND(A2879=[2]an!$G$38,F2879=[2]an!$E$40),[2]an!$G$40,IF(AND(A2879=[2]an!$G$38,F2879=[2]an!$E$41),[2]an!$G$41,IF(AND(A2879=[2]an!$G$38,F2879=[2]an!$E$39,H2879&gt;=[2]an!$M$37),[2]an!$G$39,
IF(AND(A2879=[2]an!$G$38,F2879=[2]an!$E$39,H2879&lt;[2]an!$M$37,S2879="kahepoolne vajaduspõhine",U2879=""),[2]an!$M$40,
IF(AND(A2879=[2]an!$G$38,F2879=[2]an!$E$39,H2879&lt;[2]an!$M$37,S2879="kahepoolne vajaduspõhine",U2879&lt;&gt;""),[2]an!$G$39,
IF(AND(A2879=[2]an!$G$38,F2879=[2]an!$E$39,H2879&lt;[2]an!$M$37,S2879&lt;&gt;"kahepoolne vajaduspõhine"),[2]an!$G$39,
IF(AND(A2879=[2]an!$G$38,F2879=[2]an!$E$42),[2]an!$G$42,
IF(AND(A2879=[2]an!$H$38,F2879=[2]an!$E$40),[2]an!$H$40,IF(AND(A2879=[2]an!$H$38,F2879=[2]an!$E$41),[2]an!$H$41,IF(AND(A2879=[2]an!$H$38,F2879=[2]an!$E$39,H2879&gt;=[2]an!$M$37),[2]an!$H$39,
IF(AND(A2879=[2]an!$H$38,F2879=[2]an!$E$39,H2879&lt;[2]an!$M$37,S2879="kahepoolne vajaduspõhine",U2879=""),[2]an!$M$40,
IF(AND(A2879=[2]an!$H$38,F2879=[2]an!$E$39,H2879&lt;[2]an!$M$37,S2879="kahepoolne vajaduspõhine",U2879&lt;&gt;""),[2]an!$H$39,
IF(AND(A2879=[2]an!$H$38,F2879=[2]an!$E$39,H2879&lt;[2]an!$M$37,S2879&lt;&gt;"kahepoolne vajaduspõhine"),[2]an!$H$39,
IF(AND(A2879=[2]an!$H$38,F2879=[2]an!$E$42),[2]an!$H$42,
IF(AND(A2879=[2]an!$I$38,F2879=[2]an!$E$40),[2]an!$I$40,IF(AND(A2879=[2]an!$I$38,F2879=[2]an!$E$41),[2]an!$I$41,IF(AND(A2879=[2]an!$I$38,F2879=[2]an!$E$39,H2879&gt;=[2]an!$M$37),[2]an!$I$39,
IF(AND(A2879=[2]an!$I$38,F2879=[2]an!$E$39,H2879&lt;[2]an!$M$37,S2879="kahepoolne vajaduspõhine",U2879=""),[2]an!$M$40,
IF(AND(A2879=[2]an!$I$38,F2879=[2]an!$E$39,H2879&lt;[2]an!$M$37,S2879="kahepoolne vajaduspõhine",U2879&lt;&gt;""),[2]an!$I$39,
IF(AND(A2879=[2]an!$I$38,F2879=[2]an!$E$39,H2879&lt;[2]an!$M$37,S2879&lt;&gt;"kahepoolne vajaduspõhine"),[2]an!$I$39,
IF(AND(A2879=[2]an!$I$38,F2879=[2]an!$E$42),[2]an!$I$42,
IF(AND(A2879=[2]an!$J$38,F2879=[2]an!$E$40),[2]an!$J$40,IF(AND(A2879=[2]an!$J$38,F2879=[2]an!$E$41),[2]an!$J$41,IF(AND(A2879=[2]an!$J$38,F2879=[2]an!$E$39,H2879&gt;=[2]an!$M$37),[2]an!$J$39,
IF(AND(A2879=[2]an!$J$38,F2879=[2]an!$E$39,H2879&lt;[2]an!$M$37,S2879="kahepoolne vajaduspõhine",U2879=""),[2]an!$M$40,
IF(AND(A2879=[2]an!$J$38,F2879=[2]an!$E$39,H2879&lt;[2]an!$M$37,S2879="kahepoolne vajaduspõhine",U2879&lt;&gt;""),[2]an!$J$39,
IF(AND(A2879=[2]an!$J$38,F2879=[2]an!$E$39,H2879&lt;[2]an!$M$37,S2879&lt;&gt;"kahepoolne vajaduspõhine"),[2]an!$J$39,
IF(AND(A2879=[2]an!$J$38,F2879=[2]an!$E$42),[2]an!$J$42,""))))))))))))))))))))))))))))</f>
        <v/>
      </c>
      <c r="Y2879" s="17" t="str">
        <f>IFERROR(IF(F2879="Tugigrupp",0,
IF(AND(F2879="Peretoe teenus",H2879&gt;=[2]an!$M$37,RANK(D2879,$D2879:$D2879)+COUNTIFS($D$2:D2879,D2879,$F$2:F2879,F2879)-1&gt;1),"",
IF(AND(F2879="Peretoe teenus",H2879&gt;=[2]an!$M$37,RANK(D2879,$D2879:$D2879)+COUNTIFS($D$2:D2879,D2879,$F$2:F2879,F2879)-1=1,MONTH(H2879)=MONTH(K2879)=TRUE,YEAR(H2879)=YEAR(K2879)=TRUE),((EOMONTH(H2879,0)-H2879+1)*X2879)/DAY(EOMONTH(H2879,0)),
IF(AND(F2879="Peretoe teenus",H2879&gt;=[2]an!$M$37,RANK(D2879,$D2879:$D2879)+COUNTIFS($D$2:D2879,D2879,$F$2:F2879,F2879)-1=1),X2879,
IF(AND(F2879="Peretoe teenus",H2879&lt;[2]an!$M$37,S2879&lt;&gt;"kahepoolne vajaduspõhine",RANK(D2879,$D2879:$D2879)+COUNTIFS($D$2:D2879,D2879,$F$2:F2879,F2879)-1=1),X2879,
IF(AND(F2879="Peretoe teenus",H2879&lt;[2]an!$M$37,S2879&lt;&gt;"kahepoolne vajaduspõhine",RANK(D2879,$D2879:$D2879)+COUNTIFS($D$2:D2879,D2879,$F$2:F2879,F2879)-1&gt;1),"",
IF(AND(F2879="Peretoe teenus",H2879&lt;[2]an!$M$37,S2879="kahepoolne vajaduspõhine",U2879="",RANK(D2879,$D2879:$D2879)+COUNTIFS($D$2:D2879,D2879,$F$2:F2879,F2879)-1=1),X2879,
IF(AND(F2879="Peretoe teenus",H2879&lt;[2]an!$M$37,S2879="kahepoolne vajaduspõhine",U2879="",RANK(D2879,$D2879:$D2879)+COUNTIFS($D$2:D2879,D2879,$F$2:F2879,F2879)-1&gt;1),"",
IF(AND(F2879="Peretoe teenus",H2879&lt;[2]an!$M$37,S2879="kahepoolne vajaduspõhine",U2879&lt;[2]an!$M$37,RANK(D2879,$D2879:$D2879)+COUNTIFS($D$2:D2879,D2879,$F$2:F2879,F2879)-1=1),X2879,
IF(AND(F2879="Peretoe teenus",H2879&lt;[2]an!$M$37,S2879="kahepoolne vajaduspõhine",U2879&lt;[2]an!$M$37,RANK(D2879,$D2879:$D2879)+COUNTIFS($D$2:D2879,D2879,$F$2:F2879,F2879)-1&gt;1),"",
IF(AND(F2879="Peretoe teenus",H2879&lt;[2]an!$M$37,S2879="kahepoolne vajaduspõhine",U2879&gt;=[2]an!$M$37,U2879&lt;=[2]an!$M$38,RANK(D2879,$D2879:$D2879)+COUNTIFS($D$2:D2879,D2879,$F$2:F2879,F2879)-1=1),
((EOMONTH(U2879,0)-U2879+1)*X2879)/DAY(EOMONTH(U2879,0))+(DAY(U2879)-1)*100/DAY(EOMONTH(U2879,0)),
IF(AND(F2879="Peretoe teenus",H2879&lt;[2]an!$M$37,S2879="kahepoolne vajaduspõhine",U2879&gt;=[2]an!$M$37,U2879&lt;=[2]an!$M$38,RANK(D2879,$D2879:$D2879)+COUNTIFS($D$2:D2879,D2879,$F$2:F2879,F2879)-1&gt;1),"",
IF(AND(F2879="Peretoe teenus",H2879&lt;[2]an!$M$37,S2879="kahepoolne vajaduspõhine",U2879&gt;[2]an!$M$38,RANK(D2879,$D2879:$D2879)+COUNTIFS($D$2:D2879,D2879,$F$2:F2879,F2879)-1=1),X2879,
IF(AND(F2879="Peretoe teenus",H2879&lt;[2]an!$M$37,S2879="kahepoolne vajaduspõhine",U2879&gt;[2]an!$M$38,RANK(D2879,$D2879:$D2879)+COUNTIFS($D$2:D2879,D2879,$F$2:F2879,F2879)-1&gt;1),"",X2879*W2879)))))))))))))),"")</f>
        <v/>
      </c>
      <c r="Z2879" s="18" t="str">
        <f t="shared" si="133"/>
        <v/>
      </c>
      <c r="AA2879" s="19" t="str">
        <f>IFERROR(VLOOKUP(E2879,[2]an!$A$3:$B$81,2,FALSE),"")</f>
        <v/>
      </c>
      <c r="AB2879" s="19" t="str">
        <f>IFERROR(VLOOKUP(AA2879,[2]an!$C$2:$D$16,2,FALSE),"")</f>
        <v/>
      </c>
      <c r="AC2879" s="20"/>
      <c r="AD2879" s="21" t="str">
        <f>IF(A2879=[2]an!$F$36,VLOOKUP([2]an!$F$36,[2]an!$F$36:$H$36,3,FALSE),IF(A2879=[2]an!$F$35,VLOOKUP([2]an!$F$35,[2]an!$F$35:$H$35,3,FALSE),IF(A2879=[2]an!$F$33,VLOOKUP([2]an!$F$33,[2]an!$F$33:$H$33,3,FALSE),IF(A2879=[2]an!$F$31,VLOOKUP([2]an!$F$31,[2]an!$F$31:$H$31,3,FALSE),""))))</f>
        <v/>
      </c>
    </row>
    <row r="2880" spans="6:30" x14ac:dyDescent="0.2">
      <c r="F2880" s="10"/>
      <c r="G2880" s="8" t="str">
        <f t="shared" si="134"/>
        <v/>
      </c>
      <c r="H2880" s="13"/>
      <c r="K2880" s="13"/>
      <c r="L2880" s="10"/>
      <c r="M2880" s="10"/>
      <c r="S2880" s="8" t="str">
        <f>IFERROR(VLOOKUP(D2880,[1]peretoe_teenus!$A$2:$L$2000,5,FALSE),"")</f>
        <v/>
      </c>
      <c r="U2880" s="13"/>
      <c r="V2880" s="15" t="str" cm="1">
        <f t="array" ref="V2880">IFERROR(IF(AND(F2880="Tugigrupp",RANK(K2880,$K2880:$K2880)+COUNTIFS($K$2:K2880,K2880,$L$2:L2880,L2880,$M$2:M2880,M2880,$I$2:I2880,I2880,$G$2:G2880,G2880,$F$2:F2880,F2880)-1=1),SUMPRODUCT(($F$2:$F$4154=F2880)*($G$2:$G$4154=G2880)*($K$2:$K$4154=K2880)*($I$2:$I$4154=I2880)*($L$2:$L$4154=L2880)*($M$2:$M$4154=M2880)),""),"")</f>
        <v/>
      </c>
      <c r="W2880" s="15" t="str">
        <f t="shared" si="132"/>
        <v/>
      </c>
      <c r="X2880" s="16" t="str">
        <f>IF(AND(A2880=[2]an!$G$38,F2880=[2]an!$E$40),[2]an!$G$40,IF(AND(A2880=[2]an!$G$38,F2880=[2]an!$E$41),[2]an!$G$41,IF(AND(A2880=[2]an!$G$38,F2880=[2]an!$E$39,H2880&gt;=[2]an!$M$37),[2]an!$G$39,
IF(AND(A2880=[2]an!$G$38,F2880=[2]an!$E$39,H2880&lt;[2]an!$M$37,S2880="kahepoolne vajaduspõhine",U2880=""),[2]an!$M$40,
IF(AND(A2880=[2]an!$G$38,F2880=[2]an!$E$39,H2880&lt;[2]an!$M$37,S2880="kahepoolne vajaduspõhine",U2880&lt;&gt;""),[2]an!$G$39,
IF(AND(A2880=[2]an!$G$38,F2880=[2]an!$E$39,H2880&lt;[2]an!$M$37,S2880&lt;&gt;"kahepoolne vajaduspõhine"),[2]an!$G$39,
IF(AND(A2880=[2]an!$G$38,F2880=[2]an!$E$42),[2]an!$G$42,
IF(AND(A2880=[2]an!$H$38,F2880=[2]an!$E$40),[2]an!$H$40,IF(AND(A2880=[2]an!$H$38,F2880=[2]an!$E$41),[2]an!$H$41,IF(AND(A2880=[2]an!$H$38,F2880=[2]an!$E$39,H2880&gt;=[2]an!$M$37),[2]an!$H$39,
IF(AND(A2880=[2]an!$H$38,F2880=[2]an!$E$39,H2880&lt;[2]an!$M$37,S2880="kahepoolne vajaduspõhine",U2880=""),[2]an!$M$40,
IF(AND(A2880=[2]an!$H$38,F2880=[2]an!$E$39,H2880&lt;[2]an!$M$37,S2880="kahepoolne vajaduspõhine",U2880&lt;&gt;""),[2]an!$H$39,
IF(AND(A2880=[2]an!$H$38,F2880=[2]an!$E$39,H2880&lt;[2]an!$M$37,S2880&lt;&gt;"kahepoolne vajaduspõhine"),[2]an!$H$39,
IF(AND(A2880=[2]an!$H$38,F2880=[2]an!$E$42),[2]an!$H$42,
IF(AND(A2880=[2]an!$I$38,F2880=[2]an!$E$40),[2]an!$I$40,IF(AND(A2880=[2]an!$I$38,F2880=[2]an!$E$41),[2]an!$I$41,IF(AND(A2880=[2]an!$I$38,F2880=[2]an!$E$39,H2880&gt;=[2]an!$M$37),[2]an!$I$39,
IF(AND(A2880=[2]an!$I$38,F2880=[2]an!$E$39,H2880&lt;[2]an!$M$37,S2880="kahepoolne vajaduspõhine",U2880=""),[2]an!$M$40,
IF(AND(A2880=[2]an!$I$38,F2880=[2]an!$E$39,H2880&lt;[2]an!$M$37,S2880="kahepoolne vajaduspõhine",U2880&lt;&gt;""),[2]an!$I$39,
IF(AND(A2880=[2]an!$I$38,F2880=[2]an!$E$39,H2880&lt;[2]an!$M$37,S2880&lt;&gt;"kahepoolne vajaduspõhine"),[2]an!$I$39,
IF(AND(A2880=[2]an!$I$38,F2880=[2]an!$E$42),[2]an!$I$42,
IF(AND(A2880=[2]an!$J$38,F2880=[2]an!$E$40),[2]an!$J$40,IF(AND(A2880=[2]an!$J$38,F2880=[2]an!$E$41),[2]an!$J$41,IF(AND(A2880=[2]an!$J$38,F2880=[2]an!$E$39,H2880&gt;=[2]an!$M$37),[2]an!$J$39,
IF(AND(A2880=[2]an!$J$38,F2880=[2]an!$E$39,H2880&lt;[2]an!$M$37,S2880="kahepoolne vajaduspõhine",U2880=""),[2]an!$M$40,
IF(AND(A2880=[2]an!$J$38,F2880=[2]an!$E$39,H2880&lt;[2]an!$M$37,S2880="kahepoolne vajaduspõhine",U2880&lt;&gt;""),[2]an!$J$39,
IF(AND(A2880=[2]an!$J$38,F2880=[2]an!$E$39,H2880&lt;[2]an!$M$37,S2880&lt;&gt;"kahepoolne vajaduspõhine"),[2]an!$J$39,
IF(AND(A2880=[2]an!$J$38,F2880=[2]an!$E$42),[2]an!$J$42,""))))))))))))))))))))))))))))</f>
        <v/>
      </c>
      <c r="Y2880" s="17" t="str">
        <f>IFERROR(IF(F2880="Tugigrupp",0,
IF(AND(F2880="Peretoe teenus",H2880&gt;=[2]an!$M$37,RANK(D2880,$D2880:$D2880)+COUNTIFS($D$2:D2880,D2880,$F$2:F2880,F2880)-1&gt;1),"",
IF(AND(F2880="Peretoe teenus",H2880&gt;=[2]an!$M$37,RANK(D2880,$D2880:$D2880)+COUNTIFS($D$2:D2880,D2880,$F$2:F2880,F2880)-1=1,MONTH(H2880)=MONTH(K2880)=TRUE,YEAR(H2880)=YEAR(K2880)=TRUE),((EOMONTH(H2880,0)-H2880+1)*X2880)/DAY(EOMONTH(H2880,0)),
IF(AND(F2880="Peretoe teenus",H2880&gt;=[2]an!$M$37,RANK(D2880,$D2880:$D2880)+COUNTIFS($D$2:D2880,D2880,$F$2:F2880,F2880)-1=1),X2880,
IF(AND(F2880="Peretoe teenus",H2880&lt;[2]an!$M$37,S2880&lt;&gt;"kahepoolne vajaduspõhine",RANK(D2880,$D2880:$D2880)+COUNTIFS($D$2:D2880,D2880,$F$2:F2880,F2880)-1=1),X2880,
IF(AND(F2880="Peretoe teenus",H2880&lt;[2]an!$M$37,S2880&lt;&gt;"kahepoolne vajaduspõhine",RANK(D2880,$D2880:$D2880)+COUNTIFS($D$2:D2880,D2880,$F$2:F2880,F2880)-1&gt;1),"",
IF(AND(F2880="Peretoe teenus",H2880&lt;[2]an!$M$37,S2880="kahepoolne vajaduspõhine",U2880="",RANK(D2880,$D2880:$D2880)+COUNTIFS($D$2:D2880,D2880,$F$2:F2880,F2880)-1=1),X2880,
IF(AND(F2880="Peretoe teenus",H2880&lt;[2]an!$M$37,S2880="kahepoolne vajaduspõhine",U2880="",RANK(D2880,$D2880:$D2880)+COUNTIFS($D$2:D2880,D2880,$F$2:F2880,F2880)-1&gt;1),"",
IF(AND(F2880="Peretoe teenus",H2880&lt;[2]an!$M$37,S2880="kahepoolne vajaduspõhine",U2880&lt;[2]an!$M$37,RANK(D2880,$D2880:$D2880)+COUNTIFS($D$2:D2880,D2880,$F$2:F2880,F2880)-1=1),X2880,
IF(AND(F2880="Peretoe teenus",H2880&lt;[2]an!$M$37,S2880="kahepoolne vajaduspõhine",U2880&lt;[2]an!$M$37,RANK(D2880,$D2880:$D2880)+COUNTIFS($D$2:D2880,D2880,$F$2:F2880,F2880)-1&gt;1),"",
IF(AND(F2880="Peretoe teenus",H2880&lt;[2]an!$M$37,S2880="kahepoolne vajaduspõhine",U2880&gt;=[2]an!$M$37,U2880&lt;=[2]an!$M$38,RANK(D2880,$D2880:$D2880)+COUNTIFS($D$2:D2880,D2880,$F$2:F2880,F2880)-1=1),
((EOMONTH(U2880,0)-U2880+1)*X2880)/DAY(EOMONTH(U2880,0))+(DAY(U2880)-1)*100/DAY(EOMONTH(U2880,0)),
IF(AND(F2880="Peretoe teenus",H2880&lt;[2]an!$M$37,S2880="kahepoolne vajaduspõhine",U2880&gt;=[2]an!$M$37,U2880&lt;=[2]an!$M$38,RANK(D2880,$D2880:$D2880)+COUNTIFS($D$2:D2880,D2880,$F$2:F2880,F2880)-1&gt;1),"",
IF(AND(F2880="Peretoe teenus",H2880&lt;[2]an!$M$37,S2880="kahepoolne vajaduspõhine",U2880&gt;[2]an!$M$38,RANK(D2880,$D2880:$D2880)+COUNTIFS($D$2:D2880,D2880,$F$2:F2880,F2880)-1=1),X2880,
IF(AND(F2880="Peretoe teenus",H2880&lt;[2]an!$M$37,S2880="kahepoolne vajaduspõhine",U2880&gt;[2]an!$M$38,RANK(D2880,$D2880:$D2880)+COUNTIFS($D$2:D2880,D2880,$F$2:F2880,F2880)-1&gt;1),"",X2880*W2880)))))))))))))),"")</f>
        <v/>
      </c>
      <c r="Z2880" s="18" t="str">
        <f t="shared" si="133"/>
        <v/>
      </c>
      <c r="AA2880" s="19" t="str">
        <f>IFERROR(VLOOKUP(E2880,[2]an!$A$3:$B$81,2,FALSE),"")</f>
        <v/>
      </c>
      <c r="AB2880" s="19" t="str">
        <f>IFERROR(VLOOKUP(AA2880,[2]an!$C$2:$D$16,2,FALSE),"")</f>
        <v/>
      </c>
      <c r="AC2880" s="20"/>
      <c r="AD2880" s="21" t="str">
        <f>IF(A2880=[2]an!$F$36,VLOOKUP([2]an!$F$36,[2]an!$F$36:$H$36,3,FALSE),IF(A2880=[2]an!$F$35,VLOOKUP([2]an!$F$35,[2]an!$F$35:$H$35,3,FALSE),IF(A2880=[2]an!$F$33,VLOOKUP([2]an!$F$33,[2]an!$F$33:$H$33,3,FALSE),IF(A2880=[2]an!$F$31,VLOOKUP([2]an!$F$31,[2]an!$F$31:$H$31,3,FALSE),""))))</f>
        <v/>
      </c>
    </row>
    <row r="2881" spans="6:30" x14ac:dyDescent="0.2">
      <c r="F2881" s="10"/>
      <c r="G2881" s="8" t="str">
        <f t="shared" si="134"/>
        <v/>
      </c>
      <c r="H2881" s="13"/>
      <c r="K2881" s="13"/>
      <c r="L2881" s="10"/>
      <c r="M2881" s="10"/>
      <c r="S2881" s="8" t="str">
        <f>IFERROR(VLOOKUP(D2881,[1]peretoe_teenus!$A$2:$L$2000,5,FALSE),"")</f>
        <v/>
      </c>
      <c r="U2881" s="13"/>
      <c r="V2881" s="15" t="str" cm="1">
        <f t="array" ref="V2881">IFERROR(IF(AND(F2881="Tugigrupp",RANK(K2881,$K2881:$K2881)+COUNTIFS($K$2:K2881,K2881,$L$2:L2881,L2881,$M$2:M2881,M2881,$I$2:I2881,I2881,$G$2:G2881,G2881,$F$2:F2881,F2881)-1=1),SUMPRODUCT(($F$2:$F$4154=F2881)*($G$2:$G$4154=G2881)*($K$2:$K$4154=K2881)*($I$2:$I$4154=I2881)*($L$2:$L$4154=L2881)*($M$2:$M$4154=M2881)),""),"")</f>
        <v/>
      </c>
      <c r="W2881" s="15" t="str">
        <f t="shared" si="132"/>
        <v/>
      </c>
      <c r="X2881" s="16" t="str">
        <f>IF(AND(A2881=[2]an!$G$38,F2881=[2]an!$E$40),[2]an!$G$40,IF(AND(A2881=[2]an!$G$38,F2881=[2]an!$E$41),[2]an!$G$41,IF(AND(A2881=[2]an!$G$38,F2881=[2]an!$E$39,H2881&gt;=[2]an!$M$37),[2]an!$G$39,
IF(AND(A2881=[2]an!$G$38,F2881=[2]an!$E$39,H2881&lt;[2]an!$M$37,S2881="kahepoolne vajaduspõhine",U2881=""),[2]an!$M$40,
IF(AND(A2881=[2]an!$G$38,F2881=[2]an!$E$39,H2881&lt;[2]an!$M$37,S2881="kahepoolne vajaduspõhine",U2881&lt;&gt;""),[2]an!$G$39,
IF(AND(A2881=[2]an!$G$38,F2881=[2]an!$E$39,H2881&lt;[2]an!$M$37,S2881&lt;&gt;"kahepoolne vajaduspõhine"),[2]an!$G$39,
IF(AND(A2881=[2]an!$G$38,F2881=[2]an!$E$42),[2]an!$G$42,
IF(AND(A2881=[2]an!$H$38,F2881=[2]an!$E$40),[2]an!$H$40,IF(AND(A2881=[2]an!$H$38,F2881=[2]an!$E$41),[2]an!$H$41,IF(AND(A2881=[2]an!$H$38,F2881=[2]an!$E$39,H2881&gt;=[2]an!$M$37),[2]an!$H$39,
IF(AND(A2881=[2]an!$H$38,F2881=[2]an!$E$39,H2881&lt;[2]an!$M$37,S2881="kahepoolne vajaduspõhine",U2881=""),[2]an!$M$40,
IF(AND(A2881=[2]an!$H$38,F2881=[2]an!$E$39,H2881&lt;[2]an!$M$37,S2881="kahepoolne vajaduspõhine",U2881&lt;&gt;""),[2]an!$H$39,
IF(AND(A2881=[2]an!$H$38,F2881=[2]an!$E$39,H2881&lt;[2]an!$M$37,S2881&lt;&gt;"kahepoolne vajaduspõhine"),[2]an!$H$39,
IF(AND(A2881=[2]an!$H$38,F2881=[2]an!$E$42),[2]an!$H$42,
IF(AND(A2881=[2]an!$I$38,F2881=[2]an!$E$40),[2]an!$I$40,IF(AND(A2881=[2]an!$I$38,F2881=[2]an!$E$41),[2]an!$I$41,IF(AND(A2881=[2]an!$I$38,F2881=[2]an!$E$39,H2881&gt;=[2]an!$M$37),[2]an!$I$39,
IF(AND(A2881=[2]an!$I$38,F2881=[2]an!$E$39,H2881&lt;[2]an!$M$37,S2881="kahepoolne vajaduspõhine",U2881=""),[2]an!$M$40,
IF(AND(A2881=[2]an!$I$38,F2881=[2]an!$E$39,H2881&lt;[2]an!$M$37,S2881="kahepoolne vajaduspõhine",U2881&lt;&gt;""),[2]an!$I$39,
IF(AND(A2881=[2]an!$I$38,F2881=[2]an!$E$39,H2881&lt;[2]an!$M$37,S2881&lt;&gt;"kahepoolne vajaduspõhine"),[2]an!$I$39,
IF(AND(A2881=[2]an!$I$38,F2881=[2]an!$E$42),[2]an!$I$42,
IF(AND(A2881=[2]an!$J$38,F2881=[2]an!$E$40),[2]an!$J$40,IF(AND(A2881=[2]an!$J$38,F2881=[2]an!$E$41),[2]an!$J$41,IF(AND(A2881=[2]an!$J$38,F2881=[2]an!$E$39,H2881&gt;=[2]an!$M$37),[2]an!$J$39,
IF(AND(A2881=[2]an!$J$38,F2881=[2]an!$E$39,H2881&lt;[2]an!$M$37,S2881="kahepoolne vajaduspõhine",U2881=""),[2]an!$M$40,
IF(AND(A2881=[2]an!$J$38,F2881=[2]an!$E$39,H2881&lt;[2]an!$M$37,S2881="kahepoolne vajaduspõhine",U2881&lt;&gt;""),[2]an!$J$39,
IF(AND(A2881=[2]an!$J$38,F2881=[2]an!$E$39,H2881&lt;[2]an!$M$37,S2881&lt;&gt;"kahepoolne vajaduspõhine"),[2]an!$J$39,
IF(AND(A2881=[2]an!$J$38,F2881=[2]an!$E$42),[2]an!$J$42,""))))))))))))))))))))))))))))</f>
        <v/>
      </c>
      <c r="Y2881" s="17" t="str">
        <f>IFERROR(IF(F2881="Tugigrupp",0,
IF(AND(F2881="Peretoe teenus",H2881&gt;=[2]an!$M$37,RANK(D2881,$D2881:$D2881)+COUNTIFS($D$2:D2881,D2881,$F$2:F2881,F2881)-1&gt;1),"",
IF(AND(F2881="Peretoe teenus",H2881&gt;=[2]an!$M$37,RANK(D2881,$D2881:$D2881)+COUNTIFS($D$2:D2881,D2881,$F$2:F2881,F2881)-1=1,MONTH(H2881)=MONTH(K2881)=TRUE,YEAR(H2881)=YEAR(K2881)=TRUE),((EOMONTH(H2881,0)-H2881+1)*X2881)/DAY(EOMONTH(H2881,0)),
IF(AND(F2881="Peretoe teenus",H2881&gt;=[2]an!$M$37,RANK(D2881,$D2881:$D2881)+COUNTIFS($D$2:D2881,D2881,$F$2:F2881,F2881)-1=1),X2881,
IF(AND(F2881="Peretoe teenus",H2881&lt;[2]an!$M$37,S2881&lt;&gt;"kahepoolne vajaduspõhine",RANK(D2881,$D2881:$D2881)+COUNTIFS($D$2:D2881,D2881,$F$2:F2881,F2881)-1=1),X2881,
IF(AND(F2881="Peretoe teenus",H2881&lt;[2]an!$M$37,S2881&lt;&gt;"kahepoolne vajaduspõhine",RANK(D2881,$D2881:$D2881)+COUNTIFS($D$2:D2881,D2881,$F$2:F2881,F2881)-1&gt;1),"",
IF(AND(F2881="Peretoe teenus",H2881&lt;[2]an!$M$37,S2881="kahepoolne vajaduspõhine",U2881="",RANK(D2881,$D2881:$D2881)+COUNTIFS($D$2:D2881,D2881,$F$2:F2881,F2881)-1=1),X2881,
IF(AND(F2881="Peretoe teenus",H2881&lt;[2]an!$M$37,S2881="kahepoolne vajaduspõhine",U2881="",RANK(D2881,$D2881:$D2881)+COUNTIFS($D$2:D2881,D2881,$F$2:F2881,F2881)-1&gt;1),"",
IF(AND(F2881="Peretoe teenus",H2881&lt;[2]an!$M$37,S2881="kahepoolne vajaduspõhine",U2881&lt;[2]an!$M$37,RANK(D2881,$D2881:$D2881)+COUNTIFS($D$2:D2881,D2881,$F$2:F2881,F2881)-1=1),X2881,
IF(AND(F2881="Peretoe teenus",H2881&lt;[2]an!$M$37,S2881="kahepoolne vajaduspõhine",U2881&lt;[2]an!$M$37,RANK(D2881,$D2881:$D2881)+COUNTIFS($D$2:D2881,D2881,$F$2:F2881,F2881)-1&gt;1),"",
IF(AND(F2881="Peretoe teenus",H2881&lt;[2]an!$M$37,S2881="kahepoolne vajaduspõhine",U2881&gt;=[2]an!$M$37,U2881&lt;=[2]an!$M$38,RANK(D2881,$D2881:$D2881)+COUNTIFS($D$2:D2881,D2881,$F$2:F2881,F2881)-1=1),
((EOMONTH(U2881,0)-U2881+1)*X2881)/DAY(EOMONTH(U2881,0))+(DAY(U2881)-1)*100/DAY(EOMONTH(U2881,0)),
IF(AND(F2881="Peretoe teenus",H2881&lt;[2]an!$M$37,S2881="kahepoolne vajaduspõhine",U2881&gt;=[2]an!$M$37,U2881&lt;=[2]an!$M$38,RANK(D2881,$D2881:$D2881)+COUNTIFS($D$2:D2881,D2881,$F$2:F2881,F2881)-1&gt;1),"",
IF(AND(F2881="Peretoe teenus",H2881&lt;[2]an!$M$37,S2881="kahepoolne vajaduspõhine",U2881&gt;[2]an!$M$38,RANK(D2881,$D2881:$D2881)+COUNTIFS($D$2:D2881,D2881,$F$2:F2881,F2881)-1=1),X2881,
IF(AND(F2881="Peretoe teenus",H2881&lt;[2]an!$M$37,S2881="kahepoolne vajaduspõhine",U2881&gt;[2]an!$M$38,RANK(D2881,$D2881:$D2881)+COUNTIFS($D$2:D2881,D2881,$F$2:F2881,F2881)-1&gt;1),"",X2881*W2881)))))))))))))),"")</f>
        <v/>
      </c>
      <c r="Z2881" s="18" t="str">
        <f t="shared" si="133"/>
        <v/>
      </c>
      <c r="AA2881" s="19" t="str">
        <f>IFERROR(VLOOKUP(E2881,[2]an!$A$3:$B$81,2,FALSE),"")</f>
        <v/>
      </c>
      <c r="AB2881" s="19" t="str">
        <f>IFERROR(VLOOKUP(AA2881,[2]an!$C$2:$D$16,2,FALSE),"")</f>
        <v/>
      </c>
      <c r="AC2881" s="20"/>
      <c r="AD2881" s="21" t="str">
        <f>IF(A2881=[2]an!$F$36,VLOOKUP([2]an!$F$36,[2]an!$F$36:$H$36,3,FALSE),IF(A2881=[2]an!$F$35,VLOOKUP([2]an!$F$35,[2]an!$F$35:$H$35,3,FALSE),IF(A2881=[2]an!$F$33,VLOOKUP([2]an!$F$33,[2]an!$F$33:$H$33,3,FALSE),IF(A2881=[2]an!$F$31,VLOOKUP([2]an!$F$31,[2]an!$F$31:$H$31,3,FALSE),""))))</f>
        <v/>
      </c>
    </row>
    <row r="2882" spans="6:30" x14ac:dyDescent="0.2">
      <c r="F2882" s="10"/>
      <c r="G2882" s="8" t="str">
        <f t="shared" si="134"/>
        <v/>
      </c>
      <c r="H2882" s="13"/>
      <c r="K2882" s="13"/>
      <c r="L2882" s="10"/>
      <c r="M2882" s="10"/>
      <c r="S2882" s="8" t="str">
        <f>IFERROR(VLOOKUP(D2882,[1]peretoe_teenus!$A$2:$L$2000,5,FALSE),"")</f>
        <v/>
      </c>
      <c r="U2882" s="13"/>
      <c r="V2882" s="15" t="str" cm="1">
        <f t="array" ref="V2882">IFERROR(IF(AND(F2882="Tugigrupp",RANK(K2882,$K2882:$K2882)+COUNTIFS($K$2:K2882,K2882,$L$2:L2882,L2882,$M$2:M2882,M2882,$I$2:I2882,I2882,$G$2:G2882,G2882,$F$2:F2882,F2882)-1=1),SUMPRODUCT(($F$2:$F$4154=F2882)*($G$2:$G$4154=G2882)*($K$2:$K$4154=K2882)*($I$2:$I$4154=I2882)*($L$2:$L$4154=L2882)*($M$2:$M$4154=M2882)),""),"")</f>
        <v/>
      </c>
      <c r="W2882" s="15" t="str">
        <f t="shared" ref="W2882:W2945" si="135">IF(A2882="","",(M2882-L2882)*1440/45)</f>
        <v/>
      </c>
      <c r="X2882" s="16" t="str">
        <f>IF(AND(A2882=[2]an!$G$38,F2882=[2]an!$E$40),[2]an!$G$40,IF(AND(A2882=[2]an!$G$38,F2882=[2]an!$E$41),[2]an!$G$41,IF(AND(A2882=[2]an!$G$38,F2882=[2]an!$E$39,H2882&gt;=[2]an!$M$37),[2]an!$G$39,
IF(AND(A2882=[2]an!$G$38,F2882=[2]an!$E$39,H2882&lt;[2]an!$M$37,S2882="kahepoolne vajaduspõhine",U2882=""),[2]an!$M$40,
IF(AND(A2882=[2]an!$G$38,F2882=[2]an!$E$39,H2882&lt;[2]an!$M$37,S2882="kahepoolne vajaduspõhine",U2882&lt;&gt;""),[2]an!$G$39,
IF(AND(A2882=[2]an!$G$38,F2882=[2]an!$E$39,H2882&lt;[2]an!$M$37,S2882&lt;&gt;"kahepoolne vajaduspõhine"),[2]an!$G$39,
IF(AND(A2882=[2]an!$G$38,F2882=[2]an!$E$42),[2]an!$G$42,
IF(AND(A2882=[2]an!$H$38,F2882=[2]an!$E$40),[2]an!$H$40,IF(AND(A2882=[2]an!$H$38,F2882=[2]an!$E$41),[2]an!$H$41,IF(AND(A2882=[2]an!$H$38,F2882=[2]an!$E$39,H2882&gt;=[2]an!$M$37),[2]an!$H$39,
IF(AND(A2882=[2]an!$H$38,F2882=[2]an!$E$39,H2882&lt;[2]an!$M$37,S2882="kahepoolne vajaduspõhine",U2882=""),[2]an!$M$40,
IF(AND(A2882=[2]an!$H$38,F2882=[2]an!$E$39,H2882&lt;[2]an!$M$37,S2882="kahepoolne vajaduspõhine",U2882&lt;&gt;""),[2]an!$H$39,
IF(AND(A2882=[2]an!$H$38,F2882=[2]an!$E$39,H2882&lt;[2]an!$M$37,S2882&lt;&gt;"kahepoolne vajaduspõhine"),[2]an!$H$39,
IF(AND(A2882=[2]an!$H$38,F2882=[2]an!$E$42),[2]an!$H$42,
IF(AND(A2882=[2]an!$I$38,F2882=[2]an!$E$40),[2]an!$I$40,IF(AND(A2882=[2]an!$I$38,F2882=[2]an!$E$41),[2]an!$I$41,IF(AND(A2882=[2]an!$I$38,F2882=[2]an!$E$39,H2882&gt;=[2]an!$M$37),[2]an!$I$39,
IF(AND(A2882=[2]an!$I$38,F2882=[2]an!$E$39,H2882&lt;[2]an!$M$37,S2882="kahepoolne vajaduspõhine",U2882=""),[2]an!$M$40,
IF(AND(A2882=[2]an!$I$38,F2882=[2]an!$E$39,H2882&lt;[2]an!$M$37,S2882="kahepoolne vajaduspõhine",U2882&lt;&gt;""),[2]an!$I$39,
IF(AND(A2882=[2]an!$I$38,F2882=[2]an!$E$39,H2882&lt;[2]an!$M$37,S2882&lt;&gt;"kahepoolne vajaduspõhine"),[2]an!$I$39,
IF(AND(A2882=[2]an!$I$38,F2882=[2]an!$E$42),[2]an!$I$42,
IF(AND(A2882=[2]an!$J$38,F2882=[2]an!$E$40),[2]an!$J$40,IF(AND(A2882=[2]an!$J$38,F2882=[2]an!$E$41),[2]an!$J$41,IF(AND(A2882=[2]an!$J$38,F2882=[2]an!$E$39,H2882&gt;=[2]an!$M$37),[2]an!$J$39,
IF(AND(A2882=[2]an!$J$38,F2882=[2]an!$E$39,H2882&lt;[2]an!$M$37,S2882="kahepoolne vajaduspõhine",U2882=""),[2]an!$M$40,
IF(AND(A2882=[2]an!$J$38,F2882=[2]an!$E$39,H2882&lt;[2]an!$M$37,S2882="kahepoolne vajaduspõhine",U2882&lt;&gt;""),[2]an!$J$39,
IF(AND(A2882=[2]an!$J$38,F2882=[2]an!$E$39,H2882&lt;[2]an!$M$37,S2882&lt;&gt;"kahepoolne vajaduspõhine"),[2]an!$J$39,
IF(AND(A2882=[2]an!$J$38,F2882=[2]an!$E$42),[2]an!$J$42,""))))))))))))))))))))))))))))</f>
        <v/>
      </c>
      <c r="Y2882" s="17" t="str">
        <f>IFERROR(IF(F2882="Tugigrupp",0,
IF(AND(F2882="Peretoe teenus",H2882&gt;=[2]an!$M$37,RANK(D2882,$D2882:$D2882)+COUNTIFS($D$2:D2882,D2882,$F$2:F2882,F2882)-1&gt;1),"",
IF(AND(F2882="Peretoe teenus",H2882&gt;=[2]an!$M$37,RANK(D2882,$D2882:$D2882)+COUNTIFS($D$2:D2882,D2882,$F$2:F2882,F2882)-1=1,MONTH(H2882)=MONTH(K2882)=TRUE,YEAR(H2882)=YEAR(K2882)=TRUE),((EOMONTH(H2882,0)-H2882+1)*X2882)/DAY(EOMONTH(H2882,0)),
IF(AND(F2882="Peretoe teenus",H2882&gt;=[2]an!$M$37,RANK(D2882,$D2882:$D2882)+COUNTIFS($D$2:D2882,D2882,$F$2:F2882,F2882)-1=1),X2882,
IF(AND(F2882="Peretoe teenus",H2882&lt;[2]an!$M$37,S2882&lt;&gt;"kahepoolne vajaduspõhine",RANK(D2882,$D2882:$D2882)+COUNTIFS($D$2:D2882,D2882,$F$2:F2882,F2882)-1=1),X2882,
IF(AND(F2882="Peretoe teenus",H2882&lt;[2]an!$M$37,S2882&lt;&gt;"kahepoolne vajaduspõhine",RANK(D2882,$D2882:$D2882)+COUNTIFS($D$2:D2882,D2882,$F$2:F2882,F2882)-1&gt;1),"",
IF(AND(F2882="Peretoe teenus",H2882&lt;[2]an!$M$37,S2882="kahepoolne vajaduspõhine",U2882="",RANK(D2882,$D2882:$D2882)+COUNTIFS($D$2:D2882,D2882,$F$2:F2882,F2882)-1=1),X2882,
IF(AND(F2882="Peretoe teenus",H2882&lt;[2]an!$M$37,S2882="kahepoolne vajaduspõhine",U2882="",RANK(D2882,$D2882:$D2882)+COUNTIFS($D$2:D2882,D2882,$F$2:F2882,F2882)-1&gt;1),"",
IF(AND(F2882="Peretoe teenus",H2882&lt;[2]an!$M$37,S2882="kahepoolne vajaduspõhine",U2882&lt;[2]an!$M$37,RANK(D2882,$D2882:$D2882)+COUNTIFS($D$2:D2882,D2882,$F$2:F2882,F2882)-1=1),X2882,
IF(AND(F2882="Peretoe teenus",H2882&lt;[2]an!$M$37,S2882="kahepoolne vajaduspõhine",U2882&lt;[2]an!$M$37,RANK(D2882,$D2882:$D2882)+COUNTIFS($D$2:D2882,D2882,$F$2:F2882,F2882)-1&gt;1),"",
IF(AND(F2882="Peretoe teenus",H2882&lt;[2]an!$M$37,S2882="kahepoolne vajaduspõhine",U2882&gt;=[2]an!$M$37,U2882&lt;=[2]an!$M$38,RANK(D2882,$D2882:$D2882)+COUNTIFS($D$2:D2882,D2882,$F$2:F2882,F2882)-1=1),
((EOMONTH(U2882,0)-U2882+1)*X2882)/DAY(EOMONTH(U2882,0))+(DAY(U2882)-1)*100/DAY(EOMONTH(U2882,0)),
IF(AND(F2882="Peretoe teenus",H2882&lt;[2]an!$M$37,S2882="kahepoolne vajaduspõhine",U2882&gt;=[2]an!$M$37,U2882&lt;=[2]an!$M$38,RANK(D2882,$D2882:$D2882)+COUNTIFS($D$2:D2882,D2882,$F$2:F2882,F2882)-1&gt;1),"",
IF(AND(F2882="Peretoe teenus",H2882&lt;[2]an!$M$37,S2882="kahepoolne vajaduspõhine",U2882&gt;[2]an!$M$38,RANK(D2882,$D2882:$D2882)+COUNTIFS($D$2:D2882,D2882,$F$2:F2882,F2882)-1=1),X2882,
IF(AND(F2882="Peretoe teenus",H2882&lt;[2]an!$M$37,S2882="kahepoolne vajaduspõhine",U2882&gt;[2]an!$M$38,RANK(D2882,$D2882:$D2882)+COUNTIFS($D$2:D2882,D2882,$F$2:F2882,F2882)-1&gt;1),"",X2882*W2882)))))))))))))),"")</f>
        <v/>
      </c>
      <c r="Z2882" s="18" t="str">
        <f t="shared" ref="Z2882:Z2945" si="136">IF(F2882="Tugigrupp",SUMPRODUCT(($F$2:$F$4154=F2882)*($G$2:$G$4154=G2882)*($K$2:$K$4154=K2882)*($I$2:$I$4154=I2882)*($L$2:$L$4154=L2882)*($M$2:$M$4154=M2882)),"")</f>
        <v/>
      </c>
      <c r="AA2882" s="19" t="str">
        <f>IFERROR(VLOOKUP(E2882,[2]an!$A$3:$B$81,2,FALSE),"")</f>
        <v/>
      </c>
      <c r="AB2882" s="19" t="str">
        <f>IFERROR(VLOOKUP(AA2882,[2]an!$C$2:$D$16,2,FALSE),"")</f>
        <v/>
      </c>
      <c r="AC2882" s="20"/>
      <c r="AD2882" s="21" t="str">
        <f>IF(A2882=[2]an!$F$36,VLOOKUP([2]an!$F$36,[2]an!$F$36:$H$36,3,FALSE),IF(A2882=[2]an!$F$35,VLOOKUP([2]an!$F$35,[2]an!$F$35:$H$35,3,FALSE),IF(A2882=[2]an!$F$33,VLOOKUP([2]an!$F$33,[2]an!$F$33:$H$33,3,FALSE),IF(A2882=[2]an!$F$31,VLOOKUP([2]an!$F$31,[2]an!$F$31:$H$31,3,FALSE),""))))</f>
        <v/>
      </c>
    </row>
    <row r="2883" spans="6:30" x14ac:dyDescent="0.2">
      <c r="F2883" s="10"/>
      <c r="G2883" s="8" t="str">
        <f t="shared" ref="G2883:G2946" si="137">IF(F2883="","",IF(F2883&lt;&gt;"Tugigrupp","pole",""))</f>
        <v/>
      </c>
      <c r="H2883" s="13"/>
      <c r="K2883" s="13"/>
      <c r="L2883" s="10"/>
      <c r="M2883" s="10"/>
      <c r="S2883" s="8" t="str">
        <f>IFERROR(VLOOKUP(D2883,[1]peretoe_teenus!$A$2:$L$2000,5,FALSE),"")</f>
        <v/>
      </c>
      <c r="U2883" s="13"/>
      <c r="V2883" s="15" t="str" cm="1">
        <f t="array" ref="V2883">IFERROR(IF(AND(F2883="Tugigrupp",RANK(K2883,$K2883:$K2883)+COUNTIFS($K$2:K2883,K2883,$L$2:L2883,L2883,$M$2:M2883,M2883,$I$2:I2883,I2883,$G$2:G2883,G2883,$F$2:F2883,F2883)-1=1),SUMPRODUCT(($F$2:$F$4154=F2883)*($G$2:$G$4154=G2883)*($K$2:$K$4154=K2883)*($I$2:$I$4154=I2883)*($L$2:$L$4154=L2883)*($M$2:$M$4154=M2883)),""),"")</f>
        <v/>
      </c>
      <c r="W2883" s="15" t="str">
        <f t="shared" si="135"/>
        <v/>
      </c>
      <c r="X2883" s="16" t="str">
        <f>IF(AND(A2883=[2]an!$G$38,F2883=[2]an!$E$40),[2]an!$G$40,IF(AND(A2883=[2]an!$G$38,F2883=[2]an!$E$41),[2]an!$G$41,IF(AND(A2883=[2]an!$G$38,F2883=[2]an!$E$39,H2883&gt;=[2]an!$M$37),[2]an!$G$39,
IF(AND(A2883=[2]an!$G$38,F2883=[2]an!$E$39,H2883&lt;[2]an!$M$37,S2883="kahepoolne vajaduspõhine",U2883=""),[2]an!$M$40,
IF(AND(A2883=[2]an!$G$38,F2883=[2]an!$E$39,H2883&lt;[2]an!$M$37,S2883="kahepoolne vajaduspõhine",U2883&lt;&gt;""),[2]an!$G$39,
IF(AND(A2883=[2]an!$G$38,F2883=[2]an!$E$39,H2883&lt;[2]an!$M$37,S2883&lt;&gt;"kahepoolne vajaduspõhine"),[2]an!$G$39,
IF(AND(A2883=[2]an!$G$38,F2883=[2]an!$E$42),[2]an!$G$42,
IF(AND(A2883=[2]an!$H$38,F2883=[2]an!$E$40),[2]an!$H$40,IF(AND(A2883=[2]an!$H$38,F2883=[2]an!$E$41),[2]an!$H$41,IF(AND(A2883=[2]an!$H$38,F2883=[2]an!$E$39,H2883&gt;=[2]an!$M$37),[2]an!$H$39,
IF(AND(A2883=[2]an!$H$38,F2883=[2]an!$E$39,H2883&lt;[2]an!$M$37,S2883="kahepoolne vajaduspõhine",U2883=""),[2]an!$M$40,
IF(AND(A2883=[2]an!$H$38,F2883=[2]an!$E$39,H2883&lt;[2]an!$M$37,S2883="kahepoolne vajaduspõhine",U2883&lt;&gt;""),[2]an!$H$39,
IF(AND(A2883=[2]an!$H$38,F2883=[2]an!$E$39,H2883&lt;[2]an!$M$37,S2883&lt;&gt;"kahepoolne vajaduspõhine"),[2]an!$H$39,
IF(AND(A2883=[2]an!$H$38,F2883=[2]an!$E$42),[2]an!$H$42,
IF(AND(A2883=[2]an!$I$38,F2883=[2]an!$E$40),[2]an!$I$40,IF(AND(A2883=[2]an!$I$38,F2883=[2]an!$E$41),[2]an!$I$41,IF(AND(A2883=[2]an!$I$38,F2883=[2]an!$E$39,H2883&gt;=[2]an!$M$37),[2]an!$I$39,
IF(AND(A2883=[2]an!$I$38,F2883=[2]an!$E$39,H2883&lt;[2]an!$M$37,S2883="kahepoolne vajaduspõhine",U2883=""),[2]an!$M$40,
IF(AND(A2883=[2]an!$I$38,F2883=[2]an!$E$39,H2883&lt;[2]an!$M$37,S2883="kahepoolne vajaduspõhine",U2883&lt;&gt;""),[2]an!$I$39,
IF(AND(A2883=[2]an!$I$38,F2883=[2]an!$E$39,H2883&lt;[2]an!$M$37,S2883&lt;&gt;"kahepoolne vajaduspõhine"),[2]an!$I$39,
IF(AND(A2883=[2]an!$I$38,F2883=[2]an!$E$42),[2]an!$I$42,
IF(AND(A2883=[2]an!$J$38,F2883=[2]an!$E$40),[2]an!$J$40,IF(AND(A2883=[2]an!$J$38,F2883=[2]an!$E$41),[2]an!$J$41,IF(AND(A2883=[2]an!$J$38,F2883=[2]an!$E$39,H2883&gt;=[2]an!$M$37),[2]an!$J$39,
IF(AND(A2883=[2]an!$J$38,F2883=[2]an!$E$39,H2883&lt;[2]an!$M$37,S2883="kahepoolne vajaduspõhine",U2883=""),[2]an!$M$40,
IF(AND(A2883=[2]an!$J$38,F2883=[2]an!$E$39,H2883&lt;[2]an!$M$37,S2883="kahepoolne vajaduspõhine",U2883&lt;&gt;""),[2]an!$J$39,
IF(AND(A2883=[2]an!$J$38,F2883=[2]an!$E$39,H2883&lt;[2]an!$M$37,S2883&lt;&gt;"kahepoolne vajaduspõhine"),[2]an!$J$39,
IF(AND(A2883=[2]an!$J$38,F2883=[2]an!$E$42),[2]an!$J$42,""))))))))))))))))))))))))))))</f>
        <v/>
      </c>
      <c r="Y2883" s="17" t="str">
        <f>IFERROR(IF(F2883="Tugigrupp",0,
IF(AND(F2883="Peretoe teenus",H2883&gt;=[2]an!$M$37,RANK(D2883,$D2883:$D2883)+COUNTIFS($D$2:D2883,D2883,$F$2:F2883,F2883)-1&gt;1),"",
IF(AND(F2883="Peretoe teenus",H2883&gt;=[2]an!$M$37,RANK(D2883,$D2883:$D2883)+COUNTIFS($D$2:D2883,D2883,$F$2:F2883,F2883)-1=1,MONTH(H2883)=MONTH(K2883)=TRUE,YEAR(H2883)=YEAR(K2883)=TRUE),((EOMONTH(H2883,0)-H2883+1)*X2883)/DAY(EOMONTH(H2883,0)),
IF(AND(F2883="Peretoe teenus",H2883&gt;=[2]an!$M$37,RANK(D2883,$D2883:$D2883)+COUNTIFS($D$2:D2883,D2883,$F$2:F2883,F2883)-1=1),X2883,
IF(AND(F2883="Peretoe teenus",H2883&lt;[2]an!$M$37,S2883&lt;&gt;"kahepoolne vajaduspõhine",RANK(D2883,$D2883:$D2883)+COUNTIFS($D$2:D2883,D2883,$F$2:F2883,F2883)-1=1),X2883,
IF(AND(F2883="Peretoe teenus",H2883&lt;[2]an!$M$37,S2883&lt;&gt;"kahepoolne vajaduspõhine",RANK(D2883,$D2883:$D2883)+COUNTIFS($D$2:D2883,D2883,$F$2:F2883,F2883)-1&gt;1),"",
IF(AND(F2883="Peretoe teenus",H2883&lt;[2]an!$M$37,S2883="kahepoolne vajaduspõhine",U2883="",RANK(D2883,$D2883:$D2883)+COUNTIFS($D$2:D2883,D2883,$F$2:F2883,F2883)-1=1),X2883,
IF(AND(F2883="Peretoe teenus",H2883&lt;[2]an!$M$37,S2883="kahepoolne vajaduspõhine",U2883="",RANK(D2883,$D2883:$D2883)+COUNTIFS($D$2:D2883,D2883,$F$2:F2883,F2883)-1&gt;1),"",
IF(AND(F2883="Peretoe teenus",H2883&lt;[2]an!$M$37,S2883="kahepoolne vajaduspõhine",U2883&lt;[2]an!$M$37,RANK(D2883,$D2883:$D2883)+COUNTIFS($D$2:D2883,D2883,$F$2:F2883,F2883)-1=1),X2883,
IF(AND(F2883="Peretoe teenus",H2883&lt;[2]an!$M$37,S2883="kahepoolne vajaduspõhine",U2883&lt;[2]an!$M$37,RANK(D2883,$D2883:$D2883)+COUNTIFS($D$2:D2883,D2883,$F$2:F2883,F2883)-1&gt;1),"",
IF(AND(F2883="Peretoe teenus",H2883&lt;[2]an!$M$37,S2883="kahepoolne vajaduspõhine",U2883&gt;=[2]an!$M$37,U2883&lt;=[2]an!$M$38,RANK(D2883,$D2883:$D2883)+COUNTIFS($D$2:D2883,D2883,$F$2:F2883,F2883)-1=1),
((EOMONTH(U2883,0)-U2883+1)*X2883)/DAY(EOMONTH(U2883,0))+(DAY(U2883)-1)*100/DAY(EOMONTH(U2883,0)),
IF(AND(F2883="Peretoe teenus",H2883&lt;[2]an!$M$37,S2883="kahepoolne vajaduspõhine",U2883&gt;=[2]an!$M$37,U2883&lt;=[2]an!$M$38,RANK(D2883,$D2883:$D2883)+COUNTIFS($D$2:D2883,D2883,$F$2:F2883,F2883)-1&gt;1),"",
IF(AND(F2883="Peretoe teenus",H2883&lt;[2]an!$M$37,S2883="kahepoolne vajaduspõhine",U2883&gt;[2]an!$M$38,RANK(D2883,$D2883:$D2883)+COUNTIFS($D$2:D2883,D2883,$F$2:F2883,F2883)-1=1),X2883,
IF(AND(F2883="Peretoe teenus",H2883&lt;[2]an!$M$37,S2883="kahepoolne vajaduspõhine",U2883&gt;[2]an!$M$38,RANK(D2883,$D2883:$D2883)+COUNTIFS($D$2:D2883,D2883,$F$2:F2883,F2883)-1&gt;1),"",X2883*W2883)))))))))))))),"")</f>
        <v/>
      </c>
      <c r="Z2883" s="18" t="str">
        <f t="shared" si="136"/>
        <v/>
      </c>
      <c r="AA2883" s="19" t="str">
        <f>IFERROR(VLOOKUP(E2883,[2]an!$A$3:$B$81,2,FALSE),"")</f>
        <v/>
      </c>
      <c r="AB2883" s="19" t="str">
        <f>IFERROR(VLOOKUP(AA2883,[2]an!$C$2:$D$16,2,FALSE),"")</f>
        <v/>
      </c>
      <c r="AC2883" s="20"/>
      <c r="AD2883" s="21" t="str">
        <f>IF(A2883=[2]an!$F$36,VLOOKUP([2]an!$F$36,[2]an!$F$36:$H$36,3,FALSE),IF(A2883=[2]an!$F$35,VLOOKUP([2]an!$F$35,[2]an!$F$35:$H$35,3,FALSE),IF(A2883=[2]an!$F$33,VLOOKUP([2]an!$F$33,[2]an!$F$33:$H$33,3,FALSE),IF(A2883=[2]an!$F$31,VLOOKUP([2]an!$F$31,[2]an!$F$31:$H$31,3,FALSE),""))))</f>
        <v/>
      </c>
    </row>
    <row r="2884" spans="6:30" x14ac:dyDescent="0.2">
      <c r="F2884" s="10"/>
      <c r="G2884" s="8" t="str">
        <f t="shared" si="137"/>
        <v/>
      </c>
      <c r="H2884" s="13"/>
      <c r="K2884" s="13"/>
      <c r="L2884" s="10"/>
      <c r="M2884" s="10"/>
      <c r="S2884" s="8" t="str">
        <f>IFERROR(VLOOKUP(D2884,[1]peretoe_teenus!$A$2:$L$2000,5,FALSE),"")</f>
        <v/>
      </c>
      <c r="U2884" s="13"/>
      <c r="V2884" s="15" t="str" cm="1">
        <f t="array" ref="V2884">IFERROR(IF(AND(F2884="Tugigrupp",RANK(K2884,$K2884:$K2884)+COUNTIFS($K$2:K2884,K2884,$L$2:L2884,L2884,$M$2:M2884,M2884,$I$2:I2884,I2884,$G$2:G2884,G2884,$F$2:F2884,F2884)-1=1),SUMPRODUCT(($F$2:$F$4154=F2884)*($G$2:$G$4154=G2884)*($K$2:$K$4154=K2884)*($I$2:$I$4154=I2884)*($L$2:$L$4154=L2884)*($M$2:$M$4154=M2884)),""),"")</f>
        <v/>
      </c>
      <c r="W2884" s="15" t="str">
        <f t="shared" si="135"/>
        <v/>
      </c>
      <c r="X2884" s="16" t="str">
        <f>IF(AND(A2884=[2]an!$G$38,F2884=[2]an!$E$40),[2]an!$G$40,IF(AND(A2884=[2]an!$G$38,F2884=[2]an!$E$41),[2]an!$G$41,IF(AND(A2884=[2]an!$G$38,F2884=[2]an!$E$39,H2884&gt;=[2]an!$M$37),[2]an!$G$39,
IF(AND(A2884=[2]an!$G$38,F2884=[2]an!$E$39,H2884&lt;[2]an!$M$37,S2884="kahepoolne vajaduspõhine",U2884=""),[2]an!$M$40,
IF(AND(A2884=[2]an!$G$38,F2884=[2]an!$E$39,H2884&lt;[2]an!$M$37,S2884="kahepoolne vajaduspõhine",U2884&lt;&gt;""),[2]an!$G$39,
IF(AND(A2884=[2]an!$G$38,F2884=[2]an!$E$39,H2884&lt;[2]an!$M$37,S2884&lt;&gt;"kahepoolne vajaduspõhine"),[2]an!$G$39,
IF(AND(A2884=[2]an!$G$38,F2884=[2]an!$E$42),[2]an!$G$42,
IF(AND(A2884=[2]an!$H$38,F2884=[2]an!$E$40),[2]an!$H$40,IF(AND(A2884=[2]an!$H$38,F2884=[2]an!$E$41),[2]an!$H$41,IF(AND(A2884=[2]an!$H$38,F2884=[2]an!$E$39,H2884&gt;=[2]an!$M$37),[2]an!$H$39,
IF(AND(A2884=[2]an!$H$38,F2884=[2]an!$E$39,H2884&lt;[2]an!$M$37,S2884="kahepoolne vajaduspõhine",U2884=""),[2]an!$M$40,
IF(AND(A2884=[2]an!$H$38,F2884=[2]an!$E$39,H2884&lt;[2]an!$M$37,S2884="kahepoolne vajaduspõhine",U2884&lt;&gt;""),[2]an!$H$39,
IF(AND(A2884=[2]an!$H$38,F2884=[2]an!$E$39,H2884&lt;[2]an!$M$37,S2884&lt;&gt;"kahepoolne vajaduspõhine"),[2]an!$H$39,
IF(AND(A2884=[2]an!$H$38,F2884=[2]an!$E$42),[2]an!$H$42,
IF(AND(A2884=[2]an!$I$38,F2884=[2]an!$E$40),[2]an!$I$40,IF(AND(A2884=[2]an!$I$38,F2884=[2]an!$E$41),[2]an!$I$41,IF(AND(A2884=[2]an!$I$38,F2884=[2]an!$E$39,H2884&gt;=[2]an!$M$37),[2]an!$I$39,
IF(AND(A2884=[2]an!$I$38,F2884=[2]an!$E$39,H2884&lt;[2]an!$M$37,S2884="kahepoolne vajaduspõhine",U2884=""),[2]an!$M$40,
IF(AND(A2884=[2]an!$I$38,F2884=[2]an!$E$39,H2884&lt;[2]an!$M$37,S2884="kahepoolne vajaduspõhine",U2884&lt;&gt;""),[2]an!$I$39,
IF(AND(A2884=[2]an!$I$38,F2884=[2]an!$E$39,H2884&lt;[2]an!$M$37,S2884&lt;&gt;"kahepoolne vajaduspõhine"),[2]an!$I$39,
IF(AND(A2884=[2]an!$I$38,F2884=[2]an!$E$42),[2]an!$I$42,
IF(AND(A2884=[2]an!$J$38,F2884=[2]an!$E$40),[2]an!$J$40,IF(AND(A2884=[2]an!$J$38,F2884=[2]an!$E$41),[2]an!$J$41,IF(AND(A2884=[2]an!$J$38,F2884=[2]an!$E$39,H2884&gt;=[2]an!$M$37),[2]an!$J$39,
IF(AND(A2884=[2]an!$J$38,F2884=[2]an!$E$39,H2884&lt;[2]an!$M$37,S2884="kahepoolne vajaduspõhine",U2884=""),[2]an!$M$40,
IF(AND(A2884=[2]an!$J$38,F2884=[2]an!$E$39,H2884&lt;[2]an!$M$37,S2884="kahepoolne vajaduspõhine",U2884&lt;&gt;""),[2]an!$J$39,
IF(AND(A2884=[2]an!$J$38,F2884=[2]an!$E$39,H2884&lt;[2]an!$M$37,S2884&lt;&gt;"kahepoolne vajaduspõhine"),[2]an!$J$39,
IF(AND(A2884=[2]an!$J$38,F2884=[2]an!$E$42),[2]an!$J$42,""))))))))))))))))))))))))))))</f>
        <v/>
      </c>
      <c r="Y2884" s="17" t="str">
        <f>IFERROR(IF(F2884="Tugigrupp",0,
IF(AND(F2884="Peretoe teenus",H2884&gt;=[2]an!$M$37,RANK(D2884,$D2884:$D2884)+COUNTIFS($D$2:D2884,D2884,$F$2:F2884,F2884)-1&gt;1),"",
IF(AND(F2884="Peretoe teenus",H2884&gt;=[2]an!$M$37,RANK(D2884,$D2884:$D2884)+COUNTIFS($D$2:D2884,D2884,$F$2:F2884,F2884)-1=1,MONTH(H2884)=MONTH(K2884)=TRUE,YEAR(H2884)=YEAR(K2884)=TRUE),((EOMONTH(H2884,0)-H2884+1)*X2884)/DAY(EOMONTH(H2884,0)),
IF(AND(F2884="Peretoe teenus",H2884&gt;=[2]an!$M$37,RANK(D2884,$D2884:$D2884)+COUNTIFS($D$2:D2884,D2884,$F$2:F2884,F2884)-1=1),X2884,
IF(AND(F2884="Peretoe teenus",H2884&lt;[2]an!$M$37,S2884&lt;&gt;"kahepoolne vajaduspõhine",RANK(D2884,$D2884:$D2884)+COUNTIFS($D$2:D2884,D2884,$F$2:F2884,F2884)-1=1),X2884,
IF(AND(F2884="Peretoe teenus",H2884&lt;[2]an!$M$37,S2884&lt;&gt;"kahepoolne vajaduspõhine",RANK(D2884,$D2884:$D2884)+COUNTIFS($D$2:D2884,D2884,$F$2:F2884,F2884)-1&gt;1),"",
IF(AND(F2884="Peretoe teenus",H2884&lt;[2]an!$M$37,S2884="kahepoolne vajaduspõhine",U2884="",RANK(D2884,$D2884:$D2884)+COUNTIFS($D$2:D2884,D2884,$F$2:F2884,F2884)-1=1),X2884,
IF(AND(F2884="Peretoe teenus",H2884&lt;[2]an!$M$37,S2884="kahepoolne vajaduspõhine",U2884="",RANK(D2884,$D2884:$D2884)+COUNTIFS($D$2:D2884,D2884,$F$2:F2884,F2884)-1&gt;1),"",
IF(AND(F2884="Peretoe teenus",H2884&lt;[2]an!$M$37,S2884="kahepoolne vajaduspõhine",U2884&lt;[2]an!$M$37,RANK(D2884,$D2884:$D2884)+COUNTIFS($D$2:D2884,D2884,$F$2:F2884,F2884)-1=1),X2884,
IF(AND(F2884="Peretoe teenus",H2884&lt;[2]an!$M$37,S2884="kahepoolne vajaduspõhine",U2884&lt;[2]an!$M$37,RANK(D2884,$D2884:$D2884)+COUNTIFS($D$2:D2884,D2884,$F$2:F2884,F2884)-1&gt;1),"",
IF(AND(F2884="Peretoe teenus",H2884&lt;[2]an!$M$37,S2884="kahepoolne vajaduspõhine",U2884&gt;=[2]an!$M$37,U2884&lt;=[2]an!$M$38,RANK(D2884,$D2884:$D2884)+COUNTIFS($D$2:D2884,D2884,$F$2:F2884,F2884)-1=1),
((EOMONTH(U2884,0)-U2884+1)*X2884)/DAY(EOMONTH(U2884,0))+(DAY(U2884)-1)*100/DAY(EOMONTH(U2884,0)),
IF(AND(F2884="Peretoe teenus",H2884&lt;[2]an!$M$37,S2884="kahepoolne vajaduspõhine",U2884&gt;=[2]an!$M$37,U2884&lt;=[2]an!$M$38,RANK(D2884,$D2884:$D2884)+COUNTIFS($D$2:D2884,D2884,$F$2:F2884,F2884)-1&gt;1),"",
IF(AND(F2884="Peretoe teenus",H2884&lt;[2]an!$M$37,S2884="kahepoolne vajaduspõhine",U2884&gt;[2]an!$M$38,RANK(D2884,$D2884:$D2884)+COUNTIFS($D$2:D2884,D2884,$F$2:F2884,F2884)-1=1),X2884,
IF(AND(F2884="Peretoe teenus",H2884&lt;[2]an!$M$37,S2884="kahepoolne vajaduspõhine",U2884&gt;[2]an!$M$38,RANK(D2884,$D2884:$D2884)+COUNTIFS($D$2:D2884,D2884,$F$2:F2884,F2884)-1&gt;1),"",X2884*W2884)))))))))))))),"")</f>
        <v/>
      </c>
      <c r="Z2884" s="18" t="str">
        <f t="shared" si="136"/>
        <v/>
      </c>
      <c r="AA2884" s="19" t="str">
        <f>IFERROR(VLOOKUP(E2884,[2]an!$A$3:$B$81,2,FALSE),"")</f>
        <v/>
      </c>
      <c r="AB2884" s="19" t="str">
        <f>IFERROR(VLOOKUP(AA2884,[2]an!$C$2:$D$16,2,FALSE),"")</f>
        <v/>
      </c>
      <c r="AC2884" s="20"/>
      <c r="AD2884" s="21" t="str">
        <f>IF(A2884=[2]an!$F$36,VLOOKUP([2]an!$F$36,[2]an!$F$36:$H$36,3,FALSE),IF(A2884=[2]an!$F$35,VLOOKUP([2]an!$F$35,[2]an!$F$35:$H$35,3,FALSE),IF(A2884=[2]an!$F$33,VLOOKUP([2]an!$F$33,[2]an!$F$33:$H$33,3,FALSE),IF(A2884=[2]an!$F$31,VLOOKUP([2]an!$F$31,[2]an!$F$31:$H$31,3,FALSE),""))))</f>
        <v/>
      </c>
    </row>
    <row r="2885" spans="6:30" x14ac:dyDescent="0.2">
      <c r="F2885" s="10"/>
      <c r="G2885" s="8" t="str">
        <f t="shared" si="137"/>
        <v/>
      </c>
      <c r="H2885" s="13"/>
      <c r="K2885" s="13"/>
      <c r="L2885" s="10"/>
      <c r="M2885" s="10"/>
      <c r="S2885" s="8" t="str">
        <f>IFERROR(VLOOKUP(D2885,[1]peretoe_teenus!$A$2:$L$2000,5,FALSE),"")</f>
        <v/>
      </c>
      <c r="U2885" s="13"/>
      <c r="V2885" s="15" t="str" cm="1">
        <f t="array" ref="V2885">IFERROR(IF(AND(F2885="Tugigrupp",RANK(K2885,$K2885:$K2885)+COUNTIFS($K$2:K2885,K2885,$L$2:L2885,L2885,$M$2:M2885,M2885,$I$2:I2885,I2885,$G$2:G2885,G2885,$F$2:F2885,F2885)-1=1),SUMPRODUCT(($F$2:$F$4154=F2885)*($G$2:$G$4154=G2885)*($K$2:$K$4154=K2885)*($I$2:$I$4154=I2885)*($L$2:$L$4154=L2885)*($M$2:$M$4154=M2885)),""),"")</f>
        <v/>
      </c>
      <c r="W2885" s="15" t="str">
        <f t="shared" si="135"/>
        <v/>
      </c>
      <c r="X2885" s="16" t="str">
        <f>IF(AND(A2885=[2]an!$G$38,F2885=[2]an!$E$40),[2]an!$G$40,IF(AND(A2885=[2]an!$G$38,F2885=[2]an!$E$41),[2]an!$G$41,IF(AND(A2885=[2]an!$G$38,F2885=[2]an!$E$39,H2885&gt;=[2]an!$M$37),[2]an!$G$39,
IF(AND(A2885=[2]an!$G$38,F2885=[2]an!$E$39,H2885&lt;[2]an!$M$37,S2885="kahepoolne vajaduspõhine",U2885=""),[2]an!$M$40,
IF(AND(A2885=[2]an!$G$38,F2885=[2]an!$E$39,H2885&lt;[2]an!$M$37,S2885="kahepoolne vajaduspõhine",U2885&lt;&gt;""),[2]an!$G$39,
IF(AND(A2885=[2]an!$G$38,F2885=[2]an!$E$39,H2885&lt;[2]an!$M$37,S2885&lt;&gt;"kahepoolne vajaduspõhine"),[2]an!$G$39,
IF(AND(A2885=[2]an!$G$38,F2885=[2]an!$E$42),[2]an!$G$42,
IF(AND(A2885=[2]an!$H$38,F2885=[2]an!$E$40),[2]an!$H$40,IF(AND(A2885=[2]an!$H$38,F2885=[2]an!$E$41),[2]an!$H$41,IF(AND(A2885=[2]an!$H$38,F2885=[2]an!$E$39,H2885&gt;=[2]an!$M$37),[2]an!$H$39,
IF(AND(A2885=[2]an!$H$38,F2885=[2]an!$E$39,H2885&lt;[2]an!$M$37,S2885="kahepoolne vajaduspõhine",U2885=""),[2]an!$M$40,
IF(AND(A2885=[2]an!$H$38,F2885=[2]an!$E$39,H2885&lt;[2]an!$M$37,S2885="kahepoolne vajaduspõhine",U2885&lt;&gt;""),[2]an!$H$39,
IF(AND(A2885=[2]an!$H$38,F2885=[2]an!$E$39,H2885&lt;[2]an!$M$37,S2885&lt;&gt;"kahepoolne vajaduspõhine"),[2]an!$H$39,
IF(AND(A2885=[2]an!$H$38,F2885=[2]an!$E$42),[2]an!$H$42,
IF(AND(A2885=[2]an!$I$38,F2885=[2]an!$E$40),[2]an!$I$40,IF(AND(A2885=[2]an!$I$38,F2885=[2]an!$E$41),[2]an!$I$41,IF(AND(A2885=[2]an!$I$38,F2885=[2]an!$E$39,H2885&gt;=[2]an!$M$37),[2]an!$I$39,
IF(AND(A2885=[2]an!$I$38,F2885=[2]an!$E$39,H2885&lt;[2]an!$M$37,S2885="kahepoolne vajaduspõhine",U2885=""),[2]an!$M$40,
IF(AND(A2885=[2]an!$I$38,F2885=[2]an!$E$39,H2885&lt;[2]an!$M$37,S2885="kahepoolne vajaduspõhine",U2885&lt;&gt;""),[2]an!$I$39,
IF(AND(A2885=[2]an!$I$38,F2885=[2]an!$E$39,H2885&lt;[2]an!$M$37,S2885&lt;&gt;"kahepoolne vajaduspõhine"),[2]an!$I$39,
IF(AND(A2885=[2]an!$I$38,F2885=[2]an!$E$42),[2]an!$I$42,
IF(AND(A2885=[2]an!$J$38,F2885=[2]an!$E$40),[2]an!$J$40,IF(AND(A2885=[2]an!$J$38,F2885=[2]an!$E$41),[2]an!$J$41,IF(AND(A2885=[2]an!$J$38,F2885=[2]an!$E$39,H2885&gt;=[2]an!$M$37),[2]an!$J$39,
IF(AND(A2885=[2]an!$J$38,F2885=[2]an!$E$39,H2885&lt;[2]an!$M$37,S2885="kahepoolne vajaduspõhine",U2885=""),[2]an!$M$40,
IF(AND(A2885=[2]an!$J$38,F2885=[2]an!$E$39,H2885&lt;[2]an!$M$37,S2885="kahepoolne vajaduspõhine",U2885&lt;&gt;""),[2]an!$J$39,
IF(AND(A2885=[2]an!$J$38,F2885=[2]an!$E$39,H2885&lt;[2]an!$M$37,S2885&lt;&gt;"kahepoolne vajaduspõhine"),[2]an!$J$39,
IF(AND(A2885=[2]an!$J$38,F2885=[2]an!$E$42),[2]an!$J$42,""))))))))))))))))))))))))))))</f>
        <v/>
      </c>
      <c r="Y2885" s="17" t="str">
        <f>IFERROR(IF(F2885="Tugigrupp",0,
IF(AND(F2885="Peretoe teenus",H2885&gt;=[2]an!$M$37,RANK(D2885,$D2885:$D2885)+COUNTIFS($D$2:D2885,D2885,$F$2:F2885,F2885)-1&gt;1),"",
IF(AND(F2885="Peretoe teenus",H2885&gt;=[2]an!$M$37,RANK(D2885,$D2885:$D2885)+COUNTIFS($D$2:D2885,D2885,$F$2:F2885,F2885)-1=1,MONTH(H2885)=MONTH(K2885)=TRUE,YEAR(H2885)=YEAR(K2885)=TRUE),((EOMONTH(H2885,0)-H2885+1)*X2885)/DAY(EOMONTH(H2885,0)),
IF(AND(F2885="Peretoe teenus",H2885&gt;=[2]an!$M$37,RANK(D2885,$D2885:$D2885)+COUNTIFS($D$2:D2885,D2885,$F$2:F2885,F2885)-1=1),X2885,
IF(AND(F2885="Peretoe teenus",H2885&lt;[2]an!$M$37,S2885&lt;&gt;"kahepoolne vajaduspõhine",RANK(D2885,$D2885:$D2885)+COUNTIFS($D$2:D2885,D2885,$F$2:F2885,F2885)-1=1),X2885,
IF(AND(F2885="Peretoe teenus",H2885&lt;[2]an!$M$37,S2885&lt;&gt;"kahepoolne vajaduspõhine",RANK(D2885,$D2885:$D2885)+COUNTIFS($D$2:D2885,D2885,$F$2:F2885,F2885)-1&gt;1),"",
IF(AND(F2885="Peretoe teenus",H2885&lt;[2]an!$M$37,S2885="kahepoolne vajaduspõhine",U2885="",RANK(D2885,$D2885:$D2885)+COUNTIFS($D$2:D2885,D2885,$F$2:F2885,F2885)-1=1),X2885,
IF(AND(F2885="Peretoe teenus",H2885&lt;[2]an!$M$37,S2885="kahepoolne vajaduspõhine",U2885="",RANK(D2885,$D2885:$D2885)+COUNTIFS($D$2:D2885,D2885,$F$2:F2885,F2885)-1&gt;1),"",
IF(AND(F2885="Peretoe teenus",H2885&lt;[2]an!$M$37,S2885="kahepoolne vajaduspõhine",U2885&lt;[2]an!$M$37,RANK(D2885,$D2885:$D2885)+COUNTIFS($D$2:D2885,D2885,$F$2:F2885,F2885)-1=1),X2885,
IF(AND(F2885="Peretoe teenus",H2885&lt;[2]an!$M$37,S2885="kahepoolne vajaduspõhine",U2885&lt;[2]an!$M$37,RANK(D2885,$D2885:$D2885)+COUNTIFS($D$2:D2885,D2885,$F$2:F2885,F2885)-1&gt;1),"",
IF(AND(F2885="Peretoe teenus",H2885&lt;[2]an!$M$37,S2885="kahepoolne vajaduspõhine",U2885&gt;=[2]an!$M$37,U2885&lt;=[2]an!$M$38,RANK(D2885,$D2885:$D2885)+COUNTIFS($D$2:D2885,D2885,$F$2:F2885,F2885)-1=1),
((EOMONTH(U2885,0)-U2885+1)*X2885)/DAY(EOMONTH(U2885,0))+(DAY(U2885)-1)*100/DAY(EOMONTH(U2885,0)),
IF(AND(F2885="Peretoe teenus",H2885&lt;[2]an!$M$37,S2885="kahepoolne vajaduspõhine",U2885&gt;=[2]an!$M$37,U2885&lt;=[2]an!$M$38,RANK(D2885,$D2885:$D2885)+COUNTIFS($D$2:D2885,D2885,$F$2:F2885,F2885)-1&gt;1),"",
IF(AND(F2885="Peretoe teenus",H2885&lt;[2]an!$M$37,S2885="kahepoolne vajaduspõhine",U2885&gt;[2]an!$M$38,RANK(D2885,$D2885:$D2885)+COUNTIFS($D$2:D2885,D2885,$F$2:F2885,F2885)-1=1),X2885,
IF(AND(F2885="Peretoe teenus",H2885&lt;[2]an!$M$37,S2885="kahepoolne vajaduspõhine",U2885&gt;[2]an!$M$38,RANK(D2885,$D2885:$D2885)+COUNTIFS($D$2:D2885,D2885,$F$2:F2885,F2885)-1&gt;1),"",X2885*W2885)))))))))))))),"")</f>
        <v/>
      </c>
      <c r="Z2885" s="18" t="str">
        <f t="shared" si="136"/>
        <v/>
      </c>
      <c r="AA2885" s="19" t="str">
        <f>IFERROR(VLOOKUP(E2885,[2]an!$A$3:$B$81,2,FALSE),"")</f>
        <v/>
      </c>
      <c r="AB2885" s="19" t="str">
        <f>IFERROR(VLOOKUP(AA2885,[2]an!$C$2:$D$16,2,FALSE),"")</f>
        <v/>
      </c>
      <c r="AC2885" s="20"/>
      <c r="AD2885" s="21" t="str">
        <f>IF(A2885=[2]an!$F$36,VLOOKUP([2]an!$F$36,[2]an!$F$36:$H$36,3,FALSE),IF(A2885=[2]an!$F$35,VLOOKUP([2]an!$F$35,[2]an!$F$35:$H$35,3,FALSE),IF(A2885=[2]an!$F$33,VLOOKUP([2]an!$F$33,[2]an!$F$33:$H$33,3,FALSE),IF(A2885=[2]an!$F$31,VLOOKUP([2]an!$F$31,[2]an!$F$31:$H$31,3,FALSE),""))))</f>
        <v/>
      </c>
    </row>
    <row r="2886" spans="6:30" x14ac:dyDescent="0.2">
      <c r="F2886" s="10"/>
      <c r="G2886" s="8" t="str">
        <f t="shared" si="137"/>
        <v/>
      </c>
      <c r="H2886" s="13"/>
      <c r="K2886" s="13"/>
      <c r="L2886" s="10"/>
      <c r="M2886" s="10"/>
      <c r="S2886" s="8" t="str">
        <f>IFERROR(VLOOKUP(D2886,[1]peretoe_teenus!$A$2:$L$2000,5,FALSE),"")</f>
        <v/>
      </c>
      <c r="U2886" s="13"/>
      <c r="V2886" s="15" t="str" cm="1">
        <f t="array" ref="V2886">IFERROR(IF(AND(F2886="Tugigrupp",RANK(K2886,$K2886:$K2886)+COUNTIFS($K$2:K2886,K2886,$L$2:L2886,L2886,$M$2:M2886,M2886,$I$2:I2886,I2886,$G$2:G2886,G2886,$F$2:F2886,F2886)-1=1),SUMPRODUCT(($F$2:$F$4154=F2886)*($G$2:$G$4154=G2886)*($K$2:$K$4154=K2886)*($I$2:$I$4154=I2886)*($L$2:$L$4154=L2886)*($M$2:$M$4154=M2886)),""),"")</f>
        <v/>
      </c>
      <c r="W2886" s="15" t="str">
        <f t="shared" si="135"/>
        <v/>
      </c>
      <c r="X2886" s="16" t="str">
        <f>IF(AND(A2886=[2]an!$G$38,F2886=[2]an!$E$40),[2]an!$G$40,IF(AND(A2886=[2]an!$G$38,F2886=[2]an!$E$41),[2]an!$G$41,IF(AND(A2886=[2]an!$G$38,F2886=[2]an!$E$39,H2886&gt;=[2]an!$M$37),[2]an!$G$39,
IF(AND(A2886=[2]an!$G$38,F2886=[2]an!$E$39,H2886&lt;[2]an!$M$37,S2886="kahepoolne vajaduspõhine",U2886=""),[2]an!$M$40,
IF(AND(A2886=[2]an!$G$38,F2886=[2]an!$E$39,H2886&lt;[2]an!$M$37,S2886="kahepoolne vajaduspõhine",U2886&lt;&gt;""),[2]an!$G$39,
IF(AND(A2886=[2]an!$G$38,F2886=[2]an!$E$39,H2886&lt;[2]an!$M$37,S2886&lt;&gt;"kahepoolne vajaduspõhine"),[2]an!$G$39,
IF(AND(A2886=[2]an!$G$38,F2886=[2]an!$E$42),[2]an!$G$42,
IF(AND(A2886=[2]an!$H$38,F2886=[2]an!$E$40),[2]an!$H$40,IF(AND(A2886=[2]an!$H$38,F2886=[2]an!$E$41),[2]an!$H$41,IF(AND(A2886=[2]an!$H$38,F2886=[2]an!$E$39,H2886&gt;=[2]an!$M$37),[2]an!$H$39,
IF(AND(A2886=[2]an!$H$38,F2886=[2]an!$E$39,H2886&lt;[2]an!$M$37,S2886="kahepoolne vajaduspõhine",U2886=""),[2]an!$M$40,
IF(AND(A2886=[2]an!$H$38,F2886=[2]an!$E$39,H2886&lt;[2]an!$M$37,S2886="kahepoolne vajaduspõhine",U2886&lt;&gt;""),[2]an!$H$39,
IF(AND(A2886=[2]an!$H$38,F2886=[2]an!$E$39,H2886&lt;[2]an!$M$37,S2886&lt;&gt;"kahepoolne vajaduspõhine"),[2]an!$H$39,
IF(AND(A2886=[2]an!$H$38,F2886=[2]an!$E$42),[2]an!$H$42,
IF(AND(A2886=[2]an!$I$38,F2886=[2]an!$E$40),[2]an!$I$40,IF(AND(A2886=[2]an!$I$38,F2886=[2]an!$E$41),[2]an!$I$41,IF(AND(A2886=[2]an!$I$38,F2886=[2]an!$E$39,H2886&gt;=[2]an!$M$37),[2]an!$I$39,
IF(AND(A2886=[2]an!$I$38,F2886=[2]an!$E$39,H2886&lt;[2]an!$M$37,S2886="kahepoolne vajaduspõhine",U2886=""),[2]an!$M$40,
IF(AND(A2886=[2]an!$I$38,F2886=[2]an!$E$39,H2886&lt;[2]an!$M$37,S2886="kahepoolne vajaduspõhine",U2886&lt;&gt;""),[2]an!$I$39,
IF(AND(A2886=[2]an!$I$38,F2886=[2]an!$E$39,H2886&lt;[2]an!$M$37,S2886&lt;&gt;"kahepoolne vajaduspõhine"),[2]an!$I$39,
IF(AND(A2886=[2]an!$I$38,F2886=[2]an!$E$42),[2]an!$I$42,
IF(AND(A2886=[2]an!$J$38,F2886=[2]an!$E$40),[2]an!$J$40,IF(AND(A2886=[2]an!$J$38,F2886=[2]an!$E$41),[2]an!$J$41,IF(AND(A2886=[2]an!$J$38,F2886=[2]an!$E$39,H2886&gt;=[2]an!$M$37),[2]an!$J$39,
IF(AND(A2886=[2]an!$J$38,F2886=[2]an!$E$39,H2886&lt;[2]an!$M$37,S2886="kahepoolne vajaduspõhine",U2886=""),[2]an!$M$40,
IF(AND(A2886=[2]an!$J$38,F2886=[2]an!$E$39,H2886&lt;[2]an!$M$37,S2886="kahepoolne vajaduspõhine",U2886&lt;&gt;""),[2]an!$J$39,
IF(AND(A2886=[2]an!$J$38,F2886=[2]an!$E$39,H2886&lt;[2]an!$M$37,S2886&lt;&gt;"kahepoolne vajaduspõhine"),[2]an!$J$39,
IF(AND(A2886=[2]an!$J$38,F2886=[2]an!$E$42),[2]an!$J$42,""))))))))))))))))))))))))))))</f>
        <v/>
      </c>
      <c r="Y2886" s="17" t="str">
        <f>IFERROR(IF(F2886="Tugigrupp",0,
IF(AND(F2886="Peretoe teenus",H2886&gt;=[2]an!$M$37,RANK(D2886,$D2886:$D2886)+COUNTIFS($D$2:D2886,D2886,$F$2:F2886,F2886)-1&gt;1),"",
IF(AND(F2886="Peretoe teenus",H2886&gt;=[2]an!$M$37,RANK(D2886,$D2886:$D2886)+COUNTIFS($D$2:D2886,D2886,$F$2:F2886,F2886)-1=1,MONTH(H2886)=MONTH(K2886)=TRUE,YEAR(H2886)=YEAR(K2886)=TRUE),((EOMONTH(H2886,0)-H2886+1)*X2886)/DAY(EOMONTH(H2886,0)),
IF(AND(F2886="Peretoe teenus",H2886&gt;=[2]an!$M$37,RANK(D2886,$D2886:$D2886)+COUNTIFS($D$2:D2886,D2886,$F$2:F2886,F2886)-1=1),X2886,
IF(AND(F2886="Peretoe teenus",H2886&lt;[2]an!$M$37,S2886&lt;&gt;"kahepoolne vajaduspõhine",RANK(D2886,$D2886:$D2886)+COUNTIFS($D$2:D2886,D2886,$F$2:F2886,F2886)-1=1),X2886,
IF(AND(F2886="Peretoe teenus",H2886&lt;[2]an!$M$37,S2886&lt;&gt;"kahepoolne vajaduspõhine",RANK(D2886,$D2886:$D2886)+COUNTIFS($D$2:D2886,D2886,$F$2:F2886,F2886)-1&gt;1),"",
IF(AND(F2886="Peretoe teenus",H2886&lt;[2]an!$M$37,S2886="kahepoolne vajaduspõhine",U2886="",RANK(D2886,$D2886:$D2886)+COUNTIFS($D$2:D2886,D2886,$F$2:F2886,F2886)-1=1),X2886,
IF(AND(F2886="Peretoe teenus",H2886&lt;[2]an!$M$37,S2886="kahepoolne vajaduspõhine",U2886="",RANK(D2886,$D2886:$D2886)+COUNTIFS($D$2:D2886,D2886,$F$2:F2886,F2886)-1&gt;1),"",
IF(AND(F2886="Peretoe teenus",H2886&lt;[2]an!$M$37,S2886="kahepoolne vajaduspõhine",U2886&lt;[2]an!$M$37,RANK(D2886,$D2886:$D2886)+COUNTIFS($D$2:D2886,D2886,$F$2:F2886,F2886)-1=1),X2886,
IF(AND(F2886="Peretoe teenus",H2886&lt;[2]an!$M$37,S2886="kahepoolne vajaduspõhine",U2886&lt;[2]an!$M$37,RANK(D2886,$D2886:$D2886)+COUNTIFS($D$2:D2886,D2886,$F$2:F2886,F2886)-1&gt;1),"",
IF(AND(F2886="Peretoe teenus",H2886&lt;[2]an!$M$37,S2886="kahepoolne vajaduspõhine",U2886&gt;=[2]an!$M$37,U2886&lt;=[2]an!$M$38,RANK(D2886,$D2886:$D2886)+COUNTIFS($D$2:D2886,D2886,$F$2:F2886,F2886)-1=1),
((EOMONTH(U2886,0)-U2886+1)*X2886)/DAY(EOMONTH(U2886,0))+(DAY(U2886)-1)*100/DAY(EOMONTH(U2886,0)),
IF(AND(F2886="Peretoe teenus",H2886&lt;[2]an!$M$37,S2886="kahepoolne vajaduspõhine",U2886&gt;=[2]an!$M$37,U2886&lt;=[2]an!$M$38,RANK(D2886,$D2886:$D2886)+COUNTIFS($D$2:D2886,D2886,$F$2:F2886,F2886)-1&gt;1),"",
IF(AND(F2886="Peretoe teenus",H2886&lt;[2]an!$M$37,S2886="kahepoolne vajaduspõhine",U2886&gt;[2]an!$M$38,RANK(D2886,$D2886:$D2886)+COUNTIFS($D$2:D2886,D2886,$F$2:F2886,F2886)-1=1),X2886,
IF(AND(F2886="Peretoe teenus",H2886&lt;[2]an!$M$37,S2886="kahepoolne vajaduspõhine",U2886&gt;[2]an!$M$38,RANK(D2886,$D2886:$D2886)+COUNTIFS($D$2:D2886,D2886,$F$2:F2886,F2886)-1&gt;1),"",X2886*W2886)))))))))))))),"")</f>
        <v/>
      </c>
      <c r="Z2886" s="18" t="str">
        <f t="shared" si="136"/>
        <v/>
      </c>
      <c r="AA2886" s="19" t="str">
        <f>IFERROR(VLOOKUP(E2886,[2]an!$A$3:$B$81,2,FALSE),"")</f>
        <v/>
      </c>
      <c r="AB2886" s="19" t="str">
        <f>IFERROR(VLOOKUP(AA2886,[2]an!$C$2:$D$16,2,FALSE),"")</f>
        <v/>
      </c>
      <c r="AC2886" s="20"/>
      <c r="AD2886" s="21" t="str">
        <f>IF(A2886=[2]an!$F$36,VLOOKUP([2]an!$F$36,[2]an!$F$36:$H$36,3,FALSE),IF(A2886=[2]an!$F$35,VLOOKUP([2]an!$F$35,[2]an!$F$35:$H$35,3,FALSE),IF(A2886=[2]an!$F$33,VLOOKUP([2]an!$F$33,[2]an!$F$33:$H$33,3,FALSE),IF(A2886=[2]an!$F$31,VLOOKUP([2]an!$F$31,[2]an!$F$31:$H$31,3,FALSE),""))))</f>
        <v/>
      </c>
    </row>
    <row r="2887" spans="6:30" x14ac:dyDescent="0.2">
      <c r="F2887" s="10"/>
      <c r="G2887" s="8" t="str">
        <f t="shared" si="137"/>
        <v/>
      </c>
      <c r="H2887" s="13"/>
      <c r="K2887" s="13"/>
      <c r="L2887" s="10"/>
      <c r="M2887" s="10"/>
      <c r="S2887" s="8" t="str">
        <f>IFERROR(VLOOKUP(D2887,[1]peretoe_teenus!$A$2:$L$2000,5,FALSE),"")</f>
        <v/>
      </c>
      <c r="U2887" s="13"/>
      <c r="V2887" s="15" t="str" cm="1">
        <f t="array" ref="V2887">IFERROR(IF(AND(F2887="Tugigrupp",RANK(K2887,$K2887:$K2887)+COUNTIFS($K$2:K2887,K2887,$L$2:L2887,L2887,$M$2:M2887,M2887,$I$2:I2887,I2887,$G$2:G2887,G2887,$F$2:F2887,F2887)-1=1),SUMPRODUCT(($F$2:$F$4154=F2887)*($G$2:$G$4154=G2887)*($K$2:$K$4154=K2887)*($I$2:$I$4154=I2887)*($L$2:$L$4154=L2887)*($M$2:$M$4154=M2887)),""),"")</f>
        <v/>
      </c>
      <c r="W2887" s="15" t="str">
        <f t="shared" si="135"/>
        <v/>
      </c>
      <c r="X2887" s="16" t="str">
        <f>IF(AND(A2887=[2]an!$G$38,F2887=[2]an!$E$40),[2]an!$G$40,IF(AND(A2887=[2]an!$G$38,F2887=[2]an!$E$41),[2]an!$G$41,IF(AND(A2887=[2]an!$G$38,F2887=[2]an!$E$39,H2887&gt;=[2]an!$M$37),[2]an!$G$39,
IF(AND(A2887=[2]an!$G$38,F2887=[2]an!$E$39,H2887&lt;[2]an!$M$37,S2887="kahepoolne vajaduspõhine",U2887=""),[2]an!$M$40,
IF(AND(A2887=[2]an!$G$38,F2887=[2]an!$E$39,H2887&lt;[2]an!$M$37,S2887="kahepoolne vajaduspõhine",U2887&lt;&gt;""),[2]an!$G$39,
IF(AND(A2887=[2]an!$G$38,F2887=[2]an!$E$39,H2887&lt;[2]an!$M$37,S2887&lt;&gt;"kahepoolne vajaduspõhine"),[2]an!$G$39,
IF(AND(A2887=[2]an!$G$38,F2887=[2]an!$E$42),[2]an!$G$42,
IF(AND(A2887=[2]an!$H$38,F2887=[2]an!$E$40),[2]an!$H$40,IF(AND(A2887=[2]an!$H$38,F2887=[2]an!$E$41),[2]an!$H$41,IF(AND(A2887=[2]an!$H$38,F2887=[2]an!$E$39,H2887&gt;=[2]an!$M$37),[2]an!$H$39,
IF(AND(A2887=[2]an!$H$38,F2887=[2]an!$E$39,H2887&lt;[2]an!$M$37,S2887="kahepoolne vajaduspõhine",U2887=""),[2]an!$M$40,
IF(AND(A2887=[2]an!$H$38,F2887=[2]an!$E$39,H2887&lt;[2]an!$M$37,S2887="kahepoolne vajaduspõhine",U2887&lt;&gt;""),[2]an!$H$39,
IF(AND(A2887=[2]an!$H$38,F2887=[2]an!$E$39,H2887&lt;[2]an!$M$37,S2887&lt;&gt;"kahepoolne vajaduspõhine"),[2]an!$H$39,
IF(AND(A2887=[2]an!$H$38,F2887=[2]an!$E$42),[2]an!$H$42,
IF(AND(A2887=[2]an!$I$38,F2887=[2]an!$E$40),[2]an!$I$40,IF(AND(A2887=[2]an!$I$38,F2887=[2]an!$E$41),[2]an!$I$41,IF(AND(A2887=[2]an!$I$38,F2887=[2]an!$E$39,H2887&gt;=[2]an!$M$37),[2]an!$I$39,
IF(AND(A2887=[2]an!$I$38,F2887=[2]an!$E$39,H2887&lt;[2]an!$M$37,S2887="kahepoolne vajaduspõhine",U2887=""),[2]an!$M$40,
IF(AND(A2887=[2]an!$I$38,F2887=[2]an!$E$39,H2887&lt;[2]an!$M$37,S2887="kahepoolne vajaduspõhine",U2887&lt;&gt;""),[2]an!$I$39,
IF(AND(A2887=[2]an!$I$38,F2887=[2]an!$E$39,H2887&lt;[2]an!$M$37,S2887&lt;&gt;"kahepoolne vajaduspõhine"),[2]an!$I$39,
IF(AND(A2887=[2]an!$I$38,F2887=[2]an!$E$42),[2]an!$I$42,
IF(AND(A2887=[2]an!$J$38,F2887=[2]an!$E$40),[2]an!$J$40,IF(AND(A2887=[2]an!$J$38,F2887=[2]an!$E$41),[2]an!$J$41,IF(AND(A2887=[2]an!$J$38,F2887=[2]an!$E$39,H2887&gt;=[2]an!$M$37),[2]an!$J$39,
IF(AND(A2887=[2]an!$J$38,F2887=[2]an!$E$39,H2887&lt;[2]an!$M$37,S2887="kahepoolne vajaduspõhine",U2887=""),[2]an!$M$40,
IF(AND(A2887=[2]an!$J$38,F2887=[2]an!$E$39,H2887&lt;[2]an!$M$37,S2887="kahepoolne vajaduspõhine",U2887&lt;&gt;""),[2]an!$J$39,
IF(AND(A2887=[2]an!$J$38,F2887=[2]an!$E$39,H2887&lt;[2]an!$M$37,S2887&lt;&gt;"kahepoolne vajaduspõhine"),[2]an!$J$39,
IF(AND(A2887=[2]an!$J$38,F2887=[2]an!$E$42),[2]an!$J$42,""))))))))))))))))))))))))))))</f>
        <v/>
      </c>
      <c r="Y2887" s="17" t="str">
        <f>IFERROR(IF(F2887="Tugigrupp",0,
IF(AND(F2887="Peretoe teenus",H2887&gt;=[2]an!$M$37,RANK(D2887,$D2887:$D2887)+COUNTIFS($D$2:D2887,D2887,$F$2:F2887,F2887)-1&gt;1),"",
IF(AND(F2887="Peretoe teenus",H2887&gt;=[2]an!$M$37,RANK(D2887,$D2887:$D2887)+COUNTIFS($D$2:D2887,D2887,$F$2:F2887,F2887)-1=1,MONTH(H2887)=MONTH(K2887)=TRUE,YEAR(H2887)=YEAR(K2887)=TRUE),((EOMONTH(H2887,0)-H2887+1)*X2887)/DAY(EOMONTH(H2887,0)),
IF(AND(F2887="Peretoe teenus",H2887&gt;=[2]an!$M$37,RANK(D2887,$D2887:$D2887)+COUNTIFS($D$2:D2887,D2887,$F$2:F2887,F2887)-1=1),X2887,
IF(AND(F2887="Peretoe teenus",H2887&lt;[2]an!$M$37,S2887&lt;&gt;"kahepoolne vajaduspõhine",RANK(D2887,$D2887:$D2887)+COUNTIFS($D$2:D2887,D2887,$F$2:F2887,F2887)-1=1),X2887,
IF(AND(F2887="Peretoe teenus",H2887&lt;[2]an!$M$37,S2887&lt;&gt;"kahepoolne vajaduspõhine",RANK(D2887,$D2887:$D2887)+COUNTIFS($D$2:D2887,D2887,$F$2:F2887,F2887)-1&gt;1),"",
IF(AND(F2887="Peretoe teenus",H2887&lt;[2]an!$M$37,S2887="kahepoolne vajaduspõhine",U2887="",RANK(D2887,$D2887:$D2887)+COUNTIFS($D$2:D2887,D2887,$F$2:F2887,F2887)-1=1),X2887,
IF(AND(F2887="Peretoe teenus",H2887&lt;[2]an!$M$37,S2887="kahepoolne vajaduspõhine",U2887="",RANK(D2887,$D2887:$D2887)+COUNTIFS($D$2:D2887,D2887,$F$2:F2887,F2887)-1&gt;1),"",
IF(AND(F2887="Peretoe teenus",H2887&lt;[2]an!$M$37,S2887="kahepoolne vajaduspõhine",U2887&lt;[2]an!$M$37,RANK(D2887,$D2887:$D2887)+COUNTIFS($D$2:D2887,D2887,$F$2:F2887,F2887)-1=1),X2887,
IF(AND(F2887="Peretoe teenus",H2887&lt;[2]an!$M$37,S2887="kahepoolne vajaduspõhine",U2887&lt;[2]an!$M$37,RANK(D2887,$D2887:$D2887)+COUNTIFS($D$2:D2887,D2887,$F$2:F2887,F2887)-1&gt;1),"",
IF(AND(F2887="Peretoe teenus",H2887&lt;[2]an!$M$37,S2887="kahepoolne vajaduspõhine",U2887&gt;=[2]an!$M$37,U2887&lt;=[2]an!$M$38,RANK(D2887,$D2887:$D2887)+COUNTIFS($D$2:D2887,D2887,$F$2:F2887,F2887)-1=1),
((EOMONTH(U2887,0)-U2887+1)*X2887)/DAY(EOMONTH(U2887,0))+(DAY(U2887)-1)*100/DAY(EOMONTH(U2887,0)),
IF(AND(F2887="Peretoe teenus",H2887&lt;[2]an!$M$37,S2887="kahepoolne vajaduspõhine",U2887&gt;=[2]an!$M$37,U2887&lt;=[2]an!$M$38,RANK(D2887,$D2887:$D2887)+COUNTIFS($D$2:D2887,D2887,$F$2:F2887,F2887)-1&gt;1),"",
IF(AND(F2887="Peretoe teenus",H2887&lt;[2]an!$M$37,S2887="kahepoolne vajaduspõhine",U2887&gt;[2]an!$M$38,RANK(D2887,$D2887:$D2887)+COUNTIFS($D$2:D2887,D2887,$F$2:F2887,F2887)-1=1),X2887,
IF(AND(F2887="Peretoe teenus",H2887&lt;[2]an!$M$37,S2887="kahepoolne vajaduspõhine",U2887&gt;[2]an!$M$38,RANK(D2887,$D2887:$D2887)+COUNTIFS($D$2:D2887,D2887,$F$2:F2887,F2887)-1&gt;1),"",X2887*W2887)))))))))))))),"")</f>
        <v/>
      </c>
      <c r="Z2887" s="18" t="str">
        <f t="shared" si="136"/>
        <v/>
      </c>
      <c r="AA2887" s="19" t="str">
        <f>IFERROR(VLOOKUP(E2887,[2]an!$A$3:$B$81,2,FALSE),"")</f>
        <v/>
      </c>
      <c r="AB2887" s="19" t="str">
        <f>IFERROR(VLOOKUP(AA2887,[2]an!$C$2:$D$16,2,FALSE),"")</f>
        <v/>
      </c>
      <c r="AC2887" s="20"/>
      <c r="AD2887" s="21" t="str">
        <f>IF(A2887=[2]an!$F$36,VLOOKUP([2]an!$F$36,[2]an!$F$36:$H$36,3,FALSE),IF(A2887=[2]an!$F$35,VLOOKUP([2]an!$F$35,[2]an!$F$35:$H$35,3,FALSE),IF(A2887=[2]an!$F$33,VLOOKUP([2]an!$F$33,[2]an!$F$33:$H$33,3,FALSE),IF(A2887=[2]an!$F$31,VLOOKUP([2]an!$F$31,[2]an!$F$31:$H$31,3,FALSE),""))))</f>
        <v/>
      </c>
    </row>
    <row r="2888" spans="6:30" x14ac:dyDescent="0.2">
      <c r="F2888" s="10"/>
      <c r="G2888" s="8" t="str">
        <f t="shared" si="137"/>
        <v/>
      </c>
      <c r="H2888" s="13"/>
      <c r="K2888" s="13"/>
      <c r="L2888" s="10"/>
      <c r="M2888" s="10"/>
      <c r="S2888" s="8" t="str">
        <f>IFERROR(VLOOKUP(D2888,[1]peretoe_teenus!$A$2:$L$2000,5,FALSE),"")</f>
        <v/>
      </c>
      <c r="U2888" s="13"/>
      <c r="V2888" s="15" t="str" cm="1">
        <f t="array" ref="V2888">IFERROR(IF(AND(F2888="Tugigrupp",RANK(K2888,$K2888:$K2888)+COUNTIFS($K$2:K2888,K2888,$L$2:L2888,L2888,$M$2:M2888,M2888,$I$2:I2888,I2888,$G$2:G2888,G2888,$F$2:F2888,F2888)-1=1),SUMPRODUCT(($F$2:$F$4154=F2888)*($G$2:$G$4154=G2888)*($K$2:$K$4154=K2888)*($I$2:$I$4154=I2888)*($L$2:$L$4154=L2888)*($M$2:$M$4154=M2888)),""),"")</f>
        <v/>
      </c>
      <c r="W2888" s="15" t="str">
        <f t="shared" si="135"/>
        <v/>
      </c>
      <c r="X2888" s="16" t="str">
        <f>IF(AND(A2888=[2]an!$G$38,F2888=[2]an!$E$40),[2]an!$G$40,IF(AND(A2888=[2]an!$G$38,F2888=[2]an!$E$41),[2]an!$G$41,IF(AND(A2888=[2]an!$G$38,F2888=[2]an!$E$39,H2888&gt;=[2]an!$M$37),[2]an!$G$39,
IF(AND(A2888=[2]an!$G$38,F2888=[2]an!$E$39,H2888&lt;[2]an!$M$37,S2888="kahepoolne vajaduspõhine",U2888=""),[2]an!$M$40,
IF(AND(A2888=[2]an!$G$38,F2888=[2]an!$E$39,H2888&lt;[2]an!$M$37,S2888="kahepoolne vajaduspõhine",U2888&lt;&gt;""),[2]an!$G$39,
IF(AND(A2888=[2]an!$G$38,F2888=[2]an!$E$39,H2888&lt;[2]an!$M$37,S2888&lt;&gt;"kahepoolne vajaduspõhine"),[2]an!$G$39,
IF(AND(A2888=[2]an!$G$38,F2888=[2]an!$E$42),[2]an!$G$42,
IF(AND(A2888=[2]an!$H$38,F2888=[2]an!$E$40),[2]an!$H$40,IF(AND(A2888=[2]an!$H$38,F2888=[2]an!$E$41),[2]an!$H$41,IF(AND(A2888=[2]an!$H$38,F2888=[2]an!$E$39,H2888&gt;=[2]an!$M$37),[2]an!$H$39,
IF(AND(A2888=[2]an!$H$38,F2888=[2]an!$E$39,H2888&lt;[2]an!$M$37,S2888="kahepoolne vajaduspõhine",U2888=""),[2]an!$M$40,
IF(AND(A2888=[2]an!$H$38,F2888=[2]an!$E$39,H2888&lt;[2]an!$M$37,S2888="kahepoolne vajaduspõhine",U2888&lt;&gt;""),[2]an!$H$39,
IF(AND(A2888=[2]an!$H$38,F2888=[2]an!$E$39,H2888&lt;[2]an!$M$37,S2888&lt;&gt;"kahepoolne vajaduspõhine"),[2]an!$H$39,
IF(AND(A2888=[2]an!$H$38,F2888=[2]an!$E$42),[2]an!$H$42,
IF(AND(A2888=[2]an!$I$38,F2888=[2]an!$E$40),[2]an!$I$40,IF(AND(A2888=[2]an!$I$38,F2888=[2]an!$E$41),[2]an!$I$41,IF(AND(A2888=[2]an!$I$38,F2888=[2]an!$E$39,H2888&gt;=[2]an!$M$37),[2]an!$I$39,
IF(AND(A2888=[2]an!$I$38,F2888=[2]an!$E$39,H2888&lt;[2]an!$M$37,S2888="kahepoolne vajaduspõhine",U2888=""),[2]an!$M$40,
IF(AND(A2888=[2]an!$I$38,F2888=[2]an!$E$39,H2888&lt;[2]an!$M$37,S2888="kahepoolne vajaduspõhine",U2888&lt;&gt;""),[2]an!$I$39,
IF(AND(A2888=[2]an!$I$38,F2888=[2]an!$E$39,H2888&lt;[2]an!$M$37,S2888&lt;&gt;"kahepoolne vajaduspõhine"),[2]an!$I$39,
IF(AND(A2888=[2]an!$I$38,F2888=[2]an!$E$42),[2]an!$I$42,
IF(AND(A2888=[2]an!$J$38,F2888=[2]an!$E$40),[2]an!$J$40,IF(AND(A2888=[2]an!$J$38,F2888=[2]an!$E$41),[2]an!$J$41,IF(AND(A2888=[2]an!$J$38,F2888=[2]an!$E$39,H2888&gt;=[2]an!$M$37),[2]an!$J$39,
IF(AND(A2888=[2]an!$J$38,F2888=[2]an!$E$39,H2888&lt;[2]an!$M$37,S2888="kahepoolne vajaduspõhine",U2888=""),[2]an!$M$40,
IF(AND(A2888=[2]an!$J$38,F2888=[2]an!$E$39,H2888&lt;[2]an!$M$37,S2888="kahepoolne vajaduspõhine",U2888&lt;&gt;""),[2]an!$J$39,
IF(AND(A2888=[2]an!$J$38,F2888=[2]an!$E$39,H2888&lt;[2]an!$M$37,S2888&lt;&gt;"kahepoolne vajaduspõhine"),[2]an!$J$39,
IF(AND(A2888=[2]an!$J$38,F2888=[2]an!$E$42),[2]an!$J$42,""))))))))))))))))))))))))))))</f>
        <v/>
      </c>
      <c r="Y2888" s="17" t="str">
        <f>IFERROR(IF(F2888="Tugigrupp",0,
IF(AND(F2888="Peretoe teenus",H2888&gt;=[2]an!$M$37,RANK(D2888,$D2888:$D2888)+COUNTIFS($D$2:D2888,D2888,$F$2:F2888,F2888)-1&gt;1),"",
IF(AND(F2888="Peretoe teenus",H2888&gt;=[2]an!$M$37,RANK(D2888,$D2888:$D2888)+COUNTIFS($D$2:D2888,D2888,$F$2:F2888,F2888)-1=1,MONTH(H2888)=MONTH(K2888)=TRUE,YEAR(H2888)=YEAR(K2888)=TRUE),((EOMONTH(H2888,0)-H2888+1)*X2888)/DAY(EOMONTH(H2888,0)),
IF(AND(F2888="Peretoe teenus",H2888&gt;=[2]an!$M$37,RANK(D2888,$D2888:$D2888)+COUNTIFS($D$2:D2888,D2888,$F$2:F2888,F2888)-1=1),X2888,
IF(AND(F2888="Peretoe teenus",H2888&lt;[2]an!$M$37,S2888&lt;&gt;"kahepoolne vajaduspõhine",RANK(D2888,$D2888:$D2888)+COUNTIFS($D$2:D2888,D2888,$F$2:F2888,F2888)-1=1),X2888,
IF(AND(F2888="Peretoe teenus",H2888&lt;[2]an!$M$37,S2888&lt;&gt;"kahepoolne vajaduspõhine",RANK(D2888,$D2888:$D2888)+COUNTIFS($D$2:D2888,D2888,$F$2:F2888,F2888)-1&gt;1),"",
IF(AND(F2888="Peretoe teenus",H2888&lt;[2]an!$M$37,S2888="kahepoolne vajaduspõhine",U2888="",RANK(D2888,$D2888:$D2888)+COUNTIFS($D$2:D2888,D2888,$F$2:F2888,F2888)-1=1),X2888,
IF(AND(F2888="Peretoe teenus",H2888&lt;[2]an!$M$37,S2888="kahepoolne vajaduspõhine",U2888="",RANK(D2888,$D2888:$D2888)+COUNTIFS($D$2:D2888,D2888,$F$2:F2888,F2888)-1&gt;1),"",
IF(AND(F2888="Peretoe teenus",H2888&lt;[2]an!$M$37,S2888="kahepoolne vajaduspõhine",U2888&lt;[2]an!$M$37,RANK(D2888,$D2888:$D2888)+COUNTIFS($D$2:D2888,D2888,$F$2:F2888,F2888)-1=1),X2888,
IF(AND(F2888="Peretoe teenus",H2888&lt;[2]an!$M$37,S2888="kahepoolne vajaduspõhine",U2888&lt;[2]an!$M$37,RANK(D2888,$D2888:$D2888)+COUNTIFS($D$2:D2888,D2888,$F$2:F2888,F2888)-1&gt;1),"",
IF(AND(F2888="Peretoe teenus",H2888&lt;[2]an!$M$37,S2888="kahepoolne vajaduspõhine",U2888&gt;=[2]an!$M$37,U2888&lt;=[2]an!$M$38,RANK(D2888,$D2888:$D2888)+COUNTIFS($D$2:D2888,D2888,$F$2:F2888,F2888)-1=1),
((EOMONTH(U2888,0)-U2888+1)*X2888)/DAY(EOMONTH(U2888,0))+(DAY(U2888)-1)*100/DAY(EOMONTH(U2888,0)),
IF(AND(F2888="Peretoe teenus",H2888&lt;[2]an!$M$37,S2888="kahepoolne vajaduspõhine",U2888&gt;=[2]an!$M$37,U2888&lt;=[2]an!$M$38,RANK(D2888,$D2888:$D2888)+COUNTIFS($D$2:D2888,D2888,$F$2:F2888,F2888)-1&gt;1),"",
IF(AND(F2888="Peretoe teenus",H2888&lt;[2]an!$M$37,S2888="kahepoolne vajaduspõhine",U2888&gt;[2]an!$M$38,RANK(D2888,$D2888:$D2888)+COUNTIFS($D$2:D2888,D2888,$F$2:F2888,F2888)-1=1),X2888,
IF(AND(F2888="Peretoe teenus",H2888&lt;[2]an!$M$37,S2888="kahepoolne vajaduspõhine",U2888&gt;[2]an!$M$38,RANK(D2888,$D2888:$D2888)+COUNTIFS($D$2:D2888,D2888,$F$2:F2888,F2888)-1&gt;1),"",X2888*W2888)))))))))))))),"")</f>
        <v/>
      </c>
      <c r="Z2888" s="18" t="str">
        <f t="shared" si="136"/>
        <v/>
      </c>
      <c r="AA2888" s="19" t="str">
        <f>IFERROR(VLOOKUP(E2888,[2]an!$A$3:$B$81,2,FALSE),"")</f>
        <v/>
      </c>
      <c r="AB2888" s="19" t="str">
        <f>IFERROR(VLOOKUP(AA2888,[2]an!$C$2:$D$16,2,FALSE),"")</f>
        <v/>
      </c>
      <c r="AC2888" s="20"/>
      <c r="AD2888" s="21" t="str">
        <f>IF(A2888=[2]an!$F$36,VLOOKUP([2]an!$F$36,[2]an!$F$36:$H$36,3,FALSE),IF(A2888=[2]an!$F$35,VLOOKUP([2]an!$F$35,[2]an!$F$35:$H$35,3,FALSE),IF(A2888=[2]an!$F$33,VLOOKUP([2]an!$F$33,[2]an!$F$33:$H$33,3,FALSE),IF(A2888=[2]an!$F$31,VLOOKUP([2]an!$F$31,[2]an!$F$31:$H$31,3,FALSE),""))))</f>
        <v/>
      </c>
    </row>
    <row r="2889" spans="6:30" x14ac:dyDescent="0.2">
      <c r="F2889" s="10"/>
      <c r="G2889" s="8" t="str">
        <f t="shared" si="137"/>
        <v/>
      </c>
      <c r="H2889" s="13"/>
      <c r="K2889" s="13"/>
      <c r="L2889" s="10"/>
      <c r="M2889" s="10"/>
      <c r="S2889" s="8" t="str">
        <f>IFERROR(VLOOKUP(D2889,[1]peretoe_teenus!$A$2:$L$2000,5,FALSE),"")</f>
        <v/>
      </c>
      <c r="U2889" s="13"/>
      <c r="V2889" s="15" t="str" cm="1">
        <f t="array" ref="V2889">IFERROR(IF(AND(F2889="Tugigrupp",RANK(K2889,$K2889:$K2889)+COUNTIFS($K$2:K2889,K2889,$L$2:L2889,L2889,$M$2:M2889,M2889,$I$2:I2889,I2889,$G$2:G2889,G2889,$F$2:F2889,F2889)-1=1),SUMPRODUCT(($F$2:$F$4154=F2889)*($G$2:$G$4154=G2889)*($K$2:$K$4154=K2889)*($I$2:$I$4154=I2889)*($L$2:$L$4154=L2889)*($M$2:$M$4154=M2889)),""),"")</f>
        <v/>
      </c>
      <c r="W2889" s="15" t="str">
        <f t="shared" si="135"/>
        <v/>
      </c>
      <c r="X2889" s="16" t="str">
        <f>IF(AND(A2889=[2]an!$G$38,F2889=[2]an!$E$40),[2]an!$G$40,IF(AND(A2889=[2]an!$G$38,F2889=[2]an!$E$41),[2]an!$G$41,IF(AND(A2889=[2]an!$G$38,F2889=[2]an!$E$39,H2889&gt;=[2]an!$M$37),[2]an!$G$39,
IF(AND(A2889=[2]an!$G$38,F2889=[2]an!$E$39,H2889&lt;[2]an!$M$37,S2889="kahepoolne vajaduspõhine",U2889=""),[2]an!$M$40,
IF(AND(A2889=[2]an!$G$38,F2889=[2]an!$E$39,H2889&lt;[2]an!$M$37,S2889="kahepoolne vajaduspõhine",U2889&lt;&gt;""),[2]an!$G$39,
IF(AND(A2889=[2]an!$G$38,F2889=[2]an!$E$39,H2889&lt;[2]an!$M$37,S2889&lt;&gt;"kahepoolne vajaduspõhine"),[2]an!$G$39,
IF(AND(A2889=[2]an!$G$38,F2889=[2]an!$E$42),[2]an!$G$42,
IF(AND(A2889=[2]an!$H$38,F2889=[2]an!$E$40),[2]an!$H$40,IF(AND(A2889=[2]an!$H$38,F2889=[2]an!$E$41),[2]an!$H$41,IF(AND(A2889=[2]an!$H$38,F2889=[2]an!$E$39,H2889&gt;=[2]an!$M$37),[2]an!$H$39,
IF(AND(A2889=[2]an!$H$38,F2889=[2]an!$E$39,H2889&lt;[2]an!$M$37,S2889="kahepoolne vajaduspõhine",U2889=""),[2]an!$M$40,
IF(AND(A2889=[2]an!$H$38,F2889=[2]an!$E$39,H2889&lt;[2]an!$M$37,S2889="kahepoolne vajaduspõhine",U2889&lt;&gt;""),[2]an!$H$39,
IF(AND(A2889=[2]an!$H$38,F2889=[2]an!$E$39,H2889&lt;[2]an!$M$37,S2889&lt;&gt;"kahepoolne vajaduspõhine"),[2]an!$H$39,
IF(AND(A2889=[2]an!$H$38,F2889=[2]an!$E$42),[2]an!$H$42,
IF(AND(A2889=[2]an!$I$38,F2889=[2]an!$E$40),[2]an!$I$40,IF(AND(A2889=[2]an!$I$38,F2889=[2]an!$E$41),[2]an!$I$41,IF(AND(A2889=[2]an!$I$38,F2889=[2]an!$E$39,H2889&gt;=[2]an!$M$37),[2]an!$I$39,
IF(AND(A2889=[2]an!$I$38,F2889=[2]an!$E$39,H2889&lt;[2]an!$M$37,S2889="kahepoolne vajaduspõhine",U2889=""),[2]an!$M$40,
IF(AND(A2889=[2]an!$I$38,F2889=[2]an!$E$39,H2889&lt;[2]an!$M$37,S2889="kahepoolne vajaduspõhine",U2889&lt;&gt;""),[2]an!$I$39,
IF(AND(A2889=[2]an!$I$38,F2889=[2]an!$E$39,H2889&lt;[2]an!$M$37,S2889&lt;&gt;"kahepoolne vajaduspõhine"),[2]an!$I$39,
IF(AND(A2889=[2]an!$I$38,F2889=[2]an!$E$42),[2]an!$I$42,
IF(AND(A2889=[2]an!$J$38,F2889=[2]an!$E$40),[2]an!$J$40,IF(AND(A2889=[2]an!$J$38,F2889=[2]an!$E$41),[2]an!$J$41,IF(AND(A2889=[2]an!$J$38,F2889=[2]an!$E$39,H2889&gt;=[2]an!$M$37),[2]an!$J$39,
IF(AND(A2889=[2]an!$J$38,F2889=[2]an!$E$39,H2889&lt;[2]an!$M$37,S2889="kahepoolne vajaduspõhine",U2889=""),[2]an!$M$40,
IF(AND(A2889=[2]an!$J$38,F2889=[2]an!$E$39,H2889&lt;[2]an!$M$37,S2889="kahepoolne vajaduspõhine",U2889&lt;&gt;""),[2]an!$J$39,
IF(AND(A2889=[2]an!$J$38,F2889=[2]an!$E$39,H2889&lt;[2]an!$M$37,S2889&lt;&gt;"kahepoolne vajaduspõhine"),[2]an!$J$39,
IF(AND(A2889=[2]an!$J$38,F2889=[2]an!$E$42),[2]an!$J$42,""))))))))))))))))))))))))))))</f>
        <v/>
      </c>
      <c r="Y2889" s="17" t="str">
        <f>IFERROR(IF(F2889="Tugigrupp",0,
IF(AND(F2889="Peretoe teenus",H2889&gt;=[2]an!$M$37,RANK(D2889,$D2889:$D2889)+COUNTIFS($D$2:D2889,D2889,$F$2:F2889,F2889)-1&gt;1),"",
IF(AND(F2889="Peretoe teenus",H2889&gt;=[2]an!$M$37,RANK(D2889,$D2889:$D2889)+COUNTIFS($D$2:D2889,D2889,$F$2:F2889,F2889)-1=1,MONTH(H2889)=MONTH(K2889)=TRUE,YEAR(H2889)=YEAR(K2889)=TRUE),((EOMONTH(H2889,0)-H2889+1)*X2889)/DAY(EOMONTH(H2889,0)),
IF(AND(F2889="Peretoe teenus",H2889&gt;=[2]an!$M$37,RANK(D2889,$D2889:$D2889)+COUNTIFS($D$2:D2889,D2889,$F$2:F2889,F2889)-1=1),X2889,
IF(AND(F2889="Peretoe teenus",H2889&lt;[2]an!$M$37,S2889&lt;&gt;"kahepoolne vajaduspõhine",RANK(D2889,$D2889:$D2889)+COUNTIFS($D$2:D2889,D2889,$F$2:F2889,F2889)-1=1),X2889,
IF(AND(F2889="Peretoe teenus",H2889&lt;[2]an!$M$37,S2889&lt;&gt;"kahepoolne vajaduspõhine",RANK(D2889,$D2889:$D2889)+COUNTIFS($D$2:D2889,D2889,$F$2:F2889,F2889)-1&gt;1),"",
IF(AND(F2889="Peretoe teenus",H2889&lt;[2]an!$M$37,S2889="kahepoolne vajaduspõhine",U2889="",RANK(D2889,$D2889:$D2889)+COUNTIFS($D$2:D2889,D2889,$F$2:F2889,F2889)-1=1),X2889,
IF(AND(F2889="Peretoe teenus",H2889&lt;[2]an!$M$37,S2889="kahepoolne vajaduspõhine",U2889="",RANK(D2889,$D2889:$D2889)+COUNTIFS($D$2:D2889,D2889,$F$2:F2889,F2889)-1&gt;1),"",
IF(AND(F2889="Peretoe teenus",H2889&lt;[2]an!$M$37,S2889="kahepoolne vajaduspõhine",U2889&lt;[2]an!$M$37,RANK(D2889,$D2889:$D2889)+COUNTIFS($D$2:D2889,D2889,$F$2:F2889,F2889)-1=1),X2889,
IF(AND(F2889="Peretoe teenus",H2889&lt;[2]an!$M$37,S2889="kahepoolne vajaduspõhine",U2889&lt;[2]an!$M$37,RANK(D2889,$D2889:$D2889)+COUNTIFS($D$2:D2889,D2889,$F$2:F2889,F2889)-1&gt;1),"",
IF(AND(F2889="Peretoe teenus",H2889&lt;[2]an!$M$37,S2889="kahepoolne vajaduspõhine",U2889&gt;=[2]an!$M$37,U2889&lt;=[2]an!$M$38,RANK(D2889,$D2889:$D2889)+COUNTIFS($D$2:D2889,D2889,$F$2:F2889,F2889)-1=1),
((EOMONTH(U2889,0)-U2889+1)*X2889)/DAY(EOMONTH(U2889,0))+(DAY(U2889)-1)*100/DAY(EOMONTH(U2889,0)),
IF(AND(F2889="Peretoe teenus",H2889&lt;[2]an!$M$37,S2889="kahepoolne vajaduspõhine",U2889&gt;=[2]an!$M$37,U2889&lt;=[2]an!$M$38,RANK(D2889,$D2889:$D2889)+COUNTIFS($D$2:D2889,D2889,$F$2:F2889,F2889)-1&gt;1),"",
IF(AND(F2889="Peretoe teenus",H2889&lt;[2]an!$M$37,S2889="kahepoolne vajaduspõhine",U2889&gt;[2]an!$M$38,RANK(D2889,$D2889:$D2889)+COUNTIFS($D$2:D2889,D2889,$F$2:F2889,F2889)-1=1),X2889,
IF(AND(F2889="Peretoe teenus",H2889&lt;[2]an!$M$37,S2889="kahepoolne vajaduspõhine",U2889&gt;[2]an!$M$38,RANK(D2889,$D2889:$D2889)+COUNTIFS($D$2:D2889,D2889,$F$2:F2889,F2889)-1&gt;1),"",X2889*W2889)))))))))))))),"")</f>
        <v/>
      </c>
      <c r="Z2889" s="18" t="str">
        <f t="shared" si="136"/>
        <v/>
      </c>
      <c r="AA2889" s="19" t="str">
        <f>IFERROR(VLOOKUP(E2889,[2]an!$A$3:$B$81,2,FALSE),"")</f>
        <v/>
      </c>
      <c r="AB2889" s="19" t="str">
        <f>IFERROR(VLOOKUP(AA2889,[2]an!$C$2:$D$16,2,FALSE),"")</f>
        <v/>
      </c>
      <c r="AC2889" s="20"/>
      <c r="AD2889" s="21" t="str">
        <f>IF(A2889=[2]an!$F$36,VLOOKUP([2]an!$F$36,[2]an!$F$36:$H$36,3,FALSE),IF(A2889=[2]an!$F$35,VLOOKUP([2]an!$F$35,[2]an!$F$35:$H$35,3,FALSE),IF(A2889=[2]an!$F$33,VLOOKUP([2]an!$F$33,[2]an!$F$33:$H$33,3,FALSE),IF(A2889=[2]an!$F$31,VLOOKUP([2]an!$F$31,[2]an!$F$31:$H$31,3,FALSE),""))))</f>
        <v/>
      </c>
    </row>
    <row r="2890" spans="6:30" x14ac:dyDescent="0.2">
      <c r="F2890" s="10"/>
      <c r="G2890" s="8" t="str">
        <f t="shared" si="137"/>
        <v/>
      </c>
      <c r="H2890" s="13"/>
      <c r="K2890" s="13"/>
      <c r="L2890" s="10"/>
      <c r="M2890" s="10"/>
      <c r="S2890" s="8" t="str">
        <f>IFERROR(VLOOKUP(D2890,[1]peretoe_teenus!$A$2:$L$2000,5,FALSE),"")</f>
        <v/>
      </c>
      <c r="U2890" s="13"/>
      <c r="V2890" s="15" t="str" cm="1">
        <f t="array" ref="V2890">IFERROR(IF(AND(F2890="Tugigrupp",RANK(K2890,$K2890:$K2890)+COUNTIFS($K$2:K2890,K2890,$L$2:L2890,L2890,$M$2:M2890,M2890,$I$2:I2890,I2890,$G$2:G2890,G2890,$F$2:F2890,F2890)-1=1),SUMPRODUCT(($F$2:$F$4154=F2890)*($G$2:$G$4154=G2890)*($K$2:$K$4154=K2890)*($I$2:$I$4154=I2890)*($L$2:$L$4154=L2890)*($M$2:$M$4154=M2890)),""),"")</f>
        <v/>
      </c>
      <c r="W2890" s="15" t="str">
        <f t="shared" si="135"/>
        <v/>
      </c>
      <c r="X2890" s="16" t="str">
        <f>IF(AND(A2890=[2]an!$G$38,F2890=[2]an!$E$40),[2]an!$G$40,IF(AND(A2890=[2]an!$G$38,F2890=[2]an!$E$41),[2]an!$G$41,IF(AND(A2890=[2]an!$G$38,F2890=[2]an!$E$39,H2890&gt;=[2]an!$M$37),[2]an!$G$39,
IF(AND(A2890=[2]an!$G$38,F2890=[2]an!$E$39,H2890&lt;[2]an!$M$37,S2890="kahepoolne vajaduspõhine",U2890=""),[2]an!$M$40,
IF(AND(A2890=[2]an!$G$38,F2890=[2]an!$E$39,H2890&lt;[2]an!$M$37,S2890="kahepoolne vajaduspõhine",U2890&lt;&gt;""),[2]an!$G$39,
IF(AND(A2890=[2]an!$G$38,F2890=[2]an!$E$39,H2890&lt;[2]an!$M$37,S2890&lt;&gt;"kahepoolne vajaduspõhine"),[2]an!$G$39,
IF(AND(A2890=[2]an!$G$38,F2890=[2]an!$E$42),[2]an!$G$42,
IF(AND(A2890=[2]an!$H$38,F2890=[2]an!$E$40),[2]an!$H$40,IF(AND(A2890=[2]an!$H$38,F2890=[2]an!$E$41),[2]an!$H$41,IF(AND(A2890=[2]an!$H$38,F2890=[2]an!$E$39,H2890&gt;=[2]an!$M$37),[2]an!$H$39,
IF(AND(A2890=[2]an!$H$38,F2890=[2]an!$E$39,H2890&lt;[2]an!$M$37,S2890="kahepoolne vajaduspõhine",U2890=""),[2]an!$M$40,
IF(AND(A2890=[2]an!$H$38,F2890=[2]an!$E$39,H2890&lt;[2]an!$M$37,S2890="kahepoolne vajaduspõhine",U2890&lt;&gt;""),[2]an!$H$39,
IF(AND(A2890=[2]an!$H$38,F2890=[2]an!$E$39,H2890&lt;[2]an!$M$37,S2890&lt;&gt;"kahepoolne vajaduspõhine"),[2]an!$H$39,
IF(AND(A2890=[2]an!$H$38,F2890=[2]an!$E$42),[2]an!$H$42,
IF(AND(A2890=[2]an!$I$38,F2890=[2]an!$E$40),[2]an!$I$40,IF(AND(A2890=[2]an!$I$38,F2890=[2]an!$E$41),[2]an!$I$41,IF(AND(A2890=[2]an!$I$38,F2890=[2]an!$E$39,H2890&gt;=[2]an!$M$37),[2]an!$I$39,
IF(AND(A2890=[2]an!$I$38,F2890=[2]an!$E$39,H2890&lt;[2]an!$M$37,S2890="kahepoolne vajaduspõhine",U2890=""),[2]an!$M$40,
IF(AND(A2890=[2]an!$I$38,F2890=[2]an!$E$39,H2890&lt;[2]an!$M$37,S2890="kahepoolne vajaduspõhine",U2890&lt;&gt;""),[2]an!$I$39,
IF(AND(A2890=[2]an!$I$38,F2890=[2]an!$E$39,H2890&lt;[2]an!$M$37,S2890&lt;&gt;"kahepoolne vajaduspõhine"),[2]an!$I$39,
IF(AND(A2890=[2]an!$I$38,F2890=[2]an!$E$42),[2]an!$I$42,
IF(AND(A2890=[2]an!$J$38,F2890=[2]an!$E$40),[2]an!$J$40,IF(AND(A2890=[2]an!$J$38,F2890=[2]an!$E$41),[2]an!$J$41,IF(AND(A2890=[2]an!$J$38,F2890=[2]an!$E$39,H2890&gt;=[2]an!$M$37),[2]an!$J$39,
IF(AND(A2890=[2]an!$J$38,F2890=[2]an!$E$39,H2890&lt;[2]an!$M$37,S2890="kahepoolne vajaduspõhine",U2890=""),[2]an!$M$40,
IF(AND(A2890=[2]an!$J$38,F2890=[2]an!$E$39,H2890&lt;[2]an!$M$37,S2890="kahepoolne vajaduspõhine",U2890&lt;&gt;""),[2]an!$J$39,
IF(AND(A2890=[2]an!$J$38,F2890=[2]an!$E$39,H2890&lt;[2]an!$M$37,S2890&lt;&gt;"kahepoolne vajaduspõhine"),[2]an!$J$39,
IF(AND(A2890=[2]an!$J$38,F2890=[2]an!$E$42),[2]an!$J$42,""))))))))))))))))))))))))))))</f>
        <v/>
      </c>
      <c r="Y2890" s="17" t="str">
        <f>IFERROR(IF(F2890="Tugigrupp",0,
IF(AND(F2890="Peretoe teenus",H2890&gt;=[2]an!$M$37,RANK(D2890,$D2890:$D2890)+COUNTIFS($D$2:D2890,D2890,$F$2:F2890,F2890)-1&gt;1),"",
IF(AND(F2890="Peretoe teenus",H2890&gt;=[2]an!$M$37,RANK(D2890,$D2890:$D2890)+COUNTIFS($D$2:D2890,D2890,$F$2:F2890,F2890)-1=1,MONTH(H2890)=MONTH(K2890)=TRUE,YEAR(H2890)=YEAR(K2890)=TRUE),((EOMONTH(H2890,0)-H2890+1)*X2890)/DAY(EOMONTH(H2890,0)),
IF(AND(F2890="Peretoe teenus",H2890&gt;=[2]an!$M$37,RANK(D2890,$D2890:$D2890)+COUNTIFS($D$2:D2890,D2890,$F$2:F2890,F2890)-1=1),X2890,
IF(AND(F2890="Peretoe teenus",H2890&lt;[2]an!$M$37,S2890&lt;&gt;"kahepoolne vajaduspõhine",RANK(D2890,$D2890:$D2890)+COUNTIFS($D$2:D2890,D2890,$F$2:F2890,F2890)-1=1),X2890,
IF(AND(F2890="Peretoe teenus",H2890&lt;[2]an!$M$37,S2890&lt;&gt;"kahepoolne vajaduspõhine",RANK(D2890,$D2890:$D2890)+COUNTIFS($D$2:D2890,D2890,$F$2:F2890,F2890)-1&gt;1),"",
IF(AND(F2890="Peretoe teenus",H2890&lt;[2]an!$M$37,S2890="kahepoolne vajaduspõhine",U2890="",RANK(D2890,$D2890:$D2890)+COUNTIFS($D$2:D2890,D2890,$F$2:F2890,F2890)-1=1),X2890,
IF(AND(F2890="Peretoe teenus",H2890&lt;[2]an!$M$37,S2890="kahepoolne vajaduspõhine",U2890="",RANK(D2890,$D2890:$D2890)+COUNTIFS($D$2:D2890,D2890,$F$2:F2890,F2890)-1&gt;1),"",
IF(AND(F2890="Peretoe teenus",H2890&lt;[2]an!$M$37,S2890="kahepoolne vajaduspõhine",U2890&lt;[2]an!$M$37,RANK(D2890,$D2890:$D2890)+COUNTIFS($D$2:D2890,D2890,$F$2:F2890,F2890)-1=1),X2890,
IF(AND(F2890="Peretoe teenus",H2890&lt;[2]an!$M$37,S2890="kahepoolne vajaduspõhine",U2890&lt;[2]an!$M$37,RANK(D2890,$D2890:$D2890)+COUNTIFS($D$2:D2890,D2890,$F$2:F2890,F2890)-1&gt;1),"",
IF(AND(F2890="Peretoe teenus",H2890&lt;[2]an!$M$37,S2890="kahepoolne vajaduspõhine",U2890&gt;=[2]an!$M$37,U2890&lt;=[2]an!$M$38,RANK(D2890,$D2890:$D2890)+COUNTIFS($D$2:D2890,D2890,$F$2:F2890,F2890)-1=1),
((EOMONTH(U2890,0)-U2890+1)*X2890)/DAY(EOMONTH(U2890,0))+(DAY(U2890)-1)*100/DAY(EOMONTH(U2890,0)),
IF(AND(F2890="Peretoe teenus",H2890&lt;[2]an!$M$37,S2890="kahepoolne vajaduspõhine",U2890&gt;=[2]an!$M$37,U2890&lt;=[2]an!$M$38,RANK(D2890,$D2890:$D2890)+COUNTIFS($D$2:D2890,D2890,$F$2:F2890,F2890)-1&gt;1),"",
IF(AND(F2890="Peretoe teenus",H2890&lt;[2]an!$M$37,S2890="kahepoolne vajaduspõhine",U2890&gt;[2]an!$M$38,RANK(D2890,$D2890:$D2890)+COUNTIFS($D$2:D2890,D2890,$F$2:F2890,F2890)-1=1),X2890,
IF(AND(F2890="Peretoe teenus",H2890&lt;[2]an!$M$37,S2890="kahepoolne vajaduspõhine",U2890&gt;[2]an!$M$38,RANK(D2890,$D2890:$D2890)+COUNTIFS($D$2:D2890,D2890,$F$2:F2890,F2890)-1&gt;1),"",X2890*W2890)))))))))))))),"")</f>
        <v/>
      </c>
      <c r="Z2890" s="18" t="str">
        <f t="shared" si="136"/>
        <v/>
      </c>
      <c r="AA2890" s="19" t="str">
        <f>IFERROR(VLOOKUP(E2890,[2]an!$A$3:$B$81,2,FALSE),"")</f>
        <v/>
      </c>
      <c r="AB2890" s="19" t="str">
        <f>IFERROR(VLOOKUP(AA2890,[2]an!$C$2:$D$16,2,FALSE),"")</f>
        <v/>
      </c>
      <c r="AC2890" s="20"/>
      <c r="AD2890" s="21" t="str">
        <f>IF(A2890=[2]an!$F$36,VLOOKUP([2]an!$F$36,[2]an!$F$36:$H$36,3,FALSE),IF(A2890=[2]an!$F$35,VLOOKUP([2]an!$F$35,[2]an!$F$35:$H$35,3,FALSE),IF(A2890=[2]an!$F$33,VLOOKUP([2]an!$F$33,[2]an!$F$33:$H$33,3,FALSE),IF(A2890=[2]an!$F$31,VLOOKUP([2]an!$F$31,[2]an!$F$31:$H$31,3,FALSE),""))))</f>
        <v/>
      </c>
    </row>
    <row r="2891" spans="6:30" x14ac:dyDescent="0.2">
      <c r="F2891" s="10"/>
      <c r="G2891" s="8" t="str">
        <f t="shared" si="137"/>
        <v/>
      </c>
      <c r="H2891" s="13"/>
      <c r="K2891" s="13"/>
      <c r="L2891" s="10"/>
      <c r="M2891" s="10"/>
      <c r="S2891" s="8" t="str">
        <f>IFERROR(VLOOKUP(D2891,[1]peretoe_teenus!$A$2:$L$2000,5,FALSE),"")</f>
        <v/>
      </c>
      <c r="U2891" s="13"/>
      <c r="V2891" s="15" t="str" cm="1">
        <f t="array" ref="V2891">IFERROR(IF(AND(F2891="Tugigrupp",RANK(K2891,$K2891:$K2891)+COUNTIFS($K$2:K2891,K2891,$L$2:L2891,L2891,$M$2:M2891,M2891,$I$2:I2891,I2891,$G$2:G2891,G2891,$F$2:F2891,F2891)-1=1),SUMPRODUCT(($F$2:$F$4154=F2891)*($G$2:$G$4154=G2891)*($K$2:$K$4154=K2891)*($I$2:$I$4154=I2891)*($L$2:$L$4154=L2891)*($M$2:$M$4154=M2891)),""),"")</f>
        <v/>
      </c>
      <c r="W2891" s="15" t="str">
        <f t="shared" si="135"/>
        <v/>
      </c>
      <c r="X2891" s="16" t="str">
        <f>IF(AND(A2891=[2]an!$G$38,F2891=[2]an!$E$40),[2]an!$G$40,IF(AND(A2891=[2]an!$G$38,F2891=[2]an!$E$41),[2]an!$G$41,IF(AND(A2891=[2]an!$G$38,F2891=[2]an!$E$39,H2891&gt;=[2]an!$M$37),[2]an!$G$39,
IF(AND(A2891=[2]an!$G$38,F2891=[2]an!$E$39,H2891&lt;[2]an!$M$37,S2891="kahepoolne vajaduspõhine",U2891=""),[2]an!$M$40,
IF(AND(A2891=[2]an!$G$38,F2891=[2]an!$E$39,H2891&lt;[2]an!$M$37,S2891="kahepoolne vajaduspõhine",U2891&lt;&gt;""),[2]an!$G$39,
IF(AND(A2891=[2]an!$G$38,F2891=[2]an!$E$39,H2891&lt;[2]an!$M$37,S2891&lt;&gt;"kahepoolne vajaduspõhine"),[2]an!$G$39,
IF(AND(A2891=[2]an!$G$38,F2891=[2]an!$E$42),[2]an!$G$42,
IF(AND(A2891=[2]an!$H$38,F2891=[2]an!$E$40),[2]an!$H$40,IF(AND(A2891=[2]an!$H$38,F2891=[2]an!$E$41),[2]an!$H$41,IF(AND(A2891=[2]an!$H$38,F2891=[2]an!$E$39,H2891&gt;=[2]an!$M$37),[2]an!$H$39,
IF(AND(A2891=[2]an!$H$38,F2891=[2]an!$E$39,H2891&lt;[2]an!$M$37,S2891="kahepoolne vajaduspõhine",U2891=""),[2]an!$M$40,
IF(AND(A2891=[2]an!$H$38,F2891=[2]an!$E$39,H2891&lt;[2]an!$M$37,S2891="kahepoolne vajaduspõhine",U2891&lt;&gt;""),[2]an!$H$39,
IF(AND(A2891=[2]an!$H$38,F2891=[2]an!$E$39,H2891&lt;[2]an!$M$37,S2891&lt;&gt;"kahepoolne vajaduspõhine"),[2]an!$H$39,
IF(AND(A2891=[2]an!$H$38,F2891=[2]an!$E$42),[2]an!$H$42,
IF(AND(A2891=[2]an!$I$38,F2891=[2]an!$E$40),[2]an!$I$40,IF(AND(A2891=[2]an!$I$38,F2891=[2]an!$E$41),[2]an!$I$41,IF(AND(A2891=[2]an!$I$38,F2891=[2]an!$E$39,H2891&gt;=[2]an!$M$37),[2]an!$I$39,
IF(AND(A2891=[2]an!$I$38,F2891=[2]an!$E$39,H2891&lt;[2]an!$M$37,S2891="kahepoolne vajaduspõhine",U2891=""),[2]an!$M$40,
IF(AND(A2891=[2]an!$I$38,F2891=[2]an!$E$39,H2891&lt;[2]an!$M$37,S2891="kahepoolne vajaduspõhine",U2891&lt;&gt;""),[2]an!$I$39,
IF(AND(A2891=[2]an!$I$38,F2891=[2]an!$E$39,H2891&lt;[2]an!$M$37,S2891&lt;&gt;"kahepoolne vajaduspõhine"),[2]an!$I$39,
IF(AND(A2891=[2]an!$I$38,F2891=[2]an!$E$42),[2]an!$I$42,
IF(AND(A2891=[2]an!$J$38,F2891=[2]an!$E$40),[2]an!$J$40,IF(AND(A2891=[2]an!$J$38,F2891=[2]an!$E$41),[2]an!$J$41,IF(AND(A2891=[2]an!$J$38,F2891=[2]an!$E$39,H2891&gt;=[2]an!$M$37),[2]an!$J$39,
IF(AND(A2891=[2]an!$J$38,F2891=[2]an!$E$39,H2891&lt;[2]an!$M$37,S2891="kahepoolne vajaduspõhine",U2891=""),[2]an!$M$40,
IF(AND(A2891=[2]an!$J$38,F2891=[2]an!$E$39,H2891&lt;[2]an!$M$37,S2891="kahepoolne vajaduspõhine",U2891&lt;&gt;""),[2]an!$J$39,
IF(AND(A2891=[2]an!$J$38,F2891=[2]an!$E$39,H2891&lt;[2]an!$M$37,S2891&lt;&gt;"kahepoolne vajaduspõhine"),[2]an!$J$39,
IF(AND(A2891=[2]an!$J$38,F2891=[2]an!$E$42),[2]an!$J$42,""))))))))))))))))))))))))))))</f>
        <v/>
      </c>
      <c r="Y2891" s="17" t="str">
        <f>IFERROR(IF(F2891="Tugigrupp",0,
IF(AND(F2891="Peretoe teenus",H2891&gt;=[2]an!$M$37,RANK(D2891,$D2891:$D2891)+COUNTIFS($D$2:D2891,D2891,$F$2:F2891,F2891)-1&gt;1),"",
IF(AND(F2891="Peretoe teenus",H2891&gt;=[2]an!$M$37,RANK(D2891,$D2891:$D2891)+COUNTIFS($D$2:D2891,D2891,$F$2:F2891,F2891)-1=1,MONTH(H2891)=MONTH(K2891)=TRUE,YEAR(H2891)=YEAR(K2891)=TRUE),((EOMONTH(H2891,0)-H2891+1)*X2891)/DAY(EOMONTH(H2891,0)),
IF(AND(F2891="Peretoe teenus",H2891&gt;=[2]an!$M$37,RANK(D2891,$D2891:$D2891)+COUNTIFS($D$2:D2891,D2891,$F$2:F2891,F2891)-1=1),X2891,
IF(AND(F2891="Peretoe teenus",H2891&lt;[2]an!$M$37,S2891&lt;&gt;"kahepoolne vajaduspõhine",RANK(D2891,$D2891:$D2891)+COUNTIFS($D$2:D2891,D2891,$F$2:F2891,F2891)-1=1),X2891,
IF(AND(F2891="Peretoe teenus",H2891&lt;[2]an!$M$37,S2891&lt;&gt;"kahepoolne vajaduspõhine",RANK(D2891,$D2891:$D2891)+COUNTIFS($D$2:D2891,D2891,$F$2:F2891,F2891)-1&gt;1),"",
IF(AND(F2891="Peretoe teenus",H2891&lt;[2]an!$M$37,S2891="kahepoolne vajaduspõhine",U2891="",RANK(D2891,$D2891:$D2891)+COUNTIFS($D$2:D2891,D2891,$F$2:F2891,F2891)-1=1),X2891,
IF(AND(F2891="Peretoe teenus",H2891&lt;[2]an!$M$37,S2891="kahepoolne vajaduspõhine",U2891="",RANK(D2891,$D2891:$D2891)+COUNTIFS($D$2:D2891,D2891,$F$2:F2891,F2891)-1&gt;1),"",
IF(AND(F2891="Peretoe teenus",H2891&lt;[2]an!$M$37,S2891="kahepoolne vajaduspõhine",U2891&lt;[2]an!$M$37,RANK(D2891,$D2891:$D2891)+COUNTIFS($D$2:D2891,D2891,$F$2:F2891,F2891)-1=1),X2891,
IF(AND(F2891="Peretoe teenus",H2891&lt;[2]an!$M$37,S2891="kahepoolne vajaduspõhine",U2891&lt;[2]an!$M$37,RANK(D2891,$D2891:$D2891)+COUNTIFS($D$2:D2891,D2891,$F$2:F2891,F2891)-1&gt;1),"",
IF(AND(F2891="Peretoe teenus",H2891&lt;[2]an!$M$37,S2891="kahepoolne vajaduspõhine",U2891&gt;=[2]an!$M$37,U2891&lt;=[2]an!$M$38,RANK(D2891,$D2891:$D2891)+COUNTIFS($D$2:D2891,D2891,$F$2:F2891,F2891)-1=1),
((EOMONTH(U2891,0)-U2891+1)*X2891)/DAY(EOMONTH(U2891,0))+(DAY(U2891)-1)*100/DAY(EOMONTH(U2891,0)),
IF(AND(F2891="Peretoe teenus",H2891&lt;[2]an!$M$37,S2891="kahepoolne vajaduspõhine",U2891&gt;=[2]an!$M$37,U2891&lt;=[2]an!$M$38,RANK(D2891,$D2891:$D2891)+COUNTIFS($D$2:D2891,D2891,$F$2:F2891,F2891)-1&gt;1),"",
IF(AND(F2891="Peretoe teenus",H2891&lt;[2]an!$M$37,S2891="kahepoolne vajaduspõhine",U2891&gt;[2]an!$M$38,RANK(D2891,$D2891:$D2891)+COUNTIFS($D$2:D2891,D2891,$F$2:F2891,F2891)-1=1),X2891,
IF(AND(F2891="Peretoe teenus",H2891&lt;[2]an!$M$37,S2891="kahepoolne vajaduspõhine",U2891&gt;[2]an!$M$38,RANK(D2891,$D2891:$D2891)+COUNTIFS($D$2:D2891,D2891,$F$2:F2891,F2891)-1&gt;1),"",X2891*W2891)))))))))))))),"")</f>
        <v/>
      </c>
      <c r="Z2891" s="18" t="str">
        <f t="shared" si="136"/>
        <v/>
      </c>
      <c r="AA2891" s="19" t="str">
        <f>IFERROR(VLOOKUP(E2891,[2]an!$A$3:$B$81,2,FALSE),"")</f>
        <v/>
      </c>
      <c r="AB2891" s="19" t="str">
        <f>IFERROR(VLOOKUP(AA2891,[2]an!$C$2:$D$16,2,FALSE),"")</f>
        <v/>
      </c>
      <c r="AC2891" s="20"/>
      <c r="AD2891" s="21" t="str">
        <f>IF(A2891=[2]an!$F$36,VLOOKUP([2]an!$F$36,[2]an!$F$36:$H$36,3,FALSE),IF(A2891=[2]an!$F$35,VLOOKUP([2]an!$F$35,[2]an!$F$35:$H$35,3,FALSE),IF(A2891=[2]an!$F$33,VLOOKUP([2]an!$F$33,[2]an!$F$33:$H$33,3,FALSE),IF(A2891=[2]an!$F$31,VLOOKUP([2]an!$F$31,[2]an!$F$31:$H$31,3,FALSE),""))))</f>
        <v/>
      </c>
    </row>
    <row r="2892" spans="6:30" x14ac:dyDescent="0.2">
      <c r="F2892" s="10"/>
      <c r="G2892" s="8" t="str">
        <f t="shared" si="137"/>
        <v/>
      </c>
      <c r="H2892" s="13"/>
      <c r="K2892" s="13"/>
      <c r="L2892" s="10"/>
      <c r="M2892" s="10"/>
      <c r="S2892" s="8" t="str">
        <f>IFERROR(VLOOKUP(D2892,[1]peretoe_teenus!$A$2:$L$2000,5,FALSE),"")</f>
        <v/>
      </c>
      <c r="U2892" s="13"/>
      <c r="V2892" s="15" t="str" cm="1">
        <f t="array" ref="V2892">IFERROR(IF(AND(F2892="Tugigrupp",RANK(K2892,$K2892:$K2892)+COUNTIFS($K$2:K2892,K2892,$L$2:L2892,L2892,$M$2:M2892,M2892,$I$2:I2892,I2892,$G$2:G2892,G2892,$F$2:F2892,F2892)-1=1),SUMPRODUCT(($F$2:$F$4154=F2892)*($G$2:$G$4154=G2892)*($K$2:$K$4154=K2892)*($I$2:$I$4154=I2892)*($L$2:$L$4154=L2892)*($M$2:$M$4154=M2892)),""),"")</f>
        <v/>
      </c>
      <c r="W2892" s="15" t="str">
        <f t="shared" si="135"/>
        <v/>
      </c>
      <c r="X2892" s="16" t="str">
        <f>IF(AND(A2892=[2]an!$G$38,F2892=[2]an!$E$40),[2]an!$G$40,IF(AND(A2892=[2]an!$G$38,F2892=[2]an!$E$41),[2]an!$G$41,IF(AND(A2892=[2]an!$G$38,F2892=[2]an!$E$39,H2892&gt;=[2]an!$M$37),[2]an!$G$39,
IF(AND(A2892=[2]an!$G$38,F2892=[2]an!$E$39,H2892&lt;[2]an!$M$37,S2892="kahepoolne vajaduspõhine",U2892=""),[2]an!$M$40,
IF(AND(A2892=[2]an!$G$38,F2892=[2]an!$E$39,H2892&lt;[2]an!$M$37,S2892="kahepoolne vajaduspõhine",U2892&lt;&gt;""),[2]an!$G$39,
IF(AND(A2892=[2]an!$G$38,F2892=[2]an!$E$39,H2892&lt;[2]an!$M$37,S2892&lt;&gt;"kahepoolne vajaduspõhine"),[2]an!$G$39,
IF(AND(A2892=[2]an!$G$38,F2892=[2]an!$E$42),[2]an!$G$42,
IF(AND(A2892=[2]an!$H$38,F2892=[2]an!$E$40),[2]an!$H$40,IF(AND(A2892=[2]an!$H$38,F2892=[2]an!$E$41),[2]an!$H$41,IF(AND(A2892=[2]an!$H$38,F2892=[2]an!$E$39,H2892&gt;=[2]an!$M$37),[2]an!$H$39,
IF(AND(A2892=[2]an!$H$38,F2892=[2]an!$E$39,H2892&lt;[2]an!$M$37,S2892="kahepoolne vajaduspõhine",U2892=""),[2]an!$M$40,
IF(AND(A2892=[2]an!$H$38,F2892=[2]an!$E$39,H2892&lt;[2]an!$M$37,S2892="kahepoolne vajaduspõhine",U2892&lt;&gt;""),[2]an!$H$39,
IF(AND(A2892=[2]an!$H$38,F2892=[2]an!$E$39,H2892&lt;[2]an!$M$37,S2892&lt;&gt;"kahepoolne vajaduspõhine"),[2]an!$H$39,
IF(AND(A2892=[2]an!$H$38,F2892=[2]an!$E$42),[2]an!$H$42,
IF(AND(A2892=[2]an!$I$38,F2892=[2]an!$E$40),[2]an!$I$40,IF(AND(A2892=[2]an!$I$38,F2892=[2]an!$E$41),[2]an!$I$41,IF(AND(A2892=[2]an!$I$38,F2892=[2]an!$E$39,H2892&gt;=[2]an!$M$37),[2]an!$I$39,
IF(AND(A2892=[2]an!$I$38,F2892=[2]an!$E$39,H2892&lt;[2]an!$M$37,S2892="kahepoolne vajaduspõhine",U2892=""),[2]an!$M$40,
IF(AND(A2892=[2]an!$I$38,F2892=[2]an!$E$39,H2892&lt;[2]an!$M$37,S2892="kahepoolne vajaduspõhine",U2892&lt;&gt;""),[2]an!$I$39,
IF(AND(A2892=[2]an!$I$38,F2892=[2]an!$E$39,H2892&lt;[2]an!$M$37,S2892&lt;&gt;"kahepoolne vajaduspõhine"),[2]an!$I$39,
IF(AND(A2892=[2]an!$I$38,F2892=[2]an!$E$42),[2]an!$I$42,
IF(AND(A2892=[2]an!$J$38,F2892=[2]an!$E$40),[2]an!$J$40,IF(AND(A2892=[2]an!$J$38,F2892=[2]an!$E$41),[2]an!$J$41,IF(AND(A2892=[2]an!$J$38,F2892=[2]an!$E$39,H2892&gt;=[2]an!$M$37),[2]an!$J$39,
IF(AND(A2892=[2]an!$J$38,F2892=[2]an!$E$39,H2892&lt;[2]an!$M$37,S2892="kahepoolne vajaduspõhine",U2892=""),[2]an!$M$40,
IF(AND(A2892=[2]an!$J$38,F2892=[2]an!$E$39,H2892&lt;[2]an!$M$37,S2892="kahepoolne vajaduspõhine",U2892&lt;&gt;""),[2]an!$J$39,
IF(AND(A2892=[2]an!$J$38,F2892=[2]an!$E$39,H2892&lt;[2]an!$M$37,S2892&lt;&gt;"kahepoolne vajaduspõhine"),[2]an!$J$39,
IF(AND(A2892=[2]an!$J$38,F2892=[2]an!$E$42),[2]an!$J$42,""))))))))))))))))))))))))))))</f>
        <v/>
      </c>
      <c r="Y2892" s="17" t="str">
        <f>IFERROR(IF(F2892="Tugigrupp",0,
IF(AND(F2892="Peretoe teenus",H2892&gt;=[2]an!$M$37,RANK(D2892,$D2892:$D2892)+COUNTIFS($D$2:D2892,D2892,$F$2:F2892,F2892)-1&gt;1),"",
IF(AND(F2892="Peretoe teenus",H2892&gt;=[2]an!$M$37,RANK(D2892,$D2892:$D2892)+COUNTIFS($D$2:D2892,D2892,$F$2:F2892,F2892)-1=1,MONTH(H2892)=MONTH(K2892)=TRUE,YEAR(H2892)=YEAR(K2892)=TRUE),((EOMONTH(H2892,0)-H2892+1)*X2892)/DAY(EOMONTH(H2892,0)),
IF(AND(F2892="Peretoe teenus",H2892&gt;=[2]an!$M$37,RANK(D2892,$D2892:$D2892)+COUNTIFS($D$2:D2892,D2892,$F$2:F2892,F2892)-1=1),X2892,
IF(AND(F2892="Peretoe teenus",H2892&lt;[2]an!$M$37,S2892&lt;&gt;"kahepoolne vajaduspõhine",RANK(D2892,$D2892:$D2892)+COUNTIFS($D$2:D2892,D2892,$F$2:F2892,F2892)-1=1),X2892,
IF(AND(F2892="Peretoe teenus",H2892&lt;[2]an!$M$37,S2892&lt;&gt;"kahepoolne vajaduspõhine",RANK(D2892,$D2892:$D2892)+COUNTIFS($D$2:D2892,D2892,$F$2:F2892,F2892)-1&gt;1),"",
IF(AND(F2892="Peretoe teenus",H2892&lt;[2]an!$M$37,S2892="kahepoolne vajaduspõhine",U2892="",RANK(D2892,$D2892:$D2892)+COUNTIFS($D$2:D2892,D2892,$F$2:F2892,F2892)-1=1),X2892,
IF(AND(F2892="Peretoe teenus",H2892&lt;[2]an!$M$37,S2892="kahepoolne vajaduspõhine",U2892="",RANK(D2892,$D2892:$D2892)+COUNTIFS($D$2:D2892,D2892,$F$2:F2892,F2892)-1&gt;1),"",
IF(AND(F2892="Peretoe teenus",H2892&lt;[2]an!$M$37,S2892="kahepoolne vajaduspõhine",U2892&lt;[2]an!$M$37,RANK(D2892,$D2892:$D2892)+COUNTIFS($D$2:D2892,D2892,$F$2:F2892,F2892)-1=1),X2892,
IF(AND(F2892="Peretoe teenus",H2892&lt;[2]an!$M$37,S2892="kahepoolne vajaduspõhine",U2892&lt;[2]an!$M$37,RANK(D2892,$D2892:$D2892)+COUNTIFS($D$2:D2892,D2892,$F$2:F2892,F2892)-1&gt;1),"",
IF(AND(F2892="Peretoe teenus",H2892&lt;[2]an!$M$37,S2892="kahepoolne vajaduspõhine",U2892&gt;=[2]an!$M$37,U2892&lt;=[2]an!$M$38,RANK(D2892,$D2892:$D2892)+COUNTIFS($D$2:D2892,D2892,$F$2:F2892,F2892)-1=1),
((EOMONTH(U2892,0)-U2892+1)*X2892)/DAY(EOMONTH(U2892,0))+(DAY(U2892)-1)*100/DAY(EOMONTH(U2892,0)),
IF(AND(F2892="Peretoe teenus",H2892&lt;[2]an!$M$37,S2892="kahepoolne vajaduspõhine",U2892&gt;=[2]an!$M$37,U2892&lt;=[2]an!$M$38,RANK(D2892,$D2892:$D2892)+COUNTIFS($D$2:D2892,D2892,$F$2:F2892,F2892)-1&gt;1),"",
IF(AND(F2892="Peretoe teenus",H2892&lt;[2]an!$M$37,S2892="kahepoolne vajaduspõhine",U2892&gt;[2]an!$M$38,RANK(D2892,$D2892:$D2892)+COUNTIFS($D$2:D2892,D2892,$F$2:F2892,F2892)-1=1),X2892,
IF(AND(F2892="Peretoe teenus",H2892&lt;[2]an!$M$37,S2892="kahepoolne vajaduspõhine",U2892&gt;[2]an!$M$38,RANK(D2892,$D2892:$D2892)+COUNTIFS($D$2:D2892,D2892,$F$2:F2892,F2892)-1&gt;1),"",X2892*W2892)))))))))))))),"")</f>
        <v/>
      </c>
      <c r="Z2892" s="18" t="str">
        <f t="shared" si="136"/>
        <v/>
      </c>
      <c r="AA2892" s="19" t="str">
        <f>IFERROR(VLOOKUP(E2892,[2]an!$A$3:$B$81,2,FALSE),"")</f>
        <v/>
      </c>
      <c r="AB2892" s="19" t="str">
        <f>IFERROR(VLOOKUP(AA2892,[2]an!$C$2:$D$16,2,FALSE),"")</f>
        <v/>
      </c>
      <c r="AC2892" s="20"/>
      <c r="AD2892" s="21" t="str">
        <f>IF(A2892=[2]an!$F$36,VLOOKUP([2]an!$F$36,[2]an!$F$36:$H$36,3,FALSE),IF(A2892=[2]an!$F$35,VLOOKUP([2]an!$F$35,[2]an!$F$35:$H$35,3,FALSE),IF(A2892=[2]an!$F$33,VLOOKUP([2]an!$F$33,[2]an!$F$33:$H$33,3,FALSE),IF(A2892=[2]an!$F$31,VLOOKUP([2]an!$F$31,[2]an!$F$31:$H$31,3,FALSE),""))))</f>
        <v/>
      </c>
    </row>
    <row r="2893" spans="6:30" x14ac:dyDescent="0.2">
      <c r="F2893" s="10"/>
      <c r="G2893" s="8" t="str">
        <f t="shared" si="137"/>
        <v/>
      </c>
      <c r="H2893" s="13"/>
      <c r="K2893" s="13"/>
      <c r="L2893" s="10"/>
      <c r="M2893" s="10"/>
      <c r="S2893" s="8" t="str">
        <f>IFERROR(VLOOKUP(D2893,[1]peretoe_teenus!$A$2:$L$2000,5,FALSE),"")</f>
        <v/>
      </c>
      <c r="U2893" s="13"/>
      <c r="V2893" s="15" t="str" cm="1">
        <f t="array" ref="V2893">IFERROR(IF(AND(F2893="Tugigrupp",RANK(K2893,$K2893:$K2893)+COUNTIFS($K$2:K2893,K2893,$L$2:L2893,L2893,$M$2:M2893,M2893,$I$2:I2893,I2893,$G$2:G2893,G2893,$F$2:F2893,F2893)-1=1),SUMPRODUCT(($F$2:$F$4154=F2893)*($G$2:$G$4154=G2893)*($K$2:$K$4154=K2893)*($I$2:$I$4154=I2893)*($L$2:$L$4154=L2893)*($M$2:$M$4154=M2893)),""),"")</f>
        <v/>
      </c>
      <c r="W2893" s="15" t="str">
        <f t="shared" si="135"/>
        <v/>
      </c>
      <c r="X2893" s="16" t="str">
        <f>IF(AND(A2893=[2]an!$G$38,F2893=[2]an!$E$40),[2]an!$G$40,IF(AND(A2893=[2]an!$G$38,F2893=[2]an!$E$41),[2]an!$G$41,IF(AND(A2893=[2]an!$G$38,F2893=[2]an!$E$39,H2893&gt;=[2]an!$M$37),[2]an!$G$39,
IF(AND(A2893=[2]an!$G$38,F2893=[2]an!$E$39,H2893&lt;[2]an!$M$37,S2893="kahepoolne vajaduspõhine",U2893=""),[2]an!$M$40,
IF(AND(A2893=[2]an!$G$38,F2893=[2]an!$E$39,H2893&lt;[2]an!$M$37,S2893="kahepoolne vajaduspõhine",U2893&lt;&gt;""),[2]an!$G$39,
IF(AND(A2893=[2]an!$G$38,F2893=[2]an!$E$39,H2893&lt;[2]an!$M$37,S2893&lt;&gt;"kahepoolne vajaduspõhine"),[2]an!$G$39,
IF(AND(A2893=[2]an!$G$38,F2893=[2]an!$E$42),[2]an!$G$42,
IF(AND(A2893=[2]an!$H$38,F2893=[2]an!$E$40),[2]an!$H$40,IF(AND(A2893=[2]an!$H$38,F2893=[2]an!$E$41),[2]an!$H$41,IF(AND(A2893=[2]an!$H$38,F2893=[2]an!$E$39,H2893&gt;=[2]an!$M$37),[2]an!$H$39,
IF(AND(A2893=[2]an!$H$38,F2893=[2]an!$E$39,H2893&lt;[2]an!$M$37,S2893="kahepoolne vajaduspõhine",U2893=""),[2]an!$M$40,
IF(AND(A2893=[2]an!$H$38,F2893=[2]an!$E$39,H2893&lt;[2]an!$M$37,S2893="kahepoolne vajaduspõhine",U2893&lt;&gt;""),[2]an!$H$39,
IF(AND(A2893=[2]an!$H$38,F2893=[2]an!$E$39,H2893&lt;[2]an!$M$37,S2893&lt;&gt;"kahepoolne vajaduspõhine"),[2]an!$H$39,
IF(AND(A2893=[2]an!$H$38,F2893=[2]an!$E$42),[2]an!$H$42,
IF(AND(A2893=[2]an!$I$38,F2893=[2]an!$E$40),[2]an!$I$40,IF(AND(A2893=[2]an!$I$38,F2893=[2]an!$E$41),[2]an!$I$41,IF(AND(A2893=[2]an!$I$38,F2893=[2]an!$E$39,H2893&gt;=[2]an!$M$37),[2]an!$I$39,
IF(AND(A2893=[2]an!$I$38,F2893=[2]an!$E$39,H2893&lt;[2]an!$M$37,S2893="kahepoolne vajaduspõhine",U2893=""),[2]an!$M$40,
IF(AND(A2893=[2]an!$I$38,F2893=[2]an!$E$39,H2893&lt;[2]an!$M$37,S2893="kahepoolne vajaduspõhine",U2893&lt;&gt;""),[2]an!$I$39,
IF(AND(A2893=[2]an!$I$38,F2893=[2]an!$E$39,H2893&lt;[2]an!$M$37,S2893&lt;&gt;"kahepoolne vajaduspõhine"),[2]an!$I$39,
IF(AND(A2893=[2]an!$I$38,F2893=[2]an!$E$42),[2]an!$I$42,
IF(AND(A2893=[2]an!$J$38,F2893=[2]an!$E$40),[2]an!$J$40,IF(AND(A2893=[2]an!$J$38,F2893=[2]an!$E$41),[2]an!$J$41,IF(AND(A2893=[2]an!$J$38,F2893=[2]an!$E$39,H2893&gt;=[2]an!$M$37),[2]an!$J$39,
IF(AND(A2893=[2]an!$J$38,F2893=[2]an!$E$39,H2893&lt;[2]an!$M$37,S2893="kahepoolne vajaduspõhine",U2893=""),[2]an!$M$40,
IF(AND(A2893=[2]an!$J$38,F2893=[2]an!$E$39,H2893&lt;[2]an!$M$37,S2893="kahepoolne vajaduspõhine",U2893&lt;&gt;""),[2]an!$J$39,
IF(AND(A2893=[2]an!$J$38,F2893=[2]an!$E$39,H2893&lt;[2]an!$M$37,S2893&lt;&gt;"kahepoolne vajaduspõhine"),[2]an!$J$39,
IF(AND(A2893=[2]an!$J$38,F2893=[2]an!$E$42),[2]an!$J$42,""))))))))))))))))))))))))))))</f>
        <v/>
      </c>
      <c r="Y2893" s="17" t="str">
        <f>IFERROR(IF(F2893="Tugigrupp",0,
IF(AND(F2893="Peretoe teenus",H2893&gt;=[2]an!$M$37,RANK(D2893,$D2893:$D2893)+COUNTIFS($D$2:D2893,D2893,$F$2:F2893,F2893)-1&gt;1),"",
IF(AND(F2893="Peretoe teenus",H2893&gt;=[2]an!$M$37,RANK(D2893,$D2893:$D2893)+COUNTIFS($D$2:D2893,D2893,$F$2:F2893,F2893)-1=1,MONTH(H2893)=MONTH(K2893)=TRUE,YEAR(H2893)=YEAR(K2893)=TRUE),((EOMONTH(H2893,0)-H2893+1)*X2893)/DAY(EOMONTH(H2893,0)),
IF(AND(F2893="Peretoe teenus",H2893&gt;=[2]an!$M$37,RANK(D2893,$D2893:$D2893)+COUNTIFS($D$2:D2893,D2893,$F$2:F2893,F2893)-1=1),X2893,
IF(AND(F2893="Peretoe teenus",H2893&lt;[2]an!$M$37,S2893&lt;&gt;"kahepoolne vajaduspõhine",RANK(D2893,$D2893:$D2893)+COUNTIFS($D$2:D2893,D2893,$F$2:F2893,F2893)-1=1),X2893,
IF(AND(F2893="Peretoe teenus",H2893&lt;[2]an!$M$37,S2893&lt;&gt;"kahepoolne vajaduspõhine",RANK(D2893,$D2893:$D2893)+COUNTIFS($D$2:D2893,D2893,$F$2:F2893,F2893)-1&gt;1),"",
IF(AND(F2893="Peretoe teenus",H2893&lt;[2]an!$M$37,S2893="kahepoolne vajaduspõhine",U2893="",RANK(D2893,$D2893:$D2893)+COUNTIFS($D$2:D2893,D2893,$F$2:F2893,F2893)-1=1),X2893,
IF(AND(F2893="Peretoe teenus",H2893&lt;[2]an!$M$37,S2893="kahepoolne vajaduspõhine",U2893="",RANK(D2893,$D2893:$D2893)+COUNTIFS($D$2:D2893,D2893,$F$2:F2893,F2893)-1&gt;1),"",
IF(AND(F2893="Peretoe teenus",H2893&lt;[2]an!$M$37,S2893="kahepoolne vajaduspõhine",U2893&lt;[2]an!$M$37,RANK(D2893,$D2893:$D2893)+COUNTIFS($D$2:D2893,D2893,$F$2:F2893,F2893)-1=1),X2893,
IF(AND(F2893="Peretoe teenus",H2893&lt;[2]an!$M$37,S2893="kahepoolne vajaduspõhine",U2893&lt;[2]an!$M$37,RANK(D2893,$D2893:$D2893)+COUNTIFS($D$2:D2893,D2893,$F$2:F2893,F2893)-1&gt;1),"",
IF(AND(F2893="Peretoe teenus",H2893&lt;[2]an!$M$37,S2893="kahepoolne vajaduspõhine",U2893&gt;=[2]an!$M$37,U2893&lt;=[2]an!$M$38,RANK(D2893,$D2893:$D2893)+COUNTIFS($D$2:D2893,D2893,$F$2:F2893,F2893)-1=1),
((EOMONTH(U2893,0)-U2893+1)*X2893)/DAY(EOMONTH(U2893,0))+(DAY(U2893)-1)*100/DAY(EOMONTH(U2893,0)),
IF(AND(F2893="Peretoe teenus",H2893&lt;[2]an!$M$37,S2893="kahepoolne vajaduspõhine",U2893&gt;=[2]an!$M$37,U2893&lt;=[2]an!$M$38,RANK(D2893,$D2893:$D2893)+COUNTIFS($D$2:D2893,D2893,$F$2:F2893,F2893)-1&gt;1),"",
IF(AND(F2893="Peretoe teenus",H2893&lt;[2]an!$M$37,S2893="kahepoolne vajaduspõhine",U2893&gt;[2]an!$M$38,RANK(D2893,$D2893:$D2893)+COUNTIFS($D$2:D2893,D2893,$F$2:F2893,F2893)-1=1),X2893,
IF(AND(F2893="Peretoe teenus",H2893&lt;[2]an!$M$37,S2893="kahepoolne vajaduspõhine",U2893&gt;[2]an!$M$38,RANK(D2893,$D2893:$D2893)+COUNTIFS($D$2:D2893,D2893,$F$2:F2893,F2893)-1&gt;1),"",X2893*W2893)))))))))))))),"")</f>
        <v/>
      </c>
      <c r="Z2893" s="18" t="str">
        <f t="shared" si="136"/>
        <v/>
      </c>
      <c r="AA2893" s="19" t="str">
        <f>IFERROR(VLOOKUP(E2893,[2]an!$A$3:$B$81,2,FALSE),"")</f>
        <v/>
      </c>
      <c r="AB2893" s="19" t="str">
        <f>IFERROR(VLOOKUP(AA2893,[2]an!$C$2:$D$16,2,FALSE),"")</f>
        <v/>
      </c>
      <c r="AC2893" s="20"/>
      <c r="AD2893" s="21" t="str">
        <f>IF(A2893=[2]an!$F$36,VLOOKUP([2]an!$F$36,[2]an!$F$36:$H$36,3,FALSE),IF(A2893=[2]an!$F$35,VLOOKUP([2]an!$F$35,[2]an!$F$35:$H$35,3,FALSE),IF(A2893=[2]an!$F$33,VLOOKUP([2]an!$F$33,[2]an!$F$33:$H$33,3,FALSE),IF(A2893=[2]an!$F$31,VLOOKUP([2]an!$F$31,[2]an!$F$31:$H$31,3,FALSE),""))))</f>
        <v/>
      </c>
    </row>
    <row r="2894" spans="6:30" x14ac:dyDescent="0.2">
      <c r="F2894" s="10"/>
      <c r="G2894" s="8" t="str">
        <f t="shared" si="137"/>
        <v/>
      </c>
      <c r="H2894" s="13"/>
      <c r="K2894" s="13"/>
      <c r="L2894" s="10"/>
      <c r="M2894" s="10"/>
      <c r="S2894" s="8" t="str">
        <f>IFERROR(VLOOKUP(D2894,[1]peretoe_teenus!$A$2:$L$2000,5,FALSE),"")</f>
        <v/>
      </c>
      <c r="U2894" s="13"/>
      <c r="V2894" s="15" t="str" cm="1">
        <f t="array" ref="V2894">IFERROR(IF(AND(F2894="Tugigrupp",RANK(K2894,$K2894:$K2894)+COUNTIFS($K$2:K2894,K2894,$L$2:L2894,L2894,$M$2:M2894,M2894,$I$2:I2894,I2894,$G$2:G2894,G2894,$F$2:F2894,F2894)-1=1),SUMPRODUCT(($F$2:$F$4154=F2894)*($G$2:$G$4154=G2894)*($K$2:$K$4154=K2894)*($I$2:$I$4154=I2894)*($L$2:$L$4154=L2894)*($M$2:$M$4154=M2894)),""),"")</f>
        <v/>
      </c>
      <c r="W2894" s="15" t="str">
        <f t="shared" si="135"/>
        <v/>
      </c>
      <c r="X2894" s="16" t="str">
        <f>IF(AND(A2894=[2]an!$G$38,F2894=[2]an!$E$40),[2]an!$G$40,IF(AND(A2894=[2]an!$G$38,F2894=[2]an!$E$41),[2]an!$G$41,IF(AND(A2894=[2]an!$G$38,F2894=[2]an!$E$39,H2894&gt;=[2]an!$M$37),[2]an!$G$39,
IF(AND(A2894=[2]an!$G$38,F2894=[2]an!$E$39,H2894&lt;[2]an!$M$37,S2894="kahepoolne vajaduspõhine",U2894=""),[2]an!$M$40,
IF(AND(A2894=[2]an!$G$38,F2894=[2]an!$E$39,H2894&lt;[2]an!$M$37,S2894="kahepoolne vajaduspõhine",U2894&lt;&gt;""),[2]an!$G$39,
IF(AND(A2894=[2]an!$G$38,F2894=[2]an!$E$39,H2894&lt;[2]an!$M$37,S2894&lt;&gt;"kahepoolne vajaduspõhine"),[2]an!$G$39,
IF(AND(A2894=[2]an!$G$38,F2894=[2]an!$E$42),[2]an!$G$42,
IF(AND(A2894=[2]an!$H$38,F2894=[2]an!$E$40),[2]an!$H$40,IF(AND(A2894=[2]an!$H$38,F2894=[2]an!$E$41),[2]an!$H$41,IF(AND(A2894=[2]an!$H$38,F2894=[2]an!$E$39,H2894&gt;=[2]an!$M$37),[2]an!$H$39,
IF(AND(A2894=[2]an!$H$38,F2894=[2]an!$E$39,H2894&lt;[2]an!$M$37,S2894="kahepoolne vajaduspõhine",U2894=""),[2]an!$M$40,
IF(AND(A2894=[2]an!$H$38,F2894=[2]an!$E$39,H2894&lt;[2]an!$M$37,S2894="kahepoolne vajaduspõhine",U2894&lt;&gt;""),[2]an!$H$39,
IF(AND(A2894=[2]an!$H$38,F2894=[2]an!$E$39,H2894&lt;[2]an!$M$37,S2894&lt;&gt;"kahepoolne vajaduspõhine"),[2]an!$H$39,
IF(AND(A2894=[2]an!$H$38,F2894=[2]an!$E$42),[2]an!$H$42,
IF(AND(A2894=[2]an!$I$38,F2894=[2]an!$E$40),[2]an!$I$40,IF(AND(A2894=[2]an!$I$38,F2894=[2]an!$E$41),[2]an!$I$41,IF(AND(A2894=[2]an!$I$38,F2894=[2]an!$E$39,H2894&gt;=[2]an!$M$37),[2]an!$I$39,
IF(AND(A2894=[2]an!$I$38,F2894=[2]an!$E$39,H2894&lt;[2]an!$M$37,S2894="kahepoolne vajaduspõhine",U2894=""),[2]an!$M$40,
IF(AND(A2894=[2]an!$I$38,F2894=[2]an!$E$39,H2894&lt;[2]an!$M$37,S2894="kahepoolne vajaduspõhine",U2894&lt;&gt;""),[2]an!$I$39,
IF(AND(A2894=[2]an!$I$38,F2894=[2]an!$E$39,H2894&lt;[2]an!$M$37,S2894&lt;&gt;"kahepoolne vajaduspõhine"),[2]an!$I$39,
IF(AND(A2894=[2]an!$I$38,F2894=[2]an!$E$42),[2]an!$I$42,
IF(AND(A2894=[2]an!$J$38,F2894=[2]an!$E$40),[2]an!$J$40,IF(AND(A2894=[2]an!$J$38,F2894=[2]an!$E$41),[2]an!$J$41,IF(AND(A2894=[2]an!$J$38,F2894=[2]an!$E$39,H2894&gt;=[2]an!$M$37),[2]an!$J$39,
IF(AND(A2894=[2]an!$J$38,F2894=[2]an!$E$39,H2894&lt;[2]an!$M$37,S2894="kahepoolne vajaduspõhine",U2894=""),[2]an!$M$40,
IF(AND(A2894=[2]an!$J$38,F2894=[2]an!$E$39,H2894&lt;[2]an!$M$37,S2894="kahepoolne vajaduspõhine",U2894&lt;&gt;""),[2]an!$J$39,
IF(AND(A2894=[2]an!$J$38,F2894=[2]an!$E$39,H2894&lt;[2]an!$M$37,S2894&lt;&gt;"kahepoolne vajaduspõhine"),[2]an!$J$39,
IF(AND(A2894=[2]an!$J$38,F2894=[2]an!$E$42),[2]an!$J$42,""))))))))))))))))))))))))))))</f>
        <v/>
      </c>
      <c r="Y2894" s="17" t="str">
        <f>IFERROR(IF(F2894="Tugigrupp",0,
IF(AND(F2894="Peretoe teenus",H2894&gt;=[2]an!$M$37,RANK(D2894,$D2894:$D2894)+COUNTIFS($D$2:D2894,D2894,$F$2:F2894,F2894)-1&gt;1),"",
IF(AND(F2894="Peretoe teenus",H2894&gt;=[2]an!$M$37,RANK(D2894,$D2894:$D2894)+COUNTIFS($D$2:D2894,D2894,$F$2:F2894,F2894)-1=1,MONTH(H2894)=MONTH(K2894)=TRUE,YEAR(H2894)=YEAR(K2894)=TRUE),((EOMONTH(H2894,0)-H2894+1)*X2894)/DAY(EOMONTH(H2894,0)),
IF(AND(F2894="Peretoe teenus",H2894&gt;=[2]an!$M$37,RANK(D2894,$D2894:$D2894)+COUNTIFS($D$2:D2894,D2894,$F$2:F2894,F2894)-1=1),X2894,
IF(AND(F2894="Peretoe teenus",H2894&lt;[2]an!$M$37,S2894&lt;&gt;"kahepoolne vajaduspõhine",RANK(D2894,$D2894:$D2894)+COUNTIFS($D$2:D2894,D2894,$F$2:F2894,F2894)-1=1),X2894,
IF(AND(F2894="Peretoe teenus",H2894&lt;[2]an!$M$37,S2894&lt;&gt;"kahepoolne vajaduspõhine",RANK(D2894,$D2894:$D2894)+COUNTIFS($D$2:D2894,D2894,$F$2:F2894,F2894)-1&gt;1),"",
IF(AND(F2894="Peretoe teenus",H2894&lt;[2]an!$M$37,S2894="kahepoolne vajaduspõhine",U2894="",RANK(D2894,$D2894:$D2894)+COUNTIFS($D$2:D2894,D2894,$F$2:F2894,F2894)-1=1),X2894,
IF(AND(F2894="Peretoe teenus",H2894&lt;[2]an!$M$37,S2894="kahepoolne vajaduspõhine",U2894="",RANK(D2894,$D2894:$D2894)+COUNTIFS($D$2:D2894,D2894,$F$2:F2894,F2894)-1&gt;1),"",
IF(AND(F2894="Peretoe teenus",H2894&lt;[2]an!$M$37,S2894="kahepoolne vajaduspõhine",U2894&lt;[2]an!$M$37,RANK(D2894,$D2894:$D2894)+COUNTIFS($D$2:D2894,D2894,$F$2:F2894,F2894)-1=1),X2894,
IF(AND(F2894="Peretoe teenus",H2894&lt;[2]an!$M$37,S2894="kahepoolne vajaduspõhine",U2894&lt;[2]an!$M$37,RANK(D2894,$D2894:$D2894)+COUNTIFS($D$2:D2894,D2894,$F$2:F2894,F2894)-1&gt;1),"",
IF(AND(F2894="Peretoe teenus",H2894&lt;[2]an!$M$37,S2894="kahepoolne vajaduspõhine",U2894&gt;=[2]an!$M$37,U2894&lt;=[2]an!$M$38,RANK(D2894,$D2894:$D2894)+COUNTIFS($D$2:D2894,D2894,$F$2:F2894,F2894)-1=1),
((EOMONTH(U2894,0)-U2894+1)*X2894)/DAY(EOMONTH(U2894,0))+(DAY(U2894)-1)*100/DAY(EOMONTH(U2894,0)),
IF(AND(F2894="Peretoe teenus",H2894&lt;[2]an!$M$37,S2894="kahepoolne vajaduspõhine",U2894&gt;=[2]an!$M$37,U2894&lt;=[2]an!$M$38,RANK(D2894,$D2894:$D2894)+COUNTIFS($D$2:D2894,D2894,$F$2:F2894,F2894)-1&gt;1),"",
IF(AND(F2894="Peretoe teenus",H2894&lt;[2]an!$M$37,S2894="kahepoolne vajaduspõhine",U2894&gt;[2]an!$M$38,RANK(D2894,$D2894:$D2894)+COUNTIFS($D$2:D2894,D2894,$F$2:F2894,F2894)-1=1),X2894,
IF(AND(F2894="Peretoe teenus",H2894&lt;[2]an!$M$37,S2894="kahepoolne vajaduspõhine",U2894&gt;[2]an!$M$38,RANK(D2894,$D2894:$D2894)+COUNTIFS($D$2:D2894,D2894,$F$2:F2894,F2894)-1&gt;1),"",X2894*W2894)))))))))))))),"")</f>
        <v/>
      </c>
      <c r="Z2894" s="18" t="str">
        <f t="shared" si="136"/>
        <v/>
      </c>
      <c r="AA2894" s="19" t="str">
        <f>IFERROR(VLOOKUP(E2894,[2]an!$A$3:$B$81,2,FALSE),"")</f>
        <v/>
      </c>
      <c r="AB2894" s="19" t="str">
        <f>IFERROR(VLOOKUP(AA2894,[2]an!$C$2:$D$16,2,FALSE),"")</f>
        <v/>
      </c>
      <c r="AC2894" s="20"/>
      <c r="AD2894" s="21" t="str">
        <f>IF(A2894=[2]an!$F$36,VLOOKUP([2]an!$F$36,[2]an!$F$36:$H$36,3,FALSE),IF(A2894=[2]an!$F$35,VLOOKUP([2]an!$F$35,[2]an!$F$35:$H$35,3,FALSE),IF(A2894=[2]an!$F$33,VLOOKUP([2]an!$F$33,[2]an!$F$33:$H$33,3,FALSE),IF(A2894=[2]an!$F$31,VLOOKUP([2]an!$F$31,[2]an!$F$31:$H$31,3,FALSE),""))))</f>
        <v/>
      </c>
    </row>
    <row r="2895" spans="6:30" x14ac:dyDescent="0.2">
      <c r="F2895" s="10"/>
      <c r="G2895" s="8" t="str">
        <f t="shared" si="137"/>
        <v/>
      </c>
      <c r="H2895" s="13"/>
      <c r="K2895" s="13"/>
      <c r="L2895" s="10"/>
      <c r="M2895" s="10"/>
      <c r="S2895" s="8" t="str">
        <f>IFERROR(VLOOKUP(D2895,[1]peretoe_teenus!$A$2:$L$2000,5,FALSE),"")</f>
        <v/>
      </c>
      <c r="U2895" s="13"/>
      <c r="V2895" s="15" t="str" cm="1">
        <f t="array" ref="V2895">IFERROR(IF(AND(F2895="Tugigrupp",RANK(K2895,$K2895:$K2895)+COUNTIFS($K$2:K2895,K2895,$L$2:L2895,L2895,$M$2:M2895,M2895,$I$2:I2895,I2895,$G$2:G2895,G2895,$F$2:F2895,F2895)-1=1),SUMPRODUCT(($F$2:$F$4154=F2895)*($G$2:$G$4154=G2895)*($K$2:$K$4154=K2895)*($I$2:$I$4154=I2895)*($L$2:$L$4154=L2895)*($M$2:$M$4154=M2895)),""),"")</f>
        <v/>
      </c>
      <c r="W2895" s="15" t="str">
        <f t="shared" si="135"/>
        <v/>
      </c>
      <c r="X2895" s="16" t="str">
        <f>IF(AND(A2895=[2]an!$G$38,F2895=[2]an!$E$40),[2]an!$G$40,IF(AND(A2895=[2]an!$G$38,F2895=[2]an!$E$41),[2]an!$G$41,IF(AND(A2895=[2]an!$G$38,F2895=[2]an!$E$39,H2895&gt;=[2]an!$M$37),[2]an!$G$39,
IF(AND(A2895=[2]an!$G$38,F2895=[2]an!$E$39,H2895&lt;[2]an!$M$37,S2895="kahepoolne vajaduspõhine",U2895=""),[2]an!$M$40,
IF(AND(A2895=[2]an!$G$38,F2895=[2]an!$E$39,H2895&lt;[2]an!$M$37,S2895="kahepoolne vajaduspõhine",U2895&lt;&gt;""),[2]an!$G$39,
IF(AND(A2895=[2]an!$G$38,F2895=[2]an!$E$39,H2895&lt;[2]an!$M$37,S2895&lt;&gt;"kahepoolne vajaduspõhine"),[2]an!$G$39,
IF(AND(A2895=[2]an!$G$38,F2895=[2]an!$E$42),[2]an!$G$42,
IF(AND(A2895=[2]an!$H$38,F2895=[2]an!$E$40),[2]an!$H$40,IF(AND(A2895=[2]an!$H$38,F2895=[2]an!$E$41),[2]an!$H$41,IF(AND(A2895=[2]an!$H$38,F2895=[2]an!$E$39,H2895&gt;=[2]an!$M$37),[2]an!$H$39,
IF(AND(A2895=[2]an!$H$38,F2895=[2]an!$E$39,H2895&lt;[2]an!$M$37,S2895="kahepoolne vajaduspõhine",U2895=""),[2]an!$M$40,
IF(AND(A2895=[2]an!$H$38,F2895=[2]an!$E$39,H2895&lt;[2]an!$M$37,S2895="kahepoolne vajaduspõhine",U2895&lt;&gt;""),[2]an!$H$39,
IF(AND(A2895=[2]an!$H$38,F2895=[2]an!$E$39,H2895&lt;[2]an!$M$37,S2895&lt;&gt;"kahepoolne vajaduspõhine"),[2]an!$H$39,
IF(AND(A2895=[2]an!$H$38,F2895=[2]an!$E$42),[2]an!$H$42,
IF(AND(A2895=[2]an!$I$38,F2895=[2]an!$E$40),[2]an!$I$40,IF(AND(A2895=[2]an!$I$38,F2895=[2]an!$E$41),[2]an!$I$41,IF(AND(A2895=[2]an!$I$38,F2895=[2]an!$E$39,H2895&gt;=[2]an!$M$37),[2]an!$I$39,
IF(AND(A2895=[2]an!$I$38,F2895=[2]an!$E$39,H2895&lt;[2]an!$M$37,S2895="kahepoolne vajaduspõhine",U2895=""),[2]an!$M$40,
IF(AND(A2895=[2]an!$I$38,F2895=[2]an!$E$39,H2895&lt;[2]an!$M$37,S2895="kahepoolne vajaduspõhine",U2895&lt;&gt;""),[2]an!$I$39,
IF(AND(A2895=[2]an!$I$38,F2895=[2]an!$E$39,H2895&lt;[2]an!$M$37,S2895&lt;&gt;"kahepoolne vajaduspõhine"),[2]an!$I$39,
IF(AND(A2895=[2]an!$I$38,F2895=[2]an!$E$42),[2]an!$I$42,
IF(AND(A2895=[2]an!$J$38,F2895=[2]an!$E$40),[2]an!$J$40,IF(AND(A2895=[2]an!$J$38,F2895=[2]an!$E$41),[2]an!$J$41,IF(AND(A2895=[2]an!$J$38,F2895=[2]an!$E$39,H2895&gt;=[2]an!$M$37),[2]an!$J$39,
IF(AND(A2895=[2]an!$J$38,F2895=[2]an!$E$39,H2895&lt;[2]an!$M$37,S2895="kahepoolne vajaduspõhine",U2895=""),[2]an!$M$40,
IF(AND(A2895=[2]an!$J$38,F2895=[2]an!$E$39,H2895&lt;[2]an!$M$37,S2895="kahepoolne vajaduspõhine",U2895&lt;&gt;""),[2]an!$J$39,
IF(AND(A2895=[2]an!$J$38,F2895=[2]an!$E$39,H2895&lt;[2]an!$M$37,S2895&lt;&gt;"kahepoolne vajaduspõhine"),[2]an!$J$39,
IF(AND(A2895=[2]an!$J$38,F2895=[2]an!$E$42),[2]an!$J$42,""))))))))))))))))))))))))))))</f>
        <v/>
      </c>
      <c r="Y2895" s="17" t="str">
        <f>IFERROR(IF(F2895="Tugigrupp",0,
IF(AND(F2895="Peretoe teenus",H2895&gt;=[2]an!$M$37,RANK(D2895,$D2895:$D2895)+COUNTIFS($D$2:D2895,D2895,$F$2:F2895,F2895)-1&gt;1),"",
IF(AND(F2895="Peretoe teenus",H2895&gt;=[2]an!$M$37,RANK(D2895,$D2895:$D2895)+COUNTIFS($D$2:D2895,D2895,$F$2:F2895,F2895)-1=1,MONTH(H2895)=MONTH(K2895)=TRUE,YEAR(H2895)=YEAR(K2895)=TRUE),((EOMONTH(H2895,0)-H2895+1)*X2895)/DAY(EOMONTH(H2895,0)),
IF(AND(F2895="Peretoe teenus",H2895&gt;=[2]an!$M$37,RANK(D2895,$D2895:$D2895)+COUNTIFS($D$2:D2895,D2895,$F$2:F2895,F2895)-1=1),X2895,
IF(AND(F2895="Peretoe teenus",H2895&lt;[2]an!$M$37,S2895&lt;&gt;"kahepoolne vajaduspõhine",RANK(D2895,$D2895:$D2895)+COUNTIFS($D$2:D2895,D2895,$F$2:F2895,F2895)-1=1),X2895,
IF(AND(F2895="Peretoe teenus",H2895&lt;[2]an!$M$37,S2895&lt;&gt;"kahepoolne vajaduspõhine",RANK(D2895,$D2895:$D2895)+COUNTIFS($D$2:D2895,D2895,$F$2:F2895,F2895)-1&gt;1),"",
IF(AND(F2895="Peretoe teenus",H2895&lt;[2]an!$M$37,S2895="kahepoolne vajaduspõhine",U2895="",RANK(D2895,$D2895:$D2895)+COUNTIFS($D$2:D2895,D2895,$F$2:F2895,F2895)-1=1),X2895,
IF(AND(F2895="Peretoe teenus",H2895&lt;[2]an!$M$37,S2895="kahepoolne vajaduspõhine",U2895="",RANK(D2895,$D2895:$D2895)+COUNTIFS($D$2:D2895,D2895,$F$2:F2895,F2895)-1&gt;1),"",
IF(AND(F2895="Peretoe teenus",H2895&lt;[2]an!$M$37,S2895="kahepoolne vajaduspõhine",U2895&lt;[2]an!$M$37,RANK(D2895,$D2895:$D2895)+COUNTIFS($D$2:D2895,D2895,$F$2:F2895,F2895)-1=1),X2895,
IF(AND(F2895="Peretoe teenus",H2895&lt;[2]an!$M$37,S2895="kahepoolne vajaduspõhine",U2895&lt;[2]an!$M$37,RANK(D2895,$D2895:$D2895)+COUNTIFS($D$2:D2895,D2895,$F$2:F2895,F2895)-1&gt;1),"",
IF(AND(F2895="Peretoe teenus",H2895&lt;[2]an!$M$37,S2895="kahepoolne vajaduspõhine",U2895&gt;=[2]an!$M$37,U2895&lt;=[2]an!$M$38,RANK(D2895,$D2895:$D2895)+COUNTIFS($D$2:D2895,D2895,$F$2:F2895,F2895)-1=1),
((EOMONTH(U2895,0)-U2895+1)*X2895)/DAY(EOMONTH(U2895,0))+(DAY(U2895)-1)*100/DAY(EOMONTH(U2895,0)),
IF(AND(F2895="Peretoe teenus",H2895&lt;[2]an!$M$37,S2895="kahepoolne vajaduspõhine",U2895&gt;=[2]an!$M$37,U2895&lt;=[2]an!$M$38,RANK(D2895,$D2895:$D2895)+COUNTIFS($D$2:D2895,D2895,$F$2:F2895,F2895)-1&gt;1),"",
IF(AND(F2895="Peretoe teenus",H2895&lt;[2]an!$M$37,S2895="kahepoolne vajaduspõhine",U2895&gt;[2]an!$M$38,RANK(D2895,$D2895:$D2895)+COUNTIFS($D$2:D2895,D2895,$F$2:F2895,F2895)-1=1),X2895,
IF(AND(F2895="Peretoe teenus",H2895&lt;[2]an!$M$37,S2895="kahepoolne vajaduspõhine",U2895&gt;[2]an!$M$38,RANK(D2895,$D2895:$D2895)+COUNTIFS($D$2:D2895,D2895,$F$2:F2895,F2895)-1&gt;1),"",X2895*W2895)))))))))))))),"")</f>
        <v/>
      </c>
      <c r="Z2895" s="18" t="str">
        <f t="shared" si="136"/>
        <v/>
      </c>
      <c r="AA2895" s="19" t="str">
        <f>IFERROR(VLOOKUP(E2895,[2]an!$A$3:$B$81,2,FALSE),"")</f>
        <v/>
      </c>
      <c r="AB2895" s="19" t="str">
        <f>IFERROR(VLOOKUP(AA2895,[2]an!$C$2:$D$16,2,FALSE),"")</f>
        <v/>
      </c>
      <c r="AC2895" s="20"/>
      <c r="AD2895" s="21" t="str">
        <f>IF(A2895=[2]an!$F$36,VLOOKUP([2]an!$F$36,[2]an!$F$36:$H$36,3,FALSE),IF(A2895=[2]an!$F$35,VLOOKUP([2]an!$F$35,[2]an!$F$35:$H$35,3,FALSE),IF(A2895=[2]an!$F$33,VLOOKUP([2]an!$F$33,[2]an!$F$33:$H$33,3,FALSE),IF(A2895=[2]an!$F$31,VLOOKUP([2]an!$F$31,[2]an!$F$31:$H$31,3,FALSE),""))))</f>
        <v/>
      </c>
    </row>
    <row r="2896" spans="6:30" x14ac:dyDescent="0.2">
      <c r="F2896" s="10"/>
      <c r="G2896" s="8" t="str">
        <f t="shared" si="137"/>
        <v/>
      </c>
      <c r="H2896" s="13"/>
      <c r="K2896" s="13"/>
      <c r="L2896" s="10"/>
      <c r="M2896" s="10"/>
      <c r="S2896" s="8" t="str">
        <f>IFERROR(VLOOKUP(D2896,[1]peretoe_teenus!$A$2:$L$2000,5,FALSE),"")</f>
        <v/>
      </c>
      <c r="U2896" s="13"/>
      <c r="V2896" s="15" t="str" cm="1">
        <f t="array" ref="V2896">IFERROR(IF(AND(F2896="Tugigrupp",RANK(K2896,$K2896:$K2896)+COUNTIFS($K$2:K2896,K2896,$L$2:L2896,L2896,$M$2:M2896,M2896,$I$2:I2896,I2896,$G$2:G2896,G2896,$F$2:F2896,F2896)-1=1),SUMPRODUCT(($F$2:$F$4154=F2896)*($G$2:$G$4154=G2896)*($K$2:$K$4154=K2896)*($I$2:$I$4154=I2896)*($L$2:$L$4154=L2896)*($M$2:$M$4154=M2896)),""),"")</f>
        <v/>
      </c>
      <c r="W2896" s="15" t="str">
        <f t="shared" si="135"/>
        <v/>
      </c>
      <c r="X2896" s="16" t="str">
        <f>IF(AND(A2896=[2]an!$G$38,F2896=[2]an!$E$40),[2]an!$G$40,IF(AND(A2896=[2]an!$G$38,F2896=[2]an!$E$41),[2]an!$G$41,IF(AND(A2896=[2]an!$G$38,F2896=[2]an!$E$39,H2896&gt;=[2]an!$M$37),[2]an!$G$39,
IF(AND(A2896=[2]an!$G$38,F2896=[2]an!$E$39,H2896&lt;[2]an!$M$37,S2896="kahepoolne vajaduspõhine",U2896=""),[2]an!$M$40,
IF(AND(A2896=[2]an!$G$38,F2896=[2]an!$E$39,H2896&lt;[2]an!$M$37,S2896="kahepoolne vajaduspõhine",U2896&lt;&gt;""),[2]an!$G$39,
IF(AND(A2896=[2]an!$G$38,F2896=[2]an!$E$39,H2896&lt;[2]an!$M$37,S2896&lt;&gt;"kahepoolne vajaduspõhine"),[2]an!$G$39,
IF(AND(A2896=[2]an!$G$38,F2896=[2]an!$E$42),[2]an!$G$42,
IF(AND(A2896=[2]an!$H$38,F2896=[2]an!$E$40),[2]an!$H$40,IF(AND(A2896=[2]an!$H$38,F2896=[2]an!$E$41),[2]an!$H$41,IF(AND(A2896=[2]an!$H$38,F2896=[2]an!$E$39,H2896&gt;=[2]an!$M$37),[2]an!$H$39,
IF(AND(A2896=[2]an!$H$38,F2896=[2]an!$E$39,H2896&lt;[2]an!$M$37,S2896="kahepoolne vajaduspõhine",U2896=""),[2]an!$M$40,
IF(AND(A2896=[2]an!$H$38,F2896=[2]an!$E$39,H2896&lt;[2]an!$M$37,S2896="kahepoolne vajaduspõhine",U2896&lt;&gt;""),[2]an!$H$39,
IF(AND(A2896=[2]an!$H$38,F2896=[2]an!$E$39,H2896&lt;[2]an!$M$37,S2896&lt;&gt;"kahepoolne vajaduspõhine"),[2]an!$H$39,
IF(AND(A2896=[2]an!$H$38,F2896=[2]an!$E$42),[2]an!$H$42,
IF(AND(A2896=[2]an!$I$38,F2896=[2]an!$E$40),[2]an!$I$40,IF(AND(A2896=[2]an!$I$38,F2896=[2]an!$E$41),[2]an!$I$41,IF(AND(A2896=[2]an!$I$38,F2896=[2]an!$E$39,H2896&gt;=[2]an!$M$37),[2]an!$I$39,
IF(AND(A2896=[2]an!$I$38,F2896=[2]an!$E$39,H2896&lt;[2]an!$M$37,S2896="kahepoolne vajaduspõhine",U2896=""),[2]an!$M$40,
IF(AND(A2896=[2]an!$I$38,F2896=[2]an!$E$39,H2896&lt;[2]an!$M$37,S2896="kahepoolne vajaduspõhine",U2896&lt;&gt;""),[2]an!$I$39,
IF(AND(A2896=[2]an!$I$38,F2896=[2]an!$E$39,H2896&lt;[2]an!$M$37,S2896&lt;&gt;"kahepoolne vajaduspõhine"),[2]an!$I$39,
IF(AND(A2896=[2]an!$I$38,F2896=[2]an!$E$42),[2]an!$I$42,
IF(AND(A2896=[2]an!$J$38,F2896=[2]an!$E$40),[2]an!$J$40,IF(AND(A2896=[2]an!$J$38,F2896=[2]an!$E$41),[2]an!$J$41,IF(AND(A2896=[2]an!$J$38,F2896=[2]an!$E$39,H2896&gt;=[2]an!$M$37),[2]an!$J$39,
IF(AND(A2896=[2]an!$J$38,F2896=[2]an!$E$39,H2896&lt;[2]an!$M$37,S2896="kahepoolne vajaduspõhine",U2896=""),[2]an!$M$40,
IF(AND(A2896=[2]an!$J$38,F2896=[2]an!$E$39,H2896&lt;[2]an!$M$37,S2896="kahepoolne vajaduspõhine",U2896&lt;&gt;""),[2]an!$J$39,
IF(AND(A2896=[2]an!$J$38,F2896=[2]an!$E$39,H2896&lt;[2]an!$M$37,S2896&lt;&gt;"kahepoolne vajaduspõhine"),[2]an!$J$39,
IF(AND(A2896=[2]an!$J$38,F2896=[2]an!$E$42),[2]an!$J$42,""))))))))))))))))))))))))))))</f>
        <v/>
      </c>
      <c r="Y2896" s="17" t="str">
        <f>IFERROR(IF(F2896="Tugigrupp",0,
IF(AND(F2896="Peretoe teenus",H2896&gt;=[2]an!$M$37,RANK(D2896,$D2896:$D2896)+COUNTIFS($D$2:D2896,D2896,$F$2:F2896,F2896)-1&gt;1),"",
IF(AND(F2896="Peretoe teenus",H2896&gt;=[2]an!$M$37,RANK(D2896,$D2896:$D2896)+COUNTIFS($D$2:D2896,D2896,$F$2:F2896,F2896)-1=1,MONTH(H2896)=MONTH(K2896)=TRUE,YEAR(H2896)=YEAR(K2896)=TRUE),((EOMONTH(H2896,0)-H2896+1)*X2896)/DAY(EOMONTH(H2896,0)),
IF(AND(F2896="Peretoe teenus",H2896&gt;=[2]an!$M$37,RANK(D2896,$D2896:$D2896)+COUNTIFS($D$2:D2896,D2896,$F$2:F2896,F2896)-1=1),X2896,
IF(AND(F2896="Peretoe teenus",H2896&lt;[2]an!$M$37,S2896&lt;&gt;"kahepoolne vajaduspõhine",RANK(D2896,$D2896:$D2896)+COUNTIFS($D$2:D2896,D2896,$F$2:F2896,F2896)-1=1),X2896,
IF(AND(F2896="Peretoe teenus",H2896&lt;[2]an!$M$37,S2896&lt;&gt;"kahepoolne vajaduspõhine",RANK(D2896,$D2896:$D2896)+COUNTIFS($D$2:D2896,D2896,$F$2:F2896,F2896)-1&gt;1),"",
IF(AND(F2896="Peretoe teenus",H2896&lt;[2]an!$M$37,S2896="kahepoolne vajaduspõhine",U2896="",RANK(D2896,$D2896:$D2896)+COUNTIFS($D$2:D2896,D2896,$F$2:F2896,F2896)-1=1),X2896,
IF(AND(F2896="Peretoe teenus",H2896&lt;[2]an!$M$37,S2896="kahepoolne vajaduspõhine",U2896="",RANK(D2896,$D2896:$D2896)+COUNTIFS($D$2:D2896,D2896,$F$2:F2896,F2896)-1&gt;1),"",
IF(AND(F2896="Peretoe teenus",H2896&lt;[2]an!$M$37,S2896="kahepoolne vajaduspõhine",U2896&lt;[2]an!$M$37,RANK(D2896,$D2896:$D2896)+COUNTIFS($D$2:D2896,D2896,$F$2:F2896,F2896)-1=1),X2896,
IF(AND(F2896="Peretoe teenus",H2896&lt;[2]an!$M$37,S2896="kahepoolne vajaduspõhine",U2896&lt;[2]an!$M$37,RANK(D2896,$D2896:$D2896)+COUNTIFS($D$2:D2896,D2896,$F$2:F2896,F2896)-1&gt;1),"",
IF(AND(F2896="Peretoe teenus",H2896&lt;[2]an!$M$37,S2896="kahepoolne vajaduspõhine",U2896&gt;=[2]an!$M$37,U2896&lt;=[2]an!$M$38,RANK(D2896,$D2896:$D2896)+COUNTIFS($D$2:D2896,D2896,$F$2:F2896,F2896)-1=1),
((EOMONTH(U2896,0)-U2896+1)*X2896)/DAY(EOMONTH(U2896,0))+(DAY(U2896)-1)*100/DAY(EOMONTH(U2896,0)),
IF(AND(F2896="Peretoe teenus",H2896&lt;[2]an!$M$37,S2896="kahepoolne vajaduspõhine",U2896&gt;=[2]an!$M$37,U2896&lt;=[2]an!$M$38,RANK(D2896,$D2896:$D2896)+COUNTIFS($D$2:D2896,D2896,$F$2:F2896,F2896)-1&gt;1),"",
IF(AND(F2896="Peretoe teenus",H2896&lt;[2]an!$M$37,S2896="kahepoolne vajaduspõhine",U2896&gt;[2]an!$M$38,RANK(D2896,$D2896:$D2896)+COUNTIFS($D$2:D2896,D2896,$F$2:F2896,F2896)-1=1),X2896,
IF(AND(F2896="Peretoe teenus",H2896&lt;[2]an!$M$37,S2896="kahepoolne vajaduspõhine",U2896&gt;[2]an!$M$38,RANK(D2896,$D2896:$D2896)+COUNTIFS($D$2:D2896,D2896,$F$2:F2896,F2896)-1&gt;1),"",X2896*W2896)))))))))))))),"")</f>
        <v/>
      </c>
      <c r="Z2896" s="18" t="str">
        <f t="shared" si="136"/>
        <v/>
      </c>
      <c r="AA2896" s="19" t="str">
        <f>IFERROR(VLOOKUP(E2896,[2]an!$A$3:$B$81,2,FALSE),"")</f>
        <v/>
      </c>
      <c r="AB2896" s="19" t="str">
        <f>IFERROR(VLOOKUP(AA2896,[2]an!$C$2:$D$16,2,FALSE),"")</f>
        <v/>
      </c>
      <c r="AC2896" s="20"/>
      <c r="AD2896" s="21" t="str">
        <f>IF(A2896=[2]an!$F$36,VLOOKUP([2]an!$F$36,[2]an!$F$36:$H$36,3,FALSE),IF(A2896=[2]an!$F$35,VLOOKUP([2]an!$F$35,[2]an!$F$35:$H$35,3,FALSE),IF(A2896=[2]an!$F$33,VLOOKUP([2]an!$F$33,[2]an!$F$33:$H$33,3,FALSE),IF(A2896=[2]an!$F$31,VLOOKUP([2]an!$F$31,[2]an!$F$31:$H$31,3,FALSE),""))))</f>
        <v/>
      </c>
    </row>
    <row r="2897" spans="6:30" x14ac:dyDescent="0.2">
      <c r="F2897" s="10"/>
      <c r="G2897" s="8" t="str">
        <f t="shared" si="137"/>
        <v/>
      </c>
      <c r="H2897" s="13"/>
      <c r="K2897" s="13"/>
      <c r="L2897" s="10"/>
      <c r="M2897" s="10"/>
      <c r="S2897" s="8" t="str">
        <f>IFERROR(VLOOKUP(D2897,[1]peretoe_teenus!$A$2:$L$2000,5,FALSE),"")</f>
        <v/>
      </c>
      <c r="U2897" s="13"/>
      <c r="V2897" s="15" t="str" cm="1">
        <f t="array" ref="V2897">IFERROR(IF(AND(F2897="Tugigrupp",RANK(K2897,$K2897:$K2897)+COUNTIFS($K$2:K2897,K2897,$L$2:L2897,L2897,$M$2:M2897,M2897,$I$2:I2897,I2897,$G$2:G2897,G2897,$F$2:F2897,F2897)-1=1),SUMPRODUCT(($F$2:$F$4154=F2897)*($G$2:$G$4154=G2897)*($K$2:$K$4154=K2897)*($I$2:$I$4154=I2897)*($L$2:$L$4154=L2897)*($M$2:$M$4154=M2897)),""),"")</f>
        <v/>
      </c>
      <c r="W2897" s="15" t="str">
        <f t="shared" si="135"/>
        <v/>
      </c>
      <c r="X2897" s="16" t="str">
        <f>IF(AND(A2897=[2]an!$G$38,F2897=[2]an!$E$40),[2]an!$G$40,IF(AND(A2897=[2]an!$G$38,F2897=[2]an!$E$41),[2]an!$G$41,IF(AND(A2897=[2]an!$G$38,F2897=[2]an!$E$39,H2897&gt;=[2]an!$M$37),[2]an!$G$39,
IF(AND(A2897=[2]an!$G$38,F2897=[2]an!$E$39,H2897&lt;[2]an!$M$37,S2897="kahepoolne vajaduspõhine",U2897=""),[2]an!$M$40,
IF(AND(A2897=[2]an!$G$38,F2897=[2]an!$E$39,H2897&lt;[2]an!$M$37,S2897="kahepoolne vajaduspõhine",U2897&lt;&gt;""),[2]an!$G$39,
IF(AND(A2897=[2]an!$G$38,F2897=[2]an!$E$39,H2897&lt;[2]an!$M$37,S2897&lt;&gt;"kahepoolne vajaduspõhine"),[2]an!$G$39,
IF(AND(A2897=[2]an!$G$38,F2897=[2]an!$E$42),[2]an!$G$42,
IF(AND(A2897=[2]an!$H$38,F2897=[2]an!$E$40),[2]an!$H$40,IF(AND(A2897=[2]an!$H$38,F2897=[2]an!$E$41),[2]an!$H$41,IF(AND(A2897=[2]an!$H$38,F2897=[2]an!$E$39,H2897&gt;=[2]an!$M$37),[2]an!$H$39,
IF(AND(A2897=[2]an!$H$38,F2897=[2]an!$E$39,H2897&lt;[2]an!$M$37,S2897="kahepoolne vajaduspõhine",U2897=""),[2]an!$M$40,
IF(AND(A2897=[2]an!$H$38,F2897=[2]an!$E$39,H2897&lt;[2]an!$M$37,S2897="kahepoolne vajaduspõhine",U2897&lt;&gt;""),[2]an!$H$39,
IF(AND(A2897=[2]an!$H$38,F2897=[2]an!$E$39,H2897&lt;[2]an!$M$37,S2897&lt;&gt;"kahepoolne vajaduspõhine"),[2]an!$H$39,
IF(AND(A2897=[2]an!$H$38,F2897=[2]an!$E$42),[2]an!$H$42,
IF(AND(A2897=[2]an!$I$38,F2897=[2]an!$E$40),[2]an!$I$40,IF(AND(A2897=[2]an!$I$38,F2897=[2]an!$E$41),[2]an!$I$41,IF(AND(A2897=[2]an!$I$38,F2897=[2]an!$E$39,H2897&gt;=[2]an!$M$37),[2]an!$I$39,
IF(AND(A2897=[2]an!$I$38,F2897=[2]an!$E$39,H2897&lt;[2]an!$M$37,S2897="kahepoolne vajaduspõhine",U2897=""),[2]an!$M$40,
IF(AND(A2897=[2]an!$I$38,F2897=[2]an!$E$39,H2897&lt;[2]an!$M$37,S2897="kahepoolne vajaduspõhine",U2897&lt;&gt;""),[2]an!$I$39,
IF(AND(A2897=[2]an!$I$38,F2897=[2]an!$E$39,H2897&lt;[2]an!$M$37,S2897&lt;&gt;"kahepoolne vajaduspõhine"),[2]an!$I$39,
IF(AND(A2897=[2]an!$I$38,F2897=[2]an!$E$42),[2]an!$I$42,
IF(AND(A2897=[2]an!$J$38,F2897=[2]an!$E$40),[2]an!$J$40,IF(AND(A2897=[2]an!$J$38,F2897=[2]an!$E$41),[2]an!$J$41,IF(AND(A2897=[2]an!$J$38,F2897=[2]an!$E$39,H2897&gt;=[2]an!$M$37),[2]an!$J$39,
IF(AND(A2897=[2]an!$J$38,F2897=[2]an!$E$39,H2897&lt;[2]an!$M$37,S2897="kahepoolne vajaduspõhine",U2897=""),[2]an!$M$40,
IF(AND(A2897=[2]an!$J$38,F2897=[2]an!$E$39,H2897&lt;[2]an!$M$37,S2897="kahepoolne vajaduspõhine",U2897&lt;&gt;""),[2]an!$J$39,
IF(AND(A2897=[2]an!$J$38,F2897=[2]an!$E$39,H2897&lt;[2]an!$M$37,S2897&lt;&gt;"kahepoolne vajaduspõhine"),[2]an!$J$39,
IF(AND(A2897=[2]an!$J$38,F2897=[2]an!$E$42),[2]an!$J$42,""))))))))))))))))))))))))))))</f>
        <v/>
      </c>
      <c r="Y2897" s="17" t="str">
        <f>IFERROR(IF(F2897="Tugigrupp",0,
IF(AND(F2897="Peretoe teenus",H2897&gt;=[2]an!$M$37,RANK(D2897,$D2897:$D2897)+COUNTIFS($D$2:D2897,D2897,$F$2:F2897,F2897)-1&gt;1),"",
IF(AND(F2897="Peretoe teenus",H2897&gt;=[2]an!$M$37,RANK(D2897,$D2897:$D2897)+COUNTIFS($D$2:D2897,D2897,$F$2:F2897,F2897)-1=1,MONTH(H2897)=MONTH(K2897)=TRUE,YEAR(H2897)=YEAR(K2897)=TRUE),((EOMONTH(H2897,0)-H2897+1)*X2897)/DAY(EOMONTH(H2897,0)),
IF(AND(F2897="Peretoe teenus",H2897&gt;=[2]an!$M$37,RANK(D2897,$D2897:$D2897)+COUNTIFS($D$2:D2897,D2897,$F$2:F2897,F2897)-1=1),X2897,
IF(AND(F2897="Peretoe teenus",H2897&lt;[2]an!$M$37,S2897&lt;&gt;"kahepoolne vajaduspõhine",RANK(D2897,$D2897:$D2897)+COUNTIFS($D$2:D2897,D2897,$F$2:F2897,F2897)-1=1),X2897,
IF(AND(F2897="Peretoe teenus",H2897&lt;[2]an!$M$37,S2897&lt;&gt;"kahepoolne vajaduspõhine",RANK(D2897,$D2897:$D2897)+COUNTIFS($D$2:D2897,D2897,$F$2:F2897,F2897)-1&gt;1),"",
IF(AND(F2897="Peretoe teenus",H2897&lt;[2]an!$M$37,S2897="kahepoolne vajaduspõhine",U2897="",RANK(D2897,$D2897:$D2897)+COUNTIFS($D$2:D2897,D2897,$F$2:F2897,F2897)-1=1),X2897,
IF(AND(F2897="Peretoe teenus",H2897&lt;[2]an!$M$37,S2897="kahepoolne vajaduspõhine",U2897="",RANK(D2897,$D2897:$D2897)+COUNTIFS($D$2:D2897,D2897,$F$2:F2897,F2897)-1&gt;1),"",
IF(AND(F2897="Peretoe teenus",H2897&lt;[2]an!$M$37,S2897="kahepoolne vajaduspõhine",U2897&lt;[2]an!$M$37,RANK(D2897,$D2897:$D2897)+COUNTIFS($D$2:D2897,D2897,$F$2:F2897,F2897)-1=1),X2897,
IF(AND(F2897="Peretoe teenus",H2897&lt;[2]an!$M$37,S2897="kahepoolne vajaduspõhine",U2897&lt;[2]an!$M$37,RANK(D2897,$D2897:$D2897)+COUNTIFS($D$2:D2897,D2897,$F$2:F2897,F2897)-1&gt;1),"",
IF(AND(F2897="Peretoe teenus",H2897&lt;[2]an!$M$37,S2897="kahepoolne vajaduspõhine",U2897&gt;=[2]an!$M$37,U2897&lt;=[2]an!$M$38,RANK(D2897,$D2897:$D2897)+COUNTIFS($D$2:D2897,D2897,$F$2:F2897,F2897)-1=1),
((EOMONTH(U2897,0)-U2897+1)*X2897)/DAY(EOMONTH(U2897,0))+(DAY(U2897)-1)*100/DAY(EOMONTH(U2897,0)),
IF(AND(F2897="Peretoe teenus",H2897&lt;[2]an!$M$37,S2897="kahepoolne vajaduspõhine",U2897&gt;=[2]an!$M$37,U2897&lt;=[2]an!$M$38,RANK(D2897,$D2897:$D2897)+COUNTIFS($D$2:D2897,D2897,$F$2:F2897,F2897)-1&gt;1),"",
IF(AND(F2897="Peretoe teenus",H2897&lt;[2]an!$M$37,S2897="kahepoolne vajaduspõhine",U2897&gt;[2]an!$M$38,RANK(D2897,$D2897:$D2897)+COUNTIFS($D$2:D2897,D2897,$F$2:F2897,F2897)-1=1),X2897,
IF(AND(F2897="Peretoe teenus",H2897&lt;[2]an!$M$37,S2897="kahepoolne vajaduspõhine",U2897&gt;[2]an!$M$38,RANK(D2897,$D2897:$D2897)+COUNTIFS($D$2:D2897,D2897,$F$2:F2897,F2897)-1&gt;1),"",X2897*W2897)))))))))))))),"")</f>
        <v/>
      </c>
      <c r="Z2897" s="18" t="str">
        <f t="shared" si="136"/>
        <v/>
      </c>
      <c r="AA2897" s="19" t="str">
        <f>IFERROR(VLOOKUP(E2897,[2]an!$A$3:$B$81,2,FALSE),"")</f>
        <v/>
      </c>
      <c r="AB2897" s="19" t="str">
        <f>IFERROR(VLOOKUP(AA2897,[2]an!$C$2:$D$16,2,FALSE),"")</f>
        <v/>
      </c>
      <c r="AC2897" s="20"/>
      <c r="AD2897" s="21" t="str">
        <f>IF(A2897=[2]an!$F$36,VLOOKUP([2]an!$F$36,[2]an!$F$36:$H$36,3,FALSE),IF(A2897=[2]an!$F$35,VLOOKUP([2]an!$F$35,[2]an!$F$35:$H$35,3,FALSE),IF(A2897=[2]an!$F$33,VLOOKUP([2]an!$F$33,[2]an!$F$33:$H$33,3,FALSE),IF(A2897=[2]an!$F$31,VLOOKUP([2]an!$F$31,[2]an!$F$31:$H$31,3,FALSE),""))))</f>
        <v/>
      </c>
    </row>
    <row r="2898" spans="6:30" x14ac:dyDescent="0.2">
      <c r="F2898" s="10"/>
      <c r="G2898" s="8" t="str">
        <f t="shared" si="137"/>
        <v/>
      </c>
      <c r="H2898" s="13"/>
      <c r="K2898" s="13"/>
      <c r="L2898" s="10"/>
      <c r="M2898" s="10"/>
      <c r="S2898" s="8" t="str">
        <f>IFERROR(VLOOKUP(D2898,[1]peretoe_teenus!$A$2:$L$2000,5,FALSE),"")</f>
        <v/>
      </c>
      <c r="U2898" s="13"/>
      <c r="V2898" s="15" t="str" cm="1">
        <f t="array" ref="V2898">IFERROR(IF(AND(F2898="Tugigrupp",RANK(K2898,$K2898:$K2898)+COUNTIFS($K$2:K2898,K2898,$L$2:L2898,L2898,$M$2:M2898,M2898,$I$2:I2898,I2898,$G$2:G2898,G2898,$F$2:F2898,F2898)-1=1),SUMPRODUCT(($F$2:$F$4154=F2898)*($G$2:$G$4154=G2898)*($K$2:$K$4154=K2898)*($I$2:$I$4154=I2898)*($L$2:$L$4154=L2898)*($M$2:$M$4154=M2898)),""),"")</f>
        <v/>
      </c>
      <c r="W2898" s="15" t="str">
        <f t="shared" si="135"/>
        <v/>
      </c>
      <c r="X2898" s="16" t="str">
        <f>IF(AND(A2898=[2]an!$G$38,F2898=[2]an!$E$40),[2]an!$G$40,IF(AND(A2898=[2]an!$G$38,F2898=[2]an!$E$41),[2]an!$G$41,IF(AND(A2898=[2]an!$G$38,F2898=[2]an!$E$39,H2898&gt;=[2]an!$M$37),[2]an!$G$39,
IF(AND(A2898=[2]an!$G$38,F2898=[2]an!$E$39,H2898&lt;[2]an!$M$37,S2898="kahepoolne vajaduspõhine",U2898=""),[2]an!$M$40,
IF(AND(A2898=[2]an!$G$38,F2898=[2]an!$E$39,H2898&lt;[2]an!$M$37,S2898="kahepoolne vajaduspõhine",U2898&lt;&gt;""),[2]an!$G$39,
IF(AND(A2898=[2]an!$G$38,F2898=[2]an!$E$39,H2898&lt;[2]an!$M$37,S2898&lt;&gt;"kahepoolne vajaduspõhine"),[2]an!$G$39,
IF(AND(A2898=[2]an!$G$38,F2898=[2]an!$E$42),[2]an!$G$42,
IF(AND(A2898=[2]an!$H$38,F2898=[2]an!$E$40),[2]an!$H$40,IF(AND(A2898=[2]an!$H$38,F2898=[2]an!$E$41),[2]an!$H$41,IF(AND(A2898=[2]an!$H$38,F2898=[2]an!$E$39,H2898&gt;=[2]an!$M$37),[2]an!$H$39,
IF(AND(A2898=[2]an!$H$38,F2898=[2]an!$E$39,H2898&lt;[2]an!$M$37,S2898="kahepoolne vajaduspõhine",U2898=""),[2]an!$M$40,
IF(AND(A2898=[2]an!$H$38,F2898=[2]an!$E$39,H2898&lt;[2]an!$M$37,S2898="kahepoolne vajaduspõhine",U2898&lt;&gt;""),[2]an!$H$39,
IF(AND(A2898=[2]an!$H$38,F2898=[2]an!$E$39,H2898&lt;[2]an!$M$37,S2898&lt;&gt;"kahepoolne vajaduspõhine"),[2]an!$H$39,
IF(AND(A2898=[2]an!$H$38,F2898=[2]an!$E$42),[2]an!$H$42,
IF(AND(A2898=[2]an!$I$38,F2898=[2]an!$E$40),[2]an!$I$40,IF(AND(A2898=[2]an!$I$38,F2898=[2]an!$E$41),[2]an!$I$41,IF(AND(A2898=[2]an!$I$38,F2898=[2]an!$E$39,H2898&gt;=[2]an!$M$37),[2]an!$I$39,
IF(AND(A2898=[2]an!$I$38,F2898=[2]an!$E$39,H2898&lt;[2]an!$M$37,S2898="kahepoolne vajaduspõhine",U2898=""),[2]an!$M$40,
IF(AND(A2898=[2]an!$I$38,F2898=[2]an!$E$39,H2898&lt;[2]an!$M$37,S2898="kahepoolne vajaduspõhine",U2898&lt;&gt;""),[2]an!$I$39,
IF(AND(A2898=[2]an!$I$38,F2898=[2]an!$E$39,H2898&lt;[2]an!$M$37,S2898&lt;&gt;"kahepoolne vajaduspõhine"),[2]an!$I$39,
IF(AND(A2898=[2]an!$I$38,F2898=[2]an!$E$42),[2]an!$I$42,
IF(AND(A2898=[2]an!$J$38,F2898=[2]an!$E$40),[2]an!$J$40,IF(AND(A2898=[2]an!$J$38,F2898=[2]an!$E$41),[2]an!$J$41,IF(AND(A2898=[2]an!$J$38,F2898=[2]an!$E$39,H2898&gt;=[2]an!$M$37),[2]an!$J$39,
IF(AND(A2898=[2]an!$J$38,F2898=[2]an!$E$39,H2898&lt;[2]an!$M$37,S2898="kahepoolne vajaduspõhine",U2898=""),[2]an!$M$40,
IF(AND(A2898=[2]an!$J$38,F2898=[2]an!$E$39,H2898&lt;[2]an!$M$37,S2898="kahepoolne vajaduspõhine",U2898&lt;&gt;""),[2]an!$J$39,
IF(AND(A2898=[2]an!$J$38,F2898=[2]an!$E$39,H2898&lt;[2]an!$M$37,S2898&lt;&gt;"kahepoolne vajaduspõhine"),[2]an!$J$39,
IF(AND(A2898=[2]an!$J$38,F2898=[2]an!$E$42),[2]an!$J$42,""))))))))))))))))))))))))))))</f>
        <v/>
      </c>
      <c r="Y2898" s="17" t="str">
        <f>IFERROR(IF(F2898="Tugigrupp",0,
IF(AND(F2898="Peretoe teenus",H2898&gt;=[2]an!$M$37,RANK(D2898,$D2898:$D2898)+COUNTIFS($D$2:D2898,D2898,$F$2:F2898,F2898)-1&gt;1),"",
IF(AND(F2898="Peretoe teenus",H2898&gt;=[2]an!$M$37,RANK(D2898,$D2898:$D2898)+COUNTIFS($D$2:D2898,D2898,$F$2:F2898,F2898)-1=1,MONTH(H2898)=MONTH(K2898)=TRUE,YEAR(H2898)=YEAR(K2898)=TRUE),((EOMONTH(H2898,0)-H2898+1)*X2898)/DAY(EOMONTH(H2898,0)),
IF(AND(F2898="Peretoe teenus",H2898&gt;=[2]an!$M$37,RANK(D2898,$D2898:$D2898)+COUNTIFS($D$2:D2898,D2898,$F$2:F2898,F2898)-1=1),X2898,
IF(AND(F2898="Peretoe teenus",H2898&lt;[2]an!$M$37,S2898&lt;&gt;"kahepoolne vajaduspõhine",RANK(D2898,$D2898:$D2898)+COUNTIFS($D$2:D2898,D2898,$F$2:F2898,F2898)-1=1),X2898,
IF(AND(F2898="Peretoe teenus",H2898&lt;[2]an!$M$37,S2898&lt;&gt;"kahepoolne vajaduspõhine",RANK(D2898,$D2898:$D2898)+COUNTIFS($D$2:D2898,D2898,$F$2:F2898,F2898)-1&gt;1),"",
IF(AND(F2898="Peretoe teenus",H2898&lt;[2]an!$M$37,S2898="kahepoolne vajaduspõhine",U2898="",RANK(D2898,$D2898:$D2898)+COUNTIFS($D$2:D2898,D2898,$F$2:F2898,F2898)-1=1),X2898,
IF(AND(F2898="Peretoe teenus",H2898&lt;[2]an!$M$37,S2898="kahepoolne vajaduspõhine",U2898="",RANK(D2898,$D2898:$D2898)+COUNTIFS($D$2:D2898,D2898,$F$2:F2898,F2898)-1&gt;1),"",
IF(AND(F2898="Peretoe teenus",H2898&lt;[2]an!$M$37,S2898="kahepoolne vajaduspõhine",U2898&lt;[2]an!$M$37,RANK(D2898,$D2898:$D2898)+COUNTIFS($D$2:D2898,D2898,$F$2:F2898,F2898)-1=1),X2898,
IF(AND(F2898="Peretoe teenus",H2898&lt;[2]an!$M$37,S2898="kahepoolne vajaduspõhine",U2898&lt;[2]an!$M$37,RANK(D2898,$D2898:$D2898)+COUNTIFS($D$2:D2898,D2898,$F$2:F2898,F2898)-1&gt;1),"",
IF(AND(F2898="Peretoe teenus",H2898&lt;[2]an!$M$37,S2898="kahepoolne vajaduspõhine",U2898&gt;=[2]an!$M$37,U2898&lt;=[2]an!$M$38,RANK(D2898,$D2898:$D2898)+COUNTIFS($D$2:D2898,D2898,$F$2:F2898,F2898)-1=1),
((EOMONTH(U2898,0)-U2898+1)*X2898)/DAY(EOMONTH(U2898,0))+(DAY(U2898)-1)*100/DAY(EOMONTH(U2898,0)),
IF(AND(F2898="Peretoe teenus",H2898&lt;[2]an!$M$37,S2898="kahepoolne vajaduspõhine",U2898&gt;=[2]an!$M$37,U2898&lt;=[2]an!$M$38,RANK(D2898,$D2898:$D2898)+COUNTIFS($D$2:D2898,D2898,$F$2:F2898,F2898)-1&gt;1),"",
IF(AND(F2898="Peretoe teenus",H2898&lt;[2]an!$M$37,S2898="kahepoolne vajaduspõhine",U2898&gt;[2]an!$M$38,RANK(D2898,$D2898:$D2898)+COUNTIFS($D$2:D2898,D2898,$F$2:F2898,F2898)-1=1),X2898,
IF(AND(F2898="Peretoe teenus",H2898&lt;[2]an!$M$37,S2898="kahepoolne vajaduspõhine",U2898&gt;[2]an!$M$38,RANK(D2898,$D2898:$D2898)+COUNTIFS($D$2:D2898,D2898,$F$2:F2898,F2898)-1&gt;1),"",X2898*W2898)))))))))))))),"")</f>
        <v/>
      </c>
      <c r="Z2898" s="18" t="str">
        <f t="shared" si="136"/>
        <v/>
      </c>
      <c r="AA2898" s="19" t="str">
        <f>IFERROR(VLOOKUP(E2898,[2]an!$A$3:$B$81,2,FALSE),"")</f>
        <v/>
      </c>
      <c r="AB2898" s="19" t="str">
        <f>IFERROR(VLOOKUP(AA2898,[2]an!$C$2:$D$16,2,FALSE),"")</f>
        <v/>
      </c>
      <c r="AC2898" s="20"/>
      <c r="AD2898" s="21" t="str">
        <f>IF(A2898=[2]an!$F$36,VLOOKUP([2]an!$F$36,[2]an!$F$36:$H$36,3,FALSE),IF(A2898=[2]an!$F$35,VLOOKUP([2]an!$F$35,[2]an!$F$35:$H$35,3,FALSE),IF(A2898=[2]an!$F$33,VLOOKUP([2]an!$F$33,[2]an!$F$33:$H$33,3,FALSE),IF(A2898=[2]an!$F$31,VLOOKUP([2]an!$F$31,[2]an!$F$31:$H$31,3,FALSE),""))))</f>
        <v/>
      </c>
    </row>
    <row r="2899" spans="6:30" x14ac:dyDescent="0.2">
      <c r="F2899" s="10"/>
      <c r="G2899" s="8" t="str">
        <f t="shared" si="137"/>
        <v/>
      </c>
      <c r="H2899" s="13"/>
      <c r="K2899" s="13"/>
      <c r="L2899" s="10"/>
      <c r="M2899" s="10"/>
      <c r="S2899" s="8" t="str">
        <f>IFERROR(VLOOKUP(D2899,[1]peretoe_teenus!$A$2:$L$2000,5,FALSE),"")</f>
        <v/>
      </c>
      <c r="U2899" s="13"/>
      <c r="V2899" s="15" t="str" cm="1">
        <f t="array" ref="V2899">IFERROR(IF(AND(F2899="Tugigrupp",RANK(K2899,$K2899:$K2899)+COUNTIFS($K$2:K2899,K2899,$L$2:L2899,L2899,$M$2:M2899,M2899,$I$2:I2899,I2899,$G$2:G2899,G2899,$F$2:F2899,F2899)-1=1),SUMPRODUCT(($F$2:$F$4154=F2899)*($G$2:$G$4154=G2899)*($K$2:$K$4154=K2899)*($I$2:$I$4154=I2899)*($L$2:$L$4154=L2899)*($M$2:$M$4154=M2899)),""),"")</f>
        <v/>
      </c>
      <c r="W2899" s="15" t="str">
        <f t="shared" si="135"/>
        <v/>
      </c>
      <c r="X2899" s="16" t="str">
        <f>IF(AND(A2899=[2]an!$G$38,F2899=[2]an!$E$40),[2]an!$G$40,IF(AND(A2899=[2]an!$G$38,F2899=[2]an!$E$41),[2]an!$G$41,IF(AND(A2899=[2]an!$G$38,F2899=[2]an!$E$39,H2899&gt;=[2]an!$M$37),[2]an!$G$39,
IF(AND(A2899=[2]an!$G$38,F2899=[2]an!$E$39,H2899&lt;[2]an!$M$37,S2899="kahepoolne vajaduspõhine",U2899=""),[2]an!$M$40,
IF(AND(A2899=[2]an!$G$38,F2899=[2]an!$E$39,H2899&lt;[2]an!$M$37,S2899="kahepoolne vajaduspõhine",U2899&lt;&gt;""),[2]an!$G$39,
IF(AND(A2899=[2]an!$G$38,F2899=[2]an!$E$39,H2899&lt;[2]an!$M$37,S2899&lt;&gt;"kahepoolne vajaduspõhine"),[2]an!$G$39,
IF(AND(A2899=[2]an!$G$38,F2899=[2]an!$E$42),[2]an!$G$42,
IF(AND(A2899=[2]an!$H$38,F2899=[2]an!$E$40),[2]an!$H$40,IF(AND(A2899=[2]an!$H$38,F2899=[2]an!$E$41),[2]an!$H$41,IF(AND(A2899=[2]an!$H$38,F2899=[2]an!$E$39,H2899&gt;=[2]an!$M$37),[2]an!$H$39,
IF(AND(A2899=[2]an!$H$38,F2899=[2]an!$E$39,H2899&lt;[2]an!$M$37,S2899="kahepoolne vajaduspõhine",U2899=""),[2]an!$M$40,
IF(AND(A2899=[2]an!$H$38,F2899=[2]an!$E$39,H2899&lt;[2]an!$M$37,S2899="kahepoolne vajaduspõhine",U2899&lt;&gt;""),[2]an!$H$39,
IF(AND(A2899=[2]an!$H$38,F2899=[2]an!$E$39,H2899&lt;[2]an!$M$37,S2899&lt;&gt;"kahepoolne vajaduspõhine"),[2]an!$H$39,
IF(AND(A2899=[2]an!$H$38,F2899=[2]an!$E$42),[2]an!$H$42,
IF(AND(A2899=[2]an!$I$38,F2899=[2]an!$E$40),[2]an!$I$40,IF(AND(A2899=[2]an!$I$38,F2899=[2]an!$E$41),[2]an!$I$41,IF(AND(A2899=[2]an!$I$38,F2899=[2]an!$E$39,H2899&gt;=[2]an!$M$37),[2]an!$I$39,
IF(AND(A2899=[2]an!$I$38,F2899=[2]an!$E$39,H2899&lt;[2]an!$M$37,S2899="kahepoolne vajaduspõhine",U2899=""),[2]an!$M$40,
IF(AND(A2899=[2]an!$I$38,F2899=[2]an!$E$39,H2899&lt;[2]an!$M$37,S2899="kahepoolne vajaduspõhine",U2899&lt;&gt;""),[2]an!$I$39,
IF(AND(A2899=[2]an!$I$38,F2899=[2]an!$E$39,H2899&lt;[2]an!$M$37,S2899&lt;&gt;"kahepoolne vajaduspõhine"),[2]an!$I$39,
IF(AND(A2899=[2]an!$I$38,F2899=[2]an!$E$42),[2]an!$I$42,
IF(AND(A2899=[2]an!$J$38,F2899=[2]an!$E$40),[2]an!$J$40,IF(AND(A2899=[2]an!$J$38,F2899=[2]an!$E$41),[2]an!$J$41,IF(AND(A2899=[2]an!$J$38,F2899=[2]an!$E$39,H2899&gt;=[2]an!$M$37),[2]an!$J$39,
IF(AND(A2899=[2]an!$J$38,F2899=[2]an!$E$39,H2899&lt;[2]an!$M$37,S2899="kahepoolne vajaduspõhine",U2899=""),[2]an!$M$40,
IF(AND(A2899=[2]an!$J$38,F2899=[2]an!$E$39,H2899&lt;[2]an!$M$37,S2899="kahepoolne vajaduspõhine",U2899&lt;&gt;""),[2]an!$J$39,
IF(AND(A2899=[2]an!$J$38,F2899=[2]an!$E$39,H2899&lt;[2]an!$M$37,S2899&lt;&gt;"kahepoolne vajaduspõhine"),[2]an!$J$39,
IF(AND(A2899=[2]an!$J$38,F2899=[2]an!$E$42),[2]an!$J$42,""))))))))))))))))))))))))))))</f>
        <v/>
      </c>
      <c r="Y2899" s="17" t="str">
        <f>IFERROR(IF(F2899="Tugigrupp",0,
IF(AND(F2899="Peretoe teenus",H2899&gt;=[2]an!$M$37,RANK(D2899,$D2899:$D2899)+COUNTIFS($D$2:D2899,D2899,$F$2:F2899,F2899)-1&gt;1),"",
IF(AND(F2899="Peretoe teenus",H2899&gt;=[2]an!$M$37,RANK(D2899,$D2899:$D2899)+COUNTIFS($D$2:D2899,D2899,$F$2:F2899,F2899)-1=1,MONTH(H2899)=MONTH(K2899)=TRUE,YEAR(H2899)=YEAR(K2899)=TRUE),((EOMONTH(H2899,0)-H2899+1)*X2899)/DAY(EOMONTH(H2899,0)),
IF(AND(F2899="Peretoe teenus",H2899&gt;=[2]an!$M$37,RANK(D2899,$D2899:$D2899)+COUNTIFS($D$2:D2899,D2899,$F$2:F2899,F2899)-1=1),X2899,
IF(AND(F2899="Peretoe teenus",H2899&lt;[2]an!$M$37,S2899&lt;&gt;"kahepoolne vajaduspõhine",RANK(D2899,$D2899:$D2899)+COUNTIFS($D$2:D2899,D2899,$F$2:F2899,F2899)-1=1),X2899,
IF(AND(F2899="Peretoe teenus",H2899&lt;[2]an!$M$37,S2899&lt;&gt;"kahepoolne vajaduspõhine",RANK(D2899,$D2899:$D2899)+COUNTIFS($D$2:D2899,D2899,$F$2:F2899,F2899)-1&gt;1),"",
IF(AND(F2899="Peretoe teenus",H2899&lt;[2]an!$M$37,S2899="kahepoolne vajaduspõhine",U2899="",RANK(D2899,$D2899:$D2899)+COUNTIFS($D$2:D2899,D2899,$F$2:F2899,F2899)-1=1),X2899,
IF(AND(F2899="Peretoe teenus",H2899&lt;[2]an!$M$37,S2899="kahepoolne vajaduspõhine",U2899="",RANK(D2899,$D2899:$D2899)+COUNTIFS($D$2:D2899,D2899,$F$2:F2899,F2899)-1&gt;1),"",
IF(AND(F2899="Peretoe teenus",H2899&lt;[2]an!$M$37,S2899="kahepoolne vajaduspõhine",U2899&lt;[2]an!$M$37,RANK(D2899,$D2899:$D2899)+COUNTIFS($D$2:D2899,D2899,$F$2:F2899,F2899)-1=1),X2899,
IF(AND(F2899="Peretoe teenus",H2899&lt;[2]an!$M$37,S2899="kahepoolne vajaduspõhine",U2899&lt;[2]an!$M$37,RANK(D2899,$D2899:$D2899)+COUNTIFS($D$2:D2899,D2899,$F$2:F2899,F2899)-1&gt;1),"",
IF(AND(F2899="Peretoe teenus",H2899&lt;[2]an!$M$37,S2899="kahepoolne vajaduspõhine",U2899&gt;=[2]an!$M$37,U2899&lt;=[2]an!$M$38,RANK(D2899,$D2899:$D2899)+COUNTIFS($D$2:D2899,D2899,$F$2:F2899,F2899)-1=1),
((EOMONTH(U2899,0)-U2899+1)*X2899)/DAY(EOMONTH(U2899,0))+(DAY(U2899)-1)*100/DAY(EOMONTH(U2899,0)),
IF(AND(F2899="Peretoe teenus",H2899&lt;[2]an!$M$37,S2899="kahepoolne vajaduspõhine",U2899&gt;=[2]an!$M$37,U2899&lt;=[2]an!$M$38,RANK(D2899,$D2899:$D2899)+COUNTIFS($D$2:D2899,D2899,$F$2:F2899,F2899)-1&gt;1),"",
IF(AND(F2899="Peretoe teenus",H2899&lt;[2]an!$M$37,S2899="kahepoolne vajaduspõhine",U2899&gt;[2]an!$M$38,RANK(D2899,$D2899:$D2899)+COUNTIFS($D$2:D2899,D2899,$F$2:F2899,F2899)-1=1),X2899,
IF(AND(F2899="Peretoe teenus",H2899&lt;[2]an!$M$37,S2899="kahepoolne vajaduspõhine",U2899&gt;[2]an!$M$38,RANK(D2899,$D2899:$D2899)+COUNTIFS($D$2:D2899,D2899,$F$2:F2899,F2899)-1&gt;1),"",X2899*W2899)))))))))))))),"")</f>
        <v/>
      </c>
      <c r="Z2899" s="18" t="str">
        <f t="shared" si="136"/>
        <v/>
      </c>
      <c r="AA2899" s="19" t="str">
        <f>IFERROR(VLOOKUP(E2899,[2]an!$A$3:$B$81,2,FALSE),"")</f>
        <v/>
      </c>
      <c r="AB2899" s="19" t="str">
        <f>IFERROR(VLOOKUP(AA2899,[2]an!$C$2:$D$16,2,FALSE),"")</f>
        <v/>
      </c>
      <c r="AC2899" s="20"/>
      <c r="AD2899" s="21" t="str">
        <f>IF(A2899=[2]an!$F$36,VLOOKUP([2]an!$F$36,[2]an!$F$36:$H$36,3,FALSE),IF(A2899=[2]an!$F$35,VLOOKUP([2]an!$F$35,[2]an!$F$35:$H$35,3,FALSE),IF(A2899=[2]an!$F$33,VLOOKUP([2]an!$F$33,[2]an!$F$33:$H$33,3,FALSE),IF(A2899=[2]an!$F$31,VLOOKUP([2]an!$F$31,[2]an!$F$31:$H$31,3,FALSE),""))))</f>
        <v/>
      </c>
    </row>
    <row r="2900" spans="6:30" x14ac:dyDescent="0.2">
      <c r="F2900" s="10"/>
      <c r="G2900" s="8" t="str">
        <f t="shared" si="137"/>
        <v/>
      </c>
      <c r="H2900" s="13"/>
      <c r="K2900" s="13"/>
      <c r="L2900" s="10"/>
      <c r="M2900" s="10"/>
      <c r="S2900" s="8" t="str">
        <f>IFERROR(VLOOKUP(D2900,[1]peretoe_teenus!$A$2:$L$2000,5,FALSE),"")</f>
        <v/>
      </c>
      <c r="U2900" s="13"/>
      <c r="V2900" s="15" t="str" cm="1">
        <f t="array" ref="V2900">IFERROR(IF(AND(F2900="Tugigrupp",RANK(K2900,$K2900:$K2900)+COUNTIFS($K$2:K2900,K2900,$L$2:L2900,L2900,$M$2:M2900,M2900,$I$2:I2900,I2900,$G$2:G2900,G2900,$F$2:F2900,F2900)-1=1),SUMPRODUCT(($F$2:$F$4154=F2900)*($G$2:$G$4154=G2900)*($K$2:$K$4154=K2900)*($I$2:$I$4154=I2900)*($L$2:$L$4154=L2900)*($M$2:$M$4154=M2900)),""),"")</f>
        <v/>
      </c>
      <c r="W2900" s="15" t="str">
        <f t="shared" si="135"/>
        <v/>
      </c>
      <c r="X2900" s="16" t="str">
        <f>IF(AND(A2900=[2]an!$G$38,F2900=[2]an!$E$40),[2]an!$G$40,IF(AND(A2900=[2]an!$G$38,F2900=[2]an!$E$41),[2]an!$G$41,IF(AND(A2900=[2]an!$G$38,F2900=[2]an!$E$39,H2900&gt;=[2]an!$M$37),[2]an!$G$39,
IF(AND(A2900=[2]an!$G$38,F2900=[2]an!$E$39,H2900&lt;[2]an!$M$37,S2900="kahepoolne vajaduspõhine",U2900=""),[2]an!$M$40,
IF(AND(A2900=[2]an!$G$38,F2900=[2]an!$E$39,H2900&lt;[2]an!$M$37,S2900="kahepoolne vajaduspõhine",U2900&lt;&gt;""),[2]an!$G$39,
IF(AND(A2900=[2]an!$G$38,F2900=[2]an!$E$39,H2900&lt;[2]an!$M$37,S2900&lt;&gt;"kahepoolne vajaduspõhine"),[2]an!$G$39,
IF(AND(A2900=[2]an!$G$38,F2900=[2]an!$E$42),[2]an!$G$42,
IF(AND(A2900=[2]an!$H$38,F2900=[2]an!$E$40),[2]an!$H$40,IF(AND(A2900=[2]an!$H$38,F2900=[2]an!$E$41),[2]an!$H$41,IF(AND(A2900=[2]an!$H$38,F2900=[2]an!$E$39,H2900&gt;=[2]an!$M$37),[2]an!$H$39,
IF(AND(A2900=[2]an!$H$38,F2900=[2]an!$E$39,H2900&lt;[2]an!$M$37,S2900="kahepoolne vajaduspõhine",U2900=""),[2]an!$M$40,
IF(AND(A2900=[2]an!$H$38,F2900=[2]an!$E$39,H2900&lt;[2]an!$M$37,S2900="kahepoolne vajaduspõhine",U2900&lt;&gt;""),[2]an!$H$39,
IF(AND(A2900=[2]an!$H$38,F2900=[2]an!$E$39,H2900&lt;[2]an!$M$37,S2900&lt;&gt;"kahepoolne vajaduspõhine"),[2]an!$H$39,
IF(AND(A2900=[2]an!$H$38,F2900=[2]an!$E$42),[2]an!$H$42,
IF(AND(A2900=[2]an!$I$38,F2900=[2]an!$E$40),[2]an!$I$40,IF(AND(A2900=[2]an!$I$38,F2900=[2]an!$E$41),[2]an!$I$41,IF(AND(A2900=[2]an!$I$38,F2900=[2]an!$E$39,H2900&gt;=[2]an!$M$37),[2]an!$I$39,
IF(AND(A2900=[2]an!$I$38,F2900=[2]an!$E$39,H2900&lt;[2]an!$M$37,S2900="kahepoolne vajaduspõhine",U2900=""),[2]an!$M$40,
IF(AND(A2900=[2]an!$I$38,F2900=[2]an!$E$39,H2900&lt;[2]an!$M$37,S2900="kahepoolne vajaduspõhine",U2900&lt;&gt;""),[2]an!$I$39,
IF(AND(A2900=[2]an!$I$38,F2900=[2]an!$E$39,H2900&lt;[2]an!$M$37,S2900&lt;&gt;"kahepoolne vajaduspõhine"),[2]an!$I$39,
IF(AND(A2900=[2]an!$I$38,F2900=[2]an!$E$42),[2]an!$I$42,
IF(AND(A2900=[2]an!$J$38,F2900=[2]an!$E$40),[2]an!$J$40,IF(AND(A2900=[2]an!$J$38,F2900=[2]an!$E$41),[2]an!$J$41,IF(AND(A2900=[2]an!$J$38,F2900=[2]an!$E$39,H2900&gt;=[2]an!$M$37),[2]an!$J$39,
IF(AND(A2900=[2]an!$J$38,F2900=[2]an!$E$39,H2900&lt;[2]an!$M$37,S2900="kahepoolne vajaduspõhine",U2900=""),[2]an!$M$40,
IF(AND(A2900=[2]an!$J$38,F2900=[2]an!$E$39,H2900&lt;[2]an!$M$37,S2900="kahepoolne vajaduspõhine",U2900&lt;&gt;""),[2]an!$J$39,
IF(AND(A2900=[2]an!$J$38,F2900=[2]an!$E$39,H2900&lt;[2]an!$M$37,S2900&lt;&gt;"kahepoolne vajaduspõhine"),[2]an!$J$39,
IF(AND(A2900=[2]an!$J$38,F2900=[2]an!$E$42),[2]an!$J$42,""))))))))))))))))))))))))))))</f>
        <v/>
      </c>
      <c r="Y2900" s="17" t="str">
        <f>IFERROR(IF(F2900="Tugigrupp",0,
IF(AND(F2900="Peretoe teenus",H2900&gt;=[2]an!$M$37,RANK(D2900,$D2900:$D2900)+COUNTIFS($D$2:D2900,D2900,$F$2:F2900,F2900)-1&gt;1),"",
IF(AND(F2900="Peretoe teenus",H2900&gt;=[2]an!$M$37,RANK(D2900,$D2900:$D2900)+COUNTIFS($D$2:D2900,D2900,$F$2:F2900,F2900)-1=1,MONTH(H2900)=MONTH(K2900)=TRUE,YEAR(H2900)=YEAR(K2900)=TRUE),((EOMONTH(H2900,0)-H2900+1)*X2900)/DAY(EOMONTH(H2900,0)),
IF(AND(F2900="Peretoe teenus",H2900&gt;=[2]an!$M$37,RANK(D2900,$D2900:$D2900)+COUNTIFS($D$2:D2900,D2900,$F$2:F2900,F2900)-1=1),X2900,
IF(AND(F2900="Peretoe teenus",H2900&lt;[2]an!$M$37,S2900&lt;&gt;"kahepoolne vajaduspõhine",RANK(D2900,$D2900:$D2900)+COUNTIFS($D$2:D2900,D2900,$F$2:F2900,F2900)-1=1),X2900,
IF(AND(F2900="Peretoe teenus",H2900&lt;[2]an!$M$37,S2900&lt;&gt;"kahepoolne vajaduspõhine",RANK(D2900,$D2900:$D2900)+COUNTIFS($D$2:D2900,D2900,$F$2:F2900,F2900)-1&gt;1),"",
IF(AND(F2900="Peretoe teenus",H2900&lt;[2]an!$M$37,S2900="kahepoolne vajaduspõhine",U2900="",RANK(D2900,$D2900:$D2900)+COUNTIFS($D$2:D2900,D2900,$F$2:F2900,F2900)-1=1),X2900,
IF(AND(F2900="Peretoe teenus",H2900&lt;[2]an!$M$37,S2900="kahepoolne vajaduspõhine",U2900="",RANK(D2900,$D2900:$D2900)+COUNTIFS($D$2:D2900,D2900,$F$2:F2900,F2900)-1&gt;1),"",
IF(AND(F2900="Peretoe teenus",H2900&lt;[2]an!$M$37,S2900="kahepoolne vajaduspõhine",U2900&lt;[2]an!$M$37,RANK(D2900,$D2900:$D2900)+COUNTIFS($D$2:D2900,D2900,$F$2:F2900,F2900)-1=1),X2900,
IF(AND(F2900="Peretoe teenus",H2900&lt;[2]an!$M$37,S2900="kahepoolne vajaduspõhine",U2900&lt;[2]an!$M$37,RANK(D2900,$D2900:$D2900)+COUNTIFS($D$2:D2900,D2900,$F$2:F2900,F2900)-1&gt;1),"",
IF(AND(F2900="Peretoe teenus",H2900&lt;[2]an!$M$37,S2900="kahepoolne vajaduspõhine",U2900&gt;=[2]an!$M$37,U2900&lt;=[2]an!$M$38,RANK(D2900,$D2900:$D2900)+COUNTIFS($D$2:D2900,D2900,$F$2:F2900,F2900)-1=1),
((EOMONTH(U2900,0)-U2900+1)*X2900)/DAY(EOMONTH(U2900,0))+(DAY(U2900)-1)*100/DAY(EOMONTH(U2900,0)),
IF(AND(F2900="Peretoe teenus",H2900&lt;[2]an!$M$37,S2900="kahepoolne vajaduspõhine",U2900&gt;=[2]an!$M$37,U2900&lt;=[2]an!$M$38,RANK(D2900,$D2900:$D2900)+COUNTIFS($D$2:D2900,D2900,$F$2:F2900,F2900)-1&gt;1),"",
IF(AND(F2900="Peretoe teenus",H2900&lt;[2]an!$M$37,S2900="kahepoolne vajaduspõhine",U2900&gt;[2]an!$M$38,RANK(D2900,$D2900:$D2900)+COUNTIFS($D$2:D2900,D2900,$F$2:F2900,F2900)-1=1),X2900,
IF(AND(F2900="Peretoe teenus",H2900&lt;[2]an!$M$37,S2900="kahepoolne vajaduspõhine",U2900&gt;[2]an!$M$38,RANK(D2900,$D2900:$D2900)+COUNTIFS($D$2:D2900,D2900,$F$2:F2900,F2900)-1&gt;1),"",X2900*W2900)))))))))))))),"")</f>
        <v/>
      </c>
      <c r="Z2900" s="18" t="str">
        <f t="shared" si="136"/>
        <v/>
      </c>
      <c r="AA2900" s="19" t="str">
        <f>IFERROR(VLOOKUP(E2900,[2]an!$A$3:$B$81,2,FALSE),"")</f>
        <v/>
      </c>
      <c r="AB2900" s="19" t="str">
        <f>IFERROR(VLOOKUP(AA2900,[2]an!$C$2:$D$16,2,FALSE),"")</f>
        <v/>
      </c>
      <c r="AC2900" s="20"/>
      <c r="AD2900" s="21" t="str">
        <f>IF(A2900=[2]an!$F$36,VLOOKUP([2]an!$F$36,[2]an!$F$36:$H$36,3,FALSE),IF(A2900=[2]an!$F$35,VLOOKUP([2]an!$F$35,[2]an!$F$35:$H$35,3,FALSE),IF(A2900=[2]an!$F$33,VLOOKUP([2]an!$F$33,[2]an!$F$33:$H$33,3,FALSE),IF(A2900=[2]an!$F$31,VLOOKUP([2]an!$F$31,[2]an!$F$31:$H$31,3,FALSE),""))))</f>
        <v/>
      </c>
    </row>
    <row r="2901" spans="6:30" x14ac:dyDescent="0.2">
      <c r="F2901" s="10"/>
      <c r="G2901" s="8" t="str">
        <f t="shared" si="137"/>
        <v/>
      </c>
      <c r="H2901" s="13"/>
      <c r="K2901" s="13"/>
      <c r="L2901" s="10"/>
      <c r="M2901" s="10"/>
      <c r="S2901" s="8" t="str">
        <f>IFERROR(VLOOKUP(D2901,[1]peretoe_teenus!$A$2:$L$2000,5,FALSE),"")</f>
        <v/>
      </c>
      <c r="U2901" s="13"/>
      <c r="V2901" s="15" t="str" cm="1">
        <f t="array" ref="V2901">IFERROR(IF(AND(F2901="Tugigrupp",RANK(K2901,$K2901:$K2901)+COUNTIFS($K$2:K2901,K2901,$L$2:L2901,L2901,$M$2:M2901,M2901,$I$2:I2901,I2901,$G$2:G2901,G2901,$F$2:F2901,F2901)-1=1),SUMPRODUCT(($F$2:$F$4154=F2901)*($G$2:$G$4154=G2901)*($K$2:$K$4154=K2901)*($I$2:$I$4154=I2901)*($L$2:$L$4154=L2901)*($M$2:$M$4154=M2901)),""),"")</f>
        <v/>
      </c>
      <c r="W2901" s="15" t="str">
        <f t="shared" si="135"/>
        <v/>
      </c>
      <c r="X2901" s="16" t="str">
        <f>IF(AND(A2901=[2]an!$G$38,F2901=[2]an!$E$40),[2]an!$G$40,IF(AND(A2901=[2]an!$G$38,F2901=[2]an!$E$41),[2]an!$G$41,IF(AND(A2901=[2]an!$G$38,F2901=[2]an!$E$39,H2901&gt;=[2]an!$M$37),[2]an!$G$39,
IF(AND(A2901=[2]an!$G$38,F2901=[2]an!$E$39,H2901&lt;[2]an!$M$37,S2901="kahepoolne vajaduspõhine",U2901=""),[2]an!$M$40,
IF(AND(A2901=[2]an!$G$38,F2901=[2]an!$E$39,H2901&lt;[2]an!$M$37,S2901="kahepoolne vajaduspõhine",U2901&lt;&gt;""),[2]an!$G$39,
IF(AND(A2901=[2]an!$G$38,F2901=[2]an!$E$39,H2901&lt;[2]an!$M$37,S2901&lt;&gt;"kahepoolne vajaduspõhine"),[2]an!$G$39,
IF(AND(A2901=[2]an!$G$38,F2901=[2]an!$E$42),[2]an!$G$42,
IF(AND(A2901=[2]an!$H$38,F2901=[2]an!$E$40),[2]an!$H$40,IF(AND(A2901=[2]an!$H$38,F2901=[2]an!$E$41),[2]an!$H$41,IF(AND(A2901=[2]an!$H$38,F2901=[2]an!$E$39,H2901&gt;=[2]an!$M$37),[2]an!$H$39,
IF(AND(A2901=[2]an!$H$38,F2901=[2]an!$E$39,H2901&lt;[2]an!$M$37,S2901="kahepoolne vajaduspõhine",U2901=""),[2]an!$M$40,
IF(AND(A2901=[2]an!$H$38,F2901=[2]an!$E$39,H2901&lt;[2]an!$M$37,S2901="kahepoolne vajaduspõhine",U2901&lt;&gt;""),[2]an!$H$39,
IF(AND(A2901=[2]an!$H$38,F2901=[2]an!$E$39,H2901&lt;[2]an!$M$37,S2901&lt;&gt;"kahepoolne vajaduspõhine"),[2]an!$H$39,
IF(AND(A2901=[2]an!$H$38,F2901=[2]an!$E$42),[2]an!$H$42,
IF(AND(A2901=[2]an!$I$38,F2901=[2]an!$E$40),[2]an!$I$40,IF(AND(A2901=[2]an!$I$38,F2901=[2]an!$E$41),[2]an!$I$41,IF(AND(A2901=[2]an!$I$38,F2901=[2]an!$E$39,H2901&gt;=[2]an!$M$37),[2]an!$I$39,
IF(AND(A2901=[2]an!$I$38,F2901=[2]an!$E$39,H2901&lt;[2]an!$M$37,S2901="kahepoolne vajaduspõhine",U2901=""),[2]an!$M$40,
IF(AND(A2901=[2]an!$I$38,F2901=[2]an!$E$39,H2901&lt;[2]an!$M$37,S2901="kahepoolne vajaduspõhine",U2901&lt;&gt;""),[2]an!$I$39,
IF(AND(A2901=[2]an!$I$38,F2901=[2]an!$E$39,H2901&lt;[2]an!$M$37,S2901&lt;&gt;"kahepoolne vajaduspõhine"),[2]an!$I$39,
IF(AND(A2901=[2]an!$I$38,F2901=[2]an!$E$42),[2]an!$I$42,
IF(AND(A2901=[2]an!$J$38,F2901=[2]an!$E$40),[2]an!$J$40,IF(AND(A2901=[2]an!$J$38,F2901=[2]an!$E$41),[2]an!$J$41,IF(AND(A2901=[2]an!$J$38,F2901=[2]an!$E$39,H2901&gt;=[2]an!$M$37),[2]an!$J$39,
IF(AND(A2901=[2]an!$J$38,F2901=[2]an!$E$39,H2901&lt;[2]an!$M$37,S2901="kahepoolne vajaduspõhine",U2901=""),[2]an!$M$40,
IF(AND(A2901=[2]an!$J$38,F2901=[2]an!$E$39,H2901&lt;[2]an!$M$37,S2901="kahepoolne vajaduspõhine",U2901&lt;&gt;""),[2]an!$J$39,
IF(AND(A2901=[2]an!$J$38,F2901=[2]an!$E$39,H2901&lt;[2]an!$M$37,S2901&lt;&gt;"kahepoolne vajaduspõhine"),[2]an!$J$39,
IF(AND(A2901=[2]an!$J$38,F2901=[2]an!$E$42),[2]an!$J$42,""))))))))))))))))))))))))))))</f>
        <v/>
      </c>
      <c r="Y2901" s="17" t="str">
        <f>IFERROR(IF(F2901="Tugigrupp",0,
IF(AND(F2901="Peretoe teenus",H2901&gt;=[2]an!$M$37,RANK(D2901,$D2901:$D2901)+COUNTIFS($D$2:D2901,D2901,$F$2:F2901,F2901)-1&gt;1),"",
IF(AND(F2901="Peretoe teenus",H2901&gt;=[2]an!$M$37,RANK(D2901,$D2901:$D2901)+COUNTIFS($D$2:D2901,D2901,$F$2:F2901,F2901)-1=1,MONTH(H2901)=MONTH(K2901)=TRUE,YEAR(H2901)=YEAR(K2901)=TRUE),((EOMONTH(H2901,0)-H2901+1)*X2901)/DAY(EOMONTH(H2901,0)),
IF(AND(F2901="Peretoe teenus",H2901&gt;=[2]an!$M$37,RANK(D2901,$D2901:$D2901)+COUNTIFS($D$2:D2901,D2901,$F$2:F2901,F2901)-1=1),X2901,
IF(AND(F2901="Peretoe teenus",H2901&lt;[2]an!$M$37,S2901&lt;&gt;"kahepoolne vajaduspõhine",RANK(D2901,$D2901:$D2901)+COUNTIFS($D$2:D2901,D2901,$F$2:F2901,F2901)-1=1),X2901,
IF(AND(F2901="Peretoe teenus",H2901&lt;[2]an!$M$37,S2901&lt;&gt;"kahepoolne vajaduspõhine",RANK(D2901,$D2901:$D2901)+COUNTIFS($D$2:D2901,D2901,$F$2:F2901,F2901)-1&gt;1),"",
IF(AND(F2901="Peretoe teenus",H2901&lt;[2]an!$M$37,S2901="kahepoolne vajaduspõhine",U2901="",RANK(D2901,$D2901:$D2901)+COUNTIFS($D$2:D2901,D2901,$F$2:F2901,F2901)-1=1),X2901,
IF(AND(F2901="Peretoe teenus",H2901&lt;[2]an!$M$37,S2901="kahepoolne vajaduspõhine",U2901="",RANK(D2901,$D2901:$D2901)+COUNTIFS($D$2:D2901,D2901,$F$2:F2901,F2901)-1&gt;1),"",
IF(AND(F2901="Peretoe teenus",H2901&lt;[2]an!$M$37,S2901="kahepoolne vajaduspõhine",U2901&lt;[2]an!$M$37,RANK(D2901,$D2901:$D2901)+COUNTIFS($D$2:D2901,D2901,$F$2:F2901,F2901)-1=1),X2901,
IF(AND(F2901="Peretoe teenus",H2901&lt;[2]an!$M$37,S2901="kahepoolne vajaduspõhine",U2901&lt;[2]an!$M$37,RANK(D2901,$D2901:$D2901)+COUNTIFS($D$2:D2901,D2901,$F$2:F2901,F2901)-1&gt;1),"",
IF(AND(F2901="Peretoe teenus",H2901&lt;[2]an!$M$37,S2901="kahepoolne vajaduspõhine",U2901&gt;=[2]an!$M$37,U2901&lt;=[2]an!$M$38,RANK(D2901,$D2901:$D2901)+COUNTIFS($D$2:D2901,D2901,$F$2:F2901,F2901)-1=1),
((EOMONTH(U2901,0)-U2901+1)*X2901)/DAY(EOMONTH(U2901,0))+(DAY(U2901)-1)*100/DAY(EOMONTH(U2901,0)),
IF(AND(F2901="Peretoe teenus",H2901&lt;[2]an!$M$37,S2901="kahepoolne vajaduspõhine",U2901&gt;=[2]an!$M$37,U2901&lt;=[2]an!$M$38,RANK(D2901,$D2901:$D2901)+COUNTIFS($D$2:D2901,D2901,$F$2:F2901,F2901)-1&gt;1),"",
IF(AND(F2901="Peretoe teenus",H2901&lt;[2]an!$M$37,S2901="kahepoolne vajaduspõhine",U2901&gt;[2]an!$M$38,RANK(D2901,$D2901:$D2901)+COUNTIFS($D$2:D2901,D2901,$F$2:F2901,F2901)-1=1),X2901,
IF(AND(F2901="Peretoe teenus",H2901&lt;[2]an!$M$37,S2901="kahepoolne vajaduspõhine",U2901&gt;[2]an!$M$38,RANK(D2901,$D2901:$D2901)+COUNTIFS($D$2:D2901,D2901,$F$2:F2901,F2901)-1&gt;1),"",X2901*W2901)))))))))))))),"")</f>
        <v/>
      </c>
      <c r="Z2901" s="18" t="str">
        <f t="shared" si="136"/>
        <v/>
      </c>
      <c r="AA2901" s="19" t="str">
        <f>IFERROR(VLOOKUP(E2901,[2]an!$A$3:$B$81,2,FALSE),"")</f>
        <v/>
      </c>
      <c r="AB2901" s="19" t="str">
        <f>IFERROR(VLOOKUP(AA2901,[2]an!$C$2:$D$16,2,FALSE),"")</f>
        <v/>
      </c>
      <c r="AC2901" s="20"/>
      <c r="AD2901" s="21" t="str">
        <f>IF(A2901=[2]an!$F$36,VLOOKUP([2]an!$F$36,[2]an!$F$36:$H$36,3,FALSE),IF(A2901=[2]an!$F$35,VLOOKUP([2]an!$F$35,[2]an!$F$35:$H$35,3,FALSE),IF(A2901=[2]an!$F$33,VLOOKUP([2]an!$F$33,[2]an!$F$33:$H$33,3,FALSE),IF(A2901=[2]an!$F$31,VLOOKUP([2]an!$F$31,[2]an!$F$31:$H$31,3,FALSE),""))))</f>
        <v/>
      </c>
    </row>
    <row r="2902" spans="6:30" x14ac:dyDescent="0.2">
      <c r="F2902" s="10"/>
      <c r="G2902" s="8" t="str">
        <f t="shared" si="137"/>
        <v/>
      </c>
      <c r="H2902" s="13"/>
      <c r="K2902" s="13"/>
      <c r="L2902" s="10"/>
      <c r="M2902" s="10"/>
      <c r="S2902" s="8" t="str">
        <f>IFERROR(VLOOKUP(D2902,[1]peretoe_teenus!$A$2:$L$2000,5,FALSE),"")</f>
        <v/>
      </c>
      <c r="U2902" s="13"/>
      <c r="V2902" s="15" t="str" cm="1">
        <f t="array" ref="V2902">IFERROR(IF(AND(F2902="Tugigrupp",RANK(K2902,$K2902:$K2902)+COUNTIFS($K$2:K2902,K2902,$L$2:L2902,L2902,$M$2:M2902,M2902,$I$2:I2902,I2902,$G$2:G2902,G2902,$F$2:F2902,F2902)-1=1),SUMPRODUCT(($F$2:$F$4154=F2902)*($G$2:$G$4154=G2902)*($K$2:$K$4154=K2902)*($I$2:$I$4154=I2902)*($L$2:$L$4154=L2902)*($M$2:$M$4154=M2902)),""),"")</f>
        <v/>
      </c>
      <c r="W2902" s="15" t="str">
        <f t="shared" si="135"/>
        <v/>
      </c>
      <c r="X2902" s="16" t="str">
        <f>IF(AND(A2902=[2]an!$G$38,F2902=[2]an!$E$40),[2]an!$G$40,IF(AND(A2902=[2]an!$G$38,F2902=[2]an!$E$41),[2]an!$G$41,IF(AND(A2902=[2]an!$G$38,F2902=[2]an!$E$39,H2902&gt;=[2]an!$M$37),[2]an!$G$39,
IF(AND(A2902=[2]an!$G$38,F2902=[2]an!$E$39,H2902&lt;[2]an!$M$37,S2902="kahepoolne vajaduspõhine",U2902=""),[2]an!$M$40,
IF(AND(A2902=[2]an!$G$38,F2902=[2]an!$E$39,H2902&lt;[2]an!$M$37,S2902="kahepoolne vajaduspõhine",U2902&lt;&gt;""),[2]an!$G$39,
IF(AND(A2902=[2]an!$G$38,F2902=[2]an!$E$39,H2902&lt;[2]an!$M$37,S2902&lt;&gt;"kahepoolne vajaduspõhine"),[2]an!$G$39,
IF(AND(A2902=[2]an!$G$38,F2902=[2]an!$E$42),[2]an!$G$42,
IF(AND(A2902=[2]an!$H$38,F2902=[2]an!$E$40),[2]an!$H$40,IF(AND(A2902=[2]an!$H$38,F2902=[2]an!$E$41),[2]an!$H$41,IF(AND(A2902=[2]an!$H$38,F2902=[2]an!$E$39,H2902&gt;=[2]an!$M$37),[2]an!$H$39,
IF(AND(A2902=[2]an!$H$38,F2902=[2]an!$E$39,H2902&lt;[2]an!$M$37,S2902="kahepoolne vajaduspõhine",U2902=""),[2]an!$M$40,
IF(AND(A2902=[2]an!$H$38,F2902=[2]an!$E$39,H2902&lt;[2]an!$M$37,S2902="kahepoolne vajaduspõhine",U2902&lt;&gt;""),[2]an!$H$39,
IF(AND(A2902=[2]an!$H$38,F2902=[2]an!$E$39,H2902&lt;[2]an!$M$37,S2902&lt;&gt;"kahepoolne vajaduspõhine"),[2]an!$H$39,
IF(AND(A2902=[2]an!$H$38,F2902=[2]an!$E$42),[2]an!$H$42,
IF(AND(A2902=[2]an!$I$38,F2902=[2]an!$E$40),[2]an!$I$40,IF(AND(A2902=[2]an!$I$38,F2902=[2]an!$E$41),[2]an!$I$41,IF(AND(A2902=[2]an!$I$38,F2902=[2]an!$E$39,H2902&gt;=[2]an!$M$37),[2]an!$I$39,
IF(AND(A2902=[2]an!$I$38,F2902=[2]an!$E$39,H2902&lt;[2]an!$M$37,S2902="kahepoolne vajaduspõhine",U2902=""),[2]an!$M$40,
IF(AND(A2902=[2]an!$I$38,F2902=[2]an!$E$39,H2902&lt;[2]an!$M$37,S2902="kahepoolne vajaduspõhine",U2902&lt;&gt;""),[2]an!$I$39,
IF(AND(A2902=[2]an!$I$38,F2902=[2]an!$E$39,H2902&lt;[2]an!$M$37,S2902&lt;&gt;"kahepoolne vajaduspõhine"),[2]an!$I$39,
IF(AND(A2902=[2]an!$I$38,F2902=[2]an!$E$42),[2]an!$I$42,
IF(AND(A2902=[2]an!$J$38,F2902=[2]an!$E$40),[2]an!$J$40,IF(AND(A2902=[2]an!$J$38,F2902=[2]an!$E$41),[2]an!$J$41,IF(AND(A2902=[2]an!$J$38,F2902=[2]an!$E$39,H2902&gt;=[2]an!$M$37),[2]an!$J$39,
IF(AND(A2902=[2]an!$J$38,F2902=[2]an!$E$39,H2902&lt;[2]an!$M$37,S2902="kahepoolne vajaduspõhine",U2902=""),[2]an!$M$40,
IF(AND(A2902=[2]an!$J$38,F2902=[2]an!$E$39,H2902&lt;[2]an!$M$37,S2902="kahepoolne vajaduspõhine",U2902&lt;&gt;""),[2]an!$J$39,
IF(AND(A2902=[2]an!$J$38,F2902=[2]an!$E$39,H2902&lt;[2]an!$M$37,S2902&lt;&gt;"kahepoolne vajaduspõhine"),[2]an!$J$39,
IF(AND(A2902=[2]an!$J$38,F2902=[2]an!$E$42),[2]an!$J$42,""))))))))))))))))))))))))))))</f>
        <v/>
      </c>
      <c r="Y2902" s="17" t="str">
        <f>IFERROR(IF(F2902="Tugigrupp",0,
IF(AND(F2902="Peretoe teenus",H2902&gt;=[2]an!$M$37,RANK(D2902,$D2902:$D2902)+COUNTIFS($D$2:D2902,D2902,$F$2:F2902,F2902)-1&gt;1),"",
IF(AND(F2902="Peretoe teenus",H2902&gt;=[2]an!$M$37,RANK(D2902,$D2902:$D2902)+COUNTIFS($D$2:D2902,D2902,$F$2:F2902,F2902)-1=1,MONTH(H2902)=MONTH(K2902)=TRUE,YEAR(H2902)=YEAR(K2902)=TRUE),((EOMONTH(H2902,0)-H2902+1)*X2902)/DAY(EOMONTH(H2902,0)),
IF(AND(F2902="Peretoe teenus",H2902&gt;=[2]an!$M$37,RANK(D2902,$D2902:$D2902)+COUNTIFS($D$2:D2902,D2902,$F$2:F2902,F2902)-1=1),X2902,
IF(AND(F2902="Peretoe teenus",H2902&lt;[2]an!$M$37,S2902&lt;&gt;"kahepoolne vajaduspõhine",RANK(D2902,$D2902:$D2902)+COUNTIFS($D$2:D2902,D2902,$F$2:F2902,F2902)-1=1),X2902,
IF(AND(F2902="Peretoe teenus",H2902&lt;[2]an!$M$37,S2902&lt;&gt;"kahepoolne vajaduspõhine",RANK(D2902,$D2902:$D2902)+COUNTIFS($D$2:D2902,D2902,$F$2:F2902,F2902)-1&gt;1),"",
IF(AND(F2902="Peretoe teenus",H2902&lt;[2]an!$M$37,S2902="kahepoolne vajaduspõhine",U2902="",RANK(D2902,$D2902:$D2902)+COUNTIFS($D$2:D2902,D2902,$F$2:F2902,F2902)-1=1),X2902,
IF(AND(F2902="Peretoe teenus",H2902&lt;[2]an!$M$37,S2902="kahepoolne vajaduspõhine",U2902="",RANK(D2902,$D2902:$D2902)+COUNTIFS($D$2:D2902,D2902,$F$2:F2902,F2902)-1&gt;1),"",
IF(AND(F2902="Peretoe teenus",H2902&lt;[2]an!$M$37,S2902="kahepoolne vajaduspõhine",U2902&lt;[2]an!$M$37,RANK(D2902,$D2902:$D2902)+COUNTIFS($D$2:D2902,D2902,$F$2:F2902,F2902)-1=1),X2902,
IF(AND(F2902="Peretoe teenus",H2902&lt;[2]an!$M$37,S2902="kahepoolne vajaduspõhine",U2902&lt;[2]an!$M$37,RANK(D2902,$D2902:$D2902)+COUNTIFS($D$2:D2902,D2902,$F$2:F2902,F2902)-1&gt;1),"",
IF(AND(F2902="Peretoe teenus",H2902&lt;[2]an!$M$37,S2902="kahepoolne vajaduspõhine",U2902&gt;=[2]an!$M$37,U2902&lt;=[2]an!$M$38,RANK(D2902,$D2902:$D2902)+COUNTIFS($D$2:D2902,D2902,$F$2:F2902,F2902)-1=1),
((EOMONTH(U2902,0)-U2902+1)*X2902)/DAY(EOMONTH(U2902,0))+(DAY(U2902)-1)*100/DAY(EOMONTH(U2902,0)),
IF(AND(F2902="Peretoe teenus",H2902&lt;[2]an!$M$37,S2902="kahepoolne vajaduspõhine",U2902&gt;=[2]an!$M$37,U2902&lt;=[2]an!$M$38,RANK(D2902,$D2902:$D2902)+COUNTIFS($D$2:D2902,D2902,$F$2:F2902,F2902)-1&gt;1),"",
IF(AND(F2902="Peretoe teenus",H2902&lt;[2]an!$M$37,S2902="kahepoolne vajaduspõhine",U2902&gt;[2]an!$M$38,RANK(D2902,$D2902:$D2902)+COUNTIFS($D$2:D2902,D2902,$F$2:F2902,F2902)-1=1),X2902,
IF(AND(F2902="Peretoe teenus",H2902&lt;[2]an!$M$37,S2902="kahepoolne vajaduspõhine",U2902&gt;[2]an!$M$38,RANK(D2902,$D2902:$D2902)+COUNTIFS($D$2:D2902,D2902,$F$2:F2902,F2902)-1&gt;1),"",X2902*W2902)))))))))))))),"")</f>
        <v/>
      </c>
      <c r="Z2902" s="18" t="str">
        <f t="shared" si="136"/>
        <v/>
      </c>
      <c r="AA2902" s="19" t="str">
        <f>IFERROR(VLOOKUP(E2902,[2]an!$A$3:$B$81,2,FALSE),"")</f>
        <v/>
      </c>
      <c r="AB2902" s="19" t="str">
        <f>IFERROR(VLOOKUP(AA2902,[2]an!$C$2:$D$16,2,FALSE),"")</f>
        <v/>
      </c>
      <c r="AC2902" s="20"/>
      <c r="AD2902" s="21" t="str">
        <f>IF(A2902=[2]an!$F$36,VLOOKUP([2]an!$F$36,[2]an!$F$36:$H$36,3,FALSE),IF(A2902=[2]an!$F$35,VLOOKUP([2]an!$F$35,[2]an!$F$35:$H$35,3,FALSE),IF(A2902=[2]an!$F$33,VLOOKUP([2]an!$F$33,[2]an!$F$33:$H$33,3,FALSE),IF(A2902=[2]an!$F$31,VLOOKUP([2]an!$F$31,[2]an!$F$31:$H$31,3,FALSE),""))))</f>
        <v/>
      </c>
    </row>
    <row r="2903" spans="6:30" x14ac:dyDescent="0.2">
      <c r="F2903" s="10"/>
      <c r="G2903" s="8" t="str">
        <f t="shared" si="137"/>
        <v/>
      </c>
      <c r="H2903" s="13"/>
      <c r="K2903" s="13"/>
      <c r="L2903" s="10"/>
      <c r="M2903" s="10"/>
      <c r="S2903" s="8" t="str">
        <f>IFERROR(VLOOKUP(D2903,[1]peretoe_teenus!$A$2:$L$2000,5,FALSE),"")</f>
        <v/>
      </c>
      <c r="U2903" s="13"/>
      <c r="V2903" s="15" t="str" cm="1">
        <f t="array" ref="V2903">IFERROR(IF(AND(F2903="Tugigrupp",RANK(K2903,$K2903:$K2903)+COUNTIFS($K$2:K2903,K2903,$L$2:L2903,L2903,$M$2:M2903,M2903,$I$2:I2903,I2903,$G$2:G2903,G2903,$F$2:F2903,F2903)-1=1),SUMPRODUCT(($F$2:$F$4154=F2903)*($G$2:$G$4154=G2903)*($K$2:$K$4154=K2903)*($I$2:$I$4154=I2903)*($L$2:$L$4154=L2903)*($M$2:$M$4154=M2903)),""),"")</f>
        <v/>
      </c>
      <c r="W2903" s="15" t="str">
        <f t="shared" si="135"/>
        <v/>
      </c>
      <c r="X2903" s="16" t="str">
        <f>IF(AND(A2903=[2]an!$G$38,F2903=[2]an!$E$40),[2]an!$G$40,IF(AND(A2903=[2]an!$G$38,F2903=[2]an!$E$41),[2]an!$G$41,IF(AND(A2903=[2]an!$G$38,F2903=[2]an!$E$39,H2903&gt;=[2]an!$M$37),[2]an!$G$39,
IF(AND(A2903=[2]an!$G$38,F2903=[2]an!$E$39,H2903&lt;[2]an!$M$37,S2903="kahepoolne vajaduspõhine",U2903=""),[2]an!$M$40,
IF(AND(A2903=[2]an!$G$38,F2903=[2]an!$E$39,H2903&lt;[2]an!$M$37,S2903="kahepoolne vajaduspõhine",U2903&lt;&gt;""),[2]an!$G$39,
IF(AND(A2903=[2]an!$G$38,F2903=[2]an!$E$39,H2903&lt;[2]an!$M$37,S2903&lt;&gt;"kahepoolne vajaduspõhine"),[2]an!$G$39,
IF(AND(A2903=[2]an!$G$38,F2903=[2]an!$E$42),[2]an!$G$42,
IF(AND(A2903=[2]an!$H$38,F2903=[2]an!$E$40),[2]an!$H$40,IF(AND(A2903=[2]an!$H$38,F2903=[2]an!$E$41),[2]an!$H$41,IF(AND(A2903=[2]an!$H$38,F2903=[2]an!$E$39,H2903&gt;=[2]an!$M$37),[2]an!$H$39,
IF(AND(A2903=[2]an!$H$38,F2903=[2]an!$E$39,H2903&lt;[2]an!$M$37,S2903="kahepoolne vajaduspõhine",U2903=""),[2]an!$M$40,
IF(AND(A2903=[2]an!$H$38,F2903=[2]an!$E$39,H2903&lt;[2]an!$M$37,S2903="kahepoolne vajaduspõhine",U2903&lt;&gt;""),[2]an!$H$39,
IF(AND(A2903=[2]an!$H$38,F2903=[2]an!$E$39,H2903&lt;[2]an!$M$37,S2903&lt;&gt;"kahepoolne vajaduspõhine"),[2]an!$H$39,
IF(AND(A2903=[2]an!$H$38,F2903=[2]an!$E$42),[2]an!$H$42,
IF(AND(A2903=[2]an!$I$38,F2903=[2]an!$E$40),[2]an!$I$40,IF(AND(A2903=[2]an!$I$38,F2903=[2]an!$E$41),[2]an!$I$41,IF(AND(A2903=[2]an!$I$38,F2903=[2]an!$E$39,H2903&gt;=[2]an!$M$37),[2]an!$I$39,
IF(AND(A2903=[2]an!$I$38,F2903=[2]an!$E$39,H2903&lt;[2]an!$M$37,S2903="kahepoolne vajaduspõhine",U2903=""),[2]an!$M$40,
IF(AND(A2903=[2]an!$I$38,F2903=[2]an!$E$39,H2903&lt;[2]an!$M$37,S2903="kahepoolne vajaduspõhine",U2903&lt;&gt;""),[2]an!$I$39,
IF(AND(A2903=[2]an!$I$38,F2903=[2]an!$E$39,H2903&lt;[2]an!$M$37,S2903&lt;&gt;"kahepoolne vajaduspõhine"),[2]an!$I$39,
IF(AND(A2903=[2]an!$I$38,F2903=[2]an!$E$42),[2]an!$I$42,
IF(AND(A2903=[2]an!$J$38,F2903=[2]an!$E$40),[2]an!$J$40,IF(AND(A2903=[2]an!$J$38,F2903=[2]an!$E$41),[2]an!$J$41,IF(AND(A2903=[2]an!$J$38,F2903=[2]an!$E$39,H2903&gt;=[2]an!$M$37),[2]an!$J$39,
IF(AND(A2903=[2]an!$J$38,F2903=[2]an!$E$39,H2903&lt;[2]an!$M$37,S2903="kahepoolne vajaduspõhine",U2903=""),[2]an!$M$40,
IF(AND(A2903=[2]an!$J$38,F2903=[2]an!$E$39,H2903&lt;[2]an!$M$37,S2903="kahepoolne vajaduspõhine",U2903&lt;&gt;""),[2]an!$J$39,
IF(AND(A2903=[2]an!$J$38,F2903=[2]an!$E$39,H2903&lt;[2]an!$M$37,S2903&lt;&gt;"kahepoolne vajaduspõhine"),[2]an!$J$39,
IF(AND(A2903=[2]an!$J$38,F2903=[2]an!$E$42),[2]an!$J$42,""))))))))))))))))))))))))))))</f>
        <v/>
      </c>
      <c r="Y2903" s="17" t="str">
        <f>IFERROR(IF(F2903="Tugigrupp",0,
IF(AND(F2903="Peretoe teenus",H2903&gt;=[2]an!$M$37,RANK(D2903,$D2903:$D2903)+COUNTIFS($D$2:D2903,D2903,$F$2:F2903,F2903)-1&gt;1),"",
IF(AND(F2903="Peretoe teenus",H2903&gt;=[2]an!$M$37,RANK(D2903,$D2903:$D2903)+COUNTIFS($D$2:D2903,D2903,$F$2:F2903,F2903)-1=1,MONTH(H2903)=MONTH(K2903)=TRUE,YEAR(H2903)=YEAR(K2903)=TRUE),((EOMONTH(H2903,0)-H2903+1)*X2903)/DAY(EOMONTH(H2903,0)),
IF(AND(F2903="Peretoe teenus",H2903&gt;=[2]an!$M$37,RANK(D2903,$D2903:$D2903)+COUNTIFS($D$2:D2903,D2903,$F$2:F2903,F2903)-1=1),X2903,
IF(AND(F2903="Peretoe teenus",H2903&lt;[2]an!$M$37,S2903&lt;&gt;"kahepoolne vajaduspõhine",RANK(D2903,$D2903:$D2903)+COUNTIFS($D$2:D2903,D2903,$F$2:F2903,F2903)-1=1),X2903,
IF(AND(F2903="Peretoe teenus",H2903&lt;[2]an!$M$37,S2903&lt;&gt;"kahepoolne vajaduspõhine",RANK(D2903,$D2903:$D2903)+COUNTIFS($D$2:D2903,D2903,$F$2:F2903,F2903)-1&gt;1),"",
IF(AND(F2903="Peretoe teenus",H2903&lt;[2]an!$M$37,S2903="kahepoolne vajaduspõhine",U2903="",RANK(D2903,$D2903:$D2903)+COUNTIFS($D$2:D2903,D2903,$F$2:F2903,F2903)-1=1),X2903,
IF(AND(F2903="Peretoe teenus",H2903&lt;[2]an!$M$37,S2903="kahepoolne vajaduspõhine",U2903="",RANK(D2903,$D2903:$D2903)+COUNTIFS($D$2:D2903,D2903,$F$2:F2903,F2903)-1&gt;1),"",
IF(AND(F2903="Peretoe teenus",H2903&lt;[2]an!$M$37,S2903="kahepoolne vajaduspõhine",U2903&lt;[2]an!$M$37,RANK(D2903,$D2903:$D2903)+COUNTIFS($D$2:D2903,D2903,$F$2:F2903,F2903)-1=1),X2903,
IF(AND(F2903="Peretoe teenus",H2903&lt;[2]an!$M$37,S2903="kahepoolne vajaduspõhine",U2903&lt;[2]an!$M$37,RANK(D2903,$D2903:$D2903)+COUNTIFS($D$2:D2903,D2903,$F$2:F2903,F2903)-1&gt;1),"",
IF(AND(F2903="Peretoe teenus",H2903&lt;[2]an!$M$37,S2903="kahepoolne vajaduspõhine",U2903&gt;=[2]an!$M$37,U2903&lt;=[2]an!$M$38,RANK(D2903,$D2903:$D2903)+COUNTIFS($D$2:D2903,D2903,$F$2:F2903,F2903)-1=1),
((EOMONTH(U2903,0)-U2903+1)*X2903)/DAY(EOMONTH(U2903,0))+(DAY(U2903)-1)*100/DAY(EOMONTH(U2903,0)),
IF(AND(F2903="Peretoe teenus",H2903&lt;[2]an!$M$37,S2903="kahepoolne vajaduspõhine",U2903&gt;=[2]an!$M$37,U2903&lt;=[2]an!$M$38,RANK(D2903,$D2903:$D2903)+COUNTIFS($D$2:D2903,D2903,$F$2:F2903,F2903)-1&gt;1),"",
IF(AND(F2903="Peretoe teenus",H2903&lt;[2]an!$M$37,S2903="kahepoolne vajaduspõhine",U2903&gt;[2]an!$M$38,RANK(D2903,$D2903:$D2903)+COUNTIFS($D$2:D2903,D2903,$F$2:F2903,F2903)-1=1),X2903,
IF(AND(F2903="Peretoe teenus",H2903&lt;[2]an!$M$37,S2903="kahepoolne vajaduspõhine",U2903&gt;[2]an!$M$38,RANK(D2903,$D2903:$D2903)+COUNTIFS($D$2:D2903,D2903,$F$2:F2903,F2903)-1&gt;1),"",X2903*W2903)))))))))))))),"")</f>
        <v/>
      </c>
      <c r="Z2903" s="18" t="str">
        <f t="shared" si="136"/>
        <v/>
      </c>
      <c r="AA2903" s="19" t="str">
        <f>IFERROR(VLOOKUP(E2903,[2]an!$A$3:$B$81,2,FALSE),"")</f>
        <v/>
      </c>
      <c r="AB2903" s="19" t="str">
        <f>IFERROR(VLOOKUP(AA2903,[2]an!$C$2:$D$16,2,FALSE),"")</f>
        <v/>
      </c>
      <c r="AC2903" s="20"/>
      <c r="AD2903" s="21" t="str">
        <f>IF(A2903=[2]an!$F$36,VLOOKUP([2]an!$F$36,[2]an!$F$36:$H$36,3,FALSE),IF(A2903=[2]an!$F$35,VLOOKUP([2]an!$F$35,[2]an!$F$35:$H$35,3,FALSE),IF(A2903=[2]an!$F$33,VLOOKUP([2]an!$F$33,[2]an!$F$33:$H$33,3,FALSE),IF(A2903=[2]an!$F$31,VLOOKUP([2]an!$F$31,[2]an!$F$31:$H$31,3,FALSE),""))))</f>
        <v/>
      </c>
    </row>
    <row r="2904" spans="6:30" x14ac:dyDescent="0.2">
      <c r="F2904" s="10"/>
      <c r="G2904" s="8" t="str">
        <f t="shared" si="137"/>
        <v/>
      </c>
      <c r="H2904" s="13"/>
      <c r="K2904" s="13"/>
      <c r="L2904" s="10"/>
      <c r="M2904" s="10"/>
      <c r="S2904" s="8" t="str">
        <f>IFERROR(VLOOKUP(D2904,[1]peretoe_teenus!$A$2:$L$2000,5,FALSE),"")</f>
        <v/>
      </c>
      <c r="U2904" s="13"/>
      <c r="V2904" s="15" t="str" cm="1">
        <f t="array" ref="V2904">IFERROR(IF(AND(F2904="Tugigrupp",RANK(K2904,$K2904:$K2904)+COUNTIFS($K$2:K2904,K2904,$L$2:L2904,L2904,$M$2:M2904,M2904,$I$2:I2904,I2904,$G$2:G2904,G2904,$F$2:F2904,F2904)-1=1),SUMPRODUCT(($F$2:$F$4154=F2904)*($G$2:$G$4154=G2904)*($K$2:$K$4154=K2904)*($I$2:$I$4154=I2904)*($L$2:$L$4154=L2904)*($M$2:$M$4154=M2904)),""),"")</f>
        <v/>
      </c>
      <c r="W2904" s="15" t="str">
        <f t="shared" si="135"/>
        <v/>
      </c>
      <c r="X2904" s="16" t="str">
        <f>IF(AND(A2904=[2]an!$G$38,F2904=[2]an!$E$40),[2]an!$G$40,IF(AND(A2904=[2]an!$G$38,F2904=[2]an!$E$41),[2]an!$G$41,IF(AND(A2904=[2]an!$G$38,F2904=[2]an!$E$39,H2904&gt;=[2]an!$M$37),[2]an!$G$39,
IF(AND(A2904=[2]an!$G$38,F2904=[2]an!$E$39,H2904&lt;[2]an!$M$37,S2904="kahepoolne vajaduspõhine",U2904=""),[2]an!$M$40,
IF(AND(A2904=[2]an!$G$38,F2904=[2]an!$E$39,H2904&lt;[2]an!$M$37,S2904="kahepoolne vajaduspõhine",U2904&lt;&gt;""),[2]an!$G$39,
IF(AND(A2904=[2]an!$G$38,F2904=[2]an!$E$39,H2904&lt;[2]an!$M$37,S2904&lt;&gt;"kahepoolne vajaduspõhine"),[2]an!$G$39,
IF(AND(A2904=[2]an!$G$38,F2904=[2]an!$E$42),[2]an!$G$42,
IF(AND(A2904=[2]an!$H$38,F2904=[2]an!$E$40),[2]an!$H$40,IF(AND(A2904=[2]an!$H$38,F2904=[2]an!$E$41),[2]an!$H$41,IF(AND(A2904=[2]an!$H$38,F2904=[2]an!$E$39,H2904&gt;=[2]an!$M$37),[2]an!$H$39,
IF(AND(A2904=[2]an!$H$38,F2904=[2]an!$E$39,H2904&lt;[2]an!$M$37,S2904="kahepoolne vajaduspõhine",U2904=""),[2]an!$M$40,
IF(AND(A2904=[2]an!$H$38,F2904=[2]an!$E$39,H2904&lt;[2]an!$M$37,S2904="kahepoolne vajaduspõhine",U2904&lt;&gt;""),[2]an!$H$39,
IF(AND(A2904=[2]an!$H$38,F2904=[2]an!$E$39,H2904&lt;[2]an!$M$37,S2904&lt;&gt;"kahepoolne vajaduspõhine"),[2]an!$H$39,
IF(AND(A2904=[2]an!$H$38,F2904=[2]an!$E$42),[2]an!$H$42,
IF(AND(A2904=[2]an!$I$38,F2904=[2]an!$E$40),[2]an!$I$40,IF(AND(A2904=[2]an!$I$38,F2904=[2]an!$E$41),[2]an!$I$41,IF(AND(A2904=[2]an!$I$38,F2904=[2]an!$E$39,H2904&gt;=[2]an!$M$37),[2]an!$I$39,
IF(AND(A2904=[2]an!$I$38,F2904=[2]an!$E$39,H2904&lt;[2]an!$M$37,S2904="kahepoolne vajaduspõhine",U2904=""),[2]an!$M$40,
IF(AND(A2904=[2]an!$I$38,F2904=[2]an!$E$39,H2904&lt;[2]an!$M$37,S2904="kahepoolne vajaduspõhine",U2904&lt;&gt;""),[2]an!$I$39,
IF(AND(A2904=[2]an!$I$38,F2904=[2]an!$E$39,H2904&lt;[2]an!$M$37,S2904&lt;&gt;"kahepoolne vajaduspõhine"),[2]an!$I$39,
IF(AND(A2904=[2]an!$I$38,F2904=[2]an!$E$42),[2]an!$I$42,
IF(AND(A2904=[2]an!$J$38,F2904=[2]an!$E$40),[2]an!$J$40,IF(AND(A2904=[2]an!$J$38,F2904=[2]an!$E$41),[2]an!$J$41,IF(AND(A2904=[2]an!$J$38,F2904=[2]an!$E$39,H2904&gt;=[2]an!$M$37),[2]an!$J$39,
IF(AND(A2904=[2]an!$J$38,F2904=[2]an!$E$39,H2904&lt;[2]an!$M$37,S2904="kahepoolne vajaduspõhine",U2904=""),[2]an!$M$40,
IF(AND(A2904=[2]an!$J$38,F2904=[2]an!$E$39,H2904&lt;[2]an!$M$37,S2904="kahepoolne vajaduspõhine",U2904&lt;&gt;""),[2]an!$J$39,
IF(AND(A2904=[2]an!$J$38,F2904=[2]an!$E$39,H2904&lt;[2]an!$M$37,S2904&lt;&gt;"kahepoolne vajaduspõhine"),[2]an!$J$39,
IF(AND(A2904=[2]an!$J$38,F2904=[2]an!$E$42),[2]an!$J$42,""))))))))))))))))))))))))))))</f>
        <v/>
      </c>
      <c r="Y2904" s="17" t="str">
        <f>IFERROR(IF(F2904="Tugigrupp",0,
IF(AND(F2904="Peretoe teenus",H2904&gt;=[2]an!$M$37,RANK(D2904,$D2904:$D2904)+COUNTIFS($D$2:D2904,D2904,$F$2:F2904,F2904)-1&gt;1),"",
IF(AND(F2904="Peretoe teenus",H2904&gt;=[2]an!$M$37,RANK(D2904,$D2904:$D2904)+COUNTIFS($D$2:D2904,D2904,$F$2:F2904,F2904)-1=1,MONTH(H2904)=MONTH(K2904)=TRUE,YEAR(H2904)=YEAR(K2904)=TRUE),((EOMONTH(H2904,0)-H2904+1)*X2904)/DAY(EOMONTH(H2904,0)),
IF(AND(F2904="Peretoe teenus",H2904&gt;=[2]an!$M$37,RANK(D2904,$D2904:$D2904)+COUNTIFS($D$2:D2904,D2904,$F$2:F2904,F2904)-1=1),X2904,
IF(AND(F2904="Peretoe teenus",H2904&lt;[2]an!$M$37,S2904&lt;&gt;"kahepoolne vajaduspõhine",RANK(D2904,$D2904:$D2904)+COUNTIFS($D$2:D2904,D2904,$F$2:F2904,F2904)-1=1),X2904,
IF(AND(F2904="Peretoe teenus",H2904&lt;[2]an!$M$37,S2904&lt;&gt;"kahepoolne vajaduspõhine",RANK(D2904,$D2904:$D2904)+COUNTIFS($D$2:D2904,D2904,$F$2:F2904,F2904)-1&gt;1),"",
IF(AND(F2904="Peretoe teenus",H2904&lt;[2]an!$M$37,S2904="kahepoolne vajaduspõhine",U2904="",RANK(D2904,$D2904:$D2904)+COUNTIFS($D$2:D2904,D2904,$F$2:F2904,F2904)-1=1),X2904,
IF(AND(F2904="Peretoe teenus",H2904&lt;[2]an!$M$37,S2904="kahepoolne vajaduspõhine",U2904="",RANK(D2904,$D2904:$D2904)+COUNTIFS($D$2:D2904,D2904,$F$2:F2904,F2904)-1&gt;1),"",
IF(AND(F2904="Peretoe teenus",H2904&lt;[2]an!$M$37,S2904="kahepoolne vajaduspõhine",U2904&lt;[2]an!$M$37,RANK(D2904,$D2904:$D2904)+COUNTIFS($D$2:D2904,D2904,$F$2:F2904,F2904)-1=1),X2904,
IF(AND(F2904="Peretoe teenus",H2904&lt;[2]an!$M$37,S2904="kahepoolne vajaduspõhine",U2904&lt;[2]an!$M$37,RANK(D2904,$D2904:$D2904)+COUNTIFS($D$2:D2904,D2904,$F$2:F2904,F2904)-1&gt;1),"",
IF(AND(F2904="Peretoe teenus",H2904&lt;[2]an!$M$37,S2904="kahepoolne vajaduspõhine",U2904&gt;=[2]an!$M$37,U2904&lt;=[2]an!$M$38,RANK(D2904,$D2904:$D2904)+COUNTIFS($D$2:D2904,D2904,$F$2:F2904,F2904)-1=1),
((EOMONTH(U2904,0)-U2904+1)*X2904)/DAY(EOMONTH(U2904,0))+(DAY(U2904)-1)*100/DAY(EOMONTH(U2904,0)),
IF(AND(F2904="Peretoe teenus",H2904&lt;[2]an!$M$37,S2904="kahepoolne vajaduspõhine",U2904&gt;=[2]an!$M$37,U2904&lt;=[2]an!$M$38,RANK(D2904,$D2904:$D2904)+COUNTIFS($D$2:D2904,D2904,$F$2:F2904,F2904)-1&gt;1),"",
IF(AND(F2904="Peretoe teenus",H2904&lt;[2]an!$M$37,S2904="kahepoolne vajaduspõhine",U2904&gt;[2]an!$M$38,RANK(D2904,$D2904:$D2904)+COUNTIFS($D$2:D2904,D2904,$F$2:F2904,F2904)-1=1),X2904,
IF(AND(F2904="Peretoe teenus",H2904&lt;[2]an!$M$37,S2904="kahepoolne vajaduspõhine",U2904&gt;[2]an!$M$38,RANK(D2904,$D2904:$D2904)+COUNTIFS($D$2:D2904,D2904,$F$2:F2904,F2904)-1&gt;1),"",X2904*W2904)))))))))))))),"")</f>
        <v/>
      </c>
      <c r="Z2904" s="18" t="str">
        <f t="shared" si="136"/>
        <v/>
      </c>
      <c r="AA2904" s="19" t="str">
        <f>IFERROR(VLOOKUP(E2904,[2]an!$A$3:$B$81,2,FALSE),"")</f>
        <v/>
      </c>
      <c r="AB2904" s="19" t="str">
        <f>IFERROR(VLOOKUP(AA2904,[2]an!$C$2:$D$16,2,FALSE),"")</f>
        <v/>
      </c>
      <c r="AC2904" s="20"/>
      <c r="AD2904" s="21" t="str">
        <f>IF(A2904=[2]an!$F$36,VLOOKUP([2]an!$F$36,[2]an!$F$36:$H$36,3,FALSE),IF(A2904=[2]an!$F$35,VLOOKUP([2]an!$F$35,[2]an!$F$35:$H$35,3,FALSE),IF(A2904=[2]an!$F$33,VLOOKUP([2]an!$F$33,[2]an!$F$33:$H$33,3,FALSE),IF(A2904=[2]an!$F$31,VLOOKUP([2]an!$F$31,[2]an!$F$31:$H$31,3,FALSE),""))))</f>
        <v/>
      </c>
    </row>
    <row r="2905" spans="6:30" x14ac:dyDescent="0.2">
      <c r="F2905" s="10"/>
      <c r="G2905" s="8" t="str">
        <f t="shared" si="137"/>
        <v/>
      </c>
      <c r="H2905" s="13"/>
      <c r="K2905" s="13"/>
      <c r="L2905" s="10"/>
      <c r="M2905" s="10"/>
      <c r="S2905" s="8" t="str">
        <f>IFERROR(VLOOKUP(D2905,[1]peretoe_teenus!$A$2:$L$2000,5,FALSE),"")</f>
        <v/>
      </c>
      <c r="U2905" s="13"/>
      <c r="V2905" s="15" t="str" cm="1">
        <f t="array" ref="V2905">IFERROR(IF(AND(F2905="Tugigrupp",RANK(K2905,$K2905:$K2905)+COUNTIFS($K$2:K2905,K2905,$L$2:L2905,L2905,$M$2:M2905,M2905,$I$2:I2905,I2905,$G$2:G2905,G2905,$F$2:F2905,F2905)-1=1),SUMPRODUCT(($F$2:$F$4154=F2905)*($G$2:$G$4154=G2905)*($K$2:$K$4154=K2905)*($I$2:$I$4154=I2905)*($L$2:$L$4154=L2905)*($M$2:$M$4154=M2905)),""),"")</f>
        <v/>
      </c>
      <c r="W2905" s="15" t="str">
        <f t="shared" si="135"/>
        <v/>
      </c>
      <c r="X2905" s="16" t="str">
        <f>IF(AND(A2905=[2]an!$G$38,F2905=[2]an!$E$40),[2]an!$G$40,IF(AND(A2905=[2]an!$G$38,F2905=[2]an!$E$41),[2]an!$G$41,IF(AND(A2905=[2]an!$G$38,F2905=[2]an!$E$39,H2905&gt;=[2]an!$M$37),[2]an!$G$39,
IF(AND(A2905=[2]an!$G$38,F2905=[2]an!$E$39,H2905&lt;[2]an!$M$37,S2905="kahepoolne vajaduspõhine",U2905=""),[2]an!$M$40,
IF(AND(A2905=[2]an!$G$38,F2905=[2]an!$E$39,H2905&lt;[2]an!$M$37,S2905="kahepoolne vajaduspõhine",U2905&lt;&gt;""),[2]an!$G$39,
IF(AND(A2905=[2]an!$G$38,F2905=[2]an!$E$39,H2905&lt;[2]an!$M$37,S2905&lt;&gt;"kahepoolne vajaduspõhine"),[2]an!$G$39,
IF(AND(A2905=[2]an!$G$38,F2905=[2]an!$E$42),[2]an!$G$42,
IF(AND(A2905=[2]an!$H$38,F2905=[2]an!$E$40),[2]an!$H$40,IF(AND(A2905=[2]an!$H$38,F2905=[2]an!$E$41),[2]an!$H$41,IF(AND(A2905=[2]an!$H$38,F2905=[2]an!$E$39,H2905&gt;=[2]an!$M$37),[2]an!$H$39,
IF(AND(A2905=[2]an!$H$38,F2905=[2]an!$E$39,H2905&lt;[2]an!$M$37,S2905="kahepoolne vajaduspõhine",U2905=""),[2]an!$M$40,
IF(AND(A2905=[2]an!$H$38,F2905=[2]an!$E$39,H2905&lt;[2]an!$M$37,S2905="kahepoolne vajaduspõhine",U2905&lt;&gt;""),[2]an!$H$39,
IF(AND(A2905=[2]an!$H$38,F2905=[2]an!$E$39,H2905&lt;[2]an!$M$37,S2905&lt;&gt;"kahepoolne vajaduspõhine"),[2]an!$H$39,
IF(AND(A2905=[2]an!$H$38,F2905=[2]an!$E$42),[2]an!$H$42,
IF(AND(A2905=[2]an!$I$38,F2905=[2]an!$E$40),[2]an!$I$40,IF(AND(A2905=[2]an!$I$38,F2905=[2]an!$E$41),[2]an!$I$41,IF(AND(A2905=[2]an!$I$38,F2905=[2]an!$E$39,H2905&gt;=[2]an!$M$37),[2]an!$I$39,
IF(AND(A2905=[2]an!$I$38,F2905=[2]an!$E$39,H2905&lt;[2]an!$M$37,S2905="kahepoolne vajaduspõhine",U2905=""),[2]an!$M$40,
IF(AND(A2905=[2]an!$I$38,F2905=[2]an!$E$39,H2905&lt;[2]an!$M$37,S2905="kahepoolne vajaduspõhine",U2905&lt;&gt;""),[2]an!$I$39,
IF(AND(A2905=[2]an!$I$38,F2905=[2]an!$E$39,H2905&lt;[2]an!$M$37,S2905&lt;&gt;"kahepoolne vajaduspõhine"),[2]an!$I$39,
IF(AND(A2905=[2]an!$I$38,F2905=[2]an!$E$42),[2]an!$I$42,
IF(AND(A2905=[2]an!$J$38,F2905=[2]an!$E$40),[2]an!$J$40,IF(AND(A2905=[2]an!$J$38,F2905=[2]an!$E$41),[2]an!$J$41,IF(AND(A2905=[2]an!$J$38,F2905=[2]an!$E$39,H2905&gt;=[2]an!$M$37),[2]an!$J$39,
IF(AND(A2905=[2]an!$J$38,F2905=[2]an!$E$39,H2905&lt;[2]an!$M$37,S2905="kahepoolne vajaduspõhine",U2905=""),[2]an!$M$40,
IF(AND(A2905=[2]an!$J$38,F2905=[2]an!$E$39,H2905&lt;[2]an!$M$37,S2905="kahepoolne vajaduspõhine",U2905&lt;&gt;""),[2]an!$J$39,
IF(AND(A2905=[2]an!$J$38,F2905=[2]an!$E$39,H2905&lt;[2]an!$M$37,S2905&lt;&gt;"kahepoolne vajaduspõhine"),[2]an!$J$39,
IF(AND(A2905=[2]an!$J$38,F2905=[2]an!$E$42),[2]an!$J$42,""))))))))))))))))))))))))))))</f>
        <v/>
      </c>
      <c r="Y2905" s="17" t="str">
        <f>IFERROR(IF(F2905="Tugigrupp",0,
IF(AND(F2905="Peretoe teenus",H2905&gt;=[2]an!$M$37,RANK(D2905,$D2905:$D2905)+COUNTIFS($D$2:D2905,D2905,$F$2:F2905,F2905)-1&gt;1),"",
IF(AND(F2905="Peretoe teenus",H2905&gt;=[2]an!$M$37,RANK(D2905,$D2905:$D2905)+COUNTIFS($D$2:D2905,D2905,$F$2:F2905,F2905)-1=1,MONTH(H2905)=MONTH(K2905)=TRUE,YEAR(H2905)=YEAR(K2905)=TRUE),((EOMONTH(H2905,0)-H2905+1)*X2905)/DAY(EOMONTH(H2905,0)),
IF(AND(F2905="Peretoe teenus",H2905&gt;=[2]an!$M$37,RANK(D2905,$D2905:$D2905)+COUNTIFS($D$2:D2905,D2905,$F$2:F2905,F2905)-1=1),X2905,
IF(AND(F2905="Peretoe teenus",H2905&lt;[2]an!$M$37,S2905&lt;&gt;"kahepoolne vajaduspõhine",RANK(D2905,$D2905:$D2905)+COUNTIFS($D$2:D2905,D2905,$F$2:F2905,F2905)-1=1),X2905,
IF(AND(F2905="Peretoe teenus",H2905&lt;[2]an!$M$37,S2905&lt;&gt;"kahepoolne vajaduspõhine",RANK(D2905,$D2905:$D2905)+COUNTIFS($D$2:D2905,D2905,$F$2:F2905,F2905)-1&gt;1),"",
IF(AND(F2905="Peretoe teenus",H2905&lt;[2]an!$M$37,S2905="kahepoolne vajaduspõhine",U2905="",RANK(D2905,$D2905:$D2905)+COUNTIFS($D$2:D2905,D2905,$F$2:F2905,F2905)-1=1),X2905,
IF(AND(F2905="Peretoe teenus",H2905&lt;[2]an!$M$37,S2905="kahepoolne vajaduspõhine",U2905="",RANK(D2905,$D2905:$D2905)+COUNTIFS($D$2:D2905,D2905,$F$2:F2905,F2905)-1&gt;1),"",
IF(AND(F2905="Peretoe teenus",H2905&lt;[2]an!$M$37,S2905="kahepoolne vajaduspõhine",U2905&lt;[2]an!$M$37,RANK(D2905,$D2905:$D2905)+COUNTIFS($D$2:D2905,D2905,$F$2:F2905,F2905)-1=1),X2905,
IF(AND(F2905="Peretoe teenus",H2905&lt;[2]an!$M$37,S2905="kahepoolne vajaduspõhine",U2905&lt;[2]an!$M$37,RANK(D2905,$D2905:$D2905)+COUNTIFS($D$2:D2905,D2905,$F$2:F2905,F2905)-1&gt;1),"",
IF(AND(F2905="Peretoe teenus",H2905&lt;[2]an!$M$37,S2905="kahepoolne vajaduspõhine",U2905&gt;=[2]an!$M$37,U2905&lt;=[2]an!$M$38,RANK(D2905,$D2905:$D2905)+COUNTIFS($D$2:D2905,D2905,$F$2:F2905,F2905)-1=1),
((EOMONTH(U2905,0)-U2905+1)*X2905)/DAY(EOMONTH(U2905,0))+(DAY(U2905)-1)*100/DAY(EOMONTH(U2905,0)),
IF(AND(F2905="Peretoe teenus",H2905&lt;[2]an!$M$37,S2905="kahepoolne vajaduspõhine",U2905&gt;=[2]an!$M$37,U2905&lt;=[2]an!$M$38,RANK(D2905,$D2905:$D2905)+COUNTIFS($D$2:D2905,D2905,$F$2:F2905,F2905)-1&gt;1),"",
IF(AND(F2905="Peretoe teenus",H2905&lt;[2]an!$M$37,S2905="kahepoolne vajaduspõhine",U2905&gt;[2]an!$M$38,RANK(D2905,$D2905:$D2905)+COUNTIFS($D$2:D2905,D2905,$F$2:F2905,F2905)-1=1),X2905,
IF(AND(F2905="Peretoe teenus",H2905&lt;[2]an!$M$37,S2905="kahepoolne vajaduspõhine",U2905&gt;[2]an!$M$38,RANK(D2905,$D2905:$D2905)+COUNTIFS($D$2:D2905,D2905,$F$2:F2905,F2905)-1&gt;1),"",X2905*W2905)))))))))))))),"")</f>
        <v/>
      </c>
      <c r="Z2905" s="18" t="str">
        <f t="shared" si="136"/>
        <v/>
      </c>
      <c r="AA2905" s="19" t="str">
        <f>IFERROR(VLOOKUP(E2905,[2]an!$A$3:$B$81,2,FALSE),"")</f>
        <v/>
      </c>
      <c r="AB2905" s="19" t="str">
        <f>IFERROR(VLOOKUP(AA2905,[2]an!$C$2:$D$16,2,FALSE),"")</f>
        <v/>
      </c>
      <c r="AC2905" s="20"/>
      <c r="AD2905" s="21" t="str">
        <f>IF(A2905=[2]an!$F$36,VLOOKUP([2]an!$F$36,[2]an!$F$36:$H$36,3,FALSE),IF(A2905=[2]an!$F$35,VLOOKUP([2]an!$F$35,[2]an!$F$35:$H$35,3,FALSE),IF(A2905=[2]an!$F$33,VLOOKUP([2]an!$F$33,[2]an!$F$33:$H$33,3,FALSE),IF(A2905=[2]an!$F$31,VLOOKUP([2]an!$F$31,[2]an!$F$31:$H$31,3,FALSE),""))))</f>
        <v/>
      </c>
    </row>
    <row r="2906" spans="6:30" x14ac:dyDescent="0.2">
      <c r="F2906" s="10"/>
      <c r="G2906" s="8" t="str">
        <f t="shared" si="137"/>
        <v/>
      </c>
      <c r="H2906" s="13"/>
      <c r="K2906" s="13"/>
      <c r="L2906" s="10"/>
      <c r="M2906" s="10"/>
      <c r="S2906" s="8" t="str">
        <f>IFERROR(VLOOKUP(D2906,[1]peretoe_teenus!$A$2:$L$2000,5,FALSE),"")</f>
        <v/>
      </c>
      <c r="U2906" s="13"/>
      <c r="V2906" s="15" t="str" cm="1">
        <f t="array" ref="V2906">IFERROR(IF(AND(F2906="Tugigrupp",RANK(K2906,$K2906:$K2906)+COUNTIFS($K$2:K2906,K2906,$L$2:L2906,L2906,$M$2:M2906,M2906,$I$2:I2906,I2906,$G$2:G2906,G2906,$F$2:F2906,F2906)-1=1),SUMPRODUCT(($F$2:$F$4154=F2906)*($G$2:$G$4154=G2906)*($K$2:$K$4154=K2906)*($I$2:$I$4154=I2906)*($L$2:$L$4154=L2906)*($M$2:$M$4154=M2906)),""),"")</f>
        <v/>
      </c>
      <c r="W2906" s="15" t="str">
        <f t="shared" si="135"/>
        <v/>
      </c>
      <c r="X2906" s="16" t="str">
        <f>IF(AND(A2906=[2]an!$G$38,F2906=[2]an!$E$40),[2]an!$G$40,IF(AND(A2906=[2]an!$G$38,F2906=[2]an!$E$41),[2]an!$G$41,IF(AND(A2906=[2]an!$G$38,F2906=[2]an!$E$39,H2906&gt;=[2]an!$M$37),[2]an!$G$39,
IF(AND(A2906=[2]an!$G$38,F2906=[2]an!$E$39,H2906&lt;[2]an!$M$37,S2906="kahepoolne vajaduspõhine",U2906=""),[2]an!$M$40,
IF(AND(A2906=[2]an!$G$38,F2906=[2]an!$E$39,H2906&lt;[2]an!$M$37,S2906="kahepoolne vajaduspõhine",U2906&lt;&gt;""),[2]an!$G$39,
IF(AND(A2906=[2]an!$G$38,F2906=[2]an!$E$39,H2906&lt;[2]an!$M$37,S2906&lt;&gt;"kahepoolne vajaduspõhine"),[2]an!$G$39,
IF(AND(A2906=[2]an!$G$38,F2906=[2]an!$E$42),[2]an!$G$42,
IF(AND(A2906=[2]an!$H$38,F2906=[2]an!$E$40),[2]an!$H$40,IF(AND(A2906=[2]an!$H$38,F2906=[2]an!$E$41),[2]an!$H$41,IF(AND(A2906=[2]an!$H$38,F2906=[2]an!$E$39,H2906&gt;=[2]an!$M$37),[2]an!$H$39,
IF(AND(A2906=[2]an!$H$38,F2906=[2]an!$E$39,H2906&lt;[2]an!$M$37,S2906="kahepoolne vajaduspõhine",U2906=""),[2]an!$M$40,
IF(AND(A2906=[2]an!$H$38,F2906=[2]an!$E$39,H2906&lt;[2]an!$M$37,S2906="kahepoolne vajaduspõhine",U2906&lt;&gt;""),[2]an!$H$39,
IF(AND(A2906=[2]an!$H$38,F2906=[2]an!$E$39,H2906&lt;[2]an!$M$37,S2906&lt;&gt;"kahepoolne vajaduspõhine"),[2]an!$H$39,
IF(AND(A2906=[2]an!$H$38,F2906=[2]an!$E$42),[2]an!$H$42,
IF(AND(A2906=[2]an!$I$38,F2906=[2]an!$E$40),[2]an!$I$40,IF(AND(A2906=[2]an!$I$38,F2906=[2]an!$E$41),[2]an!$I$41,IF(AND(A2906=[2]an!$I$38,F2906=[2]an!$E$39,H2906&gt;=[2]an!$M$37),[2]an!$I$39,
IF(AND(A2906=[2]an!$I$38,F2906=[2]an!$E$39,H2906&lt;[2]an!$M$37,S2906="kahepoolne vajaduspõhine",U2906=""),[2]an!$M$40,
IF(AND(A2906=[2]an!$I$38,F2906=[2]an!$E$39,H2906&lt;[2]an!$M$37,S2906="kahepoolne vajaduspõhine",U2906&lt;&gt;""),[2]an!$I$39,
IF(AND(A2906=[2]an!$I$38,F2906=[2]an!$E$39,H2906&lt;[2]an!$M$37,S2906&lt;&gt;"kahepoolne vajaduspõhine"),[2]an!$I$39,
IF(AND(A2906=[2]an!$I$38,F2906=[2]an!$E$42),[2]an!$I$42,
IF(AND(A2906=[2]an!$J$38,F2906=[2]an!$E$40),[2]an!$J$40,IF(AND(A2906=[2]an!$J$38,F2906=[2]an!$E$41),[2]an!$J$41,IF(AND(A2906=[2]an!$J$38,F2906=[2]an!$E$39,H2906&gt;=[2]an!$M$37),[2]an!$J$39,
IF(AND(A2906=[2]an!$J$38,F2906=[2]an!$E$39,H2906&lt;[2]an!$M$37,S2906="kahepoolne vajaduspõhine",U2906=""),[2]an!$M$40,
IF(AND(A2906=[2]an!$J$38,F2906=[2]an!$E$39,H2906&lt;[2]an!$M$37,S2906="kahepoolne vajaduspõhine",U2906&lt;&gt;""),[2]an!$J$39,
IF(AND(A2906=[2]an!$J$38,F2906=[2]an!$E$39,H2906&lt;[2]an!$M$37,S2906&lt;&gt;"kahepoolne vajaduspõhine"),[2]an!$J$39,
IF(AND(A2906=[2]an!$J$38,F2906=[2]an!$E$42),[2]an!$J$42,""))))))))))))))))))))))))))))</f>
        <v/>
      </c>
      <c r="Y2906" s="17" t="str">
        <f>IFERROR(IF(F2906="Tugigrupp",0,
IF(AND(F2906="Peretoe teenus",H2906&gt;=[2]an!$M$37,RANK(D2906,$D2906:$D2906)+COUNTIFS($D$2:D2906,D2906,$F$2:F2906,F2906)-1&gt;1),"",
IF(AND(F2906="Peretoe teenus",H2906&gt;=[2]an!$M$37,RANK(D2906,$D2906:$D2906)+COUNTIFS($D$2:D2906,D2906,$F$2:F2906,F2906)-1=1,MONTH(H2906)=MONTH(K2906)=TRUE,YEAR(H2906)=YEAR(K2906)=TRUE),((EOMONTH(H2906,0)-H2906+1)*X2906)/DAY(EOMONTH(H2906,0)),
IF(AND(F2906="Peretoe teenus",H2906&gt;=[2]an!$M$37,RANK(D2906,$D2906:$D2906)+COUNTIFS($D$2:D2906,D2906,$F$2:F2906,F2906)-1=1),X2906,
IF(AND(F2906="Peretoe teenus",H2906&lt;[2]an!$M$37,S2906&lt;&gt;"kahepoolne vajaduspõhine",RANK(D2906,$D2906:$D2906)+COUNTIFS($D$2:D2906,D2906,$F$2:F2906,F2906)-1=1),X2906,
IF(AND(F2906="Peretoe teenus",H2906&lt;[2]an!$M$37,S2906&lt;&gt;"kahepoolne vajaduspõhine",RANK(D2906,$D2906:$D2906)+COUNTIFS($D$2:D2906,D2906,$F$2:F2906,F2906)-1&gt;1),"",
IF(AND(F2906="Peretoe teenus",H2906&lt;[2]an!$M$37,S2906="kahepoolne vajaduspõhine",U2906="",RANK(D2906,$D2906:$D2906)+COUNTIFS($D$2:D2906,D2906,$F$2:F2906,F2906)-1=1),X2906,
IF(AND(F2906="Peretoe teenus",H2906&lt;[2]an!$M$37,S2906="kahepoolne vajaduspõhine",U2906="",RANK(D2906,$D2906:$D2906)+COUNTIFS($D$2:D2906,D2906,$F$2:F2906,F2906)-1&gt;1),"",
IF(AND(F2906="Peretoe teenus",H2906&lt;[2]an!$M$37,S2906="kahepoolne vajaduspõhine",U2906&lt;[2]an!$M$37,RANK(D2906,$D2906:$D2906)+COUNTIFS($D$2:D2906,D2906,$F$2:F2906,F2906)-1=1),X2906,
IF(AND(F2906="Peretoe teenus",H2906&lt;[2]an!$M$37,S2906="kahepoolne vajaduspõhine",U2906&lt;[2]an!$M$37,RANK(D2906,$D2906:$D2906)+COUNTIFS($D$2:D2906,D2906,$F$2:F2906,F2906)-1&gt;1),"",
IF(AND(F2906="Peretoe teenus",H2906&lt;[2]an!$M$37,S2906="kahepoolne vajaduspõhine",U2906&gt;=[2]an!$M$37,U2906&lt;=[2]an!$M$38,RANK(D2906,$D2906:$D2906)+COUNTIFS($D$2:D2906,D2906,$F$2:F2906,F2906)-1=1),
((EOMONTH(U2906,0)-U2906+1)*X2906)/DAY(EOMONTH(U2906,0))+(DAY(U2906)-1)*100/DAY(EOMONTH(U2906,0)),
IF(AND(F2906="Peretoe teenus",H2906&lt;[2]an!$M$37,S2906="kahepoolne vajaduspõhine",U2906&gt;=[2]an!$M$37,U2906&lt;=[2]an!$M$38,RANK(D2906,$D2906:$D2906)+COUNTIFS($D$2:D2906,D2906,$F$2:F2906,F2906)-1&gt;1),"",
IF(AND(F2906="Peretoe teenus",H2906&lt;[2]an!$M$37,S2906="kahepoolne vajaduspõhine",U2906&gt;[2]an!$M$38,RANK(D2906,$D2906:$D2906)+COUNTIFS($D$2:D2906,D2906,$F$2:F2906,F2906)-1=1),X2906,
IF(AND(F2906="Peretoe teenus",H2906&lt;[2]an!$M$37,S2906="kahepoolne vajaduspõhine",U2906&gt;[2]an!$M$38,RANK(D2906,$D2906:$D2906)+COUNTIFS($D$2:D2906,D2906,$F$2:F2906,F2906)-1&gt;1),"",X2906*W2906)))))))))))))),"")</f>
        <v/>
      </c>
      <c r="Z2906" s="18" t="str">
        <f t="shared" si="136"/>
        <v/>
      </c>
      <c r="AA2906" s="19" t="str">
        <f>IFERROR(VLOOKUP(E2906,[2]an!$A$3:$B$81,2,FALSE),"")</f>
        <v/>
      </c>
      <c r="AB2906" s="19" t="str">
        <f>IFERROR(VLOOKUP(AA2906,[2]an!$C$2:$D$16,2,FALSE),"")</f>
        <v/>
      </c>
      <c r="AC2906" s="20"/>
      <c r="AD2906" s="21" t="str">
        <f>IF(A2906=[2]an!$F$36,VLOOKUP([2]an!$F$36,[2]an!$F$36:$H$36,3,FALSE),IF(A2906=[2]an!$F$35,VLOOKUP([2]an!$F$35,[2]an!$F$35:$H$35,3,FALSE),IF(A2906=[2]an!$F$33,VLOOKUP([2]an!$F$33,[2]an!$F$33:$H$33,3,FALSE),IF(A2906=[2]an!$F$31,VLOOKUP([2]an!$F$31,[2]an!$F$31:$H$31,3,FALSE),""))))</f>
        <v/>
      </c>
    </row>
    <row r="2907" spans="6:30" x14ac:dyDescent="0.2">
      <c r="F2907" s="10"/>
      <c r="G2907" s="8" t="str">
        <f t="shared" si="137"/>
        <v/>
      </c>
      <c r="H2907" s="13"/>
      <c r="K2907" s="13"/>
      <c r="L2907" s="10"/>
      <c r="M2907" s="10"/>
      <c r="S2907" s="8" t="str">
        <f>IFERROR(VLOOKUP(D2907,[1]peretoe_teenus!$A$2:$L$2000,5,FALSE),"")</f>
        <v/>
      </c>
      <c r="U2907" s="13"/>
      <c r="V2907" s="15" t="str" cm="1">
        <f t="array" ref="V2907">IFERROR(IF(AND(F2907="Tugigrupp",RANK(K2907,$K2907:$K2907)+COUNTIFS($K$2:K2907,K2907,$L$2:L2907,L2907,$M$2:M2907,M2907,$I$2:I2907,I2907,$G$2:G2907,G2907,$F$2:F2907,F2907)-1=1),SUMPRODUCT(($F$2:$F$4154=F2907)*($G$2:$G$4154=G2907)*($K$2:$K$4154=K2907)*($I$2:$I$4154=I2907)*($L$2:$L$4154=L2907)*($M$2:$M$4154=M2907)),""),"")</f>
        <v/>
      </c>
      <c r="W2907" s="15" t="str">
        <f t="shared" si="135"/>
        <v/>
      </c>
      <c r="X2907" s="16" t="str">
        <f>IF(AND(A2907=[2]an!$G$38,F2907=[2]an!$E$40),[2]an!$G$40,IF(AND(A2907=[2]an!$G$38,F2907=[2]an!$E$41),[2]an!$G$41,IF(AND(A2907=[2]an!$G$38,F2907=[2]an!$E$39,H2907&gt;=[2]an!$M$37),[2]an!$G$39,
IF(AND(A2907=[2]an!$G$38,F2907=[2]an!$E$39,H2907&lt;[2]an!$M$37,S2907="kahepoolne vajaduspõhine",U2907=""),[2]an!$M$40,
IF(AND(A2907=[2]an!$G$38,F2907=[2]an!$E$39,H2907&lt;[2]an!$M$37,S2907="kahepoolne vajaduspõhine",U2907&lt;&gt;""),[2]an!$G$39,
IF(AND(A2907=[2]an!$G$38,F2907=[2]an!$E$39,H2907&lt;[2]an!$M$37,S2907&lt;&gt;"kahepoolne vajaduspõhine"),[2]an!$G$39,
IF(AND(A2907=[2]an!$G$38,F2907=[2]an!$E$42),[2]an!$G$42,
IF(AND(A2907=[2]an!$H$38,F2907=[2]an!$E$40),[2]an!$H$40,IF(AND(A2907=[2]an!$H$38,F2907=[2]an!$E$41),[2]an!$H$41,IF(AND(A2907=[2]an!$H$38,F2907=[2]an!$E$39,H2907&gt;=[2]an!$M$37),[2]an!$H$39,
IF(AND(A2907=[2]an!$H$38,F2907=[2]an!$E$39,H2907&lt;[2]an!$M$37,S2907="kahepoolne vajaduspõhine",U2907=""),[2]an!$M$40,
IF(AND(A2907=[2]an!$H$38,F2907=[2]an!$E$39,H2907&lt;[2]an!$M$37,S2907="kahepoolne vajaduspõhine",U2907&lt;&gt;""),[2]an!$H$39,
IF(AND(A2907=[2]an!$H$38,F2907=[2]an!$E$39,H2907&lt;[2]an!$M$37,S2907&lt;&gt;"kahepoolne vajaduspõhine"),[2]an!$H$39,
IF(AND(A2907=[2]an!$H$38,F2907=[2]an!$E$42),[2]an!$H$42,
IF(AND(A2907=[2]an!$I$38,F2907=[2]an!$E$40),[2]an!$I$40,IF(AND(A2907=[2]an!$I$38,F2907=[2]an!$E$41),[2]an!$I$41,IF(AND(A2907=[2]an!$I$38,F2907=[2]an!$E$39,H2907&gt;=[2]an!$M$37),[2]an!$I$39,
IF(AND(A2907=[2]an!$I$38,F2907=[2]an!$E$39,H2907&lt;[2]an!$M$37,S2907="kahepoolne vajaduspõhine",U2907=""),[2]an!$M$40,
IF(AND(A2907=[2]an!$I$38,F2907=[2]an!$E$39,H2907&lt;[2]an!$M$37,S2907="kahepoolne vajaduspõhine",U2907&lt;&gt;""),[2]an!$I$39,
IF(AND(A2907=[2]an!$I$38,F2907=[2]an!$E$39,H2907&lt;[2]an!$M$37,S2907&lt;&gt;"kahepoolne vajaduspõhine"),[2]an!$I$39,
IF(AND(A2907=[2]an!$I$38,F2907=[2]an!$E$42),[2]an!$I$42,
IF(AND(A2907=[2]an!$J$38,F2907=[2]an!$E$40),[2]an!$J$40,IF(AND(A2907=[2]an!$J$38,F2907=[2]an!$E$41),[2]an!$J$41,IF(AND(A2907=[2]an!$J$38,F2907=[2]an!$E$39,H2907&gt;=[2]an!$M$37),[2]an!$J$39,
IF(AND(A2907=[2]an!$J$38,F2907=[2]an!$E$39,H2907&lt;[2]an!$M$37,S2907="kahepoolne vajaduspõhine",U2907=""),[2]an!$M$40,
IF(AND(A2907=[2]an!$J$38,F2907=[2]an!$E$39,H2907&lt;[2]an!$M$37,S2907="kahepoolne vajaduspõhine",U2907&lt;&gt;""),[2]an!$J$39,
IF(AND(A2907=[2]an!$J$38,F2907=[2]an!$E$39,H2907&lt;[2]an!$M$37,S2907&lt;&gt;"kahepoolne vajaduspõhine"),[2]an!$J$39,
IF(AND(A2907=[2]an!$J$38,F2907=[2]an!$E$42),[2]an!$J$42,""))))))))))))))))))))))))))))</f>
        <v/>
      </c>
      <c r="Y2907" s="17" t="str">
        <f>IFERROR(IF(F2907="Tugigrupp",0,
IF(AND(F2907="Peretoe teenus",H2907&gt;=[2]an!$M$37,RANK(D2907,$D2907:$D2907)+COUNTIFS($D$2:D2907,D2907,$F$2:F2907,F2907)-1&gt;1),"",
IF(AND(F2907="Peretoe teenus",H2907&gt;=[2]an!$M$37,RANK(D2907,$D2907:$D2907)+COUNTIFS($D$2:D2907,D2907,$F$2:F2907,F2907)-1=1,MONTH(H2907)=MONTH(K2907)=TRUE,YEAR(H2907)=YEAR(K2907)=TRUE),((EOMONTH(H2907,0)-H2907+1)*X2907)/DAY(EOMONTH(H2907,0)),
IF(AND(F2907="Peretoe teenus",H2907&gt;=[2]an!$M$37,RANK(D2907,$D2907:$D2907)+COUNTIFS($D$2:D2907,D2907,$F$2:F2907,F2907)-1=1),X2907,
IF(AND(F2907="Peretoe teenus",H2907&lt;[2]an!$M$37,S2907&lt;&gt;"kahepoolne vajaduspõhine",RANK(D2907,$D2907:$D2907)+COUNTIFS($D$2:D2907,D2907,$F$2:F2907,F2907)-1=1),X2907,
IF(AND(F2907="Peretoe teenus",H2907&lt;[2]an!$M$37,S2907&lt;&gt;"kahepoolne vajaduspõhine",RANK(D2907,$D2907:$D2907)+COUNTIFS($D$2:D2907,D2907,$F$2:F2907,F2907)-1&gt;1),"",
IF(AND(F2907="Peretoe teenus",H2907&lt;[2]an!$M$37,S2907="kahepoolne vajaduspõhine",U2907="",RANK(D2907,$D2907:$D2907)+COUNTIFS($D$2:D2907,D2907,$F$2:F2907,F2907)-1=1),X2907,
IF(AND(F2907="Peretoe teenus",H2907&lt;[2]an!$M$37,S2907="kahepoolne vajaduspõhine",U2907="",RANK(D2907,$D2907:$D2907)+COUNTIFS($D$2:D2907,D2907,$F$2:F2907,F2907)-1&gt;1),"",
IF(AND(F2907="Peretoe teenus",H2907&lt;[2]an!$M$37,S2907="kahepoolne vajaduspõhine",U2907&lt;[2]an!$M$37,RANK(D2907,$D2907:$D2907)+COUNTIFS($D$2:D2907,D2907,$F$2:F2907,F2907)-1=1),X2907,
IF(AND(F2907="Peretoe teenus",H2907&lt;[2]an!$M$37,S2907="kahepoolne vajaduspõhine",U2907&lt;[2]an!$M$37,RANK(D2907,$D2907:$D2907)+COUNTIFS($D$2:D2907,D2907,$F$2:F2907,F2907)-1&gt;1),"",
IF(AND(F2907="Peretoe teenus",H2907&lt;[2]an!$M$37,S2907="kahepoolne vajaduspõhine",U2907&gt;=[2]an!$M$37,U2907&lt;=[2]an!$M$38,RANK(D2907,$D2907:$D2907)+COUNTIFS($D$2:D2907,D2907,$F$2:F2907,F2907)-1=1),
((EOMONTH(U2907,0)-U2907+1)*X2907)/DAY(EOMONTH(U2907,0))+(DAY(U2907)-1)*100/DAY(EOMONTH(U2907,0)),
IF(AND(F2907="Peretoe teenus",H2907&lt;[2]an!$M$37,S2907="kahepoolne vajaduspõhine",U2907&gt;=[2]an!$M$37,U2907&lt;=[2]an!$M$38,RANK(D2907,$D2907:$D2907)+COUNTIFS($D$2:D2907,D2907,$F$2:F2907,F2907)-1&gt;1),"",
IF(AND(F2907="Peretoe teenus",H2907&lt;[2]an!$M$37,S2907="kahepoolne vajaduspõhine",U2907&gt;[2]an!$M$38,RANK(D2907,$D2907:$D2907)+COUNTIFS($D$2:D2907,D2907,$F$2:F2907,F2907)-1=1),X2907,
IF(AND(F2907="Peretoe teenus",H2907&lt;[2]an!$M$37,S2907="kahepoolne vajaduspõhine",U2907&gt;[2]an!$M$38,RANK(D2907,$D2907:$D2907)+COUNTIFS($D$2:D2907,D2907,$F$2:F2907,F2907)-1&gt;1),"",X2907*W2907)))))))))))))),"")</f>
        <v/>
      </c>
      <c r="Z2907" s="18" t="str">
        <f t="shared" si="136"/>
        <v/>
      </c>
      <c r="AA2907" s="19" t="str">
        <f>IFERROR(VLOOKUP(E2907,[2]an!$A$3:$B$81,2,FALSE),"")</f>
        <v/>
      </c>
      <c r="AB2907" s="19" t="str">
        <f>IFERROR(VLOOKUP(AA2907,[2]an!$C$2:$D$16,2,FALSE),"")</f>
        <v/>
      </c>
      <c r="AC2907" s="20"/>
      <c r="AD2907" s="21" t="str">
        <f>IF(A2907=[2]an!$F$36,VLOOKUP([2]an!$F$36,[2]an!$F$36:$H$36,3,FALSE),IF(A2907=[2]an!$F$35,VLOOKUP([2]an!$F$35,[2]an!$F$35:$H$35,3,FALSE),IF(A2907=[2]an!$F$33,VLOOKUP([2]an!$F$33,[2]an!$F$33:$H$33,3,FALSE),IF(A2907=[2]an!$F$31,VLOOKUP([2]an!$F$31,[2]an!$F$31:$H$31,3,FALSE),""))))</f>
        <v/>
      </c>
    </row>
    <row r="2908" spans="6:30" x14ac:dyDescent="0.2">
      <c r="F2908" s="10"/>
      <c r="G2908" s="8" t="str">
        <f t="shared" si="137"/>
        <v/>
      </c>
      <c r="H2908" s="13"/>
      <c r="K2908" s="13"/>
      <c r="L2908" s="10"/>
      <c r="M2908" s="10"/>
      <c r="S2908" s="8" t="str">
        <f>IFERROR(VLOOKUP(D2908,[1]peretoe_teenus!$A$2:$L$2000,5,FALSE),"")</f>
        <v/>
      </c>
      <c r="U2908" s="13"/>
      <c r="V2908" s="15" t="str" cm="1">
        <f t="array" ref="V2908">IFERROR(IF(AND(F2908="Tugigrupp",RANK(K2908,$K2908:$K2908)+COUNTIFS($K$2:K2908,K2908,$L$2:L2908,L2908,$M$2:M2908,M2908,$I$2:I2908,I2908,$G$2:G2908,G2908,$F$2:F2908,F2908)-1=1),SUMPRODUCT(($F$2:$F$4154=F2908)*($G$2:$G$4154=G2908)*($K$2:$K$4154=K2908)*($I$2:$I$4154=I2908)*($L$2:$L$4154=L2908)*($M$2:$M$4154=M2908)),""),"")</f>
        <v/>
      </c>
      <c r="W2908" s="15" t="str">
        <f t="shared" si="135"/>
        <v/>
      </c>
      <c r="X2908" s="16" t="str">
        <f>IF(AND(A2908=[2]an!$G$38,F2908=[2]an!$E$40),[2]an!$G$40,IF(AND(A2908=[2]an!$G$38,F2908=[2]an!$E$41),[2]an!$G$41,IF(AND(A2908=[2]an!$G$38,F2908=[2]an!$E$39,H2908&gt;=[2]an!$M$37),[2]an!$G$39,
IF(AND(A2908=[2]an!$G$38,F2908=[2]an!$E$39,H2908&lt;[2]an!$M$37,S2908="kahepoolne vajaduspõhine",U2908=""),[2]an!$M$40,
IF(AND(A2908=[2]an!$G$38,F2908=[2]an!$E$39,H2908&lt;[2]an!$M$37,S2908="kahepoolne vajaduspõhine",U2908&lt;&gt;""),[2]an!$G$39,
IF(AND(A2908=[2]an!$G$38,F2908=[2]an!$E$39,H2908&lt;[2]an!$M$37,S2908&lt;&gt;"kahepoolne vajaduspõhine"),[2]an!$G$39,
IF(AND(A2908=[2]an!$G$38,F2908=[2]an!$E$42),[2]an!$G$42,
IF(AND(A2908=[2]an!$H$38,F2908=[2]an!$E$40),[2]an!$H$40,IF(AND(A2908=[2]an!$H$38,F2908=[2]an!$E$41),[2]an!$H$41,IF(AND(A2908=[2]an!$H$38,F2908=[2]an!$E$39,H2908&gt;=[2]an!$M$37),[2]an!$H$39,
IF(AND(A2908=[2]an!$H$38,F2908=[2]an!$E$39,H2908&lt;[2]an!$M$37,S2908="kahepoolne vajaduspõhine",U2908=""),[2]an!$M$40,
IF(AND(A2908=[2]an!$H$38,F2908=[2]an!$E$39,H2908&lt;[2]an!$M$37,S2908="kahepoolne vajaduspõhine",U2908&lt;&gt;""),[2]an!$H$39,
IF(AND(A2908=[2]an!$H$38,F2908=[2]an!$E$39,H2908&lt;[2]an!$M$37,S2908&lt;&gt;"kahepoolne vajaduspõhine"),[2]an!$H$39,
IF(AND(A2908=[2]an!$H$38,F2908=[2]an!$E$42),[2]an!$H$42,
IF(AND(A2908=[2]an!$I$38,F2908=[2]an!$E$40),[2]an!$I$40,IF(AND(A2908=[2]an!$I$38,F2908=[2]an!$E$41),[2]an!$I$41,IF(AND(A2908=[2]an!$I$38,F2908=[2]an!$E$39,H2908&gt;=[2]an!$M$37),[2]an!$I$39,
IF(AND(A2908=[2]an!$I$38,F2908=[2]an!$E$39,H2908&lt;[2]an!$M$37,S2908="kahepoolne vajaduspõhine",U2908=""),[2]an!$M$40,
IF(AND(A2908=[2]an!$I$38,F2908=[2]an!$E$39,H2908&lt;[2]an!$M$37,S2908="kahepoolne vajaduspõhine",U2908&lt;&gt;""),[2]an!$I$39,
IF(AND(A2908=[2]an!$I$38,F2908=[2]an!$E$39,H2908&lt;[2]an!$M$37,S2908&lt;&gt;"kahepoolne vajaduspõhine"),[2]an!$I$39,
IF(AND(A2908=[2]an!$I$38,F2908=[2]an!$E$42),[2]an!$I$42,
IF(AND(A2908=[2]an!$J$38,F2908=[2]an!$E$40),[2]an!$J$40,IF(AND(A2908=[2]an!$J$38,F2908=[2]an!$E$41),[2]an!$J$41,IF(AND(A2908=[2]an!$J$38,F2908=[2]an!$E$39,H2908&gt;=[2]an!$M$37),[2]an!$J$39,
IF(AND(A2908=[2]an!$J$38,F2908=[2]an!$E$39,H2908&lt;[2]an!$M$37,S2908="kahepoolne vajaduspõhine",U2908=""),[2]an!$M$40,
IF(AND(A2908=[2]an!$J$38,F2908=[2]an!$E$39,H2908&lt;[2]an!$M$37,S2908="kahepoolne vajaduspõhine",U2908&lt;&gt;""),[2]an!$J$39,
IF(AND(A2908=[2]an!$J$38,F2908=[2]an!$E$39,H2908&lt;[2]an!$M$37,S2908&lt;&gt;"kahepoolne vajaduspõhine"),[2]an!$J$39,
IF(AND(A2908=[2]an!$J$38,F2908=[2]an!$E$42),[2]an!$J$42,""))))))))))))))))))))))))))))</f>
        <v/>
      </c>
      <c r="Y2908" s="17" t="str">
        <f>IFERROR(IF(F2908="Tugigrupp",0,
IF(AND(F2908="Peretoe teenus",H2908&gt;=[2]an!$M$37,RANK(D2908,$D2908:$D2908)+COUNTIFS($D$2:D2908,D2908,$F$2:F2908,F2908)-1&gt;1),"",
IF(AND(F2908="Peretoe teenus",H2908&gt;=[2]an!$M$37,RANK(D2908,$D2908:$D2908)+COUNTIFS($D$2:D2908,D2908,$F$2:F2908,F2908)-1=1,MONTH(H2908)=MONTH(K2908)=TRUE,YEAR(H2908)=YEAR(K2908)=TRUE),((EOMONTH(H2908,0)-H2908+1)*X2908)/DAY(EOMONTH(H2908,0)),
IF(AND(F2908="Peretoe teenus",H2908&gt;=[2]an!$M$37,RANK(D2908,$D2908:$D2908)+COUNTIFS($D$2:D2908,D2908,$F$2:F2908,F2908)-1=1),X2908,
IF(AND(F2908="Peretoe teenus",H2908&lt;[2]an!$M$37,S2908&lt;&gt;"kahepoolne vajaduspõhine",RANK(D2908,$D2908:$D2908)+COUNTIFS($D$2:D2908,D2908,$F$2:F2908,F2908)-1=1),X2908,
IF(AND(F2908="Peretoe teenus",H2908&lt;[2]an!$M$37,S2908&lt;&gt;"kahepoolne vajaduspõhine",RANK(D2908,$D2908:$D2908)+COUNTIFS($D$2:D2908,D2908,$F$2:F2908,F2908)-1&gt;1),"",
IF(AND(F2908="Peretoe teenus",H2908&lt;[2]an!$M$37,S2908="kahepoolne vajaduspõhine",U2908="",RANK(D2908,$D2908:$D2908)+COUNTIFS($D$2:D2908,D2908,$F$2:F2908,F2908)-1=1),X2908,
IF(AND(F2908="Peretoe teenus",H2908&lt;[2]an!$M$37,S2908="kahepoolne vajaduspõhine",U2908="",RANK(D2908,$D2908:$D2908)+COUNTIFS($D$2:D2908,D2908,$F$2:F2908,F2908)-1&gt;1),"",
IF(AND(F2908="Peretoe teenus",H2908&lt;[2]an!$M$37,S2908="kahepoolne vajaduspõhine",U2908&lt;[2]an!$M$37,RANK(D2908,$D2908:$D2908)+COUNTIFS($D$2:D2908,D2908,$F$2:F2908,F2908)-1=1),X2908,
IF(AND(F2908="Peretoe teenus",H2908&lt;[2]an!$M$37,S2908="kahepoolne vajaduspõhine",U2908&lt;[2]an!$M$37,RANK(D2908,$D2908:$D2908)+COUNTIFS($D$2:D2908,D2908,$F$2:F2908,F2908)-1&gt;1),"",
IF(AND(F2908="Peretoe teenus",H2908&lt;[2]an!$M$37,S2908="kahepoolne vajaduspõhine",U2908&gt;=[2]an!$M$37,U2908&lt;=[2]an!$M$38,RANK(D2908,$D2908:$D2908)+COUNTIFS($D$2:D2908,D2908,$F$2:F2908,F2908)-1=1),
((EOMONTH(U2908,0)-U2908+1)*X2908)/DAY(EOMONTH(U2908,0))+(DAY(U2908)-1)*100/DAY(EOMONTH(U2908,0)),
IF(AND(F2908="Peretoe teenus",H2908&lt;[2]an!$M$37,S2908="kahepoolne vajaduspõhine",U2908&gt;=[2]an!$M$37,U2908&lt;=[2]an!$M$38,RANK(D2908,$D2908:$D2908)+COUNTIFS($D$2:D2908,D2908,$F$2:F2908,F2908)-1&gt;1),"",
IF(AND(F2908="Peretoe teenus",H2908&lt;[2]an!$M$37,S2908="kahepoolne vajaduspõhine",U2908&gt;[2]an!$M$38,RANK(D2908,$D2908:$D2908)+COUNTIFS($D$2:D2908,D2908,$F$2:F2908,F2908)-1=1),X2908,
IF(AND(F2908="Peretoe teenus",H2908&lt;[2]an!$M$37,S2908="kahepoolne vajaduspõhine",U2908&gt;[2]an!$M$38,RANK(D2908,$D2908:$D2908)+COUNTIFS($D$2:D2908,D2908,$F$2:F2908,F2908)-1&gt;1),"",X2908*W2908)))))))))))))),"")</f>
        <v/>
      </c>
      <c r="Z2908" s="18" t="str">
        <f t="shared" si="136"/>
        <v/>
      </c>
      <c r="AA2908" s="19" t="str">
        <f>IFERROR(VLOOKUP(E2908,[2]an!$A$3:$B$81,2,FALSE),"")</f>
        <v/>
      </c>
      <c r="AB2908" s="19" t="str">
        <f>IFERROR(VLOOKUP(AA2908,[2]an!$C$2:$D$16,2,FALSE),"")</f>
        <v/>
      </c>
      <c r="AC2908" s="20"/>
      <c r="AD2908" s="21" t="str">
        <f>IF(A2908=[2]an!$F$36,VLOOKUP([2]an!$F$36,[2]an!$F$36:$H$36,3,FALSE),IF(A2908=[2]an!$F$35,VLOOKUP([2]an!$F$35,[2]an!$F$35:$H$35,3,FALSE),IF(A2908=[2]an!$F$33,VLOOKUP([2]an!$F$33,[2]an!$F$33:$H$33,3,FALSE),IF(A2908=[2]an!$F$31,VLOOKUP([2]an!$F$31,[2]an!$F$31:$H$31,3,FALSE),""))))</f>
        <v/>
      </c>
    </row>
    <row r="2909" spans="6:30" x14ac:dyDescent="0.2">
      <c r="F2909" s="10"/>
      <c r="G2909" s="8" t="str">
        <f t="shared" si="137"/>
        <v/>
      </c>
      <c r="H2909" s="13"/>
      <c r="K2909" s="13"/>
      <c r="L2909" s="10"/>
      <c r="M2909" s="10"/>
      <c r="S2909" s="8" t="str">
        <f>IFERROR(VLOOKUP(D2909,[1]peretoe_teenus!$A$2:$L$2000,5,FALSE),"")</f>
        <v/>
      </c>
      <c r="U2909" s="13"/>
      <c r="V2909" s="15" t="str" cm="1">
        <f t="array" ref="V2909">IFERROR(IF(AND(F2909="Tugigrupp",RANK(K2909,$K2909:$K2909)+COUNTIFS($K$2:K2909,K2909,$L$2:L2909,L2909,$M$2:M2909,M2909,$I$2:I2909,I2909,$G$2:G2909,G2909,$F$2:F2909,F2909)-1=1),SUMPRODUCT(($F$2:$F$4154=F2909)*($G$2:$G$4154=G2909)*($K$2:$K$4154=K2909)*($I$2:$I$4154=I2909)*($L$2:$L$4154=L2909)*($M$2:$M$4154=M2909)),""),"")</f>
        <v/>
      </c>
      <c r="W2909" s="15" t="str">
        <f t="shared" si="135"/>
        <v/>
      </c>
      <c r="X2909" s="16" t="str">
        <f>IF(AND(A2909=[2]an!$G$38,F2909=[2]an!$E$40),[2]an!$G$40,IF(AND(A2909=[2]an!$G$38,F2909=[2]an!$E$41),[2]an!$G$41,IF(AND(A2909=[2]an!$G$38,F2909=[2]an!$E$39,H2909&gt;=[2]an!$M$37),[2]an!$G$39,
IF(AND(A2909=[2]an!$G$38,F2909=[2]an!$E$39,H2909&lt;[2]an!$M$37,S2909="kahepoolne vajaduspõhine",U2909=""),[2]an!$M$40,
IF(AND(A2909=[2]an!$G$38,F2909=[2]an!$E$39,H2909&lt;[2]an!$M$37,S2909="kahepoolne vajaduspõhine",U2909&lt;&gt;""),[2]an!$G$39,
IF(AND(A2909=[2]an!$G$38,F2909=[2]an!$E$39,H2909&lt;[2]an!$M$37,S2909&lt;&gt;"kahepoolne vajaduspõhine"),[2]an!$G$39,
IF(AND(A2909=[2]an!$G$38,F2909=[2]an!$E$42),[2]an!$G$42,
IF(AND(A2909=[2]an!$H$38,F2909=[2]an!$E$40),[2]an!$H$40,IF(AND(A2909=[2]an!$H$38,F2909=[2]an!$E$41),[2]an!$H$41,IF(AND(A2909=[2]an!$H$38,F2909=[2]an!$E$39,H2909&gt;=[2]an!$M$37),[2]an!$H$39,
IF(AND(A2909=[2]an!$H$38,F2909=[2]an!$E$39,H2909&lt;[2]an!$M$37,S2909="kahepoolne vajaduspõhine",U2909=""),[2]an!$M$40,
IF(AND(A2909=[2]an!$H$38,F2909=[2]an!$E$39,H2909&lt;[2]an!$M$37,S2909="kahepoolne vajaduspõhine",U2909&lt;&gt;""),[2]an!$H$39,
IF(AND(A2909=[2]an!$H$38,F2909=[2]an!$E$39,H2909&lt;[2]an!$M$37,S2909&lt;&gt;"kahepoolne vajaduspõhine"),[2]an!$H$39,
IF(AND(A2909=[2]an!$H$38,F2909=[2]an!$E$42),[2]an!$H$42,
IF(AND(A2909=[2]an!$I$38,F2909=[2]an!$E$40),[2]an!$I$40,IF(AND(A2909=[2]an!$I$38,F2909=[2]an!$E$41),[2]an!$I$41,IF(AND(A2909=[2]an!$I$38,F2909=[2]an!$E$39,H2909&gt;=[2]an!$M$37),[2]an!$I$39,
IF(AND(A2909=[2]an!$I$38,F2909=[2]an!$E$39,H2909&lt;[2]an!$M$37,S2909="kahepoolne vajaduspõhine",U2909=""),[2]an!$M$40,
IF(AND(A2909=[2]an!$I$38,F2909=[2]an!$E$39,H2909&lt;[2]an!$M$37,S2909="kahepoolne vajaduspõhine",U2909&lt;&gt;""),[2]an!$I$39,
IF(AND(A2909=[2]an!$I$38,F2909=[2]an!$E$39,H2909&lt;[2]an!$M$37,S2909&lt;&gt;"kahepoolne vajaduspõhine"),[2]an!$I$39,
IF(AND(A2909=[2]an!$I$38,F2909=[2]an!$E$42),[2]an!$I$42,
IF(AND(A2909=[2]an!$J$38,F2909=[2]an!$E$40),[2]an!$J$40,IF(AND(A2909=[2]an!$J$38,F2909=[2]an!$E$41),[2]an!$J$41,IF(AND(A2909=[2]an!$J$38,F2909=[2]an!$E$39,H2909&gt;=[2]an!$M$37),[2]an!$J$39,
IF(AND(A2909=[2]an!$J$38,F2909=[2]an!$E$39,H2909&lt;[2]an!$M$37,S2909="kahepoolne vajaduspõhine",U2909=""),[2]an!$M$40,
IF(AND(A2909=[2]an!$J$38,F2909=[2]an!$E$39,H2909&lt;[2]an!$M$37,S2909="kahepoolne vajaduspõhine",U2909&lt;&gt;""),[2]an!$J$39,
IF(AND(A2909=[2]an!$J$38,F2909=[2]an!$E$39,H2909&lt;[2]an!$M$37,S2909&lt;&gt;"kahepoolne vajaduspõhine"),[2]an!$J$39,
IF(AND(A2909=[2]an!$J$38,F2909=[2]an!$E$42),[2]an!$J$42,""))))))))))))))))))))))))))))</f>
        <v/>
      </c>
      <c r="Y2909" s="17" t="str">
        <f>IFERROR(IF(F2909="Tugigrupp",0,
IF(AND(F2909="Peretoe teenus",H2909&gt;=[2]an!$M$37,RANK(D2909,$D2909:$D2909)+COUNTIFS($D$2:D2909,D2909,$F$2:F2909,F2909)-1&gt;1),"",
IF(AND(F2909="Peretoe teenus",H2909&gt;=[2]an!$M$37,RANK(D2909,$D2909:$D2909)+COUNTIFS($D$2:D2909,D2909,$F$2:F2909,F2909)-1=1,MONTH(H2909)=MONTH(K2909)=TRUE,YEAR(H2909)=YEAR(K2909)=TRUE),((EOMONTH(H2909,0)-H2909+1)*X2909)/DAY(EOMONTH(H2909,0)),
IF(AND(F2909="Peretoe teenus",H2909&gt;=[2]an!$M$37,RANK(D2909,$D2909:$D2909)+COUNTIFS($D$2:D2909,D2909,$F$2:F2909,F2909)-1=1),X2909,
IF(AND(F2909="Peretoe teenus",H2909&lt;[2]an!$M$37,S2909&lt;&gt;"kahepoolne vajaduspõhine",RANK(D2909,$D2909:$D2909)+COUNTIFS($D$2:D2909,D2909,$F$2:F2909,F2909)-1=1),X2909,
IF(AND(F2909="Peretoe teenus",H2909&lt;[2]an!$M$37,S2909&lt;&gt;"kahepoolne vajaduspõhine",RANK(D2909,$D2909:$D2909)+COUNTIFS($D$2:D2909,D2909,$F$2:F2909,F2909)-1&gt;1),"",
IF(AND(F2909="Peretoe teenus",H2909&lt;[2]an!$M$37,S2909="kahepoolne vajaduspõhine",U2909="",RANK(D2909,$D2909:$D2909)+COUNTIFS($D$2:D2909,D2909,$F$2:F2909,F2909)-1=1),X2909,
IF(AND(F2909="Peretoe teenus",H2909&lt;[2]an!$M$37,S2909="kahepoolne vajaduspõhine",U2909="",RANK(D2909,$D2909:$D2909)+COUNTIFS($D$2:D2909,D2909,$F$2:F2909,F2909)-1&gt;1),"",
IF(AND(F2909="Peretoe teenus",H2909&lt;[2]an!$M$37,S2909="kahepoolne vajaduspõhine",U2909&lt;[2]an!$M$37,RANK(D2909,$D2909:$D2909)+COUNTIFS($D$2:D2909,D2909,$F$2:F2909,F2909)-1=1),X2909,
IF(AND(F2909="Peretoe teenus",H2909&lt;[2]an!$M$37,S2909="kahepoolne vajaduspõhine",U2909&lt;[2]an!$M$37,RANK(D2909,$D2909:$D2909)+COUNTIFS($D$2:D2909,D2909,$F$2:F2909,F2909)-1&gt;1),"",
IF(AND(F2909="Peretoe teenus",H2909&lt;[2]an!$M$37,S2909="kahepoolne vajaduspõhine",U2909&gt;=[2]an!$M$37,U2909&lt;=[2]an!$M$38,RANK(D2909,$D2909:$D2909)+COUNTIFS($D$2:D2909,D2909,$F$2:F2909,F2909)-1=1),
((EOMONTH(U2909,0)-U2909+1)*X2909)/DAY(EOMONTH(U2909,0))+(DAY(U2909)-1)*100/DAY(EOMONTH(U2909,0)),
IF(AND(F2909="Peretoe teenus",H2909&lt;[2]an!$M$37,S2909="kahepoolne vajaduspõhine",U2909&gt;=[2]an!$M$37,U2909&lt;=[2]an!$M$38,RANK(D2909,$D2909:$D2909)+COUNTIFS($D$2:D2909,D2909,$F$2:F2909,F2909)-1&gt;1),"",
IF(AND(F2909="Peretoe teenus",H2909&lt;[2]an!$M$37,S2909="kahepoolne vajaduspõhine",U2909&gt;[2]an!$M$38,RANK(D2909,$D2909:$D2909)+COUNTIFS($D$2:D2909,D2909,$F$2:F2909,F2909)-1=1),X2909,
IF(AND(F2909="Peretoe teenus",H2909&lt;[2]an!$M$37,S2909="kahepoolne vajaduspõhine",U2909&gt;[2]an!$M$38,RANK(D2909,$D2909:$D2909)+COUNTIFS($D$2:D2909,D2909,$F$2:F2909,F2909)-1&gt;1),"",X2909*W2909)))))))))))))),"")</f>
        <v/>
      </c>
      <c r="Z2909" s="18" t="str">
        <f t="shared" si="136"/>
        <v/>
      </c>
      <c r="AA2909" s="19" t="str">
        <f>IFERROR(VLOOKUP(E2909,[2]an!$A$3:$B$81,2,FALSE),"")</f>
        <v/>
      </c>
      <c r="AB2909" s="19" t="str">
        <f>IFERROR(VLOOKUP(AA2909,[2]an!$C$2:$D$16,2,FALSE),"")</f>
        <v/>
      </c>
      <c r="AC2909" s="20"/>
      <c r="AD2909" s="21" t="str">
        <f>IF(A2909=[2]an!$F$36,VLOOKUP([2]an!$F$36,[2]an!$F$36:$H$36,3,FALSE),IF(A2909=[2]an!$F$35,VLOOKUP([2]an!$F$35,[2]an!$F$35:$H$35,3,FALSE),IF(A2909=[2]an!$F$33,VLOOKUP([2]an!$F$33,[2]an!$F$33:$H$33,3,FALSE),IF(A2909=[2]an!$F$31,VLOOKUP([2]an!$F$31,[2]an!$F$31:$H$31,3,FALSE),""))))</f>
        <v/>
      </c>
    </row>
    <row r="2910" spans="6:30" x14ac:dyDescent="0.2">
      <c r="F2910" s="10"/>
      <c r="G2910" s="8" t="str">
        <f t="shared" si="137"/>
        <v/>
      </c>
      <c r="H2910" s="13"/>
      <c r="K2910" s="13"/>
      <c r="L2910" s="10"/>
      <c r="M2910" s="10"/>
      <c r="S2910" s="8" t="str">
        <f>IFERROR(VLOOKUP(D2910,[1]peretoe_teenus!$A$2:$L$2000,5,FALSE),"")</f>
        <v/>
      </c>
      <c r="U2910" s="13"/>
      <c r="V2910" s="15" t="str" cm="1">
        <f t="array" ref="V2910">IFERROR(IF(AND(F2910="Tugigrupp",RANK(K2910,$K2910:$K2910)+COUNTIFS($K$2:K2910,K2910,$L$2:L2910,L2910,$M$2:M2910,M2910,$I$2:I2910,I2910,$G$2:G2910,G2910,$F$2:F2910,F2910)-1=1),SUMPRODUCT(($F$2:$F$4154=F2910)*($G$2:$G$4154=G2910)*($K$2:$K$4154=K2910)*($I$2:$I$4154=I2910)*($L$2:$L$4154=L2910)*($M$2:$M$4154=M2910)),""),"")</f>
        <v/>
      </c>
      <c r="W2910" s="15" t="str">
        <f t="shared" si="135"/>
        <v/>
      </c>
      <c r="X2910" s="16" t="str">
        <f>IF(AND(A2910=[2]an!$G$38,F2910=[2]an!$E$40),[2]an!$G$40,IF(AND(A2910=[2]an!$G$38,F2910=[2]an!$E$41),[2]an!$G$41,IF(AND(A2910=[2]an!$G$38,F2910=[2]an!$E$39,H2910&gt;=[2]an!$M$37),[2]an!$G$39,
IF(AND(A2910=[2]an!$G$38,F2910=[2]an!$E$39,H2910&lt;[2]an!$M$37,S2910="kahepoolne vajaduspõhine",U2910=""),[2]an!$M$40,
IF(AND(A2910=[2]an!$G$38,F2910=[2]an!$E$39,H2910&lt;[2]an!$M$37,S2910="kahepoolne vajaduspõhine",U2910&lt;&gt;""),[2]an!$G$39,
IF(AND(A2910=[2]an!$G$38,F2910=[2]an!$E$39,H2910&lt;[2]an!$M$37,S2910&lt;&gt;"kahepoolne vajaduspõhine"),[2]an!$G$39,
IF(AND(A2910=[2]an!$G$38,F2910=[2]an!$E$42),[2]an!$G$42,
IF(AND(A2910=[2]an!$H$38,F2910=[2]an!$E$40),[2]an!$H$40,IF(AND(A2910=[2]an!$H$38,F2910=[2]an!$E$41),[2]an!$H$41,IF(AND(A2910=[2]an!$H$38,F2910=[2]an!$E$39,H2910&gt;=[2]an!$M$37),[2]an!$H$39,
IF(AND(A2910=[2]an!$H$38,F2910=[2]an!$E$39,H2910&lt;[2]an!$M$37,S2910="kahepoolne vajaduspõhine",U2910=""),[2]an!$M$40,
IF(AND(A2910=[2]an!$H$38,F2910=[2]an!$E$39,H2910&lt;[2]an!$M$37,S2910="kahepoolne vajaduspõhine",U2910&lt;&gt;""),[2]an!$H$39,
IF(AND(A2910=[2]an!$H$38,F2910=[2]an!$E$39,H2910&lt;[2]an!$M$37,S2910&lt;&gt;"kahepoolne vajaduspõhine"),[2]an!$H$39,
IF(AND(A2910=[2]an!$H$38,F2910=[2]an!$E$42),[2]an!$H$42,
IF(AND(A2910=[2]an!$I$38,F2910=[2]an!$E$40),[2]an!$I$40,IF(AND(A2910=[2]an!$I$38,F2910=[2]an!$E$41),[2]an!$I$41,IF(AND(A2910=[2]an!$I$38,F2910=[2]an!$E$39,H2910&gt;=[2]an!$M$37),[2]an!$I$39,
IF(AND(A2910=[2]an!$I$38,F2910=[2]an!$E$39,H2910&lt;[2]an!$M$37,S2910="kahepoolne vajaduspõhine",U2910=""),[2]an!$M$40,
IF(AND(A2910=[2]an!$I$38,F2910=[2]an!$E$39,H2910&lt;[2]an!$M$37,S2910="kahepoolne vajaduspõhine",U2910&lt;&gt;""),[2]an!$I$39,
IF(AND(A2910=[2]an!$I$38,F2910=[2]an!$E$39,H2910&lt;[2]an!$M$37,S2910&lt;&gt;"kahepoolne vajaduspõhine"),[2]an!$I$39,
IF(AND(A2910=[2]an!$I$38,F2910=[2]an!$E$42),[2]an!$I$42,
IF(AND(A2910=[2]an!$J$38,F2910=[2]an!$E$40),[2]an!$J$40,IF(AND(A2910=[2]an!$J$38,F2910=[2]an!$E$41),[2]an!$J$41,IF(AND(A2910=[2]an!$J$38,F2910=[2]an!$E$39,H2910&gt;=[2]an!$M$37),[2]an!$J$39,
IF(AND(A2910=[2]an!$J$38,F2910=[2]an!$E$39,H2910&lt;[2]an!$M$37,S2910="kahepoolne vajaduspõhine",U2910=""),[2]an!$M$40,
IF(AND(A2910=[2]an!$J$38,F2910=[2]an!$E$39,H2910&lt;[2]an!$M$37,S2910="kahepoolne vajaduspõhine",U2910&lt;&gt;""),[2]an!$J$39,
IF(AND(A2910=[2]an!$J$38,F2910=[2]an!$E$39,H2910&lt;[2]an!$M$37,S2910&lt;&gt;"kahepoolne vajaduspõhine"),[2]an!$J$39,
IF(AND(A2910=[2]an!$J$38,F2910=[2]an!$E$42),[2]an!$J$42,""))))))))))))))))))))))))))))</f>
        <v/>
      </c>
      <c r="Y2910" s="17" t="str">
        <f>IFERROR(IF(F2910="Tugigrupp",0,
IF(AND(F2910="Peretoe teenus",H2910&gt;=[2]an!$M$37,RANK(D2910,$D2910:$D2910)+COUNTIFS($D$2:D2910,D2910,$F$2:F2910,F2910)-1&gt;1),"",
IF(AND(F2910="Peretoe teenus",H2910&gt;=[2]an!$M$37,RANK(D2910,$D2910:$D2910)+COUNTIFS($D$2:D2910,D2910,$F$2:F2910,F2910)-1=1,MONTH(H2910)=MONTH(K2910)=TRUE,YEAR(H2910)=YEAR(K2910)=TRUE),((EOMONTH(H2910,0)-H2910+1)*X2910)/DAY(EOMONTH(H2910,0)),
IF(AND(F2910="Peretoe teenus",H2910&gt;=[2]an!$M$37,RANK(D2910,$D2910:$D2910)+COUNTIFS($D$2:D2910,D2910,$F$2:F2910,F2910)-1=1),X2910,
IF(AND(F2910="Peretoe teenus",H2910&lt;[2]an!$M$37,S2910&lt;&gt;"kahepoolne vajaduspõhine",RANK(D2910,$D2910:$D2910)+COUNTIFS($D$2:D2910,D2910,$F$2:F2910,F2910)-1=1),X2910,
IF(AND(F2910="Peretoe teenus",H2910&lt;[2]an!$M$37,S2910&lt;&gt;"kahepoolne vajaduspõhine",RANK(D2910,$D2910:$D2910)+COUNTIFS($D$2:D2910,D2910,$F$2:F2910,F2910)-1&gt;1),"",
IF(AND(F2910="Peretoe teenus",H2910&lt;[2]an!$M$37,S2910="kahepoolne vajaduspõhine",U2910="",RANK(D2910,$D2910:$D2910)+COUNTIFS($D$2:D2910,D2910,$F$2:F2910,F2910)-1=1),X2910,
IF(AND(F2910="Peretoe teenus",H2910&lt;[2]an!$M$37,S2910="kahepoolne vajaduspõhine",U2910="",RANK(D2910,$D2910:$D2910)+COUNTIFS($D$2:D2910,D2910,$F$2:F2910,F2910)-1&gt;1),"",
IF(AND(F2910="Peretoe teenus",H2910&lt;[2]an!$M$37,S2910="kahepoolne vajaduspõhine",U2910&lt;[2]an!$M$37,RANK(D2910,$D2910:$D2910)+COUNTIFS($D$2:D2910,D2910,$F$2:F2910,F2910)-1=1),X2910,
IF(AND(F2910="Peretoe teenus",H2910&lt;[2]an!$M$37,S2910="kahepoolne vajaduspõhine",U2910&lt;[2]an!$M$37,RANK(D2910,$D2910:$D2910)+COUNTIFS($D$2:D2910,D2910,$F$2:F2910,F2910)-1&gt;1),"",
IF(AND(F2910="Peretoe teenus",H2910&lt;[2]an!$M$37,S2910="kahepoolne vajaduspõhine",U2910&gt;=[2]an!$M$37,U2910&lt;=[2]an!$M$38,RANK(D2910,$D2910:$D2910)+COUNTIFS($D$2:D2910,D2910,$F$2:F2910,F2910)-1=1),
((EOMONTH(U2910,0)-U2910+1)*X2910)/DAY(EOMONTH(U2910,0))+(DAY(U2910)-1)*100/DAY(EOMONTH(U2910,0)),
IF(AND(F2910="Peretoe teenus",H2910&lt;[2]an!$M$37,S2910="kahepoolne vajaduspõhine",U2910&gt;=[2]an!$M$37,U2910&lt;=[2]an!$M$38,RANK(D2910,$D2910:$D2910)+COUNTIFS($D$2:D2910,D2910,$F$2:F2910,F2910)-1&gt;1),"",
IF(AND(F2910="Peretoe teenus",H2910&lt;[2]an!$M$37,S2910="kahepoolne vajaduspõhine",U2910&gt;[2]an!$M$38,RANK(D2910,$D2910:$D2910)+COUNTIFS($D$2:D2910,D2910,$F$2:F2910,F2910)-1=1),X2910,
IF(AND(F2910="Peretoe teenus",H2910&lt;[2]an!$M$37,S2910="kahepoolne vajaduspõhine",U2910&gt;[2]an!$M$38,RANK(D2910,$D2910:$D2910)+COUNTIFS($D$2:D2910,D2910,$F$2:F2910,F2910)-1&gt;1),"",X2910*W2910)))))))))))))),"")</f>
        <v/>
      </c>
      <c r="Z2910" s="18" t="str">
        <f t="shared" si="136"/>
        <v/>
      </c>
      <c r="AA2910" s="19" t="str">
        <f>IFERROR(VLOOKUP(E2910,[2]an!$A$3:$B$81,2,FALSE),"")</f>
        <v/>
      </c>
      <c r="AB2910" s="19" t="str">
        <f>IFERROR(VLOOKUP(AA2910,[2]an!$C$2:$D$16,2,FALSE),"")</f>
        <v/>
      </c>
      <c r="AC2910" s="20"/>
      <c r="AD2910" s="21" t="str">
        <f>IF(A2910=[2]an!$F$36,VLOOKUP([2]an!$F$36,[2]an!$F$36:$H$36,3,FALSE),IF(A2910=[2]an!$F$35,VLOOKUP([2]an!$F$35,[2]an!$F$35:$H$35,3,FALSE),IF(A2910=[2]an!$F$33,VLOOKUP([2]an!$F$33,[2]an!$F$33:$H$33,3,FALSE),IF(A2910=[2]an!$F$31,VLOOKUP([2]an!$F$31,[2]an!$F$31:$H$31,3,FALSE),""))))</f>
        <v/>
      </c>
    </row>
    <row r="2911" spans="6:30" x14ac:dyDescent="0.2">
      <c r="F2911" s="10"/>
      <c r="G2911" s="8" t="str">
        <f t="shared" si="137"/>
        <v/>
      </c>
      <c r="H2911" s="13"/>
      <c r="K2911" s="13"/>
      <c r="L2911" s="10"/>
      <c r="M2911" s="10"/>
      <c r="S2911" s="8" t="str">
        <f>IFERROR(VLOOKUP(D2911,[1]peretoe_teenus!$A$2:$L$2000,5,FALSE),"")</f>
        <v/>
      </c>
      <c r="U2911" s="13"/>
      <c r="V2911" s="15" t="str" cm="1">
        <f t="array" ref="V2911">IFERROR(IF(AND(F2911="Tugigrupp",RANK(K2911,$K2911:$K2911)+COUNTIFS($K$2:K2911,K2911,$L$2:L2911,L2911,$M$2:M2911,M2911,$I$2:I2911,I2911,$G$2:G2911,G2911,$F$2:F2911,F2911)-1=1),SUMPRODUCT(($F$2:$F$4154=F2911)*($G$2:$G$4154=G2911)*($K$2:$K$4154=K2911)*($I$2:$I$4154=I2911)*($L$2:$L$4154=L2911)*($M$2:$M$4154=M2911)),""),"")</f>
        <v/>
      </c>
      <c r="W2911" s="15" t="str">
        <f t="shared" si="135"/>
        <v/>
      </c>
      <c r="X2911" s="16" t="str">
        <f>IF(AND(A2911=[2]an!$G$38,F2911=[2]an!$E$40),[2]an!$G$40,IF(AND(A2911=[2]an!$G$38,F2911=[2]an!$E$41),[2]an!$G$41,IF(AND(A2911=[2]an!$G$38,F2911=[2]an!$E$39,H2911&gt;=[2]an!$M$37),[2]an!$G$39,
IF(AND(A2911=[2]an!$G$38,F2911=[2]an!$E$39,H2911&lt;[2]an!$M$37,S2911="kahepoolne vajaduspõhine",U2911=""),[2]an!$M$40,
IF(AND(A2911=[2]an!$G$38,F2911=[2]an!$E$39,H2911&lt;[2]an!$M$37,S2911="kahepoolne vajaduspõhine",U2911&lt;&gt;""),[2]an!$G$39,
IF(AND(A2911=[2]an!$G$38,F2911=[2]an!$E$39,H2911&lt;[2]an!$M$37,S2911&lt;&gt;"kahepoolne vajaduspõhine"),[2]an!$G$39,
IF(AND(A2911=[2]an!$G$38,F2911=[2]an!$E$42),[2]an!$G$42,
IF(AND(A2911=[2]an!$H$38,F2911=[2]an!$E$40),[2]an!$H$40,IF(AND(A2911=[2]an!$H$38,F2911=[2]an!$E$41),[2]an!$H$41,IF(AND(A2911=[2]an!$H$38,F2911=[2]an!$E$39,H2911&gt;=[2]an!$M$37),[2]an!$H$39,
IF(AND(A2911=[2]an!$H$38,F2911=[2]an!$E$39,H2911&lt;[2]an!$M$37,S2911="kahepoolne vajaduspõhine",U2911=""),[2]an!$M$40,
IF(AND(A2911=[2]an!$H$38,F2911=[2]an!$E$39,H2911&lt;[2]an!$M$37,S2911="kahepoolne vajaduspõhine",U2911&lt;&gt;""),[2]an!$H$39,
IF(AND(A2911=[2]an!$H$38,F2911=[2]an!$E$39,H2911&lt;[2]an!$M$37,S2911&lt;&gt;"kahepoolne vajaduspõhine"),[2]an!$H$39,
IF(AND(A2911=[2]an!$H$38,F2911=[2]an!$E$42),[2]an!$H$42,
IF(AND(A2911=[2]an!$I$38,F2911=[2]an!$E$40),[2]an!$I$40,IF(AND(A2911=[2]an!$I$38,F2911=[2]an!$E$41),[2]an!$I$41,IF(AND(A2911=[2]an!$I$38,F2911=[2]an!$E$39,H2911&gt;=[2]an!$M$37),[2]an!$I$39,
IF(AND(A2911=[2]an!$I$38,F2911=[2]an!$E$39,H2911&lt;[2]an!$M$37,S2911="kahepoolne vajaduspõhine",U2911=""),[2]an!$M$40,
IF(AND(A2911=[2]an!$I$38,F2911=[2]an!$E$39,H2911&lt;[2]an!$M$37,S2911="kahepoolne vajaduspõhine",U2911&lt;&gt;""),[2]an!$I$39,
IF(AND(A2911=[2]an!$I$38,F2911=[2]an!$E$39,H2911&lt;[2]an!$M$37,S2911&lt;&gt;"kahepoolne vajaduspõhine"),[2]an!$I$39,
IF(AND(A2911=[2]an!$I$38,F2911=[2]an!$E$42),[2]an!$I$42,
IF(AND(A2911=[2]an!$J$38,F2911=[2]an!$E$40),[2]an!$J$40,IF(AND(A2911=[2]an!$J$38,F2911=[2]an!$E$41),[2]an!$J$41,IF(AND(A2911=[2]an!$J$38,F2911=[2]an!$E$39,H2911&gt;=[2]an!$M$37),[2]an!$J$39,
IF(AND(A2911=[2]an!$J$38,F2911=[2]an!$E$39,H2911&lt;[2]an!$M$37,S2911="kahepoolne vajaduspõhine",U2911=""),[2]an!$M$40,
IF(AND(A2911=[2]an!$J$38,F2911=[2]an!$E$39,H2911&lt;[2]an!$M$37,S2911="kahepoolne vajaduspõhine",U2911&lt;&gt;""),[2]an!$J$39,
IF(AND(A2911=[2]an!$J$38,F2911=[2]an!$E$39,H2911&lt;[2]an!$M$37,S2911&lt;&gt;"kahepoolne vajaduspõhine"),[2]an!$J$39,
IF(AND(A2911=[2]an!$J$38,F2911=[2]an!$E$42),[2]an!$J$42,""))))))))))))))))))))))))))))</f>
        <v/>
      </c>
      <c r="Y2911" s="17" t="str">
        <f>IFERROR(IF(F2911="Tugigrupp",0,
IF(AND(F2911="Peretoe teenus",H2911&gt;=[2]an!$M$37,RANK(D2911,$D2911:$D2911)+COUNTIFS($D$2:D2911,D2911,$F$2:F2911,F2911)-1&gt;1),"",
IF(AND(F2911="Peretoe teenus",H2911&gt;=[2]an!$M$37,RANK(D2911,$D2911:$D2911)+COUNTIFS($D$2:D2911,D2911,$F$2:F2911,F2911)-1=1,MONTH(H2911)=MONTH(K2911)=TRUE,YEAR(H2911)=YEAR(K2911)=TRUE),((EOMONTH(H2911,0)-H2911+1)*X2911)/DAY(EOMONTH(H2911,0)),
IF(AND(F2911="Peretoe teenus",H2911&gt;=[2]an!$M$37,RANK(D2911,$D2911:$D2911)+COUNTIFS($D$2:D2911,D2911,$F$2:F2911,F2911)-1=1),X2911,
IF(AND(F2911="Peretoe teenus",H2911&lt;[2]an!$M$37,S2911&lt;&gt;"kahepoolne vajaduspõhine",RANK(D2911,$D2911:$D2911)+COUNTIFS($D$2:D2911,D2911,$F$2:F2911,F2911)-1=1),X2911,
IF(AND(F2911="Peretoe teenus",H2911&lt;[2]an!$M$37,S2911&lt;&gt;"kahepoolne vajaduspõhine",RANK(D2911,$D2911:$D2911)+COUNTIFS($D$2:D2911,D2911,$F$2:F2911,F2911)-1&gt;1),"",
IF(AND(F2911="Peretoe teenus",H2911&lt;[2]an!$M$37,S2911="kahepoolne vajaduspõhine",U2911="",RANK(D2911,$D2911:$D2911)+COUNTIFS($D$2:D2911,D2911,$F$2:F2911,F2911)-1=1),X2911,
IF(AND(F2911="Peretoe teenus",H2911&lt;[2]an!$M$37,S2911="kahepoolne vajaduspõhine",U2911="",RANK(D2911,$D2911:$D2911)+COUNTIFS($D$2:D2911,D2911,$F$2:F2911,F2911)-1&gt;1),"",
IF(AND(F2911="Peretoe teenus",H2911&lt;[2]an!$M$37,S2911="kahepoolne vajaduspõhine",U2911&lt;[2]an!$M$37,RANK(D2911,$D2911:$D2911)+COUNTIFS($D$2:D2911,D2911,$F$2:F2911,F2911)-1=1),X2911,
IF(AND(F2911="Peretoe teenus",H2911&lt;[2]an!$M$37,S2911="kahepoolne vajaduspõhine",U2911&lt;[2]an!$M$37,RANK(D2911,$D2911:$D2911)+COUNTIFS($D$2:D2911,D2911,$F$2:F2911,F2911)-1&gt;1),"",
IF(AND(F2911="Peretoe teenus",H2911&lt;[2]an!$M$37,S2911="kahepoolne vajaduspõhine",U2911&gt;=[2]an!$M$37,U2911&lt;=[2]an!$M$38,RANK(D2911,$D2911:$D2911)+COUNTIFS($D$2:D2911,D2911,$F$2:F2911,F2911)-1=1),
((EOMONTH(U2911,0)-U2911+1)*X2911)/DAY(EOMONTH(U2911,0))+(DAY(U2911)-1)*100/DAY(EOMONTH(U2911,0)),
IF(AND(F2911="Peretoe teenus",H2911&lt;[2]an!$M$37,S2911="kahepoolne vajaduspõhine",U2911&gt;=[2]an!$M$37,U2911&lt;=[2]an!$M$38,RANK(D2911,$D2911:$D2911)+COUNTIFS($D$2:D2911,D2911,$F$2:F2911,F2911)-1&gt;1),"",
IF(AND(F2911="Peretoe teenus",H2911&lt;[2]an!$M$37,S2911="kahepoolne vajaduspõhine",U2911&gt;[2]an!$M$38,RANK(D2911,$D2911:$D2911)+COUNTIFS($D$2:D2911,D2911,$F$2:F2911,F2911)-1=1),X2911,
IF(AND(F2911="Peretoe teenus",H2911&lt;[2]an!$M$37,S2911="kahepoolne vajaduspõhine",U2911&gt;[2]an!$M$38,RANK(D2911,$D2911:$D2911)+COUNTIFS($D$2:D2911,D2911,$F$2:F2911,F2911)-1&gt;1),"",X2911*W2911)))))))))))))),"")</f>
        <v/>
      </c>
      <c r="Z2911" s="18" t="str">
        <f t="shared" si="136"/>
        <v/>
      </c>
      <c r="AA2911" s="19" t="str">
        <f>IFERROR(VLOOKUP(E2911,[2]an!$A$3:$B$81,2,FALSE),"")</f>
        <v/>
      </c>
      <c r="AB2911" s="19" t="str">
        <f>IFERROR(VLOOKUP(AA2911,[2]an!$C$2:$D$16,2,FALSE),"")</f>
        <v/>
      </c>
      <c r="AC2911" s="20"/>
      <c r="AD2911" s="21" t="str">
        <f>IF(A2911=[2]an!$F$36,VLOOKUP([2]an!$F$36,[2]an!$F$36:$H$36,3,FALSE),IF(A2911=[2]an!$F$35,VLOOKUP([2]an!$F$35,[2]an!$F$35:$H$35,3,FALSE),IF(A2911=[2]an!$F$33,VLOOKUP([2]an!$F$33,[2]an!$F$33:$H$33,3,FALSE),IF(A2911=[2]an!$F$31,VLOOKUP([2]an!$F$31,[2]an!$F$31:$H$31,3,FALSE),""))))</f>
        <v/>
      </c>
    </row>
    <row r="2912" spans="6:30" x14ac:dyDescent="0.2">
      <c r="F2912" s="10"/>
      <c r="G2912" s="8" t="str">
        <f t="shared" si="137"/>
        <v/>
      </c>
      <c r="H2912" s="13"/>
      <c r="K2912" s="13"/>
      <c r="L2912" s="10"/>
      <c r="M2912" s="10"/>
      <c r="S2912" s="8" t="str">
        <f>IFERROR(VLOOKUP(D2912,[1]peretoe_teenus!$A$2:$L$2000,5,FALSE),"")</f>
        <v/>
      </c>
      <c r="U2912" s="13"/>
      <c r="V2912" s="15" t="str" cm="1">
        <f t="array" ref="V2912">IFERROR(IF(AND(F2912="Tugigrupp",RANK(K2912,$K2912:$K2912)+COUNTIFS($K$2:K2912,K2912,$L$2:L2912,L2912,$M$2:M2912,M2912,$I$2:I2912,I2912,$G$2:G2912,G2912,$F$2:F2912,F2912)-1=1),SUMPRODUCT(($F$2:$F$4154=F2912)*($G$2:$G$4154=G2912)*($K$2:$K$4154=K2912)*($I$2:$I$4154=I2912)*($L$2:$L$4154=L2912)*($M$2:$M$4154=M2912)),""),"")</f>
        <v/>
      </c>
      <c r="W2912" s="15" t="str">
        <f t="shared" si="135"/>
        <v/>
      </c>
      <c r="X2912" s="16" t="str">
        <f>IF(AND(A2912=[2]an!$G$38,F2912=[2]an!$E$40),[2]an!$G$40,IF(AND(A2912=[2]an!$G$38,F2912=[2]an!$E$41),[2]an!$G$41,IF(AND(A2912=[2]an!$G$38,F2912=[2]an!$E$39,H2912&gt;=[2]an!$M$37),[2]an!$G$39,
IF(AND(A2912=[2]an!$G$38,F2912=[2]an!$E$39,H2912&lt;[2]an!$M$37,S2912="kahepoolne vajaduspõhine",U2912=""),[2]an!$M$40,
IF(AND(A2912=[2]an!$G$38,F2912=[2]an!$E$39,H2912&lt;[2]an!$M$37,S2912="kahepoolne vajaduspõhine",U2912&lt;&gt;""),[2]an!$G$39,
IF(AND(A2912=[2]an!$G$38,F2912=[2]an!$E$39,H2912&lt;[2]an!$M$37,S2912&lt;&gt;"kahepoolne vajaduspõhine"),[2]an!$G$39,
IF(AND(A2912=[2]an!$G$38,F2912=[2]an!$E$42),[2]an!$G$42,
IF(AND(A2912=[2]an!$H$38,F2912=[2]an!$E$40),[2]an!$H$40,IF(AND(A2912=[2]an!$H$38,F2912=[2]an!$E$41),[2]an!$H$41,IF(AND(A2912=[2]an!$H$38,F2912=[2]an!$E$39,H2912&gt;=[2]an!$M$37),[2]an!$H$39,
IF(AND(A2912=[2]an!$H$38,F2912=[2]an!$E$39,H2912&lt;[2]an!$M$37,S2912="kahepoolne vajaduspõhine",U2912=""),[2]an!$M$40,
IF(AND(A2912=[2]an!$H$38,F2912=[2]an!$E$39,H2912&lt;[2]an!$M$37,S2912="kahepoolne vajaduspõhine",U2912&lt;&gt;""),[2]an!$H$39,
IF(AND(A2912=[2]an!$H$38,F2912=[2]an!$E$39,H2912&lt;[2]an!$M$37,S2912&lt;&gt;"kahepoolne vajaduspõhine"),[2]an!$H$39,
IF(AND(A2912=[2]an!$H$38,F2912=[2]an!$E$42),[2]an!$H$42,
IF(AND(A2912=[2]an!$I$38,F2912=[2]an!$E$40),[2]an!$I$40,IF(AND(A2912=[2]an!$I$38,F2912=[2]an!$E$41),[2]an!$I$41,IF(AND(A2912=[2]an!$I$38,F2912=[2]an!$E$39,H2912&gt;=[2]an!$M$37),[2]an!$I$39,
IF(AND(A2912=[2]an!$I$38,F2912=[2]an!$E$39,H2912&lt;[2]an!$M$37,S2912="kahepoolne vajaduspõhine",U2912=""),[2]an!$M$40,
IF(AND(A2912=[2]an!$I$38,F2912=[2]an!$E$39,H2912&lt;[2]an!$M$37,S2912="kahepoolne vajaduspõhine",U2912&lt;&gt;""),[2]an!$I$39,
IF(AND(A2912=[2]an!$I$38,F2912=[2]an!$E$39,H2912&lt;[2]an!$M$37,S2912&lt;&gt;"kahepoolne vajaduspõhine"),[2]an!$I$39,
IF(AND(A2912=[2]an!$I$38,F2912=[2]an!$E$42),[2]an!$I$42,
IF(AND(A2912=[2]an!$J$38,F2912=[2]an!$E$40),[2]an!$J$40,IF(AND(A2912=[2]an!$J$38,F2912=[2]an!$E$41),[2]an!$J$41,IF(AND(A2912=[2]an!$J$38,F2912=[2]an!$E$39,H2912&gt;=[2]an!$M$37),[2]an!$J$39,
IF(AND(A2912=[2]an!$J$38,F2912=[2]an!$E$39,H2912&lt;[2]an!$M$37,S2912="kahepoolne vajaduspõhine",U2912=""),[2]an!$M$40,
IF(AND(A2912=[2]an!$J$38,F2912=[2]an!$E$39,H2912&lt;[2]an!$M$37,S2912="kahepoolne vajaduspõhine",U2912&lt;&gt;""),[2]an!$J$39,
IF(AND(A2912=[2]an!$J$38,F2912=[2]an!$E$39,H2912&lt;[2]an!$M$37,S2912&lt;&gt;"kahepoolne vajaduspõhine"),[2]an!$J$39,
IF(AND(A2912=[2]an!$J$38,F2912=[2]an!$E$42),[2]an!$J$42,""))))))))))))))))))))))))))))</f>
        <v/>
      </c>
      <c r="Y2912" s="17" t="str">
        <f>IFERROR(IF(F2912="Tugigrupp",0,
IF(AND(F2912="Peretoe teenus",H2912&gt;=[2]an!$M$37,RANK(D2912,$D2912:$D2912)+COUNTIFS($D$2:D2912,D2912,$F$2:F2912,F2912)-1&gt;1),"",
IF(AND(F2912="Peretoe teenus",H2912&gt;=[2]an!$M$37,RANK(D2912,$D2912:$D2912)+COUNTIFS($D$2:D2912,D2912,$F$2:F2912,F2912)-1=1,MONTH(H2912)=MONTH(K2912)=TRUE,YEAR(H2912)=YEAR(K2912)=TRUE),((EOMONTH(H2912,0)-H2912+1)*X2912)/DAY(EOMONTH(H2912,0)),
IF(AND(F2912="Peretoe teenus",H2912&gt;=[2]an!$M$37,RANK(D2912,$D2912:$D2912)+COUNTIFS($D$2:D2912,D2912,$F$2:F2912,F2912)-1=1),X2912,
IF(AND(F2912="Peretoe teenus",H2912&lt;[2]an!$M$37,S2912&lt;&gt;"kahepoolne vajaduspõhine",RANK(D2912,$D2912:$D2912)+COUNTIFS($D$2:D2912,D2912,$F$2:F2912,F2912)-1=1),X2912,
IF(AND(F2912="Peretoe teenus",H2912&lt;[2]an!$M$37,S2912&lt;&gt;"kahepoolne vajaduspõhine",RANK(D2912,$D2912:$D2912)+COUNTIFS($D$2:D2912,D2912,$F$2:F2912,F2912)-1&gt;1),"",
IF(AND(F2912="Peretoe teenus",H2912&lt;[2]an!$M$37,S2912="kahepoolne vajaduspõhine",U2912="",RANK(D2912,$D2912:$D2912)+COUNTIFS($D$2:D2912,D2912,$F$2:F2912,F2912)-1=1),X2912,
IF(AND(F2912="Peretoe teenus",H2912&lt;[2]an!$M$37,S2912="kahepoolne vajaduspõhine",U2912="",RANK(D2912,$D2912:$D2912)+COUNTIFS($D$2:D2912,D2912,$F$2:F2912,F2912)-1&gt;1),"",
IF(AND(F2912="Peretoe teenus",H2912&lt;[2]an!$M$37,S2912="kahepoolne vajaduspõhine",U2912&lt;[2]an!$M$37,RANK(D2912,$D2912:$D2912)+COUNTIFS($D$2:D2912,D2912,$F$2:F2912,F2912)-1=1),X2912,
IF(AND(F2912="Peretoe teenus",H2912&lt;[2]an!$M$37,S2912="kahepoolne vajaduspõhine",U2912&lt;[2]an!$M$37,RANK(D2912,$D2912:$D2912)+COUNTIFS($D$2:D2912,D2912,$F$2:F2912,F2912)-1&gt;1),"",
IF(AND(F2912="Peretoe teenus",H2912&lt;[2]an!$M$37,S2912="kahepoolne vajaduspõhine",U2912&gt;=[2]an!$M$37,U2912&lt;=[2]an!$M$38,RANK(D2912,$D2912:$D2912)+COUNTIFS($D$2:D2912,D2912,$F$2:F2912,F2912)-1=1),
((EOMONTH(U2912,0)-U2912+1)*X2912)/DAY(EOMONTH(U2912,0))+(DAY(U2912)-1)*100/DAY(EOMONTH(U2912,0)),
IF(AND(F2912="Peretoe teenus",H2912&lt;[2]an!$M$37,S2912="kahepoolne vajaduspõhine",U2912&gt;=[2]an!$M$37,U2912&lt;=[2]an!$M$38,RANK(D2912,$D2912:$D2912)+COUNTIFS($D$2:D2912,D2912,$F$2:F2912,F2912)-1&gt;1),"",
IF(AND(F2912="Peretoe teenus",H2912&lt;[2]an!$M$37,S2912="kahepoolne vajaduspõhine",U2912&gt;[2]an!$M$38,RANK(D2912,$D2912:$D2912)+COUNTIFS($D$2:D2912,D2912,$F$2:F2912,F2912)-1=1),X2912,
IF(AND(F2912="Peretoe teenus",H2912&lt;[2]an!$M$37,S2912="kahepoolne vajaduspõhine",U2912&gt;[2]an!$M$38,RANK(D2912,$D2912:$D2912)+COUNTIFS($D$2:D2912,D2912,$F$2:F2912,F2912)-1&gt;1),"",X2912*W2912)))))))))))))),"")</f>
        <v/>
      </c>
      <c r="Z2912" s="18" t="str">
        <f t="shared" si="136"/>
        <v/>
      </c>
      <c r="AA2912" s="19" t="str">
        <f>IFERROR(VLOOKUP(E2912,[2]an!$A$3:$B$81,2,FALSE),"")</f>
        <v/>
      </c>
      <c r="AB2912" s="19" t="str">
        <f>IFERROR(VLOOKUP(AA2912,[2]an!$C$2:$D$16,2,FALSE),"")</f>
        <v/>
      </c>
      <c r="AC2912" s="20"/>
      <c r="AD2912" s="21" t="str">
        <f>IF(A2912=[2]an!$F$36,VLOOKUP([2]an!$F$36,[2]an!$F$36:$H$36,3,FALSE),IF(A2912=[2]an!$F$35,VLOOKUP([2]an!$F$35,[2]an!$F$35:$H$35,3,FALSE),IF(A2912=[2]an!$F$33,VLOOKUP([2]an!$F$33,[2]an!$F$33:$H$33,3,FALSE),IF(A2912=[2]an!$F$31,VLOOKUP([2]an!$F$31,[2]an!$F$31:$H$31,3,FALSE),""))))</f>
        <v/>
      </c>
    </row>
    <row r="2913" spans="6:30" x14ac:dyDescent="0.2">
      <c r="F2913" s="10"/>
      <c r="G2913" s="8" t="str">
        <f t="shared" si="137"/>
        <v/>
      </c>
      <c r="H2913" s="13"/>
      <c r="K2913" s="13"/>
      <c r="L2913" s="10"/>
      <c r="M2913" s="10"/>
      <c r="S2913" s="8" t="str">
        <f>IFERROR(VLOOKUP(D2913,[1]peretoe_teenus!$A$2:$L$2000,5,FALSE),"")</f>
        <v/>
      </c>
      <c r="U2913" s="13"/>
      <c r="V2913" s="15" t="str" cm="1">
        <f t="array" ref="V2913">IFERROR(IF(AND(F2913="Tugigrupp",RANK(K2913,$K2913:$K2913)+COUNTIFS($K$2:K2913,K2913,$L$2:L2913,L2913,$M$2:M2913,M2913,$I$2:I2913,I2913,$G$2:G2913,G2913,$F$2:F2913,F2913)-1=1),SUMPRODUCT(($F$2:$F$4154=F2913)*($G$2:$G$4154=G2913)*($K$2:$K$4154=K2913)*($I$2:$I$4154=I2913)*($L$2:$L$4154=L2913)*($M$2:$M$4154=M2913)),""),"")</f>
        <v/>
      </c>
      <c r="W2913" s="15" t="str">
        <f t="shared" si="135"/>
        <v/>
      </c>
      <c r="X2913" s="16" t="str">
        <f>IF(AND(A2913=[2]an!$G$38,F2913=[2]an!$E$40),[2]an!$G$40,IF(AND(A2913=[2]an!$G$38,F2913=[2]an!$E$41),[2]an!$G$41,IF(AND(A2913=[2]an!$G$38,F2913=[2]an!$E$39,H2913&gt;=[2]an!$M$37),[2]an!$G$39,
IF(AND(A2913=[2]an!$G$38,F2913=[2]an!$E$39,H2913&lt;[2]an!$M$37,S2913="kahepoolne vajaduspõhine",U2913=""),[2]an!$M$40,
IF(AND(A2913=[2]an!$G$38,F2913=[2]an!$E$39,H2913&lt;[2]an!$M$37,S2913="kahepoolne vajaduspõhine",U2913&lt;&gt;""),[2]an!$G$39,
IF(AND(A2913=[2]an!$G$38,F2913=[2]an!$E$39,H2913&lt;[2]an!$M$37,S2913&lt;&gt;"kahepoolne vajaduspõhine"),[2]an!$G$39,
IF(AND(A2913=[2]an!$G$38,F2913=[2]an!$E$42),[2]an!$G$42,
IF(AND(A2913=[2]an!$H$38,F2913=[2]an!$E$40),[2]an!$H$40,IF(AND(A2913=[2]an!$H$38,F2913=[2]an!$E$41),[2]an!$H$41,IF(AND(A2913=[2]an!$H$38,F2913=[2]an!$E$39,H2913&gt;=[2]an!$M$37),[2]an!$H$39,
IF(AND(A2913=[2]an!$H$38,F2913=[2]an!$E$39,H2913&lt;[2]an!$M$37,S2913="kahepoolne vajaduspõhine",U2913=""),[2]an!$M$40,
IF(AND(A2913=[2]an!$H$38,F2913=[2]an!$E$39,H2913&lt;[2]an!$M$37,S2913="kahepoolne vajaduspõhine",U2913&lt;&gt;""),[2]an!$H$39,
IF(AND(A2913=[2]an!$H$38,F2913=[2]an!$E$39,H2913&lt;[2]an!$M$37,S2913&lt;&gt;"kahepoolne vajaduspõhine"),[2]an!$H$39,
IF(AND(A2913=[2]an!$H$38,F2913=[2]an!$E$42),[2]an!$H$42,
IF(AND(A2913=[2]an!$I$38,F2913=[2]an!$E$40),[2]an!$I$40,IF(AND(A2913=[2]an!$I$38,F2913=[2]an!$E$41),[2]an!$I$41,IF(AND(A2913=[2]an!$I$38,F2913=[2]an!$E$39,H2913&gt;=[2]an!$M$37),[2]an!$I$39,
IF(AND(A2913=[2]an!$I$38,F2913=[2]an!$E$39,H2913&lt;[2]an!$M$37,S2913="kahepoolne vajaduspõhine",U2913=""),[2]an!$M$40,
IF(AND(A2913=[2]an!$I$38,F2913=[2]an!$E$39,H2913&lt;[2]an!$M$37,S2913="kahepoolne vajaduspõhine",U2913&lt;&gt;""),[2]an!$I$39,
IF(AND(A2913=[2]an!$I$38,F2913=[2]an!$E$39,H2913&lt;[2]an!$M$37,S2913&lt;&gt;"kahepoolne vajaduspõhine"),[2]an!$I$39,
IF(AND(A2913=[2]an!$I$38,F2913=[2]an!$E$42),[2]an!$I$42,
IF(AND(A2913=[2]an!$J$38,F2913=[2]an!$E$40),[2]an!$J$40,IF(AND(A2913=[2]an!$J$38,F2913=[2]an!$E$41),[2]an!$J$41,IF(AND(A2913=[2]an!$J$38,F2913=[2]an!$E$39,H2913&gt;=[2]an!$M$37),[2]an!$J$39,
IF(AND(A2913=[2]an!$J$38,F2913=[2]an!$E$39,H2913&lt;[2]an!$M$37,S2913="kahepoolne vajaduspõhine",U2913=""),[2]an!$M$40,
IF(AND(A2913=[2]an!$J$38,F2913=[2]an!$E$39,H2913&lt;[2]an!$M$37,S2913="kahepoolne vajaduspõhine",U2913&lt;&gt;""),[2]an!$J$39,
IF(AND(A2913=[2]an!$J$38,F2913=[2]an!$E$39,H2913&lt;[2]an!$M$37,S2913&lt;&gt;"kahepoolne vajaduspõhine"),[2]an!$J$39,
IF(AND(A2913=[2]an!$J$38,F2913=[2]an!$E$42),[2]an!$J$42,""))))))))))))))))))))))))))))</f>
        <v/>
      </c>
      <c r="Y2913" s="17" t="str">
        <f>IFERROR(IF(F2913="Tugigrupp",0,
IF(AND(F2913="Peretoe teenus",H2913&gt;=[2]an!$M$37,RANK(D2913,$D2913:$D2913)+COUNTIFS($D$2:D2913,D2913,$F$2:F2913,F2913)-1&gt;1),"",
IF(AND(F2913="Peretoe teenus",H2913&gt;=[2]an!$M$37,RANK(D2913,$D2913:$D2913)+COUNTIFS($D$2:D2913,D2913,$F$2:F2913,F2913)-1=1,MONTH(H2913)=MONTH(K2913)=TRUE,YEAR(H2913)=YEAR(K2913)=TRUE),((EOMONTH(H2913,0)-H2913+1)*X2913)/DAY(EOMONTH(H2913,0)),
IF(AND(F2913="Peretoe teenus",H2913&gt;=[2]an!$M$37,RANK(D2913,$D2913:$D2913)+COUNTIFS($D$2:D2913,D2913,$F$2:F2913,F2913)-1=1),X2913,
IF(AND(F2913="Peretoe teenus",H2913&lt;[2]an!$M$37,S2913&lt;&gt;"kahepoolne vajaduspõhine",RANK(D2913,$D2913:$D2913)+COUNTIFS($D$2:D2913,D2913,$F$2:F2913,F2913)-1=1),X2913,
IF(AND(F2913="Peretoe teenus",H2913&lt;[2]an!$M$37,S2913&lt;&gt;"kahepoolne vajaduspõhine",RANK(D2913,$D2913:$D2913)+COUNTIFS($D$2:D2913,D2913,$F$2:F2913,F2913)-1&gt;1),"",
IF(AND(F2913="Peretoe teenus",H2913&lt;[2]an!$M$37,S2913="kahepoolne vajaduspõhine",U2913="",RANK(D2913,$D2913:$D2913)+COUNTIFS($D$2:D2913,D2913,$F$2:F2913,F2913)-1=1),X2913,
IF(AND(F2913="Peretoe teenus",H2913&lt;[2]an!$M$37,S2913="kahepoolne vajaduspõhine",U2913="",RANK(D2913,$D2913:$D2913)+COUNTIFS($D$2:D2913,D2913,$F$2:F2913,F2913)-1&gt;1),"",
IF(AND(F2913="Peretoe teenus",H2913&lt;[2]an!$M$37,S2913="kahepoolne vajaduspõhine",U2913&lt;[2]an!$M$37,RANK(D2913,$D2913:$D2913)+COUNTIFS($D$2:D2913,D2913,$F$2:F2913,F2913)-1=1),X2913,
IF(AND(F2913="Peretoe teenus",H2913&lt;[2]an!$M$37,S2913="kahepoolne vajaduspõhine",U2913&lt;[2]an!$M$37,RANK(D2913,$D2913:$D2913)+COUNTIFS($D$2:D2913,D2913,$F$2:F2913,F2913)-1&gt;1),"",
IF(AND(F2913="Peretoe teenus",H2913&lt;[2]an!$M$37,S2913="kahepoolne vajaduspõhine",U2913&gt;=[2]an!$M$37,U2913&lt;=[2]an!$M$38,RANK(D2913,$D2913:$D2913)+COUNTIFS($D$2:D2913,D2913,$F$2:F2913,F2913)-1=1),
((EOMONTH(U2913,0)-U2913+1)*X2913)/DAY(EOMONTH(U2913,0))+(DAY(U2913)-1)*100/DAY(EOMONTH(U2913,0)),
IF(AND(F2913="Peretoe teenus",H2913&lt;[2]an!$M$37,S2913="kahepoolne vajaduspõhine",U2913&gt;=[2]an!$M$37,U2913&lt;=[2]an!$M$38,RANK(D2913,$D2913:$D2913)+COUNTIFS($D$2:D2913,D2913,$F$2:F2913,F2913)-1&gt;1),"",
IF(AND(F2913="Peretoe teenus",H2913&lt;[2]an!$M$37,S2913="kahepoolne vajaduspõhine",U2913&gt;[2]an!$M$38,RANK(D2913,$D2913:$D2913)+COUNTIFS($D$2:D2913,D2913,$F$2:F2913,F2913)-1=1),X2913,
IF(AND(F2913="Peretoe teenus",H2913&lt;[2]an!$M$37,S2913="kahepoolne vajaduspõhine",U2913&gt;[2]an!$M$38,RANK(D2913,$D2913:$D2913)+COUNTIFS($D$2:D2913,D2913,$F$2:F2913,F2913)-1&gt;1),"",X2913*W2913)))))))))))))),"")</f>
        <v/>
      </c>
      <c r="Z2913" s="18" t="str">
        <f t="shared" si="136"/>
        <v/>
      </c>
      <c r="AA2913" s="19" t="str">
        <f>IFERROR(VLOOKUP(E2913,[2]an!$A$3:$B$81,2,FALSE),"")</f>
        <v/>
      </c>
      <c r="AB2913" s="19" t="str">
        <f>IFERROR(VLOOKUP(AA2913,[2]an!$C$2:$D$16,2,FALSE),"")</f>
        <v/>
      </c>
      <c r="AC2913" s="20"/>
      <c r="AD2913" s="21" t="str">
        <f>IF(A2913=[2]an!$F$36,VLOOKUP([2]an!$F$36,[2]an!$F$36:$H$36,3,FALSE),IF(A2913=[2]an!$F$35,VLOOKUP([2]an!$F$35,[2]an!$F$35:$H$35,3,FALSE),IF(A2913=[2]an!$F$33,VLOOKUP([2]an!$F$33,[2]an!$F$33:$H$33,3,FALSE),IF(A2913=[2]an!$F$31,VLOOKUP([2]an!$F$31,[2]an!$F$31:$H$31,3,FALSE),""))))</f>
        <v/>
      </c>
    </row>
    <row r="2914" spans="6:30" x14ac:dyDescent="0.2">
      <c r="F2914" s="10"/>
      <c r="G2914" s="8" t="str">
        <f t="shared" si="137"/>
        <v/>
      </c>
      <c r="H2914" s="13"/>
      <c r="K2914" s="13"/>
      <c r="L2914" s="10"/>
      <c r="M2914" s="10"/>
      <c r="S2914" s="8" t="str">
        <f>IFERROR(VLOOKUP(D2914,[1]peretoe_teenus!$A$2:$L$2000,5,FALSE),"")</f>
        <v/>
      </c>
      <c r="U2914" s="13"/>
      <c r="V2914" s="15" t="str" cm="1">
        <f t="array" ref="V2914">IFERROR(IF(AND(F2914="Tugigrupp",RANK(K2914,$K2914:$K2914)+COUNTIFS($K$2:K2914,K2914,$L$2:L2914,L2914,$M$2:M2914,M2914,$I$2:I2914,I2914,$G$2:G2914,G2914,$F$2:F2914,F2914)-1=1),SUMPRODUCT(($F$2:$F$4154=F2914)*($G$2:$G$4154=G2914)*($K$2:$K$4154=K2914)*($I$2:$I$4154=I2914)*($L$2:$L$4154=L2914)*($M$2:$M$4154=M2914)),""),"")</f>
        <v/>
      </c>
      <c r="W2914" s="15" t="str">
        <f t="shared" si="135"/>
        <v/>
      </c>
      <c r="X2914" s="16" t="str">
        <f>IF(AND(A2914=[2]an!$G$38,F2914=[2]an!$E$40),[2]an!$G$40,IF(AND(A2914=[2]an!$G$38,F2914=[2]an!$E$41),[2]an!$G$41,IF(AND(A2914=[2]an!$G$38,F2914=[2]an!$E$39,H2914&gt;=[2]an!$M$37),[2]an!$G$39,
IF(AND(A2914=[2]an!$G$38,F2914=[2]an!$E$39,H2914&lt;[2]an!$M$37,S2914="kahepoolne vajaduspõhine",U2914=""),[2]an!$M$40,
IF(AND(A2914=[2]an!$G$38,F2914=[2]an!$E$39,H2914&lt;[2]an!$M$37,S2914="kahepoolne vajaduspõhine",U2914&lt;&gt;""),[2]an!$G$39,
IF(AND(A2914=[2]an!$G$38,F2914=[2]an!$E$39,H2914&lt;[2]an!$M$37,S2914&lt;&gt;"kahepoolne vajaduspõhine"),[2]an!$G$39,
IF(AND(A2914=[2]an!$G$38,F2914=[2]an!$E$42),[2]an!$G$42,
IF(AND(A2914=[2]an!$H$38,F2914=[2]an!$E$40),[2]an!$H$40,IF(AND(A2914=[2]an!$H$38,F2914=[2]an!$E$41),[2]an!$H$41,IF(AND(A2914=[2]an!$H$38,F2914=[2]an!$E$39,H2914&gt;=[2]an!$M$37),[2]an!$H$39,
IF(AND(A2914=[2]an!$H$38,F2914=[2]an!$E$39,H2914&lt;[2]an!$M$37,S2914="kahepoolne vajaduspõhine",U2914=""),[2]an!$M$40,
IF(AND(A2914=[2]an!$H$38,F2914=[2]an!$E$39,H2914&lt;[2]an!$M$37,S2914="kahepoolne vajaduspõhine",U2914&lt;&gt;""),[2]an!$H$39,
IF(AND(A2914=[2]an!$H$38,F2914=[2]an!$E$39,H2914&lt;[2]an!$M$37,S2914&lt;&gt;"kahepoolne vajaduspõhine"),[2]an!$H$39,
IF(AND(A2914=[2]an!$H$38,F2914=[2]an!$E$42),[2]an!$H$42,
IF(AND(A2914=[2]an!$I$38,F2914=[2]an!$E$40),[2]an!$I$40,IF(AND(A2914=[2]an!$I$38,F2914=[2]an!$E$41),[2]an!$I$41,IF(AND(A2914=[2]an!$I$38,F2914=[2]an!$E$39,H2914&gt;=[2]an!$M$37),[2]an!$I$39,
IF(AND(A2914=[2]an!$I$38,F2914=[2]an!$E$39,H2914&lt;[2]an!$M$37,S2914="kahepoolne vajaduspõhine",U2914=""),[2]an!$M$40,
IF(AND(A2914=[2]an!$I$38,F2914=[2]an!$E$39,H2914&lt;[2]an!$M$37,S2914="kahepoolne vajaduspõhine",U2914&lt;&gt;""),[2]an!$I$39,
IF(AND(A2914=[2]an!$I$38,F2914=[2]an!$E$39,H2914&lt;[2]an!$M$37,S2914&lt;&gt;"kahepoolne vajaduspõhine"),[2]an!$I$39,
IF(AND(A2914=[2]an!$I$38,F2914=[2]an!$E$42),[2]an!$I$42,
IF(AND(A2914=[2]an!$J$38,F2914=[2]an!$E$40),[2]an!$J$40,IF(AND(A2914=[2]an!$J$38,F2914=[2]an!$E$41),[2]an!$J$41,IF(AND(A2914=[2]an!$J$38,F2914=[2]an!$E$39,H2914&gt;=[2]an!$M$37),[2]an!$J$39,
IF(AND(A2914=[2]an!$J$38,F2914=[2]an!$E$39,H2914&lt;[2]an!$M$37,S2914="kahepoolne vajaduspõhine",U2914=""),[2]an!$M$40,
IF(AND(A2914=[2]an!$J$38,F2914=[2]an!$E$39,H2914&lt;[2]an!$M$37,S2914="kahepoolne vajaduspõhine",U2914&lt;&gt;""),[2]an!$J$39,
IF(AND(A2914=[2]an!$J$38,F2914=[2]an!$E$39,H2914&lt;[2]an!$M$37,S2914&lt;&gt;"kahepoolne vajaduspõhine"),[2]an!$J$39,
IF(AND(A2914=[2]an!$J$38,F2914=[2]an!$E$42),[2]an!$J$42,""))))))))))))))))))))))))))))</f>
        <v/>
      </c>
      <c r="Y2914" s="17" t="str">
        <f>IFERROR(IF(F2914="Tugigrupp",0,
IF(AND(F2914="Peretoe teenus",H2914&gt;=[2]an!$M$37,RANK(D2914,$D2914:$D2914)+COUNTIFS($D$2:D2914,D2914,$F$2:F2914,F2914)-1&gt;1),"",
IF(AND(F2914="Peretoe teenus",H2914&gt;=[2]an!$M$37,RANK(D2914,$D2914:$D2914)+COUNTIFS($D$2:D2914,D2914,$F$2:F2914,F2914)-1=1,MONTH(H2914)=MONTH(K2914)=TRUE,YEAR(H2914)=YEAR(K2914)=TRUE),((EOMONTH(H2914,0)-H2914+1)*X2914)/DAY(EOMONTH(H2914,0)),
IF(AND(F2914="Peretoe teenus",H2914&gt;=[2]an!$M$37,RANK(D2914,$D2914:$D2914)+COUNTIFS($D$2:D2914,D2914,$F$2:F2914,F2914)-1=1),X2914,
IF(AND(F2914="Peretoe teenus",H2914&lt;[2]an!$M$37,S2914&lt;&gt;"kahepoolne vajaduspõhine",RANK(D2914,$D2914:$D2914)+COUNTIFS($D$2:D2914,D2914,$F$2:F2914,F2914)-1=1),X2914,
IF(AND(F2914="Peretoe teenus",H2914&lt;[2]an!$M$37,S2914&lt;&gt;"kahepoolne vajaduspõhine",RANK(D2914,$D2914:$D2914)+COUNTIFS($D$2:D2914,D2914,$F$2:F2914,F2914)-1&gt;1),"",
IF(AND(F2914="Peretoe teenus",H2914&lt;[2]an!$M$37,S2914="kahepoolne vajaduspõhine",U2914="",RANK(D2914,$D2914:$D2914)+COUNTIFS($D$2:D2914,D2914,$F$2:F2914,F2914)-1=1),X2914,
IF(AND(F2914="Peretoe teenus",H2914&lt;[2]an!$M$37,S2914="kahepoolne vajaduspõhine",U2914="",RANK(D2914,$D2914:$D2914)+COUNTIFS($D$2:D2914,D2914,$F$2:F2914,F2914)-1&gt;1),"",
IF(AND(F2914="Peretoe teenus",H2914&lt;[2]an!$M$37,S2914="kahepoolne vajaduspõhine",U2914&lt;[2]an!$M$37,RANK(D2914,$D2914:$D2914)+COUNTIFS($D$2:D2914,D2914,$F$2:F2914,F2914)-1=1),X2914,
IF(AND(F2914="Peretoe teenus",H2914&lt;[2]an!$M$37,S2914="kahepoolne vajaduspõhine",U2914&lt;[2]an!$M$37,RANK(D2914,$D2914:$D2914)+COUNTIFS($D$2:D2914,D2914,$F$2:F2914,F2914)-1&gt;1),"",
IF(AND(F2914="Peretoe teenus",H2914&lt;[2]an!$M$37,S2914="kahepoolne vajaduspõhine",U2914&gt;=[2]an!$M$37,U2914&lt;=[2]an!$M$38,RANK(D2914,$D2914:$D2914)+COUNTIFS($D$2:D2914,D2914,$F$2:F2914,F2914)-1=1),
((EOMONTH(U2914,0)-U2914+1)*X2914)/DAY(EOMONTH(U2914,0))+(DAY(U2914)-1)*100/DAY(EOMONTH(U2914,0)),
IF(AND(F2914="Peretoe teenus",H2914&lt;[2]an!$M$37,S2914="kahepoolne vajaduspõhine",U2914&gt;=[2]an!$M$37,U2914&lt;=[2]an!$M$38,RANK(D2914,$D2914:$D2914)+COUNTIFS($D$2:D2914,D2914,$F$2:F2914,F2914)-1&gt;1),"",
IF(AND(F2914="Peretoe teenus",H2914&lt;[2]an!$M$37,S2914="kahepoolne vajaduspõhine",U2914&gt;[2]an!$M$38,RANK(D2914,$D2914:$D2914)+COUNTIFS($D$2:D2914,D2914,$F$2:F2914,F2914)-1=1),X2914,
IF(AND(F2914="Peretoe teenus",H2914&lt;[2]an!$M$37,S2914="kahepoolne vajaduspõhine",U2914&gt;[2]an!$M$38,RANK(D2914,$D2914:$D2914)+COUNTIFS($D$2:D2914,D2914,$F$2:F2914,F2914)-1&gt;1),"",X2914*W2914)))))))))))))),"")</f>
        <v/>
      </c>
      <c r="Z2914" s="18" t="str">
        <f t="shared" si="136"/>
        <v/>
      </c>
      <c r="AA2914" s="19" t="str">
        <f>IFERROR(VLOOKUP(E2914,[2]an!$A$3:$B$81,2,FALSE),"")</f>
        <v/>
      </c>
      <c r="AB2914" s="19" t="str">
        <f>IFERROR(VLOOKUP(AA2914,[2]an!$C$2:$D$16,2,FALSE),"")</f>
        <v/>
      </c>
      <c r="AC2914" s="20"/>
      <c r="AD2914" s="21" t="str">
        <f>IF(A2914=[2]an!$F$36,VLOOKUP([2]an!$F$36,[2]an!$F$36:$H$36,3,FALSE),IF(A2914=[2]an!$F$35,VLOOKUP([2]an!$F$35,[2]an!$F$35:$H$35,3,FALSE),IF(A2914=[2]an!$F$33,VLOOKUP([2]an!$F$33,[2]an!$F$33:$H$33,3,FALSE),IF(A2914=[2]an!$F$31,VLOOKUP([2]an!$F$31,[2]an!$F$31:$H$31,3,FALSE),""))))</f>
        <v/>
      </c>
    </row>
    <row r="2915" spans="6:30" x14ac:dyDescent="0.2">
      <c r="F2915" s="10"/>
      <c r="G2915" s="8" t="str">
        <f t="shared" si="137"/>
        <v/>
      </c>
      <c r="H2915" s="13"/>
      <c r="K2915" s="13"/>
      <c r="L2915" s="10"/>
      <c r="M2915" s="10"/>
      <c r="S2915" s="8" t="str">
        <f>IFERROR(VLOOKUP(D2915,[1]peretoe_teenus!$A$2:$L$2000,5,FALSE),"")</f>
        <v/>
      </c>
      <c r="U2915" s="13"/>
      <c r="V2915" s="15" t="str" cm="1">
        <f t="array" ref="V2915">IFERROR(IF(AND(F2915="Tugigrupp",RANK(K2915,$K2915:$K2915)+COUNTIFS($K$2:K2915,K2915,$L$2:L2915,L2915,$M$2:M2915,M2915,$I$2:I2915,I2915,$G$2:G2915,G2915,$F$2:F2915,F2915)-1=1),SUMPRODUCT(($F$2:$F$4154=F2915)*($G$2:$G$4154=G2915)*($K$2:$K$4154=K2915)*($I$2:$I$4154=I2915)*($L$2:$L$4154=L2915)*($M$2:$M$4154=M2915)),""),"")</f>
        <v/>
      </c>
      <c r="W2915" s="15" t="str">
        <f t="shared" si="135"/>
        <v/>
      </c>
      <c r="X2915" s="16" t="str">
        <f>IF(AND(A2915=[2]an!$G$38,F2915=[2]an!$E$40),[2]an!$G$40,IF(AND(A2915=[2]an!$G$38,F2915=[2]an!$E$41),[2]an!$G$41,IF(AND(A2915=[2]an!$G$38,F2915=[2]an!$E$39,H2915&gt;=[2]an!$M$37),[2]an!$G$39,
IF(AND(A2915=[2]an!$G$38,F2915=[2]an!$E$39,H2915&lt;[2]an!$M$37,S2915="kahepoolne vajaduspõhine",U2915=""),[2]an!$M$40,
IF(AND(A2915=[2]an!$G$38,F2915=[2]an!$E$39,H2915&lt;[2]an!$M$37,S2915="kahepoolne vajaduspõhine",U2915&lt;&gt;""),[2]an!$G$39,
IF(AND(A2915=[2]an!$G$38,F2915=[2]an!$E$39,H2915&lt;[2]an!$M$37,S2915&lt;&gt;"kahepoolne vajaduspõhine"),[2]an!$G$39,
IF(AND(A2915=[2]an!$G$38,F2915=[2]an!$E$42),[2]an!$G$42,
IF(AND(A2915=[2]an!$H$38,F2915=[2]an!$E$40),[2]an!$H$40,IF(AND(A2915=[2]an!$H$38,F2915=[2]an!$E$41),[2]an!$H$41,IF(AND(A2915=[2]an!$H$38,F2915=[2]an!$E$39,H2915&gt;=[2]an!$M$37),[2]an!$H$39,
IF(AND(A2915=[2]an!$H$38,F2915=[2]an!$E$39,H2915&lt;[2]an!$M$37,S2915="kahepoolne vajaduspõhine",U2915=""),[2]an!$M$40,
IF(AND(A2915=[2]an!$H$38,F2915=[2]an!$E$39,H2915&lt;[2]an!$M$37,S2915="kahepoolne vajaduspõhine",U2915&lt;&gt;""),[2]an!$H$39,
IF(AND(A2915=[2]an!$H$38,F2915=[2]an!$E$39,H2915&lt;[2]an!$M$37,S2915&lt;&gt;"kahepoolne vajaduspõhine"),[2]an!$H$39,
IF(AND(A2915=[2]an!$H$38,F2915=[2]an!$E$42),[2]an!$H$42,
IF(AND(A2915=[2]an!$I$38,F2915=[2]an!$E$40),[2]an!$I$40,IF(AND(A2915=[2]an!$I$38,F2915=[2]an!$E$41),[2]an!$I$41,IF(AND(A2915=[2]an!$I$38,F2915=[2]an!$E$39,H2915&gt;=[2]an!$M$37),[2]an!$I$39,
IF(AND(A2915=[2]an!$I$38,F2915=[2]an!$E$39,H2915&lt;[2]an!$M$37,S2915="kahepoolne vajaduspõhine",U2915=""),[2]an!$M$40,
IF(AND(A2915=[2]an!$I$38,F2915=[2]an!$E$39,H2915&lt;[2]an!$M$37,S2915="kahepoolne vajaduspõhine",U2915&lt;&gt;""),[2]an!$I$39,
IF(AND(A2915=[2]an!$I$38,F2915=[2]an!$E$39,H2915&lt;[2]an!$M$37,S2915&lt;&gt;"kahepoolne vajaduspõhine"),[2]an!$I$39,
IF(AND(A2915=[2]an!$I$38,F2915=[2]an!$E$42),[2]an!$I$42,
IF(AND(A2915=[2]an!$J$38,F2915=[2]an!$E$40),[2]an!$J$40,IF(AND(A2915=[2]an!$J$38,F2915=[2]an!$E$41),[2]an!$J$41,IF(AND(A2915=[2]an!$J$38,F2915=[2]an!$E$39,H2915&gt;=[2]an!$M$37),[2]an!$J$39,
IF(AND(A2915=[2]an!$J$38,F2915=[2]an!$E$39,H2915&lt;[2]an!$M$37,S2915="kahepoolne vajaduspõhine",U2915=""),[2]an!$M$40,
IF(AND(A2915=[2]an!$J$38,F2915=[2]an!$E$39,H2915&lt;[2]an!$M$37,S2915="kahepoolne vajaduspõhine",U2915&lt;&gt;""),[2]an!$J$39,
IF(AND(A2915=[2]an!$J$38,F2915=[2]an!$E$39,H2915&lt;[2]an!$M$37,S2915&lt;&gt;"kahepoolne vajaduspõhine"),[2]an!$J$39,
IF(AND(A2915=[2]an!$J$38,F2915=[2]an!$E$42),[2]an!$J$42,""))))))))))))))))))))))))))))</f>
        <v/>
      </c>
      <c r="Y2915" s="17" t="str">
        <f>IFERROR(IF(F2915="Tugigrupp",0,
IF(AND(F2915="Peretoe teenus",H2915&gt;=[2]an!$M$37,RANK(D2915,$D2915:$D2915)+COUNTIFS($D$2:D2915,D2915,$F$2:F2915,F2915)-1&gt;1),"",
IF(AND(F2915="Peretoe teenus",H2915&gt;=[2]an!$M$37,RANK(D2915,$D2915:$D2915)+COUNTIFS($D$2:D2915,D2915,$F$2:F2915,F2915)-1=1,MONTH(H2915)=MONTH(K2915)=TRUE,YEAR(H2915)=YEAR(K2915)=TRUE),((EOMONTH(H2915,0)-H2915+1)*X2915)/DAY(EOMONTH(H2915,0)),
IF(AND(F2915="Peretoe teenus",H2915&gt;=[2]an!$M$37,RANK(D2915,$D2915:$D2915)+COUNTIFS($D$2:D2915,D2915,$F$2:F2915,F2915)-1=1),X2915,
IF(AND(F2915="Peretoe teenus",H2915&lt;[2]an!$M$37,S2915&lt;&gt;"kahepoolne vajaduspõhine",RANK(D2915,$D2915:$D2915)+COUNTIFS($D$2:D2915,D2915,$F$2:F2915,F2915)-1=1),X2915,
IF(AND(F2915="Peretoe teenus",H2915&lt;[2]an!$M$37,S2915&lt;&gt;"kahepoolne vajaduspõhine",RANK(D2915,$D2915:$D2915)+COUNTIFS($D$2:D2915,D2915,$F$2:F2915,F2915)-1&gt;1),"",
IF(AND(F2915="Peretoe teenus",H2915&lt;[2]an!$M$37,S2915="kahepoolne vajaduspõhine",U2915="",RANK(D2915,$D2915:$D2915)+COUNTIFS($D$2:D2915,D2915,$F$2:F2915,F2915)-1=1),X2915,
IF(AND(F2915="Peretoe teenus",H2915&lt;[2]an!$M$37,S2915="kahepoolne vajaduspõhine",U2915="",RANK(D2915,$D2915:$D2915)+COUNTIFS($D$2:D2915,D2915,$F$2:F2915,F2915)-1&gt;1),"",
IF(AND(F2915="Peretoe teenus",H2915&lt;[2]an!$M$37,S2915="kahepoolne vajaduspõhine",U2915&lt;[2]an!$M$37,RANK(D2915,$D2915:$D2915)+COUNTIFS($D$2:D2915,D2915,$F$2:F2915,F2915)-1=1),X2915,
IF(AND(F2915="Peretoe teenus",H2915&lt;[2]an!$M$37,S2915="kahepoolne vajaduspõhine",U2915&lt;[2]an!$M$37,RANK(D2915,$D2915:$D2915)+COUNTIFS($D$2:D2915,D2915,$F$2:F2915,F2915)-1&gt;1),"",
IF(AND(F2915="Peretoe teenus",H2915&lt;[2]an!$M$37,S2915="kahepoolne vajaduspõhine",U2915&gt;=[2]an!$M$37,U2915&lt;=[2]an!$M$38,RANK(D2915,$D2915:$D2915)+COUNTIFS($D$2:D2915,D2915,$F$2:F2915,F2915)-1=1),
((EOMONTH(U2915,0)-U2915+1)*X2915)/DAY(EOMONTH(U2915,0))+(DAY(U2915)-1)*100/DAY(EOMONTH(U2915,0)),
IF(AND(F2915="Peretoe teenus",H2915&lt;[2]an!$M$37,S2915="kahepoolne vajaduspõhine",U2915&gt;=[2]an!$M$37,U2915&lt;=[2]an!$M$38,RANK(D2915,$D2915:$D2915)+COUNTIFS($D$2:D2915,D2915,$F$2:F2915,F2915)-1&gt;1),"",
IF(AND(F2915="Peretoe teenus",H2915&lt;[2]an!$M$37,S2915="kahepoolne vajaduspõhine",U2915&gt;[2]an!$M$38,RANK(D2915,$D2915:$D2915)+COUNTIFS($D$2:D2915,D2915,$F$2:F2915,F2915)-1=1),X2915,
IF(AND(F2915="Peretoe teenus",H2915&lt;[2]an!$M$37,S2915="kahepoolne vajaduspõhine",U2915&gt;[2]an!$M$38,RANK(D2915,$D2915:$D2915)+COUNTIFS($D$2:D2915,D2915,$F$2:F2915,F2915)-1&gt;1),"",X2915*W2915)))))))))))))),"")</f>
        <v/>
      </c>
      <c r="Z2915" s="18" t="str">
        <f t="shared" si="136"/>
        <v/>
      </c>
      <c r="AA2915" s="19" t="str">
        <f>IFERROR(VLOOKUP(E2915,[2]an!$A$3:$B$81,2,FALSE),"")</f>
        <v/>
      </c>
      <c r="AB2915" s="19" t="str">
        <f>IFERROR(VLOOKUP(AA2915,[2]an!$C$2:$D$16,2,FALSE),"")</f>
        <v/>
      </c>
      <c r="AC2915" s="20"/>
      <c r="AD2915" s="21" t="str">
        <f>IF(A2915=[2]an!$F$36,VLOOKUP([2]an!$F$36,[2]an!$F$36:$H$36,3,FALSE),IF(A2915=[2]an!$F$35,VLOOKUP([2]an!$F$35,[2]an!$F$35:$H$35,3,FALSE),IF(A2915=[2]an!$F$33,VLOOKUP([2]an!$F$33,[2]an!$F$33:$H$33,3,FALSE),IF(A2915=[2]an!$F$31,VLOOKUP([2]an!$F$31,[2]an!$F$31:$H$31,3,FALSE),""))))</f>
        <v/>
      </c>
    </row>
    <row r="2916" spans="6:30" x14ac:dyDescent="0.2">
      <c r="F2916" s="10"/>
      <c r="G2916" s="8" t="str">
        <f t="shared" si="137"/>
        <v/>
      </c>
      <c r="H2916" s="13"/>
      <c r="K2916" s="13"/>
      <c r="L2916" s="10"/>
      <c r="M2916" s="10"/>
      <c r="S2916" s="8" t="str">
        <f>IFERROR(VLOOKUP(D2916,[1]peretoe_teenus!$A$2:$L$2000,5,FALSE),"")</f>
        <v/>
      </c>
      <c r="U2916" s="13"/>
      <c r="V2916" s="15" t="str" cm="1">
        <f t="array" ref="V2916">IFERROR(IF(AND(F2916="Tugigrupp",RANK(K2916,$K2916:$K2916)+COUNTIFS($K$2:K2916,K2916,$L$2:L2916,L2916,$M$2:M2916,M2916,$I$2:I2916,I2916,$G$2:G2916,G2916,$F$2:F2916,F2916)-1=1),SUMPRODUCT(($F$2:$F$4154=F2916)*($G$2:$G$4154=G2916)*($K$2:$K$4154=K2916)*($I$2:$I$4154=I2916)*($L$2:$L$4154=L2916)*($M$2:$M$4154=M2916)),""),"")</f>
        <v/>
      </c>
      <c r="W2916" s="15" t="str">
        <f t="shared" si="135"/>
        <v/>
      </c>
      <c r="X2916" s="16" t="str">
        <f>IF(AND(A2916=[2]an!$G$38,F2916=[2]an!$E$40),[2]an!$G$40,IF(AND(A2916=[2]an!$G$38,F2916=[2]an!$E$41),[2]an!$G$41,IF(AND(A2916=[2]an!$G$38,F2916=[2]an!$E$39,H2916&gt;=[2]an!$M$37),[2]an!$G$39,
IF(AND(A2916=[2]an!$G$38,F2916=[2]an!$E$39,H2916&lt;[2]an!$M$37,S2916="kahepoolne vajaduspõhine",U2916=""),[2]an!$M$40,
IF(AND(A2916=[2]an!$G$38,F2916=[2]an!$E$39,H2916&lt;[2]an!$M$37,S2916="kahepoolne vajaduspõhine",U2916&lt;&gt;""),[2]an!$G$39,
IF(AND(A2916=[2]an!$G$38,F2916=[2]an!$E$39,H2916&lt;[2]an!$M$37,S2916&lt;&gt;"kahepoolne vajaduspõhine"),[2]an!$G$39,
IF(AND(A2916=[2]an!$G$38,F2916=[2]an!$E$42),[2]an!$G$42,
IF(AND(A2916=[2]an!$H$38,F2916=[2]an!$E$40),[2]an!$H$40,IF(AND(A2916=[2]an!$H$38,F2916=[2]an!$E$41),[2]an!$H$41,IF(AND(A2916=[2]an!$H$38,F2916=[2]an!$E$39,H2916&gt;=[2]an!$M$37),[2]an!$H$39,
IF(AND(A2916=[2]an!$H$38,F2916=[2]an!$E$39,H2916&lt;[2]an!$M$37,S2916="kahepoolne vajaduspõhine",U2916=""),[2]an!$M$40,
IF(AND(A2916=[2]an!$H$38,F2916=[2]an!$E$39,H2916&lt;[2]an!$M$37,S2916="kahepoolne vajaduspõhine",U2916&lt;&gt;""),[2]an!$H$39,
IF(AND(A2916=[2]an!$H$38,F2916=[2]an!$E$39,H2916&lt;[2]an!$M$37,S2916&lt;&gt;"kahepoolne vajaduspõhine"),[2]an!$H$39,
IF(AND(A2916=[2]an!$H$38,F2916=[2]an!$E$42),[2]an!$H$42,
IF(AND(A2916=[2]an!$I$38,F2916=[2]an!$E$40),[2]an!$I$40,IF(AND(A2916=[2]an!$I$38,F2916=[2]an!$E$41),[2]an!$I$41,IF(AND(A2916=[2]an!$I$38,F2916=[2]an!$E$39,H2916&gt;=[2]an!$M$37),[2]an!$I$39,
IF(AND(A2916=[2]an!$I$38,F2916=[2]an!$E$39,H2916&lt;[2]an!$M$37,S2916="kahepoolne vajaduspõhine",U2916=""),[2]an!$M$40,
IF(AND(A2916=[2]an!$I$38,F2916=[2]an!$E$39,H2916&lt;[2]an!$M$37,S2916="kahepoolne vajaduspõhine",U2916&lt;&gt;""),[2]an!$I$39,
IF(AND(A2916=[2]an!$I$38,F2916=[2]an!$E$39,H2916&lt;[2]an!$M$37,S2916&lt;&gt;"kahepoolne vajaduspõhine"),[2]an!$I$39,
IF(AND(A2916=[2]an!$I$38,F2916=[2]an!$E$42),[2]an!$I$42,
IF(AND(A2916=[2]an!$J$38,F2916=[2]an!$E$40),[2]an!$J$40,IF(AND(A2916=[2]an!$J$38,F2916=[2]an!$E$41),[2]an!$J$41,IF(AND(A2916=[2]an!$J$38,F2916=[2]an!$E$39,H2916&gt;=[2]an!$M$37),[2]an!$J$39,
IF(AND(A2916=[2]an!$J$38,F2916=[2]an!$E$39,H2916&lt;[2]an!$M$37,S2916="kahepoolne vajaduspõhine",U2916=""),[2]an!$M$40,
IF(AND(A2916=[2]an!$J$38,F2916=[2]an!$E$39,H2916&lt;[2]an!$M$37,S2916="kahepoolne vajaduspõhine",U2916&lt;&gt;""),[2]an!$J$39,
IF(AND(A2916=[2]an!$J$38,F2916=[2]an!$E$39,H2916&lt;[2]an!$M$37,S2916&lt;&gt;"kahepoolne vajaduspõhine"),[2]an!$J$39,
IF(AND(A2916=[2]an!$J$38,F2916=[2]an!$E$42),[2]an!$J$42,""))))))))))))))))))))))))))))</f>
        <v/>
      </c>
      <c r="Y2916" s="17" t="str">
        <f>IFERROR(IF(F2916="Tugigrupp",0,
IF(AND(F2916="Peretoe teenus",H2916&gt;=[2]an!$M$37,RANK(D2916,$D2916:$D2916)+COUNTIFS($D$2:D2916,D2916,$F$2:F2916,F2916)-1&gt;1),"",
IF(AND(F2916="Peretoe teenus",H2916&gt;=[2]an!$M$37,RANK(D2916,$D2916:$D2916)+COUNTIFS($D$2:D2916,D2916,$F$2:F2916,F2916)-1=1,MONTH(H2916)=MONTH(K2916)=TRUE,YEAR(H2916)=YEAR(K2916)=TRUE),((EOMONTH(H2916,0)-H2916+1)*X2916)/DAY(EOMONTH(H2916,0)),
IF(AND(F2916="Peretoe teenus",H2916&gt;=[2]an!$M$37,RANK(D2916,$D2916:$D2916)+COUNTIFS($D$2:D2916,D2916,$F$2:F2916,F2916)-1=1),X2916,
IF(AND(F2916="Peretoe teenus",H2916&lt;[2]an!$M$37,S2916&lt;&gt;"kahepoolne vajaduspõhine",RANK(D2916,$D2916:$D2916)+COUNTIFS($D$2:D2916,D2916,$F$2:F2916,F2916)-1=1),X2916,
IF(AND(F2916="Peretoe teenus",H2916&lt;[2]an!$M$37,S2916&lt;&gt;"kahepoolne vajaduspõhine",RANK(D2916,$D2916:$D2916)+COUNTIFS($D$2:D2916,D2916,$F$2:F2916,F2916)-1&gt;1),"",
IF(AND(F2916="Peretoe teenus",H2916&lt;[2]an!$M$37,S2916="kahepoolne vajaduspõhine",U2916="",RANK(D2916,$D2916:$D2916)+COUNTIFS($D$2:D2916,D2916,$F$2:F2916,F2916)-1=1),X2916,
IF(AND(F2916="Peretoe teenus",H2916&lt;[2]an!$M$37,S2916="kahepoolne vajaduspõhine",U2916="",RANK(D2916,$D2916:$D2916)+COUNTIFS($D$2:D2916,D2916,$F$2:F2916,F2916)-1&gt;1),"",
IF(AND(F2916="Peretoe teenus",H2916&lt;[2]an!$M$37,S2916="kahepoolne vajaduspõhine",U2916&lt;[2]an!$M$37,RANK(D2916,$D2916:$D2916)+COUNTIFS($D$2:D2916,D2916,$F$2:F2916,F2916)-1=1),X2916,
IF(AND(F2916="Peretoe teenus",H2916&lt;[2]an!$M$37,S2916="kahepoolne vajaduspõhine",U2916&lt;[2]an!$M$37,RANK(D2916,$D2916:$D2916)+COUNTIFS($D$2:D2916,D2916,$F$2:F2916,F2916)-1&gt;1),"",
IF(AND(F2916="Peretoe teenus",H2916&lt;[2]an!$M$37,S2916="kahepoolne vajaduspõhine",U2916&gt;=[2]an!$M$37,U2916&lt;=[2]an!$M$38,RANK(D2916,$D2916:$D2916)+COUNTIFS($D$2:D2916,D2916,$F$2:F2916,F2916)-1=1),
((EOMONTH(U2916,0)-U2916+1)*X2916)/DAY(EOMONTH(U2916,0))+(DAY(U2916)-1)*100/DAY(EOMONTH(U2916,0)),
IF(AND(F2916="Peretoe teenus",H2916&lt;[2]an!$M$37,S2916="kahepoolne vajaduspõhine",U2916&gt;=[2]an!$M$37,U2916&lt;=[2]an!$M$38,RANK(D2916,$D2916:$D2916)+COUNTIFS($D$2:D2916,D2916,$F$2:F2916,F2916)-1&gt;1),"",
IF(AND(F2916="Peretoe teenus",H2916&lt;[2]an!$M$37,S2916="kahepoolne vajaduspõhine",U2916&gt;[2]an!$M$38,RANK(D2916,$D2916:$D2916)+COUNTIFS($D$2:D2916,D2916,$F$2:F2916,F2916)-1=1),X2916,
IF(AND(F2916="Peretoe teenus",H2916&lt;[2]an!$M$37,S2916="kahepoolne vajaduspõhine",U2916&gt;[2]an!$M$38,RANK(D2916,$D2916:$D2916)+COUNTIFS($D$2:D2916,D2916,$F$2:F2916,F2916)-1&gt;1),"",X2916*W2916)))))))))))))),"")</f>
        <v/>
      </c>
      <c r="Z2916" s="18" t="str">
        <f t="shared" si="136"/>
        <v/>
      </c>
      <c r="AA2916" s="19" t="str">
        <f>IFERROR(VLOOKUP(E2916,[2]an!$A$3:$B$81,2,FALSE),"")</f>
        <v/>
      </c>
      <c r="AB2916" s="19" t="str">
        <f>IFERROR(VLOOKUP(AA2916,[2]an!$C$2:$D$16,2,FALSE),"")</f>
        <v/>
      </c>
      <c r="AC2916" s="20"/>
      <c r="AD2916" s="21" t="str">
        <f>IF(A2916=[2]an!$F$36,VLOOKUP([2]an!$F$36,[2]an!$F$36:$H$36,3,FALSE),IF(A2916=[2]an!$F$35,VLOOKUP([2]an!$F$35,[2]an!$F$35:$H$35,3,FALSE),IF(A2916=[2]an!$F$33,VLOOKUP([2]an!$F$33,[2]an!$F$33:$H$33,3,FALSE),IF(A2916=[2]an!$F$31,VLOOKUP([2]an!$F$31,[2]an!$F$31:$H$31,3,FALSE),""))))</f>
        <v/>
      </c>
    </row>
    <row r="2917" spans="6:30" x14ac:dyDescent="0.2">
      <c r="F2917" s="10"/>
      <c r="G2917" s="8" t="str">
        <f t="shared" si="137"/>
        <v/>
      </c>
      <c r="H2917" s="13"/>
      <c r="K2917" s="13"/>
      <c r="L2917" s="10"/>
      <c r="M2917" s="10"/>
      <c r="S2917" s="8" t="str">
        <f>IFERROR(VLOOKUP(D2917,[1]peretoe_teenus!$A$2:$L$2000,5,FALSE),"")</f>
        <v/>
      </c>
      <c r="U2917" s="13"/>
      <c r="V2917" s="15" t="str" cm="1">
        <f t="array" ref="V2917">IFERROR(IF(AND(F2917="Tugigrupp",RANK(K2917,$K2917:$K2917)+COUNTIFS($K$2:K2917,K2917,$L$2:L2917,L2917,$M$2:M2917,M2917,$I$2:I2917,I2917,$G$2:G2917,G2917,$F$2:F2917,F2917)-1=1),SUMPRODUCT(($F$2:$F$4154=F2917)*($G$2:$G$4154=G2917)*($K$2:$K$4154=K2917)*($I$2:$I$4154=I2917)*($L$2:$L$4154=L2917)*($M$2:$M$4154=M2917)),""),"")</f>
        <v/>
      </c>
      <c r="W2917" s="15" t="str">
        <f t="shared" si="135"/>
        <v/>
      </c>
      <c r="X2917" s="16" t="str">
        <f>IF(AND(A2917=[2]an!$G$38,F2917=[2]an!$E$40),[2]an!$G$40,IF(AND(A2917=[2]an!$G$38,F2917=[2]an!$E$41),[2]an!$G$41,IF(AND(A2917=[2]an!$G$38,F2917=[2]an!$E$39,H2917&gt;=[2]an!$M$37),[2]an!$G$39,
IF(AND(A2917=[2]an!$G$38,F2917=[2]an!$E$39,H2917&lt;[2]an!$M$37,S2917="kahepoolne vajaduspõhine",U2917=""),[2]an!$M$40,
IF(AND(A2917=[2]an!$G$38,F2917=[2]an!$E$39,H2917&lt;[2]an!$M$37,S2917="kahepoolne vajaduspõhine",U2917&lt;&gt;""),[2]an!$G$39,
IF(AND(A2917=[2]an!$G$38,F2917=[2]an!$E$39,H2917&lt;[2]an!$M$37,S2917&lt;&gt;"kahepoolne vajaduspõhine"),[2]an!$G$39,
IF(AND(A2917=[2]an!$G$38,F2917=[2]an!$E$42),[2]an!$G$42,
IF(AND(A2917=[2]an!$H$38,F2917=[2]an!$E$40),[2]an!$H$40,IF(AND(A2917=[2]an!$H$38,F2917=[2]an!$E$41),[2]an!$H$41,IF(AND(A2917=[2]an!$H$38,F2917=[2]an!$E$39,H2917&gt;=[2]an!$M$37),[2]an!$H$39,
IF(AND(A2917=[2]an!$H$38,F2917=[2]an!$E$39,H2917&lt;[2]an!$M$37,S2917="kahepoolne vajaduspõhine",U2917=""),[2]an!$M$40,
IF(AND(A2917=[2]an!$H$38,F2917=[2]an!$E$39,H2917&lt;[2]an!$M$37,S2917="kahepoolne vajaduspõhine",U2917&lt;&gt;""),[2]an!$H$39,
IF(AND(A2917=[2]an!$H$38,F2917=[2]an!$E$39,H2917&lt;[2]an!$M$37,S2917&lt;&gt;"kahepoolne vajaduspõhine"),[2]an!$H$39,
IF(AND(A2917=[2]an!$H$38,F2917=[2]an!$E$42),[2]an!$H$42,
IF(AND(A2917=[2]an!$I$38,F2917=[2]an!$E$40),[2]an!$I$40,IF(AND(A2917=[2]an!$I$38,F2917=[2]an!$E$41),[2]an!$I$41,IF(AND(A2917=[2]an!$I$38,F2917=[2]an!$E$39,H2917&gt;=[2]an!$M$37),[2]an!$I$39,
IF(AND(A2917=[2]an!$I$38,F2917=[2]an!$E$39,H2917&lt;[2]an!$M$37,S2917="kahepoolne vajaduspõhine",U2917=""),[2]an!$M$40,
IF(AND(A2917=[2]an!$I$38,F2917=[2]an!$E$39,H2917&lt;[2]an!$M$37,S2917="kahepoolne vajaduspõhine",U2917&lt;&gt;""),[2]an!$I$39,
IF(AND(A2917=[2]an!$I$38,F2917=[2]an!$E$39,H2917&lt;[2]an!$M$37,S2917&lt;&gt;"kahepoolne vajaduspõhine"),[2]an!$I$39,
IF(AND(A2917=[2]an!$I$38,F2917=[2]an!$E$42),[2]an!$I$42,
IF(AND(A2917=[2]an!$J$38,F2917=[2]an!$E$40),[2]an!$J$40,IF(AND(A2917=[2]an!$J$38,F2917=[2]an!$E$41),[2]an!$J$41,IF(AND(A2917=[2]an!$J$38,F2917=[2]an!$E$39,H2917&gt;=[2]an!$M$37),[2]an!$J$39,
IF(AND(A2917=[2]an!$J$38,F2917=[2]an!$E$39,H2917&lt;[2]an!$M$37,S2917="kahepoolne vajaduspõhine",U2917=""),[2]an!$M$40,
IF(AND(A2917=[2]an!$J$38,F2917=[2]an!$E$39,H2917&lt;[2]an!$M$37,S2917="kahepoolne vajaduspõhine",U2917&lt;&gt;""),[2]an!$J$39,
IF(AND(A2917=[2]an!$J$38,F2917=[2]an!$E$39,H2917&lt;[2]an!$M$37,S2917&lt;&gt;"kahepoolne vajaduspõhine"),[2]an!$J$39,
IF(AND(A2917=[2]an!$J$38,F2917=[2]an!$E$42),[2]an!$J$42,""))))))))))))))))))))))))))))</f>
        <v/>
      </c>
      <c r="Y2917" s="17" t="str">
        <f>IFERROR(IF(F2917="Tugigrupp",0,
IF(AND(F2917="Peretoe teenus",H2917&gt;=[2]an!$M$37,RANK(D2917,$D2917:$D2917)+COUNTIFS($D$2:D2917,D2917,$F$2:F2917,F2917)-1&gt;1),"",
IF(AND(F2917="Peretoe teenus",H2917&gt;=[2]an!$M$37,RANK(D2917,$D2917:$D2917)+COUNTIFS($D$2:D2917,D2917,$F$2:F2917,F2917)-1=1,MONTH(H2917)=MONTH(K2917)=TRUE,YEAR(H2917)=YEAR(K2917)=TRUE),((EOMONTH(H2917,0)-H2917+1)*X2917)/DAY(EOMONTH(H2917,0)),
IF(AND(F2917="Peretoe teenus",H2917&gt;=[2]an!$M$37,RANK(D2917,$D2917:$D2917)+COUNTIFS($D$2:D2917,D2917,$F$2:F2917,F2917)-1=1),X2917,
IF(AND(F2917="Peretoe teenus",H2917&lt;[2]an!$M$37,S2917&lt;&gt;"kahepoolne vajaduspõhine",RANK(D2917,$D2917:$D2917)+COUNTIFS($D$2:D2917,D2917,$F$2:F2917,F2917)-1=1),X2917,
IF(AND(F2917="Peretoe teenus",H2917&lt;[2]an!$M$37,S2917&lt;&gt;"kahepoolne vajaduspõhine",RANK(D2917,$D2917:$D2917)+COUNTIFS($D$2:D2917,D2917,$F$2:F2917,F2917)-1&gt;1),"",
IF(AND(F2917="Peretoe teenus",H2917&lt;[2]an!$M$37,S2917="kahepoolne vajaduspõhine",U2917="",RANK(D2917,$D2917:$D2917)+COUNTIFS($D$2:D2917,D2917,$F$2:F2917,F2917)-1=1),X2917,
IF(AND(F2917="Peretoe teenus",H2917&lt;[2]an!$M$37,S2917="kahepoolne vajaduspõhine",U2917="",RANK(D2917,$D2917:$D2917)+COUNTIFS($D$2:D2917,D2917,$F$2:F2917,F2917)-1&gt;1),"",
IF(AND(F2917="Peretoe teenus",H2917&lt;[2]an!$M$37,S2917="kahepoolne vajaduspõhine",U2917&lt;[2]an!$M$37,RANK(D2917,$D2917:$D2917)+COUNTIFS($D$2:D2917,D2917,$F$2:F2917,F2917)-1=1),X2917,
IF(AND(F2917="Peretoe teenus",H2917&lt;[2]an!$M$37,S2917="kahepoolne vajaduspõhine",U2917&lt;[2]an!$M$37,RANK(D2917,$D2917:$D2917)+COUNTIFS($D$2:D2917,D2917,$F$2:F2917,F2917)-1&gt;1),"",
IF(AND(F2917="Peretoe teenus",H2917&lt;[2]an!$M$37,S2917="kahepoolne vajaduspõhine",U2917&gt;=[2]an!$M$37,U2917&lt;=[2]an!$M$38,RANK(D2917,$D2917:$D2917)+COUNTIFS($D$2:D2917,D2917,$F$2:F2917,F2917)-1=1),
((EOMONTH(U2917,0)-U2917+1)*X2917)/DAY(EOMONTH(U2917,0))+(DAY(U2917)-1)*100/DAY(EOMONTH(U2917,0)),
IF(AND(F2917="Peretoe teenus",H2917&lt;[2]an!$M$37,S2917="kahepoolne vajaduspõhine",U2917&gt;=[2]an!$M$37,U2917&lt;=[2]an!$M$38,RANK(D2917,$D2917:$D2917)+COUNTIFS($D$2:D2917,D2917,$F$2:F2917,F2917)-1&gt;1),"",
IF(AND(F2917="Peretoe teenus",H2917&lt;[2]an!$M$37,S2917="kahepoolne vajaduspõhine",U2917&gt;[2]an!$M$38,RANK(D2917,$D2917:$D2917)+COUNTIFS($D$2:D2917,D2917,$F$2:F2917,F2917)-1=1),X2917,
IF(AND(F2917="Peretoe teenus",H2917&lt;[2]an!$M$37,S2917="kahepoolne vajaduspõhine",U2917&gt;[2]an!$M$38,RANK(D2917,$D2917:$D2917)+COUNTIFS($D$2:D2917,D2917,$F$2:F2917,F2917)-1&gt;1),"",X2917*W2917)))))))))))))),"")</f>
        <v/>
      </c>
      <c r="Z2917" s="18" t="str">
        <f t="shared" si="136"/>
        <v/>
      </c>
      <c r="AA2917" s="19" t="str">
        <f>IFERROR(VLOOKUP(E2917,[2]an!$A$3:$B$81,2,FALSE),"")</f>
        <v/>
      </c>
      <c r="AB2917" s="19" t="str">
        <f>IFERROR(VLOOKUP(AA2917,[2]an!$C$2:$D$16,2,FALSE),"")</f>
        <v/>
      </c>
      <c r="AC2917" s="20"/>
      <c r="AD2917" s="21" t="str">
        <f>IF(A2917=[2]an!$F$36,VLOOKUP([2]an!$F$36,[2]an!$F$36:$H$36,3,FALSE),IF(A2917=[2]an!$F$35,VLOOKUP([2]an!$F$35,[2]an!$F$35:$H$35,3,FALSE),IF(A2917=[2]an!$F$33,VLOOKUP([2]an!$F$33,[2]an!$F$33:$H$33,3,FALSE),IF(A2917=[2]an!$F$31,VLOOKUP([2]an!$F$31,[2]an!$F$31:$H$31,3,FALSE),""))))</f>
        <v/>
      </c>
    </row>
    <row r="2918" spans="6:30" x14ac:dyDescent="0.2">
      <c r="F2918" s="10"/>
      <c r="G2918" s="8" t="str">
        <f t="shared" si="137"/>
        <v/>
      </c>
      <c r="H2918" s="13"/>
      <c r="K2918" s="13"/>
      <c r="L2918" s="10"/>
      <c r="M2918" s="10"/>
      <c r="S2918" s="8" t="str">
        <f>IFERROR(VLOOKUP(D2918,[1]peretoe_teenus!$A$2:$L$2000,5,FALSE),"")</f>
        <v/>
      </c>
      <c r="U2918" s="13"/>
      <c r="V2918" s="15" t="str" cm="1">
        <f t="array" ref="V2918">IFERROR(IF(AND(F2918="Tugigrupp",RANK(K2918,$K2918:$K2918)+COUNTIFS($K$2:K2918,K2918,$L$2:L2918,L2918,$M$2:M2918,M2918,$I$2:I2918,I2918,$G$2:G2918,G2918,$F$2:F2918,F2918)-1=1),SUMPRODUCT(($F$2:$F$4154=F2918)*($G$2:$G$4154=G2918)*($K$2:$K$4154=K2918)*($I$2:$I$4154=I2918)*($L$2:$L$4154=L2918)*($M$2:$M$4154=M2918)),""),"")</f>
        <v/>
      </c>
      <c r="W2918" s="15" t="str">
        <f t="shared" si="135"/>
        <v/>
      </c>
      <c r="X2918" s="16" t="str">
        <f>IF(AND(A2918=[2]an!$G$38,F2918=[2]an!$E$40),[2]an!$G$40,IF(AND(A2918=[2]an!$G$38,F2918=[2]an!$E$41),[2]an!$G$41,IF(AND(A2918=[2]an!$G$38,F2918=[2]an!$E$39,H2918&gt;=[2]an!$M$37),[2]an!$G$39,
IF(AND(A2918=[2]an!$G$38,F2918=[2]an!$E$39,H2918&lt;[2]an!$M$37,S2918="kahepoolne vajaduspõhine",U2918=""),[2]an!$M$40,
IF(AND(A2918=[2]an!$G$38,F2918=[2]an!$E$39,H2918&lt;[2]an!$M$37,S2918="kahepoolne vajaduspõhine",U2918&lt;&gt;""),[2]an!$G$39,
IF(AND(A2918=[2]an!$G$38,F2918=[2]an!$E$39,H2918&lt;[2]an!$M$37,S2918&lt;&gt;"kahepoolne vajaduspõhine"),[2]an!$G$39,
IF(AND(A2918=[2]an!$G$38,F2918=[2]an!$E$42),[2]an!$G$42,
IF(AND(A2918=[2]an!$H$38,F2918=[2]an!$E$40),[2]an!$H$40,IF(AND(A2918=[2]an!$H$38,F2918=[2]an!$E$41),[2]an!$H$41,IF(AND(A2918=[2]an!$H$38,F2918=[2]an!$E$39,H2918&gt;=[2]an!$M$37),[2]an!$H$39,
IF(AND(A2918=[2]an!$H$38,F2918=[2]an!$E$39,H2918&lt;[2]an!$M$37,S2918="kahepoolne vajaduspõhine",U2918=""),[2]an!$M$40,
IF(AND(A2918=[2]an!$H$38,F2918=[2]an!$E$39,H2918&lt;[2]an!$M$37,S2918="kahepoolne vajaduspõhine",U2918&lt;&gt;""),[2]an!$H$39,
IF(AND(A2918=[2]an!$H$38,F2918=[2]an!$E$39,H2918&lt;[2]an!$M$37,S2918&lt;&gt;"kahepoolne vajaduspõhine"),[2]an!$H$39,
IF(AND(A2918=[2]an!$H$38,F2918=[2]an!$E$42),[2]an!$H$42,
IF(AND(A2918=[2]an!$I$38,F2918=[2]an!$E$40),[2]an!$I$40,IF(AND(A2918=[2]an!$I$38,F2918=[2]an!$E$41),[2]an!$I$41,IF(AND(A2918=[2]an!$I$38,F2918=[2]an!$E$39,H2918&gt;=[2]an!$M$37),[2]an!$I$39,
IF(AND(A2918=[2]an!$I$38,F2918=[2]an!$E$39,H2918&lt;[2]an!$M$37,S2918="kahepoolne vajaduspõhine",U2918=""),[2]an!$M$40,
IF(AND(A2918=[2]an!$I$38,F2918=[2]an!$E$39,H2918&lt;[2]an!$M$37,S2918="kahepoolne vajaduspõhine",U2918&lt;&gt;""),[2]an!$I$39,
IF(AND(A2918=[2]an!$I$38,F2918=[2]an!$E$39,H2918&lt;[2]an!$M$37,S2918&lt;&gt;"kahepoolne vajaduspõhine"),[2]an!$I$39,
IF(AND(A2918=[2]an!$I$38,F2918=[2]an!$E$42),[2]an!$I$42,
IF(AND(A2918=[2]an!$J$38,F2918=[2]an!$E$40),[2]an!$J$40,IF(AND(A2918=[2]an!$J$38,F2918=[2]an!$E$41),[2]an!$J$41,IF(AND(A2918=[2]an!$J$38,F2918=[2]an!$E$39,H2918&gt;=[2]an!$M$37),[2]an!$J$39,
IF(AND(A2918=[2]an!$J$38,F2918=[2]an!$E$39,H2918&lt;[2]an!$M$37,S2918="kahepoolne vajaduspõhine",U2918=""),[2]an!$M$40,
IF(AND(A2918=[2]an!$J$38,F2918=[2]an!$E$39,H2918&lt;[2]an!$M$37,S2918="kahepoolne vajaduspõhine",U2918&lt;&gt;""),[2]an!$J$39,
IF(AND(A2918=[2]an!$J$38,F2918=[2]an!$E$39,H2918&lt;[2]an!$M$37,S2918&lt;&gt;"kahepoolne vajaduspõhine"),[2]an!$J$39,
IF(AND(A2918=[2]an!$J$38,F2918=[2]an!$E$42),[2]an!$J$42,""))))))))))))))))))))))))))))</f>
        <v/>
      </c>
      <c r="Y2918" s="17" t="str">
        <f>IFERROR(IF(F2918="Tugigrupp",0,
IF(AND(F2918="Peretoe teenus",H2918&gt;=[2]an!$M$37,RANK(D2918,$D2918:$D2918)+COUNTIFS($D$2:D2918,D2918,$F$2:F2918,F2918)-1&gt;1),"",
IF(AND(F2918="Peretoe teenus",H2918&gt;=[2]an!$M$37,RANK(D2918,$D2918:$D2918)+COUNTIFS($D$2:D2918,D2918,$F$2:F2918,F2918)-1=1,MONTH(H2918)=MONTH(K2918)=TRUE,YEAR(H2918)=YEAR(K2918)=TRUE),((EOMONTH(H2918,0)-H2918+1)*X2918)/DAY(EOMONTH(H2918,0)),
IF(AND(F2918="Peretoe teenus",H2918&gt;=[2]an!$M$37,RANK(D2918,$D2918:$D2918)+COUNTIFS($D$2:D2918,D2918,$F$2:F2918,F2918)-1=1),X2918,
IF(AND(F2918="Peretoe teenus",H2918&lt;[2]an!$M$37,S2918&lt;&gt;"kahepoolne vajaduspõhine",RANK(D2918,$D2918:$D2918)+COUNTIFS($D$2:D2918,D2918,$F$2:F2918,F2918)-1=1),X2918,
IF(AND(F2918="Peretoe teenus",H2918&lt;[2]an!$M$37,S2918&lt;&gt;"kahepoolne vajaduspõhine",RANK(D2918,$D2918:$D2918)+COUNTIFS($D$2:D2918,D2918,$F$2:F2918,F2918)-1&gt;1),"",
IF(AND(F2918="Peretoe teenus",H2918&lt;[2]an!$M$37,S2918="kahepoolne vajaduspõhine",U2918="",RANK(D2918,$D2918:$D2918)+COUNTIFS($D$2:D2918,D2918,$F$2:F2918,F2918)-1=1),X2918,
IF(AND(F2918="Peretoe teenus",H2918&lt;[2]an!$M$37,S2918="kahepoolne vajaduspõhine",U2918="",RANK(D2918,$D2918:$D2918)+COUNTIFS($D$2:D2918,D2918,$F$2:F2918,F2918)-1&gt;1),"",
IF(AND(F2918="Peretoe teenus",H2918&lt;[2]an!$M$37,S2918="kahepoolne vajaduspõhine",U2918&lt;[2]an!$M$37,RANK(D2918,$D2918:$D2918)+COUNTIFS($D$2:D2918,D2918,$F$2:F2918,F2918)-1=1),X2918,
IF(AND(F2918="Peretoe teenus",H2918&lt;[2]an!$M$37,S2918="kahepoolne vajaduspõhine",U2918&lt;[2]an!$M$37,RANK(D2918,$D2918:$D2918)+COUNTIFS($D$2:D2918,D2918,$F$2:F2918,F2918)-1&gt;1),"",
IF(AND(F2918="Peretoe teenus",H2918&lt;[2]an!$M$37,S2918="kahepoolne vajaduspõhine",U2918&gt;=[2]an!$M$37,U2918&lt;=[2]an!$M$38,RANK(D2918,$D2918:$D2918)+COUNTIFS($D$2:D2918,D2918,$F$2:F2918,F2918)-1=1),
((EOMONTH(U2918,0)-U2918+1)*X2918)/DAY(EOMONTH(U2918,0))+(DAY(U2918)-1)*100/DAY(EOMONTH(U2918,0)),
IF(AND(F2918="Peretoe teenus",H2918&lt;[2]an!$M$37,S2918="kahepoolne vajaduspõhine",U2918&gt;=[2]an!$M$37,U2918&lt;=[2]an!$M$38,RANK(D2918,$D2918:$D2918)+COUNTIFS($D$2:D2918,D2918,$F$2:F2918,F2918)-1&gt;1),"",
IF(AND(F2918="Peretoe teenus",H2918&lt;[2]an!$M$37,S2918="kahepoolne vajaduspõhine",U2918&gt;[2]an!$M$38,RANK(D2918,$D2918:$D2918)+COUNTIFS($D$2:D2918,D2918,$F$2:F2918,F2918)-1=1),X2918,
IF(AND(F2918="Peretoe teenus",H2918&lt;[2]an!$M$37,S2918="kahepoolne vajaduspõhine",U2918&gt;[2]an!$M$38,RANK(D2918,$D2918:$D2918)+COUNTIFS($D$2:D2918,D2918,$F$2:F2918,F2918)-1&gt;1),"",X2918*W2918)))))))))))))),"")</f>
        <v/>
      </c>
      <c r="Z2918" s="18" t="str">
        <f t="shared" si="136"/>
        <v/>
      </c>
      <c r="AA2918" s="19" t="str">
        <f>IFERROR(VLOOKUP(E2918,[2]an!$A$3:$B$81,2,FALSE),"")</f>
        <v/>
      </c>
      <c r="AB2918" s="19" t="str">
        <f>IFERROR(VLOOKUP(AA2918,[2]an!$C$2:$D$16,2,FALSE),"")</f>
        <v/>
      </c>
      <c r="AC2918" s="20"/>
      <c r="AD2918" s="21" t="str">
        <f>IF(A2918=[2]an!$F$36,VLOOKUP([2]an!$F$36,[2]an!$F$36:$H$36,3,FALSE),IF(A2918=[2]an!$F$35,VLOOKUP([2]an!$F$35,[2]an!$F$35:$H$35,3,FALSE),IF(A2918=[2]an!$F$33,VLOOKUP([2]an!$F$33,[2]an!$F$33:$H$33,3,FALSE),IF(A2918=[2]an!$F$31,VLOOKUP([2]an!$F$31,[2]an!$F$31:$H$31,3,FALSE),""))))</f>
        <v/>
      </c>
    </row>
    <row r="2919" spans="6:30" x14ac:dyDescent="0.2">
      <c r="F2919" s="10"/>
      <c r="G2919" s="8" t="str">
        <f t="shared" si="137"/>
        <v/>
      </c>
      <c r="H2919" s="13"/>
      <c r="K2919" s="13"/>
      <c r="L2919" s="10"/>
      <c r="M2919" s="10"/>
      <c r="S2919" s="8" t="str">
        <f>IFERROR(VLOOKUP(D2919,[1]peretoe_teenus!$A$2:$L$2000,5,FALSE),"")</f>
        <v/>
      </c>
      <c r="U2919" s="13"/>
      <c r="V2919" s="15" t="str" cm="1">
        <f t="array" ref="V2919">IFERROR(IF(AND(F2919="Tugigrupp",RANK(K2919,$K2919:$K2919)+COUNTIFS($K$2:K2919,K2919,$L$2:L2919,L2919,$M$2:M2919,M2919,$I$2:I2919,I2919,$G$2:G2919,G2919,$F$2:F2919,F2919)-1=1),SUMPRODUCT(($F$2:$F$4154=F2919)*($G$2:$G$4154=G2919)*($K$2:$K$4154=K2919)*($I$2:$I$4154=I2919)*($L$2:$L$4154=L2919)*($M$2:$M$4154=M2919)),""),"")</f>
        <v/>
      </c>
      <c r="W2919" s="15" t="str">
        <f t="shared" si="135"/>
        <v/>
      </c>
      <c r="X2919" s="16" t="str">
        <f>IF(AND(A2919=[2]an!$G$38,F2919=[2]an!$E$40),[2]an!$G$40,IF(AND(A2919=[2]an!$G$38,F2919=[2]an!$E$41),[2]an!$G$41,IF(AND(A2919=[2]an!$G$38,F2919=[2]an!$E$39,H2919&gt;=[2]an!$M$37),[2]an!$G$39,
IF(AND(A2919=[2]an!$G$38,F2919=[2]an!$E$39,H2919&lt;[2]an!$M$37,S2919="kahepoolne vajaduspõhine",U2919=""),[2]an!$M$40,
IF(AND(A2919=[2]an!$G$38,F2919=[2]an!$E$39,H2919&lt;[2]an!$M$37,S2919="kahepoolne vajaduspõhine",U2919&lt;&gt;""),[2]an!$G$39,
IF(AND(A2919=[2]an!$G$38,F2919=[2]an!$E$39,H2919&lt;[2]an!$M$37,S2919&lt;&gt;"kahepoolne vajaduspõhine"),[2]an!$G$39,
IF(AND(A2919=[2]an!$G$38,F2919=[2]an!$E$42),[2]an!$G$42,
IF(AND(A2919=[2]an!$H$38,F2919=[2]an!$E$40),[2]an!$H$40,IF(AND(A2919=[2]an!$H$38,F2919=[2]an!$E$41),[2]an!$H$41,IF(AND(A2919=[2]an!$H$38,F2919=[2]an!$E$39,H2919&gt;=[2]an!$M$37),[2]an!$H$39,
IF(AND(A2919=[2]an!$H$38,F2919=[2]an!$E$39,H2919&lt;[2]an!$M$37,S2919="kahepoolne vajaduspõhine",U2919=""),[2]an!$M$40,
IF(AND(A2919=[2]an!$H$38,F2919=[2]an!$E$39,H2919&lt;[2]an!$M$37,S2919="kahepoolne vajaduspõhine",U2919&lt;&gt;""),[2]an!$H$39,
IF(AND(A2919=[2]an!$H$38,F2919=[2]an!$E$39,H2919&lt;[2]an!$M$37,S2919&lt;&gt;"kahepoolne vajaduspõhine"),[2]an!$H$39,
IF(AND(A2919=[2]an!$H$38,F2919=[2]an!$E$42),[2]an!$H$42,
IF(AND(A2919=[2]an!$I$38,F2919=[2]an!$E$40),[2]an!$I$40,IF(AND(A2919=[2]an!$I$38,F2919=[2]an!$E$41),[2]an!$I$41,IF(AND(A2919=[2]an!$I$38,F2919=[2]an!$E$39,H2919&gt;=[2]an!$M$37),[2]an!$I$39,
IF(AND(A2919=[2]an!$I$38,F2919=[2]an!$E$39,H2919&lt;[2]an!$M$37,S2919="kahepoolne vajaduspõhine",U2919=""),[2]an!$M$40,
IF(AND(A2919=[2]an!$I$38,F2919=[2]an!$E$39,H2919&lt;[2]an!$M$37,S2919="kahepoolne vajaduspõhine",U2919&lt;&gt;""),[2]an!$I$39,
IF(AND(A2919=[2]an!$I$38,F2919=[2]an!$E$39,H2919&lt;[2]an!$M$37,S2919&lt;&gt;"kahepoolne vajaduspõhine"),[2]an!$I$39,
IF(AND(A2919=[2]an!$I$38,F2919=[2]an!$E$42),[2]an!$I$42,
IF(AND(A2919=[2]an!$J$38,F2919=[2]an!$E$40),[2]an!$J$40,IF(AND(A2919=[2]an!$J$38,F2919=[2]an!$E$41),[2]an!$J$41,IF(AND(A2919=[2]an!$J$38,F2919=[2]an!$E$39,H2919&gt;=[2]an!$M$37),[2]an!$J$39,
IF(AND(A2919=[2]an!$J$38,F2919=[2]an!$E$39,H2919&lt;[2]an!$M$37,S2919="kahepoolne vajaduspõhine",U2919=""),[2]an!$M$40,
IF(AND(A2919=[2]an!$J$38,F2919=[2]an!$E$39,H2919&lt;[2]an!$M$37,S2919="kahepoolne vajaduspõhine",U2919&lt;&gt;""),[2]an!$J$39,
IF(AND(A2919=[2]an!$J$38,F2919=[2]an!$E$39,H2919&lt;[2]an!$M$37,S2919&lt;&gt;"kahepoolne vajaduspõhine"),[2]an!$J$39,
IF(AND(A2919=[2]an!$J$38,F2919=[2]an!$E$42),[2]an!$J$42,""))))))))))))))))))))))))))))</f>
        <v/>
      </c>
      <c r="Y2919" s="17" t="str">
        <f>IFERROR(IF(F2919="Tugigrupp",0,
IF(AND(F2919="Peretoe teenus",H2919&gt;=[2]an!$M$37,RANK(D2919,$D2919:$D2919)+COUNTIFS($D$2:D2919,D2919,$F$2:F2919,F2919)-1&gt;1),"",
IF(AND(F2919="Peretoe teenus",H2919&gt;=[2]an!$M$37,RANK(D2919,$D2919:$D2919)+COUNTIFS($D$2:D2919,D2919,$F$2:F2919,F2919)-1=1,MONTH(H2919)=MONTH(K2919)=TRUE,YEAR(H2919)=YEAR(K2919)=TRUE),((EOMONTH(H2919,0)-H2919+1)*X2919)/DAY(EOMONTH(H2919,0)),
IF(AND(F2919="Peretoe teenus",H2919&gt;=[2]an!$M$37,RANK(D2919,$D2919:$D2919)+COUNTIFS($D$2:D2919,D2919,$F$2:F2919,F2919)-1=1),X2919,
IF(AND(F2919="Peretoe teenus",H2919&lt;[2]an!$M$37,S2919&lt;&gt;"kahepoolne vajaduspõhine",RANK(D2919,$D2919:$D2919)+COUNTIFS($D$2:D2919,D2919,$F$2:F2919,F2919)-1=1),X2919,
IF(AND(F2919="Peretoe teenus",H2919&lt;[2]an!$M$37,S2919&lt;&gt;"kahepoolne vajaduspõhine",RANK(D2919,$D2919:$D2919)+COUNTIFS($D$2:D2919,D2919,$F$2:F2919,F2919)-1&gt;1),"",
IF(AND(F2919="Peretoe teenus",H2919&lt;[2]an!$M$37,S2919="kahepoolne vajaduspõhine",U2919="",RANK(D2919,$D2919:$D2919)+COUNTIFS($D$2:D2919,D2919,$F$2:F2919,F2919)-1=1),X2919,
IF(AND(F2919="Peretoe teenus",H2919&lt;[2]an!$M$37,S2919="kahepoolne vajaduspõhine",U2919="",RANK(D2919,$D2919:$D2919)+COUNTIFS($D$2:D2919,D2919,$F$2:F2919,F2919)-1&gt;1),"",
IF(AND(F2919="Peretoe teenus",H2919&lt;[2]an!$M$37,S2919="kahepoolne vajaduspõhine",U2919&lt;[2]an!$M$37,RANK(D2919,$D2919:$D2919)+COUNTIFS($D$2:D2919,D2919,$F$2:F2919,F2919)-1=1),X2919,
IF(AND(F2919="Peretoe teenus",H2919&lt;[2]an!$M$37,S2919="kahepoolne vajaduspõhine",U2919&lt;[2]an!$M$37,RANK(D2919,$D2919:$D2919)+COUNTIFS($D$2:D2919,D2919,$F$2:F2919,F2919)-1&gt;1),"",
IF(AND(F2919="Peretoe teenus",H2919&lt;[2]an!$M$37,S2919="kahepoolne vajaduspõhine",U2919&gt;=[2]an!$M$37,U2919&lt;=[2]an!$M$38,RANK(D2919,$D2919:$D2919)+COUNTIFS($D$2:D2919,D2919,$F$2:F2919,F2919)-1=1),
((EOMONTH(U2919,0)-U2919+1)*X2919)/DAY(EOMONTH(U2919,0))+(DAY(U2919)-1)*100/DAY(EOMONTH(U2919,0)),
IF(AND(F2919="Peretoe teenus",H2919&lt;[2]an!$M$37,S2919="kahepoolne vajaduspõhine",U2919&gt;=[2]an!$M$37,U2919&lt;=[2]an!$M$38,RANK(D2919,$D2919:$D2919)+COUNTIFS($D$2:D2919,D2919,$F$2:F2919,F2919)-1&gt;1),"",
IF(AND(F2919="Peretoe teenus",H2919&lt;[2]an!$M$37,S2919="kahepoolne vajaduspõhine",U2919&gt;[2]an!$M$38,RANK(D2919,$D2919:$D2919)+COUNTIFS($D$2:D2919,D2919,$F$2:F2919,F2919)-1=1),X2919,
IF(AND(F2919="Peretoe teenus",H2919&lt;[2]an!$M$37,S2919="kahepoolne vajaduspõhine",U2919&gt;[2]an!$M$38,RANK(D2919,$D2919:$D2919)+COUNTIFS($D$2:D2919,D2919,$F$2:F2919,F2919)-1&gt;1),"",X2919*W2919)))))))))))))),"")</f>
        <v/>
      </c>
      <c r="Z2919" s="18" t="str">
        <f t="shared" si="136"/>
        <v/>
      </c>
      <c r="AA2919" s="19" t="str">
        <f>IFERROR(VLOOKUP(E2919,[2]an!$A$3:$B$81,2,FALSE),"")</f>
        <v/>
      </c>
      <c r="AB2919" s="19" t="str">
        <f>IFERROR(VLOOKUP(AA2919,[2]an!$C$2:$D$16,2,FALSE),"")</f>
        <v/>
      </c>
      <c r="AC2919" s="20"/>
      <c r="AD2919" s="21" t="str">
        <f>IF(A2919=[2]an!$F$36,VLOOKUP([2]an!$F$36,[2]an!$F$36:$H$36,3,FALSE),IF(A2919=[2]an!$F$35,VLOOKUP([2]an!$F$35,[2]an!$F$35:$H$35,3,FALSE),IF(A2919=[2]an!$F$33,VLOOKUP([2]an!$F$33,[2]an!$F$33:$H$33,3,FALSE),IF(A2919=[2]an!$F$31,VLOOKUP([2]an!$F$31,[2]an!$F$31:$H$31,3,FALSE),""))))</f>
        <v/>
      </c>
    </row>
    <row r="2920" spans="6:30" x14ac:dyDescent="0.2">
      <c r="F2920" s="10"/>
      <c r="G2920" s="8" t="str">
        <f t="shared" si="137"/>
        <v/>
      </c>
      <c r="H2920" s="13"/>
      <c r="K2920" s="13"/>
      <c r="L2920" s="10"/>
      <c r="M2920" s="10"/>
      <c r="S2920" s="8" t="str">
        <f>IFERROR(VLOOKUP(D2920,[1]peretoe_teenus!$A$2:$L$2000,5,FALSE),"")</f>
        <v/>
      </c>
      <c r="U2920" s="13"/>
      <c r="V2920" s="15" t="str" cm="1">
        <f t="array" ref="V2920">IFERROR(IF(AND(F2920="Tugigrupp",RANK(K2920,$K2920:$K2920)+COUNTIFS($K$2:K2920,K2920,$L$2:L2920,L2920,$M$2:M2920,M2920,$I$2:I2920,I2920,$G$2:G2920,G2920,$F$2:F2920,F2920)-1=1),SUMPRODUCT(($F$2:$F$4154=F2920)*($G$2:$G$4154=G2920)*($K$2:$K$4154=K2920)*($I$2:$I$4154=I2920)*($L$2:$L$4154=L2920)*($M$2:$M$4154=M2920)),""),"")</f>
        <v/>
      </c>
      <c r="W2920" s="15" t="str">
        <f t="shared" si="135"/>
        <v/>
      </c>
      <c r="X2920" s="16" t="str">
        <f>IF(AND(A2920=[2]an!$G$38,F2920=[2]an!$E$40),[2]an!$G$40,IF(AND(A2920=[2]an!$G$38,F2920=[2]an!$E$41),[2]an!$G$41,IF(AND(A2920=[2]an!$G$38,F2920=[2]an!$E$39,H2920&gt;=[2]an!$M$37),[2]an!$G$39,
IF(AND(A2920=[2]an!$G$38,F2920=[2]an!$E$39,H2920&lt;[2]an!$M$37,S2920="kahepoolne vajaduspõhine",U2920=""),[2]an!$M$40,
IF(AND(A2920=[2]an!$G$38,F2920=[2]an!$E$39,H2920&lt;[2]an!$M$37,S2920="kahepoolne vajaduspõhine",U2920&lt;&gt;""),[2]an!$G$39,
IF(AND(A2920=[2]an!$G$38,F2920=[2]an!$E$39,H2920&lt;[2]an!$M$37,S2920&lt;&gt;"kahepoolne vajaduspõhine"),[2]an!$G$39,
IF(AND(A2920=[2]an!$G$38,F2920=[2]an!$E$42),[2]an!$G$42,
IF(AND(A2920=[2]an!$H$38,F2920=[2]an!$E$40),[2]an!$H$40,IF(AND(A2920=[2]an!$H$38,F2920=[2]an!$E$41),[2]an!$H$41,IF(AND(A2920=[2]an!$H$38,F2920=[2]an!$E$39,H2920&gt;=[2]an!$M$37),[2]an!$H$39,
IF(AND(A2920=[2]an!$H$38,F2920=[2]an!$E$39,H2920&lt;[2]an!$M$37,S2920="kahepoolne vajaduspõhine",U2920=""),[2]an!$M$40,
IF(AND(A2920=[2]an!$H$38,F2920=[2]an!$E$39,H2920&lt;[2]an!$M$37,S2920="kahepoolne vajaduspõhine",U2920&lt;&gt;""),[2]an!$H$39,
IF(AND(A2920=[2]an!$H$38,F2920=[2]an!$E$39,H2920&lt;[2]an!$M$37,S2920&lt;&gt;"kahepoolne vajaduspõhine"),[2]an!$H$39,
IF(AND(A2920=[2]an!$H$38,F2920=[2]an!$E$42),[2]an!$H$42,
IF(AND(A2920=[2]an!$I$38,F2920=[2]an!$E$40),[2]an!$I$40,IF(AND(A2920=[2]an!$I$38,F2920=[2]an!$E$41),[2]an!$I$41,IF(AND(A2920=[2]an!$I$38,F2920=[2]an!$E$39,H2920&gt;=[2]an!$M$37),[2]an!$I$39,
IF(AND(A2920=[2]an!$I$38,F2920=[2]an!$E$39,H2920&lt;[2]an!$M$37,S2920="kahepoolne vajaduspõhine",U2920=""),[2]an!$M$40,
IF(AND(A2920=[2]an!$I$38,F2920=[2]an!$E$39,H2920&lt;[2]an!$M$37,S2920="kahepoolne vajaduspõhine",U2920&lt;&gt;""),[2]an!$I$39,
IF(AND(A2920=[2]an!$I$38,F2920=[2]an!$E$39,H2920&lt;[2]an!$M$37,S2920&lt;&gt;"kahepoolne vajaduspõhine"),[2]an!$I$39,
IF(AND(A2920=[2]an!$I$38,F2920=[2]an!$E$42),[2]an!$I$42,
IF(AND(A2920=[2]an!$J$38,F2920=[2]an!$E$40),[2]an!$J$40,IF(AND(A2920=[2]an!$J$38,F2920=[2]an!$E$41),[2]an!$J$41,IF(AND(A2920=[2]an!$J$38,F2920=[2]an!$E$39,H2920&gt;=[2]an!$M$37),[2]an!$J$39,
IF(AND(A2920=[2]an!$J$38,F2920=[2]an!$E$39,H2920&lt;[2]an!$M$37,S2920="kahepoolne vajaduspõhine",U2920=""),[2]an!$M$40,
IF(AND(A2920=[2]an!$J$38,F2920=[2]an!$E$39,H2920&lt;[2]an!$M$37,S2920="kahepoolne vajaduspõhine",U2920&lt;&gt;""),[2]an!$J$39,
IF(AND(A2920=[2]an!$J$38,F2920=[2]an!$E$39,H2920&lt;[2]an!$M$37,S2920&lt;&gt;"kahepoolne vajaduspõhine"),[2]an!$J$39,
IF(AND(A2920=[2]an!$J$38,F2920=[2]an!$E$42),[2]an!$J$42,""))))))))))))))))))))))))))))</f>
        <v/>
      </c>
      <c r="Y2920" s="17" t="str">
        <f>IFERROR(IF(F2920="Tugigrupp",0,
IF(AND(F2920="Peretoe teenus",H2920&gt;=[2]an!$M$37,RANK(D2920,$D2920:$D2920)+COUNTIFS($D$2:D2920,D2920,$F$2:F2920,F2920)-1&gt;1),"",
IF(AND(F2920="Peretoe teenus",H2920&gt;=[2]an!$M$37,RANK(D2920,$D2920:$D2920)+COUNTIFS($D$2:D2920,D2920,$F$2:F2920,F2920)-1=1,MONTH(H2920)=MONTH(K2920)=TRUE,YEAR(H2920)=YEAR(K2920)=TRUE),((EOMONTH(H2920,0)-H2920+1)*X2920)/DAY(EOMONTH(H2920,0)),
IF(AND(F2920="Peretoe teenus",H2920&gt;=[2]an!$M$37,RANK(D2920,$D2920:$D2920)+COUNTIFS($D$2:D2920,D2920,$F$2:F2920,F2920)-1=1),X2920,
IF(AND(F2920="Peretoe teenus",H2920&lt;[2]an!$M$37,S2920&lt;&gt;"kahepoolne vajaduspõhine",RANK(D2920,$D2920:$D2920)+COUNTIFS($D$2:D2920,D2920,$F$2:F2920,F2920)-1=1),X2920,
IF(AND(F2920="Peretoe teenus",H2920&lt;[2]an!$M$37,S2920&lt;&gt;"kahepoolne vajaduspõhine",RANK(D2920,$D2920:$D2920)+COUNTIFS($D$2:D2920,D2920,$F$2:F2920,F2920)-1&gt;1),"",
IF(AND(F2920="Peretoe teenus",H2920&lt;[2]an!$M$37,S2920="kahepoolne vajaduspõhine",U2920="",RANK(D2920,$D2920:$D2920)+COUNTIFS($D$2:D2920,D2920,$F$2:F2920,F2920)-1=1),X2920,
IF(AND(F2920="Peretoe teenus",H2920&lt;[2]an!$M$37,S2920="kahepoolne vajaduspõhine",U2920="",RANK(D2920,$D2920:$D2920)+COUNTIFS($D$2:D2920,D2920,$F$2:F2920,F2920)-1&gt;1),"",
IF(AND(F2920="Peretoe teenus",H2920&lt;[2]an!$M$37,S2920="kahepoolne vajaduspõhine",U2920&lt;[2]an!$M$37,RANK(D2920,$D2920:$D2920)+COUNTIFS($D$2:D2920,D2920,$F$2:F2920,F2920)-1=1),X2920,
IF(AND(F2920="Peretoe teenus",H2920&lt;[2]an!$M$37,S2920="kahepoolne vajaduspõhine",U2920&lt;[2]an!$M$37,RANK(D2920,$D2920:$D2920)+COUNTIFS($D$2:D2920,D2920,$F$2:F2920,F2920)-1&gt;1),"",
IF(AND(F2920="Peretoe teenus",H2920&lt;[2]an!$M$37,S2920="kahepoolne vajaduspõhine",U2920&gt;=[2]an!$M$37,U2920&lt;=[2]an!$M$38,RANK(D2920,$D2920:$D2920)+COUNTIFS($D$2:D2920,D2920,$F$2:F2920,F2920)-1=1),
((EOMONTH(U2920,0)-U2920+1)*X2920)/DAY(EOMONTH(U2920,0))+(DAY(U2920)-1)*100/DAY(EOMONTH(U2920,0)),
IF(AND(F2920="Peretoe teenus",H2920&lt;[2]an!$M$37,S2920="kahepoolne vajaduspõhine",U2920&gt;=[2]an!$M$37,U2920&lt;=[2]an!$M$38,RANK(D2920,$D2920:$D2920)+COUNTIFS($D$2:D2920,D2920,$F$2:F2920,F2920)-1&gt;1),"",
IF(AND(F2920="Peretoe teenus",H2920&lt;[2]an!$M$37,S2920="kahepoolne vajaduspõhine",U2920&gt;[2]an!$M$38,RANK(D2920,$D2920:$D2920)+COUNTIFS($D$2:D2920,D2920,$F$2:F2920,F2920)-1=1),X2920,
IF(AND(F2920="Peretoe teenus",H2920&lt;[2]an!$M$37,S2920="kahepoolne vajaduspõhine",U2920&gt;[2]an!$M$38,RANK(D2920,$D2920:$D2920)+COUNTIFS($D$2:D2920,D2920,$F$2:F2920,F2920)-1&gt;1),"",X2920*W2920)))))))))))))),"")</f>
        <v/>
      </c>
      <c r="Z2920" s="18" t="str">
        <f t="shared" si="136"/>
        <v/>
      </c>
      <c r="AA2920" s="19" t="str">
        <f>IFERROR(VLOOKUP(E2920,[2]an!$A$3:$B$81,2,FALSE),"")</f>
        <v/>
      </c>
      <c r="AB2920" s="19" t="str">
        <f>IFERROR(VLOOKUP(AA2920,[2]an!$C$2:$D$16,2,FALSE),"")</f>
        <v/>
      </c>
      <c r="AC2920" s="20"/>
      <c r="AD2920" s="21" t="str">
        <f>IF(A2920=[2]an!$F$36,VLOOKUP([2]an!$F$36,[2]an!$F$36:$H$36,3,FALSE),IF(A2920=[2]an!$F$35,VLOOKUP([2]an!$F$35,[2]an!$F$35:$H$35,3,FALSE),IF(A2920=[2]an!$F$33,VLOOKUP([2]an!$F$33,[2]an!$F$33:$H$33,3,FALSE),IF(A2920=[2]an!$F$31,VLOOKUP([2]an!$F$31,[2]an!$F$31:$H$31,3,FALSE),""))))</f>
        <v/>
      </c>
    </row>
    <row r="2921" spans="6:30" x14ac:dyDescent="0.2">
      <c r="F2921" s="10"/>
      <c r="G2921" s="8" t="str">
        <f t="shared" si="137"/>
        <v/>
      </c>
      <c r="H2921" s="13"/>
      <c r="K2921" s="13"/>
      <c r="L2921" s="10"/>
      <c r="M2921" s="10"/>
      <c r="S2921" s="8" t="str">
        <f>IFERROR(VLOOKUP(D2921,[1]peretoe_teenus!$A$2:$L$2000,5,FALSE),"")</f>
        <v/>
      </c>
      <c r="U2921" s="13"/>
      <c r="V2921" s="15" t="str" cm="1">
        <f t="array" ref="V2921">IFERROR(IF(AND(F2921="Tugigrupp",RANK(K2921,$K2921:$K2921)+COUNTIFS($K$2:K2921,K2921,$L$2:L2921,L2921,$M$2:M2921,M2921,$I$2:I2921,I2921,$G$2:G2921,G2921,$F$2:F2921,F2921)-1=1),SUMPRODUCT(($F$2:$F$4154=F2921)*($G$2:$G$4154=G2921)*($K$2:$K$4154=K2921)*($I$2:$I$4154=I2921)*($L$2:$L$4154=L2921)*($M$2:$M$4154=M2921)),""),"")</f>
        <v/>
      </c>
      <c r="W2921" s="15" t="str">
        <f t="shared" si="135"/>
        <v/>
      </c>
      <c r="X2921" s="16" t="str">
        <f>IF(AND(A2921=[2]an!$G$38,F2921=[2]an!$E$40),[2]an!$G$40,IF(AND(A2921=[2]an!$G$38,F2921=[2]an!$E$41),[2]an!$G$41,IF(AND(A2921=[2]an!$G$38,F2921=[2]an!$E$39,H2921&gt;=[2]an!$M$37),[2]an!$G$39,
IF(AND(A2921=[2]an!$G$38,F2921=[2]an!$E$39,H2921&lt;[2]an!$M$37,S2921="kahepoolne vajaduspõhine",U2921=""),[2]an!$M$40,
IF(AND(A2921=[2]an!$G$38,F2921=[2]an!$E$39,H2921&lt;[2]an!$M$37,S2921="kahepoolne vajaduspõhine",U2921&lt;&gt;""),[2]an!$G$39,
IF(AND(A2921=[2]an!$G$38,F2921=[2]an!$E$39,H2921&lt;[2]an!$M$37,S2921&lt;&gt;"kahepoolne vajaduspõhine"),[2]an!$G$39,
IF(AND(A2921=[2]an!$G$38,F2921=[2]an!$E$42),[2]an!$G$42,
IF(AND(A2921=[2]an!$H$38,F2921=[2]an!$E$40),[2]an!$H$40,IF(AND(A2921=[2]an!$H$38,F2921=[2]an!$E$41),[2]an!$H$41,IF(AND(A2921=[2]an!$H$38,F2921=[2]an!$E$39,H2921&gt;=[2]an!$M$37),[2]an!$H$39,
IF(AND(A2921=[2]an!$H$38,F2921=[2]an!$E$39,H2921&lt;[2]an!$M$37,S2921="kahepoolne vajaduspõhine",U2921=""),[2]an!$M$40,
IF(AND(A2921=[2]an!$H$38,F2921=[2]an!$E$39,H2921&lt;[2]an!$M$37,S2921="kahepoolne vajaduspõhine",U2921&lt;&gt;""),[2]an!$H$39,
IF(AND(A2921=[2]an!$H$38,F2921=[2]an!$E$39,H2921&lt;[2]an!$M$37,S2921&lt;&gt;"kahepoolne vajaduspõhine"),[2]an!$H$39,
IF(AND(A2921=[2]an!$H$38,F2921=[2]an!$E$42),[2]an!$H$42,
IF(AND(A2921=[2]an!$I$38,F2921=[2]an!$E$40),[2]an!$I$40,IF(AND(A2921=[2]an!$I$38,F2921=[2]an!$E$41),[2]an!$I$41,IF(AND(A2921=[2]an!$I$38,F2921=[2]an!$E$39,H2921&gt;=[2]an!$M$37),[2]an!$I$39,
IF(AND(A2921=[2]an!$I$38,F2921=[2]an!$E$39,H2921&lt;[2]an!$M$37,S2921="kahepoolne vajaduspõhine",U2921=""),[2]an!$M$40,
IF(AND(A2921=[2]an!$I$38,F2921=[2]an!$E$39,H2921&lt;[2]an!$M$37,S2921="kahepoolne vajaduspõhine",U2921&lt;&gt;""),[2]an!$I$39,
IF(AND(A2921=[2]an!$I$38,F2921=[2]an!$E$39,H2921&lt;[2]an!$M$37,S2921&lt;&gt;"kahepoolne vajaduspõhine"),[2]an!$I$39,
IF(AND(A2921=[2]an!$I$38,F2921=[2]an!$E$42),[2]an!$I$42,
IF(AND(A2921=[2]an!$J$38,F2921=[2]an!$E$40),[2]an!$J$40,IF(AND(A2921=[2]an!$J$38,F2921=[2]an!$E$41),[2]an!$J$41,IF(AND(A2921=[2]an!$J$38,F2921=[2]an!$E$39,H2921&gt;=[2]an!$M$37),[2]an!$J$39,
IF(AND(A2921=[2]an!$J$38,F2921=[2]an!$E$39,H2921&lt;[2]an!$M$37,S2921="kahepoolne vajaduspõhine",U2921=""),[2]an!$M$40,
IF(AND(A2921=[2]an!$J$38,F2921=[2]an!$E$39,H2921&lt;[2]an!$M$37,S2921="kahepoolne vajaduspõhine",U2921&lt;&gt;""),[2]an!$J$39,
IF(AND(A2921=[2]an!$J$38,F2921=[2]an!$E$39,H2921&lt;[2]an!$M$37,S2921&lt;&gt;"kahepoolne vajaduspõhine"),[2]an!$J$39,
IF(AND(A2921=[2]an!$J$38,F2921=[2]an!$E$42),[2]an!$J$42,""))))))))))))))))))))))))))))</f>
        <v/>
      </c>
      <c r="Y2921" s="17" t="str">
        <f>IFERROR(IF(F2921="Tugigrupp",0,
IF(AND(F2921="Peretoe teenus",H2921&gt;=[2]an!$M$37,RANK(D2921,$D2921:$D2921)+COUNTIFS($D$2:D2921,D2921,$F$2:F2921,F2921)-1&gt;1),"",
IF(AND(F2921="Peretoe teenus",H2921&gt;=[2]an!$M$37,RANK(D2921,$D2921:$D2921)+COUNTIFS($D$2:D2921,D2921,$F$2:F2921,F2921)-1=1,MONTH(H2921)=MONTH(K2921)=TRUE,YEAR(H2921)=YEAR(K2921)=TRUE),((EOMONTH(H2921,0)-H2921+1)*X2921)/DAY(EOMONTH(H2921,0)),
IF(AND(F2921="Peretoe teenus",H2921&gt;=[2]an!$M$37,RANK(D2921,$D2921:$D2921)+COUNTIFS($D$2:D2921,D2921,$F$2:F2921,F2921)-1=1),X2921,
IF(AND(F2921="Peretoe teenus",H2921&lt;[2]an!$M$37,S2921&lt;&gt;"kahepoolne vajaduspõhine",RANK(D2921,$D2921:$D2921)+COUNTIFS($D$2:D2921,D2921,$F$2:F2921,F2921)-1=1),X2921,
IF(AND(F2921="Peretoe teenus",H2921&lt;[2]an!$M$37,S2921&lt;&gt;"kahepoolne vajaduspõhine",RANK(D2921,$D2921:$D2921)+COUNTIFS($D$2:D2921,D2921,$F$2:F2921,F2921)-1&gt;1),"",
IF(AND(F2921="Peretoe teenus",H2921&lt;[2]an!$M$37,S2921="kahepoolne vajaduspõhine",U2921="",RANK(D2921,$D2921:$D2921)+COUNTIFS($D$2:D2921,D2921,$F$2:F2921,F2921)-1=1),X2921,
IF(AND(F2921="Peretoe teenus",H2921&lt;[2]an!$M$37,S2921="kahepoolne vajaduspõhine",U2921="",RANK(D2921,$D2921:$D2921)+COUNTIFS($D$2:D2921,D2921,$F$2:F2921,F2921)-1&gt;1),"",
IF(AND(F2921="Peretoe teenus",H2921&lt;[2]an!$M$37,S2921="kahepoolne vajaduspõhine",U2921&lt;[2]an!$M$37,RANK(D2921,$D2921:$D2921)+COUNTIFS($D$2:D2921,D2921,$F$2:F2921,F2921)-1=1),X2921,
IF(AND(F2921="Peretoe teenus",H2921&lt;[2]an!$M$37,S2921="kahepoolne vajaduspõhine",U2921&lt;[2]an!$M$37,RANK(D2921,$D2921:$D2921)+COUNTIFS($D$2:D2921,D2921,$F$2:F2921,F2921)-1&gt;1),"",
IF(AND(F2921="Peretoe teenus",H2921&lt;[2]an!$M$37,S2921="kahepoolne vajaduspõhine",U2921&gt;=[2]an!$M$37,U2921&lt;=[2]an!$M$38,RANK(D2921,$D2921:$D2921)+COUNTIFS($D$2:D2921,D2921,$F$2:F2921,F2921)-1=1),
((EOMONTH(U2921,0)-U2921+1)*X2921)/DAY(EOMONTH(U2921,0))+(DAY(U2921)-1)*100/DAY(EOMONTH(U2921,0)),
IF(AND(F2921="Peretoe teenus",H2921&lt;[2]an!$M$37,S2921="kahepoolne vajaduspõhine",U2921&gt;=[2]an!$M$37,U2921&lt;=[2]an!$M$38,RANK(D2921,$D2921:$D2921)+COUNTIFS($D$2:D2921,D2921,$F$2:F2921,F2921)-1&gt;1),"",
IF(AND(F2921="Peretoe teenus",H2921&lt;[2]an!$M$37,S2921="kahepoolne vajaduspõhine",U2921&gt;[2]an!$M$38,RANK(D2921,$D2921:$D2921)+COUNTIFS($D$2:D2921,D2921,$F$2:F2921,F2921)-1=1),X2921,
IF(AND(F2921="Peretoe teenus",H2921&lt;[2]an!$M$37,S2921="kahepoolne vajaduspõhine",U2921&gt;[2]an!$M$38,RANK(D2921,$D2921:$D2921)+COUNTIFS($D$2:D2921,D2921,$F$2:F2921,F2921)-1&gt;1),"",X2921*W2921)))))))))))))),"")</f>
        <v/>
      </c>
      <c r="Z2921" s="18" t="str">
        <f t="shared" si="136"/>
        <v/>
      </c>
      <c r="AA2921" s="19" t="str">
        <f>IFERROR(VLOOKUP(E2921,[2]an!$A$3:$B$81,2,FALSE),"")</f>
        <v/>
      </c>
      <c r="AB2921" s="19" t="str">
        <f>IFERROR(VLOOKUP(AA2921,[2]an!$C$2:$D$16,2,FALSE),"")</f>
        <v/>
      </c>
      <c r="AC2921" s="20"/>
      <c r="AD2921" s="21" t="str">
        <f>IF(A2921=[2]an!$F$36,VLOOKUP([2]an!$F$36,[2]an!$F$36:$H$36,3,FALSE),IF(A2921=[2]an!$F$35,VLOOKUP([2]an!$F$35,[2]an!$F$35:$H$35,3,FALSE),IF(A2921=[2]an!$F$33,VLOOKUP([2]an!$F$33,[2]an!$F$33:$H$33,3,FALSE),IF(A2921=[2]an!$F$31,VLOOKUP([2]an!$F$31,[2]an!$F$31:$H$31,3,FALSE),""))))</f>
        <v/>
      </c>
    </row>
    <row r="2922" spans="6:30" x14ac:dyDescent="0.2">
      <c r="F2922" s="10"/>
      <c r="G2922" s="8" t="str">
        <f t="shared" si="137"/>
        <v/>
      </c>
      <c r="H2922" s="13"/>
      <c r="K2922" s="13"/>
      <c r="L2922" s="10"/>
      <c r="M2922" s="10"/>
      <c r="S2922" s="8" t="str">
        <f>IFERROR(VLOOKUP(D2922,[1]peretoe_teenus!$A$2:$L$2000,5,FALSE),"")</f>
        <v/>
      </c>
      <c r="U2922" s="13"/>
      <c r="V2922" s="15" t="str" cm="1">
        <f t="array" ref="V2922">IFERROR(IF(AND(F2922="Tugigrupp",RANK(K2922,$K2922:$K2922)+COUNTIFS($K$2:K2922,K2922,$L$2:L2922,L2922,$M$2:M2922,M2922,$I$2:I2922,I2922,$G$2:G2922,G2922,$F$2:F2922,F2922)-1=1),SUMPRODUCT(($F$2:$F$4154=F2922)*($G$2:$G$4154=G2922)*($K$2:$K$4154=K2922)*($I$2:$I$4154=I2922)*($L$2:$L$4154=L2922)*($M$2:$M$4154=M2922)),""),"")</f>
        <v/>
      </c>
      <c r="W2922" s="15" t="str">
        <f t="shared" si="135"/>
        <v/>
      </c>
      <c r="X2922" s="16" t="str">
        <f>IF(AND(A2922=[2]an!$G$38,F2922=[2]an!$E$40),[2]an!$G$40,IF(AND(A2922=[2]an!$G$38,F2922=[2]an!$E$41),[2]an!$G$41,IF(AND(A2922=[2]an!$G$38,F2922=[2]an!$E$39,H2922&gt;=[2]an!$M$37),[2]an!$G$39,
IF(AND(A2922=[2]an!$G$38,F2922=[2]an!$E$39,H2922&lt;[2]an!$M$37,S2922="kahepoolne vajaduspõhine",U2922=""),[2]an!$M$40,
IF(AND(A2922=[2]an!$G$38,F2922=[2]an!$E$39,H2922&lt;[2]an!$M$37,S2922="kahepoolne vajaduspõhine",U2922&lt;&gt;""),[2]an!$G$39,
IF(AND(A2922=[2]an!$G$38,F2922=[2]an!$E$39,H2922&lt;[2]an!$M$37,S2922&lt;&gt;"kahepoolne vajaduspõhine"),[2]an!$G$39,
IF(AND(A2922=[2]an!$G$38,F2922=[2]an!$E$42),[2]an!$G$42,
IF(AND(A2922=[2]an!$H$38,F2922=[2]an!$E$40),[2]an!$H$40,IF(AND(A2922=[2]an!$H$38,F2922=[2]an!$E$41),[2]an!$H$41,IF(AND(A2922=[2]an!$H$38,F2922=[2]an!$E$39,H2922&gt;=[2]an!$M$37),[2]an!$H$39,
IF(AND(A2922=[2]an!$H$38,F2922=[2]an!$E$39,H2922&lt;[2]an!$M$37,S2922="kahepoolne vajaduspõhine",U2922=""),[2]an!$M$40,
IF(AND(A2922=[2]an!$H$38,F2922=[2]an!$E$39,H2922&lt;[2]an!$M$37,S2922="kahepoolne vajaduspõhine",U2922&lt;&gt;""),[2]an!$H$39,
IF(AND(A2922=[2]an!$H$38,F2922=[2]an!$E$39,H2922&lt;[2]an!$M$37,S2922&lt;&gt;"kahepoolne vajaduspõhine"),[2]an!$H$39,
IF(AND(A2922=[2]an!$H$38,F2922=[2]an!$E$42),[2]an!$H$42,
IF(AND(A2922=[2]an!$I$38,F2922=[2]an!$E$40),[2]an!$I$40,IF(AND(A2922=[2]an!$I$38,F2922=[2]an!$E$41),[2]an!$I$41,IF(AND(A2922=[2]an!$I$38,F2922=[2]an!$E$39,H2922&gt;=[2]an!$M$37),[2]an!$I$39,
IF(AND(A2922=[2]an!$I$38,F2922=[2]an!$E$39,H2922&lt;[2]an!$M$37,S2922="kahepoolne vajaduspõhine",U2922=""),[2]an!$M$40,
IF(AND(A2922=[2]an!$I$38,F2922=[2]an!$E$39,H2922&lt;[2]an!$M$37,S2922="kahepoolne vajaduspõhine",U2922&lt;&gt;""),[2]an!$I$39,
IF(AND(A2922=[2]an!$I$38,F2922=[2]an!$E$39,H2922&lt;[2]an!$M$37,S2922&lt;&gt;"kahepoolne vajaduspõhine"),[2]an!$I$39,
IF(AND(A2922=[2]an!$I$38,F2922=[2]an!$E$42),[2]an!$I$42,
IF(AND(A2922=[2]an!$J$38,F2922=[2]an!$E$40),[2]an!$J$40,IF(AND(A2922=[2]an!$J$38,F2922=[2]an!$E$41),[2]an!$J$41,IF(AND(A2922=[2]an!$J$38,F2922=[2]an!$E$39,H2922&gt;=[2]an!$M$37),[2]an!$J$39,
IF(AND(A2922=[2]an!$J$38,F2922=[2]an!$E$39,H2922&lt;[2]an!$M$37,S2922="kahepoolne vajaduspõhine",U2922=""),[2]an!$M$40,
IF(AND(A2922=[2]an!$J$38,F2922=[2]an!$E$39,H2922&lt;[2]an!$M$37,S2922="kahepoolne vajaduspõhine",U2922&lt;&gt;""),[2]an!$J$39,
IF(AND(A2922=[2]an!$J$38,F2922=[2]an!$E$39,H2922&lt;[2]an!$M$37,S2922&lt;&gt;"kahepoolne vajaduspõhine"),[2]an!$J$39,
IF(AND(A2922=[2]an!$J$38,F2922=[2]an!$E$42),[2]an!$J$42,""))))))))))))))))))))))))))))</f>
        <v/>
      </c>
      <c r="Y2922" s="17" t="str">
        <f>IFERROR(IF(F2922="Tugigrupp",0,
IF(AND(F2922="Peretoe teenus",H2922&gt;=[2]an!$M$37,RANK(D2922,$D2922:$D2922)+COUNTIFS($D$2:D2922,D2922,$F$2:F2922,F2922)-1&gt;1),"",
IF(AND(F2922="Peretoe teenus",H2922&gt;=[2]an!$M$37,RANK(D2922,$D2922:$D2922)+COUNTIFS($D$2:D2922,D2922,$F$2:F2922,F2922)-1=1,MONTH(H2922)=MONTH(K2922)=TRUE,YEAR(H2922)=YEAR(K2922)=TRUE),((EOMONTH(H2922,0)-H2922+1)*X2922)/DAY(EOMONTH(H2922,0)),
IF(AND(F2922="Peretoe teenus",H2922&gt;=[2]an!$M$37,RANK(D2922,$D2922:$D2922)+COUNTIFS($D$2:D2922,D2922,$F$2:F2922,F2922)-1=1),X2922,
IF(AND(F2922="Peretoe teenus",H2922&lt;[2]an!$M$37,S2922&lt;&gt;"kahepoolne vajaduspõhine",RANK(D2922,$D2922:$D2922)+COUNTIFS($D$2:D2922,D2922,$F$2:F2922,F2922)-1=1),X2922,
IF(AND(F2922="Peretoe teenus",H2922&lt;[2]an!$M$37,S2922&lt;&gt;"kahepoolne vajaduspõhine",RANK(D2922,$D2922:$D2922)+COUNTIFS($D$2:D2922,D2922,$F$2:F2922,F2922)-1&gt;1),"",
IF(AND(F2922="Peretoe teenus",H2922&lt;[2]an!$M$37,S2922="kahepoolne vajaduspõhine",U2922="",RANK(D2922,$D2922:$D2922)+COUNTIFS($D$2:D2922,D2922,$F$2:F2922,F2922)-1=1),X2922,
IF(AND(F2922="Peretoe teenus",H2922&lt;[2]an!$M$37,S2922="kahepoolne vajaduspõhine",U2922="",RANK(D2922,$D2922:$D2922)+COUNTIFS($D$2:D2922,D2922,$F$2:F2922,F2922)-1&gt;1),"",
IF(AND(F2922="Peretoe teenus",H2922&lt;[2]an!$M$37,S2922="kahepoolne vajaduspõhine",U2922&lt;[2]an!$M$37,RANK(D2922,$D2922:$D2922)+COUNTIFS($D$2:D2922,D2922,$F$2:F2922,F2922)-1=1),X2922,
IF(AND(F2922="Peretoe teenus",H2922&lt;[2]an!$M$37,S2922="kahepoolne vajaduspõhine",U2922&lt;[2]an!$M$37,RANK(D2922,$D2922:$D2922)+COUNTIFS($D$2:D2922,D2922,$F$2:F2922,F2922)-1&gt;1),"",
IF(AND(F2922="Peretoe teenus",H2922&lt;[2]an!$M$37,S2922="kahepoolne vajaduspõhine",U2922&gt;=[2]an!$M$37,U2922&lt;=[2]an!$M$38,RANK(D2922,$D2922:$D2922)+COUNTIFS($D$2:D2922,D2922,$F$2:F2922,F2922)-1=1),
((EOMONTH(U2922,0)-U2922+1)*X2922)/DAY(EOMONTH(U2922,0))+(DAY(U2922)-1)*100/DAY(EOMONTH(U2922,0)),
IF(AND(F2922="Peretoe teenus",H2922&lt;[2]an!$M$37,S2922="kahepoolne vajaduspõhine",U2922&gt;=[2]an!$M$37,U2922&lt;=[2]an!$M$38,RANK(D2922,$D2922:$D2922)+COUNTIFS($D$2:D2922,D2922,$F$2:F2922,F2922)-1&gt;1),"",
IF(AND(F2922="Peretoe teenus",H2922&lt;[2]an!$M$37,S2922="kahepoolne vajaduspõhine",U2922&gt;[2]an!$M$38,RANK(D2922,$D2922:$D2922)+COUNTIFS($D$2:D2922,D2922,$F$2:F2922,F2922)-1=1),X2922,
IF(AND(F2922="Peretoe teenus",H2922&lt;[2]an!$M$37,S2922="kahepoolne vajaduspõhine",U2922&gt;[2]an!$M$38,RANK(D2922,$D2922:$D2922)+COUNTIFS($D$2:D2922,D2922,$F$2:F2922,F2922)-1&gt;1),"",X2922*W2922)))))))))))))),"")</f>
        <v/>
      </c>
      <c r="Z2922" s="18" t="str">
        <f t="shared" si="136"/>
        <v/>
      </c>
      <c r="AA2922" s="19" t="str">
        <f>IFERROR(VLOOKUP(E2922,[2]an!$A$3:$B$81,2,FALSE),"")</f>
        <v/>
      </c>
      <c r="AB2922" s="19" t="str">
        <f>IFERROR(VLOOKUP(AA2922,[2]an!$C$2:$D$16,2,FALSE),"")</f>
        <v/>
      </c>
      <c r="AC2922" s="20"/>
      <c r="AD2922" s="21" t="str">
        <f>IF(A2922=[2]an!$F$36,VLOOKUP([2]an!$F$36,[2]an!$F$36:$H$36,3,FALSE),IF(A2922=[2]an!$F$35,VLOOKUP([2]an!$F$35,[2]an!$F$35:$H$35,3,FALSE),IF(A2922=[2]an!$F$33,VLOOKUP([2]an!$F$33,[2]an!$F$33:$H$33,3,FALSE),IF(A2922=[2]an!$F$31,VLOOKUP([2]an!$F$31,[2]an!$F$31:$H$31,3,FALSE),""))))</f>
        <v/>
      </c>
    </row>
    <row r="2923" spans="6:30" x14ac:dyDescent="0.2">
      <c r="F2923" s="10"/>
      <c r="G2923" s="8" t="str">
        <f t="shared" si="137"/>
        <v/>
      </c>
      <c r="H2923" s="13"/>
      <c r="K2923" s="13"/>
      <c r="L2923" s="10"/>
      <c r="M2923" s="10"/>
      <c r="S2923" s="8" t="str">
        <f>IFERROR(VLOOKUP(D2923,[1]peretoe_teenus!$A$2:$L$2000,5,FALSE),"")</f>
        <v/>
      </c>
      <c r="U2923" s="13"/>
      <c r="V2923" s="15" t="str" cm="1">
        <f t="array" ref="V2923">IFERROR(IF(AND(F2923="Tugigrupp",RANK(K2923,$K2923:$K2923)+COUNTIFS($K$2:K2923,K2923,$L$2:L2923,L2923,$M$2:M2923,M2923,$I$2:I2923,I2923,$G$2:G2923,G2923,$F$2:F2923,F2923)-1=1),SUMPRODUCT(($F$2:$F$4154=F2923)*($G$2:$G$4154=G2923)*($K$2:$K$4154=K2923)*($I$2:$I$4154=I2923)*($L$2:$L$4154=L2923)*($M$2:$M$4154=M2923)),""),"")</f>
        <v/>
      </c>
      <c r="W2923" s="15" t="str">
        <f t="shared" si="135"/>
        <v/>
      </c>
      <c r="X2923" s="16" t="str">
        <f>IF(AND(A2923=[2]an!$G$38,F2923=[2]an!$E$40),[2]an!$G$40,IF(AND(A2923=[2]an!$G$38,F2923=[2]an!$E$41),[2]an!$G$41,IF(AND(A2923=[2]an!$G$38,F2923=[2]an!$E$39,H2923&gt;=[2]an!$M$37),[2]an!$G$39,
IF(AND(A2923=[2]an!$G$38,F2923=[2]an!$E$39,H2923&lt;[2]an!$M$37,S2923="kahepoolne vajaduspõhine",U2923=""),[2]an!$M$40,
IF(AND(A2923=[2]an!$G$38,F2923=[2]an!$E$39,H2923&lt;[2]an!$M$37,S2923="kahepoolne vajaduspõhine",U2923&lt;&gt;""),[2]an!$G$39,
IF(AND(A2923=[2]an!$G$38,F2923=[2]an!$E$39,H2923&lt;[2]an!$M$37,S2923&lt;&gt;"kahepoolne vajaduspõhine"),[2]an!$G$39,
IF(AND(A2923=[2]an!$G$38,F2923=[2]an!$E$42),[2]an!$G$42,
IF(AND(A2923=[2]an!$H$38,F2923=[2]an!$E$40),[2]an!$H$40,IF(AND(A2923=[2]an!$H$38,F2923=[2]an!$E$41),[2]an!$H$41,IF(AND(A2923=[2]an!$H$38,F2923=[2]an!$E$39,H2923&gt;=[2]an!$M$37),[2]an!$H$39,
IF(AND(A2923=[2]an!$H$38,F2923=[2]an!$E$39,H2923&lt;[2]an!$M$37,S2923="kahepoolne vajaduspõhine",U2923=""),[2]an!$M$40,
IF(AND(A2923=[2]an!$H$38,F2923=[2]an!$E$39,H2923&lt;[2]an!$M$37,S2923="kahepoolne vajaduspõhine",U2923&lt;&gt;""),[2]an!$H$39,
IF(AND(A2923=[2]an!$H$38,F2923=[2]an!$E$39,H2923&lt;[2]an!$M$37,S2923&lt;&gt;"kahepoolne vajaduspõhine"),[2]an!$H$39,
IF(AND(A2923=[2]an!$H$38,F2923=[2]an!$E$42),[2]an!$H$42,
IF(AND(A2923=[2]an!$I$38,F2923=[2]an!$E$40),[2]an!$I$40,IF(AND(A2923=[2]an!$I$38,F2923=[2]an!$E$41),[2]an!$I$41,IF(AND(A2923=[2]an!$I$38,F2923=[2]an!$E$39,H2923&gt;=[2]an!$M$37),[2]an!$I$39,
IF(AND(A2923=[2]an!$I$38,F2923=[2]an!$E$39,H2923&lt;[2]an!$M$37,S2923="kahepoolne vajaduspõhine",U2923=""),[2]an!$M$40,
IF(AND(A2923=[2]an!$I$38,F2923=[2]an!$E$39,H2923&lt;[2]an!$M$37,S2923="kahepoolne vajaduspõhine",U2923&lt;&gt;""),[2]an!$I$39,
IF(AND(A2923=[2]an!$I$38,F2923=[2]an!$E$39,H2923&lt;[2]an!$M$37,S2923&lt;&gt;"kahepoolne vajaduspõhine"),[2]an!$I$39,
IF(AND(A2923=[2]an!$I$38,F2923=[2]an!$E$42),[2]an!$I$42,
IF(AND(A2923=[2]an!$J$38,F2923=[2]an!$E$40),[2]an!$J$40,IF(AND(A2923=[2]an!$J$38,F2923=[2]an!$E$41),[2]an!$J$41,IF(AND(A2923=[2]an!$J$38,F2923=[2]an!$E$39,H2923&gt;=[2]an!$M$37),[2]an!$J$39,
IF(AND(A2923=[2]an!$J$38,F2923=[2]an!$E$39,H2923&lt;[2]an!$M$37,S2923="kahepoolne vajaduspõhine",U2923=""),[2]an!$M$40,
IF(AND(A2923=[2]an!$J$38,F2923=[2]an!$E$39,H2923&lt;[2]an!$M$37,S2923="kahepoolne vajaduspõhine",U2923&lt;&gt;""),[2]an!$J$39,
IF(AND(A2923=[2]an!$J$38,F2923=[2]an!$E$39,H2923&lt;[2]an!$M$37,S2923&lt;&gt;"kahepoolne vajaduspõhine"),[2]an!$J$39,
IF(AND(A2923=[2]an!$J$38,F2923=[2]an!$E$42),[2]an!$J$42,""))))))))))))))))))))))))))))</f>
        <v/>
      </c>
      <c r="Y2923" s="17" t="str">
        <f>IFERROR(IF(F2923="Tugigrupp",0,
IF(AND(F2923="Peretoe teenus",H2923&gt;=[2]an!$M$37,RANK(D2923,$D2923:$D2923)+COUNTIFS($D$2:D2923,D2923,$F$2:F2923,F2923)-1&gt;1),"",
IF(AND(F2923="Peretoe teenus",H2923&gt;=[2]an!$M$37,RANK(D2923,$D2923:$D2923)+COUNTIFS($D$2:D2923,D2923,$F$2:F2923,F2923)-1=1,MONTH(H2923)=MONTH(K2923)=TRUE,YEAR(H2923)=YEAR(K2923)=TRUE),((EOMONTH(H2923,0)-H2923+1)*X2923)/DAY(EOMONTH(H2923,0)),
IF(AND(F2923="Peretoe teenus",H2923&gt;=[2]an!$M$37,RANK(D2923,$D2923:$D2923)+COUNTIFS($D$2:D2923,D2923,$F$2:F2923,F2923)-1=1),X2923,
IF(AND(F2923="Peretoe teenus",H2923&lt;[2]an!$M$37,S2923&lt;&gt;"kahepoolne vajaduspõhine",RANK(D2923,$D2923:$D2923)+COUNTIFS($D$2:D2923,D2923,$F$2:F2923,F2923)-1=1),X2923,
IF(AND(F2923="Peretoe teenus",H2923&lt;[2]an!$M$37,S2923&lt;&gt;"kahepoolne vajaduspõhine",RANK(D2923,$D2923:$D2923)+COUNTIFS($D$2:D2923,D2923,$F$2:F2923,F2923)-1&gt;1),"",
IF(AND(F2923="Peretoe teenus",H2923&lt;[2]an!$M$37,S2923="kahepoolne vajaduspõhine",U2923="",RANK(D2923,$D2923:$D2923)+COUNTIFS($D$2:D2923,D2923,$F$2:F2923,F2923)-1=1),X2923,
IF(AND(F2923="Peretoe teenus",H2923&lt;[2]an!$M$37,S2923="kahepoolne vajaduspõhine",U2923="",RANK(D2923,$D2923:$D2923)+COUNTIFS($D$2:D2923,D2923,$F$2:F2923,F2923)-1&gt;1),"",
IF(AND(F2923="Peretoe teenus",H2923&lt;[2]an!$M$37,S2923="kahepoolne vajaduspõhine",U2923&lt;[2]an!$M$37,RANK(D2923,$D2923:$D2923)+COUNTIFS($D$2:D2923,D2923,$F$2:F2923,F2923)-1=1),X2923,
IF(AND(F2923="Peretoe teenus",H2923&lt;[2]an!$M$37,S2923="kahepoolne vajaduspõhine",U2923&lt;[2]an!$M$37,RANK(D2923,$D2923:$D2923)+COUNTIFS($D$2:D2923,D2923,$F$2:F2923,F2923)-1&gt;1),"",
IF(AND(F2923="Peretoe teenus",H2923&lt;[2]an!$M$37,S2923="kahepoolne vajaduspõhine",U2923&gt;=[2]an!$M$37,U2923&lt;=[2]an!$M$38,RANK(D2923,$D2923:$D2923)+COUNTIFS($D$2:D2923,D2923,$F$2:F2923,F2923)-1=1),
((EOMONTH(U2923,0)-U2923+1)*X2923)/DAY(EOMONTH(U2923,0))+(DAY(U2923)-1)*100/DAY(EOMONTH(U2923,0)),
IF(AND(F2923="Peretoe teenus",H2923&lt;[2]an!$M$37,S2923="kahepoolne vajaduspõhine",U2923&gt;=[2]an!$M$37,U2923&lt;=[2]an!$M$38,RANK(D2923,$D2923:$D2923)+COUNTIFS($D$2:D2923,D2923,$F$2:F2923,F2923)-1&gt;1),"",
IF(AND(F2923="Peretoe teenus",H2923&lt;[2]an!$M$37,S2923="kahepoolne vajaduspõhine",U2923&gt;[2]an!$M$38,RANK(D2923,$D2923:$D2923)+COUNTIFS($D$2:D2923,D2923,$F$2:F2923,F2923)-1=1),X2923,
IF(AND(F2923="Peretoe teenus",H2923&lt;[2]an!$M$37,S2923="kahepoolne vajaduspõhine",U2923&gt;[2]an!$M$38,RANK(D2923,$D2923:$D2923)+COUNTIFS($D$2:D2923,D2923,$F$2:F2923,F2923)-1&gt;1),"",X2923*W2923)))))))))))))),"")</f>
        <v/>
      </c>
      <c r="Z2923" s="18" t="str">
        <f t="shared" si="136"/>
        <v/>
      </c>
      <c r="AA2923" s="19" t="str">
        <f>IFERROR(VLOOKUP(E2923,[2]an!$A$3:$B$81,2,FALSE),"")</f>
        <v/>
      </c>
      <c r="AB2923" s="19" t="str">
        <f>IFERROR(VLOOKUP(AA2923,[2]an!$C$2:$D$16,2,FALSE),"")</f>
        <v/>
      </c>
      <c r="AC2923" s="20"/>
      <c r="AD2923" s="21" t="str">
        <f>IF(A2923=[2]an!$F$36,VLOOKUP([2]an!$F$36,[2]an!$F$36:$H$36,3,FALSE),IF(A2923=[2]an!$F$35,VLOOKUP([2]an!$F$35,[2]an!$F$35:$H$35,3,FALSE),IF(A2923=[2]an!$F$33,VLOOKUP([2]an!$F$33,[2]an!$F$33:$H$33,3,FALSE),IF(A2923=[2]an!$F$31,VLOOKUP([2]an!$F$31,[2]an!$F$31:$H$31,3,FALSE),""))))</f>
        <v/>
      </c>
    </row>
    <row r="2924" spans="6:30" x14ac:dyDescent="0.2">
      <c r="F2924" s="10"/>
      <c r="G2924" s="8" t="str">
        <f t="shared" si="137"/>
        <v/>
      </c>
      <c r="H2924" s="13"/>
      <c r="K2924" s="13"/>
      <c r="L2924" s="10"/>
      <c r="M2924" s="10"/>
      <c r="S2924" s="8" t="str">
        <f>IFERROR(VLOOKUP(D2924,[1]peretoe_teenus!$A$2:$L$2000,5,FALSE),"")</f>
        <v/>
      </c>
      <c r="U2924" s="13"/>
      <c r="V2924" s="15" t="str" cm="1">
        <f t="array" ref="V2924">IFERROR(IF(AND(F2924="Tugigrupp",RANK(K2924,$K2924:$K2924)+COUNTIFS($K$2:K2924,K2924,$L$2:L2924,L2924,$M$2:M2924,M2924,$I$2:I2924,I2924,$G$2:G2924,G2924,$F$2:F2924,F2924)-1=1),SUMPRODUCT(($F$2:$F$4154=F2924)*($G$2:$G$4154=G2924)*($K$2:$K$4154=K2924)*($I$2:$I$4154=I2924)*($L$2:$L$4154=L2924)*($M$2:$M$4154=M2924)),""),"")</f>
        <v/>
      </c>
      <c r="W2924" s="15" t="str">
        <f t="shared" si="135"/>
        <v/>
      </c>
      <c r="X2924" s="16" t="str">
        <f>IF(AND(A2924=[2]an!$G$38,F2924=[2]an!$E$40),[2]an!$G$40,IF(AND(A2924=[2]an!$G$38,F2924=[2]an!$E$41),[2]an!$G$41,IF(AND(A2924=[2]an!$G$38,F2924=[2]an!$E$39,H2924&gt;=[2]an!$M$37),[2]an!$G$39,
IF(AND(A2924=[2]an!$G$38,F2924=[2]an!$E$39,H2924&lt;[2]an!$M$37,S2924="kahepoolne vajaduspõhine",U2924=""),[2]an!$M$40,
IF(AND(A2924=[2]an!$G$38,F2924=[2]an!$E$39,H2924&lt;[2]an!$M$37,S2924="kahepoolne vajaduspõhine",U2924&lt;&gt;""),[2]an!$G$39,
IF(AND(A2924=[2]an!$G$38,F2924=[2]an!$E$39,H2924&lt;[2]an!$M$37,S2924&lt;&gt;"kahepoolne vajaduspõhine"),[2]an!$G$39,
IF(AND(A2924=[2]an!$G$38,F2924=[2]an!$E$42),[2]an!$G$42,
IF(AND(A2924=[2]an!$H$38,F2924=[2]an!$E$40),[2]an!$H$40,IF(AND(A2924=[2]an!$H$38,F2924=[2]an!$E$41),[2]an!$H$41,IF(AND(A2924=[2]an!$H$38,F2924=[2]an!$E$39,H2924&gt;=[2]an!$M$37),[2]an!$H$39,
IF(AND(A2924=[2]an!$H$38,F2924=[2]an!$E$39,H2924&lt;[2]an!$M$37,S2924="kahepoolne vajaduspõhine",U2924=""),[2]an!$M$40,
IF(AND(A2924=[2]an!$H$38,F2924=[2]an!$E$39,H2924&lt;[2]an!$M$37,S2924="kahepoolne vajaduspõhine",U2924&lt;&gt;""),[2]an!$H$39,
IF(AND(A2924=[2]an!$H$38,F2924=[2]an!$E$39,H2924&lt;[2]an!$M$37,S2924&lt;&gt;"kahepoolne vajaduspõhine"),[2]an!$H$39,
IF(AND(A2924=[2]an!$H$38,F2924=[2]an!$E$42),[2]an!$H$42,
IF(AND(A2924=[2]an!$I$38,F2924=[2]an!$E$40),[2]an!$I$40,IF(AND(A2924=[2]an!$I$38,F2924=[2]an!$E$41),[2]an!$I$41,IF(AND(A2924=[2]an!$I$38,F2924=[2]an!$E$39,H2924&gt;=[2]an!$M$37),[2]an!$I$39,
IF(AND(A2924=[2]an!$I$38,F2924=[2]an!$E$39,H2924&lt;[2]an!$M$37,S2924="kahepoolne vajaduspõhine",U2924=""),[2]an!$M$40,
IF(AND(A2924=[2]an!$I$38,F2924=[2]an!$E$39,H2924&lt;[2]an!$M$37,S2924="kahepoolne vajaduspõhine",U2924&lt;&gt;""),[2]an!$I$39,
IF(AND(A2924=[2]an!$I$38,F2924=[2]an!$E$39,H2924&lt;[2]an!$M$37,S2924&lt;&gt;"kahepoolne vajaduspõhine"),[2]an!$I$39,
IF(AND(A2924=[2]an!$I$38,F2924=[2]an!$E$42),[2]an!$I$42,
IF(AND(A2924=[2]an!$J$38,F2924=[2]an!$E$40),[2]an!$J$40,IF(AND(A2924=[2]an!$J$38,F2924=[2]an!$E$41),[2]an!$J$41,IF(AND(A2924=[2]an!$J$38,F2924=[2]an!$E$39,H2924&gt;=[2]an!$M$37),[2]an!$J$39,
IF(AND(A2924=[2]an!$J$38,F2924=[2]an!$E$39,H2924&lt;[2]an!$M$37,S2924="kahepoolne vajaduspõhine",U2924=""),[2]an!$M$40,
IF(AND(A2924=[2]an!$J$38,F2924=[2]an!$E$39,H2924&lt;[2]an!$M$37,S2924="kahepoolne vajaduspõhine",U2924&lt;&gt;""),[2]an!$J$39,
IF(AND(A2924=[2]an!$J$38,F2924=[2]an!$E$39,H2924&lt;[2]an!$M$37,S2924&lt;&gt;"kahepoolne vajaduspõhine"),[2]an!$J$39,
IF(AND(A2924=[2]an!$J$38,F2924=[2]an!$E$42),[2]an!$J$42,""))))))))))))))))))))))))))))</f>
        <v/>
      </c>
      <c r="Y2924" s="17" t="str">
        <f>IFERROR(IF(F2924="Tugigrupp",0,
IF(AND(F2924="Peretoe teenus",H2924&gt;=[2]an!$M$37,RANK(D2924,$D2924:$D2924)+COUNTIFS($D$2:D2924,D2924,$F$2:F2924,F2924)-1&gt;1),"",
IF(AND(F2924="Peretoe teenus",H2924&gt;=[2]an!$M$37,RANK(D2924,$D2924:$D2924)+COUNTIFS($D$2:D2924,D2924,$F$2:F2924,F2924)-1=1,MONTH(H2924)=MONTH(K2924)=TRUE,YEAR(H2924)=YEAR(K2924)=TRUE),((EOMONTH(H2924,0)-H2924+1)*X2924)/DAY(EOMONTH(H2924,0)),
IF(AND(F2924="Peretoe teenus",H2924&gt;=[2]an!$M$37,RANK(D2924,$D2924:$D2924)+COUNTIFS($D$2:D2924,D2924,$F$2:F2924,F2924)-1=1),X2924,
IF(AND(F2924="Peretoe teenus",H2924&lt;[2]an!$M$37,S2924&lt;&gt;"kahepoolne vajaduspõhine",RANK(D2924,$D2924:$D2924)+COUNTIFS($D$2:D2924,D2924,$F$2:F2924,F2924)-1=1),X2924,
IF(AND(F2924="Peretoe teenus",H2924&lt;[2]an!$M$37,S2924&lt;&gt;"kahepoolne vajaduspõhine",RANK(D2924,$D2924:$D2924)+COUNTIFS($D$2:D2924,D2924,$F$2:F2924,F2924)-1&gt;1),"",
IF(AND(F2924="Peretoe teenus",H2924&lt;[2]an!$M$37,S2924="kahepoolne vajaduspõhine",U2924="",RANK(D2924,$D2924:$D2924)+COUNTIFS($D$2:D2924,D2924,$F$2:F2924,F2924)-1=1),X2924,
IF(AND(F2924="Peretoe teenus",H2924&lt;[2]an!$M$37,S2924="kahepoolne vajaduspõhine",U2924="",RANK(D2924,$D2924:$D2924)+COUNTIFS($D$2:D2924,D2924,$F$2:F2924,F2924)-1&gt;1),"",
IF(AND(F2924="Peretoe teenus",H2924&lt;[2]an!$M$37,S2924="kahepoolne vajaduspõhine",U2924&lt;[2]an!$M$37,RANK(D2924,$D2924:$D2924)+COUNTIFS($D$2:D2924,D2924,$F$2:F2924,F2924)-1=1),X2924,
IF(AND(F2924="Peretoe teenus",H2924&lt;[2]an!$M$37,S2924="kahepoolne vajaduspõhine",U2924&lt;[2]an!$M$37,RANK(D2924,$D2924:$D2924)+COUNTIFS($D$2:D2924,D2924,$F$2:F2924,F2924)-1&gt;1),"",
IF(AND(F2924="Peretoe teenus",H2924&lt;[2]an!$M$37,S2924="kahepoolne vajaduspõhine",U2924&gt;=[2]an!$M$37,U2924&lt;=[2]an!$M$38,RANK(D2924,$D2924:$D2924)+COUNTIFS($D$2:D2924,D2924,$F$2:F2924,F2924)-1=1),
((EOMONTH(U2924,0)-U2924+1)*X2924)/DAY(EOMONTH(U2924,0))+(DAY(U2924)-1)*100/DAY(EOMONTH(U2924,0)),
IF(AND(F2924="Peretoe teenus",H2924&lt;[2]an!$M$37,S2924="kahepoolne vajaduspõhine",U2924&gt;=[2]an!$M$37,U2924&lt;=[2]an!$M$38,RANK(D2924,$D2924:$D2924)+COUNTIFS($D$2:D2924,D2924,$F$2:F2924,F2924)-1&gt;1),"",
IF(AND(F2924="Peretoe teenus",H2924&lt;[2]an!$M$37,S2924="kahepoolne vajaduspõhine",U2924&gt;[2]an!$M$38,RANK(D2924,$D2924:$D2924)+COUNTIFS($D$2:D2924,D2924,$F$2:F2924,F2924)-1=1),X2924,
IF(AND(F2924="Peretoe teenus",H2924&lt;[2]an!$M$37,S2924="kahepoolne vajaduspõhine",U2924&gt;[2]an!$M$38,RANK(D2924,$D2924:$D2924)+COUNTIFS($D$2:D2924,D2924,$F$2:F2924,F2924)-1&gt;1),"",X2924*W2924)))))))))))))),"")</f>
        <v/>
      </c>
      <c r="Z2924" s="18" t="str">
        <f t="shared" si="136"/>
        <v/>
      </c>
      <c r="AA2924" s="19" t="str">
        <f>IFERROR(VLOOKUP(E2924,[2]an!$A$3:$B$81,2,FALSE),"")</f>
        <v/>
      </c>
      <c r="AB2924" s="19" t="str">
        <f>IFERROR(VLOOKUP(AA2924,[2]an!$C$2:$D$16,2,FALSE),"")</f>
        <v/>
      </c>
      <c r="AC2924" s="20"/>
      <c r="AD2924" s="21" t="str">
        <f>IF(A2924=[2]an!$F$36,VLOOKUP([2]an!$F$36,[2]an!$F$36:$H$36,3,FALSE),IF(A2924=[2]an!$F$35,VLOOKUP([2]an!$F$35,[2]an!$F$35:$H$35,3,FALSE),IF(A2924=[2]an!$F$33,VLOOKUP([2]an!$F$33,[2]an!$F$33:$H$33,3,FALSE),IF(A2924=[2]an!$F$31,VLOOKUP([2]an!$F$31,[2]an!$F$31:$H$31,3,FALSE),""))))</f>
        <v/>
      </c>
    </row>
    <row r="2925" spans="6:30" x14ac:dyDescent="0.2">
      <c r="F2925" s="10"/>
      <c r="G2925" s="8" t="str">
        <f t="shared" si="137"/>
        <v/>
      </c>
      <c r="H2925" s="13"/>
      <c r="K2925" s="13"/>
      <c r="L2925" s="10"/>
      <c r="M2925" s="10"/>
      <c r="S2925" s="8" t="str">
        <f>IFERROR(VLOOKUP(D2925,[1]peretoe_teenus!$A$2:$L$2000,5,FALSE),"")</f>
        <v/>
      </c>
      <c r="U2925" s="13"/>
      <c r="V2925" s="15" t="str" cm="1">
        <f t="array" ref="V2925">IFERROR(IF(AND(F2925="Tugigrupp",RANK(K2925,$K2925:$K2925)+COUNTIFS($K$2:K2925,K2925,$L$2:L2925,L2925,$M$2:M2925,M2925,$I$2:I2925,I2925,$G$2:G2925,G2925,$F$2:F2925,F2925)-1=1),SUMPRODUCT(($F$2:$F$4154=F2925)*($G$2:$G$4154=G2925)*($K$2:$K$4154=K2925)*($I$2:$I$4154=I2925)*($L$2:$L$4154=L2925)*($M$2:$M$4154=M2925)),""),"")</f>
        <v/>
      </c>
      <c r="W2925" s="15" t="str">
        <f t="shared" si="135"/>
        <v/>
      </c>
      <c r="X2925" s="16" t="str">
        <f>IF(AND(A2925=[2]an!$G$38,F2925=[2]an!$E$40),[2]an!$G$40,IF(AND(A2925=[2]an!$G$38,F2925=[2]an!$E$41),[2]an!$G$41,IF(AND(A2925=[2]an!$G$38,F2925=[2]an!$E$39,H2925&gt;=[2]an!$M$37),[2]an!$G$39,
IF(AND(A2925=[2]an!$G$38,F2925=[2]an!$E$39,H2925&lt;[2]an!$M$37,S2925="kahepoolne vajaduspõhine",U2925=""),[2]an!$M$40,
IF(AND(A2925=[2]an!$G$38,F2925=[2]an!$E$39,H2925&lt;[2]an!$M$37,S2925="kahepoolne vajaduspõhine",U2925&lt;&gt;""),[2]an!$G$39,
IF(AND(A2925=[2]an!$G$38,F2925=[2]an!$E$39,H2925&lt;[2]an!$M$37,S2925&lt;&gt;"kahepoolne vajaduspõhine"),[2]an!$G$39,
IF(AND(A2925=[2]an!$G$38,F2925=[2]an!$E$42),[2]an!$G$42,
IF(AND(A2925=[2]an!$H$38,F2925=[2]an!$E$40),[2]an!$H$40,IF(AND(A2925=[2]an!$H$38,F2925=[2]an!$E$41),[2]an!$H$41,IF(AND(A2925=[2]an!$H$38,F2925=[2]an!$E$39,H2925&gt;=[2]an!$M$37),[2]an!$H$39,
IF(AND(A2925=[2]an!$H$38,F2925=[2]an!$E$39,H2925&lt;[2]an!$M$37,S2925="kahepoolne vajaduspõhine",U2925=""),[2]an!$M$40,
IF(AND(A2925=[2]an!$H$38,F2925=[2]an!$E$39,H2925&lt;[2]an!$M$37,S2925="kahepoolne vajaduspõhine",U2925&lt;&gt;""),[2]an!$H$39,
IF(AND(A2925=[2]an!$H$38,F2925=[2]an!$E$39,H2925&lt;[2]an!$M$37,S2925&lt;&gt;"kahepoolne vajaduspõhine"),[2]an!$H$39,
IF(AND(A2925=[2]an!$H$38,F2925=[2]an!$E$42),[2]an!$H$42,
IF(AND(A2925=[2]an!$I$38,F2925=[2]an!$E$40),[2]an!$I$40,IF(AND(A2925=[2]an!$I$38,F2925=[2]an!$E$41),[2]an!$I$41,IF(AND(A2925=[2]an!$I$38,F2925=[2]an!$E$39,H2925&gt;=[2]an!$M$37),[2]an!$I$39,
IF(AND(A2925=[2]an!$I$38,F2925=[2]an!$E$39,H2925&lt;[2]an!$M$37,S2925="kahepoolne vajaduspõhine",U2925=""),[2]an!$M$40,
IF(AND(A2925=[2]an!$I$38,F2925=[2]an!$E$39,H2925&lt;[2]an!$M$37,S2925="kahepoolne vajaduspõhine",U2925&lt;&gt;""),[2]an!$I$39,
IF(AND(A2925=[2]an!$I$38,F2925=[2]an!$E$39,H2925&lt;[2]an!$M$37,S2925&lt;&gt;"kahepoolne vajaduspõhine"),[2]an!$I$39,
IF(AND(A2925=[2]an!$I$38,F2925=[2]an!$E$42),[2]an!$I$42,
IF(AND(A2925=[2]an!$J$38,F2925=[2]an!$E$40),[2]an!$J$40,IF(AND(A2925=[2]an!$J$38,F2925=[2]an!$E$41),[2]an!$J$41,IF(AND(A2925=[2]an!$J$38,F2925=[2]an!$E$39,H2925&gt;=[2]an!$M$37),[2]an!$J$39,
IF(AND(A2925=[2]an!$J$38,F2925=[2]an!$E$39,H2925&lt;[2]an!$M$37,S2925="kahepoolne vajaduspõhine",U2925=""),[2]an!$M$40,
IF(AND(A2925=[2]an!$J$38,F2925=[2]an!$E$39,H2925&lt;[2]an!$M$37,S2925="kahepoolne vajaduspõhine",U2925&lt;&gt;""),[2]an!$J$39,
IF(AND(A2925=[2]an!$J$38,F2925=[2]an!$E$39,H2925&lt;[2]an!$M$37,S2925&lt;&gt;"kahepoolne vajaduspõhine"),[2]an!$J$39,
IF(AND(A2925=[2]an!$J$38,F2925=[2]an!$E$42),[2]an!$J$42,""))))))))))))))))))))))))))))</f>
        <v/>
      </c>
      <c r="Y2925" s="17" t="str">
        <f>IFERROR(IF(F2925="Tugigrupp",0,
IF(AND(F2925="Peretoe teenus",H2925&gt;=[2]an!$M$37,RANK(D2925,$D2925:$D2925)+COUNTIFS($D$2:D2925,D2925,$F$2:F2925,F2925)-1&gt;1),"",
IF(AND(F2925="Peretoe teenus",H2925&gt;=[2]an!$M$37,RANK(D2925,$D2925:$D2925)+COUNTIFS($D$2:D2925,D2925,$F$2:F2925,F2925)-1=1,MONTH(H2925)=MONTH(K2925)=TRUE,YEAR(H2925)=YEAR(K2925)=TRUE),((EOMONTH(H2925,0)-H2925+1)*X2925)/DAY(EOMONTH(H2925,0)),
IF(AND(F2925="Peretoe teenus",H2925&gt;=[2]an!$M$37,RANK(D2925,$D2925:$D2925)+COUNTIFS($D$2:D2925,D2925,$F$2:F2925,F2925)-1=1),X2925,
IF(AND(F2925="Peretoe teenus",H2925&lt;[2]an!$M$37,S2925&lt;&gt;"kahepoolne vajaduspõhine",RANK(D2925,$D2925:$D2925)+COUNTIFS($D$2:D2925,D2925,$F$2:F2925,F2925)-1=1),X2925,
IF(AND(F2925="Peretoe teenus",H2925&lt;[2]an!$M$37,S2925&lt;&gt;"kahepoolne vajaduspõhine",RANK(D2925,$D2925:$D2925)+COUNTIFS($D$2:D2925,D2925,$F$2:F2925,F2925)-1&gt;1),"",
IF(AND(F2925="Peretoe teenus",H2925&lt;[2]an!$M$37,S2925="kahepoolne vajaduspõhine",U2925="",RANK(D2925,$D2925:$D2925)+COUNTIFS($D$2:D2925,D2925,$F$2:F2925,F2925)-1=1),X2925,
IF(AND(F2925="Peretoe teenus",H2925&lt;[2]an!$M$37,S2925="kahepoolne vajaduspõhine",U2925="",RANK(D2925,$D2925:$D2925)+COUNTIFS($D$2:D2925,D2925,$F$2:F2925,F2925)-1&gt;1),"",
IF(AND(F2925="Peretoe teenus",H2925&lt;[2]an!$M$37,S2925="kahepoolne vajaduspõhine",U2925&lt;[2]an!$M$37,RANK(D2925,$D2925:$D2925)+COUNTIFS($D$2:D2925,D2925,$F$2:F2925,F2925)-1=1),X2925,
IF(AND(F2925="Peretoe teenus",H2925&lt;[2]an!$M$37,S2925="kahepoolne vajaduspõhine",U2925&lt;[2]an!$M$37,RANK(D2925,$D2925:$D2925)+COUNTIFS($D$2:D2925,D2925,$F$2:F2925,F2925)-1&gt;1),"",
IF(AND(F2925="Peretoe teenus",H2925&lt;[2]an!$M$37,S2925="kahepoolne vajaduspõhine",U2925&gt;=[2]an!$M$37,U2925&lt;=[2]an!$M$38,RANK(D2925,$D2925:$D2925)+COUNTIFS($D$2:D2925,D2925,$F$2:F2925,F2925)-1=1),
((EOMONTH(U2925,0)-U2925+1)*X2925)/DAY(EOMONTH(U2925,0))+(DAY(U2925)-1)*100/DAY(EOMONTH(U2925,0)),
IF(AND(F2925="Peretoe teenus",H2925&lt;[2]an!$M$37,S2925="kahepoolne vajaduspõhine",U2925&gt;=[2]an!$M$37,U2925&lt;=[2]an!$M$38,RANK(D2925,$D2925:$D2925)+COUNTIFS($D$2:D2925,D2925,$F$2:F2925,F2925)-1&gt;1),"",
IF(AND(F2925="Peretoe teenus",H2925&lt;[2]an!$M$37,S2925="kahepoolne vajaduspõhine",U2925&gt;[2]an!$M$38,RANK(D2925,$D2925:$D2925)+COUNTIFS($D$2:D2925,D2925,$F$2:F2925,F2925)-1=1),X2925,
IF(AND(F2925="Peretoe teenus",H2925&lt;[2]an!$M$37,S2925="kahepoolne vajaduspõhine",U2925&gt;[2]an!$M$38,RANK(D2925,$D2925:$D2925)+COUNTIFS($D$2:D2925,D2925,$F$2:F2925,F2925)-1&gt;1),"",X2925*W2925)))))))))))))),"")</f>
        <v/>
      </c>
      <c r="Z2925" s="18" t="str">
        <f t="shared" si="136"/>
        <v/>
      </c>
      <c r="AA2925" s="19" t="str">
        <f>IFERROR(VLOOKUP(E2925,[2]an!$A$3:$B$81,2,FALSE),"")</f>
        <v/>
      </c>
      <c r="AB2925" s="19" t="str">
        <f>IFERROR(VLOOKUP(AA2925,[2]an!$C$2:$D$16,2,FALSE),"")</f>
        <v/>
      </c>
      <c r="AC2925" s="20"/>
      <c r="AD2925" s="21" t="str">
        <f>IF(A2925=[2]an!$F$36,VLOOKUP([2]an!$F$36,[2]an!$F$36:$H$36,3,FALSE),IF(A2925=[2]an!$F$35,VLOOKUP([2]an!$F$35,[2]an!$F$35:$H$35,3,FALSE),IF(A2925=[2]an!$F$33,VLOOKUP([2]an!$F$33,[2]an!$F$33:$H$33,3,FALSE),IF(A2925=[2]an!$F$31,VLOOKUP([2]an!$F$31,[2]an!$F$31:$H$31,3,FALSE),""))))</f>
        <v/>
      </c>
    </row>
    <row r="2926" spans="6:30" x14ac:dyDescent="0.2">
      <c r="F2926" s="10"/>
      <c r="G2926" s="8" t="str">
        <f t="shared" si="137"/>
        <v/>
      </c>
      <c r="H2926" s="13"/>
      <c r="K2926" s="13"/>
      <c r="L2926" s="10"/>
      <c r="M2926" s="10"/>
      <c r="S2926" s="8" t="str">
        <f>IFERROR(VLOOKUP(D2926,[1]peretoe_teenus!$A$2:$L$2000,5,FALSE),"")</f>
        <v/>
      </c>
      <c r="U2926" s="13"/>
      <c r="V2926" s="15" t="str" cm="1">
        <f t="array" ref="V2926">IFERROR(IF(AND(F2926="Tugigrupp",RANK(K2926,$K2926:$K2926)+COUNTIFS($K$2:K2926,K2926,$L$2:L2926,L2926,$M$2:M2926,M2926,$I$2:I2926,I2926,$G$2:G2926,G2926,$F$2:F2926,F2926)-1=1),SUMPRODUCT(($F$2:$F$4154=F2926)*($G$2:$G$4154=G2926)*($K$2:$K$4154=K2926)*($I$2:$I$4154=I2926)*($L$2:$L$4154=L2926)*($M$2:$M$4154=M2926)),""),"")</f>
        <v/>
      </c>
      <c r="W2926" s="15" t="str">
        <f t="shared" si="135"/>
        <v/>
      </c>
      <c r="X2926" s="16" t="str">
        <f>IF(AND(A2926=[2]an!$G$38,F2926=[2]an!$E$40),[2]an!$G$40,IF(AND(A2926=[2]an!$G$38,F2926=[2]an!$E$41),[2]an!$G$41,IF(AND(A2926=[2]an!$G$38,F2926=[2]an!$E$39,H2926&gt;=[2]an!$M$37),[2]an!$G$39,
IF(AND(A2926=[2]an!$G$38,F2926=[2]an!$E$39,H2926&lt;[2]an!$M$37,S2926="kahepoolne vajaduspõhine",U2926=""),[2]an!$M$40,
IF(AND(A2926=[2]an!$G$38,F2926=[2]an!$E$39,H2926&lt;[2]an!$M$37,S2926="kahepoolne vajaduspõhine",U2926&lt;&gt;""),[2]an!$G$39,
IF(AND(A2926=[2]an!$G$38,F2926=[2]an!$E$39,H2926&lt;[2]an!$M$37,S2926&lt;&gt;"kahepoolne vajaduspõhine"),[2]an!$G$39,
IF(AND(A2926=[2]an!$G$38,F2926=[2]an!$E$42),[2]an!$G$42,
IF(AND(A2926=[2]an!$H$38,F2926=[2]an!$E$40),[2]an!$H$40,IF(AND(A2926=[2]an!$H$38,F2926=[2]an!$E$41),[2]an!$H$41,IF(AND(A2926=[2]an!$H$38,F2926=[2]an!$E$39,H2926&gt;=[2]an!$M$37),[2]an!$H$39,
IF(AND(A2926=[2]an!$H$38,F2926=[2]an!$E$39,H2926&lt;[2]an!$M$37,S2926="kahepoolne vajaduspõhine",U2926=""),[2]an!$M$40,
IF(AND(A2926=[2]an!$H$38,F2926=[2]an!$E$39,H2926&lt;[2]an!$M$37,S2926="kahepoolne vajaduspõhine",U2926&lt;&gt;""),[2]an!$H$39,
IF(AND(A2926=[2]an!$H$38,F2926=[2]an!$E$39,H2926&lt;[2]an!$M$37,S2926&lt;&gt;"kahepoolne vajaduspõhine"),[2]an!$H$39,
IF(AND(A2926=[2]an!$H$38,F2926=[2]an!$E$42),[2]an!$H$42,
IF(AND(A2926=[2]an!$I$38,F2926=[2]an!$E$40),[2]an!$I$40,IF(AND(A2926=[2]an!$I$38,F2926=[2]an!$E$41),[2]an!$I$41,IF(AND(A2926=[2]an!$I$38,F2926=[2]an!$E$39,H2926&gt;=[2]an!$M$37),[2]an!$I$39,
IF(AND(A2926=[2]an!$I$38,F2926=[2]an!$E$39,H2926&lt;[2]an!$M$37,S2926="kahepoolne vajaduspõhine",U2926=""),[2]an!$M$40,
IF(AND(A2926=[2]an!$I$38,F2926=[2]an!$E$39,H2926&lt;[2]an!$M$37,S2926="kahepoolne vajaduspõhine",U2926&lt;&gt;""),[2]an!$I$39,
IF(AND(A2926=[2]an!$I$38,F2926=[2]an!$E$39,H2926&lt;[2]an!$M$37,S2926&lt;&gt;"kahepoolne vajaduspõhine"),[2]an!$I$39,
IF(AND(A2926=[2]an!$I$38,F2926=[2]an!$E$42),[2]an!$I$42,
IF(AND(A2926=[2]an!$J$38,F2926=[2]an!$E$40),[2]an!$J$40,IF(AND(A2926=[2]an!$J$38,F2926=[2]an!$E$41),[2]an!$J$41,IF(AND(A2926=[2]an!$J$38,F2926=[2]an!$E$39,H2926&gt;=[2]an!$M$37),[2]an!$J$39,
IF(AND(A2926=[2]an!$J$38,F2926=[2]an!$E$39,H2926&lt;[2]an!$M$37,S2926="kahepoolne vajaduspõhine",U2926=""),[2]an!$M$40,
IF(AND(A2926=[2]an!$J$38,F2926=[2]an!$E$39,H2926&lt;[2]an!$M$37,S2926="kahepoolne vajaduspõhine",U2926&lt;&gt;""),[2]an!$J$39,
IF(AND(A2926=[2]an!$J$38,F2926=[2]an!$E$39,H2926&lt;[2]an!$M$37,S2926&lt;&gt;"kahepoolne vajaduspõhine"),[2]an!$J$39,
IF(AND(A2926=[2]an!$J$38,F2926=[2]an!$E$42),[2]an!$J$42,""))))))))))))))))))))))))))))</f>
        <v/>
      </c>
      <c r="Y2926" s="17" t="str">
        <f>IFERROR(IF(F2926="Tugigrupp",0,
IF(AND(F2926="Peretoe teenus",H2926&gt;=[2]an!$M$37,RANK(D2926,$D2926:$D2926)+COUNTIFS($D$2:D2926,D2926,$F$2:F2926,F2926)-1&gt;1),"",
IF(AND(F2926="Peretoe teenus",H2926&gt;=[2]an!$M$37,RANK(D2926,$D2926:$D2926)+COUNTIFS($D$2:D2926,D2926,$F$2:F2926,F2926)-1=1,MONTH(H2926)=MONTH(K2926)=TRUE,YEAR(H2926)=YEAR(K2926)=TRUE),((EOMONTH(H2926,0)-H2926+1)*X2926)/DAY(EOMONTH(H2926,0)),
IF(AND(F2926="Peretoe teenus",H2926&gt;=[2]an!$M$37,RANK(D2926,$D2926:$D2926)+COUNTIFS($D$2:D2926,D2926,$F$2:F2926,F2926)-1=1),X2926,
IF(AND(F2926="Peretoe teenus",H2926&lt;[2]an!$M$37,S2926&lt;&gt;"kahepoolne vajaduspõhine",RANK(D2926,$D2926:$D2926)+COUNTIFS($D$2:D2926,D2926,$F$2:F2926,F2926)-1=1),X2926,
IF(AND(F2926="Peretoe teenus",H2926&lt;[2]an!$M$37,S2926&lt;&gt;"kahepoolne vajaduspõhine",RANK(D2926,$D2926:$D2926)+COUNTIFS($D$2:D2926,D2926,$F$2:F2926,F2926)-1&gt;1),"",
IF(AND(F2926="Peretoe teenus",H2926&lt;[2]an!$M$37,S2926="kahepoolne vajaduspõhine",U2926="",RANK(D2926,$D2926:$D2926)+COUNTIFS($D$2:D2926,D2926,$F$2:F2926,F2926)-1=1),X2926,
IF(AND(F2926="Peretoe teenus",H2926&lt;[2]an!$M$37,S2926="kahepoolne vajaduspõhine",U2926="",RANK(D2926,$D2926:$D2926)+COUNTIFS($D$2:D2926,D2926,$F$2:F2926,F2926)-1&gt;1),"",
IF(AND(F2926="Peretoe teenus",H2926&lt;[2]an!$M$37,S2926="kahepoolne vajaduspõhine",U2926&lt;[2]an!$M$37,RANK(D2926,$D2926:$D2926)+COUNTIFS($D$2:D2926,D2926,$F$2:F2926,F2926)-1=1),X2926,
IF(AND(F2926="Peretoe teenus",H2926&lt;[2]an!$M$37,S2926="kahepoolne vajaduspõhine",U2926&lt;[2]an!$M$37,RANK(D2926,$D2926:$D2926)+COUNTIFS($D$2:D2926,D2926,$F$2:F2926,F2926)-1&gt;1),"",
IF(AND(F2926="Peretoe teenus",H2926&lt;[2]an!$M$37,S2926="kahepoolne vajaduspõhine",U2926&gt;=[2]an!$M$37,U2926&lt;=[2]an!$M$38,RANK(D2926,$D2926:$D2926)+COUNTIFS($D$2:D2926,D2926,$F$2:F2926,F2926)-1=1),
((EOMONTH(U2926,0)-U2926+1)*X2926)/DAY(EOMONTH(U2926,0))+(DAY(U2926)-1)*100/DAY(EOMONTH(U2926,0)),
IF(AND(F2926="Peretoe teenus",H2926&lt;[2]an!$M$37,S2926="kahepoolne vajaduspõhine",U2926&gt;=[2]an!$M$37,U2926&lt;=[2]an!$M$38,RANK(D2926,$D2926:$D2926)+COUNTIFS($D$2:D2926,D2926,$F$2:F2926,F2926)-1&gt;1),"",
IF(AND(F2926="Peretoe teenus",H2926&lt;[2]an!$M$37,S2926="kahepoolne vajaduspõhine",U2926&gt;[2]an!$M$38,RANK(D2926,$D2926:$D2926)+COUNTIFS($D$2:D2926,D2926,$F$2:F2926,F2926)-1=1),X2926,
IF(AND(F2926="Peretoe teenus",H2926&lt;[2]an!$M$37,S2926="kahepoolne vajaduspõhine",U2926&gt;[2]an!$M$38,RANK(D2926,$D2926:$D2926)+COUNTIFS($D$2:D2926,D2926,$F$2:F2926,F2926)-1&gt;1),"",X2926*W2926)))))))))))))),"")</f>
        <v/>
      </c>
      <c r="Z2926" s="18" t="str">
        <f t="shared" si="136"/>
        <v/>
      </c>
      <c r="AA2926" s="19" t="str">
        <f>IFERROR(VLOOKUP(E2926,[2]an!$A$3:$B$81,2,FALSE),"")</f>
        <v/>
      </c>
      <c r="AB2926" s="19" t="str">
        <f>IFERROR(VLOOKUP(AA2926,[2]an!$C$2:$D$16,2,FALSE),"")</f>
        <v/>
      </c>
      <c r="AC2926" s="20"/>
      <c r="AD2926" s="21" t="str">
        <f>IF(A2926=[2]an!$F$36,VLOOKUP([2]an!$F$36,[2]an!$F$36:$H$36,3,FALSE),IF(A2926=[2]an!$F$35,VLOOKUP([2]an!$F$35,[2]an!$F$35:$H$35,3,FALSE),IF(A2926=[2]an!$F$33,VLOOKUP([2]an!$F$33,[2]an!$F$33:$H$33,3,FALSE),IF(A2926=[2]an!$F$31,VLOOKUP([2]an!$F$31,[2]an!$F$31:$H$31,3,FALSE),""))))</f>
        <v/>
      </c>
    </row>
    <row r="2927" spans="6:30" x14ac:dyDescent="0.2">
      <c r="F2927" s="10"/>
      <c r="G2927" s="8" t="str">
        <f t="shared" si="137"/>
        <v/>
      </c>
      <c r="H2927" s="13"/>
      <c r="K2927" s="13"/>
      <c r="L2927" s="10"/>
      <c r="M2927" s="10"/>
      <c r="S2927" s="8" t="str">
        <f>IFERROR(VLOOKUP(D2927,[1]peretoe_teenus!$A$2:$L$2000,5,FALSE),"")</f>
        <v/>
      </c>
      <c r="U2927" s="13"/>
      <c r="V2927" s="15" t="str" cm="1">
        <f t="array" ref="V2927">IFERROR(IF(AND(F2927="Tugigrupp",RANK(K2927,$K2927:$K2927)+COUNTIFS($K$2:K2927,K2927,$L$2:L2927,L2927,$M$2:M2927,M2927,$I$2:I2927,I2927,$G$2:G2927,G2927,$F$2:F2927,F2927)-1=1),SUMPRODUCT(($F$2:$F$4154=F2927)*($G$2:$G$4154=G2927)*($K$2:$K$4154=K2927)*($I$2:$I$4154=I2927)*($L$2:$L$4154=L2927)*($M$2:$M$4154=M2927)),""),"")</f>
        <v/>
      </c>
      <c r="W2927" s="15" t="str">
        <f t="shared" si="135"/>
        <v/>
      </c>
      <c r="X2927" s="16" t="str">
        <f>IF(AND(A2927=[2]an!$G$38,F2927=[2]an!$E$40),[2]an!$G$40,IF(AND(A2927=[2]an!$G$38,F2927=[2]an!$E$41),[2]an!$G$41,IF(AND(A2927=[2]an!$G$38,F2927=[2]an!$E$39,H2927&gt;=[2]an!$M$37),[2]an!$G$39,
IF(AND(A2927=[2]an!$G$38,F2927=[2]an!$E$39,H2927&lt;[2]an!$M$37,S2927="kahepoolne vajaduspõhine",U2927=""),[2]an!$M$40,
IF(AND(A2927=[2]an!$G$38,F2927=[2]an!$E$39,H2927&lt;[2]an!$M$37,S2927="kahepoolne vajaduspõhine",U2927&lt;&gt;""),[2]an!$G$39,
IF(AND(A2927=[2]an!$G$38,F2927=[2]an!$E$39,H2927&lt;[2]an!$M$37,S2927&lt;&gt;"kahepoolne vajaduspõhine"),[2]an!$G$39,
IF(AND(A2927=[2]an!$G$38,F2927=[2]an!$E$42),[2]an!$G$42,
IF(AND(A2927=[2]an!$H$38,F2927=[2]an!$E$40),[2]an!$H$40,IF(AND(A2927=[2]an!$H$38,F2927=[2]an!$E$41),[2]an!$H$41,IF(AND(A2927=[2]an!$H$38,F2927=[2]an!$E$39,H2927&gt;=[2]an!$M$37),[2]an!$H$39,
IF(AND(A2927=[2]an!$H$38,F2927=[2]an!$E$39,H2927&lt;[2]an!$M$37,S2927="kahepoolne vajaduspõhine",U2927=""),[2]an!$M$40,
IF(AND(A2927=[2]an!$H$38,F2927=[2]an!$E$39,H2927&lt;[2]an!$M$37,S2927="kahepoolne vajaduspõhine",U2927&lt;&gt;""),[2]an!$H$39,
IF(AND(A2927=[2]an!$H$38,F2927=[2]an!$E$39,H2927&lt;[2]an!$M$37,S2927&lt;&gt;"kahepoolne vajaduspõhine"),[2]an!$H$39,
IF(AND(A2927=[2]an!$H$38,F2927=[2]an!$E$42),[2]an!$H$42,
IF(AND(A2927=[2]an!$I$38,F2927=[2]an!$E$40),[2]an!$I$40,IF(AND(A2927=[2]an!$I$38,F2927=[2]an!$E$41),[2]an!$I$41,IF(AND(A2927=[2]an!$I$38,F2927=[2]an!$E$39,H2927&gt;=[2]an!$M$37),[2]an!$I$39,
IF(AND(A2927=[2]an!$I$38,F2927=[2]an!$E$39,H2927&lt;[2]an!$M$37,S2927="kahepoolne vajaduspõhine",U2927=""),[2]an!$M$40,
IF(AND(A2927=[2]an!$I$38,F2927=[2]an!$E$39,H2927&lt;[2]an!$M$37,S2927="kahepoolne vajaduspõhine",U2927&lt;&gt;""),[2]an!$I$39,
IF(AND(A2927=[2]an!$I$38,F2927=[2]an!$E$39,H2927&lt;[2]an!$M$37,S2927&lt;&gt;"kahepoolne vajaduspõhine"),[2]an!$I$39,
IF(AND(A2927=[2]an!$I$38,F2927=[2]an!$E$42),[2]an!$I$42,
IF(AND(A2927=[2]an!$J$38,F2927=[2]an!$E$40),[2]an!$J$40,IF(AND(A2927=[2]an!$J$38,F2927=[2]an!$E$41),[2]an!$J$41,IF(AND(A2927=[2]an!$J$38,F2927=[2]an!$E$39,H2927&gt;=[2]an!$M$37),[2]an!$J$39,
IF(AND(A2927=[2]an!$J$38,F2927=[2]an!$E$39,H2927&lt;[2]an!$M$37,S2927="kahepoolne vajaduspõhine",U2927=""),[2]an!$M$40,
IF(AND(A2927=[2]an!$J$38,F2927=[2]an!$E$39,H2927&lt;[2]an!$M$37,S2927="kahepoolne vajaduspõhine",U2927&lt;&gt;""),[2]an!$J$39,
IF(AND(A2927=[2]an!$J$38,F2927=[2]an!$E$39,H2927&lt;[2]an!$M$37,S2927&lt;&gt;"kahepoolne vajaduspõhine"),[2]an!$J$39,
IF(AND(A2927=[2]an!$J$38,F2927=[2]an!$E$42),[2]an!$J$42,""))))))))))))))))))))))))))))</f>
        <v/>
      </c>
      <c r="Y2927" s="17" t="str">
        <f>IFERROR(IF(F2927="Tugigrupp",0,
IF(AND(F2927="Peretoe teenus",H2927&gt;=[2]an!$M$37,RANK(D2927,$D2927:$D2927)+COUNTIFS($D$2:D2927,D2927,$F$2:F2927,F2927)-1&gt;1),"",
IF(AND(F2927="Peretoe teenus",H2927&gt;=[2]an!$M$37,RANK(D2927,$D2927:$D2927)+COUNTIFS($D$2:D2927,D2927,$F$2:F2927,F2927)-1=1,MONTH(H2927)=MONTH(K2927)=TRUE,YEAR(H2927)=YEAR(K2927)=TRUE),((EOMONTH(H2927,0)-H2927+1)*X2927)/DAY(EOMONTH(H2927,0)),
IF(AND(F2927="Peretoe teenus",H2927&gt;=[2]an!$M$37,RANK(D2927,$D2927:$D2927)+COUNTIFS($D$2:D2927,D2927,$F$2:F2927,F2927)-1=1),X2927,
IF(AND(F2927="Peretoe teenus",H2927&lt;[2]an!$M$37,S2927&lt;&gt;"kahepoolne vajaduspõhine",RANK(D2927,$D2927:$D2927)+COUNTIFS($D$2:D2927,D2927,$F$2:F2927,F2927)-1=1),X2927,
IF(AND(F2927="Peretoe teenus",H2927&lt;[2]an!$M$37,S2927&lt;&gt;"kahepoolne vajaduspõhine",RANK(D2927,$D2927:$D2927)+COUNTIFS($D$2:D2927,D2927,$F$2:F2927,F2927)-1&gt;1),"",
IF(AND(F2927="Peretoe teenus",H2927&lt;[2]an!$M$37,S2927="kahepoolne vajaduspõhine",U2927="",RANK(D2927,$D2927:$D2927)+COUNTIFS($D$2:D2927,D2927,$F$2:F2927,F2927)-1=1),X2927,
IF(AND(F2927="Peretoe teenus",H2927&lt;[2]an!$M$37,S2927="kahepoolne vajaduspõhine",U2927="",RANK(D2927,$D2927:$D2927)+COUNTIFS($D$2:D2927,D2927,$F$2:F2927,F2927)-1&gt;1),"",
IF(AND(F2927="Peretoe teenus",H2927&lt;[2]an!$M$37,S2927="kahepoolne vajaduspõhine",U2927&lt;[2]an!$M$37,RANK(D2927,$D2927:$D2927)+COUNTIFS($D$2:D2927,D2927,$F$2:F2927,F2927)-1=1),X2927,
IF(AND(F2927="Peretoe teenus",H2927&lt;[2]an!$M$37,S2927="kahepoolne vajaduspõhine",U2927&lt;[2]an!$M$37,RANK(D2927,$D2927:$D2927)+COUNTIFS($D$2:D2927,D2927,$F$2:F2927,F2927)-1&gt;1),"",
IF(AND(F2927="Peretoe teenus",H2927&lt;[2]an!$M$37,S2927="kahepoolne vajaduspõhine",U2927&gt;=[2]an!$M$37,U2927&lt;=[2]an!$M$38,RANK(D2927,$D2927:$D2927)+COUNTIFS($D$2:D2927,D2927,$F$2:F2927,F2927)-1=1),
((EOMONTH(U2927,0)-U2927+1)*X2927)/DAY(EOMONTH(U2927,0))+(DAY(U2927)-1)*100/DAY(EOMONTH(U2927,0)),
IF(AND(F2927="Peretoe teenus",H2927&lt;[2]an!$M$37,S2927="kahepoolne vajaduspõhine",U2927&gt;=[2]an!$M$37,U2927&lt;=[2]an!$M$38,RANK(D2927,$D2927:$D2927)+COUNTIFS($D$2:D2927,D2927,$F$2:F2927,F2927)-1&gt;1),"",
IF(AND(F2927="Peretoe teenus",H2927&lt;[2]an!$M$37,S2927="kahepoolne vajaduspõhine",U2927&gt;[2]an!$M$38,RANK(D2927,$D2927:$D2927)+COUNTIFS($D$2:D2927,D2927,$F$2:F2927,F2927)-1=1),X2927,
IF(AND(F2927="Peretoe teenus",H2927&lt;[2]an!$M$37,S2927="kahepoolne vajaduspõhine",U2927&gt;[2]an!$M$38,RANK(D2927,$D2927:$D2927)+COUNTIFS($D$2:D2927,D2927,$F$2:F2927,F2927)-1&gt;1),"",X2927*W2927)))))))))))))),"")</f>
        <v/>
      </c>
      <c r="Z2927" s="18" t="str">
        <f t="shared" si="136"/>
        <v/>
      </c>
      <c r="AA2927" s="19" t="str">
        <f>IFERROR(VLOOKUP(E2927,[2]an!$A$3:$B$81,2,FALSE),"")</f>
        <v/>
      </c>
      <c r="AB2927" s="19" t="str">
        <f>IFERROR(VLOOKUP(AA2927,[2]an!$C$2:$D$16,2,FALSE),"")</f>
        <v/>
      </c>
      <c r="AC2927" s="20"/>
      <c r="AD2927" s="21" t="str">
        <f>IF(A2927=[2]an!$F$36,VLOOKUP([2]an!$F$36,[2]an!$F$36:$H$36,3,FALSE),IF(A2927=[2]an!$F$35,VLOOKUP([2]an!$F$35,[2]an!$F$35:$H$35,3,FALSE),IF(A2927=[2]an!$F$33,VLOOKUP([2]an!$F$33,[2]an!$F$33:$H$33,3,FALSE),IF(A2927=[2]an!$F$31,VLOOKUP([2]an!$F$31,[2]an!$F$31:$H$31,3,FALSE),""))))</f>
        <v/>
      </c>
    </row>
    <row r="2928" spans="6:30" x14ac:dyDescent="0.2">
      <c r="F2928" s="10"/>
      <c r="G2928" s="8" t="str">
        <f t="shared" si="137"/>
        <v/>
      </c>
      <c r="H2928" s="13"/>
      <c r="K2928" s="13"/>
      <c r="L2928" s="10"/>
      <c r="M2928" s="10"/>
      <c r="S2928" s="8" t="str">
        <f>IFERROR(VLOOKUP(D2928,[1]peretoe_teenus!$A$2:$L$2000,5,FALSE),"")</f>
        <v/>
      </c>
      <c r="U2928" s="13"/>
      <c r="V2928" s="15" t="str" cm="1">
        <f t="array" ref="V2928">IFERROR(IF(AND(F2928="Tugigrupp",RANK(K2928,$K2928:$K2928)+COUNTIFS($K$2:K2928,K2928,$L$2:L2928,L2928,$M$2:M2928,M2928,$I$2:I2928,I2928,$G$2:G2928,G2928,$F$2:F2928,F2928)-1=1),SUMPRODUCT(($F$2:$F$4154=F2928)*($G$2:$G$4154=G2928)*($K$2:$K$4154=K2928)*($I$2:$I$4154=I2928)*($L$2:$L$4154=L2928)*($M$2:$M$4154=M2928)),""),"")</f>
        <v/>
      </c>
      <c r="W2928" s="15" t="str">
        <f t="shared" si="135"/>
        <v/>
      </c>
      <c r="X2928" s="16" t="str">
        <f>IF(AND(A2928=[2]an!$G$38,F2928=[2]an!$E$40),[2]an!$G$40,IF(AND(A2928=[2]an!$G$38,F2928=[2]an!$E$41),[2]an!$G$41,IF(AND(A2928=[2]an!$G$38,F2928=[2]an!$E$39,H2928&gt;=[2]an!$M$37),[2]an!$G$39,
IF(AND(A2928=[2]an!$G$38,F2928=[2]an!$E$39,H2928&lt;[2]an!$M$37,S2928="kahepoolne vajaduspõhine",U2928=""),[2]an!$M$40,
IF(AND(A2928=[2]an!$G$38,F2928=[2]an!$E$39,H2928&lt;[2]an!$M$37,S2928="kahepoolne vajaduspõhine",U2928&lt;&gt;""),[2]an!$G$39,
IF(AND(A2928=[2]an!$G$38,F2928=[2]an!$E$39,H2928&lt;[2]an!$M$37,S2928&lt;&gt;"kahepoolne vajaduspõhine"),[2]an!$G$39,
IF(AND(A2928=[2]an!$G$38,F2928=[2]an!$E$42),[2]an!$G$42,
IF(AND(A2928=[2]an!$H$38,F2928=[2]an!$E$40),[2]an!$H$40,IF(AND(A2928=[2]an!$H$38,F2928=[2]an!$E$41),[2]an!$H$41,IF(AND(A2928=[2]an!$H$38,F2928=[2]an!$E$39,H2928&gt;=[2]an!$M$37),[2]an!$H$39,
IF(AND(A2928=[2]an!$H$38,F2928=[2]an!$E$39,H2928&lt;[2]an!$M$37,S2928="kahepoolne vajaduspõhine",U2928=""),[2]an!$M$40,
IF(AND(A2928=[2]an!$H$38,F2928=[2]an!$E$39,H2928&lt;[2]an!$M$37,S2928="kahepoolne vajaduspõhine",U2928&lt;&gt;""),[2]an!$H$39,
IF(AND(A2928=[2]an!$H$38,F2928=[2]an!$E$39,H2928&lt;[2]an!$M$37,S2928&lt;&gt;"kahepoolne vajaduspõhine"),[2]an!$H$39,
IF(AND(A2928=[2]an!$H$38,F2928=[2]an!$E$42),[2]an!$H$42,
IF(AND(A2928=[2]an!$I$38,F2928=[2]an!$E$40),[2]an!$I$40,IF(AND(A2928=[2]an!$I$38,F2928=[2]an!$E$41),[2]an!$I$41,IF(AND(A2928=[2]an!$I$38,F2928=[2]an!$E$39,H2928&gt;=[2]an!$M$37),[2]an!$I$39,
IF(AND(A2928=[2]an!$I$38,F2928=[2]an!$E$39,H2928&lt;[2]an!$M$37,S2928="kahepoolne vajaduspõhine",U2928=""),[2]an!$M$40,
IF(AND(A2928=[2]an!$I$38,F2928=[2]an!$E$39,H2928&lt;[2]an!$M$37,S2928="kahepoolne vajaduspõhine",U2928&lt;&gt;""),[2]an!$I$39,
IF(AND(A2928=[2]an!$I$38,F2928=[2]an!$E$39,H2928&lt;[2]an!$M$37,S2928&lt;&gt;"kahepoolne vajaduspõhine"),[2]an!$I$39,
IF(AND(A2928=[2]an!$I$38,F2928=[2]an!$E$42),[2]an!$I$42,
IF(AND(A2928=[2]an!$J$38,F2928=[2]an!$E$40),[2]an!$J$40,IF(AND(A2928=[2]an!$J$38,F2928=[2]an!$E$41),[2]an!$J$41,IF(AND(A2928=[2]an!$J$38,F2928=[2]an!$E$39,H2928&gt;=[2]an!$M$37),[2]an!$J$39,
IF(AND(A2928=[2]an!$J$38,F2928=[2]an!$E$39,H2928&lt;[2]an!$M$37,S2928="kahepoolne vajaduspõhine",U2928=""),[2]an!$M$40,
IF(AND(A2928=[2]an!$J$38,F2928=[2]an!$E$39,H2928&lt;[2]an!$M$37,S2928="kahepoolne vajaduspõhine",U2928&lt;&gt;""),[2]an!$J$39,
IF(AND(A2928=[2]an!$J$38,F2928=[2]an!$E$39,H2928&lt;[2]an!$M$37,S2928&lt;&gt;"kahepoolne vajaduspõhine"),[2]an!$J$39,
IF(AND(A2928=[2]an!$J$38,F2928=[2]an!$E$42),[2]an!$J$42,""))))))))))))))))))))))))))))</f>
        <v/>
      </c>
      <c r="Y2928" s="17" t="str">
        <f>IFERROR(IF(F2928="Tugigrupp",0,
IF(AND(F2928="Peretoe teenus",H2928&gt;=[2]an!$M$37,RANK(D2928,$D2928:$D2928)+COUNTIFS($D$2:D2928,D2928,$F$2:F2928,F2928)-1&gt;1),"",
IF(AND(F2928="Peretoe teenus",H2928&gt;=[2]an!$M$37,RANK(D2928,$D2928:$D2928)+COUNTIFS($D$2:D2928,D2928,$F$2:F2928,F2928)-1=1,MONTH(H2928)=MONTH(K2928)=TRUE,YEAR(H2928)=YEAR(K2928)=TRUE),((EOMONTH(H2928,0)-H2928+1)*X2928)/DAY(EOMONTH(H2928,0)),
IF(AND(F2928="Peretoe teenus",H2928&gt;=[2]an!$M$37,RANK(D2928,$D2928:$D2928)+COUNTIFS($D$2:D2928,D2928,$F$2:F2928,F2928)-1=1),X2928,
IF(AND(F2928="Peretoe teenus",H2928&lt;[2]an!$M$37,S2928&lt;&gt;"kahepoolne vajaduspõhine",RANK(D2928,$D2928:$D2928)+COUNTIFS($D$2:D2928,D2928,$F$2:F2928,F2928)-1=1),X2928,
IF(AND(F2928="Peretoe teenus",H2928&lt;[2]an!$M$37,S2928&lt;&gt;"kahepoolne vajaduspõhine",RANK(D2928,$D2928:$D2928)+COUNTIFS($D$2:D2928,D2928,$F$2:F2928,F2928)-1&gt;1),"",
IF(AND(F2928="Peretoe teenus",H2928&lt;[2]an!$M$37,S2928="kahepoolne vajaduspõhine",U2928="",RANK(D2928,$D2928:$D2928)+COUNTIFS($D$2:D2928,D2928,$F$2:F2928,F2928)-1=1),X2928,
IF(AND(F2928="Peretoe teenus",H2928&lt;[2]an!$M$37,S2928="kahepoolne vajaduspõhine",U2928="",RANK(D2928,$D2928:$D2928)+COUNTIFS($D$2:D2928,D2928,$F$2:F2928,F2928)-1&gt;1),"",
IF(AND(F2928="Peretoe teenus",H2928&lt;[2]an!$M$37,S2928="kahepoolne vajaduspõhine",U2928&lt;[2]an!$M$37,RANK(D2928,$D2928:$D2928)+COUNTIFS($D$2:D2928,D2928,$F$2:F2928,F2928)-1=1),X2928,
IF(AND(F2928="Peretoe teenus",H2928&lt;[2]an!$M$37,S2928="kahepoolne vajaduspõhine",U2928&lt;[2]an!$M$37,RANK(D2928,$D2928:$D2928)+COUNTIFS($D$2:D2928,D2928,$F$2:F2928,F2928)-1&gt;1),"",
IF(AND(F2928="Peretoe teenus",H2928&lt;[2]an!$M$37,S2928="kahepoolne vajaduspõhine",U2928&gt;=[2]an!$M$37,U2928&lt;=[2]an!$M$38,RANK(D2928,$D2928:$D2928)+COUNTIFS($D$2:D2928,D2928,$F$2:F2928,F2928)-1=1),
((EOMONTH(U2928,0)-U2928+1)*X2928)/DAY(EOMONTH(U2928,0))+(DAY(U2928)-1)*100/DAY(EOMONTH(U2928,0)),
IF(AND(F2928="Peretoe teenus",H2928&lt;[2]an!$M$37,S2928="kahepoolne vajaduspõhine",U2928&gt;=[2]an!$M$37,U2928&lt;=[2]an!$M$38,RANK(D2928,$D2928:$D2928)+COUNTIFS($D$2:D2928,D2928,$F$2:F2928,F2928)-1&gt;1),"",
IF(AND(F2928="Peretoe teenus",H2928&lt;[2]an!$M$37,S2928="kahepoolne vajaduspõhine",U2928&gt;[2]an!$M$38,RANK(D2928,$D2928:$D2928)+COUNTIFS($D$2:D2928,D2928,$F$2:F2928,F2928)-1=1),X2928,
IF(AND(F2928="Peretoe teenus",H2928&lt;[2]an!$M$37,S2928="kahepoolne vajaduspõhine",U2928&gt;[2]an!$M$38,RANK(D2928,$D2928:$D2928)+COUNTIFS($D$2:D2928,D2928,$F$2:F2928,F2928)-1&gt;1),"",X2928*W2928)))))))))))))),"")</f>
        <v/>
      </c>
      <c r="Z2928" s="18" t="str">
        <f t="shared" si="136"/>
        <v/>
      </c>
      <c r="AA2928" s="19" t="str">
        <f>IFERROR(VLOOKUP(E2928,[2]an!$A$3:$B$81,2,FALSE),"")</f>
        <v/>
      </c>
      <c r="AB2928" s="19" t="str">
        <f>IFERROR(VLOOKUP(AA2928,[2]an!$C$2:$D$16,2,FALSE),"")</f>
        <v/>
      </c>
      <c r="AC2928" s="20"/>
      <c r="AD2928" s="21" t="str">
        <f>IF(A2928=[2]an!$F$36,VLOOKUP([2]an!$F$36,[2]an!$F$36:$H$36,3,FALSE),IF(A2928=[2]an!$F$35,VLOOKUP([2]an!$F$35,[2]an!$F$35:$H$35,3,FALSE),IF(A2928=[2]an!$F$33,VLOOKUP([2]an!$F$33,[2]an!$F$33:$H$33,3,FALSE),IF(A2928=[2]an!$F$31,VLOOKUP([2]an!$F$31,[2]an!$F$31:$H$31,3,FALSE),""))))</f>
        <v/>
      </c>
    </row>
    <row r="2929" spans="6:30" x14ac:dyDescent="0.2">
      <c r="F2929" s="10"/>
      <c r="G2929" s="8" t="str">
        <f t="shared" si="137"/>
        <v/>
      </c>
      <c r="H2929" s="13"/>
      <c r="K2929" s="13"/>
      <c r="L2929" s="10"/>
      <c r="M2929" s="10"/>
      <c r="S2929" s="8" t="str">
        <f>IFERROR(VLOOKUP(D2929,[1]peretoe_teenus!$A$2:$L$2000,5,FALSE),"")</f>
        <v/>
      </c>
      <c r="U2929" s="13"/>
      <c r="V2929" s="15" t="str" cm="1">
        <f t="array" ref="V2929">IFERROR(IF(AND(F2929="Tugigrupp",RANK(K2929,$K2929:$K2929)+COUNTIFS($K$2:K2929,K2929,$L$2:L2929,L2929,$M$2:M2929,M2929,$I$2:I2929,I2929,$G$2:G2929,G2929,$F$2:F2929,F2929)-1=1),SUMPRODUCT(($F$2:$F$4154=F2929)*($G$2:$G$4154=G2929)*($K$2:$K$4154=K2929)*($I$2:$I$4154=I2929)*($L$2:$L$4154=L2929)*($M$2:$M$4154=M2929)),""),"")</f>
        <v/>
      </c>
      <c r="W2929" s="15" t="str">
        <f t="shared" si="135"/>
        <v/>
      </c>
      <c r="X2929" s="16" t="str">
        <f>IF(AND(A2929=[2]an!$G$38,F2929=[2]an!$E$40),[2]an!$G$40,IF(AND(A2929=[2]an!$G$38,F2929=[2]an!$E$41),[2]an!$G$41,IF(AND(A2929=[2]an!$G$38,F2929=[2]an!$E$39,H2929&gt;=[2]an!$M$37),[2]an!$G$39,
IF(AND(A2929=[2]an!$G$38,F2929=[2]an!$E$39,H2929&lt;[2]an!$M$37,S2929="kahepoolne vajaduspõhine",U2929=""),[2]an!$M$40,
IF(AND(A2929=[2]an!$G$38,F2929=[2]an!$E$39,H2929&lt;[2]an!$M$37,S2929="kahepoolne vajaduspõhine",U2929&lt;&gt;""),[2]an!$G$39,
IF(AND(A2929=[2]an!$G$38,F2929=[2]an!$E$39,H2929&lt;[2]an!$M$37,S2929&lt;&gt;"kahepoolne vajaduspõhine"),[2]an!$G$39,
IF(AND(A2929=[2]an!$G$38,F2929=[2]an!$E$42),[2]an!$G$42,
IF(AND(A2929=[2]an!$H$38,F2929=[2]an!$E$40),[2]an!$H$40,IF(AND(A2929=[2]an!$H$38,F2929=[2]an!$E$41),[2]an!$H$41,IF(AND(A2929=[2]an!$H$38,F2929=[2]an!$E$39,H2929&gt;=[2]an!$M$37),[2]an!$H$39,
IF(AND(A2929=[2]an!$H$38,F2929=[2]an!$E$39,H2929&lt;[2]an!$M$37,S2929="kahepoolne vajaduspõhine",U2929=""),[2]an!$M$40,
IF(AND(A2929=[2]an!$H$38,F2929=[2]an!$E$39,H2929&lt;[2]an!$M$37,S2929="kahepoolne vajaduspõhine",U2929&lt;&gt;""),[2]an!$H$39,
IF(AND(A2929=[2]an!$H$38,F2929=[2]an!$E$39,H2929&lt;[2]an!$M$37,S2929&lt;&gt;"kahepoolne vajaduspõhine"),[2]an!$H$39,
IF(AND(A2929=[2]an!$H$38,F2929=[2]an!$E$42),[2]an!$H$42,
IF(AND(A2929=[2]an!$I$38,F2929=[2]an!$E$40),[2]an!$I$40,IF(AND(A2929=[2]an!$I$38,F2929=[2]an!$E$41),[2]an!$I$41,IF(AND(A2929=[2]an!$I$38,F2929=[2]an!$E$39,H2929&gt;=[2]an!$M$37),[2]an!$I$39,
IF(AND(A2929=[2]an!$I$38,F2929=[2]an!$E$39,H2929&lt;[2]an!$M$37,S2929="kahepoolne vajaduspõhine",U2929=""),[2]an!$M$40,
IF(AND(A2929=[2]an!$I$38,F2929=[2]an!$E$39,H2929&lt;[2]an!$M$37,S2929="kahepoolne vajaduspõhine",U2929&lt;&gt;""),[2]an!$I$39,
IF(AND(A2929=[2]an!$I$38,F2929=[2]an!$E$39,H2929&lt;[2]an!$M$37,S2929&lt;&gt;"kahepoolne vajaduspõhine"),[2]an!$I$39,
IF(AND(A2929=[2]an!$I$38,F2929=[2]an!$E$42),[2]an!$I$42,
IF(AND(A2929=[2]an!$J$38,F2929=[2]an!$E$40),[2]an!$J$40,IF(AND(A2929=[2]an!$J$38,F2929=[2]an!$E$41),[2]an!$J$41,IF(AND(A2929=[2]an!$J$38,F2929=[2]an!$E$39,H2929&gt;=[2]an!$M$37),[2]an!$J$39,
IF(AND(A2929=[2]an!$J$38,F2929=[2]an!$E$39,H2929&lt;[2]an!$M$37,S2929="kahepoolne vajaduspõhine",U2929=""),[2]an!$M$40,
IF(AND(A2929=[2]an!$J$38,F2929=[2]an!$E$39,H2929&lt;[2]an!$M$37,S2929="kahepoolne vajaduspõhine",U2929&lt;&gt;""),[2]an!$J$39,
IF(AND(A2929=[2]an!$J$38,F2929=[2]an!$E$39,H2929&lt;[2]an!$M$37,S2929&lt;&gt;"kahepoolne vajaduspõhine"),[2]an!$J$39,
IF(AND(A2929=[2]an!$J$38,F2929=[2]an!$E$42),[2]an!$J$42,""))))))))))))))))))))))))))))</f>
        <v/>
      </c>
      <c r="Y2929" s="17" t="str">
        <f>IFERROR(IF(F2929="Tugigrupp",0,
IF(AND(F2929="Peretoe teenus",H2929&gt;=[2]an!$M$37,RANK(D2929,$D2929:$D2929)+COUNTIFS($D$2:D2929,D2929,$F$2:F2929,F2929)-1&gt;1),"",
IF(AND(F2929="Peretoe teenus",H2929&gt;=[2]an!$M$37,RANK(D2929,$D2929:$D2929)+COUNTIFS($D$2:D2929,D2929,$F$2:F2929,F2929)-1=1,MONTH(H2929)=MONTH(K2929)=TRUE,YEAR(H2929)=YEAR(K2929)=TRUE),((EOMONTH(H2929,0)-H2929+1)*X2929)/DAY(EOMONTH(H2929,0)),
IF(AND(F2929="Peretoe teenus",H2929&gt;=[2]an!$M$37,RANK(D2929,$D2929:$D2929)+COUNTIFS($D$2:D2929,D2929,$F$2:F2929,F2929)-1=1),X2929,
IF(AND(F2929="Peretoe teenus",H2929&lt;[2]an!$M$37,S2929&lt;&gt;"kahepoolne vajaduspõhine",RANK(D2929,$D2929:$D2929)+COUNTIFS($D$2:D2929,D2929,$F$2:F2929,F2929)-1=1),X2929,
IF(AND(F2929="Peretoe teenus",H2929&lt;[2]an!$M$37,S2929&lt;&gt;"kahepoolne vajaduspõhine",RANK(D2929,$D2929:$D2929)+COUNTIFS($D$2:D2929,D2929,$F$2:F2929,F2929)-1&gt;1),"",
IF(AND(F2929="Peretoe teenus",H2929&lt;[2]an!$M$37,S2929="kahepoolne vajaduspõhine",U2929="",RANK(D2929,$D2929:$D2929)+COUNTIFS($D$2:D2929,D2929,$F$2:F2929,F2929)-1=1),X2929,
IF(AND(F2929="Peretoe teenus",H2929&lt;[2]an!$M$37,S2929="kahepoolne vajaduspõhine",U2929="",RANK(D2929,$D2929:$D2929)+COUNTIFS($D$2:D2929,D2929,$F$2:F2929,F2929)-1&gt;1),"",
IF(AND(F2929="Peretoe teenus",H2929&lt;[2]an!$M$37,S2929="kahepoolne vajaduspõhine",U2929&lt;[2]an!$M$37,RANK(D2929,$D2929:$D2929)+COUNTIFS($D$2:D2929,D2929,$F$2:F2929,F2929)-1=1),X2929,
IF(AND(F2929="Peretoe teenus",H2929&lt;[2]an!$M$37,S2929="kahepoolne vajaduspõhine",U2929&lt;[2]an!$M$37,RANK(D2929,$D2929:$D2929)+COUNTIFS($D$2:D2929,D2929,$F$2:F2929,F2929)-1&gt;1),"",
IF(AND(F2929="Peretoe teenus",H2929&lt;[2]an!$M$37,S2929="kahepoolne vajaduspõhine",U2929&gt;=[2]an!$M$37,U2929&lt;=[2]an!$M$38,RANK(D2929,$D2929:$D2929)+COUNTIFS($D$2:D2929,D2929,$F$2:F2929,F2929)-1=1),
((EOMONTH(U2929,0)-U2929+1)*X2929)/DAY(EOMONTH(U2929,0))+(DAY(U2929)-1)*100/DAY(EOMONTH(U2929,0)),
IF(AND(F2929="Peretoe teenus",H2929&lt;[2]an!$M$37,S2929="kahepoolne vajaduspõhine",U2929&gt;=[2]an!$M$37,U2929&lt;=[2]an!$M$38,RANK(D2929,$D2929:$D2929)+COUNTIFS($D$2:D2929,D2929,$F$2:F2929,F2929)-1&gt;1),"",
IF(AND(F2929="Peretoe teenus",H2929&lt;[2]an!$M$37,S2929="kahepoolne vajaduspõhine",U2929&gt;[2]an!$M$38,RANK(D2929,$D2929:$D2929)+COUNTIFS($D$2:D2929,D2929,$F$2:F2929,F2929)-1=1),X2929,
IF(AND(F2929="Peretoe teenus",H2929&lt;[2]an!$M$37,S2929="kahepoolne vajaduspõhine",U2929&gt;[2]an!$M$38,RANK(D2929,$D2929:$D2929)+COUNTIFS($D$2:D2929,D2929,$F$2:F2929,F2929)-1&gt;1),"",X2929*W2929)))))))))))))),"")</f>
        <v/>
      </c>
      <c r="Z2929" s="18" t="str">
        <f t="shared" si="136"/>
        <v/>
      </c>
      <c r="AA2929" s="19" t="str">
        <f>IFERROR(VLOOKUP(E2929,[2]an!$A$3:$B$81,2,FALSE),"")</f>
        <v/>
      </c>
      <c r="AB2929" s="19" t="str">
        <f>IFERROR(VLOOKUP(AA2929,[2]an!$C$2:$D$16,2,FALSE),"")</f>
        <v/>
      </c>
      <c r="AC2929" s="20"/>
      <c r="AD2929" s="21" t="str">
        <f>IF(A2929=[2]an!$F$36,VLOOKUP([2]an!$F$36,[2]an!$F$36:$H$36,3,FALSE),IF(A2929=[2]an!$F$35,VLOOKUP([2]an!$F$35,[2]an!$F$35:$H$35,3,FALSE),IF(A2929=[2]an!$F$33,VLOOKUP([2]an!$F$33,[2]an!$F$33:$H$33,3,FALSE),IF(A2929=[2]an!$F$31,VLOOKUP([2]an!$F$31,[2]an!$F$31:$H$31,3,FALSE),""))))</f>
        <v/>
      </c>
    </row>
    <row r="2930" spans="6:30" x14ac:dyDescent="0.2">
      <c r="F2930" s="10"/>
      <c r="G2930" s="8" t="str">
        <f t="shared" si="137"/>
        <v/>
      </c>
      <c r="H2930" s="13"/>
      <c r="K2930" s="13"/>
      <c r="L2930" s="10"/>
      <c r="M2930" s="10"/>
      <c r="S2930" s="8" t="str">
        <f>IFERROR(VLOOKUP(D2930,[1]peretoe_teenus!$A$2:$L$2000,5,FALSE),"")</f>
        <v/>
      </c>
      <c r="U2930" s="13"/>
      <c r="V2930" s="15" t="str" cm="1">
        <f t="array" ref="V2930">IFERROR(IF(AND(F2930="Tugigrupp",RANK(K2930,$K2930:$K2930)+COUNTIFS($K$2:K2930,K2930,$L$2:L2930,L2930,$M$2:M2930,M2930,$I$2:I2930,I2930,$G$2:G2930,G2930,$F$2:F2930,F2930)-1=1),SUMPRODUCT(($F$2:$F$4154=F2930)*($G$2:$G$4154=G2930)*($K$2:$K$4154=K2930)*($I$2:$I$4154=I2930)*($L$2:$L$4154=L2930)*($M$2:$M$4154=M2930)),""),"")</f>
        <v/>
      </c>
      <c r="W2930" s="15" t="str">
        <f t="shared" si="135"/>
        <v/>
      </c>
      <c r="X2930" s="16" t="str">
        <f>IF(AND(A2930=[2]an!$G$38,F2930=[2]an!$E$40),[2]an!$G$40,IF(AND(A2930=[2]an!$G$38,F2930=[2]an!$E$41),[2]an!$G$41,IF(AND(A2930=[2]an!$G$38,F2930=[2]an!$E$39,H2930&gt;=[2]an!$M$37),[2]an!$G$39,
IF(AND(A2930=[2]an!$G$38,F2930=[2]an!$E$39,H2930&lt;[2]an!$M$37,S2930="kahepoolne vajaduspõhine",U2930=""),[2]an!$M$40,
IF(AND(A2930=[2]an!$G$38,F2930=[2]an!$E$39,H2930&lt;[2]an!$M$37,S2930="kahepoolne vajaduspõhine",U2930&lt;&gt;""),[2]an!$G$39,
IF(AND(A2930=[2]an!$G$38,F2930=[2]an!$E$39,H2930&lt;[2]an!$M$37,S2930&lt;&gt;"kahepoolne vajaduspõhine"),[2]an!$G$39,
IF(AND(A2930=[2]an!$G$38,F2930=[2]an!$E$42),[2]an!$G$42,
IF(AND(A2930=[2]an!$H$38,F2930=[2]an!$E$40),[2]an!$H$40,IF(AND(A2930=[2]an!$H$38,F2930=[2]an!$E$41),[2]an!$H$41,IF(AND(A2930=[2]an!$H$38,F2930=[2]an!$E$39,H2930&gt;=[2]an!$M$37),[2]an!$H$39,
IF(AND(A2930=[2]an!$H$38,F2930=[2]an!$E$39,H2930&lt;[2]an!$M$37,S2930="kahepoolne vajaduspõhine",U2930=""),[2]an!$M$40,
IF(AND(A2930=[2]an!$H$38,F2930=[2]an!$E$39,H2930&lt;[2]an!$M$37,S2930="kahepoolne vajaduspõhine",U2930&lt;&gt;""),[2]an!$H$39,
IF(AND(A2930=[2]an!$H$38,F2930=[2]an!$E$39,H2930&lt;[2]an!$M$37,S2930&lt;&gt;"kahepoolne vajaduspõhine"),[2]an!$H$39,
IF(AND(A2930=[2]an!$H$38,F2930=[2]an!$E$42),[2]an!$H$42,
IF(AND(A2930=[2]an!$I$38,F2930=[2]an!$E$40),[2]an!$I$40,IF(AND(A2930=[2]an!$I$38,F2930=[2]an!$E$41),[2]an!$I$41,IF(AND(A2930=[2]an!$I$38,F2930=[2]an!$E$39,H2930&gt;=[2]an!$M$37),[2]an!$I$39,
IF(AND(A2930=[2]an!$I$38,F2930=[2]an!$E$39,H2930&lt;[2]an!$M$37,S2930="kahepoolne vajaduspõhine",U2930=""),[2]an!$M$40,
IF(AND(A2930=[2]an!$I$38,F2930=[2]an!$E$39,H2930&lt;[2]an!$M$37,S2930="kahepoolne vajaduspõhine",U2930&lt;&gt;""),[2]an!$I$39,
IF(AND(A2930=[2]an!$I$38,F2930=[2]an!$E$39,H2930&lt;[2]an!$M$37,S2930&lt;&gt;"kahepoolne vajaduspõhine"),[2]an!$I$39,
IF(AND(A2930=[2]an!$I$38,F2930=[2]an!$E$42),[2]an!$I$42,
IF(AND(A2930=[2]an!$J$38,F2930=[2]an!$E$40),[2]an!$J$40,IF(AND(A2930=[2]an!$J$38,F2930=[2]an!$E$41),[2]an!$J$41,IF(AND(A2930=[2]an!$J$38,F2930=[2]an!$E$39,H2930&gt;=[2]an!$M$37),[2]an!$J$39,
IF(AND(A2930=[2]an!$J$38,F2930=[2]an!$E$39,H2930&lt;[2]an!$M$37,S2930="kahepoolne vajaduspõhine",U2930=""),[2]an!$M$40,
IF(AND(A2930=[2]an!$J$38,F2930=[2]an!$E$39,H2930&lt;[2]an!$M$37,S2930="kahepoolne vajaduspõhine",U2930&lt;&gt;""),[2]an!$J$39,
IF(AND(A2930=[2]an!$J$38,F2930=[2]an!$E$39,H2930&lt;[2]an!$M$37,S2930&lt;&gt;"kahepoolne vajaduspõhine"),[2]an!$J$39,
IF(AND(A2930=[2]an!$J$38,F2930=[2]an!$E$42),[2]an!$J$42,""))))))))))))))))))))))))))))</f>
        <v/>
      </c>
      <c r="Y2930" s="17" t="str">
        <f>IFERROR(IF(F2930="Tugigrupp",0,
IF(AND(F2930="Peretoe teenus",H2930&gt;=[2]an!$M$37,RANK(D2930,$D2930:$D2930)+COUNTIFS($D$2:D2930,D2930,$F$2:F2930,F2930)-1&gt;1),"",
IF(AND(F2930="Peretoe teenus",H2930&gt;=[2]an!$M$37,RANK(D2930,$D2930:$D2930)+COUNTIFS($D$2:D2930,D2930,$F$2:F2930,F2930)-1=1,MONTH(H2930)=MONTH(K2930)=TRUE,YEAR(H2930)=YEAR(K2930)=TRUE),((EOMONTH(H2930,0)-H2930+1)*X2930)/DAY(EOMONTH(H2930,0)),
IF(AND(F2930="Peretoe teenus",H2930&gt;=[2]an!$M$37,RANK(D2930,$D2930:$D2930)+COUNTIFS($D$2:D2930,D2930,$F$2:F2930,F2930)-1=1),X2930,
IF(AND(F2930="Peretoe teenus",H2930&lt;[2]an!$M$37,S2930&lt;&gt;"kahepoolne vajaduspõhine",RANK(D2930,$D2930:$D2930)+COUNTIFS($D$2:D2930,D2930,$F$2:F2930,F2930)-1=1),X2930,
IF(AND(F2930="Peretoe teenus",H2930&lt;[2]an!$M$37,S2930&lt;&gt;"kahepoolne vajaduspõhine",RANK(D2930,$D2930:$D2930)+COUNTIFS($D$2:D2930,D2930,$F$2:F2930,F2930)-1&gt;1),"",
IF(AND(F2930="Peretoe teenus",H2930&lt;[2]an!$M$37,S2930="kahepoolne vajaduspõhine",U2930="",RANK(D2930,$D2930:$D2930)+COUNTIFS($D$2:D2930,D2930,$F$2:F2930,F2930)-1=1),X2930,
IF(AND(F2930="Peretoe teenus",H2930&lt;[2]an!$M$37,S2930="kahepoolne vajaduspõhine",U2930="",RANK(D2930,$D2930:$D2930)+COUNTIFS($D$2:D2930,D2930,$F$2:F2930,F2930)-1&gt;1),"",
IF(AND(F2930="Peretoe teenus",H2930&lt;[2]an!$M$37,S2930="kahepoolne vajaduspõhine",U2930&lt;[2]an!$M$37,RANK(D2930,$D2930:$D2930)+COUNTIFS($D$2:D2930,D2930,$F$2:F2930,F2930)-1=1),X2930,
IF(AND(F2930="Peretoe teenus",H2930&lt;[2]an!$M$37,S2930="kahepoolne vajaduspõhine",U2930&lt;[2]an!$M$37,RANK(D2930,$D2930:$D2930)+COUNTIFS($D$2:D2930,D2930,$F$2:F2930,F2930)-1&gt;1),"",
IF(AND(F2930="Peretoe teenus",H2930&lt;[2]an!$M$37,S2930="kahepoolne vajaduspõhine",U2930&gt;=[2]an!$M$37,U2930&lt;=[2]an!$M$38,RANK(D2930,$D2930:$D2930)+COUNTIFS($D$2:D2930,D2930,$F$2:F2930,F2930)-1=1),
((EOMONTH(U2930,0)-U2930+1)*X2930)/DAY(EOMONTH(U2930,0))+(DAY(U2930)-1)*100/DAY(EOMONTH(U2930,0)),
IF(AND(F2930="Peretoe teenus",H2930&lt;[2]an!$M$37,S2930="kahepoolne vajaduspõhine",U2930&gt;=[2]an!$M$37,U2930&lt;=[2]an!$M$38,RANK(D2930,$D2930:$D2930)+COUNTIFS($D$2:D2930,D2930,$F$2:F2930,F2930)-1&gt;1),"",
IF(AND(F2930="Peretoe teenus",H2930&lt;[2]an!$M$37,S2930="kahepoolne vajaduspõhine",U2930&gt;[2]an!$M$38,RANK(D2930,$D2930:$D2930)+COUNTIFS($D$2:D2930,D2930,$F$2:F2930,F2930)-1=1),X2930,
IF(AND(F2930="Peretoe teenus",H2930&lt;[2]an!$M$37,S2930="kahepoolne vajaduspõhine",U2930&gt;[2]an!$M$38,RANK(D2930,$D2930:$D2930)+COUNTIFS($D$2:D2930,D2930,$F$2:F2930,F2930)-1&gt;1),"",X2930*W2930)))))))))))))),"")</f>
        <v/>
      </c>
      <c r="Z2930" s="18" t="str">
        <f t="shared" si="136"/>
        <v/>
      </c>
      <c r="AA2930" s="19" t="str">
        <f>IFERROR(VLOOKUP(E2930,[2]an!$A$3:$B$81,2,FALSE),"")</f>
        <v/>
      </c>
      <c r="AB2930" s="19" t="str">
        <f>IFERROR(VLOOKUP(AA2930,[2]an!$C$2:$D$16,2,FALSE),"")</f>
        <v/>
      </c>
      <c r="AC2930" s="20"/>
      <c r="AD2930" s="21" t="str">
        <f>IF(A2930=[2]an!$F$36,VLOOKUP([2]an!$F$36,[2]an!$F$36:$H$36,3,FALSE),IF(A2930=[2]an!$F$35,VLOOKUP([2]an!$F$35,[2]an!$F$35:$H$35,3,FALSE),IF(A2930=[2]an!$F$33,VLOOKUP([2]an!$F$33,[2]an!$F$33:$H$33,3,FALSE),IF(A2930=[2]an!$F$31,VLOOKUP([2]an!$F$31,[2]an!$F$31:$H$31,3,FALSE),""))))</f>
        <v/>
      </c>
    </row>
    <row r="2931" spans="6:30" x14ac:dyDescent="0.2">
      <c r="F2931" s="10"/>
      <c r="G2931" s="8" t="str">
        <f t="shared" si="137"/>
        <v/>
      </c>
      <c r="H2931" s="13"/>
      <c r="K2931" s="13"/>
      <c r="L2931" s="10"/>
      <c r="M2931" s="10"/>
      <c r="S2931" s="8" t="str">
        <f>IFERROR(VLOOKUP(D2931,[1]peretoe_teenus!$A$2:$L$2000,5,FALSE),"")</f>
        <v/>
      </c>
      <c r="U2931" s="13"/>
      <c r="V2931" s="15" t="str" cm="1">
        <f t="array" ref="V2931">IFERROR(IF(AND(F2931="Tugigrupp",RANK(K2931,$K2931:$K2931)+COUNTIFS($K$2:K2931,K2931,$L$2:L2931,L2931,$M$2:M2931,M2931,$I$2:I2931,I2931,$G$2:G2931,G2931,$F$2:F2931,F2931)-1=1),SUMPRODUCT(($F$2:$F$4154=F2931)*($G$2:$G$4154=G2931)*($K$2:$K$4154=K2931)*($I$2:$I$4154=I2931)*($L$2:$L$4154=L2931)*($M$2:$M$4154=M2931)),""),"")</f>
        <v/>
      </c>
      <c r="W2931" s="15" t="str">
        <f t="shared" si="135"/>
        <v/>
      </c>
      <c r="X2931" s="16" t="str">
        <f>IF(AND(A2931=[2]an!$G$38,F2931=[2]an!$E$40),[2]an!$G$40,IF(AND(A2931=[2]an!$G$38,F2931=[2]an!$E$41),[2]an!$G$41,IF(AND(A2931=[2]an!$G$38,F2931=[2]an!$E$39,H2931&gt;=[2]an!$M$37),[2]an!$G$39,
IF(AND(A2931=[2]an!$G$38,F2931=[2]an!$E$39,H2931&lt;[2]an!$M$37,S2931="kahepoolne vajaduspõhine",U2931=""),[2]an!$M$40,
IF(AND(A2931=[2]an!$G$38,F2931=[2]an!$E$39,H2931&lt;[2]an!$M$37,S2931="kahepoolne vajaduspõhine",U2931&lt;&gt;""),[2]an!$G$39,
IF(AND(A2931=[2]an!$G$38,F2931=[2]an!$E$39,H2931&lt;[2]an!$M$37,S2931&lt;&gt;"kahepoolne vajaduspõhine"),[2]an!$G$39,
IF(AND(A2931=[2]an!$G$38,F2931=[2]an!$E$42),[2]an!$G$42,
IF(AND(A2931=[2]an!$H$38,F2931=[2]an!$E$40),[2]an!$H$40,IF(AND(A2931=[2]an!$H$38,F2931=[2]an!$E$41),[2]an!$H$41,IF(AND(A2931=[2]an!$H$38,F2931=[2]an!$E$39,H2931&gt;=[2]an!$M$37),[2]an!$H$39,
IF(AND(A2931=[2]an!$H$38,F2931=[2]an!$E$39,H2931&lt;[2]an!$M$37,S2931="kahepoolne vajaduspõhine",U2931=""),[2]an!$M$40,
IF(AND(A2931=[2]an!$H$38,F2931=[2]an!$E$39,H2931&lt;[2]an!$M$37,S2931="kahepoolne vajaduspõhine",U2931&lt;&gt;""),[2]an!$H$39,
IF(AND(A2931=[2]an!$H$38,F2931=[2]an!$E$39,H2931&lt;[2]an!$M$37,S2931&lt;&gt;"kahepoolne vajaduspõhine"),[2]an!$H$39,
IF(AND(A2931=[2]an!$H$38,F2931=[2]an!$E$42),[2]an!$H$42,
IF(AND(A2931=[2]an!$I$38,F2931=[2]an!$E$40),[2]an!$I$40,IF(AND(A2931=[2]an!$I$38,F2931=[2]an!$E$41),[2]an!$I$41,IF(AND(A2931=[2]an!$I$38,F2931=[2]an!$E$39,H2931&gt;=[2]an!$M$37),[2]an!$I$39,
IF(AND(A2931=[2]an!$I$38,F2931=[2]an!$E$39,H2931&lt;[2]an!$M$37,S2931="kahepoolne vajaduspõhine",U2931=""),[2]an!$M$40,
IF(AND(A2931=[2]an!$I$38,F2931=[2]an!$E$39,H2931&lt;[2]an!$M$37,S2931="kahepoolne vajaduspõhine",U2931&lt;&gt;""),[2]an!$I$39,
IF(AND(A2931=[2]an!$I$38,F2931=[2]an!$E$39,H2931&lt;[2]an!$M$37,S2931&lt;&gt;"kahepoolne vajaduspõhine"),[2]an!$I$39,
IF(AND(A2931=[2]an!$I$38,F2931=[2]an!$E$42),[2]an!$I$42,
IF(AND(A2931=[2]an!$J$38,F2931=[2]an!$E$40),[2]an!$J$40,IF(AND(A2931=[2]an!$J$38,F2931=[2]an!$E$41),[2]an!$J$41,IF(AND(A2931=[2]an!$J$38,F2931=[2]an!$E$39,H2931&gt;=[2]an!$M$37),[2]an!$J$39,
IF(AND(A2931=[2]an!$J$38,F2931=[2]an!$E$39,H2931&lt;[2]an!$M$37,S2931="kahepoolne vajaduspõhine",U2931=""),[2]an!$M$40,
IF(AND(A2931=[2]an!$J$38,F2931=[2]an!$E$39,H2931&lt;[2]an!$M$37,S2931="kahepoolne vajaduspõhine",U2931&lt;&gt;""),[2]an!$J$39,
IF(AND(A2931=[2]an!$J$38,F2931=[2]an!$E$39,H2931&lt;[2]an!$M$37,S2931&lt;&gt;"kahepoolne vajaduspõhine"),[2]an!$J$39,
IF(AND(A2931=[2]an!$J$38,F2931=[2]an!$E$42),[2]an!$J$42,""))))))))))))))))))))))))))))</f>
        <v/>
      </c>
      <c r="Y2931" s="17" t="str">
        <f>IFERROR(IF(F2931="Tugigrupp",0,
IF(AND(F2931="Peretoe teenus",H2931&gt;=[2]an!$M$37,RANK(D2931,$D2931:$D2931)+COUNTIFS($D$2:D2931,D2931,$F$2:F2931,F2931)-1&gt;1),"",
IF(AND(F2931="Peretoe teenus",H2931&gt;=[2]an!$M$37,RANK(D2931,$D2931:$D2931)+COUNTIFS($D$2:D2931,D2931,$F$2:F2931,F2931)-1=1,MONTH(H2931)=MONTH(K2931)=TRUE,YEAR(H2931)=YEAR(K2931)=TRUE),((EOMONTH(H2931,0)-H2931+1)*X2931)/DAY(EOMONTH(H2931,0)),
IF(AND(F2931="Peretoe teenus",H2931&gt;=[2]an!$M$37,RANK(D2931,$D2931:$D2931)+COUNTIFS($D$2:D2931,D2931,$F$2:F2931,F2931)-1=1),X2931,
IF(AND(F2931="Peretoe teenus",H2931&lt;[2]an!$M$37,S2931&lt;&gt;"kahepoolne vajaduspõhine",RANK(D2931,$D2931:$D2931)+COUNTIFS($D$2:D2931,D2931,$F$2:F2931,F2931)-1=1),X2931,
IF(AND(F2931="Peretoe teenus",H2931&lt;[2]an!$M$37,S2931&lt;&gt;"kahepoolne vajaduspõhine",RANK(D2931,$D2931:$D2931)+COUNTIFS($D$2:D2931,D2931,$F$2:F2931,F2931)-1&gt;1),"",
IF(AND(F2931="Peretoe teenus",H2931&lt;[2]an!$M$37,S2931="kahepoolne vajaduspõhine",U2931="",RANK(D2931,$D2931:$D2931)+COUNTIFS($D$2:D2931,D2931,$F$2:F2931,F2931)-1=1),X2931,
IF(AND(F2931="Peretoe teenus",H2931&lt;[2]an!$M$37,S2931="kahepoolne vajaduspõhine",U2931="",RANK(D2931,$D2931:$D2931)+COUNTIFS($D$2:D2931,D2931,$F$2:F2931,F2931)-1&gt;1),"",
IF(AND(F2931="Peretoe teenus",H2931&lt;[2]an!$M$37,S2931="kahepoolne vajaduspõhine",U2931&lt;[2]an!$M$37,RANK(D2931,$D2931:$D2931)+COUNTIFS($D$2:D2931,D2931,$F$2:F2931,F2931)-1=1),X2931,
IF(AND(F2931="Peretoe teenus",H2931&lt;[2]an!$M$37,S2931="kahepoolne vajaduspõhine",U2931&lt;[2]an!$M$37,RANK(D2931,$D2931:$D2931)+COUNTIFS($D$2:D2931,D2931,$F$2:F2931,F2931)-1&gt;1),"",
IF(AND(F2931="Peretoe teenus",H2931&lt;[2]an!$M$37,S2931="kahepoolne vajaduspõhine",U2931&gt;=[2]an!$M$37,U2931&lt;=[2]an!$M$38,RANK(D2931,$D2931:$D2931)+COUNTIFS($D$2:D2931,D2931,$F$2:F2931,F2931)-1=1),
((EOMONTH(U2931,0)-U2931+1)*X2931)/DAY(EOMONTH(U2931,0))+(DAY(U2931)-1)*100/DAY(EOMONTH(U2931,0)),
IF(AND(F2931="Peretoe teenus",H2931&lt;[2]an!$M$37,S2931="kahepoolne vajaduspõhine",U2931&gt;=[2]an!$M$37,U2931&lt;=[2]an!$M$38,RANK(D2931,$D2931:$D2931)+COUNTIFS($D$2:D2931,D2931,$F$2:F2931,F2931)-1&gt;1),"",
IF(AND(F2931="Peretoe teenus",H2931&lt;[2]an!$M$37,S2931="kahepoolne vajaduspõhine",U2931&gt;[2]an!$M$38,RANK(D2931,$D2931:$D2931)+COUNTIFS($D$2:D2931,D2931,$F$2:F2931,F2931)-1=1),X2931,
IF(AND(F2931="Peretoe teenus",H2931&lt;[2]an!$M$37,S2931="kahepoolne vajaduspõhine",U2931&gt;[2]an!$M$38,RANK(D2931,$D2931:$D2931)+COUNTIFS($D$2:D2931,D2931,$F$2:F2931,F2931)-1&gt;1),"",X2931*W2931)))))))))))))),"")</f>
        <v/>
      </c>
      <c r="Z2931" s="18" t="str">
        <f t="shared" si="136"/>
        <v/>
      </c>
      <c r="AA2931" s="19" t="str">
        <f>IFERROR(VLOOKUP(E2931,[2]an!$A$3:$B$81,2,FALSE),"")</f>
        <v/>
      </c>
      <c r="AB2931" s="19" t="str">
        <f>IFERROR(VLOOKUP(AA2931,[2]an!$C$2:$D$16,2,FALSE),"")</f>
        <v/>
      </c>
      <c r="AC2931" s="20"/>
      <c r="AD2931" s="21" t="str">
        <f>IF(A2931=[2]an!$F$36,VLOOKUP([2]an!$F$36,[2]an!$F$36:$H$36,3,FALSE),IF(A2931=[2]an!$F$35,VLOOKUP([2]an!$F$35,[2]an!$F$35:$H$35,3,FALSE),IF(A2931=[2]an!$F$33,VLOOKUP([2]an!$F$33,[2]an!$F$33:$H$33,3,FALSE),IF(A2931=[2]an!$F$31,VLOOKUP([2]an!$F$31,[2]an!$F$31:$H$31,3,FALSE),""))))</f>
        <v/>
      </c>
    </row>
    <row r="2932" spans="6:30" x14ac:dyDescent="0.2">
      <c r="F2932" s="10"/>
      <c r="G2932" s="8" t="str">
        <f t="shared" si="137"/>
        <v/>
      </c>
      <c r="H2932" s="13"/>
      <c r="K2932" s="13"/>
      <c r="L2932" s="10"/>
      <c r="M2932" s="10"/>
      <c r="S2932" s="8" t="str">
        <f>IFERROR(VLOOKUP(D2932,[1]peretoe_teenus!$A$2:$L$2000,5,FALSE),"")</f>
        <v/>
      </c>
      <c r="U2932" s="13"/>
      <c r="V2932" s="15" t="str" cm="1">
        <f t="array" ref="V2932">IFERROR(IF(AND(F2932="Tugigrupp",RANK(K2932,$K2932:$K2932)+COUNTIFS($K$2:K2932,K2932,$L$2:L2932,L2932,$M$2:M2932,M2932,$I$2:I2932,I2932,$G$2:G2932,G2932,$F$2:F2932,F2932)-1=1),SUMPRODUCT(($F$2:$F$4154=F2932)*($G$2:$G$4154=G2932)*($K$2:$K$4154=K2932)*($I$2:$I$4154=I2932)*($L$2:$L$4154=L2932)*($M$2:$M$4154=M2932)),""),"")</f>
        <v/>
      </c>
      <c r="W2932" s="15" t="str">
        <f t="shared" si="135"/>
        <v/>
      </c>
      <c r="X2932" s="16" t="str">
        <f>IF(AND(A2932=[2]an!$G$38,F2932=[2]an!$E$40),[2]an!$G$40,IF(AND(A2932=[2]an!$G$38,F2932=[2]an!$E$41),[2]an!$G$41,IF(AND(A2932=[2]an!$G$38,F2932=[2]an!$E$39,H2932&gt;=[2]an!$M$37),[2]an!$G$39,
IF(AND(A2932=[2]an!$G$38,F2932=[2]an!$E$39,H2932&lt;[2]an!$M$37,S2932="kahepoolne vajaduspõhine",U2932=""),[2]an!$M$40,
IF(AND(A2932=[2]an!$G$38,F2932=[2]an!$E$39,H2932&lt;[2]an!$M$37,S2932="kahepoolne vajaduspõhine",U2932&lt;&gt;""),[2]an!$G$39,
IF(AND(A2932=[2]an!$G$38,F2932=[2]an!$E$39,H2932&lt;[2]an!$M$37,S2932&lt;&gt;"kahepoolne vajaduspõhine"),[2]an!$G$39,
IF(AND(A2932=[2]an!$G$38,F2932=[2]an!$E$42),[2]an!$G$42,
IF(AND(A2932=[2]an!$H$38,F2932=[2]an!$E$40),[2]an!$H$40,IF(AND(A2932=[2]an!$H$38,F2932=[2]an!$E$41),[2]an!$H$41,IF(AND(A2932=[2]an!$H$38,F2932=[2]an!$E$39,H2932&gt;=[2]an!$M$37),[2]an!$H$39,
IF(AND(A2932=[2]an!$H$38,F2932=[2]an!$E$39,H2932&lt;[2]an!$M$37,S2932="kahepoolne vajaduspõhine",U2932=""),[2]an!$M$40,
IF(AND(A2932=[2]an!$H$38,F2932=[2]an!$E$39,H2932&lt;[2]an!$M$37,S2932="kahepoolne vajaduspõhine",U2932&lt;&gt;""),[2]an!$H$39,
IF(AND(A2932=[2]an!$H$38,F2932=[2]an!$E$39,H2932&lt;[2]an!$M$37,S2932&lt;&gt;"kahepoolne vajaduspõhine"),[2]an!$H$39,
IF(AND(A2932=[2]an!$H$38,F2932=[2]an!$E$42),[2]an!$H$42,
IF(AND(A2932=[2]an!$I$38,F2932=[2]an!$E$40),[2]an!$I$40,IF(AND(A2932=[2]an!$I$38,F2932=[2]an!$E$41),[2]an!$I$41,IF(AND(A2932=[2]an!$I$38,F2932=[2]an!$E$39,H2932&gt;=[2]an!$M$37),[2]an!$I$39,
IF(AND(A2932=[2]an!$I$38,F2932=[2]an!$E$39,H2932&lt;[2]an!$M$37,S2932="kahepoolne vajaduspõhine",U2932=""),[2]an!$M$40,
IF(AND(A2932=[2]an!$I$38,F2932=[2]an!$E$39,H2932&lt;[2]an!$M$37,S2932="kahepoolne vajaduspõhine",U2932&lt;&gt;""),[2]an!$I$39,
IF(AND(A2932=[2]an!$I$38,F2932=[2]an!$E$39,H2932&lt;[2]an!$M$37,S2932&lt;&gt;"kahepoolne vajaduspõhine"),[2]an!$I$39,
IF(AND(A2932=[2]an!$I$38,F2932=[2]an!$E$42),[2]an!$I$42,
IF(AND(A2932=[2]an!$J$38,F2932=[2]an!$E$40),[2]an!$J$40,IF(AND(A2932=[2]an!$J$38,F2932=[2]an!$E$41),[2]an!$J$41,IF(AND(A2932=[2]an!$J$38,F2932=[2]an!$E$39,H2932&gt;=[2]an!$M$37),[2]an!$J$39,
IF(AND(A2932=[2]an!$J$38,F2932=[2]an!$E$39,H2932&lt;[2]an!$M$37,S2932="kahepoolne vajaduspõhine",U2932=""),[2]an!$M$40,
IF(AND(A2932=[2]an!$J$38,F2932=[2]an!$E$39,H2932&lt;[2]an!$M$37,S2932="kahepoolne vajaduspõhine",U2932&lt;&gt;""),[2]an!$J$39,
IF(AND(A2932=[2]an!$J$38,F2932=[2]an!$E$39,H2932&lt;[2]an!$M$37,S2932&lt;&gt;"kahepoolne vajaduspõhine"),[2]an!$J$39,
IF(AND(A2932=[2]an!$J$38,F2932=[2]an!$E$42),[2]an!$J$42,""))))))))))))))))))))))))))))</f>
        <v/>
      </c>
      <c r="Y2932" s="17" t="str">
        <f>IFERROR(IF(F2932="Tugigrupp",0,
IF(AND(F2932="Peretoe teenus",H2932&gt;=[2]an!$M$37,RANK(D2932,$D2932:$D2932)+COUNTIFS($D$2:D2932,D2932,$F$2:F2932,F2932)-1&gt;1),"",
IF(AND(F2932="Peretoe teenus",H2932&gt;=[2]an!$M$37,RANK(D2932,$D2932:$D2932)+COUNTIFS($D$2:D2932,D2932,$F$2:F2932,F2932)-1=1,MONTH(H2932)=MONTH(K2932)=TRUE,YEAR(H2932)=YEAR(K2932)=TRUE),((EOMONTH(H2932,0)-H2932+1)*X2932)/DAY(EOMONTH(H2932,0)),
IF(AND(F2932="Peretoe teenus",H2932&gt;=[2]an!$M$37,RANK(D2932,$D2932:$D2932)+COUNTIFS($D$2:D2932,D2932,$F$2:F2932,F2932)-1=1),X2932,
IF(AND(F2932="Peretoe teenus",H2932&lt;[2]an!$M$37,S2932&lt;&gt;"kahepoolne vajaduspõhine",RANK(D2932,$D2932:$D2932)+COUNTIFS($D$2:D2932,D2932,$F$2:F2932,F2932)-1=1),X2932,
IF(AND(F2932="Peretoe teenus",H2932&lt;[2]an!$M$37,S2932&lt;&gt;"kahepoolne vajaduspõhine",RANK(D2932,$D2932:$D2932)+COUNTIFS($D$2:D2932,D2932,$F$2:F2932,F2932)-1&gt;1),"",
IF(AND(F2932="Peretoe teenus",H2932&lt;[2]an!$M$37,S2932="kahepoolne vajaduspõhine",U2932="",RANK(D2932,$D2932:$D2932)+COUNTIFS($D$2:D2932,D2932,$F$2:F2932,F2932)-1=1),X2932,
IF(AND(F2932="Peretoe teenus",H2932&lt;[2]an!$M$37,S2932="kahepoolne vajaduspõhine",U2932="",RANK(D2932,$D2932:$D2932)+COUNTIFS($D$2:D2932,D2932,$F$2:F2932,F2932)-1&gt;1),"",
IF(AND(F2932="Peretoe teenus",H2932&lt;[2]an!$M$37,S2932="kahepoolne vajaduspõhine",U2932&lt;[2]an!$M$37,RANK(D2932,$D2932:$D2932)+COUNTIFS($D$2:D2932,D2932,$F$2:F2932,F2932)-1=1),X2932,
IF(AND(F2932="Peretoe teenus",H2932&lt;[2]an!$M$37,S2932="kahepoolne vajaduspõhine",U2932&lt;[2]an!$M$37,RANK(D2932,$D2932:$D2932)+COUNTIFS($D$2:D2932,D2932,$F$2:F2932,F2932)-1&gt;1),"",
IF(AND(F2932="Peretoe teenus",H2932&lt;[2]an!$M$37,S2932="kahepoolne vajaduspõhine",U2932&gt;=[2]an!$M$37,U2932&lt;=[2]an!$M$38,RANK(D2932,$D2932:$D2932)+COUNTIFS($D$2:D2932,D2932,$F$2:F2932,F2932)-1=1),
((EOMONTH(U2932,0)-U2932+1)*X2932)/DAY(EOMONTH(U2932,0))+(DAY(U2932)-1)*100/DAY(EOMONTH(U2932,0)),
IF(AND(F2932="Peretoe teenus",H2932&lt;[2]an!$M$37,S2932="kahepoolne vajaduspõhine",U2932&gt;=[2]an!$M$37,U2932&lt;=[2]an!$M$38,RANK(D2932,$D2932:$D2932)+COUNTIFS($D$2:D2932,D2932,$F$2:F2932,F2932)-1&gt;1),"",
IF(AND(F2932="Peretoe teenus",H2932&lt;[2]an!$M$37,S2932="kahepoolne vajaduspõhine",U2932&gt;[2]an!$M$38,RANK(D2932,$D2932:$D2932)+COUNTIFS($D$2:D2932,D2932,$F$2:F2932,F2932)-1=1),X2932,
IF(AND(F2932="Peretoe teenus",H2932&lt;[2]an!$M$37,S2932="kahepoolne vajaduspõhine",U2932&gt;[2]an!$M$38,RANK(D2932,$D2932:$D2932)+COUNTIFS($D$2:D2932,D2932,$F$2:F2932,F2932)-1&gt;1),"",X2932*W2932)))))))))))))),"")</f>
        <v/>
      </c>
      <c r="Z2932" s="18" t="str">
        <f t="shared" si="136"/>
        <v/>
      </c>
      <c r="AA2932" s="19" t="str">
        <f>IFERROR(VLOOKUP(E2932,[2]an!$A$3:$B$81,2,FALSE),"")</f>
        <v/>
      </c>
      <c r="AB2932" s="19" t="str">
        <f>IFERROR(VLOOKUP(AA2932,[2]an!$C$2:$D$16,2,FALSE),"")</f>
        <v/>
      </c>
      <c r="AC2932" s="20"/>
      <c r="AD2932" s="21" t="str">
        <f>IF(A2932=[2]an!$F$36,VLOOKUP([2]an!$F$36,[2]an!$F$36:$H$36,3,FALSE),IF(A2932=[2]an!$F$35,VLOOKUP([2]an!$F$35,[2]an!$F$35:$H$35,3,FALSE),IF(A2932=[2]an!$F$33,VLOOKUP([2]an!$F$33,[2]an!$F$33:$H$33,3,FALSE),IF(A2932=[2]an!$F$31,VLOOKUP([2]an!$F$31,[2]an!$F$31:$H$31,3,FALSE),""))))</f>
        <v/>
      </c>
    </row>
    <row r="2933" spans="6:30" x14ac:dyDescent="0.2">
      <c r="F2933" s="10"/>
      <c r="G2933" s="8" t="str">
        <f t="shared" si="137"/>
        <v/>
      </c>
      <c r="H2933" s="13"/>
      <c r="K2933" s="13"/>
      <c r="L2933" s="10"/>
      <c r="M2933" s="10"/>
      <c r="S2933" s="8" t="str">
        <f>IFERROR(VLOOKUP(D2933,[1]peretoe_teenus!$A$2:$L$2000,5,FALSE),"")</f>
        <v/>
      </c>
      <c r="U2933" s="13"/>
      <c r="V2933" s="15" t="str" cm="1">
        <f t="array" ref="V2933">IFERROR(IF(AND(F2933="Tugigrupp",RANK(K2933,$K2933:$K2933)+COUNTIFS($K$2:K2933,K2933,$L$2:L2933,L2933,$M$2:M2933,M2933,$I$2:I2933,I2933,$G$2:G2933,G2933,$F$2:F2933,F2933)-1=1),SUMPRODUCT(($F$2:$F$4154=F2933)*($G$2:$G$4154=G2933)*($K$2:$K$4154=K2933)*($I$2:$I$4154=I2933)*($L$2:$L$4154=L2933)*($M$2:$M$4154=M2933)),""),"")</f>
        <v/>
      </c>
      <c r="W2933" s="15" t="str">
        <f t="shared" si="135"/>
        <v/>
      </c>
      <c r="X2933" s="16" t="str">
        <f>IF(AND(A2933=[2]an!$G$38,F2933=[2]an!$E$40),[2]an!$G$40,IF(AND(A2933=[2]an!$G$38,F2933=[2]an!$E$41),[2]an!$G$41,IF(AND(A2933=[2]an!$G$38,F2933=[2]an!$E$39,H2933&gt;=[2]an!$M$37),[2]an!$G$39,
IF(AND(A2933=[2]an!$G$38,F2933=[2]an!$E$39,H2933&lt;[2]an!$M$37,S2933="kahepoolne vajaduspõhine",U2933=""),[2]an!$M$40,
IF(AND(A2933=[2]an!$G$38,F2933=[2]an!$E$39,H2933&lt;[2]an!$M$37,S2933="kahepoolne vajaduspõhine",U2933&lt;&gt;""),[2]an!$G$39,
IF(AND(A2933=[2]an!$G$38,F2933=[2]an!$E$39,H2933&lt;[2]an!$M$37,S2933&lt;&gt;"kahepoolne vajaduspõhine"),[2]an!$G$39,
IF(AND(A2933=[2]an!$G$38,F2933=[2]an!$E$42),[2]an!$G$42,
IF(AND(A2933=[2]an!$H$38,F2933=[2]an!$E$40),[2]an!$H$40,IF(AND(A2933=[2]an!$H$38,F2933=[2]an!$E$41),[2]an!$H$41,IF(AND(A2933=[2]an!$H$38,F2933=[2]an!$E$39,H2933&gt;=[2]an!$M$37),[2]an!$H$39,
IF(AND(A2933=[2]an!$H$38,F2933=[2]an!$E$39,H2933&lt;[2]an!$M$37,S2933="kahepoolne vajaduspõhine",U2933=""),[2]an!$M$40,
IF(AND(A2933=[2]an!$H$38,F2933=[2]an!$E$39,H2933&lt;[2]an!$M$37,S2933="kahepoolne vajaduspõhine",U2933&lt;&gt;""),[2]an!$H$39,
IF(AND(A2933=[2]an!$H$38,F2933=[2]an!$E$39,H2933&lt;[2]an!$M$37,S2933&lt;&gt;"kahepoolne vajaduspõhine"),[2]an!$H$39,
IF(AND(A2933=[2]an!$H$38,F2933=[2]an!$E$42),[2]an!$H$42,
IF(AND(A2933=[2]an!$I$38,F2933=[2]an!$E$40),[2]an!$I$40,IF(AND(A2933=[2]an!$I$38,F2933=[2]an!$E$41),[2]an!$I$41,IF(AND(A2933=[2]an!$I$38,F2933=[2]an!$E$39,H2933&gt;=[2]an!$M$37),[2]an!$I$39,
IF(AND(A2933=[2]an!$I$38,F2933=[2]an!$E$39,H2933&lt;[2]an!$M$37,S2933="kahepoolne vajaduspõhine",U2933=""),[2]an!$M$40,
IF(AND(A2933=[2]an!$I$38,F2933=[2]an!$E$39,H2933&lt;[2]an!$M$37,S2933="kahepoolne vajaduspõhine",U2933&lt;&gt;""),[2]an!$I$39,
IF(AND(A2933=[2]an!$I$38,F2933=[2]an!$E$39,H2933&lt;[2]an!$M$37,S2933&lt;&gt;"kahepoolne vajaduspõhine"),[2]an!$I$39,
IF(AND(A2933=[2]an!$I$38,F2933=[2]an!$E$42),[2]an!$I$42,
IF(AND(A2933=[2]an!$J$38,F2933=[2]an!$E$40),[2]an!$J$40,IF(AND(A2933=[2]an!$J$38,F2933=[2]an!$E$41),[2]an!$J$41,IF(AND(A2933=[2]an!$J$38,F2933=[2]an!$E$39,H2933&gt;=[2]an!$M$37),[2]an!$J$39,
IF(AND(A2933=[2]an!$J$38,F2933=[2]an!$E$39,H2933&lt;[2]an!$M$37,S2933="kahepoolne vajaduspõhine",U2933=""),[2]an!$M$40,
IF(AND(A2933=[2]an!$J$38,F2933=[2]an!$E$39,H2933&lt;[2]an!$M$37,S2933="kahepoolne vajaduspõhine",U2933&lt;&gt;""),[2]an!$J$39,
IF(AND(A2933=[2]an!$J$38,F2933=[2]an!$E$39,H2933&lt;[2]an!$M$37,S2933&lt;&gt;"kahepoolne vajaduspõhine"),[2]an!$J$39,
IF(AND(A2933=[2]an!$J$38,F2933=[2]an!$E$42),[2]an!$J$42,""))))))))))))))))))))))))))))</f>
        <v/>
      </c>
      <c r="Y2933" s="17" t="str">
        <f>IFERROR(IF(F2933="Tugigrupp",0,
IF(AND(F2933="Peretoe teenus",H2933&gt;=[2]an!$M$37,RANK(D2933,$D2933:$D2933)+COUNTIFS($D$2:D2933,D2933,$F$2:F2933,F2933)-1&gt;1),"",
IF(AND(F2933="Peretoe teenus",H2933&gt;=[2]an!$M$37,RANK(D2933,$D2933:$D2933)+COUNTIFS($D$2:D2933,D2933,$F$2:F2933,F2933)-1=1,MONTH(H2933)=MONTH(K2933)=TRUE,YEAR(H2933)=YEAR(K2933)=TRUE),((EOMONTH(H2933,0)-H2933+1)*X2933)/DAY(EOMONTH(H2933,0)),
IF(AND(F2933="Peretoe teenus",H2933&gt;=[2]an!$M$37,RANK(D2933,$D2933:$D2933)+COUNTIFS($D$2:D2933,D2933,$F$2:F2933,F2933)-1=1),X2933,
IF(AND(F2933="Peretoe teenus",H2933&lt;[2]an!$M$37,S2933&lt;&gt;"kahepoolne vajaduspõhine",RANK(D2933,$D2933:$D2933)+COUNTIFS($D$2:D2933,D2933,$F$2:F2933,F2933)-1=1),X2933,
IF(AND(F2933="Peretoe teenus",H2933&lt;[2]an!$M$37,S2933&lt;&gt;"kahepoolne vajaduspõhine",RANK(D2933,$D2933:$D2933)+COUNTIFS($D$2:D2933,D2933,$F$2:F2933,F2933)-1&gt;1),"",
IF(AND(F2933="Peretoe teenus",H2933&lt;[2]an!$M$37,S2933="kahepoolne vajaduspõhine",U2933="",RANK(D2933,$D2933:$D2933)+COUNTIFS($D$2:D2933,D2933,$F$2:F2933,F2933)-1=1),X2933,
IF(AND(F2933="Peretoe teenus",H2933&lt;[2]an!$M$37,S2933="kahepoolne vajaduspõhine",U2933="",RANK(D2933,$D2933:$D2933)+COUNTIFS($D$2:D2933,D2933,$F$2:F2933,F2933)-1&gt;1),"",
IF(AND(F2933="Peretoe teenus",H2933&lt;[2]an!$M$37,S2933="kahepoolne vajaduspõhine",U2933&lt;[2]an!$M$37,RANK(D2933,$D2933:$D2933)+COUNTIFS($D$2:D2933,D2933,$F$2:F2933,F2933)-1=1),X2933,
IF(AND(F2933="Peretoe teenus",H2933&lt;[2]an!$M$37,S2933="kahepoolne vajaduspõhine",U2933&lt;[2]an!$M$37,RANK(D2933,$D2933:$D2933)+COUNTIFS($D$2:D2933,D2933,$F$2:F2933,F2933)-1&gt;1),"",
IF(AND(F2933="Peretoe teenus",H2933&lt;[2]an!$M$37,S2933="kahepoolne vajaduspõhine",U2933&gt;=[2]an!$M$37,U2933&lt;=[2]an!$M$38,RANK(D2933,$D2933:$D2933)+COUNTIFS($D$2:D2933,D2933,$F$2:F2933,F2933)-1=1),
((EOMONTH(U2933,0)-U2933+1)*X2933)/DAY(EOMONTH(U2933,0))+(DAY(U2933)-1)*100/DAY(EOMONTH(U2933,0)),
IF(AND(F2933="Peretoe teenus",H2933&lt;[2]an!$M$37,S2933="kahepoolne vajaduspõhine",U2933&gt;=[2]an!$M$37,U2933&lt;=[2]an!$M$38,RANK(D2933,$D2933:$D2933)+COUNTIFS($D$2:D2933,D2933,$F$2:F2933,F2933)-1&gt;1),"",
IF(AND(F2933="Peretoe teenus",H2933&lt;[2]an!$M$37,S2933="kahepoolne vajaduspõhine",U2933&gt;[2]an!$M$38,RANK(D2933,$D2933:$D2933)+COUNTIFS($D$2:D2933,D2933,$F$2:F2933,F2933)-1=1),X2933,
IF(AND(F2933="Peretoe teenus",H2933&lt;[2]an!$M$37,S2933="kahepoolne vajaduspõhine",U2933&gt;[2]an!$M$38,RANK(D2933,$D2933:$D2933)+COUNTIFS($D$2:D2933,D2933,$F$2:F2933,F2933)-1&gt;1),"",X2933*W2933)))))))))))))),"")</f>
        <v/>
      </c>
      <c r="Z2933" s="18" t="str">
        <f t="shared" si="136"/>
        <v/>
      </c>
      <c r="AA2933" s="19" t="str">
        <f>IFERROR(VLOOKUP(E2933,[2]an!$A$3:$B$81,2,FALSE),"")</f>
        <v/>
      </c>
      <c r="AB2933" s="19" t="str">
        <f>IFERROR(VLOOKUP(AA2933,[2]an!$C$2:$D$16,2,FALSE),"")</f>
        <v/>
      </c>
      <c r="AC2933" s="20"/>
      <c r="AD2933" s="21" t="str">
        <f>IF(A2933=[2]an!$F$36,VLOOKUP([2]an!$F$36,[2]an!$F$36:$H$36,3,FALSE),IF(A2933=[2]an!$F$35,VLOOKUP([2]an!$F$35,[2]an!$F$35:$H$35,3,FALSE),IF(A2933=[2]an!$F$33,VLOOKUP([2]an!$F$33,[2]an!$F$33:$H$33,3,FALSE),IF(A2933=[2]an!$F$31,VLOOKUP([2]an!$F$31,[2]an!$F$31:$H$31,3,FALSE),""))))</f>
        <v/>
      </c>
    </row>
    <row r="2934" spans="6:30" x14ac:dyDescent="0.2">
      <c r="F2934" s="10"/>
      <c r="G2934" s="8" t="str">
        <f t="shared" si="137"/>
        <v/>
      </c>
      <c r="H2934" s="13"/>
      <c r="K2934" s="13"/>
      <c r="L2934" s="10"/>
      <c r="M2934" s="10"/>
      <c r="S2934" s="8" t="str">
        <f>IFERROR(VLOOKUP(D2934,[1]peretoe_teenus!$A$2:$L$2000,5,FALSE),"")</f>
        <v/>
      </c>
      <c r="U2934" s="13"/>
      <c r="V2934" s="15" t="str" cm="1">
        <f t="array" ref="V2934">IFERROR(IF(AND(F2934="Tugigrupp",RANK(K2934,$K2934:$K2934)+COUNTIFS($K$2:K2934,K2934,$L$2:L2934,L2934,$M$2:M2934,M2934,$I$2:I2934,I2934,$G$2:G2934,G2934,$F$2:F2934,F2934)-1=1),SUMPRODUCT(($F$2:$F$4154=F2934)*($G$2:$G$4154=G2934)*($K$2:$K$4154=K2934)*($I$2:$I$4154=I2934)*($L$2:$L$4154=L2934)*($M$2:$M$4154=M2934)),""),"")</f>
        <v/>
      </c>
      <c r="W2934" s="15" t="str">
        <f t="shared" si="135"/>
        <v/>
      </c>
      <c r="X2934" s="16" t="str">
        <f>IF(AND(A2934=[2]an!$G$38,F2934=[2]an!$E$40),[2]an!$G$40,IF(AND(A2934=[2]an!$G$38,F2934=[2]an!$E$41),[2]an!$G$41,IF(AND(A2934=[2]an!$G$38,F2934=[2]an!$E$39,H2934&gt;=[2]an!$M$37),[2]an!$G$39,
IF(AND(A2934=[2]an!$G$38,F2934=[2]an!$E$39,H2934&lt;[2]an!$M$37,S2934="kahepoolne vajaduspõhine",U2934=""),[2]an!$M$40,
IF(AND(A2934=[2]an!$G$38,F2934=[2]an!$E$39,H2934&lt;[2]an!$M$37,S2934="kahepoolne vajaduspõhine",U2934&lt;&gt;""),[2]an!$G$39,
IF(AND(A2934=[2]an!$G$38,F2934=[2]an!$E$39,H2934&lt;[2]an!$M$37,S2934&lt;&gt;"kahepoolne vajaduspõhine"),[2]an!$G$39,
IF(AND(A2934=[2]an!$G$38,F2934=[2]an!$E$42),[2]an!$G$42,
IF(AND(A2934=[2]an!$H$38,F2934=[2]an!$E$40),[2]an!$H$40,IF(AND(A2934=[2]an!$H$38,F2934=[2]an!$E$41),[2]an!$H$41,IF(AND(A2934=[2]an!$H$38,F2934=[2]an!$E$39,H2934&gt;=[2]an!$M$37),[2]an!$H$39,
IF(AND(A2934=[2]an!$H$38,F2934=[2]an!$E$39,H2934&lt;[2]an!$M$37,S2934="kahepoolne vajaduspõhine",U2934=""),[2]an!$M$40,
IF(AND(A2934=[2]an!$H$38,F2934=[2]an!$E$39,H2934&lt;[2]an!$M$37,S2934="kahepoolne vajaduspõhine",U2934&lt;&gt;""),[2]an!$H$39,
IF(AND(A2934=[2]an!$H$38,F2934=[2]an!$E$39,H2934&lt;[2]an!$M$37,S2934&lt;&gt;"kahepoolne vajaduspõhine"),[2]an!$H$39,
IF(AND(A2934=[2]an!$H$38,F2934=[2]an!$E$42),[2]an!$H$42,
IF(AND(A2934=[2]an!$I$38,F2934=[2]an!$E$40),[2]an!$I$40,IF(AND(A2934=[2]an!$I$38,F2934=[2]an!$E$41),[2]an!$I$41,IF(AND(A2934=[2]an!$I$38,F2934=[2]an!$E$39,H2934&gt;=[2]an!$M$37),[2]an!$I$39,
IF(AND(A2934=[2]an!$I$38,F2934=[2]an!$E$39,H2934&lt;[2]an!$M$37,S2934="kahepoolne vajaduspõhine",U2934=""),[2]an!$M$40,
IF(AND(A2934=[2]an!$I$38,F2934=[2]an!$E$39,H2934&lt;[2]an!$M$37,S2934="kahepoolne vajaduspõhine",U2934&lt;&gt;""),[2]an!$I$39,
IF(AND(A2934=[2]an!$I$38,F2934=[2]an!$E$39,H2934&lt;[2]an!$M$37,S2934&lt;&gt;"kahepoolne vajaduspõhine"),[2]an!$I$39,
IF(AND(A2934=[2]an!$I$38,F2934=[2]an!$E$42),[2]an!$I$42,
IF(AND(A2934=[2]an!$J$38,F2934=[2]an!$E$40),[2]an!$J$40,IF(AND(A2934=[2]an!$J$38,F2934=[2]an!$E$41),[2]an!$J$41,IF(AND(A2934=[2]an!$J$38,F2934=[2]an!$E$39,H2934&gt;=[2]an!$M$37),[2]an!$J$39,
IF(AND(A2934=[2]an!$J$38,F2934=[2]an!$E$39,H2934&lt;[2]an!$M$37,S2934="kahepoolne vajaduspõhine",U2934=""),[2]an!$M$40,
IF(AND(A2934=[2]an!$J$38,F2934=[2]an!$E$39,H2934&lt;[2]an!$M$37,S2934="kahepoolne vajaduspõhine",U2934&lt;&gt;""),[2]an!$J$39,
IF(AND(A2934=[2]an!$J$38,F2934=[2]an!$E$39,H2934&lt;[2]an!$M$37,S2934&lt;&gt;"kahepoolne vajaduspõhine"),[2]an!$J$39,
IF(AND(A2934=[2]an!$J$38,F2934=[2]an!$E$42),[2]an!$J$42,""))))))))))))))))))))))))))))</f>
        <v/>
      </c>
      <c r="Y2934" s="17" t="str">
        <f>IFERROR(IF(F2934="Tugigrupp",0,
IF(AND(F2934="Peretoe teenus",H2934&gt;=[2]an!$M$37,RANK(D2934,$D2934:$D2934)+COUNTIFS($D$2:D2934,D2934,$F$2:F2934,F2934)-1&gt;1),"",
IF(AND(F2934="Peretoe teenus",H2934&gt;=[2]an!$M$37,RANK(D2934,$D2934:$D2934)+COUNTIFS($D$2:D2934,D2934,$F$2:F2934,F2934)-1=1,MONTH(H2934)=MONTH(K2934)=TRUE,YEAR(H2934)=YEAR(K2934)=TRUE),((EOMONTH(H2934,0)-H2934+1)*X2934)/DAY(EOMONTH(H2934,0)),
IF(AND(F2934="Peretoe teenus",H2934&gt;=[2]an!$M$37,RANK(D2934,$D2934:$D2934)+COUNTIFS($D$2:D2934,D2934,$F$2:F2934,F2934)-1=1),X2934,
IF(AND(F2934="Peretoe teenus",H2934&lt;[2]an!$M$37,S2934&lt;&gt;"kahepoolne vajaduspõhine",RANK(D2934,$D2934:$D2934)+COUNTIFS($D$2:D2934,D2934,$F$2:F2934,F2934)-1=1),X2934,
IF(AND(F2934="Peretoe teenus",H2934&lt;[2]an!$M$37,S2934&lt;&gt;"kahepoolne vajaduspõhine",RANK(D2934,$D2934:$D2934)+COUNTIFS($D$2:D2934,D2934,$F$2:F2934,F2934)-1&gt;1),"",
IF(AND(F2934="Peretoe teenus",H2934&lt;[2]an!$M$37,S2934="kahepoolne vajaduspõhine",U2934="",RANK(D2934,$D2934:$D2934)+COUNTIFS($D$2:D2934,D2934,$F$2:F2934,F2934)-1=1),X2934,
IF(AND(F2934="Peretoe teenus",H2934&lt;[2]an!$M$37,S2934="kahepoolne vajaduspõhine",U2934="",RANK(D2934,$D2934:$D2934)+COUNTIFS($D$2:D2934,D2934,$F$2:F2934,F2934)-1&gt;1),"",
IF(AND(F2934="Peretoe teenus",H2934&lt;[2]an!$M$37,S2934="kahepoolne vajaduspõhine",U2934&lt;[2]an!$M$37,RANK(D2934,$D2934:$D2934)+COUNTIFS($D$2:D2934,D2934,$F$2:F2934,F2934)-1=1),X2934,
IF(AND(F2934="Peretoe teenus",H2934&lt;[2]an!$M$37,S2934="kahepoolne vajaduspõhine",U2934&lt;[2]an!$M$37,RANK(D2934,$D2934:$D2934)+COUNTIFS($D$2:D2934,D2934,$F$2:F2934,F2934)-1&gt;1),"",
IF(AND(F2934="Peretoe teenus",H2934&lt;[2]an!$M$37,S2934="kahepoolne vajaduspõhine",U2934&gt;=[2]an!$M$37,U2934&lt;=[2]an!$M$38,RANK(D2934,$D2934:$D2934)+COUNTIFS($D$2:D2934,D2934,$F$2:F2934,F2934)-1=1),
((EOMONTH(U2934,0)-U2934+1)*X2934)/DAY(EOMONTH(U2934,0))+(DAY(U2934)-1)*100/DAY(EOMONTH(U2934,0)),
IF(AND(F2934="Peretoe teenus",H2934&lt;[2]an!$M$37,S2934="kahepoolne vajaduspõhine",U2934&gt;=[2]an!$M$37,U2934&lt;=[2]an!$M$38,RANK(D2934,$D2934:$D2934)+COUNTIFS($D$2:D2934,D2934,$F$2:F2934,F2934)-1&gt;1),"",
IF(AND(F2934="Peretoe teenus",H2934&lt;[2]an!$M$37,S2934="kahepoolne vajaduspõhine",U2934&gt;[2]an!$M$38,RANK(D2934,$D2934:$D2934)+COUNTIFS($D$2:D2934,D2934,$F$2:F2934,F2934)-1=1),X2934,
IF(AND(F2934="Peretoe teenus",H2934&lt;[2]an!$M$37,S2934="kahepoolne vajaduspõhine",U2934&gt;[2]an!$M$38,RANK(D2934,$D2934:$D2934)+COUNTIFS($D$2:D2934,D2934,$F$2:F2934,F2934)-1&gt;1),"",X2934*W2934)))))))))))))),"")</f>
        <v/>
      </c>
      <c r="Z2934" s="18" t="str">
        <f t="shared" si="136"/>
        <v/>
      </c>
      <c r="AA2934" s="19" t="str">
        <f>IFERROR(VLOOKUP(E2934,[2]an!$A$3:$B$81,2,FALSE),"")</f>
        <v/>
      </c>
      <c r="AB2934" s="19" t="str">
        <f>IFERROR(VLOOKUP(AA2934,[2]an!$C$2:$D$16,2,FALSE),"")</f>
        <v/>
      </c>
      <c r="AC2934" s="20"/>
      <c r="AD2934" s="21" t="str">
        <f>IF(A2934=[2]an!$F$36,VLOOKUP([2]an!$F$36,[2]an!$F$36:$H$36,3,FALSE),IF(A2934=[2]an!$F$35,VLOOKUP([2]an!$F$35,[2]an!$F$35:$H$35,3,FALSE),IF(A2934=[2]an!$F$33,VLOOKUP([2]an!$F$33,[2]an!$F$33:$H$33,3,FALSE),IF(A2934=[2]an!$F$31,VLOOKUP([2]an!$F$31,[2]an!$F$31:$H$31,3,FALSE),""))))</f>
        <v/>
      </c>
    </row>
    <row r="2935" spans="6:30" x14ac:dyDescent="0.2">
      <c r="F2935" s="10"/>
      <c r="G2935" s="8" t="str">
        <f t="shared" si="137"/>
        <v/>
      </c>
      <c r="H2935" s="13"/>
      <c r="K2935" s="13"/>
      <c r="L2935" s="10"/>
      <c r="M2935" s="10"/>
      <c r="S2935" s="8" t="str">
        <f>IFERROR(VLOOKUP(D2935,[1]peretoe_teenus!$A$2:$L$2000,5,FALSE),"")</f>
        <v/>
      </c>
      <c r="U2935" s="13"/>
      <c r="V2935" s="15" t="str" cm="1">
        <f t="array" ref="V2935">IFERROR(IF(AND(F2935="Tugigrupp",RANK(K2935,$K2935:$K2935)+COUNTIFS($K$2:K2935,K2935,$L$2:L2935,L2935,$M$2:M2935,M2935,$I$2:I2935,I2935,$G$2:G2935,G2935,$F$2:F2935,F2935)-1=1),SUMPRODUCT(($F$2:$F$4154=F2935)*($G$2:$G$4154=G2935)*($K$2:$K$4154=K2935)*($I$2:$I$4154=I2935)*($L$2:$L$4154=L2935)*($M$2:$M$4154=M2935)),""),"")</f>
        <v/>
      </c>
      <c r="W2935" s="15" t="str">
        <f t="shared" si="135"/>
        <v/>
      </c>
      <c r="X2935" s="16" t="str">
        <f>IF(AND(A2935=[2]an!$G$38,F2935=[2]an!$E$40),[2]an!$G$40,IF(AND(A2935=[2]an!$G$38,F2935=[2]an!$E$41),[2]an!$G$41,IF(AND(A2935=[2]an!$G$38,F2935=[2]an!$E$39,H2935&gt;=[2]an!$M$37),[2]an!$G$39,
IF(AND(A2935=[2]an!$G$38,F2935=[2]an!$E$39,H2935&lt;[2]an!$M$37,S2935="kahepoolne vajaduspõhine",U2935=""),[2]an!$M$40,
IF(AND(A2935=[2]an!$G$38,F2935=[2]an!$E$39,H2935&lt;[2]an!$M$37,S2935="kahepoolne vajaduspõhine",U2935&lt;&gt;""),[2]an!$G$39,
IF(AND(A2935=[2]an!$G$38,F2935=[2]an!$E$39,H2935&lt;[2]an!$M$37,S2935&lt;&gt;"kahepoolne vajaduspõhine"),[2]an!$G$39,
IF(AND(A2935=[2]an!$G$38,F2935=[2]an!$E$42),[2]an!$G$42,
IF(AND(A2935=[2]an!$H$38,F2935=[2]an!$E$40),[2]an!$H$40,IF(AND(A2935=[2]an!$H$38,F2935=[2]an!$E$41),[2]an!$H$41,IF(AND(A2935=[2]an!$H$38,F2935=[2]an!$E$39,H2935&gt;=[2]an!$M$37),[2]an!$H$39,
IF(AND(A2935=[2]an!$H$38,F2935=[2]an!$E$39,H2935&lt;[2]an!$M$37,S2935="kahepoolne vajaduspõhine",U2935=""),[2]an!$M$40,
IF(AND(A2935=[2]an!$H$38,F2935=[2]an!$E$39,H2935&lt;[2]an!$M$37,S2935="kahepoolne vajaduspõhine",U2935&lt;&gt;""),[2]an!$H$39,
IF(AND(A2935=[2]an!$H$38,F2935=[2]an!$E$39,H2935&lt;[2]an!$M$37,S2935&lt;&gt;"kahepoolne vajaduspõhine"),[2]an!$H$39,
IF(AND(A2935=[2]an!$H$38,F2935=[2]an!$E$42),[2]an!$H$42,
IF(AND(A2935=[2]an!$I$38,F2935=[2]an!$E$40),[2]an!$I$40,IF(AND(A2935=[2]an!$I$38,F2935=[2]an!$E$41),[2]an!$I$41,IF(AND(A2935=[2]an!$I$38,F2935=[2]an!$E$39,H2935&gt;=[2]an!$M$37),[2]an!$I$39,
IF(AND(A2935=[2]an!$I$38,F2935=[2]an!$E$39,H2935&lt;[2]an!$M$37,S2935="kahepoolne vajaduspõhine",U2935=""),[2]an!$M$40,
IF(AND(A2935=[2]an!$I$38,F2935=[2]an!$E$39,H2935&lt;[2]an!$M$37,S2935="kahepoolne vajaduspõhine",U2935&lt;&gt;""),[2]an!$I$39,
IF(AND(A2935=[2]an!$I$38,F2935=[2]an!$E$39,H2935&lt;[2]an!$M$37,S2935&lt;&gt;"kahepoolne vajaduspõhine"),[2]an!$I$39,
IF(AND(A2935=[2]an!$I$38,F2935=[2]an!$E$42),[2]an!$I$42,
IF(AND(A2935=[2]an!$J$38,F2935=[2]an!$E$40),[2]an!$J$40,IF(AND(A2935=[2]an!$J$38,F2935=[2]an!$E$41),[2]an!$J$41,IF(AND(A2935=[2]an!$J$38,F2935=[2]an!$E$39,H2935&gt;=[2]an!$M$37),[2]an!$J$39,
IF(AND(A2935=[2]an!$J$38,F2935=[2]an!$E$39,H2935&lt;[2]an!$M$37,S2935="kahepoolne vajaduspõhine",U2935=""),[2]an!$M$40,
IF(AND(A2935=[2]an!$J$38,F2935=[2]an!$E$39,H2935&lt;[2]an!$M$37,S2935="kahepoolne vajaduspõhine",U2935&lt;&gt;""),[2]an!$J$39,
IF(AND(A2935=[2]an!$J$38,F2935=[2]an!$E$39,H2935&lt;[2]an!$M$37,S2935&lt;&gt;"kahepoolne vajaduspõhine"),[2]an!$J$39,
IF(AND(A2935=[2]an!$J$38,F2935=[2]an!$E$42),[2]an!$J$42,""))))))))))))))))))))))))))))</f>
        <v/>
      </c>
      <c r="Y2935" s="17" t="str">
        <f>IFERROR(IF(F2935="Tugigrupp",0,
IF(AND(F2935="Peretoe teenus",H2935&gt;=[2]an!$M$37,RANK(D2935,$D2935:$D2935)+COUNTIFS($D$2:D2935,D2935,$F$2:F2935,F2935)-1&gt;1),"",
IF(AND(F2935="Peretoe teenus",H2935&gt;=[2]an!$M$37,RANK(D2935,$D2935:$D2935)+COUNTIFS($D$2:D2935,D2935,$F$2:F2935,F2935)-1=1,MONTH(H2935)=MONTH(K2935)=TRUE,YEAR(H2935)=YEAR(K2935)=TRUE),((EOMONTH(H2935,0)-H2935+1)*X2935)/DAY(EOMONTH(H2935,0)),
IF(AND(F2935="Peretoe teenus",H2935&gt;=[2]an!$M$37,RANK(D2935,$D2935:$D2935)+COUNTIFS($D$2:D2935,D2935,$F$2:F2935,F2935)-1=1),X2935,
IF(AND(F2935="Peretoe teenus",H2935&lt;[2]an!$M$37,S2935&lt;&gt;"kahepoolne vajaduspõhine",RANK(D2935,$D2935:$D2935)+COUNTIFS($D$2:D2935,D2935,$F$2:F2935,F2935)-1=1),X2935,
IF(AND(F2935="Peretoe teenus",H2935&lt;[2]an!$M$37,S2935&lt;&gt;"kahepoolne vajaduspõhine",RANK(D2935,$D2935:$D2935)+COUNTIFS($D$2:D2935,D2935,$F$2:F2935,F2935)-1&gt;1),"",
IF(AND(F2935="Peretoe teenus",H2935&lt;[2]an!$M$37,S2935="kahepoolne vajaduspõhine",U2935="",RANK(D2935,$D2935:$D2935)+COUNTIFS($D$2:D2935,D2935,$F$2:F2935,F2935)-1=1),X2935,
IF(AND(F2935="Peretoe teenus",H2935&lt;[2]an!$M$37,S2935="kahepoolne vajaduspõhine",U2935="",RANK(D2935,$D2935:$D2935)+COUNTIFS($D$2:D2935,D2935,$F$2:F2935,F2935)-1&gt;1),"",
IF(AND(F2935="Peretoe teenus",H2935&lt;[2]an!$M$37,S2935="kahepoolne vajaduspõhine",U2935&lt;[2]an!$M$37,RANK(D2935,$D2935:$D2935)+COUNTIFS($D$2:D2935,D2935,$F$2:F2935,F2935)-1=1),X2935,
IF(AND(F2935="Peretoe teenus",H2935&lt;[2]an!$M$37,S2935="kahepoolne vajaduspõhine",U2935&lt;[2]an!$M$37,RANK(D2935,$D2935:$D2935)+COUNTIFS($D$2:D2935,D2935,$F$2:F2935,F2935)-1&gt;1),"",
IF(AND(F2935="Peretoe teenus",H2935&lt;[2]an!$M$37,S2935="kahepoolne vajaduspõhine",U2935&gt;=[2]an!$M$37,U2935&lt;=[2]an!$M$38,RANK(D2935,$D2935:$D2935)+COUNTIFS($D$2:D2935,D2935,$F$2:F2935,F2935)-1=1),
((EOMONTH(U2935,0)-U2935+1)*X2935)/DAY(EOMONTH(U2935,0))+(DAY(U2935)-1)*100/DAY(EOMONTH(U2935,0)),
IF(AND(F2935="Peretoe teenus",H2935&lt;[2]an!$M$37,S2935="kahepoolne vajaduspõhine",U2935&gt;=[2]an!$M$37,U2935&lt;=[2]an!$M$38,RANK(D2935,$D2935:$D2935)+COUNTIFS($D$2:D2935,D2935,$F$2:F2935,F2935)-1&gt;1),"",
IF(AND(F2935="Peretoe teenus",H2935&lt;[2]an!$M$37,S2935="kahepoolne vajaduspõhine",U2935&gt;[2]an!$M$38,RANK(D2935,$D2935:$D2935)+COUNTIFS($D$2:D2935,D2935,$F$2:F2935,F2935)-1=1),X2935,
IF(AND(F2935="Peretoe teenus",H2935&lt;[2]an!$M$37,S2935="kahepoolne vajaduspõhine",U2935&gt;[2]an!$M$38,RANK(D2935,$D2935:$D2935)+COUNTIFS($D$2:D2935,D2935,$F$2:F2935,F2935)-1&gt;1),"",X2935*W2935)))))))))))))),"")</f>
        <v/>
      </c>
      <c r="Z2935" s="18" t="str">
        <f t="shared" si="136"/>
        <v/>
      </c>
      <c r="AA2935" s="19" t="str">
        <f>IFERROR(VLOOKUP(E2935,[2]an!$A$3:$B$81,2,FALSE),"")</f>
        <v/>
      </c>
      <c r="AB2935" s="19" t="str">
        <f>IFERROR(VLOOKUP(AA2935,[2]an!$C$2:$D$16,2,FALSE),"")</f>
        <v/>
      </c>
      <c r="AC2935" s="20"/>
      <c r="AD2935" s="21" t="str">
        <f>IF(A2935=[2]an!$F$36,VLOOKUP([2]an!$F$36,[2]an!$F$36:$H$36,3,FALSE),IF(A2935=[2]an!$F$35,VLOOKUP([2]an!$F$35,[2]an!$F$35:$H$35,3,FALSE),IF(A2935=[2]an!$F$33,VLOOKUP([2]an!$F$33,[2]an!$F$33:$H$33,3,FALSE),IF(A2935=[2]an!$F$31,VLOOKUP([2]an!$F$31,[2]an!$F$31:$H$31,3,FALSE),""))))</f>
        <v/>
      </c>
    </row>
    <row r="2936" spans="6:30" x14ac:dyDescent="0.2">
      <c r="F2936" s="10"/>
      <c r="G2936" s="8" t="str">
        <f t="shared" si="137"/>
        <v/>
      </c>
      <c r="H2936" s="13"/>
      <c r="K2936" s="13"/>
      <c r="L2936" s="10"/>
      <c r="M2936" s="10"/>
      <c r="S2936" s="8" t="str">
        <f>IFERROR(VLOOKUP(D2936,[1]peretoe_teenus!$A$2:$L$2000,5,FALSE),"")</f>
        <v/>
      </c>
      <c r="U2936" s="13"/>
      <c r="V2936" s="15" t="str" cm="1">
        <f t="array" ref="V2936">IFERROR(IF(AND(F2936="Tugigrupp",RANK(K2936,$K2936:$K2936)+COUNTIFS($K$2:K2936,K2936,$L$2:L2936,L2936,$M$2:M2936,M2936,$I$2:I2936,I2936,$G$2:G2936,G2936,$F$2:F2936,F2936)-1=1),SUMPRODUCT(($F$2:$F$4154=F2936)*($G$2:$G$4154=G2936)*($K$2:$K$4154=K2936)*($I$2:$I$4154=I2936)*($L$2:$L$4154=L2936)*($M$2:$M$4154=M2936)),""),"")</f>
        <v/>
      </c>
      <c r="W2936" s="15" t="str">
        <f t="shared" si="135"/>
        <v/>
      </c>
      <c r="X2936" s="16" t="str">
        <f>IF(AND(A2936=[2]an!$G$38,F2936=[2]an!$E$40),[2]an!$G$40,IF(AND(A2936=[2]an!$G$38,F2936=[2]an!$E$41),[2]an!$G$41,IF(AND(A2936=[2]an!$G$38,F2936=[2]an!$E$39,H2936&gt;=[2]an!$M$37),[2]an!$G$39,
IF(AND(A2936=[2]an!$G$38,F2936=[2]an!$E$39,H2936&lt;[2]an!$M$37,S2936="kahepoolne vajaduspõhine",U2936=""),[2]an!$M$40,
IF(AND(A2936=[2]an!$G$38,F2936=[2]an!$E$39,H2936&lt;[2]an!$M$37,S2936="kahepoolne vajaduspõhine",U2936&lt;&gt;""),[2]an!$G$39,
IF(AND(A2936=[2]an!$G$38,F2936=[2]an!$E$39,H2936&lt;[2]an!$M$37,S2936&lt;&gt;"kahepoolne vajaduspõhine"),[2]an!$G$39,
IF(AND(A2936=[2]an!$G$38,F2936=[2]an!$E$42),[2]an!$G$42,
IF(AND(A2936=[2]an!$H$38,F2936=[2]an!$E$40),[2]an!$H$40,IF(AND(A2936=[2]an!$H$38,F2936=[2]an!$E$41),[2]an!$H$41,IF(AND(A2936=[2]an!$H$38,F2936=[2]an!$E$39,H2936&gt;=[2]an!$M$37),[2]an!$H$39,
IF(AND(A2936=[2]an!$H$38,F2936=[2]an!$E$39,H2936&lt;[2]an!$M$37,S2936="kahepoolne vajaduspõhine",U2936=""),[2]an!$M$40,
IF(AND(A2936=[2]an!$H$38,F2936=[2]an!$E$39,H2936&lt;[2]an!$M$37,S2936="kahepoolne vajaduspõhine",U2936&lt;&gt;""),[2]an!$H$39,
IF(AND(A2936=[2]an!$H$38,F2936=[2]an!$E$39,H2936&lt;[2]an!$M$37,S2936&lt;&gt;"kahepoolne vajaduspõhine"),[2]an!$H$39,
IF(AND(A2936=[2]an!$H$38,F2936=[2]an!$E$42),[2]an!$H$42,
IF(AND(A2936=[2]an!$I$38,F2936=[2]an!$E$40),[2]an!$I$40,IF(AND(A2936=[2]an!$I$38,F2936=[2]an!$E$41),[2]an!$I$41,IF(AND(A2936=[2]an!$I$38,F2936=[2]an!$E$39,H2936&gt;=[2]an!$M$37),[2]an!$I$39,
IF(AND(A2936=[2]an!$I$38,F2936=[2]an!$E$39,H2936&lt;[2]an!$M$37,S2936="kahepoolne vajaduspõhine",U2936=""),[2]an!$M$40,
IF(AND(A2936=[2]an!$I$38,F2936=[2]an!$E$39,H2936&lt;[2]an!$M$37,S2936="kahepoolne vajaduspõhine",U2936&lt;&gt;""),[2]an!$I$39,
IF(AND(A2936=[2]an!$I$38,F2936=[2]an!$E$39,H2936&lt;[2]an!$M$37,S2936&lt;&gt;"kahepoolne vajaduspõhine"),[2]an!$I$39,
IF(AND(A2936=[2]an!$I$38,F2936=[2]an!$E$42),[2]an!$I$42,
IF(AND(A2936=[2]an!$J$38,F2936=[2]an!$E$40),[2]an!$J$40,IF(AND(A2936=[2]an!$J$38,F2936=[2]an!$E$41),[2]an!$J$41,IF(AND(A2936=[2]an!$J$38,F2936=[2]an!$E$39,H2936&gt;=[2]an!$M$37),[2]an!$J$39,
IF(AND(A2936=[2]an!$J$38,F2936=[2]an!$E$39,H2936&lt;[2]an!$M$37,S2936="kahepoolne vajaduspõhine",U2936=""),[2]an!$M$40,
IF(AND(A2936=[2]an!$J$38,F2936=[2]an!$E$39,H2936&lt;[2]an!$M$37,S2936="kahepoolne vajaduspõhine",U2936&lt;&gt;""),[2]an!$J$39,
IF(AND(A2936=[2]an!$J$38,F2936=[2]an!$E$39,H2936&lt;[2]an!$M$37,S2936&lt;&gt;"kahepoolne vajaduspõhine"),[2]an!$J$39,
IF(AND(A2936=[2]an!$J$38,F2936=[2]an!$E$42),[2]an!$J$42,""))))))))))))))))))))))))))))</f>
        <v/>
      </c>
      <c r="Y2936" s="17" t="str">
        <f>IFERROR(IF(F2936="Tugigrupp",0,
IF(AND(F2936="Peretoe teenus",H2936&gt;=[2]an!$M$37,RANK(D2936,$D2936:$D2936)+COUNTIFS($D$2:D2936,D2936,$F$2:F2936,F2936)-1&gt;1),"",
IF(AND(F2936="Peretoe teenus",H2936&gt;=[2]an!$M$37,RANK(D2936,$D2936:$D2936)+COUNTIFS($D$2:D2936,D2936,$F$2:F2936,F2936)-1=1,MONTH(H2936)=MONTH(K2936)=TRUE,YEAR(H2936)=YEAR(K2936)=TRUE),((EOMONTH(H2936,0)-H2936+1)*X2936)/DAY(EOMONTH(H2936,0)),
IF(AND(F2936="Peretoe teenus",H2936&gt;=[2]an!$M$37,RANK(D2936,$D2936:$D2936)+COUNTIFS($D$2:D2936,D2936,$F$2:F2936,F2936)-1=1),X2936,
IF(AND(F2936="Peretoe teenus",H2936&lt;[2]an!$M$37,S2936&lt;&gt;"kahepoolne vajaduspõhine",RANK(D2936,$D2936:$D2936)+COUNTIFS($D$2:D2936,D2936,$F$2:F2936,F2936)-1=1),X2936,
IF(AND(F2936="Peretoe teenus",H2936&lt;[2]an!$M$37,S2936&lt;&gt;"kahepoolne vajaduspõhine",RANK(D2936,$D2936:$D2936)+COUNTIFS($D$2:D2936,D2936,$F$2:F2936,F2936)-1&gt;1),"",
IF(AND(F2936="Peretoe teenus",H2936&lt;[2]an!$M$37,S2936="kahepoolne vajaduspõhine",U2936="",RANK(D2936,$D2936:$D2936)+COUNTIFS($D$2:D2936,D2936,$F$2:F2936,F2936)-1=1),X2936,
IF(AND(F2936="Peretoe teenus",H2936&lt;[2]an!$M$37,S2936="kahepoolne vajaduspõhine",U2936="",RANK(D2936,$D2936:$D2936)+COUNTIFS($D$2:D2936,D2936,$F$2:F2936,F2936)-1&gt;1),"",
IF(AND(F2936="Peretoe teenus",H2936&lt;[2]an!$M$37,S2936="kahepoolne vajaduspõhine",U2936&lt;[2]an!$M$37,RANK(D2936,$D2936:$D2936)+COUNTIFS($D$2:D2936,D2936,$F$2:F2936,F2936)-1=1),X2936,
IF(AND(F2936="Peretoe teenus",H2936&lt;[2]an!$M$37,S2936="kahepoolne vajaduspõhine",U2936&lt;[2]an!$M$37,RANK(D2936,$D2936:$D2936)+COUNTIFS($D$2:D2936,D2936,$F$2:F2936,F2936)-1&gt;1),"",
IF(AND(F2936="Peretoe teenus",H2936&lt;[2]an!$M$37,S2936="kahepoolne vajaduspõhine",U2936&gt;=[2]an!$M$37,U2936&lt;=[2]an!$M$38,RANK(D2936,$D2936:$D2936)+COUNTIFS($D$2:D2936,D2936,$F$2:F2936,F2936)-1=1),
((EOMONTH(U2936,0)-U2936+1)*X2936)/DAY(EOMONTH(U2936,0))+(DAY(U2936)-1)*100/DAY(EOMONTH(U2936,0)),
IF(AND(F2936="Peretoe teenus",H2936&lt;[2]an!$M$37,S2936="kahepoolne vajaduspõhine",U2936&gt;=[2]an!$M$37,U2936&lt;=[2]an!$M$38,RANK(D2936,$D2936:$D2936)+COUNTIFS($D$2:D2936,D2936,$F$2:F2936,F2936)-1&gt;1),"",
IF(AND(F2936="Peretoe teenus",H2936&lt;[2]an!$M$37,S2936="kahepoolne vajaduspõhine",U2936&gt;[2]an!$M$38,RANK(D2936,$D2936:$D2936)+COUNTIFS($D$2:D2936,D2936,$F$2:F2936,F2936)-1=1),X2936,
IF(AND(F2936="Peretoe teenus",H2936&lt;[2]an!$M$37,S2936="kahepoolne vajaduspõhine",U2936&gt;[2]an!$M$38,RANK(D2936,$D2936:$D2936)+COUNTIFS($D$2:D2936,D2936,$F$2:F2936,F2936)-1&gt;1),"",X2936*W2936)))))))))))))),"")</f>
        <v/>
      </c>
      <c r="Z2936" s="18" t="str">
        <f t="shared" si="136"/>
        <v/>
      </c>
      <c r="AA2936" s="19" t="str">
        <f>IFERROR(VLOOKUP(E2936,[2]an!$A$3:$B$81,2,FALSE),"")</f>
        <v/>
      </c>
      <c r="AB2936" s="19" t="str">
        <f>IFERROR(VLOOKUP(AA2936,[2]an!$C$2:$D$16,2,FALSE),"")</f>
        <v/>
      </c>
      <c r="AC2936" s="20"/>
      <c r="AD2936" s="21" t="str">
        <f>IF(A2936=[2]an!$F$36,VLOOKUP([2]an!$F$36,[2]an!$F$36:$H$36,3,FALSE),IF(A2936=[2]an!$F$35,VLOOKUP([2]an!$F$35,[2]an!$F$35:$H$35,3,FALSE),IF(A2936=[2]an!$F$33,VLOOKUP([2]an!$F$33,[2]an!$F$33:$H$33,3,FALSE),IF(A2936=[2]an!$F$31,VLOOKUP([2]an!$F$31,[2]an!$F$31:$H$31,3,FALSE),""))))</f>
        <v/>
      </c>
    </row>
    <row r="2937" spans="6:30" x14ac:dyDescent="0.2">
      <c r="F2937" s="10"/>
      <c r="G2937" s="8" t="str">
        <f t="shared" si="137"/>
        <v/>
      </c>
      <c r="H2937" s="13"/>
      <c r="K2937" s="13"/>
      <c r="L2937" s="10"/>
      <c r="M2937" s="10"/>
      <c r="S2937" s="8" t="str">
        <f>IFERROR(VLOOKUP(D2937,[1]peretoe_teenus!$A$2:$L$2000,5,FALSE),"")</f>
        <v/>
      </c>
      <c r="U2937" s="13"/>
      <c r="V2937" s="15" t="str" cm="1">
        <f t="array" ref="V2937">IFERROR(IF(AND(F2937="Tugigrupp",RANK(K2937,$K2937:$K2937)+COUNTIFS($K$2:K2937,K2937,$L$2:L2937,L2937,$M$2:M2937,M2937,$I$2:I2937,I2937,$G$2:G2937,G2937,$F$2:F2937,F2937)-1=1),SUMPRODUCT(($F$2:$F$4154=F2937)*($G$2:$G$4154=G2937)*($K$2:$K$4154=K2937)*($I$2:$I$4154=I2937)*($L$2:$L$4154=L2937)*($M$2:$M$4154=M2937)),""),"")</f>
        <v/>
      </c>
      <c r="W2937" s="15" t="str">
        <f t="shared" si="135"/>
        <v/>
      </c>
      <c r="X2937" s="16" t="str">
        <f>IF(AND(A2937=[2]an!$G$38,F2937=[2]an!$E$40),[2]an!$G$40,IF(AND(A2937=[2]an!$G$38,F2937=[2]an!$E$41),[2]an!$G$41,IF(AND(A2937=[2]an!$G$38,F2937=[2]an!$E$39,H2937&gt;=[2]an!$M$37),[2]an!$G$39,
IF(AND(A2937=[2]an!$G$38,F2937=[2]an!$E$39,H2937&lt;[2]an!$M$37,S2937="kahepoolne vajaduspõhine",U2937=""),[2]an!$M$40,
IF(AND(A2937=[2]an!$G$38,F2937=[2]an!$E$39,H2937&lt;[2]an!$M$37,S2937="kahepoolne vajaduspõhine",U2937&lt;&gt;""),[2]an!$G$39,
IF(AND(A2937=[2]an!$G$38,F2937=[2]an!$E$39,H2937&lt;[2]an!$M$37,S2937&lt;&gt;"kahepoolne vajaduspõhine"),[2]an!$G$39,
IF(AND(A2937=[2]an!$G$38,F2937=[2]an!$E$42),[2]an!$G$42,
IF(AND(A2937=[2]an!$H$38,F2937=[2]an!$E$40),[2]an!$H$40,IF(AND(A2937=[2]an!$H$38,F2937=[2]an!$E$41),[2]an!$H$41,IF(AND(A2937=[2]an!$H$38,F2937=[2]an!$E$39,H2937&gt;=[2]an!$M$37),[2]an!$H$39,
IF(AND(A2937=[2]an!$H$38,F2937=[2]an!$E$39,H2937&lt;[2]an!$M$37,S2937="kahepoolne vajaduspõhine",U2937=""),[2]an!$M$40,
IF(AND(A2937=[2]an!$H$38,F2937=[2]an!$E$39,H2937&lt;[2]an!$M$37,S2937="kahepoolne vajaduspõhine",U2937&lt;&gt;""),[2]an!$H$39,
IF(AND(A2937=[2]an!$H$38,F2937=[2]an!$E$39,H2937&lt;[2]an!$M$37,S2937&lt;&gt;"kahepoolne vajaduspõhine"),[2]an!$H$39,
IF(AND(A2937=[2]an!$H$38,F2937=[2]an!$E$42),[2]an!$H$42,
IF(AND(A2937=[2]an!$I$38,F2937=[2]an!$E$40),[2]an!$I$40,IF(AND(A2937=[2]an!$I$38,F2937=[2]an!$E$41),[2]an!$I$41,IF(AND(A2937=[2]an!$I$38,F2937=[2]an!$E$39,H2937&gt;=[2]an!$M$37),[2]an!$I$39,
IF(AND(A2937=[2]an!$I$38,F2937=[2]an!$E$39,H2937&lt;[2]an!$M$37,S2937="kahepoolne vajaduspõhine",U2937=""),[2]an!$M$40,
IF(AND(A2937=[2]an!$I$38,F2937=[2]an!$E$39,H2937&lt;[2]an!$M$37,S2937="kahepoolne vajaduspõhine",U2937&lt;&gt;""),[2]an!$I$39,
IF(AND(A2937=[2]an!$I$38,F2937=[2]an!$E$39,H2937&lt;[2]an!$M$37,S2937&lt;&gt;"kahepoolne vajaduspõhine"),[2]an!$I$39,
IF(AND(A2937=[2]an!$I$38,F2937=[2]an!$E$42),[2]an!$I$42,
IF(AND(A2937=[2]an!$J$38,F2937=[2]an!$E$40),[2]an!$J$40,IF(AND(A2937=[2]an!$J$38,F2937=[2]an!$E$41),[2]an!$J$41,IF(AND(A2937=[2]an!$J$38,F2937=[2]an!$E$39,H2937&gt;=[2]an!$M$37),[2]an!$J$39,
IF(AND(A2937=[2]an!$J$38,F2937=[2]an!$E$39,H2937&lt;[2]an!$M$37,S2937="kahepoolne vajaduspõhine",U2937=""),[2]an!$M$40,
IF(AND(A2937=[2]an!$J$38,F2937=[2]an!$E$39,H2937&lt;[2]an!$M$37,S2937="kahepoolne vajaduspõhine",U2937&lt;&gt;""),[2]an!$J$39,
IF(AND(A2937=[2]an!$J$38,F2937=[2]an!$E$39,H2937&lt;[2]an!$M$37,S2937&lt;&gt;"kahepoolne vajaduspõhine"),[2]an!$J$39,
IF(AND(A2937=[2]an!$J$38,F2937=[2]an!$E$42),[2]an!$J$42,""))))))))))))))))))))))))))))</f>
        <v/>
      </c>
      <c r="Y2937" s="17" t="str">
        <f>IFERROR(IF(F2937="Tugigrupp",0,
IF(AND(F2937="Peretoe teenus",H2937&gt;=[2]an!$M$37,RANK(D2937,$D2937:$D2937)+COUNTIFS($D$2:D2937,D2937,$F$2:F2937,F2937)-1&gt;1),"",
IF(AND(F2937="Peretoe teenus",H2937&gt;=[2]an!$M$37,RANK(D2937,$D2937:$D2937)+COUNTIFS($D$2:D2937,D2937,$F$2:F2937,F2937)-1=1,MONTH(H2937)=MONTH(K2937)=TRUE,YEAR(H2937)=YEAR(K2937)=TRUE),((EOMONTH(H2937,0)-H2937+1)*X2937)/DAY(EOMONTH(H2937,0)),
IF(AND(F2937="Peretoe teenus",H2937&gt;=[2]an!$M$37,RANK(D2937,$D2937:$D2937)+COUNTIFS($D$2:D2937,D2937,$F$2:F2937,F2937)-1=1),X2937,
IF(AND(F2937="Peretoe teenus",H2937&lt;[2]an!$M$37,S2937&lt;&gt;"kahepoolne vajaduspõhine",RANK(D2937,$D2937:$D2937)+COUNTIFS($D$2:D2937,D2937,$F$2:F2937,F2937)-1=1),X2937,
IF(AND(F2937="Peretoe teenus",H2937&lt;[2]an!$M$37,S2937&lt;&gt;"kahepoolne vajaduspõhine",RANK(D2937,$D2937:$D2937)+COUNTIFS($D$2:D2937,D2937,$F$2:F2937,F2937)-1&gt;1),"",
IF(AND(F2937="Peretoe teenus",H2937&lt;[2]an!$M$37,S2937="kahepoolne vajaduspõhine",U2937="",RANK(D2937,$D2937:$D2937)+COUNTIFS($D$2:D2937,D2937,$F$2:F2937,F2937)-1=1),X2937,
IF(AND(F2937="Peretoe teenus",H2937&lt;[2]an!$M$37,S2937="kahepoolne vajaduspõhine",U2937="",RANK(D2937,$D2937:$D2937)+COUNTIFS($D$2:D2937,D2937,$F$2:F2937,F2937)-1&gt;1),"",
IF(AND(F2937="Peretoe teenus",H2937&lt;[2]an!$M$37,S2937="kahepoolne vajaduspõhine",U2937&lt;[2]an!$M$37,RANK(D2937,$D2937:$D2937)+COUNTIFS($D$2:D2937,D2937,$F$2:F2937,F2937)-1=1),X2937,
IF(AND(F2937="Peretoe teenus",H2937&lt;[2]an!$M$37,S2937="kahepoolne vajaduspõhine",U2937&lt;[2]an!$M$37,RANK(D2937,$D2937:$D2937)+COUNTIFS($D$2:D2937,D2937,$F$2:F2937,F2937)-1&gt;1),"",
IF(AND(F2937="Peretoe teenus",H2937&lt;[2]an!$M$37,S2937="kahepoolne vajaduspõhine",U2937&gt;=[2]an!$M$37,U2937&lt;=[2]an!$M$38,RANK(D2937,$D2937:$D2937)+COUNTIFS($D$2:D2937,D2937,$F$2:F2937,F2937)-1=1),
((EOMONTH(U2937,0)-U2937+1)*X2937)/DAY(EOMONTH(U2937,0))+(DAY(U2937)-1)*100/DAY(EOMONTH(U2937,0)),
IF(AND(F2937="Peretoe teenus",H2937&lt;[2]an!$M$37,S2937="kahepoolne vajaduspõhine",U2937&gt;=[2]an!$M$37,U2937&lt;=[2]an!$M$38,RANK(D2937,$D2937:$D2937)+COUNTIFS($D$2:D2937,D2937,$F$2:F2937,F2937)-1&gt;1),"",
IF(AND(F2937="Peretoe teenus",H2937&lt;[2]an!$M$37,S2937="kahepoolne vajaduspõhine",U2937&gt;[2]an!$M$38,RANK(D2937,$D2937:$D2937)+COUNTIFS($D$2:D2937,D2937,$F$2:F2937,F2937)-1=1),X2937,
IF(AND(F2937="Peretoe teenus",H2937&lt;[2]an!$M$37,S2937="kahepoolne vajaduspõhine",U2937&gt;[2]an!$M$38,RANK(D2937,$D2937:$D2937)+COUNTIFS($D$2:D2937,D2937,$F$2:F2937,F2937)-1&gt;1),"",X2937*W2937)))))))))))))),"")</f>
        <v/>
      </c>
      <c r="Z2937" s="18" t="str">
        <f t="shared" si="136"/>
        <v/>
      </c>
      <c r="AA2937" s="19" t="str">
        <f>IFERROR(VLOOKUP(E2937,[2]an!$A$3:$B$81,2,FALSE),"")</f>
        <v/>
      </c>
      <c r="AB2937" s="19" t="str">
        <f>IFERROR(VLOOKUP(AA2937,[2]an!$C$2:$D$16,2,FALSE),"")</f>
        <v/>
      </c>
      <c r="AC2937" s="20"/>
      <c r="AD2937" s="21" t="str">
        <f>IF(A2937=[2]an!$F$36,VLOOKUP([2]an!$F$36,[2]an!$F$36:$H$36,3,FALSE),IF(A2937=[2]an!$F$35,VLOOKUP([2]an!$F$35,[2]an!$F$35:$H$35,3,FALSE),IF(A2937=[2]an!$F$33,VLOOKUP([2]an!$F$33,[2]an!$F$33:$H$33,3,FALSE),IF(A2937=[2]an!$F$31,VLOOKUP([2]an!$F$31,[2]an!$F$31:$H$31,3,FALSE),""))))</f>
        <v/>
      </c>
    </row>
    <row r="2938" spans="6:30" x14ac:dyDescent="0.2">
      <c r="F2938" s="10"/>
      <c r="G2938" s="8" t="str">
        <f t="shared" si="137"/>
        <v/>
      </c>
      <c r="H2938" s="13"/>
      <c r="K2938" s="13"/>
      <c r="L2938" s="10"/>
      <c r="M2938" s="10"/>
      <c r="S2938" s="8" t="str">
        <f>IFERROR(VLOOKUP(D2938,[1]peretoe_teenus!$A$2:$L$2000,5,FALSE),"")</f>
        <v/>
      </c>
      <c r="U2938" s="13"/>
      <c r="V2938" s="15" t="str" cm="1">
        <f t="array" ref="V2938">IFERROR(IF(AND(F2938="Tugigrupp",RANK(K2938,$K2938:$K2938)+COUNTIFS($K$2:K2938,K2938,$L$2:L2938,L2938,$M$2:M2938,M2938,$I$2:I2938,I2938,$G$2:G2938,G2938,$F$2:F2938,F2938)-1=1),SUMPRODUCT(($F$2:$F$4154=F2938)*($G$2:$G$4154=G2938)*($K$2:$K$4154=K2938)*($I$2:$I$4154=I2938)*($L$2:$L$4154=L2938)*($M$2:$M$4154=M2938)),""),"")</f>
        <v/>
      </c>
      <c r="W2938" s="15" t="str">
        <f t="shared" si="135"/>
        <v/>
      </c>
      <c r="X2938" s="16" t="str">
        <f>IF(AND(A2938=[2]an!$G$38,F2938=[2]an!$E$40),[2]an!$G$40,IF(AND(A2938=[2]an!$G$38,F2938=[2]an!$E$41),[2]an!$G$41,IF(AND(A2938=[2]an!$G$38,F2938=[2]an!$E$39,H2938&gt;=[2]an!$M$37),[2]an!$G$39,
IF(AND(A2938=[2]an!$G$38,F2938=[2]an!$E$39,H2938&lt;[2]an!$M$37,S2938="kahepoolne vajaduspõhine",U2938=""),[2]an!$M$40,
IF(AND(A2938=[2]an!$G$38,F2938=[2]an!$E$39,H2938&lt;[2]an!$M$37,S2938="kahepoolne vajaduspõhine",U2938&lt;&gt;""),[2]an!$G$39,
IF(AND(A2938=[2]an!$G$38,F2938=[2]an!$E$39,H2938&lt;[2]an!$M$37,S2938&lt;&gt;"kahepoolne vajaduspõhine"),[2]an!$G$39,
IF(AND(A2938=[2]an!$G$38,F2938=[2]an!$E$42),[2]an!$G$42,
IF(AND(A2938=[2]an!$H$38,F2938=[2]an!$E$40),[2]an!$H$40,IF(AND(A2938=[2]an!$H$38,F2938=[2]an!$E$41),[2]an!$H$41,IF(AND(A2938=[2]an!$H$38,F2938=[2]an!$E$39,H2938&gt;=[2]an!$M$37),[2]an!$H$39,
IF(AND(A2938=[2]an!$H$38,F2938=[2]an!$E$39,H2938&lt;[2]an!$M$37,S2938="kahepoolne vajaduspõhine",U2938=""),[2]an!$M$40,
IF(AND(A2938=[2]an!$H$38,F2938=[2]an!$E$39,H2938&lt;[2]an!$M$37,S2938="kahepoolne vajaduspõhine",U2938&lt;&gt;""),[2]an!$H$39,
IF(AND(A2938=[2]an!$H$38,F2938=[2]an!$E$39,H2938&lt;[2]an!$M$37,S2938&lt;&gt;"kahepoolne vajaduspõhine"),[2]an!$H$39,
IF(AND(A2938=[2]an!$H$38,F2938=[2]an!$E$42),[2]an!$H$42,
IF(AND(A2938=[2]an!$I$38,F2938=[2]an!$E$40),[2]an!$I$40,IF(AND(A2938=[2]an!$I$38,F2938=[2]an!$E$41),[2]an!$I$41,IF(AND(A2938=[2]an!$I$38,F2938=[2]an!$E$39,H2938&gt;=[2]an!$M$37),[2]an!$I$39,
IF(AND(A2938=[2]an!$I$38,F2938=[2]an!$E$39,H2938&lt;[2]an!$M$37,S2938="kahepoolne vajaduspõhine",U2938=""),[2]an!$M$40,
IF(AND(A2938=[2]an!$I$38,F2938=[2]an!$E$39,H2938&lt;[2]an!$M$37,S2938="kahepoolne vajaduspõhine",U2938&lt;&gt;""),[2]an!$I$39,
IF(AND(A2938=[2]an!$I$38,F2938=[2]an!$E$39,H2938&lt;[2]an!$M$37,S2938&lt;&gt;"kahepoolne vajaduspõhine"),[2]an!$I$39,
IF(AND(A2938=[2]an!$I$38,F2938=[2]an!$E$42),[2]an!$I$42,
IF(AND(A2938=[2]an!$J$38,F2938=[2]an!$E$40),[2]an!$J$40,IF(AND(A2938=[2]an!$J$38,F2938=[2]an!$E$41),[2]an!$J$41,IF(AND(A2938=[2]an!$J$38,F2938=[2]an!$E$39,H2938&gt;=[2]an!$M$37),[2]an!$J$39,
IF(AND(A2938=[2]an!$J$38,F2938=[2]an!$E$39,H2938&lt;[2]an!$M$37,S2938="kahepoolne vajaduspõhine",U2938=""),[2]an!$M$40,
IF(AND(A2938=[2]an!$J$38,F2938=[2]an!$E$39,H2938&lt;[2]an!$M$37,S2938="kahepoolne vajaduspõhine",U2938&lt;&gt;""),[2]an!$J$39,
IF(AND(A2938=[2]an!$J$38,F2938=[2]an!$E$39,H2938&lt;[2]an!$M$37,S2938&lt;&gt;"kahepoolne vajaduspõhine"),[2]an!$J$39,
IF(AND(A2938=[2]an!$J$38,F2938=[2]an!$E$42),[2]an!$J$42,""))))))))))))))))))))))))))))</f>
        <v/>
      </c>
      <c r="Y2938" s="17" t="str">
        <f>IFERROR(IF(F2938="Tugigrupp",0,
IF(AND(F2938="Peretoe teenus",H2938&gt;=[2]an!$M$37,RANK(D2938,$D2938:$D2938)+COUNTIFS($D$2:D2938,D2938,$F$2:F2938,F2938)-1&gt;1),"",
IF(AND(F2938="Peretoe teenus",H2938&gt;=[2]an!$M$37,RANK(D2938,$D2938:$D2938)+COUNTIFS($D$2:D2938,D2938,$F$2:F2938,F2938)-1=1,MONTH(H2938)=MONTH(K2938)=TRUE,YEAR(H2938)=YEAR(K2938)=TRUE),((EOMONTH(H2938,0)-H2938+1)*X2938)/DAY(EOMONTH(H2938,0)),
IF(AND(F2938="Peretoe teenus",H2938&gt;=[2]an!$M$37,RANK(D2938,$D2938:$D2938)+COUNTIFS($D$2:D2938,D2938,$F$2:F2938,F2938)-1=1),X2938,
IF(AND(F2938="Peretoe teenus",H2938&lt;[2]an!$M$37,S2938&lt;&gt;"kahepoolne vajaduspõhine",RANK(D2938,$D2938:$D2938)+COUNTIFS($D$2:D2938,D2938,$F$2:F2938,F2938)-1=1),X2938,
IF(AND(F2938="Peretoe teenus",H2938&lt;[2]an!$M$37,S2938&lt;&gt;"kahepoolne vajaduspõhine",RANK(D2938,$D2938:$D2938)+COUNTIFS($D$2:D2938,D2938,$F$2:F2938,F2938)-1&gt;1),"",
IF(AND(F2938="Peretoe teenus",H2938&lt;[2]an!$M$37,S2938="kahepoolne vajaduspõhine",U2938="",RANK(D2938,$D2938:$D2938)+COUNTIFS($D$2:D2938,D2938,$F$2:F2938,F2938)-1=1),X2938,
IF(AND(F2938="Peretoe teenus",H2938&lt;[2]an!$M$37,S2938="kahepoolne vajaduspõhine",U2938="",RANK(D2938,$D2938:$D2938)+COUNTIFS($D$2:D2938,D2938,$F$2:F2938,F2938)-1&gt;1),"",
IF(AND(F2938="Peretoe teenus",H2938&lt;[2]an!$M$37,S2938="kahepoolne vajaduspõhine",U2938&lt;[2]an!$M$37,RANK(D2938,$D2938:$D2938)+COUNTIFS($D$2:D2938,D2938,$F$2:F2938,F2938)-1=1),X2938,
IF(AND(F2938="Peretoe teenus",H2938&lt;[2]an!$M$37,S2938="kahepoolne vajaduspõhine",U2938&lt;[2]an!$M$37,RANK(D2938,$D2938:$D2938)+COUNTIFS($D$2:D2938,D2938,$F$2:F2938,F2938)-1&gt;1),"",
IF(AND(F2938="Peretoe teenus",H2938&lt;[2]an!$M$37,S2938="kahepoolne vajaduspõhine",U2938&gt;=[2]an!$M$37,U2938&lt;=[2]an!$M$38,RANK(D2938,$D2938:$D2938)+COUNTIFS($D$2:D2938,D2938,$F$2:F2938,F2938)-1=1),
((EOMONTH(U2938,0)-U2938+1)*X2938)/DAY(EOMONTH(U2938,0))+(DAY(U2938)-1)*100/DAY(EOMONTH(U2938,0)),
IF(AND(F2938="Peretoe teenus",H2938&lt;[2]an!$M$37,S2938="kahepoolne vajaduspõhine",U2938&gt;=[2]an!$M$37,U2938&lt;=[2]an!$M$38,RANK(D2938,$D2938:$D2938)+COUNTIFS($D$2:D2938,D2938,$F$2:F2938,F2938)-1&gt;1),"",
IF(AND(F2938="Peretoe teenus",H2938&lt;[2]an!$M$37,S2938="kahepoolne vajaduspõhine",U2938&gt;[2]an!$M$38,RANK(D2938,$D2938:$D2938)+COUNTIFS($D$2:D2938,D2938,$F$2:F2938,F2938)-1=1),X2938,
IF(AND(F2938="Peretoe teenus",H2938&lt;[2]an!$M$37,S2938="kahepoolne vajaduspõhine",U2938&gt;[2]an!$M$38,RANK(D2938,$D2938:$D2938)+COUNTIFS($D$2:D2938,D2938,$F$2:F2938,F2938)-1&gt;1),"",X2938*W2938)))))))))))))),"")</f>
        <v/>
      </c>
      <c r="Z2938" s="18" t="str">
        <f t="shared" si="136"/>
        <v/>
      </c>
      <c r="AA2938" s="19" t="str">
        <f>IFERROR(VLOOKUP(E2938,[2]an!$A$3:$B$81,2,FALSE),"")</f>
        <v/>
      </c>
      <c r="AB2938" s="19" t="str">
        <f>IFERROR(VLOOKUP(AA2938,[2]an!$C$2:$D$16,2,FALSE),"")</f>
        <v/>
      </c>
      <c r="AC2938" s="20"/>
      <c r="AD2938" s="21" t="str">
        <f>IF(A2938=[2]an!$F$36,VLOOKUP([2]an!$F$36,[2]an!$F$36:$H$36,3,FALSE),IF(A2938=[2]an!$F$35,VLOOKUP([2]an!$F$35,[2]an!$F$35:$H$35,3,FALSE),IF(A2938=[2]an!$F$33,VLOOKUP([2]an!$F$33,[2]an!$F$33:$H$33,3,FALSE),IF(A2938=[2]an!$F$31,VLOOKUP([2]an!$F$31,[2]an!$F$31:$H$31,3,FALSE),""))))</f>
        <v/>
      </c>
    </row>
    <row r="2939" spans="6:30" x14ac:dyDescent="0.2">
      <c r="F2939" s="10"/>
      <c r="G2939" s="8" t="str">
        <f t="shared" si="137"/>
        <v/>
      </c>
      <c r="H2939" s="13"/>
      <c r="K2939" s="13"/>
      <c r="L2939" s="10"/>
      <c r="M2939" s="10"/>
      <c r="S2939" s="8" t="str">
        <f>IFERROR(VLOOKUP(D2939,[1]peretoe_teenus!$A$2:$L$2000,5,FALSE),"")</f>
        <v/>
      </c>
      <c r="U2939" s="13"/>
      <c r="V2939" s="15" t="str" cm="1">
        <f t="array" ref="V2939">IFERROR(IF(AND(F2939="Tugigrupp",RANK(K2939,$K2939:$K2939)+COUNTIFS($K$2:K2939,K2939,$L$2:L2939,L2939,$M$2:M2939,M2939,$I$2:I2939,I2939,$G$2:G2939,G2939,$F$2:F2939,F2939)-1=1),SUMPRODUCT(($F$2:$F$4154=F2939)*($G$2:$G$4154=G2939)*($K$2:$K$4154=K2939)*($I$2:$I$4154=I2939)*($L$2:$L$4154=L2939)*($M$2:$M$4154=M2939)),""),"")</f>
        <v/>
      </c>
      <c r="W2939" s="15" t="str">
        <f t="shared" si="135"/>
        <v/>
      </c>
      <c r="X2939" s="16" t="str">
        <f>IF(AND(A2939=[2]an!$G$38,F2939=[2]an!$E$40),[2]an!$G$40,IF(AND(A2939=[2]an!$G$38,F2939=[2]an!$E$41),[2]an!$G$41,IF(AND(A2939=[2]an!$G$38,F2939=[2]an!$E$39,H2939&gt;=[2]an!$M$37),[2]an!$G$39,
IF(AND(A2939=[2]an!$G$38,F2939=[2]an!$E$39,H2939&lt;[2]an!$M$37,S2939="kahepoolne vajaduspõhine",U2939=""),[2]an!$M$40,
IF(AND(A2939=[2]an!$G$38,F2939=[2]an!$E$39,H2939&lt;[2]an!$M$37,S2939="kahepoolne vajaduspõhine",U2939&lt;&gt;""),[2]an!$G$39,
IF(AND(A2939=[2]an!$G$38,F2939=[2]an!$E$39,H2939&lt;[2]an!$M$37,S2939&lt;&gt;"kahepoolne vajaduspõhine"),[2]an!$G$39,
IF(AND(A2939=[2]an!$G$38,F2939=[2]an!$E$42),[2]an!$G$42,
IF(AND(A2939=[2]an!$H$38,F2939=[2]an!$E$40),[2]an!$H$40,IF(AND(A2939=[2]an!$H$38,F2939=[2]an!$E$41),[2]an!$H$41,IF(AND(A2939=[2]an!$H$38,F2939=[2]an!$E$39,H2939&gt;=[2]an!$M$37),[2]an!$H$39,
IF(AND(A2939=[2]an!$H$38,F2939=[2]an!$E$39,H2939&lt;[2]an!$M$37,S2939="kahepoolne vajaduspõhine",U2939=""),[2]an!$M$40,
IF(AND(A2939=[2]an!$H$38,F2939=[2]an!$E$39,H2939&lt;[2]an!$M$37,S2939="kahepoolne vajaduspõhine",U2939&lt;&gt;""),[2]an!$H$39,
IF(AND(A2939=[2]an!$H$38,F2939=[2]an!$E$39,H2939&lt;[2]an!$M$37,S2939&lt;&gt;"kahepoolne vajaduspõhine"),[2]an!$H$39,
IF(AND(A2939=[2]an!$H$38,F2939=[2]an!$E$42),[2]an!$H$42,
IF(AND(A2939=[2]an!$I$38,F2939=[2]an!$E$40),[2]an!$I$40,IF(AND(A2939=[2]an!$I$38,F2939=[2]an!$E$41),[2]an!$I$41,IF(AND(A2939=[2]an!$I$38,F2939=[2]an!$E$39,H2939&gt;=[2]an!$M$37),[2]an!$I$39,
IF(AND(A2939=[2]an!$I$38,F2939=[2]an!$E$39,H2939&lt;[2]an!$M$37,S2939="kahepoolne vajaduspõhine",U2939=""),[2]an!$M$40,
IF(AND(A2939=[2]an!$I$38,F2939=[2]an!$E$39,H2939&lt;[2]an!$M$37,S2939="kahepoolne vajaduspõhine",U2939&lt;&gt;""),[2]an!$I$39,
IF(AND(A2939=[2]an!$I$38,F2939=[2]an!$E$39,H2939&lt;[2]an!$M$37,S2939&lt;&gt;"kahepoolne vajaduspõhine"),[2]an!$I$39,
IF(AND(A2939=[2]an!$I$38,F2939=[2]an!$E$42),[2]an!$I$42,
IF(AND(A2939=[2]an!$J$38,F2939=[2]an!$E$40),[2]an!$J$40,IF(AND(A2939=[2]an!$J$38,F2939=[2]an!$E$41),[2]an!$J$41,IF(AND(A2939=[2]an!$J$38,F2939=[2]an!$E$39,H2939&gt;=[2]an!$M$37),[2]an!$J$39,
IF(AND(A2939=[2]an!$J$38,F2939=[2]an!$E$39,H2939&lt;[2]an!$M$37,S2939="kahepoolne vajaduspõhine",U2939=""),[2]an!$M$40,
IF(AND(A2939=[2]an!$J$38,F2939=[2]an!$E$39,H2939&lt;[2]an!$M$37,S2939="kahepoolne vajaduspõhine",U2939&lt;&gt;""),[2]an!$J$39,
IF(AND(A2939=[2]an!$J$38,F2939=[2]an!$E$39,H2939&lt;[2]an!$M$37,S2939&lt;&gt;"kahepoolne vajaduspõhine"),[2]an!$J$39,
IF(AND(A2939=[2]an!$J$38,F2939=[2]an!$E$42),[2]an!$J$42,""))))))))))))))))))))))))))))</f>
        <v/>
      </c>
      <c r="Y2939" s="17" t="str">
        <f>IFERROR(IF(F2939="Tugigrupp",0,
IF(AND(F2939="Peretoe teenus",H2939&gt;=[2]an!$M$37,RANK(D2939,$D2939:$D2939)+COUNTIFS($D$2:D2939,D2939,$F$2:F2939,F2939)-1&gt;1),"",
IF(AND(F2939="Peretoe teenus",H2939&gt;=[2]an!$M$37,RANK(D2939,$D2939:$D2939)+COUNTIFS($D$2:D2939,D2939,$F$2:F2939,F2939)-1=1,MONTH(H2939)=MONTH(K2939)=TRUE,YEAR(H2939)=YEAR(K2939)=TRUE),((EOMONTH(H2939,0)-H2939+1)*X2939)/DAY(EOMONTH(H2939,0)),
IF(AND(F2939="Peretoe teenus",H2939&gt;=[2]an!$M$37,RANK(D2939,$D2939:$D2939)+COUNTIFS($D$2:D2939,D2939,$F$2:F2939,F2939)-1=1),X2939,
IF(AND(F2939="Peretoe teenus",H2939&lt;[2]an!$M$37,S2939&lt;&gt;"kahepoolne vajaduspõhine",RANK(D2939,$D2939:$D2939)+COUNTIFS($D$2:D2939,D2939,$F$2:F2939,F2939)-1=1),X2939,
IF(AND(F2939="Peretoe teenus",H2939&lt;[2]an!$M$37,S2939&lt;&gt;"kahepoolne vajaduspõhine",RANK(D2939,$D2939:$D2939)+COUNTIFS($D$2:D2939,D2939,$F$2:F2939,F2939)-1&gt;1),"",
IF(AND(F2939="Peretoe teenus",H2939&lt;[2]an!$M$37,S2939="kahepoolne vajaduspõhine",U2939="",RANK(D2939,$D2939:$D2939)+COUNTIFS($D$2:D2939,D2939,$F$2:F2939,F2939)-1=1),X2939,
IF(AND(F2939="Peretoe teenus",H2939&lt;[2]an!$M$37,S2939="kahepoolne vajaduspõhine",U2939="",RANK(D2939,$D2939:$D2939)+COUNTIFS($D$2:D2939,D2939,$F$2:F2939,F2939)-1&gt;1),"",
IF(AND(F2939="Peretoe teenus",H2939&lt;[2]an!$M$37,S2939="kahepoolne vajaduspõhine",U2939&lt;[2]an!$M$37,RANK(D2939,$D2939:$D2939)+COUNTIFS($D$2:D2939,D2939,$F$2:F2939,F2939)-1=1),X2939,
IF(AND(F2939="Peretoe teenus",H2939&lt;[2]an!$M$37,S2939="kahepoolne vajaduspõhine",U2939&lt;[2]an!$M$37,RANK(D2939,$D2939:$D2939)+COUNTIFS($D$2:D2939,D2939,$F$2:F2939,F2939)-1&gt;1),"",
IF(AND(F2939="Peretoe teenus",H2939&lt;[2]an!$M$37,S2939="kahepoolne vajaduspõhine",U2939&gt;=[2]an!$M$37,U2939&lt;=[2]an!$M$38,RANK(D2939,$D2939:$D2939)+COUNTIFS($D$2:D2939,D2939,$F$2:F2939,F2939)-1=1),
((EOMONTH(U2939,0)-U2939+1)*X2939)/DAY(EOMONTH(U2939,0))+(DAY(U2939)-1)*100/DAY(EOMONTH(U2939,0)),
IF(AND(F2939="Peretoe teenus",H2939&lt;[2]an!$M$37,S2939="kahepoolne vajaduspõhine",U2939&gt;=[2]an!$M$37,U2939&lt;=[2]an!$M$38,RANK(D2939,$D2939:$D2939)+COUNTIFS($D$2:D2939,D2939,$F$2:F2939,F2939)-1&gt;1),"",
IF(AND(F2939="Peretoe teenus",H2939&lt;[2]an!$M$37,S2939="kahepoolne vajaduspõhine",U2939&gt;[2]an!$M$38,RANK(D2939,$D2939:$D2939)+COUNTIFS($D$2:D2939,D2939,$F$2:F2939,F2939)-1=1),X2939,
IF(AND(F2939="Peretoe teenus",H2939&lt;[2]an!$M$37,S2939="kahepoolne vajaduspõhine",U2939&gt;[2]an!$M$38,RANK(D2939,$D2939:$D2939)+COUNTIFS($D$2:D2939,D2939,$F$2:F2939,F2939)-1&gt;1),"",X2939*W2939)))))))))))))),"")</f>
        <v/>
      </c>
      <c r="Z2939" s="18" t="str">
        <f t="shared" si="136"/>
        <v/>
      </c>
      <c r="AA2939" s="19" t="str">
        <f>IFERROR(VLOOKUP(E2939,[2]an!$A$3:$B$81,2,FALSE),"")</f>
        <v/>
      </c>
      <c r="AB2939" s="19" t="str">
        <f>IFERROR(VLOOKUP(AA2939,[2]an!$C$2:$D$16,2,FALSE),"")</f>
        <v/>
      </c>
      <c r="AC2939" s="20"/>
      <c r="AD2939" s="21" t="str">
        <f>IF(A2939=[2]an!$F$36,VLOOKUP([2]an!$F$36,[2]an!$F$36:$H$36,3,FALSE),IF(A2939=[2]an!$F$35,VLOOKUP([2]an!$F$35,[2]an!$F$35:$H$35,3,FALSE),IF(A2939=[2]an!$F$33,VLOOKUP([2]an!$F$33,[2]an!$F$33:$H$33,3,FALSE),IF(A2939=[2]an!$F$31,VLOOKUP([2]an!$F$31,[2]an!$F$31:$H$31,3,FALSE),""))))</f>
        <v/>
      </c>
    </row>
    <row r="2940" spans="6:30" x14ac:dyDescent="0.2">
      <c r="F2940" s="10"/>
      <c r="G2940" s="8" t="str">
        <f t="shared" si="137"/>
        <v/>
      </c>
      <c r="H2940" s="13"/>
      <c r="K2940" s="13"/>
      <c r="L2940" s="10"/>
      <c r="M2940" s="10"/>
      <c r="S2940" s="8" t="str">
        <f>IFERROR(VLOOKUP(D2940,[1]peretoe_teenus!$A$2:$L$2000,5,FALSE),"")</f>
        <v/>
      </c>
      <c r="U2940" s="13"/>
      <c r="V2940" s="15" t="str" cm="1">
        <f t="array" ref="V2940">IFERROR(IF(AND(F2940="Tugigrupp",RANK(K2940,$K2940:$K2940)+COUNTIFS($K$2:K2940,K2940,$L$2:L2940,L2940,$M$2:M2940,M2940,$I$2:I2940,I2940,$G$2:G2940,G2940,$F$2:F2940,F2940)-1=1),SUMPRODUCT(($F$2:$F$4154=F2940)*($G$2:$G$4154=G2940)*($K$2:$K$4154=K2940)*($I$2:$I$4154=I2940)*($L$2:$L$4154=L2940)*($M$2:$M$4154=M2940)),""),"")</f>
        <v/>
      </c>
      <c r="W2940" s="15" t="str">
        <f t="shared" si="135"/>
        <v/>
      </c>
      <c r="X2940" s="16" t="str">
        <f>IF(AND(A2940=[2]an!$G$38,F2940=[2]an!$E$40),[2]an!$G$40,IF(AND(A2940=[2]an!$G$38,F2940=[2]an!$E$41),[2]an!$G$41,IF(AND(A2940=[2]an!$G$38,F2940=[2]an!$E$39,H2940&gt;=[2]an!$M$37),[2]an!$G$39,
IF(AND(A2940=[2]an!$G$38,F2940=[2]an!$E$39,H2940&lt;[2]an!$M$37,S2940="kahepoolne vajaduspõhine",U2940=""),[2]an!$M$40,
IF(AND(A2940=[2]an!$G$38,F2940=[2]an!$E$39,H2940&lt;[2]an!$M$37,S2940="kahepoolne vajaduspõhine",U2940&lt;&gt;""),[2]an!$G$39,
IF(AND(A2940=[2]an!$G$38,F2940=[2]an!$E$39,H2940&lt;[2]an!$M$37,S2940&lt;&gt;"kahepoolne vajaduspõhine"),[2]an!$G$39,
IF(AND(A2940=[2]an!$G$38,F2940=[2]an!$E$42),[2]an!$G$42,
IF(AND(A2940=[2]an!$H$38,F2940=[2]an!$E$40),[2]an!$H$40,IF(AND(A2940=[2]an!$H$38,F2940=[2]an!$E$41),[2]an!$H$41,IF(AND(A2940=[2]an!$H$38,F2940=[2]an!$E$39,H2940&gt;=[2]an!$M$37),[2]an!$H$39,
IF(AND(A2940=[2]an!$H$38,F2940=[2]an!$E$39,H2940&lt;[2]an!$M$37,S2940="kahepoolne vajaduspõhine",U2940=""),[2]an!$M$40,
IF(AND(A2940=[2]an!$H$38,F2940=[2]an!$E$39,H2940&lt;[2]an!$M$37,S2940="kahepoolne vajaduspõhine",U2940&lt;&gt;""),[2]an!$H$39,
IF(AND(A2940=[2]an!$H$38,F2940=[2]an!$E$39,H2940&lt;[2]an!$M$37,S2940&lt;&gt;"kahepoolne vajaduspõhine"),[2]an!$H$39,
IF(AND(A2940=[2]an!$H$38,F2940=[2]an!$E$42),[2]an!$H$42,
IF(AND(A2940=[2]an!$I$38,F2940=[2]an!$E$40),[2]an!$I$40,IF(AND(A2940=[2]an!$I$38,F2940=[2]an!$E$41),[2]an!$I$41,IF(AND(A2940=[2]an!$I$38,F2940=[2]an!$E$39,H2940&gt;=[2]an!$M$37),[2]an!$I$39,
IF(AND(A2940=[2]an!$I$38,F2940=[2]an!$E$39,H2940&lt;[2]an!$M$37,S2940="kahepoolne vajaduspõhine",U2940=""),[2]an!$M$40,
IF(AND(A2940=[2]an!$I$38,F2940=[2]an!$E$39,H2940&lt;[2]an!$M$37,S2940="kahepoolne vajaduspõhine",U2940&lt;&gt;""),[2]an!$I$39,
IF(AND(A2940=[2]an!$I$38,F2940=[2]an!$E$39,H2940&lt;[2]an!$M$37,S2940&lt;&gt;"kahepoolne vajaduspõhine"),[2]an!$I$39,
IF(AND(A2940=[2]an!$I$38,F2940=[2]an!$E$42),[2]an!$I$42,
IF(AND(A2940=[2]an!$J$38,F2940=[2]an!$E$40),[2]an!$J$40,IF(AND(A2940=[2]an!$J$38,F2940=[2]an!$E$41),[2]an!$J$41,IF(AND(A2940=[2]an!$J$38,F2940=[2]an!$E$39,H2940&gt;=[2]an!$M$37),[2]an!$J$39,
IF(AND(A2940=[2]an!$J$38,F2940=[2]an!$E$39,H2940&lt;[2]an!$M$37,S2940="kahepoolne vajaduspõhine",U2940=""),[2]an!$M$40,
IF(AND(A2940=[2]an!$J$38,F2940=[2]an!$E$39,H2940&lt;[2]an!$M$37,S2940="kahepoolne vajaduspõhine",U2940&lt;&gt;""),[2]an!$J$39,
IF(AND(A2940=[2]an!$J$38,F2940=[2]an!$E$39,H2940&lt;[2]an!$M$37,S2940&lt;&gt;"kahepoolne vajaduspõhine"),[2]an!$J$39,
IF(AND(A2940=[2]an!$J$38,F2940=[2]an!$E$42),[2]an!$J$42,""))))))))))))))))))))))))))))</f>
        <v/>
      </c>
      <c r="Y2940" s="17" t="str">
        <f>IFERROR(IF(F2940="Tugigrupp",0,
IF(AND(F2940="Peretoe teenus",H2940&gt;=[2]an!$M$37,RANK(D2940,$D2940:$D2940)+COUNTIFS($D$2:D2940,D2940,$F$2:F2940,F2940)-1&gt;1),"",
IF(AND(F2940="Peretoe teenus",H2940&gt;=[2]an!$M$37,RANK(D2940,$D2940:$D2940)+COUNTIFS($D$2:D2940,D2940,$F$2:F2940,F2940)-1=1,MONTH(H2940)=MONTH(K2940)=TRUE,YEAR(H2940)=YEAR(K2940)=TRUE),((EOMONTH(H2940,0)-H2940+1)*X2940)/DAY(EOMONTH(H2940,0)),
IF(AND(F2940="Peretoe teenus",H2940&gt;=[2]an!$M$37,RANK(D2940,$D2940:$D2940)+COUNTIFS($D$2:D2940,D2940,$F$2:F2940,F2940)-1=1),X2940,
IF(AND(F2940="Peretoe teenus",H2940&lt;[2]an!$M$37,S2940&lt;&gt;"kahepoolne vajaduspõhine",RANK(D2940,$D2940:$D2940)+COUNTIFS($D$2:D2940,D2940,$F$2:F2940,F2940)-1=1),X2940,
IF(AND(F2940="Peretoe teenus",H2940&lt;[2]an!$M$37,S2940&lt;&gt;"kahepoolne vajaduspõhine",RANK(D2940,$D2940:$D2940)+COUNTIFS($D$2:D2940,D2940,$F$2:F2940,F2940)-1&gt;1),"",
IF(AND(F2940="Peretoe teenus",H2940&lt;[2]an!$M$37,S2940="kahepoolne vajaduspõhine",U2940="",RANK(D2940,$D2940:$D2940)+COUNTIFS($D$2:D2940,D2940,$F$2:F2940,F2940)-1=1),X2940,
IF(AND(F2940="Peretoe teenus",H2940&lt;[2]an!$M$37,S2940="kahepoolne vajaduspõhine",U2940="",RANK(D2940,$D2940:$D2940)+COUNTIFS($D$2:D2940,D2940,$F$2:F2940,F2940)-1&gt;1),"",
IF(AND(F2940="Peretoe teenus",H2940&lt;[2]an!$M$37,S2940="kahepoolne vajaduspõhine",U2940&lt;[2]an!$M$37,RANK(D2940,$D2940:$D2940)+COUNTIFS($D$2:D2940,D2940,$F$2:F2940,F2940)-1=1),X2940,
IF(AND(F2940="Peretoe teenus",H2940&lt;[2]an!$M$37,S2940="kahepoolne vajaduspõhine",U2940&lt;[2]an!$M$37,RANK(D2940,$D2940:$D2940)+COUNTIFS($D$2:D2940,D2940,$F$2:F2940,F2940)-1&gt;1),"",
IF(AND(F2940="Peretoe teenus",H2940&lt;[2]an!$M$37,S2940="kahepoolne vajaduspõhine",U2940&gt;=[2]an!$M$37,U2940&lt;=[2]an!$M$38,RANK(D2940,$D2940:$D2940)+COUNTIFS($D$2:D2940,D2940,$F$2:F2940,F2940)-1=1),
((EOMONTH(U2940,0)-U2940+1)*X2940)/DAY(EOMONTH(U2940,0))+(DAY(U2940)-1)*100/DAY(EOMONTH(U2940,0)),
IF(AND(F2940="Peretoe teenus",H2940&lt;[2]an!$M$37,S2940="kahepoolne vajaduspõhine",U2940&gt;=[2]an!$M$37,U2940&lt;=[2]an!$M$38,RANK(D2940,$D2940:$D2940)+COUNTIFS($D$2:D2940,D2940,$F$2:F2940,F2940)-1&gt;1),"",
IF(AND(F2940="Peretoe teenus",H2940&lt;[2]an!$M$37,S2940="kahepoolne vajaduspõhine",U2940&gt;[2]an!$M$38,RANK(D2940,$D2940:$D2940)+COUNTIFS($D$2:D2940,D2940,$F$2:F2940,F2940)-1=1),X2940,
IF(AND(F2940="Peretoe teenus",H2940&lt;[2]an!$M$37,S2940="kahepoolne vajaduspõhine",U2940&gt;[2]an!$M$38,RANK(D2940,$D2940:$D2940)+COUNTIFS($D$2:D2940,D2940,$F$2:F2940,F2940)-1&gt;1),"",X2940*W2940)))))))))))))),"")</f>
        <v/>
      </c>
      <c r="Z2940" s="18" t="str">
        <f t="shared" si="136"/>
        <v/>
      </c>
      <c r="AA2940" s="19" t="str">
        <f>IFERROR(VLOOKUP(E2940,[2]an!$A$3:$B$81,2,FALSE),"")</f>
        <v/>
      </c>
      <c r="AB2940" s="19" t="str">
        <f>IFERROR(VLOOKUP(AA2940,[2]an!$C$2:$D$16,2,FALSE),"")</f>
        <v/>
      </c>
      <c r="AC2940" s="20"/>
      <c r="AD2940" s="21" t="str">
        <f>IF(A2940=[2]an!$F$36,VLOOKUP([2]an!$F$36,[2]an!$F$36:$H$36,3,FALSE),IF(A2940=[2]an!$F$35,VLOOKUP([2]an!$F$35,[2]an!$F$35:$H$35,3,FALSE),IF(A2940=[2]an!$F$33,VLOOKUP([2]an!$F$33,[2]an!$F$33:$H$33,3,FALSE),IF(A2940=[2]an!$F$31,VLOOKUP([2]an!$F$31,[2]an!$F$31:$H$31,3,FALSE),""))))</f>
        <v/>
      </c>
    </row>
    <row r="2941" spans="6:30" x14ac:dyDescent="0.2">
      <c r="F2941" s="10"/>
      <c r="G2941" s="8" t="str">
        <f t="shared" si="137"/>
        <v/>
      </c>
      <c r="H2941" s="13"/>
      <c r="K2941" s="13"/>
      <c r="L2941" s="10"/>
      <c r="M2941" s="10"/>
      <c r="S2941" s="8" t="str">
        <f>IFERROR(VLOOKUP(D2941,[1]peretoe_teenus!$A$2:$L$2000,5,FALSE),"")</f>
        <v/>
      </c>
      <c r="U2941" s="13"/>
      <c r="V2941" s="15" t="str" cm="1">
        <f t="array" ref="V2941">IFERROR(IF(AND(F2941="Tugigrupp",RANK(K2941,$K2941:$K2941)+COUNTIFS($K$2:K2941,K2941,$L$2:L2941,L2941,$M$2:M2941,M2941,$I$2:I2941,I2941,$G$2:G2941,G2941,$F$2:F2941,F2941)-1=1),SUMPRODUCT(($F$2:$F$4154=F2941)*($G$2:$G$4154=G2941)*($K$2:$K$4154=K2941)*($I$2:$I$4154=I2941)*($L$2:$L$4154=L2941)*($M$2:$M$4154=M2941)),""),"")</f>
        <v/>
      </c>
      <c r="W2941" s="15" t="str">
        <f t="shared" si="135"/>
        <v/>
      </c>
      <c r="X2941" s="16" t="str">
        <f>IF(AND(A2941=[2]an!$G$38,F2941=[2]an!$E$40),[2]an!$G$40,IF(AND(A2941=[2]an!$G$38,F2941=[2]an!$E$41),[2]an!$G$41,IF(AND(A2941=[2]an!$G$38,F2941=[2]an!$E$39,H2941&gt;=[2]an!$M$37),[2]an!$G$39,
IF(AND(A2941=[2]an!$G$38,F2941=[2]an!$E$39,H2941&lt;[2]an!$M$37,S2941="kahepoolne vajaduspõhine",U2941=""),[2]an!$M$40,
IF(AND(A2941=[2]an!$G$38,F2941=[2]an!$E$39,H2941&lt;[2]an!$M$37,S2941="kahepoolne vajaduspõhine",U2941&lt;&gt;""),[2]an!$G$39,
IF(AND(A2941=[2]an!$G$38,F2941=[2]an!$E$39,H2941&lt;[2]an!$M$37,S2941&lt;&gt;"kahepoolne vajaduspõhine"),[2]an!$G$39,
IF(AND(A2941=[2]an!$G$38,F2941=[2]an!$E$42),[2]an!$G$42,
IF(AND(A2941=[2]an!$H$38,F2941=[2]an!$E$40),[2]an!$H$40,IF(AND(A2941=[2]an!$H$38,F2941=[2]an!$E$41),[2]an!$H$41,IF(AND(A2941=[2]an!$H$38,F2941=[2]an!$E$39,H2941&gt;=[2]an!$M$37),[2]an!$H$39,
IF(AND(A2941=[2]an!$H$38,F2941=[2]an!$E$39,H2941&lt;[2]an!$M$37,S2941="kahepoolne vajaduspõhine",U2941=""),[2]an!$M$40,
IF(AND(A2941=[2]an!$H$38,F2941=[2]an!$E$39,H2941&lt;[2]an!$M$37,S2941="kahepoolne vajaduspõhine",U2941&lt;&gt;""),[2]an!$H$39,
IF(AND(A2941=[2]an!$H$38,F2941=[2]an!$E$39,H2941&lt;[2]an!$M$37,S2941&lt;&gt;"kahepoolne vajaduspõhine"),[2]an!$H$39,
IF(AND(A2941=[2]an!$H$38,F2941=[2]an!$E$42),[2]an!$H$42,
IF(AND(A2941=[2]an!$I$38,F2941=[2]an!$E$40),[2]an!$I$40,IF(AND(A2941=[2]an!$I$38,F2941=[2]an!$E$41),[2]an!$I$41,IF(AND(A2941=[2]an!$I$38,F2941=[2]an!$E$39,H2941&gt;=[2]an!$M$37),[2]an!$I$39,
IF(AND(A2941=[2]an!$I$38,F2941=[2]an!$E$39,H2941&lt;[2]an!$M$37,S2941="kahepoolne vajaduspõhine",U2941=""),[2]an!$M$40,
IF(AND(A2941=[2]an!$I$38,F2941=[2]an!$E$39,H2941&lt;[2]an!$M$37,S2941="kahepoolne vajaduspõhine",U2941&lt;&gt;""),[2]an!$I$39,
IF(AND(A2941=[2]an!$I$38,F2941=[2]an!$E$39,H2941&lt;[2]an!$M$37,S2941&lt;&gt;"kahepoolne vajaduspõhine"),[2]an!$I$39,
IF(AND(A2941=[2]an!$I$38,F2941=[2]an!$E$42),[2]an!$I$42,
IF(AND(A2941=[2]an!$J$38,F2941=[2]an!$E$40),[2]an!$J$40,IF(AND(A2941=[2]an!$J$38,F2941=[2]an!$E$41),[2]an!$J$41,IF(AND(A2941=[2]an!$J$38,F2941=[2]an!$E$39,H2941&gt;=[2]an!$M$37),[2]an!$J$39,
IF(AND(A2941=[2]an!$J$38,F2941=[2]an!$E$39,H2941&lt;[2]an!$M$37,S2941="kahepoolne vajaduspõhine",U2941=""),[2]an!$M$40,
IF(AND(A2941=[2]an!$J$38,F2941=[2]an!$E$39,H2941&lt;[2]an!$M$37,S2941="kahepoolne vajaduspõhine",U2941&lt;&gt;""),[2]an!$J$39,
IF(AND(A2941=[2]an!$J$38,F2941=[2]an!$E$39,H2941&lt;[2]an!$M$37,S2941&lt;&gt;"kahepoolne vajaduspõhine"),[2]an!$J$39,
IF(AND(A2941=[2]an!$J$38,F2941=[2]an!$E$42),[2]an!$J$42,""))))))))))))))))))))))))))))</f>
        <v/>
      </c>
      <c r="Y2941" s="17" t="str">
        <f>IFERROR(IF(F2941="Tugigrupp",0,
IF(AND(F2941="Peretoe teenus",H2941&gt;=[2]an!$M$37,RANK(D2941,$D2941:$D2941)+COUNTIFS($D$2:D2941,D2941,$F$2:F2941,F2941)-1&gt;1),"",
IF(AND(F2941="Peretoe teenus",H2941&gt;=[2]an!$M$37,RANK(D2941,$D2941:$D2941)+COUNTIFS($D$2:D2941,D2941,$F$2:F2941,F2941)-1=1,MONTH(H2941)=MONTH(K2941)=TRUE,YEAR(H2941)=YEAR(K2941)=TRUE),((EOMONTH(H2941,0)-H2941+1)*X2941)/DAY(EOMONTH(H2941,0)),
IF(AND(F2941="Peretoe teenus",H2941&gt;=[2]an!$M$37,RANK(D2941,$D2941:$D2941)+COUNTIFS($D$2:D2941,D2941,$F$2:F2941,F2941)-1=1),X2941,
IF(AND(F2941="Peretoe teenus",H2941&lt;[2]an!$M$37,S2941&lt;&gt;"kahepoolne vajaduspõhine",RANK(D2941,$D2941:$D2941)+COUNTIFS($D$2:D2941,D2941,$F$2:F2941,F2941)-1=1),X2941,
IF(AND(F2941="Peretoe teenus",H2941&lt;[2]an!$M$37,S2941&lt;&gt;"kahepoolne vajaduspõhine",RANK(D2941,$D2941:$D2941)+COUNTIFS($D$2:D2941,D2941,$F$2:F2941,F2941)-1&gt;1),"",
IF(AND(F2941="Peretoe teenus",H2941&lt;[2]an!$M$37,S2941="kahepoolne vajaduspõhine",U2941="",RANK(D2941,$D2941:$D2941)+COUNTIFS($D$2:D2941,D2941,$F$2:F2941,F2941)-1=1),X2941,
IF(AND(F2941="Peretoe teenus",H2941&lt;[2]an!$M$37,S2941="kahepoolne vajaduspõhine",U2941="",RANK(D2941,$D2941:$D2941)+COUNTIFS($D$2:D2941,D2941,$F$2:F2941,F2941)-1&gt;1),"",
IF(AND(F2941="Peretoe teenus",H2941&lt;[2]an!$M$37,S2941="kahepoolne vajaduspõhine",U2941&lt;[2]an!$M$37,RANK(D2941,$D2941:$D2941)+COUNTIFS($D$2:D2941,D2941,$F$2:F2941,F2941)-1=1),X2941,
IF(AND(F2941="Peretoe teenus",H2941&lt;[2]an!$M$37,S2941="kahepoolne vajaduspõhine",U2941&lt;[2]an!$M$37,RANK(D2941,$D2941:$D2941)+COUNTIFS($D$2:D2941,D2941,$F$2:F2941,F2941)-1&gt;1),"",
IF(AND(F2941="Peretoe teenus",H2941&lt;[2]an!$M$37,S2941="kahepoolne vajaduspõhine",U2941&gt;=[2]an!$M$37,U2941&lt;=[2]an!$M$38,RANK(D2941,$D2941:$D2941)+COUNTIFS($D$2:D2941,D2941,$F$2:F2941,F2941)-1=1),
((EOMONTH(U2941,0)-U2941+1)*X2941)/DAY(EOMONTH(U2941,0))+(DAY(U2941)-1)*100/DAY(EOMONTH(U2941,0)),
IF(AND(F2941="Peretoe teenus",H2941&lt;[2]an!$M$37,S2941="kahepoolne vajaduspõhine",U2941&gt;=[2]an!$M$37,U2941&lt;=[2]an!$M$38,RANK(D2941,$D2941:$D2941)+COUNTIFS($D$2:D2941,D2941,$F$2:F2941,F2941)-1&gt;1),"",
IF(AND(F2941="Peretoe teenus",H2941&lt;[2]an!$M$37,S2941="kahepoolne vajaduspõhine",U2941&gt;[2]an!$M$38,RANK(D2941,$D2941:$D2941)+COUNTIFS($D$2:D2941,D2941,$F$2:F2941,F2941)-1=1),X2941,
IF(AND(F2941="Peretoe teenus",H2941&lt;[2]an!$M$37,S2941="kahepoolne vajaduspõhine",U2941&gt;[2]an!$M$38,RANK(D2941,$D2941:$D2941)+COUNTIFS($D$2:D2941,D2941,$F$2:F2941,F2941)-1&gt;1),"",X2941*W2941)))))))))))))),"")</f>
        <v/>
      </c>
      <c r="Z2941" s="18" t="str">
        <f t="shared" si="136"/>
        <v/>
      </c>
      <c r="AA2941" s="19" t="str">
        <f>IFERROR(VLOOKUP(E2941,[2]an!$A$3:$B$81,2,FALSE),"")</f>
        <v/>
      </c>
      <c r="AB2941" s="19" t="str">
        <f>IFERROR(VLOOKUP(AA2941,[2]an!$C$2:$D$16,2,FALSE),"")</f>
        <v/>
      </c>
      <c r="AC2941" s="20"/>
      <c r="AD2941" s="21" t="str">
        <f>IF(A2941=[2]an!$F$36,VLOOKUP([2]an!$F$36,[2]an!$F$36:$H$36,3,FALSE),IF(A2941=[2]an!$F$35,VLOOKUP([2]an!$F$35,[2]an!$F$35:$H$35,3,FALSE),IF(A2941=[2]an!$F$33,VLOOKUP([2]an!$F$33,[2]an!$F$33:$H$33,3,FALSE),IF(A2941=[2]an!$F$31,VLOOKUP([2]an!$F$31,[2]an!$F$31:$H$31,3,FALSE),""))))</f>
        <v/>
      </c>
    </row>
    <row r="2942" spans="6:30" x14ac:dyDescent="0.2">
      <c r="F2942" s="10"/>
      <c r="G2942" s="8" t="str">
        <f t="shared" si="137"/>
        <v/>
      </c>
      <c r="H2942" s="13"/>
      <c r="K2942" s="13"/>
      <c r="L2942" s="10"/>
      <c r="M2942" s="10"/>
      <c r="S2942" s="8" t="str">
        <f>IFERROR(VLOOKUP(D2942,[1]peretoe_teenus!$A$2:$L$2000,5,FALSE),"")</f>
        <v/>
      </c>
      <c r="U2942" s="13"/>
      <c r="V2942" s="15" t="str" cm="1">
        <f t="array" ref="V2942">IFERROR(IF(AND(F2942="Tugigrupp",RANK(K2942,$K2942:$K2942)+COUNTIFS($K$2:K2942,K2942,$L$2:L2942,L2942,$M$2:M2942,M2942,$I$2:I2942,I2942,$G$2:G2942,G2942,$F$2:F2942,F2942)-1=1),SUMPRODUCT(($F$2:$F$4154=F2942)*($G$2:$G$4154=G2942)*($K$2:$K$4154=K2942)*($I$2:$I$4154=I2942)*($L$2:$L$4154=L2942)*($M$2:$M$4154=M2942)),""),"")</f>
        <v/>
      </c>
      <c r="W2942" s="15" t="str">
        <f t="shared" si="135"/>
        <v/>
      </c>
      <c r="X2942" s="16" t="str">
        <f>IF(AND(A2942=[2]an!$G$38,F2942=[2]an!$E$40),[2]an!$G$40,IF(AND(A2942=[2]an!$G$38,F2942=[2]an!$E$41),[2]an!$G$41,IF(AND(A2942=[2]an!$G$38,F2942=[2]an!$E$39,H2942&gt;=[2]an!$M$37),[2]an!$G$39,
IF(AND(A2942=[2]an!$G$38,F2942=[2]an!$E$39,H2942&lt;[2]an!$M$37,S2942="kahepoolne vajaduspõhine",U2942=""),[2]an!$M$40,
IF(AND(A2942=[2]an!$G$38,F2942=[2]an!$E$39,H2942&lt;[2]an!$M$37,S2942="kahepoolne vajaduspõhine",U2942&lt;&gt;""),[2]an!$G$39,
IF(AND(A2942=[2]an!$G$38,F2942=[2]an!$E$39,H2942&lt;[2]an!$M$37,S2942&lt;&gt;"kahepoolne vajaduspõhine"),[2]an!$G$39,
IF(AND(A2942=[2]an!$G$38,F2942=[2]an!$E$42),[2]an!$G$42,
IF(AND(A2942=[2]an!$H$38,F2942=[2]an!$E$40),[2]an!$H$40,IF(AND(A2942=[2]an!$H$38,F2942=[2]an!$E$41),[2]an!$H$41,IF(AND(A2942=[2]an!$H$38,F2942=[2]an!$E$39,H2942&gt;=[2]an!$M$37),[2]an!$H$39,
IF(AND(A2942=[2]an!$H$38,F2942=[2]an!$E$39,H2942&lt;[2]an!$M$37,S2942="kahepoolne vajaduspõhine",U2942=""),[2]an!$M$40,
IF(AND(A2942=[2]an!$H$38,F2942=[2]an!$E$39,H2942&lt;[2]an!$M$37,S2942="kahepoolne vajaduspõhine",U2942&lt;&gt;""),[2]an!$H$39,
IF(AND(A2942=[2]an!$H$38,F2942=[2]an!$E$39,H2942&lt;[2]an!$M$37,S2942&lt;&gt;"kahepoolne vajaduspõhine"),[2]an!$H$39,
IF(AND(A2942=[2]an!$H$38,F2942=[2]an!$E$42),[2]an!$H$42,
IF(AND(A2942=[2]an!$I$38,F2942=[2]an!$E$40),[2]an!$I$40,IF(AND(A2942=[2]an!$I$38,F2942=[2]an!$E$41),[2]an!$I$41,IF(AND(A2942=[2]an!$I$38,F2942=[2]an!$E$39,H2942&gt;=[2]an!$M$37),[2]an!$I$39,
IF(AND(A2942=[2]an!$I$38,F2942=[2]an!$E$39,H2942&lt;[2]an!$M$37,S2942="kahepoolne vajaduspõhine",U2942=""),[2]an!$M$40,
IF(AND(A2942=[2]an!$I$38,F2942=[2]an!$E$39,H2942&lt;[2]an!$M$37,S2942="kahepoolne vajaduspõhine",U2942&lt;&gt;""),[2]an!$I$39,
IF(AND(A2942=[2]an!$I$38,F2942=[2]an!$E$39,H2942&lt;[2]an!$M$37,S2942&lt;&gt;"kahepoolne vajaduspõhine"),[2]an!$I$39,
IF(AND(A2942=[2]an!$I$38,F2942=[2]an!$E$42),[2]an!$I$42,
IF(AND(A2942=[2]an!$J$38,F2942=[2]an!$E$40),[2]an!$J$40,IF(AND(A2942=[2]an!$J$38,F2942=[2]an!$E$41),[2]an!$J$41,IF(AND(A2942=[2]an!$J$38,F2942=[2]an!$E$39,H2942&gt;=[2]an!$M$37),[2]an!$J$39,
IF(AND(A2942=[2]an!$J$38,F2942=[2]an!$E$39,H2942&lt;[2]an!$M$37,S2942="kahepoolne vajaduspõhine",U2942=""),[2]an!$M$40,
IF(AND(A2942=[2]an!$J$38,F2942=[2]an!$E$39,H2942&lt;[2]an!$M$37,S2942="kahepoolne vajaduspõhine",U2942&lt;&gt;""),[2]an!$J$39,
IF(AND(A2942=[2]an!$J$38,F2942=[2]an!$E$39,H2942&lt;[2]an!$M$37,S2942&lt;&gt;"kahepoolne vajaduspõhine"),[2]an!$J$39,
IF(AND(A2942=[2]an!$J$38,F2942=[2]an!$E$42),[2]an!$J$42,""))))))))))))))))))))))))))))</f>
        <v/>
      </c>
      <c r="Y2942" s="17" t="str">
        <f>IFERROR(IF(F2942="Tugigrupp",0,
IF(AND(F2942="Peretoe teenus",H2942&gt;=[2]an!$M$37,RANK(D2942,$D2942:$D2942)+COUNTIFS($D$2:D2942,D2942,$F$2:F2942,F2942)-1&gt;1),"",
IF(AND(F2942="Peretoe teenus",H2942&gt;=[2]an!$M$37,RANK(D2942,$D2942:$D2942)+COUNTIFS($D$2:D2942,D2942,$F$2:F2942,F2942)-1=1,MONTH(H2942)=MONTH(K2942)=TRUE,YEAR(H2942)=YEAR(K2942)=TRUE),((EOMONTH(H2942,0)-H2942+1)*X2942)/DAY(EOMONTH(H2942,0)),
IF(AND(F2942="Peretoe teenus",H2942&gt;=[2]an!$M$37,RANK(D2942,$D2942:$D2942)+COUNTIFS($D$2:D2942,D2942,$F$2:F2942,F2942)-1=1),X2942,
IF(AND(F2942="Peretoe teenus",H2942&lt;[2]an!$M$37,S2942&lt;&gt;"kahepoolne vajaduspõhine",RANK(D2942,$D2942:$D2942)+COUNTIFS($D$2:D2942,D2942,$F$2:F2942,F2942)-1=1),X2942,
IF(AND(F2942="Peretoe teenus",H2942&lt;[2]an!$M$37,S2942&lt;&gt;"kahepoolne vajaduspõhine",RANK(D2942,$D2942:$D2942)+COUNTIFS($D$2:D2942,D2942,$F$2:F2942,F2942)-1&gt;1),"",
IF(AND(F2942="Peretoe teenus",H2942&lt;[2]an!$M$37,S2942="kahepoolne vajaduspõhine",U2942="",RANK(D2942,$D2942:$D2942)+COUNTIFS($D$2:D2942,D2942,$F$2:F2942,F2942)-1=1),X2942,
IF(AND(F2942="Peretoe teenus",H2942&lt;[2]an!$M$37,S2942="kahepoolne vajaduspõhine",U2942="",RANK(D2942,$D2942:$D2942)+COUNTIFS($D$2:D2942,D2942,$F$2:F2942,F2942)-1&gt;1),"",
IF(AND(F2942="Peretoe teenus",H2942&lt;[2]an!$M$37,S2942="kahepoolne vajaduspõhine",U2942&lt;[2]an!$M$37,RANK(D2942,$D2942:$D2942)+COUNTIFS($D$2:D2942,D2942,$F$2:F2942,F2942)-1=1),X2942,
IF(AND(F2942="Peretoe teenus",H2942&lt;[2]an!$M$37,S2942="kahepoolne vajaduspõhine",U2942&lt;[2]an!$M$37,RANK(D2942,$D2942:$D2942)+COUNTIFS($D$2:D2942,D2942,$F$2:F2942,F2942)-1&gt;1),"",
IF(AND(F2942="Peretoe teenus",H2942&lt;[2]an!$M$37,S2942="kahepoolne vajaduspõhine",U2942&gt;=[2]an!$M$37,U2942&lt;=[2]an!$M$38,RANK(D2942,$D2942:$D2942)+COUNTIFS($D$2:D2942,D2942,$F$2:F2942,F2942)-1=1),
((EOMONTH(U2942,0)-U2942+1)*X2942)/DAY(EOMONTH(U2942,0))+(DAY(U2942)-1)*100/DAY(EOMONTH(U2942,0)),
IF(AND(F2942="Peretoe teenus",H2942&lt;[2]an!$M$37,S2942="kahepoolne vajaduspõhine",U2942&gt;=[2]an!$M$37,U2942&lt;=[2]an!$M$38,RANK(D2942,$D2942:$D2942)+COUNTIFS($D$2:D2942,D2942,$F$2:F2942,F2942)-1&gt;1),"",
IF(AND(F2942="Peretoe teenus",H2942&lt;[2]an!$M$37,S2942="kahepoolne vajaduspõhine",U2942&gt;[2]an!$M$38,RANK(D2942,$D2942:$D2942)+COUNTIFS($D$2:D2942,D2942,$F$2:F2942,F2942)-1=1),X2942,
IF(AND(F2942="Peretoe teenus",H2942&lt;[2]an!$M$37,S2942="kahepoolne vajaduspõhine",U2942&gt;[2]an!$M$38,RANK(D2942,$D2942:$D2942)+COUNTIFS($D$2:D2942,D2942,$F$2:F2942,F2942)-1&gt;1),"",X2942*W2942)))))))))))))),"")</f>
        <v/>
      </c>
      <c r="Z2942" s="18" t="str">
        <f t="shared" si="136"/>
        <v/>
      </c>
      <c r="AA2942" s="19" t="str">
        <f>IFERROR(VLOOKUP(E2942,[2]an!$A$3:$B$81,2,FALSE),"")</f>
        <v/>
      </c>
      <c r="AB2942" s="19" t="str">
        <f>IFERROR(VLOOKUP(AA2942,[2]an!$C$2:$D$16,2,FALSE),"")</f>
        <v/>
      </c>
      <c r="AC2942" s="20"/>
      <c r="AD2942" s="21" t="str">
        <f>IF(A2942=[2]an!$F$36,VLOOKUP([2]an!$F$36,[2]an!$F$36:$H$36,3,FALSE),IF(A2942=[2]an!$F$35,VLOOKUP([2]an!$F$35,[2]an!$F$35:$H$35,3,FALSE),IF(A2942=[2]an!$F$33,VLOOKUP([2]an!$F$33,[2]an!$F$33:$H$33,3,FALSE),IF(A2942=[2]an!$F$31,VLOOKUP([2]an!$F$31,[2]an!$F$31:$H$31,3,FALSE),""))))</f>
        <v/>
      </c>
    </row>
    <row r="2943" spans="6:30" x14ac:dyDescent="0.2">
      <c r="F2943" s="10"/>
      <c r="G2943" s="8" t="str">
        <f t="shared" si="137"/>
        <v/>
      </c>
      <c r="H2943" s="13"/>
      <c r="K2943" s="13"/>
      <c r="L2943" s="10"/>
      <c r="M2943" s="10"/>
      <c r="S2943" s="8" t="str">
        <f>IFERROR(VLOOKUP(D2943,[1]peretoe_teenus!$A$2:$L$2000,5,FALSE),"")</f>
        <v/>
      </c>
      <c r="U2943" s="13"/>
      <c r="V2943" s="15" t="str" cm="1">
        <f t="array" ref="V2943">IFERROR(IF(AND(F2943="Tugigrupp",RANK(K2943,$K2943:$K2943)+COUNTIFS($K$2:K2943,K2943,$L$2:L2943,L2943,$M$2:M2943,M2943,$I$2:I2943,I2943,$G$2:G2943,G2943,$F$2:F2943,F2943)-1=1),SUMPRODUCT(($F$2:$F$4154=F2943)*($G$2:$G$4154=G2943)*($K$2:$K$4154=K2943)*($I$2:$I$4154=I2943)*($L$2:$L$4154=L2943)*($M$2:$M$4154=M2943)),""),"")</f>
        <v/>
      </c>
      <c r="W2943" s="15" t="str">
        <f t="shared" si="135"/>
        <v/>
      </c>
      <c r="X2943" s="16" t="str">
        <f>IF(AND(A2943=[2]an!$G$38,F2943=[2]an!$E$40),[2]an!$G$40,IF(AND(A2943=[2]an!$G$38,F2943=[2]an!$E$41),[2]an!$G$41,IF(AND(A2943=[2]an!$G$38,F2943=[2]an!$E$39,H2943&gt;=[2]an!$M$37),[2]an!$G$39,
IF(AND(A2943=[2]an!$G$38,F2943=[2]an!$E$39,H2943&lt;[2]an!$M$37,S2943="kahepoolne vajaduspõhine",U2943=""),[2]an!$M$40,
IF(AND(A2943=[2]an!$G$38,F2943=[2]an!$E$39,H2943&lt;[2]an!$M$37,S2943="kahepoolne vajaduspõhine",U2943&lt;&gt;""),[2]an!$G$39,
IF(AND(A2943=[2]an!$G$38,F2943=[2]an!$E$39,H2943&lt;[2]an!$M$37,S2943&lt;&gt;"kahepoolne vajaduspõhine"),[2]an!$G$39,
IF(AND(A2943=[2]an!$G$38,F2943=[2]an!$E$42),[2]an!$G$42,
IF(AND(A2943=[2]an!$H$38,F2943=[2]an!$E$40),[2]an!$H$40,IF(AND(A2943=[2]an!$H$38,F2943=[2]an!$E$41),[2]an!$H$41,IF(AND(A2943=[2]an!$H$38,F2943=[2]an!$E$39,H2943&gt;=[2]an!$M$37),[2]an!$H$39,
IF(AND(A2943=[2]an!$H$38,F2943=[2]an!$E$39,H2943&lt;[2]an!$M$37,S2943="kahepoolne vajaduspõhine",U2943=""),[2]an!$M$40,
IF(AND(A2943=[2]an!$H$38,F2943=[2]an!$E$39,H2943&lt;[2]an!$M$37,S2943="kahepoolne vajaduspõhine",U2943&lt;&gt;""),[2]an!$H$39,
IF(AND(A2943=[2]an!$H$38,F2943=[2]an!$E$39,H2943&lt;[2]an!$M$37,S2943&lt;&gt;"kahepoolne vajaduspõhine"),[2]an!$H$39,
IF(AND(A2943=[2]an!$H$38,F2943=[2]an!$E$42),[2]an!$H$42,
IF(AND(A2943=[2]an!$I$38,F2943=[2]an!$E$40),[2]an!$I$40,IF(AND(A2943=[2]an!$I$38,F2943=[2]an!$E$41),[2]an!$I$41,IF(AND(A2943=[2]an!$I$38,F2943=[2]an!$E$39,H2943&gt;=[2]an!$M$37),[2]an!$I$39,
IF(AND(A2943=[2]an!$I$38,F2943=[2]an!$E$39,H2943&lt;[2]an!$M$37,S2943="kahepoolne vajaduspõhine",U2943=""),[2]an!$M$40,
IF(AND(A2943=[2]an!$I$38,F2943=[2]an!$E$39,H2943&lt;[2]an!$M$37,S2943="kahepoolne vajaduspõhine",U2943&lt;&gt;""),[2]an!$I$39,
IF(AND(A2943=[2]an!$I$38,F2943=[2]an!$E$39,H2943&lt;[2]an!$M$37,S2943&lt;&gt;"kahepoolne vajaduspõhine"),[2]an!$I$39,
IF(AND(A2943=[2]an!$I$38,F2943=[2]an!$E$42),[2]an!$I$42,
IF(AND(A2943=[2]an!$J$38,F2943=[2]an!$E$40),[2]an!$J$40,IF(AND(A2943=[2]an!$J$38,F2943=[2]an!$E$41),[2]an!$J$41,IF(AND(A2943=[2]an!$J$38,F2943=[2]an!$E$39,H2943&gt;=[2]an!$M$37),[2]an!$J$39,
IF(AND(A2943=[2]an!$J$38,F2943=[2]an!$E$39,H2943&lt;[2]an!$M$37,S2943="kahepoolne vajaduspõhine",U2943=""),[2]an!$M$40,
IF(AND(A2943=[2]an!$J$38,F2943=[2]an!$E$39,H2943&lt;[2]an!$M$37,S2943="kahepoolne vajaduspõhine",U2943&lt;&gt;""),[2]an!$J$39,
IF(AND(A2943=[2]an!$J$38,F2943=[2]an!$E$39,H2943&lt;[2]an!$M$37,S2943&lt;&gt;"kahepoolne vajaduspõhine"),[2]an!$J$39,
IF(AND(A2943=[2]an!$J$38,F2943=[2]an!$E$42),[2]an!$J$42,""))))))))))))))))))))))))))))</f>
        <v/>
      </c>
      <c r="Y2943" s="17" t="str">
        <f>IFERROR(IF(F2943="Tugigrupp",0,
IF(AND(F2943="Peretoe teenus",H2943&gt;=[2]an!$M$37,RANK(D2943,$D2943:$D2943)+COUNTIFS($D$2:D2943,D2943,$F$2:F2943,F2943)-1&gt;1),"",
IF(AND(F2943="Peretoe teenus",H2943&gt;=[2]an!$M$37,RANK(D2943,$D2943:$D2943)+COUNTIFS($D$2:D2943,D2943,$F$2:F2943,F2943)-1=1,MONTH(H2943)=MONTH(K2943)=TRUE,YEAR(H2943)=YEAR(K2943)=TRUE),((EOMONTH(H2943,0)-H2943+1)*X2943)/DAY(EOMONTH(H2943,0)),
IF(AND(F2943="Peretoe teenus",H2943&gt;=[2]an!$M$37,RANK(D2943,$D2943:$D2943)+COUNTIFS($D$2:D2943,D2943,$F$2:F2943,F2943)-1=1),X2943,
IF(AND(F2943="Peretoe teenus",H2943&lt;[2]an!$M$37,S2943&lt;&gt;"kahepoolne vajaduspõhine",RANK(D2943,$D2943:$D2943)+COUNTIFS($D$2:D2943,D2943,$F$2:F2943,F2943)-1=1),X2943,
IF(AND(F2943="Peretoe teenus",H2943&lt;[2]an!$M$37,S2943&lt;&gt;"kahepoolne vajaduspõhine",RANK(D2943,$D2943:$D2943)+COUNTIFS($D$2:D2943,D2943,$F$2:F2943,F2943)-1&gt;1),"",
IF(AND(F2943="Peretoe teenus",H2943&lt;[2]an!$M$37,S2943="kahepoolne vajaduspõhine",U2943="",RANK(D2943,$D2943:$D2943)+COUNTIFS($D$2:D2943,D2943,$F$2:F2943,F2943)-1=1),X2943,
IF(AND(F2943="Peretoe teenus",H2943&lt;[2]an!$M$37,S2943="kahepoolne vajaduspõhine",U2943="",RANK(D2943,$D2943:$D2943)+COUNTIFS($D$2:D2943,D2943,$F$2:F2943,F2943)-1&gt;1),"",
IF(AND(F2943="Peretoe teenus",H2943&lt;[2]an!$M$37,S2943="kahepoolne vajaduspõhine",U2943&lt;[2]an!$M$37,RANK(D2943,$D2943:$D2943)+COUNTIFS($D$2:D2943,D2943,$F$2:F2943,F2943)-1=1),X2943,
IF(AND(F2943="Peretoe teenus",H2943&lt;[2]an!$M$37,S2943="kahepoolne vajaduspõhine",U2943&lt;[2]an!$M$37,RANK(D2943,$D2943:$D2943)+COUNTIFS($D$2:D2943,D2943,$F$2:F2943,F2943)-1&gt;1),"",
IF(AND(F2943="Peretoe teenus",H2943&lt;[2]an!$M$37,S2943="kahepoolne vajaduspõhine",U2943&gt;=[2]an!$M$37,U2943&lt;=[2]an!$M$38,RANK(D2943,$D2943:$D2943)+COUNTIFS($D$2:D2943,D2943,$F$2:F2943,F2943)-1=1),
((EOMONTH(U2943,0)-U2943+1)*X2943)/DAY(EOMONTH(U2943,0))+(DAY(U2943)-1)*100/DAY(EOMONTH(U2943,0)),
IF(AND(F2943="Peretoe teenus",H2943&lt;[2]an!$M$37,S2943="kahepoolne vajaduspõhine",U2943&gt;=[2]an!$M$37,U2943&lt;=[2]an!$M$38,RANK(D2943,$D2943:$D2943)+COUNTIFS($D$2:D2943,D2943,$F$2:F2943,F2943)-1&gt;1),"",
IF(AND(F2943="Peretoe teenus",H2943&lt;[2]an!$M$37,S2943="kahepoolne vajaduspõhine",U2943&gt;[2]an!$M$38,RANK(D2943,$D2943:$D2943)+COUNTIFS($D$2:D2943,D2943,$F$2:F2943,F2943)-1=1),X2943,
IF(AND(F2943="Peretoe teenus",H2943&lt;[2]an!$M$37,S2943="kahepoolne vajaduspõhine",U2943&gt;[2]an!$M$38,RANK(D2943,$D2943:$D2943)+COUNTIFS($D$2:D2943,D2943,$F$2:F2943,F2943)-1&gt;1),"",X2943*W2943)))))))))))))),"")</f>
        <v/>
      </c>
      <c r="Z2943" s="18" t="str">
        <f t="shared" si="136"/>
        <v/>
      </c>
      <c r="AA2943" s="19" t="str">
        <f>IFERROR(VLOOKUP(E2943,[2]an!$A$3:$B$81,2,FALSE),"")</f>
        <v/>
      </c>
      <c r="AB2943" s="19" t="str">
        <f>IFERROR(VLOOKUP(AA2943,[2]an!$C$2:$D$16,2,FALSE),"")</f>
        <v/>
      </c>
      <c r="AC2943" s="20"/>
      <c r="AD2943" s="21" t="str">
        <f>IF(A2943=[2]an!$F$36,VLOOKUP([2]an!$F$36,[2]an!$F$36:$H$36,3,FALSE),IF(A2943=[2]an!$F$35,VLOOKUP([2]an!$F$35,[2]an!$F$35:$H$35,3,FALSE),IF(A2943=[2]an!$F$33,VLOOKUP([2]an!$F$33,[2]an!$F$33:$H$33,3,FALSE),IF(A2943=[2]an!$F$31,VLOOKUP([2]an!$F$31,[2]an!$F$31:$H$31,3,FALSE),""))))</f>
        <v/>
      </c>
    </row>
    <row r="2944" spans="6:30" x14ac:dyDescent="0.2">
      <c r="F2944" s="10"/>
      <c r="G2944" s="8" t="str">
        <f t="shared" si="137"/>
        <v/>
      </c>
      <c r="H2944" s="13"/>
      <c r="K2944" s="13"/>
      <c r="L2944" s="10"/>
      <c r="M2944" s="10"/>
      <c r="S2944" s="8" t="str">
        <f>IFERROR(VLOOKUP(D2944,[1]peretoe_teenus!$A$2:$L$2000,5,FALSE),"")</f>
        <v/>
      </c>
      <c r="U2944" s="13"/>
      <c r="V2944" s="15" t="str" cm="1">
        <f t="array" ref="V2944">IFERROR(IF(AND(F2944="Tugigrupp",RANK(K2944,$K2944:$K2944)+COUNTIFS($K$2:K2944,K2944,$L$2:L2944,L2944,$M$2:M2944,M2944,$I$2:I2944,I2944,$G$2:G2944,G2944,$F$2:F2944,F2944)-1=1),SUMPRODUCT(($F$2:$F$4154=F2944)*($G$2:$G$4154=G2944)*($K$2:$K$4154=K2944)*($I$2:$I$4154=I2944)*($L$2:$L$4154=L2944)*($M$2:$M$4154=M2944)),""),"")</f>
        <v/>
      </c>
      <c r="W2944" s="15" t="str">
        <f t="shared" si="135"/>
        <v/>
      </c>
      <c r="X2944" s="16" t="str">
        <f>IF(AND(A2944=[2]an!$G$38,F2944=[2]an!$E$40),[2]an!$G$40,IF(AND(A2944=[2]an!$G$38,F2944=[2]an!$E$41),[2]an!$G$41,IF(AND(A2944=[2]an!$G$38,F2944=[2]an!$E$39,H2944&gt;=[2]an!$M$37),[2]an!$G$39,
IF(AND(A2944=[2]an!$G$38,F2944=[2]an!$E$39,H2944&lt;[2]an!$M$37,S2944="kahepoolne vajaduspõhine",U2944=""),[2]an!$M$40,
IF(AND(A2944=[2]an!$G$38,F2944=[2]an!$E$39,H2944&lt;[2]an!$M$37,S2944="kahepoolne vajaduspõhine",U2944&lt;&gt;""),[2]an!$G$39,
IF(AND(A2944=[2]an!$G$38,F2944=[2]an!$E$39,H2944&lt;[2]an!$M$37,S2944&lt;&gt;"kahepoolne vajaduspõhine"),[2]an!$G$39,
IF(AND(A2944=[2]an!$G$38,F2944=[2]an!$E$42),[2]an!$G$42,
IF(AND(A2944=[2]an!$H$38,F2944=[2]an!$E$40),[2]an!$H$40,IF(AND(A2944=[2]an!$H$38,F2944=[2]an!$E$41),[2]an!$H$41,IF(AND(A2944=[2]an!$H$38,F2944=[2]an!$E$39,H2944&gt;=[2]an!$M$37),[2]an!$H$39,
IF(AND(A2944=[2]an!$H$38,F2944=[2]an!$E$39,H2944&lt;[2]an!$M$37,S2944="kahepoolne vajaduspõhine",U2944=""),[2]an!$M$40,
IF(AND(A2944=[2]an!$H$38,F2944=[2]an!$E$39,H2944&lt;[2]an!$M$37,S2944="kahepoolne vajaduspõhine",U2944&lt;&gt;""),[2]an!$H$39,
IF(AND(A2944=[2]an!$H$38,F2944=[2]an!$E$39,H2944&lt;[2]an!$M$37,S2944&lt;&gt;"kahepoolne vajaduspõhine"),[2]an!$H$39,
IF(AND(A2944=[2]an!$H$38,F2944=[2]an!$E$42),[2]an!$H$42,
IF(AND(A2944=[2]an!$I$38,F2944=[2]an!$E$40),[2]an!$I$40,IF(AND(A2944=[2]an!$I$38,F2944=[2]an!$E$41),[2]an!$I$41,IF(AND(A2944=[2]an!$I$38,F2944=[2]an!$E$39,H2944&gt;=[2]an!$M$37),[2]an!$I$39,
IF(AND(A2944=[2]an!$I$38,F2944=[2]an!$E$39,H2944&lt;[2]an!$M$37,S2944="kahepoolne vajaduspõhine",U2944=""),[2]an!$M$40,
IF(AND(A2944=[2]an!$I$38,F2944=[2]an!$E$39,H2944&lt;[2]an!$M$37,S2944="kahepoolne vajaduspõhine",U2944&lt;&gt;""),[2]an!$I$39,
IF(AND(A2944=[2]an!$I$38,F2944=[2]an!$E$39,H2944&lt;[2]an!$M$37,S2944&lt;&gt;"kahepoolne vajaduspõhine"),[2]an!$I$39,
IF(AND(A2944=[2]an!$I$38,F2944=[2]an!$E$42),[2]an!$I$42,
IF(AND(A2944=[2]an!$J$38,F2944=[2]an!$E$40),[2]an!$J$40,IF(AND(A2944=[2]an!$J$38,F2944=[2]an!$E$41),[2]an!$J$41,IF(AND(A2944=[2]an!$J$38,F2944=[2]an!$E$39,H2944&gt;=[2]an!$M$37),[2]an!$J$39,
IF(AND(A2944=[2]an!$J$38,F2944=[2]an!$E$39,H2944&lt;[2]an!$M$37,S2944="kahepoolne vajaduspõhine",U2944=""),[2]an!$M$40,
IF(AND(A2944=[2]an!$J$38,F2944=[2]an!$E$39,H2944&lt;[2]an!$M$37,S2944="kahepoolne vajaduspõhine",U2944&lt;&gt;""),[2]an!$J$39,
IF(AND(A2944=[2]an!$J$38,F2944=[2]an!$E$39,H2944&lt;[2]an!$M$37,S2944&lt;&gt;"kahepoolne vajaduspõhine"),[2]an!$J$39,
IF(AND(A2944=[2]an!$J$38,F2944=[2]an!$E$42),[2]an!$J$42,""))))))))))))))))))))))))))))</f>
        <v/>
      </c>
      <c r="Y2944" s="17" t="str">
        <f>IFERROR(IF(F2944="Tugigrupp",0,
IF(AND(F2944="Peretoe teenus",H2944&gt;=[2]an!$M$37,RANK(D2944,$D2944:$D2944)+COUNTIFS($D$2:D2944,D2944,$F$2:F2944,F2944)-1&gt;1),"",
IF(AND(F2944="Peretoe teenus",H2944&gt;=[2]an!$M$37,RANK(D2944,$D2944:$D2944)+COUNTIFS($D$2:D2944,D2944,$F$2:F2944,F2944)-1=1,MONTH(H2944)=MONTH(K2944)=TRUE,YEAR(H2944)=YEAR(K2944)=TRUE),((EOMONTH(H2944,0)-H2944+1)*X2944)/DAY(EOMONTH(H2944,0)),
IF(AND(F2944="Peretoe teenus",H2944&gt;=[2]an!$M$37,RANK(D2944,$D2944:$D2944)+COUNTIFS($D$2:D2944,D2944,$F$2:F2944,F2944)-1=1),X2944,
IF(AND(F2944="Peretoe teenus",H2944&lt;[2]an!$M$37,S2944&lt;&gt;"kahepoolne vajaduspõhine",RANK(D2944,$D2944:$D2944)+COUNTIFS($D$2:D2944,D2944,$F$2:F2944,F2944)-1=1),X2944,
IF(AND(F2944="Peretoe teenus",H2944&lt;[2]an!$M$37,S2944&lt;&gt;"kahepoolne vajaduspõhine",RANK(D2944,$D2944:$D2944)+COUNTIFS($D$2:D2944,D2944,$F$2:F2944,F2944)-1&gt;1),"",
IF(AND(F2944="Peretoe teenus",H2944&lt;[2]an!$M$37,S2944="kahepoolne vajaduspõhine",U2944="",RANK(D2944,$D2944:$D2944)+COUNTIFS($D$2:D2944,D2944,$F$2:F2944,F2944)-1=1),X2944,
IF(AND(F2944="Peretoe teenus",H2944&lt;[2]an!$M$37,S2944="kahepoolne vajaduspõhine",U2944="",RANK(D2944,$D2944:$D2944)+COUNTIFS($D$2:D2944,D2944,$F$2:F2944,F2944)-1&gt;1),"",
IF(AND(F2944="Peretoe teenus",H2944&lt;[2]an!$M$37,S2944="kahepoolne vajaduspõhine",U2944&lt;[2]an!$M$37,RANK(D2944,$D2944:$D2944)+COUNTIFS($D$2:D2944,D2944,$F$2:F2944,F2944)-1=1),X2944,
IF(AND(F2944="Peretoe teenus",H2944&lt;[2]an!$M$37,S2944="kahepoolne vajaduspõhine",U2944&lt;[2]an!$M$37,RANK(D2944,$D2944:$D2944)+COUNTIFS($D$2:D2944,D2944,$F$2:F2944,F2944)-1&gt;1),"",
IF(AND(F2944="Peretoe teenus",H2944&lt;[2]an!$M$37,S2944="kahepoolne vajaduspõhine",U2944&gt;=[2]an!$M$37,U2944&lt;=[2]an!$M$38,RANK(D2944,$D2944:$D2944)+COUNTIFS($D$2:D2944,D2944,$F$2:F2944,F2944)-1=1),
((EOMONTH(U2944,0)-U2944+1)*X2944)/DAY(EOMONTH(U2944,0))+(DAY(U2944)-1)*100/DAY(EOMONTH(U2944,0)),
IF(AND(F2944="Peretoe teenus",H2944&lt;[2]an!$M$37,S2944="kahepoolne vajaduspõhine",U2944&gt;=[2]an!$M$37,U2944&lt;=[2]an!$M$38,RANK(D2944,$D2944:$D2944)+COUNTIFS($D$2:D2944,D2944,$F$2:F2944,F2944)-1&gt;1),"",
IF(AND(F2944="Peretoe teenus",H2944&lt;[2]an!$M$37,S2944="kahepoolne vajaduspõhine",U2944&gt;[2]an!$M$38,RANK(D2944,$D2944:$D2944)+COUNTIFS($D$2:D2944,D2944,$F$2:F2944,F2944)-1=1),X2944,
IF(AND(F2944="Peretoe teenus",H2944&lt;[2]an!$M$37,S2944="kahepoolne vajaduspõhine",U2944&gt;[2]an!$M$38,RANK(D2944,$D2944:$D2944)+COUNTIFS($D$2:D2944,D2944,$F$2:F2944,F2944)-1&gt;1),"",X2944*W2944)))))))))))))),"")</f>
        <v/>
      </c>
      <c r="Z2944" s="18" t="str">
        <f t="shared" si="136"/>
        <v/>
      </c>
      <c r="AA2944" s="19" t="str">
        <f>IFERROR(VLOOKUP(E2944,[2]an!$A$3:$B$81,2,FALSE),"")</f>
        <v/>
      </c>
      <c r="AB2944" s="19" t="str">
        <f>IFERROR(VLOOKUP(AA2944,[2]an!$C$2:$D$16,2,FALSE),"")</f>
        <v/>
      </c>
      <c r="AC2944" s="20"/>
      <c r="AD2944" s="21" t="str">
        <f>IF(A2944=[2]an!$F$36,VLOOKUP([2]an!$F$36,[2]an!$F$36:$H$36,3,FALSE),IF(A2944=[2]an!$F$35,VLOOKUP([2]an!$F$35,[2]an!$F$35:$H$35,3,FALSE),IF(A2944=[2]an!$F$33,VLOOKUP([2]an!$F$33,[2]an!$F$33:$H$33,3,FALSE),IF(A2944=[2]an!$F$31,VLOOKUP([2]an!$F$31,[2]an!$F$31:$H$31,3,FALSE),""))))</f>
        <v/>
      </c>
    </row>
    <row r="2945" spans="6:30" x14ac:dyDescent="0.2">
      <c r="F2945" s="10"/>
      <c r="G2945" s="8" t="str">
        <f t="shared" si="137"/>
        <v/>
      </c>
      <c r="H2945" s="13"/>
      <c r="K2945" s="13"/>
      <c r="L2945" s="10"/>
      <c r="M2945" s="10"/>
      <c r="S2945" s="8" t="str">
        <f>IFERROR(VLOOKUP(D2945,[1]peretoe_teenus!$A$2:$L$2000,5,FALSE),"")</f>
        <v/>
      </c>
      <c r="U2945" s="13"/>
      <c r="V2945" s="15" t="str" cm="1">
        <f t="array" ref="V2945">IFERROR(IF(AND(F2945="Tugigrupp",RANK(K2945,$K2945:$K2945)+COUNTIFS($K$2:K2945,K2945,$L$2:L2945,L2945,$M$2:M2945,M2945,$I$2:I2945,I2945,$G$2:G2945,G2945,$F$2:F2945,F2945)-1=1),SUMPRODUCT(($F$2:$F$4154=F2945)*($G$2:$G$4154=G2945)*($K$2:$K$4154=K2945)*($I$2:$I$4154=I2945)*($L$2:$L$4154=L2945)*($M$2:$M$4154=M2945)),""),"")</f>
        <v/>
      </c>
      <c r="W2945" s="15" t="str">
        <f t="shared" si="135"/>
        <v/>
      </c>
      <c r="X2945" s="16" t="str">
        <f>IF(AND(A2945=[2]an!$G$38,F2945=[2]an!$E$40),[2]an!$G$40,IF(AND(A2945=[2]an!$G$38,F2945=[2]an!$E$41),[2]an!$G$41,IF(AND(A2945=[2]an!$G$38,F2945=[2]an!$E$39,H2945&gt;=[2]an!$M$37),[2]an!$G$39,
IF(AND(A2945=[2]an!$G$38,F2945=[2]an!$E$39,H2945&lt;[2]an!$M$37,S2945="kahepoolne vajaduspõhine",U2945=""),[2]an!$M$40,
IF(AND(A2945=[2]an!$G$38,F2945=[2]an!$E$39,H2945&lt;[2]an!$M$37,S2945="kahepoolne vajaduspõhine",U2945&lt;&gt;""),[2]an!$G$39,
IF(AND(A2945=[2]an!$G$38,F2945=[2]an!$E$39,H2945&lt;[2]an!$M$37,S2945&lt;&gt;"kahepoolne vajaduspõhine"),[2]an!$G$39,
IF(AND(A2945=[2]an!$G$38,F2945=[2]an!$E$42),[2]an!$G$42,
IF(AND(A2945=[2]an!$H$38,F2945=[2]an!$E$40),[2]an!$H$40,IF(AND(A2945=[2]an!$H$38,F2945=[2]an!$E$41),[2]an!$H$41,IF(AND(A2945=[2]an!$H$38,F2945=[2]an!$E$39,H2945&gt;=[2]an!$M$37),[2]an!$H$39,
IF(AND(A2945=[2]an!$H$38,F2945=[2]an!$E$39,H2945&lt;[2]an!$M$37,S2945="kahepoolne vajaduspõhine",U2945=""),[2]an!$M$40,
IF(AND(A2945=[2]an!$H$38,F2945=[2]an!$E$39,H2945&lt;[2]an!$M$37,S2945="kahepoolne vajaduspõhine",U2945&lt;&gt;""),[2]an!$H$39,
IF(AND(A2945=[2]an!$H$38,F2945=[2]an!$E$39,H2945&lt;[2]an!$M$37,S2945&lt;&gt;"kahepoolne vajaduspõhine"),[2]an!$H$39,
IF(AND(A2945=[2]an!$H$38,F2945=[2]an!$E$42),[2]an!$H$42,
IF(AND(A2945=[2]an!$I$38,F2945=[2]an!$E$40),[2]an!$I$40,IF(AND(A2945=[2]an!$I$38,F2945=[2]an!$E$41),[2]an!$I$41,IF(AND(A2945=[2]an!$I$38,F2945=[2]an!$E$39,H2945&gt;=[2]an!$M$37),[2]an!$I$39,
IF(AND(A2945=[2]an!$I$38,F2945=[2]an!$E$39,H2945&lt;[2]an!$M$37,S2945="kahepoolne vajaduspõhine",U2945=""),[2]an!$M$40,
IF(AND(A2945=[2]an!$I$38,F2945=[2]an!$E$39,H2945&lt;[2]an!$M$37,S2945="kahepoolne vajaduspõhine",U2945&lt;&gt;""),[2]an!$I$39,
IF(AND(A2945=[2]an!$I$38,F2945=[2]an!$E$39,H2945&lt;[2]an!$M$37,S2945&lt;&gt;"kahepoolne vajaduspõhine"),[2]an!$I$39,
IF(AND(A2945=[2]an!$I$38,F2945=[2]an!$E$42),[2]an!$I$42,
IF(AND(A2945=[2]an!$J$38,F2945=[2]an!$E$40),[2]an!$J$40,IF(AND(A2945=[2]an!$J$38,F2945=[2]an!$E$41),[2]an!$J$41,IF(AND(A2945=[2]an!$J$38,F2945=[2]an!$E$39,H2945&gt;=[2]an!$M$37),[2]an!$J$39,
IF(AND(A2945=[2]an!$J$38,F2945=[2]an!$E$39,H2945&lt;[2]an!$M$37,S2945="kahepoolne vajaduspõhine",U2945=""),[2]an!$M$40,
IF(AND(A2945=[2]an!$J$38,F2945=[2]an!$E$39,H2945&lt;[2]an!$M$37,S2945="kahepoolne vajaduspõhine",U2945&lt;&gt;""),[2]an!$J$39,
IF(AND(A2945=[2]an!$J$38,F2945=[2]an!$E$39,H2945&lt;[2]an!$M$37,S2945&lt;&gt;"kahepoolne vajaduspõhine"),[2]an!$J$39,
IF(AND(A2945=[2]an!$J$38,F2945=[2]an!$E$42),[2]an!$J$42,""))))))))))))))))))))))))))))</f>
        <v/>
      </c>
      <c r="Y2945" s="17" t="str">
        <f>IFERROR(IF(F2945="Tugigrupp",0,
IF(AND(F2945="Peretoe teenus",H2945&gt;=[2]an!$M$37,RANK(D2945,$D2945:$D2945)+COUNTIFS($D$2:D2945,D2945,$F$2:F2945,F2945)-1&gt;1),"",
IF(AND(F2945="Peretoe teenus",H2945&gt;=[2]an!$M$37,RANK(D2945,$D2945:$D2945)+COUNTIFS($D$2:D2945,D2945,$F$2:F2945,F2945)-1=1,MONTH(H2945)=MONTH(K2945)=TRUE,YEAR(H2945)=YEAR(K2945)=TRUE),((EOMONTH(H2945,0)-H2945+1)*X2945)/DAY(EOMONTH(H2945,0)),
IF(AND(F2945="Peretoe teenus",H2945&gt;=[2]an!$M$37,RANK(D2945,$D2945:$D2945)+COUNTIFS($D$2:D2945,D2945,$F$2:F2945,F2945)-1=1),X2945,
IF(AND(F2945="Peretoe teenus",H2945&lt;[2]an!$M$37,S2945&lt;&gt;"kahepoolne vajaduspõhine",RANK(D2945,$D2945:$D2945)+COUNTIFS($D$2:D2945,D2945,$F$2:F2945,F2945)-1=1),X2945,
IF(AND(F2945="Peretoe teenus",H2945&lt;[2]an!$M$37,S2945&lt;&gt;"kahepoolne vajaduspõhine",RANK(D2945,$D2945:$D2945)+COUNTIFS($D$2:D2945,D2945,$F$2:F2945,F2945)-1&gt;1),"",
IF(AND(F2945="Peretoe teenus",H2945&lt;[2]an!$M$37,S2945="kahepoolne vajaduspõhine",U2945="",RANK(D2945,$D2945:$D2945)+COUNTIFS($D$2:D2945,D2945,$F$2:F2945,F2945)-1=1),X2945,
IF(AND(F2945="Peretoe teenus",H2945&lt;[2]an!$M$37,S2945="kahepoolne vajaduspõhine",U2945="",RANK(D2945,$D2945:$D2945)+COUNTIFS($D$2:D2945,D2945,$F$2:F2945,F2945)-1&gt;1),"",
IF(AND(F2945="Peretoe teenus",H2945&lt;[2]an!$M$37,S2945="kahepoolne vajaduspõhine",U2945&lt;[2]an!$M$37,RANK(D2945,$D2945:$D2945)+COUNTIFS($D$2:D2945,D2945,$F$2:F2945,F2945)-1=1),X2945,
IF(AND(F2945="Peretoe teenus",H2945&lt;[2]an!$M$37,S2945="kahepoolne vajaduspõhine",U2945&lt;[2]an!$M$37,RANK(D2945,$D2945:$D2945)+COUNTIFS($D$2:D2945,D2945,$F$2:F2945,F2945)-1&gt;1),"",
IF(AND(F2945="Peretoe teenus",H2945&lt;[2]an!$M$37,S2945="kahepoolne vajaduspõhine",U2945&gt;=[2]an!$M$37,U2945&lt;=[2]an!$M$38,RANK(D2945,$D2945:$D2945)+COUNTIFS($D$2:D2945,D2945,$F$2:F2945,F2945)-1=1),
((EOMONTH(U2945,0)-U2945+1)*X2945)/DAY(EOMONTH(U2945,0))+(DAY(U2945)-1)*100/DAY(EOMONTH(U2945,0)),
IF(AND(F2945="Peretoe teenus",H2945&lt;[2]an!$M$37,S2945="kahepoolne vajaduspõhine",U2945&gt;=[2]an!$M$37,U2945&lt;=[2]an!$M$38,RANK(D2945,$D2945:$D2945)+COUNTIFS($D$2:D2945,D2945,$F$2:F2945,F2945)-1&gt;1),"",
IF(AND(F2945="Peretoe teenus",H2945&lt;[2]an!$M$37,S2945="kahepoolne vajaduspõhine",U2945&gt;[2]an!$M$38,RANK(D2945,$D2945:$D2945)+COUNTIFS($D$2:D2945,D2945,$F$2:F2945,F2945)-1=1),X2945,
IF(AND(F2945="Peretoe teenus",H2945&lt;[2]an!$M$37,S2945="kahepoolne vajaduspõhine",U2945&gt;[2]an!$M$38,RANK(D2945,$D2945:$D2945)+COUNTIFS($D$2:D2945,D2945,$F$2:F2945,F2945)-1&gt;1),"",X2945*W2945)))))))))))))),"")</f>
        <v/>
      </c>
      <c r="Z2945" s="18" t="str">
        <f t="shared" si="136"/>
        <v/>
      </c>
      <c r="AA2945" s="19" t="str">
        <f>IFERROR(VLOOKUP(E2945,[2]an!$A$3:$B$81,2,FALSE),"")</f>
        <v/>
      </c>
      <c r="AB2945" s="19" t="str">
        <f>IFERROR(VLOOKUP(AA2945,[2]an!$C$2:$D$16,2,FALSE),"")</f>
        <v/>
      </c>
      <c r="AC2945" s="20"/>
      <c r="AD2945" s="21" t="str">
        <f>IF(A2945=[2]an!$F$36,VLOOKUP([2]an!$F$36,[2]an!$F$36:$H$36,3,FALSE),IF(A2945=[2]an!$F$35,VLOOKUP([2]an!$F$35,[2]an!$F$35:$H$35,3,FALSE),IF(A2945=[2]an!$F$33,VLOOKUP([2]an!$F$33,[2]an!$F$33:$H$33,3,FALSE),IF(A2945=[2]an!$F$31,VLOOKUP([2]an!$F$31,[2]an!$F$31:$H$31,3,FALSE),""))))</f>
        <v/>
      </c>
    </row>
    <row r="2946" spans="6:30" x14ac:dyDescent="0.2">
      <c r="F2946" s="10"/>
      <c r="G2946" s="8" t="str">
        <f t="shared" si="137"/>
        <v/>
      </c>
      <c r="H2946" s="13"/>
      <c r="K2946" s="13"/>
      <c r="L2946" s="10"/>
      <c r="M2946" s="10"/>
      <c r="S2946" s="8" t="str">
        <f>IFERROR(VLOOKUP(D2946,[1]peretoe_teenus!$A$2:$L$2000,5,FALSE),"")</f>
        <v/>
      </c>
      <c r="U2946" s="13"/>
      <c r="V2946" s="15" t="str" cm="1">
        <f t="array" ref="V2946">IFERROR(IF(AND(F2946="Tugigrupp",RANK(K2946,$K2946:$K2946)+COUNTIFS($K$2:K2946,K2946,$L$2:L2946,L2946,$M$2:M2946,M2946,$I$2:I2946,I2946,$G$2:G2946,G2946,$F$2:F2946,F2946)-1=1),SUMPRODUCT(($F$2:$F$4154=F2946)*($G$2:$G$4154=G2946)*($K$2:$K$4154=K2946)*($I$2:$I$4154=I2946)*($L$2:$L$4154=L2946)*($M$2:$M$4154=M2946)),""),"")</f>
        <v/>
      </c>
      <c r="W2946" s="15" t="str">
        <f t="shared" ref="W2946:W3009" si="138">IF(A2946="","",(M2946-L2946)*1440/45)</f>
        <v/>
      </c>
      <c r="X2946" s="16" t="str">
        <f>IF(AND(A2946=[2]an!$G$38,F2946=[2]an!$E$40),[2]an!$G$40,IF(AND(A2946=[2]an!$G$38,F2946=[2]an!$E$41),[2]an!$G$41,IF(AND(A2946=[2]an!$G$38,F2946=[2]an!$E$39,H2946&gt;=[2]an!$M$37),[2]an!$G$39,
IF(AND(A2946=[2]an!$G$38,F2946=[2]an!$E$39,H2946&lt;[2]an!$M$37,S2946="kahepoolne vajaduspõhine",U2946=""),[2]an!$M$40,
IF(AND(A2946=[2]an!$G$38,F2946=[2]an!$E$39,H2946&lt;[2]an!$M$37,S2946="kahepoolne vajaduspõhine",U2946&lt;&gt;""),[2]an!$G$39,
IF(AND(A2946=[2]an!$G$38,F2946=[2]an!$E$39,H2946&lt;[2]an!$M$37,S2946&lt;&gt;"kahepoolne vajaduspõhine"),[2]an!$G$39,
IF(AND(A2946=[2]an!$G$38,F2946=[2]an!$E$42),[2]an!$G$42,
IF(AND(A2946=[2]an!$H$38,F2946=[2]an!$E$40),[2]an!$H$40,IF(AND(A2946=[2]an!$H$38,F2946=[2]an!$E$41),[2]an!$H$41,IF(AND(A2946=[2]an!$H$38,F2946=[2]an!$E$39,H2946&gt;=[2]an!$M$37),[2]an!$H$39,
IF(AND(A2946=[2]an!$H$38,F2946=[2]an!$E$39,H2946&lt;[2]an!$M$37,S2946="kahepoolne vajaduspõhine",U2946=""),[2]an!$M$40,
IF(AND(A2946=[2]an!$H$38,F2946=[2]an!$E$39,H2946&lt;[2]an!$M$37,S2946="kahepoolne vajaduspõhine",U2946&lt;&gt;""),[2]an!$H$39,
IF(AND(A2946=[2]an!$H$38,F2946=[2]an!$E$39,H2946&lt;[2]an!$M$37,S2946&lt;&gt;"kahepoolne vajaduspõhine"),[2]an!$H$39,
IF(AND(A2946=[2]an!$H$38,F2946=[2]an!$E$42),[2]an!$H$42,
IF(AND(A2946=[2]an!$I$38,F2946=[2]an!$E$40),[2]an!$I$40,IF(AND(A2946=[2]an!$I$38,F2946=[2]an!$E$41),[2]an!$I$41,IF(AND(A2946=[2]an!$I$38,F2946=[2]an!$E$39,H2946&gt;=[2]an!$M$37),[2]an!$I$39,
IF(AND(A2946=[2]an!$I$38,F2946=[2]an!$E$39,H2946&lt;[2]an!$M$37,S2946="kahepoolne vajaduspõhine",U2946=""),[2]an!$M$40,
IF(AND(A2946=[2]an!$I$38,F2946=[2]an!$E$39,H2946&lt;[2]an!$M$37,S2946="kahepoolne vajaduspõhine",U2946&lt;&gt;""),[2]an!$I$39,
IF(AND(A2946=[2]an!$I$38,F2946=[2]an!$E$39,H2946&lt;[2]an!$M$37,S2946&lt;&gt;"kahepoolne vajaduspõhine"),[2]an!$I$39,
IF(AND(A2946=[2]an!$I$38,F2946=[2]an!$E$42),[2]an!$I$42,
IF(AND(A2946=[2]an!$J$38,F2946=[2]an!$E$40),[2]an!$J$40,IF(AND(A2946=[2]an!$J$38,F2946=[2]an!$E$41),[2]an!$J$41,IF(AND(A2946=[2]an!$J$38,F2946=[2]an!$E$39,H2946&gt;=[2]an!$M$37),[2]an!$J$39,
IF(AND(A2946=[2]an!$J$38,F2946=[2]an!$E$39,H2946&lt;[2]an!$M$37,S2946="kahepoolne vajaduspõhine",U2946=""),[2]an!$M$40,
IF(AND(A2946=[2]an!$J$38,F2946=[2]an!$E$39,H2946&lt;[2]an!$M$37,S2946="kahepoolne vajaduspõhine",U2946&lt;&gt;""),[2]an!$J$39,
IF(AND(A2946=[2]an!$J$38,F2946=[2]an!$E$39,H2946&lt;[2]an!$M$37,S2946&lt;&gt;"kahepoolne vajaduspõhine"),[2]an!$J$39,
IF(AND(A2946=[2]an!$J$38,F2946=[2]an!$E$42),[2]an!$J$42,""))))))))))))))))))))))))))))</f>
        <v/>
      </c>
      <c r="Y2946" s="17" t="str">
        <f>IFERROR(IF(F2946="Tugigrupp",0,
IF(AND(F2946="Peretoe teenus",H2946&gt;=[2]an!$M$37,RANK(D2946,$D2946:$D2946)+COUNTIFS($D$2:D2946,D2946,$F$2:F2946,F2946)-1&gt;1),"",
IF(AND(F2946="Peretoe teenus",H2946&gt;=[2]an!$M$37,RANK(D2946,$D2946:$D2946)+COUNTIFS($D$2:D2946,D2946,$F$2:F2946,F2946)-1=1,MONTH(H2946)=MONTH(K2946)=TRUE,YEAR(H2946)=YEAR(K2946)=TRUE),((EOMONTH(H2946,0)-H2946+1)*X2946)/DAY(EOMONTH(H2946,0)),
IF(AND(F2946="Peretoe teenus",H2946&gt;=[2]an!$M$37,RANK(D2946,$D2946:$D2946)+COUNTIFS($D$2:D2946,D2946,$F$2:F2946,F2946)-1=1),X2946,
IF(AND(F2946="Peretoe teenus",H2946&lt;[2]an!$M$37,S2946&lt;&gt;"kahepoolne vajaduspõhine",RANK(D2946,$D2946:$D2946)+COUNTIFS($D$2:D2946,D2946,$F$2:F2946,F2946)-1=1),X2946,
IF(AND(F2946="Peretoe teenus",H2946&lt;[2]an!$M$37,S2946&lt;&gt;"kahepoolne vajaduspõhine",RANK(D2946,$D2946:$D2946)+COUNTIFS($D$2:D2946,D2946,$F$2:F2946,F2946)-1&gt;1),"",
IF(AND(F2946="Peretoe teenus",H2946&lt;[2]an!$M$37,S2946="kahepoolne vajaduspõhine",U2946="",RANK(D2946,$D2946:$D2946)+COUNTIFS($D$2:D2946,D2946,$F$2:F2946,F2946)-1=1),X2946,
IF(AND(F2946="Peretoe teenus",H2946&lt;[2]an!$M$37,S2946="kahepoolne vajaduspõhine",U2946="",RANK(D2946,$D2946:$D2946)+COUNTIFS($D$2:D2946,D2946,$F$2:F2946,F2946)-1&gt;1),"",
IF(AND(F2946="Peretoe teenus",H2946&lt;[2]an!$M$37,S2946="kahepoolne vajaduspõhine",U2946&lt;[2]an!$M$37,RANK(D2946,$D2946:$D2946)+COUNTIFS($D$2:D2946,D2946,$F$2:F2946,F2946)-1=1),X2946,
IF(AND(F2946="Peretoe teenus",H2946&lt;[2]an!$M$37,S2946="kahepoolne vajaduspõhine",U2946&lt;[2]an!$M$37,RANK(D2946,$D2946:$D2946)+COUNTIFS($D$2:D2946,D2946,$F$2:F2946,F2946)-1&gt;1),"",
IF(AND(F2946="Peretoe teenus",H2946&lt;[2]an!$M$37,S2946="kahepoolne vajaduspõhine",U2946&gt;=[2]an!$M$37,U2946&lt;=[2]an!$M$38,RANK(D2946,$D2946:$D2946)+COUNTIFS($D$2:D2946,D2946,$F$2:F2946,F2946)-1=1),
((EOMONTH(U2946,0)-U2946+1)*X2946)/DAY(EOMONTH(U2946,0))+(DAY(U2946)-1)*100/DAY(EOMONTH(U2946,0)),
IF(AND(F2946="Peretoe teenus",H2946&lt;[2]an!$M$37,S2946="kahepoolne vajaduspõhine",U2946&gt;=[2]an!$M$37,U2946&lt;=[2]an!$M$38,RANK(D2946,$D2946:$D2946)+COUNTIFS($D$2:D2946,D2946,$F$2:F2946,F2946)-1&gt;1),"",
IF(AND(F2946="Peretoe teenus",H2946&lt;[2]an!$M$37,S2946="kahepoolne vajaduspõhine",U2946&gt;[2]an!$M$38,RANK(D2946,$D2946:$D2946)+COUNTIFS($D$2:D2946,D2946,$F$2:F2946,F2946)-1=1),X2946,
IF(AND(F2946="Peretoe teenus",H2946&lt;[2]an!$M$37,S2946="kahepoolne vajaduspõhine",U2946&gt;[2]an!$M$38,RANK(D2946,$D2946:$D2946)+COUNTIFS($D$2:D2946,D2946,$F$2:F2946,F2946)-1&gt;1),"",X2946*W2946)))))))))))))),"")</f>
        <v/>
      </c>
      <c r="Z2946" s="18" t="str">
        <f t="shared" ref="Z2946:Z3009" si="139">IF(F2946="Tugigrupp",SUMPRODUCT(($F$2:$F$4154=F2946)*($G$2:$G$4154=G2946)*($K$2:$K$4154=K2946)*($I$2:$I$4154=I2946)*($L$2:$L$4154=L2946)*($M$2:$M$4154=M2946)),"")</f>
        <v/>
      </c>
      <c r="AA2946" s="19" t="str">
        <f>IFERROR(VLOOKUP(E2946,[2]an!$A$3:$B$81,2,FALSE),"")</f>
        <v/>
      </c>
      <c r="AB2946" s="19" t="str">
        <f>IFERROR(VLOOKUP(AA2946,[2]an!$C$2:$D$16,2,FALSE),"")</f>
        <v/>
      </c>
      <c r="AC2946" s="20"/>
      <c r="AD2946" s="21" t="str">
        <f>IF(A2946=[2]an!$F$36,VLOOKUP([2]an!$F$36,[2]an!$F$36:$H$36,3,FALSE),IF(A2946=[2]an!$F$35,VLOOKUP([2]an!$F$35,[2]an!$F$35:$H$35,3,FALSE),IF(A2946=[2]an!$F$33,VLOOKUP([2]an!$F$33,[2]an!$F$33:$H$33,3,FALSE),IF(A2946=[2]an!$F$31,VLOOKUP([2]an!$F$31,[2]an!$F$31:$H$31,3,FALSE),""))))</f>
        <v/>
      </c>
    </row>
    <row r="2947" spans="6:30" x14ac:dyDescent="0.2">
      <c r="F2947" s="10"/>
      <c r="G2947" s="8" t="str">
        <f t="shared" ref="G2947:G3010" si="140">IF(F2947="","",IF(F2947&lt;&gt;"Tugigrupp","pole",""))</f>
        <v/>
      </c>
      <c r="H2947" s="13"/>
      <c r="K2947" s="13"/>
      <c r="L2947" s="10"/>
      <c r="M2947" s="10"/>
      <c r="S2947" s="8" t="str">
        <f>IFERROR(VLOOKUP(D2947,[1]peretoe_teenus!$A$2:$L$2000,5,FALSE),"")</f>
        <v/>
      </c>
      <c r="U2947" s="13"/>
      <c r="V2947" s="15" t="str" cm="1">
        <f t="array" ref="V2947">IFERROR(IF(AND(F2947="Tugigrupp",RANK(K2947,$K2947:$K2947)+COUNTIFS($K$2:K2947,K2947,$L$2:L2947,L2947,$M$2:M2947,M2947,$I$2:I2947,I2947,$G$2:G2947,G2947,$F$2:F2947,F2947)-1=1),SUMPRODUCT(($F$2:$F$4154=F2947)*($G$2:$G$4154=G2947)*($K$2:$K$4154=K2947)*($I$2:$I$4154=I2947)*($L$2:$L$4154=L2947)*($M$2:$M$4154=M2947)),""),"")</f>
        <v/>
      </c>
      <c r="W2947" s="15" t="str">
        <f t="shared" si="138"/>
        <v/>
      </c>
      <c r="X2947" s="16" t="str">
        <f>IF(AND(A2947=[2]an!$G$38,F2947=[2]an!$E$40),[2]an!$G$40,IF(AND(A2947=[2]an!$G$38,F2947=[2]an!$E$41),[2]an!$G$41,IF(AND(A2947=[2]an!$G$38,F2947=[2]an!$E$39,H2947&gt;=[2]an!$M$37),[2]an!$G$39,
IF(AND(A2947=[2]an!$G$38,F2947=[2]an!$E$39,H2947&lt;[2]an!$M$37,S2947="kahepoolne vajaduspõhine",U2947=""),[2]an!$M$40,
IF(AND(A2947=[2]an!$G$38,F2947=[2]an!$E$39,H2947&lt;[2]an!$M$37,S2947="kahepoolne vajaduspõhine",U2947&lt;&gt;""),[2]an!$G$39,
IF(AND(A2947=[2]an!$G$38,F2947=[2]an!$E$39,H2947&lt;[2]an!$M$37,S2947&lt;&gt;"kahepoolne vajaduspõhine"),[2]an!$G$39,
IF(AND(A2947=[2]an!$G$38,F2947=[2]an!$E$42),[2]an!$G$42,
IF(AND(A2947=[2]an!$H$38,F2947=[2]an!$E$40),[2]an!$H$40,IF(AND(A2947=[2]an!$H$38,F2947=[2]an!$E$41),[2]an!$H$41,IF(AND(A2947=[2]an!$H$38,F2947=[2]an!$E$39,H2947&gt;=[2]an!$M$37),[2]an!$H$39,
IF(AND(A2947=[2]an!$H$38,F2947=[2]an!$E$39,H2947&lt;[2]an!$M$37,S2947="kahepoolne vajaduspõhine",U2947=""),[2]an!$M$40,
IF(AND(A2947=[2]an!$H$38,F2947=[2]an!$E$39,H2947&lt;[2]an!$M$37,S2947="kahepoolne vajaduspõhine",U2947&lt;&gt;""),[2]an!$H$39,
IF(AND(A2947=[2]an!$H$38,F2947=[2]an!$E$39,H2947&lt;[2]an!$M$37,S2947&lt;&gt;"kahepoolne vajaduspõhine"),[2]an!$H$39,
IF(AND(A2947=[2]an!$H$38,F2947=[2]an!$E$42),[2]an!$H$42,
IF(AND(A2947=[2]an!$I$38,F2947=[2]an!$E$40),[2]an!$I$40,IF(AND(A2947=[2]an!$I$38,F2947=[2]an!$E$41),[2]an!$I$41,IF(AND(A2947=[2]an!$I$38,F2947=[2]an!$E$39,H2947&gt;=[2]an!$M$37),[2]an!$I$39,
IF(AND(A2947=[2]an!$I$38,F2947=[2]an!$E$39,H2947&lt;[2]an!$M$37,S2947="kahepoolne vajaduspõhine",U2947=""),[2]an!$M$40,
IF(AND(A2947=[2]an!$I$38,F2947=[2]an!$E$39,H2947&lt;[2]an!$M$37,S2947="kahepoolne vajaduspõhine",U2947&lt;&gt;""),[2]an!$I$39,
IF(AND(A2947=[2]an!$I$38,F2947=[2]an!$E$39,H2947&lt;[2]an!$M$37,S2947&lt;&gt;"kahepoolne vajaduspõhine"),[2]an!$I$39,
IF(AND(A2947=[2]an!$I$38,F2947=[2]an!$E$42),[2]an!$I$42,
IF(AND(A2947=[2]an!$J$38,F2947=[2]an!$E$40),[2]an!$J$40,IF(AND(A2947=[2]an!$J$38,F2947=[2]an!$E$41),[2]an!$J$41,IF(AND(A2947=[2]an!$J$38,F2947=[2]an!$E$39,H2947&gt;=[2]an!$M$37),[2]an!$J$39,
IF(AND(A2947=[2]an!$J$38,F2947=[2]an!$E$39,H2947&lt;[2]an!$M$37,S2947="kahepoolne vajaduspõhine",U2947=""),[2]an!$M$40,
IF(AND(A2947=[2]an!$J$38,F2947=[2]an!$E$39,H2947&lt;[2]an!$M$37,S2947="kahepoolne vajaduspõhine",U2947&lt;&gt;""),[2]an!$J$39,
IF(AND(A2947=[2]an!$J$38,F2947=[2]an!$E$39,H2947&lt;[2]an!$M$37,S2947&lt;&gt;"kahepoolne vajaduspõhine"),[2]an!$J$39,
IF(AND(A2947=[2]an!$J$38,F2947=[2]an!$E$42),[2]an!$J$42,""))))))))))))))))))))))))))))</f>
        <v/>
      </c>
      <c r="Y2947" s="17" t="str">
        <f>IFERROR(IF(F2947="Tugigrupp",0,
IF(AND(F2947="Peretoe teenus",H2947&gt;=[2]an!$M$37,RANK(D2947,$D2947:$D2947)+COUNTIFS($D$2:D2947,D2947,$F$2:F2947,F2947)-1&gt;1),"",
IF(AND(F2947="Peretoe teenus",H2947&gt;=[2]an!$M$37,RANK(D2947,$D2947:$D2947)+COUNTIFS($D$2:D2947,D2947,$F$2:F2947,F2947)-1=1,MONTH(H2947)=MONTH(K2947)=TRUE,YEAR(H2947)=YEAR(K2947)=TRUE),((EOMONTH(H2947,0)-H2947+1)*X2947)/DAY(EOMONTH(H2947,0)),
IF(AND(F2947="Peretoe teenus",H2947&gt;=[2]an!$M$37,RANK(D2947,$D2947:$D2947)+COUNTIFS($D$2:D2947,D2947,$F$2:F2947,F2947)-1=1),X2947,
IF(AND(F2947="Peretoe teenus",H2947&lt;[2]an!$M$37,S2947&lt;&gt;"kahepoolne vajaduspõhine",RANK(D2947,$D2947:$D2947)+COUNTIFS($D$2:D2947,D2947,$F$2:F2947,F2947)-1=1),X2947,
IF(AND(F2947="Peretoe teenus",H2947&lt;[2]an!$M$37,S2947&lt;&gt;"kahepoolne vajaduspõhine",RANK(D2947,$D2947:$D2947)+COUNTIFS($D$2:D2947,D2947,$F$2:F2947,F2947)-1&gt;1),"",
IF(AND(F2947="Peretoe teenus",H2947&lt;[2]an!$M$37,S2947="kahepoolne vajaduspõhine",U2947="",RANK(D2947,$D2947:$D2947)+COUNTIFS($D$2:D2947,D2947,$F$2:F2947,F2947)-1=1),X2947,
IF(AND(F2947="Peretoe teenus",H2947&lt;[2]an!$M$37,S2947="kahepoolne vajaduspõhine",U2947="",RANK(D2947,$D2947:$D2947)+COUNTIFS($D$2:D2947,D2947,$F$2:F2947,F2947)-1&gt;1),"",
IF(AND(F2947="Peretoe teenus",H2947&lt;[2]an!$M$37,S2947="kahepoolne vajaduspõhine",U2947&lt;[2]an!$M$37,RANK(D2947,$D2947:$D2947)+COUNTIFS($D$2:D2947,D2947,$F$2:F2947,F2947)-1=1),X2947,
IF(AND(F2947="Peretoe teenus",H2947&lt;[2]an!$M$37,S2947="kahepoolne vajaduspõhine",U2947&lt;[2]an!$M$37,RANK(D2947,$D2947:$D2947)+COUNTIFS($D$2:D2947,D2947,$F$2:F2947,F2947)-1&gt;1),"",
IF(AND(F2947="Peretoe teenus",H2947&lt;[2]an!$M$37,S2947="kahepoolne vajaduspõhine",U2947&gt;=[2]an!$M$37,U2947&lt;=[2]an!$M$38,RANK(D2947,$D2947:$D2947)+COUNTIFS($D$2:D2947,D2947,$F$2:F2947,F2947)-1=1),
((EOMONTH(U2947,0)-U2947+1)*X2947)/DAY(EOMONTH(U2947,0))+(DAY(U2947)-1)*100/DAY(EOMONTH(U2947,0)),
IF(AND(F2947="Peretoe teenus",H2947&lt;[2]an!$M$37,S2947="kahepoolne vajaduspõhine",U2947&gt;=[2]an!$M$37,U2947&lt;=[2]an!$M$38,RANK(D2947,$D2947:$D2947)+COUNTIFS($D$2:D2947,D2947,$F$2:F2947,F2947)-1&gt;1),"",
IF(AND(F2947="Peretoe teenus",H2947&lt;[2]an!$M$37,S2947="kahepoolne vajaduspõhine",U2947&gt;[2]an!$M$38,RANK(D2947,$D2947:$D2947)+COUNTIFS($D$2:D2947,D2947,$F$2:F2947,F2947)-1=1),X2947,
IF(AND(F2947="Peretoe teenus",H2947&lt;[2]an!$M$37,S2947="kahepoolne vajaduspõhine",U2947&gt;[2]an!$M$38,RANK(D2947,$D2947:$D2947)+COUNTIFS($D$2:D2947,D2947,$F$2:F2947,F2947)-1&gt;1),"",X2947*W2947)))))))))))))),"")</f>
        <v/>
      </c>
      <c r="Z2947" s="18" t="str">
        <f t="shared" si="139"/>
        <v/>
      </c>
      <c r="AA2947" s="19" t="str">
        <f>IFERROR(VLOOKUP(E2947,[2]an!$A$3:$B$81,2,FALSE),"")</f>
        <v/>
      </c>
      <c r="AB2947" s="19" t="str">
        <f>IFERROR(VLOOKUP(AA2947,[2]an!$C$2:$D$16,2,FALSE),"")</f>
        <v/>
      </c>
      <c r="AC2947" s="20"/>
      <c r="AD2947" s="21" t="str">
        <f>IF(A2947=[2]an!$F$36,VLOOKUP([2]an!$F$36,[2]an!$F$36:$H$36,3,FALSE),IF(A2947=[2]an!$F$35,VLOOKUP([2]an!$F$35,[2]an!$F$35:$H$35,3,FALSE),IF(A2947=[2]an!$F$33,VLOOKUP([2]an!$F$33,[2]an!$F$33:$H$33,3,FALSE),IF(A2947=[2]an!$F$31,VLOOKUP([2]an!$F$31,[2]an!$F$31:$H$31,3,FALSE),""))))</f>
        <v/>
      </c>
    </row>
    <row r="2948" spans="6:30" x14ac:dyDescent="0.2">
      <c r="F2948" s="10"/>
      <c r="G2948" s="8" t="str">
        <f t="shared" si="140"/>
        <v/>
      </c>
      <c r="H2948" s="13"/>
      <c r="K2948" s="13"/>
      <c r="L2948" s="10"/>
      <c r="M2948" s="10"/>
      <c r="S2948" s="8" t="str">
        <f>IFERROR(VLOOKUP(D2948,[1]peretoe_teenus!$A$2:$L$2000,5,FALSE),"")</f>
        <v/>
      </c>
      <c r="U2948" s="13"/>
      <c r="V2948" s="15" t="str" cm="1">
        <f t="array" ref="V2948">IFERROR(IF(AND(F2948="Tugigrupp",RANK(K2948,$K2948:$K2948)+COUNTIFS($K$2:K2948,K2948,$L$2:L2948,L2948,$M$2:M2948,M2948,$I$2:I2948,I2948,$G$2:G2948,G2948,$F$2:F2948,F2948)-1=1),SUMPRODUCT(($F$2:$F$4154=F2948)*($G$2:$G$4154=G2948)*($K$2:$K$4154=K2948)*($I$2:$I$4154=I2948)*($L$2:$L$4154=L2948)*($M$2:$M$4154=M2948)),""),"")</f>
        <v/>
      </c>
      <c r="W2948" s="15" t="str">
        <f t="shared" si="138"/>
        <v/>
      </c>
      <c r="X2948" s="16" t="str">
        <f>IF(AND(A2948=[2]an!$G$38,F2948=[2]an!$E$40),[2]an!$G$40,IF(AND(A2948=[2]an!$G$38,F2948=[2]an!$E$41),[2]an!$G$41,IF(AND(A2948=[2]an!$G$38,F2948=[2]an!$E$39,H2948&gt;=[2]an!$M$37),[2]an!$G$39,
IF(AND(A2948=[2]an!$G$38,F2948=[2]an!$E$39,H2948&lt;[2]an!$M$37,S2948="kahepoolne vajaduspõhine",U2948=""),[2]an!$M$40,
IF(AND(A2948=[2]an!$G$38,F2948=[2]an!$E$39,H2948&lt;[2]an!$M$37,S2948="kahepoolne vajaduspõhine",U2948&lt;&gt;""),[2]an!$G$39,
IF(AND(A2948=[2]an!$G$38,F2948=[2]an!$E$39,H2948&lt;[2]an!$M$37,S2948&lt;&gt;"kahepoolne vajaduspõhine"),[2]an!$G$39,
IF(AND(A2948=[2]an!$G$38,F2948=[2]an!$E$42),[2]an!$G$42,
IF(AND(A2948=[2]an!$H$38,F2948=[2]an!$E$40),[2]an!$H$40,IF(AND(A2948=[2]an!$H$38,F2948=[2]an!$E$41),[2]an!$H$41,IF(AND(A2948=[2]an!$H$38,F2948=[2]an!$E$39,H2948&gt;=[2]an!$M$37),[2]an!$H$39,
IF(AND(A2948=[2]an!$H$38,F2948=[2]an!$E$39,H2948&lt;[2]an!$M$37,S2948="kahepoolne vajaduspõhine",U2948=""),[2]an!$M$40,
IF(AND(A2948=[2]an!$H$38,F2948=[2]an!$E$39,H2948&lt;[2]an!$M$37,S2948="kahepoolne vajaduspõhine",U2948&lt;&gt;""),[2]an!$H$39,
IF(AND(A2948=[2]an!$H$38,F2948=[2]an!$E$39,H2948&lt;[2]an!$M$37,S2948&lt;&gt;"kahepoolne vajaduspõhine"),[2]an!$H$39,
IF(AND(A2948=[2]an!$H$38,F2948=[2]an!$E$42),[2]an!$H$42,
IF(AND(A2948=[2]an!$I$38,F2948=[2]an!$E$40),[2]an!$I$40,IF(AND(A2948=[2]an!$I$38,F2948=[2]an!$E$41),[2]an!$I$41,IF(AND(A2948=[2]an!$I$38,F2948=[2]an!$E$39,H2948&gt;=[2]an!$M$37),[2]an!$I$39,
IF(AND(A2948=[2]an!$I$38,F2948=[2]an!$E$39,H2948&lt;[2]an!$M$37,S2948="kahepoolne vajaduspõhine",U2948=""),[2]an!$M$40,
IF(AND(A2948=[2]an!$I$38,F2948=[2]an!$E$39,H2948&lt;[2]an!$M$37,S2948="kahepoolne vajaduspõhine",U2948&lt;&gt;""),[2]an!$I$39,
IF(AND(A2948=[2]an!$I$38,F2948=[2]an!$E$39,H2948&lt;[2]an!$M$37,S2948&lt;&gt;"kahepoolne vajaduspõhine"),[2]an!$I$39,
IF(AND(A2948=[2]an!$I$38,F2948=[2]an!$E$42),[2]an!$I$42,
IF(AND(A2948=[2]an!$J$38,F2948=[2]an!$E$40),[2]an!$J$40,IF(AND(A2948=[2]an!$J$38,F2948=[2]an!$E$41),[2]an!$J$41,IF(AND(A2948=[2]an!$J$38,F2948=[2]an!$E$39,H2948&gt;=[2]an!$M$37),[2]an!$J$39,
IF(AND(A2948=[2]an!$J$38,F2948=[2]an!$E$39,H2948&lt;[2]an!$M$37,S2948="kahepoolne vajaduspõhine",U2948=""),[2]an!$M$40,
IF(AND(A2948=[2]an!$J$38,F2948=[2]an!$E$39,H2948&lt;[2]an!$M$37,S2948="kahepoolne vajaduspõhine",U2948&lt;&gt;""),[2]an!$J$39,
IF(AND(A2948=[2]an!$J$38,F2948=[2]an!$E$39,H2948&lt;[2]an!$M$37,S2948&lt;&gt;"kahepoolne vajaduspõhine"),[2]an!$J$39,
IF(AND(A2948=[2]an!$J$38,F2948=[2]an!$E$42),[2]an!$J$42,""))))))))))))))))))))))))))))</f>
        <v/>
      </c>
      <c r="Y2948" s="17" t="str">
        <f>IFERROR(IF(F2948="Tugigrupp",0,
IF(AND(F2948="Peretoe teenus",H2948&gt;=[2]an!$M$37,RANK(D2948,$D2948:$D2948)+COUNTIFS($D$2:D2948,D2948,$F$2:F2948,F2948)-1&gt;1),"",
IF(AND(F2948="Peretoe teenus",H2948&gt;=[2]an!$M$37,RANK(D2948,$D2948:$D2948)+COUNTIFS($D$2:D2948,D2948,$F$2:F2948,F2948)-1=1,MONTH(H2948)=MONTH(K2948)=TRUE,YEAR(H2948)=YEAR(K2948)=TRUE),((EOMONTH(H2948,0)-H2948+1)*X2948)/DAY(EOMONTH(H2948,0)),
IF(AND(F2948="Peretoe teenus",H2948&gt;=[2]an!$M$37,RANK(D2948,$D2948:$D2948)+COUNTIFS($D$2:D2948,D2948,$F$2:F2948,F2948)-1=1),X2948,
IF(AND(F2948="Peretoe teenus",H2948&lt;[2]an!$M$37,S2948&lt;&gt;"kahepoolne vajaduspõhine",RANK(D2948,$D2948:$D2948)+COUNTIFS($D$2:D2948,D2948,$F$2:F2948,F2948)-1=1),X2948,
IF(AND(F2948="Peretoe teenus",H2948&lt;[2]an!$M$37,S2948&lt;&gt;"kahepoolne vajaduspõhine",RANK(D2948,$D2948:$D2948)+COUNTIFS($D$2:D2948,D2948,$F$2:F2948,F2948)-1&gt;1),"",
IF(AND(F2948="Peretoe teenus",H2948&lt;[2]an!$M$37,S2948="kahepoolne vajaduspõhine",U2948="",RANK(D2948,$D2948:$D2948)+COUNTIFS($D$2:D2948,D2948,$F$2:F2948,F2948)-1=1),X2948,
IF(AND(F2948="Peretoe teenus",H2948&lt;[2]an!$M$37,S2948="kahepoolne vajaduspõhine",U2948="",RANK(D2948,$D2948:$D2948)+COUNTIFS($D$2:D2948,D2948,$F$2:F2948,F2948)-1&gt;1),"",
IF(AND(F2948="Peretoe teenus",H2948&lt;[2]an!$M$37,S2948="kahepoolne vajaduspõhine",U2948&lt;[2]an!$M$37,RANK(D2948,$D2948:$D2948)+COUNTIFS($D$2:D2948,D2948,$F$2:F2948,F2948)-1=1),X2948,
IF(AND(F2948="Peretoe teenus",H2948&lt;[2]an!$M$37,S2948="kahepoolne vajaduspõhine",U2948&lt;[2]an!$M$37,RANK(D2948,$D2948:$D2948)+COUNTIFS($D$2:D2948,D2948,$F$2:F2948,F2948)-1&gt;1),"",
IF(AND(F2948="Peretoe teenus",H2948&lt;[2]an!$M$37,S2948="kahepoolne vajaduspõhine",U2948&gt;=[2]an!$M$37,U2948&lt;=[2]an!$M$38,RANK(D2948,$D2948:$D2948)+COUNTIFS($D$2:D2948,D2948,$F$2:F2948,F2948)-1=1),
((EOMONTH(U2948,0)-U2948+1)*X2948)/DAY(EOMONTH(U2948,0))+(DAY(U2948)-1)*100/DAY(EOMONTH(U2948,0)),
IF(AND(F2948="Peretoe teenus",H2948&lt;[2]an!$M$37,S2948="kahepoolne vajaduspõhine",U2948&gt;=[2]an!$M$37,U2948&lt;=[2]an!$M$38,RANK(D2948,$D2948:$D2948)+COUNTIFS($D$2:D2948,D2948,$F$2:F2948,F2948)-1&gt;1),"",
IF(AND(F2948="Peretoe teenus",H2948&lt;[2]an!$M$37,S2948="kahepoolne vajaduspõhine",U2948&gt;[2]an!$M$38,RANK(D2948,$D2948:$D2948)+COUNTIFS($D$2:D2948,D2948,$F$2:F2948,F2948)-1=1),X2948,
IF(AND(F2948="Peretoe teenus",H2948&lt;[2]an!$M$37,S2948="kahepoolne vajaduspõhine",U2948&gt;[2]an!$M$38,RANK(D2948,$D2948:$D2948)+COUNTIFS($D$2:D2948,D2948,$F$2:F2948,F2948)-1&gt;1),"",X2948*W2948)))))))))))))),"")</f>
        <v/>
      </c>
      <c r="Z2948" s="18" t="str">
        <f t="shared" si="139"/>
        <v/>
      </c>
      <c r="AA2948" s="19" t="str">
        <f>IFERROR(VLOOKUP(E2948,[2]an!$A$3:$B$81,2,FALSE),"")</f>
        <v/>
      </c>
      <c r="AB2948" s="19" t="str">
        <f>IFERROR(VLOOKUP(AA2948,[2]an!$C$2:$D$16,2,FALSE),"")</f>
        <v/>
      </c>
      <c r="AC2948" s="20"/>
      <c r="AD2948" s="21" t="str">
        <f>IF(A2948=[2]an!$F$36,VLOOKUP([2]an!$F$36,[2]an!$F$36:$H$36,3,FALSE),IF(A2948=[2]an!$F$35,VLOOKUP([2]an!$F$35,[2]an!$F$35:$H$35,3,FALSE),IF(A2948=[2]an!$F$33,VLOOKUP([2]an!$F$33,[2]an!$F$33:$H$33,3,FALSE),IF(A2948=[2]an!$F$31,VLOOKUP([2]an!$F$31,[2]an!$F$31:$H$31,3,FALSE),""))))</f>
        <v/>
      </c>
    </row>
    <row r="2949" spans="6:30" x14ac:dyDescent="0.2">
      <c r="F2949" s="10"/>
      <c r="G2949" s="8" t="str">
        <f t="shared" si="140"/>
        <v/>
      </c>
      <c r="H2949" s="13"/>
      <c r="K2949" s="13"/>
      <c r="L2949" s="10"/>
      <c r="M2949" s="10"/>
      <c r="S2949" s="8" t="str">
        <f>IFERROR(VLOOKUP(D2949,[1]peretoe_teenus!$A$2:$L$2000,5,FALSE),"")</f>
        <v/>
      </c>
      <c r="U2949" s="13"/>
      <c r="V2949" s="15" t="str" cm="1">
        <f t="array" ref="V2949">IFERROR(IF(AND(F2949="Tugigrupp",RANK(K2949,$K2949:$K2949)+COUNTIFS($K$2:K2949,K2949,$L$2:L2949,L2949,$M$2:M2949,M2949,$I$2:I2949,I2949,$G$2:G2949,G2949,$F$2:F2949,F2949)-1=1),SUMPRODUCT(($F$2:$F$4154=F2949)*($G$2:$G$4154=G2949)*($K$2:$K$4154=K2949)*($I$2:$I$4154=I2949)*($L$2:$L$4154=L2949)*($M$2:$M$4154=M2949)),""),"")</f>
        <v/>
      </c>
      <c r="W2949" s="15" t="str">
        <f t="shared" si="138"/>
        <v/>
      </c>
      <c r="X2949" s="16" t="str">
        <f>IF(AND(A2949=[2]an!$G$38,F2949=[2]an!$E$40),[2]an!$G$40,IF(AND(A2949=[2]an!$G$38,F2949=[2]an!$E$41),[2]an!$G$41,IF(AND(A2949=[2]an!$G$38,F2949=[2]an!$E$39,H2949&gt;=[2]an!$M$37),[2]an!$G$39,
IF(AND(A2949=[2]an!$G$38,F2949=[2]an!$E$39,H2949&lt;[2]an!$M$37,S2949="kahepoolne vajaduspõhine",U2949=""),[2]an!$M$40,
IF(AND(A2949=[2]an!$G$38,F2949=[2]an!$E$39,H2949&lt;[2]an!$M$37,S2949="kahepoolne vajaduspõhine",U2949&lt;&gt;""),[2]an!$G$39,
IF(AND(A2949=[2]an!$G$38,F2949=[2]an!$E$39,H2949&lt;[2]an!$M$37,S2949&lt;&gt;"kahepoolne vajaduspõhine"),[2]an!$G$39,
IF(AND(A2949=[2]an!$G$38,F2949=[2]an!$E$42),[2]an!$G$42,
IF(AND(A2949=[2]an!$H$38,F2949=[2]an!$E$40),[2]an!$H$40,IF(AND(A2949=[2]an!$H$38,F2949=[2]an!$E$41),[2]an!$H$41,IF(AND(A2949=[2]an!$H$38,F2949=[2]an!$E$39,H2949&gt;=[2]an!$M$37),[2]an!$H$39,
IF(AND(A2949=[2]an!$H$38,F2949=[2]an!$E$39,H2949&lt;[2]an!$M$37,S2949="kahepoolne vajaduspõhine",U2949=""),[2]an!$M$40,
IF(AND(A2949=[2]an!$H$38,F2949=[2]an!$E$39,H2949&lt;[2]an!$M$37,S2949="kahepoolne vajaduspõhine",U2949&lt;&gt;""),[2]an!$H$39,
IF(AND(A2949=[2]an!$H$38,F2949=[2]an!$E$39,H2949&lt;[2]an!$M$37,S2949&lt;&gt;"kahepoolne vajaduspõhine"),[2]an!$H$39,
IF(AND(A2949=[2]an!$H$38,F2949=[2]an!$E$42),[2]an!$H$42,
IF(AND(A2949=[2]an!$I$38,F2949=[2]an!$E$40),[2]an!$I$40,IF(AND(A2949=[2]an!$I$38,F2949=[2]an!$E$41),[2]an!$I$41,IF(AND(A2949=[2]an!$I$38,F2949=[2]an!$E$39,H2949&gt;=[2]an!$M$37),[2]an!$I$39,
IF(AND(A2949=[2]an!$I$38,F2949=[2]an!$E$39,H2949&lt;[2]an!$M$37,S2949="kahepoolne vajaduspõhine",U2949=""),[2]an!$M$40,
IF(AND(A2949=[2]an!$I$38,F2949=[2]an!$E$39,H2949&lt;[2]an!$M$37,S2949="kahepoolne vajaduspõhine",U2949&lt;&gt;""),[2]an!$I$39,
IF(AND(A2949=[2]an!$I$38,F2949=[2]an!$E$39,H2949&lt;[2]an!$M$37,S2949&lt;&gt;"kahepoolne vajaduspõhine"),[2]an!$I$39,
IF(AND(A2949=[2]an!$I$38,F2949=[2]an!$E$42),[2]an!$I$42,
IF(AND(A2949=[2]an!$J$38,F2949=[2]an!$E$40),[2]an!$J$40,IF(AND(A2949=[2]an!$J$38,F2949=[2]an!$E$41),[2]an!$J$41,IF(AND(A2949=[2]an!$J$38,F2949=[2]an!$E$39,H2949&gt;=[2]an!$M$37),[2]an!$J$39,
IF(AND(A2949=[2]an!$J$38,F2949=[2]an!$E$39,H2949&lt;[2]an!$M$37,S2949="kahepoolne vajaduspõhine",U2949=""),[2]an!$M$40,
IF(AND(A2949=[2]an!$J$38,F2949=[2]an!$E$39,H2949&lt;[2]an!$M$37,S2949="kahepoolne vajaduspõhine",U2949&lt;&gt;""),[2]an!$J$39,
IF(AND(A2949=[2]an!$J$38,F2949=[2]an!$E$39,H2949&lt;[2]an!$M$37,S2949&lt;&gt;"kahepoolne vajaduspõhine"),[2]an!$J$39,
IF(AND(A2949=[2]an!$J$38,F2949=[2]an!$E$42),[2]an!$J$42,""))))))))))))))))))))))))))))</f>
        <v/>
      </c>
      <c r="Y2949" s="17" t="str">
        <f>IFERROR(IF(F2949="Tugigrupp",0,
IF(AND(F2949="Peretoe teenus",H2949&gt;=[2]an!$M$37,RANK(D2949,$D2949:$D2949)+COUNTIFS($D$2:D2949,D2949,$F$2:F2949,F2949)-1&gt;1),"",
IF(AND(F2949="Peretoe teenus",H2949&gt;=[2]an!$M$37,RANK(D2949,$D2949:$D2949)+COUNTIFS($D$2:D2949,D2949,$F$2:F2949,F2949)-1=1,MONTH(H2949)=MONTH(K2949)=TRUE,YEAR(H2949)=YEAR(K2949)=TRUE),((EOMONTH(H2949,0)-H2949+1)*X2949)/DAY(EOMONTH(H2949,0)),
IF(AND(F2949="Peretoe teenus",H2949&gt;=[2]an!$M$37,RANK(D2949,$D2949:$D2949)+COUNTIFS($D$2:D2949,D2949,$F$2:F2949,F2949)-1=1),X2949,
IF(AND(F2949="Peretoe teenus",H2949&lt;[2]an!$M$37,S2949&lt;&gt;"kahepoolne vajaduspõhine",RANK(D2949,$D2949:$D2949)+COUNTIFS($D$2:D2949,D2949,$F$2:F2949,F2949)-1=1),X2949,
IF(AND(F2949="Peretoe teenus",H2949&lt;[2]an!$M$37,S2949&lt;&gt;"kahepoolne vajaduspõhine",RANK(D2949,$D2949:$D2949)+COUNTIFS($D$2:D2949,D2949,$F$2:F2949,F2949)-1&gt;1),"",
IF(AND(F2949="Peretoe teenus",H2949&lt;[2]an!$M$37,S2949="kahepoolne vajaduspõhine",U2949="",RANK(D2949,$D2949:$D2949)+COUNTIFS($D$2:D2949,D2949,$F$2:F2949,F2949)-1=1),X2949,
IF(AND(F2949="Peretoe teenus",H2949&lt;[2]an!$M$37,S2949="kahepoolne vajaduspõhine",U2949="",RANK(D2949,$D2949:$D2949)+COUNTIFS($D$2:D2949,D2949,$F$2:F2949,F2949)-1&gt;1),"",
IF(AND(F2949="Peretoe teenus",H2949&lt;[2]an!$M$37,S2949="kahepoolne vajaduspõhine",U2949&lt;[2]an!$M$37,RANK(D2949,$D2949:$D2949)+COUNTIFS($D$2:D2949,D2949,$F$2:F2949,F2949)-1=1),X2949,
IF(AND(F2949="Peretoe teenus",H2949&lt;[2]an!$M$37,S2949="kahepoolne vajaduspõhine",U2949&lt;[2]an!$M$37,RANK(D2949,$D2949:$D2949)+COUNTIFS($D$2:D2949,D2949,$F$2:F2949,F2949)-1&gt;1),"",
IF(AND(F2949="Peretoe teenus",H2949&lt;[2]an!$M$37,S2949="kahepoolne vajaduspõhine",U2949&gt;=[2]an!$M$37,U2949&lt;=[2]an!$M$38,RANK(D2949,$D2949:$D2949)+COUNTIFS($D$2:D2949,D2949,$F$2:F2949,F2949)-1=1),
((EOMONTH(U2949,0)-U2949+1)*X2949)/DAY(EOMONTH(U2949,0))+(DAY(U2949)-1)*100/DAY(EOMONTH(U2949,0)),
IF(AND(F2949="Peretoe teenus",H2949&lt;[2]an!$M$37,S2949="kahepoolne vajaduspõhine",U2949&gt;=[2]an!$M$37,U2949&lt;=[2]an!$M$38,RANK(D2949,$D2949:$D2949)+COUNTIFS($D$2:D2949,D2949,$F$2:F2949,F2949)-1&gt;1),"",
IF(AND(F2949="Peretoe teenus",H2949&lt;[2]an!$M$37,S2949="kahepoolne vajaduspõhine",U2949&gt;[2]an!$M$38,RANK(D2949,$D2949:$D2949)+COUNTIFS($D$2:D2949,D2949,$F$2:F2949,F2949)-1=1),X2949,
IF(AND(F2949="Peretoe teenus",H2949&lt;[2]an!$M$37,S2949="kahepoolne vajaduspõhine",U2949&gt;[2]an!$M$38,RANK(D2949,$D2949:$D2949)+COUNTIFS($D$2:D2949,D2949,$F$2:F2949,F2949)-1&gt;1),"",X2949*W2949)))))))))))))),"")</f>
        <v/>
      </c>
      <c r="Z2949" s="18" t="str">
        <f t="shared" si="139"/>
        <v/>
      </c>
      <c r="AA2949" s="19" t="str">
        <f>IFERROR(VLOOKUP(E2949,[2]an!$A$3:$B$81,2,FALSE),"")</f>
        <v/>
      </c>
      <c r="AB2949" s="19" t="str">
        <f>IFERROR(VLOOKUP(AA2949,[2]an!$C$2:$D$16,2,FALSE),"")</f>
        <v/>
      </c>
      <c r="AC2949" s="20"/>
      <c r="AD2949" s="21" t="str">
        <f>IF(A2949=[2]an!$F$36,VLOOKUP([2]an!$F$36,[2]an!$F$36:$H$36,3,FALSE),IF(A2949=[2]an!$F$35,VLOOKUP([2]an!$F$35,[2]an!$F$35:$H$35,3,FALSE),IF(A2949=[2]an!$F$33,VLOOKUP([2]an!$F$33,[2]an!$F$33:$H$33,3,FALSE),IF(A2949=[2]an!$F$31,VLOOKUP([2]an!$F$31,[2]an!$F$31:$H$31,3,FALSE),""))))</f>
        <v/>
      </c>
    </row>
    <row r="2950" spans="6:30" x14ac:dyDescent="0.2">
      <c r="F2950" s="10"/>
      <c r="G2950" s="8" t="str">
        <f t="shared" si="140"/>
        <v/>
      </c>
      <c r="H2950" s="13"/>
      <c r="K2950" s="13"/>
      <c r="L2950" s="10"/>
      <c r="M2950" s="10"/>
      <c r="S2950" s="8" t="str">
        <f>IFERROR(VLOOKUP(D2950,[1]peretoe_teenus!$A$2:$L$2000,5,FALSE),"")</f>
        <v/>
      </c>
      <c r="U2950" s="13"/>
      <c r="V2950" s="15" t="str" cm="1">
        <f t="array" ref="V2950">IFERROR(IF(AND(F2950="Tugigrupp",RANK(K2950,$K2950:$K2950)+COUNTIFS($K$2:K2950,K2950,$L$2:L2950,L2950,$M$2:M2950,M2950,$I$2:I2950,I2950,$G$2:G2950,G2950,$F$2:F2950,F2950)-1=1),SUMPRODUCT(($F$2:$F$4154=F2950)*($G$2:$G$4154=G2950)*($K$2:$K$4154=K2950)*($I$2:$I$4154=I2950)*($L$2:$L$4154=L2950)*($M$2:$M$4154=M2950)),""),"")</f>
        <v/>
      </c>
      <c r="W2950" s="15" t="str">
        <f t="shared" si="138"/>
        <v/>
      </c>
      <c r="X2950" s="16" t="str">
        <f>IF(AND(A2950=[2]an!$G$38,F2950=[2]an!$E$40),[2]an!$G$40,IF(AND(A2950=[2]an!$G$38,F2950=[2]an!$E$41),[2]an!$G$41,IF(AND(A2950=[2]an!$G$38,F2950=[2]an!$E$39,H2950&gt;=[2]an!$M$37),[2]an!$G$39,
IF(AND(A2950=[2]an!$G$38,F2950=[2]an!$E$39,H2950&lt;[2]an!$M$37,S2950="kahepoolne vajaduspõhine",U2950=""),[2]an!$M$40,
IF(AND(A2950=[2]an!$G$38,F2950=[2]an!$E$39,H2950&lt;[2]an!$M$37,S2950="kahepoolne vajaduspõhine",U2950&lt;&gt;""),[2]an!$G$39,
IF(AND(A2950=[2]an!$G$38,F2950=[2]an!$E$39,H2950&lt;[2]an!$M$37,S2950&lt;&gt;"kahepoolne vajaduspõhine"),[2]an!$G$39,
IF(AND(A2950=[2]an!$G$38,F2950=[2]an!$E$42),[2]an!$G$42,
IF(AND(A2950=[2]an!$H$38,F2950=[2]an!$E$40),[2]an!$H$40,IF(AND(A2950=[2]an!$H$38,F2950=[2]an!$E$41),[2]an!$H$41,IF(AND(A2950=[2]an!$H$38,F2950=[2]an!$E$39,H2950&gt;=[2]an!$M$37),[2]an!$H$39,
IF(AND(A2950=[2]an!$H$38,F2950=[2]an!$E$39,H2950&lt;[2]an!$M$37,S2950="kahepoolne vajaduspõhine",U2950=""),[2]an!$M$40,
IF(AND(A2950=[2]an!$H$38,F2950=[2]an!$E$39,H2950&lt;[2]an!$M$37,S2950="kahepoolne vajaduspõhine",U2950&lt;&gt;""),[2]an!$H$39,
IF(AND(A2950=[2]an!$H$38,F2950=[2]an!$E$39,H2950&lt;[2]an!$M$37,S2950&lt;&gt;"kahepoolne vajaduspõhine"),[2]an!$H$39,
IF(AND(A2950=[2]an!$H$38,F2950=[2]an!$E$42),[2]an!$H$42,
IF(AND(A2950=[2]an!$I$38,F2950=[2]an!$E$40),[2]an!$I$40,IF(AND(A2950=[2]an!$I$38,F2950=[2]an!$E$41),[2]an!$I$41,IF(AND(A2950=[2]an!$I$38,F2950=[2]an!$E$39,H2950&gt;=[2]an!$M$37),[2]an!$I$39,
IF(AND(A2950=[2]an!$I$38,F2950=[2]an!$E$39,H2950&lt;[2]an!$M$37,S2950="kahepoolne vajaduspõhine",U2950=""),[2]an!$M$40,
IF(AND(A2950=[2]an!$I$38,F2950=[2]an!$E$39,H2950&lt;[2]an!$M$37,S2950="kahepoolne vajaduspõhine",U2950&lt;&gt;""),[2]an!$I$39,
IF(AND(A2950=[2]an!$I$38,F2950=[2]an!$E$39,H2950&lt;[2]an!$M$37,S2950&lt;&gt;"kahepoolne vajaduspõhine"),[2]an!$I$39,
IF(AND(A2950=[2]an!$I$38,F2950=[2]an!$E$42),[2]an!$I$42,
IF(AND(A2950=[2]an!$J$38,F2950=[2]an!$E$40),[2]an!$J$40,IF(AND(A2950=[2]an!$J$38,F2950=[2]an!$E$41),[2]an!$J$41,IF(AND(A2950=[2]an!$J$38,F2950=[2]an!$E$39,H2950&gt;=[2]an!$M$37),[2]an!$J$39,
IF(AND(A2950=[2]an!$J$38,F2950=[2]an!$E$39,H2950&lt;[2]an!$M$37,S2950="kahepoolne vajaduspõhine",U2950=""),[2]an!$M$40,
IF(AND(A2950=[2]an!$J$38,F2950=[2]an!$E$39,H2950&lt;[2]an!$M$37,S2950="kahepoolne vajaduspõhine",U2950&lt;&gt;""),[2]an!$J$39,
IF(AND(A2950=[2]an!$J$38,F2950=[2]an!$E$39,H2950&lt;[2]an!$M$37,S2950&lt;&gt;"kahepoolne vajaduspõhine"),[2]an!$J$39,
IF(AND(A2950=[2]an!$J$38,F2950=[2]an!$E$42),[2]an!$J$42,""))))))))))))))))))))))))))))</f>
        <v/>
      </c>
      <c r="Y2950" s="17" t="str">
        <f>IFERROR(IF(F2950="Tugigrupp",0,
IF(AND(F2950="Peretoe teenus",H2950&gt;=[2]an!$M$37,RANK(D2950,$D2950:$D2950)+COUNTIFS($D$2:D2950,D2950,$F$2:F2950,F2950)-1&gt;1),"",
IF(AND(F2950="Peretoe teenus",H2950&gt;=[2]an!$M$37,RANK(D2950,$D2950:$D2950)+COUNTIFS($D$2:D2950,D2950,$F$2:F2950,F2950)-1=1,MONTH(H2950)=MONTH(K2950)=TRUE,YEAR(H2950)=YEAR(K2950)=TRUE),((EOMONTH(H2950,0)-H2950+1)*X2950)/DAY(EOMONTH(H2950,0)),
IF(AND(F2950="Peretoe teenus",H2950&gt;=[2]an!$M$37,RANK(D2950,$D2950:$D2950)+COUNTIFS($D$2:D2950,D2950,$F$2:F2950,F2950)-1=1),X2950,
IF(AND(F2950="Peretoe teenus",H2950&lt;[2]an!$M$37,S2950&lt;&gt;"kahepoolne vajaduspõhine",RANK(D2950,$D2950:$D2950)+COUNTIFS($D$2:D2950,D2950,$F$2:F2950,F2950)-1=1),X2950,
IF(AND(F2950="Peretoe teenus",H2950&lt;[2]an!$M$37,S2950&lt;&gt;"kahepoolne vajaduspõhine",RANK(D2950,$D2950:$D2950)+COUNTIFS($D$2:D2950,D2950,$F$2:F2950,F2950)-1&gt;1),"",
IF(AND(F2950="Peretoe teenus",H2950&lt;[2]an!$M$37,S2950="kahepoolne vajaduspõhine",U2950="",RANK(D2950,$D2950:$D2950)+COUNTIFS($D$2:D2950,D2950,$F$2:F2950,F2950)-1=1),X2950,
IF(AND(F2950="Peretoe teenus",H2950&lt;[2]an!$M$37,S2950="kahepoolne vajaduspõhine",U2950="",RANK(D2950,$D2950:$D2950)+COUNTIFS($D$2:D2950,D2950,$F$2:F2950,F2950)-1&gt;1),"",
IF(AND(F2950="Peretoe teenus",H2950&lt;[2]an!$M$37,S2950="kahepoolne vajaduspõhine",U2950&lt;[2]an!$M$37,RANK(D2950,$D2950:$D2950)+COUNTIFS($D$2:D2950,D2950,$F$2:F2950,F2950)-1=1),X2950,
IF(AND(F2950="Peretoe teenus",H2950&lt;[2]an!$M$37,S2950="kahepoolne vajaduspõhine",U2950&lt;[2]an!$M$37,RANK(D2950,$D2950:$D2950)+COUNTIFS($D$2:D2950,D2950,$F$2:F2950,F2950)-1&gt;1),"",
IF(AND(F2950="Peretoe teenus",H2950&lt;[2]an!$M$37,S2950="kahepoolne vajaduspõhine",U2950&gt;=[2]an!$M$37,U2950&lt;=[2]an!$M$38,RANK(D2950,$D2950:$D2950)+COUNTIFS($D$2:D2950,D2950,$F$2:F2950,F2950)-1=1),
((EOMONTH(U2950,0)-U2950+1)*X2950)/DAY(EOMONTH(U2950,0))+(DAY(U2950)-1)*100/DAY(EOMONTH(U2950,0)),
IF(AND(F2950="Peretoe teenus",H2950&lt;[2]an!$M$37,S2950="kahepoolne vajaduspõhine",U2950&gt;=[2]an!$M$37,U2950&lt;=[2]an!$M$38,RANK(D2950,$D2950:$D2950)+COUNTIFS($D$2:D2950,D2950,$F$2:F2950,F2950)-1&gt;1),"",
IF(AND(F2950="Peretoe teenus",H2950&lt;[2]an!$M$37,S2950="kahepoolne vajaduspõhine",U2950&gt;[2]an!$M$38,RANK(D2950,$D2950:$D2950)+COUNTIFS($D$2:D2950,D2950,$F$2:F2950,F2950)-1=1),X2950,
IF(AND(F2950="Peretoe teenus",H2950&lt;[2]an!$M$37,S2950="kahepoolne vajaduspõhine",U2950&gt;[2]an!$M$38,RANK(D2950,$D2950:$D2950)+COUNTIFS($D$2:D2950,D2950,$F$2:F2950,F2950)-1&gt;1),"",X2950*W2950)))))))))))))),"")</f>
        <v/>
      </c>
      <c r="Z2950" s="18" t="str">
        <f t="shared" si="139"/>
        <v/>
      </c>
      <c r="AA2950" s="19" t="str">
        <f>IFERROR(VLOOKUP(E2950,[2]an!$A$3:$B$81,2,FALSE),"")</f>
        <v/>
      </c>
      <c r="AB2950" s="19" t="str">
        <f>IFERROR(VLOOKUP(AA2950,[2]an!$C$2:$D$16,2,FALSE),"")</f>
        <v/>
      </c>
      <c r="AC2950" s="20"/>
      <c r="AD2950" s="21" t="str">
        <f>IF(A2950=[2]an!$F$36,VLOOKUP([2]an!$F$36,[2]an!$F$36:$H$36,3,FALSE),IF(A2950=[2]an!$F$35,VLOOKUP([2]an!$F$35,[2]an!$F$35:$H$35,3,FALSE),IF(A2950=[2]an!$F$33,VLOOKUP([2]an!$F$33,[2]an!$F$33:$H$33,3,FALSE),IF(A2950=[2]an!$F$31,VLOOKUP([2]an!$F$31,[2]an!$F$31:$H$31,3,FALSE),""))))</f>
        <v/>
      </c>
    </row>
    <row r="2951" spans="6:30" x14ac:dyDescent="0.2">
      <c r="F2951" s="10"/>
      <c r="G2951" s="8" t="str">
        <f t="shared" si="140"/>
        <v/>
      </c>
      <c r="H2951" s="13"/>
      <c r="K2951" s="13"/>
      <c r="L2951" s="10"/>
      <c r="M2951" s="10"/>
      <c r="S2951" s="8" t="str">
        <f>IFERROR(VLOOKUP(D2951,[1]peretoe_teenus!$A$2:$L$2000,5,FALSE),"")</f>
        <v/>
      </c>
      <c r="U2951" s="13"/>
      <c r="V2951" s="15" t="str" cm="1">
        <f t="array" ref="V2951">IFERROR(IF(AND(F2951="Tugigrupp",RANK(K2951,$K2951:$K2951)+COUNTIFS($K$2:K2951,K2951,$L$2:L2951,L2951,$M$2:M2951,M2951,$I$2:I2951,I2951,$G$2:G2951,G2951,$F$2:F2951,F2951)-1=1),SUMPRODUCT(($F$2:$F$4154=F2951)*($G$2:$G$4154=G2951)*($K$2:$K$4154=K2951)*($I$2:$I$4154=I2951)*($L$2:$L$4154=L2951)*($M$2:$M$4154=M2951)),""),"")</f>
        <v/>
      </c>
      <c r="W2951" s="15" t="str">
        <f t="shared" si="138"/>
        <v/>
      </c>
      <c r="X2951" s="16" t="str">
        <f>IF(AND(A2951=[2]an!$G$38,F2951=[2]an!$E$40),[2]an!$G$40,IF(AND(A2951=[2]an!$G$38,F2951=[2]an!$E$41),[2]an!$G$41,IF(AND(A2951=[2]an!$G$38,F2951=[2]an!$E$39,H2951&gt;=[2]an!$M$37),[2]an!$G$39,
IF(AND(A2951=[2]an!$G$38,F2951=[2]an!$E$39,H2951&lt;[2]an!$M$37,S2951="kahepoolne vajaduspõhine",U2951=""),[2]an!$M$40,
IF(AND(A2951=[2]an!$G$38,F2951=[2]an!$E$39,H2951&lt;[2]an!$M$37,S2951="kahepoolne vajaduspõhine",U2951&lt;&gt;""),[2]an!$G$39,
IF(AND(A2951=[2]an!$G$38,F2951=[2]an!$E$39,H2951&lt;[2]an!$M$37,S2951&lt;&gt;"kahepoolne vajaduspõhine"),[2]an!$G$39,
IF(AND(A2951=[2]an!$G$38,F2951=[2]an!$E$42),[2]an!$G$42,
IF(AND(A2951=[2]an!$H$38,F2951=[2]an!$E$40),[2]an!$H$40,IF(AND(A2951=[2]an!$H$38,F2951=[2]an!$E$41),[2]an!$H$41,IF(AND(A2951=[2]an!$H$38,F2951=[2]an!$E$39,H2951&gt;=[2]an!$M$37),[2]an!$H$39,
IF(AND(A2951=[2]an!$H$38,F2951=[2]an!$E$39,H2951&lt;[2]an!$M$37,S2951="kahepoolne vajaduspõhine",U2951=""),[2]an!$M$40,
IF(AND(A2951=[2]an!$H$38,F2951=[2]an!$E$39,H2951&lt;[2]an!$M$37,S2951="kahepoolne vajaduspõhine",U2951&lt;&gt;""),[2]an!$H$39,
IF(AND(A2951=[2]an!$H$38,F2951=[2]an!$E$39,H2951&lt;[2]an!$M$37,S2951&lt;&gt;"kahepoolne vajaduspõhine"),[2]an!$H$39,
IF(AND(A2951=[2]an!$H$38,F2951=[2]an!$E$42),[2]an!$H$42,
IF(AND(A2951=[2]an!$I$38,F2951=[2]an!$E$40),[2]an!$I$40,IF(AND(A2951=[2]an!$I$38,F2951=[2]an!$E$41),[2]an!$I$41,IF(AND(A2951=[2]an!$I$38,F2951=[2]an!$E$39,H2951&gt;=[2]an!$M$37),[2]an!$I$39,
IF(AND(A2951=[2]an!$I$38,F2951=[2]an!$E$39,H2951&lt;[2]an!$M$37,S2951="kahepoolne vajaduspõhine",U2951=""),[2]an!$M$40,
IF(AND(A2951=[2]an!$I$38,F2951=[2]an!$E$39,H2951&lt;[2]an!$M$37,S2951="kahepoolne vajaduspõhine",U2951&lt;&gt;""),[2]an!$I$39,
IF(AND(A2951=[2]an!$I$38,F2951=[2]an!$E$39,H2951&lt;[2]an!$M$37,S2951&lt;&gt;"kahepoolne vajaduspõhine"),[2]an!$I$39,
IF(AND(A2951=[2]an!$I$38,F2951=[2]an!$E$42),[2]an!$I$42,
IF(AND(A2951=[2]an!$J$38,F2951=[2]an!$E$40),[2]an!$J$40,IF(AND(A2951=[2]an!$J$38,F2951=[2]an!$E$41),[2]an!$J$41,IF(AND(A2951=[2]an!$J$38,F2951=[2]an!$E$39,H2951&gt;=[2]an!$M$37),[2]an!$J$39,
IF(AND(A2951=[2]an!$J$38,F2951=[2]an!$E$39,H2951&lt;[2]an!$M$37,S2951="kahepoolne vajaduspõhine",U2951=""),[2]an!$M$40,
IF(AND(A2951=[2]an!$J$38,F2951=[2]an!$E$39,H2951&lt;[2]an!$M$37,S2951="kahepoolne vajaduspõhine",U2951&lt;&gt;""),[2]an!$J$39,
IF(AND(A2951=[2]an!$J$38,F2951=[2]an!$E$39,H2951&lt;[2]an!$M$37,S2951&lt;&gt;"kahepoolne vajaduspõhine"),[2]an!$J$39,
IF(AND(A2951=[2]an!$J$38,F2951=[2]an!$E$42),[2]an!$J$42,""))))))))))))))))))))))))))))</f>
        <v/>
      </c>
      <c r="Y2951" s="17" t="str">
        <f>IFERROR(IF(F2951="Tugigrupp",0,
IF(AND(F2951="Peretoe teenus",H2951&gt;=[2]an!$M$37,RANK(D2951,$D2951:$D2951)+COUNTIFS($D$2:D2951,D2951,$F$2:F2951,F2951)-1&gt;1),"",
IF(AND(F2951="Peretoe teenus",H2951&gt;=[2]an!$M$37,RANK(D2951,$D2951:$D2951)+COUNTIFS($D$2:D2951,D2951,$F$2:F2951,F2951)-1=1,MONTH(H2951)=MONTH(K2951)=TRUE,YEAR(H2951)=YEAR(K2951)=TRUE),((EOMONTH(H2951,0)-H2951+1)*X2951)/DAY(EOMONTH(H2951,0)),
IF(AND(F2951="Peretoe teenus",H2951&gt;=[2]an!$M$37,RANK(D2951,$D2951:$D2951)+COUNTIFS($D$2:D2951,D2951,$F$2:F2951,F2951)-1=1),X2951,
IF(AND(F2951="Peretoe teenus",H2951&lt;[2]an!$M$37,S2951&lt;&gt;"kahepoolne vajaduspõhine",RANK(D2951,$D2951:$D2951)+COUNTIFS($D$2:D2951,D2951,$F$2:F2951,F2951)-1=1),X2951,
IF(AND(F2951="Peretoe teenus",H2951&lt;[2]an!$M$37,S2951&lt;&gt;"kahepoolne vajaduspõhine",RANK(D2951,$D2951:$D2951)+COUNTIFS($D$2:D2951,D2951,$F$2:F2951,F2951)-1&gt;1),"",
IF(AND(F2951="Peretoe teenus",H2951&lt;[2]an!$M$37,S2951="kahepoolne vajaduspõhine",U2951="",RANK(D2951,$D2951:$D2951)+COUNTIFS($D$2:D2951,D2951,$F$2:F2951,F2951)-1=1),X2951,
IF(AND(F2951="Peretoe teenus",H2951&lt;[2]an!$M$37,S2951="kahepoolne vajaduspõhine",U2951="",RANK(D2951,$D2951:$D2951)+COUNTIFS($D$2:D2951,D2951,$F$2:F2951,F2951)-1&gt;1),"",
IF(AND(F2951="Peretoe teenus",H2951&lt;[2]an!$M$37,S2951="kahepoolne vajaduspõhine",U2951&lt;[2]an!$M$37,RANK(D2951,$D2951:$D2951)+COUNTIFS($D$2:D2951,D2951,$F$2:F2951,F2951)-1=1),X2951,
IF(AND(F2951="Peretoe teenus",H2951&lt;[2]an!$M$37,S2951="kahepoolne vajaduspõhine",U2951&lt;[2]an!$M$37,RANK(D2951,$D2951:$D2951)+COUNTIFS($D$2:D2951,D2951,$F$2:F2951,F2951)-1&gt;1),"",
IF(AND(F2951="Peretoe teenus",H2951&lt;[2]an!$M$37,S2951="kahepoolne vajaduspõhine",U2951&gt;=[2]an!$M$37,U2951&lt;=[2]an!$M$38,RANK(D2951,$D2951:$D2951)+COUNTIFS($D$2:D2951,D2951,$F$2:F2951,F2951)-1=1),
((EOMONTH(U2951,0)-U2951+1)*X2951)/DAY(EOMONTH(U2951,0))+(DAY(U2951)-1)*100/DAY(EOMONTH(U2951,0)),
IF(AND(F2951="Peretoe teenus",H2951&lt;[2]an!$M$37,S2951="kahepoolne vajaduspõhine",U2951&gt;=[2]an!$M$37,U2951&lt;=[2]an!$M$38,RANK(D2951,$D2951:$D2951)+COUNTIFS($D$2:D2951,D2951,$F$2:F2951,F2951)-1&gt;1),"",
IF(AND(F2951="Peretoe teenus",H2951&lt;[2]an!$M$37,S2951="kahepoolne vajaduspõhine",U2951&gt;[2]an!$M$38,RANK(D2951,$D2951:$D2951)+COUNTIFS($D$2:D2951,D2951,$F$2:F2951,F2951)-1=1),X2951,
IF(AND(F2951="Peretoe teenus",H2951&lt;[2]an!$M$37,S2951="kahepoolne vajaduspõhine",U2951&gt;[2]an!$M$38,RANK(D2951,$D2951:$D2951)+COUNTIFS($D$2:D2951,D2951,$F$2:F2951,F2951)-1&gt;1),"",X2951*W2951)))))))))))))),"")</f>
        <v/>
      </c>
      <c r="Z2951" s="18" t="str">
        <f t="shared" si="139"/>
        <v/>
      </c>
      <c r="AA2951" s="19" t="str">
        <f>IFERROR(VLOOKUP(E2951,[2]an!$A$3:$B$81,2,FALSE),"")</f>
        <v/>
      </c>
      <c r="AB2951" s="19" t="str">
        <f>IFERROR(VLOOKUP(AA2951,[2]an!$C$2:$D$16,2,FALSE),"")</f>
        <v/>
      </c>
      <c r="AC2951" s="20"/>
      <c r="AD2951" s="21" t="str">
        <f>IF(A2951=[2]an!$F$36,VLOOKUP([2]an!$F$36,[2]an!$F$36:$H$36,3,FALSE),IF(A2951=[2]an!$F$35,VLOOKUP([2]an!$F$35,[2]an!$F$35:$H$35,3,FALSE),IF(A2951=[2]an!$F$33,VLOOKUP([2]an!$F$33,[2]an!$F$33:$H$33,3,FALSE),IF(A2951=[2]an!$F$31,VLOOKUP([2]an!$F$31,[2]an!$F$31:$H$31,3,FALSE),""))))</f>
        <v/>
      </c>
    </row>
    <row r="2952" spans="6:30" x14ac:dyDescent="0.2">
      <c r="F2952" s="10"/>
      <c r="G2952" s="8" t="str">
        <f t="shared" si="140"/>
        <v/>
      </c>
      <c r="H2952" s="13"/>
      <c r="K2952" s="13"/>
      <c r="L2952" s="10"/>
      <c r="M2952" s="10"/>
      <c r="S2952" s="8" t="str">
        <f>IFERROR(VLOOKUP(D2952,[1]peretoe_teenus!$A$2:$L$2000,5,FALSE),"")</f>
        <v/>
      </c>
      <c r="U2952" s="13"/>
      <c r="V2952" s="15" t="str" cm="1">
        <f t="array" ref="V2952">IFERROR(IF(AND(F2952="Tugigrupp",RANK(K2952,$K2952:$K2952)+COUNTIFS($K$2:K2952,K2952,$L$2:L2952,L2952,$M$2:M2952,M2952,$I$2:I2952,I2952,$G$2:G2952,G2952,$F$2:F2952,F2952)-1=1),SUMPRODUCT(($F$2:$F$4154=F2952)*($G$2:$G$4154=G2952)*($K$2:$K$4154=K2952)*($I$2:$I$4154=I2952)*($L$2:$L$4154=L2952)*($M$2:$M$4154=M2952)),""),"")</f>
        <v/>
      </c>
      <c r="W2952" s="15" t="str">
        <f t="shared" si="138"/>
        <v/>
      </c>
      <c r="X2952" s="16" t="str">
        <f>IF(AND(A2952=[2]an!$G$38,F2952=[2]an!$E$40),[2]an!$G$40,IF(AND(A2952=[2]an!$G$38,F2952=[2]an!$E$41),[2]an!$G$41,IF(AND(A2952=[2]an!$G$38,F2952=[2]an!$E$39,H2952&gt;=[2]an!$M$37),[2]an!$G$39,
IF(AND(A2952=[2]an!$G$38,F2952=[2]an!$E$39,H2952&lt;[2]an!$M$37,S2952="kahepoolne vajaduspõhine",U2952=""),[2]an!$M$40,
IF(AND(A2952=[2]an!$G$38,F2952=[2]an!$E$39,H2952&lt;[2]an!$M$37,S2952="kahepoolne vajaduspõhine",U2952&lt;&gt;""),[2]an!$G$39,
IF(AND(A2952=[2]an!$G$38,F2952=[2]an!$E$39,H2952&lt;[2]an!$M$37,S2952&lt;&gt;"kahepoolne vajaduspõhine"),[2]an!$G$39,
IF(AND(A2952=[2]an!$G$38,F2952=[2]an!$E$42),[2]an!$G$42,
IF(AND(A2952=[2]an!$H$38,F2952=[2]an!$E$40),[2]an!$H$40,IF(AND(A2952=[2]an!$H$38,F2952=[2]an!$E$41),[2]an!$H$41,IF(AND(A2952=[2]an!$H$38,F2952=[2]an!$E$39,H2952&gt;=[2]an!$M$37),[2]an!$H$39,
IF(AND(A2952=[2]an!$H$38,F2952=[2]an!$E$39,H2952&lt;[2]an!$M$37,S2952="kahepoolne vajaduspõhine",U2952=""),[2]an!$M$40,
IF(AND(A2952=[2]an!$H$38,F2952=[2]an!$E$39,H2952&lt;[2]an!$M$37,S2952="kahepoolne vajaduspõhine",U2952&lt;&gt;""),[2]an!$H$39,
IF(AND(A2952=[2]an!$H$38,F2952=[2]an!$E$39,H2952&lt;[2]an!$M$37,S2952&lt;&gt;"kahepoolne vajaduspõhine"),[2]an!$H$39,
IF(AND(A2952=[2]an!$H$38,F2952=[2]an!$E$42),[2]an!$H$42,
IF(AND(A2952=[2]an!$I$38,F2952=[2]an!$E$40),[2]an!$I$40,IF(AND(A2952=[2]an!$I$38,F2952=[2]an!$E$41),[2]an!$I$41,IF(AND(A2952=[2]an!$I$38,F2952=[2]an!$E$39,H2952&gt;=[2]an!$M$37),[2]an!$I$39,
IF(AND(A2952=[2]an!$I$38,F2952=[2]an!$E$39,H2952&lt;[2]an!$M$37,S2952="kahepoolne vajaduspõhine",U2952=""),[2]an!$M$40,
IF(AND(A2952=[2]an!$I$38,F2952=[2]an!$E$39,H2952&lt;[2]an!$M$37,S2952="kahepoolne vajaduspõhine",U2952&lt;&gt;""),[2]an!$I$39,
IF(AND(A2952=[2]an!$I$38,F2952=[2]an!$E$39,H2952&lt;[2]an!$M$37,S2952&lt;&gt;"kahepoolne vajaduspõhine"),[2]an!$I$39,
IF(AND(A2952=[2]an!$I$38,F2952=[2]an!$E$42),[2]an!$I$42,
IF(AND(A2952=[2]an!$J$38,F2952=[2]an!$E$40),[2]an!$J$40,IF(AND(A2952=[2]an!$J$38,F2952=[2]an!$E$41),[2]an!$J$41,IF(AND(A2952=[2]an!$J$38,F2952=[2]an!$E$39,H2952&gt;=[2]an!$M$37),[2]an!$J$39,
IF(AND(A2952=[2]an!$J$38,F2952=[2]an!$E$39,H2952&lt;[2]an!$M$37,S2952="kahepoolne vajaduspõhine",U2952=""),[2]an!$M$40,
IF(AND(A2952=[2]an!$J$38,F2952=[2]an!$E$39,H2952&lt;[2]an!$M$37,S2952="kahepoolne vajaduspõhine",U2952&lt;&gt;""),[2]an!$J$39,
IF(AND(A2952=[2]an!$J$38,F2952=[2]an!$E$39,H2952&lt;[2]an!$M$37,S2952&lt;&gt;"kahepoolne vajaduspõhine"),[2]an!$J$39,
IF(AND(A2952=[2]an!$J$38,F2952=[2]an!$E$42),[2]an!$J$42,""))))))))))))))))))))))))))))</f>
        <v/>
      </c>
      <c r="Y2952" s="17" t="str">
        <f>IFERROR(IF(F2952="Tugigrupp",0,
IF(AND(F2952="Peretoe teenus",H2952&gt;=[2]an!$M$37,RANK(D2952,$D2952:$D2952)+COUNTIFS($D$2:D2952,D2952,$F$2:F2952,F2952)-1&gt;1),"",
IF(AND(F2952="Peretoe teenus",H2952&gt;=[2]an!$M$37,RANK(D2952,$D2952:$D2952)+COUNTIFS($D$2:D2952,D2952,$F$2:F2952,F2952)-1=1,MONTH(H2952)=MONTH(K2952)=TRUE,YEAR(H2952)=YEAR(K2952)=TRUE),((EOMONTH(H2952,0)-H2952+1)*X2952)/DAY(EOMONTH(H2952,0)),
IF(AND(F2952="Peretoe teenus",H2952&gt;=[2]an!$M$37,RANK(D2952,$D2952:$D2952)+COUNTIFS($D$2:D2952,D2952,$F$2:F2952,F2952)-1=1),X2952,
IF(AND(F2952="Peretoe teenus",H2952&lt;[2]an!$M$37,S2952&lt;&gt;"kahepoolne vajaduspõhine",RANK(D2952,$D2952:$D2952)+COUNTIFS($D$2:D2952,D2952,$F$2:F2952,F2952)-1=1),X2952,
IF(AND(F2952="Peretoe teenus",H2952&lt;[2]an!$M$37,S2952&lt;&gt;"kahepoolne vajaduspõhine",RANK(D2952,$D2952:$D2952)+COUNTIFS($D$2:D2952,D2952,$F$2:F2952,F2952)-1&gt;1),"",
IF(AND(F2952="Peretoe teenus",H2952&lt;[2]an!$M$37,S2952="kahepoolne vajaduspõhine",U2952="",RANK(D2952,$D2952:$D2952)+COUNTIFS($D$2:D2952,D2952,$F$2:F2952,F2952)-1=1),X2952,
IF(AND(F2952="Peretoe teenus",H2952&lt;[2]an!$M$37,S2952="kahepoolne vajaduspõhine",U2952="",RANK(D2952,$D2952:$D2952)+COUNTIFS($D$2:D2952,D2952,$F$2:F2952,F2952)-1&gt;1),"",
IF(AND(F2952="Peretoe teenus",H2952&lt;[2]an!$M$37,S2952="kahepoolne vajaduspõhine",U2952&lt;[2]an!$M$37,RANK(D2952,$D2952:$D2952)+COUNTIFS($D$2:D2952,D2952,$F$2:F2952,F2952)-1=1),X2952,
IF(AND(F2952="Peretoe teenus",H2952&lt;[2]an!$M$37,S2952="kahepoolne vajaduspõhine",U2952&lt;[2]an!$M$37,RANK(D2952,$D2952:$D2952)+COUNTIFS($D$2:D2952,D2952,$F$2:F2952,F2952)-1&gt;1),"",
IF(AND(F2952="Peretoe teenus",H2952&lt;[2]an!$M$37,S2952="kahepoolne vajaduspõhine",U2952&gt;=[2]an!$M$37,U2952&lt;=[2]an!$M$38,RANK(D2952,$D2952:$D2952)+COUNTIFS($D$2:D2952,D2952,$F$2:F2952,F2952)-1=1),
((EOMONTH(U2952,0)-U2952+1)*X2952)/DAY(EOMONTH(U2952,0))+(DAY(U2952)-1)*100/DAY(EOMONTH(U2952,0)),
IF(AND(F2952="Peretoe teenus",H2952&lt;[2]an!$M$37,S2952="kahepoolne vajaduspõhine",U2952&gt;=[2]an!$M$37,U2952&lt;=[2]an!$M$38,RANK(D2952,$D2952:$D2952)+COUNTIFS($D$2:D2952,D2952,$F$2:F2952,F2952)-1&gt;1),"",
IF(AND(F2952="Peretoe teenus",H2952&lt;[2]an!$M$37,S2952="kahepoolne vajaduspõhine",U2952&gt;[2]an!$M$38,RANK(D2952,$D2952:$D2952)+COUNTIFS($D$2:D2952,D2952,$F$2:F2952,F2952)-1=1),X2952,
IF(AND(F2952="Peretoe teenus",H2952&lt;[2]an!$M$37,S2952="kahepoolne vajaduspõhine",U2952&gt;[2]an!$M$38,RANK(D2952,$D2952:$D2952)+COUNTIFS($D$2:D2952,D2952,$F$2:F2952,F2952)-1&gt;1),"",X2952*W2952)))))))))))))),"")</f>
        <v/>
      </c>
      <c r="Z2952" s="18" t="str">
        <f t="shared" si="139"/>
        <v/>
      </c>
      <c r="AA2952" s="19" t="str">
        <f>IFERROR(VLOOKUP(E2952,[2]an!$A$3:$B$81,2,FALSE),"")</f>
        <v/>
      </c>
      <c r="AB2952" s="19" t="str">
        <f>IFERROR(VLOOKUP(AA2952,[2]an!$C$2:$D$16,2,FALSE),"")</f>
        <v/>
      </c>
      <c r="AC2952" s="20"/>
      <c r="AD2952" s="21" t="str">
        <f>IF(A2952=[2]an!$F$36,VLOOKUP([2]an!$F$36,[2]an!$F$36:$H$36,3,FALSE),IF(A2952=[2]an!$F$35,VLOOKUP([2]an!$F$35,[2]an!$F$35:$H$35,3,FALSE),IF(A2952=[2]an!$F$33,VLOOKUP([2]an!$F$33,[2]an!$F$33:$H$33,3,FALSE),IF(A2952=[2]an!$F$31,VLOOKUP([2]an!$F$31,[2]an!$F$31:$H$31,3,FALSE),""))))</f>
        <v/>
      </c>
    </row>
    <row r="2953" spans="6:30" x14ac:dyDescent="0.2">
      <c r="F2953" s="10"/>
      <c r="G2953" s="8" t="str">
        <f t="shared" si="140"/>
        <v/>
      </c>
      <c r="H2953" s="13"/>
      <c r="K2953" s="13"/>
      <c r="L2953" s="10"/>
      <c r="M2953" s="10"/>
      <c r="S2953" s="8" t="str">
        <f>IFERROR(VLOOKUP(D2953,[1]peretoe_teenus!$A$2:$L$2000,5,FALSE),"")</f>
        <v/>
      </c>
      <c r="U2953" s="13"/>
      <c r="V2953" s="15" t="str" cm="1">
        <f t="array" ref="V2953">IFERROR(IF(AND(F2953="Tugigrupp",RANK(K2953,$K2953:$K2953)+COUNTIFS($K$2:K2953,K2953,$L$2:L2953,L2953,$M$2:M2953,M2953,$I$2:I2953,I2953,$G$2:G2953,G2953,$F$2:F2953,F2953)-1=1),SUMPRODUCT(($F$2:$F$4154=F2953)*($G$2:$G$4154=G2953)*($K$2:$K$4154=K2953)*($I$2:$I$4154=I2953)*($L$2:$L$4154=L2953)*($M$2:$M$4154=M2953)),""),"")</f>
        <v/>
      </c>
      <c r="W2953" s="15" t="str">
        <f t="shared" si="138"/>
        <v/>
      </c>
      <c r="X2953" s="16" t="str">
        <f>IF(AND(A2953=[2]an!$G$38,F2953=[2]an!$E$40),[2]an!$G$40,IF(AND(A2953=[2]an!$G$38,F2953=[2]an!$E$41),[2]an!$G$41,IF(AND(A2953=[2]an!$G$38,F2953=[2]an!$E$39,H2953&gt;=[2]an!$M$37),[2]an!$G$39,
IF(AND(A2953=[2]an!$G$38,F2953=[2]an!$E$39,H2953&lt;[2]an!$M$37,S2953="kahepoolne vajaduspõhine",U2953=""),[2]an!$M$40,
IF(AND(A2953=[2]an!$G$38,F2953=[2]an!$E$39,H2953&lt;[2]an!$M$37,S2953="kahepoolne vajaduspõhine",U2953&lt;&gt;""),[2]an!$G$39,
IF(AND(A2953=[2]an!$G$38,F2953=[2]an!$E$39,H2953&lt;[2]an!$M$37,S2953&lt;&gt;"kahepoolne vajaduspõhine"),[2]an!$G$39,
IF(AND(A2953=[2]an!$G$38,F2953=[2]an!$E$42),[2]an!$G$42,
IF(AND(A2953=[2]an!$H$38,F2953=[2]an!$E$40),[2]an!$H$40,IF(AND(A2953=[2]an!$H$38,F2953=[2]an!$E$41),[2]an!$H$41,IF(AND(A2953=[2]an!$H$38,F2953=[2]an!$E$39,H2953&gt;=[2]an!$M$37),[2]an!$H$39,
IF(AND(A2953=[2]an!$H$38,F2953=[2]an!$E$39,H2953&lt;[2]an!$M$37,S2953="kahepoolne vajaduspõhine",U2953=""),[2]an!$M$40,
IF(AND(A2953=[2]an!$H$38,F2953=[2]an!$E$39,H2953&lt;[2]an!$M$37,S2953="kahepoolne vajaduspõhine",U2953&lt;&gt;""),[2]an!$H$39,
IF(AND(A2953=[2]an!$H$38,F2953=[2]an!$E$39,H2953&lt;[2]an!$M$37,S2953&lt;&gt;"kahepoolne vajaduspõhine"),[2]an!$H$39,
IF(AND(A2953=[2]an!$H$38,F2953=[2]an!$E$42),[2]an!$H$42,
IF(AND(A2953=[2]an!$I$38,F2953=[2]an!$E$40),[2]an!$I$40,IF(AND(A2953=[2]an!$I$38,F2953=[2]an!$E$41),[2]an!$I$41,IF(AND(A2953=[2]an!$I$38,F2953=[2]an!$E$39,H2953&gt;=[2]an!$M$37),[2]an!$I$39,
IF(AND(A2953=[2]an!$I$38,F2953=[2]an!$E$39,H2953&lt;[2]an!$M$37,S2953="kahepoolne vajaduspõhine",U2953=""),[2]an!$M$40,
IF(AND(A2953=[2]an!$I$38,F2953=[2]an!$E$39,H2953&lt;[2]an!$M$37,S2953="kahepoolne vajaduspõhine",U2953&lt;&gt;""),[2]an!$I$39,
IF(AND(A2953=[2]an!$I$38,F2953=[2]an!$E$39,H2953&lt;[2]an!$M$37,S2953&lt;&gt;"kahepoolne vajaduspõhine"),[2]an!$I$39,
IF(AND(A2953=[2]an!$I$38,F2953=[2]an!$E$42),[2]an!$I$42,
IF(AND(A2953=[2]an!$J$38,F2953=[2]an!$E$40),[2]an!$J$40,IF(AND(A2953=[2]an!$J$38,F2953=[2]an!$E$41),[2]an!$J$41,IF(AND(A2953=[2]an!$J$38,F2953=[2]an!$E$39,H2953&gt;=[2]an!$M$37),[2]an!$J$39,
IF(AND(A2953=[2]an!$J$38,F2953=[2]an!$E$39,H2953&lt;[2]an!$M$37,S2953="kahepoolne vajaduspõhine",U2953=""),[2]an!$M$40,
IF(AND(A2953=[2]an!$J$38,F2953=[2]an!$E$39,H2953&lt;[2]an!$M$37,S2953="kahepoolne vajaduspõhine",U2953&lt;&gt;""),[2]an!$J$39,
IF(AND(A2953=[2]an!$J$38,F2953=[2]an!$E$39,H2953&lt;[2]an!$M$37,S2953&lt;&gt;"kahepoolne vajaduspõhine"),[2]an!$J$39,
IF(AND(A2953=[2]an!$J$38,F2953=[2]an!$E$42),[2]an!$J$42,""))))))))))))))))))))))))))))</f>
        <v/>
      </c>
      <c r="Y2953" s="17" t="str">
        <f>IFERROR(IF(F2953="Tugigrupp",0,
IF(AND(F2953="Peretoe teenus",H2953&gt;=[2]an!$M$37,RANK(D2953,$D2953:$D2953)+COUNTIFS($D$2:D2953,D2953,$F$2:F2953,F2953)-1&gt;1),"",
IF(AND(F2953="Peretoe teenus",H2953&gt;=[2]an!$M$37,RANK(D2953,$D2953:$D2953)+COUNTIFS($D$2:D2953,D2953,$F$2:F2953,F2953)-1=1,MONTH(H2953)=MONTH(K2953)=TRUE,YEAR(H2953)=YEAR(K2953)=TRUE),((EOMONTH(H2953,0)-H2953+1)*X2953)/DAY(EOMONTH(H2953,0)),
IF(AND(F2953="Peretoe teenus",H2953&gt;=[2]an!$M$37,RANK(D2953,$D2953:$D2953)+COUNTIFS($D$2:D2953,D2953,$F$2:F2953,F2953)-1=1),X2953,
IF(AND(F2953="Peretoe teenus",H2953&lt;[2]an!$M$37,S2953&lt;&gt;"kahepoolne vajaduspõhine",RANK(D2953,$D2953:$D2953)+COUNTIFS($D$2:D2953,D2953,$F$2:F2953,F2953)-1=1),X2953,
IF(AND(F2953="Peretoe teenus",H2953&lt;[2]an!$M$37,S2953&lt;&gt;"kahepoolne vajaduspõhine",RANK(D2953,$D2953:$D2953)+COUNTIFS($D$2:D2953,D2953,$F$2:F2953,F2953)-1&gt;1),"",
IF(AND(F2953="Peretoe teenus",H2953&lt;[2]an!$M$37,S2953="kahepoolne vajaduspõhine",U2953="",RANK(D2953,$D2953:$D2953)+COUNTIFS($D$2:D2953,D2953,$F$2:F2953,F2953)-1=1),X2953,
IF(AND(F2953="Peretoe teenus",H2953&lt;[2]an!$M$37,S2953="kahepoolne vajaduspõhine",U2953="",RANK(D2953,$D2953:$D2953)+COUNTIFS($D$2:D2953,D2953,$F$2:F2953,F2953)-1&gt;1),"",
IF(AND(F2953="Peretoe teenus",H2953&lt;[2]an!$M$37,S2953="kahepoolne vajaduspõhine",U2953&lt;[2]an!$M$37,RANK(D2953,$D2953:$D2953)+COUNTIFS($D$2:D2953,D2953,$F$2:F2953,F2953)-1=1),X2953,
IF(AND(F2953="Peretoe teenus",H2953&lt;[2]an!$M$37,S2953="kahepoolne vajaduspõhine",U2953&lt;[2]an!$M$37,RANK(D2953,$D2953:$D2953)+COUNTIFS($D$2:D2953,D2953,$F$2:F2953,F2953)-1&gt;1),"",
IF(AND(F2953="Peretoe teenus",H2953&lt;[2]an!$M$37,S2953="kahepoolne vajaduspõhine",U2953&gt;=[2]an!$M$37,U2953&lt;=[2]an!$M$38,RANK(D2953,$D2953:$D2953)+COUNTIFS($D$2:D2953,D2953,$F$2:F2953,F2953)-1=1),
((EOMONTH(U2953,0)-U2953+1)*X2953)/DAY(EOMONTH(U2953,0))+(DAY(U2953)-1)*100/DAY(EOMONTH(U2953,0)),
IF(AND(F2953="Peretoe teenus",H2953&lt;[2]an!$M$37,S2953="kahepoolne vajaduspõhine",U2953&gt;=[2]an!$M$37,U2953&lt;=[2]an!$M$38,RANK(D2953,$D2953:$D2953)+COUNTIFS($D$2:D2953,D2953,$F$2:F2953,F2953)-1&gt;1),"",
IF(AND(F2953="Peretoe teenus",H2953&lt;[2]an!$M$37,S2953="kahepoolne vajaduspõhine",U2953&gt;[2]an!$M$38,RANK(D2953,$D2953:$D2953)+COUNTIFS($D$2:D2953,D2953,$F$2:F2953,F2953)-1=1),X2953,
IF(AND(F2953="Peretoe teenus",H2953&lt;[2]an!$M$37,S2953="kahepoolne vajaduspõhine",U2953&gt;[2]an!$M$38,RANK(D2953,$D2953:$D2953)+COUNTIFS($D$2:D2953,D2953,$F$2:F2953,F2953)-1&gt;1),"",X2953*W2953)))))))))))))),"")</f>
        <v/>
      </c>
      <c r="Z2953" s="18" t="str">
        <f t="shared" si="139"/>
        <v/>
      </c>
      <c r="AA2953" s="19" t="str">
        <f>IFERROR(VLOOKUP(E2953,[2]an!$A$3:$B$81,2,FALSE),"")</f>
        <v/>
      </c>
      <c r="AB2953" s="19" t="str">
        <f>IFERROR(VLOOKUP(AA2953,[2]an!$C$2:$D$16,2,FALSE),"")</f>
        <v/>
      </c>
      <c r="AC2953" s="20"/>
      <c r="AD2953" s="21" t="str">
        <f>IF(A2953=[2]an!$F$36,VLOOKUP([2]an!$F$36,[2]an!$F$36:$H$36,3,FALSE),IF(A2953=[2]an!$F$35,VLOOKUP([2]an!$F$35,[2]an!$F$35:$H$35,3,FALSE),IF(A2953=[2]an!$F$33,VLOOKUP([2]an!$F$33,[2]an!$F$33:$H$33,3,FALSE),IF(A2953=[2]an!$F$31,VLOOKUP([2]an!$F$31,[2]an!$F$31:$H$31,3,FALSE),""))))</f>
        <v/>
      </c>
    </row>
    <row r="2954" spans="6:30" x14ac:dyDescent="0.2">
      <c r="F2954" s="10"/>
      <c r="G2954" s="8" t="str">
        <f t="shared" si="140"/>
        <v/>
      </c>
      <c r="H2954" s="13"/>
      <c r="K2954" s="13"/>
      <c r="L2954" s="10"/>
      <c r="M2954" s="10"/>
      <c r="S2954" s="8" t="str">
        <f>IFERROR(VLOOKUP(D2954,[1]peretoe_teenus!$A$2:$L$2000,5,FALSE),"")</f>
        <v/>
      </c>
      <c r="U2954" s="13"/>
      <c r="V2954" s="15" t="str" cm="1">
        <f t="array" ref="V2954">IFERROR(IF(AND(F2954="Tugigrupp",RANK(K2954,$K2954:$K2954)+COUNTIFS($K$2:K2954,K2954,$L$2:L2954,L2954,$M$2:M2954,M2954,$I$2:I2954,I2954,$G$2:G2954,G2954,$F$2:F2954,F2954)-1=1),SUMPRODUCT(($F$2:$F$4154=F2954)*($G$2:$G$4154=G2954)*($K$2:$K$4154=K2954)*($I$2:$I$4154=I2954)*($L$2:$L$4154=L2954)*($M$2:$M$4154=M2954)),""),"")</f>
        <v/>
      </c>
      <c r="W2954" s="15" t="str">
        <f t="shared" si="138"/>
        <v/>
      </c>
      <c r="X2954" s="16" t="str">
        <f>IF(AND(A2954=[2]an!$G$38,F2954=[2]an!$E$40),[2]an!$G$40,IF(AND(A2954=[2]an!$G$38,F2954=[2]an!$E$41),[2]an!$G$41,IF(AND(A2954=[2]an!$G$38,F2954=[2]an!$E$39,H2954&gt;=[2]an!$M$37),[2]an!$G$39,
IF(AND(A2954=[2]an!$G$38,F2954=[2]an!$E$39,H2954&lt;[2]an!$M$37,S2954="kahepoolne vajaduspõhine",U2954=""),[2]an!$M$40,
IF(AND(A2954=[2]an!$G$38,F2954=[2]an!$E$39,H2954&lt;[2]an!$M$37,S2954="kahepoolne vajaduspõhine",U2954&lt;&gt;""),[2]an!$G$39,
IF(AND(A2954=[2]an!$G$38,F2954=[2]an!$E$39,H2954&lt;[2]an!$M$37,S2954&lt;&gt;"kahepoolne vajaduspõhine"),[2]an!$G$39,
IF(AND(A2954=[2]an!$G$38,F2954=[2]an!$E$42),[2]an!$G$42,
IF(AND(A2954=[2]an!$H$38,F2954=[2]an!$E$40),[2]an!$H$40,IF(AND(A2954=[2]an!$H$38,F2954=[2]an!$E$41),[2]an!$H$41,IF(AND(A2954=[2]an!$H$38,F2954=[2]an!$E$39,H2954&gt;=[2]an!$M$37),[2]an!$H$39,
IF(AND(A2954=[2]an!$H$38,F2954=[2]an!$E$39,H2954&lt;[2]an!$M$37,S2954="kahepoolne vajaduspõhine",U2954=""),[2]an!$M$40,
IF(AND(A2954=[2]an!$H$38,F2954=[2]an!$E$39,H2954&lt;[2]an!$M$37,S2954="kahepoolne vajaduspõhine",U2954&lt;&gt;""),[2]an!$H$39,
IF(AND(A2954=[2]an!$H$38,F2954=[2]an!$E$39,H2954&lt;[2]an!$M$37,S2954&lt;&gt;"kahepoolne vajaduspõhine"),[2]an!$H$39,
IF(AND(A2954=[2]an!$H$38,F2954=[2]an!$E$42),[2]an!$H$42,
IF(AND(A2954=[2]an!$I$38,F2954=[2]an!$E$40),[2]an!$I$40,IF(AND(A2954=[2]an!$I$38,F2954=[2]an!$E$41),[2]an!$I$41,IF(AND(A2954=[2]an!$I$38,F2954=[2]an!$E$39,H2954&gt;=[2]an!$M$37),[2]an!$I$39,
IF(AND(A2954=[2]an!$I$38,F2954=[2]an!$E$39,H2954&lt;[2]an!$M$37,S2954="kahepoolne vajaduspõhine",U2954=""),[2]an!$M$40,
IF(AND(A2954=[2]an!$I$38,F2954=[2]an!$E$39,H2954&lt;[2]an!$M$37,S2954="kahepoolne vajaduspõhine",U2954&lt;&gt;""),[2]an!$I$39,
IF(AND(A2954=[2]an!$I$38,F2954=[2]an!$E$39,H2954&lt;[2]an!$M$37,S2954&lt;&gt;"kahepoolne vajaduspõhine"),[2]an!$I$39,
IF(AND(A2954=[2]an!$I$38,F2954=[2]an!$E$42),[2]an!$I$42,
IF(AND(A2954=[2]an!$J$38,F2954=[2]an!$E$40),[2]an!$J$40,IF(AND(A2954=[2]an!$J$38,F2954=[2]an!$E$41),[2]an!$J$41,IF(AND(A2954=[2]an!$J$38,F2954=[2]an!$E$39,H2954&gt;=[2]an!$M$37),[2]an!$J$39,
IF(AND(A2954=[2]an!$J$38,F2954=[2]an!$E$39,H2954&lt;[2]an!$M$37,S2954="kahepoolne vajaduspõhine",U2954=""),[2]an!$M$40,
IF(AND(A2954=[2]an!$J$38,F2954=[2]an!$E$39,H2954&lt;[2]an!$M$37,S2954="kahepoolne vajaduspõhine",U2954&lt;&gt;""),[2]an!$J$39,
IF(AND(A2954=[2]an!$J$38,F2954=[2]an!$E$39,H2954&lt;[2]an!$M$37,S2954&lt;&gt;"kahepoolne vajaduspõhine"),[2]an!$J$39,
IF(AND(A2954=[2]an!$J$38,F2954=[2]an!$E$42),[2]an!$J$42,""))))))))))))))))))))))))))))</f>
        <v/>
      </c>
      <c r="Y2954" s="17" t="str">
        <f>IFERROR(IF(F2954="Tugigrupp",0,
IF(AND(F2954="Peretoe teenus",H2954&gt;=[2]an!$M$37,RANK(D2954,$D2954:$D2954)+COUNTIFS($D$2:D2954,D2954,$F$2:F2954,F2954)-1&gt;1),"",
IF(AND(F2954="Peretoe teenus",H2954&gt;=[2]an!$M$37,RANK(D2954,$D2954:$D2954)+COUNTIFS($D$2:D2954,D2954,$F$2:F2954,F2954)-1=1,MONTH(H2954)=MONTH(K2954)=TRUE,YEAR(H2954)=YEAR(K2954)=TRUE),((EOMONTH(H2954,0)-H2954+1)*X2954)/DAY(EOMONTH(H2954,0)),
IF(AND(F2954="Peretoe teenus",H2954&gt;=[2]an!$M$37,RANK(D2954,$D2954:$D2954)+COUNTIFS($D$2:D2954,D2954,$F$2:F2954,F2954)-1=1),X2954,
IF(AND(F2954="Peretoe teenus",H2954&lt;[2]an!$M$37,S2954&lt;&gt;"kahepoolne vajaduspõhine",RANK(D2954,$D2954:$D2954)+COUNTIFS($D$2:D2954,D2954,$F$2:F2954,F2954)-1=1),X2954,
IF(AND(F2954="Peretoe teenus",H2954&lt;[2]an!$M$37,S2954&lt;&gt;"kahepoolne vajaduspõhine",RANK(D2954,$D2954:$D2954)+COUNTIFS($D$2:D2954,D2954,$F$2:F2954,F2954)-1&gt;1),"",
IF(AND(F2954="Peretoe teenus",H2954&lt;[2]an!$M$37,S2954="kahepoolne vajaduspõhine",U2954="",RANK(D2954,$D2954:$D2954)+COUNTIFS($D$2:D2954,D2954,$F$2:F2954,F2954)-1=1),X2954,
IF(AND(F2954="Peretoe teenus",H2954&lt;[2]an!$M$37,S2954="kahepoolne vajaduspõhine",U2954="",RANK(D2954,$D2954:$D2954)+COUNTIFS($D$2:D2954,D2954,$F$2:F2954,F2954)-1&gt;1),"",
IF(AND(F2954="Peretoe teenus",H2954&lt;[2]an!$M$37,S2954="kahepoolne vajaduspõhine",U2954&lt;[2]an!$M$37,RANK(D2954,$D2954:$D2954)+COUNTIFS($D$2:D2954,D2954,$F$2:F2954,F2954)-1=1),X2954,
IF(AND(F2954="Peretoe teenus",H2954&lt;[2]an!$M$37,S2954="kahepoolne vajaduspõhine",U2954&lt;[2]an!$M$37,RANK(D2954,$D2954:$D2954)+COUNTIFS($D$2:D2954,D2954,$F$2:F2954,F2954)-1&gt;1),"",
IF(AND(F2954="Peretoe teenus",H2954&lt;[2]an!$M$37,S2954="kahepoolne vajaduspõhine",U2954&gt;=[2]an!$M$37,U2954&lt;=[2]an!$M$38,RANK(D2954,$D2954:$D2954)+COUNTIFS($D$2:D2954,D2954,$F$2:F2954,F2954)-1=1),
((EOMONTH(U2954,0)-U2954+1)*X2954)/DAY(EOMONTH(U2954,0))+(DAY(U2954)-1)*100/DAY(EOMONTH(U2954,0)),
IF(AND(F2954="Peretoe teenus",H2954&lt;[2]an!$M$37,S2954="kahepoolne vajaduspõhine",U2954&gt;=[2]an!$M$37,U2954&lt;=[2]an!$M$38,RANK(D2954,$D2954:$D2954)+COUNTIFS($D$2:D2954,D2954,$F$2:F2954,F2954)-1&gt;1),"",
IF(AND(F2954="Peretoe teenus",H2954&lt;[2]an!$M$37,S2954="kahepoolne vajaduspõhine",U2954&gt;[2]an!$M$38,RANK(D2954,$D2954:$D2954)+COUNTIFS($D$2:D2954,D2954,$F$2:F2954,F2954)-1=1),X2954,
IF(AND(F2954="Peretoe teenus",H2954&lt;[2]an!$M$37,S2954="kahepoolne vajaduspõhine",U2954&gt;[2]an!$M$38,RANK(D2954,$D2954:$D2954)+COUNTIFS($D$2:D2954,D2954,$F$2:F2954,F2954)-1&gt;1),"",X2954*W2954)))))))))))))),"")</f>
        <v/>
      </c>
      <c r="Z2954" s="18" t="str">
        <f t="shared" si="139"/>
        <v/>
      </c>
      <c r="AA2954" s="19" t="str">
        <f>IFERROR(VLOOKUP(E2954,[2]an!$A$3:$B$81,2,FALSE),"")</f>
        <v/>
      </c>
      <c r="AB2954" s="19" t="str">
        <f>IFERROR(VLOOKUP(AA2954,[2]an!$C$2:$D$16,2,FALSE),"")</f>
        <v/>
      </c>
      <c r="AC2954" s="20"/>
      <c r="AD2954" s="21" t="str">
        <f>IF(A2954=[2]an!$F$36,VLOOKUP([2]an!$F$36,[2]an!$F$36:$H$36,3,FALSE),IF(A2954=[2]an!$F$35,VLOOKUP([2]an!$F$35,[2]an!$F$35:$H$35,3,FALSE),IF(A2954=[2]an!$F$33,VLOOKUP([2]an!$F$33,[2]an!$F$33:$H$33,3,FALSE),IF(A2954=[2]an!$F$31,VLOOKUP([2]an!$F$31,[2]an!$F$31:$H$31,3,FALSE),""))))</f>
        <v/>
      </c>
    </row>
    <row r="2955" spans="6:30" x14ac:dyDescent="0.2">
      <c r="F2955" s="10"/>
      <c r="G2955" s="8" t="str">
        <f t="shared" si="140"/>
        <v/>
      </c>
      <c r="H2955" s="13"/>
      <c r="K2955" s="13"/>
      <c r="L2955" s="10"/>
      <c r="M2955" s="10"/>
      <c r="S2955" s="8" t="str">
        <f>IFERROR(VLOOKUP(D2955,[1]peretoe_teenus!$A$2:$L$2000,5,FALSE),"")</f>
        <v/>
      </c>
      <c r="U2955" s="13"/>
      <c r="V2955" s="15" t="str" cm="1">
        <f t="array" ref="V2955">IFERROR(IF(AND(F2955="Tugigrupp",RANK(K2955,$K2955:$K2955)+COUNTIFS($K$2:K2955,K2955,$L$2:L2955,L2955,$M$2:M2955,M2955,$I$2:I2955,I2955,$G$2:G2955,G2955,$F$2:F2955,F2955)-1=1),SUMPRODUCT(($F$2:$F$4154=F2955)*($G$2:$G$4154=G2955)*($K$2:$K$4154=K2955)*($I$2:$I$4154=I2955)*($L$2:$L$4154=L2955)*($M$2:$M$4154=M2955)),""),"")</f>
        <v/>
      </c>
      <c r="W2955" s="15" t="str">
        <f t="shared" si="138"/>
        <v/>
      </c>
      <c r="X2955" s="16" t="str">
        <f>IF(AND(A2955=[2]an!$G$38,F2955=[2]an!$E$40),[2]an!$G$40,IF(AND(A2955=[2]an!$G$38,F2955=[2]an!$E$41),[2]an!$G$41,IF(AND(A2955=[2]an!$G$38,F2955=[2]an!$E$39,H2955&gt;=[2]an!$M$37),[2]an!$G$39,
IF(AND(A2955=[2]an!$G$38,F2955=[2]an!$E$39,H2955&lt;[2]an!$M$37,S2955="kahepoolne vajaduspõhine",U2955=""),[2]an!$M$40,
IF(AND(A2955=[2]an!$G$38,F2955=[2]an!$E$39,H2955&lt;[2]an!$M$37,S2955="kahepoolne vajaduspõhine",U2955&lt;&gt;""),[2]an!$G$39,
IF(AND(A2955=[2]an!$G$38,F2955=[2]an!$E$39,H2955&lt;[2]an!$M$37,S2955&lt;&gt;"kahepoolne vajaduspõhine"),[2]an!$G$39,
IF(AND(A2955=[2]an!$G$38,F2955=[2]an!$E$42),[2]an!$G$42,
IF(AND(A2955=[2]an!$H$38,F2955=[2]an!$E$40),[2]an!$H$40,IF(AND(A2955=[2]an!$H$38,F2955=[2]an!$E$41),[2]an!$H$41,IF(AND(A2955=[2]an!$H$38,F2955=[2]an!$E$39,H2955&gt;=[2]an!$M$37),[2]an!$H$39,
IF(AND(A2955=[2]an!$H$38,F2955=[2]an!$E$39,H2955&lt;[2]an!$M$37,S2955="kahepoolne vajaduspõhine",U2955=""),[2]an!$M$40,
IF(AND(A2955=[2]an!$H$38,F2955=[2]an!$E$39,H2955&lt;[2]an!$M$37,S2955="kahepoolne vajaduspõhine",U2955&lt;&gt;""),[2]an!$H$39,
IF(AND(A2955=[2]an!$H$38,F2955=[2]an!$E$39,H2955&lt;[2]an!$M$37,S2955&lt;&gt;"kahepoolne vajaduspõhine"),[2]an!$H$39,
IF(AND(A2955=[2]an!$H$38,F2955=[2]an!$E$42),[2]an!$H$42,
IF(AND(A2955=[2]an!$I$38,F2955=[2]an!$E$40),[2]an!$I$40,IF(AND(A2955=[2]an!$I$38,F2955=[2]an!$E$41),[2]an!$I$41,IF(AND(A2955=[2]an!$I$38,F2955=[2]an!$E$39,H2955&gt;=[2]an!$M$37),[2]an!$I$39,
IF(AND(A2955=[2]an!$I$38,F2955=[2]an!$E$39,H2955&lt;[2]an!$M$37,S2955="kahepoolne vajaduspõhine",U2955=""),[2]an!$M$40,
IF(AND(A2955=[2]an!$I$38,F2955=[2]an!$E$39,H2955&lt;[2]an!$M$37,S2955="kahepoolne vajaduspõhine",U2955&lt;&gt;""),[2]an!$I$39,
IF(AND(A2955=[2]an!$I$38,F2955=[2]an!$E$39,H2955&lt;[2]an!$M$37,S2955&lt;&gt;"kahepoolne vajaduspõhine"),[2]an!$I$39,
IF(AND(A2955=[2]an!$I$38,F2955=[2]an!$E$42),[2]an!$I$42,
IF(AND(A2955=[2]an!$J$38,F2955=[2]an!$E$40),[2]an!$J$40,IF(AND(A2955=[2]an!$J$38,F2955=[2]an!$E$41),[2]an!$J$41,IF(AND(A2955=[2]an!$J$38,F2955=[2]an!$E$39,H2955&gt;=[2]an!$M$37),[2]an!$J$39,
IF(AND(A2955=[2]an!$J$38,F2955=[2]an!$E$39,H2955&lt;[2]an!$M$37,S2955="kahepoolne vajaduspõhine",U2955=""),[2]an!$M$40,
IF(AND(A2955=[2]an!$J$38,F2955=[2]an!$E$39,H2955&lt;[2]an!$M$37,S2955="kahepoolne vajaduspõhine",U2955&lt;&gt;""),[2]an!$J$39,
IF(AND(A2955=[2]an!$J$38,F2955=[2]an!$E$39,H2955&lt;[2]an!$M$37,S2955&lt;&gt;"kahepoolne vajaduspõhine"),[2]an!$J$39,
IF(AND(A2955=[2]an!$J$38,F2955=[2]an!$E$42),[2]an!$J$42,""))))))))))))))))))))))))))))</f>
        <v/>
      </c>
      <c r="Y2955" s="17" t="str">
        <f>IFERROR(IF(F2955="Tugigrupp",0,
IF(AND(F2955="Peretoe teenus",H2955&gt;=[2]an!$M$37,RANK(D2955,$D2955:$D2955)+COUNTIFS($D$2:D2955,D2955,$F$2:F2955,F2955)-1&gt;1),"",
IF(AND(F2955="Peretoe teenus",H2955&gt;=[2]an!$M$37,RANK(D2955,$D2955:$D2955)+COUNTIFS($D$2:D2955,D2955,$F$2:F2955,F2955)-1=1,MONTH(H2955)=MONTH(K2955)=TRUE,YEAR(H2955)=YEAR(K2955)=TRUE),((EOMONTH(H2955,0)-H2955+1)*X2955)/DAY(EOMONTH(H2955,0)),
IF(AND(F2955="Peretoe teenus",H2955&gt;=[2]an!$M$37,RANK(D2955,$D2955:$D2955)+COUNTIFS($D$2:D2955,D2955,$F$2:F2955,F2955)-1=1),X2955,
IF(AND(F2955="Peretoe teenus",H2955&lt;[2]an!$M$37,S2955&lt;&gt;"kahepoolne vajaduspõhine",RANK(D2955,$D2955:$D2955)+COUNTIFS($D$2:D2955,D2955,$F$2:F2955,F2955)-1=1),X2955,
IF(AND(F2955="Peretoe teenus",H2955&lt;[2]an!$M$37,S2955&lt;&gt;"kahepoolne vajaduspõhine",RANK(D2955,$D2955:$D2955)+COUNTIFS($D$2:D2955,D2955,$F$2:F2955,F2955)-1&gt;1),"",
IF(AND(F2955="Peretoe teenus",H2955&lt;[2]an!$M$37,S2955="kahepoolne vajaduspõhine",U2955="",RANK(D2955,$D2955:$D2955)+COUNTIFS($D$2:D2955,D2955,$F$2:F2955,F2955)-1=1),X2955,
IF(AND(F2955="Peretoe teenus",H2955&lt;[2]an!$M$37,S2955="kahepoolne vajaduspõhine",U2955="",RANK(D2955,$D2955:$D2955)+COUNTIFS($D$2:D2955,D2955,$F$2:F2955,F2955)-1&gt;1),"",
IF(AND(F2955="Peretoe teenus",H2955&lt;[2]an!$M$37,S2955="kahepoolne vajaduspõhine",U2955&lt;[2]an!$M$37,RANK(D2955,$D2955:$D2955)+COUNTIFS($D$2:D2955,D2955,$F$2:F2955,F2955)-1=1),X2955,
IF(AND(F2955="Peretoe teenus",H2955&lt;[2]an!$M$37,S2955="kahepoolne vajaduspõhine",U2955&lt;[2]an!$M$37,RANK(D2955,$D2955:$D2955)+COUNTIFS($D$2:D2955,D2955,$F$2:F2955,F2955)-1&gt;1),"",
IF(AND(F2955="Peretoe teenus",H2955&lt;[2]an!$M$37,S2955="kahepoolne vajaduspõhine",U2955&gt;=[2]an!$M$37,U2955&lt;=[2]an!$M$38,RANK(D2955,$D2955:$D2955)+COUNTIFS($D$2:D2955,D2955,$F$2:F2955,F2955)-1=1),
((EOMONTH(U2955,0)-U2955+1)*X2955)/DAY(EOMONTH(U2955,0))+(DAY(U2955)-1)*100/DAY(EOMONTH(U2955,0)),
IF(AND(F2955="Peretoe teenus",H2955&lt;[2]an!$M$37,S2955="kahepoolne vajaduspõhine",U2955&gt;=[2]an!$M$37,U2955&lt;=[2]an!$M$38,RANK(D2955,$D2955:$D2955)+COUNTIFS($D$2:D2955,D2955,$F$2:F2955,F2955)-1&gt;1),"",
IF(AND(F2955="Peretoe teenus",H2955&lt;[2]an!$M$37,S2955="kahepoolne vajaduspõhine",U2955&gt;[2]an!$M$38,RANK(D2955,$D2955:$D2955)+COUNTIFS($D$2:D2955,D2955,$F$2:F2955,F2955)-1=1),X2955,
IF(AND(F2955="Peretoe teenus",H2955&lt;[2]an!$M$37,S2955="kahepoolne vajaduspõhine",U2955&gt;[2]an!$M$38,RANK(D2955,$D2955:$D2955)+COUNTIFS($D$2:D2955,D2955,$F$2:F2955,F2955)-1&gt;1),"",X2955*W2955)))))))))))))),"")</f>
        <v/>
      </c>
      <c r="Z2955" s="18" t="str">
        <f t="shared" si="139"/>
        <v/>
      </c>
      <c r="AA2955" s="19" t="str">
        <f>IFERROR(VLOOKUP(E2955,[2]an!$A$3:$B$81,2,FALSE),"")</f>
        <v/>
      </c>
      <c r="AB2955" s="19" t="str">
        <f>IFERROR(VLOOKUP(AA2955,[2]an!$C$2:$D$16,2,FALSE),"")</f>
        <v/>
      </c>
      <c r="AC2955" s="20"/>
      <c r="AD2955" s="21" t="str">
        <f>IF(A2955=[2]an!$F$36,VLOOKUP([2]an!$F$36,[2]an!$F$36:$H$36,3,FALSE),IF(A2955=[2]an!$F$35,VLOOKUP([2]an!$F$35,[2]an!$F$35:$H$35,3,FALSE),IF(A2955=[2]an!$F$33,VLOOKUP([2]an!$F$33,[2]an!$F$33:$H$33,3,FALSE),IF(A2955=[2]an!$F$31,VLOOKUP([2]an!$F$31,[2]an!$F$31:$H$31,3,FALSE),""))))</f>
        <v/>
      </c>
    </row>
    <row r="2956" spans="6:30" x14ac:dyDescent="0.2">
      <c r="F2956" s="10"/>
      <c r="G2956" s="8" t="str">
        <f t="shared" si="140"/>
        <v/>
      </c>
      <c r="H2956" s="13"/>
      <c r="K2956" s="13"/>
      <c r="L2956" s="10"/>
      <c r="M2956" s="10"/>
      <c r="S2956" s="8" t="str">
        <f>IFERROR(VLOOKUP(D2956,[1]peretoe_teenus!$A$2:$L$2000,5,FALSE),"")</f>
        <v/>
      </c>
      <c r="U2956" s="13"/>
      <c r="V2956" s="15" t="str" cm="1">
        <f t="array" ref="V2956">IFERROR(IF(AND(F2956="Tugigrupp",RANK(K2956,$K2956:$K2956)+COUNTIFS($K$2:K2956,K2956,$L$2:L2956,L2956,$M$2:M2956,M2956,$I$2:I2956,I2956,$G$2:G2956,G2956,$F$2:F2956,F2956)-1=1),SUMPRODUCT(($F$2:$F$4154=F2956)*($G$2:$G$4154=G2956)*($K$2:$K$4154=K2956)*($I$2:$I$4154=I2956)*($L$2:$L$4154=L2956)*($M$2:$M$4154=M2956)),""),"")</f>
        <v/>
      </c>
      <c r="W2956" s="15" t="str">
        <f t="shared" si="138"/>
        <v/>
      </c>
      <c r="X2956" s="16" t="str">
        <f>IF(AND(A2956=[2]an!$G$38,F2956=[2]an!$E$40),[2]an!$G$40,IF(AND(A2956=[2]an!$G$38,F2956=[2]an!$E$41),[2]an!$G$41,IF(AND(A2956=[2]an!$G$38,F2956=[2]an!$E$39,H2956&gt;=[2]an!$M$37),[2]an!$G$39,
IF(AND(A2956=[2]an!$G$38,F2956=[2]an!$E$39,H2956&lt;[2]an!$M$37,S2956="kahepoolne vajaduspõhine",U2956=""),[2]an!$M$40,
IF(AND(A2956=[2]an!$G$38,F2956=[2]an!$E$39,H2956&lt;[2]an!$M$37,S2956="kahepoolne vajaduspõhine",U2956&lt;&gt;""),[2]an!$G$39,
IF(AND(A2956=[2]an!$G$38,F2956=[2]an!$E$39,H2956&lt;[2]an!$M$37,S2956&lt;&gt;"kahepoolne vajaduspõhine"),[2]an!$G$39,
IF(AND(A2956=[2]an!$G$38,F2956=[2]an!$E$42),[2]an!$G$42,
IF(AND(A2956=[2]an!$H$38,F2956=[2]an!$E$40),[2]an!$H$40,IF(AND(A2956=[2]an!$H$38,F2956=[2]an!$E$41),[2]an!$H$41,IF(AND(A2956=[2]an!$H$38,F2956=[2]an!$E$39,H2956&gt;=[2]an!$M$37),[2]an!$H$39,
IF(AND(A2956=[2]an!$H$38,F2956=[2]an!$E$39,H2956&lt;[2]an!$M$37,S2956="kahepoolne vajaduspõhine",U2956=""),[2]an!$M$40,
IF(AND(A2956=[2]an!$H$38,F2956=[2]an!$E$39,H2956&lt;[2]an!$M$37,S2956="kahepoolne vajaduspõhine",U2956&lt;&gt;""),[2]an!$H$39,
IF(AND(A2956=[2]an!$H$38,F2956=[2]an!$E$39,H2956&lt;[2]an!$M$37,S2956&lt;&gt;"kahepoolne vajaduspõhine"),[2]an!$H$39,
IF(AND(A2956=[2]an!$H$38,F2956=[2]an!$E$42),[2]an!$H$42,
IF(AND(A2956=[2]an!$I$38,F2956=[2]an!$E$40),[2]an!$I$40,IF(AND(A2956=[2]an!$I$38,F2956=[2]an!$E$41),[2]an!$I$41,IF(AND(A2956=[2]an!$I$38,F2956=[2]an!$E$39,H2956&gt;=[2]an!$M$37),[2]an!$I$39,
IF(AND(A2956=[2]an!$I$38,F2956=[2]an!$E$39,H2956&lt;[2]an!$M$37,S2956="kahepoolne vajaduspõhine",U2956=""),[2]an!$M$40,
IF(AND(A2956=[2]an!$I$38,F2956=[2]an!$E$39,H2956&lt;[2]an!$M$37,S2956="kahepoolne vajaduspõhine",U2956&lt;&gt;""),[2]an!$I$39,
IF(AND(A2956=[2]an!$I$38,F2956=[2]an!$E$39,H2956&lt;[2]an!$M$37,S2956&lt;&gt;"kahepoolne vajaduspõhine"),[2]an!$I$39,
IF(AND(A2956=[2]an!$I$38,F2956=[2]an!$E$42),[2]an!$I$42,
IF(AND(A2956=[2]an!$J$38,F2956=[2]an!$E$40),[2]an!$J$40,IF(AND(A2956=[2]an!$J$38,F2956=[2]an!$E$41),[2]an!$J$41,IF(AND(A2956=[2]an!$J$38,F2956=[2]an!$E$39,H2956&gt;=[2]an!$M$37),[2]an!$J$39,
IF(AND(A2956=[2]an!$J$38,F2956=[2]an!$E$39,H2956&lt;[2]an!$M$37,S2956="kahepoolne vajaduspõhine",U2956=""),[2]an!$M$40,
IF(AND(A2956=[2]an!$J$38,F2956=[2]an!$E$39,H2956&lt;[2]an!$M$37,S2956="kahepoolne vajaduspõhine",U2956&lt;&gt;""),[2]an!$J$39,
IF(AND(A2956=[2]an!$J$38,F2956=[2]an!$E$39,H2956&lt;[2]an!$M$37,S2956&lt;&gt;"kahepoolne vajaduspõhine"),[2]an!$J$39,
IF(AND(A2956=[2]an!$J$38,F2956=[2]an!$E$42),[2]an!$J$42,""))))))))))))))))))))))))))))</f>
        <v/>
      </c>
      <c r="Y2956" s="17" t="str">
        <f>IFERROR(IF(F2956="Tugigrupp",0,
IF(AND(F2956="Peretoe teenus",H2956&gt;=[2]an!$M$37,RANK(D2956,$D2956:$D2956)+COUNTIFS($D$2:D2956,D2956,$F$2:F2956,F2956)-1&gt;1),"",
IF(AND(F2956="Peretoe teenus",H2956&gt;=[2]an!$M$37,RANK(D2956,$D2956:$D2956)+COUNTIFS($D$2:D2956,D2956,$F$2:F2956,F2956)-1=1,MONTH(H2956)=MONTH(K2956)=TRUE,YEAR(H2956)=YEAR(K2956)=TRUE),((EOMONTH(H2956,0)-H2956+1)*X2956)/DAY(EOMONTH(H2956,0)),
IF(AND(F2956="Peretoe teenus",H2956&gt;=[2]an!$M$37,RANK(D2956,$D2956:$D2956)+COUNTIFS($D$2:D2956,D2956,$F$2:F2956,F2956)-1=1),X2956,
IF(AND(F2956="Peretoe teenus",H2956&lt;[2]an!$M$37,S2956&lt;&gt;"kahepoolne vajaduspõhine",RANK(D2956,$D2956:$D2956)+COUNTIFS($D$2:D2956,D2956,$F$2:F2956,F2956)-1=1),X2956,
IF(AND(F2956="Peretoe teenus",H2956&lt;[2]an!$M$37,S2956&lt;&gt;"kahepoolne vajaduspõhine",RANK(D2956,$D2956:$D2956)+COUNTIFS($D$2:D2956,D2956,$F$2:F2956,F2956)-1&gt;1),"",
IF(AND(F2956="Peretoe teenus",H2956&lt;[2]an!$M$37,S2956="kahepoolne vajaduspõhine",U2956="",RANK(D2956,$D2956:$D2956)+COUNTIFS($D$2:D2956,D2956,$F$2:F2956,F2956)-1=1),X2956,
IF(AND(F2956="Peretoe teenus",H2956&lt;[2]an!$M$37,S2956="kahepoolne vajaduspõhine",U2956="",RANK(D2956,$D2956:$D2956)+COUNTIFS($D$2:D2956,D2956,$F$2:F2956,F2956)-1&gt;1),"",
IF(AND(F2956="Peretoe teenus",H2956&lt;[2]an!$M$37,S2956="kahepoolne vajaduspõhine",U2956&lt;[2]an!$M$37,RANK(D2956,$D2956:$D2956)+COUNTIFS($D$2:D2956,D2956,$F$2:F2956,F2956)-1=1),X2956,
IF(AND(F2956="Peretoe teenus",H2956&lt;[2]an!$M$37,S2956="kahepoolne vajaduspõhine",U2956&lt;[2]an!$M$37,RANK(D2956,$D2956:$D2956)+COUNTIFS($D$2:D2956,D2956,$F$2:F2956,F2956)-1&gt;1),"",
IF(AND(F2956="Peretoe teenus",H2956&lt;[2]an!$M$37,S2956="kahepoolne vajaduspõhine",U2956&gt;=[2]an!$M$37,U2956&lt;=[2]an!$M$38,RANK(D2956,$D2956:$D2956)+COUNTIFS($D$2:D2956,D2956,$F$2:F2956,F2956)-1=1),
((EOMONTH(U2956,0)-U2956+1)*X2956)/DAY(EOMONTH(U2956,0))+(DAY(U2956)-1)*100/DAY(EOMONTH(U2956,0)),
IF(AND(F2956="Peretoe teenus",H2956&lt;[2]an!$M$37,S2956="kahepoolne vajaduspõhine",U2956&gt;=[2]an!$M$37,U2956&lt;=[2]an!$M$38,RANK(D2956,$D2956:$D2956)+COUNTIFS($D$2:D2956,D2956,$F$2:F2956,F2956)-1&gt;1),"",
IF(AND(F2956="Peretoe teenus",H2956&lt;[2]an!$M$37,S2956="kahepoolne vajaduspõhine",U2956&gt;[2]an!$M$38,RANK(D2956,$D2956:$D2956)+COUNTIFS($D$2:D2956,D2956,$F$2:F2956,F2956)-1=1),X2956,
IF(AND(F2956="Peretoe teenus",H2956&lt;[2]an!$M$37,S2956="kahepoolne vajaduspõhine",U2956&gt;[2]an!$M$38,RANK(D2956,$D2956:$D2956)+COUNTIFS($D$2:D2956,D2956,$F$2:F2956,F2956)-1&gt;1),"",X2956*W2956)))))))))))))),"")</f>
        <v/>
      </c>
      <c r="Z2956" s="18" t="str">
        <f t="shared" si="139"/>
        <v/>
      </c>
      <c r="AA2956" s="19" t="str">
        <f>IFERROR(VLOOKUP(E2956,[2]an!$A$3:$B$81,2,FALSE),"")</f>
        <v/>
      </c>
      <c r="AB2956" s="19" t="str">
        <f>IFERROR(VLOOKUP(AA2956,[2]an!$C$2:$D$16,2,FALSE),"")</f>
        <v/>
      </c>
      <c r="AC2956" s="20"/>
      <c r="AD2956" s="21" t="str">
        <f>IF(A2956=[2]an!$F$36,VLOOKUP([2]an!$F$36,[2]an!$F$36:$H$36,3,FALSE),IF(A2956=[2]an!$F$35,VLOOKUP([2]an!$F$35,[2]an!$F$35:$H$35,3,FALSE),IF(A2956=[2]an!$F$33,VLOOKUP([2]an!$F$33,[2]an!$F$33:$H$33,3,FALSE),IF(A2956=[2]an!$F$31,VLOOKUP([2]an!$F$31,[2]an!$F$31:$H$31,3,FALSE),""))))</f>
        <v/>
      </c>
    </row>
    <row r="2957" spans="6:30" x14ac:dyDescent="0.2">
      <c r="F2957" s="10"/>
      <c r="G2957" s="8" t="str">
        <f t="shared" si="140"/>
        <v/>
      </c>
      <c r="H2957" s="13"/>
      <c r="K2957" s="13"/>
      <c r="L2957" s="10"/>
      <c r="M2957" s="10"/>
      <c r="S2957" s="8" t="str">
        <f>IFERROR(VLOOKUP(D2957,[1]peretoe_teenus!$A$2:$L$2000,5,FALSE),"")</f>
        <v/>
      </c>
      <c r="U2957" s="13"/>
      <c r="V2957" s="15" t="str" cm="1">
        <f t="array" ref="V2957">IFERROR(IF(AND(F2957="Tugigrupp",RANK(K2957,$K2957:$K2957)+COUNTIFS($K$2:K2957,K2957,$L$2:L2957,L2957,$M$2:M2957,M2957,$I$2:I2957,I2957,$G$2:G2957,G2957,$F$2:F2957,F2957)-1=1),SUMPRODUCT(($F$2:$F$4154=F2957)*($G$2:$G$4154=G2957)*($K$2:$K$4154=K2957)*($I$2:$I$4154=I2957)*($L$2:$L$4154=L2957)*($M$2:$M$4154=M2957)),""),"")</f>
        <v/>
      </c>
      <c r="W2957" s="15" t="str">
        <f t="shared" si="138"/>
        <v/>
      </c>
      <c r="X2957" s="16" t="str">
        <f>IF(AND(A2957=[2]an!$G$38,F2957=[2]an!$E$40),[2]an!$G$40,IF(AND(A2957=[2]an!$G$38,F2957=[2]an!$E$41),[2]an!$G$41,IF(AND(A2957=[2]an!$G$38,F2957=[2]an!$E$39,H2957&gt;=[2]an!$M$37),[2]an!$G$39,
IF(AND(A2957=[2]an!$G$38,F2957=[2]an!$E$39,H2957&lt;[2]an!$M$37,S2957="kahepoolne vajaduspõhine",U2957=""),[2]an!$M$40,
IF(AND(A2957=[2]an!$G$38,F2957=[2]an!$E$39,H2957&lt;[2]an!$M$37,S2957="kahepoolne vajaduspõhine",U2957&lt;&gt;""),[2]an!$G$39,
IF(AND(A2957=[2]an!$G$38,F2957=[2]an!$E$39,H2957&lt;[2]an!$M$37,S2957&lt;&gt;"kahepoolne vajaduspõhine"),[2]an!$G$39,
IF(AND(A2957=[2]an!$G$38,F2957=[2]an!$E$42),[2]an!$G$42,
IF(AND(A2957=[2]an!$H$38,F2957=[2]an!$E$40),[2]an!$H$40,IF(AND(A2957=[2]an!$H$38,F2957=[2]an!$E$41),[2]an!$H$41,IF(AND(A2957=[2]an!$H$38,F2957=[2]an!$E$39,H2957&gt;=[2]an!$M$37),[2]an!$H$39,
IF(AND(A2957=[2]an!$H$38,F2957=[2]an!$E$39,H2957&lt;[2]an!$M$37,S2957="kahepoolne vajaduspõhine",U2957=""),[2]an!$M$40,
IF(AND(A2957=[2]an!$H$38,F2957=[2]an!$E$39,H2957&lt;[2]an!$M$37,S2957="kahepoolne vajaduspõhine",U2957&lt;&gt;""),[2]an!$H$39,
IF(AND(A2957=[2]an!$H$38,F2957=[2]an!$E$39,H2957&lt;[2]an!$M$37,S2957&lt;&gt;"kahepoolne vajaduspõhine"),[2]an!$H$39,
IF(AND(A2957=[2]an!$H$38,F2957=[2]an!$E$42),[2]an!$H$42,
IF(AND(A2957=[2]an!$I$38,F2957=[2]an!$E$40),[2]an!$I$40,IF(AND(A2957=[2]an!$I$38,F2957=[2]an!$E$41),[2]an!$I$41,IF(AND(A2957=[2]an!$I$38,F2957=[2]an!$E$39,H2957&gt;=[2]an!$M$37),[2]an!$I$39,
IF(AND(A2957=[2]an!$I$38,F2957=[2]an!$E$39,H2957&lt;[2]an!$M$37,S2957="kahepoolne vajaduspõhine",U2957=""),[2]an!$M$40,
IF(AND(A2957=[2]an!$I$38,F2957=[2]an!$E$39,H2957&lt;[2]an!$M$37,S2957="kahepoolne vajaduspõhine",U2957&lt;&gt;""),[2]an!$I$39,
IF(AND(A2957=[2]an!$I$38,F2957=[2]an!$E$39,H2957&lt;[2]an!$M$37,S2957&lt;&gt;"kahepoolne vajaduspõhine"),[2]an!$I$39,
IF(AND(A2957=[2]an!$I$38,F2957=[2]an!$E$42),[2]an!$I$42,
IF(AND(A2957=[2]an!$J$38,F2957=[2]an!$E$40),[2]an!$J$40,IF(AND(A2957=[2]an!$J$38,F2957=[2]an!$E$41),[2]an!$J$41,IF(AND(A2957=[2]an!$J$38,F2957=[2]an!$E$39,H2957&gt;=[2]an!$M$37),[2]an!$J$39,
IF(AND(A2957=[2]an!$J$38,F2957=[2]an!$E$39,H2957&lt;[2]an!$M$37,S2957="kahepoolne vajaduspõhine",U2957=""),[2]an!$M$40,
IF(AND(A2957=[2]an!$J$38,F2957=[2]an!$E$39,H2957&lt;[2]an!$M$37,S2957="kahepoolne vajaduspõhine",U2957&lt;&gt;""),[2]an!$J$39,
IF(AND(A2957=[2]an!$J$38,F2957=[2]an!$E$39,H2957&lt;[2]an!$M$37,S2957&lt;&gt;"kahepoolne vajaduspõhine"),[2]an!$J$39,
IF(AND(A2957=[2]an!$J$38,F2957=[2]an!$E$42),[2]an!$J$42,""))))))))))))))))))))))))))))</f>
        <v/>
      </c>
      <c r="Y2957" s="17" t="str">
        <f>IFERROR(IF(F2957="Tugigrupp",0,
IF(AND(F2957="Peretoe teenus",H2957&gt;=[2]an!$M$37,RANK(D2957,$D2957:$D2957)+COUNTIFS($D$2:D2957,D2957,$F$2:F2957,F2957)-1&gt;1),"",
IF(AND(F2957="Peretoe teenus",H2957&gt;=[2]an!$M$37,RANK(D2957,$D2957:$D2957)+COUNTIFS($D$2:D2957,D2957,$F$2:F2957,F2957)-1=1,MONTH(H2957)=MONTH(K2957)=TRUE,YEAR(H2957)=YEAR(K2957)=TRUE),((EOMONTH(H2957,0)-H2957+1)*X2957)/DAY(EOMONTH(H2957,0)),
IF(AND(F2957="Peretoe teenus",H2957&gt;=[2]an!$M$37,RANK(D2957,$D2957:$D2957)+COUNTIFS($D$2:D2957,D2957,$F$2:F2957,F2957)-1=1),X2957,
IF(AND(F2957="Peretoe teenus",H2957&lt;[2]an!$M$37,S2957&lt;&gt;"kahepoolne vajaduspõhine",RANK(D2957,$D2957:$D2957)+COUNTIFS($D$2:D2957,D2957,$F$2:F2957,F2957)-1=1),X2957,
IF(AND(F2957="Peretoe teenus",H2957&lt;[2]an!$M$37,S2957&lt;&gt;"kahepoolne vajaduspõhine",RANK(D2957,$D2957:$D2957)+COUNTIFS($D$2:D2957,D2957,$F$2:F2957,F2957)-1&gt;1),"",
IF(AND(F2957="Peretoe teenus",H2957&lt;[2]an!$M$37,S2957="kahepoolne vajaduspõhine",U2957="",RANK(D2957,$D2957:$D2957)+COUNTIFS($D$2:D2957,D2957,$F$2:F2957,F2957)-1=1),X2957,
IF(AND(F2957="Peretoe teenus",H2957&lt;[2]an!$M$37,S2957="kahepoolne vajaduspõhine",U2957="",RANK(D2957,$D2957:$D2957)+COUNTIFS($D$2:D2957,D2957,$F$2:F2957,F2957)-1&gt;1),"",
IF(AND(F2957="Peretoe teenus",H2957&lt;[2]an!$M$37,S2957="kahepoolne vajaduspõhine",U2957&lt;[2]an!$M$37,RANK(D2957,$D2957:$D2957)+COUNTIFS($D$2:D2957,D2957,$F$2:F2957,F2957)-1=1),X2957,
IF(AND(F2957="Peretoe teenus",H2957&lt;[2]an!$M$37,S2957="kahepoolne vajaduspõhine",U2957&lt;[2]an!$M$37,RANK(D2957,$D2957:$D2957)+COUNTIFS($D$2:D2957,D2957,$F$2:F2957,F2957)-1&gt;1),"",
IF(AND(F2957="Peretoe teenus",H2957&lt;[2]an!$M$37,S2957="kahepoolne vajaduspõhine",U2957&gt;=[2]an!$M$37,U2957&lt;=[2]an!$M$38,RANK(D2957,$D2957:$D2957)+COUNTIFS($D$2:D2957,D2957,$F$2:F2957,F2957)-1=1),
((EOMONTH(U2957,0)-U2957+1)*X2957)/DAY(EOMONTH(U2957,0))+(DAY(U2957)-1)*100/DAY(EOMONTH(U2957,0)),
IF(AND(F2957="Peretoe teenus",H2957&lt;[2]an!$M$37,S2957="kahepoolne vajaduspõhine",U2957&gt;=[2]an!$M$37,U2957&lt;=[2]an!$M$38,RANK(D2957,$D2957:$D2957)+COUNTIFS($D$2:D2957,D2957,$F$2:F2957,F2957)-1&gt;1),"",
IF(AND(F2957="Peretoe teenus",H2957&lt;[2]an!$M$37,S2957="kahepoolne vajaduspõhine",U2957&gt;[2]an!$M$38,RANK(D2957,$D2957:$D2957)+COUNTIFS($D$2:D2957,D2957,$F$2:F2957,F2957)-1=1),X2957,
IF(AND(F2957="Peretoe teenus",H2957&lt;[2]an!$M$37,S2957="kahepoolne vajaduspõhine",U2957&gt;[2]an!$M$38,RANK(D2957,$D2957:$D2957)+COUNTIFS($D$2:D2957,D2957,$F$2:F2957,F2957)-1&gt;1),"",X2957*W2957)))))))))))))),"")</f>
        <v/>
      </c>
      <c r="Z2957" s="18" t="str">
        <f t="shared" si="139"/>
        <v/>
      </c>
      <c r="AA2957" s="19" t="str">
        <f>IFERROR(VLOOKUP(E2957,[2]an!$A$3:$B$81,2,FALSE),"")</f>
        <v/>
      </c>
      <c r="AB2957" s="19" t="str">
        <f>IFERROR(VLOOKUP(AA2957,[2]an!$C$2:$D$16,2,FALSE),"")</f>
        <v/>
      </c>
      <c r="AC2957" s="20"/>
      <c r="AD2957" s="21" t="str">
        <f>IF(A2957=[2]an!$F$36,VLOOKUP([2]an!$F$36,[2]an!$F$36:$H$36,3,FALSE),IF(A2957=[2]an!$F$35,VLOOKUP([2]an!$F$35,[2]an!$F$35:$H$35,3,FALSE),IF(A2957=[2]an!$F$33,VLOOKUP([2]an!$F$33,[2]an!$F$33:$H$33,3,FALSE),IF(A2957=[2]an!$F$31,VLOOKUP([2]an!$F$31,[2]an!$F$31:$H$31,3,FALSE),""))))</f>
        <v/>
      </c>
    </row>
    <row r="2958" spans="6:30" x14ac:dyDescent="0.2">
      <c r="F2958" s="10"/>
      <c r="G2958" s="8" t="str">
        <f t="shared" si="140"/>
        <v/>
      </c>
      <c r="H2958" s="13"/>
      <c r="K2958" s="13"/>
      <c r="L2958" s="10"/>
      <c r="M2958" s="10"/>
      <c r="S2958" s="8" t="str">
        <f>IFERROR(VLOOKUP(D2958,[1]peretoe_teenus!$A$2:$L$2000,5,FALSE),"")</f>
        <v/>
      </c>
      <c r="U2958" s="13"/>
      <c r="V2958" s="15" t="str" cm="1">
        <f t="array" ref="V2958">IFERROR(IF(AND(F2958="Tugigrupp",RANK(K2958,$K2958:$K2958)+COUNTIFS($K$2:K2958,K2958,$L$2:L2958,L2958,$M$2:M2958,M2958,$I$2:I2958,I2958,$G$2:G2958,G2958,$F$2:F2958,F2958)-1=1),SUMPRODUCT(($F$2:$F$4154=F2958)*($G$2:$G$4154=G2958)*($K$2:$K$4154=K2958)*($I$2:$I$4154=I2958)*($L$2:$L$4154=L2958)*($M$2:$M$4154=M2958)),""),"")</f>
        <v/>
      </c>
      <c r="W2958" s="15" t="str">
        <f t="shared" si="138"/>
        <v/>
      </c>
      <c r="X2958" s="16" t="str">
        <f>IF(AND(A2958=[2]an!$G$38,F2958=[2]an!$E$40),[2]an!$G$40,IF(AND(A2958=[2]an!$G$38,F2958=[2]an!$E$41),[2]an!$G$41,IF(AND(A2958=[2]an!$G$38,F2958=[2]an!$E$39,H2958&gt;=[2]an!$M$37),[2]an!$G$39,
IF(AND(A2958=[2]an!$G$38,F2958=[2]an!$E$39,H2958&lt;[2]an!$M$37,S2958="kahepoolne vajaduspõhine",U2958=""),[2]an!$M$40,
IF(AND(A2958=[2]an!$G$38,F2958=[2]an!$E$39,H2958&lt;[2]an!$M$37,S2958="kahepoolne vajaduspõhine",U2958&lt;&gt;""),[2]an!$G$39,
IF(AND(A2958=[2]an!$G$38,F2958=[2]an!$E$39,H2958&lt;[2]an!$M$37,S2958&lt;&gt;"kahepoolne vajaduspõhine"),[2]an!$G$39,
IF(AND(A2958=[2]an!$G$38,F2958=[2]an!$E$42),[2]an!$G$42,
IF(AND(A2958=[2]an!$H$38,F2958=[2]an!$E$40),[2]an!$H$40,IF(AND(A2958=[2]an!$H$38,F2958=[2]an!$E$41),[2]an!$H$41,IF(AND(A2958=[2]an!$H$38,F2958=[2]an!$E$39,H2958&gt;=[2]an!$M$37),[2]an!$H$39,
IF(AND(A2958=[2]an!$H$38,F2958=[2]an!$E$39,H2958&lt;[2]an!$M$37,S2958="kahepoolne vajaduspõhine",U2958=""),[2]an!$M$40,
IF(AND(A2958=[2]an!$H$38,F2958=[2]an!$E$39,H2958&lt;[2]an!$M$37,S2958="kahepoolne vajaduspõhine",U2958&lt;&gt;""),[2]an!$H$39,
IF(AND(A2958=[2]an!$H$38,F2958=[2]an!$E$39,H2958&lt;[2]an!$M$37,S2958&lt;&gt;"kahepoolne vajaduspõhine"),[2]an!$H$39,
IF(AND(A2958=[2]an!$H$38,F2958=[2]an!$E$42),[2]an!$H$42,
IF(AND(A2958=[2]an!$I$38,F2958=[2]an!$E$40),[2]an!$I$40,IF(AND(A2958=[2]an!$I$38,F2958=[2]an!$E$41),[2]an!$I$41,IF(AND(A2958=[2]an!$I$38,F2958=[2]an!$E$39,H2958&gt;=[2]an!$M$37),[2]an!$I$39,
IF(AND(A2958=[2]an!$I$38,F2958=[2]an!$E$39,H2958&lt;[2]an!$M$37,S2958="kahepoolne vajaduspõhine",U2958=""),[2]an!$M$40,
IF(AND(A2958=[2]an!$I$38,F2958=[2]an!$E$39,H2958&lt;[2]an!$M$37,S2958="kahepoolne vajaduspõhine",U2958&lt;&gt;""),[2]an!$I$39,
IF(AND(A2958=[2]an!$I$38,F2958=[2]an!$E$39,H2958&lt;[2]an!$M$37,S2958&lt;&gt;"kahepoolne vajaduspõhine"),[2]an!$I$39,
IF(AND(A2958=[2]an!$I$38,F2958=[2]an!$E$42),[2]an!$I$42,
IF(AND(A2958=[2]an!$J$38,F2958=[2]an!$E$40),[2]an!$J$40,IF(AND(A2958=[2]an!$J$38,F2958=[2]an!$E$41),[2]an!$J$41,IF(AND(A2958=[2]an!$J$38,F2958=[2]an!$E$39,H2958&gt;=[2]an!$M$37),[2]an!$J$39,
IF(AND(A2958=[2]an!$J$38,F2958=[2]an!$E$39,H2958&lt;[2]an!$M$37,S2958="kahepoolne vajaduspõhine",U2958=""),[2]an!$M$40,
IF(AND(A2958=[2]an!$J$38,F2958=[2]an!$E$39,H2958&lt;[2]an!$M$37,S2958="kahepoolne vajaduspõhine",U2958&lt;&gt;""),[2]an!$J$39,
IF(AND(A2958=[2]an!$J$38,F2958=[2]an!$E$39,H2958&lt;[2]an!$M$37,S2958&lt;&gt;"kahepoolne vajaduspõhine"),[2]an!$J$39,
IF(AND(A2958=[2]an!$J$38,F2958=[2]an!$E$42),[2]an!$J$42,""))))))))))))))))))))))))))))</f>
        <v/>
      </c>
      <c r="Y2958" s="17" t="str">
        <f>IFERROR(IF(F2958="Tugigrupp",0,
IF(AND(F2958="Peretoe teenus",H2958&gt;=[2]an!$M$37,RANK(D2958,$D2958:$D2958)+COUNTIFS($D$2:D2958,D2958,$F$2:F2958,F2958)-1&gt;1),"",
IF(AND(F2958="Peretoe teenus",H2958&gt;=[2]an!$M$37,RANK(D2958,$D2958:$D2958)+COUNTIFS($D$2:D2958,D2958,$F$2:F2958,F2958)-1=1,MONTH(H2958)=MONTH(K2958)=TRUE,YEAR(H2958)=YEAR(K2958)=TRUE),((EOMONTH(H2958,0)-H2958+1)*X2958)/DAY(EOMONTH(H2958,0)),
IF(AND(F2958="Peretoe teenus",H2958&gt;=[2]an!$M$37,RANK(D2958,$D2958:$D2958)+COUNTIFS($D$2:D2958,D2958,$F$2:F2958,F2958)-1=1),X2958,
IF(AND(F2958="Peretoe teenus",H2958&lt;[2]an!$M$37,S2958&lt;&gt;"kahepoolne vajaduspõhine",RANK(D2958,$D2958:$D2958)+COUNTIFS($D$2:D2958,D2958,$F$2:F2958,F2958)-1=1),X2958,
IF(AND(F2958="Peretoe teenus",H2958&lt;[2]an!$M$37,S2958&lt;&gt;"kahepoolne vajaduspõhine",RANK(D2958,$D2958:$D2958)+COUNTIFS($D$2:D2958,D2958,$F$2:F2958,F2958)-1&gt;1),"",
IF(AND(F2958="Peretoe teenus",H2958&lt;[2]an!$M$37,S2958="kahepoolne vajaduspõhine",U2958="",RANK(D2958,$D2958:$D2958)+COUNTIFS($D$2:D2958,D2958,$F$2:F2958,F2958)-1=1),X2958,
IF(AND(F2958="Peretoe teenus",H2958&lt;[2]an!$M$37,S2958="kahepoolne vajaduspõhine",U2958="",RANK(D2958,$D2958:$D2958)+COUNTIFS($D$2:D2958,D2958,$F$2:F2958,F2958)-1&gt;1),"",
IF(AND(F2958="Peretoe teenus",H2958&lt;[2]an!$M$37,S2958="kahepoolne vajaduspõhine",U2958&lt;[2]an!$M$37,RANK(D2958,$D2958:$D2958)+COUNTIFS($D$2:D2958,D2958,$F$2:F2958,F2958)-1=1),X2958,
IF(AND(F2958="Peretoe teenus",H2958&lt;[2]an!$M$37,S2958="kahepoolne vajaduspõhine",U2958&lt;[2]an!$M$37,RANK(D2958,$D2958:$D2958)+COUNTIFS($D$2:D2958,D2958,$F$2:F2958,F2958)-1&gt;1),"",
IF(AND(F2958="Peretoe teenus",H2958&lt;[2]an!$M$37,S2958="kahepoolne vajaduspõhine",U2958&gt;=[2]an!$M$37,U2958&lt;=[2]an!$M$38,RANK(D2958,$D2958:$D2958)+COUNTIFS($D$2:D2958,D2958,$F$2:F2958,F2958)-1=1),
((EOMONTH(U2958,0)-U2958+1)*X2958)/DAY(EOMONTH(U2958,0))+(DAY(U2958)-1)*100/DAY(EOMONTH(U2958,0)),
IF(AND(F2958="Peretoe teenus",H2958&lt;[2]an!$M$37,S2958="kahepoolne vajaduspõhine",U2958&gt;=[2]an!$M$37,U2958&lt;=[2]an!$M$38,RANK(D2958,$D2958:$D2958)+COUNTIFS($D$2:D2958,D2958,$F$2:F2958,F2958)-1&gt;1),"",
IF(AND(F2958="Peretoe teenus",H2958&lt;[2]an!$M$37,S2958="kahepoolne vajaduspõhine",U2958&gt;[2]an!$M$38,RANK(D2958,$D2958:$D2958)+COUNTIFS($D$2:D2958,D2958,$F$2:F2958,F2958)-1=1),X2958,
IF(AND(F2958="Peretoe teenus",H2958&lt;[2]an!$M$37,S2958="kahepoolne vajaduspõhine",U2958&gt;[2]an!$M$38,RANK(D2958,$D2958:$D2958)+COUNTIFS($D$2:D2958,D2958,$F$2:F2958,F2958)-1&gt;1),"",X2958*W2958)))))))))))))),"")</f>
        <v/>
      </c>
      <c r="Z2958" s="18" t="str">
        <f t="shared" si="139"/>
        <v/>
      </c>
      <c r="AA2958" s="19" t="str">
        <f>IFERROR(VLOOKUP(E2958,[2]an!$A$3:$B$81,2,FALSE),"")</f>
        <v/>
      </c>
      <c r="AB2958" s="19" t="str">
        <f>IFERROR(VLOOKUP(AA2958,[2]an!$C$2:$D$16,2,FALSE),"")</f>
        <v/>
      </c>
      <c r="AC2958" s="20"/>
      <c r="AD2958" s="21" t="str">
        <f>IF(A2958=[2]an!$F$36,VLOOKUP([2]an!$F$36,[2]an!$F$36:$H$36,3,FALSE),IF(A2958=[2]an!$F$35,VLOOKUP([2]an!$F$35,[2]an!$F$35:$H$35,3,FALSE),IF(A2958=[2]an!$F$33,VLOOKUP([2]an!$F$33,[2]an!$F$33:$H$33,3,FALSE),IF(A2958=[2]an!$F$31,VLOOKUP([2]an!$F$31,[2]an!$F$31:$H$31,3,FALSE),""))))</f>
        <v/>
      </c>
    </row>
    <row r="2959" spans="6:30" x14ac:dyDescent="0.2">
      <c r="F2959" s="10"/>
      <c r="G2959" s="8" t="str">
        <f t="shared" si="140"/>
        <v/>
      </c>
      <c r="H2959" s="13"/>
      <c r="K2959" s="13"/>
      <c r="L2959" s="10"/>
      <c r="M2959" s="10"/>
      <c r="S2959" s="8" t="str">
        <f>IFERROR(VLOOKUP(D2959,[1]peretoe_teenus!$A$2:$L$2000,5,FALSE),"")</f>
        <v/>
      </c>
      <c r="U2959" s="13"/>
      <c r="V2959" s="15" t="str" cm="1">
        <f t="array" ref="V2959">IFERROR(IF(AND(F2959="Tugigrupp",RANK(K2959,$K2959:$K2959)+COUNTIFS($K$2:K2959,K2959,$L$2:L2959,L2959,$M$2:M2959,M2959,$I$2:I2959,I2959,$G$2:G2959,G2959,$F$2:F2959,F2959)-1=1),SUMPRODUCT(($F$2:$F$4154=F2959)*($G$2:$G$4154=G2959)*($K$2:$K$4154=K2959)*($I$2:$I$4154=I2959)*($L$2:$L$4154=L2959)*($M$2:$M$4154=M2959)),""),"")</f>
        <v/>
      </c>
      <c r="W2959" s="15" t="str">
        <f t="shared" si="138"/>
        <v/>
      </c>
      <c r="X2959" s="16" t="str">
        <f>IF(AND(A2959=[2]an!$G$38,F2959=[2]an!$E$40),[2]an!$G$40,IF(AND(A2959=[2]an!$G$38,F2959=[2]an!$E$41),[2]an!$G$41,IF(AND(A2959=[2]an!$G$38,F2959=[2]an!$E$39,H2959&gt;=[2]an!$M$37),[2]an!$G$39,
IF(AND(A2959=[2]an!$G$38,F2959=[2]an!$E$39,H2959&lt;[2]an!$M$37,S2959="kahepoolne vajaduspõhine",U2959=""),[2]an!$M$40,
IF(AND(A2959=[2]an!$G$38,F2959=[2]an!$E$39,H2959&lt;[2]an!$M$37,S2959="kahepoolne vajaduspõhine",U2959&lt;&gt;""),[2]an!$G$39,
IF(AND(A2959=[2]an!$G$38,F2959=[2]an!$E$39,H2959&lt;[2]an!$M$37,S2959&lt;&gt;"kahepoolne vajaduspõhine"),[2]an!$G$39,
IF(AND(A2959=[2]an!$G$38,F2959=[2]an!$E$42),[2]an!$G$42,
IF(AND(A2959=[2]an!$H$38,F2959=[2]an!$E$40),[2]an!$H$40,IF(AND(A2959=[2]an!$H$38,F2959=[2]an!$E$41),[2]an!$H$41,IF(AND(A2959=[2]an!$H$38,F2959=[2]an!$E$39,H2959&gt;=[2]an!$M$37),[2]an!$H$39,
IF(AND(A2959=[2]an!$H$38,F2959=[2]an!$E$39,H2959&lt;[2]an!$M$37,S2959="kahepoolne vajaduspõhine",U2959=""),[2]an!$M$40,
IF(AND(A2959=[2]an!$H$38,F2959=[2]an!$E$39,H2959&lt;[2]an!$M$37,S2959="kahepoolne vajaduspõhine",U2959&lt;&gt;""),[2]an!$H$39,
IF(AND(A2959=[2]an!$H$38,F2959=[2]an!$E$39,H2959&lt;[2]an!$M$37,S2959&lt;&gt;"kahepoolne vajaduspõhine"),[2]an!$H$39,
IF(AND(A2959=[2]an!$H$38,F2959=[2]an!$E$42),[2]an!$H$42,
IF(AND(A2959=[2]an!$I$38,F2959=[2]an!$E$40),[2]an!$I$40,IF(AND(A2959=[2]an!$I$38,F2959=[2]an!$E$41),[2]an!$I$41,IF(AND(A2959=[2]an!$I$38,F2959=[2]an!$E$39,H2959&gt;=[2]an!$M$37),[2]an!$I$39,
IF(AND(A2959=[2]an!$I$38,F2959=[2]an!$E$39,H2959&lt;[2]an!$M$37,S2959="kahepoolne vajaduspõhine",U2959=""),[2]an!$M$40,
IF(AND(A2959=[2]an!$I$38,F2959=[2]an!$E$39,H2959&lt;[2]an!$M$37,S2959="kahepoolne vajaduspõhine",U2959&lt;&gt;""),[2]an!$I$39,
IF(AND(A2959=[2]an!$I$38,F2959=[2]an!$E$39,H2959&lt;[2]an!$M$37,S2959&lt;&gt;"kahepoolne vajaduspõhine"),[2]an!$I$39,
IF(AND(A2959=[2]an!$I$38,F2959=[2]an!$E$42),[2]an!$I$42,
IF(AND(A2959=[2]an!$J$38,F2959=[2]an!$E$40),[2]an!$J$40,IF(AND(A2959=[2]an!$J$38,F2959=[2]an!$E$41),[2]an!$J$41,IF(AND(A2959=[2]an!$J$38,F2959=[2]an!$E$39,H2959&gt;=[2]an!$M$37),[2]an!$J$39,
IF(AND(A2959=[2]an!$J$38,F2959=[2]an!$E$39,H2959&lt;[2]an!$M$37,S2959="kahepoolne vajaduspõhine",U2959=""),[2]an!$M$40,
IF(AND(A2959=[2]an!$J$38,F2959=[2]an!$E$39,H2959&lt;[2]an!$M$37,S2959="kahepoolne vajaduspõhine",U2959&lt;&gt;""),[2]an!$J$39,
IF(AND(A2959=[2]an!$J$38,F2959=[2]an!$E$39,H2959&lt;[2]an!$M$37,S2959&lt;&gt;"kahepoolne vajaduspõhine"),[2]an!$J$39,
IF(AND(A2959=[2]an!$J$38,F2959=[2]an!$E$42),[2]an!$J$42,""))))))))))))))))))))))))))))</f>
        <v/>
      </c>
      <c r="Y2959" s="17" t="str">
        <f>IFERROR(IF(F2959="Tugigrupp",0,
IF(AND(F2959="Peretoe teenus",H2959&gt;=[2]an!$M$37,RANK(D2959,$D2959:$D2959)+COUNTIFS($D$2:D2959,D2959,$F$2:F2959,F2959)-1&gt;1),"",
IF(AND(F2959="Peretoe teenus",H2959&gt;=[2]an!$M$37,RANK(D2959,$D2959:$D2959)+COUNTIFS($D$2:D2959,D2959,$F$2:F2959,F2959)-1=1,MONTH(H2959)=MONTH(K2959)=TRUE,YEAR(H2959)=YEAR(K2959)=TRUE),((EOMONTH(H2959,0)-H2959+1)*X2959)/DAY(EOMONTH(H2959,0)),
IF(AND(F2959="Peretoe teenus",H2959&gt;=[2]an!$M$37,RANK(D2959,$D2959:$D2959)+COUNTIFS($D$2:D2959,D2959,$F$2:F2959,F2959)-1=1),X2959,
IF(AND(F2959="Peretoe teenus",H2959&lt;[2]an!$M$37,S2959&lt;&gt;"kahepoolne vajaduspõhine",RANK(D2959,$D2959:$D2959)+COUNTIFS($D$2:D2959,D2959,$F$2:F2959,F2959)-1=1),X2959,
IF(AND(F2959="Peretoe teenus",H2959&lt;[2]an!$M$37,S2959&lt;&gt;"kahepoolne vajaduspõhine",RANK(D2959,$D2959:$D2959)+COUNTIFS($D$2:D2959,D2959,$F$2:F2959,F2959)-1&gt;1),"",
IF(AND(F2959="Peretoe teenus",H2959&lt;[2]an!$M$37,S2959="kahepoolne vajaduspõhine",U2959="",RANK(D2959,$D2959:$D2959)+COUNTIFS($D$2:D2959,D2959,$F$2:F2959,F2959)-1=1),X2959,
IF(AND(F2959="Peretoe teenus",H2959&lt;[2]an!$M$37,S2959="kahepoolne vajaduspõhine",U2959="",RANK(D2959,$D2959:$D2959)+COUNTIFS($D$2:D2959,D2959,$F$2:F2959,F2959)-1&gt;1),"",
IF(AND(F2959="Peretoe teenus",H2959&lt;[2]an!$M$37,S2959="kahepoolne vajaduspõhine",U2959&lt;[2]an!$M$37,RANK(D2959,$D2959:$D2959)+COUNTIFS($D$2:D2959,D2959,$F$2:F2959,F2959)-1=1),X2959,
IF(AND(F2959="Peretoe teenus",H2959&lt;[2]an!$M$37,S2959="kahepoolne vajaduspõhine",U2959&lt;[2]an!$M$37,RANK(D2959,$D2959:$D2959)+COUNTIFS($D$2:D2959,D2959,$F$2:F2959,F2959)-1&gt;1),"",
IF(AND(F2959="Peretoe teenus",H2959&lt;[2]an!$M$37,S2959="kahepoolne vajaduspõhine",U2959&gt;=[2]an!$M$37,U2959&lt;=[2]an!$M$38,RANK(D2959,$D2959:$D2959)+COUNTIFS($D$2:D2959,D2959,$F$2:F2959,F2959)-1=1),
((EOMONTH(U2959,0)-U2959+1)*X2959)/DAY(EOMONTH(U2959,0))+(DAY(U2959)-1)*100/DAY(EOMONTH(U2959,0)),
IF(AND(F2959="Peretoe teenus",H2959&lt;[2]an!$M$37,S2959="kahepoolne vajaduspõhine",U2959&gt;=[2]an!$M$37,U2959&lt;=[2]an!$M$38,RANK(D2959,$D2959:$D2959)+COUNTIFS($D$2:D2959,D2959,$F$2:F2959,F2959)-1&gt;1),"",
IF(AND(F2959="Peretoe teenus",H2959&lt;[2]an!$M$37,S2959="kahepoolne vajaduspõhine",U2959&gt;[2]an!$M$38,RANK(D2959,$D2959:$D2959)+COUNTIFS($D$2:D2959,D2959,$F$2:F2959,F2959)-1=1),X2959,
IF(AND(F2959="Peretoe teenus",H2959&lt;[2]an!$M$37,S2959="kahepoolne vajaduspõhine",U2959&gt;[2]an!$M$38,RANK(D2959,$D2959:$D2959)+COUNTIFS($D$2:D2959,D2959,$F$2:F2959,F2959)-1&gt;1),"",X2959*W2959)))))))))))))),"")</f>
        <v/>
      </c>
      <c r="Z2959" s="18" t="str">
        <f t="shared" si="139"/>
        <v/>
      </c>
      <c r="AA2959" s="19" t="str">
        <f>IFERROR(VLOOKUP(E2959,[2]an!$A$3:$B$81,2,FALSE),"")</f>
        <v/>
      </c>
      <c r="AB2959" s="19" t="str">
        <f>IFERROR(VLOOKUP(AA2959,[2]an!$C$2:$D$16,2,FALSE),"")</f>
        <v/>
      </c>
      <c r="AC2959" s="20"/>
      <c r="AD2959" s="21" t="str">
        <f>IF(A2959=[2]an!$F$36,VLOOKUP([2]an!$F$36,[2]an!$F$36:$H$36,3,FALSE),IF(A2959=[2]an!$F$35,VLOOKUP([2]an!$F$35,[2]an!$F$35:$H$35,3,FALSE),IF(A2959=[2]an!$F$33,VLOOKUP([2]an!$F$33,[2]an!$F$33:$H$33,3,FALSE),IF(A2959=[2]an!$F$31,VLOOKUP([2]an!$F$31,[2]an!$F$31:$H$31,3,FALSE),""))))</f>
        <v/>
      </c>
    </row>
    <row r="2960" spans="6:30" x14ac:dyDescent="0.2">
      <c r="F2960" s="10"/>
      <c r="G2960" s="8" t="str">
        <f t="shared" si="140"/>
        <v/>
      </c>
      <c r="H2960" s="13"/>
      <c r="K2960" s="13"/>
      <c r="L2960" s="10"/>
      <c r="M2960" s="10"/>
      <c r="S2960" s="8" t="str">
        <f>IFERROR(VLOOKUP(D2960,[1]peretoe_teenus!$A$2:$L$2000,5,FALSE),"")</f>
        <v/>
      </c>
      <c r="U2960" s="13"/>
      <c r="V2960" s="15" t="str" cm="1">
        <f t="array" ref="V2960">IFERROR(IF(AND(F2960="Tugigrupp",RANK(K2960,$K2960:$K2960)+COUNTIFS($K$2:K2960,K2960,$L$2:L2960,L2960,$M$2:M2960,M2960,$I$2:I2960,I2960,$G$2:G2960,G2960,$F$2:F2960,F2960)-1=1),SUMPRODUCT(($F$2:$F$4154=F2960)*($G$2:$G$4154=G2960)*($K$2:$K$4154=K2960)*($I$2:$I$4154=I2960)*($L$2:$L$4154=L2960)*($M$2:$M$4154=M2960)),""),"")</f>
        <v/>
      </c>
      <c r="W2960" s="15" t="str">
        <f t="shared" si="138"/>
        <v/>
      </c>
      <c r="X2960" s="16" t="str">
        <f>IF(AND(A2960=[2]an!$G$38,F2960=[2]an!$E$40),[2]an!$G$40,IF(AND(A2960=[2]an!$G$38,F2960=[2]an!$E$41),[2]an!$G$41,IF(AND(A2960=[2]an!$G$38,F2960=[2]an!$E$39,H2960&gt;=[2]an!$M$37),[2]an!$G$39,
IF(AND(A2960=[2]an!$G$38,F2960=[2]an!$E$39,H2960&lt;[2]an!$M$37,S2960="kahepoolne vajaduspõhine",U2960=""),[2]an!$M$40,
IF(AND(A2960=[2]an!$G$38,F2960=[2]an!$E$39,H2960&lt;[2]an!$M$37,S2960="kahepoolne vajaduspõhine",U2960&lt;&gt;""),[2]an!$G$39,
IF(AND(A2960=[2]an!$G$38,F2960=[2]an!$E$39,H2960&lt;[2]an!$M$37,S2960&lt;&gt;"kahepoolne vajaduspõhine"),[2]an!$G$39,
IF(AND(A2960=[2]an!$G$38,F2960=[2]an!$E$42),[2]an!$G$42,
IF(AND(A2960=[2]an!$H$38,F2960=[2]an!$E$40),[2]an!$H$40,IF(AND(A2960=[2]an!$H$38,F2960=[2]an!$E$41),[2]an!$H$41,IF(AND(A2960=[2]an!$H$38,F2960=[2]an!$E$39,H2960&gt;=[2]an!$M$37),[2]an!$H$39,
IF(AND(A2960=[2]an!$H$38,F2960=[2]an!$E$39,H2960&lt;[2]an!$M$37,S2960="kahepoolne vajaduspõhine",U2960=""),[2]an!$M$40,
IF(AND(A2960=[2]an!$H$38,F2960=[2]an!$E$39,H2960&lt;[2]an!$M$37,S2960="kahepoolne vajaduspõhine",U2960&lt;&gt;""),[2]an!$H$39,
IF(AND(A2960=[2]an!$H$38,F2960=[2]an!$E$39,H2960&lt;[2]an!$M$37,S2960&lt;&gt;"kahepoolne vajaduspõhine"),[2]an!$H$39,
IF(AND(A2960=[2]an!$H$38,F2960=[2]an!$E$42),[2]an!$H$42,
IF(AND(A2960=[2]an!$I$38,F2960=[2]an!$E$40),[2]an!$I$40,IF(AND(A2960=[2]an!$I$38,F2960=[2]an!$E$41),[2]an!$I$41,IF(AND(A2960=[2]an!$I$38,F2960=[2]an!$E$39,H2960&gt;=[2]an!$M$37),[2]an!$I$39,
IF(AND(A2960=[2]an!$I$38,F2960=[2]an!$E$39,H2960&lt;[2]an!$M$37,S2960="kahepoolne vajaduspõhine",U2960=""),[2]an!$M$40,
IF(AND(A2960=[2]an!$I$38,F2960=[2]an!$E$39,H2960&lt;[2]an!$M$37,S2960="kahepoolne vajaduspõhine",U2960&lt;&gt;""),[2]an!$I$39,
IF(AND(A2960=[2]an!$I$38,F2960=[2]an!$E$39,H2960&lt;[2]an!$M$37,S2960&lt;&gt;"kahepoolne vajaduspõhine"),[2]an!$I$39,
IF(AND(A2960=[2]an!$I$38,F2960=[2]an!$E$42),[2]an!$I$42,
IF(AND(A2960=[2]an!$J$38,F2960=[2]an!$E$40),[2]an!$J$40,IF(AND(A2960=[2]an!$J$38,F2960=[2]an!$E$41),[2]an!$J$41,IF(AND(A2960=[2]an!$J$38,F2960=[2]an!$E$39,H2960&gt;=[2]an!$M$37),[2]an!$J$39,
IF(AND(A2960=[2]an!$J$38,F2960=[2]an!$E$39,H2960&lt;[2]an!$M$37,S2960="kahepoolne vajaduspõhine",U2960=""),[2]an!$M$40,
IF(AND(A2960=[2]an!$J$38,F2960=[2]an!$E$39,H2960&lt;[2]an!$M$37,S2960="kahepoolne vajaduspõhine",U2960&lt;&gt;""),[2]an!$J$39,
IF(AND(A2960=[2]an!$J$38,F2960=[2]an!$E$39,H2960&lt;[2]an!$M$37,S2960&lt;&gt;"kahepoolne vajaduspõhine"),[2]an!$J$39,
IF(AND(A2960=[2]an!$J$38,F2960=[2]an!$E$42),[2]an!$J$42,""))))))))))))))))))))))))))))</f>
        <v/>
      </c>
      <c r="Y2960" s="17" t="str">
        <f>IFERROR(IF(F2960="Tugigrupp",0,
IF(AND(F2960="Peretoe teenus",H2960&gt;=[2]an!$M$37,RANK(D2960,$D2960:$D2960)+COUNTIFS($D$2:D2960,D2960,$F$2:F2960,F2960)-1&gt;1),"",
IF(AND(F2960="Peretoe teenus",H2960&gt;=[2]an!$M$37,RANK(D2960,$D2960:$D2960)+COUNTIFS($D$2:D2960,D2960,$F$2:F2960,F2960)-1=1,MONTH(H2960)=MONTH(K2960)=TRUE,YEAR(H2960)=YEAR(K2960)=TRUE),((EOMONTH(H2960,0)-H2960+1)*X2960)/DAY(EOMONTH(H2960,0)),
IF(AND(F2960="Peretoe teenus",H2960&gt;=[2]an!$M$37,RANK(D2960,$D2960:$D2960)+COUNTIFS($D$2:D2960,D2960,$F$2:F2960,F2960)-1=1),X2960,
IF(AND(F2960="Peretoe teenus",H2960&lt;[2]an!$M$37,S2960&lt;&gt;"kahepoolne vajaduspõhine",RANK(D2960,$D2960:$D2960)+COUNTIFS($D$2:D2960,D2960,$F$2:F2960,F2960)-1=1),X2960,
IF(AND(F2960="Peretoe teenus",H2960&lt;[2]an!$M$37,S2960&lt;&gt;"kahepoolne vajaduspõhine",RANK(D2960,$D2960:$D2960)+COUNTIFS($D$2:D2960,D2960,$F$2:F2960,F2960)-1&gt;1),"",
IF(AND(F2960="Peretoe teenus",H2960&lt;[2]an!$M$37,S2960="kahepoolne vajaduspõhine",U2960="",RANK(D2960,$D2960:$D2960)+COUNTIFS($D$2:D2960,D2960,$F$2:F2960,F2960)-1=1),X2960,
IF(AND(F2960="Peretoe teenus",H2960&lt;[2]an!$M$37,S2960="kahepoolne vajaduspõhine",U2960="",RANK(D2960,$D2960:$D2960)+COUNTIFS($D$2:D2960,D2960,$F$2:F2960,F2960)-1&gt;1),"",
IF(AND(F2960="Peretoe teenus",H2960&lt;[2]an!$M$37,S2960="kahepoolne vajaduspõhine",U2960&lt;[2]an!$M$37,RANK(D2960,$D2960:$D2960)+COUNTIFS($D$2:D2960,D2960,$F$2:F2960,F2960)-1=1),X2960,
IF(AND(F2960="Peretoe teenus",H2960&lt;[2]an!$M$37,S2960="kahepoolne vajaduspõhine",U2960&lt;[2]an!$M$37,RANK(D2960,$D2960:$D2960)+COUNTIFS($D$2:D2960,D2960,$F$2:F2960,F2960)-1&gt;1),"",
IF(AND(F2960="Peretoe teenus",H2960&lt;[2]an!$M$37,S2960="kahepoolne vajaduspõhine",U2960&gt;=[2]an!$M$37,U2960&lt;=[2]an!$M$38,RANK(D2960,$D2960:$D2960)+COUNTIFS($D$2:D2960,D2960,$F$2:F2960,F2960)-1=1),
((EOMONTH(U2960,0)-U2960+1)*X2960)/DAY(EOMONTH(U2960,0))+(DAY(U2960)-1)*100/DAY(EOMONTH(U2960,0)),
IF(AND(F2960="Peretoe teenus",H2960&lt;[2]an!$M$37,S2960="kahepoolne vajaduspõhine",U2960&gt;=[2]an!$M$37,U2960&lt;=[2]an!$M$38,RANK(D2960,$D2960:$D2960)+COUNTIFS($D$2:D2960,D2960,$F$2:F2960,F2960)-1&gt;1),"",
IF(AND(F2960="Peretoe teenus",H2960&lt;[2]an!$M$37,S2960="kahepoolne vajaduspõhine",U2960&gt;[2]an!$M$38,RANK(D2960,$D2960:$D2960)+COUNTIFS($D$2:D2960,D2960,$F$2:F2960,F2960)-1=1),X2960,
IF(AND(F2960="Peretoe teenus",H2960&lt;[2]an!$M$37,S2960="kahepoolne vajaduspõhine",U2960&gt;[2]an!$M$38,RANK(D2960,$D2960:$D2960)+COUNTIFS($D$2:D2960,D2960,$F$2:F2960,F2960)-1&gt;1),"",X2960*W2960)))))))))))))),"")</f>
        <v/>
      </c>
      <c r="Z2960" s="18" t="str">
        <f t="shared" si="139"/>
        <v/>
      </c>
      <c r="AA2960" s="19" t="str">
        <f>IFERROR(VLOOKUP(E2960,[2]an!$A$3:$B$81,2,FALSE),"")</f>
        <v/>
      </c>
      <c r="AB2960" s="19" t="str">
        <f>IFERROR(VLOOKUP(AA2960,[2]an!$C$2:$D$16,2,FALSE),"")</f>
        <v/>
      </c>
      <c r="AC2960" s="20"/>
      <c r="AD2960" s="21" t="str">
        <f>IF(A2960=[2]an!$F$36,VLOOKUP([2]an!$F$36,[2]an!$F$36:$H$36,3,FALSE),IF(A2960=[2]an!$F$35,VLOOKUP([2]an!$F$35,[2]an!$F$35:$H$35,3,FALSE),IF(A2960=[2]an!$F$33,VLOOKUP([2]an!$F$33,[2]an!$F$33:$H$33,3,FALSE),IF(A2960=[2]an!$F$31,VLOOKUP([2]an!$F$31,[2]an!$F$31:$H$31,3,FALSE),""))))</f>
        <v/>
      </c>
    </row>
    <row r="2961" spans="6:30" x14ac:dyDescent="0.2">
      <c r="F2961" s="10"/>
      <c r="G2961" s="8" t="str">
        <f t="shared" si="140"/>
        <v/>
      </c>
      <c r="H2961" s="13"/>
      <c r="K2961" s="13"/>
      <c r="L2961" s="10"/>
      <c r="M2961" s="10"/>
      <c r="S2961" s="8" t="str">
        <f>IFERROR(VLOOKUP(D2961,[1]peretoe_teenus!$A$2:$L$2000,5,FALSE),"")</f>
        <v/>
      </c>
      <c r="U2961" s="13"/>
      <c r="V2961" s="15" t="str" cm="1">
        <f t="array" ref="V2961">IFERROR(IF(AND(F2961="Tugigrupp",RANK(K2961,$K2961:$K2961)+COUNTIFS($K$2:K2961,K2961,$L$2:L2961,L2961,$M$2:M2961,M2961,$I$2:I2961,I2961,$G$2:G2961,G2961,$F$2:F2961,F2961)-1=1),SUMPRODUCT(($F$2:$F$4154=F2961)*($G$2:$G$4154=G2961)*($K$2:$K$4154=K2961)*($I$2:$I$4154=I2961)*($L$2:$L$4154=L2961)*($M$2:$M$4154=M2961)),""),"")</f>
        <v/>
      </c>
      <c r="W2961" s="15" t="str">
        <f t="shared" si="138"/>
        <v/>
      </c>
      <c r="X2961" s="16" t="str">
        <f>IF(AND(A2961=[2]an!$G$38,F2961=[2]an!$E$40),[2]an!$G$40,IF(AND(A2961=[2]an!$G$38,F2961=[2]an!$E$41),[2]an!$G$41,IF(AND(A2961=[2]an!$G$38,F2961=[2]an!$E$39,H2961&gt;=[2]an!$M$37),[2]an!$G$39,
IF(AND(A2961=[2]an!$G$38,F2961=[2]an!$E$39,H2961&lt;[2]an!$M$37,S2961="kahepoolne vajaduspõhine",U2961=""),[2]an!$M$40,
IF(AND(A2961=[2]an!$G$38,F2961=[2]an!$E$39,H2961&lt;[2]an!$M$37,S2961="kahepoolne vajaduspõhine",U2961&lt;&gt;""),[2]an!$G$39,
IF(AND(A2961=[2]an!$G$38,F2961=[2]an!$E$39,H2961&lt;[2]an!$M$37,S2961&lt;&gt;"kahepoolne vajaduspõhine"),[2]an!$G$39,
IF(AND(A2961=[2]an!$G$38,F2961=[2]an!$E$42),[2]an!$G$42,
IF(AND(A2961=[2]an!$H$38,F2961=[2]an!$E$40),[2]an!$H$40,IF(AND(A2961=[2]an!$H$38,F2961=[2]an!$E$41),[2]an!$H$41,IF(AND(A2961=[2]an!$H$38,F2961=[2]an!$E$39,H2961&gt;=[2]an!$M$37),[2]an!$H$39,
IF(AND(A2961=[2]an!$H$38,F2961=[2]an!$E$39,H2961&lt;[2]an!$M$37,S2961="kahepoolne vajaduspõhine",U2961=""),[2]an!$M$40,
IF(AND(A2961=[2]an!$H$38,F2961=[2]an!$E$39,H2961&lt;[2]an!$M$37,S2961="kahepoolne vajaduspõhine",U2961&lt;&gt;""),[2]an!$H$39,
IF(AND(A2961=[2]an!$H$38,F2961=[2]an!$E$39,H2961&lt;[2]an!$M$37,S2961&lt;&gt;"kahepoolne vajaduspõhine"),[2]an!$H$39,
IF(AND(A2961=[2]an!$H$38,F2961=[2]an!$E$42),[2]an!$H$42,
IF(AND(A2961=[2]an!$I$38,F2961=[2]an!$E$40),[2]an!$I$40,IF(AND(A2961=[2]an!$I$38,F2961=[2]an!$E$41),[2]an!$I$41,IF(AND(A2961=[2]an!$I$38,F2961=[2]an!$E$39,H2961&gt;=[2]an!$M$37),[2]an!$I$39,
IF(AND(A2961=[2]an!$I$38,F2961=[2]an!$E$39,H2961&lt;[2]an!$M$37,S2961="kahepoolne vajaduspõhine",U2961=""),[2]an!$M$40,
IF(AND(A2961=[2]an!$I$38,F2961=[2]an!$E$39,H2961&lt;[2]an!$M$37,S2961="kahepoolne vajaduspõhine",U2961&lt;&gt;""),[2]an!$I$39,
IF(AND(A2961=[2]an!$I$38,F2961=[2]an!$E$39,H2961&lt;[2]an!$M$37,S2961&lt;&gt;"kahepoolne vajaduspõhine"),[2]an!$I$39,
IF(AND(A2961=[2]an!$I$38,F2961=[2]an!$E$42),[2]an!$I$42,
IF(AND(A2961=[2]an!$J$38,F2961=[2]an!$E$40),[2]an!$J$40,IF(AND(A2961=[2]an!$J$38,F2961=[2]an!$E$41),[2]an!$J$41,IF(AND(A2961=[2]an!$J$38,F2961=[2]an!$E$39,H2961&gt;=[2]an!$M$37),[2]an!$J$39,
IF(AND(A2961=[2]an!$J$38,F2961=[2]an!$E$39,H2961&lt;[2]an!$M$37,S2961="kahepoolne vajaduspõhine",U2961=""),[2]an!$M$40,
IF(AND(A2961=[2]an!$J$38,F2961=[2]an!$E$39,H2961&lt;[2]an!$M$37,S2961="kahepoolne vajaduspõhine",U2961&lt;&gt;""),[2]an!$J$39,
IF(AND(A2961=[2]an!$J$38,F2961=[2]an!$E$39,H2961&lt;[2]an!$M$37,S2961&lt;&gt;"kahepoolne vajaduspõhine"),[2]an!$J$39,
IF(AND(A2961=[2]an!$J$38,F2961=[2]an!$E$42),[2]an!$J$42,""))))))))))))))))))))))))))))</f>
        <v/>
      </c>
      <c r="Y2961" s="17" t="str">
        <f>IFERROR(IF(F2961="Tugigrupp",0,
IF(AND(F2961="Peretoe teenus",H2961&gt;=[2]an!$M$37,RANK(D2961,$D2961:$D2961)+COUNTIFS($D$2:D2961,D2961,$F$2:F2961,F2961)-1&gt;1),"",
IF(AND(F2961="Peretoe teenus",H2961&gt;=[2]an!$M$37,RANK(D2961,$D2961:$D2961)+COUNTIFS($D$2:D2961,D2961,$F$2:F2961,F2961)-1=1,MONTH(H2961)=MONTH(K2961)=TRUE,YEAR(H2961)=YEAR(K2961)=TRUE),((EOMONTH(H2961,0)-H2961+1)*X2961)/DAY(EOMONTH(H2961,0)),
IF(AND(F2961="Peretoe teenus",H2961&gt;=[2]an!$M$37,RANK(D2961,$D2961:$D2961)+COUNTIFS($D$2:D2961,D2961,$F$2:F2961,F2961)-1=1),X2961,
IF(AND(F2961="Peretoe teenus",H2961&lt;[2]an!$M$37,S2961&lt;&gt;"kahepoolne vajaduspõhine",RANK(D2961,$D2961:$D2961)+COUNTIFS($D$2:D2961,D2961,$F$2:F2961,F2961)-1=1),X2961,
IF(AND(F2961="Peretoe teenus",H2961&lt;[2]an!$M$37,S2961&lt;&gt;"kahepoolne vajaduspõhine",RANK(D2961,$D2961:$D2961)+COUNTIFS($D$2:D2961,D2961,$F$2:F2961,F2961)-1&gt;1),"",
IF(AND(F2961="Peretoe teenus",H2961&lt;[2]an!$M$37,S2961="kahepoolne vajaduspõhine",U2961="",RANK(D2961,$D2961:$D2961)+COUNTIFS($D$2:D2961,D2961,$F$2:F2961,F2961)-1=1),X2961,
IF(AND(F2961="Peretoe teenus",H2961&lt;[2]an!$M$37,S2961="kahepoolne vajaduspõhine",U2961="",RANK(D2961,$D2961:$D2961)+COUNTIFS($D$2:D2961,D2961,$F$2:F2961,F2961)-1&gt;1),"",
IF(AND(F2961="Peretoe teenus",H2961&lt;[2]an!$M$37,S2961="kahepoolne vajaduspõhine",U2961&lt;[2]an!$M$37,RANK(D2961,$D2961:$D2961)+COUNTIFS($D$2:D2961,D2961,$F$2:F2961,F2961)-1=1),X2961,
IF(AND(F2961="Peretoe teenus",H2961&lt;[2]an!$M$37,S2961="kahepoolne vajaduspõhine",U2961&lt;[2]an!$M$37,RANK(D2961,$D2961:$D2961)+COUNTIFS($D$2:D2961,D2961,$F$2:F2961,F2961)-1&gt;1),"",
IF(AND(F2961="Peretoe teenus",H2961&lt;[2]an!$M$37,S2961="kahepoolne vajaduspõhine",U2961&gt;=[2]an!$M$37,U2961&lt;=[2]an!$M$38,RANK(D2961,$D2961:$D2961)+COUNTIFS($D$2:D2961,D2961,$F$2:F2961,F2961)-1=1),
((EOMONTH(U2961,0)-U2961+1)*X2961)/DAY(EOMONTH(U2961,0))+(DAY(U2961)-1)*100/DAY(EOMONTH(U2961,0)),
IF(AND(F2961="Peretoe teenus",H2961&lt;[2]an!$M$37,S2961="kahepoolne vajaduspõhine",U2961&gt;=[2]an!$M$37,U2961&lt;=[2]an!$M$38,RANK(D2961,$D2961:$D2961)+COUNTIFS($D$2:D2961,D2961,$F$2:F2961,F2961)-1&gt;1),"",
IF(AND(F2961="Peretoe teenus",H2961&lt;[2]an!$M$37,S2961="kahepoolne vajaduspõhine",U2961&gt;[2]an!$M$38,RANK(D2961,$D2961:$D2961)+COUNTIFS($D$2:D2961,D2961,$F$2:F2961,F2961)-1=1),X2961,
IF(AND(F2961="Peretoe teenus",H2961&lt;[2]an!$M$37,S2961="kahepoolne vajaduspõhine",U2961&gt;[2]an!$M$38,RANK(D2961,$D2961:$D2961)+COUNTIFS($D$2:D2961,D2961,$F$2:F2961,F2961)-1&gt;1),"",X2961*W2961)))))))))))))),"")</f>
        <v/>
      </c>
      <c r="Z2961" s="18" t="str">
        <f t="shared" si="139"/>
        <v/>
      </c>
      <c r="AA2961" s="19" t="str">
        <f>IFERROR(VLOOKUP(E2961,[2]an!$A$3:$B$81,2,FALSE),"")</f>
        <v/>
      </c>
      <c r="AB2961" s="19" t="str">
        <f>IFERROR(VLOOKUP(AA2961,[2]an!$C$2:$D$16,2,FALSE),"")</f>
        <v/>
      </c>
      <c r="AC2961" s="20"/>
      <c r="AD2961" s="21" t="str">
        <f>IF(A2961=[2]an!$F$36,VLOOKUP([2]an!$F$36,[2]an!$F$36:$H$36,3,FALSE),IF(A2961=[2]an!$F$35,VLOOKUP([2]an!$F$35,[2]an!$F$35:$H$35,3,FALSE),IF(A2961=[2]an!$F$33,VLOOKUP([2]an!$F$33,[2]an!$F$33:$H$33,3,FALSE),IF(A2961=[2]an!$F$31,VLOOKUP([2]an!$F$31,[2]an!$F$31:$H$31,3,FALSE),""))))</f>
        <v/>
      </c>
    </row>
    <row r="2962" spans="6:30" x14ac:dyDescent="0.2">
      <c r="F2962" s="10"/>
      <c r="G2962" s="8" t="str">
        <f t="shared" si="140"/>
        <v/>
      </c>
      <c r="H2962" s="13"/>
      <c r="K2962" s="13"/>
      <c r="L2962" s="10"/>
      <c r="M2962" s="10"/>
      <c r="S2962" s="8" t="str">
        <f>IFERROR(VLOOKUP(D2962,[1]peretoe_teenus!$A$2:$L$2000,5,FALSE),"")</f>
        <v/>
      </c>
      <c r="U2962" s="13"/>
      <c r="V2962" s="15" t="str" cm="1">
        <f t="array" ref="V2962">IFERROR(IF(AND(F2962="Tugigrupp",RANK(K2962,$K2962:$K2962)+COUNTIFS($K$2:K2962,K2962,$L$2:L2962,L2962,$M$2:M2962,M2962,$I$2:I2962,I2962,$G$2:G2962,G2962,$F$2:F2962,F2962)-1=1),SUMPRODUCT(($F$2:$F$4154=F2962)*($G$2:$G$4154=G2962)*($K$2:$K$4154=K2962)*($I$2:$I$4154=I2962)*($L$2:$L$4154=L2962)*($M$2:$M$4154=M2962)),""),"")</f>
        <v/>
      </c>
      <c r="W2962" s="15" t="str">
        <f t="shared" si="138"/>
        <v/>
      </c>
      <c r="X2962" s="16" t="str">
        <f>IF(AND(A2962=[2]an!$G$38,F2962=[2]an!$E$40),[2]an!$G$40,IF(AND(A2962=[2]an!$G$38,F2962=[2]an!$E$41),[2]an!$G$41,IF(AND(A2962=[2]an!$G$38,F2962=[2]an!$E$39,H2962&gt;=[2]an!$M$37),[2]an!$G$39,
IF(AND(A2962=[2]an!$G$38,F2962=[2]an!$E$39,H2962&lt;[2]an!$M$37,S2962="kahepoolne vajaduspõhine",U2962=""),[2]an!$M$40,
IF(AND(A2962=[2]an!$G$38,F2962=[2]an!$E$39,H2962&lt;[2]an!$M$37,S2962="kahepoolne vajaduspõhine",U2962&lt;&gt;""),[2]an!$G$39,
IF(AND(A2962=[2]an!$G$38,F2962=[2]an!$E$39,H2962&lt;[2]an!$M$37,S2962&lt;&gt;"kahepoolne vajaduspõhine"),[2]an!$G$39,
IF(AND(A2962=[2]an!$G$38,F2962=[2]an!$E$42),[2]an!$G$42,
IF(AND(A2962=[2]an!$H$38,F2962=[2]an!$E$40),[2]an!$H$40,IF(AND(A2962=[2]an!$H$38,F2962=[2]an!$E$41),[2]an!$H$41,IF(AND(A2962=[2]an!$H$38,F2962=[2]an!$E$39,H2962&gt;=[2]an!$M$37),[2]an!$H$39,
IF(AND(A2962=[2]an!$H$38,F2962=[2]an!$E$39,H2962&lt;[2]an!$M$37,S2962="kahepoolne vajaduspõhine",U2962=""),[2]an!$M$40,
IF(AND(A2962=[2]an!$H$38,F2962=[2]an!$E$39,H2962&lt;[2]an!$M$37,S2962="kahepoolne vajaduspõhine",U2962&lt;&gt;""),[2]an!$H$39,
IF(AND(A2962=[2]an!$H$38,F2962=[2]an!$E$39,H2962&lt;[2]an!$M$37,S2962&lt;&gt;"kahepoolne vajaduspõhine"),[2]an!$H$39,
IF(AND(A2962=[2]an!$H$38,F2962=[2]an!$E$42),[2]an!$H$42,
IF(AND(A2962=[2]an!$I$38,F2962=[2]an!$E$40),[2]an!$I$40,IF(AND(A2962=[2]an!$I$38,F2962=[2]an!$E$41),[2]an!$I$41,IF(AND(A2962=[2]an!$I$38,F2962=[2]an!$E$39,H2962&gt;=[2]an!$M$37),[2]an!$I$39,
IF(AND(A2962=[2]an!$I$38,F2962=[2]an!$E$39,H2962&lt;[2]an!$M$37,S2962="kahepoolne vajaduspõhine",U2962=""),[2]an!$M$40,
IF(AND(A2962=[2]an!$I$38,F2962=[2]an!$E$39,H2962&lt;[2]an!$M$37,S2962="kahepoolne vajaduspõhine",U2962&lt;&gt;""),[2]an!$I$39,
IF(AND(A2962=[2]an!$I$38,F2962=[2]an!$E$39,H2962&lt;[2]an!$M$37,S2962&lt;&gt;"kahepoolne vajaduspõhine"),[2]an!$I$39,
IF(AND(A2962=[2]an!$I$38,F2962=[2]an!$E$42),[2]an!$I$42,
IF(AND(A2962=[2]an!$J$38,F2962=[2]an!$E$40),[2]an!$J$40,IF(AND(A2962=[2]an!$J$38,F2962=[2]an!$E$41),[2]an!$J$41,IF(AND(A2962=[2]an!$J$38,F2962=[2]an!$E$39,H2962&gt;=[2]an!$M$37),[2]an!$J$39,
IF(AND(A2962=[2]an!$J$38,F2962=[2]an!$E$39,H2962&lt;[2]an!$M$37,S2962="kahepoolne vajaduspõhine",U2962=""),[2]an!$M$40,
IF(AND(A2962=[2]an!$J$38,F2962=[2]an!$E$39,H2962&lt;[2]an!$M$37,S2962="kahepoolne vajaduspõhine",U2962&lt;&gt;""),[2]an!$J$39,
IF(AND(A2962=[2]an!$J$38,F2962=[2]an!$E$39,H2962&lt;[2]an!$M$37,S2962&lt;&gt;"kahepoolne vajaduspõhine"),[2]an!$J$39,
IF(AND(A2962=[2]an!$J$38,F2962=[2]an!$E$42),[2]an!$J$42,""))))))))))))))))))))))))))))</f>
        <v/>
      </c>
      <c r="Y2962" s="17" t="str">
        <f>IFERROR(IF(F2962="Tugigrupp",0,
IF(AND(F2962="Peretoe teenus",H2962&gt;=[2]an!$M$37,RANK(D2962,$D2962:$D2962)+COUNTIFS($D$2:D2962,D2962,$F$2:F2962,F2962)-1&gt;1),"",
IF(AND(F2962="Peretoe teenus",H2962&gt;=[2]an!$M$37,RANK(D2962,$D2962:$D2962)+COUNTIFS($D$2:D2962,D2962,$F$2:F2962,F2962)-1=1,MONTH(H2962)=MONTH(K2962)=TRUE,YEAR(H2962)=YEAR(K2962)=TRUE),((EOMONTH(H2962,0)-H2962+1)*X2962)/DAY(EOMONTH(H2962,0)),
IF(AND(F2962="Peretoe teenus",H2962&gt;=[2]an!$M$37,RANK(D2962,$D2962:$D2962)+COUNTIFS($D$2:D2962,D2962,$F$2:F2962,F2962)-1=1),X2962,
IF(AND(F2962="Peretoe teenus",H2962&lt;[2]an!$M$37,S2962&lt;&gt;"kahepoolne vajaduspõhine",RANK(D2962,$D2962:$D2962)+COUNTIFS($D$2:D2962,D2962,$F$2:F2962,F2962)-1=1),X2962,
IF(AND(F2962="Peretoe teenus",H2962&lt;[2]an!$M$37,S2962&lt;&gt;"kahepoolne vajaduspõhine",RANK(D2962,$D2962:$D2962)+COUNTIFS($D$2:D2962,D2962,$F$2:F2962,F2962)-1&gt;1),"",
IF(AND(F2962="Peretoe teenus",H2962&lt;[2]an!$M$37,S2962="kahepoolne vajaduspõhine",U2962="",RANK(D2962,$D2962:$D2962)+COUNTIFS($D$2:D2962,D2962,$F$2:F2962,F2962)-1=1),X2962,
IF(AND(F2962="Peretoe teenus",H2962&lt;[2]an!$M$37,S2962="kahepoolne vajaduspõhine",U2962="",RANK(D2962,$D2962:$D2962)+COUNTIFS($D$2:D2962,D2962,$F$2:F2962,F2962)-1&gt;1),"",
IF(AND(F2962="Peretoe teenus",H2962&lt;[2]an!$M$37,S2962="kahepoolne vajaduspõhine",U2962&lt;[2]an!$M$37,RANK(D2962,$D2962:$D2962)+COUNTIFS($D$2:D2962,D2962,$F$2:F2962,F2962)-1=1),X2962,
IF(AND(F2962="Peretoe teenus",H2962&lt;[2]an!$M$37,S2962="kahepoolne vajaduspõhine",U2962&lt;[2]an!$M$37,RANK(D2962,$D2962:$D2962)+COUNTIFS($D$2:D2962,D2962,$F$2:F2962,F2962)-1&gt;1),"",
IF(AND(F2962="Peretoe teenus",H2962&lt;[2]an!$M$37,S2962="kahepoolne vajaduspõhine",U2962&gt;=[2]an!$M$37,U2962&lt;=[2]an!$M$38,RANK(D2962,$D2962:$D2962)+COUNTIFS($D$2:D2962,D2962,$F$2:F2962,F2962)-1=1),
((EOMONTH(U2962,0)-U2962+1)*X2962)/DAY(EOMONTH(U2962,0))+(DAY(U2962)-1)*100/DAY(EOMONTH(U2962,0)),
IF(AND(F2962="Peretoe teenus",H2962&lt;[2]an!$M$37,S2962="kahepoolne vajaduspõhine",U2962&gt;=[2]an!$M$37,U2962&lt;=[2]an!$M$38,RANK(D2962,$D2962:$D2962)+COUNTIFS($D$2:D2962,D2962,$F$2:F2962,F2962)-1&gt;1),"",
IF(AND(F2962="Peretoe teenus",H2962&lt;[2]an!$M$37,S2962="kahepoolne vajaduspõhine",U2962&gt;[2]an!$M$38,RANK(D2962,$D2962:$D2962)+COUNTIFS($D$2:D2962,D2962,$F$2:F2962,F2962)-1=1),X2962,
IF(AND(F2962="Peretoe teenus",H2962&lt;[2]an!$M$37,S2962="kahepoolne vajaduspõhine",U2962&gt;[2]an!$M$38,RANK(D2962,$D2962:$D2962)+COUNTIFS($D$2:D2962,D2962,$F$2:F2962,F2962)-1&gt;1),"",X2962*W2962)))))))))))))),"")</f>
        <v/>
      </c>
      <c r="Z2962" s="18" t="str">
        <f t="shared" si="139"/>
        <v/>
      </c>
      <c r="AA2962" s="19" t="str">
        <f>IFERROR(VLOOKUP(E2962,[2]an!$A$3:$B$81,2,FALSE),"")</f>
        <v/>
      </c>
      <c r="AB2962" s="19" t="str">
        <f>IFERROR(VLOOKUP(AA2962,[2]an!$C$2:$D$16,2,FALSE),"")</f>
        <v/>
      </c>
      <c r="AC2962" s="20"/>
      <c r="AD2962" s="21" t="str">
        <f>IF(A2962=[2]an!$F$36,VLOOKUP([2]an!$F$36,[2]an!$F$36:$H$36,3,FALSE),IF(A2962=[2]an!$F$35,VLOOKUP([2]an!$F$35,[2]an!$F$35:$H$35,3,FALSE),IF(A2962=[2]an!$F$33,VLOOKUP([2]an!$F$33,[2]an!$F$33:$H$33,3,FALSE),IF(A2962=[2]an!$F$31,VLOOKUP([2]an!$F$31,[2]an!$F$31:$H$31,3,FALSE),""))))</f>
        <v/>
      </c>
    </row>
    <row r="2963" spans="6:30" x14ac:dyDescent="0.2">
      <c r="F2963" s="10"/>
      <c r="G2963" s="8" t="str">
        <f t="shared" si="140"/>
        <v/>
      </c>
      <c r="H2963" s="13"/>
      <c r="K2963" s="13"/>
      <c r="L2963" s="10"/>
      <c r="M2963" s="10"/>
      <c r="S2963" s="8" t="str">
        <f>IFERROR(VLOOKUP(D2963,[1]peretoe_teenus!$A$2:$L$2000,5,FALSE),"")</f>
        <v/>
      </c>
      <c r="U2963" s="13"/>
      <c r="V2963" s="15" t="str" cm="1">
        <f t="array" ref="V2963">IFERROR(IF(AND(F2963="Tugigrupp",RANK(K2963,$K2963:$K2963)+COUNTIFS($K$2:K2963,K2963,$L$2:L2963,L2963,$M$2:M2963,M2963,$I$2:I2963,I2963,$G$2:G2963,G2963,$F$2:F2963,F2963)-1=1),SUMPRODUCT(($F$2:$F$4154=F2963)*($G$2:$G$4154=G2963)*($K$2:$K$4154=K2963)*($I$2:$I$4154=I2963)*($L$2:$L$4154=L2963)*($M$2:$M$4154=M2963)),""),"")</f>
        <v/>
      </c>
      <c r="W2963" s="15" t="str">
        <f t="shared" si="138"/>
        <v/>
      </c>
      <c r="X2963" s="16" t="str">
        <f>IF(AND(A2963=[2]an!$G$38,F2963=[2]an!$E$40),[2]an!$G$40,IF(AND(A2963=[2]an!$G$38,F2963=[2]an!$E$41),[2]an!$G$41,IF(AND(A2963=[2]an!$G$38,F2963=[2]an!$E$39,H2963&gt;=[2]an!$M$37),[2]an!$G$39,
IF(AND(A2963=[2]an!$G$38,F2963=[2]an!$E$39,H2963&lt;[2]an!$M$37,S2963="kahepoolne vajaduspõhine",U2963=""),[2]an!$M$40,
IF(AND(A2963=[2]an!$G$38,F2963=[2]an!$E$39,H2963&lt;[2]an!$M$37,S2963="kahepoolne vajaduspõhine",U2963&lt;&gt;""),[2]an!$G$39,
IF(AND(A2963=[2]an!$G$38,F2963=[2]an!$E$39,H2963&lt;[2]an!$M$37,S2963&lt;&gt;"kahepoolne vajaduspõhine"),[2]an!$G$39,
IF(AND(A2963=[2]an!$G$38,F2963=[2]an!$E$42),[2]an!$G$42,
IF(AND(A2963=[2]an!$H$38,F2963=[2]an!$E$40),[2]an!$H$40,IF(AND(A2963=[2]an!$H$38,F2963=[2]an!$E$41),[2]an!$H$41,IF(AND(A2963=[2]an!$H$38,F2963=[2]an!$E$39,H2963&gt;=[2]an!$M$37),[2]an!$H$39,
IF(AND(A2963=[2]an!$H$38,F2963=[2]an!$E$39,H2963&lt;[2]an!$M$37,S2963="kahepoolne vajaduspõhine",U2963=""),[2]an!$M$40,
IF(AND(A2963=[2]an!$H$38,F2963=[2]an!$E$39,H2963&lt;[2]an!$M$37,S2963="kahepoolne vajaduspõhine",U2963&lt;&gt;""),[2]an!$H$39,
IF(AND(A2963=[2]an!$H$38,F2963=[2]an!$E$39,H2963&lt;[2]an!$M$37,S2963&lt;&gt;"kahepoolne vajaduspõhine"),[2]an!$H$39,
IF(AND(A2963=[2]an!$H$38,F2963=[2]an!$E$42),[2]an!$H$42,
IF(AND(A2963=[2]an!$I$38,F2963=[2]an!$E$40),[2]an!$I$40,IF(AND(A2963=[2]an!$I$38,F2963=[2]an!$E$41),[2]an!$I$41,IF(AND(A2963=[2]an!$I$38,F2963=[2]an!$E$39,H2963&gt;=[2]an!$M$37),[2]an!$I$39,
IF(AND(A2963=[2]an!$I$38,F2963=[2]an!$E$39,H2963&lt;[2]an!$M$37,S2963="kahepoolne vajaduspõhine",U2963=""),[2]an!$M$40,
IF(AND(A2963=[2]an!$I$38,F2963=[2]an!$E$39,H2963&lt;[2]an!$M$37,S2963="kahepoolne vajaduspõhine",U2963&lt;&gt;""),[2]an!$I$39,
IF(AND(A2963=[2]an!$I$38,F2963=[2]an!$E$39,H2963&lt;[2]an!$M$37,S2963&lt;&gt;"kahepoolne vajaduspõhine"),[2]an!$I$39,
IF(AND(A2963=[2]an!$I$38,F2963=[2]an!$E$42),[2]an!$I$42,
IF(AND(A2963=[2]an!$J$38,F2963=[2]an!$E$40),[2]an!$J$40,IF(AND(A2963=[2]an!$J$38,F2963=[2]an!$E$41),[2]an!$J$41,IF(AND(A2963=[2]an!$J$38,F2963=[2]an!$E$39,H2963&gt;=[2]an!$M$37),[2]an!$J$39,
IF(AND(A2963=[2]an!$J$38,F2963=[2]an!$E$39,H2963&lt;[2]an!$M$37,S2963="kahepoolne vajaduspõhine",U2963=""),[2]an!$M$40,
IF(AND(A2963=[2]an!$J$38,F2963=[2]an!$E$39,H2963&lt;[2]an!$M$37,S2963="kahepoolne vajaduspõhine",U2963&lt;&gt;""),[2]an!$J$39,
IF(AND(A2963=[2]an!$J$38,F2963=[2]an!$E$39,H2963&lt;[2]an!$M$37,S2963&lt;&gt;"kahepoolne vajaduspõhine"),[2]an!$J$39,
IF(AND(A2963=[2]an!$J$38,F2963=[2]an!$E$42),[2]an!$J$42,""))))))))))))))))))))))))))))</f>
        <v/>
      </c>
      <c r="Y2963" s="17" t="str">
        <f>IFERROR(IF(F2963="Tugigrupp",0,
IF(AND(F2963="Peretoe teenus",H2963&gt;=[2]an!$M$37,RANK(D2963,$D2963:$D2963)+COUNTIFS($D$2:D2963,D2963,$F$2:F2963,F2963)-1&gt;1),"",
IF(AND(F2963="Peretoe teenus",H2963&gt;=[2]an!$M$37,RANK(D2963,$D2963:$D2963)+COUNTIFS($D$2:D2963,D2963,$F$2:F2963,F2963)-1=1,MONTH(H2963)=MONTH(K2963)=TRUE,YEAR(H2963)=YEAR(K2963)=TRUE),((EOMONTH(H2963,0)-H2963+1)*X2963)/DAY(EOMONTH(H2963,0)),
IF(AND(F2963="Peretoe teenus",H2963&gt;=[2]an!$M$37,RANK(D2963,$D2963:$D2963)+COUNTIFS($D$2:D2963,D2963,$F$2:F2963,F2963)-1=1),X2963,
IF(AND(F2963="Peretoe teenus",H2963&lt;[2]an!$M$37,S2963&lt;&gt;"kahepoolne vajaduspõhine",RANK(D2963,$D2963:$D2963)+COUNTIFS($D$2:D2963,D2963,$F$2:F2963,F2963)-1=1),X2963,
IF(AND(F2963="Peretoe teenus",H2963&lt;[2]an!$M$37,S2963&lt;&gt;"kahepoolne vajaduspõhine",RANK(D2963,$D2963:$D2963)+COUNTIFS($D$2:D2963,D2963,$F$2:F2963,F2963)-1&gt;1),"",
IF(AND(F2963="Peretoe teenus",H2963&lt;[2]an!$M$37,S2963="kahepoolne vajaduspõhine",U2963="",RANK(D2963,$D2963:$D2963)+COUNTIFS($D$2:D2963,D2963,$F$2:F2963,F2963)-1=1),X2963,
IF(AND(F2963="Peretoe teenus",H2963&lt;[2]an!$M$37,S2963="kahepoolne vajaduspõhine",U2963="",RANK(D2963,$D2963:$D2963)+COUNTIFS($D$2:D2963,D2963,$F$2:F2963,F2963)-1&gt;1),"",
IF(AND(F2963="Peretoe teenus",H2963&lt;[2]an!$M$37,S2963="kahepoolne vajaduspõhine",U2963&lt;[2]an!$M$37,RANK(D2963,$D2963:$D2963)+COUNTIFS($D$2:D2963,D2963,$F$2:F2963,F2963)-1=1),X2963,
IF(AND(F2963="Peretoe teenus",H2963&lt;[2]an!$M$37,S2963="kahepoolne vajaduspõhine",U2963&lt;[2]an!$M$37,RANK(D2963,$D2963:$D2963)+COUNTIFS($D$2:D2963,D2963,$F$2:F2963,F2963)-1&gt;1),"",
IF(AND(F2963="Peretoe teenus",H2963&lt;[2]an!$M$37,S2963="kahepoolne vajaduspõhine",U2963&gt;=[2]an!$M$37,U2963&lt;=[2]an!$M$38,RANK(D2963,$D2963:$D2963)+COUNTIFS($D$2:D2963,D2963,$F$2:F2963,F2963)-1=1),
((EOMONTH(U2963,0)-U2963+1)*X2963)/DAY(EOMONTH(U2963,0))+(DAY(U2963)-1)*100/DAY(EOMONTH(U2963,0)),
IF(AND(F2963="Peretoe teenus",H2963&lt;[2]an!$M$37,S2963="kahepoolne vajaduspõhine",U2963&gt;=[2]an!$M$37,U2963&lt;=[2]an!$M$38,RANK(D2963,$D2963:$D2963)+COUNTIFS($D$2:D2963,D2963,$F$2:F2963,F2963)-1&gt;1),"",
IF(AND(F2963="Peretoe teenus",H2963&lt;[2]an!$M$37,S2963="kahepoolne vajaduspõhine",U2963&gt;[2]an!$M$38,RANK(D2963,$D2963:$D2963)+COUNTIFS($D$2:D2963,D2963,$F$2:F2963,F2963)-1=1),X2963,
IF(AND(F2963="Peretoe teenus",H2963&lt;[2]an!$M$37,S2963="kahepoolne vajaduspõhine",U2963&gt;[2]an!$M$38,RANK(D2963,$D2963:$D2963)+COUNTIFS($D$2:D2963,D2963,$F$2:F2963,F2963)-1&gt;1),"",X2963*W2963)))))))))))))),"")</f>
        <v/>
      </c>
      <c r="Z2963" s="18" t="str">
        <f t="shared" si="139"/>
        <v/>
      </c>
      <c r="AA2963" s="19" t="str">
        <f>IFERROR(VLOOKUP(E2963,[2]an!$A$3:$B$81,2,FALSE),"")</f>
        <v/>
      </c>
      <c r="AB2963" s="19" t="str">
        <f>IFERROR(VLOOKUP(AA2963,[2]an!$C$2:$D$16,2,FALSE),"")</f>
        <v/>
      </c>
      <c r="AC2963" s="20"/>
      <c r="AD2963" s="21" t="str">
        <f>IF(A2963=[2]an!$F$36,VLOOKUP([2]an!$F$36,[2]an!$F$36:$H$36,3,FALSE),IF(A2963=[2]an!$F$35,VLOOKUP([2]an!$F$35,[2]an!$F$35:$H$35,3,FALSE),IF(A2963=[2]an!$F$33,VLOOKUP([2]an!$F$33,[2]an!$F$33:$H$33,3,FALSE),IF(A2963=[2]an!$F$31,VLOOKUP([2]an!$F$31,[2]an!$F$31:$H$31,3,FALSE),""))))</f>
        <v/>
      </c>
    </row>
    <row r="2964" spans="6:30" x14ac:dyDescent="0.2">
      <c r="F2964" s="10"/>
      <c r="G2964" s="8" t="str">
        <f t="shared" si="140"/>
        <v/>
      </c>
      <c r="H2964" s="13"/>
      <c r="K2964" s="13"/>
      <c r="L2964" s="10"/>
      <c r="M2964" s="10"/>
      <c r="S2964" s="8" t="str">
        <f>IFERROR(VLOOKUP(D2964,[1]peretoe_teenus!$A$2:$L$2000,5,FALSE),"")</f>
        <v/>
      </c>
      <c r="U2964" s="13"/>
      <c r="V2964" s="15" t="str" cm="1">
        <f t="array" ref="V2964">IFERROR(IF(AND(F2964="Tugigrupp",RANK(K2964,$K2964:$K2964)+COUNTIFS($K$2:K2964,K2964,$L$2:L2964,L2964,$M$2:M2964,M2964,$I$2:I2964,I2964,$G$2:G2964,G2964,$F$2:F2964,F2964)-1=1),SUMPRODUCT(($F$2:$F$4154=F2964)*($G$2:$G$4154=G2964)*($K$2:$K$4154=K2964)*($I$2:$I$4154=I2964)*($L$2:$L$4154=L2964)*($M$2:$M$4154=M2964)),""),"")</f>
        <v/>
      </c>
      <c r="W2964" s="15" t="str">
        <f t="shared" si="138"/>
        <v/>
      </c>
      <c r="X2964" s="16" t="str">
        <f>IF(AND(A2964=[2]an!$G$38,F2964=[2]an!$E$40),[2]an!$G$40,IF(AND(A2964=[2]an!$G$38,F2964=[2]an!$E$41),[2]an!$G$41,IF(AND(A2964=[2]an!$G$38,F2964=[2]an!$E$39,H2964&gt;=[2]an!$M$37),[2]an!$G$39,
IF(AND(A2964=[2]an!$G$38,F2964=[2]an!$E$39,H2964&lt;[2]an!$M$37,S2964="kahepoolne vajaduspõhine",U2964=""),[2]an!$M$40,
IF(AND(A2964=[2]an!$G$38,F2964=[2]an!$E$39,H2964&lt;[2]an!$M$37,S2964="kahepoolne vajaduspõhine",U2964&lt;&gt;""),[2]an!$G$39,
IF(AND(A2964=[2]an!$G$38,F2964=[2]an!$E$39,H2964&lt;[2]an!$M$37,S2964&lt;&gt;"kahepoolne vajaduspõhine"),[2]an!$G$39,
IF(AND(A2964=[2]an!$G$38,F2964=[2]an!$E$42),[2]an!$G$42,
IF(AND(A2964=[2]an!$H$38,F2964=[2]an!$E$40),[2]an!$H$40,IF(AND(A2964=[2]an!$H$38,F2964=[2]an!$E$41),[2]an!$H$41,IF(AND(A2964=[2]an!$H$38,F2964=[2]an!$E$39,H2964&gt;=[2]an!$M$37),[2]an!$H$39,
IF(AND(A2964=[2]an!$H$38,F2964=[2]an!$E$39,H2964&lt;[2]an!$M$37,S2964="kahepoolne vajaduspõhine",U2964=""),[2]an!$M$40,
IF(AND(A2964=[2]an!$H$38,F2964=[2]an!$E$39,H2964&lt;[2]an!$M$37,S2964="kahepoolne vajaduspõhine",U2964&lt;&gt;""),[2]an!$H$39,
IF(AND(A2964=[2]an!$H$38,F2964=[2]an!$E$39,H2964&lt;[2]an!$M$37,S2964&lt;&gt;"kahepoolne vajaduspõhine"),[2]an!$H$39,
IF(AND(A2964=[2]an!$H$38,F2964=[2]an!$E$42),[2]an!$H$42,
IF(AND(A2964=[2]an!$I$38,F2964=[2]an!$E$40),[2]an!$I$40,IF(AND(A2964=[2]an!$I$38,F2964=[2]an!$E$41),[2]an!$I$41,IF(AND(A2964=[2]an!$I$38,F2964=[2]an!$E$39,H2964&gt;=[2]an!$M$37),[2]an!$I$39,
IF(AND(A2964=[2]an!$I$38,F2964=[2]an!$E$39,H2964&lt;[2]an!$M$37,S2964="kahepoolne vajaduspõhine",U2964=""),[2]an!$M$40,
IF(AND(A2964=[2]an!$I$38,F2964=[2]an!$E$39,H2964&lt;[2]an!$M$37,S2964="kahepoolne vajaduspõhine",U2964&lt;&gt;""),[2]an!$I$39,
IF(AND(A2964=[2]an!$I$38,F2964=[2]an!$E$39,H2964&lt;[2]an!$M$37,S2964&lt;&gt;"kahepoolne vajaduspõhine"),[2]an!$I$39,
IF(AND(A2964=[2]an!$I$38,F2964=[2]an!$E$42),[2]an!$I$42,
IF(AND(A2964=[2]an!$J$38,F2964=[2]an!$E$40),[2]an!$J$40,IF(AND(A2964=[2]an!$J$38,F2964=[2]an!$E$41),[2]an!$J$41,IF(AND(A2964=[2]an!$J$38,F2964=[2]an!$E$39,H2964&gt;=[2]an!$M$37),[2]an!$J$39,
IF(AND(A2964=[2]an!$J$38,F2964=[2]an!$E$39,H2964&lt;[2]an!$M$37,S2964="kahepoolne vajaduspõhine",U2964=""),[2]an!$M$40,
IF(AND(A2964=[2]an!$J$38,F2964=[2]an!$E$39,H2964&lt;[2]an!$M$37,S2964="kahepoolne vajaduspõhine",U2964&lt;&gt;""),[2]an!$J$39,
IF(AND(A2964=[2]an!$J$38,F2964=[2]an!$E$39,H2964&lt;[2]an!$M$37,S2964&lt;&gt;"kahepoolne vajaduspõhine"),[2]an!$J$39,
IF(AND(A2964=[2]an!$J$38,F2964=[2]an!$E$42),[2]an!$J$42,""))))))))))))))))))))))))))))</f>
        <v/>
      </c>
      <c r="Y2964" s="17" t="str">
        <f>IFERROR(IF(F2964="Tugigrupp",0,
IF(AND(F2964="Peretoe teenus",H2964&gt;=[2]an!$M$37,RANK(D2964,$D2964:$D2964)+COUNTIFS($D$2:D2964,D2964,$F$2:F2964,F2964)-1&gt;1),"",
IF(AND(F2964="Peretoe teenus",H2964&gt;=[2]an!$M$37,RANK(D2964,$D2964:$D2964)+COUNTIFS($D$2:D2964,D2964,$F$2:F2964,F2964)-1=1,MONTH(H2964)=MONTH(K2964)=TRUE,YEAR(H2964)=YEAR(K2964)=TRUE),((EOMONTH(H2964,0)-H2964+1)*X2964)/DAY(EOMONTH(H2964,0)),
IF(AND(F2964="Peretoe teenus",H2964&gt;=[2]an!$M$37,RANK(D2964,$D2964:$D2964)+COUNTIFS($D$2:D2964,D2964,$F$2:F2964,F2964)-1=1),X2964,
IF(AND(F2964="Peretoe teenus",H2964&lt;[2]an!$M$37,S2964&lt;&gt;"kahepoolne vajaduspõhine",RANK(D2964,$D2964:$D2964)+COUNTIFS($D$2:D2964,D2964,$F$2:F2964,F2964)-1=1),X2964,
IF(AND(F2964="Peretoe teenus",H2964&lt;[2]an!$M$37,S2964&lt;&gt;"kahepoolne vajaduspõhine",RANK(D2964,$D2964:$D2964)+COUNTIFS($D$2:D2964,D2964,$F$2:F2964,F2964)-1&gt;1),"",
IF(AND(F2964="Peretoe teenus",H2964&lt;[2]an!$M$37,S2964="kahepoolne vajaduspõhine",U2964="",RANK(D2964,$D2964:$D2964)+COUNTIFS($D$2:D2964,D2964,$F$2:F2964,F2964)-1=1),X2964,
IF(AND(F2964="Peretoe teenus",H2964&lt;[2]an!$M$37,S2964="kahepoolne vajaduspõhine",U2964="",RANK(D2964,$D2964:$D2964)+COUNTIFS($D$2:D2964,D2964,$F$2:F2964,F2964)-1&gt;1),"",
IF(AND(F2964="Peretoe teenus",H2964&lt;[2]an!$M$37,S2964="kahepoolne vajaduspõhine",U2964&lt;[2]an!$M$37,RANK(D2964,$D2964:$D2964)+COUNTIFS($D$2:D2964,D2964,$F$2:F2964,F2964)-1=1),X2964,
IF(AND(F2964="Peretoe teenus",H2964&lt;[2]an!$M$37,S2964="kahepoolne vajaduspõhine",U2964&lt;[2]an!$M$37,RANK(D2964,$D2964:$D2964)+COUNTIFS($D$2:D2964,D2964,$F$2:F2964,F2964)-1&gt;1),"",
IF(AND(F2964="Peretoe teenus",H2964&lt;[2]an!$M$37,S2964="kahepoolne vajaduspõhine",U2964&gt;=[2]an!$M$37,U2964&lt;=[2]an!$M$38,RANK(D2964,$D2964:$D2964)+COUNTIFS($D$2:D2964,D2964,$F$2:F2964,F2964)-1=1),
((EOMONTH(U2964,0)-U2964+1)*X2964)/DAY(EOMONTH(U2964,0))+(DAY(U2964)-1)*100/DAY(EOMONTH(U2964,0)),
IF(AND(F2964="Peretoe teenus",H2964&lt;[2]an!$M$37,S2964="kahepoolne vajaduspõhine",U2964&gt;=[2]an!$M$37,U2964&lt;=[2]an!$M$38,RANK(D2964,$D2964:$D2964)+COUNTIFS($D$2:D2964,D2964,$F$2:F2964,F2964)-1&gt;1),"",
IF(AND(F2964="Peretoe teenus",H2964&lt;[2]an!$M$37,S2964="kahepoolne vajaduspõhine",U2964&gt;[2]an!$M$38,RANK(D2964,$D2964:$D2964)+COUNTIFS($D$2:D2964,D2964,$F$2:F2964,F2964)-1=1),X2964,
IF(AND(F2964="Peretoe teenus",H2964&lt;[2]an!$M$37,S2964="kahepoolne vajaduspõhine",U2964&gt;[2]an!$M$38,RANK(D2964,$D2964:$D2964)+COUNTIFS($D$2:D2964,D2964,$F$2:F2964,F2964)-1&gt;1),"",X2964*W2964)))))))))))))),"")</f>
        <v/>
      </c>
      <c r="Z2964" s="18" t="str">
        <f t="shared" si="139"/>
        <v/>
      </c>
      <c r="AA2964" s="19" t="str">
        <f>IFERROR(VLOOKUP(E2964,[2]an!$A$3:$B$81,2,FALSE),"")</f>
        <v/>
      </c>
      <c r="AB2964" s="19" t="str">
        <f>IFERROR(VLOOKUP(AA2964,[2]an!$C$2:$D$16,2,FALSE),"")</f>
        <v/>
      </c>
      <c r="AC2964" s="20"/>
      <c r="AD2964" s="21" t="str">
        <f>IF(A2964=[2]an!$F$36,VLOOKUP([2]an!$F$36,[2]an!$F$36:$H$36,3,FALSE),IF(A2964=[2]an!$F$35,VLOOKUP([2]an!$F$35,[2]an!$F$35:$H$35,3,FALSE),IF(A2964=[2]an!$F$33,VLOOKUP([2]an!$F$33,[2]an!$F$33:$H$33,3,FALSE),IF(A2964=[2]an!$F$31,VLOOKUP([2]an!$F$31,[2]an!$F$31:$H$31,3,FALSE),""))))</f>
        <v/>
      </c>
    </row>
    <row r="2965" spans="6:30" x14ac:dyDescent="0.2">
      <c r="F2965" s="10"/>
      <c r="G2965" s="8" t="str">
        <f t="shared" si="140"/>
        <v/>
      </c>
      <c r="H2965" s="13"/>
      <c r="K2965" s="13"/>
      <c r="L2965" s="10"/>
      <c r="M2965" s="10"/>
      <c r="S2965" s="8" t="str">
        <f>IFERROR(VLOOKUP(D2965,[1]peretoe_teenus!$A$2:$L$2000,5,FALSE),"")</f>
        <v/>
      </c>
      <c r="U2965" s="13"/>
      <c r="V2965" s="15" t="str" cm="1">
        <f t="array" ref="V2965">IFERROR(IF(AND(F2965="Tugigrupp",RANK(K2965,$K2965:$K2965)+COUNTIFS($K$2:K2965,K2965,$L$2:L2965,L2965,$M$2:M2965,M2965,$I$2:I2965,I2965,$G$2:G2965,G2965,$F$2:F2965,F2965)-1=1),SUMPRODUCT(($F$2:$F$4154=F2965)*($G$2:$G$4154=G2965)*($K$2:$K$4154=K2965)*($I$2:$I$4154=I2965)*($L$2:$L$4154=L2965)*($M$2:$M$4154=M2965)),""),"")</f>
        <v/>
      </c>
      <c r="W2965" s="15" t="str">
        <f t="shared" si="138"/>
        <v/>
      </c>
      <c r="X2965" s="16" t="str">
        <f>IF(AND(A2965=[2]an!$G$38,F2965=[2]an!$E$40),[2]an!$G$40,IF(AND(A2965=[2]an!$G$38,F2965=[2]an!$E$41),[2]an!$G$41,IF(AND(A2965=[2]an!$G$38,F2965=[2]an!$E$39,H2965&gt;=[2]an!$M$37),[2]an!$G$39,
IF(AND(A2965=[2]an!$G$38,F2965=[2]an!$E$39,H2965&lt;[2]an!$M$37,S2965="kahepoolne vajaduspõhine",U2965=""),[2]an!$M$40,
IF(AND(A2965=[2]an!$G$38,F2965=[2]an!$E$39,H2965&lt;[2]an!$M$37,S2965="kahepoolne vajaduspõhine",U2965&lt;&gt;""),[2]an!$G$39,
IF(AND(A2965=[2]an!$G$38,F2965=[2]an!$E$39,H2965&lt;[2]an!$M$37,S2965&lt;&gt;"kahepoolne vajaduspõhine"),[2]an!$G$39,
IF(AND(A2965=[2]an!$G$38,F2965=[2]an!$E$42),[2]an!$G$42,
IF(AND(A2965=[2]an!$H$38,F2965=[2]an!$E$40),[2]an!$H$40,IF(AND(A2965=[2]an!$H$38,F2965=[2]an!$E$41),[2]an!$H$41,IF(AND(A2965=[2]an!$H$38,F2965=[2]an!$E$39,H2965&gt;=[2]an!$M$37),[2]an!$H$39,
IF(AND(A2965=[2]an!$H$38,F2965=[2]an!$E$39,H2965&lt;[2]an!$M$37,S2965="kahepoolne vajaduspõhine",U2965=""),[2]an!$M$40,
IF(AND(A2965=[2]an!$H$38,F2965=[2]an!$E$39,H2965&lt;[2]an!$M$37,S2965="kahepoolne vajaduspõhine",U2965&lt;&gt;""),[2]an!$H$39,
IF(AND(A2965=[2]an!$H$38,F2965=[2]an!$E$39,H2965&lt;[2]an!$M$37,S2965&lt;&gt;"kahepoolne vajaduspõhine"),[2]an!$H$39,
IF(AND(A2965=[2]an!$H$38,F2965=[2]an!$E$42),[2]an!$H$42,
IF(AND(A2965=[2]an!$I$38,F2965=[2]an!$E$40),[2]an!$I$40,IF(AND(A2965=[2]an!$I$38,F2965=[2]an!$E$41),[2]an!$I$41,IF(AND(A2965=[2]an!$I$38,F2965=[2]an!$E$39,H2965&gt;=[2]an!$M$37),[2]an!$I$39,
IF(AND(A2965=[2]an!$I$38,F2965=[2]an!$E$39,H2965&lt;[2]an!$M$37,S2965="kahepoolne vajaduspõhine",U2965=""),[2]an!$M$40,
IF(AND(A2965=[2]an!$I$38,F2965=[2]an!$E$39,H2965&lt;[2]an!$M$37,S2965="kahepoolne vajaduspõhine",U2965&lt;&gt;""),[2]an!$I$39,
IF(AND(A2965=[2]an!$I$38,F2965=[2]an!$E$39,H2965&lt;[2]an!$M$37,S2965&lt;&gt;"kahepoolne vajaduspõhine"),[2]an!$I$39,
IF(AND(A2965=[2]an!$I$38,F2965=[2]an!$E$42),[2]an!$I$42,
IF(AND(A2965=[2]an!$J$38,F2965=[2]an!$E$40),[2]an!$J$40,IF(AND(A2965=[2]an!$J$38,F2965=[2]an!$E$41),[2]an!$J$41,IF(AND(A2965=[2]an!$J$38,F2965=[2]an!$E$39,H2965&gt;=[2]an!$M$37),[2]an!$J$39,
IF(AND(A2965=[2]an!$J$38,F2965=[2]an!$E$39,H2965&lt;[2]an!$M$37,S2965="kahepoolne vajaduspõhine",U2965=""),[2]an!$M$40,
IF(AND(A2965=[2]an!$J$38,F2965=[2]an!$E$39,H2965&lt;[2]an!$M$37,S2965="kahepoolne vajaduspõhine",U2965&lt;&gt;""),[2]an!$J$39,
IF(AND(A2965=[2]an!$J$38,F2965=[2]an!$E$39,H2965&lt;[2]an!$M$37,S2965&lt;&gt;"kahepoolne vajaduspõhine"),[2]an!$J$39,
IF(AND(A2965=[2]an!$J$38,F2965=[2]an!$E$42),[2]an!$J$42,""))))))))))))))))))))))))))))</f>
        <v/>
      </c>
      <c r="Y2965" s="17" t="str">
        <f>IFERROR(IF(F2965="Tugigrupp",0,
IF(AND(F2965="Peretoe teenus",H2965&gt;=[2]an!$M$37,RANK(D2965,$D2965:$D2965)+COUNTIFS($D$2:D2965,D2965,$F$2:F2965,F2965)-1&gt;1),"",
IF(AND(F2965="Peretoe teenus",H2965&gt;=[2]an!$M$37,RANK(D2965,$D2965:$D2965)+COUNTIFS($D$2:D2965,D2965,$F$2:F2965,F2965)-1=1,MONTH(H2965)=MONTH(K2965)=TRUE,YEAR(H2965)=YEAR(K2965)=TRUE),((EOMONTH(H2965,0)-H2965+1)*X2965)/DAY(EOMONTH(H2965,0)),
IF(AND(F2965="Peretoe teenus",H2965&gt;=[2]an!$M$37,RANK(D2965,$D2965:$D2965)+COUNTIFS($D$2:D2965,D2965,$F$2:F2965,F2965)-1=1),X2965,
IF(AND(F2965="Peretoe teenus",H2965&lt;[2]an!$M$37,S2965&lt;&gt;"kahepoolne vajaduspõhine",RANK(D2965,$D2965:$D2965)+COUNTIFS($D$2:D2965,D2965,$F$2:F2965,F2965)-1=1),X2965,
IF(AND(F2965="Peretoe teenus",H2965&lt;[2]an!$M$37,S2965&lt;&gt;"kahepoolne vajaduspõhine",RANK(D2965,$D2965:$D2965)+COUNTIFS($D$2:D2965,D2965,$F$2:F2965,F2965)-1&gt;1),"",
IF(AND(F2965="Peretoe teenus",H2965&lt;[2]an!$M$37,S2965="kahepoolne vajaduspõhine",U2965="",RANK(D2965,$D2965:$D2965)+COUNTIFS($D$2:D2965,D2965,$F$2:F2965,F2965)-1=1),X2965,
IF(AND(F2965="Peretoe teenus",H2965&lt;[2]an!$M$37,S2965="kahepoolne vajaduspõhine",U2965="",RANK(D2965,$D2965:$D2965)+COUNTIFS($D$2:D2965,D2965,$F$2:F2965,F2965)-1&gt;1),"",
IF(AND(F2965="Peretoe teenus",H2965&lt;[2]an!$M$37,S2965="kahepoolne vajaduspõhine",U2965&lt;[2]an!$M$37,RANK(D2965,$D2965:$D2965)+COUNTIFS($D$2:D2965,D2965,$F$2:F2965,F2965)-1=1),X2965,
IF(AND(F2965="Peretoe teenus",H2965&lt;[2]an!$M$37,S2965="kahepoolne vajaduspõhine",U2965&lt;[2]an!$M$37,RANK(D2965,$D2965:$D2965)+COUNTIFS($D$2:D2965,D2965,$F$2:F2965,F2965)-1&gt;1),"",
IF(AND(F2965="Peretoe teenus",H2965&lt;[2]an!$M$37,S2965="kahepoolne vajaduspõhine",U2965&gt;=[2]an!$M$37,U2965&lt;=[2]an!$M$38,RANK(D2965,$D2965:$D2965)+COUNTIFS($D$2:D2965,D2965,$F$2:F2965,F2965)-1=1),
((EOMONTH(U2965,0)-U2965+1)*X2965)/DAY(EOMONTH(U2965,0))+(DAY(U2965)-1)*100/DAY(EOMONTH(U2965,0)),
IF(AND(F2965="Peretoe teenus",H2965&lt;[2]an!$M$37,S2965="kahepoolne vajaduspõhine",U2965&gt;=[2]an!$M$37,U2965&lt;=[2]an!$M$38,RANK(D2965,$D2965:$D2965)+COUNTIFS($D$2:D2965,D2965,$F$2:F2965,F2965)-1&gt;1),"",
IF(AND(F2965="Peretoe teenus",H2965&lt;[2]an!$M$37,S2965="kahepoolne vajaduspõhine",U2965&gt;[2]an!$M$38,RANK(D2965,$D2965:$D2965)+COUNTIFS($D$2:D2965,D2965,$F$2:F2965,F2965)-1=1),X2965,
IF(AND(F2965="Peretoe teenus",H2965&lt;[2]an!$M$37,S2965="kahepoolne vajaduspõhine",U2965&gt;[2]an!$M$38,RANK(D2965,$D2965:$D2965)+COUNTIFS($D$2:D2965,D2965,$F$2:F2965,F2965)-1&gt;1),"",X2965*W2965)))))))))))))),"")</f>
        <v/>
      </c>
      <c r="Z2965" s="18" t="str">
        <f t="shared" si="139"/>
        <v/>
      </c>
      <c r="AA2965" s="19" t="str">
        <f>IFERROR(VLOOKUP(E2965,[2]an!$A$3:$B$81,2,FALSE),"")</f>
        <v/>
      </c>
      <c r="AB2965" s="19" t="str">
        <f>IFERROR(VLOOKUP(AA2965,[2]an!$C$2:$D$16,2,FALSE),"")</f>
        <v/>
      </c>
      <c r="AC2965" s="20"/>
      <c r="AD2965" s="21" t="str">
        <f>IF(A2965=[2]an!$F$36,VLOOKUP([2]an!$F$36,[2]an!$F$36:$H$36,3,FALSE),IF(A2965=[2]an!$F$35,VLOOKUP([2]an!$F$35,[2]an!$F$35:$H$35,3,FALSE),IF(A2965=[2]an!$F$33,VLOOKUP([2]an!$F$33,[2]an!$F$33:$H$33,3,FALSE),IF(A2965=[2]an!$F$31,VLOOKUP([2]an!$F$31,[2]an!$F$31:$H$31,3,FALSE),""))))</f>
        <v/>
      </c>
    </row>
    <row r="2966" spans="6:30" x14ac:dyDescent="0.2">
      <c r="F2966" s="10"/>
      <c r="G2966" s="8" t="str">
        <f t="shared" si="140"/>
        <v/>
      </c>
      <c r="H2966" s="13"/>
      <c r="K2966" s="13"/>
      <c r="L2966" s="10"/>
      <c r="M2966" s="10"/>
      <c r="S2966" s="8" t="str">
        <f>IFERROR(VLOOKUP(D2966,[1]peretoe_teenus!$A$2:$L$2000,5,FALSE),"")</f>
        <v/>
      </c>
      <c r="U2966" s="13"/>
      <c r="V2966" s="15" t="str" cm="1">
        <f t="array" ref="V2966">IFERROR(IF(AND(F2966="Tugigrupp",RANK(K2966,$K2966:$K2966)+COUNTIFS($K$2:K2966,K2966,$L$2:L2966,L2966,$M$2:M2966,M2966,$I$2:I2966,I2966,$G$2:G2966,G2966,$F$2:F2966,F2966)-1=1),SUMPRODUCT(($F$2:$F$4154=F2966)*($G$2:$G$4154=G2966)*($K$2:$K$4154=K2966)*($I$2:$I$4154=I2966)*($L$2:$L$4154=L2966)*($M$2:$M$4154=M2966)),""),"")</f>
        <v/>
      </c>
      <c r="W2966" s="15" t="str">
        <f t="shared" si="138"/>
        <v/>
      </c>
      <c r="X2966" s="16" t="str">
        <f>IF(AND(A2966=[2]an!$G$38,F2966=[2]an!$E$40),[2]an!$G$40,IF(AND(A2966=[2]an!$G$38,F2966=[2]an!$E$41),[2]an!$G$41,IF(AND(A2966=[2]an!$G$38,F2966=[2]an!$E$39,H2966&gt;=[2]an!$M$37),[2]an!$G$39,
IF(AND(A2966=[2]an!$G$38,F2966=[2]an!$E$39,H2966&lt;[2]an!$M$37,S2966="kahepoolne vajaduspõhine",U2966=""),[2]an!$M$40,
IF(AND(A2966=[2]an!$G$38,F2966=[2]an!$E$39,H2966&lt;[2]an!$M$37,S2966="kahepoolne vajaduspõhine",U2966&lt;&gt;""),[2]an!$G$39,
IF(AND(A2966=[2]an!$G$38,F2966=[2]an!$E$39,H2966&lt;[2]an!$M$37,S2966&lt;&gt;"kahepoolne vajaduspõhine"),[2]an!$G$39,
IF(AND(A2966=[2]an!$G$38,F2966=[2]an!$E$42),[2]an!$G$42,
IF(AND(A2966=[2]an!$H$38,F2966=[2]an!$E$40),[2]an!$H$40,IF(AND(A2966=[2]an!$H$38,F2966=[2]an!$E$41),[2]an!$H$41,IF(AND(A2966=[2]an!$H$38,F2966=[2]an!$E$39,H2966&gt;=[2]an!$M$37),[2]an!$H$39,
IF(AND(A2966=[2]an!$H$38,F2966=[2]an!$E$39,H2966&lt;[2]an!$M$37,S2966="kahepoolne vajaduspõhine",U2966=""),[2]an!$M$40,
IF(AND(A2966=[2]an!$H$38,F2966=[2]an!$E$39,H2966&lt;[2]an!$M$37,S2966="kahepoolne vajaduspõhine",U2966&lt;&gt;""),[2]an!$H$39,
IF(AND(A2966=[2]an!$H$38,F2966=[2]an!$E$39,H2966&lt;[2]an!$M$37,S2966&lt;&gt;"kahepoolne vajaduspõhine"),[2]an!$H$39,
IF(AND(A2966=[2]an!$H$38,F2966=[2]an!$E$42),[2]an!$H$42,
IF(AND(A2966=[2]an!$I$38,F2966=[2]an!$E$40),[2]an!$I$40,IF(AND(A2966=[2]an!$I$38,F2966=[2]an!$E$41),[2]an!$I$41,IF(AND(A2966=[2]an!$I$38,F2966=[2]an!$E$39,H2966&gt;=[2]an!$M$37),[2]an!$I$39,
IF(AND(A2966=[2]an!$I$38,F2966=[2]an!$E$39,H2966&lt;[2]an!$M$37,S2966="kahepoolne vajaduspõhine",U2966=""),[2]an!$M$40,
IF(AND(A2966=[2]an!$I$38,F2966=[2]an!$E$39,H2966&lt;[2]an!$M$37,S2966="kahepoolne vajaduspõhine",U2966&lt;&gt;""),[2]an!$I$39,
IF(AND(A2966=[2]an!$I$38,F2966=[2]an!$E$39,H2966&lt;[2]an!$M$37,S2966&lt;&gt;"kahepoolne vajaduspõhine"),[2]an!$I$39,
IF(AND(A2966=[2]an!$I$38,F2966=[2]an!$E$42),[2]an!$I$42,
IF(AND(A2966=[2]an!$J$38,F2966=[2]an!$E$40),[2]an!$J$40,IF(AND(A2966=[2]an!$J$38,F2966=[2]an!$E$41),[2]an!$J$41,IF(AND(A2966=[2]an!$J$38,F2966=[2]an!$E$39,H2966&gt;=[2]an!$M$37),[2]an!$J$39,
IF(AND(A2966=[2]an!$J$38,F2966=[2]an!$E$39,H2966&lt;[2]an!$M$37,S2966="kahepoolne vajaduspõhine",U2966=""),[2]an!$M$40,
IF(AND(A2966=[2]an!$J$38,F2966=[2]an!$E$39,H2966&lt;[2]an!$M$37,S2966="kahepoolne vajaduspõhine",U2966&lt;&gt;""),[2]an!$J$39,
IF(AND(A2966=[2]an!$J$38,F2966=[2]an!$E$39,H2966&lt;[2]an!$M$37,S2966&lt;&gt;"kahepoolne vajaduspõhine"),[2]an!$J$39,
IF(AND(A2966=[2]an!$J$38,F2966=[2]an!$E$42),[2]an!$J$42,""))))))))))))))))))))))))))))</f>
        <v/>
      </c>
      <c r="Y2966" s="17" t="str">
        <f>IFERROR(IF(F2966="Tugigrupp",0,
IF(AND(F2966="Peretoe teenus",H2966&gt;=[2]an!$M$37,RANK(D2966,$D2966:$D2966)+COUNTIFS($D$2:D2966,D2966,$F$2:F2966,F2966)-1&gt;1),"",
IF(AND(F2966="Peretoe teenus",H2966&gt;=[2]an!$M$37,RANK(D2966,$D2966:$D2966)+COUNTIFS($D$2:D2966,D2966,$F$2:F2966,F2966)-1=1,MONTH(H2966)=MONTH(K2966)=TRUE,YEAR(H2966)=YEAR(K2966)=TRUE),((EOMONTH(H2966,0)-H2966+1)*X2966)/DAY(EOMONTH(H2966,0)),
IF(AND(F2966="Peretoe teenus",H2966&gt;=[2]an!$M$37,RANK(D2966,$D2966:$D2966)+COUNTIFS($D$2:D2966,D2966,$F$2:F2966,F2966)-1=1),X2966,
IF(AND(F2966="Peretoe teenus",H2966&lt;[2]an!$M$37,S2966&lt;&gt;"kahepoolne vajaduspõhine",RANK(D2966,$D2966:$D2966)+COUNTIFS($D$2:D2966,D2966,$F$2:F2966,F2966)-1=1),X2966,
IF(AND(F2966="Peretoe teenus",H2966&lt;[2]an!$M$37,S2966&lt;&gt;"kahepoolne vajaduspõhine",RANK(D2966,$D2966:$D2966)+COUNTIFS($D$2:D2966,D2966,$F$2:F2966,F2966)-1&gt;1),"",
IF(AND(F2966="Peretoe teenus",H2966&lt;[2]an!$M$37,S2966="kahepoolne vajaduspõhine",U2966="",RANK(D2966,$D2966:$D2966)+COUNTIFS($D$2:D2966,D2966,$F$2:F2966,F2966)-1=1),X2966,
IF(AND(F2966="Peretoe teenus",H2966&lt;[2]an!$M$37,S2966="kahepoolne vajaduspõhine",U2966="",RANK(D2966,$D2966:$D2966)+COUNTIFS($D$2:D2966,D2966,$F$2:F2966,F2966)-1&gt;1),"",
IF(AND(F2966="Peretoe teenus",H2966&lt;[2]an!$M$37,S2966="kahepoolne vajaduspõhine",U2966&lt;[2]an!$M$37,RANK(D2966,$D2966:$D2966)+COUNTIFS($D$2:D2966,D2966,$F$2:F2966,F2966)-1=1),X2966,
IF(AND(F2966="Peretoe teenus",H2966&lt;[2]an!$M$37,S2966="kahepoolne vajaduspõhine",U2966&lt;[2]an!$M$37,RANK(D2966,$D2966:$D2966)+COUNTIFS($D$2:D2966,D2966,$F$2:F2966,F2966)-1&gt;1),"",
IF(AND(F2966="Peretoe teenus",H2966&lt;[2]an!$M$37,S2966="kahepoolne vajaduspõhine",U2966&gt;=[2]an!$M$37,U2966&lt;=[2]an!$M$38,RANK(D2966,$D2966:$D2966)+COUNTIFS($D$2:D2966,D2966,$F$2:F2966,F2966)-1=1),
((EOMONTH(U2966,0)-U2966+1)*X2966)/DAY(EOMONTH(U2966,0))+(DAY(U2966)-1)*100/DAY(EOMONTH(U2966,0)),
IF(AND(F2966="Peretoe teenus",H2966&lt;[2]an!$M$37,S2966="kahepoolne vajaduspõhine",U2966&gt;=[2]an!$M$37,U2966&lt;=[2]an!$M$38,RANK(D2966,$D2966:$D2966)+COUNTIFS($D$2:D2966,D2966,$F$2:F2966,F2966)-1&gt;1),"",
IF(AND(F2966="Peretoe teenus",H2966&lt;[2]an!$M$37,S2966="kahepoolne vajaduspõhine",U2966&gt;[2]an!$M$38,RANK(D2966,$D2966:$D2966)+COUNTIFS($D$2:D2966,D2966,$F$2:F2966,F2966)-1=1),X2966,
IF(AND(F2966="Peretoe teenus",H2966&lt;[2]an!$M$37,S2966="kahepoolne vajaduspõhine",U2966&gt;[2]an!$M$38,RANK(D2966,$D2966:$D2966)+COUNTIFS($D$2:D2966,D2966,$F$2:F2966,F2966)-1&gt;1),"",X2966*W2966)))))))))))))),"")</f>
        <v/>
      </c>
      <c r="Z2966" s="18" t="str">
        <f t="shared" si="139"/>
        <v/>
      </c>
      <c r="AA2966" s="19" t="str">
        <f>IFERROR(VLOOKUP(E2966,[2]an!$A$3:$B$81,2,FALSE),"")</f>
        <v/>
      </c>
      <c r="AB2966" s="19" t="str">
        <f>IFERROR(VLOOKUP(AA2966,[2]an!$C$2:$D$16,2,FALSE),"")</f>
        <v/>
      </c>
      <c r="AC2966" s="20"/>
      <c r="AD2966" s="21" t="str">
        <f>IF(A2966=[2]an!$F$36,VLOOKUP([2]an!$F$36,[2]an!$F$36:$H$36,3,FALSE),IF(A2966=[2]an!$F$35,VLOOKUP([2]an!$F$35,[2]an!$F$35:$H$35,3,FALSE),IF(A2966=[2]an!$F$33,VLOOKUP([2]an!$F$33,[2]an!$F$33:$H$33,3,FALSE),IF(A2966=[2]an!$F$31,VLOOKUP([2]an!$F$31,[2]an!$F$31:$H$31,3,FALSE),""))))</f>
        <v/>
      </c>
    </row>
    <row r="2967" spans="6:30" x14ac:dyDescent="0.2">
      <c r="F2967" s="10"/>
      <c r="G2967" s="8" t="str">
        <f t="shared" si="140"/>
        <v/>
      </c>
      <c r="H2967" s="13"/>
      <c r="K2967" s="13"/>
      <c r="L2967" s="10"/>
      <c r="M2967" s="10"/>
      <c r="S2967" s="8" t="str">
        <f>IFERROR(VLOOKUP(D2967,[1]peretoe_teenus!$A$2:$L$2000,5,FALSE),"")</f>
        <v/>
      </c>
      <c r="U2967" s="13"/>
      <c r="V2967" s="15" t="str" cm="1">
        <f t="array" ref="V2967">IFERROR(IF(AND(F2967="Tugigrupp",RANK(K2967,$K2967:$K2967)+COUNTIFS($K$2:K2967,K2967,$L$2:L2967,L2967,$M$2:M2967,M2967,$I$2:I2967,I2967,$G$2:G2967,G2967,$F$2:F2967,F2967)-1=1),SUMPRODUCT(($F$2:$F$4154=F2967)*($G$2:$G$4154=G2967)*($K$2:$K$4154=K2967)*($I$2:$I$4154=I2967)*($L$2:$L$4154=L2967)*($M$2:$M$4154=M2967)),""),"")</f>
        <v/>
      </c>
      <c r="W2967" s="15" t="str">
        <f t="shared" si="138"/>
        <v/>
      </c>
      <c r="X2967" s="16" t="str">
        <f>IF(AND(A2967=[2]an!$G$38,F2967=[2]an!$E$40),[2]an!$G$40,IF(AND(A2967=[2]an!$G$38,F2967=[2]an!$E$41),[2]an!$G$41,IF(AND(A2967=[2]an!$G$38,F2967=[2]an!$E$39,H2967&gt;=[2]an!$M$37),[2]an!$G$39,
IF(AND(A2967=[2]an!$G$38,F2967=[2]an!$E$39,H2967&lt;[2]an!$M$37,S2967="kahepoolne vajaduspõhine",U2967=""),[2]an!$M$40,
IF(AND(A2967=[2]an!$G$38,F2967=[2]an!$E$39,H2967&lt;[2]an!$M$37,S2967="kahepoolne vajaduspõhine",U2967&lt;&gt;""),[2]an!$G$39,
IF(AND(A2967=[2]an!$G$38,F2967=[2]an!$E$39,H2967&lt;[2]an!$M$37,S2967&lt;&gt;"kahepoolne vajaduspõhine"),[2]an!$G$39,
IF(AND(A2967=[2]an!$G$38,F2967=[2]an!$E$42),[2]an!$G$42,
IF(AND(A2967=[2]an!$H$38,F2967=[2]an!$E$40),[2]an!$H$40,IF(AND(A2967=[2]an!$H$38,F2967=[2]an!$E$41),[2]an!$H$41,IF(AND(A2967=[2]an!$H$38,F2967=[2]an!$E$39,H2967&gt;=[2]an!$M$37),[2]an!$H$39,
IF(AND(A2967=[2]an!$H$38,F2967=[2]an!$E$39,H2967&lt;[2]an!$M$37,S2967="kahepoolne vajaduspõhine",U2967=""),[2]an!$M$40,
IF(AND(A2967=[2]an!$H$38,F2967=[2]an!$E$39,H2967&lt;[2]an!$M$37,S2967="kahepoolne vajaduspõhine",U2967&lt;&gt;""),[2]an!$H$39,
IF(AND(A2967=[2]an!$H$38,F2967=[2]an!$E$39,H2967&lt;[2]an!$M$37,S2967&lt;&gt;"kahepoolne vajaduspõhine"),[2]an!$H$39,
IF(AND(A2967=[2]an!$H$38,F2967=[2]an!$E$42),[2]an!$H$42,
IF(AND(A2967=[2]an!$I$38,F2967=[2]an!$E$40),[2]an!$I$40,IF(AND(A2967=[2]an!$I$38,F2967=[2]an!$E$41),[2]an!$I$41,IF(AND(A2967=[2]an!$I$38,F2967=[2]an!$E$39,H2967&gt;=[2]an!$M$37),[2]an!$I$39,
IF(AND(A2967=[2]an!$I$38,F2967=[2]an!$E$39,H2967&lt;[2]an!$M$37,S2967="kahepoolne vajaduspõhine",U2967=""),[2]an!$M$40,
IF(AND(A2967=[2]an!$I$38,F2967=[2]an!$E$39,H2967&lt;[2]an!$M$37,S2967="kahepoolne vajaduspõhine",U2967&lt;&gt;""),[2]an!$I$39,
IF(AND(A2967=[2]an!$I$38,F2967=[2]an!$E$39,H2967&lt;[2]an!$M$37,S2967&lt;&gt;"kahepoolne vajaduspõhine"),[2]an!$I$39,
IF(AND(A2967=[2]an!$I$38,F2967=[2]an!$E$42),[2]an!$I$42,
IF(AND(A2967=[2]an!$J$38,F2967=[2]an!$E$40),[2]an!$J$40,IF(AND(A2967=[2]an!$J$38,F2967=[2]an!$E$41),[2]an!$J$41,IF(AND(A2967=[2]an!$J$38,F2967=[2]an!$E$39,H2967&gt;=[2]an!$M$37),[2]an!$J$39,
IF(AND(A2967=[2]an!$J$38,F2967=[2]an!$E$39,H2967&lt;[2]an!$M$37,S2967="kahepoolne vajaduspõhine",U2967=""),[2]an!$M$40,
IF(AND(A2967=[2]an!$J$38,F2967=[2]an!$E$39,H2967&lt;[2]an!$M$37,S2967="kahepoolne vajaduspõhine",U2967&lt;&gt;""),[2]an!$J$39,
IF(AND(A2967=[2]an!$J$38,F2967=[2]an!$E$39,H2967&lt;[2]an!$M$37,S2967&lt;&gt;"kahepoolne vajaduspõhine"),[2]an!$J$39,
IF(AND(A2967=[2]an!$J$38,F2967=[2]an!$E$42),[2]an!$J$42,""))))))))))))))))))))))))))))</f>
        <v/>
      </c>
      <c r="Y2967" s="17" t="str">
        <f>IFERROR(IF(F2967="Tugigrupp",0,
IF(AND(F2967="Peretoe teenus",H2967&gt;=[2]an!$M$37,RANK(D2967,$D2967:$D2967)+COUNTIFS($D$2:D2967,D2967,$F$2:F2967,F2967)-1&gt;1),"",
IF(AND(F2967="Peretoe teenus",H2967&gt;=[2]an!$M$37,RANK(D2967,$D2967:$D2967)+COUNTIFS($D$2:D2967,D2967,$F$2:F2967,F2967)-1=1,MONTH(H2967)=MONTH(K2967)=TRUE,YEAR(H2967)=YEAR(K2967)=TRUE),((EOMONTH(H2967,0)-H2967+1)*X2967)/DAY(EOMONTH(H2967,0)),
IF(AND(F2967="Peretoe teenus",H2967&gt;=[2]an!$M$37,RANK(D2967,$D2967:$D2967)+COUNTIFS($D$2:D2967,D2967,$F$2:F2967,F2967)-1=1),X2967,
IF(AND(F2967="Peretoe teenus",H2967&lt;[2]an!$M$37,S2967&lt;&gt;"kahepoolne vajaduspõhine",RANK(D2967,$D2967:$D2967)+COUNTIFS($D$2:D2967,D2967,$F$2:F2967,F2967)-1=1),X2967,
IF(AND(F2967="Peretoe teenus",H2967&lt;[2]an!$M$37,S2967&lt;&gt;"kahepoolne vajaduspõhine",RANK(D2967,$D2967:$D2967)+COUNTIFS($D$2:D2967,D2967,$F$2:F2967,F2967)-1&gt;1),"",
IF(AND(F2967="Peretoe teenus",H2967&lt;[2]an!$M$37,S2967="kahepoolne vajaduspõhine",U2967="",RANK(D2967,$D2967:$D2967)+COUNTIFS($D$2:D2967,D2967,$F$2:F2967,F2967)-1=1),X2967,
IF(AND(F2967="Peretoe teenus",H2967&lt;[2]an!$M$37,S2967="kahepoolne vajaduspõhine",U2967="",RANK(D2967,$D2967:$D2967)+COUNTIFS($D$2:D2967,D2967,$F$2:F2967,F2967)-1&gt;1),"",
IF(AND(F2967="Peretoe teenus",H2967&lt;[2]an!$M$37,S2967="kahepoolne vajaduspõhine",U2967&lt;[2]an!$M$37,RANK(D2967,$D2967:$D2967)+COUNTIFS($D$2:D2967,D2967,$F$2:F2967,F2967)-1=1),X2967,
IF(AND(F2967="Peretoe teenus",H2967&lt;[2]an!$M$37,S2967="kahepoolne vajaduspõhine",U2967&lt;[2]an!$M$37,RANK(D2967,$D2967:$D2967)+COUNTIFS($D$2:D2967,D2967,$F$2:F2967,F2967)-1&gt;1),"",
IF(AND(F2967="Peretoe teenus",H2967&lt;[2]an!$M$37,S2967="kahepoolne vajaduspõhine",U2967&gt;=[2]an!$M$37,U2967&lt;=[2]an!$M$38,RANK(D2967,$D2967:$D2967)+COUNTIFS($D$2:D2967,D2967,$F$2:F2967,F2967)-1=1),
((EOMONTH(U2967,0)-U2967+1)*X2967)/DAY(EOMONTH(U2967,0))+(DAY(U2967)-1)*100/DAY(EOMONTH(U2967,0)),
IF(AND(F2967="Peretoe teenus",H2967&lt;[2]an!$M$37,S2967="kahepoolne vajaduspõhine",U2967&gt;=[2]an!$M$37,U2967&lt;=[2]an!$M$38,RANK(D2967,$D2967:$D2967)+COUNTIFS($D$2:D2967,D2967,$F$2:F2967,F2967)-1&gt;1),"",
IF(AND(F2967="Peretoe teenus",H2967&lt;[2]an!$M$37,S2967="kahepoolne vajaduspõhine",U2967&gt;[2]an!$M$38,RANK(D2967,$D2967:$D2967)+COUNTIFS($D$2:D2967,D2967,$F$2:F2967,F2967)-1=1),X2967,
IF(AND(F2967="Peretoe teenus",H2967&lt;[2]an!$M$37,S2967="kahepoolne vajaduspõhine",U2967&gt;[2]an!$M$38,RANK(D2967,$D2967:$D2967)+COUNTIFS($D$2:D2967,D2967,$F$2:F2967,F2967)-1&gt;1),"",X2967*W2967)))))))))))))),"")</f>
        <v/>
      </c>
      <c r="Z2967" s="18" t="str">
        <f t="shared" si="139"/>
        <v/>
      </c>
      <c r="AA2967" s="19" t="str">
        <f>IFERROR(VLOOKUP(E2967,[2]an!$A$3:$B$81,2,FALSE),"")</f>
        <v/>
      </c>
      <c r="AB2967" s="19" t="str">
        <f>IFERROR(VLOOKUP(AA2967,[2]an!$C$2:$D$16,2,FALSE),"")</f>
        <v/>
      </c>
      <c r="AC2967" s="20"/>
      <c r="AD2967" s="21" t="str">
        <f>IF(A2967=[2]an!$F$36,VLOOKUP([2]an!$F$36,[2]an!$F$36:$H$36,3,FALSE),IF(A2967=[2]an!$F$35,VLOOKUP([2]an!$F$35,[2]an!$F$35:$H$35,3,FALSE),IF(A2967=[2]an!$F$33,VLOOKUP([2]an!$F$33,[2]an!$F$33:$H$33,3,FALSE),IF(A2967=[2]an!$F$31,VLOOKUP([2]an!$F$31,[2]an!$F$31:$H$31,3,FALSE),""))))</f>
        <v/>
      </c>
    </row>
    <row r="2968" spans="6:30" x14ac:dyDescent="0.2">
      <c r="F2968" s="10"/>
      <c r="G2968" s="8" t="str">
        <f t="shared" si="140"/>
        <v/>
      </c>
      <c r="H2968" s="13"/>
      <c r="K2968" s="13"/>
      <c r="L2968" s="10"/>
      <c r="M2968" s="10"/>
      <c r="S2968" s="8" t="str">
        <f>IFERROR(VLOOKUP(D2968,[1]peretoe_teenus!$A$2:$L$2000,5,FALSE),"")</f>
        <v/>
      </c>
      <c r="U2968" s="13"/>
      <c r="V2968" s="15" t="str" cm="1">
        <f t="array" ref="V2968">IFERROR(IF(AND(F2968="Tugigrupp",RANK(K2968,$K2968:$K2968)+COUNTIFS($K$2:K2968,K2968,$L$2:L2968,L2968,$M$2:M2968,M2968,$I$2:I2968,I2968,$G$2:G2968,G2968,$F$2:F2968,F2968)-1=1),SUMPRODUCT(($F$2:$F$4154=F2968)*($G$2:$G$4154=G2968)*($K$2:$K$4154=K2968)*($I$2:$I$4154=I2968)*($L$2:$L$4154=L2968)*($M$2:$M$4154=M2968)),""),"")</f>
        <v/>
      </c>
      <c r="W2968" s="15" t="str">
        <f t="shared" si="138"/>
        <v/>
      </c>
      <c r="X2968" s="16" t="str">
        <f>IF(AND(A2968=[2]an!$G$38,F2968=[2]an!$E$40),[2]an!$G$40,IF(AND(A2968=[2]an!$G$38,F2968=[2]an!$E$41),[2]an!$G$41,IF(AND(A2968=[2]an!$G$38,F2968=[2]an!$E$39,H2968&gt;=[2]an!$M$37),[2]an!$G$39,
IF(AND(A2968=[2]an!$G$38,F2968=[2]an!$E$39,H2968&lt;[2]an!$M$37,S2968="kahepoolne vajaduspõhine",U2968=""),[2]an!$M$40,
IF(AND(A2968=[2]an!$G$38,F2968=[2]an!$E$39,H2968&lt;[2]an!$M$37,S2968="kahepoolne vajaduspõhine",U2968&lt;&gt;""),[2]an!$G$39,
IF(AND(A2968=[2]an!$G$38,F2968=[2]an!$E$39,H2968&lt;[2]an!$M$37,S2968&lt;&gt;"kahepoolne vajaduspõhine"),[2]an!$G$39,
IF(AND(A2968=[2]an!$G$38,F2968=[2]an!$E$42),[2]an!$G$42,
IF(AND(A2968=[2]an!$H$38,F2968=[2]an!$E$40),[2]an!$H$40,IF(AND(A2968=[2]an!$H$38,F2968=[2]an!$E$41),[2]an!$H$41,IF(AND(A2968=[2]an!$H$38,F2968=[2]an!$E$39,H2968&gt;=[2]an!$M$37),[2]an!$H$39,
IF(AND(A2968=[2]an!$H$38,F2968=[2]an!$E$39,H2968&lt;[2]an!$M$37,S2968="kahepoolne vajaduspõhine",U2968=""),[2]an!$M$40,
IF(AND(A2968=[2]an!$H$38,F2968=[2]an!$E$39,H2968&lt;[2]an!$M$37,S2968="kahepoolne vajaduspõhine",U2968&lt;&gt;""),[2]an!$H$39,
IF(AND(A2968=[2]an!$H$38,F2968=[2]an!$E$39,H2968&lt;[2]an!$M$37,S2968&lt;&gt;"kahepoolne vajaduspõhine"),[2]an!$H$39,
IF(AND(A2968=[2]an!$H$38,F2968=[2]an!$E$42),[2]an!$H$42,
IF(AND(A2968=[2]an!$I$38,F2968=[2]an!$E$40),[2]an!$I$40,IF(AND(A2968=[2]an!$I$38,F2968=[2]an!$E$41),[2]an!$I$41,IF(AND(A2968=[2]an!$I$38,F2968=[2]an!$E$39,H2968&gt;=[2]an!$M$37),[2]an!$I$39,
IF(AND(A2968=[2]an!$I$38,F2968=[2]an!$E$39,H2968&lt;[2]an!$M$37,S2968="kahepoolne vajaduspõhine",U2968=""),[2]an!$M$40,
IF(AND(A2968=[2]an!$I$38,F2968=[2]an!$E$39,H2968&lt;[2]an!$M$37,S2968="kahepoolne vajaduspõhine",U2968&lt;&gt;""),[2]an!$I$39,
IF(AND(A2968=[2]an!$I$38,F2968=[2]an!$E$39,H2968&lt;[2]an!$M$37,S2968&lt;&gt;"kahepoolne vajaduspõhine"),[2]an!$I$39,
IF(AND(A2968=[2]an!$I$38,F2968=[2]an!$E$42),[2]an!$I$42,
IF(AND(A2968=[2]an!$J$38,F2968=[2]an!$E$40),[2]an!$J$40,IF(AND(A2968=[2]an!$J$38,F2968=[2]an!$E$41),[2]an!$J$41,IF(AND(A2968=[2]an!$J$38,F2968=[2]an!$E$39,H2968&gt;=[2]an!$M$37),[2]an!$J$39,
IF(AND(A2968=[2]an!$J$38,F2968=[2]an!$E$39,H2968&lt;[2]an!$M$37,S2968="kahepoolne vajaduspõhine",U2968=""),[2]an!$M$40,
IF(AND(A2968=[2]an!$J$38,F2968=[2]an!$E$39,H2968&lt;[2]an!$M$37,S2968="kahepoolne vajaduspõhine",U2968&lt;&gt;""),[2]an!$J$39,
IF(AND(A2968=[2]an!$J$38,F2968=[2]an!$E$39,H2968&lt;[2]an!$M$37,S2968&lt;&gt;"kahepoolne vajaduspõhine"),[2]an!$J$39,
IF(AND(A2968=[2]an!$J$38,F2968=[2]an!$E$42),[2]an!$J$42,""))))))))))))))))))))))))))))</f>
        <v/>
      </c>
      <c r="Y2968" s="17" t="str">
        <f>IFERROR(IF(F2968="Tugigrupp",0,
IF(AND(F2968="Peretoe teenus",H2968&gt;=[2]an!$M$37,RANK(D2968,$D2968:$D2968)+COUNTIFS($D$2:D2968,D2968,$F$2:F2968,F2968)-1&gt;1),"",
IF(AND(F2968="Peretoe teenus",H2968&gt;=[2]an!$M$37,RANK(D2968,$D2968:$D2968)+COUNTIFS($D$2:D2968,D2968,$F$2:F2968,F2968)-1=1,MONTH(H2968)=MONTH(K2968)=TRUE,YEAR(H2968)=YEAR(K2968)=TRUE),((EOMONTH(H2968,0)-H2968+1)*X2968)/DAY(EOMONTH(H2968,0)),
IF(AND(F2968="Peretoe teenus",H2968&gt;=[2]an!$M$37,RANK(D2968,$D2968:$D2968)+COUNTIFS($D$2:D2968,D2968,$F$2:F2968,F2968)-1=1),X2968,
IF(AND(F2968="Peretoe teenus",H2968&lt;[2]an!$M$37,S2968&lt;&gt;"kahepoolne vajaduspõhine",RANK(D2968,$D2968:$D2968)+COUNTIFS($D$2:D2968,D2968,$F$2:F2968,F2968)-1=1),X2968,
IF(AND(F2968="Peretoe teenus",H2968&lt;[2]an!$M$37,S2968&lt;&gt;"kahepoolne vajaduspõhine",RANK(D2968,$D2968:$D2968)+COUNTIFS($D$2:D2968,D2968,$F$2:F2968,F2968)-1&gt;1),"",
IF(AND(F2968="Peretoe teenus",H2968&lt;[2]an!$M$37,S2968="kahepoolne vajaduspõhine",U2968="",RANK(D2968,$D2968:$D2968)+COUNTIFS($D$2:D2968,D2968,$F$2:F2968,F2968)-1=1),X2968,
IF(AND(F2968="Peretoe teenus",H2968&lt;[2]an!$M$37,S2968="kahepoolne vajaduspõhine",U2968="",RANK(D2968,$D2968:$D2968)+COUNTIFS($D$2:D2968,D2968,$F$2:F2968,F2968)-1&gt;1),"",
IF(AND(F2968="Peretoe teenus",H2968&lt;[2]an!$M$37,S2968="kahepoolne vajaduspõhine",U2968&lt;[2]an!$M$37,RANK(D2968,$D2968:$D2968)+COUNTIFS($D$2:D2968,D2968,$F$2:F2968,F2968)-1=1),X2968,
IF(AND(F2968="Peretoe teenus",H2968&lt;[2]an!$M$37,S2968="kahepoolne vajaduspõhine",U2968&lt;[2]an!$M$37,RANK(D2968,$D2968:$D2968)+COUNTIFS($D$2:D2968,D2968,$F$2:F2968,F2968)-1&gt;1),"",
IF(AND(F2968="Peretoe teenus",H2968&lt;[2]an!$M$37,S2968="kahepoolne vajaduspõhine",U2968&gt;=[2]an!$M$37,U2968&lt;=[2]an!$M$38,RANK(D2968,$D2968:$D2968)+COUNTIFS($D$2:D2968,D2968,$F$2:F2968,F2968)-1=1),
((EOMONTH(U2968,0)-U2968+1)*X2968)/DAY(EOMONTH(U2968,0))+(DAY(U2968)-1)*100/DAY(EOMONTH(U2968,0)),
IF(AND(F2968="Peretoe teenus",H2968&lt;[2]an!$M$37,S2968="kahepoolne vajaduspõhine",U2968&gt;=[2]an!$M$37,U2968&lt;=[2]an!$M$38,RANK(D2968,$D2968:$D2968)+COUNTIFS($D$2:D2968,D2968,$F$2:F2968,F2968)-1&gt;1),"",
IF(AND(F2968="Peretoe teenus",H2968&lt;[2]an!$M$37,S2968="kahepoolne vajaduspõhine",U2968&gt;[2]an!$M$38,RANK(D2968,$D2968:$D2968)+COUNTIFS($D$2:D2968,D2968,$F$2:F2968,F2968)-1=1),X2968,
IF(AND(F2968="Peretoe teenus",H2968&lt;[2]an!$M$37,S2968="kahepoolne vajaduspõhine",U2968&gt;[2]an!$M$38,RANK(D2968,$D2968:$D2968)+COUNTIFS($D$2:D2968,D2968,$F$2:F2968,F2968)-1&gt;1),"",X2968*W2968)))))))))))))),"")</f>
        <v/>
      </c>
      <c r="Z2968" s="18" t="str">
        <f t="shared" si="139"/>
        <v/>
      </c>
      <c r="AA2968" s="19" t="str">
        <f>IFERROR(VLOOKUP(E2968,[2]an!$A$3:$B$81,2,FALSE),"")</f>
        <v/>
      </c>
      <c r="AB2968" s="19" t="str">
        <f>IFERROR(VLOOKUP(AA2968,[2]an!$C$2:$D$16,2,FALSE),"")</f>
        <v/>
      </c>
      <c r="AC2968" s="20"/>
      <c r="AD2968" s="21" t="str">
        <f>IF(A2968=[2]an!$F$36,VLOOKUP([2]an!$F$36,[2]an!$F$36:$H$36,3,FALSE),IF(A2968=[2]an!$F$35,VLOOKUP([2]an!$F$35,[2]an!$F$35:$H$35,3,FALSE),IF(A2968=[2]an!$F$33,VLOOKUP([2]an!$F$33,[2]an!$F$33:$H$33,3,FALSE),IF(A2968=[2]an!$F$31,VLOOKUP([2]an!$F$31,[2]an!$F$31:$H$31,3,FALSE),""))))</f>
        <v/>
      </c>
    </row>
    <row r="2969" spans="6:30" x14ac:dyDescent="0.2">
      <c r="F2969" s="10"/>
      <c r="G2969" s="8" t="str">
        <f t="shared" si="140"/>
        <v/>
      </c>
      <c r="H2969" s="13"/>
      <c r="K2969" s="13"/>
      <c r="L2969" s="10"/>
      <c r="M2969" s="10"/>
      <c r="S2969" s="8" t="str">
        <f>IFERROR(VLOOKUP(D2969,[1]peretoe_teenus!$A$2:$L$2000,5,FALSE),"")</f>
        <v/>
      </c>
      <c r="U2969" s="13"/>
      <c r="V2969" s="15" t="str" cm="1">
        <f t="array" ref="V2969">IFERROR(IF(AND(F2969="Tugigrupp",RANK(K2969,$K2969:$K2969)+COUNTIFS($K$2:K2969,K2969,$L$2:L2969,L2969,$M$2:M2969,M2969,$I$2:I2969,I2969,$G$2:G2969,G2969,$F$2:F2969,F2969)-1=1),SUMPRODUCT(($F$2:$F$4154=F2969)*($G$2:$G$4154=G2969)*($K$2:$K$4154=K2969)*($I$2:$I$4154=I2969)*($L$2:$L$4154=L2969)*($M$2:$M$4154=M2969)),""),"")</f>
        <v/>
      </c>
      <c r="W2969" s="15" t="str">
        <f t="shared" si="138"/>
        <v/>
      </c>
      <c r="X2969" s="16" t="str">
        <f>IF(AND(A2969=[2]an!$G$38,F2969=[2]an!$E$40),[2]an!$G$40,IF(AND(A2969=[2]an!$G$38,F2969=[2]an!$E$41),[2]an!$G$41,IF(AND(A2969=[2]an!$G$38,F2969=[2]an!$E$39,H2969&gt;=[2]an!$M$37),[2]an!$G$39,
IF(AND(A2969=[2]an!$G$38,F2969=[2]an!$E$39,H2969&lt;[2]an!$M$37,S2969="kahepoolne vajaduspõhine",U2969=""),[2]an!$M$40,
IF(AND(A2969=[2]an!$G$38,F2969=[2]an!$E$39,H2969&lt;[2]an!$M$37,S2969="kahepoolne vajaduspõhine",U2969&lt;&gt;""),[2]an!$G$39,
IF(AND(A2969=[2]an!$G$38,F2969=[2]an!$E$39,H2969&lt;[2]an!$M$37,S2969&lt;&gt;"kahepoolne vajaduspõhine"),[2]an!$G$39,
IF(AND(A2969=[2]an!$G$38,F2969=[2]an!$E$42),[2]an!$G$42,
IF(AND(A2969=[2]an!$H$38,F2969=[2]an!$E$40),[2]an!$H$40,IF(AND(A2969=[2]an!$H$38,F2969=[2]an!$E$41),[2]an!$H$41,IF(AND(A2969=[2]an!$H$38,F2969=[2]an!$E$39,H2969&gt;=[2]an!$M$37),[2]an!$H$39,
IF(AND(A2969=[2]an!$H$38,F2969=[2]an!$E$39,H2969&lt;[2]an!$M$37,S2969="kahepoolne vajaduspõhine",U2969=""),[2]an!$M$40,
IF(AND(A2969=[2]an!$H$38,F2969=[2]an!$E$39,H2969&lt;[2]an!$M$37,S2969="kahepoolne vajaduspõhine",U2969&lt;&gt;""),[2]an!$H$39,
IF(AND(A2969=[2]an!$H$38,F2969=[2]an!$E$39,H2969&lt;[2]an!$M$37,S2969&lt;&gt;"kahepoolne vajaduspõhine"),[2]an!$H$39,
IF(AND(A2969=[2]an!$H$38,F2969=[2]an!$E$42),[2]an!$H$42,
IF(AND(A2969=[2]an!$I$38,F2969=[2]an!$E$40),[2]an!$I$40,IF(AND(A2969=[2]an!$I$38,F2969=[2]an!$E$41),[2]an!$I$41,IF(AND(A2969=[2]an!$I$38,F2969=[2]an!$E$39,H2969&gt;=[2]an!$M$37),[2]an!$I$39,
IF(AND(A2969=[2]an!$I$38,F2969=[2]an!$E$39,H2969&lt;[2]an!$M$37,S2969="kahepoolne vajaduspõhine",U2969=""),[2]an!$M$40,
IF(AND(A2969=[2]an!$I$38,F2969=[2]an!$E$39,H2969&lt;[2]an!$M$37,S2969="kahepoolne vajaduspõhine",U2969&lt;&gt;""),[2]an!$I$39,
IF(AND(A2969=[2]an!$I$38,F2969=[2]an!$E$39,H2969&lt;[2]an!$M$37,S2969&lt;&gt;"kahepoolne vajaduspõhine"),[2]an!$I$39,
IF(AND(A2969=[2]an!$I$38,F2969=[2]an!$E$42),[2]an!$I$42,
IF(AND(A2969=[2]an!$J$38,F2969=[2]an!$E$40),[2]an!$J$40,IF(AND(A2969=[2]an!$J$38,F2969=[2]an!$E$41),[2]an!$J$41,IF(AND(A2969=[2]an!$J$38,F2969=[2]an!$E$39,H2969&gt;=[2]an!$M$37),[2]an!$J$39,
IF(AND(A2969=[2]an!$J$38,F2969=[2]an!$E$39,H2969&lt;[2]an!$M$37,S2969="kahepoolne vajaduspõhine",U2969=""),[2]an!$M$40,
IF(AND(A2969=[2]an!$J$38,F2969=[2]an!$E$39,H2969&lt;[2]an!$M$37,S2969="kahepoolne vajaduspõhine",U2969&lt;&gt;""),[2]an!$J$39,
IF(AND(A2969=[2]an!$J$38,F2969=[2]an!$E$39,H2969&lt;[2]an!$M$37,S2969&lt;&gt;"kahepoolne vajaduspõhine"),[2]an!$J$39,
IF(AND(A2969=[2]an!$J$38,F2969=[2]an!$E$42),[2]an!$J$42,""))))))))))))))))))))))))))))</f>
        <v/>
      </c>
      <c r="Y2969" s="17" t="str">
        <f>IFERROR(IF(F2969="Tugigrupp",0,
IF(AND(F2969="Peretoe teenus",H2969&gt;=[2]an!$M$37,RANK(D2969,$D2969:$D2969)+COUNTIFS($D$2:D2969,D2969,$F$2:F2969,F2969)-1&gt;1),"",
IF(AND(F2969="Peretoe teenus",H2969&gt;=[2]an!$M$37,RANK(D2969,$D2969:$D2969)+COUNTIFS($D$2:D2969,D2969,$F$2:F2969,F2969)-1=1,MONTH(H2969)=MONTH(K2969)=TRUE,YEAR(H2969)=YEAR(K2969)=TRUE),((EOMONTH(H2969,0)-H2969+1)*X2969)/DAY(EOMONTH(H2969,0)),
IF(AND(F2969="Peretoe teenus",H2969&gt;=[2]an!$M$37,RANK(D2969,$D2969:$D2969)+COUNTIFS($D$2:D2969,D2969,$F$2:F2969,F2969)-1=1),X2969,
IF(AND(F2969="Peretoe teenus",H2969&lt;[2]an!$M$37,S2969&lt;&gt;"kahepoolne vajaduspõhine",RANK(D2969,$D2969:$D2969)+COUNTIFS($D$2:D2969,D2969,$F$2:F2969,F2969)-1=1),X2969,
IF(AND(F2969="Peretoe teenus",H2969&lt;[2]an!$M$37,S2969&lt;&gt;"kahepoolne vajaduspõhine",RANK(D2969,$D2969:$D2969)+COUNTIFS($D$2:D2969,D2969,$F$2:F2969,F2969)-1&gt;1),"",
IF(AND(F2969="Peretoe teenus",H2969&lt;[2]an!$M$37,S2969="kahepoolne vajaduspõhine",U2969="",RANK(D2969,$D2969:$D2969)+COUNTIFS($D$2:D2969,D2969,$F$2:F2969,F2969)-1=1),X2969,
IF(AND(F2969="Peretoe teenus",H2969&lt;[2]an!$M$37,S2969="kahepoolne vajaduspõhine",U2969="",RANK(D2969,$D2969:$D2969)+COUNTIFS($D$2:D2969,D2969,$F$2:F2969,F2969)-1&gt;1),"",
IF(AND(F2969="Peretoe teenus",H2969&lt;[2]an!$M$37,S2969="kahepoolne vajaduspõhine",U2969&lt;[2]an!$M$37,RANK(D2969,$D2969:$D2969)+COUNTIFS($D$2:D2969,D2969,$F$2:F2969,F2969)-1=1),X2969,
IF(AND(F2969="Peretoe teenus",H2969&lt;[2]an!$M$37,S2969="kahepoolne vajaduspõhine",U2969&lt;[2]an!$M$37,RANK(D2969,$D2969:$D2969)+COUNTIFS($D$2:D2969,D2969,$F$2:F2969,F2969)-1&gt;1),"",
IF(AND(F2969="Peretoe teenus",H2969&lt;[2]an!$M$37,S2969="kahepoolne vajaduspõhine",U2969&gt;=[2]an!$M$37,U2969&lt;=[2]an!$M$38,RANK(D2969,$D2969:$D2969)+COUNTIFS($D$2:D2969,D2969,$F$2:F2969,F2969)-1=1),
((EOMONTH(U2969,0)-U2969+1)*X2969)/DAY(EOMONTH(U2969,0))+(DAY(U2969)-1)*100/DAY(EOMONTH(U2969,0)),
IF(AND(F2969="Peretoe teenus",H2969&lt;[2]an!$M$37,S2969="kahepoolne vajaduspõhine",U2969&gt;=[2]an!$M$37,U2969&lt;=[2]an!$M$38,RANK(D2969,$D2969:$D2969)+COUNTIFS($D$2:D2969,D2969,$F$2:F2969,F2969)-1&gt;1),"",
IF(AND(F2969="Peretoe teenus",H2969&lt;[2]an!$M$37,S2969="kahepoolne vajaduspõhine",U2969&gt;[2]an!$M$38,RANK(D2969,$D2969:$D2969)+COUNTIFS($D$2:D2969,D2969,$F$2:F2969,F2969)-1=1),X2969,
IF(AND(F2969="Peretoe teenus",H2969&lt;[2]an!$M$37,S2969="kahepoolne vajaduspõhine",U2969&gt;[2]an!$M$38,RANK(D2969,$D2969:$D2969)+COUNTIFS($D$2:D2969,D2969,$F$2:F2969,F2969)-1&gt;1),"",X2969*W2969)))))))))))))),"")</f>
        <v/>
      </c>
      <c r="Z2969" s="18" t="str">
        <f t="shared" si="139"/>
        <v/>
      </c>
      <c r="AA2969" s="19" t="str">
        <f>IFERROR(VLOOKUP(E2969,[2]an!$A$3:$B$81,2,FALSE),"")</f>
        <v/>
      </c>
      <c r="AB2969" s="19" t="str">
        <f>IFERROR(VLOOKUP(AA2969,[2]an!$C$2:$D$16,2,FALSE),"")</f>
        <v/>
      </c>
      <c r="AC2969" s="20"/>
      <c r="AD2969" s="21" t="str">
        <f>IF(A2969=[2]an!$F$36,VLOOKUP([2]an!$F$36,[2]an!$F$36:$H$36,3,FALSE),IF(A2969=[2]an!$F$35,VLOOKUP([2]an!$F$35,[2]an!$F$35:$H$35,3,FALSE),IF(A2969=[2]an!$F$33,VLOOKUP([2]an!$F$33,[2]an!$F$33:$H$33,3,FALSE),IF(A2969=[2]an!$F$31,VLOOKUP([2]an!$F$31,[2]an!$F$31:$H$31,3,FALSE),""))))</f>
        <v/>
      </c>
    </row>
    <row r="2970" spans="6:30" x14ac:dyDescent="0.2">
      <c r="F2970" s="10"/>
      <c r="G2970" s="8" t="str">
        <f t="shared" si="140"/>
        <v/>
      </c>
      <c r="H2970" s="13"/>
      <c r="K2970" s="13"/>
      <c r="L2970" s="10"/>
      <c r="M2970" s="10"/>
      <c r="S2970" s="8" t="str">
        <f>IFERROR(VLOOKUP(D2970,[1]peretoe_teenus!$A$2:$L$2000,5,FALSE),"")</f>
        <v/>
      </c>
      <c r="U2970" s="13"/>
      <c r="V2970" s="15" t="str" cm="1">
        <f t="array" ref="V2970">IFERROR(IF(AND(F2970="Tugigrupp",RANK(K2970,$K2970:$K2970)+COUNTIFS($K$2:K2970,K2970,$L$2:L2970,L2970,$M$2:M2970,M2970,$I$2:I2970,I2970,$G$2:G2970,G2970,$F$2:F2970,F2970)-1=1),SUMPRODUCT(($F$2:$F$4154=F2970)*($G$2:$G$4154=G2970)*($K$2:$K$4154=K2970)*($I$2:$I$4154=I2970)*($L$2:$L$4154=L2970)*($M$2:$M$4154=M2970)),""),"")</f>
        <v/>
      </c>
      <c r="W2970" s="15" t="str">
        <f t="shared" si="138"/>
        <v/>
      </c>
      <c r="X2970" s="16" t="str">
        <f>IF(AND(A2970=[2]an!$G$38,F2970=[2]an!$E$40),[2]an!$G$40,IF(AND(A2970=[2]an!$G$38,F2970=[2]an!$E$41),[2]an!$G$41,IF(AND(A2970=[2]an!$G$38,F2970=[2]an!$E$39,H2970&gt;=[2]an!$M$37),[2]an!$G$39,
IF(AND(A2970=[2]an!$G$38,F2970=[2]an!$E$39,H2970&lt;[2]an!$M$37,S2970="kahepoolne vajaduspõhine",U2970=""),[2]an!$M$40,
IF(AND(A2970=[2]an!$G$38,F2970=[2]an!$E$39,H2970&lt;[2]an!$M$37,S2970="kahepoolne vajaduspõhine",U2970&lt;&gt;""),[2]an!$G$39,
IF(AND(A2970=[2]an!$G$38,F2970=[2]an!$E$39,H2970&lt;[2]an!$M$37,S2970&lt;&gt;"kahepoolne vajaduspõhine"),[2]an!$G$39,
IF(AND(A2970=[2]an!$G$38,F2970=[2]an!$E$42),[2]an!$G$42,
IF(AND(A2970=[2]an!$H$38,F2970=[2]an!$E$40),[2]an!$H$40,IF(AND(A2970=[2]an!$H$38,F2970=[2]an!$E$41),[2]an!$H$41,IF(AND(A2970=[2]an!$H$38,F2970=[2]an!$E$39,H2970&gt;=[2]an!$M$37),[2]an!$H$39,
IF(AND(A2970=[2]an!$H$38,F2970=[2]an!$E$39,H2970&lt;[2]an!$M$37,S2970="kahepoolne vajaduspõhine",U2970=""),[2]an!$M$40,
IF(AND(A2970=[2]an!$H$38,F2970=[2]an!$E$39,H2970&lt;[2]an!$M$37,S2970="kahepoolne vajaduspõhine",U2970&lt;&gt;""),[2]an!$H$39,
IF(AND(A2970=[2]an!$H$38,F2970=[2]an!$E$39,H2970&lt;[2]an!$M$37,S2970&lt;&gt;"kahepoolne vajaduspõhine"),[2]an!$H$39,
IF(AND(A2970=[2]an!$H$38,F2970=[2]an!$E$42),[2]an!$H$42,
IF(AND(A2970=[2]an!$I$38,F2970=[2]an!$E$40),[2]an!$I$40,IF(AND(A2970=[2]an!$I$38,F2970=[2]an!$E$41),[2]an!$I$41,IF(AND(A2970=[2]an!$I$38,F2970=[2]an!$E$39,H2970&gt;=[2]an!$M$37),[2]an!$I$39,
IF(AND(A2970=[2]an!$I$38,F2970=[2]an!$E$39,H2970&lt;[2]an!$M$37,S2970="kahepoolne vajaduspõhine",U2970=""),[2]an!$M$40,
IF(AND(A2970=[2]an!$I$38,F2970=[2]an!$E$39,H2970&lt;[2]an!$M$37,S2970="kahepoolne vajaduspõhine",U2970&lt;&gt;""),[2]an!$I$39,
IF(AND(A2970=[2]an!$I$38,F2970=[2]an!$E$39,H2970&lt;[2]an!$M$37,S2970&lt;&gt;"kahepoolne vajaduspõhine"),[2]an!$I$39,
IF(AND(A2970=[2]an!$I$38,F2970=[2]an!$E$42),[2]an!$I$42,
IF(AND(A2970=[2]an!$J$38,F2970=[2]an!$E$40),[2]an!$J$40,IF(AND(A2970=[2]an!$J$38,F2970=[2]an!$E$41),[2]an!$J$41,IF(AND(A2970=[2]an!$J$38,F2970=[2]an!$E$39,H2970&gt;=[2]an!$M$37),[2]an!$J$39,
IF(AND(A2970=[2]an!$J$38,F2970=[2]an!$E$39,H2970&lt;[2]an!$M$37,S2970="kahepoolne vajaduspõhine",U2970=""),[2]an!$M$40,
IF(AND(A2970=[2]an!$J$38,F2970=[2]an!$E$39,H2970&lt;[2]an!$M$37,S2970="kahepoolne vajaduspõhine",U2970&lt;&gt;""),[2]an!$J$39,
IF(AND(A2970=[2]an!$J$38,F2970=[2]an!$E$39,H2970&lt;[2]an!$M$37,S2970&lt;&gt;"kahepoolne vajaduspõhine"),[2]an!$J$39,
IF(AND(A2970=[2]an!$J$38,F2970=[2]an!$E$42),[2]an!$J$42,""))))))))))))))))))))))))))))</f>
        <v/>
      </c>
      <c r="Y2970" s="17" t="str">
        <f>IFERROR(IF(F2970="Tugigrupp",0,
IF(AND(F2970="Peretoe teenus",H2970&gt;=[2]an!$M$37,RANK(D2970,$D2970:$D2970)+COUNTIFS($D$2:D2970,D2970,$F$2:F2970,F2970)-1&gt;1),"",
IF(AND(F2970="Peretoe teenus",H2970&gt;=[2]an!$M$37,RANK(D2970,$D2970:$D2970)+COUNTIFS($D$2:D2970,D2970,$F$2:F2970,F2970)-1=1,MONTH(H2970)=MONTH(K2970)=TRUE,YEAR(H2970)=YEAR(K2970)=TRUE),((EOMONTH(H2970,0)-H2970+1)*X2970)/DAY(EOMONTH(H2970,0)),
IF(AND(F2970="Peretoe teenus",H2970&gt;=[2]an!$M$37,RANK(D2970,$D2970:$D2970)+COUNTIFS($D$2:D2970,D2970,$F$2:F2970,F2970)-1=1),X2970,
IF(AND(F2970="Peretoe teenus",H2970&lt;[2]an!$M$37,S2970&lt;&gt;"kahepoolne vajaduspõhine",RANK(D2970,$D2970:$D2970)+COUNTIFS($D$2:D2970,D2970,$F$2:F2970,F2970)-1=1),X2970,
IF(AND(F2970="Peretoe teenus",H2970&lt;[2]an!$M$37,S2970&lt;&gt;"kahepoolne vajaduspõhine",RANK(D2970,$D2970:$D2970)+COUNTIFS($D$2:D2970,D2970,$F$2:F2970,F2970)-1&gt;1),"",
IF(AND(F2970="Peretoe teenus",H2970&lt;[2]an!$M$37,S2970="kahepoolne vajaduspõhine",U2970="",RANK(D2970,$D2970:$D2970)+COUNTIFS($D$2:D2970,D2970,$F$2:F2970,F2970)-1=1),X2970,
IF(AND(F2970="Peretoe teenus",H2970&lt;[2]an!$M$37,S2970="kahepoolne vajaduspõhine",U2970="",RANK(D2970,$D2970:$D2970)+COUNTIFS($D$2:D2970,D2970,$F$2:F2970,F2970)-1&gt;1),"",
IF(AND(F2970="Peretoe teenus",H2970&lt;[2]an!$M$37,S2970="kahepoolne vajaduspõhine",U2970&lt;[2]an!$M$37,RANK(D2970,$D2970:$D2970)+COUNTIFS($D$2:D2970,D2970,$F$2:F2970,F2970)-1=1),X2970,
IF(AND(F2970="Peretoe teenus",H2970&lt;[2]an!$M$37,S2970="kahepoolne vajaduspõhine",U2970&lt;[2]an!$M$37,RANK(D2970,$D2970:$D2970)+COUNTIFS($D$2:D2970,D2970,$F$2:F2970,F2970)-1&gt;1),"",
IF(AND(F2970="Peretoe teenus",H2970&lt;[2]an!$M$37,S2970="kahepoolne vajaduspõhine",U2970&gt;=[2]an!$M$37,U2970&lt;=[2]an!$M$38,RANK(D2970,$D2970:$D2970)+COUNTIFS($D$2:D2970,D2970,$F$2:F2970,F2970)-1=1),
((EOMONTH(U2970,0)-U2970+1)*X2970)/DAY(EOMONTH(U2970,0))+(DAY(U2970)-1)*100/DAY(EOMONTH(U2970,0)),
IF(AND(F2970="Peretoe teenus",H2970&lt;[2]an!$M$37,S2970="kahepoolne vajaduspõhine",U2970&gt;=[2]an!$M$37,U2970&lt;=[2]an!$M$38,RANK(D2970,$D2970:$D2970)+COUNTIFS($D$2:D2970,D2970,$F$2:F2970,F2970)-1&gt;1),"",
IF(AND(F2970="Peretoe teenus",H2970&lt;[2]an!$M$37,S2970="kahepoolne vajaduspõhine",U2970&gt;[2]an!$M$38,RANK(D2970,$D2970:$D2970)+COUNTIFS($D$2:D2970,D2970,$F$2:F2970,F2970)-1=1),X2970,
IF(AND(F2970="Peretoe teenus",H2970&lt;[2]an!$M$37,S2970="kahepoolne vajaduspõhine",U2970&gt;[2]an!$M$38,RANK(D2970,$D2970:$D2970)+COUNTIFS($D$2:D2970,D2970,$F$2:F2970,F2970)-1&gt;1),"",X2970*W2970)))))))))))))),"")</f>
        <v/>
      </c>
      <c r="Z2970" s="18" t="str">
        <f t="shared" si="139"/>
        <v/>
      </c>
      <c r="AA2970" s="19" t="str">
        <f>IFERROR(VLOOKUP(E2970,[2]an!$A$3:$B$81,2,FALSE),"")</f>
        <v/>
      </c>
      <c r="AB2970" s="19" t="str">
        <f>IFERROR(VLOOKUP(AA2970,[2]an!$C$2:$D$16,2,FALSE),"")</f>
        <v/>
      </c>
      <c r="AC2970" s="20"/>
      <c r="AD2970" s="21" t="str">
        <f>IF(A2970=[2]an!$F$36,VLOOKUP([2]an!$F$36,[2]an!$F$36:$H$36,3,FALSE),IF(A2970=[2]an!$F$35,VLOOKUP([2]an!$F$35,[2]an!$F$35:$H$35,3,FALSE),IF(A2970=[2]an!$F$33,VLOOKUP([2]an!$F$33,[2]an!$F$33:$H$33,3,FALSE),IF(A2970=[2]an!$F$31,VLOOKUP([2]an!$F$31,[2]an!$F$31:$H$31,3,FALSE),""))))</f>
        <v/>
      </c>
    </row>
    <row r="2971" spans="6:30" x14ac:dyDescent="0.2">
      <c r="F2971" s="10"/>
      <c r="G2971" s="8" t="str">
        <f t="shared" si="140"/>
        <v/>
      </c>
      <c r="H2971" s="13"/>
      <c r="K2971" s="13"/>
      <c r="L2971" s="10"/>
      <c r="M2971" s="10"/>
      <c r="S2971" s="8" t="str">
        <f>IFERROR(VLOOKUP(D2971,[1]peretoe_teenus!$A$2:$L$2000,5,FALSE),"")</f>
        <v/>
      </c>
      <c r="U2971" s="13"/>
      <c r="V2971" s="15" t="str" cm="1">
        <f t="array" ref="V2971">IFERROR(IF(AND(F2971="Tugigrupp",RANK(K2971,$K2971:$K2971)+COUNTIFS($K$2:K2971,K2971,$L$2:L2971,L2971,$M$2:M2971,M2971,$I$2:I2971,I2971,$G$2:G2971,G2971,$F$2:F2971,F2971)-1=1),SUMPRODUCT(($F$2:$F$4154=F2971)*($G$2:$G$4154=G2971)*($K$2:$K$4154=K2971)*($I$2:$I$4154=I2971)*($L$2:$L$4154=L2971)*($M$2:$M$4154=M2971)),""),"")</f>
        <v/>
      </c>
      <c r="W2971" s="15" t="str">
        <f t="shared" si="138"/>
        <v/>
      </c>
      <c r="X2971" s="16" t="str">
        <f>IF(AND(A2971=[2]an!$G$38,F2971=[2]an!$E$40),[2]an!$G$40,IF(AND(A2971=[2]an!$G$38,F2971=[2]an!$E$41),[2]an!$G$41,IF(AND(A2971=[2]an!$G$38,F2971=[2]an!$E$39,H2971&gt;=[2]an!$M$37),[2]an!$G$39,
IF(AND(A2971=[2]an!$G$38,F2971=[2]an!$E$39,H2971&lt;[2]an!$M$37,S2971="kahepoolne vajaduspõhine",U2971=""),[2]an!$M$40,
IF(AND(A2971=[2]an!$G$38,F2971=[2]an!$E$39,H2971&lt;[2]an!$M$37,S2971="kahepoolne vajaduspõhine",U2971&lt;&gt;""),[2]an!$G$39,
IF(AND(A2971=[2]an!$G$38,F2971=[2]an!$E$39,H2971&lt;[2]an!$M$37,S2971&lt;&gt;"kahepoolne vajaduspõhine"),[2]an!$G$39,
IF(AND(A2971=[2]an!$G$38,F2971=[2]an!$E$42),[2]an!$G$42,
IF(AND(A2971=[2]an!$H$38,F2971=[2]an!$E$40),[2]an!$H$40,IF(AND(A2971=[2]an!$H$38,F2971=[2]an!$E$41),[2]an!$H$41,IF(AND(A2971=[2]an!$H$38,F2971=[2]an!$E$39,H2971&gt;=[2]an!$M$37),[2]an!$H$39,
IF(AND(A2971=[2]an!$H$38,F2971=[2]an!$E$39,H2971&lt;[2]an!$M$37,S2971="kahepoolne vajaduspõhine",U2971=""),[2]an!$M$40,
IF(AND(A2971=[2]an!$H$38,F2971=[2]an!$E$39,H2971&lt;[2]an!$M$37,S2971="kahepoolne vajaduspõhine",U2971&lt;&gt;""),[2]an!$H$39,
IF(AND(A2971=[2]an!$H$38,F2971=[2]an!$E$39,H2971&lt;[2]an!$M$37,S2971&lt;&gt;"kahepoolne vajaduspõhine"),[2]an!$H$39,
IF(AND(A2971=[2]an!$H$38,F2971=[2]an!$E$42),[2]an!$H$42,
IF(AND(A2971=[2]an!$I$38,F2971=[2]an!$E$40),[2]an!$I$40,IF(AND(A2971=[2]an!$I$38,F2971=[2]an!$E$41),[2]an!$I$41,IF(AND(A2971=[2]an!$I$38,F2971=[2]an!$E$39,H2971&gt;=[2]an!$M$37),[2]an!$I$39,
IF(AND(A2971=[2]an!$I$38,F2971=[2]an!$E$39,H2971&lt;[2]an!$M$37,S2971="kahepoolne vajaduspõhine",U2971=""),[2]an!$M$40,
IF(AND(A2971=[2]an!$I$38,F2971=[2]an!$E$39,H2971&lt;[2]an!$M$37,S2971="kahepoolne vajaduspõhine",U2971&lt;&gt;""),[2]an!$I$39,
IF(AND(A2971=[2]an!$I$38,F2971=[2]an!$E$39,H2971&lt;[2]an!$M$37,S2971&lt;&gt;"kahepoolne vajaduspõhine"),[2]an!$I$39,
IF(AND(A2971=[2]an!$I$38,F2971=[2]an!$E$42),[2]an!$I$42,
IF(AND(A2971=[2]an!$J$38,F2971=[2]an!$E$40),[2]an!$J$40,IF(AND(A2971=[2]an!$J$38,F2971=[2]an!$E$41),[2]an!$J$41,IF(AND(A2971=[2]an!$J$38,F2971=[2]an!$E$39,H2971&gt;=[2]an!$M$37),[2]an!$J$39,
IF(AND(A2971=[2]an!$J$38,F2971=[2]an!$E$39,H2971&lt;[2]an!$M$37,S2971="kahepoolne vajaduspõhine",U2971=""),[2]an!$M$40,
IF(AND(A2971=[2]an!$J$38,F2971=[2]an!$E$39,H2971&lt;[2]an!$M$37,S2971="kahepoolne vajaduspõhine",U2971&lt;&gt;""),[2]an!$J$39,
IF(AND(A2971=[2]an!$J$38,F2971=[2]an!$E$39,H2971&lt;[2]an!$M$37,S2971&lt;&gt;"kahepoolne vajaduspõhine"),[2]an!$J$39,
IF(AND(A2971=[2]an!$J$38,F2971=[2]an!$E$42),[2]an!$J$42,""))))))))))))))))))))))))))))</f>
        <v/>
      </c>
      <c r="Y2971" s="17" t="str">
        <f>IFERROR(IF(F2971="Tugigrupp",0,
IF(AND(F2971="Peretoe teenus",H2971&gt;=[2]an!$M$37,RANK(D2971,$D2971:$D2971)+COUNTIFS($D$2:D2971,D2971,$F$2:F2971,F2971)-1&gt;1),"",
IF(AND(F2971="Peretoe teenus",H2971&gt;=[2]an!$M$37,RANK(D2971,$D2971:$D2971)+COUNTIFS($D$2:D2971,D2971,$F$2:F2971,F2971)-1=1,MONTH(H2971)=MONTH(K2971)=TRUE,YEAR(H2971)=YEAR(K2971)=TRUE),((EOMONTH(H2971,0)-H2971+1)*X2971)/DAY(EOMONTH(H2971,0)),
IF(AND(F2971="Peretoe teenus",H2971&gt;=[2]an!$M$37,RANK(D2971,$D2971:$D2971)+COUNTIFS($D$2:D2971,D2971,$F$2:F2971,F2971)-1=1),X2971,
IF(AND(F2971="Peretoe teenus",H2971&lt;[2]an!$M$37,S2971&lt;&gt;"kahepoolne vajaduspõhine",RANK(D2971,$D2971:$D2971)+COUNTIFS($D$2:D2971,D2971,$F$2:F2971,F2971)-1=1),X2971,
IF(AND(F2971="Peretoe teenus",H2971&lt;[2]an!$M$37,S2971&lt;&gt;"kahepoolne vajaduspõhine",RANK(D2971,$D2971:$D2971)+COUNTIFS($D$2:D2971,D2971,$F$2:F2971,F2971)-1&gt;1),"",
IF(AND(F2971="Peretoe teenus",H2971&lt;[2]an!$M$37,S2971="kahepoolne vajaduspõhine",U2971="",RANK(D2971,$D2971:$D2971)+COUNTIFS($D$2:D2971,D2971,$F$2:F2971,F2971)-1=1),X2971,
IF(AND(F2971="Peretoe teenus",H2971&lt;[2]an!$M$37,S2971="kahepoolne vajaduspõhine",U2971="",RANK(D2971,$D2971:$D2971)+COUNTIFS($D$2:D2971,D2971,$F$2:F2971,F2971)-1&gt;1),"",
IF(AND(F2971="Peretoe teenus",H2971&lt;[2]an!$M$37,S2971="kahepoolne vajaduspõhine",U2971&lt;[2]an!$M$37,RANK(D2971,$D2971:$D2971)+COUNTIFS($D$2:D2971,D2971,$F$2:F2971,F2971)-1=1),X2971,
IF(AND(F2971="Peretoe teenus",H2971&lt;[2]an!$M$37,S2971="kahepoolne vajaduspõhine",U2971&lt;[2]an!$M$37,RANK(D2971,$D2971:$D2971)+COUNTIFS($D$2:D2971,D2971,$F$2:F2971,F2971)-1&gt;1),"",
IF(AND(F2971="Peretoe teenus",H2971&lt;[2]an!$M$37,S2971="kahepoolne vajaduspõhine",U2971&gt;=[2]an!$M$37,U2971&lt;=[2]an!$M$38,RANK(D2971,$D2971:$D2971)+COUNTIFS($D$2:D2971,D2971,$F$2:F2971,F2971)-1=1),
((EOMONTH(U2971,0)-U2971+1)*X2971)/DAY(EOMONTH(U2971,0))+(DAY(U2971)-1)*100/DAY(EOMONTH(U2971,0)),
IF(AND(F2971="Peretoe teenus",H2971&lt;[2]an!$M$37,S2971="kahepoolne vajaduspõhine",U2971&gt;=[2]an!$M$37,U2971&lt;=[2]an!$M$38,RANK(D2971,$D2971:$D2971)+COUNTIFS($D$2:D2971,D2971,$F$2:F2971,F2971)-1&gt;1),"",
IF(AND(F2971="Peretoe teenus",H2971&lt;[2]an!$M$37,S2971="kahepoolne vajaduspõhine",U2971&gt;[2]an!$M$38,RANK(D2971,$D2971:$D2971)+COUNTIFS($D$2:D2971,D2971,$F$2:F2971,F2971)-1=1),X2971,
IF(AND(F2971="Peretoe teenus",H2971&lt;[2]an!$M$37,S2971="kahepoolne vajaduspõhine",U2971&gt;[2]an!$M$38,RANK(D2971,$D2971:$D2971)+COUNTIFS($D$2:D2971,D2971,$F$2:F2971,F2971)-1&gt;1),"",X2971*W2971)))))))))))))),"")</f>
        <v/>
      </c>
      <c r="Z2971" s="18" t="str">
        <f t="shared" si="139"/>
        <v/>
      </c>
      <c r="AA2971" s="19" t="str">
        <f>IFERROR(VLOOKUP(E2971,[2]an!$A$3:$B$81,2,FALSE),"")</f>
        <v/>
      </c>
      <c r="AB2971" s="19" t="str">
        <f>IFERROR(VLOOKUP(AA2971,[2]an!$C$2:$D$16,2,FALSE),"")</f>
        <v/>
      </c>
      <c r="AC2971" s="20"/>
      <c r="AD2971" s="21" t="str">
        <f>IF(A2971=[2]an!$F$36,VLOOKUP([2]an!$F$36,[2]an!$F$36:$H$36,3,FALSE),IF(A2971=[2]an!$F$35,VLOOKUP([2]an!$F$35,[2]an!$F$35:$H$35,3,FALSE),IF(A2971=[2]an!$F$33,VLOOKUP([2]an!$F$33,[2]an!$F$33:$H$33,3,FALSE),IF(A2971=[2]an!$F$31,VLOOKUP([2]an!$F$31,[2]an!$F$31:$H$31,3,FALSE),""))))</f>
        <v/>
      </c>
    </row>
    <row r="2972" spans="6:30" x14ac:dyDescent="0.2">
      <c r="F2972" s="10"/>
      <c r="G2972" s="8" t="str">
        <f t="shared" si="140"/>
        <v/>
      </c>
      <c r="H2972" s="13"/>
      <c r="K2972" s="13"/>
      <c r="L2972" s="10"/>
      <c r="M2972" s="10"/>
      <c r="S2972" s="8" t="str">
        <f>IFERROR(VLOOKUP(D2972,[1]peretoe_teenus!$A$2:$L$2000,5,FALSE),"")</f>
        <v/>
      </c>
      <c r="U2972" s="13"/>
      <c r="V2972" s="15" t="str" cm="1">
        <f t="array" ref="V2972">IFERROR(IF(AND(F2972="Tugigrupp",RANK(K2972,$K2972:$K2972)+COUNTIFS($K$2:K2972,K2972,$L$2:L2972,L2972,$M$2:M2972,M2972,$I$2:I2972,I2972,$G$2:G2972,G2972,$F$2:F2972,F2972)-1=1),SUMPRODUCT(($F$2:$F$4154=F2972)*($G$2:$G$4154=G2972)*($K$2:$K$4154=K2972)*($I$2:$I$4154=I2972)*($L$2:$L$4154=L2972)*($M$2:$M$4154=M2972)),""),"")</f>
        <v/>
      </c>
      <c r="W2972" s="15" t="str">
        <f t="shared" si="138"/>
        <v/>
      </c>
      <c r="X2972" s="16" t="str">
        <f>IF(AND(A2972=[2]an!$G$38,F2972=[2]an!$E$40),[2]an!$G$40,IF(AND(A2972=[2]an!$G$38,F2972=[2]an!$E$41),[2]an!$G$41,IF(AND(A2972=[2]an!$G$38,F2972=[2]an!$E$39,H2972&gt;=[2]an!$M$37),[2]an!$G$39,
IF(AND(A2972=[2]an!$G$38,F2972=[2]an!$E$39,H2972&lt;[2]an!$M$37,S2972="kahepoolne vajaduspõhine",U2972=""),[2]an!$M$40,
IF(AND(A2972=[2]an!$G$38,F2972=[2]an!$E$39,H2972&lt;[2]an!$M$37,S2972="kahepoolne vajaduspõhine",U2972&lt;&gt;""),[2]an!$G$39,
IF(AND(A2972=[2]an!$G$38,F2972=[2]an!$E$39,H2972&lt;[2]an!$M$37,S2972&lt;&gt;"kahepoolne vajaduspõhine"),[2]an!$G$39,
IF(AND(A2972=[2]an!$G$38,F2972=[2]an!$E$42),[2]an!$G$42,
IF(AND(A2972=[2]an!$H$38,F2972=[2]an!$E$40),[2]an!$H$40,IF(AND(A2972=[2]an!$H$38,F2972=[2]an!$E$41),[2]an!$H$41,IF(AND(A2972=[2]an!$H$38,F2972=[2]an!$E$39,H2972&gt;=[2]an!$M$37),[2]an!$H$39,
IF(AND(A2972=[2]an!$H$38,F2972=[2]an!$E$39,H2972&lt;[2]an!$M$37,S2972="kahepoolne vajaduspõhine",U2972=""),[2]an!$M$40,
IF(AND(A2972=[2]an!$H$38,F2972=[2]an!$E$39,H2972&lt;[2]an!$M$37,S2972="kahepoolne vajaduspõhine",U2972&lt;&gt;""),[2]an!$H$39,
IF(AND(A2972=[2]an!$H$38,F2972=[2]an!$E$39,H2972&lt;[2]an!$M$37,S2972&lt;&gt;"kahepoolne vajaduspõhine"),[2]an!$H$39,
IF(AND(A2972=[2]an!$H$38,F2972=[2]an!$E$42),[2]an!$H$42,
IF(AND(A2972=[2]an!$I$38,F2972=[2]an!$E$40),[2]an!$I$40,IF(AND(A2972=[2]an!$I$38,F2972=[2]an!$E$41),[2]an!$I$41,IF(AND(A2972=[2]an!$I$38,F2972=[2]an!$E$39,H2972&gt;=[2]an!$M$37),[2]an!$I$39,
IF(AND(A2972=[2]an!$I$38,F2972=[2]an!$E$39,H2972&lt;[2]an!$M$37,S2972="kahepoolne vajaduspõhine",U2972=""),[2]an!$M$40,
IF(AND(A2972=[2]an!$I$38,F2972=[2]an!$E$39,H2972&lt;[2]an!$M$37,S2972="kahepoolne vajaduspõhine",U2972&lt;&gt;""),[2]an!$I$39,
IF(AND(A2972=[2]an!$I$38,F2972=[2]an!$E$39,H2972&lt;[2]an!$M$37,S2972&lt;&gt;"kahepoolne vajaduspõhine"),[2]an!$I$39,
IF(AND(A2972=[2]an!$I$38,F2972=[2]an!$E$42),[2]an!$I$42,
IF(AND(A2972=[2]an!$J$38,F2972=[2]an!$E$40),[2]an!$J$40,IF(AND(A2972=[2]an!$J$38,F2972=[2]an!$E$41),[2]an!$J$41,IF(AND(A2972=[2]an!$J$38,F2972=[2]an!$E$39,H2972&gt;=[2]an!$M$37),[2]an!$J$39,
IF(AND(A2972=[2]an!$J$38,F2972=[2]an!$E$39,H2972&lt;[2]an!$M$37,S2972="kahepoolne vajaduspõhine",U2972=""),[2]an!$M$40,
IF(AND(A2972=[2]an!$J$38,F2972=[2]an!$E$39,H2972&lt;[2]an!$M$37,S2972="kahepoolne vajaduspõhine",U2972&lt;&gt;""),[2]an!$J$39,
IF(AND(A2972=[2]an!$J$38,F2972=[2]an!$E$39,H2972&lt;[2]an!$M$37,S2972&lt;&gt;"kahepoolne vajaduspõhine"),[2]an!$J$39,
IF(AND(A2972=[2]an!$J$38,F2972=[2]an!$E$42),[2]an!$J$42,""))))))))))))))))))))))))))))</f>
        <v/>
      </c>
      <c r="Y2972" s="17" t="str">
        <f>IFERROR(IF(F2972="Tugigrupp",0,
IF(AND(F2972="Peretoe teenus",H2972&gt;=[2]an!$M$37,RANK(D2972,$D2972:$D2972)+COUNTIFS($D$2:D2972,D2972,$F$2:F2972,F2972)-1&gt;1),"",
IF(AND(F2972="Peretoe teenus",H2972&gt;=[2]an!$M$37,RANK(D2972,$D2972:$D2972)+COUNTIFS($D$2:D2972,D2972,$F$2:F2972,F2972)-1=1,MONTH(H2972)=MONTH(K2972)=TRUE,YEAR(H2972)=YEAR(K2972)=TRUE),((EOMONTH(H2972,0)-H2972+1)*X2972)/DAY(EOMONTH(H2972,0)),
IF(AND(F2972="Peretoe teenus",H2972&gt;=[2]an!$M$37,RANK(D2972,$D2972:$D2972)+COUNTIFS($D$2:D2972,D2972,$F$2:F2972,F2972)-1=1),X2972,
IF(AND(F2972="Peretoe teenus",H2972&lt;[2]an!$M$37,S2972&lt;&gt;"kahepoolne vajaduspõhine",RANK(D2972,$D2972:$D2972)+COUNTIFS($D$2:D2972,D2972,$F$2:F2972,F2972)-1=1),X2972,
IF(AND(F2972="Peretoe teenus",H2972&lt;[2]an!$M$37,S2972&lt;&gt;"kahepoolne vajaduspõhine",RANK(D2972,$D2972:$D2972)+COUNTIFS($D$2:D2972,D2972,$F$2:F2972,F2972)-1&gt;1),"",
IF(AND(F2972="Peretoe teenus",H2972&lt;[2]an!$M$37,S2972="kahepoolne vajaduspõhine",U2972="",RANK(D2972,$D2972:$D2972)+COUNTIFS($D$2:D2972,D2972,$F$2:F2972,F2972)-1=1),X2972,
IF(AND(F2972="Peretoe teenus",H2972&lt;[2]an!$M$37,S2972="kahepoolne vajaduspõhine",U2972="",RANK(D2972,$D2972:$D2972)+COUNTIFS($D$2:D2972,D2972,$F$2:F2972,F2972)-1&gt;1),"",
IF(AND(F2972="Peretoe teenus",H2972&lt;[2]an!$M$37,S2972="kahepoolne vajaduspõhine",U2972&lt;[2]an!$M$37,RANK(D2972,$D2972:$D2972)+COUNTIFS($D$2:D2972,D2972,$F$2:F2972,F2972)-1=1),X2972,
IF(AND(F2972="Peretoe teenus",H2972&lt;[2]an!$M$37,S2972="kahepoolne vajaduspõhine",U2972&lt;[2]an!$M$37,RANK(D2972,$D2972:$D2972)+COUNTIFS($D$2:D2972,D2972,$F$2:F2972,F2972)-1&gt;1),"",
IF(AND(F2972="Peretoe teenus",H2972&lt;[2]an!$M$37,S2972="kahepoolne vajaduspõhine",U2972&gt;=[2]an!$M$37,U2972&lt;=[2]an!$M$38,RANK(D2972,$D2972:$D2972)+COUNTIFS($D$2:D2972,D2972,$F$2:F2972,F2972)-1=1),
((EOMONTH(U2972,0)-U2972+1)*X2972)/DAY(EOMONTH(U2972,0))+(DAY(U2972)-1)*100/DAY(EOMONTH(U2972,0)),
IF(AND(F2972="Peretoe teenus",H2972&lt;[2]an!$M$37,S2972="kahepoolne vajaduspõhine",U2972&gt;=[2]an!$M$37,U2972&lt;=[2]an!$M$38,RANK(D2972,$D2972:$D2972)+COUNTIFS($D$2:D2972,D2972,$F$2:F2972,F2972)-1&gt;1),"",
IF(AND(F2972="Peretoe teenus",H2972&lt;[2]an!$M$37,S2972="kahepoolne vajaduspõhine",U2972&gt;[2]an!$M$38,RANK(D2972,$D2972:$D2972)+COUNTIFS($D$2:D2972,D2972,$F$2:F2972,F2972)-1=1),X2972,
IF(AND(F2972="Peretoe teenus",H2972&lt;[2]an!$M$37,S2972="kahepoolne vajaduspõhine",U2972&gt;[2]an!$M$38,RANK(D2972,$D2972:$D2972)+COUNTIFS($D$2:D2972,D2972,$F$2:F2972,F2972)-1&gt;1),"",X2972*W2972)))))))))))))),"")</f>
        <v/>
      </c>
      <c r="Z2972" s="18" t="str">
        <f t="shared" si="139"/>
        <v/>
      </c>
      <c r="AA2972" s="19" t="str">
        <f>IFERROR(VLOOKUP(E2972,[2]an!$A$3:$B$81,2,FALSE),"")</f>
        <v/>
      </c>
      <c r="AB2972" s="19" t="str">
        <f>IFERROR(VLOOKUP(AA2972,[2]an!$C$2:$D$16,2,FALSE),"")</f>
        <v/>
      </c>
      <c r="AC2972" s="20"/>
      <c r="AD2972" s="21" t="str">
        <f>IF(A2972=[2]an!$F$36,VLOOKUP([2]an!$F$36,[2]an!$F$36:$H$36,3,FALSE),IF(A2972=[2]an!$F$35,VLOOKUP([2]an!$F$35,[2]an!$F$35:$H$35,3,FALSE),IF(A2972=[2]an!$F$33,VLOOKUP([2]an!$F$33,[2]an!$F$33:$H$33,3,FALSE),IF(A2972=[2]an!$F$31,VLOOKUP([2]an!$F$31,[2]an!$F$31:$H$31,3,FALSE),""))))</f>
        <v/>
      </c>
    </row>
    <row r="2973" spans="6:30" x14ac:dyDescent="0.2">
      <c r="F2973" s="10"/>
      <c r="G2973" s="8" t="str">
        <f t="shared" si="140"/>
        <v/>
      </c>
      <c r="H2973" s="13"/>
      <c r="K2973" s="13"/>
      <c r="L2973" s="10"/>
      <c r="M2973" s="10"/>
      <c r="S2973" s="8" t="str">
        <f>IFERROR(VLOOKUP(D2973,[1]peretoe_teenus!$A$2:$L$2000,5,FALSE),"")</f>
        <v/>
      </c>
      <c r="U2973" s="13"/>
      <c r="V2973" s="15" t="str" cm="1">
        <f t="array" ref="V2973">IFERROR(IF(AND(F2973="Tugigrupp",RANK(K2973,$K2973:$K2973)+COUNTIFS($K$2:K2973,K2973,$L$2:L2973,L2973,$M$2:M2973,M2973,$I$2:I2973,I2973,$G$2:G2973,G2973,$F$2:F2973,F2973)-1=1),SUMPRODUCT(($F$2:$F$4154=F2973)*($G$2:$G$4154=G2973)*($K$2:$K$4154=K2973)*($I$2:$I$4154=I2973)*($L$2:$L$4154=L2973)*($M$2:$M$4154=M2973)),""),"")</f>
        <v/>
      </c>
      <c r="W2973" s="15" t="str">
        <f t="shared" si="138"/>
        <v/>
      </c>
      <c r="X2973" s="16" t="str">
        <f>IF(AND(A2973=[2]an!$G$38,F2973=[2]an!$E$40),[2]an!$G$40,IF(AND(A2973=[2]an!$G$38,F2973=[2]an!$E$41),[2]an!$G$41,IF(AND(A2973=[2]an!$G$38,F2973=[2]an!$E$39,H2973&gt;=[2]an!$M$37),[2]an!$G$39,
IF(AND(A2973=[2]an!$G$38,F2973=[2]an!$E$39,H2973&lt;[2]an!$M$37,S2973="kahepoolne vajaduspõhine",U2973=""),[2]an!$M$40,
IF(AND(A2973=[2]an!$G$38,F2973=[2]an!$E$39,H2973&lt;[2]an!$M$37,S2973="kahepoolne vajaduspõhine",U2973&lt;&gt;""),[2]an!$G$39,
IF(AND(A2973=[2]an!$G$38,F2973=[2]an!$E$39,H2973&lt;[2]an!$M$37,S2973&lt;&gt;"kahepoolne vajaduspõhine"),[2]an!$G$39,
IF(AND(A2973=[2]an!$G$38,F2973=[2]an!$E$42),[2]an!$G$42,
IF(AND(A2973=[2]an!$H$38,F2973=[2]an!$E$40),[2]an!$H$40,IF(AND(A2973=[2]an!$H$38,F2973=[2]an!$E$41),[2]an!$H$41,IF(AND(A2973=[2]an!$H$38,F2973=[2]an!$E$39,H2973&gt;=[2]an!$M$37),[2]an!$H$39,
IF(AND(A2973=[2]an!$H$38,F2973=[2]an!$E$39,H2973&lt;[2]an!$M$37,S2973="kahepoolne vajaduspõhine",U2973=""),[2]an!$M$40,
IF(AND(A2973=[2]an!$H$38,F2973=[2]an!$E$39,H2973&lt;[2]an!$M$37,S2973="kahepoolne vajaduspõhine",U2973&lt;&gt;""),[2]an!$H$39,
IF(AND(A2973=[2]an!$H$38,F2973=[2]an!$E$39,H2973&lt;[2]an!$M$37,S2973&lt;&gt;"kahepoolne vajaduspõhine"),[2]an!$H$39,
IF(AND(A2973=[2]an!$H$38,F2973=[2]an!$E$42),[2]an!$H$42,
IF(AND(A2973=[2]an!$I$38,F2973=[2]an!$E$40),[2]an!$I$40,IF(AND(A2973=[2]an!$I$38,F2973=[2]an!$E$41),[2]an!$I$41,IF(AND(A2973=[2]an!$I$38,F2973=[2]an!$E$39,H2973&gt;=[2]an!$M$37),[2]an!$I$39,
IF(AND(A2973=[2]an!$I$38,F2973=[2]an!$E$39,H2973&lt;[2]an!$M$37,S2973="kahepoolne vajaduspõhine",U2973=""),[2]an!$M$40,
IF(AND(A2973=[2]an!$I$38,F2973=[2]an!$E$39,H2973&lt;[2]an!$M$37,S2973="kahepoolne vajaduspõhine",U2973&lt;&gt;""),[2]an!$I$39,
IF(AND(A2973=[2]an!$I$38,F2973=[2]an!$E$39,H2973&lt;[2]an!$M$37,S2973&lt;&gt;"kahepoolne vajaduspõhine"),[2]an!$I$39,
IF(AND(A2973=[2]an!$I$38,F2973=[2]an!$E$42),[2]an!$I$42,
IF(AND(A2973=[2]an!$J$38,F2973=[2]an!$E$40),[2]an!$J$40,IF(AND(A2973=[2]an!$J$38,F2973=[2]an!$E$41),[2]an!$J$41,IF(AND(A2973=[2]an!$J$38,F2973=[2]an!$E$39,H2973&gt;=[2]an!$M$37),[2]an!$J$39,
IF(AND(A2973=[2]an!$J$38,F2973=[2]an!$E$39,H2973&lt;[2]an!$M$37,S2973="kahepoolne vajaduspõhine",U2973=""),[2]an!$M$40,
IF(AND(A2973=[2]an!$J$38,F2973=[2]an!$E$39,H2973&lt;[2]an!$M$37,S2973="kahepoolne vajaduspõhine",U2973&lt;&gt;""),[2]an!$J$39,
IF(AND(A2973=[2]an!$J$38,F2973=[2]an!$E$39,H2973&lt;[2]an!$M$37,S2973&lt;&gt;"kahepoolne vajaduspõhine"),[2]an!$J$39,
IF(AND(A2973=[2]an!$J$38,F2973=[2]an!$E$42),[2]an!$J$42,""))))))))))))))))))))))))))))</f>
        <v/>
      </c>
      <c r="Y2973" s="17" t="str">
        <f>IFERROR(IF(F2973="Tugigrupp",0,
IF(AND(F2973="Peretoe teenus",H2973&gt;=[2]an!$M$37,RANK(D2973,$D2973:$D2973)+COUNTIFS($D$2:D2973,D2973,$F$2:F2973,F2973)-1&gt;1),"",
IF(AND(F2973="Peretoe teenus",H2973&gt;=[2]an!$M$37,RANK(D2973,$D2973:$D2973)+COUNTIFS($D$2:D2973,D2973,$F$2:F2973,F2973)-1=1,MONTH(H2973)=MONTH(K2973)=TRUE,YEAR(H2973)=YEAR(K2973)=TRUE),((EOMONTH(H2973,0)-H2973+1)*X2973)/DAY(EOMONTH(H2973,0)),
IF(AND(F2973="Peretoe teenus",H2973&gt;=[2]an!$M$37,RANK(D2973,$D2973:$D2973)+COUNTIFS($D$2:D2973,D2973,$F$2:F2973,F2973)-1=1),X2973,
IF(AND(F2973="Peretoe teenus",H2973&lt;[2]an!$M$37,S2973&lt;&gt;"kahepoolne vajaduspõhine",RANK(D2973,$D2973:$D2973)+COUNTIFS($D$2:D2973,D2973,$F$2:F2973,F2973)-1=1),X2973,
IF(AND(F2973="Peretoe teenus",H2973&lt;[2]an!$M$37,S2973&lt;&gt;"kahepoolne vajaduspõhine",RANK(D2973,$D2973:$D2973)+COUNTIFS($D$2:D2973,D2973,$F$2:F2973,F2973)-1&gt;1),"",
IF(AND(F2973="Peretoe teenus",H2973&lt;[2]an!$M$37,S2973="kahepoolne vajaduspõhine",U2973="",RANK(D2973,$D2973:$D2973)+COUNTIFS($D$2:D2973,D2973,$F$2:F2973,F2973)-1=1),X2973,
IF(AND(F2973="Peretoe teenus",H2973&lt;[2]an!$M$37,S2973="kahepoolne vajaduspõhine",U2973="",RANK(D2973,$D2973:$D2973)+COUNTIFS($D$2:D2973,D2973,$F$2:F2973,F2973)-1&gt;1),"",
IF(AND(F2973="Peretoe teenus",H2973&lt;[2]an!$M$37,S2973="kahepoolne vajaduspõhine",U2973&lt;[2]an!$M$37,RANK(D2973,$D2973:$D2973)+COUNTIFS($D$2:D2973,D2973,$F$2:F2973,F2973)-1=1),X2973,
IF(AND(F2973="Peretoe teenus",H2973&lt;[2]an!$M$37,S2973="kahepoolne vajaduspõhine",U2973&lt;[2]an!$M$37,RANK(D2973,$D2973:$D2973)+COUNTIFS($D$2:D2973,D2973,$F$2:F2973,F2973)-1&gt;1),"",
IF(AND(F2973="Peretoe teenus",H2973&lt;[2]an!$M$37,S2973="kahepoolne vajaduspõhine",U2973&gt;=[2]an!$M$37,U2973&lt;=[2]an!$M$38,RANK(D2973,$D2973:$D2973)+COUNTIFS($D$2:D2973,D2973,$F$2:F2973,F2973)-1=1),
((EOMONTH(U2973,0)-U2973+1)*X2973)/DAY(EOMONTH(U2973,0))+(DAY(U2973)-1)*100/DAY(EOMONTH(U2973,0)),
IF(AND(F2973="Peretoe teenus",H2973&lt;[2]an!$M$37,S2973="kahepoolne vajaduspõhine",U2973&gt;=[2]an!$M$37,U2973&lt;=[2]an!$M$38,RANK(D2973,$D2973:$D2973)+COUNTIFS($D$2:D2973,D2973,$F$2:F2973,F2973)-1&gt;1),"",
IF(AND(F2973="Peretoe teenus",H2973&lt;[2]an!$M$37,S2973="kahepoolne vajaduspõhine",U2973&gt;[2]an!$M$38,RANK(D2973,$D2973:$D2973)+COUNTIFS($D$2:D2973,D2973,$F$2:F2973,F2973)-1=1),X2973,
IF(AND(F2973="Peretoe teenus",H2973&lt;[2]an!$M$37,S2973="kahepoolne vajaduspõhine",U2973&gt;[2]an!$M$38,RANK(D2973,$D2973:$D2973)+COUNTIFS($D$2:D2973,D2973,$F$2:F2973,F2973)-1&gt;1),"",X2973*W2973)))))))))))))),"")</f>
        <v/>
      </c>
      <c r="Z2973" s="18" t="str">
        <f t="shared" si="139"/>
        <v/>
      </c>
      <c r="AA2973" s="19" t="str">
        <f>IFERROR(VLOOKUP(E2973,[2]an!$A$3:$B$81,2,FALSE),"")</f>
        <v/>
      </c>
      <c r="AB2973" s="19" t="str">
        <f>IFERROR(VLOOKUP(AA2973,[2]an!$C$2:$D$16,2,FALSE),"")</f>
        <v/>
      </c>
      <c r="AC2973" s="20"/>
      <c r="AD2973" s="21" t="str">
        <f>IF(A2973=[2]an!$F$36,VLOOKUP([2]an!$F$36,[2]an!$F$36:$H$36,3,FALSE),IF(A2973=[2]an!$F$35,VLOOKUP([2]an!$F$35,[2]an!$F$35:$H$35,3,FALSE),IF(A2973=[2]an!$F$33,VLOOKUP([2]an!$F$33,[2]an!$F$33:$H$33,3,FALSE),IF(A2973=[2]an!$F$31,VLOOKUP([2]an!$F$31,[2]an!$F$31:$H$31,3,FALSE),""))))</f>
        <v/>
      </c>
    </row>
    <row r="2974" spans="6:30" x14ac:dyDescent="0.2">
      <c r="F2974" s="10"/>
      <c r="G2974" s="8" t="str">
        <f t="shared" si="140"/>
        <v/>
      </c>
      <c r="H2974" s="13"/>
      <c r="K2974" s="13"/>
      <c r="L2974" s="10"/>
      <c r="M2974" s="10"/>
      <c r="S2974" s="8" t="str">
        <f>IFERROR(VLOOKUP(D2974,[1]peretoe_teenus!$A$2:$L$2000,5,FALSE),"")</f>
        <v/>
      </c>
      <c r="U2974" s="13"/>
      <c r="V2974" s="15" t="str" cm="1">
        <f t="array" ref="V2974">IFERROR(IF(AND(F2974="Tugigrupp",RANK(K2974,$K2974:$K2974)+COUNTIFS($K$2:K2974,K2974,$L$2:L2974,L2974,$M$2:M2974,M2974,$I$2:I2974,I2974,$G$2:G2974,G2974,$F$2:F2974,F2974)-1=1),SUMPRODUCT(($F$2:$F$4154=F2974)*($G$2:$G$4154=G2974)*($K$2:$K$4154=K2974)*($I$2:$I$4154=I2974)*($L$2:$L$4154=L2974)*($M$2:$M$4154=M2974)),""),"")</f>
        <v/>
      </c>
      <c r="W2974" s="15" t="str">
        <f t="shared" si="138"/>
        <v/>
      </c>
      <c r="X2974" s="16" t="str">
        <f>IF(AND(A2974=[2]an!$G$38,F2974=[2]an!$E$40),[2]an!$G$40,IF(AND(A2974=[2]an!$G$38,F2974=[2]an!$E$41),[2]an!$G$41,IF(AND(A2974=[2]an!$G$38,F2974=[2]an!$E$39,H2974&gt;=[2]an!$M$37),[2]an!$G$39,
IF(AND(A2974=[2]an!$G$38,F2974=[2]an!$E$39,H2974&lt;[2]an!$M$37,S2974="kahepoolne vajaduspõhine",U2974=""),[2]an!$M$40,
IF(AND(A2974=[2]an!$G$38,F2974=[2]an!$E$39,H2974&lt;[2]an!$M$37,S2974="kahepoolne vajaduspõhine",U2974&lt;&gt;""),[2]an!$G$39,
IF(AND(A2974=[2]an!$G$38,F2974=[2]an!$E$39,H2974&lt;[2]an!$M$37,S2974&lt;&gt;"kahepoolne vajaduspõhine"),[2]an!$G$39,
IF(AND(A2974=[2]an!$G$38,F2974=[2]an!$E$42),[2]an!$G$42,
IF(AND(A2974=[2]an!$H$38,F2974=[2]an!$E$40),[2]an!$H$40,IF(AND(A2974=[2]an!$H$38,F2974=[2]an!$E$41),[2]an!$H$41,IF(AND(A2974=[2]an!$H$38,F2974=[2]an!$E$39,H2974&gt;=[2]an!$M$37),[2]an!$H$39,
IF(AND(A2974=[2]an!$H$38,F2974=[2]an!$E$39,H2974&lt;[2]an!$M$37,S2974="kahepoolne vajaduspõhine",U2974=""),[2]an!$M$40,
IF(AND(A2974=[2]an!$H$38,F2974=[2]an!$E$39,H2974&lt;[2]an!$M$37,S2974="kahepoolne vajaduspõhine",U2974&lt;&gt;""),[2]an!$H$39,
IF(AND(A2974=[2]an!$H$38,F2974=[2]an!$E$39,H2974&lt;[2]an!$M$37,S2974&lt;&gt;"kahepoolne vajaduspõhine"),[2]an!$H$39,
IF(AND(A2974=[2]an!$H$38,F2974=[2]an!$E$42),[2]an!$H$42,
IF(AND(A2974=[2]an!$I$38,F2974=[2]an!$E$40),[2]an!$I$40,IF(AND(A2974=[2]an!$I$38,F2974=[2]an!$E$41),[2]an!$I$41,IF(AND(A2974=[2]an!$I$38,F2974=[2]an!$E$39,H2974&gt;=[2]an!$M$37),[2]an!$I$39,
IF(AND(A2974=[2]an!$I$38,F2974=[2]an!$E$39,H2974&lt;[2]an!$M$37,S2974="kahepoolne vajaduspõhine",U2974=""),[2]an!$M$40,
IF(AND(A2974=[2]an!$I$38,F2974=[2]an!$E$39,H2974&lt;[2]an!$M$37,S2974="kahepoolne vajaduspõhine",U2974&lt;&gt;""),[2]an!$I$39,
IF(AND(A2974=[2]an!$I$38,F2974=[2]an!$E$39,H2974&lt;[2]an!$M$37,S2974&lt;&gt;"kahepoolne vajaduspõhine"),[2]an!$I$39,
IF(AND(A2974=[2]an!$I$38,F2974=[2]an!$E$42),[2]an!$I$42,
IF(AND(A2974=[2]an!$J$38,F2974=[2]an!$E$40),[2]an!$J$40,IF(AND(A2974=[2]an!$J$38,F2974=[2]an!$E$41),[2]an!$J$41,IF(AND(A2974=[2]an!$J$38,F2974=[2]an!$E$39,H2974&gt;=[2]an!$M$37),[2]an!$J$39,
IF(AND(A2974=[2]an!$J$38,F2974=[2]an!$E$39,H2974&lt;[2]an!$M$37,S2974="kahepoolne vajaduspõhine",U2974=""),[2]an!$M$40,
IF(AND(A2974=[2]an!$J$38,F2974=[2]an!$E$39,H2974&lt;[2]an!$M$37,S2974="kahepoolne vajaduspõhine",U2974&lt;&gt;""),[2]an!$J$39,
IF(AND(A2974=[2]an!$J$38,F2974=[2]an!$E$39,H2974&lt;[2]an!$M$37,S2974&lt;&gt;"kahepoolne vajaduspõhine"),[2]an!$J$39,
IF(AND(A2974=[2]an!$J$38,F2974=[2]an!$E$42),[2]an!$J$42,""))))))))))))))))))))))))))))</f>
        <v/>
      </c>
      <c r="Y2974" s="17" t="str">
        <f>IFERROR(IF(F2974="Tugigrupp",0,
IF(AND(F2974="Peretoe teenus",H2974&gt;=[2]an!$M$37,RANK(D2974,$D2974:$D2974)+COUNTIFS($D$2:D2974,D2974,$F$2:F2974,F2974)-1&gt;1),"",
IF(AND(F2974="Peretoe teenus",H2974&gt;=[2]an!$M$37,RANK(D2974,$D2974:$D2974)+COUNTIFS($D$2:D2974,D2974,$F$2:F2974,F2974)-1=1,MONTH(H2974)=MONTH(K2974)=TRUE,YEAR(H2974)=YEAR(K2974)=TRUE),((EOMONTH(H2974,0)-H2974+1)*X2974)/DAY(EOMONTH(H2974,0)),
IF(AND(F2974="Peretoe teenus",H2974&gt;=[2]an!$M$37,RANK(D2974,$D2974:$D2974)+COUNTIFS($D$2:D2974,D2974,$F$2:F2974,F2974)-1=1),X2974,
IF(AND(F2974="Peretoe teenus",H2974&lt;[2]an!$M$37,S2974&lt;&gt;"kahepoolne vajaduspõhine",RANK(D2974,$D2974:$D2974)+COUNTIFS($D$2:D2974,D2974,$F$2:F2974,F2974)-1=1),X2974,
IF(AND(F2974="Peretoe teenus",H2974&lt;[2]an!$M$37,S2974&lt;&gt;"kahepoolne vajaduspõhine",RANK(D2974,$D2974:$D2974)+COUNTIFS($D$2:D2974,D2974,$F$2:F2974,F2974)-1&gt;1),"",
IF(AND(F2974="Peretoe teenus",H2974&lt;[2]an!$M$37,S2974="kahepoolne vajaduspõhine",U2974="",RANK(D2974,$D2974:$D2974)+COUNTIFS($D$2:D2974,D2974,$F$2:F2974,F2974)-1=1),X2974,
IF(AND(F2974="Peretoe teenus",H2974&lt;[2]an!$M$37,S2974="kahepoolne vajaduspõhine",U2974="",RANK(D2974,$D2974:$D2974)+COUNTIFS($D$2:D2974,D2974,$F$2:F2974,F2974)-1&gt;1),"",
IF(AND(F2974="Peretoe teenus",H2974&lt;[2]an!$M$37,S2974="kahepoolne vajaduspõhine",U2974&lt;[2]an!$M$37,RANK(D2974,$D2974:$D2974)+COUNTIFS($D$2:D2974,D2974,$F$2:F2974,F2974)-1=1),X2974,
IF(AND(F2974="Peretoe teenus",H2974&lt;[2]an!$M$37,S2974="kahepoolne vajaduspõhine",U2974&lt;[2]an!$M$37,RANK(D2974,$D2974:$D2974)+COUNTIFS($D$2:D2974,D2974,$F$2:F2974,F2974)-1&gt;1),"",
IF(AND(F2974="Peretoe teenus",H2974&lt;[2]an!$M$37,S2974="kahepoolne vajaduspõhine",U2974&gt;=[2]an!$M$37,U2974&lt;=[2]an!$M$38,RANK(D2974,$D2974:$D2974)+COUNTIFS($D$2:D2974,D2974,$F$2:F2974,F2974)-1=1),
((EOMONTH(U2974,0)-U2974+1)*X2974)/DAY(EOMONTH(U2974,0))+(DAY(U2974)-1)*100/DAY(EOMONTH(U2974,0)),
IF(AND(F2974="Peretoe teenus",H2974&lt;[2]an!$M$37,S2974="kahepoolne vajaduspõhine",U2974&gt;=[2]an!$M$37,U2974&lt;=[2]an!$M$38,RANK(D2974,$D2974:$D2974)+COUNTIFS($D$2:D2974,D2974,$F$2:F2974,F2974)-1&gt;1),"",
IF(AND(F2974="Peretoe teenus",H2974&lt;[2]an!$M$37,S2974="kahepoolne vajaduspõhine",U2974&gt;[2]an!$M$38,RANK(D2974,$D2974:$D2974)+COUNTIFS($D$2:D2974,D2974,$F$2:F2974,F2974)-1=1),X2974,
IF(AND(F2974="Peretoe teenus",H2974&lt;[2]an!$M$37,S2974="kahepoolne vajaduspõhine",U2974&gt;[2]an!$M$38,RANK(D2974,$D2974:$D2974)+COUNTIFS($D$2:D2974,D2974,$F$2:F2974,F2974)-1&gt;1),"",X2974*W2974)))))))))))))),"")</f>
        <v/>
      </c>
      <c r="Z2974" s="18" t="str">
        <f t="shared" si="139"/>
        <v/>
      </c>
      <c r="AA2974" s="19" t="str">
        <f>IFERROR(VLOOKUP(E2974,[2]an!$A$3:$B$81,2,FALSE),"")</f>
        <v/>
      </c>
      <c r="AB2974" s="19" t="str">
        <f>IFERROR(VLOOKUP(AA2974,[2]an!$C$2:$D$16,2,FALSE),"")</f>
        <v/>
      </c>
      <c r="AC2974" s="20"/>
      <c r="AD2974" s="21" t="str">
        <f>IF(A2974=[2]an!$F$36,VLOOKUP([2]an!$F$36,[2]an!$F$36:$H$36,3,FALSE),IF(A2974=[2]an!$F$35,VLOOKUP([2]an!$F$35,[2]an!$F$35:$H$35,3,FALSE),IF(A2974=[2]an!$F$33,VLOOKUP([2]an!$F$33,[2]an!$F$33:$H$33,3,FALSE),IF(A2974=[2]an!$F$31,VLOOKUP([2]an!$F$31,[2]an!$F$31:$H$31,3,FALSE),""))))</f>
        <v/>
      </c>
    </row>
    <row r="2975" spans="6:30" x14ac:dyDescent="0.2">
      <c r="F2975" s="10"/>
      <c r="G2975" s="8" t="str">
        <f t="shared" si="140"/>
        <v/>
      </c>
      <c r="H2975" s="13"/>
      <c r="K2975" s="13"/>
      <c r="L2975" s="10"/>
      <c r="M2975" s="10"/>
      <c r="S2975" s="8" t="str">
        <f>IFERROR(VLOOKUP(D2975,[1]peretoe_teenus!$A$2:$L$2000,5,FALSE),"")</f>
        <v/>
      </c>
      <c r="U2975" s="13"/>
      <c r="V2975" s="15" t="str" cm="1">
        <f t="array" ref="V2975">IFERROR(IF(AND(F2975="Tugigrupp",RANK(K2975,$K2975:$K2975)+COUNTIFS($K$2:K2975,K2975,$L$2:L2975,L2975,$M$2:M2975,M2975,$I$2:I2975,I2975,$G$2:G2975,G2975,$F$2:F2975,F2975)-1=1),SUMPRODUCT(($F$2:$F$4154=F2975)*($G$2:$G$4154=G2975)*($K$2:$K$4154=K2975)*($I$2:$I$4154=I2975)*($L$2:$L$4154=L2975)*($M$2:$M$4154=M2975)),""),"")</f>
        <v/>
      </c>
      <c r="W2975" s="15" t="str">
        <f t="shared" si="138"/>
        <v/>
      </c>
      <c r="X2975" s="16" t="str">
        <f>IF(AND(A2975=[2]an!$G$38,F2975=[2]an!$E$40),[2]an!$G$40,IF(AND(A2975=[2]an!$G$38,F2975=[2]an!$E$41),[2]an!$G$41,IF(AND(A2975=[2]an!$G$38,F2975=[2]an!$E$39,H2975&gt;=[2]an!$M$37),[2]an!$G$39,
IF(AND(A2975=[2]an!$G$38,F2975=[2]an!$E$39,H2975&lt;[2]an!$M$37,S2975="kahepoolne vajaduspõhine",U2975=""),[2]an!$M$40,
IF(AND(A2975=[2]an!$G$38,F2975=[2]an!$E$39,H2975&lt;[2]an!$M$37,S2975="kahepoolne vajaduspõhine",U2975&lt;&gt;""),[2]an!$G$39,
IF(AND(A2975=[2]an!$G$38,F2975=[2]an!$E$39,H2975&lt;[2]an!$M$37,S2975&lt;&gt;"kahepoolne vajaduspõhine"),[2]an!$G$39,
IF(AND(A2975=[2]an!$G$38,F2975=[2]an!$E$42),[2]an!$G$42,
IF(AND(A2975=[2]an!$H$38,F2975=[2]an!$E$40),[2]an!$H$40,IF(AND(A2975=[2]an!$H$38,F2975=[2]an!$E$41),[2]an!$H$41,IF(AND(A2975=[2]an!$H$38,F2975=[2]an!$E$39,H2975&gt;=[2]an!$M$37),[2]an!$H$39,
IF(AND(A2975=[2]an!$H$38,F2975=[2]an!$E$39,H2975&lt;[2]an!$M$37,S2975="kahepoolne vajaduspõhine",U2975=""),[2]an!$M$40,
IF(AND(A2975=[2]an!$H$38,F2975=[2]an!$E$39,H2975&lt;[2]an!$M$37,S2975="kahepoolne vajaduspõhine",U2975&lt;&gt;""),[2]an!$H$39,
IF(AND(A2975=[2]an!$H$38,F2975=[2]an!$E$39,H2975&lt;[2]an!$M$37,S2975&lt;&gt;"kahepoolne vajaduspõhine"),[2]an!$H$39,
IF(AND(A2975=[2]an!$H$38,F2975=[2]an!$E$42),[2]an!$H$42,
IF(AND(A2975=[2]an!$I$38,F2975=[2]an!$E$40),[2]an!$I$40,IF(AND(A2975=[2]an!$I$38,F2975=[2]an!$E$41),[2]an!$I$41,IF(AND(A2975=[2]an!$I$38,F2975=[2]an!$E$39,H2975&gt;=[2]an!$M$37),[2]an!$I$39,
IF(AND(A2975=[2]an!$I$38,F2975=[2]an!$E$39,H2975&lt;[2]an!$M$37,S2975="kahepoolne vajaduspõhine",U2975=""),[2]an!$M$40,
IF(AND(A2975=[2]an!$I$38,F2975=[2]an!$E$39,H2975&lt;[2]an!$M$37,S2975="kahepoolne vajaduspõhine",U2975&lt;&gt;""),[2]an!$I$39,
IF(AND(A2975=[2]an!$I$38,F2975=[2]an!$E$39,H2975&lt;[2]an!$M$37,S2975&lt;&gt;"kahepoolne vajaduspõhine"),[2]an!$I$39,
IF(AND(A2975=[2]an!$I$38,F2975=[2]an!$E$42),[2]an!$I$42,
IF(AND(A2975=[2]an!$J$38,F2975=[2]an!$E$40),[2]an!$J$40,IF(AND(A2975=[2]an!$J$38,F2975=[2]an!$E$41),[2]an!$J$41,IF(AND(A2975=[2]an!$J$38,F2975=[2]an!$E$39,H2975&gt;=[2]an!$M$37),[2]an!$J$39,
IF(AND(A2975=[2]an!$J$38,F2975=[2]an!$E$39,H2975&lt;[2]an!$M$37,S2975="kahepoolne vajaduspõhine",U2975=""),[2]an!$M$40,
IF(AND(A2975=[2]an!$J$38,F2975=[2]an!$E$39,H2975&lt;[2]an!$M$37,S2975="kahepoolne vajaduspõhine",U2975&lt;&gt;""),[2]an!$J$39,
IF(AND(A2975=[2]an!$J$38,F2975=[2]an!$E$39,H2975&lt;[2]an!$M$37,S2975&lt;&gt;"kahepoolne vajaduspõhine"),[2]an!$J$39,
IF(AND(A2975=[2]an!$J$38,F2975=[2]an!$E$42),[2]an!$J$42,""))))))))))))))))))))))))))))</f>
        <v/>
      </c>
      <c r="Y2975" s="17" t="str">
        <f>IFERROR(IF(F2975="Tugigrupp",0,
IF(AND(F2975="Peretoe teenus",H2975&gt;=[2]an!$M$37,RANK(D2975,$D2975:$D2975)+COUNTIFS($D$2:D2975,D2975,$F$2:F2975,F2975)-1&gt;1),"",
IF(AND(F2975="Peretoe teenus",H2975&gt;=[2]an!$M$37,RANK(D2975,$D2975:$D2975)+COUNTIFS($D$2:D2975,D2975,$F$2:F2975,F2975)-1=1,MONTH(H2975)=MONTH(K2975)=TRUE,YEAR(H2975)=YEAR(K2975)=TRUE),((EOMONTH(H2975,0)-H2975+1)*X2975)/DAY(EOMONTH(H2975,0)),
IF(AND(F2975="Peretoe teenus",H2975&gt;=[2]an!$M$37,RANK(D2975,$D2975:$D2975)+COUNTIFS($D$2:D2975,D2975,$F$2:F2975,F2975)-1=1),X2975,
IF(AND(F2975="Peretoe teenus",H2975&lt;[2]an!$M$37,S2975&lt;&gt;"kahepoolne vajaduspõhine",RANK(D2975,$D2975:$D2975)+COUNTIFS($D$2:D2975,D2975,$F$2:F2975,F2975)-1=1),X2975,
IF(AND(F2975="Peretoe teenus",H2975&lt;[2]an!$M$37,S2975&lt;&gt;"kahepoolne vajaduspõhine",RANK(D2975,$D2975:$D2975)+COUNTIFS($D$2:D2975,D2975,$F$2:F2975,F2975)-1&gt;1),"",
IF(AND(F2975="Peretoe teenus",H2975&lt;[2]an!$M$37,S2975="kahepoolne vajaduspõhine",U2975="",RANK(D2975,$D2975:$D2975)+COUNTIFS($D$2:D2975,D2975,$F$2:F2975,F2975)-1=1),X2975,
IF(AND(F2975="Peretoe teenus",H2975&lt;[2]an!$M$37,S2975="kahepoolne vajaduspõhine",U2975="",RANK(D2975,$D2975:$D2975)+COUNTIFS($D$2:D2975,D2975,$F$2:F2975,F2975)-1&gt;1),"",
IF(AND(F2975="Peretoe teenus",H2975&lt;[2]an!$M$37,S2975="kahepoolne vajaduspõhine",U2975&lt;[2]an!$M$37,RANK(D2975,$D2975:$D2975)+COUNTIFS($D$2:D2975,D2975,$F$2:F2975,F2975)-1=1),X2975,
IF(AND(F2975="Peretoe teenus",H2975&lt;[2]an!$M$37,S2975="kahepoolne vajaduspõhine",U2975&lt;[2]an!$M$37,RANK(D2975,$D2975:$D2975)+COUNTIFS($D$2:D2975,D2975,$F$2:F2975,F2975)-1&gt;1),"",
IF(AND(F2975="Peretoe teenus",H2975&lt;[2]an!$M$37,S2975="kahepoolne vajaduspõhine",U2975&gt;=[2]an!$M$37,U2975&lt;=[2]an!$M$38,RANK(D2975,$D2975:$D2975)+COUNTIFS($D$2:D2975,D2975,$F$2:F2975,F2975)-1=1),
((EOMONTH(U2975,0)-U2975+1)*X2975)/DAY(EOMONTH(U2975,0))+(DAY(U2975)-1)*100/DAY(EOMONTH(U2975,0)),
IF(AND(F2975="Peretoe teenus",H2975&lt;[2]an!$M$37,S2975="kahepoolne vajaduspõhine",U2975&gt;=[2]an!$M$37,U2975&lt;=[2]an!$M$38,RANK(D2975,$D2975:$D2975)+COUNTIFS($D$2:D2975,D2975,$F$2:F2975,F2975)-1&gt;1),"",
IF(AND(F2975="Peretoe teenus",H2975&lt;[2]an!$M$37,S2975="kahepoolne vajaduspõhine",U2975&gt;[2]an!$M$38,RANK(D2975,$D2975:$D2975)+COUNTIFS($D$2:D2975,D2975,$F$2:F2975,F2975)-1=1),X2975,
IF(AND(F2975="Peretoe teenus",H2975&lt;[2]an!$M$37,S2975="kahepoolne vajaduspõhine",U2975&gt;[2]an!$M$38,RANK(D2975,$D2975:$D2975)+COUNTIFS($D$2:D2975,D2975,$F$2:F2975,F2975)-1&gt;1),"",X2975*W2975)))))))))))))),"")</f>
        <v/>
      </c>
      <c r="Z2975" s="18" t="str">
        <f t="shared" si="139"/>
        <v/>
      </c>
      <c r="AA2975" s="19" t="str">
        <f>IFERROR(VLOOKUP(E2975,[2]an!$A$3:$B$81,2,FALSE),"")</f>
        <v/>
      </c>
      <c r="AB2975" s="19" t="str">
        <f>IFERROR(VLOOKUP(AA2975,[2]an!$C$2:$D$16,2,FALSE),"")</f>
        <v/>
      </c>
      <c r="AC2975" s="20"/>
      <c r="AD2975" s="21" t="str">
        <f>IF(A2975=[2]an!$F$36,VLOOKUP([2]an!$F$36,[2]an!$F$36:$H$36,3,FALSE),IF(A2975=[2]an!$F$35,VLOOKUP([2]an!$F$35,[2]an!$F$35:$H$35,3,FALSE),IF(A2975=[2]an!$F$33,VLOOKUP([2]an!$F$33,[2]an!$F$33:$H$33,3,FALSE),IF(A2975=[2]an!$F$31,VLOOKUP([2]an!$F$31,[2]an!$F$31:$H$31,3,FALSE),""))))</f>
        <v/>
      </c>
    </row>
    <row r="2976" spans="6:30" x14ac:dyDescent="0.2">
      <c r="F2976" s="10"/>
      <c r="G2976" s="8" t="str">
        <f t="shared" si="140"/>
        <v/>
      </c>
      <c r="H2976" s="13"/>
      <c r="K2976" s="13"/>
      <c r="L2976" s="10"/>
      <c r="M2976" s="10"/>
      <c r="S2976" s="8" t="str">
        <f>IFERROR(VLOOKUP(D2976,[1]peretoe_teenus!$A$2:$L$2000,5,FALSE),"")</f>
        <v/>
      </c>
      <c r="U2976" s="13"/>
      <c r="V2976" s="15" t="str" cm="1">
        <f t="array" ref="V2976">IFERROR(IF(AND(F2976="Tugigrupp",RANK(K2976,$K2976:$K2976)+COUNTIFS($K$2:K2976,K2976,$L$2:L2976,L2976,$M$2:M2976,M2976,$I$2:I2976,I2976,$G$2:G2976,G2976,$F$2:F2976,F2976)-1=1),SUMPRODUCT(($F$2:$F$4154=F2976)*($G$2:$G$4154=G2976)*($K$2:$K$4154=K2976)*($I$2:$I$4154=I2976)*($L$2:$L$4154=L2976)*($M$2:$M$4154=M2976)),""),"")</f>
        <v/>
      </c>
      <c r="W2976" s="15" t="str">
        <f t="shared" si="138"/>
        <v/>
      </c>
      <c r="X2976" s="16" t="str">
        <f>IF(AND(A2976=[2]an!$G$38,F2976=[2]an!$E$40),[2]an!$G$40,IF(AND(A2976=[2]an!$G$38,F2976=[2]an!$E$41),[2]an!$G$41,IF(AND(A2976=[2]an!$G$38,F2976=[2]an!$E$39,H2976&gt;=[2]an!$M$37),[2]an!$G$39,
IF(AND(A2976=[2]an!$G$38,F2976=[2]an!$E$39,H2976&lt;[2]an!$M$37,S2976="kahepoolne vajaduspõhine",U2976=""),[2]an!$M$40,
IF(AND(A2976=[2]an!$G$38,F2976=[2]an!$E$39,H2976&lt;[2]an!$M$37,S2976="kahepoolne vajaduspõhine",U2976&lt;&gt;""),[2]an!$G$39,
IF(AND(A2976=[2]an!$G$38,F2976=[2]an!$E$39,H2976&lt;[2]an!$M$37,S2976&lt;&gt;"kahepoolne vajaduspõhine"),[2]an!$G$39,
IF(AND(A2976=[2]an!$G$38,F2976=[2]an!$E$42),[2]an!$G$42,
IF(AND(A2976=[2]an!$H$38,F2976=[2]an!$E$40),[2]an!$H$40,IF(AND(A2976=[2]an!$H$38,F2976=[2]an!$E$41),[2]an!$H$41,IF(AND(A2976=[2]an!$H$38,F2976=[2]an!$E$39,H2976&gt;=[2]an!$M$37),[2]an!$H$39,
IF(AND(A2976=[2]an!$H$38,F2976=[2]an!$E$39,H2976&lt;[2]an!$M$37,S2976="kahepoolne vajaduspõhine",U2976=""),[2]an!$M$40,
IF(AND(A2976=[2]an!$H$38,F2976=[2]an!$E$39,H2976&lt;[2]an!$M$37,S2976="kahepoolne vajaduspõhine",U2976&lt;&gt;""),[2]an!$H$39,
IF(AND(A2976=[2]an!$H$38,F2976=[2]an!$E$39,H2976&lt;[2]an!$M$37,S2976&lt;&gt;"kahepoolne vajaduspõhine"),[2]an!$H$39,
IF(AND(A2976=[2]an!$H$38,F2976=[2]an!$E$42),[2]an!$H$42,
IF(AND(A2976=[2]an!$I$38,F2976=[2]an!$E$40),[2]an!$I$40,IF(AND(A2976=[2]an!$I$38,F2976=[2]an!$E$41),[2]an!$I$41,IF(AND(A2976=[2]an!$I$38,F2976=[2]an!$E$39,H2976&gt;=[2]an!$M$37),[2]an!$I$39,
IF(AND(A2976=[2]an!$I$38,F2976=[2]an!$E$39,H2976&lt;[2]an!$M$37,S2976="kahepoolne vajaduspõhine",U2976=""),[2]an!$M$40,
IF(AND(A2976=[2]an!$I$38,F2976=[2]an!$E$39,H2976&lt;[2]an!$M$37,S2976="kahepoolne vajaduspõhine",U2976&lt;&gt;""),[2]an!$I$39,
IF(AND(A2976=[2]an!$I$38,F2976=[2]an!$E$39,H2976&lt;[2]an!$M$37,S2976&lt;&gt;"kahepoolne vajaduspõhine"),[2]an!$I$39,
IF(AND(A2976=[2]an!$I$38,F2976=[2]an!$E$42),[2]an!$I$42,
IF(AND(A2976=[2]an!$J$38,F2976=[2]an!$E$40),[2]an!$J$40,IF(AND(A2976=[2]an!$J$38,F2976=[2]an!$E$41),[2]an!$J$41,IF(AND(A2976=[2]an!$J$38,F2976=[2]an!$E$39,H2976&gt;=[2]an!$M$37),[2]an!$J$39,
IF(AND(A2976=[2]an!$J$38,F2976=[2]an!$E$39,H2976&lt;[2]an!$M$37,S2976="kahepoolne vajaduspõhine",U2976=""),[2]an!$M$40,
IF(AND(A2976=[2]an!$J$38,F2976=[2]an!$E$39,H2976&lt;[2]an!$M$37,S2976="kahepoolne vajaduspõhine",U2976&lt;&gt;""),[2]an!$J$39,
IF(AND(A2976=[2]an!$J$38,F2976=[2]an!$E$39,H2976&lt;[2]an!$M$37,S2976&lt;&gt;"kahepoolne vajaduspõhine"),[2]an!$J$39,
IF(AND(A2976=[2]an!$J$38,F2976=[2]an!$E$42),[2]an!$J$42,""))))))))))))))))))))))))))))</f>
        <v/>
      </c>
      <c r="Y2976" s="17" t="str">
        <f>IFERROR(IF(F2976="Tugigrupp",0,
IF(AND(F2976="Peretoe teenus",H2976&gt;=[2]an!$M$37,RANK(D2976,$D2976:$D2976)+COUNTIFS($D$2:D2976,D2976,$F$2:F2976,F2976)-1&gt;1),"",
IF(AND(F2976="Peretoe teenus",H2976&gt;=[2]an!$M$37,RANK(D2976,$D2976:$D2976)+COUNTIFS($D$2:D2976,D2976,$F$2:F2976,F2976)-1=1,MONTH(H2976)=MONTH(K2976)=TRUE,YEAR(H2976)=YEAR(K2976)=TRUE),((EOMONTH(H2976,0)-H2976+1)*X2976)/DAY(EOMONTH(H2976,0)),
IF(AND(F2976="Peretoe teenus",H2976&gt;=[2]an!$M$37,RANK(D2976,$D2976:$D2976)+COUNTIFS($D$2:D2976,D2976,$F$2:F2976,F2976)-1=1),X2976,
IF(AND(F2976="Peretoe teenus",H2976&lt;[2]an!$M$37,S2976&lt;&gt;"kahepoolne vajaduspõhine",RANK(D2976,$D2976:$D2976)+COUNTIFS($D$2:D2976,D2976,$F$2:F2976,F2976)-1=1),X2976,
IF(AND(F2976="Peretoe teenus",H2976&lt;[2]an!$M$37,S2976&lt;&gt;"kahepoolne vajaduspõhine",RANK(D2976,$D2976:$D2976)+COUNTIFS($D$2:D2976,D2976,$F$2:F2976,F2976)-1&gt;1),"",
IF(AND(F2976="Peretoe teenus",H2976&lt;[2]an!$M$37,S2976="kahepoolne vajaduspõhine",U2976="",RANK(D2976,$D2976:$D2976)+COUNTIFS($D$2:D2976,D2976,$F$2:F2976,F2976)-1=1),X2976,
IF(AND(F2976="Peretoe teenus",H2976&lt;[2]an!$M$37,S2976="kahepoolne vajaduspõhine",U2976="",RANK(D2976,$D2976:$D2976)+COUNTIFS($D$2:D2976,D2976,$F$2:F2976,F2976)-1&gt;1),"",
IF(AND(F2976="Peretoe teenus",H2976&lt;[2]an!$M$37,S2976="kahepoolne vajaduspõhine",U2976&lt;[2]an!$M$37,RANK(D2976,$D2976:$D2976)+COUNTIFS($D$2:D2976,D2976,$F$2:F2976,F2976)-1=1),X2976,
IF(AND(F2976="Peretoe teenus",H2976&lt;[2]an!$M$37,S2976="kahepoolne vajaduspõhine",U2976&lt;[2]an!$M$37,RANK(D2976,$D2976:$D2976)+COUNTIFS($D$2:D2976,D2976,$F$2:F2976,F2976)-1&gt;1),"",
IF(AND(F2976="Peretoe teenus",H2976&lt;[2]an!$M$37,S2976="kahepoolne vajaduspõhine",U2976&gt;=[2]an!$M$37,U2976&lt;=[2]an!$M$38,RANK(D2976,$D2976:$D2976)+COUNTIFS($D$2:D2976,D2976,$F$2:F2976,F2976)-1=1),
((EOMONTH(U2976,0)-U2976+1)*X2976)/DAY(EOMONTH(U2976,0))+(DAY(U2976)-1)*100/DAY(EOMONTH(U2976,0)),
IF(AND(F2976="Peretoe teenus",H2976&lt;[2]an!$M$37,S2976="kahepoolne vajaduspõhine",U2976&gt;=[2]an!$M$37,U2976&lt;=[2]an!$M$38,RANK(D2976,$D2976:$D2976)+COUNTIFS($D$2:D2976,D2976,$F$2:F2976,F2976)-1&gt;1),"",
IF(AND(F2976="Peretoe teenus",H2976&lt;[2]an!$M$37,S2976="kahepoolne vajaduspõhine",U2976&gt;[2]an!$M$38,RANK(D2976,$D2976:$D2976)+COUNTIFS($D$2:D2976,D2976,$F$2:F2976,F2976)-1=1),X2976,
IF(AND(F2976="Peretoe teenus",H2976&lt;[2]an!$M$37,S2976="kahepoolne vajaduspõhine",U2976&gt;[2]an!$M$38,RANK(D2976,$D2976:$D2976)+COUNTIFS($D$2:D2976,D2976,$F$2:F2976,F2976)-1&gt;1),"",X2976*W2976)))))))))))))),"")</f>
        <v/>
      </c>
      <c r="Z2976" s="18" t="str">
        <f t="shared" si="139"/>
        <v/>
      </c>
      <c r="AA2976" s="19" t="str">
        <f>IFERROR(VLOOKUP(E2976,[2]an!$A$3:$B$81,2,FALSE),"")</f>
        <v/>
      </c>
      <c r="AB2976" s="19" t="str">
        <f>IFERROR(VLOOKUP(AA2976,[2]an!$C$2:$D$16,2,FALSE),"")</f>
        <v/>
      </c>
      <c r="AC2976" s="20"/>
      <c r="AD2976" s="21" t="str">
        <f>IF(A2976=[2]an!$F$36,VLOOKUP([2]an!$F$36,[2]an!$F$36:$H$36,3,FALSE),IF(A2976=[2]an!$F$35,VLOOKUP([2]an!$F$35,[2]an!$F$35:$H$35,3,FALSE),IF(A2976=[2]an!$F$33,VLOOKUP([2]an!$F$33,[2]an!$F$33:$H$33,3,FALSE),IF(A2976=[2]an!$F$31,VLOOKUP([2]an!$F$31,[2]an!$F$31:$H$31,3,FALSE),""))))</f>
        <v/>
      </c>
    </row>
    <row r="2977" spans="6:30" x14ac:dyDescent="0.2">
      <c r="F2977" s="10"/>
      <c r="G2977" s="8" t="str">
        <f t="shared" si="140"/>
        <v/>
      </c>
      <c r="H2977" s="13"/>
      <c r="K2977" s="13"/>
      <c r="L2977" s="10"/>
      <c r="M2977" s="10"/>
      <c r="S2977" s="8" t="str">
        <f>IFERROR(VLOOKUP(D2977,[1]peretoe_teenus!$A$2:$L$2000,5,FALSE),"")</f>
        <v/>
      </c>
      <c r="U2977" s="13"/>
      <c r="V2977" s="15" t="str" cm="1">
        <f t="array" ref="V2977">IFERROR(IF(AND(F2977="Tugigrupp",RANK(K2977,$K2977:$K2977)+COUNTIFS($K$2:K2977,K2977,$L$2:L2977,L2977,$M$2:M2977,M2977,$I$2:I2977,I2977,$G$2:G2977,G2977,$F$2:F2977,F2977)-1=1),SUMPRODUCT(($F$2:$F$4154=F2977)*($G$2:$G$4154=G2977)*($K$2:$K$4154=K2977)*($I$2:$I$4154=I2977)*($L$2:$L$4154=L2977)*($M$2:$M$4154=M2977)),""),"")</f>
        <v/>
      </c>
      <c r="W2977" s="15" t="str">
        <f t="shared" si="138"/>
        <v/>
      </c>
      <c r="X2977" s="16" t="str">
        <f>IF(AND(A2977=[2]an!$G$38,F2977=[2]an!$E$40),[2]an!$G$40,IF(AND(A2977=[2]an!$G$38,F2977=[2]an!$E$41),[2]an!$G$41,IF(AND(A2977=[2]an!$G$38,F2977=[2]an!$E$39,H2977&gt;=[2]an!$M$37),[2]an!$G$39,
IF(AND(A2977=[2]an!$G$38,F2977=[2]an!$E$39,H2977&lt;[2]an!$M$37,S2977="kahepoolne vajaduspõhine",U2977=""),[2]an!$M$40,
IF(AND(A2977=[2]an!$G$38,F2977=[2]an!$E$39,H2977&lt;[2]an!$M$37,S2977="kahepoolne vajaduspõhine",U2977&lt;&gt;""),[2]an!$G$39,
IF(AND(A2977=[2]an!$G$38,F2977=[2]an!$E$39,H2977&lt;[2]an!$M$37,S2977&lt;&gt;"kahepoolne vajaduspõhine"),[2]an!$G$39,
IF(AND(A2977=[2]an!$G$38,F2977=[2]an!$E$42),[2]an!$G$42,
IF(AND(A2977=[2]an!$H$38,F2977=[2]an!$E$40),[2]an!$H$40,IF(AND(A2977=[2]an!$H$38,F2977=[2]an!$E$41),[2]an!$H$41,IF(AND(A2977=[2]an!$H$38,F2977=[2]an!$E$39,H2977&gt;=[2]an!$M$37),[2]an!$H$39,
IF(AND(A2977=[2]an!$H$38,F2977=[2]an!$E$39,H2977&lt;[2]an!$M$37,S2977="kahepoolne vajaduspõhine",U2977=""),[2]an!$M$40,
IF(AND(A2977=[2]an!$H$38,F2977=[2]an!$E$39,H2977&lt;[2]an!$M$37,S2977="kahepoolne vajaduspõhine",U2977&lt;&gt;""),[2]an!$H$39,
IF(AND(A2977=[2]an!$H$38,F2977=[2]an!$E$39,H2977&lt;[2]an!$M$37,S2977&lt;&gt;"kahepoolne vajaduspõhine"),[2]an!$H$39,
IF(AND(A2977=[2]an!$H$38,F2977=[2]an!$E$42),[2]an!$H$42,
IF(AND(A2977=[2]an!$I$38,F2977=[2]an!$E$40),[2]an!$I$40,IF(AND(A2977=[2]an!$I$38,F2977=[2]an!$E$41),[2]an!$I$41,IF(AND(A2977=[2]an!$I$38,F2977=[2]an!$E$39,H2977&gt;=[2]an!$M$37),[2]an!$I$39,
IF(AND(A2977=[2]an!$I$38,F2977=[2]an!$E$39,H2977&lt;[2]an!$M$37,S2977="kahepoolne vajaduspõhine",U2977=""),[2]an!$M$40,
IF(AND(A2977=[2]an!$I$38,F2977=[2]an!$E$39,H2977&lt;[2]an!$M$37,S2977="kahepoolne vajaduspõhine",U2977&lt;&gt;""),[2]an!$I$39,
IF(AND(A2977=[2]an!$I$38,F2977=[2]an!$E$39,H2977&lt;[2]an!$M$37,S2977&lt;&gt;"kahepoolne vajaduspõhine"),[2]an!$I$39,
IF(AND(A2977=[2]an!$I$38,F2977=[2]an!$E$42),[2]an!$I$42,
IF(AND(A2977=[2]an!$J$38,F2977=[2]an!$E$40),[2]an!$J$40,IF(AND(A2977=[2]an!$J$38,F2977=[2]an!$E$41),[2]an!$J$41,IF(AND(A2977=[2]an!$J$38,F2977=[2]an!$E$39,H2977&gt;=[2]an!$M$37),[2]an!$J$39,
IF(AND(A2977=[2]an!$J$38,F2977=[2]an!$E$39,H2977&lt;[2]an!$M$37,S2977="kahepoolne vajaduspõhine",U2977=""),[2]an!$M$40,
IF(AND(A2977=[2]an!$J$38,F2977=[2]an!$E$39,H2977&lt;[2]an!$M$37,S2977="kahepoolne vajaduspõhine",U2977&lt;&gt;""),[2]an!$J$39,
IF(AND(A2977=[2]an!$J$38,F2977=[2]an!$E$39,H2977&lt;[2]an!$M$37,S2977&lt;&gt;"kahepoolne vajaduspõhine"),[2]an!$J$39,
IF(AND(A2977=[2]an!$J$38,F2977=[2]an!$E$42),[2]an!$J$42,""))))))))))))))))))))))))))))</f>
        <v/>
      </c>
      <c r="Y2977" s="17" t="str">
        <f>IFERROR(IF(F2977="Tugigrupp",0,
IF(AND(F2977="Peretoe teenus",H2977&gt;=[2]an!$M$37,RANK(D2977,$D2977:$D2977)+COUNTIFS($D$2:D2977,D2977,$F$2:F2977,F2977)-1&gt;1),"",
IF(AND(F2977="Peretoe teenus",H2977&gt;=[2]an!$M$37,RANK(D2977,$D2977:$D2977)+COUNTIFS($D$2:D2977,D2977,$F$2:F2977,F2977)-1=1,MONTH(H2977)=MONTH(K2977)=TRUE,YEAR(H2977)=YEAR(K2977)=TRUE),((EOMONTH(H2977,0)-H2977+1)*X2977)/DAY(EOMONTH(H2977,0)),
IF(AND(F2977="Peretoe teenus",H2977&gt;=[2]an!$M$37,RANK(D2977,$D2977:$D2977)+COUNTIFS($D$2:D2977,D2977,$F$2:F2977,F2977)-1=1),X2977,
IF(AND(F2977="Peretoe teenus",H2977&lt;[2]an!$M$37,S2977&lt;&gt;"kahepoolne vajaduspõhine",RANK(D2977,$D2977:$D2977)+COUNTIFS($D$2:D2977,D2977,$F$2:F2977,F2977)-1=1),X2977,
IF(AND(F2977="Peretoe teenus",H2977&lt;[2]an!$M$37,S2977&lt;&gt;"kahepoolne vajaduspõhine",RANK(D2977,$D2977:$D2977)+COUNTIFS($D$2:D2977,D2977,$F$2:F2977,F2977)-1&gt;1),"",
IF(AND(F2977="Peretoe teenus",H2977&lt;[2]an!$M$37,S2977="kahepoolne vajaduspõhine",U2977="",RANK(D2977,$D2977:$D2977)+COUNTIFS($D$2:D2977,D2977,$F$2:F2977,F2977)-1=1),X2977,
IF(AND(F2977="Peretoe teenus",H2977&lt;[2]an!$M$37,S2977="kahepoolne vajaduspõhine",U2977="",RANK(D2977,$D2977:$D2977)+COUNTIFS($D$2:D2977,D2977,$F$2:F2977,F2977)-1&gt;1),"",
IF(AND(F2977="Peretoe teenus",H2977&lt;[2]an!$M$37,S2977="kahepoolne vajaduspõhine",U2977&lt;[2]an!$M$37,RANK(D2977,$D2977:$D2977)+COUNTIFS($D$2:D2977,D2977,$F$2:F2977,F2977)-1=1),X2977,
IF(AND(F2977="Peretoe teenus",H2977&lt;[2]an!$M$37,S2977="kahepoolne vajaduspõhine",U2977&lt;[2]an!$M$37,RANK(D2977,$D2977:$D2977)+COUNTIFS($D$2:D2977,D2977,$F$2:F2977,F2977)-1&gt;1),"",
IF(AND(F2977="Peretoe teenus",H2977&lt;[2]an!$M$37,S2977="kahepoolne vajaduspõhine",U2977&gt;=[2]an!$M$37,U2977&lt;=[2]an!$M$38,RANK(D2977,$D2977:$D2977)+COUNTIFS($D$2:D2977,D2977,$F$2:F2977,F2977)-1=1),
((EOMONTH(U2977,0)-U2977+1)*X2977)/DAY(EOMONTH(U2977,0))+(DAY(U2977)-1)*100/DAY(EOMONTH(U2977,0)),
IF(AND(F2977="Peretoe teenus",H2977&lt;[2]an!$M$37,S2977="kahepoolne vajaduspõhine",U2977&gt;=[2]an!$M$37,U2977&lt;=[2]an!$M$38,RANK(D2977,$D2977:$D2977)+COUNTIFS($D$2:D2977,D2977,$F$2:F2977,F2977)-1&gt;1),"",
IF(AND(F2977="Peretoe teenus",H2977&lt;[2]an!$M$37,S2977="kahepoolne vajaduspõhine",U2977&gt;[2]an!$M$38,RANK(D2977,$D2977:$D2977)+COUNTIFS($D$2:D2977,D2977,$F$2:F2977,F2977)-1=1),X2977,
IF(AND(F2977="Peretoe teenus",H2977&lt;[2]an!$M$37,S2977="kahepoolne vajaduspõhine",U2977&gt;[2]an!$M$38,RANK(D2977,$D2977:$D2977)+COUNTIFS($D$2:D2977,D2977,$F$2:F2977,F2977)-1&gt;1),"",X2977*W2977)))))))))))))),"")</f>
        <v/>
      </c>
      <c r="Z2977" s="18" t="str">
        <f t="shared" si="139"/>
        <v/>
      </c>
      <c r="AA2977" s="19" t="str">
        <f>IFERROR(VLOOKUP(E2977,[2]an!$A$3:$B$81,2,FALSE),"")</f>
        <v/>
      </c>
      <c r="AB2977" s="19" t="str">
        <f>IFERROR(VLOOKUP(AA2977,[2]an!$C$2:$D$16,2,FALSE),"")</f>
        <v/>
      </c>
      <c r="AC2977" s="20"/>
      <c r="AD2977" s="21" t="str">
        <f>IF(A2977=[2]an!$F$36,VLOOKUP([2]an!$F$36,[2]an!$F$36:$H$36,3,FALSE),IF(A2977=[2]an!$F$35,VLOOKUP([2]an!$F$35,[2]an!$F$35:$H$35,3,FALSE),IF(A2977=[2]an!$F$33,VLOOKUP([2]an!$F$33,[2]an!$F$33:$H$33,3,FALSE),IF(A2977=[2]an!$F$31,VLOOKUP([2]an!$F$31,[2]an!$F$31:$H$31,3,FALSE),""))))</f>
        <v/>
      </c>
    </row>
    <row r="2978" spans="6:30" x14ac:dyDescent="0.2">
      <c r="F2978" s="10"/>
      <c r="G2978" s="8" t="str">
        <f t="shared" si="140"/>
        <v/>
      </c>
      <c r="H2978" s="13"/>
      <c r="K2978" s="13"/>
      <c r="L2978" s="10"/>
      <c r="M2978" s="10"/>
      <c r="S2978" s="8" t="str">
        <f>IFERROR(VLOOKUP(D2978,[1]peretoe_teenus!$A$2:$L$2000,5,FALSE),"")</f>
        <v/>
      </c>
      <c r="U2978" s="13"/>
      <c r="V2978" s="15" t="str" cm="1">
        <f t="array" ref="V2978">IFERROR(IF(AND(F2978="Tugigrupp",RANK(K2978,$K2978:$K2978)+COUNTIFS($K$2:K2978,K2978,$L$2:L2978,L2978,$M$2:M2978,M2978,$I$2:I2978,I2978,$G$2:G2978,G2978,$F$2:F2978,F2978)-1=1),SUMPRODUCT(($F$2:$F$4154=F2978)*($G$2:$G$4154=G2978)*($K$2:$K$4154=K2978)*($I$2:$I$4154=I2978)*($L$2:$L$4154=L2978)*($M$2:$M$4154=M2978)),""),"")</f>
        <v/>
      </c>
      <c r="W2978" s="15" t="str">
        <f t="shared" si="138"/>
        <v/>
      </c>
      <c r="X2978" s="16" t="str">
        <f>IF(AND(A2978=[2]an!$G$38,F2978=[2]an!$E$40),[2]an!$G$40,IF(AND(A2978=[2]an!$G$38,F2978=[2]an!$E$41),[2]an!$G$41,IF(AND(A2978=[2]an!$G$38,F2978=[2]an!$E$39,H2978&gt;=[2]an!$M$37),[2]an!$G$39,
IF(AND(A2978=[2]an!$G$38,F2978=[2]an!$E$39,H2978&lt;[2]an!$M$37,S2978="kahepoolne vajaduspõhine",U2978=""),[2]an!$M$40,
IF(AND(A2978=[2]an!$G$38,F2978=[2]an!$E$39,H2978&lt;[2]an!$M$37,S2978="kahepoolne vajaduspõhine",U2978&lt;&gt;""),[2]an!$G$39,
IF(AND(A2978=[2]an!$G$38,F2978=[2]an!$E$39,H2978&lt;[2]an!$M$37,S2978&lt;&gt;"kahepoolne vajaduspõhine"),[2]an!$G$39,
IF(AND(A2978=[2]an!$G$38,F2978=[2]an!$E$42),[2]an!$G$42,
IF(AND(A2978=[2]an!$H$38,F2978=[2]an!$E$40),[2]an!$H$40,IF(AND(A2978=[2]an!$H$38,F2978=[2]an!$E$41),[2]an!$H$41,IF(AND(A2978=[2]an!$H$38,F2978=[2]an!$E$39,H2978&gt;=[2]an!$M$37),[2]an!$H$39,
IF(AND(A2978=[2]an!$H$38,F2978=[2]an!$E$39,H2978&lt;[2]an!$M$37,S2978="kahepoolne vajaduspõhine",U2978=""),[2]an!$M$40,
IF(AND(A2978=[2]an!$H$38,F2978=[2]an!$E$39,H2978&lt;[2]an!$M$37,S2978="kahepoolne vajaduspõhine",U2978&lt;&gt;""),[2]an!$H$39,
IF(AND(A2978=[2]an!$H$38,F2978=[2]an!$E$39,H2978&lt;[2]an!$M$37,S2978&lt;&gt;"kahepoolne vajaduspõhine"),[2]an!$H$39,
IF(AND(A2978=[2]an!$H$38,F2978=[2]an!$E$42),[2]an!$H$42,
IF(AND(A2978=[2]an!$I$38,F2978=[2]an!$E$40),[2]an!$I$40,IF(AND(A2978=[2]an!$I$38,F2978=[2]an!$E$41),[2]an!$I$41,IF(AND(A2978=[2]an!$I$38,F2978=[2]an!$E$39,H2978&gt;=[2]an!$M$37),[2]an!$I$39,
IF(AND(A2978=[2]an!$I$38,F2978=[2]an!$E$39,H2978&lt;[2]an!$M$37,S2978="kahepoolne vajaduspõhine",U2978=""),[2]an!$M$40,
IF(AND(A2978=[2]an!$I$38,F2978=[2]an!$E$39,H2978&lt;[2]an!$M$37,S2978="kahepoolne vajaduspõhine",U2978&lt;&gt;""),[2]an!$I$39,
IF(AND(A2978=[2]an!$I$38,F2978=[2]an!$E$39,H2978&lt;[2]an!$M$37,S2978&lt;&gt;"kahepoolne vajaduspõhine"),[2]an!$I$39,
IF(AND(A2978=[2]an!$I$38,F2978=[2]an!$E$42),[2]an!$I$42,
IF(AND(A2978=[2]an!$J$38,F2978=[2]an!$E$40),[2]an!$J$40,IF(AND(A2978=[2]an!$J$38,F2978=[2]an!$E$41),[2]an!$J$41,IF(AND(A2978=[2]an!$J$38,F2978=[2]an!$E$39,H2978&gt;=[2]an!$M$37),[2]an!$J$39,
IF(AND(A2978=[2]an!$J$38,F2978=[2]an!$E$39,H2978&lt;[2]an!$M$37,S2978="kahepoolne vajaduspõhine",U2978=""),[2]an!$M$40,
IF(AND(A2978=[2]an!$J$38,F2978=[2]an!$E$39,H2978&lt;[2]an!$M$37,S2978="kahepoolne vajaduspõhine",U2978&lt;&gt;""),[2]an!$J$39,
IF(AND(A2978=[2]an!$J$38,F2978=[2]an!$E$39,H2978&lt;[2]an!$M$37,S2978&lt;&gt;"kahepoolne vajaduspõhine"),[2]an!$J$39,
IF(AND(A2978=[2]an!$J$38,F2978=[2]an!$E$42),[2]an!$J$42,""))))))))))))))))))))))))))))</f>
        <v/>
      </c>
      <c r="Y2978" s="17" t="str">
        <f>IFERROR(IF(F2978="Tugigrupp",0,
IF(AND(F2978="Peretoe teenus",H2978&gt;=[2]an!$M$37,RANK(D2978,$D2978:$D2978)+COUNTIFS($D$2:D2978,D2978,$F$2:F2978,F2978)-1&gt;1),"",
IF(AND(F2978="Peretoe teenus",H2978&gt;=[2]an!$M$37,RANK(D2978,$D2978:$D2978)+COUNTIFS($D$2:D2978,D2978,$F$2:F2978,F2978)-1=1,MONTH(H2978)=MONTH(K2978)=TRUE,YEAR(H2978)=YEAR(K2978)=TRUE),((EOMONTH(H2978,0)-H2978+1)*X2978)/DAY(EOMONTH(H2978,0)),
IF(AND(F2978="Peretoe teenus",H2978&gt;=[2]an!$M$37,RANK(D2978,$D2978:$D2978)+COUNTIFS($D$2:D2978,D2978,$F$2:F2978,F2978)-1=1),X2978,
IF(AND(F2978="Peretoe teenus",H2978&lt;[2]an!$M$37,S2978&lt;&gt;"kahepoolne vajaduspõhine",RANK(D2978,$D2978:$D2978)+COUNTIFS($D$2:D2978,D2978,$F$2:F2978,F2978)-1=1),X2978,
IF(AND(F2978="Peretoe teenus",H2978&lt;[2]an!$M$37,S2978&lt;&gt;"kahepoolne vajaduspõhine",RANK(D2978,$D2978:$D2978)+COUNTIFS($D$2:D2978,D2978,$F$2:F2978,F2978)-1&gt;1),"",
IF(AND(F2978="Peretoe teenus",H2978&lt;[2]an!$M$37,S2978="kahepoolne vajaduspõhine",U2978="",RANK(D2978,$D2978:$D2978)+COUNTIFS($D$2:D2978,D2978,$F$2:F2978,F2978)-1=1),X2978,
IF(AND(F2978="Peretoe teenus",H2978&lt;[2]an!$M$37,S2978="kahepoolne vajaduspõhine",U2978="",RANK(D2978,$D2978:$D2978)+COUNTIFS($D$2:D2978,D2978,$F$2:F2978,F2978)-1&gt;1),"",
IF(AND(F2978="Peretoe teenus",H2978&lt;[2]an!$M$37,S2978="kahepoolne vajaduspõhine",U2978&lt;[2]an!$M$37,RANK(D2978,$D2978:$D2978)+COUNTIFS($D$2:D2978,D2978,$F$2:F2978,F2978)-1=1),X2978,
IF(AND(F2978="Peretoe teenus",H2978&lt;[2]an!$M$37,S2978="kahepoolne vajaduspõhine",U2978&lt;[2]an!$M$37,RANK(D2978,$D2978:$D2978)+COUNTIFS($D$2:D2978,D2978,$F$2:F2978,F2978)-1&gt;1),"",
IF(AND(F2978="Peretoe teenus",H2978&lt;[2]an!$M$37,S2978="kahepoolne vajaduspõhine",U2978&gt;=[2]an!$M$37,U2978&lt;=[2]an!$M$38,RANK(D2978,$D2978:$D2978)+COUNTIFS($D$2:D2978,D2978,$F$2:F2978,F2978)-1=1),
((EOMONTH(U2978,0)-U2978+1)*X2978)/DAY(EOMONTH(U2978,0))+(DAY(U2978)-1)*100/DAY(EOMONTH(U2978,0)),
IF(AND(F2978="Peretoe teenus",H2978&lt;[2]an!$M$37,S2978="kahepoolne vajaduspõhine",U2978&gt;=[2]an!$M$37,U2978&lt;=[2]an!$M$38,RANK(D2978,$D2978:$D2978)+COUNTIFS($D$2:D2978,D2978,$F$2:F2978,F2978)-1&gt;1),"",
IF(AND(F2978="Peretoe teenus",H2978&lt;[2]an!$M$37,S2978="kahepoolne vajaduspõhine",U2978&gt;[2]an!$M$38,RANK(D2978,$D2978:$D2978)+COUNTIFS($D$2:D2978,D2978,$F$2:F2978,F2978)-1=1),X2978,
IF(AND(F2978="Peretoe teenus",H2978&lt;[2]an!$M$37,S2978="kahepoolne vajaduspõhine",U2978&gt;[2]an!$M$38,RANK(D2978,$D2978:$D2978)+COUNTIFS($D$2:D2978,D2978,$F$2:F2978,F2978)-1&gt;1),"",X2978*W2978)))))))))))))),"")</f>
        <v/>
      </c>
      <c r="Z2978" s="18" t="str">
        <f t="shared" si="139"/>
        <v/>
      </c>
      <c r="AA2978" s="19" t="str">
        <f>IFERROR(VLOOKUP(E2978,[2]an!$A$3:$B$81,2,FALSE),"")</f>
        <v/>
      </c>
      <c r="AB2978" s="19" t="str">
        <f>IFERROR(VLOOKUP(AA2978,[2]an!$C$2:$D$16,2,FALSE),"")</f>
        <v/>
      </c>
      <c r="AC2978" s="20"/>
      <c r="AD2978" s="21" t="str">
        <f>IF(A2978=[2]an!$F$36,VLOOKUP([2]an!$F$36,[2]an!$F$36:$H$36,3,FALSE),IF(A2978=[2]an!$F$35,VLOOKUP([2]an!$F$35,[2]an!$F$35:$H$35,3,FALSE),IF(A2978=[2]an!$F$33,VLOOKUP([2]an!$F$33,[2]an!$F$33:$H$33,3,FALSE),IF(A2978=[2]an!$F$31,VLOOKUP([2]an!$F$31,[2]an!$F$31:$H$31,3,FALSE),""))))</f>
        <v/>
      </c>
    </row>
    <row r="2979" spans="6:30" x14ac:dyDescent="0.2">
      <c r="F2979" s="10"/>
      <c r="G2979" s="8" t="str">
        <f t="shared" si="140"/>
        <v/>
      </c>
      <c r="H2979" s="13"/>
      <c r="K2979" s="13"/>
      <c r="L2979" s="10"/>
      <c r="M2979" s="10"/>
      <c r="S2979" s="8" t="str">
        <f>IFERROR(VLOOKUP(D2979,[1]peretoe_teenus!$A$2:$L$2000,5,FALSE),"")</f>
        <v/>
      </c>
      <c r="U2979" s="13"/>
      <c r="V2979" s="15" t="str" cm="1">
        <f t="array" ref="V2979">IFERROR(IF(AND(F2979="Tugigrupp",RANK(K2979,$K2979:$K2979)+COUNTIFS($K$2:K2979,K2979,$L$2:L2979,L2979,$M$2:M2979,M2979,$I$2:I2979,I2979,$G$2:G2979,G2979,$F$2:F2979,F2979)-1=1),SUMPRODUCT(($F$2:$F$4154=F2979)*($G$2:$G$4154=G2979)*($K$2:$K$4154=K2979)*($I$2:$I$4154=I2979)*($L$2:$L$4154=L2979)*($M$2:$M$4154=M2979)),""),"")</f>
        <v/>
      </c>
      <c r="W2979" s="15" t="str">
        <f t="shared" si="138"/>
        <v/>
      </c>
      <c r="X2979" s="16" t="str">
        <f>IF(AND(A2979=[2]an!$G$38,F2979=[2]an!$E$40),[2]an!$G$40,IF(AND(A2979=[2]an!$G$38,F2979=[2]an!$E$41),[2]an!$G$41,IF(AND(A2979=[2]an!$G$38,F2979=[2]an!$E$39,H2979&gt;=[2]an!$M$37),[2]an!$G$39,
IF(AND(A2979=[2]an!$G$38,F2979=[2]an!$E$39,H2979&lt;[2]an!$M$37,S2979="kahepoolne vajaduspõhine",U2979=""),[2]an!$M$40,
IF(AND(A2979=[2]an!$G$38,F2979=[2]an!$E$39,H2979&lt;[2]an!$M$37,S2979="kahepoolne vajaduspõhine",U2979&lt;&gt;""),[2]an!$G$39,
IF(AND(A2979=[2]an!$G$38,F2979=[2]an!$E$39,H2979&lt;[2]an!$M$37,S2979&lt;&gt;"kahepoolne vajaduspõhine"),[2]an!$G$39,
IF(AND(A2979=[2]an!$G$38,F2979=[2]an!$E$42),[2]an!$G$42,
IF(AND(A2979=[2]an!$H$38,F2979=[2]an!$E$40),[2]an!$H$40,IF(AND(A2979=[2]an!$H$38,F2979=[2]an!$E$41),[2]an!$H$41,IF(AND(A2979=[2]an!$H$38,F2979=[2]an!$E$39,H2979&gt;=[2]an!$M$37),[2]an!$H$39,
IF(AND(A2979=[2]an!$H$38,F2979=[2]an!$E$39,H2979&lt;[2]an!$M$37,S2979="kahepoolne vajaduspõhine",U2979=""),[2]an!$M$40,
IF(AND(A2979=[2]an!$H$38,F2979=[2]an!$E$39,H2979&lt;[2]an!$M$37,S2979="kahepoolne vajaduspõhine",U2979&lt;&gt;""),[2]an!$H$39,
IF(AND(A2979=[2]an!$H$38,F2979=[2]an!$E$39,H2979&lt;[2]an!$M$37,S2979&lt;&gt;"kahepoolne vajaduspõhine"),[2]an!$H$39,
IF(AND(A2979=[2]an!$H$38,F2979=[2]an!$E$42),[2]an!$H$42,
IF(AND(A2979=[2]an!$I$38,F2979=[2]an!$E$40),[2]an!$I$40,IF(AND(A2979=[2]an!$I$38,F2979=[2]an!$E$41),[2]an!$I$41,IF(AND(A2979=[2]an!$I$38,F2979=[2]an!$E$39,H2979&gt;=[2]an!$M$37),[2]an!$I$39,
IF(AND(A2979=[2]an!$I$38,F2979=[2]an!$E$39,H2979&lt;[2]an!$M$37,S2979="kahepoolne vajaduspõhine",U2979=""),[2]an!$M$40,
IF(AND(A2979=[2]an!$I$38,F2979=[2]an!$E$39,H2979&lt;[2]an!$M$37,S2979="kahepoolne vajaduspõhine",U2979&lt;&gt;""),[2]an!$I$39,
IF(AND(A2979=[2]an!$I$38,F2979=[2]an!$E$39,H2979&lt;[2]an!$M$37,S2979&lt;&gt;"kahepoolne vajaduspõhine"),[2]an!$I$39,
IF(AND(A2979=[2]an!$I$38,F2979=[2]an!$E$42),[2]an!$I$42,
IF(AND(A2979=[2]an!$J$38,F2979=[2]an!$E$40),[2]an!$J$40,IF(AND(A2979=[2]an!$J$38,F2979=[2]an!$E$41),[2]an!$J$41,IF(AND(A2979=[2]an!$J$38,F2979=[2]an!$E$39,H2979&gt;=[2]an!$M$37),[2]an!$J$39,
IF(AND(A2979=[2]an!$J$38,F2979=[2]an!$E$39,H2979&lt;[2]an!$M$37,S2979="kahepoolne vajaduspõhine",U2979=""),[2]an!$M$40,
IF(AND(A2979=[2]an!$J$38,F2979=[2]an!$E$39,H2979&lt;[2]an!$M$37,S2979="kahepoolne vajaduspõhine",U2979&lt;&gt;""),[2]an!$J$39,
IF(AND(A2979=[2]an!$J$38,F2979=[2]an!$E$39,H2979&lt;[2]an!$M$37,S2979&lt;&gt;"kahepoolne vajaduspõhine"),[2]an!$J$39,
IF(AND(A2979=[2]an!$J$38,F2979=[2]an!$E$42),[2]an!$J$42,""))))))))))))))))))))))))))))</f>
        <v/>
      </c>
      <c r="Y2979" s="17" t="str">
        <f>IFERROR(IF(F2979="Tugigrupp",0,
IF(AND(F2979="Peretoe teenus",H2979&gt;=[2]an!$M$37,RANK(D2979,$D2979:$D2979)+COUNTIFS($D$2:D2979,D2979,$F$2:F2979,F2979)-1&gt;1),"",
IF(AND(F2979="Peretoe teenus",H2979&gt;=[2]an!$M$37,RANK(D2979,$D2979:$D2979)+COUNTIFS($D$2:D2979,D2979,$F$2:F2979,F2979)-1=1,MONTH(H2979)=MONTH(K2979)=TRUE,YEAR(H2979)=YEAR(K2979)=TRUE),((EOMONTH(H2979,0)-H2979+1)*X2979)/DAY(EOMONTH(H2979,0)),
IF(AND(F2979="Peretoe teenus",H2979&gt;=[2]an!$M$37,RANK(D2979,$D2979:$D2979)+COUNTIFS($D$2:D2979,D2979,$F$2:F2979,F2979)-1=1),X2979,
IF(AND(F2979="Peretoe teenus",H2979&lt;[2]an!$M$37,S2979&lt;&gt;"kahepoolne vajaduspõhine",RANK(D2979,$D2979:$D2979)+COUNTIFS($D$2:D2979,D2979,$F$2:F2979,F2979)-1=1),X2979,
IF(AND(F2979="Peretoe teenus",H2979&lt;[2]an!$M$37,S2979&lt;&gt;"kahepoolne vajaduspõhine",RANK(D2979,$D2979:$D2979)+COUNTIFS($D$2:D2979,D2979,$F$2:F2979,F2979)-1&gt;1),"",
IF(AND(F2979="Peretoe teenus",H2979&lt;[2]an!$M$37,S2979="kahepoolne vajaduspõhine",U2979="",RANK(D2979,$D2979:$D2979)+COUNTIFS($D$2:D2979,D2979,$F$2:F2979,F2979)-1=1),X2979,
IF(AND(F2979="Peretoe teenus",H2979&lt;[2]an!$M$37,S2979="kahepoolne vajaduspõhine",U2979="",RANK(D2979,$D2979:$D2979)+COUNTIFS($D$2:D2979,D2979,$F$2:F2979,F2979)-1&gt;1),"",
IF(AND(F2979="Peretoe teenus",H2979&lt;[2]an!$M$37,S2979="kahepoolne vajaduspõhine",U2979&lt;[2]an!$M$37,RANK(D2979,$D2979:$D2979)+COUNTIFS($D$2:D2979,D2979,$F$2:F2979,F2979)-1=1),X2979,
IF(AND(F2979="Peretoe teenus",H2979&lt;[2]an!$M$37,S2979="kahepoolne vajaduspõhine",U2979&lt;[2]an!$M$37,RANK(D2979,$D2979:$D2979)+COUNTIFS($D$2:D2979,D2979,$F$2:F2979,F2979)-1&gt;1),"",
IF(AND(F2979="Peretoe teenus",H2979&lt;[2]an!$M$37,S2979="kahepoolne vajaduspõhine",U2979&gt;=[2]an!$M$37,U2979&lt;=[2]an!$M$38,RANK(D2979,$D2979:$D2979)+COUNTIFS($D$2:D2979,D2979,$F$2:F2979,F2979)-1=1),
((EOMONTH(U2979,0)-U2979+1)*X2979)/DAY(EOMONTH(U2979,0))+(DAY(U2979)-1)*100/DAY(EOMONTH(U2979,0)),
IF(AND(F2979="Peretoe teenus",H2979&lt;[2]an!$M$37,S2979="kahepoolne vajaduspõhine",U2979&gt;=[2]an!$M$37,U2979&lt;=[2]an!$M$38,RANK(D2979,$D2979:$D2979)+COUNTIFS($D$2:D2979,D2979,$F$2:F2979,F2979)-1&gt;1),"",
IF(AND(F2979="Peretoe teenus",H2979&lt;[2]an!$M$37,S2979="kahepoolne vajaduspõhine",U2979&gt;[2]an!$M$38,RANK(D2979,$D2979:$D2979)+COUNTIFS($D$2:D2979,D2979,$F$2:F2979,F2979)-1=1),X2979,
IF(AND(F2979="Peretoe teenus",H2979&lt;[2]an!$M$37,S2979="kahepoolne vajaduspõhine",U2979&gt;[2]an!$M$38,RANK(D2979,$D2979:$D2979)+COUNTIFS($D$2:D2979,D2979,$F$2:F2979,F2979)-1&gt;1),"",X2979*W2979)))))))))))))),"")</f>
        <v/>
      </c>
      <c r="Z2979" s="18" t="str">
        <f t="shared" si="139"/>
        <v/>
      </c>
      <c r="AA2979" s="19" t="str">
        <f>IFERROR(VLOOKUP(E2979,[2]an!$A$3:$B$81,2,FALSE),"")</f>
        <v/>
      </c>
      <c r="AB2979" s="19" t="str">
        <f>IFERROR(VLOOKUP(AA2979,[2]an!$C$2:$D$16,2,FALSE),"")</f>
        <v/>
      </c>
      <c r="AC2979" s="20"/>
      <c r="AD2979" s="21" t="str">
        <f>IF(A2979=[2]an!$F$36,VLOOKUP([2]an!$F$36,[2]an!$F$36:$H$36,3,FALSE),IF(A2979=[2]an!$F$35,VLOOKUP([2]an!$F$35,[2]an!$F$35:$H$35,3,FALSE),IF(A2979=[2]an!$F$33,VLOOKUP([2]an!$F$33,[2]an!$F$33:$H$33,3,FALSE),IF(A2979=[2]an!$F$31,VLOOKUP([2]an!$F$31,[2]an!$F$31:$H$31,3,FALSE),""))))</f>
        <v/>
      </c>
    </row>
    <row r="2980" spans="6:30" x14ac:dyDescent="0.2">
      <c r="F2980" s="10"/>
      <c r="G2980" s="8" t="str">
        <f t="shared" si="140"/>
        <v/>
      </c>
      <c r="H2980" s="13"/>
      <c r="K2980" s="13"/>
      <c r="L2980" s="10"/>
      <c r="M2980" s="10"/>
      <c r="S2980" s="8" t="str">
        <f>IFERROR(VLOOKUP(D2980,[1]peretoe_teenus!$A$2:$L$2000,5,FALSE),"")</f>
        <v/>
      </c>
      <c r="U2980" s="13"/>
      <c r="V2980" s="15" t="str" cm="1">
        <f t="array" ref="V2980">IFERROR(IF(AND(F2980="Tugigrupp",RANK(K2980,$K2980:$K2980)+COUNTIFS($K$2:K2980,K2980,$L$2:L2980,L2980,$M$2:M2980,M2980,$I$2:I2980,I2980,$G$2:G2980,G2980,$F$2:F2980,F2980)-1=1),SUMPRODUCT(($F$2:$F$4154=F2980)*($G$2:$G$4154=G2980)*($K$2:$K$4154=K2980)*($I$2:$I$4154=I2980)*($L$2:$L$4154=L2980)*($M$2:$M$4154=M2980)),""),"")</f>
        <v/>
      </c>
      <c r="W2980" s="15" t="str">
        <f t="shared" si="138"/>
        <v/>
      </c>
      <c r="X2980" s="16" t="str">
        <f>IF(AND(A2980=[2]an!$G$38,F2980=[2]an!$E$40),[2]an!$G$40,IF(AND(A2980=[2]an!$G$38,F2980=[2]an!$E$41),[2]an!$G$41,IF(AND(A2980=[2]an!$G$38,F2980=[2]an!$E$39,H2980&gt;=[2]an!$M$37),[2]an!$G$39,
IF(AND(A2980=[2]an!$G$38,F2980=[2]an!$E$39,H2980&lt;[2]an!$M$37,S2980="kahepoolne vajaduspõhine",U2980=""),[2]an!$M$40,
IF(AND(A2980=[2]an!$G$38,F2980=[2]an!$E$39,H2980&lt;[2]an!$M$37,S2980="kahepoolne vajaduspõhine",U2980&lt;&gt;""),[2]an!$G$39,
IF(AND(A2980=[2]an!$G$38,F2980=[2]an!$E$39,H2980&lt;[2]an!$M$37,S2980&lt;&gt;"kahepoolne vajaduspõhine"),[2]an!$G$39,
IF(AND(A2980=[2]an!$G$38,F2980=[2]an!$E$42),[2]an!$G$42,
IF(AND(A2980=[2]an!$H$38,F2980=[2]an!$E$40),[2]an!$H$40,IF(AND(A2980=[2]an!$H$38,F2980=[2]an!$E$41),[2]an!$H$41,IF(AND(A2980=[2]an!$H$38,F2980=[2]an!$E$39,H2980&gt;=[2]an!$M$37),[2]an!$H$39,
IF(AND(A2980=[2]an!$H$38,F2980=[2]an!$E$39,H2980&lt;[2]an!$M$37,S2980="kahepoolne vajaduspõhine",U2980=""),[2]an!$M$40,
IF(AND(A2980=[2]an!$H$38,F2980=[2]an!$E$39,H2980&lt;[2]an!$M$37,S2980="kahepoolne vajaduspõhine",U2980&lt;&gt;""),[2]an!$H$39,
IF(AND(A2980=[2]an!$H$38,F2980=[2]an!$E$39,H2980&lt;[2]an!$M$37,S2980&lt;&gt;"kahepoolne vajaduspõhine"),[2]an!$H$39,
IF(AND(A2980=[2]an!$H$38,F2980=[2]an!$E$42),[2]an!$H$42,
IF(AND(A2980=[2]an!$I$38,F2980=[2]an!$E$40),[2]an!$I$40,IF(AND(A2980=[2]an!$I$38,F2980=[2]an!$E$41),[2]an!$I$41,IF(AND(A2980=[2]an!$I$38,F2980=[2]an!$E$39,H2980&gt;=[2]an!$M$37),[2]an!$I$39,
IF(AND(A2980=[2]an!$I$38,F2980=[2]an!$E$39,H2980&lt;[2]an!$M$37,S2980="kahepoolne vajaduspõhine",U2980=""),[2]an!$M$40,
IF(AND(A2980=[2]an!$I$38,F2980=[2]an!$E$39,H2980&lt;[2]an!$M$37,S2980="kahepoolne vajaduspõhine",U2980&lt;&gt;""),[2]an!$I$39,
IF(AND(A2980=[2]an!$I$38,F2980=[2]an!$E$39,H2980&lt;[2]an!$M$37,S2980&lt;&gt;"kahepoolne vajaduspõhine"),[2]an!$I$39,
IF(AND(A2980=[2]an!$I$38,F2980=[2]an!$E$42),[2]an!$I$42,
IF(AND(A2980=[2]an!$J$38,F2980=[2]an!$E$40),[2]an!$J$40,IF(AND(A2980=[2]an!$J$38,F2980=[2]an!$E$41),[2]an!$J$41,IF(AND(A2980=[2]an!$J$38,F2980=[2]an!$E$39,H2980&gt;=[2]an!$M$37),[2]an!$J$39,
IF(AND(A2980=[2]an!$J$38,F2980=[2]an!$E$39,H2980&lt;[2]an!$M$37,S2980="kahepoolne vajaduspõhine",U2980=""),[2]an!$M$40,
IF(AND(A2980=[2]an!$J$38,F2980=[2]an!$E$39,H2980&lt;[2]an!$M$37,S2980="kahepoolne vajaduspõhine",U2980&lt;&gt;""),[2]an!$J$39,
IF(AND(A2980=[2]an!$J$38,F2980=[2]an!$E$39,H2980&lt;[2]an!$M$37,S2980&lt;&gt;"kahepoolne vajaduspõhine"),[2]an!$J$39,
IF(AND(A2980=[2]an!$J$38,F2980=[2]an!$E$42),[2]an!$J$42,""))))))))))))))))))))))))))))</f>
        <v/>
      </c>
      <c r="Y2980" s="17" t="str">
        <f>IFERROR(IF(F2980="Tugigrupp",0,
IF(AND(F2980="Peretoe teenus",H2980&gt;=[2]an!$M$37,RANK(D2980,$D2980:$D2980)+COUNTIFS($D$2:D2980,D2980,$F$2:F2980,F2980)-1&gt;1),"",
IF(AND(F2980="Peretoe teenus",H2980&gt;=[2]an!$M$37,RANK(D2980,$D2980:$D2980)+COUNTIFS($D$2:D2980,D2980,$F$2:F2980,F2980)-1=1,MONTH(H2980)=MONTH(K2980)=TRUE,YEAR(H2980)=YEAR(K2980)=TRUE),((EOMONTH(H2980,0)-H2980+1)*X2980)/DAY(EOMONTH(H2980,0)),
IF(AND(F2980="Peretoe teenus",H2980&gt;=[2]an!$M$37,RANK(D2980,$D2980:$D2980)+COUNTIFS($D$2:D2980,D2980,$F$2:F2980,F2980)-1=1),X2980,
IF(AND(F2980="Peretoe teenus",H2980&lt;[2]an!$M$37,S2980&lt;&gt;"kahepoolne vajaduspõhine",RANK(D2980,$D2980:$D2980)+COUNTIFS($D$2:D2980,D2980,$F$2:F2980,F2980)-1=1),X2980,
IF(AND(F2980="Peretoe teenus",H2980&lt;[2]an!$M$37,S2980&lt;&gt;"kahepoolne vajaduspõhine",RANK(D2980,$D2980:$D2980)+COUNTIFS($D$2:D2980,D2980,$F$2:F2980,F2980)-1&gt;1),"",
IF(AND(F2980="Peretoe teenus",H2980&lt;[2]an!$M$37,S2980="kahepoolne vajaduspõhine",U2980="",RANK(D2980,$D2980:$D2980)+COUNTIFS($D$2:D2980,D2980,$F$2:F2980,F2980)-1=1),X2980,
IF(AND(F2980="Peretoe teenus",H2980&lt;[2]an!$M$37,S2980="kahepoolne vajaduspõhine",U2980="",RANK(D2980,$D2980:$D2980)+COUNTIFS($D$2:D2980,D2980,$F$2:F2980,F2980)-1&gt;1),"",
IF(AND(F2980="Peretoe teenus",H2980&lt;[2]an!$M$37,S2980="kahepoolne vajaduspõhine",U2980&lt;[2]an!$M$37,RANK(D2980,$D2980:$D2980)+COUNTIFS($D$2:D2980,D2980,$F$2:F2980,F2980)-1=1),X2980,
IF(AND(F2980="Peretoe teenus",H2980&lt;[2]an!$M$37,S2980="kahepoolne vajaduspõhine",U2980&lt;[2]an!$M$37,RANK(D2980,$D2980:$D2980)+COUNTIFS($D$2:D2980,D2980,$F$2:F2980,F2980)-1&gt;1),"",
IF(AND(F2980="Peretoe teenus",H2980&lt;[2]an!$M$37,S2980="kahepoolne vajaduspõhine",U2980&gt;=[2]an!$M$37,U2980&lt;=[2]an!$M$38,RANK(D2980,$D2980:$D2980)+COUNTIFS($D$2:D2980,D2980,$F$2:F2980,F2980)-1=1),
((EOMONTH(U2980,0)-U2980+1)*X2980)/DAY(EOMONTH(U2980,0))+(DAY(U2980)-1)*100/DAY(EOMONTH(U2980,0)),
IF(AND(F2980="Peretoe teenus",H2980&lt;[2]an!$M$37,S2980="kahepoolne vajaduspõhine",U2980&gt;=[2]an!$M$37,U2980&lt;=[2]an!$M$38,RANK(D2980,$D2980:$D2980)+COUNTIFS($D$2:D2980,D2980,$F$2:F2980,F2980)-1&gt;1),"",
IF(AND(F2980="Peretoe teenus",H2980&lt;[2]an!$M$37,S2980="kahepoolne vajaduspõhine",U2980&gt;[2]an!$M$38,RANK(D2980,$D2980:$D2980)+COUNTIFS($D$2:D2980,D2980,$F$2:F2980,F2980)-1=1),X2980,
IF(AND(F2980="Peretoe teenus",H2980&lt;[2]an!$M$37,S2980="kahepoolne vajaduspõhine",U2980&gt;[2]an!$M$38,RANK(D2980,$D2980:$D2980)+COUNTIFS($D$2:D2980,D2980,$F$2:F2980,F2980)-1&gt;1),"",X2980*W2980)))))))))))))),"")</f>
        <v/>
      </c>
      <c r="Z2980" s="18" t="str">
        <f t="shared" si="139"/>
        <v/>
      </c>
      <c r="AA2980" s="19" t="str">
        <f>IFERROR(VLOOKUP(E2980,[2]an!$A$3:$B$81,2,FALSE),"")</f>
        <v/>
      </c>
      <c r="AB2980" s="19" t="str">
        <f>IFERROR(VLOOKUP(AA2980,[2]an!$C$2:$D$16,2,FALSE),"")</f>
        <v/>
      </c>
      <c r="AC2980" s="20"/>
      <c r="AD2980" s="21" t="str">
        <f>IF(A2980=[2]an!$F$36,VLOOKUP([2]an!$F$36,[2]an!$F$36:$H$36,3,FALSE),IF(A2980=[2]an!$F$35,VLOOKUP([2]an!$F$35,[2]an!$F$35:$H$35,3,FALSE),IF(A2980=[2]an!$F$33,VLOOKUP([2]an!$F$33,[2]an!$F$33:$H$33,3,FALSE),IF(A2980=[2]an!$F$31,VLOOKUP([2]an!$F$31,[2]an!$F$31:$H$31,3,FALSE),""))))</f>
        <v/>
      </c>
    </row>
    <row r="2981" spans="6:30" x14ac:dyDescent="0.2">
      <c r="F2981" s="10"/>
      <c r="G2981" s="8" t="str">
        <f t="shared" si="140"/>
        <v/>
      </c>
      <c r="H2981" s="13"/>
      <c r="K2981" s="13"/>
      <c r="L2981" s="10"/>
      <c r="M2981" s="10"/>
      <c r="S2981" s="8" t="str">
        <f>IFERROR(VLOOKUP(D2981,[1]peretoe_teenus!$A$2:$L$2000,5,FALSE),"")</f>
        <v/>
      </c>
      <c r="U2981" s="13"/>
      <c r="V2981" s="15" t="str" cm="1">
        <f t="array" ref="V2981">IFERROR(IF(AND(F2981="Tugigrupp",RANK(K2981,$K2981:$K2981)+COUNTIFS($K$2:K2981,K2981,$L$2:L2981,L2981,$M$2:M2981,M2981,$I$2:I2981,I2981,$G$2:G2981,G2981,$F$2:F2981,F2981)-1=1),SUMPRODUCT(($F$2:$F$4154=F2981)*($G$2:$G$4154=G2981)*($K$2:$K$4154=K2981)*($I$2:$I$4154=I2981)*($L$2:$L$4154=L2981)*($M$2:$M$4154=M2981)),""),"")</f>
        <v/>
      </c>
      <c r="W2981" s="15" t="str">
        <f t="shared" si="138"/>
        <v/>
      </c>
      <c r="X2981" s="16" t="str">
        <f>IF(AND(A2981=[2]an!$G$38,F2981=[2]an!$E$40),[2]an!$G$40,IF(AND(A2981=[2]an!$G$38,F2981=[2]an!$E$41),[2]an!$G$41,IF(AND(A2981=[2]an!$G$38,F2981=[2]an!$E$39,H2981&gt;=[2]an!$M$37),[2]an!$G$39,
IF(AND(A2981=[2]an!$G$38,F2981=[2]an!$E$39,H2981&lt;[2]an!$M$37,S2981="kahepoolne vajaduspõhine",U2981=""),[2]an!$M$40,
IF(AND(A2981=[2]an!$G$38,F2981=[2]an!$E$39,H2981&lt;[2]an!$M$37,S2981="kahepoolne vajaduspõhine",U2981&lt;&gt;""),[2]an!$G$39,
IF(AND(A2981=[2]an!$G$38,F2981=[2]an!$E$39,H2981&lt;[2]an!$M$37,S2981&lt;&gt;"kahepoolne vajaduspõhine"),[2]an!$G$39,
IF(AND(A2981=[2]an!$G$38,F2981=[2]an!$E$42),[2]an!$G$42,
IF(AND(A2981=[2]an!$H$38,F2981=[2]an!$E$40),[2]an!$H$40,IF(AND(A2981=[2]an!$H$38,F2981=[2]an!$E$41),[2]an!$H$41,IF(AND(A2981=[2]an!$H$38,F2981=[2]an!$E$39,H2981&gt;=[2]an!$M$37),[2]an!$H$39,
IF(AND(A2981=[2]an!$H$38,F2981=[2]an!$E$39,H2981&lt;[2]an!$M$37,S2981="kahepoolne vajaduspõhine",U2981=""),[2]an!$M$40,
IF(AND(A2981=[2]an!$H$38,F2981=[2]an!$E$39,H2981&lt;[2]an!$M$37,S2981="kahepoolne vajaduspõhine",U2981&lt;&gt;""),[2]an!$H$39,
IF(AND(A2981=[2]an!$H$38,F2981=[2]an!$E$39,H2981&lt;[2]an!$M$37,S2981&lt;&gt;"kahepoolne vajaduspõhine"),[2]an!$H$39,
IF(AND(A2981=[2]an!$H$38,F2981=[2]an!$E$42),[2]an!$H$42,
IF(AND(A2981=[2]an!$I$38,F2981=[2]an!$E$40),[2]an!$I$40,IF(AND(A2981=[2]an!$I$38,F2981=[2]an!$E$41),[2]an!$I$41,IF(AND(A2981=[2]an!$I$38,F2981=[2]an!$E$39,H2981&gt;=[2]an!$M$37),[2]an!$I$39,
IF(AND(A2981=[2]an!$I$38,F2981=[2]an!$E$39,H2981&lt;[2]an!$M$37,S2981="kahepoolne vajaduspõhine",U2981=""),[2]an!$M$40,
IF(AND(A2981=[2]an!$I$38,F2981=[2]an!$E$39,H2981&lt;[2]an!$M$37,S2981="kahepoolne vajaduspõhine",U2981&lt;&gt;""),[2]an!$I$39,
IF(AND(A2981=[2]an!$I$38,F2981=[2]an!$E$39,H2981&lt;[2]an!$M$37,S2981&lt;&gt;"kahepoolne vajaduspõhine"),[2]an!$I$39,
IF(AND(A2981=[2]an!$I$38,F2981=[2]an!$E$42),[2]an!$I$42,
IF(AND(A2981=[2]an!$J$38,F2981=[2]an!$E$40),[2]an!$J$40,IF(AND(A2981=[2]an!$J$38,F2981=[2]an!$E$41),[2]an!$J$41,IF(AND(A2981=[2]an!$J$38,F2981=[2]an!$E$39,H2981&gt;=[2]an!$M$37),[2]an!$J$39,
IF(AND(A2981=[2]an!$J$38,F2981=[2]an!$E$39,H2981&lt;[2]an!$M$37,S2981="kahepoolne vajaduspõhine",U2981=""),[2]an!$M$40,
IF(AND(A2981=[2]an!$J$38,F2981=[2]an!$E$39,H2981&lt;[2]an!$M$37,S2981="kahepoolne vajaduspõhine",U2981&lt;&gt;""),[2]an!$J$39,
IF(AND(A2981=[2]an!$J$38,F2981=[2]an!$E$39,H2981&lt;[2]an!$M$37,S2981&lt;&gt;"kahepoolne vajaduspõhine"),[2]an!$J$39,
IF(AND(A2981=[2]an!$J$38,F2981=[2]an!$E$42),[2]an!$J$42,""))))))))))))))))))))))))))))</f>
        <v/>
      </c>
      <c r="Y2981" s="17" t="str">
        <f>IFERROR(IF(F2981="Tugigrupp",0,
IF(AND(F2981="Peretoe teenus",H2981&gt;=[2]an!$M$37,RANK(D2981,$D2981:$D2981)+COUNTIFS($D$2:D2981,D2981,$F$2:F2981,F2981)-1&gt;1),"",
IF(AND(F2981="Peretoe teenus",H2981&gt;=[2]an!$M$37,RANK(D2981,$D2981:$D2981)+COUNTIFS($D$2:D2981,D2981,$F$2:F2981,F2981)-1=1,MONTH(H2981)=MONTH(K2981)=TRUE,YEAR(H2981)=YEAR(K2981)=TRUE),((EOMONTH(H2981,0)-H2981+1)*X2981)/DAY(EOMONTH(H2981,0)),
IF(AND(F2981="Peretoe teenus",H2981&gt;=[2]an!$M$37,RANK(D2981,$D2981:$D2981)+COUNTIFS($D$2:D2981,D2981,$F$2:F2981,F2981)-1=1),X2981,
IF(AND(F2981="Peretoe teenus",H2981&lt;[2]an!$M$37,S2981&lt;&gt;"kahepoolne vajaduspõhine",RANK(D2981,$D2981:$D2981)+COUNTIFS($D$2:D2981,D2981,$F$2:F2981,F2981)-1=1),X2981,
IF(AND(F2981="Peretoe teenus",H2981&lt;[2]an!$M$37,S2981&lt;&gt;"kahepoolne vajaduspõhine",RANK(D2981,$D2981:$D2981)+COUNTIFS($D$2:D2981,D2981,$F$2:F2981,F2981)-1&gt;1),"",
IF(AND(F2981="Peretoe teenus",H2981&lt;[2]an!$M$37,S2981="kahepoolne vajaduspõhine",U2981="",RANK(D2981,$D2981:$D2981)+COUNTIFS($D$2:D2981,D2981,$F$2:F2981,F2981)-1=1),X2981,
IF(AND(F2981="Peretoe teenus",H2981&lt;[2]an!$M$37,S2981="kahepoolne vajaduspõhine",U2981="",RANK(D2981,$D2981:$D2981)+COUNTIFS($D$2:D2981,D2981,$F$2:F2981,F2981)-1&gt;1),"",
IF(AND(F2981="Peretoe teenus",H2981&lt;[2]an!$M$37,S2981="kahepoolne vajaduspõhine",U2981&lt;[2]an!$M$37,RANK(D2981,$D2981:$D2981)+COUNTIFS($D$2:D2981,D2981,$F$2:F2981,F2981)-1=1),X2981,
IF(AND(F2981="Peretoe teenus",H2981&lt;[2]an!$M$37,S2981="kahepoolne vajaduspõhine",U2981&lt;[2]an!$M$37,RANK(D2981,$D2981:$D2981)+COUNTIFS($D$2:D2981,D2981,$F$2:F2981,F2981)-1&gt;1),"",
IF(AND(F2981="Peretoe teenus",H2981&lt;[2]an!$M$37,S2981="kahepoolne vajaduspõhine",U2981&gt;=[2]an!$M$37,U2981&lt;=[2]an!$M$38,RANK(D2981,$D2981:$D2981)+COUNTIFS($D$2:D2981,D2981,$F$2:F2981,F2981)-1=1),
((EOMONTH(U2981,0)-U2981+1)*X2981)/DAY(EOMONTH(U2981,0))+(DAY(U2981)-1)*100/DAY(EOMONTH(U2981,0)),
IF(AND(F2981="Peretoe teenus",H2981&lt;[2]an!$M$37,S2981="kahepoolne vajaduspõhine",U2981&gt;=[2]an!$M$37,U2981&lt;=[2]an!$M$38,RANK(D2981,$D2981:$D2981)+COUNTIFS($D$2:D2981,D2981,$F$2:F2981,F2981)-1&gt;1),"",
IF(AND(F2981="Peretoe teenus",H2981&lt;[2]an!$M$37,S2981="kahepoolne vajaduspõhine",U2981&gt;[2]an!$M$38,RANK(D2981,$D2981:$D2981)+COUNTIFS($D$2:D2981,D2981,$F$2:F2981,F2981)-1=1),X2981,
IF(AND(F2981="Peretoe teenus",H2981&lt;[2]an!$M$37,S2981="kahepoolne vajaduspõhine",U2981&gt;[2]an!$M$38,RANK(D2981,$D2981:$D2981)+COUNTIFS($D$2:D2981,D2981,$F$2:F2981,F2981)-1&gt;1),"",X2981*W2981)))))))))))))),"")</f>
        <v/>
      </c>
      <c r="Z2981" s="18" t="str">
        <f t="shared" si="139"/>
        <v/>
      </c>
      <c r="AA2981" s="19" t="str">
        <f>IFERROR(VLOOKUP(E2981,[2]an!$A$3:$B$81,2,FALSE),"")</f>
        <v/>
      </c>
      <c r="AB2981" s="19" t="str">
        <f>IFERROR(VLOOKUP(AA2981,[2]an!$C$2:$D$16,2,FALSE),"")</f>
        <v/>
      </c>
      <c r="AC2981" s="20"/>
      <c r="AD2981" s="21" t="str">
        <f>IF(A2981=[2]an!$F$36,VLOOKUP([2]an!$F$36,[2]an!$F$36:$H$36,3,FALSE),IF(A2981=[2]an!$F$35,VLOOKUP([2]an!$F$35,[2]an!$F$35:$H$35,3,FALSE),IF(A2981=[2]an!$F$33,VLOOKUP([2]an!$F$33,[2]an!$F$33:$H$33,3,FALSE),IF(A2981=[2]an!$F$31,VLOOKUP([2]an!$F$31,[2]an!$F$31:$H$31,3,FALSE),""))))</f>
        <v/>
      </c>
    </row>
    <row r="2982" spans="6:30" x14ac:dyDescent="0.2">
      <c r="F2982" s="10"/>
      <c r="G2982" s="8" t="str">
        <f t="shared" si="140"/>
        <v/>
      </c>
      <c r="H2982" s="13"/>
      <c r="K2982" s="13"/>
      <c r="L2982" s="10"/>
      <c r="M2982" s="10"/>
      <c r="S2982" s="8" t="str">
        <f>IFERROR(VLOOKUP(D2982,[1]peretoe_teenus!$A$2:$L$2000,5,FALSE),"")</f>
        <v/>
      </c>
      <c r="U2982" s="13"/>
      <c r="V2982" s="15" t="str" cm="1">
        <f t="array" ref="V2982">IFERROR(IF(AND(F2982="Tugigrupp",RANK(K2982,$K2982:$K2982)+COUNTIFS($K$2:K2982,K2982,$L$2:L2982,L2982,$M$2:M2982,M2982,$I$2:I2982,I2982,$G$2:G2982,G2982,$F$2:F2982,F2982)-1=1),SUMPRODUCT(($F$2:$F$4154=F2982)*($G$2:$G$4154=G2982)*($K$2:$K$4154=K2982)*($I$2:$I$4154=I2982)*($L$2:$L$4154=L2982)*($M$2:$M$4154=M2982)),""),"")</f>
        <v/>
      </c>
      <c r="W2982" s="15" t="str">
        <f t="shared" si="138"/>
        <v/>
      </c>
      <c r="X2982" s="16" t="str">
        <f>IF(AND(A2982=[2]an!$G$38,F2982=[2]an!$E$40),[2]an!$G$40,IF(AND(A2982=[2]an!$G$38,F2982=[2]an!$E$41),[2]an!$G$41,IF(AND(A2982=[2]an!$G$38,F2982=[2]an!$E$39,H2982&gt;=[2]an!$M$37),[2]an!$G$39,
IF(AND(A2982=[2]an!$G$38,F2982=[2]an!$E$39,H2982&lt;[2]an!$M$37,S2982="kahepoolne vajaduspõhine",U2982=""),[2]an!$M$40,
IF(AND(A2982=[2]an!$G$38,F2982=[2]an!$E$39,H2982&lt;[2]an!$M$37,S2982="kahepoolne vajaduspõhine",U2982&lt;&gt;""),[2]an!$G$39,
IF(AND(A2982=[2]an!$G$38,F2982=[2]an!$E$39,H2982&lt;[2]an!$M$37,S2982&lt;&gt;"kahepoolne vajaduspõhine"),[2]an!$G$39,
IF(AND(A2982=[2]an!$G$38,F2982=[2]an!$E$42),[2]an!$G$42,
IF(AND(A2982=[2]an!$H$38,F2982=[2]an!$E$40),[2]an!$H$40,IF(AND(A2982=[2]an!$H$38,F2982=[2]an!$E$41),[2]an!$H$41,IF(AND(A2982=[2]an!$H$38,F2982=[2]an!$E$39,H2982&gt;=[2]an!$M$37),[2]an!$H$39,
IF(AND(A2982=[2]an!$H$38,F2982=[2]an!$E$39,H2982&lt;[2]an!$M$37,S2982="kahepoolne vajaduspõhine",U2982=""),[2]an!$M$40,
IF(AND(A2982=[2]an!$H$38,F2982=[2]an!$E$39,H2982&lt;[2]an!$M$37,S2982="kahepoolne vajaduspõhine",U2982&lt;&gt;""),[2]an!$H$39,
IF(AND(A2982=[2]an!$H$38,F2982=[2]an!$E$39,H2982&lt;[2]an!$M$37,S2982&lt;&gt;"kahepoolne vajaduspõhine"),[2]an!$H$39,
IF(AND(A2982=[2]an!$H$38,F2982=[2]an!$E$42),[2]an!$H$42,
IF(AND(A2982=[2]an!$I$38,F2982=[2]an!$E$40),[2]an!$I$40,IF(AND(A2982=[2]an!$I$38,F2982=[2]an!$E$41),[2]an!$I$41,IF(AND(A2982=[2]an!$I$38,F2982=[2]an!$E$39,H2982&gt;=[2]an!$M$37),[2]an!$I$39,
IF(AND(A2982=[2]an!$I$38,F2982=[2]an!$E$39,H2982&lt;[2]an!$M$37,S2982="kahepoolne vajaduspõhine",U2982=""),[2]an!$M$40,
IF(AND(A2982=[2]an!$I$38,F2982=[2]an!$E$39,H2982&lt;[2]an!$M$37,S2982="kahepoolne vajaduspõhine",U2982&lt;&gt;""),[2]an!$I$39,
IF(AND(A2982=[2]an!$I$38,F2982=[2]an!$E$39,H2982&lt;[2]an!$M$37,S2982&lt;&gt;"kahepoolne vajaduspõhine"),[2]an!$I$39,
IF(AND(A2982=[2]an!$I$38,F2982=[2]an!$E$42),[2]an!$I$42,
IF(AND(A2982=[2]an!$J$38,F2982=[2]an!$E$40),[2]an!$J$40,IF(AND(A2982=[2]an!$J$38,F2982=[2]an!$E$41),[2]an!$J$41,IF(AND(A2982=[2]an!$J$38,F2982=[2]an!$E$39,H2982&gt;=[2]an!$M$37),[2]an!$J$39,
IF(AND(A2982=[2]an!$J$38,F2982=[2]an!$E$39,H2982&lt;[2]an!$M$37,S2982="kahepoolne vajaduspõhine",U2982=""),[2]an!$M$40,
IF(AND(A2982=[2]an!$J$38,F2982=[2]an!$E$39,H2982&lt;[2]an!$M$37,S2982="kahepoolne vajaduspõhine",U2982&lt;&gt;""),[2]an!$J$39,
IF(AND(A2982=[2]an!$J$38,F2982=[2]an!$E$39,H2982&lt;[2]an!$M$37,S2982&lt;&gt;"kahepoolne vajaduspõhine"),[2]an!$J$39,
IF(AND(A2982=[2]an!$J$38,F2982=[2]an!$E$42),[2]an!$J$42,""))))))))))))))))))))))))))))</f>
        <v/>
      </c>
      <c r="Y2982" s="17" t="str">
        <f>IFERROR(IF(F2982="Tugigrupp",0,
IF(AND(F2982="Peretoe teenus",H2982&gt;=[2]an!$M$37,RANK(D2982,$D2982:$D2982)+COUNTIFS($D$2:D2982,D2982,$F$2:F2982,F2982)-1&gt;1),"",
IF(AND(F2982="Peretoe teenus",H2982&gt;=[2]an!$M$37,RANK(D2982,$D2982:$D2982)+COUNTIFS($D$2:D2982,D2982,$F$2:F2982,F2982)-1=1,MONTH(H2982)=MONTH(K2982)=TRUE,YEAR(H2982)=YEAR(K2982)=TRUE),((EOMONTH(H2982,0)-H2982+1)*X2982)/DAY(EOMONTH(H2982,0)),
IF(AND(F2982="Peretoe teenus",H2982&gt;=[2]an!$M$37,RANK(D2982,$D2982:$D2982)+COUNTIFS($D$2:D2982,D2982,$F$2:F2982,F2982)-1=1),X2982,
IF(AND(F2982="Peretoe teenus",H2982&lt;[2]an!$M$37,S2982&lt;&gt;"kahepoolne vajaduspõhine",RANK(D2982,$D2982:$D2982)+COUNTIFS($D$2:D2982,D2982,$F$2:F2982,F2982)-1=1),X2982,
IF(AND(F2982="Peretoe teenus",H2982&lt;[2]an!$M$37,S2982&lt;&gt;"kahepoolne vajaduspõhine",RANK(D2982,$D2982:$D2982)+COUNTIFS($D$2:D2982,D2982,$F$2:F2982,F2982)-1&gt;1),"",
IF(AND(F2982="Peretoe teenus",H2982&lt;[2]an!$M$37,S2982="kahepoolne vajaduspõhine",U2982="",RANK(D2982,$D2982:$D2982)+COUNTIFS($D$2:D2982,D2982,$F$2:F2982,F2982)-1=1),X2982,
IF(AND(F2982="Peretoe teenus",H2982&lt;[2]an!$M$37,S2982="kahepoolne vajaduspõhine",U2982="",RANK(D2982,$D2982:$D2982)+COUNTIFS($D$2:D2982,D2982,$F$2:F2982,F2982)-1&gt;1),"",
IF(AND(F2982="Peretoe teenus",H2982&lt;[2]an!$M$37,S2982="kahepoolne vajaduspõhine",U2982&lt;[2]an!$M$37,RANK(D2982,$D2982:$D2982)+COUNTIFS($D$2:D2982,D2982,$F$2:F2982,F2982)-1=1),X2982,
IF(AND(F2982="Peretoe teenus",H2982&lt;[2]an!$M$37,S2982="kahepoolne vajaduspõhine",U2982&lt;[2]an!$M$37,RANK(D2982,$D2982:$D2982)+COUNTIFS($D$2:D2982,D2982,$F$2:F2982,F2982)-1&gt;1),"",
IF(AND(F2982="Peretoe teenus",H2982&lt;[2]an!$M$37,S2982="kahepoolne vajaduspõhine",U2982&gt;=[2]an!$M$37,U2982&lt;=[2]an!$M$38,RANK(D2982,$D2982:$D2982)+COUNTIFS($D$2:D2982,D2982,$F$2:F2982,F2982)-1=1),
((EOMONTH(U2982,0)-U2982+1)*X2982)/DAY(EOMONTH(U2982,0))+(DAY(U2982)-1)*100/DAY(EOMONTH(U2982,0)),
IF(AND(F2982="Peretoe teenus",H2982&lt;[2]an!$M$37,S2982="kahepoolne vajaduspõhine",U2982&gt;=[2]an!$M$37,U2982&lt;=[2]an!$M$38,RANK(D2982,$D2982:$D2982)+COUNTIFS($D$2:D2982,D2982,$F$2:F2982,F2982)-1&gt;1),"",
IF(AND(F2982="Peretoe teenus",H2982&lt;[2]an!$M$37,S2982="kahepoolne vajaduspõhine",U2982&gt;[2]an!$M$38,RANK(D2982,$D2982:$D2982)+COUNTIFS($D$2:D2982,D2982,$F$2:F2982,F2982)-1=1),X2982,
IF(AND(F2982="Peretoe teenus",H2982&lt;[2]an!$M$37,S2982="kahepoolne vajaduspõhine",U2982&gt;[2]an!$M$38,RANK(D2982,$D2982:$D2982)+COUNTIFS($D$2:D2982,D2982,$F$2:F2982,F2982)-1&gt;1),"",X2982*W2982)))))))))))))),"")</f>
        <v/>
      </c>
      <c r="Z2982" s="18" t="str">
        <f t="shared" si="139"/>
        <v/>
      </c>
      <c r="AA2982" s="19" t="str">
        <f>IFERROR(VLOOKUP(E2982,[2]an!$A$3:$B$81,2,FALSE),"")</f>
        <v/>
      </c>
      <c r="AB2982" s="19" t="str">
        <f>IFERROR(VLOOKUP(AA2982,[2]an!$C$2:$D$16,2,FALSE),"")</f>
        <v/>
      </c>
      <c r="AC2982" s="20"/>
      <c r="AD2982" s="21" t="str">
        <f>IF(A2982=[2]an!$F$36,VLOOKUP([2]an!$F$36,[2]an!$F$36:$H$36,3,FALSE),IF(A2982=[2]an!$F$35,VLOOKUP([2]an!$F$35,[2]an!$F$35:$H$35,3,FALSE),IF(A2982=[2]an!$F$33,VLOOKUP([2]an!$F$33,[2]an!$F$33:$H$33,3,FALSE),IF(A2982=[2]an!$F$31,VLOOKUP([2]an!$F$31,[2]an!$F$31:$H$31,3,FALSE),""))))</f>
        <v/>
      </c>
    </row>
    <row r="2983" spans="6:30" x14ac:dyDescent="0.2">
      <c r="F2983" s="10"/>
      <c r="G2983" s="8" t="str">
        <f t="shared" si="140"/>
        <v/>
      </c>
      <c r="H2983" s="13"/>
      <c r="K2983" s="13"/>
      <c r="L2983" s="10"/>
      <c r="M2983" s="10"/>
      <c r="S2983" s="8" t="str">
        <f>IFERROR(VLOOKUP(D2983,[1]peretoe_teenus!$A$2:$L$2000,5,FALSE),"")</f>
        <v/>
      </c>
      <c r="U2983" s="13"/>
      <c r="V2983" s="15" t="str" cm="1">
        <f t="array" ref="V2983">IFERROR(IF(AND(F2983="Tugigrupp",RANK(K2983,$K2983:$K2983)+COUNTIFS($K$2:K2983,K2983,$L$2:L2983,L2983,$M$2:M2983,M2983,$I$2:I2983,I2983,$G$2:G2983,G2983,$F$2:F2983,F2983)-1=1),SUMPRODUCT(($F$2:$F$4154=F2983)*($G$2:$G$4154=G2983)*($K$2:$K$4154=K2983)*($I$2:$I$4154=I2983)*($L$2:$L$4154=L2983)*($M$2:$M$4154=M2983)),""),"")</f>
        <v/>
      </c>
      <c r="W2983" s="15" t="str">
        <f t="shared" si="138"/>
        <v/>
      </c>
      <c r="X2983" s="16" t="str">
        <f>IF(AND(A2983=[2]an!$G$38,F2983=[2]an!$E$40),[2]an!$G$40,IF(AND(A2983=[2]an!$G$38,F2983=[2]an!$E$41),[2]an!$G$41,IF(AND(A2983=[2]an!$G$38,F2983=[2]an!$E$39,H2983&gt;=[2]an!$M$37),[2]an!$G$39,
IF(AND(A2983=[2]an!$G$38,F2983=[2]an!$E$39,H2983&lt;[2]an!$M$37,S2983="kahepoolne vajaduspõhine",U2983=""),[2]an!$M$40,
IF(AND(A2983=[2]an!$G$38,F2983=[2]an!$E$39,H2983&lt;[2]an!$M$37,S2983="kahepoolne vajaduspõhine",U2983&lt;&gt;""),[2]an!$G$39,
IF(AND(A2983=[2]an!$G$38,F2983=[2]an!$E$39,H2983&lt;[2]an!$M$37,S2983&lt;&gt;"kahepoolne vajaduspõhine"),[2]an!$G$39,
IF(AND(A2983=[2]an!$G$38,F2983=[2]an!$E$42),[2]an!$G$42,
IF(AND(A2983=[2]an!$H$38,F2983=[2]an!$E$40),[2]an!$H$40,IF(AND(A2983=[2]an!$H$38,F2983=[2]an!$E$41),[2]an!$H$41,IF(AND(A2983=[2]an!$H$38,F2983=[2]an!$E$39,H2983&gt;=[2]an!$M$37),[2]an!$H$39,
IF(AND(A2983=[2]an!$H$38,F2983=[2]an!$E$39,H2983&lt;[2]an!$M$37,S2983="kahepoolne vajaduspõhine",U2983=""),[2]an!$M$40,
IF(AND(A2983=[2]an!$H$38,F2983=[2]an!$E$39,H2983&lt;[2]an!$M$37,S2983="kahepoolne vajaduspõhine",U2983&lt;&gt;""),[2]an!$H$39,
IF(AND(A2983=[2]an!$H$38,F2983=[2]an!$E$39,H2983&lt;[2]an!$M$37,S2983&lt;&gt;"kahepoolne vajaduspõhine"),[2]an!$H$39,
IF(AND(A2983=[2]an!$H$38,F2983=[2]an!$E$42),[2]an!$H$42,
IF(AND(A2983=[2]an!$I$38,F2983=[2]an!$E$40),[2]an!$I$40,IF(AND(A2983=[2]an!$I$38,F2983=[2]an!$E$41),[2]an!$I$41,IF(AND(A2983=[2]an!$I$38,F2983=[2]an!$E$39,H2983&gt;=[2]an!$M$37),[2]an!$I$39,
IF(AND(A2983=[2]an!$I$38,F2983=[2]an!$E$39,H2983&lt;[2]an!$M$37,S2983="kahepoolne vajaduspõhine",U2983=""),[2]an!$M$40,
IF(AND(A2983=[2]an!$I$38,F2983=[2]an!$E$39,H2983&lt;[2]an!$M$37,S2983="kahepoolne vajaduspõhine",U2983&lt;&gt;""),[2]an!$I$39,
IF(AND(A2983=[2]an!$I$38,F2983=[2]an!$E$39,H2983&lt;[2]an!$M$37,S2983&lt;&gt;"kahepoolne vajaduspõhine"),[2]an!$I$39,
IF(AND(A2983=[2]an!$I$38,F2983=[2]an!$E$42),[2]an!$I$42,
IF(AND(A2983=[2]an!$J$38,F2983=[2]an!$E$40),[2]an!$J$40,IF(AND(A2983=[2]an!$J$38,F2983=[2]an!$E$41),[2]an!$J$41,IF(AND(A2983=[2]an!$J$38,F2983=[2]an!$E$39,H2983&gt;=[2]an!$M$37),[2]an!$J$39,
IF(AND(A2983=[2]an!$J$38,F2983=[2]an!$E$39,H2983&lt;[2]an!$M$37,S2983="kahepoolne vajaduspõhine",U2983=""),[2]an!$M$40,
IF(AND(A2983=[2]an!$J$38,F2983=[2]an!$E$39,H2983&lt;[2]an!$M$37,S2983="kahepoolne vajaduspõhine",U2983&lt;&gt;""),[2]an!$J$39,
IF(AND(A2983=[2]an!$J$38,F2983=[2]an!$E$39,H2983&lt;[2]an!$M$37,S2983&lt;&gt;"kahepoolne vajaduspõhine"),[2]an!$J$39,
IF(AND(A2983=[2]an!$J$38,F2983=[2]an!$E$42),[2]an!$J$42,""))))))))))))))))))))))))))))</f>
        <v/>
      </c>
      <c r="Y2983" s="17" t="str">
        <f>IFERROR(IF(F2983="Tugigrupp",0,
IF(AND(F2983="Peretoe teenus",H2983&gt;=[2]an!$M$37,RANK(D2983,$D2983:$D2983)+COUNTIFS($D$2:D2983,D2983,$F$2:F2983,F2983)-1&gt;1),"",
IF(AND(F2983="Peretoe teenus",H2983&gt;=[2]an!$M$37,RANK(D2983,$D2983:$D2983)+COUNTIFS($D$2:D2983,D2983,$F$2:F2983,F2983)-1=1,MONTH(H2983)=MONTH(K2983)=TRUE,YEAR(H2983)=YEAR(K2983)=TRUE),((EOMONTH(H2983,0)-H2983+1)*X2983)/DAY(EOMONTH(H2983,0)),
IF(AND(F2983="Peretoe teenus",H2983&gt;=[2]an!$M$37,RANK(D2983,$D2983:$D2983)+COUNTIFS($D$2:D2983,D2983,$F$2:F2983,F2983)-1=1),X2983,
IF(AND(F2983="Peretoe teenus",H2983&lt;[2]an!$M$37,S2983&lt;&gt;"kahepoolne vajaduspõhine",RANK(D2983,$D2983:$D2983)+COUNTIFS($D$2:D2983,D2983,$F$2:F2983,F2983)-1=1),X2983,
IF(AND(F2983="Peretoe teenus",H2983&lt;[2]an!$M$37,S2983&lt;&gt;"kahepoolne vajaduspõhine",RANK(D2983,$D2983:$D2983)+COUNTIFS($D$2:D2983,D2983,$F$2:F2983,F2983)-1&gt;1),"",
IF(AND(F2983="Peretoe teenus",H2983&lt;[2]an!$M$37,S2983="kahepoolne vajaduspõhine",U2983="",RANK(D2983,$D2983:$D2983)+COUNTIFS($D$2:D2983,D2983,$F$2:F2983,F2983)-1=1),X2983,
IF(AND(F2983="Peretoe teenus",H2983&lt;[2]an!$M$37,S2983="kahepoolne vajaduspõhine",U2983="",RANK(D2983,$D2983:$D2983)+COUNTIFS($D$2:D2983,D2983,$F$2:F2983,F2983)-1&gt;1),"",
IF(AND(F2983="Peretoe teenus",H2983&lt;[2]an!$M$37,S2983="kahepoolne vajaduspõhine",U2983&lt;[2]an!$M$37,RANK(D2983,$D2983:$D2983)+COUNTIFS($D$2:D2983,D2983,$F$2:F2983,F2983)-1=1),X2983,
IF(AND(F2983="Peretoe teenus",H2983&lt;[2]an!$M$37,S2983="kahepoolne vajaduspõhine",U2983&lt;[2]an!$M$37,RANK(D2983,$D2983:$D2983)+COUNTIFS($D$2:D2983,D2983,$F$2:F2983,F2983)-1&gt;1),"",
IF(AND(F2983="Peretoe teenus",H2983&lt;[2]an!$M$37,S2983="kahepoolne vajaduspõhine",U2983&gt;=[2]an!$M$37,U2983&lt;=[2]an!$M$38,RANK(D2983,$D2983:$D2983)+COUNTIFS($D$2:D2983,D2983,$F$2:F2983,F2983)-1=1),
((EOMONTH(U2983,0)-U2983+1)*X2983)/DAY(EOMONTH(U2983,0))+(DAY(U2983)-1)*100/DAY(EOMONTH(U2983,0)),
IF(AND(F2983="Peretoe teenus",H2983&lt;[2]an!$M$37,S2983="kahepoolne vajaduspõhine",U2983&gt;=[2]an!$M$37,U2983&lt;=[2]an!$M$38,RANK(D2983,$D2983:$D2983)+COUNTIFS($D$2:D2983,D2983,$F$2:F2983,F2983)-1&gt;1),"",
IF(AND(F2983="Peretoe teenus",H2983&lt;[2]an!$M$37,S2983="kahepoolne vajaduspõhine",U2983&gt;[2]an!$M$38,RANK(D2983,$D2983:$D2983)+COUNTIFS($D$2:D2983,D2983,$F$2:F2983,F2983)-1=1),X2983,
IF(AND(F2983="Peretoe teenus",H2983&lt;[2]an!$M$37,S2983="kahepoolne vajaduspõhine",U2983&gt;[2]an!$M$38,RANK(D2983,$D2983:$D2983)+COUNTIFS($D$2:D2983,D2983,$F$2:F2983,F2983)-1&gt;1),"",X2983*W2983)))))))))))))),"")</f>
        <v/>
      </c>
      <c r="Z2983" s="18" t="str">
        <f t="shared" si="139"/>
        <v/>
      </c>
      <c r="AA2983" s="19" t="str">
        <f>IFERROR(VLOOKUP(E2983,[2]an!$A$3:$B$81,2,FALSE),"")</f>
        <v/>
      </c>
      <c r="AB2983" s="19" t="str">
        <f>IFERROR(VLOOKUP(AA2983,[2]an!$C$2:$D$16,2,FALSE),"")</f>
        <v/>
      </c>
      <c r="AC2983" s="20"/>
      <c r="AD2983" s="21" t="str">
        <f>IF(A2983=[2]an!$F$36,VLOOKUP([2]an!$F$36,[2]an!$F$36:$H$36,3,FALSE),IF(A2983=[2]an!$F$35,VLOOKUP([2]an!$F$35,[2]an!$F$35:$H$35,3,FALSE),IF(A2983=[2]an!$F$33,VLOOKUP([2]an!$F$33,[2]an!$F$33:$H$33,3,FALSE),IF(A2983=[2]an!$F$31,VLOOKUP([2]an!$F$31,[2]an!$F$31:$H$31,3,FALSE),""))))</f>
        <v/>
      </c>
    </row>
    <row r="2984" spans="6:30" x14ac:dyDescent="0.2">
      <c r="F2984" s="10"/>
      <c r="G2984" s="8" t="str">
        <f t="shared" si="140"/>
        <v/>
      </c>
      <c r="H2984" s="13"/>
      <c r="K2984" s="13"/>
      <c r="L2984" s="10"/>
      <c r="M2984" s="10"/>
      <c r="S2984" s="8" t="str">
        <f>IFERROR(VLOOKUP(D2984,[1]peretoe_teenus!$A$2:$L$2000,5,FALSE),"")</f>
        <v/>
      </c>
      <c r="U2984" s="13"/>
      <c r="V2984" s="15" t="str" cm="1">
        <f t="array" ref="V2984">IFERROR(IF(AND(F2984="Tugigrupp",RANK(K2984,$K2984:$K2984)+COUNTIFS($K$2:K2984,K2984,$L$2:L2984,L2984,$M$2:M2984,M2984,$I$2:I2984,I2984,$G$2:G2984,G2984,$F$2:F2984,F2984)-1=1),SUMPRODUCT(($F$2:$F$4154=F2984)*($G$2:$G$4154=G2984)*($K$2:$K$4154=K2984)*($I$2:$I$4154=I2984)*($L$2:$L$4154=L2984)*($M$2:$M$4154=M2984)),""),"")</f>
        <v/>
      </c>
      <c r="W2984" s="15" t="str">
        <f t="shared" si="138"/>
        <v/>
      </c>
      <c r="X2984" s="16" t="str">
        <f>IF(AND(A2984=[2]an!$G$38,F2984=[2]an!$E$40),[2]an!$G$40,IF(AND(A2984=[2]an!$G$38,F2984=[2]an!$E$41),[2]an!$G$41,IF(AND(A2984=[2]an!$G$38,F2984=[2]an!$E$39,H2984&gt;=[2]an!$M$37),[2]an!$G$39,
IF(AND(A2984=[2]an!$G$38,F2984=[2]an!$E$39,H2984&lt;[2]an!$M$37,S2984="kahepoolne vajaduspõhine",U2984=""),[2]an!$M$40,
IF(AND(A2984=[2]an!$G$38,F2984=[2]an!$E$39,H2984&lt;[2]an!$M$37,S2984="kahepoolne vajaduspõhine",U2984&lt;&gt;""),[2]an!$G$39,
IF(AND(A2984=[2]an!$G$38,F2984=[2]an!$E$39,H2984&lt;[2]an!$M$37,S2984&lt;&gt;"kahepoolne vajaduspõhine"),[2]an!$G$39,
IF(AND(A2984=[2]an!$G$38,F2984=[2]an!$E$42),[2]an!$G$42,
IF(AND(A2984=[2]an!$H$38,F2984=[2]an!$E$40),[2]an!$H$40,IF(AND(A2984=[2]an!$H$38,F2984=[2]an!$E$41),[2]an!$H$41,IF(AND(A2984=[2]an!$H$38,F2984=[2]an!$E$39,H2984&gt;=[2]an!$M$37),[2]an!$H$39,
IF(AND(A2984=[2]an!$H$38,F2984=[2]an!$E$39,H2984&lt;[2]an!$M$37,S2984="kahepoolne vajaduspõhine",U2984=""),[2]an!$M$40,
IF(AND(A2984=[2]an!$H$38,F2984=[2]an!$E$39,H2984&lt;[2]an!$M$37,S2984="kahepoolne vajaduspõhine",U2984&lt;&gt;""),[2]an!$H$39,
IF(AND(A2984=[2]an!$H$38,F2984=[2]an!$E$39,H2984&lt;[2]an!$M$37,S2984&lt;&gt;"kahepoolne vajaduspõhine"),[2]an!$H$39,
IF(AND(A2984=[2]an!$H$38,F2984=[2]an!$E$42),[2]an!$H$42,
IF(AND(A2984=[2]an!$I$38,F2984=[2]an!$E$40),[2]an!$I$40,IF(AND(A2984=[2]an!$I$38,F2984=[2]an!$E$41),[2]an!$I$41,IF(AND(A2984=[2]an!$I$38,F2984=[2]an!$E$39,H2984&gt;=[2]an!$M$37),[2]an!$I$39,
IF(AND(A2984=[2]an!$I$38,F2984=[2]an!$E$39,H2984&lt;[2]an!$M$37,S2984="kahepoolne vajaduspõhine",U2984=""),[2]an!$M$40,
IF(AND(A2984=[2]an!$I$38,F2984=[2]an!$E$39,H2984&lt;[2]an!$M$37,S2984="kahepoolne vajaduspõhine",U2984&lt;&gt;""),[2]an!$I$39,
IF(AND(A2984=[2]an!$I$38,F2984=[2]an!$E$39,H2984&lt;[2]an!$M$37,S2984&lt;&gt;"kahepoolne vajaduspõhine"),[2]an!$I$39,
IF(AND(A2984=[2]an!$I$38,F2984=[2]an!$E$42),[2]an!$I$42,
IF(AND(A2984=[2]an!$J$38,F2984=[2]an!$E$40),[2]an!$J$40,IF(AND(A2984=[2]an!$J$38,F2984=[2]an!$E$41),[2]an!$J$41,IF(AND(A2984=[2]an!$J$38,F2984=[2]an!$E$39,H2984&gt;=[2]an!$M$37),[2]an!$J$39,
IF(AND(A2984=[2]an!$J$38,F2984=[2]an!$E$39,H2984&lt;[2]an!$M$37,S2984="kahepoolne vajaduspõhine",U2984=""),[2]an!$M$40,
IF(AND(A2984=[2]an!$J$38,F2984=[2]an!$E$39,H2984&lt;[2]an!$M$37,S2984="kahepoolne vajaduspõhine",U2984&lt;&gt;""),[2]an!$J$39,
IF(AND(A2984=[2]an!$J$38,F2984=[2]an!$E$39,H2984&lt;[2]an!$M$37,S2984&lt;&gt;"kahepoolne vajaduspõhine"),[2]an!$J$39,
IF(AND(A2984=[2]an!$J$38,F2984=[2]an!$E$42),[2]an!$J$42,""))))))))))))))))))))))))))))</f>
        <v/>
      </c>
      <c r="Y2984" s="17" t="str">
        <f>IFERROR(IF(F2984="Tugigrupp",0,
IF(AND(F2984="Peretoe teenus",H2984&gt;=[2]an!$M$37,RANK(D2984,$D2984:$D2984)+COUNTIFS($D$2:D2984,D2984,$F$2:F2984,F2984)-1&gt;1),"",
IF(AND(F2984="Peretoe teenus",H2984&gt;=[2]an!$M$37,RANK(D2984,$D2984:$D2984)+COUNTIFS($D$2:D2984,D2984,$F$2:F2984,F2984)-1=1,MONTH(H2984)=MONTH(K2984)=TRUE,YEAR(H2984)=YEAR(K2984)=TRUE),((EOMONTH(H2984,0)-H2984+1)*X2984)/DAY(EOMONTH(H2984,0)),
IF(AND(F2984="Peretoe teenus",H2984&gt;=[2]an!$M$37,RANK(D2984,$D2984:$D2984)+COUNTIFS($D$2:D2984,D2984,$F$2:F2984,F2984)-1=1),X2984,
IF(AND(F2984="Peretoe teenus",H2984&lt;[2]an!$M$37,S2984&lt;&gt;"kahepoolne vajaduspõhine",RANK(D2984,$D2984:$D2984)+COUNTIFS($D$2:D2984,D2984,$F$2:F2984,F2984)-1=1),X2984,
IF(AND(F2984="Peretoe teenus",H2984&lt;[2]an!$M$37,S2984&lt;&gt;"kahepoolne vajaduspõhine",RANK(D2984,$D2984:$D2984)+COUNTIFS($D$2:D2984,D2984,$F$2:F2984,F2984)-1&gt;1),"",
IF(AND(F2984="Peretoe teenus",H2984&lt;[2]an!$M$37,S2984="kahepoolne vajaduspõhine",U2984="",RANK(D2984,$D2984:$D2984)+COUNTIFS($D$2:D2984,D2984,$F$2:F2984,F2984)-1=1),X2984,
IF(AND(F2984="Peretoe teenus",H2984&lt;[2]an!$M$37,S2984="kahepoolne vajaduspõhine",U2984="",RANK(D2984,$D2984:$D2984)+COUNTIFS($D$2:D2984,D2984,$F$2:F2984,F2984)-1&gt;1),"",
IF(AND(F2984="Peretoe teenus",H2984&lt;[2]an!$M$37,S2984="kahepoolne vajaduspõhine",U2984&lt;[2]an!$M$37,RANK(D2984,$D2984:$D2984)+COUNTIFS($D$2:D2984,D2984,$F$2:F2984,F2984)-1=1),X2984,
IF(AND(F2984="Peretoe teenus",H2984&lt;[2]an!$M$37,S2984="kahepoolne vajaduspõhine",U2984&lt;[2]an!$M$37,RANK(D2984,$D2984:$D2984)+COUNTIFS($D$2:D2984,D2984,$F$2:F2984,F2984)-1&gt;1),"",
IF(AND(F2984="Peretoe teenus",H2984&lt;[2]an!$M$37,S2984="kahepoolne vajaduspõhine",U2984&gt;=[2]an!$M$37,U2984&lt;=[2]an!$M$38,RANK(D2984,$D2984:$D2984)+COUNTIFS($D$2:D2984,D2984,$F$2:F2984,F2984)-1=1),
((EOMONTH(U2984,0)-U2984+1)*X2984)/DAY(EOMONTH(U2984,0))+(DAY(U2984)-1)*100/DAY(EOMONTH(U2984,0)),
IF(AND(F2984="Peretoe teenus",H2984&lt;[2]an!$M$37,S2984="kahepoolne vajaduspõhine",U2984&gt;=[2]an!$M$37,U2984&lt;=[2]an!$M$38,RANK(D2984,$D2984:$D2984)+COUNTIFS($D$2:D2984,D2984,$F$2:F2984,F2984)-1&gt;1),"",
IF(AND(F2984="Peretoe teenus",H2984&lt;[2]an!$M$37,S2984="kahepoolne vajaduspõhine",U2984&gt;[2]an!$M$38,RANK(D2984,$D2984:$D2984)+COUNTIFS($D$2:D2984,D2984,$F$2:F2984,F2984)-1=1),X2984,
IF(AND(F2984="Peretoe teenus",H2984&lt;[2]an!$M$37,S2984="kahepoolne vajaduspõhine",U2984&gt;[2]an!$M$38,RANK(D2984,$D2984:$D2984)+COUNTIFS($D$2:D2984,D2984,$F$2:F2984,F2984)-1&gt;1),"",X2984*W2984)))))))))))))),"")</f>
        <v/>
      </c>
      <c r="Z2984" s="18" t="str">
        <f t="shared" si="139"/>
        <v/>
      </c>
      <c r="AA2984" s="19" t="str">
        <f>IFERROR(VLOOKUP(E2984,[2]an!$A$3:$B$81,2,FALSE),"")</f>
        <v/>
      </c>
      <c r="AB2984" s="19" t="str">
        <f>IFERROR(VLOOKUP(AA2984,[2]an!$C$2:$D$16,2,FALSE),"")</f>
        <v/>
      </c>
      <c r="AC2984" s="20"/>
      <c r="AD2984" s="21" t="str">
        <f>IF(A2984=[2]an!$F$36,VLOOKUP([2]an!$F$36,[2]an!$F$36:$H$36,3,FALSE),IF(A2984=[2]an!$F$35,VLOOKUP([2]an!$F$35,[2]an!$F$35:$H$35,3,FALSE),IF(A2984=[2]an!$F$33,VLOOKUP([2]an!$F$33,[2]an!$F$33:$H$33,3,FALSE),IF(A2984=[2]an!$F$31,VLOOKUP([2]an!$F$31,[2]an!$F$31:$H$31,3,FALSE),""))))</f>
        <v/>
      </c>
    </row>
    <row r="2985" spans="6:30" x14ac:dyDescent="0.2">
      <c r="F2985" s="10"/>
      <c r="G2985" s="8" t="str">
        <f t="shared" si="140"/>
        <v/>
      </c>
      <c r="H2985" s="13"/>
      <c r="K2985" s="13"/>
      <c r="L2985" s="10"/>
      <c r="M2985" s="10"/>
      <c r="S2985" s="8" t="str">
        <f>IFERROR(VLOOKUP(D2985,[1]peretoe_teenus!$A$2:$L$2000,5,FALSE),"")</f>
        <v/>
      </c>
      <c r="U2985" s="13"/>
      <c r="V2985" s="15" t="str" cm="1">
        <f t="array" ref="V2985">IFERROR(IF(AND(F2985="Tugigrupp",RANK(K2985,$K2985:$K2985)+COUNTIFS($K$2:K2985,K2985,$L$2:L2985,L2985,$M$2:M2985,M2985,$I$2:I2985,I2985,$G$2:G2985,G2985,$F$2:F2985,F2985)-1=1),SUMPRODUCT(($F$2:$F$4154=F2985)*($G$2:$G$4154=G2985)*($K$2:$K$4154=K2985)*($I$2:$I$4154=I2985)*($L$2:$L$4154=L2985)*($M$2:$M$4154=M2985)),""),"")</f>
        <v/>
      </c>
      <c r="W2985" s="15" t="str">
        <f t="shared" si="138"/>
        <v/>
      </c>
      <c r="X2985" s="16" t="str">
        <f>IF(AND(A2985=[2]an!$G$38,F2985=[2]an!$E$40),[2]an!$G$40,IF(AND(A2985=[2]an!$G$38,F2985=[2]an!$E$41),[2]an!$G$41,IF(AND(A2985=[2]an!$G$38,F2985=[2]an!$E$39,H2985&gt;=[2]an!$M$37),[2]an!$G$39,
IF(AND(A2985=[2]an!$G$38,F2985=[2]an!$E$39,H2985&lt;[2]an!$M$37,S2985="kahepoolne vajaduspõhine",U2985=""),[2]an!$M$40,
IF(AND(A2985=[2]an!$G$38,F2985=[2]an!$E$39,H2985&lt;[2]an!$M$37,S2985="kahepoolne vajaduspõhine",U2985&lt;&gt;""),[2]an!$G$39,
IF(AND(A2985=[2]an!$G$38,F2985=[2]an!$E$39,H2985&lt;[2]an!$M$37,S2985&lt;&gt;"kahepoolne vajaduspõhine"),[2]an!$G$39,
IF(AND(A2985=[2]an!$G$38,F2985=[2]an!$E$42),[2]an!$G$42,
IF(AND(A2985=[2]an!$H$38,F2985=[2]an!$E$40),[2]an!$H$40,IF(AND(A2985=[2]an!$H$38,F2985=[2]an!$E$41),[2]an!$H$41,IF(AND(A2985=[2]an!$H$38,F2985=[2]an!$E$39,H2985&gt;=[2]an!$M$37),[2]an!$H$39,
IF(AND(A2985=[2]an!$H$38,F2985=[2]an!$E$39,H2985&lt;[2]an!$M$37,S2985="kahepoolne vajaduspõhine",U2985=""),[2]an!$M$40,
IF(AND(A2985=[2]an!$H$38,F2985=[2]an!$E$39,H2985&lt;[2]an!$M$37,S2985="kahepoolne vajaduspõhine",U2985&lt;&gt;""),[2]an!$H$39,
IF(AND(A2985=[2]an!$H$38,F2985=[2]an!$E$39,H2985&lt;[2]an!$M$37,S2985&lt;&gt;"kahepoolne vajaduspõhine"),[2]an!$H$39,
IF(AND(A2985=[2]an!$H$38,F2985=[2]an!$E$42),[2]an!$H$42,
IF(AND(A2985=[2]an!$I$38,F2985=[2]an!$E$40),[2]an!$I$40,IF(AND(A2985=[2]an!$I$38,F2985=[2]an!$E$41),[2]an!$I$41,IF(AND(A2985=[2]an!$I$38,F2985=[2]an!$E$39,H2985&gt;=[2]an!$M$37),[2]an!$I$39,
IF(AND(A2985=[2]an!$I$38,F2985=[2]an!$E$39,H2985&lt;[2]an!$M$37,S2985="kahepoolne vajaduspõhine",U2985=""),[2]an!$M$40,
IF(AND(A2985=[2]an!$I$38,F2985=[2]an!$E$39,H2985&lt;[2]an!$M$37,S2985="kahepoolne vajaduspõhine",U2985&lt;&gt;""),[2]an!$I$39,
IF(AND(A2985=[2]an!$I$38,F2985=[2]an!$E$39,H2985&lt;[2]an!$M$37,S2985&lt;&gt;"kahepoolne vajaduspõhine"),[2]an!$I$39,
IF(AND(A2985=[2]an!$I$38,F2985=[2]an!$E$42),[2]an!$I$42,
IF(AND(A2985=[2]an!$J$38,F2985=[2]an!$E$40),[2]an!$J$40,IF(AND(A2985=[2]an!$J$38,F2985=[2]an!$E$41),[2]an!$J$41,IF(AND(A2985=[2]an!$J$38,F2985=[2]an!$E$39,H2985&gt;=[2]an!$M$37),[2]an!$J$39,
IF(AND(A2985=[2]an!$J$38,F2985=[2]an!$E$39,H2985&lt;[2]an!$M$37,S2985="kahepoolne vajaduspõhine",U2985=""),[2]an!$M$40,
IF(AND(A2985=[2]an!$J$38,F2985=[2]an!$E$39,H2985&lt;[2]an!$M$37,S2985="kahepoolne vajaduspõhine",U2985&lt;&gt;""),[2]an!$J$39,
IF(AND(A2985=[2]an!$J$38,F2985=[2]an!$E$39,H2985&lt;[2]an!$M$37,S2985&lt;&gt;"kahepoolne vajaduspõhine"),[2]an!$J$39,
IF(AND(A2985=[2]an!$J$38,F2985=[2]an!$E$42),[2]an!$J$42,""))))))))))))))))))))))))))))</f>
        <v/>
      </c>
      <c r="Y2985" s="17" t="str">
        <f>IFERROR(IF(F2985="Tugigrupp",0,
IF(AND(F2985="Peretoe teenus",H2985&gt;=[2]an!$M$37,RANK(D2985,$D2985:$D2985)+COUNTIFS($D$2:D2985,D2985,$F$2:F2985,F2985)-1&gt;1),"",
IF(AND(F2985="Peretoe teenus",H2985&gt;=[2]an!$M$37,RANK(D2985,$D2985:$D2985)+COUNTIFS($D$2:D2985,D2985,$F$2:F2985,F2985)-1=1,MONTH(H2985)=MONTH(K2985)=TRUE,YEAR(H2985)=YEAR(K2985)=TRUE),((EOMONTH(H2985,0)-H2985+1)*X2985)/DAY(EOMONTH(H2985,0)),
IF(AND(F2985="Peretoe teenus",H2985&gt;=[2]an!$M$37,RANK(D2985,$D2985:$D2985)+COUNTIFS($D$2:D2985,D2985,$F$2:F2985,F2985)-1=1),X2985,
IF(AND(F2985="Peretoe teenus",H2985&lt;[2]an!$M$37,S2985&lt;&gt;"kahepoolne vajaduspõhine",RANK(D2985,$D2985:$D2985)+COUNTIFS($D$2:D2985,D2985,$F$2:F2985,F2985)-1=1),X2985,
IF(AND(F2985="Peretoe teenus",H2985&lt;[2]an!$M$37,S2985&lt;&gt;"kahepoolne vajaduspõhine",RANK(D2985,$D2985:$D2985)+COUNTIFS($D$2:D2985,D2985,$F$2:F2985,F2985)-1&gt;1),"",
IF(AND(F2985="Peretoe teenus",H2985&lt;[2]an!$M$37,S2985="kahepoolne vajaduspõhine",U2985="",RANK(D2985,$D2985:$D2985)+COUNTIFS($D$2:D2985,D2985,$F$2:F2985,F2985)-1=1),X2985,
IF(AND(F2985="Peretoe teenus",H2985&lt;[2]an!$M$37,S2985="kahepoolne vajaduspõhine",U2985="",RANK(D2985,$D2985:$D2985)+COUNTIFS($D$2:D2985,D2985,$F$2:F2985,F2985)-1&gt;1),"",
IF(AND(F2985="Peretoe teenus",H2985&lt;[2]an!$M$37,S2985="kahepoolne vajaduspõhine",U2985&lt;[2]an!$M$37,RANK(D2985,$D2985:$D2985)+COUNTIFS($D$2:D2985,D2985,$F$2:F2985,F2985)-1=1),X2985,
IF(AND(F2985="Peretoe teenus",H2985&lt;[2]an!$M$37,S2985="kahepoolne vajaduspõhine",U2985&lt;[2]an!$M$37,RANK(D2985,$D2985:$D2985)+COUNTIFS($D$2:D2985,D2985,$F$2:F2985,F2985)-1&gt;1),"",
IF(AND(F2985="Peretoe teenus",H2985&lt;[2]an!$M$37,S2985="kahepoolne vajaduspõhine",U2985&gt;=[2]an!$M$37,U2985&lt;=[2]an!$M$38,RANK(D2985,$D2985:$D2985)+COUNTIFS($D$2:D2985,D2985,$F$2:F2985,F2985)-1=1),
((EOMONTH(U2985,0)-U2985+1)*X2985)/DAY(EOMONTH(U2985,0))+(DAY(U2985)-1)*100/DAY(EOMONTH(U2985,0)),
IF(AND(F2985="Peretoe teenus",H2985&lt;[2]an!$M$37,S2985="kahepoolne vajaduspõhine",U2985&gt;=[2]an!$M$37,U2985&lt;=[2]an!$M$38,RANK(D2985,$D2985:$D2985)+COUNTIFS($D$2:D2985,D2985,$F$2:F2985,F2985)-1&gt;1),"",
IF(AND(F2985="Peretoe teenus",H2985&lt;[2]an!$M$37,S2985="kahepoolne vajaduspõhine",U2985&gt;[2]an!$M$38,RANK(D2985,$D2985:$D2985)+COUNTIFS($D$2:D2985,D2985,$F$2:F2985,F2985)-1=1),X2985,
IF(AND(F2985="Peretoe teenus",H2985&lt;[2]an!$M$37,S2985="kahepoolne vajaduspõhine",U2985&gt;[2]an!$M$38,RANK(D2985,$D2985:$D2985)+COUNTIFS($D$2:D2985,D2985,$F$2:F2985,F2985)-1&gt;1),"",X2985*W2985)))))))))))))),"")</f>
        <v/>
      </c>
      <c r="Z2985" s="18" t="str">
        <f t="shared" si="139"/>
        <v/>
      </c>
      <c r="AA2985" s="19" t="str">
        <f>IFERROR(VLOOKUP(E2985,[2]an!$A$3:$B$81,2,FALSE),"")</f>
        <v/>
      </c>
      <c r="AB2985" s="19" t="str">
        <f>IFERROR(VLOOKUP(AA2985,[2]an!$C$2:$D$16,2,FALSE),"")</f>
        <v/>
      </c>
      <c r="AC2985" s="20"/>
      <c r="AD2985" s="21" t="str">
        <f>IF(A2985=[2]an!$F$36,VLOOKUP([2]an!$F$36,[2]an!$F$36:$H$36,3,FALSE),IF(A2985=[2]an!$F$35,VLOOKUP([2]an!$F$35,[2]an!$F$35:$H$35,3,FALSE),IF(A2985=[2]an!$F$33,VLOOKUP([2]an!$F$33,[2]an!$F$33:$H$33,3,FALSE),IF(A2985=[2]an!$F$31,VLOOKUP([2]an!$F$31,[2]an!$F$31:$H$31,3,FALSE),""))))</f>
        <v/>
      </c>
    </row>
    <row r="2986" spans="6:30" x14ac:dyDescent="0.2">
      <c r="F2986" s="10"/>
      <c r="G2986" s="8" t="str">
        <f t="shared" si="140"/>
        <v/>
      </c>
      <c r="H2986" s="13"/>
      <c r="K2986" s="13"/>
      <c r="L2986" s="10"/>
      <c r="M2986" s="10"/>
      <c r="S2986" s="8" t="str">
        <f>IFERROR(VLOOKUP(D2986,[1]peretoe_teenus!$A$2:$L$2000,5,FALSE),"")</f>
        <v/>
      </c>
      <c r="U2986" s="13"/>
      <c r="V2986" s="15" t="str" cm="1">
        <f t="array" ref="V2986">IFERROR(IF(AND(F2986="Tugigrupp",RANK(K2986,$K2986:$K2986)+COUNTIFS($K$2:K2986,K2986,$L$2:L2986,L2986,$M$2:M2986,M2986,$I$2:I2986,I2986,$G$2:G2986,G2986,$F$2:F2986,F2986)-1=1),SUMPRODUCT(($F$2:$F$4154=F2986)*($G$2:$G$4154=G2986)*($K$2:$K$4154=K2986)*($I$2:$I$4154=I2986)*($L$2:$L$4154=L2986)*($M$2:$M$4154=M2986)),""),"")</f>
        <v/>
      </c>
      <c r="W2986" s="15" t="str">
        <f t="shared" si="138"/>
        <v/>
      </c>
      <c r="X2986" s="16" t="str">
        <f>IF(AND(A2986=[2]an!$G$38,F2986=[2]an!$E$40),[2]an!$G$40,IF(AND(A2986=[2]an!$G$38,F2986=[2]an!$E$41),[2]an!$G$41,IF(AND(A2986=[2]an!$G$38,F2986=[2]an!$E$39,H2986&gt;=[2]an!$M$37),[2]an!$G$39,
IF(AND(A2986=[2]an!$G$38,F2986=[2]an!$E$39,H2986&lt;[2]an!$M$37,S2986="kahepoolne vajaduspõhine",U2986=""),[2]an!$M$40,
IF(AND(A2986=[2]an!$G$38,F2986=[2]an!$E$39,H2986&lt;[2]an!$M$37,S2986="kahepoolne vajaduspõhine",U2986&lt;&gt;""),[2]an!$G$39,
IF(AND(A2986=[2]an!$G$38,F2986=[2]an!$E$39,H2986&lt;[2]an!$M$37,S2986&lt;&gt;"kahepoolne vajaduspõhine"),[2]an!$G$39,
IF(AND(A2986=[2]an!$G$38,F2986=[2]an!$E$42),[2]an!$G$42,
IF(AND(A2986=[2]an!$H$38,F2986=[2]an!$E$40),[2]an!$H$40,IF(AND(A2986=[2]an!$H$38,F2986=[2]an!$E$41),[2]an!$H$41,IF(AND(A2986=[2]an!$H$38,F2986=[2]an!$E$39,H2986&gt;=[2]an!$M$37),[2]an!$H$39,
IF(AND(A2986=[2]an!$H$38,F2986=[2]an!$E$39,H2986&lt;[2]an!$M$37,S2986="kahepoolne vajaduspõhine",U2986=""),[2]an!$M$40,
IF(AND(A2986=[2]an!$H$38,F2986=[2]an!$E$39,H2986&lt;[2]an!$M$37,S2986="kahepoolne vajaduspõhine",U2986&lt;&gt;""),[2]an!$H$39,
IF(AND(A2986=[2]an!$H$38,F2986=[2]an!$E$39,H2986&lt;[2]an!$M$37,S2986&lt;&gt;"kahepoolne vajaduspõhine"),[2]an!$H$39,
IF(AND(A2986=[2]an!$H$38,F2986=[2]an!$E$42),[2]an!$H$42,
IF(AND(A2986=[2]an!$I$38,F2986=[2]an!$E$40),[2]an!$I$40,IF(AND(A2986=[2]an!$I$38,F2986=[2]an!$E$41),[2]an!$I$41,IF(AND(A2986=[2]an!$I$38,F2986=[2]an!$E$39,H2986&gt;=[2]an!$M$37),[2]an!$I$39,
IF(AND(A2986=[2]an!$I$38,F2986=[2]an!$E$39,H2986&lt;[2]an!$M$37,S2986="kahepoolne vajaduspõhine",U2986=""),[2]an!$M$40,
IF(AND(A2986=[2]an!$I$38,F2986=[2]an!$E$39,H2986&lt;[2]an!$M$37,S2986="kahepoolne vajaduspõhine",U2986&lt;&gt;""),[2]an!$I$39,
IF(AND(A2986=[2]an!$I$38,F2986=[2]an!$E$39,H2986&lt;[2]an!$M$37,S2986&lt;&gt;"kahepoolne vajaduspõhine"),[2]an!$I$39,
IF(AND(A2986=[2]an!$I$38,F2986=[2]an!$E$42),[2]an!$I$42,
IF(AND(A2986=[2]an!$J$38,F2986=[2]an!$E$40),[2]an!$J$40,IF(AND(A2986=[2]an!$J$38,F2986=[2]an!$E$41),[2]an!$J$41,IF(AND(A2986=[2]an!$J$38,F2986=[2]an!$E$39,H2986&gt;=[2]an!$M$37),[2]an!$J$39,
IF(AND(A2986=[2]an!$J$38,F2986=[2]an!$E$39,H2986&lt;[2]an!$M$37,S2986="kahepoolne vajaduspõhine",U2986=""),[2]an!$M$40,
IF(AND(A2986=[2]an!$J$38,F2986=[2]an!$E$39,H2986&lt;[2]an!$M$37,S2986="kahepoolne vajaduspõhine",U2986&lt;&gt;""),[2]an!$J$39,
IF(AND(A2986=[2]an!$J$38,F2986=[2]an!$E$39,H2986&lt;[2]an!$M$37,S2986&lt;&gt;"kahepoolne vajaduspõhine"),[2]an!$J$39,
IF(AND(A2986=[2]an!$J$38,F2986=[2]an!$E$42),[2]an!$J$42,""))))))))))))))))))))))))))))</f>
        <v/>
      </c>
      <c r="Y2986" s="17" t="str">
        <f>IFERROR(IF(F2986="Tugigrupp",0,
IF(AND(F2986="Peretoe teenus",H2986&gt;=[2]an!$M$37,RANK(D2986,$D2986:$D2986)+COUNTIFS($D$2:D2986,D2986,$F$2:F2986,F2986)-1&gt;1),"",
IF(AND(F2986="Peretoe teenus",H2986&gt;=[2]an!$M$37,RANK(D2986,$D2986:$D2986)+COUNTIFS($D$2:D2986,D2986,$F$2:F2986,F2986)-1=1,MONTH(H2986)=MONTH(K2986)=TRUE,YEAR(H2986)=YEAR(K2986)=TRUE),((EOMONTH(H2986,0)-H2986+1)*X2986)/DAY(EOMONTH(H2986,0)),
IF(AND(F2986="Peretoe teenus",H2986&gt;=[2]an!$M$37,RANK(D2986,$D2986:$D2986)+COUNTIFS($D$2:D2986,D2986,$F$2:F2986,F2986)-1=1),X2986,
IF(AND(F2986="Peretoe teenus",H2986&lt;[2]an!$M$37,S2986&lt;&gt;"kahepoolne vajaduspõhine",RANK(D2986,$D2986:$D2986)+COUNTIFS($D$2:D2986,D2986,$F$2:F2986,F2986)-1=1),X2986,
IF(AND(F2986="Peretoe teenus",H2986&lt;[2]an!$M$37,S2986&lt;&gt;"kahepoolne vajaduspõhine",RANK(D2986,$D2986:$D2986)+COUNTIFS($D$2:D2986,D2986,$F$2:F2986,F2986)-1&gt;1),"",
IF(AND(F2986="Peretoe teenus",H2986&lt;[2]an!$M$37,S2986="kahepoolne vajaduspõhine",U2986="",RANK(D2986,$D2986:$D2986)+COUNTIFS($D$2:D2986,D2986,$F$2:F2986,F2986)-1=1),X2986,
IF(AND(F2986="Peretoe teenus",H2986&lt;[2]an!$M$37,S2986="kahepoolne vajaduspõhine",U2986="",RANK(D2986,$D2986:$D2986)+COUNTIFS($D$2:D2986,D2986,$F$2:F2986,F2986)-1&gt;1),"",
IF(AND(F2986="Peretoe teenus",H2986&lt;[2]an!$M$37,S2986="kahepoolne vajaduspõhine",U2986&lt;[2]an!$M$37,RANK(D2986,$D2986:$D2986)+COUNTIFS($D$2:D2986,D2986,$F$2:F2986,F2986)-1=1),X2986,
IF(AND(F2986="Peretoe teenus",H2986&lt;[2]an!$M$37,S2986="kahepoolne vajaduspõhine",U2986&lt;[2]an!$M$37,RANK(D2986,$D2986:$D2986)+COUNTIFS($D$2:D2986,D2986,$F$2:F2986,F2986)-1&gt;1),"",
IF(AND(F2986="Peretoe teenus",H2986&lt;[2]an!$M$37,S2986="kahepoolne vajaduspõhine",U2986&gt;=[2]an!$M$37,U2986&lt;=[2]an!$M$38,RANK(D2986,$D2986:$D2986)+COUNTIFS($D$2:D2986,D2986,$F$2:F2986,F2986)-1=1),
((EOMONTH(U2986,0)-U2986+1)*X2986)/DAY(EOMONTH(U2986,0))+(DAY(U2986)-1)*100/DAY(EOMONTH(U2986,0)),
IF(AND(F2986="Peretoe teenus",H2986&lt;[2]an!$M$37,S2986="kahepoolne vajaduspõhine",U2986&gt;=[2]an!$M$37,U2986&lt;=[2]an!$M$38,RANK(D2986,$D2986:$D2986)+COUNTIFS($D$2:D2986,D2986,$F$2:F2986,F2986)-1&gt;1),"",
IF(AND(F2986="Peretoe teenus",H2986&lt;[2]an!$M$37,S2986="kahepoolne vajaduspõhine",U2986&gt;[2]an!$M$38,RANK(D2986,$D2986:$D2986)+COUNTIFS($D$2:D2986,D2986,$F$2:F2986,F2986)-1=1),X2986,
IF(AND(F2986="Peretoe teenus",H2986&lt;[2]an!$M$37,S2986="kahepoolne vajaduspõhine",U2986&gt;[2]an!$M$38,RANK(D2986,$D2986:$D2986)+COUNTIFS($D$2:D2986,D2986,$F$2:F2986,F2986)-1&gt;1),"",X2986*W2986)))))))))))))),"")</f>
        <v/>
      </c>
      <c r="Z2986" s="18" t="str">
        <f t="shared" si="139"/>
        <v/>
      </c>
      <c r="AA2986" s="19" t="str">
        <f>IFERROR(VLOOKUP(E2986,[2]an!$A$3:$B$81,2,FALSE),"")</f>
        <v/>
      </c>
      <c r="AB2986" s="19" t="str">
        <f>IFERROR(VLOOKUP(AA2986,[2]an!$C$2:$D$16,2,FALSE),"")</f>
        <v/>
      </c>
      <c r="AC2986" s="20"/>
      <c r="AD2986" s="21" t="str">
        <f>IF(A2986=[2]an!$F$36,VLOOKUP([2]an!$F$36,[2]an!$F$36:$H$36,3,FALSE),IF(A2986=[2]an!$F$35,VLOOKUP([2]an!$F$35,[2]an!$F$35:$H$35,3,FALSE),IF(A2986=[2]an!$F$33,VLOOKUP([2]an!$F$33,[2]an!$F$33:$H$33,3,FALSE),IF(A2986=[2]an!$F$31,VLOOKUP([2]an!$F$31,[2]an!$F$31:$H$31,3,FALSE),""))))</f>
        <v/>
      </c>
    </row>
    <row r="2987" spans="6:30" x14ac:dyDescent="0.2">
      <c r="F2987" s="10"/>
      <c r="G2987" s="8" t="str">
        <f t="shared" si="140"/>
        <v/>
      </c>
      <c r="H2987" s="13"/>
      <c r="K2987" s="13"/>
      <c r="L2987" s="10"/>
      <c r="M2987" s="10"/>
      <c r="S2987" s="8" t="str">
        <f>IFERROR(VLOOKUP(D2987,[1]peretoe_teenus!$A$2:$L$2000,5,FALSE),"")</f>
        <v/>
      </c>
      <c r="U2987" s="13"/>
      <c r="V2987" s="15" t="str" cm="1">
        <f t="array" ref="V2987">IFERROR(IF(AND(F2987="Tugigrupp",RANK(K2987,$K2987:$K2987)+COUNTIFS($K$2:K2987,K2987,$L$2:L2987,L2987,$M$2:M2987,M2987,$I$2:I2987,I2987,$G$2:G2987,G2987,$F$2:F2987,F2987)-1=1),SUMPRODUCT(($F$2:$F$4154=F2987)*($G$2:$G$4154=G2987)*($K$2:$K$4154=K2987)*($I$2:$I$4154=I2987)*($L$2:$L$4154=L2987)*($M$2:$M$4154=M2987)),""),"")</f>
        <v/>
      </c>
      <c r="W2987" s="15" t="str">
        <f t="shared" si="138"/>
        <v/>
      </c>
      <c r="X2987" s="16" t="str">
        <f>IF(AND(A2987=[2]an!$G$38,F2987=[2]an!$E$40),[2]an!$G$40,IF(AND(A2987=[2]an!$G$38,F2987=[2]an!$E$41),[2]an!$G$41,IF(AND(A2987=[2]an!$G$38,F2987=[2]an!$E$39,H2987&gt;=[2]an!$M$37),[2]an!$G$39,
IF(AND(A2987=[2]an!$G$38,F2987=[2]an!$E$39,H2987&lt;[2]an!$M$37,S2987="kahepoolne vajaduspõhine",U2987=""),[2]an!$M$40,
IF(AND(A2987=[2]an!$G$38,F2987=[2]an!$E$39,H2987&lt;[2]an!$M$37,S2987="kahepoolne vajaduspõhine",U2987&lt;&gt;""),[2]an!$G$39,
IF(AND(A2987=[2]an!$G$38,F2987=[2]an!$E$39,H2987&lt;[2]an!$M$37,S2987&lt;&gt;"kahepoolne vajaduspõhine"),[2]an!$G$39,
IF(AND(A2987=[2]an!$G$38,F2987=[2]an!$E$42),[2]an!$G$42,
IF(AND(A2987=[2]an!$H$38,F2987=[2]an!$E$40),[2]an!$H$40,IF(AND(A2987=[2]an!$H$38,F2987=[2]an!$E$41),[2]an!$H$41,IF(AND(A2987=[2]an!$H$38,F2987=[2]an!$E$39,H2987&gt;=[2]an!$M$37),[2]an!$H$39,
IF(AND(A2987=[2]an!$H$38,F2987=[2]an!$E$39,H2987&lt;[2]an!$M$37,S2987="kahepoolne vajaduspõhine",U2987=""),[2]an!$M$40,
IF(AND(A2987=[2]an!$H$38,F2987=[2]an!$E$39,H2987&lt;[2]an!$M$37,S2987="kahepoolne vajaduspõhine",U2987&lt;&gt;""),[2]an!$H$39,
IF(AND(A2987=[2]an!$H$38,F2987=[2]an!$E$39,H2987&lt;[2]an!$M$37,S2987&lt;&gt;"kahepoolne vajaduspõhine"),[2]an!$H$39,
IF(AND(A2987=[2]an!$H$38,F2987=[2]an!$E$42),[2]an!$H$42,
IF(AND(A2987=[2]an!$I$38,F2987=[2]an!$E$40),[2]an!$I$40,IF(AND(A2987=[2]an!$I$38,F2987=[2]an!$E$41),[2]an!$I$41,IF(AND(A2987=[2]an!$I$38,F2987=[2]an!$E$39,H2987&gt;=[2]an!$M$37),[2]an!$I$39,
IF(AND(A2987=[2]an!$I$38,F2987=[2]an!$E$39,H2987&lt;[2]an!$M$37,S2987="kahepoolne vajaduspõhine",U2987=""),[2]an!$M$40,
IF(AND(A2987=[2]an!$I$38,F2987=[2]an!$E$39,H2987&lt;[2]an!$M$37,S2987="kahepoolne vajaduspõhine",U2987&lt;&gt;""),[2]an!$I$39,
IF(AND(A2987=[2]an!$I$38,F2987=[2]an!$E$39,H2987&lt;[2]an!$M$37,S2987&lt;&gt;"kahepoolne vajaduspõhine"),[2]an!$I$39,
IF(AND(A2987=[2]an!$I$38,F2987=[2]an!$E$42),[2]an!$I$42,
IF(AND(A2987=[2]an!$J$38,F2987=[2]an!$E$40),[2]an!$J$40,IF(AND(A2987=[2]an!$J$38,F2987=[2]an!$E$41),[2]an!$J$41,IF(AND(A2987=[2]an!$J$38,F2987=[2]an!$E$39,H2987&gt;=[2]an!$M$37),[2]an!$J$39,
IF(AND(A2987=[2]an!$J$38,F2987=[2]an!$E$39,H2987&lt;[2]an!$M$37,S2987="kahepoolne vajaduspõhine",U2987=""),[2]an!$M$40,
IF(AND(A2987=[2]an!$J$38,F2987=[2]an!$E$39,H2987&lt;[2]an!$M$37,S2987="kahepoolne vajaduspõhine",U2987&lt;&gt;""),[2]an!$J$39,
IF(AND(A2987=[2]an!$J$38,F2987=[2]an!$E$39,H2987&lt;[2]an!$M$37,S2987&lt;&gt;"kahepoolne vajaduspõhine"),[2]an!$J$39,
IF(AND(A2987=[2]an!$J$38,F2987=[2]an!$E$42),[2]an!$J$42,""))))))))))))))))))))))))))))</f>
        <v/>
      </c>
      <c r="Y2987" s="17" t="str">
        <f>IFERROR(IF(F2987="Tugigrupp",0,
IF(AND(F2987="Peretoe teenus",H2987&gt;=[2]an!$M$37,RANK(D2987,$D2987:$D2987)+COUNTIFS($D$2:D2987,D2987,$F$2:F2987,F2987)-1&gt;1),"",
IF(AND(F2987="Peretoe teenus",H2987&gt;=[2]an!$M$37,RANK(D2987,$D2987:$D2987)+COUNTIFS($D$2:D2987,D2987,$F$2:F2987,F2987)-1=1,MONTH(H2987)=MONTH(K2987)=TRUE,YEAR(H2987)=YEAR(K2987)=TRUE),((EOMONTH(H2987,0)-H2987+1)*X2987)/DAY(EOMONTH(H2987,0)),
IF(AND(F2987="Peretoe teenus",H2987&gt;=[2]an!$M$37,RANK(D2987,$D2987:$D2987)+COUNTIFS($D$2:D2987,D2987,$F$2:F2987,F2987)-1=1),X2987,
IF(AND(F2987="Peretoe teenus",H2987&lt;[2]an!$M$37,S2987&lt;&gt;"kahepoolne vajaduspõhine",RANK(D2987,$D2987:$D2987)+COUNTIFS($D$2:D2987,D2987,$F$2:F2987,F2987)-1=1),X2987,
IF(AND(F2987="Peretoe teenus",H2987&lt;[2]an!$M$37,S2987&lt;&gt;"kahepoolne vajaduspõhine",RANK(D2987,$D2987:$D2987)+COUNTIFS($D$2:D2987,D2987,$F$2:F2987,F2987)-1&gt;1),"",
IF(AND(F2987="Peretoe teenus",H2987&lt;[2]an!$M$37,S2987="kahepoolne vajaduspõhine",U2987="",RANK(D2987,$D2987:$D2987)+COUNTIFS($D$2:D2987,D2987,$F$2:F2987,F2987)-1=1),X2987,
IF(AND(F2987="Peretoe teenus",H2987&lt;[2]an!$M$37,S2987="kahepoolne vajaduspõhine",U2987="",RANK(D2987,$D2987:$D2987)+COUNTIFS($D$2:D2987,D2987,$F$2:F2987,F2987)-1&gt;1),"",
IF(AND(F2987="Peretoe teenus",H2987&lt;[2]an!$M$37,S2987="kahepoolne vajaduspõhine",U2987&lt;[2]an!$M$37,RANK(D2987,$D2987:$D2987)+COUNTIFS($D$2:D2987,D2987,$F$2:F2987,F2987)-1=1),X2987,
IF(AND(F2987="Peretoe teenus",H2987&lt;[2]an!$M$37,S2987="kahepoolne vajaduspõhine",U2987&lt;[2]an!$M$37,RANK(D2987,$D2987:$D2987)+COUNTIFS($D$2:D2987,D2987,$F$2:F2987,F2987)-1&gt;1),"",
IF(AND(F2987="Peretoe teenus",H2987&lt;[2]an!$M$37,S2987="kahepoolne vajaduspõhine",U2987&gt;=[2]an!$M$37,U2987&lt;=[2]an!$M$38,RANK(D2987,$D2987:$D2987)+COUNTIFS($D$2:D2987,D2987,$F$2:F2987,F2987)-1=1),
((EOMONTH(U2987,0)-U2987+1)*X2987)/DAY(EOMONTH(U2987,0))+(DAY(U2987)-1)*100/DAY(EOMONTH(U2987,0)),
IF(AND(F2987="Peretoe teenus",H2987&lt;[2]an!$M$37,S2987="kahepoolne vajaduspõhine",U2987&gt;=[2]an!$M$37,U2987&lt;=[2]an!$M$38,RANK(D2987,$D2987:$D2987)+COUNTIFS($D$2:D2987,D2987,$F$2:F2987,F2987)-1&gt;1),"",
IF(AND(F2987="Peretoe teenus",H2987&lt;[2]an!$M$37,S2987="kahepoolne vajaduspõhine",U2987&gt;[2]an!$M$38,RANK(D2987,$D2987:$D2987)+COUNTIFS($D$2:D2987,D2987,$F$2:F2987,F2987)-1=1),X2987,
IF(AND(F2987="Peretoe teenus",H2987&lt;[2]an!$M$37,S2987="kahepoolne vajaduspõhine",U2987&gt;[2]an!$M$38,RANK(D2987,$D2987:$D2987)+COUNTIFS($D$2:D2987,D2987,$F$2:F2987,F2987)-1&gt;1),"",X2987*W2987)))))))))))))),"")</f>
        <v/>
      </c>
      <c r="Z2987" s="18" t="str">
        <f t="shared" si="139"/>
        <v/>
      </c>
      <c r="AA2987" s="19" t="str">
        <f>IFERROR(VLOOKUP(E2987,[2]an!$A$3:$B$81,2,FALSE),"")</f>
        <v/>
      </c>
      <c r="AB2987" s="19" t="str">
        <f>IFERROR(VLOOKUP(AA2987,[2]an!$C$2:$D$16,2,FALSE),"")</f>
        <v/>
      </c>
      <c r="AC2987" s="20"/>
      <c r="AD2987" s="21" t="str">
        <f>IF(A2987=[2]an!$F$36,VLOOKUP([2]an!$F$36,[2]an!$F$36:$H$36,3,FALSE),IF(A2987=[2]an!$F$35,VLOOKUP([2]an!$F$35,[2]an!$F$35:$H$35,3,FALSE),IF(A2987=[2]an!$F$33,VLOOKUP([2]an!$F$33,[2]an!$F$33:$H$33,3,FALSE),IF(A2987=[2]an!$F$31,VLOOKUP([2]an!$F$31,[2]an!$F$31:$H$31,3,FALSE),""))))</f>
        <v/>
      </c>
    </row>
    <row r="2988" spans="6:30" x14ac:dyDescent="0.2">
      <c r="F2988" s="10"/>
      <c r="G2988" s="8" t="str">
        <f t="shared" si="140"/>
        <v/>
      </c>
      <c r="H2988" s="13"/>
      <c r="K2988" s="13"/>
      <c r="L2988" s="10"/>
      <c r="M2988" s="10"/>
      <c r="S2988" s="8" t="str">
        <f>IFERROR(VLOOKUP(D2988,[1]peretoe_teenus!$A$2:$L$2000,5,FALSE),"")</f>
        <v/>
      </c>
      <c r="U2988" s="13"/>
      <c r="V2988" s="15" t="str" cm="1">
        <f t="array" ref="V2988">IFERROR(IF(AND(F2988="Tugigrupp",RANK(K2988,$K2988:$K2988)+COUNTIFS($K$2:K2988,K2988,$L$2:L2988,L2988,$M$2:M2988,M2988,$I$2:I2988,I2988,$G$2:G2988,G2988,$F$2:F2988,F2988)-1=1),SUMPRODUCT(($F$2:$F$4154=F2988)*($G$2:$G$4154=G2988)*($K$2:$K$4154=K2988)*($I$2:$I$4154=I2988)*($L$2:$L$4154=L2988)*($M$2:$M$4154=M2988)),""),"")</f>
        <v/>
      </c>
      <c r="W2988" s="15" t="str">
        <f t="shared" si="138"/>
        <v/>
      </c>
      <c r="X2988" s="16" t="str">
        <f>IF(AND(A2988=[2]an!$G$38,F2988=[2]an!$E$40),[2]an!$G$40,IF(AND(A2988=[2]an!$G$38,F2988=[2]an!$E$41),[2]an!$G$41,IF(AND(A2988=[2]an!$G$38,F2988=[2]an!$E$39,H2988&gt;=[2]an!$M$37),[2]an!$G$39,
IF(AND(A2988=[2]an!$G$38,F2988=[2]an!$E$39,H2988&lt;[2]an!$M$37,S2988="kahepoolne vajaduspõhine",U2988=""),[2]an!$M$40,
IF(AND(A2988=[2]an!$G$38,F2988=[2]an!$E$39,H2988&lt;[2]an!$M$37,S2988="kahepoolne vajaduspõhine",U2988&lt;&gt;""),[2]an!$G$39,
IF(AND(A2988=[2]an!$G$38,F2988=[2]an!$E$39,H2988&lt;[2]an!$M$37,S2988&lt;&gt;"kahepoolne vajaduspõhine"),[2]an!$G$39,
IF(AND(A2988=[2]an!$G$38,F2988=[2]an!$E$42),[2]an!$G$42,
IF(AND(A2988=[2]an!$H$38,F2988=[2]an!$E$40),[2]an!$H$40,IF(AND(A2988=[2]an!$H$38,F2988=[2]an!$E$41),[2]an!$H$41,IF(AND(A2988=[2]an!$H$38,F2988=[2]an!$E$39,H2988&gt;=[2]an!$M$37),[2]an!$H$39,
IF(AND(A2988=[2]an!$H$38,F2988=[2]an!$E$39,H2988&lt;[2]an!$M$37,S2988="kahepoolne vajaduspõhine",U2988=""),[2]an!$M$40,
IF(AND(A2988=[2]an!$H$38,F2988=[2]an!$E$39,H2988&lt;[2]an!$M$37,S2988="kahepoolne vajaduspõhine",U2988&lt;&gt;""),[2]an!$H$39,
IF(AND(A2988=[2]an!$H$38,F2988=[2]an!$E$39,H2988&lt;[2]an!$M$37,S2988&lt;&gt;"kahepoolne vajaduspõhine"),[2]an!$H$39,
IF(AND(A2988=[2]an!$H$38,F2988=[2]an!$E$42),[2]an!$H$42,
IF(AND(A2988=[2]an!$I$38,F2988=[2]an!$E$40),[2]an!$I$40,IF(AND(A2988=[2]an!$I$38,F2988=[2]an!$E$41),[2]an!$I$41,IF(AND(A2988=[2]an!$I$38,F2988=[2]an!$E$39,H2988&gt;=[2]an!$M$37),[2]an!$I$39,
IF(AND(A2988=[2]an!$I$38,F2988=[2]an!$E$39,H2988&lt;[2]an!$M$37,S2988="kahepoolne vajaduspõhine",U2988=""),[2]an!$M$40,
IF(AND(A2988=[2]an!$I$38,F2988=[2]an!$E$39,H2988&lt;[2]an!$M$37,S2988="kahepoolne vajaduspõhine",U2988&lt;&gt;""),[2]an!$I$39,
IF(AND(A2988=[2]an!$I$38,F2988=[2]an!$E$39,H2988&lt;[2]an!$M$37,S2988&lt;&gt;"kahepoolne vajaduspõhine"),[2]an!$I$39,
IF(AND(A2988=[2]an!$I$38,F2988=[2]an!$E$42),[2]an!$I$42,
IF(AND(A2988=[2]an!$J$38,F2988=[2]an!$E$40),[2]an!$J$40,IF(AND(A2988=[2]an!$J$38,F2988=[2]an!$E$41),[2]an!$J$41,IF(AND(A2988=[2]an!$J$38,F2988=[2]an!$E$39,H2988&gt;=[2]an!$M$37),[2]an!$J$39,
IF(AND(A2988=[2]an!$J$38,F2988=[2]an!$E$39,H2988&lt;[2]an!$M$37,S2988="kahepoolne vajaduspõhine",U2988=""),[2]an!$M$40,
IF(AND(A2988=[2]an!$J$38,F2988=[2]an!$E$39,H2988&lt;[2]an!$M$37,S2988="kahepoolne vajaduspõhine",U2988&lt;&gt;""),[2]an!$J$39,
IF(AND(A2988=[2]an!$J$38,F2988=[2]an!$E$39,H2988&lt;[2]an!$M$37,S2988&lt;&gt;"kahepoolne vajaduspõhine"),[2]an!$J$39,
IF(AND(A2988=[2]an!$J$38,F2988=[2]an!$E$42),[2]an!$J$42,""))))))))))))))))))))))))))))</f>
        <v/>
      </c>
      <c r="Y2988" s="17" t="str">
        <f>IFERROR(IF(F2988="Tugigrupp",0,
IF(AND(F2988="Peretoe teenus",H2988&gt;=[2]an!$M$37,RANK(D2988,$D2988:$D2988)+COUNTIFS($D$2:D2988,D2988,$F$2:F2988,F2988)-1&gt;1),"",
IF(AND(F2988="Peretoe teenus",H2988&gt;=[2]an!$M$37,RANK(D2988,$D2988:$D2988)+COUNTIFS($D$2:D2988,D2988,$F$2:F2988,F2988)-1=1,MONTH(H2988)=MONTH(K2988)=TRUE,YEAR(H2988)=YEAR(K2988)=TRUE),((EOMONTH(H2988,0)-H2988+1)*X2988)/DAY(EOMONTH(H2988,0)),
IF(AND(F2988="Peretoe teenus",H2988&gt;=[2]an!$M$37,RANK(D2988,$D2988:$D2988)+COUNTIFS($D$2:D2988,D2988,$F$2:F2988,F2988)-1=1),X2988,
IF(AND(F2988="Peretoe teenus",H2988&lt;[2]an!$M$37,S2988&lt;&gt;"kahepoolne vajaduspõhine",RANK(D2988,$D2988:$D2988)+COUNTIFS($D$2:D2988,D2988,$F$2:F2988,F2988)-1=1),X2988,
IF(AND(F2988="Peretoe teenus",H2988&lt;[2]an!$M$37,S2988&lt;&gt;"kahepoolne vajaduspõhine",RANK(D2988,$D2988:$D2988)+COUNTIFS($D$2:D2988,D2988,$F$2:F2988,F2988)-1&gt;1),"",
IF(AND(F2988="Peretoe teenus",H2988&lt;[2]an!$M$37,S2988="kahepoolne vajaduspõhine",U2988="",RANK(D2988,$D2988:$D2988)+COUNTIFS($D$2:D2988,D2988,$F$2:F2988,F2988)-1=1),X2988,
IF(AND(F2988="Peretoe teenus",H2988&lt;[2]an!$M$37,S2988="kahepoolne vajaduspõhine",U2988="",RANK(D2988,$D2988:$D2988)+COUNTIFS($D$2:D2988,D2988,$F$2:F2988,F2988)-1&gt;1),"",
IF(AND(F2988="Peretoe teenus",H2988&lt;[2]an!$M$37,S2988="kahepoolne vajaduspõhine",U2988&lt;[2]an!$M$37,RANK(D2988,$D2988:$D2988)+COUNTIFS($D$2:D2988,D2988,$F$2:F2988,F2988)-1=1),X2988,
IF(AND(F2988="Peretoe teenus",H2988&lt;[2]an!$M$37,S2988="kahepoolne vajaduspõhine",U2988&lt;[2]an!$M$37,RANK(D2988,$D2988:$D2988)+COUNTIFS($D$2:D2988,D2988,$F$2:F2988,F2988)-1&gt;1),"",
IF(AND(F2988="Peretoe teenus",H2988&lt;[2]an!$M$37,S2988="kahepoolne vajaduspõhine",U2988&gt;=[2]an!$M$37,U2988&lt;=[2]an!$M$38,RANK(D2988,$D2988:$D2988)+COUNTIFS($D$2:D2988,D2988,$F$2:F2988,F2988)-1=1),
((EOMONTH(U2988,0)-U2988+1)*X2988)/DAY(EOMONTH(U2988,0))+(DAY(U2988)-1)*100/DAY(EOMONTH(U2988,0)),
IF(AND(F2988="Peretoe teenus",H2988&lt;[2]an!$M$37,S2988="kahepoolne vajaduspõhine",U2988&gt;=[2]an!$M$37,U2988&lt;=[2]an!$M$38,RANK(D2988,$D2988:$D2988)+COUNTIFS($D$2:D2988,D2988,$F$2:F2988,F2988)-1&gt;1),"",
IF(AND(F2988="Peretoe teenus",H2988&lt;[2]an!$M$37,S2988="kahepoolne vajaduspõhine",U2988&gt;[2]an!$M$38,RANK(D2988,$D2988:$D2988)+COUNTIFS($D$2:D2988,D2988,$F$2:F2988,F2988)-1=1),X2988,
IF(AND(F2988="Peretoe teenus",H2988&lt;[2]an!$M$37,S2988="kahepoolne vajaduspõhine",U2988&gt;[2]an!$M$38,RANK(D2988,$D2988:$D2988)+COUNTIFS($D$2:D2988,D2988,$F$2:F2988,F2988)-1&gt;1),"",X2988*W2988)))))))))))))),"")</f>
        <v/>
      </c>
      <c r="Z2988" s="18" t="str">
        <f t="shared" si="139"/>
        <v/>
      </c>
      <c r="AA2988" s="19" t="str">
        <f>IFERROR(VLOOKUP(E2988,[2]an!$A$3:$B$81,2,FALSE),"")</f>
        <v/>
      </c>
      <c r="AB2988" s="19" t="str">
        <f>IFERROR(VLOOKUP(AA2988,[2]an!$C$2:$D$16,2,FALSE),"")</f>
        <v/>
      </c>
      <c r="AC2988" s="20"/>
      <c r="AD2988" s="21" t="str">
        <f>IF(A2988=[2]an!$F$36,VLOOKUP([2]an!$F$36,[2]an!$F$36:$H$36,3,FALSE),IF(A2988=[2]an!$F$35,VLOOKUP([2]an!$F$35,[2]an!$F$35:$H$35,3,FALSE),IF(A2988=[2]an!$F$33,VLOOKUP([2]an!$F$33,[2]an!$F$33:$H$33,3,FALSE),IF(A2988=[2]an!$F$31,VLOOKUP([2]an!$F$31,[2]an!$F$31:$H$31,3,FALSE),""))))</f>
        <v/>
      </c>
    </row>
    <row r="2989" spans="6:30" x14ac:dyDescent="0.2">
      <c r="F2989" s="10"/>
      <c r="G2989" s="8" t="str">
        <f t="shared" si="140"/>
        <v/>
      </c>
      <c r="H2989" s="13"/>
      <c r="K2989" s="13"/>
      <c r="L2989" s="10"/>
      <c r="M2989" s="10"/>
      <c r="S2989" s="8" t="str">
        <f>IFERROR(VLOOKUP(D2989,[1]peretoe_teenus!$A$2:$L$2000,5,FALSE),"")</f>
        <v/>
      </c>
      <c r="U2989" s="13"/>
      <c r="V2989" s="15" t="str" cm="1">
        <f t="array" ref="V2989">IFERROR(IF(AND(F2989="Tugigrupp",RANK(K2989,$K2989:$K2989)+COUNTIFS($K$2:K2989,K2989,$L$2:L2989,L2989,$M$2:M2989,M2989,$I$2:I2989,I2989,$G$2:G2989,G2989,$F$2:F2989,F2989)-1=1),SUMPRODUCT(($F$2:$F$4154=F2989)*($G$2:$G$4154=G2989)*($K$2:$K$4154=K2989)*($I$2:$I$4154=I2989)*($L$2:$L$4154=L2989)*($M$2:$M$4154=M2989)),""),"")</f>
        <v/>
      </c>
      <c r="W2989" s="15" t="str">
        <f t="shared" si="138"/>
        <v/>
      </c>
      <c r="X2989" s="16" t="str">
        <f>IF(AND(A2989=[2]an!$G$38,F2989=[2]an!$E$40),[2]an!$G$40,IF(AND(A2989=[2]an!$G$38,F2989=[2]an!$E$41),[2]an!$G$41,IF(AND(A2989=[2]an!$G$38,F2989=[2]an!$E$39,H2989&gt;=[2]an!$M$37),[2]an!$G$39,
IF(AND(A2989=[2]an!$G$38,F2989=[2]an!$E$39,H2989&lt;[2]an!$M$37,S2989="kahepoolne vajaduspõhine",U2989=""),[2]an!$M$40,
IF(AND(A2989=[2]an!$G$38,F2989=[2]an!$E$39,H2989&lt;[2]an!$M$37,S2989="kahepoolne vajaduspõhine",U2989&lt;&gt;""),[2]an!$G$39,
IF(AND(A2989=[2]an!$G$38,F2989=[2]an!$E$39,H2989&lt;[2]an!$M$37,S2989&lt;&gt;"kahepoolne vajaduspõhine"),[2]an!$G$39,
IF(AND(A2989=[2]an!$G$38,F2989=[2]an!$E$42),[2]an!$G$42,
IF(AND(A2989=[2]an!$H$38,F2989=[2]an!$E$40),[2]an!$H$40,IF(AND(A2989=[2]an!$H$38,F2989=[2]an!$E$41),[2]an!$H$41,IF(AND(A2989=[2]an!$H$38,F2989=[2]an!$E$39,H2989&gt;=[2]an!$M$37),[2]an!$H$39,
IF(AND(A2989=[2]an!$H$38,F2989=[2]an!$E$39,H2989&lt;[2]an!$M$37,S2989="kahepoolne vajaduspõhine",U2989=""),[2]an!$M$40,
IF(AND(A2989=[2]an!$H$38,F2989=[2]an!$E$39,H2989&lt;[2]an!$M$37,S2989="kahepoolne vajaduspõhine",U2989&lt;&gt;""),[2]an!$H$39,
IF(AND(A2989=[2]an!$H$38,F2989=[2]an!$E$39,H2989&lt;[2]an!$M$37,S2989&lt;&gt;"kahepoolne vajaduspõhine"),[2]an!$H$39,
IF(AND(A2989=[2]an!$H$38,F2989=[2]an!$E$42),[2]an!$H$42,
IF(AND(A2989=[2]an!$I$38,F2989=[2]an!$E$40),[2]an!$I$40,IF(AND(A2989=[2]an!$I$38,F2989=[2]an!$E$41),[2]an!$I$41,IF(AND(A2989=[2]an!$I$38,F2989=[2]an!$E$39,H2989&gt;=[2]an!$M$37),[2]an!$I$39,
IF(AND(A2989=[2]an!$I$38,F2989=[2]an!$E$39,H2989&lt;[2]an!$M$37,S2989="kahepoolne vajaduspõhine",U2989=""),[2]an!$M$40,
IF(AND(A2989=[2]an!$I$38,F2989=[2]an!$E$39,H2989&lt;[2]an!$M$37,S2989="kahepoolne vajaduspõhine",U2989&lt;&gt;""),[2]an!$I$39,
IF(AND(A2989=[2]an!$I$38,F2989=[2]an!$E$39,H2989&lt;[2]an!$M$37,S2989&lt;&gt;"kahepoolne vajaduspõhine"),[2]an!$I$39,
IF(AND(A2989=[2]an!$I$38,F2989=[2]an!$E$42),[2]an!$I$42,
IF(AND(A2989=[2]an!$J$38,F2989=[2]an!$E$40),[2]an!$J$40,IF(AND(A2989=[2]an!$J$38,F2989=[2]an!$E$41),[2]an!$J$41,IF(AND(A2989=[2]an!$J$38,F2989=[2]an!$E$39,H2989&gt;=[2]an!$M$37),[2]an!$J$39,
IF(AND(A2989=[2]an!$J$38,F2989=[2]an!$E$39,H2989&lt;[2]an!$M$37,S2989="kahepoolne vajaduspõhine",U2989=""),[2]an!$M$40,
IF(AND(A2989=[2]an!$J$38,F2989=[2]an!$E$39,H2989&lt;[2]an!$M$37,S2989="kahepoolne vajaduspõhine",U2989&lt;&gt;""),[2]an!$J$39,
IF(AND(A2989=[2]an!$J$38,F2989=[2]an!$E$39,H2989&lt;[2]an!$M$37,S2989&lt;&gt;"kahepoolne vajaduspõhine"),[2]an!$J$39,
IF(AND(A2989=[2]an!$J$38,F2989=[2]an!$E$42),[2]an!$J$42,""))))))))))))))))))))))))))))</f>
        <v/>
      </c>
      <c r="Y2989" s="17" t="str">
        <f>IFERROR(IF(F2989="Tugigrupp",0,
IF(AND(F2989="Peretoe teenus",H2989&gt;=[2]an!$M$37,RANK(D2989,$D2989:$D2989)+COUNTIFS($D$2:D2989,D2989,$F$2:F2989,F2989)-1&gt;1),"",
IF(AND(F2989="Peretoe teenus",H2989&gt;=[2]an!$M$37,RANK(D2989,$D2989:$D2989)+COUNTIFS($D$2:D2989,D2989,$F$2:F2989,F2989)-1=1,MONTH(H2989)=MONTH(K2989)=TRUE,YEAR(H2989)=YEAR(K2989)=TRUE),((EOMONTH(H2989,0)-H2989+1)*X2989)/DAY(EOMONTH(H2989,0)),
IF(AND(F2989="Peretoe teenus",H2989&gt;=[2]an!$M$37,RANK(D2989,$D2989:$D2989)+COUNTIFS($D$2:D2989,D2989,$F$2:F2989,F2989)-1=1),X2989,
IF(AND(F2989="Peretoe teenus",H2989&lt;[2]an!$M$37,S2989&lt;&gt;"kahepoolne vajaduspõhine",RANK(D2989,$D2989:$D2989)+COUNTIFS($D$2:D2989,D2989,$F$2:F2989,F2989)-1=1),X2989,
IF(AND(F2989="Peretoe teenus",H2989&lt;[2]an!$M$37,S2989&lt;&gt;"kahepoolne vajaduspõhine",RANK(D2989,$D2989:$D2989)+COUNTIFS($D$2:D2989,D2989,$F$2:F2989,F2989)-1&gt;1),"",
IF(AND(F2989="Peretoe teenus",H2989&lt;[2]an!$M$37,S2989="kahepoolne vajaduspõhine",U2989="",RANK(D2989,$D2989:$D2989)+COUNTIFS($D$2:D2989,D2989,$F$2:F2989,F2989)-1=1),X2989,
IF(AND(F2989="Peretoe teenus",H2989&lt;[2]an!$M$37,S2989="kahepoolne vajaduspõhine",U2989="",RANK(D2989,$D2989:$D2989)+COUNTIFS($D$2:D2989,D2989,$F$2:F2989,F2989)-1&gt;1),"",
IF(AND(F2989="Peretoe teenus",H2989&lt;[2]an!$M$37,S2989="kahepoolne vajaduspõhine",U2989&lt;[2]an!$M$37,RANK(D2989,$D2989:$D2989)+COUNTIFS($D$2:D2989,D2989,$F$2:F2989,F2989)-1=1),X2989,
IF(AND(F2989="Peretoe teenus",H2989&lt;[2]an!$M$37,S2989="kahepoolne vajaduspõhine",U2989&lt;[2]an!$M$37,RANK(D2989,$D2989:$D2989)+COUNTIFS($D$2:D2989,D2989,$F$2:F2989,F2989)-1&gt;1),"",
IF(AND(F2989="Peretoe teenus",H2989&lt;[2]an!$M$37,S2989="kahepoolne vajaduspõhine",U2989&gt;=[2]an!$M$37,U2989&lt;=[2]an!$M$38,RANK(D2989,$D2989:$D2989)+COUNTIFS($D$2:D2989,D2989,$F$2:F2989,F2989)-1=1),
((EOMONTH(U2989,0)-U2989+1)*X2989)/DAY(EOMONTH(U2989,0))+(DAY(U2989)-1)*100/DAY(EOMONTH(U2989,0)),
IF(AND(F2989="Peretoe teenus",H2989&lt;[2]an!$M$37,S2989="kahepoolne vajaduspõhine",U2989&gt;=[2]an!$M$37,U2989&lt;=[2]an!$M$38,RANK(D2989,$D2989:$D2989)+COUNTIFS($D$2:D2989,D2989,$F$2:F2989,F2989)-1&gt;1),"",
IF(AND(F2989="Peretoe teenus",H2989&lt;[2]an!$M$37,S2989="kahepoolne vajaduspõhine",U2989&gt;[2]an!$M$38,RANK(D2989,$D2989:$D2989)+COUNTIFS($D$2:D2989,D2989,$F$2:F2989,F2989)-1=1),X2989,
IF(AND(F2989="Peretoe teenus",H2989&lt;[2]an!$M$37,S2989="kahepoolne vajaduspõhine",U2989&gt;[2]an!$M$38,RANK(D2989,$D2989:$D2989)+COUNTIFS($D$2:D2989,D2989,$F$2:F2989,F2989)-1&gt;1),"",X2989*W2989)))))))))))))),"")</f>
        <v/>
      </c>
      <c r="Z2989" s="18" t="str">
        <f t="shared" si="139"/>
        <v/>
      </c>
      <c r="AA2989" s="19" t="str">
        <f>IFERROR(VLOOKUP(E2989,[2]an!$A$3:$B$81,2,FALSE),"")</f>
        <v/>
      </c>
      <c r="AB2989" s="19" t="str">
        <f>IFERROR(VLOOKUP(AA2989,[2]an!$C$2:$D$16,2,FALSE),"")</f>
        <v/>
      </c>
      <c r="AC2989" s="20"/>
      <c r="AD2989" s="21" t="str">
        <f>IF(A2989=[2]an!$F$36,VLOOKUP([2]an!$F$36,[2]an!$F$36:$H$36,3,FALSE),IF(A2989=[2]an!$F$35,VLOOKUP([2]an!$F$35,[2]an!$F$35:$H$35,3,FALSE),IF(A2989=[2]an!$F$33,VLOOKUP([2]an!$F$33,[2]an!$F$33:$H$33,3,FALSE),IF(A2989=[2]an!$F$31,VLOOKUP([2]an!$F$31,[2]an!$F$31:$H$31,3,FALSE),""))))</f>
        <v/>
      </c>
    </row>
    <row r="2990" spans="6:30" x14ac:dyDescent="0.2">
      <c r="F2990" s="10"/>
      <c r="G2990" s="8" t="str">
        <f t="shared" si="140"/>
        <v/>
      </c>
      <c r="H2990" s="13"/>
      <c r="K2990" s="13"/>
      <c r="L2990" s="10"/>
      <c r="M2990" s="10"/>
      <c r="S2990" s="8" t="str">
        <f>IFERROR(VLOOKUP(D2990,[1]peretoe_teenus!$A$2:$L$2000,5,FALSE),"")</f>
        <v/>
      </c>
      <c r="U2990" s="13"/>
      <c r="V2990" s="15" t="str" cm="1">
        <f t="array" ref="V2990">IFERROR(IF(AND(F2990="Tugigrupp",RANK(K2990,$K2990:$K2990)+COUNTIFS($K$2:K2990,K2990,$L$2:L2990,L2990,$M$2:M2990,M2990,$I$2:I2990,I2990,$G$2:G2990,G2990,$F$2:F2990,F2990)-1=1),SUMPRODUCT(($F$2:$F$4154=F2990)*($G$2:$G$4154=G2990)*($K$2:$K$4154=K2990)*($I$2:$I$4154=I2990)*($L$2:$L$4154=L2990)*($M$2:$M$4154=M2990)),""),"")</f>
        <v/>
      </c>
      <c r="W2990" s="15" t="str">
        <f t="shared" si="138"/>
        <v/>
      </c>
      <c r="X2990" s="16" t="str">
        <f>IF(AND(A2990=[2]an!$G$38,F2990=[2]an!$E$40),[2]an!$G$40,IF(AND(A2990=[2]an!$G$38,F2990=[2]an!$E$41),[2]an!$G$41,IF(AND(A2990=[2]an!$G$38,F2990=[2]an!$E$39,H2990&gt;=[2]an!$M$37),[2]an!$G$39,
IF(AND(A2990=[2]an!$G$38,F2990=[2]an!$E$39,H2990&lt;[2]an!$M$37,S2990="kahepoolne vajaduspõhine",U2990=""),[2]an!$M$40,
IF(AND(A2990=[2]an!$G$38,F2990=[2]an!$E$39,H2990&lt;[2]an!$M$37,S2990="kahepoolne vajaduspõhine",U2990&lt;&gt;""),[2]an!$G$39,
IF(AND(A2990=[2]an!$G$38,F2990=[2]an!$E$39,H2990&lt;[2]an!$M$37,S2990&lt;&gt;"kahepoolne vajaduspõhine"),[2]an!$G$39,
IF(AND(A2990=[2]an!$G$38,F2990=[2]an!$E$42),[2]an!$G$42,
IF(AND(A2990=[2]an!$H$38,F2990=[2]an!$E$40),[2]an!$H$40,IF(AND(A2990=[2]an!$H$38,F2990=[2]an!$E$41),[2]an!$H$41,IF(AND(A2990=[2]an!$H$38,F2990=[2]an!$E$39,H2990&gt;=[2]an!$M$37),[2]an!$H$39,
IF(AND(A2990=[2]an!$H$38,F2990=[2]an!$E$39,H2990&lt;[2]an!$M$37,S2990="kahepoolne vajaduspõhine",U2990=""),[2]an!$M$40,
IF(AND(A2990=[2]an!$H$38,F2990=[2]an!$E$39,H2990&lt;[2]an!$M$37,S2990="kahepoolne vajaduspõhine",U2990&lt;&gt;""),[2]an!$H$39,
IF(AND(A2990=[2]an!$H$38,F2990=[2]an!$E$39,H2990&lt;[2]an!$M$37,S2990&lt;&gt;"kahepoolne vajaduspõhine"),[2]an!$H$39,
IF(AND(A2990=[2]an!$H$38,F2990=[2]an!$E$42),[2]an!$H$42,
IF(AND(A2990=[2]an!$I$38,F2990=[2]an!$E$40),[2]an!$I$40,IF(AND(A2990=[2]an!$I$38,F2990=[2]an!$E$41),[2]an!$I$41,IF(AND(A2990=[2]an!$I$38,F2990=[2]an!$E$39,H2990&gt;=[2]an!$M$37),[2]an!$I$39,
IF(AND(A2990=[2]an!$I$38,F2990=[2]an!$E$39,H2990&lt;[2]an!$M$37,S2990="kahepoolne vajaduspõhine",U2990=""),[2]an!$M$40,
IF(AND(A2990=[2]an!$I$38,F2990=[2]an!$E$39,H2990&lt;[2]an!$M$37,S2990="kahepoolne vajaduspõhine",U2990&lt;&gt;""),[2]an!$I$39,
IF(AND(A2990=[2]an!$I$38,F2990=[2]an!$E$39,H2990&lt;[2]an!$M$37,S2990&lt;&gt;"kahepoolne vajaduspõhine"),[2]an!$I$39,
IF(AND(A2990=[2]an!$I$38,F2990=[2]an!$E$42),[2]an!$I$42,
IF(AND(A2990=[2]an!$J$38,F2990=[2]an!$E$40),[2]an!$J$40,IF(AND(A2990=[2]an!$J$38,F2990=[2]an!$E$41),[2]an!$J$41,IF(AND(A2990=[2]an!$J$38,F2990=[2]an!$E$39,H2990&gt;=[2]an!$M$37),[2]an!$J$39,
IF(AND(A2990=[2]an!$J$38,F2990=[2]an!$E$39,H2990&lt;[2]an!$M$37,S2990="kahepoolne vajaduspõhine",U2990=""),[2]an!$M$40,
IF(AND(A2990=[2]an!$J$38,F2990=[2]an!$E$39,H2990&lt;[2]an!$M$37,S2990="kahepoolne vajaduspõhine",U2990&lt;&gt;""),[2]an!$J$39,
IF(AND(A2990=[2]an!$J$38,F2990=[2]an!$E$39,H2990&lt;[2]an!$M$37,S2990&lt;&gt;"kahepoolne vajaduspõhine"),[2]an!$J$39,
IF(AND(A2990=[2]an!$J$38,F2990=[2]an!$E$42),[2]an!$J$42,""))))))))))))))))))))))))))))</f>
        <v/>
      </c>
      <c r="Y2990" s="17" t="str">
        <f>IFERROR(IF(F2990="Tugigrupp",0,
IF(AND(F2990="Peretoe teenus",H2990&gt;=[2]an!$M$37,RANK(D2990,$D2990:$D2990)+COUNTIFS($D$2:D2990,D2990,$F$2:F2990,F2990)-1&gt;1),"",
IF(AND(F2990="Peretoe teenus",H2990&gt;=[2]an!$M$37,RANK(D2990,$D2990:$D2990)+COUNTIFS($D$2:D2990,D2990,$F$2:F2990,F2990)-1=1,MONTH(H2990)=MONTH(K2990)=TRUE,YEAR(H2990)=YEAR(K2990)=TRUE),((EOMONTH(H2990,0)-H2990+1)*X2990)/DAY(EOMONTH(H2990,0)),
IF(AND(F2990="Peretoe teenus",H2990&gt;=[2]an!$M$37,RANK(D2990,$D2990:$D2990)+COUNTIFS($D$2:D2990,D2990,$F$2:F2990,F2990)-1=1),X2990,
IF(AND(F2990="Peretoe teenus",H2990&lt;[2]an!$M$37,S2990&lt;&gt;"kahepoolne vajaduspõhine",RANK(D2990,$D2990:$D2990)+COUNTIFS($D$2:D2990,D2990,$F$2:F2990,F2990)-1=1),X2990,
IF(AND(F2990="Peretoe teenus",H2990&lt;[2]an!$M$37,S2990&lt;&gt;"kahepoolne vajaduspõhine",RANK(D2990,$D2990:$D2990)+COUNTIFS($D$2:D2990,D2990,$F$2:F2990,F2990)-1&gt;1),"",
IF(AND(F2990="Peretoe teenus",H2990&lt;[2]an!$M$37,S2990="kahepoolne vajaduspõhine",U2990="",RANK(D2990,$D2990:$D2990)+COUNTIFS($D$2:D2990,D2990,$F$2:F2990,F2990)-1=1),X2990,
IF(AND(F2990="Peretoe teenus",H2990&lt;[2]an!$M$37,S2990="kahepoolne vajaduspõhine",U2990="",RANK(D2990,$D2990:$D2990)+COUNTIFS($D$2:D2990,D2990,$F$2:F2990,F2990)-1&gt;1),"",
IF(AND(F2990="Peretoe teenus",H2990&lt;[2]an!$M$37,S2990="kahepoolne vajaduspõhine",U2990&lt;[2]an!$M$37,RANK(D2990,$D2990:$D2990)+COUNTIFS($D$2:D2990,D2990,$F$2:F2990,F2990)-1=1),X2990,
IF(AND(F2990="Peretoe teenus",H2990&lt;[2]an!$M$37,S2990="kahepoolne vajaduspõhine",U2990&lt;[2]an!$M$37,RANK(D2990,$D2990:$D2990)+COUNTIFS($D$2:D2990,D2990,$F$2:F2990,F2990)-1&gt;1),"",
IF(AND(F2990="Peretoe teenus",H2990&lt;[2]an!$M$37,S2990="kahepoolne vajaduspõhine",U2990&gt;=[2]an!$M$37,U2990&lt;=[2]an!$M$38,RANK(D2990,$D2990:$D2990)+COUNTIFS($D$2:D2990,D2990,$F$2:F2990,F2990)-1=1),
((EOMONTH(U2990,0)-U2990+1)*X2990)/DAY(EOMONTH(U2990,0))+(DAY(U2990)-1)*100/DAY(EOMONTH(U2990,0)),
IF(AND(F2990="Peretoe teenus",H2990&lt;[2]an!$M$37,S2990="kahepoolne vajaduspõhine",U2990&gt;=[2]an!$M$37,U2990&lt;=[2]an!$M$38,RANK(D2990,$D2990:$D2990)+COUNTIFS($D$2:D2990,D2990,$F$2:F2990,F2990)-1&gt;1),"",
IF(AND(F2990="Peretoe teenus",H2990&lt;[2]an!$M$37,S2990="kahepoolne vajaduspõhine",U2990&gt;[2]an!$M$38,RANK(D2990,$D2990:$D2990)+COUNTIFS($D$2:D2990,D2990,$F$2:F2990,F2990)-1=1),X2990,
IF(AND(F2990="Peretoe teenus",H2990&lt;[2]an!$M$37,S2990="kahepoolne vajaduspõhine",U2990&gt;[2]an!$M$38,RANK(D2990,$D2990:$D2990)+COUNTIFS($D$2:D2990,D2990,$F$2:F2990,F2990)-1&gt;1),"",X2990*W2990)))))))))))))),"")</f>
        <v/>
      </c>
      <c r="Z2990" s="18" t="str">
        <f t="shared" si="139"/>
        <v/>
      </c>
      <c r="AA2990" s="19" t="str">
        <f>IFERROR(VLOOKUP(E2990,[2]an!$A$3:$B$81,2,FALSE),"")</f>
        <v/>
      </c>
      <c r="AB2990" s="19" t="str">
        <f>IFERROR(VLOOKUP(AA2990,[2]an!$C$2:$D$16,2,FALSE),"")</f>
        <v/>
      </c>
      <c r="AC2990" s="20"/>
      <c r="AD2990" s="21" t="str">
        <f>IF(A2990=[2]an!$F$36,VLOOKUP([2]an!$F$36,[2]an!$F$36:$H$36,3,FALSE),IF(A2990=[2]an!$F$35,VLOOKUP([2]an!$F$35,[2]an!$F$35:$H$35,3,FALSE),IF(A2990=[2]an!$F$33,VLOOKUP([2]an!$F$33,[2]an!$F$33:$H$33,3,FALSE),IF(A2990=[2]an!$F$31,VLOOKUP([2]an!$F$31,[2]an!$F$31:$H$31,3,FALSE),""))))</f>
        <v/>
      </c>
    </row>
    <row r="2991" spans="6:30" x14ac:dyDescent="0.2">
      <c r="F2991" s="10"/>
      <c r="G2991" s="8" t="str">
        <f t="shared" si="140"/>
        <v/>
      </c>
      <c r="H2991" s="13"/>
      <c r="K2991" s="13"/>
      <c r="L2991" s="10"/>
      <c r="M2991" s="10"/>
      <c r="S2991" s="8" t="str">
        <f>IFERROR(VLOOKUP(D2991,[1]peretoe_teenus!$A$2:$L$2000,5,FALSE),"")</f>
        <v/>
      </c>
      <c r="U2991" s="13"/>
      <c r="V2991" s="15" t="str" cm="1">
        <f t="array" ref="V2991">IFERROR(IF(AND(F2991="Tugigrupp",RANK(K2991,$K2991:$K2991)+COUNTIFS($K$2:K2991,K2991,$L$2:L2991,L2991,$M$2:M2991,M2991,$I$2:I2991,I2991,$G$2:G2991,G2991,$F$2:F2991,F2991)-1=1),SUMPRODUCT(($F$2:$F$4154=F2991)*($G$2:$G$4154=G2991)*($K$2:$K$4154=K2991)*($I$2:$I$4154=I2991)*($L$2:$L$4154=L2991)*($M$2:$M$4154=M2991)),""),"")</f>
        <v/>
      </c>
      <c r="W2991" s="15" t="str">
        <f t="shared" si="138"/>
        <v/>
      </c>
      <c r="X2991" s="16" t="str">
        <f>IF(AND(A2991=[2]an!$G$38,F2991=[2]an!$E$40),[2]an!$G$40,IF(AND(A2991=[2]an!$G$38,F2991=[2]an!$E$41),[2]an!$G$41,IF(AND(A2991=[2]an!$G$38,F2991=[2]an!$E$39,H2991&gt;=[2]an!$M$37),[2]an!$G$39,
IF(AND(A2991=[2]an!$G$38,F2991=[2]an!$E$39,H2991&lt;[2]an!$M$37,S2991="kahepoolne vajaduspõhine",U2991=""),[2]an!$M$40,
IF(AND(A2991=[2]an!$G$38,F2991=[2]an!$E$39,H2991&lt;[2]an!$M$37,S2991="kahepoolne vajaduspõhine",U2991&lt;&gt;""),[2]an!$G$39,
IF(AND(A2991=[2]an!$G$38,F2991=[2]an!$E$39,H2991&lt;[2]an!$M$37,S2991&lt;&gt;"kahepoolne vajaduspõhine"),[2]an!$G$39,
IF(AND(A2991=[2]an!$G$38,F2991=[2]an!$E$42),[2]an!$G$42,
IF(AND(A2991=[2]an!$H$38,F2991=[2]an!$E$40),[2]an!$H$40,IF(AND(A2991=[2]an!$H$38,F2991=[2]an!$E$41),[2]an!$H$41,IF(AND(A2991=[2]an!$H$38,F2991=[2]an!$E$39,H2991&gt;=[2]an!$M$37),[2]an!$H$39,
IF(AND(A2991=[2]an!$H$38,F2991=[2]an!$E$39,H2991&lt;[2]an!$M$37,S2991="kahepoolne vajaduspõhine",U2991=""),[2]an!$M$40,
IF(AND(A2991=[2]an!$H$38,F2991=[2]an!$E$39,H2991&lt;[2]an!$M$37,S2991="kahepoolne vajaduspõhine",U2991&lt;&gt;""),[2]an!$H$39,
IF(AND(A2991=[2]an!$H$38,F2991=[2]an!$E$39,H2991&lt;[2]an!$M$37,S2991&lt;&gt;"kahepoolne vajaduspõhine"),[2]an!$H$39,
IF(AND(A2991=[2]an!$H$38,F2991=[2]an!$E$42),[2]an!$H$42,
IF(AND(A2991=[2]an!$I$38,F2991=[2]an!$E$40),[2]an!$I$40,IF(AND(A2991=[2]an!$I$38,F2991=[2]an!$E$41),[2]an!$I$41,IF(AND(A2991=[2]an!$I$38,F2991=[2]an!$E$39,H2991&gt;=[2]an!$M$37),[2]an!$I$39,
IF(AND(A2991=[2]an!$I$38,F2991=[2]an!$E$39,H2991&lt;[2]an!$M$37,S2991="kahepoolne vajaduspõhine",U2991=""),[2]an!$M$40,
IF(AND(A2991=[2]an!$I$38,F2991=[2]an!$E$39,H2991&lt;[2]an!$M$37,S2991="kahepoolne vajaduspõhine",U2991&lt;&gt;""),[2]an!$I$39,
IF(AND(A2991=[2]an!$I$38,F2991=[2]an!$E$39,H2991&lt;[2]an!$M$37,S2991&lt;&gt;"kahepoolne vajaduspõhine"),[2]an!$I$39,
IF(AND(A2991=[2]an!$I$38,F2991=[2]an!$E$42),[2]an!$I$42,
IF(AND(A2991=[2]an!$J$38,F2991=[2]an!$E$40),[2]an!$J$40,IF(AND(A2991=[2]an!$J$38,F2991=[2]an!$E$41),[2]an!$J$41,IF(AND(A2991=[2]an!$J$38,F2991=[2]an!$E$39,H2991&gt;=[2]an!$M$37),[2]an!$J$39,
IF(AND(A2991=[2]an!$J$38,F2991=[2]an!$E$39,H2991&lt;[2]an!$M$37,S2991="kahepoolne vajaduspõhine",U2991=""),[2]an!$M$40,
IF(AND(A2991=[2]an!$J$38,F2991=[2]an!$E$39,H2991&lt;[2]an!$M$37,S2991="kahepoolne vajaduspõhine",U2991&lt;&gt;""),[2]an!$J$39,
IF(AND(A2991=[2]an!$J$38,F2991=[2]an!$E$39,H2991&lt;[2]an!$M$37,S2991&lt;&gt;"kahepoolne vajaduspõhine"),[2]an!$J$39,
IF(AND(A2991=[2]an!$J$38,F2991=[2]an!$E$42),[2]an!$J$42,""))))))))))))))))))))))))))))</f>
        <v/>
      </c>
      <c r="Y2991" s="17" t="str">
        <f>IFERROR(IF(F2991="Tugigrupp",0,
IF(AND(F2991="Peretoe teenus",H2991&gt;=[2]an!$M$37,RANK(D2991,$D2991:$D2991)+COUNTIFS($D$2:D2991,D2991,$F$2:F2991,F2991)-1&gt;1),"",
IF(AND(F2991="Peretoe teenus",H2991&gt;=[2]an!$M$37,RANK(D2991,$D2991:$D2991)+COUNTIFS($D$2:D2991,D2991,$F$2:F2991,F2991)-1=1,MONTH(H2991)=MONTH(K2991)=TRUE,YEAR(H2991)=YEAR(K2991)=TRUE),((EOMONTH(H2991,0)-H2991+1)*X2991)/DAY(EOMONTH(H2991,0)),
IF(AND(F2991="Peretoe teenus",H2991&gt;=[2]an!$M$37,RANK(D2991,$D2991:$D2991)+COUNTIFS($D$2:D2991,D2991,$F$2:F2991,F2991)-1=1),X2991,
IF(AND(F2991="Peretoe teenus",H2991&lt;[2]an!$M$37,S2991&lt;&gt;"kahepoolne vajaduspõhine",RANK(D2991,$D2991:$D2991)+COUNTIFS($D$2:D2991,D2991,$F$2:F2991,F2991)-1=1),X2991,
IF(AND(F2991="Peretoe teenus",H2991&lt;[2]an!$M$37,S2991&lt;&gt;"kahepoolne vajaduspõhine",RANK(D2991,$D2991:$D2991)+COUNTIFS($D$2:D2991,D2991,$F$2:F2991,F2991)-1&gt;1),"",
IF(AND(F2991="Peretoe teenus",H2991&lt;[2]an!$M$37,S2991="kahepoolne vajaduspõhine",U2991="",RANK(D2991,$D2991:$D2991)+COUNTIFS($D$2:D2991,D2991,$F$2:F2991,F2991)-1=1),X2991,
IF(AND(F2991="Peretoe teenus",H2991&lt;[2]an!$M$37,S2991="kahepoolne vajaduspõhine",U2991="",RANK(D2991,$D2991:$D2991)+COUNTIFS($D$2:D2991,D2991,$F$2:F2991,F2991)-1&gt;1),"",
IF(AND(F2991="Peretoe teenus",H2991&lt;[2]an!$M$37,S2991="kahepoolne vajaduspõhine",U2991&lt;[2]an!$M$37,RANK(D2991,$D2991:$D2991)+COUNTIFS($D$2:D2991,D2991,$F$2:F2991,F2991)-1=1),X2991,
IF(AND(F2991="Peretoe teenus",H2991&lt;[2]an!$M$37,S2991="kahepoolne vajaduspõhine",U2991&lt;[2]an!$M$37,RANK(D2991,$D2991:$D2991)+COUNTIFS($D$2:D2991,D2991,$F$2:F2991,F2991)-1&gt;1),"",
IF(AND(F2991="Peretoe teenus",H2991&lt;[2]an!$M$37,S2991="kahepoolne vajaduspõhine",U2991&gt;=[2]an!$M$37,U2991&lt;=[2]an!$M$38,RANK(D2991,$D2991:$D2991)+COUNTIFS($D$2:D2991,D2991,$F$2:F2991,F2991)-1=1),
((EOMONTH(U2991,0)-U2991+1)*X2991)/DAY(EOMONTH(U2991,0))+(DAY(U2991)-1)*100/DAY(EOMONTH(U2991,0)),
IF(AND(F2991="Peretoe teenus",H2991&lt;[2]an!$M$37,S2991="kahepoolne vajaduspõhine",U2991&gt;=[2]an!$M$37,U2991&lt;=[2]an!$M$38,RANK(D2991,$D2991:$D2991)+COUNTIFS($D$2:D2991,D2991,$F$2:F2991,F2991)-1&gt;1),"",
IF(AND(F2991="Peretoe teenus",H2991&lt;[2]an!$M$37,S2991="kahepoolne vajaduspõhine",U2991&gt;[2]an!$M$38,RANK(D2991,$D2991:$D2991)+COUNTIFS($D$2:D2991,D2991,$F$2:F2991,F2991)-1=1),X2991,
IF(AND(F2991="Peretoe teenus",H2991&lt;[2]an!$M$37,S2991="kahepoolne vajaduspõhine",U2991&gt;[2]an!$M$38,RANK(D2991,$D2991:$D2991)+COUNTIFS($D$2:D2991,D2991,$F$2:F2991,F2991)-1&gt;1),"",X2991*W2991)))))))))))))),"")</f>
        <v/>
      </c>
      <c r="Z2991" s="18" t="str">
        <f t="shared" si="139"/>
        <v/>
      </c>
      <c r="AA2991" s="19" t="str">
        <f>IFERROR(VLOOKUP(E2991,[2]an!$A$3:$B$81,2,FALSE),"")</f>
        <v/>
      </c>
      <c r="AB2991" s="19" t="str">
        <f>IFERROR(VLOOKUP(AA2991,[2]an!$C$2:$D$16,2,FALSE),"")</f>
        <v/>
      </c>
      <c r="AC2991" s="20"/>
      <c r="AD2991" s="21" t="str">
        <f>IF(A2991=[2]an!$F$36,VLOOKUP([2]an!$F$36,[2]an!$F$36:$H$36,3,FALSE),IF(A2991=[2]an!$F$35,VLOOKUP([2]an!$F$35,[2]an!$F$35:$H$35,3,FALSE),IF(A2991=[2]an!$F$33,VLOOKUP([2]an!$F$33,[2]an!$F$33:$H$33,3,FALSE),IF(A2991=[2]an!$F$31,VLOOKUP([2]an!$F$31,[2]an!$F$31:$H$31,3,FALSE),""))))</f>
        <v/>
      </c>
    </row>
    <row r="2992" spans="6:30" x14ac:dyDescent="0.2">
      <c r="F2992" s="10"/>
      <c r="G2992" s="8" t="str">
        <f t="shared" si="140"/>
        <v/>
      </c>
      <c r="H2992" s="13"/>
      <c r="K2992" s="13"/>
      <c r="L2992" s="10"/>
      <c r="M2992" s="10"/>
      <c r="S2992" s="8" t="str">
        <f>IFERROR(VLOOKUP(D2992,[1]peretoe_teenus!$A$2:$L$2000,5,FALSE),"")</f>
        <v/>
      </c>
      <c r="U2992" s="13"/>
      <c r="V2992" s="15" t="str" cm="1">
        <f t="array" ref="V2992">IFERROR(IF(AND(F2992="Tugigrupp",RANK(K2992,$K2992:$K2992)+COUNTIFS($K$2:K2992,K2992,$L$2:L2992,L2992,$M$2:M2992,M2992,$I$2:I2992,I2992,$G$2:G2992,G2992,$F$2:F2992,F2992)-1=1),SUMPRODUCT(($F$2:$F$4154=F2992)*($G$2:$G$4154=G2992)*($K$2:$K$4154=K2992)*($I$2:$I$4154=I2992)*($L$2:$L$4154=L2992)*($M$2:$M$4154=M2992)),""),"")</f>
        <v/>
      </c>
      <c r="W2992" s="15" t="str">
        <f t="shared" si="138"/>
        <v/>
      </c>
      <c r="X2992" s="16" t="str">
        <f>IF(AND(A2992=[2]an!$G$38,F2992=[2]an!$E$40),[2]an!$G$40,IF(AND(A2992=[2]an!$G$38,F2992=[2]an!$E$41),[2]an!$G$41,IF(AND(A2992=[2]an!$G$38,F2992=[2]an!$E$39,H2992&gt;=[2]an!$M$37),[2]an!$G$39,
IF(AND(A2992=[2]an!$G$38,F2992=[2]an!$E$39,H2992&lt;[2]an!$M$37,S2992="kahepoolne vajaduspõhine",U2992=""),[2]an!$M$40,
IF(AND(A2992=[2]an!$G$38,F2992=[2]an!$E$39,H2992&lt;[2]an!$M$37,S2992="kahepoolne vajaduspõhine",U2992&lt;&gt;""),[2]an!$G$39,
IF(AND(A2992=[2]an!$G$38,F2992=[2]an!$E$39,H2992&lt;[2]an!$M$37,S2992&lt;&gt;"kahepoolne vajaduspõhine"),[2]an!$G$39,
IF(AND(A2992=[2]an!$G$38,F2992=[2]an!$E$42),[2]an!$G$42,
IF(AND(A2992=[2]an!$H$38,F2992=[2]an!$E$40),[2]an!$H$40,IF(AND(A2992=[2]an!$H$38,F2992=[2]an!$E$41),[2]an!$H$41,IF(AND(A2992=[2]an!$H$38,F2992=[2]an!$E$39,H2992&gt;=[2]an!$M$37),[2]an!$H$39,
IF(AND(A2992=[2]an!$H$38,F2992=[2]an!$E$39,H2992&lt;[2]an!$M$37,S2992="kahepoolne vajaduspõhine",U2992=""),[2]an!$M$40,
IF(AND(A2992=[2]an!$H$38,F2992=[2]an!$E$39,H2992&lt;[2]an!$M$37,S2992="kahepoolne vajaduspõhine",U2992&lt;&gt;""),[2]an!$H$39,
IF(AND(A2992=[2]an!$H$38,F2992=[2]an!$E$39,H2992&lt;[2]an!$M$37,S2992&lt;&gt;"kahepoolne vajaduspõhine"),[2]an!$H$39,
IF(AND(A2992=[2]an!$H$38,F2992=[2]an!$E$42),[2]an!$H$42,
IF(AND(A2992=[2]an!$I$38,F2992=[2]an!$E$40),[2]an!$I$40,IF(AND(A2992=[2]an!$I$38,F2992=[2]an!$E$41),[2]an!$I$41,IF(AND(A2992=[2]an!$I$38,F2992=[2]an!$E$39,H2992&gt;=[2]an!$M$37),[2]an!$I$39,
IF(AND(A2992=[2]an!$I$38,F2992=[2]an!$E$39,H2992&lt;[2]an!$M$37,S2992="kahepoolne vajaduspõhine",U2992=""),[2]an!$M$40,
IF(AND(A2992=[2]an!$I$38,F2992=[2]an!$E$39,H2992&lt;[2]an!$M$37,S2992="kahepoolne vajaduspõhine",U2992&lt;&gt;""),[2]an!$I$39,
IF(AND(A2992=[2]an!$I$38,F2992=[2]an!$E$39,H2992&lt;[2]an!$M$37,S2992&lt;&gt;"kahepoolne vajaduspõhine"),[2]an!$I$39,
IF(AND(A2992=[2]an!$I$38,F2992=[2]an!$E$42),[2]an!$I$42,
IF(AND(A2992=[2]an!$J$38,F2992=[2]an!$E$40),[2]an!$J$40,IF(AND(A2992=[2]an!$J$38,F2992=[2]an!$E$41),[2]an!$J$41,IF(AND(A2992=[2]an!$J$38,F2992=[2]an!$E$39,H2992&gt;=[2]an!$M$37),[2]an!$J$39,
IF(AND(A2992=[2]an!$J$38,F2992=[2]an!$E$39,H2992&lt;[2]an!$M$37,S2992="kahepoolne vajaduspõhine",U2992=""),[2]an!$M$40,
IF(AND(A2992=[2]an!$J$38,F2992=[2]an!$E$39,H2992&lt;[2]an!$M$37,S2992="kahepoolne vajaduspõhine",U2992&lt;&gt;""),[2]an!$J$39,
IF(AND(A2992=[2]an!$J$38,F2992=[2]an!$E$39,H2992&lt;[2]an!$M$37,S2992&lt;&gt;"kahepoolne vajaduspõhine"),[2]an!$J$39,
IF(AND(A2992=[2]an!$J$38,F2992=[2]an!$E$42),[2]an!$J$42,""))))))))))))))))))))))))))))</f>
        <v/>
      </c>
      <c r="Y2992" s="17" t="str">
        <f>IFERROR(IF(F2992="Tugigrupp",0,
IF(AND(F2992="Peretoe teenus",H2992&gt;=[2]an!$M$37,RANK(D2992,$D2992:$D2992)+COUNTIFS($D$2:D2992,D2992,$F$2:F2992,F2992)-1&gt;1),"",
IF(AND(F2992="Peretoe teenus",H2992&gt;=[2]an!$M$37,RANK(D2992,$D2992:$D2992)+COUNTIFS($D$2:D2992,D2992,$F$2:F2992,F2992)-1=1,MONTH(H2992)=MONTH(K2992)=TRUE,YEAR(H2992)=YEAR(K2992)=TRUE),((EOMONTH(H2992,0)-H2992+1)*X2992)/DAY(EOMONTH(H2992,0)),
IF(AND(F2992="Peretoe teenus",H2992&gt;=[2]an!$M$37,RANK(D2992,$D2992:$D2992)+COUNTIFS($D$2:D2992,D2992,$F$2:F2992,F2992)-1=1),X2992,
IF(AND(F2992="Peretoe teenus",H2992&lt;[2]an!$M$37,S2992&lt;&gt;"kahepoolne vajaduspõhine",RANK(D2992,$D2992:$D2992)+COUNTIFS($D$2:D2992,D2992,$F$2:F2992,F2992)-1=1),X2992,
IF(AND(F2992="Peretoe teenus",H2992&lt;[2]an!$M$37,S2992&lt;&gt;"kahepoolne vajaduspõhine",RANK(D2992,$D2992:$D2992)+COUNTIFS($D$2:D2992,D2992,$F$2:F2992,F2992)-1&gt;1),"",
IF(AND(F2992="Peretoe teenus",H2992&lt;[2]an!$M$37,S2992="kahepoolne vajaduspõhine",U2992="",RANK(D2992,$D2992:$D2992)+COUNTIFS($D$2:D2992,D2992,$F$2:F2992,F2992)-1=1),X2992,
IF(AND(F2992="Peretoe teenus",H2992&lt;[2]an!$M$37,S2992="kahepoolne vajaduspõhine",U2992="",RANK(D2992,$D2992:$D2992)+COUNTIFS($D$2:D2992,D2992,$F$2:F2992,F2992)-1&gt;1),"",
IF(AND(F2992="Peretoe teenus",H2992&lt;[2]an!$M$37,S2992="kahepoolne vajaduspõhine",U2992&lt;[2]an!$M$37,RANK(D2992,$D2992:$D2992)+COUNTIFS($D$2:D2992,D2992,$F$2:F2992,F2992)-1=1),X2992,
IF(AND(F2992="Peretoe teenus",H2992&lt;[2]an!$M$37,S2992="kahepoolne vajaduspõhine",U2992&lt;[2]an!$M$37,RANK(D2992,$D2992:$D2992)+COUNTIFS($D$2:D2992,D2992,$F$2:F2992,F2992)-1&gt;1),"",
IF(AND(F2992="Peretoe teenus",H2992&lt;[2]an!$M$37,S2992="kahepoolne vajaduspõhine",U2992&gt;=[2]an!$M$37,U2992&lt;=[2]an!$M$38,RANK(D2992,$D2992:$D2992)+COUNTIFS($D$2:D2992,D2992,$F$2:F2992,F2992)-1=1),
((EOMONTH(U2992,0)-U2992+1)*X2992)/DAY(EOMONTH(U2992,0))+(DAY(U2992)-1)*100/DAY(EOMONTH(U2992,0)),
IF(AND(F2992="Peretoe teenus",H2992&lt;[2]an!$M$37,S2992="kahepoolne vajaduspõhine",U2992&gt;=[2]an!$M$37,U2992&lt;=[2]an!$M$38,RANK(D2992,$D2992:$D2992)+COUNTIFS($D$2:D2992,D2992,$F$2:F2992,F2992)-1&gt;1),"",
IF(AND(F2992="Peretoe teenus",H2992&lt;[2]an!$M$37,S2992="kahepoolne vajaduspõhine",U2992&gt;[2]an!$M$38,RANK(D2992,$D2992:$D2992)+COUNTIFS($D$2:D2992,D2992,$F$2:F2992,F2992)-1=1),X2992,
IF(AND(F2992="Peretoe teenus",H2992&lt;[2]an!$M$37,S2992="kahepoolne vajaduspõhine",U2992&gt;[2]an!$M$38,RANK(D2992,$D2992:$D2992)+COUNTIFS($D$2:D2992,D2992,$F$2:F2992,F2992)-1&gt;1),"",X2992*W2992)))))))))))))),"")</f>
        <v/>
      </c>
      <c r="Z2992" s="18" t="str">
        <f t="shared" si="139"/>
        <v/>
      </c>
      <c r="AA2992" s="19" t="str">
        <f>IFERROR(VLOOKUP(E2992,[2]an!$A$3:$B$81,2,FALSE),"")</f>
        <v/>
      </c>
      <c r="AB2992" s="19" t="str">
        <f>IFERROR(VLOOKUP(AA2992,[2]an!$C$2:$D$16,2,FALSE),"")</f>
        <v/>
      </c>
      <c r="AC2992" s="20"/>
      <c r="AD2992" s="21" t="str">
        <f>IF(A2992=[2]an!$F$36,VLOOKUP([2]an!$F$36,[2]an!$F$36:$H$36,3,FALSE),IF(A2992=[2]an!$F$35,VLOOKUP([2]an!$F$35,[2]an!$F$35:$H$35,3,FALSE),IF(A2992=[2]an!$F$33,VLOOKUP([2]an!$F$33,[2]an!$F$33:$H$33,3,FALSE),IF(A2992=[2]an!$F$31,VLOOKUP([2]an!$F$31,[2]an!$F$31:$H$31,3,FALSE),""))))</f>
        <v/>
      </c>
    </row>
    <row r="2993" spans="6:30" x14ac:dyDescent="0.2">
      <c r="F2993" s="10"/>
      <c r="G2993" s="8" t="str">
        <f t="shared" si="140"/>
        <v/>
      </c>
      <c r="H2993" s="13"/>
      <c r="K2993" s="13"/>
      <c r="L2993" s="10"/>
      <c r="M2993" s="10"/>
      <c r="S2993" s="8" t="str">
        <f>IFERROR(VLOOKUP(D2993,[1]peretoe_teenus!$A$2:$L$2000,5,FALSE),"")</f>
        <v/>
      </c>
      <c r="U2993" s="13"/>
      <c r="V2993" s="15" t="str" cm="1">
        <f t="array" ref="V2993">IFERROR(IF(AND(F2993="Tugigrupp",RANK(K2993,$K2993:$K2993)+COUNTIFS($K$2:K2993,K2993,$L$2:L2993,L2993,$M$2:M2993,M2993,$I$2:I2993,I2993,$G$2:G2993,G2993,$F$2:F2993,F2993)-1=1),SUMPRODUCT(($F$2:$F$4154=F2993)*($G$2:$G$4154=G2993)*($K$2:$K$4154=K2993)*($I$2:$I$4154=I2993)*($L$2:$L$4154=L2993)*($M$2:$M$4154=M2993)),""),"")</f>
        <v/>
      </c>
      <c r="W2993" s="15" t="str">
        <f t="shared" si="138"/>
        <v/>
      </c>
      <c r="X2993" s="16" t="str">
        <f>IF(AND(A2993=[2]an!$G$38,F2993=[2]an!$E$40),[2]an!$G$40,IF(AND(A2993=[2]an!$G$38,F2993=[2]an!$E$41),[2]an!$G$41,IF(AND(A2993=[2]an!$G$38,F2993=[2]an!$E$39,H2993&gt;=[2]an!$M$37),[2]an!$G$39,
IF(AND(A2993=[2]an!$G$38,F2993=[2]an!$E$39,H2993&lt;[2]an!$M$37,S2993="kahepoolne vajaduspõhine",U2993=""),[2]an!$M$40,
IF(AND(A2993=[2]an!$G$38,F2993=[2]an!$E$39,H2993&lt;[2]an!$M$37,S2993="kahepoolne vajaduspõhine",U2993&lt;&gt;""),[2]an!$G$39,
IF(AND(A2993=[2]an!$G$38,F2993=[2]an!$E$39,H2993&lt;[2]an!$M$37,S2993&lt;&gt;"kahepoolne vajaduspõhine"),[2]an!$G$39,
IF(AND(A2993=[2]an!$G$38,F2993=[2]an!$E$42),[2]an!$G$42,
IF(AND(A2993=[2]an!$H$38,F2993=[2]an!$E$40),[2]an!$H$40,IF(AND(A2993=[2]an!$H$38,F2993=[2]an!$E$41),[2]an!$H$41,IF(AND(A2993=[2]an!$H$38,F2993=[2]an!$E$39,H2993&gt;=[2]an!$M$37),[2]an!$H$39,
IF(AND(A2993=[2]an!$H$38,F2993=[2]an!$E$39,H2993&lt;[2]an!$M$37,S2993="kahepoolne vajaduspõhine",U2993=""),[2]an!$M$40,
IF(AND(A2993=[2]an!$H$38,F2993=[2]an!$E$39,H2993&lt;[2]an!$M$37,S2993="kahepoolne vajaduspõhine",U2993&lt;&gt;""),[2]an!$H$39,
IF(AND(A2993=[2]an!$H$38,F2993=[2]an!$E$39,H2993&lt;[2]an!$M$37,S2993&lt;&gt;"kahepoolne vajaduspõhine"),[2]an!$H$39,
IF(AND(A2993=[2]an!$H$38,F2993=[2]an!$E$42),[2]an!$H$42,
IF(AND(A2993=[2]an!$I$38,F2993=[2]an!$E$40),[2]an!$I$40,IF(AND(A2993=[2]an!$I$38,F2993=[2]an!$E$41),[2]an!$I$41,IF(AND(A2993=[2]an!$I$38,F2993=[2]an!$E$39,H2993&gt;=[2]an!$M$37),[2]an!$I$39,
IF(AND(A2993=[2]an!$I$38,F2993=[2]an!$E$39,H2993&lt;[2]an!$M$37,S2993="kahepoolne vajaduspõhine",U2993=""),[2]an!$M$40,
IF(AND(A2993=[2]an!$I$38,F2993=[2]an!$E$39,H2993&lt;[2]an!$M$37,S2993="kahepoolne vajaduspõhine",U2993&lt;&gt;""),[2]an!$I$39,
IF(AND(A2993=[2]an!$I$38,F2993=[2]an!$E$39,H2993&lt;[2]an!$M$37,S2993&lt;&gt;"kahepoolne vajaduspõhine"),[2]an!$I$39,
IF(AND(A2993=[2]an!$I$38,F2993=[2]an!$E$42),[2]an!$I$42,
IF(AND(A2993=[2]an!$J$38,F2993=[2]an!$E$40),[2]an!$J$40,IF(AND(A2993=[2]an!$J$38,F2993=[2]an!$E$41),[2]an!$J$41,IF(AND(A2993=[2]an!$J$38,F2993=[2]an!$E$39,H2993&gt;=[2]an!$M$37),[2]an!$J$39,
IF(AND(A2993=[2]an!$J$38,F2993=[2]an!$E$39,H2993&lt;[2]an!$M$37,S2993="kahepoolne vajaduspõhine",U2993=""),[2]an!$M$40,
IF(AND(A2993=[2]an!$J$38,F2993=[2]an!$E$39,H2993&lt;[2]an!$M$37,S2993="kahepoolne vajaduspõhine",U2993&lt;&gt;""),[2]an!$J$39,
IF(AND(A2993=[2]an!$J$38,F2993=[2]an!$E$39,H2993&lt;[2]an!$M$37,S2993&lt;&gt;"kahepoolne vajaduspõhine"),[2]an!$J$39,
IF(AND(A2993=[2]an!$J$38,F2993=[2]an!$E$42),[2]an!$J$42,""))))))))))))))))))))))))))))</f>
        <v/>
      </c>
      <c r="Y2993" s="17" t="str">
        <f>IFERROR(IF(F2993="Tugigrupp",0,
IF(AND(F2993="Peretoe teenus",H2993&gt;=[2]an!$M$37,RANK(D2993,$D2993:$D2993)+COUNTIFS($D$2:D2993,D2993,$F$2:F2993,F2993)-1&gt;1),"",
IF(AND(F2993="Peretoe teenus",H2993&gt;=[2]an!$M$37,RANK(D2993,$D2993:$D2993)+COUNTIFS($D$2:D2993,D2993,$F$2:F2993,F2993)-1=1,MONTH(H2993)=MONTH(K2993)=TRUE,YEAR(H2993)=YEAR(K2993)=TRUE),((EOMONTH(H2993,0)-H2993+1)*X2993)/DAY(EOMONTH(H2993,0)),
IF(AND(F2993="Peretoe teenus",H2993&gt;=[2]an!$M$37,RANK(D2993,$D2993:$D2993)+COUNTIFS($D$2:D2993,D2993,$F$2:F2993,F2993)-1=1),X2993,
IF(AND(F2993="Peretoe teenus",H2993&lt;[2]an!$M$37,S2993&lt;&gt;"kahepoolne vajaduspõhine",RANK(D2993,$D2993:$D2993)+COUNTIFS($D$2:D2993,D2993,$F$2:F2993,F2993)-1=1),X2993,
IF(AND(F2993="Peretoe teenus",H2993&lt;[2]an!$M$37,S2993&lt;&gt;"kahepoolne vajaduspõhine",RANK(D2993,$D2993:$D2993)+COUNTIFS($D$2:D2993,D2993,$F$2:F2993,F2993)-1&gt;1),"",
IF(AND(F2993="Peretoe teenus",H2993&lt;[2]an!$M$37,S2993="kahepoolne vajaduspõhine",U2993="",RANK(D2993,$D2993:$D2993)+COUNTIFS($D$2:D2993,D2993,$F$2:F2993,F2993)-1=1),X2993,
IF(AND(F2993="Peretoe teenus",H2993&lt;[2]an!$M$37,S2993="kahepoolne vajaduspõhine",U2993="",RANK(D2993,$D2993:$D2993)+COUNTIFS($D$2:D2993,D2993,$F$2:F2993,F2993)-1&gt;1),"",
IF(AND(F2993="Peretoe teenus",H2993&lt;[2]an!$M$37,S2993="kahepoolne vajaduspõhine",U2993&lt;[2]an!$M$37,RANK(D2993,$D2993:$D2993)+COUNTIFS($D$2:D2993,D2993,$F$2:F2993,F2993)-1=1),X2993,
IF(AND(F2993="Peretoe teenus",H2993&lt;[2]an!$M$37,S2993="kahepoolne vajaduspõhine",U2993&lt;[2]an!$M$37,RANK(D2993,$D2993:$D2993)+COUNTIFS($D$2:D2993,D2993,$F$2:F2993,F2993)-1&gt;1),"",
IF(AND(F2993="Peretoe teenus",H2993&lt;[2]an!$M$37,S2993="kahepoolne vajaduspõhine",U2993&gt;=[2]an!$M$37,U2993&lt;=[2]an!$M$38,RANK(D2993,$D2993:$D2993)+COUNTIFS($D$2:D2993,D2993,$F$2:F2993,F2993)-1=1),
((EOMONTH(U2993,0)-U2993+1)*X2993)/DAY(EOMONTH(U2993,0))+(DAY(U2993)-1)*100/DAY(EOMONTH(U2993,0)),
IF(AND(F2993="Peretoe teenus",H2993&lt;[2]an!$M$37,S2993="kahepoolne vajaduspõhine",U2993&gt;=[2]an!$M$37,U2993&lt;=[2]an!$M$38,RANK(D2993,$D2993:$D2993)+COUNTIFS($D$2:D2993,D2993,$F$2:F2993,F2993)-1&gt;1),"",
IF(AND(F2993="Peretoe teenus",H2993&lt;[2]an!$M$37,S2993="kahepoolne vajaduspõhine",U2993&gt;[2]an!$M$38,RANK(D2993,$D2993:$D2993)+COUNTIFS($D$2:D2993,D2993,$F$2:F2993,F2993)-1=1),X2993,
IF(AND(F2993="Peretoe teenus",H2993&lt;[2]an!$M$37,S2993="kahepoolne vajaduspõhine",U2993&gt;[2]an!$M$38,RANK(D2993,$D2993:$D2993)+COUNTIFS($D$2:D2993,D2993,$F$2:F2993,F2993)-1&gt;1),"",X2993*W2993)))))))))))))),"")</f>
        <v/>
      </c>
      <c r="Z2993" s="18" t="str">
        <f t="shared" si="139"/>
        <v/>
      </c>
      <c r="AA2993" s="19" t="str">
        <f>IFERROR(VLOOKUP(E2993,[2]an!$A$3:$B$81,2,FALSE),"")</f>
        <v/>
      </c>
      <c r="AB2993" s="19" t="str">
        <f>IFERROR(VLOOKUP(AA2993,[2]an!$C$2:$D$16,2,FALSE),"")</f>
        <v/>
      </c>
      <c r="AC2993" s="20"/>
      <c r="AD2993" s="21" t="str">
        <f>IF(A2993=[2]an!$F$36,VLOOKUP([2]an!$F$36,[2]an!$F$36:$H$36,3,FALSE),IF(A2993=[2]an!$F$35,VLOOKUP([2]an!$F$35,[2]an!$F$35:$H$35,3,FALSE),IF(A2993=[2]an!$F$33,VLOOKUP([2]an!$F$33,[2]an!$F$33:$H$33,3,FALSE),IF(A2993=[2]an!$F$31,VLOOKUP([2]an!$F$31,[2]an!$F$31:$H$31,3,FALSE),""))))</f>
        <v/>
      </c>
    </row>
    <row r="2994" spans="6:30" x14ac:dyDescent="0.2">
      <c r="F2994" s="10"/>
      <c r="G2994" s="8" t="str">
        <f t="shared" si="140"/>
        <v/>
      </c>
      <c r="H2994" s="13"/>
      <c r="K2994" s="13"/>
      <c r="L2994" s="10"/>
      <c r="M2994" s="10"/>
      <c r="S2994" s="8" t="str">
        <f>IFERROR(VLOOKUP(D2994,[1]peretoe_teenus!$A$2:$L$2000,5,FALSE),"")</f>
        <v/>
      </c>
      <c r="U2994" s="13"/>
      <c r="V2994" s="15" t="str" cm="1">
        <f t="array" ref="V2994">IFERROR(IF(AND(F2994="Tugigrupp",RANK(K2994,$K2994:$K2994)+COUNTIFS($K$2:K2994,K2994,$L$2:L2994,L2994,$M$2:M2994,M2994,$I$2:I2994,I2994,$G$2:G2994,G2994,$F$2:F2994,F2994)-1=1),SUMPRODUCT(($F$2:$F$4154=F2994)*($G$2:$G$4154=G2994)*($K$2:$K$4154=K2994)*($I$2:$I$4154=I2994)*($L$2:$L$4154=L2994)*($M$2:$M$4154=M2994)),""),"")</f>
        <v/>
      </c>
      <c r="W2994" s="15" t="str">
        <f t="shared" si="138"/>
        <v/>
      </c>
      <c r="X2994" s="16" t="str">
        <f>IF(AND(A2994=[2]an!$G$38,F2994=[2]an!$E$40),[2]an!$G$40,IF(AND(A2994=[2]an!$G$38,F2994=[2]an!$E$41),[2]an!$G$41,IF(AND(A2994=[2]an!$G$38,F2994=[2]an!$E$39,H2994&gt;=[2]an!$M$37),[2]an!$G$39,
IF(AND(A2994=[2]an!$G$38,F2994=[2]an!$E$39,H2994&lt;[2]an!$M$37,S2994="kahepoolne vajaduspõhine",U2994=""),[2]an!$M$40,
IF(AND(A2994=[2]an!$G$38,F2994=[2]an!$E$39,H2994&lt;[2]an!$M$37,S2994="kahepoolne vajaduspõhine",U2994&lt;&gt;""),[2]an!$G$39,
IF(AND(A2994=[2]an!$G$38,F2994=[2]an!$E$39,H2994&lt;[2]an!$M$37,S2994&lt;&gt;"kahepoolne vajaduspõhine"),[2]an!$G$39,
IF(AND(A2994=[2]an!$G$38,F2994=[2]an!$E$42),[2]an!$G$42,
IF(AND(A2994=[2]an!$H$38,F2994=[2]an!$E$40),[2]an!$H$40,IF(AND(A2994=[2]an!$H$38,F2994=[2]an!$E$41),[2]an!$H$41,IF(AND(A2994=[2]an!$H$38,F2994=[2]an!$E$39,H2994&gt;=[2]an!$M$37),[2]an!$H$39,
IF(AND(A2994=[2]an!$H$38,F2994=[2]an!$E$39,H2994&lt;[2]an!$M$37,S2994="kahepoolne vajaduspõhine",U2994=""),[2]an!$M$40,
IF(AND(A2994=[2]an!$H$38,F2994=[2]an!$E$39,H2994&lt;[2]an!$M$37,S2994="kahepoolne vajaduspõhine",U2994&lt;&gt;""),[2]an!$H$39,
IF(AND(A2994=[2]an!$H$38,F2994=[2]an!$E$39,H2994&lt;[2]an!$M$37,S2994&lt;&gt;"kahepoolne vajaduspõhine"),[2]an!$H$39,
IF(AND(A2994=[2]an!$H$38,F2994=[2]an!$E$42),[2]an!$H$42,
IF(AND(A2994=[2]an!$I$38,F2994=[2]an!$E$40),[2]an!$I$40,IF(AND(A2994=[2]an!$I$38,F2994=[2]an!$E$41),[2]an!$I$41,IF(AND(A2994=[2]an!$I$38,F2994=[2]an!$E$39,H2994&gt;=[2]an!$M$37),[2]an!$I$39,
IF(AND(A2994=[2]an!$I$38,F2994=[2]an!$E$39,H2994&lt;[2]an!$M$37,S2994="kahepoolne vajaduspõhine",U2994=""),[2]an!$M$40,
IF(AND(A2994=[2]an!$I$38,F2994=[2]an!$E$39,H2994&lt;[2]an!$M$37,S2994="kahepoolne vajaduspõhine",U2994&lt;&gt;""),[2]an!$I$39,
IF(AND(A2994=[2]an!$I$38,F2994=[2]an!$E$39,H2994&lt;[2]an!$M$37,S2994&lt;&gt;"kahepoolne vajaduspõhine"),[2]an!$I$39,
IF(AND(A2994=[2]an!$I$38,F2994=[2]an!$E$42),[2]an!$I$42,
IF(AND(A2994=[2]an!$J$38,F2994=[2]an!$E$40),[2]an!$J$40,IF(AND(A2994=[2]an!$J$38,F2994=[2]an!$E$41),[2]an!$J$41,IF(AND(A2994=[2]an!$J$38,F2994=[2]an!$E$39,H2994&gt;=[2]an!$M$37),[2]an!$J$39,
IF(AND(A2994=[2]an!$J$38,F2994=[2]an!$E$39,H2994&lt;[2]an!$M$37,S2994="kahepoolne vajaduspõhine",U2994=""),[2]an!$M$40,
IF(AND(A2994=[2]an!$J$38,F2994=[2]an!$E$39,H2994&lt;[2]an!$M$37,S2994="kahepoolne vajaduspõhine",U2994&lt;&gt;""),[2]an!$J$39,
IF(AND(A2994=[2]an!$J$38,F2994=[2]an!$E$39,H2994&lt;[2]an!$M$37,S2994&lt;&gt;"kahepoolne vajaduspõhine"),[2]an!$J$39,
IF(AND(A2994=[2]an!$J$38,F2994=[2]an!$E$42),[2]an!$J$42,""))))))))))))))))))))))))))))</f>
        <v/>
      </c>
      <c r="Y2994" s="17" t="str">
        <f>IFERROR(IF(F2994="Tugigrupp",0,
IF(AND(F2994="Peretoe teenus",H2994&gt;=[2]an!$M$37,RANK(D2994,$D2994:$D2994)+COUNTIFS($D$2:D2994,D2994,$F$2:F2994,F2994)-1&gt;1),"",
IF(AND(F2994="Peretoe teenus",H2994&gt;=[2]an!$M$37,RANK(D2994,$D2994:$D2994)+COUNTIFS($D$2:D2994,D2994,$F$2:F2994,F2994)-1=1,MONTH(H2994)=MONTH(K2994)=TRUE,YEAR(H2994)=YEAR(K2994)=TRUE),((EOMONTH(H2994,0)-H2994+1)*X2994)/DAY(EOMONTH(H2994,0)),
IF(AND(F2994="Peretoe teenus",H2994&gt;=[2]an!$M$37,RANK(D2994,$D2994:$D2994)+COUNTIFS($D$2:D2994,D2994,$F$2:F2994,F2994)-1=1),X2994,
IF(AND(F2994="Peretoe teenus",H2994&lt;[2]an!$M$37,S2994&lt;&gt;"kahepoolne vajaduspõhine",RANK(D2994,$D2994:$D2994)+COUNTIFS($D$2:D2994,D2994,$F$2:F2994,F2994)-1=1),X2994,
IF(AND(F2994="Peretoe teenus",H2994&lt;[2]an!$M$37,S2994&lt;&gt;"kahepoolne vajaduspõhine",RANK(D2994,$D2994:$D2994)+COUNTIFS($D$2:D2994,D2994,$F$2:F2994,F2994)-1&gt;1),"",
IF(AND(F2994="Peretoe teenus",H2994&lt;[2]an!$M$37,S2994="kahepoolne vajaduspõhine",U2994="",RANK(D2994,$D2994:$D2994)+COUNTIFS($D$2:D2994,D2994,$F$2:F2994,F2994)-1=1),X2994,
IF(AND(F2994="Peretoe teenus",H2994&lt;[2]an!$M$37,S2994="kahepoolne vajaduspõhine",U2994="",RANK(D2994,$D2994:$D2994)+COUNTIFS($D$2:D2994,D2994,$F$2:F2994,F2994)-1&gt;1),"",
IF(AND(F2994="Peretoe teenus",H2994&lt;[2]an!$M$37,S2994="kahepoolne vajaduspõhine",U2994&lt;[2]an!$M$37,RANK(D2994,$D2994:$D2994)+COUNTIFS($D$2:D2994,D2994,$F$2:F2994,F2994)-1=1),X2994,
IF(AND(F2994="Peretoe teenus",H2994&lt;[2]an!$M$37,S2994="kahepoolne vajaduspõhine",U2994&lt;[2]an!$M$37,RANK(D2994,$D2994:$D2994)+COUNTIFS($D$2:D2994,D2994,$F$2:F2994,F2994)-1&gt;1),"",
IF(AND(F2994="Peretoe teenus",H2994&lt;[2]an!$M$37,S2994="kahepoolne vajaduspõhine",U2994&gt;=[2]an!$M$37,U2994&lt;=[2]an!$M$38,RANK(D2994,$D2994:$D2994)+COUNTIFS($D$2:D2994,D2994,$F$2:F2994,F2994)-1=1),
((EOMONTH(U2994,0)-U2994+1)*X2994)/DAY(EOMONTH(U2994,0))+(DAY(U2994)-1)*100/DAY(EOMONTH(U2994,0)),
IF(AND(F2994="Peretoe teenus",H2994&lt;[2]an!$M$37,S2994="kahepoolne vajaduspõhine",U2994&gt;=[2]an!$M$37,U2994&lt;=[2]an!$M$38,RANK(D2994,$D2994:$D2994)+COUNTIFS($D$2:D2994,D2994,$F$2:F2994,F2994)-1&gt;1),"",
IF(AND(F2994="Peretoe teenus",H2994&lt;[2]an!$M$37,S2994="kahepoolne vajaduspõhine",U2994&gt;[2]an!$M$38,RANK(D2994,$D2994:$D2994)+COUNTIFS($D$2:D2994,D2994,$F$2:F2994,F2994)-1=1),X2994,
IF(AND(F2994="Peretoe teenus",H2994&lt;[2]an!$M$37,S2994="kahepoolne vajaduspõhine",U2994&gt;[2]an!$M$38,RANK(D2994,$D2994:$D2994)+COUNTIFS($D$2:D2994,D2994,$F$2:F2994,F2994)-1&gt;1),"",X2994*W2994)))))))))))))),"")</f>
        <v/>
      </c>
      <c r="Z2994" s="18" t="str">
        <f t="shared" si="139"/>
        <v/>
      </c>
      <c r="AA2994" s="19" t="str">
        <f>IFERROR(VLOOKUP(E2994,[2]an!$A$3:$B$81,2,FALSE),"")</f>
        <v/>
      </c>
      <c r="AB2994" s="19" t="str">
        <f>IFERROR(VLOOKUP(AA2994,[2]an!$C$2:$D$16,2,FALSE),"")</f>
        <v/>
      </c>
      <c r="AC2994" s="20"/>
      <c r="AD2994" s="21" t="str">
        <f>IF(A2994=[2]an!$F$36,VLOOKUP([2]an!$F$36,[2]an!$F$36:$H$36,3,FALSE),IF(A2994=[2]an!$F$35,VLOOKUP([2]an!$F$35,[2]an!$F$35:$H$35,3,FALSE),IF(A2994=[2]an!$F$33,VLOOKUP([2]an!$F$33,[2]an!$F$33:$H$33,3,FALSE),IF(A2994=[2]an!$F$31,VLOOKUP([2]an!$F$31,[2]an!$F$31:$H$31,3,FALSE),""))))</f>
        <v/>
      </c>
    </row>
    <row r="2995" spans="6:30" x14ac:dyDescent="0.2">
      <c r="F2995" s="10"/>
      <c r="G2995" s="8" t="str">
        <f t="shared" si="140"/>
        <v/>
      </c>
      <c r="H2995" s="13"/>
      <c r="K2995" s="13"/>
      <c r="L2995" s="10"/>
      <c r="M2995" s="10"/>
      <c r="S2995" s="8" t="str">
        <f>IFERROR(VLOOKUP(D2995,[1]peretoe_teenus!$A$2:$L$2000,5,FALSE),"")</f>
        <v/>
      </c>
      <c r="U2995" s="13"/>
      <c r="V2995" s="15" t="str" cm="1">
        <f t="array" ref="V2995">IFERROR(IF(AND(F2995="Tugigrupp",RANK(K2995,$K2995:$K2995)+COUNTIFS($K$2:K2995,K2995,$L$2:L2995,L2995,$M$2:M2995,M2995,$I$2:I2995,I2995,$G$2:G2995,G2995,$F$2:F2995,F2995)-1=1),SUMPRODUCT(($F$2:$F$4154=F2995)*($G$2:$G$4154=G2995)*($K$2:$K$4154=K2995)*($I$2:$I$4154=I2995)*($L$2:$L$4154=L2995)*($M$2:$M$4154=M2995)),""),"")</f>
        <v/>
      </c>
      <c r="W2995" s="15" t="str">
        <f t="shared" si="138"/>
        <v/>
      </c>
      <c r="X2995" s="16" t="str">
        <f>IF(AND(A2995=[2]an!$G$38,F2995=[2]an!$E$40),[2]an!$G$40,IF(AND(A2995=[2]an!$G$38,F2995=[2]an!$E$41),[2]an!$G$41,IF(AND(A2995=[2]an!$G$38,F2995=[2]an!$E$39,H2995&gt;=[2]an!$M$37),[2]an!$G$39,
IF(AND(A2995=[2]an!$G$38,F2995=[2]an!$E$39,H2995&lt;[2]an!$M$37,S2995="kahepoolne vajaduspõhine",U2995=""),[2]an!$M$40,
IF(AND(A2995=[2]an!$G$38,F2995=[2]an!$E$39,H2995&lt;[2]an!$M$37,S2995="kahepoolne vajaduspõhine",U2995&lt;&gt;""),[2]an!$G$39,
IF(AND(A2995=[2]an!$G$38,F2995=[2]an!$E$39,H2995&lt;[2]an!$M$37,S2995&lt;&gt;"kahepoolne vajaduspõhine"),[2]an!$G$39,
IF(AND(A2995=[2]an!$G$38,F2995=[2]an!$E$42),[2]an!$G$42,
IF(AND(A2995=[2]an!$H$38,F2995=[2]an!$E$40),[2]an!$H$40,IF(AND(A2995=[2]an!$H$38,F2995=[2]an!$E$41),[2]an!$H$41,IF(AND(A2995=[2]an!$H$38,F2995=[2]an!$E$39,H2995&gt;=[2]an!$M$37),[2]an!$H$39,
IF(AND(A2995=[2]an!$H$38,F2995=[2]an!$E$39,H2995&lt;[2]an!$M$37,S2995="kahepoolne vajaduspõhine",U2995=""),[2]an!$M$40,
IF(AND(A2995=[2]an!$H$38,F2995=[2]an!$E$39,H2995&lt;[2]an!$M$37,S2995="kahepoolne vajaduspõhine",U2995&lt;&gt;""),[2]an!$H$39,
IF(AND(A2995=[2]an!$H$38,F2995=[2]an!$E$39,H2995&lt;[2]an!$M$37,S2995&lt;&gt;"kahepoolne vajaduspõhine"),[2]an!$H$39,
IF(AND(A2995=[2]an!$H$38,F2995=[2]an!$E$42),[2]an!$H$42,
IF(AND(A2995=[2]an!$I$38,F2995=[2]an!$E$40),[2]an!$I$40,IF(AND(A2995=[2]an!$I$38,F2995=[2]an!$E$41),[2]an!$I$41,IF(AND(A2995=[2]an!$I$38,F2995=[2]an!$E$39,H2995&gt;=[2]an!$M$37),[2]an!$I$39,
IF(AND(A2995=[2]an!$I$38,F2995=[2]an!$E$39,H2995&lt;[2]an!$M$37,S2995="kahepoolne vajaduspõhine",U2995=""),[2]an!$M$40,
IF(AND(A2995=[2]an!$I$38,F2995=[2]an!$E$39,H2995&lt;[2]an!$M$37,S2995="kahepoolne vajaduspõhine",U2995&lt;&gt;""),[2]an!$I$39,
IF(AND(A2995=[2]an!$I$38,F2995=[2]an!$E$39,H2995&lt;[2]an!$M$37,S2995&lt;&gt;"kahepoolne vajaduspõhine"),[2]an!$I$39,
IF(AND(A2995=[2]an!$I$38,F2995=[2]an!$E$42),[2]an!$I$42,
IF(AND(A2995=[2]an!$J$38,F2995=[2]an!$E$40),[2]an!$J$40,IF(AND(A2995=[2]an!$J$38,F2995=[2]an!$E$41),[2]an!$J$41,IF(AND(A2995=[2]an!$J$38,F2995=[2]an!$E$39,H2995&gt;=[2]an!$M$37),[2]an!$J$39,
IF(AND(A2995=[2]an!$J$38,F2995=[2]an!$E$39,H2995&lt;[2]an!$M$37,S2995="kahepoolne vajaduspõhine",U2995=""),[2]an!$M$40,
IF(AND(A2995=[2]an!$J$38,F2995=[2]an!$E$39,H2995&lt;[2]an!$M$37,S2995="kahepoolne vajaduspõhine",U2995&lt;&gt;""),[2]an!$J$39,
IF(AND(A2995=[2]an!$J$38,F2995=[2]an!$E$39,H2995&lt;[2]an!$M$37,S2995&lt;&gt;"kahepoolne vajaduspõhine"),[2]an!$J$39,
IF(AND(A2995=[2]an!$J$38,F2995=[2]an!$E$42),[2]an!$J$42,""))))))))))))))))))))))))))))</f>
        <v/>
      </c>
      <c r="Y2995" s="17" t="str">
        <f>IFERROR(IF(F2995="Tugigrupp",0,
IF(AND(F2995="Peretoe teenus",H2995&gt;=[2]an!$M$37,RANK(D2995,$D2995:$D2995)+COUNTIFS($D$2:D2995,D2995,$F$2:F2995,F2995)-1&gt;1),"",
IF(AND(F2995="Peretoe teenus",H2995&gt;=[2]an!$M$37,RANK(D2995,$D2995:$D2995)+COUNTIFS($D$2:D2995,D2995,$F$2:F2995,F2995)-1=1,MONTH(H2995)=MONTH(K2995)=TRUE,YEAR(H2995)=YEAR(K2995)=TRUE),((EOMONTH(H2995,0)-H2995+1)*X2995)/DAY(EOMONTH(H2995,0)),
IF(AND(F2995="Peretoe teenus",H2995&gt;=[2]an!$M$37,RANK(D2995,$D2995:$D2995)+COUNTIFS($D$2:D2995,D2995,$F$2:F2995,F2995)-1=1),X2995,
IF(AND(F2995="Peretoe teenus",H2995&lt;[2]an!$M$37,S2995&lt;&gt;"kahepoolne vajaduspõhine",RANK(D2995,$D2995:$D2995)+COUNTIFS($D$2:D2995,D2995,$F$2:F2995,F2995)-1=1),X2995,
IF(AND(F2995="Peretoe teenus",H2995&lt;[2]an!$M$37,S2995&lt;&gt;"kahepoolne vajaduspõhine",RANK(D2995,$D2995:$D2995)+COUNTIFS($D$2:D2995,D2995,$F$2:F2995,F2995)-1&gt;1),"",
IF(AND(F2995="Peretoe teenus",H2995&lt;[2]an!$M$37,S2995="kahepoolne vajaduspõhine",U2995="",RANK(D2995,$D2995:$D2995)+COUNTIFS($D$2:D2995,D2995,$F$2:F2995,F2995)-1=1),X2995,
IF(AND(F2995="Peretoe teenus",H2995&lt;[2]an!$M$37,S2995="kahepoolne vajaduspõhine",U2995="",RANK(D2995,$D2995:$D2995)+COUNTIFS($D$2:D2995,D2995,$F$2:F2995,F2995)-1&gt;1),"",
IF(AND(F2995="Peretoe teenus",H2995&lt;[2]an!$M$37,S2995="kahepoolne vajaduspõhine",U2995&lt;[2]an!$M$37,RANK(D2995,$D2995:$D2995)+COUNTIFS($D$2:D2995,D2995,$F$2:F2995,F2995)-1=1),X2995,
IF(AND(F2995="Peretoe teenus",H2995&lt;[2]an!$M$37,S2995="kahepoolne vajaduspõhine",U2995&lt;[2]an!$M$37,RANK(D2995,$D2995:$D2995)+COUNTIFS($D$2:D2995,D2995,$F$2:F2995,F2995)-1&gt;1),"",
IF(AND(F2995="Peretoe teenus",H2995&lt;[2]an!$M$37,S2995="kahepoolne vajaduspõhine",U2995&gt;=[2]an!$M$37,U2995&lt;=[2]an!$M$38,RANK(D2995,$D2995:$D2995)+COUNTIFS($D$2:D2995,D2995,$F$2:F2995,F2995)-1=1),
((EOMONTH(U2995,0)-U2995+1)*X2995)/DAY(EOMONTH(U2995,0))+(DAY(U2995)-1)*100/DAY(EOMONTH(U2995,0)),
IF(AND(F2995="Peretoe teenus",H2995&lt;[2]an!$M$37,S2995="kahepoolne vajaduspõhine",U2995&gt;=[2]an!$M$37,U2995&lt;=[2]an!$M$38,RANK(D2995,$D2995:$D2995)+COUNTIFS($D$2:D2995,D2995,$F$2:F2995,F2995)-1&gt;1),"",
IF(AND(F2995="Peretoe teenus",H2995&lt;[2]an!$M$37,S2995="kahepoolne vajaduspõhine",U2995&gt;[2]an!$M$38,RANK(D2995,$D2995:$D2995)+COUNTIFS($D$2:D2995,D2995,$F$2:F2995,F2995)-1=1),X2995,
IF(AND(F2995="Peretoe teenus",H2995&lt;[2]an!$M$37,S2995="kahepoolne vajaduspõhine",U2995&gt;[2]an!$M$38,RANK(D2995,$D2995:$D2995)+COUNTIFS($D$2:D2995,D2995,$F$2:F2995,F2995)-1&gt;1),"",X2995*W2995)))))))))))))),"")</f>
        <v/>
      </c>
      <c r="Z2995" s="18" t="str">
        <f t="shared" si="139"/>
        <v/>
      </c>
      <c r="AA2995" s="19" t="str">
        <f>IFERROR(VLOOKUP(E2995,[2]an!$A$3:$B$81,2,FALSE),"")</f>
        <v/>
      </c>
      <c r="AB2995" s="19" t="str">
        <f>IFERROR(VLOOKUP(AA2995,[2]an!$C$2:$D$16,2,FALSE),"")</f>
        <v/>
      </c>
      <c r="AC2995" s="20"/>
      <c r="AD2995" s="21" t="str">
        <f>IF(A2995=[2]an!$F$36,VLOOKUP([2]an!$F$36,[2]an!$F$36:$H$36,3,FALSE),IF(A2995=[2]an!$F$35,VLOOKUP([2]an!$F$35,[2]an!$F$35:$H$35,3,FALSE),IF(A2995=[2]an!$F$33,VLOOKUP([2]an!$F$33,[2]an!$F$33:$H$33,3,FALSE),IF(A2995=[2]an!$F$31,VLOOKUP([2]an!$F$31,[2]an!$F$31:$H$31,3,FALSE),""))))</f>
        <v/>
      </c>
    </row>
    <row r="2996" spans="6:30" x14ac:dyDescent="0.2">
      <c r="F2996" s="10"/>
      <c r="G2996" s="8" t="str">
        <f t="shared" si="140"/>
        <v/>
      </c>
      <c r="H2996" s="13"/>
      <c r="K2996" s="13"/>
      <c r="L2996" s="10"/>
      <c r="M2996" s="10"/>
      <c r="S2996" s="8" t="str">
        <f>IFERROR(VLOOKUP(D2996,[1]peretoe_teenus!$A$2:$L$2000,5,FALSE),"")</f>
        <v/>
      </c>
      <c r="U2996" s="13"/>
      <c r="V2996" s="15" t="str" cm="1">
        <f t="array" ref="V2996">IFERROR(IF(AND(F2996="Tugigrupp",RANK(K2996,$K2996:$K2996)+COUNTIFS($K$2:K2996,K2996,$L$2:L2996,L2996,$M$2:M2996,M2996,$I$2:I2996,I2996,$G$2:G2996,G2996,$F$2:F2996,F2996)-1=1),SUMPRODUCT(($F$2:$F$4154=F2996)*($G$2:$G$4154=G2996)*($K$2:$K$4154=K2996)*($I$2:$I$4154=I2996)*($L$2:$L$4154=L2996)*($M$2:$M$4154=M2996)),""),"")</f>
        <v/>
      </c>
      <c r="W2996" s="15" t="str">
        <f t="shared" si="138"/>
        <v/>
      </c>
      <c r="X2996" s="16" t="str">
        <f>IF(AND(A2996=[2]an!$G$38,F2996=[2]an!$E$40),[2]an!$G$40,IF(AND(A2996=[2]an!$G$38,F2996=[2]an!$E$41),[2]an!$G$41,IF(AND(A2996=[2]an!$G$38,F2996=[2]an!$E$39,H2996&gt;=[2]an!$M$37),[2]an!$G$39,
IF(AND(A2996=[2]an!$G$38,F2996=[2]an!$E$39,H2996&lt;[2]an!$M$37,S2996="kahepoolne vajaduspõhine",U2996=""),[2]an!$M$40,
IF(AND(A2996=[2]an!$G$38,F2996=[2]an!$E$39,H2996&lt;[2]an!$M$37,S2996="kahepoolne vajaduspõhine",U2996&lt;&gt;""),[2]an!$G$39,
IF(AND(A2996=[2]an!$G$38,F2996=[2]an!$E$39,H2996&lt;[2]an!$M$37,S2996&lt;&gt;"kahepoolne vajaduspõhine"),[2]an!$G$39,
IF(AND(A2996=[2]an!$G$38,F2996=[2]an!$E$42),[2]an!$G$42,
IF(AND(A2996=[2]an!$H$38,F2996=[2]an!$E$40),[2]an!$H$40,IF(AND(A2996=[2]an!$H$38,F2996=[2]an!$E$41),[2]an!$H$41,IF(AND(A2996=[2]an!$H$38,F2996=[2]an!$E$39,H2996&gt;=[2]an!$M$37),[2]an!$H$39,
IF(AND(A2996=[2]an!$H$38,F2996=[2]an!$E$39,H2996&lt;[2]an!$M$37,S2996="kahepoolne vajaduspõhine",U2996=""),[2]an!$M$40,
IF(AND(A2996=[2]an!$H$38,F2996=[2]an!$E$39,H2996&lt;[2]an!$M$37,S2996="kahepoolne vajaduspõhine",U2996&lt;&gt;""),[2]an!$H$39,
IF(AND(A2996=[2]an!$H$38,F2996=[2]an!$E$39,H2996&lt;[2]an!$M$37,S2996&lt;&gt;"kahepoolne vajaduspõhine"),[2]an!$H$39,
IF(AND(A2996=[2]an!$H$38,F2996=[2]an!$E$42),[2]an!$H$42,
IF(AND(A2996=[2]an!$I$38,F2996=[2]an!$E$40),[2]an!$I$40,IF(AND(A2996=[2]an!$I$38,F2996=[2]an!$E$41),[2]an!$I$41,IF(AND(A2996=[2]an!$I$38,F2996=[2]an!$E$39,H2996&gt;=[2]an!$M$37),[2]an!$I$39,
IF(AND(A2996=[2]an!$I$38,F2996=[2]an!$E$39,H2996&lt;[2]an!$M$37,S2996="kahepoolne vajaduspõhine",U2996=""),[2]an!$M$40,
IF(AND(A2996=[2]an!$I$38,F2996=[2]an!$E$39,H2996&lt;[2]an!$M$37,S2996="kahepoolne vajaduspõhine",U2996&lt;&gt;""),[2]an!$I$39,
IF(AND(A2996=[2]an!$I$38,F2996=[2]an!$E$39,H2996&lt;[2]an!$M$37,S2996&lt;&gt;"kahepoolne vajaduspõhine"),[2]an!$I$39,
IF(AND(A2996=[2]an!$I$38,F2996=[2]an!$E$42),[2]an!$I$42,
IF(AND(A2996=[2]an!$J$38,F2996=[2]an!$E$40),[2]an!$J$40,IF(AND(A2996=[2]an!$J$38,F2996=[2]an!$E$41),[2]an!$J$41,IF(AND(A2996=[2]an!$J$38,F2996=[2]an!$E$39,H2996&gt;=[2]an!$M$37),[2]an!$J$39,
IF(AND(A2996=[2]an!$J$38,F2996=[2]an!$E$39,H2996&lt;[2]an!$M$37,S2996="kahepoolne vajaduspõhine",U2996=""),[2]an!$M$40,
IF(AND(A2996=[2]an!$J$38,F2996=[2]an!$E$39,H2996&lt;[2]an!$M$37,S2996="kahepoolne vajaduspõhine",U2996&lt;&gt;""),[2]an!$J$39,
IF(AND(A2996=[2]an!$J$38,F2996=[2]an!$E$39,H2996&lt;[2]an!$M$37,S2996&lt;&gt;"kahepoolne vajaduspõhine"),[2]an!$J$39,
IF(AND(A2996=[2]an!$J$38,F2996=[2]an!$E$42),[2]an!$J$42,""))))))))))))))))))))))))))))</f>
        <v/>
      </c>
      <c r="Y2996" s="17" t="str">
        <f>IFERROR(IF(F2996="Tugigrupp",0,
IF(AND(F2996="Peretoe teenus",H2996&gt;=[2]an!$M$37,RANK(D2996,$D2996:$D2996)+COUNTIFS($D$2:D2996,D2996,$F$2:F2996,F2996)-1&gt;1),"",
IF(AND(F2996="Peretoe teenus",H2996&gt;=[2]an!$M$37,RANK(D2996,$D2996:$D2996)+COUNTIFS($D$2:D2996,D2996,$F$2:F2996,F2996)-1=1,MONTH(H2996)=MONTH(K2996)=TRUE,YEAR(H2996)=YEAR(K2996)=TRUE),((EOMONTH(H2996,0)-H2996+1)*X2996)/DAY(EOMONTH(H2996,0)),
IF(AND(F2996="Peretoe teenus",H2996&gt;=[2]an!$M$37,RANK(D2996,$D2996:$D2996)+COUNTIFS($D$2:D2996,D2996,$F$2:F2996,F2996)-1=1),X2996,
IF(AND(F2996="Peretoe teenus",H2996&lt;[2]an!$M$37,S2996&lt;&gt;"kahepoolne vajaduspõhine",RANK(D2996,$D2996:$D2996)+COUNTIFS($D$2:D2996,D2996,$F$2:F2996,F2996)-1=1),X2996,
IF(AND(F2996="Peretoe teenus",H2996&lt;[2]an!$M$37,S2996&lt;&gt;"kahepoolne vajaduspõhine",RANK(D2996,$D2996:$D2996)+COUNTIFS($D$2:D2996,D2996,$F$2:F2996,F2996)-1&gt;1),"",
IF(AND(F2996="Peretoe teenus",H2996&lt;[2]an!$M$37,S2996="kahepoolne vajaduspõhine",U2996="",RANK(D2996,$D2996:$D2996)+COUNTIFS($D$2:D2996,D2996,$F$2:F2996,F2996)-1=1),X2996,
IF(AND(F2996="Peretoe teenus",H2996&lt;[2]an!$M$37,S2996="kahepoolne vajaduspõhine",U2996="",RANK(D2996,$D2996:$D2996)+COUNTIFS($D$2:D2996,D2996,$F$2:F2996,F2996)-1&gt;1),"",
IF(AND(F2996="Peretoe teenus",H2996&lt;[2]an!$M$37,S2996="kahepoolne vajaduspõhine",U2996&lt;[2]an!$M$37,RANK(D2996,$D2996:$D2996)+COUNTIFS($D$2:D2996,D2996,$F$2:F2996,F2996)-1=1),X2996,
IF(AND(F2996="Peretoe teenus",H2996&lt;[2]an!$M$37,S2996="kahepoolne vajaduspõhine",U2996&lt;[2]an!$M$37,RANK(D2996,$D2996:$D2996)+COUNTIFS($D$2:D2996,D2996,$F$2:F2996,F2996)-1&gt;1),"",
IF(AND(F2996="Peretoe teenus",H2996&lt;[2]an!$M$37,S2996="kahepoolne vajaduspõhine",U2996&gt;=[2]an!$M$37,U2996&lt;=[2]an!$M$38,RANK(D2996,$D2996:$D2996)+COUNTIFS($D$2:D2996,D2996,$F$2:F2996,F2996)-1=1),
((EOMONTH(U2996,0)-U2996+1)*X2996)/DAY(EOMONTH(U2996,0))+(DAY(U2996)-1)*100/DAY(EOMONTH(U2996,0)),
IF(AND(F2996="Peretoe teenus",H2996&lt;[2]an!$M$37,S2996="kahepoolne vajaduspõhine",U2996&gt;=[2]an!$M$37,U2996&lt;=[2]an!$M$38,RANK(D2996,$D2996:$D2996)+COUNTIFS($D$2:D2996,D2996,$F$2:F2996,F2996)-1&gt;1),"",
IF(AND(F2996="Peretoe teenus",H2996&lt;[2]an!$M$37,S2996="kahepoolne vajaduspõhine",U2996&gt;[2]an!$M$38,RANK(D2996,$D2996:$D2996)+COUNTIFS($D$2:D2996,D2996,$F$2:F2996,F2996)-1=1),X2996,
IF(AND(F2996="Peretoe teenus",H2996&lt;[2]an!$M$37,S2996="kahepoolne vajaduspõhine",U2996&gt;[2]an!$M$38,RANK(D2996,$D2996:$D2996)+COUNTIFS($D$2:D2996,D2996,$F$2:F2996,F2996)-1&gt;1),"",X2996*W2996)))))))))))))),"")</f>
        <v/>
      </c>
      <c r="Z2996" s="18" t="str">
        <f t="shared" si="139"/>
        <v/>
      </c>
      <c r="AA2996" s="19" t="str">
        <f>IFERROR(VLOOKUP(E2996,[2]an!$A$3:$B$81,2,FALSE),"")</f>
        <v/>
      </c>
      <c r="AB2996" s="19" t="str">
        <f>IFERROR(VLOOKUP(AA2996,[2]an!$C$2:$D$16,2,FALSE),"")</f>
        <v/>
      </c>
      <c r="AC2996" s="20"/>
      <c r="AD2996" s="21" t="str">
        <f>IF(A2996=[2]an!$F$36,VLOOKUP([2]an!$F$36,[2]an!$F$36:$H$36,3,FALSE),IF(A2996=[2]an!$F$35,VLOOKUP([2]an!$F$35,[2]an!$F$35:$H$35,3,FALSE),IF(A2996=[2]an!$F$33,VLOOKUP([2]an!$F$33,[2]an!$F$33:$H$33,3,FALSE),IF(A2996=[2]an!$F$31,VLOOKUP([2]an!$F$31,[2]an!$F$31:$H$31,3,FALSE),""))))</f>
        <v/>
      </c>
    </row>
    <row r="2997" spans="6:30" x14ac:dyDescent="0.2">
      <c r="F2997" s="10"/>
      <c r="G2997" s="8" t="str">
        <f t="shared" si="140"/>
        <v/>
      </c>
      <c r="H2997" s="13"/>
      <c r="K2997" s="13"/>
      <c r="L2997" s="10"/>
      <c r="M2997" s="10"/>
      <c r="S2997" s="8" t="str">
        <f>IFERROR(VLOOKUP(D2997,[1]peretoe_teenus!$A$2:$L$2000,5,FALSE),"")</f>
        <v/>
      </c>
      <c r="U2997" s="13"/>
      <c r="V2997" s="15" t="str" cm="1">
        <f t="array" ref="V2997">IFERROR(IF(AND(F2997="Tugigrupp",RANK(K2997,$K2997:$K2997)+COUNTIFS($K$2:K2997,K2997,$L$2:L2997,L2997,$M$2:M2997,M2997,$I$2:I2997,I2997,$G$2:G2997,G2997,$F$2:F2997,F2997)-1=1),SUMPRODUCT(($F$2:$F$4154=F2997)*($G$2:$G$4154=G2997)*($K$2:$K$4154=K2997)*($I$2:$I$4154=I2997)*($L$2:$L$4154=L2997)*($M$2:$M$4154=M2997)),""),"")</f>
        <v/>
      </c>
      <c r="W2997" s="15" t="str">
        <f t="shared" si="138"/>
        <v/>
      </c>
      <c r="X2997" s="16" t="str">
        <f>IF(AND(A2997=[2]an!$G$38,F2997=[2]an!$E$40),[2]an!$G$40,IF(AND(A2997=[2]an!$G$38,F2997=[2]an!$E$41),[2]an!$G$41,IF(AND(A2997=[2]an!$G$38,F2997=[2]an!$E$39,H2997&gt;=[2]an!$M$37),[2]an!$G$39,
IF(AND(A2997=[2]an!$G$38,F2997=[2]an!$E$39,H2997&lt;[2]an!$M$37,S2997="kahepoolne vajaduspõhine",U2997=""),[2]an!$M$40,
IF(AND(A2997=[2]an!$G$38,F2997=[2]an!$E$39,H2997&lt;[2]an!$M$37,S2997="kahepoolne vajaduspõhine",U2997&lt;&gt;""),[2]an!$G$39,
IF(AND(A2997=[2]an!$G$38,F2997=[2]an!$E$39,H2997&lt;[2]an!$M$37,S2997&lt;&gt;"kahepoolne vajaduspõhine"),[2]an!$G$39,
IF(AND(A2997=[2]an!$G$38,F2997=[2]an!$E$42),[2]an!$G$42,
IF(AND(A2997=[2]an!$H$38,F2997=[2]an!$E$40),[2]an!$H$40,IF(AND(A2997=[2]an!$H$38,F2997=[2]an!$E$41),[2]an!$H$41,IF(AND(A2997=[2]an!$H$38,F2997=[2]an!$E$39,H2997&gt;=[2]an!$M$37),[2]an!$H$39,
IF(AND(A2997=[2]an!$H$38,F2997=[2]an!$E$39,H2997&lt;[2]an!$M$37,S2997="kahepoolne vajaduspõhine",U2997=""),[2]an!$M$40,
IF(AND(A2997=[2]an!$H$38,F2997=[2]an!$E$39,H2997&lt;[2]an!$M$37,S2997="kahepoolne vajaduspõhine",U2997&lt;&gt;""),[2]an!$H$39,
IF(AND(A2997=[2]an!$H$38,F2997=[2]an!$E$39,H2997&lt;[2]an!$M$37,S2997&lt;&gt;"kahepoolne vajaduspõhine"),[2]an!$H$39,
IF(AND(A2997=[2]an!$H$38,F2997=[2]an!$E$42),[2]an!$H$42,
IF(AND(A2997=[2]an!$I$38,F2997=[2]an!$E$40),[2]an!$I$40,IF(AND(A2997=[2]an!$I$38,F2997=[2]an!$E$41),[2]an!$I$41,IF(AND(A2997=[2]an!$I$38,F2997=[2]an!$E$39,H2997&gt;=[2]an!$M$37),[2]an!$I$39,
IF(AND(A2997=[2]an!$I$38,F2997=[2]an!$E$39,H2997&lt;[2]an!$M$37,S2997="kahepoolne vajaduspõhine",U2997=""),[2]an!$M$40,
IF(AND(A2997=[2]an!$I$38,F2997=[2]an!$E$39,H2997&lt;[2]an!$M$37,S2997="kahepoolne vajaduspõhine",U2997&lt;&gt;""),[2]an!$I$39,
IF(AND(A2997=[2]an!$I$38,F2997=[2]an!$E$39,H2997&lt;[2]an!$M$37,S2997&lt;&gt;"kahepoolne vajaduspõhine"),[2]an!$I$39,
IF(AND(A2997=[2]an!$I$38,F2997=[2]an!$E$42),[2]an!$I$42,
IF(AND(A2997=[2]an!$J$38,F2997=[2]an!$E$40),[2]an!$J$40,IF(AND(A2997=[2]an!$J$38,F2997=[2]an!$E$41),[2]an!$J$41,IF(AND(A2997=[2]an!$J$38,F2997=[2]an!$E$39,H2997&gt;=[2]an!$M$37),[2]an!$J$39,
IF(AND(A2997=[2]an!$J$38,F2997=[2]an!$E$39,H2997&lt;[2]an!$M$37,S2997="kahepoolne vajaduspõhine",U2997=""),[2]an!$M$40,
IF(AND(A2997=[2]an!$J$38,F2997=[2]an!$E$39,H2997&lt;[2]an!$M$37,S2997="kahepoolne vajaduspõhine",U2997&lt;&gt;""),[2]an!$J$39,
IF(AND(A2997=[2]an!$J$38,F2997=[2]an!$E$39,H2997&lt;[2]an!$M$37,S2997&lt;&gt;"kahepoolne vajaduspõhine"),[2]an!$J$39,
IF(AND(A2997=[2]an!$J$38,F2997=[2]an!$E$42),[2]an!$J$42,""))))))))))))))))))))))))))))</f>
        <v/>
      </c>
      <c r="Y2997" s="17" t="str">
        <f>IFERROR(IF(F2997="Tugigrupp",0,
IF(AND(F2997="Peretoe teenus",H2997&gt;=[2]an!$M$37,RANK(D2997,$D2997:$D2997)+COUNTIFS($D$2:D2997,D2997,$F$2:F2997,F2997)-1&gt;1),"",
IF(AND(F2997="Peretoe teenus",H2997&gt;=[2]an!$M$37,RANK(D2997,$D2997:$D2997)+COUNTIFS($D$2:D2997,D2997,$F$2:F2997,F2997)-1=1,MONTH(H2997)=MONTH(K2997)=TRUE,YEAR(H2997)=YEAR(K2997)=TRUE),((EOMONTH(H2997,0)-H2997+1)*X2997)/DAY(EOMONTH(H2997,0)),
IF(AND(F2997="Peretoe teenus",H2997&gt;=[2]an!$M$37,RANK(D2997,$D2997:$D2997)+COUNTIFS($D$2:D2997,D2997,$F$2:F2997,F2997)-1=1),X2997,
IF(AND(F2997="Peretoe teenus",H2997&lt;[2]an!$M$37,S2997&lt;&gt;"kahepoolne vajaduspõhine",RANK(D2997,$D2997:$D2997)+COUNTIFS($D$2:D2997,D2997,$F$2:F2997,F2997)-1=1),X2997,
IF(AND(F2997="Peretoe teenus",H2997&lt;[2]an!$M$37,S2997&lt;&gt;"kahepoolne vajaduspõhine",RANK(D2997,$D2997:$D2997)+COUNTIFS($D$2:D2997,D2997,$F$2:F2997,F2997)-1&gt;1),"",
IF(AND(F2997="Peretoe teenus",H2997&lt;[2]an!$M$37,S2997="kahepoolne vajaduspõhine",U2997="",RANK(D2997,$D2997:$D2997)+COUNTIFS($D$2:D2997,D2997,$F$2:F2997,F2997)-1=1),X2997,
IF(AND(F2997="Peretoe teenus",H2997&lt;[2]an!$M$37,S2997="kahepoolne vajaduspõhine",U2997="",RANK(D2997,$D2997:$D2997)+COUNTIFS($D$2:D2997,D2997,$F$2:F2997,F2997)-1&gt;1),"",
IF(AND(F2997="Peretoe teenus",H2997&lt;[2]an!$M$37,S2997="kahepoolne vajaduspõhine",U2997&lt;[2]an!$M$37,RANK(D2997,$D2997:$D2997)+COUNTIFS($D$2:D2997,D2997,$F$2:F2997,F2997)-1=1),X2997,
IF(AND(F2997="Peretoe teenus",H2997&lt;[2]an!$M$37,S2997="kahepoolne vajaduspõhine",U2997&lt;[2]an!$M$37,RANK(D2997,$D2997:$D2997)+COUNTIFS($D$2:D2997,D2997,$F$2:F2997,F2997)-1&gt;1),"",
IF(AND(F2997="Peretoe teenus",H2997&lt;[2]an!$M$37,S2997="kahepoolne vajaduspõhine",U2997&gt;=[2]an!$M$37,U2997&lt;=[2]an!$M$38,RANK(D2997,$D2997:$D2997)+COUNTIFS($D$2:D2997,D2997,$F$2:F2997,F2997)-1=1),
((EOMONTH(U2997,0)-U2997+1)*X2997)/DAY(EOMONTH(U2997,0))+(DAY(U2997)-1)*100/DAY(EOMONTH(U2997,0)),
IF(AND(F2997="Peretoe teenus",H2997&lt;[2]an!$M$37,S2997="kahepoolne vajaduspõhine",U2997&gt;=[2]an!$M$37,U2997&lt;=[2]an!$M$38,RANK(D2997,$D2997:$D2997)+COUNTIFS($D$2:D2997,D2997,$F$2:F2997,F2997)-1&gt;1),"",
IF(AND(F2997="Peretoe teenus",H2997&lt;[2]an!$M$37,S2997="kahepoolne vajaduspõhine",U2997&gt;[2]an!$M$38,RANK(D2997,$D2997:$D2997)+COUNTIFS($D$2:D2997,D2997,$F$2:F2997,F2997)-1=1),X2997,
IF(AND(F2997="Peretoe teenus",H2997&lt;[2]an!$M$37,S2997="kahepoolne vajaduspõhine",U2997&gt;[2]an!$M$38,RANK(D2997,$D2997:$D2997)+COUNTIFS($D$2:D2997,D2997,$F$2:F2997,F2997)-1&gt;1),"",X2997*W2997)))))))))))))),"")</f>
        <v/>
      </c>
      <c r="Z2997" s="18" t="str">
        <f t="shared" si="139"/>
        <v/>
      </c>
      <c r="AA2997" s="19" t="str">
        <f>IFERROR(VLOOKUP(E2997,[2]an!$A$3:$B$81,2,FALSE),"")</f>
        <v/>
      </c>
      <c r="AB2997" s="19" t="str">
        <f>IFERROR(VLOOKUP(AA2997,[2]an!$C$2:$D$16,2,FALSE),"")</f>
        <v/>
      </c>
      <c r="AC2997" s="20"/>
      <c r="AD2997" s="21" t="str">
        <f>IF(A2997=[2]an!$F$36,VLOOKUP([2]an!$F$36,[2]an!$F$36:$H$36,3,FALSE),IF(A2997=[2]an!$F$35,VLOOKUP([2]an!$F$35,[2]an!$F$35:$H$35,3,FALSE),IF(A2997=[2]an!$F$33,VLOOKUP([2]an!$F$33,[2]an!$F$33:$H$33,3,FALSE),IF(A2997=[2]an!$F$31,VLOOKUP([2]an!$F$31,[2]an!$F$31:$H$31,3,FALSE),""))))</f>
        <v/>
      </c>
    </row>
    <row r="2998" spans="6:30" x14ac:dyDescent="0.2">
      <c r="F2998" s="10"/>
      <c r="G2998" s="8" t="str">
        <f t="shared" si="140"/>
        <v/>
      </c>
      <c r="H2998" s="13"/>
      <c r="K2998" s="13"/>
      <c r="L2998" s="10"/>
      <c r="M2998" s="10"/>
      <c r="S2998" s="8" t="str">
        <f>IFERROR(VLOOKUP(D2998,[1]peretoe_teenus!$A$2:$L$2000,5,FALSE),"")</f>
        <v/>
      </c>
      <c r="U2998" s="13"/>
      <c r="V2998" s="15" t="str" cm="1">
        <f t="array" ref="V2998">IFERROR(IF(AND(F2998="Tugigrupp",RANK(K2998,$K2998:$K2998)+COUNTIFS($K$2:K2998,K2998,$L$2:L2998,L2998,$M$2:M2998,M2998,$I$2:I2998,I2998,$G$2:G2998,G2998,$F$2:F2998,F2998)-1=1),SUMPRODUCT(($F$2:$F$4154=F2998)*($G$2:$G$4154=G2998)*($K$2:$K$4154=K2998)*($I$2:$I$4154=I2998)*($L$2:$L$4154=L2998)*($M$2:$M$4154=M2998)),""),"")</f>
        <v/>
      </c>
      <c r="W2998" s="15" t="str">
        <f t="shared" si="138"/>
        <v/>
      </c>
      <c r="X2998" s="16" t="str">
        <f>IF(AND(A2998=[2]an!$G$38,F2998=[2]an!$E$40),[2]an!$G$40,IF(AND(A2998=[2]an!$G$38,F2998=[2]an!$E$41),[2]an!$G$41,IF(AND(A2998=[2]an!$G$38,F2998=[2]an!$E$39,H2998&gt;=[2]an!$M$37),[2]an!$G$39,
IF(AND(A2998=[2]an!$G$38,F2998=[2]an!$E$39,H2998&lt;[2]an!$M$37,S2998="kahepoolne vajaduspõhine",U2998=""),[2]an!$M$40,
IF(AND(A2998=[2]an!$G$38,F2998=[2]an!$E$39,H2998&lt;[2]an!$M$37,S2998="kahepoolne vajaduspõhine",U2998&lt;&gt;""),[2]an!$G$39,
IF(AND(A2998=[2]an!$G$38,F2998=[2]an!$E$39,H2998&lt;[2]an!$M$37,S2998&lt;&gt;"kahepoolne vajaduspõhine"),[2]an!$G$39,
IF(AND(A2998=[2]an!$G$38,F2998=[2]an!$E$42),[2]an!$G$42,
IF(AND(A2998=[2]an!$H$38,F2998=[2]an!$E$40),[2]an!$H$40,IF(AND(A2998=[2]an!$H$38,F2998=[2]an!$E$41),[2]an!$H$41,IF(AND(A2998=[2]an!$H$38,F2998=[2]an!$E$39,H2998&gt;=[2]an!$M$37),[2]an!$H$39,
IF(AND(A2998=[2]an!$H$38,F2998=[2]an!$E$39,H2998&lt;[2]an!$M$37,S2998="kahepoolne vajaduspõhine",U2998=""),[2]an!$M$40,
IF(AND(A2998=[2]an!$H$38,F2998=[2]an!$E$39,H2998&lt;[2]an!$M$37,S2998="kahepoolne vajaduspõhine",U2998&lt;&gt;""),[2]an!$H$39,
IF(AND(A2998=[2]an!$H$38,F2998=[2]an!$E$39,H2998&lt;[2]an!$M$37,S2998&lt;&gt;"kahepoolne vajaduspõhine"),[2]an!$H$39,
IF(AND(A2998=[2]an!$H$38,F2998=[2]an!$E$42),[2]an!$H$42,
IF(AND(A2998=[2]an!$I$38,F2998=[2]an!$E$40),[2]an!$I$40,IF(AND(A2998=[2]an!$I$38,F2998=[2]an!$E$41),[2]an!$I$41,IF(AND(A2998=[2]an!$I$38,F2998=[2]an!$E$39,H2998&gt;=[2]an!$M$37),[2]an!$I$39,
IF(AND(A2998=[2]an!$I$38,F2998=[2]an!$E$39,H2998&lt;[2]an!$M$37,S2998="kahepoolne vajaduspõhine",U2998=""),[2]an!$M$40,
IF(AND(A2998=[2]an!$I$38,F2998=[2]an!$E$39,H2998&lt;[2]an!$M$37,S2998="kahepoolne vajaduspõhine",U2998&lt;&gt;""),[2]an!$I$39,
IF(AND(A2998=[2]an!$I$38,F2998=[2]an!$E$39,H2998&lt;[2]an!$M$37,S2998&lt;&gt;"kahepoolne vajaduspõhine"),[2]an!$I$39,
IF(AND(A2998=[2]an!$I$38,F2998=[2]an!$E$42),[2]an!$I$42,
IF(AND(A2998=[2]an!$J$38,F2998=[2]an!$E$40),[2]an!$J$40,IF(AND(A2998=[2]an!$J$38,F2998=[2]an!$E$41),[2]an!$J$41,IF(AND(A2998=[2]an!$J$38,F2998=[2]an!$E$39,H2998&gt;=[2]an!$M$37),[2]an!$J$39,
IF(AND(A2998=[2]an!$J$38,F2998=[2]an!$E$39,H2998&lt;[2]an!$M$37,S2998="kahepoolne vajaduspõhine",U2998=""),[2]an!$M$40,
IF(AND(A2998=[2]an!$J$38,F2998=[2]an!$E$39,H2998&lt;[2]an!$M$37,S2998="kahepoolne vajaduspõhine",U2998&lt;&gt;""),[2]an!$J$39,
IF(AND(A2998=[2]an!$J$38,F2998=[2]an!$E$39,H2998&lt;[2]an!$M$37,S2998&lt;&gt;"kahepoolne vajaduspõhine"),[2]an!$J$39,
IF(AND(A2998=[2]an!$J$38,F2998=[2]an!$E$42),[2]an!$J$42,""))))))))))))))))))))))))))))</f>
        <v/>
      </c>
      <c r="Y2998" s="17" t="str">
        <f>IFERROR(IF(F2998="Tugigrupp",0,
IF(AND(F2998="Peretoe teenus",H2998&gt;=[2]an!$M$37,RANK(D2998,$D2998:$D2998)+COUNTIFS($D$2:D2998,D2998,$F$2:F2998,F2998)-1&gt;1),"",
IF(AND(F2998="Peretoe teenus",H2998&gt;=[2]an!$M$37,RANK(D2998,$D2998:$D2998)+COUNTIFS($D$2:D2998,D2998,$F$2:F2998,F2998)-1=1,MONTH(H2998)=MONTH(K2998)=TRUE,YEAR(H2998)=YEAR(K2998)=TRUE),((EOMONTH(H2998,0)-H2998+1)*X2998)/DAY(EOMONTH(H2998,0)),
IF(AND(F2998="Peretoe teenus",H2998&gt;=[2]an!$M$37,RANK(D2998,$D2998:$D2998)+COUNTIFS($D$2:D2998,D2998,$F$2:F2998,F2998)-1=1),X2998,
IF(AND(F2998="Peretoe teenus",H2998&lt;[2]an!$M$37,S2998&lt;&gt;"kahepoolne vajaduspõhine",RANK(D2998,$D2998:$D2998)+COUNTIFS($D$2:D2998,D2998,$F$2:F2998,F2998)-1=1),X2998,
IF(AND(F2998="Peretoe teenus",H2998&lt;[2]an!$M$37,S2998&lt;&gt;"kahepoolne vajaduspõhine",RANK(D2998,$D2998:$D2998)+COUNTIFS($D$2:D2998,D2998,$F$2:F2998,F2998)-1&gt;1),"",
IF(AND(F2998="Peretoe teenus",H2998&lt;[2]an!$M$37,S2998="kahepoolne vajaduspõhine",U2998="",RANK(D2998,$D2998:$D2998)+COUNTIFS($D$2:D2998,D2998,$F$2:F2998,F2998)-1=1),X2998,
IF(AND(F2998="Peretoe teenus",H2998&lt;[2]an!$M$37,S2998="kahepoolne vajaduspõhine",U2998="",RANK(D2998,$D2998:$D2998)+COUNTIFS($D$2:D2998,D2998,$F$2:F2998,F2998)-1&gt;1),"",
IF(AND(F2998="Peretoe teenus",H2998&lt;[2]an!$M$37,S2998="kahepoolne vajaduspõhine",U2998&lt;[2]an!$M$37,RANK(D2998,$D2998:$D2998)+COUNTIFS($D$2:D2998,D2998,$F$2:F2998,F2998)-1=1),X2998,
IF(AND(F2998="Peretoe teenus",H2998&lt;[2]an!$M$37,S2998="kahepoolne vajaduspõhine",U2998&lt;[2]an!$M$37,RANK(D2998,$D2998:$D2998)+COUNTIFS($D$2:D2998,D2998,$F$2:F2998,F2998)-1&gt;1),"",
IF(AND(F2998="Peretoe teenus",H2998&lt;[2]an!$M$37,S2998="kahepoolne vajaduspõhine",U2998&gt;=[2]an!$M$37,U2998&lt;=[2]an!$M$38,RANK(D2998,$D2998:$D2998)+COUNTIFS($D$2:D2998,D2998,$F$2:F2998,F2998)-1=1),
((EOMONTH(U2998,0)-U2998+1)*X2998)/DAY(EOMONTH(U2998,0))+(DAY(U2998)-1)*100/DAY(EOMONTH(U2998,0)),
IF(AND(F2998="Peretoe teenus",H2998&lt;[2]an!$M$37,S2998="kahepoolne vajaduspõhine",U2998&gt;=[2]an!$M$37,U2998&lt;=[2]an!$M$38,RANK(D2998,$D2998:$D2998)+COUNTIFS($D$2:D2998,D2998,$F$2:F2998,F2998)-1&gt;1),"",
IF(AND(F2998="Peretoe teenus",H2998&lt;[2]an!$M$37,S2998="kahepoolne vajaduspõhine",U2998&gt;[2]an!$M$38,RANK(D2998,$D2998:$D2998)+COUNTIFS($D$2:D2998,D2998,$F$2:F2998,F2998)-1=1),X2998,
IF(AND(F2998="Peretoe teenus",H2998&lt;[2]an!$M$37,S2998="kahepoolne vajaduspõhine",U2998&gt;[2]an!$M$38,RANK(D2998,$D2998:$D2998)+COUNTIFS($D$2:D2998,D2998,$F$2:F2998,F2998)-1&gt;1),"",X2998*W2998)))))))))))))),"")</f>
        <v/>
      </c>
      <c r="Z2998" s="18" t="str">
        <f t="shared" si="139"/>
        <v/>
      </c>
      <c r="AA2998" s="19" t="str">
        <f>IFERROR(VLOOKUP(E2998,[2]an!$A$3:$B$81,2,FALSE),"")</f>
        <v/>
      </c>
      <c r="AB2998" s="19" t="str">
        <f>IFERROR(VLOOKUP(AA2998,[2]an!$C$2:$D$16,2,FALSE),"")</f>
        <v/>
      </c>
      <c r="AC2998" s="20"/>
      <c r="AD2998" s="21" t="str">
        <f>IF(A2998=[2]an!$F$36,VLOOKUP([2]an!$F$36,[2]an!$F$36:$H$36,3,FALSE),IF(A2998=[2]an!$F$35,VLOOKUP([2]an!$F$35,[2]an!$F$35:$H$35,3,FALSE),IF(A2998=[2]an!$F$33,VLOOKUP([2]an!$F$33,[2]an!$F$33:$H$33,3,FALSE),IF(A2998=[2]an!$F$31,VLOOKUP([2]an!$F$31,[2]an!$F$31:$H$31,3,FALSE),""))))</f>
        <v/>
      </c>
    </row>
    <row r="2999" spans="6:30" x14ac:dyDescent="0.2">
      <c r="F2999" s="10"/>
      <c r="G2999" s="8" t="str">
        <f t="shared" si="140"/>
        <v/>
      </c>
      <c r="H2999" s="13"/>
      <c r="K2999" s="13"/>
      <c r="L2999" s="10"/>
      <c r="M2999" s="10"/>
      <c r="S2999" s="8" t="str">
        <f>IFERROR(VLOOKUP(D2999,[1]peretoe_teenus!$A$2:$L$2000,5,FALSE),"")</f>
        <v/>
      </c>
      <c r="U2999" s="13"/>
      <c r="V2999" s="15" t="str" cm="1">
        <f t="array" ref="V2999">IFERROR(IF(AND(F2999="Tugigrupp",RANK(K2999,$K2999:$K2999)+COUNTIFS($K$2:K2999,K2999,$L$2:L2999,L2999,$M$2:M2999,M2999,$I$2:I2999,I2999,$G$2:G2999,G2999,$F$2:F2999,F2999)-1=1),SUMPRODUCT(($F$2:$F$4154=F2999)*($G$2:$G$4154=G2999)*($K$2:$K$4154=K2999)*($I$2:$I$4154=I2999)*($L$2:$L$4154=L2999)*($M$2:$M$4154=M2999)),""),"")</f>
        <v/>
      </c>
      <c r="W2999" s="15" t="str">
        <f t="shared" si="138"/>
        <v/>
      </c>
      <c r="X2999" s="16" t="str">
        <f>IF(AND(A2999=[2]an!$G$38,F2999=[2]an!$E$40),[2]an!$G$40,IF(AND(A2999=[2]an!$G$38,F2999=[2]an!$E$41),[2]an!$G$41,IF(AND(A2999=[2]an!$G$38,F2999=[2]an!$E$39,H2999&gt;=[2]an!$M$37),[2]an!$G$39,
IF(AND(A2999=[2]an!$G$38,F2999=[2]an!$E$39,H2999&lt;[2]an!$M$37,S2999="kahepoolne vajaduspõhine",U2999=""),[2]an!$M$40,
IF(AND(A2999=[2]an!$G$38,F2999=[2]an!$E$39,H2999&lt;[2]an!$M$37,S2999="kahepoolne vajaduspõhine",U2999&lt;&gt;""),[2]an!$G$39,
IF(AND(A2999=[2]an!$G$38,F2999=[2]an!$E$39,H2999&lt;[2]an!$M$37,S2999&lt;&gt;"kahepoolne vajaduspõhine"),[2]an!$G$39,
IF(AND(A2999=[2]an!$G$38,F2999=[2]an!$E$42),[2]an!$G$42,
IF(AND(A2999=[2]an!$H$38,F2999=[2]an!$E$40),[2]an!$H$40,IF(AND(A2999=[2]an!$H$38,F2999=[2]an!$E$41),[2]an!$H$41,IF(AND(A2999=[2]an!$H$38,F2999=[2]an!$E$39,H2999&gt;=[2]an!$M$37),[2]an!$H$39,
IF(AND(A2999=[2]an!$H$38,F2999=[2]an!$E$39,H2999&lt;[2]an!$M$37,S2999="kahepoolne vajaduspõhine",U2999=""),[2]an!$M$40,
IF(AND(A2999=[2]an!$H$38,F2999=[2]an!$E$39,H2999&lt;[2]an!$M$37,S2999="kahepoolne vajaduspõhine",U2999&lt;&gt;""),[2]an!$H$39,
IF(AND(A2999=[2]an!$H$38,F2999=[2]an!$E$39,H2999&lt;[2]an!$M$37,S2999&lt;&gt;"kahepoolne vajaduspõhine"),[2]an!$H$39,
IF(AND(A2999=[2]an!$H$38,F2999=[2]an!$E$42),[2]an!$H$42,
IF(AND(A2999=[2]an!$I$38,F2999=[2]an!$E$40),[2]an!$I$40,IF(AND(A2999=[2]an!$I$38,F2999=[2]an!$E$41),[2]an!$I$41,IF(AND(A2999=[2]an!$I$38,F2999=[2]an!$E$39,H2999&gt;=[2]an!$M$37),[2]an!$I$39,
IF(AND(A2999=[2]an!$I$38,F2999=[2]an!$E$39,H2999&lt;[2]an!$M$37,S2999="kahepoolne vajaduspõhine",U2999=""),[2]an!$M$40,
IF(AND(A2999=[2]an!$I$38,F2999=[2]an!$E$39,H2999&lt;[2]an!$M$37,S2999="kahepoolne vajaduspõhine",U2999&lt;&gt;""),[2]an!$I$39,
IF(AND(A2999=[2]an!$I$38,F2999=[2]an!$E$39,H2999&lt;[2]an!$M$37,S2999&lt;&gt;"kahepoolne vajaduspõhine"),[2]an!$I$39,
IF(AND(A2999=[2]an!$I$38,F2999=[2]an!$E$42),[2]an!$I$42,
IF(AND(A2999=[2]an!$J$38,F2999=[2]an!$E$40),[2]an!$J$40,IF(AND(A2999=[2]an!$J$38,F2999=[2]an!$E$41),[2]an!$J$41,IF(AND(A2999=[2]an!$J$38,F2999=[2]an!$E$39,H2999&gt;=[2]an!$M$37),[2]an!$J$39,
IF(AND(A2999=[2]an!$J$38,F2999=[2]an!$E$39,H2999&lt;[2]an!$M$37,S2999="kahepoolne vajaduspõhine",U2999=""),[2]an!$M$40,
IF(AND(A2999=[2]an!$J$38,F2999=[2]an!$E$39,H2999&lt;[2]an!$M$37,S2999="kahepoolne vajaduspõhine",U2999&lt;&gt;""),[2]an!$J$39,
IF(AND(A2999=[2]an!$J$38,F2999=[2]an!$E$39,H2999&lt;[2]an!$M$37,S2999&lt;&gt;"kahepoolne vajaduspõhine"),[2]an!$J$39,
IF(AND(A2999=[2]an!$J$38,F2999=[2]an!$E$42),[2]an!$J$42,""))))))))))))))))))))))))))))</f>
        <v/>
      </c>
      <c r="Y2999" s="17" t="str">
        <f>IFERROR(IF(F2999="Tugigrupp",0,
IF(AND(F2999="Peretoe teenus",H2999&gt;=[2]an!$M$37,RANK(D2999,$D2999:$D2999)+COUNTIFS($D$2:D2999,D2999,$F$2:F2999,F2999)-1&gt;1),"",
IF(AND(F2999="Peretoe teenus",H2999&gt;=[2]an!$M$37,RANK(D2999,$D2999:$D2999)+COUNTIFS($D$2:D2999,D2999,$F$2:F2999,F2999)-1=1,MONTH(H2999)=MONTH(K2999)=TRUE,YEAR(H2999)=YEAR(K2999)=TRUE),((EOMONTH(H2999,0)-H2999+1)*X2999)/DAY(EOMONTH(H2999,0)),
IF(AND(F2999="Peretoe teenus",H2999&gt;=[2]an!$M$37,RANK(D2999,$D2999:$D2999)+COUNTIFS($D$2:D2999,D2999,$F$2:F2999,F2999)-1=1),X2999,
IF(AND(F2999="Peretoe teenus",H2999&lt;[2]an!$M$37,S2999&lt;&gt;"kahepoolne vajaduspõhine",RANK(D2999,$D2999:$D2999)+COUNTIFS($D$2:D2999,D2999,$F$2:F2999,F2999)-1=1),X2999,
IF(AND(F2999="Peretoe teenus",H2999&lt;[2]an!$M$37,S2999&lt;&gt;"kahepoolne vajaduspõhine",RANK(D2999,$D2999:$D2999)+COUNTIFS($D$2:D2999,D2999,$F$2:F2999,F2999)-1&gt;1),"",
IF(AND(F2999="Peretoe teenus",H2999&lt;[2]an!$M$37,S2999="kahepoolne vajaduspõhine",U2999="",RANK(D2999,$D2999:$D2999)+COUNTIFS($D$2:D2999,D2999,$F$2:F2999,F2999)-1=1),X2999,
IF(AND(F2999="Peretoe teenus",H2999&lt;[2]an!$M$37,S2999="kahepoolne vajaduspõhine",U2999="",RANK(D2999,$D2999:$D2999)+COUNTIFS($D$2:D2999,D2999,$F$2:F2999,F2999)-1&gt;1),"",
IF(AND(F2999="Peretoe teenus",H2999&lt;[2]an!$M$37,S2999="kahepoolne vajaduspõhine",U2999&lt;[2]an!$M$37,RANK(D2999,$D2999:$D2999)+COUNTIFS($D$2:D2999,D2999,$F$2:F2999,F2999)-1=1),X2999,
IF(AND(F2999="Peretoe teenus",H2999&lt;[2]an!$M$37,S2999="kahepoolne vajaduspõhine",U2999&lt;[2]an!$M$37,RANK(D2999,$D2999:$D2999)+COUNTIFS($D$2:D2999,D2999,$F$2:F2999,F2999)-1&gt;1),"",
IF(AND(F2999="Peretoe teenus",H2999&lt;[2]an!$M$37,S2999="kahepoolne vajaduspõhine",U2999&gt;=[2]an!$M$37,U2999&lt;=[2]an!$M$38,RANK(D2999,$D2999:$D2999)+COUNTIFS($D$2:D2999,D2999,$F$2:F2999,F2999)-1=1),
((EOMONTH(U2999,0)-U2999+1)*X2999)/DAY(EOMONTH(U2999,0))+(DAY(U2999)-1)*100/DAY(EOMONTH(U2999,0)),
IF(AND(F2999="Peretoe teenus",H2999&lt;[2]an!$M$37,S2999="kahepoolne vajaduspõhine",U2999&gt;=[2]an!$M$37,U2999&lt;=[2]an!$M$38,RANK(D2999,$D2999:$D2999)+COUNTIFS($D$2:D2999,D2999,$F$2:F2999,F2999)-1&gt;1),"",
IF(AND(F2999="Peretoe teenus",H2999&lt;[2]an!$M$37,S2999="kahepoolne vajaduspõhine",U2999&gt;[2]an!$M$38,RANK(D2999,$D2999:$D2999)+COUNTIFS($D$2:D2999,D2999,$F$2:F2999,F2999)-1=1),X2999,
IF(AND(F2999="Peretoe teenus",H2999&lt;[2]an!$M$37,S2999="kahepoolne vajaduspõhine",U2999&gt;[2]an!$M$38,RANK(D2999,$D2999:$D2999)+COUNTIFS($D$2:D2999,D2999,$F$2:F2999,F2999)-1&gt;1),"",X2999*W2999)))))))))))))),"")</f>
        <v/>
      </c>
      <c r="Z2999" s="18" t="str">
        <f t="shared" si="139"/>
        <v/>
      </c>
      <c r="AA2999" s="19" t="str">
        <f>IFERROR(VLOOKUP(E2999,[2]an!$A$3:$B$81,2,FALSE),"")</f>
        <v/>
      </c>
      <c r="AB2999" s="19" t="str">
        <f>IFERROR(VLOOKUP(AA2999,[2]an!$C$2:$D$16,2,FALSE),"")</f>
        <v/>
      </c>
      <c r="AC2999" s="20"/>
      <c r="AD2999" s="21" t="str">
        <f>IF(A2999=[2]an!$F$36,VLOOKUP([2]an!$F$36,[2]an!$F$36:$H$36,3,FALSE),IF(A2999=[2]an!$F$35,VLOOKUP([2]an!$F$35,[2]an!$F$35:$H$35,3,FALSE),IF(A2999=[2]an!$F$33,VLOOKUP([2]an!$F$33,[2]an!$F$33:$H$33,3,FALSE),IF(A2999=[2]an!$F$31,VLOOKUP([2]an!$F$31,[2]an!$F$31:$H$31,3,FALSE),""))))</f>
        <v/>
      </c>
    </row>
    <row r="3000" spans="6:30" x14ac:dyDescent="0.2">
      <c r="F3000" s="10"/>
      <c r="G3000" s="8" t="str">
        <f t="shared" si="140"/>
        <v/>
      </c>
      <c r="H3000" s="13"/>
      <c r="K3000" s="13"/>
      <c r="L3000" s="10"/>
      <c r="M3000" s="10"/>
      <c r="S3000" s="8" t="str">
        <f>IFERROR(VLOOKUP(D3000,[1]peretoe_teenus!$A$2:$L$2000,5,FALSE),"")</f>
        <v/>
      </c>
      <c r="U3000" s="13"/>
      <c r="V3000" s="15" t="str" cm="1">
        <f t="array" ref="V3000">IFERROR(IF(AND(F3000="Tugigrupp",RANK(K3000,$K3000:$K3000)+COUNTIFS($K$2:K3000,K3000,$L$2:L3000,L3000,$M$2:M3000,M3000,$I$2:I3000,I3000,$G$2:G3000,G3000,$F$2:F3000,F3000)-1=1),SUMPRODUCT(($F$2:$F$4154=F3000)*($G$2:$G$4154=G3000)*($K$2:$K$4154=K3000)*($I$2:$I$4154=I3000)*($L$2:$L$4154=L3000)*($M$2:$M$4154=M3000)),""),"")</f>
        <v/>
      </c>
      <c r="W3000" s="15" t="str">
        <f t="shared" si="138"/>
        <v/>
      </c>
      <c r="X3000" s="16" t="str">
        <f>IF(AND(A3000=[2]an!$G$38,F3000=[2]an!$E$40),[2]an!$G$40,IF(AND(A3000=[2]an!$G$38,F3000=[2]an!$E$41),[2]an!$G$41,IF(AND(A3000=[2]an!$G$38,F3000=[2]an!$E$39,H3000&gt;=[2]an!$M$37),[2]an!$G$39,
IF(AND(A3000=[2]an!$G$38,F3000=[2]an!$E$39,H3000&lt;[2]an!$M$37,S3000="kahepoolne vajaduspõhine",U3000=""),[2]an!$M$40,
IF(AND(A3000=[2]an!$G$38,F3000=[2]an!$E$39,H3000&lt;[2]an!$M$37,S3000="kahepoolne vajaduspõhine",U3000&lt;&gt;""),[2]an!$G$39,
IF(AND(A3000=[2]an!$G$38,F3000=[2]an!$E$39,H3000&lt;[2]an!$M$37,S3000&lt;&gt;"kahepoolne vajaduspõhine"),[2]an!$G$39,
IF(AND(A3000=[2]an!$G$38,F3000=[2]an!$E$42),[2]an!$G$42,
IF(AND(A3000=[2]an!$H$38,F3000=[2]an!$E$40),[2]an!$H$40,IF(AND(A3000=[2]an!$H$38,F3000=[2]an!$E$41),[2]an!$H$41,IF(AND(A3000=[2]an!$H$38,F3000=[2]an!$E$39,H3000&gt;=[2]an!$M$37),[2]an!$H$39,
IF(AND(A3000=[2]an!$H$38,F3000=[2]an!$E$39,H3000&lt;[2]an!$M$37,S3000="kahepoolne vajaduspõhine",U3000=""),[2]an!$M$40,
IF(AND(A3000=[2]an!$H$38,F3000=[2]an!$E$39,H3000&lt;[2]an!$M$37,S3000="kahepoolne vajaduspõhine",U3000&lt;&gt;""),[2]an!$H$39,
IF(AND(A3000=[2]an!$H$38,F3000=[2]an!$E$39,H3000&lt;[2]an!$M$37,S3000&lt;&gt;"kahepoolne vajaduspõhine"),[2]an!$H$39,
IF(AND(A3000=[2]an!$H$38,F3000=[2]an!$E$42),[2]an!$H$42,
IF(AND(A3000=[2]an!$I$38,F3000=[2]an!$E$40),[2]an!$I$40,IF(AND(A3000=[2]an!$I$38,F3000=[2]an!$E$41),[2]an!$I$41,IF(AND(A3000=[2]an!$I$38,F3000=[2]an!$E$39,H3000&gt;=[2]an!$M$37),[2]an!$I$39,
IF(AND(A3000=[2]an!$I$38,F3000=[2]an!$E$39,H3000&lt;[2]an!$M$37,S3000="kahepoolne vajaduspõhine",U3000=""),[2]an!$M$40,
IF(AND(A3000=[2]an!$I$38,F3000=[2]an!$E$39,H3000&lt;[2]an!$M$37,S3000="kahepoolne vajaduspõhine",U3000&lt;&gt;""),[2]an!$I$39,
IF(AND(A3000=[2]an!$I$38,F3000=[2]an!$E$39,H3000&lt;[2]an!$M$37,S3000&lt;&gt;"kahepoolne vajaduspõhine"),[2]an!$I$39,
IF(AND(A3000=[2]an!$I$38,F3000=[2]an!$E$42),[2]an!$I$42,
IF(AND(A3000=[2]an!$J$38,F3000=[2]an!$E$40),[2]an!$J$40,IF(AND(A3000=[2]an!$J$38,F3000=[2]an!$E$41),[2]an!$J$41,IF(AND(A3000=[2]an!$J$38,F3000=[2]an!$E$39,H3000&gt;=[2]an!$M$37),[2]an!$J$39,
IF(AND(A3000=[2]an!$J$38,F3000=[2]an!$E$39,H3000&lt;[2]an!$M$37,S3000="kahepoolne vajaduspõhine",U3000=""),[2]an!$M$40,
IF(AND(A3000=[2]an!$J$38,F3000=[2]an!$E$39,H3000&lt;[2]an!$M$37,S3000="kahepoolne vajaduspõhine",U3000&lt;&gt;""),[2]an!$J$39,
IF(AND(A3000=[2]an!$J$38,F3000=[2]an!$E$39,H3000&lt;[2]an!$M$37,S3000&lt;&gt;"kahepoolne vajaduspõhine"),[2]an!$J$39,
IF(AND(A3000=[2]an!$J$38,F3000=[2]an!$E$42),[2]an!$J$42,""))))))))))))))))))))))))))))</f>
        <v/>
      </c>
      <c r="Y3000" s="17" t="str">
        <f>IFERROR(IF(F3000="Tugigrupp",0,
IF(AND(F3000="Peretoe teenus",H3000&gt;=[2]an!$M$37,RANK(D3000,$D3000:$D3000)+COUNTIFS($D$2:D3000,D3000,$F$2:F3000,F3000)-1&gt;1),"",
IF(AND(F3000="Peretoe teenus",H3000&gt;=[2]an!$M$37,RANK(D3000,$D3000:$D3000)+COUNTIFS($D$2:D3000,D3000,$F$2:F3000,F3000)-1=1,MONTH(H3000)=MONTH(K3000)=TRUE,YEAR(H3000)=YEAR(K3000)=TRUE),((EOMONTH(H3000,0)-H3000+1)*X3000)/DAY(EOMONTH(H3000,0)),
IF(AND(F3000="Peretoe teenus",H3000&gt;=[2]an!$M$37,RANK(D3000,$D3000:$D3000)+COUNTIFS($D$2:D3000,D3000,$F$2:F3000,F3000)-1=1),X3000,
IF(AND(F3000="Peretoe teenus",H3000&lt;[2]an!$M$37,S3000&lt;&gt;"kahepoolne vajaduspõhine",RANK(D3000,$D3000:$D3000)+COUNTIFS($D$2:D3000,D3000,$F$2:F3000,F3000)-1=1),X3000,
IF(AND(F3000="Peretoe teenus",H3000&lt;[2]an!$M$37,S3000&lt;&gt;"kahepoolne vajaduspõhine",RANK(D3000,$D3000:$D3000)+COUNTIFS($D$2:D3000,D3000,$F$2:F3000,F3000)-1&gt;1),"",
IF(AND(F3000="Peretoe teenus",H3000&lt;[2]an!$M$37,S3000="kahepoolne vajaduspõhine",U3000="",RANK(D3000,$D3000:$D3000)+COUNTIFS($D$2:D3000,D3000,$F$2:F3000,F3000)-1=1),X3000,
IF(AND(F3000="Peretoe teenus",H3000&lt;[2]an!$M$37,S3000="kahepoolne vajaduspõhine",U3000="",RANK(D3000,$D3000:$D3000)+COUNTIFS($D$2:D3000,D3000,$F$2:F3000,F3000)-1&gt;1),"",
IF(AND(F3000="Peretoe teenus",H3000&lt;[2]an!$M$37,S3000="kahepoolne vajaduspõhine",U3000&lt;[2]an!$M$37,RANK(D3000,$D3000:$D3000)+COUNTIFS($D$2:D3000,D3000,$F$2:F3000,F3000)-1=1),X3000,
IF(AND(F3000="Peretoe teenus",H3000&lt;[2]an!$M$37,S3000="kahepoolne vajaduspõhine",U3000&lt;[2]an!$M$37,RANK(D3000,$D3000:$D3000)+COUNTIFS($D$2:D3000,D3000,$F$2:F3000,F3000)-1&gt;1),"",
IF(AND(F3000="Peretoe teenus",H3000&lt;[2]an!$M$37,S3000="kahepoolne vajaduspõhine",U3000&gt;=[2]an!$M$37,U3000&lt;=[2]an!$M$38,RANK(D3000,$D3000:$D3000)+COUNTIFS($D$2:D3000,D3000,$F$2:F3000,F3000)-1=1),
((EOMONTH(U3000,0)-U3000+1)*X3000)/DAY(EOMONTH(U3000,0))+(DAY(U3000)-1)*100/DAY(EOMONTH(U3000,0)),
IF(AND(F3000="Peretoe teenus",H3000&lt;[2]an!$M$37,S3000="kahepoolne vajaduspõhine",U3000&gt;=[2]an!$M$37,U3000&lt;=[2]an!$M$38,RANK(D3000,$D3000:$D3000)+COUNTIFS($D$2:D3000,D3000,$F$2:F3000,F3000)-1&gt;1),"",
IF(AND(F3000="Peretoe teenus",H3000&lt;[2]an!$M$37,S3000="kahepoolne vajaduspõhine",U3000&gt;[2]an!$M$38,RANK(D3000,$D3000:$D3000)+COUNTIFS($D$2:D3000,D3000,$F$2:F3000,F3000)-1=1),X3000,
IF(AND(F3000="Peretoe teenus",H3000&lt;[2]an!$M$37,S3000="kahepoolne vajaduspõhine",U3000&gt;[2]an!$M$38,RANK(D3000,$D3000:$D3000)+COUNTIFS($D$2:D3000,D3000,$F$2:F3000,F3000)-1&gt;1),"",X3000*W3000)))))))))))))),"")</f>
        <v/>
      </c>
      <c r="Z3000" s="18" t="str">
        <f t="shared" si="139"/>
        <v/>
      </c>
      <c r="AA3000" s="19" t="str">
        <f>IFERROR(VLOOKUP(E3000,[2]an!$A$3:$B$81,2,FALSE),"")</f>
        <v/>
      </c>
      <c r="AB3000" s="19" t="str">
        <f>IFERROR(VLOOKUP(AA3000,[2]an!$C$2:$D$16,2,FALSE),"")</f>
        <v/>
      </c>
      <c r="AC3000" s="20"/>
      <c r="AD3000" s="21" t="str">
        <f>IF(A3000=[2]an!$F$36,VLOOKUP([2]an!$F$36,[2]an!$F$36:$H$36,3,FALSE),IF(A3000=[2]an!$F$35,VLOOKUP([2]an!$F$35,[2]an!$F$35:$H$35,3,FALSE),IF(A3000=[2]an!$F$33,VLOOKUP([2]an!$F$33,[2]an!$F$33:$H$33,3,FALSE),IF(A3000=[2]an!$F$31,VLOOKUP([2]an!$F$31,[2]an!$F$31:$H$31,3,FALSE),""))))</f>
        <v/>
      </c>
    </row>
    <row r="3001" spans="6:30" x14ac:dyDescent="0.2">
      <c r="F3001" s="10"/>
      <c r="G3001" s="8" t="str">
        <f t="shared" si="140"/>
        <v/>
      </c>
      <c r="H3001" s="13"/>
      <c r="K3001" s="13"/>
      <c r="L3001" s="10"/>
      <c r="M3001" s="10"/>
      <c r="S3001" s="8" t="str">
        <f>IFERROR(VLOOKUP(D3001,[1]peretoe_teenus!$A$2:$L$2000,5,FALSE),"")</f>
        <v/>
      </c>
      <c r="U3001" s="13"/>
      <c r="V3001" s="15" t="str" cm="1">
        <f t="array" ref="V3001">IFERROR(IF(AND(F3001="Tugigrupp",RANK(K3001,$K3001:$K3001)+COUNTIFS($K$2:K3001,K3001,$L$2:L3001,L3001,$M$2:M3001,M3001,$I$2:I3001,I3001,$G$2:G3001,G3001,$F$2:F3001,F3001)-1=1),SUMPRODUCT(($F$2:$F$4154=F3001)*($G$2:$G$4154=G3001)*($K$2:$K$4154=K3001)*($I$2:$I$4154=I3001)*($L$2:$L$4154=L3001)*($M$2:$M$4154=M3001)),""),"")</f>
        <v/>
      </c>
      <c r="W3001" s="15" t="str">
        <f t="shared" si="138"/>
        <v/>
      </c>
      <c r="X3001" s="16" t="str">
        <f>IF(AND(A3001=[2]an!$G$38,F3001=[2]an!$E$40),[2]an!$G$40,IF(AND(A3001=[2]an!$G$38,F3001=[2]an!$E$41),[2]an!$G$41,IF(AND(A3001=[2]an!$G$38,F3001=[2]an!$E$39,H3001&gt;=[2]an!$M$37),[2]an!$G$39,
IF(AND(A3001=[2]an!$G$38,F3001=[2]an!$E$39,H3001&lt;[2]an!$M$37,S3001="kahepoolne vajaduspõhine",U3001=""),[2]an!$M$40,
IF(AND(A3001=[2]an!$G$38,F3001=[2]an!$E$39,H3001&lt;[2]an!$M$37,S3001="kahepoolne vajaduspõhine",U3001&lt;&gt;""),[2]an!$G$39,
IF(AND(A3001=[2]an!$G$38,F3001=[2]an!$E$39,H3001&lt;[2]an!$M$37,S3001&lt;&gt;"kahepoolne vajaduspõhine"),[2]an!$G$39,
IF(AND(A3001=[2]an!$G$38,F3001=[2]an!$E$42),[2]an!$G$42,
IF(AND(A3001=[2]an!$H$38,F3001=[2]an!$E$40),[2]an!$H$40,IF(AND(A3001=[2]an!$H$38,F3001=[2]an!$E$41),[2]an!$H$41,IF(AND(A3001=[2]an!$H$38,F3001=[2]an!$E$39,H3001&gt;=[2]an!$M$37),[2]an!$H$39,
IF(AND(A3001=[2]an!$H$38,F3001=[2]an!$E$39,H3001&lt;[2]an!$M$37,S3001="kahepoolne vajaduspõhine",U3001=""),[2]an!$M$40,
IF(AND(A3001=[2]an!$H$38,F3001=[2]an!$E$39,H3001&lt;[2]an!$M$37,S3001="kahepoolne vajaduspõhine",U3001&lt;&gt;""),[2]an!$H$39,
IF(AND(A3001=[2]an!$H$38,F3001=[2]an!$E$39,H3001&lt;[2]an!$M$37,S3001&lt;&gt;"kahepoolne vajaduspõhine"),[2]an!$H$39,
IF(AND(A3001=[2]an!$H$38,F3001=[2]an!$E$42),[2]an!$H$42,
IF(AND(A3001=[2]an!$I$38,F3001=[2]an!$E$40),[2]an!$I$40,IF(AND(A3001=[2]an!$I$38,F3001=[2]an!$E$41),[2]an!$I$41,IF(AND(A3001=[2]an!$I$38,F3001=[2]an!$E$39,H3001&gt;=[2]an!$M$37),[2]an!$I$39,
IF(AND(A3001=[2]an!$I$38,F3001=[2]an!$E$39,H3001&lt;[2]an!$M$37,S3001="kahepoolne vajaduspõhine",U3001=""),[2]an!$M$40,
IF(AND(A3001=[2]an!$I$38,F3001=[2]an!$E$39,H3001&lt;[2]an!$M$37,S3001="kahepoolne vajaduspõhine",U3001&lt;&gt;""),[2]an!$I$39,
IF(AND(A3001=[2]an!$I$38,F3001=[2]an!$E$39,H3001&lt;[2]an!$M$37,S3001&lt;&gt;"kahepoolne vajaduspõhine"),[2]an!$I$39,
IF(AND(A3001=[2]an!$I$38,F3001=[2]an!$E$42),[2]an!$I$42,
IF(AND(A3001=[2]an!$J$38,F3001=[2]an!$E$40),[2]an!$J$40,IF(AND(A3001=[2]an!$J$38,F3001=[2]an!$E$41),[2]an!$J$41,IF(AND(A3001=[2]an!$J$38,F3001=[2]an!$E$39,H3001&gt;=[2]an!$M$37),[2]an!$J$39,
IF(AND(A3001=[2]an!$J$38,F3001=[2]an!$E$39,H3001&lt;[2]an!$M$37,S3001="kahepoolne vajaduspõhine",U3001=""),[2]an!$M$40,
IF(AND(A3001=[2]an!$J$38,F3001=[2]an!$E$39,H3001&lt;[2]an!$M$37,S3001="kahepoolne vajaduspõhine",U3001&lt;&gt;""),[2]an!$J$39,
IF(AND(A3001=[2]an!$J$38,F3001=[2]an!$E$39,H3001&lt;[2]an!$M$37,S3001&lt;&gt;"kahepoolne vajaduspõhine"),[2]an!$J$39,
IF(AND(A3001=[2]an!$J$38,F3001=[2]an!$E$42),[2]an!$J$42,""))))))))))))))))))))))))))))</f>
        <v/>
      </c>
      <c r="Y3001" s="17" t="str">
        <f>IFERROR(IF(F3001="Tugigrupp",0,
IF(AND(F3001="Peretoe teenus",H3001&gt;=[2]an!$M$37,RANK(D3001,$D3001:$D3001)+COUNTIFS($D$2:D3001,D3001,$F$2:F3001,F3001)-1&gt;1),"",
IF(AND(F3001="Peretoe teenus",H3001&gt;=[2]an!$M$37,RANK(D3001,$D3001:$D3001)+COUNTIFS($D$2:D3001,D3001,$F$2:F3001,F3001)-1=1,MONTH(H3001)=MONTH(K3001)=TRUE,YEAR(H3001)=YEAR(K3001)=TRUE),((EOMONTH(H3001,0)-H3001+1)*X3001)/DAY(EOMONTH(H3001,0)),
IF(AND(F3001="Peretoe teenus",H3001&gt;=[2]an!$M$37,RANK(D3001,$D3001:$D3001)+COUNTIFS($D$2:D3001,D3001,$F$2:F3001,F3001)-1=1),X3001,
IF(AND(F3001="Peretoe teenus",H3001&lt;[2]an!$M$37,S3001&lt;&gt;"kahepoolne vajaduspõhine",RANK(D3001,$D3001:$D3001)+COUNTIFS($D$2:D3001,D3001,$F$2:F3001,F3001)-1=1),X3001,
IF(AND(F3001="Peretoe teenus",H3001&lt;[2]an!$M$37,S3001&lt;&gt;"kahepoolne vajaduspõhine",RANK(D3001,$D3001:$D3001)+COUNTIFS($D$2:D3001,D3001,$F$2:F3001,F3001)-1&gt;1),"",
IF(AND(F3001="Peretoe teenus",H3001&lt;[2]an!$M$37,S3001="kahepoolne vajaduspõhine",U3001="",RANK(D3001,$D3001:$D3001)+COUNTIFS($D$2:D3001,D3001,$F$2:F3001,F3001)-1=1),X3001,
IF(AND(F3001="Peretoe teenus",H3001&lt;[2]an!$M$37,S3001="kahepoolne vajaduspõhine",U3001="",RANK(D3001,$D3001:$D3001)+COUNTIFS($D$2:D3001,D3001,$F$2:F3001,F3001)-1&gt;1),"",
IF(AND(F3001="Peretoe teenus",H3001&lt;[2]an!$M$37,S3001="kahepoolne vajaduspõhine",U3001&lt;[2]an!$M$37,RANK(D3001,$D3001:$D3001)+COUNTIFS($D$2:D3001,D3001,$F$2:F3001,F3001)-1=1),X3001,
IF(AND(F3001="Peretoe teenus",H3001&lt;[2]an!$M$37,S3001="kahepoolne vajaduspõhine",U3001&lt;[2]an!$M$37,RANK(D3001,$D3001:$D3001)+COUNTIFS($D$2:D3001,D3001,$F$2:F3001,F3001)-1&gt;1),"",
IF(AND(F3001="Peretoe teenus",H3001&lt;[2]an!$M$37,S3001="kahepoolne vajaduspõhine",U3001&gt;=[2]an!$M$37,U3001&lt;=[2]an!$M$38,RANK(D3001,$D3001:$D3001)+COUNTIFS($D$2:D3001,D3001,$F$2:F3001,F3001)-1=1),
((EOMONTH(U3001,0)-U3001+1)*X3001)/DAY(EOMONTH(U3001,0))+(DAY(U3001)-1)*100/DAY(EOMONTH(U3001,0)),
IF(AND(F3001="Peretoe teenus",H3001&lt;[2]an!$M$37,S3001="kahepoolne vajaduspõhine",U3001&gt;=[2]an!$M$37,U3001&lt;=[2]an!$M$38,RANK(D3001,$D3001:$D3001)+COUNTIFS($D$2:D3001,D3001,$F$2:F3001,F3001)-1&gt;1),"",
IF(AND(F3001="Peretoe teenus",H3001&lt;[2]an!$M$37,S3001="kahepoolne vajaduspõhine",U3001&gt;[2]an!$M$38,RANK(D3001,$D3001:$D3001)+COUNTIFS($D$2:D3001,D3001,$F$2:F3001,F3001)-1=1),X3001,
IF(AND(F3001="Peretoe teenus",H3001&lt;[2]an!$M$37,S3001="kahepoolne vajaduspõhine",U3001&gt;[2]an!$M$38,RANK(D3001,$D3001:$D3001)+COUNTIFS($D$2:D3001,D3001,$F$2:F3001,F3001)-1&gt;1),"",X3001*W3001)))))))))))))),"")</f>
        <v/>
      </c>
      <c r="Z3001" s="18" t="str">
        <f t="shared" si="139"/>
        <v/>
      </c>
      <c r="AA3001" s="19" t="str">
        <f>IFERROR(VLOOKUP(E3001,[2]an!$A$3:$B$81,2,FALSE),"")</f>
        <v/>
      </c>
      <c r="AB3001" s="19" t="str">
        <f>IFERROR(VLOOKUP(AA3001,[2]an!$C$2:$D$16,2,FALSE),"")</f>
        <v/>
      </c>
      <c r="AC3001" s="20"/>
      <c r="AD3001" s="21" t="str">
        <f>IF(A3001=[2]an!$F$36,VLOOKUP([2]an!$F$36,[2]an!$F$36:$H$36,3,FALSE),IF(A3001=[2]an!$F$35,VLOOKUP([2]an!$F$35,[2]an!$F$35:$H$35,3,FALSE),IF(A3001=[2]an!$F$33,VLOOKUP([2]an!$F$33,[2]an!$F$33:$H$33,3,FALSE),IF(A3001=[2]an!$F$31,VLOOKUP([2]an!$F$31,[2]an!$F$31:$H$31,3,FALSE),""))))</f>
        <v/>
      </c>
    </row>
    <row r="3002" spans="6:30" x14ac:dyDescent="0.2">
      <c r="F3002" s="10"/>
      <c r="G3002" s="8" t="str">
        <f t="shared" si="140"/>
        <v/>
      </c>
      <c r="H3002" s="13"/>
      <c r="K3002" s="13"/>
      <c r="L3002" s="10"/>
      <c r="M3002" s="10"/>
      <c r="S3002" s="8" t="str">
        <f>IFERROR(VLOOKUP(D3002,[1]peretoe_teenus!$A$2:$L$2000,5,FALSE),"")</f>
        <v/>
      </c>
      <c r="U3002" s="13"/>
      <c r="V3002" s="15" t="str" cm="1">
        <f t="array" ref="V3002">IFERROR(IF(AND(F3002="Tugigrupp",RANK(K3002,$K3002:$K3002)+COUNTIFS($K$2:K3002,K3002,$L$2:L3002,L3002,$M$2:M3002,M3002,$I$2:I3002,I3002,$G$2:G3002,G3002,$F$2:F3002,F3002)-1=1),SUMPRODUCT(($F$2:$F$4154=F3002)*($G$2:$G$4154=G3002)*($K$2:$K$4154=K3002)*($I$2:$I$4154=I3002)*($L$2:$L$4154=L3002)*($M$2:$M$4154=M3002)),""),"")</f>
        <v/>
      </c>
      <c r="W3002" s="15" t="str">
        <f t="shared" si="138"/>
        <v/>
      </c>
      <c r="X3002" s="16" t="str">
        <f>IF(AND(A3002=[2]an!$G$38,F3002=[2]an!$E$40),[2]an!$G$40,IF(AND(A3002=[2]an!$G$38,F3002=[2]an!$E$41),[2]an!$G$41,IF(AND(A3002=[2]an!$G$38,F3002=[2]an!$E$39,H3002&gt;=[2]an!$M$37),[2]an!$G$39,
IF(AND(A3002=[2]an!$G$38,F3002=[2]an!$E$39,H3002&lt;[2]an!$M$37,S3002="kahepoolne vajaduspõhine",U3002=""),[2]an!$M$40,
IF(AND(A3002=[2]an!$G$38,F3002=[2]an!$E$39,H3002&lt;[2]an!$M$37,S3002="kahepoolne vajaduspõhine",U3002&lt;&gt;""),[2]an!$G$39,
IF(AND(A3002=[2]an!$G$38,F3002=[2]an!$E$39,H3002&lt;[2]an!$M$37,S3002&lt;&gt;"kahepoolne vajaduspõhine"),[2]an!$G$39,
IF(AND(A3002=[2]an!$G$38,F3002=[2]an!$E$42),[2]an!$G$42,
IF(AND(A3002=[2]an!$H$38,F3002=[2]an!$E$40),[2]an!$H$40,IF(AND(A3002=[2]an!$H$38,F3002=[2]an!$E$41),[2]an!$H$41,IF(AND(A3002=[2]an!$H$38,F3002=[2]an!$E$39,H3002&gt;=[2]an!$M$37),[2]an!$H$39,
IF(AND(A3002=[2]an!$H$38,F3002=[2]an!$E$39,H3002&lt;[2]an!$M$37,S3002="kahepoolne vajaduspõhine",U3002=""),[2]an!$M$40,
IF(AND(A3002=[2]an!$H$38,F3002=[2]an!$E$39,H3002&lt;[2]an!$M$37,S3002="kahepoolne vajaduspõhine",U3002&lt;&gt;""),[2]an!$H$39,
IF(AND(A3002=[2]an!$H$38,F3002=[2]an!$E$39,H3002&lt;[2]an!$M$37,S3002&lt;&gt;"kahepoolne vajaduspõhine"),[2]an!$H$39,
IF(AND(A3002=[2]an!$H$38,F3002=[2]an!$E$42),[2]an!$H$42,
IF(AND(A3002=[2]an!$I$38,F3002=[2]an!$E$40),[2]an!$I$40,IF(AND(A3002=[2]an!$I$38,F3002=[2]an!$E$41),[2]an!$I$41,IF(AND(A3002=[2]an!$I$38,F3002=[2]an!$E$39,H3002&gt;=[2]an!$M$37),[2]an!$I$39,
IF(AND(A3002=[2]an!$I$38,F3002=[2]an!$E$39,H3002&lt;[2]an!$M$37,S3002="kahepoolne vajaduspõhine",U3002=""),[2]an!$M$40,
IF(AND(A3002=[2]an!$I$38,F3002=[2]an!$E$39,H3002&lt;[2]an!$M$37,S3002="kahepoolne vajaduspõhine",U3002&lt;&gt;""),[2]an!$I$39,
IF(AND(A3002=[2]an!$I$38,F3002=[2]an!$E$39,H3002&lt;[2]an!$M$37,S3002&lt;&gt;"kahepoolne vajaduspõhine"),[2]an!$I$39,
IF(AND(A3002=[2]an!$I$38,F3002=[2]an!$E$42),[2]an!$I$42,
IF(AND(A3002=[2]an!$J$38,F3002=[2]an!$E$40),[2]an!$J$40,IF(AND(A3002=[2]an!$J$38,F3002=[2]an!$E$41),[2]an!$J$41,IF(AND(A3002=[2]an!$J$38,F3002=[2]an!$E$39,H3002&gt;=[2]an!$M$37),[2]an!$J$39,
IF(AND(A3002=[2]an!$J$38,F3002=[2]an!$E$39,H3002&lt;[2]an!$M$37,S3002="kahepoolne vajaduspõhine",U3002=""),[2]an!$M$40,
IF(AND(A3002=[2]an!$J$38,F3002=[2]an!$E$39,H3002&lt;[2]an!$M$37,S3002="kahepoolne vajaduspõhine",U3002&lt;&gt;""),[2]an!$J$39,
IF(AND(A3002=[2]an!$J$38,F3002=[2]an!$E$39,H3002&lt;[2]an!$M$37,S3002&lt;&gt;"kahepoolne vajaduspõhine"),[2]an!$J$39,
IF(AND(A3002=[2]an!$J$38,F3002=[2]an!$E$42),[2]an!$J$42,""))))))))))))))))))))))))))))</f>
        <v/>
      </c>
      <c r="Y3002" s="17" t="str">
        <f>IFERROR(IF(F3002="Tugigrupp",0,
IF(AND(F3002="Peretoe teenus",H3002&gt;=[2]an!$M$37,RANK(D3002,$D3002:$D3002)+COUNTIFS($D$2:D3002,D3002,$F$2:F3002,F3002)-1&gt;1),"",
IF(AND(F3002="Peretoe teenus",H3002&gt;=[2]an!$M$37,RANK(D3002,$D3002:$D3002)+COUNTIFS($D$2:D3002,D3002,$F$2:F3002,F3002)-1=1,MONTH(H3002)=MONTH(K3002)=TRUE,YEAR(H3002)=YEAR(K3002)=TRUE),((EOMONTH(H3002,0)-H3002+1)*X3002)/DAY(EOMONTH(H3002,0)),
IF(AND(F3002="Peretoe teenus",H3002&gt;=[2]an!$M$37,RANK(D3002,$D3002:$D3002)+COUNTIFS($D$2:D3002,D3002,$F$2:F3002,F3002)-1=1),X3002,
IF(AND(F3002="Peretoe teenus",H3002&lt;[2]an!$M$37,S3002&lt;&gt;"kahepoolne vajaduspõhine",RANK(D3002,$D3002:$D3002)+COUNTIFS($D$2:D3002,D3002,$F$2:F3002,F3002)-1=1),X3002,
IF(AND(F3002="Peretoe teenus",H3002&lt;[2]an!$M$37,S3002&lt;&gt;"kahepoolne vajaduspõhine",RANK(D3002,$D3002:$D3002)+COUNTIFS($D$2:D3002,D3002,$F$2:F3002,F3002)-1&gt;1),"",
IF(AND(F3002="Peretoe teenus",H3002&lt;[2]an!$M$37,S3002="kahepoolne vajaduspõhine",U3002="",RANK(D3002,$D3002:$D3002)+COUNTIFS($D$2:D3002,D3002,$F$2:F3002,F3002)-1=1),X3002,
IF(AND(F3002="Peretoe teenus",H3002&lt;[2]an!$M$37,S3002="kahepoolne vajaduspõhine",U3002="",RANK(D3002,$D3002:$D3002)+COUNTIFS($D$2:D3002,D3002,$F$2:F3002,F3002)-1&gt;1),"",
IF(AND(F3002="Peretoe teenus",H3002&lt;[2]an!$M$37,S3002="kahepoolne vajaduspõhine",U3002&lt;[2]an!$M$37,RANK(D3002,$D3002:$D3002)+COUNTIFS($D$2:D3002,D3002,$F$2:F3002,F3002)-1=1),X3002,
IF(AND(F3002="Peretoe teenus",H3002&lt;[2]an!$M$37,S3002="kahepoolne vajaduspõhine",U3002&lt;[2]an!$M$37,RANK(D3002,$D3002:$D3002)+COUNTIFS($D$2:D3002,D3002,$F$2:F3002,F3002)-1&gt;1),"",
IF(AND(F3002="Peretoe teenus",H3002&lt;[2]an!$M$37,S3002="kahepoolne vajaduspõhine",U3002&gt;=[2]an!$M$37,U3002&lt;=[2]an!$M$38,RANK(D3002,$D3002:$D3002)+COUNTIFS($D$2:D3002,D3002,$F$2:F3002,F3002)-1=1),
((EOMONTH(U3002,0)-U3002+1)*X3002)/DAY(EOMONTH(U3002,0))+(DAY(U3002)-1)*100/DAY(EOMONTH(U3002,0)),
IF(AND(F3002="Peretoe teenus",H3002&lt;[2]an!$M$37,S3002="kahepoolne vajaduspõhine",U3002&gt;=[2]an!$M$37,U3002&lt;=[2]an!$M$38,RANK(D3002,$D3002:$D3002)+COUNTIFS($D$2:D3002,D3002,$F$2:F3002,F3002)-1&gt;1),"",
IF(AND(F3002="Peretoe teenus",H3002&lt;[2]an!$M$37,S3002="kahepoolne vajaduspõhine",U3002&gt;[2]an!$M$38,RANK(D3002,$D3002:$D3002)+COUNTIFS($D$2:D3002,D3002,$F$2:F3002,F3002)-1=1),X3002,
IF(AND(F3002="Peretoe teenus",H3002&lt;[2]an!$M$37,S3002="kahepoolne vajaduspõhine",U3002&gt;[2]an!$M$38,RANK(D3002,$D3002:$D3002)+COUNTIFS($D$2:D3002,D3002,$F$2:F3002,F3002)-1&gt;1),"",X3002*W3002)))))))))))))),"")</f>
        <v/>
      </c>
      <c r="Z3002" s="18" t="str">
        <f t="shared" si="139"/>
        <v/>
      </c>
      <c r="AA3002" s="19" t="str">
        <f>IFERROR(VLOOKUP(E3002,[2]an!$A$3:$B$81,2,FALSE),"")</f>
        <v/>
      </c>
      <c r="AB3002" s="19" t="str">
        <f>IFERROR(VLOOKUP(AA3002,[2]an!$C$2:$D$16,2,FALSE),"")</f>
        <v/>
      </c>
      <c r="AC3002" s="20"/>
      <c r="AD3002" s="21" t="str">
        <f>IF(A3002=[2]an!$F$36,VLOOKUP([2]an!$F$36,[2]an!$F$36:$H$36,3,FALSE),IF(A3002=[2]an!$F$35,VLOOKUP([2]an!$F$35,[2]an!$F$35:$H$35,3,FALSE),IF(A3002=[2]an!$F$33,VLOOKUP([2]an!$F$33,[2]an!$F$33:$H$33,3,FALSE),IF(A3002=[2]an!$F$31,VLOOKUP([2]an!$F$31,[2]an!$F$31:$H$31,3,FALSE),""))))</f>
        <v/>
      </c>
    </row>
    <row r="3003" spans="6:30" x14ac:dyDescent="0.2">
      <c r="F3003" s="10"/>
      <c r="G3003" s="8" t="str">
        <f t="shared" si="140"/>
        <v/>
      </c>
      <c r="H3003" s="13"/>
      <c r="K3003" s="13"/>
      <c r="L3003" s="10"/>
      <c r="M3003" s="10"/>
      <c r="S3003" s="8" t="str">
        <f>IFERROR(VLOOKUP(D3003,[1]peretoe_teenus!$A$2:$L$2000,5,FALSE),"")</f>
        <v/>
      </c>
      <c r="U3003" s="13"/>
      <c r="V3003" s="15" t="str" cm="1">
        <f t="array" ref="V3003">IFERROR(IF(AND(F3003="Tugigrupp",RANK(K3003,$K3003:$K3003)+COUNTIFS($K$2:K3003,K3003,$L$2:L3003,L3003,$M$2:M3003,M3003,$I$2:I3003,I3003,$G$2:G3003,G3003,$F$2:F3003,F3003)-1=1),SUMPRODUCT(($F$2:$F$4154=F3003)*($G$2:$G$4154=G3003)*($K$2:$K$4154=K3003)*($I$2:$I$4154=I3003)*($L$2:$L$4154=L3003)*($M$2:$M$4154=M3003)),""),"")</f>
        <v/>
      </c>
      <c r="W3003" s="15" t="str">
        <f t="shared" si="138"/>
        <v/>
      </c>
      <c r="X3003" s="16" t="str">
        <f>IF(AND(A3003=[2]an!$G$38,F3003=[2]an!$E$40),[2]an!$G$40,IF(AND(A3003=[2]an!$G$38,F3003=[2]an!$E$41),[2]an!$G$41,IF(AND(A3003=[2]an!$G$38,F3003=[2]an!$E$39,H3003&gt;=[2]an!$M$37),[2]an!$G$39,
IF(AND(A3003=[2]an!$G$38,F3003=[2]an!$E$39,H3003&lt;[2]an!$M$37,S3003="kahepoolne vajaduspõhine",U3003=""),[2]an!$M$40,
IF(AND(A3003=[2]an!$G$38,F3003=[2]an!$E$39,H3003&lt;[2]an!$M$37,S3003="kahepoolne vajaduspõhine",U3003&lt;&gt;""),[2]an!$G$39,
IF(AND(A3003=[2]an!$G$38,F3003=[2]an!$E$39,H3003&lt;[2]an!$M$37,S3003&lt;&gt;"kahepoolne vajaduspõhine"),[2]an!$G$39,
IF(AND(A3003=[2]an!$G$38,F3003=[2]an!$E$42),[2]an!$G$42,
IF(AND(A3003=[2]an!$H$38,F3003=[2]an!$E$40),[2]an!$H$40,IF(AND(A3003=[2]an!$H$38,F3003=[2]an!$E$41),[2]an!$H$41,IF(AND(A3003=[2]an!$H$38,F3003=[2]an!$E$39,H3003&gt;=[2]an!$M$37),[2]an!$H$39,
IF(AND(A3003=[2]an!$H$38,F3003=[2]an!$E$39,H3003&lt;[2]an!$M$37,S3003="kahepoolne vajaduspõhine",U3003=""),[2]an!$M$40,
IF(AND(A3003=[2]an!$H$38,F3003=[2]an!$E$39,H3003&lt;[2]an!$M$37,S3003="kahepoolne vajaduspõhine",U3003&lt;&gt;""),[2]an!$H$39,
IF(AND(A3003=[2]an!$H$38,F3003=[2]an!$E$39,H3003&lt;[2]an!$M$37,S3003&lt;&gt;"kahepoolne vajaduspõhine"),[2]an!$H$39,
IF(AND(A3003=[2]an!$H$38,F3003=[2]an!$E$42),[2]an!$H$42,
IF(AND(A3003=[2]an!$I$38,F3003=[2]an!$E$40),[2]an!$I$40,IF(AND(A3003=[2]an!$I$38,F3003=[2]an!$E$41),[2]an!$I$41,IF(AND(A3003=[2]an!$I$38,F3003=[2]an!$E$39,H3003&gt;=[2]an!$M$37),[2]an!$I$39,
IF(AND(A3003=[2]an!$I$38,F3003=[2]an!$E$39,H3003&lt;[2]an!$M$37,S3003="kahepoolne vajaduspõhine",U3003=""),[2]an!$M$40,
IF(AND(A3003=[2]an!$I$38,F3003=[2]an!$E$39,H3003&lt;[2]an!$M$37,S3003="kahepoolne vajaduspõhine",U3003&lt;&gt;""),[2]an!$I$39,
IF(AND(A3003=[2]an!$I$38,F3003=[2]an!$E$39,H3003&lt;[2]an!$M$37,S3003&lt;&gt;"kahepoolne vajaduspõhine"),[2]an!$I$39,
IF(AND(A3003=[2]an!$I$38,F3003=[2]an!$E$42),[2]an!$I$42,
IF(AND(A3003=[2]an!$J$38,F3003=[2]an!$E$40),[2]an!$J$40,IF(AND(A3003=[2]an!$J$38,F3003=[2]an!$E$41),[2]an!$J$41,IF(AND(A3003=[2]an!$J$38,F3003=[2]an!$E$39,H3003&gt;=[2]an!$M$37),[2]an!$J$39,
IF(AND(A3003=[2]an!$J$38,F3003=[2]an!$E$39,H3003&lt;[2]an!$M$37,S3003="kahepoolne vajaduspõhine",U3003=""),[2]an!$M$40,
IF(AND(A3003=[2]an!$J$38,F3003=[2]an!$E$39,H3003&lt;[2]an!$M$37,S3003="kahepoolne vajaduspõhine",U3003&lt;&gt;""),[2]an!$J$39,
IF(AND(A3003=[2]an!$J$38,F3003=[2]an!$E$39,H3003&lt;[2]an!$M$37,S3003&lt;&gt;"kahepoolne vajaduspõhine"),[2]an!$J$39,
IF(AND(A3003=[2]an!$J$38,F3003=[2]an!$E$42),[2]an!$J$42,""))))))))))))))))))))))))))))</f>
        <v/>
      </c>
      <c r="Y3003" s="17" t="str">
        <f>IFERROR(IF(F3003="Tugigrupp",0,
IF(AND(F3003="Peretoe teenus",H3003&gt;=[2]an!$M$37,RANK(D3003,$D3003:$D3003)+COUNTIFS($D$2:D3003,D3003,$F$2:F3003,F3003)-1&gt;1),"",
IF(AND(F3003="Peretoe teenus",H3003&gt;=[2]an!$M$37,RANK(D3003,$D3003:$D3003)+COUNTIFS($D$2:D3003,D3003,$F$2:F3003,F3003)-1=1,MONTH(H3003)=MONTH(K3003)=TRUE,YEAR(H3003)=YEAR(K3003)=TRUE),((EOMONTH(H3003,0)-H3003+1)*X3003)/DAY(EOMONTH(H3003,0)),
IF(AND(F3003="Peretoe teenus",H3003&gt;=[2]an!$M$37,RANK(D3003,$D3003:$D3003)+COUNTIFS($D$2:D3003,D3003,$F$2:F3003,F3003)-1=1),X3003,
IF(AND(F3003="Peretoe teenus",H3003&lt;[2]an!$M$37,S3003&lt;&gt;"kahepoolne vajaduspõhine",RANK(D3003,$D3003:$D3003)+COUNTIFS($D$2:D3003,D3003,$F$2:F3003,F3003)-1=1),X3003,
IF(AND(F3003="Peretoe teenus",H3003&lt;[2]an!$M$37,S3003&lt;&gt;"kahepoolne vajaduspõhine",RANK(D3003,$D3003:$D3003)+COUNTIFS($D$2:D3003,D3003,$F$2:F3003,F3003)-1&gt;1),"",
IF(AND(F3003="Peretoe teenus",H3003&lt;[2]an!$M$37,S3003="kahepoolne vajaduspõhine",U3003="",RANK(D3003,$D3003:$D3003)+COUNTIFS($D$2:D3003,D3003,$F$2:F3003,F3003)-1=1),X3003,
IF(AND(F3003="Peretoe teenus",H3003&lt;[2]an!$M$37,S3003="kahepoolne vajaduspõhine",U3003="",RANK(D3003,$D3003:$D3003)+COUNTIFS($D$2:D3003,D3003,$F$2:F3003,F3003)-1&gt;1),"",
IF(AND(F3003="Peretoe teenus",H3003&lt;[2]an!$M$37,S3003="kahepoolne vajaduspõhine",U3003&lt;[2]an!$M$37,RANK(D3003,$D3003:$D3003)+COUNTIFS($D$2:D3003,D3003,$F$2:F3003,F3003)-1=1),X3003,
IF(AND(F3003="Peretoe teenus",H3003&lt;[2]an!$M$37,S3003="kahepoolne vajaduspõhine",U3003&lt;[2]an!$M$37,RANK(D3003,$D3003:$D3003)+COUNTIFS($D$2:D3003,D3003,$F$2:F3003,F3003)-1&gt;1),"",
IF(AND(F3003="Peretoe teenus",H3003&lt;[2]an!$M$37,S3003="kahepoolne vajaduspõhine",U3003&gt;=[2]an!$M$37,U3003&lt;=[2]an!$M$38,RANK(D3003,$D3003:$D3003)+COUNTIFS($D$2:D3003,D3003,$F$2:F3003,F3003)-1=1),
((EOMONTH(U3003,0)-U3003+1)*X3003)/DAY(EOMONTH(U3003,0))+(DAY(U3003)-1)*100/DAY(EOMONTH(U3003,0)),
IF(AND(F3003="Peretoe teenus",H3003&lt;[2]an!$M$37,S3003="kahepoolne vajaduspõhine",U3003&gt;=[2]an!$M$37,U3003&lt;=[2]an!$M$38,RANK(D3003,$D3003:$D3003)+COUNTIFS($D$2:D3003,D3003,$F$2:F3003,F3003)-1&gt;1),"",
IF(AND(F3003="Peretoe teenus",H3003&lt;[2]an!$M$37,S3003="kahepoolne vajaduspõhine",U3003&gt;[2]an!$M$38,RANK(D3003,$D3003:$D3003)+COUNTIFS($D$2:D3003,D3003,$F$2:F3003,F3003)-1=1),X3003,
IF(AND(F3003="Peretoe teenus",H3003&lt;[2]an!$M$37,S3003="kahepoolne vajaduspõhine",U3003&gt;[2]an!$M$38,RANK(D3003,$D3003:$D3003)+COUNTIFS($D$2:D3003,D3003,$F$2:F3003,F3003)-1&gt;1),"",X3003*W3003)))))))))))))),"")</f>
        <v/>
      </c>
      <c r="Z3003" s="18" t="str">
        <f t="shared" si="139"/>
        <v/>
      </c>
      <c r="AA3003" s="19" t="str">
        <f>IFERROR(VLOOKUP(E3003,[2]an!$A$3:$B$81,2,FALSE),"")</f>
        <v/>
      </c>
      <c r="AB3003" s="19" t="str">
        <f>IFERROR(VLOOKUP(AA3003,[2]an!$C$2:$D$16,2,FALSE),"")</f>
        <v/>
      </c>
      <c r="AC3003" s="20"/>
      <c r="AD3003" s="21" t="str">
        <f>IF(A3003=[2]an!$F$36,VLOOKUP([2]an!$F$36,[2]an!$F$36:$H$36,3,FALSE),IF(A3003=[2]an!$F$35,VLOOKUP([2]an!$F$35,[2]an!$F$35:$H$35,3,FALSE),IF(A3003=[2]an!$F$33,VLOOKUP([2]an!$F$33,[2]an!$F$33:$H$33,3,FALSE),IF(A3003=[2]an!$F$31,VLOOKUP([2]an!$F$31,[2]an!$F$31:$H$31,3,FALSE),""))))</f>
        <v/>
      </c>
    </row>
    <row r="3004" spans="6:30" x14ac:dyDescent="0.2">
      <c r="F3004" s="10"/>
      <c r="G3004" s="8" t="str">
        <f t="shared" si="140"/>
        <v/>
      </c>
      <c r="H3004" s="13"/>
      <c r="K3004" s="13"/>
      <c r="L3004" s="10"/>
      <c r="M3004" s="10"/>
      <c r="S3004" s="8" t="str">
        <f>IFERROR(VLOOKUP(D3004,[1]peretoe_teenus!$A$2:$L$2000,5,FALSE),"")</f>
        <v/>
      </c>
      <c r="U3004" s="13"/>
      <c r="V3004" s="15" t="str" cm="1">
        <f t="array" ref="V3004">IFERROR(IF(AND(F3004="Tugigrupp",RANK(K3004,$K3004:$K3004)+COUNTIFS($K$2:K3004,K3004,$L$2:L3004,L3004,$M$2:M3004,M3004,$I$2:I3004,I3004,$G$2:G3004,G3004,$F$2:F3004,F3004)-1=1),SUMPRODUCT(($F$2:$F$4154=F3004)*($G$2:$G$4154=G3004)*($K$2:$K$4154=K3004)*($I$2:$I$4154=I3004)*($L$2:$L$4154=L3004)*($M$2:$M$4154=M3004)),""),"")</f>
        <v/>
      </c>
      <c r="W3004" s="15" t="str">
        <f t="shared" si="138"/>
        <v/>
      </c>
      <c r="X3004" s="16" t="str">
        <f>IF(AND(A3004=[2]an!$G$38,F3004=[2]an!$E$40),[2]an!$G$40,IF(AND(A3004=[2]an!$G$38,F3004=[2]an!$E$41),[2]an!$G$41,IF(AND(A3004=[2]an!$G$38,F3004=[2]an!$E$39,H3004&gt;=[2]an!$M$37),[2]an!$G$39,
IF(AND(A3004=[2]an!$G$38,F3004=[2]an!$E$39,H3004&lt;[2]an!$M$37,S3004="kahepoolne vajaduspõhine",U3004=""),[2]an!$M$40,
IF(AND(A3004=[2]an!$G$38,F3004=[2]an!$E$39,H3004&lt;[2]an!$M$37,S3004="kahepoolne vajaduspõhine",U3004&lt;&gt;""),[2]an!$G$39,
IF(AND(A3004=[2]an!$G$38,F3004=[2]an!$E$39,H3004&lt;[2]an!$M$37,S3004&lt;&gt;"kahepoolne vajaduspõhine"),[2]an!$G$39,
IF(AND(A3004=[2]an!$G$38,F3004=[2]an!$E$42),[2]an!$G$42,
IF(AND(A3004=[2]an!$H$38,F3004=[2]an!$E$40),[2]an!$H$40,IF(AND(A3004=[2]an!$H$38,F3004=[2]an!$E$41),[2]an!$H$41,IF(AND(A3004=[2]an!$H$38,F3004=[2]an!$E$39,H3004&gt;=[2]an!$M$37),[2]an!$H$39,
IF(AND(A3004=[2]an!$H$38,F3004=[2]an!$E$39,H3004&lt;[2]an!$M$37,S3004="kahepoolne vajaduspõhine",U3004=""),[2]an!$M$40,
IF(AND(A3004=[2]an!$H$38,F3004=[2]an!$E$39,H3004&lt;[2]an!$M$37,S3004="kahepoolne vajaduspõhine",U3004&lt;&gt;""),[2]an!$H$39,
IF(AND(A3004=[2]an!$H$38,F3004=[2]an!$E$39,H3004&lt;[2]an!$M$37,S3004&lt;&gt;"kahepoolne vajaduspõhine"),[2]an!$H$39,
IF(AND(A3004=[2]an!$H$38,F3004=[2]an!$E$42),[2]an!$H$42,
IF(AND(A3004=[2]an!$I$38,F3004=[2]an!$E$40),[2]an!$I$40,IF(AND(A3004=[2]an!$I$38,F3004=[2]an!$E$41),[2]an!$I$41,IF(AND(A3004=[2]an!$I$38,F3004=[2]an!$E$39,H3004&gt;=[2]an!$M$37),[2]an!$I$39,
IF(AND(A3004=[2]an!$I$38,F3004=[2]an!$E$39,H3004&lt;[2]an!$M$37,S3004="kahepoolne vajaduspõhine",U3004=""),[2]an!$M$40,
IF(AND(A3004=[2]an!$I$38,F3004=[2]an!$E$39,H3004&lt;[2]an!$M$37,S3004="kahepoolne vajaduspõhine",U3004&lt;&gt;""),[2]an!$I$39,
IF(AND(A3004=[2]an!$I$38,F3004=[2]an!$E$39,H3004&lt;[2]an!$M$37,S3004&lt;&gt;"kahepoolne vajaduspõhine"),[2]an!$I$39,
IF(AND(A3004=[2]an!$I$38,F3004=[2]an!$E$42),[2]an!$I$42,
IF(AND(A3004=[2]an!$J$38,F3004=[2]an!$E$40),[2]an!$J$40,IF(AND(A3004=[2]an!$J$38,F3004=[2]an!$E$41),[2]an!$J$41,IF(AND(A3004=[2]an!$J$38,F3004=[2]an!$E$39,H3004&gt;=[2]an!$M$37),[2]an!$J$39,
IF(AND(A3004=[2]an!$J$38,F3004=[2]an!$E$39,H3004&lt;[2]an!$M$37,S3004="kahepoolne vajaduspõhine",U3004=""),[2]an!$M$40,
IF(AND(A3004=[2]an!$J$38,F3004=[2]an!$E$39,H3004&lt;[2]an!$M$37,S3004="kahepoolne vajaduspõhine",U3004&lt;&gt;""),[2]an!$J$39,
IF(AND(A3004=[2]an!$J$38,F3004=[2]an!$E$39,H3004&lt;[2]an!$M$37,S3004&lt;&gt;"kahepoolne vajaduspõhine"),[2]an!$J$39,
IF(AND(A3004=[2]an!$J$38,F3004=[2]an!$E$42),[2]an!$J$42,""))))))))))))))))))))))))))))</f>
        <v/>
      </c>
      <c r="Y3004" s="17" t="str">
        <f>IFERROR(IF(F3004="Tugigrupp",0,
IF(AND(F3004="Peretoe teenus",H3004&gt;=[2]an!$M$37,RANK(D3004,$D3004:$D3004)+COUNTIFS($D$2:D3004,D3004,$F$2:F3004,F3004)-1&gt;1),"",
IF(AND(F3004="Peretoe teenus",H3004&gt;=[2]an!$M$37,RANK(D3004,$D3004:$D3004)+COUNTIFS($D$2:D3004,D3004,$F$2:F3004,F3004)-1=1,MONTH(H3004)=MONTH(K3004)=TRUE,YEAR(H3004)=YEAR(K3004)=TRUE),((EOMONTH(H3004,0)-H3004+1)*X3004)/DAY(EOMONTH(H3004,0)),
IF(AND(F3004="Peretoe teenus",H3004&gt;=[2]an!$M$37,RANK(D3004,$D3004:$D3004)+COUNTIFS($D$2:D3004,D3004,$F$2:F3004,F3004)-1=1),X3004,
IF(AND(F3004="Peretoe teenus",H3004&lt;[2]an!$M$37,S3004&lt;&gt;"kahepoolne vajaduspõhine",RANK(D3004,$D3004:$D3004)+COUNTIFS($D$2:D3004,D3004,$F$2:F3004,F3004)-1=1),X3004,
IF(AND(F3004="Peretoe teenus",H3004&lt;[2]an!$M$37,S3004&lt;&gt;"kahepoolne vajaduspõhine",RANK(D3004,$D3004:$D3004)+COUNTIFS($D$2:D3004,D3004,$F$2:F3004,F3004)-1&gt;1),"",
IF(AND(F3004="Peretoe teenus",H3004&lt;[2]an!$M$37,S3004="kahepoolne vajaduspõhine",U3004="",RANK(D3004,$D3004:$D3004)+COUNTIFS($D$2:D3004,D3004,$F$2:F3004,F3004)-1=1),X3004,
IF(AND(F3004="Peretoe teenus",H3004&lt;[2]an!$M$37,S3004="kahepoolne vajaduspõhine",U3004="",RANK(D3004,$D3004:$D3004)+COUNTIFS($D$2:D3004,D3004,$F$2:F3004,F3004)-1&gt;1),"",
IF(AND(F3004="Peretoe teenus",H3004&lt;[2]an!$M$37,S3004="kahepoolne vajaduspõhine",U3004&lt;[2]an!$M$37,RANK(D3004,$D3004:$D3004)+COUNTIFS($D$2:D3004,D3004,$F$2:F3004,F3004)-1=1),X3004,
IF(AND(F3004="Peretoe teenus",H3004&lt;[2]an!$M$37,S3004="kahepoolne vajaduspõhine",U3004&lt;[2]an!$M$37,RANK(D3004,$D3004:$D3004)+COUNTIFS($D$2:D3004,D3004,$F$2:F3004,F3004)-1&gt;1),"",
IF(AND(F3004="Peretoe teenus",H3004&lt;[2]an!$M$37,S3004="kahepoolne vajaduspõhine",U3004&gt;=[2]an!$M$37,U3004&lt;=[2]an!$M$38,RANK(D3004,$D3004:$D3004)+COUNTIFS($D$2:D3004,D3004,$F$2:F3004,F3004)-1=1),
((EOMONTH(U3004,0)-U3004+1)*X3004)/DAY(EOMONTH(U3004,0))+(DAY(U3004)-1)*100/DAY(EOMONTH(U3004,0)),
IF(AND(F3004="Peretoe teenus",H3004&lt;[2]an!$M$37,S3004="kahepoolne vajaduspõhine",U3004&gt;=[2]an!$M$37,U3004&lt;=[2]an!$M$38,RANK(D3004,$D3004:$D3004)+COUNTIFS($D$2:D3004,D3004,$F$2:F3004,F3004)-1&gt;1),"",
IF(AND(F3004="Peretoe teenus",H3004&lt;[2]an!$M$37,S3004="kahepoolne vajaduspõhine",U3004&gt;[2]an!$M$38,RANK(D3004,$D3004:$D3004)+COUNTIFS($D$2:D3004,D3004,$F$2:F3004,F3004)-1=1),X3004,
IF(AND(F3004="Peretoe teenus",H3004&lt;[2]an!$M$37,S3004="kahepoolne vajaduspõhine",U3004&gt;[2]an!$M$38,RANK(D3004,$D3004:$D3004)+COUNTIFS($D$2:D3004,D3004,$F$2:F3004,F3004)-1&gt;1),"",X3004*W3004)))))))))))))),"")</f>
        <v/>
      </c>
      <c r="Z3004" s="18" t="str">
        <f t="shared" si="139"/>
        <v/>
      </c>
      <c r="AA3004" s="19" t="str">
        <f>IFERROR(VLOOKUP(E3004,[2]an!$A$3:$B$81,2,FALSE),"")</f>
        <v/>
      </c>
      <c r="AB3004" s="19" t="str">
        <f>IFERROR(VLOOKUP(AA3004,[2]an!$C$2:$D$16,2,FALSE),"")</f>
        <v/>
      </c>
      <c r="AC3004" s="20"/>
      <c r="AD3004" s="21" t="str">
        <f>IF(A3004=[2]an!$F$36,VLOOKUP([2]an!$F$36,[2]an!$F$36:$H$36,3,FALSE),IF(A3004=[2]an!$F$35,VLOOKUP([2]an!$F$35,[2]an!$F$35:$H$35,3,FALSE),IF(A3004=[2]an!$F$33,VLOOKUP([2]an!$F$33,[2]an!$F$33:$H$33,3,FALSE),IF(A3004=[2]an!$F$31,VLOOKUP([2]an!$F$31,[2]an!$F$31:$H$31,3,FALSE),""))))</f>
        <v/>
      </c>
    </row>
    <row r="3005" spans="6:30" x14ac:dyDescent="0.2">
      <c r="F3005" s="10"/>
      <c r="G3005" s="8" t="str">
        <f t="shared" si="140"/>
        <v/>
      </c>
      <c r="H3005" s="13"/>
      <c r="K3005" s="13"/>
      <c r="L3005" s="10"/>
      <c r="M3005" s="10"/>
      <c r="S3005" s="8" t="str">
        <f>IFERROR(VLOOKUP(D3005,[1]peretoe_teenus!$A$2:$L$2000,5,FALSE),"")</f>
        <v/>
      </c>
      <c r="U3005" s="13"/>
      <c r="V3005" s="15" t="str" cm="1">
        <f t="array" ref="V3005">IFERROR(IF(AND(F3005="Tugigrupp",RANK(K3005,$K3005:$K3005)+COUNTIFS($K$2:K3005,K3005,$L$2:L3005,L3005,$M$2:M3005,M3005,$I$2:I3005,I3005,$G$2:G3005,G3005,$F$2:F3005,F3005)-1=1),SUMPRODUCT(($F$2:$F$4154=F3005)*($G$2:$G$4154=G3005)*($K$2:$K$4154=K3005)*($I$2:$I$4154=I3005)*($L$2:$L$4154=L3005)*($M$2:$M$4154=M3005)),""),"")</f>
        <v/>
      </c>
      <c r="W3005" s="15" t="str">
        <f t="shared" si="138"/>
        <v/>
      </c>
      <c r="X3005" s="16" t="str">
        <f>IF(AND(A3005=[2]an!$G$38,F3005=[2]an!$E$40),[2]an!$G$40,IF(AND(A3005=[2]an!$G$38,F3005=[2]an!$E$41),[2]an!$G$41,IF(AND(A3005=[2]an!$G$38,F3005=[2]an!$E$39,H3005&gt;=[2]an!$M$37),[2]an!$G$39,
IF(AND(A3005=[2]an!$G$38,F3005=[2]an!$E$39,H3005&lt;[2]an!$M$37,S3005="kahepoolne vajaduspõhine",U3005=""),[2]an!$M$40,
IF(AND(A3005=[2]an!$G$38,F3005=[2]an!$E$39,H3005&lt;[2]an!$M$37,S3005="kahepoolne vajaduspõhine",U3005&lt;&gt;""),[2]an!$G$39,
IF(AND(A3005=[2]an!$G$38,F3005=[2]an!$E$39,H3005&lt;[2]an!$M$37,S3005&lt;&gt;"kahepoolne vajaduspõhine"),[2]an!$G$39,
IF(AND(A3005=[2]an!$G$38,F3005=[2]an!$E$42),[2]an!$G$42,
IF(AND(A3005=[2]an!$H$38,F3005=[2]an!$E$40),[2]an!$H$40,IF(AND(A3005=[2]an!$H$38,F3005=[2]an!$E$41),[2]an!$H$41,IF(AND(A3005=[2]an!$H$38,F3005=[2]an!$E$39,H3005&gt;=[2]an!$M$37),[2]an!$H$39,
IF(AND(A3005=[2]an!$H$38,F3005=[2]an!$E$39,H3005&lt;[2]an!$M$37,S3005="kahepoolne vajaduspõhine",U3005=""),[2]an!$M$40,
IF(AND(A3005=[2]an!$H$38,F3005=[2]an!$E$39,H3005&lt;[2]an!$M$37,S3005="kahepoolne vajaduspõhine",U3005&lt;&gt;""),[2]an!$H$39,
IF(AND(A3005=[2]an!$H$38,F3005=[2]an!$E$39,H3005&lt;[2]an!$M$37,S3005&lt;&gt;"kahepoolne vajaduspõhine"),[2]an!$H$39,
IF(AND(A3005=[2]an!$H$38,F3005=[2]an!$E$42),[2]an!$H$42,
IF(AND(A3005=[2]an!$I$38,F3005=[2]an!$E$40),[2]an!$I$40,IF(AND(A3005=[2]an!$I$38,F3005=[2]an!$E$41),[2]an!$I$41,IF(AND(A3005=[2]an!$I$38,F3005=[2]an!$E$39,H3005&gt;=[2]an!$M$37),[2]an!$I$39,
IF(AND(A3005=[2]an!$I$38,F3005=[2]an!$E$39,H3005&lt;[2]an!$M$37,S3005="kahepoolne vajaduspõhine",U3005=""),[2]an!$M$40,
IF(AND(A3005=[2]an!$I$38,F3005=[2]an!$E$39,H3005&lt;[2]an!$M$37,S3005="kahepoolne vajaduspõhine",U3005&lt;&gt;""),[2]an!$I$39,
IF(AND(A3005=[2]an!$I$38,F3005=[2]an!$E$39,H3005&lt;[2]an!$M$37,S3005&lt;&gt;"kahepoolne vajaduspõhine"),[2]an!$I$39,
IF(AND(A3005=[2]an!$I$38,F3005=[2]an!$E$42),[2]an!$I$42,
IF(AND(A3005=[2]an!$J$38,F3005=[2]an!$E$40),[2]an!$J$40,IF(AND(A3005=[2]an!$J$38,F3005=[2]an!$E$41),[2]an!$J$41,IF(AND(A3005=[2]an!$J$38,F3005=[2]an!$E$39,H3005&gt;=[2]an!$M$37),[2]an!$J$39,
IF(AND(A3005=[2]an!$J$38,F3005=[2]an!$E$39,H3005&lt;[2]an!$M$37,S3005="kahepoolne vajaduspõhine",U3005=""),[2]an!$M$40,
IF(AND(A3005=[2]an!$J$38,F3005=[2]an!$E$39,H3005&lt;[2]an!$M$37,S3005="kahepoolne vajaduspõhine",U3005&lt;&gt;""),[2]an!$J$39,
IF(AND(A3005=[2]an!$J$38,F3005=[2]an!$E$39,H3005&lt;[2]an!$M$37,S3005&lt;&gt;"kahepoolne vajaduspõhine"),[2]an!$J$39,
IF(AND(A3005=[2]an!$J$38,F3005=[2]an!$E$42),[2]an!$J$42,""))))))))))))))))))))))))))))</f>
        <v/>
      </c>
      <c r="Y3005" s="17" t="str">
        <f>IFERROR(IF(F3005="Tugigrupp",0,
IF(AND(F3005="Peretoe teenus",H3005&gt;=[2]an!$M$37,RANK(D3005,$D3005:$D3005)+COUNTIFS($D$2:D3005,D3005,$F$2:F3005,F3005)-1&gt;1),"",
IF(AND(F3005="Peretoe teenus",H3005&gt;=[2]an!$M$37,RANK(D3005,$D3005:$D3005)+COUNTIFS($D$2:D3005,D3005,$F$2:F3005,F3005)-1=1,MONTH(H3005)=MONTH(K3005)=TRUE,YEAR(H3005)=YEAR(K3005)=TRUE),((EOMONTH(H3005,0)-H3005+1)*X3005)/DAY(EOMONTH(H3005,0)),
IF(AND(F3005="Peretoe teenus",H3005&gt;=[2]an!$M$37,RANK(D3005,$D3005:$D3005)+COUNTIFS($D$2:D3005,D3005,$F$2:F3005,F3005)-1=1),X3005,
IF(AND(F3005="Peretoe teenus",H3005&lt;[2]an!$M$37,S3005&lt;&gt;"kahepoolne vajaduspõhine",RANK(D3005,$D3005:$D3005)+COUNTIFS($D$2:D3005,D3005,$F$2:F3005,F3005)-1=1),X3005,
IF(AND(F3005="Peretoe teenus",H3005&lt;[2]an!$M$37,S3005&lt;&gt;"kahepoolne vajaduspõhine",RANK(D3005,$D3005:$D3005)+COUNTIFS($D$2:D3005,D3005,$F$2:F3005,F3005)-1&gt;1),"",
IF(AND(F3005="Peretoe teenus",H3005&lt;[2]an!$M$37,S3005="kahepoolne vajaduspõhine",U3005="",RANK(D3005,$D3005:$D3005)+COUNTIFS($D$2:D3005,D3005,$F$2:F3005,F3005)-1=1),X3005,
IF(AND(F3005="Peretoe teenus",H3005&lt;[2]an!$M$37,S3005="kahepoolne vajaduspõhine",U3005="",RANK(D3005,$D3005:$D3005)+COUNTIFS($D$2:D3005,D3005,$F$2:F3005,F3005)-1&gt;1),"",
IF(AND(F3005="Peretoe teenus",H3005&lt;[2]an!$M$37,S3005="kahepoolne vajaduspõhine",U3005&lt;[2]an!$M$37,RANK(D3005,$D3005:$D3005)+COUNTIFS($D$2:D3005,D3005,$F$2:F3005,F3005)-1=1),X3005,
IF(AND(F3005="Peretoe teenus",H3005&lt;[2]an!$M$37,S3005="kahepoolne vajaduspõhine",U3005&lt;[2]an!$M$37,RANK(D3005,$D3005:$D3005)+COUNTIFS($D$2:D3005,D3005,$F$2:F3005,F3005)-1&gt;1),"",
IF(AND(F3005="Peretoe teenus",H3005&lt;[2]an!$M$37,S3005="kahepoolne vajaduspõhine",U3005&gt;=[2]an!$M$37,U3005&lt;=[2]an!$M$38,RANK(D3005,$D3005:$D3005)+COUNTIFS($D$2:D3005,D3005,$F$2:F3005,F3005)-1=1),
((EOMONTH(U3005,0)-U3005+1)*X3005)/DAY(EOMONTH(U3005,0))+(DAY(U3005)-1)*100/DAY(EOMONTH(U3005,0)),
IF(AND(F3005="Peretoe teenus",H3005&lt;[2]an!$M$37,S3005="kahepoolne vajaduspõhine",U3005&gt;=[2]an!$M$37,U3005&lt;=[2]an!$M$38,RANK(D3005,$D3005:$D3005)+COUNTIFS($D$2:D3005,D3005,$F$2:F3005,F3005)-1&gt;1),"",
IF(AND(F3005="Peretoe teenus",H3005&lt;[2]an!$M$37,S3005="kahepoolne vajaduspõhine",U3005&gt;[2]an!$M$38,RANK(D3005,$D3005:$D3005)+COUNTIFS($D$2:D3005,D3005,$F$2:F3005,F3005)-1=1),X3005,
IF(AND(F3005="Peretoe teenus",H3005&lt;[2]an!$M$37,S3005="kahepoolne vajaduspõhine",U3005&gt;[2]an!$M$38,RANK(D3005,$D3005:$D3005)+COUNTIFS($D$2:D3005,D3005,$F$2:F3005,F3005)-1&gt;1),"",X3005*W3005)))))))))))))),"")</f>
        <v/>
      </c>
      <c r="Z3005" s="18" t="str">
        <f t="shared" si="139"/>
        <v/>
      </c>
      <c r="AA3005" s="19" t="str">
        <f>IFERROR(VLOOKUP(E3005,[2]an!$A$3:$B$81,2,FALSE),"")</f>
        <v/>
      </c>
      <c r="AB3005" s="19" t="str">
        <f>IFERROR(VLOOKUP(AA3005,[2]an!$C$2:$D$16,2,FALSE),"")</f>
        <v/>
      </c>
      <c r="AC3005" s="20"/>
      <c r="AD3005" s="21" t="str">
        <f>IF(A3005=[2]an!$F$36,VLOOKUP([2]an!$F$36,[2]an!$F$36:$H$36,3,FALSE),IF(A3005=[2]an!$F$35,VLOOKUP([2]an!$F$35,[2]an!$F$35:$H$35,3,FALSE),IF(A3005=[2]an!$F$33,VLOOKUP([2]an!$F$33,[2]an!$F$33:$H$33,3,FALSE),IF(A3005=[2]an!$F$31,VLOOKUP([2]an!$F$31,[2]an!$F$31:$H$31,3,FALSE),""))))</f>
        <v/>
      </c>
    </row>
    <row r="3006" spans="6:30" x14ac:dyDescent="0.2">
      <c r="F3006" s="10"/>
      <c r="G3006" s="8" t="str">
        <f t="shared" si="140"/>
        <v/>
      </c>
      <c r="H3006" s="13"/>
      <c r="K3006" s="13"/>
      <c r="L3006" s="10"/>
      <c r="M3006" s="10"/>
      <c r="S3006" s="8" t="str">
        <f>IFERROR(VLOOKUP(D3006,[1]peretoe_teenus!$A$2:$L$2000,5,FALSE),"")</f>
        <v/>
      </c>
      <c r="U3006" s="13"/>
      <c r="V3006" s="15" t="str" cm="1">
        <f t="array" ref="V3006">IFERROR(IF(AND(F3006="Tugigrupp",RANK(K3006,$K3006:$K3006)+COUNTIFS($K$2:K3006,K3006,$L$2:L3006,L3006,$M$2:M3006,M3006,$I$2:I3006,I3006,$G$2:G3006,G3006,$F$2:F3006,F3006)-1=1),SUMPRODUCT(($F$2:$F$4154=F3006)*($G$2:$G$4154=G3006)*($K$2:$K$4154=K3006)*($I$2:$I$4154=I3006)*($L$2:$L$4154=L3006)*($M$2:$M$4154=M3006)),""),"")</f>
        <v/>
      </c>
      <c r="W3006" s="15" t="str">
        <f t="shared" si="138"/>
        <v/>
      </c>
      <c r="X3006" s="16" t="str">
        <f>IF(AND(A3006=[2]an!$G$38,F3006=[2]an!$E$40),[2]an!$G$40,IF(AND(A3006=[2]an!$G$38,F3006=[2]an!$E$41),[2]an!$G$41,IF(AND(A3006=[2]an!$G$38,F3006=[2]an!$E$39,H3006&gt;=[2]an!$M$37),[2]an!$G$39,
IF(AND(A3006=[2]an!$G$38,F3006=[2]an!$E$39,H3006&lt;[2]an!$M$37,S3006="kahepoolne vajaduspõhine",U3006=""),[2]an!$M$40,
IF(AND(A3006=[2]an!$G$38,F3006=[2]an!$E$39,H3006&lt;[2]an!$M$37,S3006="kahepoolne vajaduspõhine",U3006&lt;&gt;""),[2]an!$G$39,
IF(AND(A3006=[2]an!$G$38,F3006=[2]an!$E$39,H3006&lt;[2]an!$M$37,S3006&lt;&gt;"kahepoolne vajaduspõhine"),[2]an!$G$39,
IF(AND(A3006=[2]an!$G$38,F3006=[2]an!$E$42),[2]an!$G$42,
IF(AND(A3006=[2]an!$H$38,F3006=[2]an!$E$40),[2]an!$H$40,IF(AND(A3006=[2]an!$H$38,F3006=[2]an!$E$41),[2]an!$H$41,IF(AND(A3006=[2]an!$H$38,F3006=[2]an!$E$39,H3006&gt;=[2]an!$M$37),[2]an!$H$39,
IF(AND(A3006=[2]an!$H$38,F3006=[2]an!$E$39,H3006&lt;[2]an!$M$37,S3006="kahepoolne vajaduspõhine",U3006=""),[2]an!$M$40,
IF(AND(A3006=[2]an!$H$38,F3006=[2]an!$E$39,H3006&lt;[2]an!$M$37,S3006="kahepoolne vajaduspõhine",U3006&lt;&gt;""),[2]an!$H$39,
IF(AND(A3006=[2]an!$H$38,F3006=[2]an!$E$39,H3006&lt;[2]an!$M$37,S3006&lt;&gt;"kahepoolne vajaduspõhine"),[2]an!$H$39,
IF(AND(A3006=[2]an!$H$38,F3006=[2]an!$E$42),[2]an!$H$42,
IF(AND(A3006=[2]an!$I$38,F3006=[2]an!$E$40),[2]an!$I$40,IF(AND(A3006=[2]an!$I$38,F3006=[2]an!$E$41),[2]an!$I$41,IF(AND(A3006=[2]an!$I$38,F3006=[2]an!$E$39,H3006&gt;=[2]an!$M$37),[2]an!$I$39,
IF(AND(A3006=[2]an!$I$38,F3006=[2]an!$E$39,H3006&lt;[2]an!$M$37,S3006="kahepoolne vajaduspõhine",U3006=""),[2]an!$M$40,
IF(AND(A3006=[2]an!$I$38,F3006=[2]an!$E$39,H3006&lt;[2]an!$M$37,S3006="kahepoolne vajaduspõhine",U3006&lt;&gt;""),[2]an!$I$39,
IF(AND(A3006=[2]an!$I$38,F3006=[2]an!$E$39,H3006&lt;[2]an!$M$37,S3006&lt;&gt;"kahepoolne vajaduspõhine"),[2]an!$I$39,
IF(AND(A3006=[2]an!$I$38,F3006=[2]an!$E$42),[2]an!$I$42,
IF(AND(A3006=[2]an!$J$38,F3006=[2]an!$E$40),[2]an!$J$40,IF(AND(A3006=[2]an!$J$38,F3006=[2]an!$E$41),[2]an!$J$41,IF(AND(A3006=[2]an!$J$38,F3006=[2]an!$E$39,H3006&gt;=[2]an!$M$37),[2]an!$J$39,
IF(AND(A3006=[2]an!$J$38,F3006=[2]an!$E$39,H3006&lt;[2]an!$M$37,S3006="kahepoolne vajaduspõhine",U3006=""),[2]an!$M$40,
IF(AND(A3006=[2]an!$J$38,F3006=[2]an!$E$39,H3006&lt;[2]an!$M$37,S3006="kahepoolne vajaduspõhine",U3006&lt;&gt;""),[2]an!$J$39,
IF(AND(A3006=[2]an!$J$38,F3006=[2]an!$E$39,H3006&lt;[2]an!$M$37,S3006&lt;&gt;"kahepoolne vajaduspõhine"),[2]an!$J$39,
IF(AND(A3006=[2]an!$J$38,F3006=[2]an!$E$42),[2]an!$J$42,""))))))))))))))))))))))))))))</f>
        <v/>
      </c>
      <c r="Y3006" s="17" t="str">
        <f>IFERROR(IF(F3006="Tugigrupp",0,
IF(AND(F3006="Peretoe teenus",H3006&gt;=[2]an!$M$37,RANK(D3006,$D3006:$D3006)+COUNTIFS($D$2:D3006,D3006,$F$2:F3006,F3006)-1&gt;1),"",
IF(AND(F3006="Peretoe teenus",H3006&gt;=[2]an!$M$37,RANK(D3006,$D3006:$D3006)+COUNTIFS($D$2:D3006,D3006,$F$2:F3006,F3006)-1=1,MONTH(H3006)=MONTH(K3006)=TRUE,YEAR(H3006)=YEAR(K3006)=TRUE),((EOMONTH(H3006,0)-H3006+1)*X3006)/DAY(EOMONTH(H3006,0)),
IF(AND(F3006="Peretoe teenus",H3006&gt;=[2]an!$M$37,RANK(D3006,$D3006:$D3006)+COUNTIFS($D$2:D3006,D3006,$F$2:F3006,F3006)-1=1),X3006,
IF(AND(F3006="Peretoe teenus",H3006&lt;[2]an!$M$37,S3006&lt;&gt;"kahepoolne vajaduspõhine",RANK(D3006,$D3006:$D3006)+COUNTIFS($D$2:D3006,D3006,$F$2:F3006,F3006)-1=1),X3006,
IF(AND(F3006="Peretoe teenus",H3006&lt;[2]an!$M$37,S3006&lt;&gt;"kahepoolne vajaduspõhine",RANK(D3006,$D3006:$D3006)+COUNTIFS($D$2:D3006,D3006,$F$2:F3006,F3006)-1&gt;1),"",
IF(AND(F3006="Peretoe teenus",H3006&lt;[2]an!$M$37,S3006="kahepoolne vajaduspõhine",U3006="",RANK(D3006,$D3006:$D3006)+COUNTIFS($D$2:D3006,D3006,$F$2:F3006,F3006)-1=1),X3006,
IF(AND(F3006="Peretoe teenus",H3006&lt;[2]an!$M$37,S3006="kahepoolne vajaduspõhine",U3006="",RANK(D3006,$D3006:$D3006)+COUNTIFS($D$2:D3006,D3006,$F$2:F3006,F3006)-1&gt;1),"",
IF(AND(F3006="Peretoe teenus",H3006&lt;[2]an!$M$37,S3006="kahepoolne vajaduspõhine",U3006&lt;[2]an!$M$37,RANK(D3006,$D3006:$D3006)+COUNTIFS($D$2:D3006,D3006,$F$2:F3006,F3006)-1=1),X3006,
IF(AND(F3006="Peretoe teenus",H3006&lt;[2]an!$M$37,S3006="kahepoolne vajaduspõhine",U3006&lt;[2]an!$M$37,RANK(D3006,$D3006:$D3006)+COUNTIFS($D$2:D3006,D3006,$F$2:F3006,F3006)-1&gt;1),"",
IF(AND(F3006="Peretoe teenus",H3006&lt;[2]an!$M$37,S3006="kahepoolne vajaduspõhine",U3006&gt;=[2]an!$M$37,U3006&lt;=[2]an!$M$38,RANK(D3006,$D3006:$D3006)+COUNTIFS($D$2:D3006,D3006,$F$2:F3006,F3006)-1=1),
((EOMONTH(U3006,0)-U3006+1)*X3006)/DAY(EOMONTH(U3006,0))+(DAY(U3006)-1)*100/DAY(EOMONTH(U3006,0)),
IF(AND(F3006="Peretoe teenus",H3006&lt;[2]an!$M$37,S3006="kahepoolne vajaduspõhine",U3006&gt;=[2]an!$M$37,U3006&lt;=[2]an!$M$38,RANK(D3006,$D3006:$D3006)+COUNTIFS($D$2:D3006,D3006,$F$2:F3006,F3006)-1&gt;1),"",
IF(AND(F3006="Peretoe teenus",H3006&lt;[2]an!$M$37,S3006="kahepoolne vajaduspõhine",U3006&gt;[2]an!$M$38,RANK(D3006,$D3006:$D3006)+COUNTIFS($D$2:D3006,D3006,$F$2:F3006,F3006)-1=1),X3006,
IF(AND(F3006="Peretoe teenus",H3006&lt;[2]an!$M$37,S3006="kahepoolne vajaduspõhine",U3006&gt;[2]an!$M$38,RANK(D3006,$D3006:$D3006)+COUNTIFS($D$2:D3006,D3006,$F$2:F3006,F3006)-1&gt;1),"",X3006*W3006)))))))))))))),"")</f>
        <v/>
      </c>
      <c r="Z3006" s="18" t="str">
        <f t="shared" si="139"/>
        <v/>
      </c>
      <c r="AA3006" s="19" t="str">
        <f>IFERROR(VLOOKUP(E3006,[2]an!$A$3:$B$81,2,FALSE),"")</f>
        <v/>
      </c>
      <c r="AB3006" s="19" t="str">
        <f>IFERROR(VLOOKUP(AA3006,[2]an!$C$2:$D$16,2,FALSE),"")</f>
        <v/>
      </c>
      <c r="AC3006" s="20"/>
      <c r="AD3006" s="21" t="str">
        <f>IF(A3006=[2]an!$F$36,VLOOKUP([2]an!$F$36,[2]an!$F$36:$H$36,3,FALSE),IF(A3006=[2]an!$F$35,VLOOKUP([2]an!$F$35,[2]an!$F$35:$H$35,3,FALSE),IF(A3006=[2]an!$F$33,VLOOKUP([2]an!$F$33,[2]an!$F$33:$H$33,3,FALSE),IF(A3006=[2]an!$F$31,VLOOKUP([2]an!$F$31,[2]an!$F$31:$H$31,3,FALSE),""))))</f>
        <v/>
      </c>
    </row>
    <row r="3007" spans="6:30" x14ac:dyDescent="0.2">
      <c r="F3007" s="10"/>
      <c r="G3007" s="8" t="str">
        <f t="shared" si="140"/>
        <v/>
      </c>
      <c r="H3007" s="13"/>
      <c r="K3007" s="13"/>
      <c r="L3007" s="10"/>
      <c r="M3007" s="10"/>
      <c r="S3007" s="8" t="str">
        <f>IFERROR(VLOOKUP(D3007,[1]peretoe_teenus!$A$2:$L$2000,5,FALSE),"")</f>
        <v/>
      </c>
      <c r="U3007" s="13"/>
      <c r="V3007" s="15" t="str" cm="1">
        <f t="array" ref="V3007">IFERROR(IF(AND(F3007="Tugigrupp",RANK(K3007,$K3007:$K3007)+COUNTIFS($K$2:K3007,K3007,$L$2:L3007,L3007,$M$2:M3007,M3007,$I$2:I3007,I3007,$G$2:G3007,G3007,$F$2:F3007,F3007)-1=1),SUMPRODUCT(($F$2:$F$4154=F3007)*($G$2:$G$4154=G3007)*($K$2:$K$4154=K3007)*($I$2:$I$4154=I3007)*($L$2:$L$4154=L3007)*($M$2:$M$4154=M3007)),""),"")</f>
        <v/>
      </c>
      <c r="W3007" s="15" t="str">
        <f t="shared" si="138"/>
        <v/>
      </c>
      <c r="X3007" s="16" t="str">
        <f>IF(AND(A3007=[2]an!$G$38,F3007=[2]an!$E$40),[2]an!$G$40,IF(AND(A3007=[2]an!$G$38,F3007=[2]an!$E$41),[2]an!$G$41,IF(AND(A3007=[2]an!$G$38,F3007=[2]an!$E$39,H3007&gt;=[2]an!$M$37),[2]an!$G$39,
IF(AND(A3007=[2]an!$G$38,F3007=[2]an!$E$39,H3007&lt;[2]an!$M$37,S3007="kahepoolne vajaduspõhine",U3007=""),[2]an!$M$40,
IF(AND(A3007=[2]an!$G$38,F3007=[2]an!$E$39,H3007&lt;[2]an!$M$37,S3007="kahepoolne vajaduspõhine",U3007&lt;&gt;""),[2]an!$G$39,
IF(AND(A3007=[2]an!$G$38,F3007=[2]an!$E$39,H3007&lt;[2]an!$M$37,S3007&lt;&gt;"kahepoolne vajaduspõhine"),[2]an!$G$39,
IF(AND(A3007=[2]an!$G$38,F3007=[2]an!$E$42),[2]an!$G$42,
IF(AND(A3007=[2]an!$H$38,F3007=[2]an!$E$40),[2]an!$H$40,IF(AND(A3007=[2]an!$H$38,F3007=[2]an!$E$41),[2]an!$H$41,IF(AND(A3007=[2]an!$H$38,F3007=[2]an!$E$39,H3007&gt;=[2]an!$M$37),[2]an!$H$39,
IF(AND(A3007=[2]an!$H$38,F3007=[2]an!$E$39,H3007&lt;[2]an!$M$37,S3007="kahepoolne vajaduspõhine",U3007=""),[2]an!$M$40,
IF(AND(A3007=[2]an!$H$38,F3007=[2]an!$E$39,H3007&lt;[2]an!$M$37,S3007="kahepoolne vajaduspõhine",U3007&lt;&gt;""),[2]an!$H$39,
IF(AND(A3007=[2]an!$H$38,F3007=[2]an!$E$39,H3007&lt;[2]an!$M$37,S3007&lt;&gt;"kahepoolne vajaduspõhine"),[2]an!$H$39,
IF(AND(A3007=[2]an!$H$38,F3007=[2]an!$E$42),[2]an!$H$42,
IF(AND(A3007=[2]an!$I$38,F3007=[2]an!$E$40),[2]an!$I$40,IF(AND(A3007=[2]an!$I$38,F3007=[2]an!$E$41),[2]an!$I$41,IF(AND(A3007=[2]an!$I$38,F3007=[2]an!$E$39,H3007&gt;=[2]an!$M$37),[2]an!$I$39,
IF(AND(A3007=[2]an!$I$38,F3007=[2]an!$E$39,H3007&lt;[2]an!$M$37,S3007="kahepoolne vajaduspõhine",U3007=""),[2]an!$M$40,
IF(AND(A3007=[2]an!$I$38,F3007=[2]an!$E$39,H3007&lt;[2]an!$M$37,S3007="kahepoolne vajaduspõhine",U3007&lt;&gt;""),[2]an!$I$39,
IF(AND(A3007=[2]an!$I$38,F3007=[2]an!$E$39,H3007&lt;[2]an!$M$37,S3007&lt;&gt;"kahepoolne vajaduspõhine"),[2]an!$I$39,
IF(AND(A3007=[2]an!$I$38,F3007=[2]an!$E$42),[2]an!$I$42,
IF(AND(A3007=[2]an!$J$38,F3007=[2]an!$E$40),[2]an!$J$40,IF(AND(A3007=[2]an!$J$38,F3007=[2]an!$E$41),[2]an!$J$41,IF(AND(A3007=[2]an!$J$38,F3007=[2]an!$E$39,H3007&gt;=[2]an!$M$37),[2]an!$J$39,
IF(AND(A3007=[2]an!$J$38,F3007=[2]an!$E$39,H3007&lt;[2]an!$M$37,S3007="kahepoolne vajaduspõhine",U3007=""),[2]an!$M$40,
IF(AND(A3007=[2]an!$J$38,F3007=[2]an!$E$39,H3007&lt;[2]an!$M$37,S3007="kahepoolne vajaduspõhine",U3007&lt;&gt;""),[2]an!$J$39,
IF(AND(A3007=[2]an!$J$38,F3007=[2]an!$E$39,H3007&lt;[2]an!$M$37,S3007&lt;&gt;"kahepoolne vajaduspõhine"),[2]an!$J$39,
IF(AND(A3007=[2]an!$J$38,F3007=[2]an!$E$42),[2]an!$J$42,""))))))))))))))))))))))))))))</f>
        <v/>
      </c>
      <c r="Y3007" s="17" t="str">
        <f>IFERROR(IF(F3007="Tugigrupp",0,
IF(AND(F3007="Peretoe teenus",H3007&gt;=[2]an!$M$37,RANK(D3007,$D3007:$D3007)+COUNTIFS($D$2:D3007,D3007,$F$2:F3007,F3007)-1&gt;1),"",
IF(AND(F3007="Peretoe teenus",H3007&gt;=[2]an!$M$37,RANK(D3007,$D3007:$D3007)+COUNTIFS($D$2:D3007,D3007,$F$2:F3007,F3007)-1=1,MONTH(H3007)=MONTH(K3007)=TRUE,YEAR(H3007)=YEAR(K3007)=TRUE),((EOMONTH(H3007,0)-H3007+1)*X3007)/DAY(EOMONTH(H3007,0)),
IF(AND(F3007="Peretoe teenus",H3007&gt;=[2]an!$M$37,RANK(D3007,$D3007:$D3007)+COUNTIFS($D$2:D3007,D3007,$F$2:F3007,F3007)-1=1),X3007,
IF(AND(F3007="Peretoe teenus",H3007&lt;[2]an!$M$37,S3007&lt;&gt;"kahepoolne vajaduspõhine",RANK(D3007,$D3007:$D3007)+COUNTIFS($D$2:D3007,D3007,$F$2:F3007,F3007)-1=1),X3007,
IF(AND(F3007="Peretoe teenus",H3007&lt;[2]an!$M$37,S3007&lt;&gt;"kahepoolne vajaduspõhine",RANK(D3007,$D3007:$D3007)+COUNTIFS($D$2:D3007,D3007,$F$2:F3007,F3007)-1&gt;1),"",
IF(AND(F3007="Peretoe teenus",H3007&lt;[2]an!$M$37,S3007="kahepoolne vajaduspõhine",U3007="",RANK(D3007,$D3007:$D3007)+COUNTIFS($D$2:D3007,D3007,$F$2:F3007,F3007)-1=1),X3007,
IF(AND(F3007="Peretoe teenus",H3007&lt;[2]an!$M$37,S3007="kahepoolne vajaduspõhine",U3007="",RANK(D3007,$D3007:$D3007)+COUNTIFS($D$2:D3007,D3007,$F$2:F3007,F3007)-1&gt;1),"",
IF(AND(F3007="Peretoe teenus",H3007&lt;[2]an!$M$37,S3007="kahepoolne vajaduspõhine",U3007&lt;[2]an!$M$37,RANK(D3007,$D3007:$D3007)+COUNTIFS($D$2:D3007,D3007,$F$2:F3007,F3007)-1=1),X3007,
IF(AND(F3007="Peretoe teenus",H3007&lt;[2]an!$M$37,S3007="kahepoolne vajaduspõhine",U3007&lt;[2]an!$M$37,RANK(D3007,$D3007:$D3007)+COUNTIFS($D$2:D3007,D3007,$F$2:F3007,F3007)-1&gt;1),"",
IF(AND(F3007="Peretoe teenus",H3007&lt;[2]an!$M$37,S3007="kahepoolne vajaduspõhine",U3007&gt;=[2]an!$M$37,U3007&lt;=[2]an!$M$38,RANK(D3007,$D3007:$D3007)+COUNTIFS($D$2:D3007,D3007,$F$2:F3007,F3007)-1=1),
((EOMONTH(U3007,0)-U3007+1)*X3007)/DAY(EOMONTH(U3007,0))+(DAY(U3007)-1)*100/DAY(EOMONTH(U3007,0)),
IF(AND(F3007="Peretoe teenus",H3007&lt;[2]an!$M$37,S3007="kahepoolne vajaduspõhine",U3007&gt;=[2]an!$M$37,U3007&lt;=[2]an!$M$38,RANK(D3007,$D3007:$D3007)+COUNTIFS($D$2:D3007,D3007,$F$2:F3007,F3007)-1&gt;1),"",
IF(AND(F3007="Peretoe teenus",H3007&lt;[2]an!$M$37,S3007="kahepoolne vajaduspõhine",U3007&gt;[2]an!$M$38,RANK(D3007,$D3007:$D3007)+COUNTIFS($D$2:D3007,D3007,$F$2:F3007,F3007)-1=1),X3007,
IF(AND(F3007="Peretoe teenus",H3007&lt;[2]an!$M$37,S3007="kahepoolne vajaduspõhine",U3007&gt;[2]an!$M$38,RANK(D3007,$D3007:$D3007)+COUNTIFS($D$2:D3007,D3007,$F$2:F3007,F3007)-1&gt;1),"",X3007*W3007)))))))))))))),"")</f>
        <v/>
      </c>
      <c r="Z3007" s="18" t="str">
        <f t="shared" si="139"/>
        <v/>
      </c>
      <c r="AA3007" s="19" t="str">
        <f>IFERROR(VLOOKUP(E3007,[2]an!$A$3:$B$81,2,FALSE),"")</f>
        <v/>
      </c>
      <c r="AB3007" s="19" t="str">
        <f>IFERROR(VLOOKUP(AA3007,[2]an!$C$2:$D$16,2,FALSE),"")</f>
        <v/>
      </c>
      <c r="AC3007" s="20"/>
      <c r="AD3007" s="21" t="str">
        <f>IF(A3007=[2]an!$F$36,VLOOKUP([2]an!$F$36,[2]an!$F$36:$H$36,3,FALSE),IF(A3007=[2]an!$F$35,VLOOKUP([2]an!$F$35,[2]an!$F$35:$H$35,3,FALSE),IF(A3007=[2]an!$F$33,VLOOKUP([2]an!$F$33,[2]an!$F$33:$H$33,3,FALSE),IF(A3007=[2]an!$F$31,VLOOKUP([2]an!$F$31,[2]an!$F$31:$H$31,3,FALSE),""))))</f>
        <v/>
      </c>
    </row>
    <row r="3008" spans="6:30" x14ac:dyDescent="0.2">
      <c r="F3008" s="10"/>
      <c r="G3008" s="8" t="str">
        <f t="shared" si="140"/>
        <v/>
      </c>
      <c r="H3008" s="13"/>
      <c r="K3008" s="13"/>
      <c r="L3008" s="10"/>
      <c r="M3008" s="10"/>
      <c r="S3008" s="8" t="str">
        <f>IFERROR(VLOOKUP(D3008,[1]peretoe_teenus!$A$2:$L$2000,5,FALSE),"")</f>
        <v/>
      </c>
      <c r="U3008" s="13"/>
      <c r="V3008" s="15" t="str" cm="1">
        <f t="array" ref="V3008">IFERROR(IF(AND(F3008="Tugigrupp",RANK(K3008,$K3008:$K3008)+COUNTIFS($K$2:K3008,K3008,$L$2:L3008,L3008,$M$2:M3008,M3008,$I$2:I3008,I3008,$G$2:G3008,G3008,$F$2:F3008,F3008)-1=1),SUMPRODUCT(($F$2:$F$4154=F3008)*($G$2:$G$4154=G3008)*($K$2:$K$4154=K3008)*($I$2:$I$4154=I3008)*($L$2:$L$4154=L3008)*($M$2:$M$4154=M3008)),""),"")</f>
        <v/>
      </c>
      <c r="W3008" s="15" t="str">
        <f t="shared" si="138"/>
        <v/>
      </c>
      <c r="X3008" s="16" t="str">
        <f>IF(AND(A3008=[2]an!$G$38,F3008=[2]an!$E$40),[2]an!$G$40,IF(AND(A3008=[2]an!$G$38,F3008=[2]an!$E$41),[2]an!$G$41,IF(AND(A3008=[2]an!$G$38,F3008=[2]an!$E$39,H3008&gt;=[2]an!$M$37),[2]an!$G$39,
IF(AND(A3008=[2]an!$G$38,F3008=[2]an!$E$39,H3008&lt;[2]an!$M$37,S3008="kahepoolne vajaduspõhine",U3008=""),[2]an!$M$40,
IF(AND(A3008=[2]an!$G$38,F3008=[2]an!$E$39,H3008&lt;[2]an!$M$37,S3008="kahepoolne vajaduspõhine",U3008&lt;&gt;""),[2]an!$G$39,
IF(AND(A3008=[2]an!$G$38,F3008=[2]an!$E$39,H3008&lt;[2]an!$M$37,S3008&lt;&gt;"kahepoolne vajaduspõhine"),[2]an!$G$39,
IF(AND(A3008=[2]an!$G$38,F3008=[2]an!$E$42),[2]an!$G$42,
IF(AND(A3008=[2]an!$H$38,F3008=[2]an!$E$40),[2]an!$H$40,IF(AND(A3008=[2]an!$H$38,F3008=[2]an!$E$41),[2]an!$H$41,IF(AND(A3008=[2]an!$H$38,F3008=[2]an!$E$39,H3008&gt;=[2]an!$M$37),[2]an!$H$39,
IF(AND(A3008=[2]an!$H$38,F3008=[2]an!$E$39,H3008&lt;[2]an!$M$37,S3008="kahepoolne vajaduspõhine",U3008=""),[2]an!$M$40,
IF(AND(A3008=[2]an!$H$38,F3008=[2]an!$E$39,H3008&lt;[2]an!$M$37,S3008="kahepoolne vajaduspõhine",U3008&lt;&gt;""),[2]an!$H$39,
IF(AND(A3008=[2]an!$H$38,F3008=[2]an!$E$39,H3008&lt;[2]an!$M$37,S3008&lt;&gt;"kahepoolne vajaduspõhine"),[2]an!$H$39,
IF(AND(A3008=[2]an!$H$38,F3008=[2]an!$E$42),[2]an!$H$42,
IF(AND(A3008=[2]an!$I$38,F3008=[2]an!$E$40),[2]an!$I$40,IF(AND(A3008=[2]an!$I$38,F3008=[2]an!$E$41),[2]an!$I$41,IF(AND(A3008=[2]an!$I$38,F3008=[2]an!$E$39,H3008&gt;=[2]an!$M$37),[2]an!$I$39,
IF(AND(A3008=[2]an!$I$38,F3008=[2]an!$E$39,H3008&lt;[2]an!$M$37,S3008="kahepoolne vajaduspõhine",U3008=""),[2]an!$M$40,
IF(AND(A3008=[2]an!$I$38,F3008=[2]an!$E$39,H3008&lt;[2]an!$M$37,S3008="kahepoolne vajaduspõhine",U3008&lt;&gt;""),[2]an!$I$39,
IF(AND(A3008=[2]an!$I$38,F3008=[2]an!$E$39,H3008&lt;[2]an!$M$37,S3008&lt;&gt;"kahepoolne vajaduspõhine"),[2]an!$I$39,
IF(AND(A3008=[2]an!$I$38,F3008=[2]an!$E$42),[2]an!$I$42,
IF(AND(A3008=[2]an!$J$38,F3008=[2]an!$E$40),[2]an!$J$40,IF(AND(A3008=[2]an!$J$38,F3008=[2]an!$E$41),[2]an!$J$41,IF(AND(A3008=[2]an!$J$38,F3008=[2]an!$E$39,H3008&gt;=[2]an!$M$37),[2]an!$J$39,
IF(AND(A3008=[2]an!$J$38,F3008=[2]an!$E$39,H3008&lt;[2]an!$M$37,S3008="kahepoolne vajaduspõhine",U3008=""),[2]an!$M$40,
IF(AND(A3008=[2]an!$J$38,F3008=[2]an!$E$39,H3008&lt;[2]an!$M$37,S3008="kahepoolne vajaduspõhine",U3008&lt;&gt;""),[2]an!$J$39,
IF(AND(A3008=[2]an!$J$38,F3008=[2]an!$E$39,H3008&lt;[2]an!$M$37,S3008&lt;&gt;"kahepoolne vajaduspõhine"),[2]an!$J$39,
IF(AND(A3008=[2]an!$J$38,F3008=[2]an!$E$42),[2]an!$J$42,""))))))))))))))))))))))))))))</f>
        <v/>
      </c>
      <c r="Y3008" s="17" t="str">
        <f>IFERROR(IF(F3008="Tugigrupp",0,
IF(AND(F3008="Peretoe teenus",H3008&gt;=[2]an!$M$37,RANK(D3008,$D3008:$D3008)+COUNTIFS($D$2:D3008,D3008,$F$2:F3008,F3008)-1&gt;1),"",
IF(AND(F3008="Peretoe teenus",H3008&gt;=[2]an!$M$37,RANK(D3008,$D3008:$D3008)+COUNTIFS($D$2:D3008,D3008,$F$2:F3008,F3008)-1=1,MONTH(H3008)=MONTH(K3008)=TRUE,YEAR(H3008)=YEAR(K3008)=TRUE),((EOMONTH(H3008,0)-H3008+1)*X3008)/DAY(EOMONTH(H3008,0)),
IF(AND(F3008="Peretoe teenus",H3008&gt;=[2]an!$M$37,RANK(D3008,$D3008:$D3008)+COUNTIFS($D$2:D3008,D3008,$F$2:F3008,F3008)-1=1),X3008,
IF(AND(F3008="Peretoe teenus",H3008&lt;[2]an!$M$37,S3008&lt;&gt;"kahepoolne vajaduspõhine",RANK(D3008,$D3008:$D3008)+COUNTIFS($D$2:D3008,D3008,$F$2:F3008,F3008)-1=1),X3008,
IF(AND(F3008="Peretoe teenus",H3008&lt;[2]an!$M$37,S3008&lt;&gt;"kahepoolne vajaduspõhine",RANK(D3008,$D3008:$D3008)+COUNTIFS($D$2:D3008,D3008,$F$2:F3008,F3008)-1&gt;1),"",
IF(AND(F3008="Peretoe teenus",H3008&lt;[2]an!$M$37,S3008="kahepoolne vajaduspõhine",U3008="",RANK(D3008,$D3008:$D3008)+COUNTIFS($D$2:D3008,D3008,$F$2:F3008,F3008)-1=1),X3008,
IF(AND(F3008="Peretoe teenus",H3008&lt;[2]an!$M$37,S3008="kahepoolne vajaduspõhine",U3008="",RANK(D3008,$D3008:$D3008)+COUNTIFS($D$2:D3008,D3008,$F$2:F3008,F3008)-1&gt;1),"",
IF(AND(F3008="Peretoe teenus",H3008&lt;[2]an!$M$37,S3008="kahepoolne vajaduspõhine",U3008&lt;[2]an!$M$37,RANK(D3008,$D3008:$D3008)+COUNTIFS($D$2:D3008,D3008,$F$2:F3008,F3008)-1=1),X3008,
IF(AND(F3008="Peretoe teenus",H3008&lt;[2]an!$M$37,S3008="kahepoolne vajaduspõhine",U3008&lt;[2]an!$M$37,RANK(D3008,$D3008:$D3008)+COUNTIFS($D$2:D3008,D3008,$F$2:F3008,F3008)-1&gt;1),"",
IF(AND(F3008="Peretoe teenus",H3008&lt;[2]an!$M$37,S3008="kahepoolne vajaduspõhine",U3008&gt;=[2]an!$M$37,U3008&lt;=[2]an!$M$38,RANK(D3008,$D3008:$D3008)+COUNTIFS($D$2:D3008,D3008,$F$2:F3008,F3008)-1=1),
((EOMONTH(U3008,0)-U3008+1)*X3008)/DAY(EOMONTH(U3008,0))+(DAY(U3008)-1)*100/DAY(EOMONTH(U3008,0)),
IF(AND(F3008="Peretoe teenus",H3008&lt;[2]an!$M$37,S3008="kahepoolne vajaduspõhine",U3008&gt;=[2]an!$M$37,U3008&lt;=[2]an!$M$38,RANK(D3008,$D3008:$D3008)+COUNTIFS($D$2:D3008,D3008,$F$2:F3008,F3008)-1&gt;1),"",
IF(AND(F3008="Peretoe teenus",H3008&lt;[2]an!$M$37,S3008="kahepoolne vajaduspõhine",U3008&gt;[2]an!$M$38,RANK(D3008,$D3008:$D3008)+COUNTIFS($D$2:D3008,D3008,$F$2:F3008,F3008)-1=1),X3008,
IF(AND(F3008="Peretoe teenus",H3008&lt;[2]an!$M$37,S3008="kahepoolne vajaduspõhine",U3008&gt;[2]an!$M$38,RANK(D3008,$D3008:$D3008)+COUNTIFS($D$2:D3008,D3008,$F$2:F3008,F3008)-1&gt;1),"",X3008*W3008)))))))))))))),"")</f>
        <v/>
      </c>
      <c r="Z3008" s="18" t="str">
        <f t="shared" si="139"/>
        <v/>
      </c>
      <c r="AA3008" s="19" t="str">
        <f>IFERROR(VLOOKUP(E3008,[2]an!$A$3:$B$81,2,FALSE),"")</f>
        <v/>
      </c>
      <c r="AB3008" s="19" t="str">
        <f>IFERROR(VLOOKUP(AA3008,[2]an!$C$2:$D$16,2,FALSE),"")</f>
        <v/>
      </c>
      <c r="AC3008" s="20"/>
      <c r="AD3008" s="21" t="str">
        <f>IF(A3008=[2]an!$F$36,VLOOKUP([2]an!$F$36,[2]an!$F$36:$H$36,3,FALSE),IF(A3008=[2]an!$F$35,VLOOKUP([2]an!$F$35,[2]an!$F$35:$H$35,3,FALSE),IF(A3008=[2]an!$F$33,VLOOKUP([2]an!$F$33,[2]an!$F$33:$H$33,3,FALSE),IF(A3008=[2]an!$F$31,VLOOKUP([2]an!$F$31,[2]an!$F$31:$H$31,3,FALSE),""))))</f>
        <v/>
      </c>
    </row>
    <row r="3009" spans="6:30" x14ac:dyDescent="0.2">
      <c r="F3009" s="10"/>
      <c r="G3009" s="8" t="str">
        <f t="shared" si="140"/>
        <v/>
      </c>
      <c r="H3009" s="13"/>
      <c r="K3009" s="13"/>
      <c r="L3009" s="10"/>
      <c r="M3009" s="10"/>
      <c r="S3009" s="8" t="str">
        <f>IFERROR(VLOOKUP(D3009,[1]peretoe_teenus!$A$2:$L$2000,5,FALSE),"")</f>
        <v/>
      </c>
      <c r="U3009" s="13"/>
      <c r="V3009" s="15" t="str" cm="1">
        <f t="array" ref="V3009">IFERROR(IF(AND(F3009="Tugigrupp",RANK(K3009,$K3009:$K3009)+COUNTIFS($K$2:K3009,K3009,$L$2:L3009,L3009,$M$2:M3009,M3009,$I$2:I3009,I3009,$G$2:G3009,G3009,$F$2:F3009,F3009)-1=1),SUMPRODUCT(($F$2:$F$4154=F3009)*($G$2:$G$4154=G3009)*($K$2:$K$4154=K3009)*($I$2:$I$4154=I3009)*($L$2:$L$4154=L3009)*($M$2:$M$4154=M3009)),""),"")</f>
        <v/>
      </c>
      <c r="W3009" s="15" t="str">
        <f t="shared" si="138"/>
        <v/>
      </c>
      <c r="X3009" s="16" t="str">
        <f>IF(AND(A3009=[2]an!$G$38,F3009=[2]an!$E$40),[2]an!$G$40,IF(AND(A3009=[2]an!$G$38,F3009=[2]an!$E$41),[2]an!$G$41,IF(AND(A3009=[2]an!$G$38,F3009=[2]an!$E$39,H3009&gt;=[2]an!$M$37),[2]an!$G$39,
IF(AND(A3009=[2]an!$G$38,F3009=[2]an!$E$39,H3009&lt;[2]an!$M$37,S3009="kahepoolne vajaduspõhine",U3009=""),[2]an!$M$40,
IF(AND(A3009=[2]an!$G$38,F3009=[2]an!$E$39,H3009&lt;[2]an!$M$37,S3009="kahepoolne vajaduspõhine",U3009&lt;&gt;""),[2]an!$G$39,
IF(AND(A3009=[2]an!$G$38,F3009=[2]an!$E$39,H3009&lt;[2]an!$M$37,S3009&lt;&gt;"kahepoolne vajaduspõhine"),[2]an!$G$39,
IF(AND(A3009=[2]an!$G$38,F3009=[2]an!$E$42),[2]an!$G$42,
IF(AND(A3009=[2]an!$H$38,F3009=[2]an!$E$40),[2]an!$H$40,IF(AND(A3009=[2]an!$H$38,F3009=[2]an!$E$41),[2]an!$H$41,IF(AND(A3009=[2]an!$H$38,F3009=[2]an!$E$39,H3009&gt;=[2]an!$M$37),[2]an!$H$39,
IF(AND(A3009=[2]an!$H$38,F3009=[2]an!$E$39,H3009&lt;[2]an!$M$37,S3009="kahepoolne vajaduspõhine",U3009=""),[2]an!$M$40,
IF(AND(A3009=[2]an!$H$38,F3009=[2]an!$E$39,H3009&lt;[2]an!$M$37,S3009="kahepoolne vajaduspõhine",U3009&lt;&gt;""),[2]an!$H$39,
IF(AND(A3009=[2]an!$H$38,F3009=[2]an!$E$39,H3009&lt;[2]an!$M$37,S3009&lt;&gt;"kahepoolne vajaduspõhine"),[2]an!$H$39,
IF(AND(A3009=[2]an!$H$38,F3009=[2]an!$E$42),[2]an!$H$42,
IF(AND(A3009=[2]an!$I$38,F3009=[2]an!$E$40),[2]an!$I$40,IF(AND(A3009=[2]an!$I$38,F3009=[2]an!$E$41),[2]an!$I$41,IF(AND(A3009=[2]an!$I$38,F3009=[2]an!$E$39,H3009&gt;=[2]an!$M$37),[2]an!$I$39,
IF(AND(A3009=[2]an!$I$38,F3009=[2]an!$E$39,H3009&lt;[2]an!$M$37,S3009="kahepoolne vajaduspõhine",U3009=""),[2]an!$M$40,
IF(AND(A3009=[2]an!$I$38,F3009=[2]an!$E$39,H3009&lt;[2]an!$M$37,S3009="kahepoolne vajaduspõhine",U3009&lt;&gt;""),[2]an!$I$39,
IF(AND(A3009=[2]an!$I$38,F3009=[2]an!$E$39,H3009&lt;[2]an!$M$37,S3009&lt;&gt;"kahepoolne vajaduspõhine"),[2]an!$I$39,
IF(AND(A3009=[2]an!$I$38,F3009=[2]an!$E$42),[2]an!$I$42,
IF(AND(A3009=[2]an!$J$38,F3009=[2]an!$E$40),[2]an!$J$40,IF(AND(A3009=[2]an!$J$38,F3009=[2]an!$E$41),[2]an!$J$41,IF(AND(A3009=[2]an!$J$38,F3009=[2]an!$E$39,H3009&gt;=[2]an!$M$37),[2]an!$J$39,
IF(AND(A3009=[2]an!$J$38,F3009=[2]an!$E$39,H3009&lt;[2]an!$M$37,S3009="kahepoolne vajaduspõhine",U3009=""),[2]an!$M$40,
IF(AND(A3009=[2]an!$J$38,F3009=[2]an!$E$39,H3009&lt;[2]an!$M$37,S3009="kahepoolne vajaduspõhine",U3009&lt;&gt;""),[2]an!$J$39,
IF(AND(A3009=[2]an!$J$38,F3009=[2]an!$E$39,H3009&lt;[2]an!$M$37,S3009&lt;&gt;"kahepoolne vajaduspõhine"),[2]an!$J$39,
IF(AND(A3009=[2]an!$J$38,F3009=[2]an!$E$42),[2]an!$J$42,""))))))))))))))))))))))))))))</f>
        <v/>
      </c>
      <c r="Y3009" s="17" t="str">
        <f>IFERROR(IF(F3009="Tugigrupp",0,
IF(AND(F3009="Peretoe teenus",H3009&gt;=[2]an!$M$37,RANK(D3009,$D3009:$D3009)+COUNTIFS($D$2:D3009,D3009,$F$2:F3009,F3009)-1&gt;1),"",
IF(AND(F3009="Peretoe teenus",H3009&gt;=[2]an!$M$37,RANK(D3009,$D3009:$D3009)+COUNTIFS($D$2:D3009,D3009,$F$2:F3009,F3009)-1=1,MONTH(H3009)=MONTH(K3009)=TRUE,YEAR(H3009)=YEAR(K3009)=TRUE),((EOMONTH(H3009,0)-H3009+1)*X3009)/DAY(EOMONTH(H3009,0)),
IF(AND(F3009="Peretoe teenus",H3009&gt;=[2]an!$M$37,RANK(D3009,$D3009:$D3009)+COUNTIFS($D$2:D3009,D3009,$F$2:F3009,F3009)-1=1),X3009,
IF(AND(F3009="Peretoe teenus",H3009&lt;[2]an!$M$37,S3009&lt;&gt;"kahepoolne vajaduspõhine",RANK(D3009,$D3009:$D3009)+COUNTIFS($D$2:D3009,D3009,$F$2:F3009,F3009)-1=1),X3009,
IF(AND(F3009="Peretoe teenus",H3009&lt;[2]an!$M$37,S3009&lt;&gt;"kahepoolne vajaduspõhine",RANK(D3009,$D3009:$D3009)+COUNTIFS($D$2:D3009,D3009,$F$2:F3009,F3009)-1&gt;1),"",
IF(AND(F3009="Peretoe teenus",H3009&lt;[2]an!$M$37,S3009="kahepoolne vajaduspõhine",U3009="",RANK(D3009,$D3009:$D3009)+COUNTIFS($D$2:D3009,D3009,$F$2:F3009,F3009)-1=1),X3009,
IF(AND(F3009="Peretoe teenus",H3009&lt;[2]an!$M$37,S3009="kahepoolne vajaduspõhine",U3009="",RANK(D3009,$D3009:$D3009)+COUNTIFS($D$2:D3009,D3009,$F$2:F3009,F3009)-1&gt;1),"",
IF(AND(F3009="Peretoe teenus",H3009&lt;[2]an!$M$37,S3009="kahepoolne vajaduspõhine",U3009&lt;[2]an!$M$37,RANK(D3009,$D3009:$D3009)+COUNTIFS($D$2:D3009,D3009,$F$2:F3009,F3009)-1=1),X3009,
IF(AND(F3009="Peretoe teenus",H3009&lt;[2]an!$M$37,S3009="kahepoolne vajaduspõhine",U3009&lt;[2]an!$M$37,RANK(D3009,$D3009:$D3009)+COUNTIFS($D$2:D3009,D3009,$F$2:F3009,F3009)-1&gt;1),"",
IF(AND(F3009="Peretoe teenus",H3009&lt;[2]an!$M$37,S3009="kahepoolne vajaduspõhine",U3009&gt;=[2]an!$M$37,U3009&lt;=[2]an!$M$38,RANK(D3009,$D3009:$D3009)+COUNTIFS($D$2:D3009,D3009,$F$2:F3009,F3009)-1=1),
((EOMONTH(U3009,0)-U3009+1)*X3009)/DAY(EOMONTH(U3009,0))+(DAY(U3009)-1)*100/DAY(EOMONTH(U3009,0)),
IF(AND(F3009="Peretoe teenus",H3009&lt;[2]an!$M$37,S3009="kahepoolne vajaduspõhine",U3009&gt;=[2]an!$M$37,U3009&lt;=[2]an!$M$38,RANK(D3009,$D3009:$D3009)+COUNTIFS($D$2:D3009,D3009,$F$2:F3009,F3009)-1&gt;1),"",
IF(AND(F3009="Peretoe teenus",H3009&lt;[2]an!$M$37,S3009="kahepoolne vajaduspõhine",U3009&gt;[2]an!$M$38,RANK(D3009,$D3009:$D3009)+COUNTIFS($D$2:D3009,D3009,$F$2:F3009,F3009)-1=1),X3009,
IF(AND(F3009="Peretoe teenus",H3009&lt;[2]an!$M$37,S3009="kahepoolne vajaduspõhine",U3009&gt;[2]an!$M$38,RANK(D3009,$D3009:$D3009)+COUNTIFS($D$2:D3009,D3009,$F$2:F3009,F3009)-1&gt;1),"",X3009*W3009)))))))))))))),"")</f>
        <v/>
      </c>
      <c r="Z3009" s="18" t="str">
        <f t="shared" si="139"/>
        <v/>
      </c>
      <c r="AA3009" s="19" t="str">
        <f>IFERROR(VLOOKUP(E3009,[2]an!$A$3:$B$81,2,FALSE),"")</f>
        <v/>
      </c>
      <c r="AB3009" s="19" t="str">
        <f>IFERROR(VLOOKUP(AA3009,[2]an!$C$2:$D$16,2,FALSE),"")</f>
        <v/>
      </c>
      <c r="AC3009" s="20"/>
      <c r="AD3009" s="21" t="str">
        <f>IF(A3009=[2]an!$F$36,VLOOKUP([2]an!$F$36,[2]an!$F$36:$H$36,3,FALSE),IF(A3009=[2]an!$F$35,VLOOKUP([2]an!$F$35,[2]an!$F$35:$H$35,3,FALSE),IF(A3009=[2]an!$F$33,VLOOKUP([2]an!$F$33,[2]an!$F$33:$H$33,3,FALSE),IF(A3009=[2]an!$F$31,VLOOKUP([2]an!$F$31,[2]an!$F$31:$H$31,3,FALSE),""))))</f>
        <v/>
      </c>
    </row>
    <row r="3010" spans="6:30" x14ac:dyDescent="0.2">
      <c r="F3010" s="10"/>
      <c r="G3010" s="8" t="str">
        <f t="shared" si="140"/>
        <v/>
      </c>
      <c r="H3010" s="13"/>
      <c r="K3010" s="13"/>
      <c r="L3010" s="10"/>
      <c r="M3010" s="10"/>
      <c r="S3010" s="8" t="str">
        <f>IFERROR(VLOOKUP(D3010,[1]peretoe_teenus!$A$2:$L$2000,5,FALSE),"")</f>
        <v/>
      </c>
      <c r="U3010" s="13"/>
      <c r="V3010" s="15" t="str" cm="1">
        <f t="array" ref="V3010">IFERROR(IF(AND(F3010="Tugigrupp",RANK(K3010,$K3010:$K3010)+COUNTIFS($K$2:K3010,K3010,$L$2:L3010,L3010,$M$2:M3010,M3010,$I$2:I3010,I3010,$G$2:G3010,G3010,$F$2:F3010,F3010)-1=1),SUMPRODUCT(($F$2:$F$4154=F3010)*($G$2:$G$4154=G3010)*($K$2:$K$4154=K3010)*($I$2:$I$4154=I3010)*($L$2:$L$4154=L3010)*($M$2:$M$4154=M3010)),""),"")</f>
        <v/>
      </c>
      <c r="W3010" s="15" t="str">
        <f t="shared" ref="W3010:W3073" si="141">IF(A3010="","",(M3010-L3010)*1440/45)</f>
        <v/>
      </c>
      <c r="X3010" s="16" t="str">
        <f>IF(AND(A3010=[2]an!$G$38,F3010=[2]an!$E$40),[2]an!$G$40,IF(AND(A3010=[2]an!$G$38,F3010=[2]an!$E$41),[2]an!$G$41,IF(AND(A3010=[2]an!$G$38,F3010=[2]an!$E$39,H3010&gt;=[2]an!$M$37),[2]an!$G$39,
IF(AND(A3010=[2]an!$G$38,F3010=[2]an!$E$39,H3010&lt;[2]an!$M$37,S3010="kahepoolne vajaduspõhine",U3010=""),[2]an!$M$40,
IF(AND(A3010=[2]an!$G$38,F3010=[2]an!$E$39,H3010&lt;[2]an!$M$37,S3010="kahepoolne vajaduspõhine",U3010&lt;&gt;""),[2]an!$G$39,
IF(AND(A3010=[2]an!$G$38,F3010=[2]an!$E$39,H3010&lt;[2]an!$M$37,S3010&lt;&gt;"kahepoolne vajaduspõhine"),[2]an!$G$39,
IF(AND(A3010=[2]an!$G$38,F3010=[2]an!$E$42),[2]an!$G$42,
IF(AND(A3010=[2]an!$H$38,F3010=[2]an!$E$40),[2]an!$H$40,IF(AND(A3010=[2]an!$H$38,F3010=[2]an!$E$41),[2]an!$H$41,IF(AND(A3010=[2]an!$H$38,F3010=[2]an!$E$39,H3010&gt;=[2]an!$M$37),[2]an!$H$39,
IF(AND(A3010=[2]an!$H$38,F3010=[2]an!$E$39,H3010&lt;[2]an!$M$37,S3010="kahepoolne vajaduspõhine",U3010=""),[2]an!$M$40,
IF(AND(A3010=[2]an!$H$38,F3010=[2]an!$E$39,H3010&lt;[2]an!$M$37,S3010="kahepoolne vajaduspõhine",U3010&lt;&gt;""),[2]an!$H$39,
IF(AND(A3010=[2]an!$H$38,F3010=[2]an!$E$39,H3010&lt;[2]an!$M$37,S3010&lt;&gt;"kahepoolne vajaduspõhine"),[2]an!$H$39,
IF(AND(A3010=[2]an!$H$38,F3010=[2]an!$E$42),[2]an!$H$42,
IF(AND(A3010=[2]an!$I$38,F3010=[2]an!$E$40),[2]an!$I$40,IF(AND(A3010=[2]an!$I$38,F3010=[2]an!$E$41),[2]an!$I$41,IF(AND(A3010=[2]an!$I$38,F3010=[2]an!$E$39,H3010&gt;=[2]an!$M$37),[2]an!$I$39,
IF(AND(A3010=[2]an!$I$38,F3010=[2]an!$E$39,H3010&lt;[2]an!$M$37,S3010="kahepoolne vajaduspõhine",U3010=""),[2]an!$M$40,
IF(AND(A3010=[2]an!$I$38,F3010=[2]an!$E$39,H3010&lt;[2]an!$M$37,S3010="kahepoolne vajaduspõhine",U3010&lt;&gt;""),[2]an!$I$39,
IF(AND(A3010=[2]an!$I$38,F3010=[2]an!$E$39,H3010&lt;[2]an!$M$37,S3010&lt;&gt;"kahepoolne vajaduspõhine"),[2]an!$I$39,
IF(AND(A3010=[2]an!$I$38,F3010=[2]an!$E$42),[2]an!$I$42,
IF(AND(A3010=[2]an!$J$38,F3010=[2]an!$E$40),[2]an!$J$40,IF(AND(A3010=[2]an!$J$38,F3010=[2]an!$E$41),[2]an!$J$41,IF(AND(A3010=[2]an!$J$38,F3010=[2]an!$E$39,H3010&gt;=[2]an!$M$37),[2]an!$J$39,
IF(AND(A3010=[2]an!$J$38,F3010=[2]an!$E$39,H3010&lt;[2]an!$M$37,S3010="kahepoolne vajaduspõhine",U3010=""),[2]an!$M$40,
IF(AND(A3010=[2]an!$J$38,F3010=[2]an!$E$39,H3010&lt;[2]an!$M$37,S3010="kahepoolne vajaduspõhine",U3010&lt;&gt;""),[2]an!$J$39,
IF(AND(A3010=[2]an!$J$38,F3010=[2]an!$E$39,H3010&lt;[2]an!$M$37,S3010&lt;&gt;"kahepoolne vajaduspõhine"),[2]an!$J$39,
IF(AND(A3010=[2]an!$J$38,F3010=[2]an!$E$42),[2]an!$J$42,""))))))))))))))))))))))))))))</f>
        <v/>
      </c>
      <c r="Y3010" s="17" t="str">
        <f>IFERROR(IF(F3010="Tugigrupp",0,
IF(AND(F3010="Peretoe teenus",H3010&gt;=[2]an!$M$37,RANK(D3010,$D3010:$D3010)+COUNTIFS($D$2:D3010,D3010,$F$2:F3010,F3010)-1&gt;1),"",
IF(AND(F3010="Peretoe teenus",H3010&gt;=[2]an!$M$37,RANK(D3010,$D3010:$D3010)+COUNTIFS($D$2:D3010,D3010,$F$2:F3010,F3010)-1=1,MONTH(H3010)=MONTH(K3010)=TRUE,YEAR(H3010)=YEAR(K3010)=TRUE),((EOMONTH(H3010,0)-H3010+1)*X3010)/DAY(EOMONTH(H3010,0)),
IF(AND(F3010="Peretoe teenus",H3010&gt;=[2]an!$M$37,RANK(D3010,$D3010:$D3010)+COUNTIFS($D$2:D3010,D3010,$F$2:F3010,F3010)-1=1),X3010,
IF(AND(F3010="Peretoe teenus",H3010&lt;[2]an!$M$37,S3010&lt;&gt;"kahepoolne vajaduspõhine",RANK(D3010,$D3010:$D3010)+COUNTIFS($D$2:D3010,D3010,$F$2:F3010,F3010)-1=1),X3010,
IF(AND(F3010="Peretoe teenus",H3010&lt;[2]an!$M$37,S3010&lt;&gt;"kahepoolne vajaduspõhine",RANK(D3010,$D3010:$D3010)+COUNTIFS($D$2:D3010,D3010,$F$2:F3010,F3010)-1&gt;1),"",
IF(AND(F3010="Peretoe teenus",H3010&lt;[2]an!$M$37,S3010="kahepoolne vajaduspõhine",U3010="",RANK(D3010,$D3010:$D3010)+COUNTIFS($D$2:D3010,D3010,$F$2:F3010,F3010)-1=1),X3010,
IF(AND(F3010="Peretoe teenus",H3010&lt;[2]an!$M$37,S3010="kahepoolne vajaduspõhine",U3010="",RANK(D3010,$D3010:$D3010)+COUNTIFS($D$2:D3010,D3010,$F$2:F3010,F3010)-1&gt;1),"",
IF(AND(F3010="Peretoe teenus",H3010&lt;[2]an!$M$37,S3010="kahepoolne vajaduspõhine",U3010&lt;[2]an!$M$37,RANK(D3010,$D3010:$D3010)+COUNTIFS($D$2:D3010,D3010,$F$2:F3010,F3010)-1=1),X3010,
IF(AND(F3010="Peretoe teenus",H3010&lt;[2]an!$M$37,S3010="kahepoolne vajaduspõhine",U3010&lt;[2]an!$M$37,RANK(D3010,$D3010:$D3010)+COUNTIFS($D$2:D3010,D3010,$F$2:F3010,F3010)-1&gt;1),"",
IF(AND(F3010="Peretoe teenus",H3010&lt;[2]an!$M$37,S3010="kahepoolne vajaduspõhine",U3010&gt;=[2]an!$M$37,U3010&lt;=[2]an!$M$38,RANK(D3010,$D3010:$D3010)+COUNTIFS($D$2:D3010,D3010,$F$2:F3010,F3010)-1=1),
((EOMONTH(U3010,0)-U3010+1)*X3010)/DAY(EOMONTH(U3010,0))+(DAY(U3010)-1)*100/DAY(EOMONTH(U3010,0)),
IF(AND(F3010="Peretoe teenus",H3010&lt;[2]an!$M$37,S3010="kahepoolne vajaduspõhine",U3010&gt;=[2]an!$M$37,U3010&lt;=[2]an!$M$38,RANK(D3010,$D3010:$D3010)+COUNTIFS($D$2:D3010,D3010,$F$2:F3010,F3010)-1&gt;1),"",
IF(AND(F3010="Peretoe teenus",H3010&lt;[2]an!$M$37,S3010="kahepoolne vajaduspõhine",U3010&gt;[2]an!$M$38,RANK(D3010,$D3010:$D3010)+COUNTIFS($D$2:D3010,D3010,$F$2:F3010,F3010)-1=1),X3010,
IF(AND(F3010="Peretoe teenus",H3010&lt;[2]an!$M$37,S3010="kahepoolne vajaduspõhine",U3010&gt;[2]an!$M$38,RANK(D3010,$D3010:$D3010)+COUNTIFS($D$2:D3010,D3010,$F$2:F3010,F3010)-1&gt;1),"",X3010*W3010)))))))))))))),"")</f>
        <v/>
      </c>
      <c r="Z3010" s="18" t="str">
        <f t="shared" ref="Z3010:Z3073" si="142">IF(F3010="Tugigrupp",SUMPRODUCT(($F$2:$F$4154=F3010)*($G$2:$G$4154=G3010)*($K$2:$K$4154=K3010)*($I$2:$I$4154=I3010)*($L$2:$L$4154=L3010)*($M$2:$M$4154=M3010)),"")</f>
        <v/>
      </c>
      <c r="AA3010" s="19" t="str">
        <f>IFERROR(VLOOKUP(E3010,[2]an!$A$3:$B$81,2,FALSE),"")</f>
        <v/>
      </c>
      <c r="AB3010" s="19" t="str">
        <f>IFERROR(VLOOKUP(AA3010,[2]an!$C$2:$D$16,2,FALSE),"")</f>
        <v/>
      </c>
      <c r="AC3010" s="20"/>
      <c r="AD3010" s="21" t="str">
        <f>IF(A3010=[2]an!$F$36,VLOOKUP([2]an!$F$36,[2]an!$F$36:$H$36,3,FALSE),IF(A3010=[2]an!$F$35,VLOOKUP([2]an!$F$35,[2]an!$F$35:$H$35,3,FALSE),IF(A3010=[2]an!$F$33,VLOOKUP([2]an!$F$33,[2]an!$F$33:$H$33,3,FALSE),IF(A3010=[2]an!$F$31,VLOOKUP([2]an!$F$31,[2]an!$F$31:$H$31,3,FALSE),""))))</f>
        <v/>
      </c>
    </row>
    <row r="3011" spans="6:30" x14ac:dyDescent="0.2">
      <c r="F3011" s="10"/>
      <c r="G3011" s="8" t="str">
        <f t="shared" ref="G3011:G3074" si="143">IF(F3011="","",IF(F3011&lt;&gt;"Tugigrupp","pole",""))</f>
        <v/>
      </c>
      <c r="H3011" s="13"/>
      <c r="K3011" s="13"/>
      <c r="L3011" s="10"/>
      <c r="M3011" s="10"/>
      <c r="S3011" s="8" t="str">
        <f>IFERROR(VLOOKUP(D3011,[1]peretoe_teenus!$A$2:$L$2000,5,FALSE),"")</f>
        <v/>
      </c>
      <c r="U3011" s="13"/>
      <c r="V3011" s="15" t="str" cm="1">
        <f t="array" ref="V3011">IFERROR(IF(AND(F3011="Tugigrupp",RANK(K3011,$K3011:$K3011)+COUNTIFS($K$2:K3011,K3011,$L$2:L3011,L3011,$M$2:M3011,M3011,$I$2:I3011,I3011,$G$2:G3011,G3011,$F$2:F3011,F3011)-1=1),SUMPRODUCT(($F$2:$F$4154=F3011)*($G$2:$G$4154=G3011)*($K$2:$K$4154=K3011)*($I$2:$I$4154=I3011)*($L$2:$L$4154=L3011)*($M$2:$M$4154=M3011)),""),"")</f>
        <v/>
      </c>
      <c r="W3011" s="15" t="str">
        <f t="shared" si="141"/>
        <v/>
      </c>
      <c r="X3011" s="16" t="str">
        <f>IF(AND(A3011=[2]an!$G$38,F3011=[2]an!$E$40),[2]an!$G$40,IF(AND(A3011=[2]an!$G$38,F3011=[2]an!$E$41),[2]an!$G$41,IF(AND(A3011=[2]an!$G$38,F3011=[2]an!$E$39,H3011&gt;=[2]an!$M$37),[2]an!$G$39,
IF(AND(A3011=[2]an!$G$38,F3011=[2]an!$E$39,H3011&lt;[2]an!$M$37,S3011="kahepoolne vajaduspõhine",U3011=""),[2]an!$M$40,
IF(AND(A3011=[2]an!$G$38,F3011=[2]an!$E$39,H3011&lt;[2]an!$M$37,S3011="kahepoolne vajaduspõhine",U3011&lt;&gt;""),[2]an!$G$39,
IF(AND(A3011=[2]an!$G$38,F3011=[2]an!$E$39,H3011&lt;[2]an!$M$37,S3011&lt;&gt;"kahepoolne vajaduspõhine"),[2]an!$G$39,
IF(AND(A3011=[2]an!$G$38,F3011=[2]an!$E$42),[2]an!$G$42,
IF(AND(A3011=[2]an!$H$38,F3011=[2]an!$E$40),[2]an!$H$40,IF(AND(A3011=[2]an!$H$38,F3011=[2]an!$E$41),[2]an!$H$41,IF(AND(A3011=[2]an!$H$38,F3011=[2]an!$E$39,H3011&gt;=[2]an!$M$37),[2]an!$H$39,
IF(AND(A3011=[2]an!$H$38,F3011=[2]an!$E$39,H3011&lt;[2]an!$M$37,S3011="kahepoolne vajaduspõhine",U3011=""),[2]an!$M$40,
IF(AND(A3011=[2]an!$H$38,F3011=[2]an!$E$39,H3011&lt;[2]an!$M$37,S3011="kahepoolne vajaduspõhine",U3011&lt;&gt;""),[2]an!$H$39,
IF(AND(A3011=[2]an!$H$38,F3011=[2]an!$E$39,H3011&lt;[2]an!$M$37,S3011&lt;&gt;"kahepoolne vajaduspõhine"),[2]an!$H$39,
IF(AND(A3011=[2]an!$H$38,F3011=[2]an!$E$42),[2]an!$H$42,
IF(AND(A3011=[2]an!$I$38,F3011=[2]an!$E$40),[2]an!$I$40,IF(AND(A3011=[2]an!$I$38,F3011=[2]an!$E$41),[2]an!$I$41,IF(AND(A3011=[2]an!$I$38,F3011=[2]an!$E$39,H3011&gt;=[2]an!$M$37),[2]an!$I$39,
IF(AND(A3011=[2]an!$I$38,F3011=[2]an!$E$39,H3011&lt;[2]an!$M$37,S3011="kahepoolne vajaduspõhine",U3011=""),[2]an!$M$40,
IF(AND(A3011=[2]an!$I$38,F3011=[2]an!$E$39,H3011&lt;[2]an!$M$37,S3011="kahepoolne vajaduspõhine",U3011&lt;&gt;""),[2]an!$I$39,
IF(AND(A3011=[2]an!$I$38,F3011=[2]an!$E$39,H3011&lt;[2]an!$M$37,S3011&lt;&gt;"kahepoolne vajaduspõhine"),[2]an!$I$39,
IF(AND(A3011=[2]an!$I$38,F3011=[2]an!$E$42),[2]an!$I$42,
IF(AND(A3011=[2]an!$J$38,F3011=[2]an!$E$40),[2]an!$J$40,IF(AND(A3011=[2]an!$J$38,F3011=[2]an!$E$41),[2]an!$J$41,IF(AND(A3011=[2]an!$J$38,F3011=[2]an!$E$39,H3011&gt;=[2]an!$M$37),[2]an!$J$39,
IF(AND(A3011=[2]an!$J$38,F3011=[2]an!$E$39,H3011&lt;[2]an!$M$37,S3011="kahepoolne vajaduspõhine",U3011=""),[2]an!$M$40,
IF(AND(A3011=[2]an!$J$38,F3011=[2]an!$E$39,H3011&lt;[2]an!$M$37,S3011="kahepoolne vajaduspõhine",U3011&lt;&gt;""),[2]an!$J$39,
IF(AND(A3011=[2]an!$J$38,F3011=[2]an!$E$39,H3011&lt;[2]an!$M$37,S3011&lt;&gt;"kahepoolne vajaduspõhine"),[2]an!$J$39,
IF(AND(A3011=[2]an!$J$38,F3011=[2]an!$E$42),[2]an!$J$42,""))))))))))))))))))))))))))))</f>
        <v/>
      </c>
      <c r="Y3011" s="17" t="str">
        <f>IFERROR(IF(F3011="Tugigrupp",0,
IF(AND(F3011="Peretoe teenus",H3011&gt;=[2]an!$M$37,RANK(D3011,$D3011:$D3011)+COUNTIFS($D$2:D3011,D3011,$F$2:F3011,F3011)-1&gt;1),"",
IF(AND(F3011="Peretoe teenus",H3011&gt;=[2]an!$M$37,RANK(D3011,$D3011:$D3011)+COUNTIFS($D$2:D3011,D3011,$F$2:F3011,F3011)-1=1,MONTH(H3011)=MONTH(K3011)=TRUE,YEAR(H3011)=YEAR(K3011)=TRUE),((EOMONTH(H3011,0)-H3011+1)*X3011)/DAY(EOMONTH(H3011,0)),
IF(AND(F3011="Peretoe teenus",H3011&gt;=[2]an!$M$37,RANK(D3011,$D3011:$D3011)+COUNTIFS($D$2:D3011,D3011,$F$2:F3011,F3011)-1=1),X3011,
IF(AND(F3011="Peretoe teenus",H3011&lt;[2]an!$M$37,S3011&lt;&gt;"kahepoolne vajaduspõhine",RANK(D3011,$D3011:$D3011)+COUNTIFS($D$2:D3011,D3011,$F$2:F3011,F3011)-1=1),X3011,
IF(AND(F3011="Peretoe teenus",H3011&lt;[2]an!$M$37,S3011&lt;&gt;"kahepoolne vajaduspõhine",RANK(D3011,$D3011:$D3011)+COUNTIFS($D$2:D3011,D3011,$F$2:F3011,F3011)-1&gt;1),"",
IF(AND(F3011="Peretoe teenus",H3011&lt;[2]an!$M$37,S3011="kahepoolne vajaduspõhine",U3011="",RANK(D3011,$D3011:$D3011)+COUNTIFS($D$2:D3011,D3011,$F$2:F3011,F3011)-1=1),X3011,
IF(AND(F3011="Peretoe teenus",H3011&lt;[2]an!$M$37,S3011="kahepoolne vajaduspõhine",U3011="",RANK(D3011,$D3011:$D3011)+COUNTIFS($D$2:D3011,D3011,$F$2:F3011,F3011)-1&gt;1),"",
IF(AND(F3011="Peretoe teenus",H3011&lt;[2]an!$M$37,S3011="kahepoolne vajaduspõhine",U3011&lt;[2]an!$M$37,RANK(D3011,$D3011:$D3011)+COUNTIFS($D$2:D3011,D3011,$F$2:F3011,F3011)-1=1),X3011,
IF(AND(F3011="Peretoe teenus",H3011&lt;[2]an!$M$37,S3011="kahepoolne vajaduspõhine",U3011&lt;[2]an!$M$37,RANK(D3011,$D3011:$D3011)+COUNTIFS($D$2:D3011,D3011,$F$2:F3011,F3011)-1&gt;1),"",
IF(AND(F3011="Peretoe teenus",H3011&lt;[2]an!$M$37,S3011="kahepoolne vajaduspõhine",U3011&gt;=[2]an!$M$37,U3011&lt;=[2]an!$M$38,RANK(D3011,$D3011:$D3011)+COUNTIFS($D$2:D3011,D3011,$F$2:F3011,F3011)-1=1),
((EOMONTH(U3011,0)-U3011+1)*X3011)/DAY(EOMONTH(U3011,0))+(DAY(U3011)-1)*100/DAY(EOMONTH(U3011,0)),
IF(AND(F3011="Peretoe teenus",H3011&lt;[2]an!$M$37,S3011="kahepoolne vajaduspõhine",U3011&gt;=[2]an!$M$37,U3011&lt;=[2]an!$M$38,RANK(D3011,$D3011:$D3011)+COUNTIFS($D$2:D3011,D3011,$F$2:F3011,F3011)-1&gt;1),"",
IF(AND(F3011="Peretoe teenus",H3011&lt;[2]an!$M$37,S3011="kahepoolne vajaduspõhine",U3011&gt;[2]an!$M$38,RANK(D3011,$D3011:$D3011)+COUNTIFS($D$2:D3011,D3011,$F$2:F3011,F3011)-1=1),X3011,
IF(AND(F3011="Peretoe teenus",H3011&lt;[2]an!$M$37,S3011="kahepoolne vajaduspõhine",U3011&gt;[2]an!$M$38,RANK(D3011,$D3011:$D3011)+COUNTIFS($D$2:D3011,D3011,$F$2:F3011,F3011)-1&gt;1),"",X3011*W3011)))))))))))))),"")</f>
        <v/>
      </c>
      <c r="Z3011" s="18" t="str">
        <f t="shared" si="142"/>
        <v/>
      </c>
      <c r="AA3011" s="19" t="str">
        <f>IFERROR(VLOOKUP(E3011,[2]an!$A$3:$B$81,2,FALSE),"")</f>
        <v/>
      </c>
      <c r="AB3011" s="19" t="str">
        <f>IFERROR(VLOOKUP(AA3011,[2]an!$C$2:$D$16,2,FALSE),"")</f>
        <v/>
      </c>
      <c r="AC3011" s="20"/>
      <c r="AD3011" s="21" t="str">
        <f>IF(A3011=[2]an!$F$36,VLOOKUP([2]an!$F$36,[2]an!$F$36:$H$36,3,FALSE),IF(A3011=[2]an!$F$35,VLOOKUP([2]an!$F$35,[2]an!$F$35:$H$35,3,FALSE),IF(A3011=[2]an!$F$33,VLOOKUP([2]an!$F$33,[2]an!$F$33:$H$33,3,FALSE),IF(A3011=[2]an!$F$31,VLOOKUP([2]an!$F$31,[2]an!$F$31:$H$31,3,FALSE),""))))</f>
        <v/>
      </c>
    </row>
    <row r="3012" spans="6:30" x14ac:dyDescent="0.2">
      <c r="F3012" s="10"/>
      <c r="G3012" s="8" t="str">
        <f t="shared" si="143"/>
        <v/>
      </c>
      <c r="H3012" s="13"/>
      <c r="K3012" s="13"/>
      <c r="L3012" s="10"/>
      <c r="M3012" s="10"/>
      <c r="S3012" s="8" t="str">
        <f>IFERROR(VLOOKUP(D3012,[1]peretoe_teenus!$A$2:$L$2000,5,FALSE),"")</f>
        <v/>
      </c>
      <c r="U3012" s="13"/>
      <c r="V3012" s="15" t="str" cm="1">
        <f t="array" ref="V3012">IFERROR(IF(AND(F3012="Tugigrupp",RANK(K3012,$K3012:$K3012)+COUNTIFS($K$2:K3012,K3012,$L$2:L3012,L3012,$M$2:M3012,M3012,$I$2:I3012,I3012,$G$2:G3012,G3012,$F$2:F3012,F3012)-1=1),SUMPRODUCT(($F$2:$F$4154=F3012)*($G$2:$G$4154=G3012)*($K$2:$K$4154=K3012)*($I$2:$I$4154=I3012)*($L$2:$L$4154=L3012)*($M$2:$M$4154=M3012)),""),"")</f>
        <v/>
      </c>
      <c r="W3012" s="15" t="str">
        <f t="shared" si="141"/>
        <v/>
      </c>
      <c r="X3012" s="16" t="str">
        <f>IF(AND(A3012=[2]an!$G$38,F3012=[2]an!$E$40),[2]an!$G$40,IF(AND(A3012=[2]an!$G$38,F3012=[2]an!$E$41),[2]an!$G$41,IF(AND(A3012=[2]an!$G$38,F3012=[2]an!$E$39,H3012&gt;=[2]an!$M$37),[2]an!$G$39,
IF(AND(A3012=[2]an!$G$38,F3012=[2]an!$E$39,H3012&lt;[2]an!$M$37,S3012="kahepoolne vajaduspõhine",U3012=""),[2]an!$M$40,
IF(AND(A3012=[2]an!$G$38,F3012=[2]an!$E$39,H3012&lt;[2]an!$M$37,S3012="kahepoolne vajaduspõhine",U3012&lt;&gt;""),[2]an!$G$39,
IF(AND(A3012=[2]an!$G$38,F3012=[2]an!$E$39,H3012&lt;[2]an!$M$37,S3012&lt;&gt;"kahepoolne vajaduspõhine"),[2]an!$G$39,
IF(AND(A3012=[2]an!$G$38,F3012=[2]an!$E$42),[2]an!$G$42,
IF(AND(A3012=[2]an!$H$38,F3012=[2]an!$E$40),[2]an!$H$40,IF(AND(A3012=[2]an!$H$38,F3012=[2]an!$E$41),[2]an!$H$41,IF(AND(A3012=[2]an!$H$38,F3012=[2]an!$E$39,H3012&gt;=[2]an!$M$37),[2]an!$H$39,
IF(AND(A3012=[2]an!$H$38,F3012=[2]an!$E$39,H3012&lt;[2]an!$M$37,S3012="kahepoolne vajaduspõhine",U3012=""),[2]an!$M$40,
IF(AND(A3012=[2]an!$H$38,F3012=[2]an!$E$39,H3012&lt;[2]an!$M$37,S3012="kahepoolne vajaduspõhine",U3012&lt;&gt;""),[2]an!$H$39,
IF(AND(A3012=[2]an!$H$38,F3012=[2]an!$E$39,H3012&lt;[2]an!$M$37,S3012&lt;&gt;"kahepoolne vajaduspõhine"),[2]an!$H$39,
IF(AND(A3012=[2]an!$H$38,F3012=[2]an!$E$42),[2]an!$H$42,
IF(AND(A3012=[2]an!$I$38,F3012=[2]an!$E$40),[2]an!$I$40,IF(AND(A3012=[2]an!$I$38,F3012=[2]an!$E$41),[2]an!$I$41,IF(AND(A3012=[2]an!$I$38,F3012=[2]an!$E$39,H3012&gt;=[2]an!$M$37),[2]an!$I$39,
IF(AND(A3012=[2]an!$I$38,F3012=[2]an!$E$39,H3012&lt;[2]an!$M$37,S3012="kahepoolne vajaduspõhine",U3012=""),[2]an!$M$40,
IF(AND(A3012=[2]an!$I$38,F3012=[2]an!$E$39,H3012&lt;[2]an!$M$37,S3012="kahepoolne vajaduspõhine",U3012&lt;&gt;""),[2]an!$I$39,
IF(AND(A3012=[2]an!$I$38,F3012=[2]an!$E$39,H3012&lt;[2]an!$M$37,S3012&lt;&gt;"kahepoolne vajaduspõhine"),[2]an!$I$39,
IF(AND(A3012=[2]an!$I$38,F3012=[2]an!$E$42),[2]an!$I$42,
IF(AND(A3012=[2]an!$J$38,F3012=[2]an!$E$40),[2]an!$J$40,IF(AND(A3012=[2]an!$J$38,F3012=[2]an!$E$41),[2]an!$J$41,IF(AND(A3012=[2]an!$J$38,F3012=[2]an!$E$39,H3012&gt;=[2]an!$M$37),[2]an!$J$39,
IF(AND(A3012=[2]an!$J$38,F3012=[2]an!$E$39,H3012&lt;[2]an!$M$37,S3012="kahepoolne vajaduspõhine",U3012=""),[2]an!$M$40,
IF(AND(A3012=[2]an!$J$38,F3012=[2]an!$E$39,H3012&lt;[2]an!$M$37,S3012="kahepoolne vajaduspõhine",U3012&lt;&gt;""),[2]an!$J$39,
IF(AND(A3012=[2]an!$J$38,F3012=[2]an!$E$39,H3012&lt;[2]an!$M$37,S3012&lt;&gt;"kahepoolne vajaduspõhine"),[2]an!$J$39,
IF(AND(A3012=[2]an!$J$38,F3012=[2]an!$E$42),[2]an!$J$42,""))))))))))))))))))))))))))))</f>
        <v/>
      </c>
      <c r="Y3012" s="17" t="str">
        <f>IFERROR(IF(F3012="Tugigrupp",0,
IF(AND(F3012="Peretoe teenus",H3012&gt;=[2]an!$M$37,RANK(D3012,$D3012:$D3012)+COUNTIFS($D$2:D3012,D3012,$F$2:F3012,F3012)-1&gt;1),"",
IF(AND(F3012="Peretoe teenus",H3012&gt;=[2]an!$M$37,RANK(D3012,$D3012:$D3012)+COUNTIFS($D$2:D3012,D3012,$F$2:F3012,F3012)-1=1,MONTH(H3012)=MONTH(K3012)=TRUE,YEAR(H3012)=YEAR(K3012)=TRUE),((EOMONTH(H3012,0)-H3012+1)*X3012)/DAY(EOMONTH(H3012,0)),
IF(AND(F3012="Peretoe teenus",H3012&gt;=[2]an!$M$37,RANK(D3012,$D3012:$D3012)+COUNTIFS($D$2:D3012,D3012,$F$2:F3012,F3012)-1=1),X3012,
IF(AND(F3012="Peretoe teenus",H3012&lt;[2]an!$M$37,S3012&lt;&gt;"kahepoolne vajaduspõhine",RANK(D3012,$D3012:$D3012)+COUNTIFS($D$2:D3012,D3012,$F$2:F3012,F3012)-1=1),X3012,
IF(AND(F3012="Peretoe teenus",H3012&lt;[2]an!$M$37,S3012&lt;&gt;"kahepoolne vajaduspõhine",RANK(D3012,$D3012:$D3012)+COUNTIFS($D$2:D3012,D3012,$F$2:F3012,F3012)-1&gt;1),"",
IF(AND(F3012="Peretoe teenus",H3012&lt;[2]an!$M$37,S3012="kahepoolne vajaduspõhine",U3012="",RANK(D3012,$D3012:$D3012)+COUNTIFS($D$2:D3012,D3012,$F$2:F3012,F3012)-1=1),X3012,
IF(AND(F3012="Peretoe teenus",H3012&lt;[2]an!$M$37,S3012="kahepoolne vajaduspõhine",U3012="",RANK(D3012,$D3012:$D3012)+COUNTIFS($D$2:D3012,D3012,$F$2:F3012,F3012)-1&gt;1),"",
IF(AND(F3012="Peretoe teenus",H3012&lt;[2]an!$M$37,S3012="kahepoolne vajaduspõhine",U3012&lt;[2]an!$M$37,RANK(D3012,$D3012:$D3012)+COUNTIFS($D$2:D3012,D3012,$F$2:F3012,F3012)-1=1),X3012,
IF(AND(F3012="Peretoe teenus",H3012&lt;[2]an!$M$37,S3012="kahepoolne vajaduspõhine",U3012&lt;[2]an!$M$37,RANK(D3012,$D3012:$D3012)+COUNTIFS($D$2:D3012,D3012,$F$2:F3012,F3012)-1&gt;1),"",
IF(AND(F3012="Peretoe teenus",H3012&lt;[2]an!$M$37,S3012="kahepoolne vajaduspõhine",U3012&gt;=[2]an!$M$37,U3012&lt;=[2]an!$M$38,RANK(D3012,$D3012:$D3012)+COUNTIFS($D$2:D3012,D3012,$F$2:F3012,F3012)-1=1),
((EOMONTH(U3012,0)-U3012+1)*X3012)/DAY(EOMONTH(U3012,0))+(DAY(U3012)-1)*100/DAY(EOMONTH(U3012,0)),
IF(AND(F3012="Peretoe teenus",H3012&lt;[2]an!$M$37,S3012="kahepoolne vajaduspõhine",U3012&gt;=[2]an!$M$37,U3012&lt;=[2]an!$M$38,RANK(D3012,$D3012:$D3012)+COUNTIFS($D$2:D3012,D3012,$F$2:F3012,F3012)-1&gt;1),"",
IF(AND(F3012="Peretoe teenus",H3012&lt;[2]an!$M$37,S3012="kahepoolne vajaduspõhine",U3012&gt;[2]an!$M$38,RANK(D3012,$D3012:$D3012)+COUNTIFS($D$2:D3012,D3012,$F$2:F3012,F3012)-1=1),X3012,
IF(AND(F3012="Peretoe teenus",H3012&lt;[2]an!$M$37,S3012="kahepoolne vajaduspõhine",U3012&gt;[2]an!$M$38,RANK(D3012,$D3012:$D3012)+COUNTIFS($D$2:D3012,D3012,$F$2:F3012,F3012)-1&gt;1),"",X3012*W3012)))))))))))))),"")</f>
        <v/>
      </c>
      <c r="Z3012" s="18" t="str">
        <f t="shared" si="142"/>
        <v/>
      </c>
      <c r="AA3012" s="19" t="str">
        <f>IFERROR(VLOOKUP(E3012,[2]an!$A$3:$B$81,2,FALSE),"")</f>
        <v/>
      </c>
      <c r="AB3012" s="19" t="str">
        <f>IFERROR(VLOOKUP(AA3012,[2]an!$C$2:$D$16,2,FALSE),"")</f>
        <v/>
      </c>
      <c r="AC3012" s="20"/>
      <c r="AD3012" s="21" t="str">
        <f>IF(A3012=[2]an!$F$36,VLOOKUP([2]an!$F$36,[2]an!$F$36:$H$36,3,FALSE),IF(A3012=[2]an!$F$35,VLOOKUP([2]an!$F$35,[2]an!$F$35:$H$35,3,FALSE),IF(A3012=[2]an!$F$33,VLOOKUP([2]an!$F$33,[2]an!$F$33:$H$33,3,FALSE),IF(A3012=[2]an!$F$31,VLOOKUP([2]an!$F$31,[2]an!$F$31:$H$31,3,FALSE),""))))</f>
        <v/>
      </c>
    </row>
    <row r="3013" spans="6:30" x14ac:dyDescent="0.2">
      <c r="F3013" s="10"/>
      <c r="G3013" s="8" t="str">
        <f t="shared" si="143"/>
        <v/>
      </c>
      <c r="H3013" s="13"/>
      <c r="K3013" s="13"/>
      <c r="L3013" s="10"/>
      <c r="M3013" s="10"/>
      <c r="S3013" s="8" t="str">
        <f>IFERROR(VLOOKUP(D3013,[1]peretoe_teenus!$A$2:$L$2000,5,FALSE),"")</f>
        <v/>
      </c>
      <c r="U3013" s="13"/>
      <c r="V3013" s="15" t="str" cm="1">
        <f t="array" ref="V3013">IFERROR(IF(AND(F3013="Tugigrupp",RANK(K3013,$K3013:$K3013)+COUNTIFS($K$2:K3013,K3013,$L$2:L3013,L3013,$M$2:M3013,M3013,$I$2:I3013,I3013,$G$2:G3013,G3013,$F$2:F3013,F3013)-1=1),SUMPRODUCT(($F$2:$F$4154=F3013)*($G$2:$G$4154=G3013)*($K$2:$K$4154=K3013)*($I$2:$I$4154=I3013)*($L$2:$L$4154=L3013)*($M$2:$M$4154=M3013)),""),"")</f>
        <v/>
      </c>
      <c r="W3013" s="15" t="str">
        <f t="shared" si="141"/>
        <v/>
      </c>
      <c r="X3013" s="16" t="str">
        <f>IF(AND(A3013=[2]an!$G$38,F3013=[2]an!$E$40),[2]an!$G$40,IF(AND(A3013=[2]an!$G$38,F3013=[2]an!$E$41),[2]an!$G$41,IF(AND(A3013=[2]an!$G$38,F3013=[2]an!$E$39,H3013&gt;=[2]an!$M$37),[2]an!$G$39,
IF(AND(A3013=[2]an!$G$38,F3013=[2]an!$E$39,H3013&lt;[2]an!$M$37,S3013="kahepoolne vajaduspõhine",U3013=""),[2]an!$M$40,
IF(AND(A3013=[2]an!$G$38,F3013=[2]an!$E$39,H3013&lt;[2]an!$M$37,S3013="kahepoolne vajaduspõhine",U3013&lt;&gt;""),[2]an!$G$39,
IF(AND(A3013=[2]an!$G$38,F3013=[2]an!$E$39,H3013&lt;[2]an!$M$37,S3013&lt;&gt;"kahepoolne vajaduspõhine"),[2]an!$G$39,
IF(AND(A3013=[2]an!$G$38,F3013=[2]an!$E$42),[2]an!$G$42,
IF(AND(A3013=[2]an!$H$38,F3013=[2]an!$E$40),[2]an!$H$40,IF(AND(A3013=[2]an!$H$38,F3013=[2]an!$E$41),[2]an!$H$41,IF(AND(A3013=[2]an!$H$38,F3013=[2]an!$E$39,H3013&gt;=[2]an!$M$37),[2]an!$H$39,
IF(AND(A3013=[2]an!$H$38,F3013=[2]an!$E$39,H3013&lt;[2]an!$M$37,S3013="kahepoolne vajaduspõhine",U3013=""),[2]an!$M$40,
IF(AND(A3013=[2]an!$H$38,F3013=[2]an!$E$39,H3013&lt;[2]an!$M$37,S3013="kahepoolne vajaduspõhine",U3013&lt;&gt;""),[2]an!$H$39,
IF(AND(A3013=[2]an!$H$38,F3013=[2]an!$E$39,H3013&lt;[2]an!$M$37,S3013&lt;&gt;"kahepoolne vajaduspõhine"),[2]an!$H$39,
IF(AND(A3013=[2]an!$H$38,F3013=[2]an!$E$42),[2]an!$H$42,
IF(AND(A3013=[2]an!$I$38,F3013=[2]an!$E$40),[2]an!$I$40,IF(AND(A3013=[2]an!$I$38,F3013=[2]an!$E$41),[2]an!$I$41,IF(AND(A3013=[2]an!$I$38,F3013=[2]an!$E$39,H3013&gt;=[2]an!$M$37),[2]an!$I$39,
IF(AND(A3013=[2]an!$I$38,F3013=[2]an!$E$39,H3013&lt;[2]an!$M$37,S3013="kahepoolne vajaduspõhine",U3013=""),[2]an!$M$40,
IF(AND(A3013=[2]an!$I$38,F3013=[2]an!$E$39,H3013&lt;[2]an!$M$37,S3013="kahepoolne vajaduspõhine",U3013&lt;&gt;""),[2]an!$I$39,
IF(AND(A3013=[2]an!$I$38,F3013=[2]an!$E$39,H3013&lt;[2]an!$M$37,S3013&lt;&gt;"kahepoolne vajaduspõhine"),[2]an!$I$39,
IF(AND(A3013=[2]an!$I$38,F3013=[2]an!$E$42),[2]an!$I$42,
IF(AND(A3013=[2]an!$J$38,F3013=[2]an!$E$40),[2]an!$J$40,IF(AND(A3013=[2]an!$J$38,F3013=[2]an!$E$41),[2]an!$J$41,IF(AND(A3013=[2]an!$J$38,F3013=[2]an!$E$39,H3013&gt;=[2]an!$M$37),[2]an!$J$39,
IF(AND(A3013=[2]an!$J$38,F3013=[2]an!$E$39,H3013&lt;[2]an!$M$37,S3013="kahepoolne vajaduspõhine",U3013=""),[2]an!$M$40,
IF(AND(A3013=[2]an!$J$38,F3013=[2]an!$E$39,H3013&lt;[2]an!$M$37,S3013="kahepoolne vajaduspõhine",U3013&lt;&gt;""),[2]an!$J$39,
IF(AND(A3013=[2]an!$J$38,F3013=[2]an!$E$39,H3013&lt;[2]an!$M$37,S3013&lt;&gt;"kahepoolne vajaduspõhine"),[2]an!$J$39,
IF(AND(A3013=[2]an!$J$38,F3013=[2]an!$E$42),[2]an!$J$42,""))))))))))))))))))))))))))))</f>
        <v/>
      </c>
      <c r="Y3013" s="17" t="str">
        <f>IFERROR(IF(F3013="Tugigrupp",0,
IF(AND(F3013="Peretoe teenus",H3013&gt;=[2]an!$M$37,RANK(D3013,$D3013:$D3013)+COUNTIFS($D$2:D3013,D3013,$F$2:F3013,F3013)-1&gt;1),"",
IF(AND(F3013="Peretoe teenus",H3013&gt;=[2]an!$M$37,RANK(D3013,$D3013:$D3013)+COUNTIFS($D$2:D3013,D3013,$F$2:F3013,F3013)-1=1,MONTH(H3013)=MONTH(K3013)=TRUE,YEAR(H3013)=YEAR(K3013)=TRUE),((EOMONTH(H3013,0)-H3013+1)*X3013)/DAY(EOMONTH(H3013,0)),
IF(AND(F3013="Peretoe teenus",H3013&gt;=[2]an!$M$37,RANK(D3013,$D3013:$D3013)+COUNTIFS($D$2:D3013,D3013,$F$2:F3013,F3013)-1=1),X3013,
IF(AND(F3013="Peretoe teenus",H3013&lt;[2]an!$M$37,S3013&lt;&gt;"kahepoolne vajaduspõhine",RANK(D3013,$D3013:$D3013)+COUNTIFS($D$2:D3013,D3013,$F$2:F3013,F3013)-1=1),X3013,
IF(AND(F3013="Peretoe teenus",H3013&lt;[2]an!$M$37,S3013&lt;&gt;"kahepoolne vajaduspõhine",RANK(D3013,$D3013:$D3013)+COUNTIFS($D$2:D3013,D3013,$F$2:F3013,F3013)-1&gt;1),"",
IF(AND(F3013="Peretoe teenus",H3013&lt;[2]an!$M$37,S3013="kahepoolne vajaduspõhine",U3013="",RANK(D3013,$D3013:$D3013)+COUNTIFS($D$2:D3013,D3013,$F$2:F3013,F3013)-1=1),X3013,
IF(AND(F3013="Peretoe teenus",H3013&lt;[2]an!$M$37,S3013="kahepoolne vajaduspõhine",U3013="",RANK(D3013,$D3013:$D3013)+COUNTIFS($D$2:D3013,D3013,$F$2:F3013,F3013)-1&gt;1),"",
IF(AND(F3013="Peretoe teenus",H3013&lt;[2]an!$M$37,S3013="kahepoolne vajaduspõhine",U3013&lt;[2]an!$M$37,RANK(D3013,$D3013:$D3013)+COUNTIFS($D$2:D3013,D3013,$F$2:F3013,F3013)-1=1),X3013,
IF(AND(F3013="Peretoe teenus",H3013&lt;[2]an!$M$37,S3013="kahepoolne vajaduspõhine",U3013&lt;[2]an!$M$37,RANK(D3013,$D3013:$D3013)+COUNTIFS($D$2:D3013,D3013,$F$2:F3013,F3013)-1&gt;1),"",
IF(AND(F3013="Peretoe teenus",H3013&lt;[2]an!$M$37,S3013="kahepoolne vajaduspõhine",U3013&gt;=[2]an!$M$37,U3013&lt;=[2]an!$M$38,RANK(D3013,$D3013:$D3013)+COUNTIFS($D$2:D3013,D3013,$F$2:F3013,F3013)-1=1),
((EOMONTH(U3013,0)-U3013+1)*X3013)/DAY(EOMONTH(U3013,0))+(DAY(U3013)-1)*100/DAY(EOMONTH(U3013,0)),
IF(AND(F3013="Peretoe teenus",H3013&lt;[2]an!$M$37,S3013="kahepoolne vajaduspõhine",U3013&gt;=[2]an!$M$37,U3013&lt;=[2]an!$M$38,RANK(D3013,$D3013:$D3013)+COUNTIFS($D$2:D3013,D3013,$F$2:F3013,F3013)-1&gt;1),"",
IF(AND(F3013="Peretoe teenus",H3013&lt;[2]an!$M$37,S3013="kahepoolne vajaduspõhine",U3013&gt;[2]an!$M$38,RANK(D3013,$D3013:$D3013)+COUNTIFS($D$2:D3013,D3013,$F$2:F3013,F3013)-1=1),X3013,
IF(AND(F3013="Peretoe teenus",H3013&lt;[2]an!$M$37,S3013="kahepoolne vajaduspõhine",U3013&gt;[2]an!$M$38,RANK(D3013,$D3013:$D3013)+COUNTIFS($D$2:D3013,D3013,$F$2:F3013,F3013)-1&gt;1),"",X3013*W3013)))))))))))))),"")</f>
        <v/>
      </c>
      <c r="Z3013" s="18" t="str">
        <f t="shared" si="142"/>
        <v/>
      </c>
      <c r="AA3013" s="19" t="str">
        <f>IFERROR(VLOOKUP(E3013,[2]an!$A$3:$B$81,2,FALSE),"")</f>
        <v/>
      </c>
      <c r="AB3013" s="19" t="str">
        <f>IFERROR(VLOOKUP(AA3013,[2]an!$C$2:$D$16,2,FALSE),"")</f>
        <v/>
      </c>
      <c r="AC3013" s="20"/>
      <c r="AD3013" s="21" t="str">
        <f>IF(A3013=[2]an!$F$36,VLOOKUP([2]an!$F$36,[2]an!$F$36:$H$36,3,FALSE),IF(A3013=[2]an!$F$35,VLOOKUP([2]an!$F$35,[2]an!$F$35:$H$35,3,FALSE),IF(A3013=[2]an!$F$33,VLOOKUP([2]an!$F$33,[2]an!$F$33:$H$33,3,FALSE),IF(A3013=[2]an!$F$31,VLOOKUP([2]an!$F$31,[2]an!$F$31:$H$31,3,FALSE),""))))</f>
        <v/>
      </c>
    </row>
    <row r="3014" spans="6:30" x14ac:dyDescent="0.2">
      <c r="F3014" s="10"/>
      <c r="G3014" s="8" t="str">
        <f t="shared" si="143"/>
        <v/>
      </c>
      <c r="H3014" s="13"/>
      <c r="K3014" s="13"/>
      <c r="L3014" s="10"/>
      <c r="M3014" s="10"/>
      <c r="S3014" s="8" t="str">
        <f>IFERROR(VLOOKUP(D3014,[1]peretoe_teenus!$A$2:$L$2000,5,FALSE),"")</f>
        <v/>
      </c>
      <c r="U3014" s="13"/>
      <c r="V3014" s="15" t="str" cm="1">
        <f t="array" ref="V3014">IFERROR(IF(AND(F3014="Tugigrupp",RANK(K3014,$K3014:$K3014)+COUNTIFS($K$2:K3014,K3014,$L$2:L3014,L3014,$M$2:M3014,M3014,$I$2:I3014,I3014,$G$2:G3014,G3014,$F$2:F3014,F3014)-1=1),SUMPRODUCT(($F$2:$F$4154=F3014)*($G$2:$G$4154=G3014)*($K$2:$K$4154=K3014)*($I$2:$I$4154=I3014)*($L$2:$L$4154=L3014)*($M$2:$M$4154=M3014)),""),"")</f>
        <v/>
      </c>
      <c r="W3014" s="15" t="str">
        <f t="shared" si="141"/>
        <v/>
      </c>
      <c r="X3014" s="16" t="str">
        <f>IF(AND(A3014=[2]an!$G$38,F3014=[2]an!$E$40),[2]an!$G$40,IF(AND(A3014=[2]an!$G$38,F3014=[2]an!$E$41),[2]an!$G$41,IF(AND(A3014=[2]an!$G$38,F3014=[2]an!$E$39,H3014&gt;=[2]an!$M$37),[2]an!$G$39,
IF(AND(A3014=[2]an!$G$38,F3014=[2]an!$E$39,H3014&lt;[2]an!$M$37,S3014="kahepoolne vajaduspõhine",U3014=""),[2]an!$M$40,
IF(AND(A3014=[2]an!$G$38,F3014=[2]an!$E$39,H3014&lt;[2]an!$M$37,S3014="kahepoolne vajaduspõhine",U3014&lt;&gt;""),[2]an!$G$39,
IF(AND(A3014=[2]an!$G$38,F3014=[2]an!$E$39,H3014&lt;[2]an!$M$37,S3014&lt;&gt;"kahepoolne vajaduspõhine"),[2]an!$G$39,
IF(AND(A3014=[2]an!$G$38,F3014=[2]an!$E$42),[2]an!$G$42,
IF(AND(A3014=[2]an!$H$38,F3014=[2]an!$E$40),[2]an!$H$40,IF(AND(A3014=[2]an!$H$38,F3014=[2]an!$E$41),[2]an!$H$41,IF(AND(A3014=[2]an!$H$38,F3014=[2]an!$E$39,H3014&gt;=[2]an!$M$37),[2]an!$H$39,
IF(AND(A3014=[2]an!$H$38,F3014=[2]an!$E$39,H3014&lt;[2]an!$M$37,S3014="kahepoolne vajaduspõhine",U3014=""),[2]an!$M$40,
IF(AND(A3014=[2]an!$H$38,F3014=[2]an!$E$39,H3014&lt;[2]an!$M$37,S3014="kahepoolne vajaduspõhine",U3014&lt;&gt;""),[2]an!$H$39,
IF(AND(A3014=[2]an!$H$38,F3014=[2]an!$E$39,H3014&lt;[2]an!$M$37,S3014&lt;&gt;"kahepoolne vajaduspõhine"),[2]an!$H$39,
IF(AND(A3014=[2]an!$H$38,F3014=[2]an!$E$42),[2]an!$H$42,
IF(AND(A3014=[2]an!$I$38,F3014=[2]an!$E$40),[2]an!$I$40,IF(AND(A3014=[2]an!$I$38,F3014=[2]an!$E$41),[2]an!$I$41,IF(AND(A3014=[2]an!$I$38,F3014=[2]an!$E$39,H3014&gt;=[2]an!$M$37),[2]an!$I$39,
IF(AND(A3014=[2]an!$I$38,F3014=[2]an!$E$39,H3014&lt;[2]an!$M$37,S3014="kahepoolne vajaduspõhine",U3014=""),[2]an!$M$40,
IF(AND(A3014=[2]an!$I$38,F3014=[2]an!$E$39,H3014&lt;[2]an!$M$37,S3014="kahepoolne vajaduspõhine",U3014&lt;&gt;""),[2]an!$I$39,
IF(AND(A3014=[2]an!$I$38,F3014=[2]an!$E$39,H3014&lt;[2]an!$M$37,S3014&lt;&gt;"kahepoolne vajaduspõhine"),[2]an!$I$39,
IF(AND(A3014=[2]an!$I$38,F3014=[2]an!$E$42),[2]an!$I$42,
IF(AND(A3014=[2]an!$J$38,F3014=[2]an!$E$40),[2]an!$J$40,IF(AND(A3014=[2]an!$J$38,F3014=[2]an!$E$41),[2]an!$J$41,IF(AND(A3014=[2]an!$J$38,F3014=[2]an!$E$39,H3014&gt;=[2]an!$M$37),[2]an!$J$39,
IF(AND(A3014=[2]an!$J$38,F3014=[2]an!$E$39,H3014&lt;[2]an!$M$37,S3014="kahepoolne vajaduspõhine",U3014=""),[2]an!$M$40,
IF(AND(A3014=[2]an!$J$38,F3014=[2]an!$E$39,H3014&lt;[2]an!$M$37,S3014="kahepoolne vajaduspõhine",U3014&lt;&gt;""),[2]an!$J$39,
IF(AND(A3014=[2]an!$J$38,F3014=[2]an!$E$39,H3014&lt;[2]an!$M$37,S3014&lt;&gt;"kahepoolne vajaduspõhine"),[2]an!$J$39,
IF(AND(A3014=[2]an!$J$38,F3014=[2]an!$E$42),[2]an!$J$42,""))))))))))))))))))))))))))))</f>
        <v/>
      </c>
      <c r="Y3014" s="17" t="str">
        <f>IFERROR(IF(F3014="Tugigrupp",0,
IF(AND(F3014="Peretoe teenus",H3014&gt;=[2]an!$M$37,RANK(D3014,$D3014:$D3014)+COUNTIFS($D$2:D3014,D3014,$F$2:F3014,F3014)-1&gt;1),"",
IF(AND(F3014="Peretoe teenus",H3014&gt;=[2]an!$M$37,RANK(D3014,$D3014:$D3014)+COUNTIFS($D$2:D3014,D3014,$F$2:F3014,F3014)-1=1,MONTH(H3014)=MONTH(K3014)=TRUE,YEAR(H3014)=YEAR(K3014)=TRUE),((EOMONTH(H3014,0)-H3014+1)*X3014)/DAY(EOMONTH(H3014,0)),
IF(AND(F3014="Peretoe teenus",H3014&gt;=[2]an!$M$37,RANK(D3014,$D3014:$D3014)+COUNTIFS($D$2:D3014,D3014,$F$2:F3014,F3014)-1=1),X3014,
IF(AND(F3014="Peretoe teenus",H3014&lt;[2]an!$M$37,S3014&lt;&gt;"kahepoolne vajaduspõhine",RANK(D3014,$D3014:$D3014)+COUNTIFS($D$2:D3014,D3014,$F$2:F3014,F3014)-1=1),X3014,
IF(AND(F3014="Peretoe teenus",H3014&lt;[2]an!$M$37,S3014&lt;&gt;"kahepoolne vajaduspõhine",RANK(D3014,$D3014:$D3014)+COUNTIFS($D$2:D3014,D3014,$F$2:F3014,F3014)-1&gt;1),"",
IF(AND(F3014="Peretoe teenus",H3014&lt;[2]an!$M$37,S3014="kahepoolne vajaduspõhine",U3014="",RANK(D3014,$D3014:$D3014)+COUNTIFS($D$2:D3014,D3014,$F$2:F3014,F3014)-1=1),X3014,
IF(AND(F3014="Peretoe teenus",H3014&lt;[2]an!$M$37,S3014="kahepoolne vajaduspõhine",U3014="",RANK(D3014,$D3014:$D3014)+COUNTIFS($D$2:D3014,D3014,$F$2:F3014,F3014)-1&gt;1),"",
IF(AND(F3014="Peretoe teenus",H3014&lt;[2]an!$M$37,S3014="kahepoolne vajaduspõhine",U3014&lt;[2]an!$M$37,RANK(D3014,$D3014:$D3014)+COUNTIFS($D$2:D3014,D3014,$F$2:F3014,F3014)-1=1),X3014,
IF(AND(F3014="Peretoe teenus",H3014&lt;[2]an!$M$37,S3014="kahepoolne vajaduspõhine",U3014&lt;[2]an!$M$37,RANK(D3014,$D3014:$D3014)+COUNTIFS($D$2:D3014,D3014,$F$2:F3014,F3014)-1&gt;1),"",
IF(AND(F3014="Peretoe teenus",H3014&lt;[2]an!$M$37,S3014="kahepoolne vajaduspõhine",U3014&gt;=[2]an!$M$37,U3014&lt;=[2]an!$M$38,RANK(D3014,$D3014:$D3014)+COUNTIFS($D$2:D3014,D3014,$F$2:F3014,F3014)-1=1),
((EOMONTH(U3014,0)-U3014+1)*X3014)/DAY(EOMONTH(U3014,0))+(DAY(U3014)-1)*100/DAY(EOMONTH(U3014,0)),
IF(AND(F3014="Peretoe teenus",H3014&lt;[2]an!$M$37,S3014="kahepoolne vajaduspõhine",U3014&gt;=[2]an!$M$37,U3014&lt;=[2]an!$M$38,RANK(D3014,$D3014:$D3014)+COUNTIFS($D$2:D3014,D3014,$F$2:F3014,F3014)-1&gt;1),"",
IF(AND(F3014="Peretoe teenus",H3014&lt;[2]an!$M$37,S3014="kahepoolne vajaduspõhine",U3014&gt;[2]an!$M$38,RANK(D3014,$D3014:$D3014)+COUNTIFS($D$2:D3014,D3014,$F$2:F3014,F3014)-1=1),X3014,
IF(AND(F3014="Peretoe teenus",H3014&lt;[2]an!$M$37,S3014="kahepoolne vajaduspõhine",U3014&gt;[2]an!$M$38,RANK(D3014,$D3014:$D3014)+COUNTIFS($D$2:D3014,D3014,$F$2:F3014,F3014)-1&gt;1),"",X3014*W3014)))))))))))))),"")</f>
        <v/>
      </c>
      <c r="Z3014" s="18" t="str">
        <f t="shared" si="142"/>
        <v/>
      </c>
      <c r="AA3014" s="19" t="str">
        <f>IFERROR(VLOOKUP(E3014,[2]an!$A$3:$B$81,2,FALSE),"")</f>
        <v/>
      </c>
      <c r="AB3014" s="19" t="str">
        <f>IFERROR(VLOOKUP(AA3014,[2]an!$C$2:$D$16,2,FALSE),"")</f>
        <v/>
      </c>
      <c r="AC3014" s="20"/>
      <c r="AD3014" s="21" t="str">
        <f>IF(A3014=[2]an!$F$36,VLOOKUP([2]an!$F$36,[2]an!$F$36:$H$36,3,FALSE),IF(A3014=[2]an!$F$35,VLOOKUP([2]an!$F$35,[2]an!$F$35:$H$35,3,FALSE),IF(A3014=[2]an!$F$33,VLOOKUP([2]an!$F$33,[2]an!$F$33:$H$33,3,FALSE),IF(A3014=[2]an!$F$31,VLOOKUP([2]an!$F$31,[2]an!$F$31:$H$31,3,FALSE),""))))</f>
        <v/>
      </c>
    </row>
    <row r="3015" spans="6:30" x14ac:dyDescent="0.2">
      <c r="F3015" s="10"/>
      <c r="G3015" s="8" t="str">
        <f t="shared" si="143"/>
        <v/>
      </c>
      <c r="H3015" s="13"/>
      <c r="K3015" s="13"/>
      <c r="L3015" s="10"/>
      <c r="M3015" s="10"/>
      <c r="S3015" s="8" t="str">
        <f>IFERROR(VLOOKUP(D3015,[1]peretoe_teenus!$A$2:$L$2000,5,FALSE),"")</f>
        <v/>
      </c>
      <c r="U3015" s="13"/>
      <c r="V3015" s="15" t="str" cm="1">
        <f t="array" ref="V3015">IFERROR(IF(AND(F3015="Tugigrupp",RANK(K3015,$K3015:$K3015)+COUNTIFS($K$2:K3015,K3015,$L$2:L3015,L3015,$M$2:M3015,M3015,$I$2:I3015,I3015,$G$2:G3015,G3015,$F$2:F3015,F3015)-1=1),SUMPRODUCT(($F$2:$F$4154=F3015)*($G$2:$G$4154=G3015)*($K$2:$K$4154=K3015)*($I$2:$I$4154=I3015)*($L$2:$L$4154=L3015)*($M$2:$M$4154=M3015)),""),"")</f>
        <v/>
      </c>
      <c r="W3015" s="15" t="str">
        <f t="shared" si="141"/>
        <v/>
      </c>
      <c r="X3015" s="16" t="str">
        <f>IF(AND(A3015=[2]an!$G$38,F3015=[2]an!$E$40),[2]an!$G$40,IF(AND(A3015=[2]an!$G$38,F3015=[2]an!$E$41),[2]an!$G$41,IF(AND(A3015=[2]an!$G$38,F3015=[2]an!$E$39,H3015&gt;=[2]an!$M$37),[2]an!$G$39,
IF(AND(A3015=[2]an!$G$38,F3015=[2]an!$E$39,H3015&lt;[2]an!$M$37,S3015="kahepoolne vajaduspõhine",U3015=""),[2]an!$M$40,
IF(AND(A3015=[2]an!$G$38,F3015=[2]an!$E$39,H3015&lt;[2]an!$M$37,S3015="kahepoolne vajaduspõhine",U3015&lt;&gt;""),[2]an!$G$39,
IF(AND(A3015=[2]an!$G$38,F3015=[2]an!$E$39,H3015&lt;[2]an!$M$37,S3015&lt;&gt;"kahepoolne vajaduspõhine"),[2]an!$G$39,
IF(AND(A3015=[2]an!$G$38,F3015=[2]an!$E$42),[2]an!$G$42,
IF(AND(A3015=[2]an!$H$38,F3015=[2]an!$E$40),[2]an!$H$40,IF(AND(A3015=[2]an!$H$38,F3015=[2]an!$E$41),[2]an!$H$41,IF(AND(A3015=[2]an!$H$38,F3015=[2]an!$E$39,H3015&gt;=[2]an!$M$37),[2]an!$H$39,
IF(AND(A3015=[2]an!$H$38,F3015=[2]an!$E$39,H3015&lt;[2]an!$M$37,S3015="kahepoolne vajaduspõhine",U3015=""),[2]an!$M$40,
IF(AND(A3015=[2]an!$H$38,F3015=[2]an!$E$39,H3015&lt;[2]an!$M$37,S3015="kahepoolne vajaduspõhine",U3015&lt;&gt;""),[2]an!$H$39,
IF(AND(A3015=[2]an!$H$38,F3015=[2]an!$E$39,H3015&lt;[2]an!$M$37,S3015&lt;&gt;"kahepoolne vajaduspõhine"),[2]an!$H$39,
IF(AND(A3015=[2]an!$H$38,F3015=[2]an!$E$42),[2]an!$H$42,
IF(AND(A3015=[2]an!$I$38,F3015=[2]an!$E$40),[2]an!$I$40,IF(AND(A3015=[2]an!$I$38,F3015=[2]an!$E$41),[2]an!$I$41,IF(AND(A3015=[2]an!$I$38,F3015=[2]an!$E$39,H3015&gt;=[2]an!$M$37),[2]an!$I$39,
IF(AND(A3015=[2]an!$I$38,F3015=[2]an!$E$39,H3015&lt;[2]an!$M$37,S3015="kahepoolne vajaduspõhine",U3015=""),[2]an!$M$40,
IF(AND(A3015=[2]an!$I$38,F3015=[2]an!$E$39,H3015&lt;[2]an!$M$37,S3015="kahepoolne vajaduspõhine",U3015&lt;&gt;""),[2]an!$I$39,
IF(AND(A3015=[2]an!$I$38,F3015=[2]an!$E$39,H3015&lt;[2]an!$M$37,S3015&lt;&gt;"kahepoolne vajaduspõhine"),[2]an!$I$39,
IF(AND(A3015=[2]an!$I$38,F3015=[2]an!$E$42),[2]an!$I$42,
IF(AND(A3015=[2]an!$J$38,F3015=[2]an!$E$40),[2]an!$J$40,IF(AND(A3015=[2]an!$J$38,F3015=[2]an!$E$41),[2]an!$J$41,IF(AND(A3015=[2]an!$J$38,F3015=[2]an!$E$39,H3015&gt;=[2]an!$M$37),[2]an!$J$39,
IF(AND(A3015=[2]an!$J$38,F3015=[2]an!$E$39,H3015&lt;[2]an!$M$37,S3015="kahepoolne vajaduspõhine",U3015=""),[2]an!$M$40,
IF(AND(A3015=[2]an!$J$38,F3015=[2]an!$E$39,H3015&lt;[2]an!$M$37,S3015="kahepoolne vajaduspõhine",U3015&lt;&gt;""),[2]an!$J$39,
IF(AND(A3015=[2]an!$J$38,F3015=[2]an!$E$39,H3015&lt;[2]an!$M$37,S3015&lt;&gt;"kahepoolne vajaduspõhine"),[2]an!$J$39,
IF(AND(A3015=[2]an!$J$38,F3015=[2]an!$E$42),[2]an!$J$42,""))))))))))))))))))))))))))))</f>
        <v/>
      </c>
      <c r="Y3015" s="17" t="str">
        <f>IFERROR(IF(F3015="Tugigrupp",0,
IF(AND(F3015="Peretoe teenus",H3015&gt;=[2]an!$M$37,RANK(D3015,$D3015:$D3015)+COUNTIFS($D$2:D3015,D3015,$F$2:F3015,F3015)-1&gt;1),"",
IF(AND(F3015="Peretoe teenus",H3015&gt;=[2]an!$M$37,RANK(D3015,$D3015:$D3015)+COUNTIFS($D$2:D3015,D3015,$F$2:F3015,F3015)-1=1,MONTH(H3015)=MONTH(K3015)=TRUE,YEAR(H3015)=YEAR(K3015)=TRUE),((EOMONTH(H3015,0)-H3015+1)*X3015)/DAY(EOMONTH(H3015,0)),
IF(AND(F3015="Peretoe teenus",H3015&gt;=[2]an!$M$37,RANK(D3015,$D3015:$D3015)+COUNTIFS($D$2:D3015,D3015,$F$2:F3015,F3015)-1=1),X3015,
IF(AND(F3015="Peretoe teenus",H3015&lt;[2]an!$M$37,S3015&lt;&gt;"kahepoolne vajaduspõhine",RANK(D3015,$D3015:$D3015)+COUNTIFS($D$2:D3015,D3015,$F$2:F3015,F3015)-1=1),X3015,
IF(AND(F3015="Peretoe teenus",H3015&lt;[2]an!$M$37,S3015&lt;&gt;"kahepoolne vajaduspõhine",RANK(D3015,$D3015:$D3015)+COUNTIFS($D$2:D3015,D3015,$F$2:F3015,F3015)-1&gt;1),"",
IF(AND(F3015="Peretoe teenus",H3015&lt;[2]an!$M$37,S3015="kahepoolne vajaduspõhine",U3015="",RANK(D3015,$D3015:$D3015)+COUNTIFS($D$2:D3015,D3015,$F$2:F3015,F3015)-1=1),X3015,
IF(AND(F3015="Peretoe teenus",H3015&lt;[2]an!$M$37,S3015="kahepoolne vajaduspõhine",U3015="",RANK(D3015,$D3015:$D3015)+COUNTIFS($D$2:D3015,D3015,$F$2:F3015,F3015)-1&gt;1),"",
IF(AND(F3015="Peretoe teenus",H3015&lt;[2]an!$M$37,S3015="kahepoolne vajaduspõhine",U3015&lt;[2]an!$M$37,RANK(D3015,$D3015:$D3015)+COUNTIFS($D$2:D3015,D3015,$F$2:F3015,F3015)-1=1),X3015,
IF(AND(F3015="Peretoe teenus",H3015&lt;[2]an!$M$37,S3015="kahepoolne vajaduspõhine",U3015&lt;[2]an!$M$37,RANK(D3015,$D3015:$D3015)+COUNTIFS($D$2:D3015,D3015,$F$2:F3015,F3015)-1&gt;1),"",
IF(AND(F3015="Peretoe teenus",H3015&lt;[2]an!$M$37,S3015="kahepoolne vajaduspõhine",U3015&gt;=[2]an!$M$37,U3015&lt;=[2]an!$M$38,RANK(D3015,$D3015:$D3015)+COUNTIFS($D$2:D3015,D3015,$F$2:F3015,F3015)-1=1),
((EOMONTH(U3015,0)-U3015+1)*X3015)/DAY(EOMONTH(U3015,0))+(DAY(U3015)-1)*100/DAY(EOMONTH(U3015,0)),
IF(AND(F3015="Peretoe teenus",H3015&lt;[2]an!$M$37,S3015="kahepoolne vajaduspõhine",U3015&gt;=[2]an!$M$37,U3015&lt;=[2]an!$M$38,RANK(D3015,$D3015:$D3015)+COUNTIFS($D$2:D3015,D3015,$F$2:F3015,F3015)-1&gt;1),"",
IF(AND(F3015="Peretoe teenus",H3015&lt;[2]an!$M$37,S3015="kahepoolne vajaduspõhine",U3015&gt;[2]an!$M$38,RANK(D3015,$D3015:$D3015)+COUNTIFS($D$2:D3015,D3015,$F$2:F3015,F3015)-1=1),X3015,
IF(AND(F3015="Peretoe teenus",H3015&lt;[2]an!$M$37,S3015="kahepoolne vajaduspõhine",U3015&gt;[2]an!$M$38,RANK(D3015,$D3015:$D3015)+COUNTIFS($D$2:D3015,D3015,$F$2:F3015,F3015)-1&gt;1),"",X3015*W3015)))))))))))))),"")</f>
        <v/>
      </c>
      <c r="Z3015" s="18" t="str">
        <f t="shared" si="142"/>
        <v/>
      </c>
      <c r="AA3015" s="19" t="str">
        <f>IFERROR(VLOOKUP(E3015,[2]an!$A$3:$B$81,2,FALSE),"")</f>
        <v/>
      </c>
      <c r="AB3015" s="19" t="str">
        <f>IFERROR(VLOOKUP(AA3015,[2]an!$C$2:$D$16,2,FALSE),"")</f>
        <v/>
      </c>
      <c r="AC3015" s="20"/>
      <c r="AD3015" s="21" t="str">
        <f>IF(A3015=[2]an!$F$36,VLOOKUP([2]an!$F$36,[2]an!$F$36:$H$36,3,FALSE),IF(A3015=[2]an!$F$35,VLOOKUP([2]an!$F$35,[2]an!$F$35:$H$35,3,FALSE),IF(A3015=[2]an!$F$33,VLOOKUP([2]an!$F$33,[2]an!$F$33:$H$33,3,FALSE),IF(A3015=[2]an!$F$31,VLOOKUP([2]an!$F$31,[2]an!$F$31:$H$31,3,FALSE),""))))</f>
        <v/>
      </c>
    </row>
    <row r="3016" spans="6:30" x14ac:dyDescent="0.2">
      <c r="F3016" s="10"/>
      <c r="G3016" s="8" t="str">
        <f t="shared" si="143"/>
        <v/>
      </c>
      <c r="H3016" s="13"/>
      <c r="K3016" s="13"/>
      <c r="L3016" s="10"/>
      <c r="M3016" s="10"/>
      <c r="S3016" s="8" t="str">
        <f>IFERROR(VLOOKUP(D3016,[1]peretoe_teenus!$A$2:$L$2000,5,FALSE),"")</f>
        <v/>
      </c>
      <c r="U3016" s="13"/>
      <c r="V3016" s="15" t="str" cm="1">
        <f t="array" ref="V3016">IFERROR(IF(AND(F3016="Tugigrupp",RANK(K3016,$K3016:$K3016)+COUNTIFS($K$2:K3016,K3016,$L$2:L3016,L3016,$M$2:M3016,M3016,$I$2:I3016,I3016,$G$2:G3016,G3016,$F$2:F3016,F3016)-1=1),SUMPRODUCT(($F$2:$F$4154=F3016)*($G$2:$G$4154=G3016)*($K$2:$K$4154=K3016)*($I$2:$I$4154=I3016)*($L$2:$L$4154=L3016)*($M$2:$M$4154=M3016)),""),"")</f>
        <v/>
      </c>
      <c r="W3016" s="15" t="str">
        <f t="shared" si="141"/>
        <v/>
      </c>
      <c r="X3016" s="16" t="str">
        <f>IF(AND(A3016=[2]an!$G$38,F3016=[2]an!$E$40),[2]an!$G$40,IF(AND(A3016=[2]an!$G$38,F3016=[2]an!$E$41),[2]an!$G$41,IF(AND(A3016=[2]an!$G$38,F3016=[2]an!$E$39,H3016&gt;=[2]an!$M$37),[2]an!$G$39,
IF(AND(A3016=[2]an!$G$38,F3016=[2]an!$E$39,H3016&lt;[2]an!$M$37,S3016="kahepoolne vajaduspõhine",U3016=""),[2]an!$M$40,
IF(AND(A3016=[2]an!$G$38,F3016=[2]an!$E$39,H3016&lt;[2]an!$M$37,S3016="kahepoolne vajaduspõhine",U3016&lt;&gt;""),[2]an!$G$39,
IF(AND(A3016=[2]an!$G$38,F3016=[2]an!$E$39,H3016&lt;[2]an!$M$37,S3016&lt;&gt;"kahepoolne vajaduspõhine"),[2]an!$G$39,
IF(AND(A3016=[2]an!$G$38,F3016=[2]an!$E$42),[2]an!$G$42,
IF(AND(A3016=[2]an!$H$38,F3016=[2]an!$E$40),[2]an!$H$40,IF(AND(A3016=[2]an!$H$38,F3016=[2]an!$E$41),[2]an!$H$41,IF(AND(A3016=[2]an!$H$38,F3016=[2]an!$E$39,H3016&gt;=[2]an!$M$37),[2]an!$H$39,
IF(AND(A3016=[2]an!$H$38,F3016=[2]an!$E$39,H3016&lt;[2]an!$M$37,S3016="kahepoolne vajaduspõhine",U3016=""),[2]an!$M$40,
IF(AND(A3016=[2]an!$H$38,F3016=[2]an!$E$39,H3016&lt;[2]an!$M$37,S3016="kahepoolne vajaduspõhine",U3016&lt;&gt;""),[2]an!$H$39,
IF(AND(A3016=[2]an!$H$38,F3016=[2]an!$E$39,H3016&lt;[2]an!$M$37,S3016&lt;&gt;"kahepoolne vajaduspõhine"),[2]an!$H$39,
IF(AND(A3016=[2]an!$H$38,F3016=[2]an!$E$42),[2]an!$H$42,
IF(AND(A3016=[2]an!$I$38,F3016=[2]an!$E$40),[2]an!$I$40,IF(AND(A3016=[2]an!$I$38,F3016=[2]an!$E$41),[2]an!$I$41,IF(AND(A3016=[2]an!$I$38,F3016=[2]an!$E$39,H3016&gt;=[2]an!$M$37),[2]an!$I$39,
IF(AND(A3016=[2]an!$I$38,F3016=[2]an!$E$39,H3016&lt;[2]an!$M$37,S3016="kahepoolne vajaduspõhine",U3016=""),[2]an!$M$40,
IF(AND(A3016=[2]an!$I$38,F3016=[2]an!$E$39,H3016&lt;[2]an!$M$37,S3016="kahepoolne vajaduspõhine",U3016&lt;&gt;""),[2]an!$I$39,
IF(AND(A3016=[2]an!$I$38,F3016=[2]an!$E$39,H3016&lt;[2]an!$M$37,S3016&lt;&gt;"kahepoolne vajaduspõhine"),[2]an!$I$39,
IF(AND(A3016=[2]an!$I$38,F3016=[2]an!$E$42),[2]an!$I$42,
IF(AND(A3016=[2]an!$J$38,F3016=[2]an!$E$40),[2]an!$J$40,IF(AND(A3016=[2]an!$J$38,F3016=[2]an!$E$41),[2]an!$J$41,IF(AND(A3016=[2]an!$J$38,F3016=[2]an!$E$39,H3016&gt;=[2]an!$M$37),[2]an!$J$39,
IF(AND(A3016=[2]an!$J$38,F3016=[2]an!$E$39,H3016&lt;[2]an!$M$37,S3016="kahepoolne vajaduspõhine",U3016=""),[2]an!$M$40,
IF(AND(A3016=[2]an!$J$38,F3016=[2]an!$E$39,H3016&lt;[2]an!$M$37,S3016="kahepoolne vajaduspõhine",U3016&lt;&gt;""),[2]an!$J$39,
IF(AND(A3016=[2]an!$J$38,F3016=[2]an!$E$39,H3016&lt;[2]an!$M$37,S3016&lt;&gt;"kahepoolne vajaduspõhine"),[2]an!$J$39,
IF(AND(A3016=[2]an!$J$38,F3016=[2]an!$E$42),[2]an!$J$42,""))))))))))))))))))))))))))))</f>
        <v/>
      </c>
      <c r="Y3016" s="17" t="str">
        <f>IFERROR(IF(F3016="Tugigrupp",0,
IF(AND(F3016="Peretoe teenus",H3016&gt;=[2]an!$M$37,RANK(D3016,$D3016:$D3016)+COUNTIFS($D$2:D3016,D3016,$F$2:F3016,F3016)-1&gt;1),"",
IF(AND(F3016="Peretoe teenus",H3016&gt;=[2]an!$M$37,RANK(D3016,$D3016:$D3016)+COUNTIFS($D$2:D3016,D3016,$F$2:F3016,F3016)-1=1,MONTH(H3016)=MONTH(K3016)=TRUE,YEAR(H3016)=YEAR(K3016)=TRUE),((EOMONTH(H3016,0)-H3016+1)*X3016)/DAY(EOMONTH(H3016,0)),
IF(AND(F3016="Peretoe teenus",H3016&gt;=[2]an!$M$37,RANK(D3016,$D3016:$D3016)+COUNTIFS($D$2:D3016,D3016,$F$2:F3016,F3016)-1=1),X3016,
IF(AND(F3016="Peretoe teenus",H3016&lt;[2]an!$M$37,S3016&lt;&gt;"kahepoolne vajaduspõhine",RANK(D3016,$D3016:$D3016)+COUNTIFS($D$2:D3016,D3016,$F$2:F3016,F3016)-1=1),X3016,
IF(AND(F3016="Peretoe teenus",H3016&lt;[2]an!$M$37,S3016&lt;&gt;"kahepoolne vajaduspõhine",RANK(D3016,$D3016:$D3016)+COUNTIFS($D$2:D3016,D3016,$F$2:F3016,F3016)-1&gt;1),"",
IF(AND(F3016="Peretoe teenus",H3016&lt;[2]an!$M$37,S3016="kahepoolne vajaduspõhine",U3016="",RANK(D3016,$D3016:$D3016)+COUNTIFS($D$2:D3016,D3016,$F$2:F3016,F3016)-1=1),X3016,
IF(AND(F3016="Peretoe teenus",H3016&lt;[2]an!$M$37,S3016="kahepoolne vajaduspõhine",U3016="",RANK(D3016,$D3016:$D3016)+COUNTIFS($D$2:D3016,D3016,$F$2:F3016,F3016)-1&gt;1),"",
IF(AND(F3016="Peretoe teenus",H3016&lt;[2]an!$M$37,S3016="kahepoolne vajaduspõhine",U3016&lt;[2]an!$M$37,RANK(D3016,$D3016:$D3016)+COUNTIFS($D$2:D3016,D3016,$F$2:F3016,F3016)-1=1),X3016,
IF(AND(F3016="Peretoe teenus",H3016&lt;[2]an!$M$37,S3016="kahepoolne vajaduspõhine",U3016&lt;[2]an!$M$37,RANK(D3016,$D3016:$D3016)+COUNTIFS($D$2:D3016,D3016,$F$2:F3016,F3016)-1&gt;1),"",
IF(AND(F3016="Peretoe teenus",H3016&lt;[2]an!$M$37,S3016="kahepoolne vajaduspõhine",U3016&gt;=[2]an!$M$37,U3016&lt;=[2]an!$M$38,RANK(D3016,$D3016:$D3016)+COUNTIFS($D$2:D3016,D3016,$F$2:F3016,F3016)-1=1),
((EOMONTH(U3016,0)-U3016+1)*X3016)/DAY(EOMONTH(U3016,0))+(DAY(U3016)-1)*100/DAY(EOMONTH(U3016,0)),
IF(AND(F3016="Peretoe teenus",H3016&lt;[2]an!$M$37,S3016="kahepoolne vajaduspõhine",U3016&gt;=[2]an!$M$37,U3016&lt;=[2]an!$M$38,RANK(D3016,$D3016:$D3016)+COUNTIFS($D$2:D3016,D3016,$F$2:F3016,F3016)-1&gt;1),"",
IF(AND(F3016="Peretoe teenus",H3016&lt;[2]an!$M$37,S3016="kahepoolne vajaduspõhine",U3016&gt;[2]an!$M$38,RANK(D3016,$D3016:$D3016)+COUNTIFS($D$2:D3016,D3016,$F$2:F3016,F3016)-1=1),X3016,
IF(AND(F3016="Peretoe teenus",H3016&lt;[2]an!$M$37,S3016="kahepoolne vajaduspõhine",U3016&gt;[2]an!$M$38,RANK(D3016,$D3016:$D3016)+COUNTIFS($D$2:D3016,D3016,$F$2:F3016,F3016)-1&gt;1),"",X3016*W3016)))))))))))))),"")</f>
        <v/>
      </c>
      <c r="Z3016" s="18" t="str">
        <f t="shared" si="142"/>
        <v/>
      </c>
      <c r="AA3016" s="19" t="str">
        <f>IFERROR(VLOOKUP(E3016,[2]an!$A$3:$B$81,2,FALSE),"")</f>
        <v/>
      </c>
      <c r="AB3016" s="19" t="str">
        <f>IFERROR(VLOOKUP(AA3016,[2]an!$C$2:$D$16,2,FALSE),"")</f>
        <v/>
      </c>
      <c r="AC3016" s="20"/>
      <c r="AD3016" s="21" t="str">
        <f>IF(A3016=[2]an!$F$36,VLOOKUP([2]an!$F$36,[2]an!$F$36:$H$36,3,FALSE),IF(A3016=[2]an!$F$35,VLOOKUP([2]an!$F$35,[2]an!$F$35:$H$35,3,FALSE),IF(A3016=[2]an!$F$33,VLOOKUP([2]an!$F$33,[2]an!$F$33:$H$33,3,FALSE),IF(A3016=[2]an!$F$31,VLOOKUP([2]an!$F$31,[2]an!$F$31:$H$31,3,FALSE),""))))</f>
        <v/>
      </c>
    </row>
    <row r="3017" spans="6:30" x14ac:dyDescent="0.2">
      <c r="F3017" s="10"/>
      <c r="G3017" s="8" t="str">
        <f t="shared" si="143"/>
        <v/>
      </c>
      <c r="H3017" s="13"/>
      <c r="K3017" s="13"/>
      <c r="L3017" s="10"/>
      <c r="M3017" s="10"/>
      <c r="S3017" s="8" t="str">
        <f>IFERROR(VLOOKUP(D3017,[1]peretoe_teenus!$A$2:$L$2000,5,FALSE),"")</f>
        <v/>
      </c>
      <c r="U3017" s="13"/>
      <c r="V3017" s="15" t="str" cm="1">
        <f t="array" ref="V3017">IFERROR(IF(AND(F3017="Tugigrupp",RANK(K3017,$K3017:$K3017)+COUNTIFS($K$2:K3017,K3017,$L$2:L3017,L3017,$M$2:M3017,M3017,$I$2:I3017,I3017,$G$2:G3017,G3017,$F$2:F3017,F3017)-1=1),SUMPRODUCT(($F$2:$F$4154=F3017)*($G$2:$G$4154=G3017)*($K$2:$K$4154=K3017)*($I$2:$I$4154=I3017)*($L$2:$L$4154=L3017)*($M$2:$M$4154=M3017)),""),"")</f>
        <v/>
      </c>
      <c r="W3017" s="15" t="str">
        <f t="shared" si="141"/>
        <v/>
      </c>
      <c r="X3017" s="16" t="str">
        <f>IF(AND(A3017=[2]an!$G$38,F3017=[2]an!$E$40),[2]an!$G$40,IF(AND(A3017=[2]an!$G$38,F3017=[2]an!$E$41),[2]an!$G$41,IF(AND(A3017=[2]an!$G$38,F3017=[2]an!$E$39,H3017&gt;=[2]an!$M$37),[2]an!$G$39,
IF(AND(A3017=[2]an!$G$38,F3017=[2]an!$E$39,H3017&lt;[2]an!$M$37,S3017="kahepoolne vajaduspõhine",U3017=""),[2]an!$M$40,
IF(AND(A3017=[2]an!$G$38,F3017=[2]an!$E$39,H3017&lt;[2]an!$M$37,S3017="kahepoolne vajaduspõhine",U3017&lt;&gt;""),[2]an!$G$39,
IF(AND(A3017=[2]an!$G$38,F3017=[2]an!$E$39,H3017&lt;[2]an!$M$37,S3017&lt;&gt;"kahepoolne vajaduspõhine"),[2]an!$G$39,
IF(AND(A3017=[2]an!$G$38,F3017=[2]an!$E$42),[2]an!$G$42,
IF(AND(A3017=[2]an!$H$38,F3017=[2]an!$E$40),[2]an!$H$40,IF(AND(A3017=[2]an!$H$38,F3017=[2]an!$E$41),[2]an!$H$41,IF(AND(A3017=[2]an!$H$38,F3017=[2]an!$E$39,H3017&gt;=[2]an!$M$37),[2]an!$H$39,
IF(AND(A3017=[2]an!$H$38,F3017=[2]an!$E$39,H3017&lt;[2]an!$M$37,S3017="kahepoolne vajaduspõhine",U3017=""),[2]an!$M$40,
IF(AND(A3017=[2]an!$H$38,F3017=[2]an!$E$39,H3017&lt;[2]an!$M$37,S3017="kahepoolne vajaduspõhine",U3017&lt;&gt;""),[2]an!$H$39,
IF(AND(A3017=[2]an!$H$38,F3017=[2]an!$E$39,H3017&lt;[2]an!$M$37,S3017&lt;&gt;"kahepoolne vajaduspõhine"),[2]an!$H$39,
IF(AND(A3017=[2]an!$H$38,F3017=[2]an!$E$42),[2]an!$H$42,
IF(AND(A3017=[2]an!$I$38,F3017=[2]an!$E$40),[2]an!$I$40,IF(AND(A3017=[2]an!$I$38,F3017=[2]an!$E$41),[2]an!$I$41,IF(AND(A3017=[2]an!$I$38,F3017=[2]an!$E$39,H3017&gt;=[2]an!$M$37),[2]an!$I$39,
IF(AND(A3017=[2]an!$I$38,F3017=[2]an!$E$39,H3017&lt;[2]an!$M$37,S3017="kahepoolne vajaduspõhine",U3017=""),[2]an!$M$40,
IF(AND(A3017=[2]an!$I$38,F3017=[2]an!$E$39,H3017&lt;[2]an!$M$37,S3017="kahepoolne vajaduspõhine",U3017&lt;&gt;""),[2]an!$I$39,
IF(AND(A3017=[2]an!$I$38,F3017=[2]an!$E$39,H3017&lt;[2]an!$M$37,S3017&lt;&gt;"kahepoolne vajaduspõhine"),[2]an!$I$39,
IF(AND(A3017=[2]an!$I$38,F3017=[2]an!$E$42),[2]an!$I$42,
IF(AND(A3017=[2]an!$J$38,F3017=[2]an!$E$40),[2]an!$J$40,IF(AND(A3017=[2]an!$J$38,F3017=[2]an!$E$41),[2]an!$J$41,IF(AND(A3017=[2]an!$J$38,F3017=[2]an!$E$39,H3017&gt;=[2]an!$M$37),[2]an!$J$39,
IF(AND(A3017=[2]an!$J$38,F3017=[2]an!$E$39,H3017&lt;[2]an!$M$37,S3017="kahepoolne vajaduspõhine",U3017=""),[2]an!$M$40,
IF(AND(A3017=[2]an!$J$38,F3017=[2]an!$E$39,H3017&lt;[2]an!$M$37,S3017="kahepoolne vajaduspõhine",U3017&lt;&gt;""),[2]an!$J$39,
IF(AND(A3017=[2]an!$J$38,F3017=[2]an!$E$39,H3017&lt;[2]an!$M$37,S3017&lt;&gt;"kahepoolne vajaduspõhine"),[2]an!$J$39,
IF(AND(A3017=[2]an!$J$38,F3017=[2]an!$E$42),[2]an!$J$42,""))))))))))))))))))))))))))))</f>
        <v/>
      </c>
      <c r="Y3017" s="17" t="str">
        <f>IFERROR(IF(F3017="Tugigrupp",0,
IF(AND(F3017="Peretoe teenus",H3017&gt;=[2]an!$M$37,RANK(D3017,$D3017:$D3017)+COUNTIFS($D$2:D3017,D3017,$F$2:F3017,F3017)-1&gt;1),"",
IF(AND(F3017="Peretoe teenus",H3017&gt;=[2]an!$M$37,RANK(D3017,$D3017:$D3017)+COUNTIFS($D$2:D3017,D3017,$F$2:F3017,F3017)-1=1,MONTH(H3017)=MONTH(K3017)=TRUE,YEAR(H3017)=YEAR(K3017)=TRUE),((EOMONTH(H3017,0)-H3017+1)*X3017)/DAY(EOMONTH(H3017,0)),
IF(AND(F3017="Peretoe teenus",H3017&gt;=[2]an!$M$37,RANK(D3017,$D3017:$D3017)+COUNTIFS($D$2:D3017,D3017,$F$2:F3017,F3017)-1=1),X3017,
IF(AND(F3017="Peretoe teenus",H3017&lt;[2]an!$M$37,S3017&lt;&gt;"kahepoolne vajaduspõhine",RANK(D3017,$D3017:$D3017)+COUNTIFS($D$2:D3017,D3017,$F$2:F3017,F3017)-1=1),X3017,
IF(AND(F3017="Peretoe teenus",H3017&lt;[2]an!$M$37,S3017&lt;&gt;"kahepoolne vajaduspõhine",RANK(D3017,$D3017:$D3017)+COUNTIFS($D$2:D3017,D3017,$F$2:F3017,F3017)-1&gt;1),"",
IF(AND(F3017="Peretoe teenus",H3017&lt;[2]an!$M$37,S3017="kahepoolne vajaduspõhine",U3017="",RANK(D3017,$D3017:$D3017)+COUNTIFS($D$2:D3017,D3017,$F$2:F3017,F3017)-1=1),X3017,
IF(AND(F3017="Peretoe teenus",H3017&lt;[2]an!$M$37,S3017="kahepoolne vajaduspõhine",U3017="",RANK(D3017,$D3017:$D3017)+COUNTIFS($D$2:D3017,D3017,$F$2:F3017,F3017)-1&gt;1),"",
IF(AND(F3017="Peretoe teenus",H3017&lt;[2]an!$M$37,S3017="kahepoolne vajaduspõhine",U3017&lt;[2]an!$M$37,RANK(D3017,$D3017:$D3017)+COUNTIFS($D$2:D3017,D3017,$F$2:F3017,F3017)-1=1),X3017,
IF(AND(F3017="Peretoe teenus",H3017&lt;[2]an!$M$37,S3017="kahepoolne vajaduspõhine",U3017&lt;[2]an!$M$37,RANK(D3017,$D3017:$D3017)+COUNTIFS($D$2:D3017,D3017,$F$2:F3017,F3017)-1&gt;1),"",
IF(AND(F3017="Peretoe teenus",H3017&lt;[2]an!$M$37,S3017="kahepoolne vajaduspõhine",U3017&gt;=[2]an!$M$37,U3017&lt;=[2]an!$M$38,RANK(D3017,$D3017:$D3017)+COUNTIFS($D$2:D3017,D3017,$F$2:F3017,F3017)-1=1),
((EOMONTH(U3017,0)-U3017+1)*X3017)/DAY(EOMONTH(U3017,0))+(DAY(U3017)-1)*100/DAY(EOMONTH(U3017,0)),
IF(AND(F3017="Peretoe teenus",H3017&lt;[2]an!$M$37,S3017="kahepoolne vajaduspõhine",U3017&gt;=[2]an!$M$37,U3017&lt;=[2]an!$M$38,RANK(D3017,$D3017:$D3017)+COUNTIFS($D$2:D3017,D3017,$F$2:F3017,F3017)-1&gt;1),"",
IF(AND(F3017="Peretoe teenus",H3017&lt;[2]an!$M$37,S3017="kahepoolne vajaduspõhine",U3017&gt;[2]an!$M$38,RANK(D3017,$D3017:$D3017)+COUNTIFS($D$2:D3017,D3017,$F$2:F3017,F3017)-1=1),X3017,
IF(AND(F3017="Peretoe teenus",H3017&lt;[2]an!$M$37,S3017="kahepoolne vajaduspõhine",U3017&gt;[2]an!$M$38,RANK(D3017,$D3017:$D3017)+COUNTIFS($D$2:D3017,D3017,$F$2:F3017,F3017)-1&gt;1),"",X3017*W3017)))))))))))))),"")</f>
        <v/>
      </c>
      <c r="Z3017" s="18" t="str">
        <f t="shared" si="142"/>
        <v/>
      </c>
      <c r="AA3017" s="19" t="str">
        <f>IFERROR(VLOOKUP(E3017,[2]an!$A$3:$B$81,2,FALSE),"")</f>
        <v/>
      </c>
      <c r="AB3017" s="19" t="str">
        <f>IFERROR(VLOOKUP(AA3017,[2]an!$C$2:$D$16,2,FALSE),"")</f>
        <v/>
      </c>
      <c r="AC3017" s="20"/>
      <c r="AD3017" s="21" t="str">
        <f>IF(A3017=[2]an!$F$36,VLOOKUP([2]an!$F$36,[2]an!$F$36:$H$36,3,FALSE),IF(A3017=[2]an!$F$35,VLOOKUP([2]an!$F$35,[2]an!$F$35:$H$35,3,FALSE),IF(A3017=[2]an!$F$33,VLOOKUP([2]an!$F$33,[2]an!$F$33:$H$33,3,FALSE),IF(A3017=[2]an!$F$31,VLOOKUP([2]an!$F$31,[2]an!$F$31:$H$31,3,FALSE),""))))</f>
        <v/>
      </c>
    </row>
    <row r="3018" spans="6:30" x14ac:dyDescent="0.2">
      <c r="F3018" s="10"/>
      <c r="G3018" s="8" t="str">
        <f t="shared" si="143"/>
        <v/>
      </c>
      <c r="H3018" s="13"/>
      <c r="K3018" s="13"/>
      <c r="L3018" s="10"/>
      <c r="M3018" s="10"/>
      <c r="S3018" s="8" t="str">
        <f>IFERROR(VLOOKUP(D3018,[1]peretoe_teenus!$A$2:$L$2000,5,FALSE),"")</f>
        <v/>
      </c>
      <c r="U3018" s="13"/>
      <c r="V3018" s="15" t="str" cm="1">
        <f t="array" ref="V3018">IFERROR(IF(AND(F3018="Tugigrupp",RANK(K3018,$K3018:$K3018)+COUNTIFS($K$2:K3018,K3018,$L$2:L3018,L3018,$M$2:M3018,M3018,$I$2:I3018,I3018,$G$2:G3018,G3018,$F$2:F3018,F3018)-1=1),SUMPRODUCT(($F$2:$F$4154=F3018)*($G$2:$G$4154=G3018)*($K$2:$K$4154=K3018)*($I$2:$I$4154=I3018)*($L$2:$L$4154=L3018)*($M$2:$M$4154=M3018)),""),"")</f>
        <v/>
      </c>
      <c r="W3018" s="15" t="str">
        <f t="shared" si="141"/>
        <v/>
      </c>
      <c r="X3018" s="16" t="str">
        <f>IF(AND(A3018=[2]an!$G$38,F3018=[2]an!$E$40),[2]an!$G$40,IF(AND(A3018=[2]an!$G$38,F3018=[2]an!$E$41),[2]an!$G$41,IF(AND(A3018=[2]an!$G$38,F3018=[2]an!$E$39,H3018&gt;=[2]an!$M$37),[2]an!$G$39,
IF(AND(A3018=[2]an!$G$38,F3018=[2]an!$E$39,H3018&lt;[2]an!$M$37,S3018="kahepoolne vajaduspõhine",U3018=""),[2]an!$M$40,
IF(AND(A3018=[2]an!$G$38,F3018=[2]an!$E$39,H3018&lt;[2]an!$M$37,S3018="kahepoolne vajaduspõhine",U3018&lt;&gt;""),[2]an!$G$39,
IF(AND(A3018=[2]an!$G$38,F3018=[2]an!$E$39,H3018&lt;[2]an!$M$37,S3018&lt;&gt;"kahepoolne vajaduspõhine"),[2]an!$G$39,
IF(AND(A3018=[2]an!$G$38,F3018=[2]an!$E$42),[2]an!$G$42,
IF(AND(A3018=[2]an!$H$38,F3018=[2]an!$E$40),[2]an!$H$40,IF(AND(A3018=[2]an!$H$38,F3018=[2]an!$E$41),[2]an!$H$41,IF(AND(A3018=[2]an!$H$38,F3018=[2]an!$E$39,H3018&gt;=[2]an!$M$37),[2]an!$H$39,
IF(AND(A3018=[2]an!$H$38,F3018=[2]an!$E$39,H3018&lt;[2]an!$M$37,S3018="kahepoolne vajaduspõhine",U3018=""),[2]an!$M$40,
IF(AND(A3018=[2]an!$H$38,F3018=[2]an!$E$39,H3018&lt;[2]an!$M$37,S3018="kahepoolne vajaduspõhine",U3018&lt;&gt;""),[2]an!$H$39,
IF(AND(A3018=[2]an!$H$38,F3018=[2]an!$E$39,H3018&lt;[2]an!$M$37,S3018&lt;&gt;"kahepoolne vajaduspõhine"),[2]an!$H$39,
IF(AND(A3018=[2]an!$H$38,F3018=[2]an!$E$42),[2]an!$H$42,
IF(AND(A3018=[2]an!$I$38,F3018=[2]an!$E$40),[2]an!$I$40,IF(AND(A3018=[2]an!$I$38,F3018=[2]an!$E$41),[2]an!$I$41,IF(AND(A3018=[2]an!$I$38,F3018=[2]an!$E$39,H3018&gt;=[2]an!$M$37),[2]an!$I$39,
IF(AND(A3018=[2]an!$I$38,F3018=[2]an!$E$39,H3018&lt;[2]an!$M$37,S3018="kahepoolne vajaduspõhine",U3018=""),[2]an!$M$40,
IF(AND(A3018=[2]an!$I$38,F3018=[2]an!$E$39,H3018&lt;[2]an!$M$37,S3018="kahepoolne vajaduspõhine",U3018&lt;&gt;""),[2]an!$I$39,
IF(AND(A3018=[2]an!$I$38,F3018=[2]an!$E$39,H3018&lt;[2]an!$M$37,S3018&lt;&gt;"kahepoolne vajaduspõhine"),[2]an!$I$39,
IF(AND(A3018=[2]an!$I$38,F3018=[2]an!$E$42),[2]an!$I$42,
IF(AND(A3018=[2]an!$J$38,F3018=[2]an!$E$40),[2]an!$J$40,IF(AND(A3018=[2]an!$J$38,F3018=[2]an!$E$41),[2]an!$J$41,IF(AND(A3018=[2]an!$J$38,F3018=[2]an!$E$39,H3018&gt;=[2]an!$M$37),[2]an!$J$39,
IF(AND(A3018=[2]an!$J$38,F3018=[2]an!$E$39,H3018&lt;[2]an!$M$37,S3018="kahepoolne vajaduspõhine",U3018=""),[2]an!$M$40,
IF(AND(A3018=[2]an!$J$38,F3018=[2]an!$E$39,H3018&lt;[2]an!$M$37,S3018="kahepoolne vajaduspõhine",U3018&lt;&gt;""),[2]an!$J$39,
IF(AND(A3018=[2]an!$J$38,F3018=[2]an!$E$39,H3018&lt;[2]an!$M$37,S3018&lt;&gt;"kahepoolne vajaduspõhine"),[2]an!$J$39,
IF(AND(A3018=[2]an!$J$38,F3018=[2]an!$E$42),[2]an!$J$42,""))))))))))))))))))))))))))))</f>
        <v/>
      </c>
      <c r="Y3018" s="17" t="str">
        <f>IFERROR(IF(F3018="Tugigrupp",0,
IF(AND(F3018="Peretoe teenus",H3018&gt;=[2]an!$M$37,RANK(D3018,$D3018:$D3018)+COUNTIFS($D$2:D3018,D3018,$F$2:F3018,F3018)-1&gt;1),"",
IF(AND(F3018="Peretoe teenus",H3018&gt;=[2]an!$M$37,RANK(D3018,$D3018:$D3018)+COUNTIFS($D$2:D3018,D3018,$F$2:F3018,F3018)-1=1,MONTH(H3018)=MONTH(K3018)=TRUE,YEAR(H3018)=YEAR(K3018)=TRUE),((EOMONTH(H3018,0)-H3018+1)*X3018)/DAY(EOMONTH(H3018,0)),
IF(AND(F3018="Peretoe teenus",H3018&gt;=[2]an!$M$37,RANK(D3018,$D3018:$D3018)+COUNTIFS($D$2:D3018,D3018,$F$2:F3018,F3018)-1=1),X3018,
IF(AND(F3018="Peretoe teenus",H3018&lt;[2]an!$M$37,S3018&lt;&gt;"kahepoolne vajaduspõhine",RANK(D3018,$D3018:$D3018)+COUNTIFS($D$2:D3018,D3018,$F$2:F3018,F3018)-1=1),X3018,
IF(AND(F3018="Peretoe teenus",H3018&lt;[2]an!$M$37,S3018&lt;&gt;"kahepoolne vajaduspõhine",RANK(D3018,$D3018:$D3018)+COUNTIFS($D$2:D3018,D3018,$F$2:F3018,F3018)-1&gt;1),"",
IF(AND(F3018="Peretoe teenus",H3018&lt;[2]an!$M$37,S3018="kahepoolne vajaduspõhine",U3018="",RANK(D3018,$D3018:$D3018)+COUNTIFS($D$2:D3018,D3018,$F$2:F3018,F3018)-1=1),X3018,
IF(AND(F3018="Peretoe teenus",H3018&lt;[2]an!$M$37,S3018="kahepoolne vajaduspõhine",U3018="",RANK(D3018,$D3018:$D3018)+COUNTIFS($D$2:D3018,D3018,$F$2:F3018,F3018)-1&gt;1),"",
IF(AND(F3018="Peretoe teenus",H3018&lt;[2]an!$M$37,S3018="kahepoolne vajaduspõhine",U3018&lt;[2]an!$M$37,RANK(D3018,$D3018:$D3018)+COUNTIFS($D$2:D3018,D3018,$F$2:F3018,F3018)-1=1),X3018,
IF(AND(F3018="Peretoe teenus",H3018&lt;[2]an!$M$37,S3018="kahepoolne vajaduspõhine",U3018&lt;[2]an!$M$37,RANK(D3018,$D3018:$D3018)+COUNTIFS($D$2:D3018,D3018,$F$2:F3018,F3018)-1&gt;1),"",
IF(AND(F3018="Peretoe teenus",H3018&lt;[2]an!$M$37,S3018="kahepoolne vajaduspõhine",U3018&gt;=[2]an!$M$37,U3018&lt;=[2]an!$M$38,RANK(D3018,$D3018:$D3018)+COUNTIFS($D$2:D3018,D3018,$F$2:F3018,F3018)-1=1),
((EOMONTH(U3018,0)-U3018+1)*X3018)/DAY(EOMONTH(U3018,0))+(DAY(U3018)-1)*100/DAY(EOMONTH(U3018,0)),
IF(AND(F3018="Peretoe teenus",H3018&lt;[2]an!$M$37,S3018="kahepoolne vajaduspõhine",U3018&gt;=[2]an!$M$37,U3018&lt;=[2]an!$M$38,RANK(D3018,$D3018:$D3018)+COUNTIFS($D$2:D3018,D3018,$F$2:F3018,F3018)-1&gt;1),"",
IF(AND(F3018="Peretoe teenus",H3018&lt;[2]an!$M$37,S3018="kahepoolne vajaduspõhine",U3018&gt;[2]an!$M$38,RANK(D3018,$D3018:$D3018)+COUNTIFS($D$2:D3018,D3018,$F$2:F3018,F3018)-1=1),X3018,
IF(AND(F3018="Peretoe teenus",H3018&lt;[2]an!$M$37,S3018="kahepoolne vajaduspõhine",U3018&gt;[2]an!$M$38,RANK(D3018,$D3018:$D3018)+COUNTIFS($D$2:D3018,D3018,$F$2:F3018,F3018)-1&gt;1),"",X3018*W3018)))))))))))))),"")</f>
        <v/>
      </c>
      <c r="Z3018" s="18" t="str">
        <f t="shared" si="142"/>
        <v/>
      </c>
      <c r="AA3018" s="19" t="str">
        <f>IFERROR(VLOOKUP(E3018,[2]an!$A$3:$B$81,2,FALSE),"")</f>
        <v/>
      </c>
      <c r="AB3018" s="19" t="str">
        <f>IFERROR(VLOOKUP(AA3018,[2]an!$C$2:$D$16,2,FALSE),"")</f>
        <v/>
      </c>
      <c r="AC3018" s="20"/>
      <c r="AD3018" s="21" t="str">
        <f>IF(A3018=[2]an!$F$36,VLOOKUP([2]an!$F$36,[2]an!$F$36:$H$36,3,FALSE),IF(A3018=[2]an!$F$35,VLOOKUP([2]an!$F$35,[2]an!$F$35:$H$35,3,FALSE),IF(A3018=[2]an!$F$33,VLOOKUP([2]an!$F$33,[2]an!$F$33:$H$33,3,FALSE),IF(A3018=[2]an!$F$31,VLOOKUP([2]an!$F$31,[2]an!$F$31:$H$31,3,FALSE),""))))</f>
        <v/>
      </c>
    </row>
    <row r="3019" spans="6:30" x14ac:dyDescent="0.2">
      <c r="F3019" s="10"/>
      <c r="G3019" s="8" t="str">
        <f t="shared" si="143"/>
        <v/>
      </c>
      <c r="H3019" s="13"/>
      <c r="K3019" s="13"/>
      <c r="L3019" s="10"/>
      <c r="M3019" s="10"/>
      <c r="S3019" s="8" t="str">
        <f>IFERROR(VLOOKUP(D3019,[1]peretoe_teenus!$A$2:$L$2000,5,FALSE),"")</f>
        <v/>
      </c>
      <c r="U3019" s="13"/>
      <c r="V3019" s="15" t="str" cm="1">
        <f t="array" ref="V3019">IFERROR(IF(AND(F3019="Tugigrupp",RANK(K3019,$K3019:$K3019)+COUNTIFS($K$2:K3019,K3019,$L$2:L3019,L3019,$M$2:M3019,M3019,$I$2:I3019,I3019,$G$2:G3019,G3019,$F$2:F3019,F3019)-1=1),SUMPRODUCT(($F$2:$F$4154=F3019)*($G$2:$G$4154=G3019)*($K$2:$K$4154=K3019)*($I$2:$I$4154=I3019)*($L$2:$L$4154=L3019)*($M$2:$M$4154=M3019)),""),"")</f>
        <v/>
      </c>
      <c r="W3019" s="15" t="str">
        <f t="shared" si="141"/>
        <v/>
      </c>
      <c r="X3019" s="16" t="str">
        <f>IF(AND(A3019=[2]an!$G$38,F3019=[2]an!$E$40),[2]an!$G$40,IF(AND(A3019=[2]an!$G$38,F3019=[2]an!$E$41),[2]an!$G$41,IF(AND(A3019=[2]an!$G$38,F3019=[2]an!$E$39,H3019&gt;=[2]an!$M$37),[2]an!$G$39,
IF(AND(A3019=[2]an!$G$38,F3019=[2]an!$E$39,H3019&lt;[2]an!$M$37,S3019="kahepoolne vajaduspõhine",U3019=""),[2]an!$M$40,
IF(AND(A3019=[2]an!$G$38,F3019=[2]an!$E$39,H3019&lt;[2]an!$M$37,S3019="kahepoolne vajaduspõhine",U3019&lt;&gt;""),[2]an!$G$39,
IF(AND(A3019=[2]an!$G$38,F3019=[2]an!$E$39,H3019&lt;[2]an!$M$37,S3019&lt;&gt;"kahepoolne vajaduspõhine"),[2]an!$G$39,
IF(AND(A3019=[2]an!$G$38,F3019=[2]an!$E$42),[2]an!$G$42,
IF(AND(A3019=[2]an!$H$38,F3019=[2]an!$E$40),[2]an!$H$40,IF(AND(A3019=[2]an!$H$38,F3019=[2]an!$E$41),[2]an!$H$41,IF(AND(A3019=[2]an!$H$38,F3019=[2]an!$E$39,H3019&gt;=[2]an!$M$37),[2]an!$H$39,
IF(AND(A3019=[2]an!$H$38,F3019=[2]an!$E$39,H3019&lt;[2]an!$M$37,S3019="kahepoolne vajaduspõhine",U3019=""),[2]an!$M$40,
IF(AND(A3019=[2]an!$H$38,F3019=[2]an!$E$39,H3019&lt;[2]an!$M$37,S3019="kahepoolne vajaduspõhine",U3019&lt;&gt;""),[2]an!$H$39,
IF(AND(A3019=[2]an!$H$38,F3019=[2]an!$E$39,H3019&lt;[2]an!$M$37,S3019&lt;&gt;"kahepoolne vajaduspõhine"),[2]an!$H$39,
IF(AND(A3019=[2]an!$H$38,F3019=[2]an!$E$42),[2]an!$H$42,
IF(AND(A3019=[2]an!$I$38,F3019=[2]an!$E$40),[2]an!$I$40,IF(AND(A3019=[2]an!$I$38,F3019=[2]an!$E$41),[2]an!$I$41,IF(AND(A3019=[2]an!$I$38,F3019=[2]an!$E$39,H3019&gt;=[2]an!$M$37),[2]an!$I$39,
IF(AND(A3019=[2]an!$I$38,F3019=[2]an!$E$39,H3019&lt;[2]an!$M$37,S3019="kahepoolne vajaduspõhine",U3019=""),[2]an!$M$40,
IF(AND(A3019=[2]an!$I$38,F3019=[2]an!$E$39,H3019&lt;[2]an!$M$37,S3019="kahepoolne vajaduspõhine",U3019&lt;&gt;""),[2]an!$I$39,
IF(AND(A3019=[2]an!$I$38,F3019=[2]an!$E$39,H3019&lt;[2]an!$M$37,S3019&lt;&gt;"kahepoolne vajaduspõhine"),[2]an!$I$39,
IF(AND(A3019=[2]an!$I$38,F3019=[2]an!$E$42),[2]an!$I$42,
IF(AND(A3019=[2]an!$J$38,F3019=[2]an!$E$40),[2]an!$J$40,IF(AND(A3019=[2]an!$J$38,F3019=[2]an!$E$41),[2]an!$J$41,IF(AND(A3019=[2]an!$J$38,F3019=[2]an!$E$39,H3019&gt;=[2]an!$M$37),[2]an!$J$39,
IF(AND(A3019=[2]an!$J$38,F3019=[2]an!$E$39,H3019&lt;[2]an!$M$37,S3019="kahepoolne vajaduspõhine",U3019=""),[2]an!$M$40,
IF(AND(A3019=[2]an!$J$38,F3019=[2]an!$E$39,H3019&lt;[2]an!$M$37,S3019="kahepoolne vajaduspõhine",U3019&lt;&gt;""),[2]an!$J$39,
IF(AND(A3019=[2]an!$J$38,F3019=[2]an!$E$39,H3019&lt;[2]an!$M$37,S3019&lt;&gt;"kahepoolne vajaduspõhine"),[2]an!$J$39,
IF(AND(A3019=[2]an!$J$38,F3019=[2]an!$E$42),[2]an!$J$42,""))))))))))))))))))))))))))))</f>
        <v/>
      </c>
      <c r="Y3019" s="17" t="str">
        <f>IFERROR(IF(F3019="Tugigrupp",0,
IF(AND(F3019="Peretoe teenus",H3019&gt;=[2]an!$M$37,RANK(D3019,$D3019:$D3019)+COUNTIFS($D$2:D3019,D3019,$F$2:F3019,F3019)-1&gt;1),"",
IF(AND(F3019="Peretoe teenus",H3019&gt;=[2]an!$M$37,RANK(D3019,$D3019:$D3019)+COUNTIFS($D$2:D3019,D3019,$F$2:F3019,F3019)-1=1,MONTH(H3019)=MONTH(K3019)=TRUE,YEAR(H3019)=YEAR(K3019)=TRUE),((EOMONTH(H3019,0)-H3019+1)*X3019)/DAY(EOMONTH(H3019,0)),
IF(AND(F3019="Peretoe teenus",H3019&gt;=[2]an!$M$37,RANK(D3019,$D3019:$D3019)+COUNTIFS($D$2:D3019,D3019,$F$2:F3019,F3019)-1=1),X3019,
IF(AND(F3019="Peretoe teenus",H3019&lt;[2]an!$M$37,S3019&lt;&gt;"kahepoolne vajaduspõhine",RANK(D3019,$D3019:$D3019)+COUNTIFS($D$2:D3019,D3019,$F$2:F3019,F3019)-1=1),X3019,
IF(AND(F3019="Peretoe teenus",H3019&lt;[2]an!$M$37,S3019&lt;&gt;"kahepoolne vajaduspõhine",RANK(D3019,$D3019:$D3019)+COUNTIFS($D$2:D3019,D3019,$F$2:F3019,F3019)-1&gt;1),"",
IF(AND(F3019="Peretoe teenus",H3019&lt;[2]an!$M$37,S3019="kahepoolne vajaduspõhine",U3019="",RANK(D3019,$D3019:$D3019)+COUNTIFS($D$2:D3019,D3019,$F$2:F3019,F3019)-1=1),X3019,
IF(AND(F3019="Peretoe teenus",H3019&lt;[2]an!$M$37,S3019="kahepoolne vajaduspõhine",U3019="",RANK(D3019,$D3019:$D3019)+COUNTIFS($D$2:D3019,D3019,$F$2:F3019,F3019)-1&gt;1),"",
IF(AND(F3019="Peretoe teenus",H3019&lt;[2]an!$M$37,S3019="kahepoolne vajaduspõhine",U3019&lt;[2]an!$M$37,RANK(D3019,$D3019:$D3019)+COUNTIFS($D$2:D3019,D3019,$F$2:F3019,F3019)-1=1),X3019,
IF(AND(F3019="Peretoe teenus",H3019&lt;[2]an!$M$37,S3019="kahepoolne vajaduspõhine",U3019&lt;[2]an!$M$37,RANK(D3019,$D3019:$D3019)+COUNTIFS($D$2:D3019,D3019,$F$2:F3019,F3019)-1&gt;1),"",
IF(AND(F3019="Peretoe teenus",H3019&lt;[2]an!$M$37,S3019="kahepoolne vajaduspõhine",U3019&gt;=[2]an!$M$37,U3019&lt;=[2]an!$M$38,RANK(D3019,$D3019:$D3019)+COUNTIFS($D$2:D3019,D3019,$F$2:F3019,F3019)-1=1),
((EOMONTH(U3019,0)-U3019+1)*X3019)/DAY(EOMONTH(U3019,0))+(DAY(U3019)-1)*100/DAY(EOMONTH(U3019,0)),
IF(AND(F3019="Peretoe teenus",H3019&lt;[2]an!$M$37,S3019="kahepoolne vajaduspõhine",U3019&gt;=[2]an!$M$37,U3019&lt;=[2]an!$M$38,RANK(D3019,$D3019:$D3019)+COUNTIFS($D$2:D3019,D3019,$F$2:F3019,F3019)-1&gt;1),"",
IF(AND(F3019="Peretoe teenus",H3019&lt;[2]an!$M$37,S3019="kahepoolne vajaduspõhine",U3019&gt;[2]an!$M$38,RANK(D3019,$D3019:$D3019)+COUNTIFS($D$2:D3019,D3019,$F$2:F3019,F3019)-1=1),X3019,
IF(AND(F3019="Peretoe teenus",H3019&lt;[2]an!$M$37,S3019="kahepoolne vajaduspõhine",U3019&gt;[2]an!$M$38,RANK(D3019,$D3019:$D3019)+COUNTIFS($D$2:D3019,D3019,$F$2:F3019,F3019)-1&gt;1),"",X3019*W3019)))))))))))))),"")</f>
        <v/>
      </c>
      <c r="Z3019" s="18" t="str">
        <f t="shared" si="142"/>
        <v/>
      </c>
      <c r="AA3019" s="19" t="str">
        <f>IFERROR(VLOOKUP(E3019,[2]an!$A$3:$B$81,2,FALSE),"")</f>
        <v/>
      </c>
      <c r="AB3019" s="19" t="str">
        <f>IFERROR(VLOOKUP(AA3019,[2]an!$C$2:$D$16,2,FALSE),"")</f>
        <v/>
      </c>
      <c r="AC3019" s="20"/>
      <c r="AD3019" s="21" t="str">
        <f>IF(A3019=[2]an!$F$36,VLOOKUP([2]an!$F$36,[2]an!$F$36:$H$36,3,FALSE),IF(A3019=[2]an!$F$35,VLOOKUP([2]an!$F$35,[2]an!$F$35:$H$35,3,FALSE),IF(A3019=[2]an!$F$33,VLOOKUP([2]an!$F$33,[2]an!$F$33:$H$33,3,FALSE),IF(A3019=[2]an!$F$31,VLOOKUP([2]an!$F$31,[2]an!$F$31:$H$31,3,FALSE),""))))</f>
        <v/>
      </c>
    </row>
    <row r="3020" spans="6:30" x14ac:dyDescent="0.2">
      <c r="F3020" s="10"/>
      <c r="G3020" s="8" t="str">
        <f t="shared" si="143"/>
        <v/>
      </c>
      <c r="H3020" s="13"/>
      <c r="K3020" s="13"/>
      <c r="L3020" s="10"/>
      <c r="M3020" s="10"/>
      <c r="S3020" s="8" t="str">
        <f>IFERROR(VLOOKUP(D3020,[1]peretoe_teenus!$A$2:$L$2000,5,FALSE),"")</f>
        <v/>
      </c>
      <c r="U3020" s="13"/>
      <c r="V3020" s="15" t="str" cm="1">
        <f t="array" ref="V3020">IFERROR(IF(AND(F3020="Tugigrupp",RANK(K3020,$K3020:$K3020)+COUNTIFS($K$2:K3020,K3020,$L$2:L3020,L3020,$M$2:M3020,M3020,$I$2:I3020,I3020,$G$2:G3020,G3020,$F$2:F3020,F3020)-1=1),SUMPRODUCT(($F$2:$F$4154=F3020)*($G$2:$G$4154=G3020)*($K$2:$K$4154=K3020)*($I$2:$I$4154=I3020)*($L$2:$L$4154=L3020)*($M$2:$M$4154=M3020)),""),"")</f>
        <v/>
      </c>
      <c r="W3020" s="15" t="str">
        <f t="shared" si="141"/>
        <v/>
      </c>
      <c r="X3020" s="16" t="str">
        <f>IF(AND(A3020=[2]an!$G$38,F3020=[2]an!$E$40),[2]an!$G$40,IF(AND(A3020=[2]an!$G$38,F3020=[2]an!$E$41),[2]an!$G$41,IF(AND(A3020=[2]an!$G$38,F3020=[2]an!$E$39,H3020&gt;=[2]an!$M$37),[2]an!$G$39,
IF(AND(A3020=[2]an!$G$38,F3020=[2]an!$E$39,H3020&lt;[2]an!$M$37,S3020="kahepoolne vajaduspõhine",U3020=""),[2]an!$M$40,
IF(AND(A3020=[2]an!$G$38,F3020=[2]an!$E$39,H3020&lt;[2]an!$M$37,S3020="kahepoolne vajaduspõhine",U3020&lt;&gt;""),[2]an!$G$39,
IF(AND(A3020=[2]an!$G$38,F3020=[2]an!$E$39,H3020&lt;[2]an!$M$37,S3020&lt;&gt;"kahepoolne vajaduspõhine"),[2]an!$G$39,
IF(AND(A3020=[2]an!$G$38,F3020=[2]an!$E$42),[2]an!$G$42,
IF(AND(A3020=[2]an!$H$38,F3020=[2]an!$E$40),[2]an!$H$40,IF(AND(A3020=[2]an!$H$38,F3020=[2]an!$E$41),[2]an!$H$41,IF(AND(A3020=[2]an!$H$38,F3020=[2]an!$E$39,H3020&gt;=[2]an!$M$37),[2]an!$H$39,
IF(AND(A3020=[2]an!$H$38,F3020=[2]an!$E$39,H3020&lt;[2]an!$M$37,S3020="kahepoolne vajaduspõhine",U3020=""),[2]an!$M$40,
IF(AND(A3020=[2]an!$H$38,F3020=[2]an!$E$39,H3020&lt;[2]an!$M$37,S3020="kahepoolne vajaduspõhine",U3020&lt;&gt;""),[2]an!$H$39,
IF(AND(A3020=[2]an!$H$38,F3020=[2]an!$E$39,H3020&lt;[2]an!$M$37,S3020&lt;&gt;"kahepoolne vajaduspõhine"),[2]an!$H$39,
IF(AND(A3020=[2]an!$H$38,F3020=[2]an!$E$42),[2]an!$H$42,
IF(AND(A3020=[2]an!$I$38,F3020=[2]an!$E$40),[2]an!$I$40,IF(AND(A3020=[2]an!$I$38,F3020=[2]an!$E$41),[2]an!$I$41,IF(AND(A3020=[2]an!$I$38,F3020=[2]an!$E$39,H3020&gt;=[2]an!$M$37),[2]an!$I$39,
IF(AND(A3020=[2]an!$I$38,F3020=[2]an!$E$39,H3020&lt;[2]an!$M$37,S3020="kahepoolne vajaduspõhine",U3020=""),[2]an!$M$40,
IF(AND(A3020=[2]an!$I$38,F3020=[2]an!$E$39,H3020&lt;[2]an!$M$37,S3020="kahepoolne vajaduspõhine",U3020&lt;&gt;""),[2]an!$I$39,
IF(AND(A3020=[2]an!$I$38,F3020=[2]an!$E$39,H3020&lt;[2]an!$M$37,S3020&lt;&gt;"kahepoolne vajaduspõhine"),[2]an!$I$39,
IF(AND(A3020=[2]an!$I$38,F3020=[2]an!$E$42),[2]an!$I$42,
IF(AND(A3020=[2]an!$J$38,F3020=[2]an!$E$40),[2]an!$J$40,IF(AND(A3020=[2]an!$J$38,F3020=[2]an!$E$41),[2]an!$J$41,IF(AND(A3020=[2]an!$J$38,F3020=[2]an!$E$39,H3020&gt;=[2]an!$M$37),[2]an!$J$39,
IF(AND(A3020=[2]an!$J$38,F3020=[2]an!$E$39,H3020&lt;[2]an!$M$37,S3020="kahepoolne vajaduspõhine",U3020=""),[2]an!$M$40,
IF(AND(A3020=[2]an!$J$38,F3020=[2]an!$E$39,H3020&lt;[2]an!$M$37,S3020="kahepoolne vajaduspõhine",U3020&lt;&gt;""),[2]an!$J$39,
IF(AND(A3020=[2]an!$J$38,F3020=[2]an!$E$39,H3020&lt;[2]an!$M$37,S3020&lt;&gt;"kahepoolne vajaduspõhine"),[2]an!$J$39,
IF(AND(A3020=[2]an!$J$38,F3020=[2]an!$E$42),[2]an!$J$42,""))))))))))))))))))))))))))))</f>
        <v/>
      </c>
      <c r="Y3020" s="17" t="str">
        <f>IFERROR(IF(F3020="Tugigrupp",0,
IF(AND(F3020="Peretoe teenus",H3020&gt;=[2]an!$M$37,RANK(D3020,$D3020:$D3020)+COUNTIFS($D$2:D3020,D3020,$F$2:F3020,F3020)-1&gt;1),"",
IF(AND(F3020="Peretoe teenus",H3020&gt;=[2]an!$M$37,RANK(D3020,$D3020:$D3020)+COUNTIFS($D$2:D3020,D3020,$F$2:F3020,F3020)-1=1,MONTH(H3020)=MONTH(K3020)=TRUE,YEAR(H3020)=YEAR(K3020)=TRUE),((EOMONTH(H3020,0)-H3020+1)*X3020)/DAY(EOMONTH(H3020,0)),
IF(AND(F3020="Peretoe teenus",H3020&gt;=[2]an!$M$37,RANK(D3020,$D3020:$D3020)+COUNTIFS($D$2:D3020,D3020,$F$2:F3020,F3020)-1=1),X3020,
IF(AND(F3020="Peretoe teenus",H3020&lt;[2]an!$M$37,S3020&lt;&gt;"kahepoolne vajaduspõhine",RANK(D3020,$D3020:$D3020)+COUNTIFS($D$2:D3020,D3020,$F$2:F3020,F3020)-1=1),X3020,
IF(AND(F3020="Peretoe teenus",H3020&lt;[2]an!$M$37,S3020&lt;&gt;"kahepoolne vajaduspõhine",RANK(D3020,$D3020:$D3020)+COUNTIFS($D$2:D3020,D3020,$F$2:F3020,F3020)-1&gt;1),"",
IF(AND(F3020="Peretoe teenus",H3020&lt;[2]an!$M$37,S3020="kahepoolne vajaduspõhine",U3020="",RANK(D3020,$D3020:$D3020)+COUNTIFS($D$2:D3020,D3020,$F$2:F3020,F3020)-1=1),X3020,
IF(AND(F3020="Peretoe teenus",H3020&lt;[2]an!$M$37,S3020="kahepoolne vajaduspõhine",U3020="",RANK(D3020,$D3020:$D3020)+COUNTIFS($D$2:D3020,D3020,$F$2:F3020,F3020)-1&gt;1),"",
IF(AND(F3020="Peretoe teenus",H3020&lt;[2]an!$M$37,S3020="kahepoolne vajaduspõhine",U3020&lt;[2]an!$M$37,RANK(D3020,$D3020:$D3020)+COUNTIFS($D$2:D3020,D3020,$F$2:F3020,F3020)-1=1),X3020,
IF(AND(F3020="Peretoe teenus",H3020&lt;[2]an!$M$37,S3020="kahepoolne vajaduspõhine",U3020&lt;[2]an!$M$37,RANK(D3020,$D3020:$D3020)+COUNTIFS($D$2:D3020,D3020,$F$2:F3020,F3020)-1&gt;1),"",
IF(AND(F3020="Peretoe teenus",H3020&lt;[2]an!$M$37,S3020="kahepoolne vajaduspõhine",U3020&gt;=[2]an!$M$37,U3020&lt;=[2]an!$M$38,RANK(D3020,$D3020:$D3020)+COUNTIFS($D$2:D3020,D3020,$F$2:F3020,F3020)-1=1),
((EOMONTH(U3020,0)-U3020+1)*X3020)/DAY(EOMONTH(U3020,0))+(DAY(U3020)-1)*100/DAY(EOMONTH(U3020,0)),
IF(AND(F3020="Peretoe teenus",H3020&lt;[2]an!$M$37,S3020="kahepoolne vajaduspõhine",U3020&gt;=[2]an!$M$37,U3020&lt;=[2]an!$M$38,RANK(D3020,$D3020:$D3020)+COUNTIFS($D$2:D3020,D3020,$F$2:F3020,F3020)-1&gt;1),"",
IF(AND(F3020="Peretoe teenus",H3020&lt;[2]an!$M$37,S3020="kahepoolne vajaduspõhine",U3020&gt;[2]an!$M$38,RANK(D3020,$D3020:$D3020)+COUNTIFS($D$2:D3020,D3020,$F$2:F3020,F3020)-1=1),X3020,
IF(AND(F3020="Peretoe teenus",H3020&lt;[2]an!$M$37,S3020="kahepoolne vajaduspõhine",U3020&gt;[2]an!$M$38,RANK(D3020,$D3020:$D3020)+COUNTIFS($D$2:D3020,D3020,$F$2:F3020,F3020)-1&gt;1),"",X3020*W3020)))))))))))))),"")</f>
        <v/>
      </c>
      <c r="Z3020" s="18" t="str">
        <f t="shared" si="142"/>
        <v/>
      </c>
      <c r="AA3020" s="19" t="str">
        <f>IFERROR(VLOOKUP(E3020,[2]an!$A$3:$B$81,2,FALSE),"")</f>
        <v/>
      </c>
      <c r="AB3020" s="19" t="str">
        <f>IFERROR(VLOOKUP(AA3020,[2]an!$C$2:$D$16,2,FALSE),"")</f>
        <v/>
      </c>
      <c r="AC3020" s="20"/>
      <c r="AD3020" s="21" t="str">
        <f>IF(A3020=[2]an!$F$36,VLOOKUP([2]an!$F$36,[2]an!$F$36:$H$36,3,FALSE),IF(A3020=[2]an!$F$35,VLOOKUP([2]an!$F$35,[2]an!$F$35:$H$35,3,FALSE),IF(A3020=[2]an!$F$33,VLOOKUP([2]an!$F$33,[2]an!$F$33:$H$33,3,FALSE),IF(A3020=[2]an!$F$31,VLOOKUP([2]an!$F$31,[2]an!$F$31:$H$31,3,FALSE),""))))</f>
        <v/>
      </c>
    </row>
    <row r="3021" spans="6:30" x14ac:dyDescent="0.2">
      <c r="F3021" s="10"/>
      <c r="G3021" s="8" t="str">
        <f t="shared" si="143"/>
        <v/>
      </c>
      <c r="H3021" s="13"/>
      <c r="K3021" s="13"/>
      <c r="L3021" s="10"/>
      <c r="M3021" s="10"/>
      <c r="S3021" s="8" t="str">
        <f>IFERROR(VLOOKUP(D3021,[1]peretoe_teenus!$A$2:$L$2000,5,FALSE),"")</f>
        <v/>
      </c>
      <c r="U3021" s="13"/>
      <c r="V3021" s="15" t="str" cm="1">
        <f t="array" ref="V3021">IFERROR(IF(AND(F3021="Tugigrupp",RANK(K3021,$K3021:$K3021)+COUNTIFS($K$2:K3021,K3021,$L$2:L3021,L3021,$M$2:M3021,M3021,$I$2:I3021,I3021,$G$2:G3021,G3021,$F$2:F3021,F3021)-1=1),SUMPRODUCT(($F$2:$F$4154=F3021)*($G$2:$G$4154=G3021)*($K$2:$K$4154=K3021)*($I$2:$I$4154=I3021)*($L$2:$L$4154=L3021)*($M$2:$M$4154=M3021)),""),"")</f>
        <v/>
      </c>
      <c r="W3021" s="15" t="str">
        <f t="shared" si="141"/>
        <v/>
      </c>
      <c r="X3021" s="16" t="str">
        <f>IF(AND(A3021=[2]an!$G$38,F3021=[2]an!$E$40),[2]an!$G$40,IF(AND(A3021=[2]an!$G$38,F3021=[2]an!$E$41),[2]an!$G$41,IF(AND(A3021=[2]an!$G$38,F3021=[2]an!$E$39,H3021&gt;=[2]an!$M$37),[2]an!$G$39,
IF(AND(A3021=[2]an!$G$38,F3021=[2]an!$E$39,H3021&lt;[2]an!$M$37,S3021="kahepoolne vajaduspõhine",U3021=""),[2]an!$M$40,
IF(AND(A3021=[2]an!$G$38,F3021=[2]an!$E$39,H3021&lt;[2]an!$M$37,S3021="kahepoolne vajaduspõhine",U3021&lt;&gt;""),[2]an!$G$39,
IF(AND(A3021=[2]an!$G$38,F3021=[2]an!$E$39,H3021&lt;[2]an!$M$37,S3021&lt;&gt;"kahepoolne vajaduspõhine"),[2]an!$G$39,
IF(AND(A3021=[2]an!$G$38,F3021=[2]an!$E$42),[2]an!$G$42,
IF(AND(A3021=[2]an!$H$38,F3021=[2]an!$E$40),[2]an!$H$40,IF(AND(A3021=[2]an!$H$38,F3021=[2]an!$E$41),[2]an!$H$41,IF(AND(A3021=[2]an!$H$38,F3021=[2]an!$E$39,H3021&gt;=[2]an!$M$37),[2]an!$H$39,
IF(AND(A3021=[2]an!$H$38,F3021=[2]an!$E$39,H3021&lt;[2]an!$M$37,S3021="kahepoolne vajaduspõhine",U3021=""),[2]an!$M$40,
IF(AND(A3021=[2]an!$H$38,F3021=[2]an!$E$39,H3021&lt;[2]an!$M$37,S3021="kahepoolne vajaduspõhine",U3021&lt;&gt;""),[2]an!$H$39,
IF(AND(A3021=[2]an!$H$38,F3021=[2]an!$E$39,H3021&lt;[2]an!$M$37,S3021&lt;&gt;"kahepoolne vajaduspõhine"),[2]an!$H$39,
IF(AND(A3021=[2]an!$H$38,F3021=[2]an!$E$42),[2]an!$H$42,
IF(AND(A3021=[2]an!$I$38,F3021=[2]an!$E$40),[2]an!$I$40,IF(AND(A3021=[2]an!$I$38,F3021=[2]an!$E$41),[2]an!$I$41,IF(AND(A3021=[2]an!$I$38,F3021=[2]an!$E$39,H3021&gt;=[2]an!$M$37),[2]an!$I$39,
IF(AND(A3021=[2]an!$I$38,F3021=[2]an!$E$39,H3021&lt;[2]an!$M$37,S3021="kahepoolne vajaduspõhine",U3021=""),[2]an!$M$40,
IF(AND(A3021=[2]an!$I$38,F3021=[2]an!$E$39,H3021&lt;[2]an!$M$37,S3021="kahepoolne vajaduspõhine",U3021&lt;&gt;""),[2]an!$I$39,
IF(AND(A3021=[2]an!$I$38,F3021=[2]an!$E$39,H3021&lt;[2]an!$M$37,S3021&lt;&gt;"kahepoolne vajaduspõhine"),[2]an!$I$39,
IF(AND(A3021=[2]an!$I$38,F3021=[2]an!$E$42),[2]an!$I$42,
IF(AND(A3021=[2]an!$J$38,F3021=[2]an!$E$40),[2]an!$J$40,IF(AND(A3021=[2]an!$J$38,F3021=[2]an!$E$41),[2]an!$J$41,IF(AND(A3021=[2]an!$J$38,F3021=[2]an!$E$39,H3021&gt;=[2]an!$M$37),[2]an!$J$39,
IF(AND(A3021=[2]an!$J$38,F3021=[2]an!$E$39,H3021&lt;[2]an!$M$37,S3021="kahepoolne vajaduspõhine",U3021=""),[2]an!$M$40,
IF(AND(A3021=[2]an!$J$38,F3021=[2]an!$E$39,H3021&lt;[2]an!$M$37,S3021="kahepoolne vajaduspõhine",U3021&lt;&gt;""),[2]an!$J$39,
IF(AND(A3021=[2]an!$J$38,F3021=[2]an!$E$39,H3021&lt;[2]an!$M$37,S3021&lt;&gt;"kahepoolne vajaduspõhine"),[2]an!$J$39,
IF(AND(A3021=[2]an!$J$38,F3021=[2]an!$E$42),[2]an!$J$42,""))))))))))))))))))))))))))))</f>
        <v/>
      </c>
      <c r="Y3021" s="17" t="str">
        <f>IFERROR(IF(F3021="Tugigrupp",0,
IF(AND(F3021="Peretoe teenus",H3021&gt;=[2]an!$M$37,RANK(D3021,$D3021:$D3021)+COUNTIFS($D$2:D3021,D3021,$F$2:F3021,F3021)-1&gt;1),"",
IF(AND(F3021="Peretoe teenus",H3021&gt;=[2]an!$M$37,RANK(D3021,$D3021:$D3021)+COUNTIFS($D$2:D3021,D3021,$F$2:F3021,F3021)-1=1,MONTH(H3021)=MONTH(K3021)=TRUE,YEAR(H3021)=YEAR(K3021)=TRUE),((EOMONTH(H3021,0)-H3021+1)*X3021)/DAY(EOMONTH(H3021,0)),
IF(AND(F3021="Peretoe teenus",H3021&gt;=[2]an!$M$37,RANK(D3021,$D3021:$D3021)+COUNTIFS($D$2:D3021,D3021,$F$2:F3021,F3021)-1=1),X3021,
IF(AND(F3021="Peretoe teenus",H3021&lt;[2]an!$M$37,S3021&lt;&gt;"kahepoolne vajaduspõhine",RANK(D3021,$D3021:$D3021)+COUNTIFS($D$2:D3021,D3021,$F$2:F3021,F3021)-1=1),X3021,
IF(AND(F3021="Peretoe teenus",H3021&lt;[2]an!$M$37,S3021&lt;&gt;"kahepoolne vajaduspõhine",RANK(D3021,$D3021:$D3021)+COUNTIFS($D$2:D3021,D3021,$F$2:F3021,F3021)-1&gt;1),"",
IF(AND(F3021="Peretoe teenus",H3021&lt;[2]an!$M$37,S3021="kahepoolne vajaduspõhine",U3021="",RANK(D3021,$D3021:$D3021)+COUNTIFS($D$2:D3021,D3021,$F$2:F3021,F3021)-1=1),X3021,
IF(AND(F3021="Peretoe teenus",H3021&lt;[2]an!$M$37,S3021="kahepoolne vajaduspõhine",U3021="",RANK(D3021,$D3021:$D3021)+COUNTIFS($D$2:D3021,D3021,$F$2:F3021,F3021)-1&gt;1),"",
IF(AND(F3021="Peretoe teenus",H3021&lt;[2]an!$M$37,S3021="kahepoolne vajaduspõhine",U3021&lt;[2]an!$M$37,RANK(D3021,$D3021:$D3021)+COUNTIFS($D$2:D3021,D3021,$F$2:F3021,F3021)-1=1),X3021,
IF(AND(F3021="Peretoe teenus",H3021&lt;[2]an!$M$37,S3021="kahepoolne vajaduspõhine",U3021&lt;[2]an!$M$37,RANK(D3021,$D3021:$D3021)+COUNTIFS($D$2:D3021,D3021,$F$2:F3021,F3021)-1&gt;1),"",
IF(AND(F3021="Peretoe teenus",H3021&lt;[2]an!$M$37,S3021="kahepoolne vajaduspõhine",U3021&gt;=[2]an!$M$37,U3021&lt;=[2]an!$M$38,RANK(D3021,$D3021:$D3021)+COUNTIFS($D$2:D3021,D3021,$F$2:F3021,F3021)-1=1),
((EOMONTH(U3021,0)-U3021+1)*X3021)/DAY(EOMONTH(U3021,0))+(DAY(U3021)-1)*100/DAY(EOMONTH(U3021,0)),
IF(AND(F3021="Peretoe teenus",H3021&lt;[2]an!$M$37,S3021="kahepoolne vajaduspõhine",U3021&gt;=[2]an!$M$37,U3021&lt;=[2]an!$M$38,RANK(D3021,$D3021:$D3021)+COUNTIFS($D$2:D3021,D3021,$F$2:F3021,F3021)-1&gt;1),"",
IF(AND(F3021="Peretoe teenus",H3021&lt;[2]an!$M$37,S3021="kahepoolne vajaduspõhine",U3021&gt;[2]an!$M$38,RANK(D3021,$D3021:$D3021)+COUNTIFS($D$2:D3021,D3021,$F$2:F3021,F3021)-1=1),X3021,
IF(AND(F3021="Peretoe teenus",H3021&lt;[2]an!$M$37,S3021="kahepoolne vajaduspõhine",U3021&gt;[2]an!$M$38,RANK(D3021,$D3021:$D3021)+COUNTIFS($D$2:D3021,D3021,$F$2:F3021,F3021)-1&gt;1),"",X3021*W3021)))))))))))))),"")</f>
        <v/>
      </c>
      <c r="Z3021" s="18" t="str">
        <f t="shared" si="142"/>
        <v/>
      </c>
      <c r="AA3021" s="19" t="str">
        <f>IFERROR(VLOOKUP(E3021,[2]an!$A$3:$B$81,2,FALSE),"")</f>
        <v/>
      </c>
      <c r="AB3021" s="19" t="str">
        <f>IFERROR(VLOOKUP(AA3021,[2]an!$C$2:$D$16,2,FALSE),"")</f>
        <v/>
      </c>
      <c r="AC3021" s="20"/>
      <c r="AD3021" s="21" t="str">
        <f>IF(A3021=[2]an!$F$36,VLOOKUP([2]an!$F$36,[2]an!$F$36:$H$36,3,FALSE),IF(A3021=[2]an!$F$35,VLOOKUP([2]an!$F$35,[2]an!$F$35:$H$35,3,FALSE),IF(A3021=[2]an!$F$33,VLOOKUP([2]an!$F$33,[2]an!$F$33:$H$33,3,FALSE),IF(A3021=[2]an!$F$31,VLOOKUP([2]an!$F$31,[2]an!$F$31:$H$31,3,FALSE),""))))</f>
        <v/>
      </c>
    </row>
    <row r="3022" spans="6:30" x14ac:dyDescent="0.2">
      <c r="F3022" s="10"/>
      <c r="G3022" s="8" t="str">
        <f t="shared" si="143"/>
        <v/>
      </c>
      <c r="H3022" s="13"/>
      <c r="K3022" s="13"/>
      <c r="L3022" s="10"/>
      <c r="M3022" s="10"/>
      <c r="S3022" s="8" t="str">
        <f>IFERROR(VLOOKUP(D3022,[1]peretoe_teenus!$A$2:$L$2000,5,FALSE),"")</f>
        <v/>
      </c>
      <c r="U3022" s="13"/>
      <c r="V3022" s="15" t="str" cm="1">
        <f t="array" ref="V3022">IFERROR(IF(AND(F3022="Tugigrupp",RANK(K3022,$K3022:$K3022)+COUNTIFS($K$2:K3022,K3022,$L$2:L3022,L3022,$M$2:M3022,M3022,$I$2:I3022,I3022,$G$2:G3022,G3022,$F$2:F3022,F3022)-1=1),SUMPRODUCT(($F$2:$F$4154=F3022)*($G$2:$G$4154=G3022)*($K$2:$K$4154=K3022)*($I$2:$I$4154=I3022)*($L$2:$L$4154=L3022)*($M$2:$M$4154=M3022)),""),"")</f>
        <v/>
      </c>
      <c r="W3022" s="15" t="str">
        <f t="shared" si="141"/>
        <v/>
      </c>
      <c r="X3022" s="16" t="str">
        <f>IF(AND(A3022=[2]an!$G$38,F3022=[2]an!$E$40),[2]an!$G$40,IF(AND(A3022=[2]an!$G$38,F3022=[2]an!$E$41),[2]an!$G$41,IF(AND(A3022=[2]an!$G$38,F3022=[2]an!$E$39,H3022&gt;=[2]an!$M$37),[2]an!$G$39,
IF(AND(A3022=[2]an!$G$38,F3022=[2]an!$E$39,H3022&lt;[2]an!$M$37,S3022="kahepoolne vajaduspõhine",U3022=""),[2]an!$M$40,
IF(AND(A3022=[2]an!$G$38,F3022=[2]an!$E$39,H3022&lt;[2]an!$M$37,S3022="kahepoolne vajaduspõhine",U3022&lt;&gt;""),[2]an!$G$39,
IF(AND(A3022=[2]an!$G$38,F3022=[2]an!$E$39,H3022&lt;[2]an!$M$37,S3022&lt;&gt;"kahepoolne vajaduspõhine"),[2]an!$G$39,
IF(AND(A3022=[2]an!$G$38,F3022=[2]an!$E$42),[2]an!$G$42,
IF(AND(A3022=[2]an!$H$38,F3022=[2]an!$E$40),[2]an!$H$40,IF(AND(A3022=[2]an!$H$38,F3022=[2]an!$E$41),[2]an!$H$41,IF(AND(A3022=[2]an!$H$38,F3022=[2]an!$E$39,H3022&gt;=[2]an!$M$37),[2]an!$H$39,
IF(AND(A3022=[2]an!$H$38,F3022=[2]an!$E$39,H3022&lt;[2]an!$M$37,S3022="kahepoolne vajaduspõhine",U3022=""),[2]an!$M$40,
IF(AND(A3022=[2]an!$H$38,F3022=[2]an!$E$39,H3022&lt;[2]an!$M$37,S3022="kahepoolne vajaduspõhine",U3022&lt;&gt;""),[2]an!$H$39,
IF(AND(A3022=[2]an!$H$38,F3022=[2]an!$E$39,H3022&lt;[2]an!$M$37,S3022&lt;&gt;"kahepoolne vajaduspõhine"),[2]an!$H$39,
IF(AND(A3022=[2]an!$H$38,F3022=[2]an!$E$42),[2]an!$H$42,
IF(AND(A3022=[2]an!$I$38,F3022=[2]an!$E$40),[2]an!$I$40,IF(AND(A3022=[2]an!$I$38,F3022=[2]an!$E$41),[2]an!$I$41,IF(AND(A3022=[2]an!$I$38,F3022=[2]an!$E$39,H3022&gt;=[2]an!$M$37),[2]an!$I$39,
IF(AND(A3022=[2]an!$I$38,F3022=[2]an!$E$39,H3022&lt;[2]an!$M$37,S3022="kahepoolne vajaduspõhine",U3022=""),[2]an!$M$40,
IF(AND(A3022=[2]an!$I$38,F3022=[2]an!$E$39,H3022&lt;[2]an!$M$37,S3022="kahepoolne vajaduspõhine",U3022&lt;&gt;""),[2]an!$I$39,
IF(AND(A3022=[2]an!$I$38,F3022=[2]an!$E$39,H3022&lt;[2]an!$M$37,S3022&lt;&gt;"kahepoolne vajaduspõhine"),[2]an!$I$39,
IF(AND(A3022=[2]an!$I$38,F3022=[2]an!$E$42),[2]an!$I$42,
IF(AND(A3022=[2]an!$J$38,F3022=[2]an!$E$40),[2]an!$J$40,IF(AND(A3022=[2]an!$J$38,F3022=[2]an!$E$41),[2]an!$J$41,IF(AND(A3022=[2]an!$J$38,F3022=[2]an!$E$39,H3022&gt;=[2]an!$M$37),[2]an!$J$39,
IF(AND(A3022=[2]an!$J$38,F3022=[2]an!$E$39,H3022&lt;[2]an!$M$37,S3022="kahepoolne vajaduspõhine",U3022=""),[2]an!$M$40,
IF(AND(A3022=[2]an!$J$38,F3022=[2]an!$E$39,H3022&lt;[2]an!$M$37,S3022="kahepoolne vajaduspõhine",U3022&lt;&gt;""),[2]an!$J$39,
IF(AND(A3022=[2]an!$J$38,F3022=[2]an!$E$39,H3022&lt;[2]an!$M$37,S3022&lt;&gt;"kahepoolne vajaduspõhine"),[2]an!$J$39,
IF(AND(A3022=[2]an!$J$38,F3022=[2]an!$E$42),[2]an!$J$42,""))))))))))))))))))))))))))))</f>
        <v/>
      </c>
      <c r="Y3022" s="17" t="str">
        <f>IFERROR(IF(F3022="Tugigrupp",0,
IF(AND(F3022="Peretoe teenus",H3022&gt;=[2]an!$M$37,RANK(D3022,$D3022:$D3022)+COUNTIFS($D$2:D3022,D3022,$F$2:F3022,F3022)-1&gt;1),"",
IF(AND(F3022="Peretoe teenus",H3022&gt;=[2]an!$M$37,RANK(D3022,$D3022:$D3022)+COUNTIFS($D$2:D3022,D3022,$F$2:F3022,F3022)-1=1,MONTH(H3022)=MONTH(K3022)=TRUE,YEAR(H3022)=YEAR(K3022)=TRUE),((EOMONTH(H3022,0)-H3022+1)*X3022)/DAY(EOMONTH(H3022,0)),
IF(AND(F3022="Peretoe teenus",H3022&gt;=[2]an!$M$37,RANK(D3022,$D3022:$D3022)+COUNTIFS($D$2:D3022,D3022,$F$2:F3022,F3022)-1=1),X3022,
IF(AND(F3022="Peretoe teenus",H3022&lt;[2]an!$M$37,S3022&lt;&gt;"kahepoolne vajaduspõhine",RANK(D3022,$D3022:$D3022)+COUNTIFS($D$2:D3022,D3022,$F$2:F3022,F3022)-1=1),X3022,
IF(AND(F3022="Peretoe teenus",H3022&lt;[2]an!$M$37,S3022&lt;&gt;"kahepoolne vajaduspõhine",RANK(D3022,$D3022:$D3022)+COUNTIFS($D$2:D3022,D3022,$F$2:F3022,F3022)-1&gt;1),"",
IF(AND(F3022="Peretoe teenus",H3022&lt;[2]an!$M$37,S3022="kahepoolne vajaduspõhine",U3022="",RANK(D3022,$D3022:$D3022)+COUNTIFS($D$2:D3022,D3022,$F$2:F3022,F3022)-1=1),X3022,
IF(AND(F3022="Peretoe teenus",H3022&lt;[2]an!$M$37,S3022="kahepoolne vajaduspõhine",U3022="",RANK(D3022,$D3022:$D3022)+COUNTIFS($D$2:D3022,D3022,$F$2:F3022,F3022)-1&gt;1),"",
IF(AND(F3022="Peretoe teenus",H3022&lt;[2]an!$M$37,S3022="kahepoolne vajaduspõhine",U3022&lt;[2]an!$M$37,RANK(D3022,$D3022:$D3022)+COUNTIFS($D$2:D3022,D3022,$F$2:F3022,F3022)-1=1),X3022,
IF(AND(F3022="Peretoe teenus",H3022&lt;[2]an!$M$37,S3022="kahepoolne vajaduspõhine",U3022&lt;[2]an!$M$37,RANK(D3022,$D3022:$D3022)+COUNTIFS($D$2:D3022,D3022,$F$2:F3022,F3022)-1&gt;1),"",
IF(AND(F3022="Peretoe teenus",H3022&lt;[2]an!$M$37,S3022="kahepoolne vajaduspõhine",U3022&gt;=[2]an!$M$37,U3022&lt;=[2]an!$M$38,RANK(D3022,$D3022:$D3022)+COUNTIFS($D$2:D3022,D3022,$F$2:F3022,F3022)-1=1),
((EOMONTH(U3022,0)-U3022+1)*X3022)/DAY(EOMONTH(U3022,0))+(DAY(U3022)-1)*100/DAY(EOMONTH(U3022,0)),
IF(AND(F3022="Peretoe teenus",H3022&lt;[2]an!$M$37,S3022="kahepoolne vajaduspõhine",U3022&gt;=[2]an!$M$37,U3022&lt;=[2]an!$M$38,RANK(D3022,$D3022:$D3022)+COUNTIFS($D$2:D3022,D3022,$F$2:F3022,F3022)-1&gt;1),"",
IF(AND(F3022="Peretoe teenus",H3022&lt;[2]an!$M$37,S3022="kahepoolne vajaduspõhine",U3022&gt;[2]an!$M$38,RANK(D3022,$D3022:$D3022)+COUNTIFS($D$2:D3022,D3022,$F$2:F3022,F3022)-1=1),X3022,
IF(AND(F3022="Peretoe teenus",H3022&lt;[2]an!$M$37,S3022="kahepoolne vajaduspõhine",U3022&gt;[2]an!$M$38,RANK(D3022,$D3022:$D3022)+COUNTIFS($D$2:D3022,D3022,$F$2:F3022,F3022)-1&gt;1),"",X3022*W3022)))))))))))))),"")</f>
        <v/>
      </c>
      <c r="Z3022" s="18" t="str">
        <f t="shared" si="142"/>
        <v/>
      </c>
      <c r="AA3022" s="19" t="str">
        <f>IFERROR(VLOOKUP(E3022,[2]an!$A$3:$B$81,2,FALSE),"")</f>
        <v/>
      </c>
      <c r="AB3022" s="19" t="str">
        <f>IFERROR(VLOOKUP(AA3022,[2]an!$C$2:$D$16,2,FALSE),"")</f>
        <v/>
      </c>
      <c r="AC3022" s="20"/>
      <c r="AD3022" s="21" t="str">
        <f>IF(A3022=[2]an!$F$36,VLOOKUP([2]an!$F$36,[2]an!$F$36:$H$36,3,FALSE),IF(A3022=[2]an!$F$35,VLOOKUP([2]an!$F$35,[2]an!$F$35:$H$35,3,FALSE),IF(A3022=[2]an!$F$33,VLOOKUP([2]an!$F$33,[2]an!$F$33:$H$33,3,FALSE),IF(A3022=[2]an!$F$31,VLOOKUP([2]an!$F$31,[2]an!$F$31:$H$31,3,FALSE),""))))</f>
        <v/>
      </c>
    </row>
    <row r="3023" spans="6:30" x14ac:dyDescent="0.2">
      <c r="F3023" s="10"/>
      <c r="G3023" s="8" t="str">
        <f t="shared" si="143"/>
        <v/>
      </c>
      <c r="H3023" s="13"/>
      <c r="K3023" s="13"/>
      <c r="L3023" s="10"/>
      <c r="M3023" s="10"/>
      <c r="S3023" s="8" t="str">
        <f>IFERROR(VLOOKUP(D3023,[1]peretoe_teenus!$A$2:$L$2000,5,FALSE),"")</f>
        <v/>
      </c>
      <c r="U3023" s="13"/>
      <c r="V3023" s="15" t="str" cm="1">
        <f t="array" ref="V3023">IFERROR(IF(AND(F3023="Tugigrupp",RANK(K3023,$K3023:$K3023)+COUNTIFS($K$2:K3023,K3023,$L$2:L3023,L3023,$M$2:M3023,M3023,$I$2:I3023,I3023,$G$2:G3023,G3023,$F$2:F3023,F3023)-1=1),SUMPRODUCT(($F$2:$F$4154=F3023)*($G$2:$G$4154=G3023)*($K$2:$K$4154=K3023)*($I$2:$I$4154=I3023)*($L$2:$L$4154=L3023)*($M$2:$M$4154=M3023)),""),"")</f>
        <v/>
      </c>
      <c r="W3023" s="15" t="str">
        <f t="shared" si="141"/>
        <v/>
      </c>
      <c r="X3023" s="16" t="str">
        <f>IF(AND(A3023=[2]an!$G$38,F3023=[2]an!$E$40),[2]an!$G$40,IF(AND(A3023=[2]an!$G$38,F3023=[2]an!$E$41),[2]an!$G$41,IF(AND(A3023=[2]an!$G$38,F3023=[2]an!$E$39,H3023&gt;=[2]an!$M$37),[2]an!$G$39,
IF(AND(A3023=[2]an!$G$38,F3023=[2]an!$E$39,H3023&lt;[2]an!$M$37,S3023="kahepoolne vajaduspõhine",U3023=""),[2]an!$M$40,
IF(AND(A3023=[2]an!$G$38,F3023=[2]an!$E$39,H3023&lt;[2]an!$M$37,S3023="kahepoolne vajaduspõhine",U3023&lt;&gt;""),[2]an!$G$39,
IF(AND(A3023=[2]an!$G$38,F3023=[2]an!$E$39,H3023&lt;[2]an!$M$37,S3023&lt;&gt;"kahepoolne vajaduspõhine"),[2]an!$G$39,
IF(AND(A3023=[2]an!$G$38,F3023=[2]an!$E$42),[2]an!$G$42,
IF(AND(A3023=[2]an!$H$38,F3023=[2]an!$E$40),[2]an!$H$40,IF(AND(A3023=[2]an!$H$38,F3023=[2]an!$E$41),[2]an!$H$41,IF(AND(A3023=[2]an!$H$38,F3023=[2]an!$E$39,H3023&gt;=[2]an!$M$37),[2]an!$H$39,
IF(AND(A3023=[2]an!$H$38,F3023=[2]an!$E$39,H3023&lt;[2]an!$M$37,S3023="kahepoolne vajaduspõhine",U3023=""),[2]an!$M$40,
IF(AND(A3023=[2]an!$H$38,F3023=[2]an!$E$39,H3023&lt;[2]an!$M$37,S3023="kahepoolne vajaduspõhine",U3023&lt;&gt;""),[2]an!$H$39,
IF(AND(A3023=[2]an!$H$38,F3023=[2]an!$E$39,H3023&lt;[2]an!$M$37,S3023&lt;&gt;"kahepoolne vajaduspõhine"),[2]an!$H$39,
IF(AND(A3023=[2]an!$H$38,F3023=[2]an!$E$42),[2]an!$H$42,
IF(AND(A3023=[2]an!$I$38,F3023=[2]an!$E$40),[2]an!$I$40,IF(AND(A3023=[2]an!$I$38,F3023=[2]an!$E$41),[2]an!$I$41,IF(AND(A3023=[2]an!$I$38,F3023=[2]an!$E$39,H3023&gt;=[2]an!$M$37),[2]an!$I$39,
IF(AND(A3023=[2]an!$I$38,F3023=[2]an!$E$39,H3023&lt;[2]an!$M$37,S3023="kahepoolne vajaduspõhine",U3023=""),[2]an!$M$40,
IF(AND(A3023=[2]an!$I$38,F3023=[2]an!$E$39,H3023&lt;[2]an!$M$37,S3023="kahepoolne vajaduspõhine",U3023&lt;&gt;""),[2]an!$I$39,
IF(AND(A3023=[2]an!$I$38,F3023=[2]an!$E$39,H3023&lt;[2]an!$M$37,S3023&lt;&gt;"kahepoolne vajaduspõhine"),[2]an!$I$39,
IF(AND(A3023=[2]an!$I$38,F3023=[2]an!$E$42),[2]an!$I$42,
IF(AND(A3023=[2]an!$J$38,F3023=[2]an!$E$40),[2]an!$J$40,IF(AND(A3023=[2]an!$J$38,F3023=[2]an!$E$41),[2]an!$J$41,IF(AND(A3023=[2]an!$J$38,F3023=[2]an!$E$39,H3023&gt;=[2]an!$M$37),[2]an!$J$39,
IF(AND(A3023=[2]an!$J$38,F3023=[2]an!$E$39,H3023&lt;[2]an!$M$37,S3023="kahepoolne vajaduspõhine",U3023=""),[2]an!$M$40,
IF(AND(A3023=[2]an!$J$38,F3023=[2]an!$E$39,H3023&lt;[2]an!$M$37,S3023="kahepoolne vajaduspõhine",U3023&lt;&gt;""),[2]an!$J$39,
IF(AND(A3023=[2]an!$J$38,F3023=[2]an!$E$39,H3023&lt;[2]an!$M$37,S3023&lt;&gt;"kahepoolne vajaduspõhine"),[2]an!$J$39,
IF(AND(A3023=[2]an!$J$38,F3023=[2]an!$E$42),[2]an!$J$42,""))))))))))))))))))))))))))))</f>
        <v/>
      </c>
      <c r="Y3023" s="17" t="str">
        <f>IFERROR(IF(F3023="Tugigrupp",0,
IF(AND(F3023="Peretoe teenus",H3023&gt;=[2]an!$M$37,RANK(D3023,$D3023:$D3023)+COUNTIFS($D$2:D3023,D3023,$F$2:F3023,F3023)-1&gt;1),"",
IF(AND(F3023="Peretoe teenus",H3023&gt;=[2]an!$M$37,RANK(D3023,$D3023:$D3023)+COUNTIFS($D$2:D3023,D3023,$F$2:F3023,F3023)-1=1,MONTH(H3023)=MONTH(K3023)=TRUE,YEAR(H3023)=YEAR(K3023)=TRUE),((EOMONTH(H3023,0)-H3023+1)*X3023)/DAY(EOMONTH(H3023,0)),
IF(AND(F3023="Peretoe teenus",H3023&gt;=[2]an!$M$37,RANK(D3023,$D3023:$D3023)+COUNTIFS($D$2:D3023,D3023,$F$2:F3023,F3023)-1=1),X3023,
IF(AND(F3023="Peretoe teenus",H3023&lt;[2]an!$M$37,S3023&lt;&gt;"kahepoolne vajaduspõhine",RANK(D3023,$D3023:$D3023)+COUNTIFS($D$2:D3023,D3023,$F$2:F3023,F3023)-1=1),X3023,
IF(AND(F3023="Peretoe teenus",H3023&lt;[2]an!$M$37,S3023&lt;&gt;"kahepoolne vajaduspõhine",RANK(D3023,$D3023:$D3023)+COUNTIFS($D$2:D3023,D3023,$F$2:F3023,F3023)-1&gt;1),"",
IF(AND(F3023="Peretoe teenus",H3023&lt;[2]an!$M$37,S3023="kahepoolne vajaduspõhine",U3023="",RANK(D3023,$D3023:$D3023)+COUNTIFS($D$2:D3023,D3023,$F$2:F3023,F3023)-1=1),X3023,
IF(AND(F3023="Peretoe teenus",H3023&lt;[2]an!$M$37,S3023="kahepoolne vajaduspõhine",U3023="",RANK(D3023,$D3023:$D3023)+COUNTIFS($D$2:D3023,D3023,$F$2:F3023,F3023)-1&gt;1),"",
IF(AND(F3023="Peretoe teenus",H3023&lt;[2]an!$M$37,S3023="kahepoolne vajaduspõhine",U3023&lt;[2]an!$M$37,RANK(D3023,$D3023:$D3023)+COUNTIFS($D$2:D3023,D3023,$F$2:F3023,F3023)-1=1),X3023,
IF(AND(F3023="Peretoe teenus",H3023&lt;[2]an!$M$37,S3023="kahepoolne vajaduspõhine",U3023&lt;[2]an!$M$37,RANK(D3023,$D3023:$D3023)+COUNTIFS($D$2:D3023,D3023,$F$2:F3023,F3023)-1&gt;1),"",
IF(AND(F3023="Peretoe teenus",H3023&lt;[2]an!$M$37,S3023="kahepoolne vajaduspõhine",U3023&gt;=[2]an!$M$37,U3023&lt;=[2]an!$M$38,RANK(D3023,$D3023:$D3023)+COUNTIFS($D$2:D3023,D3023,$F$2:F3023,F3023)-1=1),
((EOMONTH(U3023,0)-U3023+1)*X3023)/DAY(EOMONTH(U3023,0))+(DAY(U3023)-1)*100/DAY(EOMONTH(U3023,0)),
IF(AND(F3023="Peretoe teenus",H3023&lt;[2]an!$M$37,S3023="kahepoolne vajaduspõhine",U3023&gt;=[2]an!$M$37,U3023&lt;=[2]an!$M$38,RANK(D3023,$D3023:$D3023)+COUNTIFS($D$2:D3023,D3023,$F$2:F3023,F3023)-1&gt;1),"",
IF(AND(F3023="Peretoe teenus",H3023&lt;[2]an!$M$37,S3023="kahepoolne vajaduspõhine",U3023&gt;[2]an!$M$38,RANK(D3023,$D3023:$D3023)+COUNTIFS($D$2:D3023,D3023,$F$2:F3023,F3023)-1=1),X3023,
IF(AND(F3023="Peretoe teenus",H3023&lt;[2]an!$M$37,S3023="kahepoolne vajaduspõhine",U3023&gt;[2]an!$M$38,RANK(D3023,$D3023:$D3023)+COUNTIFS($D$2:D3023,D3023,$F$2:F3023,F3023)-1&gt;1),"",X3023*W3023)))))))))))))),"")</f>
        <v/>
      </c>
      <c r="Z3023" s="18" t="str">
        <f t="shared" si="142"/>
        <v/>
      </c>
      <c r="AA3023" s="19" t="str">
        <f>IFERROR(VLOOKUP(E3023,[2]an!$A$3:$B$81,2,FALSE),"")</f>
        <v/>
      </c>
      <c r="AB3023" s="19" t="str">
        <f>IFERROR(VLOOKUP(AA3023,[2]an!$C$2:$D$16,2,FALSE),"")</f>
        <v/>
      </c>
      <c r="AC3023" s="20"/>
      <c r="AD3023" s="21" t="str">
        <f>IF(A3023=[2]an!$F$36,VLOOKUP([2]an!$F$36,[2]an!$F$36:$H$36,3,FALSE),IF(A3023=[2]an!$F$35,VLOOKUP([2]an!$F$35,[2]an!$F$35:$H$35,3,FALSE),IF(A3023=[2]an!$F$33,VLOOKUP([2]an!$F$33,[2]an!$F$33:$H$33,3,FALSE),IF(A3023=[2]an!$F$31,VLOOKUP([2]an!$F$31,[2]an!$F$31:$H$31,3,FALSE),""))))</f>
        <v/>
      </c>
    </row>
    <row r="3024" spans="6:30" x14ac:dyDescent="0.2">
      <c r="F3024" s="10"/>
      <c r="G3024" s="8" t="str">
        <f t="shared" si="143"/>
        <v/>
      </c>
      <c r="H3024" s="13"/>
      <c r="K3024" s="13"/>
      <c r="L3024" s="10"/>
      <c r="M3024" s="10"/>
      <c r="S3024" s="8" t="str">
        <f>IFERROR(VLOOKUP(D3024,[1]peretoe_teenus!$A$2:$L$2000,5,FALSE),"")</f>
        <v/>
      </c>
      <c r="U3024" s="13"/>
      <c r="V3024" s="15" t="str" cm="1">
        <f t="array" ref="V3024">IFERROR(IF(AND(F3024="Tugigrupp",RANK(K3024,$K3024:$K3024)+COUNTIFS($K$2:K3024,K3024,$L$2:L3024,L3024,$M$2:M3024,M3024,$I$2:I3024,I3024,$G$2:G3024,G3024,$F$2:F3024,F3024)-1=1),SUMPRODUCT(($F$2:$F$4154=F3024)*($G$2:$G$4154=G3024)*($K$2:$K$4154=K3024)*($I$2:$I$4154=I3024)*($L$2:$L$4154=L3024)*($M$2:$M$4154=M3024)),""),"")</f>
        <v/>
      </c>
      <c r="W3024" s="15" t="str">
        <f t="shared" si="141"/>
        <v/>
      </c>
      <c r="X3024" s="16" t="str">
        <f>IF(AND(A3024=[2]an!$G$38,F3024=[2]an!$E$40),[2]an!$G$40,IF(AND(A3024=[2]an!$G$38,F3024=[2]an!$E$41),[2]an!$G$41,IF(AND(A3024=[2]an!$G$38,F3024=[2]an!$E$39,H3024&gt;=[2]an!$M$37),[2]an!$G$39,
IF(AND(A3024=[2]an!$G$38,F3024=[2]an!$E$39,H3024&lt;[2]an!$M$37,S3024="kahepoolne vajaduspõhine",U3024=""),[2]an!$M$40,
IF(AND(A3024=[2]an!$G$38,F3024=[2]an!$E$39,H3024&lt;[2]an!$M$37,S3024="kahepoolne vajaduspõhine",U3024&lt;&gt;""),[2]an!$G$39,
IF(AND(A3024=[2]an!$G$38,F3024=[2]an!$E$39,H3024&lt;[2]an!$M$37,S3024&lt;&gt;"kahepoolne vajaduspõhine"),[2]an!$G$39,
IF(AND(A3024=[2]an!$G$38,F3024=[2]an!$E$42),[2]an!$G$42,
IF(AND(A3024=[2]an!$H$38,F3024=[2]an!$E$40),[2]an!$H$40,IF(AND(A3024=[2]an!$H$38,F3024=[2]an!$E$41),[2]an!$H$41,IF(AND(A3024=[2]an!$H$38,F3024=[2]an!$E$39,H3024&gt;=[2]an!$M$37),[2]an!$H$39,
IF(AND(A3024=[2]an!$H$38,F3024=[2]an!$E$39,H3024&lt;[2]an!$M$37,S3024="kahepoolne vajaduspõhine",U3024=""),[2]an!$M$40,
IF(AND(A3024=[2]an!$H$38,F3024=[2]an!$E$39,H3024&lt;[2]an!$M$37,S3024="kahepoolne vajaduspõhine",U3024&lt;&gt;""),[2]an!$H$39,
IF(AND(A3024=[2]an!$H$38,F3024=[2]an!$E$39,H3024&lt;[2]an!$M$37,S3024&lt;&gt;"kahepoolne vajaduspõhine"),[2]an!$H$39,
IF(AND(A3024=[2]an!$H$38,F3024=[2]an!$E$42),[2]an!$H$42,
IF(AND(A3024=[2]an!$I$38,F3024=[2]an!$E$40),[2]an!$I$40,IF(AND(A3024=[2]an!$I$38,F3024=[2]an!$E$41),[2]an!$I$41,IF(AND(A3024=[2]an!$I$38,F3024=[2]an!$E$39,H3024&gt;=[2]an!$M$37),[2]an!$I$39,
IF(AND(A3024=[2]an!$I$38,F3024=[2]an!$E$39,H3024&lt;[2]an!$M$37,S3024="kahepoolne vajaduspõhine",U3024=""),[2]an!$M$40,
IF(AND(A3024=[2]an!$I$38,F3024=[2]an!$E$39,H3024&lt;[2]an!$M$37,S3024="kahepoolne vajaduspõhine",U3024&lt;&gt;""),[2]an!$I$39,
IF(AND(A3024=[2]an!$I$38,F3024=[2]an!$E$39,H3024&lt;[2]an!$M$37,S3024&lt;&gt;"kahepoolne vajaduspõhine"),[2]an!$I$39,
IF(AND(A3024=[2]an!$I$38,F3024=[2]an!$E$42),[2]an!$I$42,
IF(AND(A3024=[2]an!$J$38,F3024=[2]an!$E$40),[2]an!$J$40,IF(AND(A3024=[2]an!$J$38,F3024=[2]an!$E$41),[2]an!$J$41,IF(AND(A3024=[2]an!$J$38,F3024=[2]an!$E$39,H3024&gt;=[2]an!$M$37),[2]an!$J$39,
IF(AND(A3024=[2]an!$J$38,F3024=[2]an!$E$39,H3024&lt;[2]an!$M$37,S3024="kahepoolne vajaduspõhine",U3024=""),[2]an!$M$40,
IF(AND(A3024=[2]an!$J$38,F3024=[2]an!$E$39,H3024&lt;[2]an!$M$37,S3024="kahepoolne vajaduspõhine",U3024&lt;&gt;""),[2]an!$J$39,
IF(AND(A3024=[2]an!$J$38,F3024=[2]an!$E$39,H3024&lt;[2]an!$M$37,S3024&lt;&gt;"kahepoolne vajaduspõhine"),[2]an!$J$39,
IF(AND(A3024=[2]an!$J$38,F3024=[2]an!$E$42),[2]an!$J$42,""))))))))))))))))))))))))))))</f>
        <v/>
      </c>
      <c r="Y3024" s="17" t="str">
        <f>IFERROR(IF(F3024="Tugigrupp",0,
IF(AND(F3024="Peretoe teenus",H3024&gt;=[2]an!$M$37,RANK(D3024,$D3024:$D3024)+COUNTIFS($D$2:D3024,D3024,$F$2:F3024,F3024)-1&gt;1),"",
IF(AND(F3024="Peretoe teenus",H3024&gt;=[2]an!$M$37,RANK(D3024,$D3024:$D3024)+COUNTIFS($D$2:D3024,D3024,$F$2:F3024,F3024)-1=1,MONTH(H3024)=MONTH(K3024)=TRUE,YEAR(H3024)=YEAR(K3024)=TRUE),((EOMONTH(H3024,0)-H3024+1)*X3024)/DAY(EOMONTH(H3024,0)),
IF(AND(F3024="Peretoe teenus",H3024&gt;=[2]an!$M$37,RANK(D3024,$D3024:$D3024)+COUNTIFS($D$2:D3024,D3024,$F$2:F3024,F3024)-1=1),X3024,
IF(AND(F3024="Peretoe teenus",H3024&lt;[2]an!$M$37,S3024&lt;&gt;"kahepoolne vajaduspõhine",RANK(D3024,$D3024:$D3024)+COUNTIFS($D$2:D3024,D3024,$F$2:F3024,F3024)-1=1),X3024,
IF(AND(F3024="Peretoe teenus",H3024&lt;[2]an!$M$37,S3024&lt;&gt;"kahepoolne vajaduspõhine",RANK(D3024,$D3024:$D3024)+COUNTIFS($D$2:D3024,D3024,$F$2:F3024,F3024)-1&gt;1),"",
IF(AND(F3024="Peretoe teenus",H3024&lt;[2]an!$M$37,S3024="kahepoolne vajaduspõhine",U3024="",RANK(D3024,$D3024:$D3024)+COUNTIFS($D$2:D3024,D3024,$F$2:F3024,F3024)-1=1),X3024,
IF(AND(F3024="Peretoe teenus",H3024&lt;[2]an!$M$37,S3024="kahepoolne vajaduspõhine",U3024="",RANK(D3024,$D3024:$D3024)+COUNTIFS($D$2:D3024,D3024,$F$2:F3024,F3024)-1&gt;1),"",
IF(AND(F3024="Peretoe teenus",H3024&lt;[2]an!$M$37,S3024="kahepoolne vajaduspõhine",U3024&lt;[2]an!$M$37,RANK(D3024,$D3024:$D3024)+COUNTIFS($D$2:D3024,D3024,$F$2:F3024,F3024)-1=1),X3024,
IF(AND(F3024="Peretoe teenus",H3024&lt;[2]an!$M$37,S3024="kahepoolne vajaduspõhine",U3024&lt;[2]an!$M$37,RANK(D3024,$D3024:$D3024)+COUNTIFS($D$2:D3024,D3024,$F$2:F3024,F3024)-1&gt;1),"",
IF(AND(F3024="Peretoe teenus",H3024&lt;[2]an!$M$37,S3024="kahepoolne vajaduspõhine",U3024&gt;=[2]an!$M$37,U3024&lt;=[2]an!$M$38,RANK(D3024,$D3024:$D3024)+COUNTIFS($D$2:D3024,D3024,$F$2:F3024,F3024)-1=1),
((EOMONTH(U3024,0)-U3024+1)*X3024)/DAY(EOMONTH(U3024,0))+(DAY(U3024)-1)*100/DAY(EOMONTH(U3024,0)),
IF(AND(F3024="Peretoe teenus",H3024&lt;[2]an!$M$37,S3024="kahepoolne vajaduspõhine",U3024&gt;=[2]an!$M$37,U3024&lt;=[2]an!$M$38,RANK(D3024,$D3024:$D3024)+COUNTIFS($D$2:D3024,D3024,$F$2:F3024,F3024)-1&gt;1),"",
IF(AND(F3024="Peretoe teenus",H3024&lt;[2]an!$M$37,S3024="kahepoolne vajaduspõhine",U3024&gt;[2]an!$M$38,RANK(D3024,$D3024:$D3024)+COUNTIFS($D$2:D3024,D3024,$F$2:F3024,F3024)-1=1),X3024,
IF(AND(F3024="Peretoe teenus",H3024&lt;[2]an!$M$37,S3024="kahepoolne vajaduspõhine",U3024&gt;[2]an!$M$38,RANK(D3024,$D3024:$D3024)+COUNTIFS($D$2:D3024,D3024,$F$2:F3024,F3024)-1&gt;1),"",X3024*W3024)))))))))))))),"")</f>
        <v/>
      </c>
      <c r="Z3024" s="18" t="str">
        <f t="shared" si="142"/>
        <v/>
      </c>
      <c r="AA3024" s="19" t="str">
        <f>IFERROR(VLOOKUP(E3024,[2]an!$A$3:$B$81,2,FALSE),"")</f>
        <v/>
      </c>
      <c r="AB3024" s="19" t="str">
        <f>IFERROR(VLOOKUP(AA3024,[2]an!$C$2:$D$16,2,FALSE),"")</f>
        <v/>
      </c>
      <c r="AC3024" s="20"/>
      <c r="AD3024" s="21" t="str">
        <f>IF(A3024=[2]an!$F$36,VLOOKUP([2]an!$F$36,[2]an!$F$36:$H$36,3,FALSE),IF(A3024=[2]an!$F$35,VLOOKUP([2]an!$F$35,[2]an!$F$35:$H$35,3,FALSE),IF(A3024=[2]an!$F$33,VLOOKUP([2]an!$F$33,[2]an!$F$33:$H$33,3,FALSE),IF(A3024=[2]an!$F$31,VLOOKUP([2]an!$F$31,[2]an!$F$31:$H$31,3,FALSE),""))))</f>
        <v/>
      </c>
    </row>
    <row r="3025" spans="6:30" x14ac:dyDescent="0.2">
      <c r="F3025" s="10"/>
      <c r="G3025" s="8" t="str">
        <f t="shared" si="143"/>
        <v/>
      </c>
      <c r="H3025" s="13"/>
      <c r="K3025" s="13"/>
      <c r="L3025" s="10"/>
      <c r="M3025" s="10"/>
      <c r="S3025" s="8" t="str">
        <f>IFERROR(VLOOKUP(D3025,[1]peretoe_teenus!$A$2:$L$2000,5,FALSE),"")</f>
        <v/>
      </c>
      <c r="U3025" s="13"/>
      <c r="V3025" s="15" t="str" cm="1">
        <f t="array" ref="V3025">IFERROR(IF(AND(F3025="Tugigrupp",RANK(K3025,$K3025:$K3025)+COUNTIFS($K$2:K3025,K3025,$L$2:L3025,L3025,$M$2:M3025,M3025,$I$2:I3025,I3025,$G$2:G3025,G3025,$F$2:F3025,F3025)-1=1),SUMPRODUCT(($F$2:$F$4154=F3025)*($G$2:$G$4154=G3025)*($K$2:$K$4154=K3025)*($I$2:$I$4154=I3025)*($L$2:$L$4154=L3025)*($M$2:$M$4154=M3025)),""),"")</f>
        <v/>
      </c>
      <c r="W3025" s="15" t="str">
        <f t="shared" si="141"/>
        <v/>
      </c>
      <c r="X3025" s="16" t="str">
        <f>IF(AND(A3025=[2]an!$G$38,F3025=[2]an!$E$40),[2]an!$G$40,IF(AND(A3025=[2]an!$G$38,F3025=[2]an!$E$41),[2]an!$G$41,IF(AND(A3025=[2]an!$G$38,F3025=[2]an!$E$39,H3025&gt;=[2]an!$M$37),[2]an!$G$39,
IF(AND(A3025=[2]an!$G$38,F3025=[2]an!$E$39,H3025&lt;[2]an!$M$37,S3025="kahepoolne vajaduspõhine",U3025=""),[2]an!$M$40,
IF(AND(A3025=[2]an!$G$38,F3025=[2]an!$E$39,H3025&lt;[2]an!$M$37,S3025="kahepoolne vajaduspõhine",U3025&lt;&gt;""),[2]an!$G$39,
IF(AND(A3025=[2]an!$G$38,F3025=[2]an!$E$39,H3025&lt;[2]an!$M$37,S3025&lt;&gt;"kahepoolne vajaduspõhine"),[2]an!$G$39,
IF(AND(A3025=[2]an!$G$38,F3025=[2]an!$E$42),[2]an!$G$42,
IF(AND(A3025=[2]an!$H$38,F3025=[2]an!$E$40),[2]an!$H$40,IF(AND(A3025=[2]an!$H$38,F3025=[2]an!$E$41),[2]an!$H$41,IF(AND(A3025=[2]an!$H$38,F3025=[2]an!$E$39,H3025&gt;=[2]an!$M$37),[2]an!$H$39,
IF(AND(A3025=[2]an!$H$38,F3025=[2]an!$E$39,H3025&lt;[2]an!$M$37,S3025="kahepoolne vajaduspõhine",U3025=""),[2]an!$M$40,
IF(AND(A3025=[2]an!$H$38,F3025=[2]an!$E$39,H3025&lt;[2]an!$M$37,S3025="kahepoolne vajaduspõhine",U3025&lt;&gt;""),[2]an!$H$39,
IF(AND(A3025=[2]an!$H$38,F3025=[2]an!$E$39,H3025&lt;[2]an!$M$37,S3025&lt;&gt;"kahepoolne vajaduspõhine"),[2]an!$H$39,
IF(AND(A3025=[2]an!$H$38,F3025=[2]an!$E$42),[2]an!$H$42,
IF(AND(A3025=[2]an!$I$38,F3025=[2]an!$E$40),[2]an!$I$40,IF(AND(A3025=[2]an!$I$38,F3025=[2]an!$E$41),[2]an!$I$41,IF(AND(A3025=[2]an!$I$38,F3025=[2]an!$E$39,H3025&gt;=[2]an!$M$37),[2]an!$I$39,
IF(AND(A3025=[2]an!$I$38,F3025=[2]an!$E$39,H3025&lt;[2]an!$M$37,S3025="kahepoolne vajaduspõhine",U3025=""),[2]an!$M$40,
IF(AND(A3025=[2]an!$I$38,F3025=[2]an!$E$39,H3025&lt;[2]an!$M$37,S3025="kahepoolne vajaduspõhine",U3025&lt;&gt;""),[2]an!$I$39,
IF(AND(A3025=[2]an!$I$38,F3025=[2]an!$E$39,H3025&lt;[2]an!$M$37,S3025&lt;&gt;"kahepoolne vajaduspõhine"),[2]an!$I$39,
IF(AND(A3025=[2]an!$I$38,F3025=[2]an!$E$42),[2]an!$I$42,
IF(AND(A3025=[2]an!$J$38,F3025=[2]an!$E$40),[2]an!$J$40,IF(AND(A3025=[2]an!$J$38,F3025=[2]an!$E$41),[2]an!$J$41,IF(AND(A3025=[2]an!$J$38,F3025=[2]an!$E$39,H3025&gt;=[2]an!$M$37),[2]an!$J$39,
IF(AND(A3025=[2]an!$J$38,F3025=[2]an!$E$39,H3025&lt;[2]an!$M$37,S3025="kahepoolne vajaduspõhine",U3025=""),[2]an!$M$40,
IF(AND(A3025=[2]an!$J$38,F3025=[2]an!$E$39,H3025&lt;[2]an!$M$37,S3025="kahepoolne vajaduspõhine",U3025&lt;&gt;""),[2]an!$J$39,
IF(AND(A3025=[2]an!$J$38,F3025=[2]an!$E$39,H3025&lt;[2]an!$M$37,S3025&lt;&gt;"kahepoolne vajaduspõhine"),[2]an!$J$39,
IF(AND(A3025=[2]an!$J$38,F3025=[2]an!$E$42),[2]an!$J$42,""))))))))))))))))))))))))))))</f>
        <v/>
      </c>
      <c r="Y3025" s="17" t="str">
        <f>IFERROR(IF(F3025="Tugigrupp",0,
IF(AND(F3025="Peretoe teenus",H3025&gt;=[2]an!$M$37,RANK(D3025,$D3025:$D3025)+COUNTIFS($D$2:D3025,D3025,$F$2:F3025,F3025)-1&gt;1),"",
IF(AND(F3025="Peretoe teenus",H3025&gt;=[2]an!$M$37,RANK(D3025,$D3025:$D3025)+COUNTIFS($D$2:D3025,D3025,$F$2:F3025,F3025)-1=1,MONTH(H3025)=MONTH(K3025)=TRUE,YEAR(H3025)=YEAR(K3025)=TRUE),((EOMONTH(H3025,0)-H3025+1)*X3025)/DAY(EOMONTH(H3025,0)),
IF(AND(F3025="Peretoe teenus",H3025&gt;=[2]an!$M$37,RANK(D3025,$D3025:$D3025)+COUNTIFS($D$2:D3025,D3025,$F$2:F3025,F3025)-1=1),X3025,
IF(AND(F3025="Peretoe teenus",H3025&lt;[2]an!$M$37,S3025&lt;&gt;"kahepoolne vajaduspõhine",RANK(D3025,$D3025:$D3025)+COUNTIFS($D$2:D3025,D3025,$F$2:F3025,F3025)-1=1),X3025,
IF(AND(F3025="Peretoe teenus",H3025&lt;[2]an!$M$37,S3025&lt;&gt;"kahepoolne vajaduspõhine",RANK(D3025,$D3025:$D3025)+COUNTIFS($D$2:D3025,D3025,$F$2:F3025,F3025)-1&gt;1),"",
IF(AND(F3025="Peretoe teenus",H3025&lt;[2]an!$M$37,S3025="kahepoolne vajaduspõhine",U3025="",RANK(D3025,$D3025:$D3025)+COUNTIFS($D$2:D3025,D3025,$F$2:F3025,F3025)-1=1),X3025,
IF(AND(F3025="Peretoe teenus",H3025&lt;[2]an!$M$37,S3025="kahepoolne vajaduspõhine",U3025="",RANK(D3025,$D3025:$D3025)+COUNTIFS($D$2:D3025,D3025,$F$2:F3025,F3025)-1&gt;1),"",
IF(AND(F3025="Peretoe teenus",H3025&lt;[2]an!$M$37,S3025="kahepoolne vajaduspõhine",U3025&lt;[2]an!$M$37,RANK(D3025,$D3025:$D3025)+COUNTIFS($D$2:D3025,D3025,$F$2:F3025,F3025)-1=1),X3025,
IF(AND(F3025="Peretoe teenus",H3025&lt;[2]an!$M$37,S3025="kahepoolne vajaduspõhine",U3025&lt;[2]an!$M$37,RANK(D3025,$D3025:$D3025)+COUNTIFS($D$2:D3025,D3025,$F$2:F3025,F3025)-1&gt;1),"",
IF(AND(F3025="Peretoe teenus",H3025&lt;[2]an!$M$37,S3025="kahepoolne vajaduspõhine",U3025&gt;=[2]an!$M$37,U3025&lt;=[2]an!$M$38,RANK(D3025,$D3025:$D3025)+COUNTIFS($D$2:D3025,D3025,$F$2:F3025,F3025)-1=1),
((EOMONTH(U3025,0)-U3025+1)*X3025)/DAY(EOMONTH(U3025,0))+(DAY(U3025)-1)*100/DAY(EOMONTH(U3025,0)),
IF(AND(F3025="Peretoe teenus",H3025&lt;[2]an!$M$37,S3025="kahepoolne vajaduspõhine",U3025&gt;=[2]an!$M$37,U3025&lt;=[2]an!$M$38,RANK(D3025,$D3025:$D3025)+COUNTIFS($D$2:D3025,D3025,$F$2:F3025,F3025)-1&gt;1),"",
IF(AND(F3025="Peretoe teenus",H3025&lt;[2]an!$M$37,S3025="kahepoolne vajaduspõhine",U3025&gt;[2]an!$M$38,RANK(D3025,$D3025:$D3025)+COUNTIFS($D$2:D3025,D3025,$F$2:F3025,F3025)-1=1),X3025,
IF(AND(F3025="Peretoe teenus",H3025&lt;[2]an!$M$37,S3025="kahepoolne vajaduspõhine",U3025&gt;[2]an!$M$38,RANK(D3025,$D3025:$D3025)+COUNTIFS($D$2:D3025,D3025,$F$2:F3025,F3025)-1&gt;1),"",X3025*W3025)))))))))))))),"")</f>
        <v/>
      </c>
      <c r="Z3025" s="18" t="str">
        <f t="shared" si="142"/>
        <v/>
      </c>
      <c r="AA3025" s="19" t="str">
        <f>IFERROR(VLOOKUP(E3025,[2]an!$A$3:$B$81,2,FALSE),"")</f>
        <v/>
      </c>
      <c r="AB3025" s="19" t="str">
        <f>IFERROR(VLOOKUP(AA3025,[2]an!$C$2:$D$16,2,FALSE),"")</f>
        <v/>
      </c>
      <c r="AC3025" s="20"/>
      <c r="AD3025" s="21" t="str">
        <f>IF(A3025=[2]an!$F$36,VLOOKUP([2]an!$F$36,[2]an!$F$36:$H$36,3,FALSE),IF(A3025=[2]an!$F$35,VLOOKUP([2]an!$F$35,[2]an!$F$35:$H$35,3,FALSE),IF(A3025=[2]an!$F$33,VLOOKUP([2]an!$F$33,[2]an!$F$33:$H$33,3,FALSE),IF(A3025=[2]an!$F$31,VLOOKUP([2]an!$F$31,[2]an!$F$31:$H$31,3,FALSE),""))))</f>
        <v/>
      </c>
    </row>
    <row r="3026" spans="6:30" x14ac:dyDescent="0.2">
      <c r="F3026" s="10"/>
      <c r="G3026" s="8" t="str">
        <f t="shared" si="143"/>
        <v/>
      </c>
      <c r="H3026" s="13"/>
      <c r="K3026" s="13"/>
      <c r="L3026" s="10"/>
      <c r="M3026" s="10"/>
      <c r="S3026" s="8" t="str">
        <f>IFERROR(VLOOKUP(D3026,[1]peretoe_teenus!$A$2:$L$2000,5,FALSE),"")</f>
        <v/>
      </c>
      <c r="U3026" s="13"/>
      <c r="V3026" s="15" t="str" cm="1">
        <f t="array" ref="V3026">IFERROR(IF(AND(F3026="Tugigrupp",RANK(K3026,$K3026:$K3026)+COUNTIFS($K$2:K3026,K3026,$L$2:L3026,L3026,$M$2:M3026,M3026,$I$2:I3026,I3026,$G$2:G3026,G3026,$F$2:F3026,F3026)-1=1),SUMPRODUCT(($F$2:$F$4154=F3026)*($G$2:$G$4154=G3026)*($K$2:$K$4154=K3026)*($I$2:$I$4154=I3026)*($L$2:$L$4154=L3026)*($M$2:$M$4154=M3026)),""),"")</f>
        <v/>
      </c>
      <c r="W3026" s="15" t="str">
        <f t="shared" si="141"/>
        <v/>
      </c>
      <c r="X3026" s="16" t="str">
        <f>IF(AND(A3026=[2]an!$G$38,F3026=[2]an!$E$40),[2]an!$G$40,IF(AND(A3026=[2]an!$G$38,F3026=[2]an!$E$41),[2]an!$G$41,IF(AND(A3026=[2]an!$G$38,F3026=[2]an!$E$39,H3026&gt;=[2]an!$M$37),[2]an!$G$39,
IF(AND(A3026=[2]an!$G$38,F3026=[2]an!$E$39,H3026&lt;[2]an!$M$37,S3026="kahepoolne vajaduspõhine",U3026=""),[2]an!$M$40,
IF(AND(A3026=[2]an!$G$38,F3026=[2]an!$E$39,H3026&lt;[2]an!$M$37,S3026="kahepoolne vajaduspõhine",U3026&lt;&gt;""),[2]an!$G$39,
IF(AND(A3026=[2]an!$G$38,F3026=[2]an!$E$39,H3026&lt;[2]an!$M$37,S3026&lt;&gt;"kahepoolne vajaduspõhine"),[2]an!$G$39,
IF(AND(A3026=[2]an!$G$38,F3026=[2]an!$E$42),[2]an!$G$42,
IF(AND(A3026=[2]an!$H$38,F3026=[2]an!$E$40),[2]an!$H$40,IF(AND(A3026=[2]an!$H$38,F3026=[2]an!$E$41),[2]an!$H$41,IF(AND(A3026=[2]an!$H$38,F3026=[2]an!$E$39,H3026&gt;=[2]an!$M$37),[2]an!$H$39,
IF(AND(A3026=[2]an!$H$38,F3026=[2]an!$E$39,H3026&lt;[2]an!$M$37,S3026="kahepoolne vajaduspõhine",U3026=""),[2]an!$M$40,
IF(AND(A3026=[2]an!$H$38,F3026=[2]an!$E$39,H3026&lt;[2]an!$M$37,S3026="kahepoolne vajaduspõhine",U3026&lt;&gt;""),[2]an!$H$39,
IF(AND(A3026=[2]an!$H$38,F3026=[2]an!$E$39,H3026&lt;[2]an!$M$37,S3026&lt;&gt;"kahepoolne vajaduspõhine"),[2]an!$H$39,
IF(AND(A3026=[2]an!$H$38,F3026=[2]an!$E$42),[2]an!$H$42,
IF(AND(A3026=[2]an!$I$38,F3026=[2]an!$E$40),[2]an!$I$40,IF(AND(A3026=[2]an!$I$38,F3026=[2]an!$E$41),[2]an!$I$41,IF(AND(A3026=[2]an!$I$38,F3026=[2]an!$E$39,H3026&gt;=[2]an!$M$37),[2]an!$I$39,
IF(AND(A3026=[2]an!$I$38,F3026=[2]an!$E$39,H3026&lt;[2]an!$M$37,S3026="kahepoolne vajaduspõhine",U3026=""),[2]an!$M$40,
IF(AND(A3026=[2]an!$I$38,F3026=[2]an!$E$39,H3026&lt;[2]an!$M$37,S3026="kahepoolne vajaduspõhine",U3026&lt;&gt;""),[2]an!$I$39,
IF(AND(A3026=[2]an!$I$38,F3026=[2]an!$E$39,H3026&lt;[2]an!$M$37,S3026&lt;&gt;"kahepoolne vajaduspõhine"),[2]an!$I$39,
IF(AND(A3026=[2]an!$I$38,F3026=[2]an!$E$42),[2]an!$I$42,
IF(AND(A3026=[2]an!$J$38,F3026=[2]an!$E$40),[2]an!$J$40,IF(AND(A3026=[2]an!$J$38,F3026=[2]an!$E$41),[2]an!$J$41,IF(AND(A3026=[2]an!$J$38,F3026=[2]an!$E$39,H3026&gt;=[2]an!$M$37),[2]an!$J$39,
IF(AND(A3026=[2]an!$J$38,F3026=[2]an!$E$39,H3026&lt;[2]an!$M$37,S3026="kahepoolne vajaduspõhine",U3026=""),[2]an!$M$40,
IF(AND(A3026=[2]an!$J$38,F3026=[2]an!$E$39,H3026&lt;[2]an!$M$37,S3026="kahepoolne vajaduspõhine",U3026&lt;&gt;""),[2]an!$J$39,
IF(AND(A3026=[2]an!$J$38,F3026=[2]an!$E$39,H3026&lt;[2]an!$M$37,S3026&lt;&gt;"kahepoolne vajaduspõhine"),[2]an!$J$39,
IF(AND(A3026=[2]an!$J$38,F3026=[2]an!$E$42),[2]an!$J$42,""))))))))))))))))))))))))))))</f>
        <v/>
      </c>
      <c r="Y3026" s="17" t="str">
        <f>IFERROR(IF(F3026="Tugigrupp",0,
IF(AND(F3026="Peretoe teenus",H3026&gt;=[2]an!$M$37,RANK(D3026,$D3026:$D3026)+COUNTIFS($D$2:D3026,D3026,$F$2:F3026,F3026)-1&gt;1),"",
IF(AND(F3026="Peretoe teenus",H3026&gt;=[2]an!$M$37,RANK(D3026,$D3026:$D3026)+COUNTIFS($D$2:D3026,D3026,$F$2:F3026,F3026)-1=1,MONTH(H3026)=MONTH(K3026)=TRUE,YEAR(H3026)=YEAR(K3026)=TRUE),((EOMONTH(H3026,0)-H3026+1)*X3026)/DAY(EOMONTH(H3026,0)),
IF(AND(F3026="Peretoe teenus",H3026&gt;=[2]an!$M$37,RANK(D3026,$D3026:$D3026)+COUNTIFS($D$2:D3026,D3026,$F$2:F3026,F3026)-1=1),X3026,
IF(AND(F3026="Peretoe teenus",H3026&lt;[2]an!$M$37,S3026&lt;&gt;"kahepoolne vajaduspõhine",RANK(D3026,$D3026:$D3026)+COUNTIFS($D$2:D3026,D3026,$F$2:F3026,F3026)-1=1),X3026,
IF(AND(F3026="Peretoe teenus",H3026&lt;[2]an!$M$37,S3026&lt;&gt;"kahepoolne vajaduspõhine",RANK(D3026,$D3026:$D3026)+COUNTIFS($D$2:D3026,D3026,$F$2:F3026,F3026)-1&gt;1),"",
IF(AND(F3026="Peretoe teenus",H3026&lt;[2]an!$M$37,S3026="kahepoolne vajaduspõhine",U3026="",RANK(D3026,$D3026:$D3026)+COUNTIFS($D$2:D3026,D3026,$F$2:F3026,F3026)-1=1),X3026,
IF(AND(F3026="Peretoe teenus",H3026&lt;[2]an!$M$37,S3026="kahepoolne vajaduspõhine",U3026="",RANK(D3026,$D3026:$D3026)+COUNTIFS($D$2:D3026,D3026,$F$2:F3026,F3026)-1&gt;1),"",
IF(AND(F3026="Peretoe teenus",H3026&lt;[2]an!$M$37,S3026="kahepoolne vajaduspõhine",U3026&lt;[2]an!$M$37,RANK(D3026,$D3026:$D3026)+COUNTIFS($D$2:D3026,D3026,$F$2:F3026,F3026)-1=1),X3026,
IF(AND(F3026="Peretoe teenus",H3026&lt;[2]an!$M$37,S3026="kahepoolne vajaduspõhine",U3026&lt;[2]an!$M$37,RANK(D3026,$D3026:$D3026)+COUNTIFS($D$2:D3026,D3026,$F$2:F3026,F3026)-1&gt;1),"",
IF(AND(F3026="Peretoe teenus",H3026&lt;[2]an!$M$37,S3026="kahepoolne vajaduspõhine",U3026&gt;=[2]an!$M$37,U3026&lt;=[2]an!$M$38,RANK(D3026,$D3026:$D3026)+COUNTIFS($D$2:D3026,D3026,$F$2:F3026,F3026)-1=1),
((EOMONTH(U3026,0)-U3026+1)*X3026)/DAY(EOMONTH(U3026,0))+(DAY(U3026)-1)*100/DAY(EOMONTH(U3026,0)),
IF(AND(F3026="Peretoe teenus",H3026&lt;[2]an!$M$37,S3026="kahepoolne vajaduspõhine",U3026&gt;=[2]an!$M$37,U3026&lt;=[2]an!$M$38,RANK(D3026,$D3026:$D3026)+COUNTIFS($D$2:D3026,D3026,$F$2:F3026,F3026)-1&gt;1),"",
IF(AND(F3026="Peretoe teenus",H3026&lt;[2]an!$M$37,S3026="kahepoolne vajaduspõhine",U3026&gt;[2]an!$M$38,RANK(D3026,$D3026:$D3026)+COUNTIFS($D$2:D3026,D3026,$F$2:F3026,F3026)-1=1),X3026,
IF(AND(F3026="Peretoe teenus",H3026&lt;[2]an!$M$37,S3026="kahepoolne vajaduspõhine",U3026&gt;[2]an!$M$38,RANK(D3026,$D3026:$D3026)+COUNTIFS($D$2:D3026,D3026,$F$2:F3026,F3026)-1&gt;1),"",X3026*W3026)))))))))))))),"")</f>
        <v/>
      </c>
      <c r="Z3026" s="18" t="str">
        <f t="shared" si="142"/>
        <v/>
      </c>
      <c r="AA3026" s="19" t="str">
        <f>IFERROR(VLOOKUP(E3026,[2]an!$A$3:$B$81,2,FALSE),"")</f>
        <v/>
      </c>
      <c r="AB3026" s="19" t="str">
        <f>IFERROR(VLOOKUP(AA3026,[2]an!$C$2:$D$16,2,FALSE),"")</f>
        <v/>
      </c>
      <c r="AC3026" s="20"/>
      <c r="AD3026" s="21" t="str">
        <f>IF(A3026=[2]an!$F$36,VLOOKUP([2]an!$F$36,[2]an!$F$36:$H$36,3,FALSE),IF(A3026=[2]an!$F$35,VLOOKUP([2]an!$F$35,[2]an!$F$35:$H$35,3,FALSE),IF(A3026=[2]an!$F$33,VLOOKUP([2]an!$F$33,[2]an!$F$33:$H$33,3,FALSE),IF(A3026=[2]an!$F$31,VLOOKUP([2]an!$F$31,[2]an!$F$31:$H$31,3,FALSE),""))))</f>
        <v/>
      </c>
    </row>
    <row r="3027" spans="6:30" x14ac:dyDescent="0.2">
      <c r="F3027" s="10"/>
      <c r="G3027" s="8" t="str">
        <f t="shared" si="143"/>
        <v/>
      </c>
      <c r="H3027" s="13"/>
      <c r="K3027" s="13"/>
      <c r="L3027" s="10"/>
      <c r="M3027" s="10"/>
      <c r="S3027" s="8" t="str">
        <f>IFERROR(VLOOKUP(D3027,[1]peretoe_teenus!$A$2:$L$2000,5,FALSE),"")</f>
        <v/>
      </c>
      <c r="U3027" s="13"/>
      <c r="V3027" s="15" t="str" cm="1">
        <f t="array" ref="V3027">IFERROR(IF(AND(F3027="Tugigrupp",RANK(K3027,$K3027:$K3027)+COUNTIFS($K$2:K3027,K3027,$L$2:L3027,L3027,$M$2:M3027,M3027,$I$2:I3027,I3027,$G$2:G3027,G3027,$F$2:F3027,F3027)-1=1),SUMPRODUCT(($F$2:$F$4154=F3027)*($G$2:$G$4154=G3027)*($K$2:$K$4154=K3027)*($I$2:$I$4154=I3027)*($L$2:$L$4154=L3027)*($M$2:$M$4154=M3027)),""),"")</f>
        <v/>
      </c>
      <c r="W3027" s="15" t="str">
        <f t="shared" si="141"/>
        <v/>
      </c>
      <c r="X3027" s="16" t="str">
        <f>IF(AND(A3027=[2]an!$G$38,F3027=[2]an!$E$40),[2]an!$G$40,IF(AND(A3027=[2]an!$G$38,F3027=[2]an!$E$41),[2]an!$G$41,IF(AND(A3027=[2]an!$G$38,F3027=[2]an!$E$39,H3027&gt;=[2]an!$M$37),[2]an!$G$39,
IF(AND(A3027=[2]an!$G$38,F3027=[2]an!$E$39,H3027&lt;[2]an!$M$37,S3027="kahepoolne vajaduspõhine",U3027=""),[2]an!$M$40,
IF(AND(A3027=[2]an!$G$38,F3027=[2]an!$E$39,H3027&lt;[2]an!$M$37,S3027="kahepoolne vajaduspõhine",U3027&lt;&gt;""),[2]an!$G$39,
IF(AND(A3027=[2]an!$G$38,F3027=[2]an!$E$39,H3027&lt;[2]an!$M$37,S3027&lt;&gt;"kahepoolne vajaduspõhine"),[2]an!$G$39,
IF(AND(A3027=[2]an!$G$38,F3027=[2]an!$E$42),[2]an!$G$42,
IF(AND(A3027=[2]an!$H$38,F3027=[2]an!$E$40),[2]an!$H$40,IF(AND(A3027=[2]an!$H$38,F3027=[2]an!$E$41),[2]an!$H$41,IF(AND(A3027=[2]an!$H$38,F3027=[2]an!$E$39,H3027&gt;=[2]an!$M$37),[2]an!$H$39,
IF(AND(A3027=[2]an!$H$38,F3027=[2]an!$E$39,H3027&lt;[2]an!$M$37,S3027="kahepoolne vajaduspõhine",U3027=""),[2]an!$M$40,
IF(AND(A3027=[2]an!$H$38,F3027=[2]an!$E$39,H3027&lt;[2]an!$M$37,S3027="kahepoolne vajaduspõhine",U3027&lt;&gt;""),[2]an!$H$39,
IF(AND(A3027=[2]an!$H$38,F3027=[2]an!$E$39,H3027&lt;[2]an!$M$37,S3027&lt;&gt;"kahepoolne vajaduspõhine"),[2]an!$H$39,
IF(AND(A3027=[2]an!$H$38,F3027=[2]an!$E$42),[2]an!$H$42,
IF(AND(A3027=[2]an!$I$38,F3027=[2]an!$E$40),[2]an!$I$40,IF(AND(A3027=[2]an!$I$38,F3027=[2]an!$E$41),[2]an!$I$41,IF(AND(A3027=[2]an!$I$38,F3027=[2]an!$E$39,H3027&gt;=[2]an!$M$37),[2]an!$I$39,
IF(AND(A3027=[2]an!$I$38,F3027=[2]an!$E$39,H3027&lt;[2]an!$M$37,S3027="kahepoolne vajaduspõhine",U3027=""),[2]an!$M$40,
IF(AND(A3027=[2]an!$I$38,F3027=[2]an!$E$39,H3027&lt;[2]an!$M$37,S3027="kahepoolne vajaduspõhine",U3027&lt;&gt;""),[2]an!$I$39,
IF(AND(A3027=[2]an!$I$38,F3027=[2]an!$E$39,H3027&lt;[2]an!$M$37,S3027&lt;&gt;"kahepoolne vajaduspõhine"),[2]an!$I$39,
IF(AND(A3027=[2]an!$I$38,F3027=[2]an!$E$42),[2]an!$I$42,
IF(AND(A3027=[2]an!$J$38,F3027=[2]an!$E$40),[2]an!$J$40,IF(AND(A3027=[2]an!$J$38,F3027=[2]an!$E$41),[2]an!$J$41,IF(AND(A3027=[2]an!$J$38,F3027=[2]an!$E$39,H3027&gt;=[2]an!$M$37),[2]an!$J$39,
IF(AND(A3027=[2]an!$J$38,F3027=[2]an!$E$39,H3027&lt;[2]an!$M$37,S3027="kahepoolne vajaduspõhine",U3027=""),[2]an!$M$40,
IF(AND(A3027=[2]an!$J$38,F3027=[2]an!$E$39,H3027&lt;[2]an!$M$37,S3027="kahepoolne vajaduspõhine",U3027&lt;&gt;""),[2]an!$J$39,
IF(AND(A3027=[2]an!$J$38,F3027=[2]an!$E$39,H3027&lt;[2]an!$M$37,S3027&lt;&gt;"kahepoolne vajaduspõhine"),[2]an!$J$39,
IF(AND(A3027=[2]an!$J$38,F3027=[2]an!$E$42),[2]an!$J$42,""))))))))))))))))))))))))))))</f>
        <v/>
      </c>
      <c r="Y3027" s="17" t="str">
        <f>IFERROR(IF(F3027="Tugigrupp",0,
IF(AND(F3027="Peretoe teenus",H3027&gt;=[2]an!$M$37,RANK(D3027,$D3027:$D3027)+COUNTIFS($D$2:D3027,D3027,$F$2:F3027,F3027)-1&gt;1),"",
IF(AND(F3027="Peretoe teenus",H3027&gt;=[2]an!$M$37,RANK(D3027,$D3027:$D3027)+COUNTIFS($D$2:D3027,D3027,$F$2:F3027,F3027)-1=1,MONTH(H3027)=MONTH(K3027)=TRUE,YEAR(H3027)=YEAR(K3027)=TRUE),((EOMONTH(H3027,0)-H3027+1)*X3027)/DAY(EOMONTH(H3027,0)),
IF(AND(F3027="Peretoe teenus",H3027&gt;=[2]an!$M$37,RANK(D3027,$D3027:$D3027)+COUNTIFS($D$2:D3027,D3027,$F$2:F3027,F3027)-1=1),X3027,
IF(AND(F3027="Peretoe teenus",H3027&lt;[2]an!$M$37,S3027&lt;&gt;"kahepoolne vajaduspõhine",RANK(D3027,$D3027:$D3027)+COUNTIFS($D$2:D3027,D3027,$F$2:F3027,F3027)-1=1),X3027,
IF(AND(F3027="Peretoe teenus",H3027&lt;[2]an!$M$37,S3027&lt;&gt;"kahepoolne vajaduspõhine",RANK(D3027,$D3027:$D3027)+COUNTIFS($D$2:D3027,D3027,$F$2:F3027,F3027)-1&gt;1),"",
IF(AND(F3027="Peretoe teenus",H3027&lt;[2]an!$M$37,S3027="kahepoolne vajaduspõhine",U3027="",RANK(D3027,$D3027:$D3027)+COUNTIFS($D$2:D3027,D3027,$F$2:F3027,F3027)-1=1),X3027,
IF(AND(F3027="Peretoe teenus",H3027&lt;[2]an!$M$37,S3027="kahepoolne vajaduspõhine",U3027="",RANK(D3027,$D3027:$D3027)+COUNTIFS($D$2:D3027,D3027,$F$2:F3027,F3027)-1&gt;1),"",
IF(AND(F3027="Peretoe teenus",H3027&lt;[2]an!$M$37,S3027="kahepoolne vajaduspõhine",U3027&lt;[2]an!$M$37,RANK(D3027,$D3027:$D3027)+COUNTIFS($D$2:D3027,D3027,$F$2:F3027,F3027)-1=1),X3027,
IF(AND(F3027="Peretoe teenus",H3027&lt;[2]an!$M$37,S3027="kahepoolne vajaduspõhine",U3027&lt;[2]an!$M$37,RANK(D3027,$D3027:$D3027)+COUNTIFS($D$2:D3027,D3027,$F$2:F3027,F3027)-1&gt;1),"",
IF(AND(F3027="Peretoe teenus",H3027&lt;[2]an!$M$37,S3027="kahepoolne vajaduspõhine",U3027&gt;=[2]an!$M$37,U3027&lt;=[2]an!$M$38,RANK(D3027,$D3027:$D3027)+COUNTIFS($D$2:D3027,D3027,$F$2:F3027,F3027)-1=1),
((EOMONTH(U3027,0)-U3027+1)*X3027)/DAY(EOMONTH(U3027,0))+(DAY(U3027)-1)*100/DAY(EOMONTH(U3027,0)),
IF(AND(F3027="Peretoe teenus",H3027&lt;[2]an!$M$37,S3027="kahepoolne vajaduspõhine",U3027&gt;=[2]an!$M$37,U3027&lt;=[2]an!$M$38,RANK(D3027,$D3027:$D3027)+COUNTIFS($D$2:D3027,D3027,$F$2:F3027,F3027)-1&gt;1),"",
IF(AND(F3027="Peretoe teenus",H3027&lt;[2]an!$M$37,S3027="kahepoolne vajaduspõhine",U3027&gt;[2]an!$M$38,RANK(D3027,$D3027:$D3027)+COUNTIFS($D$2:D3027,D3027,$F$2:F3027,F3027)-1=1),X3027,
IF(AND(F3027="Peretoe teenus",H3027&lt;[2]an!$M$37,S3027="kahepoolne vajaduspõhine",U3027&gt;[2]an!$M$38,RANK(D3027,$D3027:$D3027)+COUNTIFS($D$2:D3027,D3027,$F$2:F3027,F3027)-1&gt;1),"",X3027*W3027)))))))))))))),"")</f>
        <v/>
      </c>
      <c r="Z3027" s="18" t="str">
        <f t="shared" si="142"/>
        <v/>
      </c>
      <c r="AA3027" s="19" t="str">
        <f>IFERROR(VLOOKUP(E3027,[2]an!$A$3:$B$81,2,FALSE),"")</f>
        <v/>
      </c>
      <c r="AB3027" s="19" t="str">
        <f>IFERROR(VLOOKUP(AA3027,[2]an!$C$2:$D$16,2,FALSE),"")</f>
        <v/>
      </c>
      <c r="AC3027" s="20"/>
      <c r="AD3027" s="21" t="str">
        <f>IF(A3027=[2]an!$F$36,VLOOKUP([2]an!$F$36,[2]an!$F$36:$H$36,3,FALSE),IF(A3027=[2]an!$F$35,VLOOKUP([2]an!$F$35,[2]an!$F$35:$H$35,3,FALSE),IF(A3027=[2]an!$F$33,VLOOKUP([2]an!$F$33,[2]an!$F$33:$H$33,3,FALSE),IF(A3027=[2]an!$F$31,VLOOKUP([2]an!$F$31,[2]an!$F$31:$H$31,3,FALSE),""))))</f>
        <v/>
      </c>
    </row>
    <row r="3028" spans="6:30" x14ac:dyDescent="0.2">
      <c r="F3028" s="10"/>
      <c r="G3028" s="8" t="str">
        <f t="shared" si="143"/>
        <v/>
      </c>
      <c r="H3028" s="13"/>
      <c r="K3028" s="13"/>
      <c r="L3028" s="10"/>
      <c r="M3028" s="10"/>
      <c r="S3028" s="8" t="str">
        <f>IFERROR(VLOOKUP(D3028,[1]peretoe_teenus!$A$2:$L$2000,5,FALSE),"")</f>
        <v/>
      </c>
      <c r="U3028" s="13"/>
      <c r="V3028" s="15" t="str" cm="1">
        <f t="array" ref="V3028">IFERROR(IF(AND(F3028="Tugigrupp",RANK(K3028,$K3028:$K3028)+COUNTIFS($K$2:K3028,K3028,$L$2:L3028,L3028,$M$2:M3028,M3028,$I$2:I3028,I3028,$G$2:G3028,G3028,$F$2:F3028,F3028)-1=1),SUMPRODUCT(($F$2:$F$4154=F3028)*($G$2:$G$4154=G3028)*($K$2:$K$4154=K3028)*($I$2:$I$4154=I3028)*($L$2:$L$4154=L3028)*($M$2:$M$4154=M3028)),""),"")</f>
        <v/>
      </c>
      <c r="W3028" s="15" t="str">
        <f t="shared" si="141"/>
        <v/>
      </c>
      <c r="X3028" s="16" t="str">
        <f>IF(AND(A3028=[2]an!$G$38,F3028=[2]an!$E$40),[2]an!$G$40,IF(AND(A3028=[2]an!$G$38,F3028=[2]an!$E$41),[2]an!$G$41,IF(AND(A3028=[2]an!$G$38,F3028=[2]an!$E$39,H3028&gt;=[2]an!$M$37),[2]an!$G$39,
IF(AND(A3028=[2]an!$G$38,F3028=[2]an!$E$39,H3028&lt;[2]an!$M$37,S3028="kahepoolne vajaduspõhine",U3028=""),[2]an!$M$40,
IF(AND(A3028=[2]an!$G$38,F3028=[2]an!$E$39,H3028&lt;[2]an!$M$37,S3028="kahepoolne vajaduspõhine",U3028&lt;&gt;""),[2]an!$G$39,
IF(AND(A3028=[2]an!$G$38,F3028=[2]an!$E$39,H3028&lt;[2]an!$M$37,S3028&lt;&gt;"kahepoolne vajaduspõhine"),[2]an!$G$39,
IF(AND(A3028=[2]an!$G$38,F3028=[2]an!$E$42),[2]an!$G$42,
IF(AND(A3028=[2]an!$H$38,F3028=[2]an!$E$40),[2]an!$H$40,IF(AND(A3028=[2]an!$H$38,F3028=[2]an!$E$41),[2]an!$H$41,IF(AND(A3028=[2]an!$H$38,F3028=[2]an!$E$39,H3028&gt;=[2]an!$M$37),[2]an!$H$39,
IF(AND(A3028=[2]an!$H$38,F3028=[2]an!$E$39,H3028&lt;[2]an!$M$37,S3028="kahepoolne vajaduspõhine",U3028=""),[2]an!$M$40,
IF(AND(A3028=[2]an!$H$38,F3028=[2]an!$E$39,H3028&lt;[2]an!$M$37,S3028="kahepoolne vajaduspõhine",U3028&lt;&gt;""),[2]an!$H$39,
IF(AND(A3028=[2]an!$H$38,F3028=[2]an!$E$39,H3028&lt;[2]an!$M$37,S3028&lt;&gt;"kahepoolne vajaduspõhine"),[2]an!$H$39,
IF(AND(A3028=[2]an!$H$38,F3028=[2]an!$E$42),[2]an!$H$42,
IF(AND(A3028=[2]an!$I$38,F3028=[2]an!$E$40),[2]an!$I$40,IF(AND(A3028=[2]an!$I$38,F3028=[2]an!$E$41),[2]an!$I$41,IF(AND(A3028=[2]an!$I$38,F3028=[2]an!$E$39,H3028&gt;=[2]an!$M$37),[2]an!$I$39,
IF(AND(A3028=[2]an!$I$38,F3028=[2]an!$E$39,H3028&lt;[2]an!$M$37,S3028="kahepoolne vajaduspõhine",U3028=""),[2]an!$M$40,
IF(AND(A3028=[2]an!$I$38,F3028=[2]an!$E$39,H3028&lt;[2]an!$M$37,S3028="kahepoolne vajaduspõhine",U3028&lt;&gt;""),[2]an!$I$39,
IF(AND(A3028=[2]an!$I$38,F3028=[2]an!$E$39,H3028&lt;[2]an!$M$37,S3028&lt;&gt;"kahepoolne vajaduspõhine"),[2]an!$I$39,
IF(AND(A3028=[2]an!$I$38,F3028=[2]an!$E$42),[2]an!$I$42,
IF(AND(A3028=[2]an!$J$38,F3028=[2]an!$E$40),[2]an!$J$40,IF(AND(A3028=[2]an!$J$38,F3028=[2]an!$E$41),[2]an!$J$41,IF(AND(A3028=[2]an!$J$38,F3028=[2]an!$E$39,H3028&gt;=[2]an!$M$37),[2]an!$J$39,
IF(AND(A3028=[2]an!$J$38,F3028=[2]an!$E$39,H3028&lt;[2]an!$M$37,S3028="kahepoolne vajaduspõhine",U3028=""),[2]an!$M$40,
IF(AND(A3028=[2]an!$J$38,F3028=[2]an!$E$39,H3028&lt;[2]an!$M$37,S3028="kahepoolne vajaduspõhine",U3028&lt;&gt;""),[2]an!$J$39,
IF(AND(A3028=[2]an!$J$38,F3028=[2]an!$E$39,H3028&lt;[2]an!$M$37,S3028&lt;&gt;"kahepoolne vajaduspõhine"),[2]an!$J$39,
IF(AND(A3028=[2]an!$J$38,F3028=[2]an!$E$42),[2]an!$J$42,""))))))))))))))))))))))))))))</f>
        <v/>
      </c>
      <c r="Y3028" s="17" t="str">
        <f>IFERROR(IF(F3028="Tugigrupp",0,
IF(AND(F3028="Peretoe teenus",H3028&gt;=[2]an!$M$37,RANK(D3028,$D3028:$D3028)+COUNTIFS($D$2:D3028,D3028,$F$2:F3028,F3028)-1&gt;1),"",
IF(AND(F3028="Peretoe teenus",H3028&gt;=[2]an!$M$37,RANK(D3028,$D3028:$D3028)+COUNTIFS($D$2:D3028,D3028,$F$2:F3028,F3028)-1=1,MONTH(H3028)=MONTH(K3028)=TRUE,YEAR(H3028)=YEAR(K3028)=TRUE),((EOMONTH(H3028,0)-H3028+1)*X3028)/DAY(EOMONTH(H3028,0)),
IF(AND(F3028="Peretoe teenus",H3028&gt;=[2]an!$M$37,RANK(D3028,$D3028:$D3028)+COUNTIFS($D$2:D3028,D3028,$F$2:F3028,F3028)-1=1),X3028,
IF(AND(F3028="Peretoe teenus",H3028&lt;[2]an!$M$37,S3028&lt;&gt;"kahepoolne vajaduspõhine",RANK(D3028,$D3028:$D3028)+COUNTIFS($D$2:D3028,D3028,$F$2:F3028,F3028)-1=1),X3028,
IF(AND(F3028="Peretoe teenus",H3028&lt;[2]an!$M$37,S3028&lt;&gt;"kahepoolne vajaduspõhine",RANK(D3028,$D3028:$D3028)+COUNTIFS($D$2:D3028,D3028,$F$2:F3028,F3028)-1&gt;1),"",
IF(AND(F3028="Peretoe teenus",H3028&lt;[2]an!$M$37,S3028="kahepoolne vajaduspõhine",U3028="",RANK(D3028,$D3028:$D3028)+COUNTIFS($D$2:D3028,D3028,$F$2:F3028,F3028)-1=1),X3028,
IF(AND(F3028="Peretoe teenus",H3028&lt;[2]an!$M$37,S3028="kahepoolne vajaduspõhine",U3028="",RANK(D3028,$D3028:$D3028)+COUNTIFS($D$2:D3028,D3028,$F$2:F3028,F3028)-1&gt;1),"",
IF(AND(F3028="Peretoe teenus",H3028&lt;[2]an!$M$37,S3028="kahepoolne vajaduspõhine",U3028&lt;[2]an!$M$37,RANK(D3028,$D3028:$D3028)+COUNTIFS($D$2:D3028,D3028,$F$2:F3028,F3028)-1=1),X3028,
IF(AND(F3028="Peretoe teenus",H3028&lt;[2]an!$M$37,S3028="kahepoolne vajaduspõhine",U3028&lt;[2]an!$M$37,RANK(D3028,$D3028:$D3028)+COUNTIFS($D$2:D3028,D3028,$F$2:F3028,F3028)-1&gt;1),"",
IF(AND(F3028="Peretoe teenus",H3028&lt;[2]an!$M$37,S3028="kahepoolne vajaduspõhine",U3028&gt;=[2]an!$M$37,U3028&lt;=[2]an!$M$38,RANK(D3028,$D3028:$D3028)+COUNTIFS($D$2:D3028,D3028,$F$2:F3028,F3028)-1=1),
((EOMONTH(U3028,0)-U3028+1)*X3028)/DAY(EOMONTH(U3028,0))+(DAY(U3028)-1)*100/DAY(EOMONTH(U3028,0)),
IF(AND(F3028="Peretoe teenus",H3028&lt;[2]an!$M$37,S3028="kahepoolne vajaduspõhine",U3028&gt;=[2]an!$M$37,U3028&lt;=[2]an!$M$38,RANK(D3028,$D3028:$D3028)+COUNTIFS($D$2:D3028,D3028,$F$2:F3028,F3028)-1&gt;1),"",
IF(AND(F3028="Peretoe teenus",H3028&lt;[2]an!$M$37,S3028="kahepoolne vajaduspõhine",U3028&gt;[2]an!$M$38,RANK(D3028,$D3028:$D3028)+COUNTIFS($D$2:D3028,D3028,$F$2:F3028,F3028)-1=1),X3028,
IF(AND(F3028="Peretoe teenus",H3028&lt;[2]an!$M$37,S3028="kahepoolne vajaduspõhine",U3028&gt;[2]an!$M$38,RANK(D3028,$D3028:$D3028)+COUNTIFS($D$2:D3028,D3028,$F$2:F3028,F3028)-1&gt;1),"",X3028*W3028)))))))))))))),"")</f>
        <v/>
      </c>
      <c r="Z3028" s="18" t="str">
        <f t="shared" si="142"/>
        <v/>
      </c>
      <c r="AA3028" s="19" t="str">
        <f>IFERROR(VLOOKUP(E3028,[2]an!$A$3:$B$81,2,FALSE),"")</f>
        <v/>
      </c>
      <c r="AB3028" s="19" t="str">
        <f>IFERROR(VLOOKUP(AA3028,[2]an!$C$2:$D$16,2,FALSE),"")</f>
        <v/>
      </c>
      <c r="AC3028" s="20"/>
      <c r="AD3028" s="21" t="str">
        <f>IF(A3028=[2]an!$F$36,VLOOKUP([2]an!$F$36,[2]an!$F$36:$H$36,3,FALSE),IF(A3028=[2]an!$F$35,VLOOKUP([2]an!$F$35,[2]an!$F$35:$H$35,3,FALSE),IF(A3028=[2]an!$F$33,VLOOKUP([2]an!$F$33,[2]an!$F$33:$H$33,3,FALSE),IF(A3028=[2]an!$F$31,VLOOKUP([2]an!$F$31,[2]an!$F$31:$H$31,3,FALSE),""))))</f>
        <v/>
      </c>
    </row>
    <row r="3029" spans="6:30" x14ac:dyDescent="0.2">
      <c r="F3029" s="10"/>
      <c r="G3029" s="8" t="str">
        <f t="shared" si="143"/>
        <v/>
      </c>
      <c r="H3029" s="13"/>
      <c r="K3029" s="13"/>
      <c r="L3029" s="10"/>
      <c r="M3029" s="10"/>
      <c r="S3029" s="8" t="str">
        <f>IFERROR(VLOOKUP(D3029,[1]peretoe_teenus!$A$2:$L$2000,5,FALSE),"")</f>
        <v/>
      </c>
      <c r="U3029" s="13"/>
      <c r="V3029" s="15" t="str" cm="1">
        <f t="array" ref="V3029">IFERROR(IF(AND(F3029="Tugigrupp",RANK(K3029,$K3029:$K3029)+COUNTIFS($K$2:K3029,K3029,$L$2:L3029,L3029,$M$2:M3029,M3029,$I$2:I3029,I3029,$G$2:G3029,G3029,$F$2:F3029,F3029)-1=1),SUMPRODUCT(($F$2:$F$4154=F3029)*($G$2:$G$4154=G3029)*($K$2:$K$4154=K3029)*($I$2:$I$4154=I3029)*($L$2:$L$4154=L3029)*($M$2:$M$4154=M3029)),""),"")</f>
        <v/>
      </c>
      <c r="W3029" s="15" t="str">
        <f t="shared" si="141"/>
        <v/>
      </c>
      <c r="X3029" s="16" t="str">
        <f>IF(AND(A3029=[2]an!$G$38,F3029=[2]an!$E$40),[2]an!$G$40,IF(AND(A3029=[2]an!$G$38,F3029=[2]an!$E$41),[2]an!$G$41,IF(AND(A3029=[2]an!$G$38,F3029=[2]an!$E$39,H3029&gt;=[2]an!$M$37),[2]an!$G$39,
IF(AND(A3029=[2]an!$G$38,F3029=[2]an!$E$39,H3029&lt;[2]an!$M$37,S3029="kahepoolne vajaduspõhine",U3029=""),[2]an!$M$40,
IF(AND(A3029=[2]an!$G$38,F3029=[2]an!$E$39,H3029&lt;[2]an!$M$37,S3029="kahepoolne vajaduspõhine",U3029&lt;&gt;""),[2]an!$G$39,
IF(AND(A3029=[2]an!$G$38,F3029=[2]an!$E$39,H3029&lt;[2]an!$M$37,S3029&lt;&gt;"kahepoolne vajaduspõhine"),[2]an!$G$39,
IF(AND(A3029=[2]an!$G$38,F3029=[2]an!$E$42),[2]an!$G$42,
IF(AND(A3029=[2]an!$H$38,F3029=[2]an!$E$40),[2]an!$H$40,IF(AND(A3029=[2]an!$H$38,F3029=[2]an!$E$41),[2]an!$H$41,IF(AND(A3029=[2]an!$H$38,F3029=[2]an!$E$39,H3029&gt;=[2]an!$M$37),[2]an!$H$39,
IF(AND(A3029=[2]an!$H$38,F3029=[2]an!$E$39,H3029&lt;[2]an!$M$37,S3029="kahepoolne vajaduspõhine",U3029=""),[2]an!$M$40,
IF(AND(A3029=[2]an!$H$38,F3029=[2]an!$E$39,H3029&lt;[2]an!$M$37,S3029="kahepoolne vajaduspõhine",U3029&lt;&gt;""),[2]an!$H$39,
IF(AND(A3029=[2]an!$H$38,F3029=[2]an!$E$39,H3029&lt;[2]an!$M$37,S3029&lt;&gt;"kahepoolne vajaduspõhine"),[2]an!$H$39,
IF(AND(A3029=[2]an!$H$38,F3029=[2]an!$E$42),[2]an!$H$42,
IF(AND(A3029=[2]an!$I$38,F3029=[2]an!$E$40),[2]an!$I$40,IF(AND(A3029=[2]an!$I$38,F3029=[2]an!$E$41),[2]an!$I$41,IF(AND(A3029=[2]an!$I$38,F3029=[2]an!$E$39,H3029&gt;=[2]an!$M$37),[2]an!$I$39,
IF(AND(A3029=[2]an!$I$38,F3029=[2]an!$E$39,H3029&lt;[2]an!$M$37,S3029="kahepoolne vajaduspõhine",U3029=""),[2]an!$M$40,
IF(AND(A3029=[2]an!$I$38,F3029=[2]an!$E$39,H3029&lt;[2]an!$M$37,S3029="kahepoolne vajaduspõhine",U3029&lt;&gt;""),[2]an!$I$39,
IF(AND(A3029=[2]an!$I$38,F3029=[2]an!$E$39,H3029&lt;[2]an!$M$37,S3029&lt;&gt;"kahepoolne vajaduspõhine"),[2]an!$I$39,
IF(AND(A3029=[2]an!$I$38,F3029=[2]an!$E$42),[2]an!$I$42,
IF(AND(A3029=[2]an!$J$38,F3029=[2]an!$E$40),[2]an!$J$40,IF(AND(A3029=[2]an!$J$38,F3029=[2]an!$E$41),[2]an!$J$41,IF(AND(A3029=[2]an!$J$38,F3029=[2]an!$E$39,H3029&gt;=[2]an!$M$37),[2]an!$J$39,
IF(AND(A3029=[2]an!$J$38,F3029=[2]an!$E$39,H3029&lt;[2]an!$M$37,S3029="kahepoolne vajaduspõhine",U3029=""),[2]an!$M$40,
IF(AND(A3029=[2]an!$J$38,F3029=[2]an!$E$39,H3029&lt;[2]an!$M$37,S3029="kahepoolne vajaduspõhine",U3029&lt;&gt;""),[2]an!$J$39,
IF(AND(A3029=[2]an!$J$38,F3029=[2]an!$E$39,H3029&lt;[2]an!$M$37,S3029&lt;&gt;"kahepoolne vajaduspõhine"),[2]an!$J$39,
IF(AND(A3029=[2]an!$J$38,F3029=[2]an!$E$42),[2]an!$J$42,""))))))))))))))))))))))))))))</f>
        <v/>
      </c>
      <c r="Y3029" s="17" t="str">
        <f>IFERROR(IF(F3029="Tugigrupp",0,
IF(AND(F3029="Peretoe teenus",H3029&gt;=[2]an!$M$37,RANK(D3029,$D3029:$D3029)+COUNTIFS($D$2:D3029,D3029,$F$2:F3029,F3029)-1&gt;1),"",
IF(AND(F3029="Peretoe teenus",H3029&gt;=[2]an!$M$37,RANK(D3029,$D3029:$D3029)+COUNTIFS($D$2:D3029,D3029,$F$2:F3029,F3029)-1=1,MONTH(H3029)=MONTH(K3029)=TRUE,YEAR(H3029)=YEAR(K3029)=TRUE),((EOMONTH(H3029,0)-H3029+1)*X3029)/DAY(EOMONTH(H3029,0)),
IF(AND(F3029="Peretoe teenus",H3029&gt;=[2]an!$M$37,RANK(D3029,$D3029:$D3029)+COUNTIFS($D$2:D3029,D3029,$F$2:F3029,F3029)-1=1),X3029,
IF(AND(F3029="Peretoe teenus",H3029&lt;[2]an!$M$37,S3029&lt;&gt;"kahepoolne vajaduspõhine",RANK(D3029,$D3029:$D3029)+COUNTIFS($D$2:D3029,D3029,$F$2:F3029,F3029)-1=1),X3029,
IF(AND(F3029="Peretoe teenus",H3029&lt;[2]an!$M$37,S3029&lt;&gt;"kahepoolne vajaduspõhine",RANK(D3029,$D3029:$D3029)+COUNTIFS($D$2:D3029,D3029,$F$2:F3029,F3029)-1&gt;1),"",
IF(AND(F3029="Peretoe teenus",H3029&lt;[2]an!$M$37,S3029="kahepoolne vajaduspõhine",U3029="",RANK(D3029,$D3029:$D3029)+COUNTIFS($D$2:D3029,D3029,$F$2:F3029,F3029)-1=1),X3029,
IF(AND(F3029="Peretoe teenus",H3029&lt;[2]an!$M$37,S3029="kahepoolne vajaduspõhine",U3029="",RANK(D3029,$D3029:$D3029)+COUNTIFS($D$2:D3029,D3029,$F$2:F3029,F3029)-1&gt;1),"",
IF(AND(F3029="Peretoe teenus",H3029&lt;[2]an!$M$37,S3029="kahepoolne vajaduspõhine",U3029&lt;[2]an!$M$37,RANK(D3029,$D3029:$D3029)+COUNTIFS($D$2:D3029,D3029,$F$2:F3029,F3029)-1=1),X3029,
IF(AND(F3029="Peretoe teenus",H3029&lt;[2]an!$M$37,S3029="kahepoolne vajaduspõhine",U3029&lt;[2]an!$M$37,RANK(D3029,$D3029:$D3029)+COUNTIFS($D$2:D3029,D3029,$F$2:F3029,F3029)-1&gt;1),"",
IF(AND(F3029="Peretoe teenus",H3029&lt;[2]an!$M$37,S3029="kahepoolne vajaduspõhine",U3029&gt;=[2]an!$M$37,U3029&lt;=[2]an!$M$38,RANK(D3029,$D3029:$D3029)+COUNTIFS($D$2:D3029,D3029,$F$2:F3029,F3029)-1=1),
((EOMONTH(U3029,0)-U3029+1)*X3029)/DAY(EOMONTH(U3029,0))+(DAY(U3029)-1)*100/DAY(EOMONTH(U3029,0)),
IF(AND(F3029="Peretoe teenus",H3029&lt;[2]an!$M$37,S3029="kahepoolne vajaduspõhine",U3029&gt;=[2]an!$M$37,U3029&lt;=[2]an!$M$38,RANK(D3029,$D3029:$D3029)+COUNTIFS($D$2:D3029,D3029,$F$2:F3029,F3029)-1&gt;1),"",
IF(AND(F3029="Peretoe teenus",H3029&lt;[2]an!$M$37,S3029="kahepoolne vajaduspõhine",U3029&gt;[2]an!$M$38,RANK(D3029,$D3029:$D3029)+COUNTIFS($D$2:D3029,D3029,$F$2:F3029,F3029)-1=1),X3029,
IF(AND(F3029="Peretoe teenus",H3029&lt;[2]an!$M$37,S3029="kahepoolne vajaduspõhine",U3029&gt;[2]an!$M$38,RANK(D3029,$D3029:$D3029)+COUNTIFS($D$2:D3029,D3029,$F$2:F3029,F3029)-1&gt;1),"",X3029*W3029)))))))))))))),"")</f>
        <v/>
      </c>
      <c r="Z3029" s="18" t="str">
        <f t="shared" si="142"/>
        <v/>
      </c>
      <c r="AA3029" s="19" t="str">
        <f>IFERROR(VLOOKUP(E3029,[2]an!$A$3:$B$81,2,FALSE),"")</f>
        <v/>
      </c>
      <c r="AB3029" s="19" t="str">
        <f>IFERROR(VLOOKUP(AA3029,[2]an!$C$2:$D$16,2,FALSE),"")</f>
        <v/>
      </c>
      <c r="AC3029" s="20"/>
      <c r="AD3029" s="21" t="str">
        <f>IF(A3029=[2]an!$F$36,VLOOKUP([2]an!$F$36,[2]an!$F$36:$H$36,3,FALSE),IF(A3029=[2]an!$F$35,VLOOKUP([2]an!$F$35,[2]an!$F$35:$H$35,3,FALSE),IF(A3029=[2]an!$F$33,VLOOKUP([2]an!$F$33,[2]an!$F$33:$H$33,3,FALSE),IF(A3029=[2]an!$F$31,VLOOKUP([2]an!$F$31,[2]an!$F$31:$H$31,3,FALSE),""))))</f>
        <v/>
      </c>
    </row>
    <row r="3030" spans="6:30" x14ac:dyDescent="0.2">
      <c r="F3030" s="10"/>
      <c r="G3030" s="8" t="str">
        <f t="shared" si="143"/>
        <v/>
      </c>
      <c r="H3030" s="13"/>
      <c r="K3030" s="13"/>
      <c r="L3030" s="10"/>
      <c r="M3030" s="10"/>
      <c r="S3030" s="8" t="str">
        <f>IFERROR(VLOOKUP(D3030,[1]peretoe_teenus!$A$2:$L$2000,5,FALSE),"")</f>
        <v/>
      </c>
      <c r="U3030" s="13"/>
      <c r="V3030" s="15" t="str" cm="1">
        <f t="array" ref="V3030">IFERROR(IF(AND(F3030="Tugigrupp",RANK(K3030,$K3030:$K3030)+COUNTIFS($K$2:K3030,K3030,$L$2:L3030,L3030,$M$2:M3030,M3030,$I$2:I3030,I3030,$G$2:G3030,G3030,$F$2:F3030,F3030)-1=1),SUMPRODUCT(($F$2:$F$4154=F3030)*($G$2:$G$4154=G3030)*($K$2:$K$4154=K3030)*($I$2:$I$4154=I3030)*($L$2:$L$4154=L3030)*($M$2:$M$4154=M3030)),""),"")</f>
        <v/>
      </c>
      <c r="W3030" s="15" t="str">
        <f t="shared" si="141"/>
        <v/>
      </c>
      <c r="X3030" s="16" t="str">
        <f>IF(AND(A3030=[2]an!$G$38,F3030=[2]an!$E$40),[2]an!$G$40,IF(AND(A3030=[2]an!$G$38,F3030=[2]an!$E$41),[2]an!$G$41,IF(AND(A3030=[2]an!$G$38,F3030=[2]an!$E$39,H3030&gt;=[2]an!$M$37),[2]an!$G$39,
IF(AND(A3030=[2]an!$G$38,F3030=[2]an!$E$39,H3030&lt;[2]an!$M$37,S3030="kahepoolne vajaduspõhine",U3030=""),[2]an!$M$40,
IF(AND(A3030=[2]an!$G$38,F3030=[2]an!$E$39,H3030&lt;[2]an!$M$37,S3030="kahepoolne vajaduspõhine",U3030&lt;&gt;""),[2]an!$G$39,
IF(AND(A3030=[2]an!$G$38,F3030=[2]an!$E$39,H3030&lt;[2]an!$M$37,S3030&lt;&gt;"kahepoolne vajaduspõhine"),[2]an!$G$39,
IF(AND(A3030=[2]an!$G$38,F3030=[2]an!$E$42),[2]an!$G$42,
IF(AND(A3030=[2]an!$H$38,F3030=[2]an!$E$40),[2]an!$H$40,IF(AND(A3030=[2]an!$H$38,F3030=[2]an!$E$41),[2]an!$H$41,IF(AND(A3030=[2]an!$H$38,F3030=[2]an!$E$39,H3030&gt;=[2]an!$M$37),[2]an!$H$39,
IF(AND(A3030=[2]an!$H$38,F3030=[2]an!$E$39,H3030&lt;[2]an!$M$37,S3030="kahepoolne vajaduspõhine",U3030=""),[2]an!$M$40,
IF(AND(A3030=[2]an!$H$38,F3030=[2]an!$E$39,H3030&lt;[2]an!$M$37,S3030="kahepoolne vajaduspõhine",U3030&lt;&gt;""),[2]an!$H$39,
IF(AND(A3030=[2]an!$H$38,F3030=[2]an!$E$39,H3030&lt;[2]an!$M$37,S3030&lt;&gt;"kahepoolne vajaduspõhine"),[2]an!$H$39,
IF(AND(A3030=[2]an!$H$38,F3030=[2]an!$E$42),[2]an!$H$42,
IF(AND(A3030=[2]an!$I$38,F3030=[2]an!$E$40),[2]an!$I$40,IF(AND(A3030=[2]an!$I$38,F3030=[2]an!$E$41),[2]an!$I$41,IF(AND(A3030=[2]an!$I$38,F3030=[2]an!$E$39,H3030&gt;=[2]an!$M$37),[2]an!$I$39,
IF(AND(A3030=[2]an!$I$38,F3030=[2]an!$E$39,H3030&lt;[2]an!$M$37,S3030="kahepoolne vajaduspõhine",U3030=""),[2]an!$M$40,
IF(AND(A3030=[2]an!$I$38,F3030=[2]an!$E$39,H3030&lt;[2]an!$M$37,S3030="kahepoolne vajaduspõhine",U3030&lt;&gt;""),[2]an!$I$39,
IF(AND(A3030=[2]an!$I$38,F3030=[2]an!$E$39,H3030&lt;[2]an!$M$37,S3030&lt;&gt;"kahepoolne vajaduspõhine"),[2]an!$I$39,
IF(AND(A3030=[2]an!$I$38,F3030=[2]an!$E$42),[2]an!$I$42,
IF(AND(A3030=[2]an!$J$38,F3030=[2]an!$E$40),[2]an!$J$40,IF(AND(A3030=[2]an!$J$38,F3030=[2]an!$E$41),[2]an!$J$41,IF(AND(A3030=[2]an!$J$38,F3030=[2]an!$E$39,H3030&gt;=[2]an!$M$37),[2]an!$J$39,
IF(AND(A3030=[2]an!$J$38,F3030=[2]an!$E$39,H3030&lt;[2]an!$M$37,S3030="kahepoolne vajaduspõhine",U3030=""),[2]an!$M$40,
IF(AND(A3030=[2]an!$J$38,F3030=[2]an!$E$39,H3030&lt;[2]an!$M$37,S3030="kahepoolne vajaduspõhine",U3030&lt;&gt;""),[2]an!$J$39,
IF(AND(A3030=[2]an!$J$38,F3030=[2]an!$E$39,H3030&lt;[2]an!$M$37,S3030&lt;&gt;"kahepoolne vajaduspõhine"),[2]an!$J$39,
IF(AND(A3030=[2]an!$J$38,F3030=[2]an!$E$42),[2]an!$J$42,""))))))))))))))))))))))))))))</f>
        <v/>
      </c>
      <c r="Y3030" s="17" t="str">
        <f>IFERROR(IF(F3030="Tugigrupp",0,
IF(AND(F3030="Peretoe teenus",H3030&gt;=[2]an!$M$37,RANK(D3030,$D3030:$D3030)+COUNTIFS($D$2:D3030,D3030,$F$2:F3030,F3030)-1&gt;1),"",
IF(AND(F3030="Peretoe teenus",H3030&gt;=[2]an!$M$37,RANK(D3030,$D3030:$D3030)+COUNTIFS($D$2:D3030,D3030,$F$2:F3030,F3030)-1=1,MONTH(H3030)=MONTH(K3030)=TRUE,YEAR(H3030)=YEAR(K3030)=TRUE),((EOMONTH(H3030,0)-H3030+1)*X3030)/DAY(EOMONTH(H3030,0)),
IF(AND(F3030="Peretoe teenus",H3030&gt;=[2]an!$M$37,RANK(D3030,$D3030:$D3030)+COUNTIFS($D$2:D3030,D3030,$F$2:F3030,F3030)-1=1),X3030,
IF(AND(F3030="Peretoe teenus",H3030&lt;[2]an!$M$37,S3030&lt;&gt;"kahepoolne vajaduspõhine",RANK(D3030,$D3030:$D3030)+COUNTIFS($D$2:D3030,D3030,$F$2:F3030,F3030)-1=1),X3030,
IF(AND(F3030="Peretoe teenus",H3030&lt;[2]an!$M$37,S3030&lt;&gt;"kahepoolne vajaduspõhine",RANK(D3030,$D3030:$D3030)+COUNTIFS($D$2:D3030,D3030,$F$2:F3030,F3030)-1&gt;1),"",
IF(AND(F3030="Peretoe teenus",H3030&lt;[2]an!$M$37,S3030="kahepoolne vajaduspõhine",U3030="",RANK(D3030,$D3030:$D3030)+COUNTIFS($D$2:D3030,D3030,$F$2:F3030,F3030)-1=1),X3030,
IF(AND(F3030="Peretoe teenus",H3030&lt;[2]an!$M$37,S3030="kahepoolne vajaduspõhine",U3030="",RANK(D3030,$D3030:$D3030)+COUNTIFS($D$2:D3030,D3030,$F$2:F3030,F3030)-1&gt;1),"",
IF(AND(F3030="Peretoe teenus",H3030&lt;[2]an!$M$37,S3030="kahepoolne vajaduspõhine",U3030&lt;[2]an!$M$37,RANK(D3030,$D3030:$D3030)+COUNTIFS($D$2:D3030,D3030,$F$2:F3030,F3030)-1=1),X3030,
IF(AND(F3030="Peretoe teenus",H3030&lt;[2]an!$M$37,S3030="kahepoolne vajaduspõhine",U3030&lt;[2]an!$M$37,RANK(D3030,$D3030:$D3030)+COUNTIFS($D$2:D3030,D3030,$F$2:F3030,F3030)-1&gt;1),"",
IF(AND(F3030="Peretoe teenus",H3030&lt;[2]an!$M$37,S3030="kahepoolne vajaduspõhine",U3030&gt;=[2]an!$M$37,U3030&lt;=[2]an!$M$38,RANK(D3030,$D3030:$D3030)+COUNTIFS($D$2:D3030,D3030,$F$2:F3030,F3030)-1=1),
((EOMONTH(U3030,0)-U3030+1)*X3030)/DAY(EOMONTH(U3030,0))+(DAY(U3030)-1)*100/DAY(EOMONTH(U3030,0)),
IF(AND(F3030="Peretoe teenus",H3030&lt;[2]an!$M$37,S3030="kahepoolne vajaduspõhine",U3030&gt;=[2]an!$M$37,U3030&lt;=[2]an!$M$38,RANK(D3030,$D3030:$D3030)+COUNTIFS($D$2:D3030,D3030,$F$2:F3030,F3030)-1&gt;1),"",
IF(AND(F3030="Peretoe teenus",H3030&lt;[2]an!$M$37,S3030="kahepoolne vajaduspõhine",U3030&gt;[2]an!$M$38,RANK(D3030,$D3030:$D3030)+COUNTIFS($D$2:D3030,D3030,$F$2:F3030,F3030)-1=1),X3030,
IF(AND(F3030="Peretoe teenus",H3030&lt;[2]an!$M$37,S3030="kahepoolne vajaduspõhine",U3030&gt;[2]an!$M$38,RANK(D3030,$D3030:$D3030)+COUNTIFS($D$2:D3030,D3030,$F$2:F3030,F3030)-1&gt;1),"",X3030*W3030)))))))))))))),"")</f>
        <v/>
      </c>
      <c r="Z3030" s="18" t="str">
        <f t="shared" si="142"/>
        <v/>
      </c>
      <c r="AA3030" s="19" t="str">
        <f>IFERROR(VLOOKUP(E3030,[2]an!$A$3:$B$81,2,FALSE),"")</f>
        <v/>
      </c>
      <c r="AB3030" s="19" t="str">
        <f>IFERROR(VLOOKUP(AA3030,[2]an!$C$2:$D$16,2,FALSE),"")</f>
        <v/>
      </c>
      <c r="AC3030" s="20"/>
      <c r="AD3030" s="21" t="str">
        <f>IF(A3030=[2]an!$F$36,VLOOKUP([2]an!$F$36,[2]an!$F$36:$H$36,3,FALSE),IF(A3030=[2]an!$F$35,VLOOKUP([2]an!$F$35,[2]an!$F$35:$H$35,3,FALSE),IF(A3030=[2]an!$F$33,VLOOKUP([2]an!$F$33,[2]an!$F$33:$H$33,3,FALSE),IF(A3030=[2]an!$F$31,VLOOKUP([2]an!$F$31,[2]an!$F$31:$H$31,3,FALSE),""))))</f>
        <v/>
      </c>
    </row>
    <row r="3031" spans="6:30" x14ac:dyDescent="0.2">
      <c r="F3031" s="10"/>
      <c r="G3031" s="8" t="str">
        <f t="shared" si="143"/>
        <v/>
      </c>
      <c r="H3031" s="13"/>
      <c r="K3031" s="13"/>
      <c r="L3031" s="10"/>
      <c r="M3031" s="10"/>
      <c r="S3031" s="8" t="str">
        <f>IFERROR(VLOOKUP(D3031,[1]peretoe_teenus!$A$2:$L$2000,5,FALSE),"")</f>
        <v/>
      </c>
      <c r="U3031" s="13"/>
      <c r="V3031" s="15" t="str" cm="1">
        <f t="array" ref="V3031">IFERROR(IF(AND(F3031="Tugigrupp",RANK(K3031,$K3031:$K3031)+COUNTIFS($K$2:K3031,K3031,$L$2:L3031,L3031,$M$2:M3031,M3031,$I$2:I3031,I3031,$G$2:G3031,G3031,$F$2:F3031,F3031)-1=1),SUMPRODUCT(($F$2:$F$4154=F3031)*($G$2:$G$4154=G3031)*($K$2:$K$4154=K3031)*($I$2:$I$4154=I3031)*($L$2:$L$4154=L3031)*($M$2:$M$4154=M3031)),""),"")</f>
        <v/>
      </c>
      <c r="W3031" s="15" t="str">
        <f t="shared" si="141"/>
        <v/>
      </c>
      <c r="X3031" s="16" t="str">
        <f>IF(AND(A3031=[2]an!$G$38,F3031=[2]an!$E$40),[2]an!$G$40,IF(AND(A3031=[2]an!$G$38,F3031=[2]an!$E$41),[2]an!$G$41,IF(AND(A3031=[2]an!$G$38,F3031=[2]an!$E$39,H3031&gt;=[2]an!$M$37),[2]an!$G$39,
IF(AND(A3031=[2]an!$G$38,F3031=[2]an!$E$39,H3031&lt;[2]an!$M$37,S3031="kahepoolne vajaduspõhine",U3031=""),[2]an!$M$40,
IF(AND(A3031=[2]an!$G$38,F3031=[2]an!$E$39,H3031&lt;[2]an!$M$37,S3031="kahepoolne vajaduspõhine",U3031&lt;&gt;""),[2]an!$G$39,
IF(AND(A3031=[2]an!$G$38,F3031=[2]an!$E$39,H3031&lt;[2]an!$M$37,S3031&lt;&gt;"kahepoolne vajaduspõhine"),[2]an!$G$39,
IF(AND(A3031=[2]an!$G$38,F3031=[2]an!$E$42),[2]an!$G$42,
IF(AND(A3031=[2]an!$H$38,F3031=[2]an!$E$40),[2]an!$H$40,IF(AND(A3031=[2]an!$H$38,F3031=[2]an!$E$41),[2]an!$H$41,IF(AND(A3031=[2]an!$H$38,F3031=[2]an!$E$39,H3031&gt;=[2]an!$M$37),[2]an!$H$39,
IF(AND(A3031=[2]an!$H$38,F3031=[2]an!$E$39,H3031&lt;[2]an!$M$37,S3031="kahepoolne vajaduspõhine",U3031=""),[2]an!$M$40,
IF(AND(A3031=[2]an!$H$38,F3031=[2]an!$E$39,H3031&lt;[2]an!$M$37,S3031="kahepoolne vajaduspõhine",U3031&lt;&gt;""),[2]an!$H$39,
IF(AND(A3031=[2]an!$H$38,F3031=[2]an!$E$39,H3031&lt;[2]an!$M$37,S3031&lt;&gt;"kahepoolne vajaduspõhine"),[2]an!$H$39,
IF(AND(A3031=[2]an!$H$38,F3031=[2]an!$E$42),[2]an!$H$42,
IF(AND(A3031=[2]an!$I$38,F3031=[2]an!$E$40),[2]an!$I$40,IF(AND(A3031=[2]an!$I$38,F3031=[2]an!$E$41),[2]an!$I$41,IF(AND(A3031=[2]an!$I$38,F3031=[2]an!$E$39,H3031&gt;=[2]an!$M$37),[2]an!$I$39,
IF(AND(A3031=[2]an!$I$38,F3031=[2]an!$E$39,H3031&lt;[2]an!$M$37,S3031="kahepoolne vajaduspõhine",U3031=""),[2]an!$M$40,
IF(AND(A3031=[2]an!$I$38,F3031=[2]an!$E$39,H3031&lt;[2]an!$M$37,S3031="kahepoolne vajaduspõhine",U3031&lt;&gt;""),[2]an!$I$39,
IF(AND(A3031=[2]an!$I$38,F3031=[2]an!$E$39,H3031&lt;[2]an!$M$37,S3031&lt;&gt;"kahepoolne vajaduspõhine"),[2]an!$I$39,
IF(AND(A3031=[2]an!$I$38,F3031=[2]an!$E$42),[2]an!$I$42,
IF(AND(A3031=[2]an!$J$38,F3031=[2]an!$E$40),[2]an!$J$40,IF(AND(A3031=[2]an!$J$38,F3031=[2]an!$E$41),[2]an!$J$41,IF(AND(A3031=[2]an!$J$38,F3031=[2]an!$E$39,H3031&gt;=[2]an!$M$37),[2]an!$J$39,
IF(AND(A3031=[2]an!$J$38,F3031=[2]an!$E$39,H3031&lt;[2]an!$M$37,S3031="kahepoolne vajaduspõhine",U3031=""),[2]an!$M$40,
IF(AND(A3031=[2]an!$J$38,F3031=[2]an!$E$39,H3031&lt;[2]an!$M$37,S3031="kahepoolne vajaduspõhine",U3031&lt;&gt;""),[2]an!$J$39,
IF(AND(A3031=[2]an!$J$38,F3031=[2]an!$E$39,H3031&lt;[2]an!$M$37,S3031&lt;&gt;"kahepoolne vajaduspõhine"),[2]an!$J$39,
IF(AND(A3031=[2]an!$J$38,F3031=[2]an!$E$42),[2]an!$J$42,""))))))))))))))))))))))))))))</f>
        <v/>
      </c>
      <c r="Y3031" s="17" t="str">
        <f>IFERROR(IF(F3031="Tugigrupp",0,
IF(AND(F3031="Peretoe teenus",H3031&gt;=[2]an!$M$37,RANK(D3031,$D3031:$D3031)+COUNTIFS($D$2:D3031,D3031,$F$2:F3031,F3031)-1&gt;1),"",
IF(AND(F3031="Peretoe teenus",H3031&gt;=[2]an!$M$37,RANK(D3031,$D3031:$D3031)+COUNTIFS($D$2:D3031,D3031,$F$2:F3031,F3031)-1=1,MONTH(H3031)=MONTH(K3031)=TRUE,YEAR(H3031)=YEAR(K3031)=TRUE),((EOMONTH(H3031,0)-H3031+1)*X3031)/DAY(EOMONTH(H3031,0)),
IF(AND(F3031="Peretoe teenus",H3031&gt;=[2]an!$M$37,RANK(D3031,$D3031:$D3031)+COUNTIFS($D$2:D3031,D3031,$F$2:F3031,F3031)-1=1),X3031,
IF(AND(F3031="Peretoe teenus",H3031&lt;[2]an!$M$37,S3031&lt;&gt;"kahepoolne vajaduspõhine",RANK(D3031,$D3031:$D3031)+COUNTIFS($D$2:D3031,D3031,$F$2:F3031,F3031)-1=1),X3031,
IF(AND(F3031="Peretoe teenus",H3031&lt;[2]an!$M$37,S3031&lt;&gt;"kahepoolne vajaduspõhine",RANK(D3031,$D3031:$D3031)+COUNTIFS($D$2:D3031,D3031,$F$2:F3031,F3031)-1&gt;1),"",
IF(AND(F3031="Peretoe teenus",H3031&lt;[2]an!$M$37,S3031="kahepoolne vajaduspõhine",U3031="",RANK(D3031,$D3031:$D3031)+COUNTIFS($D$2:D3031,D3031,$F$2:F3031,F3031)-1=1),X3031,
IF(AND(F3031="Peretoe teenus",H3031&lt;[2]an!$M$37,S3031="kahepoolne vajaduspõhine",U3031="",RANK(D3031,$D3031:$D3031)+COUNTIFS($D$2:D3031,D3031,$F$2:F3031,F3031)-1&gt;1),"",
IF(AND(F3031="Peretoe teenus",H3031&lt;[2]an!$M$37,S3031="kahepoolne vajaduspõhine",U3031&lt;[2]an!$M$37,RANK(D3031,$D3031:$D3031)+COUNTIFS($D$2:D3031,D3031,$F$2:F3031,F3031)-1=1),X3031,
IF(AND(F3031="Peretoe teenus",H3031&lt;[2]an!$M$37,S3031="kahepoolne vajaduspõhine",U3031&lt;[2]an!$M$37,RANK(D3031,$D3031:$D3031)+COUNTIFS($D$2:D3031,D3031,$F$2:F3031,F3031)-1&gt;1),"",
IF(AND(F3031="Peretoe teenus",H3031&lt;[2]an!$M$37,S3031="kahepoolne vajaduspõhine",U3031&gt;=[2]an!$M$37,U3031&lt;=[2]an!$M$38,RANK(D3031,$D3031:$D3031)+COUNTIFS($D$2:D3031,D3031,$F$2:F3031,F3031)-1=1),
((EOMONTH(U3031,0)-U3031+1)*X3031)/DAY(EOMONTH(U3031,0))+(DAY(U3031)-1)*100/DAY(EOMONTH(U3031,0)),
IF(AND(F3031="Peretoe teenus",H3031&lt;[2]an!$M$37,S3031="kahepoolne vajaduspõhine",U3031&gt;=[2]an!$M$37,U3031&lt;=[2]an!$M$38,RANK(D3031,$D3031:$D3031)+COUNTIFS($D$2:D3031,D3031,$F$2:F3031,F3031)-1&gt;1),"",
IF(AND(F3031="Peretoe teenus",H3031&lt;[2]an!$M$37,S3031="kahepoolne vajaduspõhine",U3031&gt;[2]an!$M$38,RANK(D3031,$D3031:$D3031)+COUNTIFS($D$2:D3031,D3031,$F$2:F3031,F3031)-1=1),X3031,
IF(AND(F3031="Peretoe teenus",H3031&lt;[2]an!$M$37,S3031="kahepoolne vajaduspõhine",U3031&gt;[2]an!$M$38,RANK(D3031,$D3031:$D3031)+COUNTIFS($D$2:D3031,D3031,$F$2:F3031,F3031)-1&gt;1),"",X3031*W3031)))))))))))))),"")</f>
        <v/>
      </c>
      <c r="Z3031" s="18" t="str">
        <f t="shared" si="142"/>
        <v/>
      </c>
      <c r="AA3031" s="19" t="str">
        <f>IFERROR(VLOOKUP(E3031,[2]an!$A$3:$B$81,2,FALSE),"")</f>
        <v/>
      </c>
      <c r="AB3031" s="19" t="str">
        <f>IFERROR(VLOOKUP(AA3031,[2]an!$C$2:$D$16,2,FALSE),"")</f>
        <v/>
      </c>
      <c r="AC3031" s="20"/>
      <c r="AD3031" s="21" t="str">
        <f>IF(A3031=[2]an!$F$36,VLOOKUP([2]an!$F$36,[2]an!$F$36:$H$36,3,FALSE),IF(A3031=[2]an!$F$35,VLOOKUP([2]an!$F$35,[2]an!$F$35:$H$35,3,FALSE),IF(A3031=[2]an!$F$33,VLOOKUP([2]an!$F$33,[2]an!$F$33:$H$33,3,FALSE),IF(A3031=[2]an!$F$31,VLOOKUP([2]an!$F$31,[2]an!$F$31:$H$31,3,FALSE),""))))</f>
        <v/>
      </c>
    </row>
    <row r="3032" spans="6:30" x14ac:dyDescent="0.2">
      <c r="F3032" s="10"/>
      <c r="G3032" s="8" t="str">
        <f t="shared" si="143"/>
        <v/>
      </c>
      <c r="H3032" s="13"/>
      <c r="K3032" s="13"/>
      <c r="L3032" s="10"/>
      <c r="M3032" s="10"/>
      <c r="S3032" s="8" t="str">
        <f>IFERROR(VLOOKUP(D3032,[1]peretoe_teenus!$A$2:$L$2000,5,FALSE),"")</f>
        <v/>
      </c>
      <c r="U3032" s="13"/>
      <c r="V3032" s="15" t="str" cm="1">
        <f t="array" ref="V3032">IFERROR(IF(AND(F3032="Tugigrupp",RANK(K3032,$K3032:$K3032)+COUNTIFS($K$2:K3032,K3032,$L$2:L3032,L3032,$M$2:M3032,M3032,$I$2:I3032,I3032,$G$2:G3032,G3032,$F$2:F3032,F3032)-1=1),SUMPRODUCT(($F$2:$F$4154=F3032)*($G$2:$G$4154=G3032)*($K$2:$K$4154=K3032)*($I$2:$I$4154=I3032)*($L$2:$L$4154=L3032)*($M$2:$M$4154=M3032)),""),"")</f>
        <v/>
      </c>
      <c r="W3032" s="15" t="str">
        <f t="shared" si="141"/>
        <v/>
      </c>
      <c r="X3032" s="16" t="str">
        <f>IF(AND(A3032=[2]an!$G$38,F3032=[2]an!$E$40),[2]an!$G$40,IF(AND(A3032=[2]an!$G$38,F3032=[2]an!$E$41),[2]an!$G$41,IF(AND(A3032=[2]an!$G$38,F3032=[2]an!$E$39,H3032&gt;=[2]an!$M$37),[2]an!$G$39,
IF(AND(A3032=[2]an!$G$38,F3032=[2]an!$E$39,H3032&lt;[2]an!$M$37,S3032="kahepoolne vajaduspõhine",U3032=""),[2]an!$M$40,
IF(AND(A3032=[2]an!$G$38,F3032=[2]an!$E$39,H3032&lt;[2]an!$M$37,S3032="kahepoolne vajaduspõhine",U3032&lt;&gt;""),[2]an!$G$39,
IF(AND(A3032=[2]an!$G$38,F3032=[2]an!$E$39,H3032&lt;[2]an!$M$37,S3032&lt;&gt;"kahepoolne vajaduspõhine"),[2]an!$G$39,
IF(AND(A3032=[2]an!$G$38,F3032=[2]an!$E$42),[2]an!$G$42,
IF(AND(A3032=[2]an!$H$38,F3032=[2]an!$E$40),[2]an!$H$40,IF(AND(A3032=[2]an!$H$38,F3032=[2]an!$E$41),[2]an!$H$41,IF(AND(A3032=[2]an!$H$38,F3032=[2]an!$E$39,H3032&gt;=[2]an!$M$37),[2]an!$H$39,
IF(AND(A3032=[2]an!$H$38,F3032=[2]an!$E$39,H3032&lt;[2]an!$M$37,S3032="kahepoolne vajaduspõhine",U3032=""),[2]an!$M$40,
IF(AND(A3032=[2]an!$H$38,F3032=[2]an!$E$39,H3032&lt;[2]an!$M$37,S3032="kahepoolne vajaduspõhine",U3032&lt;&gt;""),[2]an!$H$39,
IF(AND(A3032=[2]an!$H$38,F3032=[2]an!$E$39,H3032&lt;[2]an!$M$37,S3032&lt;&gt;"kahepoolne vajaduspõhine"),[2]an!$H$39,
IF(AND(A3032=[2]an!$H$38,F3032=[2]an!$E$42),[2]an!$H$42,
IF(AND(A3032=[2]an!$I$38,F3032=[2]an!$E$40),[2]an!$I$40,IF(AND(A3032=[2]an!$I$38,F3032=[2]an!$E$41),[2]an!$I$41,IF(AND(A3032=[2]an!$I$38,F3032=[2]an!$E$39,H3032&gt;=[2]an!$M$37),[2]an!$I$39,
IF(AND(A3032=[2]an!$I$38,F3032=[2]an!$E$39,H3032&lt;[2]an!$M$37,S3032="kahepoolne vajaduspõhine",U3032=""),[2]an!$M$40,
IF(AND(A3032=[2]an!$I$38,F3032=[2]an!$E$39,H3032&lt;[2]an!$M$37,S3032="kahepoolne vajaduspõhine",U3032&lt;&gt;""),[2]an!$I$39,
IF(AND(A3032=[2]an!$I$38,F3032=[2]an!$E$39,H3032&lt;[2]an!$M$37,S3032&lt;&gt;"kahepoolne vajaduspõhine"),[2]an!$I$39,
IF(AND(A3032=[2]an!$I$38,F3032=[2]an!$E$42),[2]an!$I$42,
IF(AND(A3032=[2]an!$J$38,F3032=[2]an!$E$40),[2]an!$J$40,IF(AND(A3032=[2]an!$J$38,F3032=[2]an!$E$41),[2]an!$J$41,IF(AND(A3032=[2]an!$J$38,F3032=[2]an!$E$39,H3032&gt;=[2]an!$M$37),[2]an!$J$39,
IF(AND(A3032=[2]an!$J$38,F3032=[2]an!$E$39,H3032&lt;[2]an!$M$37,S3032="kahepoolne vajaduspõhine",U3032=""),[2]an!$M$40,
IF(AND(A3032=[2]an!$J$38,F3032=[2]an!$E$39,H3032&lt;[2]an!$M$37,S3032="kahepoolne vajaduspõhine",U3032&lt;&gt;""),[2]an!$J$39,
IF(AND(A3032=[2]an!$J$38,F3032=[2]an!$E$39,H3032&lt;[2]an!$M$37,S3032&lt;&gt;"kahepoolne vajaduspõhine"),[2]an!$J$39,
IF(AND(A3032=[2]an!$J$38,F3032=[2]an!$E$42),[2]an!$J$42,""))))))))))))))))))))))))))))</f>
        <v/>
      </c>
      <c r="Y3032" s="17" t="str">
        <f>IFERROR(IF(F3032="Tugigrupp",0,
IF(AND(F3032="Peretoe teenus",H3032&gt;=[2]an!$M$37,RANK(D3032,$D3032:$D3032)+COUNTIFS($D$2:D3032,D3032,$F$2:F3032,F3032)-1&gt;1),"",
IF(AND(F3032="Peretoe teenus",H3032&gt;=[2]an!$M$37,RANK(D3032,$D3032:$D3032)+COUNTIFS($D$2:D3032,D3032,$F$2:F3032,F3032)-1=1,MONTH(H3032)=MONTH(K3032)=TRUE,YEAR(H3032)=YEAR(K3032)=TRUE),((EOMONTH(H3032,0)-H3032+1)*X3032)/DAY(EOMONTH(H3032,0)),
IF(AND(F3032="Peretoe teenus",H3032&gt;=[2]an!$M$37,RANK(D3032,$D3032:$D3032)+COUNTIFS($D$2:D3032,D3032,$F$2:F3032,F3032)-1=1),X3032,
IF(AND(F3032="Peretoe teenus",H3032&lt;[2]an!$M$37,S3032&lt;&gt;"kahepoolne vajaduspõhine",RANK(D3032,$D3032:$D3032)+COUNTIFS($D$2:D3032,D3032,$F$2:F3032,F3032)-1=1),X3032,
IF(AND(F3032="Peretoe teenus",H3032&lt;[2]an!$M$37,S3032&lt;&gt;"kahepoolne vajaduspõhine",RANK(D3032,$D3032:$D3032)+COUNTIFS($D$2:D3032,D3032,$F$2:F3032,F3032)-1&gt;1),"",
IF(AND(F3032="Peretoe teenus",H3032&lt;[2]an!$M$37,S3032="kahepoolne vajaduspõhine",U3032="",RANK(D3032,$D3032:$D3032)+COUNTIFS($D$2:D3032,D3032,$F$2:F3032,F3032)-1=1),X3032,
IF(AND(F3032="Peretoe teenus",H3032&lt;[2]an!$M$37,S3032="kahepoolne vajaduspõhine",U3032="",RANK(D3032,$D3032:$D3032)+COUNTIFS($D$2:D3032,D3032,$F$2:F3032,F3032)-1&gt;1),"",
IF(AND(F3032="Peretoe teenus",H3032&lt;[2]an!$M$37,S3032="kahepoolne vajaduspõhine",U3032&lt;[2]an!$M$37,RANK(D3032,$D3032:$D3032)+COUNTIFS($D$2:D3032,D3032,$F$2:F3032,F3032)-1=1),X3032,
IF(AND(F3032="Peretoe teenus",H3032&lt;[2]an!$M$37,S3032="kahepoolne vajaduspõhine",U3032&lt;[2]an!$M$37,RANK(D3032,$D3032:$D3032)+COUNTIFS($D$2:D3032,D3032,$F$2:F3032,F3032)-1&gt;1),"",
IF(AND(F3032="Peretoe teenus",H3032&lt;[2]an!$M$37,S3032="kahepoolne vajaduspõhine",U3032&gt;=[2]an!$M$37,U3032&lt;=[2]an!$M$38,RANK(D3032,$D3032:$D3032)+COUNTIFS($D$2:D3032,D3032,$F$2:F3032,F3032)-1=1),
((EOMONTH(U3032,0)-U3032+1)*X3032)/DAY(EOMONTH(U3032,0))+(DAY(U3032)-1)*100/DAY(EOMONTH(U3032,0)),
IF(AND(F3032="Peretoe teenus",H3032&lt;[2]an!$M$37,S3032="kahepoolne vajaduspõhine",U3032&gt;=[2]an!$M$37,U3032&lt;=[2]an!$M$38,RANK(D3032,$D3032:$D3032)+COUNTIFS($D$2:D3032,D3032,$F$2:F3032,F3032)-1&gt;1),"",
IF(AND(F3032="Peretoe teenus",H3032&lt;[2]an!$M$37,S3032="kahepoolne vajaduspõhine",U3032&gt;[2]an!$M$38,RANK(D3032,$D3032:$D3032)+COUNTIFS($D$2:D3032,D3032,$F$2:F3032,F3032)-1=1),X3032,
IF(AND(F3032="Peretoe teenus",H3032&lt;[2]an!$M$37,S3032="kahepoolne vajaduspõhine",U3032&gt;[2]an!$M$38,RANK(D3032,$D3032:$D3032)+COUNTIFS($D$2:D3032,D3032,$F$2:F3032,F3032)-1&gt;1),"",X3032*W3032)))))))))))))),"")</f>
        <v/>
      </c>
      <c r="Z3032" s="18" t="str">
        <f t="shared" si="142"/>
        <v/>
      </c>
      <c r="AA3032" s="19" t="str">
        <f>IFERROR(VLOOKUP(E3032,[2]an!$A$3:$B$81,2,FALSE),"")</f>
        <v/>
      </c>
      <c r="AB3032" s="19" t="str">
        <f>IFERROR(VLOOKUP(AA3032,[2]an!$C$2:$D$16,2,FALSE),"")</f>
        <v/>
      </c>
      <c r="AC3032" s="20"/>
      <c r="AD3032" s="21" t="str">
        <f>IF(A3032=[2]an!$F$36,VLOOKUP([2]an!$F$36,[2]an!$F$36:$H$36,3,FALSE),IF(A3032=[2]an!$F$35,VLOOKUP([2]an!$F$35,[2]an!$F$35:$H$35,3,FALSE),IF(A3032=[2]an!$F$33,VLOOKUP([2]an!$F$33,[2]an!$F$33:$H$33,3,FALSE),IF(A3032=[2]an!$F$31,VLOOKUP([2]an!$F$31,[2]an!$F$31:$H$31,3,FALSE),""))))</f>
        <v/>
      </c>
    </row>
    <row r="3033" spans="6:30" x14ac:dyDescent="0.2">
      <c r="F3033" s="10"/>
      <c r="G3033" s="8" t="str">
        <f t="shared" si="143"/>
        <v/>
      </c>
      <c r="H3033" s="13"/>
      <c r="K3033" s="13"/>
      <c r="L3033" s="10"/>
      <c r="M3033" s="10"/>
      <c r="S3033" s="8" t="str">
        <f>IFERROR(VLOOKUP(D3033,[1]peretoe_teenus!$A$2:$L$2000,5,FALSE),"")</f>
        <v/>
      </c>
      <c r="U3033" s="13"/>
      <c r="V3033" s="15" t="str" cm="1">
        <f t="array" ref="V3033">IFERROR(IF(AND(F3033="Tugigrupp",RANK(K3033,$K3033:$K3033)+COUNTIFS($K$2:K3033,K3033,$L$2:L3033,L3033,$M$2:M3033,M3033,$I$2:I3033,I3033,$G$2:G3033,G3033,$F$2:F3033,F3033)-1=1),SUMPRODUCT(($F$2:$F$4154=F3033)*($G$2:$G$4154=G3033)*($K$2:$K$4154=K3033)*($I$2:$I$4154=I3033)*($L$2:$L$4154=L3033)*($M$2:$M$4154=M3033)),""),"")</f>
        <v/>
      </c>
      <c r="W3033" s="15" t="str">
        <f t="shared" si="141"/>
        <v/>
      </c>
      <c r="X3033" s="16" t="str">
        <f>IF(AND(A3033=[2]an!$G$38,F3033=[2]an!$E$40),[2]an!$G$40,IF(AND(A3033=[2]an!$G$38,F3033=[2]an!$E$41),[2]an!$G$41,IF(AND(A3033=[2]an!$G$38,F3033=[2]an!$E$39,H3033&gt;=[2]an!$M$37),[2]an!$G$39,
IF(AND(A3033=[2]an!$G$38,F3033=[2]an!$E$39,H3033&lt;[2]an!$M$37,S3033="kahepoolne vajaduspõhine",U3033=""),[2]an!$M$40,
IF(AND(A3033=[2]an!$G$38,F3033=[2]an!$E$39,H3033&lt;[2]an!$M$37,S3033="kahepoolne vajaduspõhine",U3033&lt;&gt;""),[2]an!$G$39,
IF(AND(A3033=[2]an!$G$38,F3033=[2]an!$E$39,H3033&lt;[2]an!$M$37,S3033&lt;&gt;"kahepoolne vajaduspõhine"),[2]an!$G$39,
IF(AND(A3033=[2]an!$G$38,F3033=[2]an!$E$42),[2]an!$G$42,
IF(AND(A3033=[2]an!$H$38,F3033=[2]an!$E$40),[2]an!$H$40,IF(AND(A3033=[2]an!$H$38,F3033=[2]an!$E$41),[2]an!$H$41,IF(AND(A3033=[2]an!$H$38,F3033=[2]an!$E$39,H3033&gt;=[2]an!$M$37),[2]an!$H$39,
IF(AND(A3033=[2]an!$H$38,F3033=[2]an!$E$39,H3033&lt;[2]an!$M$37,S3033="kahepoolne vajaduspõhine",U3033=""),[2]an!$M$40,
IF(AND(A3033=[2]an!$H$38,F3033=[2]an!$E$39,H3033&lt;[2]an!$M$37,S3033="kahepoolne vajaduspõhine",U3033&lt;&gt;""),[2]an!$H$39,
IF(AND(A3033=[2]an!$H$38,F3033=[2]an!$E$39,H3033&lt;[2]an!$M$37,S3033&lt;&gt;"kahepoolne vajaduspõhine"),[2]an!$H$39,
IF(AND(A3033=[2]an!$H$38,F3033=[2]an!$E$42),[2]an!$H$42,
IF(AND(A3033=[2]an!$I$38,F3033=[2]an!$E$40),[2]an!$I$40,IF(AND(A3033=[2]an!$I$38,F3033=[2]an!$E$41),[2]an!$I$41,IF(AND(A3033=[2]an!$I$38,F3033=[2]an!$E$39,H3033&gt;=[2]an!$M$37),[2]an!$I$39,
IF(AND(A3033=[2]an!$I$38,F3033=[2]an!$E$39,H3033&lt;[2]an!$M$37,S3033="kahepoolne vajaduspõhine",U3033=""),[2]an!$M$40,
IF(AND(A3033=[2]an!$I$38,F3033=[2]an!$E$39,H3033&lt;[2]an!$M$37,S3033="kahepoolne vajaduspõhine",U3033&lt;&gt;""),[2]an!$I$39,
IF(AND(A3033=[2]an!$I$38,F3033=[2]an!$E$39,H3033&lt;[2]an!$M$37,S3033&lt;&gt;"kahepoolne vajaduspõhine"),[2]an!$I$39,
IF(AND(A3033=[2]an!$I$38,F3033=[2]an!$E$42),[2]an!$I$42,
IF(AND(A3033=[2]an!$J$38,F3033=[2]an!$E$40),[2]an!$J$40,IF(AND(A3033=[2]an!$J$38,F3033=[2]an!$E$41),[2]an!$J$41,IF(AND(A3033=[2]an!$J$38,F3033=[2]an!$E$39,H3033&gt;=[2]an!$M$37),[2]an!$J$39,
IF(AND(A3033=[2]an!$J$38,F3033=[2]an!$E$39,H3033&lt;[2]an!$M$37,S3033="kahepoolne vajaduspõhine",U3033=""),[2]an!$M$40,
IF(AND(A3033=[2]an!$J$38,F3033=[2]an!$E$39,H3033&lt;[2]an!$M$37,S3033="kahepoolne vajaduspõhine",U3033&lt;&gt;""),[2]an!$J$39,
IF(AND(A3033=[2]an!$J$38,F3033=[2]an!$E$39,H3033&lt;[2]an!$M$37,S3033&lt;&gt;"kahepoolne vajaduspõhine"),[2]an!$J$39,
IF(AND(A3033=[2]an!$J$38,F3033=[2]an!$E$42),[2]an!$J$42,""))))))))))))))))))))))))))))</f>
        <v/>
      </c>
      <c r="Y3033" s="17" t="str">
        <f>IFERROR(IF(F3033="Tugigrupp",0,
IF(AND(F3033="Peretoe teenus",H3033&gt;=[2]an!$M$37,RANK(D3033,$D3033:$D3033)+COUNTIFS($D$2:D3033,D3033,$F$2:F3033,F3033)-1&gt;1),"",
IF(AND(F3033="Peretoe teenus",H3033&gt;=[2]an!$M$37,RANK(D3033,$D3033:$D3033)+COUNTIFS($D$2:D3033,D3033,$F$2:F3033,F3033)-1=1,MONTH(H3033)=MONTH(K3033)=TRUE,YEAR(H3033)=YEAR(K3033)=TRUE),((EOMONTH(H3033,0)-H3033+1)*X3033)/DAY(EOMONTH(H3033,0)),
IF(AND(F3033="Peretoe teenus",H3033&gt;=[2]an!$M$37,RANK(D3033,$D3033:$D3033)+COUNTIFS($D$2:D3033,D3033,$F$2:F3033,F3033)-1=1),X3033,
IF(AND(F3033="Peretoe teenus",H3033&lt;[2]an!$M$37,S3033&lt;&gt;"kahepoolne vajaduspõhine",RANK(D3033,$D3033:$D3033)+COUNTIFS($D$2:D3033,D3033,$F$2:F3033,F3033)-1=1),X3033,
IF(AND(F3033="Peretoe teenus",H3033&lt;[2]an!$M$37,S3033&lt;&gt;"kahepoolne vajaduspõhine",RANK(D3033,$D3033:$D3033)+COUNTIFS($D$2:D3033,D3033,$F$2:F3033,F3033)-1&gt;1),"",
IF(AND(F3033="Peretoe teenus",H3033&lt;[2]an!$M$37,S3033="kahepoolne vajaduspõhine",U3033="",RANK(D3033,$D3033:$D3033)+COUNTIFS($D$2:D3033,D3033,$F$2:F3033,F3033)-1=1),X3033,
IF(AND(F3033="Peretoe teenus",H3033&lt;[2]an!$M$37,S3033="kahepoolne vajaduspõhine",U3033="",RANK(D3033,$D3033:$D3033)+COUNTIFS($D$2:D3033,D3033,$F$2:F3033,F3033)-1&gt;1),"",
IF(AND(F3033="Peretoe teenus",H3033&lt;[2]an!$M$37,S3033="kahepoolne vajaduspõhine",U3033&lt;[2]an!$M$37,RANK(D3033,$D3033:$D3033)+COUNTIFS($D$2:D3033,D3033,$F$2:F3033,F3033)-1=1),X3033,
IF(AND(F3033="Peretoe teenus",H3033&lt;[2]an!$M$37,S3033="kahepoolne vajaduspõhine",U3033&lt;[2]an!$M$37,RANK(D3033,$D3033:$D3033)+COUNTIFS($D$2:D3033,D3033,$F$2:F3033,F3033)-1&gt;1),"",
IF(AND(F3033="Peretoe teenus",H3033&lt;[2]an!$M$37,S3033="kahepoolne vajaduspõhine",U3033&gt;=[2]an!$M$37,U3033&lt;=[2]an!$M$38,RANK(D3033,$D3033:$D3033)+COUNTIFS($D$2:D3033,D3033,$F$2:F3033,F3033)-1=1),
((EOMONTH(U3033,0)-U3033+1)*X3033)/DAY(EOMONTH(U3033,0))+(DAY(U3033)-1)*100/DAY(EOMONTH(U3033,0)),
IF(AND(F3033="Peretoe teenus",H3033&lt;[2]an!$M$37,S3033="kahepoolne vajaduspõhine",U3033&gt;=[2]an!$M$37,U3033&lt;=[2]an!$M$38,RANK(D3033,$D3033:$D3033)+COUNTIFS($D$2:D3033,D3033,$F$2:F3033,F3033)-1&gt;1),"",
IF(AND(F3033="Peretoe teenus",H3033&lt;[2]an!$M$37,S3033="kahepoolne vajaduspõhine",U3033&gt;[2]an!$M$38,RANK(D3033,$D3033:$D3033)+COUNTIFS($D$2:D3033,D3033,$F$2:F3033,F3033)-1=1),X3033,
IF(AND(F3033="Peretoe teenus",H3033&lt;[2]an!$M$37,S3033="kahepoolne vajaduspõhine",U3033&gt;[2]an!$M$38,RANK(D3033,$D3033:$D3033)+COUNTIFS($D$2:D3033,D3033,$F$2:F3033,F3033)-1&gt;1),"",X3033*W3033)))))))))))))),"")</f>
        <v/>
      </c>
      <c r="Z3033" s="18" t="str">
        <f t="shared" si="142"/>
        <v/>
      </c>
      <c r="AA3033" s="19" t="str">
        <f>IFERROR(VLOOKUP(E3033,[2]an!$A$3:$B$81,2,FALSE),"")</f>
        <v/>
      </c>
      <c r="AB3033" s="19" t="str">
        <f>IFERROR(VLOOKUP(AA3033,[2]an!$C$2:$D$16,2,FALSE),"")</f>
        <v/>
      </c>
      <c r="AC3033" s="20"/>
      <c r="AD3033" s="21" t="str">
        <f>IF(A3033=[2]an!$F$36,VLOOKUP([2]an!$F$36,[2]an!$F$36:$H$36,3,FALSE),IF(A3033=[2]an!$F$35,VLOOKUP([2]an!$F$35,[2]an!$F$35:$H$35,3,FALSE),IF(A3033=[2]an!$F$33,VLOOKUP([2]an!$F$33,[2]an!$F$33:$H$33,3,FALSE),IF(A3033=[2]an!$F$31,VLOOKUP([2]an!$F$31,[2]an!$F$31:$H$31,3,FALSE),""))))</f>
        <v/>
      </c>
    </row>
    <row r="3034" spans="6:30" x14ac:dyDescent="0.2">
      <c r="F3034" s="10"/>
      <c r="G3034" s="8" t="str">
        <f t="shared" si="143"/>
        <v/>
      </c>
      <c r="H3034" s="13"/>
      <c r="K3034" s="13"/>
      <c r="L3034" s="10"/>
      <c r="M3034" s="10"/>
      <c r="S3034" s="8" t="str">
        <f>IFERROR(VLOOKUP(D3034,[1]peretoe_teenus!$A$2:$L$2000,5,FALSE),"")</f>
        <v/>
      </c>
      <c r="U3034" s="13"/>
      <c r="V3034" s="15" t="str" cm="1">
        <f t="array" ref="V3034">IFERROR(IF(AND(F3034="Tugigrupp",RANK(K3034,$K3034:$K3034)+COUNTIFS($K$2:K3034,K3034,$L$2:L3034,L3034,$M$2:M3034,M3034,$I$2:I3034,I3034,$G$2:G3034,G3034,$F$2:F3034,F3034)-1=1),SUMPRODUCT(($F$2:$F$4154=F3034)*($G$2:$G$4154=G3034)*($K$2:$K$4154=K3034)*($I$2:$I$4154=I3034)*($L$2:$L$4154=L3034)*($M$2:$M$4154=M3034)),""),"")</f>
        <v/>
      </c>
      <c r="W3034" s="15" t="str">
        <f t="shared" si="141"/>
        <v/>
      </c>
      <c r="X3034" s="16" t="str">
        <f>IF(AND(A3034=[2]an!$G$38,F3034=[2]an!$E$40),[2]an!$G$40,IF(AND(A3034=[2]an!$G$38,F3034=[2]an!$E$41),[2]an!$G$41,IF(AND(A3034=[2]an!$G$38,F3034=[2]an!$E$39,H3034&gt;=[2]an!$M$37),[2]an!$G$39,
IF(AND(A3034=[2]an!$G$38,F3034=[2]an!$E$39,H3034&lt;[2]an!$M$37,S3034="kahepoolne vajaduspõhine",U3034=""),[2]an!$M$40,
IF(AND(A3034=[2]an!$G$38,F3034=[2]an!$E$39,H3034&lt;[2]an!$M$37,S3034="kahepoolne vajaduspõhine",U3034&lt;&gt;""),[2]an!$G$39,
IF(AND(A3034=[2]an!$G$38,F3034=[2]an!$E$39,H3034&lt;[2]an!$M$37,S3034&lt;&gt;"kahepoolne vajaduspõhine"),[2]an!$G$39,
IF(AND(A3034=[2]an!$G$38,F3034=[2]an!$E$42),[2]an!$G$42,
IF(AND(A3034=[2]an!$H$38,F3034=[2]an!$E$40),[2]an!$H$40,IF(AND(A3034=[2]an!$H$38,F3034=[2]an!$E$41),[2]an!$H$41,IF(AND(A3034=[2]an!$H$38,F3034=[2]an!$E$39,H3034&gt;=[2]an!$M$37),[2]an!$H$39,
IF(AND(A3034=[2]an!$H$38,F3034=[2]an!$E$39,H3034&lt;[2]an!$M$37,S3034="kahepoolne vajaduspõhine",U3034=""),[2]an!$M$40,
IF(AND(A3034=[2]an!$H$38,F3034=[2]an!$E$39,H3034&lt;[2]an!$M$37,S3034="kahepoolne vajaduspõhine",U3034&lt;&gt;""),[2]an!$H$39,
IF(AND(A3034=[2]an!$H$38,F3034=[2]an!$E$39,H3034&lt;[2]an!$M$37,S3034&lt;&gt;"kahepoolne vajaduspõhine"),[2]an!$H$39,
IF(AND(A3034=[2]an!$H$38,F3034=[2]an!$E$42),[2]an!$H$42,
IF(AND(A3034=[2]an!$I$38,F3034=[2]an!$E$40),[2]an!$I$40,IF(AND(A3034=[2]an!$I$38,F3034=[2]an!$E$41),[2]an!$I$41,IF(AND(A3034=[2]an!$I$38,F3034=[2]an!$E$39,H3034&gt;=[2]an!$M$37),[2]an!$I$39,
IF(AND(A3034=[2]an!$I$38,F3034=[2]an!$E$39,H3034&lt;[2]an!$M$37,S3034="kahepoolne vajaduspõhine",U3034=""),[2]an!$M$40,
IF(AND(A3034=[2]an!$I$38,F3034=[2]an!$E$39,H3034&lt;[2]an!$M$37,S3034="kahepoolne vajaduspõhine",U3034&lt;&gt;""),[2]an!$I$39,
IF(AND(A3034=[2]an!$I$38,F3034=[2]an!$E$39,H3034&lt;[2]an!$M$37,S3034&lt;&gt;"kahepoolne vajaduspõhine"),[2]an!$I$39,
IF(AND(A3034=[2]an!$I$38,F3034=[2]an!$E$42),[2]an!$I$42,
IF(AND(A3034=[2]an!$J$38,F3034=[2]an!$E$40),[2]an!$J$40,IF(AND(A3034=[2]an!$J$38,F3034=[2]an!$E$41),[2]an!$J$41,IF(AND(A3034=[2]an!$J$38,F3034=[2]an!$E$39,H3034&gt;=[2]an!$M$37),[2]an!$J$39,
IF(AND(A3034=[2]an!$J$38,F3034=[2]an!$E$39,H3034&lt;[2]an!$M$37,S3034="kahepoolne vajaduspõhine",U3034=""),[2]an!$M$40,
IF(AND(A3034=[2]an!$J$38,F3034=[2]an!$E$39,H3034&lt;[2]an!$M$37,S3034="kahepoolne vajaduspõhine",U3034&lt;&gt;""),[2]an!$J$39,
IF(AND(A3034=[2]an!$J$38,F3034=[2]an!$E$39,H3034&lt;[2]an!$M$37,S3034&lt;&gt;"kahepoolne vajaduspõhine"),[2]an!$J$39,
IF(AND(A3034=[2]an!$J$38,F3034=[2]an!$E$42),[2]an!$J$42,""))))))))))))))))))))))))))))</f>
        <v/>
      </c>
      <c r="Y3034" s="17" t="str">
        <f>IFERROR(IF(F3034="Tugigrupp",0,
IF(AND(F3034="Peretoe teenus",H3034&gt;=[2]an!$M$37,RANK(D3034,$D3034:$D3034)+COUNTIFS($D$2:D3034,D3034,$F$2:F3034,F3034)-1&gt;1),"",
IF(AND(F3034="Peretoe teenus",H3034&gt;=[2]an!$M$37,RANK(D3034,$D3034:$D3034)+COUNTIFS($D$2:D3034,D3034,$F$2:F3034,F3034)-1=1,MONTH(H3034)=MONTH(K3034)=TRUE,YEAR(H3034)=YEAR(K3034)=TRUE),((EOMONTH(H3034,0)-H3034+1)*X3034)/DAY(EOMONTH(H3034,0)),
IF(AND(F3034="Peretoe teenus",H3034&gt;=[2]an!$M$37,RANK(D3034,$D3034:$D3034)+COUNTIFS($D$2:D3034,D3034,$F$2:F3034,F3034)-1=1),X3034,
IF(AND(F3034="Peretoe teenus",H3034&lt;[2]an!$M$37,S3034&lt;&gt;"kahepoolne vajaduspõhine",RANK(D3034,$D3034:$D3034)+COUNTIFS($D$2:D3034,D3034,$F$2:F3034,F3034)-1=1),X3034,
IF(AND(F3034="Peretoe teenus",H3034&lt;[2]an!$M$37,S3034&lt;&gt;"kahepoolne vajaduspõhine",RANK(D3034,$D3034:$D3034)+COUNTIFS($D$2:D3034,D3034,$F$2:F3034,F3034)-1&gt;1),"",
IF(AND(F3034="Peretoe teenus",H3034&lt;[2]an!$M$37,S3034="kahepoolne vajaduspõhine",U3034="",RANK(D3034,$D3034:$D3034)+COUNTIFS($D$2:D3034,D3034,$F$2:F3034,F3034)-1=1),X3034,
IF(AND(F3034="Peretoe teenus",H3034&lt;[2]an!$M$37,S3034="kahepoolne vajaduspõhine",U3034="",RANK(D3034,$D3034:$D3034)+COUNTIFS($D$2:D3034,D3034,$F$2:F3034,F3034)-1&gt;1),"",
IF(AND(F3034="Peretoe teenus",H3034&lt;[2]an!$M$37,S3034="kahepoolne vajaduspõhine",U3034&lt;[2]an!$M$37,RANK(D3034,$D3034:$D3034)+COUNTIFS($D$2:D3034,D3034,$F$2:F3034,F3034)-1=1),X3034,
IF(AND(F3034="Peretoe teenus",H3034&lt;[2]an!$M$37,S3034="kahepoolne vajaduspõhine",U3034&lt;[2]an!$M$37,RANK(D3034,$D3034:$D3034)+COUNTIFS($D$2:D3034,D3034,$F$2:F3034,F3034)-1&gt;1),"",
IF(AND(F3034="Peretoe teenus",H3034&lt;[2]an!$M$37,S3034="kahepoolne vajaduspõhine",U3034&gt;=[2]an!$M$37,U3034&lt;=[2]an!$M$38,RANK(D3034,$D3034:$D3034)+COUNTIFS($D$2:D3034,D3034,$F$2:F3034,F3034)-1=1),
((EOMONTH(U3034,0)-U3034+1)*X3034)/DAY(EOMONTH(U3034,0))+(DAY(U3034)-1)*100/DAY(EOMONTH(U3034,0)),
IF(AND(F3034="Peretoe teenus",H3034&lt;[2]an!$M$37,S3034="kahepoolne vajaduspõhine",U3034&gt;=[2]an!$M$37,U3034&lt;=[2]an!$M$38,RANK(D3034,$D3034:$D3034)+COUNTIFS($D$2:D3034,D3034,$F$2:F3034,F3034)-1&gt;1),"",
IF(AND(F3034="Peretoe teenus",H3034&lt;[2]an!$M$37,S3034="kahepoolne vajaduspõhine",U3034&gt;[2]an!$M$38,RANK(D3034,$D3034:$D3034)+COUNTIFS($D$2:D3034,D3034,$F$2:F3034,F3034)-1=1),X3034,
IF(AND(F3034="Peretoe teenus",H3034&lt;[2]an!$M$37,S3034="kahepoolne vajaduspõhine",U3034&gt;[2]an!$M$38,RANK(D3034,$D3034:$D3034)+COUNTIFS($D$2:D3034,D3034,$F$2:F3034,F3034)-1&gt;1),"",X3034*W3034)))))))))))))),"")</f>
        <v/>
      </c>
      <c r="Z3034" s="18" t="str">
        <f t="shared" si="142"/>
        <v/>
      </c>
      <c r="AA3034" s="19" t="str">
        <f>IFERROR(VLOOKUP(E3034,[2]an!$A$3:$B$81,2,FALSE),"")</f>
        <v/>
      </c>
      <c r="AB3034" s="19" t="str">
        <f>IFERROR(VLOOKUP(AA3034,[2]an!$C$2:$D$16,2,FALSE),"")</f>
        <v/>
      </c>
      <c r="AC3034" s="20"/>
      <c r="AD3034" s="21" t="str">
        <f>IF(A3034=[2]an!$F$36,VLOOKUP([2]an!$F$36,[2]an!$F$36:$H$36,3,FALSE),IF(A3034=[2]an!$F$35,VLOOKUP([2]an!$F$35,[2]an!$F$35:$H$35,3,FALSE),IF(A3034=[2]an!$F$33,VLOOKUP([2]an!$F$33,[2]an!$F$33:$H$33,3,FALSE),IF(A3034=[2]an!$F$31,VLOOKUP([2]an!$F$31,[2]an!$F$31:$H$31,3,FALSE),""))))</f>
        <v/>
      </c>
    </row>
    <row r="3035" spans="6:30" x14ac:dyDescent="0.2">
      <c r="F3035" s="10"/>
      <c r="G3035" s="8" t="str">
        <f t="shared" si="143"/>
        <v/>
      </c>
      <c r="H3035" s="13"/>
      <c r="K3035" s="13"/>
      <c r="L3035" s="10"/>
      <c r="M3035" s="10"/>
      <c r="S3035" s="8" t="str">
        <f>IFERROR(VLOOKUP(D3035,[1]peretoe_teenus!$A$2:$L$2000,5,FALSE),"")</f>
        <v/>
      </c>
      <c r="U3035" s="13"/>
      <c r="V3035" s="15" t="str" cm="1">
        <f t="array" ref="V3035">IFERROR(IF(AND(F3035="Tugigrupp",RANK(K3035,$K3035:$K3035)+COUNTIFS($K$2:K3035,K3035,$L$2:L3035,L3035,$M$2:M3035,M3035,$I$2:I3035,I3035,$G$2:G3035,G3035,$F$2:F3035,F3035)-1=1),SUMPRODUCT(($F$2:$F$4154=F3035)*($G$2:$G$4154=G3035)*($K$2:$K$4154=K3035)*($I$2:$I$4154=I3035)*($L$2:$L$4154=L3035)*($M$2:$M$4154=M3035)),""),"")</f>
        <v/>
      </c>
      <c r="W3035" s="15" t="str">
        <f t="shared" si="141"/>
        <v/>
      </c>
      <c r="X3035" s="16" t="str">
        <f>IF(AND(A3035=[2]an!$G$38,F3035=[2]an!$E$40),[2]an!$G$40,IF(AND(A3035=[2]an!$G$38,F3035=[2]an!$E$41),[2]an!$G$41,IF(AND(A3035=[2]an!$G$38,F3035=[2]an!$E$39,H3035&gt;=[2]an!$M$37),[2]an!$G$39,
IF(AND(A3035=[2]an!$G$38,F3035=[2]an!$E$39,H3035&lt;[2]an!$M$37,S3035="kahepoolne vajaduspõhine",U3035=""),[2]an!$M$40,
IF(AND(A3035=[2]an!$G$38,F3035=[2]an!$E$39,H3035&lt;[2]an!$M$37,S3035="kahepoolne vajaduspõhine",U3035&lt;&gt;""),[2]an!$G$39,
IF(AND(A3035=[2]an!$G$38,F3035=[2]an!$E$39,H3035&lt;[2]an!$M$37,S3035&lt;&gt;"kahepoolne vajaduspõhine"),[2]an!$G$39,
IF(AND(A3035=[2]an!$G$38,F3035=[2]an!$E$42),[2]an!$G$42,
IF(AND(A3035=[2]an!$H$38,F3035=[2]an!$E$40),[2]an!$H$40,IF(AND(A3035=[2]an!$H$38,F3035=[2]an!$E$41),[2]an!$H$41,IF(AND(A3035=[2]an!$H$38,F3035=[2]an!$E$39,H3035&gt;=[2]an!$M$37),[2]an!$H$39,
IF(AND(A3035=[2]an!$H$38,F3035=[2]an!$E$39,H3035&lt;[2]an!$M$37,S3035="kahepoolne vajaduspõhine",U3035=""),[2]an!$M$40,
IF(AND(A3035=[2]an!$H$38,F3035=[2]an!$E$39,H3035&lt;[2]an!$M$37,S3035="kahepoolne vajaduspõhine",U3035&lt;&gt;""),[2]an!$H$39,
IF(AND(A3035=[2]an!$H$38,F3035=[2]an!$E$39,H3035&lt;[2]an!$M$37,S3035&lt;&gt;"kahepoolne vajaduspõhine"),[2]an!$H$39,
IF(AND(A3035=[2]an!$H$38,F3035=[2]an!$E$42),[2]an!$H$42,
IF(AND(A3035=[2]an!$I$38,F3035=[2]an!$E$40),[2]an!$I$40,IF(AND(A3035=[2]an!$I$38,F3035=[2]an!$E$41),[2]an!$I$41,IF(AND(A3035=[2]an!$I$38,F3035=[2]an!$E$39,H3035&gt;=[2]an!$M$37),[2]an!$I$39,
IF(AND(A3035=[2]an!$I$38,F3035=[2]an!$E$39,H3035&lt;[2]an!$M$37,S3035="kahepoolne vajaduspõhine",U3035=""),[2]an!$M$40,
IF(AND(A3035=[2]an!$I$38,F3035=[2]an!$E$39,H3035&lt;[2]an!$M$37,S3035="kahepoolne vajaduspõhine",U3035&lt;&gt;""),[2]an!$I$39,
IF(AND(A3035=[2]an!$I$38,F3035=[2]an!$E$39,H3035&lt;[2]an!$M$37,S3035&lt;&gt;"kahepoolne vajaduspõhine"),[2]an!$I$39,
IF(AND(A3035=[2]an!$I$38,F3035=[2]an!$E$42),[2]an!$I$42,
IF(AND(A3035=[2]an!$J$38,F3035=[2]an!$E$40),[2]an!$J$40,IF(AND(A3035=[2]an!$J$38,F3035=[2]an!$E$41),[2]an!$J$41,IF(AND(A3035=[2]an!$J$38,F3035=[2]an!$E$39,H3035&gt;=[2]an!$M$37),[2]an!$J$39,
IF(AND(A3035=[2]an!$J$38,F3035=[2]an!$E$39,H3035&lt;[2]an!$M$37,S3035="kahepoolne vajaduspõhine",U3035=""),[2]an!$M$40,
IF(AND(A3035=[2]an!$J$38,F3035=[2]an!$E$39,H3035&lt;[2]an!$M$37,S3035="kahepoolne vajaduspõhine",U3035&lt;&gt;""),[2]an!$J$39,
IF(AND(A3035=[2]an!$J$38,F3035=[2]an!$E$39,H3035&lt;[2]an!$M$37,S3035&lt;&gt;"kahepoolne vajaduspõhine"),[2]an!$J$39,
IF(AND(A3035=[2]an!$J$38,F3035=[2]an!$E$42),[2]an!$J$42,""))))))))))))))))))))))))))))</f>
        <v/>
      </c>
      <c r="Y3035" s="17" t="str">
        <f>IFERROR(IF(F3035="Tugigrupp",0,
IF(AND(F3035="Peretoe teenus",H3035&gt;=[2]an!$M$37,RANK(D3035,$D3035:$D3035)+COUNTIFS($D$2:D3035,D3035,$F$2:F3035,F3035)-1&gt;1),"",
IF(AND(F3035="Peretoe teenus",H3035&gt;=[2]an!$M$37,RANK(D3035,$D3035:$D3035)+COUNTIFS($D$2:D3035,D3035,$F$2:F3035,F3035)-1=1,MONTH(H3035)=MONTH(K3035)=TRUE,YEAR(H3035)=YEAR(K3035)=TRUE),((EOMONTH(H3035,0)-H3035+1)*X3035)/DAY(EOMONTH(H3035,0)),
IF(AND(F3035="Peretoe teenus",H3035&gt;=[2]an!$M$37,RANK(D3035,$D3035:$D3035)+COUNTIFS($D$2:D3035,D3035,$F$2:F3035,F3035)-1=1),X3035,
IF(AND(F3035="Peretoe teenus",H3035&lt;[2]an!$M$37,S3035&lt;&gt;"kahepoolne vajaduspõhine",RANK(D3035,$D3035:$D3035)+COUNTIFS($D$2:D3035,D3035,$F$2:F3035,F3035)-1=1),X3035,
IF(AND(F3035="Peretoe teenus",H3035&lt;[2]an!$M$37,S3035&lt;&gt;"kahepoolne vajaduspõhine",RANK(D3035,$D3035:$D3035)+COUNTIFS($D$2:D3035,D3035,$F$2:F3035,F3035)-1&gt;1),"",
IF(AND(F3035="Peretoe teenus",H3035&lt;[2]an!$M$37,S3035="kahepoolne vajaduspõhine",U3035="",RANK(D3035,$D3035:$D3035)+COUNTIFS($D$2:D3035,D3035,$F$2:F3035,F3035)-1=1),X3035,
IF(AND(F3035="Peretoe teenus",H3035&lt;[2]an!$M$37,S3035="kahepoolne vajaduspõhine",U3035="",RANK(D3035,$D3035:$D3035)+COUNTIFS($D$2:D3035,D3035,$F$2:F3035,F3035)-1&gt;1),"",
IF(AND(F3035="Peretoe teenus",H3035&lt;[2]an!$M$37,S3035="kahepoolne vajaduspõhine",U3035&lt;[2]an!$M$37,RANK(D3035,$D3035:$D3035)+COUNTIFS($D$2:D3035,D3035,$F$2:F3035,F3035)-1=1),X3035,
IF(AND(F3035="Peretoe teenus",H3035&lt;[2]an!$M$37,S3035="kahepoolne vajaduspõhine",U3035&lt;[2]an!$M$37,RANK(D3035,$D3035:$D3035)+COUNTIFS($D$2:D3035,D3035,$F$2:F3035,F3035)-1&gt;1),"",
IF(AND(F3035="Peretoe teenus",H3035&lt;[2]an!$M$37,S3035="kahepoolne vajaduspõhine",U3035&gt;=[2]an!$M$37,U3035&lt;=[2]an!$M$38,RANK(D3035,$D3035:$D3035)+COUNTIFS($D$2:D3035,D3035,$F$2:F3035,F3035)-1=1),
((EOMONTH(U3035,0)-U3035+1)*X3035)/DAY(EOMONTH(U3035,0))+(DAY(U3035)-1)*100/DAY(EOMONTH(U3035,0)),
IF(AND(F3035="Peretoe teenus",H3035&lt;[2]an!$M$37,S3035="kahepoolne vajaduspõhine",U3035&gt;=[2]an!$M$37,U3035&lt;=[2]an!$M$38,RANK(D3035,$D3035:$D3035)+COUNTIFS($D$2:D3035,D3035,$F$2:F3035,F3035)-1&gt;1),"",
IF(AND(F3035="Peretoe teenus",H3035&lt;[2]an!$M$37,S3035="kahepoolne vajaduspõhine",U3035&gt;[2]an!$M$38,RANK(D3035,$D3035:$D3035)+COUNTIFS($D$2:D3035,D3035,$F$2:F3035,F3035)-1=1),X3035,
IF(AND(F3035="Peretoe teenus",H3035&lt;[2]an!$M$37,S3035="kahepoolne vajaduspõhine",U3035&gt;[2]an!$M$38,RANK(D3035,$D3035:$D3035)+COUNTIFS($D$2:D3035,D3035,$F$2:F3035,F3035)-1&gt;1),"",X3035*W3035)))))))))))))),"")</f>
        <v/>
      </c>
      <c r="Z3035" s="18" t="str">
        <f t="shared" si="142"/>
        <v/>
      </c>
      <c r="AA3035" s="19" t="str">
        <f>IFERROR(VLOOKUP(E3035,[2]an!$A$3:$B$81,2,FALSE),"")</f>
        <v/>
      </c>
      <c r="AB3035" s="19" t="str">
        <f>IFERROR(VLOOKUP(AA3035,[2]an!$C$2:$D$16,2,FALSE),"")</f>
        <v/>
      </c>
      <c r="AC3035" s="20"/>
      <c r="AD3035" s="21" t="str">
        <f>IF(A3035=[2]an!$F$36,VLOOKUP([2]an!$F$36,[2]an!$F$36:$H$36,3,FALSE),IF(A3035=[2]an!$F$35,VLOOKUP([2]an!$F$35,[2]an!$F$35:$H$35,3,FALSE),IF(A3035=[2]an!$F$33,VLOOKUP([2]an!$F$33,[2]an!$F$33:$H$33,3,FALSE),IF(A3035=[2]an!$F$31,VLOOKUP([2]an!$F$31,[2]an!$F$31:$H$31,3,FALSE),""))))</f>
        <v/>
      </c>
    </row>
    <row r="3036" spans="6:30" x14ac:dyDescent="0.2">
      <c r="F3036" s="10"/>
      <c r="G3036" s="8" t="str">
        <f t="shared" si="143"/>
        <v/>
      </c>
      <c r="H3036" s="13"/>
      <c r="K3036" s="13"/>
      <c r="L3036" s="10"/>
      <c r="M3036" s="10"/>
      <c r="S3036" s="8" t="str">
        <f>IFERROR(VLOOKUP(D3036,[1]peretoe_teenus!$A$2:$L$2000,5,FALSE),"")</f>
        <v/>
      </c>
      <c r="U3036" s="13"/>
      <c r="V3036" s="15" t="str" cm="1">
        <f t="array" ref="V3036">IFERROR(IF(AND(F3036="Tugigrupp",RANK(K3036,$K3036:$K3036)+COUNTIFS($K$2:K3036,K3036,$L$2:L3036,L3036,$M$2:M3036,M3036,$I$2:I3036,I3036,$G$2:G3036,G3036,$F$2:F3036,F3036)-1=1),SUMPRODUCT(($F$2:$F$4154=F3036)*($G$2:$G$4154=G3036)*($K$2:$K$4154=K3036)*($I$2:$I$4154=I3036)*($L$2:$L$4154=L3036)*($M$2:$M$4154=M3036)),""),"")</f>
        <v/>
      </c>
      <c r="W3036" s="15" t="str">
        <f t="shared" si="141"/>
        <v/>
      </c>
      <c r="X3036" s="16" t="str">
        <f>IF(AND(A3036=[2]an!$G$38,F3036=[2]an!$E$40),[2]an!$G$40,IF(AND(A3036=[2]an!$G$38,F3036=[2]an!$E$41),[2]an!$G$41,IF(AND(A3036=[2]an!$G$38,F3036=[2]an!$E$39,H3036&gt;=[2]an!$M$37),[2]an!$G$39,
IF(AND(A3036=[2]an!$G$38,F3036=[2]an!$E$39,H3036&lt;[2]an!$M$37,S3036="kahepoolne vajaduspõhine",U3036=""),[2]an!$M$40,
IF(AND(A3036=[2]an!$G$38,F3036=[2]an!$E$39,H3036&lt;[2]an!$M$37,S3036="kahepoolne vajaduspõhine",U3036&lt;&gt;""),[2]an!$G$39,
IF(AND(A3036=[2]an!$G$38,F3036=[2]an!$E$39,H3036&lt;[2]an!$M$37,S3036&lt;&gt;"kahepoolne vajaduspõhine"),[2]an!$G$39,
IF(AND(A3036=[2]an!$G$38,F3036=[2]an!$E$42),[2]an!$G$42,
IF(AND(A3036=[2]an!$H$38,F3036=[2]an!$E$40),[2]an!$H$40,IF(AND(A3036=[2]an!$H$38,F3036=[2]an!$E$41),[2]an!$H$41,IF(AND(A3036=[2]an!$H$38,F3036=[2]an!$E$39,H3036&gt;=[2]an!$M$37),[2]an!$H$39,
IF(AND(A3036=[2]an!$H$38,F3036=[2]an!$E$39,H3036&lt;[2]an!$M$37,S3036="kahepoolne vajaduspõhine",U3036=""),[2]an!$M$40,
IF(AND(A3036=[2]an!$H$38,F3036=[2]an!$E$39,H3036&lt;[2]an!$M$37,S3036="kahepoolne vajaduspõhine",U3036&lt;&gt;""),[2]an!$H$39,
IF(AND(A3036=[2]an!$H$38,F3036=[2]an!$E$39,H3036&lt;[2]an!$M$37,S3036&lt;&gt;"kahepoolne vajaduspõhine"),[2]an!$H$39,
IF(AND(A3036=[2]an!$H$38,F3036=[2]an!$E$42),[2]an!$H$42,
IF(AND(A3036=[2]an!$I$38,F3036=[2]an!$E$40),[2]an!$I$40,IF(AND(A3036=[2]an!$I$38,F3036=[2]an!$E$41),[2]an!$I$41,IF(AND(A3036=[2]an!$I$38,F3036=[2]an!$E$39,H3036&gt;=[2]an!$M$37),[2]an!$I$39,
IF(AND(A3036=[2]an!$I$38,F3036=[2]an!$E$39,H3036&lt;[2]an!$M$37,S3036="kahepoolne vajaduspõhine",U3036=""),[2]an!$M$40,
IF(AND(A3036=[2]an!$I$38,F3036=[2]an!$E$39,H3036&lt;[2]an!$M$37,S3036="kahepoolne vajaduspõhine",U3036&lt;&gt;""),[2]an!$I$39,
IF(AND(A3036=[2]an!$I$38,F3036=[2]an!$E$39,H3036&lt;[2]an!$M$37,S3036&lt;&gt;"kahepoolne vajaduspõhine"),[2]an!$I$39,
IF(AND(A3036=[2]an!$I$38,F3036=[2]an!$E$42),[2]an!$I$42,
IF(AND(A3036=[2]an!$J$38,F3036=[2]an!$E$40),[2]an!$J$40,IF(AND(A3036=[2]an!$J$38,F3036=[2]an!$E$41),[2]an!$J$41,IF(AND(A3036=[2]an!$J$38,F3036=[2]an!$E$39,H3036&gt;=[2]an!$M$37),[2]an!$J$39,
IF(AND(A3036=[2]an!$J$38,F3036=[2]an!$E$39,H3036&lt;[2]an!$M$37,S3036="kahepoolne vajaduspõhine",U3036=""),[2]an!$M$40,
IF(AND(A3036=[2]an!$J$38,F3036=[2]an!$E$39,H3036&lt;[2]an!$M$37,S3036="kahepoolne vajaduspõhine",U3036&lt;&gt;""),[2]an!$J$39,
IF(AND(A3036=[2]an!$J$38,F3036=[2]an!$E$39,H3036&lt;[2]an!$M$37,S3036&lt;&gt;"kahepoolne vajaduspõhine"),[2]an!$J$39,
IF(AND(A3036=[2]an!$J$38,F3036=[2]an!$E$42),[2]an!$J$42,""))))))))))))))))))))))))))))</f>
        <v/>
      </c>
      <c r="Y3036" s="17" t="str">
        <f>IFERROR(IF(F3036="Tugigrupp",0,
IF(AND(F3036="Peretoe teenus",H3036&gt;=[2]an!$M$37,RANK(D3036,$D3036:$D3036)+COUNTIFS($D$2:D3036,D3036,$F$2:F3036,F3036)-1&gt;1),"",
IF(AND(F3036="Peretoe teenus",H3036&gt;=[2]an!$M$37,RANK(D3036,$D3036:$D3036)+COUNTIFS($D$2:D3036,D3036,$F$2:F3036,F3036)-1=1,MONTH(H3036)=MONTH(K3036)=TRUE,YEAR(H3036)=YEAR(K3036)=TRUE),((EOMONTH(H3036,0)-H3036+1)*X3036)/DAY(EOMONTH(H3036,0)),
IF(AND(F3036="Peretoe teenus",H3036&gt;=[2]an!$M$37,RANK(D3036,$D3036:$D3036)+COUNTIFS($D$2:D3036,D3036,$F$2:F3036,F3036)-1=1),X3036,
IF(AND(F3036="Peretoe teenus",H3036&lt;[2]an!$M$37,S3036&lt;&gt;"kahepoolne vajaduspõhine",RANK(D3036,$D3036:$D3036)+COUNTIFS($D$2:D3036,D3036,$F$2:F3036,F3036)-1=1),X3036,
IF(AND(F3036="Peretoe teenus",H3036&lt;[2]an!$M$37,S3036&lt;&gt;"kahepoolne vajaduspõhine",RANK(D3036,$D3036:$D3036)+COUNTIFS($D$2:D3036,D3036,$F$2:F3036,F3036)-1&gt;1),"",
IF(AND(F3036="Peretoe teenus",H3036&lt;[2]an!$M$37,S3036="kahepoolne vajaduspõhine",U3036="",RANK(D3036,$D3036:$D3036)+COUNTIFS($D$2:D3036,D3036,$F$2:F3036,F3036)-1=1),X3036,
IF(AND(F3036="Peretoe teenus",H3036&lt;[2]an!$M$37,S3036="kahepoolne vajaduspõhine",U3036="",RANK(D3036,$D3036:$D3036)+COUNTIFS($D$2:D3036,D3036,$F$2:F3036,F3036)-1&gt;1),"",
IF(AND(F3036="Peretoe teenus",H3036&lt;[2]an!$M$37,S3036="kahepoolne vajaduspõhine",U3036&lt;[2]an!$M$37,RANK(D3036,$D3036:$D3036)+COUNTIFS($D$2:D3036,D3036,$F$2:F3036,F3036)-1=1),X3036,
IF(AND(F3036="Peretoe teenus",H3036&lt;[2]an!$M$37,S3036="kahepoolne vajaduspõhine",U3036&lt;[2]an!$M$37,RANK(D3036,$D3036:$D3036)+COUNTIFS($D$2:D3036,D3036,$F$2:F3036,F3036)-1&gt;1),"",
IF(AND(F3036="Peretoe teenus",H3036&lt;[2]an!$M$37,S3036="kahepoolne vajaduspõhine",U3036&gt;=[2]an!$M$37,U3036&lt;=[2]an!$M$38,RANK(D3036,$D3036:$D3036)+COUNTIFS($D$2:D3036,D3036,$F$2:F3036,F3036)-1=1),
((EOMONTH(U3036,0)-U3036+1)*X3036)/DAY(EOMONTH(U3036,0))+(DAY(U3036)-1)*100/DAY(EOMONTH(U3036,0)),
IF(AND(F3036="Peretoe teenus",H3036&lt;[2]an!$M$37,S3036="kahepoolne vajaduspõhine",U3036&gt;=[2]an!$M$37,U3036&lt;=[2]an!$M$38,RANK(D3036,$D3036:$D3036)+COUNTIFS($D$2:D3036,D3036,$F$2:F3036,F3036)-1&gt;1),"",
IF(AND(F3036="Peretoe teenus",H3036&lt;[2]an!$M$37,S3036="kahepoolne vajaduspõhine",U3036&gt;[2]an!$M$38,RANK(D3036,$D3036:$D3036)+COUNTIFS($D$2:D3036,D3036,$F$2:F3036,F3036)-1=1),X3036,
IF(AND(F3036="Peretoe teenus",H3036&lt;[2]an!$M$37,S3036="kahepoolne vajaduspõhine",U3036&gt;[2]an!$M$38,RANK(D3036,$D3036:$D3036)+COUNTIFS($D$2:D3036,D3036,$F$2:F3036,F3036)-1&gt;1),"",X3036*W3036)))))))))))))),"")</f>
        <v/>
      </c>
      <c r="Z3036" s="18" t="str">
        <f t="shared" si="142"/>
        <v/>
      </c>
      <c r="AA3036" s="19" t="str">
        <f>IFERROR(VLOOKUP(E3036,[2]an!$A$3:$B$81,2,FALSE),"")</f>
        <v/>
      </c>
      <c r="AB3036" s="19" t="str">
        <f>IFERROR(VLOOKUP(AA3036,[2]an!$C$2:$D$16,2,FALSE),"")</f>
        <v/>
      </c>
      <c r="AC3036" s="20"/>
      <c r="AD3036" s="21" t="str">
        <f>IF(A3036=[2]an!$F$36,VLOOKUP([2]an!$F$36,[2]an!$F$36:$H$36,3,FALSE),IF(A3036=[2]an!$F$35,VLOOKUP([2]an!$F$35,[2]an!$F$35:$H$35,3,FALSE),IF(A3036=[2]an!$F$33,VLOOKUP([2]an!$F$33,[2]an!$F$33:$H$33,3,FALSE),IF(A3036=[2]an!$F$31,VLOOKUP([2]an!$F$31,[2]an!$F$31:$H$31,3,FALSE),""))))</f>
        <v/>
      </c>
    </row>
    <row r="3037" spans="6:30" x14ac:dyDescent="0.2">
      <c r="F3037" s="10"/>
      <c r="G3037" s="8" t="str">
        <f t="shared" si="143"/>
        <v/>
      </c>
      <c r="H3037" s="13"/>
      <c r="K3037" s="13"/>
      <c r="L3037" s="10"/>
      <c r="M3037" s="10"/>
      <c r="S3037" s="8" t="str">
        <f>IFERROR(VLOOKUP(D3037,[1]peretoe_teenus!$A$2:$L$2000,5,FALSE),"")</f>
        <v/>
      </c>
      <c r="U3037" s="13"/>
      <c r="V3037" s="15" t="str" cm="1">
        <f t="array" ref="V3037">IFERROR(IF(AND(F3037="Tugigrupp",RANK(K3037,$K3037:$K3037)+COUNTIFS($K$2:K3037,K3037,$L$2:L3037,L3037,$M$2:M3037,M3037,$I$2:I3037,I3037,$G$2:G3037,G3037,$F$2:F3037,F3037)-1=1),SUMPRODUCT(($F$2:$F$4154=F3037)*($G$2:$G$4154=G3037)*($K$2:$K$4154=K3037)*($I$2:$I$4154=I3037)*($L$2:$L$4154=L3037)*($M$2:$M$4154=M3037)),""),"")</f>
        <v/>
      </c>
      <c r="W3037" s="15" t="str">
        <f t="shared" si="141"/>
        <v/>
      </c>
      <c r="X3037" s="16" t="str">
        <f>IF(AND(A3037=[2]an!$G$38,F3037=[2]an!$E$40),[2]an!$G$40,IF(AND(A3037=[2]an!$G$38,F3037=[2]an!$E$41),[2]an!$G$41,IF(AND(A3037=[2]an!$G$38,F3037=[2]an!$E$39,H3037&gt;=[2]an!$M$37),[2]an!$G$39,
IF(AND(A3037=[2]an!$G$38,F3037=[2]an!$E$39,H3037&lt;[2]an!$M$37,S3037="kahepoolne vajaduspõhine",U3037=""),[2]an!$M$40,
IF(AND(A3037=[2]an!$G$38,F3037=[2]an!$E$39,H3037&lt;[2]an!$M$37,S3037="kahepoolne vajaduspõhine",U3037&lt;&gt;""),[2]an!$G$39,
IF(AND(A3037=[2]an!$G$38,F3037=[2]an!$E$39,H3037&lt;[2]an!$M$37,S3037&lt;&gt;"kahepoolne vajaduspõhine"),[2]an!$G$39,
IF(AND(A3037=[2]an!$G$38,F3037=[2]an!$E$42),[2]an!$G$42,
IF(AND(A3037=[2]an!$H$38,F3037=[2]an!$E$40),[2]an!$H$40,IF(AND(A3037=[2]an!$H$38,F3037=[2]an!$E$41),[2]an!$H$41,IF(AND(A3037=[2]an!$H$38,F3037=[2]an!$E$39,H3037&gt;=[2]an!$M$37),[2]an!$H$39,
IF(AND(A3037=[2]an!$H$38,F3037=[2]an!$E$39,H3037&lt;[2]an!$M$37,S3037="kahepoolne vajaduspõhine",U3037=""),[2]an!$M$40,
IF(AND(A3037=[2]an!$H$38,F3037=[2]an!$E$39,H3037&lt;[2]an!$M$37,S3037="kahepoolne vajaduspõhine",U3037&lt;&gt;""),[2]an!$H$39,
IF(AND(A3037=[2]an!$H$38,F3037=[2]an!$E$39,H3037&lt;[2]an!$M$37,S3037&lt;&gt;"kahepoolne vajaduspõhine"),[2]an!$H$39,
IF(AND(A3037=[2]an!$H$38,F3037=[2]an!$E$42),[2]an!$H$42,
IF(AND(A3037=[2]an!$I$38,F3037=[2]an!$E$40),[2]an!$I$40,IF(AND(A3037=[2]an!$I$38,F3037=[2]an!$E$41),[2]an!$I$41,IF(AND(A3037=[2]an!$I$38,F3037=[2]an!$E$39,H3037&gt;=[2]an!$M$37),[2]an!$I$39,
IF(AND(A3037=[2]an!$I$38,F3037=[2]an!$E$39,H3037&lt;[2]an!$M$37,S3037="kahepoolne vajaduspõhine",U3037=""),[2]an!$M$40,
IF(AND(A3037=[2]an!$I$38,F3037=[2]an!$E$39,H3037&lt;[2]an!$M$37,S3037="kahepoolne vajaduspõhine",U3037&lt;&gt;""),[2]an!$I$39,
IF(AND(A3037=[2]an!$I$38,F3037=[2]an!$E$39,H3037&lt;[2]an!$M$37,S3037&lt;&gt;"kahepoolne vajaduspõhine"),[2]an!$I$39,
IF(AND(A3037=[2]an!$I$38,F3037=[2]an!$E$42),[2]an!$I$42,
IF(AND(A3037=[2]an!$J$38,F3037=[2]an!$E$40),[2]an!$J$40,IF(AND(A3037=[2]an!$J$38,F3037=[2]an!$E$41),[2]an!$J$41,IF(AND(A3037=[2]an!$J$38,F3037=[2]an!$E$39,H3037&gt;=[2]an!$M$37),[2]an!$J$39,
IF(AND(A3037=[2]an!$J$38,F3037=[2]an!$E$39,H3037&lt;[2]an!$M$37,S3037="kahepoolne vajaduspõhine",U3037=""),[2]an!$M$40,
IF(AND(A3037=[2]an!$J$38,F3037=[2]an!$E$39,H3037&lt;[2]an!$M$37,S3037="kahepoolne vajaduspõhine",U3037&lt;&gt;""),[2]an!$J$39,
IF(AND(A3037=[2]an!$J$38,F3037=[2]an!$E$39,H3037&lt;[2]an!$M$37,S3037&lt;&gt;"kahepoolne vajaduspõhine"),[2]an!$J$39,
IF(AND(A3037=[2]an!$J$38,F3037=[2]an!$E$42),[2]an!$J$42,""))))))))))))))))))))))))))))</f>
        <v/>
      </c>
      <c r="Y3037" s="17" t="str">
        <f>IFERROR(IF(F3037="Tugigrupp",0,
IF(AND(F3037="Peretoe teenus",H3037&gt;=[2]an!$M$37,RANK(D3037,$D3037:$D3037)+COUNTIFS($D$2:D3037,D3037,$F$2:F3037,F3037)-1&gt;1),"",
IF(AND(F3037="Peretoe teenus",H3037&gt;=[2]an!$M$37,RANK(D3037,$D3037:$D3037)+COUNTIFS($D$2:D3037,D3037,$F$2:F3037,F3037)-1=1,MONTH(H3037)=MONTH(K3037)=TRUE,YEAR(H3037)=YEAR(K3037)=TRUE),((EOMONTH(H3037,0)-H3037+1)*X3037)/DAY(EOMONTH(H3037,0)),
IF(AND(F3037="Peretoe teenus",H3037&gt;=[2]an!$M$37,RANK(D3037,$D3037:$D3037)+COUNTIFS($D$2:D3037,D3037,$F$2:F3037,F3037)-1=1),X3037,
IF(AND(F3037="Peretoe teenus",H3037&lt;[2]an!$M$37,S3037&lt;&gt;"kahepoolne vajaduspõhine",RANK(D3037,$D3037:$D3037)+COUNTIFS($D$2:D3037,D3037,$F$2:F3037,F3037)-1=1),X3037,
IF(AND(F3037="Peretoe teenus",H3037&lt;[2]an!$M$37,S3037&lt;&gt;"kahepoolne vajaduspõhine",RANK(D3037,$D3037:$D3037)+COUNTIFS($D$2:D3037,D3037,$F$2:F3037,F3037)-1&gt;1),"",
IF(AND(F3037="Peretoe teenus",H3037&lt;[2]an!$M$37,S3037="kahepoolne vajaduspõhine",U3037="",RANK(D3037,$D3037:$D3037)+COUNTIFS($D$2:D3037,D3037,$F$2:F3037,F3037)-1=1),X3037,
IF(AND(F3037="Peretoe teenus",H3037&lt;[2]an!$M$37,S3037="kahepoolne vajaduspõhine",U3037="",RANK(D3037,$D3037:$D3037)+COUNTIFS($D$2:D3037,D3037,$F$2:F3037,F3037)-1&gt;1),"",
IF(AND(F3037="Peretoe teenus",H3037&lt;[2]an!$M$37,S3037="kahepoolne vajaduspõhine",U3037&lt;[2]an!$M$37,RANK(D3037,$D3037:$D3037)+COUNTIFS($D$2:D3037,D3037,$F$2:F3037,F3037)-1=1),X3037,
IF(AND(F3037="Peretoe teenus",H3037&lt;[2]an!$M$37,S3037="kahepoolne vajaduspõhine",U3037&lt;[2]an!$M$37,RANK(D3037,$D3037:$D3037)+COUNTIFS($D$2:D3037,D3037,$F$2:F3037,F3037)-1&gt;1),"",
IF(AND(F3037="Peretoe teenus",H3037&lt;[2]an!$M$37,S3037="kahepoolne vajaduspõhine",U3037&gt;=[2]an!$M$37,U3037&lt;=[2]an!$M$38,RANK(D3037,$D3037:$D3037)+COUNTIFS($D$2:D3037,D3037,$F$2:F3037,F3037)-1=1),
((EOMONTH(U3037,0)-U3037+1)*X3037)/DAY(EOMONTH(U3037,0))+(DAY(U3037)-1)*100/DAY(EOMONTH(U3037,0)),
IF(AND(F3037="Peretoe teenus",H3037&lt;[2]an!$M$37,S3037="kahepoolne vajaduspõhine",U3037&gt;=[2]an!$M$37,U3037&lt;=[2]an!$M$38,RANK(D3037,$D3037:$D3037)+COUNTIFS($D$2:D3037,D3037,$F$2:F3037,F3037)-1&gt;1),"",
IF(AND(F3037="Peretoe teenus",H3037&lt;[2]an!$M$37,S3037="kahepoolne vajaduspõhine",U3037&gt;[2]an!$M$38,RANK(D3037,$D3037:$D3037)+COUNTIFS($D$2:D3037,D3037,$F$2:F3037,F3037)-1=1),X3037,
IF(AND(F3037="Peretoe teenus",H3037&lt;[2]an!$M$37,S3037="kahepoolne vajaduspõhine",U3037&gt;[2]an!$M$38,RANK(D3037,$D3037:$D3037)+COUNTIFS($D$2:D3037,D3037,$F$2:F3037,F3037)-1&gt;1),"",X3037*W3037)))))))))))))),"")</f>
        <v/>
      </c>
      <c r="Z3037" s="18" t="str">
        <f t="shared" si="142"/>
        <v/>
      </c>
      <c r="AA3037" s="19" t="str">
        <f>IFERROR(VLOOKUP(E3037,[2]an!$A$3:$B$81,2,FALSE),"")</f>
        <v/>
      </c>
      <c r="AB3037" s="19" t="str">
        <f>IFERROR(VLOOKUP(AA3037,[2]an!$C$2:$D$16,2,FALSE),"")</f>
        <v/>
      </c>
      <c r="AC3037" s="20"/>
      <c r="AD3037" s="21" t="str">
        <f>IF(A3037=[2]an!$F$36,VLOOKUP([2]an!$F$36,[2]an!$F$36:$H$36,3,FALSE),IF(A3037=[2]an!$F$35,VLOOKUP([2]an!$F$35,[2]an!$F$35:$H$35,3,FALSE),IF(A3037=[2]an!$F$33,VLOOKUP([2]an!$F$33,[2]an!$F$33:$H$33,3,FALSE),IF(A3037=[2]an!$F$31,VLOOKUP([2]an!$F$31,[2]an!$F$31:$H$31,3,FALSE),""))))</f>
        <v/>
      </c>
    </row>
    <row r="3038" spans="6:30" x14ac:dyDescent="0.2">
      <c r="F3038" s="10"/>
      <c r="G3038" s="8" t="str">
        <f t="shared" si="143"/>
        <v/>
      </c>
      <c r="H3038" s="13"/>
      <c r="K3038" s="13"/>
      <c r="L3038" s="10"/>
      <c r="M3038" s="10"/>
      <c r="S3038" s="8" t="str">
        <f>IFERROR(VLOOKUP(D3038,[1]peretoe_teenus!$A$2:$L$2000,5,FALSE),"")</f>
        <v/>
      </c>
      <c r="U3038" s="13"/>
      <c r="V3038" s="15" t="str" cm="1">
        <f t="array" ref="V3038">IFERROR(IF(AND(F3038="Tugigrupp",RANK(K3038,$K3038:$K3038)+COUNTIFS($K$2:K3038,K3038,$L$2:L3038,L3038,$M$2:M3038,M3038,$I$2:I3038,I3038,$G$2:G3038,G3038,$F$2:F3038,F3038)-1=1),SUMPRODUCT(($F$2:$F$4154=F3038)*($G$2:$G$4154=G3038)*($K$2:$K$4154=K3038)*($I$2:$I$4154=I3038)*($L$2:$L$4154=L3038)*($M$2:$M$4154=M3038)),""),"")</f>
        <v/>
      </c>
      <c r="W3038" s="15" t="str">
        <f t="shared" si="141"/>
        <v/>
      </c>
      <c r="X3038" s="16" t="str">
        <f>IF(AND(A3038=[2]an!$G$38,F3038=[2]an!$E$40),[2]an!$G$40,IF(AND(A3038=[2]an!$G$38,F3038=[2]an!$E$41),[2]an!$G$41,IF(AND(A3038=[2]an!$G$38,F3038=[2]an!$E$39,H3038&gt;=[2]an!$M$37),[2]an!$G$39,
IF(AND(A3038=[2]an!$G$38,F3038=[2]an!$E$39,H3038&lt;[2]an!$M$37,S3038="kahepoolne vajaduspõhine",U3038=""),[2]an!$M$40,
IF(AND(A3038=[2]an!$G$38,F3038=[2]an!$E$39,H3038&lt;[2]an!$M$37,S3038="kahepoolne vajaduspõhine",U3038&lt;&gt;""),[2]an!$G$39,
IF(AND(A3038=[2]an!$G$38,F3038=[2]an!$E$39,H3038&lt;[2]an!$M$37,S3038&lt;&gt;"kahepoolne vajaduspõhine"),[2]an!$G$39,
IF(AND(A3038=[2]an!$G$38,F3038=[2]an!$E$42),[2]an!$G$42,
IF(AND(A3038=[2]an!$H$38,F3038=[2]an!$E$40),[2]an!$H$40,IF(AND(A3038=[2]an!$H$38,F3038=[2]an!$E$41),[2]an!$H$41,IF(AND(A3038=[2]an!$H$38,F3038=[2]an!$E$39,H3038&gt;=[2]an!$M$37),[2]an!$H$39,
IF(AND(A3038=[2]an!$H$38,F3038=[2]an!$E$39,H3038&lt;[2]an!$M$37,S3038="kahepoolne vajaduspõhine",U3038=""),[2]an!$M$40,
IF(AND(A3038=[2]an!$H$38,F3038=[2]an!$E$39,H3038&lt;[2]an!$M$37,S3038="kahepoolne vajaduspõhine",U3038&lt;&gt;""),[2]an!$H$39,
IF(AND(A3038=[2]an!$H$38,F3038=[2]an!$E$39,H3038&lt;[2]an!$M$37,S3038&lt;&gt;"kahepoolne vajaduspõhine"),[2]an!$H$39,
IF(AND(A3038=[2]an!$H$38,F3038=[2]an!$E$42),[2]an!$H$42,
IF(AND(A3038=[2]an!$I$38,F3038=[2]an!$E$40),[2]an!$I$40,IF(AND(A3038=[2]an!$I$38,F3038=[2]an!$E$41),[2]an!$I$41,IF(AND(A3038=[2]an!$I$38,F3038=[2]an!$E$39,H3038&gt;=[2]an!$M$37),[2]an!$I$39,
IF(AND(A3038=[2]an!$I$38,F3038=[2]an!$E$39,H3038&lt;[2]an!$M$37,S3038="kahepoolne vajaduspõhine",U3038=""),[2]an!$M$40,
IF(AND(A3038=[2]an!$I$38,F3038=[2]an!$E$39,H3038&lt;[2]an!$M$37,S3038="kahepoolne vajaduspõhine",U3038&lt;&gt;""),[2]an!$I$39,
IF(AND(A3038=[2]an!$I$38,F3038=[2]an!$E$39,H3038&lt;[2]an!$M$37,S3038&lt;&gt;"kahepoolne vajaduspõhine"),[2]an!$I$39,
IF(AND(A3038=[2]an!$I$38,F3038=[2]an!$E$42),[2]an!$I$42,
IF(AND(A3038=[2]an!$J$38,F3038=[2]an!$E$40),[2]an!$J$40,IF(AND(A3038=[2]an!$J$38,F3038=[2]an!$E$41),[2]an!$J$41,IF(AND(A3038=[2]an!$J$38,F3038=[2]an!$E$39,H3038&gt;=[2]an!$M$37),[2]an!$J$39,
IF(AND(A3038=[2]an!$J$38,F3038=[2]an!$E$39,H3038&lt;[2]an!$M$37,S3038="kahepoolne vajaduspõhine",U3038=""),[2]an!$M$40,
IF(AND(A3038=[2]an!$J$38,F3038=[2]an!$E$39,H3038&lt;[2]an!$M$37,S3038="kahepoolne vajaduspõhine",U3038&lt;&gt;""),[2]an!$J$39,
IF(AND(A3038=[2]an!$J$38,F3038=[2]an!$E$39,H3038&lt;[2]an!$M$37,S3038&lt;&gt;"kahepoolne vajaduspõhine"),[2]an!$J$39,
IF(AND(A3038=[2]an!$J$38,F3038=[2]an!$E$42),[2]an!$J$42,""))))))))))))))))))))))))))))</f>
        <v/>
      </c>
      <c r="Y3038" s="17" t="str">
        <f>IFERROR(IF(F3038="Tugigrupp",0,
IF(AND(F3038="Peretoe teenus",H3038&gt;=[2]an!$M$37,RANK(D3038,$D3038:$D3038)+COUNTIFS($D$2:D3038,D3038,$F$2:F3038,F3038)-1&gt;1),"",
IF(AND(F3038="Peretoe teenus",H3038&gt;=[2]an!$M$37,RANK(D3038,$D3038:$D3038)+COUNTIFS($D$2:D3038,D3038,$F$2:F3038,F3038)-1=1,MONTH(H3038)=MONTH(K3038)=TRUE,YEAR(H3038)=YEAR(K3038)=TRUE),((EOMONTH(H3038,0)-H3038+1)*X3038)/DAY(EOMONTH(H3038,0)),
IF(AND(F3038="Peretoe teenus",H3038&gt;=[2]an!$M$37,RANK(D3038,$D3038:$D3038)+COUNTIFS($D$2:D3038,D3038,$F$2:F3038,F3038)-1=1),X3038,
IF(AND(F3038="Peretoe teenus",H3038&lt;[2]an!$M$37,S3038&lt;&gt;"kahepoolne vajaduspõhine",RANK(D3038,$D3038:$D3038)+COUNTIFS($D$2:D3038,D3038,$F$2:F3038,F3038)-1=1),X3038,
IF(AND(F3038="Peretoe teenus",H3038&lt;[2]an!$M$37,S3038&lt;&gt;"kahepoolne vajaduspõhine",RANK(D3038,$D3038:$D3038)+COUNTIFS($D$2:D3038,D3038,$F$2:F3038,F3038)-1&gt;1),"",
IF(AND(F3038="Peretoe teenus",H3038&lt;[2]an!$M$37,S3038="kahepoolne vajaduspõhine",U3038="",RANK(D3038,$D3038:$D3038)+COUNTIFS($D$2:D3038,D3038,$F$2:F3038,F3038)-1=1),X3038,
IF(AND(F3038="Peretoe teenus",H3038&lt;[2]an!$M$37,S3038="kahepoolne vajaduspõhine",U3038="",RANK(D3038,$D3038:$D3038)+COUNTIFS($D$2:D3038,D3038,$F$2:F3038,F3038)-1&gt;1),"",
IF(AND(F3038="Peretoe teenus",H3038&lt;[2]an!$M$37,S3038="kahepoolne vajaduspõhine",U3038&lt;[2]an!$M$37,RANK(D3038,$D3038:$D3038)+COUNTIFS($D$2:D3038,D3038,$F$2:F3038,F3038)-1=1),X3038,
IF(AND(F3038="Peretoe teenus",H3038&lt;[2]an!$M$37,S3038="kahepoolne vajaduspõhine",U3038&lt;[2]an!$M$37,RANK(D3038,$D3038:$D3038)+COUNTIFS($D$2:D3038,D3038,$F$2:F3038,F3038)-1&gt;1),"",
IF(AND(F3038="Peretoe teenus",H3038&lt;[2]an!$M$37,S3038="kahepoolne vajaduspõhine",U3038&gt;=[2]an!$M$37,U3038&lt;=[2]an!$M$38,RANK(D3038,$D3038:$D3038)+COUNTIFS($D$2:D3038,D3038,$F$2:F3038,F3038)-1=1),
((EOMONTH(U3038,0)-U3038+1)*X3038)/DAY(EOMONTH(U3038,0))+(DAY(U3038)-1)*100/DAY(EOMONTH(U3038,0)),
IF(AND(F3038="Peretoe teenus",H3038&lt;[2]an!$M$37,S3038="kahepoolne vajaduspõhine",U3038&gt;=[2]an!$M$37,U3038&lt;=[2]an!$M$38,RANK(D3038,$D3038:$D3038)+COUNTIFS($D$2:D3038,D3038,$F$2:F3038,F3038)-1&gt;1),"",
IF(AND(F3038="Peretoe teenus",H3038&lt;[2]an!$M$37,S3038="kahepoolne vajaduspõhine",U3038&gt;[2]an!$M$38,RANK(D3038,$D3038:$D3038)+COUNTIFS($D$2:D3038,D3038,$F$2:F3038,F3038)-1=1),X3038,
IF(AND(F3038="Peretoe teenus",H3038&lt;[2]an!$M$37,S3038="kahepoolne vajaduspõhine",U3038&gt;[2]an!$M$38,RANK(D3038,$D3038:$D3038)+COUNTIFS($D$2:D3038,D3038,$F$2:F3038,F3038)-1&gt;1),"",X3038*W3038)))))))))))))),"")</f>
        <v/>
      </c>
      <c r="Z3038" s="18" t="str">
        <f t="shared" si="142"/>
        <v/>
      </c>
      <c r="AA3038" s="19" t="str">
        <f>IFERROR(VLOOKUP(E3038,[2]an!$A$3:$B$81,2,FALSE),"")</f>
        <v/>
      </c>
      <c r="AB3038" s="19" t="str">
        <f>IFERROR(VLOOKUP(AA3038,[2]an!$C$2:$D$16,2,FALSE),"")</f>
        <v/>
      </c>
      <c r="AC3038" s="20"/>
      <c r="AD3038" s="21" t="str">
        <f>IF(A3038=[2]an!$F$36,VLOOKUP([2]an!$F$36,[2]an!$F$36:$H$36,3,FALSE),IF(A3038=[2]an!$F$35,VLOOKUP([2]an!$F$35,[2]an!$F$35:$H$35,3,FALSE),IF(A3038=[2]an!$F$33,VLOOKUP([2]an!$F$33,[2]an!$F$33:$H$33,3,FALSE),IF(A3038=[2]an!$F$31,VLOOKUP([2]an!$F$31,[2]an!$F$31:$H$31,3,FALSE),""))))</f>
        <v/>
      </c>
    </row>
    <row r="3039" spans="6:30" x14ac:dyDescent="0.2">
      <c r="F3039" s="10"/>
      <c r="G3039" s="8" t="str">
        <f t="shared" si="143"/>
        <v/>
      </c>
      <c r="H3039" s="13"/>
      <c r="K3039" s="13"/>
      <c r="L3039" s="10"/>
      <c r="M3039" s="10"/>
      <c r="S3039" s="8" t="str">
        <f>IFERROR(VLOOKUP(D3039,[1]peretoe_teenus!$A$2:$L$2000,5,FALSE),"")</f>
        <v/>
      </c>
      <c r="U3039" s="13"/>
      <c r="V3039" s="15" t="str" cm="1">
        <f t="array" ref="V3039">IFERROR(IF(AND(F3039="Tugigrupp",RANK(K3039,$K3039:$K3039)+COUNTIFS($K$2:K3039,K3039,$L$2:L3039,L3039,$M$2:M3039,M3039,$I$2:I3039,I3039,$G$2:G3039,G3039,$F$2:F3039,F3039)-1=1),SUMPRODUCT(($F$2:$F$4154=F3039)*($G$2:$G$4154=G3039)*($K$2:$K$4154=K3039)*($I$2:$I$4154=I3039)*($L$2:$L$4154=L3039)*($M$2:$M$4154=M3039)),""),"")</f>
        <v/>
      </c>
      <c r="W3039" s="15" t="str">
        <f t="shared" si="141"/>
        <v/>
      </c>
      <c r="X3039" s="16" t="str">
        <f>IF(AND(A3039=[2]an!$G$38,F3039=[2]an!$E$40),[2]an!$G$40,IF(AND(A3039=[2]an!$G$38,F3039=[2]an!$E$41),[2]an!$G$41,IF(AND(A3039=[2]an!$G$38,F3039=[2]an!$E$39,H3039&gt;=[2]an!$M$37),[2]an!$G$39,
IF(AND(A3039=[2]an!$G$38,F3039=[2]an!$E$39,H3039&lt;[2]an!$M$37,S3039="kahepoolne vajaduspõhine",U3039=""),[2]an!$M$40,
IF(AND(A3039=[2]an!$G$38,F3039=[2]an!$E$39,H3039&lt;[2]an!$M$37,S3039="kahepoolne vajaduspõhine",U3039&lt;&gt;""),[2]an!$G$39,
IF(AND(A3039=[2]an!$G$38,F3039=[2]an!$E$39,H3039&lt;[2]an!$M$37,S3039&lt;&gt;"kahepoolne vajaduspõhine"),[2]an!$G$39,
IF(AND(A3039=[2]an!$G$38,F3039=[2]an!$E$42),[2]an!$G$42,
IF(AND(A3039=[2]an!$H$38,F3039=[2]an!$E$40),[2]an!$H$40,IF(AND(A3039=[2]an!$H$38,F3039=[2]an!$E$41),[2]an!$H$41,IF(AND(A3039=[2]an!$H$38,F3039=[2]an!$E$39,H3039&gt;=[2]an!$M$37),[2]an!$H$39,
IF(AND(A3039=[2]an!$H$38,F3039=[2]an!$E$39,H3039&lt;[2]an!$M$37,S3039="kahepoolne vajaduspõhine",U3039=""),[2]an!$M$40,
IF(AND(A3039=[2]an!$H$38,F3039=[2]an!$E$39,H3039&lt;[2]an!$M$37,S3039="kahepoolne vajaduspõhine",U3039&lt;&gt;""),[2]an!$H$39,
IF(AND(A3039=[2]an!$H$38,F3039=[2]an!$E$39,H3039&lt;[2]an!$M$37,S3039&lt;&gt;"kahepoolne vajaduspõhine"),[2]an!$H$39,
IF(AND(A3039=[2]an!$H$38,F3039=[2]an!$E$42),[2]an!$H$42,
IF(AND(A3039=[2]an!$I$38,F3039=[2]an!$E$40),[2]an!$I$40,IF(AND(A3039=[2]an!$I$38,F3039=[2]an!$E$41),[2]an!$I$41,IF(AND(A3039=[2]an!$I$38,F3039=[2]an!$E$39,H3039&gt;=[2]an!$M$37),[2]an!$I$39,
IF(AND(A3039=[2]an!$I$38,F3039=[2]an!$E$39,H3039&lt;[2]an!$M$37,S3039="kahepoolne vajaduspõhine",U3039=""),[2]an!$M$40,
IF(AND(A3039=[2]an!$I$38,F3039=[2]an!$E$39,H3039&lt;[2]an!$M$37,S3039="kahepoolne vajaduspõhine",U3039&lt;&gt;""),[2]an!$I$39,
IF(AND(A3039=[2]an!$I$38,F3039=[2]an!$E$39,H3039&lt;[2]an!$M$37,S3039&lt;&gt;"kahepoolne vajaduspõhine"),[2]an!$I$39,
IF(AND(A3039=[2]an!$I$38,F3039=[2]an!$E$42),[2]an!$I$42,
IF(AND(A3039=[2]an!$J$38,F3039=[2]an!$E$40),[2]an!$J$40,IF(AND(A3039=[2]an!$J$38,F3039=[2]an!$E$41),[2]an!$J$41,IF(AND(A3039=[2]an!$J$38,F3039=[2]an!$E$39,H3039&gt;=[2]an!$M$37),[2]an!$J$39,
IF(AND(A3039=[2]an!$J$38,F3039=[2]an!$E$39,H3039&lt;[2]an!$M$37,S3039="kahepoolne vajaduspõhine",U3039=""),[2]an!$M$40,
IF(AND(A3039=[2]an!$J$38,F3039=[2]an!$E$39,H3039&lt;[2]an!$M$37,S3039="kahepoolne vajaduspõhine",U3039&lt;&gt;""),[2]an!$J$39,
IF(AND(A3039=[2]an!$J$38,F3039=[2]an!$E$39,H3039&lt;[2]an!$M$37,S3039&lt;&gt;"kahepoolne vajaduspõhine"),[2]an!$J$39,
IF(AND(A3039=[2]an!$J$38,F3039=[2]an!$E$42),[2]an!$J$42,""))))))))))))))))))))))))))))</f>
        <v/>
      </c>
      <c r="Y3039" s="17" t="str">
        <f>IFERROR(IF(F3039="Tugigrupp",0,
IF(AND(F3039="Peretoe teenus",H3039&gt;=[2]an!$M$37,RANK(D3039,$D3039:$D3039)+COUNTIFS($D$2:D3039,D3039,$F$2:F3039,F3039)-1&gt;1),"",
IF(AND(F3039="Peretoe teenus",H3039&gt;=[2]an!$M$37,RANK(D3039,$D3039:$D3039)+COUNTIFS($D$2:D3039,D3039,$F$2:F3039,F3039)-1=1,MONTH(H3039)=MONTH(K3039)=TRUE,YEAR(H3039)=YEAR(K3039)=TRUE),((EOMONTH(H3039,0)-H3039+1)*X3039)/DAY(EOMONTH(H3039,0)),
IF(AND(F3039="Peretoe teenus",H3039&gt;=[2]an!$M$37,RANK(D3039,$D3039:$D3039)+COUNTIFS($D$2:D3039,D3039,$F$2:F3039,F3039)-1=1),X3039,
IF(AND(F3039="Peretoe teenus",H3039&lt;[2]an!$M$37,S3039&lt;&gt;"kahepoolne vajaduspõhine",RANK(D3039,$D3039:$D3039)+COUNTIFS($D$2:D3039,D3039,$F$2:F3039,F3039)-1=1),X3039,
IF(AND(F3039="Peretoe teenus",H3039&lt;[2]an!$M$37,S3039&lt;&gt;"kahepoolne vajaduspõhine",RANK(D3039,$D3039:$D3039)+COUNTIFS($D$2:D3039,D3039,$F$2:F3039,F3039)-1&gt;1),"",
IF(AND(F3039="Peretoe teenus",H3039&lt;[2]an!$M$37,S3039="kahepoolne vajaduspõhine",U3039="",RANK(D3039,$D3039:$D3039)+COUNTIFS($D$2:D3039,D3039,$F$2:F3039,F3039)-1=1),X3039,
IF(AND(F3039="Peretoe teenus",H3039&lt;[2]an!$M$37,S3039="kahepoolne vajaduspõhine",U3039="",RANK(D3039,$D3039:$D3039)+COUNTIFS($D$2:D3039,D3039,$F$2:F3039,F3039)-1&gt;1),"",
IF(AND(F3039="Peretoe teenus",H3039&lt;[2]an!$M$37,S3039="kahepoolne vajaduspõhine",U3039&lt;[2]an!$M$37,RANK(D3039,$D3039:$D3039)+COUNTIFS($D$2:D3039,D3039,$F$2:F3039,F3039)-1=1),X3039,
IF(AND(F3039="Peretoe teenus",H3039&lt;[2]an!$M$37,S3039="kahepoolne vajaduspõhine",U3039&lt;[2]an!$M$37,RANK(D3039,$D3039:$D3039)+COUNTIFS($D$2:D3039,D3039,$F$2:F3039,F3039)-1&gt;1),"",
IF(AND(F3039="Peretoe teenus",H3039&lt;[2]an!$M$37,S3039="kahepoolne vajaduspõhine",U3039&gt;=[2]an!$M$37,U3039&lt;=[2]an!$M$38,RANK(D3039,$D3039:$D3039)+COUNTIFS($D$2:D3039,D3039,$F$2:F3039,F3039)-1=1),
((EOMONTH(U3039,0)-U3039+1)*X3039)/DAY(EOMONTH(U3039,0))+(DAY(U3039)-1)*100/DAY(EOMONTH(U3039,0)),
IF(AND(F3039="Peretoe teenus",H3039&lt;[2]an!$M$37,S3039="kahepoolne vajaduspõhine",U3039&gt;=[2]an!$M$37,U3039&lt;=[2]an!$M$38,RANK(D3039,$D3039:$D3039)+COUNTIFS($D$2:D3039,D3039,$F$2:F3039,F3039)-1&gt;1),"",
IF(AND(F3039="Peretoe teenus",H3039&lt;[2]an!$M$37,S3039="kahepoolne vajaduspõhine",U3039&gt;[2]an!$M$38,RANK(D3039,$D3039:$D3039)+COUNTIFS($D$2:D3039,D3039,$F$2:F3039,F3039)-1=1),X3039,
IF(AND(F3039="Peretoe teenus",H3039&lt;[2]an!$M$37,S3039="kahepoolne vajaduspõhine",U3039&gt;[2]an!$M$38,RANK(D3039,$D3039:$D3039)+COUNTIFS($D$2:D3039,D3039,$F$2:F3039,F3039)-1&gt;1),"",X3039*W3039)))))))))))))),"")</f>
        <v/>
      </c>
      <c r="Z3039" s="18" t="str">
        <f t="shared" si="142"/>
        <v/>
      </c>
      <c r="AA3039" s="19" t="str">
        <f>IFERROR(VLOOKUP(E3039,[2]an!$A$3:$B$81,2,FALSE),"")</f>
        <v/>
      </c>
      <c r="AB3039" s="19" t="str">
        <f>IFERROR(VLOOKUP(AA3039,[2]an!$C$2:$D$16,2,FALSE),"")</f>
        <v/>
      </c>
      <c r="AC3039" s="20"/>
      <c r="AD3039" s="21" t="str">
        <f>IF(A3039=[2]an!$F$36,VLOOKUP([2]an!$F$36,[2]an!$F$36:$H$36,3,FALSE),IF(A3039=[2]an!$F$35,VLOOKUP([2]an!$F$35,[2]an!$F$35:$H$35,3,FALSE),IF(A3039=[2]an!$F$33,VLOOKUP([2]an!$F$33,[2]an!$F$33:$H$33,3,FALSE),IF(A3039=[2]an!$F$31,VLOOKUP([2]an!$F$31,[2]an!$F$31:$H$31,3,FALSE),""))))</f>
        <v/>
      </c>
    </row>
    <row r="3040" spans="6:30" x14ac:dyDescent="0.2">
      <c r="F3040" s="10"/>
      <c r="G3040" s="8" t="str">
        <f t="shared" si="143"/>
        <v/>
      </c>
      <c r="H3040" s="13"/>
      <c r="K3040" s="13"/>
      <c r="L3040" s="10"/>
      <c r="M3040" s="10"/>
      <c r="S3040" s="8" t="str">
        <f>IFERROR(VLOOKUP(D3040,[1]peretoe_teenus!$A$2:$L$2000,5,FALSE),"")</f>
        <v/>
      </c>
      <c r="U3040" s="13"/>
      <c r="V3040" s="15" t="str" cm="1">
        <f t="array" ref="V3040">IFERROR(IF(AND(F3040="Tugigrupp",RANK(K3040,$K3040:$K3040)+COUNTIFS($K$2:K3040,K3040,$L$2:L3040,L3040,$M$2:M3040,M3040,$I$2:I3040,I3040,$G$2:G3040,G3040,$F$2:F3040,F3040)-1=1),SUMPRODUCT(($F$2:$F$4154=F3040)*($G$2:$G$4154=G3040)*($K$2:$K$4154=K3040)*($I$2:$I$4154=I3040)*($L$2:$L$4154=L3040)*($M$2:$M$4154=M3040)),""),"")</f>
        <v/>
      </c>
      <c r="W3040" s="15" t="str">
        <f t="shared" si="141"/>
        <v/>
      </c>
      <c r="X3040" s="16" t="str">
        <f>IF(AND(A3040=[2]an!$G$38,F3040=[2]an!$E$40),[2]an!$G$40,IF(AND(A3040=[2]an!$G$38,F3040=[2]an!$E$41),[2]an!$G$41,IF(AND(A3040=[2]an!$G$38,F3040=[2]an!$E$39,H3040&gt;=[2]an!$M$37),[2]an!$G$39,
IF(AND(A3040=[2]an!$G$38,F3040=[2]an!$E$39,H3040&lt;[2]an!$M$37,S3040="kahepoolne vajaduspõhine",U3040=""),[2]an!$M$40,
IF(AND(A3040=[2]an!$G$38,F3040=[2]an!$E$39,H3040&lt;[2]an!$M$37,S3040="kahepoolne vajaduspõhine",U3040&lt;&gt;""),[2]an!$G$39,
IF(AND(A3040=[2]an!$G$38,F3040=[2]an!$E$39,H3040&lt;[2]an!$M$37,S3040&lt;&gt;"kahepoolne vajaduspõhine"),[2]an!$G$39,
IF(AND(A3040=[2]an!$G$38,F3040=[2]an!$E$42),[2]an!$G$42,
IF(AND(A3040=[2]an!$H$38,F3040=[2]an!$E$40),[2]an!$H$40,IF(AND(A3040=[2]an!$H$38,F3040=[2]an!$E$41),[2]an!$H$41,IF(AND(A3040=[2]an!$H$38,F3040=[2]an!$E$39,H3040&gt;=[2]an!$M$37),[2]an!$H$39,
IF(AND(A3040=[2]an!$H$38,F3040=[2]an!$E$39,H3040&lt;[2]an!$M$37,S3040="kahepoolne vajaduspõhine",U3040=""),[2]an!$M$40,
IF(AND(A3040=[2]an!$H$38,F3040=[2]an!$E$39,H3040&lt;[2]an!$M$37,S3040="kahepoolne vajaduspõhine",U3040&lt;&gt;""),[2]an!$H$39,
IF(AND(A3040=[2]an!$H$38,F3040=[2]an!$E$39,H3040&lt;[2]an!$M$37,S3040&lt;&gt;"kahepoolne vajaduspõhine"),[2]an!$H$39,
IF(AND(A3040=[2]an!$H$38,F3040=[2]an!$E$42),[2]an!$H$42,
IF(AND(A3040=[2]an!$I$38,F3040=[2]an!$E$40),[2]an!$I$40,IF(AND(A3040=[2]an!$I$38,F3040=[2]an!$E$41),[2]an!$I$41,IF(AND(A3040=[2]an!$I$38,F3040=[2]an!$E$39,H3040&gt;=[2]an!$M$37),[2]an!$I$39,
IF(AND(A3040=[2]an!$I$38,F3040=[2]an!$E$39,H3040&lt;[2]an!$M$37,S3040="kahepoolne vajaduspõhine",U3040=""),[2]an!$M$40,
IF(AND(A3040=[2]an!$I$38,F3040=[2]an!$E$39,H3040&lt;[2]an!$M$37,S3040="kahepoolne vajaduspõhine",U3040&lt;&gt;""),[2]an!$I$39,
IF(AND(A3040=[2]an!$I$38,F3040=[2]an!$E$39,H3040&lt;[2]an!$M$37,S3040&lt;&gt;"kahepoolne vajaduspõhine"),[2]an!$I$39,
IF(AND(A3040=[2]an!$I$38,F3040=[2]an!$E$42),[2]an!$I$42,
IF(AND(A3040=[2]an!$J$38,F3040=[2]an!$E$40),[2]an!$J$40,IF(AND(A3040=[2]an!$J$38,F3040=[2]an!$E$41),[2]an!$J$41,IF(AND(A3040=[2]an!$J$38,F3040=[2]an!$E$39,H3040&gt;=[2]an!$M$37),[2]an!$J$39,
IF(AND(A3040=[2]an!$J$38,F3040=[2]an!$E$39,H3040&lt;[2]an!$M$37,S3040="kahepoolne vajaduspõhine",U3040=""),[2]an!$M$40,
IF(AND(A3040=[2]an!$J$38,F3040=[2]an!$E$39,H3040&lt;[2]an!$M$37,S3040="kahepoolne vajaduspõhine",U3040&lt;&gt;""),[2]an!$J$39,
IF(AND(A3040=[2]an!$J$38,F3040=[2]an!$E$39,H3040&lt;[2]an!$M$37,S3040&lt;&gt;"kahepoolne vajaduspõhine"),[2]an!$J$39,
IF(AND(A3040=[2]an!$J$38,F3040=[2]an!$E$42),[2]an!$J$42,""))))))))))))))))))))))))))))</f>
        <v/>
      </c>
      <c r="Y3040" s="17" t="str">
        <f>IFERROR(IF(F3040="Tugigrupp",0,
IF(AND(F3040="Peretoe teenus",H3040&gt;=[2]an!$M$37,RANK(D3040,$D3040:$D3040)+COUNTIFS($D$2:D3040,D3040,$F$2:F3040,F3040)-1&gt;1),"",
IF(AND(F3040="Peretoe teenus",H3040&gt;=[2]an!$M$37,RANK(D3040,$D3040:$D3040)+COUNTIFS($D$2:D3040,D3040,$F$2:F3040,F3040)-1=1,MONTH(H3040)=MONTH(K3040)=TRUE,YEAR(H3040)=YEAR(K3040)=TRUE),((EOMONTH(H3040,0)-H3040+1)*X3040)/DAY(EOMONTH(H3040,0)),
IF(AND(F3040="Peretoe teenus",H3040&gt;=[2]an!$M$37,RANK(D3040,$D3040:$D3040)+COUNTIFS($D$2:D3040,D3040,$F$2:F3040,F3040)-1=1),X3040,
IF(AND(F3040="Peretoe teenus",H3040&lt;[2]an!$M$37,S3040&lt;&gt;"kahepoolne vajaduspõhine",RANK(D3040,$D3040:$D3040)+COUNTIFS($D$2:D3040,D3040,$F$2:F3040,F3040)-1=1),X3040,
IF(AND(F3040="Peretoe teenus",H3040&lt;[2]an!$M$37,S3040&lt;&gt;"kahepoolne vajaduspõhine",RANK(D3040,$D3040:$D3040)+COUNTIFS($D$2:D3040,D3040,$F$2:F3040,F3040)-1&gt;1),"",
IF(AND(F3040="Peretoe teenus",H3040&lt;[2]an!$M$37,S3040="kahepoolne vajaduspõhine",U3040="",RANK(D3040,$D3040:$D3040)+COUNTIFS($D$2:D3040,D3040,$F$2:F3040,F3040)-1=1),X3040,
IF(AND(F3040="Peretoe teenus",H3040&lt;[2]an!$M$37,S3040="kahepoolne vajaduspõhine",U3040="",RANK(D3040,$D3040:$D3040)+COUNTIFS($D$2:D3040,D3040,$F$2:F3040,F3040)-1&gt;1),"",
IF(AND(F3040="Peretoe teenus",H3040&lt;[2]an!$M$37,S3040="kahepoolne vajaduspõhine",U3040&lt;[2]an!$M$37,RANK(D3040,$D3040:$D3040)+COUNTIFS($D$2:D3040,D3040,$F$2:F3040,F3040)-1=1),X3040,
IF(AND(F3040="Peretoe teenus",H3040&lt;[2]an!$M$37,S3040="kahepoolne vajaduspõhine",U3040&lt;[2]an!$M$37,RANK(D3040,$D3040:$D3040)+COUNTIFS($D$2:D3040,D3040,$F$2:F3040,F3040)-1&gt;1),"",
IF(AND(F3040="Peretoe teenus",H3040&lt;[2]an!$M$37,S3040="kahepoolne vajaduspõhine",U3040&gt;=[2]an!$M$37,U3040&lt;=[2]an!$M$38,RANK(D3040,$D3040:$D3040)+COUNTIFS($D$2:D3040,D3040,$F$2:F3040,F3040)-1=1),
((EOMONTH(U3040,0)-U3040+1)*X3040)/DAY(EOMONTH(U3040,0))+(DAY(U3040)-1)*100/DAY(EOMONTH(U3040,0)),
IF(AND(F3040="Peretoe teenus",H3040&lt;[2]an!$M$37,S3040="kahepoolne vajaduspõhine",U3040&gt;=[2]an!$M$37,U3040&lt;=[2]an!$M$38,RANK(D3040,$D3040:$D3040)+COUNTIFS($D$2:D3040,D3040,$F$2:F3040,F3040)-1&gt;1),"",
IF(AND(F3040="Peretoe teenus",H3040&lt;[2]an!$M$37,S3040="kahepoolne vajaduspõhine",U3040&gt;[2]an!$M$38,RANK(D3040,$D3040:$D3040)+COUNTIFS($D$2:D3040,D3040,$F$2:F3040,F3040)-1=1),X3040,
IF(AND(F3040="Peretoe teenus",H3040&lt;[2]an!$M$37,S3040="kahepoolne vajaduspõhine",U3040&gt;[2]an!$M$38,RANK(D3040,$D3040:$D3040)+COUNTIFS($D$2:D3040,D3040,$F$2:F3040,F3040)-1&gt;1),"",X3040*W3040)))))))))))))),"")</f>
        <v/>
      </c>
      <c r="Z3040" s="18" t="str">
        <f t="shared" si="142"/>
        <v/>
      </c>
      <c r="AA3040" s="19" t="str">
        <f>IFERROR(VLOOKUP(E3040,[2]an!$A$3:$B$81,2,FALSE),"")</f>
        <v/>
      </c>
      <c r="AB3040" s="19" t="str">
        <f>IFERROR(VLOOKUP(AA3040,[2]an!$C$2:$D$16,2,FALSE),"")</f>
        <v/>
      </c>
      <c r="AC3040" s="20"/>
      <c r="AD3040" s="21" t="str">
        <f>IF(A3040=[2]an!$F$36,VLOOKUP([2]an!$F$36,[2]an!$F$36:$H$36,3,FALSE),IF(A3040=[2]an!$F$35,VLOOKUP([2]an!$F$35,[2]an!$F$35:$H$35,3,FALSE),IF(A3040=[2]an!$F$33,VLOOKUP([2]an!$F$33,[2]an!$F$33:$H$33,3,FALSE),IF(A3040=[2]an!$F$31,VLOOKUP([2]an!$F$31,[2]an!$F$31:$H$31,3,FALSE),""))))</f>
        <v/>
      </c>
    </row>
    <row r="3041" spans="6:30" x14ac:dyDescent="0.2">
      <c r="F3041" s="10"/>
      <c r="G3041" s="8" t="str">
        <f t="shared" si="143"/>
        <v/>
      </c>
      <c r="H3041" s="13"/>
      <c r="K3041" s="13"/>
      <c r="L3041" s="10"/>
      <c r="M3041" s="10"/>
      <c r="S3041" s="8" t="str">
        <f>IFERROR(VLOOKUP(D3041,[1]peretoe_teenus!$A$2:$L$2000,5,FALSE),"")</f>
        <v/>
      </c>
      <c r="U3041" s="13"/>
      <c r="V3041" s="15" t="str" cm="1">
        <f t="array" ref="V3041">IFERROR(IF(AND(F3041="Tugigrupp",RANK(K3041,$K3041:$K3041)+COUNTIFS($K$2:K3041,K3041,$L$2:L3041,L3041,$M$2:M3041,M3041,$I$2:I3041,I3041,$G$2:G3041,G3041,$F$2:F3041,F3041)-1=1),SUMPRODUCT(($F$2:$F$4154=F3041)*($G$2:$G$4154=G3041)*($K$2:$K$4154=K3041)*($I$2:$I$4154=I3041)*($L$2:$L$4154=L3041)*($M$2:$M$4154=M3041)),""),"")</f>
        <v/>
      </c>
      <c r="W3041" s="15" t="str">
        <f t="shared" si="141"/>
        <v/>
      </c>
      <c r="X3041" s="16" t="str">
        <f>IF(AND(A3041=[2]an!$G$38,F3041=[2]an!$E$40),[2]an!$G$40,IF(AND(A3041=[2]an!$G$38,F3041=[2]an!$E$41),[2]an!$G$41,IF(AND(A3041=[2]an!$G$38,F3041=[2]an!$E$39,H3041&gt;=[2]an!$M$37),[2]an!$G$39,
IF(AND(A3041=[2]an!$G$38,F3041=[2]an!$E$39,H3041&lt;[2]an!$M$37,S3041="kahepoolne vajaduspõhine",U3041=""),[2]an!$M$40,
IF(AND(A3041=[2]an!$G$38,F3041=[2]an!$E$39,H3041&lt;[2]an!$M$37,S3041="kahepoolne vajaduspõhine",U3041&lt;&gt;""),[2]an!$G$39,
IF(AND(A3041=[2]an!$G$38,F3041=[2]an!$E$39,H3041&lt;[2]an!$M$37,S3041&lt;&gt;"kahepoolne vajaduspõhine"),[2]an!$G$39,
IF(AND(A3041=[2]an!$G$38,F3041=[2]an!$E$42),[2]an!$G$42,
IF(AND(A3041=[2]an!$H$38,F3041=[2]an!$E$40),[2]an!$H$40,IF(AND(A3041=[2]an!$H$38,F3041=[2]an!$E$41),[2]an!$H$41,IF(AND(A3041=[2]an!$H$38,F3041=[2]an!$E$39,H3041&gt;=[2]an!$M$37),[2]an!$H$39,
IF(AND(A3041=[2]an!$H$38,F3041=[2]an!$E$39,H3041&lt;[2]an!$M$37,S3041="kahepoolne vajaduspõhine",U3041=""),[2]an!$M$40,
IF(AND(A3041=[2]an!$H$38,F3041=[2]an!$E$39,H3041&lt;[2]an!$M$37,S3041="kahepoolne vajaduspõhine",U3041&lt;&gt;""),[2]an!$H$39,
IF(AND(A3041=[2]an!$H$38,F3041=[2]an!$E$39,H3041&lt;[2]an!$M$37,S3041&lt;&gt;"kahepoolne vajaduspõhine"),[2]an!$H$39,
IF(AND(A3041=[2]an!$H$38,F3041=[2]an!$E$42),[2]an!$H$42,
IF(AND(A3041=[2]an!$I$38,F3041=[2]an!$E$40),[2]an!$I$40,IF(AND(A3041=[2]an!$I$38,F3041=[2]an!$E$41),[2]an!$I$41,IF(AND(A3041=[2]an!$I$38,F3041=[2]an!$E$39,H3041&gt;=[2]an!$M$37),[2]an!$I$39,
IF(AND(A3041=[2]an!$I$38,F3041=[2]an!$E$39,H3041&lt;[2]an!$M$37,S3041="kahepoolne vajaduspõhine",U3041=""),[2]an!$M$40,
IF(AND(A3041=[2]an!$I$38,F3041=[2]an!$E$39,H3041&lt;[2]an!$M$37,S3041="kahepoolne vajaduspõhine",U3041&lt;&gt;""),[2]an!$I$39,
IF(AND(A3041=[2]an!$I$38,F3041=[2]an!$E$39,H3041&lt;[2]an!$M$37,S3041&lt;&gt;"kahepoolne vajaduspõhine"),[2]an!$I$39,
IF(AND(A3041=[2]an!$I$38,F3041=[2]an!$E$42),[2]an!$I$42,
IF(AND(A3041=[2]an!$J$38,F3041=[2]an!$E$40),[2]an!$J$40,IF(AND(A3041=[2]an!$J$38,F3041=[2]an!$E$41),[2]an!$J$41,IF(AND(A3041=[2]an!$J$38,F3041=[2]an!$E$39,H3041&gt;=[2]an!$M$37),[2]an!$J$39,
IF(AND(A3041=[2]an!$J$38,F3041=[2]an!$E$39,H3041&lt;[2]an!$M$37,S3041="kahepoolne vajaduspõhine",U3041=""),[2]an!$M$40,
IF(AND(A3041=[2]an!$J$38,F3041=[2]an!$E$39,H3041&lt;[2]an!$M$37,S3041="kahepoolne vajaduspõhine",U3041&lt;&gt;""),[2]an!$J$39,
IF(AND(A3041=[2]an!$J$38,F3041=[2]an!$E$39,H3041&lt;[2]an!$M$37,S3041&lt;&gt;"kahepoolne vajaduspõhine"),[2]an!$J$39,
IF(AND(A3041=[2]an!$J$38,F3041=[2]an!$E$42),[2]an!$J$42,""))))))))))))))))))))))))))))</f>
        <v/>
      </c>
      <c r="Y3041" s="17" t="str">
        <f>IFERROR(IF(F3041="Tugigrupp",0,
IF(AND(F3041="Peretoe teenus",H3041&gt;=[2]an!$M$37,RANK(D3041,$D3041:$D3041)+COUNTIFS($D$2:D3041,D3041,$F$2:F3041,F3041)-1&gt;1),"",
IF(AND(F3041="Peretoe teenus",H3041&gt;=[2]an!$M$37,RANK(D3041,$D3041:$D3041)+COUNTIFS($D$2:D3041,D3041,$F$2:F3041,F3041)-1=1,MONTH(H3041)=MONTH(K3041)=TRUE,YEAR(H3041)=YEAR(K3041)=TRUE),((EOMONTH(H3041,0)-H3041+1)*X3041)/DAY(EOMONTH(H3041,0)),
IF(AND(F3041="Peretoe teenus",H3041&gt;=[2]an!$M$37,RANK(D3041,$D3041:$D3041)+COUNTIFS($D$2:D3041,D3041,$F$2:F3041,F3041)-1=1),X3041,
IF(AND(F3041="Peretoe teenus",H3041&lt;[2]an!$M$37,S3041&lt;&gt;"kahepoolne vajaduspõhine",RANK(D3041,$D3041:$D3041)+COUNTIFS($D$2:D3041,D3041,$F$2:F3041,F3041)-1=1),X3041,
IF(AND(F3041="Peretoe teenus",H3041&lt;[2]an!$M$37,S3041&lt;&gt;"kahepoolne vajaduspõhine",RANK(D3041,$D3041:$D3041)+COUNTIFS($D$2:D3041,D3041,$F$2:F3041,F3041)-1&gt;1),"",
IF(AND(F3041="Peretoe teenus",H3041&lt;[2]an!$M$37,S3041="kahepoolne vajaduspõhine",U3041="",RANK(D3041,$D3041:$D3041)+COUNTIFS($D$2:D3041,D3041,$F$2:F3041,F3041)-1=1),X3041,
IF(AND(F3041="Peretoe teenus",H3041&lt;[2]an!$M$37,S3041="kahepoolne vajaduspõhine",U3041="",RANK(D3041,$D3041:$D3041)+COUNTIFS($D$2:D3041,D3041,$F$2:F3041,F3041)-1&gt;1),"",
IF(AND(F3041="Peretoe teenus",H3041&lt;[2]an!$M$37,S3041="kahepoolne vajaduspõhine",U3041&lt;[2]an!$M$37,RANK(D3041,$D3041:$D3041)+COUNTIFS($D$2:D3041,D3041,$F$2:F3041,F3041)-1=1),X3041,
IF(AND(F3041="Peretoe teenus",H3041&lt;[2]an!$M$37,S3041="kahepoolne vajaduspõhine",U3041&lt;[2]an!$M$37,RANK(D3041,$D3041:$D3041)+COUNTIFS($D$2:D3041,D3041,$F$2:F3041,F3041)-1&gt;1),"",
IF(AND(F3041="Peretoe teenus",H3041&lt;[2]an!$M$37,S3041="kahepoolne vajaduspõhine",U3041&gt;=[2]an!$M$37,U3041&lt;=[2]an!$M$38,RANK(D3041,$D3041:$D3041)+COUNTIFS($D$2:D3041,D3041,$F$2:F3041,F3041)-1=1),
((EOMONTH(U3041,0)-U3041+1)*X3041)/DAY(EOMONTH(U3041,0))+(DAY(U3041)-1)*100/DAY(EOMONTH(U3041,0)),
IF(AND(F3041="Peretoe teenus",H3041&lt;[2]an!$M$37,S3041="kahepoolne vajaduspõhine",U3041&gt;=[2]an!$M$37,U3041&lt;=[2]an!$M$38,RANK(D3041,$D3041:$D3041)+COUNTIFS($D$2:D3041,D3041,$F$2:F3041,F3041)-1&gt;1),"",
IF(AND(F3041="Peretoe teenus",H3041&lt;[2]an!$M$37,S3041="kahepoolne vajaduspõhine",U3041&gt;[2]an!$M$38,RANK(D3041,$D3041:$D3041)+COUNTIFS($D$2:D3041,D3041,$F$2:F3041,F3041)-1=1),X3041,
IF(AND(F3041="Peretoe teenus",H3041&lt;[2]an!$M$37,S3041="kahepoolne vajaduspõhine",U3041&gt;[2]an!$M$38,RANK(D3041,$D3041:$D3041)+COUNTIFS($D$2:D3041,D3041,$F$2:F3041,F3041)-1&gt;1),"",X3041*W3041)))))))))))))),"")</f>
        <v/>
      </c>
      <c r="Z3041" s="18" t="str">
        <f t="shared" si="142"/>
        <v/>
      </c>
      <c r="AA3041" s="19" t="str">
        <f>IFERROR(VLOOKUP(E3041,[2]an!$A$3:$B$81,2,FALSE),"")</f>
        <v/>
      </c>
      <c r="AB3041" s="19" t="str">
        <f>IFERROR(VLOOKUP(AA3041,[2]an!$C$2:$D$16,2,FALSE),"")</f>
        <v/>
      </c>
      <c r="AC3041" s="20"/>
      <c r="AD3041" s="21" t="str">
        <f>IF(A3041=[2]an!$F$36,VLOOKUP([2]an!$F$36,[2]an!$F$36:$H$36,3,FALSE),IF(A3041=[2]an!$F$35,VLOOKUP([2]an!$F$35,[2]an!$F$35:$H$35,3,FALSE),IF(A3041=[2]an!$F$33,VLOOKUP([2]an!$F$33,[2]an!$F$33:$H$33,3,FALSE),IF(A3041=[2]an!$F$31,VLOOKUP([2]an!$F$31,[2]an!$F$31:$H$31,3,FALSE),""))))</f>
        <v/>
      </c>
    </row>
    <row r="3042" spans="6:30" x14ac:dyDescent="0.2">
      <c r="F3042" s="10"/>
      <c r="G3042" s="8" t="str">
        <f t="shared" si="143"/>
        <v/>
      </c>
      <c r="H3042" s="13"/>
      <c r="K3042" s="13"/>
      <c r="L3042" s="10"/>
      <c r="M3042" s="10"/>
      <c r="S3042" s="8" t="str">
        <f>IFERROR(VLOOKUP(D3042,[1]peretoe_teenus!$A$2:$L$2000,5,FALSE),"")</f>
        <v/>
      </c>
      <c r="U3042" s="13"/>
      <c r="V3042" s="15" t="str" cm="1">
        <f t="array" ref="V3042">IFERROR(IF(AND(F3042="Tugigrupp",RANK(K3042,$K3042:$K3042)+COUNTIFS($K$2:K3042,K3042,$L$2:L3042,L3042,$M$2:M3042,M3042,$I$2:I3042,I3042,$G$2:G3042,G3042,$F$2:F3042,F3042)-1=1),SUMPRODUCT(($F$2:$F$4154=F3042)*($G$2:$G$4154=G3042)*($K$2:$K$4154=K3042)*($I$2:$I$4154=I3042)*($L$2:$L$4154=L3042)*($M$2:$M$4154=M3042)),""),"")</f>
        <v/>
      </c>
      <c r="W3042" s="15" t="str">
        <f t="shared" si="141"/>
        <v/>
      </c>
      <c r="X3042" s="16" t="str">
        <f>IF(AND(A3042=[2]an!$G$38,F3042=[2]an!$E$40),[2]an!$G$40,IF(AND(A3042=[2]an!$G$38,F3042=[2]an!$E$41),[2]an!$G$41,IF(AND(A3042=[2]an!$G$38,F3042=[2]an!$E$39,H3042&gt;=[2]an!$M$37),[2]an!$G$39,
IF(AND(A3042=[2]an!$G$38,F3042=[2]an!$E$39,H3042&lt;[2]an!$M$37,S3042="kahepoolne vajaduspõhine",U3042=""),[2]an!$M$40,
IF(AND(A3042=[2]an!$G$38,F3042=[2]an!$E$39,H3042&lt;[2]an!$M$37,S3042="kahepoolne vajaduspõhine",U3042&lt;&gt;""),[2]an!$G$39,
IF(AND(A3042=[2]an!$G$38,F3042=[2]an!$E$39,H3042&lt;[2]an!$M$37,S3042&lt;&gt;"kahepoolne vajaduspõhine"),[2]an!$G$39,
IF(AND(A3042=[2]an!$G$38,F3042=[2]an!$E$42),[2]an!$G$42,
IF(AND(A3042=[2]an!$H$38,F3042=[2]an!$E$40),[2]an!$H$40,IF(AND(A3042=[2]an!$H$38,F3042=[2]an!$E$41),[2]an!$H$41,IF(AND(A3042=[2]an!$H$38,F3042=[2]an!$E$39,H3042&gt;=[2]an!$M$37),[2]an!$H$39,
IF(AND(A3042=[2]an!$H$38,F3042=[2]an!$E$39,H3042&lt;[2]an!$M$37,S3042="kahepoolne vajaduspõhine",U3042=""),[2]an!$M$40,
IF(AND(A3042=[2]an!$H$38,F3042=[2]an!$E$39,H3042&lt;[2]an!$M$37,S3042="kahepoolne vajaduspõhine",U3042&lt;&gt;""),[2]an!$H$39,
IF(AND(A3042=[2]an!$H$38,F3042=[2]an!$E$39,H3042&lt;[2]an!$M$37,S3042&lt;&gt;"kahepoolne vajaduspõhine"),[2]an!$H$39,
IF(AND(A3042=[2]an!$H$38,F3042=[2]an!$E$42),[2]an!$H$42,
IF(AND(A3042=[2]an!$I$38,F3042=[2]an!$E$40),[2]an!$I$40,IF(AND(A3042=[2]an!$I$38,F3042=[2]an!$E$41),[2]an!$I$41,IF(AND(A3042=[2]an!$I$38,F3042=[2]an!$E$39,H3042&gt;=[2]an!$M$37),[2]an!$I$39,
IF(AND(A3042=[2]an!$I$38,F3042=[2]an!$E$39,H3042&lt;[2]an!$M$37,S3042="kahepoolne vajaduspõhine",U3042=""),[2]an!$M$40,
IF(AND(A3042=[2]an!$I$38,F3042=[2]an!$E$39,H3042&lt;[2]an!$M$37,S3042="kahepoolne vajaduspõhine",U3042&lt;&gt;""),[2]an!$I$39,
IF(AND(A3042=[2]an!$I$38,F3042=[2]an!$E$39,H3042&lt;[2]an!$M$37,S3042&lt;&gt;"kahepoolne vajaduspõhine"),[2]an!$I$39,
IF(AND(A3042=[2]an!$I$38,F3042=[2]an!$E$42),[2]an!$I$42,
IF(AND(A3042=[2]an!$J$38,F3042=[2]an!$E$40),[2]an!$J$40,IF(AND(A3042=[2]an!$J$38,F3042=[2]an!$E$41),[2]an!$J$41,IF(AND(A3042=[2]an!$J$38,F3042=[2]an!$E$39,H3042&gt;=[2]an!$M$37),[2]an!$J$39,
IF(AND(A3042=[2]an!$J$38,F3042=[2]an!$E$39,H3042&lt;[2]an!$M$37,S3042="kahepoolne vajaduspõhine",U3042=""),[2]an!$M$40,
IF(AND(A3042=[2]an!$J$38,F3042=[2]an!$E$39,H3042&lt;[2]an!$M$37,S3042="kahepoolne vajaduspõhine",U3042&lt;&gt;""),[2]an!$J$39,
IF(AND(A3042=[2]an!$J$38,F3042=[2]an!$E$39,H3042&lt;[2]an!$M$37,S3042&lt;&gt;"kahepoolne vajaduspõhine"),[2]an!$J$39,
IF(AND(A3042=[2]an!$J$38,F3042=[2]an!$E$42),[2]an!$J$42,""))))))))))))))))))))))))))))</f>
        <v/>
      </c>
      <c r="Y3042" s="17" t="str">
        <f>IFERROR(IF(F3042="Tugigrupp",0,
IF(AND(F3042="Peretoe teenus",H3042&gt;=[2]an!$M$37,RANK(D3042,$D3042:$D3042)+COUNTIFS($D$2:D3042,D3042,$F$2:F3042,F3042)-1&gt;1),"",
IF(AND(F3042="Peretoe teenus",H3042&gt;=[2]an!$M$37,RANK(D3042,$D3042:$D3042)+COUNTIFS($D$2:D3042,D3042,$F$2:F3042,F3042)-1=1,MONTH(H3042)=MONTH(K3042)=TRUE,YEAR(H3042)=YEAR(K3042)=TRUE),((EOMONTH(H3042,0)-H3042+1)*X3042)/DAY(EOMONTH(H3042,0)),
IF(AND(F3042="Peretoe teenus",H3042&gt;=[2]an!$M$37,RANK(D3042,$D3042:$D3042)+COUNTIFS($D$2:D3042,D3042,$F$2:F3042,F3042)-1=1),X3042,
IF(AND(F3042="Peretoe teenus",H3042&lt;[2]an!$M$37,S3042&lt;&gt;"kahepoolne vajaduspõhine",RANK(D3042,$D3042:$D3042)+COUNTIFS($D$2:D3042,D3042,$F$2:F3042,F3042)-1=1),X3042,
IF(AND(F3042="Peretoe teenus",H3042&lt;[2]an!$M$37,S3042&lt;&gt;"kahepoolne vajaduspõhine",RANK(D3042,$D3042:$D3042)+COUNTIFS($D$2:D3042,D3042,$F$2:F3042,F3042)-1&gt;1),"",
IF(AND(F3042="Peretoe teenus",H3042&lt;[2]an!$M$37,S3042="kahepoolne vajaduspõhine",U3042="",RANK(D3042,$D3042:$D3042)+COUNTIFS($D$2:D3042,D3042,$F$2:F3042,F3042)-1=1),X3042,
IF(AND(F3042="Peretoe teenus",H3042&lt;[2]an!$M$37,S3042="kahepoolne vajaduspõhine",U3042="",RANK(D3042,$D3042:$D3042)+COUNTIFS($D$2:D3042,D3042,$F$2:F3042,F3042)-1&gt;1),"",
IF(AND(F3042="Peretoe teenus",H3042&lt;[2]an!$M$37,S3042="kahepoolne vajaduspõhine",U3042&lt;[2]an!$M$37,RANK(D3042,$D3042:$D3042)+COUNTIFS($D$2:D3042,D3042,$F$2:F3042,F3042)-1=1),X3042,
IF(AND(F3042="Peretoe teenus",H3042&lt;[2]an!$M$37,S3042="kahepoolne vajaduspõhine",U3042&lt;[2]an!$M$37,RANK(D3042,$D3042:$D3042)+COUNTIFS($D$2:D3042,D3042,$F$2:F3042,F3042)-1&gt;1),"",
IF(AND(F3042="Peretoe teenus",H3042&lt;[2]an!$M$37,S3042="kahepoolne vajaduspõhine",U3042&gt;=[2]an!$M$37,U3042&lt;=[2]an!$M$38,RANK(D3042,$D3042:$D3042)+COUNTIFS($D$2:D3042,D3042,$F$2:F3042,F3042)-1=1),
((EOMONTH(U3042,0)-U3042+1)*X3042)/DAY(EOMONTH(U3042,0))+(DAY(U3042)-1)*100/DAY(EOMONTH(U3042,0)),
IF(AND(F3042="Peretoe teenus",H3042&lt;[2]an!$M$37,S3042="kahepoolne vajaduspõhine",U3042&gt;=[2]an!$M$37,U3042&lt;=[2]an!$M$38,RANK(D3042,$D3042:$D3042)+COUNTIFS($D$2:D3042,D3042,$F$2:F3042,F3042)-1&gt;1),"",
IF(AND(F3042="Peretoe teenus",H3042&lt;[2]an!$M$37,S3042="kahepoolne vajaduspõhine",U3042&gt;[2]an!$M$38,RANK(D3042,$D3042:$D3042)+COUNTIFS($D$2:D3042,D3042,$F$2:F3042,F3042)-1=1),X3042,
IF(AND(F3042="Peretoe teenus",H3042&lt;[2]an!$M$37,S3042="kahepoolne vajaduspõhine",U3042&gt;[2]an!$M$38,RANK(D3042,$D3042:$D3042)+COUNTIFS($D$2:D3042,D3042,$F$2:F3042,F3042)-1&gt;1),"",X3042*W3042)))))))))))))),"")</f>
        <v/>
      </c>
      <c r="Z3042" s="18" t="str">
        <f t="shared" si="142"/>
        <v/>
      </c>
      <c r="AA3042" s="19" t="str">
        <f>IFERROR(VLOOKUP(E3042,[2]an!$A$3:$B$81,2,FALSE),"")</f>
        <v/>
      </c>
      <c r="AB3042" s="19" t="str">
        <f>IFERROR(VLOOKUP(AA3042,[2]an!$C$2:$D$16,2,FALSE),"")</f>
        <v/>
      </c>
      <c r="AC3042" s="20"/>
      <c r="AD3042" s="21" t="str">
        <f>IF(A3042=[2]an!$F$36,VLOOKUP([2]an!$F$36,[2]an!$F$36:$H$36,3,FALSE),IF(A3042=[2]an!$F$35,VLOOKUP([2]an!$F$35,[2]an!$F$35:$H$35,3,FALSE),IF(A3042=[2]an!$F$33,VLOOKUP([2]an!$F$33,[2]an!$F$33:$H$33,3,FALSE),IF(A3042=[2]an!$F$31,VLOOKUP([2]an!$F$31,[2]an!$F$31:$H$31,3,FALSE),""))))</f>
        <v/>
      </c>
    </row>
    <row r="3043" spans="6:30" x14ac:dyDescent="0.2">
      <c r="F3043" s="10"/>
      <c r="G3043" s="8" t="str">
        <f t="shared" si="143"/>
        <v/>
      </c>
      <c r="H3043" s="13"/>
      <c r="K3043" s="13"/>
      <c r="L3043" s="10"/>
      <c r="M3043" s="10"/>
      <c r="S3043" s="8" t="str">
        <f>IFERROR(VLOOKUP(D3043,[1]peretoe_teenus!$A$2:$L$2000,5,FALSE),"")</f>
        <v/>
      </c>
      <c r="U3043" s="13"/>
      <c r="V3043" s="15" t="str" cm="1">
        <f t="array" ref="V3043">IFERROR(IF(AND(F3043="Tugigrupp",RANK(K3043,$K3043:$K3043)+COUNTIFS($K$2:K3043,K3043,$L$2:L3043,L3043,$M$2:M3043,M3043,$I$2:I3043,I3043,$G$2:G3043,G3043,$F$2:F3043,F3043)-1=1),SUMPRODUCT(($F$2:$F$4154=F3043)*($G$2:$G$4154=G3043)*($K$2:$K$4154=K3043)*($I$2:$I$4154=I3043)*($L$2:$L$4154=L3043)*($M$2:$M$4154=M3043)),""),"")</f>
        <v/>
      </c>
      <c r="W3043" s="15" t="str">
        <f t="shared" si="141"/>
        <v/>
      </c>
      <c r="X3043" s="16" t="str">
        <f>IF(AND(A3043=[2]an!$G$38,F3043=[2]an!$E$40),[2]an!$G$40,IF(AND(A3043=[2]an!$G$38,F3043=[2]an!$E$41),[2]an!$G$41,IF(AND(A3043=[2]an!$G$38,F3043=[2]an!$E$39,H3043&gt;=[2]an!$M$37),[2]an!$G$39,
IF(AND(A3043=[2]an!$G$38,F3043=[2]an!$E$39,H3043&lt;[2]an!$M$37,S3043="kahepoolne vajaduspõhine",U3043=""),[2]an!$M$40,
IF(AND(A3043=[2]an!$G$38,F3043=[2]an!$E$39,H3043&lt;[2]an!$M$37,S3043="kahepoolne vajaduspõhine",U3043&lt;&gt;""),[2]an!$G$39,
IF(AND(A3043=[2]an!$G$38,F3043=[2]an!$E$39,H3043&lt;[2]an!$M$37,S3043&lt;&gt;"kahepoolne vajaduspõhine"),[2]an!$G$39,
IF(AND(A3043=[2]an!$G$38,F3043=[2]an!$E$42),[2]an!$G$42,
IF(AND(A3043=[2]an!$H$38,F3043=[2]an!$E$40),[2]an!$H$40,IF(AND(A3043=[2]an!$H$38,F3043=[2]an!$E$41),[2]an!$H$41,IF(AND(A3043=[2]an!$H$38,F3043=[2]an!$E$39,H3043&gt;=[2]an!$M$37),[2]an!$H$39,
IF(AND(A3043=[2]an!$H$38,F3043=[2]an!$E$39,H3043&lt;[2]an!$M$37,S3043="kahepoolne vajaduspõhine",U3043=""),[2]an!$M$40,
IF(AND(A3043=[2]an!$H$38,F3043=[2]an!$E$39,H3043&lt;[2]an!$M$37,S3043="kahepoolne vajaduspõhine",U3043&lt;&gt;""),[2]an!$H$39,
IF(AND(A3043=[2]an!$H$38,F3043=[2]an!$E$39,H3043&lt;[2]an!$M$37,S3043&lt;&gt;"kahepoolne vajaduspõhine"),[2]an!$H$39,
IF(AND(A3043=[2]an!$H$38,F3043=[2]an!$E$42),[2]an!$H$42,
IF(AND(A3043=[2]an!$I$38,F3043=[2]an!$E$40),[2]an!$I$40,IF(AND(A3043=[2]an!$I$38,F3043=[2]an!$E$41),[2]an!$I$41,IF(AND(A3043=[2]an!$I$38,F3043=[2]an!$E$39,H3043&gt;=[2]an!$M$37),[2]an!$I$39,
IF(AND(A3043=[2]an!$I$38,F3043=[2]an!$E$39,H3043&lt;[2]an!$M$37,S3043="kahepoolne vajaduspõhine",U3043=""),[2]an!$M$40,
IF(AND(A3043=[2]an!$I$38,F3043=[2]an!$E$39,H3043&lt;[2]an!$M$37,S3043="kahepoolne vajaduspõhine",U3043&lt;&gt;""),[2]an!$I$39,
IF(AND(A3043=[2]an!$I$38,F3043=[2]an!$E$39,H3043&lt;[2]an!$M$37,S3043&lt;&gt;"kahepoolne vajaduspõhine"),[2]an!$I$39,
IF(AND(A3043=[2]an!$I$38,F3043=[2]an!$E$42),[2]an!$I$42,
IF(AND(A3043=[2]an!$J$38,F3043=[2]an!$E$40),[2]an!$J$40,IF(AND(A3043=[2]an!$J$38,F3043=[2]an!$E$41),[2]an!$J$41,IF(AND(A3043=[2]an!$J$38,F3043=[2]an!$E$39,H3043&gt;=[2]an!$M$37),[2]an!$J$39,
IF(AND(A3043=[2]an!$J$38,F3043=[2]an!$E$39,H3043&lt;[2]an!$M$37,S3043="kahepoolne vajaduspõhine",U3043=""),[2]an!$M$40,
IF(AND(A3043=[2]an!$J$38,F3043=[2]an!$E$39,H3043&lt;[2]an!$M$37,S3043="kahepoolne vajaduspõhine",U3043&lt;&gt;""),[2]an!$J$39,
IF(AND(A3043=[2]an!$J$38,F3043=[2]an!$E$39,H3043&lt;[2]an!$M$37,S3043&lt;&gt;"kahepoolne vajaduspõhine"),[2]an!$J$39,
IF(AND(A3043=[2]an!$J$38,F3043=[2]an!$E$42),[2]an!$J$42,""))))))))))))))))))))))))))))</f>
        <v/>
      </c>
      <c r="Y3043" s="17" t="str">
        <f>IFERROR(IF(F3043="Tugigrupp",0,
IF(AND(F3043="Peretoe teenus",H3043&gt;=[2]an!$M$37,RANK(D3043,$D3043:$D3043)+COUNTIFS($D$2:D3043,D3043,$F$2:F3043,F3043)-1&gt;1),"",
IF(AND(F3043="Peretoe teenus",H3043&gt;=[2]an!$M$37,RANK(D3043,$D3043:$D3043)+COUNTIFS($D$2:D3043,D3043,$F$2:F3043,F3043)-1=1,MONTH(H3043)=MONTH(K3043)=TRUE,YEAR(H3043)=YEAR(K3043)=TRUE),((EOMONTH(H3043,0)-H3043+1)*X3043)/DAY(EOMONTH(H3043,0)),
IF(AND(F3043="Peretoe teenus",H3043&gt;=[2]an!$M$37,RANK(D3043,$D3043:$D3043)+COUNTIFS($D$2:D3043,D3043,$F$2:F3043,F3043)-1=1),X3043,
IF(AND(F3043="Peretoe teenus",H3043&lt;[2]an!$M$37,S3043&lt;&gt;"kahepoolne vajaduspõhine",RANK(D3043,$D3043:$D3043)+COUNTIFS($D$2:D3043,D3043,$F$2:F3043,F3043)-1=1),X3043,
IF(AND(F3043="Peretoe teenus",H3043&lt;[2]an!$M$37,S3043&lt;&gt;"kahepoolne vajaduspõhine",RANK(D3043,$D3043:$D3043)+COUNTIFS($D$2:D3043,D3043,$F$2:F3043,F3043)-1&gt;1),"",
IF(AND(F3043="Peretoe teenus",H3043&lt;[2]an!$M$37,S3043="kahepoolne vajaduspõhine",U3043="",RANK(D3043,$D3043:$D3043)+COUNTIFS($D$2:D3043,D3043,$F$2:F3043,F3043)-1=1),X3043,
IF(AND(F3043="Peretoe teenus",H3043&lt;[2]an!$M$37,S3043="kahepoolne vajaduspõhine",U3043="",RANK(D3043,$D3043:$D3043)+COUNTIFS($D$2:D3043,D3043,$F$2:F3043,F3043)-1&gt;1),"",
IF(AND(F3043="Peretoe teenus",H3043&lt;[2]an!$M$37,S3043="kahepoolne vajaduspõhine",U3043&lt;[2]an!$M$37,RANK(D3043,$D3043:$D3043)+COUNTIFS($D$2:D3043,D3043,$F$2:F3043,F3043)-1=1),X3043,
IF(AND(F3043="Peretoe teenus",H3043&lt;[2]an!$M$37,S3043="kahepoolne vajaduspõhine",U3043&lt;[2]an!$M$37,RANK(D3043,$D3043:$D3043)+COUNTIFS($D$2:D3043,D3043,$F$2:F3043,F3043)-1&gt;1),"",
IF(AND(F3043="Peretoe teenus",H3043&lt;[2]an!$M$37,S3043="kahepoolne vajaduspõhine",U3043&gt;=[2]an!$M$37,U3043&lt;=[2]an!$M$38,RANK(D3043,$D3043:$D3043)+COUNTIFS($D$2:D3043,D3043,$F$2:F3043,F3043)-1=1),
((EOMONTH(U3043,0)-U3043+1)*X3043)/DAY(EOMONTH(U3043,0))+(DAY(U3043)-1)*100/DAY(EOMONTH(U3043,0)),
IF(AND(F3043="Peretoe teenus",H3043&lt;[2]an!$M$37,S3043="kahepoolne vajaduspõhine",U3043&gt;=[2]an!$M$37,U3043&lt;=[2]an!$M$38,RANK(D3043,$D3043:$D3043)+COUNTIFS($D$2:D3043,D3043,$F$2:F3043,F3043)-1&gt;1),"",
IF(AND(F3043="Peretoe teenus",H3043&lt;[2]an!$M$37,S3043="kahepoolne vajaduspõhine",U3043&gt;[2]an!$M$38,RANK(D3043,$D3043:$D3043)+COUNTIFS($D$2:D3043,D3043,$F$2:F3043,F3043)-1=1),X3043,
IF(AND(F3043="Peretoe teenus",H3043&lt;[2]an!$M$37,S3043="kahepoolne vajaduspõhine",U3043&gt;[2]an!$M$38,RANK(D3043,$D3043:$D3043)+COUNTIFS($D$2:D3043,D3043,$F$2:F3043,F3043)-1&gt;1),"",X3043*W3043)))))))))))))),"")</f>
        <v/>
      </c>
      <c r="Z3043" s="18" t="str">
        <f t="shared" si="142"/>
        <v/>
      </c>
      <c r="AA3043" s="19" t="str">
        <f>IFERROR(VLOOKUP(E3043,[2]an!$A$3:$B$81,2,FALSE),"")</f>
        <v/>
      </c>
      <c r="AB3043" s="19" t="str">
        <f>IFERROR(VLOOKUP(AA3043,[2]an!$C$2:$D$16,2,FALSE),"")</f>
        <v/>
      </c>
      <c r="AC3043" s="20"/>
      <c r="AD3043" s="21" t="str">
        <f>IF(A3043=[2]an!$F$36,VLOOKUP([2]an!$F$36,[2]an!$F$36:$H$36,3,FALSE),IF(A3043=[2]an!$F$35,VLOOKUP([2]an!$F$35,[2]an!$F$35:$H$35,3,FALSE),IF(A3043=[2]an!$F$33,VLOOKUP([2]an!$F$33,[2]an!$F$33:$H$33,3,FALSE),IF(A3043=[2]an!$F$31,VLOOKUP([2]an!$F$31,[2]an!$F$31:$H$31,3,FALSE),""))))</f>
        <v/>
      </c>
    </row>
    <row r="3044" spans="6:30" x14ac:dyDescent="0.2">
      <c r="F3044" s="10"/>
      <c r="G3044" s="8" t="str">
        <f t="shared" si="143"/>
        <v/>
      </c>
      <c r="H3044" s="13"/>
      <c r="K3044" s="13"/>
      <c r="L3044" s="10"/>
      <c r="M3044" s="10"/>
      <c r="S3044" s="8" t="str">
        <f>IFERROR(VLOOKUP(D3044,[1]peretoe_teenus!$A$2:$L$2000,5,FALSE),"")</f>
        <v/>
      </c>
      <c r="U3044" s="13"/>
      <c r="V3044" s="15" t="str" cm="1">
        <f t="array" ref="V3044">IFERROR(IF(AND(F3044="Tugigrupp",RANK(K3044,$K3044:$K3044)+COUNTIFS($K$2:K3044,K3044,$L$2:L3044,L3044,$M$2:M3044,M3044,$I$2:I3044,I3044,$G$2:G3044,G3044,$F$2:F3044,F3044)-1=1),SUMPRODUCT(($F$2:$F$4154=F3044)*($G$2:$G$4154=G3044)*($K$2:$K$4154=K3044)*($I$2:$I$4154=I3044)*($L$2:$L$4154=L3044)*($M$2:$M$4154=M3044)),""),"")</f>
        <v/>
      </c>
      <c r="W3044" s="15" t="str">
        <f t="shared" si="141"/>
        <v/>
      </c>
      <c r="X3044" s="16" t="str">
        <f>IF(AND(A3044=[2]an!$G$38,F3044=[2]an!$E$40),[2]an!$G$40,IF(AND(A3044=[2]an!$G$38,F3044=[2]an!$E$41),[2]an!$G$41,IF(AND(A3044=[2]an!$G$38,F3044=[2]an!$E$39,H3044&gt;=[2]an!$M$37),[2]an!$G$39,
IF(AND(A3044=[2]an!$G$38,F3044=[2]an!$E$39,H3044&lt;[2]an!$M$37,S3044="kahepoolne vajaduspõhine",U3044=""),[2]an!$M$40,
IF(AND(A3044=[2]an!$G$38,F3044=[2]an!$E$39,H3044&lt;[2]an!$M$37,S3044="kahepoolne vajaduspõhine",U3044&lt;&gt;""),[2]an!$G$39,
IF(AND(A3044=[2]an!$G$38,F3044=[2]an!$E$39,H3044&lt;[2]an!$M$37,S3044&lt;&gt;"kahepoolne vajaduspõhine"),[2]an!$G$39,
IF(AND(A3044=[2]an!$G$38,F3044=[2]an!$E$42),[2]an!$G$42,
IF(AND(A3044=[2]an!$H$38,F3044=[2]an!$E$40),[2]an!$H$40,IF(AND(A3044=[2]an!$H$38,F3044=[2]an!$E$41),[2]an!$H$41,IF(AND(A3044=[2]an!$H$38,F3044=[2]an!$E$39,H3044&gt;=[2]an!$M$37),[2]an!$H$39,
IF(AND(A3044=[2]an!$H$38,F3044=[2]an!$E$39,H3044&lt;[2]an!$M$37,S3044="kahepoolne vajaduspõhine",U3044=""),[2]an!$M$40,
IF(AND(A3044=[2]an!$H$38,F3044=[2]an!$E$39,H3044&lt;[2]an!$M$37,S3044="kahepoolne vajaduspõhine",U3044&lt;&gt;""),[2]an!$H$39,
IF(AND(A3044=[2]an!$H$38,F3044=[2]an!$E$39,H3044&lt;[2]an!$M$37,S3044&lt;&gt;"kahepoolne vajaduspõhine"),[2]an!$H$39,
IF(AND(A3044=[2]an!$H$38,F3044=[2]an!$E$42),[2]an!$H$42,
IF(AND(A3044=[2]an!$I$38,F3044=[2]an!$E$40),[2]an!$I$40,IF(AND(A3044=[2]an!$I$38,F3044=[2]an!$E$41),[2]an!$I$41,IF(AND(A3044=[2]an!$I$38,F3044=[2]an!$E$39,H3044&gt;=[2]an!$M$37),[2]an!$I$39,
IF(AND(A3044=[2]an!$I$38,F3044=[2]an!$E$39,H3044&lt;[2]an!$M$37,S3044="kahepoolne vajaduspõhine",U3044=""),[2]an!$M$40,
IF(AND(A3044=[2]an!$I$38,F3044=[2]an!$E$39,H3044&lt;[2]an!$M$37,S3044="kahepoolne vajaduspõhine",U3044&lt;&gt;""),[2]an!$I$39,
IF(AND(A3044=[2]an!$I$38,F3044=[2]an!$E$39,H3044&lt;[2]an!$M$37,S3044&lt;&gt;"kahepoolne vajaduspõhine"),[2]an!$I$39,
IF(AND(A3044=[2]an!$I$38,F3044=[2]an!$E$42),[2]an!$I$42,
IF(AND(A3044=[2]an!$J$38,F3044=[2]an!$E$40),[2]an!$J$40,IF(AND(A3044=[2]an!$J$38,F3044=[2]an!$E$41),[2]an!$J$41,IF(AND(A3044=[2]an!$J$38,F3044=[2]an!$E$39,H3044&gt;=[2]an!$M$37),[2]an!$J$39,
IF(AND(A3044=[2]an!$J$38,F3044=[2]an!$E$39,H3044&lt;[2]an!$M$37,S3044="kahepoolne vajaduspõhine",U3044=""),[2]an!$M$40,
IF(AND(A3044=[2]an!$J$38,F3044=[2]an!$E$39,H3044&lt;[2]an!$M$37,S3044="kahepoolne vajaduspõhine",U3044&lt;&gt;""),[2]an!$J$39,
IF(AND(A3044=[2]an!$J$38,F3044=[2]an!$E$39,H3044&lt;[2]an!$M$37,S3044&lt;&gt;"kahepoolne vajaduspõhine"),[2]an!$J$39,
IF(AND(A3044=[2]an!$J$38,F3044=[2]an!$E$42),[2]an!$J$42,""))))))))))))))))))))))))))))</f>
        <v/>
      </c>
      <c r="Y3044" s="17" t="str">
        <f>IFERROR(IF(F3044="Tugigrupp",0,
IF(AND(F3044="Peretoe teenus",H3044&gt;=[2]an!$M$37,RANK(D3044,$D3044:$D3044)+COUNTIFS($D$2:D3044,D3044,$F$2:F3044,F3044)-1&gt;1),"",
IF(AND(F3044="Peretoe teenus",H3044&gt;=[2]an!$M$37,RANK(D3044,$D3044:$D3044)+COUNTIFS($D$2:D3044,D3044,$F$2:F3044,F3044)-1=1,MONTH(H3044)=MONTH(K3044)=TRUE,YEAR(H3044)=YEAR(K3044)=TRUE),((EOMONTH(H3044,0)-H3044+1)*X3044)/DAY(EOMONTH(H3044,0)),
IF(AND(F3044="Peretoe teenus",H3044&gt;=[2]an!$M$37,RANK(D3044,$D3044:$D3044)+COUNTIFS($D$2:D3044,D3044,$F$2:F3044,F3044)-1=1),X3044,
IF(AND(F3044="Peretoe teenus",H3044&lt;[2]an!$M$37,S3044&lt;&gt;"kahepoolne vajaduspõhine",RANK(D3044,$D3044:$D3044)+COUNTIFS($D$2:D3044,D3044,$F$2:F3044,F3044)-1=1),X3044,
IF(AND(F3044="Peretoe teenus",H3044&lt;[2]an!$M$37,S3044&lt;&gt;"kahepoolne vajaduspõhine",RANK(D3044,$D3044:$D3044)+COUNTIFS($D$2:D3044,D3044,$F$2:F3044,F3044)-1&gt;1),"",
IF(AND(F3044="Peretoe teenus",H3044&lt;[2]an!$M$37,S3044="kahepoolne vajaduspõhine",U3044="",RANK(D3044,$D3044:$D3044)+COUNTIFS($D$2:D3044,D3044,$F$2:F3044,F3044)-1=1),X3044,
IF(AND(F3044="Peretoe teenus",H3044&lt;[2]an!$M$37,S3044="kahepoolne vajaduspõhine",U3044="",RANK(D3044,$D3044:$D3044)+COUNTIFS($D$2:D3044,D3044,$F$2:F3044,F3044)-1&gt;1),"",
IF(AND(F3044="Peretoe teenus",H3044&lt;[2]an!$M$37,S3044="kahepoolne vajaduspõhine",U3044&lt;[2]an!$M$37,RANK(D3044,$D3044:$D3044)+COUNTIFS($D$2:D3044,D3044,$F$2:F3044,F3044)-1=1),X3044,
IF(AND(F3044="Peretoe teenus",H3044&lt;[2]an!$M$37,S3044="kahepoolne vajaduspõhine",U3044&lt;[2]an!$M$37,RANK(D3044,$D3044:$D3044)+COUNTIFS($D$2:D3044,D3044,$F$2:F3044,F3044)-1&gt;1),"",
IF(AND(F3044="Peretoe teenus",H3044&lt;[2]an!$M$37,S3044="kahepoolne vajaduspõhine",U3044&gt;=[2]an!$M$37,U3044&lt;=[2]an!$M$38,RANK(D3044,$D3044:$D3044)+COUNTIFS($D$2:D3044,D3044,$F$2:F3044,F3044)-1=1),
((EOMONTH(U3044,0)-U3044+1)*X3044)/DAY(EOMONTH(U3044,0))+(DAY(U3044)-1)*100/DAY(EOMONTH(U3044,0)),
IF(AND(F3044="Peretoe teenus",H3044&lt;[2]an!$M$37,S3044="kahepoolne vajaduspõhine",U3044&gt;=[2]an!$M$37,U3044&lt;=[2]an!$M$38,RANK(D3044,$D3044:$D3044)+COUNTIFS($D$2:D3044,D3044,$F$2:F3044,F3044)-1&gt;1),"",
IF(AND(F3044="Peretoe teenus",H3044&lt;[2]an!$M$37,S3044="kahepoolne vajaduspõhine",U3044&gt;[2]an!$M$38,RANK(D3044,$D3044:$D3044)+COUNTIFS($D$2:D3044,D3044,$F$2:F3044,F3044)-1=1),X3044,
IF(AND(F3044="Peretoe teenus",H3044&lt;[2]an!$M$37,S3044="kahepoolne vajaduspõhine",U3044&gt;[2]an!$M$38,RANK(D3044,$D3044:$D3044)+COUNTIFS($D$2:D3044,D3044,$F$2:F3044,F3044)-1&gt;1),"",X3044*W3044)))))))))))))),"")</f>
        <v/>
      </c>
      <c r="Z3044" s="18" t="str">
        <f t="shared" si="142"/>
        <v/>
      </c>
      <c r="AA3044" s="19" t="str">
        <f>IFERROR(VLOOKUP(E3044,[2]an!$A$3:$B$81,2,FALSE),"")</f>
        <v/>
      </c>
      <c r="AB3044" s="19" t="str">
        <f>IFERROR(VLOOKUP(AA3044,[2]an!$C$2:$D$16,2,FALSE),"")</f>
        <v/>
      </c>
      <c r="AC3044" s="20"/>
      <c r="AD3044" s="21" t="str">
        <f>IF(A3044=[2]an!$F$36,VLOOKUP([2]an!$F$36,[2]an!$F$36:$H$36,3,FALSE),IF(A3044=[2]an!$F$35,VLOOKUP([2]an!$F$35,[2]an!$F$35:$H$35,3,FALSE),IF(A3044=[2]an!$F$33,VLOOKUP([2]an!$F$33,[2]an!$F$33:$H$33,3,FALSE),IF(A3044=[2]an!$F$31,VLOOKUP([2]an!$F$31,[2]an!$F$31:$H$31,3,FALSE),""))))</f>
        <v/>
      </c>
    </row>
    <row r="3045" spans="6:30" x14ac:dyDescent="0.2">
      <c r="F3045" s="10"/>
      <c r="G3045" s="8" t="str">
        <f t="shared" si="143"/>
        <v/>
      </c>
      <c r="H3045" s="13"/>
      <c r="K3045" s="13"/>
      <c r="L3045" s="10"/>
      <c r="M3045" s="10"/>
      <c r="S3045" s="8" t="str">
        <f>IFERROR(VLOOKUP(D3045,[1]peretoe_teenus!$A$2:$L$2000,5,FALSE),"")</f>
        <v/>
      </c>
      <c r="U3045" s="13"/>
      <c r="V3045" s="15" t="str" cm="1">
        <f t="array" ref="V3045">IFERROR(IF(AND(F3045="Tugigrupp",RANK(K3045,$K3045:$K3045)+COUNTIFS($K$2:K3045,K3045,$L$2:L3045,L3045,$M$2:M3045,M3045,$I$2:I3045,I3045,$G$2:G3045,G3045,$F$2:F3045,F3045)-1=1),SUMPRODUCT(($F$2:$F$4154=F3045)*($G$2:$G$4154=G3045)*($K$2:$K$4154=K3045)*($I$2:$I$4154=I3045)*($L$2:$L$4154=L3045)*($M$2:$M$4154=M3045)),""),"")</f>
        <v/>
      </c>
      <c r="W3045" s="15" t="str">
        <f t="shared" si="141"/>
        <v/>
      </c>
      <c r="X3045" s="16" t="str">
        <f>IF(AND(A3045=[2]an!$G$38,F3045=[2]an!$E$40),[2]an!$G$40,IF(AND(A3045=[2]an!$G$38,F3045=[2]an!$E$41),[2]an!$G$41,IF(AND(A3045=[2]an!$G$38,F3045=[2]an!$E$39,H3045&gt;=[2]an!$M$37),[2]an!$G$39,
IF(AND(A3045=[2]an!$G$38,F3045=[2]an!$E$39,H3045&lt;[2]an!$M$37,S3045="kahepoolne vajaduspõhine",U3045=""),[2]an!$M$40,
IF(AND(A3045=[2]an!$G$38,F3045=[2]an!$E$39,H3045&lt;[2]an!$M$37,S3045="kahepoolne vajaduspõhine",U3045&lt;&gt;""),[2]an!$G$39,
IF(AND(A3045=[2]an!$G$38,F3045=[2]an!$E$39,H3045&lt;[2]an!$M$37,S3045&lt;&gt;"kahepoolne vajaduspõhine"),[2]an!$G$39,
IF(AND(A3045=[2]an!$G$38,F3045=[2]an!$E$42),[2]an!$G$42,
IF(AND(A3045=[2]an!$H$38,F3045=[2]an!$E$40),[2]an!$H$40,IF(AND(A3045=[2]an!$H$38,F3045=[2]an!$E$41),[2]an!$H$41,IF(AND(A3045=[2]an!$H$38,F3045=[2]an!$E$39,H3045&gt;=[2]an!$M$37),[2]an!$H$39,
IF(AND(A3045=[2]an!$H$38,F3045=[2]an!$E$39,H3045&lt;[2]an!$M$37,S3045="kahepoolne vajaduspõhine",U3045=""),[2]an!$M$40,
IF(AND(A3045=[2]an!$H$38,F3045=[2]an!$E$39,H3045&lt;[2]an!$M$37,S3045="kahepoolne vajaduspõhine",U3045&lt;&gt;""),[2]an!$H$39,
IF(AND(A3045=[2]an!$H$38,F3045=[2]an!$E$39,H3045&lt;[2]an!$M$37,S3045&lt;&gt;"kahepoolne vajaduspõhine"),[2]an!$H$39,
IF(AND(A3045=[2]an!$H$38,F3045=[2]an!$E$42),[2]an!$H$42,
IF(AND(A3045=[2]an!$I$38,F3045=[2]an!$E$40),[2]an!$I$40,IF(AND(A3045=[2]an!$I$38,F3045=[2]an!$E$41),[2]an!$I$41,IF(AND(A3045=[2]an!$I$38,F3045=[2]an!$E$39,H3045&gt;=[2]an!$M$37),[2]an!$I$39,
IF(AND(A3045=[2]an!$I$38,F3045=[2]an!$E$39,H3045&lt;[2]an!$M$37,S3045="kahepoolne vajaduspõhine",U3045=""),[2]an!$M$40,
IF(AND(A3045=[2]an!$I$38,F3045=[2]an!$E$39,H3045&lt;[2]an!$M$37,S3045="kahepoolne vajaduspõhine",U3045&lt;&gt;""),[2]an!$I$39,
IF(AND(A3045=[2]an!$I$38,F3045=[2]an!$E$39,H3045&lt;[2]an!$M$37,S3045&lt;&gt;"kahepoolne vajaduspõhine"),[2]an!$I$39,
IF(AND(A3045=[2]an!$I$38,F3045=[2]an!$E$42),[2]an!$I$42,
IF(AND(A3045=[2]an!$J$38,F3045=[2]an!$E$40),[2]an!$J$40,IF(AND(A3045=[2]an!$J$38,F3045=[2]an!$E$41),[2]an!$J$41,IF(AND(A3045=[2]an!$J$38,F3045=[2]an!$E$39,H3045&gt;=[2]an!$M$37),[2]an!$J$39,
IF(AND(A3045=[2]an!$J$38,F3045=[2]an!$E$39,H3045&lt;[2]an!$M$37,S3045="kahepoolne vajaduspõhine",U3045=""),[2]an!$M$40,
IF(AND(A3045=[2]an!$J$38,F3045=[2]an!$E$39,H3045&lt;[2]an!$M$37,S3045="kahepoolne vajaduspõhine",U3045&lt;&gt;""),[2]an!$J$39,
IF(AND(A3045=[2]an!$J$38,F3045=[2]an!$E$39,H3045&lt;[2]an!$M$37,S3045&lt;&gt;"kahepoolne vajaduspõhine"),[2]an!$J$39,
IF(AND(A3045=[2]an!$J$38,F3045=[2]an!$E$42),[2]an!$J$42,""))))))))))))))))))))))))))))</f>
        <v/>
      </c>
      <c r="Y3045" s="17" t="str">
        <f>IFERROR(IF(F3045="Tugigrupp",0,
IF(AND(F3045="Peretoe teenus",H3045&gt;=[2]an!$M$37,RANK(D3045,$D3045:$D3045)+COUNTIFS($D$2:D3045,D3045,$F$2:F3045,F3045)-1&gt;1),"",
IF(AND(F3045="Peretoe teenus",H3045&gt;=[2]an!$M$37,RANK(D3045,$D3045:$D3045)+COUNTIFS($D$2:D3045,D3045,$F$2:F3045,F3045)-1=1,MONTH(H3045)=MONTH(K3045)=TRUE,YEAR(H3045)=YEAR(K3045)=TRUE),((EOMONTH(H3045,0)-H3045+1)*X3045)/DAY(EOMONTH(H3045,0)),
IF(AND(F3045="Peretoe teenus",H3045&gt;=[2]an!$M$37,RANK(D3045,$D3045:$D3045)+COUNTIFS($D$2:D3045,D3045,$F$2:F3045,F3045)-1=1),X3045,
IF(AND(F3045="Peretoe teenus",H3045&lt;[2]an!$M$37,S3045&lt;&gt;"kahepoolne vajaduspõhine",RANK(D3045,$D3045:$D3045)+COUNTIFS($D$2:D3045,D3045,$F$2:F3045,F3045)-1=1),X3045,
IF(AND(F3045="Peretoe teenus",H3045&lt;[2]an!$M$37,S3045&lt;&gt;"kahepoolne vajaduspõhine",RANK(D3045,$D3045:$D3045)+COUNTIFS($D$2:D3045,D3045,$F$2:F3045,F3045)-1&gt;1),"",
IF(AND(F3045="Peretoe teenus",H3045&lt;[2]an!$M$37,S3045="kahepoolne vajaduspõhine",U3045="",RANK(D3045,$D3045:$D3045)+COUNTIFS($D$2:D3045,D3045,$F$2:F3045,F3045)-1=1),X3045,
IF(AND(F3045="Peretoe teenus",H3045&lt;[2]an!$M$37,S3045="kahepoolne vajaduspõhine",U3045="",RANK(D3045,$D3045:$D3045)+COUNTIFS($D$2:D3045,D3045,$F$2:F3045,F3045)-1&gt;1),"",
IF(AND(F3045="Peretoe teenus",H3045&lt;[2]an!$M$37,S3045="kahepoolne vajaduspõhine",U3045&lt;[2]an!$M$37,RANK(D3045,$D3045:$D3045)+COUNTIFS($D$2:D3045,D3045,$F$2:F3045,F3045)-1=1),X3045,
IF(AND(F3045="Peretoe teenus",H3045&lt;[2]an!$M$37,S3045="kahepoolne vajaduspõhine",U3045&lt;[2]an!$M$37,RANK(D3045,$D3045:$D3045)+COUNTIFS($D$2:D3045,D3045,$F$2:F3045,F3045)-1&gt;1),"",
IF(AND(F3045="Peretoe teenus",H3045&lt;[2]an!$M$37,S3045="kahepoolne vajaduspõhine",U3045&gt;=[2]an!$M$37,U3045&lt;=[2]an!$M$38,RANK(D3045,$D3045:$D3045)+COUNTIFS($D$2:D3045,D3045,$F$2:F3045,F3045)-1=1),
((EOMONTH(U3045,0)-U3045+1)*X3045)/DAY(EOMONTH(U3045,0))+(DAY(U3045)-1)*100/DAY(EOMONTH(U3045,0)),
IF(AND(F3045="Peretoe teenus",H3045&lt;[2]an!$M$37,S3045="kahepoolne vajaduspõhine",U3045&gt;=[2]an!$M$37,U3045&lt;=[2]an!$M$38,RANK(D3045,$D3045:$D3045)+COUNTIFS($D$2:D3045,D3045,$F$2:F3045,F3045)-1&gt;1),"",
IF(AND(F3045="Peretoe teenus",H3045&lt;[2]an!$M$37,S3045="kahepoolne vajaduspõhine",U3045&gt;[2]an!$M$38,RANK(D3045,$D3045:$D3045)+COUNTIFS($D$2:D3045,D3045,$F$2:F3045,F3045)-1=1),X3045,
IF(AND(F3045="Peretoe teenus",H3045&lt;[2]an!$M$37,S3045="kahepoolne vajaduspõhine",U3045&gt;[2]an!$M$38,RANK(D3045,$D3045:$D3045)+COUNTIFS($D$2:D3045,D3045,$F$2:F3045,F3045)-1&gt;1),"",X3045*W3045)))))))))))))),"")</f>
        <v/>
      </c>
      <c r="Z3045" s="18" t="str">
        <f t="shared" si="142"/>
        <v/>
      </c>
      <c r="AA3045" s="19" t="str">
        <f>IFERROR(VLOOKUP(E3045,[2]an!$A$3:$B$81,2,FALSE),"")</f>
        <v/>
      </c>
      <c r="AB3045" s="19" t="str">
        <f>IFERROR(VLOOKUP(AA3045,[2]an!$C$2:$D$16,2,FALSE),"")</f>
        <v/>
      </c>
      <c r="AC3045" s="20"/>
      <c r="AD3045" s="21" t="str">
        <f>IF(A3045=[2]an!$F$36,VLOOKUP([2]an!$F$36,[2]an!$F$36:$H$36,3,FALSE),IF(A3045=[2]an!$F$35,VLOOKUP([2]an!$F$35,[2]an!$F$35:$H$35,3,FALSE),IF(A3045=[2]an!$F$33,VLOOKUP([2]an!$F$33,[2]an!$F$33:$H$33,3,FALSE),IF(A3045=[2]an!$F$31,VLOOKUP([2]an!$F$31,[2]an!$F$31:$H$31,3,FALSE),""))))</f>
        <v/>
      </c>
    </row>
    <row r="3046" spans="6:30" x14ac:dyDescent="0.2">
      <c r="F3046" s="10"/>
      <c r="G3046" s="8" t="str">
        <f t="shared" si="143"/>
        <v/>
      </c>
      <c r="H3046" s="13"/>
      <c r="K3046" s="13"/>
      <c r="L3046" s="10"/>
      <c r="M3046" s="10"/>
      <c r="S3046" s="8" t="str">
        <f>IFERROR(VLOOKUP(D3046,[1]peretoe_teenus!$A$2:$L$2000,5,FALSE),"")</f>
        <v/>
      </c>
      <c r="U3046" s="13"/>
      <c r="V3046" s="15" t="str" cm="1">
        <f t="array" ref="V3046">IFERROR(IF(AND(F3046="Tugigrupp",RANK(K3046,$K3046:$K3046)+COUNTIFS($K$2:K3046,K3046,$L$2:L3046,L3046,$M$2:M3046,M3046,$I$2:I3046,I3046,$G$2:G3046,G3046,$F$2:F3046,F3046)-1=1),SUMPRODUCT(($F$2:$F$4154=F3046)*($G$2:$G$4154=G3046)*($K$2:$K$4154=K3046)*($I$2:$I$4154=I3046)*($L$2:$L$4154=L3046)*($M$2:$M$4154=M3046)),""),"")</f>
        <v/>
      </c>
      <c r="W3046" s="15" t="str">
        <f t="shared" si="141"/>
        <v/>
      </c>
      <c r="X3046" s="16" t="str">
        <f>IF(AND(A3046=[2]an!$G$38,F3046=[2]an!$E$40),[2]an!$G$40,IF(AND(A3046=[2]an!$G$38,F3046=[2]an!$E$41),[2]an!$G$41,IF(AND(A3046=[2]an!$G$38,F3046=[2]an!$E$39,H3046&gt;=[2]an!$M$37),[2]an!$G$39,
IF(AND(A3046=[2]an!$G$38,F3046=[2]an!$E$39,H3046&lt;[2]an!$M$37,S3046="kahepoolne vajaduspõhine",U3046=""),[2]an!$M$40,
IF(AND(A3046=[2]an!$G$38,F3046=[2]an!$E$39,H3046&lt;[2]an!$M$37,S3046="kahepoolne vajaduspõhine",U3046&lt;&gt;""),[2]an!$G$39,
IF(AND(A3046=[2]an!$G$38,F3046=[2]an!$E$39,H3046&lt;[2]an!$M$37,S3046&lt;&gt;"kahepoolne vajaduspõhine"),[2]an!$G$39,
IF(AND(A3046=[2]an!$G$38,F3046=[2]an!$E$42),[2]an!$G$42,
IF(AND(A3046=[2]an!$H$38,F3046=[2]an!$E$40),[2]an!$H$40,IF(AND(A3046=[2]an!$H$38,F3046=[2]an!$E$41),[2]an!$H$41,IF(AND(A3046=[2]an!$H$38,F3046=[2]an!$E$39,H3046&gt;=[2]an!$M$37),[2]an!$H$39,
IF(AND(A3046=[2]an!$H$38,F3046=[2]an!$E$39,H3046&lt;[2]an!$M$37,S3046="kahepoolne vajaduspõhine",U3046=""),[2]an!$M$40,
IF(AND(A3046=[2]an!$H$38,F3046=[2]an!$E$39,H3046&lt;[2]an!$M$37,S3046="kahepoolne vajaduspõhine",U3046&lt;&gt;""),[2]an!$H$39,
IF(AND(A3046=[2]an!$H$38,F3046=[2]an!$E$39,H3046&lt;[2]an!$M$37,S3046&lt;&gt;"kahepoolne vajaduspõhine"),[2]an!$H$39,
IF(AND(A3046=[2]an!$H$38,F3046=[2]an!$E$42),[2]an!$H$42,
IF(AND(A3046=[2]an!$I$38,F3046=[2]an!$E$40),[2]an!$I$40,IF(AND(A3046=[2]an!$I$38,F3046=[2]an!$E$41),[2]an!$I$41,IF(AND(A3046=[2]an!$I$38,F3046=[2]an!$E$39,H3046&gt;=[2]an!$M$37),[2]an!$I$39,
IF(AND(A3046=[2]an!$I$38,F3046=[2]an!$E$39,H3046&lt;[2]an!$M$37,S3046="kahepoolne vajaduspõhine",U3046=""),[2]an!$M$40,
IF(AND(A3046=[2]an!$I$38,F3046=[2]an!$E$39,H3046&lt;[2]an!$M$37,S3046="kahepoolne vajaduspõhine",U3046&lt;&gt;""),[2]an!$I$39,
IF(AND(A3046=[2]an!$I$38,F3046=[2]an!$E$39,H3046&lt;[2]an!$M$37,S3046&lt;&gt;"kahepoolne vajaduspõhine"),[2]an!$I$39,
IF(AND(A3046=[2]an!$I$38,F3046=[2]an!$E$42),[2]an!$I$42,
IF(AND(A3046=[2]an!$J$38,F3046=[2]an!$E$40),[2]an!$J$40,IF(AND(A3046=[2]an!$J$38,F3046=[2]an!$E$41),[2]an!$J$41,IF(AND(A3046=[2]an!$J$38,F3046=[2]an!$E$39,H3046&gt;=[2]an!$M$37),[2]an!$J$39,
IF(AND(A3046=[2]an!$J$38,F3046=[2]an!$E$39,H3046&lt;[2]an!$M$37,S3046="kahepoolne vajaduspõhine",U3046=""),[2]an!$M$40,
IF(AND(A3046=[2]an!$J$38,F3046=[2]an!$E$39,H3046&lt;[2]an!$M$37,S3046="kahepoolne vajaduspõhine",U3046&lt;&gt;""),[2]an!$J$39,
IF(AND(A3046=[2]an!$J$38,F3046=[2]an!$E$39,H3046&lt;[2]an!$M$37,S3046&lt;&gt;"kahepoolne vajaduspõhine"),[2]an!$J$39,
IF(AND(A3046=[2]an!$J$38,F3046=[2]an!$E$42),[2]an!$J$42,""))))))))))))))))))))))))))))</f>
        <v/>
      </c>
      <c r="Y3046" s="17" t="str">
        <f>IFERROR(IF(F3046="Tugigrupp",0,
IF(AND(F3046="Peretoe teenus",H3046&gt;=[2]an!$M$37,RANK(D3046,$D3046:$D3046)+COUNTIFS($D$2:D3046,D3046,$F$2:F3046,F3046)-1&gt;1),"",
IF(AND(F3046="Peretoe teenus",H3046&gt;=[2]an!$M$37,RANK(D3046,$D3046:$D3046)+COUNTIFS($D$2:D3046,D3046,$F$2:F3046,F3046)-1=1,MONTH(H3046)=MONTH(K3046)=TRUE,YEAR(H3046)=YEAR(K3046)=TRUE),((EOMONTH(H3046,0)-H3046+1)*X3046)/DAY(EOMONTH(H3046,0)),
IF(AND(F3046="Peretoe teenus",H3046&gt;=[2]an!$M$37,RANK(D3046,$D3046:$D3046)+COUNTIFS($D$2:D3046,D3046,$F$2:F3046,F3046)-1=1),X3046,
IF(AND(F3046="Peretoe teenus",H3046&lt;[2]an!$M$37,S3046&lt;&gt;"kahepoolne vajaduspõhine",RANK(D3046,$D3046:$D3046)+COUNTIFS($D$2:D3046,D3046,$F$2:F3046,F3046)-1=1),X3046,
IF(AND(F3046="Peretoe teenus",H3046&lt;[2]an!$M$37,S3046&lt;&gt;"kahepoolne vajaduspõhine",RANK(D3046,$D3046:$D3046)+COUNTIFS($D$2:D3046,D3046,$F$2:F3046,F3046)-1&gt;1),"",
IF(AND(F3046="Peretoe teenus",H3046&lt;[2]an!$M$37,S3046="kahepoolne vajaduspõhine",U3046="",RANK(D3046,$D3046:$D3046)+COUNTIFS($D$2:D3046,D3046,$F$2:F3046,F3046)-1=1),X3046,
IF(AND(F3046="Peretoe teenus",H3046&lt;[2]an!$M$37,S3046="kahepoolne vajaduspõhine",U3046="",RANK(D3046,$D3046:$D3046)+COUNTIFS($D$2:D3046,D3046,$F$2:F3046,F3046)-1&gt;1),"",
IF(AND(F3046="Peretoe teenus",H3046&lt;[2]an!$M$37,S3046="kahepoolne vajaduspõhine",U3046&lt;[2]an!$M$37,RANK(D3046,$D3046:$D3046)+COUNTIFS($D$2:D3046,D3046,$F$2:F3046,F3046)-1=1),X3046,
IF(AND(F3046="Peretoe teenus",H3046&lt;[2]an!$M$37,S3046="kahepoolne vajaduspõhine",U3046&lt;[2]an!$M$37,RANK(D3046,$D3046:$D3046)+COUNTIFS($D$2:D3046,D3046,$F$2:F3046,F3046)-1&gt;1),"",
IF(AND(F3046="Peretoe teenus",H3046&lt;[2]an!$M$37,S3046="kahepoolne vajaduspõhine",U3046&gt;=[2]an!$M$37,U3046&lt;=[2]an!$M$38,RANK(D3046,$D3046:$D3046)+COUNTIFS($D$2:D3046,D3046,$F$2:F3046,F3046)-1=1),
((EOMONTH(U3046,0)-U3046+1)*X3046)/DAY(EOMONTH(U3046,0))+(DAY(U3046)-1)*100/DAY(EOMONTH(U3046,0)),
IF(AND(F3046="Peretoe teenus",H3046&lt;[2]an!$M$37,S3046="kahepoolne vajaduspõhine",U3046&gt;=[2]an!$M$37,U3046&lt;=[2]an!$M$38,RANK(D3046,$D3046:$D3046)+COUNTIFS($D$2:D3046,D3046,$F$2:F3046,F3046)-1&gt;1),"",
IF(AND(F3046="Peretoe teenus",H3046&lt;[2]an!$M$37,S3046="kahepoolne vajaduspõhine",U3046&gt;[2]an!$M$38,RANK(D3046,$D3046:$D3046)+COUNTIFS($D$2:D3046,D3046,$F$2:F3046,F3046)-1=1),X3046,
IF(AND(F3046="Peretoe teenus",H3046&lt;[2]an!$M$37,S3046="kahepoolne vajaduspõhine",U3046&gt;[2]an!$M$38,RANK(D3046,$D3046:$D3046)+COUNTIFS($D$2:D3046,D3046,$F$2:F3046,F3046)-1&gt;1),"",X3046*W3046)))))))))))))),"")</f>
        <v/>
      </c>
      <c r="Z3046" s="18" t="str">
        <f t="shared" si="142"/>
        <v/>
      </c>
      <c r="AA3046" s="19" t="str">
        <f>IFERROR(VLOOKUP(E3046,[2]an!$A$3:$B$81,2,FALSE),"")</f>
        <v/>
      </c>
      <c r="AB3046" s="19" t="str">
        <f>IFERROR(VLOOKUP(AA3046,[2]an!$C$2:$D$16,2,FALSE),"")</f>
        <v/>
      </c>
      <c r="AC3046" s="20"/>
      <c r="AD3046" s="21" t="str">
        <f>IF(A3046=[2]an!$F$36,VLOOKUP([2]an!$F$36,[2]an!$F$36:$H$36,3,FALSE),IF(A3046=[2]an!$F$35,VLOOKUP([2]an!$F$35,[2]an!$F$35:$H$35,3,FALSE),IF(A3046=[2]an!$F$33,VLOOKUP([2]an!$F$33,[2]an!$F$33:$H$33,3,FALSE),IF(A3046=[2]an!$F$31,VLOOKUP([2]an!$F$31,[2]an!$F$31:$H$31,3,FALSE),""))))</f>
        <v/>
      </c>
    </row>
    <row r="3047" spans="6:30" x14ac:dyDescent="0.2">
      <c r="F3047" s="10"/>
      <c r="G3047" s="8" t="str">
        <f t="shared" si="143"/>
        <v/>
      </c>
      <c r="H3047" s="13"/>
      <c r="K3047" s="13"/>
      <c r="L3047" s="10"/>
      <c r="M3047" s="10"/>
      <c r="S3047" s="8" t="str">
        <f>IFERROR(VLOOKUP(D3047,[1]peretoe_teenus!$A$2:$L$2000,5,FALSE),"")</f>
        <v/>
      </c>
      <c r="U3047" s="13"/>
      <c r="V3047" s="15" t="str" cm="1">
        <f t="array" ref="V3047">IFERROR(IF(AND(F3047="Tugigrupp",RANK(K3047,$K3047:$K3047)+COUNTIFS($K$2:K3047,K3047,$L$2:L3047,L3047,$M$2:M3047,M3047,$I$2:I3047,I3047,$G$2:G3047,G3047,$F$2:F3047,F3047)-1=1),SUMPRODUCT(($F$2:$F$4154=F3047)*($G$2:$G$4154=G3047)*($K$2:$K$4154=K3047)*($I$2:$I$4154=I3047)*($L$2:$L$4154=L3047)*($M$2:$M$4154=M3047)),""),"")</f>
        <v/>
      </c>
      <c r="W3047" s="15" t="str">
        <f t="shared" si="141"/>
        <v/>
      </c>
      <c r="X3047" s="16" t="str">
        <f>IF(AND(A3047=[2]an!$G$38,F3047=[2]an!$E$40),[2]an!$G$40,IF(AND(A3047=[2]an!$G$38,F3047=[2]an!$E$41),[2]an!$G$41,IF(AND(A3047=[2]an!$G$38,F3047=[2]an!$E$39,H3047&gt;=[2]an!$M$37),[2]an!$G$39,
IF(AND(A3047=[2]an!$G$38,F3047=[2]an!$E$39,H3047&lt;[2]an!$M$37,S3047="kahepoolne vajaduspõhine",U3047=""),[2]an!$M$40,
IF(AND(A3047=[2]an!$G$38,F3047=[2]an!$E$39,H3047&lt;[2]an!$M$37,S3047="kahepoolne vajaduspõhine",U3047&lt;&gt;""),[2]an!$G$39,
IF(AND(A3047=[2]an!$G$38,F3047=[2]an!$E$39,H3047&lt;[2]an!$M$37,S3047&lt;&gt;"kahepoolne vajaduspõhine"),[2]an!$G$39,
IF(AND(A3047=[2]an!$G$38,F3047=[2]an!$E$42),[2]an!$G$42,
IF(AND(A3047=[2]an!$H$38,F3047=[2]an!$E$40),[2]an!$H$40,IF(AND(A3047=[2]an!$H$38,F3047=[2]an!$E$41),[2]an!$H$41,IF(AND(A3047=[2]an!$H$38,F3047=[2]an!$E$39,H3047&gt;=[2]an!$M$37),[2]an!$H$39,
IF(AND(A3047=[2]an!$H$38,F3047=[2]an!$E$39,H3047&lt;[2]an!$M$37,S3047="kahepoolne vajaduspõhine",U3047=""),[2]an!$M$40,
IF(AND(A3047=[2]an!$H$38,F3047=[2]an!$E$39,H3047&lt;[2]an!$M$37,S3047="kahepoolne vajaduspõhine",U3047&lt;&gt;""),[2]an!$H$39,
IF(AND(A3047=[2]an!$H$38,F3047=[2]an!$E$39,H3047&lt;[2]an!$M$37,S3047&lt;&gt;"kahepoolne vajaduspõhine"),[2]an!$H$39,
IF(AND(A3047=[2]an!$H$38,F3047=[2]an!$E$42),[2]an!$H$42,
IF(AND(A3047=[2]an!$I$38,F3047=[2]an!$E$40),[2]an!$I$40,IF(AND(A3047=[2]an!$I$38,F3047=[2]an!$E$41),[2]an!$I$41,IF(AND(A3047=[2]an!$I$38,F3047=[2]an!$E$39,H3047&gt;=[2]an!$M$37),[2]an!$I$39,
IF(AND(A3047=[2]an!$I$38,F3047=[2]an!$E$39,H3047&lt;[2]an!$M$37,S3047="kahepoolne vajaduspõhine",U3047=""),[2]an!$M$40,
IF(AND(A3047=[2]an!$I$38,F3047=[2]an!$E$39,H3047&lt;[2]an!$M$37,S3047="kahepoolne vajaduspõhine",U3047&lt;&gt;""),[2]an!$I$39,
IF(AND(A3047=[2]an!$I$38,F3047=[2]an!$E$39,H3047&lt;[2]an!$M$37,S3047&lt;&gt;"kahepoolne vajaduspõhine"),[2]an!$I$39,
IF(AND(A3047=[2]an!$I$38,F3047=[2]an!$E$42),[2]an!$I$42,
IF(AND(A3047=[2]an!$J$38,F3047=[2]an!$E$40),[2]an!$J$40,IF(AND(A3047=[2]an!$J$38,F3047=[2]an!$E$41),[2]an!$J$41,IF(AND(A3047=[2]an!$J$38,F3047=[2]an!$E$39,H3047&gt;=[2]an!$M$37),[2]an!$J$39,
IF(AND(A3047=[2]an!$J$38,F3047=[2]an!$E$39,H3047&lt;[2]an!$M$37,S3047="kahepoolne vajaduspõhine",U3047=""),[2]an!$M$40,
IF(AND(A3047=[2]an!$J$38,F3047=[2]an!$E$39,H3047&lt;[2]an!$M$37,S3047="kahepoolne vajaduspõhine",U3047&lt;&gt;""),[2]an!$J$39,
IF(AND(A3047=[2]an!$J$38,F3047=[2]an!$E$39,H3047&lt;[2]an!$M$37,S3047&lt;&gt;"kahepoolne vajaduspõhine"),[2]an!$J$39,
IF(AND(A3047=[2]an!$J$38,F3047=[2]an!$E$42),[2]an!$J$42,""))))))))))))))))))))))))))))</f>
        <v/>
      </c>
      <c r="Y3047" s="17" t="str">
        <f>IFERROR(IF(F3047="Tugigrupp",0,
IF(AND(F3047="Peretoe teenus",H3047&gt;=[2]an!$M$37,RANK(D3047,$D3047:$D3047)+COUNTIFS($D$2:D3047,D3047,$F$2:F3047,F3047)-1&gt;1),"",
IF(AND(F3047="Peretoe teenus",H3047&gt;=[2]an!$M$37,RANK(D3047,$D3047:$D3047)+COUNTIFS($D$2:D3047,D3047,$F$2:F3047,F3047)-1=1,MONTH(H3047)=MONTH(K3047)=TRUE,YEAR(H3047)=YEAR(K3047)=TRUE),((EOMONTH(H3047,0)-H3047+1)*X3047)/DAY(EOMONTH(H3047,0)),
IF(AND(F3047="Peretoe teenus",H3047&gt;=[2]an!$M$37,RANK(D3047,$D3047:$D3047)+COUNTIFS($D$2:D3047,D3047,$F$2:F3047,F3047)-1=1),X3047,
IF(AND(F3047="Peretoe teenus",H3047&lt;[2]an!$M$37,S3047&lt;&gt;"kahepoolne vajaduspõhine",RANK(D3047,$D3047:$D3047)+COUNTIFS($D$2:D3047,D3047,$F$2:F3047,F3047)-1=1),X3047,
IF(AND(F3047="Peretoe teenus",H3047&lt;[2]an!$M$37,S3047&lt;&gt;"kahepoolne vajaduspõhine",RANK(D3047,$D3047:$D3047)+COUNTIFS($D$2:D3047,D3047,$F$2:F3047,F3047)-1&gt;1),"",
IF(AND(F3047="Peretoe teenus",H3047&lt;[2]an!$M$37,S3047="kahepoolne vajaduspõhine",U3047="",RANK(D3047,$D3047:$D3047)+COUNTIFS($D$2:D3047,D3047,$F$2:F3047,F3047)-1=1),X3047,
IF(AND(F3047="Peretoe teenus",H3047&lt;[2]an!$M$37,S3047="kahepoolne vajaduspõhine",U3047="",RANK(D3047,$D3047:$D3047)+COUNTIFS($D$2:D3047,D3047,$F$2:F3047,F3047)-1&gt;1),"",
IF(AND(F3047="Peretoe teenus",H3047&lt;[2]an!$M$37,S3047="kahepoolne vajaduspõhine",U3047&lt;[2]an!$M$37,RANK(D3047,$D3047:$D3047)+COUNTIFS($D$2:D3047,D3047,$F$2:F3047,F3047)-1=1),X3047,
IF(AND(F3047="Peretoe teenus",H3047&lt;[2]an!$M$37,S3047="kahepoolne vajaduspõhine",U3047&lt;[2]an!$M$37,RANK(D3047,$D3047:$D3047)+COUNTIFS($D$2:D3047,D3047,$F$2:F3047,F3047)-1&gt;1),"",
IF(AND(F3047="Peretoe teenus",H3047&lt;[2]an!$M$37,S3047="kahepoolne vajaduspõhine",U3047&gt;=[2]an!$M$37,U3047&lt;=[2]an!$M$38,RANK(D3047,$D3047:$D3047)+COUNTIFS($D$2:D3047,D3047,$F$2:F3047,F3047)-1=1),
((EOMONTH(U3047,0)-U3047+1)*X3047)/DAY(EOMONTH(U3047,0))+(DAY(U3047)-1)*100/DAY(EOMONTH(U3047,0)),
IF(AND(F3047="Peretoe teenus",H3047&lt;[2]an!$M$37,S3047="kahepoolne vajaduspõhine",U3047&gt;=[2]an!$M$37,U3047&lt;=[2]an!$M$38,RANK(D3047,$D3047:$D3047)+COUNTIFS($D$2:D3047,D3047,$F$2:F3047,F3047)-1&gt;1),"",
IF(AND(F3047="Peretoe teenus",H3047&lt;[2]an!$M$37,S3047="kahepoolne vajaduspõhine",U3047&gt;[2]an!$M$38,RANK(D3047,$D3047:$D3047)+COUNTIFS($D$2:D3047,D3047,$F$2:F3047,F3047)-1=1),X3047,
IF(AND(F3047="Peretoe teenus",H3047&lt;[2]an!$M$37,S3047="kahepoolne vajaduspõhine",U3047&gt;[2]an!$M$38,RANK(D3047,$D3047:$D3047)+COUNTIFS($D$2:D3047,D3047,$F$2:F3047,F3047)-1&gt;1),"",X3047*W3047)))))))))))))),"")</f>
        <v/>
      </c>
      <c r="Z3047" s="18" t="str">
        <f t="shared" si="142"/>
        <v/>
      </c>
      <c r="AA3047" s="19" t="str">
        <f>IFERROR(VLOOKUP(E3047,[2]an!$A$3:$B$81,2,FALSE),"")</f>
        <v/>
      </c>
      <c r="AB3047" s="19" t="str">
        <f>IFERROR(VLOOKUP(AA3047,[2]an!$C$2:$D$16,2,FALSE),"")</f>
        <v/>
      </c>
      <c r="AC3047" s="20"/>
      <c r="AD3047" s="21" t="str">
        <f>IF(A3047=[2]an!$F$36,VLOOKUP([2]an!$F$36,[2]an!$F$36:$H$36,3,FALSE),IF(A3047=[2]an!$F$35,VLOOKUP([2]an!$F$35,[2]an!$F$35:$H$35,3,FALSE),IF(A3047=[2]an!$F$33,VLOOKUP([2]an!$F$33,[2]an!$F$33:$H$33,3,FALSE),IF(A3047=[2]an!$F$31,VLOOKUP([2]an!$F$31,[2]an!$F$31:$H$31,3,FALSE),""))))</f>
        <v/>
      </c>
    </row>
    <row r="3048" spans="6:30" x14ac:dyDescent="0.2">
      <c r="F3048" s="10"/>
      <c r="G3048" s="8" t="str">
        <f t="shared" si="143"/>
        <v/>
      </c>
      <c r="H3048" s="13"/>
      <c r="K3048" s="13"/>
      <c r="L3048" s="10"/>
      <c r="M3048" s="10"/>
      <c r="S3048" s="8" t="str">
        <f>IFERROR(VLOOKUP(D3048,[1]peretoe_teenus!$A$2:$L$2000,5,FALSE),"")</f>
        <v/>
      </c>
      <c r="U3048" s="13"/>
      <c r="V3048" s="15" t="str" cm="1">
        <f t="array" ref="V3048">IFERROR(IF(AND(F3048="Tugigrupp",RANK(K3048,$K3048:$K3048)+COUNTIFS($K$2:K3048,K3048,$L$2:L3048,L3048,$M$2:M3048,M3048,$I$2:I3048,I3048,$G$2:G3048,G3048,$F$2:F3048,F3048)-1=1),SUMPRODUCT(($F$2:$F$4154=F3048)*($G$2:$G$4154=G3048)*($K$2:$K$4154=K3048)*($I$2:$I$4154=I3048)*($L$2:$L$4154=L3048)*($M$2:$M$4154=M3048)),""),"")</f>
        <v/>
      </c>
      <c r="W3048" s="15" t="str">
        <f t="shared" si="141"/>
        <v/>
      </c>
      <c r="X3048" s="16" t="str">
        <f>IF(AND(A3048=[2]an!$G$38,F3048=[2]an!$E$40),[2]an!$G$40,IF(AND(A3048=[2]an!$G$38,F3048=[2]an!$E$41),[2]an!$G$41,IF(AND(A3048=[2]an!$G$38,F3048=[2]an!$E$39,H3048&gt;=[2]an!$M$37),[2]an!$G$39,
IF(AND(A3048=[2]an!$G$38,F3048=[2]an!$E$39,H3048&lt;[2]an!$M$37,S3048="kahepoolne vajaduspõhine",U3048=""),[2]an!$M$40,
IF(AND(A3048=[2]an!$G$38,F3048=[2]an!$E$39,H3048&lt;[2]an!$M$37,S3048="kahepoolne vajaduspõhine",U3048&lt;&gt;""),[2]an!$G$39,
IF(AND(A3048=[2]an!$G$38,F3048=[2]an!$E$39,H3048&lt;[2]an!$M$37,S3048&lt;&gt;"kahepoolne vajaduspõhine"),[2]an!$G$39,
IF(AND(A3048=[2]an!$G$38,F3048=[2]an!$E$42),[2]an!$G$42,
IF(AND(A3048=[2]an!$H$38,F3048=[2]an!$E$40),[2]an!$H$40,IF(AND(A3048=[2]an!$H$38,F3048=[2]an!$E$41),[2]an!$H$41,IF(AND(A3048=[2]an!$H$38,F3048=[2]an!$E$39,H3048&gt;=[2]an!$M$37),[2]an!$H$39,
IF(AND(A3048=[2]an!$H$38,F3048=[2]an!$E$39,H3048&lt;[2]an!$M$37,S3048="kahepoolne vajaduspõhine",U3048=""),[2]an!$M$40,
IF(AND(A3048=[2]an!$H$38,F3048=[2]an!$E$39,H3048&lt;[2]an!$M$37,S3048="kahepoolne vajaduspõhine",U3048&lt;&gt;""),[2]an!$H$39,
IF(AND(A3048=[2]an!$H$38,F3048=[2]an!$E$39,H3048&lt;[2]an!$M$37,S3048&lt;&gt;"kahepoolne vajaduspõhine"),[2]an!$H$39,
IF(AND(A3048=[2]an!$H$38,F3048=[2]an!$E$42),[2]an!$H$42,
IF(AND(A3048=[2]an!$I$38,F3048=[2]an!$E$40),[2]an!$I$40,IF(AND(A3048=[2]an!$I$38,F3048=[2]an!$E$41),[2]an!$I$41,IF(AND(A3048=[2]an!$I$38,F3048=[2]an!$E$39,H3048&gt;=[2]an!$M$37),[2]an!$I$39,
IF(AND(A3048=[2]an!$I$38,F3048=[2]an!$E$39,H3048&lt;[2]an!$M$37,S3048="kahepoolne vajaduspõhine",U3048=""),[2]an!$M$40,
IF(AND(A3048=[2]an!$I$38,F3048=[2]an!$E$39,H3048&lt;[2]an!$M$37,S3048="kahepoolne vajaduspõhine",U3048&lt;&gt;""),[2]an!$I$39,
IF(AND(A3048=[2]an!$I$38,F3048=[2]an!$E$39,H3048&lt;[2]an!$M$37,S3048&lt;&gt;"kahepoolne vajaduspõhine"),[2]an!$I$39,
IF(AND(A3048=[2]an!$I$38,F3048=[2]an!$E$42),[2]an!$I$42,
IF(AND(A3048=[2]an!$J$38,F3048=[2]an!$E$40),[2]an!$J$40,IF(AND(A3048=[2]an!$J$38,F3048=[2]an!$E$41),[2]an!$J$41,IF(AND(A3048=[2]an!$J$38,F3048=[2]an!$E$39,H3048&gt;=[2]an!$M$37),[2]an!$J$39,
IF(AND(A3048=[2]an!$J$38,F3048=[2]an!$E$39,H3048&lt;[2]an!$M$37,S3048="kahepoolne vajaduspõhine",U3048=""),[2]an!$M$40,
IF(AND(A3048=[2]an!$J$38,F3048=[2]an!$E$39,H3048&lt;[2]an!$M$37,S3048="kahepoolne vajaduspõhine",U3048&lt;&gt;""),[2]an!$J$39,
IF(AND(A3048=[2]an!$J$38,F3048=[2]an!$E$39,H3048&lt;[2]an!$M$37,S3048&lt;&gt;"kahepoolne vajaduspõhine"),[2]an!$J$39,
IF(AND(A3048=[2]an!$J$38,F3048=[2]an!$E$42),[2]an!$J$42,""))))))))))))))))))))))))))))</f>
        <v/>
      </c>
      <c r="Y3048" s="17" t="str">
        <f>IFERROR(IF(F3048="Tugigrupp",0,
IF(AND(F3048="Peretoe teenus",H3048&gt;=[2]an!$M$37,RANK(D3048,$D3048:$D3048)+COUNTIFS($D$2:D3048,D3048,$F$2:F3048,F3048)-1&gt;1),"",
IF(AND(F3048="Peretoe teenus",H3048&gt;=[2]an!$M$37,RANK(D3048,$D3048:$D3048)+COUNTIFS($D$2:D3048,D3048,$F$2:F3048,F3048)-1=1,MONTH(H3048)=MONTH(K3048)=TRUE,YEAR(H3048)=YEAR(K3048)=TRUE),((EOMONTH(H3048,0)-H3048+1)*X3048)/DAY(EOMONTH(H3048,0)),
IF(AND(F3048="Peretoe teenus",H3048&gt;=[2]an!$M$37,RANK(D3048,$D3048:$D3048)+COUNTIFS($D$2:D3048,D3048,$F$2:F3048,F3048)-1=1),X3048,
IF(AND(F3048="Peretoe teenus",H3048&lt;[2]an!$M$37,S3048&lt;&gt;"kahepoolne vajaduspõhine",RANK(D3048,$D3048:$D3048)+COUNTIFS($D$2:D3048,D3048,$F$2:F3048,F3048)-1=1),X3048,
IF(AND(F3048="Peretoe teenus",H3048&lt;[2]an!$M$37,S3048&lt;&gt;"kahepoolne vajaduspõhine",RANK(D3048,$D3048:$D3048)+COUNTIFS($D$2:D3048,D3048,$F$2:F3048,F3048)-1&gt;1),"",
IF(AND(F3048="Peretoe teenus",H3048&lt;[2]an!$M$37,S3048="kahepoolne vajaduspõhine",U3048="",RANK(D3048,$D3048:$D3048)+COUNTIFS($D$2:D3048,D3048,$F$2:F3048,F3048)-1=1),X3048,
IF(AND(F3048="Peretoe teenus",H3048&lt;[2]an!$M$37,S3048="kahepoolne vajaduspõhine",U3048="",RANK(D3048,$D3048:$D3048)+COUNTIFS($D$2:D3048,D3048,$F$2:F3048,F3048)-1&gt;1),"",
IF(AND(F3048="Peretoe teenus",H3048&lt;[2]an!$M$37,S3048="kahepoolne vajaduspõhine",U3048&lt;[2]an!$M$37,RANK(D3048,$D3048:$D3048)+COUNTIFS($D$2:D3048,D3048,$F$2:F3048,F3048)-1=1),X3048,
IF(AND(F3048="Peretoe teenus",H3048&lt;[2]an!$M$37,S3048="kahepoolne vajaduspõhine",U3048&lt;[2]an!$M$37,RANK(D3048,$D3048:$D3048)+COUNTIFS($D$2:D3048,D3048,$F$2:F3048,F3048)-1&gt;1),"",
IF(AND(F3048="Peretoe teenus",H3048&lt;[2]an!$M$37,S3048="kahepoolne vajaduspõhine",U3048&gt;=[2]an!$M$37,U3048&lt;=[2]an!$M$38,RANK(D3048,$D3048:$D3048)+COUNTIFS($D$2:D3048,D3048,$F$2:F3048,F3048)-1=1),
((EOMONTH(U3048,0)-U3048+1)*X3048)/DAY(EOMONTH(U3048,0))+(DAY(U3048)-1)*100/DAY(EOMONTH(U3048,0)),
IF(AND(F3048="Peretoe teenus",H3048&lt;[2]an!$M$37,S3048="kahepoolne vajaduspõhine",U3048&gt;=[2]an!$M$37,U3048&lt;=[2]an!$M$38,RANK(D3048,$D3048:$D3048)+COUNTIFS($D$2:D3048,D3048,$F$2:F3048,F3048)-1&gt;1),"",
IF(AND(F3048="Peretoe teenus",H3048&lt;[2]an!$M$37,S3048="kahepoolne vajaduspõhine",U3048&gt;[2]an!$M$38,RANK(D3048,$D3048:$D3048)+COUNTIFS($D$2:D3048,D3048,$F$2:F3048,F3048)-1=1),X3048,
IF(AND(F3048="Peretoe teenus",H3048&lt;[2]an!$M$37,S3048="kahepoolne vajaduspõhine",U3048&gt;[2]an!$M$38,RANK(D3048,$D3048:$D3048)+COUNTIFS($D$2:D3048,D3048,$F$2:F3048,F3048)-1&gt;1),"",X3048*W3048)))))))))))))),"")</f>
        <v/>
      </c>
      <c r="Z3048" s="18" t="str">
        <f t="shared" si="142"/>
        <v/>
      </c>
      <c r="AA3048" s="19" t="str">
        <f>IFERROR(VLOOKUP(E3048,[2]an!$A$3:$B$81,2,FALSE),"")</f>
        <v/>
      </c>
      <c r="AB3048" s="19" t="str">
        <f>IFERROR(VLOOKUP(AA3048,[2]an!$C$2:$D$16,2,FALSE),"")</f>
        <v/>
      </c>
      <c r="AC3048" s="20"/>
      <c r="AD3048" s="21" t="str">
        <f>IF(A3048=[2]an!$F$36,VLOOKUP([2]an!$F$36,[2]an!$F$36:$H$36,3,FALSE),IF(A3048=[2]an!$F$35,VLOOKUP([2]an!$F$35,[2]an!$F$35:$H$35,3,FALSE),IF(A3048=[2]an!$F$33,VLOOKUP([2]an!$F$33,[2]an!$F$33:$H$33,3,FALSE),IF(A3048=[2]an!$F$31,VLOOKUP([2]an!$F$31,[2]an!$F$31:$H$31,3,FALSE),""))))</f>
        <v/>
      </c>
    </row>
    <row r="3049" spans="6:30" x14ac:dyDescent="0.2">
      <c r="F3049" s="10"/>
      <c r="G3049" s="8" t="str">
        <f t="shared" si="143"/>
        <v/>
      </c>
      <c r="H3049" s="13"/>
      <c r="K3049" s="13"/>
      <c r="L3049" s="10"/>
      <c r="M3049" s="10"/>
      <c r="S3049" s="8" t="str">
        <f>IFERROR(VLOOKUP(D3049,[1]peretoe_teenus!$A$2:$L$2000,5,FALSE),"")</f>
        <v/>
      </c>
      <c r="U3049" s="13"/>
      <c r="V3049" s="15" t="str" cm="1">
        <f t="array" ref="V3049">IFERROR(IF(AND(F3049="Tugigrupp",RANK(K3049,$K3049:$K3049)+COUNTIFS($K$2:K3049,K3049,$L$2:L3049,L3049,$M$2:M3049,M3049,$I$2:I3049,I3049,$G$2:G3049,G3049,$F$2:F3049,F3049)-1=1),SUMPRODUCT(($F$2:$F$4154=F3049)*($G$2:$G$4154=G3049)*($K$2:$K$4154=K3049)*($I$2:$I$4154=I3049)*($L$2:$L$4154=L3049)*($M$2:$M$4154=M3049)),""),"")</f>
        <v/>
      </c>
      <c r="W3049" s="15" t="str">
        <f t="shared" si="141"/>
        <v/>
      </c>
      <c r="X3049" s="16" t="str">
        <f>IF(AND(A3049=[2]an!$G$38,F3049=[2]an!$E$40),[2]an!$G$40,IF(AND(A3049=[2]an!$G$38,F3049=[2]an!$E$41),[2]an!$G$41,IF(AND(A3049=[2]an!$G$38,F3049=[2]an!$E$39,H3049&gt;=[2]an!$M$37),[2]an!$G$39,
IF(AND(A3049=[2]an!$G$38,F3049=[2]an!$E$39,H3049&lt;[2]an!$M$37,S3049="kahepoolne vajaduspõhine",U3049=""),[2]an!$M$40,
IF(AND(A3049=[2]an!$G$38,F3049=[2]an!$E$39,H3049&lt;[2]an!$M$37,S3049="kahepoolne vajaduspõhine",U3049&lt;&gt;""),[2]an!$G$39,
IF(AND(A3049=[2]an!$G$38,F3049=[2]an!$E$39,H3049&lt;[2]an!$M$37,S3049&lt;&gt;"kahepoolne vajaduspõhine"),[2]an!$G$39,
IF(AND(A3049=[2]an!$G$38,F3049=[2]an!$E$42),[2]an!$G$42,
IF(AND(A3049=[2]an!$H$38,F3049=[2]an!$E$40),[2]an!$H$40,IF(AND(A3049=[2]an!$H$38,F3049=[2]an!$E$41),[2]an!$H$41,IF(AND(A3049=[2]an!$H$38,F3049=[2]an!$E$39,H3049&gt;=[2]an!$M$37),[2]an!$H$39,
IF(AND(A3049=[2]an!$H$38,F3049=[2]an!$E$39,H3049&lt;[2]an!$M$37,S3049="kahepoolne vajaduspõhine",U3049=""),[2]an!$M$40,
IF(AND(A3049=[2]an!$H$38,F3049=[2]an!$E$39,H3049&lt;[2]an!$M$37,S3049="kahepoolne vajaduspõhine",U3049&lt;&gt;""),[2]an!$H$39,
IF(AND(A3049=[2]an!$H$38,F3049=[2]an!$E$39,H3049&lt;[2]an!$M$37,S3049&lt;&gt;"kahepoolne vajaduspõhine"),[2]an!$H$39,
IF(AND(A3049=[2]an!$H$38,F3049=[2]an!$E$42),[2]an!$H$42,
IF(AND(A3049=[2]an!$I$38,F3049=[2]an!$E$40),[2]an!$I$40,IF(AND(A3049=[2]an!$I$38,F3049=[2]an!$E$41),[2]an!$I$41,IF(AND(A3049=[2]an!$I$38,F3049=[2]an!$E$39,H3049&gt;=[2]an!$M$37),[2]an!$I$39,
IF(AND(A3049=[2]an!$I$38,F3049=[2]an!$E$39,H3049&lt;[2]an!$M$37,S3049="kahepoolne vajaduspõhine",U3049=""),[2]an!$M$40,
IF(AND(A3049=[2]an!$I$38,F3049=[2]an!$E$39,H3049&lt;[2]an!$M$37,S3049="kahepoolne vajaduspõhine",U3049&lt;&gt;""),[2]an!$I$39,
IF(AND(A3049=[2]an!$I$38,F3049=[2]an!$E$39,H3049&lt;[2]an!$M$37,S3049&lt;&gt;"kahepoolne vajaduspõhine"),[2]an!$I$39,
IF(AND(A3049=[2]an!$I$38,F3049=[2]an!$E$42),[2]an!$I$42,
IF(AND(A3049=[2]an!$J$38,F3049=[2]an!$E$40),[2]an!$J$40,IF(AND(A3049=[2]an!$J$38,F3049=[2]an!$E$41),[2]an!$J$41,IF(AND(A3049=[2]an!$J$38,F3049=[2]an!$E$39,H3049&gt;=[2]an!$M$37),[2]an!$J$39,
IF(AND(A3049=[2]an!$J$38,F3049=[2]an!$E$39,H3049&lt;[2]an!$M$37,S3049="kahepoolne vajaduspõhine",U3049=""),[2]an!$M$40,
IF(AND(A3049=[2]an!$J$38,F3049=[2]an!$E$39,H3049&lt;[2]an!$M$37,S3049="kahepoolne vajaduspõhine",U3049&lt;&gt;""),[2]an!$J$39,
IF(AND(A3049=[2]an!$J$38,F3049=[2]an!$E$39,H3049&lt;[2]an!$M$37,S3049&lt;&gt;"kahepoolne vajaduspõhine"),[2]an!$J$39,
IF(AND(A3049=[2]an!$J$38,F3049=[2]an!$E$42),[2]an!$J$42,""))))))))))))))))))))))))))))</f>
        <v/>
      </c>
      <c r="Y3049" s="17" t="str">
        <f>IFERROR(IF(F3049="Tugigrupp",0,
IF(AND(F3049="Peretoe teenus",H3049&gt;=[2]an!$M$37,RANK(D3049,$D3049:$D3049)+COUNTIFS($D$2:D3049,D3049,$F$2:F3049,F3049)-1&gt;1),"",
IF(AND(F3049="Peretoe teenus",H3049&gt;=[2]an!$M$37,RANK(D3049,$D3049:$D3049)+COUNTIFS($D$2:D3049,D3049,$F$2:F3049,F3049)-1=1,MONTH(H3049)=MONTH(K3049)=TRUE,YEAR(H3049)=YEAR(K3049)=TRUE),((EOMONTH(H3049,0)-H3049+1)*X3049)/DAY(EOMONTH(H3049,0)),
IF(AND(F3049="Peretoe teenus",H3049&gt;=[2]an!$M$37,RANK(D3049,$D3049:$D3049)+COUNTIFS($D$2:D3049,D3049,$F$2:F3049,F3049)-1=1),X3049,
IF(AND(F3049="Peretoe teenus",H3049&lt;[2]an!$M$37,S3049&lt;&gt;"kahepoolne vajaduspõhine",RANK(D3049,$D3049:$D3049)+COUNTIFS($D$2:D3049,D3049,$F$2:F3049,F3049)-1=1),X3049,
IF(AND(F3049="Peretoe teenus",H3049&lt;[2]an!$M$37,S3049&lt;&gt;"kahepoolne vajaduspõhine",RANK(D3049,$D3049:$D3049)+COUNTIFS($D$2:D3049,D3049,$F$2:F3049,F3049)-1&gt;1),"",
IF(AND(F3049="Peretoe teenus",H3049&lt;[2]an!$M$37,S3049="kahepoolne vajaduspõhine",U3049="",RANK(D3049,$D3049:$D3049)+COUNTIFS($D$2:D3049,D3049,$F$2:F3049,F3049)-1=1),X3049,
IF(AND(F3049="Peretoe teenus",H3049&lt;[2]an!$M$37,S3049="kahepoolne vajaduspõhine",U3049="",RANK(D3049,$D3049:$D3049)+COUNTIFS($D$2:D3049,D3049,$F$2:F3049,F3049)-1&gt;1),"",
IF(AND(F3049="Peretoe teenus",H3049&lt;[2]an!$M$37,S3049="kahepoolne vajaduspõhine",U3049&lt;[2]an!$M$37,RANK(D3049,$D3049:$D3049)+COUNTIFS($D$2:D3049,D3049,$F$2:F3049,F3049)-1=1),X3049,
IF(AND(F3049="Peretoe teenus",H3049&lt;[2]an!$M$37,S3049="kahepoolne vajaduspõhine",U3049&lt;[2]an!$M$37,RANK(D3049,$D3049:$D3049)+COUNTIFS($D$2:D3049,D3049,$F$2:F3049,F3049)-1&gt;1),"",
IF(AND(F3049="Peretoe teenus",H3049&lt;[2]an!$M$37,S3049="kahepoolne vajaduspõhine",U3049&gt;=[2]an!$M$37,U3049&lt;=[2]an!$M$38,RANK(D3049,$D3049:$D3049)+COUNTIFS($D$2:D3049,D3049,$F$2:F3049,F3049)-1=1),
((EOMONTH(U3049,0)-U3049+1)*X3049)/DAY(EOMONTH(U3049,0))+(DAY(U3049)-1)*100/DAY(EOMONTH(U3049,0)),
IF(AND(F3049="Peretoe teenus",H3049&lt;[2]an!$M$37,S3049="kahepoolne vajaduspõhine",U3049&gt;=[2]an!$M$37,U3049&lt;=[2]an!$M$38,RANK(D3049,$D3049:$D3049)+COUNTIFS($D$2:D3049,D3049,$F$2:F3049,F3049)-1&gt;1),"",
IF(AND(F3049="Peretoe teenus",H3049&lt;[2]an!$M$37,S3049="kahepoolne vajaduspõhine",U3049&gt;[2]an!$M$38,RANK(D3049,$D3049:$D3049)+COUNTIFS($D$2:D3049,D3049,$F$2:F3049,F3049)-1=1),X3049,
IF(AND(F3049="Peretoe teenus",H3049&lt;[2]an!$M$37,S3049="kahepoolne vajaduspõhine",U3049&gt;[2]an!$M$38,RANK(D3049,$D3049:$D3049)+COUNTIFS($D$2:D3049,D3049,$F$2:F3049,F3049)-1&gt;1),"",X3049*W3049)))))))))))))),"")</f>
        <v/>
      </c>
      <c r="Z3049" s="18" t="str">
        <f t="shared" si="142"/>
        <v/>
      </c>
      <c r="AA3049" s="19" t="str">
        <f>IFERROR(VLOOKUP(E3049,[2]an!$A$3:$B$81,2,FALSE),"")</f>
        <v/>
      </c>
      <c r="AB3049" s="19" t="str">
        <f>IFERROR(VLOOKUP(AA3049,[2]an!$C$2:$D$16,2,FALSE),"")</f>
        <v/>
      </c>
      <c r="AC3049" s="20"/>
      <c r="AD3049" s="21" t="str">
        <f>IF(A3049=[2]an!$F$36,VLOOKUP([2]an!$F$36,[2]an!$F$36:$H$36,3,FALSE),IF(A3049=[2]an!$F$35,VLOOKUP([2]an!$F$35,[2]an!$F$35:$H$35,3,FALSE),IF(A3049=[2]an!$F$33,VLOOKUP([2]an!$F$33,[2]an!$F$33:$H$33,3,FALSE),IF(A3049=[2]an!$F$31,VLOOKUP([2]an!$F$31,[2]an!$F$31:$H$31,3,FALSE),""))))</f>
        <v/>
      </c>
    </row>
    <row r="3050" spans="6:30" x14ac:dyDescent="0.2">
      <c r="F3050" s="10"/>
      <c r="G3050" s="8" t="str">
        <f t="shared" si="143"/>
        <v/>
      </c>
      <c r="H3050" s="13"/>
      <c r="K3050" s="13"/>
      <c r="L3050" s="10"/>
      <c r="M3050" s="10"/>
      <c r="S3050" s="8" t="str">
        <f>IFERROR(VLOOKUP(D3050,[1]peretoe_teenus!$A$2:$L$2000,5,FALSE),"")</f>
        <v/>
      </c>
      <c r="U3050" s="13"/>
      <c r="V3050" s="15" t="str" cm="1">
        <f t="array" ref="V3050">IFERROR(IF(AND(F3050="Tugigrupp",RANK(K3050,$K3050:$K3050)+COUNTIFS($K$2:K3050,K3050,$L$2:L3050,L3050,$M$2:M3050,M3050,$I$2:I3050,I3050,$G$2:G3050,G3050,$F$2:F3050,F3050)-1=1),SUMPRODUCT(($F$2:$F$4154=F3050)*($G$2:$G$4154=G3050)*($K$2:$K$4154=K3050)*($I$2:$I$4154=I3050)*($L$2:$L$4154=L3050)*($M$2:$M$4154=M3050)),""),"")</f>
        <v/>
      </c>
      <c r="W3050" s="15" t="str">
        <f t="shared" si="141"/>
        <v/>
      </c>
      <c r="X3050" s="16" t="str">
        <f>IF(AND(A3050=[2]an!$G$38,F3050=[2]an!$E$40),[2]an!$G$40,IF(AND(A3050=[2]an!$G$38,F3050=[2]an!$E$41),[2]an!$G$41,IF(AND(A3050=[2]an!$G$38,F3050=[2]an!$E$39,H3050&gt;=[2]an!$M$37),[2]an!$G$39,
IF(AND(A3050=[2]an!$G$38,F3050=[2]an!$E$39,H3050&lt;[2]an!$M$37,S3050="kahepoolne vajaduspõhine",U3050=""),[2]an!$M$40,
IF(AND(A3050=[2]an!$G$38,F3050=[2]an!$E$39,H3050&lt;[2]an!$M$37,S3050="kahepoolne vajaduspõhine",U3050&lt;&gt;""),[2]an!$G$39,
IF(AND(A3050=[2]an!$G$38,F3050=[2]an!$E$39,H3050&lt;[2]an!$M$37,S3050&lt;&gt;"kahepoolne vajaduspõhine"),[2]an!$G$39,
IF(AND(A3050=[2]an!$G$38,F3050=[2]an!$E$42),[2]an!$G$42,
IF(AND(A3050=[2]an!$H$38,F3050=[2]an!$E$40),[2]an!$H$40,IF(AND(A3050=[2]an!$H$38,F3050=[2]an!$E$41),[2]an!$H$41,IF(AND(A3050=[2]an!$H$38,F3050=[2]an!$E$39,H3050&gt;=[2]an!$M$37),[2]an!$H$39,
IF(AND(A3050=[2]an!$H$38,F3050=[2]an!$E$39,H3050&lt;[2]an!$M$37,S3050="kahepoolne vajaduspõhine",U3050=""),[2]an!$M$40,
IF(AND(A3050=[2]an!$H$38,F3050=[2]an!$E$39,H3050&lt;[2]an!$M$37,S3050="kahepoolne vajaduspõhine",U3050&lt;&gt;""),[2]an!$H$39,
IF(AND(A3050=[2]an!$H$38,F3050=[2]an!$E$39,H3050&lt;[2]an!$M$37,S3050&lt;&gt;"kahepoolne vajaduspõhine"),[2]an!$H$39,
IF(AND(A3050=[2]an!$H$38,F3050=[2]an!$E$42),[2]an!$H$42,
IF(AND(A3050=[2]an!$I$38,F3050=[2]an!$E$40),[2]an!$I$40,IF(AND(A3050=[2]an!$I$38,F3050=[2]an!$E$41),[2]an!$I$41,IF(AND(A3050=[2]an!$I$38,F3050=[2]an!$E$39,H3050&gt;=[2]an!$M$37),[2]an!$I$39,
IF(AND(A3050=[2]an!$I$38,F3050=[2]an!$E$39,H3050&lt;[2]an!$M$37,S3050="kahepoolne vajaduspõhine",U3050=""),[2]an!$M$40,
IF(AND(A3050=[2]an!$I$38,F3050=[2]an!$E$39,H3050&lt;[2]an!$M$37,S3050="kahepoolne vajaduspõhine",U3050&lt;&gt;""),[2]an!$I$39,
IF(AND(A3050=[2]an!$I$38,F3050=[2]an!$E$39,H3050&lt;[2]an!$M$37,S3050&lt;&gt;"kahepoolne vajaduspõhine"),[2]an!$I$39,
IF(AND(A3050=[2]an!$I$38,F3050=[2]an!$E$42),[2]an!$I$42,
IF(AND(A3050=[2]an!$J$38,F3050=[2]an!$E$40),[2]an!$J$40,IF(AND(A3050=[2]an!$J$38,F3050=[2]an!$E$41),[2]an!$J$41,IF(AND(A3050=[2]an!$J$38,F3050=[2]an!$E$39,H3050&gt;=[2]an!$M$37),[2]an!$J$39,
IF(AND(A3050=[2]an!$J$38,F3050=[2]an!$E$39,H3050&lt;[2]an!$M$37,S3050="kahepoolne vajaduspõhine",U3050=""),[2]an!$M$40,
IF(AND(A3050=[2]an!$J$38,F3050=[2]an!$E$39,H3050&lt;[2]an!$M$37,S3050="kahepoolne vajaduspõhine",U3050&lt;&gt;""),[2]an!$J$39,
IF(AND(A3050=[2]an!$J$38,F3050=[2]an!$E$39,H3050&lt;[2]an!$M$37,S3050&lt;&gt;"kahepoolne vajaduspõhine"),[2]an!$J$39,
IF(AND(A3050=[2]an!$J$38,F3050=[2]an!$E$42),[2]an!$J$42,""))))))))))))))))))))))))))))</f>
        <v/>
      </c>
      <c r="Y3050" s="17" t="str">
        <f>IFERROR(IF(F3050="Tugigrupp",0,
IF(AND(F3050="Peretoe teenus",H3050&gt;=[2]an!$M$37,RANK(D3050,$D3050:$D3050)+COUNTIFS($D$2:D3050,D3050,$F$2:F3050,F3050)-1&gt;1),"",
IF(AND(F3050="Peretoe teenus",H3050&gt;=[2]an!$M$37,RANK(D3050,$D3050:$D3050)+COUNTIFS($D$2:D3050,D3050,$F$2:F3050,F3050)-1=1,MONTH(H3050)=MONTH(K3050)=TRUE,YEAR(H3050)=YEAR(K3050)=TRUE),((EOMONTH(H3050,0)-H3050+1)*X3050)/DAY(EOMONTH(H3050,0)),
IF(AND(F3050="Peretoe teenus",H3050&gt;=[2]an!$M$37,RANK(D3050,$D3050:$D3050)+COUNTIFS($D$2:D3050,D3050,$F$2:F3050,F3050)-1=1),X3050,
IF(AND(F3050="Peretoe teenus",H3050&lt;[2]an!$M$37,S3050&lt;&gt;"kahepoolne vajaduspõhine",RANK(D3050,$D3050:$D3050)+COUNTIFS($D$2:D3050,D3050,$F$2:F3050,F3050)-1=1),X3050,
IF(AND(F3050="Peretoe teenus",H3050&lt;[2]an!$M$37,S3050&lt;&gt;"kahepoolne vajaduspõhine",RANK(D3050,$D3050:$D3050)+COUNTIFS($D$2:D3050,D3050,$F$2:F3050,F3050)-1&gt;1),"",
IF(AND(F3050="Peretoe teenus",H3050&lt;[2]an!$M$37,S3050="kahepoolne vajaduspõhine",U3050="",RANK(D3050,$D3050:$D3050)+COUNTIFS($D$2:D3050,D3050,$F$2:F3050,F3050)-1=1),X3050,
IF(AND(F3050="Peretoe teenus",H3050&lt;[2]an!$M$37,S3050="kahepoolne vajaduspõhine",U3050="",RANK(D3050,$D3050:$D3050)+COUNTIFS($D$2:D3050,D3050,$F$2:F3050,F3050)-1&gt;1),"",
IF(AND(F3050="Peretoe teenus",H3050&lt;[2]an!$M$37,S3050="kahepoolne vajaduspõhine",U3050&lt;[2]an!$M$37,RANK(D3050,$D3050:$D3050)+COUNTIFS($D$2:D3050,D3050,$F$2:F3050,F3050)-1=1),X3050,
IF(AND(F3050="Peretoe teenus",H3050&lt;[2]an!$M$37,S3050="kahepoolne vajaduspõhine",U3050&lt;[2]an!$M$37,RANK(D3050,$D3050:$D3050)+COUNTIFS($D$2:D3050,D3050,$F$2:F3050,F3050)-1&gt;1),"",
IF(AND(F3050="Peretoe teenus",H3050&lt;[2]an!$M$37,S3050="kahepoolne vajaduspõhine",U3050&gt;=[2]an!$M$37,U3050&lt;=[2]an!$M$38,RANK(D3050,$D3050:$D3050)+COUNTIFS($D$2:D3050,D3050,$F$2:F3050,F3050)-1=1),
((EOMONTH(U3050,0)-U3050+1)*X3050)/DAY(EOMONTH(U3050,0))+(DAY(U3050)-1)*100/DAY(EOMONTH(U3050,0)),
IF(AND(F3050="Peretoe teenus",H3050&lt;[2]an!$M$37,S3050="kahepoolne vajaduspõhine",U3050&gt;=[2]an!$M$37,U3050&lt;=[2]an!$M$38,RANK(D3050,$D3050:$D3050)+COUNTIFS($D$2:D3050,D3050,$F$2:F3050,F3050)-1&gt;1),"",
IF(AND(F3050="Peretoe teenus",H3050&lt;[2]an!$M$37,S3050="kahepoolne vajaduspõhine",U3050&gt;[2]an!$M$38,RANK(D3050,$D3050:$D3050)+COUNTIFS($D$2:D3050,D3050,$F$2:F3050,F3050)-1=1),X3050,
IF(AND(F3050="Peretoe teenus",H3050&lt;[2]an!$M$37,S3050="kahepoolne vajaduspõhine",U3050&gt;[2]an!$M$38,RANK(D3050,$D3050:$D3050)+COUNTIFS($D$2:D3050,D3050,$F$2:F3050,F3050)-1&gt;1),"",X3050*W3050)))))))))))))),"")</f>
        <v/>
      </c>
      <c r="Z3050" s="18" t="str">
        <f t="shared" si="142"/>
        <v/>
      </c>
      <c r="AA3050" s="19" t="str">
        <f>IFERROR(VLOOKUP(E3050,[2]an!$A$3:$B$81,2,FALSE),"")</f>
        <v/>
      </c>
      <c r="AB3050" s="19" t="str">
        <f>IFERROR(VLOOKUP(AA3050,[2]an!$C$2:$D$16,2,FALSE),"")</f>
        <v/>
      </c>
      <c r="AC3050" s="20"/>
      <c r="AD3050" s="21" t="str">
        <f>IF(A3050=[2]an!$F$36,VLOOKUP([2]an!$F$36,[2]an!$F$36:$H$36,3,FALSE),IF(A3050=[2]an!$F$35,VLOOKUP([2]an!$F$35,[2]an!$F$35:$H$35,3,FALSE),IF(A3050=[2]an!$F$33,VLOOKUP([2]an!$F$33,[2]an!$F$33:$H$33,3,FALSE),IF(A3050=[2]an!$F$31,VLOOKUP([2]an!$F$31,[2]an!$F$31:$H$31,3,FALSE),""))))</f>
        <v/>
      </c>
    </row>
    <row r="3051" spans="6:30" x14ac:dyDescent="0.2">
      <c r="F3051" s="10"/>
      <c r="G3051" s="8" t="str">
        <f t="shared" si="143"/>
        <v/>
      </c>
      <c r="H3051" s="13"/>
      <c r="K3051" s="13"/>
      <c r="L3051" s="10"/>
      <c r="M3051" s="10"/>
      <c r="S3051" s="8" t="str">
        <f>IFERROR(VLOOKUP(D3051,[1]peretoe_teenus!$A$2:$L$2000,5,FALSE),"")</f>
        <v/>
      </c>
      <c r="U3051" s="13"/>
      <c r="V3051" s="15" t="str" cm="1">
        <f t="array" ref="V3051">IFERROR(IF(AND(F3051="Tugigrupp",RANK(K3051,$K3051:$K3051)+COUNTIFS($K$2:K3051,K3051,$L$2:L3051,L3051,$M$2:M3051,M3051,$I$2:I3051,I3051,$G$2:G3051,G3051,$F$2:F3051,F3051)-1=1),SUMPRODUCT(($F$2:$F$4154=F3051)*($G$2:$G$4154=G3051)*($K$2:$K$4154=K3051)*($I$2:$I$4154=I3051)*($L$2:$L$4154=L3051)*($M$2:$M$4154=M3051)),""),"")</f>
        <v/>
      </c>
      <c r="W3051" s="15" t="str">
        <f t="shared" si="141"/>
        <v/>
      </c>
      <c r="X3051" s="16" t="str">
        <f>IF(AND(A3051=[2]an!$G$38,F3051=[2]an!$E$40),[2]an!$G$40,IF(AND(A3051=[2]an!$G$38,F3051=[2]an!$E$41),[2]an!$G$41,IF(AND(A3051=[2]an!$G$38,F3051=[2]an!$E$39,H3051&gt;=[2]an!$M$37),[2]an!$G$39,
IF(AND(A3051=[2]an!$G$38,F3051=[2]an!$E$39,H3051&lt;[2]an!$M$37,S3051="kahepoolne vajaduspõhine",U3051=""),[2]an!$M$40,
IF(AND(A3051=[2]an!$G$38,F3051=[2]an!$E$39,H3051&lt;[2]an!$M$37,S3051="kahepoolne vajaduspõhine",U3051&lt;&gt;""),[2]an!$G$39,
IF(AND(A3051=[2]an!$G$38,F3051=[2]an!$E$39,H3051&lt;[2]an!$M$37,S3051&lt;&gt;"kahepoolne vajaduspõhine"),[2]an!$G$39,
IF(AND(A3051=[2]an!$G$38,F3051=[2]an!$E$42),[2]an!$G$42,
IF(AND(A3051=[2]an!$H$38,F3051=[2]an!$E$40),[2]an!$H$40,IF(AND(A3051=[2]an!$H$38,F3051=[2]an!$E$41),[2]an!$H$41,IF(AND(A3051=[2]an!$H$38,F3051=[2]an!$E$39,H3051&gt;=[2]an!$M$37),[2]an!$H$39,
IF(AND(A3051=[2]an!$H$38,F3051=[2]an!$E$39,H3051&lt;[2]an!$M$37,S3051="kahepoolne vajaduspõhine",U3051=""),[2]an!$M$40,
IF(AND(A3051=[2]an!$H$38,F3051=[2]an!$E$39,H3051&lt;[2]an!$M$37,S3051="kahepoolne vajaduspõhine",U3051&lt;&gt;""),[2]an!$H$39,
IF(AND(A3051=[2]an!$H$38,F3051=[2]an!$E$39,H3051&lt;[2]an!$M$37,S3051&lt;&gt;"kahepoolne vajaduspõhine"),[2]an!$H$39,
IF(AND(A3051=[2]an!$H$38,F3051=[2]an!$E$42),[2]an!$H$42,
IF(AND(A3051=[2]an!$I$38,F3051=[2]an!$E$40),[2]an!$I$40,IF(AND(A3051=[2]an!$I$38,F3051=[2]an!$E$41),[2]an!$I$41,IF(AND(A3051=[2]an!$I$38,F3051=[2]an!$E$39,H3051&gt;=[2]an!$M$37),[2]an!$I$39,
IF(AND(A3051=[2]an!$I$38,F3051=[2]an!$E$39,H3051&lt;[2]an!$M$37,S3051="kahepoolne vajaduspõhine",U3051=""),[2]an!$M$40,
IF(AND(A3051=[2]an!$I$38,F3051=[2]an!$E$39,H3051&lt;[2]an!$M$37,S3051="kahepoolne vajaduspõhine",U3051&lt;&gt;""),[2]an!$I$39,
IF(AND(A3051=[2]an!$I$38,F3051=[2]an!$E$39,H3051&lt;[2]an!$M$37,S3051&lt;&gt;"kahepoolne vajaduspõhine"),[2]an!$I$39,
IF(AND(A3051=[2]an!$I$38,F3051=[2]an!$E$42),[2]an!$I$42,
IF(AND(A3051=[2]an!$J$38,F3051=[2]an!$E$40),[2]an!$J$40,IF(AND(A3051=[2]an!$J$38,F3051=[2]an!$E$41),[2]an!$J$41,IF(AND(A3051=[2]an!$J$38,F3051=[2]an!$E$39,H3051&gt;=[2]an!$M$37),[2]an!$J$39,
IF(AND(A3051=[2]an!$J$38,F3051=[2]an!$E$39,H3051&lt;[2]an!$M$37,S3051="kahepoolne vajaduspõhine",U3051=""),[2]an!$M$40,
IF(AND(A3051=[2]an!$J$38,F3051=[2]an!$E$39,H3051&lt;[2]an!$M$37,S3051="kahepoolne vajaduspõhine",U3051&lt;&gt;""),[2]an!$J$39,
IF(AND(A3051=[2]an!$J$38,F3051=[2]an!$E$39,H3051&lt;[2]an!$M$37,S3051&lt;&gt;"kahepoolne vajaduspõhine"),[2]an!$J$39,
IF(AND(A3051=[2]an!$J$38,F3051=[2]an!$E$42),[2]an!$J$42,""))))))))))))))))))))))))))))</f>
        <v/>
      </c>
      <c r="Y3051" s="17" t="str">
        <f>IFERROR(IF(F3051="Tugigrupp",0,
IF(AND(F3051="Peretoe teenus",H3051&gt;=[2]an!$M$37,RANK(D3051,$D3051:$D3051)+COUNTIFS($D$2:D3051,D3051,$F$2:F3051,F3051)-1&gt;1),"",
IF(AND(F3051="Peretoe teenus",H3051&gt;=[2]an!$M$37,RANK(D3051,$D3051:$D3051)+COUNTIFS($D$2:D3051,D3051,$F$2:F3051,F3051)-1=1,MONTH(H3051)=MONTH(K3051)=TRUE,YEAR(H3051)=YEAR(K3051)=TRUE),((EOMONTH(H3051,0)-H3051+1)*X3051)/DAY(EOMONTH(H3051,0)),
IF(AND(F3051="Peretoe teenus",H3051&gt;=[2]an!$M$37,RANK(D3051,$D3051:$D3051)+COUNTIFS($D$2:D3051,D3051,$F$2:F3051,F3051)-1=1),X3051,
IF(AND(F3051="Peretoe teenus",H3051&lt;[2]an!$M$37,S3051&lt;&gt;"kahepoolne vajaduspõhine",RANK(D3051,$D3051:$D3051)+COUNTIFS($D$2:D3051,D3051,$F$2:F3051,F3051)-1=1),X3051,
IF(AND(F3051="Peretoe teenus",H3051&lt;[2]an!$M$37,S3051&lt;&gt;"kahepoolne vajaduspõhine",RANK(D3051,$D3051:$D3051)+COUNTIFS($D$2:D3051,D3051,$F$2:F3051,F3051)-1&gt;1),"",
IF(AND(F3051="Peretoe teenus",H3051&lt;[2]an!$M$37,S3051="kahepoolne vajaduspõhine",U3051="",RANK(D3051,$D3051:$D3051)+COUNTIFS($D$2:D3051,D3051,$F$2:F3051,F3051)-1=1),X3051,
IF(AND(F3051="Peretoe teenus",H3051&lt;[2]an!$M$37,S3051="kahepoolne vajaduspõhine",U3051="",RANK(D3051,$D3051:$D3051)+COUNTIFS($D$2:D3051,D3051,$F$2:F3051,F3051)-1&gt;1),"",
IF(AND(F3051="Peretoe teenus",H3051&lt;[2]an!$M$37,S3051="kahepoolne vajaduspõhine",U3051&lt;[2]an!$M$37,RANK(D3051,$D3051:$D3051)+COUNTIFS($D$2:D3051,D3051,$F$2:F3051,F3051)-1=1),X3051,
IF(AND(F3051="Peretoe teenus",H3051&lt;[2]an!$M$37,S3051="kahepoolne vajaduspõhine",U3051&lt;[2]an!$M$37,RANK(D3051,$D3051:$D3051)+COUNTIFS($D$2:D3051,D3051,$F$2:F3051,F3051)-1&gt;1),"",
IF(AND(F3051="Peretoe teenus",H3051&lt;[2]an!$M$37,S3051="kahepoolne vajaduspõhine",U3051&gt;=[2]an!$M$37,U3051&lt;=[2]an!$M$38,RANK(D3051,$D3051:$D3051)+COUNTIFS($D$2:D3051,D3051,$F$2:F3051,F3051)-1=1),
((EOMONTH(U3051,0)-U3051+1)*X3051)/DAY(EOMONTH(U3051,0))+(DAY(U3051)-1)*100/DAY(EOMONTH(U3051,0)),
IF(AND(F3051="Peretoe teenus",H3051&lt;[2]an!$M$37,S3051="kahepoolne vajaduspõhine",U3051&gt;=[2]an!$M$37,U3051&lt;=[2]an!$M$38,RANK(D3051,$D3051:$D3051)+COUNTIFS($D$2:D3051,D3051,$F$2:F3051,F3051)-1&gt;1),"",
IF(AND(F3051="Peretoe teenus",H3051&lt;[2]an!$M$37,S3051="kahepoolne vajaduspõhine",U3051&gt;[2]an!$M$38,RANK(D3051,$D3051:$D3051)+COUNTIFS($D$2:D3051,D3051,$F$2:F3051,F3051)-1=1),X3051,
IF(AND(F3051="Peretoe teenus",H3051&lt;[2]an!$M$37,S3051="kahepoolne vajaduspõhine",U3051&gt;[2]an!$M$38,RANK(D3051,$D3051:$D3051)+COUNTIFS($D$2:D3051,D3051,$F$2:F3051,F3051)-1&gt;1),"",X3051*W3051)))))))))))))),"")</f>
        <v/>
      </c>
      <c r="Z3051" s="18" t="str">
        <f t="shared" si="142"/>
        <v/>
      </c>
      <c r="AA3051" s="19" t="str">
        <f>IFERROR(VLOOKUP(E3051,[2]an!$A$3:$B$81,2,FALSE),"")</f>
        <v/>
      </c>
      <c r="AB3051" s="19" t="str">
        <f>IFERROR(VLOOKUP(AA3051,[2]an!$C$2:$D$16,2,FALSE),"")</f>
        <v/>
      </c>
      <c r="AC3051" s="20"/>
      <c r="AD3051" s="21" t="str">
        <f>IF(A3051=[2]an!$F$36,VLOOKUP([2]an!$F$36,[2]an!$F$36:$H$36,3,FALSE),IF(A3051=[2]an!$F$35,VLOOKUP([2]an!$F$35,[2]an!$F$35:$H$35,3,FALSE),IF(A3051=[2]an!$F$33,VLOOKUP([2]an!$F$33,[2]an!$F$33:$H$33,3,FALSE),IF(A3051=[2]an!$F$31,VLOOKUP([2]an!$F$31,[2]an!$F$31:$H$31,3,FALSE),""))))</f>
        <v/>
      </c>
    </row>
    <row r="3052" spans="6:30" x14ac:dyDescent="0.2">
      <c r="F3052" s="10"/>
      <c r="G3052" s="8" t="str">
        <f t="shared" si="143"/>
        <v/>
      </c>
      <c r="H3052" s="13"/>
      <c r="K3052" s="13"/>
      <c r="L3052" s="10"/>
      <c r="M3052" s="10"/>
      <c r="S3052" s="8" t="str">
        <f>IFERROR(VLOOKUP(D3052,[1]peretoe_teenus!$A$2:$L$2000,5,FALSE),"")</f>
        <v/>
      </c>
      <c r="U3052" s="13"/>
      <c r="V3052" s="15" t="str" cm="1">
        <f t="array" ref="V3052">IFERROR(IF(AND(F3052="Tugigrupp",RANK(K3052,$K3052:$K3052)+COUNTIFS($K$2:K3052,K3052,$L$2:L3052,L3052,$M$2:M3052,M3052,$I$2:I3052,I3052,$G$2:G3052,G3052,$F$2:F3052,F3052)-1=1),SUMPRODUCT(($F$2:$F$4154=F3052)*($G$2:$G$4154=G3052)*($K$2:$K$4154=K3052)*($I$2:$I$4154=I3052)*($L$2:$L$4154=L3052)*($M$2:$M$4154=M3052)),""),"")</f>
        <v/>
      </c>
      <c r="W3052" s="15" t="str">
        <f t="shared" si="141"/>
        <v/>
      </c>
      <c r="X3052" s="16" t="str">
        <f>IF(AND(A3052=[2]an!$G$38,F3052=[2]an!$E$40),[2]an!$G$40,IF(AND(A3052=[2]an!$G$38,F3052=[2]an!$E$41),[2]an!$G$41,IF(AND(A3052=[2]an!$G$38,F3052=[2]an!$E$39,H3052&gt;=[2]an!$M$37),[2]an!$G$39,
IF(AND(A3052=[2]an!$G$38,F3052=[2]an!$E$39,H3052&lt;[2]an!$M$37,S3052="kahepoolne vajaduspõhine",U3052=""),[2]an!$M$40,
IF(AND(A3052=[2]an!$G$38,F3052=[2]an!$E$39,H3052&lt;[2]an!$M$37,S3052="kahepoolne vajaduspõhine",U3052&lt;&gt;""),[2]an!$G$39,
IF(AND(A3052=[2]an!$G$38,F3052=[2]an!$E$39,H3052&lt;[2]an!$M$37,S3052&lt;&gt;"kahepoolne vajaduspõhine"),[2]an!$G$39,
IF(AND(A3052=[2]an!$G$38,F3052=[2]an!$E$42),[2]an!$G$42,
IF(AND(A3052=[2]an!$H$38,F3052=[2]an!$E$40),[2]an!$H$40,IF(AND(A3052=[2]an!$H$38,F3052=[2]an!$E$41),[2]an!$H$41,IF(AND(A3052=[2]an!$H$38,F3052=[2]an!$E$39,H3052&gt;=[2]an!$M$37),[2]an!$H$39,
IF(AND(A3052=[2]an!$H$38,F3052=[2]an!$E$39,H3052&lt;[2]an!$M$37,S3052="kahepoolne vajaduspõhine",U3052=""),[2]an!$M$40,
IF(AND(A3052=[2]an!$H$38,F3052=[2]an!$E$39,H3052&lt;[2]an!$M$37,S3052="kahepoolne vajaduspõhine",U3052&lt;&gt;""),[2]an!$H$39,
IF(AND(A3052=[2]an!$H$38,F3052=[2]an!$E$39,H3052&lt;[2]an!$M$37,S3052&lt;&gt;"kahepoolne vajaduspõhine"),[2]an!$H$39,
IF(AND(A3052=[2]an!$H$38,F3052=[2]an!$E$42),[2]an!$H$42,
IF(AND(A3052=[2]an!$I$38,F3052=[2]an!$E$40),[2]an!$I$40,IF(AND(A3052=[2]an!$I$38,F3052=[2]an!$E$41),[2]an!$I$41,IF(AND(A3052=[2]an!$I$38,F3052=[2]an!$E$39,H3052&gt;=[2]an!$M$37),[2]an!$I$39,
IF(AND(A3052=[2]an!$I$38,F3052=[2]an!$E$39,H3052&lt;[2]an!$M$37,S3052="kahepoolne vajaduspõhine",U3052=""),[2]an!$M$40,
IF(AND(A3052=[2]an!$I$38,F3052=[2]an!$E$39,H3052&lt;[2]an!$M$37,S3052="kahepoolne vajaduspõhine",U3052&lt;&gt;""),[2]an!$I$39,
IF(AND(A3052=[2]an!$I$38,F3052=[2]an!$E$39,H3052&lt;[2]an!$M$37,S3052&lt;&gt;"kahepoolne vajaduspõhine"),[2]an!$I$39,
IF(AND(A3052=[2]an!$I$38,F3052=[2]an!$E$42),[2]an!$I$42,
IF(AND(A3052=[2]an!$J$38,F3052=[2]an!$E$40),[2]an!$J$40,IF(AND(A3052=[2]an!$J$38,F3052=[2]an!$E$41),[2]an!$J$41,IF(AND(A3052=[2]an!$J$38,F3052=[2]an!$E$39,H3052&gt;=[2]an!$M$37),[2]an!$J$39,
IF(AND(A3052=[2]an!$J$38,F3052=[2]an!$E$39,H3052&lt;[2]an!$M$37,S3052="kahepoolne vajaduspõhine",U3052=""),[2]an!$M$40,
IF(AND(A3052=[2]an!$J$38,F3052=[2]an!$E$39,H3052&lt;[2]an!$M$37,S3052="kahepoolne vajaduspõhine",U3052&lt;&gt;""),[2]an!$J$39,
IF(AND(A3052=[2]an!$J$38,F3052=[2]an!$E$39,H3052&lt;[2]an!$M$37,S3052&lt;&gt;"kahepoolne vajaduspõhine"),[2]an!$J$39,
IF(AND(A3052=[2]an!$J$38,F3052=[2]an!$E$42),[2]an!$J$42,""))))))))))))))))))))))))))))</f>
        <v/>
      </c>
      <c r="Y3052" s="17" t="str">
        <f>IFERROR(IF(F3052="Tugigrupp",0,
IF(AND(F3052="Peretoe teenus",H3052&gt;=[2]an!$M$37,RANK(D3052,$D3052:$D3052)+COUNTIFS($D$2:D3052,D3052,$F$2:F3052,F3052)-1&gt;1),"",
IF(AND(F3052="Peretoe teenus",H3052&gt;=[2]an!$M$37,RANK(D3052,$D3052:$D3052)+COUNTIFS($D$2:D3052,D3052,$F$2:F3052,F3052)-1=1,MONTH(H3052)=MONTH(K3052)=TRUE,YEAR(H3052)=YEAR(K3052)=TRUE),((EOMONTH(H3052,0)-H3052+1)*X3052)/DAY(EOMONTH(H3052,0)),
IF(AND(F3052="Peretoe teenus",H3052&gt;=[2]an!$M$37,RANK(D3052,$D3052:$D3052)+COUNTIFS($D$2:D3052,D3052,$F$2:F3052,F3052)-1=1),X3052,
IF(AND(F3052="Peretoe teenus",H3052&lt;[2]an!$M$37,S3052&lt;&gt;"kahepoolne vajaduspõhine",RANK(D3052,$D3052:$D3052)+COUNTIFS($D$2:D3052,D3052,$F$2:F3052,F3052)-1=1),X3052,
IF(AND(F3052="Peretoe teenus",H3052&lt;[2]an!$M$37,S3052&lt;&gt;"kahepoolne vajaduspõhine",RANK(D3052,$D3052:$D3052)+COUNTIFS($D$2:D3052,D3052,$F$2:F3052,F3052)-1&gt;1),"",
IF(AND(F3052="Peretoe teenus",H3052&lt;[2]an!$M$37,S3052="kahepoolne vajaduspõhine",U3052="",RANK(D3052,$D3052:$D3052)+COUNTIFS($D$2:D3052,D3052,$F$2:F3052,F3052)-1=1),X3052,
IF(AND(F3052="Peretoe teenus",H3052&lt;[2]an!$M$37,S3052="kahepoolne vajaduspõhine",U3052="",RANK(D3052,$D3052:$D3052)+COUNTIFS($D$2:D3052,D3052,$F$2:F3052,F3052)-1&gt;1),"",
IF(AND(F3052="Peretoe teenus",H3052&lt;[2]an!$M$37,S3052="kahepoolne vajaduspõhine",U3052&lt;[2]an!$M$37,RANK(D3052,$D3052:$D3052)+COUNTIFS($D$2:D3052,D3052,$F$2:F3052,F3052)-1=1),X3052,
IF(AND(F3052="Peretoe teenus",H3052&lt;[2]an!$M$37,S3052="kahepoolne vajaduspõhine",U3052&lt;[2]an!$M$37,RANK(D3052,$D3052:$D3052)+COUNTIFS($D$2:D3052,D3052,$F$2:F3052,F3052)-1&gt;1),"",
IF(AND(F3052="Peretoe teenus",H3052&lt;[2]an!$M$37,S3052="kahepoolne vajaduspõhine",U3052&gt;=[2]an!$M$37,U3052&lt;=[2]an!$M$38,RANK(D3052,$D3052:$D3052)+COUNTIFS($D$2:D3052,D3052,$F$2:F3052,F3052)-1=1),
((EOMONTH(U3052,0)-U3052+1)*X3052)/DAY(EOMONTH(U3052,0))+(DAY(U3052)-1)*100/DAY(EOMONTH(U3052,0)),
IF(AND(F3052="Peretoe teenus",H3052&lt;[2]an!$M$37,S3052="kahepoolne vajaduspõhine",U3052&gt;=[2]an!$M$37,U3052&lt;=[2]an!$M$38,RANK(D3052,$D3052:$D3052)+COUNTIFS($D$2:D3052,D3052,$F$2:F3052,F3052)-1&gt;1),"",
IF(AND(F3052="Peretoe teenus",H3052&lt;[2]an!$M$37,S3052="kahepoolne vajaduspõhine",U3052&gt;[2]an!$M$38,RANK(D3052,$D3052:$D3052)+COUNTIFS($D$2:D3052,D3052,$F$2:F3052,F3052)-1=1),X3052,
IF(AND(F3052="Peretoe teenus",H3052&lt;[2]an!$M$37,S3052="kahepoolne vajaduspõhine",U3052&gt;[2]an!$M$38,RANK(D3052,$D3052:$D3052)+COUNTIFS($D$2:D3052,D3052,$F$2:F3052,F3052)-1&gt;1),"",X3052*W3052)))))))))))))),"")</f>
        <v/>
      </c>
      <c r="Z3052" s="18" t="str">
        <f t="shared" si="142"/>
        <v/>
      </c>
      <c r="AA3052" s="19" t="str">
        <f>IFERROR(VLOOKUP(E3052,[2]an!$A$3:$B$81,2,FALSE),"")</f>
        <v/>
      </c>
      <c r="AB3052" s="19" t="str">
        <f>IFERROR(VLOOKUP(AA3052,[2]an!$C$2:$D$16,2,FALSE),"")</f>
        <v/>
      </c>
      <c r="AC3052" s="20"/>
      <c r="AD3052" s="21" t="str">
        <f>IF(A3052=[2]an!$F$36,VLOOKUP([2]an!$F$36,[2]an!$F$36:$H$36,3,FALSE),IF(A3052=[2]an!$F$35,VLOOKUP([2]an!$F$35,[2]an!$F$35:$H$35,3,FALSE),IF(A3052=[2]an!$F$33,VLOOKUP([2]an!$F$33,[2]an!$F$33:$H$33,3,FALSE),IF(A3052=[2]an!$F$31,VLOOKUP([2]an!$F$31,[2]an!$F$31:$H$31,3,FALSE),""))))</f>
        <v/>
      </c>
    </row>
    <row r="3053" spans="6:30" x14ac:dyDescent="0.2">
      <c r="F3053" s="10"/>
      <c r="G3053" s="8" t="str">
        <f t="shared" si="143"/>
        <v/>
      </c>
      <c r="H3053" s="13"/>
      <c r="K3053" s="13"/>
      <c r="L3053" s="10"/>
      <c r="M3053" s="10"/>
      <c r="S3053" s="8" t="str">
        <f>IFERROR(VLOOKUP(D3053,[1]peretoe_teenus!$A$2:$L$2000,5,FALSE),"")</f>
        <v/>
      </c>
      <c r="U3053" s="13"/>
      <c r="V3053" s="15" t="str" cm="1">
        <f t="array" ref="V3053">IFERROR(IF(AND(F3053="Tugigrupp",RANK(K3053,$K3053:$K3053)+COUNTIFS($K$2:K3053,K3053,$L$2:L3053,L3053,$M$2:M3053,M3053,$I$2:I3053,I3053,$G$2:G3053,G3053,$F$2:F3053,F3053)-1=1),SUMPRODUCT(($F$2:$F$4154=F3053)*($G$2:$G$4154=G3053)*($K$2:$K$4154=K3053)*($I$2:$I$4154=I3053)*($L$2:$L$4154=L3053)*($M$2:$M$4154=M3053)),""),"")</f>
        <v/>
      </c>
      <c r="W3053" s="15" t="str">
        <f t="shared" si="141"/>
        <v/>
      </c>
      <c r="X3053" s="16" t="str">
        <f>IF(AND(A3053=[2]an!$G$38,F3053=[2]an!$E$40),[2]an!$G$40,IF(AND(A3053=[2]an!$G$38,F3053=[2]an!$E$41),[2]an!$G$41,IF(AND(A3053=[2]an!$G$38,F3053=[2]an!$E$39,H3053&gt;=[2]an!$M$37),[2]an!$G$39,
IF(AND(A3053=[2]an!$G$38,F3053=[2]an!$E$39,H3053&lt;[2]an!$M$37,S3053="kahepoolne vajaduspõhine",U3053=""),[2]an!$M$40,
IF(AND(A3053=[2]an!$G$38,F3053=[2]an!$E$39,H3053&lt;[2]an!$M$37,S3053="kahepoolne vajaduspõhine",U3053&lt;&gt;""),[2]an!$G$39,
IF(AND(A3053=[2]an!$G$38,F3053=[2]an!$E$39,H3053&lt;[2]an!$M$37,S3053&lt;&gt;"kahepoolne vajaduspõhine"),[2]an!$G$39,
IF(AND(A3053=[2]an!$G$38,F3053=[2]an!$E$42),[2]an!$G$42,
IF(AND(A3053=[2]an!$H$38,F3053=[2]an!$E$40),[2]an!$H$40,IF(AND(A3053=[2]an!$H$38,F3053=[2]an!$E$41),[2]an!$H$41,IF(AND(A3053=[2]an!$H$38,F3053=[2]an!$E$39,H3053&gt;=[2]an!$M$37),[2]an!$H$39,
IF(AND(A3053=[2]an!$H$38,F3053=[2]an!$E$39,H3053&lt;[2]an!$M$37,S3053="kahepoolne vajaduspõhine",U3053=""),[2]an!$M$40,
IF(AND(A3053=[2]an!$H$38,F3053=[2]an!$E$39,H3053&lt;[2]an!$M$37,S3053="kahepoolne vajaduspõhine",U3053&lt;&gt;""),[2]an!$H$39,
IF(AND(A3053=[2]an!$H$38,F3053=[2]an!$E$39,H3053&lt;[2]an!$M$37,S3053&lt;&gt;"kahepoolne vajaduspõhine"),[2]an!$H$39,
IF(AND(A3053=[2]an!$H$38,F3053=[2]an!$E$42),[2]an!$H$42,
IF(AND(A3053=[2]an!$I$38,F3053=[2]an!$E$40),[2]an!$I$40,IF(AND(A3053=[2]an!$I$38,F3053=[2]an!$E$41),[2]an!$I$41,IF(AND(A3053=[2]an!$I$38,F3053=[2]an!$E$39,H3053&gt;=[2]an!$M$37),[2]an!$I$39,
IF(AND(A3053=[2]an!$I$38,F3053=[2]an!$E$39,H3053&lt;[2]an!$M$37,S3053="kahepoolne vajaduspõhine",U3053=""),[2]an!$M$40,
IF(AND(A3053=[2]an!$I$38,F3053=[2]an!$E$39,H3053&lt;[2]an!$M$37,S3053="kahepoolne vajaduspõhine",U3053&lt;&gt;""),[2]an!$I$39,
IF(AND(A3053=[2]an!$I$38,F3053=[2]an!$E$39,H3053&lt;[2]an!$M$37,S3053&lt;&gt;"kahepoolne vajaduspõhine"),[2]an!$I$39,
IF(AND(A3053=[2]an!$I$38,F3053=[2]an!$E$42),[2]an!$I$42,
IF(AND(A3053=[2]an!$J$38,F3053=[2]an!$E$40),[2]an!$J$40,IF(AND(A3053=[2]an!$J$38,F3053=[2]an!$E$41),[2]an!$J$41,IF(AND(A3053=[2]an!$J$38,F3053=[2]an!$E$39,H3053&gt;=[2]an!$M$37),[2]an!$J$39,
IF(AND(A3053=[2]an!$J$38,F3053=[2]an!$E$39,H3053&lt;[2]an!$M$37,S3053="kahepoolne vajaduspõhine",U3053=""),[2]an!$M$40,
IF(AND(A3053=[2]an!$J$38,F3053=[2]an!$E$39,H3053&lt;[2]an!$M$37,S3053="kahepoolne vajaduspõhine",U3053&lt;&gt;""),[2]an!$J$39,
IF(AND(A3053=[2]an!$J$38,F3053=[2]an!$E$39,H3053&lt;[2]an!$M$37,S3053&lt;&gt;"kahepoolne vajaduspõhine"),[2]an!$J$39,
IF(AND(A3053=[2]an!$J$38,F3053=[2]an!$E$42),[2]an!$J$42,""))))))))))))))))))))))))))))</f>
        <v/>
      </c>
      <c r="Y3053" s="17" t="str">
        <f>IFERROR(IF(F3053="Tugigrupp",0,
IF(AND(F3053="Peretoe teenus",H3053&gt;=[2]an!$M$37,RANK(D3053,$D3053:$D3053)+COUNTIFS($D$2:D3053,D3053,$F$2:F3053,F3053)-1&gt;1),"",
IF(AND(F3053="Peretoe teenus",H3053&gt;=[2]an!$M$37,RANK(D3053,$D3053:$D3053)+COUNTIFS($D$2:D3053,D3053,$F$2:F3053,F3053)-1=1,MONTH(H3053)=MONTH(K3053)=TRUE,YEAR(H3053)=YEAR(K3053)=TRUE),((EOMONTH(H3053,0)-H3053+1)*X3053)/DAY(EOMONTH(H3053,0)),
IF(AND(F3053="Peretoe teenus",H3053&gt;=[2]an!$M$37,RANK(D3053,$D3053:$D3053)+COUNTIFS($D$2:D3053,D3053,$F$2:F3053,F3053)-1=1),X3053,
IF(AND(F3053="Peretoe teenus",H3053&lt;[2]an!$M$37,S3053&lt;&gt;"kahepoolne vajaduspõhine",RANK(D3053,$D3053:$D3053)+COUNTIFS($D$2:D3053,D3053,$F$2:F3053,F3053)-1=1),X3053,
IF(AND(F3053="Peretoe teenus",H3053&lt;[2]an!$M$37,S3053&lt;&gt;"kahepoolne vajaduspõhine",RANK(D3053,$D3053:$D3053)+COUNTIFS($D$2:D3053,D3053,$F$2:F3053,F3053)-1&gt;1),"",
IF(AND(F3053="Peretoe teenus",H3053&lt;[2]an!$M$37,S3053="kahepoolne vajaduspõhine",U3053="",RANK(D3053,$D3053:$D3053)+COUNTIFS($D$2:D3053,D3053,$F$2:F3053,F3053)-1=1),X3053,
IF(AND(F3053="Peretoe teenus",H3053&lt;[2]an!$M$37,S3053="kahepoolne vajaduspõhine",U3053="",RANK(D3053,$D3053:$D3053)+COUNTIFS($D$2:D3053,D3053,$F$2:F3053,F3053)-1&gt;1),"",
IF(AND(F3053="Peretoe teenus",H3053&lt;[2]an!$M$37,S3053="kahepoolne vajaduspõhine",U3053&lt;[2]an!$M$37,RANK(D3053,$D3053:$D3053)+COUNTIFS($D$2:D3053,D3053,$F$2:F3053,F3053)-1=1),X3053,
IF(AND(F3053="Peretoe teenus",H3053&lt;[2]an!$M$37,S3053="kahepoolne vajaduspõhine",U3053&lt;[2]an!$M$37,RANK(D3053,$D3053:$D3053)+COUNTIFS($D$2:D3053,D3053,$F$2:F3053,F3053)-1&gt;1),"",
IF(AND(F3053="Peretoe teenus",H3053&lt;[2]an!$M$37,S3053="kahepoolne vajaduspõhine",U3053&gt;=[2]an!$M$37,U3053&lt;=[2]an!$M$38,RANK(D3053,$D3053:$D3053)+COUNTIFS($D$2:D3053,D3053,$F$2:F3053,F3053)-1=1),
((EOMONTH(U3053,0)-U3053+1)*X3053)/DAY(EOMONTH(U3053,0))+(DAY(U3053)-1)*100/DAY(EOMONTH(U3053,0)),
IF(AND(F3053="Peretoe teenus",H3053&lt;[2]an!$M$37,S3053="kahepoolne vajaduspõhine",U3053&gt;=[2]an!$M$37,U3053&lt;=[2]an!$M$38,RANK(D3053,$D3053:$D3053)+COUNTIFS($D$2:D3053,D3053,$F$2:F3053,F3053)-1&gt;1),"",
IF(AND(F3053="Peretoe teenus",H3053&lt;[2]an!$M$37,S3053="kahepoolne vajaduspõhine",U3053&gt;[2]an!$M$38,RANK(D3053,$D3053:$D3053)+COUNTIFS($D$2:D3053,D3053,$F$2:F3053,F3053)-1=1),X3053,
IF(AND(F3053="Peretoe teenus",H3053&lt;[2]an!$M$37,S3053="kahepoolne vajaduspõhine",U3053&gt;[2]an!$M$38,RANK(D3053,$D3053:$D3053)+COUNTIFS($D$2:D3053,D3053,$F$2:F3053,F3053)-1&gt;1),"",X3053*W3053)))))))))))))),"")</f>
        <v/>
      </c>
      <c r="Z3053" s="18" t="str">
        <f t="shared" si="142"/>
        <v/>
      </c>
      <c r="AA3053" s="19" t="str">
        <f>IFERROR(VLOOKUP(E3053,[2]an!$A$3:$B$81,2,FALSE),"")</f>
        <v/>
      </c>
      <c r="AB3053" s="19" t="str">
        <f>IFERROR(VLOOKUP(AA3053,[2]an!$C$2:$D$16,2,FALSE),"")</f>
        <v/>
      </c>
      <c r="AC3053" s="20"/>
      <c r="AD3053" s="21" t="str">
        <f>IF(A3053=[2]an!$F$36,VLOOKUP([2]an!$F$36,[2]an!$F$36:$H$36,3,FALSE),IF(A3053=[2]an!$F$35,VLOOKUP([2]an!$F$35,[2]an!$F$35:$H$35,3,FALSE),IF(A3053=[2]an!$F$33,VLOOKUP([2]an!$F$33,[2]an!$F$33:$H$33,3,FALSE),IF(A3053=[2]an!$F$31,VLOOKUP([2]an!$F$31,[2]an!$F$31:$H$31,3,FALSE),""))))</f>
        <v/>
      </c>
    </row>
    <row r="3054" spans="6:30" x14ac:dyDescent="0.2">
      <c r="F3054" s="10"/>
      <c r="G3054" s="8" t="str">
        <f t="shared" si="143"/>
        <v/>
      </c>
      <c r="H3054" s="13"/>
      <c r="K3054" s="13"/>
      <c r="L3054" s="10"/>
      <c r="M3054" s="10"/>
      <c r="S3054" s="8" t="str">
        <f>IFERROR(VLOOKUP(D3054,[1]peretoe_teenus!$A$2:$L$2000,5,FALSE),"")</f>
        <v/>
      </c>
      <c r="U3054" s="13"/>
      <c r="V3054" s="15" t="str" cm="1">
        <f t="array" ref="V3054">IFERROR(IF(AND(F3054="Tugigrupp",RANK(K3054,$K3054:$K3054)+COUNTIFS($K$2:K3054,K3054,$L$2:L3054,L3054,$M$2:M3054,M3054,$I$2:I3054,I3054,$G$2:G3054,G3054,$F$2:F3054,F3054)-1=1),SUMPRODUCT(($F$2:$F$4154=F3054)*($G$2:$G$4154=G3054)*($K$2:$K$4154=K3054)*($I$2:$I$4154=I3054)*($L$2:$L$4154=L3054)*($M$2:$M$4154=M3054)),""),"")</f>
        <v/>
      </c>
      <c r="W3054" s="15" t="str">
        <f t="shared" si="141"/>
        <v/>
      </c>
      <c r="X3054" s="16" t="str">
        <f>IF(AND(A3054=[2]an!$G$38,F3054=[2]an!$E$40),[2]an!$G$40,IF(AND(A3054=[2]an!$G$38,F3054=[2]an!$E$41),[2]an!$G$41,IF(AND(A3054=[2]an!$G$38,F3054=[2]an!$E$39,H3054&gt;=[2]an!$M$37),[2]an!$G$39,
IF(AND(A3054=[2]an!$G$38,F3054=[2]an!$E$39,H3054&lt;[2]an!$M$37,S3054="kahepoolne vajaduspõhine",U3054=""),[2]an!$M$40,
IF(AND(A3054=[2]an!$G$38,F3054=[2]an!$E$39,H3054&lt;[2]an!$M$37,S3054="kahepoolne vajaduspõhine",U3054&lt;&gt;""),[2]an!$G$39,
IF(AND(A3054=[2]an!$G$38,F3054=[2]an!$E$39,H3054&lt;[2]an!$M$37,S3054&lt;&gt;"kahepoolne vajaduspõhine"),[2]an!$G$39,
IF(AND(A3054=[2]an!$G$38,F3054=[2]an!$E$42),[2]an!$G$42,
IF(AND(A3054=[2]an!$H$38,F3054=[2]an!$E$40),[2]an!$H$40,IF(AND(A3054=[2]an!$H$38,F3054=[2]an!$E$41),[2]an!$H$41,IF(AND(A3054=[2]an!$H$38,F3054=[2]an!$E$39,H3054&gt;=[2]an!$M$37),[2]an!$H$39,
IF(AND(A3054=[2]an!$H$38,F3054=[2]an!$E$39,H3054&lt;[2]an!$M$37,S3054="kahepoolne vajaduspõhine",U3054=""),[2]an!$M$40,
IF(AND(A3054=[2]an!$H$38,F3054=[2]an!$E$39,H3054&lt;[2]an!$M$37,S3054="kahepoolne vajaduspõhine",U3054&lt;&gt;""),[2]an!$H$39,
IF(AND(A3054=[2]an!$H$38,F3054=[2]an!$E$39,H3054&lt;[2]an!$M$37,S3054&lt;&gt;"kahepoolne vajaduspõhine"),[2]an!$H$39,
IF(AND(A3054=[2]an!$H$38,F3054=[2]an!$E$42),[2]an!$H$42,
IF(AND(A3054=[2]an!$I$38,F3054=[2]an!$E$40),[2]an!$I$40,IF(AND(A3054=[2]an!$I$38,F3054=[2]an!$E$41),[2]an!$I$41,IF(AND(A3054=[2]an!$I$38,F3054=[2]an!$E$39,H3054&gt;=[2]an!$M$37),[2]an!$I$39,
IF(AND(A3054=[2]an!$I$38,F3054=[2]an!$E$39,H3054&lt;[2]an!$M$37,S3054="kahepoolne vajaduspõhine",U3054=""),[2]an!$M$40,
IF(AND(A3054=[2]an!$I$38,F3054=[2]an!$E$39,H3054&lt;[2]an!$M$37,S3054="kahepoolne vajaduspõhine",U3054&lt;&gt;""),[2]an!$I$39,
IF(AND(A3054=[2]an!$I$38,F3054=[2]an!$E$39,H3054&lt;[2]an!$M$37,S3054&lt;&gt;"kahepoolne vajaduspõhine"),[2]an!$I$39,
IF(AND(A3054=[2]an!$I$38,F3054=[2]an!$E$42),[2]an!$I$42,
IF(AND(A3054=[2]an!$J$38,F3054=[2]an!$E$40),[2]an!$J$40,IF(AND(A3054=[2]an!$J$38,F3054=[2]an!$E$41),[2]an!$J$41,IF(AND(A3054=[2]an!$J$38,F3054=[2]an!$E$39,H3054&gt;=[2]an!$M$37),[2]an!$J$39,
IF(AND(A3054=[2]an!$J$38,F3054=[2]an!$E$39,H3054&lt;[2]an!$M$37,S3054="kahepoolne vajaduspõhine",U3054=""),[2]an!$M$40,
IF(AND(A3054=[2]an!$J$38,F3054=[2]an!$E$39,H3054&lt;[2]an!$M$37,S3054="kahepoolne vajaduspõhine",U3054&lt;&gt;""),[2]an!$J$39,
IF(AND(A3054=[2]an!$J$38,F3054=[2]an!$E$39,H3054&lt;[2]an!$M$37,S3054&lt;&gt;"kahepoolne vajaduspõhine"),[2]an!$J$39,
IF(AND(A3054=[2]an!$J$38,F3054=[2]an!$E$42),[2]an!$J$42,""))))))))))))))))))))))))))))</f>
        <v/>
      </c>
      <c r="Y3054" s="17" t="str">
        <f>IFERROR(IF(F3054="Tugigrupp",0,
IF(AND(F3054="Peretoe teenus",H3054&gt;=[2]an!$M$37,RANK(D3054,$D3054:$D3054)+COUNTIFS($D$2:D3054,D3054,$F$2:F3054,F3054)-1&gt;1),"",
IF(AND(F3054="Peretoe teenus",H3054&gt;=[2]an!$M$37,RANK(D3054,$D3054:$D3054)+COUNTIFS($D$2:D3054,D3054,$F$2:F3054,F3054)-1=1,MONTH(H3054)=MONTH(K3054)=TRUE,YEAR(H3054)=YEAR(K3054)=TRUE),((EOMONTH(H3054,0)-H3054+1)*X3054)/DAY(EOMONTH(H3054,0)),
IF(AND(F3054="Peretoe teenus",H3054&gt;=[2]an!$M$37,RANK(D3054,$D3054:$D3054)+COUNTIFS($D$2:D3054,D3054,$F$2:F3054,F3054)-1=1),X3054,
IF(AND(F3054="Peretoe teenus",H3054&lt;[2]an!$M$37,S3054&lt;&gt;"kahepoolne vajaduspõhine",RANK(D3054,$D3054:$D3054)+COUNTIFS($D$2:D3054,D3054,$F$2:F3054,F3054)-1=1),X3054,
IF(AND(F3054="Peretoe teenus",H3054&lt;[2]an!$M$37,S3054&lt;&gt;"kahepoolne vajaduspõhine",RANK(D3054,$D3054:$D3054)+COUNTIFS($D$2:D3054,D3054,$F$2:F3054,F3054)-1&gt;1),"",
IF(AND(F3054="Peretoe teenus",H3054&lt;[2]an!$M$37,S3054="kahepoolne vajaduspõhine",U3054="",RANK(D3054,$D3054:$D3054)+COUNTIFS($D$2:D3054,D3054,$F$2:F3054,F3054)-1=1),X3054,
IF(AND(F3054="Peretoe teenus",H3054&lt;[2]an!$M$37,S3054="kahepoolne vajaduspõhine",U3054="",RANK(D3054,$D3054:$D3054)+COUNTIFS($D$2:D3054,D3054,$F$2:F3054,F3054)-1&gt;1),"",
IF(AND(F3054="Peretoe teenus",H3054&lt;[2]an!$M$37,S3054="kahepoolne vajaduspõhine",U3054&lt;[2]an!$M$37,RANK(D3054,$D3054:$D3054)+COUNTIFS($D$2:D3054,D3054,$F$2:F3054,F3054)-1=1),X3054,
IF(AND(F3054="Peretoe teenus",H3054&lt;[2]an!$M$37,S3054="kahepoolne vajaduspõhine",U3054&lt;[2]an!$M$37,RANK(D3054,$D3054:$D3054)+COUNTIFS($D$2:D3054,D3054,$F$2:F3054,F3054)-1&gt;1),"",
IF(AND(F3054="Peretoe teenus",H3054&lt;[2]an!$M$37,S3054="kahepoolne vajaduspõhine",U3054&gt;=[2]an!$M$37,U3054&lt;=[2]an!$M$38,RANK(D3054,$D3054:$D3054)+COUNTIFS($D$2:D3054,D3054,$F$2:F3054,F3054)-1=1),
((EOMONTH(U3054,0)-U3054+1)*X3054)/DAY(EOMONTH(U3054,0))+(DAY(U3054)-1)*100/DAY(EOMONTH(U3054,0)),
IF(AND(F3054="Peretoe teenus",H3054&lt;[2]an!$M$37,S3054="kahepoolne vajaduspõhine",U3054&gt;=[2]an!$M$37,U3054&lt;=[2]an!$M$38,RANK(D3054,$D3054:$D3054)+COUNTIFS($D$2:D3054,D3054,$F$2:F3054,F3054)-1&gt;1),"",
IF(AND(F3054="Peretoe teenus",H3054&lt;[2]an!$M$37,S3054="kahepoolne vajaduspõhine",U3054&gt;[2]an!$M$38,RANK(D3054,$D3054:$D3054)+COUNTIFS($D$2:D3054,D3054,$F$2:F3054,F3054)-1=1),X3054,
IF(AND(F3054="Peretoe teenus",H3054&lt;[2]an!$M$37,S3054="kahepoolne vajaduspõhine",U3054&gt;[2]an!$M$38,RANK(D3054,$D3054:$D3054)+COUNTIFS($D$2:D3054,D3054,$F$2:F3054,F3054)-1&gt;1),"",X3054*W3054)))))))))))))),"")</f>
        <v/>
      </c>
      <c r="Z3054" s="18" t="str">
        <f t="shared" si="142"/>
        <v/>
      </c>
      <c r="AA3054" s="19" t="str">
        <f>IFERROR(VLOOKUP(E3054,[2]an!$A$3:$B$81,2,FALSE),"")</f>
        <v/>
      </c>
      <c r="AB3054" s="19" t="str">
        <f>IFERROR(VLOOKUP(AA3054,[2]an!$C$2:$D$16,2,FALSE),"")</f>
        <v/>
      </c>
      <c r="AC3054" s="20"/>
      <c r="AD3054" s="21" t="str">
        <f>IF(A3054=[2]an!$F$36,VLOOKUP([2]an!$F$36,[2]an!$F$36:$H$36,3,FALSE),IF(A3054=[2]an!$F$35,VLOOKUP([2]an!$F$35,[2]an!$F$35:$H$35,3,FALSE),IF(A3054=[2]an!$F$33,VLOOKUP([2]an!$F$33,[2]an!$F$33:$H$33,3,FALSE),IF(A3054=[2]an!$F$31,VLOOKUP([2]an!$F$31,[2]an!$F$31:$H$31,3,FALSE),""))))</f>
        <v/>
      </c>
    </row>
    <row r="3055" spans="6:30" x14ac:dyDescent="0.2">
      <c r="F3055" s="10"/>
      <c r="G3055" s="8" t="str">
        <f t="shared" si="143"/>
        <v/>
      </c>
      <c r="H3055" s="13"/>
      <c r="K3055" s="13"/>
      <c r="L3055" s="10"/>
      <c r="M3055" s="10"/>
      <c r="S3055" s="8" t="str">
        <f>IFERROR(VLOOKUP(D3055,[1]peretoe_teenus!$A$2:$L$2000,5,FALSE),"")</f>
        <v/>
      </c>
      <c r="U3055" s="13"/>
      <c r="V3055" s="15" t="str" cm="1">
        <f t="array" ref="V3055">IFERROR(IF(AND(F3055="Tugigrupp",RANK(K3055,$K3055:$K3055)+COUNTIFS($K$2:K3055,K3055,$L$2:L3055,L3055,$M$2:M3055,M3055,$I$2:I3055,I3055,$G$2:G3055,G3055,$F$2:F3055,F3055)-1=1),SUMPRODUCT(($F$2:$F$4154=F3055)*($G$2:$G$4154=G3055)*($K$2:$K$4154=K3055)*($I$2:$I$4154=I3055)*($L$2:$L$4154=L3055)*($M$2:$M$4154=M3055)),""),"")</f>
        <v/>
      </c>
      <c r="W3055" s="15" t="str">
        <f t="shared" si="141"/>
        <v/>
      </c>
      <c r="X3055" s="16" t="str">
        <f>IF(AND(A3055=[2]an!$G$38,F3055=[2]an!$E$40),[2]an!$G$40,IF(AND(A3055=[2]an!$G$38,F3055=[2]an!$E$41),[2]an!$G$41,IF(AND(A3055=[2]an!$G$38,F3055=[2]an!$E$39,H3055&gt;=[2]an!$M$37),[2]an!$G$39,
IF(AND(A3055=[2]an!$G$38,F3055=[2]an!$E$39,H3055&lt;[2]an!$M$37,S3055="kahepoolne vajaduspõhine",U3055=""),[2]an!$M$40,
IF(AND(A3055=[2]an!$G$38,F3055=[2]an!$E$39,H3055&lt;[2]an!$M$37,S3055="kahepoolne vajaduspõhine",U3055&lt;&gt;""),[2]an!$G$39,
IF(AND(A3055=[2]an!$G$38,F3055=[2]an!$E$39,H3055&lt;[2]an!$M$37,S3055&lt;&gt;"kahepoolne vajaduspõhine"),[2]an!$G$39,
IF(AND(A3055=[2]an!$G$38,F3055=[2]an!$E$42),[2]an!$G$42,
IF(AND(A3055=[2]an!$H$38,F3055=[2]an!$E$40),[2]an!$H$40,IF(AND(A3055=[2]an!$H$38,F3055=[2]an!$E$41),[2]an!$H$41,IF(AND(A3055=[2]an!$H$38,F3055=[2]an!$E$39,H3055&gt;=[2]an!$M$37),[2]an!$H$39,
IF(AND(A3055=[2]an!$H$38,F3055=[2]an!$E$39,H3055&lt;[2]an!$M$37,S3055="kahepoolne vajaduspõhine",U3055=""),[2]an!$M$40,
IF(AND(A3055=[2]an!$H$38,F3055=[2]an!$E$39,H3055&lt;[2]an!$M$37,S3055="kahepoolne vajaduspõhine",U3055&lt;&gt;""),[2]an!$H$39,
IF(AND(A3055=[2]an!$H$38,F3055=[2]an!$E$39,H3055&lt;[2]an!$M$37,S3055&lt;&gt;"kahepoolne vajaduspõhine"),[2]an!$H$39,
IF(AND(A3055=[2]an!$H$38,F3055=[2]an!$E$42),[2]an!$H$42,
IF(AND(A3055=[2]an!$I$38,F3055=[2]an!$E$40),[2]an!$I$40,IF(AND(A3055=[2]an!$I$38,F3055=[2]an!$E$41),[2]an!$I$41,IF(AND(A3055=[2]an!$I$38,F3055=[2]an!$E$39,H3055&gt;=[2]an!$M$37),[2]an!$I$39,
IF(AND(A3055=[2]an!$I$38,F3055=[2]an!$E$39,H3055&lt;[2]an!$M$37,S3055="kahepoolne vajaduspõhine",U3055=""),[2]an!$M$40,
IF(AND(A3055=[2]an!$I$38,F3055=[2]an!$E$39,H3055&lt;[2]an!$M$37,S3055="kahepoolne vajaduspõhine",U3055&lt;&gt;""),[2]an!$I$39,
IF(AND(A3055=[2]an!$I$38,F3055=[2]an!$E$39,H3055&lt;[2]an!$M$37,S3055&lt;&gt;"kahepoolne vajaduspõhine"),[2]an!$I$39,
IF(AND(A3055=[2]an!$I$38,F3055=[2]an!$E$42),[2]an!$I$42,
IF(AND(A3055=[2]an!$J$38,F3055=[2]an!$E$40),[2]an!$J$40,IF(AND(A3055=[2]an!$J$38,F3055=[2]an!$E$41),[2]an!$J$41,IF(AND(A3055=[2]an!$J$38,F3055=[2]an!$E$39,H3055&gt;=[2]an!$M$37),[2]an!$J$39,
IF(AND(A3055=[2]an!$J$38,F3055=[2]an!$E$39,H3055&lt;[2]an!$M$37,S3055="kahepoolne vajaduspõhine",U3055=""),[2]an!$M$40,
IF(AND(A3055=[2]an!$J$38,F3055=[2]an!$E$39,H3055&lt;[2]an!$M$37,S3055="kahepoolne vajaduspõhine",U3055&lt;&gt;""),[2]an!$J$39,
IF(AND(A3055=[2]an!$J$38,F3055=[2]an!$E$39,H3055&lt;[2]an!$M$37,S3055&lt;&gt;"kahepoolne vajaduspõhine"),[2]an!$J$39,
IF(AND(A3055=[2]an!$J$38,F3055=[2]an!$E$42),[2]an!$J$42,""))))))))))))))))))))))))))))</f>
        <v/>
      </c>
      <c r="Y3055" s="17" t="str">
        <f>IFERROR(IF(F3055="Tugigrupp",0,
IF(AND(F3055="Peretoe teenus",H3055&gt;=[2]an!$M$37,RANK(D3055,$D3055:$D3055)+COUNTIFS($D$2:D3055,D3055,$F$2:F3055,F3055)-1&gt;1),"",
IF(AND(F3055="Peretoe teenus",H3055&gt;=[2]an!$M$37,RANK(D3055,$D3055:$D3055)+COUNTIFS($D$2:D3055,D3055,$F$2:F3055,F3055)-1=1,MONTH(H3055)=MONTH(K3055)=TRUE,YEAR(H3055)=YEAR(K3055)=TRUE),((EOMONTH(H3055,0)-H3055+1)*X3055)/DAY(EOMONTH(H3055,0)),
IF(AND(F3055="Peretoe teenus",H3055&gt;=[2]an!$M$37,RANK(D3055,$D3055:$D3055)+COUNTIFS($D$2:D3055,D3055,$F$2:F3055,F3055)-1=1),X3055,
IF(AND(F3055="Peretoe teenus",H3055&lt;[2]an!$M$37,S3055&lt;&gt;"kahepoolne vajaduspõhine",RANK(D3055,$D3055:$D3055)+COUNTIFS($D$2:D3055,D3055,$F$2:F3055,F3055)-1=1),X3055,
IF(AND(F3055="Peretoe teenus",H3055&lt;[2]an!$M$37,S3055&lt;&gt;"kahepoolne vajaduspõhine",RANK(D3055,$D3055:$D3055)+COUNTIFS($D$2:D3055,D3055,$F$2:F3055,F3055)-1&gt;1),"",
IF(AND(F3055="Peretoe teenus",H3055&lt;[2]an!$M$37,S3055="kahepoolne vajaduspõhine",U3055="",RANK(D3055,$D3055:$D3055)+COUNTIFS($D$2:D3055,D3055,$F$2:F3055,F3055)-1=1),X3055,
IF(AND(F3055="Peretoe teenus",H3055&lt;[2]an!$M$37,S3055="kahepoolne vajaduspõhine",U3055="",RANK(D3055,$D3055:$D3055)+COUNTIFS($D$2:D3055,D3055,$F$2:F3055,F3055)-1&gt;1),"",
IF(AND(F3055="Peretoe teenus",H3055&lt;[2]an!$M$37,S3055="kahepoolne vajaduspõhine",U3055&lt;[2]an!$M$37,RANK(D3055,$D3055:$D3055)+COUNTIFS($D$2:D3055,D3055,$F$2:F3055,F3055)-1=1),X3055,
IF(AND(F3055="Peretoe teenus",H3055&lt;[2]an!$M$37,S3055="kahepoolne vajaduspõhine",U3055&lt;[2]an!$M$37,RANK(D3055,$D3055:$D3055)+COUNTIFS($D$2:D3055,D3055,$F$2:F3055,F3055)-1&gt;1),"",
IF(AND(F3055="Peretoe teenus",H3055&lt;[2]an!$M$37,S3055="kahepoolne vajaduspõhine",U3055&gt;=[2]an!$M$37,U3055&lt;=[2]an!$M$38,RANK(D3055,$D3055:$D3055)+COUNTIFS($D$2:D3055,D3055,$F$2:F3055,F3055)-1=1),
((EOMONTH(U3055,0)-U3055+1)*X3055)/DAY(EOMONTH(U3055,0))+(DAY(U3055)-1)*100/DAY(EOMONTH(U3055,0)),
IF(AND(F3055="Peretoe teenus",H3055&lt;[2]an!$M$37,S3055="kahepoolne vajaduspõhine",U3055&gt;=[2]an!$M$37,U3055&lt;=[2]an!$M$38,RANK(D3055,$D3055:$D3055)+COUNTIFS($D$2:D3055,D3055,$F$2:F3055,F3055)-1&gt;1),"",
IF(AND(F3055="Peretoe teenus",H3055&lt;[2]an!$M$37,S3055="kahepoolne vajaduspõhine",U3055&gt;[2]an!$M$38,RANK(D3055,$D3055:$D3055)+COUNTIFS($D$2:D3055,D3055,$F$2:F3055,F3055)-1=1),X3055,
IF(AND(F3055="Peretoe teenus",H3055&lt;[2]an!$M$37,S3055="kahepoolne vajaduspõhine",U3055&gt;[2]an!$M$38,RANK(D3055,$D3055:$D3055)+COUNTIFS($D$2:D3055,D3055,$F$2:F3055,F3055)-1&gt;1),"",X3055*W3055)))))))))))))),"")</f>
        <v/>
      </c>
      <c r="Z3055" s="18" t="str">
        <f t="shared" si="142"/>
        <v/>
      </c>
      <c r="AA3055" s="19" t="str">
        <f>IFERROR(VLOOKUP(E3055,[2]an!$A$3:$B$81,2,FALSE),"")</f>
        <v/>
      </c>
      <c r="AB3055" s="19" t="str">
        <f>IFERROR(VLOOKUP(AA3055,[2]an!$C$2:$D$16,2,FALSE),"")</f>
        <v/>
      </c>
      <c r="AC3055" s="20"/>
      <c r="AD3055" s="21" t="str">
        <f>IF(A3055=[2]an!$F$36,VLOOKUP([2]an!$F$36,[2]an!$F$36:$H$36,3,FALSE),IF(A3055=[2]an!$F$35,VLOOKUP([2]an!$F$35,[2]an!$F$35:$H$35,3,FALSE),IF(A3055=[2]an!$F$33,VLOOKUP([2]an!$F$33,[2]an!$F$33:$H$33,3,FALSE),IF(A3055=[2]an!$F$31,VLOOKUP([2]an!$F$31,[2]an!$F$31:$H$31,3,FALSE),""))))</f>
        <v/>
      </c>
    </row>
    <row r="3056" spans="6:30" x14ac:dyDescent="0.2">
      <c r="F3056" s="10"/>
      <c r="G3056" s="8" t="str">
        <f t="shared" si="143"/>
        <v/>
      </c>
      <c r="H3056" s="13"/>
      <c r="K3056" s="13"/>
      <c r="L3056" s="10"/>
      <c r="M3056" s="10"/>
      <c r="S3056" s="8" t="str">
        <f>IFERROR(VLOOKUP(D3056,[1]peretoe_teenus!$A$2:$L$2000,5,FALSE),"")</f>
        <v/>
      </c>
      <c r="U3056" s="13"/>
      <c r="V3056" s="15" t="str" cm="1">
        <f t="array" ref="V3056">IFERROR(IF(AND(F3056="Tugigrupp",RANK(K3056,$K3056:$K3056)+COUNTIFS($K$2:K3056,K3056,$L$2:L3056,L3056,$M$2:M3056,M3056,$I$2:I3056,I3056,$G$2:G3056,G3056,$F$2:F3056,F3056)-1=1),SUMPRODUCT(($F$2:$F$4154=F3056)*($G$2:$G$4154=G3056)*($K$2:$K$4154=K3056)*($I$2:$I$4154=I3056)*($L$2:$L$4154=L3056)*($M$2:$M$4154=M3056)),""),"")</f>
        <v/>
      </c>
      <c r="W3056" s="15" t="str">
        <f t="shared" si="141"/>
        <v/>
      </c>
      <c r="X3056" s="16" t="str">
        <f>IF(AND(A3056=[2]an!$G$38,F3056=[2]an!$E$40),[2]an!$G$40,IF(AND(A3056=[2]an!$G$38,F3056=[2]an!$E$41),[2]an!$G$41,IF(AND(A3056=[2]an!$G$38,F3056=[2]an!$E$39,H3056&gt;=[2]an!$M$37),[2]an!$G$39,
IF(AND(A3056=[2]an!$G$38,F3056=[2]an!$E$39,H3056&lt;[2]an!$M$37,S3056="kahepoolne vajaduspõhine",U3056=""),[2]an!$M$40,
IF(AND(A3056=[2]an!$G$38,F3056=[2]an!$E$39,H3056&lt;[2]an!$M$37,S3056="kahepoolne vajaduspõhine",U3056&lt;&gt;""),[2]an!$G$39,
IF(AND(A3056=[2]an!$G$38,F3056=[2]an!$E$39,H3056&lt;[2]an!$M$37,S3056&lt;&gt;"kahepoolne vajaduspõhine"),[2]an!$G$39,
IF(AND(A3056=[2]an!$G$38,F3056=[2]an!$E$42),[2]an!$G$42,
IF(AND(A3056=[2]an!$H$38,F3056=[2]an!$E$40),[2]an!$H$40,IF(AND(A3056=[2]an!$H$38,F3056=[2]an!$E$41),[2]an!$H$41,IF(AND(A3056=[2]an!$H$38,F3056=[2]an!$E$39,H3056&gt;=[2]an!$M$37),[2]an!$H$39,
IF(AND(A3056=[2]an!$H$38,F3056=[2]an!$E$39,H3056&lt;[2]an!$M$37,S3056="kahepoolne vajaduspõhine",U3056=""),[2]an!$M$40,
IF(AND(A3056=[2]an!$H$38,F3056=[2]an!$E$39,H3056&lt;[2]an!$M$37,S3056="kahepoolne vajaduspõhine",U3056&lt;&gt;""),[2]an!$H$39,
IF(AND(A3056=[2]an!$H$38,F3056=[2]an!$E$39,H3056&lt;[2]an!$M$37,S3056&lt;&gt;"kahepoolne vajaduspõhine"),[2]an!$H$39,
IF(AND(A3056=[2]an!$H$38,F3056=[2]an!$E$42),[2]an!$H$42,
IF(AND(A3056=[2]an!$I$38,F3056=[2]an!$E$40),[2]an!$I$40,IF(AND(A3056=[2]an!$I$38,F3056=[2]an!$E$41),[2]an!$I$41,IF(AND(A3056=[2]an!$I$38,F3056=[2]an!$E$39,H3056&gt;=[2]an!$M$37),[2]an!$I$39,
IF(AND(A3056=[2]an!$I$38,F3056=[2]an!$E$39,H3056&lt;[2]an!$M$37,S3056="kahepoolne vajaduspõhine",U3056=""),[2]an!$M$40,
IF(AND(A3056=[2]an!$I$38,F3056=[2]an!$E$39,H3056&lt;[2]an!$M$37,S3056="kahepoolne vajaduspõhine",U3056&lt;&gt;""),[2]an!$I$39,
IF(AND(A3056=[2]an!$I$38,F3056=[2]an!$E$39,H3056&lt;[2]an!$M$37,S3056&lt;&gt;"kahepoolne vajaduspõhine"),[2]an!$I$39,
IF(AND(A3056=[2]an!$I$38,F3056=[2]an!$E$42),[2]an!$I$42,
IF(AND(A3056=[2]an!$J$38,F3056=[2]an!$E$40),[2]an!$J$40,IF(AND(A3056=[2]an!$J$38,F3056=[2]an!$E$41),[2]an!$J$41,IF(AND(A3056=[2]an!$J$38,F3056=[2]an!$E$39,H3056&gt;=[2]an!$M$37),[2]an!$J$39,
IF(AND(A3056=[2]an!$J$38,F3056=[2]an!$E$39,H3056&lt;[2]an!$M$37,S3056="kahepoolne vajaduspõhine",U3056=""),[2]an!$M$40,
IF(AND(A3056=[2]an!$J$38,F3056=[2]an!$E$39,H3056&lt;[2]an!$M$37,S3056="kahepoolne vajaduspõhine",U3056&lt;&gt;""),[2]an!$J$39,
IF(AND(A3056=[2]an!$J$38,F3056=[2]an!$E$39,H3056&lt;[2]an!$M$37,S3056&lt;&gt;"kahepoolne vajaduspõhine"),[2]an!$J$39,
IF(AND(A3056=[2]an!$J$38,F3056=[2]an!$E$42),[2]an!$J$42,""))))))))))))))))))))))))))))</f>
        <v/>
      </c>
      <c r="Y3056" s="17" t="str">
        <f>IFERROR(IF(F3056="Tugigrupp",0,
IF(AND(F3056="Peretoe teenus",H3056&gt;=[2]an!$M$37,RANK(D3056,$D3056:$D3056)+COUNTIFS($D$2:D3056,D3056,$F$2:F3056,F3056)-1&gt;1),"",
IF(AND(F3056="Peretoe teenus",H3056&gt;=[2]an!$M$37,RANK(D3056,$D3056:$D3056)+COUNTIFS($D$2:D3056,D3056,$F$2:F3056,F3056)-1=1,MONTH(H3056)=MONTH(K3056)=TRUE,YEAR(H3056)=YEAR(K3056)=TRUE),((EOMONTH(H3056,0)-H3056+1)*X3056)/DAY(EOMONTH(H3056,0)),
IF(AND(F3056="Peretoe teenus",H3056&gt;=[2]an!$M$37,RANK(D3056,$D3056:$D3056)+COUNTIFS($D$2:D3056,D3056,$F$2:F3056,F3056)-1=1),X3056,
IF(AND(F3056="Peretoe teenus",H3056&lt;[2]an!$M$37,S3056&lt;&gt;"kahepoolne vajaduspõhine",RANK(D3056,$D3056:$D3056)+COUNTIFS($D$2:D3056,D3056,$F$2:F3056,F3056)-1=1),X3056,
IF(AND(F3056="Peretoe teenus",H3056&lt;[2]an!$M$37,S3056&lt;&gt;"kahepoolne vajaduspõhine",RANK(D3056,$D3056:$D3056)+COUNTIFS($D$2:D3056,D3056,$F$2:F3056,F3056)-1&gt;1),"",
IF(AND(F3056="Peretoe teenus",H3056&lt;[2]an!$M$37,S3056="kahepoolne vajaduspõhine",U3056="",RANK(D3056,$D3056:$D3056)+COUNTIFS($D$2:D3056,D3056,$F$2:F3056,F3056)-1=1),X3056,
IF(AND(F3056="Peretoe teenus",H3056&lt;[2]an!$M$37,S3056="kahepoolne vajaduspõhine",U3056="",RANK(D3056,$D3056:$D3056)+COUNTIFS($D$2:D3056,D3056,$F$2:F3056,F3056)-1&gt;1),"",
IF(AND(F3056="Peretoe teenus",H3056&lt;[2]an!$M$37,S3056="kahepoolne vajaduspõhine",U3056&lt;[2]an!$M$37,RANK(D3056,$D3056:$D3056)+COUNTIFS($D$2:D3056,D3056,$F$2:F3056,F3056)-1=1),X3056,
IF(AND(F3056="Peretoe teenus",H3056&lt;[2]an!$M$37,S3056="kahepoolne vajaduspõhine",U3056&lt;[2]an!$M$37,RANK(D3056,$D3056:$D3056)+COUNTIFS($D$2:D3056,D3056,$F$2:F3056,F3056)-1&gt;1),"",
IF(AND(F3056="Peretoe teenus",H3056&lt;[2]an!$M$37,S3056="kahepoolne vajaduspõhine",U3056&gt;=[2]an!$M$37,U3056&lt;=[2]an!$M$38,RANK(D3056,$D3056:$D3056)+COUNTIFS($D$2:D3056,D3056,$F$2:F3056,F3056)-1=1),
((EOMONTH(U3056,0)-U3056+1)*X3056)/DAY(EOMONTH(U3056,0))+(DAY(U3056)-1)*100/DAY(EOMONTH(U3056,0)),
IF(AND(F3056="Peretoe teenus",H3056&lt;[2]an!$M$37,S3056="kahepoolne vajaduspõhine",U3056&gt;=[2]an!$M$37,U3056&lt;=[2]an!$M$38,RANK(D3056,$D3056:$D3056)+COUNTIFS($D$2:D3056,D3056,$F$2:F3056,F3056)-1&gt;1),"",
IF(AND(F3056="Peretoe teenus",H3056&lt;[2]an!$M$37,S3056="kahepoolne vajaduspõhine",U3056&gt;[2]an!$M$38,RANK(D3056,$D3056:$D3056)+COUNTIFS($D$2:D3056,D3056,$F$2:F3056,F3056)-1=1),X3056,
IF(AND(F3056="Peretoe teenus",H3056&lt;[2]an!$M$37,S3056="kahepoolne vajaduspõhine",U3056&gt;[2]an!$M$38,RANK(D3056,$D3056:$D3056)+COUNTIFS($D$2:D3056,D3056,$F$2:F3056,F3056)-1&gt;1),"",X3056*W3056)))))))))))))),"")</f>
        <v/>
      </c>
      <c r="Z3056" s="18" t="str">
        <f t="shared" si="142"/>
        <v/>
      </c>
      <c r="AA3056" s="19" t="str">
        <f>IFERROR(VLOOKUP(E3056,[2]an!$A$3:$B$81,2,FALSE),"")</f>
        <v/>
      </c>
      <c r="AB3056" s="19" t="str">
        <f>IFERROR(VLOOKUP(AA3056,[2]an!$C$2:$D$16,2,FALSE),"")</f>
        <v/>
      </c>
      <c r="AC3056" s="20"/>
      <c r="AD3056" s="21" t="str">
        <f>IF(A3056=[2]an!$F$36,VLOOKUP([2]an!$F$36,[2]an!$F$36:$H$36,3,FALSE),IF(A3056=[2]an!$F$35,VLOOKUP([2]an!$F$35,[2]an!$F$35:$H$35,3,FALSE),IF(A3056=[2]an!$F$33,VLOOKUP([2]an!$F$33,[2]an!$F$33:$H$33,3,FALSE),IF(A3056=[2]an!$F$31,VLOOKUP([2]an!$F$31,[2]an!$F$31:$H$31,3,FALSE),""))))</f>
        <v/>
      </c>
    </row>
    <row r="3057" spans="6:30" x14ac:dyDescent="0.2">
      <c r="F3057" s="10"/>
      <c r="G3057" s="8" t="str">
        <f t="shared" si="143"/>
        <v/>
      </c>
      <c r="H3057" s="13"/>
      <c r="K3057" s="13"/>
      <c r="L3057" s="10"/>
      <c r="M3057" s="10"/>
      <c r="S3057" s="8" t="str">
        <f>IFERROR(VLOOKUP(D3057,[1]peretoe_teenus!$A$2:$L$2000,5,FALSE),"")</f>
        <v/>
      </c>
      <c r="U3057" s="13"/>
      <c r="V3057" s="15" t="str" cm="1">
        <f t="array" ref="V3057">IFERROR(IF(AND(F3057="Tugigrupp",RANK(K3057,$K3057:$K3057)+COUNTIFS($K$2:K3057,K3057,$L$2:L3057,L3057,$M$2:M3057,M3057,$I$2:I3057,I3057,$G$2:G3057,G3057,$F$2:F3057,F3057)-1=1),SUMPRODUCT(($F$2:$F$4154=F3057)*($G$2:$G$4154=G3057)*($K$2:$K$4154=K3057)*($I$2:$I$4154=I3057)*($L$2:$L$4154=L3057)*($M$2:$M$4154=M3057)),""),"")</f>
        <v/>
      </c>
      <c r="W3057" s="15" t="str">
        <f t="shared" si="141"/>
        <v/>
      </c>
      <c r="X3057" s="16" t="str">
        <f>IF(AND(A3057=[2]an!$G$38,F3057=[2]an!$E$40),[2]an!$G$40,IF(AND(A3057=[2]an!$G$38,F3057=[2]an!$E$41),[2]an!$G$41,IF(AND(A3057=[2]an!$G$38,F3057=[2]an!$E$39,H3057&gt;=[2]an!$M$37),[2]an!$G$39,
IF(AND(A3057=[2]an!$G$38,F3057=[2]an!$E$39,H3057&lt;[2]an!$M$37,S3057="kahepoolne vajaduspõhine",U3057=""),[2]an!$M$40,
IF(AND(A3057=[2]an!$G$38,F3057=[2]an!$E$39,H3057&lt;[2]an!$M$37,S3057="kahepoolne vajaduspõhine",U3057&lt;&gt;""),[2]an!$G$39,
IF(AND(A3057=[2]an!$G$38,F3057=[2]an!$E$39,H3057&lt;[2]an!$M$37,S3057&lt;&gt;"kahepoolne vajaduspõhine"),[2]an!$G$39,
IF(AND(A3057=[2]an!$G$38,F3057=[2]an!$E$42),[2]an!$G$42,
IF(AND(A3057=[2]an!$H$38,F3057=[2]an!$E$40),[2]an!$H$40,IF(AND(A3057=[2]an!$H$38,F3057=[2]an!$E$41),[2]an!$H$41,IF(AND(A3057=[2]an!$H$38,F3057=[2]an!$E$39,H3057&gt;=[2]an!$M$37),[2]an!$H$39,
IF(AND(A3057=[2]an!$H$38,F3057=[2]an!$E$39,H3057&lt;[2]an!$M$37,S3057="kahepoolne vajaduspõhine",U3057=""),[2]an!$M$40,
IF(AND(A3057=[2]an!$H$38,F3057=[2]an!$E$39,H3057&lt;[2]an!$M$37,S3057="kahepoolne vajaduspõhine",U3057&lt;&gt;""),[2]an!$H$39,
IF(AND(A3057=[2]an!$H$38,F3057=[2]an!$E$39,H3057&lt;[2]an!$M$37,S3057&lt;&gt;"kahepoolne vajaduspõhine"),[2]an!$H$39,
IF(AND(A3057=[2]an!$H$38,F3057=[2]an!$E$42),[2]an!$H$42,
IF(AND(A3057=[2]an!$I$38,F3057=[2]an!$E$40),[2]an!$I$40,IF(AND(A3057=[2]an!$I$38,F3057=[2]an!$E$41),[2]an!$I$41,IF(AND(A3057=[2]an!$I$38,F3057=[2]an!$E$39,H3057&gt;=[2]an!$M$37),[2]an!$I$39,
IF(AND(A3057=[2]an!$I$38,F3057=[2]an!$E$39,H3057&lt;[2]an!$M$37,S3057="kahepoolne vajaduspõhine",U3057=""),[2]an!$M$40,
IF(AND(A3057=[2]an!$I$38,F3057=[2]an!$E$39,H3057&lt;[2]an!$M$37,S3057="kahepoolne vajaduspõhine",U3057&lt;&gt;""),[2]an!$I$39,
IF(AND(A3057=[2]an!$I$38,F3057=[2]an!$E$39,H3057&lt;[2]an!$M$37,S3057&lt;&gt;"kahepoolne vajaduspõhine"),[2]an!$I$39,
IF(AND(A3057=[2]an!$I$38,F3057=[2]an!$E$42),[2]an!$I$42,
IF(AND(A3057=[2]an!$J$38,F3057=[2]an!$E$40),[2]an!$J$40,IF(AND(A3057=[2]an!$J$38,F3057=[2]an!$E$41),[2]an!$J$41,IF(AND(A3057=[2]an!$J$38,F3057=[2]an!$E$39,H3057&gt;=[2]an!$M$37),[2]an!$J$39,
IF(AND(A3057=[2]an!$J$38,F3057=[2]an!$E$39,H3057&lt;[2]an!$M$37,S3057="kahepoolne vajaduspõhine",U3057=""),[2]an!$M$40,
IF(AND(A3057=[2]an!$J$38,F3057=[2]an!$E$39,H3057&lt;[2]an!$M$37,S3057="kahepoolne vajaduspõhine",U3057&lt;&gt;""),[2]an!$J$39,
IF(AND(A3057=[2]an!$J$38,F3057=[2]an!$E$39,H3057&lt;[2]an!$M$37,S3057&lt;&gt;"kahepoolne vajaduspõhine"),[2]an!$J$39,
IF(AND(A3057=[2]an!$J$38,F3057=[2]an!$E$42),[2]an!$J$42,""))))))))))))))))))))))))))))</f>
        <v/>
      </c>
      <c r="Y3057" s="17" t="str">
        <f>IFERROR(IF(F3057="Tugigrupp",0,
IF(AND(F3057="Peretoe teenus",H3057&gt;=[2]an!$M$37,RANK(D3057,$D3057:$D3057)+COUNTIFS($D$2:D3057,D3057,$F$2:F3057,F3057)-1&gt;1),"",
IF(AND(F3057="Peretoe teenus",H3057&gt;=[2]an!$M$37,RANK(D3057,$D3057:$D3057)+COUNTIFS($D$2:D3057,D3057,$F$2:F3057,F3057)-1=1,MONTH(H3057)=MONTH(K3057)=TRUE,YEAR(H3057)=YEAR(K3057)=TRUE),((EOMONTH(H3057,0)-H3057+1)*X3057)/DAY(EOMONTH(H3057,0)),
IF(AND(F3057="Peretoe teenus",H3057&gt;=[2]an!$M$37,RANK(D3057,$D3057:$D3057)+COUNTIFS($D$2:D3057,D3057,$F$2:F3057,F3057)-1=1),X3057,
IF(AND(F3057="Peretoe teenus",H3057&lt;[2]an!$M$37,S3057&lt;&gt;"kahepoolne vajaduspõhine",RANK(D3057,$D3057:$D3057)+COUNTIFS($D$2:D3057,D3057,$F$2:F3057,F3057)-1=1),X3057,
IF(AND(F3057="Peretoe teenus",H3057&lt;[2]an!$M$37,S3057&lt;&gt;"kahepoolne vajaduspõhine",RANK(D3057,$D3057:$D3057)+COUNTIFS($D$2:D3057,D3057,$F$2:F3057,F3057)-1&gt;1),"",
IF(AND(F3057="Peretoe teenus",H3057&lt;[2]an!$M$37,S3057="kahepoolne vajaduspõhine",U3057="",RANK(D3057,$D3057:$D3057)+COUNTIFS($D$2:D3057,D3057,$F$2:F3057,F3057)-1=1),X3057,
IF(AND(F3057="Peretoe teenus",H3057&lt;[2]an!$M$37,S3057="kahepoolne vajaduspõhine",U3057="",RANK(D3057,$D3057:$D3057)+COUNTIFS($D$2:D3057,D3057,$F$2:F3057,F3057)-1&gt;1),"",
IF(AND(F3057="Peretoe teenus",H3057&lt;[2]an!$M$37,S3057="kahepoolne vajaduspõhine",U3057&lt;[2]an!$M$37,RANK(D3057,$D3057:$D3057)+COUNTIFS($D$2:D3057,D3057,$F$2:F3057,F3057)-1=1),X3057,
IF(AND(F3057="Peretoe teenus",H3057&lt;[2]an!$M$37,S3057="kahepoolne vajaduspõhine",U3057&lt;[2]an!$M$37,RANK(D3057,$D3057:$D3057)+COUNTIFS($D$2:D3057,D3057,$F$2:F3057,F3057)-1&gt;1),"",
IF(AND(F3057="Peretoe teenus",H3057&lt;[2]an!$M$37,S3057="kahepoolne vajaduspõhine",U3057&gt;=[2]an!$M$37,U3057&lt;=[2]an!$M$38,RANK(D3057,$D3057:$D3057)+COUNTIFS($D$2:D3057,D3057,$F$2:F3057,F3057)-1=1),
((EOMONTH(U3057,0)-U3057+1)*X3057)/DAY(EOMONTH(U3057,0))+(DAY(U3057)-1)*100/DAY(EOMONTH(U3057,0)),
IF(AND(F3057="Peretoe teenus",H3057&lt;[2]an!$M$37,S3057="kahepoolne vajaduspõhine",U3057&gt;=[2]an!$M$37,U3057&lt;=[2]an!$M$38,RANK(D3057,$D3057:$D3057)+COUNTIFS($D$2:D3057,D3057,$F$2:F3057,F3057)-1&gt;1),"",
IF(AND(F3057="Peretoe teenus",H3057&lt;[2]an!$M$37,S3057="kahepoolne vajaduspõhine",U3057&gt;[2]an!$M$38,RANK(D3057,$D3057:$D3057)+COUNTIFS($D$2:D3057,D3057,$F$2:F3057,F3057)-1=1),X3057,
IF(AND(F3057="Peretoe teenus",H3057&lt;[2]an!$M$37,S3057="kahepoolne vajaduspõhine",U3057&gt;[2]an!$M$38,RANK(D3057,$D3057:$D3057)+COUNTIFS($D$2:D3057,D3057,$F$2:F3057,F3057)-1&gt;1),"",X3057*W3057)))))))))))))),"")</f>
        <v/>
      </c>
      <c r="Z3057" s="18" t="str">
        <f t="shared" si="142"/>
        <v/>
      </c>
      <c r="AA3057" s="19" t="str">
        <f>IFERROR(VLOOKUP(E3057,[2]an!$A$3:$B$81,2,FALSE),"")</f>
        <v/>
      </c>
      <c r="AB3057" s="19" t="str">
        <f>IFERROR(VLOOKUP(AA3057,[2]an!$C$2:$D$16,2,FALSE),"")</f>
        <v/>
      </c>
      <c r="AC3057" s="20"/>
      <c r="AD3057" s="21" t="str">
        <f>IF(A3057=[2]an!$F$36,VLOOKUP([2]an!$F$36,[2]an!$F$36:$H$36,3,FALSE),IF(A3057=[2]an!$F$35,VLOOKUP([2]an!$F$35,[2]an!$F$35:$H$35,3,FALSE),IF(A3057=[2]an!$F$33,VLOOKUP([2]an!$F$33,[2]an!$F$33:$H$33,3,FALSE),IF(A3057=[2]an!$F$31,VLOOKUP([2]an!$F$31,[2]an!$F$31:$H$31,3,FALSE),""))))</f>
        <v/>
      </c>
    </row>
    <row r="3058" spans="6:30" x14ac:dyDescent="0.2">
      <c r="F3058" s="10"/>
      <c r="G3058" s="8" t="str">
        <f t="shared" si="143"/>
        <v/>
      </c>
      <c r="H3058" s="13"/>
      <c r="K3058" s="13"/>
      <c r="L3058" s="10"/>
      <c r="M3058" s="10"/>
      <c r="S3058" s="8" t="str">
        <f>IFERROR(VLOOKUP(D3058,[1]peretoe_teenus!$A$2:$L$2000,5,FALSE),"")</f>
        <v/>
      </c>
      <c r="U3058" s="13"/>
      <c r="V3058" s="15" t="str" cm="1">
        <f t="array" ref="V3058">IFERROR(IF(AND(F3058="Tugigrupp",RANK(K3058,$K3058:$K3058)+COUNTIFS($K$2:K3058,K3058,$L$2:L3058,L3058,$M$2:M3058,M3058,$I$2:I3058,I3058,$G$2:G3058,G3058,$F$2:F3058,F3058)-1=1),SUMPRODUCT(($F$2:$F$4154=F3058)*($G$2:$G$4154=G3058)*($K$2:$K$4154=K3058)*($I$2:$I$4154=I3058)*($L$2:$L$4154=L3058)*($M$2:$M$4154=M3058)),""),"")</f>
        <v/>
      </c>
      <c r="W3058" s="15" t="str">
        <f t="shared" si="141"/>
        <v/>
      </c>
      <c r="X3058" s="16" t="str">
        <f>IF(AND(A3058=[2]an!$G$38,F3058=[2]an!$E$40),[2]an!$G$40,IF(AND(A3058=[2]an!$G$38,F3058=[2]an!$E$41),[2]an!$G$41,IF(AND(A3058=[2]an!$G$38,F3058=[2]an!$E$39,H3058&gt;=[2]an!$M$37),[2]an!$G$39,
IF(AND(A3058=[2]an!$G$38,F3058=[2]an!$E$39,H3058&lt;[2]an!$M$37,S3058="kahepoolne vajaduspõhine",U3058=""),[2]an!$M$40,
IF(AND(A3058=[2]an!$G$38,F3058=[2]an!$E$39,H3058&lt;[2]an!$M$37,S3058="kahepoolne vajaduspõhine",U3058&lt;&gt;""),[2]an!$G$39,
IF(AND(A3058=[2]an!$G$38,F3058=[2]an!$E$39,H3058&lt;[2]an!$M$37,S3058&lt;&gt;"kahepoolne vajaduspõhine"),[2]an!$G$39,
IF(AND(A3058=[2]an!$G$38,F3058=[2]an!$E$42),[2]an!$G$42,
IF(AND(A3058=[2]an!$H$38,F3058=[2]an!$E$40),[2]an!$H$40,IF(AND(A3058=[2]an!$H$38,F3058=[2]an!$E$41),[2]an!$H$41,IF(AND(A3058=[2]an!$H$38,F3058=[2]an!$E$39,H3058&gt;=[2]an!$M$37),[2]an!$H$39,
IF(AND(A3058=[2]an!$H$38,F3058=[2]an!$E$39,H3058&lt;[2]an!$M$37,S3058="kahepoolne vajaduspõhine",U3058=""),[2]an!$M$40,
IF(AND(A3058=[2]an!$H$38,F3058=[2]an!$E$39,H3058&lt;[2]an!$M$37,S3058="kahepoolne vajaduspõhine",U3058&lt;&gt;""),[2]an!$H$39,
IF(AND(A3058=[2]an!$H$38,F3058=[2]an!$E$39,H3058&lt;[2]an!$M$37,S3058&lt;&gt;"kahepoolne vajaduspõhine"),[2]an!$H$39,
IF(AND(A3058=[2]an!$H$38,F3058=[2]an!$E$42),[2]an!$H$42,
IF(AND(A3058=[2]an!$I$38,F3058=[2]an!$E$40),[2]an!$I$40,IF(AND(A3058=[2]an!$I$38,F3058=[2]an!$E$41),[2]an!$I$41,IF(AND(A3058=[2]an!$I$38,F3058=[2]an!$E$39,H3058&gt;=[2]an!$M$37),[2]an!$I$39,
IF(AND(A3058=[2]an!$I$38,F3058=[2]an!$E$39,H3058&lt;[2]an!$M$37,S3058="kahepoolne vajaduspõhine",U3058=""),[2]an!$M$40,
IF(AND(A3058=[2]an!$I$38,F3058=[2]an!$E$39,H3058&lt;[2]an!$M$37,S3058="kahepoolne vajaduspõhine",U3058&lt;&gt;""),[2]an!$I$39,
IF(AND(A3058=[2]an!$I$38,F3058=[2]an!$E$39,H3058&lt;[2]an!$M$37,S3058&lt;&gt;"kahepoolne vajaduspõhine"),[2]an!$I$39,
IF(AND(A3058=[2]an!$I$38,F3058=[2]an!$E$42),[2]an!$I$42,
IF(AND(A3058=[2]an!$J$38,F3058=[2]an!$E$40),[2]an!$J$40,IF(AND(A3058=[2]an!$J$38,F3058=[2]an!$E$41),[2]an!$J$41,IF(AND(A3058=[2]an!$J$38,F3058=[2]an!$E$39,H3058&gt;=[2]an!$M$37),[2]an!$J$39,
IF(AND(A3058=[2]an!$J$38,F3058=[2]an!$E$39,H3058&lt;[2]an!$M$37,S3058="kahepoolne vajaduspõhine",U3058=""),[2]an!$M$40,
IF(AND(A3058=[2]an!$J$38,F3058=[2]an!$E$39,H3058&lt;[2]an!$M$37,S3058="kahepoolne vajaduspõhine",U3058&lt;&gt;""),[2]an!$J$39,
IF(AND(A3058=[2]an!$J$38,F3058=[2]an!$E$39,H3058&lt;[2]an!$M$37,S3058&lt;&gt;"kahepoolne vajaduspõhine"),[2]an!$J$39,
IF(AND(A3058=[2]an!$J$38,F3058=[2]an!$E$42),[2]an!$J$42,""))))))))))))))))))))))))))))</f>
        <v/>
      </c>
      <c r="Y3058" s="17" t="str">
        <f>IFERROR(IF(F3058="Tugigrupp",0,
IF(AND(F3058="Peretoe teenus",H3058&gt;=[2]an!$M$37,RANK(D3058,$D3058:$D3058)+COUNTIFS($D$2:D3058,D3058,$F$2:F3058,F3058)-1&gt;1),"",
IF(AND(F3058="Peretoe teenus",H3058&gt;=[2]an!$M$37,RANK(D3058,$D3058:$D3058)+COUNTIFS($D$2:D3058,D3058,$F$2:F3058,F3058)-1=1,MONTH(H3058)=MONTH(K3058)=TRUE,YEAR(H3058)=YEAR(K3058)=TRUE),((EOMONTH(H3058,0)-H3058+1)*X3058)/DAY(EOMONTH(H3058,0)),
IF(AND(F3058="Peretoe teenus",H3058&gt;=[2]an!$M$37,RANK(D3058,$D3058:$D3058)+COUNTIFS($D$2:D3058,D3058,$F$2:F3058,F3058)-1=1),X3058,
IF(AND(F3058="Peretoe teenus",H3058&lt;[2]an!$M$37,S3058&lt;&gt;"kahepoolne vajaduspõhine",RANK(D3058,$D3058:$D3058)+COUNTIFS($D$2:D3058,D3058,$F$2:F3058,F3058)-1=1),X3058,
IF(AND(F3058="Peretoe teenus",H3058&lt;[2]an!$M$37,S3058&lt;&gt;"kahepoolne vajaduspõhine",RANK(D3058,$D3058:$D3058)+COUNTIFS($D$2:D3058,D3058,$F$2:F3058,F3058)-1&gt;1),"",
IF(AND(F3058="Peretoe teenus",H3058&lt;[2]an!$M$37,S3058="kahepoolne vajaduspõhine",U3058="",RANK(D3058,$D3058:$D3058)+COUNTIFS($D$2:D3058,D3058,$F$2:F3058,F3058)-1=1),X3058,
IF(AND(F3058="Peretoe teenus",H3058&lt;[2]an!$M$37,S3058="kahepoolne vajaduspõhine",U3058="",RANK(D3058,$D3058:$D3058)+COUNTIFS($D$2:D3058,D3058,$F$2:F3058,F3058)-1&gt;1),"",
IF(AND(F3058="Peretoe teenus",H3058&lt;[2]an!$M$37,S3058="kahepoolne vajaduspõhine",U3058&lt;[2]an!$M$37,RANK(D3058,$D3058:$D3058)+COUNTIFS($D$2:D3058,D3058,$F$2:F3058,F3058)-1=1),X3058,
IF(AND(F3058="Peretoe teenus",H3058&lt;[2]an!$M$37,S3058="kahepoolne vajaduspõhine",U3058&lt;[2]an!$M$37,RANK(D3058,$D3058:$D3058)+COUNTIFS($D$2:D3058,D3058,$F$2:F3058,F3058)-1&gt;1),"",
IF(AND(F3058="Peretoe teenus",H3058&lt;[2]an!$M$37,S3058="kahepoolne vajaduspõhine",U3058&gt;=[2]an!$M$37,U3058&lt;=[2]an!$M$38,RANK(D3058,$D3058:$D3058)+COUNTIFS($D$2:D3058,D3058,$F$2:F3058,F3058)-1=1),
((EOMONTH(U3058,0)-U3058+1)*X3058)/DAY(EOMONTH(U3058,0))+(DAY(U3058)-1)*100/DAY(EOMONTH(U3058,0)),
IF(AND(F3058="Peretoe teenus",H3058&lt;[2]an!$M$37,S3058="kahepoolne vajaduspõhine",U3058&gt;=[2]an!$M$37,U3058&lt;=[2]an!$M$38,RANK(D3058,$D3058:$D3058)+COUNTIFS($D$2:D3058,D3058,$F$2:F3058,F3058)-1&gt;1),"",
IF(AND(F3058="Peretoe teenus",H3058&lt;[2]an!$M$37,S3058="kahepoolne vajaduspõhine",U3058&gt;[2]an!$M$38,RANK(D3058,$D3058:$D3058)+COUNTIFS($D$2:D3058,D3058,$F$2:F3058,F3058)-1=1),X3058,
IF(AND(F3058="Peretoe teenus",H3058&lt;[2]an!$M$37,S3058="kahepoolne vajaduspõhine",U3058&gt;[2]an!$M$38,RANK(D3058,$D3058:$D3058)+COUNTIFS($D$2:D3058,D3058,$F$2:F3058,F3058)-1&gt;1),"",X3058*W3058)))))))))))))),"")</f>
        <v/>
      </c>
      <c r="Z3058" s="18" t="str">
        <f t="shared" si="142"/>
        <v/>
      </c>
      <c r="AA3058" s="19" t="str">
        <f>IFERROR(VLOOKUP(E3058,[2]an!$A$3:$B$81,2,FALSE),"")</f>
        <v/>
      </c>
      <c r="AB3058" s="19" t="str">
        <f>IFERROR(VLOOKUP(AA3058,[2]an!$C$2:$D$16,2,FALSE),"")</f>
        <v/>
      </c>
      <c r="AC3058" s="20"/>
      <c r="AD3058" s="21" t="str">
        <f>IF(A3058=[2]an!$F$36,VLOOKUP([2]an!$F$36,[2]an!$F$36:$H$36,3,FALSE),IF(A3058=[2]an!$F$35,VLOOKUP([2]an!$F$35,[2]an!$F$35:$H$35,3,FALSE),IF(A3058=[2]an!$F$33,VLOOKUP([2]an!$F$33,[2]an!$F$33:$H$33,3,FALSE),IF(A3058=[2]an!$F$31,VLOOKUP([2]an!$F$31,[2]an!$F$31:$H$31,3,FALSE),""))))</f>
        <v/>
      </c>
    </row>
    <row r="3059" spans="6:30" x14ac:dyDescent="0.2">
      <c r="F3059" s="10"/>
      <c r="G3059" s="8" t="str">
        <f t="shared" si="143"/>
        <v/>
      </c>
      <c r="H3059" s="13"/>
      <c r="K3059" s="13"/>
      <c r="L3059" s="10"/>
      <c r="M3059" s="10"/>
      <c r="S3059" s="8" t="str">
        <f>IFERROR(VLOOKUP(D3059,[1]peretoe_teenus!$A$2:$L$2000,5,FALSE),"")</f>
        <v/>
      </c>
      <c r="U3059" s="13"/>
      <c r="V3059" s="15" t="str" cm="1">
        <f t="array" ref="V3059">IFERROR(IF(AND(F3059="Tugigrupp",RANK(K3059,$K3059:$K3059)+COUNTIFS($K$2:K3059,K3059,$L$2:L3059,L3059,$M$2:M3059,M3059,$I$2:I3059,I3059,$G$2:G3059,G3059,$F$2:F3059,F3059)-1=1),SUMPRODUCT(($F$2:$F$4154=F3059)*($G$2:$G$4154=G3059)*($K$2:$K$4154=K3059)*($I$2:$I$4154=I3059)*($L$2:$L$4154=L3059)*($M$2:$M$4154=M3059)),""),"")</f>
        <v/>
      </c>
      <c r="W3059" s="15" t="str">
        <f t="shared" si="141"/>
        <v/>
      </c>
      <c r="X3059" s="16" t="str">
        <f>IF(AND(A3059=[2]an!$G$38,F3059=[2]an!$E$40),[2]an!$G$40,IF(AND(A3059=[2]an!$G$38,F3059=[2]an!$E$41),[2]an!$G$41,IF(AND(A3059=[2]an!$G$38,F3059=[2]an!$E$39,H3059&gt;=[2]an!$M$37),[2]an!$G$39,
IF(AND(A3059=[2]an!$G$38,F3059=[2]an!$E$39,H3059&lt;[2]an!$M$37,S3059="kahepoolne vajaduspõhine",U3059=""),[2]an!$M$40,
IF(AND(A3059=[2]an!$G$38,F3059=[2]an!$E$39,H3059&lt;[2]an!$M$37,S3059="kahepoolne vajaduspõhine",U3059&lt;&gt;""),[2]an!$G$39,
IF(AND(A3059=[2]an!$G$38,F3059=[2]an!$E$39,H3059&lt;[2]an!$M$37,S3059&lt;&gt;"kahepoolne vajaduspõhine"),[2]an!$G$39,
IF(AND(A3059=[2]an!$G$38,F3059=[2]an!$E$42),[2]an!$G$42,
IF(AND(A3059=[2]an!$H$38,F3059=[2]an!$E$40),[2]an!$H$40,IF(AND(A3059=[2]an!$H$38,F3059=[2]an!$E$41),[2]an!$H$41,IF(AND(A3059=[2]an!$H$38,F3059=[2]an!$E$39,H3059&gt;=[2]an!$M$37),[2]an!$H$39,
IF(AND(A3059=[2]an!$H$38,F3059=[2]an!$E$39,H3059&lt;[2]an!$M$37,S3059="kahepoolne vajaduspõhine",U3059=""),[2]an!$M$40,
IF(AND(A3059=[2]an!$H$38,F3059=[2]an!$E$39,H3059&lt;[2]an!$M$37,S3059="kahepoolne vajaduspõhine",U3059&lt;&gt;""),[2]an!$H$39,
IF(AND(A3059=[2]an!$H$38,F3059=[2]an!$E$39,H3059&lt;[2]an!$M$37,S3059&lt;&gt;"kahepoolne vajaduspõhine"),[2]an!$H$39,
IF(AND(A3059=[2]an!$H$38,F3059=[2]an!$E$42),[2]an!$H$42,
IF(AND(A3059=[2]an!$I$38,F3059=[2]an!$E$40),[2]an!$I$40,IF(AND(A3059=[2]an!$I$38,F3059=[2]an!$E$41),[2]an!$I$41,IF(AND(A3059=[2]an!$I$38,F3059=[2]an!$E$39,H3059&gt;=[2]an!$M$37),[2]an!$I$39,
IF(AND(A3059=[2]an!$I$38,F3059=[2]an!$E$39,H3059&lt;[2]an!$M$37,S3059="kahepoolne vajaduspõhine",U3059=""),[2]an!$M$40,
IF(AND(A3059=[2]an!$I$38,F3059=[2]an!$E$39,H3059&lt;[2]an!$M$37,S3059="kahepoolne vajaduspõhine",U3059&lt;&gt;""),[2]an!$I$39,
IF(AND(A3059=[2]an!$I$38,F3059=[2]an!$E$39,H3059&lt;[2]an!$M$37,S3059&lt;&gt;"kahepoolne vajaduspõhine"),[2]an!$I$39,
IF(AND(A3059=[2]an!$I$38,F3059=[2]an!$E$42),[2]an!$I$42,
IF(AND(A3059=[2]an!$J$38,F3059=[2]an!$E$40),[2]an!$J$40,IF(AND(A3059=[2]an!$J$38,F3059=[2]an!$E$41),[2]an!$J$41,IF(AND(A3059=[2]an!$J$38,F3059=[2]an!$E$39,H3059&gt;=[2]an!$M$37),[2]an!$J$39,
IF(AND(A3059=[2]an!$J$38,F3059=[2]an!$E$39,H3059&lt;[2]an!$M$37,S3059="kahepoolne vajaduspõhine",U3059=""),[2]an!$M$40,
IF(AND(A3059=[2]an!$J$38,F3059=[2]an!$E$39,H3059&lt;[2]an!$M$37,S3059="kahepoolne vajaduspõhine",U3059&lt;&gt;""),[2]an!$J$39,
IF(AND(A3059=[2]an!$J$38,F3059=[2]an!$E$39,H3059&lt;[2]an!$M$37,S3059&lt;&gt;"kahepoolne vajaduspõhine"),[2]an!$J$39,
IF(AND(A3059=[2]an!$J$38,F3059=[2]an!$E$42),[2]an!$J$42,""))))))))))))))))))))))))))))</f>
        <v/>
      </c>
      <c r="Y3059" s="17" t="str">
        <f>IFERROR(IF(F3059="Tugigrupp",0,
IF(AND(F3059="Peretoe teenus",H3059&gt;=[2]an!$M$37,RANK(D3059,$D3059:$D3059)+COUNTIFS($D$2:D3059,D3059,$F$2:F3059,F3059)-1&gt;1),"",
IF(AND(F3059="Peretoe teenus",H3059&gt;=[2]an!$M$37,RANK(D3059,$D3059:$D3059)+COUNTIFS($D$2:D3059,D3059,$F$2:F3059,F3059)-1=1,MONTH(H3059)=MONTH(K3059)=TRUE,YEAR(H3059)=YEAR(K3059)=TRUE),((EOMONTH(H3059,0)-H3059+1)*X3059)/DAY(EOMONTH(H3059,0)),
IF(AND(F3059="Peretoe teenus",H3059&gt;=[2]an!$M$37,RANK(D3059,$D3059:$D3059)+COUNTIFS($D$2:D3059,D3059,$F$2:F3059,F3059)-1=1),X3059,
IF(AND(F3059="Peretoe teenus",H3059&lt;[2]an!$M$37,S3059&lt;&gt;"kahepoolne vajaduspõhine",RANK(D3059,$D3059:$D3059)+COUNTIFS($D$2:D3059,D3059,$F$2:F3059,F3059)-1=1),X3059,
IF(AND(F3059="Peretoe teenus",H3059&lt;[2]an!$M$37,S3059&lt;&gt;"kahepoolne vajaduspõhine",RANK(D3059,$D3059:$D3059)+COUNTIFS($D$2:D3059,D3059,$F$2:F3059,F3059)-1&gt;1),"",
IF(AND(F3059="Peretoe teenus",H3059&lt;[2]an!$M$37,S3059="kahepoolne vajaduspõhine",U3059="",RANK(D3059,$D3059:$D3059)+COUNTIFS($D$2:D3059,D3059,$F$2:F3059,F3059)-1=1),X3059,
IF(AND(F3059="Peretoe teenus",H3059&lt;[2]an!$M$37,S3059="kahepoolne vajaduspõhine",U3059="",RANK(D3059,$D3059:$D3059)+COUNTIFS($D$2:D3059,D3059,$F$2:F3059,F3059)-1&gt;1),"",
IF(AND(F3059="Peretoe teenus",H3059&lt;[2]an!$M$37,S3059="kahepoolne vajaduspõhine",U3059&lt;[2]an!$M$37,RANK(D3059,$D3059:$D3059)+COUNTIFS($D$2:D3059,D3059,$F$2:F3059,F3059)-1=1),X3059,
IF(AND(F3059="Peretoe teenus",H3059&lt;[2]an!$M$37,S3059="kahepoolne vajaduspõhine",U3059&lt;[2]an!$M$37,RANK(D3059,$D3059:$D3059)+COUNTIFS($D$2:D3059,D3059,$F$2:F3059,F3059)-1&gt;1),"",
IF(AND(F3059="Peretoe teenus",H3059&lt;[2]an!$M$37,S3059="kahepoolne vajaduspõhine",U3059&gt;=[2]an!$M$37,U3059&lt;=[2]an!$M$38,RANK(D3059,$D3059:$D3059)+COUNTIFS($D$2:D3059,D3059,$F$2:F3059,F3059)-1=1),
((EOMONTH(U3059,0)-U3059+1)*X3059)/DAY(EOMONTH(U3059,0))+(DAY(U3059)-1)*100/DAY(EOMONTH(U3059,0)),
IF(AND(F3059="Peretoe teenus",H3059&lt;[2]an!$M$37,S3059="kahepoolne vajaduspõhine",U3059&gt;=[2]an!$M$37,U3059&lt;=[2]an!$M$38,RANK(D3059,$D3059:$D3059)+COUNTIFS($D$2:D3059,D3059,$F$2:F3059,F3059)-1&gt;1),"",
IF(AND(F3059="Peretoe teenus",H3059&lt;[2]an!$M$37,S3059="kahepoolne vajaduspõhine",U3059&gt;[2]an!$M$38,RANK(D3059,$D3059:$D3059)+COUNTIFS($D$2:D3059,D3059,$F$2:F3059,F3059)-1=1),X3059,
IF(AND(F3059="Peretoe teenus",H3059&lt;[2]an!$M$37,S3059="kahepoolne vajaduspõhine",U3059&gt;[2]an!$M$38,RANK(D3059,$D3059:$D3059)+COUNTIFS($D$2:D3059,D3059,$F$2:F3059,F3059)-1&gt;1),"",X3059*W3059)))))))))))))),"")</f>
        <v/>
      </c>
      <c r="Z3059" s="18" t="str">
        <f t="shared" si="142"/>
        <v/>
      </c>
      <c r="AA3059" s="19" t="str">
        <f>IFERROR(VLOOKUP(E3059,[2]an!$A$3:$B$81,2,FALSE),"")</f>
        <v/>
      </c>
      <c r="AB3059" s="19" t="str">
        <f>IFERROR(VLOOKUP(AA3059,[2]an!$C$2:$D$16,2,FALSE),"")</f>
        <v/>
      </c>
      <c r="AC3059" s="20"/>
      <c r="AD3059" s="21" t="str">
        <f>IF(A3059=[2]an!$F$36,VLOOKUP([2]an!$F$36,[2]an!$F$36:$H$36,3,FALSE),IF(A3059=[2]an!$F$35,VLOOKUP([2]an!$F$35,[2]an!$F$35:$H$35,3,FALSE),IF(A3059=[2]an!$F$33,VLOOKUP([2]an!$F$33,[2]an!$F$33:$H$33,3,FALSE),IF(A3059=[2]an!$F$31,VLOOKUP([2]an!$F$31,[2]an!$F$31:$H$31,3,FALSE),""))))</f>
        <v/>
      </c>
    </row>
    <row r="3060" spans="6:30" x14ac:dyDescent="0.2">
      <c r="F3060" s="10"/>
      <c r="G3060" s="8" t="str">
        <f t="shared" si="143"/>
        <v/>
      </c>
      <c r="H3060" s="13"/>
      <c r="K3060" s="13"/>
      <c r="L3060" s="10"/>
      <c r="M3060" s="10"/>
      <c r="S3060" s="8" t="str">
        <f>IFERROR(VLOOKUP(D3060,[1]peretoe_teenus!$A$2:$L$2000,5,FALSE),"")</f>
        <v/>
      </c>
      <c r="U3060" s="13"/>
      <c r="V3060" s="15" t="str" cm="1">
        <f t="array" ref="V3060">IFERROR(IF(AND(F3060="Tugigrupp",RANK(K3060,$K3060:$K3060)+COUNTIFS($K$2:K3060,K3060,$L$2:L3060,L3060,$M$2:M3060,M3060,$I$2:I3060,I3060,$G$2:G3060,G3060,$F$2:F3060,F3060)-1=1),SUMPRODUCT(($F$2:$F$4154=F3060)*($G$2:$G$4154=G3060)*($K$2:$K$4154=K3060)*($I$2:$I$4154=I3060)*($L$2:$L$4154=L3060)*($M$2:$M$4154=M3060)),""),"")</f>
        <v/>
      </c>
      <c r="W3060" s="15" t="str">
        <f t="shared" si="141"/>
        <v/>
      </c>
      <c r="X3060" s="16" t="str">
        <f>IF(AND(A3060=[2]an!$G$38,F3060=[2]an!$E$40),[2]an!$G$40,IF(AND(A3060=[2]an!$G$38,F3060=[2]an!$E$41),[2]an!$G$41,IF(AND(A3060=[2]an!$G$38,F3060=[2]an!$E$39,H3060&gt;=[2]an!$M$37),[2]an!$G$39,
IF(AND(A3060=[2]an!$G$38,F3060=[2]an!$E$39,H3060&lt;[2]an!$M$37,S3060="kahepoolne vajaduspõhine",U3060=""),[2]an!$M$40,
IF(AND(A3060=[2]an!$G$38,F3060=[2]an!$E$39,H3060&lt;[2]an!$M$37,S3060="kahepoolne vajaduspõhine",U3060&lt;&gt;""),[2]an!$G$39,
IF(AND(A3060=[2]an!$G$38,F3060=[2]an!$E$39,H3060&lt;[2]an!$M$37,S3060&lt;&gt;"kahepoolne vajaduspõhine"),[2]an!$G$39,
IF(AND(A3060=[2]an!$G$38,F3060=[2]an!$E$42),[2]an!$G$42,
IF(AND(A3060=[2]an!$H$38,F3060=[2]an!$E$40),[2]an!$H$40,IF(AND(A3060=[2]an!$H$38,F3060=[2]an!$E$41),[2]an!$H$41,IF(AND(A3060=[2]an!$H$38,F3060=[2]an!$E$39,H3060&gt;=[2]an!$M$37),[2]an!$H$39,
IF(AND(A3060=[2]an!$H$38,F3060=[2]an!$E$39,H3060&lt;[2]an!$M$37,S3060="kahepoolne vajaduspõhine",U3060=""),[2]an!$M$40,
IF(AND(A3060=[2]an!$H$38,F3060=[2]an!$E$39,H3060&lt;[2]an!$M$37,S3060="kahepoolne vajaduspõhine",U3060&lt;&gt;""),[2]an!$H$39,
IF(AND(A3060=[2]an!$H$38,F3060=[2]an!$E$39,H3060&lt;[2]an!$M$37,S3060&lt;&gt;"kahepoolne vajaduspõhine"),[2]an!$H$39,
IF(AND(A3060=[2]an!$H$38,F3060=[2]an!$E$42),[2]an!$H$42,
IF(AND(A3060=[2]an!$I$38,F3060=[2]an!$E$40),[2]an!$I$40,IF(AND(A3060=[2]an!$I$38,F3060=[2]an!$E$41),[2]an!$I$41,IF(AND(A3060=[2]an!$I$38,F3060=[2]an!$E$39,H3060&gt;=[2]an!$M$37),[2]an!$I$39,
IF(AND(A3060=[2]an!$I$38,F3060=[2]an!$E$39,H3060&lt;[2]an!$M$37,S3060="kahepoolne vajaduspõhine",U3060=""),[2]an!$M$40,
IF(AND(A3060=[2]an!$I$38,F3060=[2]an!$E$39,H3060&lt;[2]an!$M$37,S3060="kahepoolne vajaduspõhine",U3060&lt;&gt;""),[2]an!$I$39,
IF(AND(A3060=[2]an!$I$38,F3060=[2]an!$E$39,H3060&lt;[2]an!$M$37,S3060&lt;&gt;"kahepoolne vajaduspõhine"),[2]an!$I$39,
IF(AND(A3060=[2]an!$I$38,F3060=[2]an!$E$42),[2]an!$I$42,
IF(AND(A3060=[2]an!$J$38,F3060=[2]an!$E$40),[2]an!$J$40,IF(AND(A3060=[2]an!$J$38,F3060=[2]an!$E$41),[2]an!$J$41,IF(AND(A3060=[2]an!$J$38,F3060=[2]an!$E$39,H3060&gt;=[2]an!$M$37),[2]an!$J$39,
IF(AND(A3060=[2]an!$J$38,F3060=[2]an!$E$39,H3060&lt;[2]an!$M$37,S3060="kahepoolne vajaduspõhine",U3060=""),[2]an!$M$40,
IF(AND(A3060=[2]an!$J$38,F3060=[2]an!$E$39,H3060&lt;[2]an!$M$37,S3060="kahepoolne vajaduspõhine",U3060&lt;&gt;""),[2]an!$J$39,
IF(AND(A3060=[2]an!$J$38,F3060=[2]an!$E$39,H3060&lt;[2]an!$M$37,S3060&lt;&gt;"kahepoolne vajaduspõhine"),[2]an!$J$39,
IF(AND(A3060=[2]an!$J$38,F3060=[2]an!$E$42),[2]an!$J$42,""))))))))))))))))))))))))))))</f>
        <v/>
      </c>
      <c r="Y3060" s="17" t="str">
        <f>IFERROR(IF(F3060="Tugigrupp",0,
IF(AND(F3060="Peretoe teenus",H3060&gt;=[2]an!$M$37,RANK(D3060,$D3060:$D3060)+COUNTIFS($D$2:D3060,D3060,$F$2:F3060,F3060)-1&gt;1),"",
IF(AND(F3060="Peretoe teenus",H3060&gt;=[2]an!$M$37,RANK(D3060,$D3060:$D3060)+COUNTIFS($D$2:D3060,D3060,$F$2:F3060,F3060)-1=1,MONTH(H3060)=MONTH(K3060)=TRUE,YEAR(H3060)=YEAR(K3060)=TRUE),((EOMONTH(H3060,0)-H3060+1)*X3060)/DAY(EOMONTH(H3060,0)),
IF(AND(F3060="Peretoe teenus",H3060&gt;=[2]an!$M$37,RANK(D3060,$D3060:$D3060)+COUNTIFS($D$2:D3060,D3060,$F$2:F3060,F3060)-1=1),X3060,
IF(AND(F3060="Peretoe teenus",H3060&lt;[2]an!$M$37,S3060&lt;&gt;"kahepoolne vajaduspõhine",RANK(D3060,$D3060:$D3060)+COUNTIFS($D$2:D3060,D3060,$F$2:F3060,F3060)-1=1),X3060,
IF(AND(F3060="Peretoe teenus",H3060&lt;[2]an!$M$37,S3060&lt;&gt;"kahepoolne vajaduspõhine",RANK(D3060,$D3060:$D3060)+COUNTIFS($D$2:D3060,D3060,$F$2:F3060,F3060)-1&gt;1),"",
IF(AND(F3060="Peretoe teenus",H3060&lt;[2]an!$M$37,S3060="kahepoolne vajaduspõhine",U3060="",RANK(D3060,$D3060:$D3060)+COUNTIFS($D$2:D3060,D3060,$F$2:F3060,F3060)-1=1),X3060,
IF(AND(F3060="Peretoe teenus",H3060&lt;[2]an!$M$37,S3060="kahepoolne vajaduspõhine",U3060="",RANK(D3060,$D3060:$D3060)+COUNTIFS($D$2:D3060,D3060,$F$2:F3060,F3060)-1&gt;1),"",
IF(AND(F3060="Peretoe teenus",H3060&lt;[2]an!$M$37,S3060="kahepoolne vajaduspõhine",U3060&lt;[2]an!$M$37,RANK(D3060,$D3060:$D3060)+COUNTIFS($D$2:D3060,D3060,$F$2:F3060,F3060)-1=1),X3060,
IF(AND(F3060="Peretoe teenus",H3060&lt;[2]an!$M$37,S3060="kahepoolne vajaduspõhine",U3060&lt;[2]an!$M$37,RANK(D3060,$D3060:$D3060)+COUNTIFS($D$2:D3060,D3060,$F$2:F3060,F3060)-1&gt;1),"",
IF(AND(F3060="Peretoe teenus",H3060&lt;[2]an!$M$37,S3060="kahepoolne vajaduspõhine",U3060&gt;=[2]an!$M$37,U3060&lt;=[2]an!$M$38,RANK(D3060,$D3060:$D3060)+COUNTIFS($D$2:D3060,D3060,$F$2:F3060,F3060)-1=1),
((EOMONTH(U3060,0)-U3060+1)*X3060)/DAY(EOMONTH(U3060,0))+(DAY(U3060)-1)*100/DAY(EOMONTH(U3060,0)),
IF(AND(F3060="Peretoe teenus",H3060&lt;[2]an!$M$37,S3060="kahepoolne vajaduspõhine",U3060&gt;=[2]an!$M$37,U3060&lt;=[2]an!$M$38,RANK(D3060,$D3060:$D3060)+COUNTIFS($D$2:D3060,D3060,$F$2:F3060,F3060)-1&gt;1),"",
IF(AND(F3060="Peretoe teenus",H3060&lt;[2]an!$M$37,S3060="kahepoolne vajaduspõhine",U3060&gt;[2]an!$M$38,RANK(D3060,$D3060:$D3060)+COUNTIFS($D$2:D3060,D3060,$F$2:F3060,F3060)-1=1),X3060,
IF(AND(F3060="Peretoe teenus",H3060&lt;[2]an!$M$37,S3060="kahepoolne vajaduspõhine",U3060&gt;[2]an!$M$38,RANK(D3060,$D3060:$D3060)+COUNTIFS($D$2:D3060,D3060,$F$2:F3060,F3060)-1&gt;1),"",X3060*W3060)))))))))))))),"")</f>
        <v/>
      </c>
      <c r="Z3060" s="18" t="str">
        <f t="shared" si="142"/>
        <v/>
      </c>
      <c r="AA3060" s="19" t="str">
        <f>IFERROR(VLOOKUP(E3060,[2]an!$A$3:$B$81,2,FALSE),"")</f>
        <v/>
      </c>
      <c r="AB3060" s="19" t="str">
        <f>IFERROR(VLOOKUP(AA3060,[2]an!$C$2:$D$16,2,FALSE),"")</f>
        <v/>
      </c>
      <c r="AC3060" s="20"/>
      <c r="AD3060" s="21" t="str">
        <f>IF(A3060=[2]an!$F$36,VLOOKUP([2]an!$F$36,[2]an!$F$36:$H$36,3,FALSE),IF(A3060=[2]an!$F$35,VLOOKUP([2]an!$F$35,[2]an!$F$35:$H$35,3,FALSE),IF(A3060=[2]an!$F$33,VLOOKUP([2]an!$F$33,[2]an!$F$33:$H$33,3,FALSE),IF(A3060=[2]an!$F$31,VLOOKUP([2]an!$F$31,[2]an!$F$31:$H$31,3,FALSE),""))))</f>
        <v/>
      </c>
    </row>
    <row r="3061" spans="6:30" x14ac:dyDescent="0.2">
      <c r="F3061" s="10"/>
      <c r="G3061" s="8" t="str">
        <f t="shared" si="143"/>
        <v/>
      </c>
      <c r="H3061" s="13"/>
      <c r="K3061" s="13"/>
      <c r="L3061" s="10"/>
      <c r="M3061" s="10"/>
      <c r="S3061" s="8" t="str">
        <f>IFERROR(VLOOKUP(D3061,[1]peretoe_teenus!$A$2:$L$2000,5,FALSE),"")</f>
        <v/>
      </c>
      <c r="U3061" s="13"/>
      <c r="V3061" s="15" t="str" cm="1">
        <f t="array" ref="V3061">IFERROR(IF(AND(F3061="Tugigrupp",RANK(K3061,$K3061:$K3061)+COUNTIFS($K$2:K3061,K3061,$L$2:L3061,L3061,$M$2:M3061,M3061,$I$2:I3061,I3061,$G$2:G3061,G3061,$F$2:F3061,F3061)-1=1),SUMPRODUCT(($F$2:$F$4154=F3061)*($G$2:$G$4154=G3061)*($K$2:$K$4154=K3061)*($I$2:$I$4154=I3061)*($L$2:$L$4154=L3061)*($M$2:$M$4154=M3061)),""),"")</f>
        <v/>
      </c>
      <c r="W3061" s="15" t="str">
        <f t="shared" si="141"/>
        <v/>
      </c>
      <c r="X3061" s="16" t="str">
        <f>IF(AND(A3061=[2]an!$G$38,F3061=[2]an!$E$40),[2]an!$G$40,IF(AND(A3061=[2]an!$G$38,F3061=[2]an!$E$41),[2]an!$G$41,IF(AND(A3061=[2]an!$G$38,F3061=[2]an!$E$39,H3061&gt;=[2]an!$M$37),[2]an!$G$39,
IF(AND(A3061=[2]an!$G$38,F3061=[2]an!$E$39,H3061&lt;[2]an!$M$37,S3061="kahepoolne vajaduspõhine",U3061=""),[2]an!$M$40,
IF(AND(A3061=[2]an!$G$38,F3061=[2]an!$E$39,H3061&lt;[2]an!$M$37,S3061="kahepoolne vajaduspõhine",U3061&lt;&gt;""),[2]an!$G$39,
IF(AND(A3061=[2]an!$G$38,F3061=[2]an!$E$39,H3061&lt;[2]an!$M$37,S3061&lt;&gt;"kahepoolne vajaduspõhine"),[2]an!$G$39,
IF(AND(A3061=[2]an!$G$38,F3061=[2]an!$E$42),[2]an!$G$42,
IF(AND(A3061=[2]an!$H$38,F3061=[2]an!$E$40),[2]an!$H$40,IF(AND(A3061=[2]an!$H$38,F3061=[2]an!$E$41),[2]an!$H$41,IF(AND(A3061=[2]an!$H$38,F3061=[2]an!$E$39,H3061&gt;=[2]an!$M$37),[2]an!$H$39,
IF(AND(A3061=[2]an!$H$38,F3061=[2]an!$E$39,H3061&lt;[2]an!$M$37,S3061="kahepoolne vajaduspõhine",U3061=""),[2]an!$M$40,
IF(AND(A3061=[2]an!$H$38,F3061=[2]an!$E$39,H3061&lt;[2]an!$M$37,S3061="kahepoolne vajaduspõhine",U3061&lt;&gt;""),[2]an!$H$39,
IF(AND(A3061=[2]an!$H$38,F3061=[2]an!$E$39,H3061&lt;[2]an!$M$37,S3061&lt;&gt;"kahepoolne vajaduspõhine"),[2]an!$H$39,
IF(AND(A3061=[2]an!$H$38,F3061=[2]an!$E$42),[2]an!$H$42,
IF(AND(A3061=[2]an!$I$38,F3061=[2]an!$E$40),[2]an!$I$40,IF(AND(A3061=[2]an!$I$38,F3061=[2]an!$E$41),[2]an!$I$41,IF(AND(A3061=[2]an!$I$38,F3061=[2]an!$E$39,H3061&gt;=[2]an!$M$37),[2]an!$I$39,
IF(AND(A3061=[2]an!$I$38,F3061=[2]an!$E$39,H3061&lt;[2]an!$M$37,S3061="kahepoolne vajaduspõhine",U3061=""),[2]an!$M$40,
IF(AND(A3061=[2]an!$I$38,F3061=[2]an!$E$39,H3061&lt;[2]an!$M$37,S3061="kahepoolne vajaduspõhine",U3061&lt;&gt;""),[2]an!$I$39,
IF(AND(A3061=[2]an!$I$38,F3061=[2]an!$E$39,H3061&lt;[2]an!$M$37,S3061&lt;&gt;"kahepoolne vajaduspõhine"),[2]an!$I$39,
IF(AND(A3061=[2]an!$I$38,F3061=[2]an!$E$42),[2]an!$I$42,
IF(AND(A3061=[2]an!$J$38,F3061=[2]an!$E$40),[2]an!$J$40,IF(AND(A3061=[2]an!$J$38,F3061=[2]an!$E$41),[2]an!$J$41,IF(AND(A3061=[2]an!$J$38,F3061=[2]an!$E$39,H3061&gt;=[2]an!$M$37),[2]an!$J$39,
IF(AND(A3061=[2]an!$J$38,F3061=[2]an!$E$39,H3061&lt;[2]an!$M$37,S3061="kahepoolne vajaduspõhine",U3061=""),[2]an!$M$40,
IF(AND(A3061=[2]an!$J$38,F3061=[2]an!$E$39,H3061&lt;[2]an!$M$37,S3061="kahepoolne vajaduspõhine",U3061&lt;&gt;""),[2]an!$J$39,
IF(AND(A3061=[2]an!$J$38,F3061=[2]an!$E$39,H3061&lt;[2]an!$M$37,S3061&lt;&gt;"kahepoolne vajaduspõhine"),[2]an!$J$39,
IF(AND(A3061=[2]an!$J$38,F3061=[2]an!$E$42),[2]an!$J$42,""))))))))))))))))))))))))))))</f>
        <v/>
      </c>
      <c r="Y3061" s="17" t="str">
        <f>IFERROR(IF(F3061="Tugigrupp",0,
IF(AND(F3061="Peretoe teenus",H3061&gt;=[2]an!$M$37,RANK(D3061,$D3061:$D3061)+COUNTIFS($D$2:D3061,D3061,$F$2:F3061,F3061)-1&gt;1),"",
IF(AND(F3061="Peretoe teenus",H3061&gt;=[2]an!$M$37,RANK(D3061,$D3061:$D3061)+COUNTIFS($D$2:D3061,D3061,$F$2:F3061,F3061)-1=1,MONTH(H3061)=MONTH(K3061)=TRUE,YEAR(H3061)=YEAR(K3061)=TRUE),((EOMONTH(H3061,0)-H3061+1)*X3061)/DAY(EOMONTH(H3061,0)),
IF(AND(F3061="Peretoe teenus",H3061&gt;=[2]an!$M$37,RANK(D3061,$D3061:$D3061)+COUNTIFS($D$2:D3061,D3061,$F$2:F3061,F3061)-1=1),X3061,
IF(AND(F3061="Peretoe teenus",H3061&lt;[2]an!$M$37,S3061&lt;&gt;"kahepoolne vajaduspõhine",RANK(D3061,$D3061:$D3061)+COUNTIFS($D$2:D3061,D3061,$F$2:F3061,F3061)-1=1),X3061,
IF(AND(F3061="Peretoe teenus",H3061&lt;[2]an!$M$37,S3061&lt;&gt;"kahepoolne vajaduspõhine",RANK(D3061,$D3061:$D3061)+COUNTIFS($D$2:D3061,D3061,$F$2:F3061,F3061)-1&gt;1),"",
IF(AND(F3061="Peretoe teenus",H3061&lt;[2]an!$M$37,S3061="kahepoolne vajaduspõhine",U3061="",RANK(D3061,$D3061:$D3061)+COUNTIFS($D$2:D3061,D3061,$F$2:F3061,F3061)-1=1),X3061,
IF(AND(F3061="Peretoe teenus",H3061&lt;[2]an!$M$37,S3061="kahepoolne vajaduspõhine",U3061="",RANK(D3061,$D3061:$D3061)+COUNTIFS($D$2:D3061,D3061,$F$2:F3061,F3061)-1&gt;1),"",
IF(AND(F3061="Peretoe teenus",H3061&lt;[2]an!$M$37,S3061="kahepoolne vajaduspõhine",U3061&lt;[2]an!$M$37,RANK(D3061,$D3061:$D3061)+COUNTIFS($D$2:D3061,D3061,$F$2:F3061,F3061)-1=1),X3061,
IF(AND(F3061="Peretoe teenus",H3061&lt;[2]an!$M$37,S3061="kahepoolne vajaduspõhine",U3061&lt;[2]an!$M$37,RANK(D3061,$D3061:$D3061)+COUNTIFS($D$2:D3061,D3061,$F$2:F3061,F3061)-1&gt;1),"",
IF(AND(F3061="Peretoe teenus",H3061&lt;[2]an!$M$37,S3061="kahepoolne vajaduspõhine",U3061&gt;=[2]an!$M$37,U3061&lt;=[2]an!$M$38,RANK(D3061,$D3061:$D3061)+COUNTIFS($D$2:D3061,D3061,$F$2:F3061,F3061)-1=1),
((EOMONTH(U3061,0)-U3061+1)*X3061)/DAY(EOMONTH(U3061,0))+(DAY(U3061)-1)*100/DAY(EOMONTH(U3061,0)),
IF(AND(F3061="Peretoe teenus",H3061&lt;[2]an!$M$37,S3061="kahepoolne vajaduspõhine",U3061&gt;=[2]an!$M$37,U3061&lt;=[2]an!$M$38,RANK(D3061,$D3061:$D3061)+COUNTIFS($D$2:D3061,D3061,$F$2:F3061,F3061)-1&gt;1),"",
IF(AND(F3061="Peretoe teenus",H3061&lt;[2]an!$M$37,S3061="kahepoolne vajaduspõhine",U3061&gt;[2]an!$M$38,RANK(D3061,$D3061:$D3061)+COUNTIFS($D$2:D3061,D3061,$F$2:F3061,F3061)-1=1),X3061,
IF(AND(F3061="Peretoe teenus",H3061&lt;[2]an!$M$37,S3061="kahepoolne vajaduspõhine",U3061&gt;[2]an!$M$38,RANK(D3061,$D3061:$D3061)+COUNTIFS($D$2:D3061,D3061,$F$2:F3061,F3061)-1&gt;1),"",X3061*W3061)))))))))))))),"")</f>
        <v/>
      </c>
      <c r="Z3061" s="18" t="str">
        <f t="shared" si="142"/>
        <v/>
      </c>
      <c r="AA3061" s="19" t="str">
        <f>IFERROR(VLOOKUP(E3061,[2]an!$A$3:$B$81,2,FALSE),"")</f>
        <v/>
      </c>
      <c r="AB3061" s="19" t="str">
        <f>IFERROR(VLOOKUP(AA3061,[2]an!$C$2:$D$16,2,FALSE),"")</f>
        <v/>
      </c>
      <c r="AC3061" s="20"/>
      <c r="AD3061" s="21" t="str">
        <f>IF(A3061=[2]an!$F$36,VLOOKUP([2]an!$F$36,[2]an!$F$36:$H$36,3,FALSE),IF(A3061=[2]an!$F$35,VLOOKUP([2]an!$F$35,[2]an!$F$35:$H$35,3,FALSE),IF(A3061=[2]an!$F$33,VLOOKUP([2]an!$F$33,[2]an!$F$33:$H$33,3,FALSE),IF(A3061=[2]an!$F$31,VLOOKUP([2]an!$F$31,[2]an!$F$31:$H$31,3,FALSE),""))))</f>
        <v/>
      </c>
    </row>
    <row r="3062" spans="6:30" x14ac:dyDescent="0.2">
      <c r="F3062" s="10"/>
      <c r="G3062" s="8" t="str">
        <f t="shared" si="143"/>
        <v/>
      </c>
      <c r="H3062" s="13"/>
      <c r="K3062" s="13"/>
      <c r="L3062" s="10"/>
      <c r="M3062" s="10"/>
      <c r="S3062" s="8" t="str">
        <f>IFERROR(VLOOKUP(D3062,[1]peretoe_teenus!$A$2:$L$2000,5,FALSE),"")</f>
        <v/>
      </c>
      <c r="U3062" s="13"/>
      <c r="V3062" s="15" t="str" cm="1">
        <f t="array" ref="V3062">IFERROR(IF(AND(F3062="Tugigrupp",RANK(K3062,$K3062:$K3062)+COUNTIFS($K$2:K3062,K3062,$L$2:L3062,L3062,$M$2:M3062,M3062,$I$2:I3062,I3062,$G$2:G3062,G3062,$F$2:F3062,F3062)-1=1),SUMPRODUCT(($F$2:$F$4154=F3062)*($G$2:$G$4154=G3062)*($K$2:$K$4154=K3062)*($I$2:$I$4154=I3062)*($L$2:$L$4154=L3062)*($M$2:$M$4154=M3062)),""),"")</f>
        <v/>
      </c>
      <c r="W3062" s="15" t="str">
        <f t="shared" si="141"/>
        <v/>
      </c>
      <c r="X3062" s="16" t="str">
        <f>IF(AND(A3062=[2]an!$G$38,F3062=[2]an!$E$40),[2]an!$G$40,IF(AND(A3062=[2]an!$G$38,F3062=[2]an!$E$41),[2]an!$G$41,IF(AND(A3062=[2]an!$G$38,F3062=[2]an!$E$39,H3062&gt;=[2]an!$M$37),[2]an!$G$39,
IF(AND(A3062=[2]an!$G$38,F3062=[2]an!$E$39,H3062&lt;[2]an!$M$37,S3062="kahepoolne vajaduspõhine",U3062=""),[2]an!$M$40,
IF(AND(A3062=[2]an!$G$38,F3062=[2]an!$E$39,H3062&lt;[2]an!$M$37,S3062="kahepoolne vajaduspõhine",U3062&lt;&gt;""),[2]an!$G$39,
IF(AND(A3062=[2]an!$G$38,F3062=[2]an!$E$39,H3062&lt;[2]an!$M$37,S3062&lt;&gt;"kahepoolne vajaduspõhine"),[2]an!$G$39,
IF(AND(A3062=[2]an!$G$38,F3062=[2]an!$E$42),[2]an!$G$42,
IF(AND(A3062=[2]an!$H$38,F3062=[2]an!$E$40),[2]an!$H$40,IF(AND(A3062=[2]an!$H$38,F3062=[2]an!$E$41),[2]an!$H$41,IF(AND(A3062=[2]an!$H$38,F3062=[2]an!$E$39,H3062&gt;=[2]an!$M$37),[2]an!$H$39,
IF(AND(A3062=[2]an!$H$38,F3062=[2]an!$E$39,H3062&lt;[2]an!$M$37,S3062="kahepoolne vajaduspõhine",U3062=""),[2]an!$M$40,
IF(AND(A3062=[2]an!$H$38,F3062=[2]an!$E$39,H3062&lt;[2]an!$M$37,S3062="kahepoolne vajaduspõhine",U3062&lt;&gt;""),[2]an!$H$39,
IF(AND(A3062=[2]an!$H$38,F3062=[2]an!$E$39,H3062&lt;[2]an!$M$37,S3062&lt;&gt;"kahepoolne vajaduspõhine"),[2]an!$H$39,
IF(AND(A3062=[2]an!$H$38,F3062=[2]an!$E$42),[2]an!$H$42,
IF(AND(A3062=[2]an!$I$38,F3062=[2]an!$E$40),[2]an!$I$40,IF(AND(A3062=[2]an!$I$38,F3062=[2]an!$E$41),[2]an!$I$41,IF(AND(A3062=[2]an!$I$38,F3062=[2]an!$E$39,H3062&gt;=[2]an!$M$37),[2]an!$I$39,
IF(AND(A3062=[2]an!$I$38,F3062=[2]an!$E$39,H3062&lt;[2]an!$M$37,S3062="kahepoolne vajaduspõhine",U3062=""),[2]an!$M$40,
IF(AND(A3062=[2]an!$I$38,F3062=[2]an!$E$39,H3062&lt;[2]an!$M$37,S3062="kahepoolne vajaduspõhine",U3062&lt;&gt;""),[2]an!$I$39,
IF(AND(A3062=[2]an!$I$38,F3062=[2]an!$E$39,H3062&lt;[2]an!$M$37,S3062&lt;&gt;"kahepoolne vajaduspõhine"),[2]an!$I$39,
IF(AND(A3062=[2]an!$I$38,F3062=[2]an!$E$42),[2]an!$I$42,
IF(AND(A3062=[2]an!$J$38,F3062=[2]an!$E$40),[2]an!$J$40,IF(AND(A3062=[2]an!$J$38,F3062=[2]an!$E$41),[2]an!$J$41,IF(AND(A3062=[2]an!$J$38,F3062=[2]an!$E$39,H3062&gt;=[2]an!$M$37),[2]an!$J$39,
IF(AND(A3062=[2]an!$J$38,F3062=[2]an!$E$39,H3062&lt;[2]an!$M$37,S3062="kahepoolne vajaduspõhine",U3062=""),[2]an!$M$40,
IF(AND(A3062=[2]an!$J$38,F3062=[2]an!$E$39,H3062&lt;[2]an!$M$37,S3062="kahepoolne vajaduspõhine",U3062&lt;&gt;""),[2]an!$J$39,
IF(AND(A3062=[2]an!$J$38,F3062=[2]an!$E$39,H3062&lt;[2]an!$M$37,S3062&lt;&gt;"kahepoolne vajaduspõhine"),[2]an!$J$39,
IF(AND(A3062=[2]an!$J$38,F3062=[2]an!$E$42),[2]an!$J$42,""))))))))))))))))))))))))))))</f>
        <v/>
      </c>
      <c r="Y3062" s="17" t="str">
        <f>IFERROR(IF(F3062="Tugigrupp",0,
IF(AND(F3062="Peretoe teenus",H3062&gt;=[2]an!$M$37,RANK(D3062,$D3062:$D3062)+COUNTIFS($D$2:D3062,D3062,$F$2:F3062,F3062)-1&gt;1),"",
IF(AND(F3062="Peretoe teenus",H3062&gt;=[2]an!$M$37,RANK(D3062,$D3062:$D3062)+COUNTIFS($D$2:D3062,D3062,$F$2:F3062,F3062)-1=1,MONTH(H3062)=MONTH(K3062)=TRUE,YEAR(H3062)=YEAR(K3062)=TRUE),((EOMONTH(H3062,0)-H3062+1)*X3062)/DAY(EOMONTH(H3062,0)),
IF(AND(F3062="Peretoe teenus",H3062&gt;=[2]an!$M$37,RANK(D3062,$D3062:$D3062)+COUNTIFS($D$2:D3062,D3062,$F$2:F3062,F3062)-1=1),X3062,
IF(AND(F3062="Peretoe teenus",H3062&lt;[2]an!$M$37,S3062&lt;&gt;"kahepoolne vajaduspõhine",RANK(D3062,$D3062:$D3062)+COUNTIFS($D$2:D3062,D3062,$F$2:F3062,F3062)-1=1),X3062,
IF(AND(F3062="Peretoe teenus",H3062&lt;[2]an!$M$37,S3062&lt;&gt;"kahepoolne vajaduspõhine",RANK(D3062,$D3062:$D3062)+COUNTIFS($D$2:D3062,D3062,$F$2:F3062,F3062)-1&gt;1),"",
IF(AND(F3062="Peretoe teenus",H3062&lt;[2]an!$M$37,S3062="kahepoolne vajaduspõhine",U3062="",RANK(D3062,$D3062:$D3062)+COUNTIFS($D$2:D3062,D3062,$F$2:F3062,F3062)-1=1),X3062,
IF(AND(F3062="Peretoe teenus",H3062&lt;[2]an!$M$37,S3062="kahepoolne vajaduspõhine",U3062="",RANK(D3062,$D3062:$D3062)+COUNTIFS($D$2:D3062,D3062,$F$2:F3062,F3062)-1&gt;1),"",
IF(AND(F3062="Peretoe teenus",H3062&lt;[2]an!$M$37,S3062="kahepoolne vajaduspõhine",U3062&lt;[2]an!$M$37,RANK(D3062,$D3062:$D3062)+COUNTIFS($D$2:D3062,D3062,$F$2:F3062,F3062)-1=1),X3062,
IF(AND(F3062="Peretoe teenus",H3062&lt;[2]an!$M$37,S3062="kahepoolne vajaduspõhine",U3062&lt;[2]an!$M$37,RANK(D3062,$D3062:$D3062)+COUNTIFS($D$2:D3062,D3062,$F$2:F3062,F3062)-1&gt;1),"",
IF(AND(F3062="Peretoe teenus",H3062&lt;[2]an!$M$37,S3062="kahepoolne vajaduspõhine",U3062&gt;=[2]an!$M$37,U3062&lt;=[2]an!$M$38,RANK(D3062,$D3062:$D3062)+COUNTIFS($D$2:D3062,D3062,$F$2:F3062,F3062)-1=1),
((EOMONTH(U3062,0)-U3062+1)*X3062)/DAY(EOMONTH(U3062,0))+(DAY(U3062)-1)*100/DAY(EOMONTH(U3062,0)),
IF(AND(F3062="Peretoe teenus",H3062&lt;[2]an!$M$37,S3062="kahepoolne vajaduspõhine",U3062&gt;=[2]an!$M$37,U3062&lt;=[2]an!$M$38,RANK(D3062,$D3062:$D3062)+COUNTIFS($D$2:D3062,D3062,$F$2:F3062,F3062)-1&gt;1),"",
IF(AND(F3062="Peretoe teenus",H3062&lt;[2]an!$M$37,S3062="kahepoolne vajaduspõhine",U3062&gt;[2]an!$M$38,RANK(D3062,$D3062:$D3062)+COUNTIFS($D$2:D3062,D3062,$F$2:F3062,F3062)-1=1),X3062,
IF(AND(F3062="Peretoe teenus",H3062&lt;[2]an!$M$37,S3062="kahepoolne vajaduspõhine",U3062&gt;[2]an!$M$38,RANK(D3062,$D3062:$D3062)+COUNTIFS($D$2:D3062,D3062,$F$2:F3062,F3062)-1&gt;1),"",X3062*W3062)))))))))))))),"")</f>
        <v/>
      </c>
      <c r="Z3062" s="18" t="str">
        <f t="shared" si="142"/>
        <v/>
      </c>
      <c r="AA3062" s="19" t="str">
        <f>IFERROR(VLOOKUP(E3062,[2]an!$A$3:$B$81,2,FALSE),"")</f>
        <v/>
      </c>
      <c r="AB3062" s="19" t="str">
        <f>IFERROR(VLOOKUP(AA3062,[2]an!$C$2:$D$16,2,FALSE),"")</f>
        <v/>
      </c>
      <c r="AC3062" s="20"/>
      <c r="AD3062" s="21" t="str">
        <f>IF(A3062=[2]an!$F$36,VLOOKUP([2]an!$F$36,[2]an!$F$36:$H$36,3,FALSE),IF(A3062=[2]an!$F$35,VLOOKUP([2]an!$F$35,[2]an!$F$35:$H$35,3,FALSE),IF(A3062=[2]an!$F$33,VLOOKUP([2]an!$F$33,[2]an!$F$33:$H$33,3,FALSE),IF(A3062=[2]an!$F$31,VLOOKUP([2]an!$F$31,[2]an!$F$31:$H$31,3,FALSE),""))))</f>
        <v/>
      </c>
    </row>
    <row r="3063" spans="6:30" x14ac:dyDescent="0.2">
      <c r="F3063" s="10"/>
      <c r="G3063" s="8" t="str">
        <f t="shared" si="143"/>
        <v/>
      </c>
      <c r="H3063" s="13"/>
      <c r="K3063" s="13"/>
      <c r="L3063" s="10"/>
      <c r="M3063" s="10"/>
      <c r="S3063" s="8" t="str">
        <f>IFERROR(VLOOKUP(D3063,[1]peretoe_teenus!$A$2:$L$2000,5,FALSE),"")</f>
        <v/>
      </c>
      <c r="U3063" s="13"/>
      <c r="V3063" s="15" t="str" cm="1">
        <f t="array" ref="V3063">IFERROR(IF(AND(F3063="Tugigrupp",RANK(K3063,$K3063:$K3063)+COUNTIFS($K$2:K3063,K3063,$L$2:L3063,L3063,$M$2:M3063,M3063,$I$2:I3063,I3063,$G$2:G3063,G3063,$F$2:F3063,F3063)-1=1),SUMPRODUCT(($F$2:$F$4154=F3063)*($G$2:$G$4154=G3063)*($K$2:$K$4154=K3063)*($I$2:$I$4154=I3063)*($L$2:$L$4154=L3063)*($M$2:$M$4154=M3063)),""),"")</f>
        <v/>
      </c>
      <c r="W3063" s="15" t="str">
        <f t="shared" si="141"/>
        <v/>
      </c>
      <c r="X3063" s="16" t="str">
        <f>IF(AND(A3063=[2]an!$G$38,F3063=[2]an!$E$40),[2]an!$G$40,IF(AND(A3063=[2]an!$G$38,F3063=[2]an!$E$41),[2]an!$G$41,IF(AND(A3063=[2]an!$G$38,F3063=[2]an!$E$39,H3063&gt;=[2]an!$M$37),[2]an!$G$39,
IF(AND(A3063=[2]an!$G$38,F3063=[2]an!$E$39,H3063&lt;[2]an!$M$37,S3063="kahepoolne vajaduspõhine",U3063=""),[2]an!$M$40,
IF(AND(A3063=[2]an!$G$38,F3063=[2]an!$E$39,H3063&lt;[2]an!$M$37,S3063="kahepoolne vajaduspõhine",U3063&lt;&gt;""),[2]an!$G$39,
IF(AND(A3063=[2]an!$G$38,F3063=[2]an!$E$39,H3063&lt;[2]an!$M$37,S3063&lt;&gt;"kahepoolne vajaduspõhine"),[2]an!$G$39,
IF(AND(A3063=[2]an!$G$38,F3063=[2]an!$E$42),[2]an!$G$42,
IF(AND(A3063=[2]an!$H$38,F3063=[2]an!$E$40),[2]an!$H$40,IF(AND(A3063=[2]an!$H$38,F3063=[2]an!$E$41),[2]an!$H$41,IF(AND(A3063=[2]an!$H$38,F3063=[2]an!$E$39,H3063&gt;=[2]an!$M$37),[2]an!$H$39,
IF(AND(A3063=[2]an!$H$38,F3063=[2]an!$E$39,H3063&lt;[2]an!$M$37,S3063="kahepoolne vajaduspõhine",U3063=""),[2]an!$M$40,
IF(AND(A3063=[2]an!$H$38,F3063=[2]an!$E$39,H3063&lt;[2]an!$M$37,S3063="kahepoolne vajaduspõhine",U3063&lt;&gt;""),[2]an!$H$39,
IF(AND(A3063=[2]an!$H$38,F3063=[2]an!$E$39,H3063&lt;[2]an!$M$37,S3063&lt;&gt;"kahepoolne vajaduspõhine"),[2]an!$H$39,
IF(AND(A3063=[2]an!$H$38,F3063=[2]an!$E$42),[2]an!$H$42,
IF(AND(A3063=[2]an!$I$38,F3063=[2]an!$E$40),[2]an!$I$40,IF(AND(A3063=[2]an!$I$38,F3063=[2]an!$E$41),[2]an!$I$41,IF(AND(A3063=[2]an!$I$38,F3063=[2]an!$E$39,H3063&gt;=[2]an!$M$37),[2]an!$I$39,
IF(AND(A3063=[2]an!$I$38,F3063=[2]an!$E$39,H3063&lt;[2]an!$M$37,S3063="kahepoolne vajaduspõhine",U3063=""),[2]an!$M$40,
IF(AND(A3063=[2]an!$I$38,F3063=[2]an!$E$39,H3063&lt;[2]an!$M$37,S3063="kahepoolne vajaduspõhine",U3063&lt;&gt;""),[2]an!$I$39,
IF(AND(A3063=[2]an!$I$38,F3063=[2]an!$E$39,H3063&lt;[2]an!$M$37,S3063&lt;&gt;"kahepoolne vajaduspõhine"),[2]an!$I$39,
IF(AND(A3063=[2]an!$I$38,F3063=[2]an!$E$42),[2]an!$I$42,
IF(AND(A3063=[2]an!$J$38,F3063=[2]an!$E$40),[2]an!$J$40,IF(AND(A3063=[2]an!$J$38,F3063=[2]an!$E$41),[2]an!$J$41,IF(AND(A3063=[2]an!$J$38,F3063=[2]an!$E$39,H3063&gt;=[2]an!$M$37),[2]an!$J$39,
IF(AND(A3063=[2]an!$J$38,F3063=[2]an!$E$39,H3063&lt;[2]an!$M$37,S3063="kahepoolne vajaduspõhine",U3063=""),[2]an!$M$40,
IF(AND(A3063=[2]an!$J$38,F3063=[2]an!$E$39,H3063&lt;[2]an!$M$37,S3063="kahepoolne vajaduspõhine",U3063&lt;&gt;""),[2]an!$J$39,
IF(AND(A3063=[2]an!$J$38,F3063=[2]an!$E$39,H3063&lt;[2]an!$M$37,S3063&lt;&gt;"kahepoolne vajaduspõhine"),[2]an!$J$39,
IF(AND(A3063=[2]an!$J$38,F3063=[2]an!$E$42),[2]an!$J$42,""))))))))))))))))))))))))))))</f>
        <v/>
      </c>
      <c r="Y3063" s="17" t="str">
        <f>IFERROR(IF(F3063="Tugigrupp",0,
IF(AND(F3063="Peretoe teenus",H3063&gt;=[2]an!$M$37,RANK(D3063,$D3063:$D3063)+COUNTIFS($D$2:D3063,D3063,$F$2:F3063,F3063)-1&gt;1),"",
IF(AND(F3063="Peretoe teenus",H3063&gt;=[2]an!$M$37,RANK(D3063,$D3063:$D3063)+COUNTIFS($D$2:D3063,D3063,$F$2:F3063,F3063)-1=1,MONTH(H3063)=MONTH(K3063)=TRUE,YEAR(H3063)=YEAR(K3063)=TRUE),((EOMONTH(H3063,0)-H3063+1)*X3063)/DAY(EOMONTH(H3063,0)),
IF(AND(F3063="Peretoe teenus",H3063&gt;=[2]an!$M$37,RANK(D3063,$D3063:$D3063)+COUNTIFS($D$2:D3063,D3063,$F$2:F3063,F3063)-1=1),X3063,
IF(AND(F3063="Peretoe teenus",H3063&lt;[2]an!$M$37,S3063&lt;&gt;"kahepoolne vajaduspõhine",RANK(D3063,$D3063:$D3063)+COUNTIFS($D$2:D3063,D3063,$F$2:F3063,F3063)-1=1),X3063,
IF(AND(F3063="Peretoe teenus",H3063&lt;[2]an!$M$37,S3063&lt;&gt;"kahepoolne vajaduspõhine",RANK(D3063,$D3063:$D3063)+COUNTIFS($D$2:D3063,D3063,$F$2:F3063,F3063)-1&gt;1),"",
IF(AND(F3063="Peretoe teenus",H3063&lt;[2]an!$M$37,S3063="kahepoolne vajaduspõhine",U3063="",RANK(D3063,$D3063:$D3063)+COUNTIFS($D$2:D3063,D3063,$F$2:F3063,F3063)-1=1),X3063,
IF(AND(F3063="Peretoe teenus",H3063&lt;[2]an!$M$37,S3063="kahepoolne vajaduspõhine",U3063="",RANK(D3063,$D3063:$D3063)+COUNTIFS($D$2:D3063,D3063,$F$2:F3063,F3063)-1&gt;1),"",
IF(AND(F3063="Peretoe teenus",H3063&lt;[2]an!$M$37,S3063="kahepoolne vajaduspõhine",U3063&lt;[2]an!$M$37,RANK(D3063,$D3063:$D3063)+COUNTIFS($D$2:D3063,D3063,$F$2:F3063,F3063)-1=1),X3063,
IF(AND(F3063="Peretoe teenus",H3063&lt;[2]an!$M$37,S3063="kahepoolne vajaduspõhine",U3063&lt;[2]an!$M$37,RANK(D3063,$D3063:$D3063)+COUNTIFS($D$2:D3063,D3063,$F$2:F3063,F3063)-1&gt;1),"",
IF(AND(F3063="Peretoe teenus",H3063&lt;[2]an!$M$37,S3063="kahepoolne vajaduspõhine",U3063&gt;=[2]an!$M$37,U3063&lt;=[2]an!$M$38,RANK(D3063,$D3063:$D3063)+COUNTIFS($D$2:D3063,D3063,$F$2:F3063,F3063)-1=1),
((EOMONTH(U3063,0)-U3063+1)*X3063)/DAY(EOMONTH(U3063,0))+(DAY(U3063)-1)*100/DAY(EOMONTH(U3063,0)),
IF(AND(F3063="Peretoe teenus",H3063&lt;[2]an!$M$37,S3063="kahepoolne vajaduspõhine",U3063&gt;=[2]an!$M$37,U3063&lt;=[2]an!$M$38,RANK(D3063,$D3063:$D3063)+COUNTIFS($D$2:D3063,D3063,$F$2:F3063,F3063)-1&gt;1),"",
IF(AND(F3063="Peretoe teenus",H3063&lt;[2]an!$M$37,S3063="kahepoolne vajaduspõhine",U3063&gt;[2]an!$M$38,RANK(D3063,$D3063:$D3063)+COUNTIFS($D$2:D3063,D3063,$F$2:F3063,F3063)-1=1),X3063,
IF(AND(F3063="Peretoe teenus",H3063&lt;[2]an!$M$37,S3063="kahepoolne vajaduspõhine",U3063&gt;[2]an!$M$38,RANK(D3063,$D3063:$D3063)+COUNTIFS($D$2:D3063,D3063,$F$2:F3063,F3063)-1&gt;1),"",X3063*W3063)))))))))))))),"")</f>
        <v/>
      </c>
      <c r="Z3063" s="18" t="str">
        <f t="shared" si="142"/>
        <v/>
      </c>
      <c r="AA3063" s="19" t="str">
        <f>IFERROR(VLOOKUP(E3063,[2]an!$A$3:$B$81,2,FALSE),"")</f>
        <v/>
      </c>
      <c r="AB3063" s="19" t="str">
        <f>IFERROR(VLOOKUP(AA3063,[2]an!$C$2:$D$16,2,FALSE),"")</f>
        <v/>
      </c>
      <c r="AC3063" s="20"/>
      <c r="AD3063" s="21" t="str">
        <f>IF(A3063=[2]an!$F$36,VLOOKUP([2]an!$F$36,[2]an!$F$36:$H$36,3,FALSE),IF(A3063=[2]an!$F$35,VLOOKUP([2]an!$F$35,[2]an!$F$35:$H$35,3,FALSE),IF(A3063=[2]an!$F$33,VLOOKUP([2]an!$F$33,[2]an!$F$33:$H$33,3,FALSE),IF(A3063=[2]an!$F$31,VLOOKUP([2]an!$F$31,[2]an!$F$31:$H$31,3,FALSE),""))))</f>
        <v/>
      </c>
    </row>
    <row r="3064" spans="6:30" x14ac:dyDescent="0.2">
      <c r="F3064" s="10"/>
      <c r="G3064" s="8" t="str">
        <f t="shared" si="143"/>
        <v/>
      </c>
      <c r="H3064" s="13"/>
      <c r="K3064" s="13"/>
      <c r="L3064" s="10"/>
      <c r="M3064" s="10"/>
      <c r="S3064" s="8" t="str">
        <f>IFERROR(VLOOKUP(D3064,[1]peretoe_teenus!$A$2:$L$2000,5,FALSE),"")</f>
        <v/>
      </c>
      <c r="U3064" s="13"/>
      <c r="V3064" s="15" t="str" cm="1">
        <f t="array" ref="V3064">IFERROR(IF(AND(F3064="Tugigrupp",RANK(K3064,$K3064:$K3064)+COUNTIFS($K$2:K3064,K3064,$L$2:L3064,L3064,$M$2:M3064,M3064,$I$2:I3064,I3064,$G$2:G3064,G3064,$F$2:F3064,F3064)-1=1),SUMPRODUCT(($F$2:$F$4154=F3064)*($G$2:$G$4154=G3064)*($K$2:$K$4154=K3064)*($I$2:$I$4154=I3064)*($L$2:$L$4154=L3064)*($M$2:$M$4154=M3064)),""),"")</f>
        <v/>
      </c>
      <c r="W3064" s="15" t="str">
        <f t="shared" si="141"/>
        <v/>
      </c>
      <c r="X3064" s="16" t="str">
        <f>IF(AND(A3064=[2]an!$G$38,F3064=[2]an!$E$40),[2]an!$G$40,IF(AND(A3064=[2]an!$G$38,F3064=[2]an!$E$41),[2]an!$G$41,IF(AND(A3064=[2]an!$G$38,F3064=[2]an!$E$39,H3064&gt;=[2]an!$M$37),[2]an!$G$39,
IF(AND(A3064=[2]an!$G$38,F3064=[2]an!$E$39,H3064&lt;[2]an!$M$37,S3064="kahepoolne vajaduspõhine",U3064=""),[2]an!$M$40,
IF(AND(A3064=[2]an!$G$38,F3064=[2]an!$E$39,H3064&lt;[2]an!$M$37,S3064="kahepoolne vajaduspõhine",U3064&lt;&gt;""),[2]an!$G$39,
IF(AND(A3064=[2]an!$G$38,F3064=[2]an!$E$39,H3064&lt;[2]an!$M$37,S3064&lt;&gt;"kahepoolne vajaduspõhine"),[2]an!$G$39,
IF(AND(A3064=[2]an!$G$38,F3064=[2]an!$E$42),[2]an!$G$42,
IF(AND(A3064=[2]an!$H$38,F3064=[2]an!$E$40),[2]an!$H$40,IF(AND(A3064=[2]an!$H$38,F3064=[2]an!$E$41),[2]an!$H$41,IF(AND(A3064=[2]an!$H$38,F3064=[2]an!$E$39,H3064&gt;=[2]an!$M$37),[2]an!$H$39,
IF(AND(A3064=[2]an!$H$38,F3064=[2]an!$E$39,H3064&lt;[2]an!$M$37,S3064="kahepoolne vajaduspõhine",U3064=""),[2]an!$M$40,
IF(AND(A3064=[2]an!$H$38,F3064=[2]an!$E$39,H3064&lt;[2]an!$M$37,S3064="kahepoolne vajaduspõhine",U3064&lt;&gt;""),[2]an!$H$39,
IF(AND(A3064=[2]an!$H$38,F3064=[2]an!$E$39,H3064&lt;[2]an!$M$37,S3064&lt;&gt;"kahepoolne vajaduspõhine"),[2]an!$H$39,
IF(AND(A3064=[2]an!$H$38,F3064=[2]an!$E$42),[2]an!$H$42,
IF(AND(A3064=[2]an!$I$38,F3064=[2]an!$E$40),[2]an!$I$40,IF(AND(A3064=[2]an!$I$38,F3064=[2]an!$E$41),[2]an!$I$41,IF(AND(A3064=[2]an!$I$38,F3064=[2]an!$E$39,H3064&gt;=[2]an!$M$37),[2]an!$I$39,
IF(AND(A3064=[2]an!$I$38,F3064=[2]an!$E$39,H3064&lt;[2]an!$M$37,S3064="kahepoolne vajaduspõhine",U3064=""),[2]an!$M$40,
IF(AND(A3064=[2]an!$I$38,F3064=[2]an!$E$39,H3064&lt;[2]an!$M$37,S3064="kahepoolne vajaduspõhine",U3064&lt;&gt;""),[2]an!$I$39,
IF(AND(A3064=[2]an!$I$38,F3064=[2]an!$E$39,H3064&lt;[2]an!$M$37,S3064&lt;&gt;"kahepoolne vajaduspõhine"),[2]an!$I$39,
IF(AND(A3064=[2]an!$I$38,F3064=[2]an!$E$42),[2]an!$I$42,
IF(AND(A3064=[2]an!$J$38,F3064=[2]an!$E$40),[2]an!$J$40,IF(AND(A3064=[2]an!$J$38,F3064=[2]an!$E$41),[2]an!$J$41,IF(AND(A3064=[2]an!$J$38,F3064=[2]an!$E$39,H3064&gt;=[2]an!$M$37),[2]an!$J$39,
IF(AND(A3064=[2]an!$J$38,F3064=[2]an!$E$39,H3064&lt;[2]an!$M$37,S3064="kahepoolne vajaduspõhine",U3064=""),[2]an!$M$40,
IF(AND(A3064=[2]an!$J$38,F3064=[2]an!$E$39,H3064&lt;[2]an!$M$37,S3064="kahepoolne vajaduspõhine",U3064&lt;&gt;""),[2]an!$J$39,
IF(AND(A3064=[2]an!$J$38,F3064=[2]an!$E$39,H3064&lt;[2]an!$M$37,S3064&lt;&gt;"kahepoolne vajaduspõhine"),[2]an!$J$39,
IF(AND(A3064=[2]an!$J$38,F3064=[2]an!$E$42),[2]an!$J$42,""))))))))))))))))))))))))))))</f>
        <v/>
      </c>
      <c r="Y3064" s="17" t="str">
        <f>IFERROR(IF(F3064="Tugigrupp",0,
IF(AND(F3064="Peretoe teenus",H3064&gt;=[2]an!$M$37,RANK(D3064,$D3064:$D3064)+COUNTIFS($D$2:D3064,D3064,$F$2:F3064,F3064)-1&gt;1),"",
IF(AND(F3064="Peretoe teenus",H3064&gt;=[2]an!$M$37,RANK(D3064,$D3064:$D3064)+COUNTIFS($D$2:D3064,D3064,$F$2:F3064,F3064)-1=1,MONTH(H3064)=MONTH(K3064)=TRUE,YEAR(H3064)=YEAR(K3064)=TRUE),((EOMONTH(H3064,0)-H3064+1)*X3064)/DAY(EOMONTH(H3064,0)),
IF(AND(F3064="Peretoe teenus",H3064&gt;=[2]an!$M$37,RANK(D3064,$D3064:$D3064)+COUNTIFS($D$2:D3064,D3064,$F$2:F3064,F3064)-1=1),X3064,
IF(AND(F3064="Peretoe teenus",H3064&lt;[2]an!$M$37,S3064&lt;&gt;"kahepoolne vajaduspõhine",RANK(D3064,$D3064:$D3064)+COUNTIFS($D$2:D3064,D3064,$F$2:F3064,F3064)-1=1),X3064,
IF(AND(F3064="Peretoe teenus",H3064&lt;[2]an!$M$37,S3064&lt;&gt;"kahepoolne vajaduspõhine",RANK(D3064,$D3064:$D3064)+COUNTIFS($D$2:D3064,D3064,$F$2:F3064,F3064)-1&gt;1),"",
IF(AND(F3064="Peretoe teenus",H3064&lt;[2]an!$M$37,S3064="kahepoolne vajaduspõhine",U3064="",RANK(D3064,$D3064:$D3064)+COUNTIFS($D$2:D3064,D3064,$F$2:F3064,F3064)-1=1),X3064,
IF(AND(F3064="Peretoe teenus",H3064&lt;[2]an!$M$37,S3064="kahepoolne vajaduspõhine",U3064="",RANK(D3064,$D3064:$D3064)+COUNTIFS($D$2:D3064,D3064,$F$2:F3064,F3064)-1&gt;1),"",
IF(AND(F3064="Peretoe teenus",H3064&lt;[2]an!$M$37,S3064="kahepoolne vajaduspõhine",U3064&lt;[2]an!$M$37,RANK(D3064,$D3064:$D3064)+COUNTIFS($D$2:D3064,D3064,$F$2:F3064,F3064)-1=1),X3064,
IF(AND(F3064="Peretoe teenus",H3064&lt;[2]an!$M$37,S3064="kahepoolne vajaduspõhine",U3064&lt;[2]an!$M$37,RANK(D3064,$D3064:$D3064)+COUNTIFS($D$2:D3064,D3064,$F$2:F3064,F3064)-1&gt;1),"",
IF(AND(F3064="Peretoe teenus",H3064&lt;[2]an!$M$37,S3064="kahepoolne vajaduspõhine",U3064&gt;=[2]an!$M$37,U3064&lt;=[2]an!$M$38,RANK(D3064,$D3064:$D3064)+COUNTIFS($D$2:D3064,D3064,$F$2:F3064,F3064)-1=1),
((EOMONTH(U3064,0)-U3064+1)*X3064)/DAY(EOMONTH(U3064,0))+(DAY(U3064)-1)*100/DAY(EOMONTH(U3064,0)),
IF(AND(F3064="Peretoe teenus",H3064&lt;[2]an!$M$37,S3064="kahepoolne vajaduspõhine",U3064&gt;=[2]an!$M$37,U3064&lt;=[2]an!$M$38,RANK(D3064,$D3064:$D3064)+COUNTIFS($D$2:D3064,D3064,$F$2:F3064,F3064)-1&gt;1),"",
IF(AND(F3064="Peretoe teenus",H3064&lt;[2]an!$M$37,S3064="kahepoolne vajaduspõhine",U3064&gt;[2]an!$M$38,RANK(D3064,$D3064:$D3064)+COUNTIFS($D$2:D3064,D3064,$F$2:F3064,F3064)-1=1),X3064,
IF(AND(F3064="Peretoe teenus",H3064&lt;[2]an!$M$37,S3064="kahepoolne vajaduspõhine",U3064&gt;[2]an!$M$38,RANK(D3064,$D3064:$D3064)+COUNTIFS($D$2:D3064,D3064,$F$2:F3064,F3064)-1&gt;1),"",X3064*W3064)))))))))))))),"")</f>
        <v/>
      </c>
      <c r="Z3064" s="18" t="str">
        <f t="shared" si="142"/>
        <v/>
      </c>
      <c r="AA3064" s="19" t="str">
        <f>IFERROR(VLOOKUP(E3064,[2]an!$A$3:$B$81,2,FALSE),"")</f>
        <v/>
      </c>
      <c r="AB3064" s="19" t="str">
        <f>IFERROR(VLOOKUP(AA3064,[2]an!$C$2:$D$16,2,FALSE),"")</f>
        <v/>
      </c>
      <c r="AC3064" s="20"/>
      <c r="AD3064" s="21" t="str">
        <f>IF(A3064=[2]an!$F$36,VLOOKUP([2]an!$F$36,[2]an!$F$36:$H$36,3,FALSE),IF(A3064=[2]an!$F$35,VLOOKUP([2]an!$F$35,[2]an!$F$35:$H$35,3,FALSE),IF(A3064=[2]an!$F$33,VLOOKUP([2]an!$F$33,[2]an!$F$33:$H$33,3,FALSE),IF(A3064=[2]an!$F$31,VLOOKUP([2]an!$F$31,[2]an!$F$31:$H$31,3,FALSE),""))))</f>
        <v/>
      </c>
    </row>
    <row r="3065" spans="6:30" x14ac:dyDescent="0.2">
      <c r="F3065" s="10"/>
      <c r="G3065" s="8" t="str">
        <f t="shared" si="143"/>
        <v/>
      </c>
      <c r="H3065" s="13"/>
      <c r="K3065" s="13"/>
      <c r="L3065" s="10"/>
      <c r="M3065" s="10"/>
      <c r="S3065" s="8" t="str">
        <f>IFERROR(VLOOKUP(D3065,[1]peretoe_teenus!$A$2:$L$2000,5,FALSE),"")</f>
        <v/>
      </c>
      <c r="U3065" s="13"/>
      <c r="V3065" s="15" t="str" cm="1">
        <f t="array" ref="V3065">IFERROR(IF(AND(F3065="Tugigrupp",RANK(K3065,$K3065:$K3065)+COUNTIFS($K$2:K3065,K3065,$L$2:L3065,L3065,$M$2:M3065,M3065,$I$2:I3065,I3065,$G$2:G3065,G3065,$F$2:F3065,F3065)-1=1),SUMPRODUCT(($F$2:$F$4154=F3065)*($G$2:$G$4154=G3065)*($K$2:$K$4154=K3065)*($I$2:$I$4154=I3065)*($L$2:$L$4154=L3065)*($M$2:$M$4154=M3065)),""),"")</f>
        <v/>
      </c>
      <c r="W3065" s="15" t="str">
        <f t="shared" si="141"/>
        <v/>
      </c>
      <c r="X3065" s="16" t="str">
        <f>IF(AND(A3065=[2]an!$G$38,F3065=[2]an!$E$40),[2]an!$G$40,IF(AND(A3065=[2]an!$G$38,F3065=[2]an!$E$41),[2]an!$G$41,IF(AND(A3065=[2]an!$G$38,F3065=[2]an!$E$39,H3065&gt;=[2]an!$M$37),[2]an!$G$39,
IF(AND(A3065=[2]an!$G$38,F3065=[2]an!$E$39,H3065&lt;[2]an!$M$37,S3065="kahepoolne vajaduspõhine",U3065=""),[2]an!$M$40,
IF(AND(A3065=[2]an!$G$38,F3065=[2]an!$E$39,H3065&lt;[2]an!$M$37,S3065="kahepoolne vajaduspõhine",U3065&lt;&gt;""),[2]an!$G$39,
IF(AND(A3065=[2]an!$G$38,F3065=[2]an!$E$39,H3065&lt;[2]an!$M$37,S3065&lt;&gt;"kahepoolne vajaduspõhine"),[2]an!$G$39,
IF(AND(A3065=[2]an!$G$38,F3065=[2]an!$E$42),[2]an!$G$42,
IF(AND(A3065=[2]an!$H$38,F3065=[2]an!$E$40),[2]an!$H$40,IF(AND(A3065=[2]an!$H$38,F3065=[2]an!$E$41),[2]an!$H$41,IF(AND(A3065=[2]an!$H$38,F3065=[2]an!$E$39,H3065&gt;=[2]an!$M$37),[2]an!$H$39,
IF(AND(A3065=[2]an!$H$38,F3065=[2]an!$E$39,H3065&lt;[2]an!$M$37,S3065="kahepoolne vajaduspõhine",U3065=""),[2]an!$M$40,
IF(AND(A3065=[2]an!$H$38,F3065=[2]an!$E$39,H3065&lt;[2]an!$M$37,S3065="kahepoolne vajaduspõhine",U3065&lt;&gt;""),[2]an!$H$39,
IF(AND(A3065=[2]an!$H$38,F3065=[2]an!$E$39,H3065&lt;[2]an!$M$37,S3065&lt;&gt;"kahepoolne vajaduspõhine"),[2]an!$H$39,
IF(AND(A3065=[2]an!$H$38,F3065=[2]an!$E$42),[2]an!$H$42,
IF(AND(A3065=[2]an!$I$38,F3065=[2]an!$E$40),[2]an!$I$40,IF(AND(A3065=[2]an!$I$38,F3065=[2]an!$E$41),[2]an!$I$41,IF(AND(A3065=[2]an!$I$38,F3065=[2]an!$E$39,H3065&gt;=[2]an!$M$37),[2]an!$I$39,
IF(AND(A3065=[2]an!$I$38,F3065=[2]an!$E$39,H3065&lt;[2]an!$M$37,S3065="kahepoolne vajaduspõhine",U3065=""),[2]an!$M$40,
IF(AND(A3065=[2]an!$I$38,F3065=[2]an!$E$39,H3065&lt;[2]an!$M$37,S3065="kahepoolne vajaduspõhine",U3065&lt;&gt;""),[2]an!$I$39,
IF(AND(A3065=[2]an!$I$38,F3065=[2]an!$E$39,H3065&lt;[2]an!$M$37,S3065&lt;&gt;"kahepoolne vajaduspõhine"),[2]an!$I$39,
IF(AND(A3065=[2]an!$I$38,F3065=[2]an!$E$42),[2]an!$I$42,
IF(AND(A3065=[2]an!$J$38,F3065=[2]an!$E$40),[2]an!$J$40,IF(AND(A3065=[2]an!$J$38,F3065=[2]an!$E$41),[2]an!$J$41,IF(AND(A3065=[2]an!$J$38,F3065=[2]an!$E$39,H3065&gt;=[2]an!$M$37),[2]an!$J$39,
IF(AND(A3065=[2]an!$J$38,F3065=[2]an!$E$39,H3065&lt;[2]an!$M$37,S3065="kahepoolne vajaduspõhine",U3065=""),[2]an!$M$40,
IF(AND(A3065=[2]an!$J$38,F3065=[2]an!$E$39,H3065&lt;[2]an!$M$37,S3065="kahepoolne vajaduspõhine",U3065&lt;&gt;""),[2]an!$J$39,
IF(AND(A3065=[2]an!$J$38,F3065=[2]an!$E$39,H3065&lt;[2]an!$M$37,S3065&lt;&gt;"kahepoolne vajaduspõhine"),[2]an!$J$39,
IF(AND(A3065=[2]an!$J$38,F3065=[2]an!$E$42),[2]an!$J$42,""))))))))))))))))))))))))))))</f>
        <v/>
      </c>
      <c r="Y3065" s="17" t="str">
        <f>IFERROR(IF(F3065="Tugigrupp",0,
IF(AND(F3065="Peretoe teenus",H3065&gt;=[2]an!$M$37,RANK(D3065,$D3065:$D3065)+COUNTIFS($D$2:D3065,D3065,$F$2:F3065,F3065)-1&gt;1),"",
IF(AND(F3065="Peretoe teenus",H3065&gt;=[2]an!$M$37,RANK(D3065,$D3065:$D3065)+COUNTIFS($D$2:D3065,D3065,$F$2:F3065,F3065)-1=1,MONTH(H3065)=MONTH(K3065)=TRUE,YEAR(H3065)=YEAR(K3065)=TRUE),((EOMONTH(H3065,0)-H3065+1)*X3065)/DAY(EOMONTH(H3065,0)),
IF(AND(F3065="Peretoe teenus",H3065&gt;=[2]an!$M$37,RANK(D3065,$D3065:$D3065)+COUNTIFS($D$2:D3065,D3065,$F$2:F3065,F3065)-1=1),X3065,
IF(AND(F3065="Peretoe teenus",H3065&lt;[2]an!$M$37,S3065&lt;&gt;"kahepoolne vajaduspõhine",RANK(D3065,$D3065:$D3065)+COUNTIFS($D$2:D3065,D3065,$F$2:F3065,F3065)-1=1),X3065,
IF(AND(F3065="Peretoe teenus",H3065&lt;[2]an!$M$37,S3065&lt;&gt;"kahepoolne vajaduspõhine",RANK(D3065,$D3065:$D3065)+COUNTIFS($D$2:D3065,D3065,$F$2:F3065,F3065)-1&gt;1),"",
IF(AND(F3065="Peretoe teenus",H3065&lt;[2]an!$M$37,S3065="kahepoolne vajaduspõhine",U3065="",RANK(D3065,$D3065:$D3065)+COUNTIFS($D$2:D3065,D3065,$F$2:F3065,F3065)-1=1),X3065,
IF(AND(F3065="Peretoe teenus",H3065&lt;[2]an!$M$37,S3065="kahepoolne vajaduspõhine",U3065="",RANK(D3065,$D3065:$D3065)+COUNTIFS($D$2:D3065,D3065,$F$2:F3065,F3065)-1&gt;1),"",
IF(AND(F3065="Peretoe teenus",H3065&lt;[2]an!$M$37,S3065="kahepoolne vajaduspõhine",U3065&lt;[2]an!$M$37,RANK(D3065,$D3065:$D3065)+COUNTIFS($D$2:D3065,D3065,$F$2:F3065,F3065)-1=1),X3065,
IF(AND(F3065="Peretoe teenus",H3065&lt;[2]an!$M$37,S3065="kahepoolne vajaduspõhine",U3065&lt;[2]an!$M$37,RANK(D3065,$D3065:$D3065)+COUNTIFS($D$2:D3065,D3065,$F$2:F3065,F3065)-1&gt;1),"",
IF(AND(F3065="Peretoe teenus",H3065&lt;[2]an!$M$37,S3065="kahepoolne vajaduspõhine",U3065&gt;=[2]an!$M$37,U3065&lt;=[2]an!$M$38,RANK(D3065,$D3065:$D3065)+COUNTIFS($D$2:D3065,D3065,$F$2:F3065,F3065)-1=1),
((EOMONTH(U3065,0)-U3065+1)*X3065)/DAY(EOMONTH(U3065,0))+(DAY(U3065)-1)*100/DAY(EOMONTH(U3065,0)),
IF(AND(F3065="Peretoe teenus",H3065&lt;[2]an!$M$37,S3065="kahepoolne vajaduspõhine",U3065&gt;=[2]an!$M$37,U3065&lt;=[2]an!$M$38,RANK(D3065,$D3065:$D3065)+COUNTIFS($D$2:D3065,D3065,$F$2:F3065,F3065)-1&gt;1),"",
IF(AND(F3065="Peretoe teenus",H3065&lt;[2]an!$M$37,S3065="kahepoolne vajaduspõhine",U3065&gt;[2]an!$M$38,RANK(D3065,$D3065:$D3065)+COUNTIFS($D$2:D3065,D3065,$F$2:F3065,F3065)-1=1),X3065,
IF(AND(F3065="Peretoe teenus",H3065&lt;[2]an!$M$37,S3065="kahepoolne vajaduspõhine",U3065&gt;[2]an!$M$38,RANK(D3065,$D3065:$D3065)+COUNTIFS($D$2:D3065,D3065,$F$2:F3065,F3065)-1&gt;1),"",X3065*W3065)))))))))))))),"")</f>
        <v/>
      </c>
      <c r="Z3065" s="18" t="str">
        <f t="shared" si="142"/>
        <v/>
      </c>
      <c r="AA3065" s="19" t="str">
        <f>IFERROR(VLOOKUP(E3065,[2]an!$A$3:$B$81,2,FALSE),"")</f>
        <v/>
      </c>
      <c r="AB3065" s="19" t="str">
        <f>IFERROR(VLOOKUP(AA3065,[2]an!$C$2:$D$16,2,FALSE),"")</f>
        <v/>
      </c>
      <c r="AC3065" s="20"/>
      <c r="AD3065" s="21" t="str">
        <f>IF(A3065=[2]an!$F$36,VLOOKUP([2]an!$F$36,[2]an!$F$36:$H$36,3,FALSE),IF(A3065=[2]an!$F$35,VLOOKUP([2]an!$F$35,[2]an!$F$35:$H$35,3,FALSE),IF(A3065=[2]an!$F$33,VLOOKUP([2]an!$F$33,[2]an!$F$33:$H$33,3,FALSE),IF(A3065=[2]an!$F$31,VLOOKUP([2]an!$F$31,[2]an!$F$31:$H$31,3,FALSE),""))))</f>
        <v/>
      </c>
    </row>
    <row r="3066" spans="6:30" x14ac:dyDescent="0.2">
      <c r="F3066" s="10"/>
      <c r="G3066" s="8" t="str">
        <f t="shared" si="143"/>
        <v/>
      </c>
      <c r="H3066" s="13"/>
      <c r="K3066" s="13"/>
      <c r="L3066" s="10"/>
      <c r="M3066" s="10"/>
      <c r="S3066" s="8" t="str">
        <f>IFERROR(VLOOKUP(D3066,[1]peretoe_teenus!$A$2:$L$2000,5,FALSE),"")</f>
        <v/>
      </c>
      <c r="U3066" s="13"/>
      <c r="V3066" s="15" t="str" cm="1">
        <f t="array" ref="V3066">IFERROR(IF(AND(F3066="Tugigrupp",RANK(K3066,$K3066:$K3066)+COUNTIFS($K$2:K3066,K3066,$L$2:L3066,L3066,$M$2:M3066,M3066,$I$2:I3066,I3066,$G$2:G3066,G3066,$F$2:F3066,F3066)-1=1),SUMPRODUCT(($F$2:$F$4154=F3066)*($G$2:$G$4154=G3066)*($K$2:$K$4154=K3066)*($I$2:$I$4154=I3066)*($L$2:$L$4154=L3066)*($M$2:$M$4154=M3066)),""),"")</f>
        <v/>
      </c>
      <c r="W3066" s="15" t="str">
        <f t="shared" si="141"/>
        <v/>
      </c>
      <c r="X3066" s="16" t="str">
        <f>IF(AND(A3066=[2]an!$G$38,F3066=[2]an!$E$40),[2]an!$G$40,IF(AND(A3066=[2]an!$G$38,F3066=[2]an!$E$41),[2]an!$G$41,IF(AND(A3066=[2]an!$G$38,F3066=[2]an!$E$39,H3066&gt;=[2]an!$M$37),[2]an!$G$39,
IF(AND(A3066=[2]an!$G$38,F3066=[2]an!$E$39,H3066&lt;[2]an!$M$37,S3066="kahepoolne vajaduspõhine",U3066=""),[2]an!$M$40,
IF(AND(A3066=[2]an!$G$38,F3066=[2]an!$E$39,H3066&lt;[2]an!$M$37,S3066="kahepoolne vajaduspõhine",U3066&lt;&gt;""),[2]an!$G$39,
IF(AND(A3066=[2]an!$G$38,F3066=[2]an!$E$39,H3066&lt;[2]an!$M$37,S3066&lt;&gt;"kahepoolne vajaduspõhine"),[2]an!$G$39,
IF(AND(A3066=[2]an!$G$38,F3066=[2]an!$E$42),[2]an!$G$42,
IF(AND(A3066=[2]an!$H$38,F3066=[2]an!$E$40),[2]an!$H$40,IF(AND(A3066=[2]an!$H$38,F3066=[2]an!$E$41),[2]an!$H$41,IF(AND(A3066=[2]an!$H$38,F3066=[2]an!$E$39,H3066&gt;=[2]an!$M$37),[2]an!$H$39,
IF(AND(A3066=[2]an!$H$38,F3066=[2]an!$E$39,H3066&lt;[2]an!$M$37,S3066="kahepoolne vajaduspõhine",U3066=""),[2]an!$M$40,
IF(AND(A3066=[2]an!$H$38,F3066=[2]an!$E$39,H3066&lt;[2]an!$M$37,S3066="kahepoolne vajaduspõhine",U3066&lt;&gt;""),[2]an!$H$39,
IF(AND(A3066=[2]an!$H$38,F3066=[2]an!$E$39,H3066&lt;[2]an!$M$37,S3066&lt;&gt;"kahepoolne vajaduspõhine"),[2]an!$H$39,
IF(AND(A3066=[2]an!$H$38,F3066=[2]an!$E$42),[2]an!$H$42,
IF(AND(A3066=[2]an!$I$38,F3066=[2]an!$E$40),[2]an!$I$40,IF(AND(A3066=[2]an!$I$38,F3066=[2]an!$E$41),[2]an!$I$41,IF(AND(A3066=[2]an!$I$38,F3066=[2]an!$E$39,H3066&gt;=[2]an!$M$37),[2]an!$I$39,
IF(AND(A3066=[2]an!$I$38,F3066=[2]an!$E$39,H3066&lt;[2]an!$M$37,S3066="kahepoolne vajaduspõhine",U3066=""),[2]an!$M$40,
IF(AND(A3066=[2]an!$I$38,F3066=[2]an!$E$39,H3066&lt;[2]an!$M$37,S3066="kahepoolne vajaduspõhine",U3066&lt;&gt;""),[2]an!$I$39,
IF(AND(A3066=[2]an!$I$38,F3066=[2]an!$E$39,H3066&lt;[2]an!$M$37,S3066&lt;&gt;"kahepoolne vajaduspõhine"),[2]an!$I$39,
IF(AND(A3066=[2]an!$I$38,F3066=[2]an!$E$42),[2]an!$I$42,
IF(AND(A3066=[2]an!$J$38,F3066=[2]an!$E$40),[2]an!$J$40,IF(AND(A3066=[2]an!$J$38,F3066=[2]an!$E$41),[2]an!$J$41,IF(AND(A3066=[2]an!$J$38,F3066=[2]an!$E$39,H3066&gt;=[2]an!$M$37),[2]an!$J$39,
IF(AND(A3066=[2]an!$J$38,F3066=[2]an!$E$39,H3066&lt;[2]an!$M$37,S3066="kahepoolne vajaduspõhine",U3066=""),[2]an!$M$40,
IF(AND(A3066=[2]an!$J$38,F3066=[2]an!$E$39,H3066&lt;[2]an!$M$37,S3066="kahepoolne vajaduspõhine",U3066&lt;&gt;""),[2]an!$J$39,
IF(AND(A3066=[2]an!$J$38,F3066=[2]an!$E$39,H3066&lt;[2]an!$M$37,S3066&lt;&gt;"kahepoolne vajaduspõhine"),[2]an!$J$39,
IF(AND(A3066=[2]an!$J$38,F3066=[2]an!$E$42),[2]an!$J$42,""))))))))))))))))))))))))))))</f>
        <v/>
      </c>
      <c r="Y3066" s="17" t="str">
        <f>IFERROR(IF(F3066="Tugigrupp",0,
IF(AND(F3066="Peretoe teenus",H3066&gt;=[2]an!$M$37,RANK(D3066,$D3066:$D3066)+COUNTIFS($D$2:D3066,D3066,$F$2:F3066,F3066)-1&gt;1),"",
IF(AND(F3066="Peretoe teenus",H3066&gt;=[2]an!$M$37,RANK(D3066,$D3066:$D3066)+COUNTIFS($D$2:D3066,D3066,$F$2:F3066,F3066)-1=1,MONTH(H3066)=MONTH(K3066)=TRUE,YEAR(H3066)=YEAR(K3066)=TRUE),((EOMONTH(H3066,0)-H3066+1)*X3066)/DAY(EOMONTH(H3066,0)),
IF(AND(F3066="Peretoe teenus",H3066&gt;=[2]an!$M$37,RANK(D3066,$D3066:$D3066)+COUNTIFS($D$2:D3066,D3066,$F$2:F3066,F3066)-1=1),X3066,
IF(AND(F3066="Peretoe teenus",H3066&lt;[2]an!$M$37,S3066&lt;&gt;"kahepoolne vajaduspõhine",RANK(D3066,$D3066:$D3066)+COUNTIFS($D$2:D3066,D3066,$F$2:F3066,F3066)-1=1),X3066,
IF(AND(F3066="Peretoe teenus",H3066&lt;[2]an!$M$37,S3066&lt;&gt;"kahepoolne vajaduspõhine",RANK(D3066,$D3066:$D3066)+COUNTIFS($D$2:D3066,D3066,$F$2:F3066,F3066)-1&gt;1),"",
IF(AND(F3066="Peretoe teenus",H3066&lt;[2]an!$M$37,S3066="kahepoolne vajaduspõhine",U3066="",RANK(D3066,$D3066:$D3066)+COUNTIFS($D$2:D3066,D3066,$F$2:F3066,F3066)-1=1),X3066,
IF(AND(F3066="Peretoe teenus",H3066&lt;[2]an!$M$37,S3066="kahepoolne vajaduspõhine",U3066="",RANK(D3066,$D3066:$D3066)+COUNTIFS($D$2:D3066,D3066,$F$2:F3066,F3066)-1&gt;1),"",
IF(AND(F3066="Peretoe teenus",H3066&lt;[2]an!$M$37,S3066="kahepoolne vajaduspõhine",U3066&lt;[2]an!$M$37,RANK(D3066,$D3066:$D3066)+COUNTIFS($D$2:D3066,D3066,$F$2:F3066,F3066)-1=1),X3066,
IF(AND(F3066="Peretoe teenus",H3066&lt;[2]an!$M$37,S3066="kahepoolne vajaduspõhine",U3066&lt;[2]an!$M$37,RANK(D3066,$D3066:$D3066)+COUNTIFS($D$2:D3066,D3066,$F$2:F3066,F3066)-1&gt;1),"",
IF(AND(F3066="Peretoe teenus",H3066&lt;[2]an!$M$37,S3066="kahepoolne vajaduspõhine",U3066&gt;=[2]an!$M$37,U3066&lt;=[2]an!$M$38,RANK(D3066,$D3066:$D3066)+COUNTIFS($D$2:D3066,D3066,$F$2:F3066,F3066)-1=1),
((EOMONTH(U3066,0)-U3066+1)*X3066)/DAY(EOMONTH(U3066,0))+(DAY(U3066)-1)*100/DAY(EOMONTH(U3066,0)),
IF(AND(F3066="Peretoe teenus",H3066&lt;[2]an!$M$37,S3066="kahepoolne vajaduspõhine",U3066&gt;=[2]an!$M$37,U3066&lt;=[2]an!$M$38,RANK(D3066,$D3066:$D3066)+COUNTIFS($D$2:D3066,D3066,$F$2:F3066,F3066)-1&gt;1),"",
IF(AND(F3066="Peretoe teenus",H3066&lt;[2]an!$M$37,S3066="kahepoolne vajaduspõhine",U3066&gt;[2]an!$M$38,RANK(D3066,$D3066:$D3066)+COUNTIFS($D$2:D3066,D3066,$F$2:F3066,F3066)-1=1),X3066,
IF(AND(F3066="Peretoe teenus",H3066&lt;[2]an!$M$37,S3066="kahepoolne vajaduspõhine",U3066&gt;[2]an!$M$38,RANK(D3066,$D3066:$D3066)+COUNTIFS($D$2:D3066,D3066,$F$2:F3066,F3066)-1&gt;1),"",X3066*W3066)))))))))))))),"")</f>
        <v/>
      </c>
      <c r="Z3066" s="18" t="str">
        <f t="shared" si="142"/>
        <v/>
      </c>
      <c r="AA3066" s="19" t="str">
        <f>IFERROR(VLOOKUP(E3066,[2]an!$A$3:$B$81,2,FALSE),"")</f>
        <v/>
      </c>
      <c r="AB3066" s="19" t="str">
        <f>IFERROR(VLOOKUP(AA3066,[2]an!$C$2:$D$16,2,FALSE),"")</f>
        <v/>
      </c>
      <c r="AC3066" s="20"/>
      <c r="AD3066" s="21" t="str">
        <f>IF(A3066=[2]an!$F$36,VLOOKUP([2]an!$F$36,[2]an!$F$36:$H$36,3,FALSE),IF(A3066=[2]an!$F$35,VLOOKUP([2]an!$F$35,[2]an!$F$35:$H$35,3,FALSE),IF(A3066=[2]an!$F$33,VLOOKUP([2]an!$F$33,[2]an!$F$33:$H$33,3,FALSE),IF(A3066=[2]an!$F$31,VLOOKUP([2]an!$F$31,[2]an!$F$31:$H$31,3,FALSE),""))))</f>
        <v/>
      </c>
    </row>
    <row r="3067" spans="6:30" x14ac:dyDescent="0.2">
      <c r="F3067" s="10"/>
      <c r="G3067" s="8" t="str">
        <f t="shared" si="143"/>
        <v/>
      </c>
      <c r="H3067" s="13"/>
      <c r="K3067" s="13"/>
      <c r="L3067" s="10"/>
      <c r="M3067" s="10"/>
      <c r="S3067" s="8" t="str">
        <f>IFERROR(VLOOKUP(D3067,[1]peretoe_teenus!$A$2:$L$2000,5,FALSE),"")</f>
        <v/>
      </c>
      <c r="U3067" s="13"/>
      <c r="V3067" s="15" t="str" cm="1">
        <f t="array" ref="V3067">IFERROR(IF(AND(F3067="Tugigrupp",RANK(K3067,$K3067:$K3067)+COUNTIFS($K$2:K3067,K3067,$L$2:L3067,L3067,$M$2:M3067,M3067,$I$2:I3067,I3067,$G$2:G3067,G3067,$F$2:F3067,F3067)-1=1),SUMPRODUCT(($F$2:$F$4154=F3067)*($G$2:$G$4154=G3067)*($K$2:$K$4154=K3067)*($I$2:$I$4154=I3067)*($L$2:$L$4154=L3067)*($M$2:$M$4154=M3067)),""),"")</f>
        <v/>
      </c>
      <c r="W3067" s="15" t="str">
        <f t="shared" si="141"/>
        <v/>
      </c>
      <c r="X3067" s="16" t="str">
        <f>IF(AND(A3067=[2]an!$G$38,F3067=[2]an!$E$40),[2]an!$G$40,IF(AND(A3067=[2]an!$G$38,F3067=[2]an!$E$41),[2]an!$G$41,IF(AND(A3067=[2]an!$G$38,F3067=[2]an!$E$39,H3067&gt;=[2]an!$M$37),[2]an!$G$39,
IF(AND(A3067=[2]an!$G$38,F3067=[2]an!$E$39,H3067&lt;[2]an!$M$37,S3067="kahepoolne vajaduspõhine",U3067=""),[2]an!$M$40,
IF(AND(A3067=[2]an!$G$38,F3067=[2]an!$E$39,H3067&lt;[2]an!$M$37,S3067="kahepoolne vajaduspõhine",U3067&lt;&gt;""),[2]an!$G$39,
IF(AND(A3067=[2]an!$G$38,F3067=[2]an!$E$39,H3067&lt;[2]an!$M$37,S3067&lt;&gt;"kahepoolne vajaduspõhine"),[2]an!$G$39,
IF(AND(A3067=[2]an!$G$38,F3067=[2]an!$E$42),[2]an!$G$42,
IF(AND(A3067=[2]an!$H$38,F3067=[2]an!$E$40),[2]an!$H$40,IF(AND(A3067=[2]an!$H$38,F3067=[2]an!$E$41),[2]an!$H$41,IF(AND(A3067=[2]an!$H$38,F3067=[2]an!$E$39,H3067&gt;=[2]an!$M$37),[2]an!$H$39,
IF(AND(A3067=[2]an!$H$38,F3067=[2]an!$E$39,H3067&lt;[2]an!$M$37,S3067="kahepoolne vajaduspõhine",U3067=""),[2]an!$M$40,
IF(AND(A3067=[2]an!$H$38,F3067=[2]an!$E$39,H3067&lt;[2]an!$M$37,S3067="kahepoolne vajaduspõhine",U3067&lt;&gt;""),[2]an!$H$39,
IF(AND(A3067=[2]an!$H$38,F3067=[2]an!$E$39,H3067&lt;[2]an!$M$37,S3067&lt;&gt;"kahepoolne vajaduspõhine"),[2]an!$H$39,
IF(AND(A3067=[2]an!$H$38,F3067=[2]an!$E$42),[2]an!$H$42,
IF(AND(A3067=[2]an!$I$38,F3067=[2]an!$E$40),[2]an!$I$40,IF(AND(A3067=[2]an!$I$38,F3067=[2]an!$E$41),[2]an!$I$41,IF(AND(A3067=[2]an!$I$38,F3067=[2]an!$E$39,H3067&gt;=[2]an!$M$37),[2]an!$I$39,
IF(AND(A3067=[2]an!$I$38,F3067=[2]an!$E$39,H3067&lt;[2]an!$M$37,S3067="kahepoolne vajaduspõhine",U3067=""),[2]an!$M$40,
IF(AND(A3067=[2]an!$I$38,F3067=[2]an!$E$39,H3067&lt;[2]an!$M$37,S3067="kahepoolne vajaduspõhine",U3067&lt;&gt;""),[2]an!$I$39,
IF(AND(A3067=[2]an!$I$38,F3067=[2]an!$E$39,H3067&lt;[2]an!$M$37,S3067&lt;&gt;"kahepoolne vajaduspõhine"),[2]an!$I$39,
IF(AND(A3067=[2]an!$I$38,F3067=[2]an!$E$42),[2]an!$I$42,
IF(AND(A3067=[2]an!$J$38,F3067=[2]an!$E$40),[2]an!$J$40,IF(AND(A3067=[2]an!$J$38,F3067=[2]an!$E$41),[2]an!$J$41,IF(AND(A3067=[2]an!$J$38,F3067=[2]an!$E$39,H3067&gt;=[2]an!$M$37),[2]an!$J$39,
IF(AND(A3067=[2]an!$J$38,F3067=[2]an!$E$39,H3067&lt;[2]an!$M$37,S3067="kahepoolne vajaduspõhine",U3067=""),[2]an!$M$40,
IF(AND(A3067=[2]an!$J$38,F3067=[2]an!$E$39,H3067&lt;[2]an!$M$37,S3067="kahepoolne vajaduspõhine",U3067&lt;&gt;""),[2]an!$J$39,
IF(AND(A3067=[2]an!$J$38,F3067=[2]an!$E$39,H3067&lt;[2]an!$M$37,S3067&lt;&gt;"kahepoolne vajaduspõhine"),[2]an!$J$39,
IF(AND(A3067=[2]an!$J$38,F3067=[2]an!$E$42),[2]an!$J$42,""))))))))))))))))))))))))))))</f>
        <v/>
      </c>
      <c r="Y3067" s="17" t="str">
        <f>IFERROR(IF(F3067="Tugigrupp",0,
IF(AND(F3067="Peretoe teenus",H3067&gt;=[2]an!$M$37,RANK(D3067,$D3067:$D3067)+COUNTIFS($D$2:D3067,D3067,$F$2:F3067,F3067)-1&gt;1),"",
IF(AND(F3067="Peretoe teenus",H3067&gt;=[2]an!$M$37,RANK(D3067,$D3067:$D3067)+COUNTIFS($D$2:D3067,D3067,$F$2:F3067,F3067)-1=1,MONTH(H3067)=MONTH(K3067)=TRUE,YEAR(H3067)=YEAR(K3067)=TRUE),((EOMONTH(H3067,0)-H3067+1)*X3067)/DAY(EOMONTH(H3067,0)),
IF(AND(F3067="Peretoe teenus",H3067&gt;=[2]an!$M$37,RANK(D3067,$D3067:$D3067)+COUNTIFS($D$2:D3067,D3067,$F$2:F3067,F3067)-1=1),X3067,
IF(AND(F3067="Peretoe teenus",H3067&lt;[2]an!$M$37,S3067&lt;&gt;"kahepoolne vajaduspõhine",RANK(D3067,$D3067:$D3067)+COUNTIFS($D$2:D3067,D3067,$F$2:F3067,F3067)-1=1),X3067,
IF(AND(F3067="Peretoe teenus",H3067&lt;[2]an!$M$37,S3067&lt;&gt;"kahepoolne vajaduspõhine",RANK(D3067,$D3067:$D3067)+COUNTIFS($D$2:D3067,D3067,$F$2:F3067,F3067)-1&gt;1),"",
IF(AND(F3067="Peretoe teenus",H3067&lt;[2]an!$M$37,S3067="kahepoolne vajaduspõhine",U3067="",RANK(D3067,$D3067:$D3067)+COUNTIFS($D$2:D3067,D3067,$F$2:F3067,F3067)-1=1),X3067,
IF(AND(F3067="Peretoe teenus",H3067&lt;[2]an!$M$37,S3067="kahepoolne vajaduspõhine",U3067="",RANK(D3067,$D3067:$D3067)+COUNTIFS($D$2:D3067,D3067,$F$2:F3067,F3067)-1&gt;1),"",
IF(AND(F3067="Peretoe teenus",H3067&lt;[2]an!$M$37,S3067="kahepoolne vajaduspõhine",U3067&lt;[2]an!$M$37,RANK(D3067,$D3067:$D3067)+COUNTIFS($D$2:D3067,D3067,$F$2:F3067,F3067)-1=1),X3067,
IF(AND(F3067="Peretoe teenus",H3067&lt;[2]an!$M$37,S3067="kahepoolne vajaduspõhine",U3067&lt;[2]an!$M$37,RANK(D3067,$D3067:$D3067)+COUNTIFS($D$2:D3067,D3067,$F$2:F3067,F3067)-1&gt;1),"",
IF(AND(F3067="Peretoe teenus",H3067&lt;[2]an!$M$37,S3067="kahepoolne vajaduspõhine",U3067&gt;=[2]an!$M$37,U3067&lt;=[2]an!$M$38,RANK(D3067,$D3067:$D3067)+COUNTIFS($D$2:D3067,D3067,$F$2:F3067,F3067)-1=1),
((EOMONTH(U3067,0)-U3067+1)*X3067)/DAY(EOMONTH(U3067,0))+(DAY(U3067)-1)*100/DAY(EOMONTH(U3067,0)),
IF(AND(F3067="Peretoe teenus",H3067&lt;[2]an!$M$37,S3067="kahepoolne vajaduspõhine",U3067&gt;=[2]an!$M$37,U3067&lt;=[2]an!$M$38,RANK(D3067,$D3067:$D3067)+COUNTIFS($D$2:D3067,D3067,$F$2:F3067,F3067)-1&gt;1),"",
IF(AND(F3067="Peretoe teenus",H3067&lt;[2]an!$M$37,S3067="kahepoolne vajaduspõhine",U3067&gt;[2]an!$M$38,RANK(D3067,$D3067:$D3067)+COUNTIFS($D$2:D3067,D3067,$F$2:F3067,F3067)-1=1),X3067,
IF(AND(F3067="Peretoe teenus",H3067&lt;[2]an!$M$37,S3067="kahepoolne vajaduspõhine",U3067&gt;[2]an!$M$38,RANK(D3067,$D3067:$D3067)+COUNTIFS($D$2:D3067,D3067,$F$2:F3067,F3067)-1&gt;1),"",X3067*W3067)))))))))))))),"")</f>
        <v/>
      </c>
      <c r="Z3067" s="18" t="str">
        <f t="shared" si="142"/>
        <v/>
      </c>
      <c r="AA3067" s="19" t="str">
        <f>IFERROR(VLOOKUP(E3067,[2]an!$A$3:$B$81,2,FALSE),"")</f>
        <v/>
      </c>
      <c r="AB3067" s="19" t="str">
        <f>IFERROR(VLOOKUP(AA3067,[2]an!$C$2:$D$16,2,FALSE),"")</f>
        <v/>
      </c>
      <c r="AC3067" s="20"/>
      <c r="AD3067" s="21" t="str">
        <f>IF(A3067=[2]an!$F$36,VLOOKUP([2]an!$F$36,[2]an!$F$36:$H$36,3,FALSE),IF(A3067=[2]an!$F$35,VLOOKUP([2]an!$F$35,[2]an!$F$35:$H$35,3,FALSE),IF(A3067=[2]an!$F$33,VLOOKUP([2]an!$F$33,[2]an!$F$33:$H$33,3,FALSE),IF(A3067=[2]an!$F$31,VLOOKUP([2]an!$F$31,[2]an!$F$31:$H$31,3,FALSE),""))))</f>
        <v/>
      </c>
    </row>
    <row r="3068" spans="6:30" x14ac:dyDescent="0.2">
      <c r="F3068" s="10"/>
      <c r="G3068" s="8" t="str">
        <f t="shared" si="143"/>
        <v/>
      </c>
      <c r="H3068" s="13"/>
      <c r="K3068" s="13"/>
      <c r="L3068" s="10"/>
      <c r="M3068" s="10"/>
      <c r="S3068" s="8" t="str">
        <f>IFERROR(VLOOKUP(D3068,[1]peretoe_teenus!$A$2:$L$2000,5,FALSE),"")</f>
        <v/>
      </c>
      <c r="U3068" s="13"/>
      <c r="V3068" s="15" t="str" cm="1">
        <f t="array" ref="V3068">IFERROR(IF(AND(F3068="Tugigrupp",RANK(K3068,$K3068:$K3068)+COUNTIFS($K$2:K3068,K3068,$L$2:L3068,L3068,$M$2:M3068,M3068,$I$2:I3068,I3068,$G$2:G3068,G3068,$F$2:F3068,F3068)-1=1),SUMPRODUCT(($F$2:$F$4154=F3068)*($G$2:$G$4154=G3068)*($K$2:$K$4154=K3068)*($I$2:$I$4154=I3068)*($L$2:$L$4154=L3068)*($M$2:$M$4154=M3068)),""),"")</f>
        <v/>
      </c>
      <c r="W3068" s="15" t="str">
        <f t="shared" si="141"/>
        <v/>
      </c>
      <c r="X3068" s="16" t="str">
        <f>IF(AND(A3068=[2]an!$G$38,F3068=[2]an!$E$40),[2]an!$G$40,IF(AND(A3068=[2]an!$G$38,F3068=[2]an!$E$41),[2]an!$G$41,IF(AND(A3068=[2]an!$G$38,F3068=[2]an!$E$39,H3068&gt;=[2]an!$M$37),[2]an!$G$39,
IF(AND(A3068=[2]an!$G$38,F3068=[2]an!$E$39,H3068&lt;[2]an!$M$37,S3068="kahepoolne vajaduspõhine",U3068=""),[2]an!$M$40,
IF(AND(A3068=[2]an!$G$38,F3068=[2]an!$E$39,H3068&lt;[2]an!$M$37,S3068="kahepoolne vajaduspõhine",U3068&lt;&gt;""),[2]an!$G$39,
IF(AND(A3068=[2]an!$G$38,F3068=[2]an!$E$39,H3068&lt;[2]an!$M$37,S3068&lt;&gt;"kahepoolne vajaduspõhine"),[2]an!$G$39,
IF(AND(A3068=[2]an!$G$38,F3068=[2]an!$E$42),[2]an!$G$42,
IF(AND(A3068=[2]an!$H$38,F3068=[2]an!$E$40),[2]an!$H$40,IF(AND(A3068=[2]an!$H$38,F3068=[2]an!$E$41),[2]an!$H$41,IF(AND(A3068=[2]an!$H$38,F3068=[2]an!$E$39,H3068&gt;=[2]an!$M$37),[2]an!$H$39,
IF(AND(A3068=[2]an!$H$38,F3068=[2]an!$E$39,H3068&lt;[2]an!$M$37,S3068="kahepoolne vajaduspõhine",U3068=""),[2]an!$M$40,
IF(AND(A3068=[2]an!$H$38,F3068=[2]an!$E$39,H3068&lt;[2]an!$M$37,S3068="kahepoolne vajaduspõhine",U3068&lt;&gt;""),[2]an!$H$39,
IF(AND(A3068=[2]an!$H$38,F3068=[2]an!$E$39,H3068&lt;[2]an!$M$37,S3068&lt;&gt;"kahepoolne vajaduspõhine"),[2]an!$H$39,
IF(AND(A3068=[2]an!$H$38,F3068=[2]an!$E$42),[2]an!$H$42,
IF(AND(A3068=[2]an!$I$38,F3068=[2]an!$E$40),[2]an!$I$40,IF(AND(A3068=[2]an!$I$38,F3068=[2]an!$E$41),[2]an!$I$41,IF(AND(A3068=[2]an!$I$38,F3068=[2]an!$E$39,H3068&gt;=[2]an!$M$37),[2]an!$I$39,
IF(AND(A3068=[2]an!$I$38,F3068=[2]an!$E$39,H3068&lt;[2]an!$M$37,S3068="kahepoolne vajaduspõhine",U3068=""),[2]an!$M$40,
IF(AND(A3068=[2]an!$I$38,F3068=[2]an!$E$39,H3068&lt;[2]an!$M$37,S3068="kahepoolne vajaduspõhine",U3068&lt;&gt;""),[2]an!$I$39,
IF(AND(A3068=[2]an!$I$38,F3068=[2]an!$E$39,H3068&lt;[2]an!$M$37,S3068&lt;&gt;"kahepoolne vajaduspõhine"),[2]an!$I$39,
IF(AND(A3068=[2]an!$I$38,F3068=[2]an!$E$42),[2]an!$I$42,
IF(AND(A3068=[2]an!$J$38,F3068=[2]an!$E$40),[2]an!$J$40,IF(AND(A3068=[2]an!$J$38,F3068=[2]an!$E$41),[2]an!$J$41,IF(AND(A3068=[2]an!$J$38,F3068=[2]an!$E$39,H3068&gt;=[2]an!$M$37),[2]an!$J$39,
IF(AND(A3068=[2]an!$J$38,F3068=[2]an!$E$39,H3068&lt;[2]an!$M$37,S3068="kahepoolne vajaduspõhine",U3068=""),[2]an!$M$40,
IF(AND(A3068=[2]an!$J$38,F3068=[2]an!$E$39,H3068&lt;[2]an!$M$37,S3068="kahepoolne vajaduspõhine",U3068&lt;&gt;""),[2]an!$J$39,
IF(AND(A3068=[2]an!$J$38,F3068=[2]an!$E$39,H3068&lt;[2]an!$M$37,S3068&lt;&gt;"kahepoolne vajaduspõhine"),[2]an!$J$39,
IF(AND(A3068=[2]an!$J$38,F3068=[2]an!$E$42),[2]an!$J$42,""))))))))))))))))))))))))))))</f>
        <v/>
      </c>
      <c r="Y3068" s="17" t="str">
        <f>IFERROR(IF(F3068="Tugigrupp",0,
IF(AND(F3068="Peretoe teenus",H3068&gt;=[2]an!$M$37,RANK(D3068,$D3068:$D3068)+COUNTIFS($D$2:D3068,D3068,$F$2:F3068,F3068)-1&gt;1),"",
IF(AND(F3068="Peretoe teenus",H3068&gt;=[2]an!$M$37,RANK(D3068,$D3068:$D3068)+COUNTIFS($D$2:D3068,D3068,$F$2:F3068,F3068)-1=1,MONTH(H3068)=MONTH(K3068)=TRUE,YEAR(H3068)=YEAR(K3068)=TRUE),((EOMONTH(H3068,0)-H3068+1)*X3068)/DAY(EOMONTH(H3068,0)),
IF(AND(F3068="Peretoe teenus",H3068&gt;=[2]an!$M$37,RANK(D3068,$D3068:$D3068)+COUNTIFS($D$2:D3068,D3068,$F$2:F3068,F3068)-1=1),X3068,
IF(AND(F3068="Peretoe teenus",H3068&lt;[2]an!$M$37,S3068&lt;&gt;"kahepoolne vajaduspõhine",RANK(D3068,$D3068:$D3068)+COUNTIFS($D$2:D3068,D3068,$F$2:F3068,F3068)-1=1),X3068,
IF(AND(F3068="Peretoe teenus",H3068&lt;[2]an!$M$37,S3068&lt;&gt;"kahepoolne vajaduspõhine",RANK(D3068,$D3068:$D3068)+COUNTIFS($D$2:D3068,D3068,$F$2:F3068,F3068)-1&gt;1),"",
IF(AND(F3068="Peretoe teenus",H3068&lt;[2]an!$M$37,S3068="kahepoolne vajaduspõhine",U3068="",RANK(D3068,$D3068:$D3068)+COUNTIFS($D$2:D3068,D3068,$F$2:F3068,F3068)-1=1),X3068,
IF(AND(F3068="Peretoe teenus",H3068&lt;[2]an!$M$37,S3068="kahepoolne vajaduspõhine",U3068="",RANK(D3068,$D3068:$D3068)+COUNTIFS($D$2:D3068,D3068,$F$2:F3068,F3068)-1&gt;1),"",
IF(AND(F3068="Peretoe teenus",H3068&lt;[2]an!$M$37,S3068="kahepoolne vajaduspõhine",U3068&lt;[2]an!$M$37,RANK(D3068,$D3068:$D3068)+COUNTIFS($D$2:D3068,D3068,$F$2:F3068,F3068)-1=1),X3068,
IF(AND(F3068="Peretoe teenus",H3068&lt;[2]an!$M$37,S3068="kahepoolne vajaduspõhine",U3068&lt;[2]an!$M$37,RANK(D3068,$D3068:$D3068)+COUNTIFS($D$2:D3068,D3068,$F$2:F3068,F3068)-1&gt;1),"",
IF(AND(F3068="Peretoe teenus",H3068&lt;[2]an!$M$37,S3068="kahepoolne vajaduspõhine",U3068&gt;=[2]an!$M$37,U3068&lt;=[2]an!$M$38,RANK(D3068,$D3068:$D3068)+COUNTIFS($D$2:D3068,D3068,$F$2:F3068,F3068)-1=1),
((EOMONTH(U3068,0)-U3068+1)*X3068)/DAY(EOMONTH(U3068,0))+(DAY(U3068)-1)*100/DAY(EOMONTH(U3068,0)),
IF(AND(F3068="Peretoe teenus",H3068&lt;[2]an!$M$37,S3068="kahepoolne vajaduspõhine",U3068&gt;=[2]an!$M$37,U3068&lt;=[2]an!$M$38,RANK(D3068,$D3068:$D3068)+COUNTIFS($D$2:D3068,D3068,$F$2:F3068,F3068)-1&gt;1),"",
IF(AND(F3068="Peretoe teenus",H3068&lt;[2]an!$M$37,S3068="kahepoolne vajaduspõhine",U3068&gt;[2]an!$M$38,RANK(D3068,$D3068:$D3068)+COUNTIFS($D$2:D3068,D3068,$F$2:F3068,F3068)-1=1),X3068,
IF(AND(F3068="Peretoe teenus",H3068&lt;[2]an!$M$37,S3068="kahepoolne vajaduspõhine",U3068&gt;[2]an!$M$38,RANK(D3068,$D3068:$D3068)+COUNTIFS($D$2:D3068,D3068,$F$2:F3068,F3068)-1&gt;1),"",X3068*W3068)))))))))))))),"")</f>
        <v/>
      </c>
      <c r="Z3068" s="18" t="str">
        <f t="shared" si="142"/>
        <v/>
      </c>
      <c r="AA3068" s="19" t="str">
        <f>IFERROR(VLOOKUP(E3068,[2]an!$A$3:$B$81,2,FALSE),"")</f>
        <v/>
      </c>
      <c r="AB3068" s="19" t="str">
        <f>IFERROR(VLOOKUP(AA3068,[2]an!$C$2:$D$16,2,FALSE),"")</f>
        <v/>
      </c>
      <c r="AC3068" s="20"/>
      <c r="AD3068" s="21" t="str">
        <f>IF(A3068=[2]an!$F$36,VLOOKUP([2]an!$F$36,[2]an!$F$36:$H$36,3,FALSE),IF(A3068=[2]an!$F$35,VLOOKUP([2]an!$F$35,[2]an!$F$35:$H$35,3,FALSE),IF(A3068=[2]an!$F$33,VLOOKUP([2]an!$F$33,[2]an!$F$33:$H$33,3,FALSE),IF(A3068=[2]an!$F$31,VLOOKUP([2]an!$F$31,[2]an!$F$31:$H$31,3,FALSE),""))))</f>
        <v/>
      </c>
    </row>
    <row r="3069" spans="6:30" x14ac:dyDescent="0.2">
      <c r="F3069" s="10"/>
      <c r="G3069" s="8" t="str">
        <f t="shared" si="143"/>
        <v/>
      </c>
      <c r="H3069" s="13"/>
      <c r="K3069" s="13"/>
      <c r="L3069" s="10"/>
      <c r="M3069" s="10"/>
      <c r="S3069" s="8" t="str">
        <f>IFERROR(VLOOKUP(D3069,[1]peretoe_teenus!$A$2:$L$2000,5,FALSE),"")</f>
        <v/>
      </c>
      <c r="U3069" s="13"/>
      <c r="V3069" s="15" t="str" cm="1">
        <f t="array" ref="V3069">IFERROR(IF(AND(F3069="Tugigrupp",RANK(K3069,$K3069:$K3069)+COUNTIFS($K$2:K3069,K3069,$L$2:L3069,L3069,$M$2:M3069,M3069,$I$2:I3069,I3069,$G$2:G3069,G3069,$F$2:F3069,F3069)-1=1),SUMPRODUCT(($F$2:$F$4154=F3069)*($G$2:$G$4154=G3069)*($K$2:$K$4154=K3069)*($I$2:$I$4154=I3069)*($L$2:$L$4154=L3069)*($M$2:$M$4154=M3069)),""),"")</f>
        <v/>
      </c>
      <c r="W3069" s="15" t="str">
        <f t="shared" si="141"/>
        <v/>
      </c>
      <c r="X3069" s="16" t="str">
        <f>IF(AND(A3069=[2]an!$G$38,F3069=[2]an!$E$40),[2]an!$G$40,IF(AND(A3069=[2]an!$G$38,F3069=[2]an!$E$41),[2]an!$G$41,IF(AND(A3069=[2]an!$G$38,F3069=[2]an!$E$39,H3069&gt;=[2]an!$M$37),[2]an!$G$39,
IF(AND(A3069=[2]an!$G$38,F3069=[2]an!$E$39,H3069&lt;[2]an!$M$37,S3069="kahepoolne vajaduspõhine",U3069=""),[2]an!$M$40,
IF(AND(A3069=[2]an!$G$38,F3069=[2]an!$E$39,H3069&lt;[2]an!$M$37,S3069="kahepoolne vajaduspõhine",U3069&lt;&gt;""),[2]an!$G$39,
IF(AND(A3069=[2]an!$G$38,F3069=[2]an!$E$39,H3069&lt;[2]an!$M$37,S3069&lt;&gt;"kahepoolne vajaduspõhine"),[2]an!$G$39,
IF(AND(A3069=[2]an!$G$38,F3069=[2]an!$E$42),[2]an!$G$42,
IF(AND(A3069=[2]an!$H$38,F3069=[2]an!$E$40),[2]an!$H$40,IF(AND(A3069=[2]an!$H$38,F3069=[2]an!$E$41),[2]an!$H$41,IF(AND(A3069=[2]an!$H$38,F3069=[2]an!$E$39,H3069&gt;=[2]an!$M$37),[2]an!$H$39,
IF(AND(A3069=[2]an!$H$38,F3069=[2]an!$E$39,H3069&lt;[2]an!$M$37,S3069="kahepoolne vajaduspõhine",U3069=""),[2]an!$M$40,
IF(AND(A3069=[2]an!$H$38,F3069=[2]an!$E$39,H3069&lt;[2]an!$M$37,S3069="kahepoolne vajaduspõhine",U3069&lt;&gt;""),[2]an!$H$39,
IF(AND(A3069=[2]an!$H$38,F3069=[2]an!$E$39,H3069&lt;[2]an!$M$37,S3069&lt;&gt;"kahepoolne vajaduspõhine"),[2]an!$H$39,
IF(AND(A3069=[2]an!$H$38,F3069=[2]an!$E$42),[2]an!$H$42,
IF(AND(A3069=[2]an!$I$38,F3069=[2]an!$E$40),[2]an!$I$40,IF(AND(A3069=[2]an!$I$38,F3069=[2]an!$E$41),[2]an!$I$41,IF(AND(A3069=[2]an!$I$38,F3069=[2]an!$E$39,H3069&gt;=[2]an!$M$37),[2]an!$I$39,
IF(AND(A3069=[2]an!$I$38,F3069=[2]an!$E$39,H3069&lt;[2]an!$M$37,S3069="kahepoolne vajaduspõhine",U3069=""),[2]an!$M$40,
IF(AND(A3069=[2]an!$I$38,F3069=[2]an!$E$39,H3069&lt;[2]an!$M$37,S3069="kahepoolne vajaduspõhine",U3069&lt;&gt;""),[2]an!$I$39,
IF(AND(A3069=[2]an!$I$38,F3069=[2]an!$E$39,H3069&lt;[2]an!$M$37,S3069&lt;&gt;"kahepoolne vajaduspõhine"),[2]an!$I$39,
IF(AND(A3069=[2]an!$I$38,F3069=[2]an!$E$42),[2]an!$I$42,
IF(AND(A3069=[2]an!$J$38,F3069=[2]an!$E$40),[2]an!$J$40,IF(AND(A3069=[2]an!$J$38,F3069=[2]an!$E$41),[2]an!$J$41,IF(AND(A3069=[2]an!$J$38,F3069=[2]an!$E$39,H3069&gt;=[2]an!$M$37),[2]an!$J$39,
IF(AND(A3069=[2]an!$J$38,F3069=[2]an!$E$39,H3069&lt;[2]an!$M$37,S3069="kahepoolne vajaduspõhine",U3069=""),[2]an!$M$40,
IF(AND(A3069=[2]an!$J$38,F3069=[2]an!$E$39,H3069&lt;[2]an!$M$37,S3069="kahepoolne vajaduspõhine",U3069&lt;&gt;""),[2]an!$J$39,
IF(AND(A3069=[2]an!$J$38,F3069=[2]an!$E$39,H3069&lt;[2]an!$M$37,S3069&lt;&gt;"kahepoolne vajaduspõhine"),[2]an!$J$39,
IF(AND(A3069=[2]an!$J$38,F3069=[2]an!$E$42),[2]an!$J$42,""))))))))))))))))))))))))))))</f>
        <v/>
      </c>
      <c r="Y3069" s="17" t="str">
        <f>IFERROR(IF(F3069="Tugigrupp",0,
IF(AND(F3069="Peretoe teenus",H3069&gt;=[2]an!$M$37,RANK(D3069,$D3069:$D3069)+COUNTIFS($D$2:D3069,D3069,$F$2:F3069,F3069)-1&gt;1),"",
IF(AND(F3069="Peretoe teenus",H3069&gt;=[2]an!$M$37,RANK(D3069,$D3069:$D3069)+COUNTIFS($D$2:D3069,D3069,$F$2:F3069,F3069)-1=1,MONTH(H3069)=MONTH(K3069)=TRUE,YEAR(H3069)=YEAR(K3069)=TRUE),((EOMONTH(H3069,0)-H3069+1)*X3069)/DAY(EOMONTH(H3069,0)),
IF(AND(F3069="Peretoe teenus",H3069&gt;=[2]an!$M$37,RANK(D3069,$D3069:$D3069)+COUNTIFS($D$2:D3069,D3069,$F$2:F3069,F3069)-1=1),X3069,
IF(AND(F3069="Peretoe teenus",H3069&lt;[2]an!$M$37,S3069&lt;&gt;"kahepoolne vajaduspõhine",RANK(D3069,$D3069:$D3069)+COUNTIFS($D$2:D3069,D3069,$F$2:F3069,F3069)-1=1),X3069,
IF(AND(F3069="Peretoe teenus",H3069&lt;[2]an!$M$37,S3069&lt;&gt;"kahepoolne vajaduspõhine",RANK(D3069,$D3069:$D3069)+COUNTIFS($D$2:D3069,D3069,$F$2:F3069,F3069)-1&gt;1),"",
IF(AND(F3069="Peretoe teenus",H3069&lt;[2]an!$M$37,S3069="kahepoolne vajaduspõhine",U3069="",RANK(D3069,$D3069:$D3069)+COUNTIFS($D$2:D3069,D3069,$F$2:F3069,F3069)-1=1),X3069,
IF(AND(F3069="Peretoe teenus",H3069&lt;[2]an!$M$37,S3069="kahepoolne vajaduspõhine",U3069="",RANK(D3069,$D3069:$D3069)+COUNTIFS($D$2:D3069,D3069,$F$2:F3069,F3069)-1&gt;1),"",
IF(AND(F3069="Peretoe teenus",H3069&lt;[2]an!$M$37,S3069="kahepoolne vajaduspõhine",U3069&lt;[2]an!$M$37,RANK(D3069,$D3069:$D3069)+COUNTIFS($D$2:D3069,D3069,$F$2:F3069,F3069)-1=1),X3069,
IF(AND(F3069="Peretoe teenus",H3069&lt;[2]an!$M$37,S3069="kahepoolne vajaduspõhine",U3069&lt;[2]an!$M$37,RANK(D3069,$D3069:$D3069)+COUNTIFS($D$2:D3069,D3069,$F$2:F3069,F3069)-1&gt;1),"",
IF(AND(F3069="Peretoe teenus",H3069&lt;[2]an!$M$37,S3069="kahepoolne vajaduspõhine",U3069&gt;=[2]an!$M$37,U3069&lt;=[2]an!$M$38,RANK(D3069,$D3069:$D3069)+COUNTIFS($D$2:D3069,D3069,$F$2:F3069,F3069)-1=1),
((EOMONTH(U3069,0)-U3069+1)*X3069)/DAY(EOMONTH(U3069,0))+(DAY(U3069)-1)*100/DAY(EOMONTH(U3069,0)),
IF(AND(F3069="Peretoe teenus",H3069&lt;[2]an!$M$37,S3069="kahepoolne vajaduspõhine",U3069&gt;=[2]an!$M$37,U3069&lt;=[2]an!$M$38,RANK(D3069,$D3069:$D3069)+COUNTIFS($D$2:D3069,D3069,$F$2:F3069,F3069)-1&gt;1),"",
IF(AND(F3069="Peretoe teenus",H3069&lt;[2]an!$M$37,S3069="kahepoolne vajaduspõhine",U3069&gt;[2]an!$M$38,RANK(D3069,$D3069:$D3069)+COUNTIFS($D$2:D3069,D3069,$F$2:F3069,F3069)-1=1),X3069,
IF(AND(F3069="Peretoe teenus",H3069&lt;[2]an!$M$37,S3069="kahepoolne vajaduspõhine",U3069&gt;[2]an!$M$38,RANK(D3069,$D3069:$D3069)+COUNTIFS($D$2:D3069,D3069,$F$2:F3069,F3069)-1&gt;1),"",X3069*W3069)))))))))))))),"")</f>
        <v/>
      </c>
      <c r="Z3069" s="18" t="str">
        <f t="shared" si="142"/>
        <v/>
      </c>
      <c r="AA3069" s="19" t="str">
        <f>IFERROR(VLOOKUP(E3069,[2]an!$A$3:$B$81,2,FALSE),"")</f>
        <v/>
      </c>
      <c r="AB3069" s="19" t="str">
        <f>IFERROR(VLOOKUP(AA3069,[2]an!$C$2:$D$16,2,FALSE),"")</f>
        <v/>
      </c>
      <c r="AC3069" s="20"/>
      <c r="AD3069" s="21" t="str">
        <f>IF(A3069=[2]an!$F$36,VLOOKUP([2]an!$F$36,[2]an!$F$36:$H$36,3,FALSE),IF(A3069=[2]an!$F$35,VLOOKUP([2]an!$F$35,[2]an!$F$35:$H$35,3,FALSE),IF(A3069=[2]an!$F$33,VLOOKUP([2]an!$F$33,[2]an!$F$33:$H$33,3,FALSE),IF(A3069=[2]an!$F$31,VLOOKUP([2]an!$F$31,[2]an!$F$31:$H$31,3,FALSE),""))))</f>
        <v/>
      </c>
    </row>
    <row r="3070" spans="6:30" x14ac:dyDescent="0.2">
      <c r="F3070" s="10"/>
      <c r="G3070" s="8" t="str">
        <f t="shared" si="143"/>
        <v/>
      </c>
      <c r="H3070" s="13"/>
      <c r="K3070" s="13"/>
      <c r="L3070" s="10"/>
      <c r="M3070" s="10"/>
      <c r="S3070" s="8" t="str">
        <f>IFERROR(VLOOKUP(D3070,[1]peretoe_teenus!$A$2:$L$2000,5,FALSE),"")</f>
        <v/>
      </c>
      <c r="U3070" s="13"/>
      <c r="V3070" s="15" t="str" cm="1">
        <f t="array" ref="V3070">IFERROR(IF(AND(F3070="Tugigrupp",RANK(K3070,$K3070:$K3070)+COUNTIFS($K$2:K3070,K3070,$L$2:L3070,L3070,$M$2:M3070,M3070,$I$2:I3070,I3070,$G$2:G3070,G3070,$F$2:F3070,F3070)-1=1),SUMPRODUCT(($F$2:$F$4154=F3070)*($G$2:$G$4154=G3070)*($K$2:$K$4154=K3070)*($I$2:$I$4154=I3070)*($L$2:$L$4154=L3070)*($M$2:$M$4154=M3070)),""),"")</f>
        <v/>
      </c>
      <c r="W3070" s="15" t="str">
        <f t="shared" si="141"/>
        <v/>
      </c>
      <c r="X3070" s="16" t="str">
        <f>IF(AND(A3070=[2]an!$G$38,F3070=[2]an!$E$40),[2]an!$G$40,IF(AND(A3070=[2]an!$G$38,F3070=[2]an!$E$41),[2]an!$G$41,IF(AND(A3070=[2]an!$G$38,F3070=[2]an!$E$39,H3070&gt;=[2]an!$M$37),[2]an!$G$39,
IF(AND(A3070=[2]an!$G$38,F3070=[2]an!$E$39,H3070&lt;[2]an!$M$37,S3070="kahepoolne vajaduspõhine",U3070=""),[2]an!$M$40,
IF(AND(A3070=[2]an!$G$38,F3070=[2]an!$E$39,H3070&lt;[2]an!$M$37,S3070="kahepoolne vajaduspõhine",U3070&lt;&gt;""),[2]an!$G$39,
IF(AND(A3070=[2]an!$G$38,F3070=[2]an!$E$39,H3070&lt;[2]an!$M$37,S3070&lt;&gt;"kahepoolne vajaduspõhine"),[2]an!$G$39,
IF(AND(A3070=[2]an!$G$38,F3070=[2]an!$E$42),[2]an!$G$42,
IF(AND(A3070=[2]an!$H$38,F3070=[2]an!$E$40),[2]an!$H$40,IF(AND(A3070=[2]an!$H$38,F3070=[2]an!$E$41),[2]an!$H$41,IF(AND(A3070=[2]an!$H$38,F3070=[2]an!$E$39,H3070&gt;=[2]an!$M$37),[2]an!$H$39,
IF(AND(A3070=[2]an!$H$38,F3070=[2]an!$E$39,H3070&lt;[2]an!$M$37,S3070="kahepoolne vajaduspõhine",U3070=""),[2]an!$M$40,
IF(AND(A3070=[2]an!$H$38,F3070=[2]an!$E$39,H3070&lt;[2]an!$M$37,S3070="kahepoolne vajaduspõhine",U3070&lt;&gt;""),[2]an!$H$39,
IF(AND(A3070=[2]an!$H$38,F3070=[2]an!$E$39,H3070&lt;[2]an!$M$37,S3070&lt;&gt;"kahepoolne vajaduspõhine"),[2]an!$H$39,
IF(AND(A3070=[2]an!$H$38,F3070=[2]an!$E$42),[2]an!$H$42,
IF(AND(A3070=[2]an!$I$38,F3070=[2]an!$E$40),[2]an!$I$40,IF(AND(A3070=[2]an!$I$38,F3070=[2]an!$E$41),[2]an!$I$41,IF(AND(A3070=[2]an!$I$38,F3070=[2]an!$E$39,H3070&gt;=[2]an!$M$37),[2]an!$I$39,
IF(AND(A3070=[2]an!$I$38,F3070=[2]an!$E$39,H3070&lt;[2]an!$M$37,S3070="kahepoolne vajaduspõhine",U3070=""),[2]an!$M$40,
IF(AND(A3070=[2]an!$I$38,F3070=[2]an!$E$39,H3070&lt;[2]an!$M$37,S3070="kahepoolne vajaduspõhine",U3070&lt;&gt;""),[2]an!$I$39,
IF(AND(A3070=[2]an!$I$38,F3070=[2]an!$E$39,H3070&lt;[2]an!$M$37,S3070&lt;&gt;"kahepoolne vajaduspõhine"),[2]an!$I$39,
IF(AND(A3070=[2]an!$I$38,F3070=[2]an!$E$42),[2]an!$I$42,
IF(AND(A3070=[2]an!$J$38,F3070=[2]an!$E$40),[2]an!$J$40,IF(AND(A3070=[2]an!$J$38,F3070=[2]an!$E$41),[2]an!$J$41,IF(AND(A3070=[2]an!$J$38,F3070=[2]an!$E$39,H3070&gt;=[2]an!$M$37),[2]an!$J$39,
IF(AND(A3070=[2]an!$J$38,F3070=[2]an!$E$39,H3070&lt;[2]an!$M$37,S3070="kahepoolne vajaduspõhine",U3070=""),[2]an!$M$40,
IF(AND(A3070=[2]an!$J$38,F3070=[2]an!$E$39,H3070&lt;[2]an!$M$37,S3070="kahepoolne vajaduspõhine",U3070&lt;&gt;""),[2]an!$J$39,
IF(AND(A3070=[2]an!$J$38,F3070=[2]an!$E$39,H3070&lt;[2]an!$M$37,S3070&lt;&gt;"kahepoolne vajaduspõhine"),[2]an!$J$39,
IF(AND(A3070=[2]an!$J$38,F3070=[2]an!$E$42),[2]an!$J$42,""))))))))))))))))))))))))))))</f>
        <v/>
      </c>
      <c r="Y3070" s="17" t="str">
        <f>IFERROR(IF(F3070="Tugigrupp",0,
IF(AND(F3070="Peretoe teenus",H3070&gt;=[2]an!$M$37,RANK(D3070,$D3070:$D3070)+COUNTIFS($D$2:D3070,D3070,$F$2:F3070,F3070)-1&gt;1),"",
IF(AND(F3070="Peretoe teenus",H3070&gt;=[2]an!$M$37,RANK(D3070,$D3070:$D3070)+COUNTIFS($D$2:D3070,D3070,$F$2:F3070,F3070)-1=1,MONTH(H3070)=MONTH(K3070)=TRUE,YEAR(H3070)=YEAR(K3070)=TRUE),((EOMONTH(H3070,0)-H3070+1)*X3070)/DAY(EOMONTH(H3070,0)),
IF(AND(F3070="Peretoe teenus",H3070&gt;=[2]an!$M$37,RANK(D3070,$D3070:$D3070)+COUNTIFS($D$2:D3070,D3070,$F$2:F3070,F3070)-1=1),X3070,
IF(AND(F3070="Peretoe teenus",H3070&lt;[2]an!$M$37,S3070&lt;&gt;"kahepoolne vajaduspõhine",RANK(D3070,$D3070:$D3070)+COUNTIFS($D$2:D3070,D3070,$F$2:F3070,F3070)-1=1),X3070,
IF(AND(F3070="Peretoe teenus",H3070&lt;[2]an!$M$37,S3070&lt;&gt;"kahepoolne vajaduspõhine",RANK(D3070,$D3070:$D3070)+COUNTIFS($D$2:D3070,D3070,$F$2:F3070,F3070)-1&gt;1),"",
IF(AND(F3070="Peretoe teenus",H3070&lt;[2]an!$M$37,S3070="kahepoolne vajaduspõhine",U3070="",RANK(D3070,$D3070:$D3070)+COUNTIFS($D$2:D3070,D3070,$F$2:F3070,F3070)-1=1),X3070,
IF(AND(F3070="Peretoe teenus",H3070&lt;[2]an!$M$37,S3070="kahepoolne vajaduspõhine",U3070="",RANK(D3070,$D3070:$D3070)+COUNTIFS($D$2:D3070,D3070,$F$2:F3070,F3070)-1&gt;1),"",
IF(AND(F3070="Peretoe teenus",H3070&lt;[2]an!$M$37,S3070="kahepoolne vajaduspõhine",U3070&lt;[2]an!$M$37,RANK(D3070,$D3070:$D3070)+COUNTIFS($D$2:D3070,D3070,$F$2:F3070,F3070)-1=1),X3070,
IF(AND(F3070="Peretoe teenus",H3070&lt;[2]an!$M$37,S3070="kahepoolne vajaduspõhine",U3070&lt;[2]an!$M$37,RANK(D3070,$D3070:$D3070)+COUNTIFS($D$2:D3070,D3070,$F$2:F3070,F3070)-1&gt;1),"",
IF(AND(F3070="Peretoe teenus",H3070&lt;[2]an!$M$37,S3070="kahepoolne vajaduspõhine",U3070&gt;=[2]an!$M$37,U3070&lt;=[2]an!$M$38,RANK(D3070,$D3070:$D3070)+COUNTIFS($D$2:D3070,D3070,$F$2:F3070,F3070)-1=1),
((EOMONTH(U3070,0)-U3070+1)*X3070)/DAY(EOMONTH(U3070,0))+(DAY(U3070)-1)*100/DAY(EOMONTH(U3070,0)),
IF(AND(F3070="Peretoe teenus",H3070&lt;[2]an!$M$37,S3070="kahepoolne vajaduspõhine",U3070&gt;=[2]an!$M$37,U3070&lt;=[2]an!$M$38,RANK(D3070,$D3070:$D3070)+COUNTIFS($D$2:D3070,D3070,$F$2:F3070,F3070)-1&gt;1),"",
IF(AND(F3070="Peretoe teenus",H3070&lt;[2]an!$M$37,S3070="kahepoolne vajaduspõhine",U3070&gt;[2]an!$M$38,RANK(D3070,$D3070:$D3070)+COUNTIFS($D$2:D3070,D3070,$F$2:F3070,F3070)-1=1),X3070,
IF(AND(F3070="Peretoe teenus",H3070&lt;[2]an!$M$37,S3070="kahepoolne vajaduspõhine",U3070&gt;[2]an!$M$38,RANK(D3070,$D3070:$D3070)+COUNTIFS($D$2:D3070,D3070,$F$2:F3070,F3070)-1&gt;1),"",X3070*W3070)))))))))))))),"")</f>
        <v/>
      </c>
      <c r="Z3070" s="18" t="str">
        <f t="shared" si="142"/>
        <v/>
      </c>
      <c r="AA3070" s="19" t="str">
        <f>IFERROR(VLOOKUP(E3070,[2]an!$A$3:$B$81,2,FALSE),"")</f>
        <v/>
      </c>
      <c r="AB3070" s="19" t="str">
        <f>IFERROR(VLOOKUP(AA3070,[2]an!$C$2:$D$16,2,FALSE),"")</f>
        <v/>
      </c>
      <c r="AC3070" s="20"/>
      <c r="AD3070" s="21" t="str">
        <f>IF(A3070=[2]an!$F$36,VLOOKUP([2]an!$F$36,[2]an!$F$36:$H$36,3,FALSE),IF(A3070=[2]an!$F$35,VLOOKUP([2]an!$F$35,[2]an!$F$35:$H$35,3,FALSE),IF(A3070=[2]an!$F$33,VLOOKUP([2]an!$F$33,[2]an!$F$33:$H$33,3,FALSE),IF(A3070=[2]an!$F$31,VLOOKUP([2]an!$F$31,[2]an!$F$31:$H$31,3,FALSE),""))))</f>
        <v/>
      </c>
    </row>
    <row r="3071" spans="6:30" x14ac:dyDescent="0.2">
      <c r="F3071" s="10"/>
      <c r="G3071" s="8" t="str">
        <f t="shared" si="143"/>
        <v/>
      </c>
      <c r="H3071" s="13"/>
      <c r="K3071" s="13"/>
      <c r="L3071" s="10"/>
      <c r="M3071" s="10"/>
      <c r="S3071" s="8" t="str">
        <f>IFERROR(VLOOKUP(D3071,[1]peretoe_teenus!$A$2:$L$2000,5,FALSE),"")</f>
        <v/>
      </c>
      <c r="U3071" s="13"/>
      <c r="V3071" s="15" t="str" cm="1">
        <f t="array" ref="V3071">IFERROR(IF(AND(F3071="Tugigrupp",RANK(K3071,$K3071:$K3071)+COUNTIFS($K$2:K3071,K3071,$L$2:L3071,L3071,$M$2:M3071,M3071,$I$2:I3071,I3071,$G$2:G3071,G3071,$F$2:F3071,F3071)-1=1),SUMPRODUCT(($F$2:$F$4154=F3071)*($G$2:$G$4154=G3071)*($K$2:$K$4154=K3071)*($I$2:$I$4154=I3071)*($L$2:$L$4154=L3071)*($M$2:$M$4154=M3071)),""),"")</f>
        <v/>
      </c>
      <c r="W3071" s="15" t="str">
        <f t="shared" si="141"/>
        <v/>
      </c>
      <c r="X3071" s="16" t="str">
        <f>IF(AND(A3071=[2]an!$G$38,F3071=[2]an!$E$40),[2]an!$G$40,IF(AND(A3071=[2]an!$G$38,F3071=[2]an!$E$41),[2]an!$G$41,IF(AND(A3071=[2]an!$G$38,F3071=[2]an!$E$39,H3071&gt;=[2]an!$M$37),[2]an!$G$39,
IF(AND(A3071=[2]an!$G$38,F3071=[2]an!$E$39,H3071&lt;[2]an!$M$37,S3071="kahepoolne vajaduspõhine",U3071=""),[2]an!$M$40,
IF(AND(A3071=[2]an!$G$38,F3071=[2]an!$E$39,H3071&lt;[2]an!$M$37,S3071="kahepoolne vajaduspõhine",U3071&lt;&gt;""),[2]an!$G$39,
IF(AND(A3071=[2]an!$G$38,F3071=[2]an!$E$39,H3071&lt;[2]an!$M$37,S3071&lt;&gt;"kahepoolne vajaduspõhine"),[2]an!$G$39,
IF(AND(A3071=[2]an!$G$38,F3071=[2]an!$E$42),[2]an!$G$42,
IF(AND(A3071=[2]an!$H$38,F3071=[2]an!$E$40),[2]an!$H$40,IF(AND(A3071=[2]an!$H$38,F3071=[2]an!$E$41),[2]an!$H$41,IF(AND(A3071=[2]an!$H$38,F3071=[2]an!$E$39,H3071&gt;=[2]an!$M$37),[2]an!$H$39,
IF(AND(A3071=[2]an!$H$38,F3071=[2]an!$E$39,H3071&lt;[2]an!$M$37,S3071="kahepoolne vajaduspõhine",U3071=""),[2]an!$M$40,
IF(AND(A3071=[2]an!$H$38,F3071=[2]an!$E$39,H3071&lt;[2]an!$M$37,S3071="kahepoolne vajaduspõhine",U3071&lt;&gt;""),[2]an!$H$39,
IF(AND(A3071=[2]an!$H$38,F3071=[2]an!$E$39,H3071&lt;[2]an!$M$37,S3071&lt;&gt;"kahepoolne vajaduspõhine"),[2]an!$H$39,
IF(AND(A3071=[2]an!$H$38,F3071=[2]an!$E$42),[2]an!$H$42,
IF(AND(A3071=[2]an!$I$38,F3071=[2]an!$E$40),[2]an!$I$40,IF(AND(A3071=[2]an!$I$38,F3071=[2]an!$E$41),[2]an!$I$41,IF(AND(A3071=[2]an!$I$38,F3071=[2]an!$E$39,H3071&gt;=[2]an!$M$37),[2]an!$I$39,
IF(AND(A3071=[2]an!$I$38,F3071=[2]an!$E$39,H3071&lt;[2]an!$M$37,S3071="kahepoolne vajaduspõhine",U3071=""),[2]an!$M$40,
IF(AND(A3071=[2]an!$I$38,F3071=[2]an!$E$39,H3071&lt;[2]an!$M$37,S3071="kahepoolne vajaduspõhine",U3071&lt;&gt;""),[2]an!$I$39,
IF(AND(A3071=[2]an!$I$38,F3071=[2]an!$E$39,H3071&lt;[2]an!$M$37,S3071&lt;&gt;"kahepoolne vajaduspõhine"),[2]an!$I$39,
IF(AND(A3071=[2]an!$I$38,F3071=[2]an!$E$42),[2]an!$I$42,
IF(AND(A3071=[2]an!$J$38,F3071=[2]an!$E$40),[2]an!$J$40,IF(AND(A3071=[2]an!$J$38,F3071=[2]an!$E$41),[2]an!$J$41,IF(AND(A3071=[2]an!$J$38,F3071=[2]an!$E$39,H3071&gt;=[2]an!$M$37),[2]an!$J$39,
IF(AND(A3071=[2]an!$J$38,F3071=[2]an!$E$39,H3071&lt;[2]an!$M$37,S3071="kahepoolne vajaduspõhine",U3071=""),[2]an!$M$40,
IF(AND(A3071=[2]an!$J$38,F3071=[2]an!$E$39,H3071&lt;[2]an!$M$37,S3071="kahepoolne vajaduspõhine",U3071&lt;&gt;""),[2]an!$J$39,
IF(AND(A3071=[2]an!$J$38,F3071=[2]an!$E$39,H3071&lt;[2]an!$M$37,S3071&lt;&gt;"kahepoolne vajaduspõhine"),[2]an!$J$39,
IF(AND(A3071=[2]an!$J$38,F3071=[2]an!$E$42),[2]an!$J$42,""))))))))))))))))))))))))))))</f>
        <v/>
      </c>
      <c r="Y3071" s="17" t="str">
        <f>IFERROR(IF(F3071="Tugigrupp",0,
IF(AND(F3071="Peretoe teenus",H3071&gt;=[2]an!$M$37,RANK(D3071,$D3071:$D3071)+COUNTIFS($D$2:D3071,D3071,$F$2:F3071,F3071)-1&gt;1),"",
IF(AND(F3071="Peretoe teenus",H3071&gt;=[2]an!$M$37,RANK(D3071,$D3071:$D3071)+COUNTIFS($D$2:D3071,D3071,$F$2:F3071,F3071)-1=1,MONTH(H3071)=MONTH(K3071)=TRUE,YEAR(H3071)=YEAR(K3071)=TRUE),((EOMONTH(H3071,0)-H3071+1)*X3071)/DAY(EOMONTH(H3071,0)),
IF(AND(F3071="Peretoe teenus",H3071&gt;=[2]an!$M$37,RANK(D3071,$D3071:$D3071)+COUNTIFS($D$2:D3071,D3071,$F$2:F3071,F3071)-1=1),X3071,
IF(AND(F3071="Peretoe teenus",H3071&lt;[2]an!$M$37,S3071&lt;&gt;"kahepoolne vajaduspõhine",RANK(D3071,$D3071:$D3071)+COUNTIFS($D$2:D3071,D3071,$F$2:F3071,F3071)-1=1),X3071,
IF(AND(F3071="Peretoe teenus",H3071&lt;[2]an!$M$37,S3071&lt;&gt;"kahepoolne vajaduspõhine",RANK(D3071,$D3071:$D3071)+COUNTIFS($D$2:D3071,D3071,$F$2:F3071,F3071)-1&gt;1),"",
IF(AND(F3071="Peretoe teenus",H3071&lt;[2]an!$M$37,S3071="kahepoolne vajaduspõhine",U3071="",RANK(D3071,$D3071:$D3071)+COUNTIFS($D$2:D3071,D3071,$F$2:F3071,F3071)-1=1),X3071,
IF(AND(F3071="Peretoe teenus",H3071&lt;[2]an!$M$37,S3071="kahepoolne vajaduspõhine",U3071="",RANK(D3071,$D3071:$D3071)+COUNTIFS($D$2:D3071,D3071,$F$2:F3071,F3071)-1&gt;1),"",
IF(AND(F3071="Peretoe teenus",H3071&lt;[2]an!$M$37,S3071="kahepoolne vajaduspõhine",U3071&lt;[2]an!$M$37,RANK(D3071,$D3071:$D3071)+COUNTIFS($D$2:D3071,D3071,$F$2:F3071,F3071)-1=1),X3071,
IF(AND(F3071="Peretoe teenus",H3071&lt;[2]an!$M$37,S3071="kahepoolne vajaduspõhine",U3071&lt;[2]an!$M$37,RANK(D3071,$D3071:$D3071)+COUNTIFS($D$2:D3071,D3071,$F$2:F3071,F3071)-1&gt;1),"",
IF(AND(F3071="Peretoe teenus",H3071&lt;[2]an!$M$37,S3071="kahepoolne vajaduspõhine",U3071&gt;=[2]an!$M$37,U3071&lt;=[2]an!$M$38,RANK(D3071,$D3071:$D3071)+COUNTIFS($D$2:D3071,D3071,$F$2:F3071,F3071)-1=1),
((EOMONTH(U3071,0)-U3071+1)*X3071)/DAY(EOMONTH(U3071,0))+(DAY(U3071)-1)*100/DAY(EOMONTH(U3071,0)),
IF(AND(F3071="Peretoe teenus",H3071&lt;[2]an!$M$37,S3071="kahepoolne vajaduspõhine",U3071&gt;=[2]an!$M$37,U3071&lt;=[2]an!$M$38,RANK(D3071,$D3071:$D3071)+COUNTIFS($D$2:D3071,D3071,$F$2:F3071,F3071)-1&gt;1),"",
IF(AND(F3071="Peretoe teenus",H3071&lt;[2]an!$M$37,S3071="kahepoolne vajaduspõhine",U3071&gt;[2]an!$M$38,RANK(D3071,$D3071:$D3071)+COUNTIFS($D$2:D3071,D3071,$F$2:F3071,F3071)-1=1),X3071,
IF(AND(F3071="Peretoe teenus",H3071&lt;[2]an!$M$37,S3071="kahepoolne vajaduspõhine",U3071&gt;[2]an!$M$38,RANK(D3071,$D3071:$D3071)+COUNTIFS($D$2:D3071,D3071,$F$2:F3071,F3071)-1&gt;1),"",X3071*W3071)))))))))))))),"")</f>
        <v/>
      </c>
      <c r="Z3071" s="18" t="str">
        <f t="shared" si="142"/>
        <v/>
      </c>
      <c r="AA3071" s="19" t="str">
        <f>IFERROR(VLOOKUP(E3071,[2]an!$A$3:$B$81,2,FALSE),"")</f>
        <v/>
      </c>
      <c r="AB3071" s="19" t="str">
        <f>IFERROR(VLOOKUP(AA3071,[2]an!$C$2:$D$16,2,FALSE),"")</f>
        <v/>
      </c>
      <c r="AC3071" s="20"/>
      <c r="AD3071" s="21" t="str">
        <f>IF(A3071=[2]an!$F$36,VLOOKUP([2]an!$F$36,[2]an!$F$36:$H$36,3,FALSE),IF(A3071=[2]an!$F$35,VLOOKUP([2]an!$F$35,[2]an!$F$35:$H$35,3,FALSE),IF(A3071=[2]an!$F$33,VLOOKUP([2]an!$F$33,[2]an!$F$33:$H$33,3,FALSE),IF(A3071=[2]an!$F$31,VLOOKUP([2]an!$F$31,[2]an!$F$31:$H$31,3,FALSE),""))))</f>
        <v/>
      </c>
    </row>
    <row r="3072" spans="6:30" x14ac:dyDescent="0.2">
      <c r="F3072" s="10"/>
      <c r="G3072" s="8" t="str">
        <f t="shared" si="143"/>
        <v/>
      </c>
      <c r="H3072" s="13"/>
      <c r="K3072" s="13"/>
      <c r="L3072" s="10"/>
      <c r="M3072" s="10"/>
      <c r="S3072" s="8" t="str">
        <f>IFERROR(VLOOKUP(D3072,[1]peretoe_teenus!$A$2:$L$2000,5,FALSE),"")</f>
        <v/>
      </c>
      <c r="U3072" s="13"/>
      <c r="V3072" s="15" t="str" cm="1">
        <f t="array" ref="V3072">IFERROR(IF(AND(F3072="Tugigrupp",RANK(K3072,$K3072:$K3072)+COUNTIFS($K$2:K3072,K3072,$L$2:L3072,L3072,$M$2:M3072,M3072,$I$2:I3072,I3072,$G$2:G3072,G3072,$F$2:F3072,F3072)-1=1),SUMPRODUCT(($F$2:$F$4154=F3072)*($G$2:$G$4154=G3072)*($K$2:$K$4154=K3072)*($I$2:$I$4154=I3072)*($L$2:$L$4154=L3072)*($M$2:$M$4154=M3072)),""),"")</f>
        <v/>
      </c>
      <c r="W3072" s="15" t="str">
        <f t="shared" si="141"/>
        <v/>
      </c>
      <c r="X3072" s="16" t="str">
        <f>IF(AND(A3072=[2]an!$G$38,F3072=[2]an!$E$40),[2]an!$G$40,IF(AND(A3072=[2]an!$G$38,F3072=[2]an!$E$41),[2]an!$G$41,IF(AND(A3072=[2]an!$G$38,F3072=[2]an!$E$39,H3072&gt;=[2]an!$M$37),[2]an!$G$39,
IF(AND(A3072=[2]an!$G$38,F3072=[2]an!$E$39,H3072&lt;[2]an!$M$37,S3072="kahepoolne vajaduspõhine",U3072=""),[2]an!$M$40,
IF(AND(A3072=[2]an!$G$38,F3072=[2]an!$E$39,H3072&lt;[2]an!$M$37,S3072="kahepoolne vajaduspõhine",U3072&lt;&gt;""),[2]an!$G$39,
IF(AND(A3072=[2]an!$G$38,F3072=[2]an!$E$39,H3072&lt;[2]an!$M$37,S3072&lt;&gt;"kahepoolne vajaduspõhine"),[2]an!$G$39,
IF(AND(A3072=[2]an!$G$38,F3072=[2]an!$E$42),[2]an!$G$42,
IF(AND(A3072=[2]an!$H$38,F3072=[2]an!$E$40),[2]an!$H$40,IF(AND(A3072=[2]an!$H$38,F3072=[2]an!$E$41),[2]an!$H$41,IF(AND(A3072=[2]an!$H$38,F3072=[2]an!$E$39,H3072&gt;=[2]an!$M$37),[2]an!$H$39,
IF(AND(A3072=[2]an!$H$38,F3072=[2]an!$E$39,H3072&lt;[2]an!$M$37,S3072="kahepoolne vajaduspõhine",U3072=""),[2]an!$M$40,
IF(AND(A3072=[2]an!$H$38,F3072=[2]an!$E$39,H3072&lt;[2]an!$M$37,S3072="kahepoolne vajaduspõhine",U3072&lt;&gt;""),[2]an!$H$39,
IF(AND(A3072=[2]an!$H$38,F3072=[2]an!$E$39,H3072&lt;[2]an!$M$37,S3072&lt;&gt;"kahepoolne vajaduspõhine"),[2]an!$H$39,
IF(AND(A3072=[2]an!$H$38,F3072=[2]an!$E$42),[2]an!$H$42,
IF(AND(A3072=[2]an!$I$38,F3072=[2]an!$E$40),[2]an!$I$40,IF(AND(A3072=[2]an!$I$38,F3072=[2]an!$E$41),[2]an!$I$41,IF(AND(A3072=[2]an!$I$38,F3072=[2]an!$E$39,H3072&gt;=[2]an!$M$37),[2]an!$I$39,
IF(AND(A3072=[2]an!$I$38,F3072=[2]an!$E$39,H3072&lt;[2]an!$M$37,S3072="kahepoolne vajaduspõhine",U3072=""),[2]an!$M$40,
IF(AND(A3072=[2]an!$I$38,F3072=[2]an!$E$39,H3072&lt;[2]an!$M$37,S3072="kahepoolne vajaduspõhine",U3072&lt;&gt;""),[2]an!$I$39,
IF(AND(A3072=[2]an!$I$38,F3072=[2]an!$E$39,H3072&lt;[2]an!$M$37,S3072&lt;&gt;"kahepoolne vajaduspõhine"),[2]an!$I$39,
IF(AND(A3072=[2]an!$I$38,F3072=[2]an!$E$42),[2]an!$I$42,
IF(AND(A3072=[2]an!$J$38,F3072=[2]an!$E$40),[2]an!$J$40,IF(AND(A3072=[2]an!$J$38,F3072=[2]an!$E$41),[2]an!$J$41,IF(AND(A3072=[2]an!$J$38,F3072=[2]an!$E$39,H3072&gt;=[2]an!$M$37),[2]an!$J$39,
IF(AND(A3072=[2]an!$J$38,F3072=[2]an!$E$39,H3072&lt;[2]an!$M$37,S3072="kahepoolne vajaduspõhine",U3072=""),[2]an!$M$40,
IF(AND(A3072=[2]an!$J$38,F3072=[2]an!$E$39,H3072&lt;[2]an!$M$37,S3072="kahepoolne vajaduspõhine",U3072&lt;&gt;""),[2]an!$J$39,
IF(AND(A3072=[2]an!$J$38,F3072=[2]an!$E$39,H3072&lt;[2]an!$M$37,S3072&lt;&gt;"kahepoolne vajaduspõhine"),[2]an!$J$39,
IF(AND(A3072=[2]an!$J$38,F3072=[2]an!$E$42),[2]an!$J$42,""))))))))))))))))))))))))))))</f>
        <v/>
      </c>
      <c r="Y3072" s="17" t="str">
        <f>IFERROR(IF(F3072="Tugigrupp",0,
IF(AND(F3072="Peretoe teenus",H3072&gt;=[2]an!$M$37,RANK(D3072,$D3072:$D3072)+COUNTIFS($D$2:D3072,D3072,$F$2:F3072,F3072)-1&gt;1),"",
IF(AND(F3072="Peretoe teenus",H3072&gt;=[2]an!$M$37,RANK(D3072,$D3072:$D3072)+COUNTIFS($D$2:D3072,D3072,$F$2:F3072,F3072)-1=1,MONTH(H3072)=MONTH(K3072)=TRUE,YEAR(H3072)=YEAR(K3072)=TRUE),((EOMONTH(H3072,0)-H3072+1)*X3072)/DAY(EOMONTH(H3072,0)),
IF(AND(F3072="Peretoe teenus",H3072&gt;=[2]an!$M$37,RANK(D3072,$D3072:$D3072)+COUNTIFS($D$2:D3072,D3072,$F$2:F3072,F3072)-1=1),X3072,
IF(AND(F3072="Peretoe teenus",H3072&lt;[2]an!$M$37,S3072&lt;&gt;"kahepoolne vajaduspõhine",RANK(D3072,$D3072:$D3072)+COUNTIFS($D$2:D3072,D3072,$F$2:F3072,F3072)-1=1),X3072,
IF(AND(F3072="Peretoe teenus",H3072&lt;[2]an!$M$37,S3072&lt;&gt;"kahepoolne vajaduspõhine",RANK(D3072,$D3072:$D3072)+COUNTIFS($D$2:D3072,D3072,$F$2:F3072,F3072)-1&gt;1),"",
IF(AND(F3072="Peretoe teenus",H3072&lt;[2]an!$M$37,S3072="kahepoolne vajaduspõhine",U3072="",RANK(D3072,$D3072:$D3072)+COUNTIFS($D$2:D3072,D3072,$F$2:F3072,F3072)-1=1),X3072,
IF(AND(F3072="Peretoe teenus",H3072&lt;[2]an!$M$37,S3072="kahepoolne vajaduspõhine",U3072="",RANK(D3072,$D3072:$D3072)+COUNTIFS($D$2:D3072,D3072,$F$2:F3072,F3072)-1&gt;1),"",
IF(AND(F3072="Peretoe teenus",H3072&lt;[2]an!$M$37,S3072="kahepoolne vajaduspõhine",U3072&lt;[2]an!$M$37,RANK(D3072,$D3072:$D3072)+COUNTIFS($D$2:D3072,D3072,$F$2:F3072,F3072)-1=1),X3072,
IF(AND(F3072="Peretoe teenus",H3072&lt;[2]an!$M$37,S3072="kahepoolne vajaduspõhine",U3072&lt;[2]an!$M$37,RANK(D3072,$D3072:$D3072)+COUNTIFS($D$2:D3072,D3072,$F$2:F3072,F3072)-1&gt;1),"",
IF(AND(F3072="Peretoe teenus",H3072&lt;[2]an!$M$37,S3072="kahepoolne vajaduspõhine",U3072&gt;=[2]an!$M$37,U3072&lt;=[2]an!$M$38,RANK(D3072,$D3072:$D3072)+COUNTIFS($D$2:D3072,D3072,$F$2:F3072,F3072)-1=1),
((EOMONTH(U3072,0)-U3072+1)*X3072)/DAY(EOMONTH(U3072,0))+(DAY(U3072)-1)*100/DAY(EOMONTH(U3072,0)),
IF(AND(F3072="Peretoe teenus",H3072&lt;[2]an!$M$37,S3072="kahepoolne vajaduspõhine",U3072&gt;=[2]an!$M$37,U3072&lt;=[2]an!$M$38,RANK(D3072,$D3072:$D3072)+COUNTIFS($D$2:D3072,D3072,$F$2:F3072,F3072)-1&gt;1),"",
IF(AND(F3072="Peretoe teenus",H3072&lt;[2]an!$M$37,S3072="kahepoolne vajaduspõhine",U3072&gt;[2]an!$M$38,RANK(D3072,$D3072:$D3072)+COUNTIFS($D$2:D3072,D3072,$F$2:F3072,F3072)-1=1),X3072,
IF(AND(F3072="Peretoe teenus",H3072&lt;[2]an!$M$37,S3072="kahepoolne vajaduspõhine",U3072&gt;[2]an!$M$38,RANK(D3072,$D3072:$D3072)+COUNTIFS($D$2:D3072,D3072,$F$2:F3072,F3072)-1&gt;1),"",X3072*W3072)))))))))))))),"")</f>
        <v/>
      </c>
      <c r="Z3072" s="18" t="str">
        <f t="shared" si="142"/>
        <v/>
      </c>
      <c r="AA3072" s="19" t="str">
        <f>IFERROR(VLOOKUP(E3072,[2]an!$A$3:$B$81,2,FALSE),"")</f>
        <v/>
      </c>
      <c r="AB3072" s="19" t="str">
        <f>IFERROR(VLOOKUP(AA3072,[2]an!$C$2:$D$16,2,FALSE),"")</f>
        <v/>
      </c>
      <c r="AC3072" s="20"/>
      <c r="AD3072" s="21" t="str">
        <f>IF(A3072=[2]an!$F$36,VLOOKUP([2]an!$F$36,[2]an!$F$36:$H$36,3,FALSE),IF(A3072=[2]an!$F$35,VLOOKUP([2]an!$F$35,[2]an!$F$35:$H$35,3,FALSE),IF(A3072=[2]an!$F$33,VLOOKUP([2]an!$F$33,[2]an!$F$33:$H$33,3,FALSE),IF(A3072=[2]an!$F$31,VLOOKUP([2]an!$F$31,[2]an!$F$31:$H$31,3,FALSE),""))))</f>
        <v/>
      </c>
    </row>
    <row r="3073" spans="6:30" x14ac:dyDescent="0.2">
      <c r="F3073" s="10"/>
      <c r="G3073" s="8" t="str">
        <f t="shared" si="143"/>
        <v/>
      </c>
      <c r="H3073" s="13"/>
      <c r="K3073" s="13"/>
      <c r="L3073" s="10"/>
      <c r="M3073" s="10"/>
      <c r="S3073" s="8" t="str">
        <f>IFERROR(VLOOKUP(D3073,[1]peretoe_teenus!$A$2:$L$2000,5,FALSE),"")</f>
        <v/>
      </c>
      <c r="U3073" s="13"/>
      <c r="V3073" s="15" t="str" cm="1">
        <f t="array" ref="V3073">IFERROR(IF(AND(F3073="Tugigrupp",RANK(K3073,$K3073:$K3073)+COUNTIFS($K$2:K3073,K3073,$L$2:L3073,L3073,$M$2:M3073,M3073,$I$2:I3073,I3073,$G$2:G3073,G3073,$F$2:F3073,F3073)-1=1),SUMPRODUCT(($F$2:$F$4154=F3073)*($G$2:$G$4154=G3073)*($K$2:$K$4154=K3073)*($I$2:$I$4154=I3073)*($L$2:$L$4154=L3073)*($M$2:$M$4154=M3073)),""),"")</f>
        <v/>
      </c>
      <c r="W3073" s="15" t="str">
        <f t="shared" si="141"/>
        <v/>
      </c>
      <c r="X3073" s="16" t="str">
        <f>IF(AND(A3073=[2]an!$G$38,F3073=[2]an!$E$40),[2]an!$G$40,IF(AND(A3073=[2]an!$G$38,F3073=[2]an!$E$41),[2]an!$G$41,IF(AND(A3073=[2]an!$G$38,F3073=[2]an!$E$39,H3073&gt;=[2]an!$M$37),[2]an!$G$39,
IF(AND(A3073=[2]an!$G$38,F3073=[2]an!$E$39,H3073&lt;[2]an!$M$37,S3073="kahepoolne vajaduspõhine",U3073=""),[2]an!$M$40,
IF(AND(A3073=[2]an!$G$38,F3073=[2]an!$E$39,H3073&lt;[2]an!$M$37,S3073="kahepoolne vajaduspõhine",U3073&lt;&gt;""),[2]an!$G$39,
IF(AND(A3073=[2]an!$G$38,F3073=[2]an!$E$39,H3073&lt;[2]an!$M$37,S3073&lt;&gt;"kahepoolne vajaduspõhine"),[2]an!$G$39,
IF(AND(A3073=[2]an!$G$38,F3073=[2]an!$E$42),[2]an!$G$42,
IF(AND(A3073=[2]an!$H$38,F3073=[2]an!$E$40),[2]an!$H$40,IF(AND(A3073=[2]an!$H$38,F3073=[2]an!$E$41),[2]an!$H$41,IF(AND(A3073=[2]an!$H$38,F3073=[2]an!$E$39,H3073&gt;=[2]an!$M$37),[2]an!$H$39,
IF(AND(A3073=[2]an!$H$38,F3073=[2]an!$E$39,H3073&lt;[2]an!$M$37,S3073="kahepoolne vajaduspõhine",U3073=""),[2]an!$M$40,
IF(AND(A3073=[2]an!$H$38,F3073=[2]an!$E$39,H3073&lt;[2]an!$M$37,S3073="kahepoolne vajaduspõhine",U3073&lt;&gt;""),[2]an!$H$39,
IF(AND(A3073=[2]an!$H$38,F3073=[2]an!$E$39,H3073&lt;[2]an!$M$37,S3073&lt;&gt;"kahepoolne vajaduspõhine"),[2]an!$H$39,
IF(AND(A3073=[2]an!$H$38,F3073=[2]an!$E$42),[2]an!$H$42,
IF(AND(A3073=[2]an!$I$38,F3073=[2]an!$E$40),[2]an!$I$40,IF(AND(A3073=[2]an!$I$38,F3073=[2]an!$E$41),[2]an!$I$41,IF(AND(A3073=[2]an!$I$38,F3073=[2]an!$E$39,H3073&gt;=[2]an!$M$37),[2]an!$I$39,
IF(AND(A3073=[2]an!$I$38,F3073=[2]an!$E$39,H3073&lt;[2]an!$M$37,S3073="kahepoolne vajaduspõhine",U3073=""),[2]an!$M$40,
IF(AND(A3073=[2]an!$I$38,F3073=[2]an!$E$39,H3073&lt;[2]an!$M$37,S3073="kahepoolne vajaduspõhine",U3073&lt;&gt;""),[2]an!$I$39,
IF(AND(A3073=[2]an!$I$38,F3073=[2]an!$E$39,H3073&lt;[2]an!$M$37,S3073&lt;&gt;"kahepoolne vajaduspõhine"),[2]an!$I$39,
IF(AND(A3073=[2]an!$I$38,F3073=[2]an!$E$42),[2]an!$I$42,
IF(AND(A3073=[2]an!$J$38,F3073=[2]an!$E$40),[2]an!$J$40,IF(AND(A3073=[2]an!$J$38,F3073=[2]an!$E$41),[2]an!$J$41,IF(AND(A3073=[2]an!$J$38,F3073=[2]an!$E$39,H3073&gt;=[2]an!$M$37),[2]an!$J$39,
IF(AND(A3073=[2]an!$J$38,F3073=[2]an!$E$39,H3073&lt;[2]an!$M$37,S3073="kahepoolne vajaduspõhine",U3073=""),[2]an!$M$40,
IF(AND(A3073=[2]an!$J$38,F3073=[2]an!$E$39,H3073&lt;[2]an!$M$37,S3073="kahepoolne vajaduspõhine",U3073&lt;&gt;""),[2]an!$J$39,
IF(AND(A3073=[2]an!$J$38,F3073=[2]an!$E$39,H3073&lt;[2]an!$M$37,S3073&lt;&gt;"kahepoolne vajaduspõhine"),[2]an!$J$39,
IF(AND(A3073=[2]an!$J$38,F3073=[2]an!$E$42),[2]an!$J$42,""))))))))))))))))))))))))))))</f>
        <v/>
      </c>
      <c r="Y3073" s="17" t="str">
        <f>IFERROR(IF(F3073="Tugigrupp",0,
IF(AND(F3073="Peretoe teenus",H3073&gt;=[2]an!$M$37,RANK(D3073,$D3073:$D3073)+COUNTIFS($D$2:D3073,D3073,$F$2:F3073,F3073)-1&gt;1),"",
IF(AND(F3073="Peretoe teenus",H3073&gt;=[2]an!$M$37,RANK(D3073,$D3073:$D3073)+COUNTIFS($D$2:D3073,D3073,$F$2:F3073,F3073)-1=1,MONTH(H3073)=MONTH(K3073)=TRUE,YEAR(H3073)=YEAR(K3073)=TRUE),((EOMONTH(H3073,0)-H3073+1)*X3073)/DAY(EOMONTH(H3073,0)),
IF(AND(F3073="Peretoe teenus",H3073&gt;=[2]an!$M$37,RANK(D3073,$D3073:$D3073)+COUNTIFS($D$2:D3073,D3073,$F$2:F3073,F3073)-1=1),X3073,
IF(AND(F3073="Peretoe teenus",H3073&lt;[2]an!$M$37,S3073&lt;&gt;"kahepoolne vajaduspõhine",RANK(D3073,$D3073:$D3073)+COUNTIFS($D$2:D3073,D3073,$F$2:F3073,F3073)-1=1),X3073,
IF(AND(F3073="Peretoe teenus",H3073&lt;[2]an!$M$37,S3073&lt;&gt;"kahepoolne vajaduspõhine",RANK(D3073,$D3073:$D3073)+COUNTIFS($D$2:D3073,D3073,$F$2:F3073,F3073)-1&gt;1),"",
IF(AND(F3073="Peretoe teenus",H3073&lt;[2]an!$M$37,S3073="kahepoolne vajaduspõhine",U3073="",RANK(D3073,$D3073:$D3073)+COUNTIFS($D$2:D3073,D3073,$F$2:F3073,F3073)-1=1),X3073,
IF(AND(F3073="Peretoe teenus",H3073&lt;[2]an!$M$37,S3073="kahepoolne vajaduspõhine",U3073="",RANK(D3073,$D3073:$D3073)+COUNTIFS($D$2:D3073,D3073,$F$2:F3073,F3073)-1&gt;1),"",
IF(AND(F3073="Peretoe teenus",H3073&lt;[2]an!$M$37,S3073="kahepoolne vajaduspõhine",U3073&lt;[2]an!$M$37,RANK(D3073,$D3073:$D3073)+COUNTIFS($D$2:D3073,D3073,$F$2:F3073,F3073)-1=1),X3073,
IF(AND(F3073="Peretoe teenus",H3073&lt;[2]an!$M$37,S3073="kahepoolne vajaduspõhine",U3073&lt;[2]an!$M$37,RANK(D3073,$D3073:$D3073)+COUNTIFS($D$2:D3073,D3073,$F$2:F3073,F3073)-1&gt;1),"",
IF(AND(F3073="Peretoe teenus",H3073&lt;[2]an!$M$37,S3073="kahepoolne vajaduspõhine",U3073&gt;=[2]an!$M$37,U3073&lt;=[2]an!$M$38,RANK(D3073,$D3073:$D3073)+COUNTIFS($D$2:D3073,D3073,$F$2:F3073,F3073)-1=1),
((EOMONTH(U3073,0)-U3073+1)*X3073)/DAY(EOMONTH(U3073,0))+(DAY(U3073)-1)*100/DAY(EOMONTH(U3073,0)),
IF(AND(F3073="Peretoe teenus",H3073&lt;[2]an!$M$37,S3073="kahepoolne vajaduspõhine",U3073&gt;=[2]an!$M$37,U3073&lt;=[2]an!$M$38,RANK(D3073,$D3073:$D3073)+COUNTIFS($D$2:D3073,D3073,$F$2:F3073,F3073)-1&gt;1),"",
IF(AND(F3073="Peretoe teenus",H3073&lt;[2]an!$M$37,S3073="kahepoolne vajaduspõhine",U3073&gt;[2]an!$M$38,RANK(D3073,$D3073:$D3073)+COUNTIFS($D$2:D3073,D3073,$F$2:F3073,F3073)-1=1),X3073,
IF(AND(F3073="Peretoe teenus",H3073&lt;[2]an!$M$37,S3073="kahepoolne vajaduspõhine",U3073&gt;[2]an!$M$38,RANK(D3073,$D3073:$D3073)+COUNTIFS($D$2:D3073,D3073,$F$2:F3073,F3073)-1&gt;1),"",X3073*W3073)))))))))))))),"")</f>
        <v/>
      </c>
      <c r="Z3073" s="18" t="str">
        <f t="shared" si="142"/>
        <v/>
      </c>
      <c r="AA3073" s="19" t="str">
        <f>IFERROR(VLOOKUP(E3073,[2]an!$A$3:$B$81,2,FALSE),"")</f>
        <v/>
      </c>
      <c r="AB3073" s="19" t="str">
        <f>IFERROR(VLOOKUP(AA3073,[2]an!$C$2:$D$16,2,FALSE),"")</f>
        <v/>
      </c>
      <c r="AC3073" s="20"/>
      <c r="AD3073" s="21" t="str">
        <f>IF(A3073=[2]an!$F$36,VLOOKUP([2]an!$F$36,[2]an!$F$36:$H$36,3,FALSE),IF(A3073=[2]an!$F$35,VLOOKUP([2]an!$F$35,[2]an!$F$35:$H$35,3,FALSE),IF(A3073=[2]an!$F$33,VLOOKUP([2]an!$F$33,[2]an!$F$33:$H$33,3,FALSE),IF(A3073=[2]an!$F$31,VLOOKUP([2]an!$F$31,[2]an!$F$31:$H$31,3,FALSE),""))))</f>
        <v/>
      </c>
    </row>
    <row r="3074" spans="6:30" x14ac:dyDescent="0.2">
      <c r="F3074" s="10"/>
      <c r="G3074" s="8" t="str">
        <f t="shared" si="143"/>
        <v/>
      </c>
      <c r="H3074" s="13"/>
      <c r="K3074" s="13"/>
      <c r="L3074" s="10"/>
      <c r="M3074" s="10"/>
      <c r="S3074" s="8" t="str">
        <f>IFERROR(VLOOKUP(D3074,[1]peretoe_teenus!$A$2:$L$2000,5,FALSE),"")</f>
        <v/>
      </c>
      <c r="U3074" s="13"/>
      <c r="V3074" s="15" t="str" cm="1">
        <f t="array" ref="V3074">IFERROR(IF(AND(F3074="Tugigrupp",RANK(K3074,$K3074:$K3074)+COUNTIFS($K$2:K3074,K3074,$L$2:L3074,L3074,$M$2:M3074,M3074,$I$2:I3074,I3074,$G$2:G3074,G3074,$F$2:F3074,F3074)-1=1),SUMPRODUCT(($F$2:$F$4154=F3074)*($G$2:$G$4154=G3074)*($K$2:$K$4154=K3074)*($I$2:$I$4154=I3074)*($L$2:$L$4154=L3074)*($M$2:$M$4154=M3074)),""),"")</f>
        <v/>
      </c>
      <c r="W3074" s="15" t="str">
        <f t="shared" ref="W3074:W3137" si="144">IF(A3074="","",(M3074-L3074)*1440/45)</f>
        <v/>
      </c>
      <c r="X3074" s="16" t="str">
        <f>IF(AND(A3074=[2]an!$G$38,F3074=[2]an!$E$40),[2]an!$G$40,IF(AND(A3074=[2]an!$G$38,F3074=[2]an!$E$41),[2]an!$G$41,IF(AND(A3074=[2]an!$G$38,F3074=[2]an!$E$39,H3074&gt;=[2]an!$M$37),[2]an!$G$39,
IF(AND(A3074=[2]an!$G$38,F3074=[2]an!$E$39,H3074&lt;[2]an!$M$37,S3074="kahepoolne vajaduspõhine",U3074=""),[2]an!$M$40,
IF(AND(A3074=[2]an!$G$38,F3074=[2]an!$E$39,H3074&lt;[2]an!$M$37,S3074="kahepoolne vajaduspõhine",U3074&lt;&gt;""),[2]an!$G$39,
IF(AND(A3074=[2]an!$G$38,F3074=[2]an!$E$39,H3074&lt;[2]an!$M$37,S3074&lt;&gt;"kahepoolne vajaduspõhine"),[2]an!$G$39,
IF(AND(A3074=[2]an!$G$38,F3074=[2]an!$E$42),[2]an!$G$42,
IF(AND(A3074=[2]an!$H$38,F3074=[2]an!$E$40),[2]an!$H$40,IF(AND(A3074=[2]an!$H$38,F3074=[2]an!$E$41),[2]an!$H$41,IF(AND(A3074=[2]an!$H$38,F3074=[2]an!$E$39,H3074&gt;=[2]an!$M$37),[2]an!$H$39,
IF(AND(A3074=[2]an!$H$38,F3074=[2]an!$E$39,H3074&lt;[2]an!$M$37,S3074="kahepoolne vajaduspõhine",U3074=""),[2]an!$M$40,
IF(AND(A3074=[2]an!$H$38,F3074=[2]an!$E$39,H3074&lt;[2]an!$M$37,S3074="kahepoolne vajaduspõhine",U3074&lt;&gt;""),[2]an!$H$39,
IF(AND(A3074=[2]an!$H$38,F3074=[2]an!$E$39,H3074&lt;[2]an!$M$37,S3074&lt;&gt;"kahepoolne vajaduspõhine"),[2]an!$H$39,
IF(AND(A3074=[2]an!$H$38,F3074=[2]an!$E$42),[2]an!$H$42,
IF(AND(A3074=[2]an!$I$38,F3074=[2]an!$E$40),[2]an!$I$40,IF(AND(A3074=[2]an!$I$38,F3074=[2]an!$E$41),[2]an!$I$41,IF(AND(A3074=[2]an!$I$38,F3074=[2]an!$E$39,H3074&gt;=[2]an!$M$37),[2]an!$I$39,
IF(AND(A3074=[2]an!$I$38,F3074=[2]an!$E$39,H3074&lt;[2]an!$M$37,S3074="kahepoolne vajaduspõhine",U3074=""),[2]an!$M$40,
IF(AND(A3074=[2]an!$I$38,F3074=[2]an!$E$39,H3074&lt;[2]an!$M$37,S3074="kahepoolne vajaduspõhine",U3074&lt;&gt;""),[2]an!$I$39,
IF(AND(A3074=[2]an!$I$38,F3074=[2]an!$E$39,H3074&lt;[2]an!$M$37,S3074&lt;&gt;"kahepoolne vajaduspõhine"),[2]an!$I$39,
IF(AND(A3074=[2]an!$I$38,F3074=[2]an!$E$42),[2]an!$I$42,
IF(AND(A3074=[2]an!$J$38,F3074=[2]an!$E$40),[2]an!$J$40,IF(AND(A3074=[2]an!$J$38,F3074=[2]an!$E$41),[2]an!$J$41,IF(AND(A3074=[2]an!$J$38,F3074=[2]an!$E$39,H3074&gt;=[2]an!$M$37),[2]an!$J$39,
IF(AND(A3074=[2]an!$J$38,F3074=[2]an!$E$39,H3074&lt;[2]an!$M$37,S3074="kahepoolne vajaduspõhine",U3074=""),[2]an!$M$40,
IF(AND(A3074=[2]an!$J$38,F3074=[2]an!$E$39,H3074&lt;[2]an!$M$37,S3074="kahepoolne vajaduspõhine",U3074&lt;&gt;""),[2]an!$J$39,
IF(AND(A3074=[2]an!$J$38,F3074=[2]an!$E$39,H3074&lt;[2]an!$M$37,S3074&lt;&gt;"kahepoolne vajaduspõhine"),[2]an!$J$39,
IF(AND(A3074=[2]an!$J$38,F3074=[2]an!$E$42),[2]an!$J$42,""))))))))))))))))))))))))))))</f>
        <v/>
      </c>
      <c r="Y3074" s="17" t="str">
        <f>IFERROR(IF(F3074="Tugigrupp",0,
IF(AND(F3074="Peretoe teenus",H3074&gt;=[2]an!$M$37,RANK(D3074,$D3074:$D3074)+COUNTIFS($D$2:D3074,D3074,$F$2:F3074,F3074)-1&gt;1),"",
IF(AND(F3074="Peretoe teenus",H3074&gt;=[2]an!$M$37,RANK(D3074,$D3074:$D3074)+COUNTIFS($D$2:D3074,D3074,$F$2:F3074,F3074)-1=1,MONTH(H3074)=MONTH(K3074)=TRUE,YEAR(H3074)=YEAR(K3074)=TRUE),((EOMONTH(H3074,0)-H3074+1)*X3074)/DAY(EOMONTH(H3074,0)),
IF(AND(F3074="Peretoe teenus",H3074&gt;=[2]an!$M$37,RANK(D3074,$D3074:$D3074)+COUNTIFS($D$2:D3074,D3074,$F$2:F3074,F3074)-1=1),X3074,
IF(AND(F3074="Peretoe teenus",H3074&lt;[2]an!$M$37,S3074&lt;&gt;"kahepoolne vajaduspõhine",RANK(D3074,$D3074:$D3074)+COUNTIFS($D$2:D3074,D3074,$F$2:F3074,F3074)-1=1),X3074,
IF(AND(F3074="Peretoe teenus",H3074&lt;[2]an!$M$37,S3074&lt;&gt;"kahepoolne vajaduspõhine",RANK(D3074,$D3074:$D3074)+COUNTIFS($D$2:D3074,D3074,$F$2:F3074,F3074)-1&gt;1),"",
IF(AND(F3074="Peretoe teenus",H3074&lt;[2]an!$M$37,S3074="kahepoolne vajaduspõhine",U3074="",RANK(D3074,$D3074:$D3074)+COUNTIFS($D$2:D3074,D3074,$F$2:F3074,F3074)-1=1),X3074,
IF(AND(F3074="Peretoe teenus",H3074&lt;[2]an!$M$37,S3074="kahepoolne vajaduspõhine",U3074="",RANK(D3074,$D3074:$D3074)+COUNTIFS($D$2:D3074,D3074,$F$2:F3074,F3074)-1&gt;1),"",
IF(AND(F3074="Peretoe teenus",H3074&lt;[2]an!$M$37,S3074="kahepoolne vajaduspõhine",U3074&lt;[2]an!$M$37,RANK(D3074,$D3074:$D3074)+COUNTIFS($D$2:D3074,D3074,$F$2:F3074,F3074)-1=1),X3074,
IF(AND(F3074="Peretoe teenus",H3074&lt;[2]an!$M$37,S3074="kahepoolne vajaduspõhine",U3074&lt;[2]an!$M$37,RANK(D3074,$D3074:$D3074)+COUNTIFS($D$2:D3074,D3074,$F$2:F3074,F3074)-1&gt;1),"",
IF(AND(F3074="Peretoe teenus",H3074&lt;[2]an!$M$37,S3074="kahepoolne vajaduspõhine",U3074&gt;=[2]an!$M$37,U3074&lt;=[2]an!$M$38,RANK(D3074,$D3074:$D3074)+COUNTIFS($D$2:D3074,D3074,$F$2:F3074,F3074)-1=1),
((EOMONTH(U3074,0)-U3074+1)*X3074)/DAY(EOMONTH(U3074,0))+(DAY(U3074)-1)*100/DAY(EOMONTH(U3074,0)),
IF(AND(F3074="Peretoe teenus",H3074&lt;[2]an!$M$37,S3074="kahepoolne vajaduspõhine",U3074&gt;=[2]an!$M$37,U3074&lt;=[2]an!$M$38,RANK(D3074,$D3074:$D3074)+COUNTIFS($D$2:D3074,D3074,$F$2:F3074,F3074)-1&gt;1),"",
IF(AND(F3074="Peretoe teenus",H3074&lt;[2]an!$M$37,S3074="kahepoolne vajaduspõhine",U3074&gt;[2]an!$M$38,RANK(D3074,$D3074:$D3074)+COUNTIFS($D$2:D3074,D3074,$F$2:F3074,F3074)-1=1),X3074,
IF(AND(F3074="Peretoe teenus",H3074&lt;[2]an!$M$37,S3074="kahepoolne vajaduspõhine",U3074&gt;[2]an!$M$38,RANK(D3074,$D3074:$D3074)+COUNTIFS($D$2:D3074,D3074,$F$2:F3074,F3074)-1&gt;1),"",X3074*W3074)))))))))))))),"")</f>
        <v/>
      </c>
      <c r="Z3074" s="18" t="str">
        <f t="shared" ref="Z3074:Z3137" si="145">IF(F3074="Tugigrupp",SUMPRODUCT(($F$2:$F$4154=F3074)*($G$2:$G$4154=G3074)*($K$2:$K$4154=K3074)*($I$2:$I$4154=I3074)*($L$2:$L$4154=L3074)*($M$2:$M$4154=M3074)),"")</f>
        <v/>
      </c>
      <c r="AA3074" s="19" t="str">
        <f>IFERROR(VLOOKUP(E3074,[2]an!$A$3:$B$81,2,FALSE),"")</f>
        <v/>
      </c>
      <c r="AB3074" s="19" t="str">
        <f>IFERROR(VLOOKUP(AA3074,[2]an!$C$2:$D$16,2,FALSE),"")</f>
        <v/>
      </c>
      <c r="AC3074" s="20"/>
      <c r="AD3074" s="21" t="str">
        <f>IF(A3074=[2]an!$F$36,VLOOKUP([2]an!$F$36,[2]an!$F$36:$H$36,3,FALSE),IF(A3074=[2]an!$F$35,VLOOKUP([2]an!$F$35,[2]an!$F$35:$H$35,3,FALSE),IF(A3074=[2]an!$F$33,VLOOKUP([2]an!$F$33,[2]an!$F$33:$H$33,3,FALSE),IF(A3074=[2]an!$F$31,VLOOKUP([2]an!$F$31,[2]an!$F$31:$H$31,3,FALSE),""))))</f>
        <v/>
      </c>
    </row>
    <row r="3075" spans="6:30" x14ac:dyDescent="0.2">
      <c r="F3075" s="10"/>
      <c r="G3075" s="8" t="str">
        <f t="shared" ref="G3075:G3138" si="146">IF(F3075="","",IF(F3075&lt;&gt;"Tugigrupp","pole",""))</f>
        <v/>
      </c>
      <c r="H3075" s="13"/>
      <c r="K3075" s="13"/>
      <c r="L3075" s="10"/>
      <c r="M3075" s="10"/>
      <c r="S3075" s="8" t="str">
        <f>IFERROR(VLOOKUP(D3075,[1]peretoe_teenus!$A$2:$L$2000,5,FALSE),"")</f>
        <v/>
      </c>
      <c r="U3075" s="13"/>
      <c r="V3075" s="15" t="str" cm="1">
        <f t="array" ref="V3075">IFERROR(IF(AND(F3075="Tugigrupp",RANK(K3075,$K3075:$K3075)+COUNTIFS($K$2:K3075,K3075,$L$2:L3075,L3075,$M$2:M3075,M3075,$I$2:I3075,I3075,$G$2:G3075,G3075,$F$2:F3075,F3075)-1=1),SUMPRODUCT(($F$2:$F$4154=F3075)*($G$2:$G$4154=G3075)*($K$2:$K$4154=K3075)*($I$2:$I$4154=I3075)*($L$2:$L$4154=L3075)*($M$2:$M$4154=M3075)),""),"")</f>
        <v/>
      </c>
      <c r="W3075" s="15" t="str">
        <f t="shared" si="144"/>
        <v/>
      </c>
      <c r="X3075" s="16" t="str">
        <f>IF(AND(A3075=[2]an!$G$38,F3075=[2]an!$E$40),[2]an!$G$40,IF(AND(A3075=[2]an!$G$38,F3075=[2]an!$E$41),[2]an!$G$41,IF(AND(A3075=[2]an!$G$38,F3075=[2]an!$E$39,H3075&gt;=[2]an!$M$37),[2]an!$G$39,
IF(AND(A3075=[2]an!$G$38,F3075=[2]an!$E$39,H3075&lt;[2]an!$M$37,S3075="kahepoolne vajaduspõhine",U3075=""),[2]an!$M$40,
IF(AND(A3075=[2]an!$G$38,F3075=[2]an!$E$39,H3075&lt;[2]an!$M$37,S3075="kahepoolne vajaduspõhine",U3075&lt;&gt;""),[2]an!$G$39,
IF(AND(A3075=[2]an!$G$38,F3075=[2]an!$E$39,H3075&lt;[2]an!$M$37,S3075&lt;&gt;"kahepoolne vajaduspõhine"),[2]an!$G$39,
IF(AND(A3075=[2]an!$G$38,F3075=[2]an!$E$42),[2]an!$G$42,
IF(AND(A3075=[2]an!$H$38,F3075=[2]an!$E$40),[2]an!$H$40,IF(AND(A3075=[2]an!$H$38,F3075=[2]an!$E$41),[2]an!$H$41,IF(AND(A3075=[2]an!$H$38,F3075=[2]an!$E$39,H3075&gt;=[2]an!$M$37),[2]an!$H$39,
IF(AND(A3075=[2]an!$H$38,F3075=[2]an!$E$39,H3075&lt;[2]an!$M$37,S3075="kahepoolne vajaduspõhine",U3075=""),[2]an!$M$40,
IF(AND(A3075=[2]an!$H$38,F3075=[2]an!$E$39,H3075&lt;[2]an!$M$37,S3075="kahepoolne vajaduspõhine",U3075&lt;&gt;""),[2]an!$H$39,
IF(AND(A3075=[2]an!$H$38,F3075=[2]an!$E$39,H3075&lt;[2]an!$M$37,S3075&lt;&gt;"kahepoolne vajaduspõhine"),[2]an!$H$39,
IF(AND(A3075=[2]an!$H$38,F3075=[2]an!$E$42),[2]an!$H$42,
IF(AND(A3075=[2]an!$I$38,F3075=[2]an!$E$40),[2]an!$I$40,IF(AND(A3075=[2]an!$I$38,F3075=[2]an!$E$41),[2]an!$I$41,IF(AND(A3075=[2]an!$I$38,F3075=[2]an!$E$39,H3075&gt;=[2]an!$M$37),[2]an!$I$39,
IF(AND(A3075=[2]an!$I$38,F3075=[2]an!$E$39,H3075&lt;[2]an!$M$37,S3075="kahepoolne vajaduspõhine",U3075=""),[2]an!$M$40,
IF(AND(A3075=[2]an!$I$38,F3075=[2]an!$E$39,H3075&lt;[2]an!$M$37,S3075="kahepoolne vajaduspõhine",U3075&lt;&gt;""),[2]an!$I$39,
IF(AND(A3075=[2]an!$I$38,F3075=[2]an!$E$39,H3075&lt;[2]an!$M$37,S3075&lt;&gt;"kahepoolne vajaduspõhine"),[2]an!$I$39,
IF(AND(A3075=[2]an!$I$38,F3075=[2]an!$E$42),[2]an!$I$42,
IF(AND(A3075=[2]an!$J$38,F3075=[2]an!$E$40),[2]an!$J$40,IF(AND(A3075=[2]an!$J$38,F3075=[2]an!$E$41),[2]an!$J$41,IF(AND(A3075=[2]an!$J$38,F3075=[2]an!$E$39,H3075&gt;=[2]an!$M$37),[2]an!$J$39,
IF(AND(A3075=[2]an!$J$38,F3075=[2]an!$E$39,H3075&lt;[2]an!$M$37,S3075="kahepoolne vajaduspõhine",U3075=""),[2]an!$M$40,
IF(AND(A3075=[2]an!$J$38,F3075=[2]an!$E$39,H3075&lt;[2]an!$M$37,S3075="kahepoolne vajaduspõhine",U3075&lt;&gt;""),[2]an!$J$39,
IF(AND(A3075=[2]an!$J$38,F3075=[2]an!$E$39,H3075&lt;[2]an!$M$37,S3075&lt;&gt;"kahepoolne vajaduspõhine"),[2]an!$J$39,
IF(AND(A3075=[2]an!$J$38,F3075=[2]an!$E$42),[2]an!$J$42,""))))))))))))))))))))))))))))</f>
        <v/>
      </c>
      <c r="Y3075" s="17" t="str">
        <f>IFERROR(IF(F3075="Tugigrupp",0,
IF(AND(F3075="Peretoe teenus",H3075&gt;=[2]an!$M$37,RANK(D3075,$D3075:$D3075)+COUNTIFS($D$2:D3075,D3075,$F$2:F3075,F3075)-1&gt;1),"",
IF(AND(F3075="Peretoe teenus",H3075&gt;=[2]an!$M$37,RANK(D3075,$D3075:$D3075)+COUNTIFS($D$2:D3075,D3075,$F$2:F3075,F3075)-1=1,MONTH(H3075)=MONTH(K3075)=TRUE,YEAR(H3075)=YEAR(K3075)=TRUE),((EOMONTH(H3075,0)-H3075+1)*X3075)/DAY(EOMONTH(H3075,0)),
IF(AND(F3075="Peretoe teenus",H3075&gt;=[2]an!$M$37,RANK(D3075,$D3075:$D3075)+COUNTIFS($D$2:D3075,D3075,$F$2:F3075,F3075)-1=1),X3075,
IF(AND(F3075="Peretoe teenus",H3075&lt;[2]an!$M$37,S3075&lt;&gt;"kahepoolne vajaduspõhine",RANK(D3075,$D3075:$D3075)+COUNTIFS($D$2:D3075,D3075,$F$2:F3075,F3075)-1=1),X3075,
IF(AND(F3075="Peretoe teenus",H3075&lt;[2]an!$M$37,S3075&lt;&gt;"kahepoolne vajaduspõhine",RANK(D3075,$D3075:$D3075)+COUNTIFS($D$2:D3075,D3075,$F$2:F3075,F3075)-1&gt;1),"",
IF(AND(F3075="Peretoe teenus",H3075&lt;[2]an!$M$37,S3075="kahepoolne vajaduspõhine",U3075="",RANK(D3075,$D3075:$D3075)+COUNTIFS($D$2:D3075,D3075,$F$2:F3075,F3075)-1=1),X3075,
IF(AND(F3075="Peretoe teenus",H3075&lt;[2]an!$M$37,S3075="kahepoolne vajaduspõhine",U3075="",RANK(D3075,$D3075:$D3075)+COUNTIFS($D$2:D3075,D3075,$F$2:F3075,F3075)-1&gt;1),"",
IF(AND(F3075="Peretoe teenus",H3075&lt;[2]an!$M$37,S3075="kahepoolne vajaduspõhine",U3075&lt;[2]an!$M$37,RANK(D3075,$D3075:$D3075)+COUNTIFS($D$2:D3075,D3075,$F$2:F3075,F3075)-1=1),X3075,
IF(AND(F3075="Peretoe teenus",H3075&lt;[2]an!$M$37,S3075="kahepoolne vajaduspõhine",U3075&lt;[2]an!$M$37,RANK(D3075,$D3075:$D3075)+COUNTIFS($D$2:D3075,D3075,$F$2:F3075,F3075)-1&gt;1),"",
IF(AND(F3075="Peretoe teenus",H3075&lt;[2]an!$M$37,S3075="kahepoolne vajaduspõhine",U3075&gt;=[2]an!$M$37,U3075&lt;=[2]an!$M$38,RANK(D3075,$D3075:$D3075)+COUNTIFS($D$2:D3075,D3075,$F$2:F3075,F3075)-1=1),
((EOMONTH(U3075,0)-U3075+1)*X3075)/DAY(EOMONTH(U3075,0))+(DAY(U3075)-1)*100/DAY(EOMONTH(U3075,0)),
IF(AND(F3075="Peretoe teenus",H3075&lt;[2]an!$M$37,S3075="kahepoolne vajaduspõhine",U3075&gt;=[2]an!$M$37,U3075&lt;=[2]an!$M$38,RANK(D3075,$D3075:$D3075)+COUNTIFS($D$2:D3075,D3075,$F$2:F3075,F3075)-1&gt;1),"",
IF(AND(F3075="Peretoe teenus",H3075&lt;[2]an!$M$37,S3075="kahepoolne vajaduspõhine",U3075&gt;[2]an!$M$38,RANK(D3075,$D3075:$D3075)+COUNTIFS($D$2:D3075,D3075,$F$2:F3075,F3075)-1=1),X3075,
IF(AND(F3075="Peretoe teenus",H3075&lt;[2]an!$M$37,S3075="kahepoolne vajaduspõhine",U3075&gt;[2]an!$M$38,RANK(D3075,$D3075:$D3075)+COUNTIFS($D$2:D3075,D3075,$F$2:F3075,F3075)-1&gt;1),"",X3075*W3075)))))))))))))),"")</f>
        <v/>
      </c>
      <c r="Z3075" s="18" t="str">
        <f t="shared" si="145"/>
        <v/>
      </c>
      <c r="AA3075" s="19" t="str">
        <f>IFERROR(VLOOKUP(E3075,[2]an!$A$3:$B$81,2,FALSE),"")</f>
        <v/>
      </c>
      <c r="AB3075" s="19" t="str">
        <f>IFERROR(VLOOKUP(AA3075,[2]an!$C$2:$D$16,2,FALSE),"")</f>
        <v/>
      </c>
      <c r="AC3075" s="20"/>
      <c r="AD3075" s="21" t="str">
        <f>IF(A3075=[2]an!$F$36,VLOOKUP([2]an!$F$36,[2]an!$F$36:$H$36,3,FALSE),IF(A3075=[2]an!$F$35,VLOOKUP([2]an!$F$35,[2]an!$F$35:$H$35,3,FALSE),IF(A3075=[2]an!$F$33,VLOOKUP([2]an!$F$33,[2]an!$F$33:$H$33,3,FALSE),IF(A3075=[2]an!$F$31,VLOOKUP([2]an!$F$31,[2]an!$F$31:$H$31,3,FALSE),""))))</f>
        <v/>
      </c>
    </row>
    <row r="3076" spans="6:30" x14ac:dyDescent="0.2">
      <c r="F3076" s="10"/>
      <c r="G3076" s="8" t="str">
        <f t="shared" si="146"/>
        <v/>
      </c>
      <c r="H3076" s="13"/>
      <c r="K3076" s="13"/>
      <c r="L3076" s="10"/>
      <c r="M3076" s="10"/>
      <c r="S3076" s="8" t="str">
        <f>IFERROR(VLOOKUP(D3076,[1]peretoe_teenus!$A$2:$L$2000,5,FALSE),"")</f>
        <v/>
      </c>
      <c r="U3076" s="13"/>
      <c r="V3076" s="15" t="str" cm="1">
        <f t="array" ref="V3076">IFERROR(IF(AND(F3076="Tugigrupp",RANK(K3076,$K3076:$K3076)+COUNTIFS($K$2:K3076,K3076,$L$2:L3076,L3076,$M$2:M3076,M3076,$I$2:I3076,I3076,$G$2:G3076,G3076,$F$2:F3076,F3076)-1=1),SUMPRODUCT(($F$2:$F$4154=F3076)*($G$2:$G$4154=G3076)*($K$2:$K$4154=K3076)*($I$2:$I$4154=I3076)*($L$2:$L$4154=L3076)*($M$2:$M$4154=M3076)),""),"")</f>
        <v/>
      </c>
      <c r="W3076" s="15" t="str">
        <f t="shared" si="144"/>
        <v/>
      </c>
      <c r="X3076" s="16" t="str">
        <f>IF(AND(A3076=[2]an!$G$38,F3076=[2]an!$E$40),[2]an!$G$40,IF(AND(A3076=[2]an!$G$38,F3076=[2]an!$E$41),[2]an!$G$41,IF(AND(A3076=[2]an!$G$38,F3076=[2]an!$E$39,H3076&gt;=[2]an!$M$37),[2]an!$G$39,
IF(AND(A3076=[2]an!$G$38,F3076=[2]an!$E$39,H3076&lt;[2]an!$M$37,S3076="kahepoolne vajaduspõhine",U3076=""),[2]an!$M$40,
IF(AND(A3076=[2]an!$G$38,F3076=[2]an!$E$39,H3076&lt;[2]an!$M$37,S3076="kahepoolne vajaduspõhine",U3076&lt;&gt;""),[2]an!$G$39,
IF(AND(A3076=[2]an!$G$38,F3076=[2]an!$E$39,H3076&lt;[2]an!$M$37,S3076&lt;&gt;"kahepoolne vajaduspõhine"),[2]an!$G$39,
IF(AND(A3076=[2]an!$G$38,F3076=[2]an!$E$42),[2]an!$G$42,
IF(AND(A3076=[2]an!$H$38,F3076=[2]an!$E$40),[2]an!$H$40,IF(AND(A3076=[2]an!$H$38,F3076=[2]an!$E$41),[2]an!$H$41,IF(AND(A3076=[2]an!$H$38,F3076=[2]an!$E$39,H3076&gt;=[2]an!$M$37),[2]an!$H$39,
IF(AND(A3076=[2]an!$H$38,F3076=[2]an!$E$39,H3076&lt;[2]an!$M$37,S3076="kahepoolne vajaduspõhine",U3076=""),[2]an!$M$40,
IF(AND(A3076=[2]an!$H$38,F3076=[2]an!$E$39,H3076&lt;[2]an!$M$37,S3076="kahepoolne vajaduspõhine",U3076&lt;&gt;""),[2]an!$H$39,
IF(AND(A3076=[2]an!$H$38,F3076=[2]an!$E$39,H3076&lt;[2]an!$M$37,S3076&lt;&gt;"kahepoolne vajaduspõhine"),[2]an!$H$39,
IF(AND(A3076=[2]an!$H$38,F3076=[2]an!$E$42),[2]an!$H$42,
IF(AND(A3076=[2]an!$I$38,F3076=[2]an!$E$40),[2]an!$I$40,IF(AND(A3076=[2]an!$I$38,F3076=[2]an!$E$41),[2]an!$I$41,IF(AND(A3076=[2]an!$I$38,F3076=[2]an!$E$39,H3076&gt;=[2]an!$M$37),[2]an!$I$39,
IF(AND(A3076=[2]an!$I$38,F3076=[2]an!$E$39,H3076&lt;[2]an!$M$37,S3076="kahepoolne vajaduspõhine",U3076=""),[2]an!$M$40,
IF(AND(A3076=[2]an!$I$38,F3076=[2]an!$E$39,H3076&lt;[2]an!$M$37,S3076="kahepoolne vajaduspõhine",U3076&lt;&gt;""),[2]an!$I$39,
IF(AND(A3076=[2]an!$I$38,F3076=[2]an!$E$39,H3076&lt;[2]an!$M$37,S3076&lt;&gt;"kahepoolne vajaduspõhine"),[2]an!$I$39,
IF(AND(A3076=[2]an!$I$38,F3076=[2]an!$E$42),[2]an!$I$42,
IF(AND(A3076=[2]an!$J$38,F3076=[2]an!$E$40),[2]an!$J$40,IF(AND(A3076=[2]an!$J$38,F3076=[2]an!$E$41),[2]an!$J$41,IF(AND(A3076=[2]an!$J$38,F3076=[2]an!$E$39,H3076&gt;=[2]an!$M$37),[2]an!$J$39,
IF(AND(A3076=[2]an!$J$38,F3076=[2]an!$E$39,H3076&lt;[2]an!$M$37,S3076="kahepoolne vajaduspõhine",U3076=""),[2]an!$M$40,
IF(AND(A3076=[2]an!$J$38,F3076=[2]an!$E$39,H3076&lt;[2]an!$M$37,S3076="kahepoolne vajaduspõhine",U3076&lt;&gt;""),[2]an!$J$39,
IF(AND(A3076=[2]an!$J$38,F3076=[2]an!$E$39,H3076&lt;[2]an!$M$37,S3076&lt;&gt;"kahepoolne vajaduspõhine"),[2]an!$J$39,
IF(AND(A3076=[2]an!$J$38,F3076=[2]an!$E$42),[2]an!$J$42,""))))))))))))))))))))))))))))</f>
        <v/>
      </c>
      <c r="Y3076" s="17" t="str">
        <f>IFERROR(IF(F3076="Tugigrupp",0,
IF(AND(F3076="Peretoe teenus",H3076&gt;=[2]an!$M$37,RANK(D3076,$D3076:$D3076)+COUNTIFS($D$2:D3076,D3076,$F$2:F3076,F3076)-1&gt;1),"",
IF(AND(F3076="Peretoe teenus",H3076&gt;=[2]an!$M$37,RANK(D3076,$D3076:$D3076)+COUNTIFS($D$2:D3076,D3076,$F$2:F3076,F3076)-1=1,MONTH(H3076)=MONTH(K3076)=TRUE,YEAR(H3076)=YEAR(K3076)=TRUE),((EOMONTH(H3076,0)-H3076+1)*X3076)/DAY(EOMONTH(H3076,0)),
IF(AND(F3076="Peretoe teenus",H3076&gt;=[2]an!$M$37,RANK(D3076,$D3076:$D3076)+COUNTIFS($D$2:D3076,D3076,$F$2:F3076,F3076)-1=1),X3076,
IF(AND(F3076="Peretoe teenus",H3076&lt;[2]an!$M$37,S3076&lt;&gt;"kahepoolne vajaduspõhine",RANK(D3076,$D3076:$D3076)+COUNTIFS($D$2:D3076,D3076,$F$2:F3076,F3076)-1=1),X3076,
IF(AND(F3076="Peretoe teenus",H3076&lt;[2]an!$M$37,S3076&lt;&gt;"kahepoolne vajaduspõhine",RANK(D3076,$D3076:$D3076)+COUNTIFS($D$2:D3076,D3076,$F$2:F3076,F3076)-1&gt;1),"",
IF(AND(F3076="Peretoe teenus",H3076&lt;[2]an!$M$37,S3076="kahepoolne vajaduspõhine",U3076="",RANK(D3076,$D3076:$D3076)+COUNTIFS($D$2:D3076,D3076,$F$2:F3076,F3076)-1=1),X3076,
IF(AND(F3076="Peretoe teenus",H3076&lt;[2]an!$M$37,S3076="kahepoolne vajaduspõhine",U3076="",RANK(D3076,$D3076:$D3076)+COUNTIFS($D$2:D3076,D3076,$F$2:F3076,F3076)-1&gt;1),"",
IF(AND(F3076="Peretoe teenus",H3076&lt;[2]an!$M$37,S3076="kahepoolne vajaduspõhine",U3076&lt;[2]an!$M$37,RANK(D3076,$D3076:$D3076)+COUNTIFS($D$2:D3076,D3076,$F$2:F3076,F3076)-1=1),X3076,
IF(AND(F3076="Peretoe teenus",H3076&lt;[2]an!$M$37,S3076="kahepoolne vajaduspõhine",U3076&lt;[2]an!$M$37,RANK(D3076,$D3076:$D3076)+COUNTIFS($D$2:D3076,D3076,$F$2:F3076,F3076)-1&gt;1),"",
IF(AND(F3076="Peretoe teenus",H3076&lt;[2]an!$M$37,S3076="kahepoolne vajaduspõhine",U3076&gt;=[2]an!$M$37,U3076&lt;=[2]an!$M$38,RANK(D3076,$D3076:$D3076)+COUNTIFS($D$2:D3076,D3076,$F$2:F3076,F3076)-1=1),
((EOMONTH(U3076,0)-U3076+1)*X3076)/DAY(EOMONTH(U3076,0))+(DAY(U3076)-1)*100/DAY(EOMONTH(U3076,0)),
IF(AND(F3076="Peretoe teenus",H3076&lt;[2]an!$M$37,S3076="kahepoolne vajaduspõhine",U3076&gt;=[2]an!$M$37,U3076&lt;=[2]an!$M$38,RANK(D3076,$D3076:$D3076)+COUNTIFS($D$2:D3076,D3076,$F$2:F3076,F3076)-1&gt;1),"",
IF(AND(F3076="Peretoe teenus",H3076&lt;[2]an!$M$37,S3076="kahepoolne vajaduspõhine",U3076&gt;[2]an!$M$38,RANK(D3076,$D3076:$D3076)+COUNTIFS($D$2:D3076,D3076,$F$2:F3076,F3076)-1=1),X3076,
IF(AND(F3076="Peretoe teenus",H3076&lt;[2]an!$M$37,S3076="kahepoolne vajaduspõhine",U3076&gt;[2]an!$M$38,RANK(D3076,$D3076:$D3076)+COUNTIFS($D$2:D3076,D3076,$F$2:F3076,F3076)-1&gt;1),"",X3076*W3076)))))))))))))),"")</f>
        <v/>
      </c>
      <c r="Z3076" s="18" t="str">
        <f t="shared" si="145"/>
        <v/>
      </c>
      <c r="AA3076" s="19" t="str">
        <f>IFERROR(VLOOKUP(E3076,[2]an!$A$3:$B$81,2,FALSE),"")</f>
        <v/>
      </c>
      <c r="AB3076" s="19" t="str">
        <f>IFERROR(VLOOKUP(AA3076,[2]an!$C$2:$D$16,2,FALSE),"")</f>
        <v/>
      </c>
      <c r="AC3076" s="20"/>
      <c r="AD3076" s="21" t="str">
        <f>IF(A3076=[2]an!$F$36,VLOOKUP([2]an!$F$36,[2]an!$F$36:$H$36,3,FALSE),IF(A3076=[2]an!$F$35,VLOOKUP([2]an!$F$35,[2]an!$F$35:$H$35,3,FALSE),IF(A3076=[2]an!$F$33,VLOOKUP([2]an!$F$33,[2]an!$F$33:$H$33,3,FALSE),IF(A3076=[2]an!$F$31,VLOOKUP([2]an!$F$31,[2]an!$F$31:$H$31,3,FALSE),""))))</f>
        <v/>
      </c>
    </row>
    <row r="3077" spans="6:30" x14ac:dyDescent="0.2">
      <c r="F3077" s="10"/>
      <c r="G3077" s="8" t="str">
        <f t="shared" si="146"/>
        <v/>
      </c>
      <c r="H3077" s="13"/>
      <c r="K3077" s="13"/>
      <c r="L3077" s="10"/>
      <c r="M3077" s="10"/>
      <c r="S3077" s="8" t="str">
        <f>IFERROR(VLOOKUP(D3077,[1]peretoe_teenus!$A$2:$L$2000,5,FALSE),"")</f>
        <v/>
      </c>
      <c r="U3077" s="13"/>
      <c r="V3077" s="15" t="str" cm="1">
        <f t="array" ref="V3077">IFERROR(IF(AND(F3077="Tugigrupp",RANK(K3077,$K3077:$K3077)+COUNTIFS($K$2:K3077,K3077,$L$2:L3077,L3077,$M$2:M3077,M3077,$I$2:I3077,I3077,$G$2:G3077,G3077,$F$2:F3077,F3077)-1=1),SUMPRODUCT(($F$2:$F$4154=F3077)*($G$2:$G$4154=G3077)*($K$2:$K$4154=K3077)*($I$2:$I$4154=I3077)*($L$2:$L$4154=L3077)*($M$2:$M$4154=M3077)),""),"")</f>
        <v/>
      </c>
      <c r="W3077" s="15" t="str">
        <f t="shared" si="144"/>
        <v/>
      </c>
      <c r="X3077" s="16" t="str">
        <f>IF(AND(A3077=[2]an!$G$38,F3077=[2]an!$E$40),[2]an!$G$40,IF(AND(A3077=[2]an!$G$38,F3077=[2]an!$E$41),[2]an!$G$41,IF(AND(A3077=[2]an!$G$38,F3077=[2]an!$E$39,H3077&gt;=[2]an!$M$37),[2]an!$G$39,
IF(AND(A3077=[2]an!$G$38,F3077=[2]an!$E$39,H3077&lt;[2]an!$M$37,S3077="kahepoolne vajaduspõhine",U3077=""),[2]an!$M$40,
IF(AND(A3077=[2]an!$G$38,F3077=[2]an!$E$39,H3077&lt;[2]an!$M$37,S3077="kahepoolne vajaduspõhine",U3077&lt;&gt;""),[2]an!$G$39,
IF(AND(A3077=[2]an!$G$38,F3077=[2]an!$E$39,H3077&lt;[2]an!$M$37,S3077&lt;&gt;"kahepoolne vajaduspõhine"),[2]an!$G$39,
IF(AND(A3077=[2]an!$G$38,F3077=[2]an!$E$42),[2]an!$G$42,
IF(AND(A3077=[2]an!$H$38,F3077=[2]an!$E$40),[2]an!$H$40,IF(AND(A3077=[2]an!$H$38,F3077=[2]an!$E$41),[2]an!$H$41,IF(AND(A3077=[2]an!$H$38,F3077=[2]an!$E$39,H3077&gt;=[2]an!$M$37),[2]an!$H$39,
IF(AND(A3077=[2]an!$H$38,F3077=[2]an!$E$39,H3077&lt;[2]an!$M$37,S3077="kahepoolne vajaduspõhine",U3077=""),[2]an!$M$40,
IF(AND(A3077=[2]an!$H$38,F3077=[2]an!$E$39,H3077&lt;[2]an!$M$37,S3077="kahepoolne vajaduspõhine",U3077&lt;&gt;""),[2]an!$H$39,
IF(AND(A3077=[2]an!$H$38,F3077=[2]an!$E$39,H3077&lt;[2]an!$M$37,S3077&lt;&gt;"kahepoolne vajaduspõhine"),[2]an!$H$39,
IF(AND(A3077=[2]an!$H$38,F3077=[2]an!$E$42),[2]an!$H$42,
IF(AND(A3077=[2]an!$I$38,F3077=[2]an!$E$40),[2]an!$I$40,IF(AND(A3077=[2]an!$I$38,F3077=[2]an!$E$41),[2]an!$I$41,IF(AND(A3077=[2]an!$I$38,F3077=[2]an!$E$39,H3077&gt;=[2]an!$M$37),[2]an!$I$39,
IF(AND(A3077=[2]an!$I$38,F3077=[2]an!$E$39,H3077&lt;[2]an!$M$37,S3077="kahepoolne vajaduspõhine",U3077=""),[2]an!$M$40,
IF(AND(A3077=[2]an!$I$38,F3077=[2]an!$E$39,H3077&lt;[2]an!$M$37,S3077="kahepoolne vajaduspõhine",U3077&lt;&gt;""),[2]an!$I$39,
IF(AND(A3077=[2]an!$I$38,F3077=[2]an!$E$39,H3077&lt;[2]an!$M$37,S3077&lt;&gt;"kahepoolne vajaduspõhine"),[2]an!$I$39,
IF(AND(A3077=[2]an!$I$38,F3077=[2]an!$E$42),[2]an!$I$42,
IF(AND(A3077=[2]an!$J$38,F3077=[2]an!$E$40),[2]an!$J$40,IF(AND(A3077=[2]an!$J$38,F3077=[2]an!$E$41),[2]an!$J$41,IF(AND(A3077=[2]an!$J$38,F3077=[2]an!$E$39,H3077&gt;=[2]an!$M$37),[2]an!$J$39,
IF(AND(A3077=[2]an!$J$38,F3077=[2]an!$E$39,H3077&lt;[2]an!$M$37,S3077="kahepoolne vajaduspõhine",U3077=""),[2]an!$M$40,
IF(AND(A3077=[2]an!$J$38,F3077=[2]an!$E$39,H3077&lt;[2]an!$M$37,S3077="kahepoolne vajaduspõhine",U3077&lt;&gt;""),[2]an!$J$39,
IF(AND(A3077=[2]an!$J$38,F3077=[2]an!$E$39,H3077&lt;[2]an!$M$37,S3077&lt;&gt;"kahepoolne vajaduspõhine"),[2]an!$J$39,
IF(AND(A3077=[2]an!$J$38,F3077=[2]an!$E$42),[2]an!$J$42,""))))))))))))))))))))))))))))</f>
        <v/>
      </c>
      <c r="Y3077" s="17" t="str">
        <f>IFERROR(IF(F3077="Tugigrupp",0,
IF(AND(F3077="Peretoe teenus",H3077&gt;=[2]an!$M$37,RANK(D3077,$D3077:$D3077)+COUNTIFS($D$2:D3077,D3077,$F$2:F3077,F3077)-1&gt;1),"",
IF(AND(F3077="Peretoe teenus",H3077&gt;=[2]an!$M$37,RANK(D3077,$D3077:$D3077)+COUNTIFS($D$2:D3077,D3077,$F$2:F3077,F3077)-1=1,MONTH(H3077)=MONTH(K3077)=TRUE,YEAR(H3077)=YEAR(K3077)=TRUE),((EOMONTH(H3077,0)-H3077+1)*X3077)/DAY(EOMONTH(H3077,0)),
IF(AND(F3077="Peretoe teenus",H3077&gt;=[2]an!$M$37,RANK(D3077,$D3077:$D3077)+COUNTIFS($D$2:D3077,D3077,$F$2:F3077,F3077)-1=1),X3077,
IF(AND(F3077="Peretoe teenus",H3077&lt;[2]an!$M$37,S3077&lt;&gt;"kahepoolne vajaduspõhine",RANK(D3077,$D3077:$D3077)+COUNTIFS($D$2:D3077,D3077,$F$2:F3077,F3077)-1=1),X3077,
IF(AND(F3077="Peretoe teenus",H3077&lt;[2]an!$M$37,S3077&lt;&gt;"kahepoolne vajaduspõhine",RANK(D3077,$D3077:$D3077)+COUNTIFS($D$2:D3077,D3077,$F$2:F3077,F3077)-1&gt;1),"",
IF(AND(F3077="Peretoe teenus",H3077&lt;[2]an!$M$37,S3077="kahepoolne vajaduspõhine",U3077="",RANK(D3077,$D3077:$D3077)+COUNTIFS($D$2:D3077,D3077,$F$2:F3077,F3077)-1=1),X3077,
IF(AND(F3077="Peretoe teenus",H3077&lt;[2]an!$M$37,S3077="kahepoolne vajaduspõhine",U3077="",RANK(D3077,$D3077:$D3077)+COUNTIFS($D$2:D3077,D3077,$F$2:F3077,F3077)-1&gt;1),"",
IF(AND(F3077="Peretoe teenus",H3077&lt;[2]an!$M$37,S3077="kahepoolne vajaduspõhine",U3077&lt;[2]an!$M$37,RANK(D3077,$D3077:$D3077)+COUNTIFS($D$2:D3077,D3077,$F$2:F3077,F3077)-1=1),X3077,
IF(AND(F3077="Peretoe teenus",H3077&lt;[2]an!$M$37,S3077="kahepoolne vajaduspõhine",U3077&lt;[2]an!$M$37,RANK(D3077,$D3077:$D3077)+COUNTIFS($D$2:D3077,D3077,$F$2:F3077,F3077)-1&gt;1),"",
IF(AND(F3077="Peretoe teenus",H3077&lt;[2]an!$M$37,S3077="kahepoolne vajaduspõhine",U3077&gt;=[2]an!$M$37,U3077&lt;=[2]an!$M$38,RANK(D3077,$D3077:$D3077)+COUNTIFS($D$2:D3077,D3077,$F$2:F3077,F3077)-1=1),
((EOMONTH(U3077,0)-U3077+1)*X3077)/DAY(EOMONTH(U3077,0))+(DAY(U3077)-1)*100/DAY(EOMONTH(U3077,0)),
IF(AND(F3077="Peretoe teenus",H3077&lt;[2]an!$M$37,S3077="kahepoolne vajaduspõhine",U3077&gt;=[2]an!$M$37,U3077&lt;=[2]an!$M$38,RANK(D3077,$D3077:$D3077)+COUNTIFS($D$2:D3077,D3077,$F$2:F3077,F3077)-1&gt;1),"",
IF(AND(F3077="Peretoe teenus",H3077&lt;[2]an!$M$37,S3077="kahepoolne vajaduspõhine",U3077&gt;[2]an!$M$38,RANK(D3077,$D3077:$D3077)+COUNTIFS($D$2:D3077,D3077,$F$2:F3077,F3077)-1=1),X3077,
IF(AND(F3077="Peretoe teenus",H3077&lt;[2]an!$M$37,S3077="kahepoolne vajaduspõhine",U3077&gt;[2]an!$M$38,RANK(D3077,$D3077:$D3077)+COUNTIFS($D$2:D3077,D3077,$F$2:F3077,F3077)-1&gt;1),"",X3077*W3077)))))))))))))),"")</f>
        <v/>
      </c>
      <c r="Z3077" s="18" t="str">
        <f t="shared" si="145"/>
        <v/>
      </c>
      <c r="AA3077" s="19" t="str">
        <f>IFERROR(VLOOKUP(E3077,[2]an!$A$3:$B$81,2,FALSE),"")</f>
        <v/>
      </c>
      <c r="AB3077" s="19" t="str">
        <f>IFERROR(VLOOKUP(AA3077,[2]an!$C$2:$D$16,2,FALSE),"")</f>
        <v/>
      </c>
      <c r="AC3077" s="20"/>
      <c r="AD3077" s="21" t="str">
        <f>IF(A3077=[2]an!$F$36,VLOOKUP([2]an!$F$36,[2]an!$F$36:$H$36,3,FALSE),IF(A3077=[2]an!$F$35,VLOOKUP([2]an!$F$35,[2]an!$F$35:$H$35,3,FALSE),IF(A3077=[2]an!$F$33,VLOOKUP([2]an!$F$33,[2]an!$F$33:$H$33,3,FALSE),IF(A3077=[2]an!$F$31,VLOOKUP([2]an!$F$31,[2]an!$F$31:$H$31,3,FALSE),""))))</f>
        <v/>
      </c>
    </row>
    <row r="3078" spans="6:30" x14ac:dyDescent="0.2">
      <c r="F3078" s="10"/>
      <c r="G3078" s="8" t="str">
        <f t="shared" si="146"/>
        <v/>
      </c>
      <c r="H3078" s="13"/>
      <c r="K3078" s="13"/>
      <c r="L3078" s="10"/>
      <c r="M3078" s="10"/>
      <c r="S3078" s="8" t="str">
        <f>IFERROR(VLOOKUP(D3078,[1]peretoe_teenus!$A$2:$L$2000,5,FALSE),"")</f>
        <v/>
      </c>
      <c r="U3078" s="13"/>
      <c r="V3078" s="15" t="str" cm="1">
        <f t="array" ref="V3078">IFERROR(IF(AND(F3078="Tugigrupp",RANK(K3078,$K3078:$K3078)+COUNTIFS($K$2:K3078,K3078,$L$2:L3078,L3078,$M$2:M3078,M3078,$I$2:I3078,I3078,$G$2:G3078,G3078,$F$2:F3078,F3078)-1=1),SUMPRODUCT(($F$2:$F$4154=F3078)*($G$2:$G$4154=G3078)*($K$2:$K$4154=K3078)*($I$2:$I$4154=I3078)*($L$2:$L$4154=L3078)*($M$2:$M$4154=M3078)),""),"")</f>
        <v/>
      </c>
      <c r="W3078" s="15" t="str">
        <f t="shared" si="144"/>
        <v/>
      </c>
      <c r="X3078" s="16" t="str">
        <f>IF(AND(A3078=[2]an!$G$38,F3078=[2]an!$E$40),[2]an!$G$40,IF(AND(A3078=[2]an!$G$38,F3078=[2]an!$E$41),[2]an!$G$41,IF(AND(A3078=[2]an!$G$38,F3078=[2]an!$E$39,H3078&gt;=[2]an!$M$37),[2]an!$G$39,
IF(AND(A3078=[2]an!$G$38,F3078=[2]an!$E$39,H3078&lt;[2]an!$M$37,S3078="kahepoolne vajaduspõhine",U3078=""),[2]an!$M$40,
IF(AND(A3078=[2]an!$G$38,F3078=[2]an!$E$39,H3078&lt;[2]an!$M$37,S3078="kahepoolne vajaduspõhine",U3078&lt;&gt;""),[2]an!$G$39,
IF(AND(A3078=[2]an!$G$38,F3078=[2]an!$E$39,H3078&lt;[2]an!$M$37,S3078&lt;&gt;"kahepoolne vajaduspõhine"),[2]an!$G$39,
IF(AND(A3078=[2]an!$G$38,F3078=[2]an!$E$42),[2]an!$G$42,
IF(AND(A3078=[2]an!$H$38,F3078=[2]an!$E$40),[2]an!$H$40,IF(AND(A3078=[2]an!$H$38,F3078=[2]an!$E$41),[2]an!$H$41,IF(AND(A3078=[2]an!$H$38,F3078=[2]an!$E$39,H3078&gt;=[2]an!$M$37),[2]an!$H$39,
IF(AND(A3078=[2]an!$H$38,F3078=[2]an!$E$39,H3078&lt;[2]an!$M$37,S3078="kahepoolne vajaduspõhine",U3078=""),[2]an!$M$40,
IF(AND(A3078=[2]an!$H$38,F3078=[2]an!$E$39,H3078&lt;[2]an!$M$37,S3078="kahepoolne vajaduspõhine",U3078&lt;&gt;""),[2]an!$H$39,
IF(AND(A3078=[2]an!$H$38,F3078=[2]an!$E$39,H3078&lt;[2]an!$M$37,S3078&lt;&gt;"kahepoolne vajaduspõhine"),[2]an!$H$39,
IF(AND(A3078=[2]an!$H$38,F3078=[2]an!$E$42),[2]an!$H$42,
IF(AND(A3078=[2]an!$I$38,F3078=[2]an!$E$40),[2]an!$I$40,IF(AND(A3078=[2]an!$I$38,F3078=[2]an!$E$41),[2]an!$I$41,IF(AND(A3078=[2]an!$I$38,F3078=[2]an!$E$39,H3078&gt;=[2]an!$M$37),[2]an!$I$39,
IF(AND(A3078=[2]an!$I$38,F3078=[2]an!$E$39,H3078&lt;[2]an!$M$37,S3078="kahepoolne vajaduspõhine",U3078=""),[2]an!$M$40,
IF(AND(A3078=[2]an!$I$38,F3078=[2]an!$E$39,H3078&lt;[2]an!$M$37,S3078="kahepoolne vajaduspõhine",U3078&lt;&gt;""),[2]an!$I$39,
IF(AND(A3078=[2]an!$I$38,F3078=[2]an!$E$39,H3078&lt;[2]an!$M$37,S3078&lt;&gt;"kahepoolne vajaduspõhine"),[2]an!$I$39,
IF(AND(A3078=[2]an!$I$38,F3078=[2]an!$E$42),[2]an!$I$42,
IF(AND(A3078=[2]an!$J$38,F3078=[2]an!$E$40),[2]an!$J$40,IF(AND(A3078=[2]an!$J$38,F3078=[2]an!$E$41),[2]an!$J$41,IF(AND(A3078=[2]an!$J$38,F3078=[2]an!$E$39,H3078&gt;=[2]an!$M$37),[2]an!$J$39,
IF(AND(A3078=[2]an!$J$38,F3078=[2]an!$E$39,H3078&lt;[2]an!$M$37,S3078="kahepoolne vajaduspõhine",U3078=""),[2]an!$M$40,
IF(AND(A3078=[2]an!$J$38,F3078=[2]an!$E$39,H3078&lt;[2]an!$M$37,S3078="kahepoolne vajaduspõhine",U3078&lt;&gt;""),[2]an!$J$39,
IF(AND(A3078=[2]an!$J$38,F3078=[2]an!$E$39,H3078&lt;[2]an!$M$37,S3078&lt;&gt;"kahepoolne vajaduspõhine"),[2]an!$J$39,
IF(AND(A3078=[2]an!$J$38,F3078=[2]an!$E$42),[2]an!$J$42,""))))))))))))))))))))))))))))</f>
        <v/>
      </c>
      <c r="Y3078" s="17" t="str">
        <f>IFERROR(IF(F3078="Tugigrupp",0,
IF(AND(F3078="Peretoe teenus",H3078&gt;=[2]an!$M$37,RANK(D3078,$D3078:$D3078)+COUNTIFS($D$2:D3078,D3078,$F$2:F3078,F3078)-1&gt;1),"",
IF(AND(F3078="Peretoe teenus",H3078&gt;=[2]an!$M$37,RANK(D3078,$D3078:$D3078)+COUNTIFS($D$2:D3078,D3078,$F$2:F3078,F3078)-1=1,MONTH(H3078)=MONTH(K3078)=TRUE,YEAR(H3078)=YEAR(K3078)=TRUE),((EOMONTH(H3078,0)-H3078+1)*X3078)/DAY(EOMONTH(H3078,0)),
IF(AND(F3078="Peretoe teenus",H3078&gt;=[2]an!$M$37,RANK(D3078,$D3078:$D3078)+COUNTIFS($D$2:D3078,D3078,$F$2:F3078,F3078)-1=1),X3078,
IF(AND(F3078="Peretoe teenus",H3078&lt;[2]an!$M$37,S3078&lt;&gt;"kahepoolne vajaduspõhine",RANK(D3078,$D3078:$D3078)+COUNTIFS($D$2:D3078,D3078,$F$2:F3078,F3078)-1=1),X3078,
IF(AND(F3078="Peretoe teenus",H3078&lt;[2]an!$M$37,S3078&lt;&gt;"kahepoolne vajaduspõhine",RANK(D3078,$D3078:$D3078)+COUNTIFS($D$2:D3078,D3078,$F$2:F3078,F3078)-1&gt;1),"",
IF(AND(F3078="Peretoe teenus",H3078&lt;[2]an!$M$37,S3078="kahepoolne vajaduspõhine",U3078="",RANK(D3078,$D3078:$D3078)+COUNTIFS($D$2:D3078,D3078,$F$2:F3078,F3078)-1=1),X3078,
IF(AND(F3078="Peretoe teenus",H3078&lt;[2]an!$M$37,S3078="kahepoolne vajaduspõhine",U3078="",RANK(D3078,$D3078:$D3078)+COUNTIFS($D$2:D3078,D3078,$F$2:F3078,F3078)-1&gt;1),"",
IF(AND(F3078="Peretoe teenus",H3078&lt;[2]an!$M$37,S3078="kahepoolne vajaduspõhine",U3078&lt;[2]an!$M$37,RANK(D3078,$D3078:$D3078)+COUNTIFS($D$2:D3078,D3078,$F$2:F3078,F3078)-1=1),X3078,
IF(AND(F3078="Peretoe teenus",H3078&lt;[2]an!$M$37,S3078="kahepoolne vajaduspõhine",U3078&lt;[2]an!$M$37,RANK(D3078,$D3078:$D3078)+COUNTIFS($D$2:D3078,D3078,$F$2:F3078,F3078)-1&gt;1),"",
IF(AND(F3078="Peretoe teenus",H3078&lt;[2]an!$M$37,S3078="kahepoolne vajaduspõhine",U3078&gt;=[2]an!$M$37,U3078&lt;=[2]an!$M$38,RANK(D3078,$D3078:$D3078)+COUNTIFS($D$2:D3078,D3078,$F$2:F3078,F3078)-1=1),
((EOMONTH(U3078,0)-U3078+1)*X3078)/DAY(EOMONTH(U3078,0))+(DAY(U3078)-1)*100/DAY(EOMONTH(U3078,0)),
IF(AND(F3078="Peretoe teenus",H3078&lt;[2]an!$M$37,S3078="kahepoolne vajaduspõhine",U3078&gt;=[2]an!$M$37,U3078&lt;=[2]an!$M$38,RANK(D3078,$D3078:$D3078)+COUNTIFS($D$2:D3078,D3078,$F$2:F3078,F3078)-1&gt;1),"",
IF(AND(F3078="Peretoe teenus",H3078&lt;[2]an!$M$37,S3078="kahepoolne vajaduspõhine",U3078&gt;[2]an!$M$38,RANK(D3078,$D3078:$D3078)+COUNTIFS($D$2:D3078,D3078,$F$2:F3078,F3078)-1=1),X3078,
IF(AND(F3078="Peretoe teenus",H3078&lt;[2]an!$M$37,S3078="kahepoolne vajaduspõhine",U3078&gt;[2]an!$M$38,RANK(D3078,$D3078:$D3078)+COUNTIFS($D$2:D3078,D3078,$F$2:F3078,F3078)-1&gt;1),"",X3078*W3078)))))))))))))),"")</f>
        <v/>
      </c>
      <c r="Z3078" s="18" t="str">
        <f t="shared" si="145"/>
        <v/>
      </c>
      <c r="AA3078" s="19" t="str">
        <f>IFERROR(VLOOKUP(E3078,[2]an!$A$3:$B$81,2,FALSE),"")</f>
        <v/>
      </c>
      <c r="AB3078" s="19" t="str">
        <f>IFERROR(VLOOKUP(AA3078,[2]an!$C$2:$D$16,2,FALSE),"")</f>
        <v/>
      </c>
      <c r="AC3078" s="20"/>
      <c r="AD3078" s="21" t="str">
        <f>IF(A3078=[2]an!$F$36,VLOOKUP([2]an!$F$36,[2]an!$F$36:$H$36,3,FALSE),IF(A3078=[2]an!$F$35,VLOOKUP([2]an!$F$35,[2]an!$F$35:$H$35,3,FALSE),IF(A3078=[2]an!$F$33,VLOOKUP([2]an!$F$33,[2]an!$F$33:$H$33,3,FALSE),IF(A3078=[2]an!$F$31,VLOOKUP([2]an!$F$31,[2]an!$F$31:$H$31,3,FALSE),""))))</f>
        <v/>
      </c>
    </row>
    <row r="3079" spans="6:30" x14ac:dyDescent="0.2">
      <c r="F3079" s="10"/>
      <c r="G3079" s="8" t="str">
        <f t="shared" si="146"/>
        <v/>
      </c>
      <c r="H3079" s="13"/>
      <c r="K3079" s="13"/>
      <c r="L3079" s="10"/>
      <c r="M3079" s="10"/>
      <c r="S3079" s="8" t="str">
        <f>IFERROR(VLOOKUP(D3079,[1]peretoe_teenus!$A$2:$L$2000,5,FALSE),"")</f>
        <v/>
      </c>
      <c r="U3079" s="13"/>
      <c r="V3079" s="15" t="str" cm="1">
        <f t="array" ref="V3079">IFERROR(IF(AND(F3079="Tugigrupp",RANK(K3079,$K3079:$K3079)+COUNTIFS($K$2:K3079,K3079,$L$2:L3079,L3079,$M$2:M3079,M3079,$I$2:I3079,I3079,$G$2:G3079,G3079,$F$2:F3079,F3079)-1=1),SUMPRODUCT(($F$2:$F$4154=F3079)*($G$2:$G$4154=G3079)*($K$2:$K$4154=K3079)*($I$2:$I$4154=I3079)*($L$2:$L$4154=L3079)*($M$2:$M$4154=M3079)),""),"")</f>
        <v/>
      </c>
      <c r="W3079" s="15" t="str">
        <f t="shared" si="144"/>
        <v/>
      </c>
      <c r="X3079" s="16" t="str">
        <f>IF(AND(A3079=[2]an!$G$38,F3079=[2]an!$E$40),[2]an!$G$40,IF(AND(A3079=[2]an!$G$38,F3079=[2]an!$E$41),[2]an!$G$41,IF(AND(A3079=[2]an!$G$38,F3079=[2]an!$E$39,H3079&gt;=[2]an!$M$37),[2]an!$G$39,
IF(AND(A3079=[2]an!$G$38,F3079=[2]an!$E$39,H3079&lt;[2]an!$M$37,S3079="kahepoolne vajaduspõhine",U3079=""),[2]an!$M$40,
IF(AND(A3079=[2]an!$G$38,F3079=[2]an!$E$39,H3079&lt;[2]an!$M$37,S3079="kahepoolne vajaduspõhine",U3079&lt;&gt;""),[2]an!$G$39,
IF(AND(A3079=[2]an!$G$38,F3079=[2]an!$E$39,H3079&lt;[2]an!$M$37,S3079&lt;&gt;"kahepoolne vajaduspõhine"),[2]an!$G$39,
IF(AND(A3079=[2]an!$G$38,F3079=[2]an!$E$42),[2]an!$G$42,
IF(AND(A3079=[2]an!$H$38,F3079=[2]an!$E$40),[2]an!$H$40,IF(AND(A3079=[2]an!$H$38,F3079=[2]an!$E$41),[2]an!$H$41,IF(AND(A3079=[2]an!$H$38,F3079=[2]an!$E$39,H3079&gt;=[2]an!$M$37),[2]an!$H$39,
IF(AND(A3079=[2]an!$H$38,F3079=[2]an!$E$39,H3079&lt;[2]an!$M$37,S3079="kahepoolne vajaduspõhine",U3079=""),[2]an!$M$40,
IF(AND(A3079=[2]an!$H$38,F3079=[2]an!$E$39,H3079&lt;[2]an!$M$37,S3079="kahepoolne vajaduspõhine",U3079&lt;&gt;""),[2]an!$H$39,
IF(AND(A3079=[2]an!$H$38,F3079=[2]an!$E$39,H3079&lt;[2]an!$M$37,S3079&lt;&gt;"kahepoolne vajaduspõhine"),[2]an!$H$39,
IF(AND(A3079=[2]an!$H$38,F3079=[2]an!$E$42),[2]an!$H$42,
IF(AND(A3079=[2]an!$I$38,F3079=[2]an!$E$40),[2]an!$I$40,IF(AND(A3079=[2]an!$I$38,F3079=[2]an!$E$41),[2]an!$I$41,IF(AND(A3079=[2]an!$I$38,F3079=[2]an!$E$39,H3079&gt;=[2]an!$M$37),[2]an!$I$39,
IF(AND(A3079=[2]an!$I$38,F3079=[2]an!$E$39,H3079&lt;[2]an!$M$37,S3079="kahepoolne vajaduspõhine",U3079=""),[2]an!$M$40,
IF(AND(A3079=[2]an!$I$38,F3079=[2]an!$E$39,H3079&lt;[2]an!$M$37,S3079="kahepoolne vajaduspõhine",U3079&lt;&gt;""),[2]an!$I$39,
IF(AND(A3079=[2]an!$I$38,F3079=[2]an!$E$39,H3079&lt;[2]an!$M$37,S3079&lt;&gt;"kahepoolne vajaduspõhine"),[2]an!$I$39,
IF(AND(A3079=[2]an!$I$38,F3079=[2]an!$E$42),[2]an!$I$42,
IF(AND(A3079=[2]an!$J$38,F3079=[2]an!$E$40),[2]an!$J$40,IF(AND(A3079=[2]an!$J$38,F3079=[2]an!$E$41),[2]an!$J$41,IF(AND(A3079=[2]an!$J$38,F3079=[2]an!$E$39,H3079&gt;=[2]an!$M$37),[2]an!$J$39,
IF(AND(A3079=[2]an!$J$38,F3079=[2]an!$E$39,H3079&lt;[2]an!$M$37,S3079="kahepoolne vajaduspõhine",U3079=""),[2]an!$M$40,
IF(AND(A3079=[2]an!$J$38,F3079=[2]an!$E$39,H3079&lt;[2]an!$M$37,S3079="kahepoolne vajaduspõhine",U3079&lt;&gt;""),[2]an!$J$39,
IF(AND(A3079=[2]an!$J$38,F3079=[2]an!$E$39,H3079&lt;[2]an!$M$37,S3079&lt;&gt;"kahepoolne vajaduspõhine"),[2]an!$J$39,
IF(AND(A3079=[2]an!$J$38,F3079=[2]an!$E$42),[2]an!$J$42,""))))))))))))))))))))))))))))</f>
        <v/>
      </c>
      <c r="Y3079" s="17" t="str">
        <f>IFERROR(IF(F3079="Tugigrupp",0,
IF(AND(F3079="Peretoe teenus",H3079&gt;=[2]an!$M$37,RANK(D3079,$D3079:$D3079)+COUNTIFS($D$2:D3079,D3079,$F$2:F3079,F3079)-1&gt;1),"",
IF(AND(F3079="Peretoe teenus",H3079&gt;=[2]an!$M$37,RANK(D3079,$D3079:$D3079)+COUNTIFS($D$2:D3079,D3079,$F$2:F3079,F3079)-1=1,MONTH(H3079)=MONTH(K3079)=TRUE,YEAR(H3079)=YEAR(K3079)=TRUE),((EOMONTH(H3079,0)-H3079+1)*X3079)/DAY(EOMONTH(H3079,0)),
IF(AND(F3079="Peretoe teenus",H3079&gt;=[2]an!$M$37,RANK(D3079,$D3079:$D3079)+COUNTIFS($D$2:D3079,D3079,$F$2:F3079,F3079)-1=1),X3079,
IF(AND(F3079="Peretoe teenus",H3079&lt;[2]an!$M$37,S3079&lt;&gt;"kahepoolne vajaduspõhine",RANK(D3079,$D3079:$D3079)+COUNTIFS($D$2:D3079,D3079,$F$2:F3079,F3079)-1=1),X3079,
IF(AND(F3079="Peretoe teenus",H3079&lt;[2]an!$M$37,S3079&lt;&gt;"kahepoolne vajaduspõhine",RANK(D3079,$D3079:$D3079)+COUNTIFS($D$2:D3079,D3079,$F$2:F3079,F3079)-1&gt;1),"",
IF(AND(F3079="Peretoe teenus",H3079&lt;[2]an!$M$37,S3079="kahepoolne vajaduspõhine",U3079="",RANK(D3079,$D3079:$D3079)+COUNTIFS($D$2:D3079,D3079,$F$2:F3079,F3079)-1=1),X3079,
IF(AND(F3079="Peretoe teenus",H3079&lt;[2]an!$M$37,S3079="kahepoolne vajaduspõhine",U3079="",RANK(D3079,$D3079:$D3079)+COUNTIFS($D$2:D3079,D3079,$F$2:F3079,F3079)-1&gt;1),"",
IF(AND(F3079="Peretoe teenus",H3079&lt;[2]an!$M$37,S3079="kahepoolne vajaduspõhine",U3079&lt;[2]an!$M$37,RANK(D3079,$D3079:$D3079)+COUNTIFS($D$2:D3079,D3079,$F$2:F3079,F3079)-1=1),X3079,
IF(AND(F3079="Peretoe teenus",H3079&lt;[2]an!$M$37,S3079="kahepoolne vajaduspõhine",U3079&lt;[2]an!$M$37,RANK(D3079,$D3079:$D3079)+COUNTIFS($D$2:D3079,D3079,$F$2:F3079,F3079)-1&gt;1),"",
IF(AND(F3079="Peretoe teenus",H3079&lt;[2]an!$M$37,S3079="kahepoolne vajaduspõhine",U3079&gt;=[2]an!$M$37,U3079&lt;=[2]an!$M$38,RANK(D3079,$D3079:$D3079)+COUNTIFS($D$2:D3079,D3079,$F$2:F3079,F3079)-1=1),
((EOMONTH(U3079,0)-U3079+1)*X3079)/DAY(EOMONTH(U3079,0))+(DAY(U3079)-1)*100/DAY(EOMONTH(U3079,0)),
IF(AND(F3079="Peretoe teenus",H3079&lt;[2]an!$M$37,S3079="kahepoolne vajaduspõhine",U3079&gt;=[2]an!$M$37,U3079&lt;=[2]an!$M$38,RANK(D3079,$D3079:$D3079)+COUNTIFS($D$2:D3079,D3079,$F$2:F3079,F3079)-1&gt;1),"",
IF(AND(F3079="Peretoe teenus",H3079&lt;[2]an!$M$37,S3079="kahepoolne vajaduspõhine",U3079&gt;[2]an!$M$38,RANK(D3079,$D3079:$D3079)+COUNTIFS($D$2:D3079,D3079,$F$2:F3079,F3079)-1=1),X3079,
IF(AND(F3079="Peretoe teenus",H3079&lt;[2]an!$M$37,S3079="kahepoolne vajaduspõhine",U3079&gt;[2]an!$M$38,RANK(D3079,$D3079:$D3079)+COUNTIFS($D$2:D3079,D3079,$F$2:F3079,F3079)-1&gt;1),"",X3079*W3079)))))))))))))),"")</f>
        <v/>
      </c>
      <c r="Z3079" s="18" t="str">
        <f t="shared" si="145"/>
        <v/>
      </c>
      <c r="AA3079" s="19" t="str">
        <f>IFERROR(VLOOKUP(E3079,[2]an!$A$3:$B$81,2,FALSE),"")</f>
        <v/>
      </c>
      <c r="AB3079" s="19" t="str">
        <f>IFERROR(VLOOKUP(AA3079,[2]an!$C$2:$D$16,2,FALSE),"")</f>
        <v/>
      </c>
      <c r="AC3079" s="20"/>
      <c r="AD3079" s="21" t="str">
        <f>IF(A3079=[2]an!$F$36,VLOOKUP([2]an!$F$36,[2]an!$F$36:$H$36,3,FALSE),IF(A3079=[2]an!$F$35,VLOOKUP([2]an!$F$35,[2]an!$F$35:$H$35,3,FALSE),IF(A3079=[2]an!$F$33,VLOOKUP([2]an!$F$33,[2]an!$F$33:$H$33,3,FALSE),IF(A3079=[2]an!$F$31,VLOOKUP([2]an!$F$31,[2]an!$F$31:$H$31,3,FALSE),""))))</f>
        <v/>
      </c>
    </row>
    <row r="3080" spans="6:30" x14ac:dyDescent="0.2">
      <c r="F3080" s="10"/>
      <c r="G3080" s="8" t="str">
        <f t="shared" si="146"/>
        <v/>
      </c>
      <c r="H3080" s="13"/>
      <c r="K3080" s="13"/>
      <c r="L3080" s="10"/>
      <c r="M3080" s="10"/>
      <c r="S3080" s="8" t="str">
        <f>IFERROR(VLOOKUP(D3080,[1]peretoe_teenus!$A$2:$L$2000,5,FALSE),"")</f>
        <v/>
      </c>
      <c r="U3080" s="13"/>
      <c r="V3080" s="15" t="str" cm="1">
        <f t="array" ref="V3080">IFERROR(IF(AND(F3080="Tugigrupp",RANK(K3080,$K3080:$K3080)+COUNTIFS($K$2:K3080,K3080,$L$2:L3080,L3080,$M$2:M3080,M3080,$I$2:I3080,I3080,$G$2:G3080,G3080,$F$2:F3080,F3080)-1=1),SUMPRODUCT(($F$2:$F$4154=F3080)*($G$2:$G$4154=G3080)*($K$2:$K$4154=K3080)*($I$2:$I$4154=I3080)*($L$2:$L$4154=L3080)*($M$2:$M$4154=M3080)),""),"")</f>
        <v/>
      </c>
      <c r="W3080" s="15" t="str">
        <f t="shared" si="144"/>
        <v/>
      </c>
      <c r="X3080" s="16" t="str">
        <f>IF(AND(A3080=[2]an!$G$38,F3080=[2]an!$E$40),[2]an!$G$40,IF(AND(A3080=[2]an!$G$38,F3080=[2]an!$E$41),[2]an!$G$41,IF(AND(A3080=[2]an!$G$38,F3080=[2]an!$E$39,H3080&gt;=[2]an!$M$37),[2]an!$G$39,
IF(AND(A3080=[2]an!$G$38,F3080=[2]an!$E$39,H3080&lt;[2]an!$M$37,S3080="kahepoolne vajaduspõhine",U3080=""),[2]an!$M$40,
IF(AND(A3080=[2]an!$G$38,F3080=[2]an!$E$39,H3080&lt;[2]an!$M$37,S3080="kahepoolne vajaduspõhine",U3080&lt;&gt;""),[2]an!$G$39,
IF(AND(A3080=[2]an!$G$38,F3080=[2]an!$E$39,H3080&lt;[2]an!$M$37,S3080&lt;&gt;"kahepoolne vajaduspõhine"),[2]an!$G$39,
IF(AND(A3080=[2]an!$G$38,F3080=[2]an!$E$42),[2]an!$G$42,
IF(AND(A3080=[2]an!$H$38,F3080=[2]an!$E$40),[2]an!$H$40,IF(AND(A3080=[2]an!$H$38,F3080=[2]an!$E$41),[2]an!$H$41,IF(AND(A3080=[2]an!$H$38,F3080=[2]an!$E$39,H3080&gt;=[2]an!$M$37),[2]an!$H$39,
IF(AND(A3080=[2]an!$H$38,F3080=[2]an!$E$39,H3080&lt;[2]an!$M$37,S3080="kahepoolne vajaduspõhine",U3080=""),[2]an!$M$40,
IF(AND(A3080=[2]an!$H$38,F3080=[2]an!$E$39,H3080&lt;[2]an!$M$37,S3080="kahepoolne vajaduspõhine",U3080&lt;&gt;""),[2]an!$H$39,
IF(AND(A3080=[2]an!$H$38,F3080=[2]an!$E$39,H3080&lt;[2]an!$M$37,S3080&lt;&gt;"kahepoolne vajaduspõhine"),[2]an!$H$39,
IF(AND(A3080=[2]an!$H$38,F3080=[2]an!$E$42),[2]an!$H$42,
IF(AND(A3080=[2]an!$I$38,F3080=[2]an!$E$40),[2]an!$I$40,IF(AND(A3080=[2]an!$I$38,F3080=[2]an!$E$41),[2]an!$I$41,IF(AND(A3080=[2]an!$I$38,F3080=[2]an!$E$39,H3080&gt;=[2]an!$M$37),[2]an!$I$39,
IF(AND(A3080=[2]an!$I$38,F3080=[2]an!$E$39,H3080&lt;[2]an!$M$37,S3080="kahepoolne vajaduspõhine",U3080=""),[2]an!$M$40,
IF(AND(A3080=[2]an!$I$38,F3080=[2]an!$E$39,H3080&lt;[2]an!$M$37,S3080="kahepoolne vajaduspõhine",U3080&lt;&gt;""),[2]an!$I$39,
IF(AND(A3080=[2]an!$I$38,F3080=[2]an!$E$39,H3080&lt;[2]an!$M$37,S3080&lt;&gt;"kahepoolne vajaduspõhine"),[2]an!$I$39,
IF(AND(A3080=[2]an!$I$38,F3080=[2]an!$E$42),[2]an!$I$42,
IF(AND(A3080=[2]an!$J$38,F3080=[2]an!$E$40),[2]an!$J$40,IF(AND(A3080=[2]an!$J$38,F3080=[2]an!$E$41),[2]an!$J$41,IF(AND(A3080=[2]an!$J$38,F3080=[2]an!$E$39,H3080&gt;=[2]an!$M$37),[2]an!$J$39,
IF(AND(A3080=[2]an!$J$38,F3080=[2]an!$E$39,H3080&lt;[2]an!$M$37,S3080="kahepoolne vajaduspõhine",U3080=""),[2]an!$M$40,
IF(AND(A3080=[2]an!$J$38,F3080=[2]an!$E$39,H3080&lt;[2]an!$M$37,S3080="kahepoolne vajaduspõhine",U3080&lt;&gt;""),[2]an!$J$39,
IF(AND(A3080=[2]an!$J$38,F3080=[2]an!$E$39,H3080&lt;[2]an!$M$37,S3080&lt;&gt;"kahepoolne vajaduspõhine"),[2]an!$J$39,
IF(AND(A3080=[2]an!$J$38,F3080=[2]an!$E$42),[2]an!$J$42,""))))))))))))))))))))))))))))</f>
        <v/>
      </c>
      <c r="Y3080" s="17" t="str">
        <f>IFERROR(IF(F3080="Tugigrupp",0,
IF(AND(F3080="Peretoe teenus",H3080&gt;=[2]an!$M$37,RANK(D3080,$D3080:$D3080)+COUNTIFS($D$2:D3080,D3080,$F$2:F3080,F3080)-1&gt;1),"",
IF(AND(F3080="Peretoe teenus",H3080&gt;=[2]an!$M$37,RANK(D3080,$D3080:$D3080)+COUNTIFS($D$2:D3080,D3080,$F$2:F3080,F3080)-1=1,MONTH(H3080)=MONTH(K3080)=TRUE,YEAR(H3080)=YEAR(K3080)=TRUE),((EOMONTH(H3080,0)-H3080+1)*X3080)/DAY(EOMONTH(H3080,0)),
IF(AND(F3080="Peretoe teenus",H3080&gt;=[2]an!$M$37,RANK(D3080,$D3080:$D3080)+COUNTIFS($D$2:D3080,D3080,$F$2:F3080,F3080)-1=1),X3080,
IF(AND(F3080="Peretoe teenus",H3080&lt;[2]an!$M$37,S3080&lt;&gt;"kahepoolne vajaduspõhine",RANK(D3080,$D3080:$D3080)+COUNTIFS($D$2:D3080,D3080,$F$2:F3080,F3080)-1=1),X3080,
IF(AND(F3080="Peretoe teenus",H3080&lt;[2]an!$M$37,S3080&lt;&gt;"kahepoolne vajaduspõhine",RANK(D3080,$D3080:$D3080)+COUNTIFS($D$2:D3080,D3080,$F$2:F3080,F3080)-1&gt;1),"",
IF(AND(F3080="Peretoe teenus",H3080&lt;[2]an!$M$37,S3080="kahepoolne vajaduspõhine",U3080="",RANK(D3080,$D3080:$D3080)+COUNTIFS($D$2:D3080,D3080,$F$2:F3080,F3080)-1=1),X3080,
IF(AND(F3080="Peretoe teenus",H3080&lt;[2]an!$M$37,S3080="kahepoolne vajaduspõhine",U3080="",RANK(D3080,$D3080:$D3080)+COUNTIFS($D$2:D3080,D3080,$F$2:F3080,F3080)-1&gt;1),"",
IF(AND(F3080="Peretoe teenus",H3080&lt;[2]an!$M$37,S3080="kahepoolne vajaduspõhine",U3080&lt;[2]an!$M$37,RANK(D3080,$D3080:$D3080)+COUNTIFS($D$2:D3080,D3080,$F$2:F3080,F3080)-1=1),X3080,
IF(AND(F3080="Peretoe teenus",H3080&lt;[2]an!$M$37,S3080="kahepoolne vajaduspõhine",U3080&lt;[2]an!$M$37,RANK(D3080,$D3080:$D3080)+COUNTIFS($D$2:D3080,D3080,$F$2:F3080,F3080)-1&gt;1),"",
IF(AND(F3080="Peretoe teenus",H3080&lt;[2]an!$M$37,S3080="kahepoolne vajaduspõhine",U3080&gt;=[2]an!$M$37,U3080&lt;=[2]an!$M$38,RANK(D3080,$D3080:$D3080)+COUNTIFS($D$2:D3080,D3080,$F$2:F3080,F3080)-1=1),
((EOMONTH(U3080,0)-U3080+1)*X3080)/DAY(EOMONTH(U3080,0))+(DAY(U3080)-1)*100/DAY(EOMONTH(U3080,0)),
IF(AND(F3080="Peretoe teenus",H3080&lt;[2]an!$M$37,S3080="kahepoolne vajaduspõhine",U3080&gt;=[2]an!$M$37,U3080&lt;=[2]an!$M$38,RANK(D3080,$D3080:$D3080)+COUNTIFS($D$2:D3080,D3080,$F$2:F3080,F3080)-1&gt;1),"",
IF(AND(F3080="Peretoe teenus",H3080&lt;[2]an!$M$37,S3080="kahepoolne vajaduspõhine",U3080&gt;[2]an!$M$38,RANK(D3080,$D3080:$D3080)+COUNTIFS($D$2:D3080,D3080,$F$2:F3080,F3080)-1=1),X3080,
IF(AND(F3080="Peretoe teenus",H3080&lt;[2]an!$M$37,S3080="kahepoolne vajaduspõhine",U3080&gt;[2]an!$M$38,RANK(D3080,$D3080:$D3080)+COUNTIFS($D$2:D3080,D3080,$F$2:F3080,F3080)-1&gt;1),"",X3080*W3080)))))))))))))),"")</f>
        <v/>
      </c>
      <c r="Z3080" s="18" t="str">
        <f t="shared" si="145"/>
        <v/>
      </c>
      <c r="AA3080" s="19" t="str">
        <f>IFERROR(VLOOKUP(E3080,[2]an!$A$3:$B$81,2,FALSE),"")</f>
        <v/>
      </c>
      <c r="AB3080" s="19" t="str">
        <f>IFERROR(VLOOKUP(AA3080,[2]an!$C$2:$D$16,2,FALSE),"")</f>
        <v/>
      </c>
      <c r="AC3080" s="20"/>
      <c r="AD3080" s="21" t="str">
        <f>IF(A3080=[2]an!$F$36,VLOOKUP([2]an!$F$36,[2]an!$F$36:$H$36,3,FALSE),IF(A3080=[2]an!$F$35,VLOOKUP([2]an!$F$35,[2]an!$F$35:$H$35,3,FALSE),IF(A3080=[2]an!$F$33,VLOOKUP([2]an!$F$33,[2]an!$F$33:$H$33,3,FALSE),IF(A3080=[2]an!$F$31,VLOOKUP([2]an!$F$31,[2]an!$F$31:$H$31,3,FALSE),""))))</f>
        <v/>
      </c>
    </row>
    <row r="3081" spans="6:30" x14ac:dyDescent="0.2">
      <c r="F3081" s="10"/>
      <c r="G3081" s="8" t="str">
        <f t="shared" si="146"/>
        <v/>
      </c>
      <c r="H3081" s="13"/>
      <c r="K3081" s="13"/>
      <c r="L3081" s="10"/>
      <c r="M3081" s="10"/>
      <c r="S3081" s="8" t="str">
        <f>IFERROR(VLOOKUP(D3081,[1]peretoe_teenus!$A$2:$L$2000,5,FALSE),"")</f>
        <v/>
      </c>
      <c r="U3081" s="13"/>
      <c r="V3081" s="15" t="str" cm="1">
        <f t="array" ref="V3081">IFERROR(IF(AND(F3081="Tugigrupp",RANK(K3081,$K3081:$K3081)+COUNTIFS($K$2:K3081,K3081,$L$2:L3081,L3081,$M$2:M3081,M3081,$I$2:I3081,I3081,$G$2:G3081,G3081,$F$2:F3081,F3081)-1=1),SUMPRODUCT(($F$2:$F$4154=F3081)*($G$2:$G$4154=G3081)*($K$2:$K$4154=K3081)*($I$2:$I$4154=I3081)*($L$2:$L$4154=L3081)*($M$2:$M$4154=M3081)),""),"")</f>
        <v/>
      </c>
      <c r="W3081" s="15" t="str">
        <f t="shared" si="144"/>
        <v/>
      </c>
      <c r="X3081" s="16" t="str">
        <f>IF(AND(A3081=[2]an!$G$38,F3081=[2]an!$E$40),[2]an!$G$40,IF(AND(A3081=[2]an!$G$38,F3081=[2]an!$E$41),[2]an!$G$41,IF(AND(A3081=[2]an!$G$38,F3081=[2]an!$E$39,H3081&gt;=[2]an!$M$37),[2]an!$G$39,
IF(AND(A3081=[2]an!$G$38,F3081=[2]an!$E$39,H3081&lt;[2]an!$M$37,S3081="kahepoolne vajaduspõhine",U3081=""),[2]an!$M$40,
IF(AND(A3081=[2]an!$G$38,F3081=[2]an!$E$39,H3081&lt;[2]an!$M$37,S3081="kahepoolne vajaduspõhine",U3081&lt;&gt;""),[2]an!$G$39,
IF(AND(A3081=[2]an!$G$38,F3081=[2]an!$E$39,H3081&lt;[2]an!$M$37,S3081&lt;&gt;"kahepoolne vajaduspõhine"),[2]an!$G$39,
IF(AND(A3081=[2]an!$G$38,F3081=[2]an!$E$42),[2]an!$G$42,
IF(AND(A3081=[2]an!$H$38,F3081=[2]an!$E$40),[2]an!$H$40,IF(AND(A3081=[2]an!$H$38,F3081=[2]an!$E$41),[2]an!$H$41,IF(AND(A3081=[2]an!$H$38,F3081=[2]an!$E$39,H3081&gt;=[2]an!$M$37),[2]an!$H$39,
IF(AND(A3081=[2]an!$H$38,F3081=[2]an!$E$39,H3081&lt;[2]an!$M$37,S3081="kahepoolne vajaduspõhine",U3081=""),[2]an!$M$40,
IF(AND(A3081=[2]an!$H$38,F3081=[2]an!$E$39,H3081&lt;[2]an!$M$37,S3081="kahepoolne vajaduspõhine",U3081&lt;&gt;""),[2]an!$H$39,
IF(AND(A3081=[2]an!$H$38,F3081=[2]an!$E$39,H3081&lt;[2]an!$M$37,S3081&lt;&gt;"kahepoolne vajaduspõhine"),[2]an!$H$39,
IF(AND(A3081=[2]an!$H$38,F3081=[2]an!$E$42),[2]an!$H$42,
IF(AND(A3081=[2]an!$I$38,F3081=[2]an!$E$40),[2]an!$I$40,IF(AND(A3081=[2]an!$I$38,F3081=[2]an!$E$41),[2]an!$I$41,IF(AND(A3081=[2]an!$I$38,F3081=[2]an!$E$39,H3081&gt;=[2]an!$M$37),[2]an!$I$39,
IF(AND(A3081=[2]an!$I$38,F3081=[2]an!$E$39,H3081&lt;[2]an!$M$37,S3081="kahepoolne vajaduspõhine",U3081=""),[2]an!$M$40,
IF(AND(A3081=[2]an!$I$38,F3081=[2]an!$E$39,H3081&lt;[2]an!$M$37,S3081="kahepoolne vajaduspõhine",U3081&lt;&gt;""),[2]an!$I$39,
IF(AND(A3081=[2]an!$I$38,F3081=[2]an!$E$39,H3081&lt;[2]an!$M$37,S3081&lt;&gt;"kahepoolne vajaduspõhine"),[2]an!$I$39,
IF(AND(A3081=[2]an!$I$38,F3081=[2]an!$E$42),[2]an!$I$42,
IF(AND(A3081=[2]an!$J$38,F3081=[2]an!$E$40),[2]an!$J$40,IF(AND(A3081=[2]an!$J$38,F3081=[2]an!$E$41),[2]an!$J$41,IF(AND(A3081=[2]an!$J$38,F3081=[2]an!$E$39,H3081&gt;=[2]an!$M$37),[2]an!$J$39,
IF(AND(A3081=[2]an!$J$38,F3081=[2]an!$E$39,H3081&lt;[2]an!$M$37,S3081="kahepoolne vajaduspõhine",U3081=""),[2]an!$M$40,
IF(AND(A3081=[2]an!$J$38,F3081=[2]an!$E$39,H3081&lt;[2]an!$M$37,S3081="kahepoolne vajaduspõhine",U3081&lt;&gt;""),[2]an!$J$39,
IF(AND(A3081=[2]an!$J$38,F3081=[2]an!$E$39,H3081&lt;[2]an!$M$37,S3081&lt;&gt;"kahepoolne vajaduspõhine"),[2]an!$J$39,
IF(AND(A3081=[2]an!$J$38,F3081=[2]an!$E$42),[2]an!$J$42,""))))))))))))))))))))))))))))</f>
        <v/>
      </c>
      <c r="Y3081" s="17" t="str">
        <f>IFERROR(IF(F3081="Tugigrupp",0,
IF(AND(F3081="Peretoe teenus",H3081&gt;=[2]an!$M$37,RANK(D3081,$D3081:$D3081)+COUNTIFS($D$2:D3081,D3081,$F$2:F3081,F3081)-1&gt;1),"",
IF(AND(F3081="Peretoe teenus",H3081&gt;=[2]an!$M$37,RANK(D3081,$D3081:$D3081)+COUNTIFS($D$2:D3081,D3081,$F$2:F3081,F3081)-1=1,MONTH(H3081)=MONTH(K3081)=TRUE,YEAR(H3081)=YEAR(K3081)=TRUE),((EOMONTH(H3081,0)-H3081+1)*X3081)/DAY(EOMONTH(H3081,0)),
IF(AND(F3081="Peretoe teenus",H3081&gt;=[2]an!$M$37,RANK(D3081,$D3081:$D3081)+COUNTIFS($D$2:D3081,D3081,$F$2:F3081,F3081)-1=1),X3081,
IF(AND(F3081="Peretoe teenus",H3081&lt;[2]an!$M$37,S3081&lt;&gt;"kahepoolne vajaduspõhine",RANK(D3081,$D3081:$D3081)+COUNTIFS($D$2:D3081,D3081,$F$2:F3081,F3081)-1=1),X3081,
IF(AND(F3081="Peretoe teenus",H3081&lt;[2]an!$M$37,S3081&lt;&gt;"kahepoolne vajaduspõhine",RANK(D3081,$D3081:$D3081)+COUNTIFS($D$2:D3081,D3081,$F$2:F3081,F3081)-1&gt;1),"",
IF(AND(F3081="Peretoe teenus",H3081&lt;[2]an!$M$37,S3081="kahepoolne vajaduspõhine",U3081="",RANK(D3081,$D3081:$D3081)+COUNTIFS($D$2:D3081,D3081,$F$2:F3081,F3081)-1=1),X3081,
IF(AND(F3081="Peretoe teenus",H3081&lt;[2]an!$M$37,S3081="kahepoolne vajaduspõhine",U3081="",RANK(D3081,$D3081:$D3081)+COUNTIFS($D$2:D3081,D3081,$F$2:F3081,F3081)-1&gt;1),"",
IF(AND(F3081="Peretoe teenus",H3081&lt;[2]an!$M$37,S3081="kahepoolne vajaduspõhine",U3081&lt;[2]an!$M$37,RANK(D3081,$D3081:$D3081)+COUNTIFS($D$2:D3081,D3081,$F$2:F3081,F3081)-1=1),X3081,
IF(AND(F3081="Peretoe teenus",H3081&lt;[2]an!$M$37,S3081="kahepoolne vajaduspõhine",U3081&lt;[2]an!$M$37,RANK(D3081,$D3081:$D3081)+COUNTIFS($D$2:D3081,D3081,$F$2:F3081,F3081)-1&gt;1),"",
IF(AND(F3081="Peretoe teenus",H3081&lt;[2]an!$M$37,S3081="kahepoolne vajaduspõhine",U3081&gt;=[2]an!$M$37,U3081&lt;=[2]an!$M$38,RANK(D3081,$D3081:$D3081)+COUNTIFS($D$2:D3081,D3081,$F$2:F3081,F3081)-1=1),
((EOMONTH(U3081,0)-U3081+1)*X3081)/DAY(EOMONTH(U3081,0))+(DAY(U3081)-1)*100/DAY(EOMONTH(U3081,0)),
IF(AND(F3081="Peretoe teenus",H3081&lt;[2]an!$M$37,S3081="kahepoolne vajaduspõhine",U3081&gt;=[2]an!$M$37,U3081&lt;=[2]an!$M$38,RANK(D3081,$D3081:$D3081)+COUNTIFS($D$2:D3081,D3081,$F$2:F3081,F3081)-1&gt;1),"",
IF(AND(F3081="Peretoe teenus",H3081&lt;[2]an!$M$37,S3081="kahepoolne vajaduspõhine",U3081&gt;[2]an!$M$38,RANK(D3081,$D3081:$D3081)+COUNTIFS($D$2:D3081,D3081,$F$2:F3081,F3081)-1=1),X3081,
IF(AND(F3081="Peretoe teenus",H3081&lt;[2]an!$M$37,S3081="kahepoolne vajaduspõhine",U3081&gt;[2]an!$M$38,RANK(D3081,$D3081:$D3081)+COUNTIFS($D$2:D3081,D3081,$F$2:F3081,F3081)-1&gt;1),"",X3081*W3081)))))))))))))),"")</f>
        <v/>
      </c>
      <c r="Z3081" s="18" t="str">
        <f t="shared" si="145"/>
        <v/>
      </c>
      <c r="AA3081" s="19" t="str">
        <f>IFERROR(VLOOKUP(E3081,[2]an!$A$3:$B$81,2,FALSE),"")</f>
        <v/>
      </c>
      <c r="AB3081" s="19" t="str">
        <f>IFERROR(VLOOKUP(AA3081,[2]an!$C$2:$D$16,2,FALSE),"")</f>
        <v/>
      </c>
      <c r="AC3081" s="20"/>
      <c r="AD3081" s="21" t="str">
        <f>IF(A3081=[2]an!$F$36,VLOOKUP([2]an!$F$36,[2]an!$F$36:$H$36,3,FALSE),IF(A3081=[2]an!$F$35,VLOOKUP([2]an!$F$35,[2]an!$F$35:$H$35,3,FALSE),IF(A3081=[2]an!$F$33,VLOOKUP([2]an!$F$33,[2]an!$F$33:$H$33,3,FALSE),IF(A3081=[2]an!$F$31,VLOOKUP([2]an!$F$31,[2]an!$F$31:$H$31,3,FALSE),""))))</f>
        <v/>
      </c>
    </row>
    <row r="3082" spans="6:30" x14ac:dyDescent="0.2">
      <c r="F3082" s="10"/>
      <c r="G3082" s="8" t="str">
        <f t="shared" si="146"/>
        <v/>
      </c>
      <c r="H3082" s="13"/>
      <c r="K3082" s="13"/>
      <c r="L3082" s="10"/>
      <c r="M3082" s="10"/>
      <c r="S3082" s="8" t="str">
        <f>IFERROR(VLOOKUP(D3082,[1]peretoe_teenus!$A$2:$L$2000,5,FALSE),"")</f>
        <v/>
      </c>
      <c r="U3082" s="13"/>
      <c r="V3082" s="15" t="str" cm="1">
        <f t="array" ref="V3082">IFERROR(IF(AND(F3082="Tugigrupp",RANK(K3082,$K3082:$K3082)+COUNTIFS($K$2:K3082,K3082,$L$2:L3082,L3082,$M$2:M3082,M3082,$I$2:I3082,I3082,$G$2:G3082,G3082,$F$2:F3082,F3082)-1=1),SUMPRODUCT(($F$2:$F$4154=F3082)*($G$2:$G$4154=G3082)*($K$2:$K$4154=K3082)*($I$2:$I$4154=I3082)*($L$2:$L$4154=L3082)*($M$2:$M$4154=M3082)),""),"")</f>
        <v/>
      </c>
      <c r="W3082" s="15" t="str">
        <f t="shared" si="144"/>
        <v/>
      </c>
      <c r="X3082" s="16" t="str">
        <f>IF(AND(A3082=[2]an!$G$38,F3082=[2]an!$E$40),[2]an!$G$40,IF(AND(A3082=[2]an!$G$38,F3082=[2]an!$E$41),[2]an!$G$41,IF(AND(A3082=[2]an!$G$38,F3082=[2]an!$E$39,H3082&gt;=[2]an!$M$37),[2]an!$G$39,
IF(AND(A3082=[2]an!$G$38,F3082=[2]an!$E$39,H3082&lt;[2]an!$M$37,S3082="kahepoolne vajaduspõhine",U3082=""),[2]an!$M$40,
IF(AND(A3082=[2]an!$G$38,F3082=[2]an!$E$39,H3082&lt;[2]an!$M$37,S3082="kahepoolne vajaduspõhine",U3082&lt;&gt;""),[2]an!$G$39,
IF(AND(A3082=[2]an!$G$38,F3082=[2]an!$E$39,H3082&lt;[2]an!$M$37,S3082&lt;&gt;"kahepoolne vajaduspõhine"),[2]an!$G$39,
IF(AND(A3082=[2]an!$G$38,F3082=[2]an!$E$42),[2]an!$G$42,
IF(AND(A3082=[2]an!$H$38,F3082=[2]an!$E$40),[2]an!$H$40,IF(AND(A3082=[2]an!$H$38,F3082=[2]an!$E$41),[2]an!$H$41,IF(AND(A3082=[2]an!$H$38,F3082=[2]an!$E$39,H3082&gt;=[2]an!$M$37),[2]an!$H$39,
IF(AND(A3082=[2]an!$H$38,F3082=[2]an!$E$39,H3082&lt;[2]an!$M$37,S3082="kahepoolne vajaduspõhine",U3082=""),[2]an!$M$40,
IF(AND(A3082=[2]an!$H$38,F3082=[2]an!$E$39,H3082&lt;[2]an!$M$37,S3082="kahepoolne vajaduspõhine",U3082&lt;&gt;""),[2]an!$H$39,
IF(AND(A3082=[2]an!$H$38,F3082=[2]an!$E$39,H3082&lt;[2]an!$M$37,S3082&lt;&gt;"kahepoolne vajaduspõhine"),[2]an!$H$39,
IF(AND(A3082=[2]an!$H$38,F3082=[2]an!$E$42),[2]an!$H$42,
IF(AND(A3082=[2]an!$I$38,F3082=[2]an!$E$40),[2]an!$I$40,IF(AND(A3082=[2]an!$I$38,F3082=[2]an!$E$41),[2]an!$I$41,IF(AND(A3082=[2]an!$I$38,F3082=[2]an!$E$39,H3082&gt;=[2]an!$M$37),[2]an!$I$39,
IF(AND(A3082=[2]an!$I$38,F3082=[2]an!$E$39,H3082&lt;[2]an!$M$37,S3082="kahepoolne vajaduspõhine",U3082=""),[2]an!$M$40,
IF(AND(A3082=[2]an!$I$38,F3082=[2]an!$E$39,H3082&lt;[2]an!$M$37,S3082="kahepoolne vajaduspõhine",U3082&lt;&gt;""),[2]an!$I$39,
IF(AND(A3082=[2]an!$I$38,F3082=[2]an!$E$39,H3082&lt;[2]an!$M$37,S3082&lt;&gt;"kahepoolne vajaduspõhine"),[2]an!$I$39,
IF(AND(A3082=[2]an!$I$38,F3082=[2]an!$E$42),[2]an!$I$42,
IF(AND(A3082=[2]an!$J$38,F3082=[2]an!$E$40),[2]an!$J$40,IF(AND(A3082=[2]an!$J$38,F3082=[2]an!$E$41),[2]an!$J$41,IF(AND(A3082=[2]an!$J$38,F3082=[2]an!$E$39,H3082&gt;=[2]an!$M$37),[2]an!$J$39,
IF(AND(A3082=[2]an!$J$38,F3082=[2]an!$E$39,H3082&lt;[2]an!$M$37,S3082="kahepoolne vajaduspõhine",U3082=""),[2]an!$M$40,
IF(AND(A3082=[2]an!$J$38,F3082=[2]an!$E$39,H3082&lt;[2]an!$M$37,S3082="kahepoolne vajaduspõhine",U3082&lt;&gt;""),[2]an!$J$39,
IF(AND(A3082=[2]an!$J$38,F3082=[2]an!$E$39,H3082&lt;[2]an!$M$37,S3082&lt;&gt;"kahepoolne vajaduspõhine"),[2]an!$J$39,
IF(AND(A3082=[2]an!$J$38,F3082=[2]an!$E$42),[2]an!$J$42,""))))))))))))))))))))))))))))</f>
        <v/>
      </c>
      <c r="Y3082" s="17" t="str">
        <f>IFERROR(IF(F3082="Tugigrupp",0,
IF(AND(F3082="Peretoe teenus",H3082&gt;=[2]an!$M$37,RANK(D3082,$D3082:$D3082)+COUNTIFS($D$2:D3082,D3082,$F$2:F3082,F3082)-1&gt;1),"",
IF(AND(F3082="Peretoe teenus",H3082&gt;=[2]an!$M$37,RANK(D3082,$D3082:$D3082)+COUNTIFS($D$2:D3082,D3082,$F$2:F3082,F3082)-1=1,MONTH(H3082)=MONTH(K3082)=TRUE,YEAR(H3082)=YEAR(K3082)=TRUE),((EOMONTH(H3082,0)-H3082+1)*X3082)/DAY(EOMONTH(H3082,0)),
IF(AND(F3082="Peretoe teenus",H3082&gt;=[2]an!$M$37,RANK(D3082,$D3082:$D3082)+COUNTIFS($D$2:D3082,D3082,$F$2:F3082,F3082)-1=1),X3082,
IF(AND(F3082="Peretoe teenus",H3082&lt;[2]an!$M$37,S3082&lt;&gt;"kahepoolne vajaduspõhine",RANK(D3082,$D3082:$D3082)+COUNTIFS($D$2:D3082,D3082,$F$2:F3082,F3082)-1=1),X3082,
IF(AND(F3082="Peretoe teenus",H3082&lt;[2]an!$M$37,S3082&lt;&gt;"kahepoolne vajaduspõhine",RANK(D3082,$D3082:$D3082)+COUNTIFS($D$2:D3082,D3082,$F$2:F3082,F3082)-1&gt;1),"",
IF(AND(F3082="Peretoe teenus",H3082&lt;[2]an!$M$37,S3082="kahepoolne vajaduspõhine",U3082="",RANK(D3082,$D3082:$D3082)+COUNTIFS($D$2:D3082,D3082,$F$2:F3082,F3082)-1=1),X3082,
IF(AND(F3082="Peretoe teenus",H3082&lt;[2]an!$M$37,S3082="kahepoolne vajaduspõhine",U3082="",RANK(D3082,$D3082:$D3082)+COUNTIFS($D$2:D3082,D3082,$F$2:F3082,F3082)-1&gt;1),"",
IF(AND(F3082="Peretoe teenus",H3082&lt;[2]an!$M$37,S3082="kahepoolne vajaduspõhine",U3082&lt;[2]an!$M$37,RANK(D3082,$D3082:$D3082)+COUNTIFS($D$2:D3082,D3082,$F$2:F3082,F3082)-1=1),X3082,
IF(AND(F3082="Peretoe teenus",H3082&lt;[2]an!$M$37,S3082="kahepoolne vajaduspõhine",U3082&lt;[2]an!$M$37,RANK(D3082,$D3082:$D3082)+COUNTIFS($D$2:D3082,D3082,$F$2:F3082,F3082)-1&gt;1),"",
IF(AND(F3082="Peretoe teenus",H3082&lt;[2]an!$M$37,S3082="kahepoolne vajaduspõhine",U3082&gt;=[2]an!$M$37,U3082&lt;=[2]an!$M$38,RANK(D3082,$D3082:$D3082)+COUNTIFS($D$2:D3082,D3082,$F$2:F3082,F3082)-1=1),
((EOMONTH(U3082,0)-U3082+1)*X3082)/DAY(EOMONTH(U3082,0))+(DAY(U3082)-1)*100/DAY(EOMONTH(U3082,0)),
IF(AND(F3082="Peretoe teenus",H3082&lt;[2]an!$M$37,S3082="kahepoolne vajaduspõhine",U3082&gt;=[2]an!$M$37,U3082&lt;=[2]an!$M$38,RANK(D3082,$D3082:$D3082)+COUNTIFS($D$2:D3082,D3082,$F$2:F3082,F3082)-1&gt;1),"",
IF(AND(F3082="Peretoe teenus",H3082&lt;[2]an!$M$37,S3082="kahepoolne vajaduspõhine",U3082&gt;[2]an!$M$38,RANK(D3082,$D3082:$D3082)+COUNTIFS($D$2:D3082,D3082,$F$2:F3082,F3082)-1=1),X3082,
IF(AND(F3082="Peretoe teenus",H3082&lt;[2]an!$M$37,S3082="kahepoolne vajaduspõhine",U3082&gt;[2]an!$M$38,RANK(D3082,$D3082:$D3082)+COUNTIFS($D$2:D3082,D3082,$F$2:F3082,F3082)-1&gt;1),"",X3082*W3082)))))))))))))),"")</f>
        <v/>
      </c>
      <c r="Z3082" s="18" t="str">
        <f t="shared" si="145"/>
        <v/>
      </c>
      <c r="AA3082" s="19" t="str">
        <f>IFERROR(VLOOKUP(E3082,[2]an!$A$3:$B$81,2,FALSE),"")</f>
        <v/>
      </c>
      <c r="AB3082" s="19" t="str">
        <f>IFERROR(VLOOKUP(AA3082,[2]an!$C$2:$D$16,2,FALSE),"")</f>
        <v/>
      </c>
      <c r="AC3082" s="20"/>
      <c r="AD3082" s="21" t="str">
        <f>IF(A3082=[2]an!$F$36,VLOOKUP([2]an!$F$36,[2]an!$F$36:$H$36,3,FALSE),IF(A3082=[2]an!$F$35,VLOOKUP([2]an!$F$35,[2]an!$F$35:$H$35,3,FALSE),IF(A3082=[2]an!$F$33,VLOOKUP([2]an!$F$33,[2]an!$F$33:$H$33,3,FALSE),IF(A3082=[2]an!$F$31,VLOOKUP([2]an!$F$31,[2]an!$F$31:$H$31,3,FALSE),""))))</f>
        <v/>
      </c>
    </row>
    <row r="3083" spans="6:30" x14ac:dyDescent="0.2">
      <c r="F3083" s="10"/>
      <c r="G3083" s="8" t="str">
        <f t="shared" si="146"/>
        <v/>
      </c>
      <c r="H3083" s="13"/>
      <c r="K3083" s="13"/>
      <c r="L3083" s="10"/>
      <c r="M3083" s="10"/>
      <c r="S3083" s="8" t="str">
        <f>IFERROR(VLOOKUP(D3083,[1]peretoe_teenus!$A$2:$L$2000,5,FALSE),"")</f>
        <v/>
      </c>
      <c r="U3083" s="13"/>
      <c r="V3083" s="15" t="str" cm="1">
        <f t="array" ref="V3083">IFERROR(IF(AND(F3083="Tugigrupp",RANK(K3083,$K3083:$K3083)+COUNTIFS($K$2:K3083,K3083,$L$2:L3083,L3083,$M$2:M3083,M3083,$I$2:I3083,I3083,$G$2:G3083,G3083,$F$2:F3083,F3083)-1=1),SUMPRODUCT(($F$2:$F$4154=F3083)*($G$2:$G$4154=G3083)*($K$2:$K$4154=K3083)*($I$2:$I$4154=I3083)*($L$2:$L$4154=L3083)*($M$2:$M$4154=M3083)),""),"")</f>
        <v/>
      </c>
      <c r="W3083" s="15" t="str">
        <f t="shared" si="144"/>
        <v/>
      </c>
      <c r="X3083" s="16" t="str">
        <f>IF(AND(A3083=[2]an!$G$38,F3083=[2]an!$E$40),[2]an!$G$40,IF(AND(A3083=[2]an!$G$38,F3083=[2]an!$E$41),[2]an!$G$41,IF(AND(A3083=[2]an!$G$38,F3083=[2]an!$E$39,H3083&gt;=[2]an!$M$37),[2]an!$G$39,
IF(AND(A3083=[2]an!$G$38,F3083=[2]an!$E$39,H3083&lt;[2]an!$M$37,S3083="kahepoolne vajaduspõhine",U3083=""),[2]an!$M$40,
IF(AND(A3083=[2]an!$G$38,F3083=[2]an!$E$39,H3083&lt;[2]an!$M$37,S3083="kahepoolne vajaduspõhine",U3083&lt;&gt;""),[2]an!$G$39,
IF(AND(A3083=[2]an!$G$38,F3083=[2]an!$E$39,H3083&lt;[2]an!$M$37,S3083&lt;&gt;"kahepoolne vajaduspõhine"),[2]an!$G$39,
IF(AND(A3083=[2]an!$G$38,F3083=[2]an!$E$42),[2]an!$G$42,
IF(AND(A3083=[2]an!$H$38,F3083=[2]an!$E$40),[2]an!$H$40,IF(AND(A3083=[2]an!$H$38,F3083=[2]an!$E$41),[2]an!$H$41,IF(AND(A3083=[2]an!$H$38,F3083=[2]an!$E$39,H3083&gt;=[2]an!$M$37),[2]an!$H$39,
IF(AND(A3083=[2]an!$H$38,F3083=[2]an!$E$39,H3083&lt;[2]an!$M$37,S3083="kahepoolne vajaduspõhine",U3083=""),[2]an!$M$40,
IF(AND(A3083=[2]an!$H$38,F3083=[2]an!$E$39,H3083&lt;[2]an!$M$37,S3083="kahepoolne vajaduspõhine",U3083&lt;&gt;""),[2]an!$H$39,
IF(AND(A3083=[2]an!$H$38,F3083=[2]an!$E$39,H3083&lt;[2]an!$M$37,S3083&lt;&gt;"kahepoolne vajaduspõhine"),[2]an!$H$39,
IF(AND(A3083=[2]an!$H$38,F3083=[2]an!$E$42),[2]an!$H$42,
IF(AND(A3083=[2]an!$I$38,F3083=[2]an!$E$40),[2]an!$I$40,IF(AND(A3083=[2]an!$I$38,F3083=[2]an!$E$41),[2]an!$I$41,IF(AND(A3083=[2]an!$I$38,F3083=[2]an!$E$39,H3083&gt;=[2]an!$M$37),[2]an!$I$39,
IF(AND(A3083=[2]an!$I$38,F3083=[2]an!$E$39,H3083&lt;[2]an!$M$37,S3083="kahepoolne vajaduspõhine",U3083=""),[2]an!$M$40,
IF(AND(A3083=[2]an!$I$38,F3083=[2]an!$E$39,H3083&lt;[2]an!$M$37,S3083="kahepoolne vajaduspõhine",U3083&lt;&gt;""),[2]an!$I$39,
IF(AND(A3083=[2]an!$I$38,F3083=[2]an!$E$39,H3083&lt;[2]an!$M$37,S3083&lt;&gt;"kahepoolne vajaduspõhine"),[2]an!$I$39,
IF(AND(A3083=[2]an!$I$38,F3083=[2]an!$E$42),[2]an!$I$42,
IF(AND(A3083=[2]an!$J$38,F3083=[2]an!$E$40),[2]an!$J$40,IF(AND(A3083=[2]an!$J$38,F3083=[2]an!$E$41),[2]an!$J$41,IF(AND(A3083=[2]an!$J$38,F3083=[2]an!$E$39,H3083&gt;=[2]an!$M$37),[2]an!$J$39,
IF(AND(A3083=[2]an!$J$38,F3083=[2]an!$E$39,H3083&lt;[2]an!$M$37,S3083="kahepoolne vajaduspõhine",U3083=""),[2]an!$M$40,
IF(AND(A3083=[2]an!$J$38,F3083=[2]an!$E$39,H3083&lt;[2]an!$M$37,S3083="kahepoolne vajaduspõhine",U3083&lt;&gt;""),[2]an!$J$39,
IF(AND(A3083=[2]an!$J$38,F3083=[2]an!$E$39,H3083&lt;[2]an!$M$37,S3083&lt;&gt;"kahepoolne vajaduspõhine"),[2]an!$J$39,
IF(AND(A3083=[2]an!$J$38,F3083=[2]an!$E$42),[2]an!$J$42,""))))))))))))))))))))))))))))</f>
        <v/>
      </c>
      <c r="Y3083" s="17" t="str">
        <f>IFERROR(IF(F3083="Tugigrupp",0,
IF(AND(F3083="Peretoe teenus",H3083&gt;=[2]an!$M$37,RANK(D3083,$D3083:$D3083)+COUNTIFS($D$2:D3083,D3083,$F$2:F3083,F3083)-1&gt;1),"",
IF(AND(F3083="Peretoe teenus",H3083&gt;=[2]an!$M$37,RANK(D3083,$D3083:$D3083)+COUNTIFS($D$2:D3083,D3083,$F$2:F3083,F3083)-1=1,MONTH(H3083)=MONTH(K3083)=TRUE,YEAR(H3083)=YEAR(K3083)=TRUE),((EOMONTH(H3083,0)-H3083+1)*X3083)/DAY(EOMONTH(H3083,0)),
IF(AND(F3083="Peretoe teenus",H3083&gt;=[2]an!$M$37,RANK(D3083,$D3083:$D3083)+COUNTIFS($D$2:D3083,D3083,$F$2:F3083,F3083)-1=1),X3083,
IF(AND(F3083="Peretoe teenus",H3083&lt;[2]an!$M$37,S3083&lt;&gt;"kahepoolne vajaduspõhine",RANK(D3083,$D3083:$D3083)+COUNTIFS($D$2:D3083,D3083,$F$2:F3083,F3083)-1=1),X3083,
IF(AND(F3083="Peretoe teenus",H3083&lt;[2]an!$M$37,S3083&lt;&gt;"kahepoolne vajaduspõhine",RANK(D3083,$D3083:$D3083)+COUNTIFS($D$2:D3083,D3083,$F$2:F3083,F3083)-1&gt;1),"",
IF(AND(F3083="Peretoe teenus",H3083&lt;[2]an!$M$37,S3083="kahepoolne vajaduspõhine",U3083="",RANK(D3083,$D3083:$D3083)+COUNTIFS($D$2:D3083,D3083,$F$2:F3083,F3083)-1=1),X3083,
IF(AND(F3083="Peretoe teenus",H3083&lt;[2]an!$M$37,S3083="kahepoolne vajaduspõhine",U3083="",RANK(D3083,$D3083:$D3083)+COUNTIFS($D$2:D3083,D3083,$F$2:F3083,F3083)-1&gt;1),"",
IF(AND(F3083="Peretoe teenus",H3083&lt;[2]an!$M$37,S3083="kahepoolne vajaduspõhine",U3083&lt;[2]an!$M$37,RANK(D3083,$D3083:$D3083)+COUNTIFS($D$2:D3083,D3083,$F$2:F3083,F3083)-1=1),X3083,
IF(AND(F3083="Peretoe teenus",H3083&lt;[2]an!$M$37,S3083="kahepoolne vajaduspõhine",U3083&lt;[2]an!$M$37,RANK(D3083,$D3083:$D3083)+COUNTIFS($D$2:D3083,D3083,$F$2:F3083,F3083)-1&gt;1),"",
IF(AND(F3083="Peretoe teenus",H3083&lt;[2]an!$M$37,S3083="kahepoolne vajaduspõhine",U3083&gt;=[2]an!$M$37,U3083&lt;=[2]an!$M$38,RANK(D3083,$D3083:$D3083)+COUNTIFS($D$2:D3083,D3083,$F$2:F3083,F3083)-1=1),
((EOMONTH(U3083,0)-U3083+1)*X3083)/DAY(EOMONTH(U3083,0))+(DAY(U3083)-1)*100/DAY(EOMONTH(U3083,0)),
IF(AND(F3083="Peretoe teenus",H3083&lt;[2]an!$M$37,S3083="kahepoolne vajaduspõhine",U3083&gt;=[2]an!$M$37,U3083&lt;=[2]an!$M$38,RANK(D3083,$D3083:$D3083)+COUNTIFS($D$2:D3083,D3083,$F$2:F3083,F3083)-1&gt;1),"",
IF(AND(F3083="Peretoe teenus",H3083&lt;[2]an!$M$37,S3083="kahepoolne vajaduspõhine",U3083&gt;[2]an!$M$38,RANK(D3083,$D3083:$D3083)+COUNTIFS($D$2:D3083,D3083,$F$2:F3083,F3083)-1=1),X3083,
IF(AND(F3083="Peretoe teenus",H3083&lt;[2]an!$M$37,S3083="kahepoolne vajaduspõhine",U3083&gt;[2]an!$M$38,RANK(D3083,$D3083:$D3083)+COUNTIFS($D$2:D3083,D3083,$F$2:F3083,F3083)-1&gt;1),"",X3083*W3083)))))))))))))),"")</f>
        <v/>
      </c>
      <c r="Z3083" s="18" t="str">
        <f t="shared" si="145"/>
        <v/>
      </c>
      <c r="AA3083" s="19" t="str">
        <f>IFERROR(VLOOKUP(E3083,[2]an!$A$3:$B$81,2,FALSE),"")</f>
        <v/>
      </c>
      <c r="AB3083" s="19" t="str">
        <f>IFERROR(VLOOKUP(AA3083,[2]an!$C$2:$D$16,2,FALSE),"")</f>
        <v/>
      </c>
      <c r="AC3083" s="20"/>
      <c r="AD3083" s="21" t="str">
        <f>IF(A3083=[2]an!$F$36,VLOOKUP([2]an!$F$36,[2]an!$F$36:$H$36,3,FALSE),IF(A3083=[2]an!$F$35,VLOOKUP([2]an!$F$35,[2]an!$F$35:$H$35,3,FALSE),IF(A3083=[2]an!$F$33,VLOOKUP([2]an!$F$33,[2]an!$F$33:$H$33,3,FALSE),IF(A3083=[2]an!$F$31,VLOOKUP([2]an!$F$31,[2]an!$F$31:$H$31,3,FALSE),""))))</f>
        <v/>
      </c>
    </row>
    <row r="3084" spans="6:30" x14ac:dyDescent="0.2">
      <c r="F3084" s="10"/>
      <c r="G3084" s="8" t="str">
        <f t="shared" si="146"/>
        <v/>
      </c>
      <c r="H3084" s="13"/>
      <c r="K3084" s="13"/>
      <c r="L3084" s="10"/>
      <c r="M3084" s="10"/>
      <c r="S3084" s="8" t="str">
        <f>IFERROR(VLOOKUP(D3084,[1]peretoe_teenus!$A$2:$L$2000,5,FALSE),"")</f>
        <v/>
      </c>
      <c r="U3084" s="13"/>
      <c r="V3084" s="15" t="str" cm="1">
        <f t="array" ref="V3084">IFERROR(IF(AND(F3084="Tugigrupp",RANK(K3084,$K3084:$K3084)+COUNTIFS($K$2:K3084,K3084,$L$2:L3084,L3084,$M$2:M3084,M3084,$I$2:I3084,I3084,$G$2:G3084,G3084,$F$2:F3084,F3084)-1=1),SUMPRODUCT(($F$2:$F$4154=F3084)*($G$2:$G$4154=G3084)*($K$2:$K$4154=K3084)*($I$2:$I$4154=I3084)*($L$2:$L$4154=L3084)*($M$2:$M$4154=M3084)),""),"")</f>
        <v/>
      </c>
      <c r="W3084" s="15" t="str">
        <f t="shared" si="144"/>
        <v/>
      </c>
      <c r="X3084" s="16" t="str">
        <f>IF(AND(A3084=[2]an!$G$38,F3084=[2]an!$E$40),[2]an!$G$40,IF(AND(A3084=[2]an!$G$38,F3084=[2]an!$E$41),[2]an!$G$41,IF(AND(A3084=[2]an!$G$38,F3084=[2]an!$E$39,H3084&gt;=[2]an!$M$37),[2]an!$G$39,
IF(AND(A3084=[2]an!$G$38,F3084=[2]an!$E$39,H3084&lt;[2]an!$M$37,S3084="kahepoolne vajaduspõhine",U3084=""),[2]an!$M$40,
IF(AND(A3084=[2]an!$G$38,F3084=[2]an!$E$39,H3084&lt;[2]an!$M$37,S3084="kahepoolne vajaduspõhine",U3084&lt;&gt;""),[2]an!$G$39,
IF(AND(A3084=[2]an!$G$38,F3084=[2]an!$E$39,H3084&lt;[2]an!$M$37,S3084&lt;&gt;"kahepoolne vajaduspõhine"),[2]an!$G$39,
IF(AND(A3084=[2]an!$G$38,F3084=[2]an!$E$42),[2]an!$G$42,
IF(AND(A3084=[2]an!$H$38,F3084=[2]an!$E$40),[2]an!$H$40,IF(AND(A3084=[2]an!$H$38,F3084=[2]an!$E$41),[2]an!$H$41,IF(AND(A3084=[2]an!$H$38,F3084=[2]an!$E$39,H3084&gt;=[2]an!$M$37),[2]an!$H$39,
IF(AND(A3084=[2]an!$H$38,F3084=[2]an!$E$39,H3084&lt;[2]an!$M$37,S3084="kahepoolne vajaduspõhine",U3084=""),[2]an!$M$40,
IF(AND(A3084=[2]an!$H$38,F3084=[2]an!$E$39,H3084&lt;[2]an!$M$37,S3084="kahepoolne vajaduspõhine",U3084&lt;&gt;""),[2]an!$H$39,
IF(AND(A3084=[2]an!$H$38,F3084=[2]an!$E$39,H3084&lt;[2]an!$M$37,S3084&lt;&gt;"kahepoolne vajaduspõhine"),[2]an!$H$39,
IF(AND(A3084=[2]an!$H$38,F3084=[2]an!$E$42),[2]an!$H$42,
IF(AND(A3084=[2]an!$I$38,F3084=[2]an!$E$40),[2]an!$I$40,IF(AND(A3084=[2]an!$I$38,F3084=[2]an!$E$41),[2]an!$I$41,IF(AND(A3084=[2]an!$I$38,F3084=[2]an!$E$39,H3084&gt;=[2]an!$M$37),[2]an!$I$39,
IF(AND(A3084=[2]an!$I$38,F3084=[2]an!$E$39,H3084&lt;[2]an!$M$37,S3084="kahepoolne vajaduspõhine",U3084=""),[2]an!$M$40,
IF(AND(A3084=[2]an!$I$38,F3084=[2]an!$E$39,H3084&lt;[2]an!$M$37,S3084="kahepoolne vajaduspõhine",U3084&lt;&gt;""),[2]an!$I$39,
IF(AND(A3084=[2]an!$I$38,F3084=[2]an!$E$39,H3084&lt;[2]an!$M$37,S3084&lt;&gt;"kahepoolne vajaduspõhine"),[2]an!$I$39,
IF(AND(A3084=[2]an!$I$38,F3084=[2]an!$E$42),[2]an!$I$42,
IF(AND(A3084=[2]an!$J$38,F3084=[2]an!$E$40),[2]an!$J$40,IF(AND(A3084=[2]an!$J$38,F3084=[2]an!$E$41),[2]an!$J$41,IF(AND(A3084=[2]an!$J$38,F3084=[2]an!$E$39,H3084&gt;=[2]an!$M$37),[2]an!$J$39,
IF(AND(A3084=[2]an!$J$38,F3084=[2]an!$E$39,H3084&lt;[2]an!$M$37,S3084="kahepoolne vajaduspõhine",U3084=""),[2]an!$M$40,
IF(AND(A3084=[2]an!$J$38,F3084=[2]an!$E$39,H3084&lt;[2]an!$M$37,S3084="kahepoolne vajaduspõhine",U3084&lt;&gt;""),[2]an!$J$39,
IF(AND(A3084=[2]an!$J$38,F3084=[2]an!$E$39,H3084&lt;[2]an!$M$37,S3084&lt;&gt;"kahepoolne vajaduspõhine"),[2]an!$J$39,
IF(AND(A3084=[2]an!$J$38,F3084=[2]an!$E$42),[2]an!$J$42,""))))))))))))))))))))))))))))</f>
        <v/>
      </c>
      <c r="Y3084" s="17" t="str">
        <f>IFERROR(IF(F3084="Tugigrupp",0,
IF(AND(F3084="Peretoe teenus",H3084&gt;=[2]an!$M$37,RANK(D3084,$D3084:$D3084)+COUNTIFS($D$2:D3084,D3084,$F$2:F3084,F3084)-1&gt;1),"",
IF(AND(F3084="Peretoe teenus",H3084&gt;=[2]an!$M$37,RANK(D3084,$D3084:$D3084)+COUNTIFS($D$2:D3084,D3084,$F$2:F3084,F3084)-1=1,MONTH(H3084)=MONTH(K3084)=TRUE,YEAR(H3084)=YEAR(K3084)=TRUE),((EOMONTH(H3084,0)-H3084+1)*X3084)/DAY(EOMONTH(H3084,0)),
IF(AND(F3084="Peretoe teenus",H3084&gt;=[2]an!$M$37,RANK(D3084,$D3084:$D3084)+COUNTIFS($D$2:D3084,D3084,$F$2:F3084,F3084)-1=1),X3084,
IF(AND(F3084="Peretoe teenus",H3084&lt;[2]an!$M$37,S3084&lt;&gt;"kahepoolne vajaduspõhine",RANK(D3084,$D3084:$D3084)+COUNTIFS($D$2:D3084,D3084,$F$2:F3084,F3084)-1=1),X3084,
IF(AND(F3084="Peretoe teenus",H3084&lt;[2]an!$M$37,S3084&lt;&gt;"kahepoolne vajaduspõhine",RANK(D3084,$D3084:$D3084)+COUNTIFS($D$2:D3084,D3084,$F$2:F3084,F3084)-1&gt;1),"",
IF(AND(F3084="Peretoe teenus",H3084&lt;[2]an!$M$37,S3084="kahepoolne vajaduspõhine",U3084="",RANK(D3084,$D3084:$D3084)+COUNTIFS($D$2:D3084,D3084,$F$2:F3084,F3084)-1=1),X3084,
IF(AND(F3084="Peretoe teenus",H3084&lt;[2]an!$M$37,S3084="kahepoolne vajaduspõhine",U3084="",RANK(D3084,$D3084:$D3084)+COUNTIFS($D$2:D3084,D3084,$F$2:F3084,F3084)-1&gt;1),"",
IF(AND(F3084="Peretoe teenus",H3084&lt;[2]an!$M$37,S3084="kahepoolne vajaduspõhine",U3084&lt;[2]an!$M$37,RANK(D3084,$D3084:$D3084)+COUNTIFS($D$2:D3084,D3084,$F$2:F3084,F3084)-1=1),X3084,
IF(AND(F3084="Peretoe teenus",H3084&lt;[2]an!$M$37,S3084="kahepoolne vajaduspõhine",U3084&lt;[2]an!$M$37,RANK(D3084,$D3084:$D3084)+COUNTIFS($D$2:D3084,D3084,$F$2:F3084,F3084)-1&gt;1),"",
IF(AND(F3084="Peretoe teenus",H3084&lt;[2]an!$M$37,S3084="kahepoolne vajaduspõhine",U3084&gt;=[2]an!$M$37,U3084&lt;=[2]an!$M$38,RANK(D3084,$D3084:$D3084)+COUNTIFS($D$2:D3084,D3084,$F$2:F3084,F3084)-1=1),
((EOMONTH(U3084,0)-U3084+1)*X3084)/DAY(EOMONTH(U3084,0))+(DAY(U3084)-1)*100/DAY(EOMONTH(U3084,0)),
IF(AND(F3084="Peretoe teenus",H3084&lt;[2]an!$M$37,S3084="kahepoolne vajaduspõhine",U3084&gt;=[2]an!$M$37,U3084&lt;=[2]an!$M$38,RANK(D3084,$D3084:$D3084)+COUNTIFS($D$2:D3084,D3084,$F$2:F3084,F3084)-1&gt;1),"",
IF(AND(F3084="Peretoe teenus",H3084&lt;[2]an!$M$37,S3084="kahepoolne vajaduspõhine",U3084&gt;[2]an!$M$38,RANK(D3084,$D3084:$D3084)+COUNTIFS($D$2:D3084,D3084,$F$2:F3084,F3084)-1=1),X3084,
IF(AND(F3084="Peretoe teenus",H3084&lt;[2]an!$M$37,S3084="kahepoolne vajaduspõhine",U3084&gt;[2]an!$M$38,RANK(D3084,$D3084:$D3084)+COUNTIFS($D$2:D3084,D3084,$F$2:F3084,F3084)-1&gt;1),"",X3084*W3084)))))))))))))),"")</f>
        <v/>
      </c>
      <c r="Z3084" s="18" t="str">
        <f t="shared" si="145"/>
        <v/>
      </c>
      <c r="AA3084" s="19" t="str">
        <f>IFERROR(VLOOKUP(E3084,[2]an!$A$3:$B$81,2,FALSE),"")</f>
        <v/>
      </c>
      <c r="AB3084" s="19" t="str">
        <f>IFERROR(VLOOKUP(AA3084,[2]an!$C$2:$D$16,2,FALSE),"")</f>
        <v/>
      </c>
      <c r="AC3084" s="20"/>
      <c r="AD3084" s="21" t="str">
        <f>IF(A3084=[2]an!$F$36,VLOOKUP([2]an!$F$36,[2]an!$F$36:$H$36,3,FALSE),IF(A3084=[2]an!$F$35,VLOOKUP([2]an!$F$35,[2]an!$F$35:$H$35,3,FALSE),IF(A3084=[2]an!$F$33,VLOOKUP([2]an!$F$33,[2]an!$F$33:$H$33,3,FALSE),IF(A3084=[2]an!$F$31,VLOOKUP([2]an!$F$31,[2]an!$F$31:$H$31,3,FALSE),""))))</f>
        <v/>
      </c>
    </row>
    <row r="3085" spans="6:30" x14ac:dyDescent="0.2">
      <c r="F3085" s="10"/>
      <c r="G3085" s="8" t="str">
        <f t="shared" si="146"/>
        <v/>
      </c>
      <c r="H3085" s="13"/>
      <c r="K3085" s="13"/>
      <c r="L3085" s="10"/>
      <c r="M3085" s="10"/>
      <c r="S3085" s="8" t="str">
        <f>IFERROR(VLOOKUP(D3085,[1]peretoe_teenus!$A$2:$L$2000,5,FALSE),"")</f>
        <v/>
      </c>
      <c r="U3085" s="13"/>
      <c r="V3085" s="15" t="str" cm="1">
        <f t="array" ref="V3085">IFERROR(IF(AND(F3085="Tugigrupp",RANK(K3085,$K3085:$K3085)+COUNTIFS($K$2:K3085,K3085,$L$2:L3085,L3085,$M$2:M3085,M3085,$I$2:I3085,I3085,$G$2:G3085,G3085,$F$2:F3085,F3085)-1=1),SUMPRODUCT(($F$2:$F$4154=F3085)*($G$2:$G$4154=G3085)*($K$2:$K$4154=K3085)*($I$2:$I$4154=I3085)*($L$2:$L$4154=L3085)*($M$2:$M$4154=M3085)),""),"")</f>
        <v/>
      </c>
      <c r="W3085" s="15" t="str">
        <f t="shared" si="144"/>
        <v/>
      </c>
      <c r="X3085" s="16" t="str">
        <f>IF(AND(A3085=[2]an!$G$38,F3085=[2]an!$E$40),[2]an!$G$40,IF(AND(A3085=[2]an!$G$38,F3085=[2]an!$E$41),[2]an!$G$41,IF(AND(A3085=[2]an!$G$38,F3085=[2]an!$E$39,H3085&gt;=[2]an!$M$37),[2]an!$G$39,
IF(AND(A3085=[2]an!$G$38,F3085=[2]an!$E$39,H3085&lt;[2]an!$M$37,S3085="kahepoolne vajaduspõhine",U3085=""),[2]an!$M$40,
IF(AND(A3085=[2]an!$G$38,F3085=[2]an!$E$39,H3085&lt;[2]an!$M$37,S3085="kahepoolne vajaduspõhine",U3085&lt;&gt;""),[2]an!$G$39,
IF(AND(A3085=[2]an!$G$38,F3085=[2]an!$E$39,H3085&lt;[2]an!$M$37,S3085&lt;&gt;"kahepoolne vajaduspõhine"),[2]an!$G$39,
IF(AND(A3085=[2]an!$G$38,F3085=[2]an!$E$42),[2]an!$G$42,
IF(AND(A3085=[2]an!$H$38,F3085=[2]an!$E$40),[2]an!$H$40,IF(AND(A3085=[2]an!$H$38,F3085=[2]an!$E$41),[2]an!$H$41,IF(AND(A3085=[2]an!$H$38,F3085=[2]an!$E$39,H3085&gt;=[2]an!$M$37),[2]an!$H$39,
IF(AND(A3085=[2]an!$H$38,F3085=[2]an!$E$39,H3085&lt;[2]an!$M$37,S3085="kahepoolne vajaduspõhine",U3085=""),[2]an!$M$40,
IF(AND(A3085=[2]an!$H$38,F3085=[2]an!$E$39,H3085&lt;[2]an!$M$37,S3085="kahepoolne vajaduspõhine",U3085&lt;&gt;""),[2]an!$H$39,
IF(AND(A3085=[2]an!$H$38,F3085=[2]an!$E$39,H3085&lt;[2]an!$M$37,S3085&lt;&gt;"kahepoolne vajaduspõhine"),[2]an!$H$39,
IF(AND(A3085=[2]an!$H$38,F3085=[2]an!$E$42),[2]an!$H$42,
IF(AND(A3085=[2]an!$I$38,F3085=[2]an!$E$40),[2]an!$I$40,IF(AND(A3085=[2]an!$I$38,F3085=[2]an!$E$41),[2]an!$I$41,IF(AND(A3085=[2]an!$I$38,F3085=[2]an!$E$39,H3085&gt;=[2]an!$M$37),[2]an!$I$39,
IF(AND(A3085=[2]an!$I$38,F3085=[2]an!$E$39,H3085&lt;[2]an!$M$37,S3085="kahepoolne vajaduspõhine",U3085=""),[2]an!$M$40,
IF(AND(A3085=[2]an!$I$38,F3085=[2]an!$E$39,H3085&lt;[2]an!$M$37,S3085="kahepoolne vajaduspõhine",U3085&lt;&gt;""),[2]an!$I$39,
IF(AND(A3085=[2]an!$I$38,F3085=[2]an!$E$39,H3085&lt;[2]an!$M$37,S3085&lt;&gt;"kahepoolne vajaduspõhine"),[2]an!$I$39,
IF(AND(A3085=[2]an!$I$38,F3085=[2]an!$E$42),[2]an!$I$42,
IF(AND(A3085=[2]an!$J$38,F3085=[2]an!$E$40),[2]an!$J$40,IF(AND(A3085=[2]an!$J$38,F3085=[2]an!$E$41),[2]an!$J$41,IF(AND(A3085=[2]an!$J$38,F3085=[2]an!$E$39,H3085&gt;=[2]an!$M$37),[2]an!$J$39,
IF(AND(A3085=[2]an!$J$38,F3085=[2]an!$E$39,H3085&lt;[2]an!$M$37,S3085="kahepoolne vajaduspõhine",U3085=""),[2]an!$M$40,
IF(AND(A3085=[2]an!$J$38,F3085=[2]an!$E$39,H3085&lt;[2]an!$M$37,S3085="kahepoolne vajaduspõhine",U3085&lt;&gt;""),[2]an!$J$39,
IF(AND(A3085=[2]an!$J$38,F3085=[2]an!$E$39,H3085&lt;[2]an!$M$37,S3085&lt;&gt;"kahepoolne vajaduspõhine"),[2]an!$J$39,
IF(AND(A3085=[2]an!$J$38,F3085=[2]an!$E$42),[2]an!$J$42,""))))))))))))))))))))))))))))</f>
        <v/>
      </c>
      <c r="Y3085" s="17" t="str">
        <f>IFERROR(IF(F3085="Tugigrupp",0,
IF(AND(F3085="Peretoe teenus",H3085&gt;=[2]an!$M$37,RANK(D3085,$D3085:$D3085)+COUNTIFS($D$2:D3085,D3085,$F$2:F3085,F3085)-1&gt;1),"",
IF(AND(F3085="Peretoe teenus",H3085&gt;=[2]an!$M$37,RANK(D3085,$D3085:$D3085)+COUNTIFS($D$2:D3085,D3085,$F$2:F3085,F3085)-1=1,MONTH(H3085)=MONTH(K3085)=TRUE,YEAR(H3085)=YEAR(K3085)=TRUE),((EOMONTH(H3085,0)-H3085+1)*X3085)/DAY(EOMONTH(H3085,0)),
IF(AND(F3085="Peretoe teenus",H3085&gt;=[2]an!$M$37,RANK(D3085,$D3085:$D3085)+COUNTIFS($D$2:D3085,D3085,$F$2:F3085,F3085)-1=1),X3085,
IF(AND(F3085="Peretoe teenus",H3085&lt;[2]an!$M$37,S3085&lt;&gt;"kahepoolne vajaduspõhine",RANK(D3085,$D3085:$D3085)+COUNTIFS($D$2:D3085,D3085,$F$2:F3085,F3085)-1=1),X3085,
IF(AND(F3085="Peretoe teenus",H3085&lt;[2]an!$M$37,S3085&lt;&gt;"kahepoolne vajaduspõhine",RANK(D3085,$D3085:$D3085)+COUNTIFS($D$2:D3085,D3085,$F$2:F3085,F3085)-1&gt;1),"",
IF(AND(F3085="Peretoe teenus",H3085&lt;[2]an!$M$37,S3085="kahepoolne vajaduspõhine",U3085="",RANK(D3085,$D3085:$D3085)+COUNTIFS($D$2:D3085,D3085,$F$2:F3085,F3085)-1=1),X3085,
IF(AND(F3085="Peretoe teenus",H3085&lt;[2]an!$M$37,S3085="kahepoolne vajaduspõhine",U3085="",RANK(D3085,$D3085:$D3085)+COUNTIFS($D$2:D3085,D3085,$F$2:F3085,F3085)-1&gt;1),"",
IF(AND(F3085="Peretoe teenus",H3085&lt;[2]an!$M$37,S3085="kahepoolne vajaduspõhine",U3085&lt;[2]an!$M$37,RANK(D3085,$D3085:$D3085)+COUNTIFS($D$2:D3085,D3085,$F$2:F3085,F3085)-1=1),X3085,
IF(AND(F3085="Peretoe teenus",H3085&lt;[2]an!$M$37,S3085="kahepoolne vajaduspõhine",U3085&lt;[2]an!$M$37,RANK(D3085,$D3085:$D3085)+COUNTIFS($D$2:D3085,D3085,$F$2:F3085,F3085)-1&gt;1),"",
IF(AND(F3085="Peretoe teenus",H3085&lt;[2]an!$M$37,S3085="kahepoolne vajaduspõhine",U3085&gt;=[2]an!$M$37,U3085&lt;=[2]an!$M$38,RANK(D3085,$D3085:$D3085)+COUNTIFS($D$2:D3085,D3085,$F$2:F3085,F3085)-1=1),
((EOMONTH(U3085,0)-U3085+1)*X3085)/DAY(EOMONTH(U3085,0))+(DAY(U3085)-1)*100/DAY(EOMONTH(U3085,0)),
IF(AND(F3085="Peretoe teenus",H3085&lt;[2]an!$M$37,S3085="kahepoolne vajaduspõhine",U3085&gt;=[2]an!$M$37,U3085&lt;=[2]an!$M$38,RANK(D3085,$D3085:$D3085)+COUNTIFS($D$2:D3085,D3085,$F$2:F3085,F3085)-1&gt;1),"",
IF(AND(F3085="Peretoe teenus",H3085&lt;[2]an!$M$37,S3085="kahepoolne vajaduspõhine",U3085&gt;[2]an!$M$38,RANK(D3085,$D3085:$D3085)+COUNTIFS($D$2:D3085,D3085,$F$2:F3085,F3085)-1=1),X3085,
IF(AND(F3085="Peretoe teenus",H3085&lt;[2]an!$M$37,S3085="kahepoolne vajaduspõhine",U3085&gt;[2]an!$M$38,RANK(D3085,$D3085:$D3085)+COUNTIFS($D$2:D3085,D3085,$F$2:F3085,F3085)-1&gt;1),"",X3085*W3085)))))))))))))),"")</f>
        <v/>
      </c>
      <c r="Z3085" s="18" t="str">
        <f t="shared" si="145"/>
        <v/>
      </c>
      <c r="AA3085" s="19" t="str">
        <f>IFERROR(VLOOKUP(E3085,[2]an!$A$3:$B$81,2,FALSE),"")</f>
        <v/>
      </c>
      <c r="AB3085" s="19" t="str">
        <f>IFERROR(VLOOKUP(AA3085,[2]an!$C$2:$D$16,2,FALSE),"")</f>
        <v/>
      </c>
      <c r="AC3085" s="20"/>
      <c r="AD3085" s="21" t="str">
        <f>IF(A3085=[2]an!$F$36,VLOOKUP([2]an!$F$36,[2]an!$F$36:$H$36,3,FALSE),IF(A3085=[2]an!$F$35,VLOOKUP([2]an!$F$35,[2]an!$F$35:$H$35,3,FALSE),IF(A3085=[2]an!$F$33,VLOOKUP([2]an!$F$33,[2]an!$F$33:$H$33,3,FALSE),IF(A3085=[2]an!$F$31,VLOOKUP([2]an!$F$31,[2]an!$F$31:$H$31,3,FALSE),""))))</f>
        <v/>
      </c>
    </row>
    <row r="3086" spans="6:30" x14ac:dyDescent="0.2">
      <c r="F3086" s="10"/>
      <c r="G3086" s="8" t="str">
        <f t="shared" si="146"/>
        <v/>
      </c>
      <c r="H3086" s="13"/>
      <c r="K3086" s="13"/>
      <c r="L3086" s="10"/>
      <c r="M3086" s="10"/>
      <c r="S3086" s="8" t="str">
        <f>IFERROR(VLOOKUP(D3086,[1]peretoe_teenus!$A$2:$L$2000,5,FALSE),"")</f>
        <v/>
      </c>
      <c r="U3086" s="13"/>
      <c r="V3086" s="15" t="str" cm="1">
        <f t="array" ref="V3086">IFERROR(IF(AND(F3086="Tugigrupp",RANK(K3086,$K3086:$K3086)+COUNTIFS($K$2:K3086,K3086,$L$2:L3086,L3086,$M$2:M3086,M3086,$I$2:I3086,I3086,$G$2:G3086,G3086,$F$2:F3086,F3086)-1=1),SUMPRODUCT(($F$2:$F$4154=F3086)*($G$2:$G$4154=G3086)*($K$2:$K$4154=K3086)*($I$2:$I$4154=I3086)*($L$2:$L$4154=L3086)*($M$2:$M$4154=M3086)),""),"")</f>
        <v/>
      </c>
      <c r="W3086" s="15" t="str">
        <f t="shared" si="144"/>
        <v/>
      </c>
      <c r="X3086" s="16" t="str">
        <f>IF(AND(A3086=[2]an!$G$38,F3086=[2]an!$E$40),[2]an!$G$40,IF(AND(A3086=[2]an!$G$38,F3086=[2]an!$E$41),[2]an!$G$41,IF(AND(A3086=[2]an!$G$38,F3086=[2]an!$E$39,H3086&gt;=[2]an!$M$37),[2]an!$G$39,
IF(AND(A3086=[2]an!$G$38,F3086=[2]an!$E$39,H3086&lt;[2]an!$M$37,S3086="kahepoolne vajaduspõhine",U3086=""),[2]an!$M$40,
IF(AND(A3086=[2]an!$G$38,F3086=[2]an!$E$39,H3086&lt;[2]an!$M$37,S3086="kahepoolne vajaduspõhine",U3086&lt;&gt;""),[2]an!$G$39,
IF(AND(A3086=[2]an!$G$38,F3086=[2]an!$E$39,H3086&lt;[2]an!$M$37,S3086&lt;&gt;"kahepoolne vajaduspõhine"),[2]an!$G$39,
IF(AND(A3086=[2]an!$G$38,F3086=[2]an!$E$42),[2]an!$G$42,
IF(AND(A3086=[2]an!$H$38,F3086=[2]an!$E$40),[2]an!$H$40,IF(AND(A3086=[2]an!$H$38,F3086=[2]an!$E$41),[2]an!$H$41,IF(AND(A3086=[2]an!$H$38,F3086=[2]an!$E$39,H3086&gt;=[2]an!$M$37),[2]an!$H$39,
IF(AND(A3086=[2]an!$H$38,F3086=[2]an!$E$39,H3086&lt;[2]an!$M$37,S3086="kahepoolne vajaduspõhine",U3086=""),[2]an!$M$40,
IF(AND(A3086=[2]an!$H$38,F3086=[2]an!$E$39,H3086&lt;[2]an!$M$37,S3086="kahepoolne vajaduspõhine",U3086&lt;&gt;""),[2]an!$H$39,
IF(AND(A3086=[2]an!$H$38,F3086=[2]an!$E$39,H3086&lt;[2]an!$M$37,S3086&lt;&gt;"kahepoolne vajaduspõhine"),[2]an!$H$39,
IF(AND(A3086=[2]an!$H$38,F3086=[2]an!$E$42),[2]an!$H$42,
IF(AND(A3086=[2]an!$I$38,F3086=[2]an!$E$40),[2]an!$I$40,IF(AND(A3086=[2]an!$I$38,F3086=[2]an!$E$41),[2]an!$I$41,IF(AND(A3086=[2]an!$I$38,F3086=[2]an!$E$39,H3086&gt;=[2]an!$M$37),[2]an!$I$39,
IF(AND(A3086=[2]an!$I$38,F3086=[2]an!$E$39,H3086&lt;[2]an!$M$37,S3086="kahepoolne vajaduspõhine",U3086=""),[2]an!$M$40,
IF(AND(A3086=[2]an!$I$38,F3086=[2]an!$E$39,H3086&lt;[2]an!$M$37,S3086="kahepoolne vajaduspõhine",U3086&lt;&gt;""),[2]an!$I$39,
IF(AND(A3086=[2]an!$I$38,F3086=[2]an!$E$39,H3086&lt;[2]an!$M$37,S3086&lt;&gt;"kahepoolne vajaduspõhine"),[2]an!$I$39,
IF(AND(A3086=[2]an!$I$38,F3086=[2]an!$E$42),[2]an!$I$42,
IF(AND(A3086=[2]an!$J$38,F3086=[2]an!$E$40),[2]an!$J$40,IF(AND(A3086=[2]an!$J$38,F3086=[2]an!$E$41),[2]an!$J$41,IF(AND(A3086=[2]an!$J$38,F3086=[2]an!$E$39,H3086&gt;=[2]an!$M$37),[2]an!$J$39,
IF(AND(A3086=[2]an!$J$38,F3086=[2]an!$E$39,H3086&lt;[2]an!$M$37,S3086="kahepoolne vajaduspõhine",U3086=""),[2]an!$M$40,
IF(AND(A3086=[2]an!$J$38,F3086=[2]an!$E$39,H3086&lt;[2]an!$M$37,S3086="kahepoolne vajaduspõhine",U3086&lt;&gt;""),[2]an!$J$39,
IF(AND(A3086=[2]an!$J$38,F3086=[2]an!$E$39,H3086&lt;[2]an!$M$37,S3086&lt;&gt;"kahepoolne vajaduspõhine"),[2]an!$J$39,
IF(AND(A3086=[2]an!$J$38,F3086=[2]an!$E$42),[2]an!$J$42,""))))))))))))))))))))))))))))</f>
        <v/>
      </c>
      <c r="Y3086" s="17" t="str">
        <f>IFERROR(IF(F3086="Tugigrupp",0,
IF(AND(F3086="Peretoe teenus",H3086&gt;=[2]an!$M$37,RANK(D3086,$D3086:$D3086)+COUNTIFS($D$2:D3086,D3086,$F$2:F3086,F3086)-1&gt;1),"",
IF(AND(F3086="Peretoe teenus",H3086&gt;=[2]an!$M$37,RANK(D3086,$D3086:$D3086)+COUNTIFS($D$2:D3086,D3086,$F$2:F3086,F3086)-1=1,MONTH(H3086)=MONTH(K3086)=TRUE,YEAR(H3086)=YEAR(K3086)=TRUE),((EOMONTH(H3086,0)-H3086+1)*X3086)/DAY(EOMONTH(H3086,0)),
IF(AND(F3086="Peretoe teenus",H3086&gt;=[2]an!$M$37,RANK(D3086,$D3086:$D3086)+COUNTIFS($D$2:D3086,D3086,$F$2:F3086,F3086)-1=1),X3086,
IF(AND(F3086="Peretoe teenus",H3086&lt;[2]an!$M$37,S3086&lt;&gt;"kahepoolne vajaduspõhine",RANK(D3086,$D3086:$D3086)+COUNTIFS($D$2:D3086,D3086,$F$2:F3086,F3086)-1=1),X3086,
IF(AND(F3086="Peretoe teenus",H3086&lt;[2]an!$M$37,S3086&lt;&gt;"kahepoolne vajaduspõhine",RANK(D3086,$D3086:$D3086)+COUNTIFS($D$2:D3086,D3086,$F$2:F3086,F3086)-1&gt;1),"",
IF(AND(F3086="Peretoe teenus",H3086&lt;[2]an!$M$37,S3086="kahepoolne vajaduspõhine",U3086="",RANK(D3086,$D3086:$D3086)+COUNTIFS($D$2:D3086,D3086,$F$2:F3086,F3086)-1=1),X3086,
IF(AND(F3086="Peretoe teenus",H3086&lt;[2]an!$M$37,S3086="kahepoolne vajaduspõhine",U3086="",RANK(D3086,$D3086:$D3086)+COUNTIFS($D$2:D3086,D3086,$F$2:F3086,F3086)-1&gt;1),"",
IF(AND(F3086="Peretoe teenus",H3086&lt;[2]an!$M$37,S3086="kahepoolne vajaduspõhine",U3086&lt;[2]an!$M$37,RANK(D3086,$D3086:$D3086)+COUNTIFS($D$2:D3086,D3086,$F$2:F3086,F3086)-1=1),X3086,
IF(AND(F3086="Peretoe teenus",H3086&lt;[2]an!$M$37,S3086="kahepoolne vajaduspõhine",U3086&lt;[2]an!$M$37,RANK(D3086,$D3086:$D3086)+COUNTIFS($D$2:D3086,D3086,$F$2:F3086,F3086)-1&gt;1),"",
IF(AND(F3086="Peretoe teenus",H3086&lt;[2]an!$M$37,S3086="kahepoolne vajaduspõhine",U3086&gt;=[2]an!$M$37,U3086&lt;=[2]an!$M$38,RANK(D3086,$D3086:$D3086)+COUNTIFS($D$2:D3086,D3086,$F$2:F3086,F3086)-1=1),
((EOMONTH(U3086,0)-U3086+1)*X3086)/DAY(EOMONTH(U3086,0))+(DAY(U3086)-1)*100/DAY(EOMONTH(U3086,0)),
IF(AND(F3086="Peretoe teenus",H3086&lt;[2]an!$M$37,S3086="kahepoolne vajaduspõhine",U3086&gt;=[2]an!$M$37,U3086&lt;=[2]an!$M$38,RANK(D3086,$D3086:$D3086)+COUNTIFS($D$2:D3086,D3086,$F$2:F3086,F3086)-1&gt;1),"",
IF(AND(F3086="Peretoe teenus",H3086&lt;[2]an!$M$37,S3086="kahepoolne vajaduspõhine",U3086&gt;[2]an!$M$38,RANK(D3086,$D3086:$D3086)+COUNTIFS($D$2:D3086,D3086,$F$2:F3086,F3086)-1=1),X3086,
IF(AND(F3086="Peretoe teenus",H3086&lt;[2]an!$M$37,S3086="kahepoolne vajaduspõhine",U3086&gt;[2]an!$M$38,RANK(D3086,$D3086:$D3086)+COUNTIFS($D$2:D3086,D3086,$F$2:F3086,F3086)-1&gt;1),"",X3086*W3086)))))))))))))),"")</f>
        <v/>
      </c>
      <c r="Z3086" s="18" t="str">
        <f t="shared" si="145"/>
        <v/>
      </c>
      <c r="AA3086" s="19" t="str">
        <f>IFERROR(VLOOKUP(E3086,[2]an!$A$3:$B$81,2,FALSE),"")</f>
        <v/>
      </c>
      <c r="AB3086" s="19" t="str">
        <f>IFERROR(VLOOKUP(AA3086,[2]an!$C$2:$D$16,2,FALSE),"")</f>
        <v/>
      </c>
      <c r="AC3086" s="20"/>
      <c r="AD3086" s="21" t="str">
        <f>IF(A3086=[2]an!$F$36,VLOOKUP([2]an!$F$36,[2]an!$F$36:$H$36,3,FALSE),IF(A3086=[2]an!$F$35,VLOOKUP([2]an!$F$35,[2]an!$F$35:$H$35,3,FALSE),IF(A3086=[2]an!$F$33,VLOOKUP([2]an!$F$33,[2]an!$F$33:$H$33,3,FALSE),IF(A3086=[2]an!$F$31,VLOOKUP([2]an!$F$31,[2]an!$F$31:$H$31,3,FALSE),""))))</f>
        <v/>
      </c>
    </row>
    <row r="3087" spans="6:30" x14ac:dyDescent="0.2">
      <c r="F3087" s="10"/>
      <c r="G3087" s="8" t="str">
        <f t="shared" si="146"/>
        <v/>
      </c>
      <c r="H3087" s="13"/>
      <c r="K3087" s="13"/>
      <c r="L3087" s="10"/>
      <c r="M3087" s="10"/>
      <c r="S3087" s="8" t="str">
        <f>IFERROR(VLOOKUP(D3087,[1]peretoe_teenus!$A$2:$L$2000,5,FALSE),"")</f>
        <v/>
      </c>
      <c r="U3087" s="13"/>
      <c r="V3087" s="15" t="str" cm="1">
        <f t="array" ref="V3087">IFERROR(IF(AND(F3087="Tugigrupp",RANK(K3087,$K3087:$K3087)+COUNTIFS($K$2:K3087,K3087,$L$2:L3087,L3087,$M$2:M3087,M3087,$I$2:I3087,I3087,$G$2:G3087,G3087,$F$2:F3087,F3087)-1=1),SUMPRODUCT(($F$2:$F$4154=F3087)*($G$2:$G$4154=G3087)*($K$2:$K$4154=K3087)*($I$2:$I$4154=I3087)*($L$2:$L$4154=L3087)*($M$2:$M$4154=M3087)),""),"")</f>
        <v/>
      </c>
      <c r="W3087" s="15" t="str">
        <f t="shared" si="144"/>
        <v/>
      </c>
      <c r="X3087" s="16" t="str">
        <f>IF(AND(A3087=[2]an!$G$38,F3087=[2]an!$E$40),[2]an!$G$40,IF(AND(A3087=[2]an!$G$38,F3087=[2]an!$E$41),[2]an!$G$41,IF(AND(A3087=[2]an!$G$38,F3087=[2]an!$E$39,H3087&gt;=[2]an!$M$37),[2]an!$G$39,
IF(AND(A3087=[2]an!$G$38,F3087=[2]an!$E$39,H3087&lt;[2]an!$M$37,S3087="kahepoolne vajaduspõhine",U3087=""),[2]an!$M$40,
IF(AND(A3087=[2]an!$G$38,F3087=[2]an!$E$39,H3087&lt;[2]an!$M$37,S3087="kahepoolne vajaduspõhine",U3087&lt;&gt;""),[2]an!$G$39,
IF(AND(A3087=[2]an!$G$38,F3087=[2]an!$E$39,H3087&lt;[2]an!$M$37,S3087&lt;&gt;"kahepoolne vajaduspõhine"),[2]an!$G$39,
IF(AND(A3087=[2]an!$G$38,F3087=[2]an!$E$42),[2]an!$G$42,
IF(AND(A3087=[2]an!$H$38,F3087=[2]an!$E$40),[2]an!$H$40,IF(AND(A3087=[2]an!$H$38,F3087=[2]an!$E$41),[2]an!$H$41,IF(AND(A3087=[2]an!$H$38,F3087=[2]an!$E$39,H3087&gt;=[2]an!$M$37),[2]an!$H$39,
IF(AND(A3087=[2]an!$H$38,F3087=[2]an!$E$39,H3087&lt;[2]an!$M$37,S3087="kahepoolne vajaduspõhine",U3087=""),[2]an!$M$40,
IF(AND(A3087=[2]an!$H$38,F3087=[2]an!$E$39,H3087&lt;[2]an!$M$37,S3087="kahepoolne vajaduspõhine",U3087&lt;&gt;""),[2]an!$H$39,
IF(AND(A3087=[2]an!$H$38,F3087=[2]an!$E$39,H3087&lt;[2]an!$M$37,S3087&lt;&gt;"kahepoolne vajaduspõhine"),[2]an!$H$39,
IF(AND(A3087=[2]an!$H$38,F3087=[2]an!$E$42),[2]an!$H$42,
IF(AND(A3087=[2]an!$I$38,F3087=[2]an!$E$40),[2]an!$I$40,IF(AND(A3087=[2]an!$I$38,F3087=[2]an!$E$41),[2]an!$I$41,IF(AND(A3087=[2]an!$I$38,F3087=[2]an!$E$39,H3087&gt;=[2]an!$M$37),[2]an!$I$39,
IF(AND(A3087=[2]an!$I$38,F3087=[2]an!$E$39,H3087&lt;[2]an!$M$37,S3087="kahepoolne vajaduspõhine",U3087=""),[2]an!$M$40,
IF(AND(A3087=[2]an!$I$38,F3087=[2]an!$E$39,H3087&lt;[2]an!$M$37,S3087="kahepoolne vajaduspõhine",U3087&lt;&gt;""),[2]an!$I$39,
IF(AND(A3087=[2]an!$I$38,F3087=[2]an!$E$39,H3087&lt;[2]an!$M$37,S3087&lt;&gt;"kahepoolne vajaduspõhine"),[2]an!$I$39,
IF(AND(A3087=[2]an!$I$38,F3087=[2]an!$E$42),[2]an!$I$42,
IF(AND(A3087=[2]an!$J$38,F3087=[2]an!$E$40),[2]an!$J$40,IF(AND(A3087=[2]an!$J$38,F3087=[2]an!$E$41),[2]an!$J$41,IF(AND(A3087=[2]an!$J$38,F3087=[2]an!$E$39,H3087&gt;=[2]an!$M$37),[2]an!$J$39,
IF(AND(A3087=[2]an!$J$38,F3087=[2]an!$E$39,H3087&lt;[2]an!$M$37,S3087="kahepoolne vajaduspõhine",U3087=""),[2]an!$M$40,
IF(AND(A3087=[2]an!$J$38,F3087=[2]an!$E$39,H3087&lt;[2]an!$M$37,S3087="kahepoolne vajaduspõhine",U3087&lt;&gt;""),[2]an!$J$39,
IF(AND(A3087=[2]an!$J$38,F3087=[2]an!$E$39,H3087&lt;[2]an!$M$37,S3087&lt;&gt;"kahepoolne vajaduspõhine"),[2]an!$J$39,
IF(AND(A3087=[2]an!$J$38,F3087=[2]an!$E$42),[2]an!$J$42,""))))))))))))))))))))))))))))</f>
        <v/>
      </c>
      <c r="Y3087" s="17" t="str">
        <f>IFERROR(IF(F3087="Tugigrupp",0,
IF(AND(F3087="Peretoe teenus",H3087&gt;=[2]an!$M$37,RANK(D3087,$D3087:$D3087)+COUNTIFS($D$2:D3087,D3087,$F$2:F3087,F3087)-1&gt;1),"",
IF(AND(F3087="Peretoe teenus",H3087&gt;=[2]an!$M$37,RANK(D3087,$D3087:$D3087)+COUNTIFS($D$2:D3087,D3087,$F$2:F3087,F3087)-1=1,MONTH(H3087)=MONTH(K3087)=TRUE,YEAR(H3087)=YEAR(K3087)=TRUE),((EOMONTH(H3087,0)-H3087+1)*X3087)/DAY(EOMONTH(H3087,0)),
IF(AND(F3087="Peretoe teenus",H3087&gt;=[2]an!$M$37,RANK(D3087,$D3087:$D3087)+COUNTIFS($D$2:D3087,D3087,$F$2:F3087,F3087)-1=1),X3087,
IF(AND(F3087="Peretoe teenus",H3087&lt;[2]an!$M$37,S3087&lt;&gt;"kahepoolne vajaduspõhine",RANK(D3087,$D3087:$D3087)+COUNTIFS($D$2:D3087,D3087,$F$2:F3087,F3087)-1=1),X3087,
IF(AND(F3087="Peretoe teenus",H3087&lt;[2]an!$M$37,S3087&lt;&gt;"kahepoolne vajaduspõhine",RANK(D3087,$D3087:$D3087)+COUNTIFS($D$2:D3087,D3087,$F$2:F3087,F3087)-1&gt;1),"",
IF(AND(F3087="Peretoe teenus",H3087&lt;[2]an!$M$37,S3087="kahepoolne vajaduspõhine",U3087="",RANK(D3087,$D3087:$D3087)+COUNTIFS($D$2:D3087,D3087,$F$2:F3087,F3087)-1=1),X3087,
IF(AND(F3087="Peretoe teenus",H3087&lt;[2]an!$M$37,S3087="kahepoolne vajaduspõhine",U3087="",RANK(D3087,$D3087:$D3087)+COUNTIFS($D$2:D3087,D3087,$F$2:F3087,F3087)-1&gt;1),"",
IF(AND(F3087="Peretoe teenus",H3087&lt;[2]an!$M$37,S3087="kahepoolne vajaduspõhine",U3087&lt;[2]an!$M$37,RANK(D3087,$D3087:$D3087)+COUNTIFS($D$2:D3087,D3087,$F$2:F3087,F3087)-1=1),X3087,
IF(AND(F3087="Peretoe teenus",H3087&lt;[2]an!$M$37,S3087="kahepoolne vajaduspõhine",U3087&lt;[2]an!$M$37,RANK(D3087,$D3087:$D3087)+COUNTIFS($D$2:D3087,D3087,$F$2:F3087,F3087)-1&gt;1),"",
IF(AND(F3087="Peretoe teenus",H3087&lt;[2]an!$M$37,S3087="kahepoolne vajaduspõhine",U3087&gt;=[2]an!$M$37,U3087&lt;=[2]an!$M$38,RANK(D3087,$D3087:$D3087)+COUNTIFS($D$2:D3087,D3087,$F$2:F3087,F3087)-1=1),
((EOMONTH(U3087,0)-U3087+1)*X3087)/DAY(EOMONTH(U3087,0))+(DAY(U3087)-1)*100/DAY(EOMONTH(U3087,0)),
IF(AND(F3087="Peretoe teenus",H3087&lt;[2]an!$M$37,S3087="kahepoolne vajaduspõhine",U3087&gt;=[2]an!$M$37,U3087&lt;=[2]an!$M$38,RANK(D3087,$D3087:$D3087)+COUNTIFS($D$2:D3087,D3087,$F$2:F3087,F3087)-1&gt;1),"",
IF(AND(F3087="Peretoe teenus",H3087&lt;[2]an!$M$37,S3087="kahepoolne vajaduspõhine",U3087&gt;[2]an!$M$38,RANK(D3087,$D3087:$D3087)+COUNTIFS($D$2:D3087,D3087,$F$2:F3087,F3087)-1=1),X3087,
IF(AND(F3087="Peretoe teenus",H3087&lt;[2]an!$M$37,S3087="kahepoolne vajaduspõhine",U3087&gt;[2]an!$M$38,RANK(D3087,$D3087:$D3087)+COUNTIFS($D$2:D3087,D3087,$F$2:F3087,F3087)-1&gt;1),"",X3087*W3087)))))))))))))),"")</f>
        <v/>
      </c>
      <c r="Z3087" s="18" t="str">
        <f t="shared" si="145"/>
        <v/>
      </c>
      <c r="AA3087" s="19" t="str">
        <f>IFERROR(VLOOKUP(E3087,[2]an!$A$3:$B$81,2,FALSE),"")</f>
        <v/>
      </c>
      <c r="AB3087" s="19" t="str">
        <f>IFERROR(VLOOKUP(AA3087,[2]an!$C$2:$D$16,2,FALSE),"")</f>
        <v/>
      </c>
      <c r="AC3087" s="20"/>
      <c r="AD3087" s="21" t="str">
        <f>IF(A3087=[2]an!$F$36,VLOOKUP([2]an!$F$36,[2]an!$F$36:$H$36,3,FALSE),IF(A3087=[2]an!$F$35,VLOOKUP([2]an!$F$35,[2]an!$F$35:$H$35,3,FALSE),IF(A3087=[2]an!$F$33,VLOOKUP([2]an!$F$33,[2]an!$F$33:$H$33,3,FALSE),IF(A3087=[2]an!$F$31,VLOOKUP([2]an!$F$31,[2]an!$F$31:$H$31,3,FALSE),""))))</f>
        <v/>
      </c>
    </row>
    <row r="3088" spans="6:30" x14ac:dyDescent="0.2">
      <c r="F3088" s="10"/>
      <c r="G3088" s="8" t="str">
        <f t="shared" si="146"/>
        <v/>
      </c>
      <c r="H3088" s="13"/>
      <c r="K3088" s="13"/>
      <c r="L3088" s="10"/>
      <c r="M3088" s="10"/>
      <c r="S3088" s="8" t="str">
        <f>IFERROR(VLOOKUP(D3088,[1]peretoe_teenus!$A$2:$L$2000,5,FALSE),"")</f>
        <v/>
      </c>
      <c r="U3088" s="13"/>
      <c r="V3088" s="15" t="str" cm="1">
        <f t="array" ref="V3088">IFERROR(IF(AND(F3088="Tugigrupp",RANK(K3088,$K3088:$K3088)+COUNTIFS($K$2:K3088,K3088,$L$2:L3088,L3088,$M$2:M3088,M3088,$I$2:I3088,I3088,$G$2:G3088,G3088,$F$2:F3088,F3088)-1=1),SUMPRODUCT(($F$2:$F$4154=F3088)*($G$2:$G$4154=G3088)*($K$2:$K$4154=K3088)*($I$2:$I$4154=I3088)*($L$2:$L$4154=L3088)*($M$2:$M$4154=M3088)),""),"")</f>
        <v/>
      </c>
      <c r="W3088" s="15" t="str">
        <f t="shared" si="144"/>
        <v/>
      </c>
      <c r="X3088" s="16" t="str">
        <f>IF(AND(A3088=[2]an!$G$38,F3088=[2]an!$E$40),[2]an!$G$40,IF(AND(A3088=[2]an!$G$38,F3088=[2]an!$E$41),[2]an!$G$41,IF(AND(A3088=[2]an!$G$38,F3088=[2]an!$E$39,H3088&gt;=[2]an!$M$37),[2]an!$G$39,
IF(AND(A3088=[2]an!$G$38,F3088=[2]an!$E$39,H3088&lt;[2]an!$M$37,S3088="kahepoolne vajaduspõhine",U3088=""),[2]an!$M$40,
IF(AND(A3088=[2]an!$G$38,F3088=[2]an!$E$39,H3088&lt;[2]an!$M$37,S3088="kahepoolne vajaduspõhine",U3088&lt;&gt;""),[2]an!$G$39,
IF(AND(A3088=[2]an!$G$38,F3088=[2]an!$E$39,H3088&lt;[2]an!$M$37,S3088&lt;&gt;"kahepoolne vajaduspõhine"),[2]an!$G$39,
IF(AND(A3088=[2]an!$G$38,F3088=[2]an!$E$42),[2]an!$G$42,
IF(AND(A3088=[2]an!$H$38,F3088=[2]an!$E$40),[2]an!$H$40,IF(AND(A3088=[2]an!$H$38,F3088=[2]an!$E$41),[2]an!$H$41,IF(AND(A3088=[2]an!$H$38,F3088=[2]an!$E$39,H3088&gt;=[2]an!$M$37),[2]an!$H$39,
IF(AND(A3088=[2]an!$H$38,F3088=[2]an!$E$39,H3088&lt;[2]an!$M$37,S3088="kahepoolne vajaduspõhine",U3088=""),[2]an!$M$40,
IF(AND(A3088=[2]an!$H$38,F3088=[2]an!$E$39,H3088&lt;[2]an!$M$37,S3088="kahepoolne vajaduspõhine",U3088&lt;&gt;""),[2]an!$H$39,
IF(AND(A3088=[2]an!$H$38,F3088=[2]an!$E$39,H3088&lt;[2]an!$M$37,S3088&lt;&gt;"kahepoolne vajaduspõhine"),[2]an!$H$39,
IF(AND(A3088=[2]an!$H$38,F3088=[2]an!$E$42),[2]an!$H$42,
IF(AND(A3088=[2]an!$I$38,F3088=[2]an!$E$40),[2]an!$I$40,IF(AND(A3088=[2]an!$I$38,F3088=[2]an!$E$41),[2]an!$I$41,IF(AND(A3088=[2]an!$I$38,F3088=[2]an!$E$39,H3088&gt;=[2]an!$M$37),[2]an!$I$39,
IF(AND(A3088=[2]an!$I$38,F3088=[2]an!$E$39,H3088&lt;[2]an!$M$37,S3088="kahepoolne vajaduspõhine",U3088=""),[2]an!$M$40,
IF(AND(A3088=[2]an!$I$38,F3088=[2]an!$E$39,H3088&lt;[2]an!$M$37,S3088="kahepoolne vajaduspõhine",U3088&lt;&gt;""),[2]an!$I$39,
IF(AND(A3088=[2]an!$I$38,F3088=[2]an!$E$39,H3088&lt;[2]an!$M$37,S3088&lt;&gt;"kahepoolne vajaduspõhine"),[2]an!$I$39,
IF(AND(A3088=[2]an!$I$38,F3088=[2]an!$E$42),[2]an!$I$42,
IF(AND(A3088=[2]an!$J$38,F3088=[2]an!$E$40),[2]an!$J$40,IF(AND(A3088=[2]an!$J$38,F3088=[2]an!$E$41),[2]an!$J$41,IF(AND(A3088=[2]an!$J$38,F3088=[2]an!$E$39,H3088&gt;=[2]an!$M$37),[2]an!$J$39,
IF(AND(A3088=[2]an!$J$38,F3088=[2]an!$E$39,H3088&lt;[2]an!$M$37,S3088="kahepoolne vajaduspõhine",U3088=""),[2]an!$M$40,
IF(AND(A3088=[2]an!$J$38,F3088=[2]an!$E$39,H3088&lt;[2]an!$M$37,S3088="kahepoolne vajaduspõhine",U3088&lt;&gt;""),[2]an!$J$39,
IF(AND(A3088=[2]an!$J$38,F3088=[2]an!$E$39,H3088&lt;[2]an!$M$37,S3088&lt;&gt;"kahepoolne vajaduspõhine"),[2]an!$J$39,
IF(AND(A3088=[2]an!$J$38,F3088=[2]an!$E$42),[2]an!$J$42,""))))))))))))))))))))))))))))</f>
        <v/>
      </c>
      <c r="Y3088" s="17" t="str">
        <f>IFERROR(IF(F3088="Tugigrupp",0,
IF(AND(F3088="Peretoe teenus",H3088&gt;=[2]an!$M$37,RANK(D3088,$D3088:$D3088)+COUNTIFS($D$2:D3088,D3088,$F$2:F3088,F3088)-1&gt;1),"",
IF(AND(F3088="Peretoe teenus",H3088&gt;=[2]an!$M$37,RANK(D3088,$D3088:$D3088)+COUNTIFS($D$2:D3088,D3088,$F$2:F3088,F3088)-1=1,MONTH(H3088)=MONTH(K3088)=TRUE,YEAR(H3088)=YEAR(K3088)=TRUE),((EOMONTH(H3088,0)-H3088+1)*X3088)/DAY(EOMONTH(H3088,0)),
IF(AND(F3088="Peretoe teenus",H3088&gt;=[2]an!$M$37,RANK(D3088,$D3088:$D3088)+COUNTIFS($D$2:D3088,D3088,$F$2:F3088,F3088)-1=1),X3088,
IF(AND(F3088="Peretoe teenus",H3088&lt;[2]an!$M$37,S3088&lt;&gt;"kahepoolne vajaduspõhine",RANK(D3088,$D3088:$D3088)+COUNTIFS($D$2:D3088,D3088,$F$2:F3088,F3088)-1=1),X3088,
IF(AND(F3088="Peretoe teenus",H3088&lt;[2]an!$M$37,S3088&lt;&gt;"kahepoolne vajaduspõhine",RANK(D3088,$D3088:$D3088)+COUNTIFS($D$2:D3088,D3088,$F$2:F3088,F3088)-1&gt;1),"",
IF(AND(F3088="Peretoe teenus",H3088&lt;[2]an!$M$37,S3088="kahepoolne vajaduspõhine",U3088="",RANK(D3088,$D3088:$D3088)+COUNTIFS($D$2:D3088,D3088,$F$2:F3088,F3088)-1=1),X3088,
IF(AND(F3088="Peretoe teenus",H3088&lt;[2]an!$M$37,S3088="kahepoolne vajaduspõhine",U3088="",RANK(D3088,$D3088:$D3088)+COUNTIFS($D$2:D3088,D3088,$F$2:F3088,F3088)-1&gt;1),"",
IF(AND(F3088="Peretoe teenus",H3088&lt;[2]an!$M$37,S3088="kahepoolne vajaduspõhine",U3088&lt;[2]an!$M$37,RANK(D3088,$D3088:$D3088)+COUNTIFS($D$2:D3088,D3088,$F$2:F3088,F3088)-1=1),X3088,
IF(AND(F3088="Peretoe teenus",H3088&lt;[2]an!$M$37,S3088="kahepoolne vajaduspõhine",U3088&lt;[2]an!$M$37,RANK(D3088,$D3088:$D3088)+COUNTIFS($D$2:D3088,D3088,$F$2:F3088,F3088)-1&gt;1),"",
IF(AND(F3088="Peretoe teenus",H3088&lt;[2]an!$M$37,S3088="kahepoolne vajaduspõhine",U3088&gt;=[2]an!$M$37,U3088&lt;=[2]an!$M$38,RANK(D3088,$D3088:$D3088)+COUNTIFS($D$2:D3088,D3088,$F$2:F3088,F3088)-1=1),
((EOMONTH(U3088,0)-U3088+1)*X3088)/DAY(EOMONTH(U3088,0))+(DAY(U3088)-1)*100/DAY(EOMONTH(U3088,0)),
IF(AND(F3088="Peretoe teenus",H3088&lt;[2]an!$M$37,S3088="kahepoolne vajaduspõhine",U3088&gt;=[2]an!$M$37,U3088&lt;=[2]an!$M$38,RANK(D3088,$D3088:$D3088)+COUNTIFS($D$2:D3088,D3088,$F$2:F3088,F3088)-1&gt;1),"",
IF(AND(F3088="Peretoe teenus",H3088&lt;[2]an!$M$37,S3088="kahepoolne vajaduspõhine",U3088&gt;[2]an!$M$38,RANK(D3088,$D3088:$D3088)+COUNTIFS($D$2:D3088,D3088,$F$2:F3088,F3088)-1=1),X3088,
IF(AND(F3088="Peretoe teenus",H3088&lt;[2]an!$M$37,S3088="kahepoolne vajaduspõhine",U3088&gt;[2]an!$M$38,RANK(D3088,$D3088:$D3088)+COUNTIFS($D$2:D3088,D3088,$F$2:F3088,F3088)-1&gt;1),"",X3088*W3088)))))))))))))),"")</f>
        <v/>
      </c>
      <c r="Z3088" s="18" t="str">
        <f t="shared" si="145"/>
        <v/>
      </c>
      <c r="AA3088" s="19" t="str">
        <f>IFERROR(VLOOKUP(E3088,[2]an!$A$3:$B$81,2,FALSE),"")</f>
        <v/>
      </c>
      <c r="AB3088" s="19" t="str">
        <f>IFERROR(VLOOKUP(AA3088,[2]an!$C$2:$D$16,2,FALSE),"")</f>
        <v/>
      </c>
      <c r="AC3088" s="20"/>
      <c r="AD3088" s="21" t="str">
        <f>IF(A3088=[2]an!$F$36,VLOOKUP([2]an!$F$36,[2]an!$F$36:$H$36,3,FALSE),IF(A3088=[2]an!$F$35,VLOOKUP([2]an!$F$35,[2]an!$F$35:$H$35,3,FALSE),IF(A3088=[2]an!$F$33,VLOOKUP([2]an!$F$33,[2]an!$F$33:$H$33,3,FALSE),IF(A3088=[2]an!$F$31,VLOOKUP([2]an!$F$31,[2]an!$F$31:$H$31,3,FALSE),""))))</f>
        <v/>
      </c>
    </row>
    <row r="3089" spans="6:30" x14ac:dyDescent="0.2">
      <c r="F3089" s="10"/>
      <c r="G3089" s="8" t="str">
        <f t="shared" si="146"/>
        <v/>
      </c>
      <c r="H3089" s="13"/>
      <c r="K3089" s="13"/>
      <c r="L3089" s="10"/>
      <c r="M3089" s="10"/>
      <c r="S3089" s="8" t="str">
        <f>IFERROR(VLOOKUP(D3089,[1]peretoe_teenus!$A$2:$L$2000,5,FALSE),"")</f>
        <v/>
      </c>
      <c r="U3089" s="13"/>
      <c r="V3089" s="15" t="str" cm="1">
        <f t="array" ref="V3089">IFERROR(IF(AND(F3089="Tugigrupp",RANK(K3089,$K3089:$K3089)+COUNTIFS($K$2:K3089,K3089,$L$2:L3089,L3089,$M$2:M3089,M3089,$I$2:I3089,I3089,$G$2:G3089,G3089,$F$2:F3089,F3089)-1=1),SUMPRODUCT(($F$2:$F$4154=F3089)*($G$2:$G$4154=G3089)*($K$2:$K$4154=K3089)*($I$2:$I$4154=I3089)*($L$2:$L$4154=L3089)*($M$2:$M$4154=M3089)),""),"")</f>
        <v/>
      </c>
      <c r="W3089" s="15" t="str">
        <f t="shared" si="144"/>
        <v/>
      </c>
      <c r="X3089" s="16" t="str">
        <f>IF(AND(A3089=[2]an!$G$38,F3089=[2]an!$E$40),[2]an!$G$40,IF(AND(A3089=[2]an!$G$38,F3089=[2]an!$E$41),[2]an!$G$41,IF(AND(A3089=[2]an!$G$38,F3089=[2]an!$E$39,H3089&gt;=[2]an!$M$37),[2]an!$G$39,
IF(AND(A3089=[2]an!$G$38,F3089=[2]an!$E$39,H3089&lt;[2]an!$M$37,S3089="kahepoolne vajaduspõhine",U3089=""),[2]an!$M$40,
IF(AND(A3089=[2]an!$G$38,F3089=[2]an!$E$39,H3089&lt;[2]an!$M$37,S3089="kahepoolne vajaduspõhine",U3089&lt;&gt;""),[2]an!$G$39,
IF(AND(A3089=[2]an!$G$38,F3089=[2]an!$E$39,H3089&lt;[2]an!$M$37,S3089&lt;&gt;"kahepoolne vajaduspõhine"),[2]an!$G$39,
IF(AND(A3089=[2]an!$G$38,F3089=[2]an!$E$42),[2]an!$G$42,
IF(AND(A3089=[2]an!$H$38,F3089=[2]an!$E$40),[2]an!$H$40,IF(AND(A3089=[2]an!$H$38,F3089=[2]an!$E$41),[2]an!$H$41,IF(AND(A3089=[2]an!$H$38,F3089=[2]an!$E$39,H3089&gt;=[2]an!$M$37),[2]an!$H$39,
IF(AND(A3089=[2]an!$H$38,F3089=[2]an!$E$39,H3089&lt;[2]an!$M$37,S3089="kahepoolne vajaduspõhine",U3089=""),[2]an!$M$40,
IF(AND(A3089=[2]an!$H$38,F3089=[2]an!$E$39,H3089&lt;[2]an!$M$37,S3089="kahepoolne vajaduspõhine",U3089&lt;&gt;""),[2]an!$H$39,
IF(AND(A3089=[2]an!$H$38,F3089=[2]an!$E$39,H3089&lt;[2]an!$M$37,S3089&lt;&gt;"kahepoolne vajaduspõhine"),[2]an!$H$39,
IF(AND(A3089=[2]an!$H$38,F3089=[2]an!$E$42),[2]an!$H$42,
IF(AND(A3089=[2]an!$I$38,F3089=[2]an!$E$40),[2]an!$I$40,IF(AND(A3089=[2]an!$I$38,F3089=[2]an!$E$41),[2]an!$I$41,IF(AND(A3089=[2]an!$I$38,F3089=[2]an!$E$39,H3089&gt;=[2]an!$M$37),[2]an!$I$39,
IF(AND(A3089=[2]an!$I$38,F3089=[2]an!$E$39,H3089&lt;[2]an!$M$37,S3089="kahepoolne vajaduspõhine",U3089=""),[2]an!$M$40,
IF(AND(A3089=[2]an!$I$38,F3089=[2]an!$E$39,H3089&lt;[2]an!$M$37,S3089="kahepoolne vajaduspõhine",U3089&lt;&gt;""),[2]an!$I$39,
IF(AND(A3089=[2]an!$I$38,F3089=[2]an!$E$39,H3089&lt;[2]an!$M$37,S3089&lt;&gt;"kahepoolne vajaduspõhine"),[2]an!$I$39,
IF(AND(A3089=[2]an!$I$38,F3089=[2]an!$E$42),[2]an!$I$42,
IF(AND(A3089=[2]an!$J$38,F3089=[2]an!$E$40),[2]an!$J$40,IF(AND(A3089=[2]an!$J$38,F3089=[2]an!$E$41),[2]an!$J$41,IF(AND(A3089=[2]an!$J$38,F3089=[2]an!$E$39,H3089&gt;=[2]an!$M$37),[2]an!$J$39,
IF(AND(A3089=[2]an!$J$38,F3089=[2]an!$E$39,H3089&lt;[2]an!$M$37,S3089="kahepoolne vajaduspõhine",U3089=""),[2]an!$M$40,
IF(AND(A3089=[2]an!$J$38,F3089=[2]an!$E$39,H3089&lt;[2]an!$M$37,S3089="kahepoolne vajaduspõhine",U3089&lt;&gt;""),[2]an!$J$39,
IF(AND(A3089=[2]an!$J$38,F3089=[2]an!$E$39,H3089&lt;[2]an!$M$37,S3089&lt;&gt;"kahepoolne vajaduspõhine"),[2]an!$J$39,
IF(AND(A3089=[2]an!$J$38,F3089=[2]an!$E$42),[2]an!$J$42,""))))))))))))))))))))))))))))</f>
        <v/>
      </c>
      <c r="Y3089" s="17" t="str">
        <f>IFERROR(IF(F3089="Tugigrupp",0,
IF(AND(F3089="Peretoe teenus",H3089&gt;=[2]an!$M$37,RANK(D3089,$D3089:$D3089)+COUNTIFS($D$2:D3089,D3089,$F$2:F3089,F3089)-1&gt;1),"",
IF(AND(F3089="Peretoe teenus",H3089&gt;=[2]an!$M$37,RANK(D3089,$D3089:$D3089)+COUNTIFS($D$2:D3089,D3089,$F$2:F3089,F3089)-1=1,MONTH(H3089)=MONTH(K3089)=TRUE,YEAR(H3089)=YEAR(K3089)=TRUE),((EOMONTH(H3089,0)-H3089+1)*X3089)/DAY(EOMONTH(H3089,0)),
IF(AND(F3089="Peretoe teenus",H3089&gt;=[2]an!$M$37,RANK(D3089,$D3089:$D3089)+COUNTIFS($D$2:D3089,D3089,$F$2:F3089,F3089)-1=1),X3089,
IF(AND(F3089="Peretoe teenus",H3089&lt;[2]an!$M$37,S3089&lt;&gt;"kahepoolne vajaduspõhine",RANK(D3089,$D3089:$D3089)+COUNTIFS($D$2:D3089,D3089,$F$2:F3089,F3089)-1=1),X3089,
IF(AND(F3089="Peretoe teenus",H3089&lt;[2]an!$M$37,S3089&lt;&gt;"kahepoolne vajaduspõhine",RANK(D3089,$D3089:$D3089)+COUNTIFS($D$2:D3089,D3089,$F$2:F3089,F3089)-1&gt;1),"",
IF(AND(F3089="Peretoe teenus",H3089&lt;[2]an!$M$37,S3089="kahepoolne vajaduspõhine",U3089="",RANK(D3089,$D3089:$D3089)+COUNTIFS($D$2:D3089,D3089,$F$2:F3089,F3089)-1=1),X3089,
IF(AND(F3089="Peretoe teenus",H3089&lt;[2]an!$M$37,S3089="kahepoolne vajaduspõhine",U3089="",RANK(D3089,$D3089:$D3089)+COUNTIFS($D$2:D3089,D3089,$F$2:F3089,F3089)-1&gt;1),"",
IF(AND(F3089="Peretoe teenus",H3089&lt;[2]an!$M$37,S3089="kahepoolne vajaduspõhine",U3089&lt;[2]an!$M$37,RANK(D3089,$D3089:$D3089)+COUNTIFS($D$2:D3089,D3089,$F$2:F3089,F3089)-1=1),X3089,
IF(AND(F3089="Peretoe teenus",H3089&lt;[2]an!$M$37,S3089="kahepoolne vajaduspõhine",U3089&lt;[2]an!$M$37,RANK(D3089,$D3089:$D3089)+COUNTIFS($D$2:D3089,D3089,$F$2:F3089,F3089)-1&gt;1),"",
IF(AND(F3089="Peretoe teenus",H3089&lt;[2]an!$M$37,S3089="kahepoolne vajaduspõhine",U3089&gt;=[2]an!$M$37,U3089&lt;=[2]an!$M$38,RANK(D3089,$D3089:$D3089)+COUNTIFS($D$2:D3089,D3089,$F$2:F3089,F3089)-1=1),
((EOMONTH(U3089,0)-U3089+1)*X3089)/DAY(EOMONTH(U3089,0))+(DAY(U3089)-1)*100/DAY(EOMONTH(U3089,0)),
IF(AND(F3089="Peretoe teenus",H3089&lt;[2]an!$M$37,S3089="kahepoolne vajaduspõhine",U3089&gt;=[2]an!$M$37,U3089&lt;=[2]an!$M$38,RANK(D3089,$D3089:$D3089)+COUNTIFS($D$2:D3089,D3089,$F$2:F3089,F3089)-1&gt;1),"",
IF(AND(F3089="Peretoe teenus",H3089&lt;[2]an!$M$37,S3089="kahepoolne vajaduspõhine",U3089&gt;[2]an!$M$38,RANK(D3089,$D3089:$D3089)+COUNTIFS($D$2:D3089,D3089,$F$2:F3089,F3089)-1=1),X3089,
IF(AND(F3089="Peretoe teenus",H3089&lt;[2]an!$M$37,S3089="kahepoolne vajaduspõhine",U3089&gt;[2]an!$M$38,RANK(D3089,$D3089:$D3089)+COUNTIFS($D$2:D3089,D3089,$F$2:F3089,F3089)-1&gt;1),"",X3089*W3089)))))))))))))),"")</f>
        <v/>
      </c>
      <c r="Z3089" s="18" t="str">
        <f t="shared" si="145"/>
        <v/>
      </c>
      <c r="AA3089" s="19" t="str">
        <f>IFERROR(VLOOKUP(E3089,[2]an!$A$3:$B$81,2,FALSE),"")</f>
        <v/>
      </c>
      <c r="AB3089" s="19" t="str">
        <f>IFERROR(VLOOKUP(AA3089,[2]an!$C$2:$D$16,2,FALSE),"")</f>
        <v/>
      </c>
      <c r="AC3089" s="20"/>
      <c r="AD3089" s="21" t="str">
        <f>IF(A3089=[2]an!$F$36,VLOOKUP([2]an!$F$36,[2]an!$F$36:$H$36,3,FALSE),IF(A3089=[2]an!$F$35,VLOOKUP([2]an!$F$35,[2]an!$F$35:$H$35,3,FALSE),IF(A3089=[2]an!$F$33,VLOOKUP([2]an!$F$33,[2]an!$F$33:$H$33,3,FALSE),IF(A3089=[2]an!$F$31,VLOOKUP([2]an!$F$31,[2]an!$F$31:$H$31,3,FALSE),""))))</f>
        <v/>
      </c>
    </row>
    <row r="3090" spans="6:30" x14ac:dyDescent="0.2">
      <c r="F3090" s="10"/>
      <c r="G3090" s="8" t="str">
        <f t="shared" si="146"/>
        <v/>
      </c>
      <c r="H3090" s="13"/>
      <c r="K3090" s="13"/>
      <c r="L3090" s="10"/>
      <c r="M3090" s="10"/>
      <c r="S3090" s="8" t="str">
        <f>IFERROR(VLOOKUP(D3090,[1]peretoe_teenus!$A$2:$L$2000,5,FALSE),"")</f>
        <v/>
      </c>
      <c r="U3090" s="13"/>
      <c r="V3090" s="15" t="str" cm="1">
        <f t="array" ref="V3090">IFERROR(IF(AND(F3090="Tugigrupp",RANK(K3090,$K3090:$K3090)+COUNTIFS($K$2:K3090,K3090,$L$2:L3090,L3090,$M$2:M3090,M3090,$I$2:I3090,I3090,$G$2:G3090,G3090,$F$2:F3090,F3090)-1=1),SUMPRODUCT(($F$2:$F$4154=F3090)*($G$2:$G$4154=G3090)*($K$2:$K$4154=K3090)*($I$2:$I$4154=I3090)*($L$2:$L$4154=L3090)*($M$2:$M$4154=M3090)),""),"")</f>
        <v/>
      </c>
      <c r="W3090" s="15" t="str">
        <f t="shared" si="144"/>
        <v/>
      </c>
      <c r="X3090" s="16" t="str">
        <f>IF(AND(A3090=[2]an!$G$38,F3090=[2]an!$E$40),[2]an!$G$40,IF(AND(A3090=[2]an!$G$38,F3090=[2]an!$E$41),[2]an!$G$41,IF(AND(A3090=[2]an!$G$38,F3090=[2]an!$E$39,H3090&gt;=[2]an!$M$37),[2]an!$G$39,
IF(AND(A3090=[2]an!$G$38,F3090=[2]an!$E$39,H3090&lt;[2]an!$M$37,S3090="kahepoolne vajaduspõhine",U3090=""),[2]an!$M$40,
IF(AND(A3090=[2]an!$G$38,F3090=[2]an!$E$39,H3090&lt;[2]an!$M$37,S3090="kahepoolne vajaduspõhine",U3090&lt;&gt;""),[2]an!$G$39,
IF(AND(A3090=[2]an!$G$38,F3090=[2]an!$E$39,H3090&lt;[2]an!$M$37,S3090&lt;&gt;"kahepoolne vajaduspõhine"),[2]an!$G$39,
IF(AND(A3090=[2]an!$G$38,F3090=[2]an!$E$42),[2]an!$G$42,
IF(AND(A3090=[2]an!$H$38,F3090=[2]an!$E$40),[2]an!$H$40,IF(AND(A3090=[2]an!$H$38,F3090=[2]an!$E$41),[2]an!$H$41,IF(AND(A3090=[2]an!$H$38,F3090=[2]an!$E$39,H3090&gt;=[2]an!$M$37),[2]an!$H$39,
IF(AND(A3090=[2]an!$H$38,F3090=[2]an!$E$39,H3090&lt;[2]an!$M$37,S3090="kahepoolne vajaduspõhine",U3090=""),[2]an!$M$40,
IF(AND(A3090=[2]an!$H$38,F3090=[2]an!$E$39,H3090&lt;[2]an!$M$37,S3090="kahepoolne vajaduspõhine",U3090&lt;&gt;""),[2]an!$H$39,
IF(AND(A3090=[2]an!$H$38,F3090=[2]an!$E$39,H3090&lt;[2]an!$M$37,S3090&lt;&gt;"kahepoolne vajaduspõhine"),[2]an!$H$39,
IF(AND(A3090=[2]an!$H$38,F3090=[2]an!$E$42),[2]an!$H$42,
IF(AND(A3090=[2]an!$I$38,F3090=[2]an!$E$40),[2]an!$I$40,IF(AND(A3090=[2]an!$I$38,F3090=[2]an!$E$41),[2]an!$I$41,IF(AND(A3090=[2]an!$I$38,F3090=[2]an!$E$39,H3090&gt;=[2]an!$M$37),[2]an!$I$39,
IF(AND(A3090=[2]an!$I$38,F3090=[2]an!$E$39,H3090&lt;[2]an!$M$37,S3090="kahepoolne vajaduspõhine",U3090=""),[2]an!$M$40,
IF(AND(A3090=[2]an!$I$38,F3090=[2]an!$E$39,H3090&lt;[2]an!$M$37,S3090="kahepoolne vajaduspõhine",U3090&lt;&gt;""),[2]an!$I$39,
IF(AND(A3090=[2]an!$I$38,F3090=[2]an!$E$39,H3090&lt;[2]an!$M$37,S3090&lt;&gt;"kahepoolne vajaduspõhine"),[2]an!$I$39,
IF(AND(A3090=[2]an!$I$38,F3090=[2]an!$E$42),[2]an!$I$42,
IF(AND(A3090=[2]an!$J$38,F3090=[2]an!$E$40),[2]an!$J$40,IF(AND(A3090=[2]an!$J$38,F3090=[2]an!$E$41),[2]an!$J$41,IF(AND(A3090=[2]an!$J$38,F3090=[2]an!$E$39,H3090&gt;=[2]an!$M$37),[2]an!$J$39,
IF(AND(A3090=[2]an!$J$38,F3090=[2]an!$E$39,H3090&lt;[2]an!$M$37,S3090="kahepoolne vajaduspõhine",U3090=""),[2]an!$M$40,
IF(AND(A3090=[2]an!$J$38,F3090=[2]an!$E$39,H3090&lt;[2]an!$M$37,S3090="kahepoolne vajaduspõhine",U3090&lt;&gt;""),[2]an!$J$39,
IF(AND(A3090=[2]an!$J$38,F3090=[2]an!$E$39,H3090&lt;[2]an!$M$37,S3090&lt;&gt;"kahepoolne vajaduspõhine"),[2]an!$J$39,
IF(AND(A3090=[2]an!$J$38,F3090=[2]an!$E$42),[2]an!$J$42,""))))))))))))))))))))))))))))</f>
        <v/>
      </c>
      <c r="Y3090" s="17" t="str">
        <f>IFERROR(IF(F3090="Tugigrupp",0,
IF(AND(F3090="Peretoe teenus",H3090&gt;=[2]an!$M$37,RANK(D3090,$D3090:$D3090)+COUNTIFS($D$2:D3090,D3090,$F$2:F3090,F3090)-1&gt;1),"",
IF(AND(F3090="Peretoe teenus",H3090&gt;=[2]an!$M$37,RANK(D3090,$D3090:$D3090)+COUNTIFS($D$2:D3090,D3090,$F$2:F3090,F3090)-1=1,MONTH(H3090)=MONTH(K3090)=TRUE,YEAR(H3090)=YEAR(K3090)=TRUE),((EOMONTH(H3090,0)-H3090+1)*X3090)/DAY(EOMONTH(H3090,0)),
IF(AND(F3090="Peretoe teenus",H3090&gt;=[2]an!$M$37,RANK(D3090,$D3090:$D3090)+COUNTIFS($D$2:D3090,D3090,$F$2:F3090,F3090)-1=1),X3090,
IF(AND(F3090="Peretoe teenus",H3090&lt;[2]an!$M$37,S3090&lt;&gt;"kahepoolne vajaduspõhine",RANK(D3090,$D3090:$D3090)+COUNTIFS($D$2:D3090,D3090,$F$2:F3090,F3090)-1=1),X3090,
IF(AND(F3090="Peretoe teenus",H3090&lt;[2]an!$M$37,S3090&lt;&gt;"kahepoolne vajaduspõhine",RANK(D3090,$D3090:$D3090)+COUNTIFS($D$2:D3090,D3090,$F$2:F3090,F3090)-1&gt;1),"",
IF(AND(F3090="Peretoe teenus",H3090&lt;[2]an!$M$37,S3090="kahepoolne vajaduspõhine",U3090="",RANK(D3090,$D3090:$D3090)+COUNTIFS($D$2:D3090,D3090,$F$2:F3090,F3090)-1=1),X3090,
IF(AND(F3090="Peretoe teenus",H3090&lt;[2]an!$M$37,S3090="kahepoolne vajaduspõhine",U3090="",RANK(D3090,$D3090:$D3090)+COUNTIFS($D$2:D3090,D3090,$F$2:F3090,F3090)-1&gt;1),"",
IF(AND(F3090="Peretoe teenus",H3090&lt;[2]an!$M$37,S3090="kahepoolne vajaduspõhine",U3090&lt;[2]an!$M$37,RANK(D3090,$D3090:$D3090)+COUNTIFS($D$2:D3090,D3090,$F$2:F3090,F3090)-1=1),X3090,
IF(AND(F3090="Peretoe teenus",H3090&lt;[2]an!$M$37,S3090="kahepoolne vajaduspõhine",U3090&lt;[2]an!$M$37,RANK(D3090,$D3090:$D3090)+COUNTIFS($D$2:D3090,D3090,$F$2:F3090,F3090)-1&gt;1),"",
IF(AND(F3090="Peretoe teenus",H3090&lt;[2]an!$M$37,S3090="kahepoolne vajaduspõhine",U3090&gt;=[2]an!$M$37,U3090&lt;=[2]an!$M$38,RANK(D3090,$D3090:$D3090)+COUNTIFS($D$2:D3090,D3090,$F$2:F3090,F3090)-1=1),
((EOMONTH(U3090,0)-U3090+1)*X3090)/DAY(EOMONTH(U3090,0))+(DAY(U3090)-1)*100/DAY(EOMONTH(U3090,0)),
IF(AND(F3090="Peretoe teenus",H3090&lt;[2]an!$M$37,S3090="kahepoolne vajaduspõhine",U3090&gt;=[2]an!$M$37,U3090&lt;=[2]an!$M$38,RANK(D3090,$D3090:$D3090)+COUNTIFS($D$2:D3090,D3090,$F$2:F3090,F3090)-1&gt;1),"",
IF(AND(F3090="Peretoe teenus",H3090&lt;[2]an!$M$37,S3090="kahepoolne vajaduspõhine",U3090&gt;[2]an!$M$38,RANK(D3090,$D3090:$D3090)+COUNTIFS($D$2:D3090,D3090,$F$2:F3090,F3090)-1=1),X3090,
IF(AND(F3090="Peretoe teenus",H3090&lt;[2]an!$M$37,S3090="kahepoolne vajaduspõhine",U3090&gt;[2]an!$M$38,RANK(D3090,$D3090:$D3090)+COUNTIFS($D$2:D3090,D3090,$F$2:F3090,F3090)-1&gt;1),"",X3090*W3090)))))))))))))),"")</f>
        <v/>
      </c>
      <c r="Z3090" s="18" t="str">
        <f t="shared" si="145"/>
        <v/>
      </c>
      <c r="AA3090" s="19" t="str">
        <f>IFERROR(VLOOKUP(E3090,[2]an!$A$3:$B$81,2,FALSE),"")</f>
        <v/>
      </c>
      <c r="AB3090" s="19" t="str">
        <f>IFERROR(VLOOKUP(AA3090,[2]an!$C$2:$D$16,2,FALSE),"")</f>
        <v/>
      </c>
      <c r="AC3090" s="20"/>
      <c r="AD3090" s="21" t="str">
        <f>IF(A3090=[2]an!$F$36,VLOOKUP([2]an!$F$36,[2]an!$F$36:$H$36,3,FALSE),IF(A3090=[2]an!$F$35,VLOOKUP([2]an!$F$35,[2]an!$F$35:$H$35,3,FALSE),IF(A3090=[2]an!$F$33,VLOOKUP([2]an!$F$33,[2]an!$F$33:$H$33,3,FALSE),IF(A3090=[2]an!$F$31,VLOOKUP([2]an!$F$31,[2]an!$F$31:$H$31,3,FALSE),""))))</f>
        <v/>
      </c>
    </row>
    <row r="3091" spans="6:30" x14ac:dyDescent="0.2">
      <c r="F3091" s="10"/>
      <c r="G3091" s="8" t="str">
        <f t="shared" si="146"/>
        <v/>
      </c>
      <c r="H3091" s="13"/>
      <c r="K3091" s="13"/>
      <c r="L3091" s="10"/>
      <c r="M3091" s="10"/>
      <c r="S3091" s="8" t="str">
        <f>IFERROR(VLOOKUP(D3091,[1]peretoe_teenus!$A$2:$L$2000,5,FALSE),"")</f>
        <v/>
      </c>
      <c r="U3091" s="13"/>
      <c r="V3091" s="15" t="str" cm="1">
        <f t="array" ref="V3091">IFERROR(IF(AND(F3091="Tugigrupp",RANK(K3091,$K3091:$K3091)+COUNTIFS($K$2:K3091,K3091,$L$2:L3091,L3091,$M$2:M3091,M3091,$I$2:I3091,I3091,$G$2:G3091,G3091,$F$2:F3091,F3091)-1=1),SUMPRODUCT(($F$2:$F$4154=F3091)*($G$2:$G$4154=G3091)*($K$2:$K$4154=K3091)*($I$2:$I$4154=I3091)*($L$2:$L$4154=L3091)*($M$2:$M$4154=M3091)),""),"")</f>
        <v/>
      </c>
      <c r="W3091" s="15" t="str">
        <f t="shared" si="144"/>
        <v/>
      </c>
      <c r="X3091" s="16" t="str">
        <f>IF(AND(A3091=[2]an!$G$38,F3091=[2]an!$E$40),[2]an!$G$40,IF(AND(A3091=[2]an!$G$38,F3091=[2]an!$E$41),[2]an!$G$41,IF(AND(A3091=[2]an!$G$38,F3091=[2]an!$E$39,H3091&gt;=[2]an!$M$37),[2]an!$G$39,
IF(AND(A3091=[2]an!$G$38,F3091=[2]an!$E$39,H3091&lt;[2]an!$M$37,S3091="kahepoolne vajaduspõhine",U3091=""),[2]an!$M$40,
IF(AND(A3091=[2]an!$G$38,F3091=[2]an!$E$39,H3091&lt;[2]an!$M$37,S3091="kahepoolne vajaduspõhine",U3091&lt;&gt;""),[2]an!$G$39,
IF(AND(A3091=[2]an!$G$38,F3091=[2]an!$E$39,H3091&lt;[2]an!$M$37,S3091&lt;&gt;"kahepoolne vajaduspõhine"),[2]an!$G$39,
IF(AND(A3091=[2]an!$G$38,F3091=[2]an!$E$42),[2]an!$G$42,
IF(AND(A3091=[2]an!$H$38,F3091=[2]an!$E$40),[2]an!$H$40,IF(AND(A3091=[2]an!$H$38,F3091=[2]an!$E$41),[2]an!$H$41,IF(AND(A3091=[2]an!$H$38,F3091=[2]an!$E$39,H3091&gt;=[2]an!$M$37),[2]an!$H$39,
IF(AND(A3091=[2]an!$H$38,F3091=[2]an!$E$39,H3091&lt;[2]an!$M$37,S3091="kahepoolne vajaduspõhine",U3091=""),[2]an!$M$40,
IF(AND(A3091=[2]an!$H$38,F3091=[2]an!$E$39,H3091&lt;[2]an!$M$37,S3091="kahepoolne vajaduspõhine",U3091&lt;&gt;""),[2]an!$H$39,
IF(AND(A3091=[2]an!$H$38,F3091=[2]an!$E$39,H3091&lt;[2]an!$M$37,S3091&lt;&gt;"kahepoolne vajaduspõhine"),[2]an!$H$39,
IF(AND(A3091=[2]an!$H$38,F3091=[2]an!$E$42),[2]an!$H$42,
IF(AND(A3091=[2]an!$I$38,F3091=[2]an!$E$40),[2]an!$I$40,IF(AND(A3091=[2]an!$I$38,F3091=[2]an!$E$41),[2]an!$I$41,IF(AND(A3091=[2]an!$I$38,F3091=[2]an!$E$39,H3091&gt;=[2]an!$M$37),[2]an!$I$39,
IF(AND(A3091=[2]an!$I$38,F3091=[2]an!$E$39,H3091&lt;[2]an!$M$37,S3091="kahepoolne vajaduspõhine",U3091=""),[2]an!$M$40,
IF(AND(A3091=[2]an!$I$38,F3091=[2]an!$E$39,H3091&lt;[2]an!$M$37,S3091="kahepoolne vajaduspõhine",U3091&lt;&gt;""),[2]an!$I$39,
IF(AND(A3091=[2]an!$I$38,F3091=[2]an!$E$39,H3091&lt;[2]an!$M$37,S3091&lt;&gt;"kahepoolne vajaduspõhine"),[2]an!$I$39,
IF(AND(A3091=[2]an!$I$38,F3091=[2]an!$E$42),[2]an!$I$42,
IF(AND(A3091=[2]an!$J$38,F3091=[2]an!$E$40),[2]an!$J$40,IF(AND(A3091=[2]an!$J$38,F3091=[2]an!$E$41),[2]an!$J$41,IF(AND(A3091=[2]an!$J$38,F3091=[2]an!$E$39,H3091&gt;=[2]an!$M$37),[2]an!$J$39,
IF(AND(A3091=[2]an!$J$38,F3091=[2]an!$E$39,H3091&lt;[2]an!$M$37,S3091="kahepoolne vajaduspõhine",U3091=""),[2]an!$M$40,
IF(AND(A3091=[2]an!$J$38,F3091=[2]an!$E$39,H3091&lt;[2]an!$M$37,S3091="kahepoolne vajaduspõhine",U3091&lt;&gt;""),[2]an!$J$39,
IF(AND(A3091=[2]an!$J$38,F3091=[2]an!$E$39,H3091&lt;[2]an!$M$37,S3091&lt;&gt;"kahepoolne vajaduspõhine"),[2]an!$J$39,
IF(AND(A3091=[2]an!$J$38,F3091=[2]an!$E$42),[2]an!$J$42,""))))))))))))))))))))))))))))</f>
        <v/>
      </c>
      <c r="Y3091" s="17" t="str">
        <f>IFERROR(IF(F3091="Tugigrupp",0,
IF(AND(F3091="Peretoe teenus",H3091&gt;=[2]an!$M$37,RANK(D3091,$D3091:$D3091)+COUNTIFS($D$2:D3091,D3091,$F$2:F3091,F3091)-1&gt;1),"",
IF(AND(F3091="Peretoe teenus",H3091&gt;=[2]an!$M$37,RANK(D3091,$D3091:$D3091)+COUNTIFS($D$2:D3091,D3091,$F$2:F3091,F3091)-1=1,MONTH(H3091)=MONTH(K3091)=TRUE,YEAR(H3091)=YEAR(K3091)=TRUE),((EOMONTH(H3091,0)-H3091+1)*X3091)/DAY(EOMONTH(H3091,0)),
IF(AND(F3091="Peretoe teenus",H3091&gt;=[2]an!$M$37,RANK(D3091,$D3091:$D3091)+COUNTIFS($D$2:D3091,D3091,$F$2:F3091,F3091)-1=1),X3091,
IF(AND(F3091="Peretoe teenus",H3091&lt;[2]an!$M$37,S3091&lt;&gt;"kahepoolne vajaduspõhine",RANK(D3091,$D3091:$D3091)+COUNTIFS($D$2:D3091,D3091,$F$2:F3091,F3091)-1=1),X3091,
IF(AND(F3091="Peretoe teenus",H3091&lt;[2]an!$M$37,S3091&lt;&gt;"kahepoolne vajaduspõhine",RANK(D3091,$D3091:$D3091)+COUNTIFS($D$2:D3091,D3091,$F$2:F3091,F3091)-1&gt;1),"",
IF(AND(F3091="Peretoe teenus",H3091&lt;[2]an!$M$37,S3091="kahepoolne vajaduspõhine",U3091="",RANK(D3091,$D3091:$D3091)+COUNTIFS($D$2:D3091,D3091,$F$2:F3091,F3091)-1=1),X3091,
IF(AND(F3091="Peretoe teenus",H3091&lt;[2]an!$M$37,S3091="kahepoolne vajaduspõhine",U3091="",RANK(D3091,$D3091:$D3091)+COUNTIFS($D$2:D3091,D3091,$F$2:F3091,F3091)-1&gt;1),"",
IF(AND(F3091="Peretoe teenus",H3091&lt;[2]an!$M$37,S3091="kahepoolne vajaduspõhine",U3091&lt;[2]an!$M$37,RANK(D3091,$D3091:$D3091)+COUNTIFS($D$2:D3091,D3091,$F$2:F3091,F3091)-1=1),X3091,
IF(AND(F3091="Peretoe teenus",H3091&lt;[2]an!$M$37,S3091="kahepoolne vajaduspõhine",U3091&lt;[2]an!$M$37,RANK(D3091,$D3091:$D3091)+COUNTIFS($D$2:D3091,D3091,$F$2:F3091,F3091)-1&gt;1),"",
IF(AND(F3091="Peretoe teenus",H3091&lt;[2]an!$M$37,S3091="kahepoolne vajaduspõhine",U3091&gt;=[2]an!$M$37,U3091&lt;=[2]an!$M$38,RANK(D3091,$D3091:$D3091)+COUNTIFS($D$2:D3091,D3091,$F$2:F3091,F3091)-1=1),
((EOMONTH(U3091,0)-U3091+1)*X3091)/DAY(EOMONTH(U3091,0))+(DAY(U3091)-1)*100/DAY(EOMONTH(U3091,0)),
IF(AND(F3091="Peretoe teenus",H3091&lt;[2]an!$M$37,S3091="kahepoolne vajaduspõhine",U3091&gt;=[2]an!$M$37,U3091&lt;=[2]an!$M$38,RANK(D3091,$D3091:$D3091)+COUNTIFS($D$2:D3091,D3091,$F$2:F3091,F3091)-1&gt;1),"",
IF(AND(F3091="Peretoe teenus",H3091&lt;[2]an!$M$37,S3091="kahepoolne vajaduspõhine",U3091&gt;[2]an!$M$38,RANK(D3091,$D3091:$D3091)+COUNTIFS($D$2:D3091,D3091,$F$2:F3091,F3091)-1=1),X3091,
IF(AND(F3091="Peretoe teenus",H3091&lt;[2]an!$M$37,S3091="kahepoolne vajaduspõhine",U3091&gt;[2]an!$M$38,RANK(D3091,$D3091:$D3091)+COUNTIFS($D$2:D3091,D3091,$F$2:F3091,F3091)-1&gt;1),"",X3091*W3091)))))))))))))),"")</f>
        <v/>
      </c>
      <c r="Z3091" s="18" t="str">
        <f t="shared" si="145"/>
        <v/>
      </c>
      <c r="AA3091" s="19" t="str">
        <f>IFERROR(VLOOKUP(E3091,[2]an!$A$3:$B$81,2,FALSE),"")</f>
        <v/>
      </c>
      <c r="AB3091" s="19" t="str">
        <f>IFERROR(VLOOKUP(AA3091,[2]an!$C$2:$D$16,2,FALSE),"")</f>
        <v/>
      </c>
      <c r="AC3091" s="20"/>
      <c r="AD3091" s="21" t="str">
        <f>IF(A3091=[2]an!$F$36,VLOOKUP([2]an!$F$36,[2]an!$F$36:$H$36,3,FALSE),IF(A3091=[2]an!$F$35,VLOOKUP([2]an!$F$35,[2]an!$F$35:$H$35,3,FALSE),IF(A3091=[2]an!$F$33,VLOOKUP([2]an!$F$33,[2]an!$F$33:$H$33,3,FALSE),IF(A3091=[2]an!$F$31,VLOOKUP([2]an!$F$31,[2]an!$F$31:$H$31,3,FALSE),""))))</f>
        <v/>
      </c>
    </row>
    <row r="3092" spans="6:30" x14ac:dyDescent="0.2">
      <c r="F3092" s="10"/>
      <c r="G3092" s="8" t="str">
        <f t="shared" si="146"/>
        <v/>
      </c>
      <c r="H3092" s="13"/>
      <c r="K3092" s="13"/>
      <c r="L3092" s="10"/>
      <c r="M3092" s="10"/>
      <c r="S3092" s="8" t="str">
        <f>IFERROR(VLOOKUP(D3092,[1]peretoe_teenus!$A$2:$L$2000,5,FALSE),"")</f>
        <v/>
      </c>
      <c r="U3092" s="13"/>
      <c r="V3092" s="15" t="str" cm="1">
        <f t="array" ref="V3092">IFERROR(IF(AND(F3092="Tugigrupp",RANK(K3092,$K3092:$K3092)+COUNTIFS($K$2:K3092,K3092,$L$2:L3092,L3092,$M$2:M3092,M3092,$I$2:I3092,I3092,$G$2:G3092,G3092,$F$2:F3092,F3092)-1=1),SUMPRODUCT(($F$2:$F$4154=F3092)*($G$2:$G$4154=G3092)*($K$2:$K$4154=K3092)*($I$2:$I$4154=I3092)*($L$2:$L$4154=L3092)*($M$2:$M$4154=M3092)),""),"")</f>
        <v/>
      </c>
      <c r="W3092" s="15" t="str">
        <f t="shared" si="144"/>
        <v/>
      </c>
      <c r="X3092" s="16" t="str">
        <f>IF(AND(A3092=[2]an!$G$38,F3092=[2]an!$E$40),[2]an!$G$40,IF(AND(A3092=[2]an!$G$38,F3092=[2]an!$E$41),[2]an!$G$41,IF(AND(A3092=[2]an!$G$38,F3092=[2]an!$E$39,H3092&gt;=[2]an!$M$37),[2]an!$G$39,
IF(AND(A3092=[2]an!$G$38,F3092=[2]an!$E$39,H3092&lt;[2]an!$M$37,S3092="kahepoolne vajaduspõhine",U3092=""),[2]an!$M$40,
IF(AND(A3092=[2]an!$G$38,F3092=[2]an!$E$39,H3092&lt;[2]an!$M$37,S3092="kahepoolne vajaduspõhine",U3092&lt;&gt;""),[2]an!$G$39,
IF(AND(A3092=[2]an!$G$38,F3092=[2]an!$E$39,H3092&lt;[2]an!$M$37,S3092&lt;&gt;"kahepoolne vajaduspõhine"),[2]an!$G$39,
IF(AND(A3092=[2]an!$G$38,F3092=[2]an!$E$42),[2]an!$G$42,
IF(AND(A3092=[2]an!$H$38,F3092=[2]an!$E$40),[2]an!$H$40,IF(AND(A3092=[2]an!$H$38,F3092=[2]an!$E$41),[2]an!$H$41,IF(AND(A3092=[2]an!$H$38,F3092=[2]an!$E$39,H3092&gt;=[2]an!$M$37),[2]an!$H$39,
IF(AND(A3092=[2]an!$H$38,F3092=[2]an!$E$39,H3092&lt;[2]an!$M$37,S3092="kahepoolne vajaduspõhine",U3092=""),[2]an!$M$40,
IF(AND(A3092=[2]an!$H$38,F3092=[2]an!$E$39,H3092&lt;[2]an!$M$37,S3092="kahepoolne vajaduspõhine",U3092&lt;&gt;""),[2]an!$H$39,
IF(AND(A3092=[2]an!$H$38,F3092=[2]an!$E$39,H3092&lt;[2]an!$M$37,S3092&lt;&gt;"kahepoolne vajaduspõhine"),[2]an!$H$39,
IF(AND(A3092=[2]an!$H$38,F3092=[2]an!$E$42),[2]an!$H$42,
IF(AND(A3092=[2]an!$I$38,F3092=[2]an!$E$40),[2]an!$I$40,IF(AND(A3092=[2]an!$I$38,F3092=[2]an!$E$41),[2]an!$I$41,IF(AND(A3092=[2]an!$I$38,F3092=[2]an!$E$39,H3092&gt;=[2]an!$M$37),[2]an!$I$39,
IF(AND(A3092=[2]an!$I$38,F3092=[2]an!$E$39,H3092&lt;[2]an!$M$37,S3092="kahepoolne vajaduspõhine",U3092=""),[2]an!$M$40,
IF(AND(A3092=[2]an!$I$38,F3092=[2]an!$E$39,H3092&lt;[2]an!$M$37,S3092="kahepoolne vajaduspõhine",U3092&lt;&gt;""),[2]an!$I$39,
IF(AND(A3092=[2]an!$I$38,F3092=[2]an!$E$39,H3092&lt;[2]an!$M$37,S3092&lt;&gt;"kahepoolne vajaduspõhine"),[2]an!$I$39,
IF(AND(A3092=[2]an!$I$38,F3092=[2]an!$E$42),[2]an!$I$42,
IF(AND(A3092=[2]an!$J$38,F3092=[2]an!$E$40),[2]an!$J$40,IF(AND(A3092=[2]an!$J$38,F3092=[2]an!$E$41),[2]an!$J$41,IF(AND(A3092=[2]an!$J$38,F3092=[2]an!$E$39,H3092&gt;=[2]an!$M$37),[2]an!$J$39,
IF(AND(A3092=[2]an!$J$38,F3092=[2]an!$E$39,H3092&lt;[2]an!$M$37,S3092="kahepoolne vajaduspõhine",U3092=""),[2]an!$M$40,
IF(AND(A3092=[2]an!$J$38,F3092=[2]an!$E$39,H3092&lt;[2]an!$M$37,S3092="kahepoolne vajaduspõhine",U3092&lt;&gt;""),[2]an!$J$39,
IF(AND(A3092=[2]an!$J$38,F3092=[2]an!$E$39,H3092&lt;[2]an!$M$37,S3092&lt;&gt;"kahepoolne vajaduspõhine"),[2]an!$J$39,
IF(AND(A3092=[2]an!$J$38,F3092=[2]an!$E$42),[2]an!$J$42,""))))))))))))))))))))))))))))</f>
        <v/>
      </c>
      <c r="Y3092" s="17" t="str">
        <f>IFERROR(IF(F3092="Tugigrupp",0,
IF(AND(F3092="Peretoe teenus",H3092&gt;=[2]an!$M$37,RANK(D3092,$D3092:$D3092)+COUNTIFS($D$2:D3092,D3092,$F$2:F3092,F3092)-1&gt;1),"",
IF(AND(F3092="Peretoe teenus",H3092&gt;=[2]an!$M$37,RANK(D3092,$D3092:$D3092)+COUNTIFS($D$2:D3092,D3092,$F$2:F3092,F3092)-1=1,MONTH(H3092)=MONTH(K3092)=TRUE,YEAR(H3092)=YEAR(K3092)=TRUE),((EOMONTH(H3092,0)-H3092+1)*X3092)/DAY(EOMONTH(H3092,0)),
IF(AND(F3092="Peretoe teenus",H3092&gt;=[2]an!$M$37,RANK(D3092,$D3092:$D3092)+COUNTIFS($D$2:D3092,D3092,$F$2:F3092,F3092)-1=1),X3092,
IF(AND(F3092="Peretoe teenus",H3092&lt;[2]an!$M$37,S3092&lt;&gt;"kahepoolne vajaduspõhine",RANK(D3092,$D3092:$D3092)+COUNTIFS($D$2:D3092,D3092,$F$2:F3092,F3092)-1=1),X3092,
IF(AND(F3092="Peretoe teenus",H3092&lt;[2]an!$M$37,S3092&lt;&gt;"kahepoolne vajaduspõhine",RANK(D3092,$D3092:$D3092)+COUNTIFS($D$2:D3092,D3092,$F$2:F3092,F3092)-1&gt;1),"",
IF(AND(F3092="Peretoe teenus",H3092&lt;[2]an!$M$37,S3092="kahepoolne vajaduspõhine",U3092="",RANK(D3092,$D3092:$D3092)+COUNTIFS($D$2:D3092,D3092,$F$2:F3092,F3092)-1=1),X3092,
IF(AND(F3092="Peretoe teenus",H3092&lt;[2]an!$M$37,S3092="kahepoolne vajaduspõhine",U3092="",RANK(D3092,$D3092:$D3092)+COUNTIFS($D$2:D3092,D3092,$F$2:F3092,F3092)-1&gt;1),"",
IF(AND(F3092="Peretoe teenus",H3092&lt;[2]an!$M$37,S3092="kahepoolne vajaduspõhine",U3092&lt;[2]an!$M$37,RANK(D3092,$D3092:$D3092)+COUNTIFS($D$2:D3092,D3092,$F$2:F3092,F3092)-1=1),X3092,
IF(AND(F3092="Peretoe teenus",H3092&lt;[2]an!$M$37,S3092="kahepoolne vajaduspõhine",U3092&lt;[2]an!$M$37,RANK(D3092,$D3092:$D3092)+COUNTIFS($D$2:D3092,D3092,$F$2:F3092,F3092)-1&gt;1),"",
IF(AND(F3092="Peretoe teenus",H3092&lt;[2]an!$M$37,S3092="kahepoolne vajaduspõhine",U3092&gt;=[2]an!$M$37,U3092&lt;=[2]an!$M$38,RANK(D3092,$D3092:$D3092)+COUNTIFS($D$2:D3092,D3092,$F$2:F3092,F3092)-1=1),
((EOMONTH(U3092,0)-U3092+1)*X3092)/DAY(EOMONTH(U3092,0))+(DAY(U3092)-1)*100/DAY(EOMONTH(U3092,0)),
IF(AND(F3092="Peretoe teenus",H3092&lt;[2]an!$M$37,S3092="kahepoolne vajaduspõhine",U3092&gt;=[2]an!$M$37,U3092&lt;=[2]an!$M$38,RANK(D3092,$D3092:$D3092)+COUNTIFS($D$2:D3092,D3092,$F$2:F3092,F3092)-1&gt;1),"",
IF(AND(F3092="Peretoe teenus",H3092&lt;[2]an!$M$37,S3092="kahepoolne vajaduspõhine",U3092&gt;[2]an!$M$38,RANK(D3092,$D3092:$D3092)+COUNTIFS($D$2:D3092,D3092,$F$2:F3092,F3092)-1=1),X3092,
IF(AND(F3092="Peretoe teenus",H3092&lt;[2]an!$M$37,S3092="kahepoolne vajaduspõhine",U3092&gt;[2]an!$M$38,RANK(D3092,$D3092:$D3092)+COUNTIFS($D$2:D3092,D3092,$F$2:F3092,F3092)-1&gt;1),"",X3092*W3092)))))))))))))),"")</f>
        <v/>
      </c>
      <c r="Z3092" s="18" t="str">
        <f t="shared" si="145"/>
        <v/>
      </c>
      <c r="AA3092" s="19" t="str">
        <f>IFERROR(VLOOKUP(E3092,[2]an!$A$3:$B$81,2,FALSE),"")</f>
        <v/>
      </c>
      <c r="AB3092" s="19" t="str">
        <f>IFERROR(VLOOKUP(AA3092,[2]an!$C$2:$D$16,2,FALSE),"")</f>
        <v/>
      </c>
      <c r="AC3092" s="20"/>
      <c r="AD3092" s="21" t="str">
        <f>IF(A3092=[2]an!$F$36,VLOOKUP([2]an!$F$36,[2]an!$F$36:$H$36,3,FALSE),IF(A3092=[2]an!$F$35,VLOOKUP([2]an!$F$35,[2]an!$F$35:$H$35,3,FALSE),IF(A3092=[2]an!$F$33,VLOOKUP([2]an!$F$33,[2]an!$F$33:$H$33,3,FALSE),IF(A3092=[2]an!$F$31,VLOOKUP([2]an!$F$31,[2]an!$F$31:$H$31,3,FALSE),""))))</f>
        <v/>
      </c>
    </row>
    <row r="3093" spans="6:30" x14ac:dyDescent="0.2">
      <c r="F3093" s="10"/>
      <c r="G3093" s="8" t="str">
        <f t="shared" si="146"/>
        <v/>
      </c>
      <c r="H3093" s="13"/>
      <c r="K3093" s="13"/>
      <c r="L3093" s="10"/>
      <c r="M3093" s="10"/>
      <c r="S3093" s="8" t="str">
        <f>IFERROR(VLOOKUP(D3093,[1]peretoe_teenus!$A$2:$L$2000,5,FALSE),"")</f>
        <v/>
      </c>
      <c r="U3093" s="13"/>
      <c r="V3093" s="15" t="str" cm="1">
        <f t="array" ref="V3093">IFERROR(IF(AND(F3093="Tugigrupp",RANK(K3093,$K3093:$K3093)+COUNTIFS($K$2:K3093,K3093,$L$2:L3093,L3093,$M$2:M3093,M3093,$I$2:I3093,I3093,$G$2:G3093,G3093,$F$2:F3093,F3093)-1=1),SUMPRODUCT(($F$2:$F$4154=F3093)*($G$2:$G$4154=G3093)*($K$2:$K$4154=K3093)*($I$2:$I$4154=I3093)*($L$2:$L$4154=L3093)*($M$2:$M$4154=M3093)),""),"")</f>
        <v/>
      </c>
      <c r="W3093" s="15" t="str">
        <f t="shared" si="144"/>
        <v/>
      </c>
      <c r="X3093" s="16" t="str">
        <f>IF(AND(A3093=[2]an!$G$38,F3093=[2]an!$E$40),[2]an!$G$40,IF(AND(A3093=[2]an!$G$38,F3093=[2]an!$E$41),[2]an!$G$41,IF(AND(A3093=[2]an!$G$38,F3093=[2]an!$E$39,H3093&gt;=[2]an!$M$37),[2]an!$G$39,
IF(AND(A3093=[2]an!$G$38,F3093=[2]an!$E$39,H3093&lt;[2]an!$M$37,S3093="kahepoolne vajaduspõhine",U3093=""),[2]an!$M$40,
IF(AND(A3093=[2]an!$G$38,F3093=[2]an!$E$39,H3093&lt;[2]an!$M$37,S3093="kahepoolne vajaduspõhine",U3093&lt;&gt;""),[2]an!$G$39,
IF(AND(A3093=[2]an!$G$38,F3093=[2]an!$E$39,H3093&lt;[2]an!$M$37,S3093&lt;&gt;"kahepoolne vajaduspõhine"),[2]an!$G$39,
IF(AND(A3093=[2]an!$G$38,F3093=[2]an!$E$42),[2]an!$G$42,
IF(AND(A3093=[2]an!$H$38,F3093=[2]an!$E$40),[2]an!$H$40,IF(AND(A3093=[2]an!$H$38,F3093=[2]an!$E$41),[2]an!$H$41,IF(AND(A3093=[2]an!$H$38,F3093=[2]an!$E$39,H3093&gt;=[2]an!$M$37),[2]an!$H$39,
IF(AND(A3093=[2]an!$H$38,F3093=[2]an!$E$39,H3093&lt;[2]an!$M$37,S3093="kahepoolne vajaduspõhine",U3093=""),[2]an!$M$40,
IF(AND(A3093=[2]an!$H$38,F3093=[2]an!$E$39,H3093&lt;[2]an!$M$37,S3093="kahepoolne vajaduspõhine",U3093&lt;&gt;""),[2]an!$H$39,
IF(AND(A3093=[2]an!$H$38,F3093=[2]an!$E$39,H3093&lt;[2]an!$M$37,S3093&lt;&gt;"kahepoolne vajaduspõhine"),[2]an!$H$39,
IF(AND(A3093=[2]an!$H$38,F3093=[2]an!$E$42),[2]an!$H$42,
IF(AND(A3093=[2]an!$I$38,F3093=[2]an!$E$40),[2]an!$I$40,IF(AND(A3093=[2]an!$I$38,F3093=[2]an!$E$41),[2]an!$I$41,IF(AND(A3093=[2]an!$I$38,F3093=[2]an!$E$39,H3093&gt;=[2]an!$M$37),[2]an!$I$39,
IF(AND(A3093=[2]an!$I$38,F3093=[2]an!$E$39,H3093&lt;[2]an!$M$37,S3093="kahepoolne vajaduspõhine",U3093=""),[2]an!$M$40,
IF(AND(A3093=[2]an!$I$38,F3093=[2]an!$E$39,H3093&lt;[2]an!$M$37,S3093="kahepoolne vajaduspõhine",U3093&lt;&gt;""),[2]an!$I$39,
IF(AND(A3093=[2]an!$I$38,F3093=[2]an!$E$39,H3093&lt;[2]an!$M$37,S3093&lt;&gt;"kahepoolne vajaduspõhine"),[2]an!$I$39,
IF(AND(A3093=[2]an!$I$38,F3093=[2]an!$E$42),[2]an!$I$42,
IF(AND(A3093=[2]an!$J$38,F3093=[2]an!$E$40),[2]an!$J$40,IF(AND(A3093=[2]an!$J$38,F3093=[2]an!$E$41),[2]an!$J$41,IF(AND(A3093=[2]an!$J$38,F3093=[2]an!$E$39,H3093&gt;=[2]an!$M$37),[2]an!$J$39,
IF(AND(A3093=[2]an!$J$38,F3093=[2]an!$E$39,H3093&lt;[2]an!$M$37,S3093="kahepoolne vajaduspõhine",U3093=""),[2]an!$M$40,
IF(AND(A3093=[2]an!$J$38,F3093=[2]an!$E$39,H3093&lt;[2]an!$M$37,S3093="kahepoolne vajaduspõhine",U3093&lt;&gt;""),[2]an!$J$39,
IF(AND(A3093=[2]an!$J$38,F3093=[2]an!$E$39,H3093&lt;[2]an!$M$37,S3093&lt;&gt;"kahepoolne vajaduspõhine"),[2]an!$J$39,
IF(AND(A3093=[2]an!$J$38,F3093=[2]an!$E$42),[2]an!$J$42,""))))))))))))))))))))))))))))</f>
        <v/>
      </c>
      <c r="Y3093" s="17" t="str">
        <f>IFERROR(IF(F3093="Tugigrupp",0,
IF(AND(F3093="Peretoe teenus",H3093&gt;=[2]an!$M$37,RANK(D3093,$D3093:$D3093)+COUNTIFS($D$2:D3093,D3093,$F$2:F3093,F3093)-1&gt;1),"",
IF(AND(F3093="Peretoe teenus",H3093&gt;=[2]an!$M$37,RANK(D3093,$D3093:$D3093)+COUNTIFS($D$2:D3093,D3093,$F$2:F3093,F3093)-1=1,MONTH(H3093)=MONTH(K3093)=TRUE,YEAR(H3093)=YEAR(K3093)=TRUE),((EOMONTH(H3093,0)-H3093+1)*X3093)/DAY(EOMONTH(H3093,0)),
IF(AND(F3093="Peretoe teenus",H3093&gt;=[2]an!$M$37,RANK(D3093,$D3093:$D3093)+COUNTIFS($D$2:D3093,D3093,$F$2:F3093,F3093)-1=1),X3093,
IF(AND(F3093="Peretoe teenus",H3093&lt;[2]an!$M$37,S3093&lt;&gt;"kahepoolne vajaduspõhine",RANK(D3093,$D3093:$D3093)+COUNTIFS($D$2:D3093,D3093,$F$2:F3093,F3093)-1=1),X3093,
IF(AND(F3093="Peretoe teenus",H3093&lt;[2]an!$M$37,S3093&lt;&gt;"kahepoolne vajaduspõhine",RANK(D3093,$D3093:$D3093)+COUNTIFS($D$2:D3093,D3093,$F$2:F3093,F3093)-1&gt;1),"",
IF(AND(F3093="Peretoe teenus",H3093&lt;[2]an!$M$37,S3093="kahepoolne vajaduspõhine",U3093="",RANK(D3093,$D3093:$D3093)+COUNTIFS($D$2:D3093,D3093,$F$2:F3093,F3093)-1=1),X3093,
IF(AND(F3093="Peretoe teenus",H3093&lt;[2]an!$M$37,S3093="kahepoolne vajaduspõhine",U3093="",RANK(D3093,$D3093:$D3093)+COUNTIFS($D$2:D3093,D3093,$F$2:F3093,F3093)-1&gt;1),"",
IF(AND(F3093="Peretoe teenus",H3093&lt;[2]an!$M$37,S3093="kahepoolne vajaduspõhine",U3093&lt;[2]an!$M$37,RANK(D3093,$D3093:$D3093)+COUNTIFS($D$2:D3093,D3093,$F$2:F3093,F3093)-1=1),X3093,
IF(AND(F3093="Peretoe teenus",H3093&lt;[2]an!$M$37,S3093="kahepoolne vajaduspõhine",U3093&lt;[2]an!$M$37,RANK(D3093,$D3093:$D3093)+COUNTIFS($D$2:D3093,D3093,$F$2:F3093,F3093)-1&gt;1),"",
IF(AND(F3093="Peretoe teenus",H3093&lt;[2]an!$M$37,S3093="kahepoolne vajaduspõhine",U3093&gt;=[2]an!$M$37,U3093&lt;=[2]an!$M$38,RANK(D3093,$D3093:$D3093)+COUNTIFS($D$2:D3093,D3093,$F$2:F3093,F3093)-1=1),
((EOMONTH(U3093,0)-U3093+1)*X3093)/DAY(EOMONTH(U3093,0))+(DAY(U3093)-1)*100/DAY(EOMONTH(U3093,0)),
IF(AND(F3093="Peretoe teenus",H3093&lt;[2]an!$M$37,S3093="kahepoolne vajaduspõhine",U3093&gt;=[2]an!$M$37,U3093&lt;=[2]an!$M$38,RANK(D3093,$D3093:$D3093)+COUNTIFS($D$2:D3093,D3093,$F$2:F3093,F3093)-1&gt;1),"",
IF(AND(F3093="Peretoe teenus",H3093&lt;[2]an!$M$37,S3093="kahepoolne vajaduspõhine",U3093&gt;[2]an!$M$38,RANK(D3093,$D3093:$D3093)+COUNTIFS($D$2:D3093,D3093,$F$2:F3093,F3093)-1=1),X3093,
IF(AND(F3093="Peretoe teenus",H3093&lt;[2]an!$M$37,S3093="kahepoolne vajaduspõhine",U3093&gt;[2]an!$M$38,RANK(D3093,$D3093:$D3093)+COUNTIFS($D$2:D3093,D3093,$F$2:F3093,F3093)-1&gt;1),"",X3093*W3093)))))))))))))),"")</f>
        <v/>
      </c>
      <c r="Z3093" s="18" t="str">
        <f t="shared" si="145"/>
        <v/>
      </c>
      <c r="AA3093" s="19" t="str">
        <f>IFERROR(VLOOKUP(E3093,[2]an!$A$3:$B$81,2,FALSE),"")</f>
        <v/>
      </c>
      <c r="AB3093" s="19" t="str">
        <f>IFERROR(VLOOKUP(AA3093,[2]an!$C$2:$D$16,2,FALSE),"")</f>
        <v/>
      </c>
      <c r="AC3093" s="20"/>
      <c r="AD3093" s="21" t="str">
        <f>IF(A3093=[2]an!$F$36,VLOOKUP([2]an!$F$36,[2]an!$F$36:$H$36,3,FALSE),IF(A3093=[2]an!$F$35,VLOOKUP([2]an!$F$35,[2]an!$F$35:$H$35,3,FALSE),IF(A3093=[2]an!$F$33,VLOOKUP([2]an!$F$33,[2]an!$F$33:$H$33,3,FALSE),IF(A3093=[2]an!$F$31,VLOOKUP([2]an!$F$31,[2]an!$F$31:$H$31,3,FALSE),""))))</f>
        <v/>
      </c>
    </row>
    <row r="3094" spans="6:30" x14ac:dyDescent="0.2">
      <c r="F3094" s="10"/>
      <c r="G3094" s="8" t="str">
        <f t="shared" si="146"/>
        <v/>
      </c>
      <c r="H3094" s="13"/>
      <c r="K3094" s="13"/>
      <c r="L3094" s="10"/>
      <c r="M3094" s="10"/>
      <c r="S3094" s="8" t="str">
        <f>IFERROR(VLOOKUP(D3094,[1]peretoe_teenus!$A$2:$L$2000,5,FALSE),"")</f>
        <v/>
      </c>
      <c r="U3094" s="13"/>
      <c r="V3094" s="15" t="str" cm="1">
        <f t="array" ref="V3094">IFERROR(IF(AND(F3094="Tugigrupp",RANK(K3094,$K3094:$K3094)+COUNTIFS($K$2:K3094,K3094,$L$2:L3094,L3094,$M$2:M3094,M3094,$I$2:I3094,I3094,$G$2:G3094,G3094,$F$2:F3094,F3094)-1=1),SUMPRODUCT(($F$2:$F$4154=F3094)*($G$2:$G$4154=G3094)*($K$2:$K$4154=K3094)*($I$2:$I$4154=I3094)*($L$2:$L$4154=L3094)*($M$2:$M$4154=M3094)),""),"")</f>
        <v/>
      </c>
      <c r="W3094" s="15" t="str">
        <f t="shared" si="144"/>
        <v/>
      </c>
      <c r="X3094" s="16" t="str">
        <f>IF(AND(A3094=[2]an!$G$38,F3094=[2]an!$E$40),[2]an!$G$40,IF(AND(A3094=[2]an!$G$38,F3094=[2]an!$E$41),[2]an!$G$41,IF(AND(A3094=[2]an!$G$38,F3094=[2]an!$E$39,H3094&gt;=[2]an!$M$37),[2]an!$G$39,
IF(AND(A3094=[2]an!$G$38,F3094=[2]an!$E$39,H3094&lt;[2]an!$M$37,S3094="kahepoolne vajaduspõhine",U3094=""),[2]an!$M$40,
IF(AND(A3094=[2]an!$G$38,F3094=[2]an!$E$39,H3094&lt;[2]an!$M$37,S3094="kahepoolne vajaduspõhine",U3094&lt;&gt;""),[2]an!$G$39,
IF(AND(A3094=[2]an!$G$38,F3094=[2]an!$E$39,H3094&lt;[2]an!$M$37,S3094&lt;&gt;"kahepoolne vajaduspõhine"),[2]an!$G$39,
IF(AND(A3094=[2]an!$G$38,F3094=[2]an!$E$42),[2]an!$G$42,
IF(AND(A3094=[2]an!$H$38,F3094=[2]an!$E$40),[2]an!$H$40,IF(AND(A3094=[2]an!$H$38,F3094=[2]an!$E$41),[2]an!$H$41,IF(AND(A3094=[2]an!$H$38,F3094=[2]an!$E$39,H3094&gt;=[2]an!$M$37),[2]an!$H$39,
IF(AND(A3094=[2]an!$H$38,F3094=[2]an!$E$39,H3094&lt;[2]an!$M$37,S3094="kahepoolne vajaduspõhine",U3094=""),[2]an!$M$40,
IF(AND(A3094=[2]an!$H$38,F3094=[2]an!$E$39,H3094&lt;[2]an!$M$37,S3094="kahepoolne vajaduspõhine",U3094&lt;&gt;""),[2]an!$H$39,
IF(AND(A3094=[2]an!$H$38,F3094=[2]an!$E$39,H3094&lt;[2]an!$M$37,S3094&lt;&gt;"kahepoolne vajaduspõhine"),[2]an!$H$39,
IF(AND(A3094=[2]an!$H$38,F3094=[2]an!$E$42),[2]an!$H$42,
IF(AND(A3094=[2]an!$I$38,F3094=[2]an!$E$40),[2]an!$I$40,IF(AND(A3094=[2]an!$I$38,F3094=[2]an!$E$41),[2]an!$I$41,IF(AND(A3094=[2]an!$I$38,F3094=[2]an!$E$39,H3094&gt;=[2]an!$M$37),[2]an!$I$39,
IF(AND(A3094=[2]an!$I$38,F3094=[2]an!$E$39,H3094&lt;[2]an!$M$37,S3094="kahepoolne vajaduspõhine",U3094=""),[2]an!$M$40,
IF(AND(A3094=[2]an!$I$38,F3094=[2]an!$E$39,H3094&lt;[2]an!$M$37,S3094="kahepoolne vajaduspõhine",U3094&lt;&gt;""),[2]an!$I$39,
IF(AND(A3094=[2]an!$I$38,F3094=[2]an!$E$39,H3094&lt;[2]an!$M$37,S3094&lt;&gt;"kahepoolne vajaduspõhine"),[2]an!$I$39,
IF(AND(A3094=[2]an!$I$38,F3094=[2]an!$E$42),[2]an!$I$42,
IF(AND(A3094=[2]an!$J$38,F3094=[2]an!$E$40),[2]an!$J$40,IF(AND(A3094=[2]an!$J$38,F3094=[2]an!$E$41),[2]an!$J$41,IF(AND(A3094=[2]an!$J$38,F3094=[2]an!$E$39,H3094&gt;=[2]an!$M$37),[2]an!$J$39,
IF(AND(A3094=[2]an!$J$38,F3094=[2]an!$E$39,H3094&lt;[2]an!$M$37,S3094="kahepoolne vajaduspõhine",U3094=""),[2]an!$M$40,
IF(AND(A3094=[2]an!$J$38,F3094=[2]an!$E$39,H3094&lt;[2]an!$M$37,S3094="kahepoolne vajaduspõhine",U3094&lt;&gt;""),[2]an!$J$39,
IF(AND(A3094=[2]an!$J$38,F3094=[2]an!$E$39,H3094&lt;[2]an!$M$37,S3094&lt;&gt;"kahepoolne vajaduspõhine"),[2]an!$J$39,
IF(AND(A3094=[2]an!$J$38,F3094=[2]an!$E$42),[2]an!$J$42,""))))))))))))))))))))))))))))</f>
        <v/>
      </c>
      <c r="Y3094" s="17" t="str">
        <f>IFERROR(IF(F3094="Tugigrupp",0,
IF(AND(F3094="Peretoe teenus",H3094&gt;=[2]an!$M$37,RANK(D3094,$D3094:$D3094)+COUNTIFS($D$2:D3094,D3094,$F$2:F3094,F3094)-1&gt;1),"",
IF(AND(F3094="Peretoe teenus",H3094&gt;=[2]an!$M$37,RANK(D3094,$D3094:$D3094)+COUNTIFS($D$2:D3094,D3094,$F$2:F3094,F3094)-1=1,MONTH(H3094)=MONTH(K3094)=TRUE,YEAR(H3094)=YEAR(K3094)=TRUE),((EOMONTH(H3094,0)-H3094+1)*X3094)/DAY(EOMONTH(H3094,0)),
IF(AND(F3094="Peretoe teenus",H3094&gt;=[2]an!$M$37,RANK(D3094,$D3094:$D3094)+COUNTIFS($D$2:D3094,D3094,$F$2:F3094,F3094)-1=1),X3094,
IF(AND(F3094="Peretoe teenus",H3094&lt;[2]an!$M$37,S3094&lt;&gt;"kahepoolne vajaduspõhine",RANK(D3094,$D3094:$D3094)+COUNTIFS($D$2:D3094,D3094,$F$2:F3094,F3094)-1=1),X3094,
IF(AND(F3094="Peretoe teenus",H3094&lt;[2]an!$M$37,S3094&lt;&gt;"kahepoolne vajaduspõhine",RANK(D3094,$D3094:$D3094)+COUNTIFS($D$2:D3094,D3094,$F$2:F3094,F3094)-1&gt;1),"",
IF(AND(F3094="Peretoe teenus",H3094&lt;[2]an!$M$37,S3094="kahepoolne vajaduspõhine",U3094="",RANK(D3094,$D3094:$D3094)+COUNTIFS($D$2:D3094,D3094,$F$2:F3094,F3094)-1=1),X3094,
IF(AND(F3094="Peretoe teenus",H3094&lt;[2]an!$M$37,S3094="kahepoolne vajaduspõhine",U3094="",RANK(D3094,$D3094:$D3094)+COUNTIFS($D$2:D3094,D3094,$F$2:F3094,F3094)-1&gt;1),"",
IF(AND(F3094="Peretoe teenus",H3094&lt;[2]an!$M$37,S3094="kahepoolne vajaduspõhine",U3094&lt;[2]an!$M$37,RANK(D3094,$D3094:$D3094)+COUNTIFS($D$2:D3094,D3094,$F$2:F3094,F3094)-1=1),X3094,
IF(AND(F3094="Peretoe teenus",H3094&lt;[2]an!$M$37,S3094="kahepoolne vajaduspõhine",U3094&lt;[2]an!$M$37,RANK(D3094,$D3094:$D3094)+COUNTIFS($D$2:D3094,D3094,$F$2:F3094,F3094)-1&gt;1),"",
IF(AND(F3094="Peretoe teenus",H3094&lt;[2]an!$M$37,S3094="kahepoolne vajaduspõhine",U3094&gt;=[2]an!$M$37,U3094&lt;=[2]an!$M$38,RANK(D3094,$D3094:$D3094)+COUNTIFS($D$2:D3094,D3094,$F$2:F3094,F3094)-1=1),
((EOMONTH(U3094,0)-U3094+1)*X3094)/DAY(EOMONTH(U3094,0))+(DAY(U3094)-1)*100/DAY(EOMONTH(U3094,0)),
IF(AND(F3094="Peretoe teenus",H3094&lt;[2]an!$M$37,S3094="kahepoolne vajaduspõhine",U3094&gt;=[2]an!$M$37,U3094&lt;=[2]an!$M$38,RANK(D3094,$D3094:$D3094)+COUNTIFS($D$2:D3094,D3094,$F$2:F3094,F3094)-1&gt;1),"",
IF(AND(F3094="Peretoe teenus",H3094&lt;[2]an!$M$37,S3094="kahepoolne vajaduspõhine",U3094&gt;[2]an!$M$38,RANK(D3094,$D3094:$D3094)+COUNTIFS($D$2:D3094,D3094,$F$2:F3094,F3094)-1=1),X3094,
IF(AND(F3094="Peretoe teenus",H3094&lt;[2]an!$M$37,S3094="kahepoolne vajaduspõhine",U3094&gt;[2]an!$M$38,RANK(D3094,$D3094:$D3094)+COUNTIFS($D$2:D3094,D3094,$F$2:F3094,F3094)-1&gt;1),"",X3094*W3094)))))))))))))),"")</f>
        <v/>
      </c>
      <c r="Z3094" s="18" t="str">
        <f t="shared" si="145"/>
        <v/>
      </c>
      <c r="AA3094" s="19" t="str">
        <f>IFERROR(VLOOKUP(E3094,[2]an!$A$3:$B$81,2,FALSE),"")</f>
        <v/>
      </c>
      <c r="AB3094" s="19" t="str">
        <f>IFERROR(VLOOKUP(AA3094,[2]an!$C$2:$D$16,2,FALSE),"")</f>
        <v/>
      </c>
      <c r="AC3094" s="20"/>
      <c r="AD3094" s="21" t="str">
        <f>IF(A3094=[2]an!$F$36,VLOOKUP([2]an!$F$36,[2]an!$F$36:$H$36,3,FALSE),IF(A3094=[2]an!$F$35,VLOOKUP([2]an!$F$35,[2]an!$F$35:$H$35,3,FALSE),IF(A3094=[2]an!$F$33,VLOOKUP([2]an!$F$33,[2]an!$F$33:$H$33,3,FALSE),IF(A3094=[2]an!$F$31,VLOOKUP([2]an!$F$31,[2]an!$F$31:$H$31,3,FALSE),""))))</f>
        <v/>
      </c>
    </row>
    <row r="3095" spans="6:30" x14ac:dyDescent="0.2">
      <c r="F3095" s="10"/>
      <c r="G3095" s="8" t="str">
        <f t="shared" si="146"/>
        <v/>
      </c>
      <c r="H3095" s="13"/>
      <c r="K3095" s="13"/>
      <c r="L3095" s="10"/>
      <c r="M3095" s="10"/>
      <c r="S3095" s="8" t="str">
        <f>IFERROR(VLOOKUP(D3095,[1]peretoe_teenus!$A$2:$L$2000,5,FALSE),"")</f>
        <v/>
      </c>
      <c r="U3095" s="13"/>
      <c r="V3095" s="15" t="str" cm="1">
        <f t="array" ref="V3095">IFERROR(IF(AND(F3095="Tugigrupp",RANK(K3095,$K3095:$K3095)+COUNTIFS($K$2:K3095,K3095,$L$2:L3095,L3095,$M$2:M3095,M3095,$I$2:I3095,I3095,$G$2:G3095,G3095,$F$2:F3095,F3095)-1=1),SUMPRODUCT(($F$2:$F$4154=F3095)*($G$2:$G$4154=G3095)*($K$2:$K$4154=K3095)*($I$2:$I$4154=I3095)*($L$2:$L$4154=L3095)*($M$2:$M$4154=M3095)),""),"")</f>
        <v/>
      </c>
      <c r="W3095" s="15" t="str">
        <f t="shared" si="144"/>
        <v/>
      </c>
      <c r="X3095" s="16" t="str">
        <f>IF(AND(A3095=[2]an!$G$38,F3095=[2]an!$E$40),[2]an!$G$40,IF(AND(A3095=[2]an!$G$38,F3095=[2]an!$E$41),[2]an!$G$41,IF(AND(A3095=[2]an!$G$38,F3095=[2]an!$E$39,H3095&gt;=[2]an!$M$37),[2]an!$G$39,
IF(AND(A3095=[2]an!$G$38,F3095=[2]an!$E$39,H3095&lt;[2]an!$M$37,S3095="kahepoolne vajaduspõhine",U3095=""),[2]an!$M$40,
IF(AND(A3095=[2]an!$G$38,F3095=[2]an!$E$39,H3095&lt;[2]an!$M$37,S3095="kahepoolne vajaduspõhine",U3095&lt;&gt;""),[2]an!$G$39,
IF(AND(A3095=[2]an!$G$38,F3095=[2]an!$E$39,H3095&lt;[2]an!$M$37,S3095&lt;&gt;"kahepoolne vajaduspõhine"),[2]an!$G$39,
IF(AND(A3095=[2]an!$G$38,F3095=[2]an!$E$42),[2]an!$G$42,
IF(AND(A3095=[2]an!$H$38,F3095=[2]an!$E$40),[2]an!$H$40,IF(AND(A3095=[2]an!$H$38,F3095=[2]an!$E$41),[2]an!$H$41,IF(AND(A3095=[2]an!$H$38,F3095=[2]an!$E$39,H3095&gt;=[2]an!$M$37),[2]an!$H$39,
IF(AND(A3095=[2]an!$H$38,F3095=[2]an!$E$39,H3095&lt;[2]an!$M$37,S3095="kahepoolne vajaduspõhine",U3095=""),[2]an!$M$40,
IF(AND(A3095=[2]an!$H$38,F3095=[2]an!$E$39,H3095&lt;[2]an!$M$37,S3095="kahepoolne vajaduspõhine",U3095&lt;&gt;""),[2]an!$H$39,
IF(AND(A3095=[2]an!$H$38,F3095=[2]an!$E$39,H3095&lt;[2]an!$M$37,S3095&lt;&gt;"kahepoolne vajaduspõhine"),[2]an!$H$39,
IF(AND(A3095=[2]an!$H$38,F3095=[2]an!$E$42),[2]an!$H$42,
IF(AND(A3095=[2]an!$I$38,F3095=[2]an!$E$40),[2]an!$I$40,IF(AND(A3095=[2]an!$I$38,F3095=[2]an!$E$41),[2]an!$I$41,IF(AND(A3095=[2]an!$I$38,F3095=[2]an!$E$39,H3095&gt;=[2]an!$M$37),[2]an!$I$39,
IF(AND(A3095=[2]an!$I$38,F3095=[2]an!$E$39,H3095&lt;[2]an!$M$37,S3095="kahepoolne vajaduspõhine",U3095=""),[2]an!$M$40,
IF(AND(A3095=[2]an!$I$38,F3095=[2]an!$E$39,H3095&lt;[2]an!$M$37,S3095="kahepoolne vajaduspõhine",U3095&lt;&gt;""),[2]an!$I$39,
IF(AND(A3095=[2]an!$I$38,F3095=[2]an!$E$39,H3095&lt;[2]an!$M$37,S3095&lt;&gt;"kahepoolne vajaduspõhine"),[2]an!$I$39,
IF(AND(A3095=[2]an!$I$38,F3095=[2]an!$E$42),[2]an!$I$42,
IF(AND(A3095=[2]an!$J$38,F3095=[2]an!$E$40),[2]an!$J$40,IF(AND(A3095=[2]an!$J$38,F3095=[2]an!$E$41),[2]an!$J$41,IF(AND(A3095=[2]an!$J$38,F3095=[2]an!$E$39,H3095&gt;=[2]an!$M$37),[2]an!$J$39,
IF(AND(A3095=[2]an!$J$38,F3095=[2]an!$E$39,H3095&lt;[2]an!$M$37,S3095="kahepoolne vajaduspõhine",U3095=""),[2]an!$M$40,
IF(AND(A3095=[2]an!$J$38,F3095=[2]an!$E$39,H3095&lt;[2]an!$M$37,S3095="kahepoolne vajaduspõhine",U3095&lt;&gt;""),[2]an!$J$39,
IF(AND(A3095=[2]an!$J$38,F3095=[2]an!$E$39,H3095&lt;[2]an!$M$37,S3095&lt;&gt;"kahepoolne vajaduspõhine"),[2]an!$J$39,
IF(AND(A3095=[2]an!$J$38,F3095=[2]an!$E$42),[2]an!$J$42,""))))))))))))))))))))))))))))</f>
        <v/>
      </c>
      <c r="Y3095" s="17" t="str">
        <f>IFERROR(IF(F3095="Tugigrupp",0,
IF(AND(F3095="Peretoe teenus",H3095&gt;=[2]an!$M$37,RANK(D3095,$D3095:$D3095)+COUNTIFS($D$2:D3095,D3095,$F$2:F3095,F3095)-1&gt;1),"",
IF(AND(F3095="Peretoe teenus",H3095&gt;=[2]an!$M$37,RANK(D3095,$D3095:$D3095)+COUNTIFS($D$2:D3095,D3095,$F$2:F3095,F3095)-1=1,MONTH(H3095)=MONTH(K3095)=TRUE,YEAR(H3095)=YEAR(K3095)=TRUE),((EOMONTH(H3095,0)-H3095+1)*X3095)/DAY(EOMONTH(H3095,0)),
IF(AND(F3095="Peretoe teenus",H3095&gt;=[2]an!$M$37,RANK(D3095,$D3095:$D3095)+COUNTIFS($D$2:D3095,D3095,$F$2:F3095,F3095)-1=1),X3095,
IF(AND(F3095="Peretoe teenus",H3095&lt;[2]an!$M$37,S3095&lt;&gt;"kahepoolne vajaduspõhine",RANK(D3095,$D3095:$D3095)+COUNTIFS($D$2:D3095,D3095,$F$2:F3095,F3095)-1=1),X3095,
IF(AND(F3095="Peretoe teenus",H3095&lt;[2]an!$M$37,S3095&lt;&gt;"kahepoolne vajaduspõhine",RANK(D3095,$D3095:$D3095)+COUNTIFS($D$2:D3095,D3095,$F$2:F3095,F3095)-1&gt;1),"",
IF(AND(F3095="Peretoe teenus",H3095&lt;[2]an!$M$37,S3095="kahepoolne vajaduspõhine",U3095="",RANK(D3095,$D3095:$D3095)+COUNTIFS($D$2:D3095,D3095,$F$2:F3095,F3095)-1=1),X3095,
IF(AND(F3095="Peretoe teenus",H3095&lt;[2]an!$M$37,S3095="kahepoolne vajaduspõhine",U3095="",RANK(D3095,$D3095:$D3095)+COUNTIFS($D$2:D3095,D3095,$F$2:F3095,F3095)-1&gt;1),"",
IF(AND(F3095="Peretoe teenus",H3095&lt;[2]an!$M$37,S3095="kahepoolne vajaduspõhine",U3095&lt;[2]an!$M$37,RANK(D3095,$D3095:$D3095)+COUNTIFS($D$2:D3095,D3095,$F$2:F3095,F3095)-1=1),X3095,
IF(AND(F3095="Peretoe teenus",H3095&lt;[2]an!$M$37,S3095="kahepoolne vajaduspõhine",U3095&lt;[2]an!$M$37,RANK(D3095,$D3095:$D3095)+COUNTIFS($D$2:D3095,D3095,$F$2:F3095,F3095)-1&gt;1),"",
IF(AND(F3095="Peretoe teenus",H3095&lt;[2]an!$M$37,S3095="kahepoolne vajaduspõhine",U3095&gt;=[2]an!$M$37,U3095&lt;=[2]an!$M$38,RANK(D3095,$D3095:$D3095)+COUNTIFS($D$2:D3095,D3095,$F$2:F3095,F3095)-1=1),
((EOMONTH(U3095,0)-U3095+1)*X3095)/DAY(EOMONTH(U3095,0))+(DAY(U3095)-1)*100/DAY(EOMONTH(U3095,0)),
IF(AND(F3095="Peretoe teenus",H3095&lt;[2]an!$M$37,S3095="kahepoolne vajaduspõhine",U3095&gt;=[2]an!$M$37,U3095&lt;=[2]an!$M$38,RANK(D3095,$D3095:$D3095)+COUNTIFS($D$2:D3095,D3095,$F$2:F3095,F3095)-1&gt;1),"",
IF(AND(F3095="Peretoe teenus",H3095&lt;[2]an!$M$37,S3095="kahepoolne vajaduspõhine",U3095&gt;[2]an!$M$38,RANK(D3095,$D3095:$D3095)+COUNTIFS($D$2:D3095,D3095,$F$2:F3095,F3095)-1=1),X3095,
IF(AND(F3095="Peretoe teenus",H3095&lt;[2]an!$M$37,S3095="kahepoolne vajaduspõhine",U3095&gt;[2]an!$M$38,RANK(D3095,$D3095:$D3095)+COUNTIFS($D$2:D3095,D3095,$F$2:F3095,F3095)-1&gt;1),"",X3095*W3095)))))))))))))),"")</f>
        <v/>
      </c>
      <c r="Z3095" s="18" t="str">
        <f t="shared" si="145"/>
        <v/>
      </c>
      <c r="AA3095" s="19" t="str">
        <f>IFERROR(VLOOKUP(E3095,[2]an!$A$3:$B$81,2,FALSE),"")</f>
        <v/>
      </c>
      <c r="AB3095" s="19" t="str">
        <f>IFERROR(VLOOKUP(AA3095,[2]an!$C$2:$D$16,2,FALSE),"")</f>
        <v/>
      </c>
      <c r="AC3095" s="20"/>
      <c r="AD3095" s="21" t="str">
        <f>IF(A3095=[2]an!$F$36,VLOOKUP([2]an!$F$36,[2]an!$F$36:$H$36,3,FALSE),IF(A3095=[2]an!$F$35,VLOOKUP([2]an!$F$35,[2]an!$F$35:$H$35,3,FALSE),IF(A3095=[2]an!$F$33,VLOOKUP([2]an!$F$33,[2]an!$F$33:$H$33,3,FALSE),IF(A3095=[2]an!$F$31,VLOOKUP([2]an!$F$31,[2]an!$F$31:$H$31,3,FALSE),""))))</f>
        <v/>
      </c>
    </row>
    <row r="3096" spans="6:30" x14ac:dyDescent="0.2">
      <c r="F3096" s="10"/>
      <c r="G3096" s="8" t="str">
        <f t="shared" si="146"/>
        <v/>
      </c>
      <c r="H3096" s="13"/>
      <c r="K3096" s="13"/>
      <c r="L3096" s="10"/>
      <c r="M3096" s="10"/>
      <c r="S3096" s="8" t="str">
        <f>IFERROR(VLOOKUP(D3096,[1]peretoe_teenus!$A$2:$L$2000,5,FALSE),"")</f>
        <v/>
      </c>
      <c r="U3096" s="13"/>
      <c r="V3096" s="15" t="str" cm="1">
        <f t="array" ref="V3096">IFERROR(IF(AND(F3096="Tugigrupp",RANK(K3096,$K3096:$K3096)+COUNTIFS($K$2:K3096,K3096,$L$2:L3096,L3096,$M$2:M3096,M3096,$I$2:I3096,I3096,$G$2:G3096,G3096,$F$2:F3096,F3096)-1=1),SUMPRODUCT(($F$2:$F$4154=F3096)*($G$2:$G$4154=G3096)*($K$2:$K$4154=K3096)*($I$2:$I$4154=I3096)*($L$2:$L$4154=L3096)*($M$2:$M$4154=M3096)),""),"")</f>
        <v/>
      </c>
      <c r="W3096" s="15" t="str">
        <f t="shared" si="144"/>
        <v/>
      </c>
      <c r="X3096" s="16" t="str">
        <f>IF(AND(A3096=[2]an!$G$38,F3096=[2]an!$E$40),[2]an!$G$40,IF(AND(A3096=[2]an!$G$38,F3096=[2]an!$E$41),[2]an!$G$41,IF(AND(A3096=[2]an!$G$38,F3096=[2]an!$E$39,H3096&gt;=[2]an!$M$37),[2]an!$G$39,
IF(AND(A3096=[2]an!$G$38,F3096=[2]an!$E$39,H3096&lt;[2]an!$M$37,S3096="kahepoolne vajaduspõhine",U3096=""),[2]an!$M$40,
IF(AND(A3096=[2]an!$G$38,F3096=[2]an!$E$39,H3096&lt;[2]an!$M$37,S3096="kahepoolne vajaduspõhine",U3096&lt;&gt;""),[2]an!$G$39,
IF(AND(A3096=[2]an!$G$38,F3096=[2]an!$E$39,H3096&lt;[2]an!$M$37,S3096&lt;&gt;"kahepoolne vajaduspõhine"),[2]an!$G$39,
IF(AND(A3096=[2]an!$G$38,F3096=[2]an!$E$42),[2]an!$G$42,
IF(AND(A3096=[2]an!$H$38,F3096=[2]an!$E$40),[2]an!$H$40,IF(AND(A3096=[2]an!$H$38,F3096=[2]an!$E$41),[2]an!$H$41,IF(AND(A3096=[2]an!$H$38,F3096=[2]an!$E$39,H3096&gt;=[2]an!$M$37),[2]an!$H$39,
IF(AND(A3096=[2]an!$H$38,F3096=[2]an!$E$39,H3096&lt;[2]an!$M$37,S3096="kahepoolne vajaduspõhine",U3096=""),[2]an!$M$40,
IF(AND(A3096=[2]an!$H$38,F3096=[2]an!$E$39,H3096&lt;[2]an!$M$37,S3096="kahepoolne vajaduspõhine",U3096&lt;&gt;""),[2]an!$H$39,
IF(AND(A3096=[2]an!$H$38,F3096=[2]an!$E$39,H3096&lt;[2]an!$M$37,S3096&lt;&gt;"kahepoolne vajaduspõhine"),[2]an!$H$39,
IF(AND(A3096=[2]an!$H$38,F3096=[2]an!$E$42),[2]an!$H$42,
IF(AND(A3096=[2]an!$I$38,F3096=[2]an!$E$40),[2]an!$I$40,IF(AND(A3096=[2]an!$I$38,F3096=[2]an!$E$41),[2]an!$I$41,IF(AND(A3096=[2]an!$I$38,F3096=[2]an!$E$39,H3096&gt;=[2]an!$M$37),[2]an!$I$39,
IF(AND(A3096=[2]an!$I$38,F3096=[2]an!$E$39,H3096&lt;[2]an!$M$37,S3096="kahepoolne vajaduspõhine",U3096=""),[2]an!$M$40,
IF(AND(A3096=[2]an!$I$38,F3096=[2]an!$E$39,H3096&lt;[2]an!$M$37,S3096="kahepoolne vajaduspõhine",U3096&lt;&gt;""),[2]an!$I$39,
IF(AND(A3096=[2]an!$I$38,F3096=[2]an!$E$39,H3096&lt;[2]an!$M$37,S3096&lt;&gt;"kahepoolne vajaduspõhine"),[2]an!$I$39,
IF(AND(A3096=[2]an!$I$38,F3096=[2]an!$E$42),[2]an!$I$42,
IF(AND(A3096=[2]an!$J$38,F3096=[2]an!$E$40),[2]an!$J$40,IF(AND(A3096=[2]an!$J$38,F3096=[2]an!$E$41),[2]an!$J$41,IF(AND(A3096=[2]an!$J$38,F3096=[2]an!$E$39,H3096&gt;=[2]an!$M$37),[2]an!$J$39,
IF(AND(A3096=[2]an!$J$38,F3096=[2]an!$E$39,H3096&lt;[2]an!$M$37,S3096="kahepoolne vajaduspõhine",U3096=""),[2]an!$M$40,
IF(AND(A3096=[2]an!$J$38,F3096=[2]an!$E$39,H3096&lt;[2]an!$M$37,S3096="kahepoolne vajaduspõhine",U3096&lt;&gt;""),[2]an!$J$39,
IF(AND(A3096=[2]an!$J$38,F3096=[2]an!$E$39,H3096&lt;[2]an!$M$37,S3096&lt;&gt;"kahepoolne vajaduspõhine"),[2]an!$J$39,
IF(AND(A3096=[2]an!$J$38,F3096=[2]an!$E$42),[2]an!$J$42,""))))))))))))))))))))))))))))</f>
        <v/>
      </c>
      <c r="Y3096" s="17" t="str">
        <f>IFERROR(IF(F3096="Tugigrupp",0,
IF(AND(F3096="Peretoe teenus",H3096&gt;=[2]an!$M$37,RANK(D3096,$D3096:$D3096)+COUNTIFS($D$2:D3096,D3096,$F$2:F3096,F3096)-1&gt;1),"",
IF(AND(F3096="Peretoe teenus",H3096&gt;=[2]an!$M$37,RANK(D3096,$D3096:$D3096)+COUNTIFS($D$2:D3096,D3096,$F$2:F3096,F3096)-1=1,MONTH(H3096)=MONTH(K3096)=TRUE,YEAR(H3096)=YEAR(K3096)=TRUE),((EOMONTH(H3096,0)-H3096+1)*X3096)/DAY(EOMONTH(H3096,0)),
IF(AND(F3096="Peretoe teenus",H3096&gt;=[2]an!$M$37,RANK(D3096,$D3096:$D3096)+COUNTIFS($D$2:D3096,D3096,$F$2:F3096,F3096)-1=1),X3096,
IF(AND(F3096="Peretoe teenus",H3096&lt;[2]an!$M$37,S3096&lt;&gt;"kahepoolne vajaduspõhine",RANK(D3096,$D3096:$D3096)+COUNTIFS($D$2:D3096,D3096,$F$2:F3096,F3096)-1=1),X3096,
IF(AND(F3096="Peretoe teenus",H3096&lt;[2]an!$M$37,S3096&lt;&gt;"kahepoolne vajaduspõhine",RANK(D3096,$D3096:$D3096)+COUNTIFS($D$2:D3096,D3096,$F$2:F3096,F3096)-1&gt;1),"",
IF(AND(F3096="Peretoe teenus",H3096&lt;[2]an!$M$37,S3096="kahepoolne vajaduspõhine",U3096="",RANK(D3096,$D3096:$D3096)+COUNTIFS($D$2:D3096,D3096,$F$2:F3096,F3096)-1=1),X3096,
IF(AND(F3096="Peretoe teenus",H3096&lt;[2]an!$M$37,S3096="kahepoolne vajaduspõhine",U3096="",RANK(D3096,$D3096:$D3096)+COUNTIFS($D$2:D3096,D3096,$F$2:F3096,F3096)-1&gt;1),"",
IF(AND(F3096="Peretoe teenus",H3096&lt;[2]an!$M$37,S3096="kahepoolne vajaduspõhine",U3096&lt;[2]an!$M$37,RANK(D3096,$D3096:$D3096)+COUNTIFS($D$2:D3096,D3096,$F$2:F3096,F3096)-1=1),X3096,
IF(AND(F3096="Peretoe teenus",H3096&lt;[2]an!$M$37,S3096="kahepoolne vajaduspõhine",U3096&lt;[2]an!$M$37,RANK(D3096,$D3096:$D3096)+COUNTIFS($D$2:D3096,D3096,$F$2:F3096,F3096)-1&gt;1),"",
IF(AND(F3096="Peretoe teenus",H3096&lt;[2]an!$M$37,S3096="kahepoolne vajaduspõhine",U3096&gt;=[2]an!$M$37,U3096&lt;=[2]an!$M$38,RANK(D3096,$D3096:$D3096)+COUNTIFS($D$2:D3096,D3096,$F$2:F3096,F3096)-1=1),
((EOMONTH(U3096,0)-U3096+1)*X3096)/DAY(EOMONTH(U3096,0))+(DAY(U3096)-1)*100/DAY(EOMONTH(U3096,0)),
IF(AND(F3096="Peretoe teenus",H3096&lt;[2]an!$M$37,S3096="kahepoolne vajaduspõhine",U3096&gt;=[2]an!$M$37,U3096&lt;=[2]an!$M$38,RANK(D3096,$D3096:$D3096)+COUNTIFS($D$2:D3096,D3096,$F$2:F3096,F3096)-1&gt;1),"",
IF(AND(F3096="Peretoe teenus",H3096&lt;[2]an!$M$37,S3096="kahepoolne vajaduspõhine",U3096&gt;[2]an!$M$38,RANK(D3096,$D3096:$D3096)+COUNTIFS($D$2:D3096,D3096,$F$2:F3096,F3096)-1=1),X3096,
IF(AND(F3096="Peretoe teenus",H3096&lt;[2]an!$M$37,S3096="kahepoolne vajaduspõhine",U3096&gt;[2]an!$M$38,RANK(D3096,$D3096:$D3096)+COUNTIFS($D$2:D3096,D3096,$F$2:F3096,F3096)-1&gt;1),"",X3096*W3096)))))))))))))),"")</f>
        <v/>
      </c>
      <c r="Z3096" s="18" t="str">
        <f t="shared" si="145"/>
        <v/>
      </c>
      <c r="AA3096" s="19" t="str">
        <f>IFERROR(VLOOKUP(E3096,[2]an!$A$3:$B$81,2,FALSE),"")</f>
        <v/>
      </c>
      <c r="AB3096" s="19" t="str">
        <f>IFERROR(VLOOKUP(AA3096,[2]an!$C$2:$D$16,2,FALSE),"")</f>
        <v/>
      </c>
      <c r="AC3096" s="20"/>
      <c r="AD3096" s="21" t="str">
        <f>IF(A3096=[2]an!$F$36,VLOOKUP([2]an!$F$36,[2]an!$F$36:$H$36,3,FALSE),IF(A3096=[2]an!$F$35,VLOOKUP([2]an!$F$35,[2]an!$F$35:$H$35,3,FALSE),IF(A3096=[2]an!$F$33,VLOOKUP([2]an!$F$33,[2]an!$F$33:$H$33,3,FALSE),IF(A3096=[2]an!$F$31,VLOOKUP([2]an!$F$31,[2]an!$F$31:$H$31,3,FALSE),""))))</f>
        <v/>
      </c>
    </row>
    <row r="3097" spans="6:30" x14ac:dyDescent="0.2">
      <c r="F3097" s="10"/>
      <c r="G3097" s="8" t="str">
        <f t="shared" si="146"/>
        <v/>
      </c>
      <c r="H3097" s="13"/>
      <c r="K3097" s="13"/>
      <c r="L3097" s="10"/>
      <c r="M3097" s="10"/>
      <c r="S3097" s="8" t="str">
        <f>IFERROR(VLOOKUP(D3097,[1]peretoe_teenus!$A$2:$L$2000,5,FALSE),"")</f>
        <v/>
      </c>
      <c r="U3097" s="13"/>
      <c r="V3097" s="15" t="str" cm="1">
        <f t="array" ref="V3097">IFERROR(IF(AND(F3097="Tugigrupp",RANK(K3097,$K3097:$K3097)+COUNTIFS($K$2:K3097,K3097,$L$2:L3097,L3097,$M$2:M3097,M3097,$I$2:I3097,I3097,$G$2:G3097,G3097,$F$2:F3097,F3097)-1=1),SUMPRODUCT(($F$2:$F$4154=F3097)*($G$2:$G$4154=G3097)*($K$2:$K$4154=K3097)*($I$2:$I$4154=I3097)*($L$2:$L$4154=L3097)*($M$2:$M$4154=M3097)),""),"")</f>
        <v/>
      </c>
      <c r="W3097" s="15" t="str">
        <f t="shared" si="144"/>
        <v/>
      </c>
      <c r="X3097" s="16" t="str">
        <f>IF(AND(A3097=[2]an!$G$38,F3097=[2]an!$E$40),[2]an!$G$40,IF(AND(A3097=[2]an!$G$38,F3097=[2]an!$E$41),[2]an!$G$41,IF(AND(A3097=[2]an!$G$38,F3097=[2]an!$E$39,H3097&gt;=[2]an!$M$37),[2]an!$G$39,
IF(AND(A3097=[2]an!$G$38,F3097=[2]an!$E$39,H3097&lt;[2]an!$M$37,S3097="kahepoolne vajaduspõhine",U3097=""),[2]an!$M$40,
IF(AND(A3097=[2]an!$G$38,F3097=[2]an!$E$39,H3097&lt;[2]an!$M$37,S3097="kahepoolne vajaduspõhine",U3097&lt;&gt;""),[2]an!$G$39,
IF(AND(A3097=[2]an!$G$38,F3097=[2]an!$E$39,H3097&lt;[2]an!$M$37,S3097&lt;&gt;"kahepoolne vajaduspõhine"),[2]an!$G$39,
IF(AND(A3097=[2]an!$G$38,F3097=[2]an!$E$42),[2]an!$G$42,
IF(AND(A3097=[2]an!$H$38,F3097=[2]an!$E$40),[2]an!$H$40,IF(AND(A3097=[2]an!$H$38,F3097=[2]an!$E$41),[2]an!$H$41,IF(AND(A3097=[2]an!$H$38,F3097=[2]an!$E$39,H3097&gt;=[2]an!$M$37),[2]an!$H$39,
IF(AND(A3097=[2]an!$H$38,F3097=[2]an!$E$39,H3097&lt;[2]an!$M$37,S3097="kahepoolne vajaduspõhine",U3097=""),[2]an!$M$40,
IF(AND(A3097=[2]an!$H$38,F3097=[2]an!$E$39,H3097&lt;[2]an!$M$37,S3097="kahepoolne vajaduspõhine",U3097&lt;&gt;""),[2]an!$H$39,
IF(AND(A3097=[2]an!$H$38,F3097=[2]an!$E$39,H3097&lt;[2]an!$M$37,S3097&lt;&gt;"kahepoolne vajaduspõhine"),[2]an!$H$39,
IF(AND(A3097=[2]an!$H$38,F3097=[2]an!$E$42),[2]an!$H$42,
IF(AND(A3097=[2]an!$I$38,F3097=[2]an!$E$40),[2]an!$I$40,IF(AND(A3097=[2]an!$I$38,F3097=[2]an!$E$41),[2]an!$I$41,IF(AND(A3097=[2]an!$I$38,F3097=[2]an!$E$39,H3097&gt;=[2]an!$M$37),[2]an!$I$39,
IF(AND(A3097=[2]an!$I$38,F3097=[2]an!$E$39,H3097&lt;[2]an!$M$37,S3097="kahepoolne vajaduspõhine",U3097=""),[2]an!$M$40,
IF(AND(A3097=[2]an!$I$38,F3097=[2]an!$E$39,H3097&lt;[2]an!$M$37,S3097="kahepoolne vajaduspõhine",U3097&lt;&gt;""),[2]an!$I$39,
IF(AND(A3097=[2]an!$I$38,F3097=[2]an!$E$39,H3097&lt;[2]an!$M$37,S3097&lt;&gt;"kahepoolne vajaduspõhine"),[2]an!$I$39,
IF(AND(A3097=[2]an!$I$38,F3097=[2]an!$E$42),[2]an!$I$42,
IF(AND(A3097=[2]an!$J$38,F3097=[2]an!$E$40),[2]an!$J$40,IF(AND(A3097=[2]an!$J$38,F3097=[2]an!$E$41),[2]an!$J$41,IF(AND(A3097=[2]an!$J$38,F3097=[2]an!$E$39,H3097&gt;=[2]an!$M$37),[2]an!$J$39,
IF(AND(A3097=[2]an!$J$38,F3097=[2]an!$E$39,H3097&lt;[2]an!$M$37,S3097="kahepoolne vajaduspõhine",U3097=""),[2]an!$M$40,
IF(AND(A3097=[2]an!$J$38,F3097=[2]an!$E$39,H3097&lt;[2]an!$M$37,S3097="kahepoolne vajaduspõhine",U3097&lt;&gt;""),[2]an!$J$39,
IF(AND(A3097=[2]an!$J$38,F3097=[2]an!$E$39,H3097&lt;[2]an!$M$37,S3097&lt;&gt;"kahepoolne vajaduspõhine"),[2]an!$J$39,
IF(AND(A3097=[2]an!$J$38,F3097=[2]an!$E$42),[2]an!$J$42,""))))))))))))))))))))))))))))</f>
        <v/>
      </c>
      <c r="Y3097" s="17" t="str">
        <f>IFERROR(IF(F3097="Tugigrupp",0,
IF(AND(F3097="Peretoe teenus",H3097&gt;=[2]an!$M$37,RANK(D3097,$D3097:$D3097)+COUNTIFS($D$2:D3097,D3097,$F$2:F3097,F3097)-1&gt;1),"",
IF(AND(F3097="Peretoe teenus",H3097&gt;=[2]an!$M$37,RANK(D3097,$D3097:$D3097)+COUNTIFS($D$2:D3097,D3097,$F$2:F3097,F3097)-1=1,MONTH(H3097)=MONTH(K3097)=TRUE,YEAR(H3097)=YEAR(K3097)=TRUE),((EOMONTH(H3097,0)-H3097+1)*X3097)/DAY(EOMONTH(H3097,0)),
IF(AND(F3097="Peretoe teenus",H3097&gt;=[2]an!$M$37,RANK(D3097,$D3097:$D3097)+COUNTIFS($D$2:D3097,D3097,$F$2:F3097,F3097)-1=1),X3097,
IF(AND(F3097="Peretoe teenus",H3097&lt;[2]an!$M$37,S3097&lt;&gt;"kahepoolne vajaduspõhine",RANK(D3097,$D3097:$D3097)+COUNTIFS($D$2:D3097,D3097,$F$2:F3097,F3097)-1=1),X3097,
IF(AND(F3097="Peretoe teenus",H3097&lt;[2]an!$M$37,S3097&lt;&gt;"kahepoolne vajaduspõhine",RANK(D3097,$D3097:$D3097)+COUNTIFS($D$2:D3097,D3097,$F$2:F3097,F3097)-1&gt;1),"",
IF(AND(F3097="Peretoe teenus",H3097&lt;[2]an!$M$37,S3097="kahepoolne vajaduspõhine",U3097="",RANK(D3097,$D3097:$D3097)+COUNTIFS($D$2:D3097,D3097,$F$2:F3097,F3097)-1=1),X3097,
IF(AND(F3097="Peretoe teenus",H3097&lt;[2]an!$M$37,S3097="kahepoolne vajaduspõhine",U3097="",RANK(D3097,$D3097:$D3097)+COUNTIFS($D$2:D3097,D3097,$F$2:F3097,F3097)-1&gt;1),"",
IF(AND(F3097="Peretoe teenus",H3097&lt;[2]an!$M$37,S3097="kahepoolne vajaduspõhine",U3097&lt;[2]an!$M$37,RANK(D3097,$D3097:$D3097)+COUNTIFS($D$2:D3097,D3097,$F$2:F3097,F3097)-1=1),X3097,
IF(AND(F3097="Peretoe teenus",H3097&lt;[2]an!$M$37,S3097="kahepoolne vajaduspõhine",U3097&lt;[2]an!$M$37,RANK(D3097,$D3097:$D3097)+COUNTIFS($D$2:D3097,D3097,$F$2:F3097,F3097)-1&gt;1),"",
IF(AND(F3097="Peretoe teenus",H3097&lt;[2]an!$M$37,S3097="kahepoolne vajaduspõhine",U3097&gt;=[2]an!$M$37,U3097&lt;=[2]an!$M$38,RANK(D3097,$D3097:$D3097)+COUNTIFS($D$2:D3097,D3097,$F$2:F3097,F3097)-1=1),
((EOMONTH(U3097,0)-U3097+1)*X3097)/DAY(EOMONTH(U3097,0))+(DAY(U3097)-1)*100/DAY(EOMONTH(U3097,0)),
IF(AND(F3097="Peretoe teenus",H3097&lt;[2]an!$M$37,S3097="kahepoolne vajaduspõhine",U3097&gt;=[2]an!$M$37,U3097&lt;=[2]an!$M$38,RANK(D3097,$D3097:$D3097)+COUNTIFS($D$2:D3097,D3097,$F$2:F3097,F3097)-1&gt;1),"",
IF(AND(F3097="Peretoe teenus",H3097&lt;[2]an!$M$37,S3097="kahepoolne vajaduspõhine",U3097&gt;[2]an!$M$38,RANK(D3097,$D3097:$D3097)+COUNTIFS($D$2:D3097,D3097,$F$2:F3097,F3097)-1=1),X3097,
IF(AND(F3097="Peretoe teenus",H3097&lt;[2]an!$M$37,S3097="kahepoolne vajaduspõhine",U3097&gt;[2]an!$M$38,RANK(D3097,$D3097:$D3097)+COUNTIFS($D$2:D3097,D3097,$F$2:F3097,F3097)-1&gt;1),"",X3097*W3097)))))))))))))),"")</f>
        <v/>
      </c>
      <c r="Z3097" s="18" t="str">
        <f t="shared" si="145"/>
        <v/>
      </c>
      <c r="AA3097" s="19" t="str">
        <f>IFERROR(VLOOKUP(E3097,[2]an!$A$3:$B$81,2,FALSE),"")</f>
        <v/>
      </c>
      <c r="AB3097" s="19" t="str">
        <f>IFERROR(VLOOKUP(AA3097,[2]an!$C$2:$D$16,2,FALSE),"")</f>
        <v/>
      </c>
      <c r="AC3097" s="20"/>
      <c r="AD3097" s="21" t="str">
        <f>IF(A3097=[2]an!$F$36,VLOOKUP([2]an!$F$36,[2]an!$F$36:$H$36,3,FALSE),IF(A3097=[2]an!$F$35,VLOOKUP([2]an!$F$35,[2]an!$F$35:$H$35,3,FALSE),IF(A3097=[2]an!$F$33,VLOOKUP([2]an!$F$33,[2]an!$F$33:$H$33,3,FALSE),IF(A3097=[2]an!$F$31,VLOOKUP([2]an!$F$31,[2]an!$F$31:$H$31,3,FALSE),""))))</f>
        <v/>
      </c>
    </row>
    <row r="3098" spans="6:30" x14ac:dyDescent="0.2">
      <c r="F3098" s="10"/>
      <c r="G3098" s="8" t="str">
        <f t="shared" si="146"/>
        <v/>
      </c>
      <c r="H3098" s="13"/>
      <c r="K3098" s="13"/>
      <c r="L3098" s="10"/>
      <c r="M3098" s="10"/>
      <c r="S3098" s="8" t="str">
        <f>IFERROR(VLOOKUP(D3098,[1]peretoe_teenus!$A$2:$L$2000,5,FALSE),"")</f>
        <v/>
      </c>
      <c r="U3098" s="13"/>
      <c r="V3098" s="15" t="str" cm="1">
        <f t="array" ref="V3098">IFERROR(IF(AND(F3098="Tugigrupp",RANK(K3098,$K3098:$K3098)+COUNTIFS($K$2:K3098,K3098,$L$2:L3098,L3098,$M$2:M3098,M3098,$I$2:I3098,I3098,$G$2:G3098,G3098,$F$2:F3098,F3098)-1=1),SUMPRODUCT(($F$2:$F$4154=F3098)*($G$2:$G$4154=G3098)*($K$2:$K$4154=K3098)*($I$2:$I$4154=I3098)*($L$2:$L$4154=L3098)*($M$2:$M$4154=M3098)),""),"")</f>
        <v/>
      </c>
      <c r="W3098" s="15" t="str">
        <f t="shared" si="144"/>
        <v/>
      </c>
      <c r="X3098" s="16" t="str">
        <f>IF(AND(A3098=[2]an!$G$38,F3098=[2]an!$E$40),[2]an!$G$40,IF(AND(A3098=[2]an!$G$38,F3098=[2]an!$E$41),[2]an!$G$41,IF(AND(A3098=[2]an!$G$38,F3098=[2]an!$E$39,H3098&gt;=[2]an!$M$37),[2]an!$G$39,
IF(AND(A3098=[2]an!$G$38,F3098=[2]an!$E$39,H3098&lt;[2]an!$M$37,S3098="kahepoolne vajaduspõhine",U3098=""),[2]an!$M$40,
IF(AND(A3098=[2]an!$G$38,F3098=[2]an!$E$39,H3098&lt;[2]an!$M$37,S3098="kahepoolne vajaduspõhine",U3098&lt;&gt;""),[2]an!$G$39,
IF(AND(A3098=[2]an!$G$38,F3098=[2]an!$E$39,H3098&lt;[2]an!$M$37,S3098&lt;&gt;"kahepoolne vajaduspõhine"),[2]an!$G$39,
IF(AND(A3098=[2]an!$G$38,F3098=[2]an!$E$42),[2]an!$G$42,
IF(AND(A3098=[2]an!$H$38,F3098=[2]an!$E$40),[2]an!$H$40,IF(AND(A3098=[2]an!$H$38,F3098=[2]an!$E$41),[2]an!$H$41,IF(AND(A3098=[2]an!$H$38,F3098=[2]an!$E$39,H3098&gt;=[2]an!$M$37),[2]an!$H$39,
IF(AND(A3098=[2]an!$H$38,F3098=[2]an!$E$39,H3098&lt;[2]an!$M$37,S3098="kahepoolne vajaduspõhine",U3098=""),[2]an!$M$40,
IF(AND(A3098=[2]an!$H$38,F3098=[2]an!$E$39,H3098&lt;[2]an!$M$37,S3098="kahepoolne vajaduspõhine",U3098&lt;&gt;""),[2]an!$H$39,
IF(AND(A3098=[2]an!$H$38,F3098=[2]an!$E$39,H3098&lt;[2]an!$M$37,S3098&lt;&gt;"kahepoolne vajaduspõhine"),[2]an!$H$39,
IF(AND(A3098=[2]an!$H$38,F3098=[2]an!$E$42),[2]an!$H$42,
IF(AND(A3098=[2]an!$I$38,F3098=[2]an!$E$40),[2]an!$I$40,IF(AND(A3098=[2]an!$I$38,F3098=[2]an!$E$41),[2]an!$I$41,IF(AND(A3098=[2]an!$I$38,F3098=[2]an!$E$39,H3098&gt;=[2]an!$M$37),[2]an!$I$39,
IF(AND(A3098=[2]an!$I$38,F3098=[2]an!$E$39,H3098&lt;[2]an!$M$37,S3098="kahepoolne vajaduspõhine",U3098=""),[2]an!$M$40,
IF(AND(A3098=[2]an!$I$38,F3098=[2]an!$E$39,H3098&lt;[2]an!$M$37,S3098="kahepoolne vajaduspõhine",U3098&lt;&gt;""),[2]an!$I$39,
IF(AND(A3098=[2]an!$I$38,F3098=[2]an!$E$39,H3098&lt;[2]an!$M$37,S3098&lt;&gt;"kahepoolne vajaduspõhine"),[2]an!$I$39,
IF(AND(A3098=[2]an!$I$38,F3098=[2]an!$E$42),[2]an!$I$42,
IF(AND(A3098=[2]an!$J$38,F3098=[2]an!$E$40),[2]an!$J$40,IF(AND(A3098=[2]an!$J$38,F3098=[2]an!$E$41),[2]an!$J$41,IF(AND(A3098=[2]an!$J$38,F3098=[2]an!$E$39,H3098&gt;=[2]an!$M$37),[2]an!$J$39,
IF(AND(A3098=[2]an!$J$38,F3098=[2]an!$E$39,H3098&lt;[2]an!$M$37,S3098="kahepoolne vajaduspõhine",U3098=""),[2]an!$M$40,
IF(AND(A3098=[2]an!$J$38,F3098=[2]an!$E$39,H3098&lt;[2]an!$M$37,S3098="kahepoolne vajaduspõhine",U3098&lt;&gt;""),[2]an!$J$39,
IF(AND(A3098=[2]an!$J$38,F3098=[2]an!$E$39,H3098&lt;[2]an!$M$37,S3098&lt;&gt;"kahepoolne vajaduspõhine"),[2]an!$J$39,
IF(AND(A3098=[2]an!$J$38,F3098=[2]an!$E$42),[2]an!$J$42,""))))))))))))))))))))))))))))</f>
        <v/>
      </c>
      <c r="Y3098" s="17" t="str">
        <f>IFERROR(IF(F3098="Tugigrupp",0,
IF(AND(F3098="Peretoe teenus",H3098&gt;=[2]an!$M$37,RANK(D3098,$D3098:$D3098)+COUNTIFS($D$2:D3098,D3098,$F$2:F3098,F3098)-1&gt;1),"",
IF(AND(F3098="Peretoe teenus",H3098&gt;=[2]an!$M$37,RANK(D3098,$D3098:$D3098)+COUNTIFS($D$2:D3098,D3098,$F$2:F3098,F3098)-1=1,MONTH(H3098)=MONTH(K3098)=TRUE,YEAR(H3098)=YEAR(K3098)=TRUE),((EOMONTH(H3098,0)-H3098+1)*X3098)/DAY(EOMONTH(H3098,0)),
IF(AND(F3098="Peretoe teenus",H3098&gt;=[2]an!$M$37,RANK(D3098,$D3098:$D3098)+COUNTIFS($D$2:D3098,D3098,$F$2:F3098,F3098)-1=1),X3098,
IF(AND(F3098="Peretoe teenus",H3098&lt;[2]an!$M$37,S3098&lt;&gt;"kahepoolne vajaduspõhine",RANK(D3098,$D3098:$D3098)+COUNTIFS($D$2:D3098,D3098,$F$2:F3098,F3098)-1=1),X3098,
IF(AND(F3098="Peretoe teenus",H3098&lt;[2]an!$M$37,S3098&lt;&gt;"kahepoolne vajaduspõhine",RANK(D3098,$D3098:$D3098)+COUNTIFS($D$2:D3098,D3098,$F$2:F3098,F3098)-1&gt;1),"",
IF(AND(F3098="Peretoe teenus",H3098&lt;[2]an!$M$37,S3098="kahepoolne vajaduspõhine",U3098="",RANK(D3098,$D3098:$D3098)+COUNTIFS($D$2:D3098,D3098,$F$2:F3098,F3098)-1=1),X3098,
IF(AND(F3098="Peretoe teenus",H3098&lt;[2]an!$M$37,S3098="kahepoolne vajaduspõhine",U3098="",RANK(D3098,$D3098:$D3098)+COUNTIFS($D$2:D3098,D3098,$F$2:F3098,F3098)-1&gt;1),"",
IF(AND(F3098="Peretoe teenus",H3098&lt;[2]an!$M$37,S3098="kahepoolne vajaduspõhine",U3098&lt;[2]an!$M$37,RANK(D3098,$D3098:$D3098)+COUNTIFS($D$2:D3098,D3098,$F$2:F3098,F3098)-1=1),X3098,
IF(AND(F3098="Peretoe teenus",H3098&lt;[2]an!$M$37,S3098="kahepoolne vajaduspõhine",U3098&lt;[2]an!$M$37,RANK(D3098,$D3098:$D3098)+COUNTIFS($D$2:D3098,D3098,$F$2:F3098,F3098)-1&gt;1),"",
IF(AND(F3098="Peretoe teenus",H3098&lt;[2]an!$M$37,S3098="kahepoolne vajaduspõhine",U3098&gt;=[2]an!$M$37,U3098&lt;=[2]an!$M$38,RANK(D3098,$D3098:$D3098)+COUNTIFS($D$2:D3098,D3098,$F$2:F3098,F3098)-1=1),
((EOMONTH(U3098,0)-U3098+1)*X3098)/DAY(EOMONTH(U3098,0))+(DAY(U3098)-1)*100/DAY(EOMONTH(U3098,0)),
IF(AND(F3098="Peretoe teenus",H3098&lt;[2]an!$M$37,S3098="kahepoolne vajaduspõhine",U3098&gt;=[2]an!$M$37,U3098&lt;=[2]an!$M$38,RANK(D3098,$D3098:$D3098)+COUNTIFS($D$2:D3098,D3098,$F$2:F3098,F3098)-1&gt;1),"",
IF(AND(F3098="Peretoe teenus",H3098&lt;[2]an!$M$37,S3098="kahepoolne vajaduspõhine",U3098&gt;[2]an!$M$38,RANK(D3098,$D3098:$D3098)+COUNTIFS($D$2:D3098,D3098,$F$2:F3098,F3098)-1=1),X3098,
IF(AND(F3098="Peretoe teenus",H3098&lt;[2]an!$M$37,S3098="kahepoolne vajaduspõhine",U3098&gt;[2]an!$M$38,RANK(D3098,$D3098:$D3098)+COUNTIFS($D$2:D3098,D3098,$F$2:F3098,F3098)-1&gt;1),"",X3098*W3098)))))))))))))),"")</f>
        <v/>
      </c>
      <c r="Z3098" s="18" t="str">
        <f t="shared" si="145"/>
        <v/>
      </c>
      <c r="AA3098" s="19" t="str">
        <f>IFERROR(VLOOKUP(E3098,[2]an!$A$3:$B$81,2,FALSE),"")</f>
        <v/>
      </c>
      <c r="AB3098" s="19" t="str">
        <f>IFERROR(VLOOKUP(AA3098,[2]an!$C$2:$D$16,2,FALSE),"")</f>
        <v/>
      </c>
      <c r="AC3098" s="20"/>
      <c r="AD3098" s="21" t="str">
        <f>IF(A3098=[2]an!$F$36,VLOOKUP([2]an!$F$36,[2]an!$F$36:$H$36,3,FALSE),IF(A3098=[2]an!$F$35,VLOOKUP([2]an!$F$35,[2]an!$F$35:$H$35,3,FALSE),IF(A3098=[2]an!$F$33,VLOOKUP([2]an!$F$33,[2]an!$F$33:$H$33,3,FALSE),IF(A3098=[2]an!$F$31,VLOOKUP([2]an!$F$31,[2]an!$F$31:$H$31,3,FALSE),""))))</f>
        <v/>
      </c>
    </row>
    <row r="3099" spans="6:30" x14ac:dyDescent="0.2">
      <c r="F3099" s="10"/>
      <c r="G3099" s="8" t="str">
        <f t="shared" si="146"/>
        <v/>
      </c>
      <c r="H3099" s="13"/>
      <c r="K3099" s="13"/>
      <c r="L3099" s="10"/>
      <c r="M3099" s="10"/>
      <c r="S3099" s="8" t="str">
        <f>IFERROR(VLOOKUP(D3099,[1]peretoe_teenus!$A$2:$L$2000,5,FALSE),"")</f>
        <v/>
      </c>
      <c r="U3099" s="13"/>
      <c r="V3099" s="15" t="str" cm="1">
        <f t="array" ref="V3099">IFERROR(IF(AND(F3099="Tugigrupp",RANK(K3099,$K3099:$K3099)+COUNTIFS($K$2:K3099,K3099,$L$2:L3099,L3099,$M$2:M3099,M3099,$I$2:I3099,I3099,$G$2:G3099,G3099,$F$2:F3099,F3099)-1=1),SUMPRODUCT(($F$2:$F$4154=F3099)*($G$2:$G$4154=G3099)*($K$2:$K$4154=K3099)*($I$2:$I$4154=I3099)*($L$2:$L$4154=L3099)*($M$2:$M$4154=M3099)),""),"")</f>
        <v/>
      </c>
      <c r="W3099" s="15" t="str">
        <f t="shared" si="144"/>
        <v/>
      </c>
      <c r="X3099" s="16" t="str">
        <f>IF(AND(A3099=[2]an!$G$38,F3099=[2]an!$E$40),[2]an!$G$40,IF(AND(A3099=[2]an!$G$38,F3099=[2]an!$E$41),[2]an!$G$41,IF(AND(A3099=[2]an!$G$38,F3099=[2]an!$E$39,H3099&gt;=[2]an!$M$37),[2]an!$G$39,
IF(AND(A3099=[2]an!$G$38,F3099=[2]an!$E$39,H3099&lt;[2]an!$M$37,S3099="kahepoolne vajaduspõhine",U3099=""),[2]an!$M$40,
IF(AND(A3099=[2]an!$G$38,F3099=[2]an!$E$39,H3099&lt;[2]an!$M$37,S3099="kahepoolne vajaduspõhine",U3099&lt;&gt;""),[2]an!$G$39,
IF(AND(A3099=[2]an!$G$38,F3099=[2]an!$E$39,H3099&lt;[2]an!$M$37,S3099&lt;&gt;"kahepoolne vajaduspõhine"),[2]an!$G$39,
IF(AND(A3099=[2]an!$G$38,F3099=[2]an!$E$42),[2]an!$G$42,
IF(AND(A3099=[2]an!$H$38,F3099=[2]an!$E$40),[2]an!$H$40,IF(AND(A3099=[2]an!$H$38,F3099=[2]an!$E$41),[2]an!$H$41,IF(AND(A3099=[2]an!$H$38,F3099=[2]an!$E$39,H3099&gt;=[2]an!$M$37),[2]an!$H$39,
IF(AND(A3099=[2]an!$H$38,F3099=[2]an!$E$39,H3099&lt;[2]an!$M$37,S3099="kahepoolne vajaduspõhine",U3099=""),[2]an!$M$40,
IF(AND(A3099=[2]an!$H$38,F3099=[2]an!$E$39,H3099&lt;[2]an!$M$37,S3099="kahepoolne vajaduspõhine",U3099&lt;&gt;""),[2]an!$H$39,
IF(AND(A3099=[2]an!$H$38,F3099=[2]an!$E$39,H3099&lt;[2]an!$M$37,S3099&lt;&gt;"kahepoolne vajaduspõhine"),[2]an!$H$39,
IF(AND(A3099=[2]an!$H$38,F3099=[2]an!$E$42),[2]an!$H$42,
IF(AND(A3099=[2]an!$I$38,F3099=[2]an!$E$40),[2]an!$I$40,IF(AND(A3099=[2]an!$I$38,F3099=[2]an!$E$41),[2]an!$I$41,IF(AND(A3099=[2]an!$I$38,F3099=[2]an!$E$39,H3099&gt;=[2]an!$M$37),[2]an!$I$39,
IF(AND(A3099=[2]an!$I$38,F3099=[2]an!$E$39,H3099&lt;[2]an!$M$37,S3099="kahepoolne vajaduspõhine",U3099=""),[2]an!$M$40,
IF(AND(A3099=[2]an!$I$38,F3099=[2]an!$E$39,H3099&lt;[2]an!$M$37,S3099="kahepoolne vajaduspõhine",U3099&lt;&gt;""),[2]an!$I$39,
IF(AND(A3099=[2]an!$I$38,F3099=[2]an!$E$39,H3099&lt;[2]an!$M$37,S3099&lt;&gt;"kahepoolne vajaduspõhine"),[2]an!$I$39,
IF(AND(A3099=[2]an!$I$38,F3099=[2]an!$E$42),[2]an!$I$42,
IF(AND(A3099=[2]an!$J$38,F3099=[2]an!$E$40),[2]an!$J$40,IF(AND(A3099=[2]an!$J$38,F3099=[2]an!$E$41),[2]an!$J$41,IF(AND(A3099=[2]an!$J$38,F3099=[2]an!$E$39,H3099&gt;=[2]an!$M$37),[2]an!$J$39,
IF(AND(A3099=[2]an!$J$38,F3099=[2]an!$E$39,H3099&lt;[2]an!$M$37,S3099="kahepoolne vajaduspõhine",U3099=""),[2]an!$M$40,
IF(AND(A3099=[2]an!$J$38,F3099=[2]an!$E$39,H3099&lt;[2]an!$M$37,S3099="kahepoolne vajaduspõhine",U3099&lt;&gt;""),[2]an!$J$39,
IF(AND(A3099=[2]an!$J$38,F3099=[2]an!$E$39,H3099&lt;[2]an!$M$37,S3099&lt;&gt;"kahepoolne vajaduspõhine"),[2]an!$J$39,
IF(AND(A3099=[2]an!$J$38,F3099=[2]an!$E$42),[2]an!$J$42,""))))))))))))))))))))))))))))</f>
        <v/>
      </c>
      <c r="Y3099" s="17" t="str">
        <f>IFERROR(IF(F3099="Tugigrupp",0,
IF(AND(F3099="Peretoe teenus",H3099&gt;=[2]an!$M$37,RANK(D3099,$D3099:$D3099)+COUNTIFS($D$2:D3099,D3099,$F$2:F3099,F3099)-1&gt;1),"",
IF(AND(F3099="Peretoe teenus",H3099&gt;=[2]an!$M$37,RANK(D3099,$D3099:$D3099)+COUNTIFS($D$2:D3099,D3099,$F$2:F3099,F3099)-1=1,MONTH(H3099)=MONTH(K3099)=TRUE,YEAR(H3099)=YEAR(K3099)=TRUE),((EOMONTH(H3099,0)-H3099+1)*X3099)/DAY(EOMONTH(H3099,0)),
IF(AND(F3099="Peretoe teenus",H3099&gt;=[2]an!$M$37,RANK(D3099,$D3099:$D3099)+COUNTIFS($D$2:D3099,D3099,$F$2:F3099,F3099)-1=1),X3099,
IF(AND(F3099="Peretoe teenus",H3099&lt;[2]an!$M$37,S3099&lt;&gt;"kahepoolne vajaduspõhine",RANK(D3099,$D3099:$D3099)+COUNTIFS($D$2:D3099,D3099,$F$2:F3099,F3099)-1=1),X3099,
IF(AND(F3099="Peretoe teenus",H3099&lt;[2]an!$M$37,S3099&lt;&gt;"kahepoolne vajaduspõhine",RANK(D3099,$D3099:$D3099)+COUNTIFS($D$2:D3099,D3099,$F$2:F3099,F3099)-1&gt;1),"",
IF(AND(F3099="Peretoe teenus",H3099&lt;[2]an!$M$37,S3099="kahepoolne vajaduspõhine",U3099="",RANK(D3099,$D3099:$D3099)+COUNTIFS($D$2:D3099,D3099,$F$2:F3099,F3099)-1=1),X3099,
IF(AND(F3099="Peretoe teenus",H3099&lt;[2]an!$M$37,S3099="kahepoolne vajaduspõhine",U3099="",RANK(D3099,$D3099:$D3099)+COUNTIFS($D$2:D3099,D3099,$F$2:F3099,F3099)-1&gt;1),"",
IF(AND(F3099="Peretoe teenus",H3099&lt;[2]an!$M$37,S3099="kahepoolne vajaduspõhine",U3099&lt;[2]an!$M$37,RANK(D3099,$D3099:$D3099)+COUNTIFS($D$2:D3099,D3099,$F$2:F3099,F3099)-1=1),X3099,
IF(AND(F3099="Peretoe teenus",H3099&lt;[2]an!$M$37,S3099="kahepoolne vajaduspõhine",U3099&lt;[2]an!$M$37,RANK(D3099,$D3099:$D3099)+COUNTIFS($D$2:D3099,D3099,$F$2:F3099,F3099)-1&gt;1),"",
IF(AND(F3099="Peretoe teenus",H3099&lt;[2]an!$M$37,S3099="kahepoolne vajaduspõhine",U3099&gt;=[2]an!$M$37,U3099&lt;=[2]an!$M$38,RANK(D3099,$D3099:$D3099)+COUNTIFS($D$2:D3099,D3099,$F$2:F3099,F3099)-1=1),
((EOMONTH(U3099,0)-U3099+1)*X3099)/DAY(EOMONTH(U3099,0))+(DAY(U3099)-1)*100/DAY(EOMONTH(U3099,0)),
IF(AND(F3099="Peretoe teenus",H3099&lt;[2]an!$M$37,S3099="kahepoolne vajaduspõhine",U3099&gt;=[2]an!$M$37,U3099&lt;=[2]an!$M$38,RANK(D3099,$D3099:$D3099)+COUNTIFS($D$2:D3099,D3099,$F$2:F3099,F3099)-1&gt;1),"",
IF(AND(F3099="Peretoe teenus",H3099&lt;[2]an!$M$37,S3099="kahepoolne vajaduspõhine",U3099&gt;[2]an!$M$38,RANK(D3099,$D3099:$D3099)+COUNTIFS($D$2:D3099,D3099,$F$2:F3099,F3099)-1=1),X3099,
IF(AND(F3099="Peretoe teenus",H3099&lt;[2]an!$M$37,S3099="kahepoolne vajaduspõhine",U3099&gt;[2]an!$M$38,RANK(D3099,$D3099:$D3099)+COUNTIFS($D$2:D3099,D3099,$F$2:F3099,F3099)-1&gt;1),"",X3099*W3099)))))))))))))),"")</f>
        <v/>
      </c>
      <c r="Z3099" s="18" t="str">
        <f t="shared" si="145"/>
        <v/>
      </c>
      <c r="AA3099" s="19" t="str">
        <f>IFERROR(VLOOKUP(E3099,[2]an!$A$3:$B$81,2,FALSE),"")</f>
        <v/>
      </c>
      <c r="AB3099" s="19" t="str">
        <f>IFERROR(VLOOKUP(AA3099,[2]an!$C$2:$D$16,2,FALSE),"")</f>
        <v/>
      </c>
      <c r="AC3099" s="20"/>
      <c r="AD3099" s="21" t="str">
        <f>IF(A3099=[2]an!$F$36,VLOOKUP([2]an!$F$36,[2]an!$F$36:$H$36,3,FALSE),IF(A3099=[2]an!$F$35,VLOOKUP([2]an!$F$35,[2]an!$F$35:$H$35,3,FALSE),IF(A3099=[2]an!$F$33,VLOOKUP([2]an!$F$33,[2]an!$F$33:$H$33,3,FALSE),IF(A3099=[2]an!$F$31,VLOOKUP([2]an!$F$31,[2]an!$F$31:$H$31,3,FALSE),""))))</f>
        <v/>
      </c>
    </row>
    <row r="3100" spans="6:30" x14ac:dyDescent="0.2">
      <c r="F3100" s="10"/>
      <c r="G3100" s="8" t="str">
        <f t="shared" si="146"/>
        <v/>
      </c>
      <c r="H3100" s="13"/>
      <c r="K3100" s="13"/>
      <c r="L3100" s="10"/>
      <c r="M3100" s="10"/>
      <c r="S3100" s="8" t="str">
        <f>IFERROR(VLOOKUP(D3100,[1]peretoe_teenus!$A$2:$L$2000,5,FALSE),"")</f>
        <v/>
      </c>
      <c r="U3100" s="13"/>
      <c r="V3100" s="15" t="str" cm="1">
        <f t="array" ref="V3100">IFERROR(IF(AND(F3100="Tugigrupp",RANK(K3100,$K3100:$K3100)+COUNTIFS($K$2:K3100,K3100,$L$2:L3100,L3100,$M$2:M3100,M3100,$I$2:I3100,I3100,$G$2:G3100,G3100,$F$2:F3100,F3100)-1=1),SUMPRODUCT(($F$2:$F$4154=F3100)*($G$2:$G$4154=G3100)*($K$2:$K$4154=K3100)*($I$2:$I$4154=I3100)*($L$2:$L$4154=L3100)*($M$2:$M$4154=M3100)),""),"")</f>
        <v/>
      </c>
      <c r="W3100" s="15" t="str">
        <f t="shared" si="144"/>
        <v/>
      </c>
      <c r="X3100" s="16" t="str">
        <f>IF(AND(A3100=[2]an!$G$38,F3100=[2]an!$E$40),[2]an!$G$40,IF(AND(A3100=[2]an!$G$38,F3100=[2]an!$E$41),[2]an!$G$41,IF(AND(A3100=[2]an!$G$38,F3100=[2]an!$E$39,H3100&gt;=[2]an!$M$37),[2]an!$G$39,
IF(AND(A3100=[2]an!$G$38,F3100=[2]an!$E$39,H3100&lt;[2]an!$M$37,S3100="kahepoolne vajaduspõhine",U3100=""),[2]an!$M$40,
IF(AND(A3100=[2]an!$G$38,F3100=[2]an!$E$39,H3100&lt;[2]an!$M$37,S3100="kahepoolne vajaduspõhine",U3100&lt;&gt;""),[2]an!$G$39,
IF(AND(A3100=[2]an!$G$38,F3100=[2]an!$E$39,H3100&lt;[2]an!$M$37,S3100&lt;&gt;"kahepoolne vajaduspõhine"),[2]an!$G$39,
IF(AND(A3100=[2]an!$G$38,F3100=[2]an!$E$42),[2]an!$G$42,
IF(AND(A3100=[2]an!$H$38,F3100=[2]an!$E$40),[2]an!$H$40,IF(AND(A3100=[2]an!$H$38,F3100=[2]an!$E$41),[2]an!$H$41,IF(AND(A3100=[2]an!$H$38,F3100=[2]an!$E$39,H3100&gt;=[2]an!$M$37),[2]an!$H$39,
IF(AND(A3100=[2]an!$H$38,F3100=[2]an!$E$39,H3100&lt;[2]an!$M$37,S3100="kahepoolne vajaduspõhine",U3100=""),[2]an!$M$40,
IF(AND(A3100=[2]an!$H$38,F3100=[2]an!$E$39,H3100&lt;[2]an!$M$37,S3100="kahepoolne vajaduspõhine",U3100&lt;&gt;""),[2]an!$H$39,
IF(AND(A3100=[2]an!$H$38,F3100=[2]an!$E$39,H3100&lt;[2]an!$M$37,S3100&lt;&gt;"kahepoolne vajaduspõhine"),[2]an!$H$39,
IF(AND(A3100=[2]an!$H$38,F3100=[2]an!$E$42),[2]an!$H$42,
IF(AND(A3100=[2]an!$I$38,F3100=[2]an!$E$40),[2]an!$I$40,IF(AND(A3100=[2]an!$I$38,F3100=[2]an!$E$41),[2]an!$I$41,IF(AND(A3100=[2]an!$I$38,F3100=[2]an!$E$39,H3100&gt;=[2]an!$M$37),[2]an!$I$39,
IF(AND(A3100=[2]an!$I$38,F3100=[2]an!$E$39,H3100&lt;[2]an!$M$37,S3100="kahepoolne vajaduspõhine",U3100=""),[2]an!$M$40,
IF(AND(A3100=[2]an!$I$38,F3100=[2]an!$E$39,H3100&lt;[2]an!$M$37,S3100="kahepoolne vajaduspõhine",U3100&lt;&gt;""),[2]an!$I$39,
IF(AND(A3100=[2]an!$I$38,F3100=[2]an!$E$39,H3100&lt;[2]an!$M$37,S3100&lt;&gt;"kahepoolne vajaduspõhine"),[2]an!$I$39,
IF(AND(A3100=[2]an!$I$38,F3100=[2]an!$E$42),[2]an!$I$42,
IF(AND(A3100=[2]an!$J$38,F3100=[2]an!$E$40),[2]an!$J$40,IF(AND(A3100=[2]an!$J$38,F3100=[2]an!$E$41),[2]an!$J$41,IF(AND(A3100=[2]an!$J$38,F3100=[2]an!$E$39,H3100&gt;=[2]an!$M$37),[2]an!$J$39,
IF(AND(A3100=[2]an!$J$38,F3100=[2]an!$E$39,H3100&lt;[2]an!$M$37,S3100="kahepoolne vajaduspõhine",U3100=""),[2]an!$M$40,
IF(AND(A3100=[2]an!$J$38,F3100=[2]an!$E$39,H3100&lt;[2]an!$M$37,S3100="kahepoolne vajaduspõhine",U3100&lt;&gt;""),[2]an!$J$39,
IF(AND(A3100=[2]an!$J$38,F3100=[2]an!$E$39,H3100&lt;[2]an!$M$37,S3100&lt;&gt;"kahepoolne vajaduspõhine"),[2]an!$J$39,
IF(AND(A3100=[2]an!$J$38,F3100=[2]an!$E$42),[2]an!$J$42,""))))))))))))))))))))))))))))</f>
        <v/>
      </c>
      <c r="Y3100" s="17" t="str">
        <f>IFERROR(IF(F3100="Tugigrupp",0,
IF(AND(F3100="Peretoe teenus",H3100&gt;=[2]an!$M$37,RANK(D3100,$D3100:$D3100)+COUNTIFS($D$2:D3100,D3100,$F$2:F3100,F3100)-1&gt;1),"",
IF(AND(F3100="Peretoe teenus",H3100&gt;=[2]an!$M$37,RANK(D3100,$D3100:$D3100)+COUNTIFS($D$2:D3100,D3100,$F$2:F3100,F3100)-1=1,MONTH(H3100)=MONTH(K3100)=TRUE,YEAR(H3100)=YEAR(K3100)=TRUE),((EOMONTH(H3100,0)-H3100+1)*X3100)/DAY(EOMONTH(H3100,0)),
IF(AND(F3100="Peretoe teenus",H3100&gt;=[2]an!$M$37,RANK(D3100,$D3100:$D3100)+COUNTIFS($D$2:D3100,D3100,$F$2:F3100,F3100)-1=1),X3100,
IF(AND(F3100="Peretoe teenus",H3100&lt;[2]an!$M$37,S3100&lt;&gt;"kahepoolne vajaduspõhine",RANK(D3100,$D3100:$D3100)+COUNTIFS($D$2:D3100,D3100,$F$2:F3100,F3100)-1=1),X3100,
IF(AND(F3100="Peretoe teenus",H3100&lt;[2]an!$M$37,S3100&lt;&gt;"kahepoolne vajaduspõhine",RANK(D3100,$D3100:$D3100)+COUNTIFS($D$2:D3100,D3100,$F$2:F3100,F3100)-1&gt;1),"",
IF(AND(F3100="Peretoe teenus",H3100&lt;[2]an!$M$37,S3100="kahepoolne vajaduspõhine",U3100="",RANK(D3100,$D3100:$D3100)+COUNTIFS($D$2:D3100,D3100,$F$2:F3100,F3100)-1=1),X3100,
IF(AND(F3100="Peretoe teenus",H3100&lt;[2]an!$M$37,S3100="kahepoolne vajaduspõhine",U3100="",RANK(D3100,$D3100:$D3100)+COUNTIFS($D$2:D3100,D3100,$F$2:F3100,F3100)-1&gt;1),"",
IF(AND(F3100="Peretoe teenus",H3100&lt;[2]an!$M$37,S3100="kahepoolne vajaduspõhine",U3100&lt;[2]an!$M$37,RANK(D3100,$D3100:$D3100)+COUNTIFS($D$2:D3100,D3100,$F$2:F3100,F3100)-1=1),X3100,
IF(AND(F3100="Peretoe teenus",H3100&lt;[2]an!$M$37,S3100="kahepoolne vajaduspõhine",U3100&lt;[2]an!$M$37,RANK(D3100,$D3100:$D3100)+COUNTIFS($D$2:D3100,D3100,$F$2:F3100,F3100)-1&gt;1),"",
IF(AND(F3100="Peretoe teenus",H3100&lt;[2]an!$M$37,S3100="kahepoolne vajaduspõhine",U3100&gt;=[2]an!$M$37,U3100&lt;=[2]an!$M$38,RANK(D3100,$D3100:$D3100)+COUNTIFS($D$2:D3100,D3100,$F$2:F3100,F3100)-1=1),
((EOMONTH(U3100,0)-U3100+1)*X3100)/DAY(EOMONTH(U3100,0))+(DAY(U3100)-1)*100/DAY(EOMONTH(U3100,0)),
IF(AND(F3100="Peretoe teenus",H3100&lt;[2]an!$M$37,S3100="kahepoolne vajaduspõhine",U3100&gt;=[2]an!$M$37,U3100&lt;=[2]an!$M$38,RANK(D3100,$D3100:$D3100)+COUNTIFS($D$2:D3100,D3100,$F$2:F3100,F3100)-1&gt;1),"",
IF(AND(F3100="Peretoe teenus",H3100&lt;[2]an!$M$37,S3100="kahepoolne vajaduspõhine",U3100&gt;[2]an!$M$38,RANK(D3100,$D3100:$D3100)+COUNTIFS($D$2:D3100,D3100,$F$2:F3100,F3100)-1=1),X3100,
IF(AND(F3100="Peretoe teenus",H3100&lt;[2]an!$M$37,S3100="kahepoolne vajaduspõhine",U3100&gt;[2]an!$M$38,RANK(D3100,$D3100:$D3100)+COUNTIFS($D$2:D3100,D3100,$F$2:F3100,F3100)-1&gt;1),"",X3100*W3100)))))))))))))),"")</f>
        <v/>
      </c>
      <c r="Z3100" s="18" t="str">
        <f t="shared" si="145"/>
        <v/>
      </c>
      <c r="AA3100" s="19" t="str">
        <f>IFERROR(VLOOKUP(E3100,[2]an!$A$3:$B$81,2,FALSE),"")</f>
        <v/>
      </c>
      <c r="AB3100" s="19" t="str">
        <f>IFERROR(VLOOKUP(AA3100,[2]an!$C$2:$D$16,2,FALSE),"")</f>
        <v/>
      </c>
      <c r="AC3100" s="20"/>
      <c r="AD3100" s="21" t="str">
        <f>IF(A3100=[2]an!$F$36,VLOOKUP([2]an!$F$36,[2]an!$F$36:$H$36,3,FALSE),IF(A3100=[2]an!$F$35,VLOOKUP([2]an!$F$35,[2]an!$F$35:$H$35,3,FALSE),IF(A3100=[2]an!$F$33,VLOOKUP([2]an!$F$33,[2]an!$F$33:$H$33,3,FALSE),IF(A3100=[2]an!$F$31,VLOOKUP([2]an!$F$31,[2]an!$F$31:$H$31,3,FALSE),""))))</f>
        <v/>
      </c>
    </row>
    <row r="3101" spans="6:30" x14ac:dyDescent="0.2">
      <c r="F3101" s="10"/>
      <c r="G3101" s="8" t="str">
        <f t="shared" si="146"/>
        <v/>
      </c>
      <c r="H3101" s="13"/>
      <c r="K3101" s="13"/>
      <c r="L3101" s="10"/>
      <c r="M3101" s="10"/>
      <c r="S3101" s="8" t="str">
        <f>IFERROR(VLOOKUP(D3101,[1]peretoe_teenus!$A$2:$L$2000,5,FALSE),"")</f>
        <v/>
      </c>
      <c r="U3101" s="13"/>
      <c r="V3101" s="15" t="str" cm="1">
        <f t="array" ref="V3101">IFERROR(IF(AND(F3101="Tugigrupp",RANK(K3101,$K3101:$K3101)+COUNTIFS($K$2:K3101,K3101,$L$2:L3101,L3101,$M$2:M3101,M3101,$I$2:I3101,I3101,$G$2:G3101,G3101,$F$2:F3101,F3101)-1=1),SUMPRODUCT(($F$2:$F$4154=F3101)*($G$2:$G$4154=G3101)*($K$2:$K$4154=K3101)*($I$2:$I$4154=I3101)*($L$2:$L$4154=L3101)*($M$2:$M$4154=M3101)),""),"")</f>
        <v/>
      </c>
      <c r="W3101" s="15" t="str">
        <f t="shared" si="144"/>
        <v/>
      </c>
      <c r="X3101" s="16" t="str">
        <f>IF(AND(A3101=[2]an!$G$38,F3101=[2]an!$E$40),[2]an!$G$40,IF(AND(A3101=[2]an!$G$38,F3101=[2]an!$E$41),[2]an!$G$41,IF(AND(A3101=[2]an!$G$38,F3101=[2]an!$E$39,H3101&gt;=[2]an!$M$37),[2]an!$G$39,
IF(AND(A3101=[2]an!$G$38,F3101=[2]an!$E$39,H3101&lt;[2]an!$M$37,S3101="kahepoolne vajaduspõhine",U3101=""),[2]an!$M$40,
IF(AND(A3101=[2]an!$G$38,F3101=[2]an!$E$39,H3101&lt;[2]an!$M$37,S3101="kahepoolne vajaduspõhine",U3101&lt;&gt;""),[2]an!$G$39,
IF(AND(A3101=[2]an!$G$38,F3101=[2]an!$E$39,H3101&lt;[2]an!$M$37,S3101&lt;&gt;"kahepoolne vajaduspõhine"),[2]an!$G$39,
IF(AND(A3101=[2]an!$G$38,F3101=[2]an!$E$42),[2]an!$G$42,
IF(AND(A3101=[2]an!$H$38,F3101=[2]an!$E$40),[2]an!$H$40,IF(AND(A3101=[2]an!$H$38,F3101=[2]an!$E$41),[2]an!$H$41,IF(AND(A3101=[2]an!$H$38,F3101=[2]an!$E$39,H3101&gt;=[2]an!$M$37),[2]an!$H$39,
IF(AND(A3101=[2]an!$H$38,F3101=[2]an!$E$39,H3101&lt;[2]an!$M$37,S3101="kahepoolne vajaduspõhine",U3101=""),[2]an!$M$40,
IF(AND(A3101=[2]an!$H$38,F3101=[2]an!$E$39,H3101&lt;[2]an!$M$37,S3101="kahepoolne vajaduspõhine",U3101&lt;&gt;""),[2]an!$H$39,
IF(AND(A3101=[2]an!$H$38,F3101=[2]an!$E$39,H3101&lt;[2]an!$M$37,S3101&lt;&gt;"kahepoolne vajaduspõhine"),[2]an!$H$39,
IF(AND(A3101=[2]an!$H$38,F3101=[2]an!$E$42),[2]an!$H$42,
IF(AND(A3101=[2]an!$I$38,F3101=[2]an!$E$40),[2]an!$I$40,IF(AND(A3101=[2]an!$I$38,F3101=[2]an!$E$41),[2]an!$I$41,IF(AND(A3101=[2]an!$I$38,F3101=[2]an!$E$39,H3101&gt;=[2]an!$M$37),[2]an!$I$39,
IF(AND(A3101=[2]an!$I$38,F3101=[2]an!$E$39,H3101&lt;[2]an!$M$37,S3101="kahepoolne vajaduspõhine",U3101=""),[2]an!$M$40,
IF(AND(A3101=[2]an!$I$38,F3101=[2]an!$E$39,H3101&lt;[2]an!$M$37,S3101="kahepoolne vajaduspõhine",U3101&lt;&gt;""),[2]an!$I$39,
IF(AND(A3101=[2]an!$I$38,F3101=[2]an!$E$39,H3101&lt;[2]an!$M$37,S3101&lt;&gt;"kahepoolne vajaduspõhine"),[2]an!$I$39,
IF(AND(A3101=[2]an!$I$38,F3101=[2]an!$E$42),[2]an!$I$42,
IF(AND(A3101=[2]an!$J$38,F3101=[2]an!$E$40),[2]an!$J$40,IF(AND(A3101=[2]an!$J$38,F3101=[2]an!$E$41),[2]an!$J$41,IF(AND(A3101=[2]an!$J$38,F3101=[2]an!$E$39,H3101&gt;=[2]an!$M$37),[2]an!$J$39,
IF(AND(A3101=[2]an!$J$38,F3101=[2]an!$E$39,H3101&lt;[2]an!$M$37,S3101="kahepoolne vajaduspõhine",U3101=""),[2]an!$M$40,
IF(AND(A3101=[2]an!$J$38,F3101=[2]an!$E$39,H3101&lt;[2]an!$M$37,S3101="kahepoolne vajaduspõhine",U3101&lt;&gt;""),[2]an!$J$39,
IF(AND(A3101=[2]an!$J$38,F3101=[2]an!$E$39,H3101&lt;[2]an!$M$37,S3101&lt;&gt;"kahepoolne vajaduspõhine"),[2]an!$J$39,
IF(AND(A3101=[2]an!$J$38,F3101=[2]an!$E$42),[2]an!$J$42,""))))))))))))))))))))))))))))</f>
        <v/>
      </c>
      <c r="Y3101" s="17" t="str">
        <f>IFERROR(IF(F3101="Tugigrupp",0,
IF(AND(F3101="Peretoe teenus",H3101&gt;=[2]an!$M$37,RANK(D3101,$D3101:$D3101)+COUNTIFS($D$2:D3101,D3101,$F$2:F3101,F3101)-1&gt;1),"",
IF(AND(F3101="Peretoe teenus",H3101&gt;=[2]an!$M$37,RANK(D3101,$D3101:$D3101)+COUNTIFS($D$2:D3101,D3101,$F$2:F3101,F3101)-1=1,MONTH(H3101)=MONTH(K3101)=TRUE,YEAR(H3101)=YEAR(K3101)=TRUE),((EOMONTH(H3101,0)-H3101+1)*X3101)/DAY(EOMONTH(H3101,0)),
IF(AND(F3101="Peretoe teenus",H3101&gt;=[2]an!$M$37,RANK(D3101,$D3101:$D3101)+COUNTIFS($D$2:D3101,D3101,$F$2:F3101,F3101)-1=1),X3101,
IF(AND(F3101="Peretoe teenus",H3101&lt;[2]an!$M$37,S3101&lt;&gt;"kahepoolne vajaduspõhine",RANK(D3101,$D3101:$D3101)+COUNTIFS($D$2:D3101,D3101,$F$2:F3101,F3101)-1=1),X3101,
IF(AND(F3101="Peretoe teenus",H3101&lt;[2]an!$M$37,S3101&lt;&gt;"kahepoolne vajaduspõhine",RANK(D3101,$D3101:$D3101)+COUNTIFS($D$2:D3101,D3101,$F$2:F3101,F3101)-1&gt;1),"",
IF(AND(F3101="Peretoe teenus",H3101&lt;[2]an!$M$37,S3101="kahepoolne vajaduspõhine",U3101="",RANK(D3101,$D3101:$D3101)+COUNTIFS($D$2:D3101,D3101,$F$2:F3101,F3101)-1=1),X3101,
IF(AND(F3101="Peretoe teenus",H3101&lt;[2]an!$M$37,S3101="kahepoolne vajaduspõhine",U3101="",RANK(D3101,$D3101:$D3101)+COUNTIFS($D$2:D3101,D3101,$F$2:F3101,F3101)-1&gt;1),"",
IF(AND(F3101="Peretoe teenus",H3101&lt;[2]an!$M$37,S3101="kahepoolne vajaduspõhine",U3101&lt;[2]an!$M$37,RANK(D3101,$D3101:$D3101)+COUNTIFS($D$2:D3101,D3101,$F$2:F3101,F3101)-1=1),X3101,
IF(AND(F3101="Peretoe teenus",H3101&lt;[2]an!$M$37,S3101="kahepoolne vajaduspõhine",U3101&lt;[2]an!$M$37,RANK(D3101,$D3101:$D3101)+COUNTIFS($D$2:D3101,D3101,$F$2:F3101,F3101)-1&gt;1),"",
IF(AND(F3101="Peretoe teenus",H3101&lt;[2]an!$M$37,S3101="kahepoolne vajaduspõhine",U3101&gt;=[2]an!$M$37,U3101&lt;=[2]an!$M$38,RANK(D3101,$D3101:$D3101)+COUNTIFS($D$2:D3101,D3101,$F$2:F3101,F3101)-1=1),
((EOMONTH(U3101,0)-U3101+1)*X3101)/DAY(EOMONTH(U3101,0))+(DAY(U3101)-1)*100/DAY(EOMONTH(U3101,0)),
IF(AND(F3101="Peretoe teenus",H3101&lt;[2]an!$M$37,S3101="kahepoolne vajaduspõhine",U3101&gt;=[2]an!$M$37,U3101&lt;=[2]an!$M$38,RANK(D3101,$D3101:$D3101)+COUNTIFS($D$2:D3101,D3101,$F$2:F3101,F3101)-1&gt;1),"",
IF(AND(F3101="Peretoe teenus",H3101&lt;[2]an!$M$37,S3101="kahepoolne vajaduspõhine",U3101&gt;[2]an!$M$38,RANK(D3101,$D3101:$D3101)+COUNTIFS($D$2:D3101,D3101,$F$2:F3101,F3101)-1=1),X3101,
IF(AND(F3101="Peretoe teenus",H3101&lt;[2]an!$M$37,S3101="kahepoolne vajaduspõhine",U3101&gt;[2]an!$M$38,RANK(D3101,$D3101:$D3101)+COUNTIFS($D$2:D3101,D3101,$F$2:F3101,F3101)-1&gt;1),"",X3101*W3101)))))))))))))),"")</f>
        <v/>
      </c>
      <c r="Z3101" s="18" t="str">
        <f t="shared" si="145"/>
        <v/>
      </c>
      <c r="AA3101" s="19" t="str">
        <f>IFERROR(VLOOKUP(E3101,[2]an!$A$3:$B$81,2,FALSE),"")</f>
        <v/>
      </c>
      <c r="AB3101" s="19" t="str">
        <f>IFERROR(VLOOKUP(AA3101,[2]an!$C$2:$D$16,2,FALSE),"")</f>
        <v/>
      </c>
      <c r="AC3101" s="20"/>
      <c r="AD3101" s="21" t="str">
        <f>IF(A3101=[2]an!$F$36,VLOOKUP([2]an!$F$36,[2]an!$F$36:$H$36,3,FALSE),IF(A3101=[2]an!$F$35,VLOOKUP([2]an!$F$35,[2]an!$F$35:$H$35,3,FALSE),IF(A3101=[2]an!$F$33,VLOOKUP([2]an!$F$33,[2]an!$F$33:$H$33,3,FALSE),IF(A3101=[2]an!$F$31,VLOOKUP([2]an!$F$31,[2]an!$F$31:$H$31,3,FALSE),""))))</f>
        <v/>
      </c>
    </row>
    <row r="3102" spans="6:30" x14ac:dyDescent="0.2">
      <c r="F3102" s="10"/>
      <c r="G3102" s="8" t="str">
        <f t="shared" si="146"/>
        <v/>
      </c>
      <c r="H3102" s="13"/>
      <c r="K3102" s="13"/>
      <c r="L3102" s="10"/>
      <c r="M3102" s="10"/>
      <c r="S3102" s="8" t="str">
        <f>IFERROR(VLOOKUP(D3102,[1]peretoe_teenus!$A$2:$L$2000,5,FALSE),"")</f>
        <v/>
      </c>
      <c r="U3102" s="13"/>
      <c r="V3102" s="15" t="str" cm="1">
        <f t="array" ref="V3102">IFERROR(IF(AND(F3102="Tugigrupp",RANK(K3102,$K3102:$K3102)+COUNTIFS($K$2:K3102,K3102,$L$2:L3102,L3102,$M$2:M3102,M3102,$I$2:I3102,I3102,$G$2:G3102,G3102,$F$2:F3102,F3102)-1=1),SUMPRODUCT(($F$2:$F$4154=F3102)*($G$2:$G$4154=G3102)*($K$2:$K$4154=K3102)*($I$2:$I$4154=I3102)*($L$2:$L$4154=L3102)*($M$2:$M$4154=M3102)),""),"")</f>
        <v/>
      </c>
      <c r="W3102" s="15" t="str">
        <f t="shared" si="144"/>
        <v/>
      </c>
      <c r="X3102" s="16" t="str">
        <f>IF(AND(A3102=[2]an!$G$38,F3102=[2]an!$E$40),[2]an!$G$40,IF(AND(A3102=[2]an!$G$38,F3102=[2]an!$E$41),[2]an!$G$41,IF(AND(A3102=[2]an!$G$38,F3102=[2]an!$E$39,H3102&gt;=[2]an!$M$37),[2]an!$G$39,
IF(AND(A3102=[2]an!$G$38,F3102=[2]an!$E$39,H3102&lt;[2]an!$M$37,S3102="kahepoolne vajaduspõhine",U3102=""),[2]an!$M$40,
IF(AND(A3102=[2]an!$G$38,F3102=[2]an!$E$39,H3102&lt;[2]an!$M$37,S3102="kahepoolne vajaduspõhine",U3102&lt;&gt;""),[2]an!$G$39,
IF(AND(A3102=[2]an!$G$38,F3102=[2]an!$E$39,H3102&lt;[2]an!$M$37,S3102&lt;&gt;"kahepoolne vajaduspõhine"),[2]an!$G$39,
IF(AND(A3102=[2]an!$G$38,F3102=[2]an!$E$42),[2]an!$G$42,
IF(AND(A3102=[2]an!$H$38,F3102=[2]an!$E$40),[2]an!$H$40,IF(AND(A3102=[2]an!$H$38,F3102=[2]an!$E$41),[2]an!$H$41,IF(AND(A3102=[2]an!$H$38,F3102=[2]an!$E$39,H3102&gt;=[2]an!$M$37),[2]an!$H$39,
IF(AND(A3102=[2]an!$H$38,F3102=[2]an!$E$39,H3102&lt;[2]an!$M$37,S3102="kahepoolne vajaduspõhine",U3102=""),[2]an!$M$40,
IF(AND(A3102=[2]an!$H$38,F3102=[2]an!$E$39,H3102&lt;[2]an!$M$37,S3102="kahepoolne vajaduspõhine",U3102&lt;&gt;""),[2]an!$H$39,
IF(AND(A3102=[2]an!$H$38,F3102=[2]an!$E$39,H3102&lt;[2]an!$M$37,S3102&lt;&gt;"kahepoolne vajaduspõhine"),[2]an!$H$39,
IF(AND(A3102=[2]an!$H$38,F3102=[2]an!$E$42),[2]an!$H$42,
IF(AND(A3102=[2]an!$I$38,F3102=[2]an!$E$40),[2]an!$I$40,IF(AND(A3102=[2]an!$I$38,F3102=[2]an!$E$41),[2]an!$I$41,IF(AND(A3102=[2]an!$I$38,F3102=[2]an!$E$39,H3102&gt;=[2]an!$M$37),[2]an!$I$39,
IF(AND(A3102=[2]an!$I$38,F3102=[2]an!$E$39,H3102&lt;[2]an!$M$37,S3102="kahepoolne vajaduspõhine",U3102=""),[2]an!$M$40,
IF(AND(A3102=[2]an!$I$38,F3102=[2]an!$E$39,H3102&lt;[2]an!$M$37,S3102="kahepoolne vajaduspõhine",U3102&lt;&gt;""),[2]an!$I$39,
IF(AND(A3102=[2]an!$I$38,F3102=[2]an!$E$39,H3102&lt;[2]an!$M$37,S3102&lt;&gt;"kahepoolne vajaduspõhine"),[2]an!$I$39,
IF(AND(A3102=[2]an!$I$38,F3102=[2]an!$E$42),[2]an!$I$42,
IF(AND(A3102=[2]an!$J$38,F3102=[2]an!$E$40),[2]an!$J$40,IF(AND(A3102=[2]an!$J$38,F3102=[2]an!$E$41),[2]an!$J$41,IF(AND(A3102=[2]an!$J$38,F3102=[2]an!$E$39,H3102&gt;=[2]an!$M$37),[2]an!$J$39,
IF(AND(A3102=[2]an!$J$38,F3102=[2]an!$E$39,H3102&lt;[2]an!$M$37,S3102="kahepoolne vajaduspõhine",U3102=""),[2]an!$M$40,
IF(AND(A3102=[2]an!$J$38,F3102=[2]an!$E$39,H3102&lt;[2]an!$M$37,S3102="kahepoolne vajaduspõhine",U3102&lt;&gt;""),[2]an!$J$39,
IF(AND(A3102=[2]an!$J$38,F3102=[2]an!$E$39,H3102&lt;[2]an!$M$37,S3102&lt;&gt;"kahepoolne vajaduspõhine"),[2]an!$J$39,
IF(AND(A3102=[2]an!$J$38,F3102=[2]an!$E$42),[2]an!$J$42,""))))))))))))))))))))))))))))</f>
        <v/>
      </c>
      <c r="Y3102" s="17" t="str">
        <f>IFERROR(IF(F3102="Tugigrupp",0,
IF(AND(F3102="Peretoe teenus",H3102&gt;=[2]an!$M$37,RANK(D3102,$D3102:$D3102)+COUNTIFS($D$2:D3102,D3102,$F$2:F3102,F3102)-1&gt;1),"",
IF(AND(F3102="Peretoe teenus",H3102&gt;=[2]an!$M$37,RANK(D3102,$D3102:$D3102)+COUNTIFS($D$2:D3102,D3102,$F$2:F3102,F3102)-1=1,MONTH(H3102)=MONTH(K3102)=TRUE,YEAR(H3102)=YEAR(K3102)=TRUE),((EOMONTH(H3102,0)-H3102+1)*X3102)/DAY(EOMONTH(H3102,0)),
IF(AND(F3102="Peretoe teenus",H3102&gt;=[2]an!$M$37,RANK(D3102,$D3102:$D3102)+COUNTIFS($D$2:D3102,D3102,$F$2:F3102,F3102)-1=1),X3102,
IF(AND(F3102="Peretoe teenus",H3102&lt;[2]an!$M$37,S3102&lt;&gt;"kahepoolne vajaduspõhine",RANK(D3102,$D3102:$D3102)+COUNTIFS($D$2:D3102,D3102,$F$2:F3102,F3102)-1=1),X3102,
IF(AND(F3102="Peretoe teenus",H3102&lt;[2]an!$M$37,S3102&lt;&gt;"kahepoolne vajaduspõhine",RANK(D3102,$D3102:$D3102)+COUNTIFS($D$2:D3102,D3102,$F$2:F3102,F3102)-1&gt;1),"",
IF(AND(F3102="Peretoe teenus",H3102&lt;[2]an!$M$37,S3102="kahepoolne vajaduspõhine",U3102="",RANK(D3102,$D3102:$D3102)+COUNTIFS($D$2:D3102,D3102,$F$2:F3102,F3102)-1=1),X3102,
IF(AND(F3102="Peretoe teenus",H3102&lt;[2]an!$M$37,S3102="kahepoolne vajaduspõhine",U3102="",RANK(D3102,$D3102:$D3102)+COUNTIFS($D$2:D3102,D3102,$F$2:F3102,F3102)-1&gt;1),"",
IF(AND(F3102="Peretoe teenus",H3102&lt;[2]an!$M$37,S3102="kahepoolne vajaduspõhine",U3102&lt;[2]an!$M$37,RANK(D3102,$D3102:$D3102)+COUNTIFS($D$2:D3102,D3102,$F$2:F3102,F3102)-1=1),X3102,
IF(AND(F3102="Peretoe teenus",H3102&lt;[2]an!$M$37,S3102="kahepoolne vajaduspõhine",U3102&lt;[2]an!$M$37,RANK(D3102,$D3102:$D3102)+COUNTIFS($D$2:D3102,D3102,$F$2:F3102,F3102)-1&gt;1),"",
IF(AND(F3102="Peretoe teenus",H3102&lt;[2]an!$M$37,S3102="kahepoolne vajaduspõhine",U3102&gt;=[2]an!$M$37,U3102&lt;=[2]an!$M$38,RANK(D3102,$D3102:$D3102)+COUNTIFS($D$2:D3102,D3102,$F$2:F3102,F3102)-1=1),
((EOMONTH(U3102,0)-U3102+1)*X3102)/DAY(EOMONTH(U3102,0))+(DAY(U3102)-1)*100/DAY(EOMONTH(U3102,0)),
IF(AND(F3102="Peretoe teenus",H3102&lt;[2]an!$M$37,S3102="kahepoolne vajaduspõhine",U3102&gt;=[2]an!$M$37,U3102&lt;=[2]an!$M$38,RANK(D3102,$D3102:$D3102)+COUNTIFS($D$2:D3102,D3102,$F$2:F3102,F3102)-1&gt;1),"",
IF(AND(F3102="Peretoe teenus",H3102&lt;[2]an!$M$37,S3102="kahepoolne vajaduspõhine",U3102&gt;[2]an!$M$38,RANK(D3102,$D3102:$D3102)+COUNTIFS($D$2:D3102,D3102,$F$2:F3102,F3102)-1=1),X3102,
IF(AND(F3102="Peretoe teenus",H3102&lt;[2]an!$M$37,S3102="kahepoolne vajaduspõhine",U3102&gt;[2]an!$M$38,RANK(D3102,$D3102:$D3102)+COUNTIFS($D$2:D3102,D3102,$F$2:F3102,F3102)-1&gt;1),"",X3102*W3102)))))))))))))),"")</f>
        <v/>
      </c>
      <c r="Z3102" s="18" t="str">
        <f t="shared" si="145"/>
        <v/>
      </c>
      <c r="AA3102" s="19" t="str">
        <f>IFERROR(VLOOKUP(E3102,[2]an!$A$3:$B$81,2,FALSE),"")</f>
        <v/>
      </c>
      <c r="AB3102" s="19" t="str">
        <f>IFERROR(VLOOKUP(AA3102,[2]an!$C$2:$D$16,2,FALSE),"")</f>
        <v/>
      </c>
      <c r="AC3102" s="20"/>
      <c r="AD3102" s="21" t="str">
        <f>IF(A3102=[2]an!$F$36,VLOOKUP([2]an!$F$36,[2]an!$F$36:$H$36,3,FALSE),IF(A3102=[2]an!$F$35,VLOOKUP([2]an!$F$35,[2]an!$F$35:$H$35,3,FALSE),IF(A3102=[2]an!$F$33,VLOOKUP([2]an!$F$33,[2]an!$F$33:$H$33,3,FALSE),IF(A3102=[2]an!$F$31,VLOOKUP([2]an!$F$31,[2]an!$F$31:$H$31,3,FALSE),""))))</f>
        <v/>
      </c>
    </row>
    <row r="3103" spans="6:30" x14ac:dyDescent="0.2">
      <c r="F3103" s="10"/>
      <c r="G3103" s="8" t="str">
        <f t="shared" si="146"/>
        <v/>
      </c>
      <c r="H3103" s="13"/>
      <c r="K3103" s="13"/>
      <c r="L3103" s="10"/>
      <c r="M3103" s="10"/>
      <c r="S3103" s="8" t="str">
        <f>IFERROR(VLOOKUP(D3103,[1]peretoe_teenus!$A$2:$L$2000,5,FALSE),"")</f>
        <v/>
      </c>
      <c r="U3103" s="13"/>
      <c r="V3103" s="15" t="str" cm="1">
        <f t="array" ref="V3103">IFERROR(IF(AND(F3103="Tugigrupp",RANK(K3103,$K3103:$K3103)+COUNTIFS($K$2:K3103,K3103,$L$2:L3103,L3103,$M$2:M3103,M3103,$I$2:I3103,I3103,$G$2:G3103,G3103,$F$2:F3103,F3103)-1=1),SUMPRODUCT(($F$2:$F$4154=F3103)*($G$2:$G$4154=G3103)*($K$2:$K$4154=K3103)*($I$2:$I$4154=I3103)*($L$2:$L$4154=L3103)*($M$2:$M$4154=M3103)),""),"")</f>
        <v/>
      </c>
      <c r="W3103" s="15" t="str">
        <f t="shared" si="144"/>
        <v/>
      </c>
      <c r="X3103" s="16" t="str">
        <f>IF(AND(A3103=[2]an!$G$38,F3103=[2]an!$E$40),[2]an!$G$40,IF(AND(A3103=[2]an!$G$38,F3103=[2]an!$E$41),[2]an!$G$41,IF(AND(A3103=[2]an!$G$38,F3103=[2]an!$E$39,H3103&gt;=[2]an!$M$37),[2]an!$G$39,
IF(AND(A3103=[2]an!$G$38,F3103=[2]an!$E$39,H3103&lt;[2]an!$M$37,S3103="kahepoolne vajaduspõhine",U3103=""),[2]an!$M$40,
IF(AND(A3103=[2]an!$G$38,F3103=[2]an!$E$39,H3103&lt;[2]an!$M$37,S3103="kahepoolne vajaduspõhine",U3103&lt;&gt;""),[2]an!$G$39,
IF(AND(A3103=[2]an!$G$38,F3103=[2]an!$E$39,H3103&lt;[2]an!$M$37,S3103&lt;&gt;"kahepoolne vajaduspõhine"),[2]an!$G$39,
IF(AND(A3103=[2]an!$G$38,F3103=[2]an!$E$42),[2]an!$G$42,
IF(AND(A3103=[2]an!$H$38,F3103=[2]an!$E$40),[2]an!$H$40,IF(AND(A3103=[2]an!$H$38,F3103=[2]an!$E$41),[2]an!$H$41,IF(AND(A3103=[2]an!$H$38,F3103=[2]an!$E$39,H3103&gt;=[2]an!$M$37),[2]an!$H$39,
IF(AND(A3103=[2]an!$H$38,F3103=[2]an!$E$39,H3103&lt;[2]an!$M$37,S3103="kahepoolne vajaduspõhine",U3103=""),[2]an!$M$40,
IF(AND(A3103=[2]an!$H$38,F3103=[2]an!$E$39,H3103&lt;[2]an!$M$37,S3103="kahepoolne vajaduspõhine",U3103&lt;&gt;""),[2]an!$H$39,
IF(AND(A3103=[2]an!$H$38,F3103=[2]an!$E$39,H3103&lt;[2]an!$M$37,S3103&lt;&gt;"kahepoolne vajaduspõhine"),[2]an!$H$39,
IF(AND(A3103=[2]an!$H$38,F3103=[2]an!$E$42),[2]an!$H$42,
IF(AND(A3103=[2]an!$I$38,F3103=[2]an!$E$40),[2]an!$I$40,IF(AND(A3103=[2]an!$I$38,F3103=[2]an!$E$41),[2]an!$I$41,IF(AND(A3103=[2]an!$I$38,F3103=[2]an!$E$39,H3103&gt;=[2]an!$M$37),[2]an!$I$39,
IF(AND(A3103=[2]an!$I$38,F3103=[2]an!$E$39,H3103&lt;[2]an!$M$37,S3103="kahepoolne vajaduspõhine",U3103=""),[2]an!$M$40,
IF(AND(A3103=[2]an!$I$38,F3103=[2]an!$E$39,H3103&lt;[2]an!$M$37,S3103="kahepoolne vajaduspõhine",U3103&lt;&gt;""),[2]an!$I$39,
IF(AND(A3103=[2]an!$I$38,F3103=[2]an!$E$39,H3103&lt;[2]an!$M$37,S3103&lt;&gt;"kahepoolne vajaduspõhine"),[2]an!$I$39,
IF(AND(A3103=[2]an!$I$38,F3103=[2]an!$E$42),[2]an!$I$42,
IF(AND(A3103=[2]an!$J$38,F3103=[2]an!$E$40),[2]an!$J$40,IF(AND(A3103=[2]an!$J$38,F3103=[2]an!$E$41),[2]an!$J$41,IF(AND(A3103=[2]an!$J$38,F3103=[2]an!$E$39,H3103&gt;=[2]an!$M$37),[2]an!$J$39,
IF(AND(A3103=[2]an!$J$38,F3103=[2]an!$E$39,H3103&lt;[2]an!$M$37,S3103="kahepoolne vajaduspõhine",U3103=""),[2]an!$M$40,
IF(AND(A3103=[2]an!$J$38,F3103=[2]an!$E$39,H3103&lt;[2]an!$M$37,S3103="kahepoolne vajaduspõhine",U3103&lt;&gt;""),[2]an!$J$39,
IF(AND(A3103=[2]an!$J$38,F3103=[2]an!$E$39,H3103&lt;[2]an!$M$37,S3103&lt;&gt;"kahepoolne vajaduspõhine"),[2]an!$J$39,
IF(AND(A3103=[2]an!$J$38,F3103=[2]an!$E$42),[2]an!$J$42,""))))))))))))))))))))))))))))</f>
        <v/>
      </c>
      <c r="Y3103" s="17" t="str">
        <f>IFERROR(IF(F3103="Tugigrupp",0,
IF(AND(F3103="Peretoe teenus",H3103&gt;=[2]an!$M$37,RANK(D3103,$D3103:$D3103)+COUNTIFS($D$2:D3103,D3103,$F$2:F3103,F3103)-1&gt;1),"",
IF(AND(F3103="Peretoe teenus",H3103&gt;=[2]an!$M$37,RANK(D3103,$D3103:$D3103)+COUNTIFS($D$2:D3103,D3103,$F$2:F3103,F3103)-1=1,MONTH(H3103)=MONTH(K3103)=TRUE,YEAR(H3103)=YEAR(K3103)=TRUE),((EOMONTH(H3103,0)-H3103+1)*X3103)/DAY(EOMONTH(H3103,0)),
IF(AND(F3103="Peretoe teenus",H3103&gt;=[2]an!$M$37,RANK(D3103,$D3103:$D3103)+COUNTIFS($D$2:D3103,D3103,$F$2:F3103,F3103)-1=1),X3103,
IF(AND(F3103="Peretoe teenus",H3103&lt;[2]an!$M$37,S3103&lt;&gt;"kahepoolne vajaduspõhine",RANK(D3103,$D3103:$D3103)+COUNTIFS($D$2:D3103,D3103,$F$2:F3103,F3103)-1=1),X3103,
IF(AND(F3103="Peretoe teenus",H3103&lt;[2]an!$M$37,S3103&lt;&gt;"kahepoolne vajaduspõhine",RANK(D3103,$D3103:$D3103)+COUNTIFS($D$2:D3103,D3103,$F$2:F3103,F3103)-1&gt;1),"",
IF(AND(F3103="Peretoe teenus",H3103&lt;[2]an!$M$37,S3103="kahepoolne vajaduspõhine",U3103="",RANK(D3103,$D3103:$D3103)+COUNTIFS($D$2:D3103,D3103,$F$2:F3103,F3103)-1=1),X3103,
IF(AND(F3103="Peretoe teenus",H3103&lt;[2]an!$M$37,S3103="kahepoolne vajaduspõhine",U3103="",RANK(D3103,$D3103:$D3103)+COUNTIFS($D$2:D3103,D3103,$F$2:F3103,F3103)-1&gt;1),"",
IF(AND(F3103="Peretoe teenus",H3103&lt;[2]an!$M$37,S3103="kahepoolne vajaduspõhine",U3103&lt;[2]an!$M$37,RANK(D3103,$D3103:$D3103)+COUNTIFS($D$2:D3103,D3103,$F$2:F3103,F3103)-1=1),X3103,
IF(AND(F3103="Peretoe teenus",H3103&lt;[2]an!$M$37,S3103="kahepoolne vajaduspõhine",U3103&lt;[2]an!$M$37,RANK(D3103,$D3103:$D3103)+COUNTIFS($D$2:D3103,D3103,$F$2:F3103,F3103)-1&gt;1),"",
IF(AND(F3103="Peretoe teenus",H3103&lt;[2]an!$M$37,S3103="kahepoolne vajaduspõhine",U3103&gt;=[2]an!$M$37,U3103&lt;=[2]an!$M$38,RANK(D3103,$D3103:$D3103)+COUNTIFS($D$2:D3103,D3103,$F$2:F3103,F3103)-1=1),
((EOMONTH(U3103,0)-U3103+1)*X3103)/DAY(EOMONTH(U3103,0))+(DAY(U3103)-1)*100/DAY(EOMONTH(U3103,0)),
IF(AND(F3103="Peretoe teenus",H3103&lt;[2]an!$M$37,S3103="kahepoolne vajaduspõhine",U3103&gt;=[2]an!$M$37,U3103&lt;=[2]an!$M$38,RANK(D3103,$D3103:$D3103)+COUNTIFS($D$2:D3103,D3103,$F$2:F3103,F3103)-1&gt;1),"",
IF(AND(F3103="Peretoe teenus",H3103&lt;[2]an!$M$37,S3103="kahepoolne vajaduspõhine",U3103&gt;[2]an!$M$38,RANK(D3103,$D3103:$D3103)+COUNTIFS($D$2:D3103,D3103,$F$2:F3103,F3103)-1=1),X3103,
IF(AND(F3103="Peretoe teenus",H3103&lt;[2]an!$M$37,S3103="kahepoolne vajaduspõhine",U3103&gt;[2]an!$M$38,RANK(D3103,$D3103:$D3103)+COUNTIFS($D$2:D3103,D3103,$F$2:F3103,F3103)-1&gt;1),"",X3103*W3103)))))))))))))),"")</f>
        <v/>
      </c>
      <c r="Z3103" s="18" t="str">
        <f t="shared" si="145"/>
        <v/>
      </c>
      <c r="AA3103" s="19" t="str">
        <f>IFERROR(VLOOKUP(E3103,[2]an!$A$3:$B$81,2,FALSE),"")</f>
        <v/>
      </c>
      <c r="AB3103" s="19" t="str">
        <f>IFERROR(VLOOKUP(AA3103,[2]an!$C$2:$D$16,2,FALSE),"")</f>
        <v/>
      </c>
      <c r="AC3103" s="20"/>
      <c r="AD3103" s="21" t="str">
        <f>IF(A3103=[2]an!$F$36,VLOOKUP([2]an!$F$36,[2]an!$F$36:$H$36,3,FALSE),IF(A3103=[2]an!$F$35,VLOOKUP([2]an!$F$35,[2]an!$F$35:$H$35,3,FALSE),IF(A3103=[2]an!$F$33,VLOOKUP([2]an!$F$33,[2]an!$F$33:$H$33,3,FALSE),IF(A3103=[2]an!$F$31,VLOOKUP([2]an!$F$31,[2]an!$F$31:$H$31,3,FALSE),""))))</f>
        <v/>
      </c>
    </row>
    <row r="3104" spans="6:30" x14ac:dyDescent="0.2">
      <c r="F3104" s="10"/>
      <c r="G3104" s="8" t="str">
        <f t="shared" si="146"/>
        <v/>
      </c>
      <c r="H3104" s="13"/>
      <c r="K3104" s="13"/>
      <c r="L3104" s="10"/>
      <c r="M3104" s="10"/>
      <c r="S3104" s="8" t="str">
        <f>IFERROR(VLOOKUP(D3104,[1]peretoe_teenus!$A$2:$L$2000,5,FALSE),"")</f>
        <v/>
      </c>
      <c r="U3104" s="13"/>
      <c r="V3104" s="15" t="str" cm="1">
        <f t="array" ref="V3104">IFERROR(IF(AND(F3104="Tugigrupp",RANK(K3104,$K3104:$K3104)+COUNTIFS($K$2:K3104,K3104,$L$2:L3104,L3104,$M$2:M3104,M3104,$I$2:I3104,I3104,$G$2:G3104,G3104,$F$2:F3104,F3104)-1=1),SUMPRODUCT(($F$2:$F$4154=F3104)*($G$2:$G$4154=G3104)*($K$2:$K$4154=K3104)*($I$2:$I$4154=I3104)*($L$2:$L$4154=L3104)*($M$2:$M$4154=M3104)),""),"")</f>
        <v/>
      </c>
      <c r="W3104" s="15" t="str">
        <f t="shared" si="144"/>
        <v/>
      </c>
      <c r="X3104" s="16" t="str">
        <f>IF(AND(A3104=[2]an!$G$38,F3104=[2]an!$E$40),[2]an!$G$40,IF(AND(A3104=[2]an!$G$38,F3104=[2]an!$E$41),[2]an!$G$41,IF(AND(A3104=[2]an!$G$38,F3104=[2]an!$E$39,H3104&gt;=[2]an!$M$37),[2]an!$G$39,
IF(AND(A3104=[2]an!$G$38,F3104=[2]an!$E$39,H3104&lt;[2]an!$M$37,S3104="kahepoolne vajaduspõhine",U3104=""),[2]an!$M$40,
IF(AND(A3104=[2]an!$G$38,F3104=[2]an!$E$39,H3104&lt;[2]an!$M$37,S3104="kahepoolne vajaduspõhine",U3104&lt;&gt;""),[2]an!$G$39,
IF(AND(A3104=[2]an!$G$38,F3104=[2]an!$E$39,H3104&lt;[2]an!$M$37,S3104&lt;&gt;"kahepoolne vajaduspõhine"),[2]an!$G$39,
IF(AND(A3104=[2]an!$G$38,F3104=[2]an!$E$42),[2]an!$G$42,
IF(AND(A3104=[2]an!$H$38,F3104=[2]an!$E$40),[2]an!$H$40,IF(AND(A3104=[2]an!$H$38,F3104=[2]an!$E$41),[2]an!$H$41,IF(AND(A3104=[2]an!$H$38,F3104=[2]an!$E$39,H3104&gt;=[2]an!$M$37),[2]an!$H$39,
IF(AND(A3104=[2]an!$H$38,F3104=[2]an!$E$39,H3104&lt;[2]an!$M$37,S3104="kahepoolne vajaduspõhine",U3104=""),[2]an!$M$40,
IF(AND(A3104=[2]an!$H$38,F3104=[2]an!$E$39,H3104&lt;[2]an!$M$37,S3104="kahepoolne vajaduspõhine",U3104&lt;&gt;""),[2]an!$H$39,
IF(AND(A3104=[2]an!$H$38,F3104=[2]an!$E$39,H3104&lt;[2]an!$M$37,S3104&lt;&gt;"kahepoolne vajaduspõhine"),[2]an!$H$39,
IF(AND(A3104=[2]an!$H$38,F3104=[2]an!$E$42),[2]an!$H$42,
IF(AND(A3104=[2]an!$I$38,F3104=[2]an!$E$40),[2]an!$I$40,IF(AND(A3104=[2]an!$I$38,F3104=[2]an!$E$41),[2]an!$I$41,IF(AND(A3104=[2]an!$I$38,F3104=[2]an!$E$39,H3104&gt;=[2]an!$M$37),[2]an!$I$39,
IF(AND(A3104=[2]an!$I$38,F3104=[2]an!$E$39,H3104&lt;[2]an!$M$37,S3104="kahepoolne vajaduspõhine",U3104=""),[2]an!$M$40,
IF(AND(A3104=[2]an!$I$38,F3104=[2]an!$E$39,H3104&lt;[2]an!$M$37,S3104="kahepoolne vajaduspõhine",U3104&lt;&gt;""),[2]an!$I$39,
IF(AND(A3104=[2]an!$I$38,F3104=[2]an!$E$39,H3104&lt;[2]an!$M$37,S3104&lt;&gt;"kahepoolne vajaduspõhine"),[2]an!$I$39,
IF(AND(A3104=[2]an!$I$38,F3104=[2]an!$E$42),[2]an!$I$42,
IF(AND(A3104=[2]an!$J$38,F3104=[2]an!$E$40),[2]an!$J$40,IF(AND(A3104=[2]an!$J$38,F3104=[2]an!$E$41),[2]an!$J$41,IF(AND(A3104=[2]an!$J$38,F3104=[2]an!$E$39,H3104&gt;=[2]an!$M$37),[2]an!$J$39,
IF(AND(A3104=[2]an!$J$38,F3104=[2]an!$E$39,H3104&lt;[2]an!$M$37,S3104="kahepoolne vajaduspõhine",U3104=""),[2]an!$M$40,
IF(AND(A3104=[2]an!$J$38,F3104=[2]an!$E$39,H3104&lt;[2]an!$M$37,S3104="kahepoolne vajaduspõhine",U3104&lt;&gt;""),[2]an!$J$39,
IF(AND(A3104=[2]an!$J$38,F3104=[2]an!$E$39,H3104&lt;[2]an!$M$37,S3104&lt;&gt;"kahepoolne vajaduspõhine"),[2]an!$J$39,
IF(AND(A3104=[2]an!$J$38,F3104=[2]an!$E$42),[2]an!$J$42,""))))))))))))))))))))))))))))</f>
        <v/>
      </c>
      <c r="Y3104" s="17" t="str">
        <f>IFERROR(IF(F3104="Tugigrupp",0,
IF(AND(F3104="Peretoe teenus",H3104&gt;=[2]an!$M$37,RANK(D3104,$D3104:$D3104)+COUNTIFS($D$2:D3104,D3104,$F$2:F3104,F3104)-1&gt;1),"",
IF(AND(F3104="Peretoe teenus",H3104&gt;=[2]an!$M$37,RANK(D3104,$D3104:$D3104)+COUNTIFS($D$2:D3104,D3104,$F$2:F3104,F3104)-1=1,MONTH(H3104)=MONTH(K3104)=TRUE,YEAR(H3104)=YEAR(K3104)=TRUE),((EOMONTH(H3104,0)-H3104+1)*X3104)/DAY(EOMONTH(H3104,0)),
IF(AND(F3104="Peretoe teenus",H3104&gt;=[2]an!$M$37,RANK(D3104,$D3104:$D3104)+COUNTIFS($D$2:D3104,D3104,$F$2:F3104,F3104)-1=1),X3104,
IF(AND(F3104="Peretoe teenus",H3104&lt;[2]an!$M$37,S3104&lt;&gt;"kahepoolne vajaduspõhine",RANK(D3104,$D3104:$D3104)+COUNTIFS($D$2:D3104,D3104,$F$2:F3104,F3104)-1=1),X3104,
IF(AND(F3104="Peretoe teenus",H3104&lt;[2]an!$M$37,S3104&lt;&gt;"kahepoolne vajaduspõhine",RANK(D3104,$D3104:$D3104)+COUNTIFS($D$2:D3104,D3104,$F$2:F3104,F3104)-1&gt;1),"",
IF(AND(F3104="Peretoe teenus",H3104&lt;[2]an!$M$37,S3104="kahepoolne vajaduspõhine",U3104="",RANK(D3104,$D3104:$D3104)+COUNTIFS($D$2:D3104,D3104,$F$2:F3104,F3104)-1=1),X3104,
IF(AND(F3104="Peretoe teenus",H3104&lt;[2]an!$M$37,S3104="kahepoolne vajaduspõhine",U3104="",RANK(D3104,$D3104:$D3104)+COUNTIFS($D$2:D3104,D3104,$F$2:F3104,F3104)-1&gt;1),"",
IF(AND(F3104="Peretoe teenus",H3104&lt;[2]an!$M$37,S3104="kahepoolne vajaduspõhine",U3104&lt;[2]an!$M$37,RANK(D3104,$D3104:$D3104)+COUNTIFS($D$2:D3104,D3104,$F$2:F3104,F3104)-1=1),X3104,
IF(AND(F3104="Peretoe teenus",H3104&lt;[2]an!$M$37,S3104="kahepoolne vajaduspõhine",U3104&lt;[2]an!$M$37,RANK(D3104,$D3104:$D3104)+COUNTIFS($D$2:D3104,D3104,$F$2:F3104,F3104)-1&gt;1),"",
IF(AND(F3104="Peretoe teenus",H3104&lt;[2]an!$M$37,S3104="kahepoolne vajaduspõhine",U3104&gt;=[2]an!$M$37,U3104&lt;=[2]an!$M$38,RANK(D3104,$D3104:$D3104)+COUNTIFS($D$2:D3104,D3104,$F$2:F3104,F3104)-1=1),
((EOMONTH(U3104,0)-U3104+1)*X3104)/DAY(EOMONTH(U3104,0))+(DAY(U3104)-1)*100/DAY(EOMONTH(U3104,0)),
IF(AND(F3104="Peretoe teenus",H3104&lt;[2]an!$M$37,S3104="kahepoolne vajaduspõhine",U3104&gt;=[2]an!$M$37,U3104&lt;=[2]an!$M$38,RANK(D3104,$D3104:$D3104)+COUNTIFS($D$2:D3104,D3104,$F$2:F3104,F3104)-1&gt;1),"",
IF(AND(F3104="Peretoe teenus",H3104&lt;[2]an!$M$37,S3104="kahepoolne vajaduspõhine",U3104&gt;[2]an!$M$38,RANK(D3104,$D3104:$D3104)+COUNTIFS($D$2:D3104,D3104,$F$2:F3104,F3104)-1=1),X3104,
IF(AND(F3104="Peretoe teenus",H3104&lt;[2]an!$M$37,S3104="kahepoolne vajaduspõhine",U3104&gt;[2]an!$M$38,RANK(D3104,$D3104:$D3104)+COUNTIFS($D$2:D3104,D3104,$F$2:F3104,F3104)-1&gt;1),"",X3104*W3104)))))))))))))),"")</f>
        <v/>
      </c>
      <c r="Z3104" s="18" t="str">
        <f t="shared" si="145"/>
        <v/>
      </c>
      <c r="AA3104" s="19" t="str">
        <f>IFERROR(VLOOKUP(E3104,[2]an!$A$3:$B$81,2,FALSE),"")</f>
        <v/>
      </c>
      <c r="AB3104" s="19" t="str">
        <f>IFERROR(VLOOKUP(AA3104,[2]an!$C$2:$D$16,2,FALSE),"")</f>
        <v/>
      </c>
      <c r="AC3104" s="20"/>
      <c r="AD3104" s="21" t="str">
        <f>IF(A3104=[2]an!$F$36,VLOOKUP([2]an!$F$36,[2]an!$F$36:$H$36,3,FALSE),IF(A3104=[2]an!$F$35,VLOOKUP([2]an!$F$35,[2]an!$F$35:$H$35,3,FALSE),IF(A3104=[2]an!$F$33,VLOOKUP([2]an!$F$33,[2]an!$F$33:$H$33,3,FALSE),IF(A3104=[2]an!$F$31,VLOOKUP([2]an!$F$31,[2]an!$F$31:$H$31,3,FALSE),""))))</f>
        <v/>
      </c>
    </row>
    <row r="3105" spans="6:30" x14ac:dyDescent="0.2">
      <c r="F3105" s="10"/>
      <c r="G3105" s="8" t="str">
        <f t="shared" si="146"/>
        <v/>
      </c>
      <c r="H3105" s="13"/>
      <c r="K3105" s="13"/>
      <c r="L3105" s="10"/>
      <c r="M3105" s="10"/>
      <c r="S3105" s="8" t="str">
        <f>IFERROR(VLOOKUP(D3105,[1]peretoe_teenus!$A$2:$L$2000,5,FALSE),"")</f>
        <v/>
      </c>
      <c r="U3105" s="13"/>
      <c r="V3105" s="15" t="str" cm="1">
        <f t="array" ref="V3105">IFERROR(IF(AND(F3105="Tugigrupp",RANK(K3105,$K3105:$K3105)+COUNTIFS($K$2:K3105,K3105,$L$2:L3105,L3105,$M$2:M3105,M3105,$I$2:I3105,I3105,$G$2:G3105,G3105,$F$2:F3105,F3105)-1=1),SUMPRODUCT(($F$2:$F$4154=F3105)*($G$2:$G$4154=G3105)*($K$2:$K$4154=K3105)*($I$2:$I$4154=I3105)*($L$2:$L$4154=L3105)*($M$2:$M$4154=M3105)),""),"")</f>
        <v/>
      </c>
      <c r="W3105" s="15" t="str">
        <f t="shared" si="144"/>
        <v/>
      </c>
      <c r="X3105" s="16" t="str">
        <f>IF(AND(A3105=[2]an!$G$38,F3105=[2]an!$E$40),[2]an!$G$40,IF(AND(A3105=[2]an!$G$38,F3105=[2]an!$E$41),[2]an!$G$41,IF(AND(A3105=[2]an!$G$38,F3105=[2]an!$E$39,H3105&gt;=[2]an!$M$37),[2]an!$G$39,
IF(AND(A3105=[2]an!$G$38,F3105=[2]an!$E$39,H3105&lt;[2]an!$M$37,S3105="kahepoolne vajaduspõhine",U3105=""),[2]an!$M$40,
IF(AND(A3105=[2]an!$G$38,F3105=[2]an!$E$39,H3105&lt;[2]an!$M$37,S3105="kahepoolne vajaduspõhine",U3105&lt;&gt;""),[2]an!$G$39,
IF(AND(A3105=[2]an!$G$38,F3105=[2]an!$E$39,H3105&lt;[2]an!$M$37,S3105&lt;&gt;"kahepoolne vajaduspõhine"),[2]an!$G$39,
IF(AND(A3105=[2]an!$G$38,F3105=[2]an!$E$42),[2]an!$G$42,
IF(AND(A3105=[2]an!$H$38,F3105=[2]an!$E$40),[2]an!$H$40,IF(AND(A3105=[2]an!$H$38,F3105=[2]an!$E$41),[2]an!$H$41,IF(AND(A3105=[2]an!$H$38,F3105=[2]an!$E$39,H3105&gt;=[2]an!$M$37),[2]an!$H$39,
IF(AND(A3105=[2]an!$H$38,F3105=[2]an!$E$39,H3105&lt;[2]an!$M$37,S3105="kahepoolne vajaduspõhine",U3105=""),[2]an!$M$40,
IF(AND(A3105=[2]an!$H$38,F3105=[2]an!$E$39,H3105&lt;[2]an!$M$37,S3105="kahepoolne vajaduspõhine",U3105&lt;&gt;""),[2]an!$H$39,
IF(AND(A3105=[2]an!$H$38,F3105=[2]an!$E$39,H3105&lt;[2]an!$M$37,S3105&lt;&gt;"kahepoolne vajaduspõhine"),[2]an!$H$39,
IF(AND(A3105=[2]an!$H$38,F3105=[2]an!$E$42),[2]an!$H$42,
IF(AND(A3105=[2]an!$I$38,F3105=[2]an!$E$40),[2]an!$I$40,IF(AND(A3105=[2]an!$I$38,F3105=[2]an!$E$41),[2]an!$I$41,IF(AND(A3105=[2]an!$I$38,F3105=[2]an!$E$39,H3105&gt;=[2]an!$M$37),[2]an!$I$39,
IF(AND(A3105=[2]an!$I$38,F3105=[2]an!$E$39,H3105&lt;[2]an!$M$37,S3105="kahepoolne vajaduspõhine",U3105=""),[2]an!$M$40,
IF(AND(A3105=[2]an!$I$38,F3105=[2]an!$E$39,H3105&lt;[2]an!$M$37,S3105="kahepoolne vajaduspõhine",U3105&lt;&gt;""),[2]an!$I$39,
IF(AND(A3105=[2]an!$I$38,F3105=[2]an!$E$39,H3105&lt;[2]an!$M$37,S3105&lt;&gt;"kahepoolne vajaduspõhine"),[2]an!$I$39,
IF(AND(A3105=[2]an!$I$38,F3105=[2]an!$E$42),[2]an!$I$42,
IF(AND(A3105=[2]an!$J$38,F3105=[2]an!$E$40),[2]an!$J$40,IF(AND(A3105=[2]an!$J$38,F3105=[2]an!$E$41),[2]an!$J$41,IF(AND(A3105=[2]an!$J$38,F3105=[2]an!$E$39,H3105&gt;=[2]an!$M$37),[2]an!$J$39,
IF(AND(A3105=[2]an!$J$38,F3105=[2]an!$E$39,H3105&lt;[2]an!$M$37,S3105="kahepoolne vajaduspõhine",U3105=""),[2]an!$M$40,
IF(AND(A3105=[2]an!$J$38,F3105=[2]an!$E$39,H3105&lt;[2]an!$M$37,S3105="kahepoolne vajaduspõhine",U3105&lt;&gt;""),[2]an!$J$39,
IF(AND(A3105=[2]an!$J$38,F3105=[2]an!$E$39,H3105&lt;[2]an!$M$37,S3105&lt;&gt;"kahepoolne vajaduspõhine"),[2]an!$J$39,
IF(AND(A3105=[2]an!$J$38,F3105=[2]an!$E$42),[2]an!$J$42,""))))))))))))))))))))))))))))</f>
        <v/>
      </c>
      <c r="Y3105" s="17" t="str">
        <f>IFERROR(IF(F3105="Tugigrupp",0,
IF(AND(F3105="Peretoe teenus",H3105&gt;=[2]an!$M$37,RANK(D3105,$D3105:$D3105)+COUNTIFS($D$2:D3105,D3105,$F$2:F3105,F3105)-1&gt;1),"",
IF(AND(F3105="Peretoe teenus",H3105&gt;=[2]an!$M$37,RANK(D3105,$D3105:$D3105)+COUNTIFS($D$2:D3105,D3105,$F$2:F3105,F3105)-1=1,MONTH(H3105)=MONTH(K3105)=TRUE,YEAR(H3105)=YEAR(K3105)=TRUE),((EOMONTH(H3105,0)-H3105+1)*X3105)/DAY(EOMONTH(H3105,0)),
IF(AND(F3105="Peretoe teenus",H3105&gt;=[2]an!$M$37,RANK(D3105,$D3105:$D3105)+COUNTIFS($D$2:D3105,D3105,$F$2:F3105,F3105)-1=1),X3105,
IF(AND(F3105="Peretoe teenus",H3105&lt;[2]an!$M$37,S3105&lt;&gt;"kahepoolne vajaduspõhine",RANK(D3105,$D3105:$D3105)+COUNTIFS($D$2:D3105,D3105,$F$2:F3105,F3105)-1=1),X3105,
IF(AND(F3105="Peretoe teenus",H3105&lt;[2]an!$M$37,S3105&lt;&gt;"kahepoolne vajaduspõhine",RANK(D3105,$D3105:$D3105)+COUNTIFS($D$2:D3105,D3105,$F$2:F3105,F3105)-1&gt;1),"",
IF(AND(F3105="Peretoe teenus",H3105&lt;[2]an!$M$37,S3105="kahepoolne vajaduspõhine",U3105="",RANK(D3105,$D3105:$D3105)+COUNTIFS($D$2:D3105,D3105,$F$2:F3105,F3105)-1=1),X3105,
IF(AND(F3105="Peretoe teenus",H3105&lt;[2]an!$M$37,S3105="kahepoolne vajaduspõhine",U3105="",RANK(D3105,$D3105:$D3105)+COUNTIFS($D$2:D3105,D3105,$F$2:F3105,F3105)-1&gt;1),"",
IF(AND(F3105="Peretoe teenus",H3105&lt;[2]an!$M$37,S3105="kahepoolne vajaduspõhine",U3105&lt;[2]an!$M$37,RANK(D3105,$D3105:$D3105)+COUNTIFS($D$2:D3105,D3105,$F$2:F3105,F3105)-1=1),X3105,
IF(AND(F3105="Peretoe teenus",H3105&lt;[2]an!$M$37,S3105="kahepoolne vajaduspõhine",U3105&lt;[2]an!$M$37,RANK(D3105,$D3105:$D3105)+COUNTIFS($D$2:D3105,D3105,$F$2:F3105,F3105)-1&gt;1),"",
IF(AND(F3105="Peretoe teenus",H3105&lt;[2]an!$M$37,S3105="kahepoolne vajaduspõhine",U3105&gt;=[2]an!$M$37,U3105&lt;=[2]an!$M$38,RANK(D3105,$D3105:$D3105)+COUNTIFS($D$2:D3105,D3105,$F$2:F3105,F3105)-1=1),
((EOMONTH(U3105,0)-U3105+1)*X3105)/DAY(EOMONTH(U3105,0))+(DAY(U3105)-1)*100/DAY(EOMONTH(U3105,0)),
IF(AND(F3105="Peretoe teenus",H3105&lt;[2]an!$M$37,S3105="kahepoolne vajaduspõhine",U3105&gt;=[2]an!$M$37,U3105&lt;=[2]an!$M$38,RANK(D3105,$D3105:$D3105)+COUNTIFS($D$2:D3105,D3105,$F$2:F3105,F3105)-1&gt;1),"",
IF(AND(F3105="Peretoe teenus",H3105&lt;[2]an!$M$37,S3105="kahepoolne vajaduspõhine",U3105&gt;[2]an!$M$38,RANK(D3105,$D3105:$D3105)+COUNTIFS($D$2:D3105,D3105,$F$2:F3105,F3105)-1=1),X3105,
IF(AND(F3105="Peretoe teenus",H3105&lt;[2]an!$M$37,S3105="kahepoolne vajaduspõhine",U3105&gt;[2]an!$M$38,RANK(D3105,$D3105:$D3105)+COUNTIFS($D$2:D3105,D3105,$F$2:F3105,F3105)-1&gt;1),"",X3105*W3105)))))))))))))),"")</f>
        <v/>
      </c>
      <c r="Z3105" s="18" t="str">
        <f t="shared" si="145"/>
        <v/>
      </c>
      <c r="AA3105" s="19" t="str">
        <f>IFERROR(VLOOKUP(E3105,[2]an!$A$3:$B$81,2,FALSE),"")</f>
        <v/>
      </c>
      <c r="AB3105" s="19" t="str">
        <f>IFERROR(VLOOKUP(AA3105,[2]an!$C$2:$D$16,2,FALSE),"")</f>
        <v/>
      </c>
      <c r="AC3105" s="20"/>
      <c r="AD3105" s="21" t="str">
        <f>IF(A3105=[2]an!$F$36,VLOOKUP([2]an!$F$36,[2]an!$F$36:$H$36,3,FALSE),IF(A3105=[2]an!$F$35,VLOOKUP([2]an!$F$35,[2]an!$F$35:$H$35,3,FALSE),IF(A3105=[2]an!$F$33,VLOOKUP([2]an!$F$33,[2]an!$F$33:$H$33,3,FALSE),IF(A3105=[2]an!$F$31,VLOOKUP([2]an!$F$31,[2]an!$F$31:$H$31,3,FALSE),""))))</f>
        <v/>
      </c>
    </row>
    <row r="3106" spans="6:30" x14ac:dyDescent="0.2">
      <c r="F3106" s="10"/>
      <c r="G3106" s="8" t="str">
        <f t="shared" si="146"/>
        <v/>
      </c>
      <c r="H3106" s="13"/>
      <c r="K3106" s="13"/>
      <c r="L3106" s="10"/>
      <c r="M3106" s="10"/>
      <c r="S3106" s="8" t="str">
        <f>IFERROR(VLOOKUP(D3106,[1]peretoe_teenus!$A$2:$L$2000,5,FALSE),"")</f>
        <v/>
      </c>
      <c r="U3106" s="13"/>
      <c r="V3106" s="15" t="str" cm="1">
        <f t="array" ref="V3106">IFERROR(IF(AND(F3106="Tugigrupp",RANK(K3106,$K3106:$K3106)+COUNTIFS($K$2:K3106,K3106,$L$2:L3106,L3106,$M$2:M3106,M3106,$I$2:I3106,I3106,$G$2:G3106,G3106,$F$2:F3106,F3106)-1=1),SUMPRODUCT(($F$2:$F$4154=F3106)*($G$2:$G$4154=G3106)*($K$2:$K$4154=K3106)*($I$2:$I$4154=I3106)*($L$2:$L$4154=L3106)*($M$2:$M$4154=M3106)),""),"")</f>
        <v/>
      </c>
      <c r="W3106" s="15" t="str">
        <f t="shared" si="144"/>
        <v/>
      </c>
      <c r="X3106" s="16" t="str">
        <f>IF(AND(A3106=[2]an!$G$38,F3106=[2]an!$E$40),[2]an!$G$40,IF(AND(A3106=[2]an!$G$38,F3106=[2]an!$E$41),[2]an!$G$41,IF(AND(A3106=[2]an!$G$38,F3106=[2]an!$E$39,H3106&gt;=[2]an!$M$37),[2]an!$G$39,
IF(AND(A3106=[2]an!$G$38,F3106=[2]an!$E$39,H3106&lt;[2]an!$M$37,S3106="kahepoolne vajaduspõhine",U3106=""),[2]an!$M$40,
IF(AND(A3106=[2]an!$G$38,F3106=[2]an!$E$39,H3106&lt;[2]an!$M$37,S3106="kahepoolne vajaduspõhine",U3106&lt;&gt;""),[2]an!$G$39,
IF(AND(A3106=[2]an!$G$38,F3106=[2]an!$E$39,H3106&lt;[2]an!$M$37,S3106&lt;&gt;"kahepoolne vajaduspõhine"),[2]an!$G$39,
IF(AND(A3106=[2]an!$G$38,F3106=[2]an!$E$42),[2]an!$G$42,
IF(AND(A3106=[2]an!$H$38,F3106=[2]an!$E$40),[2]an!$H$40,IF(AND(A3106=[2]an!$H$38,F3106=[2]an!$E$41),[2]an!$H$41,IF(AND(A3106=[2]an!$H$38,F3106=[2]an!$E$39,H3106&gt;=[2]an!$M$37),[2]an!$H$39,
IF(AND(A3106=[2]an!$H$38,F3106=[2]an!$E$39,H3106&lt;[2]an!$M$37,S3106="kahepoolne vajaduspõhine",U3106=""),[2]an!$M$40,
IF(AND(A3106=[2]an!$H$38,F3106=[2]an!$E$39,H3106&lt;[2]an!$M$37,S3106="kahepoolne vajaduspõhine",U3106&lt;&gt;""),[2]an!$H$39,
IF(AND(A3106=[2]an!$H$38,F3106=[2]an!$E$39,H3106&lt;[2]an!$M$37,S3106&lt;&gt;"kahepoolne vajaduspõhine"),[2]an!$H$39,
IF(AND(A3106=[2]an!$H$38,F3106=[2]an!$E$42),[2]an!$H$42,
IF(AND(A3106=[2]an!$I$38,F3106=[2]an!$E$40),[2]an!$I$40,IF(AND(A3106=[2]an!$I$38,F3106=[2]an!$E$41),[2]an!$I$41,IF(AND(A3106=[2]an!$I$38,F3106=[2]an!$E$39,H3106&gt;=[2]an!$M$37),[2]an!$I$39,
IF(AND(A3106=[2]an!$I$38,F3106=[2]an!$E$39,H3106&lt;[2]an!$M$37,S3106="kahepoolne vajaduspõhine",U3106=""),[2]an!$M$40,
IF(AND(A3106=[2]an!$I$38,F3106=[2]an!$E$39,H3106&lt;[2]an!$M$37,S3106="kahepoolne vajaduspõhine",U3106&lt;&gt;""),[2]an!$I$39,
IF(AND(A3106=[2]an!$I$38,F3106=[2]an!$E$39,H3106&lt;[2]an!$M$37,S3106&lt;&gt;"kahepoolne vajaduspõhine"),[2]an!$I$39,
IF(AND(A3106=[2]an!$I$38,F3106=[2]an!$E$42),[2]an!$I$42,
IF(AND(A3106=[2]an!$J$38,F3106=[2]an!$E$40),[2]an!$J$40,IF(AND(A3106=[2]an!$J$38,F3106=[2]an!$E$41),[2]an!$J$41,IF(AND(A3106=[2]an!$J$38,F3106=[2]an!$E$39,H3106&gt;=[2]an!$M$37),[2]an!$J$39,
IF(AND(A3106=[2]an!$J$38,F3106=[2]an!$E$39,H3106&lt;[2]an!$M$37,S3106="kahepoolne vajaduspõhine",U3106=""),[2]an!$M$40,
IF(AND(A3106=[2]an!$J$38,F3106=[2]an!$E$39,H3106&lt;[2]an!$M$37,S3106="kahepoolne vajaduspõhine",U3106&lt;&gt;""),[2]an!$J$39,
IF(AND(A3106=[2]an!$J$38,F3106=[2]an!$E$39,H3106&lt;[2]an!$M$37,S3106&lt;&gt;"kahepoolne vajaduspõhine"),[2]an!$J$39,
IF(AND(A3106=[2]an!$J$38,F3106=[2]an!$E$42),[2]an!$J$42,""))))))))))))))))))))))))))))</f>
        <v/>
      </c>
      <c r="Y3106" s="17" t="str">
        <f>IFERROR(IF(F3106="Tugigrupp",0,
IF(AND(F3106="Peretoe teenus",H3106&gt;=[2]an!$M$37,RANK(D3106,$D3106:$D3106)+COUNTIFS($D$2:D3106,D3106,$F$2:F3106,F3106)-1&gt;1),"",
IF(AND(F3106="Peretoe teenus",H3106&gt;=[2]an!$M$37,RANK(D3106,$D3106:$D3106)+COUNTIFS($D$2:D3106,D3106,$F$2:F3106,F3106)-1=1,MONTH(H3106)=MONTH(K3106)=TRUE,YEAR(H3106)=YEAR(K3106)=TRUE),((EOMONTH(H3106,0)-H3106+1)*X3106)/DAY(EOMONTH(H3106,0)),
IF(AND(F3106="Peretoe teenus",H3106&gt;=[2]an!$M$37,RANK(D3106,$D3106:$D3106)+COUNTIFS($D$2:D3106,D3106,$F$2:F3106,F3106)-1=1),X3106,
IF(AND(F3106="Peretoe teenus",H3106&lt;[2]an!$M$37,S3106&lt;&gt;"kahepoolne vajaduspõhine",RANK(D3106,$D3106:$D3106)+COUNTIFS($D$2:D3106,D3106,$F$2:F3106,F3106)-1=1),X3106,
IF(AND(F3106="Peretoe teenus",H3106&lt;[2]an!$M$37,S3106&lt;&gt;"kahepoolne vajaduspõhine",RANK(D3106,$D3106:$D3106)+COUNTIFS($D$2:D3106,D3106,$F$2:F3106,F3106)-1&gt;1),"",
IF(AND(F3106="Peretoe teenus",H3106&lt;[2]an!$M$37,S3106="kahepoolne vajaduspõhine",U3106="",RANK(D3106,$D3106:$D3106)+COUNTIFS($D$2:D3106,D3106,$F$2:F3106,F3106)-1=1),X3106,
IF(AND(F3106="Peretoe teenus",H3106&lt;[2]an!$M$37,S3106="kahepoolne vajaduspõhine",U3106="",RANK(D3106,$D3106:$D3106)+COUNTIFS($D$2:D3106,D3106,$F$2:F3106,F3106)-1&gt;1),"",
IF(AND(F3106="Peretoe teenus",H3106&lt;[2]an!$M$37,S3106="kahepoolne vajaduspõhine",U3106&lt;[2]an!$M$37,RANK(D3106,$D3106:$D3106)+COUNTIFS($D$2:D3106,D3106,$F$2:F3106,F3106)-1=1),X3106,
IF(AND(F3106="Peretoe teenus",H3106&lt;[2]an!$M$37,S3106="kahepoolne vajaduspõhine",U3106&lt;[2]an!$M$37,RANK(D3106,$D3106:$D3106)+COUNTIFS($D$2:D3106,D3106,$F$2:F3106,F3106)-1&gt;1),"",
IF(AND(F3106="Peretoe teenus",H3106&lt;[2]an!$M$37,S3106="kahepoolne vajaduspõhine",U3106&gt;=[2]an!$M$37,U3106&lt;=[2]an!$M$38,RANK(D3106,$D3106:$D3106)+COUNTIFS($D$2:D3106,D3106,$F$2:F3106,F3106)-1=1),
((EOMONTH(U3106,0)-U3106+1)*X3106)/DAY(EOMONTH(U3106,0))+(DAY(U3106)-1)*100/DAY(EOMONTH(U3106,0)),
IF(AND(F3106="Peretoe teenus",H3106&lt;[2]an!$M$37,S3106="kahepoolne vajaduspõhine",U3106&gt;=[2]an!$M$37,U3106&lt;=[2]an!$M$38,RANK(D3106,$D3106:$D3106)+COUNTIFS($D$2:D3106,D3106,$F$2:F3106,F3106)-1&gt;1),"",
IF(AND(F3106="Peretoe teenus",H3106&lt;[2]an!$M$37,S3106="kahepoolne vajaduspõhine",U3106&gt;[2]an!$M$38,RANK(D3106,$D3106:$D3106)+COUNTIFS($D$2:D3106,D3106,$F$2:F3106,F3106)-1=1),X3106,
IF(AND(F3106="Peretoe teenus",H3106&lt;[2]an!$M$37,S3106="kahepoolne vajaduspõhine",U3106&gt;[2]an!$M$38,RANK(D3106,$D3106:$D3106)+COUNTIFS($D$2:D3106,D3106,$F$2:F3106,F3106)-1&gt;1),"",X3106*W3106)))))))))))))),"")</f>
        <v/>
      </c>
      <c r="Z3106" s="18" t="str">
        <f t="shared" si="145"/>
        <v/>
      </c>
      <c r="AA3106" s="19" t="str">
        <f>IFERROR(VLOOKUP(E3106,[2]an!$A$3:$B$81,2,FALSE),"")</f>
        <v/>
      </c>
      <c r="AB3106" s="19" t="str">
        <f>IFERROR(VLOOKUP(AA3106,[2]an!$C$2:$D$16,2,FALSE),"")</f>
        <v/>
      </c>
      <c r="AC3106" s="20"/>
      <c r="AD3106" s="21" t="str">
        <f>IF(A3106=[2]an!$F$36,VLOOKUP([2]an!$F$36,[2]an!$F$36:$H$36,3,FALSE),IF(A3106=[2]an!$F$35,VLOOKUP([2]an!$F$35,[2]an!$F$35:$H$35,3,FALSE),IF(A3106=[2]an!$F$33,VLOOKUP([2]an!$F$33,[2]an!$F$33:$H$33,3,FALSE),IF(A3106=[2]an!$F$31,VLOOKUP([2]an!$F$31,[2]an!$F$31:$H$31,3,FALSE),""))))</f>
        <v/>
      </c>
    </row>
    <row r="3107" spans="6:30" x14ac:dyDescent="0.2">
      <c r="F3107" s="10"/>
      <c r="G3107" s="8" t="str">
        <f t="shared" si="146"/>
        <v/>
      </c>
      <c r="H3107" s="13"/>
      <c r="K3107" s="13"/>
      <c r="L3107" s="10"/>
      <c r="M3107" s="10"/>
      <c r="S3107" s="8" t="str">
        <f>IFERROR(VLOOKUP(D3107,[1]peretoe_teenus!$A$2:$L$2000,5,FALSE),"")</f>
        <v/>
      </c>
      <c r="U3107" s="13"/>
      <c r="V3107" s="15" t="str" cm="1">
        <f t="array" ref="V3107">IFERROR(IF(AND(F3107="Tugigrupp",RANK(K3107,$K3107:$K3107)+COUNTIFS($K$2:K3107,K3107,$L$2:L3107,L3107,$M$2:M3107,M3107,$I$2:I3107,I3107,$G$2:G3107,G3107,$F$2:F3107,F3107)-1=1),SUMPRODUCT(($F$2:$F$4154=F3107)*($G$2:$G$4154=G3107)*($K$2:$K$4154=K3107)*($I$2:$I$4154=I3107)*($L$2:$L$4154=L3107)*($M$2:$M$4154=M3107)),""),"")</f>
        <v/>
      </c>
      <c r="W3107" s="15" t="str">
        <f t="shared" si="144"/>
        <v/>
      </c>
      <c r="X3107" s="16" t="str">
        <f>IF(AND(A3107=[2]an!$G$38,F3107=[2]an!$E$40),[2]an!$G$40,IF(AND(A3107=[2]an!$G$38,F3107=[2]an!$E$41),[2]an!$G$41,IF(AND(A3107=[2]an!$G$38,F3107=[2]an!$E$39,H3107&gt;=[2]an!$M$37),[2]an!$G$39,
IF(AND(A3107=[2]an!$G$38,F3107=[2]an!$E$39,H3107&lt;[2]an!$M$37,S3107="kahepoolne vajaduspõhine",U3107=""),[2]an!$M$40,
IF(AND(A3107=[2]an!$G$38,F3107=[2]an!$E$39,H3107&lt;[2]an!$M$37,S3107="kahepoolne vajaduspõhine",U3107&lt;&gt;""),[2]an!$G$39,
IF(AND(A3107=[2]an!$G$38,F3107=[2]an!$E$39,H3107&lt;[2]an!$M$37,S3107&lt;&gt;"kahepoolne vajaduspõhine"),[2]an!$G$39,
IF(AND(A3107=[2]an!$G$38,F3107=[2]an!$E$42),[2]an!$G$42,
IF(AND(A3107=[2]an!$H$38,F3107=[2]an!$E$40),[2]an!$H$40,IF(AND(A3107=[2]an!$H$38,F3107=[2]an!$E$41),[2]an!$H$41,IF(AND(A3107=[2]an!$H$38,F3107=[2]an!$E$39,H3107&gt;=[2]an!$M$37),[2]an!$H$39,
IF(AND(A3107=[2]an!$H$38,F3107=[2]an!$E$39,H3107&lt;[2]an!$M$37,S3107="kahepoolne vajaduspõhine",U3107=""),[2]an!$M$40,
IF(AND(A3107=[2]an!$H$38,F3107=[2]an!$E$39,H3107&lt;[2]an!$M$37,S3107="kahepoolne vajaduspõhine",U3107&lt;&gt;""),[2]an!$H$39,
IF(AND(A3107=[2]an!$H$38,F3107=[2]an!$E$39,H3107&lt;[2]an!$M$37,S3107&lt;&gt;"kahepoolne vajaduspõhine"),[2]an!$H$39,
IF(AND(A3107=[2]an!$H$38,F3107=[2]an!$E$42),[2]an!$H$42,
IF(AND(A3107=[2]an!$I$38,F3107=[2]an!$E$40),[2]an!$I$40,IF(AND(A3107=[2]an!$I$38,F3107=[2]an!$E$41),[2]an!$I$41,IF(AND(A3107=[2]an!$I$38,F3107=[2]an!$E$39,H3107&gt;=[2]an!$M$37),[2]an!$I$39,
IF(AND(A3107=[2]an!$I$38,F3107=[2]an!$E$39,H3107&lt;[2]an!$M$37,S3107="kahepoolne vajaduspõhine",U3107=""),[2]an!$M$40,
IF(AND(A3107=[2]an!$I$38,F3107=[2]an!$E$39,H3107&lt;[2]an!$M$37,S3107="kahepoolne vajaduspõhine",U3107&lt;&gt;""),[2]an!$I$39,
IF(AND(A3107=[2]an!$I$38,F3107=[2]an!$E$39,H3107&lt;[2]an!$M$37,S3107&lt;&gt;"kahepoolne vajaduspõhine"),[2]an!$I$39,
IF(AND(A3107=[2]an!$I$38,F3107=[2]an!$E$42),[2]an!$I$42,
IF(AND(A3107=[2]an!$J$38,F3107=[2]an!$E$40),[2]an!$J$40,IF(AND(A3107=[2]an!$J$38,F3107=[2]an!$E$41),[2]an!$J$41,IF(AND(A3107=[2]an!$J$38,F3107=[2]an!$E$39,H3107&gt;=[2]an!$M$37),[2]an!$J$39,
IF(AND(A3107=[2]an!$J$38,F3107=[2]an!$E$39,H3107&lt;[2]an!$M$37,S3107="kahepoolne vajaduspõhine",U3107=""),[2]an!$M$40,
IF(AND(A3107=[2]an!$J$38,F3107=[2]an!$E$39,H3107&lt;[2]an!$M$37,S3107="kahepoolne vajaduspõhine",U3107&lt;&gt;""),[2]an!$J$39,
IF(AND(A3107=[2]an!$J$38,F3107=[2]an!$E$39,H3107&lt;[2]an!$M$37,S3107&lt;&gt;"kahepoolne vajaduspõhine"),[2]an!$J$39,
IF(AND(A3107=[2]an!$J$38,F3107=[2]an!$E$42),[2]an!$J$42,""))))))))))))))))))))))))))))</f>
        <v/>
      </c>
      <c r="Y3107" s="17" t="str">
        <f>IFERROR(IF(F3107="Tugigrupp",0,
IF(AND(F3107="Peretoe teenus",H3107&gt;=[2]an!$M$37,RANK(D3107,$D3107:$D3107)+COUNTIFS($D$2:D3107,D3107,$F$2:F3107,F3107)-1&gt;1),"",
IF(AND(F3107="Peretoe teenus",H3107&gt;=[2]an!$M$37,RANK(D3107,$D3107:$D3107)+COUNTIFS($D$2:D3107,D3107,$F$2:F3107,F3107)-1=1,MONTH(H3107)=MONTH(K3107)=TRUE,YEAR(H3107)=YEAR(K3107)=TRUE),((EOMONTH(H3107,0)-H3107+1)*X3107)/DAY(EOMONTH(H3107,0)),
IF(AND(F3107="Peretoe teenus",H3107&gt;=[2]an!$M$37,RANK(D3107,$D3107:$D3107)+COUNTIFS($D$2:D3107,D3107,$F$2:F3107,F3107)-1=1),X3107,
IF(AND(F3107="Peretoe teenus",H3107&lt;[2]an!$M$37,S3107&lt;&gt;"kahepoolne vajaduspõhine",RANK(D3107,$D3107:$D3107)+COUNTIFS($D$2:D3107,D3107,$F$2:F3107,F3107)-1=1),X3107,
IF(AND(F3107="Peretoe teenus",H3107&lt;[2]an!$M$37,S3107&lt;&gt;"kahepoolne vajaduspõhine",RANK(D3107,$D3107:$D3107)+COUNTIFS($D$2:D3107,D3107,$F$2:F3107,F3107)-1&gt;1),"",
IF(AND(F3107="Peretoe teenus",H3107&lt;[2]an!$M$37,S3107="kahepoolne vajaduspõhine",U3107="",RANK(D3107,$D3107:$D3107)+COUNTIFS($D$2:D3107,D3107,$F$2:F3107,F3107)-1=1),X3107,
IF(AND(F3107="Peretoe teenus",H3107&lt;[2]an!$M$37,S3107="kahepoolne vajaduspõhine",U3107="",RANK(D3107,$D3107:$D3107)+COUNTIFS($D$2:D3107,D3107,$F$2:F3107,F3107)-1&gt;1),"",
IF(AND(F3107="Peretoe teenus",H3107&lt;[2]an!$M$37,S3107="kahepoolne vajaduspõhine",U3107&lt;[2]an!$M$37,RANK(D3107,$D3107:$D3107)+COUNTIFS($D$2:D3107,D3107,$F$2:F3107,F3107)-1=1),X3107,
IF(AND(F3107="Peretoe teenus",H3107&lt;[2]an!$M$37,S3107="kahepoolne vajaduspõhine",U3107&lt;[2]an!$M$37,RANK(D3107,$D3107:$D3107)+COUNTIFS($D$2:D3107,D3107,$F$2:F3107,F3107)-1&gt;1),"",
IF(AND(F3107="Peretoe teenus",H3107&lt;[2]an!$M$37,S3107="kahepoolne vajaduspõhine",U3107&gt;=[2]an!$M$37,U3107&lt;=[2]an!$M$38,RANK(D3107,$D3107:$D3107)+COUNTIFS($D$2:D3107,D3107,$F$2:F3107,F3107)-1=1),
((EOMONTH(U3107,0)-U3107+1)*X3107)/DAY(EOMONTH(U3107,0))+(DAY(U3107)-1)*100/DAY(EOMONTH(U3107,0)),
IF(AND(F3107="Peretoe teenus",H3107&lt;[2]an!$M$37,S3107="kahepoolne vajaduspõhine",U3107&gt;=[2]an!$M$37,U3107&lt;=[2]an!$M$38,RANK(D3107,$D3107:$D3107)+COUNTIFS($D$2:D3107,D3107,$F$2:F3107,F3107)-1&gt;1),"",
IF(AND(F3107="Peretoe teenus",H3107&lt;[2]an!$M$37,S3107="kahepoolne vajaduspõhine",U3107&gt;[2]an!$M$38,RANK(D3107,$D3107:$D3107)+COUNTIFS($D$2:D3107,D3107,$F$2:F3107,F3107)-1=1),X3107,
IF(AND(F3107="Peretoe teenus",H3107&lt;[2]an!$M$37,S3107="kahepoolne vajaduspõhine",U3107&gt;[2]an!$M$38,RANK(D3107,$D3107:$D3107)+COUNTIFS($D$2:D3107,D3107,$F$2:F3107,F3107)-1&gt;1),"",X3107*W3107)))))))))))))),"")</f>
        <v/>
      </c>
      <c r="Z3107" s="18" t="str">
        <f t="shared" si="145"/>
        <v/>
      </c>
      <c r="AA3107" s="19" t="str">
        <f>IFERROR(VLOOKUP(E3107,[2]an!$A$3:$B$81,2,FALSE),"")</f>
        <v/>
      </c>
      <c r="AB3107" s="19" t="str">
        <f>IFERROR(VLOOKUP(AA3107,[2]an!$C$2:$D$16,2,FALSE),"")</f>
        <v/>
      </c>
      <c r="AC3107" s="20"/>
      <c r="AD3107" s="21" t="str">
        <f>IF(A3107=[2]an!$F$36,VLOOKUP([2]an!$F$36,[2]an!$F$36:$H$36,3,FALSE),IF(A3107=[2]an!$F$35,VLOOKUP([2]an!$F$35,[2]an!$F$35:$H$35,3,FALSE),IF(A3107=[2]an!$F$33,VLOOKUP([2]an!$F$33,[2]an!$F$33:$H$33,3,FALSE),IF(A3107=[2]an!$F$31,VLOOKUP([2]an!$F$31,[2]an!$F$31:$H$31,3,FALSE),""))))</f>
        <v/>
      </c>
    </row>
    <row r="3108" spans="6:30" x14ac:dyDescent="0.2">
      <c r="F3108" s="10"/>
      <c r="G3108" s="8" t="str">
        <f t="shared" si="146"/>
        <v/>
      </c>
      <c r="H3108" s="13"/>
      <c r="K3108" s="13"/>
      <c r="L3108" s="10"/>
      <c r="M3108" s="10"/>
      <c r="S3108" s="8" t="str">
        <f>IFERROR(VLOOKUP(D3108,[1]peretoe_teenus!$A$2:$L$2000,5,FALSE),"")</f>
        <v/>
      </c>
      <c r="U3108" s="13"/>
      <c r="V3108" s="15" t="str" cm="1">
        <f t="array" ref="V3108">IFERROR(IF(AND(F3108="Tugigrupp",RANK(K3108,$K3108:$K3108)+COUNTIFS($K$2:K3108,K3108,$L$2:L3108,L3108,$M$2:M3108,M3108,$I$2:I3108,I3108,$G$2:G3108,G3108,$F$2:F3108,F3108)-1=1),SUMPRODUCT(($F$2:$F$4154=F3108)*($G$2:$G$4154=G3108)*($K$2:$K$4154=K3108)*($I$2:$I$4154=I3108)*($L$2:$L$4154=L3108)*($M$2:$M$4154=M3108)),""),"")</f>
        <v/>
      </c>
      <c r="W3108" s="15" t="str">
        <f t="shared" si="144"/>
        <v/>
      </c>
      <c r="X3108" s="16" t="str">
        <f>IF(AND(A3108=[2]an!$G$38,F3108=[2]an!$E$40),[2]an!$G$40,IF(AND(A3108=[2]an!$G$38,F3108=[2]an!$E$41),[2]an!$G$41,IF(AND(A3108=[2]an!$G$38,F3108=[2]an!$E$39,H3108&gt;=[2]an!$M$37),[2]an!$G$39,
IF(AND(A3108=[2]an!$G$38,F3108=[2]an!$E$39,H3108&lt;[2]an!$M$37,S3108="kahepoolne vajaduspõhine",U3108=""),[2]an!$M$40,
IF(AND(A3108=[2]an!$G$38,F3108=[2]an!$E$39,H3108&lt;[2]an!$M$37,S3108="kahepoolne vajaduspõhine",U3108&lt;&gt;""),[2]an!$G$39,
IF(AND(A3108=[2]an!$G$38,F3108=[2]an!$E$39,H3108&lt;[2]an!$M$37,S3108&lt;&gt;"kahepoolne vajaduspõhine"),[2]an!$G$39,
IF(AND(A3108=[2]an!$G$38,F3108=[2]an!$E$42),[2]an!$G$42,
IF(AND(A3108=[2]an!$H$38,F3108=[2]an!$E$40),[2]an!$H$40,IF(AND(A3108=[2]an!$H$38,F3108=[2]an!$E$41),[2]an!$H$41,IF(AND(A3108=[2]an!$H$38,F3108=[2]an!$E$39,H3108&gt;=[2]an!$M$37),[2]an!$H$39,
IF(AND(A3108=[2]an!$H$38,F3108=[2]an!$E$39,H3108&lt;[2]an!$M$37,S3108="kahepoolne vajaduspõhine",U3108=""),[2]an!$M$40,
IF(AND(A3108=[2]an!$H$38,F3108=[2]an!$E$39,H3108&lt;[2]an!$M$37,S3108="kahepoolne vajaduspõhine",U3108&lt;&gt;""),[2]an!$H$39,
IF(AND(A3108=[2]an!$H$38,F3108=[2]an!$E$39,H3108&lt;[2]an!$M$37,S3108&lt;&gt;"kahepoolne vajaduspõhine"),[2]an!$H$39,
IF(AND(A3108=[2]an!$H$38,F3108=[2]an!$E$42),[2]an!$H$42,
IF(AND(A3108=[2]an!$I$38,F3108=[2]an!$E$40),[2]an!$I$40,IF(AND(A3108=[2]an!$I$38,F3108=[2]an!$E$41),[2]an!$I$41,IF(AND(A3108=[2]an!$I$38,F3108=[2]an!$E$39,H3108&gt;=[2]an!$M$37),[2]an!$I$39,
IF(AND(A3108=[2]an!$I$38,F3108=[2]an!$E$39,H3108&lt;[2]an!$M$37,S3108="kahepoolne vajaduspõhine",U3108=""),[2]an!$M$40,
IF(AND(A3108=[2]an!$I$38,F3108=[2]an!$E$39,H3108&lt;[2]an!$M$37,S3108="kahepoolne vajaduspõhine",U3108&lt;&gt;""),[2]an!$I$39,
IF(AND(A3108=[2]an!$I$38,F3108=[2]an!$E$39,H3108&lt;[2]an!$M$37,S3108&lt;&gt;"kahepoolne vajaduspõhine"),[2]an!$I$39,
IF(AND(A3108=[2]an!$I$38,F3108=[2]an!$E$42),[2]an!$I$42,
IF(AND(A3108=[2]an!$J$38,F3108=[2]an!$E$40),[2]an!$J$40,IF(AND(A3108=[2]an!$J$38,F3108=[2]an!$E$41),[2]an!$J$41,IF(AND(A3108=[2]an!$J$38,F3108=[2]an!$E$39,H3108&gt;=[2]an!$M$37),[2]an!$J$39,
IF(AND(A3108=[2]an!$J$38,F3108=[2]an!$E$39,H3108&lt;[2]an!$M$37,S3108="kahepoolne vajaduspõhine",U3108=""),[2]an!$M$40,
IF(AND(A3108=[2]an!$J$38,F3108=[2]an!$E$39,H3108&lt;[2]an!$M$37,S3108="kahepoolne vajaduspõhine",U3108&lt;&gt;""),[2]an!$J$39,
IF(AND(A3108=[2]an!$J$38,F3108=[2]an!$E$39,H3108&lt;[2]an!$M$37,S3108&lt;&gt;"kahepoolne vajaduspõhine"),[2]an!$J$39,
IF(AND(A3108=[2]an!$J$38,F3108=[2]an!$E$42),[2]an!$J$42,""))))))))))))))))))))))))))))</f>
        <v/>
      </c>
      <c r="Y3108" s="17" t="str">
        <f>IFERROR(IF(F3108="Tugigrupp",0,
IF(AND(F3108="Peretoe teenus",H3108&gt;=[2]an!$M$37,RANK(D3108,$D3108:$D3108)+COUNTIFS($D$2:D3108,D3108,$F$2:F3108,F3108)-1&gt;1),"",
IF(AND(F3108="Peretoe teenus",H3108&gt;=[2]an!$M$37,RANK(D3108,$D3108:$D3108)+COUNTIFS($D$2:D3108,D3108,$F$2:F3108,F3108)-1=1,MONTH(H3108)=MONTH(K3108)=TRUE,YEAR(H3108)=YEAR(K3108)=TRUE),((EOMONTH(H3108,0)-H3108+1)*X3108)/DAY(EOMONTH(H3108,0)),
IF(AND(F3108="Peretoe teenus",H3108&gt;=[2]an!$M$37,RANK(D3108,$D3108:$D3108)+COUNTIFS($D$2:D3108,D3108,$F$2:F3108,F3108)-1=1),X3108,
IF(AND(F3108="Peretoe teenus",H3108&lt;[2]an!$M$37,S3108&lt;&gt;"kahepoolne vajaduspõhine",RANK(D3108,$D3108:$D3108)+COUNTIFS($D$2:D3108,D3108,$F$2:F3108,F3108)-1=1),X3108,
IF(AND(F3108="Peretoe teenus",H3108&lt;[2]an!$M$37,S3108&lt;&gt;"kahepoolne vajaduspõhine",RANK(D3108,$D3108:$D3108)+COUNTIFS($D$2:D3108,D3108,$F$2:F3108,F3108)-1&gt;1),"",
IF(AND(F3108="Peretoe teenus",H3108&lt;[2]an!$M$37,S3108="kahepoolne vajaduspõhine",U3108="",RANK(D3108,$D3108:$D3108)+COUNTIFS($D$2:D3108,D3108,$F$2:F3108,F3108)-1=1),X3108,
IF(AND(F3108="Peretoe teenus",H3108&lt;[2]an!$M$37,S3108="kahepoolne vajaduspõhine",U3108="",RANK(D3108,$D3108:$D3108)+COUNTIFS($D$2:D3108,D3108,$F$2:F3108,F3108)-1&gt;1),"",
IF(AND(F3108="Peretoe teenus",H3108&lt;[2]an!$M$37,S3108="kahepoolne vajaduspõhine",U3108&lt;[2]an!$M$37,RANK(D3108,$D3108:$D3108)+COUNTIFS($D$2:D3108,D3108,$F$2:F3108,F3108)-1=1),X3108,
IF(AND(F3108="Peretoe teenus",H3108&lt;[2]an!$M$37,S3108="kahepoolne vajaduspõhine",U3108&lt;[2]an!$M$37,RANK(D3108,$D3108:$D3108)+COUNTIFS($D$2:D3108,D3108,$F$2:F3108,F3108)-1&gt;1),"",
IF(AND(F3108="Peretoe teenus",H3108&lt;[2]an!$M$37,S3108="kahepoolne vajaduspõhine",U3108&gt;=[2]an!$M$37,U3108&lt;=[2]an!$M$38,RANK(D3108,$D3108:$D3108)+COUNTIFS($D$2:D3108,D3108,$F$2:F3108,F3108)-1=1),
((EOMONTH(U3108,0)-U3108+1)*X3108)/DAY(EOMONTH(U3108,0))+(DAY(U3108)-1)*100/DAY(EOMONTH(U3108,0)),
IF(AND(F3108="Peretoe teenus",H3108&lt;[2]an!$M$37,S3108="kahepoolne vajaduspõhine",U3108&gt;=[2]an!$M$37,U3108&lt;=[2]an!$M$38,RANK(D3108,$D3108:$D3108)+COUNTIFS($D$2:D3108,D3108,$F$2:F3108,F3108)-1&gt;1),"",
IF(AND(F3108="Peretoe teenus",H3108&lt;[2]an!$M$37,S3108="kahepoolne vajaduspõhine",U3108&gt;[2]an!$M$38,RANK(D3108,$D3108:$D3108)+COUNTIFS($D$2:D3108,D3108,$F$2:F3108,F3108)-1=1),X3108,
IF(AND(F3108="Peretoe teenus",H3108&lt;[2]an!$M$37,S3108="kahepoolne vajaduspõhine",U3108&gt;[2]an!$M$38,RANK(D3108,$D3108:$D3108)+COUNTIFS($D$2:D3108,D3108,$F$2:F3108,F3108)-1&gt;1),"",X3108*W3108)))))))))))))),"")</f>
        <v/>
      </c>
      <c r="Z3108" s="18" t="str">
        <f t="shared" si="145"/>
        <v/>
      </c>
      <c r="AA3108" s="19" t="str">
        <f>IFERROR(VLOOKUP(E3108,[2]an!$A$3:$B$81,2,FALSE),"")</f>
        <v/>
      </c>
      <c r="AB3108" s="19" t="str">
        <f>IFERROR(VLOOKUP(AA3108,[2]an!$C$2:$D$16,2,FALSE),"")</f>
        <v/>
      </c>
      <c r="AC3108" s="20"/>
      <c r="AD3108" s="21" t="str">
        <f>IF(A3108=[2]an!$F$36,VLOOKUP([2]an!$F$36,[2]an!$F$36:$H$36,3,FALSE),IF(A3108=[2]an!$F$35,VLOOKUP([2]an!$F$35,[2]an!$F$35:$H$35,3,FALSE),IF(A3108=[2]an!$F$33,VLOOKUP([2]an!$F$33,[2]an!$F$33:$H$33,3,FALSE),IF(A3108=[2]an!$F$31,VLOOKUP([2]an!$F$31,[2]an!$F$31:$H$31,3,FALSE),""))))</f>
        <v/>
      </c>
    </row>
    <row r="3109" spans="6:30" x14ac:dyDescent="0.2">
      <c r="F3109" s="10"/>
      <c r="G3109" s="8" t="str">
        <f t="shared" si="146"/>
        <v/>
      </c>
      <c r="H3109" s="13"/>
      <c r="K3109" s="13"/>
      <c r="L3109" s="10"/>
      <c r="M3109" s="10"/>
      <c r="S3109" s="8" t="str">
        <f>IFERROR(VLOOKUP(D3109,[1]peretoe_teenus!$A$2:$L$2000,5,FALSE),"")</f>
        <v/>
      </c>
      <c r="U3109" s="13"/>
      <c r="V3109" s="15" t="str" cm="1">
        <f t="array" ref="V3109">IFERROR(IF(AND(F3109="Tugigrupp",RANK(K3109,$K3109:$K3109)+COUNTIFS($K$2:K3109,K3109,$L$2:L3109,L3109,$M$2:M3109,M3109,$I$2:I3109,I3109,$G$2:G3109,G3109,$F$2:F3109,F3109)-1=1),SUMPRODUCT(($F$2:$F$4154=F3109)*($G$2:$G$4154=G3109)*($K$2:$K$4154=K3109)*($I$2:$I$4154=I3109)*($L$2:$L$4154=L3109)*($M$2:$M$4154=M3109)),""),"")</f>
        <v/>
      </c>
      <c r="W3109" s="15" t="str">
        <f t="shared" si="144"/>
        <v/>
      </c>
      <c r="X3109" s="16" t="str">
        <f>IF(AND(A3109=[2]an!$G$38,F3109=[2]an!$E$40),[2]an!$G$40,IF(AND(A3109=[2]an!$G$38,F3109=[2]an!$E$41),[2]an!$G$41,IF(AND(A3109=[2]an!$G$38,F3109=[2]an!$E$39,H3109&gt;=[2]an!$M$37),[2]an!$G$39,
IF(AND(A3109=[2]an!$G$38,F3109=[2]an!$E$39,H3109&lt;[2]an!$M$37,S3109="kahepoolne vajaduspõhine",U3109=""),[2]an!$M$40,
IF(AND(A3109=[2]an!$G$38,F3109=[2]an!$E$39,H3109&lt;[2]an!$M$37,S3109="kahepoolne vajaduspõhine",U3109&lt;&gt;""),[2]an!$G$39,
IF(AND(A3109=[2]an!$G$38,F3109=[2]an!$E$39,H3109&lt;[2]an!$M$37,S3109&lt;&gt;"kahepoolne vajaduspõhine"),[2]an!$G$39,
IF(AND(A3109=[2]an!$G$38,F3109=[2]an!$E$42),[2]an!$G$42,
IF(AND(A3109=[2]an!$H$38,F3109=[2]an!$E$40),[2]an!$H$40,IF(AND(A3109=[2]an!$H$38,F3109=[2]an!$E$41),[2]an!$H$41,IF(AND(A3109=[2]an!$H$38,F3109=[2]an!$E$39,H3109&gt;=[2]an!$M$37),[2]an!$H$39,
IF(AND(A3109=[2]an!$H$38,F3109=[2]an!$E$39,H3109&lt;[2]an!$M$37,S3109="kahepoolne vajaduspõhine",U3109=""),[2]an!$M$40,
IF(AND(A3109=[2]an!$H$38,F3109=[2]an!$E$39,H3109&lt;[2]an!$M$37,S3109="kahepoolne vajaduspõhine",U3109&lt;&gt;""),[2]an!$H$39,
IF(AND(A3109=[2]an!$H$38,F3109=[2]an!$E$39,H3109&lt;[2]an!$M$37,S3109&lt;&gt;"kahepoolne vajaduspõhine"),[2]an!$H$39,
IF(AND(A3109=[2]an!$H$38,F3109=[2]an!$E$42),[2]an!$H$42,
IF(AND(A3109=[2]an!$I$38,F3109=[2]an!$E$40),[2]an!$I$40,IF(AND(A3109=[2]an!$I$38,F3109=[2]an!$E$41),[2]an!$I$41,IF(AND(A3109=[2]an!$I$38,F3109=[2]an!$E$39,H3109&gt;=[2]an!$M$37),[2]an!$I$39,
IF(AND(A3109=[2]an!$I$38,F3109=[2]an!$E$39,H3109&lt;[2]an!$M$37,S3109="kahepoolne vajaduspõhine",U3109=""),[2]an!$M$40,
IF(AND(A3109=[2]an!$I$38,F3109=[2]an!$E$39,H3109&lt;[2]an!$M$37,S3109="kahepoolne vajaduspõhine",U3109&lt;&gt;""),[2]an!$I$39,
IF(AND(A3109=[2]an!$I$38,F3109=[2]an!$E$39,H3109&lt;[2]an!$M$37,S3109&lt;&gt;"kahepoolne vajaduspõhine"),[2]an!$I$39,
IF(AND(A3109=[2]an!$I$38,F3109=[2]an!$E$42),[2]an!$I$42,
IF(AND(A3109=[2]an!$J$38,F3109=[2]an!$E$40),[2]an!$J$40,IF(AND(A3109=[2]an!$J$38,F3109=[2]an!$E$41),[2]an!$J$41,IF(AND(A3109=[2]an!$J$38,F3109=[2]an!$E$39,H3109&gt;=[2]an!$M$37),[2]an!$J$39,
IF(AND(A3109=[2]an!$J$38,F3109=[2]an!$E$39,H3109&lt;[2]an!$M$37,S3109="kahepoolne vajaduspõhine",U3109=""),[2]an!$M$40,
IF(AND(A3109=[2]an!$J$38,F3109=[2]an!$E$39,H3109&lt;[2]an!$M$37,S3109="kahepoolne vajaduspõhine",U3109&lt;&gt;""),[2]an!$J$39,
IF(AND(A3109=[2]an!$J$38,F3109=[2]an!$E$39,H3109&lt;[2]an!$M$37,S3109&lt;&gt;"kahepoolne vajaduspõhine"),[2]an!$J$39,
IF(AND(A3109=[2]an!$J$38,F3109=[2]an!$E$42),[2]an!$J$42,""))))))))))))))))))))))))))))</f>
        <v/>
      </c>
      <c r="Y3109" s="17" t="str">
        <f>IFERROR(IF(F3109="Tugigrupp",0,
IF(AND(F3109="Peretoe teenus",H3109&gt;=[2]an!$M$37,RANK(D3109,$D3109:$D3109)+COUNTIFS($D$2:D3109,D3109,$F$2:F3109,F3109)-1&gt;1),"",
IF(AND(F3109="Peretoe teenus",H3109&gt;=[2]an!$M$37,RANK(D3109,$D3109:$D3109)+COUNTIFS($D$2:D3109,D3109,$F$2:F3109,F3109)-1=1,MONTH(H3109)=MONTH(K3109)=TRUE,YEAR(H3109)=YEAR(K3109)=TRUE),((EOMONTH(H3109,0)-H3109+1)*X3109)/DAY(EOMONTH(H3109,0)),
IF(AND(F3109="Peretoe teenus",H3109&gt;=[2]an!$M$37,RANK(D3109,$D3109:$D3109)+COUNTIFS($D$2:D3109,D3109,$F$2:F3109,F3109)-1=1),X3109,
IF(AND(F3109="Peretoe teenus",H3109&lt;[2]an!$M$37,S3109&lt;&gt;"kahepoolne vajaduspõhine",RANK(D3109,$D3109:$D3109)+COUNTIFS($D$2:D3109,D3109,$F$2:F3109,F3109)-1=1),X3109,
IF(AND(F3109="Peretoe teenus",H3109&lt;[2]an!$M$37,S3109&lt;&gt;"kahepoolne vajaduspõhine",RANK(D3109,$D3109:$D3109)+COUNTIFS($D$2:D3109,D3109,$F$2:F3109,F3109)-1&gt;1),"",
IF(AND(F3109="Peretoe teenus",H3109&lt;[2]an!$M$37,S3109="kahepoolne vajaduspõhine",U3109="",RANK(D3109,$D3109:$D3109)+COUNTIFS($D$2:D3109,D3109,$F$2:F3109,F3109)-1=1),X3109,
IF(AND(F3109="Peretoe teenus",H3109&lt;[2]an!$M$37,S3109="kahepoolne vajaduspõhine",U3109="",RANK(D3109,$D3109:$D3109)+COUNTIFS($D$2:D3109,D3109,$F$2:F3109,F3109)-1&gt;1),"",
IF(AND(F3109="Peretoe teenus",H3109&lt;[2]an!$M$37,S3109="kahepoolne vajaduspõhine",U3109&lt;[2]an!$M$37,RANK(D3109,$D3109:$D3109)+COUNTIFS($D$2:D3109,D3109,$F$2:F3109,F3109)-1=1),X3109,
IF(AND(F3109="Peretoe teenus",H3109&lt;[2]an!$M$37,S3109="kahepoolne vajaduspõhine",U3109&lt;[2]an!$M$37,RANK(D3109,$D3109:$D3109)+COUNTIFS($D$2:D3109,D3109,$F$2:F3109,F3109)-1&gt;1),"",
IF(AND(F3109="Peretoe teenus",H3109&lt;[2]an!$M$37,S3109="kahepoolne vajaduspõhine",U3109&gt;=[2]an!$M$37,U3109&lt;=[2]an!$M$38,RANK(D3109,$D3109:$D3109)+COUNTIFS($D$2:D3109,D3109,$F$2:F3109,F3109)-1=1),
((EOMONTH(U3109,0)-U3109+1)*X3109)/DAY(EOMONTH(U3109,0))+(DAY(U3109)-1)*100/DAY(EOMONTH(U3109,0)),
IF(AND(F3109="Peretoe teenus",H3109&lt;[2]an!$M$37,S3109="kahepoolne vajaduspõhine",U3109&gt;=[2]an!$M$37,U3109&lt;=[2]an!$M$38,RANK(D3109,$D3109:$D3109)+COUNTIFS($D$2:D3109,D3109,$F$2:F3109,F3109)-1&gt;1),"",
IF(AND(F3109="Peretoe teenus",H3109&lt;[2]an!$M$37,S3109="kahepoolne vajaduspõhine",U3109&gt;[2]an!$M$38,RANK(D3109,$D3109:$D3109)+COUNTIFS($D$2:D3109,D3109,$F$2:F3109,F3109)-1=1),X3109,
IF(AND(F3109="Peretoe teenus",H3109&lt;[2]an!$M$37,S3109="kahepoolne vajaduspõhine",U3109&gt;[2]an!$M$38,RANK(D3109,$D3109:$D3109)+COUNTIFS($D$2:D3109,D3109,$F$2:F3109,F3109)-1&gt;1),"",X3109*W3109)))))))))))))),"")</f>
        <v/>
      </c>
      <c r="Z3109" s="18" t="str">
        <f t="shared" si="145"/>
        <v/>
      </c>
      <c r="AA3109" s="19" t="str">
        <f>IFERROR(VLOOKUP(E3109,[2]an!$A$3:$B$81,2,FALSE),"")</f>
        <v/>
      </c>
      <c r="AB3109" s="19" t="str">
        <f>IFERROR(VLOOKUP(AA3109,[2]an!$C$2:$D$16,2,FALSE),"")</f>
        <v/>
      </c>
      <c r="AC3109" s="20"/>
      <c r="AD3109" s="21" t="str">
        <f>IF(A3109=[2]an!$F$36,VLOOKUP([2]an!$F$36,[2]an!$F$36:$H$36,3,FALSE),IF(A3109=[2]an!$F$35,VLOOKUP([2]an!$F$35,[2]an!$F$35:$H$35,3,FALSE),IF(A3109=[2]an!$F$33,VLOOKUP([2]an!$F$33,[2]an!$F$33:$H$33,3,FALSE),IF(A3109=[2]an!$F$31,VLOOKUP([2]an!$F$31,[2]an!$F$31:$H$31,3,FALSE),""))))</f>
        <v/>
      </c>
    </row>
    <row r="3110" spans="6:30" x14ac:dyDescent="0.2">
      <c r="F3110" s="10"/>
      <c r="G3110" s="8" t="str">
        <f t="shared" si="146"/>
        <v/>
      </c>
      <c r="H3110" s="13"/>
      <c r="K3110" s="13"/>
      <c r="L3110" s="10"/>
      <c r="M3110" s="10"/>
      <c r="S3110" s="8" t="str">
        <f>IFERROR(VLOOKUP(D3110,[1]peretoe_teenus!$A$2:$L$2000,5,FALSE),"")</f>
        <v/>
      </c>
      <c r="U3110" s="13"/>
      <c r="V3110" s="15" t="str" cm="1">
        <f t="array" ref="V3110">IFERROR(IF(AND(F3110="Tugigrupp",RANK(K3110,$K3110:$K3110)+COUNTIFS($K$2:K3110,K3110,$L$2:L3110,L3110,$M$2:M3110,M3110,$I$2:I3110,I3110,$G$2:G3110,G3110,$F$2:F3110,F3110)-1=1),SUMPRODUCT(($F$2:$F$4154=F3110)*($G$2:$G$4154=G3110)*($K$2:$K$4154=K3110)*($I$2:$I$4154=I3110)*($L$2:$L$4154=L3110)*($M$2:$M$4154=M3110)),""),"")</f>
        <v/>
      </c>
      <c r="W3110" s="15" t="str">
        <f t="shared" si="144"/>
        <v/>
      </c>
      <c r="X3110" s="16" t="str">
        <f>IF(AND(A3110=[2]an!$G$38,F3110=[2]an!$E$40),[2]an!$G$40,IF(AND(A3110=[2]an!$G$38,F3110=[2]an!$E$41),[2]an!$G$41,IF(AND(A3110=[2]an!$G$38,F3110=[2]an!$E$39,H3110&gt;=[2]an!$M$37),[2]an!$G$39,
IF(AND(A3110=[2]an!$G$38,F3110=[2]an!$E$39,H3110&lt;[2]an!$M$37,S3110="kahepoolne vajaduspõhine",U3110=""),[2]an!$M$40,
IF(AND(A3110=[2]an!$G$38,F3110=[2]an!$E$39,H3110&lt;[2]an!$M$37,S3110="kahepoolne vajaduspõhine",U3110&lt;&gt;""),[2]an!$G$39,
IF(AND(A3110=[2]an!$G$38,F3110=[2]an!$E$39,H3110&lt;[2]an!$M$37,S3110&lt;&gt;"kahepoolne vajaduspõhine"),[2]an!$G$39,
IF(AND(A3110=[2]an!$G$38,F3110=[2]an!$E$42),[2]an!$G$42,
IF(AND(A3110=[2]an!$H$38,F3110=[2]an!$E$40),[2]an!$H$40,IF(AND(A3110=[2]an!$H$38,F3110=[2]an!$E$41),[2]an!$H$41,IF(AND(A3110=[2]an!$H$38,F3110=[2]an!$E$39,H3110&gt;=[2]an!$M$37),[2]an!$H$39,
IF(AND(A3110=[2]an!$H$38,F3110=[2]an!$E$39,H3110&lt;[2]an!$M$37,S3110="kahepoolne vajaduspõhine",U3110=""),[2]an!$M$40,
IF(AND(A3110=[2]an!$H$38,F3110=[2]an!$E$39,H3110&lt;[2]an!$M$37,S3110="kahepoolne vajaduspõhine",U3110&lt;&gt;""),[2]an!$H$39,
IF(AND(A3110=[2]an!$H$38,F3110=[2]an!$E$39,H3110&lt;[2]an!$M$37,S3110&lt;&gt;"kahepoolne vajaduspõhine"),[2]an!$H$39,
IF(AND(A3110=[2]an!$H$38,F3110=[2]an!$E$42),[2]an!$H$42,
IF(AND(A3110=[2]an!$I$38,F3110=[2]an!$E$40),[2]an!$I$40,IF(AND(A3110=[2]an!$I$38,F3110=[2]an!$E$41),[2]an!$I$41,IF(AND(A3110=[2]an!$I$38,F3110=[2]an!$E$39,H3110&gt;=[2]an!$M$37),[2]an!$I$39,
IF(AND(A3110=[2]an!$I$38,F3110=[2]an!$E$39,H3110&lt;[2]an!$M$37,S3110="kahepoolne vajaduspõhine",U3110=""),[2]an!$M$40,
IF(AND(A3110=[2]an!$I$38,F3110=[2]an!$E$39,H3110&lt;[2]an!$M$37,S3110="kahepoolne vajaduspõhine",U3110&lt;&gt;""),[2]an!$I$39,
IF(AND(A3110=[2]an!$I$38,F3110=[2]an!$E$39,H3110&lt;[2]an!$M$37,S3110&lt;&gt;"kahepoolne vajaduspõhine"),[2]an!$I$39,
IF(AND(A3110=[2]an!$I$38,F3110=[2]an!$E$42),[2]an!$I$42,
IF(AND(A3110=[2]an!$J$38,F3110=[2]an!$E$40),[2]an!$J$40,IF(AND(A3110=[2]an!$J$38,F3110=[2]an!$E$41),[2]an!$J$41,IF(AND(A3110=[2]an!$J$38,F3110=[2]an!$E$39,H3110&gt;=[2]an!$M$37),[2]an!$J$39,
IF(AND(A3110=[2]an!$J$38,F3110=[2]an!$E$39,H3110&lt;[2]an!$M$37,S3110="kahepoolne vajaduspõhine",U3110=""),[2]an!$M$40,
IF(AND(A3110=[2]an!$J$38,F3110=[2]an!$E$39,H3110&lt;[2]an!$M$37,S3110="kahepoolne vajaduspõhine",U3110&lt;&gt;""),[2]an!$J$39,
IF(AND(A3110=[2]an!$J$38,F3110=[2]an!$E$39,H3110&lt;[2]an!$M$37,S3110&lt;&gt;"kahepoolne vajaduspõhine"),[2]an!$J$39,
IF(AND(A3110=[2]an!$J$38,F3110=[2]an!$E$42),[2]an!$J$42,""))))))))))))))))))))))))))))</f>
        <v/>
      </c>
      <c r="Y3110" s="17" t="str">
        <f>IFERROR(IF(F3110="Tugigrupp",0,
IF(AND(F3110="Peretoe teenus",H3110&gt;=[2]an!$M$37,RANK(D3110,$D3110:$D3110)+COUNTIFS($D$2:D3110,D3110,$F$2:F3110,F3110)-1&gt;1),"",
IF(AND(F3110="Peretoe teenus",H3110&gt;=[2]an!$M$37,RANK(D3110,$D3110:$D3110)+COUNTIFS($D$2:D3110,D3110,$F$2:F3110,F3110)-1=1,MONTH(H3110)=MONTH(K3110)=TRUE,YEAR(H3110)=YEAR(K3110)=TRUE),((EOMONTH(H3110,0)-H3110+1)*X3110)/DAY(EOMONTH(H3110,0)),
IF(AND(F3110="Peretoe teenus",H3110&gt;=[2]an!$M$37,RANK(D3110,$D3110:$D3110)+COUNTIFS($D$2:D3110,D3110,$F$2:F3110,F3110)-1=1),X3110,
IF(AND(F3110="Peretoe teenus",H3110&lt;[2]an!$M$37,S3110&lt;&gt;"kahepoolne vajaduspõhine",RANK(D3110,$D3110:$D3110)+COUNTIFS($D$2:D3110,D3110,$F$2:F3110,F3110)-1=1),X3110,
IF(AND(F3110="Peretoe teenus",H3110&lt;[2]an!$M$37,S3110&lt;&gt;"kahepoolne vajaduspõhine",RANK(D3110,$D3110:$D3110)+COUNTIFS($D$2:D3110,D3110,$F$2:F3110,F3110)-1&gt;1),"",
IF(AND(F3110="Peretoe teenus",H3110&lt;[2]an!$M$37,S3110="kahepoolne vajaduspõhine",U3110="",RANK(D3110,$D3110:$D3110)+COUNTIFS($D$2:D3110,D3110,$F$2:F3110,F3110)-1=1),X3110,
IF(AND(F3110="Peretoe teenus",H3110&lt;[2]an!$M$37,S3110="kahepoolne vajaduspõhine",U3110="",RANK(D3110,$D3110:$D3110)+COUNTIFS($D$2:D3110,D3110,$F$2:F3110,F3110)-1&gt;1),"",
IF(AND(F3110="Peretoe teenus",H3110&lt;[2]an!$M$37,S3110="kahepoolne vajaduspõhine",U3110&lt;[2]an!$M$37,RANK(D3110,$D3110:$D3110)+COUNTIFS($D$2:D3110,D3110,$F$2:F3110,F3110)-1=1),X3110,
IF(AND(F3110="Peretoe teenus",H3110&lt;[2]an!$M$37,S3110="kahepoolne vajaduspõhine",U3110&lt;[2]an!$M$37,RANK(D3110,$D3110:$D3110)+COUNTIFS($D$2:D3110,D3110,$F$2:F3110,F3110)-1&gt;1),"",
IF(AND(F3110="Peretoe teenus",H3110&lt;[2]an!$M$37,S3110="kahepoolne vajaduspõhine",U3110&gt;=[2]an!$M$37,U3110&lt;=[2]an!$M$38,RANK(D3110,$D3110:$D3110)+COUNTIFS($D$2:D3110,D3110,$F$2:F3110,F3110)-1=1),
((EOMONTH(U3110,0)-U3110+1)*X3110)/DAY(EOMONTH(U3110,0))+(DAY(U3110)-1)*100/DAY(EOMONTH(U3110,0)),
IF(AND(F3110="Peretoe teenus",H3110&lt;[2]an!$M$37,S3110="kahepoolne vajaduspõhine",U3110&gt;=[2]an!$M$37,U3110&lt;=[2]an!$M$38,RANK(D3110,$D3110:$D3110)+COUNTIFS($D$2:D3110,D3110,$F$2:F3110,F3110)-1&gt;1),"",
IF(AND(F3110="Peretoe teenus",H3110&lt;[2]an!$M$37,S3110="kahepoolne vajaduspõhine",U3110&gt;[2]an!$M$38,RANK(D3110,$D3110:$D3110)+COUNTIFS($D$2:D3110,D3110,$F$2:F3110,F3110)-1=1),X3110,
IF(AND(F3110="Peretoe teenus",H3110&lt;[2]an!$M$37,S3110="kahepoolne vajaduspõhine",U3110&gt;[2]an!$M$38,RANK(D3110,$D3110:$D3110)+COUNTIFS($D$2:D3110,D3110,$F$2:F3110,F3110)-1&gt;1),"",X3110*W3110)))))))))))))),"")</f>
        <v/>
      </c>
      <c r="Z3110" s="18" t="str">
        <f t="shared" si="145"/>
        <v/>
      </c>
      <c r="AA3110" s="19" t="str">
        <f>IFERROR(VLOOKUP(E3110,[2]an!$A$3:$B$81,2,FALSE),"")</f>
        <v/>
      </c>
      <c r="AB3110" s="19" t="str">
        <f>IFERROR(VLOOKUP(AA3110,[2]an!$C$2:$D$16,2,FALSE),"")</f>
        <v/>
      </c>
      <c r="AC3110" s="20"/>
      <c r="AD3110" s="21" t="str">
        <f>IF(A3110=[2]an!$F$36,VLOOKUP([2]an!$F$36,[2]an!$F$36:$H$36,3,FALSE),IF(A3110=[2]an!$F$35,VLOOKUP([2]an!$F$35,[2]an!$F$35:$H$35,3,FALSE),IF(A3110=[2]an!$F$33,VLOOKUP([2]an!$F$33,[2]an!$F$33:$H$33,3,FALSE),IF(A3110=[2]an!$F$31,VLOOKUP([2]an!$F$31,[2]an!$F$31:$H$31,3,FALSE),""))))</f>
        <v/>
      </c>
    </row>
    <row r="3111" spans="6:30" x14ac:dyDescent="0.2">
      <c r="F3111" s="10"/>
      <c r="G3111" s="8" t="str">
        <f t="shared" si="146"/>
        <v/>
      </c>
      <c r="H3111" s="13"/>
      <c r="K3111" s="13"/>
      <c r="L3111" s="10"/>
      <c r="M3111" s="10"/>
      <c r="S3111" s="8" t="str">
        <f>IFERROR(VLOOKUP(D3111,[1]peretoe_teenus!$A$2:$L$2000,5,FALSE),"")</f>
        <v/>
      </c>
      <c r="U3111" s="13"/>
      <c r="V3111" s="15" t="str" cm="1">
        <f t="array" ref="V3111">IFERROR(IF(AND(F3111="Tugigrupp",RANK(K3111,$K3111:$K3111)+COUNTIFS($K$2:K3111,K3111,$L$2:L3111,L3111,$M$2:M3111,M3111,$I$2:I3111,I3111,$G$2:G3111,G3111,$F$2:F3111,F3111)-1=1),SUMPRODUCT(($F$2:$F$4154=F3111)*($G$2:$G$4154=G3111)*($K$2:$K$4154=K3111)*($I$2:$I$4154=I3111)*($L$2:$L$4154=L3111)*($M$2:$M$4154=M3111)),""),"")</f>
        <v/>
      </c>
      <c r="W3111" s="15" t="str">
        <f t="shared" si="144"/>
        <v/>
      </c>
      <c r="X3111" s="16" t="str">
        <f>IF(AND(A3111=[2]an!$G$38,F3111=[2]an!$E$40),[2]an!$G$40,IF(AND(A3111=[2]an!$G$38,F3111=[2]an!$E$41),[2]an!$G$41,IF(AND(A3111=[2]an!$G$38,F3111=[2]an!$E$39,H3111&gt;=[2]an!$M$37),[2]an!$G$39,
IF(AND(A3111=[2]an!$G$38,F3111=[2]an!$E$39,H3111&lt;[2]an!$M$37,S3111="kahepoolne vajaduspõhine",U3111=""),[2]an!$M$40,
IF(AND(A3111=[2]an!$G$38,F3111=[2]an!$E$39,H3111&lt;[2]an!$M$37,S3111="kahepoolne vajaduspõhine",U3111&lt;&gt;""),[2]an!$G$39,
IF(AND(A3111=[2]an!$G$38,F3111=[2]an!$E$39,H3111&lt;[2]an!$M$37,S3111&lt;&gt;"kahepoolne vajaduspõhine"),[2]an!$G$39,
IF(AND(A3111=[2]an!$G$38,F3111=[2]an!$E$42),[2]an!$G$42,
IF(AND(A3111=[2]an!$H$38,F3111=[2]an!$E$40),[2]an!$H$40,IF(AND(A3111=[2]an!$H$38,F3111=[2]an!$E$41),[2]an!$H$41,IF(AND(A3111=[2]an!$H$38,F3111=[2]an!$E$39,H3111&gt;=[2]an!$M$37),[2]an!$H$39,
IF(AND(A3111=[2]an!$H$38,F3111=[2]an!$E$39,H3111&lt;[2]an!$M$37,S3111="kahepoolne vajaduspõhine",U3111=""),[2]an!$M$40,
IF(AND(A3111=[2]an!$H$38,F3111=[2]an!$E$39,H3111&lt;[2]an!$M$37,S3111="kahepoolne vajaduspõhine",U3111&lt;&gt;""),[2]an!$H$39,
IF(AND(A3111=[2]an!$H$38,F3111=[2]an!$E$39,H3111&lt;[2]an!$M$37,S3111&lt;&gt;"kahepoolne vajaduspõhine"),[2]an!$H$39,
IF(AND(A3111=[2]an!$H$38,F3111=[2]an!$E$42),[2]an!$H$42,
IF(AND(A3111=[2]an!$I$38,F3111=[2]an!$E$40),[2]an!$I$40,IF(AND(A3111=[2]an!$I$38,F3111=[2]an!$E$41),[2]an!$I$41,IF(AND(A3111=[2]an!$I$38,F3111=[2]an!$E$39,H3111&gt;=[2]an!$M$37),[2]an!$I$39,
IF(AND(A3111=[2]an!$I$38,F3111=[2]an!$E$39,H3111&lt;[2]an!$M$37,S3111="kahepoolne vajaduspõhine",U3111=""),[2]an!$M$40,
IF(AND(A3111=[2]an!$I$38,F3111=[2]an!$E$39,H3111&lt;[2]an!$M$37,S3111="kahepoolne vajaduspõhine",U3111&lt;&gt;""),[2]an!$I$39,
IF(AND(A3111=[2]an!$I$38,F3111=[2]an!$E$39,H3111&lt;[2]an!$M$37,S3111&lt;&gt;"kahepoolne vajaduspõhine"),[2]an!$I$39,
IF(AND(A3111=[2]an!$I$38,F3111=[2]an!$E$42),[2]an!$I$42,
IF(AND(A3111=[2]an!$J$38,F3111=[2]an!$E$40),[2]an!$J$40,IF(AND(A3111=[2]an!$J$38,F3111=[2]an!$E$41),[2]an!$J$41,IF(AND(A3111=[2]an!$J$38,F3111=[2]an!$E$39,H3111&gt;=[2]an!$M$37),[2]an!$J$39,
IF(AND(A3111=[2]an!$J$38,F3111=[2]an!$E$39,H3111&lt;[2]an!$M$37,S3111="kahepoolne vajaduspõhine",U3111=""),[2]an!$M$40,
IF(AND(A3111=[2]an!$J$38,F3111=[2]an!$E$39,H3111&lt;[2]an!$M$37,S3111="kahepoolne vajaduspõhine",U3111&lt;&gt;""),[2]an!$J$39,
IF(AND(A3111=[2]an!$J$38,F3111=[2]an!$E$39,H3111&lt;[2]an!$M$37,S3111&lt;&gt;"kahepoolne vajaduspõhine"),[2]an!$J$39,
IF(AND(A3111=[2]an!$J$38,F3111=[2]an!$E$42),[2]an!$J$42,""))))))))))))))))))))))))))))</f>
        <v/>
      </c>
      <c r="Y3111" s="17" t="str">
        <f>IFERROR(IF(F3111="Tugigrupp",0,
IF(AND(F3111="Peretoe teenus",H3111&gt;=[2]an!$M$37,RANK(D3111,$D3111:$D3111)+COUNTIFS($D$2:D3111,D3111,$F$2:F3111,F3111)-1&gt;1),"",
IF(AND(F3111="Peretoe teenus",H3111&gt;=[2]an!$M$37,RANK(D3111,$D3111:$D3111)+COUNTIFS($D$2:D3111,D3111,$F$2:F3111,F3111)-1=1,MONTH(H3111)=MONTH(K3111)=TRUE,YEAR(H3111)=YEAR(K3111)=TRUE),((EOMONTH(H3111,0)-H3111+1)*X3111)/DAY(EOMONTH(H3111,0)),
IF(AND(F3111="Peretoe teenus",H3111&gt;=[2]an!$M$37,RANK(D3111,$D3111:$D3111)+COUNTIFS($D$2:D3111,D3111,$F$2:F3111,F3111)-1=1),X3111,
IF(AND(F3111="Peretoe teenus",H3111&lt;[2]an!$M$37,S3111&lt;&gt;"kahepoolne vajaduspõhine",RANK(D3111,$D3111:$D3111)+COUNTIFS($D$2:D3111,D3111,$F$2:F3111,F3111)-1=1),X3111,
IF(AND(F3111="Peretoe teenus",H3111&lt;[2]an!$M$37,S3111&lt;&gt;"kahepoolne vajaduspõhine",RANK(D3111,$D3111:$D3111)+COUNTIFS($D$2:D3111,D3111,$F$2:F3111,F3111)-1&gt;1),"",
IF(AND(F3111="Peretoe teenus",H3111&lt;[2]an!$M$37,S3111="kahepoolne vajaduspõhine",U3111="",RANK(D3111,$D3111:$D3111)+COUNTIFS($D$2:D3111,D3111,$F$2:F3111,F3111)-1=1),X3111,
IF(AND(F3111="Peretoe teenus",H3111&lt;[2]an!$M$37,S3111="kahepoolne vajaduspõhine",U3111="",RANK(D3111,$D3111:$D3111)+COUNTIFS($D$2:D3111,D3111,$F$2:F3111,F3111)-1&gt;1),"",
IF(AND(F3111="Peretoe teenus",H3111&lt;[2]an!$M$37,S3111="kahepoolne vajaduspõhine",U3111&lt;[2]an!$M$37,RANK(D3111,$D3111:$D3111)+COUNTIFS($D$2:D3111,D3111,$F$2:F3111,F3111)-1=1),X3111,
IF(AND(F3111="Peretoe teenus",H3111&lt;[2]an!$M$37,S3111="kahepoolne vajaduspõhine",U3111&lt;[2]an!$M$37,RANK(D3111,$D3111:$D3111)+COUNTIFS($D$2:D3111,D3111,$F$2:F3111,F3111)-1&gt;1),"",
IF(AND(F3111="Peretoe teenus",H3111&lt;[2]an!$M$37,S3111="kahepoolne vajaduspõhine",U3111&gt;=[2]an!$M$37,U3111&lt;=[2]an!$M$38,RANK(D3111,$D3111:$D3111)+COUNTIFS($D$2:D3111,D3111,$F$2:F3111,F3111)-1=1),
((EOMONTH(U3111,0)-U3111+1)*X3111)/DAY(EOMONTH(U3111,0))+(DAY(U3111)-1)*100/DAY(EOMONTH(U3111,0)),
IF(AND(F3111="Peretoe teenus",H3111&lt;[2]an!$M$37,S3111="kahepoolne vajaduspõhine",U3111&gt;=[2]an!$M$37,U3111&lt;=[2]an!$M$38,RANK(D3111,$D3111:$D3111)+COUNTIFS($D$2:D3111,D3111,$F$2:F3111,F3111)-1&gt;1),"",
IF(AND(F3111="Peretoe teenus",H3111&lt;[2]an!$M$37,S3111="kahepoolne vajaduspõhine",U3111&gt;[2]an!$M$38,RANK(D3111,$D3111:$D3111)+COUNTIFS($D$2:D3111,D3111,$F$2:F3111,F3111)-1=1),X3111,
IF(AND(F3111="Peretoe teenus",H3111&lt;[2]an!$M$37,S3111="kahepoolne vajaduspõhine",U3111&gt;[2]an!$M$38,RANK(D3111,$D3111:$D3111)+COUNTIFS($D$2:D3111,D3111,$F$2:F3111,F3111)-1&gt;1),"",X3111*W3111)))))))))))))),"")</f>
        <v/>
      </c>
      <c r="Z3111" s="18" t="str">
        <f t="shared" si="145"/>
        <v/>
      </c>
      <c r="AA3111" s="19" t="str">
        <f>IFERROR(VLOOKUP(E3111,[2]an!$A$3:$B$81,2,FALSE),"")</f>
        <v/>
      </c>
      <c r="AB3111" s="19" t="str">
        <f>IFERROR(VLOOKUP(AA3111,[2]an!$C$2:$D$16,2,FALSE),"")</f>
        <v/>
      </c>
      <c r="AC3111" s="20"/>
      <c r="AD3111" s="21" t="str">
        <f>IF(A3111=[2]an!$F$36,VLOOKUP([2]an!$F$36,[2]an!$F$36:$H$36,3,FALSE),IF(A3111=[2]an!$F$35,VLOOKUP([2]an!$F$35,[2]an!$F$35:$H$35,3,FALSE),IF(A3111=[2]an!$F$33,VLOOKUP([2]an!$F$33,[2]an!$F$33:$H$33,3,FALSE),IF(A3111=[2]an!$F$31,VLOOKUP([2]an!$F$31,[2]an!$F$31:$H$31,3,FALSE),""))))</f>
        <v/>
      </c>
    </row>
    <row r="3112" spans="6:30" x14ac:dyDescent="0.2">
      <c r="F3112" s="10"/>
      <c r="G3112" s="8" t="str">
        <f t="shared" si="146"/>
        <v/>
      </c>
      <c r="H3112" s="13"/>
      <c r="K3112" s="13"/>
      <c r="L3112" s="10"/>
      <c r="M3112" s="10"/>
      <c r="S3112" s="8" t="str">
        <f>IFERROR(VLOOKUP(D3112,[1]peretoe_teenus!$A$2:$L$2000,5,FALSE),"")</f>
        <v/>
      </c>
      <c r="U3112" s="13"/>
      <c r="V3112" s="15" t="str" cm="1">
        <f t="array" ref="V3112">IFERROR(IF(AND(F3112="Tugigrupp",RANK(K3112,$K3112:$K3112)+COUNTIFS($K$2:K3112,K3112,$L$2:L3112,L3112,$M$2:M3112,M3112,$I$2:I3112,I3112,$G$2:G3112,G3112,$F$2:F3112,F3112)-1=1),SUMPRODUCT(($F$2:$F$4154=F3112)*($G$2:$G$4154=G3112)*($K$2:$K$4154=K3112)*($I$2:$I$4154=I3112)*($L$2:$L$4154=L3112)*($M$2:$M$4154=M3112)),""),"")</f>
        <v/>
      </c>
      <c r="W3112" s="15" t="str">
        <f t="shared" si="144"/>
        <v/>
      </c>
      <c r="X3112" s="16" t="str">
        <f>IF(AND(A3112=[2]an!$G$38,F3112=[2]an!$E$40),[2]an!$G$40,IF(AND(A3112=[2]an!$G$38,F3112=[2]an!$E$41),[2]an!$G$41,IF(AND(A3112=[2]an!$G$38,F3112=[2]an!$E$39,H3112&gt;=[2]an!$M$37),[2]an!$G$39,
IF(AND(A3112=[2]an!$G$38,F3112=[2]an!$E$39,H3112&lt;[2]an!$M$37,S3112="kahepoolne vajaduspõhine",U3112=""),[2]an!$M$40,
IF(AND(A3112=[2]an!$G$38,F3112=[2]an!$E$39,H3112&lt;[2]an!$M$37,S3112="kahepoolne vajaduspõhine",U3112&lt;&gt;""),[2]an!$G$39,
IF(AND(A3112=[2]an!$G$38,F3112=[2]an!$E$39,H3112&lt;[2]an!$M$37,S3112&lt;&gt;"kahepoolne vajaduspõhine"),[2]an!$G$39,
IF(AND(A3112=[2]an!$G$38,F3112=[2]an!$E$42),[2]an!$G$42,
IF(AND(A3112=[2]an!$H$38,F3112=[2]an!$E$40),[2]an!$H$40,IF(AND(A3112=[2]an!$H$38,F3112=[2]an!$E$41),[2]an!$H$41,IF(AND(A3112=[2]an!$H$38,F3112=[2]an!$E$39,H3112&gt;=[2]an!$M$37),[2]an!$H$39,
IF(AND(A3112=[2]an!$H$38,F3112=[2]an!$E$39,H3112&lt;[2]an!$M$37,S3112="kahepoolne vajaduspõhine",U3112=""),[2]an!$M$40,
IF(AND(A3112=[2]an!$H$38,F3112=[2]an!$E$39,H3112&lt;[2]an!$M$37,S3112="kahepoolne vajaduspõhine",U3112&lt;&gt;""),[2]an!$H$39,
IF(AND(A3112=[2]an!$H$38,F3112=[2]an!$E$39,H3112&lt;[2]an!$M$37,S3112&lt;&gt;"kahepoolne vajaduspõhine"),[2]an!$H$39,
IF(AND(A3112=[2]an!$H$38,F3112=[2]an!$E$42),[2]an!$H$42,
IF(AND(A3112=[2]an!$I$38,F3112=[2]an!$E$40),[2]an!$I$40,IF(AND(A3112=[2]an!$I$38,F3112=[2]an!$E$41),[2]an!$I$41,IF(AND(A3112=[2]an!$I$38,F3112=[2]an!$E$39,H3112&gt;=[2]an!$M$37),[2]an!$I$39,
IF(AND(A3112=[2]an!$I$38,F3112=[2]an!$E$39,H3112&lt;[2]an!$M$37,S3112="kahepoolne vajaduspõhine",U3112=""),[2]an!$M$40,
IF(AND(A3112=[2]an!$I$38,F3112=[2]an!$E$39,H3112&lt;[2]an!$M$37,S3112="kahepoolne vajaduspõhine",U3112&lt;&gt;""),[2]an!$I$39,
IF(AND(A3112=[2]an!$I$38,F3112=[2]an!$E$39,H3112&lt;[2]an!$M$37,S3112&lt;&gt;"kahepoolne vajaduspõhine"),[2]an!$I$39,
IF(AND(A3112=[2]an!$I$38,F3112=[2]an!$E$42),[2]an!$I$42,
IF(AND(A3112=[2]an!$J$38,F3112=[2]an!$E$40),[2]an!$J$40,IF(AND(A3112=[2]an!$J$38,F3112=[2]an!$E$41),[2]an!$J$41,IF(AND(A3112=[2]an!$J$38,F3112=[2]an!$E$39,H3112&gt;=[2]an!$M$37),[2]an!$J$39,
IF(AND(A3112=[2]an!$J$38,F3112=[2]an!$E$39,H3112&lt;[2]an!$M$37,S3112="kahepoolne vajaduspõhine",U3112=""),[2]an!$M$40,
IF(AND(A3112=[2]an!$J$38,F3112=[2]an!$E$39,H3112&lt;[2]an!$M$37,S3112="kahepoolne vajaduspõhine",U3112&lt;&gt;""),[2]an!$J$39,
IF(AND(A3112=[2]an!$J$38,F3112=[2]an!$E$39,H3112&lt;[2]an!$M$37,S3112&lt;&gt;"kahepoolne vajaduspõhine"),[2]an!$J$39,
IF(AND(A3112=[2]an!$J$38,F3112=[2]an!$E$42),[2]an!$J$42,""))))))))))))))))))))))))))))</f>
        <v/>
      </c>
      <c r="Y3112" s="17" t="str">
        <f>IFERROR(IF(F3112="Tugigrupp",0,
IF(AND(F3112="Peretoe teenus",H3112&gt;=[2]an!$M$37,RANK(D3112,$D3112:$D3112)+COUNTIFS($D$2:D3112,D3112,$F$2:F3112,F3112)-1&gt;1),"",
IF(AND(F3112="Peretoe teenus",H3112&gt;=[2]an!$M$37,RANK(D3112,$D3112:$D3112)+COUNTIFS($D$2:D3112,D3112,$F$2:F3112,F3112)-1=1,MONTH(H3112)=MONTH(K3112)=TRUE,YEAR(H3112)=YEAR(K3112)=TRUE),((EOMONTH(H3112,0)-H3112+1)*X3112)/DAY(EOMONTH(H3112,0)),
IF(AND(F3112="Peretoe teenus",H3112&gt;=[2]an!$M$37,RANK(D3112,$D3112:$D3112)+COUNTIFS($D$2:D3112,D3112,$F$2:F3112,F3112)-1=1),X3112,
IF(AND(F3112="Peretoe teenus",H3112&lt;[2]an!$M$37,S3112&lt;&gt;"kahepoolne vajaduspõhine",RANK(D3112,$D3112:$D3112)+COUNTIFS($D$2:D3112,D3112,$F$2:F3112,F3112)-1=1),X3112,
IF(AND(F3112="Peretoe teenus",H3112&lt;[2]an!$M$37,S3112&lt;&gt;"kahepoolne vajaduspõhine",RANK(D3112,$D3112:$D3112)+COUNTIFS($D$2:D3112,D3112,$F$2:F3112,F3112)-1&gt;1),"",
IF(AND(F3112="Peretoe teenus",H3112&lt;[2]an!$M$37,S3112="kahepoolne vajaduspõhine",U3112="",RANK(D3112,$D3112:$D3112)+COUNTIFS($D$2:D3112,D3112,$F$2:F3112,F3112)-1=1),X3112,
IF(AND(F3112="Peretoe teenus",H3112&lt;[2]an!$M$37,S3112="kahepoolne vajaduspõhine",U3112="",RANK(D3112,$D3112:$D3112)+COUNTIFS($D$2:D3112,D3112,$F$2:F3112,F3112)-1&gt;1),"",
IF(AND(F3112="Peretoe teenus",H3112&lt;[2]an!$M$37,S3112="kahepoolne vajaduspõhine",U3112&lt;[2]an!$M$37,RANK(D3112,$D3112:$D3112)+COUNTIFS($D$2:D3112,D3112,$F$2:F3112,F3112)-1=1),X3112,
IF(AND(F3112="Peretoe teenus",H3112&lt;[2]an!$M$37,S3112="kahepoolne vajaduspõhine",U3112&lt;[2]an!$M$37,RANK(D3112,$D3112:$D3112)+COUNTIFS($D$2:D3112,D3112,$F$2:F3112,F3112)-1&gt;1),"",
IF(AND(F3112="Peretoe teenus",H3112&lt;[2]an!$M$37,S3112="kahepoolne vajaduspõhine",U3112&gt;=[2]an!$M$37,U3112&lt;=[2]an!$M$38,RANK(D3112,$D3112:$D3112)+COUNTIFS($D$2:D3112,D3112,$F$2:F3112,F3112)-1=1),
((EOMONTH(U3112,0)-U3112+1)*X3112)/DAY(EOMONTH(U3112,0))+(DAY(U3112)-1)*100/DAY(EOMONTH(U3112,0)),
IF(AND(F3112="Peretoe teenus",H3112&lt;[2]an!$M$37,S3112="kahepoolne vajaduspõhine",U3112&gt;=[2]an!$M$37,U3112&lt;=[2]an!$M$38,RANK(D3112,$D3112:$D3112)+COUNTIFS($D$2:D3112,D3112,$F$2:F3112,F3112)-1&gt;1),"",
IF(AND(F3112="Peretoe teenus",H3112&lt;[2]an!$M$37,S3112="kahepoolne vajaduspõhine",U3112&gt;[2]an!$M$38,RANK(D3112,$D3112:$D3112)+COUNTIFS($D$2:D3112,D3112,$F$2:F3112,F3112)-1=1),X3112,
IF(AND(F3112="Peretoe teenus",H3112&lt;[2]an!$M$37,S3112="kahepoolne vajaduspõhine",U3112&gt;[2]an!$M$38,RANK(D3112,$D3112:$D3112)+COUNTIFS($D$2:D3112,D3112,$F$2:F3112,F3112)-1&gt;1),"",X3112*W3112)))))))))))))),"")</f>
        <v/>
      </c>
      <c r="Z3112" s="18" t="str">
        <f t="shared" si="145"/>
        <v/>
      </c>
      <c r="AA3112" s="19" t="str">
        <f>IFERROR(VLOOKUP(E3112,[2]an!$A$3:$B$81,2,FALSE),"")</f>
        <v/>
      </c>
      <c r="AB3112" s="19" t="str">
        <f>IFERROR(VLOOKUP(AA3112,[2]an!$C$2:$D$16,2,FALSE),"")</f>
        <v/>
      </c>
      <c r="AC3112" s="20"/>
      <c r="AD3112" s="21" t="str">
        <f>IF(A3112=[2]an!$F$36,VLOOKUP([2]an!$F$36,[2]an!$F$36:$H$36,3,FALSE),IF(A3112=[2]an!$F$35,VLOOKUP([2]an!$F$35,[2]an!$F$35:$H$35,3,FALSE),IF(A3112=[2]an!$F$33,VLOOKUP([2]an!$F$33,[2]an!$F$33:$H$33,3,FALSE),IF(A3112=[2]an!$F$31,VLOOKUP([2]an!$F$31,[2]an!$F$31:$H$31,3,FALSE),""))))</f>
        <v/>
      </c>
    </row>
    <row r="3113" spans="6:30" x14ac:dyDescent="0.2">
      <c r="F3113" s="10"/>
      <c r="G3113" s="8" t="str">
        <f t="shared" si="146"/>
        <v/>
      </c>
      <c r="H3113" s="13"/>
      <c r="K3113" s="13"/>
      <c r="L3113" s="10"/>
      <c r="M3113" s="10"/>
      <c r="S3113" s="8" t="str">
        <f>IFERROR(VLOOKUP(D3113,[1]peretoe_teenus!$A$2:$L$2000,5,FALSE),"")</f>
        <v/>
      </c>
      <c r="U3113" s="13"/>
      <c r="V3113" s="15" t="str" cm="1">
        <f t="array" ref="V3113">IFERROR(IF(AND(F3113="Tugigrupp",RANK(K3113,$K3113:$K3113)+COUNTIFS($K$2:K3113,K3113,$L$2:L3113,L3113,$M$2:M3113,M3113,$I$2:I3113,I3113,$G$2:G3113,G3113,$F$2:F3113,F3113)-1=1),SUMPRODUCT(($F$2:$F$4154=F3113)*($G$2:$G$4154=G3113)*($K$2:$K$4154=K3113)*($I$2:$I$4154=I3113)*($L$2:$L$4154=L3113)*($M$2:$M$4154=M3113)),""),"")</f>
        <v/>
      </c>
      <c r="W3113" s="15" t="str">
        <f t="shared" si="144"/>
        <v/>
      </c>
      <c r="X3113" s="16" t="str">
        <f>IF(AND(A3113=[2]an!$G$38,F3113=[2]an!$E$40),[2]an!$G$40,IF(AND(A3113=[2]an!$G$38,F3113=[2]an!$E$41),[2]an!$G$41,IF(AND(A3113=[2]an!$G$38,F3113=[2]an!$E$39,H3113&gt;=[2]an!$M$37),[2]an!$G$39,
IF(AND(A3113=[2]an!$G$38,F3113=[2]an!$E$39,H3113&lt;[2]an!$M$37,S3113="kahepoolne vajaduspõhine",U3113=""),[2]an!$M$40,
IF(AND(A3113=[2]an!$G$38,F3113=[2]an!$E$39,H3113&lt;[2]an!$M$37,S3113="kahepoolne vajaduspõhine",U3113&lt;&gt;""),[2]an!$G$39,
IF(AND(A3113=[2]an!$G$38,F3113=[2]an!$E$39,H3113&lt;[2]an!$M$37,S3113&lt;&gt;"kahepoolne vajaduspõhine"),[2]an!$G$39,
IF(AND(A3113=[2]an!$G$38,F3113=[2]an!$E$42),[2]an!$G$42,
IF(AND(A3113=[2]an!$H$38,F3113=[2]an!$E$40),[2]an!$H$40,IF(AND(A3113=[2]an!$H$38,F3113=[2]an!$E$41),[2]an!$H$41,IF(AND(A3113=[2]an!$H$38,F3113=[2]an!$E$39,H3113&gt;=[2]an!$M$37),[2]an!$H$39,
IF(AND(A3113=[2]an!$H$38,F3113=[2]an!$E$39,H3113&lt;[2]an!$M$37,S3113="kahepoolne vajaduspõhine",U3113=""),[2]an!$M$40,
IF(AND(A3113=[2]an!$H$38,F3113=[2]an!$E$39,H3113&lt;[2]an!$M$37,S3113="kahepoolne vajaduspõhine",U3113&lt;&gt;""),[2]an!$H$39,
IF(AND(A3113=[2]an!$H$38,F3113=[2]an!$E$39,H3113&lt;[2]an!$M$37,S3113&lt;&gt;"kahepoolne vajaduspõhine"),[2]an!$H$39,
IF(AND(A3113=[2]an!$H$38,F3113=[2]an!$E$42),[2]an!$H$42,
IF(AND(A3113=[2]an!$I$38,F3113=[2]an!$E$40),[2]an!$I$40,IF(AND(A3113=[2]an!$I$38,F3113=[2]an!$E$41),[2]an!$I$41,IF(AND(A3113=[2]an!$I$38,F3113=[2]an!$E$39,H3113&gt;=[2]an!$M$37),[2]an!$I$39,
IF(AND(A3113=[2]an!$I$38,F3113=[2]an!$E$39,H3113&lt;[2]an!$M$37,S3113="kahepoolne vajaduspõhine",U3113=""),[2]an!$M$40,
IF(AND(A3113=[2]an!$I$38,F3113=[2]an!$E$39,H3113&lt;[2]an!$M$37,S3113="kahepoolne vajaduspõhine",U3113&lt;&gt;""),[2]an!$I$39,
IF(AND(A3113=[2]an!$I$38,F3113=[2]an!$E$39,H3113&lt;[2]an!$M$37,S3113&lt;&gt;"kahepoolne vajaduspõhine"),[2]an!$I$39,
IF(AND(A3113=[2]an!$I$38,F3113=[2]an!$E$42),[2]an!$I$42,
IF(AND(A3113=[2]an!$J$38,F3113=[2]an!$E$40),[2]an!$J$40,IF(AND(A3113=[2]an!$J$38,F3113=[2]an!$E$41),[2]an!$J$41,IF(AND(A3113=[2]an!$J$38,F3113=[2]an!$E$39,H3113&gt;=[2]an!$M$37),[2]an!$J$39,
IF(AND(A3113=[2]an!$J$38,F3113=[2]an!$E$39,H3113&lt;[2]an!$M$37,S3113="kahepoolne vajaduspõhine",U3113=""),[2]an!$M$40,
IF(AND(A3113=[2]an!$J$38,F3113=[2]an!$E$39,H3113&lt;[2]an!$M$37,S3113="kahepoolne vajaduspõhine",U3113&lt;&gt;""),[2]an!$J$39,
IF(AND(A3113=[2]an!$J$38,F3113=[2]an!$E$39,H3113&lt;[2]an!$M$37,S3113&lt;&gt;"kahepoolne vajaduspõhine"),[2]an!$J$39,
IF(AND(A3113=[2]an!$J$38,F3113=[2]an!$E$42),[2]an!$J$42,""))))))))))))))))))))))))))))</f>
        <v/>
      </c>
      <c r="Y3113" s="17" t="str">
        <f>IFERROR(IF(F3113="Tugigrupp",0,
IF(AND(F3113="Peretoe teenus",H3113&gt;=[2]an!$M$37,RANK(D3113,$D3113:$D3113)+COUNTIFS($D$2:D3113,D3113,$F$2:F3113,F3113)-1&gt;1),"",
IF(AND(F3113="Peretoe teenus",H3113&gt;=[2]an!$M$37,RANK(D3113,$D3113:$D3113)+COUNTIFS($D$2:D3113,D3113,$F$2:F3113,F3113)-1=1,MONTH(H3113)=MONTH(K3113)=TRUE,YEAR(H3113)=YEAR(K3113)=TRUE),((EOMONTH(H3113,0)-H3113+1)*X3113)/DAY(EOMONTH(H3113,0)),
IF(AND(F3113="Peretoe teenus",H3113&gt;=[2]an!$M$37,RANK(D3113,$D3113:$D3113)+COUNTIFS($D$2:D3113,D3113,$F$2:F3113,F3113)-1=1),X3113,
IF(AND(F3113="Peretoe teenus",H3113&lt;[2]an!$M$37,S3113&lt;&gt;"kahepoolne vajaduspõhine",RANK(D3113,$D3113:$D3113)+COUNTIFS($D$2:D3113,D3113,$F$2:F3113,F3113)-1=1),X3113,
IF(AND(F3113="Peretoe teenus",H3113&lt;[2]an!$M$37,S3113&lt;&gt;"kahepoolne vajaduspõhine",RANK(D3113,$D3113:$D3113)+COUNTIFS($D$2:D3113,D3113,$F$2:F3113,F3113)-1&gt;1),"",
IF(AND(F3113="Peretoe teenus",H3113&lt;[2]an!$M$37,S3113="kahepoolne vajaduspõhine",U3113="",RANK(D3113,$D3113:$D3113)+COUNTIFS($D$2:D3113,D3113,$F$2:F3113,F3113)-1=1),X3113,
IF(AND(F3113="Peretoe teenus",H3113&lt;[2]an!$M$37,S3113="kahepoolne vajaduspõhine",U3113="",RANK(D3113,$D3113:$D3113)+COUNTIFS($D$2:D3113,D3113,$F$2:F3113,F3113)-1&gt;1),"",
IF(AND(F3113="Peretoe teenus",H3113&lt;[2]an!$M$37,S3113="kahepoolne vajaduspõhine",U3113&lt;[2]an!$M$37,RANK(D3113,$D3113:$D3113)+COUNTIFS($D$2:D3113,D3113,$F$2:F3113,F3113)-1=1),X3113,
IF(AND(F3113="Peretoe teenus",H3113&lt;[2]an!$M$37,S3113="kahepoolne vajaduspõhine",U3113&lt;[2]an!$M$37,RANK(D3113,$D3113:$D3113)+COUNTIFS($D$2:D3113,D3113,$F$2:F3113,F3113)-1&gt;1),"",
IF(AND(F3113="Peretoe teenus",H3113&lt;[2]an!$M$37,S3113="kahepoolne vajaduspõhine",U3113&gt;=[2]an!$M$37,U3113&lt;=[2]an!$M$38,RANK(D3113,$D3113:$D3113)+COUNTIFS($D$2:D3113,D3113,$F$2:F3113,F3113)-1=1),
((EOMONTH(U3113,0)-U3113+1)*X3113)/DAY(EOMONTH(U3113,0))+(DAY(U3113)-1)*100/DAY(EOMONTH(U3113,0)),
IF(AND(F3113="Peretoe teenus",H3113&lt;[2]an!$M$37,S3113="kahepoolne vajaduspõhine",U3113&gt;=[2]an!$M$37,U3113&lt;=[2]an!$M$38,RANK(D3113,$D3113:$D3113)+COUNTIFS($D$2:D3113,D3113,$F$2:F3113,F3113)-1&gt;1),"",
IF(AND(F3113="Peretoe teenus",H3113&lt;[2]an!$M$37,S3113="kahepoolne vajaduspõhine",U3113&gt;[2]an!$M$38,RANK(D3113,$D3113:$D3113)+COUNTIFS($D$2:D3113,D3113,$F$2:F3113,F3113)-1=1),X3113,
IF(AND(F3113="Peretoe teenus",H3113&lt;[2]an!$M$37,S3113="kahepoolne vajaduspõhine",U3113&gt;[2]an!$M$38,RANK(D3113,$D3113:$D3113)+COUNTIFS($D$2:D3113,D3113,$F$2:F3113,F3113)-1&gt;1),"",X3113*W3113)))))))))))))),"")</f>
        <v/>
      </c>
      <c r="Z3113" s="18" t="str">
        <f t="shared" si="145"/>
        <v/>
      </c>
      <c r="AA3113" s="19" t="str">
        <f>IFERROR(VLOOKUP(E3113,[2]an!$A$3:$B$81,2,FALSE),"")</f>
        <v/>
      </c>
      <c r="AB3113" s="19" t="str">
        <f>IFERROR(VLOOKUP(AA3113,[2]an!$C$2:$D$16,2,FALSE),"")</f>
        <v/>
      </c>
      <c r="AC3113" s="20"/>
      <c r="AD3113" s="21" t="str">
        <f>IF(A3113=[2]an!$F$36,VLOOKUP([2]an!$F$36,[2]an!$F$36:$H$36,3,FALSE),IF(A3113=[2]an!$F$35,VLOOKUP([2]an!$F$35,[2]an!$F$35:$H$35,3,FALSE),IF(A3113=[2]an!$F$33,VLOOKUP([2]an!$F$33,[2]an!$F$33:$H$33,3,FALSE),IF(A3113=[2]an!$F$31,VLOOKUP([2]an!$F$31,[2]an!$F$31:$H$31,3,FALSE),""))))</f>
        <v/>
      </c>
    </row>
    <row r="3114" spans="6:30" x14ac:dyDescent="0.2">
      <c r="F3114" s="10"/>
      <c r="G3114" s="8" t="str">
        <f t="shared" si="146"/>
        <v/>
      </c>
      <c r="H3114" s="13"/>
      <c r="K3114" s="13"/>
      <c r="L3114" s="10"/>
      <c r="M3114" s="10"/>
      <c r="S3114" s="8" t="str">
        <f>IFERROR(VLOOKUP(D3114,[1]peretoe_teenus!$A$2:$L$2000,5,FALSE),"")</f>
        <v/>
      </c>
      <c r="U3114" s="13"/>
      <c r="V3114" s="15" t="str" cm="1">
        <f t="array" ref="V3114">IFERROR(IF(AND(F3114="Tugigrupp",RANK(K3114,$K3114:$K3114)+COUNTIFS($K$2:K3114,K3114,$L$2:L3114,L3114,$M$2:M3114,M3114,$I$2:I3114,I3114,$G$2:G3114,G3114,$F$2:F3114,F3114)-1=1),SUMPRODUCT(($F$2:$F$4154=F3114)*($G$2:$G$4154=G3114)*($K$2:$K$4154=K3114)*($I$2:$I$4154=I3114)*($L$2:$L$4154=L3114)*($M$2:$M$4154=M3114)),""),"")</f>
        <v/>
      </c>
      <c r="W3114" s="15" t="str">
        <f t="shared" si="144"/>
        <v/>
      </c>
      <c r="X3114" s="16" t="str">
        <f>IF(AND(A3114=[2]an!$G$38,F3114=[2]an!$E$40),[2]an!$G$40,IF(AND(A3114=[2]an!$G$38,F3114=[2]an!$E$41),[2]an!$G$41,IF(AND(A3114=[2]an!$G$38,F3114=[2]an!$E$39,H3114&gt;=[2]an!$M$37),[2]an!$G$39,
IF(AND(A3114=[2]an!$G$38,F3114=[2]an!$E$39,H3114&lt;[2]an!$M$37,S3114="kahepoolne vajaduspõhine",U3114=""),[2]an!$M$40,
IF(AND(A3114=[2]an!$G$38,F3114=[2]an!$E$39,H3114&lt;[2]an!$M$37,S3114="kahepoolne vajaduspõhine",U3114&lt;&gt;""),[2]an!$G$39,
IF(AND(A3114=[2]an!$G$38,F3114=[2]an!$E$39,H3114&lt;[2]an!$M$37,S3114&lt;&gt;"kahepoolne vajaduspõhine"),[2]an!$G$39,
IF(AND(A3114=[2]an!$G$38,F3114=[2]an!$E$42),[2]an!$G$42,
IF(AND(A3114=[2]an!$H$38,F3114=[2]an!$E$40),[2]an!$H$40,IF(AND(A3114=[2]an!$H$38,F3114=[2]an!$E$41),[2]an!$H$41,IF(AND(A3114=[2]an!$H$38,F3114=[2]an!$E$39,H3114&gt;=[2]an!$M$37),[2]an!$H$39,
IF(AND(A3114=[2]an!$H$38,F3114=[2]an!$E$39,H3114&lt;[2]an!$M$37,S3114="kahepoolne vajaduspõhine",U3114=""),[2]an!$M$40,
IF(AND(A3114=[2]an!$H$38,F3114=[2]an!$E$39,H3114&lt;[2]an!$M$37,S3114="kahepoolne vajaduspõhine",U3114&lt;&gt;""),[2]an!$H$39,
IF(AND(A3114=[2]an!$H$38,F3114=[2]an!$E$39,H3114&lt;[2]an!$M$37,S3114&lt;&gt;"kahepoolne vajaduspõhine"),[2]an!$H$39,
IF(AND(A3114=[2]an!$H$38,F3114=[2]an!$E$42),[2]an!$H$42,
IF(AND(A3114=[2]an!$I$38,F3114=[2]an!$E$40),[2]an!$I$40,IF(AND(A3114=[2]an!$I$38,F3114=[2]an!$E$41),[2]an!$I$41,IF(AND(A3114=[2]an!$I$38,F3114=[2]an!$E$39,H3114&gt;=[2]an!$M$37),[2]an!$I$39,
IF(AND(A3114=[2]an!$I$38,F3114=[2]an!$E$39,H3114&lt;[2]an!$M$37,S3114="kahepoolne vajaduspõhine",U3114=""),[2]an!$M$40,
IF(AND(A3114=[2]an!$I$38,F3114=[2]an!$E$39,H3114&lt;[2]an!$M$37,S3114="kahepoolne vajaduspõhine",U3114&lt;&gt;""),[2]an!$I$39,
IF(AND(A3114=[2]an!$I$38,F3114=[2]an!$E$39,H3114&lt;[2]an!$M$37,S3114&lt;&gt;"kahepoolne vajaduspõhine"),[2]an!$I$39,
IF(AND(A3114=[2]an!$I$38,F3114=[2]an!$E$42),[2]an!$I$42,
IF(AND(A3114=[2]an!$J$38,F3114=[2]an!$E$40),[2]an!$J$40,IF(AND(A3114=[2]an!$J$38,F3114=[2]an!$E$41),[2]an!$J$41,IF(AND(A3114=[2]an!$J$38,F3114=[2]an!$E$39,H3114&gt;=[2]an!$M$37),[2]an!$J$39,
IF(AND(A3114=[2]an!$J$38,F3114=[2]an!$E$39,H3114&lt;[2]an!$M$37,S3114="kahepoolne vajaduspõhine",U3114=""),[2]an!$M$40,
IF(AND(A3114=[2]an!$J$38,F3114=[2]an!$E$39,H3114&lt;[2]an!$M$37,S3114="kahepoolne vajaduspõhine",U3114&lt;&gt;""),[2]an!$J$39,
IF(AND(A3114=[2]an!$J$38,F3114=[2]an!$E$39,H3114&lt;[2]an!$M$37,S3114&lt;&gt;"kahepoolne vajaduspõhine"),[2]an!$J$39,
IF(AND(A3114=[2]an!$J$38,F3114=[2]an!$E$42),[2]an!$J$42,""))))))))))))))))))))))))))))</f>
        <v/>
      </c>
      <c r="Y3114" s="17" t="str">
        <f>IFERROR(IF(F3114="Tugigrupp",0,
IF(AND(F3114="Peretoe teenus",H3114&gt;=[2]an!$M$37,RANK(D3114,$D3114:$D3114)+COUNTIFS($D$2:D3114,D3114,$F$2:F3114,F3114)-1&gt;1),"",
IF(AND(F3114="Peretoe teenus",H3114&gt;=[2]an!$M$37,RANK(D3114,$D3114:$D3114)+COUNTIFS($D$2:D3114,D3114,$F$2:F3114,F3114)-1=1,MONTH(H3114)=MONTH(K3114)=TRUE,YEAR(H3114)=YEAR(K3114)=TRUE),((EOMONTH(H3114,0)-H3114+1)*X3114)/DAY(EOMONTH(H3114,0)),
IF(AND(F3114="Peretoe teenus",H3114&gt;=[2]an!$M$37,RANK(D3114,$D3114:$D3114)+COUNTIFS($D$2:D3114,D3114,$F$2:F3114,F3114)-1=1),X3114,
IF(AND(F3114="Peretoe teenus",H3114&lt;[2]an!$M$37,S3114&lt;&gt;"kahepoolne vajaduspõhine",RANK(D3114,$D3114:$D3114)+COUNTIFS($D$2:D3114,D3114,$F$2:F3114,F3114)-1=1),X3114,
IF(AND(F3114="Peretoe teenus",H3114&lt;[2]an!$M$37,S3114&lt;&gt;"kahepoolne vajaduspõhine",RANK(D3114,$D3114:$D3114)+COUNTIFS($D$2:D3114,D3114,$F$2:F3114,F3114)-1&gt;1),"",
IF(AND(F3114="Peretoe teenus",H3114&lt;[2]an!$M$37,S3114="kahepoolne vajaduspõhine",U3114="",RANK(D3114,$D3114:$D3114)+COUNTIFS($D$2:D3114,D3114,$F$2:F3114,F3114)-1=1),X3114,
IF(AND(F3114="Peretoe teenus",H3114&lt;[2]an!$M$37,S3114="kahepoolne vajaduspõhine",U3114="",RANK(D3114,$D3114:$D3114)+COUNTIFS($D$2:D3114,D3114,$F$2:F3114,F3114)-1&gt;1),"",
IF(AND(F3114="Peretoe teenus",H3114&lt;[2]an!$M$37,S3114="kahepoolne vajaduspõhine",U3114&lt;[2]an!$M$37,RANK(D3114,$D3114:$D3114)+COUNTIFS($D$2:D3114,D3114,$F$2:F3114,F3114)-1=1),X3114,
IF(AND(F3114="Peretoe teenus",H3114&lt;[2]an!$M$37,S3114="kahepoolne vajaduspõhine",U3114&lt;[2]an!$M$37,RANK(D3114,$D3114:$D3114)+COUNTIFS($D$2:D3114,D3114,$F$2:F3114,F3114)-1&gt;1),"",
IF(AND(F3114="Peretoe teenus",H3114&lt;[2]an!$M$37,S3114="kahepoolne vajaduspõhine",U3114&gt;=[2]an!$M$37,U3114&lt;=[2]an!$M$38,RANK(D3114,$D3114:$D3114)+COUNTIFS($D$2:D3114,D3114,$F$2:F3114,F3114)-1=1),
((EOMONTH(U3114,0)-U3114+1)*X3114)/DAY(EOMONTH(U3114,0))+(DAY(U3114)-1)*100/DAY(EOMONTH(U3114,0)),
IF(AND(F3114="Peretoe teenus",H3114&lt;[2]an!$M$37,S3114="kahepoolne vajaduspõhine",U3114&gt;=[2]an!$M$37,U3114&lt;=[2]an!$M$38,RANK(D3114,$D3114:$D3114)+COUNTIFS($D$2:D3114,D3114,$F$2:F3114,F3114)-1&gt;1),"",
IF(AND(F3114="Peretoe teenus",H3114&lt;[2]an!$M$37,S3114="kahepoolne vajaduspõhine",U3114&gt;[2]an!$M$38,RANK(D3114,$D3114:$D3114)+COUNTIFS($D$2:D3114,D3114,$F$2:F3114,F3114)-1=1),X3114,
IF(AND(F3114="Peretoe teenus",H3114&lt;[2]an!$M$37,S3114="kahepoolne vajaduspõhine",U3114&gt;[2]an!$M$38,RANK(D3114,$D3114:$D3114)+COUNTIFS($D$2:D3114,D3114,$F$2:F3114,F3114)-1&gt;1),"",X3114*W3114)))))))))))))),"")</f>
        <v/>
      </c>
      <c r="Z3114" s="18" t="str">
        <f t="shared" si="145"/>
        <v/>
      </c>
      <c r="AA3114" s="19" t="str">
        <f>IFERROR(VLOOKUP(E3114,[2]an!$A$3:$B$81,2,FALSE),"")</f>
        <v/>
      </c>
      <c r="AB3114" s="19" t="str">
        <f>IFERROR(VLOOKUP(AA3114,[2]an!$C$2:$D$16,2,FALSE),"")</f>
        <v/>
      </c>
      <c r="AC3114" s="20"/>
      <c r="AD3114" s="21" t="str">
        <f>IF(A3114=[2]an!$F$36,VLOOKUP([2]an!$F$36,[2]an!$F$36:$H$36,3,FALSE),IF(A3114=[2]an!$F$35,VLOOKUP([2]an!$F$35,[2]an!$F$35:$H$35,3,FALSE),IF(A3114=[2]an!$F$33,VLOOKUP([2]an!$F$33,[2]an!$F$33:$H$33,3,FALSE),IF(A3114=[2]an!$F$31,VLOOKUP([2]an!$F$31,[2]an!$F$31:$H$31,3,FALSE),""))))</f>
        <v/>
      </c>
    </row>
    <row r="3115" spans="6:30" x14ac:dyDescent="0.2">
      <c r="F3115" s="10"/>
      <c r="G3115" s="8" t="str">
        <f t="shared" si="146"/>
        <v/>
      </c>
      <c r="H3115" s="13"/>
      <c r="K3115" s="13"/>
      <c r="L3115" s="10"/>
      <c r="M3115" s="10"/>
      <c r="S3115" s="8" t="str">
        <f>IFERROR(VLOOKUP(D3115,[1]peretoe_teenus!$A$2:$L$2000,5,FALSE),"")</f>
        <v/>
      </c>
      <c r="U3115" s="13"/>
      <c r="V3115" s="15" t="str" cm="1">
        <f t="array" ref="V3115">IFERROR(IF(AND(F3115="Tugigrupp",RANK(K3115,$K3115:$K3115)+COUNTIFS($K$2:K3115,K3115,$L$2:L3115,L3115,$M$2:M3115,M3115,$I$2:I3115,I3115,$G$2:G3115,G3115,$F$2:F3115,F3115)-1=1),SUMPRODUCT(($F$2:$F$4154=F3115)*($G$2:$G$4154=G3115)*($K$2:$K$4154=K3115)*($I$2:$I$4154=I3115)*($L$2:$L$4154=L3115)*($M$2:$M$4154=M3115)),""),"")</f>
        <v/>
      </c>
      <c r="W3115" s="15" t="str">
        <f t="shared" si="144"/>
        <v/>
      </c>
      <c r="X3115" s="16" t="str">
        <f>IF(AND(A3115=[2]an!$G$38,F3115=[2]an!$E$40),[2]an!$G$40,IF(AND(A3115=[2]an!$G$38,F3115=[2]an!$E$41),[2]an!$G$41,IF(AND(A3115=[2]an!$G$38,F3115=[2]an!$E$39,H3115&gt;=[2]an!$M$37),[2]an!$G$39,
IF(AND(A3115=[2]an!$G$38,F3115=[2]an!$E$39,H3115&lt;[2]an!$M$37,S3115="kahepoolne vajaduspõhine",U3115=""),[2]an!$M$40,
IF(AND(A3115=[2]an!$G$38,F3115=[2]an!$E$39,H3115&lt;[2]an!$M$37,S3115="kahepoolne vajaduspõhine",U3115&lt;&gt;""),[2]an!$G$39,
IF(AND(A3115=[2]an!$G$38,F3115=[2]an!$E$39,H3115&lt;[2]an!$M$37,S3115&lt;&gt;"kahepoolne vajaduspõhine"),[2]an!$G$39,
IF(AND(A3115=[2]an!$G$38,F3115=[2]an!$E$42),[2]an!$G$42,
IF(AND(A3115=[2]an!$H$38,F3115=[2]an!$E$40),[2]an!$H$40,IF(AND(A3115=[2]an!$H$38,F3115=[2]an!$E$41),[2]an!$H$41,IF(AND(A3115=[2]an!$H$38,F3115=[2]an!$E$39,H3115&gt;=[2]an!$M$37),[2]an!$H$39,
IF(AND(A3115=[2]an!$H$38,F3115=[2]an!$E$39,H3115&lt;[2]an!$M$37,S3115="kahepoolne vajaduspõhine",U3115=""),[2]an!$M$40,
IF(AND(A3115=[2]an!$H$38,F3115=[2]an!$E$39,H3115&lt;[2]an!$M$37,S3115="kahepoolne vajaduspõhine",U3115&lt;&gt;""),[2]an!$H$39,
IF(AND(A3115=[2]an!$H$38,F3115=[2]an!$E$39,H3115&lt;[2]an!$M$37,S3115&lt;&gt;"kahepoolne vajaduspõhine"),[2]an!$H$39,
IF(AND(A3115=[2]an!$H$38,F3115=[2]an!$E$42),[2]an!$H$42,
IF(AND(A3115=[2]an!$I$38,F3115=[2]an!$E$40),[2]an!$I$40,IF(AND(A3115=[2]an!$I$38,F3115=[2]an!$E$41),[2]an!$I$41,IF(AND(A3115=[2]an!$I$38,F3115=[2]an!$E$39,H3115&gt;=[2]an!$M$37),[2]an!$I$39,
IF(AND(A3115=[2]an!$I$38,F3115=[2]an!$E$39,H3115&lt;[2]an!$M$37,S3115="kahepoolne vajaduspõhine",U3115=""),[2]an!$M$40,
IF(AND(A3115=[2]an!$I$38,F3115=[2]an!$E$39,H3115&lt;[2]an!$M$37,S3115="kahepoolne vajaduspõhine",U3115&lt;&gt;""),[2]an!$I$39,
IF(AND(A3115=[2]an!$I$38,F3115=[2]an!$E$39,H3115&lt;[2]an!$M$37,S3115&lt;&gt;"kahepoolne vajaduspõhine"),[2]an!$I$39,
IF(AND(A3115=[2]an!$I$38,F3115=[2]an!$E$42),[2]an!$I$42,
IF(AND(A3115=[2]an!$J$38,F3115=[2]an!$E$40),[2]an!$J$40,IF(AND(A3115=[2]an!$J$38,F3115=[2]an!$E$41),[2]an!$J$41,IF(AND(A3115=[2]an!$J$38,F3115=[2]an!$E$39,H3115&gt;=[2]an!$M$37),[2]an!$J$39,
IF(AND(A3115=[2]an!$J$38,F3115=[2]an!$E$39,H3115&lt;[2]an!$M$37,S3115="kahepoolne vajaduspõhine",U3115=""),[2]an!$M$40,
IF(AND(A3115=[2]an!$J$38,F3115=[2]an!$E$39,H3115&lt;[2]an!$M$37,S3115="kahepoolne vajaduspõhine",U3115&lt;&gt;""),[2]an!$J$39,
IF(AND(A3115=[2]an!$J$38,F3115=[2]an!$E$39,H3115&lt;[2]an!$M$37,S3115&lt;&gt;"kahepoolne vajaduspõhine"),[2]an!$J$39,
IF(AND(A3115=[2]an!$J$38,F3115=[2]an!$E$42),[2]an!$J$42,""))))))))))))))))))))))))))))</f>
        <v/>
      </c>
      <c r="Y3115" s="17" t="str">
        <f>IFERROR(IF(F3115="Tugigrupp",0,
IF(AND(F3115="Peretoe teenus",H3115&gt;=[2]an!$M$37,RANK(D3115,$D3115:$D3115)+COUNTIFS($D$2:D3115,D3115,$F$2:F3115,F3115)-1&gt;1),"",
IF(AND(F3115="Peretoe teenus",H3115&gt;=[2]an!$M$37,RANK(D3115,$D3115:$D3115)+COUNTIFS($D$2:D3115,D3115,$F$2:F3115,F3115)-1=1,MONTH(H3115)=MONTH(K3115)=TRUE,YEAR(H3115)=YEAR(K3115)=TRUE),((EOMONTH(H3115,0)-H3115+1)*X3115)/DAY(EOMONTH(H3115,0)),
IF(AND(F3115="Peretoe teenus",H3115&gt;=[2]an!$M$37,RANK(D3115,$D3115:$D3115)+COUNTIFS($D$2:D3115,D3115,$F$2:F3115,F3115)-1=1),X3115,
IF(AND(F3115="Peretoe teenus",H3115&lt;[2]an!$M$37,S3115&lt;&gt;"kahepoolne vajaduspõhine",RANK(D3115,$D3115:$D3115)+COUNTIFS($D$2:D3115,D3115,$F$2:F3115,F3115)-1=1),X3115,
IF(AND(F3115="Peretoe teenus",H3115&lt;[2]an!$M$37,S3115&lt;&gt;"kahepoolne vajaduspõhine",RANK(D3115,$D3115:$D3115)+COUNTIFS($D$2:D3115,D3115,$F$2:F3115,F3115)-1&gt;1),"",
IF(AND(F3115="Peretoe teenus",H3115&lt;[2]an!$M$37,S3115="kahepoolne vajaduspõhine",U3115="",RANK(D3115,$D3115:$D3115)+COUNTIFS($D$2:D3115,D3115,$F$2:F3115,F3115)-1=1),X3115,
IF(AND(F3115="Peretoe teenus",H3115&lt;[2]an!$M$37,S3115="kahepoolne vajaduspõhine",U3115="",RANK(D3115,$D3115:$D3115)+COUNTIFS($D$2:D3115,D3115,$F$2:F3115,F3115)-1&gt;1),"",
IF(AND(F3115="Peretoe teenus",H3115&lt;[2]an!$M$37,S3115="kahepoolne vajaduspõhine",U3115&lt;[2]an!$M$37,RANK(D3115,$D3115:$D3115)+COUNTIFS($D$2:D3115,D3115,$F$2:F3115,F3115)-1=1),X3115,
IF(AND(F3115="Peretoe teenus",H3115&lt;[2]an!$M$37,S3115="kahepoolne vajaduspõhine",U3115&lt;[2]an!$M$37,RANK(D3115,$D3115:$D3115)+COUNTIFS($D$2:D3115,D3115,$F$2:F3115,F3115)-1&gt;1),"",
IF(AND(F3115="Peretoe teenus",H3115&lt;[2]an!$M$37,S3115="kahepoolne vajaduspõhine",U3115&gt;=[2]an!$M$37,U3115&lt;=[2]an!$M$38,RANK(D3115,$D3115:$D3115)+COUNTIFS($D$2:D3115,D3115,$F$2:F3115,F3115)-1=1),
((EOMONTH(U3115,0)-U3115+1)*X3115)/DAY(EOMONTH(U3115,0))+(DAY(U3115)-1)*100/DAY(EOMONTH(U3115,0)),
IF(AND(F3115="Peretoe teenus",H3115&lt;[2]an!$M$37,S3115="kahepoolne vajaduspõhine",U3115&gt;=[2]an!$M$37,U3115&lt;=[2]an!$M$38,RANK(D3115,$D3115:$D3115)+COUNTIFS($D$2:D3115,D3115,$F$2:F3115,F3115)-1&gt;1),"",
IF(AND(F3115="Peretoe teenus",H3115&lt;[2]an!$M$37,S3115="kahepoolne vajaduspõhine",U3115&gt;[2]an!$M$38,RANK(D3115,$D3115:$D3115)+COUNTIFS($D$2:D3115,D3115,$F$2:F3115,F3115)-1=1),X3115,
IF(AND(F3115="Peretoe teenus",H3115&lt;[2]an!$M$37,S3115="kahepoolne vajaduspõhine",U3115&gt;[2]an!$M$38,RANK(D3115,$D3115:$D3115)+COUNTIFS($D$2:D3115,D3115,$F$2:F3115,F3115)-1&gt;1),"",X3115*W3115)))))))))))))),"")</f>
        <v/>
      </c>
      <c r="Z3115" s="18" t="str">
        <f t="shared" si="145"/>
        <v/>
      </c>
      <c r="AA3115" s="19" t="str">
        <f>IFERROR(VLOOKUP(E3115,[2]an!$A$3:$B$81,2,FALSE),"")</f>
        <v/>
      </c>
      <c r="AB3115" s="19" t="str">
        <f>IFERROR(VLOOKUP(AA3115,[2]an!$C$2:$D$16,2,FALSE),"")</f>
        <v/>
      </c>
      <c r="AC3115" s="20"/>
      <c r="AD3115" s="21" t="str">
        <f>IF(A3115=[2]an!$F$36,VLOOKUP([2]an!$F$36,[2]an!$F$36:$H$36,3,FALSE),IF(A3115=[2]an!$F$35,VLOOKUP([2]an!$F$35,[2]an!$F$35:$H$35,3,FALSE),IF(A3115=[2]an!$F$33,VLOOKUP([2]an!$F$33,[2]an!$F$33:$H$33,3,FALSE),IF(A3115=[2]an!$F$31,VLOOKUP([2]an!$F$31,[2]an!$F$31:$H$31,3,FALSE),""))))</f>
        <v/>
      </c>
    </row>
    <row r="3116" spans="6:30" x14ac:dyDescent="0.2">
      <c r="F3116" s="10"/>
      <c r="G3116" s="8" t="str">
        <f t="shared" si="146"/>
        <v/>
      </c>
      <c r="H3116" s="13"/>
      <c r="K3116" s="13"/>
      <c r="L3116" s="10"/>
      <c r="M3116" s="10"/>
      <c r="S3116" s="8" t="str">
        <f>IFERROR(VLOOKUP(D3116,[1]peretoe_teenus!$A$2:$L$2000,5,FALSE),"")</f>
        <v/>
      </c>
      <c r="U3116" s="13"/>
      <c r="V3116" s="15" t="str" cm="1">
        <f t="array" ref="V3116">IFERROR(IF(AND(F3116="Tugigrupp",RANK(K3116,$K3116:$K3116)+COUNTIFS($K$2:K3116,K3116,$L$2:L3116,L3116,$M$2:M3116,M3116,$I$2:I3116,I3116,$G$2:G3116,G3116,$F$2:F3116,F3116)-1=1),SUMPRODUCT(($F$2:$F$4154=F3116)*($G$2:$G$4154=G3116)*($K$2:$K$4154=K3116)*($I$2:$I$4154=I3116)*($L$2:$L$4154=L3116)*($M$2:$M$4154=M3116)),""),"")</f>
        <v/>
      </c>
      <c r="W3116" s="15" t="str">
        <f t="shared" si="144"/>
        <v/>
      </c>
      <c r="X3116" s="16" t="str">
        <f>IF(AND(A3116=[2]an!$G$38,F3116=[2]an!$E$40),[2]an!$G$40,IF(AND(A3116=[2]an!$G$38,F3116=[2]an!$E$41),[2]an!$G$41,IF(AND(A3116=[2]an!$G$38,F3116=[2]an!$E$39,H3116&gt;=[2]an!$M$37),[2]an!$G$39,
IF(AND(A3116=[2]an!$G$38,F3116=[2]an!$E$39,H3116&lt;[2]an!$M$37,S3116="kahepoolne vajaduspõhine",U3116=""),[2]an!$M$40,
IF(AND(A3116=[2]an!$G$38,F3116=[2]an!$E$39,H3116&lt;[2]an!$M$37,S3116="kahepoolne vajaduspõhine",U3116&lt;&gt;""),[2]an!$G$39,
IF(AND(A3116=[2]an!$G$38,F3116=[2]an!$E$39,H3116&lt;[2]an!$M$37,S3116&lt;&gt;"kahepoolne vajaduspõhine"),[2]an!$G$39,
IF(AND(A3116=[2]an!$G$38,F3116=[2]an!$E$42),[2]an!$G$42,
IF(AND(A3116=[2]an!$H$38,F3116=[2]an!$E$40),[2]an!$H$40,IF(AND(A3116=[2]an!$H$38,F3116=[2]an!$E$41),[2]an!$H$41,IF(AND(A3116=[2]an!$H$38,F3116=[2]an!$E$39,H3116&gt;=[2]an!$M$37),[2]an!$H$39,
IF(AND(A3116=[2]an!$H$38,F3116=[2]an!$E$39,H3116&lt;[2]an!$M$37,S3116="kahepoolne vajaduspõhine",U3116=""),[2]an!$M$40,
IF(AND(A3116=[2]an!$H$38,F3116=[2]an!$E$39,H3116&lt;[2]an!$M$37,S3116="kahepoolne vajaduspõhine",U3116&lt;&gt;""),[2]an!$H$39,
IF(AND(A3116=[2]an!$H$38,F3116=[2]an!$E$39,H3116&lt;[2]an!$M$37,S3116&lt;&gt;"kahepoolne vajaduspõhine"),[2]an!$H$39,
IF(AND(A3116=[2]an!$H$38,F3116=[2]an!$E$42),[2]an!$H$42,
IF(AND(A3116=[2]an!$I$38,F3116=[2]an!$E$40),[2]an!$I$40,IF(AND(A3116=[2]an!$I$38,F3116=[2]an!$E$41),[2]an!$I$41,IF(AND(A3116=[2]an!$I$38,F3116=[2]an!$E$39,H3116&gt;=[2]an!$M$37),[2]an!$I$39,
IF(AND(A3116=[2]an!$I$38,F3116=[2]an!$E$39,H3116&lt;[2]an!$M$37,S3116="kahepoolne vajaduspõhine",U3116=""),[2]an!$M$40,
IF(AND(A3116=[2]an!$I$38,F3116=[2]an!$E$39,H3116&lt;[2]an!$M$37,S3116="kahepoolne vajaduspõhine",U3116&lt;&gt;""),[2]an!$I$39,
IF(AND(A3116=[2]an!$I$38,F3116=[2]an!$E$39,H3116&lt;[2]an!$M$37,S3116&lt;&gt;"kahepoolne vajaduspõhine"),[2]an!$I$39,
IF(AND(A3116=[2]an!$I$38,F3116=[2]an!$E$42),[2]an!$I$42,
IF(AND(A3116=[2]an!$J$38,F3116=[2]an!$E$40),[2]an!$J$40,IF(AND(A3116=[2]an!$J$38,F3116=[2]an!$E$41),[2]an!$J$41,IF(AND(A3116=[2]an!$J$38,F3116=[2]an!$E$39,H3116&gt;=[2]an!$M$37),[2]an!$J$39,
IF(AND(A3116=[2]an!$J$38,F3116=[2]an!$E$39,H3116&lt;[2]an!$M$37,S3116="kahepoolne vajaduspõhine",U3116=""),[2]an!$M$40,
IF(AND(A3116=[2]an!$J$38,F3116=[2]an!$E$39,H3116&lt;[2]an!$M$37,S3116="kahepoolne vajaduspõhine",U3116&lt;&gt;""),[2]an!$J$39,
IF(AND(A3116=[2]an!$J$38,F3116=[2]an!$E$39,H3116&lt;[2]an!$M$37,S3116&lt;&gt;"kahepoolne vajaduspõhine"),[2]an!$J$39,
IF(AND(A3116=[2]an!$J$38,F3116=[2]an!$E$42),[2]an!$J$42,""))))))))))))))))))))))))))))</f>
        <v/>
      </c>
      <c r="Y3116" s="17" t="str">
        <f>IFERROR(IF(F3116="Tugigrupp",0,
IF(AND(F3116="Peretoe teenus",H3116&gt;=[2]an!$M$37,RANK(D3116,$D3116:$D3116)+COUNTIFS($D$2:D3116,D3116,$F$2:F3116,F3116)-1&gt;1),"",
IF(AND(F3116="Peretoe teenus",H3116&gt;=[2]an!$M$37,RANK(D3116,$D3116:$D3116)+COUNTIFS($D$2:D3116,D3116,$F$2:F3116,F3116)-1=1,MONTH(H3116)=MONTH(K3116)=TRUE,YEAR(H3116)=YEAR(K3116)=TRUE),((EOMONTH(H3116,0)-H3116+1)*X3116)/DAY(EOMONTH(H3116,0)),
IF(AND(F3116="Peretoe teenus",H3116&gt;=[2]an!$M$37,RANK(D3116,$D3116:$D3116)+COUNTIFS($D$2:D3116,D3116,$F$2:F3116,F3116)-1=1),X3116,
IF(AND(F3116="Peretoe teenus",H3116&lt;[2]an!$M$37,S3116&lt;&gt;"kahepoolne vajaduspõhine",RANK(D3116,$D3116:$D3116)+COUNTIFS($D$2:D3116,D3116,$F$2:F3116,F3116)-1=1),X3116,
IF(AND(F3116="Peretoe teenus",H3116&lt;[2]an!$M$37,S3116&lt;&gt;"kahepoolne vajaduspõhine",RANK(D3116,$D3116:$D3116)+COUNTIFS($D$2:D3116,D3116,$F$2:F3116,F3116)-1&gt;1),"",
IF(AND(F3116="Peretoe teenus",H3116&lt;[2]an!$M$37,S3116="kahepoolne vajaduspõhine",U3116="",RANK(D3116,$D3116:$D3116)+COUNTIFS($D$2:D3116,D3116,$F$2:F3116,F3116)-1=1),X3116,
IF(AND(F3116="Peretoe teenus",H3116&lt;[2]an!$M$37,S3116="kahepoolne vajaduspõhine",U3116="",RANK(D3116,$D3116:$D3116)+COUNTIFS($D$2:D3116,D3116,$F$2:F3116,F3116)-1&gt;1),"",
IF(AND(F3116="Peretoe teenus",H3116&lt;[2]an!$M$37,S3116="kahepoolne vajaduspõhine",U3116&lt;[2]an!$M$37,RANK(D3116,$D3116:$D3116)+COUNTIFS($D$2:D3116,D3116,$F$2:F3116,F3116)-1=1),X3116,
IF(AND(F3116="Peretoe teenus",H3116&lt;[2]an!$M$37,S3116="kahepoolne vajaduspõhine",U3116&lt;[2]an!$M$37,RANK(D3116,$D3116:$D3116)+COUNTIFS($D$2:D3116,D3116,$F$2:F3116,F3116)-1&gt;1),"",
IF(AND(F3116="Peretoe teenus",H3116&lt;[2]an!$M$37,S3116="kahepoolne vajaduspõhine",U3116&gt;=[2]an!$M$37,U3116&lt;=[2]an!$M$38,RANK(D3116,$D3116:$D3116)+COUNTIFS($D$2:D3116,D3116,$F$2:F3116,F3116)-1=1),
((EOMONTH(U3116,0)-U3116+1)*X3116)/DAY(EOMONTH(U3116,0))+(DAY(U3116)-1)*100/DAY(EOMONTH(U3116,0)),
IF(AND(F3116="Peretoe teenus",H3116&lt;[2]an!$M$37,S3116="kahepoolne vajaduspõhine",U3116&gt;=[2]an!$M$37,U3116&lt;=[2]an!$M$38,RANK(D3116,$D3116:$D3116)+COUNTIFS($D$2:D3116,D3116,$F$2:F3116,F3116)-1&gt;1),"",
IF(AND(F3116="Peretoe teenus",H3116&lt;[2]an!$M$37,S3116="kahepoolne vajaduspõhine",U3116&gt;[2]an!$M$38,RANK(D3116,$D3116:$D3116)+COUNTIFS($D$2:D3116,D3116,$F$2:F3116,F3116)-1=1),X3116,
IF(AND(F3116="Peretoe teenus",H3116&lt;[2]an!$M$37,S3116="kahepoolne vajaduspõhine",U3116&gt;[2]an!$M$38,RANK(D3116,$D3116:$D3116)+COUNTIFS($D$2:D3116,D3116,$F$2:F3116,F3116)-1&gt;1),"",X3116*W3116)))))))))))))),"")</f>
        <v/>
      </c>
      <c r="Z3116" s="18" t="str">
        <f t="shared" si="145"/>
        <v/>
      </c>
      <c r="AA3116" s="19" t="str">
        <f>IFERROR(VLOOKUP(E3116,[2]an!$A$3:$B$81,2,FALSE),"")</f>
        <v/>
      </c>
      <c r="AB3116" s="19" t="str">
        <f>IFERROR(VLOOKUP(AA3116,[2]an!$C$2:$D$16,2,FALSE),"")</f>
        <v/>
      </c>
      <c r="AC3116" s="20"/>
      <c r="AD3116" s="21" t="str">
        <f>IF(A3116=[2]an!$F$36,VLOOKUP([2]an!$F$36,[2]an!$F$36:$H$36,3,FALSE),IF(A3116=[2]an!$F$35,VLOOKUP([2]an!$F$35,[2]an!$F$35:$H$35,3,FALSE),IF(A3116=[2]an!$F$33,VLOOKUP([2]an!$F$33,[2]an!$F$33:$H$33,3,FALSE),IF(A3116=[2]an!$F$31,VLOOKUP([2]an!$F$31,[2]an!$F$31:$H$31,3,FALSE),""))))</f>
        <v/>
      </c>
    </row>
    <row r="3117" spans="6:30" x14ac:dyDescent="0.2">
      <c r="F3117" s="10"/>
      <c r="G3117" s="8" t="str">
        <f t="shared" si="146"/>
        <v/>
      </c>
      <c r="H3117" s="13"/>
      <c r="K3117" s="13"/>
      <c r="L3117" s="10"/>
      <c r="M3117" s="10"/>
      <c r="S3117" s="8" t="str">
        <f>IFERROR(VLOOKUP(D3117,[1]peretoe_teenus!$A$2:$L$2000,5,FALSE),"")</f>
        <v/>
      </c>
      <c r="U3117" s="13"/>
      <c r="V3117" s="15" t="str" cm="1">
        <f t="array" ref="V3117">IFERROR(IF(AND(F3117="Tugigrupp",RANK(K3117,$K3117:$K3117)+COUNTIFS($K$2:K3117,K3117,$L$2:L3117,L3117,$M$2:M3117,M3117,$I$2:I3117,I3117,$G$2:G3117,G3117,$F$2:F3117,F3117)-1=1),SUMPRODUCT(($F$2:$F$4154=F3117)*($G$2:$G$4154=G3117)*($K$2:$K$4154=K3117)*($I$2:$I$4154=I3117)*($L$2:$L$4154=L3117)*($M$2:$M$4154=M3117)),""),"")</f>
        <v/>
      </c>
      <c r="W3117" s="15" t="str">
        <f t="shared" si="144"/>
        <v/>
      </c>
      <c r="X3117" s="16" t="str">
        <f>IF(AND(A3117=[2]an!$G$38,F3117=[2]an!$E$40),[2]an!$G$40,IF(AND(A3117=[2]an!$G$38,F3117=[2]an!$E$41),[2]an!$G$41,IF(AND(A3117=[2]an!$G$38,F3117=[2]an!$E$39,H3117&gt;=[2]an!$M$37),[2]an!$G$39,
IF(AND(A3117=[2]an!$G$38,F3117=[2]an!$E$39,H3117&lt;[2]an!$M$37,S3117="kahepoolne vajaduspõhine",U3117=""),[2]an!$M$40,
IF(AND(A3117=[2]an!$G$38,F3117=[2]an!$E$39,H3117&lt;[2]an!$M$37,S3117="kahepoolne vajaduspõhine",U3117&lt;&gt;""),[2]an!$G$39,
IF(AND(A3117=[2]an!$G$38,F3117=[2]an!$E$39,H3117&lt;[2]an!$M$37,S3117&lt;&gt;"kahepoolne vajaduspõhine"),[2]an!$G$39,
IF(AND(A3117=[2]an!$G$38,F3117=[2]an!$E$42),[2]an!$G$42,
IF(AND(A3117=[2]an!$H$38,F3117=[2]an!$E$40),[2]an!$H$40,IF(AND(A3117=[2]an!$H$38,F3117=[2]an!$E$41),[2]an!$H$41,IF(AND(A3117=[2]an!$H$38,F3117=[2]an!$E$39,H3117&gt;=[2]an!$M$37),[2]an!$H$39,
IF(AND(A3117=[2]an!$H$38,F3117=[2]an!$E$39,H3117&lt;[2]an!$M$37,S3117="kahepoolne vajaduspõhine",U3117=""),[2]an!$M$40,
IF(AND(A3117=[2]an!$H$38,F3117=[2]an!$E$39,H3117&lt;[2]an!$M$37,S3117="kahepoolne vajaduspõhine",U3117&lt;&gt;""),[2]an!$H$39,
IF(AND(A3117=[2]an!$H$38,F3117=[2]an!$E$39,H3117&lt;[2]an!$M$37,S3117&lt;&gt;"kahepoolne vajaduspõhine"),[2]an!$H$39,
IF(AND(A3117=[2]an!$H$38,F3117=[2]an!$E$42),[2]an!$H$42,
IF(AND(A3117=[2]an!$I$38,F3117=[2]an!$E$40),[2]an!$I$40,IF(AND(A3117=[2]an!$I$38,F3117=[2]an!$E$41),[2]an!$I$41,IF(AND(A3117=[2]an!$I$38,F3117=[2]an!$E$39,H3117&gt;=[2]an!$M$37),[2]an!$I$39,
IF(AND(A3117=[2]an!$I$38,F3117=[2]an!$E$39,H3117&lt;[2]an!$M$37,S3117="kahepoolne vajaduspõhine",U3117=""),[2]an!$M$40,
IF(AND(A3117=[2]an!$I$38,F3117=[2]an!$E$39,H3117&lt;[2]an!$M$37,S3117="kahepoolne vajaduspõhine",U3117&lt;&gt;""),[2]an!$I$39,
IF(AND(A3117=[2]an!$I$38,F3117=[2]an!$E$39,H3117&lt;[2]an!$M$37,S3117&lt;&gt;"kahepoolne vajaduspõhine"),[2]an!$I$39,
IF(AND(A3117=[2]an!$I$38,F3117=[2]an!$E$42),[2]an!$I$42,
IF(AND(A3117=[2]an!$J$38,F3117=[2]an!$E$40),[2]an!$J$40,IF(AND(A3117=[2]an!$J$38,F3117=[2]an!$E$41),[2]an!$J$41,IF(AND(A3117=[2]an!$J$38,F3117=[2]an!$E$39,H3117&gt;=[2]an!$M$37),[2]an!$J$39,
IF(AND(A3117=[2]an!$J$38,F3117=[2]an!$E$39,H3117&lt;[2]an!$M$37,S3117="kahepoolne vajaduspõhine",U3117=""),[2]an!$M$40,
IF(AND(A3117=[2]an!$J$38,F3117=[2]an!$E$39,H3117&lt;[2]an!$M$37,S3117="kahepoolne vajaduspõhine",U3117&lt;&gt;""),[2]an!$J$39,
IF(AND(A3117=[2]an!$J$38,F3117=[2]an!$E$39,H3117&lt;[2]an!$M$37,S3117&lt;&gt;"kahepoolne vajaduspõhine"),[2]an!$J$39,
IF(AND(A3117=[2]an!$J$38,F3117=[2]an!$E$42),[2]an!$J$42,""))))))))))))))))))))))))))))</f>
        <v/>
      </c>
      <c r="Y3117" s="17" t="str">
        <f>IFERROR(IF(F3117="Tugigrupp",0,
IF(AND(F3117="Peretoe teenus",H3117&gt;=[2]an!$M$37,RANK(D3117,$D3117:$D3117)+COUNTIFS($D$2:D3117,D3117,$F$2:F3117,F3117)-1&gt;1),"",
IF(AND(F3117="Peretoe teenus",H3117&gt;=[2]an!$M$37,RANK(D3117,$D3117:$D3117)+COUNTIFS($D$2:D3117,D3117,$F$2:F3117,F3117)-1=1,MONTH(H3117)=MONTH(K3117)=TRUE,YEAR(H3117)=YEAR(K3117)=TRUE),((EOMONTH(H3117,0)-H3117+1)*X3117)/DAY(EOMONTH(H3117,0)),
IF(AND(F3117="Peretoe teenus",H3117&gt;=[2]an!$M$37,RANK(D3117,$D3117:$D3117)+COUNTIFS($D$2:D3117,D3117,$F$2:F3117,F3117)-1=1),X3117,
IF(AND(F3117="Peretoe teenus",H3117&lt;[2]an!$M$37,S3117&lt;&gt;"kahepoolne vajaduspõhine",RANK(D3117,$D3117:$D3117)+COUNTIFS($D$2:D3117,D3117,$F$2:F3117,F3117)-1=1),X3117,
IF(AND(F3117="Peretoe teenus",H3117&lt;[2]an!$M$37,S3117&lt;&gt;"kahepoolne vajaduspõhine",RANK(D3117,$D3117:$D3117)+COUNTIFS($D$2:D3117,D3117,$F$2:F3117,F3117)-1&gt;1),"",
IF(AND(F3117="Peretoe teenus",H3117&lt;[2]an!$M$37,S3117="kahepoolne vajaduspõhine",U3117="",RANK(D3117,$D3117:$D3117)+COUNTIFS($D$2:D3117,D3117,$F$2:F3117,F3117)-1=1),X3117,
IF(AND(F3117="Peretoe teenus",H3117&lt;[2]an!$M$37,S3117="kahepoolne vajaduspõhine",U3117="",RANK(D3117,$D3117:$D3117)+COUNTIFS($D$2:D3117,D3117,$F$2:F3117,F3117)-1&gt;1),"",
IF(AND(F3117="Peretoe teenus",H3117&lt;[2]an!$M$37,S3117="kahepoolne vajaduspõhine",U3117&lt;[2]an!$M$37,RANK(D3117,$D3117:$D3117)+COUNTIFS($D$2:D3117,D3117,$F$2:F3117,F3117)-1=1),X3117,
IF(AND(F3117="Peretoe teenus",H3117&lt;[2]an!$M$37,S3117="kahepoolne vajaduspõhine",U3117&lt;[2]an!$M$37,RANK(D3117,$D3117:$D3117)+COUNTIFS($D$2:D3117,D3117,$F$2:F3117,F3117)-1&gt;1),"",
IF(AND(F3117="Peretoe teenus",H3117&lt;[2]an!$M$37,S3117="kahepoolne vajaduspõhine",U3117&gt;=[2]an!$M$37,U3117&lt;=[2]an!$M$38,RANK(D3117,$D3117:$D3117)+COUNTIFS($D$2:D3117,D3117,$F$2:F3117,F3117)-1=1),
((EOMONTH(U3117,0)-U3117+1)*X3117)/DAY(EOMONTH(U3117,0))+(DAY(U3117)-1)*100/DAY(EOMONTH(U3117,0)),
IF(AND(F3117="Peretoe teenus",H3117&lt;[2]an!$M$37,S3117="kahepoolne vajaduspõhine",U3117&gt;=[2]an!$M$37,U3117&lt;=[2]an!$M$38,RANK(D3117,$D3117:$D3117)+COUNTIFS($D$2:D3117,D3117,$F$2:F3117,F3117)-1&gt;1),"",
IF(AND(F3117="Peretoe teenus",H3117&lt;[2]an!$M$37,S3117="kahepoolne vajaduspõhine",U3117&gt;[2]an!$M$38,RANK(D3117,$D3117:$D3117)+COUNTIFS($D$2:D3117,D3117,$F$2:F3117,F3117)-1=1),X3117,
IF(AND(F3117="Peretoe teenus",H3117&lt;[2]an!$M$37,S3117="kahepoolne vajaduspõhine",U3117&gt;[2]an!$M$38,RANK(D3117,$D3117:$D3117)+COUNTIFS($D$2:D3117,D3117,$F$2:F3117,F3117)-1&gt;1),"",X3117*W3117)))))))))))))),"")</f>
        <v/>
      </c>
      <c r="Z3117" s="18" t="str">
        <f t="shared" si="145"/>
        <v/>
      </c>
      <c r="AA3117" s="19" t="str">
        <f>IFERROR(VLOOKUP(E3117,[2]an!$A$3:$B$81,2,FALSE),"")</f>
        <v/>
      </c>
      <c r="AB3117" s="19" t="str">
        <f>IFERROR(VLOOKUP(AA3117,[2]an!$C$2:$D$16,2,FALSE),"")</f>
        <v/>
      </c>
      <c r="AC3117" s="20"/>
      <c r="AD3117" s="21" t="str">
        <f>IF(A3117=[2]an!$F$36,VLOOKUP([2]an!$F$36,[2]an!$F$36:$H$36,3,FALSE),IF(A3117=[2]an!$F$35,VLOOKUP([2]an!$F$35,[2]an!$F$35:$H$35,3,FALSE),IF(A3117=[2]an!$F$33,VLOOKUP([2]an!$F$33,[2]an!$F$33:$H$33,3,FALSE),IF(A3117=[2]an!$F$31,VLOOKUP([2]an!$F$31,[2]an!$F$31:$H$31,3,FALSE),""))))</f>
        <v/>
      </c>
    </row>
    <row r="3118" spans="6:30" x14ac:dyDescent="0.2">
      <c r="F3118" s="10"/>
      <c r="G3118" s="8" t="str">
        <f t="shared" si="146"/>
        <v/>
      </c>
      <c r="H3118" s="13"/>
      <c r="K3118" s="13"/>
      <c r="L3118" s="10"/>
      <c r="M3118" s="10"/>
      <c r="S3118" s="8" t="str">
        <f>IFERROR(VLOOKUP(D3118,[1]peretoe_teenus!$A$2:$L$2000,5,FALSE),"")</f>
        <v/>
      </c>
      <c r="U3118" s="13"/>
      <c r="V3118" s="15" t="str" cm="1">
        <f t="array" ref="V3118">IFERROR(IF(AND(F3118="Tugigrupp",RANK(K3118,$K3118:$K3118)+COUNTIFS($K$2:K3118,K3118,$L$2:L3118,L3118,$M$2:M3118,M3118,$I$2:I3118,I3118,$G$2:G3118,G3118,$F$2:F3118,F3118)-1=1),SUMPRODUCT(($F$2:$F$4154=F3118)*($G$2:$G$4154=G3118)*($K$2:$K$4154=K3118)*($I$2:$I$4154=I3118)*($L$2:$L$4154=L3118)*($M$2:$M$4154=M3118)),""),"")</f>
        <v/>
      </c>
      <c r="W3118" s="15" t="str">
        <f t="shared" si="144"/>
        <v/>
      </c>
      <c r="X3118" s="16" t="str">
        <f>IF(AND(A3118=[2]an!$G$38,F3118=[2]an!$E$40),[2]an!$G$40,IF(AND(A3118=[2]an!$G$38,F3118=[2]an!$E$41),[2]an!$G$41,IF(AND(A3118=[2]an!$G$38,F3118=[2]an!$E$39,H3118&gt;=[2]an!$M$37),[2]an!$G$39,
IF(AND(A3118=[2]an!$G$38,F3118=[2]an!$E$39,H3118&lt;[2]an!$M$37,S3118="kahepoolne vajaduspõhine",U3118=""),[2]an!$M$40,
IF(AND(A3118=[2]an!$G$38,F3118=[2]an!$E$39,H3118&lt;[2]an!$M$37,S3118="kahepoolne vajaduspõhine",U3118&lt;&gt;""),[2]an!$G$39,
IF(AND(A3118=[2]an!$G$38,F3118=[2]an!$E$39,H3118&lt;[2]an!$M$37,S3118&lt;&gt;"kahepoolne vajaduspõhine"),[2]an!$G$39,
IF(AND(A3118=[2]an!$G$38,F3118=[2]an!$E$42),[2]an!$G$42,
IF(AND(A3118=[2]an!$H$38,F3118=[2]an!$E$40),[2]an!$H$40,IF(AND(A3118=[2]an!$H$38,F3118=[2]an!$E$41),[2]an!$H$41,IF(AND(A3118=[2]an!$H$38,F3118=[2]an!$E$39,H3118&gt;=[2]an!$M$37),[2]an!$H$39,
IF(AND(A3118=[2]an!$H$38,F3118=[2]an!$E$39,H3118&lt;[2]an!$M$37,S3118="kahepoolne vajaduspõhine",U3118=""),[2]an!$M$40,
IF(AND(A3118=[2]an!$H$38,F3118=[2]an!$E$39,H3118&lt;[2]an!$M$37,S3118="kahepoolne vajaduspõhine",U3118&lt;&gt;""),[2]an!$H$39,
IF(AND(A3118=[2]an!$H$38,F3118=[2]an!$E$39,H3118&lt;[2]an!$M$37,S3118&lt;&gt;"kahepoolne vajaduspõhine"),[2]an!$H$39,
IF(AND(A3118=[2]an!$H$38,F3118=[2]an!$E$42),[2]an!$H$42,
IF(AND(A3118=[2]an!$I$38,F3118=[2]an!$E$40),[2]an!$I$40,IF(AND(A3118=[2]an!$I$38,F3118=[2]an!$E$41),[2]an!$I$41,IF(AND(A3118=[2]an!$I$38,F3118=[2]an!$E$39,H3118&gt;=[2]an!$M$37),[2]an!$I$39,
IF(AND(A3118=[2]an!$I$38,F3118=[2]an!$E$39,H3118&lt;[2]an!$M$37,S3118="kahepoolne vajaduspõhine",U3118=""),[2]an!$M$40,
IF(AND(A3118=[2]an!$I$38,F3118=[2]an!$E$39,H3118&lt;[2]an!$M$37,S3118="kahepoolne vajaduspõhine",U3118&lt;&gt;""),[2]an!$I$39,
IF(AND(A3118=[2]an!$I$38,F3118=[2]an!$E$39,H3118&lt;[2]an!$M$37,S3118&lt;&gt;"kahepoolne vajaduspõhine"),[2]an!$I$39,
IF(AND(A3118=[2]an!$I$38,F3118=[2]an!$E$42),[2]an!$I$42,
IF(AND(A3118=[2]an!$J$38,F3118=[2]an!$E$40),[2]an!$J$40,IF(AND(A3118=[2]an!$J$38,F3118=[2]an!$E$41),[2]an!$J$41,IF(AND(A3118=[2]an!$J$38,F3118=[2]an!$E$39,H3118&gt;=[2]an!$M$37),[2]an!$J$39,
IF(AND(A3118=[2]an!$J$38,F3118=[2]an!$E$39,H3118&lt;[2]an!$M$37,S3118="kahepoolne vajaduspõhine",U3118=""),[2]an!$M$40,
IF(AND(A3118=[2]an!$J$38,F3118=[2]an!$E$39,H3118&lt;[2]an!$M$37,S3118="kahepoolne vajaduspõhine",U3118&lt;&gt;""),[2]an!$J$39,
IF(AND(A3118=[2]an!$J$38,F3118=[2]an!$E$39,H3118&lt;[2]an!$M$37,S3118&lt;&gt;"kahepoolne vajaduspõhine"),[2]an!$J$39,
IF(AND(A3118=[2]an!$J$38,F3118=[2]an!$E$42),[2]an!$J$42,""))))))))))))))))))))))))))))</f>
        <v/>
      </c>
      <c r="Y3118" s="17" t="str">
        <f>IFERROR(IF(F3118="Tugigrupp",0,
IF(AND(F3118="Peretoe teenus",H3118&gt;=[2]an!$M$37,RANK(D3118,$D3118:$D3118)+COUNTIFS($D$2:D3118,D3118,$F$2:F3118,F3118)-1&gt;1),"",
IF(AND(F3118="Peretoe teenus",H3118&gt;=[2]an!$M$37,RANK(D3118,$D3118:$D3118)+COUNTIFS($D$2:D3118,D3118,$F$2:F3118,F3118)-1=1,MONTH(H3118)=MONTH(K3118)=TRUE,YEAR(H3118)=YEAR(K3118)=TRUE),((EOMONTH(H3118,0)-H3118+1)*X3118)/DAY(EOMONTH(H3118,0)),
IF(AND(F3118="Peretoe teenus",H3118&gt;=[2]an!$M$37,RANK(D3118,$D3118:$D3118)+COUNTIFS($D$2:D3118,D3118,$F$2:F3118,F3118)-1=1),X3118,
IF(AND(F3118="Peretoe teenus",H3118&lt;[2]an!$M$37,S3118&lt;&gt;"kahepoolne vajaduspõhine",RANK(D3118,$D3118:$D3118)+COUNTIFS($D$2:D3118,D3118,$F$2:F3118,F3118)-1=1),X3118,
IF(AND(F3118="Peretoe teenus",H3118&lt;[2]an!$M$37,S3118&lt;&gt;"kahepoolne vajaduspõhine",RANK(D3118,$D3118:$D3118)+COUNTIFS($D$2:D3118,D3118,$F$2:F3118,F3118)-1&gt;1),"",
IF(AND(F3118="Peretoe teenus",H3118&lt;[2]an!$M$37,S3118="kahepoolne vajaduspõhine",U3118="",RANK(D3118,$D3118:$D3118)+COUNTIFS($D$2:D3118,D3118,$F$2:F3118,F3118)-1=1),X3118,
IF(AND(F3118="Peretoe teenus",H3118&lt;[2]an!$M$37,S3118="kahepoolne vajaduspõhine",U3118="",RANK(D3118,$D3118:$D3118)+COUNTIFS($D$2:D3118,D3118,$F$2:F3118,F3118)-1&gt;1),"",
IF(AND(F3118="Peretoe teenus",H3118&lt;[2]an!$M$37,S3118="kahepoolne vajaduspõhine",U3118&lt;[2]an!$M$37,RANK(D3118,$D3118:$D3118)+COUNTIFS($D$2:D3118,D3118,$F$2:F3118,F3118)-1=1),X3118,
IF(AND(F3118="Peretoe teenus",H3118&lt;[2]an!$M$37,S3118="kahepoolne vajaduspõhine",U3118&lt;[2]an!$M$37,RANK(D3118,$D3118:$D3118)+COUNTIFS($D$2:D3118,D3118,$F$2:F3118,F3118)-1&gt;1),"",
IF(AND(F3118="Peretoe teenus",H3118&lt;[2]an!$M$37,S3118="kahepoolne vajaduspõhine",U3118&gt;=[2]an!$M$37,U3118&lt;=[2]an!$M$38,RANK(D3118,$D3118:$D3118)+COUNTIFS($D$2:D3118,D3118,$F$2:F3118,F3118)-1=1),
((EOMONTH(U3118,0)-U3118+1)*X3118)/DAY(EOMONTH(U3118,0))+(DAY(U3118)-1)*100/DAY(EOMONTH(U3118,0)),
IF(AND(F3118="Peretoe teenus",H3118&lt;[2]an!$M$37,S3118="kahepoolne vajaduspõhine",U3118&gt;=[2]an!$M$37,U3118&lt;=[2]an!$M$38,RANK(D3118,$D3118:$D3118)+COUNTIFS($D$2:D3118,D3118,$F$2:F3118,F3118)-1&gt;1),"",
IF(AND(F3118="Peretoe teenus",H3118&lt;[2]an!$M$37,S3118="kahepoolne vajaduspõhine",U3118&gt;[2]an!$M$38,RANK(D3118,$D3118:$D3118)+COUNTIFS($D$2:D3118,D3118,$F$2:F3118,F3118)-1=1),X3118,
IF(AND(F3118="Peretoe teenus",H3118&lt;[2]an!$M$37,S3118="kahepoolne vajaduspõhine",U3118&gt;[2]an!$M$38,RANK(D3118,$D3118:$D3118)+COUNTIFS($D$2:D3118,D3118,$F$2:F3118,F3118)-1&gt;1),"",X3118*W3118)))))))))))))),"")</f>
        <v/>
      </c>
      <c r="Z3118" s="18" t="str">
        <f t="shared" si="145"/>
        <v/>
      </c>
      <c r="AA3118" s="19" t="str">
        <f>IFERROR(VLOOKUP(E3118,[2]an!$A$3:$B$81,2,FALSE),"")</f>
        <v/>
      </c>
      <c r="AB3118" s="19" t="str">
        <f>IFERROR(VLOOKUP(AA3118,[2]an!$C$2:$D$16,2,FALSE),"")</f>
        <v/>
      </c>
      <c r="AC3118" s="20"/>
      <c r="AD3118" s="21" t="str">
        <f>IF(A3118=[2]an!$F$36,VLOOKUP([2]an!$F$36,[2]an!$F$36:$H$36,3,FALSE),IF(A3118=[2]an!$F$35,VLOOKUP([2]an!$F$35,[2]an!$F$35:$H$35,3,FALSE),IF(A3118=[2]an!$F$33,VLOOKUP([2]an!$F$33,[2]an!$F$33:$H$33,3,FALSE),IF(A3118=[2]an!$F$31,VLOOKUP([2]an!$F$31,[2]an!$F$31:$H$31,3,FALSE),""))))</f>
        <v/>
      </c>
    </row>
    <row r="3119" spans="6:30" x14ac:dyDescent="0.2">
      <c r="F3119" s="10"/>
      <c r="G3119" s="8" t="str">
        <f t="shared" si="146"/>
        <v/>
      </c>
      <c r="H3119" s="13"/>
      <c r="K3119" s="13"/>
      <c r="L3119" s="10"/>
      <c r="M3119" s="10"/>
      <c r="S3119" s="8" t="str">
        <f>IFERROR(VLOOKUP(D3119,[1]peretoe_teenus!$A$2:$L$2000,5,FALSE),"")</f>
        <v/>
      </c>
      <c r="U3119" s="13"/>
      <c r="V3119" s="15" t="str" cm="1">
        <f t="array" ref="V3119">IFERROR(IF(AND(F3119="Tugigrupp",RANK(K3119,$K3119:$K3119)+COUNTIFS($K$2:K3119,K3119,$L$2:L3119,L3119,$M$2:M3119,M3119,$I$2:I3119,I3119,$G$2:G3119,G3119,$F$2:F3119,F3119)-1=1),SUMPRODUCT(($F$2:$F$4154=F3119)*($G$2:$G$4154=G3119)*($K$2:$K$4154=K3119)*($I$2:$I$4154=I3119)*($L$2:$L$4154=L3119)*($M$2:$M$4154=M3119)),""),"")</f>
        <v/>
      </c>
      <c r="W3119" s="15" t="str">
        <f t="shared" si="144"/>
        <v/>
      </c>
      <c r="X3119" s="16" t="str">
        <f>IF(AND(A3119=[2]an!$G$38,F3119=[2]an!$E$40),[2]an!$G$40,IF(AND(A3119=[2]an!$G$38,F3119=[2]an!$E$41),[2]an!$G$41,IF(AND(A3119=[2]an!$G$38,F3119=[2]an!$E$39,H3119&gt;=[2]an!$M$37),[2]an!$G$39,
IF(AND(A3119=[2]an!$G$38,F3119=[2]an!$E$39,H3119&lt;[2]an!$M$37,S3119="kahepoolne vajaduspõhine",U3119=""),[2]an!$M$40,
IF(AND(A3119=[2]an!$G$38,F3119=[2]an!$E$39,H3119&lt;[2]an!$M$37,S3119="kahepoolne vajaduspõhine",U3119&lt;&gt;""),[2]an!$G$39,
IF(AND(A3119=[2]an!$G$38,F3119=[2]an!$E$39,H3119&lt;[2]an!$M$37,S3119&lt;&gt;"kahepoolne vajaduspõhine"),[2]an!$G$39,
IF(AND(A3119=[2]an!$G$38,F3119=[2]an!$E$42),[2]an!$G$42,
IF(AND(A3119=[2]an!$H$38,F3119=[2]an!$E$40),[2]an!$H$40,IF(AND(A3119=[2]an!$H$38,F3119=[2]an!$E$41),[2]an!$H$41,IF(AND(A3119=[2]an!$H$38,F3119=[2]an!$E$39,H3119&gt;=[2]an!$M$37),[2]an!$H$39,
IF(AND(A3119=[2]an!$H$38,F3119=[2]an!$E$39,H3119&lt;[2]an!$M$37,S3119="kahepoolne vajaduspõhine",U3119=""),[2]an!$M$40,
IF(AND(A3119=[2]an!$H$38,F3119=[2]an!$E$39,H3119&lt;[2]an!$M$37,S3119="kahepoolne vajaduspõhine",U3119&lt;&gt;""),[2]an!$H$39,
IF(AND(A3119=[2]an!$H$38,F3119=[2]an!$E$39,H3119&lt;[2]an!$M$37,S3119&lt;&gt;"kahepoolne vajaduspõhine"),[2]an!$H$39,
IF(AND(A3119=[2]an!$H$38,F3119=[2]an!$E$42),[2]an!$H$42,
IF(AND(A3119=[2]an!$I$38,F3119=[2]an!$E$40),[2]an!$I$40,IF(AND(A3119=[2]an!$I$38,F3119=[2]an!$E$41),[2]an!$I$41,IF(AND(A3119=[2]an!$I$38,F3119=[2]an!$E$39,H3119&gt;=[2]an!$M$37),[2]an!$I$39,
IF(AND(A3119=[2]an!$I$38,F3119=[2]an!$E$39,H3119&lt;[2]an!$M$37,S3119="kahepoolne vajaduspõhine",U3119=""),[2]an!$M$40,
IF(AND(A3119=[2]an!$I$38,F3119=[2]an!$E$39,H3119&lt;[2]an!$M$37,S3119="kahepoolne vajaduspõhine",U3119&lt;&gt;""),[2]an!$I$39,
IF(AND(A3119=[2]an!$I$38,F3119=[2]an!$E$39,H3119&lt;[2]an!$M$37,S3119&lt;&gt;"kahepoolne vajaduspõhine"),[2]an!$I$39,
IF(AND(A3119=[2]an!$I$38,F3119=[2]an!$E$42),[2]an!$I$42,
IF(AND(A3119=[2]an!$J$38,F3119=[2]an!$E$40),[2]an!$J$40,IF(AND(A3119=[2]an!$J$38,F3119=[2]an!$E$41),[2]an!$J$41,IF(AND(A3119=[2]an!$J$38,F3119=[2]an!$E$39,H3119&gt;=[2]an!$M$37),[2]an!$J$39,
IF(AND(A3119=[2]an!$J$38,F3119=[2]an!$E$39,H3119&lt;[2]an!$M$37,S3119="kahepoolne vajaduspõhine",U3119=""),[2]an!$M$40,
IF(AND(A3119=[2]an!$J$38,F3119=[2]an!$E$39,H3119&lt;[2]an!$M$37,S3119="kahepoolne vajaduspõhine",U3119&lt;&gt;""),[2]an!$J$39,
IF(AND(A3119=[2]an!$J$38,F3119=[2]an!$E$39,H3119&lt;[2]an!$M$37,S3119&lt;&gt;"kahepoolne vajaduspõhine"),[2]an!$J$39,
IF(AND(A3119=[2]an!$J$38,F3119=[2]an!$E$42),[2]an!$J$42,""))))))))))))))))))))))))))))</f>
        <v/>
      </c>
      <c r="Y3119" s="17" t="str">
        <f>IFERROR(IF(F3119="Tugigrupp",0,
IF(AND(F3119="Peretoe teenus",H3119&gt;=[2]an!$M$37,RANK(D3119,$D3119:$D3119)+COUNTIFS($D$2:D3119,D3119,$F$2:F3119,F3119)-1&gt;1),"",
IF(AND(F3119="Peretoe teenus",H3119&gt;=[2]an!$M$37,RANK(D3119,$D3119:$D3119)+COUNTIFS($D$2:D3119,D3119,$F$2:F3119,F3119)-1=1,MONTH(H3119)=MONTH(K3119)=TRUE,YEAR(H3119)=YEAR(K3119)=TRUE),((EOMONTH(H3119,0)-H3119+1)*X3119)/DAY(EOMONTH(H3119,0)),
IF(AND(F3119="Peretoe teenus",H3119&gt;=[2]an!$M$37,RANK(D3119,$D3119:$D3119)+COUNTIFS($D$2:D3119,D3119,$F$2:F3119,F3119)-1=1),X3119,
IF(AND(F3119="Peretoe teenus",H3119&lt;[2]an!$M$37,S3119&lt;&gt;"kahepoolne vajaduspõhine",RANK(D3119,$D3119:$D3119)+COUNTIFS($D$2:D3119,D3119,$F$2:F3119,F3119)-1=1),X3119,
IF(AND(F3119="Peretoe teenus",H3119&lt;[2]an!$M$37,S3119&lt;&gt;"kahepoolne vajaduspõhine",RANK(D3119,$D3119:$D3119)+COUNTIFS($D$2:D3119,D3119,$F$2:F3119,F3119)-1&gt;1),"",
IF(AND(F3119="Peretoe teenus",H3119&lt;[2]an!$M$37,S3119="kahepoolne vajaduspõhine",U3119="",RANK(D3119,$D3119:$D3119)+COUNTIFS($D$2:D3119,D3119,$F$2:F3119,F3119)-1=1),X3119,
IF(AND(F3119="Peretoe teenus",H3119&lt;[2]an!$M$37,S3119="kahepoolne vajaduspõhine",U3119="",RANK(D3119,$D3119:$D3119)+COUNTIFS($D$2:D3119,D3119,$F$2:F3119,F3119)-1&gt;1),"",
IF(AND(F3119="Peretoe teenus",H3119&lt;[2]an!$M$37,S3119="kahepoolne vajaduspõhine",U3119&lt;[2]an!$M$37,RANK(D3119,$D3119:$D3119)+COUNTIFS($D$2:D3119,D3119,$F$2:F3119,F3119)-1=1),X3119,
IF(AND(F3119="Peretoe teenus",H3119&lt;[2]an!$M$37,S3119="kahepoolne vajaduspõhine",U3119&lt;[2]an!$M$37,RANK(D3119,$D3119:$D3119)+COUNTIFS($D$2:D3119,D3119,$F$2:F3119,F3119)-1&gt;1),"",
IF(AND(F3119="Peretoe teenus",H3119&lt;[2]an!$M$37,S3119="kahepoolne vajaduspõhine",U3119&gt;=[2]an!$M$37,U3119&lt;=[2]an!$M$38,RANK(D3119,$D3119:$D3119)+COUNTIFS($D$2:D3119,D3119,$F$2:F3119,F3119)-1=1),
((EOMONTH(U3119,0)-U3119+1)*X3119)/DAY(EOMONTH(U3119,0))+(DAY(U3119)-1)*100/DAY(EOMONTH(U3119,0)),
IF(AND(F3119="Peretoe teenus",H3119&lt;[2]an!$M$37,S3119="kahepoolne vajaduspõhine",U3119&gt;=[2]an!$M$37,U3119&lt;=[2]an!$M$38,RANK(D3119,$D3119:$D3119)+COUNTIFS($D$2:D3119,D3119,$F$2:F3119,F3119)-1&gt;1),"",
IF(AND(F3119="Peretoe teenus",H3119&lt;[2]an!$M$37,S3119="kahepoolne vajaduspõhine",U3119&gt;[2]an!$M$38,RANK(D3119,$D3119:$D3119)+COUNTIFS($D$2:D3119,D3119,$F$2:F3119,F3119)-1=1),X3119,
IF(AND(F3119="Peretoe teenus",H3119&lt;[2]an!$M$37,S3119="kahepoolne vajaduspõhine",U3119&gt;[2]an!$M$38,RANK(D3119,$D3119:$D3119)+COUNTIFS($D$2:D3119,D3119,$F$2:F3119,F3119)-1&gt;1),"",X3119*W3119)))))))))))))),"")</f>
        <v/>
      </c>
      <c r="Z3119" s="18" t="str">
        <f t="shared" si="145"/>
        <v/>
      </c>
      <c r="AA3119" s="19" t="str">
        <f>IFERROR(VLOOKUP(E3119,[2]an!$A$3:$B$81,2,FALSE),"")</f>
        <v/>
      </c>
      <c r="AB3119" s="19" t="str">
        <f>IFERROR(VLOOKUP(AA3119,[2]an!$C$2:$D$16,2,FALSE),"")</f>
        <v/>
      </c>
      <c r="AC3119" s="20"/>
      <c r="AD3119" s="21" t="str">
        <f>IF(A3119=[2]an!$F$36,VLOOKUP([2]an!$F$36,[2]an!$F$36:$H$36,3,FALSE),IF(A3119=[2]an!$F$35,VLOOKUP([2]an!$F$35,[2]an!$F$35:$H$35,3,FALSE),IF(A3119=[2]an!$F$33,VLOOKUP([2]an!$F$33,[2]an!$F$33:$H$33,3,FALSE),IF(A3119=[2]an!$F$31,VLOOKUP([2]an!$F$31,[2]an!$F$31:$H$31,3,FALSE),""))))</f>
        <v/>
      </c>
    </row>
    <row r="3120" spans="6:30" x14ac:dyDescent="0.2">
      <c r="F3120" s="10"/>
      <c r="G3120" s="8" t="str">
        <f t="shared" si="146"/>
        <v/>
      </c>
      <c r="H3120" s="13"/>
      <c r="K3120" s="13"/>
      <c r="L3120" s="10"/>
      <c r="M3120" s="10"/>
      <c r="S3120" s="8" t="str">
        <f>IFERROR(VLOOKUP(D3120,[1]peretoe_teenus!$A$2:$L$2000,5,FALSE),"")</f>
        <v/>
      </c>
      <c r="U3120" s="13"/>
      <c r="V3120" s="15" t="str" cm="1">
        <f t="array" ref="V3120">IFERROR(IF(AND(F3120="Tugigrupp",RANK(K3120,$K3120:$K3120)+COUNTIFS($K$2:K3120,K3120,$L$2:L3120,L3120,$M$2:M3120,M3120,$I$2:I3120,I3120,$G$2:G3120,G3120,$F$2:F3120,F3120)-1=1),SUMPRODUCT(($F$2:$F$4154=F3120)*($G$2:$G$4154=G3120)*($K$2:$K$4154=K3120)*($I$2:$I$4154=I3120)*($L$2:$L$4154=L3120)*($M$2:$M$4154=M3120)),""),"")</f>
        <v/>
      </c>
      <c r="W3120" s="15" t="str">
        <f t="shared" si="144"/>
        <v/>
      </c>
      <c r="X3120" s="16" t="str">
        <f>IF(AND(A3120=[2]an!$G$38,F3120=[2]an!$E$40),[2]an!$G$40,IF(AND(A3120=[2]an!$G$38,F3120=[2]an!$E$41),[2]an!$G$41,IF(AND(A3120=[2]an!$G$38,F3120=[2]an!$E$39,H3120&gt;=[2]an!$M$37),[2]an!$G$39,
IF(AND(A3120=[2]an!$G$38,F3120=[2]an!$E$39,H3120&lt;[2]an!$M$37,S3120="kahepoolne vajaduspõhine",U3120=""),[2]an!$M$40,
IF(AND(A3120=[2]an!$G$38,F3120=[2]an!$E$39,H3120&lt;[2]an!$M$37,S3120="kahepoolne vajaduspõhine",U3120&lt;&gt;""),[2]an!$G$39,
IF(AND(A3120=[2]an!$G$38,F3120=[2]an!$E$39,H3120&lt;[2]an!$M$37,S3120&lt;&gt;"kahepoolne vajaduspõhine"),[2]an!$G$39,
IF(AND(A3120=[2]an!$G$38,F3120=[2]an!$E$42),[2]an!$G$42,
IF(AND(A3120=[2]an!$H$38,F3120=[2]an!$E$40),[2]an!$H$40,IF(AND(A3120=[2]an!$H$38,F3120=[2]an!$E$41),[2]an!$H$41,IF(AND(A3120=[2]an!$H$38,F3120=[2]an!$E$39,H3120&gt;=[2]an!$M$37),[2]an!$H$39,
IF(AND(A3120=[2]an!$H$38,F3120=[2]an!$E$39,H3120&lt;[2]an!$M$37,S3120="kahepoolne vajaduspõhine",U3120=""),[2]an!$M$40,
IF(AND(A3120=[2]an!$H$38,F3120=[2]an!$E$39,H3120&lt;[2]an!$M$37,S3120="kahepoolne vajaduspõhine",U3120&lt;&gt;""),[2]an!$H$39,
IF(AND(A3120=[2]an!$H$38,F3120=[2]an!$E$39,H3120&lt;[2]an!$M$37,S3120&lt;&gt;"kahepoolne vajaduspõhine"),[2]an!$H$39,
IF(AND(A3120=[2]an!$H$38,F3120=[2]an!$E$42),[2]an!$H$42,
IF(AND(A3120=[2]an!$I$38,F3120=[2]an!$E$40),[2]an!$I$40,IF(AND(A3120=[2]an!$I$38,F3120=[2]an!$E$41),[2]an!$I$41,IF(AND(A3120=[2]an!$I$38,F3120=[2]an!$E$39,H3120&gt;=[2]an!$M$37),[2]an!$I$39,
IF(AND(A3120=[2]an!$I$38,F3120=[2]an!$E$39,H3120&lt;[2]an!$M$37,S3120="kahepoolne vajaduspõhine",U3120=""),[2]an!$M$40,
IF(AND(A3120=[2]an!$I$38,F3120=[2]an!$E$39,H3120&lt;[2]an!$M$37,S3120="kahepoolne vajaduspõhine",U3120&lt;&gt;""),[2]an!$I$39,
IF(AND(A3120=[2]an!$I$38,F3120=[2]an!$E$39,H3120&lt;[2]an!$M$37,S3120&lt;&gt;"kahepoolne vajaduspõhine"),[2]an!$I$39,
IF(AND(A3120=[2]an!$I$38,F3120=[2]an!$E$42),[2]an!$I$42,
IF(AND(A3120=[2]an!$J$38,F3120=[2]an!$E$40),[2]an!$J$40,IF(AND(A3120=[2]an!$J$38,F3120=[2]an!$E$41),[2]an!$J$41,IF(AND(A3120=[2]an!$J$38,F3120=[2]an!$E$39,H3120&gt;=[2]an!$M$37),[2]an!$J$39,
IF(AND(A3120=[2]an!$J$38,F3120=[2]an!$E$39,H3120&lt;[2]an!$M$37,S3120="kahepoolne vajaduspõhine",U3120=""),[2]an!$M$40,
IF(AND(A3120=[2]an!$J$38,F3120=[2]an!$E$39,H3120&lt;[2]an!$M$37,S3120="kahepoolne vajaduspõhine",U3120&lt;&gt;""),[2]an!$J$39,
IF(AND(A3120=[2]an!$J$38,F3120=[2]an!$E$39,H3120&lt;[2]an!$M$37,S3120&lt;&gt;"kahepoolne vajaduspõhine"),[2]an!$J$39,
IF(AND(A3120=[2]an!$J$38,F3120=[2]an!$E$42),[2]an!$J$42,""))))))))))))))))))))))))))))</f>
        <v/>
      </c>
      <c r="Y3120" s="17" t="str">
        <f>IFERROR(IF(F3120="Tugigrupp",0,
IF(AND(F3120="Peretoe teenus",H3120&gt;=[2]an!$M$37,RANK(D3120,$D3120:$D3120)+COUNTIFS($D$2:D3120,D3120,$F$2:F3120,F3120)-1&gt;1),"",
IF(AND(F3120="Peretoe teenus",H3120&gt;=[2]an!$M$37,RANK(D3120,$D3120:$D3120)+COUNTIFS($D$2:D3120,D3120,$F$2:F3120,F3120)-1=1,MONTH(H3120)=MONTH(K3120)=TRUE,YEAR(H3120)=YEAR(K3120)=TRUE),((EOMONTH(H3120,0)-H3120+1)*X3120)/DAY(EOMONTH(H3120,0)),
IF(AND(F3120="Peretoe teenus",H3120&gt;=[2]an!$M$37,RANK(D3120,$D3120:$D3120)+COUNTIFS($D$2:D3120,D3120,$F$2:F3120,F3120)-1=1),X3120,
IF(AND(F3120="Peretoe teenus",H3120&lt;[2]an!$M$37,S3120&lt;&gt;"kahepoolne vajaduspõhine",RANK(D3120,$D3120:$D3120)+COUNTIFS($D$2:D3120,D3120,$F$2:F3120,F3120)-1=1),X3120,
IF(AND(F3120="Peretoe teenus",H3120&lt;[2]an!$M$37,S3120&lt;&gt;"kahepoolne vajaduspõhine",RANK(D3120,$D3120:$D3120)+COUNTIFS($D$2:D3120,D3120,$F$2:F3120,F3120)-1&gt;1),"",
IF(AND(F3120="Peretoe teenus",H3120&lt;[2]an!$M$37,S3120="kahepoolne vajaduspõhine",U3120="",RANK(D3120,$D3120:$D3120)+COUNTIFS($D$2:D3120,D3120,$F$2:F3120,F3120)-1=1),X3120,
IF(AND(F3120="Peretoe teenus",H3120&lt;[2]an!$M$37,S3120="kahepoolne vajaduspõhine",U3120="",RANK(D3120,$D3120:$D3120)+COUNTIFS($D$2:D3120,D3120,$F$2:F3120,F3120)-1&gt;1),"",
IF(AND(F3120="Peretoe teenus",H3120&lt;[2]an!$M$37,S3120="kahepoolne vajaduspõhine",U3120&lt;[2]an!$M$37,RANK(D3120,$D3120:$D3120)+COUNTIFS($D$2:D3120,D3120,$F$2:F3120,F3120)-1=1),X3120,
IF(AND(F3120="Peretoe teenus",H3120&lt;[2]an!$M$37,S3120="kahepoolne vajaduspõhine",U3120&lt;[2]an!$M$37,RANK(D3120,$D3120:$D3120)+COUNTIFS($D$2:D3120,D3120,$F$2:F3120,F3120)-1&gt;1),"",
IF(AND(F3120="Peretoe teenus",H3120&lt;[2]an!$M$37,S3120="kahepoolne vajaduspõhine",U3120&gt;=[2]an!$M$37,U3120&lt;=[2]an!$M$38,RANK(D3120,$D3120:$D3120)+COUNTIFS($D$2:D3120,D3120,$F$2:F3120,F3120)-1=1),
((EOMONTH(U3120,0)-U3120+1)*X3120)/DAY(EOMONTH(U3120,0))+(DAY(U3120)-1)*100/DAY(EOMONTH(U3120,0)),
IF(AND(F3120="Peretoe teenus",H3120&lt;[2]an!$M$37,S3120="kahepoolne vajaduspõhine",U3120&gt;=[2]an!$M$37,U3120&lt;=[2]an!$M$38,RANK(D3120,$D3120:$D3120)+COUNTIFS($D$2:D3120,D3120,$F$2:F3120,F3120)-1&gt;1),"",
IF(AND(F3120="Peretoe teenus",H3120&lt;[2]an!$M$37,S3120="kahepoolne vajaduspõhine",U3120&gt;[2]an!$M$38,RANK(D3120,$D3120:$D3120)+COUNTIFS($D$2:D3120,D3120,$F$2:F3120,F3120)-1=1),X3120,
IF(AND(F3120="Peretoe teenus",H3120&lt;[2]an!$M$37,S3120="kahepoolne vajaduspõhine",U3120&gt;[2]an!$M$38,RANK(D3120,$D3120:$D3120)+COUNTIFS($D$2:D3120,D3120,$F$2:F3120,F3120)-1&gt;1),"",X3120*W3120)))))))))))))),"")</f>
        <v/>
      </c>
      <c r="Z3120" s="18" t="str">
        <f t="shared" si="145"/>
        <v/>
      </c>
      <c r="AA3120" s="19" t="str">
        <f>IFERROR(VLOOKUP(E3120,[2]an!$A$3:$B$81,2,FALSE),"")</f>
        <v/>
      </c>
      <c r="AB3120" s="19" t="str">
        <f>IFERROR(VLOOKUP(AA3120,[2]an!$C$2:$D$16,2,FALSE),"")</f>
        <v/>
      </c>
      <c r="AC3120" s="20"/>
      <c r="AD3120" s="21" t="str">
        <f>IF(A3120=[2]an!$F$36,VLOOKUP([2]an!$F$36,[2]an!$F$36:$H$36,3,FALSE),IF(A3120=[2]an!$F$35,VLOOKUP([2]an!$F$35,[2]an!$F$35:$H$35,3,FALSE),IF(A3120=[2]an!$F$33,VLOOKUP([2]an!$F$33,[2]an!$F$33:$H$33,3,FALSE),IF(A3120=[2]an!$F$31,VLOOKUP([2]an!$F$31,[2]an!$F$31:$H$31,3,FALSE),""))))</f>
        <v/>
      </c>
    </row>
    <row r="3121" spans="6:30" x14ac:dyDescent="0.2">
      <c r="F3121" s="10"/>
      <c r="G3121" s="8" t="str">
        <f t="shared" si="146"/>
        <v/>
      </c>
      <c r="H3121" s="13"/>
      <c r="K3121" s="13"/>
      <c r="L3121" s="10"/>
      <c r="M3121" s="10"/>
      <c r="S3121" s="8" t="str">
        <f>IFERROR(VLOOKUP(D3121,[1]peretoe_teenus!$A$2:$L$2000,5,FALSE),"")</f>
        <v/>
      </c>
      <c r="U3121" s="13"/>
      <c r="V3121" s="15" t="str" cm="1">
        <f t="array" ref="V3121">IFERROR(IF(AND(F3121="Tugigrupp",RANK(K3121,$K3121:$K3121)+COUNTIFS($K$2:K3121,K3121,$L$2:L3121,L3121,$M$2:M3121,M3121,$I$2:I3121,I3121,$G$2:G3121,G3121,$F$2:F3121,F3121)-1=1),SUMPRODUCT(($F$2:$F$4154=F3121)*($G$2:$G$4154=G3121)*($K$2:$K$4154=K3121)*($I$2:$I$4154=I3121)*($L$2:$L$4154=L3121)*($M$2:$M$4154=M3121)),""),"")</f>
        <v/>
      </c>
      <c r="W3121" s="15" t="str">
        <f t="shared" si="144"/>
        <v/>
      </c>
      <c r="X3121" s="16" t="str">
        <f>IF(AND(A3121=[2]an!$G$38,F3121=[2]an!$E$40),[2]an!$G$40,IF(AND(A3121=[2]an!$G$38,F3121=[2]an!$E$41),[2]an!$G$41,IF(AND(A3121=[2]an!$G$38,F3121=[2]an!$E$39,H3121&gt;=[2]an!$M$37),[2]an!$G$39,
IF(AND(A3121=[2]an!$G$38,F3121=[2]an!$E$39,H3121&lt;[2]an!$M$37,S3121="kahepoolne vajaduspõhine",U3121=""),[2]an!$M$40,
IF(AND(A3121=[2]an!$G$38,F3121=[2]an!$E$39,H3121&lt;[2]an!$M$37,S3121="kahepoolne vajaduspõhine",U3121&lt;&gt;""),[2]an!$G$39,
IF(AND(A3121=[2]an!$G$38,F3121=[2]an!$E$39,H3121&lt;[2]an!$M$37,S3121&lt;&gt;"kahepoolne vajaduspõhine"),[2]an!$G$39,
IF(AND(A3121=[2]an!$G$38,F3121=[2]an!$E$42),[2]an!$G$42,
IF(AND(A3121=[2]an!$H$38,F3121=[2]an!$E$40),[2]an!$H$40,IF(AND(A3121=[2]an!$H$38,F3121=[2]an!$E$41),[2]an!$H$41,IF(AND(A3121=[2]an!$H$38,F3121=[2]an!$E$39,H3121&gt;=[2]an!$M$37),[2]an!$H$39,
IF(AND(A3121=[2]an!$H$38,F3121=[2]an!$E$39,H3121&lt;[2]an!$M$37,S3121="kahepoolne vajaduspõhine",U3121=""),[2]an!$M$40,
IF(AND(A3121=[2]an!$H$38,F3121=[2]an!$E$39,H3121&lt;[2]an!$M$37,S3121="kahepoolne vajaduspõhine",U3121&lt;&gt;""),[2]an!$H$39,
IF(AND(A3121=[2]an!$H$38,F3121=[2]an!$E$39,H3121&lt;[2]an!$M$37,S3121&lt;&gt;"kahepoolne vajaduspõhine"),[2]an!$H$39,
IF(AND(A3121=[2]an!$H$38,F3121=[2]an!$E$42),[2]an!$H$42,
IF(AND(A3121=[2]an!$I$38,F3121=[2]an!$E$40),[2]an!$I$40,IF(AND(A3121=[2]an!$I$38,F3121=[2]an!$E$41),[2]an!$I$41,IF(AND(A3121=[2]an!$I$38,F3121=[2]an!$E$39,H3121&gt;=[2]an!$M$37),[2]an!$I$39,
IF(AND(A3121=[2]an!$I$38,F3121=[2]an!$E$39,H3121&lt;[2]an!$M$37,S3121="kahepoolne vajaduspõhine",U3121=""),[2]an!$M$40,
IF(AND(A3121=[2]an!$I$38,F3121=[2]an!$E$39,H3121&lt;[2]an!$M$37,S3121="kahepoolne vajaduspõhine",U3121&lt;&gt;""),[2]an!$I$39,
IF(AND(A3121=[2]an!$I$38,F3121=[2]an!$E$39,H3121&lt;[2]an!$M$37,S3121&lt;&gt;"kahepoolne vajaduspõhine"),[2]an!$I$39,
IF(AND(A3121=[2]an!$I$38,F3121=[2]an!$E$42),[2]an!$I$42,
IF(AND(A3121=[2]an!$J$38,F3121=[2]an!$E$40),[2]an!$J$40,IF(AND(A3121=[2]an!$J$38,F3121=[2]an!$E$41),[2]an!$J$41,IF(AND(A3121=[2]an!$J$38,F3121=[2]an!$E$39,H3121&gt;=[2]an!$M$37),[2]an!$J$39,
IF(AND(A3121=[2]an!$J$38,F3121=[2]an!$E$39,H3121&lt;[2]an!$M$37,S3121="kahepoolne vajaduspõhine",U3121=""),[2]an!$M$40,
IF(AND(A3121=[2]an!$J$38,F3121=[2]an!$E$39,H3121&lt;[2]an!$M$37,S3121="kahepoolne vajaduspõhine",U3121&lt;&gt;""),[2]an!$J$39,
IF(AND(A3121=[2]an!$J$38,F3121=[2]an!$E$39,H3121&lt;[2]an!$M$37,S3121&lt;&gt;"kahepoolne vajaduspõhine"),[2]an!$J$39,
IF(AND(A3121=[2]an!$J$38,F3121=[2]an!$E$42),[2]an!$J$42,""))))))))))))))))))))))))))))</f>
        <v/>
      </c>
      <c r="Y3121" s="17" t="str">
        <f>IFERROR(IF(F3121="Tugigrupp",0,
IF(AND(F3121="Peretoe teenus",H3121&gt;=[2]an!$M$37,RANK(D3121,$D3121:$D3121)+COUNTIFS($D$2:D3121,D3121,$F$2:F3121,F3121)-1&gt;1),"",
IF(AND(F3121="Peretoe teenus",H3121&gt;=[2]an!$M$37,RANK(D3121,$D3121:$D3121)+COUNTIFS($D$2:D3121,D3121,$F$2:F3121,F3121)-1=1,MONTH(H3121)=MONTH(K3121)=TRUE,YEAR(H3121)=YEAR(K3121)=TRUE),((EOMONTH(H3121,0)-H3121+1)*X3121)/DAY(EOMONTH(H3121,0)),
IF(AND(F3121="Peretoe teenus",H3121&gt;=[2]an!$M$37,RANK(D3121,$D3121:$D3121)+COUNTIFS($D$2:D3121,D3121,$F$2:F3121,F3121)-1=1),X3121,
IF(AND(F3121="Peretoe teenus",H3121&lt;[2]an!$M$37,S3121&lt;&gt;"kahepoolne vajaduspõhine",RANK(D3121,$D3121:$D3121)+COUNTIFS($D$2:D3121,D3121,$F$2:F3121,F3121)-1=1),X3121,
IF(AND(F3121="Peretoe teenus",H3121&lt;[2]an!$M$37,S3121&lt;&gt;"kahepoolne vajaduspõhine",RANK(D3121,$D3121:$D3121)+COUNTIFS($D$2:D3121,D3121,$F$2:F3121,F3121)-1&gt;1),"",
IF(AND(F3121="Peretoe teenus",H3121&lt;[2]an!$M$37,S3121="kahepoolne vajaduspõhine",U3121="",RANK(D3121,$D3121:$D3121)+COUNTIFS($D$2:D3121,D3121,$F$2:F3121,F3121)-1=1),X3121,
IF(AND(F3121="Peretoe teenus",H3121&lt;[2]an!$M$37,S3121="kahepoolne vajaduspõhine",U3121="",RANK(D3121,$D3121:$D3121)+COUNTIFS($D$2:D3121,D3121,$F$2:F3121,F3121)-1&gt;1),"",
IF(AND(F3121="Peretoe teenus",H3121&lt;[2]an!$M$37,S3121="kahepoolne vajaduspõhine",U3121&lt;[2]an!$M$37,RANK(D3121,$D3121:$D3121)+COUNTIFS($D$2:D3121,D3121,$F$2:F3121,F3121)-1=1),X3121,
IF(AND(F3121="Peretoe teenus",H3121&lt;[2]an!$M$37,S3121="kahepoolne vajaduspõhine",U3121&lt;[2]an!$M$37,RANK(D3121,$D3121:$D3121)+COUNTIFS($D$2:D3121,D3121,$F$2:F3121,F3121)-1&gt;1),"",
IF(AND(F3121="Peretoe teenus",H3121&lt;[2]an!$M$37,S3121="kahepoolne vajaduspõhine",U3121&gt;=[2]an!$M$37,U3121&lt;=[2]an!$M$38,RANK(D3121,$D3121:$D3121)+COUNTIFS($D$2:D3121,D3121,$F$2:F3121,F3121)-1=1),
((EOMONTH(U3121,0)-U3121+1)*X3121)/DAY(EOMONTH(U3121,0))+(DAY(U3121)-1)*100/DAY(EOMONTH(U3121,0)),
IF(AND(F3121="Peretoe teenus",H3121&lt;[2]an!$M$37,S3121="kahepoolne vajaduspõhine",U3121&gt;=[2]an!$M$37,U3121&lt;=[2]an!$M$38,RANK(D3121,$D3121:$D3121)+COUNTIFS($D$2:D3121,D3121,$F$2:F3121,F3121)-1&gt;1),"",
IF(AND(F3121="Peretoe teenus",H3121&lt;[2]an!$M$37,S3121="kahepoolne vajaduspõhine",U3121&gt;[2]an!$M$38,RANK(D3121,$D3121:$D3121)+COUNTIFS($D$2:D3121,D3121,$F$2:F3121,F3121)-1=1),X3121,
IF(AND(F3121="Peretoe teenus",H3121&lt;[2]an!$M$37,S3121="kahepoolne vajaduspõhine",U3121&gt;[2]an!$M$38,RANK(D3121,$D3121:$D3121)+COUNTIFS($D$2:D3121,D3121,$F$2:F3121,F3121)-1&gt;1),"",X3121*W3121)))))))))))))),"")</f>
        <v/>
      </c>
      <c r="Z3121" s="18" t="str">
        <f t="shared" si="145"/>
        <v/>
      </c>
      <c r="AA3121" s="19" t="str">
        <f>IFERROR(VLOOKUP(E3121,[2]an!$A$3:$B$81,2,FALSE),"")</f>
        <v/>
      </c>
      <c r="AB3121" s="19" t="str">
        <f>IFERROR(VLOOKUP(AA3121,[2]an!$C$2:$D$16,2,FALSE),"")</f>
        <v/>
      </c>
      <c r="AC3121" s="20"/>
      <c r="AD3121" s="21" t="str">
        <f>IF(A3121=[2]an!$F$36,VLOOKUP([2]an!$F$36,[2]an!$F$36:$H$36,3,FALSE),IF(A3121=[2]an!$F$35,VLOOKUP([2]an!$F$35,[2]an!$F$35:$H$35,3,FALSE),IF(A3121=[2]an!$F$33,VLOOKUP([2]an!$F$33,[2]an!$F$33:$H$33,3,FALSE),IF(A3121=[2]an!$F$31,VLOOKUP([2]an!$F$31,[2]an!$F$31:$H$31,3,FALSE),""))))</f>
        <v/>
      </c>
    </row>
    <row r="3122" spans="6:30" x14ac:dyDescent="0.2">
      <c r="F3122" s="10"/>
      <c r="G3122" s="8" t="str">
        <f t="shared" si="146"/>
        <v/>
      </c>
      <c r="H3122" s="13"/>
      <c r="K3122" s="13"/>
      <c r="L3122" s="10"/>
      <c r="M3122" s="10"/>
      <c r="S3122" s="8" t="str">
        <f>IFERROR(VLOOKUP(D3122,[1]peretoe_teenus!$A$2:$L$2000,5,FALSE),"")</f>
        <v/>
      </c>
      <c r="U3122" s="13"/>
      <c r="V3122" s="15" t="str" cm="1">
        <f t="array" ref="V3122">IFERROR(IF(AND(F3122="Tugigrupp",RANK(K3122,$K3122:$K3122)+COUNTIFS($K$2:K3122,K3122,$L$2:L3122,L3122,$M$2:M3122,M3122,$I$2:I3122,I3122,$G$2:G3122,G3122,$F$2:F3122,F3122)-1=1),SUMPRODUCT(($F$2:$F$4154=F3122)*($G$2:$G$4154=G3122)*($K$2:$K$4154=K3122)*($I$2:$I$4154=I3122)*($L$2:$L$4154=L3122)*($M$2:$M$4154=M3122)),""),"")</f>
        <v/>
      </c>
      <c r="W3122" s="15" t="str">
        <f t="shared" si="144"/>
        <v/>
      </c>
      <c r="X3122" s="16" t="str">
        <f>IF(AND(A3122=[2]an!$G$38,F3122=[2]an!$E$40),[2]an!$G$40,IF(AND(A3122=[2]an!$G$38,F3122=[2]an!$E$41),[2]an!$G$41,IF(AND(A3122=[2]an!$G$38,F3122=[2]an!$E$39,H3122&gt;=[2]an!$M$37),[2]an!$G$39,
IF(AND(A3122=[2]an!$G$38,F3122=[2]an!$E$39,H3122&lt;[2]an!$M$37,S3122="kahepoolne vajaduspõhine",U3122=""),[2]an!$M$40,
IF(AND(A3122=[2]an!$G$38,F3122=[2]an!$E$39,H3122&lt;[2]an!$M$37,S3122="kahepoolne vajaduspõhine",U3122&lt;&gt;""),[2]an!$G$39,
IF(AND(A3122=[2]an!$G$38,F3122=[2]an!$E$39,H3122&lt;[2]an!$M$37,S3122&lt;&gt;"kahepoolne vajaduspõhine"),[2]an!$G$39,
IF(AND(A3122=[2]an!$G$38,F3122=[2]an!$E$42),[2]an!$G$42,
IF(AND(A3122=[2]an!$H$38,F3122=[2]an!$E$40),[2]an!$H$40,IF(AND(A3122=[2]an!$H$38,F3122=[2]an!$E$41),[2]an!$H$41,IF(AND(A3122=[2]an!$H$38,F3122=[2]an!$E$39,H3122&gt;=[2]an!$M$37),[2]an!$H$39,
IF(AND(A3122=[2]an!$H$38,F3122=[2]an!$E$39,H3122&lt;[2]an!$M$37,S3122="kahepoolne vajaduspõhine",U3122=""),[2]an!$M$40,
IF(AND(A3122=[2]an!$H$38,F3122=[2]an!$E$39,H3122&lt;[2]an!$M$37,S3122="kahepoolne vajaduspõhine",U3122&lt;&gt;""),[2]an!$H$39,
IF(AND(A3122=[2]an!$H$38,F3122=[2]an!$E$39,H3122&lt;[2]an!$M$37,S3122&lt;&gt;"kahepoolne vajaduspõhine"),[2]an!$H$39,
IF(AND(A3122=[2]an!$H$38,F3122=[2]an!$E$42),[2]an!$H$42,
IF(AND(A3122=[2]an!$I$38,F3122=[2]an!$E$40),[2]an!$I$40,IF(AND(A3122=[2]an!$I$38,F3122=[2]an!$E$41),[2]an!$I$41,IF(AND(A3122=[2]an!$I$38,F3122=[2]an!$E$39,H3122&gt;=[2]an!$M$37),[2]an!$I$39,
IF(AND(A3122=[2]an!$I$38,F3122=[2]an!$E$39,H3122&lt;[2]an!$M$37,S3122="kahepoolne vajaduspõhine",U3122=""),[2]an!$M$40,
IF(AND(A3122=[2]an!$I$38,F3122=[2]an!$E$39,H3122&lt;[2]an!$M$37,S3122="kahepoolne vajaduspõhine",U3122&lt;&gt;""),[2]an!$I$39,
IF(AND(A3122=[2]an!$I$38,F3122=[2]an!$E$39,H3122&lt;[2]an!$M$37,S3122&lt;&gt;"kahepoolne vajaduspõhine"),[2]an!$I$39,
IF(AND(A3122=[2]an!$I$38,F3122=[2]an!$E$42),[2]an!$I$42,
IF(AND(A3122=[2]an!$J$38,F3122=[2]an!$E$40),[2]an!$J$40,IF(AND(A3122=[2]an!$J$38,F3122=[2]an!$E$41),[2]an!$J$41,IF(AND(A3122=[2]an!$J$38,F3122=[2]an!$E$39,H3122&gt;=[2]an!$M$37),[2]an!$J$39,
IF(AND(A3122=[2]an!$J$38,F3122=[2]an!$E$39,H3122&lt;[2]an!$M$37,S3122="kahepoolne vajaduspõhine",U3122=""),[2]an!$M$40,
IF(AND(A3122=[2]an!$J$38,F3122=[2]an!$E$39,H3122&lt;[2]an!$M$37,S3122="kahepoolne vajaduspõhine",U3122&lt;&gt;""),[2]an!$J$39,
IF(AND(A3122=[2]an!$J$38,F3122=[2]an!$E$39,H3122&lt;[2]an!$M$37,S3122&lt;&gt;"kahepoolne vajaduspõhine"),[2]an!$J$39,
IF(AND(A3122=[2]an!$J$38,F3122=[2]an!$E$42),[2]an!$J$42,""))))))))))))))))))))))))))))</f>
        <v/>
      </c>
      <c r="Y3122" s="17" t="str">
        <f>IFERROR(IF(F3122="Tugigrupp",0,
IF(AND(F3122="Peretoe teenus",H3122&gt;=[2]an!$M$37,RANK(D3122,$D3122:$D3122)+COUNTIFS($D$2:D3122,D3122,$F$2:F3122,F3122)-1&gt;1),"",
IF(AND(F3122="Peretoe teenus",H3122&gt;=[2]an!$M$37,RANK(D3122,$D3122:$D3122)+COUNTIFS($D$2:D3122,D3122,$F$2:F3122,F3122)-1=1,MONTH(H3122)=MONTH(K3122)=TRUE,YEAR(H3122)=YEAR(K3122)=TRUE),((EOMONTH(H3122,0)-H3122+1)*X3122)/DAY(EOMONTH(H3122,0)),
IF(AND(F3122="Peretoe teenus",H3122&gt;=[2]an!$M$37,RANK(D3122,$D3122:$D3122)+COUNTIFS($D$2:D3122,D3122,$F$2:F3122,F3122)-1=1),X3122,
IF(AND(F3122="Peretoe teenus",H3122&lt;[2]an!$M$37,S3122&lt;&gt;"kahepoolne vajaduspõhine",RANK(D3122,$D3122:$D3122)+COUNTIFS($D$2:D3122,D3122,$F$2:F3122,F3122)-1=1),X3122,
IF(AND(F3122="Peretoe teenus",H3122&lt;[2]an!$M$37,S3122&lt;&gt;"kahepoolne vajaduspõhine",RANK(D3122,$D3122:$D3122)+COUNTIFS($D$2:D3122,D3122,$F$2:F3122,F3122)-1&gt;1),"",
IF(AND(F3122="Peretoe teenus",H3122&lt;[2]an!$M$37,S3122="kahepoolne vajaduspõhine",U3122="",RANK(D3122,$D3122:$D3122)+COUNTIFS($D$2:D3122,D3122,$F$2:F3122,F3122)-1=1),X3122,
IF(AND(F3122="Peretoe teenus",H3122&lt;[2]an!$M$37,S3122="kahepoolne vajaduspõhine",U3122="",RANK(D3122,$D3122:$D3122)+COUNTIFS($D$2:D3122,D3122,$F$2:F3122,F3122)-1&gt;1),"",
IF(AND(F3122="Peretoe teenus",H3122&lt;[2]an!$M$37,S3122="kahepoolne vajaduspõhine",U3122&lt;[2]an!$M$37,RANK(D3122,$D3122:$D3122)+COUNTIFS($D$2:D3122,D3122,$F$2:F3122,F3122)-1=1),X3122,
IF(AND(F3122="Peretoe teenus",H3122&lt;[2]an!$M$37,S3122="kahepoolne vajaduspõhine",U3122&lt;[2]an!$M$37,RANK(D3122,$D3122:$D3122)+COUNTIFS($D$2:D3122,D3122,$F$2:F3122,F3122)-1&gt;1),"",
IF(AND(F3122="Peretoe teenus",H3122&lt;[2]an!$M$37,S3122="kahepoolne vajaduspõhine",U3122&gt;=[2]an!$M$37,U3122&lt;=[2]an!$M$38,RANK(D3122,$D3122:$D3122)+COUNTIFS($D$2:D3122,D3122,$F$2:F3122,F3122)-1=1),
((EOMONTH(U3122,0)-U3122+1)*X3122)/DAY(EOMONTH(U3122,0))+(DAY(U3122)-1)*100/DAY(EOMONTH(U3122,0)),
IF(AND(F3122="Peretoe teenus",H3122&lt;[2]an!$M$37,S3122="kahepoolne vajaduspõhine",U3122&gt;=[2]an!$M$37,U3122&lt;=[2]an!$M$38,RANK(D3122,$D3122:$D3122)+COUNTIFS($D$2:D3122,D3122,$F$2:F3122,F3122)-1&gt;1),"",
IF(AND(F3122="Peretoe teenus",H3122&lt;[2]an!$M$37,S3122="kahepoolne vajaduspõhine",U3122&gt;[2]an!$M$38,RANK(D3122,$D3122:$D3122)+COUNTIFS($D$2:D3122,D3122,$F$2:F3122,F3122)-1=1),X3122,
IF(AND(F3122="Peretoe teenus",H3122&lt;[2]an!$M$37,S3122="kahepoolne vajaduspõhine",U3122&gt;[2]an!$M$38,RANK(D3122,$D3122:$D3122)+COUNTIFS($D$2:D3122,D3122,$F$2:F3122,F3122)-1&gt;1),"",X3122*W3122)))))))))))))),"")</f>
        <v/>
      </c>
      <c r="Z3122" s="18" t="str">
        <f t="shared" si="145"/>
        <v/>
      </c>
      <c r="AA3122" s="19" t="str">
        <f>IFERROR(VLOOKUP(E3122,[2]an!$A$3:$B$81,2,FALSE),"")</f>
        <v/>
      </c>
      <c r="AB3122" s="19" t="str">
        <f>IFERROR(VLOOKUP(AA3122,[2]an!$C$2:$D$16,2,FALSE),"")</f>
        <v/>
      </c>
      <c r="AC3122" s="20"/>
      <c r="AD3122" s="21" t="str">
        <f>IF(A3122=[2]an!$F$36,VLOOKUP([2]an!$F$36,[2]an!$F$36:$H$36,3,FALSE),IF(A3122=[2]an!$F$35,VLOOKUP([2]an!$F$35,[2]an!$F$35:$H$35,3,FALSE),IF(A3122=[2]an!$F$33,VLOOKUP([2]an!$F$33,[2]an!$F$33:$H$33,3,FALSE),IF(A3122=[2]an!$F$31,VLOOKUP([2]an!$F$31,[2]an!$F$31:$H$31,3,FALSE),""))))</f>
        <v/>
      </c>
    </row>
    <row r="3123" spans="6:30" x14ac:dyDescent="0.2">
      <c r="F3123" s="10"/>
      <c r="G3123" s="8" t="str">
        <f t="shared" si="146"/>
        <v/>
      </c>
      <c r="H3123" s="13"/>
      <c r="K3123" s="13"/>
      <c r="L3123" s="10"/>
      <c r="M3123" s="10"/>
      <c r="S3123" s="8" t="str">
        <f>IFERROR(VLOOKUP(D3123,[1]peretoe_teenus!$A$2:$L$2000,5,FALSE),"")</f>
        <v/>
      </c>
      <c r="U3123" s="13"/>
      <c r="V3123" s="15" t="str" cm="1">
        <f t="array" ref="V3123">IFERROR(IF(AND(F3123="Tugigrupp",RANK(K3123,$K3123:$K3123)+COUNTIFS($K$2:K3123,K3123,$L$2:L3123,L3123,$M$2:M3123,M3123,$I$2:I3123,I3123,$G$2:G3123,G3123,$F$2:F3123,F3123)-1=1),SUMPRODUCT(($F$2:$F$4154=F3123)*($G$2:$G$4154=G3123)*($K$2:$K$4154=K3123)*($I$2:$I$4154=I3123)*($L$2:$L$4154=L3123)*($M$2:$M$4154=M3123)),""),"")</f>
        <v/>
      </c>
      <c r="W3123" s="15" t="str">
        <f t="shared" si="144"/>
        <v/>
      </c>
      <c r="X3123" s="16" t="str">
        <f>IF(AND(A3123=[2]an!$G$38,F3123=[2]an!$E$40),[2]an!$G$40,IF(AND(A3123=[2]an!$G$38,F3123=[2]an!$E$41),[2]an!$G$41,IF(AND(A3123=[2]an!$G$38,F3123=[2]an!$E$39,H3123&gt;=[2]an!$M$37),[2]an!$G$39,
IF(AND(A3123=[2]an!$G$38,F3123=[2]an!$E$39,H3123&lt;[2]an!$M$37,S3123="kahepoolne vajaduspõhine",U3123=""),[2]an!$M$40,
IF(AND(A3123=[2]an!$G$38,F3123=[2]an!$E$39,H3123&lt;[2]an!$M$37,S3123="kahepoolne vajaduspõhine",U3123&lt;&gt;""),[2]an!$G$39,
IF(AND(A3123=[2]an!$G$38,F3123=[2]an!$E$39,H3123&lt;[2]an!$M$37,S3123&lt;&gt;"kahepoolne vajaduspõhine"),[2]an!$G$39,
IF(AND(A3123=[2]an!$G$38,F3123=[2]an!$E$42),[2]an!$G$42,
IF(AND(A3123=[2]an!$H$38,F3123=[2]an!$E$40),[2]an!$H$40,IF(AND(A3123=[2]an!$H$38,F3123=[2]an!$E$41),[2]an!$H$41,IF(AND(A3123=[2]an!$H$38,F3123=[2]an!$E$39,H3123&gt;=[2]an!$M$37),[2]an!$H$39,
IF(AND(A3123=[2]an!$H$38,F3123=[2]an!$E$39,H3123&lt;[2]an!$M$37,S3123="kahepoolne vajaduspõhine",U3123=""),[2]an!$M$40,
IF(AND(A3123=[2]an!$H$38,F3123=[2]an!$E$39,H3123&lt;[2]an!$M$37,S3123="kahepoolne vajaduspõhine",U3123&lt;&gt;""),[2]an!$H$39,
IF(AND(A3123=[2]an!$H$38,F3123=[2]an!$E$39,H3123&lt;[2]an!$M$37,S3123&lt;&gt;"kahepoolne vajaduspõhine"),[2]an!$H$39,
IF(AND(A3123=[2]an!$H$38,F3123=[2]an!$E$42),[2]an!$H$42,
IF(AND(A3123=[2]an!$I$38,F3123=[2]an!$E$40),[2]an!$I$40,IF(AND(A3123=[2]an!$I$38,F3123=[2]an!$E$41),[2]an!$I$41,IF(AND(A3123=[2]an!$I$38,F3123=[2]an!$E$39,H3123&gt;=[2]an!$M$37),[2]an!$I$39,
IF(AND(A3123=[2]an!$I$38,F3123=[2]an!$E$39,H3123&lt;[2]an!$M$37,S3123="kahepoolne vajaduspõhine",U3123=""),[2]an!$M$40,
IF(AND(A3123=[2]an!$I$38,F3123=[2]an!$E$39,H3123&lt;[2]an!$M$37,S3123="kahepoolne vajaduspõhine",U3123&lt;&gt;""),[2]an!$I$39,
IF(AND(A3123=[2]an!$I$38,F3123=[2]an!$E$39,H3123&lt;[2]an!$M$37,S3123&lt;&gt;"kahepoolne vajaduspõhine"),[2]an!$I$39,
IF(AND(A3123=[2]an!$I$38,F3123=[2]an!$E$42),[2]an!$I$42,
IF(AND(A3123=[2]an!$J$38,F3123=[2]an!$E$40),[2]an!$J$40,IF(AND(A3123=[2]an!$J$38,F3123=[2]an!$E$41),[2]an!$J$41,IF(AND(A3123=[2]an!$J$38,F3123=[2]an!$E$39,H3123&gt;=[2]an!$M$37),[2]an!$J$39,
IF(AND(A3123=[2]an!$J$38,F3123=[2]an!$E$39,H3123&lt;[2]an!$M$37,S3123="kahepoolne vajaduspõhine",U3123=""),[2]an!$M$40,
IF(AND(A3123=[2]an!$J$38,F3123=[2]an!$E$39,H3123&lt;[2]an!$M$37,S3123="kahepoolne vajaduspõhine",U3123&lt;&gt;""),[2]an!$J$39,
IF(AND(A3123=[2]an!$J$38,F3123=[2]an!$E$39,H3123&lt;[2]an!$M$37,S3123&lt;&gt;"kahepoolne vajaduspõhine"),[2]an!$J$39,
IF(AND(A3123=[2]an!$J$38,F3123=[2]an!$E$42),[2]an!$J$42,""))))))))))))))))))))))))))))</f>
        <v/>
      </c>
      <c r="Y3123" s="17" t="str">
        <f>IFERROR(IF(F3123="Tugigrupp",0,
IF(AND(F3123="Peretoe teenus",H3123&gt;=[2]an!$M$37,RANK(D3123,$D3123:$D3123)+COUNTIFS($D$2:D3123,D3123,$F$2:F3123,F3123)-1&gt;1),"",
IF(AND(F3123="Peretoe teenus",H3123&gt;=[2]an!$M$37,RANK(D3123,$D3123:$D3123)+COUNTIFS($D$2:D3123,D3123,$F$2:F3123,F3123)-1=1,MONTH(H3123)=MONTH(K3123)=TRUE,YEAR(H3123)=YEAR(K3123)=TRUE),((EOMONTH(H3123,0)-H3123+1)*X3123)/DAY(EOMONTH(H3123,0)),
IF(AND(F3123="Peretoe teenus",H3123&gt;=[2]an!$M$37,RANK(D3123,$D3123:$D3123)+COUNTIFS($D$2:D3123,D3123,$F$2:F3123,F3123)-1=1),X3123,
IF(AND(F3123="Peretoe teenus",H3123&lt;[2]an!$M$37,S3123&lt;&gt;"kahepoolne vajaduspõhine",RANK(D3123,$D3123:$D3123)+COUNTIFS($D$2:D3123,D3123,$F$2:F3123,F3123)-1=1),X3123,
IF(AND(F3123="Peretoe teenus",H3123&lt;[2]an!$M$37,S3123&lt;&gt;"kahepoolne vajaduspõhine",RANK(D3123,$D3123:$D3123)+COUNTIFS($D$2:D3123,D3123,$F$2:F3123,F3123)-1&gt;1),"",
IF(AND(F3123="Peretoe teenus",H3123&lt;[2]an!$M$37,S3123="kahepoolne vajaduspõhine",U3123="",RANK(D3123,$D3123:$D3123)+COUNTIFS($D$2:D3123,D3123,$F$2:F3123,F3123)-1=1),X3123,
IF(AND(F3123="Peretoe teenus",H3123&lt;[2]an!$M$37,S3123="kahepoolne vajaduspõhine",U3123="",RANK(D3123,$D3123:$D3123)+COUNTIFS($D$2:D3123,D3123,$F$2:F3123,F3123)-1&gt;1),"",
IF(AND(F3123="Peretoe teenus",H3123&lt;[2]an!$M$37,S3123="kahepoolne vajaduspõhine",U3123&lt;[2]an!$M$37,RANK(D3123,$D3123:$D3123)+COUNTIFS($D$2:D3123,D3123,$F$2:F3123,F3123)-1=1),X3123,
IF(AND(F3123="Peretoe teenus",H3123&lt;[2]an!$M$37,S3123="kahepoolne vajaduspõhine",U3123&lt;[2]an!$M$37,RANK(D3123,$D3123:$D3123)+COUNTIFS($D$2:D3123,D3123,$F$2:F3123,F3123)-1&gt;1),"",
IF(AND(F3123="Peretoe teenus",H3123&lt;[2]an!$M$37,S3123="kahepoolne vajaduspõhine",U3123&gt;=[2]an!$M$37,U3123&lt;=[2]an!$M$38,RANK(D3123,$D3123:$D3123)+COUNTIFS($D$2:D3123,D3123,$F$2:F3123,F3123)-1=1),
((EOMONTH(U3123,0)-U3123+1)*X3123)/DAY(EOMONTH(U3123,0))+(DAY(U3123)-1)*100/DAY(EOMONTH(U3123,0)),
IF(AND(F3123="Peretoe teenus",H3123&lt;[2]an!$M$37,S3123="kahepoolne vajaduspõhine",U3123&gt;=[2]an!$M$37,U3123&lt;=[2]an!$M$38,RANK(D3123,$D3123:$D3123)+COUNTIFS($D$2:D3123,D3123,$F$2:F3123,F3123)-1&gt;1),"",
IF(AND(F3123="Peretoe teenus",H3123&lt;[2]an!$M$37,S3123="kahepoolne vajaduspõhine",U3123&gt;[2]an!$M$38,RANK(D3123,$D3123:$D3123)+COUNTIFS($D$2:D3123,D3123,$F$2:F3123,F3123)-1=1),X3123,
IF(AND(F3123="Peretoe teenus",H3123&lt;[2]an!$M$37,S3123="kahepoolne vajaduspõhine",U3123&gt;[2]an!$M$38,RANK(D3123,$D3123:$D3123)+COUNTIFS($D$2:D3123,D3123,$F$2:F3123,F3123)-1&gt;1),"",X3123*W3123)))))))))))))),"")</f>
        <v/>
      </c>
      <c r="Z3123" s="18" t="str">
        <f t="shared" si="145"/>
        <v/>
      </c>
      <c r="AA3123" s="19" t="str">
        <f>IFERROR(VLOOKUP(E3123,[2]an!$A$3:$B$81,2,FALSE),"")</f>
        <v/>
      </c>
      <c r="AB3123" s="19" t="str">
        <f>IFERROR(VLOOKUP(AA3123,[2]an!$C$2:$D$16,2,FALSE),"")</f>
        <v/>
      </c>
      <c r="AC3123" s="20"/>
      <c r="AD3123" s="21" t="str">
        <f>IF(A3123=[2]an!$F$36,VLOOKUP([2]an!$F$36,[2]an!$F$36:$H$36,3,FALSE),IF(A3123=[2]an!$F$35,VLOOKUP([2]an!$F$35,[2]an!$F$35:$H$35,3,FALSE),IF(A3123=[2]an!$F$33,VLOOKUP([2]an!$F$33,[2]an!$F$33:$H$33,3,FALSE),IF(A3123=[2]an!$F$31,VLOOKUP([2]an!$F$31,[2]an!$F$31:$H$31,3,FALSE),""))))</f>
        <v/>
      </c>
    </row>
    <row r="3124" spans="6:30" x14ac:dyDescent="0.2">
      <c r="F3124" s="10"/>
      <c r="G3124" s="8" t="str">
        <f t="shared" si="146"/>
        <v/>
      </c>
      <c r="H3124" s="13"/>
      <c r="K3124" s="13"/>
      <c r="L3124" s="10"/>
      <c r="M3124" s="10"/>
      <c r="S3124" s="8" t="str">
        <f>IFERROR(VLOOKUP(D3124,[1]peretoe_teenus!$A$2:$L$2000,5,FALSE),"")</f>
        <v/>
      </c>
      <c r="U3124" s="13"/>
      <c r="V3124" s="15" t="str" cm="1">
        <f t="array" ref="V3124">IFERROR(IF(AND(F3124="Tugigrupp",RANK(K3124,$K3124:$K3124)+COUNTIFS($K$2:K3124,K3124,$L$2:L3124,L3124,$M$2:M3124,M3124,$I$2:I3124,I3124,$G$2:G3124,G3124,$F$2:F3124,F3124)-1=1),SUMPRODUCT(($F$2:$F$4154=F3124)*($G$2:$G$4154=G3124)*($K$2:$K$4154=K3124)*($I$2:$I$4154=I3124)*($L$2:$L$4154=L3124)*($M$2:$M$4154=M3124)),""),"")</f>
        <v/>
      </c>
      <c r="W3124" s="15" t="str">
        <f t="shared" si="144"/>
        <v/>
      </c>
      <c r="X3124" s="16" t="str">
        <f>IF(AND(A3124=[2]an!$G$38,F3124=[2]an!$E$40),[2]an!$G$40,IF(AND(A3124=[2]an!$G$38,F3124=[2]an!$E$41),[2]an!$G$41,IF(AND(A3124=[2]an!$G$38,F3124=[2]an!$E$39,H3124&gt;=[2]an!$M$37),[2]an!$G$39,
IF(AND(A3124=[2]an!$G$38,F3124=[2]an!$E$39,H3124&lt;[2]an!$M$37,S3124="kahepoolne vajaduspõhine",U3124=""),[2]an!$M$40,
IF(AND(A3124=[2]an!$G$38,F3124=[2]an!$E$39,H3124&lt;[2]an!$M$37,S3124="kahepoolne vajaduspõhine",U3124&lt;&gt;""),[2]an!$G$39,
IF(AND(A3124=[2]an!$G$38,F3124=[2]an!$E$39,H3124&lt;[2]an!$M$37,S3124&lt;&gt;"kahepoolne vajaduspõhine"),[2]an!$G$39,
IF(AND(A3124=[2]an!$G$38,F3124=[2]an!$E$42),[2]an!$G$42,
IF(AND(A3124=[2]an!$H$38,F3124=[2]an!$E$40),[2]an!$H$40,IF(AND(A3124=[2]an!$H$38,F3124=[2]an!$E$41),[2]an!$H$41,IF(AND(A3124=[2]an!$H$38,F3124=[2]an!$E$39,H3124&gt;=[2]an!$M$37),[2]an!$H$39,
IF(AND(A3124=[2]an!$H$38,F3124=[2]an!$E$39,H3124&lt;[2]an!$M$37,S3124="kahepoolne vajaduspõhine",U3124=""),[2]an!$M$40,
IF(AND(A3124=[2]an!$H$38,F3124=[2]an!$E$39,H3124&lt;[2]an!$M$37,S3124="kahepoolne vajaduspõhine",U3124&lt;&gt;""),[2]an!$H$39,
IF(AND(A3124=[2]an!$H$38,F3124=[2]an!$E$39,H3124&lt;[2]an!$M$37,S3124&lt;&gt;"kahepoolne vajaduspõhine"),[2]an!$H$39,
IF(AND(A3124=[2]an!$H$38,F3124=[2]an!$E$42),[2]an!$H$42,
IF(AND(A3124=[2]an!$I$38,F3124=[2]an!$E$40),[2]an!$I$40,IF(AND(A3124=[2]an!$I$38,F3124=[2]an!$E$41),[2]an!$I$41,IF(AND(A3124=[2]an!$I$38,F3124=[2]an!$E$39,H3124&gt;=[2]an!$M$37),[2]an!$I$39,
IF(AND(A3124=[2]an!$I$38,F3124=[2]an!$E$39,H3124&lt;[2]an!$M$37,S3124="kahepoolne vajaduspõhine",U3124=""),[2]an!$M$40,
IF(AND(A3124=[2]an!$I$38,F3124=[2]an!$E$39,H3124&lt;[2]an!$M$37,S3124="kahepoolne vajaduspõhine",U3124&lt;&gt;""),[2]an!$I$39,
IF(AND(A3124=[2]an!$I$38,F3124=[2]an!$E$39,H3124&lt;[2]an!$M$37,S3124&lt;&gt;"kahepoolne vajaduspõhine"),[2]an!$I$39,
IF(AND(A3124=[2]an!$I$38,F3124=[2]an!$E$42),[2]an!$I$42,
IF(AND(A3124=[2]an!$J$38,F3124=[2]an!$E$40),[2]an!$J$40,IF(AND(A3124=[2]an!$J$38,F3124=[2]an!$E$41),[2]an!$J$41,IF(AND(A3124=[2]an!$J$38,F3124=[2]an!$E$39,H3124&gt;=[2]an!$M$37),[2]an!$J$39,
IF(AND(A3124=[2]an!$J$38,F3124=[2]an!$E$39,H3124&lt;[2]an!$M$37,S3124="kahepoolne vajaduspõhine",U3124=""),[2]an!$M$40,
IF(AND(A3124=[2]an!$J$38,F3124=[2]an!$E$39,H3124&lt;[2]an!$M$37,S3124="kahepoolne vajaduspõhine",U3124&lt;&gt;""),[2]an!$J$39,
IF(AND(A3124=[2]an!$J$38,F3124=[2]an!$E$39,H3124&lt;[2]an!$M$37,S3124&lt;&gt;"kahepoolne vajaduspõhine"),[2]an!$J$39,
IF(AND(A3124=[2]an!$J$38,F3124=[2]an!$E$42),[2]an!$J$42,""))))))))))))))))))))))))))))</f>
        <v/>
      </c>
      <c r="Y3124" s="17" t="str">
        <f>IFERROR(IF(F3124="Tugigrupp",0,
IF(AND(F3124="Peretoe teenus",H3124&gt;=[2]an!$M$37,RANK(D3124,$D3124:$D3124)+COUNTIFS($D$2:D3124,D3124,$F$2:F3124,F3124)-1&gt;1),"",
IF(AND(F3124="Peretoe teenus",H3124&gt;=[2]an!$M$37,RANK(D3124,$D3124:$D3124)+COUNTIFS($D$2:D3124,D3124,$F$2:F3124,F3124)-1=1,MONTH(H3124)=MONTH(K3124)=TRUE,YEAR(H3124)=YEAR(K3124)=TRUE),((EOMONTH(H3124,0)-H3124+1)*X3124)/DAY(EOMONTH(H3124,0)),
IF(AND(F3124="Peretoe teenus",H3124&gt;=[2]an!$M$37,RANK(D3124,$D3124:$D3124)+COUNTIFS($D$2:D3124,D3124,$F$2:F3124,F3124)-1=1),X3124,
IF(AND(F3124="Peretoe teenus",H3124&lt;[2]an!$M$37,S3124&lt;&gt;"kahepoolne vajaduspõhine",RANK(D3124,$D3124:$D3124)+COUNTIFS($D$2:D3124,D3124,$F$2:F3124,F3124)-1=1),X3124,
IF(AND(F3124="Peretoe teenus",H3124&lt;[2]an!$M$37,S3124&lt;&gt;"kahepoolne vajaduspõhine",RANK(D3124,$D3124:$D3124)+COUNTIFS($D$2:D3124,D3124,$F$2:F3124,F3124)-1&gt;1),"",
IF(AND(F3124="Peretoe teenus",H3124&lt;[2]an!$M$37,S3124="kahepoolne vajaduspõhine",U3124="",RANK(D3124,$D3124:$D3124)+COUNTIFS($D$2:D3124,D3124,$F$2:F3124,F3124)-1=1),X3124,
IF(AND(F3124="Peretoe teenus",H3124&lt;[2]an!$M$37,S3124="kahepoolne vajaduspõhine",U3124="",RANK(D3124,$D3124:$D3124)+COUNTIFS($D$2:D3124,D3124,$F$2:F3124,F3124)-1&gt;1),"",
IF(AND(F3124="Peretoe teenus",H3124&lt;[2]an!$M$37,S3124="kahepoolne vajaduspõhine",U3124&lt;[2]an!$M$37,RANK(D3124,$D3124:$D3124)+COUNTIFS($D$2:D3124,D3124,$F$2:F3124,F3124)-1=1),X3124,
IF(AND(F3124="Peretoe teenus",H3124&lt;[2]an!$M$37,S3124="kahepoolne vajaduspõhine",U3124&lt;[2]an!$M$37,RANK(D3124,$D3124:$D3124)+COUNTIFS($D$2:D3124,D3124,$F$2:F3124,F3124)-1&gt;1),"",
IF(AND(F3124="Peretoe teenus",H3124&lt;[2]an!$M$37,S3124="kahepoolne vajaduspõhine",U3124&gt;=[2]an!$M$37,U3124&lt;=[2]an!$M$38,RANK(D3124,$D3124:$D3124)+COUNTIFS($D$2:D3124,D3124,$F$2:F3124,F3124)-1=1),
((EOMONTH(U3124,0)-U3124+1)*X3124)/DAY(EOMONTH(U3124,0))+(DAY(U3124)-1)*100/DAY(EOMONTH(U3124,0)),
IF(AND(F3124="Peretoe teenus",H3124&lt;[2]an!$M$37,S3124="kahepoolne vajaduspõhine",U3124&gt;=[2]an!$M$37,U3124&lt;=[2]an!$M$38,RANK(D3124,$D3124:$D3124)+COUNTIFS($D$2:D3124,D3124,$F$2:F3124,F3124)-1&gt;1),"",
IF(AND(F3124="Peretoe teenus",H3124&lt;[2]an!$M$37,S3124="kahepoolne vajaduspõhine",U3124&gt;[2]an!$M$38,RANK(D3124,$D3124:$D3124)+COUNTIFS($D$2:D3124,D3124,$F$2:F3124,F3124)-1=1),X3124,
IF(AND(F3124="Peretoe teenus",H3124&lt;[2]an!$M$37,S3124="kahepoolne vajaduspõhine",U3124&gt;[2]an!$M$38,RANK(D3124,$D3124:$D3124)+COUNTIFS($D$2:D3124,D3124,$F$2:F3124,F3124)-1&gt;1),"",X3124*W3124)))))))))))))),"")</f>
        <v/>
      </c>
      <c r="Z3124" s="18" t="str">
        <f t="shared" si="145"/>
        <v/>
      </c>
      <c r="AA3124" s="19" t="str">
        <f>IFERROR(VLOOKUP(E3124,[2]an!$A$3:$B$81,2,FALSE),"")</f>
        <v/>
      </c>
      <c r="AB3124" s="19" t="str">
        <f>IFERROR(VLOOKUP(AA3124,[2]an!$C$2:$D$16,2,FALSE),"")</f>
        <v/>
      </c>
      <c r="AC3124" s="20"/>
      <c r="AD3124" s="21" t="str">
        <f>IF(A3124=[2]an!$F$36,VLOOKUP([2]an!$F$36,[2]an!$F$36:$H$36,3,FALSE),IF(A3124=[2]an!$F$35,VLOOKUP([2]an!$F$35,[2]an!$F$35:$H$35,3,FALSE),IF(A3124=[2]an!$F$33,VLOOKUP([2]an!$F$33,[2]an!$F$33:$H$33,3,FALSE),IF(A3124=[2]an!$F$31,VLOOKUP([2]an!$F$31,[2]an!$F$31:$H$31,3,FALSE),""))))</f>
        <v/>
      </c>
    </row>
    <row r="3125" spans="6:30" x14ac:dyDescent="0.2">
      <c r="F3125" s="10"/>
      <c r="G3125" s="8" t="str">
        <f t="shared" si="146"/>
        <v/>
      </c>
      <c r="H3125" s="13"/>
      <c r="K3125" s="13"/>
      <c r="L3125" s="10"/>
      <c r="M3125" s="10"/>
      <c r="S3125" s="8" t="str">
        <f>IFERROR(VLOOKUP(D3125,[1]peretoe_teenus!$A$2:$L$2000,5,FALSE),"")</f>
        <v/>
      </c>
      <c r="U3125" s="13"/>
      <c r="V3125" s="15" t="str" cm="1">
        <f t="array" ref="V3125">IFERROR(IF(AND(F3125="Tugigrupp",RANK(K3125,$K3125:$K3125)+COUNTIFS($K$2:K3125,K3125,$L$2:L3125,L3125,$M$2:M3125,M3125,$I$2:I3125,I3125,$G$2:G3125,G3125,$F$2:F3125,F3125)-1=1),SUMPRODUCT(($F$2:$F$4154=F3125)*($G$2:$G$4154=G3125)*($K$2:$K$4154=K3125)*($I$2:$I$4154=I3125)*($L$2:$L$4154=L3125)*($M$2:$M$4154=M3125)),""),"")</f>
        <v/>
      </c>
      <c r="W3125" s="15" t="str">
        <f t="shared" si="144"/>
        <v/>
      </c>
      <c r="X3125" s="16" t="str">
        <f>IF(AND(A3125=[2]an!$G$38,F3125=[2]an!$E$40),[2]an!$G$40,IF(AND(A3125=[2]an!$G$38,F3125=[2]an!$E$41),[2]an!$G$41,IF(AND(A3125=[2]an!$G$38,F3125=[2]an!$E$39,H3125&gt;=[2]an!$M$37),[2]an!$G$39,
IF(AND(A3125=[2]an!$G$38,F3125=[2]an!$E$39,H3125&lt;[2]an!$M$37,S3125="kahepoolne vajaduspõhine",U3125=""),[2]an!$M$40,
IF(AND(A3125=[2]an!$G$38,F3125=[2]an!$E$39,H3125&lt;[2]an!$M$37,S3125="kahepoolne vajaduspõhine",U3125&lt;&gt;""),[2]an!$G$39,
IF(AND(A3125=[2]an!$G$38,F3125=[2]an!$E$39,H3125&lt;[2]an!$M$37,S3125&lt;&gt;"kahepoolne vajaduspõhine"),[2]an!$G$39,
IF(AND(A3125=[2]an!$G$38,F3125=[2]an!$E$42),[2]an!$G$42,
IF(AND(A3125=[2]an!$H$38,F3125=[2]an!$E$40),[2]an!$H$40,IF(AND(A3125=[2]an!$H$38,F3125=[2]an!$E$41),[2]an!$H$41,IF(AND(A3125=[2]an!$H$38,F3125=[2]an!$E$39,H3125&gt;=[2]an!$M$37),[2]an!$H$39,
IF(AND(A3125=[2]an!$H$38,F3125=[2]an!$E$39,H3125&lt;[2]an!$M$37,S3125="kahepoolne vajaduspõhine",U3125=""),[2]an!$M$40,
IF(AND(A3125=[2]an!$H$38,F3125=[2]an!$E$39,H3125&lt;[2]an!$M$37,S3125="kahepoolne vajaduspõhine",U3125&lt;&gt;""),[2]an!$H$39,
IF(AND(A3125=[2]an!$H$38,F3125=[2]an!$E$39,H3125&lt;[2]an!$M$37,S3125&lt;&gt;"kahepoolne vajaduspõhine"),[2]an!$H$39,
IF(AND(A3125=[2]an!$H$38,F3125=[2]an!$E$42),[2]an!$H$42,
IF(AND(A3125=[2]an!$I$38,F3125=[2]an!$E$40),[2]an!$I$40,IF(AND(A3125=[2]an!$I$38,F3125=[2]an!$E$41),[2]an!$I$41,IF(AND(A3125=[2]an!$I$38,F3125=[2]an!$E$39,H3125&gt;=[2]an!$M$37),[2]an!$I$39,
IF(AND(A3125=[2]an!$I$38,F3125=[2]an!$E$39,H3125&lt;[2]an!$M$37,S3125="kahepoolne vajaduspõhine",U3125=""),[2]an!$M$40,
IF(AND(A3125=[2]an!$I$38,F3125=[2]an!$E$39,H3125&lt;[2]an!$M$37,S3125="kahepoolne vajaduspõhine",U3125&lt;&gt;""),[2]an!$I$39,
IF(AND(A3125=[2]an!$I$38,F3125=[2]an!$E$39,H3125&lt;[2]an!$M$37,S3125&lt;&gt;"kahepoolne vajaduspõhine"),[2]an!$I$39,
IF(AND(A3125=[2]an!$I$38,F3125=[2]an!$E$42),[2]an!$I$42,
IF(AND(A3125=[2]an!$J$38,F3125=[2]an!$E$40),[2]an!$J$40,IF(AND(A3125=[2]an!$J$38,F3125=[2]an!$E$41),[2]an!$J$41,IF(AND(A3125=[2]an!$J$38,F3125=[2]an!$E$39,H3125&gt;=[2]an!$M$37),[2]an!$J$39,
IF(AND(A3125=[2]an!$J$38,F3125=[2]an!$E$39,H3125&lt;[2]an!$M$37,S3125="kahepoolne vajaduspõhine",U3125=""),[2]an!$M$40,
IF(AND(A3125=[2]an!$J$38,F3125=[2]an!$E$39,H3125&lt;[2]an!$M$37,S3125="kahepoolne vajaduspõhine",U3125&lt;&gt;""),[2]an!$J$39,
IF(AND(A3125=[2]an!$J$38,F3125=[2]an!$E$39,H3125&lt;[2]an!$M$37,S3125&lt;&gt;"kahepoolne vajaduspõhine"),[2]an!$J$39,
IF(AND(A3125=[2]an!$J$38,F3125=[2]an!$E$42),[2]an!$J$42,""))))))))))))))))))))))))))))</f>
        <v/>
      </c>
      <c r="Y3125" s="17" t="str">
        <f>IFERROR(IF(F3125="Tugigrupp",0,
IF(AND(F3125="Peretoe teenus",H3125&gt;=[2]an!$M$37,RANK(D3125,$D3125:$D3125)+COUNTIFS($D$2:D3125,D3125,$F$2:F3125,F3125)-1&gt;1),"",
IF(AND(F3125="Peretoe teenus",H3125&gt;=[2]an!$M$37,RANK(D3125,$D3125:$D3125)+COUNTIFS($D$2:D3125,D3125,$F$2:F3125,F3125)-1=1,MONTH(H3125)=MONTH(K3125)=TRUE,YEAR(H3125)=YEAR(K3125)=TRUE),((EOMONTH(H3125,0)-H3125+1)*X3125)/DAY(EOMONTH(H3125,0)),
IF(AND(F3125="Peretoe teenus",H3125&gt;=[2]an!$M$37,RANK(D3125,$D3125:$D3125)+COUNTIFS($D$2:D3125,D3125,$F$2:F3125,F3125)-1=1),X3125,
IF(AND(F3125="Peretoe teenus",H3125&lt;[2]an!$M$37,S3125&lt;&gt;"kahepoolne vajaduspõhine",RANK(D3125,$D3125:$D3125)+COUNTIFS($D$2:D3125,D3125,$F$2:F3125,F3125)-1=1),X3125,
IF(AND(F3125="Peretoe teenus",H3125&lt;[2]an!$M$37,S3125&lt;&gt;"kahepoolne vajaduspõhine",RANK(D3125,$D3125:$D3125)+COUNTIFS($D$2:D3125,D3125,$F$2:F3125,F3125)-1&gt;1),"",
IF(AND(F3125="Peretoe teenus",H3125&lt;[2]an!$M$37,S3125="kahepoolne vajaduspõhine",U3125="",RANK(D3125,$D3125:$D3125)+COUNTIFS($D$2:D3125,D3125,$F$2:F3125,F3125)-1=1),X3125,
IF(AND(F3125="Peretoe teenus",H3125&lt;[2]an!$M$37,S3125="kahepoolne vajaduspõhine",U3125="",RANK(D3125,$D3125:$D3125)+COUNTIFS($D$2:D3125,D3125,$F$2:F3125,F3125)-1&gt;1),"",
IF(AND(F3125="Peretoe teenus",H3125&lt;[2]an!$M$37,S3125="kahepoolne vajaduspõhine",U3125&lt;[2]an!$M$37,RANK(D3125,$D3125:$D3125)+COUNTIFS($D$2:D3125,D3125,$F$2:F3125,F3125)-1=1),X3125,
IF(AND(F3125="Peretoe teenus",H3125&lt;[2]an!$M$37,S3125="kahepoolne vajaduspõhine",U3125&lt;[2]an!$M$37,RANK(D3125,$D3125:$D3125)+COUNTIFS($D$2:D3125,D3125,$F$2:F3125,F3125)-1&gt;1),"",
IF(AND(F3125="Peretoe teenus",H3125&lt;[2]an!$M$37,S3125="kahepoolne vajaduspõhine",U3125&gt;=[2]an!$M$37,U3125&lt;=[2]an!$M$38,RANK(D3125,$D3125:$D3125)+COUNTIFS($D$2:D3125,D3125,$F$2:F3125,F3125)-1=1),
((EOMONTH(U3125,0)-U3125+1)*X3125)/DAY(EOMONTH(U3125,0))+(DAY(U3125)-1)*100/DAY(EOMONTH(U3125,0)),
IF(AND(F3125="Peretoe teenus",H3125&lt;[2]an!$M$37,S3125="kahepoolne vajaduspõhine",U3125&gt;=[2]an!$M$37,U3125&lt;=[2]an!$M$38,RANK(D3125,$D3125:$D3125)+COUNTIFS($D$2:D3125,D3125,$F$2:F3125,F3125)-1&gt;1),"",
IF(AND(F3125="Peretoe teenus",H3125&lt;[2]an!$M$37,S3125="kahepoolne vajaduspõhine",U3125&gt;[2]an!$M$38,RANK(D3125,$D3125:$D3125)+COUNTIFS($D$2:D3125,D3125,$F$2:F3125,F3125)-1=1),X3125,
IF(AND(F3125="Peretoe teenus",H3125&lt;[2]an!$M$37,S3125="kahepoolne vajaduspõhine",U3125&gt;[2]an!$M$38,RANK(D3125,$D3125:$D3125)+COUNTIFS($D$2:D3125,D3125,$F$2:F3125,F3125)-1&gt;1),"",X3125*W3125)))))))))))))),"")</f>
        <v/>
      </c>
      <c r="Z3125" s="18" t="str">
        <f t="shared" si="145"/>
        <v/>
      </c>
      <c r="AA3125" s="19" t="str">
        <f>IFERROR(VLOOKUP(E3125,[2]an!$A$3:$B$81,2,FALSE),"")</f>
        <v/>
      </c>
      <c r="AB3125" s="19" t="str">
        <f>IFERROR(VLOOKUP(AA3125,[2]an!$C$2:$D$16,2,FALSE),"")</f>
        <v/>
      </c>
      <c r="AC3125" s="20"/>
      <c r="AD3125" s="21" t="str">
        <f>IF(A3125=[2]an!$F$36,VLOOKUP([2]an!$F$36,[2]an!$F$36:$H$36,3,FALSE),IF(A3125=[2]an!$F$35,VLOOKUP([2]an!$F$35,[2]an!$F$35:$H$35,3,FALSE),IF(A3125=[2]an!$F$33,VLOOKUP([2]an!$F$33,[2]an!$F$33:$H$33,3,FALSE),IF(A3125=[2]an!$F$31,VLOOKUP([2]an!$F$31,[2]an!$F$31:$H$31,3,FALSE),""))))</f>
        <v/>
      </c>
    </row>
    <row r="3126" spans="6:30" x14ac:dyDescent="0.2">
      <c r="F3126" s="10"/>
      <c r="G3126" s="8" t="str">
        <f t="shared" si="146"/>
        <v/>
      </c>
      <c r="H3126" s="13"/>
      <c r="K3126" s="13"/>
      <c r="L3126" s="10"/>
      <c r="M3126" s="10"/>
      <c r="S3126" s="8" t="str">
        <f>IFERROR(VLOOKUP(D3126,[1]peretoe_teenus!$A$2:$L$2000,5,FALSE),"")</f>
        <v/>
      </c>
      <c r="U3126" s="13"/>
      <c r="V3126" s="15" t="str" cm="1">
        <f t="array" ref="V3126">IFERROR(IF(AND(F3126="Tugigrupp",RANK(K3126,$K3126:$K3126)+COUNTIFS($K$2:K3126,K3126,$L$2:L3126,L3126,$M$2:M3126,M3126,$I$2:I3126,I3126,$G$2:G3126,G3126,$F$2:F3126,F3126)-1=1),SUMPRODUCT(($F$2:$F$4154=F3126)*($G$2:$G$4154=G3126)*($K$2:$K$4154=K3126)*($I$2:$I$4154=I3126)*($L$2:$L$4154=L3126)*($M$2:$M$4154=M3126)),""),"")</f>
        <v/>
      </c>
      <c r="W3126" s="15" t="str">
        <f t="shared" si="144"/>
        <v/>
      </c>
      <c r="X3126" s="16" t="str">
        <f>IF(AND(A3126=[2]an!$G$38,F3126=[2]an!$E$40),[2]an!$G$40,IF(AND(A3126=[2]an!$G$38,F3126=[2]an!$E$41),[2]an!$G$41,IF(AND(A3126=[2]an!$G$38,F3126=[2]an!$E$39,H3126&gt;=[2]an!$M$37),[2]an!$G$39,
IF(AND(A3126=[2]an!$G$38,F3126=[2]an!$E$39,H3126&lt;[2]an!$M$37,S3126="kahepoolne vajaduspõhine",U3126=""),[2]an!$M$40,
IF(AND(A3126=[2]an!$G$38,F3126=[2]an!$E$39,H3126&lt;[2]an!$M$37,S3126="kahepoolne vajaduspõhine",U3126&lt;&gt;""),[2]an!$G$39,
IF(AND(A3126=[2]an!$G$38,F3126=[2]an!$E$39,H3126&lt;[2]an!$M$37,S3126&lt;&gt;"kahepoolne vajaduspõhine"),[2]an!$G$39,
IF(AND(A3126=[2]an!$G$38,F3126=[2]an!$E$42),[2]an!$G$42,
IF(AND(A3126=[2]an!$H$38,F3126=[2]an!$E$40),[2]an!$H$40,IF(AND(A3126=[2]an!$H$38,F3126=[2]an!$E$41),[2]an!$H$41,IF(AND(A3126=[2]an!$H$38,F3126=[2]an!$E$39,H3126&gt;=[2]an!$M$37),[2]an!$H$39,
IF(AND(A3126=[2]an!$H$38,F3126=[2]an!$E$39,H3126&lt;[2]an!$M$37,S3126="kahepoolne vajaduspõhine",U3126=""),[2]an!$M$40,
IF(AND(A3126=[2]an!$H$38,F3126=[2]an!$E$39,H3126&lt;[2]an!$M$37,S3126="kahepoolne vajaduspõhine",U3126&lt;&gt;""),[2]an!$H$39,
IF(AND(A3126=[2]an!$H$38,F3126=[2]an!$E$39,H3126&lt;[2]an!$M$37,S3126&lt;&gt;"kahepoolne vajaduspõhine"),[2]an!$H$39,
IF(AND(A3126=[2]an!$H$38,F3126=[2]an!$E$42),[2]an!$H$42,
IF(AND(A3126=[2]an!$I$38,F3126=[2]an!$E$40),[2]an!$I$40,IF(AND(A3126=[2]an!$I$38,F3126=[2]an!$E$41),[2]an!$I$41,IF(AND(A3126=[2]an!$I$38,F3126=[2]an!$E$39,H3126&gt;=[2]an!$M$37),[2]an!$I$39,
IF(AND(A3126=[2]an!$I$38,F3126=[2]an!$E$39,H3126&lt;[2]an!$M$37,S3126="kahepoolne vajaduspõhine",U3126=""),[2]an!$M$40,
IF(AND(A3126=[2]an!$I$38,F3126=[2]an!$E$39,H3126&lt;[2]an!$M$37,S3126="kahepoolne vajaduspõhine",U3126&lt;&gt;""),[2]an!$I$39,
IF(AND(A3126=[2]an!$I$38,F3126=[2]an!$E$39,H3126&lt;[2]an!$M$37,S3126&lt;&gt;"kahepoolne vajaduspõhine"),[2]an!$I$39,
IF(AND(A3126=[2]an!$I$38,F3126=[2]an!$E$42),[2]an!$I$42,
IF(AND(A3126=[2]an!$J$38,F3126=[2]an!$E$40),[2]an!$J$40,IF(AND(A3126=[2]an!$J$38,F3126=[2]an!$E$41),[2]an!$J$41,IF(AND(A3126=[2]an!$J$38,F3126=[2]an!$E$39,H3126&gt;=[2]an!$M$37),[2]an!$J$39,
IF(AND(A3126=[2]an!$J$38,F3126=[2]an!$E$39,H3126&lt;[2]an!$M$37,S3126="kahepoolne vajaduspõhine",U3126=""),[2]an!$M$40,
IF(AND(A3126=[2]an!$J$38,F3126=[2]an!$E$39,H3126&lt;[2]an!$M$37,S3126="kahepoolne vajaduspõhine",U3126&lt;&gt;""),[2]an!$J$39,
IF(AND(A3126=[2]an!$J$38,F3126=[2]an!$E$39,H3126&lt;[2]an!$M$37,S3126&lt;&gt;"kahepoolne vajaduspõhine"),[2]an!$J$39,
IF(AND(A3126=[2]an!$J$38,F3126=[2]an!$E$42),[2]an!$J$42,""))))))))))))))))))))))))))))</f>
        <v/>
      </c>
      <c r="Y3126" s="17" t="str">
        <f>IFERROR(IF(F3126="Tugigrupp",0,
IF(AND(F3126="Peretoe teenus",H3126&gt;=[2]an!$M$37,RANK(D3126,$D3126:$D3126)+COUNTIFS($D$2:D3126,D3126,$F$2:F3126,F3126)-1&gt;1),"",
IF(AND(F3126="Peretoe teenus",H3126&gt;=[2]an!$M$37,RANK(D3126,$D3126:$D3126)+COUNTIFS($D$2:D3126,D3126,$F$2:F3126,F3126)-1=1,MONTH(H3126)=MONTH(K3126)=TRUE,YEAR(H3126)=YEAR(K3126)=TRUE),((EOMONTH(H3126,0)-H3126+1)*X3126)/DAY(EOMONTH(H3126,0)),
IF(AND(F3126="Peretoe teenus",H3126&gt;=[2]an!$M$37,RANK(D3126,$D3126:$D3126)+COUNTIFS($D$2:D3126,D3126,$F$2:F3126,F3126)-1=1),X3126,
IF(AND(F3126="Peretoe teenus",H3126&lt;[2]an!$M$37,S3126&lt;&gt;"kahepoolne vajaduspõhine",RANK(D3126,$D3126:$D3126)+COUNTIFS($D$2:D3126,D3126,$F$2:F3126,F3126)-1=1),X3126,
IF(AND(F3126="Peretoe teenus",H3126&lt;[2]an!$M$37,S3126&lt;&gt;"kahepoolne vajaduspõhine",RANK(D3126,$D3126:$D3126)+COUNTIFS($D$2:D3126,D3126,$F$2:F3126,F3126)-1&gt;1),"",
IF(AND(F3126="Peretoe teenus",H3126&lt;[2]an!$M$37,S3126="kahepoolne vajaduspõhine",U3126="",RANK(D3126,$D3126:$D3126)+COUNTIFS($D$2:D3126,D3126,$F$2:F3126,F3126)-1=1),X3126,
IF(AND(F3126="Peretoe teenus",H3126&lt;[2]an!$M$37,S3126="kahepoolne vajaduspõhine",U3126="",RANK(D3126,$D3126:$D3126)+COUNTIFS($D$2:D3126,D3126,$F$2:F3126,F3126)-1&gt;1),"",
IF(AND(F3126="Peretoe teenus",H3126&lt;[2]an!$M$37,S3126="kahepoolne vajaduspõhine",U3126&lt;[2]an!$M$37,RANK(D3126,$D3126:$D3126)+COUNTIFS($D$2:D3126,D3126,$F$2:F3126,F3126)-1=1),X3126,
IF(AND(F3126="Peretoe teenus",H3126&lt;[2]an!$M$37,S3126="kahepoolne vajaduspõhine",U3126&lt;[2]an!$M$37,RANK(D3126,$D3126:$D3126)+COUNTIFS($D$2:D3126,D3126,$F$2:F3126,F3126)-1&gt;1),"",
IF(AND(F3126="Peretoe teenus",H3126&lt;[2]an!$M$37,S3126="kahepoolne vajaduspõhine",U3126&gt;=[2]an!$M$37,U3126&lt;=[2]an!$M$38,RANK(D3126,$D3126:$D3126)+COUNTIFS($D$2:D3126,D3126,$F$2:F3126,F3126)-1=1),
((EOMONTH(U3126,0)-U3126+1)*X3126)/DAY(EOMONTH(U3126,0))+(DAY(U3126)-1)*100/DAY(EOMONTH(U3126,0)),
IF(AND(F3126="Peretoe teenus",H3126&lt;[2]an!$M$37,S3126="kahepoolne vajaduspõhine",U3126&gt;=[2]an!$M$37,U3126&lt;=[2]an!$M$38,RANK(D3126,$D3126:$D3126)+COUNTIFS($D$2:D3126,D3126,$F$2:F3126,F3126)-1&gt;1),"",
IF(AND(F3126="Peretoe teenus",H3126&lt;[2]an!$M$37,S3126="kahepoolne vajaduspõhine",U3126&gt;[2]an!$M$38,RANK(D3126,$D3126:$D3126)+COUNTIFS($D$2:D3126,D3126,$F$2:F3126,F3126)-1=1),X3126,
IF(AND(F3126="Peretoe teenus",H3126&lt;[2]an!$M$37,S3126="kahepoolne vajaduspõhine",U3126&gt;[2]an!$M$38,RANK(D3126,$D3126:$D3126)+COUNTIFS($D$2:D3126,D3126,$F$2:F3126,F3126)-1&gt;1),"",X3126*W3126)))))))))))))),"")</f>
        <v/>
      </c>
      <c r="Z3126" s="18" t="str">
        <f t="shared" si="145"/>
        <v/>
      </c>
      <c r="AA3126" s="19" t="str">
        <f>IFERROR(VLOOKUP(E3126,[2]an!$A$3:$B$81,2,FALSE),"")</f>
        <v/>
      </c>
      <c r="AB3126" s="19" t="str">
        <f>IFERROR(VLOOKUP(AA3126,[2]an!$C$2:$D$16,2,FALSE),"")</f>
        <v/>
      </c>
      <c r="AC3126" s="20"/>
      <c r="AD3126" s="21" t="str">
        <f>IF(A3126=[2]an!$F$36,VLOOKUP([2]an!$F$36,[2]an!$F$36:$H$36,3,FALSE),IF(A3126=[2]an!$F$35,VLOOKUP([2]an!$F$35,[2]an!$F$35:$H$35,3,FALSE),IF(A3126=[2]an!$F$33,VLOOKUP([2]an!$F$33,[2]an!$F$33:$H$33,3,FALSE),IF(A3126=[2]an!$F$31,VLOOKUP([2]an!$F$31,[2]an!$F$31:$H$31,3,FALSE),""))))</f>
        <v/>
      </c>
    </row>
    <row r="3127" spans="6:30" x14ac:dyDescent="0.2">
      <c r="F3127" s="10"/>
      <c r="G3127" s="8" t="str">
        <f t="shared" si="146"/>
        <v/>
      </c>
      <c r="H3127" s="13"/>
      <c r="K3127" s="13"/>
      <c r="L3127" s="10"/>
      <c r="M3127" s="10"/>
      <c r="S3127" s="8" t="str">
        <f>IFERROR(VLOOKUP(D3127,[1]peretoe_teenus!$A$2:$L$2000,5,FALSE),"")</f>
        <v/>
      </c>
      <c r="U3127" s="13"/>
      <c r="V3127" s="15" t="str" cm="1">
        <f t="array" ref="V3127">IFERROR(IF(AND(F3127="Tugigrupp",RANK(K3127,$K3127:$K3127)+COUNTIFS($K$2:K3127,K3127,$L$2:L3127,L3127,$M$2:M3127,M3127,$I$2:I3127,I3127,$G$2:G3127,G3127,$F$2:F3127,F3127)-1=1),SUMPRODUCT(($F$2:$F$4154=F3127)*($G$2:$G$4154=G3127)*($K$2:$K$4154=K3127)*($I$2:$I$4154=I3127)*($L$2:$L$4154=L3127)*($M$2:$M$4154=M3127)),""),"")</f>
        <v/>
      </c>
      <c r="W3127" s="15" t="str">
        <f t="shared" si="144"/>
        <v/>
      </c>
      <c r="X3127" s="16" t="str">
        <f>IF(AND(A3127=[2]an!$G$38,F3127=[2]an!$E$40),[2]an!$G$40,IF(AND(A3127=[2]an!$G$38,F3127=[2]an!$E$41),[2]an!$G$41,IF(AND(A3127=[2]an!$G$38,F3127=[2]an!$E$39,H3127&gt;=[2]an!$M$37),[2]an!$G$39,
IF(AND(A3127=[2]an!$G$38,F3127=[2]an!$E$39,H3127&lt;[2]an!$M$37,S3127="kahepoolne vajaduspõhine",U3127=""),[2]an!$M$40,
IF(AND(A3127=[2]an!$G$38,F3127=[2]an!$E$39,H3127&lt;[2]an!$M$37,S3127="kahepoolne vajaduspõhine",U3127&lt;&gt;""),[2]an!$G$39,
IF(AND(A3127=[2]an!$G$38,F3127=[2]an!$E$39,H3127&lt;[2]an!$M$37,S3127&lt;&gt;"kahepoolne vajaduspõhine"),[2]an!$G$39,
IF(AND(A3127=[2]an!$G$38,F3127=[2]an!$E$42),[2]an!$G$42,
IF(AND(A3127=[2]an!$H$38,F3127=[2]an!$E$40),[2]an!$H$40,IF(AND(A3127=[2]an!$H$38,F3127=[2]an!$E$41),[2]an!$H$41,IF(AND(A3127=[2]an!$H$38,F3127=[2]an!$E$39,H3127&gt;=[2]an!$M$37),[2]an!$H$39,
IF(AND(A3127=[2]an!$H$38,F3127=[2]an!$E$39,H3127&lt;[2]an!$M$37,S3127="kahepoolne vajaduspõhine",U3127=""),[2]an!$M$40,
IF(AND(A3127=[2]an!$H$38,F3127=[2]an!$E$39,H3127&lt;[2]an!$M$37,S3127="kahepoolne vajaduspõhine",U3127&lt;&gt;""),[2]an!$H$39,
IF(AND(A3127=[2]an!$H$38,F3127=[2]an!$E$39,H3127&lt;[2]an!$M$37,S3127&lt;&gt;"kahepoolne vajaduspõhine"),[2]an!$H$39,
IF(AND(A3127=[2]an!$H$38,F3127=[2]an!$E$42),[2]an!$H$42,
IF(AND(A3127=[2]an!$I$38,F3127=[2]an!$E$40),[2]an!$I$40,IF(AND(A3127=[2]an!$I$38,F3127=[2]an!$E$41),[2]an!$I$41,IF(AND(A3127=[2]an!$I$38,F3127=[2]an!$E$39,H3127&gt;=[2]an!$M$37),[2]an!$I$39,
IF(AND(A3127=[2]an!$I$38,F3127=[2]an!$E$39,H3127&lt;[2]an!$M$37,S3127="kahepoolne vajaduspõhine",U3127=""),[2]an!$M$40,
IF(AND(A3127=[2]an!$I$38,F3127=[2]an!$E$39,H3127&lt;[2]an!$M$37,S3127="kahepoolne vajaduspõhine",U3127&lt;&gt;""),[2]an!$I$39,
IF(AND(A3127=[2]an!$I$38,F3127=[2]an!$E$39,H3127&lt;[2]an!$M$37,S3127&lt;&gt;"kahepoolne vajaduspõhine"),[2]an!$I$39,
IF(AND(A3127=[2]an!$I$38,F3127=[2]an!$E$42),[2]an!$I$42,
IF(AND(A3127=[2]an!$J$38,F3127=[2]an!$E$40),[2]an!$J$40,IF(AND(A3127=[2]an!$J$38,F3127=[2]an!$E$41),[2]an!$J$41,IF(AND(A3127=[2]an!$J$38,F3127=[2]an!$E$39,H3127&gt;=[2]an!$M$37),[2]an!$J$39,
IF(AND(A3127=[2]an!$J$38,F3127=[2]an!$E$39,H3127&lt;[2]an!$M$37,S3127="kahepoolne vajaduspõhine",U3127=""),[2]an!$M$40,
IF(AND(A3127=[2]an!$J$38,F3127=[2]an!$E$39,H3127&lt;[2]an!$M$37,S3127="kahepoolne vajaduspõhine",U3127&lt;&gt;""),[2]an!$J$39,
IF(AND(A3127=[2]an!$J$38,F3127=[2]an!$E$39,H3127&lt;[2]an!$M$37,S3127&lt;&gt;"kahepoolne vajaduspõhine"),[2]an!$J$39,
IF(AND(A3127=[2]an!$J$38,F3127=[2]an!$E$42),[2]an!$J$42,""))))))))))))))))))))))))))))</f>
        <v/>
      </c>
      <c r="Y3127" s="17" t="str">
        <f>IFERROR(IF(F3127="Tugigrupp",0,
IF(AND(F3127="Peretoe teenus",H3127&gt;=[2]an!$M$37,RANK(D3127,$D3127:$D3127)+COUNTIFS($D$2:D3127,D3127,$F$2:F3127,F3127)-1&gt;1),"",
IF(AND(F3127="Peretoe teenus",H3127&gt;=[2]an!$M$37,RANK(D3127,$D3127:$D3127)+COUNTIFS($D$2:D3127,D3127,$F$2:F3127,F3127)-1=1,MONTH(H3127)=MONTH(K3127)=TRUE,YEAR(H3127)=YEAR(K3127)=TRUE),((EOMONTH(H3127,0)-H3127+1)*X3127)/DAY(EOMONTH(H3127,0)),
IF(AND(F3127="Peretoe teenus",H3127&gt;=[2]an!$M$37,RANK(D3127,$D3127:$D3127)+COUNTIFS($D$2:D3127,D3127,$F$2:F3127,F3127)-1=1),X3127,
IF(AND(F3127="Peretoe teenus",H3127&lt;[2]an!$M$37,S3127&lt;&gt;"kahepoolne vajaduspõhine",RANK(D3127,$D3127:$D3127)+COUNTIFS($D$2:D3127,D3127,$F$2:F3127,F3127)-1=1),X3127,
IF(AND(F3127="Peretoe teenus",H3127&lt;[2]an!$M$37,S3127&lt;&gt;"kahepoolne vajaduspõhine",RANK(D3127,$D3127:$D3127)+COUNTIFS($D$2:D3127,D3127,$F$2:F3127,F3127)-1&gt;1),"",
IF(AND(F3127="Peretoe teenus",H3127&lt;[2]an!$M$37,S3127="kahepoolne vajaduspõhine",U3127="",RANK(D3127,$D3127:$D3127)+COUNTIFS($D$2:D3127,D3127,$F$2:F3127,F3127)-1=1),X3127,
IF(AND(F3127="Peretoe teenus",H3127&lt;[2]an!$M$37,S3127="kahepoolne vajaduspõhine",U3127="",RANK(D3127,$D3127:$D3127)+COUNTIFS($D$2:D3127,D3127,$F$2:F3127,F3127)-1&gt;1),"",
IF(AND(F3127="Peretoe teenus",H3127&lt;[2]an!$M$37,S3127="kahepoolne vajaduspõhine",U3127&lt;[2]an!$M$37,RANK(D3127,$D3127:$D3127)+COUNTIFS($D$2:D3127,D3127,$F$2:F3127,F3127)-1=1),X3127,
IF(AND(F3127="Peretoe teenus",H3127&lt;[2]an!$M$37,S3127="kahepoolne vajaduspõhine",U3127&lt;[2]an!$M$37,RANK(D3127,$D3127:$D3127)+COUNTIFS($D$2:D3127,D3127,$F$2:F3127,F3127)-1&gt;1),"",
IF(AND(F3127="Peretoe teenus",H3127&lt;[2]an!$M$37,S3127="kahepoolne vajaduspõhine",U3127&gt;=[2]an!$M$37,U3127&lt;=[2]an!$M$38,RANK(D3127,$D3127:$D3127)+COUNTIFS($D$2:D3127,D3127,$F$2:F3127,F3127)-1=1),
((EOMONTH(U3127,0)-U3127+1)*X3127)/DAY(EOMONTH(U3127,0))+(DAY(U3127)-1)*100/DAY(EOMONTH(U3127,0)),
IF(AND(F3127="Peretoe teenus",H3127&lt;[2]an!$M$37,S3127="kahepoolne vajaduspõhine",U3127&gt;=[2]an!$M$37,U3127&lt;=[2]an!$M$38,RANK(D3127,$D3127:$D3127)+COUNTIFS($D$2:D3127,D3127,$F$2:F3127,F3127)-1&gt;1),"",
IF(AND(F3127="Peretoe teenus",H3127&lt;[2]an!$M$37,S3127="kahepoolne vajaduspõhine",U3127&gt;[2]an!$M$38,RANK(D3127,$D3127:$D3127)+COUNTIFS($D$2:D3127,D3127,$F$2:F3127,F3127)-1=1),X3127,
IF(AND(F3127="Peretoe teenus",H3127&lt;[2]an!$M$37,S3127="kahepoolne vajaduspõhine",U3127&gt;[2]an!$M$38,RANK(D3127,$D3127:$D3127)+COUNTIFS($D$2:D3127,D3127,$F$2:F3127,F3127)-1&gt;1),"",X3127*W3127)))))))))))))),"")</f>
        <v/>
      </c>
      <c r="Z3127" s="18" t="str">
        <f t="shared" si="145"/>
        <v/>
      </c>
      <c r="AA3127" s="19" t="str">
        <f>IFERROR(VLOOKUP(E3127,[2]an!$A$3:$B$81,2,FALSE),"")</f>
        <v/>
      </c>
      <c r="AB3127" s="19" t="str">
        <f>IFERROR(VLOOKUP(AA3127,[2]an!$C$2:$D$16,2,FALSE),"")</f>
        <v/>
      </c>
      <c r="AC3127" s="20"/>
      <c r="AD3127" s="21" t="str">
        <f>IF(A3127=[2]an!$F$36,VLOOKUP([2]an!$F$36,[2]an!$F$36:$H$36,3,FALSE),IF(A3127=[2]an!$F$35,VLOOKUP([2]an!$F$35,[2]an!$F$35:$H$35,3,FALSE),IF(A3127=[2]an!$F$33,VLOOKUP([2]an!$F$33,[2]an!$F$33:$H$33,3,FALSE),IF(A3127=[2]an!$F$31,VLOOKUP([2]an!$F$31,[2]an!$F$31:$H$31,3,FALSE),""))))</f>
        <v/>
      </c>
    </row>
    <row r="3128" spans="6:30" x14ac:dyDescent="0.2">
      <c r="F3128" s="10"/>
      <c r="G3128" s="8" t="str">
        <f t="shared" si="146"/>
        <v/>
      </c>
      <c r="H3128" s="13"/>
      <c r="K3128" s="13"/>
      <c r="L3128" s="10"/>
      <c r="M3128" s="10"/>
      <c r="S3128" s="8" t="str">
        <f>IFERROR(VLOOKUP(D3128,[1]peretoe_teenus!$A$2:$L$2000,5,FALSE),"")</f>
        <v/>
      </c>
      <c r="U3128" s="13"/>
      <c r="V3128" s="15" t="str" cm="1">
        <f t="array" ref="V3128">IFERROR(IF(AND(F3128="Tugigrupp",RANK(K3128,$K3128:$K3128)+COUNTIFS($K$2:K3128,K3128,$L$2:L3128,L3128,$M$2:M3128,M3128,$I$2:I3128,I3128,$G$2:G3128,G3128,$F$2:F3128,F3128)-1=1),SUMPRODUCT(($F$2:$F$4154=F3128)*($G$2:$G$4154=G3128)*($K$2:$K$4154=K3128)*($I$2:$I$4154=I3128)*($L$2:$L$4154=L3128)*($M$2:$M$4154=M3128)),""),"")</f>
        <v/>
      </c>
      <c r="W3128" s="15" t="str">
        <f t="shared" si="144"/>
        <v/>
      </c>
      <c r="X3128" s="16" t="str">
        <f>IF(AND(A3128=[2]an!$G$38,F3128=[2]an!$E$40),[2]an!$G$40,IF(AND(A3128=[2]an!$G$38,F3128=[2]an!$E$41),[2]an!$G$41,IF(AND(A3128=[2]an!$G$38,F3128=[2]an!$E$39,H3128&gt;=[2]an!$M$37),[2]an!$G$39,
IF(AND(A3128=[2]an!$G$38,F3128=[2]an!$E$39,H3128&lt;[2]an!$M$37,S3128="kahepoolne vajaduspõhine",U3128=""),[2]an!$M$40,
IF(AND(A3128=[2]an!$G$38,F3128=[2]an!$E$39,H3128&lt;[2]an!$M$37,S3128="kahepoolne vajaduspõhine",U3128&lt;&gt;""),[2]an!$G$39,
IF(AND(A3128=[2]an!$G$38,F3128=[2]an!$E$39,H3128&lt;[2]an!$M$37,S3128&lt;&gt;"kahepoolne vajaduspõhine"),[2]an!$G$39,
IF(AND(A3128=[2]an!$G$38,F3128=[2]an!$E$42),[2]an!$G$42,
IF(AND(A3128=[2]an!$H$38,F3128=[2]an!$E$40),[2]an!$H$40,IF(AND(A3128=[2]an!$H$38,F3128=[2]an!$E$41),[2]an!$H$41,IF(AND(A3128=[2]an!$H$38,F3128=[2]an!$E$39,H3128&gt;=[2]an!$M$37),[2]an!$H$39,
IF(AND(A3128=[2]an!$H$38,F3128=[2]an!$E$39,H3128&lt;[2]an!$M$37,S3128="kahepoolne vajaduspõhine",U3128=""),[2]an!$M$40,
IF(AND(A3128=[2]an!$H$38,F3128=[2]an!$E$39,H3128&lt;[2]an!$M$37,S3128="kahepoolne vajaduspõhine",U3128&lt;&gt;""),[2]an!$H$39,
IF(AND(A3128=[2]an!$H$38,F3128=[2]an!$E$39,H3128&lt;[2]an!$M$37,S3128&lt;&gt;"kahepoolne vajaduspõhine"),[2]an!$H$39,
IF(AND(A3128=[2]an!$H$38,F3128=[2]an!$E$42),[2]an!$H$42,
IF(AND(A3128=[2]an!$I$38,F3128=[2]an!$E$40),[2]an!$I$40,IF(AND(A3128=[2]an!$I$38,F3128=[2]an!$E$41),[2]an!$I$41,IF(AND(A3128=[2]an!$I$38,F3128=[2]an!$E$39,H3128&gt;=[2]an!$M$37),[2]an!$I$39,
IF(AND(A3128=[2]an!$I$38,F3128=[2]an!$E$39,H3128&lt;[2]an!$M$37,S3128="kahepoolne vajaduspõhine",U3128=""),[2]an!$M$40,
IF(AND(A3128=[2]an!$I$38,F3128=[2]an!$E$39,H3128&lt;[2]an!$M$37,S3128="kahepoolne vajaduspõhine",U3128&lt;&gt;""),[2]an!$I$39,
IF(AND(A3128=[2]an!$I$38,F3128=[2]an!$E$39,H3128&lt;[2]an!$M$37,S3128&lt;&gt;"kahepoolne vajaduspõhine"),[2]an!$I$39,
IF(AND(A3128=[2]an!$I$38,F3128=[2]an!$E$42),[2]an!$I$42,
IF(AND(A3128=[2]an!$J$38,F3128=[2]an!$E$40),[2]an!$J$40,IF(AND(A3128=[2]an!$J$38,F3128=[2]an!$E$41),[2]an!$J$41,IF(AND(A3128=[2]an!$J$38,F3128=[2]an!$E$39,H3128&gt;=[2]an!$M$37),[2]an!$J$39,
IF(AND(A3128=[2]an!$J$38,F3128=[2]an!$E$39,H3128&lt;[2]an!$M$37,S3128="kahepoolne vajaduspõhine",U3128=""),[2]an!$M$40,
IF(AND(A3128=[2]an!$J$38,F3128=[2]an!$E$39,H3128&lt;[2]an!$M$37,S3128="kahepoolne vajaduspõhine",U3128&lt;&gt;""),[2]an!$J$39,
IF(AND(A3128=[2]an!$J$38,F3128=[2]an!$E$39,H3128&lt;[2]an!$M$37,S3128&lt;&gt;"kahepoolne vajaduspõhine"),[2]an!$J$39,
IF(AND(A3128=[2]an!$J$38,F3128=[2]an!$E$42),[2]an!$J$42,""))))))))))))))))))))))))))))</f>
        <v/>
      </c>
      <c r="Y3128" s="17" t="str">
        <f>IFERROR(IF(F3128="Tugigrupp",0,
IF(AND(F3128="Peretoe teenus",H3128&gt;=[2]an!$M$37,RANK(D3128,$D3128:$D3128)+COUNTIFS($D$2:D3128,D3128,$F$2:F3128,F3128)-1&gt;1),"",
IF(AND(F3128="Peretoe teenus",H3128&gt;=[2]an!$M$37,RANK(D3128,$D3128:$D3128)+COUNTIFS($D$2:D3128,D3128,$F$2:F3128,F3128)-1=1,MONTH(H3128)=MONTH(K3128)=TRUE,YEAR(H3128)=YEAR(K3128)=TRUE),((EOMONTH(H3128,0)-H3128+1)*X3128)/DAY(EOMONTH(H3128,0)),
IF(AND(F3128="Peretoe teenus",H3128&gt;=[2]an!$M$37,RANK(D3128,$D3128:$D3128)+COUNTIFS($D$2:D3128,D3128,$F$2:F3128,F3128)-1=1),X3128,
IF(AND(F3128="Peretoe teenus",H3128&lt;[2]an!$M$37,S3128&lt;&gt;"kahepoolne vajaduspõhine",RANK(D3128,$D3128:$D3128)+COUNTIFS($D$2:D3128,D3128,$F$2:F3128,F3128)-1=1),X3128,
IF(AND(F3128="Peretoe teenus",H3128&lt;[2]an!$M$37,S3128&lt;&gt;"kahepoolne vajaduspõhine",RANK(D3128,$D3128:$D3128)+COUNTIFS($D$2:D3128,D3128,$F$2:F3128,F3128)-1&gt;1),"",
IF(AND(F3128="Peretoe teenus",H3128&lt;[2]an!$M$37,S3128="kahepoolne vajaduspõhine",U3128="",RANK(D3128,$D3128:$D3128)+COUNTIFS($D$2:D3128,D3128,$F$2:F3128,F3128)-1=1),X3128,
IF(AND(F3128="Peretoe teenus",H3128&lt;[2]an!$M$37,S3128="kahepoolne vajaduspõhine",U3128="",RANK(D3128,$D3128:$D3128)+COUNTIFS($D$2:D3128,D3128,$F$2:F3128,F3128)-1&gt;1),"",
IF(AND(F3128="Peretoe teenus",H3128&lt;[2]an!$M$37,S3128="kahepoolne vajaduspõhine",U3128&lt;[2]an!$M$37,RANK(D3128,$D3128:$D3128)+COUNTIFS($D$2:D3128,D3128,$F$2:F3128,F3128)-1=1),X3128,
IF(AND(F3128="Peretoe teenus",H3128&lt;[2]an!$M$37,S3128="kahepoolne vajaduspõhine",U3128&lt;[2]an!$M$37,RANK(D3128,$D3128:$D3128)+COUNTIFS($D$2:D3128,D3128,$F$2:F3128,F3128)-1&gt;1),"",
IF(AND(F3128="Peretoe teenus",H3128&lt;[2]an!$M$37,S3128="kahepoolne vajaduspõhine",U3128&gt;=[2]an!$M$37,U3128&lt;=[2]an!$M$38,RANK(D3128,$D3128:$D3128)+COUNTIFS($D$2:D3128,D3128,$F$2:F3128,F3128)-1=1),
((EOMONTH(U3128,0)-U3128+1)*X3128)/DAY(EOMONTH(U3128,0))+(DAY(U3128)-1)*100/DAY(EOMONTH(U3128,0)),
IF(AND(F3128="Peretoe teenus",H3128&lt;[2]an!$M$37,S3128="kahepoolne vajaduspõhine",U3128&gt;=[2]an!$M$37,U3128&lt;=[2]an!$M$38,RANK(D3128,$D3128:$D3128)+COUNTIFS($D$2:D3128,D3128,$F$2:F3128,F3128)-1&gt;1),"",
IF(AND(F3128="Peretoe teenus",H3128&lt;[2]an!$M$37,S3128="kahepoolne vajaduspõhine",U3128&gt;[2]an!$M$38,RANK(D3128,$D3128:$D3128)+COUNTIFS($D$2:D3128,D3128,$F$2:F3128,F3128)-1=1),X3128,
IF(AND(F3128="Peretoe teenus",H3128&lt;[2]an!$M$37,S3128="kahepoolne vajaduspõhine",U3128&gt;[2]an!$M$38,RANK(D3128,$D3128:$D3128)+COUNTIFS($D$2:D3128,D3128,$F$2:F3128,F3128)-1&gt;1),"",X3128*W3128)))))))))))))),"")</f>
        <v/>
      </c>
      <c r="Z3128" s="18" t="str">
        <f t="shared" si="145"/>
        <v/>
      </c>
      <c r="AA3128" s="19" t="str">
        <f>IFERROR(VLOOKUP(E3128,[2]an!$A$3:$B$81,2,FALSE),"")</f>
        <v/>
      </c>
      <c r="AB3128" s="19" t="str">
        <f>IFERROR(VLOOKUP(AA3128,[2]an!$C$2:$D$16,2,FALSE),"")</f>
        <v/>
      </c>
      <c r="AC3128" s="20"/>
      <c r="AD3128" s="21" t="str">
        <f>IF(A3128=[2]an!$F$36,VLOOKUP([2]an!$F$36,[2]an!$F$36:$H$36,3,FALSE),IF(A3128=[2]an!$F$35,VLOOKUP([2]an!$F$35,[2]an!$F$35:$H$35,3,FALSE),IF(A3128=[2]an!$F$33,VLOOKUP([2]an!$F$33,[2]an!$F$33:$H$33,3,FALSE),IF(A3128=[2]an!$F$31,VLOOKUP([2]an!$F$31,[2]an!$F$31:$H$31,3,FALSE),""))))</f>
        <v/>
      </c>
    </row>
    <row r="3129" spans="6:30" x14ac:dyDescent="0.2">
      <c r="F3129" s="10"/>
      <c r="G3129" s="8" t="str">
        <f t="shared" si="146"/>
        <v/>
      </c>
      <c r="H3129" s="13"/>
      <c r="K3129" s="13"/>
      <c r="L3129" s="10"/>
      <c r="M3129" s="10"/>
      <c r="S3129" s="8" t="str">
        <f>IFERROR(VLOOKUP(D3129,[1]peretoe_teenus!$A$2:$L$2000,5,FALSE),"")</f>
        <v/>
      </c>
      <c r="U3129" s="13"/>
      <c r="V3129" s="15" t="str" cm="1">
        <f t="array" ref="V3129">IFERROR(IF(AND(F3129="Tugigrupp",RANK(K3129,$K3129:$K3129)+COUNTIFS($K$2:K3129,K3129,$L$2:L3129,L3129,$M$2:M3129,M3129,$I$2:I3129,I3129,$G$2:G3129,G3129,$F$2:F3129,F3129)-1=1),SUMPRODUCT(($F$2:$F$4154=F3129)*($G$2:$G$4154=G3129)*($K$2:$K$4154=K3129)*($I$2:$I$4154=I3129)*($L$2:$L$4154=L3129)*($M$2:$M$4154=M3129)),""),"")</f>
        <v/>
      </c>
      <c r="W3129" s="15" t="str">
        <f t="shared" si="144"/>
        <v/>
      </c>
      <c r="X3129" s="16" t="str">
        <f>IF(AND(A3129=[2]an!$G$38,F3129=[2]an!$E$40),[2]an!$G$40,IF(AND(A3129=[2]an!$G$38,F3129=[2]an!$E$41),[2]an!$G$41,IF(AND(A3129=[2]an!$G$38,F3129=[2]an!$E$39,H3129&gt;=[2]an!$M$37),[2]an!$G$39,
IF(AND(A3129=[2]an!$G$38,F3129=[2]an!$E$39,H3129&lt;[2]an!$M$37,S3129="kahepoolne vajaduspõhine",U3129=""),[2]an!$M$40,
IF(AND(A3129=[2]an!$G$38,F3129=[2]an!$E$39,H3129&lt;[2]an!$M$37,S3129="kahepoolne vajaduspõhine",U3129&lt;&gt;""),[2]an!$G$39,
IF(AND(A3129=[2]an!$G$38,F3129=[2]an!$E$39,H3129&lt;[2]an!$M$37,S3129&lt;&gt;"kahepoolne vajaduspõhine"),[2]an!$G$39,
IF(AND(A3129=[2]an!$G$38,F3129=[2]an!$E$42),[2]an!$G$42,
IF(AND(A3129=[2]an!$H$38,F3129=[2]an!$E$40),[2]an!$H$40,IF(AND(A3129=[2]an!$H$38,F3129=[2]an!$E$41),[2]an!$H$41,IF(AND(A3129=[2]an!$H$38,F3129=[2]an!$E$39,H3129&gt;=[2]an!$M$37),[2]an!$H$39,
IF(AND(A3129=[2]an!$H$38,F3129=[2]an!$E$39,H3129&lt;[2]an!$M$37,S3129="kahepoolne vajaduspõhine",U3129=""),[2]an!$M$40,
IF(AND(A3129=[2]an!$H$38,F3129=[2]an!$E$39,H3129&lt;[2]an!$M$37,S3129="kahepoolne vajaduspõhine",U3129&lt;&gt;""),[2]an!$H$39,
IF(AND(A3129=[2]an!$H$38,F3129=[2]an!$E$39,H3129&lt;[2]an!$M$37,S3129&lt;&gt;"kahepoolne vajaduspõhine"),[2]an!$H$39,
IF(AND(A3129=[2]an!$H$38,F3129=[2]an!$E$42),[2]an!$H$42,
IF(AND(A3129=[2]an!$I$38,F3129=[2]an!$E$40),[2]an!$I$40,IF(AND(A3129=[2]an!$I$38,F3129=[2]an!$E$41),[2]an!$I$41,IF(AND(A3129=[2]an!$I$38,F3129=[2]an!$E$39,H3129&gt;=[2]an!$M$37),[2]an!$I$39,
IF(AND(A3129=[2]an!$I$38,F3129=[2]an!$E$39,H3129&lt;[2]an!$M$37,S3129="kahepoolne vajaduspõhine",U3129=""),[2]an!$M$40,
IF(AND(A3129=[2]an!$I$38,F3129=[2]an!$E$39,H3129&lt;[2]an!$M$37,S3129="kahepoolne vajaduspõhine",U3129&lt;&gt;""),[2]an!$I$39,
IF(AND(A3129=[2]an!$I$38,F3129=[2]an!$E$39,H3129&lt;[2]an!$M$37,S3129&lt;&gt;"kahepoolne vajaduspõhine"),[2]an!$I$39,
IF(AND(A3129=[2]an!$I$38,F3129=[2]an!$E$42),[2]an!$I$42,
IF(AND(A3129=[2]an!$J$38,F3129=[2]an!$E$40),[2]an!$J$40,IF(AND(A3129=[2]an!$J$38,F3129=[2]an!$E$41),[2]an!$J$41,IF(AND(A3129=[2]an!$J$38,F3129=[2]an!$E$39,H3129&gt;=[2]an!$M$37),[2]an!$J$39,
IF(AND(A3129=[2]an!$J$38,F3129=[2]an!$E$39,H3129&lt;[2]an!$M$37,S3129="kahepoolne vajaduspõhine",U3129=""),[2]an!$M$40,
IF(AND(A3129=[2]an!$J$38,F3129=[2]an!$E$39,H3129&lt;[2]an!$M$37,S3129="kahepoolne vajaduspõhine",U3129&lt;&gt;""),[2]an!$J$39,
IF(AND(A3129=[2]an!$J$38,F3129=[2]an!$E$39,H3129&lt;[2]an!$M$37,S3129&lt;&gt;"kahepoolne vajaduspõhine"),[2]an!$J$39,
IF(AND(A3129=[2]an!$J$38,F3129=[2]an!$E$42),[2]an!$J$42,""))))))))))))))))))))))))))))</f>
        <v/>
      </c>
      <c r="Y3129" s="17" t="str">
        <f>IFERROR(IF(F3129="Tugigrupp",0,
IF(AND(F3129="Peretoe teenus",H3129&gt;=[2]an!$M$37,RANK(D3129,$D3129:$D3129)+COUNTIFS($D$2:D3129,D3129,$F$2:F3129,F3129)-1&gt;1),"",
IF(AND(F3129="Peretoe teenus",H3129&gt;=[2]an!$M$37,RANK(D3129,$D3129:$D3129)+COUNTIFS($D$2:D3129,D3129,$F$2:F3129,F3129)-1=1,MONTH(H3129)=MONTH(K3129)=TRUE,YEAR(H3129)=YEAR(K3129)=TRUE),((EOMONTH(H3129,0)-H3129+1)*X3129)/DAY(EOMONTH(H3129,0)),
IF(AND(F3129="Peretoe teenus",H3129&gt;=[2]an!$M$37,RANK(D3129,$D3129:$D3129)+COUNTIFS($D$2:D3129,D3129,$F$2:F3129,F3129)-1=1),X3129,
IF(AND(F3129="Peretoe teenus",H3129&lt;[2]an!$M$37,S3129&lt;&gt;"kahepoolne vajaduspõhine",RANK(D3129,$D3129:$D3129)+COUNTIFS($D$2:D3129,D3129,$F$2:F3129,F3129)-1=1),X3129,
IF(AND(F3129="Peretoe teenus",H3129&lt;[2]an!$M$37,S3129&lt;&gt;"kahepoolne vajaduspõhine",RANK(D3129,$D3129:$D3129)+COUNTIFS($D$2:D3129,D3129,$F$2:F3129,F3129)-1&gt;1),"",
IF(AND(F3129="Peretoe teenus",H3129&lt;[2]an!$M$37,S3129="kahepoolne vajaduspõhine",U3129="",RANK(D3129,$D3129:$D3129)+COUNTIFS($D$2:D3129,D3129,$F$2:F3129,F3129)-1=1),X3129,
IF(AND(F3129="Peretoe teenus",H3129&lt;[2]an!$M$37,S3129="kahepoolne vajaduspõhine",U3129="",RANK(D3129,$D3129:$D3129)+COUNTIFS($D$2:D3129,D3129,$F$2:F3129,F3129)-1&gt;1),"",
IF(AND(F3129="Peretoe teenus",H3129&lt;[2]an!$M$37,S3129="kahepoolne vajaduspõhine",U3129&lt;[2]an!$M$37,RANK(D3129,$D3129:$D3129)+COUNTIFS($D$2:D3129,D3129,$F$2:F3129,F3129)-1=1),X3129,
IF(AND(F3129="Peretoe teenus",H3129&lt;[2]an!$M$37,S3129="kahepoolne vajaduspõhine",U3129&lt;[2]an!$M$37,RANK(D3129,$D3129:$D3129)+COUNTIFS($D$2:D3129,D3129,$F$2:F3129,F3129)-1&gt;1),"",
IF(AND(F3129="Peretoe teenus",H3129&lt;[2]an!$M$37,S3129="kahepoolne vajaduspõhine",U3129&gt;=[2]an!$M$37,U3129&lt;=[2]an!$M$38,RANK(D3129,$D3129:$D3129)+COUNTIFS($D$2:D3129,D3129,$F$2:F3129,F3129)-1=1),
((EOMONTH(U3129,0)-U3129+1)*X3129)/DAY(EOMONTH(U3129,0))+(DAY(U3129)-1)*100/DAY(EOMONTH(U3129,0)),
IF(AND(F3129="Peretoe teenus",H3129&lt;[2]an!$M$37,S3129="kahepoolne vajaduspõhine",U3129&gt;=[2]an!$M$37,U3129&lt;=[2]an!$M$38,RANK(D3129,$D3129:$D3129)+COUNTIFS($D$2:D3129,D3129,$F$2:F3129,F3129)-1&gt;1),"",
IF(AND(F3129="Peretoe teenus",H3129&lt;[2]an!$M$37,S3129="kahepoolne vajaduspõhine",U3129&gt;[2]an!$M$38,RANK(D3129,$D3129:$D3129)+COUNTIFS($D$2:D3129,D3129,$F$2:F3129,F3129)-1=1),X3129,
IF(AND(F3129="Peretoe teenus",H3129&lt;[2]an!$M$37,S3129="kahepoolne vajaduspõhine",U3129&gt;[2]an!$M$38,RANK(D3129,$D3129:$D3129)+COUNTIFS($D$2:D3129,D3129,$F$2:F3129,F3129)-1&gt;1),"",X3129*W3129)))))))))))))),"")</f>
        <v/>
      </c>
      <c r="Z3129" s="18" t="str">
        <f t="shared" si="145"/>
        <v/>
      </c>
      <c r="AA3129" s="19" t="str">
        <f>IFERROR(VLOOKUP(E3129,[2]an!$A$3:$B$81,2,FALSE),"")</f>
        <v/>
      </c>
      <c r="AB3129" s="19" t="str">
        <f>IFERROR(VLOOKUP(AA3129,[2]an!$C$2:$D$16,2,FALSE),"")</f>
        <v/>
      </c>
      <c r="AC3129" s="20"/>
      <c r="AD3129" s="21" t="str">
        <f>IF(A3129=[2]an!$F$36,VLOOKUP([2]an!$F$36,[2]an!$F$36:$H$36,3,FALSE),IF(A3129=[2]an!$F$35,VLOOKUP([2]an!$F$35,[2]an!$F$35:$H$35,3,FALSE),IF(A3129=[2]an!$F$33,VLOOKUP([2]an!$F$33,[2]an!$F$33:$H$33,3,FALSE),IF(A3129=[2]an!$F$31,VLOOKUP([2]an!$F$31,[2]an!$F$31:$H$31,3,FALSE),""))))</f>
        <v/>
      </c>
    </row>
    <row r="3130" spans="6:30" x14ac:dyDescent="0.2">
      <c r="F3130" s="10"/>
      <c r="G3130" s="8" t="str">
        <f t="shared" si="146"/>
        <v/>
      </c>
      <c r="H3130" s="13"/>
      <c r="K3130" s="13"/>
      <c r="L3130" s="10"/>
      <c r="M3130" s="10"/>
      <c r="S3130" s="8" t="str">
        <f>IFERROR(VLOOKUP(D3130,[1]peretoe_teenus!$A$2:$L$2000,5,FALSE),"")</f>
        <v/>
      </c>
      <c r="U3130" s="13"/>
      <c r="V3130" s="15" t="str" cm="1">
        <f t="array" ref="V3130">IFERROR(IF(AND(F3130="Tugigrupp",RANK(K3130,$K3130:$K3130)+COUNTIFS($K$2:K3130,K3130,$L$2:L3130,L3130,$M$2:M3130,M3130,$I$2:I3130,I3130,$G$2:G3130,G3130,$F$2:F3130,F3130)-1=1),SUMPRODUCT(($F$2:$F$4154=F3130)*($G$2:$G$4154=G3130)*($K$2:$K$4154=K3130)*($I$2:$I$4154=I3130)*($L$2:$L$4154=L3130)*($M$2:$M$4154=M3130)),""),"")</f>
        <v/>
      </c>
      <c r="W3130" s="15" t="str">
        <f t="shared" si="144"/>
        <v/>
      </c>
      <c r="X3130" s="16" t="str">
        <f>IF(AND(A3130=[2]an!$G$38,F3130=[2]an!$E$40),[2]an!$G$40,IF(AND(A3130=[2]an!$G$38,F3130=[2]an!$E$41),[2]an!$G$41,IF(AND(A3130=[2]an!$G$38,F3130=[2]an!$E$39,H3130&gt;=[2]an!$M$37),[2]an!$G$39,
IF(AND(A3130=[2]an!$G$38,F3130=[2]an!$E$39,H3130&lt;[2]an!$M$37,S3130="kahepoolne vajaduspõhine",U3130=""),[2]an!$M$40,
IF(AND(A3130=[2]an!$G$38,F3130=[2]an!$E$39,H3130&lt;[2]an!$M$37,S3130="kahepoolne vajaduspõhine",U3130&lt;&gt;""),[2]an!$G$39,
IF(AND(A3130=[2]an!$G$38,F3130=[2]an!$E$39,H3130&lt;[2]an!$M$37,S3130&lt;&gt;"kahepoolne vajaduspõhine"),[2]an!$G$39,
IF(AND(A3130=[2]an!$G$38,F3130=[2]an!$E$42),[2]an!$G$42,
IF(AND(A3130=[2]an!$H$38,F3130=[2]an!$E$40),[2]an!$H$40,IF(AND(A3130=[2]an!$H$38,F3130=[2]an!$E$41),[2]an!$H$41,IF(AND(A3130=[2]an!$H$38,F3130=[2]an!$E$39,H3130&gt;=[2]an!$M$37),[2]an!$H$39,
IF(AND(A3130=[2]an!$H$38,F3130=[2]an!$E$39,H3130&lt;[2]an!$M$37,S3130="kahepoolne vajaduspõhine",U3130=""),[2]an!$M$40,
IF(AND(A3130=[2]an!$H$38,F3130=[2]an!$E$39,H3130&lt;[2]an!$M$37,S3130="kahepoolne vajaduspõhine",U3130&lt;&gt;""),[2]an!$H$39,
IF(AND(A3130=[2]an!$H$38,F3130=[2]an!$E$39,H3130&lt;[2]an!$M$37,S3130&lt;&gt;"kahepoolne vajaduspõhine"),[2]an!$H$39,
IF(AND(A3130=[2]an!$H$38,F3130=[2]an!$E$42),[2]an!$H$42,
IF(AND(A3130=[2]an!$I$38,F3130=[2]an!$E$40),[2]an!$I$40,IF(AND(A3130=[2]an!$I$38,F3130=[2]an!$E$41),[2]an!$I$41,IF(AND(A3130=[2]an!$I$38,F3130=[2]an!$E$39,H3130&gt;=[2]an!$M$37),[2]an!$I$39,
IF(AND(A3130=[2]an!$I$38,F3130=[2]an!$E$39,H3130&lt;[2]an!$M$37,S3130="kahepoolne vajaduspõhine",U3130=""),[2]an!$M$40,
IF(AND(A3130=[2]an!$I$38,F3130=[2]an!$E$39,H3130&lt;[2]an!$M$37,S3130="kahepoolne vajaduspõhine",U3130&lt;&gt;""),[2]an!$I$39,
IF(AND(A3130=[2]an!$I$38,F3130=[2]an!$E$39,H3130&lt;[2]an!$M$37,S3130&lt;&gt;"kahepoolne vajaduspõhine"),[2]an!$I$39,
IF(AND(A3130=[2]an!$I$38,F3130=[2]an!$E$42),[2]an!$I$42,
IF(AND(A3130=[2]an!$J$38,F3130=[2]an!$E$40),[2]an!$J$40,IF(AND(A3130=[2]an!$J$38,F3130=[2]an!$E$41),[2]an!$J$41,IF(AND(A3130=[2]an!$J$38,F3130=[2]an!$E$39,H3130&gt;=[2]an!$M$37),[2]an!$J$39,
IF(AND(A3130=[2]an!$J$38,F3130=[2]an!$E$39,H3130&lt;[2]an!$M$37,S3130="kahepoolne vajaduspõhine",U3130=""),[2]an!$M$40,
IF(AND(A3130=[2]an!$J$38,F3130=[2]an!$E$39,H3130&lt;[2]an!$M$37,S3130="kahepoolne vajaduspõhine",U3130&lt;&gt;""),[2]an!$J$39,
IF(AND(A3130=[2]an!$J$38,F3130=[2]an!$E$39,H3130&lt;[2]an!$M$37,S3130&lt;&gt;"kahepoolne vajaduspõhine"),[2]an!$J$39,
IF(AND(A3130=[2]an!$J$38,F3130=[2]an!$E$42),[2]an!$J$42,""))))))))))))))))))))))))))))</f>
        <v/>
      </c>
      <c r="Y3130" s="17" t="str">
        <f>IFERROR(IF(F3130="Tugigrupp",0,
IF(AND(F3130="Peretoe teenus",H3130&gt;=[2]an!$M$37,RANK(D3130,$D3130:$D3130)+COUNTIFS($D$2:D3130,D3130,$F$2:F3130,F3130)-1&gt;1),"",
IF(AND(F3130="Peretoe teenus",H3130&gt;=[2]an!$M$37,RANK(D3130,$D3130:$D3130)+COUNTIFS($D$2:D3130,D3130,$F$2:F3130,F3130)-1=1,MONTH(H3130)=MONTH(K3130)=TRUE,YEAR(H3130)=YEAR(K3130)=TRUE),((EOMONTH(H3130,0)-H3130+1)*X3130)/DAY(EOMONTH(H3130,0)),
IF(AND(F3130="Peretoe teenus",H3130&gt;=[2]an!$M$37,RANK(D3130,$D3130:$D3130)+COUNTIFS($D$2:D3130,D3130,$F$2:F3130,F3130)-1=1),X3130,
IF(AND(F3130="Peretoe teenus",H3130&lt;[2]an!$M$37,S3130&lt;&gt;"kahepoolne vajaduspõhine",RANK(D3130,$D3130:$D3130)+COUNTIFS($D$2:D3130,D3130,$F$2:F3130,F3130)-1=1),X3130,
IF(AND(F3130="Peretoe teenus",H3130&lt;[2]an!$M$37,S3130&lt;&gt;"kahepoolne vajaduspõhine",RANK(D3130,$D3130:$D3130)+COUNTIFS($D$2:D3130,D3130,$F$2:F3130,F3130)-1&gt;1),"",
IF(AND(F3130="Peretoe teenus",H3130&lt;[2]an!$M$37,S3130="kahepoolne vajaduspõhine",U3130="",RANK(D3130,$D3130:$D3130)+COUNTIFS($D$2:D3130,D3130,$F$2:F3130,F3130)-1=1),X3130,
IF(AND(F3130="Peretoe teenus",H3130&lt;[2]an!$M$37,S3130="kahepoolne vajaduspõhine",U3130="",RANK(D3130,$D3130:$D3130)+COUNTIFS($D$2:D3130,D3130,$F$2:F3130,F3130)-1&gt;1),"",
IF(AND(F3130="Peretoe teenus",H3130&lt;[2]an!$M$37,S3130="kahepoolne vajaduspõhine",U3130&lt;[2]an!$M$37,RANK(D3130,$D3130:$D3130)+COUNTIFS($D$2:D3130,D3130,$F$2:F3130,F3130)-1=1),X3130,
IF(AND(F3130="Peretoe teenus",H3130&lt;[2]an!$M$37,S3130="kahepoolne vajaduspõhine",U3130&lt;[2]an!$M$37,RANK(D3130,$D3130:$D3130)+COUNTIFS($D$2:D3130,D3130,$F$2:F3130,F3130)-1&gt;1),"",
IF(AND(F3130="Peretoe teenus",H3130&lt;[2]an!$M$37,S3130="kahepoolne vajaduspõhine",U3130&gt;=[2]an!$M$37,U3130&lt;=[2]an!$M$38,RANK(D3130,$D3130:$D3130)+COUNTIFS($D$2:D3130,D3130,$F$2:F3130,F3130)-1=1),
((EOMONTH(U3130,0)-U3130+1)*X3130)/DAY(EOMONTH(U3130,0))+(DAY(U3130)-1)*100/DAY(EOMONTH(U3130,0)),
IF(AND(F3130="Peretoe teenus",H3130&lt;[2]an!$M$37,S3130="kahepoolne vajaduspõhine",U3130&gt;=[2]an!$M$37,U3130&lt;=[2]an!$M$38,RANK(D3130,$D3130:$D3130)+COUNTIFS($D$2:D3130,D3130,$F$2:F3130,F3130)-1&gt;1),"",
IF(AND(F3130="Peretoe teenus",H3130&lt;[2]an!$M$37,S3130="kahepoolne vajaduspõhine",U3130&gt;[2]an!$M$38,RANK(D3130,$D3130:$D3130)+COUNTIFS($D$2:D3130,D3130,$F$2:F3130,F3130)-1=1),X3130,
IF(AND(F3130="Peretoe teenus",H3130&lt;[2]an!$M$37,S3130="kahepoolne vajaduspõhine",U3130&gt;[2]an!$M$38,RANK(D3130,$D3130:$D3130)+COUNTIFS($D$2:D3130,D3130,$F$2:F3130,F3130)-1&gt;1),"",X3130*W3130)))))))))))))),"")</f>
        <v/>
      </c>
      <c r="Z3130" s="18" t="str">
        <f t="shared" si="145"/>
        <v/>
      </c>
      <c r="AA3130" s="19" t="str">
        <f>IFERROR(VLOOKUP(E3130,[2]an!$A$3:$B$81,2,FALSE),"")</f>
        <v/>
      </c>
      <c r="AB3130" s="19" t="str">
        <f>IFERROR(VLOOKUP(AA3130,[2]an!$C$2:$D$16,2,FALSE),"")</f>
        <v/>
      </c>
      <c r="AC3130" s="20"/>
      <c r="AD3130" s="21" t="str">
        <f>IF(A3130=[2]an!$F$36,VLOOKUP([2]an!$F$36,[2]an!$F$36:$H$36,3,FALSE),IF(A3130=[2]an!$F$35,VLOOKUP([2]an!$F$35,[2]an!$F$35:$H$35,3,FALSE),IF(A3130=[2]an!$F$33,VLOOKUP([2]an!$F$33,[2]an!$F$33:$H$33,3,FALSE),IF(A3130=[2]an!$F$31,VLOOKUP([2]an!$F$31,[2]an!$F$31:$H$31,3,FALSE),""))))</f>
        <v/>
      </c>
    </row>
    <row r="3131" spans="6:30" x14ac:dyDescent="0.2">
      <c r="F3131" s="10"/>
      <c r="G3131" s="8" t="str">
        <f t="shared" si="146"/>
        <v/>
      </c>
      <c r="H3131" s="13"/>
      <c r="K3131" s="13"/>
      <c r="L3131" s="10"/>
      <c r="M3131" s="10"/>
      <c r="S3131" s="8" t="str">
        <f>IFERROR(VLOOKUP(D3131,[1]peretoe_teenus!$A$2:$L$2000,5,FALSE),"")</f>
        <v/>
      </c>
      <c r="U3131" s="13"/>
      <c r="V3131" s="15" t="str" cm="1">
        <f t="array" ref="V3131">IFERROR(IF(AND(F3131="Tugigrupp",RANK(K3131,$K3131:$K3131)+COUNTIFS($K$2:K3131,K3131,$L$2:L3131,L3131,$M$2:M3131,M3131,$I$2:I3131,I3131,$G$2:G3131,G3131,$F$2:F3131,F3131)-1=1),SUMPRODUCT(($F$2:$F$4154=F3131)*($G$2:$G$4154=G3131)*($K$2:$K$4154=K3131)*($I$2:$I$4154=I3131)*($L$2:$L$4154=L3131)*($M$2:$M$4154=M3131)),""),"")</f>
        <v/>
      </c>
      <c r="W3131" s="15" t="str">
        <f t="shared" si="144"/>
        <v/>
      </c>
      <c r="X3131" s="16" t="str">
        <f>IF(AND(A3131=[2]an!$G$38,F3131=[2]an!$E$40),[2]an!$G$40,IF(AND(A3131=[2]an!$G$38,F3131=[2]an!$E$41),[2]an!$G$41,IF(AND(A3131=[2]an!$G$38,F3131=[2]an!$E$39,H3131&gt;=[2]an!$M$37),[2]an!$G$39,
IF(AND(A3131=[2]an!$G$38,F3131=[2]an!$E$39,H3131&lt;[2]an!$M$37,S3131="kahepoolne vajaduspõhine",U3131=""),[2]an!$M$40,
IF(AND(A3131=[2]an!$G$38,F3131=[2]an!$E$39,H3131&lt;[2]an!$M$37,S3131="kahepoolne vajaduspõhine",U3131&lt;&gt;""),[2]an!$G$39,
IF(AND(A3131=[2]an!$G$38,F3131=[2]an!$E$39,H3131&lt;[2]an!$M$37,S3131&lt;&gt;"kahepoolne vajaduspõhine"),[2]an!$G$39,
IF(AND(A3131=[2]an!$G$38,F3131=[2]an!$E$42),[2]an!$G$42,
IF(AND(A3131=[2]an!$H$38,F3131=[2]an!$E$40),[2]an!$H$40,IF(AND(A3131=[2]an!$H$38,F3131=[2]an!$E$41),[2]an!$H$41,IF(AND(A3131=[2]an!$H$38,F3131=[2]an!$E$39,H3131&gt;=[2]an!$M$37),[2]an!$H$39,
IF(AND(A3131=[2]an!$H$38,F3131=[2]an!$E$39,H3131&lt;[2]an!$M$37,S3131="kahepoolne vajaduspõhine",U3131=""),[2]an!$M$40,
IF(AND(A3131=[2]an!$H$38,F3131=[2]an!$E$39,H3131&lt;[2]an!$M$37,S3131="kahepoolne vajaduspõhine",U3131&lt;&gt;""),[2]an!$H$39,
IF(AND(A3131=[2]an!$H$38,F3131=[2]an!$E$39,H3131&lt;[2]an!$M$37,S3131&lt;&gt;"kahepoolne vajaduspõhine"),[2]an!$H$39,
IF(AND(A3131=[2]an!$H$38,F3131=[2]an!$E$42),[2]an!$H$42,
IF(AND(A3131=[2]an!$I$38,F3131=[2]an!$E$40),[2]an!$I$40,IF(AND(A3131=[2]an!$I$38,F3131=[2]an!$E$41),[2]an!$I$41,IF(AND(A3131=[2]an!$I$38,F3131=[2]an!$E$39,H3131&gt;=[2]an!$M$37),[2]an!$I$39,
IF(AND(A3131=[2]an!$I$38,F3131=[2]an!$E$39,H3131&lt;[2]an!$M$37,S3131="kahepoolne vajaduspõhine",U3131=""),[2]an!$M$40,
IF(AND(A3131=[2]an!$I$38,F3131=[2]an!$E$39,H3131&lt;[2]an!$M$37,S3131="kahepoolne vajaduspõhine",U3131&lt;&gt;""),[2]an!$I$39,
IF(AND(A3131=[2]an!$I$38,F3131=[2]an!$E$39,H3131&lt;[2]an!$M$37,S3131&lt;&gt;"kahepoolne vajaduspõhine"),[2]an!$I$39,
IF(AND(A3131=[2]an!$I$38,F3131=[2]an!$E$42),[2]an!$I$42,
IF(AND(A3131=[2]an!$J$38,F3131=[2]an!$E$40),[2]an!$J$40,IF(AND(A3131=[2]an!$J$38,F3131=[2]an!$E$41),[2]an!$J$41,IF(AND(A3131=[2]an!$J$38,F3131=[2]an!$E$39,H3131&gt;=[2]an!$M$37),[2]an!$J$39,
IF(AND(A3131=[2]an!$J$38,F3131=[2]an!$E$39,H3131&lt;[2]an!$M$37,S3131="kahepoolne vajaduspõhine",U3131=""),[2]an!$M$40,
IF(AND(A3131=[2]an!$J$38,F3131=[2]an!$E$39,H3131&lt;[2]an!$M$37,S3131="kahepoolne vajaduspõhine",U3131&lt;&gt;""),[2]an!$J$39,
IF(AND(A3131=[2]an!$J$38,F3131=[2]an!$E$39,H3131&lt;[2]an!$M$37,S3131&lt;&gt;"kahepoolne vajaduspõhine"),[2]an!$J$39,
IF(AND(A3131=[2]an!$J$38,F3131=[2]an!$E$42),[2]an!$J$42,""))))))))))))))))))))))))))))</f>
        <v/>
      </c>
      <c r="Y3131" s="17" t="str">
        <f>IFERROR(IF(F3131="Tugigrupp",0,
IF(AND(F3131="Peretoe teenus",H3131&gt;=[2]an!$M$37,RANK(D3131,$D3131:$D3131)+COUNTIFS($D$2:D3131,D3131,$F$2:F3131,F3131)-1&gt;1),"",
IF(AND(F3131="Peretoe teenus",H3131&gt;=[2]an!$M$37,RANK(D3131,$D3131:$D3131)+COUNTIFS($D$2:D3131,D3131,$F$2:F3131,F3131)-1=1,MONTH(H3131)=MONTH(K3131)=TRUE,YEAR(H3131)=YEAR(K3131)=TRUE),((EOMONTH(H3131,0)-H3131+1)*X3131)/DAY(EOMONTH(H3131,0)),
IF(AND(F3131="Peretoe teenus",H3131&gt;=[2]an!$M$37,RANK(D3131,$D3131:$D3131)+COUNTIFS($D$2:D3131,D3131,$F$2:F3131,F3131)-1=1),X3131,
IF(AND(F3131="Peretoe teenus",H3131&lt;[2]an!$M$37,S3131&lt;&gt;"kahepoolne vajaduspõhine",RANK(D3131,$D3131:$D3131)+COUNTIFS($D$2:D3131,D3131,$F$2:F3131,F3131)-1=1),X3131,
IF(AND(F3131="Peretoe teenus",H3131&lt;[2]an!$M$37,S3131&lt;&gt;"kahepoolne vajaduspõhine",RANK(D3131,$D3131:$D3131)+COUNTIFS($D$2:D3131,D3131,$F$2:F3131,F3131)-1&gt;1),"",
IF(AND(F3131="Peretoe teenus",H3131&lt;[2]an!$M$37,S3131="kahepoolne vajaduspõhine",U3131="",RANK(D3131,$D3131:$D3131)+COUNTIFS($D$2:D3131,D3131,$F$2:F3131,F3131)-1=1),X3131,
IF(AND(F3131="Peretoe teenus",H3131&lt;[2]an!$M$37,S3131="kahepoolne vajaduspõhine",U3131="",RANK(D3131,$D3131:$D3131)+COUNTIFS($D$2:D3131,D3131,$F$2:F3131,F3131)-1&gt;1),"",
IF(AND(F3131="Peretoe teenus",H3131&lt;[2]an!$M$37,S3131="kahepoolne vajaduspõhine",U3131&lt;[2]an!$M$37,RANK(D3131,$D3131:$D3131)+COUNTIFS($D$2:D3131,D3131,$F$2:F3131,F3131)-1=1),X3131,
IF(AND(F3131="Peretoe teenus",H3131&lt;[2]an!$M$37,S3131="kahepoolne vajaduspõhine",U3131&lt;[2]an!$M$37,RANK(D3131,$D3131:$D3131)+COUNTIFS($D$2:D3131,D3131,$F$2:F3131,F3131)-1&gt;1),"",
IF(AND(F3131="Peretoe teenus",H3131&lt;[2]an!$M$37,S3131="kahepoolne vajaduspõhine",U3131&gt;=[2]an!$M$37,U3131&lt;=[2]an!$M$38,RANK(D3131,$D3131:$D3131)+COUNTIFS($D$2:D3131,D3131,$F$2:F3131,F3131)-1=1),
((EOMONTH(U3131,0)-U3131+1)*X3131)/DAY(EOMONTH(U3131,0))+(DAY(U3131)-1)*100/DAY(EOMONTH(U3131,0)),
IF(AND(F3131="Peretoe teenus",H3131&lt;[2]an!$M$37,S3131="kahepoolne vajaduspõhine",U3131&gt;=[2]an!$M$37,U3131&lt;=[2]an!$M$38,RANK(D3131,$D3131:$D3131)+COUNTIFS($D$2:D3131,D3131,$F$2:F3131,F3131)-1&gt;1),"",
IF(AND(F3131="Peretoe teenus",H3131&lt;[2]an!$M$37,S3131="kahepoolne vajaduspõhine",U3131&gt;[2]an!$M$38,RANK(D3131,$D3131:$D3131)+COUNTIFS($D$2:D3131,D3131,$F$2:F3131,F3131)-1=1),X3131,
IF(AND(F3131="Peretoe teenus",H3131&lt;[2]an!$M$37,S3131="kahepoolne vajaduspõhine",U3131&gt;[2]an!$M$38,RANK(D3131,$D3131:$D3131)+COUNTIFS($D$2:D3131,D3131,$F$2:F3131,F3131)-1&gt;1),"",X3131*W3131)))))))))))))),"")</f>
        <v/>
      </c>
      <c r="Z3131" s="18" t="str">
        <f t="shared" si="145"/>
        <v/>
      </c>
      <c r="AA3131" s="19" t="str">
        <f>IFERROR(VLOOKUP(E3131,[2]an!$A$3:$B$81,2,FALSE),"")</f>
        <v/>
      </c>
      <c r="AB3131" s="19" t="str">
        <f>IFERROR(VLOOKUP(AA3131,[2]an!$C$2:$D$16,2,FALSE),"")</f>
        <v/>
      </c>
      <c r="AC3131" s="20"/>
      <c r="AD3131" s="21" t="str">
        <f>IF(A3131=[2]an!$F$36,VLOOKUP([2]an!$F$36,[2]an!$F$36:$H$36,3,FALSE),IF(A3131=[2]an!$F$35,VLOOKUP([2]an!$F$35,[2]an!$F$35:$H$35,3,FALSE),IF(A3131=[2]an!$F$33,VLOOKUP([2]an!$F$33,[2]an!$F$33:$H$33,3,FALSE),IF(A3131=[2]an!$F$31,VLOOKUP([2]an!$F$31,[2]an!$F$31:$H$31,3,FALSE),""))))</f>
        <v/>
      </c>
    </row>
    <row r="3132" spans="6:30" x14ac:dyDescent="0.2">
      <c r="F3132" s="10"/>
      <c r="G3132" s="8" t="str">
        <f t="shared" si="146"/>
        <v/>
      </c>
      <c r="H3132" s="13"/>
      <c r="K3132" s="13"/>
      <c r="L3132" s="10"/>
      <c r="M3132" s="10"/>
      <c r="S3132" s="8" t="str">
        <f>IFERROR(VLOOKUP(D3132,[1]peretoe_teenus!$A$2:$L$2000,5,FALSE),"")</f>
        <v/>
      </c>
      <c r="U3132" s="13"/>
      <c r="V3132" s="15" t="str" cm="1">
        <f t="array" ref="V3132">IFERROR(IF(AND(F3132="Tugigrupp",RANK(K3132,$K3132:$K3132)+COUNTIFS($K$2:K3132,K3132,$L$2:L3132,L3132,$M$2:M3132,M3132,$I$2:I3132,I3132,$G$2:G3132,G3132,$F$2:F3132,F3132)-1=1),SUMPRODUCT(($F$2:$F$4154=F3132)*($G$2:$G$4154=G3132)*($K$2:$K$4154=K3132)*($I$2:$I$4154=I3132)*($L$2:$L$4154=L3132)*($M$2:$M$4154=M3132)),""),"")</f>
        <v/>
      </c>
      <c r="W3132" s="15" t="str">
        <f t="shared" si="144"/>
        <v/>
      </c>
      <c r="X3132" s="16" t="str">
        <f>IF(AND(A3132=[2]an!$G$38,F3132=[2]an!$E$40),[2]an!$G$40,IF(AND(A3132=[2]an!$G$38,F3132=[2]an!$E$41),[2]an!$G$41,IF(AND(A3132=[2]an!$G$38,F3132=[2]an!$E$39,H3132&gt;=[2]an!$M$37),[2]an!$G$39,
IF(AND(A3132=[2]an!$G$38,F3132=[2]an!$E$39,H3132&lt;[2]an!$M$37,S3132="kahepoolne vajaduspõhine",U3132=""),[2]an!$M$40,
IF(AND(A3132=[2]an!$G$38,F3132=[2]an!$E$39,H3132&lt;[2]an!$M$37,S3132="kahepoolne vajaduspõhine",U3132&lt;&gt;""),[2]an!$G$39,
IF(AND(A3132=[2]an!$G$38,F3132=[2]an!$E$39,H3132&lt;[2]an!$M$37,S3132&lt;&gt;"kahepoolne vajaduspõhine"),[2]an!$G$39,
IF(AND(A3132=[2]an!$G$38,F3132=[2]an!$E$42),[2]an!$G$42,
IF(AND(A3132=[2]an!$H$38,F3132=[2]an!$E$40),[2]an!$H$40,IF(AND(A3132=[2]an!$H$38,F3132=[2]an!$E$41),[2]an!$H$41,IF(AND(A3132=[2]an!$H$38,F3132=[2]an!$E$39,H3132&gt;=[2]an!$M$37),[2]an!$H$39,
IF(AND(A3132=[2]an!$H$38,F3132=[2]an!$E$39,H3132&lt;[2]an!$M$37,S3132="kahepoolne vajaduspõhine",U3132=""),[2]an!$M$40,
IF(AND(A3132=[2]an!$H$38,F3132=[2]an!$E$39,H3132&lt;[2]an!$M$37,S3132="kahepoolne vajaduspõhine",U3132&lt;&gt;""),[2]an!$H$39,
IF(AND(A3132=[2]an!$H$38,F3132=[2]an!$E$39,H3132&lt;[2]an!$M$37,S3132&lt;&gt;"kahepoolne vajaduspõhine"),[2]an!$H$39,
IF(AND(A3132=[2]an!$H$38,F3132=[2]an!$E$42),[2]an!$H$42,
IF(AND(A3132=[2]an!$I$38,F3132=[2]an!$E$40),[2]an!$I$40,IF(AND(A3132=[2]an!$I$38,F3132=[2]an!$E$41),[2]an!$I$41,IF(AND(A3132=[2]an!$I$38,F3132=[2]an!$E$39,H3132&gt;=[2]an!$M$37),[2]an!$I$39,
IF(AND(A3132=[2]an!$I$38,F3132=[2]an!$E$39,H3132&lt;[2]an!$M$37,S3132="kahepoolne vajaduspõhine",U3132=""),[2]an!$M$40,
IF(AND(A3132=[2]an!$I$38,F3132=[2]an!$E$39,H3132&lt;[2]an!$M$37,S3132="kahepoolne vajaduspõhine",U3132&lt;&gt;""),[2]an!$I$39,
IF(AND(A3132=[2]an!$I$38,F3132=[2]an!$E$39,H3132&lt;[2]an!$M$37,S3132&lt;&gt;"kahepoolne vajaduspõhine"),[2]an!$I$39,
IF(AND(A3132=[2]an!$I$38,F3132=[2]an!$E$42),[2]an!$I$42,
IF(AND(A3132=[2]an!$J$38,F3132=[2]an!$E$40),[2]an!$J$40,IF(AND(A3132=[2]an!$J$38,F3132=[2]an!$E$41),[2]an!$J$41,IF(AND(A3132=[2]an!$J$38,F3132=[2]an!$E$39,H3132&gt;=[2]an!$M$37),[2]an!$J$39,
IF(AND(A3132=[2]an!$J$38,F3132=[2]an!$E$39,H3132&lt;[2]an!$M$37,S3132="kahepoolne vajaduspõhine",U3132=""),[2]an!$M$40,
IF(AND(A3132=[2]an!$J$38,F3132=[2]an!$E$39,H3132&lt;[2]an!$M$37,S3132="kahepoolne vajaduspõhine",U3132&lt;&gt;""),[2]an!$J$39,
IF(AND(A3132=[2]an!$J$38,F3132=[2]an!$E$39,H3132&lt;[2]an!$M$37,S3132&lt;&gt;"kahepoolne vajaduspõhine"),[2]an!$J$39,
IF(AND(A3132=[2]an!$J$38,F3132=[2]an!$E$42),[2]an!$J$42,""))))))))))))))))))))))))))))</f>
        <v/>
      </c>
      <c r="Y3132" s="17" t="str">
        <f>IFERROR(IF(F3132="Tugigrupp",0,
IF(AND(F3132="Peretoe teenus",H3132&gt;=[2]an!$M$37,RANK(D3132,$D3132:$D3132)+COUNTIFS($D$2:D3132,D3132,$F$2:F3132,F3132)-1&gt;1),"",
IF(AND(F3132="Peretoe teenus",H3132&gt;=[2]an!$M$37,RANK(D3132,$D3132:$D3132)+COUNTIFS($D$2:D3132,D3132,$F$2:F3132,F3132)-1=1,MONTH(H3132)=MONTH(K3132)=TRUE,YEAR(H3132)=YEAR(K3132)=TRUE),((EOMONTH(H3132,0)-H3132+1)*X3132)/DAY(EOMONTH(H3132,0)),
IF(AND(F3132="Peretoe teenus",H3132&gt;=[2]an!$M$37,RANK(D3132,$D3132:$D3132)+COUNTIFS($D$2:D3132,D3132,$F$2:F3132,F3132)-1=1),X3132,
IF(AND(F3132="Peretoe teenus",H3132&lt;[2]an!$M$37,S3132&lt;&gt;"kahepoolne vajaduspõhine",RANK(D3132,$D3132:$D3132)+COUNTIFS($D$2:D3132,D3132,$F$2:F3132,F3132)-1=1),X3132,
IF(AND(F3132="Peretoe teenus",H3132&lt;[2]an!$M$37,S3132&lt;&gt;"kahepoolne vajaduspõhine",RANK(D3132,$D3132:$D3132)+COUNTIFS($D$2:D3132,D3132,$F$2:F3132,F3132)-1&gt;1),"",
IF(AND(F3132="Peretoe teenus",H3132&lt;[2]an!$M$37,S3132="kahepoolne vajaduspõhine",U3132="",RANK(D3132,$D3132:$D3132)+COUNTIFS($D$2:D3132,D3132,$F$2:F3132,F3132)-1=1),X3132,
IF(AND(F3132="Peretoe teenus",H3132&lt;[2]an!$M$37,S3132="kahepoolne vajaduspõhine",U3132="",RANK(D3132,$D3132:$D3132)+COUNTIFS($D$2:D3132,D3132,$F$2:F3132,F3132)-1&gt;1),"",
IF(AND(F3132="Peretoe teenus",H3132&lt;[2]an!$M$37,S3132="kahepoolne vajaduspõhine",U3132&lt;[2]an!$M$37,RANK(D3132,$D3132:$D3132)+COUNTIFS($D$2:D3132,D3132,$F$2:F3132,F3132)-1=1),X3132,
IF(AND(F3132="Peretoe teenus",H3132&lt;[2]an!$M$37,S3132="kahepoolne vajaduspõhine",U3132&lt;[2]an!$M$37,RANK(D3132,$D3132:$D3132)+COUNTIFS($D$2:D3132,D3132,$F$2:F3132,F3132)-1&gt;1),"",
IF(AND(F3132="Peretoe teenus",H3132&lt;[2]an!$M$37,S3132="kahepoolne vajaduspõhine",U3132&gt;=[2]an!$M$37,U3132&lt;=[2]an!$M$38,RANK(D3132,$D3132:$D3132)+COUNTIFS($D$2:D3132,D3132,$F$2:F3132,F3132)-1=1),
((EOMONTH(U3132,0)-U3132+1)*X3132)/DAY(EOMONTH(U3132,0))+(DAY(U3132)-1)*100/DAY(EOMONTH(U3132,0)),
IF(AND(F3132="Peretoe teenus",H3132&lt;[2]an!$M$37,S3132="kahepoolne vajaduspõhine",U3132&gt;=[2]an!$M$37,U3132&lt;=[2]an!$M$38,RANK(D3132,$D3132:$D3132)+COUNTIFS($D$2:D3132,D3132,$F$2:F3132,F3132)-1&gt;1),"",
IF(AND(F3132="Peretoe teenus",H3132&lt;[2]an!$M$37,S3132="kahepoolne vajaduspõhine",U3132&gt;[2]an!$M$38,RANK(D3132,$D3132:$D3132)+COUNTIFS($D$2:D3132,D3132,$F$2:F3132,F3132)-1=1),X3132,
IF(AND(F3132="Peretoe teenus",H3132&lt;[2]an!$M$37,S3132="kahepoolne vajaduspõhine",U3132&gt;[2]an!$M$38,RANK(D3132,$D3132:$D3132)+COUNTIFS($D$2:D3132,D3132,$F$2:F3132,F3132)-1&gt;1),"",X3132*W3132)))))))))))))),"")</f>
        <v/>
      </c>
      <c r="Z3132" s="18" t="str">
        <f t="shared" si="145"/>
        <v/>
      </c>
      <c r="AA3132" s="19" t="str">
        <f>IFERROR(VLOOKUP(E3132,[2]an!$A$3:$B$81,2,FALSE),"")</f>
        <v/>
      </c>
      <c r="AB3132" s="19" t="str">
        <f>IFERROR(VLOOKUP(AA3132,[2]an!$C$2:$D$16,2,FALSE),"")</f>
        <v/>
      </c>
      <c r="AC3132" s="20"/>
      <c r="AD3132" s="21" t="str">
        <f>IF(A3132=[2]an!$F$36,VLOOKUP([2]an!$F$36,[2]an!$F$36:$H$36,3,FALSE),IF(A3132=[2]an!$F$35,VLOOKUP([2]an!$F$35,[2]an!$F$35:$H$35,3,FALSE),IF(A3132=[2]an!$F$33,VLOOKUP([2]an!$F$33,[2]an!$F$33:$H$33,3,FALSE),IF(A3132=[2]an!$F$31,VLOOKUP([2]an!$F$31,[2]an!$F$31:$H$31,3,FALSE),""))))</f>
        <v/>
      </c>
    </row>
    <row r="3133" spans="6:30" x14ac:dyDescent="0.2">
      <c r="F3133" s="10"/>
      <c r="G3133" s="8" t="str">
        <f t="shared" si="146"/>
        <v/>
      </c>
      <c r="H3133" s="13"/>
      <c r="K3133" s="13"/>
      <c r="L3133" s="10"/>
      <c r="M3133" s="10"/>
      <c r="S3133" s="8" t="str">
        <f>IFERROR(VLOOKUP(D3133,[1]peretoe_teenus!$A$2:$L$2000,5,FALSE),"")</f>
        <v/>
      </c>
      <c r="U3133" s="13"/>
      <c r="V3133" s="15" t="str" cm="1">
        <f t="array" ref="V3133">IFERROR(IF(AND(F3133="Tugigrupp",RANK(K3133,$K3133:$K3133)+COUNTIFS($K$2:K3133,K3133,$L$2:L3133,L3133,$M$2:M3133,M3133,$I$2:I3133,I3133,$G$2:G3133,G3133,$F$2:F3133,F3133)-1=1),SUMPRODUCT(($F$2:$F$4154=F3133)*($G$2:$G$4154=G3133)*($K$2:$K$4154=K3133)*($I$2:$I$4154=I3133)*($L$2:$L$4154=L3133)*($M$2:$M$4154=M3133)),""),"")</f>
        <v/>
      </c>
      <c r="W3133" s="15" t="str">
        <f t="shared" si="144"/>
        <v/>
      </c>
      <c r="X3133" s="16" t="str">
        <f>IF(AND(A3133=[2]an!$G$38,F3133=[2]an!$E$40),[2]an!$G$40,IF(AND(A3133=[2]an!$G$38,F3133=[2]an!$E$41),[2]an!$G$41,IF(AND(A3133=[2]an!$G$38,F3133=[2]an!$E$39,H3133&gt;=[2]an!$M$37),[2]an!$G$39,
IF(AND(A3133=[2]an!$G$38,F3133=[2]an!$E$39,H3133&lt;[2]an!$M$37,S3133="kahepoolne vajaduspõhine",U3133=""),[2]an!$M$40,
IF(AND(A3133=[2]an!$G$38,F3133=[2]an!$E$39,H3133&lt;[2]an!$M$37,S3133="kahepoolne vajaduspõhine",U3133&lt;&gt;""),[2]an!$G$39,
IF(AND(A3133=[2]an!$G$38,F3133=[2]an!$E$39,H3133&lt;[2]an!$M$37,S3133&lt;&gt;"kahepoolne vajaduspõhine"),[2]an!$G$39,
IF(AND(A3133=[2]an!$G$38,F3133=[2]an!$E$42),[2]an!$G$42,
IF(AND(A3133=[2]an!$H$38,F3133=[2]an!$E$40),[2]an!$H$40,IF(AND(A3133=[2]an!$H$38,F3133=[2]an!$E$41),[2]an!$H$41,IF(AND(A3133=[2]an!$H$38,F3133=[2]an!$E$39,H3133&gt;=[2]an!$M$37),[2]an!$H$39,
IF(AND(A3133=[2]an!$H$38,F3133=[2]an!$E$39,H3133&lt;[2]an!$M$37,S3133="kahepoolne vajaduspõhine",U3133=""),[2]an!$M$40,
IF(AND(A3133=[2]an!$H$38,F3133=[2]an!$E$39,H3133&lt;[2]an!$M$37,S3133="kahepoolne vajaduspõhine",U3133&lt;&gt;""),[2]an!$H$39,
IF(AND(A3133=[2]an!$H$38,F3133=[2]an!$E$39,H3133&lt;[2]an!$M$37,S3133&lt;&gt;"kahepoolne vajaduspõhine"),[2]an!$H$39,
IF(AND(A3133=[2]an!$H$38,F3133=[2]an!$E$42),[2]an!$H$42,
IF(AND(A3133=[2]an!$I$38,F3133=[2]an!$E$40),[2]an!$I$40,IF(AND(A3133=[2]an!$I$38,F3133=[2]an!$E$41),[2]an!$I$41,IF(AND(A3133=[2]an!$I$38,F3133=[2]an!$E$39,H3133&gt;=[2]an!$M$37),[2]an!$I$39,
IF(AND(A3133=[2]an!$I$38,F3133=[2]an!$E$39,H3133&lt;[2]an!$M$37,S3133="kahepoolne vajaduspõhine",U3133=""),[2]an!$M$40,
IF(AND(A3133=[2]an!$I$38,F3133=[2]an!$E$39,H3133&lt;[2]an!$M$37,S3133="kahepoolne vajaduspõhine",U3133&lt;&gt;""),[2]an!$I$39,
IF(AND(A3133=[2]an!$I$38,F3133=[2]an!$E$39,H3133&lt;[2]an!$M$37,S3133&lt;&gt;"kahepoolne vajaduspõhine"),[2]an!$I$39,
IF(AND(A3133=[2]an!$I$38,F3133=[2]an!$E$42),[2]an!$I$42,
IF(AND(A3133=[2]an!$J$38,F3133=[2]an!$E$40),[2]an!$J$40,IF(AND(A3133=[2]an!$J$38,F3133=[2]an!$E$41),[2]an!$J$41,IF(AND(A3133=[2]an!$J$38,F3133=[2]an!$E$39,H3133&gt;=[2]an!$M$37),[2]an!$J$39,
IF(AND(A3133=[2]an!$J$38,F3133=[2]an!$E$39,H3133&lt;[2]an!$M$37,S3133="kahepoolne vajaduspõhine",U3133=""),[2]an!$M$40,
IF(AND(A3133=[2]an!$J$38,F3133=[2]an!$E$39,H3133&lt;[2]an!$M$37,S3133="kahepoolne vajaduspõhine",U3133&lt;&gt;""),[2]an!$J$39,
IF(AND(A3133=[2]an!$J$38,F3133=[2]an!$E$39,H3133&lt;[2]an!$M$37,S3133&lt;&gt;"kahepoolne vajaduspõhine"),[2]an!$J$39,
IF(AND(A3133=[2]an!$J$38,F3133=[2]an!$E$42),[2]an!$J$42,""))))))))))))))))))))))))))))</f>
        <v/>
      </c>
      <c r="Y3133" s="17" t="str">
        <f>IFERROR(IF(F3133="Tugigrupp",0,
IF(AND(F3133="Peretoe teenus",H3133&gt;=[2]an!$M$37,RANK(D3133,$D3133:$D3133)+COUNTIFS($D$2:D3133,D3133,$F$2:F3133,F3133)-1&gt;1),"",
IF(AND(F3133="Peretoe teenus",H3133&gt;=[2]an!$M$37,RANK(D3133,$D3133:$D3133)+COUNTIFS($D$2:D3133,D3133,$F$2:F3133,F3133)-1=1,MONTH(H3133)=MONTH(K3133)=TRUE,YEAR(H3133)=YEAR(K3133)=TRUE),((EOMONTH(H3133,0)-H3133+1)*X3133)/DAY(EOMONTH(H3133,0)),
IF(AND(F3133="Peretoe teenus",H3133&gt;=[2]an!$M$37,RANK(D3133,$D3133:$D3133)+COUNTIFS($D$2:D3133,D3133,$F$2:F3133,F3133)-1=1),X3133,
IF(AND(F3133="Peretoe teenus",H3133&lt;[2]an!$M$37,S3133&lt;&gt;"kahepoolne vajaduspõhine",RANK(D3133,$D3133:$D3133)+COUNTIFS($D$2:D3133,D3133,$F$2:F3133,F3133)-1=1),X3133,
IF(AND(F3133="Peretoe teenus",H3133&lt;[2]an!$M$37,S3133&lt;&gt;"kahepoolne vajaduspõhine",RANK(D3133,$D3133:$D3133)+COUNTIFS($D$2:D3133,D3133,$F$2:F3133,F3133)-1&gt;1),"",
IF(AND(F3133="Peretoe teenus",H3133&lt;[2]an!$M$37,S3133="kahepoolne vajaduspõhine",U3133="",RANK(D3133,$D3133:$D3133)+COUNTIFS($D$2:D3133,D3133,$F$2:F3133,F3133)-1=1),X3133,
IF(AND(F3133="Peretoe teenus",H3133&lt;[2]an!$M$37,S3133="kahepoolne vajaduspõhine",U3133="",RANK(D3133,$D3133:$D3133)+COUNTIFS($D$2:D3133,D3133,$F$2:F3133,F3133)-1&gt;1),"",
IF(AND(F3133="Peretoe teenus",H3133&lt;[2]an!$M$37,S3133="kahepoolne vajaduspõhine",U3133&lt;[2]an!$M$37,RANK(D3133,$D3133:$D3133)+COUNTIFS($D$2:D3133,D3133,$F$2:F3133,F3133)-1=1),X3133,
IF(AND(F3133="Peretoe teenus",H3133&lt;[2]an!$M$37,S3133="kahepoolne vajaduspõhine",U3133&lt;[2]an!$M$37,RANK(D3133,$D3133:$D3133)+COUNTIFS($D$2:D3133,D3133,$F$2:F3133,F3133)-1&gt;1),"",
IF(AND(F3133="Peretoe teenus",H3133&lt;[2]an!$M$37,S3133="kahepoolne vajaduspõhine",U3133&gt;=[2]an!$M$37,U3133&lt;=[2]an!$M$38,RANK(D3133,$D3133:$D3133)+COUNTIFS($D$2:D3133,D3133,$F$2:F3133,F3133)-1=1),
((EOMONTH(U3133,0)-U3133+1)*X3133)/DAY(EOMONTH(U3133,0))+(DAY(U3133)-1)*100/DAY(EOMONTH(U3133,0)),
IF(AND(F3133="Peretoe teenus",H3133&lt;[2]an!$M$37,S3133="kahepoolne vajaduspõhine",U3133&gt;=[2]an!$M$37,U3133&lt;=[2]an!$M$38,RANK(D3133,$D3133:$D3133)+COUNTIFS($D$2:D3133,D3133,$F$2:F3133,F3133)-1&gt;1),"",
IF(AND(F3133="Peretoe teenus",H3133&lt;[2]an!$M$37,S3133="kahepoolne vajaduspõhine",U3133&gt;[2]an!$M$38,RANK(D3133,$D3133:$D3133)+COUNTIFS($D$2:D3133,D3133,$F$2:F3133,F3133)-1=1),X3133,
IF(AND(F3133="Peretoe teenus",H3133&lt;[2]an!$M$37,S3133="kahepoolne vajaduspõhine",U3133&gt;[2]an!$M$38,RANK(D3133,$D3133:$D3133)+COUNTIFS($D$2:D3133,D3133,$F$2:F3133,F3133)-1&gt;1),"",X3133*W3133)))))))))))))),"")</f>
        <v/>
      </c>
      <c r="Z3133" s="18" t="str">
        <f t="shared" si="145"/>
        <v/>
      </c>
      <c r="AA3133" s="19" t="str">
        <f>IFERROR(VLOOKUP(E3133,[2]an!$A$3:$B$81,2,FALSE),"")</f>
        <v/>
      </c>
      <c r="AB3133" s="19" t="str">
        <f>IFERROR(VLOOKUP(AA3133,[2]an!$C$2:$D$16,2,FALSE),"")</f>
        <v/>
      </c>
      <c r="AC3133" s="20"/>
      <c r="AD3133" s="21" t="str">
        <f>IF(A3133=[2]an!$F$36,VLOOKUP([2]an!$F$36,[2]an!$F$36:$H$36,3,FALSE),IF(A3133=[2]an!$F$35,VLOOKUP([2]an!$F$35,[2]an!$F$35:$H$35,3,FALSE),IF(A3133=[2]an!$F$33,VLOOKUP([2]an!$F$33,[2]an!$F$33:$H$33,3,FALSE),IF(A3133=[2]an!$F$31,VLOOKUP([2]an!$F$31,[2]an!$F$31:$H$31,3,FALSE),""))))</f>
        <v/>
      </c>
    </row>
    <row r="3134" spans="6:30" x14ac:dyDescent="0.2">
      <c r="F3134" s="10"/>
      <c r="G3134" s="8" t="str">
        <f t="shared" si="146"/>
        <v/>
      </c>
      <c r="H3134" s="13"/>
      <c r="K3134" s="13"/>
      <c r="L3134" s="10"/>
      <c r="M3134" s="10"/>
      <c r="S3134" s="8" t="str">
        <f>IFERROR(VLOOKUP(D3134,[1]peretoe_teenus!$A$2:$L$2000,5,FALSE),"")</f>
        <v/>
      </c>
      <c r="U3134" s="13"/>
      <c r="V3134" s="15" t="str" cm="1">
        <f t="array" ref="V3134">IFERROR(IF(AND(F3134="Tugigrupp",RANK(K3134,$K3134:$K3134)+COUNTIFS($K$2:K3134,K3134,$L$2:L3134,L3134,$M$2:M3134,M3134,$I$2:I3134,I3134,$G$2:G3134,G3134,$F$2:F3134,F3134)-1=1),SUMPRODUCT(($F$2:$F$4154=F3134)*($G$2:$G$4154=G3134)*($K$2:$K$4154=K3134)*($I$2:$I$4154=I3134)*($L$2:$L$4154=L3134)*($M$2:$M$4154=M3134)),""),"")</f>
        <v/>
      </c>
      <c r="W3134" s="15" t="str">
        <f t="shared" si="144"/>
        <v/>
      </c>
      <c r="X3134" s="16" t="str">
        <f>IF(AND(A3134=[2]an!$G$38,F3134=[2]an!$E$40),[2]an!$G$40,IF(AND(A3134=[2]an!$G$38,F3134=[2]an!$E$41),[2]an!$G$41,IF(AND(A3134=[2]an!$G$38,F3134=[2]an!$E$39,H3134&gt;=[2]an!$M$37),[2]an!$G$39,
IF(AND(A3134=[2]an!$G$38,F3134=[2]an!$E$39,H3134&lt;[2]an!$M$37,S3134="kahepoolne vajaduspõhine",U3134=""),[2]an!$M$40,
IF(AND(A3134=[2]an!$G$38,F3134=[2]an!$E$39,H3134&lt;[2]an!$M$37,S3134="kahepoolne vajaduspõhine",U3134&lt;&gt;""),[2]an!$G$39,
IF(AND(A3134=[2]an!$G$38,F3134=[2]an!$E$39,H3134&lt;[2]an!$M$37,S3134&lt;&gt;"kahepoolne vajaduspõhine"),[2]an!$G$39,
IF(AND(A3134=[2]an!$G$38,F3134=[2]an!$E$42),[2]an!$G$42,
IF(AND(A3134=[2]an!$H$38,F3134=[2]an!$E$40),[2]an!$H$40,IF(AND(A3134=[2]an!$H$38,F3134=[2]an!$E$41),[2]an!$H$41,IF(AND(A3134=[2]an!$H$38,F3134=[2]an!$E$39,H3134&gt;=[2]an!$M$37),[2]an!$H$39,
IF(AND(A3134=[2]an!$H$38,F3134=[2]an!$E$39,H3134&lt;[2]an!$M$37,S3134="kahepoolne vajaduspõhine",U3134=""),[2]an!$M$40,
IF(AND(A3134=[2]an!$H$38,F3134=[2]an!$E$39,H3134&lt;[2]an!$M$37,S3134="kahepoolne vajaduspõhine",U3134&lt;&gt;""),[2]an!$H$39,
IF(AND(A3134=[2]an!$H$38,F3134=[2]an!$E$39,H3134&lt;[2]an!$M$37,S3134&lt;&gt;"kahepoolne vajaduspõhine"),[2]an!$H$39,
IF(AND(A3134=[2]an!$H$38,F3134=[2]an!$E$42),[2]an!$H$42,
IF(AND(A3134=[2]an!$I$38,F3134=[2]an!$E$40),[2]an!$I$40,IF(AND(A3134=[2]an!$I$38,F3134=[2]an!$E$41),[2]an!$I$41,IF(AND(A3134=[2]an!$I$38,F3134=[2]an!$E$39,H3134&gt;=[2]an!$M$37),[2]an!$I$39,
IF(AND(A3134=[2]an!$I$38,F3134=[2]an!$E$39,H3134&lt;[2]an!$M$37,S3134="kahepoolne vajaduspõhine",U3134=""),[2]an!$M$40,
IF(AND(A3134=[2]an!$I$38,F3134=[2]an!$E$39,H3134&lt;[2]an!$M$37,S3134="kahepoolne vajaduspõhine",U3134&lt;&gt;""),[2]an!$I$39,
IF(AND(A3134=[2]an!$I$38,F3134=[2]an!$E$39,H3134&lt;[2]an!$M$37,S3134&lt;&gt;"kahepoolne vajaduspõhine"),[2]an!$I$39,
IF(AND(A3134=[2]an!$I$38,F3134=[2]an!$E$42),[2]an!$I$42,
IF(AND(A3134=[2]an!$J$38,F3134=[2]an!$E$40),[2]an!$J$40,IF(AND(A3134=[2]an!$J$38,F3134=[2]an!$E$41),[2]an!$J$41,IF(AND(A3134=[2]an!$J$38,F3134=[2]an!$E$39,H3134&gt;=[2]an!$M$37),[2]an!$J$39,
IF(AND(A3134=[2]an!$J$38,F3134=[2]an!$E$39,H3134&lt;[2]an!$M$37,S3134="kahepoolne vajaduspõhine",U3134=""),[2]an!$M$40,
IF(AND(A3134=[2]an!$J$38,F3134=[2]an!$E$39,H3134&lt;[2]an!$M$37,S3134="kahepoolne vajaduspõhine",U3134&lt;&gt;""),[2]an!$J$39,
IF(AND(A3134=[2]an!$J$38,F3134=[2]an!$E$39,H3134&lt;[2]an!$M$37,S3134&lt;&gt;"kahepoolne vajaduspõhine"),[2]an!$J$39,
IF(AND(A3134=[2]an!$J$38,F3134=[2]an!$E$42),[2]an!$J$42,""))))))))))))))))))))))))))))</f>
        <v/>
      </c>
      <c r="Y3134" s="17" t="str">
        <f>IFERROR(IF(F3134="Tugigrupp",0,
IF(AND(F3134="Peretoe teenus",H3134&gt;=[2]an!$M$37,RANK(D3134,$D3134:$D3134)+COUNTIFS($D$2:D3134,D3134,$F$2:F3134,F3134)-1&gt;1),"",
IF(AND(F3134="Peretoe teenus",H3134&gt;=[2]an!$M$37,RANK(D3134,$D3134:$D3134)+COUNTIFS($D$2:D3134,D3134,$F$2:F3134,F3134)-1=1,MONTH(H3134)=MONTH(K3134)=TRUE,YEAR(H3134)=YEAR(K3134)=TRUE),((EOMONTH(H3134,0)-H3134+1)*X3134)/DAY(EOMONTH(H3134,0)),
IF(AND(F3134="Peretoe teenus",H3134&gt;=[2]an!$M$37,RANK(D3134,$D3134:$D3134)+COUNTIFS($D$2:D3134,D3134,$F$2:F3134,F3134)-1=1),X3134,
IF(AND(F3134="Peretoe teenus",H3134&lt;[2]an!$M$37,S3134&lt;&gt;"kahepoolne vajaduspõhine",RANK(D3134,$D3134:$D3134)+COUNTIFS($D$2:D3134,D3134,$F$2:F3134,F3134)-1=1),X3134,
IF(AND(F3134="Peretoe teenus",H3134&lt;[2]an!$M$37,S3134&lt;&gt;"kahepoolne vajaduspõhine",RANK(D3134,$D3134:$D3134)+COUNTIFS($D$2:D3134,D3134,$F$2:F3134,F3134)-1&gt;1),"",
IF(AND(F3134="Peretoe teenus",H3134&lt;[2]an!$M$37,S3134="kahepoolne vajaduspõhine",U3134="",RANK(D3134,$D3134:$D3134)+COUNTIFS($D$2:D3134,D3134,$F$2:F3134,F3134)-1=1),X3134,
IF(AND(F3134="Peretoe teenus",H3134&lt;[2]an!$M$37,S3134="kahepoolne vajaduspõhine",U3134="",RANK(D3134,$D3134:$D3134)+COUNTIFS($D$2:D3134,D3134,$F$2:F3134,F3134)-1&gt;1),"",
IF(AND(F3134="Peretoe teenus",H3134&lt;[2]an!$M$37,S3134="kahepoolne vajaduspõhine",U3134&lt;[2]an!$M$37,RANK(D3134,$D3134:$D3134)+COUNTIFS($D$2:D3134,D3134,$F$2:F3134,F3134)-1=1),X3134,
IF(AND(F3134="Peretoe teenus",H3134&lt;[2]an!$M$37,S3134="kahepoolne vajaduspõhine",U3134&lt;[2]an!$M$37,RANK(D3134,$D3134:$D3134)+COUNTIFS($D$2:D3134,D3134,$F$2:F3134,F3134)-1&gt;1),"",
IF(AND(F3134="Peretoe teenus",H3134&lt;[2]an!$M$37,S3134="kahepoolne vajaduspõhine",U3134&gt;=[2]an!$M$37,U3134&lt;=[2]an!$M$38,RANK(D3134,$D3134:$D3134)+COUNTIFS($D$2:D3134,D3134,$F$2:F3134,F3134)-1=1),
((EOMONTH(U3134,0)-U3134+1)*X3134)/DAY(EOMONTH(U3134,0))+(DAY(U3134)-1)*100/DAY(EOMONTH(U3134,0)),
IF(AND(F3134="Peretoe teenus",H3134&lt;[2]an!$M$37,S3134="kahepoolne vajaduspõhine",U3134&gt;=[2]an!$M$37,U3134&lt;=[2]an!$M$38,RANK(D3134,$D3134:$D3134)+COUNTIFS($D$2:D3134,D3134,$F$2:F3134,F3134)-1&gt;1),"",
IF(AND(F3134="Peretoe teenus",H3134&lt;[2]an!$M$37,S3134="kahepoolne vajaduspõhine",U3134&gt;[2]an!$M$38,RANK(D3134,$D3134:$D3134)+COUNTIFS($D$2:D3134,D3134,$F$2:F3134,F3134)-1=1),X3134,
IF(AND(F3134="Peretoe teenus",H3134&lt;[2]an!$M$37,S3134="kahepoolne vajaduspõhine",U3134&gt;[2]an!$M$38,RANK(D3134,$D3134:$D3134)+COUNTIFS($D$2:D3134,D3134,$F$2:F3134,F3134)-1&gt;1),"",X3134*W3134)))))))))))))),"")</f>
        <v/>
      </c>
      <c r="Z3134" s="18" t="str">
        <f t="shared" si="145"/>
        <v/>
      </c>
      <c r="AA3134" s="19" t="str">
        <f>IFERROR(VLOOKUP(E3134,[2]an!$A$3:$B$81,2,FALSE),"")</f>
        <v/>
      </c>
      <c r="AB3134" s="19" t="str">
        <f>IFERROR(VLOOKUP(AA3134,[2]an!$C$2:$D$16,2,FALSE),"")</f>
        <v/>
      </c>
      <c r="AC3134" s="20"/>
      <c r="AD3134" s="21" t="str">
        <f>IF(A3134=[2]an!$F$36,VLOOKUP([2]an!$F$36,[2]an!$F$36:$H$36,3,FALSE),IF(A3134=[2]an!$F$35,VLOOKUP([2]an!$F$35,[2]an!$F$35:$H$35,3,FALSE),IF(A3134=[2]an!$F$33,VLOOKUP([2]an!$F$33,[2]an!$F$33:$H$33,3,FALSE),IF(A3134=[2]an!$F$31,VLOOKUP([2]an!$F$31,[2]an!$F$31:$H$31,3,FALSE),""))))</f>
        <v/>
      </c>
    </row>
    <row r="3135" spans="6:30" x14ac:dyDescent="0.2">
      <c r="F3135" s="10"/>
      <c r="G3135" s="8" t="str">
        <f t="shared" si="146"/>
        <v/>
      </c>
      <c r="H3135" s="13"/>
      <c r="K3135" s="13"/>
      <c r="L3135" s="10"/>
      <c r="M3135" s="10"/>
      <c r="S3135" s="8" t="str">
        <f>IFERROR(VLOOKUP(D3135,[1]peretoe_teenus!$A$2:$L$2000,5,FALSE),"")</f>
        <v/>
      </c>
      <c r="U3135" s="13"/>
      <c r="V3135" s="15" t="str" cm="1">
        <f t="array" ref="V3135">IFERROR(IF(AND(F3135="Tugigrupp",RANK(K3135,$K3135:$K3135)+COUNTIFS($K$2:K3135,K3135,$L$2:L3135,L3135,$M$2:M3135,M3135,$I$2:I3135,I3135,$G$2:G3135,G3135,$F$2:F3135,F3135)-1=1),SUMPRODUCT(($F$2:$F$4154=F3135)*($G$2:$G$4154=G3135)*($K$2:$K$4154=K3135)*($I$2:$I$4154=I3135)*($L$2:$L$4154=L3135)*($M$2:$M$4154=M3135)),""),"")</f>
        <v/>
      </c>
      <c r="W3135" s="15" t="str">
        <f t="shared" si="144"/>
        <v/>
      </c>
      <c r="X3135" s="16" t="str">
        <f>IF(AND(A3135=[2]an!$G$38,F3135=[2]an!$E$40),[2]an!$G$40,IF(AND(A3135=[2]an!$G$38,F3135=[2]an!$E$41),[2]an!$G$41,IF(AND(A3135=[2]an!$G$38,F3135=[2]an!$E$39,H3135&gt;=[2]an!$M$37),[2]an!$G$39,
IF(AND(A3135=[2]an!$G$38,F3135=[2]an!$E$39,H3135&lt;[2]an!$M$37,S3135="kahepoolne vajaduspõhine",U3135=""),[2]an!$M$40,
IF(AND(A3135=[2]an!$G$38,F3135=[2]an!$E$39,H3135&lt;[2]an!$M$37,S3135="kahepoolne vajaduspõhine",U3135&lt;&gt;""),[2]an!$G$39,
IF(AND(A3135=[2]an!$G$38,F3135=[2]an!$E$39,H3135&lt;[2]an!$M$37,S3135&lt;&gt;"kahepoolne vajaduspõhine"),[2]an!$G$39,
IF(AND(A3135=[2]an!$G$38,F3135=[2]an!$E$42),[2]an!$G$42,
IF(AND(A3135=[2]an!$H$38,F3135=[2]an!$E$40),[2]an!$H$40,IF(AND(A3135=[2]an!$H$38,F3135=[2]an!$E$41),[2]an!$H$41,IF(AND(A3135=[2]an!$H$38,F3135=[2]an!$E$39,H3135&gt;=[2]an!$M$37),[2]an!$H$39,
IF(AND(A3135=[2]an!$H$38,F3135=[2]an!$E$39,H3135&lt;[2]an!$M$37,S3135="kahepoolne vajaduspõhine",U3135=""),[2]an!$M$40,
IF(AND(A3135=[2]an!$H$38,F3135=[2]an!$E$39,H3135&lt;[2]an!$M$37,S3135="kahepoolne vajaduspõhine",U3135&lt;&gt;""),[2]an!$H$39,
IF(AND(A3135=[2]an!$H$38,F3135=[2]an!$E$39,H3135&lt;[2]an!$M$37,S3135&lt;&gt;"kahepoolne vajaduspõhine"),[2]an!$H$39,
IF(AND(A3135=[2]an!$H$38,F3135=[2]an!$E$42),[2]an!$H$42,
IF(AND(A3135=[2]an!$I$38,F3135=[2]an!$E$40),[2]an!$I$40,IF(AND(A3135=[2]an!$I$38,F3135=[2]an!$E$41),[2]an!$I$41,IF(AND(A3135=[2]an!$I$38,F3135=[2]an!$E$39,H3135&gt;=[2]an!$M$37),[2]an!$I$39,
IF(AND(A3135=[2]an!$I$38,F3135=[2]an!$E$39,H3135&lt;[2]an!$M$37,S3135="kahepoolne vajaduspõhine",U3135=""),[2]an!$M$40,
IF(AND(A3135=[2]an!$I$38,F3135=[2]an!$E$39,H3135&lt;[2]an!$M$37,S3135="kahepoolne vajaduspõhine",U3135&lt;&gt;""),[2]an!$I$39,
IF(AND(A3135=[2]an!$I$38,F3135=[2]an!$E$39,H3135&lt;[2]an!$M$37,S3135&lt;&gt;"kahepoolne vajaduspõhine"),[2]an!$I$39,
IF(AND(A3135=[2]an!$I$38,F3135=[2]an!$E$42),[2]an!$I$42,
IF(AND(A3135=[2]an!$J$38,F3135=[2]an!$E$40),[2]an!$J$40,IF(AND(A3135=[2]an!$J$38,F3135=[2]an!$E$41),[2]an!$J$41,IF(AND(A3135=[2]an!$J$38,F3135=[2]an!$E$39,H3135&gt;=[2]an!$M$37),[2]an!$J$39,
IF(AND(A3135=[2]an!$J$38,F3135=[2]an!$E$39,H3135&lt;[2]an!$M$37,S3135="kahepoolne vajaduspõhine",U3135=""),[2]an!$M$40,
IF(AND(A3135=[2]an!$J$38,F3135=[2]an!$E$39,H3135&lt;[2]an!$M$37,S3135="kahepoolne vajaduspõhine",U3135&lt;&gt;""),[2]an!$J$39,
IF(AND(A3135=[2]an!$J$38,F3135=[2]an!$E$39,H3135&lt;[2]an!$M$37,S3135&lt;&gt;"kahepoolne vajaduspõhine"),[2]an!$J$39,
IF(AND(A3135=[2]an!$J$38,F3135=[2]an!$E$42),[2]an!$J$42,""))))))))))))))))))))))))))))</f>
        <v/>
      </c>
      <c r="Y3135" s="17" t="str">
        <f>IFERROR(IF(F3135="Tugigrupp",0,
IF(AND(F3135="Peretoe teenus",H3135&gt;=[2]an!$M$37,RANK(D3135,$D3135:$D3135)+COUNTIFS($D$2:D3135,D3135,$F$2:F3135,F3135)-1&gt;1),"",
IF(AND(F3135="Peretoe teenus",H3135&gt;=[2]an!$M$37,RANK(D3135,$D3135:$D3135)+COUNTIFS($D$2:D3135,D3135,$F$2:F3135,F3135)-1=1,MONTH(H3135)=MONTH(K3135)=TRUE,YEAR(H3135)=YEAR(K3135)=TRUE),((EOMONTH(H3135,0)-H3135+1)*X3135)/DAY(EOMONTH(H3135,0)),
IF(AND(F3135="Peretoe teenus",H3135&gt;=[2]an!$M$37,RANK(D3135,$D3135:$D3135)+COUNTIFS($D$2:D3135,D3135,$F$2:F3135,F3135)-1=1),X3135,
IF(AND(F3135="Peretoe teenus",H3135&lt;[2]an!$M$37,S3135&lt;&gt;"kahepoolne vajaduspõhine",RANK(D3135,$D3135:$D3135)+COUNTIFS($D$2:D3135,D3135,$F$2:F3135,F3135)-1=1),X3135,
IF(AND(F3135="Peretoe teenus",H3135&lt;[2]an!$M$37,S3135&lt;&gt;"kahepoolne vajaduspõhine",RANK(D3135,$D3135:$D3135)+COUNTIFS($D$2:D3135,D3135,$F$2:F3135,F3135)-1&gt;1),"",
IF(AND(F3135="Peretoe teenus",H3135&lt;[2]an!$M$37,S3135="kahepoolne vajaduspõhine",U3135="",RANK(D3135,$D3135:$D3135)+COUNTIFS($D$2:D3135,D3135,$F$2:F3135,F3135)-1=1),X3135,
IF(AND(F3135="Peretoe teenus",H3135&lt;[2]an!$M$37,S3135="kahepoolne vajaduspõhine",U3135="",RANK(D3135,$D3135:$D3135)+COUNTIFS($D$2:D3135,D3135,$F$2:F3135,F3135)-1&gt;1),"",
IF(AND(F3135="Peretoe teenus",H3135&lt;[2]an!$M$37,S3135="kahepoolne vajaduspõhine",U3135&lt;[2]an!$M$37,RANK(D3135,$D3135:$D3135)+COUNTIFS($D$2:D3135,D3135,$F$2:F3135,F3135)-1=1),X3135,
IF(AND(F3135="Peretoe teenus",H3135&lt;[2]an!$M$37,S3135="kahepoolne vajaduspõhine",U3135&lt;[2]an!$M$37,RANK(D3135,$D3135:$D3135)+COUNTIFS($D$2:D3135,D3135,$F$2:F3135,F3135)-1&gt;1),"",
IF(AND(F3135="Peretoe teenus",H3135&lt;[2]an!$M$37,S3135="kahepoolne vajaduspõhine",U3135&gt;=[2]an!$M$37,U3135&lt;=[2]an!$M$38,RANK(D3135,$D3135:$D3135)+COUNTIFS($D$2:D3135,D3135,$F$2:F3135,F3135)-1=1),
((EOMONTH(U3135,0)-U3135+1)*X3135)/DAY(EOMONTH(U3135,0))+(DAY(U3135)-1)*100/DAY(EOMONTH(U3135,0)),
IF(AND(F3135="Peretoe teenus",H3135&lt;[2]an!$M$37,S3135="kahepoolne vajaduspõhine",U3135&gt;=[2]an!$M$37,U3135&lt;=[2]an!$M$38,RANK(D3135,$D3135:$D3135)+COUNTIFS($D$2:D3135,D3135,$F$2:F3135,F3135)-1&gt;1),"",
IF(AND(F3135="Peretoe teenus",H3135&lt;[2]an!$M$37,S3135="kahepoolne vajaduspõhine",U3135&gt;[2]an!$M$38,RANK(D3135,$D3135:$D3135)+COUNTIFS($D$2:D3135,D3135,$F$2:F3135,F3135)-1=1),X3135,
IF(AND(F3135="Peretoe teenus",H3135&lt;[2]an!$M$37,S3135="kahepoolne vajaduspõhine",U3135&gt;[2]an!$M$38,RANK(D3135,$D3135:$D3135)+COUNTIFS($D$2:D3135,D3135,$F$2:F3135,F3135)-1&gt;1),"",X3135*W3135)))))))))))))),"")</f>
        <v/>
      </c>
      <c r="Z3135" s="18" t="str">
        <f t="shared" si="145"/>
        <v/>
      </c>
      <c r="AA3135" s="19" t="str">
        <f>IFERROR(VLOOKUP(E3135,[2]an!$A$3:$B$81,2,FALSE),"")</f>
        <v/>
      </c>
      <c r="AB3135" s="19" t="str">
        <f>IFERROR(VLOOKUP(AA3135,[2]an!$C$2:$D$16,2,FALSE),"")</f>
        <v/>
      </c>
      <c r="AC3135" s="20"/>
      <c r="AD3135" s="21" t="str">
        <f>IF(A3135=[2]an!$F$36,VLOOKUP([2]an!$F$36,[2]an!$F$36:$H$36,3,FALSE),IF(A3135=[2]an!$F$35,VLOOKUP([2]an!$F$35,[2]an!$F$35:$H$35,3,FALSE),IF(A3135=[2]an!$F$33,VLOOKUP([2]an!$F$33,[2]an!$F$33:$H$33,3,FALSE),IF(A3135=[2]an!$F$31,VLOOKUP([2]an!$F$31,[2]an!$F$31:$H$31,3,FALSE),""))))</f>
        <v/>
      </c>
    </row>
    <row r="3136" spans="6:30" x14ac:dyDescent="0.2">
      <c r="F3136" s="10"/>
      <c r="G3136" s="8" t="str">
        <f t="shared" si="146"/>
        <v/>
      </c>
      <c r="H3136" s="13"/>
      <c r="K3136" s="13"/>
      <c r="L3136" s="10"/>
      <c r="M3136" s="10"/>
      <c r="S3136" s="8" t="str">
        <f>IFERROR(VLOOKUP(D3136,[1]peretoe_teenus!$A$2:$L$2000,5,FALSE),"")</f>
        <v/>
      </c>
      <c r="U3136" s="13"/>
      <c r="V3136" s="15" t="str" cm="1">
        <f t="array" ref="V3136">IFERROR(IF(AND(F3136="Tugigrupp",RANK(K3136,$K3136:$K3136)+COUNTIFS($K$2:K3136,K3136,$L$2:L3136,L3136,$M$2:M3136,M3136,$I$2:I3136,I3136,$G$2:G3136,G3136,$F$2:F3136,F3136)-1=1),SUMPRODUCT(($F$2:$F$4154=F3136)*($G$2:$G$4154=G3136)*($K$2:$K$4154=K3136)*($I$2:$I$4154=I3136)*($L$2:$L$4154=L3136)*($M$2:$M$4154=M3136)),""),"")</f>
        <v/>
      </c>
      <c r="W3136" s="15" t="str">
        <f t="shared" si="144"/>
        <v/>
      </c>
      <c r="X3136" s="16" t="str">
        <f>IF(AND(A3136=[2]an!$G$38,F3136=[2]an!$E$40),[2]an!$G$40,IF(AND(A3136=[2]an!$G$38,F3136=[2]an!$E$41),[2]an!$G$41,IF(AND(A3136=[2]an!$G$38,F3136=[2]an!$E$39,H3136&gt;=[2]an!$M$37),[2]an!$G$39,
IF(AND(A3136=[2]an!$G$38,F3136=[2]an!$E$39,H3136&lt;[2]an!$M$37,S3136="kahepoolne vajaduspõhine",U3136=""),[2]an!$M$40,
IF(AND(A3136=[2]an!$G$38,F3136=[2]an!$E$39,H3136&lt;[2]an!$M$37,S3136="kahepoolne vajaduspõhine",U3136&lt;&gt;""),[2]an!$G$39,
IF(AND(A3136=[2]an!$G$38,F3136=[2]an!$E$39,H3136&lt;[2]an!$M$37,S3136&lt;&gt;"kahepoolne vajaduspõhine"),[2]an!$G$39,
IF(AND(A3136=[2]an!$G$38,F3136=[2]an!$E$42),[2]an!$G$42,
IF(AND(A3136=[2]an!$H$38,F3136=[2]an!$E$40),[2]an!$H$40,IF(AND(A3136=[2]an!$H$38,F3136=[2]an!$E$41),[2]an!$H$41,IF(AND(A3136=[2]an!$H$38,F3136=[2]an!$E$39,H3136&gt;=[2]an!$M$37),[2]an!$H$39,
IF(AND(A3136=[2]an!$H$38,F3136=[2]an!$E$39,H3136&lt;[2]an!$M$37,S3136="kahepoolne vajaduspõhine",U3136=""),[2]an!$M$40,
IF(AND(A3136=[2]an!$H$38,F3136=[2]an!$E$39,H3136&lt;[2]an!$M$37,S3136="kahepoolne vajaduspõhine",U3136&lt;&gt;""),[2]an!$H$39,
IF(AND(A3136=[2]an!$H$38,F3136=[2]an!$E$39,H3136&lt;[2]an!$M$37,S3136&lt;&gt;"kahepoolne vajaduspõhine"),[2]an!$H$39,
IF(AND(A3136=[2]an!$H$38,F3136=[2]an!$E$42),[2]an!$H$42,
IF(AND(A3136=[2]an!$I$38,F3136=[2]an!$E$40),[2]an!$I$40,IF(AND(A3136=[2]an!$I$38,F3136=[2]an!$E$41),[2]an!$I$41,IF(AND(A3136=[2]an!$I$38,F3136=[2]an!$E$39,H3136&gt;=[2]an!$M$37),[2]an!$I$39,
IF(AND(A3136=[2]an!$I$38,F3136=[2]an!$E$39,H3136&lt;[2]an!$M$37,S3136="kahepoolne vajaduspõhine",U3136=""),[2]an!$M$40,
IF(AND(A3136=[2]an!$I$38,F3136=[2]an!$E$39,H3136&lt;[2]an!$M$37,S3136="kahepoolne vajaduspõhine",U3136&lt;&gt;""),[2]an!$I$39,
IF(AND(A3136=[2]an!$I$38,F3136=[2]an!$E$39,H3136&lt;[2]an!$M$37,S3136&lt;&gt;"kahepoolne vajaduspõhine"),[2]an!$I$39,
IF(AND(A3136=[2]an!$I$38,F3136=[2]an!$E$42),[2]an!$I$42,
IF(AND(A3136=[2]an!$J$38,F3136=[2]an!$E$40),[2]an!$J$40,IF(AND(A3136=[2]an!$J$38,F3136=[2]an!$E$41),[2]an!$J$41,IF(AND(A3136=[2]an!$J$38,F3136=[2]an!$E$39,H3136&gt;=[2]an!$M$37),[2]an!$J$39,
IF(AND(A3136=[2]an!$J$38,F3136=[2]an!$E$39,H3136&lt;[2]an!$M$37,S3136="kahepoolne vajaduspõhine",U3136=""),[2]an!$M$40,
IF(AND(A3136=[2]an!$J$38,F3136=[2]an!$E$39,H3136&lt;[2]an!$M$37,S3136="kahepoolne vajaduspõhine",U3136&lt;&gt;""),[2]an!$J$39,
IF(AND(A3136=[2]an!$J$38,F3136=[2]an!$E$39,H3136&lt;[2]an!$M$37,S3136&lt;&gt;"kahepoolne vajaduspõhine"),[2]an!$J$39,
IF(AND(A3136=[2]an!$J$38,F3136=[2]an!$E$42),[2]an!$J$42,""))))))))))))))))))))))))))))</f>
        <v/>
      </c>
      <c r="Y3136" s="17" t="str">
        <f>IFERROR(IF(F3136="Tugigrupp",0,
IF(AND(F3136="Peretoe teenus",H3136&gt;=[2]an!$M$37,RANK(D3136,$D3136:$D3136)+COUNTIFS($D$2:D3136,D3136,$F$2:F3136,F3136)-1&gt;1),"",
IF(AND(F3136="Peretoe teenus",H3136&gt;=[2]an!$M$37,RANK(D3136,$D3136:$D3136)+COUNTIFS($D$2:D3136,D3136,$F$2:F3136,F3136)-1=1,MONTH(H3136)=MONTH(K3136)=TRUE,YEAR(H3136)=YEAR(K3136)=TRUE),((EOMONTH(H3136,0)-H3136+1)*X3136)/DAY(EOMONTH(H3136,0)),
IF(AND(F3136="Peretoe teenus",H3136&gt;=[2]an!$M$37,RANK(D3136,$D3136:$D3136)+COUNTIFS($D$2:D3136,D3136,$F$2:F3136,F3136)-1=1),X3136,
IF(AND(F3136="Peretoe teenus",H3136&lt;[2]an!$M$37,S3136&lt;&gt;"kahepoolne vajaduspõhine",RANK(D3136,$D3136:$D3136)+COUNTIFS($D$2:D3136,D3136,$F$2:F3136,F3136)-1=1),X3136,
IF(AND(F3136="Peretoe teenus",H3136&lt;[2]an!$M$37,S3136&lt;&gt;"kahepoolne vajaduspõhine",RANK(D3136,$D3136:$D3136)+COUNTIFS($D$2:D3136,D3136,$F$2:F3136,F3136)-1&gt;1),"",
IF(AND(F3136="Peretoe teenus",H3136&lt;[2]an!$M$37,S3136="kahepoolne vajaduspõhine",U3136="",RANK(D3136,$D3136:$D3136)+COUNTIFS($D$2:D3136,D3136,$F$2:F3136,F3136)-1=1),X3136,
IF(AND(F3136="Peretoe teenus",H3136&lt;[2]an!$M$37,S3136="kahepoolne vajaduspõhine",U3136="",RANK(D3136,$D3136:$D3136)+COUNTIFS($D$2:D3136,D3136,$F$2:F3136,F3136)-1&gt;1),"",
IF(AND(F3136="Peretoe teenus",H3136&lt;[2]an!$M$37,S3136="kahepoolne vajaduspõhine",U3136&lt;[2]an!$M$37,RANK(D3136,$D3136:$D3136)+COUNTIFS($D$2:D3136,D3136,$F$2:F3136,F3136)-1=1),X3136,
IF(AND(F3136="Peretoe teenus",H3136&lt;[2]an!$M$37,S3136="kahepoolne vajaduspõhine",U3136&lt;[2]an!$M$37,RANK(D3136,$D3136:$D3136)+COUNTIFS($D$2:D3136,D3136,$F$2:F3136,F3136)-1&gt;1),"",
IF(AND(F3136="Peretoe teenus",H3136&lt;[2]an!$M$37,S3136="kahepoolne vajaduspõhine",U3136&gt;=[2]an!$M$37,U3136&lt;=[2]an!$M$38,RANK(D3136,$D3136:$D3136)+COUNTIFS($D$2:D3136,D3136,$F$2:F3136,F3136)-1=1),
((EOMONTH(U3136,0)-U3136+1)*X3136)/DAY(EOMONTH(U3136,0))+(DAY(U3136)-1)*100/DAY(EOMONTH(U3136,0)),
IF(AND(F3136="Peretoe teenus",H3136&lt;[2]an!$M$37,S3136="kahepoolne vajaduspõhine",U3136&gt;=[2]an!$M$37,U3136&lt;=[2]an!$M$38,RANK(D3136,$D3136:$D3136)+COUNTIFS($D$2:D3136,D3136,$F$2:F3136,F3136)-1&gt;1),"",
IF(AND(F3136="Peretoe teenus",H3136&lt;[2]an!$M$37,S3136="kahepoolne vajaduspõhine",U3136&gt;[2]an!$M$38,RANK(D3136,$D3136:$D3136)+COUNTIFS($D$2:D3136,D3136,$F$2:F3136,F3136)-1=1),X3136,
IF(AND(F3136="Peretoe teenus",H3136&lt;[2]an!$M$37,S3136="kahepoolne vajaduspõhine",U3136&gt;[2]an!$M$38,RANK(D3136,$D3136:$D3136)+COUNTIFS($D$2:D3136,D3136,$F$2:F3136,F3136)-1&gt;1),"",X3136*W3136)))))))))))))),"")</f>
        <v/>
      </c>
      <c r="Z3136" s="18" t="str">
        <f t="shared" si="145"/>
        <v/>
      </c>
      <c r="AA3136" s="19" t="str">
        <f>IFERROR(VLOOKUP(E3136,[2]an!$A$3:$B$81,2,FALSE),"")</f>
        <v/>
      </c>
      <c r="AB3136" s="19" t="str">
        <f>IFERROR(VLOOKUP(AA3136,[2]an!$C$2:$D$16,2,FALSE),"")</f>
        <v/>
      </c>
      <c r="AC3136" s="20"/>
      <c r="AD3136" s="21" t="str">
        <f>IF(A3136=[2]an!$F$36,VLOOKUP([2]an!$F$36,[2]an!$F$36:$H$36,3,FALSE),IF(A3136=[2]an!$F$35,VLOOKUP([2]an!$F$35,[2]an!$F$35:$H$35,3,FALSE),IF(A3136=[2]an!$F$33,VLOOKUP([2]an!$F$33,[2]an!$F$33:$H$33,3,FALSE),IF(A3136=[2]an!$F$31,VLOOKUP([2]an!$F$31,[2]an!$F$31:$H$31,3,FALSE),""))))</f>
        <v/>
      </c>
    </row>
    <row r="3137" spans="6:30" x14ac:dyDescent="0.2">
      <c r="F3137" s="10"/>
      <c r="G3137" s="8" t="str">
        <f t="shared" si="146"/>
        <v/>
      </c>
      <c r="H3137" s="13"/>
      <c r="K3137" s="13"/>
      <c r="L3137" s="10"/>
      <c r="M3137" s="10"/>
      <c r="S3137" s="8" t="str">
        <f>IFERROR(VLOOKUP(D3137,[1]peretoe_teenus!$A$2:$L$2000,5,FALSE),"")</f>
        <v/>
      </c>
      <c r="U3137" s="13"/>
      <c r="V3137" s="15" t="str" cm="1">
        <f t="array" ref="V3137">IFERROR(IF(AND(F3137="Tugigrupp",RANK(K3137,$K3137:$K3137)+COUNTIFS($K$2:K3137,K3137,$L$2:L3137,L3137,$M$2:M3137,M3137,$I$2:I3137,I3137,$G$2:G3137,G3137,$F$2:F3137,F3137)-1=1),SUMPRODUCT(($F$2:$F$4154=F3137)*($G$2:$G$4154=G3137)*($K$2:$K$4154=K3137)*($I$2:$I$4154=I3137)*($L$2:$L$4154=L3137)*($M$2:$M$4154=M3137)),""),"")</f>
        <v/>
      </c>
      <c r="W3137" s="15" t="str">
        <f t="shared" si="144"/>
        <v/>
      </c>
      <c r="X3137" s="16" t="str">
        <f>IF(AND(A3137=[2]an!$G$38,F3137=[2]an!$E$40),[2]an!$G$40,IF(AND(A3137=[2]an!$G$38,F3137=[2]an!$E$41),[2]an!$G$41,IF(AND(A3137=[2]an!$G$38,F3137=[2]an!$E$39,H3137&gt;=[2]an!$M$37),[2]an!$G$39,
IF(AND(A3137=[2]an!$G$38,F3137=[2]an!$E$39,H3137&lt;[2]an!$M$37,S3137="kahepoolne vajaduspõhine",U3137=""),[2]an!$M$40,
IF(AND(A3137=[2]an!$G$38,F3137=[2]an!$E$39,H3137&lt;[2]an!$M$37,S3137="kahepoolne vajaduspõhine",U3137&lt;&gt;""),[2]an!$G$39,
IF(AND(A3137=[2]an!$G$38,F3137=[2]an!$E$39,H3137&lt;[2]an!$M$37,S3137&lt;&gt;"kahepoolne vajaduspõhine"),[2]an!$G$39,
IF(AND(A3137=[2]an!$G$38,F3137=[2]an!$E$42),[2]an!$G$42,
IF(AND(A3137=[2]an!$H$38,F3137=[2]an!$E$40),[2]an!$H$40,IF(AND(A3137=[2]an!$H$38,F3137=[2]an!$E$41),[2]an!$H$41,IF(AND(A3137=[2]an!$H$38,F3137=[2]an!$E$39,H3137&gt;=[2]an!$M$37),[2]an!$H$39,
IF(AND(A3137=[2]an!$H$38,F3137=[2]an!$E$39,H3137&lt;[2]an!$M$37,S3137="kahepoolne vajaduspõhine",U3137=""),[2]an!$M$40,
IF(AND(A3137=[2]an!$H$38,F3137=[2]an!$E$39,H3137&lt;[2]an!$M$37,S3137="kahepoolne vajaduspõhine",U3137&lt;&gt;""),[2]an!$H$39,
IF(AND(A3137=[2]an!$H$38,F3137=[2]an!$E$39,H3137&lt;[2]an!$M$37,S3137&lt;&gt;"kahepoolne vajaduspõhine"),[2]an!$H$39,
IF(AND(A3137=[2]an!$H$38,F3137=[2]an!$E$42),[2]an!$H$42,
IF(AND(A3137=[2]an!$I$38,F3137=[2]an!$E$40),[2]an!$I$40,IF(AND(A3137=[2]an!$I$38,F3137=[2]an!$E$41),[2]an!$I$41,IF(AND(A3137=[2]an!$I$38,F3137=[2]an!$E$39,H3137&gt;=[2]an!$M$37),[2]an!$I$39,
IF(AND(A3137=[2]an!$I$38,F3137=[2]an!$E$39,H3137&lt;[2]an!$M$37,S3137="kahepoolne vajaduspõhine",U3137=""),[2]an!$M$40,
IF(AND(A3137=[2]an!$I$38,F3137=[2]an!$E$39,H3137&lt;[2]an!$M$37,S3137="kahepoolne vajaduspõhine",U3137&lt;&gt;""),[2]an!$I$39,
IF(AND(A3137=[2]an!$I$38,F3137=[2]an!$E$39,H3137&lt;[2]an!$M$37,S3137&lt;&gt;"kahepoolne vajaduspõhine"),[2]an!$I$39,
IF(AND(A3137=[2]an!$I$38,F3137=[2]an!$E$42),[2]an!$I$42,
IF(AND(A3137=[2]an!$J$38,F3137=[2]an!$E$40),[2]an!$J$40,IF(AND(A3137=[2]an!$J$38,F3137=[2]an!$E$41),[2]an!$J$41,IF(AND(A3137=[2]an!$J$38,F3137=[2]an!$E$39,H3137&gt;=[2]an!$M$37),[2]an!$J$39,
IF(AND(A3137=[2]an!$J$38,F3137=[2]an!$E$39,H3137&lt;[2]an!$M$37,S3137="kahepoolne vajaduspõhine",U3137=""),[2]an!$M$40,
IF(AND(A3137=[2]an!$J$38,F3137=[2]an!$E$39,H3137&lt;[2]an!$M$37,S3137="kahepoolne vajaduspõhine",U3137&lt;&gt;""),[2]an!$J$39,
IF(AND(A3137=[2]an!$J$38,F3137=[2]an!$E$39,H3137&lt;[2]an!$M$37,S3137&lt;&gt;"kahepoolne vajaduspõhine"),[2]an!$J$39,
IF(AND(A3137=[2]an!$J$38,F3137=[2]an!$E$42),[2]an!$J$42,""))))))))))))))))))))))))))))</f>
        <v/>
      </c>
      <c r="Y3137" s="17" t="str">
        <f>IFERROR(IF(F3137="Tugigrupp",0,
IF(AND(F3137="Peretoe teenus",H3137&gt;=[2]an!$M$37,RANK(D3137,$D3137:$D3137)+COUNTIFS($D$2:D3137,D3137,$F$2:F3137,F3137)-1&gt;1),"",
IF(AND(F3137="Peretoe teenus",H3137&gt;=[2]an!$M$37,RANK(D3137,$D3137:$D3137)+COUNTIFS($D$2:D3137,D3137,$F$2:F3137,F3137)-1=1,MONTH(H3137)=MONTH(K3137)=TRUE,YEAR(H3137)=YEAR(K3137)=TRUE),((EOMONTH(H3137,0)-H3137+1)*X3137)/DAY(EOMONTH(H3137,0)),
IF(AND(F3137="Peretoe teenus",H3137&gt;=[2]an!$M$37,RANK(D3137,$D3137:$D3137)+COUNTIFS($D$2:D3137,D3137,$F$2:F3137,F3137)-1=1),X3137,
IF(AND(F3137="Peretoe teenus",H3137&lt;[2]an!$M$37,S3137&lt;&gt;"kahepoolne vajaduspõhine",RANK(D3137,$D3137:$D3137)+COUNTIFS($D$2:D3137,D3137,$F$2:F3137,F3137)-1=1),X3137,
IF(AND(F3137="Peretoe teenus",H3137&lt;[2]an!$M$37,S3137&lt;&gt;"kahepoolne vajaduspõhine",RANK(D3137,$D3137:$D3137)+COUNTIFS($D$2:D3137,D3137,$F$2:F3137,F3137)-1&gt;1),"",
IF(AND(F3137="Peretoe teenus",H3137&lt;[2]an!$M$37,S3137="kahepoolne vajaduspõhine",U3137="",RANK(D3137,$D3137:$D3137)+COUNTIFS($D$2:D3137,D3137,$F$2:F3137,F3137)-1=1),X3137,
IF(AND(F3137="Peretoe teenus",H3137&lt;[2]an!$M$37,S3137="kahepoolne vajaduspõhine",U3137="",RANK(D3137,$D3137:$D3137)+COUNTIFS($D$2:D3137,D3137,$F$2:F3137,F3137)-1&gt;1),"",
IF(AND(F3137="Peretoe teenus",H3137&lt;[2]an!$M$37,S3137="kahepoolne vajaduspõhine",U3137&lt;[2]an!$M$37,RANK(D3137,$D3137:$D3137)+COUNTIFS($D$2:D3137,D3137,$F$2:F3137,F3137)-1=1),X3137,
IF(AND(F3137="Peretoe teenus",H3137&lt;[2]an!$M$37,S3137="kahepoolne vajaduspõhine",U3137&lt;[2]an!$M$37,RANK(D3137,$D3137:$D3137)+COUNTIFS($D$2:D3137,D3137,$F$2:F3137,F3137)-1&gt;1),"",
IF(AND(F3137="Peretoe teenus",H3137&lt;[2]an!$M$37,S3137="kahepoolne vajaduspõhine",U3137&gt;=[2]an!$M$37,U3137&lt;=[2]an!$M$38,RANK(D3137,$D3137:$D3137)+COUNTIFS($D$2:D3137,D3137,$F$2:F3137,F3137)-1=1),
((EOMONTH(U3137,0)-U3137+1)*X3137)/DAY(EOMONTH(U3137,0))+(DAY(U3137)-1)*100/DAY(EOMONTH(U3137,0)),
IF(AND(F3137="Peretoe teenus",H3137&lt;[2]an!$M$37,S3137="kahepoolne vajaduspõhine",U3137&gt;=[2]an!$M$37,U3137&lt;=[2]an!$M$38,RANK(D3137,$D3137:$D3137)+COUNTIFS($D$2:D3137,D3137,$F$2:F3137,F3137)-1&gt;1),"",
IF(AND(F3137="Peretoe teenus",H3137&lt;[2]an!$M$37,S3137="kahepoolne vajaduspõhine",U3137&gt;[2]an!$M$38,RANK(D3137,$D3137:$D3137)+COUNTIFS($D$2:D3137,D3137,$F$2:F3137,F3137)-1=1),X3137,
IF(AND(F3137="Peretoe teenus",H3137&lt;[2]an!$M$37,S3137="kahepoolne vajaduspõhine",U3137&gt;[2]an!$M$38,RANK(D3137,$D3137:$D3137)+COUNTIFS($D$2:D3137,D3137,$F$2:F3137,F3137)-1&gt;1),"",X3137*W3137)))))))))))))),"")</f>
        <v/>
      </c>
      <c r="Z3137" s="18" t="str">
        <f t="shared" si="145"/>
        <v/>
      </c>
      <c r="AA3137" s="19" t="str">
        <f>IFERROR(VLOOKUP(E3137,[2]an!$A$3:$B$81,2,FALSE),"")</f>
        <v/>
      </c>
      <c r="AB3137" s="19" t="str">
        <f>IFERROR(VLOOKUP(AA3137,[2]an!$C$2:$D$16,2,FALSE),"")</f>
        <v/>
      </c>
      <c r="AC3137" s="20"/>
      <c r="AD3137" s="21" t="str">
        <f>IF(A3137=[2]an!$F$36,VLOOKUP([2]an!$F$36,[2]an!$F$36:$H$36,3,FALSE),IF(A3137=[2]an!$F$35,VLOOKUP([2]an!$F$35,[2]an!$F$35:$H$35,3,FALSE),IF(A3137=[2]an!$F$33,VLOOKUP([2]an!$F$33,[2]an!$F$33:$H$33,3,FALSE),IF(A3137=[2]an!$F$31,VLOOKUP([2]an!$F$31,[2]an!$F$31:$H$31,3,FALSE),""))))</f>
        <v/>
      </c>
    </row>
    <row r="3138" spans="6:30" x14ac:dyDescent="0.2">
      <c r="F3138" s="10"/>
      <c r="G3138" s="8" t="str">
        <f t="shared" si="146"/>
        <v/>
      </c>
      <c r="H3138" s="13"/>
      <c r="K3138" s="13"/>
      <c r="L3138" s="10"/>
      <c r="M3138" s="10"/>
      <c r="S3138" s="8" t="str">
        <f>IFERROR(VLOOKUP(D3138,[1]peretoe_teenus!$A$2:$L$2000,5,FALSE),"")</f>
        <v/>
      </c>
      <c r="U3138" s="13"/>
      <c r="V3138" s="15" t="str" cm="1">
        <f t="array" ref="V3138">IFERROR(IF(AND(F3138="Tugigrupp",RANK(K3138,$K3138:$K3138)+COUNTIFS($K$2:K3138,K3138,$L$2:L3138,L3138,$M$2:M3138,M3138,$I$2:I3138,I3138,$G$2:G3138,G3138,$F$2:F3138,F3138)-1=1),SUMPRODUCT(($F$2:$F$4154=F3138)*($G$2:$G$4154=G3138)*($K$2:$K$4154=K3138)*($I$2:$I$4154=I3138)*($L$2:$L$4154=L3138)*($M$2:$M$4154=M3138)),""),"")</f>
        <v/>
      </c>
      <c r="W3138" s="15" t="str">
        <f t="shared" ref="W3138:W3201" si="147">IF(A3138="","",(M3138-L3138)*1440/45)</f>
        <v/>
      </c>
      <c r="X3138" s="16" t="str">
        <f>IF(AND(A3138=[2]an!$G$38,F3138=[2]an!$E$40),[2]an!$G$40,IF(AND(A3138=[2]an!$G$38,F3138=[2]an!$E$41),[2]an!$G$41,IF(AND(A3138=[2]an!$G$38,F3138=[2]an!$E$39,H3138&gt;=[2]an!$M$37),[2]an!$G$39,
IF(AND(A3138=[2]an!$G$38,F3138=[2]an!$E$39,H3138&lt;[2]an!$M$37,S3138="kahepoolne vajaduspõhine",U3138=""),[2]an!$M$40,
IF(AND(A3138=[2]an!$G$38,F3138=[2]an!$E$39,H3138&lt;[2]an!$M$37,S3138="kahepoolne vajaduspõhine",U3138&lt;&gt;""),[2]an!$G$39,
IF(AND(A3138=[2]an!$G$38,F3138=[2]an!$E$39,H3138&lt;[2]an!$M$37,S3138&lt;&gt;"kahepoolne vajaduspõhine"),[2]an!$G$39,
IF(AND(A3138=[2]an!$G$38,F3138=[2]an!$E$42),[2]an!$G$42,
IF(AND(A3138=[2]an!$H$38,F3138=[2]an!$E$40),[2]an!$H$40,IF(AND(A3138=[2]an!$H$38,F3138=[2]an!$E$41),[2]an!$H$41,IF(AND(A3138=[2]an!$H$38,F3138=[2]an!$E$39,H3138&gt;=[2]an!$M$37),[2]an!$H$39,
IF(AND(A3138=[2]an!$H$38,F3138=[2]an!$E$39,H3138&lt;[2]an!$M$37,S3138="kahepoolne vajaduspõhine",U3138=""),[2]an!$M$40,
IF(AND(A3138=[2]an!$H$38,F3138=[2]an!$E$39,H3138&lt;[2]an!$M$37,S3138="kahepoolne vajaduspõhine",U3138&lt;&gt;""),[2]an!$H$39,
IF(AND(A3138=[2]an!$H$38,F3138=[2]an!$E$39,H3138&lt;[2]an!$M$37,S3138&lt;&gt;"kahepoolne vajaduspõhine"),[2]an!$H$39,
IF(AND(A3138=[2]an!$H$38,F3138=[2]an!$E$42),[2]an!$H$42,
IF(AND(A3138=[2]an!$I$38,F3138=[2]an!$E$40),[2]an!$I$40,IF(AND(A3138=[2]an!$I$38,F3138=[2]an!$E$41),[2]an!$I$41,IF(AND(A3138=[2]an!$I$38,F3138=[2]an!$E$39,H3138&gt;=[2]an!$M$37),[2]an!$I$39,
IF(AND(A3138=[2]an!$I$38,F3138=[2]an!$E$39,H3138&lt;[2]an!$M$37,S3138="kahepoolne vajaduspõhine",U3138=""),[2]an!$M$40,
IF(AND(A3138=[2]an!$I$38,F3138=[2]an!$E$39,H3138&lt;[2]an!$M$37,S3138="kahepoolne vajaduspõhine",U3138&lt;&gt;""),[2]an!$I$39,
IF(AND(A3138=[2]an!$I$38,F3138=[2]an!$E$39,H3138&lt;[2]an!$M$37,S3138&lt;&gt;"kahepoolne vajaduspõhine"),[2]an!$I$39,
IF(AND(A3138=[2]an!$I$38,F3138=[2]an!$E$42),[2]an!$I$42,
IF(AND(A3138=[2]an!$J$38,F3138=[2]an!$E$40),[2]an!$J$40,IF(AND(A3138=[2]an!$J$38,F3138=[2]an!$E$41),[2]an!$J$41,IF(AND(A3138=[2]an!$J$38,F3138=[2]an!$E$39,H3138&gt;=[2]an!$M$37),[2]an!$J$39,
IF(AND(A3138=[2]an!$J$38,F3138=[2]an!$E$39,H3138&lt;[2]an!$M$37,S3138="kahepoolne vajaduspõhine",U3138=""),[2]an!$M$40,
IF(AND(A3138=[2]an!$J$38,F3138=[2]an!$E$39,H3138&lt;[2]an!$M$37,S3138="kahepoolne vajaduspõhine",U3138&lt;&gt;""),[2]an!$J$39,
IF(AND(A3138=[2]an!$J$38,F3138=[2]an!$E$39,H3138&lt;[2]an!$M$37,S3138&lt;&gt;"kahepoolne vajaduspõhine"),[2]an!$J$39,
IF(AND(A3138=[2]an!$J$38,F3138=[2]an!$E$42),[2]an!$J$42,""))))))))))))))))))))))))))))</f>
        <v/>
      </c>
      <c r="Y3138" s="17" t="str">
        <f>IFERROR(IF(F3138="Tugigrupp",0,
IF(AND(F3138="Peretoe teenus",H3138&gt;=[2]an!$M$37,RANK(D3138,$D3138:$D3138)+COUNTIFS($D$2:D3138,D3138,$F$2:F3138,F3138)-1&gt;1),"",
IF(AND(F3138="Peretoe teenus",H3138&gt;=[2]an!$M$37,RANK(D3138,$D3138:$D3138)+COUNTIFS($D$2:D3138,D3138,$F$2:F3138,F3138)-1=1,MONTH(H3138)=MONTH(K3138)=TRUE,YEAR(H3138)=YEAR(K3138)=TRUE),((EOMONTH(H3138,0)-H3138+1)*X3138)/DAY(EOMONTH(H3138,0)),
IF(AND(F3138="Peretoe teenus",H3138&gt;=[2]an!$M$37,RANK(D3138,$D3138:$D3138)+COUNTIFS($D$2:D3138,D3138,$F$2:F3138,F3138)-1=1),X3138,
IF(AND(F3138="Peretoe teenus",H3138&lt;[2]an!$M$37,S3138&lt;&gt;"kahepoolne vajaduspõhine",RANK(D3138,$D3138:$D3138)+COUNTIFS($D$2:D3138,D3138,$F$2:F3138,F3138)-1=1),X3138,
IF(AND(F3138="Peretoe teenus",H3138&lt;[2]an!$M$37,S3138&lt;&gt;"kahepoolne vajaduspõhine",RANK(D3138,$D3138:$D3138)+COUNTIFS($D$2:D3138,D3138,$F$2:F3138,F3138)-1&gt;1),"",
IF(AND(F3138="Peretoe teenus",H3138&lt;[2]an!$M$37,S3138="kahepoolne vajaduspõhine",U3138="",RANK(D3138,$D3138:$D3138)+COUNTIFS($D$2:D3138,D3138,$F$2:F3138,F3138)-1=1),X3138,
IF(AND(F3138="Peretoe teenus",H3138&lt;[2]an!$M$37,S3138="kahepoolne vajaduspõhine",U3138="",RANK(D3138,$D3138:$D3138)+COUNTIFS($D$2:D3138,D3138,$F$2:F3138,F3138)-1&gt;1),"",
IF(AND(F3138="Peretoe teenus",H3138&lt;[2]an!$M$37,S3138="kahepoolne vajaduspõhine",U3138&lt;[2]an!$M$37,RANK(D3138,$D3138:$D3138)+COUNTIFS($D$2:D3138,D3138,$F$2:F3138,F3138)-1=1),X3138,
IF(AND(F3138="Peretoe teenus",H3138&lt;[2]an!$M$37,S3138="kahepoolne vajaduspõhine",U3138&lt;[2]an!$M$37,RANK(D3138,$D3138:$D3138)+COUNTIFS($D$2:D3138,D3138,$F$2:F3138,F3138)-1&gt;1),"",
IF(AND(F3138="Peretoe teenus",H3138&lt;[2]an!$M$37,S3138="kahepoolne vajaduspõhine",U3138&gt;=[2]an!$M$37,U3138&lt;=[2]an!$M$38,RANK(D3138,$D3138:$D3138)+COUNTIFS($D$2:D3138,D3138,$F$2:F3138,F3138)-1=1),
((EOMONTH(U3138,0)-U3138+1)*X3138)/DAY(EOMONTH(U3138,0))+(DAY(U3138)-1)*100/DAY(EOMONTH(U3138,0)),
IF(AND(F3138="Peretoe teenus",H3138&lt;[2]an!$M$37,S3138="kahepoolne vajaduspõhine",U3138&gt;=[2]an!$M$37,U3138&lt;=[2]an!$M$38,RANK(D3138,$D3138:$D3138)+COUNTIFS($D$2:D3138,D3138,$F$2:F3138,F3138)-1&gt;1),"",
IF(AND(F3138="Peretoe teenus",H3138&lt;[2]an!$M$37,S3138="kahepoolne vajaduspõhine",U3138&gt;[2]an!$M$38,RANK(D3138,$D3138:$D3138)+COUNTIFS($D$2:D3138,D3138,$F$2:F3138,F3138)-1=1),X3138,
IF(AND(F3138="Peretoe teenus",H3138&lt;[2]an!$M$37,S3138="kahepoolne vajaduspõhine",U3138&gt;[2]an!$M$38,RANK(D3138,$D3138:$D3138)+COUNTIFS($D$2:D3138,D3138,$F$2:F3138,F3138)-1&gt;1),"",X3138*W3138)))))))))))))),"")</f>
        <v/>
      </c>
      <c r="Z3138" s="18" t="str">
        <f t="shared" ref="Z3138:Z3201" si="148">IF(F3138="Tugigrupp",SUMPRODUCT(($F$2:$F$4154=F3138)*($G$2:$G$4154=G3138)*($K$2:$K$4154=K3138)*($I$2:$I$4154=I3138)*($L$2:$L$4154=L3138)*($M$2:$M$4154=M3138)),"")</f>
        <v/>
      </c>
      <c r="AA3138" s="19" t="str">
        <f>IFERROR(VLOOKUP(E3138,[2]an!$A$3:$B$81,2,FALSE),"")</f>
        <v/>
      </c>
      <c r="AB3138" s="19" t="str">
        <f>IFERROR(VLOOKUP(AA3138,[2]an!$C$2:$D$16,2,FALSE),"")</f>
        <v/>
      </c>
      <c r="AC3138" s="20"/>
      <c r="AD3138" s="21" t="str">
        <f>IF(A3138=[2]an!$F$36,VLOOKUP([2]an!$F$36,[2]an!$F$36:$H$36,3,FALSE),IF(A3138=[2]an!$F$35,VLOOKUP([2]an!$F$35,[2]an!$F$35:$H$35,3,FALSE),IF(A3138=[2]an!$F$33,VLOOKUP([2]an!$F$33,[2]an!$F$33:$H$33,3,FALSE),IF(A3138=[2]an!$F$31,VLOOKUP([2]an!$F$31,[2]an!$F$31:$H$31,3,FALSE),""))))</f>
        <v/>
      </c>
    </row>
    <row r="3139" spans="6:30" x14ac:dyDescent="0.2">
      <c r="F3139" s="10"/>
      <c r="G3139" s="8" t="str">
        <f t="shared" ref="G3139:G3202" si="149">IF(F3139="","",IF(F3139&lt;&gt;"Tugigrupp","pole",""))</f>
        <v/>
      </c>
      <c r="H3139" s="13"/>
      <c r="K3139" s="13"/>
      <c r="L3139" s="10"/>
      <c r="M3139" s="10"/>
      <c r="S3139" s="8" t="str">
        <f>IFERROR(VLOOKUP(D3139,[1]peretoe_teenus!$A$2:$L$2000,5,FALSE),"")</f>
        <v/>
      </c>
      <c r="U3139" s="13"/>
      <c r="V3139" s="15" t="str" cm="1">
        <f t="array" ref="V3139">IFERROR(IF(AND(F3139="Tugigrupp",RANK(K3139,$K3139:$K3139)+COUNTIFS($K$2:K3139,K3139,$L$2:L3139,L3139,$M$2:M3139,M3139,$I$2:I3139,I3139,$G$2:G3139,G3139,$F$2:F3139,F3139)-1=1),SUMPRODUCT(($F$2:$F$4154=F3139)*($G$2:$G$4154=G3139)*($K$2:$K$4154=K3139)*($I$2:$I$4154=I3139)*($L$2:$L$4154=L3139)*($M$2:$M$4154=M3139)),""),"")</f>
        <v/>
      </c>
      <c r="W3139" s="15" t="str">
        <f t="shared" si="147"/>
        <v/>
      </c>
      <c r="X3139" s="16" t="str">
        <f>IF(AND(A3139=[2]an!$G$38,F3139=[2]an!$E$40),[2]an!$G$40,IF(AND(A3139=[2]an!$G$38,F3139=[2]an!$E$41),[2]an!$G$41,IF(AND(A3139=[2]an!$G$38,F3139=[2]an!$E$39,H3139&gt;=[2]an!$M$37),[2]an!$G$39,
IF(AND(A3139=[2]an!$G$38,F3139=[2]an!$E$39,H3139&lt;[2]an!$M$37,S3139="kahepoolne vajaduspõhine",U3139=""),[2]an!$M$40,
IF(AND(A3139=[2]an!$G$38,F3139=[2]an!$E$39,H3139&lt;[2]an!$M$37,S3139="kahepoolne vajaduspõhine",U3139&lt;&gt;""),[2]an!$G$39,
IF(AND(A3139=[2]an!$G$38,F3139=[2]an!$E$39,H3139&lt;[2]an!$M$37,S3139&lt;&gt;"kahepoolne vajaduspõhine"),[2]an!$G$39,
IF(AND(A3139=[2]an!$G$38,F3139=[2]an!$E$42),[2]an!$G$42,
IF(AND(A3139=[2]an!$H$38,F3139=[2]an!$E$40),[2]an!$H$40,IF(AND(A3139=[2]an!$H$38,F3139=[2]an!$E$41),[2]an!$H$41,IF(AND(A3139=[2]an!$H$38,F3139=[2]an!$E$39,H3139&gt;=[2]an!$M$37),[2]an!$H$39,
IF(AND(A3139=[2]an!$H$38,F3139=[2]an!$E$39,H3139&lt;[2]an!$M$37,S3139="kahepoolne vajaduspõhine",U3139=""),[2]an!$M$40,
IF(AND(A3139=[2]an!$H$38,F3139=[2]an!$E$39,H3139&lt;[2]an!$M$37,S3139="kahepoolne vajaduspõhine",U3139&lt;&gt;""),[2]an!$H$39,
IF(AND(A3139=[2]an!$H$38,F3139=[2]an!$E$39,H3139&lt;[2]an!$M$37,S3139&lt;&gt;"kahepoolne vajaduspõhine"),[2]an!$H$39,
IF(AND(A3139=[2]an!$H$38,F3139=[2]an!$E$42),[2]an!$H$42,
IF(AND(A3139=[2]an!$I$38,F3139=[2]an!$E$40),[2]an!$I$40,IF(AND(A3139=[2]an!$I$38,F3139=[2]an!$E$41),[2]an!$I$41,IF(AND(A3139=[2]an!$I$38,F3139=[2]an!$E$39,H3139&gt;=[2]an!$M$37),[2]an!$I$39,
IF(AND(A3139=[2]an!$I$38,F3139=[2]an!$E$39,H3139&lt;[2]an!$M$37,S3139="kahepoolne vajaduspõhine",U3139=""),[2]an!$M$40,
IF(AND(A3139=[2]an!$I$38,F3139=[2]an!$E$39,H3139&lt;[2]an!$M$37,S3139="kahepoolne vajaduspõhine",U3139&lt;&gt;""),[2]an!$I$39,
IF(AND(A3139=[2]an!$I$38,F3139=[2]an!$E$39,H3139&lt;[2]an!$M$37,S3139&lt;&gt;"kahepoolne vajaduspõhine"),[2]an!$I$39,
IF(AND(A3139=[2]an!$I$38,F3139=[2]an!$E$42),[2]an!$I$42,
IF(AND(A3139=[2]an!$J$38,F3139=[2]an!$E$40),[2]an!$J$40,IF(AND(A3139=[2]an!$J$38,F3139=[2]an!$E$41),[2]an!$J$41,IF(AND(A3139=[2]an!$J$38,F3139=[2]an!$E$39,H3139&gt;=[2]an!$M$37),[2]an!$J$39,
IF(AND(A3139=[2]an!$J$38,F3139=[2]an!$E$39,H3139&lt;[2]an!$M$37,S3139="kahepoolne vajaduspõhine",U3139=""),[2]an!$M$40,
IF(AND(A3139=[2]an!$J$38,F3139=[2]an!$E$39,H3139&lt;[2]an!$M$37,S3139="kahepoolne vajaduspõhine",U3139&lt;&gt;""),[2]an!$J$39,
IF(AND(A3139=[2]an!$J$38,F3139=[2]an!$E$39,H3139&lt;[2]an!$M$37,S3139&lt;&gt;"kahepoolne vajaduspõhine"),[2]an!$J$39,
IF(AND(A3139=[2]an!$J$38,F3139=[2]an!$E$42),[2]an!$J$42,""))))))))))))))))))))))))))))</f>
        <v/>
      </c>
      <c r="Y3139" s="17" t="str">
        <f>IFERROR(IF(F3139="Tugigrupp",0,
IF(AND(F3139="Peretoe teenus",H3139&gt;=[2]an!$M$37,RANK(D3139,$D3139:$D3139)+COUNTIFS($D$2:D3139,D3139,$F$2:F3139,F3139)-1&gt;1),"",
IF(AND(F3139="Peretoe teenus",H3139&gt;=[2]an!$M$37,RANK(D3139,$D3139:$D3139)+COUNTIFS($D$2:D3139,D3139,$F$2:F3139,F3139)-1=1,MONTH(H3139)=MONTH(K3139)=TRUE,YEAR(H3139)=YEAR(K3139)=TRUE),((EOMONTH(H3139,0)-H3139+1)*X3139)/DAY(EOMONTH(H3139,0)),
IF(AND(F3139="Peretoe teenus",H3139&gt;=[2]an!$M$37,RANK(D3139,$D3139:$D3139)+COUNTIFS($D$2:D3139,D3139,$F$2:F3139,F3139)-1=1),X3139,
IF(AND(F3139="Peretoe teenus",H3139&lt;[2]an!$M$37,S3139&lt;&gt;"kahepoolne vajaduspõhine",RANK(D3139,$D3139:$D3139)+COUNTIFS($D$2:D3139,D3139,$F$2:F3139,F3139)-1=1),X3139,
IF(AND(F3139="Peretoe teenus",H3139&lt;[2]an!$M$37,S3139&lt;&gt;"kahepoolne vajaduspõhine",RANK(D3139,$D3139:$D3139)+COUNTIFS($D$2:D3139,D3139,$F$2:F3139,F3139)-1&gt;1),"",
IF(AND(F3139="Peretoe teenus",H3139&lt;[2]an!$M$37,S3139="kahepoolne vajaduspõhine",U3139="",RANK(D3139,$D3139:$D3139)+COUNTIFS($D$2:D3139,D3139,$F$2:F3139,F3139)-1=1),X3139,
IF(AND(F3139="Peretoe teenus",H3139&lt;[2]an!$M$37,S3139="kahepoolne vajaduspõhine",U3139="",RANK(D3139,$D3139:$D3139)+COUNTIFS($D$2:D3139,D3139,$F$2:F3139,F3139)-1&gt;1),"",
IF(AND(F3139="Peretoe teenus",H3139&lt;[2]an!$M$37,S3139="kahepoolne vajaduspõhine",U3139&lt;[2]an!$M$37,RANK(D3139,$D3139:$D3139)+COUNTIFS($D$2:D3139,D3139,$F$2:F3139,F3139)-1=1),X3139,
IF(AND(F3139="Peretoe teenus",H3139&lt;[2]an!$M$37,S3139="kahepoolne vajaduspõhine",U3139&lt;[2]an!$M$37,RANK(D3139,$D3139:$D3139)+COUNTIFS($D$2:D3139,D3139,$F$2:F3139,F3139)-1&gt;1),"",
IF(AND(F3139="Peretoe teenus",H3139&lt;[2]an!$M$37,S3139="kahepoolne vajaduspõhine",U3139&gt;=[2]an!$M$37,U3139&lt;=[2]an!$M$38,RANK(D3139,$D3139:$D3139)+COUNTIFS($D$2:D3139,D3139,$F$2:F3139,F3139)-1=1),
((EOMONTH(U3139,0)-U3139+1)*X3139)/DAY(EOMONTH(U3139,0))+(DAY(U3139)-1)*100/DAY(EOMONTH(U3139,0)),
IF(AND(F3139="Peretoe teenus",H3139&lt;[2]an!$M$37,S3139="kahepoolne vajaduspõhine",U3139&gt;=[2]an!$M$37,U3139&lt;=[2]an!$M$38,RANK(D3139,$D3139:$D3139)+COUNTIFS($D$2:D3139,D3139,$F$2:F3139,F3139)-1&gt;1),"",
IF(AND(F3139="Peretoe teenus",H3139&lt;[2]an!$M$37,S3139="kahepoolne vajaduspõhine",U3139&gt;[2]an!$M$38,RANK(D3139,$D3139:$D3139)+COUNTIFS($D$2:D3139,D3139,$F$2:F3139,F3139)-1=1),X3139,
IF(AND(F3139="Peretoe teenus",H3139&lt;[2]an!$M$37,S3139="kahepoolne vajaduspõhine",U3139&gt;[2]an!$M$38,RANK(D3139,$D3139:$D3139)+COUNTIFS($D$2:D3139,D3139,$F$2:F3139,F3139)-1&gt;1),"",X3139*W3139)))))))))))))),"")</f>
        <v/>
      </c>
      <c r="Z3139" s="18" t="str">
        <f t="shared" si="148"/>
        <v/>
      </c>
      <c r="AA3139" s="19" t="str">
        <f>IFERROR(VLOOKUP(E3139,[2]an!$A$3:$B$81,2,FALSE),"")</f>
        <v/>
      </c>
      <c r="AB3139" s="19" t="str">
        <f>IFERROR(VLOOKUP(AA3139,[2]an!$C$2:$D$16,2,FALSE),"")</f>
        <v/>
      </c>
      <c r="AC3139" s="20"/>
      <c r="AD3139" s="21" t="str">
        <f>IF(A3139=[2]an!$F$36,VLOOKUP([2]an!$F$36,[2]an!$F$36:$H$36,3,FALSE),IF(A3139=[2]an!$F$35,VLOOKUP([2]an!$F$35,[2]an!$F$35:$H$35,3,FALSE),IF(A3139=[2]an!$F$33,VLOOKUP([2]an!$F$33,[2]an!$F$33:$H$33,3,FALSE),IF(A3139=[2]an!$F$31,VLOOKUP([2]an!$F$31,[2]an!$F$31:$H$31,3,FALSE),""))))</f>
        <v/>
      </c>
    </row>
    <row r="3140" spans="6:30" x14ac:dyDescent="0.2">
      <c r="F3140" s="10"/>
      <c r="G3140" s="8" t="str">
        <f t="shared" si="149"/>
        <v/>
      </c>
      <c r="H3140" s="13"/>
      <c r="K3140" s="13"/>
      <c r="L3140" s="10"/>
      <c r="M3140" s="10"/>
      <c r="S3140" s="8" t="str">
        <f>IFERROR(VLOOKUP(D3140,[1]peretoe_teenus!$A$2:$L$2000,5,FALSE),"")</f>
        <v/>
      </c>
      <c r="U3140" s="13"/>
      <c r="V3140" s="15" t="str" cm="1">
        <f t="array" ref="V3140">IFERROR(IF(AND(F3140="Tugigrupp",RANK(K3140,$K3140:$K3140)+COUNTIFS($K$2:K3140,K3140,$L$2:L3140,L3140,$M$2:M3140,M3140,$I$2:I3140,I3140,$G$2:G3140,G3140,$F$2:F3140,F3140)-1=1),SUMPRODUCT(($F$2:$F$4154=F3140)*($G$2:$G$4154=G3140)*($K$2:$K$4154=K3140)*($I$2:$I$4154=I3140)*($L$2:$L$4154=L3140)*($M$2:$M$4154=M3140)),""),"")</f>
        <v/>
      </c>
      <c r="W3140" s="15" t="str">
        <f t="shared" si="147"/>
        <v/>
      </c>
      <c r="X3140" s="16" t="str">
        <f>IF(AND(A3140=[2]an!$G$38,F3140=[2]an!$E$40),[2]an!$G$40,IF(AND(A3140=[2]an!$G$38,F3140=[2]an!$E$41),[2]an!$G$41,IF(AND(A3140=[2]an!$G$38,F3140=[2]an!$E$39,H3140&gt;=[2]an!$M$37),[2]an!$G$39,
IF(AND(A3140=[2]an!$G$38,F3140=[2]an!$E$39,H3140&lt;[2]an!$M$37,S3140="kahepoolne vajaduspõhine",U3140=""),[2]an!$M$40,
IF(AND(A3140=[2]an!$G$38,F3140=[2]an!$E$39,H3140&lt;[2]an!$M$37,S3140="kahepoolne vajaduspõhine",U3140&lt;&gt;""),[2]an!$G$39,
IF(AND(A3140=[2]an!$G$38,F3140=[2]an!$E$39,H3140&lt;[2]an!$M$37,S3140&lt;&gt;"kahepoolne vajaduspõhine"),[2]an!$G$39,
IF(AND(A3140=[2]an!$G$38,F3140=[2]an!$E$42),[2]an!$G$42,
IF(AND(A3140=[2]an!$H$38,F3140=[2]an!$E$40),[2]an!$H$40,IF(AND(A3140=[2]an!$H$38,F3140=[2]an!$E$41),[2]an!$H$41,IF(AND(A3140=[2]an!$H$38,F3140=[2]an!$E$39,H3140&gt;=[2]an!$M$37),[2]an!$H$39,
IF(AND(A3140=[2]an!$H$38,F3140=[2]an!$E$39,H3140&lt;[2]an!$M$37,S3140="kahepoolne vajaduspõhine",U3140=""),[2]an!$M$40,
IF(AND(A3140=[2]an!$H$38,F3140=[2]an!$E$39,H3140&lt;[2]an!$M$37,S3140="kahepoolne vajaduspõhine",U3140&lt;&gt;""),[2]an!$H$39,
IF(AND(A3140=[2]an!$H$38,F3140=[2]an!$E$39,H3140&lt;[2]an!$M$37,S3140&lt;&gt;"kahepoolne vajaduspõhine"),[2]an!$H$39,
IF(AND(A3140=[2]an!$H$38,F3140=[2]an!$E$42),[2]an!$H$42,
IF(AND(A3140=[2]an!$I$38,F3140=[2]an!$E$40),[2]an!$I$40,IF(AND(A3140=[2]an!$I$38,F3140=[2]an!$E$41),[2]an!$I$41,IF(AND(A3140=[2]an!$I$38,F3140=[2]an!$E$39,H3140&gt;=[2]an!$M$37),[2]an!$I$39,
IF(AND(A3140=[2]an!$I$38,F3140=[2]an!$E$39,H3140&lt;[2]an!$M$37,S3140="kahepoolne vajaduspõhine",U3140=""),[2]an!$M$40,
IF(AND(A3140=[2]an!$I$38,F3140=[2]an!$E$39,H3140&lt;[2]an!$M$37,S3140="kahepoolne vajaduspõhine",U3140&lt;&gt;""),[2]an!$I$39,
IF(AND(A3140=[2]an!$I$38,F3140=[2]an!$E$39,H3140&lt;[2]an!$M$37,S3140&lt;&gt;"kahepoolne vajaduspõhine"),[2]an!$I$39,
IF(AND(A3140=[2]an!$I$38,F3140=[2]an!$E$42),[2]an!$I$42,
IF(AND(A3140=[2]an!$J$38,F3140=[2]an!$E$40),[2]an!$J$40,IF(AND(A3140=[2]an!$J$38,F3140=[2]an!$E$41),[2]an!$J$41,IF(AND(A3140=[2]an!$J$38,F3140=[2]an!$E$39,H3140&gt;=[2]an!$M$37),[2]an!$J$39,
IF(AND(A3140=[2]an!$J$38,F3140=[2]an!$E$39,H3140&lt;[2]an!$M$37,S3140="kahepoolne vajaduspõhine",U3140=""),[2]an!$M$40,
IF(AND(A3140=[2]an!$J$38,F3140=[2]an!$E$39,H3140&lt;[2]an!$M$37,S3140="kahepoolne vajaduspõhine",U3140&lt;&gt;""),[2]an!$J$39,
IF(AND(A3140=[2]an!$J$38,F3140=[2]an!$E$39,H3140&lt;[2]an!$M$37,S3140&lt;&gt;"kahepoolne vajaduspõhine"),[2]an!$J$39,
IF(AND(A3140=[2]an!$J$38,F3140=[2]an!$E$42),[2]an!$J$42,""))))))))))))))))))))))))))))</f>
        <v/>
      </c>
      <c r="Y3140" s="17" t="str">
        <f>IFERROR(IF(F3140="Tugigrupp",0,
IF(AND(F3140="Peretoe teenus",H3140&gt;=[2]an!$M$37,RANK(D3140,$D3140:$D3140)+COUNTIFS($D$2:D3140,D3140,$F$2:F3140,F3140)-1&gt;1),"",
IF(AND(F3140="Peretoe teenus",H3140&gt;=[2]an!$M$37,RANK(D3140,$D3140:$D3140)+COUNTIFS($D$2:D3140,D3140,$F$2:F3140,F3140)-1=1,MONTH(H3140)=MONTH(K3140)=TRUE,YEAR(H3140)=YEAR(K3140)=TRUE),((EOMONTH(H3140,0)-H3140+1)*X3140)/DAY(EOMONTH(H3140,0)),
IF(AND(F3140="Peretoe teenus",H3140&gt;=[2]an!$M$37,RANK(D3140,$D3140:$D3140)+COUNTIFS($D$2:D3140,D3140,$F$2:F3140,F3140)-1=1),X3140,
IF(AND(F3140="Peretoe teenus",H3140&lt;[2]an!$M$37,S3140&lt;&gt;"kahepoolne vajaduspõhine",RANK(D3140,$D3140:$D3140)+COUNTIFS($D$2:D3140,D3140,$F$2:F3140,F3140)-1=1),X3140,
IF(AND(F3140="Peretoe teenus",H3140&lt;[2]an!$M$37,S3140&lt;&gt;"kahepoolne vajaduspõhine",RANK(D3140,$D3140:$D3140)+COUNTIFS($D$2:D3140,D3140,$F$2:F3140,F3140)-1&gt;1),"",
IF(AND(F3140="Peretoe teenus",H3140&lt;[2]an!$M$37,S3140="kahepoolne vajaduspõhine",U3140="",RANK(D3140,$D3140:$D3140)+COUNTIFS($D$2:D3140,D3140,$F$2:F3140,F3140)-1=1),X3140,
IF(AND(F3140="Peretoe teenus",H3140&lt;[2]an!$M$37,S3140="kahepoolne vajaduspõhine",U3140="",RANK(D3140,$D3140:$D3140)+COUNTIFS($D$2:D3140,D3140,$F$2:F3140,F3140)-1&gt;1),"",
IF(AND(F3140="Peretoe teenus",H3140&lt;[2]an!$M$37,S3140="kahepoolne vajaduspõhine",U3140&lt;[2]an!$M$37,RANK(D3140,$D3140:$D3140)+COUNTIFS($D$2:D3140,D3140,$F$2:F3140,F3140)-1=1),X3140,
IF(AND(F3140="Peretoe teenus",H3140&lt;[2]an!$M$37,S3140="kahepoolne vajaduspõhine",U3140&lt;[2]an!$M$37,RANK(D3140,$D3140:$D3140)+COUNTIFS($D$2:D3140,D3140,$F$2:F3140,F3140)-1&gt;1),"",
IF(AND(F3140="Peretoe teenus",H3140&lt;[2]an!$M$37,S3140="kahepoolne vajaduspõhine",U3140&gt;=[2]an!$M$37,U3140&lt;=[2]an!$M$38,RANK(D3140,$D3140:$D3140)+COUNTIFS($D$2:D3140,D3140,$F$2:F3140,F3140)-1=1),
((EOMONTH(U3140,0)-U3140+1)*X3140)/DAY(EOMONTH(U3140,0))+(DAY(U3140)-1)*100/DAY(EOMONTH(U3140,0)),
IF(AND(F3140="Peretoe teenus",H3140&lt;[2]an!$M$37,S3140="kahepoolne vajaduspõhine",U3140&gt;=[2]an!$M$37,U3140&lt;=[2]an!$M$38,RANK(D3140,$D3140:$D3140)+COUNTIFS($D$2:D3140,D3140,$F$2:F3140,F3140)-1&gt;1),"",
IF(AND(F3140="Peretoe teenus",H3140&lt;[2]an!$M$37,S3140="kahepoolne vajaduspõhine",U3140&gt;[2]an!$M$38,RANK(D3140,$D3140:$D3140)+COUNTIFS($D$2:D3140,D3140,$F$2:F3140,F3140)-1=1),X3140,
IF(AND(F3140="Peretoe teenus",H3140&lt;[2]an!$M$37,S3140="kahepoolne vajaduspõhine",U3140&gt;[2]an!$M$38,RANK(D3140,$D3140:$D3140)+COUNTIFS($D$2:D3140,D3140,$F$2:F3140,F3140)-1&gt;1),"",X3140*W3140)))))))))))))),"")</f>
        <v/>
      </c>
      <c r="Z3140" s="18" t="str">
        <f t="shared" si="148"/>
        <v/>
      </c>
      <c r="AA3140" s="19" t="str">
        <f>IFERROR(VLOOKUP(E3140,[2]an!$A$3:$B$81,2,FALSE),"")</f>
        <v/>
      </c>
      <c r="AB3140" s="19" t="str">
        <f>IFERROR(VLOOKUP(AA3140,[2]an!$C$2:$D$16,2,FALSE),"")</f>
        <v/>
      </c>
      <c r="AC3140" s="20"/>
      <c r="AD3140" s="21" t="str">
        <f>IF(A3140=[2]an!$F$36,VLOOKUP([2]an!$F$36,[2]an!$F$36:$H$36,3,FALSE),IF(A3140=[2]an!$F$35,VLOOKUP([2]an!$F$35,[2]an!$F$35:$H$35,3,FALSE),IF(A3140=[2]an!$F$33,VLOOKUP([2]an!$F$33,[2]an!$F$33:$H$33,3,FALSE),IF(A3140=[2]an!$F$31,VLOOKUP([2]an!$F$31,[2]an!$F$31:$H$31,3,FALSE),""))))</f>
        <v/>
      </c>
    </row>
    <row r="3141" spans="6:30" x14ac:dyDescent="0.2">
      <c r="F3141" s="10"/>
      <c r="G3141" s="8" t="str">
        <f t="shared" si="149"/>
        <v/>
      </c>
      <c r="H3141" s="13"/>
      <c r="K3141" s="13"/>
      <c r="L3141" s="10"/>
      <c r="M3141" s="10"/>
      <c r="S3141" s="8" t="str">
        <f>IFERROR(VLOOKUP(D3141,[1]peretoe_teenus!$A$2:$L$2000,5,FALSE),"")</f>
        <v/>
      </c>
      <c r="U3141" s="13"/>
      <c r="V3141" s="15" t="str" cm="1">
        <f t="array" ref="V3141">IFERROR(IF(AND(F3141="Tugigrupp",RANK(K3141,$K3141:$K3141)+COUNTIFS($K$2:K3141,K3141,$L$2:L3141,L3141,$M$2:M3141,M3141,$I$2:I3141,I3141,$G$2:G3141,G3141,$F$2:F3141,F3141)-1=1),SUMPRODUCT(($F$2:$F$4154=F3141)*($G$2:$G$4154=G3141)*($K$2:$K$4154=K3141)*($I$2:$I$4154=I3141)*($L$2:$L$4154=L3141)*($M$2:$M$4154=M3141)),""),"")</f>
        <v/>
      </c>
      <c r="W3141" s="15" t="str">
        <f t="shared" si="147"/>
        <v/>
      </c>
      <c r="X3141" s="16" t="str">
        <f>IF(AND(A3141=[2]an!$G$38,F3141=[2]an!$E$40),[2]an!$G$40,IF(AND(A3141=[2]an!$G$38,F3141=[2]an!$E$41),[2]an!$G$41,IF(AND(A3141=[2]an!$G$38,F3141=[2]an!$E$39,H3141&gt;=[2]an!$M$37),[2]an!$G$39,
IF(AND(A3141=[2]an!$G$38,F3141=[2]an!$E$39,H3141&lt;[2]an!$M$37,S3141="kahepoolne vajaduspõhine",U3141=""),[2]an!$M$40,
IF(AND(A3141=[2]an!$G$38,F3141=[2]an!$E$39,H3141&lt;[2]an!$M$37,S3141="kahepoolne vajaduspõhine",U3141&lt;&gt;""),[2]an!$G$39,
IF(AND(A3141=[2]an!$G$38,F3141=[2]an!$E$39,H3141&lt;[2]an!$M$37,S3141&lt;&gt;"kahepoolne vajaduspõhine"),[2]an!$G$39,
IF(AND(A3141=[2]an!$G$38,F3141=[2]an!$E$42),[2]an!$G$42,
IF(AND(A3141=[2]an!$H$38,F3141=[2]an!$E$40),[2]an!$H$40,IF(AND(A3141=[2]an!$H$38,F3141=[2]an!$E$41),[2]an!$H$41,IF(AND(A3141=[2]an!$H$38,F3141=[2]an!$E$39,H3141&gt;=[2]an!$M$37),[2]an!$H$39,
IF(AND(A3141=[2]an!$H$38,F3141=[2]an!$E$39,H3141&lt;[2]an!$M$37,S3141="kahepoolne vajaduspõhine",U3141=""),[2]an!$M$40,
IF(AND(A3141=[2]an!$H$38,F3141=[2]an!$E$39,H3141&lt;[2]an!$M$37,S3141="kahepoolne vajaduspõhine",U3141&lt;&gt;""),[2]an!$H$39,
IF(AND(A3141=[2]an!$H$38,F3141=[2]an!$E$39,H3141&lt;[2]an!$M$37,S3141&lt;&gt;"kahepoolne vajaduspõhine"),[2]an!$H$39,
IF(AND(A3141=[2]an!$H$38,F3141=[2]an!$E$42),[2]an!$H$42,
IF(AND(A3141=[2]an!$I$38,F3141=[2]an!$E$40),[2]an!$I$40,IF(AND(A3141=[2]an!$I$38,F3141=[2]an!$E$41),[2]an!$I$41,IF(AND(A3141=[2]an!$I$38,F3141=[2]an!$E$39,H3141&gt;=[2]an!$M$37),[2]an!$I$39,
IF(AND(A3141=[2]an!$I$38,F3141=[2]an!$E$39,H3141&lt;[2]an!$M$37,S3141="kahepoolne vajaduspõhine",U3141=""),[2]an!$M$40,
IF(AND(A3141=[2]an!$I$38,F3141=[2]an!$E$39,H3141&lt;[2]an!$M$37,S3141="kahepoolne vajaduspõhine",U3141&lt;&gt;""),[2]an!$I$39,
IF(AND(A3141=[2]an!$I$38,F3141=[2]an!$E$39,H3141&lt;[2]an!$M$37,S3141&lt;&gt;"kahepoolne vajaduspõhine"),[2]an!$I$39,
IF(AND(A3141=[2]an!$I$38,F3141=[2]an!$E$42),[2]an!$I$42,
IF(AND(A3141=[2]an!$J$38,F3141=[2]an!$E$40),[2]an!$J$40,IF(AND(A3141=[2]an!$J$38,F3141=[2]an!$E$41),[2]an!$J$41,IF(AND(A3141=[2]an!$J$38,F3141=[2]an!$E$39,H3141&gt;=[2]an!$M$37),[2]an!$J$39,
IF(AND(A3141=[2]an!$J$38,F3141=[2]an!$E$39,H3141&lt;[2]an!$M$37,S3141="kahepoolne vajaduspõhine",U3141=""),[2]an!$M$40,
IF(AND(A3141=[2]an!$J$38,F3141=[2]an!$E$39,H3141&lt;[2]an!$M$37,S3141="kahepoolne vajaduspõhine",U3141&lt;&gt;""),[2]an!$J$39,
IF(AND(A3141=[2]an!$J$38,F3141=[2]an!$E$39,H3141&lt;[2]an!$M$37,S3141&lt;&gt;"kahepoolne vajaduspõhine"),[2]an!$J$39,
IF(AND(A3141=[2]an!$J$38,F3141=[2]an!$E$42),[2]an!$J$42,""))))))))))))))))))))))))))))</f>
        <v/>
      </c>
      <c r="Y3141" s="17" t="str">
        <f>IFERROR(IF(F3141="Tugigrupp",0,
IF(AND(F3141="Peretoe teenus",H3141&gt;=[2]an!$M$37,RANK(D3141,$D3141:$D3141)+COUNTIFS($D$2:D3141,D3141,$F$2:F3141,F3141)-1&gt;1),"",
IF(AND(F3141="Peretoe teenus",H3141&gt;=[2]an!$M$37,RANK(D3141,$D3141:$D3141)+COUNTIFS($D$2:D3141,D3141,$F$2:F3141,F3141)-1=1,MONTH(H3141)=MONTH(K3141)=TRUE,YEAR(H3141)=YEAR(K3141)=TRUE),((EOMONTH(H3141,0)-H3141+1)*X3141)/DAY(EOMONTH(H3141,0)),
IF(AND(F3141="Peretoe teenus",H3141&gt;=[2]an!$M$37,RANK(D3141,$D3141:$D3141)+COUNTIFS($D$2:D3141,D3141,$F$2:F3141,F3141)-1=1),X3141,
IF(AND(F3141="Peretoe teenus",H3141&lt;[2]an!$M$37,S3141&lt;&gt;"kahepoolne vajaduspõhine",RANK(D3141,$D3141:$D3141)+COUNTIFS($D$2:D3141,D3141,$F$2:F3141,F3141)-1=1),X3141,
IF(AND(F3141="Peretoe teenus",H3141&lt;[2]an!$M$37,S3141&lt;&gt;"kahepoolne vajaduspõhine",RANK(D3141,$D3141:$D3141)+COUNTIFS($D$2:D3141,D3141,$F$2:F3141,F3141)-1&gt;1),"",
IF(AND(F3141="Peretoe teenus",H3141&lt;[2]an!$M$37,S3141="kahepoolne vajaduspõhine",U3141="",RANK(D3141,$D3141:$D3141)+COUNTIFS($D$2:D3141,D3141,$F$2:F3141,F3141)-1=1),X3141,
IF(AND(F3141="Peretoe teenus",H3141&lt;[2]an!$M$37,S3141="kahepoolne vajaduspõhine",U3141="",RANK(D3141,$D3141:$D3141)+COUNTIFS($D$2:D3141,D3141,$F$2:F3141,F3141)-1&gt;1),"",
IF(AND(F3141="Peretoe teenus",H3141&lt;[2]an!$M$37,S3141="kahepoolne vajaduspõhine",U3141&lt;[2]an!$M$37,RANK(D3141,$D3141:$D3141)+COUNTIFS($D$2:D3141,D3141,$F$2:F3141,F3141)-1=1),X3141,
IF(AND(F3141="Peretoe teenus",H3141&lt;[2]an!$M$37,S3141="kahepoolne vajaduspõhine",U3141&lt;[2]an!$M$37,RANK(D3141,$D3141:$D3141)+COUNTIFS($D$2:D3141,D3141,$F$2:F3141,F3141)-1&gt;1),"",
IF(AND(F3141="Peretoe teenus",H3141&lt;[2]an!$M$37,S3141="kahepoolne vajaduspõhine",U3141&gt;=[2]an!$M$37,U3141&lt;=[2]an!$M$38,RANK(D3141,$D3141:$D3141)+COUNTIFS($D$2:D3141,D3141,$F$2:F3141,F3141)-1=1),
((EOMONTH(U3141,0)-U3141+1)*X3141)/DAY(EOMONTH(U3141,0))+(DAY(U3141)-1)*100/DAY(EOMONTH(U3141,0)),
IF(AND(F3141="Peretoe teenus",H3141&lt;[2]an!$M$37,S3141="kahepoolne vajaduspõhine",U3141&gt;=[2]an!$M$37,U3141&lt;=[2]an!$M$38,RANK(D3141,$D3141:$D3141)+COUNTIFS($D$2:D3141,D3141,$F$2:F3141,F3141)-1&gt;1),"",
IF(AND(F3141="Peretoe teenus",H3141&lt;[2]an!$M$37,S3141="kahepoolne vajaduspõhine",U3141&gt;[2]an!$M$38,RANK(D3141,$D3141:$D3141)+COUNTIFS($D$2:D3141,D3141,$F$2:F3141,F3141)-1=1),X3141,
IF(AND(F3141="Peretoe teenus",H3141&lt;[2]an!$M$37,S3141="kahepoolne vajaduspõhine",U3141&gt;[2]an!$M$38,RANK(D3141,$D3141:$D3141)+COUNTIFS($D$2:D3141,D3141,$F$2:F3141,F3141)-1&gt;1),"",X3141*W3141)))))))))))))),"")</f>
        <v/>
      </c>
      <c r="Z3141" s="18" t="str">
        <f t="shared" si="148"/>
        <v/>
      </c>
      <c r="AA3141" s="19" t="str">
        <f>IFERROR(VLOOKUP(E3141,[2]an!$A$3:$B$81,2,FALSE),"")</f>
        <v/>
      </c>
      <c r="AB3141" s="19" t="str">
        <f>IFERROR(VLOOKUP(AA3141,[2]an!$C$2:$D$16,2,FALSE),"")</f>
        <v/>
      </c>
      <c r="AC3141" s="20"/>
      <c r="AD3141" s="21" t="str">
        <f>IF(A3141=[2]an!$F$36,VLOOKUP([2]an!$F$36,[2]an!$F$36:$H$36,3,FALSE),IF(A3141=[2]an!$F$35,VLOOKUP([2]an!$F$35,[2]an!$F$35:$H$35,3,FALSE),IF(A3141=[2]an!$F$33,VLOOKUP([2]an!$F$33,[2]an!$F$33:$H$33,3,FALSE),IF(A3141=[2]an!$F$31,VLOOKUP([2]an!$F$31,[2]an!$F$31:$H$31,3,FALSE),""))))</f>
        <v/>
      </c>
    </row>
    <row r="3142" spans="6:30" x14ac:dyDescent="0.2">
      <c r="F3142" s="10"/>
      <c r="G3142" s="8" t="str">
        <f t="shared" si="149"/>
        <v/>
      </c>
      <c r="H3142" s="13"/>
      <c r="K3142" s="13"/>
      <c r="L3142" s="10"/>
      <c r="M3142" s="10"/>
      <c r="S3142" s="8" t="str">
        <f>IFERROR(VLOOKUP(D3142,[1]peretoe_teenus!$A$2:$L$2000,5,FALSE),"")</f>
        <v/>
      </c>
      <c r="U3142" s="13"/>
      <c r="V3142" s="15" t="str" cm="1">
        <f t="array" ref="V3142">IFERROR(IF(AND(F3142="Tugigrupp",RANK(K3142,$K3142:$K3142)+COUNTIFS($K$2:K3142,K3142,$L$2:L3142,L3142,$M$2:M3142,M3142,$I$2:I3142,I3142,$G$2:G3142,G3142,$F$2:F3142,F3142)-1=1),SUMPRODUCT(($F$2:$F$4154=F3142)*($G$2:$G$4154=G3142)*($K$2:$K$4154=K3142)*($I$2:$I$4154=I3142)*($L$2:$L$4154=L3142)*($M$2:$M$4154=M3142)),""),"")</f>
        <v/>
      </c>
      <c r="W3142" s="15" t="str">
        <f t="shared" si="147"/>
        <v/>
      </c>
      <c r="X3142" s="16" t="str">
        <f>IF(AND(A3142=[2]an!$G$38,F3142=[2]an!$E$40),[2]an!$G$40,IF(AND(A3142=[2]an!$G$38,F3142=[2]an!$E$41),[2]an!$G$41,IF(AND(A3142=[2]an!$G$38,F3142=[2]an!$E$39,H3142&gt;=[2]an!$M$37),[2]an!$G$39,
IF(AND(A3142=[2]an!$G$38,F3142=[2]an!$E$39,H3142&lt;[2]an!$M$37,S3142="kahepoolne vajaduspõhine",U3142=""),[2]an!$M$40,
IF(AND(A3142=[2]an!$G$38,F3142=[2]an!$E$39,H3142&lt;[2]an!$M$37,S3142="kahepoolne vajaduspõhine",U3142&lt;&gt;""),[2]an!$G$39,
IF(AND(A3142=[2]an!$G$38,F3142=[2]an!$E$39,H3142&lt;[2]an!$M$37,S3142&lt;&gt;"kahepoolne vajaduspõhine"),[2]an!$G$39,
IF(AND(A3142=[2]an!$G$38,F3142=[2]an!$E$42),[2]an!$G$42,
IF(AND(A3142=[2]an!$H$38,F3142=[2]an!$E$40),[2]an!$H$40,IF(AND(A3142=[2]an!$H$38,F3142=[2]an!$E$41),[2]an!$H$41,IF(AND(A3142=[2]an!$H$38,F3142=[2]an!$E$39,H3142&gt;=[2]an!$M$37),[2]an!$H$39,
IF(AND(A3142=[2]an!$H$38,F3142=[2]an!$E$39,H3142&lt;[2]an!$M$37,S3142="kahepoolne vajaduspõhine",U3142=""),[2]an!$M$40,
IF(AND(A3142=[2]an!$H$38,F3142=[2]an!$E$39,H3142&lt;[2]an!$M$37,S3142="kahepoolne vajaduspõhine",U3142&lt;&gt;""),[2]an!$H$39,
IF(AND(A3142=[2]an!$H$38,F3142=[2]an!$E$39,H3142&lt;[2]an!$M$37,S3142&lt;&gt;"kahepoolne vajaduspõhine"),[2]an!$H$39,
IF(AND(A3142=[2]an!$H$38,F3142=[2]an!$E$42),[2]an!$H$42,
IF(AND(A3142=[2]an!$I$38,F3142=[2]an!$E$40),[2]an!$I$40,IF(AND(A3142=[2]an!$I$38,F3142=[2]an!$E$41),[2]an!$I$41,IF(AND(A3142=[2]an!$I$38,F3142=[2]an!$E$39,H3142&gt;=[2]an!$M$37),[2]an!$I$39,
IF(AND(A3142=[2]an!$I$38,F3142=[2]an!$E$39,H3142&lt;[2]an!$M$37,S3142="kahepoolne vajaduspõhine",U3142=""),[2]an!$M$40,
IF(AND(A3142=[2]an!$I$38,F3142=[2]an!$E$39,H3142&lt;[2]an!$M$37,S3142="kahepoolne vajaduspõhine",U3142&lt;&gt;""),[2]an!$I$39,
IF(AND(A3142=[2]an!$I$38,F3142=[2]an!$E$39,H3142&lt;[2]an!$M$37,S3142&lt;&gt;"kahepoolne vajaduspõhine"),[2]an!$I$39,
IF(AND(A3142=[2]an!$I$38,F3142=[2]an!$E$42),[2]an!$I$42,
IF(AND(A3142=[2]an!$J$38,F3142=[2]an!$E$40),[2]an!$J$40,IF(AND(A3142=[2]an!$J$38,F3142=[2]an!$E$41),[2]an!$J$41,IF(AND(A3142=[2]an!$J$38,F3142=[2]an!$E$39,H3142&gt;=[2]an!$M$37),[2]an!$J$39,
IF(AND(A3142=[2]an!$J$38,F3142=[2]an!$E$39,H3142&lt;[2]an!$M$37,S3142="kahepoolne vajaduspõhine",U3142=""),[2]an!$M$40,
IF(AND(A3142=[2]an!$J$38,F3142=[2]an!$E$39,H3142&lt;[2]an!$M$37,S3142="kahepoolne vajaduspõhine",U3142&lt;&gt;""),[2]an!$J$39,
IF(AND(A3142=[2]an!$J$38,F3142=[2]an!$E$39,H3142&lt;[2]an!$M$37,S3142&lt;&gt;"kahepoolne vajaduspõhine"),[2]an!$J$39,
IF(AND(A3142=[2]an!$J$38,F3142=[2]an!$E$42),[2]an!$J$42,""))))))))))))))))))))))))))))</f>
        <v/>
      </c>
      <c r="Y3142" s="17" t="str">
        <f>IFERROR(IF(F3142="Tugigrupp",0,
IF(AND(F3142="Peretoe teenus",H3142&gt;=[2]an!$M$37,RANK(D3142,$D3142:$D3142)+COUNTIFS($D$2:D3142,D3142,$F$2:F3142,F3142)-1&gt;1),"",
IF(AND(F3142="Peretoe teenus",H3142&gt;=[2]an!$M$37,RANK(D3142,$D3142:$D3142)+COUNTIFS($D$2:D3142,D3142,$F$2:F3142,F3142)-1=1,MONTH(H3142)=MONTH(K3142)=TRUE,YEAR(H3142)=YEAR(K3142)=TRUE),((EOMONTH(H3142,0)-H3142+1)*X3142)/DAY(EOMONTH(H3142,0)),
IF(AND(F3142="Peretoe teenus",H3142&gt;=[2]an!$M$37,RANK(D3142,$D3142:$D3142)+COUNTIFS($D$2:D3142,D3142,$F$2:F3142,F3142)-1=1),X3142,
IF(AND(F3142="Peretoe teenus",H3142&lt;[2]an!$M$37,S3142&lt;&gt;"kahepoolne vajaduspõhine",RANK(D3142,$D3142:$D3142)+COUNTIFS($D$2:D3142,D3142,$F$2:F3142,F3142)-1=1),X3142,
IF(AND(F3142="Peretoe teenus",H3142&lt;[2]an!$M$37,S3142&lt;&gt;"kahepoolne vajaduspõhine",RANK(D3142,$D3142:$D3142)+COUNTIFS($D$2:D3142,D3142,$F$2:F3142,F3142)-1&gt;1),"",
IF(AND(F3142="Peretoe teenus",H3142&lt;[2]an!$M$37,S3142="kahepoolne vajaduspõhine",U3142="",RANK(D3142,$D3142:$D3142)+COUNTIFS($D$2:D3142,D3142,$F$2:F3142,F3142)-1=1),X3142,
IF(AND(F3142="Peretoe teenus",H3142&lt;[2]an!$M$37,S3142="kahepoolne vajaduspõhine",U3142="",RANK(D3142,$D3142:$D3142)+COUNTIFS($D$2:D3142,D3142,$F$2:F3142,F3142)-1&gt;1),"",
IF(AND(F3142="Peretoe teenus",H3142&lt;[2]an!$M$37,S3142="kahepoolne vajaduspõhine",U3142&lt;[2]an!$M$37,RANK(D3142,$D3142:$D3142)+COUNTIFS($D$2:D3142,D3142,$F$2:F3142,F3142)-1=1),X3142,
IF(AND(F3142="Peretoe teenus",H3142&lt;[2]an!$M$37,S3142="kahepoolne vajaduspõhine",U3142&lt;[2]an!$M$37,RANK(D3142,$D3142:$D3142)+COUNTIFS($D$2:D3142,D3142,$F$2:F3142,F3142)-1&gt;1),"",
IF(AND(F3142="Peretoe teenus",H3142&lt;[2]an!$M$37,S3142="kahepoolne vajaduspõhine",U3142&gt;=[2]an!$M$37,U3142&lt;=[2]an!$M$38,RANK(D3142,$D3142:$D3142)+COUNTIFS($D$2:D3142,D3142,$F$2:F3142,F3142)-1=1),
((EOMONTH(U3142,0)-U3142+1)*X3142)/DAY(EOMONTH(U3142,0))+(DAY(U3142)-1)*100/DAY(EOMONTH(U3142,0)),
IF(AND(F3142="Peretoe teenus",H3142&lt;[2]an!$M$37,S3142="kahepoolne vajaduspõhine",U3142&gt;=[2]an!$M$37,U3142&lt;=[2]an!$M$38,RANK(D3142,$D3142:$D3142)+COUNTIFS($D$2:D3142,D3142,$F$2:F3142,F3142)-1&gt;1),"",
IF(AND(F3142="Peretoe teenus",H3142&lt;[2]an!$M$37,S3142="kahepoolne vajaduspõhine",U3142&gt;[2]an!$M$38,RANK(D3142,$D3142:$D3142)+COUNTIFS($D$2:D3142,D3142,$F$2:F3142,F3142)-1=1),X3142,
IF(AND(F3142="Peretoe teenus",H3142&lt;[2]an!$M$37,S3142="kahepoolne vajaduspõhine",U3142&gt;[2]an!$M$38,RANK(D3142,$D3142:$D3142)+COUNTIFS($D$2:D3142,D3142,$F$2:F3142,F3142)-1&gt;1),"",X3142*W3142)))))))))))))),"")</f>
        <v/>
      </c>
      <c r="Z3142" s="18" t="str">
        <f t="shared" si="148"/>
        <v/>
      </c>
      <c r="AA3142" s="19" t="str">
        <f>IFERROR(VLOOKUP(E3142,[2]an!$A$3:$B$81,2,FALSE),"")</f>
        <v/>
      </c>
      <c r="AB3142" s="19" t="str">
        <f>IFERROR(VLOOKUP(AA3142,[2]an!$C$2:$D$16,2,FALSE),"")</f>
        <v/>
      </c>
      <c r="AC3142" s="20"/>
      <c r="AD3142" s="21" t="str">
        <f>IF(A3142=[2]an!$F$36,VLOOKUP([2]an!$F$36,[2]an!$F$36:$H$36,3,FALSE),IF(A3142=[2]an!$F$35,VLOOKUP([2]an!$F$35,[2]an!$F$35:$H$35,3,FALSE),IF(A3142=[2]an!$F$33,VLOOKUP([2]an!$F$33,[2]an!$F$33:$H$33,3,FALSE),IF(A3142=[2]an!$F$31,VLOOKUP([2]an!$F$31,[2]an!$F$31:$H$31,3,FALSE),""))))</f>
        <v/>
      </c>
    </row>
    <row r="3143" spans="6:30" x14ac:dyDescent="0.2">
      <c r="F3143" s="10"/>
      <c r="G3143" s="8" t="str">
        <f t="shared" si="149"/>
        <v/>
      </c>
      <c r="H3143" s="13"/>
      <c r="K3143" s="13"/>
      <c r="L3143" s="10"/>
      <c r="M3143" s="10"/>
      <c r="S3143" s="8" t="str">
        <f>IFERROR(VLOOKUP(D3143,[1]peretoe_teenus!$A$2:$L$2000,5,FALSE),"")</f>
        <v/>
      </c>
      <c r="U3143" s="13"/>
      <c r="V3143" s="15" t="str" cm="1">
        <f t="array" ref="V3143">IFERROR(IF(AND(F3143="Tugigrupp",RANK(K3143,$K3143:$K3143)+COUNTIFS($K$2:K3143,K3143,$L$2:L3143,L3143,$M$2:M3143,M3143,$I$2:I3143,I3143,$G$2:G3143,G3143,$F$2:F3143,F3143)-1=1),SUMPRODUCT(($F$2:$F$4154=F3143)*($G$2:$G$4154=G3143)*($K$2:$K$4154=K3143)*($I$2:$I$4154=I3143)*($L$2:$L$4154=L3143)*($M$2:$M$4154=M3143)),""),"")</f>
        <v/>
      </c>
      <c r="W3143" s="15" t="str">
        <f t="shared" si="147"/>
        <v/>
      </c>
      <c r="X3143" s="16" t="str">
        <f>IF(AND(A3143=[2]an!$G$38,F3143=[2]an!$E$40),[2]an!$G$40,IF(AND(A3143=[2]an!$G$38,F3143=[2]an!$E$41),[2]an!$G$41,IF(AND(A3143=[2]an!$G$38,F3143=[2]an!$E$39,H3143&gt;=[2]an!$M$37),[2]an!$G$39,
IF(AND(A3143=[2]an!$G$38,F3143=[2]an!$E$39,H3143&lt;[2]an!$M$37,S3143="kahepoolne vajaduspõhine",U3143=""),[2]an!$M$40,
IF(AND(A3143=[2]an!$G$38,F3143=[2]an!$E$39,H3143&lt;[2]an!$M$37,S3143="kahepoolne vajaduspõhine",U3143&lt;&gt;""),[2]an!$G$39,
IF(AND(A3143=[2]an!$G$38,F3143=[2]an!$E$39,H3143&lt;[2]an!$M$37,S3143&lt;&gt;"kahepoolne vajaduspõhine"),[2]an!$G$39,
IF(AND(A3143=[2]an!$G$38,F3143=[2]an!$E$42),[2]an!$G$42,
IF(AND(A3143=[2]an!$H$38,F3143=[2]an!$E$40),[2]an!$H$40,IF(AND(A3143=[2]an!$H$38,F3143=[2]an!$E$41),[2]an!$H$41,IF(AND(A3143=[2]an!$H$38,F3143=[2]an!$E$39,H3143&gt;=[2]an!$M$37),[2]an!$H$39,
IF(AND(A3143=[2]an!$H$38,F3143=[2]an!$E$39,H3143&lt;[2]an!$M$37,S3143="kahepoolne vajaduspõhine",U3143=""),[2]an!$M$40,
IF(AND(A3143=[2]an!$H$38,F3143=[2]an!$E$39,H3143&lt;[2]an!$M$37,S3143="kahepoolne vajaduspõhine",U3143&lt;&gt;""),[2]an!$H$39,
IF(AND(A3143=[2]an!$H$38,F3143=[2]an!$E$39,H3143&lt;[2]an!$M$37,S3143&lt;&gt;"kahepoolne vajaduspõhine"),[2]an!$H$39,
IF(AND(A3143=[2]an!$H$38,F3143=[2]an!$E$42),[2]an!$H$42,
IF(AND(A3143=[2]an!$I$38,F3143=[2]an!$E$40),[2]an!$I$40,IF(AND(A3143=[2]an!$I$38,F3143=[2]an!$E$41),[2]an!$I$41,IF(AND(A3143=[2]an!$I$38,F3143=[2]an!$E$39,H3143&gt;=[2]an!$M$37),[2]an!$I$39,
IF(AND(A3143=[2]an!$I$38,F3143=[2]an!$E$39,H3143&lt;[2]an!$M$37,S3143="kahepoolne vajaduspõhine",U3143=""),[2]an!$M$40,
IF(AND(A3143=[2]an!$I$38,F3143=[2]an!$E$39,H3143&lt;[2]an!$M$37,S3143="kahepoolne vajaduspõhine",U3143&lt;&gt;""),[2]an!$I$39,
IF(AND(A3143=[2]an!$I$38,F3143=[2]an!$E$39,H3143&lt;[2]an!$M$37,S3143&lt;&gt;"kahepoolne vajaduspõhine"),[2]an!$I$39,
IF(AND(A3143=[2]an!$I$38,F3143=[2]an!$E$42),[2]an!$I$42,
IF(AND(A3143=[2]an!$J$38,F3143=[2]an!$E$40),[2]an!$J$40,IF(AND(A3143=[2]an!$J$38,F3143=[2]an!$E$41),[2]an!$J$41,IF(AND(A3143=[2]an!$J$38,F3143=[2]an!$E$39,H3143&gt;=[2]an!$M$37),[2]an!$J$39,
IF(AND(A3143=[2]an!$J$38,F3143=[2]an!$E$39,H3143&lt;[2]an!$M$37,S3143="kahepoolne vajaduspõhine",U3143=""),[2]an!$M$40,
IF(AND(A3143=[2]an!$J$38,F3143=[2]an!$E$39,H3143&lt;[2]an!$M$37,S3143="kahepoolne vajaduspõhine",U3143&lt;&gt;""),[2]an!$J$39,
IF(AND(A3143=[2]an!$J$38,F3143=[2]an!$E$39,H3143&lt;[2]an!$M$37,S3143&lt;&gt;"kahepoolne vajaduspõhine"),[2]an!$J$39,
IF(AND(A3143=[2]an!$J$38,F3143=[2]an!$E$42),[2]an!$J$42,""))))))))))))))))))))))))))))</f>
        <v/>
      </c>
      <c r="Y3143" s="17" t="str">
        <f>IFERROR(IF(F3143="Tugigrupp",0,
IF(AND(F3143="Peretoe teenus",H3143&gt;=[2]an!$M$37,RANK(D3143,$D3143:$D3143)+COUNTIFS($D$2:D3143,D3143,$F$2:F3143,F3143)-1&gt;1),"",
IF(AND(F3143="Peretoe teenus",H3143&gt;=[2]an!$M$37,RANK(D3143,$D3143:$D3143)+COUNTIFS($D$2:D3143,D3143,$F$2:F3143,F3143)-1=1,MONTH(H3143)=MONTH(K3143)=TRUE,YEAR(H3143)=YEAR(K3143)=TRUE),((EOMONTH(H3143,0)-H3143+1)*X3143)/DAY(EOMONTH(H3143,0)),
IF(AND(F3143="Peretoe teenus",H3143&gt;=[2]an!$M$37,RANK(D3143,$D3143:$D3143)+COUNTIFS($D$2:D3143,D3143,$F$2:F3143,F3143)-1=1),X3143,
IF(AND(F3143="Peretoe teenus",H3143&lt;[2]an!$M$37,S3143&lt;&gt;"kahepoolne vajaduspõhine",RANK(D3143,$D3143:$D3143)+COUNTIFS($D$2:D3143,D3143,$F$2:F3143,F3143)-1=1),X3143,
IF(AND(F3143="Peretoe teenus",H3143&lt;[2]an!$M$37,S3143&lt;&gt;"kahepoolne vajaduspõhine",RANK(D3143,$D3143:$D3143)+COUNTIFS($D$2:D3143,D3143,$F$2:F3143,F3143)-1&gt;1),"",
IF(AND(F3143="Peretoe teenus",H3143&lt;[2]an!$M$37,S3143="kahepoolne vajaduspõhine",U3143="",RANK(D3143,$D3143:$D3143)+COUNTIFS($D$2:D3143,D3143,$F$2:F3143,F3143)-1=1),X3143,
IF(AND(F3143="Peretoe teenus",H3143&lt;[2]an!$M$37,S3143="kahepoolne vajaduspõhine",U3143="",RANK(D3143,$D3143:$D3143)+COUNTIFS($D$2:D3143,D3143,$F$2:F3143,F3143)-1&gt;1),"",
IF(AND(F3143="Peretoe teenus",H3143&lt;[2]an!$M$37,S3143="kahepoolne vajaduspõhine",U3143&lt;[2]an!$M$37,RANK(D3143,$D3143:$D3143)+COUNTIFS($D$2:D3143,D3143,$F$2:F3143,F3143)-1=1),X3143,
IF(AND(F3143="Peretoe teenus",H3143&lt;[2]an!$M$37,S3143="kahepoolne vajaduspõhine",U3143&lt;[2]an!$M$37,RANK(D3143,$D3143:$D3143)+COUNTIFS($D$2:D3143,D3143,$F$2:F3143,F3143)-1&gt;1),"",
IF(AND(F3143="Peretoe teenus",H3143&lt;[2]an!$M$37,S3143="kahepoolne vajaduspõhine",U3143&gt;=[2]an!$M$37,U3143&lt;=[2]an!$M$38,RANK(D3143,$D3143:$D3143)+COUNTIFS($D$2:D3143,D3143,$F$2:F3143,F3143)-1=1),
((EOMONTH(U3143,0)-U3143+1)*X3143)/DAY(EOMONTH(U3143,0))+(DAY(U3143)-1)*100/DAY(EOMONTH(U3143,0)),
IF(AND(F3143="Peretoe teenus",H3143&lt;[2]an!$M$37,S3143="kahepoolne vajaduspõhine",U3143&gt;=[2]an!$M$37,U3143&lt;=[2]an!$M$38,RANK(D3143,$D3143:$D3143)+COUNTIFS($D$2:D3143,D3143,$F$2:F3143,F3143)-1&gt;1),"",
IF(AND(F3143="Peretoe teenus",H3143&lt;[2]an!$M$37,S3143="kahepoolne vajaduspõhine",U3143&gt;[2]an!$M$38,RANK(D3143,$D3143:$D3143)+COUNTIFS($D$2:D3143,D3143,$F$2:F3143,F3143)-1=1),X3143,
IF(AND(F3143="Peretoe teenus",H3143&lt;[2]an!$M$37,S3143="kahepoolne vajaduspõhine",U3143&gt;[2]an!$M$38,RANK(D3143,$D3143:$D3143)+COUNTIFS($D$2:D3143,D3143,$F$2:F3143,F3143)-1&gt;1),"",X3143*W3143)))))))))))))),"")</f>
        <v/>
      </c>
      <c r="Z3143" s="18" t="str">
        <f t="shared" si="148"/>
        <v/>
      </c>
      <c r="AA3143" s="19" t="str">
        <f>IFERROR(VLOOKUP(E3143,[2]an!$A$3:$B$81,2,FALSE),"")</f>
        <v/>
      </c>
      <c r="AB3143" s="19" t="str">
        <f>IFERROR(VLOOKUP(AA3143,[2]an!$C$2:$D$16,2,FALSE),"")</f>
        <v/>
      </c>
      <c r="AC3143" s="20"/>
      <c r="AD3143" s="21" t="str">
        <f>IF(A3143=[2]an!$F$36,VLOOKUP([2]an!$F$36,[2]an!$F$36:$H$36,3,FALSE),IF(A3143=[2]an!$F$35,VLOOKUP([2]an!$F$35,[2]an!$F$35:$H$35,3,FALSE),IF(A3143=[2]an!$F$33,VLOOKUP([2]an!$F$33,[2]an!$F$33:$H$33,3,FALSE),IF(A3143=[2]an!$F$31,VLOOKUP([2]an!$F$31,[2]an!$F$31:$H$31,3,FALSE),""))))</f>
        <v/>
      </c>
    </row>
    <row r="3144" spans="6:30" x14ac:dyDescent="0.2">
      <c r="F3144" s="10"/>
      <c r="G3144" s="8" t="str">
        <f t="shared" si="149"/>
        <v/>
      </c>
      <c r="H3144" s="13"/>
      <c r="K3144" s="13"/>
      <c r="L3144" s="10"/>
      <c r="M3144" s="10"/>
      <c r="S3144" s="8" t="str">
        <f>IFERROR(VLOOKUP(D3144,[1]peretoe_teenus!$A$2:$L$2000,5,FALSE),"")</f>
        <v/>
      </c>
      <c r="U3144" s="13"/>
      <c r="V3144" s="15" t="str" cm="1">
        <f t="array" ref="V3144">IFERROR(IF(AND(F3144="Tugigrupp",RANK(K3144,$K3144:$K3144)+COUNTIFS($K$2:K3144,K3144,$L$2:L3144,L3144,$M$2:M3144,M3144,$I$2:I3144,I3144,$G$2:G3144,G3144,$F$2:F3144,F3144)-1=1),SUMPRODUCT(($F$2:$F$4154=F3144)*($G$2:$G$4154=G3144)*($K$2:$K$4154=K3144)*($I$2:$I$4154=I3144)*($L$2:$L$4154=L3144)*($M$2:$M$4154=M3144)),""),"")</f>
        <v/>
      </c>
      <c r="W3144" s="15" t="str">
        <f t="shared" si="147"/>
        <v/>
      </c>
      <c r="X3144" s="16" t="str">
        <f>IF(AND(A3144=[2]an!$G$38,F3144=[2]an!$E$40),[2]an!$G$40,IF(AND(A3144=[2]an!$G$38,F3144=[2]an!$E$41),[2]an!$G$41,IF(AND(A3144=[2]an!$G$38,F3144=[2]an!$E$39,H3144&gt;=[2]an!$M$37),[2]an!$G$39,
IF(AND(A3144=[2]an!$G$38,F3144=[2]an!$E$39,H3144&lt;[2]an!$M$37,S3144="kahepoolne vajaduspõhine",U3144=""),[2]an!$M$40,
IF(AND(A3144=[2]an!$G$38,F3144=[2]an!$E$39,H3144&lt;[2]an!$M$37,S3144="kahepoolne vajaduspõhine",U3144&lt;&gt;""),[2]an!$G$39,
IF(AND(A3144=[2]an!$G$38,F3144=[2]an!$E$39,H3144&lt;[2]an!$M$37,S3144&lt;&gt;"kahepoolne vajaduspõhine"),[2]an!$G$39,
IF(AND(A3144=[2]an!$G$38,F3144=[2]an!$E$42),[2]an!$G$42,
IF(AND(A3144=[2]an!$H$38,F3144=[2]an!$E$40),[2]an!$H$40,IF(AND(A3144=[2]an!$H$38,F3144=[2]an!$E$41),[2]an!$H$41,IF(AND(A3144=[2]an!$H$38,F3144=[2]an!$E$39,H3144&gt;=[2]an!$M$37),[2]an!$H$39,
IF(AND(A3144=[2]an!$H$38,F3144=[2]an!$E$39,H3144&lt;[2]an!$M$37,S3144="kahepoolne vajaduspõhine",U3144=""),[2]an!$M$40,
IF(AND(A3144=[2]an!$H$38,F3144=[2]an!$E$39,H3144&lt;[2]an!$M$37,S3144="kahepoolne vajaduspõhine",U3144&lt;&gt;""),[2]an!$H$39,
IF(AND(A3144=[2]an!$H$38,F3144=[2]an!$E$39,H3144&lt;[2]an!$M$37,S3144&lt;&gt;"kahepoolne vajaduspõhine"),[2]an!$H$39,
IF(AND(A3144=[2]an!$H$38,F3144=[2]an!$E$42),[2]an!$H$42,
IF(AND(A3144=[2]an!$I$38,F3144=[2]an!$E$40),[2]an!$I$40,IF(AND(A3144=[2]an!$I$38,F3144=[2]an!$E$41),[2]an!$I$41,IF(AND(A3144=[2]an!$I$38,F3144=[2]an!$E$39,H3144&gt;=[2]an!$M$37),[2]an!$I$39,
IF(AND(A3144=[2]an!$I$38,F3144=[2]an!$E$39,H3144&lt;[2]an!$M$37,S3144="kahepoolne vajaduspõhine",U3144=""),[2]an!$M$40,
IF(AND(A3144=[2]an!$I$38,F3144=[2]an!$E$39,H3144&lt;[2]an!$M$37,S3144="kahepoolne vajaduspõhine",U3144&lt;&gt;""),[2]an!$I$39,
IF(AND(A3144=[2]an!$I$38,F3144=[2]an!$E$39,H3144&lt;[2]an!$M$37,S3144&lt;&gt;"kahepoolne vajaduspõhine"),[2]an!$I$39,
IF(AND(A3144=[2]an!$I$38,F3144=[2]an!$E$42),[2]an!$I$42,
IF(AND(A3144=[2]an!$J$38,F3144=[2]an!$E$40),[2]an!$J$40,IF(AND(A3144=[2]an!$J$38,F3144=[2]an!$E$41),[2]an!$J$41,IF(AND(A3144=[2]an!$J$38,F3144=[2]an!$E$39,H3144&gt;=[2]an!$M$37),[2]an!$J$39,
IF(AND(A3144=[2]an!$J$38,F3144=[2]an!$E$39,H3144&lt;[2]an!$M$37,S3144="kahepoolne vajaduspõhine",U3144=""),[2]an!$M$40,
IF(AND(A3144=[2]an!$J$38,F3144=[2]an!$E$39,H3144&lt;[2]an!$M$37,S3144="kahepoolne vajaduspõhine",U3144&lt;&gt;""),[2]an!$J$39,
IF(AND(A3144=[2]an!$J$38,F3144=[2]an!$E$39,H3144&lt;[2]an!$M$37,S3144&lt;&gt;"kahepoolne vajaduspõhine"),[2]an!$J$39,
IF(AND(A3144=[2]an!$J$38,F3144=[2]an!$E$42),[2]an!$J$42,""))))))))))))))))))))))))))))</f>
        <v/>
      </c>
      <c r="Y3144" s="17" t="str">
        <f>IFERROR(IF(F3144="Tugigrupp",0,
IF(AND(F3144="Peretoe teenus",H3144&gt;=[2]an!$M$37,RANK(D3144,$D3144:$D3144)+COUNTIFS($D$2:D3144,D3144,$F$2:F3144,F3144)-1&gt;1),"",
IF(AND(F3144="Peretoe teenus",H3144&gt;=[2]an!$M$37,RANK(D3144,$D3144:$D3144)+COUNTIFS($D$2:D3144,D3144,$F$2:F3144,F3144)-1=1,MONTH(H3144)=MONTH(K3144)=TRUE,YEAR(H3144)=YEAR(K3144)=TRUE),((EOMONTH(H3144,0)-H3144+1)*X3144)/DAY(EOMONTH(H3144,0)),
IF(AND(F3144="Peretoe teenus",H3144&gt;=[2]an!$M$37,RANK(D3144,$D3144:$D3144)+COUNTIFS($D$2:D3144,D3144,$F$2:F3144,F3144)-1=1),X3144,
IF(AND(F3144="Peretoe teenus",H3144&lt;[2]an!$M$37,S3144&lt;&gt;"kahepoolne vajaduspõhine",RANK(D3144,$D3144:$D3144)+COUNTIFS($D$2:D3144,D3144,$F$2:F3144,F3144)-1=1),X3144,
IF(AND(F3144="Peretoe teenus",H3144&lt;[2]an!$M$37,S3144&lt;&gt;"kahepoolne vajaduspõhine",RANK(D3144,$D3144:$D3144)+COUNTIFS($D$2:D3144,D3144,$F$2:F3144,F3144)-1&gt;1),"",
IF(AND(F3144="Peretoe teenus",H3144&lt;[2]an!$M$37,S3144="kahepoolne vajaduspõhine",U3144="",RANK(D3144,$D3144:$D3144)+COUNTIFS($D$2:D3144,D3144,$F$2:F3144,F3144)-1=1),X3144,
IF(AND(F3144="Peretoe teenus",H3144&lt;[2]an!$M$37,S3144="kahepoolne vajaduspõhine",U3144="",RANK(D3144,$D3144:$D3144)+COUNTIFS($D$2:D3144,D3144,$F$2:F3144,F3144)-1&gt;1),"",
IF(AND(F3144="Peretoe teenus",H3144&lt;[2]an!$M$37,S3144="kahepoolne vajaduspõhine",U3144&lt;[2]an!$M$37,RANK(D3144,$D3144:$D3144)+COUNTIFS($D$2:D3144,D3144,$F$2:F3144,F3144)-1=1),X3144,
IF(AND(F3144="Peretoe teenus",H3144&lt;[2]an!$M$37,S3144="kahepoolne vajaduspõhine",U3144&lt;[2]an!$M$37,RANK(D3144,$D3144:$D3144)+COUNTIFS($D$2:D3144,D3144,$F$2:F3144,F3144)-1&gt;1),"",
IF(AND(F3144="Peretoe teenus",H3144&lt;[2]an!$M$37,S3144="kahepoolne vajaduspõhine",U3144&gt;=[2]an!$M$37,U3144&lt;=[2]an!$M$38,RANK(D3144,$D3144:$D3144)+COUNTIFS($D$2:D3144,D3144,$F$2:F3144,F3144)-1=1),
((EOMONTH(U3144,0)-U3144+1)*X3144)/DAY(EOMONTH(U3144,0))+(DAY(U3144)-1)*100/DAY(EOMONTH(U3144,0)),
IF(AND(F3144="Peretoe teenus",H3144&lt;[2]an!$M$37,S3144="kahepoolne vajaduspõhine",U3144&gt;=[2]an!$M$37,U3144&lt;=[2]an!$M$38,RANK(D3144,$D3144:$D3144)+COUNTIFS($D$2:D3144,D3144,$F$2:F3144,F3144)-1&gt;1),"",
IF(AND(F3144="Peretoe teenus",H3144&lt;[2]an!$M$37,S3144="kahepoolne vajaduspõhine",U3144&gt;[2]an!$M$38,RANK(D3144,$D3144:$D3144)+COUNTIFS($D$2:D3144,D3144,$F$2:F3144,F3144)-1=1),X3144,
IF(AND(F3144="Peretoe teenus",H3144&lt;[2]an!$M$37,S3144="kahepoolne vajaduspõhine",U3144&gt;[2]an!$M$38,RANK(D3144,$D3144:$D3144)+COUNTIFS($D$2:D3144,D3144,$F$2:F3144,F3144)-1&gt;1),"",X3144*W3144)))))))))))))),"")</f>
        <v/>
      </c>
      <c r="Z3144" s="18" t="str">
        <f t="shared" si="148"/>
        <v/>
      </c>
      <c r="AA3144" s="19" t="str">
        <f>IFERROR(VLOOKUP(E3144,[2]an!$A$3:$B$81,2,FALSE),"")</f>
        <v/>
      </c>
      <c r="AB3144" s="19" t="str">
        <f>IFERROR(VLOOKUP(AA3144,[2]an!$C$2:$D$16,2,FALSE),"")</f>
        <v/>
      </c>
      <c r="AC3144" s="20"/>
      <c r="AD3144" s="21" t="str">
        <f>IF(A3144=[2]an!$F$36,VLOOKUP([2]an!$F$36,[2]an!$F$36:$H$36,3,FALSE),IF(A3144=[2]an!$F$35,VLOOKUP([2]an!$F$35,[2]an!$F$35:$H$35,3,FALSE),IF(A3144=[2]an!$F$33,VLOOKUP([2]an!$F$33,[2]an!$F$33:$H$33,3,FALSE),IF(A3144=[2]an!$F$31,VLOOKUP([2]an!$F$31,[2]an!$F$31:$H$31,3,FALSE),""))))</f>
        <v/>
      </c>
    </row>
    <row r="3145" spans="6:30" x14ac:dyDescent="0.2">
      <c r="F3145" s="10"/>
      <c r="G3145" s="8" t="str">
        <f t="shared" si="149"/>
        <v/>
      </c>
      <c r="H3145" s="13"/>
      <c r="K3145" s="13"/>
      <c r="L3145" s="10"/>
      <c r="M3145" s="10"/>
      <c r="S3145" s="8" t="str">
        <f>IFERROR(VLOOKUP(D3145,[1]peretoe_teenus!$A$2:$L$2000,5,FALSE),"")</f>
        <v/>
      </c>
      <c r="U3145" s="13"/>
      <c r="V3145" s="15" t="str" cm="1">
        <f t="array" ref="V3145">IFERROR(IF(AND(F3145="Tugigrupp",RANK(K3145,$K3145:$K3145)+COUNTIFS($K$2:K3145,K3145,$L$2:L3145,L3145,$M$2:M3145,M3145,$I$2:I3145,I3145,$G$2:G3145,G3145,$F$2:F3145,F3145)-1=1),SUMPRODUCT(($F$2:$F$4154=F3145)*($G$2:$G$4154=G3145)*($K$2:$K$4154=K3145)*($I$2:$I$4154=I3145)*($L$2:$L$4154=L3145)*($M$2:$M$4154=M3145)),""),"")</f>
        <v/>
      </c>
      <c r="W3145" s="15" t="str">
        <f t="shared" si="147"/>
        <v/>
      </c>
      <c r="X3145" s="16" t="str">
        <f>IF(AND(A3145=[2]an!$G$38,F3145=[2]an!$E$40),[2]an!$G$40,IF(AND(A3145=[2]an!$G$38,F3145=[2]an!$E$41),[2]an!$G$41,IF(AND(A3145=[2]an!$G$38,F3145=[2]an!$E$39,H3145&gt;=[2]an!$M$37),[2]an!$G$39,
IF(AND(A3145=[2]an!$G$38,F3145=[2]an!$E$39,H3145&lt;[2]an!$M$37,S3145="kahepoolne vajaduspõhine",U3145=""),[2]an!$M$40,
IF(AND(A3145=[2]an!$G$38,F3145=[2]an!$E$39,H3145&lt;[2]an!$M$37,S3145="kahepoolne vajaduspõhine",U3145&lt;&gt;""),[2]an!$G$39,
IF(AND(A3145=[2]an!$G$38,F3145=[2]an!$E$39,H3145&lt;[2]an!$M$37,S3145&lt;&gt;"kahepoolne vajaduspõhine"),[2]an!$G$39,
IF(AND(A3145=[2]an!$G$38,F3145=[2]an!$E$42),[2]an!$G$42,
IF(AND(A3145=[2]an!$H$38,F3145=[2]an!$E$40),[2]an!$H$40,IF(AND(A3145=[2]an!$H$38,F3145=[2]an!$E$41),[2]an!$H$41,IF(AND(A3145=[2]an!$H$38,F3145=[2]an!$E$39,H3145&gt;=[2]an!$M$37),[2]an!$H$39,
IF(AND(A3145=[2]an!$H$38,F3145=[2]an!$E$39,H3145&lt;[2]an!$M$37,S3145="kahepoolne vajaduspõhine",U3145=""),[2]an!$M$40,
IF(AND(A3145=[2]an!$H$38,F3145=[2]an!$E$39,H3145&lt;[2]an!$M$37,S3145="kahepoolne vajaduspõhine",U3145&lt;&gt;""),[2]an!$H$39,
IF(AND(A3145=[2]an!$H$38,F3145=[2]an!$E$39,H3145&lt;[2]an!$M$37,S3145&lt;&gt;"kahepoolne vajaduspõhine"),[2]an!$H$39,
IF(AND(A3145=[2]an!$H$38,F3145=[2]an!$E$42),[2]an!$H$42,
IF(AND(A3145=[2]an!$I$38,F3145=[2]an!$E$40),[2]an!$I$40,IF(AND(A3145=[2]an!$I$38,F3145=[2]an!$E$41),[2]an!$I$41,IF(AND(A3145=[2]an!$I$38,F3145=[2]an!$E$39,H3145&gt;=[2]an!$M$37),[2]an!$I$39,
IF(AND(A3145=[2]an!$I$38,F3145=[2]an!$E$39,H3145&lt;[2]an!$M$37,S3145="kahepoolne vajaduspõhine",U3145=""),[2]an!$M$40,
IF(AND(A3145=[2]an!$I$38,F3145=[2]an!$E$39,H3145&lt;[2]an!$M$37,S3145="kahepoolne vajaduspõhine",U3145&lt;&gt;""),[2]an!$I$39,
IF(AND(A3145=[2]an!$I$38,F3145=[2]an!$E$39,H3145&lt;[2]an!$M$37,S3145&lt;&gt;"kahepoolne vajaduspõhine"),[2]an!$I$39,
IF(AND(A3145=[2]an!$I$38,F3145=[2]an!$E$42),[2]an!$I$42,
IF(AND(A3145=[2]an!$J$38,F3145=[2]an!$E$40),[2]an!$J$40,IF(AND(A3145=[2]an!$J$38,F3145=[2]an!$E$41),[2]an!$J$41,IF(AND(A3145=[2]an!$J$38,F3145=[2]an!$E$39,H3145&gt;=[2]an!$M$37),[2]an!$J$39,
IF(AND(A3145=[2]an!$J$38,F3145=[2]an!$E$39,H3145&lt;[2]an!$M$37,S3145="kahepoolne vajaduspõhine",U3145=""),[2]an!$M$40,
IF(AND(A3145=[2]an!$J$38,F3145=[2]an!$E$39,H3145&lt;[2]an!$M$37,S3145="kahepoolne vajaduspõhine",U3145&lt;&gt;""),[2]an!$J$39,
IF(AND(A3145=[2]an!$J$38,F3145=[2]an!$E$39,H3145&lt;[2]an!$M$37,S3145&lt;&gt;"kahepoolne vajaduspõhine"),[2]an!$J$39,
IF(AND(A3145=[2]an!$J$38,F3145=[2]an!$E$42),[2]an!$J$42,""))))))))))))))))))))))))))))</f>
        <v/>
      </c>
      <c r="Y3145" s="17" t="str">
        <f>IFERROR(IF(F3145="Tugigrupp",0,
IF(AND(F3145="Peretoe teenus",H3145&gt;=[2]an!$M$37,RANK(D3145,$D3145:$D3145)+COUNTIFS($D$2:D3145,D3145,$F$2:F3145,F3145)-1&gt;1),"",
IF(AND(F3145="Peretoe teenus",H3145&gt;=[2]an!$M$37,RANK(D3145,$D3145:$D3145)+COUNTIFS($D$2:D3145,D3145,$F$2:F3145,F3145)-1=1,MONTH(H3145)=MONTH(K3145)=TRUE,YEAR(H3145)=YEAR(K3145)=TRUE),((EOMONTH(H3145,0)-H3145+1)*X3145)/DAY(EOMONTH(H3145,0)),
IF(AND(F3145="Peretoe teenus",H3145&gt;=[2]an!$M$37,RANK(D3145,$D3145:$D3145)+COUNTIFS($D$2:D3145,D3145,$F$2:F3145,F3145)-1=1),X3145,
IF(AND(F3145="Peretoe teenus",H3145&lt;[2]an!$M$37,S3145&lt;&gt;"kahepoolne vajaduspõhine",RANK(D3145,$D3145:$D3145)+COUNTIFS($D$2:D3145,D3145,$F$2:F3145,F3145)-1=1),X3145,
IF(AND(F3145="Peretoe teenus",H3145&lt;[2]an!$M$37,S3145&lt;&gt;"kahepoolne vajaduspõhine",RANK(D3145,$D3145:$D3145)+COUNTIFS($D$2:D3145,D3145,$F$2:F3145,F3145)-1&gt;1),"",
IF(AND(F3145="Peretoe teenus",H3145&lt;[2]an!$M$37,S3145="kahepoolne vajaduspõhine",U3145="",RANK(D3145,$D3145:$D3145)+COUNTIFS($D$2:D3145,D3145,$F$2:F3145,F3145)-1=1),X3145,
IF(AND(F3145="Peretoe teenus",H3145&lt;[2]an!$M$37,S3145="kahepoolne vajaduspõhine",U3145="",RANK(D3145,$D3145:$D3145)+COUNTIFS($D$2:D3145,D3145,$F$2:F3145,F3145)-1&gt;1),"",
IF(AND(F3145="Peretoe teenus",H3145&lt;[2]an!$M$37,S3145="kahepoolne vajaduspõhine",U3145&lt;[2]an!$M$37,RANK(D3145,$D3145:$D3145)+COUNTIFS($D$2:D3145,D3145,$F$2:F3145,F3145)-1=1),X3145,
IF(AND(F3145="Peretoe teenus",H3145&lt;[2]an!$M$37,S3145="kahepoolne vajaduspõhine",U3145&lt;[2]an!$M$37,RANK(D3145,$D3145:$D3145)+COUNTIFS($D$2:D3145,D3145,$F$2:F3145,F3145)-1&gt;1),"",
IF(AND(F3145="Peretoe teenus",H3145&lt;[2]an!$M$37,S3145="kahepoolne vajaduspõhine",U3145&gt;=[2]an!$M$37,U3145&lt;=[2]an!$M$38,RANK(D3145,$D3145:$D3145)+COUNTIFS($D$2:D3145,D3145,$F$2:F3145,F3145)-1=1),
((EOMONTH(U3145,0)-U3145+1)*X3145)/DAY(EOMONTH(U3145,0))+(DAY(U3145)-1)*100/DAY(EOMONTH(U3145,0)),
IF(AND(F3145="Peretoe teenus",H3145&lt;[2]an!$M$37,S3145="kahepoolne vajaduspõhine",U3145&gt;=[2]an!$M$37,U3145&lt;=[2]an!$M$38,RANK(D3145,$D3145:$D3145)+COUNTIFS($D$2:D3145,D3145,$F$2:F3145,F3145)-1&gt;1),"",
IF(AND(F3145="Peretoe teenus",H3145&lt;[2]an!$M$37,S3145="kahepoolne vajaduspõhine",U3145&gt;[2]an!$M$38,RANK(D3145,$D3145:$D3145)+COUNTIFS($D$2:D3145,D3145,$F$2:F3145,F3145)-1=1),X3145,
IF(AND(F3145="Peretoe teenus",H3145&lt;[2]an!$M$37,S3145="kahepoolne vajaduspõhine",U3145&gt;[2]an!$M$38,RANK(D3145,$D3145:$D3145)+COUNTIFS($D$2:D3145,D3145,$F$2:F3145,F3145)-1&gt;1),"",X3145*W3145)))))))))))))),"")</f>
        <v/>
      </c>
      <c r="Z3145" s="18" t="str">
        <f t="shared" si="148"/>
        <v/>
      </c>
      <c r="AA3145" s="19" t="str">
        <f>IFERROR(VLOOKUP(E3145,[2]an!$A$3:$B$81,2,FALSE),"")</f>
        <v/>
      </c>
      <c r="AB3145" s="19" t="str">
        <f>IFERROR(VLOOKUP(AA3145,[2]an!$C$2:$D$16,2,FALSE),"")</f>
        <v/>
      </c>
      <c r="AC3145" s="20"/>
      <c r="AD3145" s="21" t="str">
        <f>IF(A3145=[2]an!$F$36,VLOOKUP([2]an!$F$36,[2]an!$F$36:$H$36,3,FALSE),IF(A3145=[2]an!$F$35,VLOOKUP([2]an!$F$35,[2]an!$F$35:$H$35,3,FALSE),IF(A3145=[2]an!$F$33,VLOOKUP([2]an!$F$33,[2]an!$F$33:$H$33,3,FALSE),IF(A3145=[2]an!$F$31,VLOOKUP([2]an!$F$31,[2]an!$F$31:$H$31,3,FALSE),""))))</f>
        <v/>
      </c>
    </row>
    <row r="3146" spans="6:30" x14ac:dyDescent="0.2">
      <c r="F3146" s="10"/>
      <c r="G3146" s="8" t="str">
        <f t="shared" si="149"/>
        <v/>
      </c>
      <c r="H3146" s="13"/>
      <c r="K3146" s="13"/>
      <c r="L3146" s="10"/>
      <c r="M3146" s="10"/>
      <c r="S3146" s="8" t="str">
        <f>IFERROR(VLOOKUP(D3146,[1]peretoe_teenus!$A$2:$L$2000,5,FALSE),"")</f>
        <v/>
      </c>
      <c r="U3146" s="13"/>
      <c r="V3146" s="15" t="str" cm="1">
        <f t="array" ref="V3146">IFERROR(IF(AND(F3146="Tugigrupp",RANK(K3146,$K3146:$K3146)+COUNTIFS($K$2:K3146,K3146,$L$2:L3146,L3146,$M$2:M3146,M3146,$I$2:I3146,I3146,$G$2:G3146,G3146,$F$2:F3146,F3146)-1=1),SUMPRODUCT(($F$2:$F$4154=F3146)*($G$2:$G$4154=G3146)*($K$2:$K$4154=K3146)*($I$2:$I$4154=I3146)*($L$2:$L$4154=L3146)*($M$2:$M$4154=M3146)),""),"")</f>
        <v/>
      </c>
      <c r="W3146" s="15" t="str">
        <f t="shared" si="147"/>
        <v/>
      </c>
      <c r="X3146" s="16" t="str">
        <f>IF(AND(A3146=[2]an!$G$38,F3146=[2]an!$E$40),[2]an!$G$40,IF(AND(A3146=[2]an!$G$38,F3146=[2]an!$E$41),[2]an!$G$41,IF(AND(A3146=[2]an!$G$38,F3146=[2]an!$E$39,H3146&gt;=[2]an!$M$37),[2]an!$G$39,
IF(AND(A3146=[2]an!$G$38,F3146=[2]an!$E$39,H3146&lt;[2]an!$M$37,S3146="kahepoolne vajaduspõhine",U3146=""),[2]an!$M$40,
IF(AND(A3146=[2]an!$G$38,F3146=[2]an!$E$39,H3146&lt;[2]an!$M$37,S3146="kahepoolne vajaduspõhine",U3146&lt;&gt;""),[2]an!$G$39,
IF(AND(A3146=[2]an!$G$38,F3146=[2]an!$E$39,H3146&lt;[2]an!$M$37,S3146&lt;&gt;"kahepoolne vajaduspõhine"),[2]an!$G$39,
IF(AND(A3146=[2]an!$G$38,F3146=[2]an!$E$42),[2]an!$G$42,
IF(AND(A3146=[2]an!$H$38,F3146=[2]an!$E$40),[2]an!$H$40,IF(AND(A3146=[2]an!$H$38,F3146=[2]an!$E$41),[2]an!$H$41,IF(AND(A3146=[2]an!$H$38,F3146=[2]an!$E$39,H3146&gt;=[2]an!$M$37),[2]an!$H$39,
IF(AND(A3146=[2]an!$H$38,F3146=[2]an!$E$39,H3146&lt;[2]an!$M$37,S3146="kahepoolne vajaduspõhine",U3146=""),[2]an!$M$40,
IF(AND(A3146=[2]an!$H$38,F3146=[2]an!$E$39,H3146&lt;[2]an!$M$37,S3146="kahepoolne vajaduspõhine",U3146&lt;&gt;""),[2]an!$H$39,
IF(AND(A3146=[2]an!$H$38,F3146=[2]an!$E$39,H3146&lt;[2]an!$M$37,S3146&lt;&gt;"kahepoolne vajaduspõhine"),[2]an!$H$39,
IF(AND(A3146=[2]an!$H$38,F3146=[2]an!$E$42),[2]an!$H$42,
IF(AND(A3146=[2]an!$I$38,F3146=[2]an!$E$40),[2]an!$I$40,IF(AND(A3146=[2]an!$I$38,F3146=[2]an!$E$41),[2]an!$I$41,IF(AND(A3146=[2]an!$I$38,F3146=[2]an!$E$39,H3146&gt;=[2]an!$M$37),[2]an!$I$39,
IF(AND(A3146=[2]an!$I$38,F3146=[2]an!$E$39,H3146&lt;[2]an!$M$37,S3146="kahepoolne vajaduspõhine",U3146=""),[2]an!$M$40,
IF(AND(A3146=[2]an!$I$38,F3146=[2]an!$E$39,H3146&lt;[2]an!$M$37,S3146="kahepoolne vajaduspõhine",U3146&lt;&gt;""),[2]an!$I$39,
IF(AND(A3146=[2]an!$I$38,F3146=[2]an!$E$39,H3146&lt;[2]an!$M$37,S3146&lt;&gt;"kahepoolne vajaduspõhine"),[2]an!$I$39,
IF(AND(A3146=[2]an!$I$38,F3146=[2]an!$E$42),[2]an!$I$42,
IF(AND(A3146=[2]an!$J$38,F3146=[2]an!$E$40),[2]an!$J$40,IF(AND(A3146=[2]an!$J$38,F3146=[2]an!$E$41),[2]an!$J$41,IF(AND(A3146=[2]an!$J$38,F3146=[2]an!$E$39,H3146&gt;=[2]an!$M$37),[2]an!$J$39,
IF(AND(A3146=[2]an!$J$38,F3146=[2]an!$E$39,H3146&lt;[2]an!$M$37,S3146="kahepoolne vajaduspõhine",U3146=""),[2]an!$M$40,
IF(AND(A3146=[2]an!$J$38,F3146=[2]an!$E$39,H3146&lt;[2]an!$M$37,S3146="kahepoolne vajaduspõhine",U3146&lt;&gt;""),[2]an!$J$39,
IF(AND(A3146=[2]an!$J$38,F3146=[2]an!$E$39,H3146&lt;[2]an!$M$37,S3146&lt;&gt;"kahepoolne vajaduspõhine"),[2]an!$J$39,
IF(AND(A3146=[2]an!$J$38,F3146=[2]an!$E$42),[2]an!$J$42,""))))))))))))))))))))))))))))</f>
        <v/>
      </c>
      <c r="Y3146" s="17" t="str">
        <f>IFERROR(IF(F3146="Tugigrupp",0,
IF(AND(F3146="Peretoe teenus",H3146&gt;=[2]an!$M$37,RANK(D3146,$D3146:$D3146)+COUNTIFS($D$2:D3146,D3146,$F$2:F3146,F3146)-1&gt;1),"",
IF(AND(F3146="Peretoe teenus",H3146&gt;=[2]an!$M$37,RANK(D3146,$D3146:$D3146)+COUNTIFS($D$2:D3146,D3146,$F$2:F3146,F3146)-1=1,MONTH(H3146)=MONTH(K3146)=TRUE,YEAR(H3146)=YEAR(K3146)=TRUE),((EOMONTH(H3146,0)-H3146+1)*X3146)/DAY(EOMONTH(H3146,0)),
IF(AND(F3146="Peretoe teenus",H3146&gt;=[2]an!$M$37,RANK(D3146,$D3146:$D3146)+COUNTIFS($D$2:D3146,D3146,$F$2:F3146,F3146)-1=1),X3146,
IF(AND(F3146="Peretoe teenus",H3146&lt;[2]an!$M$37,S3146&lt;&gt;"kahepoolne vajaduspõhine",RANK(D3146,$D3146:$D3146)+COUNTIFS($D$2:D3146,D3146,$F$2:F3146,F3146)-1=1),X3146,
IF(AND(F3146="Peretoe teenus",H3146&lt;[2]an!$M$37,S3146&lt;&gt;"kahepoolne vajaduspõhine",RANK(D3146,$D3146:$D3146)+COUNTIFS($D$2:D3146,D3146,$F$2:F3146,F3146)-1&gt;1),"",
IF(AND(F3146="Peretoe teenus",H3146&lt;[2]an!$M$37,S3146="kahepoolne vajaduspõhine",U3146="",RANK(D3146,$D3146:$D3146)+COUNTIFS($D$2:D3146,D3146,$F$2:F3146,F3146)-1=1),X3146,
IF(AND(F3146="Peretoe teenus",H3146&lt;[2]an!$M$37,S3146="kahepoolne vajaduspõhine",U3146="",RANK(D3146,$D3146:$D3146)+COUNTIFS($D$2:D3146,D3146,$F$2:F3146,F3146)-1&gt;1),"",
IF(AND(F3146="Peretoe teenus",H3146&lt;[2]an!$M$37,S3146="kahepoolne vajaduspõhine",U3146&lt;[2]an!$M$37,RANK(D3146,$D3146:$D3146)+COUNTIFS($D$2:D3146,D3146,$F$2:F3146,F3146)-1=1),X3146,
IF(AND(F3146="Peretoe teenus",H3146&lt;[2]an!$M$37,S3146="kahepoolne vajaduspõhine",U3146&lt;[2]an!$M$37,RANK(D3146,$D3146:$D3146)+COUNTIFS($D$2:D3146,D3146,$F$2:F3146,F3146)-1&gt;1),"",
IF(AND(F3146="Peretoe teenus",H3146&lt;[2]an!$M$37,S3146="kahepoolne vajaduspõhine",U3146&gt;=[2]an!$M$37,U3146&lt;=[2]an!$M$38,RANK(D3146,$D3146:$D3146)+COUNTIFS($D$2:D3146,D3146,$F$2:F3146,F3146)-1=1),
((EOMONTH(U3146,0)-U3146+1)*X3146)/DAY(EOMONTH(U3146,0))+(DAY(U3146)-1)*100/DAY(EOMONTH(U3146,0)),
IF(AND(F3146="Peretoe teenus",H3146&lt;[2]an!$M$37,S3146="kahepoolne vajaduspõhine",U3146&gt;=[2]an!$M$37,U3146&lt;=[2]an!$M$38,RANK(D3146,$D3146:$D3146)+COUNTIFS($D$2:D3146,D3146,$F$2:F3146,F3146)-1&gt;1),"",
IF(AND(F3146="Peretoe teenus",H3146&lt;[2]an!$M$37,S3146="kahepoolne vajaduspõhine",U3146&gt;[2]an!$M$38,RANK(D3146,$D3146:$D3146)+COUNTIFS($D$2:D3146,D3146,$F$2:F3146,F3146)-1=1),X3146,
IF(AND(F3146="Peretoe teenus",H3146&lt;[2]an!$M$37,S3146="kahepoolne vajaduspõhine",U3146&gt;[2]an!$M$38,RANK(D3146,$D3146:$D3146)+COUNTIFS($D$2:D3146,D3146,$F$2:F3146,F3146)-1&gt;1),"",X3146*W3146)))))))))))))),"")</f>
        <v/>
      </c>
      <c r="Z3146" s="18" t="str">
        <f t="shared" si="148"/>
        <v/>
      </c>
      <c r="AA3146" s="19" t="str">
        <f>IFERROR(VLOOKUP(E3146,[2]an!$A$3:$B$81,2,FALSE),"")</f>
        <v/>
      </c>
      <c r="AB3146" s="19" t="str">
        <f>IFERROR(VLOOKUP(AA3146,[2]an!$C$2:$D$16,2,FALSE),"")</f>
        <v/>
      </c>
      <c r="AC3146" s="20"/>
      <c r="AD3146" s="21" t="str">
        <f>IF(A3146=[2]an!$F$36,VLOOKUP([2]an!$F$36,[2]an!$F$36:$H$36,3,FALSE),IF(A3146=[2]an!$F$35,VLOOKUP([2]an!$F$35,[2]an!$F$35:$H$35,3,FALSE),IF(A3146=[2]an!$F$33,VLOOKUP([2]an!$F$33,[2]an!$F$33:$H$33,3,FALSE),IF(A3146=[2]an!$F$31,VLOOKUP([2]an!$F$31,[2]an!$F$31:$H$31,3,FALSE),""))))</f>
        <v/>
      </c>
    </row>
    <row r="3147" spans="6:30" x14ac:dyDescent="0.2">
      <c r="F3147" s="10"/>
      <c r="G3147" s="8" t="str">
        <f t="shared" si="149"/>
        <v/>
      </c>
      <c r="H3147" s="13"/>
      <c r="K3147" s="13"/>
      <c r="L3147" s="10"/>
      <c r="M3147" s="10"/>
      <c r="S3147" s="8" t="str">
        <f>IFERROR(VLOOKUP(D3147,[1]peretoe_teenus!$A$2:$L$2000,5,FALSE),"")</f>
        <v/>
      </c>
      <c r="U3147" s="13"/>
      <c r="V3147" s="15" t="str" cm="1">
        <f t="array" ref="V3147">IFERROR(IF(AND(F3147="Tugigrupp",RANK(K3147,$K3147:$K3147)+COUNTIFS($K$2:K3147,K3147,$L$2:L3147,L3147,$M$2:M3147,M3147,$I$2:I3147,I3147,$G$2:G3147,G3147,$F$2:F3147,F3147)-1=1),SUMPRODUCT(($F$2:$F$4154=F3147)*($G$2:$G$4154=G3147)*($K$2:$K$4154=K3147)*($I$2:$I$4154=I3147)*($L$2:$L$4154=L3147)*($M$2:$M$4154=M3147)),""),"")</f>
        <v/>
      </c>
      <c r="W3147" s="15" t="str">
        <f t="shared" si="147"/>
        <v/>
      </c>
      <c r="X3147" s="16" t="str">
        <f>IF(AND(A3147=[2]an!$G$38,F3147=[2]an!$E$40),[2]an!$G$40,IF(AND(A3147=[2]an!$G$38,F3147=[2]an!$E$41),[2]an!$G$41,IF(AND(A3147=[2]an!$G$38,F3147=[2]an!$E$39,H3147&gt;=[2]an!$M$37),[2]an!$G$39,
IF(AND(A3147=[2]an!$G$38,F3147=[2]an!$E$39,H3147&lt;[2]an!$M$37,S3147="kahepoolne vajaduspõhine",U3147=""),[2]an!$M$40,
IF(AND(A3147=[2]an!$G$38,F3147=[2]an!$E$39,H3147&lt;[2]an!$M$37,S3147="kahepoolne vajaduspõhine",U3147&lt;&gt;""),[2]an!$G$39,
IF(AND(A3147=[2]an!$G$38,F3147=[2]an!$E$39,H3147&lt;[2]an!$M$37,S3147&lt;&gt;"kahepoolne vajaduspõhine"),[2]an!$G$39,
IF(AND(A3147=[2]an!$G$38,F3147=[2]an!$E$42),[2]an!$G$42,
IF(AND(A3147=[2]an!$H$38,F3147=[2]an!$E$40),[2]an!$H$40,IF(AND(A3147=[2]an!$H$38,F3147=[2]an!$E$41),[2]an!$H$41,IF(AND(A3147=[2]an!$H$38,F3147=[2]an!$E$39,H3147&gt;=[2]an!$M$37),[2]an!$H$39,
IF(AND(A3147=[2]an!$H$38,F3147=[2]an!$E$39,H3147&lt;[2]an!$M$37,S3147="kahepoolne vajaduspõhine",U3147=""),[2]an!$M$40,
IF(AND(A3147=[2]an!$H$38,F3147=[2]an!$E$39,H3147&lt;[2]an!$M$37,S3147="kahepoolne vajaduspõhine",U3147&lt;&gt;""),[2]an!$H$39,
IF(AND(A3147=[2]an!$H$38,F3147=[2]an!$E$39,H3147&lt;[2]an!$M$37,S3147&lt;&gt;"kahepoolne vajaduspõhine"),[2]an!$H$39,
IF(AND(A3147=[2]an!$H$38,F3147=[2]an!$E$42),[2]an!$H$42,
IF(AND(A3147=[2]an!$I$38,F3147=[2]an!$E$40),[2]an!$I$40,IF(AND(A3147=[2]an!$I$38,F3147=[2]an!$E$41),[2]an!$I$41,IF(AND(A3147=[2]an!$I$38,F3147=[2]an!$E$39,H3147&gt;=[2]an!$M$37),[2]an!$I$39,
IF(AND(A3147=[2]an!$I$38,F3147=[2]an!$E$39,H3147&lt;[2]an!$M$37,S3147="kahepoolne vajaduspõhine",U3147=""),[2]an!$M$40,
IF(AND(A3147=[2]an!$I$38,F3147=[2]an!$E$39,H3147&lt;[2]an!$M$37,S3147="kahepoolne vajaduspõhine",U3147&lt;&gt;""),[2]an!$I$39,
IF(AND(A3147=[2]an!$I$38,F3147=[2]an!$E$39,H3147&lt;[2]an!$M$37,S3147&lt;&gt;"kahepoolne vajaduspõhine"),[2]an!$I$39,
IF(AND(A3147=[2]an!$I$38,F3147=[2]an!$E$42),[2]an!$I$42,
IF(AND(A3147=[2]an!$J$38,F3147=[2]an!$E$40),[2]an!$J$40,IF(AND(A3147=[2]an!$J$38,F3147=[2]an!$E$41),[2]an!$J$41,IF(AND(A3147=[2]an!$J$38,F3147=[2]an!$E$39,H3147&gt;=[2]an!$M$37),[2]an!$J$39,
IF(AND(A3147=[2]an!$J$38,F3147=[2]an!$E$39,H3147&lt;[2]an!$M$37,S3147="kahepoolne vajaduspõhine",U3147=""),[2]an!$M$40,
IF(AND(A3147=[2]an!$J$38,F3147=[2]an!$E$39,H3147&lt;[2]an!$M$37,S3147="kahepoolne vajaduspõhine",U3147&lt;&gt;""),[2]an!$J$39,
IF(AND(A3147=[2]an!$J$38,F3147=[2]an!$E$39,H3147&lt;[2]an!$M$37,S3147&lt;&gt;"kahepoolne vajaduspõhine"),[2]an!$J$39,
IF(AND(A3147=[2]an!$J$38,F3147=[2]an!$E$42),[2]an!$J$42,""))))))))))))))))))))))))))))</f>
        <v/>
      </c>
      <c r="Y3147" s="17" t="str">
        <f>IFERROR(IF(F3147="Tugigrupp",0,
IF(AND(F3147="Peretoe teenus",H3147&gt;=[2]an!$M$37,RANK(D3147,$D3147:$D3147)+COUNTIFS($D$2:D3147,D3147,$F$2:F3147,F3147)-1&gt;1),"",
IF(AND(F3147="Peretoe teenus",H3147&gt;=[2]an!$M$37,RANK(D3147,$D3147:$D3147)+COUNTIFS($D$2:D3147,D3147,$F$2:F3147,F3147)-1=1,MONTH(H3147)=MONTH(K3147)=TRUE,YEAR(H3147)=YEAR(K3147)=TRUE),((EOMONTH(H3147,0)-H3147+1)*X3147)/DAY(EOMONTH(H3147,0)),
IF(AND(F3147="Peretoe teenus",H3147&gt;=[2]an!$M$37,RANK(D3147,$D3147:$D3147)+COUNTIFS($D$2:D3147,D3147,$F$2:F3147,F3147)-1=1),X3147,
IF(AND(F3147="Peretoe teenus",H3147&lt;[2]an!$M$37,S3147&lt;&gt;"kahepoolne vajaduspõhine",RANK(D3147,$D3147:$D3147)+COUNTIFS($D$2:D3147,D3147,$F$2:F3147,F3147)-1=1),X3147,
IF(AND(F3147="Peretoe teenus",H3147&lt;[2]an!$M$37,S3147&lt;&gt;"kahepoolne vajaduspõhine",RANK(D3147,$D3147:$D3147)+COUNTIFS($D$2:D3147,D3147,$F$2:F3147,F3147)-1&gt;1),"",
IF(AND(F3147="Peretoe teenus",H3147&lt;[2]an!$M$37,S3147="kahepoolne vajaduspõhine",U3147="",RANK(D3147,$D3147:$D3147)+COUNTIFS($D$2:D3147,D3147,$F$2:F3147,F3147)-1=1),X3147,
IF(AND(F3147="Peretoe teenus",H3147&lt;[2]an!$M$37,S3147="kahepoolne vajaduspõhine",U3147="",RANK(D3147,$D3147:$D3147)+COUNTIFS($D$2:D3147,D3147,$F$2:F3147,F3147)-1&gt;1),"",
IF(AND(F3147="Peretoe teenus",H3147&lt;[2]an!$M$37,S3147="kahepoolne vajaduspõhine",U3147&lt;[2]an!$M$37,RANK(D3147,$D3147:$D3147)+COUNTIFS($D$2:D3147,D3147,$F$2:F3147,F3147)-1=1),X3147,
IF(AND(F3147="Peretoe teenus",H3147&lt;[2]an!$M$37,S3147="kahepoolne vajaduspõhine",U3147&lt;[2]an!$M$37,RANK(D3147,$D3147:$D3147)+COUNTIFS($D$2:D3147,D3147,$F$2:F3147,F3147)-1&gt;1),"",
IF(AND(F3147="Peretoe teenus",H3147&lt;[2]an!$M$37,S3147="kahepoolne vajaduspõhine",U3147&gt;=[2]an!$M$37,U3147&lt;=[2]an!$M$38,RANK(D3147,$D3147:$D3147)+COUNTIFS($D$2:D3147,D3147,$F$2:F3147,F3147)-1=1),
((EOMONTH(U3147,0)-U3147+1)*X3147)/DAY(EOMONTH(U3147,0))+(DAY(U3147)-1)*100/DAY(EOMONTH(U3147,0)),
IF(AND(F3147="Peretoe teenus",H3147&lt;[2]an!$M$37,S3147="kahepoolne vajaduspõhine",U3147&gt;=[2]an!$M$37,U3147&lt;=[2]an!$M$38,RANK(D3147,$D3147:$D3147)+COUNTIFS($D$2:D3147,D3147,$F$2:F3147,F3147)-1&gt;1),"",
IF(AND(F3147="Peretoe teenus",H3147&lt;[2]an!$M$37,S3147="kahepoolne vajaduspõhine",U3147&gt;[2]an!$M$38,RANK(D3147,$D3147:$D3147)+COUNTIFS($D$2:D3147,D3147,$F$2:F3147,F3147)-1=1),X3147,
IF(AND(F3147="Peretoe teenus",H3147&lt;[2]an!$M$37,S3147="kahepoolne vajaduspõhine",U3147&gt;[2]an!$M$38,RANK(D3147,$D3147:$D3147)+COUNTIFS($D$2:D3147,D3147,$F$2:F3147,F3147)-1&gt;1),"",X3147*W3147)))))))))))))),"")</f>
        <v/>
      </c>
      <c r="Z3147" s="18" t="str">
        <f t="shared" si="148"/>
        <v/>
      </c>
      <c r="AA3147" s="19" t="str">
        <f>IFERROR(VLOOKUP(E3147,[2]an!$A$3:$B$81,2,FALSE),"")</f>
        <v/>
      </c>
      <c r="AB3147" s="19" t="str">
        <f>IFERROR(VLOOKUP(AA3147,[2]an!$C$2:$D$16,2,FALSE),"")</f>
        <v/>
      </c>
      <c r="AC3147" s="20"/>
      <c r="AD3147" s="21" t="str">
        <f>IF(A3147=[2]an!$F$36,VLOOKUP([2]an!$F$36,[2]an!$F$36:$H$36,3,FALSE),IF(A3147=[2]an!$F$35,VLOOKUP([2]an!$F$35,[2]an!$F$35:$H$35,3,FALSE),IF(A3147=[2]an!$F$33,VLOOKUP([2]an!$F$33,[2]an!$F$33:$H$33,3,FALSE),IF(A3147=[2]an!$F$31,VLOOKUP([2]an!$F$31,[2]an!$F$31:$H$31,3,FALSE),""))))</f>
        <v/>
      </c>
    </row>
    <row r="3148" spans="6:30" x14ac:dyDescent="0.2">
      <c r="F3148" s="10"/>
      <c r="G3148" s="8" t="str">
        <f t="shared" si="149"/>
        <v/>
      </c>
      <c r="H3148" s="13"/>
      <c r="K3148" s="13"/>
      <c r="L3148" s="10"/>
      <c r="M3148" s="10"/>
      <c r="S3148" s="8" t="str">
        <f>IFERROR(VLOOKUP(D3148,[1]peretoe_teenus!$A$2:$L$2000,5,FALSE),"")</f>
        <v/>
      </c>
      <c r="U3148" s="13"/>
      <c r="V3148" s="15" t="str" cm="1">
        <f t="array" ref="V3148">IFERROR(IF(AND(F3148="Tugigrupp",RANK(K3148,$K3148:$K3148)+COUNTIFS($K$2:K3148,K3148,$L$2:L3148,L3148,$M$2:M3148,M3148,$I$2:I3148,I3148,$G$2:G3148,G3148,$F$2:F3148,F3148)-1=1),SUMPRODUCT(($F$2:$F$4154=F3148)*($G$2:$G$4154=G3148)*($K$2:$K$4154=K3148)*($I$2:$I$4154=I3148)*($L$2:$L$4154=L3148)*($M$2:$M$4154=M3148)),""),"")</f>
        <v/>
      </c>
      <c r="W3148" s="15" t="str">
        <f t="shared" si="147"/>
        <v/>
      </c>
      <c r="X3148" s="16" t="str">
        <f>IF(AND(A3148=[2]an!$G$38,F3148=[2]an!$E$40),[2]an!$G$40,IF(AND(A3148=[2]an!$G$38,F3148=[2]an!$E$41),[2]an!$G$41,IF(AND(A3148=[2]an!$G$38,F3148=[2]an!$E$39,H3148&gt;=[2]an!$M$37),[2]an!$G$39,
IF(AND(A3148=[2]an!$G$38,F3148=[2]an!$E$39,H3148&lt;[2]an!$M$37,S3148="kahepoolne vajaduspõhine",U3148=""),[2]an!$M$40,
IF(AND(A3148=[2]an!$G$38,F3148=[2]an!$E$39,H3148&lt;[2]an!$M$37,S3148="kahepoolne vajaduspõhine",U3148&lt;&gt;""),[2]an!$G$39,
IF(AND(A3148=[2]an!$G$38,F3148=[2]an!$E$39,H3148&lt;[2]an!$M$37,S3148&lt;&gt;"kahepoolne vajaduspõhine"),[2]an!$G$39,
IF(AND(A3148=[2]an!$G$38,F3148=[2]an!$E$42),[2]an!$G$42,
IF(AND(A3148=[2]an!$H$38,F3148=[2]an!$E$40),[2]an!$H$40,IF(AND(A3148=[2]an!$H$38,F3148=[2]an!$E$41),[2]an!$H$41,IF(AND(A3148=[2]an!$H$38,F3148=[2]an!$E$39,H3148&gt;=[2]an!$M$37),[2]an!$H$39,
IF(AND(A3148=[2]an!$H$38,F3148=[2]an!$E$39,H3148&lt;[2]an!$M$37,S3148="kahepoolne vajaduspõhine",U3148=""),[2]an!$M$40,
IF(AND(A3148=[2]an!$H$38,F3148=[2]an!$E$39,H3148&lt;[2]an!$M$37,S3148="kahepoolne vajaduspõhine",U3148&lt;&gt;""),[2]an!$H$39,
IF(AND(A3148=[2]an!$H$38,F3148=[2]an!$E$39,H3148&lt;[2]an!$M$37,S3148&lt;&gt;"kahepoolne vajaduspõhine"),[2]an!$H$39,
IF(AND(A3148=[2]an!$H$38,F3148=[2]an!$E$42),[2]an!$H$42,
IF(AND(A3148=[2]an!$I$38,F3148=[2]an!$E$40),[2]an!$I$40,IF(AND(A3148=[2]an!$I$38,F3148=[2]an!$E$41),[2]an!$I$41,IF(AND(A3148=[2]an!$I$38,F3148=[2]an!$E$39,H3148&gt;=[2]an!$M$37),[2]an!$I$39,
IF(AND(A3148=[2]an!$I$38,F3148=[2]an!$E$39,H3148&lt;[2]an!$M$37,S3148="kahepoolne vajaduspõhine",U3148=""),[2]an!$M$40,
IF(AND(A3148=[2]an!$I$38,F3148=[2]an!$E$39,H3148&lt;[2]an!$M$37,S3148="kahepoolne vajaduspõhine",U3148&lt;&gt;""),[2]an!$I$39,
IF(AND(A3148=[2]an!$I$38,F3148=[2]an!$E$39,H3148&lt;[2]an!$M$37,S3148&lt;&gt;"kahepoolne vajaduspõhine"),[2]an!$I$39,
IF(AND(A3148=[2]an!$I$38,F3148=[2]an!$E$42),[2]an!$I$42,
IF(AND(A3148=[2]an!$J$38,F3148=[2]an!$E$40),[2]an!$J$40,IF(AND(A3148=[2]an!$J$38,F3148=[2]an!$E$41),[2]an!$J$41,IF(AND(A3148=[2]an!$J$38,F3148=[2]an!$E$39,H3148&gt;=[2]an!$M$37),[2]an!$J$39,
IF(AND(A3148=[2]an!$J$38,F3148=[2]an!$E$39,H3148&lt;[2]an!$M$37,S3148="kahepoolne vajaduspõhine",U3148=""),[2]an!$M$40,
IF(AND(A3148=[2]an!$J$38,F3148=[2]an!$E$39,H3148&lt;[2]an!$M$37,S3148="kahepoolne vajaduspõhine",U3148&lt;&gt;""),[2]an!$J$39,
IF(AND(A3148=[2]an!$J$38,F3148=[2]an!$E$39,H3148&lt;[2]an!$M$37,S3148&lt;&gt;"kahepoolne vajaduspõhine"),[2]an!$J$39,
IF(AND(A3148=[2]an!$J$38,F3148=[2]an!$E$42),[2]an!$J$42,""))))))))))))))))))))))))))))</f>
        <v/>
      </c>
      <c r="Y3148" s="17" t="str">
        <f>IFERROR(IF(F3148="Tugigrupp",0,
IF(AND(F3148="Peretoe teenus",H3148&gt;=[2]an!$M$37,RANK(D3148,$D3148:$D3148)+COUNTIFS($D$2:D3148,D3148,$F$2:F3148,F3148)-1&gt;1),"",
IF(AND(F3148="Peretoe teenus",H3148&gt;=[2]an!$M$37,RANK(D3148,$D3148:$D3148)+COUNTIFS($D$2:D3148,D3148,$F$2:F3148,F3148)-1=1,MONTH(H3148)=MONTH(K3148)=TRUE,YEAR(H3148)=YEAR(K3148)=TRUE),((EOMONTH(H3148,0)-H3148+1)*X3148)/DAY(EOMONTH(H3148,0)),
IF(AND(F3148="Peretoe teenus",H3148&gt;=[2]an!$M$37,RANK(D3148,$D3148:$D3148)+COUNTIFS($D$2:D3148,D3148,$F$2:F3148,F3148)-1=1),X3148,
IF(AND(F3148="Peretoe teenus",H3148&lt;[2]an!$M$37,S3148&lt;&gt;"kahepoolne vajaduspõhine",RANK(D3148,$D3148:$D3148)+COUNTIFS($D$2:D3148,D3148,$F$2:F3148,F3148)-1=1),X3148,
IF(AND(F3148="Peretoe teenus",H3148&lt;[2]an!$M$37,S3148&lt;&gt;"kahepoolne vajaduspõhine",RANK(D3148,$D3148:$D3148)+COUNTIFS($D$2:D3148,D3148,$F$2:F3148,F3148)-1&gt;1),"",
IF(AND(F3148="Peretoe teenus",H3148&lt;[2]an!$M$37,S3148="kahepoolne vajaduspõhine",U3148="",RANK(D3148,$D3148:$D3148)+COUNTIFS($D$2:D3148,D3148,$F$2:F3148,F3148)-1=1),X3148,
IF(AND(F3148="Peretoe teenus",H3148&lt;[2]an!$M$37,S3148="kahepoolne vajaduspõhine",U3148="",RANK(D3148,$D3148:$D3148)+COUNTIFS($D$2:D3148,D3148,$F$2:F3148,F3148)-1&gt;1),"",
IF(AND(F3148="Peretoe teenus",H3148&lt;[2]an!$M$37,S3148="kahepoolne vajaduspõhine",U3148&lt;[2]an!$M$37,RANK(D3148,$D3148:$D3148)+COUNTIFS($D$2:D3148,D3148,$F$2:F3148,F3148)-1=1),X3148,
IF(AND(F3148="Peretoe teenus",H3148&lt;[2]an!$M$37,S3148="kahepoolne vajaduspõhine",U3148&lt;[2]an!$M$37,RANK(D3148,$D3148:$D3148)+COUNTIFS($D$2:D3148,D3148,$F$2:F3148,F3148)-1&gt;1),"",
IF(AND(F3148="Peretoe teenus",H3148&lt;[2]an!$M$37,S3148="kahepoolne vajaduspõhine",U3148&gt;=[2]an!$M$37,U3148&lt;=[2]an!$M$38,RANK(D3148,$D3148:$D3148)+COUNTIFS($D$2:D3148,D3148,$F$2:F3148,F3148)-1=1),
((EOMONTH(U3148,0)-U3148+1)*X3148)/DAY(EOMONTH(U3148,0))+(DAY(U3148)-1)*100/DAY(EOMONTH(U3148,0)),
IF(AND(F3148="Peretoe teenus",H3148&lt;[2]an!$M$37,S3148="kahepoolne vajaduspõhine",U3148&gt;=[2]an!$M$37,U3148&lt;=[2]an!$M$38,RANK(D3148,$D3148:$D3148)+COUNTIFS($D$2:D3148,D3148,$F$2:F3148,F3148)-1&gt;1),"",
IF(AND(F3148="Peretoe teenus",H3148&lt;[2]an!$M$37,S3148="kahepoolne vajaduspõhine",U3148&gt;[2]an!$M$38,RANK(D3148,$D3148:$D3148)+COUNTIFS($D$2:D3148,D3148,$F$2:F3148,F3148)-1=1),X3148,
IF(AND(F3148="Peretoe teenus",H3148&lt;[2]an!$M$37,S3148="kahepoolne vajaduspõhine",U3148&gt;[2]an!$M$38,RANK(D3148,$D3148:$D3148)+COUNTIFS($D$2:D3148,D3148,$F$2:F3148,F3148)-1&gt;1),"",X3148*W3148)))))))))))))),"")</f>
        <v/>
      </c>
      <c r="Z3148" s="18" t="str">
        <f t="shared" si="148"/>
        <v/>
      </c>
      <c r="AA3148" s="19" t="str">
        <f>IFERROR(VLOOKUP(E3148,[2]an!$A$3:$B$81,2,FALSE),"")</f>
        <v/>
      </c>
      <c r="AB3148" s="19" t="str">
        <f>IFERROR(VLOOKUP(AA3148,[2]an!$C$2:$D$16,2,FALSE),"")</f>
        <v/>
      </c>
      <c r="AC3148" s="20"/>
      <c r="AD3148" s="21" t="str">
        <f>IF(A3148=[2]an!$F$36,VLOOKUP([2]an!$F$36,[2]an!$F$36:$H$36,3,FALSE),IF(A3148=[2]an!$F$35,VLOOKUP([2]an!$F$35,[2]an!$F$35:$H$35,3,FALSE),IF(A3148=[2]an!$F$33,VLOOKUP([2]an!$F$33,[2]an!$F$33:$H$33,3,FALSE),IF(A3148=[2]an!$F$31,VLOOKUP([2]an!$F$31,[2]an!$F$31:$H$31,3,FALSE),""))))</f>
        <v/>
      </c>
    </row>
    <row r="3149" spans="6:30" x14ac:dyDescent="0.2">
      <c r="F3149" s="10"/>
      <c r="G3149" s="8" t="str">
        <f t="shared" si="149"/>
        <v/>
      </c>
      <c r="H3149" s="13"/>
      <c r="K3149" s="13"/>
      <c r="L3149" s="10"/>
      <c r="M3149" s="10"/>
      <c r="S3149" s="8" t="str">
        <f>IFERROR(VLOOKUP(D3149,[1]peretoe_teenus!$A$2:$L$2000,5,FALSE),"")</f>
        <v/>
      </c>
      <c r="U3149" s="13"/>
      <c r="V3149" s="15" t="str" cm="1">
        <f t="array" ref="V3149">IFERROR(IF(AND(F3149="Tugigrupp",RANK(K3149,$K3149:$K3149)+COUNTIFS($K$2:K3149,K3149,$L$2:L3149,L3149,$M$2:M3149,M3149,$I$2:I3149,I3149,$G$2:G3149,G3149,$F$2:F3149,F3149)-1=1),SUMPRODUCT(($F$2:$F$4154=F3149)*($G$2:$G$4154=G3149)*($K$2:$K$4154=K3149)*($I$2:$I$4154=I3149)*($L$2:$L$4154=L3149)*($M$2:$M$4154=M3149)),""),"")</f>
        <v/>
      </c>
      <c r="W3149" s="15" t="str">
        <f t="shared" si="147"/>
        <v/>
      </c>
      <c r="X3149" s="16" t="str">
        <f>IF(AND(A3149=[2]an!$G$38,F3149=[2]an!$E$40),[2]an!$G$40,IF(AND(A3149=[2]an!$G$38,F3149=[2]an!$E$41),[2]an!$G$41,IF(AND(A3149=[2]an!$G$38,F3149=[2]an!$E$39,H3149&gt;=[2]an!$M$37),[2]an!$G$39,
IF(AND(A3149=[2]an!$G$38,F3149=[2]an!$E$39,H3149&lt;[2]an!$M$37,S3149="kahepoolne vajaduspõhine",U3149=""),[2]an!$M$40,
IF(AND(A3149=[2]an!$G$38,F3149=[2]an!$E$39,H3149&lt;[2]an!$M$37,S3149="kahepoolne vajaduspõhine",U3149&lt;&gt;""),[2]an!$G$39,
IF(AND(A3149=[2]an!$G$38,F3149=[2]an!$E$39,H3149&lt;[2]an!$M$37,S3149&lt;&gt;"kahepoolne vajaduspõhine"),[2]an!$G$39,
IF(AND(A3149=[2]an!$G$38,F3149=[2]an!$E$42),[2]an!$G$42,
IF(AND(A3149=[2]an!$H$38,F3149=[2]an!$E$40),[2]an!$H$40,IF(AND(A3149=[2]an!$H$38,F3149=[2]an!$E$41),[2]an!$H$41,IF(AND(A3149=[2]an!$H$38,F3149=[2]an!$E$39,H3149&gt;=[2]an!$M$37),[2]an!$H$39,
IF(AND(A3149=[2]an!$H$38,F3149=[2]an!$E$39,H3149&lt;[2]an!$M$37,S3149="kahepoolne vajaduspõhine",U3149=""),[2]an!$M$40,
IF(AND(A3149=[2]an!$H$38,F3149=[2]an!$E$39,H3149&lt;[2]an!$M$37,S3149="kahepoolne vajaduspõhine",U3149&lt;&gt;""),[2]an!$H$39,
IF(AND(A3149=[2]an!$H$38,F3149=[2]an!$E$39,H3149&lt;[2]an!$M$37,S3149&lt;&gt;"kahepoolne vajaduspõhine"),[2]an!$H$39,
IF(AND(A3149=[2]an!$H$38,F3149=[2]an!$E$42),[2]an!$H$42,
IF(AND(A3149=[2]an!$I$38,F3149=[2]an!$E$40),[2]an!$I$40,IF(AND(A3149=[2]an!$I$38,F3149=[2]an!$E$41),[2]an!$I$41,IF(AND(A3149=[2]an!$I$38,F3149=[2]an!$E$39,H3149&gt;=[2]an!$M$37),[2]an!$I$39,
IF(AND(A3149=[2]an!$I$38,F3149=[2]an!$E$39,H3149&lt;[2]an!$M$37,S3149="kahepoolne vajaduspõhine",U3149=""),[2]an!$M$40,
IF(AND(A3149=[2]an!$I$38,F3149=[2]an!$E$39,H3149&lt;[2]an!$M$37,S3149="kahepoolne vajaduspõhine",U3149&lt;&gt;""),[2]an!$I$39,
IF(AND(A3149=[2]an!$I$38,F3149=[2]an!$E$39,H3149&lt;[2]an!$M$37,S3149&lt;&gt;"kahepoolne vajaduspõhine"),[2]an!$I$39,
IF(AND(A3149=[2]an!$I$38,F3149=[2]an!$E$42),[2]an!$I$42,
IF(AND(A3149=[2]an!$J$38,F3149=[2]an!$E$40),[2]an!$J$40,IF(AND(A3149=[2]an!$J$38,F3149=[2]an!$E$41),[2]an!$J$41,IF(AND(A3149=[2]an!$J$38,F3149=[2]an!$E$39,H3149&gt;=[2]an!$M$37),[2]an!$J$39,
IF(AND(A3149=[2]an!$J$38,F3149=[2]an!$E$39,H3149&lt;[2]an!$M$37,S3149="kahepoolne vajaduspõhine",U3149=""),[2]an!$M$40,
IF(AND(A3149=[2]an!$J$38,F3149=[2]an!$E$39,H3149&lt;[2]an!$M$37,S3149="kahepoolne vajaduspõhine",U3149&lt;&gt;""),[2]an!$J$39,
IF(AND(A3149=[2]an!$J$38,F3149=[2]an!$E$39,H3149&lt;[2]an!$M$37,S3149&lt;&gt;"kahepoolne vajaduspõhine"),[2]an!$J$39,
IF(AND(A3149=[2]an!$J$38,F3149=[2]an!$E$42),[2]an!$J$42,""))))))))))))))))))))))))))))</f>
        <v/>
      </c>
      <c r="Y3149" s="17" t="str">
        <f>IFERROR(IF(F3149="Tugigrupp",0,
IF(AND(F3149="Peretoe teenus",H3149&gt;=[2]an!$M$37,RANK(D3149,$D3149:$D3149)+COUNTIFS($D$2:D3149,D3149,$F$2:F3149,F3149)-1&gt;1),"",
IF(AND(F3149="Peretoe teenus",H3149&gt;=[2]an!$M$37,RANK(D3149,$D3149:$D3149)+COUNTIFS($D$2:D3149,D3149,$F$2:F3149,F3149)-1=1,MONTH(H3149)=MONTH(K3149)=TRUE,YEAR(H3149)=YEAR(K3149)=TRUE),((EOMONTH(H3149,0)-H3149+1)*X3149)/DAY(EOMONTH(H3149,0)),
IF(AND(F3149="Peretoe teenus",H3149&gt;=[2]an!$M$37,RANK(D3149,$D3149:$D3149)+COUNTIFS($D$2:D3149,D3149,$F$2:F3149,F3149)-1=1),X3149,
IF(AND(F3149="Peretoe teenus",H3149&lt;[2]an!$M$37,S3149&lt;&gt;"kahepoolne vajaduspõhine",RANK(D3149,$D3149:$D3149)+COUNTIFS($D$2:D3149,D3149,$F$2:F3149,F3149)-1=1),X3149,
IF(AND(F3149="Peretoe teenus",H3149&lt;[2]an!$M$37,S3149&lt;&gt;"kahepoolne vajaduspõhine",RANK(D3149,$D3149:$D3149)+COUNTIFS($D$2:D3149,D3149,$F$2:F3149,F3149)-1&gt;1),"",
IF(AND(F3149="Peretoe teenus",H3149&lt;[2]an!$M$37,S3149="kahepoolne vajaduspõhine",U3149="",RANK(D3149,$D3149:$D3149)+COUNTIFS($D$2:D3149,D3149,$F$2:F3149,F3149)-1=1),X3149,
IF(AND(F3149="Peretoe teenus",H3149&lt;[2]an!$M$37,S3149="kahepoolne vajaduspõhine",U3149="",RANK(D3149,$D3149:$D3149)+COUNTIFS($D$2:D3149,D3149,$F$2:F3149,F3149)-1&gt;1),"",
IF(AND(F3149="Peretoe teenus",H3149&lt;[2]an!$M$37,S3149="kahepoolne vajaduspõhine",U3149&lt;[2]an!$M$37,RANK(D3149,$D3149:$D3149)+COUNTIFS($D$2:D3149,D3149,$F$2:F3149,F3149)-1=1),X3149,
IF(AND(F3149="Peretoe teenus",H3149&lt;[2]an!$M$37,S3149="kahepoolne vajaduspõhine",U3149&lt;[2]an!$M$37,RANK(D3149,$D3149:$D3149)+COUNTIFS($D$2:D3149,D3149,$F$2:F3149,F3149)-1&gt;1),"",
IF(AND(F3149="Peretoe teenus",H3149&lt;[2]an!$M$37,S3149="kahepoolne vajaduspõhine",U3149&gt;=[2]an!$M$37,U3149&lt;=[2]an!$M$38,RANK(D3149,$D3149:$D3149)+COUNTIFS($D$2:D3149,D3149,$F$2:F3149,F3149)-1=1),
((EOMONTH(U3149,0)-U3149+1)*X3149)/DAY(EOMONTH(U3149,0))+(DAY(U3149)-1)*100/DAY(EOMONTH(U3149,0)),
IF(AND(F3149="Peretoe teenus",H3149&lt;[2]an!$M$37,S3149="kahepoolne vajaduspõhine",U3149&gt;=[2]an!$M$37,U3149&lt;=[2]an!$M$38,RANK(D3149,$D3149:$D3149)+COUNTIFS($D$2:D3149,D3149,$F$2:F3149,F3149)-1&gt;1),"",
IF(AND(F3149="Peretoe teenus",H3149&lt;[2]an!$M$37,S3149="kahepoolne vajaduspõhine",U3149&gt;[2]an!$M$38,RANK(D3149,$D3149:$D3149)+COUNTIFS($D$2:D3149,D3149,$F$2:F3149,F3149)-1=1),X3149,
IF(AND(F3149="Peretoe teenus",H3149&lt;[2]an!$M$37,S3149="kahepoolne vajaduspõhine",U3149&gt;[2]an!$M$38,RANK(D3149,$D3149:$D3149)+COUNTIFS($D$2:D3149,D3149,$F$2:F3149,F3149)-1&gt;1),"",X3149*W3149)))))))))))))),"")</f>
        <v/>
      </c>
      <c r="Z3149" s="18" t="str">
        <f t="shared" si="148"/>
        <v/>
      </c>
      <c r="AA3149" s="19" t="str">
        <f>IFERROR(VLOOKUP(E3149,[2]an!$A$3:$B$81,2,FALSE),"")</f>
        <v/>
      </c>
      <c r="AB3149" s="19" t="str">
        <f>IFERROR(VLOOKUP(AA3149,[2]an!$C$2:$D$16,2,FALSE),"")</f>
        <v/>
      </c>
      <c r="AC3149" s="20"/>
      <c r="AD3149" s="21" t="str">
        <f>IF(A3149=[2]an!$F$36,VLOOKUP([2]an!$F$36,[2]an!$F$36:$H$36,3,FALSE),IF(A3149=[2]an!$F$35,VLOOKUP([2]an!$F$35,[2]an!$F$35:$H$35,3,FALSE),IF(A3149=[2]an!$F$33,VLOOKUP([2]an!$F$33,[2]an!$F$33:$H$33,3,FALSE),IF(A3149=[2]an!$F$31,VLOOKUP([2]an!$F$31,[2]an!$F$31:$H$31,3,FALSE),""))))</f>
        <v/>
      </c>
    </row>
    <row r="3150" spans="6:30" x14ac:dyDescent="0.2">
      <c r="F3150" s="10"/>
      <c r="G3150" s="8" t="str">
        <f t="shared" si="149"/>
        <v/>
      </c>
      <c r="H3150" s="13"/>
      <c r="K3150" s="13"/>
      <c r="L3150" s="10"/>
      <c r="M3150" s="10"/>
      <c r="S3150" s="8" t="str">
        <f>IFERROR(VLOOKUP(D3150,[1]peretoe_teenus!$A$2:$L$2000,5,FALSE),"")</f>
        <v/>
      </c>
      <c r="U3150" s="13"/>
      <c r="V3150" s="15" t="str" cm="1">
        <f t="array" ref="V3150">IFERROR(IF(AND(F3150="Tugigrupp",RANK(K3150,$K3150:$K3150)+COUNTIFS($K$2:K3150,K3150,$L$2:L3150,L3150,$M$2:M3150,M3150,$I$2:I3150,I3150,$G$2:G3150,G3150,$F$2:F3150,F3150)-1=1),SUMPRODUCT(($F$2:$F$4154=F3150)*($G$2:$G$4154=G3150)*($K$2:$K$4154=K3150)*($I$2:$I$4154=I3150)*($L$2:$L$4154=L3150)*($M$2:$M$4154=M3150)),""),"")</f>
        <v/>
      </c>
      <c r="W3150" s="15" t="str">
        <f t="shared" si="147"/>
        <v/>
      </c>
      <c r="X3150" s="16" t="str">
        <f>IF(AND(A3150=[2]an!$G$38,F3150=[2]an!$E$40),[2]an!$G$40,IF(AND(A3150=[2]an!$G$38,F3150=[2]an!$E$41),[2]an!$G$41,IF(AND(A3150=[2]an!$G$38,F3150=[2]an!$E$39,H3150&gt;=[2]an!$M$37),[2]an!$G$39,
IF(AND(A3150=[2]an!$G$38,F3150=[2]an!$E$39,H3150&lt;[2]an!$M$37,S3150="kahepoolne vajaduspõhine",U3150=""),[2]an!$M$40,
IF(AND(A3150=[2]an!$G$38,F3150=[2]an!$E$39,H3150&lt;[2]an!$M$37,S3150="kahepoolne vajaduspõhine",U3150&lt;&gt;""),[2]an!$G$39,
IF(AND(A3150=[2]an!$G$38,F3150=[2]an!$E$39,H3150&lt;[2]an!$M$37,S3150&lt;&gt;"kahepoolne vajaduspõhine"),[2]an!$G$39,
IF(AND(A3150=[2]an!$G$38,F3150=[2]an!$E$42),[2]an!$G$42,
IF(AND(A3150=[2]an!$H$38,F3150=[2]an!$E$40),[2]an!$H$40,IF(AND(A3150=[2]an!$H$38,F3150=[2]an!$E$41),[2]an!$H$41,IF(AND(A3150=[2]an!$H$38,F3150=[2]an!$E$39,H3150&gt;=[2]an!$M$37),[2]an!$H$39,
IF(AND(A3150=[2]an!$H$38,F3150=[2]an!$E$39,H3150&lt;[2]an!$M$37,S3150="kahepoolne vajaduspõhine",U3150=""),[2]an!$M$40,
IF(AND(A3150=[2]an!$H$38,F3150=[2]an!$E$39,H3150&lt;[2]an!$M$37,S3150="kahepoolne vajaduspõhine",U3150&lt;&gt;""),[2]an!$H$39,
IF(AND(A3150=[2]an!$H$38,F3150=[2]an!$E$39,H3150&lt;[2]an!$M$37,S3150&lt;&gt;"kahepoolne vajaduspõhine"),[2]an!$H$39,
IF(AND(A3150=[2]an!$H$38,F3150=[2]an!$E$42),[2]an!$H$42,
IF(AND(A3150=[2]an!$I$38,F3150=[2]an!$E$40),[2]an!$I$40,IF(AND(A3150=[2]an!$I$38,F3150=[2]an!$E$41),[2]an!$I$41,IF(AND(A3150=[2]an!$I$38,F3150=[2]an!$E$39,H3150&gt;=[2]an!$M$37),[2]an!$I$39,
IF(AND(A3150=[2]an!$I$38,F3150=[2]an!$E$39,H3150&lt;[2]an!$M$37,S3150="kahepoolne vajaduspõhine",U3150=""),[2]an!$M$40,
IF(AND(A3150=[2]an!$I$38,F3150=[2]an!$E$39,H3150&lt;[2]an!$M$37,S3150="kahepoolne vajaduspõhine",U3150&lt;&gt;""),[2]an!$I$39,
IF(AND(A3150=[2]an!$I$38,F3150=[2]an!$E$39,H3150&lt;[2]an!$M$37,S3150&lt;&gt;"kahepoolne vajaduspõhine"),[2]an!$I$39,
IF(AND(A3150=[2]an!$I$38,F3150=[2]an!$E$42),[2]an!$I$42,
IF(AND(A3150=[2]an!$J$38,F3150=[2]an!$E$40),[2]an!$J$40,IF(AND(A3150=[2]an!$J$38,F3150=[2]an!$E$41),[2]an!$J$41,IF(AND(A3150=[2]an!$J$38,F3150=[2]an!$E$39,H3150&gt;=[2]an!$M$37),[2]an!$J$39,
IF(AND(A3150=[2]an!$J$38,F3150=[2]an!$E$39,H3150&lt;[2]an!$M$37,S3150="kahepoolne vajaduspõhine",U3150=""),[2]an!$M$40,
IF(AND(A3150=[2]an!$J$38,F3150=[2]an!$E$39,H3150&lt;[2]an!$M$37,S3150="kahepoolne vajaduspõhine",U3150&lt;&gt;""),[2]an!$J$39,
IF(AND(A3150=[2]an!$J$38,F3150=[2]an!$E$39,H3150&lt;[2]an!$M$37,S3150&lt;&gt;"kahepoolne vajaduspõhine"),[2]an!$J$39,
IF(AND(A3150=[2]an!$J$38,F3150=[2]an!$E$42),[2]an!$J$42,""))))))))))))))))))))))))))))</f>
        <v/>
      </c>
      <c r="Y3150" s="17" t="str">
        <f>IFERROR(IF(F3150="Tugigrupp",0,
IF(AND(F3150="Peretoe teenus",H3150&gt;=[2]an!$M$37,RANK(D3150,$D3150:$D3150)+COUNTIFS($D$2:D3150,D3150,$F$2:F3150,F3150)-1&gt;1),"",
IF(AND(F3150="Peretoe teenus",H3150&gt;=[2]an!$M$37,RANK(D3150,$D3150:$D3150)+COUNTIFS($D$2:D3150,D3150,$F$2:F3150,F3150)-1=1,MONTH(H3150)=MONTH(K3150)=TRUE,YEAR(H3150)=YEAR(K3150)=TRUE),((EOMONTH(H3150,0)-H3150+1)*X3150)/DAY(EOMONTH(H3150,0)),
IF(AND(F3150="Peretoe teenus",H3150&gt;=[2]an!$M$37,RANK(D3150,$D3150:$D3150)+COUNTIFS($D$2:D3150,D3150,$F$2:F3150,F3150)-1=1),X3150,
IF(AND(F3150="Peretoe teenus",H3150&lt;[2]an!$M$37,S3150&lt;&gt;"kahepoolne vajaduspõhine",RANK(D3150,$D3150:$D3150)+COUNTIFS($D$2:D3150,D3150,$F$2:F3150,F3150)-1=1),X3150,
IF(AND(F3150="Peretoe teenus",H3150&lt;[2]an!$M$37,S3150&lt;&gt;"kahepoolne vajaduspõhine",RANK(D3150,$D3150:$D3150)+COUNTIFS($D$2:D3150,D3150,$F$2:F3150,F3150)-1&gt;1),"",
IF(AND(F3150="Peretoe teenus",H3150&lt;[2]an!$M$37,S3150="kahepoolne vajaduspõhine",U3150="",RANK(D3150,$D3150:$D3150)+COUNTIFS($D$2:D3150,D3150,$F$2:F3150,F3150)-1=1),X3150,
IF(AND(F3150="Peretoe teenus",H3150&lt;[2]an!$M$37,S3150="kahepoolne vajaduspõhine",U3150="",RANK(D3150,$D3150:$D3150)+COUNTIFS($D$2:D3150,D3150,$F$2:F3150,F3150)-1&gt;1),"",
IF(AND(F3150="Peretoe teenus",H3150&lt;[2]an!$M$37,S3150="kahepoolne vajaduspõhine",U3150&lt;[2]an!$M$37,RANK(D3150,$D3150:$D3150)+COUNTIFS($D$2:D3150,D3150,$F$2:F3150,F3150)-1=1),X3150,
IF(AND(F3150="Peretoe teenus",H3150&lt;[2]an!$M$37,S3150="kahepoolne vajaduspõhine",U3150&lt;[2]an!$M$37,RANK(D3150,$D3150:$D3150)+COUNTIFS($D$2:D3150,D3150,$F$2:F3150,F3150)-1&gt;1),"",
IF(AND(F3150="Peretoe teenus",H3150&lt;[2]an!$M$37,S3150="kahepoolne vajaduspõhine",U3150&gt;=[2]an!$M$37,U3150&lt;=[2]an!$M$38,RANK(D3150,$D3150:$D3150)+COUNTIFS($D$2:D3150,D3150,$F$2:F3150,F3150)-1=1),
((EOMONTH(U3150,0)-U3150+1)*X3150)/DAY(EOMONTH(U3150,0))+(DAY(U3150)-1)*100/DAY(EOMONTH(U3150,0)),
IF(AND(F3150="Peretoe teenus",H3150&lt;[2]an!$M$37,S3150="kahepoolne vajaduspõhine",U3150&gt;=[2]an!$M$37,U3150&lt;=[2]an!$M$38,RANK(D3150,$D3150:$D3150)+COUNTIFS($D$2:D3150,D3150,$F$2:F3150,F3150)-1&gt;1),"",
IF(AND(F3150="Peretoe teenus",H3150&lt;[2]an!$M$37,S3150="kahepoolne vajaduspõhine",U3150&gt;[2]an!$M$38,RANK(D3150,$D3150:$D3150)+COUNTIFS($D$2:D3150,D3150,$F$2:F3150,F3150)-1=1),X3150,
IF(AND(F3150="Peretoe teenus",H3150&lt;[2]an!$M$37,S3150="kahepoolne vajaduspõhine",U3150&gt;[2]an!$M$38,RANK(D3150,$D3150:$D3150)+COUNTIFS($D$2:D3150,D3150,$F$2:F3150,F3150)-1&gt;1),"",X3150*W3150)))))))))))))),"")</f>
        <v/>
      </c>
      <c r="Z3150" s="18" t="str">
        <f t="shared" si="148"/>
        <v/>
      </c>
      <c r="AA3150" s="19" t="str">
        <f>IFERROR(VLOOKUP(E3150,[2]an!$A$3:$B$81,2,FALSE),"")</f>
        <v/>
      </c>
      <c r="AB3150" s="19" t="str">
        <f>IFERROR(VLOOKUP(AA3150,[2]an!$C$2:$D$16,2,FALSE),"")</f>
        <v/>
      </c>
      <c r="AC3150" s="20"/>
      <c r="AD3150" s="21" t="str">
        <f>IF(A3150=[2]an!$F$36,VLOOKUP([2]an!$F$36,[2]an!$F$36:$H$36,3,FALSE),IF(A3150=[2]an!$F$35,VLOOKUP([2]an!$F$35,[2]an!$F$35:$H$35,3,FALSE),IF(A3150=[2]an!$F$33,VLOOKUP([2]an!$F$33,[2]an!$F$33:$H$33,3,FALSE),IF(A3150=[2]an!$F$31,VLOOKUP([2]an!$F$31,[2]an!$F$31:$H$31,3,FALSE),""))))</f>
        <v/>
      </c>
    </row>
    <row r="3151" spans="6:30" x14ac:dyDescent="0.2">
      <c r="F3151" s="10"/>
      <c r="G3151" s="8" t="str">
        <f t="shared" si="149"/>
        <v/>
      </c>
      <c r="H3151" s="13"/>
      <c r="K3151" s="13"/>
      <c r="L3151" s="10"/>
      <c r="M3151" s="10"/>
      <c r="S3151" s="8" t="str">
        <f>IFERROR(VLOOKUP(D3151,[1]peretoe_teenus!$A$2:$L$2000,5,FALSE),"")</f>
        <v/>
      </c>
      <c r="U3151" s="13"/>
      <c r="V3151" s="15" t="str" cm="1">
        <f t="array" ref="V3151">IFERROR(IF(AND(F3151="Tugigrupp",RANK(K3151,$K3151:$K3151)+COUNTIFS($K$2:K3151,K3151,$L$2:L3151,L3151,$M$2:M3151,M3151,$I$2:I3151,I3151,$G$2:G3151,G3151,$F$2:F3151,F3151)-1=1),SUMPRODUCT(($F$2:$F$4154=F3151)*($G$2:$G$4154=G3151)*($K$2:$K$4154=K3151)*($I$2:$I$4154=I3151)*($L$2:$L$4154=L3151)*($M$2:$M$4154=M3151)),""),"")</f>
        <v/>
      </c>
      <c r="W3151" s="15" t="str">
        <f t="shared" si="147"/>
        <v/>
      </c>
      <c r="X3151" s="16" t="str">
        <f>IF(AND(A3151=[2]an!$G$38,F3151=[2]an!$E$40),[2]an!$G$40,IF(AND(A3151=[2]an!$G$38,F3151=[2]an!$E$41),[2]an!$G$41,IF(AND(A3151=[2]an!$G$38,F3151=[2]an!$E$39,H3151&gt;=[2]an!$M$37),[2]an!$G$39,
IF(AND(A3151=[2]an!$G$38,F3151=[2]an!$E$39,H3151&lt;[2]an!$M$37,S3151="kahepoolne vajaduspõhine",U3151=""),[2]an!$M$40,
IF(AND(A3151=[2]an!$G$38,F3151=[2]an!$E$39,H3151&lt;[2]an!$M$37,S3151="kahepoolne vajaduspõhine",U3151&lt;&gt;""),[2]an!$G$39,
IF(AND(A3151=[2]an!$G$38,F3151=[2]an!$E$39,H3151&lt;[2]an!$M$37,S3151&lt;&gt;"kahepoolne vajaduspõhine"),[2]an!$G$39,
IF(AND(A3151=[2]an!$G$38,F3151=[2]an!$E$42),[2]an!$G$42,
IF(AND(A3151=[2]an!$H$38,F3151=[2]an!$E$40),[2]an!$H$40,IF(AND(A3151=[2]an!$H$38,F3151=[2]an!$E$41),[2]an!$H$41,IF(AND(A3151=[2]an!$H$38,F3151=[2]an!$E$39,H3151&gt;=[2]an!$M$37),[2]an!$H$39,
IF(AND(A3151=[2]an!$H$38,F3151=[2]an!$E$39,H3151&lt;[2]an!$M$37,S3151="kahepoolne vajaduspõhine",U3151=""),[2]an!$M$40,
IF(AND(A3151=[2]an!$H$38,F3151=[2]an!$E$39,H3151&lt;[2]an!$M$37,S3151="kahepoolne vajaduspõhine",U3151&lt;&gt;""),[2]an!$H$39,
IF(AND(A3151=[2]an!$H$38,F3151=[2]an!$E$39,H3151&lt;[2]an!$M$37,S3151&lt;&gt;"kahepoolne vajaduspõhine"),[2]an!$H$39,
IF(AND(A3151=[2]an!$H$38,F3151=[2]an!$E$42),[2]an!$H$42,
IF(AND(A3151=[2]an!$I$38,F3151=[2]an!$E$40),[2]an!$I$40,IF(AND(A3151=[2]an!$I$38,F3151=[2]an!$E$41),[2]an!$I$41,IF(AND(A3151=[2]an!$I$38,F3151=[2]an!$E$39,H3151&gt;=[2]an!$M$37),[2]an!$I$39,
IF(AND(A3151=[2]an!$I$38,F3151=[2]an!$E$39,H3151&lt;[2]an!$M$37,S3151="kahepoolne vajaduspõhine",U3151=""),[2]an!$M$40,
IF(AND(A3151=[2]an!$I$38,F3151=[2]an!$E$39,H3151&lt;[2]an!$M$37,S3151="kahepoolne vajaduspõhine",U3151&lt;&gt;""),[2]an!$I$39,
IF(AND(A3151=[2]an!$I$38,F3151=[2]an!$E$39,H3151&lt;[2]an!$M$37,S3151&lt;&gt;"kahepoolne vajaduspõhine"),[2]an!$I$39,
IF(AND(A3151=[2]an!$I$38,F3151=[2]an!$E$42),[2]an!$I$42,
IF(AND(A3151=[2]an!$J$38,F3151=[2]an!$E$40),[2]an!$J$40,IF(AND(A3151=[2]an!$J$38,F3151=[2]an!$E$41),[2]an!$J$41,IF(AND(A3151=[2]an!$J$38,F3151=[2]an!$E$39,H3151&gt;=[2]an!$M$37),[2]an!$J$39,
IF(AND(A3151=[2]an!$J$38,F3151=[2]an!$E$39,H3151&lt;[2]an!$M$37,S3151="kahepoolne vajaduspõhine",U3151=""),[2]an!$M$40,
IF(AND(A3151=[2]an!$J$38,F3151=[2]an!$E$39,H3151&lt;[2]an!$M$37,S3151="kahepoolne vajaduspõhine",U3151&lt;&gt;""),[2]an!$J$39,
IF(AND(A3151=[2]an!$J$38,F3151=[2]an!$E$39,H3151&lt;[2]an!$M$37,S3151&lt;&gt;"kahepoolne vajaduspõhine"),[2]an!$J$39,
IF(AND(A3151=[2]an!$J$38,F3151=[2]an!$E$42),[2]an!$J$42,""))))))))))))))))))))))))))))</f>
        <v/>
      </c>
      <c r="Y3151" s="17" t="str">
        <f>IFERROR(IF(F3151="Tugigrupp",0,
IF(AND(F3151="Peretoe teenus",H3151&gt;=[2]an!$M$37,RANK(D3151,$D3151:$D3151)+COUNTIFS($D$2:D3151,D3151,$F$2:F3151,F3151)-1&gt;1),"",
IF(AND(F3151="Peretoe teenus",H3151&gt;=[2]an!$M$37,RANK(D3151,$D3151:$D3151)+COUNTIFS($D$2:D3151,D3151,$F$2:F3151,F3151)-1=1,MONTH(H3151)=MONTH(K3151)=TRUE,YEAR(H3151)=YEAR(K3151)=TRUE),((EOMONTH(H3151,0)-H3151+1)*X3151)/DAY(EOMONTH(H3151,0)),
IF(AND(F3151="Peretoe teenus",H3151&gt;=[2]an!$M$37,RANK(D3151,$D3151:$D3151)+COUNTIFS($D$2:D3151,D3151,$F$2:F3151,F3151)-1=1),X3151,
IF(AND(F3151="Peretoe teenus",H3151&lt;[2]an!$M$37,S3151&lt;&gt;"kahepoolne vajaduspõhine",RANK(D3151,$D3151:$D3151)+COUNTIFS($D$2:D3151,D3151,$F$2:F3151,F3151)-1=1),X3151,
IF(AND(F3151="Peretoe teenus",H3151&lt;[2]an!$M$37,S3151&lt;&gt;"kahepoolne vajaduspõhine",RANK(D3151,$D3151:$D3151)+COUNTIFS($D$2:D3151,D3151,$F$2:F3151,F3151)-1&gt;1),"",
IF(AND(F3151="Peretoe teenus",H3151&lt;[2]an!$M$37,S3151="kahepoolne vajaduspõhine",U3151="",RANK(D3151,$D3151:$D3151)+COUNTIFS($D$2:D3151,D3151,$F$2:F3151,F3151)-1=1),X3151,
IF(AND(F3151="Peretoe teenus",H3151&lt;[2]an!$M$37,S3151="kahepoolne vajaduspõhine",U3151="",RANK(D3151,$D3151:$D3151)+COUNTIFS($D$2:D3151,D3151,$F$2:F3151,F3151)-1&gt;1),"",
IF(AND(F3151="Peretoe teenus",H3151&lt;[2]an!$M$37,S3151="kahepoolne vajaduspõhine",U3151&lt;[2]an!$M$37,RANK(D3151,$D3151:$D3151)+COUNTIFS($D$2:D3151,D3151,$F$2:F3151,F3151)-1=1),X3151,
IF(AND(F3151="Peretoe teenus",H3151&lt;[2]an!$M$37,S3151="kahepoolne vajaduspõhine",U3151&lt;[2]an!$M$37,RANK(D3151,$D3151:$D3151)+COUNTIFS($D$2:D3151,D3151,$F$2:F3151,F3151)-1&gt;1),"",
IF(AND(F3151="Peretoe teenus",H3151&lt;[2]an!$M$37,S3151="kahepoolne vajaduspõhine",U3151&gt;=[2]an!$M$37,U3151&lt;=[2]an!$M$38,RANK(D3151,$D3151:$D3151)+COUNTIFS($D$2:D3151,D3151,$F$2:F3151,F3151)-1=1),
((EOMONTH(U3151,0)-U3151+1)*X3151)/DAY(EOMONTH(U3151,0))+(DAY(U3151)-1)*100/DAY(EOMONTH(U3151,0)),
IF(AND(F3151="Peretoe teenus",H3151&lt;[2]an!$M$37,S3151="kahepoolne vajaduspõhine",U3151&gt;=[2]an!$M$37,U3151&lt;=[2]an!$M$38,RANK(D3151,$D3151:$D3151)+COUNTIFS($D$2:D3151,D3151,$F$2:F3151,F3151)-1&gt;1),"",
IF(AND(F3151="Peretoe teenus",H3151&lt;[2]an!$M$37,S3151="kahepoolne vajaduspõhine",U3151&gt;[2]an!$M$38,RANK(D3151,$D3151:$D3151)+COUNTIFS($D$2:D3151,D3151,$F$2:F3151,F3151)-1=1),X3151,
IF(AND(F3151="Peretoe teenus",H3151&lt;[2]an!$M$37,S3151="kahepoolne vajaduspõhine",U3151&gt;[2]an!$M$38,RANK(D3151,$D3151:$D3151)+COUNTIFS($D$2:D3151,D3151,$F$2:F3151,F3151)-1&gt;1),"",X3151*W3151)))))))))))))),"")</f>
        <v/>
      </c>
      <c r="Z3151" s="18" t="str">
        <f t="shared" si="148"/>
        <v/>
      </c>
      <c r="AA3151" s="19" t="str">
        <f>IFERROR(VLOOKUP(E3151,[2]an!$A$3:$B$81,2,FALSE),"")</f>
        <v/>
      </c>
      <c r="AB3151" s="19" t="str">
        <f>IFERROR(VLOOKUP(AA3151,[2]an!$C$2:$D$16,2,FALSE),"")</f>
        <v/>
      </c>
      <c r="AC3151" s="20"/>
      <c r="AD3151" s="21" t="str">
        <f>IF(A3151=[2]an!$F$36,VLOOKUP([2]an!$F$36,[2]an!$F$36:$H$36,3,FALSE),IF(A3151=[2]an!$F$35,VLOOKUP([2]an!$F$35,[2]an!$F$35:$H$35,3,FALSE),IF(A3151=[2]an!$F$33,VLOOKUP([2]an!$F$33,[2]an!$F$33:$H$33,3,FALSE),IF(A3151=[2]an!$F$31,VLOOKUP([2]an!$F$31,[2]an!$F$31:$H$31,3,FALSE),""))))</f>
        <v/>
      </c>
    </row>
    <row r="3152" spans="6:30" x14ac:dyDescent="0.2">
      <c r="F3152" s="10"/>
      <c r="G3152" s="8" t="str">
        <f t="shared" si="149"/>
        <v/>
      </c>
      <c r="H3152" s="13"/>
      <c r="K3152" s="13"/>
      <c r="L3152" s="10"/>
      <c r="M3152" s="10"/>
      <c r="S3152" s="8" t="str">
        <f>IFERROR(VLOOKUP(D3152,[1]peretoe_teenus!$A$2:$L$2000,5,FALSE),"")</f>
        <v/>
      </c>
      <c r="U3152" s="13"/>
      <c r="V3152" s="15" t="str" cm="1">
        <f t="array" ref="V3152">IFERROR(IF(AND(F3152="Tugigrupp",RANK(K3152,$K3152:$K3152)+COUNTIFS($K$2:K3152,K3152,$L$2:L3152,L3152,$M$2:M3152,M3152,$I$2:I3152,I3152,$G$2:G3152,G3152,$F$2:F3152,F3152)-1=1),SUMPRODUCT(($F$2:$F$4154=F3152)*($G$2:$G$4154=G3152)*($K$2:$K$4154=K3152)*($I$2:$I$4154=I3152)*($L$2:$L$4154=L3152)*($M$2:$M$4154=M3152)),""),"")</f>
        <v/>
      </c>
      <c r="W3152" s="15" t="str">
        <f t="shared" si="147"/>
        <v/>
      </c>
      <c r="X3152" s="16" t="str">
        <f>IF(AND(A3152=[2]an!$G$38,F3152=[2]an!$E$40),[2]an!$G$40,IF(AND(A3152=[2]an!$G$38,F3152=[2]an!$E$41),[2]an!$G$41,IF(AND(A3152=[2]an!$G$38,F3152=[2]an!$E$39,H3152&gt;=[2]an!$M$37),[2]an!$G$39,
IF(AND(A3152=[2]an!$G$38,F3152=[2]an!$E$39,H3152&lt;[2]an!$M$37,S3152="kahepoolne vajaduspõhine",U3152=""),[2]an!$M$40,
IF(AND(A3152=[2]an!$G$38,F3152=[2]an!$E$39,H3152&lt;[2]an!$M$37,S3152="kahepoolne vajaduspõhine",U3152&lt;&gt;""),[2]an!$G$39,
IF(AND(A3152=[2]an!$G$38,F3152=[2]an!$E$39,H3152&lt;[2]an!$M$37,S3152&lt;&gt;"kahepoolne vajaduspõhine"),[2]an!$G$39,
IF(AND(A3152=[2]an!$G$38,F3152=[2]an!$E$42),[2]an!$G$42,
IF(AND(A3152=[2]an!$H$38,F3152=[2]an!$E$40),[2]an!$H$40,IF(AND(A3152=[2]an!$H$38,F3152=[2]an!$E$41),[2]an!$H$41,IF(AND(A3152=[2]an!$H$38,F3152=[2]an!$E$39,H3152&gt;=[2]an!$M$37),[2]an!$H$39,
IF(AND(A3152=[2]an!$H$38,F3152=[2]an!$E$39,H3152&lt;[2]an!$M$37,S3152="kahepoolne vajaduspõhine",U3152=""),[2]an!$M$40,
IF(AND(A3152=[2]an!$H$38,F3152=[2]an!$E$39,H3152&lt;[2]an!$M$37,S3152="kahepoolne vajaduspõhine",U3152&lt;&gt;""),[2]an!$H$39,
IF(AND(A3152=[2]an!$H$38,F3152=[2]an!$E$39,H3152&lt;[2]an!$M$37,S3152&lt;&gt;"kahepoolne vajaduspõhine"),[2]an!$H$39,
IF(AND(A3152=[2]an!$H$38,F3152=[2]an!$E$42),[2]an!$H$42,
IF(AND(A3152=[2]an!$I$38,F3152=[2]an!$E$40),[2]an!$I$40,IF(AND(A3152=[2]an!$I$38,F3152=[2]an!$E$41),[2]an!$I$41,IF(AND(A3152=[2]an!$I$38,F3152=[2]an!$E$39,H3152&gt;=[2]an!$M$37),[2]an!$I$39,
IF(AND(A3152=[2]an!$I$38,F3152=[2]an!$E$39,H3152&lt;[2]an!$M$37,S3152="kahepoolne vajaduspõhine",U3152=""),[2]an!$M$40,
IF(AND(A3152=[2]an!$I$38,F3152=[2]an!$E$39,H3152&lt;[2]an!$M$37,S3152="kahepoolne vajaduspõhine",U3152&lt;&gt;""),[2]an!$I$39,
IF(AND(A3152=[2]an!$I$38,F3152=[2]an!$E$39,H3152&lt;[2]an!$M$37,S3152&lt;&gt;"kahepoolne vajaduspõhine"),[2]an!$I$39,
IF(AND(A3152=[2]an!$I$38,F3152=[2]an!$E$42),[2]an!$I$42,
IF(AND(A3152=[2]an!$J$38,F3152=[2]an!$E$40),[2]an!$J$40,IF(AND(A3152=[2]an!$J$38,F3152=[2]an!$E$41),[2]an!$J$41,IF(AND(A3152=[2]an!$J$38,F3152=[2]an!$E$39,H3152&gt;=[2]an!$M$37),[2]an!$J$39,
IF(AND(A3152=[2]an!$J$38,F3152=[2]an!$E$39,H3152&lt;[2]an!$M$37,S3152="kahepoolne vajaduspõhine",U3152=""),[2]an!$M$40,
IF(AND(A3152=[2]an!$J$38,F3152=[2]an!$E$39,H3152&lt;[2]an!$M$37,S3152="kahepoolne vajaduspõhine",U3152&lt;&gt;""),[2]an!$J$39,
IF(AND(A3152=[2]an!$J$38,F3152=[2]an!$E$39,H3152&lt;[2]an!$M$37,S3152&lt;&gt;"kahepoolne vajaduspõhine"),[2]an!$J$39,
IF(AND(A3152=[2]an!$J$38,F3152=[2]an!$E$42),[2]an!$J$42,""))))))))))))))))))))))))))))</f>
        <v/>
      </c>
      <c r="Y3152" s="17" t="str">
        <f>IFERROR(IF(F3152="Tugigrupp",0,
IF(AND(F3152="Peretoe teenus",H3152&gt;=[2]an!$M$37,RANK(D3152,$D3152:$D3152)+COUNTIFS($D$2:D3152,D3152,$F$2:F3152,F3152)-1&gt;1),"",
IF(AND(F3152="Peretoe teenus",H3152&gt;=[2]an!$M$37,RANK(D3152,$D3152:$D3152)+COUNTIFS($D$2:D3152,D3152,$F$2:F3152,F3152)-1=1,MONTH(H3152)=MONTH(K3152)=TRUE,YEAR(H3152)=YEAR(K3152)=TRUE),((EOMONTH(H3152,0)-H3152+1)*X3152)/DAY(EOMONTH(H3152,0)),
IF(AND(F3152="Peretoe teenus",H3152&gt;=[2]an!$M$37,RANK(D3152,$D3152:$D3152)+COUNTIFS($D$2:D3152,D3152,$F$2:F3152,F3152)-1=1),X3152,
IF(AND(F3152="Peretoe teenus",H3152&lt;[2]an!$M$37,S3152&lt;&gt;"kahepoolne vajaduspõhine",RANK(D3152,$D3152:$D3152)+COUNTIFS($D$2:D3152,D3152,$F$2:F3152,F3152)-1=1),X3152,
IF(AND(F3152="Peretoe teenus",H3152&lt;[2]an!$M$37,S3152&lt;&gt;"kahepoolne vajaduspõhine",RANK(D3152,$D3152:$D3152)+COUNTIFS($D$2:D3152,D3152,$F$2:F3152,F3152)-1&gt;1),"",
IF(AND(F3152="Peretoe teenus",H3152&lt;[2]an!$M$37,S3152="kahepoolne vajaduspõhine",U3152="",RANK(D3152,$D3152:$D3152)+COUNTIFS($D$2:D3152,D3152,$F$2:F3152,F3152)-1=1),X3152,
IF(AND(F3152="Peretoe teenus",H3152&lt;[2]an!$M$37,S3152="kahepoolne vajaduspõhine",U3152="",RANK(D3152,$D3152:$D3152)+COUNTIFS($D$2:D3152,D3152,$F$2:F3152,F3152)-1&gt;1),"",
IF(AND(F3152="Peretoe teenus",H3152&lt;[2]an!$M$37,S3152="kahepoolne vajaduspõhine",U3152&lt;[2]an!$M$37,RANK(D3152,$D3152:$D3152)+COUNTIFS($D$2:D3152,D3152,$F$2:F3152,F3152)-1=1),X3152,
IF(AND(F3152="Peretoe teenus",H3152&lt;[2]an!$M$37,S3152="kahepoolne vajaduspõhine",U3152&lt;[2]an!$M$37,RANK(D3152,$D3152:$D3152)+COUNTIFS($D$2:D3152,D3152,$F$2:F3152,F3152)-1&gt;1),"",
IF(AND(F3152="Peretoe teenus",H3152&lt;[2]an!$M$37,S3152="kahepoolne vajaduspõhine",U3152&gt;=[2]an!$M$37,U3152&lt;=[2]an!$M$38,RANK(D3152,$D3152:$D3152)+COUNTIFS($D$2:D3152,D3152,$F$2:F3152,F3152)-1=1),
((EOMONTH(U3152,0)-U3152+1)*X3152)/DAY(EOMONTH(U3152,0))+(DAY(U3152)-1)*100/DAY(EOMONTH(U3152,0)),
IF(AND(F3152="Peretoe teenus",H3152&lt;[2]an!$M$37,S3152="kahepoolne vajaduspõhine",U3152&gt;=[2]an!$M$37,U3152&lt;=[2]an!$M$38,RANK(D3152,$D3152:$D3152)+COUNTIFS($D$2:D3152,D3152,$F$2:F3152,F3152)-1&gt;1),"",
IF(AND(F3152="Peretoe teenus",H3152&lt;[2]an!$M$37,S3152="kahepoolne vajaduspõhine",U3152&gt;[2]an!$M$38,RANK(D3152,$D3152:$D3152)+COUNTIFS($D$2:D3152,D3152,$F$2:F3152,F3152)-1=1),X3152,
IF(AND(F3152="Peretoe teenus",H3152&lt;[2]an!$M$37,S3152="kahepoolne vajaduspõhine",U3152&gt;[2]an!$M$38,RANK(D3152,$D3152:$D3152)+COUNTIFS($D$2:D3152,D3152,$F$2:F3152,F3152)-1&gt;1),"",X3152*W3152)))))))))))))),"")</f>
        <v/>
      </c>
      <c r="Z3152" s="18" t="str">
        <f t="shared" si="148"/>
        <v/>
      </c>
      <c r="AA3152" s="19" t="str">
        <f>IFERROR(VLOOKUP(E3152,[2]an!$A$3:$B$81,2,FALSE),"")</f>
        <v/>
      </c>
      <c r="AB3152" s="19" t="str">
        <f>IFERROR(VLOOKUP(AA3152,[2]an!$C$2:$D$16,2,FALSE),"")</f>
        <v/>
      </c>
      <c r="AC3152" s="20"/>
      <c r="AD3152" s="21" t="str">
        <f>IF(A3152=[2]an!$F$36,VLOOKUP([2]an!$F$36,[2]an!$F$36:$H$36,3,FALSE),IF(A3152=[2]an!$F$35,VLOOKUP([2]an!$F$35,[2]an!$F$35:$H$35,3,FALSE),IF(A3152=[2]an!$F$33,VLOOKUP([2]an!$F$33,[2]an!$F$33:$H$33,3,FALSE),IF(A3152=[2]an!$F$31,VLOOKUP([2]an!$F$31,[2]an!$F$31:$H$31,3,FALSE),""))))</f>
        <v/>
      </c>
    </row>
    <row r="3153" spans="6:30" x14ac:dyDescent="0.2">
      <c r="F3153" s="10"/>
      <c r="G3153" s="8" t="str">
        <f t="shared" si="149"/>
        <v/>
      </c>
      <c r="H3153" s="13"/>
      <c r="K3153" s="13"/>
      <c r="L3153" s="10"/>
      <c r="M3153" s="10"/>
      <c r="S3153" s="8" t="str">
        <f>IFERROR(VLOOKUP(D3153,[1]peretoe_teenus!$A$2:$L$2000,5,FALSE),"")</f>
        <v/>
      </c>
      <c r="U3153" s="13"/>
      <c r="V3153" s="15" t="str" cm="1">
        <f t="array" ref="V3153">IFERROR(IF(AND(F3153="Tugigrupp",RANK(K3153,$K3153:$K3153)+COUNTIFS($K$2:K3153,K3153,$L$2:L3153,L3153,$M$2:M3153,M3153,$I$2:I3153,I3153,$G$2:G3153,G3153,$F$2:F3153,F3153)-1=1),SUMPRODUCT(($F$2:$F$4154=F3153)*($G$2:$G$4154=G3153)*($K$2:$K$4154=K3153)*($I$2:$I$4154=I3153)*($L$2:$L$4154=L3153)*($M$2:$M$4154=M3153)),""),"")</f>
        <v/>
      </c>
      <c r="W3153" s="15" t="str">
        <f t="shared" si="147"/>
        <v/>
      </c>
      <c r="X3153" s="16" t="str">
        <f>IF(AND(A3153=[2]an!$G$38,F3153=[2]an!$E$40),[2]an!$G$40,IF(AND(A3153=[2]an!$G$38,F3153=[2]an!$E$41),[2]an!$G$41,IF(AND(A3153=[2]an!$G$38,F3153=[2]an!$E$39,H3153&gt;=[2]an!$M$37),[2]an!$G$39,
IF(AND(A3153=[2]an!$G$38,F3153=[2]an!$E$39,H3153&lt;[2]an!$M$37,S3153="kahepoolne vajaduspõhine",U3153=""),[2]an!$M$40,
IF(AND(A3153=[2]an!$G$38,F3153=[2]an!$E$39,H3153&lt;[2]an!$M$37,S3153="kahepoolne vajaduspõhine",U3153&lt;&gt;""),[2]an!$G$39,
IF(AND(A3153=[2]an!$G$38,F3153=[2]an!$E$39,H3153&lt;[2]an!$M$37,S3153&lt;&gt;"kahepoolne vajaduspõhine"),[2]an!$G$39,
IF(AND(A3153=[2]an!$G$38,F3153=[2]an!$E$42),[2]an!$G$42,
IF(AND(A3153=[2]an!$H$38,F3153=[2]an!$E$40),[2]an!$H$40,IF(AND(A3153=[2]an!$H$38,F3153=[2]an!$E$41),[2]an!$H$41,IF(AND(A3153=[2]an!$H$38,F3153=[2]an!$E$39,H3153&gt;=[2]an!$M$37),[2]an!$H$39,
IF(AND(A3153=[2]an!$H$38,F3153=[2]an!$E$39,H3153&lt;[2]an!$M$37,S3153="kahepoolne vajaduspõhine",U3153=""),[2]an!$M$40,
IF(AND(A3153=[2]an!$H$38,F3153=[2]an!$E$39,H3153&lt;[2]an!$M$37,S3153="kahepoolne vajaduspõhine",U3153&lt;&gt;""),[2]an!$H$39,
IF(AND(A3153=[2]an!$H$38,F3153=[2]an!$E$39,H3153&lt;[2]an!$M$37,S3153&lt;&gt;"kahepoolne vajaduspõhine"),[2]an!$H$39,
IF(AND(A3153=[2]an!$H$38,F3153=[2]an!$E$42),[2]an!$H$42,
IF(AND(A3153=[2]an!$I$38,F3153=[2]an!$E$40),[2]an!$I$40,IF(AND(A3153=[2]an!$I$38,F3153=[2]an!$E$41),[2]an!$I$41,IF(AND(A3153=[2]an!$I$38,F3153=[2]an!$E$39,H3153&gt;=[2]an!$M$37),[2]an!$I$39,
IF(AND(A3153=[2]an!$I$38,F3153=[2]an!$E$39,H3153&lt;[2]an!$M$37,S3153="kahepoolne vajaduspõhine",U3153=""),[2]an!$M$40,
IF(AND(A3153=[2]an!$I$38,F3153=[2]an!$E$39,H3153&lt;[2]an!$M$37,S3153="kahepoolne vajaduspõhine",U3153&lt;&gt;""),[2]an!$I$39,
IF(AND(A3153=[2]an!$I$38,F3153=[2]an!$E$39,H3153&lt;[2]an!$M$37,S3153&lt;&gt;"kahepoolne vajaduspõhine"),[2]an!$I$39,
IF(AND(A3153=[2]an!$I$38,F3153=[2]an!$E$42),[2]an!$I$42,
IF(AND(A3153=[2]an!$J$38,F3153=[2]an!$E$40),[2]an!$J$40,IF(AND(A3153=[2]an!$J$38,F3153=[2]an!$E$41),[2]an!$J$41,IF(AND(A3153=[2]an!$J$38,F3153=[2]an!$E$39,H3153&gt;=[2]an!$M$37),[2]an!$J$39,
IF(AND(A3153=[2]an!$J$38,F3153=[2]an!$E$39,H3153&lt;[2]an!$M$37,S3153="kahepoolne vajaduspõhine",U3153=""),[2]an!$M$40,
IF(AND(A3153=[2]an!$J$38,F3153=[2]an!$E$39,H3153&lt;[2]an!$M$37,S3153="kahepoolne vajaduspõhine",U3153&lt;&gt;""),[2]an!$J$39,
IF(AND(A3153=[2]an!$J$38,F3153=[2]an!$E$39,H3153&lt;[2]an!$M$37,S3153&lt;&gt;"kahepoolne vajaduspõhine"),[2]an!$J$39,
IF(AND(A3153=[2]an!$J$38,F3153=[2]an!$E$42),[2]an!$J$42,""))))))))))))))))))))))))))))</f>
        <v/>
      </c>
      <c r="Y3153" s="17" t="str">
        <f>IFERROR(IF(F3153="Tugigrupp",0,
IF(AND(F3153="Peretoe teenus",H3153&gt;=[2]an!$M$37,RANK(D3153,$D3153:$D3153)+COUNTIFS($D$2:D3153,D3153,$F$2:F3153,F3153)-1&gt;1),"",
IF(AND(F3153="Peretoe teenus",H3153&gt;=[2]an!$M$37,RANK(D3153,$D3153:$D3153)+COUNTIFS($D$2:D3153,D3153,$F$2:F3153,F3153)-1=1,MONTH(H3153)=MONTH(K3153)=TRUE,YEAR(H3153)=YEAR(K3153)=TRUE),((EOMONTH(H3153,0)-H3153+1)*X3153)/DAY(EOMONTH(H3153,0)),
IF(AND(F3153="Peretoe teenus",H3153&gt;=[2]an!$M$37,RANK(D3153,$D3153:$D3153)+COUNTIFS($D$2:D3153,D3153,$F$2:F3153,F3153)-1=1),X3153,
IF(AND(F3153="Peretoe teenus",H3153&lt;[2]an!$M$37,S3153&lt;&gt;"kahepoolne vajaduspõhine",RANK(D3153,$D3153:$D3153)+COUNTIFS($D$2:D3153,D3153,$F$2:F3153,F3153)-1=1),X3153,
IF(AND(F3153="Peretoe teenus",H3153&lt;[2]an!$M$37,S3153&lt;&gt;"kahepoolne vajaduspõhine",RANK(D3153,$D3153:$D3153)+COUNTIFS($D$2:D3153,D3153,$F$2:F3153,F3153)-1&gt;1),"",
IF(AND(F3153="Peretoe teenus",H3153&lt;[2]an!$M$37,S3153="kahepoolne vajaduspõhine",U3153="",RANK(D3153,$D3153:$D3153)+COUNTIFS($D$2:D3153,D3153,$F$2:F3153,F3153)-1=1),X3153,
IF(AND(F3153="Peretoe teenus",H3153&lt;[2]an!$M$37,S3153="kahepoolne vajaduspõhine",U3153="",RANK(D3153,$D3153:$D3153)+COUNTIFS($D$2:D3153,D3153,$F$2:F3153,F3153)-1&gt;1),"",
IF(AND(F3153="Peretoe teenus",H3153&lt;[2]an!$M$37,S3153="kahepoolne vajaduspõhine",U3153&lt;[2]an!$M$37,RANK(D3153,$D3153:$D3153)+COUNTIFS($D$2:D3153,D3153,$F$2:F3153,F3153)-1=1),X3153,
IF(AND(F3153="Peretoe teenus",H3153&lt;[2]an!$M$37,S3153="kahepoolne vajaduspõhine",U3153&lt;[2]an!$M$37,RANK(D3153,$D3153:$D3153)+COUNTIFS($D$2:D3153,D3153,$F$2:F3153,F3153)-1&gt;1),"",
IF(AND(F3153="Peretoe teenus",H3153&lt;[2]an!$M$37,S3153="kahepoolne vajaduspõhine",U3153&gt;=[2]an!$M$37,U3153&lt;=[2]an!$M$38,RANK(D3153,$D3153:$D3153)+COUNTIFS($D$2:D3153,D3153,$F$2:F3153,F3153)-1=1),
((EOMONTH(U3153,0)-U3153+1)*X3153)/DAY(EOMONTH(U3153,0))+(DAY(U3153)-1)*100/DAY(EOMONTH(U3153,0)),
IF(AND(F3153="Peretoe teenus",H3153&lt;[2]an!$M$37,S3153="kahepoolne vajaduspõhine",U3153&gt;=[2]an!$M$37,U3153&lt;=[2]an!$M$38,RANK(D3153,$D3153:$D3153)+COUNTIFS($D$2:D3153,D3153,$F$2:F3153,F3153)-1&gt;1),"",
IF(AND(F3153="Peretoe teenus",H3153&lt;[2]an!$M$37,S3153="kahepoolne vajaduspõhine",U3153&gt;[2]an!$M$38,RANK(D3153,$D3153:$D3153)+COUNTIFS($D$2:D3153,D3153,$F$2:F3153,F3153)-1=1),X3153,
IF(AND(F3153="Peretoe teenus",H3153&lt;[2]an!$M$37,S3153="kahepoolne vajaduspõhine",U3153&gt;[2]an!$M$38,RANK(D3153,$D3153:$D3153)+COUNTIFS($D$2:D3153,D3153,$F$2:F3153,F3153)-1&gt;1),"",X3153*W3153)))))))))))))),"")</f>
        <v/>
      </c>
      <c r="Z3153" s="18" t="str">
        <f t="shared" si="148"/>
        <v/>
      </c>
      <c r="AA3153" s="19" t="str">
        <f>IFERROR(VLOOKUP(E3153,[2]an!$A$3:$B$81,2,FALSE),"")</f>
        <v/>
      </c>
      <c r="AB3153" s="19" t="str">
        <f>IFERROR(VLOOKUP(AA3153,[2]an!$C$2:$D$16,2,FALSE),"")</f>
        <v/>
      </c>
      <c r="AC3153" s="20"/>
      <c r="AD3153" s="21" t="str">
        <f>IF(A3153=[2]an!$F$36,VLOOKUP([2]an!$F$36,[2]an!$F$36:$H$36,3,FALSE),IF(A3153=[2]an!$F$35,VLOOKUP([2]an!$F$35,[2]an!$F$35:$H$35,3,FALSE),IF(A3153=[2]an!$F$33,VLOOKUP([2]an!$F$33,[2]an!$F$33:$H$33,3,FALSE),IF(A3153=[2]an!$F$31,VLOOKUP([2]an!$F$31,[2]an!$F$31:$H$31,3,FALSE),""))))</f>
        <v/>
      </c>
    </row>
    <row r="3154" spans="6:30" x14ac:dyDescent="0.2">
      <c r="F3154" s="10"/>
      <c r="G3154" s="8" t="str">
        <f t="shared" si="149"/>
        <v/>
      </c>
      <c r="H3154" s="13"/>
      <c r="K3154" s="13"/>
      <c r="L3154" s="10"/>
      <c r="M3154" s="10"/>
      <c r="S3154" s="8" t="str">
        <f>IFERROR(VLOOKUP(D3154,[1]peretoe_teenus!$A$2:$L$2000,5,FALSE),"")</f>
        <v/>
      </c>
      <c r="U3154" s="13"/>
      <c r="V3154" s="15" t="str" cm="1">
        <f t="array" ref="V3154">IFERROR(IF(AND(F3154="Tugigrupp",RANK(K3154,$K3154:$K3154)+COUNTIFS($K$2:K3154,K3154,$L$2:L3154,L3154,$M$2:M3154,M3154,$I$2:I3154,I3154,$G$2:G3154,G3154,$F$2:F3154,F3154)-1=1),SUMPRODUCT(($F$2:$F$4154=F3154)*($G$2:$G$4154=G3154)*($K$2:$K$4154=K3154)*($I$2:$I$4154=I3154)*($L$2:$L$4154=L3154)*($M$2:$M$4154=M3154)),""),"")</f>
        <v/>
      </c>
      <c r="W3154" s="15" t="str">
        <f t="shared" si="147"/>
        <v/>
      </c>
      <c r="X3154" s="16" t="str">
        <f>IF(AND(A3154=[2]an!$G$38,F3154=[2]an!$E$40),[2]an!$G$40,IF(AND(A3154=[2]an!$G$38,F3154=[2]an!$E$41),[2]an!$G$41,IF(AND(A3154=[2]an!$G$38,F3154=[2]an!$E$39,H3154&gt;=[2]an!$M$37),[2]an!$G$39,
IF(AND(A3154=[2]an!$G$38,F3154=[2]an!$E$39,H3154&lt;[2]an!$M$37,S3154="kahepoolne vajaduspõhine",U3154=""),[2]an!$M$40,
IF(AND(A3154=[2]an!$G$38,F3154=[2]an!$E$39,H3154&lt;[2]an!$M$37,S3154="kahepoolne vajaduspõhine",U3154&lt;&gt;""),[2]an!$G$39,
IF(AND(A3154=[2]an!$G$38,F3154=[2]an!$E$39,H3154&lt;[2]an!$M$37,S3154&lt;&gt;"kahepoolne vajaduspõhine"),[2]an!$G$39,
IF(AND(A3154=[2]an!$G$38,F3154=[2]an!$E$42),[2]an!$G$42,
IF(AND(A3154=[2]an!$H$38,F3154=[2]an!$E$40),[2]an!$H$40,IF(AND(A3154=[2]an!$H$38,F3154=[2]an!$E$41),[2]an!$H$41,IF(AND(A3154=[2]an!$H$38,F3154=[2]an!$E$39,H3154&gt;=[2]an!$M$37),[2]an!$H$39,
IF(AND(A3154=[2]an!$H$38,F3154=[2]an!$E$39,H3154&lt;[2]an!$M$37,S3154="kahepoolne vajaduspõhine",U3154=""),[2]an!$M$40,
IF(AND(A3154=[2]an!$H$38,F3154=[2]an!$E$39,H3154&lt;[2]an!$M$37,S3154="kahepoolne vajaduspõhine",U3154&lt;&gt;""),[2]an!$H$39,
IF(AND(A3154=[2]an!$H$38,F3154=[2]an!$E$39,H3154&lt;[2]an!$M$37,S3154&lt;&gt;"kahepoolne vajaduspõhine"),[2]an!$H$39,
IF(AND(A3154=[2]an!$H$38,F3154=[2]an!$E$42),[2]an!$H$42,
IF(AND(A3154=[2]an!$I$38,F3154=[2]an!$E$40),[2]an!$I$40,IF(AND(A3154=[2]an!$I$38,F3154=[2]an!$E$41),[2]an!$I$41,IF(AND(A3154=[2]an!$I$38,F3154=[2]an!$E$39,H3154&gt;=[2]an!$M$37),[2]an!$I$39,
IF(AND(A3154=[2]an!$I$38,F3154=[2]an!$E$39,H3154&lt;[2]an!$M$37,S3154="kahepoolne vajaduspõhine",U3154=""),[2]an!$M$40,
IF(AND(A3154=[2]an!$I$38,F3154=[2]an!$E$39,H3154&lt;[2]an!$M$37,S3154="kahepoolne vajaduspõhine",U3154&lt;&gt;""),[2]an!$I$39,
IF(AND(A3154=[2]an!$I$38,F3154=[2]an!$E$39,H3154&lt;[2]an!$M$37,S3154&lt;&gt;"kahepoolne vajaduspõhine"),[2]an!$I$39,
IF(AND(A3154=[2]an!$I$38,F3154=[2]an!$E$42),[2]an!$I$42,
IF(AND(A3154=[2]an!$J$38,F3154=[2]an!$E$40),[2]an!$J$40,IF(AND(A3154=[2]an!$J$38,F3154=[2]an!$E$41),[2]an!$J$41,IF(AND(A3154=[2]an!$J$38,F3154=[2]an!$E$39,H3154&gt;=[2]an!$M$37),[2]an!$J$39,
IF(AND(A3154=[2]an!$J$38,F3154=[2]an!$E$39,H3154&lt;[2]an!$M$37,S3154="kahepoolne vajaduspõhine",U3154=""),[2]an!$M$40,
IF(AND(A3154=[2]an!$J$38,F3154=[2]an!$E$39,H3154&lt;[2]an!$M$37,S3154="kahepoolne vajaduspõhine",U3154&lt;&gt;""),[2]an!$J$39,
IF(AND(A3154=[2]an!$J$38,F3154=[2]an!$E$39,H3154&lt;[2]an!$M$37,S3154&lt;&gt;"kahepoolne vajaduspõhine"),[2]an!$J$39,
IF(AND(A3154=[2]an!$J$38,F3154=[2]an!$E$42),[2]an!$J$42,""))))))))))))))))))))))))))))</f>
        <v/>
      </c>
      <c r="Y3154" s="17" t="str">
        <f>IFERROR(IF(F3154="Tugigrupp",0,
IF(AND(F3154="Peretoe teenus",H3154&gt;=[2]an!$M$37,RANK(D3154,$D3154:$D3154)+COUNTIFS($D$2:D3154,D3154,$F$2:F3154,F3154)-1&gt;1),"",
IF(AND(F3154="Peretoe teenus",H3154&gt;=[2]an!$M$37,RANK(D3154,$D3154:$D3154)+COUNTIFS($D$2:D3154,D3154,$F$2:F3154,F3154)-1=1,MONTH(H3154)=MONTH(K3154)=TRUE,YEAR(H3154)=YEAR(K3154)=TRUE),((EOMONTH(H3154,0)-H3154+1)*X3154)/DAY(EOMONTH(H3154,0)),
IF(AND(F3154="Peretoe teenus",H3154&gt;=[2]an!$M$37,RANK(D3154,$D3154:$D3154)+COUNTIFS($D$2:D3154,D3154,$F$2:F3154,F3154)-1=1),X3154,
IF(AND(F3154="Peretoe teenus",H3154&lt;[2]an!$M$37,S3154&lt;&gt;"kahepoolne vajaduspõhine",RANK(D3154,$D3154:$D3154)+COUNTIFS($D$2:D3154,D3154,$F$2:F3154,F3154)-1=1),X3154,
IF(AND(F3154="Peretoe teenus",H3154&lt;[2]an!$M$37,S3154&lt;&gt;"kahepoolne vajaduspõhine",RANK(D3154,$D3154:$D3154)+COUNTIFS($D$2:D3154,D3154,$F$2:F3154,F3154)-1&gt;1),"",
IF(AND(F3154="Peretoe teenus",H3154&lt;[2]an!$M$37,S3154="kahepoolne vajaduspõhine",U3154="",RANK(D3154,$D3154:$D3154)+COUNTIFS($D$2:D3154,D3154,$F$2:F3154,F3154)-1=1),X3154,
IF(AND(F3154="Peretoe teenus",H3154&lt;[2]an!$M$37,S3154="kahepoolne vajaduspõhine",U3154="",RANK(D3154,$D3154:$D3154)+COUNTIFS($D$2:D3154,D3154,$F$2:F3154,F3154)-1&gt;1),"",
IF(AND(F3154="Peretoe teenus",H3154&lt;[2]an!$M$37,S3154="kahepoolne vajaduspõhine",U3154&lt;[2]an!$M$37,RANK(D3154,$D3154:$D3154)+COUNTIFS($D$2:D3154,D3154,$F$2:F3154,F3154)-1=1),X3154,
IF(AND(F3154="Peretoe teenus",H3154&lt;[2]an!$M$37,S3154="kahepoolne vajaduspõhine",U3154&lt;[2]an!$M$37,RANK(D3154,$D3154:$D3154)+COUNTIFS($D$2:D3154,D3154,$F$2:F3154,F3154)-1&gt;1),"",
IF(AND(F3154="Peretoe teenus",H3154&lt;[2]an!$M$37,S3154="kahepoolne vajaduspõhine",U3154&gt;=[2]an!$M$37,U3154&lt;=[2]an!$M$38,RANK(D3154,$D3154:$D3154)+COUNTIFS($D$2:D3154,D3154,$F$2:F3154,F3154)-1=1),
((EOMONTH(U3154,0)-U3154+1)*X3154)/DAY(EOMONTH(U3154,0))+(DAY(U3154)-1)*100/DAY(EOMONTH(U3154,0)),
IF(AND(F3154="Peretoe teenus",H3154&lt;[2]an!$M$37,S3154="kahepoolne vajaduspõhine",U3154&gt;=[2]an!$M$37,U3154&lt;=[2]an!$M$38,RANK(D3154,$D3154:$D3154)+COUNTIFS($D$2:D3154,D3154,$F$2:F3154,F3154)-1&gt;1),"",
IF(AND(F3154="Peretoe teenus",H3154&lt;[2]an!$M$37,S3154="kahepoolne vajaduspõhine",U3154&gt;[2]an!$M$38,RANK(D3154,$D3154:$D3154)+COUNTIFS($D$2:D3154,D3154,$F$2:F3154,F3154)-1=1),X3154,
IF(AND(F3154="Peretoe teenus",H3154&lt;[2]an!$M$37,S3154="kahepoolne vajaduspõhine",U3154&gt;[2]an!$M$38,RANK(D3154,$D3154:$D3154)+COUNTIFS($D$2:D3154,D3154,$F$2:F3154,F3154)-1&gt;1),"",X3154*W3154)))))))))))))),"")</f>
        <v/>
      </c>
      <c r="Z3154" s="18" t="str">
        <f t="shared" si="148"/>
        <v/>
      </c>
      <c r="AA3154" s="19" t="str">
        <f>IFERROR(VLOOKUP(E3154,[2]an!$A$3:$B$81,2,FALSE),"")</f>
        <v/>
      </c>
      <c r="AB3154" s="19" t="str">
        <f>IFERROR(VLOOKUP(AA3154,[2]an!$C$2:$D$16,2,FALSE),"")</f>
        <v/>
      </c>
      <c r="AC3154" s="20"/>
      <c r="AD3154" s="21" t="str">
        <f>IF(A3154=[2]an!$F$36,VLOOKUP([2]an!$F$36,[2]an!$F$36:$H$36,3,FALSE),IF(A3154=[2]an!$F$35,VLOOKUP([2]an!$F$35,[2]an!$F$35:$H$35,3,FALSE),IF(A3154=[2]an!$F$33,VLOOKUP([2]an!$F$33,[2]an!$F$33:$H$33,3,FALSE),IF(A3154=[2]an!$F$31,VLOOKUP([2]an!$F$31,[2]an!$F$31:$H$31,3,FALSE),""))))</f>
        <v/>
      </c>
    </row>
    <row r="3155" spans="6:30" x14ac:dyDescent="0.2">
      <c r="F3155" s="10"/>
      <c r="G3155" s="8" t="str">
        <f t="shared" si="149"/>
        <v/>
      </c>
      <c r="H3155" s="13"/>
      <c r="K3155" s="13"/>
      <c r="L3155" s="10"/>
      <c r="M3155" s="10"/>
      <c r="S3155" s="8" t="str">
        <f>IFERROR(VLOOKUP(D3155,[1]peretoe_teenus!$A$2:$L$2000,5,FALSE),"")</f>
        <v/>
      </c>
      <c r="U3155" s="13"/>
      <c r="V3155" s="15" t="str" cm="1">
        <f t="array" ref="V3155">IFERROR(IF(AND(F3155="Tugigrupp",RANK(K3155,$K3155:$K3155)+COUNTIFS($K$2:K3155,K3155,$L$2:L3155,L3155,$M$2:M3155,M3155,$I$2:I3155,I3155,$G$2:G3155,G3155,$F$2:F3155,F3155)-1=1),SUMPRODUCT(($F$2:$F$4154=F3155)*($G$2:$G$4154=G3155)*($K$2:$K$4154=K3155)*($I$2:$I$4154=I3155)*($L$2:$L$4154=L3155)*($M$2:$M$4154=M3155)),""),"")</f>
        <v/>
      </c>
      <c r="W3155" s="15" t="str">
        <f t="shared" si="147"/>
        <v/>
      </c>
      <c r="X3155" s="16" t="str">
        <f>IF(AND(A3155=[2]an!$G$38,F3155=[2]an!$E$40),[2]an!$G$40,IF(AND(A3155=[2]an!$G$38,F3155=[2]an!$E$41),[2]an!$G$41,IF(AND(A3155=[2]an!$G$38,F3155=[2]an!$E$39,H3155&gt;=[2]an!$M$37),[2]an!$G$39,
IF(AND(A3155=[2]an!$G$38,F3155=[2]an!$E$39,H3155&lt;[2]an!$M$37,S3155="kahepoolne vajaduspõhine",U3155=""),[2]an!$M$40,
IF(AND(A3155=[2]an!$G$38,F3155=[2]an!$E$39,H3155&lt;[2]an!$M$37,S3155="kahepoolne vajaduspõhine",U3155&lt;&gt;""),[2]an!$G$39,
IF(AND(A3155=[2]an!$G$38,F3155=[2]an!$E$39,H3155&lt;[2]an!$M$37,S3155&lt;&gt;"kahepoolne vajaduspõhine"),[2]an!$G$39,
IF(AND(A3155=[2]an!$G$38,F3155=[2]an!$E$42),[2]an!$G$42,
IF(AND(A3155=[2]an!$H$38,F3155=[2]an!$E$40),[2]an!$H$40,IF(AND(A3155=[2]an!$H$38,F3155=[2]an!$E$41),[2]an!$H$41,IF(AND(A3155=[2]an!$H$38,F3155=[2]an!$E$39,H3155&gt;=[2]an!$M$37),[2]an!$H$39,
IF(AND(A3155=[2]an!$H$38,F3155=[2]an!$E$39,H3155&lt;[2]an!$M$37,S3155="kahepoolne vajaduspõhine",U3155=""),[2]an!$M$40,
IF(AND(A3155=[2]an!$H$38,F3155=[2]an!$E$39,H3155&lt;[2]an!$M$37,S3155="kahepoolne vajaduspõhine",U3155&lt;&gt;""),[2]an!$H$39,
IF(AND(A3155=[2]an!$H$38,F3155=[2]an!$E$39,H3155&lt;[2]an!$M$37,S3155&lt;&gt;"kahepoolne vajaduspõhine"),[2]an!$H$39,
IF(AND(A3155=[2]an!$H$38,F3155=[2]an!$E$42),[2]an!$H$42,
IF(AND(A3155=[2]an!$I$38,F3155=[2]an!$E$40),[2]an!$I$40,IF(AND(A3155=[2]an!$I$38,F3155=[2]an!$E$41),[2]an!$I$41,IF(AND(A3155=[2]an!$I$38,F3155=[2]an!$E$39,H3155&gt;=[2]an!$M$37),[2]an!$I$39,
IF(AND(A3155=[2]an!$I$38,F3155=[2]an!$E$39,H3155&lt;[2]an!$M$37,S3155="kahepoolne vajaduspõhine",U3155=""),[2]an!$M$40,
IF(AND(A3155=[2]an!$I$38,F3155=[2]an!$E$39,H3155&lt;[2]an!$M$37,S3155="kahepoolne vajaduspõhine",U3155&lt;&gt;""),[2]an!$I$39,
IF(AND(A3155=[2]an!$I$38,F3155=[2]an!$E$39,H3155&lt;[2]an!$M$37,S3155&lt;&gt;"kahepoolne vajaduspõhine"),[2]an!$I$39,
IF(AND(A3155=[2]an!$I$38,F3155=[2]an!$E$42),[2]an!$I$42,
IF(AND(A3155=[2]an!$J$38,F3155=[2]an!$E$40),[2]an!$J$40,IF(AND(A3155=[2]an!$J$38,F3155=[2]an!$E$41),[2]an!$J$41,IF(AND(A3155=[2]an!$J$38,F3155=[2]an!$E$39,H3155&gt;=[2]an!$M$37),[2]an!$J$39,
IF(AND(A3155=[2]an!$J$38,F3155=[2]an!$E$39,H3155&lt;[2]an!$M$37,S3155="kahepoolne vajaduspõhine",U3155=""),[2]an!$M$40,
IF(AND(A3155=[2]an!$J$38,F3155=[2]an!$E$39,H3155&lt;[2]an!$M$37,S3155="kahepoolne vajaduspõhine",U3155&lt;&gt;""),[2]an!$J$39,
IF(AND(A3155=[2]an!$J$38,F3155=[2]an!$E$39,H3155&lt;[2]an!$M$37,S3155&lt;&gt;"kahepoolne vajaduspõhine"),[2]an!$J$39,
IF(AND(A3155=[2]an!$J$38,F3155=[2]an!$E$42),[2]an!$J$42,""))))))))))))))))))))))))))))</f>
        <v/>
      </c>
      <c r="Y3155" s="17" t="str">
        <f>IFERROR(IF(F3155="Tugigrupp",0,
IF(AND(F3155="Peretoe teenus",H3155&gt;=[2]an!$M$37,RANK(D3155,$D3155:$D3155)+COUNTIFS($D$2:D3155,D3155,$F$2:F3155,F3155)-1&gt;1),"",
IF(AND(F3155="Peretoe teenus",H3155&gt;=[2]an!$M$37,RANK(D3155,$D3155:$D3155)+COUNTIFS($D$2:D3155,D3155,$F$2:F3155,F3155)-1=1,MONTH(H3155)=MONTH(K3155)=TRUE,YEAR(H3155)=YEAR(K3155)=TRUE),((EOMONTH(H3155,0)-H3155+1)*X3155)/DAY(EOMONTH(H3155,0)),
IF(AND(F3155="Peretoe teenus",H3155&gt;=[2]an!$M$37,RANK(D3155,$D3155:$D3155)+COUNTIFS($D$2:D3155,D3155,$F$2:F3155,F3155)-1=1),X3155,
IF(AND(F3155="Peretoe teenus",H3155&lt;[2]an!$M$37,S3155&lt;&gt;"kahepoolne vajaduspõhine",RANK(D3155,$D3155:$D3155)+COUNTIFS($D$2:D3155,D3155,$F$2:F3155,F3155)-1=1),X3155,
IF(AND(F3155="Peretoe teenus",H3155&lt;[2]an!$M$37,S3155&lt;&gt;"kahepoolne vajaduspõhine",RANK(D3155,$D3155:$D3155)+COUNTIFS($D$2:D3155,D3155,$F$2:F3155,F3155)-1&gt;1),"",
IF(AND(F3155="Peretoe teenus",H3155&lt;[2]an!$M$37,S3155="kahepoolne vajaduspõhine",U3155="",RANK(D3155,$D3155:$D3155)+COUNTIFS($D$2:D3155,D3155,$F$2:F3155,F3155)-1=1),X3155,
IF(AND(F3155="Peretoe teenus",H3155&lt;[2]an!$M$37,S3155="kahepoolne vajaduspõhine",U3155="",RANK(D3155,$D3155:$D3155)+COUNTIFS($D$2:D3155,D3155,$F$2:F3155,F3155)-1&gt;1),"",
IF(AND(F3155="Peretoe teenus",H3155&lt;[2]an!$M$37,S3155="kahepoolne vajaduspõhine",U3155&lt;[2]an!$M$37,RANK(D3155,$D3155:$D3155)+COUNTIFS($D$2:D3155,D3155,$F$2:F3155,F3155)-1=1),X3155,
IF(AND(F3155="Peretoe teenus",H3155&lt;[2]an!$M$37,S3155="kahepoolne vajaduspõhine",U3155&lt;[2]an!$M$37,RANK(D3155,$D3155:$D3155)+COUNTIFS($D$2:D3155,D3155,$F$2:F3155,F3155)-1&gt;1),"",
IF(AND(F3155="Peretoe teenus",H3155&lt;[2]an!$M$37,S3155="kahepoolne vajaduspõhine",U3155&gt;=[2]an!$M$37,U3155&lt;=[2]an!$M$38,RANK(D3155,$D3155:$D3155)+COUNTIFS($D$2:D3155,D3155,$F$2:F3155,F3155)-1=1),
((EOMONTH(U3155,0)-U3155+1)*X3155)/DAY(EOMONTH(U3155,0))+(DAY(U3155)-1)*100/DAY(EOMONTH(U3155,0)),
IF(AND(F3155="Peretoe teenus",H3155&lt;[2]an!$M$37,S3155="kahepoolne vajaduspõhine",U3155&gt;=[2]an!$M$37,U3155&lt;=[2]an!$M$38,RANK(D3155,$D3155:$D3155)+COUNTIFS($D$2:D3155,D3155,$F$2:F3155,F3155)-1&gt;1),"",
IF(AND(F3155="Peretoe teenus",H3155&lt;[2]an!$M$37,S3155="kahepoolne vajaduspõhine",U3155&gt;[2]an!$M$38,RANK(D3155,$D3155:$D3155)+COUNTIFS($D$2:D3155,D3155,$F$2:F3155,F3155)-1=1),X3155,
IF(AND(F3155="Peretoe teenus",H3155&lt;[2]an!$M$37,S3155="kahepoolne vajaduspõhine",U3155&gt;[2]an!$M$38,RANK(D3155,$D3155:$D3155)+COUNTIFS($D$2:D3155,D3155,$F$2:F3155,F3155)-1&gt;1),"",X3155*W3155)))))))))))))),"")</f>
        <v/>
      </c>
      <c r="Z3155" s="18" t="str">
        <f t="shared" si="148"/>
        <v/>
      </c>
      <c r="AA3155" s="19" t="str">
        <f>IFERROR(VLOOKUP(E3155,[2]an!$A$3:$B$81,2,FALSE),"")</f>
        <v/>
      </c>
      <c r="AB3155" s="19" t="str">
        <f>IFERROR(VLOOKUP(AA3155,[2]an!$C$2:$D$16,2,FALSE),"")</f>
        <v/>
      </c>
      <c r="AC3155" s="20"/>
      <c r="AD3155" s="21" t="str">
        <f>IF(A3155=[2]an!$F$36,VLOOKUP([2]an!$F$36,[2]an!$F$36:$H$36,3,FALSE),IF(A3155=[2]an!$F$35,VLOOKUP([2]an!$F$35,[2]an!$F$35:$H$35,3,FALSE),IF(A3155=[2]an!$F$33,VLOOKUP([2]an!$F$33,[2]an!$F$33:$H$33,3,FALSE),IF(A3155=[2]an!$F$31,VLOOKUP([2]an!$F$31,[2]an!$F$31:$H$31,3,FALSE),""))))</f>
        <v/>
      </c>
    </row>
    <row r="3156" spans="6:30" x14ac:dyDescent="0.2">
      <c r="F3156" s="10"/>
      <c r="G3156" s="8" t="str">
        <f t="shared" si="149"/>
        <v/>
      </c>
      <c r="H3156" s="13"/>
      <c r="K3156" s="13"/>
      <c r="L3156" s="10"/>
      <c r="M3156" s="10"/>
      <c r="S3156" s="8" t="str">
        <f>IFERROR(VLOOKUP(D3156,[1]peretoe_teenus!$A$2:$L$2000,5,FALSE),"")</f>
        <v/>
      </c>
      <c r="U3156" s="13"/>
      <c r="V3156" s="15" t="str" cm="1">
        <f t="array" ref="V3156">IFERROR(IF(AND(F3156="Tugigrupp",RANK(K3156,$K3156:$K3156)+COUNTIFS($K$2:K3156,K3156,$L$2:L3156,L3156,$M$2:M3156,M3156,$I$2:I3156,I3156,$G$2:G3156,G3156,$F$2:F3156,F3156)-1=1),SUMPRODUCT(($F$2:$F$4154=F3156)*($G$2:$G$4154=G3156)*($K$2:$K$4154=K3156)*($I$2:$I$4154=I3156)*($L$2:$L$4154=L3156)*($M$2:$M$4154=M3156)),""),"")</f>
        <v/>
      </c>
      <c r="W3156" s="15" t="str">
        <f t="shared" si="147"/>
        <v/>
      </c>
      <c r="X3156" s="16" t="str">
        <f>IF(AND(A3156=[2]an!$G$38,F3156=[2]an!$E$40),[2]an!$G$40,IF(AND(A3156=[2]an!$G$38,F3156=[2]an!$E$41),[2]an!$G$41,IF(AND(A3156=[2]an!$G$38,F3156=[2]an!$E$39,H3156&gt;=[2]an!$M$37),[2]an!$G$39,
IF(AND(A3156=[2]an!$G$38,F3156=[2]an!$E$39,H3156&lt;[2]an!$M$37,S3156="kahepoolne vajaduspõhine",U3156=""),[2]an!$M$40,
IF(AND(A3156=[2]an!$G$38,F3156=[2]an!$E$39,H3156&lt;[2]an!$M$37,S3156="kahepoolne vajaduspõhine",U3156&lt;&gt;""),[2]an!$G$39,
IF(AND(A3156=[2]an!$G$38,F3156=[2]an!$E$39,H3156&lt;[2]an!$M$37,S3156&lt;&gt;"kahepoolne vajaduspõhine"),[2]an!$G$39,
IF(AND(A3156=[2]an!$G$38,F3156=[2]an!$E$42),[2]an!$G$42,
IF(AND(A3156=[2]an!$H$38,F3156=[2]an!$E$40),[2]an!$H$40,IF(AND(A3156=[2]an!$H$38,F3156=[2]an!$E$41),[2]an!$H$41,IF(AND(A3156=[2]an!$H$38,F3156=[2]an!$E$39,H3156&gt;=[2]an!$M$37),[2]an!$H$39,
IF(AND(A3156=[2]an!$H$38,F3156=[2]an!$E$39,H3156&lt;[2]an!$M$37,S3156="kahepoolne vajaduspõhine",U3156=""),[2]an!$M$40,
IF(AND(A3156=[2]an!$H$38,F3156=[2]an!$E$39,H3156&lt;[2]an!$M$37,S3156="kahepoolne vajaduspõhine",U3156&lt;&gt;""),[2]an!$H$39,
IF(AND(A3156=[2]an!$H$38,F3156=[2]an!$E$39,H3156&lt;[2]an!$M$37,S3156&lt;&gt;"kahepoolne vajaduspõhine"),[2]an!$H$39,
IF(AND(A3156=[2]an!$H$38,F3156=[2]an!$E$42),[2]an!$H$42,
IF(AND(A3156=[2]an!$I$38,F3156=[2]an!$E$40),[2]an!$I$40,IF(AND(A3156=[2]an!$I$38,F3156=[2]an!$E$41),[2]an!$I$41,IF(AND(A3156=[2]an!$I$38,F3156=[2]an!$E$39,H3156&gt;=[2]an!$M$37),[2]an!$I$39,
IF(AND(A3156=[2]an!$I$38,F3156=[2]an!$E$39,H3156&lt;[2]an!$M$37,S3156="kahepoolne vajaduspõhine",U3156=""),[2]an!$M$40,
IF(AND(A3156=[2]an!$I$38,F3156=[2]an!$E$39,H3156&lt;[2]an!$M$37,S3156="kahepoolne vajaduspõhine",U3156&lt;&gt;""),[2]an!$I$39,
IF(AND(A3156=[2]an!$I$38,F3156=[2]an!$E$39,H3156&lt;[2]an!$M$37,S3156&lt;&gt;"kahepoolne vajaduspõhine"),[2]an!$I$39,
IF(AND(A3156=[2]an!$I$38,F3156=[2]an!$E$42),[2]an!$I$42,
IF(AND(A3156=[2]an!$J$38,F3156=[2]an!$E$40),[2]an!$J$40,IF(AND(A3156=[2]an!$J$38,F3156=[2]an!$E$41),[2]an!$J$41,IF(AND(A3156=[2]an!$J$38,F3156=[2]an!$E$39,H3156&gt;=[2]an!$M$37),[2]an!$J$39,
IF(AND(A3156=[2]an!$J$38,F3156=[2]an!$E$39,H3156&lt;[2]an!$M$37,S3156="kahepoolne vajaduspõhine",U3156=""),[2]an!$M$40,
IF(AND(A3156=[2]an!$J$38,F3156=[2]an!$E$39,H3156&lt;[2]an!$M$37,S3156="kahepoolne vajaduspõhine",U3156&lt;&gt;""),[2]an!$J$39,
IF(AND(A3156=[2]an!$J$38,F3156=[2]an!$E$39,H3156&lt;[2]an!$M$37,S3156&lt;&gt;"kahepoolne vajaduspõhine"),[2]an!$J$39,
IF(AND(A3156=[2]an!$J$38,F3156=[2]an!$E$42),[2]an!$J$42,""))))))))))))))))))))))))))))</f>
        <v/>
      </c>
      <c r="Y3156" s="17" t="str">
        <f>IFERROR(IF(F3156="Tugigrupp",0,
IF(AND(F3156="Peretoe teenus",H3156&gt;=[2]an!$M$37,RANK(D3156,$D3156:$D3156)+COUNTIFS($D$2:D3156,D3156,$F$2:F3156,F3156)-1&gt;1),"",
IF(AND(F3156="Peretoe teenus",H3156&gt;=[2]an!$M$37,RANK(D3156,$D3156:$D3156)+COUNTIFS($D$2:D3156,D3156,$F$2:F3156,F3156)-1=1,MONTH(H3156)=MONTH(K3156)=TRUE,YEAR(H3156)=YEAR(K3156)=TRUE),((EOMONTH(H3156,0)-H3156+1)*X3156)/DAY(EOMONTH(H3156,0)),
IF(AND(F3156="Peretoe teenus",H3156&gt;=[2]an!$M$37,RANK(D3156,$D3156:$D3156)+COUNTIFS($D$2:D3156,D3156,$F$2:F3156,F3156)-1=1),X3156,
IF(AND(F3156="Peretoe teenus",H3156&lt;[2]an!$M$37,S3156&lt;&gt;"kahepoolne vajaduspõhine",RANK(D3156,$D3156:$D3156)+COUNTIFS($D$2:D3156,D3156,$F$2:F3156,F3156)-1=1),X3156,
IF(AND(F3156="Peretoe teenus",H3156&lt;[2]an!$M$37,S3156&lt;&gt;"kahepoolne vajaduspõhine",RANK(D3156,$D3156:$D3156)+COUNTIFS($D$2:D3156,D3156,$F$2:F3156,F3156)-1&gt;1),"",
IF(AND(F3156="Peretoe teenus",H3156&lt;[2]an!$M$37,S3156="kahepoolne vajaduspõhine",U3156="",RANK(D3156,$D3156:$D3156)+COUNTIFS($D$2:D3156,D3156,$F$2:F3156,F3156)-1=1),X3156,
IF(AND(F3156="Peretoe teenus",H3156&lt;[2]an!$M$37,S3156="kahepoolne vajaduspõhine",U3156="",RANK(D3156,$D3156:$D3156)+COUNTIFS($D$2:D3156,D3156,$F$2:F3156,F3156)-1&gt;1),"",
IF(AND(F3156="Peretoe teenus",H3156&lt;[2]an!$M$37,S3156="kahepoolne vajaduspõhine",U3156&lt;[2]an!$M$37,RANK(D3156,$D3156:$D3156)+COUNTIFS($D$2:D3156,D3156,$F$2:F3156,F3156)-1=1),X3156,
IF(AND(F3156="Peretoe teenus",H3156&lt;[2]an!$M$37,S3156="kahepoolne vajaduspõhine",U3156&lt;[2]an!$M$37,RANK(D3156,$D3156:$D3156)+COUNTIFS($D$2:D3156,D3156,$F$2:F3156,F3156)-1&gt;1),"",
IF(AND(F3156="Peretoe teenus",H3156&lt;[2]an!$M$37,S3156="kahepoolne vajaduspõhine",U3156&gt;=[2]an!$M$37,U3156&lt;=[2]an!$M$38,RANK(D3156,$D3156:$D3156)+COUNTIFS($D$2:D3156,D3156,$F$2:F3156,F3156)-1=1),
((EOMONTH(U3156,0)-U3156+1)*X3156)/DAY(EOMONTH(U3156,0))+(DAY(U3156)-1)*100/DAY(EOMONTH(U3156,0)),
IF(AND(F3156="Peretoe teenus",H3156&lt;[2]an!$M$37,S3156="kahepoolne vajaduspõhine",U3156&gt;=[2]an!$M$37,U3156&lt;=[2]an!$M$38,RANK(D3156,$D3156:$D3156)+COUNTIFS($D$2:D3156,D3156,$F$2:F3156,F3156)-1&gt;1),"",
IF(AND(F3156="Peretoe teenus",H3156&lt;[2]an!$M$37,S3156="kahepoolne vajaduspõhine",U3156&gt;[2]an!$M$38,RANK(D3156,$D3156:$D3156)+COUNTIFS($D$2:D3156,D3156,$F$2:F3156,F3156)-1=1),X3156,
IF(AND(F3156="Peretoe teenus",H3156&lt;[2]an!$M$37,S3156="kahepoolne vajaduspõhine",U3156&gt;[2]an!$M$38,RANK(D3156,$D3156:$D3156)+COUNTIFS($D$2:D3156,D3156,$F$2:F3156,F3156)-1&gt;1),"",X3156*W3156)))))))))))))),"")</f>
        <v/>
      </c>
      <c r="Z3156" s="18" t="str">
        <f t="shared" si="148"/>
        <v/>
      </c>
      <c r="AA3156" s="19" t="str">
        <f>IFERROR(VLOOKUP(E3156,[2]an!$A$3:$B$81,2,FALSE),"")</f>
        <v/>
      </c>
      <c r="AB3156" s="19" t="str">
        <f>IFERROR(VLOOKUP(AA3156,[2]an!$C$2:$D$16,2,FALSE),"")</f>
        <v/>
      </c>
      <c r="AC3156" s="20"/>
      <c r="AD3156" s="21" t="str">
        <f>IF(A3156=[2]an!$F$36,VLOOKUP([2]an!$F$36,[2]an!$F$36:$H$36,3,FALSE),IF(A3156=[2]an!$F$35,VLOOKUP([2]an!$F$35,[2]an!$F$35:$H$35,3,FALSE),IF(A3156=[2]an!$F$33,VLOOKUP([2]an!$F$33,[2]an!$F$33:$H$33,3,FALSE),IF(A3156=[2]an!$F$31,VLOOKUP([2]an!$F$31,[2]an!$F$31:$H$31,3,FALSE),""))))</f>
        <v/>
      </c>
    </row>
    <row r="3157" spans="6:30" x14ac:dyDescent="0.2">
      <c r="F3157" s="10"/>
      <c r="G3157" s="8" t="str">
        <f t="shared" si="149"/>
        <v/>
      </c>
      <c r="H3157" s="13"/>
      <c r="K3157" s="13"/>
      <c r="L3157" s="10"/>
      <c r="M3157" s="10"/>
      <c r="S3157" s="8" t="str">
        <f>IFERROR(VLOOKUP(D3157,[1]peretoe_teenus!$A$2:$L$2000,5,FALSE),"")</f>
        <v/>
      </c>
      <c r="U3157" s="13"/>
      <c r="V3157" s="15" t="str" cm="1">
        <f t="array" ref="V3157">IFERROR(IF(AND(F3157="Tugigrupp",RANK(K3157,$K3157:$K3157)+COUNTIFS($K$2:K3157,K3157,$L$2:L3157,L3157,$M$2:M3157,M3157,$I$2:I3157,I3157,$G$2:G3157,G3157,$F$2:F3157,F3157)-1=1),SUMPRODUCT(($F$2:$F$4154=F3157)*($G$2:$G$4154=G3157)*($K$2:$K$4154=K3157)*($I$2:$I$4154=I3157)*($L$2:$L$4154=L3157)*($M$2:$M$4154=M3157)),""),"")</f>
        <v/>
      </c>
      <c r="W3157" s="15" t="str">
        <f t="shared" si="147"/>
        <v/>
      </c>
      <c r="X3157" s="16" t="str">
        <f>IF(AND(A3157=[2]an!$G$38,F3157=[2]an!$E$40),[2]an!$G$40,IF(AND(A3157=[2]an!$G$38,F3157=[2]an!$E$41),[2]an!$G$41,IF(AND(A3157=[2]an!$G$38,F3157=[2]an!$E$39,H3157&gt;=[2]an!$M$37),[2]an!$G$39,
IF(AND(A3157=[2]an!$G$38,F3157=[2]an!$E$39,H3157&lt;[2]an!$M$37,S3157="kahepoolne vajaduspõhine",U3157=""),[2]an!$M$40,
IF(AND(A3157=[2]an!$G$38,F3157=[2]an!$E$39,H3157&lt;[2]an!$M$37,S3157="kahepoolne vajaduspõhine",U3157&lt;&gt;""),[2]an!$G$39,
IF(AND(A3157=[2]an!$G$38,F3157=[2]an!$E$39,H3157&lt;[2]an!$M$37,S3157&lt;&gt;"kahepoolne vajaduspõhine"),[2]an!$G$39,
IF(AND(A3157=[2]an!$G$38,F3157=[2]an!$E$42),[2]an!$G$42,
IF(AND(A3157=[2]an!$H$38,F3157=[2]an!$E$40),[2]an!$H$40,IF(AND(A3157=[2]an!$H$38,F3157=[2]an!$E$41),[2]an!$H$41,IF(AND(A3157=[2]an!$H$38,F3157=[2]an!$E$39,H3157&gt;=[2]an!$M$37),[2]an!$H$39,
IF(AND(A3157=[2]an!$H$38,F3157=[2]an!$E$39,H3157&lt;[2]an!$M$37,S3157="kahepoolne vajaduspõhine",U3157=""),[2]an!$M$40,
IF(AND(A3157=[2]an!$H$38,F3157=[2]an!$E$39,H3157&lt;[2]an!$M$37,S3157="kahepoolne vajaduspõhine",U3157&lt;&gt;""),[2]an!$H$39,
IF(AND(A3157=[2]an!$H$38,F3157=[2]an!$E$39,H3157&lt;[2]an!$M$37,S3157&lt;&gt;"kahepoolne vajaduspõhine"),[2]an!$H$39,
IF(AND(A3157=[2]an!$H$38,F3157=[2]an!$E$42),[2]an!$H$42,
IF(AND(A3157=[2]an!$I$38,F3157=[2]an!$E$40),[2]an!$I$40,IF(AND(A3157=[2]an!$I$38,F3157=[2]an!$E$41),[2]an!$I$41,IF(AND(A3157=[2]an!$I$38,F3157=[2]an!$E$39,H3157&gt;=[2]an!$M$37),[2]an!$I$39,
IF(AND(A3157=[2]an!$I$38,F3157=[2]an!$E$39,H3157&lt;[2]an!$M$37,S3157="kahepoolne vajaduspõhine",U3157=""),[2]an!$M$40,
IF(AND(A3157=[2]an!$I$38,F3157=[2]an!$E$39,H3157&lt;[2]an!$M$37,S3157="kahepoolne vajaduspõhine",U3157&lt;&gt;""),[2]an!$I$39,
IF(AND(A3157=[2]an!$I$38,F3157=[2]an!$E$39,H3157&lt;[2]an!$M$37,S3157&lt;&gt;"kahepoolne vajaduspõhine"),[2]an!$I$39,
IF(AND(A3157=[2]an!$I$38,F3157=[2]an!$E$42),[2]an!$I$42,
IF(AND(A3157=[2]an!$J$38,F3157=[2]an!$E$40),[2]an!$J$40,IF(AND(A3157=[2]an!$J$38,F3157=[2]an!$E$41),[2]an!$J$41,IF(AND(A3157=[2]an!$J$38,F3157=[2]an!$E$39,H3157&gt;=[2]an!$M$37),[2]an!$J$39,
IF(AND(A3157=[2]an!$J$38,F3157=[2]an!$E$39,H3157&lt;[2]an!$M$37,S3157="kahepoolne vajaduspõhine",U3157=""),[2]an!$M$40,
IF(AND(A3157=[2]an!$J$38,F3157=[2]an!$E$39,H3157&lt;[2]an!$M$37,S3157="kahepoolne vajaduspõhine",U3157&lt;&gt;""),[2]an!$J$39,
IF(AND(A3157=[2]an!$J$38,F3157=[2]an!$E$39,H3157&lt;[2]an!$M$37,S3157&lt;&gt;"kahepoolne vajaduspõhine"),[2]an!$J$39,
IF(AND(A3157=[2]an!$J$38,F3157=[2]an!$E$42),[2]an!$J$42,""))))))))))))))))))))))))))))</f>
        <v/>
      </c>
      <c r="Y3157" s="17" t="str">
        <f>IFERROR(IF(F3157="Tugigrupp",0,
IF(AND(F3157="Peretoe teenus",H3157&gt;=[2]an!$M$37,RANK(D3157,$D3157:$D3157)+COUNTIFS($D$2:D3157,D3157,$F$2:F3157,F3157)-1&gt;1),"",
IF(AND(F3157="Peretoe teenus",H3157&gt;=[2]an!$M$37,RANK(D3157,$D3157:$D3157)+COUNTIFS($D$2:D3157,D3157,$F$2:F3157,F3157)-1=1,MONTH(H3157)=MONTH(K3157)=TRUE,YEAR(H3157)=YEAR(K3157)=TRUE),((EOMONTH(H3157,0)-H3157+1)*X3157)/DAY(EOMONTH(H3157,0)),
IF(AND(F3157="Peretoe teenus",H3157&gt;=[2]an!$M$37,RANK(D3157,$D3157:$D3157)+COUNTIFS($D$2:D3157,D3157,$F$2:F3157,F3157)-1=1),X3157,
IF(AND(F3157="Peretoe teenus",H3157&lt;[2]an!$M$37,S3157&lt;&gt;"kahepoolne vajaduspõhine",RANK(D3157,$D3157:$D3157)+COUNTIFS($D$2:D3157,D3157,$F$2:F3157,F3157)-1=1),X3157,
IF(AND(F3157="Peretoe teenus",H3157&lt;[2]an!$M$37,S3157&lt;&gt;"kahepoolne vajaduspõhine",RANK(D3157,$D3157:$D3157)+COUNTIFS($D$2:D3157,D3157,$F$2:F3157,F3157)-1&gt;1),"",
IF(AND(F3157="Peretoe teenus",H3157&lt;[2]an!$M$37,S3157="kahepoolne vajaduspõhine",U3157="",RANK(D3157,$D3157:$D3157)+COUNTIFS($D$2:D3157,D3157,$F$2:F3157,F3157)-1=1),X3157,
IF(AND(F3157="Peretoe teenus",H3157&lt;[2]an!$M$37,S3157="kahepoolne vajaduspõhine",U3157="",RANK(D3157,$D3157:$D3157)+COUNTIFS($D$2:D3157,D3157,$F$2:F3157,F3157)-1&gt;1),"",
IF(AND(F3157="Peretoe teenus",H3157&lt;[2]an!$M$37,S3157="kahepoolne vajaduspõhine",U3157&lt;[2]an!$M$37,RANK(D3157,$D3157:$D3157)+COUNTIFS($D$2:D3157,D3157,$F$2:F3157,F3157)-1=1),X3157,
IF(AND(F3157="Peretoe teenus",H3157&lt;[2]an!$M$37,S3157="kahepoolne vajaduspõhine",U3157&lt;[2]an!$M$37,RANK(D3157,$D3157:$D3157)+COUNTIFS($D$2:D3157,D3157,$F$2:F3157,F3157)-1&gt;1),"",
IF(AND(F3157="Peretoe teenus",H3157&lt;[2]an!$M$37,S3157="kahepoolne vajaduspõhine",U3157&gt;=[2]an!$M$37,U3157&lt;=[2]an!$M$38,RANK(D3157,$D3157:$D3157)+COUNTIFS($D$2:D3157,D3157,$F$2:F3157,F3157)-1=1),
((EOMONTH(U3157,0)-U3157+1)*X3157)/DAY(EOMONTH(U3157,0))+(DAY(U3157)-1)*100/DAY(EOMONTH(U3157,0)),
IF(AND(F3157="Peretoe teenus",H3157&lt;[2]an!$M$37,S3157="kahepoolne vajaduspõhine",U3157&gt;=[2]an!$M$37,U3157&lt;=[2]an!$M$38,RANK(D3157,$D3157:$D3157)+COUNTIFS($D$2:D3157,D3157,$F$2:F3157,F3157)-1&gt;1),"",
IF(AND(F3157="Peretoe teenus",H3157&lt;[2]an!$M$37,S3157="kahepoolne vajaduspõhine",U3157&gt;[2]an!$M$38,RANK(D3157,$D3157:$D3157)+COUNTIFS($D$2:D3157,D3157,$F$2:F3157,F3157)-1=1),X3157,
IF(AND(F3157="Peretoe teenus",H3157&lt;[2]an!$M$37,S3157="kahepoolne vajaduspõhine",U3157&gt;[2]an!$M$38,RANK(D3157,$D3157:$D3157)+COUNTIFS($D$2:D3157,D3157,$F$2:F3157,F3157)-1&gt;1),"",X3157*W3157)))))))))))))),"")</f>
        <v/>
      </c>
      <c r="Z3157" s="18" t="str">
        <f t="shared" si="148"/>
        <v/>
      </c>
      <c r="AA3157" s="19" t="str">
        <f>IFERROR(VLOOKUP(E3157,[2]an!$A$3:$B$81,2,FALSE),"")</f>
        <v/>
      </c>
      <c r="AB3157" s="19" t="str">
        <f>IFERROR(VLOOKUP(AA3157,[2]an!$C$2:$D$16,2,FALSE),"")</f>
        <v/>
      </c>
      <c r="AC3157" s="20"/>
      <c r="AD3157" s="21" t="str">
        <f>IF(A3157=[2]an!$F$36,VLOOKUP([2]an!$F$36,[2]an!$F$36:$H$36,3,FALSE),IF(A3157=[2]an!$F$35,VLOOKUP([2]an!$F$35,[2]an!$F$35:$H$35,3,FALSE),IF(A3157=[2]an!$F$33,VLOOKUP([2]an!$F$33,[2]an!$F$33:$H$33,3,FALSE),IF(A3157=[2]an!$F$31,VLOOKUP([2]an!$F$31,[2]an!$F$31:$H$31,3,FALSE),""))))</f>
        <v/>
      </c>
    </row>
    <row r="3158" spans="6:30" x14ac:dyDescent="0.2">
      <c r="F3158" s="10"/>
      <c r="G3158" s="8" t="str">
        <f t="shared" si="149"/>
        <v/>
      </c>
      <c r="H3158" s="13"/>
      <c r="K3158" s="13"/>
      <c r="L3158" s="10"/>
      <c r="M3158" s="10"/>
      <c r="S3158" s="8" t="str">
        <f>IFERROR(VLOOKUP(D3158,[1]peretoe_teenus!$A$2:$L$2000,5,FALSE),"")</f>
        <v/>
      </c>
      <c r="U3158" s="13"/>
      <c r="V3158" s="15" t="str" cm="1">
        <f t="array" ref="V3158">IFERROR(IF(AND(F3158="Tugigrupp",RANK(K3158,$K3158:$K3158)+COUNTIFS($K$2:K3158,K3158,$L$2:L3158,L3158,$M$2:M3158,M3158,$I$2:I3158,I3158,$G$2:G3158,G3158,$F$2:F3158,F3158)-1=1),SUMPRODUCT(($F$2:$F$4154=F3158)*($G$2:$G$4154=G3158)*($K$2:$K$4154=K3158)*($I$2:$I$4154=I3158)*($L$2:$L$4154=L3158)*($M$2:$M$4154=M3158)),""),"")</f>
        <v/>
      </c>
      <c r="W3158" s="15" t="str">
        <f t="shared" si="147"/>
        <v/>
      </c>
      <c r="X3158" s="16" t="str">
        <f>IF(AND(A3158=[2]an!$G$38,F3158=[2]an!$E$40),[2]an!$G$40,IF(AND(A3158=[2]an!$G$38,F3158=[2]an!$E$41),[2]an!$G$41,IF(AND(A3158=[2]an!$G$38,F3158=[2]an!$E$39,H3158&gt;=[2]an!$M$37),[2]an!$G$39,
IF(AND(A3158=[2]an!$G$38,F3158=[2]an!$E$39,H3158&lt;[2]an!$M$37,S3158="kahepoolne vajaduspõhine",U3158=""),[2]an!$M$40,
IF(AND(A3158=[2]an!$G$38,F3158=[2]an!$E$39,H3158&lt;[2]an!$M$37,S3158="kahepoolne vajaduspõhine",U3158&lt;&gt;""),[2]an!$G$39,
IF(AND(A3158=[2]an!$G$38,F3158=[2]an!$E$39,H3158&lt;[2]an!$M$37,S3158&lt;&gt;"kahepoolne vajaduspõhine"),[2]an!$G$39,
IF(AND(A3158=[2]an!$G$38,F3158=[2]an!$E$42),[2]an!$G$42,
IF(AND(A3158=[2]an!$H$38,F3158=[2]an!$E$40),[2]an!$H$40,IF(AND(A3158=[2]an!$H$38,F3158=[2]an!$E$41),[2]an!$H$41,IF(AND(A3158=[2]an!$H$38,F3158=[2]an!$E$39,H3158&gt;=[2]an!$M$37),[2]an!$H$39,
IF(AND(A3158=[2]an!$H$38,F3158=[2]an!$E$39,H3158&lt;[2]an!$M$37,S3158="kahepoolne vajaduspõhine",U3158=""),[2]an!$M$40,
IF(AND(A3158=[2]an!$H$38,F3158=[2]an!$E$39,H3158&lt;[2]an!$M$37,S3158="kahepoolne vajaduspõhine",U3158&lt;&gt;""),[2]an!$H$39,
IF(AND(A3158=[2]an!$H$38,F3158=[2]an!$E$39,H3158&lt;[2]an!$M$37,S3158&lt;&gt;"kahepoolne vajaduspõhine"),[2]an!$H$39,
IF(AND(A3158=[2]an!$H$38,F3158=[2]an!$E$42),[2]an!$H$42,
IF(AND(A3158=[2]an!$I$38,F3158=[2]an!$E$40),[2]an!$I$40,IF(AND(A3158=[2]an!$I$38,F3158=[2]an!$E$41),[2]an!$I$41,IF(AND(A3158=[2]an!$I$38,F3158=[2]an!$E$39,H3158&gt;=[2]an!$M$37),[2]an!$I$39,
IF(AND(A3158=[2]an!$I$38,F3158=[2]an!$E$39,H3158&lt;[2]an!$M$37,S3158="kahepoolne vajaduspõhine",U3158=""),[2]an!$M$40,
IF(AND(A3158=[2]an!$I$38,F3158=[2]an!$E$39,H3158&lt;[2]an!$M$37,S3158="kahepoolne vajaduspõhine",U3158&lt;&gt;""),[2]an!$I$39,
IF(AND(A3158=[2]an!$I$38,F3158=[2]an!$E$39,H3158&lt;[2]an!$M$37,S3158&lt;&gt;"kahepoolne vajaduspõhine"),[2]an!$I$39,
IF(AND(A3158=[2]an!$I$38,F3158=[2]an!$E$42),[2]an!$I$42,
IF(AND(A3158=[2]an!$J$38,F3158=[2]an!$E$40),[2]an!$J$40,IF(AND(A3158=[2]an!$J$38,F3158=[2]an!$E$41),[2]an!$J$41,IF(AND(A3158=[2]an!$J$38,F3158=[2]an!$E$39,H3158&gt;=[2]an!$M$37),[2]an!$J$39,
IF(AND(A3158=[2]an!$J$38,F3158=[2]an!$E$39,H3158&lt;[2]an!$M$37,S3158="kahepoolne vajaduspõhine",U3158=""),[2]an!$M$40,
IF(AND(A3158=[2]an!$J$38,F3158=[2]an!$E$39,H3158&lt;[2]an!$M$37,S3158="kahepoolne vajaduspõhine",U3158&lt;&gt;""),[2]an!$J$39,
IF(AND(A3158=[2]an!$J$38,F3158=[2]an!$E$39,H3158&lt;[2]an!$M$37,S3158&lt;&gt;"kahepoolne vajaduspõhine"),[2]an!$J$39,
IF(AND(A3158=[2]an!$J$38,F3158=[2]an!$E$42),[2]an!$J$42,""))))))))))))))))))))))))))))</f>
        <v/>
      </c>
      <c r="Y3158" s="17" t="str">
        <f>IFERROR(IF(F3158="Tugigrupp",0,
IF(AND(F3158="Peretoe teenus",H3158&gt;=[2]an!$M$37,RANK(D3158,$D3158:$D3158)+COUNTIFS($D$2:D3158,D3158,$F$2:F3158,F3158)-1&gt;1),"",
IF(AND(F3158="Peretoe teenus",H3158&gt;=[2]an!$M$37,RANK(D3158,$D3158:$D3158)+COUNTIFS($D$2:D3158,D3158,$F$2:F3158,F3158)-1=1,MONTH(H3158)=MONTH(K3158)=TRUE,YEAR(H3158)=YEAR(K3158)=TRUE),((EOMONTH(H3158,0)-H3158+1)*X3158)/DAY(EOMONTH(H3158,0)),
IF(AND(F3158="Peretoe teenus",H3158&gt;=[2]an!$M$37,RANK(D3158,$D3158:$D3158)+COUNTIFS($D$2:D3158,D3158,$F$2:F3158,F3158)-1=1),X3158,
IF(AND(F3158="Peretoe teenus",H3158&lt;[2]an!$M$37,S3158&lt;&gt;"kahepoolne vajaduspõhine",RANK(D3158,$D3158:$D3158)+COUNTIFS($D$2:D3158,D3158,$F$2:F3158,F3158)-1=1),X3158,
IF(AND(F3158="Peretoe teenus",H3158&lt;[2]an!$M$37,S3158&lt;&gt;"kahepoolne vajaduspõhine",RANK(D3158,$D3158:$D3158)+COUNTIFS($D$2:D3158,D3158,$F$2:F3158,F3158)-1&gt;1),"",
IF(AND(F3158="Peretoe teenus",H3158&lt;[2]an!$M$37,S3158="kahepoolne vajaduspõhine",U3158="",RANK(D3158,$D3158:$D3158)+COUNTIFS($D$2:D3158,D3158,$F$2:F3158,F3158)-1=1),X3158,
IF(AND(F3158="Peretoe teenus",H3158&lt;[2]an!$M$37,S3158="kahepoolne vajaduspõhine",U3158="",RANK(D3158,$D3158:$D3158)+COUNTIFS($D$2:D3158,D3158,$F$2:F3158,F3158)-1&gt;1),"",
IF(AND(F3158="Peretoe teenus",H3158&lt;[2]an!$M$37,S3158="kahepoolne vajaduspõhine",U3158&lt;[2]an!$M$37,RANK(D3158,$D3158:$D3158)+COUNTIFS($D$2:D3158,D3158,$F$2:F3158,F3158)-1=1),X3158,
IF(AND(F3158="Peretoe teenus",H3158&lt;[2]an!$M$37,S3158="kahepoolne vajaduspõhine",U3158&lt;[2]an!$M$37,RANK(D3158,$D3158:$D3158)+COUNTIFS($D$2:D3158,D3158,$F$2:F3158,F3158)-1&gt;1),"",
IF(AND(F3158="Peretoe teenus",H3158&lt;[2]an!$M$37,S3158="kahepoolne vajaduspõhine",U3158&gt;=[2]an!$M$37,U3158&lt;=[2]an!$M$38,RANK(D3158,$D3158:$D3158)+COUNTIFS($D$2:D3158,D3158,$F$2:F3158,F3158)-1=1),
((EOMONTH(U3158,0)-U3158+1)*X3158)/DAY(EOMONTH(U3158,0))+(DAY(U3158)-1)*100/DAY(EOMONTH(U3158,0)),
IF(AND(F3158="Peretoe teenus",H3158&lt;[2]an!$M$37,S3158="kahepoolne vajaduspõhine",U3158&gt;=[2]an!$M$37,U3158&lt;=[2]an!$M$38,RANK(D3158,$D3158:$D3158)+COUNTIFS($D$2:D3158,D3158,$F$2:F3158,F3158)-1&gt;1),"",
IF(AND(F3158="Peretoe teenus",H3158&lt;[2]an!$M$37,S3158="kahepoolne vajaduspõhine",U3158&gt;[2]an!$M$38,RANK(D3158,$D3158:$D3158)+COUNTIFS($D$2:D3158,D3158,$F$2:F3158,F3158)-1=1),X3158,
IF(AND(F3158="Peretoe teenus",H3158&lt;[2]an!$M$37,S3158="kahepoolne vajaduspõhine",U3158&gt;[2]an!$M$38,RANK(D3158,$D3158:$D3158)+COUNTIFS($D$2:D3158,D3158,$F$2:F3158,F3158)-1&gt;1),"",X3158*W3158)))))))))))))),"")</f>
        <v/>
      </c>
      <c r="Z3158" s="18" t="str">
        <f t="shared" si="148"/>
        <v/>
      </c>
      <c r="AA3158" s="19" t="str">
        <f>IFERROR(VLOOKUP(E3158,[2]an!$A$3:$B$81,2,FALSE),"")</f>
        <v/>
      </c>
      <c r="AB3158" s="19" t="str">
        <f>IFERROR(VLOOKUP(AA3158,[2]an!$C$2:$D$16,2,FALSE),"")</f>
        <v/>
      </c>
      <c r="AC3158" s="20"/>
      <c r="AD3158" s="21" t="str">
        <f>IF(A3158=[2]an!$F$36,VLOOKUP([2]an!$F$36,[2]an!$F$36:$H$36,3,FALSE),IF(A3158=[2]an!$F$35,VLOOKUP([2]an!$F$35,[2]an!$F$35:$H$35,3,FALSE),IF(A3158=[2]an!$F$33,VLOOKUP([2]an!$F$33,[2]an!$F$33:$H$33,3,FALSE),IF(A3158=[2]an!$F$31,VLOOKUP([2]an!$F$31,[2]an!$F$31:$H$31,3,FALSE),""))))</f>
        <v/>
      </c>
    </row>
    <row r="3159" spans="6:30" x14ac:dyDescent="0.2">
      <c r="F3159" s="10"/>
      <c r="G3159" s="8" t="str">
        <f t="shared" si="149"/>
        <v/>
      </c>
      <c r="H3159" s="13"/>
      <c r="K3159" s="13"/>
      <c r="L3159" s="10"/>
      <c r="M3159" s="10"/>
      <c r="S3159" s="8" t="str">
        <f>IFERROR(VLOOKUP(D3159,[1]peretoe_teenus!$A$2:$L$2000,5,FALSE),"")</f>
        <v/>
      </c>
      <c r="U3159" s="13"/>
      <c r="V3159" s="15" t="str" cm="1">
        <f t="array" ref="V3159">IFERROR(IF(AND(F3159="Tugigrupp",RANK(K3159,$K3159:$K3159)+COUNTIFS($K$2:K3159,K3159,$L$2:L3159,L3159,$M$2:M3159,M3159,$I$2:I3159,I3159,$G$2:G3159,G3159,$F$2:F3159,F3159)-1=1),SUMPRODUCT(($F$2:$F$4154=F3159)*($G$2:$G$4154=G3159)*($K$2:$K$4154=K3159)*($I$2:$I$4154=I3159)*($L$2:$L$4154=L3159)*($M$2:$M$4154=M3159)),""),"")</f>
        <v/>
      </c>
      <c r="W3159" s="15" t="str">
        <f t="shared" si="147"/>
        <v/>
      </c>
      <c r="X3159" s="16" t="str">
        <f>IF(AND(A3159=[2]an!$G$38,F3159=[2]an!$E$40),[2]an!$G$40,IF(AND(A3159=[2]an!$G$38,F3159=[2]an!$E$41),[2]an!$G$41,IF(AND(A3159=[2]an!$G$38,F3159=[2]an!$E$39,H3159&gt;=[2]an!$M$37),[2]an!$G$39,
IF(AND(A3159=[2]an!$G$38,F3159=[2]an!$E$39,H3159&lt;[2]an!$M$37,S3159="kahepoolne vajaduspõhine",U3159=""),[2]an!$M$40,
IF(AND(A3159=[2]an!$G$38,F3159=[2]an!$E$39,H3159&lt;[2]an!$M$37,S3159="kahepoolne vajaduspõhine",U3159&lt;&gt;""),[2]an!$G$39,
IF(AND(A3159=[2]an!$G$38,F3159=[2]an!$E$39,H3159&lt;[2]an!$M$37,S3159&lt;&gt;"kahepoolne vajaduspõhine"),[2]an!$G$39,
IF(AND(A3159=[2]an!$G$38,F3159=[2]an!$E$42),[2]an!$G$42,
IF(AND(A3159=[2]an!$H$38,F3159=[2]an!$E$40),[2]an!$H$40,IF(AND(A3159=[2]an!$H$38,F3159=[2]an!$E$41),[2]an!$H$41,IF(AND(A3159=[2]an!$H$38,F3159=[2]an!$E$39,H3159&gt;=[2]an!$M$37),[2]an!$H$39,
IF(AND(A3159=[2]an!$H$38,F3159=[2]an!$E$39,H3159&lt;[2]an!$M$37,S3159="kahepoolne vajaduspõhine",U3159=""),[2]an!$M$40,
IF(AND(A3159=[2]an!$H$38,F3159=[2]an!$E$39,H3159&lt;[2]an!$M$37,S3159="kahepoolne vajaduspõhine",U3159&lt;&gt;""),[2]an!$H$39,
IF(AND(A3159=[2]an!$H$38,F3159=[2]an!$E$39,H3159&lt;[2]an!$M$37,S3159&lt;&gt;"kahepoolne vajaduspõhine"),[2]an!$H$39,
IF(AND(A3159=[2]an!$H$38,F3159=[2]an!$E$42),[2]an!$H$42,
IF(AND(A3159=[2]an!$I$38,F3159=[2]an!$E$40),[2]an!$I$40,IF(AND(A3159=[2]an!$I$38,F3159=[2]an!$E$41),[2]an!$I$41,IF(AND(A3159=[2]an!$I$38,F3159=[2]an!$E$39,H3159&gt;=[2]an!$M$37),[2]an!$I$39,
IF(AND(A3159=[2]an!$I$38,F3159=[2]an!$E$39,H3159&lt;[2]an!$M$37,S3159="kahepoolne vajaduspõhine",U3159=""),[2]an!$M$40,
IF(AND(A3159=[2]an!$I$38,F3159=[2]an!$E$39,H3159&lt;[2]an!$M$37,S3159="kahepoolne vajaduspõhine",U3159&lt;&gt;""),[2]an!$I$39,
IF(AND(A3159=[2]an!$I$38,F3159=[2]an!$E$39,H3159&lt;[2]an!$M$37,S3159&lt;&gt;"kahepoolne vajaduspõhine"),[2]an!$I$39,
IF(AND(A3159=[2]an!$I$38,F3159=[2]an!$E$42),[2]an!$I$42,
IF(AND(A3159=[2]an!$J$38,F3159=[2]an!$E$40),[2]an!$J$40,IF(AND(A3159=[2]an!$J$38,F3159=[2]an!$E$41),[2]an!$J$41,IF(AND(A3159=[2]an!$J$38,F3159=[2]an!$E$39,H3159&gt;=[2]an!$M$37),[2]an!$J$39,
IF(AND(A3159=[2]an!$J$38,F3159=[2]an!$E$39,H3159&lt;[2]an!$M$37,S3159="kahepoolne vajaduspõhine",U3159=""),[2]an!$M$40,
IF(AND(A3159=[2]an!$J$38,F3159=[2]an!$E$39,H3159&lt;[2]an!$M$37,S3159="kahepoolne vajaduspõhine",U3159&lt;&gt;""),[2]an!$J$39,
IF(AND(A3159=[2]an!$J$38,F3159=[2]an!$E$39,H3159&lt;[2]an!$M$37,S3159&lt;&gt;"kahepoolne vajaduspõhine"),[2]an!$J$39,
IF(AND(A3159=[2]an!$J$38,F3159=[2]an!$E$42),[2]an!$J$42,""))))))))))))))))))))))))))))</f>
        <v/>
      </c>
      <c r="Y3159" s="17" t="str">
        <f>IFERROR(IF(F3159="Tugigrupp",0,
IF(AND(F3159="Peretoe teenus",H3159&gt;=[2]an!$M$37,RANK(D3159,$D3159:$D3159)+COUNTIFS($D$2:D3159,D3159,$F$2:F3159,F3159)-1&gt;1),"",
IF(AND(F3159="Peretoe teenus",H3159&gt;=[2]an!$M$37,RANK(D3159,$D3159:$D3159)+COUNTIFS($D$2:D3159,D3159,$F$2:F3159,F3159)-1=1,MONTH(H3159)=MONTH(K3159)=TRUE,YEAR(H3159)=YEAR(K3159)=TRUE),((EOMONTH(H3159,0)-H3159+1)*X3159)/DAY(EOMONTH(H3159,0)),
IF(AND(F3159="Peretoe teenus",H3159&gt;=[2]an!$M$37,RANK(D3159,$D3159:$D3159)+COUNTIFS($D$2:D3159,D3159,$F$2:F3159,F3159)-1=1),X3159,
IF(AND(F3159="Peretoe teenus",H3159&lt;[2]an!$M$37,S3159&lt;&gt;"kahepoolne vajaduspõhine",RANK(D3159,$D3159:$D3159)+COUNTIFS($D$2:D3159,D3159,$F$2:F3159,F3159)-1=1),X3159,
IF(AND(F3159="Peretoe teenus",H3159&lt;[2]an!$M$37,S3159&lt;&gt;"kahepoolne vajaduspõhine",RANK(D3159,$D3159:$D3159)+COUNTIFS($D$2:D3159,D3159,$F$2:F3159,F3159)-1&gt;1),"",
IF(AND(F3159="Peretoe teenus",H3159&lt;[2]an!$M$37,S3159="kahepoolne vajaduspõhine",U3159="",RANK(D3159,$D3159:$D3159)+COUNTIFS($D$2:D3159,D3159,$F$2:F3159,F3159)-1=1),X3159,
IF(AND(F3159="Peretoe teenus",H3159&lt;[2]an!$M$37,S3159="kahepoolne vajaduspõhine",U3159="",RANK(D3159,$D3159:$D3159)+COUNTIFS($D$2:D3159,D3159,$F$2:F3159,F3159)-1&gt;1),"",
IF(AND(F3159="Peretoe teenus",H3159&lt;[2]an!$M$37,S3159="kahepoolne vajaduspõhine",U3159&lt;[2]an!$M$37,RANK(D3159,$D3159:$D3159)+COUNTIFS($D$2:D3159,D3159,$F$2:F3159,F3159)-1=1),X3159,
IF(AND(F3159="Peretoe teenus",H3159&lt;[2]an!$M$37,S3159="kahepoolne vajaduspõhine",U3159&lt;[2]an!$M$37,RANK(D3159,$D3159:$D3159)+COUNTIFS($D$2:D3159,D3159,$F$2:F3159,F3159)-1&gt;1),"",
IF(AND(F3159="Peretoe teenus",H3159&lt;[2]an!$M$37,S3159="kahepoolne vajaduspõhine",U3159&gt;=[2]an!$M$37,U3159&lt;=[2]an!$M$38,RANK(D3159,$D3159:$D3159)+COUNTIFS($D$2:D3159,D3159,$F$2:F3159,F3159)-1=1),
((EOMONTH(U3159,0)-U3159+1)*X3159)/DAY(EOMONTH(U3159,0))+(DAY(U3159)-1)*100/DAY(EOMONTH(U3159,0)),
IF(AND(F3159="Peretoe teenus",H3159&lt;[2]an!$M$37,S3159="kahepoolne vajaduspõhine",U3159&gt;=[2]an!$M$37,U3159&lt;=[2]an!$M$38,RANK(D3159,$D3159:$D3159)+COUNTIFS($D$2:D3159,D3159,$F$2:F3159,F3159)-1&gt;1),"",
IF(AND(F3159="Peretoe teenus",H3159&lt;[2]an!$M$37,S3159="kahepoolne vajaduspõhine",U3159&gt;[2]an!$M$38,RANK(D3159,$D3159:$D3159)+COUNTIFS($D$2:D3159,D3159,$F$2:F3159,F3159)-1=1),X3159,
IF(AND(F3159="Peretoe teenus",H3159&lt;[2]an!$M$37,S3159="kahepoolne vajaduspõhine",U3159&gt;[2]an!$M$38,RANK(D3159,$D3159:$D3159)+COUNTIFS($D$2:D3159,D3159,$F$2:F3159,F3159)-1&gt;1),"",X3159*W3159)))))))))))))),"")</f>
        <v/>
      </c>
      <c r="Z3159" s="18" t="str">
        <f t="shared" si="148"/>
        <v/>
      </c>
      <c r="AA3159" s="19" t="str">
        <f>IFERROR(VLOOKUP(E3159,[2]an!$A$3:$B$81,2,FALSE),"")</f>
        <v/>
      </c>
      <c r="AB3159" s="19" t="str">
        <f>IFERROR(VLOOKUP(AA3159,[2]an!$C$2:$D$16,2,FALSE),"")</f>
        <v/>
      </c>
      <c r="AC3159" s="20"/>
      <c r="AD3159" s="21" t="str">
        <f>IF(A3159=[2]an!$F$36,VLOOKUP([2]an!$F$36,[2]an!$F$36:$H$36,3,FALSE),IF(A3159=[2]an!$F$35,VLOOKUP([2]an!$F$35,[2]an!$F$35:$H$35,3,FALSE),IF(A3159=[2]an!$F$33,VLOOKUP([2]an!$F$33,[2]an!$F$33:$H$33,3,FALSE),IF(A3159=[2]an!$F$31,VLOOKUP([2]an!$F$31,[2]an!$F$31:$H$31,3,FALSE),""))))</f>
        <v/>
      </c>
    </row>
    <row r="3160" spans="6:30" x14ac:dyDescent="0.2">
      <c r="F3160" s="10"/>
      <c r="G3160" s="8" t="str">
        <f t="shared" si="149"/>
        <v/>
      </c>
      <c r="H3160" s="13"/>
      <c r="K3160" s="13"/>
      <c r="L3160" s="10"/>
      <c r="M3160" s="10"/>
      <c r="S3160" s="8" t="str">
        <f>IFERROR(VLOOKUP(D3160,[1]peretoe_teenus!$A$2:$L$2000,5,FALSE),"")</f>
        <v/>
      </c>
      <c r="U3160" s="13"/>
      <c r="V3160" s="15" t="str" cm="1">
        <f t="array" ref="V3160">IFERROR(IF(AND(F3160="Tugigrupp",RANK(K3160,$K3160:$K3160)+COUNTIFS($K$2:K3160,K3160,$L$2:L3160,L3160,$M$2:M3160,M3160,$I$2:I3160,I3160,$G$2:G3160,G3160,$F$2:F3160,F3160)-1=1),SUMPRODUCT(($F$2:$F$4154=F3160)*($G$2:$G$4154=G3160)*($K$2:$K$4154=K3160)*($I$2:$I$4154=I3160)*($L$2:$L$4154=L3160)*($M$2:$M$4154=M3160)),""),"")</f>
        <v/>
      </c>
      <c r="W3160" s="15" t="str">
        <f t="shared" si="147"/>
        <v/>
      </c>
      <c r="X3160" s="16" t="str">
        <f>IF(AND(A3160=[2]an!$G$38,F3160=[2]an!$E$40),[2]an!$G$40,IF(AND(A3160=[2]an!$G$38,F3160=[2]an!$E$41),[2]an!$G$41,IF(AND(A3160=[2]an!$G$38,F3160=[2]an!$E$39,H3160&gt;=[2]an!$M$37),[2]an!$G$39,
IF(AND(A3160=[2]an!$G$38,F3160=[2]an!$E$39,H3160&lt;[2]an!$M$37,S3160="kahepoolne vajaduspõhine",U3160=""),[2]an!$M$40,
IF(AND(A3160=[2]an!$G$38,F3160=[2]an!$E$39,H3160&lt;[2]an!$M$37,S3160="kahepoolne vajaduspõhine",U3160&lt;&gt;""),[2]an!$G$39,
IF(AND(A3160=[2]an!$G$38,F3160=[2]an!$E$39,H3160&lt;[2]an!$M$37,S3160&lt;&gt;"kahepoolne vajaduspõhine"),[2]an!$G$39,
IF(AND(A3160=[2]an!$G$38,F3160=[2]an!$E$42),[2]an!$G$42,
IF(AND(A3160=[2]an!$H$38,F3160=[2]an!$E$40),[2]an!$H$40,IF(AND(A3160=[2]an!$H$38,F3160=[2]an!$E$41),[2]an!$H$41,IF(AND(A3160=[2]an!$H$38,F3160=[2]an!$E$39,H3160&gt;=[2]an!$M$37),[2]an!$H$39,
IF(AND(A3160=[2]an!$H$38,F3160=[2]an!$E$39,H3160&lt;[2]an!$M$37,S3160="kahepoolne vajaduspõhine",U3160=""),[2]an!$M$40,
IF(AND(A3160=[2]an!$H$38,F3160=[2]an!$E$39,H3160&lt;[2]an!$M$37,S3160="kahepoolne vajaduspõhine",U3160&lt;&gt;""),[2]an!$H$39,
IF(AND(A3160=[2]an!$H$38,F3160=[2]an!$E$39,H3160&lt;[2]an!$M$37,S3160&lt;&gt;"kahepoolne vajaduspõhine"),[2]an!$H$39,
IF(AND(A3160=[2]an!$H$38,F3160=[2]an!$E$42),[2]an!$H$42,
IF(AND(A3160=[2]an!$I$38,F3160=[2]an!$E$40),[2]an!$I$40,IF(AND(A3160=[2]an!$I$38,F3160=[2]an!$E$41),[2]an!$I$41,IF(AND(A3160=[2]an!$I$38,F3160=[2]an!$E$39,H3160&gt;=[2]an!$M$37),[2]an!$I$39,
IF(AND(A3160=[2]an!$I$38,F3160=[2]an!$E$39,H3160&lt;[2]an!$M$37,S3160="kahepoolne vajaduspõhine",U3160=""),[2]an!$M$40,
IF(AND(A3160=[2]an!$I$38,F3160=[2]an!$E$39,H3160&lt;[2]an!$M$37,S3160="kahepoolne vajaduspõhine",U3160&lt;&gt;""),[2]an!$I$39,
IF(AND(A3160=[2]an!$I$38,F3160=[2]an!$E$39,H3160&lt;[2]an!$M$37,S3160&lt;&gt;"kahepoolne vajaduspõhine"),[2]an!$I$39,
IF(AND(A3160=[2]an!$I$38,F3160=[2]an!$E$42),[2]an!$I$42,
IF(AND(A3160=[2]an!$J$38,F3160=[2]an!$E$40),[2]an!$J$40,IF(AND(A3160=[2]an!$J$38,F3160=[2]an!$E$41),[2]an!$J$41,IF(AND(A3160=[2]an!$J$38,F3160=[2]an!$E$39,H3160&gt;=[2]an!$M$37),[2]an!$J$39,
IF(AND(A3160=[2]an!$J$38,F3160=[2]an!$E$39,H3160&lt;[2]an!$M$37,S3160="kahepoolne vajaduspõhine",U3160=""),[2]an!$M$40,
IF(AND(A3160=[2]an!$J$38,F3160=[2]an!$E$39,H3160&lt;[2]an!$M$37,S3160="kahepoolne vajaduspõhine",U3160&lt;&gt;""),[2]an!$J$39,
IF(AND(A3160=[2]an!$J$38,F3160=[2]an!$E$39,H3160&lt;[2]an!$M$37,S3160&lt;&gt;"kahepoolne vajaduspõhine"),[2]an!$J$39,
IF(AND(A3160=[2]an!$J$38,F3160=[2]an!$E$42),[2]an!$J$42,""))))))))))))))))))))))))))))</f>
        <v/>
      </c>
      <c r="Y3160" s="17" t="str">
        <f>IFERROR(IF(F3160="Tugigrupp",0,
IF(AND(F3160="Peretoe teenus",H3160&gt;=[2]an!$M$37,RANK(D3160,$D3160:$D3160)+COUNTIFS($D$2:D3160,D3160,$F$2:F3160,F3160)-1&gt;1),"",
IF(AND(F3160="Peretoe teenus",H3160&gt;=[2]an!$M$37,RANK(D3160,$D3160:$D3160)+COUNTIFS($D$2:D3160,D3160,$F$2:F3160,F3160)-1=1,MONTH(H3160)=MONTH(K3160)=TRUE,YEAR(H3160)=YEAR(K3160)=TRUE),((EOMONTH(H3160,0)-H3160+1)*X3160)/DAY(EOMONTH(H3160,0)),
IF(AND(F3160="Peretoe teenus",H3160&gt;=[2]an!$M$37,RANK(D3160,$D3160:$D3160)+COUNTIFS($D$2:D3160,D3160,$F$2:F3160,F3160)-1=1),X3160,
IF(AND(F3160="Peretoe teenus",H3160&lt;[2]an!$M$37,S3160&lt;&gt;"kahepoolne vajaduspõhine",RANK(D3160,$D3160:$D3160)+COUNTIFS($D$2:D3160,D3160,$F$2:F3160,F3160)-1=1),X3160,
IF(AND(F3160="Peretoe teenus",H3160&lt;[2]an!$M$37,S3160&lt;&gt;"kahepoolne vajaduspõhine",RANK(D3160,$D3160:$D3160)+COUNTIFS($D$2:D3160,D3160,$F$2:F3160,F3160)-1&gt;1),"",
IF(AND(F3160="Peretoe teenus",H3160&lt;[2]an!$M$37,S3160="kahepoolne vajaduspõhine",U3160="",RANK(D3160,$D3160:$D3160)+COUNTIFS($D$2:D3160,D3160,$F$2:F3160,F3160)-1=1),X3160,
IF(AND(F3160="Peretoe teenus",H3160&lt;[2]an!$M$37,S3160="kahepoolne vajaduspõhine",U3160="",RANK(D3160,$D3160:$D3160)+COUNTIFS($D$2:D3160,D3160,$F$2:F3160,F3160)-1&gt;1),"",
IF(AND(F3160="Peretoe teenus",H3160&lt;[2]an!$M$37,S3160="kahepoolne vajaduspõhine",U3160&lt;[2]an!$M$37,RANK(D3160,$D3160:$D3160)+COUNTIFS($D$2:D3160,D3160,$F$2:F3160,F3160)-1=1),X3160,
IF(AND(F3160="Peretoe teenus",H3160&lt;[2]an!$M$37,S3160="kahepoolne vajaduspõhine",U3160&lt;[2]an!$M$37,RANK(D3160,$D3160:$D3160)+COUNTIFS($D$2:D3160,D3160,$F$2:F3160,F3160)-1&gt;1),"",
IF(AND(F3160="Peretoe teenus",H3160&lt;[2]an!$M$37,S3160="kahepoolne vajaduspõhine",U3160&gt;=[2]an!$M$37,U3160&lt;=[2]an!$M$38,RANK(D3160,$D3160:$D3160)+COUNTIFS($D$2:D3160,D3160,$F$2:F3160,F3160)-1=1),
((EOMONTH(U3160,0)-U3160+1)*X3160)/DAY(EOMONTH(U3160,0))+(DAY(U3160)-1)*100/DAY(EOMONTH(U3160,0)),
IF(AND(F3160="Peretoe teenus",H3160&lt;[2]an!$M$37,S3160="kahepoolne vajaduspõhine",U3160&gt;=[2]an!$M$37,U3160&lt;=[2]an!$M$38,RANK(D3160,$D3160:$D3160)+COUNTIFS($D$2:D3160,D3160,$F$2:F3160,F3160)-1&gt;1),"",
IF(AND(F3160="Peretoe teenus",H3160&lt;[2]an!$M$37,S3160="kahepoolne vajaduspõhine",U3160&gt;[2]an!$M$38,RANK(D3160,$D3160:$D3160)+COUNTIFS($D$2:D3160,D3160,$F$2:F3160,F3160)-1=1),X3160,
IF(AND(F3160="Peretoe teenus",H3160&lt;[2]an!$M$37,S3160="kahepoolne vajaduspõhine",U3160&gt;[2]an!$M$38,RANK(D3160,$D3160:$D3160)+COUNTIFS($D$2:D3160,D3160,$F$2:F3160,F3160)-1&gt;1),"",X3160*W3160)))))))))))))),"")</f>
        <v/>
      </c>
      <c r="Z3160" s="18" t="str">
        <f t="shared" si="148"/>
        <v/>
      </c>
      <c r="AA3160" s="19" t="str">
        <f>IFERROR(VLOOKUP(E3160,[2]an!$A$3:$B$81,2,FALSE),"")</f>
        <v/>
      </c>
      <c r="AB3160" s="19" t="str">
        <f>IFERROR(VLOOKUP(AA3160,[2]an!$C$2:$D$16,2,FALSE),"")</f>
        <v/>
      </c>
      <c r="AC3160" s="20"/>
      <c r="AD3160" s="21" t="str">
        <f>IF(A3160=[2]an!$F$36,VLOOKUP([2]an!$F$36,[2]an!$F$36:$H$36,3,FALSE),IF(A3160=[2]an!$F$35,VLOOKUP([2]an!$F$35,[2]an!$F$35:$H$35,3,FALSE),IF(A3160=[2]an!$F$33,VLOOKUP([2]an!$F$33,[2]an!$F$33:$H$33,3,FALSE),IF(A3160=[2]an!$F$31,VLOOKUP([2]an!$F$31,[2]an!$F$31:$H$31,3,FALSE),""))))</f>
        <v/>
      </c>
    </row>
    <row r="3161" spans="6:30" x14ac:dyDescent="0.2">
      <c r="F3161" s="10"/>
      <c r="G3161" s="8" t="str">
        <f t="shared" si="149"/>
        <v/>
      </c>
      <c r="H3161" s="13"/>
      <c r="K3161" s="13"/>
      <c r="L3161" s="10"/>
      <c r="M3161" s="10"/>
      <c r="S3161" s="8" t="str">
        <f>IFERROR(VLOOKUP(D3161,[1]peretoe_teenus!$A$2:$L$2000,5,FALSE),"")</f>
        <v/>
      </c>
      <c r="U3161" s="13"/>
      <c r="V3161" s="15" t="str" cm="1">
        <f t="array" ref="V3161">IFERROR(IF(AND(F3161="Tugigrupp",RANK(K3161,$K3161:$K3161)+COUNTIFS($K$2:K3161,K3161,$L$2:L3161,L3161,$M$2:M3161,M3161,$I$2:I3161,I3161,$G$2:G3161,G3161,$F$2:F3161,F3161)-1=1),SUMPRODUCT(($F$2:$F$4154=F3161)*($G$2:$G$4154=G3161)*($K$2:$K$4154=K3161)*($I$2:$I$4154=I3161)*($L$2:$L$4154=L3161)*($M$2:$M$4154=M3161)),""),"")</f>
        <v/>
      </c>
      <c r="W3161" s="15" t="str">
        <f t="shared" si="147"/>
        <v/>
      </c>
      <c r="X3161" s="16" t="str">
        <f>IF(AND(A3161=[2]an!$G$38,F3161=[2]an!$E$40),[2]an!$G$40,IF(AND(A3161=[2]an!$G$38,F3161=[2]an!$E$41),[2]an!$G$41,IF(AND(A3161=[2]an!$G$38,F3161=[2]an!$E$39,H3161&gt;=[2]an!$M$37),[2]an!$G$39,
IF(AND(A3161=[2]an!$G$38,F3161=[2]an!$E$39,H3161&lt;[2]an!$M$37,S3161="kahepoolne vajaduspõhine",U3161=""),[2]an!$M$40,
IF(AND(A3161=[2]an!$G$38,F3161=[2]an!$E$39,H3161&lt;[2]an!$M$37,S3161="kahepoolne vajaduspõhine",U3161&lt;&gt;""),[2]an!$G$39,
IF(AND(A3161=[2]an!$G$38,F3161=[2]an!$E$39,H3161&lt;[2]an!$M$37,S3161&lt;&gt;"kahepoolne vajaduspõhine"),[2]an!$G$39,
IF(AND(A3161=[2]an!$G$38,F3161=[2]an!$E$42),[2]an!$G$42,
IF(AND(A3161=[2]an!$H$38,F3161=[2]an!$E$40),[2]an!$H$40,IF(AND(A3161=[2]an!$H$38,F3161=[2]an!$E$41),[2]an!$H$41,IF(AND(A3161=[2]an!$H$38,F3161=[2]an!$E$39,H3161&gt;=[2]an!$M$37),[2]an!$H$39,
IF(AND(A3161=[2]an!$H$38,F3161=[2]an!$E$39,H3161&lt;[2]an!$M$37,S3161="kahepoolne vajaduspõhine",U3161=""),[2]an!$M$40,
IF(AND(A3161=[2]an!$H$38,F3161=[2]an!$E$39,H3161&lt;[2]an!$M$37,S3161="kahepoolne vajaduspõhine",U3161&lt;&gt;""),[2]an!$H$39,
IF(AND(A3161=[2]an!$H$38,F3161=[2]an!$E$39,H3161&lt;[2]an!$M$37,S3161&lt;&gt;"kahepoolne vajaduspõhine"),[2]an!$H$39,
IF(AND(A3161=[2]an!$H$38,F3161=[2]an!$E$42),[2]an!$H$42,
IF(AND(A3161=[2]an!$I$38,F3161=[2]an!$E$40),[2]an!$I$40,IF(AND(A3161=[2]an!$I$38,F3161=[2]an!$E$41),[2]an!$I$41,IF(AND(A3161=[2]an!$I$38,F3161=[2]an!$E$39,H3161&gt;=[2]an!$M$37),[2]an!$I$39,
IF(AND(A3161=[2]an!$I$38,F3161=[2]an!$E$39,H3161&lt;[2]an!$M$37,S3161="kahepoolne vajaduspõhine",U3161=""),[2]an!$M$40,
IF(AND(A3161=[2]an!$I$38,F3161=[2]an!$E$39,H3161&lt;[2]an!$M$37,S3161="kahepoolne vajaduspõhine",U3161&lt;&gt;""),[2]an!$I$39,
IF(AND(A3161=[2]an!$I$38,F3161=[2]an!$E$39,H3161&lt;[2]an!$M$37,S3161&lt;&gt;"kahepoolne vajaduspõhine"),[2]an!$I$39,
IF(AND(A3161=[2]an!$I$38,F3161=[2]an!$E$42),[2]an!$I$42,
IF(AND(A3161=[2]an!$J$38,F3161=[2]an!$E$40),[2]an!$J$40,IF(AND(A3161=[2]an!$J$38,F3161=[2]an!$E$41),[2]an!$J$41,IF(AND(A3161=[2]an!$J$38,F3161=[2]an!$E$39,H3161&gt;=[2]an!$M$37),[2]an!$J$39,
IF(AND(A3161=[2]an!$J$38,F3161=[2]an!$E$39,H3161&lt;[2]an!$M$37,S3161="kahepoolne vajaduspõhine",U3161=""),[2]an!$M$40,
IF(AND(A3161=[2]an!$J$38,F3161=[2]an!$E$39,H3161&lt;[2]an!$M$37,S3161="kahepoolne vajaduspõhine",U3161&lt;&gt;""),[2]an!$J$39,
IF(AND(A3161=[2]an!$J$38,F3161=[2]an!$E$39,H3161&lt;[2]an!$M$37,S3161&lt;&gt;"kahepoolne vajaduspõhine"),[2]an!$J$39,
IF(AND(A3161=[2]an!$J$38,F3161=[2]an!$E$42),[2]an!$J$42,""))))))))))))))))))))))))))))</f>
        <v/>
      </c>
      <c r="Y3161" s="17" t="str">
        <f>IFERROR(IF(F3161="Tugigrupp",0,
IF(AND(F3161="Peretoe teenus",H3161&gt;=[2]an!$M$37,RANK(D3161,$D3161:$D3161)+COUNTIFS($D$2:D3161,D3161,$F$2:F3161,F3161)-1&gt;1),"",
IF(AND(F3161="Peretoe teenus",H3161&gt;=[2]an!$M$37,RANK(D3161,$D3161:$D3161)+COUNTIFS($D$2:D3161,D3161,$F$2:F3161,F3161)-1=1,MONTH(H3161)=MONTH(K3161)=TRUE,YEAR(H3161)=YEAR(K3161)=TRUE),((EOMONTH(H3161,0)-H3161+1)*X3161)/DAY(EOMONTH(H3161,0)),
IF(AND(F3161="Peretoe teenus",H3161&gt;=[2]an!$M$37,RANK(D3161,$D3161:$D3161)+COUNTIFS($D$2:D3161,D3161,$F$2:F3161,F3161)-1=1),X3161,
IF(AND(F3161="Peretoe teenus",H3161&lt;[2]an!$M$37,S3161&lt;&gt;"kahepoolne vajaduspõhine",RANK(D3161,$D3161:$D3161)+COUNTIFS($D$2:D3161,D3161,$F$2:F3161,F3161)-1=1),X3161,
IF(AND(F3161="Peretoe teenus",H3161&lt;[2]an!$M$37,S3161&lt;&gt;"kahepoolne vajaduspõhine",RANK(D3161,$D3161:$D3161)+COUNTIFS($D$2:D3161,D3161,$F$2:F3161,F3161)-1&gt;1),"",
IF(AND(F3161="Peretoe teenus",H3161&lt;[2]an!$M$37,S3161="kahepoolne vajaduspõhine",U3161="",RANK(D3161,$D3161:$D3161)+COUNTIFS($D$2:D3161,D3161,$F$2:F3161,F3161)-1=1),X3161,
IF(AND(F3161="Peretoe teenus",H3161&lt;[2]an!$M$37,S3161="kahepoolne vajaduspõhine",U3161="",RANK(D3161,$D3161:$D3161)+COUNTIFS($D$2:D3161,D3161,$F$2:F3161,F3161)-1&gt;1),"",
IF(AND(F3161="Peretoe teenus",H3161&lt;[2]an!$M$37,S3161="kahepoolne vajaduspõhine",U3161&lt;[2]an!$M$37,RANK(D3161,$D3161:$D3161)+COUNTIFS($D$2:D3161,D3161,$F$2:F3161,F3161)-1=1),X3161,
IF(AND(F3161="Peretoe teenus",H3161&lt;[2]an!$M$37,S3161="kahepoolne vajaduspõhine",U3161&lt;[2]an!$M$37,RANK(D3161,$D3161:$D3161)+COUNTIFS($D$2:D3161,D3161,$F$2:F3161,F3161)-1&gt;1),"",
IF(AND(F3161="Peretoe teenus",H3161&lt;[2]an!$M$37,S3161="kahepoolne vajaduspõhine",U3161&gt;=[2]an!$M$37,U3161&lt;=[2]an!$M$38,RANK(D3161,$D3161:$D3161)+COUNTIFS($D$2:D3161,D3161,$F$2:F3161,F3161)-1=1),
((EOMONTH(U3161,0)-U3161+1)*X3161)/DAY(EOMONTH(U3161,0))+(DAY(U3161)-1)*100/DAY(EOMONTH(U3161,0)),
IF(AND(F3161="Peretoe teenus",H3161&lt;[2]an!$M$37,S3161="kahepoolne vajaduspõhine",U3161&gt;=[2]an!$M$37,U3161&lt;=[2]an!$M$38,RANK(D3161,$D3161:$D3161)+COUNTIFS($D$2:D3161,D3161,$F$2:F3161,F3161)-1&gt;1),"",
IF(AND(F3161="Peretoe teenus",H3161&lt;[2]an!$M$37,S3161="kahepoolne vajaduspõhine",U3161&gt;[2]an!$M$38,RANK(D3161,$D3161:$D3161)+COUNTIFS($D$2:D3161,D3161,$F$2:F3161,F3161)-1=1),X3161,
IF(AND(F3161="Peretoe teenus",H3161&lt;[2]an!$M$37,S3161="kahepoolne vajaduspõhine",U3161&gt;[2]an!$M$38,RANK(D3161,$D3161:$D3161)+COUNTIFS($D$2:D3161,D3161,$F$2:F3161,F3161)-1&gt;1),"",X3161*W3161)))))))))))))),"")</f>
        <v/>
      </c>
      <c r="Z3161" s="18" t="str">
        <f t="shared" si="148"/>
        <v/>
      </c>
      <c r="AA3161" s="19" t="str">
        <f>IFERROR(VLOOKUP(E3161,[2]an!$A$3:$B$81,2,FALSE),"")</f>
        <v/>
      </c>
      <c r="AB3161" s="19" t="str">
        <f>IFERROR(VLOOKUP(AA3161,[2]an!$C$2:$D$16,2,FALSE),"")</f>
        <v/>
      </c>
      <c r="AC3161" s="20"/>
      <c r="AD3161" s="21" t="str">
        <f>IF(A3161=[2]an!$F$36,VLOOKUP([2]an!$F$36,[2]an!$F$36:$H$36,3,FALSE),IF(A3161=[2]an!$F$35,VLOOKUP([2]an!$F$35,[2]an!$F$35:$H$35,3,FALSE),IF(A3161=[2]an!$F$33,VLOOKUP([2]an!$F$33,[2]an!$F$33:$H$33,3,FALSE),IF(A3161=[2]an!$F$31,VLOOKUP([2]an!$F$31,[2]an!$F$31:$H$31,3,FALSE),""))))</f>
        <v/>
      </c>
    </row>
    <row r="3162" spans="6:30" x14ac:dyDescent="0.2">
      <c r="F3162" s="10"/>
      <c r="G3162" s="8" t="str">
        <f t="shared" si="149"/>
        <v/>
      </c>
      <c r="H3162" s="13"/>
      <c r="K3162" s="13"/>
      <c r="L3162" s="10"/>
      <c r="M3162" s="10"/>
      <c r="S3162" s="8" t="str">
        <f>IFERROR(VLOOKUP(D3162,[1]peretoe_teenus!$A$2:$L$2000,5,FALSE),"")</f>
        <v/>
      </c>
      <c r="U3162" s="13"/>
      <c r="V3162" s="15" t="str" cm="1">
        <f t="array" ref="V3162">IFERROR(IF(AND(F3162="Tugigrupp",RANK(K3162,$K3162:$K3162)+COUNTIFS($K$2:K3162,K3162,$L$2:L3162,L3162,$M$2:M3162,M3162,$I$2:I3162,I3162,$G$2:G3162,G3162,$F$2:F3162,F3162)-1=1),SUMPRODUCT(($F$2:$F$4154=F3162)*($G$2:$G$4154=G3162)*($K$2:$K$4154=K3162)*($I$2:$I$4154=I3162)*($L$2:$L$4154=L3162)*($M$2:$M$4154=M3162)),""),"")</f>
        <v/>
      </c>
      <c r="W3162" s="15" t="str">
        <f t="shared" si="147"/>
        <v/>
      </c>
      <c r="X3162" s="16" t="str">
        <f>IF(AND(A3162=[2]an!$G$38,F3162=[2]an!$E$40),[2]an!$G$40,IF(AND(A3162=[2]an!$G$38,F3162=[2]an!$E$41),[2]an!$G$41,IF(AND(A3162=[2]an!$G$38,F3162=[2]an!$E$39,H3162&gt;=[2]an!$M$37),[2]an!$G$39,
IF(AND(A3162=[2]an!$G$38,F3162=[2]an!$E$39,H3162&lt;[2]an!$M$37,S3162="kahepoolne vajaduspõhine",U3162=""),[2]an!$M$40,
IF(AND(A3162=[2]an!$G$38,F3162=[2]an!$E$39,H3162&lt;[2]an!$M$37,S3162="kahepoolne vajaduspõhine",U3162&lt;&gt;""),[2]an!$G$39,
IF(AND(A3162=[2]an!$G$38,F3162=[2]an!$E$39,H3162&lt;[2]an!$M$37,S3162&lt;&gt;"kahepoolne vajaduspõhine"),[2]an!$G$39,
IF(AND(A3162=[2]an!$G$38,F3162=[2]an!$E$42),[2]an!$G$42,
IF(AND(A3162=[2]an!$H$38,F3162=[2]an!$E$40),[2]an!$H$40,IF(AND(A3162=[2]an!$H$38,F3162=[2]an!$E$41),[2]an!$H$41,IF(AND(A3162=[2]an!$H$38,F3162=[2]an!$E$39,H3162&gt;=[2]an!$M$37),[2]an!$H$39,
IF(AND(A3162=[2]an!$H$38,F3162=[2]an!$E$39,H3162&lt;[2]an!$M$37,S3162="kahepoolne vajaduspõhine",U3162=""),[2]an!$M$40,
IF(AND(A3162=[2]an!$H$38,F3162=[2]an!$E$39,H3162&lt;[2]an!$M$37,S3162="kahepoolne vajaduspõhine",U3162&lt;&gt;""),[2]an!$H$39,
IF(AND(A3162=[2]an!$H$38,F3162=[2]an!$E$39,H3162&lt;[2]an!$M$37,S3162&lt;&gt;"kahepoolne vajaduspõhine"),[2]an!$H$39,
IF(AND(A3162=[2]an!$H$38,F3162=[2]an!$E$42),[2]an!$H$42,
IF(AND(A3162=[2]an!$I$38,F3162=[2]an!$E$40),[2]an!$I$40,IF(AND(A3162=[2]an!$I$38,F3162=[2]an!$E$41),[2]an!$I$41,IF(AND(A3162=[2]an!$I$38,F3162=[2]an!$E$39,H3162&gt;=[2]an!$M$37),[2]an!$I$39,
IF(AND(A3162=[2]an!$I$38,F3162=[2]an!$E$39,H3162&lt;[2]an!$M$37,S3162="kahepoolne vajaduspõhine",U3162=""),[2]an!$M$40,
IF(AND(A3162=[2]an!$I$38,F3162=[2]an!$E$39,H3162&lt;[2]an!$M$37,S3162="kahepoolne vajaduspõhine",U3162&lt;&gt;""),[2]an!$I$39,
IF(AND(A3162=[2]an!$I$38,F3162=[2]an!$E$39,H3162&lt;[2]an!$M$37,S3162&lt;&gt;"kahepoolne vajaduspõhine"),[2]an!$I$39,
IF(AND(A3162=[2]an!$I$38,F3162=[2]an!$E$42),[2]an!$I$42,
IF(AND(A3162=[2]an!$J$38,F3162=[2]an!$E$40),[2]an!$J$40,IF(AND(A3162=[2]an!$J$38,F3162=[2]an!$E$41),[2]an!$J$41,IF(AND(A3162=[2]an!$J$38,F3162=[2]an!$E$39,H3162&gt;=[2]an!$M$37),[2]an!$J$39,
IF(AND(A3162=[2]an!$J$38,F3162=[2]an!$E$39,H3162&lt;[2]an!$M$37,S3162="kahepoolne vajaduspõhine",U3162=""),[2]an!$M$40,
IF(AND(A3162=[2]an!$J$38,F3162=[2]an!$E$39,H3162&lt;[2]an!$M$37,S3162="kahepoolne vajaduspõhine",U3162&lt;&gt;""),[2]an!$J$39,
IF(AND(A3162=[2]an!$J$38,F3162=[2]an!$E$39,H3162&lt;[2]an!$M$37,S3162&lt;&gt;"kahepoolne vajaduspõhine"),[2]an!$J$39,
IF(AND(A3162=[2]an!$J$38,F3162=[2]an!$E$42),[2]an!$J$42,""))))))))))))))))))))))))))))</f>
        <v/>
      </c>
      <c r="Y3162" s="17" t="str">
        <f>IFERROR(IF(F3162="Tugigrupp",0,
IF(AND(F3162="Peretoe teenus",H3162&gt;=[2]an!$M$37,RANK(D3162,$D3162:$D3162)+COUNTIFS($D$2:D3162,D3162,$F$2:F3162,F3162)-1&gt;1),"",
IF(AND(F3162="Peretoe teenus",H3162&gt;=[2]an!$M$37,RANK(D3162,$D3162:$D3162)+COUNTIFS($D$2:D3162,D3162,$F$2:F3162,F3162)-1=1,MONTH(H3162)=MONTH(K3162)=TRUE,YEAR(H3162)=YEAR(K3162)=TRUE),((EOMONTH(H3162,0)-H3162+1)*X3162)/DAY(EOMONTH(H3162,0)),
IF(AND(F3162="Peretoe teenus",H3162&gt;=[2]an!$M$37,RANK(D3162,$D3162:$D3162)+COUNTIFS($D$2:D3162,D3162,$F$2:F3162,F3162)-1=1),X3162,
IF(AND(F3162="Peretoe teenus",H3162&lt;[2]an!$M$37,S3162&lt;&gt;"kahepoolne vajaduspõhine",RANK(D3162,$D3162:$D3162)+COUNTIFS($D$2:D3162,D3162,$F$2:F3162,F3162)-1=1),X3162,
IF(AND(F3162="Peretoe teenus",H3162&lt;[2]an!$M$37,S3162&lt;&gt;"kahepoolne vajaduspõhine",RANK(D3162,$D3162:$D3162)+COUNTIFS($D$2:D3162,D3162,$F$2:F3162,F3162)-1&gt;1),"",
IF(AND(F3162="Peretoe teenus",H3162&lt;[2]an!$M$37,S3162="kahepoolne vajaduspõhine",U3162="",RANK(D3162,$D3162:$D3162)+COUNTIFS($D$2:D3162,D3162,$F$2:F3162,F3162)-1=1),X3162,
IF(AND(F3162="Peretoe teenus",H3162&lt;[2]an!$M$37,S3162="kahepoolne vajaduspõhine",U3162="",RANK(D3162,$D3162:$D3162)+COUNTIFS($D$2:D3162,D3162,$F$2:F3162,F3162)-1&gt;1),"",
IF(AND(F3162="Peretoe teenus",H3162&lt;[2]an!$M$37,S3162="kahepoolne vajaduspõhine",U3162&lt;[2]an!$M$37,RANK(D3162,$D3162:$D3162)+COUNTIFS($D$2:D3162,D3162,$F$2:F3162,F3162)-1=1),X3162,
IF(AND(F3162="Peretoe teenus",H3162&lt;[2]an!$M$37,S3162="kahepoolne vajaduspõhine",U3162&lt;[2]an!$M$37,RANK(D3162,$D3162:$D3162)+COUNTIFS($D$2:D3162,D3162,$F$2:F3162,F3162)-1&gt;1),"",
IF(AND(F3162="Peretoe teenus",H3162&lt;[2]an!$M$37,S3162="kahepoolne vajaduspõhine",U3162&gt;=[2]an!$M$37,U3162&lt;=[2]an!$M$38,RANK(D3162,$D3162:$D3162)+COUNTIFS($D$2:D3162,D3162,$F$2:F3162,F3162)-1=1),
((EOMONTH(U3162,0)-U3162+1)*X3162)/DAY(EOMONTH(U3162,0))+(DAY(U3162)-1)*100/DAY(EOMONTH(U3162,0)),
IF(AND(F3162="Peretoe teenus",H3162&lt;[2]an!$M$37,S3162="kahepoolne vajaduspõhine",U3162&gt;=[2]an!$M$37,U3162&lt;=[2]an!$M$38,RANK(D3162,$D3162:$D3162)+COUNTIFS($D$2:D3162,D3162,$F$2:F3162,F3162)-1&gt;1),"",
IF(AND(F3162="Peretoe teenus",H3162&lt;[2]an!$M$37,S3162="kahepoolne vajaduspõhine",U3162&gt;[2]an!$M$38,RANK(D3162,$D3162:$D3162)+COUNTIFS($D$2:D3162,D3162,$F$2:F3162,F3162)-1=1),X3162,
IF(AND(F3162="Peretoe teenus",H3162&lt;[2]an!$M$37,S3162="kahepoolne vajaduspõhine",U3162&gt;[2]an!$M$38,RANK(D3162,$D3162:$D3162)+COUNTIFS($D$2:D3162,D3162,$F$2:F3162,F3162)-1&gt;1),"",X3162*W3162)))))))))))))),"")</f>
        <v/>
      </c>
      <c r="Z3162" s="18" t="str">
        <f t="shared" si="148"/>
        <v/>
      </c>
      <c r="AA3162" s="19" t="str">
        <f>IFERROR(VLOOKUP(E3162,[2]an!$A$3:$B$81,2,FALSE),"")</f>
        <v/>
      </c>
      <c r="AB3162" s="19" t="str">
        <f>IFERROR(VLOOKUP(AA3162,[2]an!$C$2:$D$16,2,FALSE),"")</f>
        <v/>
      </c>
      <c r="AC3162" s="20"/>
      <c r="AD3162" s="21" t="str">
        <f>IF(A3162=[2]an!$F$36,VLOOKUP([2]an!$F$36,[2]an!$F$36:$H$36,3,FALSE),IF(A3162=[2]an!$F$35,VLOOKUP([2]an!$F$35,[2]an!$F$35:$H$35,3,FALSE),IF(A3162=[2]an!$F$33,VLOOKUP([2]an!$F$33,[2]an!$F$33:$H$33,3,FALSE),IF(A3162=[2]an!$F$31,VLOOKUP([2]an!$F$31,[2]an!$F$31:$H$31,3,FALSE),""))))</f>
        <v/>
      </c>
    </row>
    <row r="3163" spans="6:30" x14ac:dyDescent="0.2">
      <c r="F3163" s="10"/>
      <c r="G3163" s="8" t="str">
        <f t="shared" si="149"/>
        <v/>
      </c>
      <c r="H3163" s="13"/>
      <c r="K3163" s="13"/>
      <c r="L3163" s="10"/>
      <c r="M3163" s="10"/>
      <c r="S3163" s="8" t="str">
        <f>IFERROR(VLOOKUP(D3163,[1]peretoe_teenus!$A$2:$L$2000,5,FALSE),"")</f>
        <v/>
      </c>
      <c r="U3163" s="13"/>
      <c r="V3163" s="15" t="str" cm="1">
        <f t="array" ref="V3163">IFERROR(IF(AND(F3163="Tugigrupp",RANK(K3163,$K3163:$K3163)+COUNTIFS($K$2:K3163,K3163,$L$2:L3163,L3163,$M$2:M3163,M3163,$I$2:I3163,I3163,$G$2:G3163,G3163,$F$2:F3163,F3163)-1=1),SUMPRODUCT(($F$2:$F$4154=F3163)*($G$2:$G$4154=G3163)*($K$2:$K$4154=K3163)*($I$2:$I$4154=I3163)*($L$2:$L$4154=L3163)*($M$2:$M$4154=M3163)),""),"")</f>
        <v/>
      </c>
      <c r="W3163" s="15" t="str">
        <f t="shared" si="147"/>
        <v/>
      </c>
      <c r="X3163" s="16" t="str">
        <f>IF(AND(A3163=[2]an!$G$38,F3163=[2]an!$E$40),[2]an!$G$40,IF(AND(A3163=[2]an!$G$38,F3163=[2]an!$E$41),[2]an!$G$41,IF(AND(A3163=[2]an!$G$38,F3163=[2]an!$E$39,H3163&gt;=[2]an!$M$37),[2]an!$G$39,
IF(AND(A3163=[2]an!$G$38,F3163=[2]an!$E$39,H3163&lt;[2]an!$M$37,S3163="kahepoolne vajaduspõhine",U3163=""),[2]an!$M$40,
IF(AND(A3163=[2]an!$G$38,F3163=[2]an!$E$39,H3163&lt;[2]an!$M$37,S3163="kahepoolne vajaduspõhine",U3163&lt;&gt;""),[2]an!$G$39,
IF(AND(A3163=[2]an!$G$38,F3163=[2]an!$E$39,H3163&lt;[2]an!$M$37,S3163&lt;&gt;"kahepoolne vajaduspõhine"),[2]an!$G$39,
IF(AND(A3163=[2]an!$G$38,F3163=[2]an!$E$42),[2]an!$G$42,
IF(AND(A3163=[2]an!$H$38,F3163=[2]an!$E$40),[2]an!$H$40,IF(AND(A3163=[2]an!$H$38,F3163=[2]an!$E$41),[2]an!$H$41,IF(AND(A3163=[2]an!$H$38,F3163=[2]an!$E$39,H3163&gt;=[2]an!$M$37),[2]an!$H$39,
IF(AND(A3163=[2]an!$H$38,F3163=[2]an!$E$39,H3163&lt;[2]an!$M$37,S3163="kahepoolne vajaduspõhine",U3163=""),[2]an!$M$40,
IF(AND(A3163=[2]an!$H$38,F3163=[2]an!$E$39,H3163&lt;[2]an!$M$37,S3163="kahepoolne vajaduspõhine",U3163&lt;&gt;""),[2]an!$H$39,
IF(AND(A3163=[2]an!$H$38,F3163=[2]an!$E$39,H3163&lt;[2]an!$M$37,S3163&lt;&gt;"kahepoolne vajaduspõhine"),[2]an!$H$39,
IF(AND(A3163=[2]an!$H$38,F3163=[2]an!$E$42),[2]an!$H$42,
IF(AND(A3163=[2]an!$I$38,F3163=[2]an!$E$40),[2]an!$I$40,IF(AND(A3163=[2]an!$I$38,F3163=[2]an!$E$41),[2]an!$I$41,IF(AND(A3163=[2]an!$I$38,F3163=[2]an!$E$39,H3163&gt;=[2]an!$M$37),[2]an!$I$39,
IF(AND(A3163=[2]an!$I$38,F3163=[2]an!$E$39,H3163&lt;[2]an!$M$37,S3163="kahepoolne vajaduspõhine",U3163=""),[2]an!$M$40,
IF(AND(A3163=[2]an!$I$38,F3163=[2]an!$E$39,H3163&lt;[2]an!$M$37,S3163="kahepoolne vajaduspõhine",U3163&lt;&gt;""),[2]an!$I$39,
IF(AND(A3163=[2]an!$I$38,F3163=[2]an!$E$39,H3163&lt;[2]an!$M$37,S3163&lt;&gt;"kahepoolne vajaduspõhine"),[2]an!$I$39,
IF(AND(A3163=[2]an!$I$38,F3163=[2]an!$E$42),[2]an!$I$42,
IF(AND(A3163=[2]an!$J$38,F3163=[2]an!$E$40),[2]an!$J$40,IF(AND(A3163=[2]an!$J$38,F3163=[2]an!$E$41),[2]an!$J$41,IF(AND(A3163=[2]an!$J$38,F3163=[2]an!$E$39,H3163&gt;=[2]an!$M$37),[2]an!$J$39,
IF(AND(A3163=[2]an!$J$38,F3163=[2]an!$E$39,H3163&lt;[2]an!$M$37,S3163="kahepoolne vajaduspõhine",U3163=""),[2]an!$M$40,
IF(AND(A3163=[2]an!$J$38,F3163=[2]an!$E$39,H3163&lt;[2]an!$M$37,S3163="kahepoolne vajaduspõhine",U3163&lt;&gt;""),[2]an!$J$39,
IF(AND(A3163=[2]an!$J$38,F3163=[2]an!$E$39,H3163&lt;[2]an!$M$37,S3163&lt;&gt;"kahepoolne vajaduspõhine"),[2]an!$J$39,
IF(AND(A3163=[2]an!$J$38,F3163=[2]an!$E$42),[2]an!$J$42,""))))))))))))))))))))))))))))</f>
        <v/>
      </c>
      <c r="Y3163" s="17" t="str">
        <f>IFERROR(IF(F3163="Tugigrupp",0,
IF(AND(F3163="Peretoe teenus",H3163&gt;=[2]an!$M$37,RANK(D3163,$D3163:$D3163)+COUNTIFS($D$2:D3163,D3163,$F$2:F3163,F3163)-1&gt;1),"",
IF(AND(F3163="Peretoe teenus",H3163&gt;=[2]an!$M$37,RANK(D3163,$D3163:$D3163)+COUNTIFS($D$2:D3163,D3163,$F$2:F3163,F3163)-1=1,MONTH(H3163)=MONTH(K3163)=TRUE,YEAR(H3163)=YEAR(K3163)=TRUE),((EOMONTH(H3163,0)-H3163+1)*X3163)/DAY(EOMONTH(H3163,0)),
IF(AND(F3163="Peretoe teenus",H3163&gt;=[2]an!$M$37,RANK(D3163,$D3163:$D3163)+COUNTIFS($D$2:D3163,D3163,$F$2:F3163,F3163)-1=1),X3163,
IF(AND(F3163="Peretoe teenus",H3163&lt;[2]an!$M$37,S3163&lt;&gt;"kahepoolne vajaduspõhine",RANK(D3163,$D3163:$D3163)+COUNTIFS($D$2:D3163,D3163,$F$2:F3163,F3163)-1=1),X3163,
IF(AND(F3163="Peretoe teenus",H3163&lt;[2]an!$M$37,S3163&lt;&gt;"kahepoolne vajaduspõhine",RANK(D3163,$D3163:$D3163)+COUNTIFS($D$2:D3163,D3163,$F$2:F3163,F3163)-1&gt;1),"",
IF(AND(F3163="Peretoe teenus",H3163&lt;[2]an!$M$37,S3163="kahepoolne vajaduspõhine",U3163="",RANK(D3163,$D3163:$D3163)+COUNTIFS($D$2:D3163,D3163,$F$2:F3163,F3163)-1=1),X3163,
IF(AND(F3163="Peretoe teenus",H3163&lt;[2]an!$M$37,S3163="kahepoolne vajaduspõhine",U3163="",RANK(D3163,$D3163:$D3163)+COUNTIFS($D$2:D3163,D3163,$F$2:F3163,F3163)-1&gt;1),"",
IF(AND(F3163="Peretoe teenus",H3163&lt;[2]an!$M$37,S3163="kahepoolne vajaduspõhine",U3163&lt;[2]an!$M$37,RANK(D3163,$D3163:$D3163)+COUNTIFS($D$2:D3163,D3163,$F$2:F3163,F3163)-1=1),X3163,
IF(AND(F3163="Peretoe teenus",H3163&lt;[2]an!$M$37,S3163="kahepoolne vajaduspõhine",U3163&lt;[2]an!$M$37,RANK(D3163,$D3163:$D3163)+COUNTIFS($D$2:D3163,D3163,$F$2:F3163,F3163)-1&gt;1),"",
IF(AND(F3163="Peretoe teenus",H3163&lt;[2]an!$M$37,S3163="kahepoolne vajaduspõhine",U3163&gt;=[2]an!$M$37,U3163&lt;=[2]an!$M$38,RANK(D3163,$D3163:$D3163)+COUNTIFS($D$2:D3163,D3163,$F$2:F3163,F3163)-1=1),
((EOMONTH(U3163,0)-U3163+1)*X3163)/DAY(EOMONTH(U3163,0))+(DAY(U3163)-1)*100/DAY(EOMONTH(U3163,0)),
IF(AND(F3163="Peretoe teenus",H3163&lt;[2]an!$M$37,S3163="kahepoolne vajaduspõhine",U3163&gt;=[2]an!$M$37,U3163&lt;=[2]an!$M$38,RANK(D3163,$D3163:$D3163)+COUNTIFS($D$2:D3163,D3163,$F$2:F3163,F3163)-1&gt;1),"",
IF(AND(F3163="Peretoe teenus",H3163&lt;[2]an!$M$37,S3163="kahepoolne vajaduspõhine",U3163&gt;[2]an!$M$38,RANK(D3163,$D3163:$D3163)+COUNTIFS($D$2:D3163,D3163,$F$2:F3163,F3163)-1=1),X3163,
IF(AND(F3163="Peretoe teenus",H3163&lt;[2]an!$M$37,S3163="kahepoolne vajaduspõhine",U3163&gt;[2]an!$M$38,RANK(D3163,$D3163:$D3163)+COUNTIFS($D$2:D3163,D3163,$F$2:F3163,F3163)-1&gt;1),"",X3163*W3163)))))))))))))),"")</f>
        <v/>
      </c>
      <c r="Z3163" s="18" t="str">
        <f t="shared" si="148"/>
        <v/>
      </c>
      <c r="AA3163" s="19" t="str">
        <f>IFERROR(VLOOKUP(E3163,[2]an!$A$3:$B$81,2,FALSE),"")</f>
        <v/>
      </c>
      <c r="AB3163" s="19" t="str">
        <f>IFERROR(VLOOKUP(AA3163,[2]an!$C$2:$D$16,2,FALSE),"")</f>
        <v/>
      </c>
      <c r="AC3163" s="20"/>
      <c r="AD3163" s="21" t="str">
        <f>IF(A3163=[2]an!$F$36,VLOOKUP([2]an!$F$36,[2]an!$F$36:$H$36,3,FALSE),IF(A3163=[2]an!$F$35,VLOOKUP([2]an!$F$35,[2]an!$F$35:$H$35,3,FALSE),IF(A3163=[2]an!$F$33,VLOOKUP([2]an!$F$33,[2]an!$F$33:$H$33,3,FALSE),IF(A3163=[2]an!$F$31,VLOOKUP([2]an!$F$31,[2]an!$F$31:$H$31,3,FALSE),""))))</f>
        <v/>
      </c>
    </row>
    <row r="3164" spans="6:30" x14ac:dyDescent="0.2">
      <c r="F3164" s="10"/>
      <c r="G3164" s="8" t="str">
        <f t="shared" si="149"/>
        <v/>
      </c>
      <c r="H3164" s="13"/>
      <c r="K3164" s="13"/>
      <c r="L3164" s="10"/>
      <c r="M3164" s="10"/>
      <c r="S3164" s="8" t="str">
        <f>IFERROR(VLOOKUP(D3164,[1]peretoe_teenus!$A$2:$L$2000,5,FALSE),"")</f>
        <v/>
      </c>
      <c r="U3164" s="13"/>
      <c r="V3164" s="15" t="str" cm="1">
        <f t="array" ref="V3164">IFERROR(IF(AND(F3164="Tugigrupp",RANK(K3164,$K3164:$K3164)+COUNTIFS($K$2:K3164,K3164,$L$2:L3164,L3164,$M$2:M3164,M3164,$I$2:I3164,I3164,$G$2:G3164,G3164,$F$2:F3164,F3164)-1=1),SUMPRODUCT(($F$2:$F$4154=F3164)*($G$2:$G$4154=G3164)*($K$2:$K$4154=K3164)*($I$2:$I$4154=I3164)*($L$2:$L$4154=L3164)*($M$2:$M$4154=M3164)),""),"")</f>
        <v/>
      </c>
      <c r="W3164" s="15" t="str">
        <f t="shared" si="147"/>
        <v/>
      </c>
      <c r="X3164" s="16" t="str">
        <f>IF(AND(A3164=[2]an!$G$38,F3164=[2]an!$E$40),[2]an!$G$40,IF(AND(A3164=[2]an!$G$38,F3164=[2]an!$E$41),[2]an!$G$41,IF(AND(A3164=[2]an!$G$38,F3164=[2]an!$E$39,H3164&gt;=[2]an!$M$37),[2]an!$G$39,
IF(AND(A3164=[2]an!$G$38,F3164=[2]an!$E$39,H3164&lt;[2]an!$M$37,S3164="kahepoolne vajaduspõhine",U3164=""),[2]an!$M$40,
IF(AND(A3164=[2]an!$G$38,F3164=[2]an!$E$39,H3164&lt;[2]an!$M$37,S3164="kahepoolne vajaduspõhine",U3164&lt;&gt;""),[2]an!$G$39,
IF(AND(A3164=[2]an!$G$38,F3164=[2]an!$E$39,H3164&lt;[2]an!$M$37,S3164&lt;&gt;"kahepoolne vajaduspõhine"),[2]an!$G$39,
IF(AND(A3164=[2]an!$G$38,F3164=[2]an!$E$42),[2]an!$G$42,
IF(AND(A3164=[2]an!$H$38,F3164=[2]an!$E$40),[2]an!$H$40,IF(AND(A3164=[2]an!$H$38,F3164=[2]an!$E$41),[2]an!$H$41,IF(AND(A3164=[2]an!$H$38,F3164=[2]an!$E$39,H3164&gt;=[2]an!$M$37),[2]an!$H$39,
IF(AND(A3164=[2]an!$H$38,F3164=[2]an!$E$39,H3164&lt;[2]an!$M$37,S3164="kahepoolne vajaduspõhine",U3164=""),[2]an!$M$40,
IF(AND(A3164=[2]an!$H$38,F3164=[2]an!$E$39,H3164&lt;[2]an!$M$37,S3164="kahepoolne vajaduspõhine",U3164&lt;&gt;""),[2]an!$H$39,
IF(AND(A3164=[2]an!$H$38,F3164=[2]an!$E$39,H3164&lt;[2]an!$M$37,S3164&lt;&gt;"kahepoolne vajaduspõhine"),[2]an!$H$39,
IF(AND(A3164=[2]an!$H$38,F3164=[2]an!$E$42),[2]an!$H$42,
IF(AND(A3164=[2]an!$I$38,F3164=[2]an!$E$40),[2]an!$I$40,IF(AND(A3164=[2]an!$I$38,F3164=[2]an!$E$41),[2]an!$I$41,IF(AND(A3164=[2]an!$I$38,F3164=[2]an!$E$39,H3164&gt;=[2]an!$M$37),[2]an!$I$39,
IF(AND(A3164=[2]an!$I$38,F3164=[2]an!$E$39,H3164&lt;[2]an!$M$37,S3164="kahepoolne vajaduspõhine",U3164=""),[2]an!$M$40,
IF(AND(A3164=[2]an!$I$38,F3164=[2]an!$E$39,H3164&lt;[2]an!$M$37,S3164="kahepoolne vajaduspõhine",U3164&lt;&gt;""),[2]an!$I$39,
IF(AND(A3164=[2]an!$I$38,F3164=[2]an!$E$39,H3164&lt;[2]an!$M$37,S3164&lt;&gt;"kahepoolne vajaduspõhine"),[2]an!$I$39,
IF(AND(A3164=[2]an!$I$38,F3164=[2]an!$E$42),[2]an!$I$42,
IF(AND(A3164=[2]an!$J$38,F3164=[2]an!$E$40),[2]an!$J$40,IF(AND(A3164=[2]an!$J$38,F3164=[2]an!$E$41),[2]an!$J$41,IF(AND(A3164=[2]an!$J$38,F3164=[2]an!$E$39,H3164&gt;=[2]an!$M$37),[2]an!$J$39,
IF(AND(A3164=[2]an!$J$38,F3164=[2]an!$E$39,H3164&lt;[2]an!$M$37,S3164="kahepoolne vajaduspõhine",U3164=""),[2]an!$M$40,
IF(AND(A3164=[2]an!$J$38,F3164=[2]an!$E$39,H3164&lt;[2]an!$M$37,S3164="kahepoolne vajaduspõhine",U3164&lt;&gt;""),[2]an!$J$39,
IF(AND(A3164=[2]an!$J$38,F3164=[2]an!$E$39,H3164&lt;[2]an!$M$37,S3164&lt;&gt;"kahepoolne vajaduspõhine"),[2]an!$J$39,
IF(AND(A3164=[2]an!$J$38,F3164=[2]an!$E$42),[2]an!$J$42,""))))))))))))))))))))))))))))</f>
        <v/>
      </c>
      <c r="Y3164" s="17" t="str">
        <f>IFERROR(IF(F3164="Tugigrupp",0,
IF(AND(F3164="Peretoe teenus",H3164&gt;=[2]an!$M$37,RANK(D3164,$D3164:$D3164)+COUNTIFS($D$2:D3164,D3164,$F$2:F3164,F3164)-1&gt;1),"",
IF(AND(F3164="Peretoe teenus",H3164&gt;=[2]an!$M$37,RANK(D3164,$D3164:$D3164)+COUNTIFS($D$2:D3164,D3164,$F$2:F3164,F3164)-1=1,MONTH(H3164)=MONTH(K3164)=TRUE,YEAR(H3164)=YEAR(K3164)=TRUE),((EOMONTH(H3164,0)-H3164+1)*X3164)/DAY(EOMONTH(H3164,0)),
IF(AND(F3164="Peretoe teenus",H3164&gt;=[2]an!$M$37,RANK(D3164,$D3164:$D3164)+COUNTIFS($D$2:D3164,D3164,$F$2:F3164,F3164)-1=1),X3164,
IF(AND(F3164="Peretoe teenus",H3164&lt;[2]an!$M$37,S3164&lt;&gt;"kahepoolne vajaduspõhine",RANK(D3164,$D3164:$D3164)+COUNTIFS($D$2:D3164,D3164,$F$2:F3164,F3164)-1=1),X3164,
IF(AND(F3164="Peretoe teenus",H3164&lt;[2]an!$M$37,S3164&lt;&gt;"kahepoolne vajaduspõhine",RANK(D3164,$D3164:$D3164)+COUNTIFS($D$2:D3164,D3164,$F$2:F3164,F3164)-1&gt;1),"",
IF(AND(F3164="Peretoe teenus",H3164&lt;[2]an!$M$37,S3164="kahepoolne vajaduspõhine",U3164="",RANK(D3164,$D3164:$D3164)+COUNTIFS($D$2:D3164,D3164,$F$2:F3164,F3164)-1=1),X3164,
IF(AND(F3164="Peretoe teenus",H3164&lt;[2]an!$M$37,S3164="kahepoolne vajaduspõhine",U3164="",RANK(D3164,$D3164:$D3164)+COUNTIFS($D$2:D3164,D3164,$F$2:F3164,F3164)-1&gt;1),"",
IF(AND(F3164="Peretoe teenus",H3164&lt;[2]an!$M$37,S3164="kahepoolne vajaduspõhine",U3164&lt;[2]an!$M$37,RANK(D3164,$D3164:$D3164)+COUNTIFS($D$2:D3164,D3164,$F$2:F3164,F3164)-1=1),X3164,
IF(AND(F3164="Peretoe teenus",H3164&lt;[2]an!$M$37,S3164="kahepoolne vajaduspõhine",U3164&lt;[2]an!$M$37,RANK(D3164,$D3164:$D3164)+COUNTIFS($D$2:D3164,D3164,$F$2:F3164,F3164)-1&gt;1),"",
IF(AND(F3164="Peretoe teenus",H3164&lt;[2]an!$M$37,S3164="kahepoolne vajaduspõhine",U3164&gt;=[2]an!$M$37,U3164&lt;=[2]an!$M$38,RANK(D3164,$D3164:$D3164)+COUNTIFS($D$2:D3164,D3164,$F$2:F3164,F3164)-1=1),
((EOMONTH(U3164,0)-U3164+1)*X3164)/DAY(EOMONTH(U3164,0))+(DAY(U3164)-1)*100/DAY(EOMONTH(U3164,0)),
IF(AND(F3164="Peretoe teenus",H3164&lt;[2]an!$M$37,S3164="kahepoolne vajaduspõhine",U3164&gt;=[2]an!$M$37,U3164&lt;=[2]an!$M$38,RANK(D3164,$D3164:$D3164)+COUNTIFS($D$2:D3164,D3164,$F$2:F3164,F3164)-1&gt;1),"",
IF(AND(F3164="Peretoe teenus",H3164&lt;[2]an!$M$37,S3164="kahepoolne vajaduspõhine",U3164&gt;[2]an!$M$38,RANK(D3164,$D3164:$D3164)+COUNTIFS($D$2:D3164,D3164,$F$2:F3164,F3164)-1=1),X3164,
IF(AND(F3164="Peretoe teenus",H3164&lt;[2]an!$M$37,S3164="kahepoolne vajaduspõhine",U3164&gt;[2]an!$M$38,RANK(D3164,$D3164:$D3164)+COUNTIFS($D$2:D3164,D3164,$F$2:F3164,F3164)-1&gt;1),"",X3164*W3164)))))))))))))),"")</f>
        <v/>
      </c>
      <c r="Z3164" s="18" t="str">
        <f t="shared" si="148"/>
        <v/>
      </c>
      <c r="AA3164" s="19" t="str">
        <f>IFERROR(VLOOKUP(E3164,[2]an!$A$3:$B$81,2,FALSE),"")</f>
        <v/>
      </c>
      <c r="AB3164" s="19" t="str">
        <f>IFERROR(VLOOKUP(AA3164,[2]an!$C$2:$D$16,2,FALSE),"")</f>
        <v/>
      </c>
      <c r="AC3164" s="20"/>
      <c r="AD3164" s="21" t="str">
        <f>IF(A3164=[2]an!$F$36,VLOOKUP([2]an!$F$36,[2]an!$F$36:$H$36,3,FALSE),IF(A3164=[2]an!$F$35,VLOOKUP([2]an!$F$35,[2]an!$F$35:$H$35,3,FALSE),IF(A3164=[2]an!$F$33,VLOOKUP([2]an!$F$33,[2]an!$F$33:$H$33,3,FALSE),IF(A3164=[2]an!$F$31,VLOOKUP([2]an!$F$31,[2]an!$F$31:$H$31,3,FALSE),""))))</f>
        <v/>
      </c>
    </row>
    <row r="3165" spans="6:30" x14ac:dyDescent="0.2">
      <c r="F3165" s="10"/>
      <c r="G3165" s="8" t="str">
        <f t="shared" si="149"/>
        <v/>
      </c>
      <c r="H3165" s="13"/>
      <c r="K3165" s="13"/>
      <c r="L3165" s="10"/>
      <c r="M3165" s="10"/>
      <c r="S3165" s="8" t="str">
        <f>IFERROR(VLOOKUP(D3165,[1]peretoe_teenus!$A$2:$L$2000,5,FALSE),"")</f>
        <v/>
      </c>
      <c r="U3165" s="13"/>
      <c r="V3165" s="15" t="str" cm="1">
        <f t="array" ref="V3165">IFERROR(IF(AND(F3165="Tugigrupp",RANK(K3165,$K3165:$K3165)+COUNTIFS($K$2:K3165,K3165,$L$2:L3165,L3165,$M$2:M3165,M3165,$I$2:I3165,I3165,$G$2:G3165,G3165,$F$2:F3165,F3165)-1=1),SUMPRODUCT(($F$2:$F$4154=F3165)*($G$2:$G$4154=G3165)*($K$2:$K$4154=K3165)*($I$2:$I$4154=I3165)*($L$2:$L$4154=L3165)*($M$2:$M$4154=M3165)),""),"")</f>
        <v/>
      </c>
      <c r="W3165" s="15" t="str">
        <f t="shared" si="147"/>
        <v/>
      </c>
      <c r="X3165" s="16" t="str">
        <f>IF(AND(A3165=[2]an!$G$38,F3165=[2]an!$E$40),[2]an!$G$40,IF(AND(A3165=[2]an!$G$38,F3165=[2]an!$E$41),[2]an!$G$41,IF(AND(A3165=[2]an!$G$38,F3165=[2]an!$E$39,H3165&gt;=[2]an!$M$37),[2]an!$G$39,
IF(AND(A3165=[2]an!$G$38,F3165=[2]an!$E$39,H3165&lt;[2]an!$M$37,S3165="kahepoolne vajaduspõhine",U3165=""),[2]an!$M$40,
IF(AND(A3165=[2]an!$G$38,F3165=[2]an!$E$39,H3165&lt;[2]an!$M$37,S3165="kahepoolne vajaduspõhine",U3165&lt;&gt;""),[2]an!$G$39,
IF(AND(A3165=[2]an!$G$38,F3165=[2]an!$E$39,H3165&lt;[2]an!$M$37,S3165&lt;&gt;"kahepoolne vajaduspõhine"),[2]an!$G$39,
IF(AND(A3165=[2]an!$G$38,F3165=[2]an!$E$42),[2]an!$G$42,
IF(AND(A3165=[2]an!$H$38,F3165=[2]an!$E$40),[2]an!$H$40,IF(AND(A3165=[2]an!$H$38,F3165=[2]an!$E$41),[2]an!$H$41,IF(AND(A3165=[2]an!$H$38,F3165=[2]an!$E$39,H3165&gt;=[2]an!$M$37),[2]an!$H$39,
IF(AND(A3165=[2]an!$H$38,F3165=[2]an!$E$39,H3165&lt;[2]an!$M$37,S3165="kahepoolne vajaduspõhine",U3165=""),[2]an!$M$40,
IF(AND(A3165=[2]an!$H$38,F3165=[2]an!$E$39,H3165&lt;[2]an!$M$37,S3165="kahepoolne vajaduspõhine",U3165&lt;&gt;""),[2]an!$H$39,
IF(AND(A3165=[2]an!$H$38,F3165=[2]an!$E$39,H3165&lt;[2]an!$M$37,S3165&lt;&gt;"kahepoolne vajaduspõhine"),[2]an!$H$39,
IF(AND(A3165=[2]an!$H$38,F3165=[2]an!$E$42),[2]an!$H$42,
IF(AND(A3165=[2]an!$I$38,F3165=[2]an!$E$40),[2]an!$I$40,IF(AND(A3165=[2]an!$I$38,F3165=[2]an!$E$41),[2]an!$I$41,IF(AND(A3165=[2]an!$I$38,F3165=[2]an!$E$39,H3165&gt;=[2]an!$M$37),[2]an!$I$39,
IF(AND(A3165=[2]an!$I$38,F3165=[2]an!$E$39,H3165&lt;[2]an!$M$37,S3165="kahepoolne vajaduspõhine",U3165=""),[2]an!$M$40,
IF(AND(A3165=[2]an!$I$38,F3165=[2]an!$E$39,H3165&lt;[2]an!$M$37,S3165="kahepoolne vajaduspõhine",U3165&lt;&gt;""),[2]an!$I$39,
IF(AND(A3165=[2]an!$I$38,F3165=[2]an!$E$39,H3165&lt;[2]an!$M$37,S3165&lt;&gt;"kahepoolne vajaduspõhine"),[2]an!$I$39,
IF(AND(A3165=[2]an!$I$38,F3165=[2]an!$E$42),[2]an!$I$42,
IF(AND(A3165=[2]an!$J$38,F3165=[2]an!$E$40),[2]an!$J$40,IF(AND(A3165=[2]an!$J$38,F3165=[2]an!$E$41),[2]an!$J$41,IF(AND(A3165=[2]an!$J$38,F3165=[2]an!$E$39,H3165&gt;=[2]an!$M$37),[2]an!$J$39,
IF(AND(A3165=[2]an!$J$38,F3165=[2]an!$E$39,H3165&lt;[2]an!$M$37,S3165="kahepoolne vajaduspõhine",U3165=""),[2]an!$M$40,
IF(AND(A3165=[2]an!$J$38,F3165=[2]an!$E$39,H3165&lt;[2]an!$M$37,S3165="kahepoolne vajaduspõhine",U3165&lt;&gt;""),[2]an!$J$39,
IF(AND(A3165=[2]an!$J$38,F3165=[2]an!$E$39,H3165&lt;[2]an!$M$37,S3165&lt;&gt;"kahepoolne vajaduspõhine"),[2]an!$J$39,
IF(AND(A3165=[2]an!$J$38,F3165=[2]an!$E$42),[2]an!$J$42,""))))))))))))))))))))))))))))</f>
        <v/>
      </c>
      <c r="Y3165" s="17" t="str">
        <f>IFERROR(IF(F3165="Tugigrupp",0,
IF(AND(F3165="Peretoe teenus",H3165&gt;=[2]an!$M$37,RANK(D3165,$D3165:$D3165)+COUNTIFS($D$2:D3165,D3165,$F$2:F3165,F3165)-1&gt;1),"",
IF(AND(F3165="Peretoe teenus",H3165&gt;=[2]an!$M$37,RANK(D3165,$D3165:$D3165)+COUNTIFS($D$2:D3165,D3165,$F$2:F3165,F3165)-1=1,MONTH(H3165)=MONTH(K3165)=TRUE,YEAR(H3165)=YEAR(K3165)=TRUE),((EOMONTH(H3165,0)-H3165+1)*X3165)/DAY(EOMONTH(H3165,0)),
IF(AND(F3165="Peretoe teenus",H3165&gt;=[2]an!$M$37,RANK(D3165,$D3165:$D3165)+COUNTIFS($D$2:D3165,D3165,$F$2:F3165,F3165)-1=1),X3165,
IF(AND(F3165="Peretoe teenus",H3165&lt;[2]an!$M$37,S3165&lt;&gt;"kahepoolne vajaduspõhine",RANK(D3165,$D3165:$D3165)+COUNTIFS($D$2:D3165,D3165,$F$2:F3165,F3165)-1=1),X3165,
IF(AND(F3165="Peretoe teenus",H3165&lt;[2]an!$M$37,S3165&lt;&gt;"kahepoolne vajaduspõhine",RANK(D3165,$D3165:$D3165)+COUNTIFS($D$2:D3165,D3165,$F$2:F3165,F3165)-1&gt;1),"",
IF(AND(F3165="Peretoe teenus",H3165&lt;[2]an!$M$37,S3165="kahepoolne vajaduspõhine",U3165="",RANK(D3165,$D3165:$D3165)+COUNTIFS($D$2:D3165,D3165,$F$2:F3165,F3165)-1=1),X3165,
IF(AND(F3165="Peretoe teenus",H3165&lt;[2]an!$M$37,S3165="kahepoolne vajaduspõhine",U3165="",RANK(D3165,$D3165:$D3165)+COUNTIFS($D$2:D3165,D3165,$F$2:F3165,F3165)-1&gt;1),"",
IF(AND(F3165="Peretoe teenus",H3165&lt;[2]an!$M$37,S3165="kahepoolne vajaduspõhine",U3165&lt;[2]an!$M$37,RANK(D3165,$D3165:$D3165)+COUNTIFS($D$2:D3165,D3165,$F$2:F3165,F3165)-1=1),X3165,
IF(AND(F3165="Peretoe teenus",H3165&lt;[2]an!$M$37,S3165="kahepoolne vajaduspõhine",U3165&lt;[2]an!$M$37,RANK(D3165,$D3165:$D3165)+COUNTIFS($D$2:D3165,D3165,$F$2:F3165,F3165)-1&gt;1),"",
IF(AND(F3165="Peretoe teenus",H3165&lt;[2]an!$M$37,S3165="kahepoolne vajaduspõhine",U3165&gt;=[2]an!$M$37,U3165&lt;=[2]an!$M$38,RANK(D3165,$D3165:$D3165)+COUNTIFS($D$2:D3165,D3165,$F$2:F3165,F3165)-1=1),
((EOMONTH(U3165,0)-U3165+1)*X3165)/DAY(EOMONTH(U3165,0))+(DAY(U3165)-1)*100/DAY(EOMONTH(U3165,0)),
IF(AND(F3165="Peretoe teenus",H3165&lt;[2]an!$M$37,S3165="kahepoolne vajaduspõhine",U3165&gt;=[2]an!$M$37,U3165&lt;=[2]an!$M$38,RANK(D3165,$D3165:$D3165)+COUNTIFS($D$2:D3165,D3165,$F$2:F3165,F3165)-1&gt;1),"",
IF(AND(F3165="Peretoe teenus",H3165&lt;[2]an!$M$37,S3165="kahepoolne vajaduspõhine",U3165&gt;[2]an!$M$38,RANK(D3165,$D3165:$D3165)+COUNTIFS($D$2:D3165,D3165,$F$2:F3165,F3165)-1=1),X3165,
IF(AND(F3165="Peretoe teenus",H3165&lt;[2]an!$M$37,S3165="kahepoolne vajaduspõhine",U3165&gt;[2]an!$M$38,RANK(D3165,$D3165:$D3165)+COUNTIFS($D$2:D3165,D3165,$F$2:F3165,F3165)-1&gt;1),"",X3165*W3165)))))))))))))),"")</f>
        <v/>
      </c>
      <c r="Z3165" s="18" t="str">
        <f t="shared" si="148"/>
        <v/>
      </c>
      <c r="AA3165" s="19" t="str">
        <f>IFERROR(VLOOKUP(E3165,[2]an!$A$3:$B$81,2,FALSE),"")</f>
        <v/>
      </c>
      <c r="AB3165" s="19" t="str">
        <f>IFERROR(VLOOKUP(AA3165,[2]an!$C$2:$D$16,2,FALSE),"")</f>
        <v/>
      </c>
      <c r="AC3165" s="20"/>
      <c r="AD3165" s="21" t="str">
        <f>IF(A3165=[2]an!$F$36,VLOOKUP([2]an!$F$36,[2]an!$F$36:$H$36,3,FALSE),IF(A3165=[2]an!$F$35,VLOOKUP([2]an!$F$35,[2]an!$F$35:$H$35,3,FALSE),IF(A3165=[2]an!$F$33,VLOOKUP([2]an!$F$33,[2]an!$F$33:$H$33,3,FALSE),IF(A3165=[2]an!$F$31,VLOOKUP([2]an!$F$31,[2]an!$F$31:$H$31,3,FALSE),""))))</f>
        <v/>
      </c>
    </row>
    <row r="3166" spans="6:30" x14ac:dyDescent="0.2">
      <c r="F3166" s="10"/>
      <c r="G3166" s="8" t="str">
        <f t="shared" si="149"/>
        <v/>
      </c>
      <c r="H3166" s="13"/>
      <c r="K3166" s="13"/>
      <c r="L3166" s="10"/>
      <c r="M3166" s="10"/>
      <c r="S3166" s="8" t="str">
        <f>IFERROR(VLOOKUP(D3166,[1]peretoe_teenus!$A$2:$L$2000,5,FALSE),"")</f>
        <v/>
      </c>
      <c r="U3166" s="13"/>
      <c r="V3166" s="15" t="str" cm="1">
        <f t="array" ref="V3166">IFERROR(IF(AND(F3166="Tugigrupp",RANK(K3166,$K3166:$K3166)+COUNTIFS($K$2:K3166,K3166,$L$2:L3166,L3166,$M$2:M3166,M3166,$I$2:I3166,I3166,$G$2:G3166,G3166,$F$2:F3166,F3166)-1=1),SUMPRODUCT(($F$2:$F$4154=F3166)*($G$2:$G$4154=G3166)*($K$2:$K$4154=K3166)*($I$2:$I$4154=I3166)*($L$2:$L$4154=L3166)*($M$2:$M$4154=M3166)),""),"")</f>
        <v/>
      </c>
      <c r="W3166" s="15" t="str">
        <f t="shared" si="147"/>
        <v/>
      </c>
      <c r="X3166" s="16" t="str">
        <f>IF(AND(A3166=[2]an!$G$38,F3166=[2]an!$E$40),[2]an!$G$40,IF(AND(A3166=[2]an!$G$38,F3166=[2]an!$E$41),[2]an!$G$41,IF(AND(A3166=[2]an!$G$38,F3166=[2]an!$E$39,H3166&gt;=[2]an!$M$37),[2]an!$G$39,
IF(AND(A3166=[2]an!$G$38,F3166=[2]an!$E$39,H3166&lt;[2]an!$M$37,S3166="kahepoolne vajaduspõhine",U3166=""),[2]an!$M$40,
IF(AND(A3166=[2]an!$G$38,F3166=[2]an!$E$39,H3166&lt;[2]an!$M$37,S3166="kahepoolne vajaduspõhine",U3166&lt;&gt;""),[2]an!$G$39,
IF(AND(A3166=[2]an!$G$38,F3166=[2]an!$E$39,H3166&lt;[2]an!$M$37,S3166&lt;&gt;"kahepoolne vajaduspõhine"),[2]an!$G$39,
IF(AND(A3166=[2]an!$G$38,F3166=[2]an!$E$42),[2]an!$G$42,
IF(AND(A3166=[2]an!$H$38,F3166=[2]an!$E$40),[2]an!$H$40,IF(AND(A3166=[2]an!$H$38,F3166=[2]an!$E$41),[2]an!$H$41,IF(AND(A3166=[2]an!$H$38,F3166=[2]an!$E$39,H3166&gt;=[2]an!$M$37),[2]an!$H$39,
IF(AND(A3166=[2]an!$H$38,F3166=[2]an!$E$39,H3166&lt;[2]an!$M$37,S3166="kahepoolne vajaduspõhine",U3166=""),[2]an!$M$40,
IF(AND(A3166=[2]an!$H$38,F3166=[2]an!$E$39,H3166&lt;[2]an!$M$37,S3166="kahepoolne vajaduspõhine",U3166&lt;&gt;""),[2]an!$H$39,
IF(AND(A3166=[2]an!$H$38,F3166=[2]an!$E$39,H3166&lt;[2]an!$M$37,S3166&lt;&gt;"kahepoolne vajaduspõhine"),[2]an!$H$39,
IF(AND(A3166=[2]an!$H$38,F3166=[2]an!$E$42),[2]an!$H$42,
IF(AND(A3166=[2]an!$I$38,F3166=[2]an!$E$40),[2]an!$I$40,IF(AND(A3166=[2]an!$I$38,F3166=[2]an!$E$41),[2]an!$I$41,IF(AND(A3166=[2]an!$I$38,F3166=[2]an!$E$39,H3166&gt;=[2]an!$M$37),[2]an!$I$39,
IF(AND(A3166=[2]an!$I$38,F3166=[2]an!$E$39,H3166&lt;[2]an!$M$37,S3166="kahepoolne vajaduspõhine",U3166=""),[2]an!$M$40,
IF(AND(A3166=[2]an!$I$38,F3166=[2]an!$E$39,H3166&lt;[2]an!$M$37,S3166="kahepoolne vajaduspõhine",U3166&lt;&gt;""),[2]an!$I$39,
IF(AND(A3166=[2]an!$I$38,F3166=[2]an!$E$39,H3166&lt;[2]an!$M$37,S3166&lt;&gt;"kahepoolne vajaduspõhine"),[2]an!$I$39,
IF(AND(A3166=[2]an!$I$38,F3166=[2]an!$E$42),[2]an!$I$42,
IF(AND(A3166=[2]an!$J$38,F3166=[2]an!$E$40),[2]an!$J$40,IF(AND(A3166=[2]an!$J$38,F3166=[2]an!$E$41),[2]an!$J$41,IF(AND(A3166=[2]an!$J$38,F3166=[2]an!$E$39,H3166&gt;=[2]an!$M$37),[2]an!$J$39,
IF(AND(A3166=[2]an!$J$38,F3166=[2]an!$E$39,H3166&lt;[2]an!$M$37,S3166="kahepoolne vajaduspõhine",U3166=""),[2]an!$M$40,
IF(AND(A3166=[2]an!$J$38,F3166=[2]an!$E$39,H3166&lt;[2]an!$M$37,S3166="kahepoolne vajaduspõhine",U3166&lt;&gt;""),[2]an!$J$39,
IF(AND(A3166=[2]an!$J$38,F3166=[2]an!$E$39,H3166&lt;[2]an!$M$37,S3166&lt;&gt;"kahepoolne vajaduspõhine"),[2]an!$J$39,
IF(AND(A3166=[2]an!$J$38,F3166=[2]an!$E$42),[2]an!$J$42,""))))))))))))))))))))))))))))</f>
        <v/>
      </c>
      <c r="Y3166" s="17" t="str">
        <f>IFERROR(IF(F3166="Tugigrupp",0,
IF(AND(F3166="Peretoe teenus",H3166&gt;=[2]an!$M$37,RANK(D3166,$D3166:$D3166)+COUNTIFS($D$2:D3166,D3166,$F$2:F3166,F3166)-1&gt;1),"",
IF(AND(F3166="Peretoe teenus",H3166&gt;=[2]an!$M$37,RANK(D3166,$D3166:$D3166)+COUNTIFS($D$2:D3166,D3166,$F$2:F3166,F3166)-1=1,MONTH(H3166)=MONTH(K3166)=TRUE,YEAR(H3166)=YEAR(K3166)=TRUE),((EOMONTH(H3166,0)-H3166+1)*X3166)/DAY(EOMONTH(H3166,0)),
IF(AND(F3166="Peretoe teenus",H3166&gt;=[2]an!$M$37,RANK(D3166,$D3166:$D3166)+COUNTIFS($D$2:D3166,D3166,$F$2:F3166,F3166)-1=1),X3166,
IF(AND(F3166="Peretoe teenus",H3166&lt;[2]an!$M$37,S3166&lt;&gt;"kahepoolne vajaduspõhine",RANK(D3166,$D3166:$D3166)+COUNTIFS($D$2:D3166,D3166,$F$2:F3166,F3166)-1=1),X3166,
IF(AND(F3166="Peretoe teenus",H3166&lt;[2]an!$M$37,S3166&lt;&gt;"kahepoolne vajaduspõhine",RANK(D3166,$D3166:$D3166)+COUNTIFS($D$2:D3166,D3166,$F$2:F3166,F3166)-1&gt;1),"",
IF(AND(F3166="Peretoe teenus",H3166&lt;[2]an!$M$37,S3166="kahepoolne vajaduspõhine",U3166="",RANK(D3166,$D3166:$D3166)+COUNTIFS($D$2:D3166,D3166,$F$2:F3166,F3166)-1=1),X3166,
IF(AND(F3166="Peretoe teenus",H3166&lt;[2]an!$M$37,S3166="kahepoolne vajaduspõhine",U3166="",RANK(D3166,$D3166:$D3166)+COUNTIFS($D$2:D3166,D3166,$F$2:F3166,F3166)-1&gt;1),"",
IF(AND(F3166="Peretoe teenus",H3166&lt;[2]an!$M$37,S3166="kahepoolne vajaduspõhine",U3166&lt;[2]an!$M$37,RANK(D3166,$D3166:$D3166)+COUNTIFS($D$2:D3166,D3166,$F$2:F3166,F3166)-1=1),X3166,
IF(AND(F3166="Peretoe teenus",H3166&lt;[2]an!$M$37,S3166="kahepoolne vajaduspõhine",U3166&lt;[2]an!$M$37,RANK(D3166,$D3166:$D3166)+COUNTIFS($D$2:D3166,D3166,$F$2:F3166,F3166)-1&gt;1),"",
IF(AND(F3166="Peretoe teenus",H3166&lt;[2]an!$M$37,S3166="kahepoolne vajaduspõhine",U3166&gt;=[2]an!$M$37,U3166&lt;=[2]an!$M$38,RANK(D3166,$D3166:$D3166)+COUNTIFS($D$2:D3166,D3166,$F$2:F3166,F3166)-1=1),
((EOMONTH(U3166,0)-U3166+1)*X3166)/DAY(EOMONTH(U3166,0))+(DAY(U3166)-1)*100/DAY(EOMONTH(U3166,0)),
IF(AND(F3166="Peretoe teenus",H3166&lt;[2]an!$M$37,S3166="kahepoolne vajaduspõhine",U3166&gt;=[2]an!$M$37,U3166&lt;=[2]an!$M$38,RANK(D3166,$D3166:$D3166)+COUNTIFS($D$2:D3166,D3166,$F$2:F3166,F3166)-1&gt;1),"",
IF(AND(F3166="Peretoe teenus",H3166&lt;[2]an!$M$37,S3166="kahepoolne vajaduspõhine",U3166&gt;[2]an!$M$38,RANK(D3166,$D3166:$D3166)+COUNTIFS($D$2:D3166,D3166,$F$2:F3166,F3166)-1=1),X3166,
IF(AND(F3166="Peretoe teenus",H3166&lt;[2]an!$M$37,S3166="kahepoolne vajaduspõhine",U3166&gt;[2]an!$M$38,RANK(D3166,$D3166:$D3166)+COUNTIFS($D$2:D3166,D3166,$F$2:F3166,F3166)-1&gt;1),"",X3166*W3166)))))))))))))),"")</f>
        <v/>
      </c>
      <c r="Z3166" s="18" t="str">
        <f t="shared" si="148"/>
        <v/>
      </c>
      <c r="AA3166" s="19" t="str">
        <f>IFERROR(VLOOKUP(E3166,[2]an!$A$3:$B$81,2,FALSE),"")</f>
        <v/>
      </c>
      <c r="AB3166" s="19" t="str">
        <f>IFERROR(VLOOKUP(AA3166,[2]an!$C$2:$D$16,2,FALSE),"")</f>
        <v/>
      </c>
      <c r="AC3166" s="20"/>
      <c r="AD3166" s="21" t="str">
        <f>IF(A3166=[2]an!$F$36,VLOOKUP([2]an!$F$36,[2]an!$F$36:$H$36,3,FALSE),IF(A3166=[2]an!$F$35,VLOOKUP([2]an!$F$35,[2]an!$F$35:$H$35,3,FALSE),IF(A3166=[2]an!$F$33,VLOOKUP([2]an!$F$33,[2]an!$F$33:$H$33,3,FALSE),IF(A3166=[2]an!$F$31,VLOOKUP([2]an!$F$31,[2]an!$F$31:$H$31,3,FALSE),""))))</f>
        <v/>
      </c>
    </row>
    <row r="3167" spans="6:30" x14ac:dyDescent="0.2">
      <c r="F3167" s="10"/>
      <c r="G3167" s="8" t="str">
        <f t="shared" si="149"/>
        <v/>
      </c>
      <c r="H3167" s="13"/>
      <c r="K3167" s="13"/>
      <c r="L3167" s="10"/>
      <c r="M3167" s="10"/>
      <c r="S3167" s="8" t="str">
        <f>IFERROR(VLOOKUP(D3167,[1]peretoe_teenus!$A$2:$L$2000,5,FALSE),"")</f>
        <v/>
      </c>
      <c r="U3167" s="13"/>
      <c r="V3167" s="15" t="str" cm="1">
        <f t="array" ref="V3167">IFERROR(IF(AND(F3167="Tugigrupp",RANK(K3167,$K3167:$K3167)+COUNTIFS($K$2:K3167,K3167,$L$2:L3167,L3167,$M$2:M3167,M3167,$I$2:I3167,I3167,$G$2:G3167,G3167,$F$2:F3167,F3167)-1=1),SUMPRODUCT(($F$2:$F$4154=F3167)*($G$2:$G$4154=G3167)*($K$2:$K$4154=K3167)*($I$2:$I$4154=I3167)*($L$2:$L$4154=L3167)*($M$2:$M$4154=M3167)),""),"")</f>
        <v/>
      </c>
      <c r="W3167" s="15" t="str">
        <f t="shared" si="147"/>
        <v/>
      </c>
      <c r="X3167" s="16" t="str">
        <f>IF(AND(A3167=[2]an!$G$38,F3167=[2]an!$E$40),[2]an!$G$40,IF(AND(A3167=[2]an!$G$38,F3167=[2]an!$E$41),[2]an!$G$41,IF(AND(A3167=[2]an!$G$38,F3167=[2]an!$E$39,H3167&gt;=[2]an!$M$37),[2]an!$G$39,
IF(AND(A3167=[2]an!$G$38,F3167=[2]an!$E$39,H3167&lt;[2]an!$M$37,S3167="kahepoolne vajaduspõhine",U3167=""),[2]an!$M$40,
IF(AND(A3167=[2]an!$G$38,F3167=[2]an!$E$39,H3167&lt;[2]an!$M$37,S3167="kahepoolne vajaduspõhine",U3167&lt;&gt;""),[2]an!$G$39,
IF(AND(A3167=[2]an!$G$38,F3167=[2]an!$E$39,H3167&lt;[2]an!$M$37,S3167&lt;&gt;"kahepoolne vajaduspõhine"),[2]an!$G$39,
IF(AND(A3167=[2]an!$G$38,F3167=[2]an!$E$42),[2]an!$G$42,
IF(AND(A3167=[2]an!$H$38,F3167=[2]an!$E$40),[2]an!$H$40,IF(AND(A3167=[2]an!$H$38,F3167=[2]an!$E$41),[2]an!$H$41,IF(AND(A3167=[2]an!$H$38,F3167=[2]an!$E$39,H3167&gt;=[2]an!$M$37),[2]an!$H$39,
IF(AND(A3167=[2]an!$H$38,F3167=[2]an!$E$39,H3167&lt;[2]an!$M$37,S3167="kahepoolne vajaduspõhine",U3167=""),[2]an!$M$40,
IF(AND(A3167=[2]an!$H$38,F3167=[2]an!$E$39,H3167&lt;[2]an!$M$37,S3167="kahepoolne vajaduspõhine",U3167&lt;&gt;""),[2]an!$H$39,
IF(AND(A3167=[2]an!$H$38,F3167=[2]an!$E$39,H3167&lt;[2]an!$M$37,S3167&lt;&gt;"kahepoolne vajaduspõhine"),[2]an!$H$39,
IF(AND(A3167=[2]an!$H$38,F3167=[2]an!$E$42),[2]an!$H$42,
IF(AND(A3167=[2]an!$I$38,F3167=[2]an!$E$40),[2]an!$I$40,IF(AND(A3167=[2]an!$I$38,F3167=[2]an!$E$41),[2]an!$I$41,IF(AND(A3167=[2]an!$I$38,F3167=[2]an!$E$39,H3167&gt;=[2]an!$M$37),[2]an!$I$39,
IF(AND(A3167=[2]an!$I$38,F3167=[2]an!$E$39,H3167&lt;[2]an!$M$37,S3167="kahepoolne vajaduspõhine",U3167=""),[2]an!$M$40,
IF(AND(A3167=[2]an!$I$38,F3167=[2]an!$E$39,H3167&lt;[2]an!$M$37,S3167="kahepoolne vajaduspõhine",U3167&lt;&gt;""),[2]an!$I$39,
IF(AND(A3167=[2]an!$I$38,F3167=[2]an!$E$39,H3167&lt;[2]an!$M$37,S3167&lt;&gt;"kahepoolne vajaduspõhine"),[2]an!$I$39,
IF(AND(A3167=[2]an!$I$38,F3167=[2]an!$E$42),[2]an!$I$42,
IF(AND(A3167=[2]an!$J$38,F3167=[2]an!$E$40),[2]an!$J$40,IF(AND(A3167=[2]an!$J$38,F3167=[2]an!$E$41),[2]an!$J$41,IF(AND(A3167=[2]an!$J$38,F3167=[2]an!$E$39,H3167&gt;=[2]an!$M$37),[2]an!$J$39,
IF(AND(A3167=[2]an!$J$38,F3167=[2]an!$E$39,H3167&lt;[2]an!$M$37,S3167="kahepoolne vajaduspõhine",U3167=""),[2]an!$M$40,
IF(AND(A3167=[2]an!$J$38,F3167=[2]an!$E$39,H3167&lt;[2]an!$M$37,S3167="kahepoolne vajaduspõhine",U3167&lt;&gt;""),[2]an!$J$39,
IF(AND(A3167=[2]an!$J$38,F3167=[2]an!$E$39,H3167&lt;[2]an!$M$37,S3167&lt;&gt;"kahepoolne vajaduspõhine"),[2]an!$J$39,
IF(AND(A3167=[2]an!$J$38,F3167=[2]an!$E$42),[2]an!$J$42,""))))))))))))))))))))))))))))</f>
        <v/>
      </c>
      <c r="Y3167" s="17" t="str">
        <f>IFERROR(IF(F3167="Tugigrupp",0,
IF(AND(F3167="Peretoe teenus",H3167&gt;=[2]an!$M$37,RANK(D3167,$D3167:$D3167)+COUNTIFS($D$2:D3167,D3167,$F$2:F3167,F3167)-1&gt;1),"",
IF(AND(F3167="Peretoe teenus",H3167&gt;=[2]an!$M$37,RANK(D3167,$D3167:$D3167)+COUNTIFS($D$2:D3167,D3167,$F$2:F3167,F3167)-1=1,MONTH(H3167)=MONTH(K3167)=TRUE,YEAR(H3167)=YEAR(K3167)=TRUE),((EOMONTH(H3167,0)-H3167+1)*X3167)/DAY(EOMONTH(H3167,0)),
IF(AND(F3167="Peretoe teenus",H3167&gt;=[2]an!$M$37,RANK(D3167,$D3167:$D3167)+COUNTIFS($D$2:D3167,D3167,$F$2:F3167,F3167)-1=1),X3167,
IF(AND(F3167="Peretoe teenus",H3167&lt;[2]an!$M$37,S3167&lt;&gt;"kahepoolne vajaduspõhine",RANK(D3167,$D3167:$D3167)+COUNTIFS($D$2:D3167,D3167,$F$2:F3167,F3167)-1=1),X3167,
IF(AND(F3167="Peretoe teenus",H3167&lt;[2]an!$M$37,S3167&lt;&gt;"kahepoolne vajaduspõhine",RANK(D3167,$D3167:$D3167)+COUNTIFS($D$2:D3167,D3167,$F$2:F3167,F3167)-1&gt;1),"",
IF(AND(F3167="Peretoe teenus",H3167&lt;[2]an!$M$37,S3167="kahepoolne vajaduspõhine",U3167="",RANK(D3167,$D3167:$D3167)+COUNTIFS($D$2:D3167,D3167,$F$2:F3167,F3167)-1=1),X3167,
IF(AND(F3167="Peretoe teenus",H3167&lt;[2]an!$M$37,S3167="kahepoolne vajaduspõhine",U3167="",RANK(D3167,$D3167:$D3167)+COUNTIFS($D$2:D3167,D3167,$F$2:F3167,F3167)-1&gt;1),"",
IF(AND(F3167="Peretoe teenus",H3167&lt;[2]an!$M$37,S3167="kahepoolne vajaduspõhine",U3167&lt;[2]an!$M$37,RANK(D3167,$D3167:$D3167)+COUNTIFS($D$2:D3167,D3167,$F$2:F3167,F3167)-1=1),X3167,
IF(AND(F3167="Peretoe teenus",H3167&lt;[2]an!$M$37,S3167="kahepoolne vajaduspõhine",U3167&lt;[2]an!$M$37,RANK(D3167,$D3167:$D3167)+COUNTIFS($D$2:D3167,D3167,$F$2:F3167,F3167)-1&gt;1),"",
IF(AND(F3167="Peretoe teenus",H3167&lt;[2]an!$M$37,S3167="kahepoolne vajaduspõhine",U3167&gt;=[2]an!$M$37,U3167&lt;=[2]an!$M$38,RANK(D3167,$D3167:$D3167)+COUNTIFS($D$2:D3167,D3167,$F$2:F3167,F3167)-1=1),
((EOMONTH(U3167,0)-U3167+1)*X3167)/DAY(EOMONTH(U3167,0))+(DAY(U3167)-1)*100/DAY(EOMONTH(U3167,0)),
IF(AND(F3167="Peretoe teenus",H3167&lt;[2]an!$M$37,S3167="kahepoolne vajaduspõhine",U3167&gt;=[2]an!$M$37,U3167&lt;=[2]an!$M$38,RANK(D3167,$D3167:$D3167)+COUNTIFS($D$2:D3167,D3167,$F$2:F3167,F3167)-1&gt;1),"",
IF(AND(F3167="Peretoe teenus",H3167&lt;[2]an!$M$37,S3167="kahepoolne vajaduspõhine",U3167&gt;[2]an!$M$38,RANK(D3167,$D3167:$D3167)+COUNTIFS($D$2:D3167,D3167,$F$2:F3167,F3167)-1=1),X3167,
IF(AND(F3167="Peretoe teenus",H3167&lt;[2]an!$M$37,S3167="kahepoolne vajaduspõhine",U3167&gt;[2]an!$M$38,RANK(D3167,$D3167:$D3167)+COUNTIFS($D$2:D3167,D3167,$F$2:F3167,F3167)-1&gt;1),"",X3167*W3167)))))))))))))),"")</f>
        <v/>
      </c>
      <c r="Z3167" s="18" t="str">
        <f t="shared" si="148"/>
        <v/>
      </c>
      <c r="AA3167" s="19" t="str">
        <f>IFERROR(VLOOKUP(E3167,[2]an!$A$3:$B$81,2,FALSE),"")</f>
        <v/>
      </c>
      <c r="AB3167" s="19" t="str">
        <f>IFERROR(VLOOKUP(AA3167,[2]an!$C$2:$D$16,2,FALSE),"")</f>
        <v/>
      </c>
      <c r="AC3167" s="20"/>
      <c r="AD3167" s="21" t="str">
        <f>IF(A3167=[2]an!$F$36,VLOOKUP([2]an!$F$36,[2]an!$F$36:$H$36,3,FALSE),IF(A3167=[2]an!$F$35,VLOOKUP([2]an!$F$35,[2]an!$F$35:$H$35,3,FALSE),IF(A3167=[2]an!$F$33,VLOOKUP([2]an!$F$33,[2]an!$F$33:$H$33,3,FALSE),IF(A3167=[2]an!$F$31,VLOOKUP([2]an!$F$31,[2]an!$F$31:$H$31,3,FALSE),""))))</f>
        <v/>
      </c>
    </row>
    <row r="3168" spans="6:30" x14ac:dyDescent="0.2">
      <c r="F3168" s="10"/>
      <c r="G3168" s="8" t="str">
        <f t="shared" si="149"/>
        <v/>
      </c>
      <c r="H3168" s="13"/>
      <c r="K3168" s="13"/>
      <c r="L3168" s="10"/>
      <c r="M3168" s="10"/>
      <c r="S3168" s="8" t="str">
        <f>IFERROR(VLOOKUP(D3168,[1]peretoe_teenus!$A$2:$L$2000,5,FALSE),"")</f>
        <v/>
      </c>
      <c r="U3168" s="13"/>
      <c r="V3168" s="15" t="str" cm="1">
        <f t="array" ref="V3168">IFERROR(IF(AND(F3168="Tugigrupp",RANK(K3168,$K3168:$K3168)+COUNTIFS($K$2:K3168,K3168,$L$2:L3168,L3168,$M$2:M3168,M3168,$I$2:I3168,I3168,$G$2:G3168,G3168,$F$2:F3168,F3168)-1=1),SUMPRODUCT(($F$2:$F$4154=F3168)*($G$2:$G$4154=G3168)*($K$2:$K$4154=K3168)*($I$2:$I$4154=I3168)*($L$2:$L$4154=L3168)*($M$2:$M$4154=M3168)),""),"")</f>
        <v/>
      </c>
      <c r="W3168" s="15" t="str">
        <f t="shared" si="147"/>
        <v/>
      </c>
      <c r="X3168" s="16" t="str">
        <f>IF(AND(A3168=[2]an!$G$38,F3168=[2]an!$E$40),[2]an!$G$40,IF(AND(A3168=[2]an!$G$38,F3168=[2]an!$E$41),[2]an!$G$41,IF(AND(A3168=[2]an!$G$38,F3168=[2]an!$E$39,H3168&gt;=[2]an!$M$37),[2]an!$G$39,
IF(AND(A3168=[2]an!$G$38,F3168=[2]an!$E$39,H3168&lt;[2]an!$M$37,S3168="kahepoolne vajaduspõhine",U3168=""),[2]an!$M$40,
IF(AND(A3168=[2]an!$G$38,F3168=[2]an!$E$39,H3168&lt;[2]an!$M$37,S3168="kahepoolne vajaduspõhine",U3168&lt;&gt;""),[2]an!$G$39,
IF(AND(A3168=[2]an!$G$38,F3168=[2]an!$E$39,H3168&lt;[2]an!$M$37,S3168&lt;&gt;"kahepoolne vajaduspõhine"),[2]an!$G$39,
IF(AND(A3168=[2]an!$G$38,F3168=[2]an!$E$42),[2]an!$G$42,
IF(AND(A3168=[2]an!$H$38,F3168=[2]an!$E$40),[2]an!$H$40,IF(AND(A3168=[2]an!$H$38,F3168=[2]an!$E$41),[2]an!$H$41,IF(AND(A3168=[2]an!$H$38,F3168=[2]an!$E$39,H3168&gt;=[2]an!$M$37),[2]an!$H$39,
IF(AND(A3168=[2]an!$H$38,F3168=[2]an!$E$39,H3168&lt;[2]an!$M$37,S3168="kahepoolne vajaduspõhine",U3168=""),[2]an!$M$40,
IF(AND(A3168=[2]an!$H$38,F3168=[2]an!$E$39,H3168&lt;[2]an!$M$37,S3168="kahepoolne vajaduspõhine",U3168&lt;&gt;""),[2]an!$H$39,
IF(AND(A3168=[2]an!$H$38,F3168=[2]an!$E$39,H3168&lt;[2]an!$M$37,S3168&lt;&gt;"kahepoolne vajaduspõhine"),[2]an!$H$39,
IF(AND(A3168=[2]an!$H$38,F3168=[2]an!$E$42),[2]an!$H$42,
IF(AND(A3168=[2]an!$I$38,F3168=[2]an!$E$40),[2]an!$I$40,IF(AND(A3168=[2]an!$I$38,F3168=[2]an!$E$41),[2]an!$I$41,IF(AND(A3168=[2]an!$I$38,F3168=[2]an!$E$39,H3168&gt;=[2]an!$M$37),[2]an!$I$39,
IF(AND(A3168=[2]an!$I$38,F3168=[2]an!$E$39,H3168&lt;[2]an!$M$37,S3168="kahepoolne vajaduspõhine",U3168=""),[2]an!$M$40,
IF(AND(A3168=[2]an!$I$38,F3168=[2]an!$E$39,H3168&lt;[2]an!$M$37,S3168="kahepoolne vajaduspõhine",U3168&lt;&gt;""),[2]an!$I$39,
IF(AND(A3168=[2]an!$I$38,F3168=[2]an!$E$39,H3168&lt;[2]an!$M$37,S3168&lt;&gt;"kahepoolne vajaduspõhine"),[2]an!$I$39,
IF(AND(A3168=[2]an!$I$38,F3168=[2]an!$E$42),[2]an!$I$42,
IF(AND(A3168=[2]an!$J$38,F3168=[2]an!$E$40),[2]an!$J$40,IF(AND(A3168=[2]an!$J$38,F3168=[2]an!$E$41),[2]an!$J$41,IF(AND(A3168=[2]an!$J$38,F3168=[2]an!$E$39,H3168&gt;=[2]an!$M$37),[2]an!$J$39,
IF(AND(A3168=[2]an!$J$38,F3168=[2]an!$E$39,H3168&lt;[2]an!$M$37,S3168="kahepoolne vajaduspõhine",U3168=""),[2]an!$M$40,
IF(AND(A3168=[2]an!$J$38,F3168=[2]an!$E$39,H3168&lt;[2]an!$M$37,S3168="kahepoolne vajaduspõhine",U3168&lt;&gt;""),[2]an!$J$39,
IF(AND(A3168=[2]an!$J$38,F3168=[2]an!$E$39,H3168&lt;[2]an!$M$37,S3168&lt;&gt;"kahepoolne vajaduspõhine"),[2]an!$J$39,
IF(AND(A3168=[2]an!$J$38,F3168=[2]an!$E$42),[2]an!$J$42,""))))))))))))))))))))))))))))</f>
        <v/>
      </c>
      <c r="Y3168" s="17" t="str">
        <f>IFERROR(IF(F3168="Tugigrupp",0,
IF(AND(F3168="Peretoe teenus",H3168&gt;=[2]an!$M$37,RANK(D3168,$D3168:$D3168)+COUNTIFS($D$2:D3168,D3168,$F$2:F3168,F3168)-1&gt;1),"",
IF(AND(F3168="Peretoe teenus",H3168&gt;=[2]an!$M$37,RANK(D3168,$D3168:$D3168)+COUNTIFS($D$2:D3168,D3168,$F$2:F3168,F3168)-1=1,MONTH(H3168)=MONTH(K3168)=TRUE,YEAR(H3168)=YEAR(K3168)=TRUE),((EOMONTH(H3168,0)-H3168+1)*X3168)/DAY(EOMONTH(H3168,0)),
IF(AND(F3168="Peretoe teenus",H3168&gt;=[2]an!$M$37,RANK(D3168,$D3168:$D3168)+COUNTIFS($D$2:D3168,D3168,$F$2:F3168,F3168)-1=1),X3168,
IF(AND(F3168="Peretoe teenus",H3168&lt;[2]an!$M$37,S3168&lt;&gt;"kahepoolne vajaduspõhine",RANK(D3168,$D3168:$D3168)+COUNTIFS($D$2:D3168,D3168,$F$2:F3168,F3168)-1=1),X3168,
IF(AND(F3168="Peretoe teenus",H3168&lt;[2]an!$M$37,S3168&lt;&gt;"kahepoolne vajaduspõhine",RANK(D3168,$D3168:$D3168)+COUNTIFS($D$2:D3168,D3168,$F$2:F3168,F3168)-1&gt;1),"",
IF(AND(F3168="Peretoe teenus",H3168&lt;[2]an!$M$37,S3168="kahepoolne vajaduspõhine",U3168="",RANK(D3168,$D3168:$D3168)+COUNTIFS($D$2:D3168,D3168,$F$2:F3168,F3168)-1=1),X3168,
IF(AND(F3168="Peretoe teenus",H3168&lt;[2]an!$M$37,S3168="kahepoolne vajaduspõhine",U3168="",RANK(D3168,$D3168:$D3168)+COUNTIFS($D$2:D3168,D3168,$F$2:F3168,F3168)-1&gt;1),"",
IF(AND(F3168="Peretoe teenus",H3168&lt;[2]an!$M$37,S3168="kahepoolne vajaduspõhine",U3168&lt;[2]an!$M$37,RANK(D3168,$D3168:$D3168)+COUNTIFS($D$2:D3168,D3168,$F$2:F3168,F3168)-1=1),X3168,
IF(AND(F3168="Peretoe teenus",H3168&lt;[2]an!$M$37,S3168="kahepoolne vajaduspõhine",U3168&lt;[2]an!$M$37,RANK(D3168,$D3168:$D3168)+COUNTIFS($D$2:D3168,D3168,$F$2:F3168,F3168)-1&gt;1),"",
IF(AND(F3168="Peretoe teenus",H3168&lt;[2]an!$M$37,S3168="kahepoolne vajaduspõhine",U3168&gt;=[2]an!$M$37,U3168&lt;=[2]an!$M$38,RANK(D3168,$D3168:$D3168)+COUNTIFS($D$2:D3168,D3168,$F$2:F3168,F3168)-1=1),
((EOMONTH(U3168,0)-U3168+1)*X3168)/DAY(EOMONTH(U3168,0))+(DAY(U3168)-1)*100/DAY(EOMONTH(U3168,0)),
IF(AND(F3168="Peretoe teenus",H3168&lt;[2]an!$M$37,S3168="kahepoolne vajaduspõhine",U3168&gt;=[2]an!$M$37,U3168&lt;=[2]an!$M$38,RANK(D3168,$D3168:$D3168)+COUNTIFS($D$2:D3168,D3168,$F$2:F3168,F3168)-1&gt;1),"",
IF(AND(F3168="Peretoe teenus",H3168&lt;[2]an!$M$37,S3168="kahepoolne vajaduspõhine",U3168&gt;[2]an!$M$38,RANK(D3168,$D3168:$D3168)+COUNTIFS($D$2:D3168,D3168,$F$2:F3168,F3168)-1=1),X3168,
IF(AND(F3168="Peretoe teenus",H3168&lt;[2]an!$M$37,S3168="kahepoolne vajaduspõhine",U3168&gt;[2]an!$M$38,RANK(D3168,$D3168:$D3168)+COUNTIFS($D$2:D3168,D3168,$F$2:F3168,F3168)-1&gt;1),"",X3168*W3168)))))))))))))),"")</f>
        <v/>
      </c>
      <c r="Z3168" s="18" t="str">
        <f t="shared" si="148"/>
        <v/>
      </c>
      <c r="AA3168" s="19" t="str">
        <f>IFERROR(VLOOKUP(E3168,[2]an!$A$3:$B$81,2,FALSE),"")</f>
        <v/>
      </c>
      <c r="AB3168" s="19" t="str">
        <f>IFERROR(VLOOKUP(AA3168,[2]an!$C$2:$D$16,2,FALSE),"")</f>
        <v/>
      </c>
      <c r="AC3168" s="20"/>
      <c r="AD3168" s="21" t="str">
        <f>IF(A3168=[2]an!$F$36,VLOOKUP([2]an!$F$36,[2]an!$F$36:$H$36,3,FALSE),IF(A3168=[2]an!$F$35,VLOOKUP([2]an!$F$35,[2]an!$F$35:$H$35,3,FALSE),IF(A3168=[2]an!$F$33,VLOOKUP([2]an!$F$33,[2]an!$F$33:$H$33,3,FALSE),IF(A3168=[2]an!$F$31,VLOOKUP([2]an!$F$31,[2]an!$F$31:$H$31,3,FALSE),""))))</f>
        <v/>
      </c>
    </row>
    <row r="3169" spans="6:30" x14ac:dyDescent="0.2">
      <c r="F3169" s="10"/>
      <c r="G3169" s="8" t="str">
        <f t="shared" si="149"/>
        <v/>
      </c>
      <c r="H3169" s="13"/>
      <c r="K3169" s="13"/>
      <c r="L3169" s="10"/>
      <c r="M3169" s="10"/>
      <c r="S3169" s="8" t="str">
        <f>IFERROR(VLOOKUP(D3169,[1]peretoe_teenus!$A$2:$L$2000,5,FALSE),"")</f>
        <v/>
      </c>
      <c r="U3169" s="13"/>
      <c r="V3169" s="15" t="str" cm="1">
        <f t="array" ref="V3169">IFERROR(IF(AND(F3169="Tugigrupp",RANK(K3169,$K3169:$K3169)+COUNTIFS($K$2:K3169,K3169,$L$2:L3169,L3169,$M$2:M3169,M3169,$I$2:I3169,I3169,$G$2:G3169,G3169,$F$2:F3169,F3169)-1=1),SUMPRODUCT(($F$2:$F$4154=F3169)*($G$2:$G$4154=G3169)*($K$2:$K$4154=K3169)*($I$2:$I$4154=I3169)*($L$2:$L$4154=L3169)*($M$2:$M$4154=M3169)),""),"")</f>
        <v/>
      </c>
      <c r="W3169" s="15" t="str">
        <f t="shared" si="147"/>
        <v/>
      </c>
      <c r="X3169" s="16" t="str">
        <f>IF(AND(A3169=[2]an!$G$38,F3169=[2]an!$E$40),[2]an!$G$40,IF(AND(A3169=[2]an!$G$38,F3169=[2]an!$E$41),[2]an!$G$41,IF(AND(A3169=[2]an!$G$38,F3169=[2]an!$E$39,H3169&gt;=[2]an!$M$37),[2]an!$G$39,
IF(AND(A3169=[2]an!$G$38,F3169=[2]an!$E$39,H3169&lt;[2]an!$M$37,S3169="kahepoolne vajaduspõhine",U3169=""),[2]an!$M$40,
IF(AND(A3169=[2]an!$G$38,F3169=[2]an!$E$39,H3169&lt;[2]an!$M$37,S3169="kahepoolne vajaduspõhine",U3169&lt;&gt;""),[2]an!$G$39,
IF(AND(A3169=[2]an!$G$38,F3169=[2]an!$E$39,H3169&lt;[2]an!$M$37,S3169&lt;&gt;"kahepoolne vajaduspõhine"),[2]an!$G$39,
IF(AND(A3169=[2]an!$G$38,F3169=[2]an!$E$42),[2]an!$G$42,
IF(AND(A3169=[2]an!$H$38,F3169=[2]an!$E$40),[2]an!$H$40,IF(AND(A3169=[2]an!$H$38,F3169=[2]an!$E$41),[2]an!$H$41,IF(AND(A3169=[2]an!$H$38,F3169=[2]an!$E$39,H3169&gt;=[2]an!$M$37),[2]an!$H$39,
IF(AND(A3169=[2]an!$H$38,F3169=[2]an!$E$39,H3169&lt;[2]an!$M$37,S3169="kahepoolne vajaduspõhine",U3169=""),[2]an!$M$40,
IF(AND(A3169=[2]an!$H$38,F3169=[2]an!$E$39,H3169&lt;[2]an!$M$37,S3169="kahepoolne vajaduspõhine",U3169&lt;&gt;""),[2]an!$H$39,
IF(AND(A3169=[2]an!$H$38,F3169=[2]an!$E$39,H3169&lt;[2]an!$M$37,S3169&lt;&gt;"kahepoolne vajaduspõhine"),[2]an!$H$39,
IF(AND(A3169=[2]an!$H$38,F3169=[2]an!$E$42),[2]an!$H$42,
IF(AND(A3169=[2]an!$I$38,F3169=[2]an!$E$40),[2]an!$I$40,IF(AND(A3169=[2]an!$I$38,F3169=[2]an!$E$41),[2]an!$I$41,IF(AND(A3169=[2]an!$I$38,F3169=[2]an!$E$39,H3169&gt;=[2]an!$M$37),[2]an!$I$39,
IF(AND(A3169=[2]an!$I$38,F3169=[2]an!$E$39,H3169&lt;[2]an!$M$37,S3169="kahepoolne vajaduspõhine",U3169=""),[2]an!$M$40,
IF(AND(A3169=[2]an!$I$38,F3169=[2]an!$E$39,H3169&lt;[2]an!$M$37,S3169="kahepoolne vajaduspõhine",U3169&lt;&gt;""),[2]an!$I$39,
IF(AND(A3169=[2]an!$I$38,F3169=[2]an!$E$39,H3169&lt;[2]an!$M$37,S3169&lt;&gt;"kahepoolne vajaduspõhine"),[2]an!$I$39,
IF(AND(A3169=[2]an!$I$38,F3169=[2]an!$E$42),[2]an!$I$42,
IF(AND(A3169=[2]an!$J$38,F3169=[2]an!$E$40),[2]an!$J$40,IF(AND(A3169=[2]an!$J$38,F3169=[2]an!$E$41),[2]an!$J$41,IF(AND(A3169=[2]an!$J$38,F3169=[2]an!$E$39,H3169&gt;=[2]an!$M$37),[2]an!$J$39,
IF(AND(A3169=[2]an!$J$38,F3169=[2]an!$E$39,H3169&lt;[2]an!$M$37,S3169="kahepoolne vajaduspõhine",U3169=""),[2]an!$M$40,
IF(AND(A3169=[2]an!$J$38,F3169=[2]an!$E$39,H3169&lt;[2]an!$M$37,S3169="kahepoolne vajaduspõhine",U3169&lt;&gt;""),[2]an!$J$39,
IF(AND(A3169=[2]an!$J$38,F3169=[2]an!$E$39,H3169&lt;[2]an!$M$37,S3169&lt;&gt;"kahepoolne vajaduspõhine"),[2]an!$J$39,
IF(AND(A3169=[2]an!$J$38,F3169=[2]an!$E$42),[2]an!$J$42,""))))))))))))))))))))))))))))</f>
        <v/>
      </c>
      <c r="Y3169" s="17" t="str">
        <f>IFERROR(IF(F3169="Tugigrupp",0,
IF(AND(F3169="Peretoe teenus",H3169&gt;=[2]an!$M$37,RANK(D3169,$D3169:$D3169)+COUNTIFS($D$2:D3169,D3169,$F$2:F3169,F3169)-1&gt;1),"",
IF(AND(F3169="Peretoe teenus",H3169&gt;=[2]an!$M$37,RANK(D3169,$D3169:$D3169)+COUNTIFS($D$2:D3169,D3169,$F$2:F3169,F3169)-1=1,MONTH(H3169)=MONTH(K3169)=TRUE,YEAR(H3169)=YEAR(K3169)=TRUE),((EOMONTH(H3169,0)-H3169+1)*X3169)/DAY(EOMONTH(H3169,0)),
IF(AND(F3169="Peretoe teenus",H3169&gt;=[2]an!$M$37,RANK(D3169,$D3169:$D3169)+COUNTIFS($D$2:D3169,D3169,$F$2:F3169,F3169)-1=1),X3169,
IF(AND(F3169="Peretoe teenus",H3169&lt;[2]an!$M$37,S3169&lt;&gt;"kahepoolne vajaduspõhine",RANK(D3169,$D3169:$D3169)+COUNTIFS($D$2:D3169,D3169,$F$2:F3169,F3169)-1=1),X3169,
IF(AND(F3169="Peretoe teenus",H3169&lt;[2]an!$M$37,S3169&lt;&gt;"kahepoolne vajaduspõhine",RANK(D3169,$D3169:$D3169)+COUNTIFS($D$2:D3169,D3169,$F$2:F3169,F3169)-1&gt;1),"",
IF(AND(F3169="Peretoe teenus",H3169&lt;[2]an!$M$37,S3169="kahepoolne vajaduspõhine",U3169="",RANK(D3169,$D3169:$D3169)+COUNTIFS($D$2:D3169,D3169,$F$2:F3169,F3169)-1=1),X3169,
IF(AND(F3169="Peretoe teenus",H3169&lt;[2]an!$M$37,S3169="kahepoolne vajaduspõhine",U3169="",RANK(D3169,$D3169:$D3169)+COUNTIFS($D$2:D3169,D3169,$F$2:F3169,F3169)-1&gt;1),"",
IF(AND(F3169="Peretoe teenus",H3169&lt;[2]an!$M$37,S3169="kahepoolne vajaduspõhine",U3169&lt;[2]an!$M$37,RANK(D3169,$D3169:$D3169)+COUNTIFS($D$2:D3169,D3169,$F$2:F3169,F3169)-1=1),X3169,
IF(AND(F3169="Peretoe teenus",H3169&lt;[2]an!$M$37,S3169="kahepoolne vajaduspõhine",U3169&lt;[2]an!$M$37,RANK(D3169,$D3169:$D3169)+COUNTIFS($D$2:D3169,D3169,$F$2:F3169,F3169)-1&gt;1),"",
IF(AND(F3169="Peretoe teenus",H3169&lt;[2]an!$M$37,S3169="kahepoolne vajaduspõhine",U3169&gt;=[2]an!$M$37,U3169&lt;=[2]an!$M$38,RANK(D3169,$D3169:$D3169)+COUNTIFS($D$2:D3169,D3169,$F$2:F3169,F3169)-1=1),
((EOMONTH(U3169,0)-U3169+1)*X3169)/DAY(EOMONTH(U3169,0))+(DAY(U3169)-1)*100/DAY(EOMONTH(U3169,0)),
IF(AND(F3169="Peretoe teenus",H3169&lt;[2]an!$M$37,S3169="kahepoolne vajaduspõhine",U3169&gt;=[2]an!$M$37,U3169&lt;=[2]an!$M$38,RANK(D3169,$D3169:$D3169)+COUNTIFS($D$2:D3169,D3169,$F$2:F3169,F3169)-1&gt;1),"",
IF(AND(F3169="Peretoe teenus",H3169&lt;[2]an!$M$37,S3169="kahepoolne vajaduspõhine",U3169&gt;[2]an!$M$38,RANK(D3169,$D3169:$D3169)+COUNTIFS($D$2:D3169,D3169,$F$2:F3169,F3169)-1=1),X3169,
IF(AND(F3169="Peretoe teenus",H3169&lt;[2]an!$M$37,S3169="kahepoolne vajaduspõhine",U3169&gt;[2]an!$M$38,RANK(D3169,$D3169:$D3169)+COUNTIFS($D$2:D3169,D3169,$F$2:F3169,F3169)-1&gt;1),"",X3169*W3169)))))))))))))),"")</f>
        <v/>
      </c>
      <c r="Z3169" s="18" t="str">
        <f t="shared" si="148"/>
        <v/>
      </c>
      <c r="AA3169" s="19" t="str">
        <f>IFERROR(VLOOKUP(E3169,[2]an!$A$3:$B$81,2,FALSE),"")</f>
        <v/>
      </c>
      <c r="AB3169" s="19" t="str">
        <f>IFERROR(VLOOKUP(AA3169,[2]an!$C$2:$D$16,2,FALSE),"")</f>
        <v/>
      </c>
      <c r="AC3169" s="20"/>
      <c r="AD3169" s="21" t="str">
        <f>IF(A3169=[2]an!$F$36,VLOOKUP([2]an!$F$36,[2]an!$F$36:$H$36,3,FALSE),IF(A3169=[2]an!$F$35,VLOOKUP([2]an!$F$35,[2]an!$F$35:$H$35,3,FALSE),IF(A3169=[2]an!$F$33,VLOOKUP([2]an!$F$33,[2]an!$F$33:$H$33,3,FALSE),IF(A3169=[2]an!$F$31,VLOOKUP([2]an!$F$31,[2]an!$F$31:$H$31,3,FALSE),""))))</f>
        <v/>
      </c>
    </row>
    <row r="3170" spans="6:30" x14ac:dyDescent="0.2">
      <c r="F3170" s="10"/>
      <c r="G3170" s="8" t="str">
        <f t="shared" si="149"/>
        <v/>
      </c>
      <c r="H3170" s="13"/>
      <c r="K3170" s="13"/>
      <c r="L3170" s="10"/>
      <c r="M3170" s="10"/>
      <c r="S3170" s="8" t="str">
        <f>IFERROR(VLOOKUP(D3170,[1]peretoe_teenus!$A$2:$L$2000,5,FALSE),"")</f>
        <v/>
      </c>
      <c r="U3170" s="13"/>
      <c r="V3170" s="15" t="str" cm="1">
        <f t="array" ref="V3170">IFERROR(IF(AND(F3170="Tugigrupp",RANK(K3170,$K3170:$K3170)+COUNTIFS($K$2:K3170,K3170,$L$2:L3170,L3170,$M$2:M3170,M3170,$I$2:I3170,I3170,$G$2:G3170,G3170,$F$2:F3170,F3170)-1=1),SUMPRODUCT(($F$2:$F$4154=F3170)*($G$2:$G$4154=G3170)*($K$2:$K$4154=K3170)*($I$2:$I$4154=I3170)*($L$2:$L$4154=L3170)*($M$2:$M$4154=M3170)),""),"")</f>
        <v/>
      </c>
      <c r="W3170" s="15" t="str">
        <f t="shared" si="147"/>
        <v/>
      </c>
      <c r="X3170" s="16" t="str">
        <f>IF(AND(A3170=[2]an!$G$38,F3170=[2]an!$E$40),[2]an!$G$40,IF(AND(A3170=[2]an!$G$38,F3170=[2]an!$E$41),[2]an!$G$41,IF(AND(A3170=[2]an!$G$38,F3170=[2]an!$E$39,H3170&gt;=[2]an!$M$37),[2]an!$G$39,
IF(AND(A3170=[2]an!$G$38,F3170=[2]an!$E$39,H3170&lt;[2]an!$M$37,S3170="kahepoolne vajaduspõhine",U3170=""),[2]an!$M$40,
IF(AND(A3170=[2]an!$G$38,F3170=[2]an!$E$39,H3170&lt;[2]an!$M$37,S3170="kahepoolne vajaduspõhine",U3170&lt;&gt;""),[2]an!$G$39,
IF(AND(A3170=[2]an!$G$38,F3170=[2]an!$E$39,H3170&lt;[2]an!$M$37,S3170&lt;&gt;"kahepoolne vajaduspõhine"),[2]an!$G$39,
IF(AND(A3170=[2]an!$G$38,F3170=[2]an!$E$42),[2]an!$G$42,
IF(AND(A3170=[2]an!$H$38,F3170=[2]an!$E$40),[2]an!$H$40,IF(AND(A3170=[2]an!$H$38,F3170=[2]an!$E$41),[2]an!$H$41,IF(AND(A3170=[2]an!$H$38,F3170=[2]an!$E$39,H3170&gt;=[2]an!$M$37),[2]an!$H$39,
IF(AND(A3170=[2]an!$H$38,F3170=[2]an!$E$39,H3170&lt;[2]an!$M$37,S3170="kahepoolne vajaduspõhine",U3170=""),[2]an!$M$40,
IF(AND(A3170=[2]an!$H$38,F3170=[2]an!$E$39,H3170&lt;[2]an!$M$37,S3170="kahepoolne vajaduspõhine",U3170&lt;&gt;""),[2]an!$H$39,
IF(AND(A3170=[2]an!$H$38,F3170=[2]an!$E$39,H3170&lt;[2]an!$M$37,S3170&lt;&gt;"kahepoolne vajaduspõhine"),[2]an!$H$39,
IF(AND(A3170=[2]an!$H$38,F3170=[2]an!$E$42),[2]an!$H$42,
IF(AND(A3170=[2]an!$I$38,F3170=[2]an!$E$40),[2]an!$I$40,IF(AND(A3170=[2]an!$I$38,F3170=[2]an!$E$41),[2]an!$I$41,IF(AND(A3170=[2]an!$I$38,F3170=[2]an!$E$39,H3170&gt;=[2]an!$M$37),[2]an!$I$39,
IF(AND(A3170=[2]an!$I$38,F3170=[2]an!$E$39,H3170&lt;[2]an!$M$37,S3170="kahepoolne vajaduspõhine",U3170=""),[2]an!$M$40,
IF(AND(A3170=[2]an!$I$38,F3170=[2]an!$E$39,H3170&lt;[2]an!$M$37,S3170="kahepoolne vajaduspõhine",U3170&lt;&gt;""),[2]an!$I$39,
IF(AND(A3170=[2]an!$I$38,F3170=[2]an!$E$39,H3170&lt;[2]an!$M$37,S3170&lt;&gt;"kahepoolne vajaduspõhine"),[2]an!$I$39,
IF(AND(A3170=[2]an!$I$38,F3170=[2]an!$E$42),[2]an!$I$42,
IF(AND(A3170=[2]an!$J$38,F3170=[2]an!$E$40),[2]an!$J$40,IF(AND(A3170=[2]an!$J$38,F3170=[2]an!$E$41),[2]an!$J$41,IF(AND(A3170=[2]an!$J$38,F3170=[2]an!$E$39,H3170&gt;=[2]an!$M$37),[2]an!$J$39,
IF(AND(A3170=[2]an!$J$38,F3170=[2]an!$E$39,H3170&lt;[2]an!$M$37,S3170="kahepoolne vajaduspõhine",U3170=""),[2]an!$M$40,
IF(AND(A3170=[2]an!$J$38,F3170=[2]an!$E$39,H3170&lt;[2]an!$M$37,S3170="kahepoolne vajaduspõhine",U3170&lt;&gt;""),[2]an!$J$39,
IF(AND(A3170=[2]an!$J$38,F3170=[2]an!$E$39,H3170&lt;[2]an!$M$37,S3170&lt;&gt;"kahepoolne vajaduspõhine"),[2]an!$J$39,
IF(AND(A3170=[2]an!$J$38,F3170=[2]an!$E$42),[2]an!$J$42,""))))))))))))))))))))))))))))</f>
        <v/>
      </c>
      <c r="Y3170" s="17" t="str">
        <f>IFERROR(IF(F3170="Tugigrupp",0,
IF(AND(F3170="Peretoe teenus",H3170&gt;=[2]an!$M$37,RANK(D3170,$D3170:$D3170)+COUNTIFS($D$2:D3170,D3170,$F$2:F3170,F3170)-1&gt;1),"",
IF(AND(F3170="Peretoe teenus",H3170&gt;=[2]an!$M$37,RANK(D3170,$D3170:$D3170)+COUNTIFS($D$2:D3170,D3170,$F$2:F3170,F3170)-1=1,MONTH(H3170)=MONTH(K3170)=TRUE,YEAR(H3170)=YEAR(K3170)=TRUE),((EOMONTH(H3170,0)-H3170+1)*X3170)/DAY(EOMONTH(H3170,0)),
IF(AND(F3170="Peretoe teenus",H3170&gt;=[2]an!$M$37,RANK(D3170,$D3170:$D3170)+COUNTIFS($D$2:D3170,D3170,$F$2:F3170,F3170)-1=1),X3170,
IF(AND(F3170="Peretoe teenus",H3170&lt;[2]an!$M$37,S3170&lt;&gt;"kahepoolne vajaduspõhine",RANK(D3170,$D3170:$D3170)+COUNTIFS($D$2:D3170,D3170,$F$2:F3170,F3170)-1=1),X3170,
IF(AND(F3170="Peretoe teenus",H3170&lt;[2]an!$M$37,S3170&lt;&gt;"kahepoolne vajaduspõhine",RANK(D3170,$D3170:$D3170)+COUNTIFS($D$2:D3170,D3170,$F$2:F3170,F3170)-1&gt;1),"",
IF(AND(F3170="Peretoe teenus",H3170&lt;[2]an!$M$37,S3170="kahepoolne vajaduspõhine",U3170="",RANK(D3170,$D3170:$D3170)+COUNTIFS($D$2:D3170,D3170,$F$2:F3170,F3170)-1=1),X3170,
IF(AND(F3170="Peretoe teenus",H3170&lt;[2]an!$M$37,S3170="kahepoolne vajaduspõhine",U3170="",RANK(D3170,$D3170:$D3170)+COUNTIFS($D$2:D3170,D3170,$F$2:F3170,F3170)-1&gt;1),"",
IF(AND(F3170="Peretoe teenus",H3170&lt;[2]an!$M$37,S3170="kahepoolne vajaduspõhine",U3170&lt;[2]an!$M$37,RANK(D3170,$D3170:$D3170)+COUNTIFS($D$2:D3170,D3170,$F$2:F3170,F3170)-1=1),X3170,
IF(AND(F3170="Peretoe teenus",H3170&lt;[2]an!$M$37,S3170="kahepoolne vajaduspõhine",U3170&lt;[2]an!$M$37,RANK(D3170,$D3170:$D3170)+COUNTIFS($D$2:D3170,D3170,$F$2:F3170,F3170)-1&gt;1),"",
IF(AND(F3170="Peretoe teenus",H3170&lt;[2]an!$M$37,S3170="kahepoolne vajaduspõhine",U3170&gt;=[2]an!$M$37,U3170&lt;=[2]an!$M$38,RANK(D3170,$D3170:$D3170)+COUNTIFS($D$2:D3170,D3170,$F$2:F3170,F3170)-1=1),
((EOMONTH(U3170,0)-U3170+1)*X3170)/DAY(EOMONTH(U3170,0))+(DAY(U3170)-1)*100/DAY(EOMONTH(U3170,0)),
IF(AND(F3170="Peretoe teenus",H3170&lt;[2]an!$M$37,S3170="kahepoolne vajaduspõhine",U3170&gt;=[2]an!$M$37,U3170&lt;=[2]an!$M$38,RANK(D3170,$D3170:$D3170)+COUNTIFS($D$2:D3170,D3170,$F$2:F3170,F3170)-1&gt;1),"",
IF(AND(F3170="Peretoe teenus",H3170&lt;[2]an!$M$37,S3170="kahepoolne vajaduspõhine",U3170&gt;[2]an!$M$38,RANK(D3170,$D3170:$D3170)+COUNTIFS($D$2:D3170,D3170,$F$2:F3170,F3170)-1=1),X3170,
IF(AND(F3170="Peretoe teenus",H3170&lt;[2]an!$M$37,S3170="kahepoolne vajaduspõhine",U3170&gt;[2]an!$M$38,RANK(D3170,$D3170:$D3170)+COUNTIFS($D$2:D3170,D3170,$F$2:F3170,F3170)-1&gt;1),"",X3170*W3170)))))))))))))),"")</f>
        <v/>
      </c>
      <c r="Z3170" s="18" t="str">
        <f t="shared" si="148"/>
        <v/>
      </c>
      <c r="AA3170" s="19" t="str">
        <f>IFERROR(VLOOKUP(E3170,[2]an!$A$3:$B$81,2,FALSE),"")</f>
        <v/>
      </c>
      <c r="AB3170" s="19" t="str">
        <f>IFERROR(VLOOKUP(AA3170,[2]an!$C$2:$D$16,2,FALSE),"")</f>
        <v/>
      </c>
      <c r="AC3170" s="20"/>
      <c r="AD3170" s="21" t="str">
        <f>IF(A3170=[2]an!$F$36,VLOOKUP([2]an!$F$36,[2]an!$F$36:$H$36,3,FALSE),IF(A3170=[2]an!$F$35,VLOOKUP([2]an!$F$35,[2]an!$F$35:$H$35,3,FALSE),IF(A3170=[2]an!$F$33,VLOOKUP([2]an!$F$33,[2]an!$F$33:$H$33,3,FALSE),IF(A3170=[2]an!$F$31,VLOOKUP([2]an!$F$31,[2]an!$F$31:$H$31,3,FALSE),""))))</f>
        <v/>
      </c>
    </row>
    <row r="3171" spans="6:30" x14ac:dyDescent="0.2">
      <c r="F3171" s="10"/>
      <c r="G3171" s="8" t="str">
        <f t="shared" si="149"/>
        <v/>
      </c>
      <c r="H3171" s="13"/>
      <c r="K3171" s="13"/>
      <c r="L3171" s="10"/>
      <c r="M3171" s="10"/>
      <c r="S3171" s="8" t="str">
        <f>IFERROR(VLOOKUP(D3171,[1]peretoe_teenus!$A$2:$L$2000,5,FALSE),"")</f>
        <v/>
      </c>
      <c r="U3171" s="13"/>
      <c r="V3171" s="15" t="str" cm="1">
        <f t="array" ref="V3171">IFERROR(IF(AND(F3171="Tugigrupp",RANK(K3171,$K3171:$K3171)+COUNTIFS($K$2:K3171,K3171,$L$2:L3171,L3171,$M$2:M3171,M3171,$I$2:I3171,I3171,$G$2:G3171,G3171,$F$2:F3171,F3171)-1=1),SUMPRODUCT(($F$2:$F$4154=F3171)*($G$2:$G$4154=G3171)*($K$2:$K$4154=K3171)*($I$2:$I$4154=I3171)*($L$2:$L$4154=L3171)*($M$2:$M$4154=M3171)),""),"")</f>
        <v/>
      </c>
      <c r="W3171" s="15" t="str">
        <f t="shared" si="147"/>
        <v/>
      </c>
      <c r="X3171" s="16" t="str">
        <f>IF(AND(A3171=[2]an!$G$38,F3171=[2]an!$E$40),[2]an!$G$40,IF(AND(A3171=[2]an!$G$38,F3171=[2]an!$E$41),[2]an!$G$41,IF(AND(A3171=[2]an!$G$38,F3171=[2]an!$E$39,H3171&gt;=[2]an!$M$37),[2]an!$G$39,
IF(AND(A3171=[2]an!$G$38,F3171=[2]an!$E$39,H3171&lt;[2]an!$M$37,S3171="kahepoolne vajaduspõhine",U3171=""),[2]an!$M$40,
IF(AND(A3171=[2]an!$G$38,F3171=[2]an!$E$39,H3171&lt;[2]an!$M$37,S3171="kahepoolne vajaduspõhine",U3171&lt;&gt;""),[2]an!$G$39,
IF(AND(A3171=[2]an!$G$38,F3171=[2]an!$E$39,H3171&lt;[2]an!$M$37,S3171&lt;&gt;"kahepoolne vajaduspõhine"),[2]an!$G$39,
IF(AND(A3171=[2]an!$G$38,F3171=[2]an!$E$42),[2]an!$G$42,
IF(AND(A3171=[2]an!$H$38,F3171=[2]an!$E$40),[2]an!$H$40,IF(AND(A3171=[2]an!$H$38,F3171=[2]an!$E$41),[2]an!$H$41,IF(AND(A3171=[2]an!$H$38,F3171=[2]an!$E$39,H3171&gt;=[2]an!$M$37),[2]an!$H$39,
IF(AND(A3171=[2]an!$H$38,F3171=[2]an!$E$39,H3171&lt;[2]an!$M$37,S3171="kahepoolne vajaduspõhine",U3171=""),[2]an!$M$40,
IF(AND(A3171=[2]an!$H$38,F3171=[2]an!$E$39,H3171&lt;[2]an!$M$37,S3171="kahepoolne vajaduspõhine",U3171&lt;&gt;""),[2]an!$H$39,
IF(AND(A3171=[2]an!$H$38,F3171=[2]an!$E$39,H3171&lt;[2]an!$M$37,S3171&lt;&gt;"kahepoolne vajaduspõhine"),[2]an!$H$39,
IF(AND(A3171=[2]an!$H$38,F3171=[2]an!$E$42),[2]an!$H$42,
IF(AND(A3171=[2]an!$I$38,F3171=[2]an!$E$40),[2]an!$I$40,IF(AND(A3171=[2]an!$I$38,F3171=[2]an!$E$41),[2]an!$I$41,IF(AND(A3171=[2]an!$I$38,F3171=[2]an!$E$39,H3171&gt;=[2]an!$M$37),[2]an!$I$39,
IF(AND(A3171=[2]an!$I$38,F3171=[2]an!$E$39,H3171&lt;[2]an!$M$37,S3171="kahepoolne vajaduspõhine",U3171=""),[2]an!$M$40,
IF(AND(A3171=[2]an!$I$38,F3171=[2]an!$E$39,H3171&lt;[2]an!$M$37,S3171="kahepoolne vajaduspõhine",U3171&lt;&gt;""),[2]an!$I$39,
IF(AND(A3171=[2]an!$I$38,F3171=[2]an!$E$39,H3171&lt;[2]an!$M$37,S3171&lt;&gt;"kahepoolne vajaduspõhine"),[2]an!$I$39,
IF(AND(A3171=[2]an!$I$38,F3171=[2]an!$E$42),[2]an!$I$42,
IF(AND(A3171=[2]an!$J$38,F3171=[2]an!$E$40),[2]an!$J$40,IF(AND(A3171=[2]an!$J$38,F3171=[2]an!$E$41),[2]an!$J$41,IF(AND(A3171=[2]an!$J$38,F3171=[2]an!$E$39,H3171&gt;=[2]an!$M$37),[2]an!$J$39,
IF(AND(A3171=[2]an!$J$38,F3171=[2]an!$E$39,H3171&lt;[2]an!$M$37,S3171="kahepoolne vajaduspõhine",U3171=""),[2]an!$M$40,
IF(AND(A3171=[2]an!$J$38,F3171=[2]an!$E$39,H3171&lt;[2]an!$M$37,S3171="kahepoolne vajaduspõhine",U3171&lt;&gt;""),[2]an!$J$39,
IF(AND(A3171=[2]an!$J$38,F3171=[2]an!$E$39,H3171&lt;[2]an!$M$37,S3171&lt;&gt;"kahepoolne vajaduspõhine"),[2]an!$J$39,
IF(AND(A3171=[2]an!$J$38,F3171=[2]an!$E$42),[2]an!$J$42,""))))))))))))))))))))))))))))</f>
        <v/>
      </c>
      <c r="Y3171" s="17" t="str">
        <f>IFERROR(IF(F3171="Tugigrupp",0,
IF(AND(F3171="Peretoe teenus",H3171&gt;=[2]an!$M$37,RANK(D3171,$D3171:$D3171)+COUNTIFS($D$2:D3171,D3171,$F$2:F3171,F3171)-1&gt;1),"",
IF(AND(F3171="Peretoe teenus",H3171&gt;=[2]an!$M$37,RANK(D3171,$D3171:$D3171)+COUNTIFS($D$2:D3171,D3171,$F$2:F3171,F3171)-1=1,MONTH(H3171)=MONTH(K3171)=TRUE,YEAR(H3171)=YEAR(K3171)=TRUE),((EOMONTH(H3171,0)-H3171+1)*X3171)/DAY(EOMONTH(H3171,0)),
IF(AND(F3171="Peretoe teenus",H3171&gt;=[2]an!$M$37,RANK(D3171,$D3171:$D3171)+COUNTIFS($D$2:D3171,D3171,$F$2:F3171,F3171)-1=1),X3171,
IF(AND(F3171="Peretoe teenus",H3171&lt;[2]an!$M$37,S3171&lt;&gt;"kahepoolne vajaduspõhine",RANK(D3171,$D3171:$D3171)+COUNTIFS($D$2:D3171,D3171,$F$2:F3171,F3171)-1=1),X3171,
IF(AND(F3171="Peretoe teenus",H3171&lt;[2]an!$M$37,S3171&lt;&gt;"kahepoolne vajaduspõhine",RANK(D3171,$D3171:$D3171)+COUNTIFS($D$2:D3171,D3171,$F$2:F3171,F3171)-1&gt;1),"",
IF(AND(F3171="Peretoe teenus",H3171&lt;[2]an!$M$37,S3171="kahepoolne vajaduspõhine",U3171="",RANK(D3171,$D3171:$D3171)+COUNTIFS($D$2:D3171,D3171,$F$2:F3171,F3171)-1=1),X3171,
IF(AND(F3171="Peretoe teenus",H3171&lt;[2]an!$M$37,S3171="kahepoolne vajaduspõhine",U3171="",RANK(D3171,$D3171:$D3171)+COUNTIFS($D$2:D3171,D3171,$F$2:F3171,F3171)-1&gt;1),"",
IF(AND(F3171="Peretoe teenus",H3171&lt;[2]an!$M$37,S3171="kahepoolne vajaduspõhine",U3171&lt;[2]an!$M$37,RANK(D3171,$D3171:$D3171)+COUNTIFS($D$2:D3171,D3171,$F$2:F3171,F3171)-1=1),X3171,
IF(AND(F3171="Peretoe teenus",H3171&lt;[2]an!$M$37,S3171="kahepoolne vajaduspõhine",U3171&lt;[2]an!$M$37,RANK(D3171,$D3171:$D3171)+COUNTIFS($D$2:D3171,D3171,$F$2:F3171,F3171)-1&gt;1),"",
IF(AND(F3171="Peretoe teenus",H3171&lt;[2]an!$M$37,S3171="kahepoolne vajaduspõhine",U3171&gt;=[2]an!$M$37,U3171&lt;=[2]an!$M$38,RANK(D3171,$D3171:$D3171)+COUNTIFS($D$2:D3171,D3171,$F$2:F3171,F3171)-1=1),
((EOMONTH(U3171,0)-U3171+1)*X3171)/DAY(EOMONTH(U3171,0))+(DAY(U3171)-1)*100/DAY(EOMONTH(U3171,0)),
IF(AND(F3171="Peretoe teenus",H3171&lt;[2]an!$M$37,S3171="kahepoolne vajaduspõhine",U3171&gt;=[2]an!$M$37,U3171&lt;=[2]an!$M$38,RANK(D3171,$D3171:$D3171)+COUNTIFS($D$2:D3171,D3171,$F$2:F3171,F3171)-1&gt;1),"",
IF(AND(F3171="Peretoe teenus",H3171&lt;[2]an!$M$37,S3171="kahepoolne vajaduspõhine",U3171&gt;[2]an!$M$38,RANK(D3171,$D3171:$D3171)+COUNTIFS($D$2:D3171,D3171,$F$2:F3171,F3171)-1=1),X3171,
IF(AND(F3171="Peretoe teenus",H3171&lt;[2]an!$M$37,S3171="kahepoolne vajaduspõhine",U3171&gt;[2]an!$M$38,RANK(D3171,$D3171:$D3171)+COUNTIFS($D$2:D3171,D3171,$F$2:F3171,F3171)-1&gt;1),"",X3171*W3171)))))))))))))),"")</f>
        <v/>
      </c>
      <c r="Z3171" s="18" t="str">
        <f t="shared" si="148"/>
        <v/>
      </c>
      <c r="AA3171" s="19" t="str">
        <f>IFERROR(VLOOKUP(E3171,[2]an!$A$3:$B$81,2,FALSE),"")</f>
        <v/>
      </c>
      <c r="AB3171" s="19" t="str">
        <f>IFERROR(VLOOKUP(AA3171,[2]an!$C$2:$D$16,2,FALSE),"")</f>
        <v/>
      </c>
      <c r="AC3171" s="20"/>
      <c r="AD3171" s="21" t="str">
        <f>IF(A3171=[2]an!$F$36,VLOOKUP([2]an!$F$36,[2]an!$F$36:$H$36,3,FALSE),IF(A3171=[2]an!$F$35,VLOOKUP([2]an!$F$35,[2]an!$F$35:$H$35,3,FALSE),IF(A3171=[2]an!$F$33,VLOOKUP([2]an!$F$33,[2]an!$F$33:$H$33,3,FALSE),IF(A3171=[2]an!$F$31,VLOOKUP([2]an!$F$31,[2]an!$F$31:$H$31,3,FALSE),""))))</f>
        <v/>
      </c>
    </row>
    <row r="3172" spans="6:30" x14ac:dyDescent="0.2">
      <c r="F3172" s="10"/>
      <c r="G3172" s="8" t="str">
        <f t="shared" si="149"/>
        <v/>
      </c>
      <c r="H3172" s="13"/>
      <c r="K3172" s="13"/>
      <c r="L3172" s="10"/>
      <c r="M3172" s="10"/>
      <c r="S3172" s="8" t="str">
        <f>IFERROR(VLOOKUP(D3172,[1]peretoe_teenus!$A$2:$L$2000,5,FALSE),"")</f>
        <v/>
      </c>
      <c r="U3172" s="13"/>
      <c r="V3172" s="15" t="str" cm="1">
        <f t="array" ref="V3172">IFERROR(IF(AND(F3172="Tugigrupp",RANK(K3172,$K3172:$K3172)+COUNTIFS($K$2:K3172,K3172,$L$2:L3172,L3172,$M$2:M3172,M3172,$I$2:I3172,I3172,$G$2:G3172,G3172,$F$2:F3172,F3172)-1=1),SUMPRODUCT(($F$2:$F$4154=F3172)*($G$2:$G$4154=G3172)*($K$2:$K$4154=K3172)*($I$2:$I$4154=I3172)*($L$2:$L$4154=L3172)*($M$2:$M$4154=M3172)),""),"")</f>
        <v/>
      </c>
      <c r="W3172" s="15" t="str">
        <f t="shared" si="147"/>
        <v/>
      </c>
      <c r="X3172" s="16" t="str">
        <f>IF(AND(A3172=[2]an!$G$38,F3172=[2]an!$E$40),[2]an!$G$40,IF(AND(A3172=[2]an!$G$38,F3172=[2]an!$E$41),[2]an!$G$41,IF(AND(A3172=[2]an!$G$38,F3172=[2]an!$E$39,H3172&gt;=[2]an!$M$37),[2]an!$G$39,
IF(AND(A3172=[2]an!$G$38,F3172=[2]an!$E$39,H3172&lt;[2]an!$M$37,S3172="kahepoolne vajaduspõhine",U3172=""),[2]an!$M$40,
IF(AND(A3172=[2]an!$G$38,F3172=[2]an!$E$39,H3172&lt;[2]an!$M$37,S3172="kahepoolne vajaduspõhine",U3172&lt;&gt;""),[2]an!$G$39,
IF(AND(A3172=[2]an!$G$38,F3172=[2]an!$E$39,H3172&lt;[2]an!$M$37,S3172&lt;&gt;"kahepoolne vajaduspõhine"),[2]an!$G$39,
IF(AND(A3172=[2]an!$G$38,F3172=[2]an!$E$42),[2]an!$G$42,
IF(AND(A3172=[2]an!$H$38,F3172=[2]an!$E$40),[2]an!$H$40,IF(AND(A3172=[2]an!$H$38,F3172=[2]an!$E$41),[2]an!$H$41,IF(AND(A3172=[2]an!$H$38,F3172=[2]an!$E$39,H3172&gt;=[2]an!$M$37),[2]an!$H$39,
IF(AND(A3172=[2]an!$H$38,F3172=[2]an!$E$39,H3172&lt;[2]an!$M$37,S3172="kahepoolne vajaduspõhine",U3172=""),[2]an!$M$40,
IF(AND(A3172=[2]an!$H$38,F3172=[2]an!$E$39,H3172&lt;[2]an!$M$37,S3172="kahepoolne vajaduspõhine",U3172&lt;&gt;""),[2]an!$H$39,
IF(AND(A3172=[2]an!$H$38,F3172=[2]an!$E$39,H3172&lt;[2]an!$M$37,S3172&lt;&gt;"kahepoolne vajaduspõhine"),[2]an!$H$39,
IF(AND(A3172=[2]an!$H$38,F3172=[2]an!$E$42),[2]an!$H$42,
IF(AND(A3172=[2]an!$I$38,F3172=[2]an!$E$40),[2]an!$I$40,IF(AND(A3172=[2]an!$I$38,F3172=[2]an!$E$41),[2]an!$I$41,IF(AND(A3172=[2]an!$I$38,F3172=[2]an!$E$39,H3172&gt;=[2]an!$M$37),[2]an!$I$39,
IF(AND(A3172=[2]an!$I$38,F3172=[2]an!$E$39,H3172&lt;[2]an!$M$37,S3172="kahepoolne vajaduspõhine",U3172=""),[2]an!$M$40,
IF(AND(A3172=[2]an!$I$38,F3172=[2]an!$E$39,H3172&lt;[2]an!$M$37,S3172="kahepoolne vajaduspõhine",U3172&lt;&gt;""),[2]an!$I$39,
IF(AND(A3172=[2]an!$I$38,F3172=[2]an!$E$39,H3172&lt;[2]an!$M$37,S3172&lt;&gt;"kahepoolne vajaduspõhine"),[2]an!$I$39,
IF(AND(A3172=[2]an!$I$38,F3172=[2]an!$E$42),[2]an!$I$42,
IF(AND(A3172=[2]an!$J$38,F3172=[2]an!$E$40),[2]an!$J$40,IF(AND(A3172=[2]an!$J$38,F3172=[2]an!$E$41),[2]an!$J$41,IF(AND(A3172=[2]an!$J$38,F3172=[2]an!$E$39,H3172&gt;=[2]an!$M$37),[2]an!$J$39,
IF(AND(A3172=[2]an!$J$38,F3172=[2]an!$E$39,H3172&lt;[2]an!$M$37,S3172="kahepoolne vajaduspõhine",U3172=""),[2]an!$M$40,
IF(AND(A3172=[2]an!$J$38,F3172=[2]an!$E$39,H3172&lt;[2]an!$M$37,S3172="kahepoolne vajaduspõhine",U3172&lt;&gt;""),[2]an!$J$39,
IF(AND(A3172=[2]an!$J$38,F3172=[2]an!$E$39,H3172&lt;[2]an!$M$37,S3172&lt;&gt;"kahepoolne vajaduspõhine"),[2]an!$J$39,
IF(AND(A3172=[2]an!$J$38,F3172=[2]an!$E$42),[2]an!$J$42,""))))))))))))))))))))))))))))</f>
        <v/>
      </c>
      <c r="Y3172" s="17" t="str">
        <f>IFERROR(IF(F3172="Tugigrupp",0,
IF(AND(F3172="Peretoe teenus",H3172&gt;=[2]an!$M$37,RANK(D3172,$D3172:$D3172)+COUNTIFS($D$2:D3172,D3172,$F$2:F3172,F3172)-1&gt;1),"",
IF(AND(F3172="Peretoe teenus",H3172&gt;=[2]an!$M$37,RANK(D3172,$D3172:$D3172)+COUNTIFS($D$2:D3172,D3172,$F$2:F3172,F3172)-1=1,MONTH(H3172)=MONTH(K3172)=TRUE,YEAR(H3172)=YEAR(K3172)=TRUE),((EOMONTH(H3172,0)-H3172+1)*X3172)/DAY(EOMONTH(H3172,0)),
IF(AND(F3172="Peretoe teenus",H3172&gt;=[2]an!$M$37,RANK(D3172,$D3172:$D3172)+COUNTIFS($D$2:D3172,D3172,$F$2:F3172,F3172)-1=1),X3172,
IF(AND(F3172="Peretoe teenus",H3172&lt;[2]an!$M$37,S3172&lt;&gt;"kahepoolne vajaduspõhine",RANK(D3172,$D3172:$D3172)+COUNTIFS($D$2:D3172,D3172,$F$2:F3172,F3172)-1=1),X3172,
IF(AND(F3172="Peretoe teenus",H3172&lt;[2]an!$M$37,S3172&lt;&gt;"kahepoolne vajaduspõhine",RANK(D3172,$D3172:$D3172)+COUNTIFS($D$2:D3172,D3172,$F$2:F3172,F3172)-1&gt;1),"",
IF(AND(F3172="Peretoe teenus",H3172&lt;[2]an!$M$37,S3172="kahepoolne vajaduspõhine",U3172="",RANK(D3172,$D3172:$D3172)+COUNTIFS($D$2:D3172,D3172,$F$2:F3172,F3172)-1=1),X3172,
IF(AND(F3172="Peretoe teenus",H3172&lt;[2]an!$M$37,S3172="kahepoolne vajaduspõhine",U3172="",RANK(D3172,$D3172:$D3172)+COUNTIFS($D$2:D3172,D3172,$F$2:F3172,F3172)-1&gt;1),"",
IF(AND(F3172="Peretoe teenus",H3172&lt;[2]an!$M$37,S3172="kahepoolne vajaduspõhine",U3172&lt;[2]an!$M$37,RANK(D3172,$D3172:$D3172)+COUNTIFS($D$2:D3172,D3172,$F$2:F3172,F3172)-1=1),X3172,
IF(AND(F3172="Peretoe teenus",H3172&lt;[2]an!$M$37,S3172="kahepoolne vajaduspõhine",U3172&lt;[2]an!$M$37,RANK(D3172,$D3172:$D3172)+COUNTIFS($D$2:D3172,D3172,$F$2:F3172,F3172)-1&gt;1),"",
IF(AND(F3172="Peretoe teenus",H3172&lt;[2]an!$M$37,S3172="kahepoolne vajaduspõhine",U3172&gt;=[2]an!$M$37,U3172&lt;=[2]an!$M$38,RANK(D3172,$D3172:$D3172)+COUNTIFS($D$2:D3172,D3172,$F$2:F3172,F3172)-1=1),
((EOMONTH(U3172,0)-U3172+1)*X3172)/DAY(EOMONTH(U3172,0))+(DAY(U3172)-1)*100/DAY(EOMONTH(U3172,0)),
IF(AND(F3172="Peretoe teenus",H3172&lt;[2]an!$M$37,S3172="kahepoolne vajaduspõhine",U3172&gt;=[2]an!$M$37,U3172&lt;=[2]an!$M$38,RANK(D3172,$D3172:$D3172)+COUNTIFS($D$2:D3172,D3172,$F$2:F3172,F3172)-1&gt;1),"",
IF(AND(F3172="Peretoe teenus",H3172&lt;[2]an!$M$37,S3172="kahepoolne vajaduspõhine",U3172&gt;[2]an!$M$38,RANK(D3172,$D3172:$D3172)+COUNTIFS($D$2:D3172,D3172,$F$2:F3172,F3172)-1=1),X3172,
IF(AND(F3172="Peretoe teenus",H3172&lt;[2]an!$M$37,S3172="kahepoolne vajaduspõhine",U3172&gt;[2]an!$M$38,RANK(D3172,$D3172:$D3172)+COUNTIFS($D$2:D3172,D3172,$F$2:F3172,F3172)-1&gt;1),"",X3172*W3172)))))))))))))),"")</f>
        <v/>
      </c>
      <c r="Z3172" s="18" t="str">
        <f t="shared" si="148"/>
        <v/>
      </c>
      <c r="AA3172" s="19" t="str">
        <f>IFERROR(VLOOKUP(E3172,[2]an!$A$3:$B$81,2,FALSE),"")</f>
        <v/>
      </c>
      <c r="AB3172" s="19" t="str">
        <f>IFERROR(VLOOKUP(AA3172,[2]an!$C$2:$D$16,2,FALSE),"")</f>
        <v/>
      </c>
      <c r="AC3172" s="20"/>
      <c r="AD3172" s="21" t="str">
        <f>IF(A3172=[2]an!$F$36,VLOOKUP([2]an!$F$36,[2]an!$F$36:$H$36,3,FALSE),IF(A3172=[2]an!$F$35,VLOOKUP([2]an!$F$35,[2]an!$F$35:$H$35,3,FALSE),IF(A3172=[2]an!$F$33,VLOOKUP([2]an!$F$33,[2]an!$F$33:$H$33,3,FALSE),IF(A3172=[2]an!$F$31,VLOOKUP([2]an!$F$31,[2]an!$F$31:$H$31,3,FALSE),""))))</f>
        <v/>
      </c>
    </row>
    <row r="3173" spans="6:30" x14ac:dyDescent="0.2">
      <c r="F3173" s="10"/>
      <c r="G3173" s="8" t="str">
        <f t="shared" si="149"/>
        <v/>
      </c>
      <c r="H3173" s="13"/>
      <c r="K3173" s="13"/>
      <c r="L3173" s="10"/>
      <c r="M3173" s="10"/>
      <c r="S3173" s="8" t="str">
        <f>IFERROR(VLOOKUP(D3173,[1]peretoe_teenus!$A$2:$L$2000,5,FALSE),"")</f>
        <v/>
      </c>
      <c r="U3173" s="13"/>
      <c r="V3173" s="15" t="str" cm="1">
        <f t="array" ref="V3173">IFERROR(IF(AND(F3173="Tugigrupp",RANK(K3173,$K3173:$K3173)+COUNTIFS($K$2:K3173,K3173,$L$2:L3173,L3173,$M$2:M3173,M3173,$I$2:I3173,I3173,$G$2:G3173,G3173,$F$2:F3173,F3173)-1=1),SUMPRODUCT(($F$2:$F$4154=F3173)*($G$2:$G$4154=G3173)*($K$2:$K$4154=K3173)*($I$2:$I$4154=I3173)*($L$2:$L$4154=L3173)*($M$2:$M$4154=M3173)),""),"")</f>
        <v/>
      </c>
      <c r="W3173" s="15" t="str">
        <f t="shared" si="147"/>
        <v/>
      </c>
      <c r="X3173" s="16" t="str">
        <f>IF(AND(A3173=[2]an!$G$38,F3173=[2]an!$E$40),[2]an!$G$40,IF(AND(A3173=[2]an!$G$38,F3173=[2]an!$E$41),[2]an!$G$41,IF(AND(A3173=[2]an!$G$38,F3173=[2]an!$E$39,H3173&gt;=[2]an!$M$37),[2]an!$G$39,
IF(AND(A3173=[2]an!$G$38,F3173=[2]an!$E$39,H3173&lt;[2]an!$M$37,S3173="kahepoolne vajaduspõhine",U3173=""),[2]an!$M$40,
IF(AND(A3173=[2]an!$G$38,F3173=[2]an!$E$39,H3173&lt;[2]an!$M$37,S3173="kahepoolne vajaduspõhine",U3173&lt;&gt;""),[2]an!$G$39,
IF(AND(A3173=[2]an!$G$38,F3173=[2]an!$E$39,H3173&lt;[2]an!$M$37,S3173&lt;&gt;"kahepoolne vajaduspõhine"),[2]an!$G$39,
IF(AND(A3173=[2]an!$G$38,F3173=[2]an!$E$42),[2]an!$G$42,
IF(AND(A3173=[2]an!$H$38,F3173=[2]an!$E$40),[2]an!$H$40,IF(AND(A3173=[2]an!$H$38,F3173=[2]an!$E$41),[2]an!$H$41,IF(AND(A3173=[2]an!$H$38,F3173=[2]an!$E$39,H3173&gt;=[2]an!$M$37),[2]an!$H$39,
IF(AND(A3173=[2]an!$H$38,F3173=[2]an!$E$39,H3173&lt;[2]an!$M$37,S3173="kahepoolne vajaduspõhine",U3173=""),[2]an!$M$40,
IF(AND(A3173=[2]an!$H$38,F3173=[2]an!$E$39,H3173&lt;[2]an!$M$37,S3173="kahepoolne vajaduspõhine",U3173&lt;&gt;""),[2]an!$H$39,
IF(AND(A3173=[2]an!$H$38,F3173=[2]an!$E$39,H3173&lt;[2]an!$M$37,S3173&lt;&gt;"kahepoolne vajaduspõhine"),[2]an!$H$39,
IF(AND(A3173=[2]an!$H$38,F3173=[2]an!$E$42),[2]an!$H$42,
IF(AND(A3173=[2]an!$I$38,F3173=[2]an!$E$40),[2]an!$I$40,IF(AND(A3173=[2]an!$I$38,F3173=[2]an!$E$41),[2]an!$I$41,IF(AND(A3173=[2]an!$I$38,F3173=[2]an!$E$39,H3173&gt;=[2]an!$M$37),[2]an!$I$39,
IF(AND(A3173=[2]an!$I$38,F3173=[2]an!$E$39,H3173&lt;[2]an!$M$37,S3173="kahepoolne vajaduspõhine",U3173=""),[2]an!$M$40,
IF(AND(A3173=[2]an!$I$38,F3173=[2]an!$E$39,H3173&lt;[2]an!$M$37,S3173="kahepoolne vajaduspõhine",U3173&lt;&gt;""),[2]an!$I$39,
IF(AND(A3173=[2]an!$I$38,F3173=[2]an!$E$39,H3173&lt;[2]an!$M$37,S3173&lt;&gt;"kahepoolne vajaduspõhine"),[2]an!$I$39,
IF(AND(A3173=[2]an!$I$38,F3173=[2]an!$E$42),[2]an!$I$42,
IF(AND(A3173=[2]an!$J$38,F3173=[2]an!$E$40),[2]an!$J$40,IF(AND(A3173=[2]an!$J$38,F3173=[2]an!$E$41),[2]an!$J$41,IF(AND(A3173=[2]an!$J$38,F3173=[2]an!$E$39,H3173&gt;=[2]an!$M$37),[2]an!$J$39,
IF(AND(A3173=[2]an!$J$38,F3173=[2]an!$E$39,H3173&lt;[2]an!$M$37,S3173="kahepoolne vajaduspõhine",U3173=""),[2]an!$M$40,
IF(AND(A3173=[2]an!$J$38,F3173=[2]an!$E$39,H3173&lt;[2]an!$M$37,S3173="kahepoolne vajaduspõhine",U3173&lt;&gt;""),[2]an!$J$39,
IF(AND(A3173=[2]an!$J$38,F3173=[2]an!$E$39,H3173&lt;[2]an!$M$37,S3173&lt;&gt;"kahepoolne vajaduspõhine"),[2]an!$J$39,
IF(AND(A3173=[2]an!$J$38,F3173=[2]an!$E$42),[2]an!$J$42,""))))))))))))))))))))))))))))</f>
        <v/>
      </c>
      <c r="Y3173" s="17" t="str">
        <f>IFERROR(IF(F3173="Tugigrupp",0,
IF(AND(F3173="Peretoe teenus",H3173&gt;=[2]an!$M$37,RANK(D3173,$D3173:$D3173)+COUNTIFS($D$2:D3173,D3173,$F$2:F3173,F3173)-1&gt;1),"",
IF(AND(F3173="Peretoe teenus",H3173&gt;=[2]an!$M$37,RANK(D3173,$D3173:$D3173)+COUNTIFS($D$2:D3173,D3173,$F$2:F3173,F3173)-1=1,MONTH(H3173)=MONTH(K3173)=TRUE,YEAR(H3173)=YEAR(K3173)=TRUE),((EOMONTH(H3173,0)-H3173+1)*X3173)/DAY(EOMONTH(H3173,0)),
IF(AND(F3173="Peretoe teenus",H3173&gt;=[2]an!$M$37,RANK(D3173,$D3173:$D3173)+COUNTIFS($D$2:D3173,D3173,$F$2:F3173,F3173)-1=1),X3173,
IF(AND(F3173="Peretoe teenus",H3173&lt;[2]an!$M$37,S3173&lt;&gt;"kahepoolne vajaduspõhine",RANK(D3173,$D3173:$D3173)+COUNTIFS($D$2:D3173,D3173,$F$2:F3173,F3173)-1=1),X3173,
IF(AND(F3173="Peretoe teenus",H3173&lt;[2]an!$M$37,S3173&lt;&gt;"kahepoolne vajaduspõhine",RANK(D3173,$D3173:$D3173)+COUNTIFS($D$2:D3173,D3173,$F$2:F3173,F3173)-1&gt;1),"",
IF(AND(F3173="Peretoe teenus",H3173&lt;[2]an!$M$37,S3173="kahepoolne vajaduspõhine",U3173="",RANK(D3173,$D3173:$D3173)+COUNTIFS($D$2:D3173,D3173,$F$2:F3173,F3173)-1=1),X3173,
IF(AND(F3173="Peretoe teenus",H3173&lt;[2]an!$M$37,S3173="kahepoolne vajaduspõhine",U3173="",RANK(D3173,$D3173:$D3173)+COUNTIFS($D$2:D3173,D3173,$F$2:F3173,F3173)-1&gt;1),"",
IF(AND(F3173="Peretoe teenus",H3173&lt;[2]an!$M$37,S3173="kahepoolne vajaduspõhine",U3173&lt;[2]an!$M$37,RANK(D3173,$D3173:$D3173)+COUNTIFS($D$2:D3173,D3173,$F$2:F3173,F3173)-1=1),X3173,
IF(AND(F3173="Peretoe teenus",H3173&lt;[2]an!$M$37,S3173="kahepoolne vajaduspõhine",U3173&lt;[2]an!$M$37,RANK(D3173,$D3173:$D3173)+COUNTIFS($D$2:D3173,D3173,$F$2:F3173,F3173)-1&gt;1),"",
IF(AND(F3173="Peretoe teenus",H3173&lt;[2]an!$M$37,S3173="kahepoolne vajaduspõhine",U3173&gt;=[2]an!$M$37,U3173&lt;=[2]an!$M$38,RANK(D3173,$D3173:$D3173)+COUNTIFS($D$2:D3173,D3173,$F$2:F3173,F3173)-1=1),
((EOMONTH(U3173,0)-U3173+1)*X3173)/DAY(EOMONTH(U3173,0))+(DAY(U3173)-1)*100/DAY(EOMONTH(U3173,0)),
IF(AND(F3173="Peretoe teenus",H3173&lt;[2]an!$M$37,S3173="kahepoolne vajaduspõhine",U3173&gt;=[2]an!$M$37,U3173&lt;=[2]an!$M$38,RANK(D3173,$D3173:$D3173)+COUNTIFS($D$2:D3173,D3173,$F$2:F3173,F3173)-1&gt;1),"",
IF(AND(F3173="Peretoe teenus",H3173&lt;[2]an!$M$37,S3173="kahepoolne vajaduspõhine",U3173&gt;[2]an!$M$38,RANK(D3173,$D3173:$D3173)+COUNTIFS($D$2:D3173,D3173,$F$2:F3173,F3173)-1=1),X3173,
IF(AND(F3173="Peretoe teenus",H3173&lt;[2]an!$M$37,S3173="kahepoolne vajaduspõhine",U3173&gt;[2]an!$M$38,RANK(D3173,$D3173:$D3173)+COUNTIFS($D$2:D3173,D3173,$F$2:F3173,F3173)-1&gt;1),"",X3173*W3173)))))))))))))),"")</f>
        <v/>
      </c>
      <c r="Z3173" s="18" t="str">
        <f t="shared" si="148"/>
        <v/>
      </c>
      <c r="AA3173" s="19" t="str">
        <f>IFERROR(VLOOKUP(E3173,[2]an!$A$3:$B$81,2,FALSE),"")</f>
        <v/>
      </c>
      <c r="AB3173" s="19" t="str">
        <f>IFERROR(VLOOKUP(AA3173,[2]an!$C$2:$D$16,2,FALSE),"")</f>
        <v/>
      </c>
      <c r="AC3173" s="20"/>
      <c r="AD3173" s="21" t="str">
        <f>IF(A3173=[2]an!$F$36,VLOOKUP([2]an!$F$36,[2]an!$F$36:$H$36,3,FALSE),IF(A3173=[2]an!$F$35,VLOOKUP([2]an!$F$35,[2]an!$F$35:$H$35,3,FALSE),IF(A3173=[2]an!$F$33,VLOOKUP([2]an!$F$33,[2]an!$F$33:$H$33,3,FALSE),IF(A3173=[2]an!$F$31,VLOOKUP([2]an!$F$31,[2]an!$F$31:$H$31,3,FALSE),""))))</f>
        <v/>
      </c>
    </row>
    <row r="3174" spans="6:30" x14ac:dyDescent="0.2">
      <c r="F3174" s="10"/>
      <c r="G3174" s="8" t="str">
        <f t="shared" si="149"/>
        <v/>
      </c>
      <c r="H3174" s="13"/>
      <c r="K3174" s="13"/>
      <c r="L3174" s="10"/>
      <c r="M3174" s="10"/>
      <c r="S3174" s="8" t="str">
        <f>IFERROR(VLOOKUP(D3174,[1]peretoe_teenus!$A$2:$L$2000,5,FALSE),"")</f>
        <v/>
      </c>
      <c r="U3174" s="13"/>
      <c r="V3174" s="15" t="str" cm="1">
        <f t="array" ref="V3174">IFERROR(IF(AND(F3174="Tugigrupp",RANK(K3174,$K3174:$K3174)+COUNTIFS($K$2:K3174,K3174,$L$2:L3174,L3174,$M$2:M3174,M3174,$I$2:I3174,I3174,$G$2:G3174,G3174,$F$2:F3174,F3174)-1=1),SUMPRODUCT(($F$2:$F$4154=F3174)*($G$2:$G$4154=G3174)*($K$2:$K$4154=K3174)*($I$2:$I$4154=I3174)*($L$2:$L$4154=L3174)*($M$2:$M$4154=M3174)),""),"")</f>
        <v/>
      </c>
      <c r="W3174" s="15" t="str">
        <f t="shared" si="147"/>
        <v/>
      </c>
      <c r="X3174" s="16" t="str">
        <f>IF(AND(A3174=[2]an!$G$38,F3174=[2]an!$E$40),[2]an!$G$40,IF(AND(A3174=[2]an!$G$38,F3174=[2]an!$E$41),[2]an!$G$41,IF(AND(A3174=[2]an!$G$38,F3174=[2]an!$E$39,H3174&gt;=[2]an!$M$37),[2]an!$G$39,
IF(AND(A3174=[2]an!$G$38,F3174=[2]an!$E$39,H3174&lt;[2]an!$M$37,S3174="kahepoolne vajaduspõhine",U3174=""),[2]an!$M$40,
IF(AND(A3174=[2]an!$G$38,F3174=[2]an!$E$39,H3174&lt;[2]an!$M$37,S3174="kahepoolne vajaduspõhine",U3174&lt;&gt;""),[2]an!$G$39,
IF(AND(A3174=[2]an!$G$38,F3174=[2]an!$E$39,H3174&lt;[2]an!$M$37,S3174&lt;&gt;"kahepoolne vajaduspõhine"),[2]an!$G$39,
IF(AND(A3174=[2]an!$G$38,F3174=[2]an!$E$42),[2]an!$G$42,
IF(AND(A3174=[2]an!$H$38,F3174=[2]an!$E$40),[2]an!$H$40,IF(AND(A3174=[2]an!$H$38,F3174=[2]an!$E$41),[2]an!$H$41,IF(AND(A3174=[2]an!$H$38,F3174=[2]an!$E$39,H3174&gt;=[2]an!$M$37),[2]an!$H$39,
IF(AND(A3174=[2]an!$H$38,F3174=[2]an!$E$39,H3174&lt;[2]an!$M$37,S3174="kahepoolne vajaduspõhine",U3174=""),[2]an!$M$40,
IF(AND(A3174=[2]an!$H$38,F3174=[2]an!$E$39,H3174&lt;[2]an!$M$37,S3174="kahepoolne vajaduspõhine",U3174&lt;&gt;""),[2]an!$H$39,
IF(AND(A3174=[2]an!$H$38,F3174=[2]an!$E$39,H3174&lt;[2]an!$M$37,S3174&lt;&gt;"kahepoolne vajaduspõhine"),[2]an!$H$39,
IF(AND(A3174=[2]an!$H$38,F3174=[2]an!$E$42),[2]an!$H$42,
IF(AND(A3174=[2]an!$I$38,F3174=[2]an!$E$40),[2]an!$I$40,IF(AND(A3174=[2]an!$I$38,F3174=[2]an!$E$41),[2]an!$I$41,IF(AND(A3174=[2]an!$I$38,F3174=[2]an!$E$39,H3174&gt;=[2]an!$M$37),[2]an!$I$39,
IF(AND(A3174=[2]an!$I$38,F3174=[2]an!$E$39,H3174&lt;[2]an!$M$37,S3174="kahepoolne vajaduspõhine",U3174=""),[2]an!$M$40,
IF(AND(A3174=[2]an!$I$38,F3174=[2]an!$E$39,H3174&lt;[2]an!$M$37,S3174="kahepoolne vajaduspõhine",U3174&lt;&gt;""),[2]an!$I$39,
IF(AND(A3174=[2]an!$I$38,F3174=[2]an!$E$39,H3174&lt;[2]an!$M$37,S3174&lt;&gt;"kahepoolne vajaduspõhine"),[2]an!$I$39,
IF(AND(A3174=[2]an!$I$38,F3174=[2]an!$E$42),[2]an!$I$42,
IF(AND(A3174=[2]an!$J$38,F3174=[2]an!$E$40),[2]an!$J$40,IF(AND(A3174=[2]an!$J$38,F3174=[2]an!$E$41),[2]an!$J$41,IF(AND(A3174=[2]an!$J$38,F3174=[2]an!$E$39,H3174&gt;=[2]an!$M$37),[2]an!$J$39,
IF(AND(A3174=[2]an!$J$38,F3174=[2]an!$E$39,H3174&lt;[2]an!$M$37,S3174="kahepoolne vajaduspõhine",U3174=""),[2]an!$M$40,
IF(AND(A3174=[2]an!$J$38,F3174=[2]an!$E$39,H3174&lt;[2]an!$M$37,S3174="kahepoolne vajaduspõhine",U3174&lt;&gt;""),[2]an!$J$39,
IF(AND(A3174=[2]an!$J$38,F3174=[2]an!$E$39,H3174&lt;[2]an!$M$37,S3174&lt;&gt;"kahepoolne vajaduspõhine"),[2]an!$J$39,
IF(AND(A3174=[2]an!$J$38,F3174=[2]an!$E$42),[2]an!$J$42,""))))))))))))))))))))))))))))</f>
        <v/>
      </c>
      <c r="Y3174" s="17" t="str">
        <f>IFERROR(IF(F3174="Tugigrupp",0,
IF(AND(F3174="Peretoe teenus",H3174&gt;=[2]an!$M$37,RANK(D3174,$D3174:$D3174)+COUNTIFS($D$2:D3174,D3174,$F$2:F3174,F3174)-1&gt;1),"",
IF(AND(F3174="Peretoe teenus",H3174&gt;=[2]an!$M$37,RANK(D3174,$D3174:$D3174)+COUNTIFS($D$2:D3174,D3174,$F$2:F3174,F3174)-1=1,MONTH(H3174)=MONTH(K3174)=TRUE,YEAR(H3174)=YEAR(K3174)=TRUE),((EOMONTH(H3174,0)-H3174+1)*X3174)/DAY(EOMONTH(H3174,0)),
IF(AND(F3174="Peretoe teenus",H3174&gt;=[2]an!$M$37,RANK(D3174,$D3174:$D3174)+COUNTIFS($D$2:D3174,D3174,$F$2:F3174,F3174)-1=1),X3174,
IF(AND(F3174="Peretoe teenus",H3174&lt;[2]an!$M$37,S3174&lt;&gt;"kahepoolne vajaduspõhine",RANK(D3174,$D3174:$D3174)+COUNTIFS($D$2:D3174,D3174,$F$2:F3174,F3174)-1=1),X3174,
IF(AND(F3174="Peretoe teenus",H3174&lt;[2]an!$M$37,S3174&lt;&gt;"kahepoolne vajaduspõhine",RANK(D3174,$D3174:$D3174)+COUNTIFS($D$2:D3174,D3174,$F$2:F3174,F3174)-1&gt;1),"",
IF(AND(F3174="Peretoe teenus",H3174&lt;[2]an!$M$37,S3174="kahepoolne vajaduspõhine",U3174="",RANK(D3174,$D3174:$D3174)+COUNTIFS($D$2:D3174,D3174,$F$2:F3174,F3174)-1=1),X3174,
IF(AND(F3174="Peretoe teenus",H3174&lt;[2]an!$M$37,S3174="kahepoolne vajaduspõhine",U3174="",RANK(D3174,$D3174:$D3174)+COUNTIFS($D$2:D3174,D3174,$F$2:F3174,F3174)-1&gt;1),"",
IF(AND(F3174="Peretoe teenus",H3174&lt;[2]an!$M$37,S3174="kahepoolne vajaduspõhine",U3174&lt;[2]an!$M$37,RANK(D3174,$D3174:$D3174)+COUNTIFS($D$2:D3174,D3174,$F$2:F3174,F3174)-1=1),X3174,
IF(AND(F3174="Peretoe teenus",H3174&lt;[2]an!$M$37,S3174="kahepoolne vajaduspõhine",U3174&lt;[2]an!$M$37,RANK(D3174,$D3174:$D3174)+COUNTIFS($D$2:D3174,D3174,$F$2:F3174,F3174)-1&gt;1),"",
IF(AND(F3174="Peretoe teenus",H3174&lt;[2]an!$M$37,S3174="kahepoolne vajaduspõhine",U3174&gt;=[2]an!$M$37,U3174&lt;=[2]an!$M$38,RANK(D3174,$D3174:$D3174)+COUNTIFS($D$2:D3174,D3174,$F$2:F3174,F3174)-1=1),
((EOMONTH(U3174,0)-U3174+1)*X3174)/DAY(EOMONTH(U3174,0))+(DAY(U3174)-1)*100/DAY(EOMONTH(U3174,0)),
IF(AND(F3174="Peretoe teenus",H3174&lt;[2]an!$M$37,S3174="kahepoolne vajaduspõhine",U3174&gt;=[2]an!$M$37,U3174&lt;=[2]an!$M$38,RANK(D3174,$D3174:$D3174)+COUNTIFS($D$2:D3174,D3174,$F$2:F3174,F3174)-1&gt;1),"",
IF(AND(F3174="Peretoe teenus",H3174&lt;[2]an!$M$37,S3174="kahepoolne vajaduspõhine",U3174&gt;[2]an!$M$38,RANK(D3174,$D3174:$D3174)+COUNTIFS($D$2:D3174,D3174,$F$2:F3174,F3174)-1=1),X3174,
IF(AND(F3174="Peretoe teenus",H3174&lt;[2]an!$M$37,S3174="kahepoolne vajaduspõhine",U3174&gt;[2]an!$M$38,RANK(D3174,$D3174:$D3174)+COUNTIFS($D$2:D3174,D3174,$F$2:F3174,F3174)-1&gt;1),"",X3174*W3174)))))))))))))),"")</f>
        <v/>
      </c>
      <c r="Z3174" s="18" t="str">
        <f t="shared" si="148"/>
        <v/>
      </c>
      <c r="AA3174" s="19" t="str">
        <f>IFERROR(VLOOKUP(E3174,[2]an!$A$3:$B$81,2,FALSE),"")</f>
        <v/>
      </c>
      <c r="AB3174" s="19" t="str">
        <f>IFERROR(VLOOKUP(AA3174,[2]an!$C$2:$D$16,2,FALSE),"")</f>
        <v/>
      </c>
      <c r="AC3174" s="20"/>
      <c r="AD3174" s="21" t="str">
        <f>IF(A3174=[2]an!$F$36,VLOOKUP([2]an!$F$36,[2]an!$F$36:$H$36,3,FALSE),IF(A3174=[2]an!$F$35,VLOOKUP([2]an!$F$35,[2]an!$F$35:$H$35,3,FALSE),IF(A3174=[2]an!$F$33,VLOOKUP([2]an!$F$33,[2]an!$F$33:$H$33,3,FALSE),IF(A3174=[2]an!$F$31,VLOOKUP([2]an!$F$31,[2]an!$F$31:$H$31,3,FALSE),""))))</f>
        <v/>
      </c>
    </row>
    <row r="3175" spans="6:30" x14ac:dyDescent="0.2">
      <c r="F3175" s="10"/>
      <c r="G3175" s="8" t="str">
        <f t="shared" si="149"/>
        <v/>
      </c>
      <c r="H3175" s="13"/>
      <c r="K3175" s="13"/>
      <c r="L3175" s="10"/>
      <c r="M3175" s="10"/>
      <c r="S3175" s="8" t="str">
        <f>IFERROR(VLOOKUP(D3175,[1]peretoe_teenus!$A$2:$L$2000,5,FALSE),"")</f>
        <v/>
      </c>
      <c r="U3175" s="13"/>
      <c r="V3175" s="15" t="str" cm="1">
        <f t="array" ref="V3175">IFERROR(IF(AND(F3175="Tugigrupp",RANK(K3175,$K3175:$K3175)+COUNTIFS($K$2:K3175,K3175,$L$2:L3175,L3175,$M$2:M3175,M3175,$I$2:I3175,I3175,$G$2:G3175,G3175,$F$2:F3175,F3175)-1=1),SUMPRODUCT(($F$2:$F$4154=F3175)*($G$2:$G$4154=G3175)*($K$2:$K$4154=K3175)*($I$2:$I$4154=I3175)*($L$2:$L$4154=L3175)*($M$2:$M$4154=M3175)),""),"")</f>
        <v/>
      </c>
      <c r="W3175" s="15" t="str">
        <f t="shared" si="147"/>
        <v/>
      </c>
      <c r="X3175" s="16" t="str">
        <f>IF(AND(A3175=[2]an!$G$38,F3175=[2]an!$E$40),[2]an!$G$40,IF(AND(A3175=[2]an!$G$38,F3175=[2]an!$E$41),[2]an!$G$41,IF(AND(A3175=[2]an!$G$38,F3175=[2]an!$E$39,H3175&gt;=[2]an!$M$37),[2]an!$G$39,
IF(AND(A3175=[2]an!$G$38,F3175=[2]an!$E$39,H3175&lt;[2]an!$M$37,S3175="kahepoolne vajaduspõhine",U3175=""),[2]an!$M$40,
IF(AND(A3175=[2]an!$G$38,F3175=[2]an!$E$39,H3175&lt;[2]an!$M$37,S3175="kahepoolne vajaduspõhine",U3175&lt;&gt;""),[2]an!$G$39,
IF(AND(A3175=[2]an!$G$38,F3175=[2]an!$E$39,H3175&lt;[2]an!$M$37,S3175&lt;&gt;"kahepoolne vajaduspõhine"),[2]an!$G$39,
IF(AND(A3175=[2]an!$G$38,F3175=[2]an!$E$42),[2]an!$G$42,
IF(AND(A3175=[2]an!$H$38,F3175=[2]an!$E$40),[2]an!$H$40,IF(AND(A3175=[2]an!$H$38,F3175=[2]an!$E$41),[2]an!$H$41,IF(AND(A3175=[2]an!$H$38,F3175=[2]an!$E$39,H3175&gt;=[2]an!$M$37),[2]an!$H$39,
IF(AND(A3175=[2]an!$H$38,F3175=[2]an!$E$39,H3175&lt;[2]an!$M$37,S3175="kahepoolne vajaduspõhine",U3175=""),[2]an!$M$40,
IF(AND(A3175=[2]an!$H$38,F3175=[2]an!$E$39,H3175&lt;[2]an!$M$37,S3175="kahepoolne vajaduspõhine",U3175&lt;&gt;""),[2]an!$H$39,
IF(AND(A3175=[2]an!$H$38,F3175=[2]an!$E$39,H3175&lt;[2]an!$M$37,S3175&lt;&gt;"kahepoolne vajaduspõhine"),[2]an!$H$39,
IF(AND(A3175=[2]an!$H$38,F3175=[2]an!$E$42),[2]an!$H$42,
IF(AND(A3175=[2]an!$I$38,F3175=[2]an!$E$40),[2]an!$I$40,IF(AND(A3175=[2]an!$I$38,F3175=[2]an!$E$41),[2]an!$I$41,IF(AND(A3175=[2]an!$I$38,F3175=[2]an!$E$39,H3175&gt;=[2]an!$M$37),[2]an!$I$39,
IF(AND(A3175=[2]an!$I$38,F3175=[2]an!$E$39,H3175&lt;[2]an!$M$37,S3175="kahepoolne vajaduspõhine",U3175=""),[2]an!$M$40,
IF(AND(A3175=[2]an!$I$38,F3175=[2]an!$E$39,H3175&lt;[2]an!$M$37,S3175="kahepoolne vajaduspõhine",U3175&lt;&gt;""),[2]an!$I$39,
IF(AND(A3175=[2]an!$I$38,F3175=[2]an!$E$39,H3175&lt;[2]an!$M$37,S3175&lt;&gt;"kahepoolne vajaduspõhine"),[2]an!$I$39,
IF(AND(A3175=[2]an!$I$38,F3175=[2]an!$E$42),[2]an!$I$42,
IF(AND(A3175=[2]an!$J$38,F3175=[2]an!$E$40),[2]an!$J$40,IF(AND(A3175=[2]an!$J$38,F3175=[2]an!$E$41),[2]an!$J$41,IF(AND(A3175=[2]an!$J$38,F3175=[2]an!$E$39,H3175&gt;=[2]an!$M$37),[2]an!$J$39,
IF(AND(A3175=[2]an!$J$38,F3175=[2]an!$E$39,H3175&lt;[2]an!$M$37,S3175="kahepoolne vajaduspõhine",U3175=""),[2]an!$M$40,
IF(AND(A3175=[2]an!$J$38,F3175=[2]an!$E$39,H3175&lt;[2]an!$M$37,S3175="kahepoolne vajaduspõhine",U3175&lt;&gt;""),[2]an!$J$39,
IF(AND(A3175=[2]an!$J$38,F3175=[2]an!$E$39,H3175&lt;[2]an!$M$37,S3175&lt;&gt;"kahepoolne vajaduspõhine"),[2]an!$J$39,
IF(AND(A3175=[2]an!$J$38,F3175=[2]an!$E$42),[2]an!$J$42,""))))))))))))))))))))))))))))</f>
        <v/>
      </c>
      <c r="Y3175" s="17" t="str">
        <f>IFERROR(IF(F3175="Tugigrupp",0,
IF(AND(F3175="Peretoe teenus",H3175&gt;=[2]an!$M$37,RANK(D3175,$D3175:$D3175)+COUNTIFS($D$2:D3175,D3175,$F$2:F3175,F3175)-1&gt;1),"",
IF(AND(F3175="Peretoe teenus",H3175&gt;=[2]an!$M$37,RANK(D3175,$D3175:$D3175)+COUNTIFS($D$2:D3175,D3175,$F$2:F3175,F3175)-1=1,MONTH(H3175)=MONTH(K3175)=TRUE,YEAR(H3175)=YEAR(K3175)=TRUE),((EOMONTH(H3175,0)-H3175+1)*X3175)/DAY(EOMONTH(H3175,0)),
IF(AND(F3175="Peretoe teenus",H3175&gt;=[2]an!$M$37,RANK(D3175,$D3175:$D3175)+COUNTIFS($D$2:D3175,D3175,$F$2:F3175,F3175)-1=1),X3175,
IF(AND(F3175="Peretoe teenus",H3175&lt;[2]an!$M$37,S3175&lt;&gt;"kahepoolne vajaduspõhine",RANK(D3175,$D3175:$D3175)+COUNTIFS($D$2:D3175,D3175,$F$2:F3175,F3175)-1=1),X3175,
IF(AND(F3175="Peretoe teenus",H3175&lt;[2]an!$M$37,S3175&lt;&gt;"kahepoolne vajaduspõhine",RANK(D3175,$D3175:$D3175)+COUNTIFS($D$2:D3175,D3175,$F$2:F3175,F3175)-1&gt;1),"",
IF(AND(F3175="Peretoe teenus",H3175&lt;[2]an!$M$37,S3175="kahepoolne vajaduspõhine",U3175="",RANK(D3175,$D3175:$D3175)+COUNTIFS($D$2:D3175,D3175,$F$2:F3175,F3175)-1=1),X3175,
IF(AND(F3175="Peretoe teenus",H3175&lt;[2]an!$M$37,S3175="kahepoolne vajaduspõhine",U3175="",RANK(D3175,$D3175:$D3175)+COUNTIFS($D$2:D3175,D3175,$F$2:F3175,F3175)-1&gt;1),"",
IF(AND(F3175="Peretoe teenus",H3175&lt;[2]an!$M$37,S3175="kahepoolne vajaduspõhine",U3175&lt;[2]an!$M$37,RANK(D3175,$D3175:$D3175)+COUNTIFS($D$2:D3175,D3175,$F$2:F3175,F3175)-1=1),X3175,
IF(AND(F3175="Peretoe teenus",H3175&lt;[2]an!$M$37,S3175="kahepoolne vajaduspõhine",U3175&lt;[2]an!$M$37,RANK(D3175,$D3175:$D3175)+COUNTIFS($D$2:D3175,D3175,$F$2:F3175,F3175)-1&gt;1),"",
IF(AND(F3175="Peretoe teenus",H3175&lt;[2]an!$M$37,S3175="kahepoolne vajaduspõhine",U3175&gt;=[2]an!$M$37,U3175&lt;=[2]an!$M$38,RANK(D3175,$D3175:$D3175)+COUNTIFS($D$2:D3175,D3175,$F$2:F3175,F3175)-1=1),
((EOMONTH(U3175,0)-U3175+1)*X3175)/DAY(EOMONTH(U3175,0))+(DAY(U3175)-1)*100/DAY(EOMONTH(U3175,0)),
IF(AND(F3175="Peretoe teenus",H3175&lt;[2]an!$M$37,S3175="kahepoolne vajaduspõhine",U3175&gt;=[2]an!$M$37,U3175&lt;=[2]an!$M$38,RANK(D3175,$D3175:$D3175)+COUNTIFS($D$2:D3175,D3175,$F$2:F3175,F3175)-1&gt;1),"",
IF(AND(F3175="Peretoe teenus",H3175&lt;[2]an!$M$37,S3175="kahepoolne vajaduspõhine",U3175&gt;[2]an!$M$38,RANK(D3175,$D3175:$D3175)+COUNTIFS($D$2:D3175,D3175,$F$2:F3175,F3175)-1=1),X3175,
IF(AND(F3175="Peretoe teenus",H3175&lt;[2]an!$M$37,S3175="kahepoolne vajaduspõhine",U3175&gt;[2]an!$M$38,RANK(D3175,$D3175:$D3175)+COUNTIFS($D$2:D3175,D3175,$F$2:F3175,F3175)-1&gt;1),"",X3175*W3175)))))))))))))),"")</f>
        <v/>
      </c>
      <c r="Z3175" s="18" t="str">
        <f t="shared" si="148"/>
        <v/>
      </c>
      <c r="AA3175" s="19" t="str">
        <f>IFERROR(VLOOKUP(E3175,[2]an!$A$3:$B$81,2,FALSE),"")</f>
        <v/>
      </c>
      <c r="AB3175" s="19" t="str">
        <f>IFERROR(VLOOKUP(AA3175,[2]an!$C$2:$D$16,2,FALSE),"")</f>
        <v/>
      </c>
      <c r="AC3175" s="20"/>
      <c r="AD3175" s="21" t="str">
        <f>IF(A3175=[2]an!$F$36,VLOOKUP([2]an!$F$36,[2]an!$F$36:$H$36,3,FALSE),IF(A3175=[2]an!$F$35,VLOOKUP([2]an!$F$35,[2]an!$F$35:$H$35,3,FALSE),IF(A3175=[2]an!$F$33,VLOOKUP([2]an!$F$33,[2]an!$F$33:$H$33,3,FALSE),IF(A3175=[2]an!$F$31,VLOOKUP([2]an!$F$31,[2]an!$F$31:$H$31,3,FALSE),""))))</f>
        <v/>
      </c>
    </row>
    <row r="3176" spans="6:30" x14ac:dyDescent="0.2">
      <c r="F3176" s="10"/>
      <c r="G3176" s="8" t="str">
        <f t="shared" si="149"/>
        <v/>
      </c>
      <c r="H3176" s="13"/>
      <c r="K3176" s="13"/>
      <c r="L3176" s="10"/>
      <c r="M3176" s="10"/>
      <c r="S3176" s="8" t="str">
        <f>IFERROR(VLOOKUP(D3176,[1]peretoe_teenus!$A$2:$L$2000,5,FALSE),"")</f>
        <v/>
      </c>
      <c r="U3176" s="13"/>
      <c r="V3176" s="15" t="str" cm="1">
        <f t="array" ref="V3176">IFERROR(IF(AND(F3176="Tugigrupp",RANK(K3176,$K3176:$K3176)+COUNTIFS($K$2:K3176,K3176,$L$2:L3176,L3176,$M$2:M3176,M3176,$I$2:I3176,I3176,$G$2:G3176,G3176,$F$2:F3176,F3176)-1=1),SUMPRODUCT(($F$2:$F$4154=F3176)*($G$2:$G$4154=G3176)*($K$2:$K$4154=K3176)*($I$2:$I$4154=I3176)*($L$2:$L$4154=L3176)*($M$2:$M$4154=M3176)),""),"")</f>
        <v/>
      </c>
      <c r="W3176" s="15" t="str">
        <f t="shared" si="147"/>
        <v/>
      </c>
      <c r="X3176" s="16" t="str">
        <f>IF(AND(A3176=[2]an!$G$38,F3176=[2]an!$E$40),[2]an!$G$40,IF(AND(A3176=[2]an!$G$38,F3176=[2]an!$E$41),[2]an!$G$41,IF(AND(A3176=[2]an!$G$38,F3176=[2]an!$E$39,H3176&gt;=[2]an!$M$37),[2]an!$G$39,
IF(AND(A3176=[2]an!$G$38,F3176=[2]an!$E$39,H3176&lt;[2]an!$M$37,S3176="kahepoolne vajaduspõhine",U3176=""),[2]an!$M$40,
IF(AND(A3176=[2]an!$G$38,F3176=[2]an!$E$39,H3176&lt;[2]an!$M$37,S3176="kahepoolne vajaduspõhine",U3176&lt;&gt;""),[2]an!$G$39,
IF(AND(A3176=[2]an!$G$38,F3176=[2]an!$E$39,H3176&lt;[2]an!$M$37,S3176&lt;&gt;"kahepoolne vajaduspõhine"),[2]an!$G$39,
IF(AND(A3176=[2]an!$G$38,F3176=[2]an!$E$42),[2]an!$G$42,
IF(AND(A3176=[2]an!$H$38,F3176=[2]an!$E$40),[2]an!$H$40,IF(AND(A3176=[2]an!$H$38,F3176=[2]an!$E$41),[2]an!$H$41,IF(AND(A3176=[2]an!$H$38,F3176=[2]an!$E$39,H3176&gt;=[2]an!$M$37),[2]an!$H$39,
IF(AND(A3176=[2]an!$H$38,F3176=[2]an!$E$39,H3176&lt;[2]an!$M$37,S3176="kahepoolne vajaduspõhine",U3176=""),[2]an!$M$40,
IF(AND(A3176=[2]an!$H$38,F3176=[2]an!$E$39,H3176&lt;[2]an!$M$37,S3176="kahepoolne vajaduspõhine",U3176&lt;&gt;""),[2]an!$H$39,
IF(AND(A3176=[2]an!$H$38,F3176=[2]an!$E$39,H3176&lt;[2]an!$M$37,S3176&lt;&gt;"kahepoolne vajaduspõhine"),[2]an!$H$39,
IF(AND(A3176=[2]an!$H$38,F3176=[2]an!$E$42),[2]an!$H$42,
IF(AND(A3176=[2]an!$I$38,F3176=[2]an!$E$40),[2]an!$I$40,IF(AND(A3176=[2]an!$I$38,F3176=[2]an!$E$41),[2]an!$I$41,IF(AND(A3176=[2]an!$I$38,F3176=[2]an!$E$39,H3176&gt;=[2]an!$M$37),[2]an!$I$39,
IF(AND(A3176=[2]an!$I$38,F3176=[2]an!$E$39,H3176&lt;[2]an!$M$37,S3176="kahepoolne vajaduspõhine",U3176=""),[2]an!$M$40,
IF(AND(A3176=[2]an!$I$38,F3176=[2]an!$E$39,H3176&lt;[2]an!$M$37,S3176="kahepoolne vajaduspõhine",U3176&lt;&gt;""),[2]an!$I$39,
IF(AND(A3176=[2]an!$I$38,F3176=[2]an!$E$39,H3176&lt;[2]an!$M$37,S3176&lt;&gt;"kahepoolne vajaduspõhine"),[2]an!$I$39,
IF(AND(A3176=[2]an!$I$38,F3176=[2]an!$E$42),[2]an!$I$42,
IF(AND(A3176=[2]an!$J$38,F3176=[2]an!$E$40),[2]an!$J$40,IF(AND(A3176=[2]an!$J$38,F3176=[2]an!$E$41),[2]an!$J$41,IF(AND(A3176=[2]an!$J$38,F3176=[2]an!$E$39,H3176&gt;=[2]an!$M$37),[2]an!$J$39,
IF(AND(A3176=[2]an!$J$38,F3176=[2]an!$E$39,H3176&lt;[2]an!$M$37,S3176="kahepoolne vajaduspõhine",U3176=""),[2]an!$M$40,
IF(AND(A3176=[2]an!$J$38,F3176=[2]an!$E$39,H3176&lt;[2]an!$M$37,S3176="kahepoolne vajaduspõhine",U3176&lt;&gt;""),[2]an!$J$39,
IF(AND(A3176=[2]an!$J$38,F3176=[2]an!$E$39,H3176&lt;[2]an!$M$37,S3176&lt;&gt;"kahepoolne vajaduspõhine"),[2]an!$J$39,
IF(AND(A3176=[2]an!$J$38,F3176=[2]an!$E$42),[2]an!$J$42,""))))))))))))))))))))))))))))</f>
        <v/>
      </c>
      <c r="Y3176" s="17" t="str">
        <f>IFERROR(IF(F3176="Tugigrupp",0,
IF(AND(F3176="Peretoe teenus",H3176&gt;=[2]an!$M$37,RANK(D3176,$D3176:$D3176)+COUNTIFS($D$2:D3176,D3176,$F$2:F3176,F3176)-1&gt;1),"",
IF(AND(F3176="Peretoe teenus",H3176&gt;=[2]an!$M$37,RANK(D3176,$D3176:$D3176)+COUNTIFS($D$2:D3176,D3176,$F$2:F3176,F3176)-1=1,MONTH(H3176)=MONTH(K3176)=TRUE,YEAR(H3176)=YEAR(K3176)=TRUE),((EOMONTH(H3176,0)-H3176+1)*X3176)/DAY(EOMONTH(H3176,0)),
IF(AND(F3176="Peretoe teenus",H3176&gt;=[2]an!$M$37,RANK(D3176,$D3176:$D3176)+COUNTIFS($D$2:D3176,D3176,$F$2:F3176,F3176)-1=1),X3176,
IF(AND(F3176="Peretoe teenus",H3176&lt;[2]an!$M$37,S3176&lt;&gt;"kahepoolne vajaduspõhine",RANK(D3176,$D3176:$D3176)+COUNTIFS($D$2:D3176,D3176,$F$2:F3176,F3176)-1=1),X3176,
IF(AND(F3176="Peretoe teenus",H3176&lt;[2]an!$M$37,S3176&lt;&gt;"kahepoolne vajaduspõhine",RANK(D3176,$D3176:$D3176)+COUNTIFS($D$2:D3176,D3176,$F$2:F3176,F3176)-1&gt;1),"",
IF(AND(F3176="Peretoe teenus",H3176&lt;[2]an!$M$37,S3176="kahepoolne vajaduspõhine",U3176="",RANK(D3176,$D3176:$D3176)+COUNTIFS($D$2:D3176,D3176,$F$2:F3176,F3176)-1=1),X3176,
IF(AND(F3176="Peretoe teenus",H3176&lt;[2]an!$M$37,S3176="kahepoolne vajaduspõhine",U3176="",RANK(D3176,$D3176:$D3176)+COUNTIFS($D$2:D3176,D3176,$F$2:F3176,F3176)-1&gt;1),"",
IF(AND(F3176="Peretoe teenus",H3176&lt;[2]an!$M$37,S3176="kahepoolne vajaduspõhine",U3176&lt;[2]an!$M$37,RANK(D3176,$D3176:$D3176)+COUNTIFS($D$2:D3176,D3176,$F$2:F3176,F3176)-1=1),X3176,
IF(AND(F3176="Peretoe teenus",H3176&lt;[2]an!$M$37,S3176="kahepoolne vajaduspõhine",U3176&lt;[2]an!$M$37,RANK(D3176,$D3176:$D3176)+COUNTIFS($D$2:D3176,D3176,$F$2:F3176,F3176)-1&gt;1),"",
IF(AND(F3176="Peretoe teenus",H3176&lt;[2]an!$M$37,S3176="kahepoolne vajaduspõhine",U3176&gt;=[2]an!$M$37,U3176&lt;=[2]an!$M$38,RANK(D3176,$D3176:$D3176)+COUNTIFS($D$2:D3176,D3176,$F$2:F3176,F3176)-1=1),
((EOMONTH(U3176,0)-U3176+1)*X3176)/DAY(EOMONTH(U3176,0))+(DAY(U3176)-1)*100/DAY(EOMONTH(U3176,0)),
IF(AND(F3176="Peretoe teenus",H3176&lt;[2]an!$M$37,S3176="kahepoolne vajaduspõhine",U3176&gt;=[2]an!$M$37,U3176&lt;=[2]an!$M$38,RANK(D3176,$D3176:$D3176)+COUNTIFS($D$2:D3176,D3176,$F$2:F3176,F3176)-1&gt;1),"",
IF(AND(F3176="Peretoe teenus",H3176&lt;[2]an!$M$37,S3176="kahepoolne vajaduspõhine",U3176&gt;[2]an!$M$38,RANK(D3176,$D3176:$D3176)+COUNTIFS($D$2:D3176,D3176,$F$2:F3176,F3176)-1=1),X3176,
IF(AND(F3176="Peretoe teenus",H3176&lt;[2]an!$M$37,S3176="kahepoolne vajaduspõhine",U3176&gt;[2]an!$M$38,RANK(D3176,$D3176:$D3176)+COUNTIFS($D$2:D3176,D3176,$F$2:F3176,F3176)-1&gt;1),"",X3176*W3176)))))))))))))),"")</f>
        <v/>
      </c>
      <c r="Z3176" s="18" t="str">
        <f t="shared" si="148"/>
        <v/>
      </c>
      <c r="AA3176" s="19" t="str">
        <f>IFERROR(VLOOKUP(E3176,[2]an!$A$3:$B$81,2,FALSE),"")</f>
        <v/>
      </c>
      <c r="AB3176" s="19" t="str">
        <f>IFERROR(VLOOKUP(AA3176,[2]an!$C$2:$D$16,2,FALSE),"")</f>
        <v/>
      </c>
      <c r="AC3176" s="20"/>
      <c r="AD3176" s="21" t="str">
        <f>IF(A3176=[2]an!$F$36,VLOOKUP([2]an!$F$36,[2]an!$F$36:$H$36,3,FALSE),IF(A3176=[2]an!$F$35,VLOOKUP([2]an!$F$35,[2]an!$F$35:$H$35,3,FALSE),IF(A3176=[2]an!$F$33,VLOOKUP([2]an!$F$33,[2]an!$F$33:$H$33,3,FALSE),IF(A3176=[2]an!$F$31,VLOOKUP([2]an!$F$31,[2]an!$F$31:$H$31,3,FALSE),""))))</f>
        <v/>
      </c>
    </row>
    <row r="3177" spans="6:30" x14ac:dyDescent="0.2">
      <c r="F3177" s="10"/>
      <c r="G3177" s="8" t="str">
        <f t="shared" si="149"/>
        <v/>
      </c>
      <c r="H3177" s="13"/>
      <c r="K3177" s="13"/>
      <c r="L3177" s="10"/>
      <c r="M3177" s="10"/>
      <c r="S3177" s="8" t="str">
        <f>IFERROR(VLOOKUP(D3177,[1]peretoe_teenus!$A$2:$L$2000,5,FALSE),"")</f>
        <v/>
      </c>
      <c r="U3177" s="13"/>
      <c r="V3177" s="15" t="str" cm="1">
        <f t="array" ref="V3177">IFERROR(IF(AND(F3177="Tugigrupp",RANK(K3177,$K3177:$K3177)+COUNTIFS($K$2:K3177,K3177,$L$2:L3177,L3177,$M$2:M3177,M3177,$I$2:I3177,I3177,$G$2:G3177,G3177,$F$2:F3177,F3177)-1=1),SUMPRODUCT(($F$2:$F$4154=F3177)*($G$2:$G$4154=G3177)*($K$2:$K$4154=K3177)*($I$2:$I$4154=I3177)*($L$2:$L$4154=L3177)*($M$2:$M$4154=M3177)),""),"")</f>
        <v/>
      </c>
      <c r="W3177" s="15" t="str">
        <f t="shared" si="147"/>
        <v/>
      </c>
      <c r="X3177" s="16" t="str">
        <f>IF(AND(A3177=[2]an!$G$38,F3177=[2]an!$E$40),[2]an!$G$40,IF(AND(A3177=[2]an!$G$38,F3177=[2]an!$E$41),[2]an!$G$41,IF(AND(A3177=[2]an!$G$38,F3177=[2]an!$E$39,H3177&gt;=[2]an!$M$37),[2]an!$G$39,
IF(AND(A3177=[2]an!$G$38,F3177=[2]an!$E$39,H3177&lt;[2]an!$M$37,S3177="kahepoolne vajaduspõhine",U3177=""),[2]an!$M$40,
IF(AND(A3177=[2]an!$G$38,F3177=[2]an!$E$39,H3177&lt;[2]an!$M$37,S3177="kahepoolne vajaduspõhine",U3177&lt;&gt;""),[2]an!$G$39,
IF(AND(A3177=[2]an!$G$38,F3177=[2]an!$E$39,H3177&lt;[2]an!$M$37,S3177&lt;&gt;"kahepoolne vajaduspõhine"),[2]an!$G$39,
IF(AND(A3177=[2]an!$G$38,F3177=[2]an!$E$42),[2]an!$G$42,
IF(AND(A3177=[2]an!$H$38,F3177=[2]an!$E$40),[2]an!$H$40,IF(AND(A3177=[2]an!$H$38,F3177=[2]an!$E$41),[2]an!$H$41,IF(AND(A3177=[2]an!$H$38,F3177=[2]an!$E$39,H3177&gt;=[2]an!$M$37),[2]an!$H$39,
IF(AND(A3177=[2]an!$H$38,F3177=[2]an!$E$39,H3177&lt;[2]an!$M$37,S3177="kahepoolne vajaduspõhine",U3177=""),[2]an!$M$40,
IF(AND(A3177=[2]an!$H$38,F3177=[2]an!$E$39,H3177&lt;[2]an!$M$37,S3177="kahepoolne vajaduspõhine",U3177&lt;&gt;""),[2]an!$H$39,
IF(AND(A3177=[2]an!$H$38,F3177=[2]an!$E$39,H3177&lt;[2]an!$M$37,S3177&lt;&gt;"kahepoolne vajaduspõhine"),[2]an!$H$39,
IF(AND(A3177=[2]an!$H$38,F3177=[2]an!$E$42),[2]an!$H$42,
IF(AND(A3177=[2]an!$I$38,F3177=[2]an!$E$40),[2]an!$I$40,IF(AND(A3177=[2]an!$I$38,F3177=[2]an!$E$41),[2]an!$I$41,IF(AND(A3177=[2]an!$I$38,F3177=[2]an!$E$39,H3177&gt;=[2]an!$M$37),[2]an!$I$39,
IF(AND(A3177=[2]an!$I$38,F3177=[2]an!$E$39,H3177&lt;[2]an!$M$37,S3177="kahepoolne vajaduspõhine",U3177=""),[2]an!$M$40,
IF(AND(A3177=[2]an!$I$38,F3177=[2]an!$E$39,H3177&lt;[2]an!$M$37,S3177="kahepoolne vajaduspõhine",U3177&lt;&gt;""),[2]an!$I$39,
IF(AND(A3177=[2]an!$I$38,F3177=[2]an!$E$39,H3177&lt;[2]an!$M$37,S3177&lt;&gt;"kahepoolne vajaduspõhine"),[2]an!$I$39,
IF(AND(A3177=[2]an!$I$38,F3177=[2]an!$E$42),[2]an!$I$42,
IF(AND(A3177=[2]an!$J$38,F3177=[2]an!$E$40),[2]an!$J$40,IF(AND(A3177=[2]an!$J$38,F3177=[2]an!$E$41),[2]an!$J$41,IF(AND(A3177=[2]an!$J$38,F3177=[2]an!$E$39,H3177&gt;=[2]an!$M$37),[2]an!$J$39,
IF(AND(A3177=[2]an!$J$38,F3177=[2]an!$E$39,H3177&lt;[2]an!$M$37,S3177="kahepoolne vajaduspõhine",U3177=""),[2]an!$M$40,
IF(AND(A3177=[2]an!$J$38,F3177=[2]an!$E$39,H3177&lt;[2]an!$M$37,S3177="kahepoolne vajaduspõhine",U3177&lt;&gt;""),[2]an!$J$39,
IF(AND(A3177=[2]an!$J$38,F3177=[2]an!$E$39,H3177&lt;[2]an!$M$37,S3177&lt;&gt;"kahepoolne vajaduspõhine"),[2]an!$J$39,
IF(AND(A3177=[2]an!$J$38,F3177=[2]an!$E$42),[2]an!$J$42,""))))))))))))))))))))))))))))</f>
        <v/>
      </c>
      <c r="Y3177" s="17" t="str">
        <f>IFERROR(IF(F3177="Tugigrupp",0,
IF(AND(F3177="Peretoe teenus",H3177&gt;=[2]an!$M$37,RANK(D3177,$D3177:$D3177)+COUNTIFS($D$2:D3177,D3177,$F$2:F3177,F3177)-1&gt;1),"",
IF(AND(F3177="Peretoe teenus",H3177&gt;=[2]an!$M$37,RANK(D3177,$D3177:$D3177)+COUNTIFS($D$2:D3177,D3177,$F$2:F3177,F3177)-1=1,MONTH(H3177)=MONTH(K3177)=TRUE,YEAR(H3177)=YEAR(K3177)=TRUE),((EOMONTH(H3177,0)-H3177+1)*X3177)/DAY(EOMONTH(H3177,0)),
IF(AND(F3177="Peretoe teenus",H3177&gt;=[2]an!$M$37,RANK(D3177,$D3177:$D3177)+COUNTIFS($D$2:D3177,D3177,$F$2:F3177,F3177)-1=1),X3177,
IF(AND(F3177="Peretoe teenus",H3177&lt;[2]an!$M$37,S3177&lt;&gt;"kahepoolne vajaduspõhine",RANK(D3177,$D3177:$D3177)+COUNTIFS($D$2:D3177,D3177,$F$2:F3177,F3177)-1=1),X3177,
IF(AND(F3177="Peretoe teenus",H3177&lt;[2]an!$M$37,S3177&lt;&gt;"kahepoolne vajaduspõhine",RANK(D3177,$D3177:$D3177)+COUNTIFS($D$2:D3177,D3177,$F$2:F3177,F3177)-1&gt;1),"",
IF(AND(F3177="Peretoe teenus",H3177&lt;[2]an!$M$37,S3177="kahepoolne vajaduspõhine",U3177="",RANK(D3177,$D3177:$D3177)+COUNTIFS($D$2:D3177,D3177,$F$2:F3177,F3177)-1=1),X3177,
IF(AND(F3177="Peretoe teenus",H3177&lt;[2]an!$M$37,S3177="kahepoolne vajaduspõhine",U3177="",RANK(D3177,$D3177:$D3177)+COUNTIFS($D$2:D3177,D3177,$F$2:F3177,F3177)-1&gt;1),"",
IF(AND(F3177="Peretoe teenus",H3177&lt;[2]an!$M$37,S3177="kahepoolne vajaduspõhine",U3177&lt;[2]an!$M$37,RANK(D3177,$D3177:$D3177)+COUNTIFS($D$2:D3177,D3177,$F$2:F3177,F3177)-1=1),X3177,
IF(AND(F3177="Peretoe teenus",H3177&lt;[2]an!$M$37,S3177="kahepoolne vajaduspõhine",U3177&lt;[2]an!$M$37,RANK(D3177,$D3177:$D3177)+COUNTIFS($D$2:D3177,D3177,$F$2:F3177,F3177)-1&gt;1),"",
IF(AND(F3177="Peretoe teenus",H3177&lt;[2]an!$M$37,S3177="kahepoolne vajaduspõhine",U3177&gt;=[2]an!$M$37,U3177&lt;=[2]an!$M$38,RANK(D3177,$D3177:$D3177)+COUNTIFS($D$2:D3177,D3177,$F$2:F3177,F3177)-1=1),
((EOMONTH(U3177,0)-U3177+1)*X3177)/DAY(EOMONTH(U3177,0))+(DAY(U3177)-1)*100/DAY(EOMONTH(U3177,0)),
IF(AND(F3177="Peretoe teenus",H3177&lt;[2]an!$M$37,S3177="kahepoolne vajaduspõhine",U3177&gt;=[2]an!$M$37,U3177&lt;=[2]an!$M$38,RANK(D3177,$D3177:$D3177)+COUNTIFS($D$2:D3177,D3177,$F$2:F3177,F3177)-1&gt;1),"",
IF(AND(F3177="Peretoe teenus",H3177&lt;[2]an!$M$37,S3177="kahepoolne vajaduspõhine",U3177&gt;[2]an!$M$38,RANK(D3177,$D3177:$D3177)+COUNTIFS($D$2:D3177,D3177,$F$2:F3177,F3177)-1=1),X3177,
IF(AND(F3177="Peretoe teenus",H3177&lt;[2]an!$M$37,S3177="kahepoolne vajaduspõhine",U3177&gt;[2]an!$M$38,RANK(D3177,$D3177:$D3177)+COUNTIFS($D$2:D3177,D3177,$F$2:F3177,F3177)-1&gt;1),"",X3177*W3177)))))))))))))),"")</f>
        <v/>
      </c>
      <c r="Z3177" s="18" t="str">
        <f t="shared" si="148"/>
        <v/>
      </c>
      <c r="AA3177" s="19" t="str">
        <f>IFERROR(VLOOKUP(E3177,[2]an!$A$3:$B$81,2,FALSE),"")</f>
        <v/>
      </c>
      <c r="AB3177" s="19" t="str">
        <f>IFERROR(VLOOKUP(AA3177,[2]an!$C$2:$D$16,2,FALSE),"")</f>
        <v/>
      </c>
      <c r="AC3177" s="20"/>
      <c r="AD3177" s="21" t="str">
        <f>IF(A3177=[2]an!$F$36,VLOOKUP([2]an!$F$36,[2]an!$F$36:$H$36,3,FALSE),IF(A3177=[2]an!$F$35,VLOOKUP([2]an!$F$35,[2]an!$F$35:$H$35,3,FALSE),IF(A3177=[2]an!$F$33,VLOOKUP([2]an!$F$33,[2]an!$F$33:$H$33,3,FALSE),IF(A3177=[2]an!$F$31,VLOOKUP([2]an!$F$31,[2]an!$F$31:$H$31,3,FALSE),""))))</f>
        <v/>
      </c>
    </row>
    <row r="3178" spans="6:30" x14ac:dyDescent="0.2">
      <c r="F3178" s="10"/>
      <c r="G3178" s="8" t="str">
        <f t="shared" si="149"/>
        <v/>
      </c>
      <c r="H3178" s="13"/>
      <c r="K3178" s="13"/>
      <c r="L3178" s="10"/>
      <c r="M3178" s="10"/>
      <c r="S3178" s="8" t="str">
        <f>IFERROR(VLOOKUP(D3178,[1]peretoe_teenus!$A$2:$L$2000,5,FALSE),"")</f>
        <v/>
      </c>
      <c r="U3178" s="13"/>
      <c r="V3178" s="15" t="str" cm="1">
        <f t="array" ref="V3178">IFERROR(IF(AND(F3178="Tugigrupp",RANK(K3178,$K3178:$K3178)+COUNTIFS($K$2:K3178,K3178,$L$2:L3178,L3178,$M$2:M3178,M3178,$I$2:I3178,I3178,$G$2:G3178,G3178,$F$2:F3178,F3178)-1=1),SUMPRODUCT(($F$2:$F$4154=F3178)*($G$2:$G$4154=G3178)*($K$2:$K$4154=K3178)*($I$2:$I$4154=I3178)*($L$2:$L$4154=L3178)*($M$2:$M$4154=M3178)),""),"")</f>
        <v/>
      </c>
      <c r="W3178" s="15" t="str">
        <f t="shared" si="147"/>
        <v/>
      </c>
      <c r="X3178" s="16" t="str">
        <f>IF(AND(A3178=[2]an!$G$38,F3178=[2]an!$E$40),[2]an!$G$40,IF(AND(A3178=[2]an!$G$38,F3178=[2]an!$E$41),[2]an!$G$41,IF(AND(A3178=[2]an!$G$38,F3178=[2]an!$E$39,H3178&gt;=[2]an!$M$37),[2]an!$G$39,
IF(AND(A3178=[2]an!$G$38,F3178=[2]an!$E$39,H3178&lt;[2]an!$M$37,S3178="kahepoolne vajaduspõhine",U3178=""),[2]an!$M$40,
IF(AND(A3178=[2]an!$G$38,F3178=[2]an!$E$39,H3178&lt;[2]an!$M$37,S3178="kahepoolne vajaduspõhine",U3178&lt;&gt;""),[2]an!$G$39,
IF(AND(A3178=[2]an!$G$38,F3178=[2]an!$E$39,H3178&lt;[2]an!$M$37,S3178&lt;&gt;"kahepoolne vajaduspõhine"),[2]an!$G$39,
IF(AND(A3178=[2]an!$G$38,F3178=[2]an!$E$42),[2]an!$G$42,
IF(AND(A3178=[2]an!$H$38,F3178=[2]an!$E$40),[2]an!$H$40,IF(AND(A3178=[2]an!$H$38,F3178=[2]an!$E$41),[2]an!$H$41,IF(AND(A3178=[2]an!$H$38,F3178=[2]an!$E$39,H3178&gt;=[2]an!$M$37),[2]an!$H$39,
IF(AND(A3178=[2]an!$H$38,F3178=[2]an!$E$39,H3178&lt;[2]an!$M$37,S3178="kahepoolne vajaduspõhine",U3178=""),[2]an!$M$40,
IF(AND(A3178=[2]an!$H$38,F3178=[2]an!$E$39,H3178&lt;[2]an!$M$37,S3178="kahepoolne vajaduspõhine",U3178&lt;&gt;""),[2]an!$H$39,
IF(AND(A3178=[2]an!$H$38,F3178=[2]an!$E$39,H3178&lt;[2]an!$M$37,S3178&lt;&gt;"kahepoolne vajaduspõhine"),[2]an!$H$39,
IF(AND(A3178=[2]an!$H$38,F3178=[2]an!$E$42),[2]an!$H$42,
IF(AND(A3178=[2]an!$I$38,F3178=[2]an!$E$40),[2]an!$I$40,IF(AND(A3178=[2]an!$I$38,F3178=[2]an!$E$41),[2]an!$I$41,IF(AND(A3178=[2]an!$I$38,F3178=[2]an!$E$39,H3178&gt;=[2]an!$M$37),[2]an!$I$39,
IF(AND(A3178=[2]an!$I$38,F3178=[2]an!$E$39,H3178&lt;[2]an!$M$37,S3178="kahepoolne vajaduspõhine",U3178=""),[2]an!$M$40,
IF(AND(A3178=[2]an!$I$38,F3178=[2]an!$E$39,H3178&lt;[2]an!$M$37,S3178="kahepoolne vajaduspõhine",U3178&lt;&gt;""),[2]an!$I$39,
IF(AND(A3178=[2]an!$I$38,F3178=[2]an!$E$39,H3178&lt;[2]an!$M$37,S3178&lt;&gt;"kahepoolne vajaduspõhine"),[2]an!$I$39,
IF(AND(A3178=[2]an!$I$38,F3178=[2]an!$E$42),[2]an!$I$42,
IF(AND(A3178=[2]an!$J$38,F3178=[2]an!$E$40),[2]an!$J$40,IF(AND(A3178=[2]an!$J$38,F3178=[2]an!$E$41),[2]an!$J$41,IF(AND(A3178=[2]an!$J$38,F3178=[2]an!$E$39,H3178&gt;=[2]an!$M$37),[2]an!$J$39,
IF(AND(A3178=[2]an!$J$38,F3178=[2]an!$E$39,H3178&lt;[2]an!$M$37,S3178="kahepoolne vajaduspõhine",U3178=""),[2]an!$M$40,
IF(AND(A3178=[2]an!$J$38,F3178=[2]an!$E$39,H3178&lt;[2]an!$M$37,S3178="kahepoolne vajaduspõhine",U3178&lt;&gt;""),[2]an!$J$39,
IF(AND(A3178=[2]an!$J$38,F3178=[2]an!$E$39,H3178&lt;[2]an!$M$37,S3178&lt;&gt;"kahepoolne vajaduspõhine"),[2]an!$J$39,
IF(AND(A3178=[2]an!$J$38,F3178=[2]an!$E$42),[2]an!$J$42,""))))))))))))))))))))))))))))</f>
        <v/>
      </c>
      <c r="Y3178" s="17" t="str">
        <f>IFERROR(IF(F3178="Tugigrupp",0,
IF(AND(F3178="Peretoe teenus",H3178&gt;=[2]an!$M$37,RANK(D3178,$D3178:$D3178)+COUNTIFS($D$2:D3178,D3178,$F$2:F3178,F3178)-1&gt;1),"",
IF(AND(F3178="Peretoe teenus",H3178&gt;=[2]an!$M$37,RANK(D3178,$D3178:$D3178)+COUNTIFS($D$2:D3178,D3178,$F$2:F3178,F3178)-1=1,MONTH(H3178)=MONTH(K3178)=TRUE,YEAR(H3178)=YEAR(K3178)=TRUE),((EOMONTH(H3178,0)-H3178+1)*X3178)/DAY(EOMONTH(H3178,0)),
IF(AND(F3178="Peretoe teenus",H3178&gt;=[2]an!$M$37,RANK(D3178,$D3178:$D3178)+COUNTIFS($D$2:D3178,D3178,$F$2:F3178,F3178)-1=1),X3178,
IF(AND(F3178="Peretoe teenus",H3178&lt;[2]an!$M$37,S3178&lt;&gt;"kahepoolne vajaduspõhine",RANK(D3178,$D3178:$D3178)+COUNTIFS($D$2:D3178,D3178,$F$2:F3178,F3178)-1=1),X3178,
IF(AND(F3178="Peretoe teenus",H3178&lt;[2]an!$M$37,S3178&lt;&gt;"kahepoolne vajaduspõhine",RANK(D3178,$D3178:$D3178)+COUNTIFS($D$2:D3178,D3178,$F$2:F3178,F3178)-1&gt;1),"",
IF(AND(F3178="Peretoe teenus",H3178&lt;[2]an!$M$37,S3178="kahepoolne vajaduspõhine",U3178="",RANK(D3178,$D3178:$D3178)+COUNTIFS($D$2:D3178,D3178,$F$2:F3178,F3178)-1=1),X3178,
IF(AND(F3178="Peretoe teenus",H3178&lt;[2]an!$M$37,S3178="kahepoolne vajaduspõhine",U3178="",RANK(D3178,$D3178:$D3178)+COUNTIFS($D$2:D3178,D3178,$F$2:F3178,F3178)-1&gt;1),"",
IF(AND(F3178="Peretoe teenus",H3178&lt;[2]an!$M$37,S3178="kahepoolne vajaduspõhine",U3178&lt;[2]an!$M$37,RANK(D3178,$D3178:$D3178)+COUNTIFS($D$2:D3178,D3178,$F$2:F3178,F3178)-1=1),X3178,
IF(AND(F3178="Peretoe teenus",H3178&lt;[2]an!$M$37,S3178="kahepoolne vajaduspõhine",U3178&lt;[2]an!$M$37,RANK(D3178,$D3178:$D3178)+COUNTIFS($D$2:D3178,D3178,$F$2:F3178,F3178)-1&gt;1),"",
IF(AND(F3178="Peretoe teenus",H3178&lt;[2]an!$M$37,S3178="kahepoolne vajaduspõhine",U3178&gt;=[2]an!$M$37,U3178&lt;=[2]an!$M$38,RANK(D3178,$D3178:$D3178)+COUNTIFS($D$2:D3178,D3178,$F$2:F3178,F3178)-1=1),
((EOMONTH(U3178,0)-U3178+1)*X3178)/DAY(EOMONTH(U3178,0))+(DAY(U3178)-1)*100/DAY(EOMONTH(U3178,0)),
IF(AND(F3178="Peretoe teenus",H3178&lt;[2]an!$M$37,S3178="kahepoolne vajaduspõhine",U3178&gt;=[2]an!$M$37,U3178&lt;=[2]an!$M$38,RANK(D3178,$D3178:$D3178)+COUNTIFS($D$2:D3178,D3178,$F$2:F3178,F3178)-1&gt;1),"",
IF(AND(F3178="Peretoe teenus",H3178&lt;[2]an!$M$37,S3178="kahepoolne vajaduspõhine",U3178&gt;[2]an!$M$38,RANK(D3178,$D3178:$D3178)+COUNTIFS($D$2:D3178,D3178,$F$2:F3178,F3178)-1=1),X3178,
IF(AND(F3178="Peretoe teenus",H3178&lt;[2]an!$M$37,S3178="kahepoolne vajaduspõhine",U3178&gt;[2]an!$M$38,RANK(D3178,$D3178:$D3178)+COUNTIFS($D$2:D3178,D3178,$F$2:F3178,F3178)-1&gt;1),"",X3178*W3178)))))))))))))),"")</f>
        <v/>
      </c>
      <c r="Z3178" s="18" t="str">
        <f t="shared" si="148"/>
        <v/>
      </c>
      <c r="AA3178" s="19" t="str">
        <f>IFERROR(VLOOKUP(E3178,[2]an!$A$3:$B$81,2,FALSE),"")</f>
        <v/>
      </c>
      <c r="AB3178" s="19" t="str">
        <f>IFERROR(VLOOKUP(AA3178,[2]an!$C$2:$D$16,2,FALSE),"")</f>
        <v/>
      </c>
      <c r="AC3178" s="20"/>
      <c r="AD3178" s="21" t="str">
        <f>IF(A3178=[2]an!$F$36,VLOOKUP([2]an!$F$36,[2]an!$F$36:$H$36,3,FALSE),IF(A3178=[2]an!$F$35,VLOOKUP([2]an!$F$35,[2]an!$F$35:$H$35,3,FALSE),IF(A3178=[2]an!$F$33,VLOOKUP([2]an!$F$33,[2]an!$F$33:$H$33,3,FALSE),IF(A3178=[2]an!$F$31,VLOOKUP([2]an!$F$31,[2]an!$F$31:$H$31,3,FALSE),""))))</f>
        <v/>
      </c>
    </row>
    <row r="3179" spans="6:30" x14ac:dyDescent="0.2">
      <c r="F3179" s="10"/>
      <c r="G3179" s="8" t="str">
        <f t="shared" si="149"/>
        <v/>
      </c>
      <c r="H3179" s="13"/>
      <c r="K3179" s="13"/>
      <c r="L3179" s="10"/>
      <c r="M3179" s="10"/>
      <c r="S3179" s="8" t="str">
        <f>IFERROR(VLOOKUP(D3179,[1]peretoe_teenus!$A$2:$L$2000,5,FALSE),"")</f>
        <v/>
      </c>
      <c r="U3179" s="13"/>
      <c r="V3179" s="15" t="str" cm="1">
        <f t="array" ref="V3179">IFERROR(IF(AND(F3179="Tugigrupp",RANK(K3179,$K3179:$K3179)+COUNTIFS($K$2:K3179,K3179,$L$2:L3179,L3179,$M$2:M3179,M3179,$I$2:I3179,I3179,$G$2:G3179,G3179,$F$2:F3179,F3179)-1=1),SUMPRODUCT(($F$2:$F$4154=F3179)*($G$2:$G$4154=G3179)*($K$2:$K$4154=K3179)*($I$2:$I$4154=I3179)*($L$2:$L$4154=L3179)*($M$2:$M$4154=M3179)),""),"")</f>
        <v/>
      </c>
      <c r="W3179" s="15" t="str">
        <f t="shared" si="147"/>
        <v/>
      </c>
      <c r="X3179" s="16" t="str">
        <f>IF(AND(A3179=[2]an!$G$38,F3179=[2]an!$E$40),[2]an!$G$40,IF(AND(A3179=[2]an!$G$38,F3179=[2]an!$E$41),[2]an!$G$41,IF(AND(A3179=[2]an!$G$38,F3179=[2]an!$E$39,H3179&gt;=[2]an!$M$37),[2]an!$G$39,
IF(AND(A3179=[2]an!$G$38,F3179=[2]an!$E$39,H3179&lt;[2]an!$M$37,S3179="kahepoolne vajaduspõhine",U3179=""),[2]an!$M$40,
IF(AND(A3179=[2]an!$G$38,F3179=[2]an!$E$39,H3179&lt;[2]an!$M$37,S3179="kahepoolne vajaduspõhine",U3179&lt;&gt;""),[2]an!$G$39,
IF(AND(A3179=[2]an!$G$38,F3179=[2]an!$E$39,H3179&lt;[2]an!$M$37,S3179&lt;&gt;"kahepoolne vajaduspõhine"),[2]an!$G$39,
IF(AND(A3179=[2]an!$G$38,F3179=[2]an!$E$42),[2]an!$G$42,
IF(AND(A3179=[2]an!$H$38,F3179=[2]an!$E$40),[2]an!$H$40,IF(AND(A3179=[2]an!$H$38,F3179=[2]an!$E$41),[2]an!$H$41,IF(AND(A3179=[2]an!$H$38,F3179=[2]an!$E$39,H3179&gt;=[2]an!$M$37),[2]an!$H$39,
IF(AND(A3179=[2]an!$H$38,F3179=[2]an!$E$39,H3179&lt;[2]an!$M$37,S3179="kahepoolne vajaduspõhine",U3179=""),[2]an!$M$40,
IF(AND(A3179=[2]an!$H$38,F3179=[2]an!$E$39,H3179&lt;[2]an!$M$37,S3179="kahepoolne vajaduspõhine",U3179&lt;&gt;""),[2]an!$H$39,
IF(AND(A3179=[2]an!$H$38,F3179=[2]an!$E$39,H3179&lt;[2]an!$M$37,S3179&lt;&gt;"kahepoolne vajaduspõhine"),[2]an!$H$39,
IF(AND(A3179=[2]an!$H$38,F3179=[2]an!$E$42),[2]an!$H$42,
IF(AND(A3179=[2]an!$I$38,F3179=[2]an!$E$40),[2]an!$I$40,IF(AND(A3179=[2]an!$I$38,F3179=[2]an!$E$41),[2]an!$I$41,IF(AND(A3179=[2]an!$I$38,F3179=[2]an!$E$39,H3179&gt;=[2]an!$M$37),[2]an!$I$39,
IF(AND(A3179=[2]an!$I$38,F3179=[2]an!$E$39,H3179&lt;[2]an!$M$37,S3179="kahepoolne vajaduspõhine",U3179=""),[2]an!$M$40,
IF(AND(A3179=[2]an!$I$38,F3179=[2]an!$E$39,H3179&lt;[2]an!$M$37,S3179="kahepoolne vajaduspõhine",U3179&lt;&gt;""),[2]an!$I$39,
IF(AND(A3179=[2]an!$I$38,F3179=[2]an!$E$39,H3179&lt;[2]an!$M$37,S3179&lt;&gt;"kahepoolne vajaduspõhine"),[2]an!$I$39,
IF(AND(A3179=[2]an!$I$38,F3179=[2]an!$E$42),[2]an!$I$42,
IF(AND(A3179=[2]an!$J$38,F3179=[2]an!$E$40),[2]an!$J$40,IF(AND(A3179=[2]an!$J$38,F3179=[2]an!$E$41),[2]an!$J$41,IF(AND(A3179=[2]an!$J$38,F3179=[2]an!$E$39,H3179&gt;=[2]an!$M$37),[2]an!$J$39,
IF(AND(A3179=[2]an!$J$38,F3179=[2]an!$E$39,H3179&lt;[2]an!$M$37,S3179="kahepoolne vajaduspõhine",U3179=""),[2]an!$M$40,
IF(AND(A3179=[2]an!$J$38,F3179=[2]an!$E$39,H3179&lt;[2]an!$M$37,S3179="kahepoolne vajaduspõhine",U3179&lt;&gt;""),[2]an!$J$39,
IF(AND(A3179=[2]an!$J$38,F3179=[2]an!$E$39,H3179&lt;[2]an!$M$37,S3179&lt;&gt;"kahepoolne vajaduspõhine"),[2]an!$J$39,
IF(AND(A3179=[2]an!$J$38,F3179=[2]an!$E$42),[2]an!$J$42,""))))))))))))))))))))))))))))</f>
        <v/>
      </c>
      <c r="Y3179" s="17" t="str">
        <f>IFERROR(IF(F3179="Tugigrupp",0,
IF(AND(F3179="Peretoe teenus",H3179&gt;=[2]an!$M$37,RANK(D3179,$D3179:$D3179)+COUNTIFS($D$2:D3179,D3179,$F$2:F3179,F3179)-1&gt;1),"",
IF(AND(F3179="Peretoe teenus",H3179&gt;=[2]an!$M$37,RANK(D3179,$D3179:$D3179)+COUNTIFS($D$2:D3179,D3179,$F$2:F3179,F3179)-1=1,MONTH(H3179)=MONTH(K3179)=TRUE,YEAR(H3179)=YEAR(K3179)=TRUE),((EOMONTH(H3179,0)-H3179+1)*X3179)/DAY(EOMONTH(H3179,0)),
IF(AND(F3179="Peretoe teenus",H3179&gt;=[2]an!$M$37,RANK(D3179,$D3179:$D3179)+COUNTIFS($D$2:D3179,D3179,$F$2:F3179,F3179)-1=1),X3179,
IF(AND(F3179="Peretoe teenus",H3179&lt;[2]an!$M$37,S3179&lt;&gt;"kahepoolne vajaduspõhine",RANK(D3179,$D3179:$D3179)+COUNTIFS($D$2:D3179,D3179,$F$2:F3179,F3179)-1=1),X3179,
IF(AND(F3179="Peretoe teenus",H3179&lt;[2]an!$M$37,S3179&lt;&gt;"kahepoolne vajaduspõhine",RANK(D3179,$D3179:$D3179)+COUNTIFS($D$2:D3179,D3179,$F$2:F3179,F3179)-1&gt;1),"",
IF(AND(F3179="Peretoe teenus",H3179&lt;[2]an!$M$37,S3179="kahepoolne vajaduspõhine",U3179="",RANK(D3179,$D3179:$D3179)+COUNTIFS($D$2:D3179,D3179,$F$2:F3179,F3179)-1=1),X3179,
IF(AND(F3179="Peretoe teenus",H3179&lt;[2]an!$M$37,S3179="kahepoolne vajaduspõhine",U3179="",RANK(D3179,$D3179:$D3179)+COUNTIFS($D$2:D3179,D3179,$F$2:F3179,F3179)-1&gt;1),"",
IF(AND(F3179="Peretoe teenus",H3179&lt;[2]an!$M$37,S3179="kahepoolne vajaduspõhine",U3179&lt;[2]an!$M$37,RANK(D3179,$D3179:$D3179)+COUNTIFS($D$2:D3179,D3179,$F$2:F3179,F3179)-1=1),X3179,
IF(AND(F3179="Peretoe teenus",H3179&lt;[2]an!$M$37,S3179="kahepoolne vajaduspõhine",U3179&lt;[2]an!$M$37,RANK(D3179,$D3179:$D3179)+COUNTIFS($D$2:D3179,D3179,$F$2:F3179,F3179)-1&gt;1),"",
IF(AND(F3179="Peretoe teenus",H3179&lt;[2]an!$M$37,S3179="kahepoolne vajaduspõhine",U3179&gt;=[2]an!$M$37,U3179&lt;=[2]an!$M$38,RANK(D3179,$D3179:$D3179)+COUNTIFS($D$2:D3179,D3179,$F$2:F3179,F3179)-1=1),
((EOMONTH(U3179,0)-U3179+1)*X3179)/DAY(EOMONTH(U3179,0))+(DAY(U3179)-1)*100/DAY(EOMONTH(U3179,0)),
IF(AND(F3179="Peretoe teenus",H3179&lt;[2]an!$M$37,S3179="kahepoolne vajaduspõhine",U3179&gt;=[2]an!$M$37,U3179&lt;=[2]an!$M$38,RANK(D3179,$D3179:$D3179)+COUNTIFS($D$2:D3179,D3179,$F$2:F3179,F3179)-1&gt;1),"",
IF(AND(F3179="Peretoe teenus",H3179&lt;[2]an!$M$37,S3179="kahepoolne vajaduspõhine",U3179&gt;[2]an!$M$38,RANK(D3179,$D3179:$D3179)+COUNTIFS($D$2:D3179,D3179,$F$2:F3179,F3179)-1=1),X3179,
IF(AND(F3179="Peretoe teenus",H3179&lt;[2]an!$M$37,S3179="kahepoolne vajaduspõhine",U3179&gt;[2]an!$M$38,RANK(D3179,$D3179:$D3179)+COUNTIFS($D$2:D3179,D3179,$F$2:F3179,F3179)-1&gt;1),"",X3179*W3179)))))))))))))),"")</f>
        <v/>
      </c>
      <c r="Z3179" s="18" t="str">
        <f t="shared" si="148"/>
        <v/>
      </c>
      <c r="AA3179" s="19" t="str">
        <f>IFERROR(VLOOKUP(E3179,[2]an!$A$3:$B$81,2,FALSE),"")</f>
        <v/>
      </c>
      <c r="AB3179" s="19" t="str">
        <f>IFERROR(VLOOKUP(AA3179,[2]an!$C$2:$D$16,2,FALSE),"")</f>
        <v/>
      </c>
      <c r="AC3179" s="20"/>
      <c r="AD3179" s="21" t="str">
        <f>IF(A3179=[2]an!$F$36,VLOOKUP([2]an!$F$36,[2]an!$F$36:$H$36,3,FALSE),IF(A3179=[2]an!$F$35,VLOOKUP([2]an!$F$35,[2]an!$F$35:$H$35,3,FALSE),IF(A3179=[2]an!$F$33,VLOOKUP([2]an!$F$33,[2]an!$F$33:$H$33,3,FALSE),IF(A3179=[2]an!$F$31,VLOOKUP([2]an!$F$31,[2]an!$F$31:$H$31,3,FALSE),""))))</f>
        <v/>
      </c>
    </row>
    <row r="3180" spans="6:30" x14ac:dyDescent="0.2">
      <c r="F3180" s="10"/>
      <c r="G3180" s="8" t="str">
        <f t="shared" si="149"/>
        <v/>
      </c>
      <c r="H3180" s="13"/>
      <c r="K3180" s="13"/>
      <c r="L3180" s="10"/>
      <c r="M3180" s="10"/>
      <c r="S3180" s="8" t="str">
        <f>IFERROR(VLOOKUP(D3180,[1]peretoe_teenus!$A$2:$L$2000,5,FALSE),"")</f>
        <v/>
      </c>
      <c r="U3180" s="13"/>
      <c r="V3180" s="15" t="str" cm="1">
        <f t="array" ref="V3180">IFERROR(IF(AND(F3180="Tugigrupp",RANK(K3180,$K3180:$K3180)+COUNTIFS($K$2:K3180,K3180,$L$2:L3180,L3180,$M$2:M3180,M3180,$I$2:I3180,I3180,$G$2:G3180,G3180,$F$2:F3180,F3180)-1=1),SUMPRODUCT(($F$2:$F$4154=F3180)*($G$2:$G$4154=G3180)*($K$2:$K$4154=K3180)*($I$2:$I$4154=I3180)*($L$2:$L$4154=L3180)*($M$2:$M$4154=M3180)),""),"")</f>
        <v/>
      </c>
      <c r="W3180" s="15" t="str">
        <f t="shared" si="147"/>
        <v/>
      </c>
      <c r="X3180" s="16" t="str">
        <f>IF(AND(A3180=[2]an!$G$38,F3180=[2]an!$E$40),[2]an!$G$40,IF(AND(A3180=[2]an!$G$38,F3180=[2]an!$E$41),[2]an!$G$41,IF(AND(A3180=[2]an!$G$38,F3180=[2]an!$E$39,H3180&gt;=[2]an!$M$37),[2]an!$G$39,
IF(AND(A3180=[2]an!$G$38,F3180=[2]an!$E$39,H3180&lt;[2]an!$M$37,S3180="kahepoolne vajaduspõhine",U3180=""),[2]an!$M$40,
IF(AND(A3180=[2]an!$G$38,F3180=[2]an!$E$39,H3180&lt;[2]an!$M$37,S3180="kahepoolne vajaduspõhine",U3180&lt;&gt;""),[2]an!$G$39,
IF(AND(A3180=[2]an!$G$38,F3180=[2]an!$E$39,H3180&lt;[2]an!$M$37,S3180&lt;&gt;"kahepoolne vajaduspõhine"),[2]an!$G$39,
IF(AND(A3180=[2]an!$G$38,F3180=[2]an!$E$42),[2]an!$G$42,
IF(AND(A3180=[2]an!$H$38,F3180=[2]an!$E$40),[2]an!$H$40,IF(AND(A3180=[2]an!$H$38,F3180=[2]an!$E$41),[2]an!$H$41,IF(AND(A3180=[2]an!$H$38,F3180=[2]an!$E$39,H3180&gt;=[2]an!$M$37),[2]an!$H$39,
IF(AND(A3180=[2]an!$H$38,F3180=[2]an!$E$39,H3180&lt;[2]an!$M$37,S3180="kahepoolne vajaduspõhine",U3180=""),[2]an!$M$40,
IF(AND(A3180=[2]an!$H$38,F3180=[2]an!$E$39,H3180&lt;[2]an!$M$37,S3180="kahepoolne vajaduspõhine",U3180&lt;&gt;""),[2]an!$H$39,
IF(AND(A3180=[2]an!$H$38,F3180=[2]an!$E$39,H3180&lt;[2]an!$M$37,S3180&lt;&gt;"kahepoolne vajaduspõhine"),[2]an!$H$39,
IF(AND(A3180=[2]an!$H$38,F3180=[2]an!$E$42),[2]an!$H$42,
IF(AND(A3180=[2]an!$I$38,F3180=[2]an!$E$40),[2]an!$I$40,IF(AND(A3180=[2]an!$I$38,F3180=[2]an!$E$41),[2]an!$I$41,IF(AND(A3180=[2]an!$I$38,F3180=[2]an!$E$39,H3180&gt;=[2]an!$M$37),[2]an!$I$39,
IF(AND(A3180=[2]an!$I$38,F3180=[2]an!$E$39,H3180&lt;[2]an!$M$37,S3180="kahepoolne vajaduspõhine",U3180=""),[2]an!$M$40,
IF(AND(A3180=[2]an!$I$38,F3180=[2]an!$E$39,H3180&lt;[2]an!$M$37,S3180="kahepoolne vajaduspõhine",U3180&lt;&gt;""),[2]an!$I$39,
IF(AND(A3180=[2]an!$I$38,F3180=[2]an!$E$39,H3180&lt;[2]an!$M$37,S3180&lt;&gt;"kahepoolne vajaduspõhine"),[2]an!$I$39,
IF(AND(A3180=[2]an!$I$38,F3180=[2]an!$E$42),[2]an!$I$42,
IF(AND(A3180=[2]an!$J$38,F3180=[2]an!$E$40),[2]an!$J$40,IF(AND(A3180=[2]an!$J$38,F3180=[2]an!$E$41),[2]an!$J$41,IF(AND(A3180=[2]an!$J$38,F3180=[2]an!$E$39,H3180&gt;=[2]an!$M$37),[2]an!$J$39,
IF(AND(A3180=[2]an!$J$38,F3180=[2]an!$E$39,H3180&lt;[2]an!$M$37,S3180="kahepoolne vajaduspõhine",U3180=""),[2]an!$M$40,
IF(AND(A3180=[2]an!$J$38,F3180=[2]an!$E$39,H3180&lt;[2]an!$M$37,S3180="kahepoolne vajaduspõhine",U3180&lt;&gt;""),[2]an!$J$39,
IF(AND(A3180=[2]an!$J$38,F3180=[2]an!$E$39,H3180&lt;[2]an!$M$37,S3180&lt;&gt;"kahepoolne vajaduspõhine"),[2]an!$J$39,
IF(AND(A3180=[2]an!$J$38,F3180=[2]an!$E$42),[2]an!$J$42,""))))))))))))))))))))))))))))</f>
        <v/>
      </c>
      <c r="Y3180" s="17" t="str">
        <f>IFERROR(IF(F3180="Tugigrupp",0,
IF(AND(F3180="Peretoe teenus",H3180&gt;=[2]an!$M$37,RANK(D3180,$D3180:$D3180)+COUNTIFS($D$2:D3180,D3180,$F$2:F3180,F3180)-1&gt;1),"",
IF(AND(F3180="Peretoe teenus",H3180&gt;=[2]an!$M$37,RANK(D3180,$D3180:$D3180)+COUNTIFS($D$2:D3180,D3180,$F$2:F3180,F3180)-1=1,MONTH(H3180)=MONTH(K3180)=TRUE,YEAR(H3180)=YEAR(K3180)=TRUE),((EOMONTH(H3180,0)-H3180+1)*X3180)/DAY(EOMONTH(H3180,0)),
IF(AND(F3180="Peretoe teenus",H3180&gt;=[2]an!$M$37,RANK(D3180,$D3180:$D3180)+COUNTIFS($D$2:D3180,D3180,$F$2:F3180,F3180)-1=1),X3180,
IF(AND(F3180="Peretoe teenus",H3180&lt;[2]an!$M$37,S3180&lt;&gt;"kahepoolne vajaduspõhine",RANK(D3180,$D3180:$D3180)+COUNTIFS($D$2:D3180,D3180,$F$2:F3180,F3180)-1=1),X3180,
IF(AND(F3180="Peretoe teenus",H3180&lt;[2]an!$M$37,S3180&lt;&gt;"kahepoolne vajaduspõhine",RANK(D3180,$D3180:$D3180)+COUNTIFS($D$2:D3180,D3180,$F$2:F3180,F3180)-1&gt;1),"",
IF(AND(F3180="Peretoe teenus",H3180&lt;[2]an!$M$37,S3180="kahepoolne vajaduspõhine",U3180="",RANK(D3180,$D3180:$D3180)+COUNTIFS($D$2:D3180,D3180,$F$2:F3180,F3180)-1=1),X3180,
IF(AND(F3180="Peretoe teenus",H3180&lt;[2]an!$M$37,S3180="kahepoolne vajaduspõhine",U3180="",RANK(D3180,$D3180:$D3180)+COUNTIFS($D$2:D3180,D3180,$F$2:F3180,F3180)-1&gt;1),"",
IF(AND(F3180="Peretoe teenus",H3180&lt;[2]an!$M$37,S3180="kahepoolne vajaduspõhine",U3180&lt;[2]an!$M$37,RANK(D3180,$D3180:$D3180)+COUNTIFS($D$2:D3180,D3180,$F$2:F3180,F3180)-1=1),X3180,
IF(AND(F3180="Peretoe teenus",H3180&lt;[2]an!$M$37,S3180="kahepoolne vajaduspõhine",U3180&lt;[2]an!$M$37,RANK(D3180,$D3180:$D3180)+COUNTIFS($D$2:D3180,D3180,$F$2:F3180,F3180)-1&gt;1),"",
IF(AND(F3180="Peretoe teenus",H3180&lt;[2]an!$M$37,S3180="kahepoolne vajaduspõhine",U3180&gt;=[2]an!$M$37,U3180&lt;=[2]an!$M$38,RANK(D3180,$D3180:$D3180)+COUNTIFS($D$2:D3180,D3180,$F$2:F3180,F3180)-1=1),
((EOMONTH(U3180,0)-U3180+1)*X3180)/DAY(EOMONTH(U3180,0))+(DAY(U3180)-1)*100/DAY(EOMONTH(U3180,0)),
IF(AND(F3180="Peretoe teenus",H3180&lt;[2]an!$M$37,S3180="kahepoolne vajaduspõhine",U3180&gt;=[2]an!$M$37,U3180&lt;=[2]an!$M$38,RANK(D3180,$D3180:$D3180)+COUNTIFS($D$2:D3180,D3180,$F$2:F3180,F3180)-1&gt;1),"",
IF(AND(F3180="Peretoe teenus",H3180&lt;[2]an!$M$37,S3180="kahepoolne vajaduspõhine",U3180&gt;[2]an!$M$38,RANK(D3180,$D3180:$D3180)+COUNTIFS($D$2:D3180,D3180,$F$2:F3180,F3180)-1=1),X3180,
IF(AND(F3180="Peretoe teenus",H3180&lt;[2]an!$M$37,S3180="kahepoolne vajaduspõhine",U3180&gt;[2]an!$M$38,RANK(D3180,$D3180:$D3180)+COUNTIFS($D$2:D3180,D3180,$F$2:F3180,F3180)-1&gt;1),"",X3180*W3180)))))))))))))),"")</f>
        <v/>
      </c>
      <c r="Z3180" s="18" t="str">
        <f t="shared" si="148"/>
        <v/>
      </c>
      <c r="AA3180" s="19" t="str">
        <f>IFERROR(VLOOKUP(E3180,[2]an!$A$3:$B$81,2,FALSE),"")</f>
        <v/>
      </c>
      <c r="AB3180" s="19" t="str">
        <f>IFERROR(VLOOKUP(AA3180,[2]an!$C$2:$D$16,2,FALSE),"")</f>
        <v/>
      </c>
      <c r="AC3180" s="20"/>
      <c r="AD3180" s="21" t="str">
        <f>IF(A3180=[2]an!$F$36,VLOOKUP([2]an!$F$36,[2]an!$F$36:$H$36,3,FALSE),IF(A3180=[2]an!$F$35,VLOOKUP([2]an!$F$35,[2]an!$F$35:$H$35,3,FALSE),IF(A3180=[2]an!$F$33,VLOOKUP([2]an!$F$33,[2]an!$F$33:$H$33,3,FALSE),IF(A3180=[2]an!$F$31,VLOOKUP([2]an!$F$31,[2]an!$F$31:$H$31,3,FALSE),""))))</f>
        <v/>
      </c>
    </row>
    <row r="3181" spans="6:30" x14ac:dyDescent="0.2">
      <c r="F3181" s="10"/>
      <c r="G3181" s="8" t="str">
        <f t="shared" si="149"/>
        <v/>
      </c>
      <c r="H3181" s="13"/>
      <c r="K3181" s="13"/>
      <c r="L3181" s="10"/>
      <c r="M3181" s="10"/>
      <c r="S3181" s="8" t="str">
        <f>IFERROR(VLOOKUP(D3181,[1]peretoe_teenus!$A$2:$L$2000,5,FALSE),"")</f>
        <v/>
      </c>
      <c r="U3181" s="13"/>
      <c r="V3181" s="15" t="str" cm="1">
        <f t="array" ref="V3181">IFERROR(IF(AND(F3181="Tugigrupp",RANK(K3181,$K3181:$K3181)+COUNTIFS($K$2:K3181,K3181,$L$2:L3181,L3181,$M$2:M3181,M3181,$I$2:I3181,I3181,$G$2:G3181,G3181,$F$2:F3181,F3181)-1=1),SUMPRODUCT(($F$2:$F$4154=F3181)*($G$2:$G$4154=G3181)*($K$2:$K$4154=K3181)*($I$2:$I$4154=I3181)*($L$2:$L$4154=L3181)*($M$2:$M$4154=M3181)),""),"")</f>
        <v/>
      </c>
      <c r="W3181" s="15" t="str">
        <f t="shared" si="147"/>
        <v/>
      </c>
      <c r="X3181" s="16" t="str">
        <f>IF(AND(A3181=[2]an!$G$38,F3181=[2]an!$E$40),[2]an!$G$40,IF(AND(A3181=[2]an!$G$38,F3181=[2]an!$E$41),[2]an!$G$41,IF(AND(A3181=[2]an!$G$38,F3181=[2]an!$E$39,H3181&gt;=[2]an!$M$37),[2]an!$G$39,
IF(AND(A3181=[2]an!$G$38,F3181=[2]an!$E$39,H3181&lt;[2]an!$M$37,S3181="kahepoolne vajaduspõhine",U3181=""),[2]an!$M$40,
IF(AND(A3181=[2]an!$G$38,F3181=[2]an!$E$39,H3181&lt;[2]an!$M$37,S3181="kahepoolne vajaduspõhine",U3181&lt;&gt;""),[2]an!$G$39,
IF(AND(A3181=[2]an!$G$38,F3181=[2]an!$E$39,H3181&lt;[2]an!$M$37,S3181&lt;&gt;"kahepoolne vajaduspõhine"),[2]an!$G$39,
IF(AND(A3181=[2]an!$G$38,F3181=[2]an!$E$42),[2]an!$G$42,
IF(AND(A3181=[2]an!$H$38,F3181=[2]an!$E$40),[2]an!$H$40,IF(AND(A3181=[2]an!$H$38,F3181=[2]an!$E$41),[2]an!$H$41,IF(AND(A3181=[2]an!$H$38,F3181=[2]an!$E$39,H3181&gt;=[2]an!$M$37),[2]an!$H$39,
IF(AND(A3181=[2]an!$H$38,F3181=[2]an!$E$39,H3181&lt;[2]an!$M$37,S3181="kahepoolne vajaduspõhine",U3181=""),[2]an!$M$40,
IF(AND(A3181=[2]an!$H$38,F3181=[2]an!$E$39,H3181&lt;[2]an!$M$37,S3181="kahepoolne vajaduspõhine",U3181&lt;&gt;""),[2]an!$H$39,
IF(AND(A3181=[2]an!$H$38,F3181=[2]an!$E$39,H3181&lt;[2]an!$M$37,S3181&lt;&gt;"kahepoolne vajaduspõhine"),[2]an!$H$39,
IF(AND(A3181=[2]an!$H$38,F3181=[2]an!$E$42),[2]an!$H$42,
IF(AND(A3181=[2]an!$I$38,F3181=[2]an!$E$40),[2]an!$I$40,IF(AND(A3181=[2]an!$I$38,F3181=[2]an!$E$41),[2]an!$I$41,IF(AND(A3181=[2]an!$I$38,F3181=[2]an!$E$39,H3181&gt;=[2]an!$M$37),[2]an!$I$39,
IF(AND(A3181=[2]an!$I$38,F3181=[2]an!$E$39,H3181&lt;[2]an!$M$37,S3181="kahepoolne vajaduspõhine",U3181=""),[2]an!$M$40,
IF(AND(A3181=[2]an!$I$38,F3181=[2]an!$E$39,H3181&lt;[2]an!$M$37,S3181="kahepoolne vajaduspõhine",U3181&lt;&gt;""),[2]an!$I$39,
IF(AND(A3181=[2]an!$I$38,F3181=[2]an!$E$39,H3181&lt;[2]an!$M$37,S3181&lt;&gt;"kahepoolne vajaduspõhine"),[2]an!$I$39,
IF(AND(A3181=[2]an!$I$38,F3181=[2]an!$E$42),[2]an!$I$42,
IF(AND(A3181=[2]an!$J$38,F3181=[2]an!$E$40),[2]an!$J$40,IF(AND(A3181=[2]an!$J$38,F3181=[2]an!$E$41),[2]an!$J$41,IF(AND(A3181=[2]an!$J$38,F3181=[2]an!$E$39,H3181&gt;=[2]an!$M$37),[2]an!$J$39,
IF(AND(A3181=[2]an!$J$38,F3181=[2]an!$E$39,H3181&lt;[2]an!$M$37,S3181="kahepoolne vajaduspõhine",U3181=""),[2]an!$M$40,
IF(AND(A3181=[2]an!$J$38,F3181=[2]an!$E$39,H3181&lt;[2]an!$M$37,S3181="kahepoolne vajaduspõhine",U3181&lt;&gt;""),[2]an!$J$39,
IF(AND(A3181=[2]an!$J$38,F3181=[2]an!$E$39,H3181&lt;[2]an!$M$37,S3181&lt;&gt;"kahepoolne vajaduspõhine"),[2]an!$J$39,
IF(AND(A3181=[2]an!$J$38,F3181=[2]an!$E$42),[2]an!$J$42,""))))))))))))))))))))))))))))</f>
        <v/>
      </c>
      <c r="Y3181" s="17" t="str">
        <f>IFERROR(IF(F3181="Tugigrupp",0,
IF(AND(F3181="Peretoe teenus",H3181&gt;=[2]an!$M$37,RANK(D3181,$D3181:$D3181)+COUNTIFS($D$2:D3181,D3181,$F$2:F3181,F3181)-1&gt;1),"",
IF(AND(F3181="Peretoe teenus",H3181&gt;=[2]an!$M$37,RANK(D3181,$D3181:$D3181)+COUNTIFS($D$2:D3181,D3181,$F$2:F3181,F3181)-1=1,MONTH(H3181)=MONTH(K3181)=TRUE,YEAR(H3181)=YEAR(K3181)=TRUE),((EOMONTH(H3181,0)-H3181+1)*X3181)/DAY(EOMONTH(H3181,0)),
IF(AND(F3181="Peretoe teenus",H3181&gt;=[2]an!$M$37,RANK(D3181,$D3181:$D3181)+COUNTIFS($D$2:D3181,D3181,$F$2:F3181,F3181)-1=1),X3181,
IF(AND(F3181="Peretoe teenus",H3181&lt;[2]an!$M$37,S3181&lt;&gt;"kahepoolne vajaduspõhine",RANK(D3181,$D3181:$D3181)+COUNTIFS($D$2:D3181,D3181,$F$2:F3181,F3181)-1=1),X3181,
IF(AND(F3181="Peretoe teenus",H3181&lt;[2]an!$M$37,S3181&lt;&gt;"kahepoolne vajaduspõhine",RANK(D3181,$D3181:$D3181)+COUNTIFS($D$2:D3181,D3181,$F$2:F3181,F3181)-1&gt;1),"",
IF(AND(F3181="Peretoe teenus",H3181&lt;[2]an!$M$37,S3181="kahepoolne vajaduspõhine",U3181="",RANK(D3181,$D3181:$D3181)+COUNTIFS($D$2:D3181,D3181,$F$2:F3181,F3181)-1=1),X3181,
IF(AND(F3181="Peretoe teenus",H3181&lt;[2]an!$M$37,S3181="kahepoolne vajaduspõhine",U3181="",RANK(D3181,$D3181:$D3181)+COUNTIFS($D$2:D3181,D3181,$F$2:F3181,F3181)-1&gt;1),"",
IF(AND(F3181="Peretoe teenus",H3181&lt;[2]an!$M$37,S3181="kahepoolne vajaduspõhine",U3181&lt;[2]an!$M$37,RANK(D3181,$D3181:$D3181)+COUNTIFS($D$2:D3181,D3181,$F$2:F3181,F3181)-1=1),X3181,
IF(AND(F3181="Peretoe teenus",H3181&lt;[2]an!$M$37,S3181="kahepoolne vajaduspõhine",U3181&lt;[2]an!$M$37,RANK(D3181,$D3181:$D3181)+COUNTIFS($D$2:D3181,D3181,$F$2:F3181,F3181)-1&gt;1),"",
IF(AND(F3181="Peretoe teenus",H3181&lt;[2]an!$M$37,S3181="kahepoolne vajaduspõhine",U3181&gt;=[2]an!$M$37,U3181&lt;=[2]an!$M$38,RANK(D3181,$D3181:$D3181)+COUNTIFS($D$2:D3181,D3181,$F$2:F3181,F3181)-1=1),
((EOMONTH(U3181,0)-U3181+1)*X3181)/DAY(EOMONTH(U3181,0))+(DAY(U3181)-1)*100/DAY(EOMONTH(U3181,0)),
IF(AND(F3181="Peretoe teenus",H3181&lt;[2]an!$M$37,S3181="kahepoolne vajaduspõhine",U3181&gt;=[2]an!$M$37,U3181&lt;=[2]an!$M$38,RANK(D3181,$D3181:$D3181)+COUNTIFS($D$2:D3181,D3181,$F$2:F3181,F3181)-1&gt;1),"",
IF(AND(F3181="Peretoe teenus",H3181&lt;[2]an!$M$37,S3181="kahepoolne vajaduspõhine",U3181&gt;[2]an!$M$38,RANK(D3181,$D3181:$D3181)+COUNTIFS($D$2:D3181,D3181,$F$2:F3181,F3181)-1=1),X3181,
IF(AND(F3181="Peretoe teenus",H3181&lt;[2]an!$M$37,S3181="kahepoolne vajaduspõhine",U3181&gt;[2]an!$M$38,RANK(D3181,$D3181:$D3181)+COUNTIFS($D$2:D3181,D3181,$F$2:F3181,F3181)-1&gt;1),"",X3181*W3181)))))))))))))),"")</f>
        <v/>
      </c>
      <c r="Z3181" s="18" t="str">
        <f t="shared" si="148"/>
        <v/>
      </c>
      <c r="AA3181" s="19" t="str">
        <f>IFERROR(VLOOKUP(E3181,[2]an!$A$3:$B$81,2,FALSE),"")</f>
        <v/>
      </c>
      <c r="AB3181" s="19" t="str">
        <f>IFERROR(VLOOKUP(AA3181,[2]an!$C$2:$D$16,2,FALSE),"")</f>
        <v/>
      </c>
      <c r="AC3181" s="20"/>
      <c r="AD3181" s="21" t="str">
        <f>IF(A3181=[2]an!$F$36,VLOOKUP([2]an!$F$36,[2]an!$F$36:$H$36,3,FALSE),IF(A3181=[2]an!$F$35,VLOOKUP([2]an!$F$35,[2]an!$F$35:$H$35,3,FALSE),IF(A3181=[2]an!$F$33,VLOOKUP([2]an!$F$33,[2]an!$F$33:$H$33,3,FALSE),IF(A3181=[2]an!$F$31,VLOOKUP([2]an!$F$31,[2]an!$F$31:$H$31,3,FALSE),""))))</f>
        <v/>
      </c>
    </row>
    <row r="3182" spans="6:30" x14ac:dyDescent="0.2">
      <c r="F3182" s="10"/>
      <c r="G3182" s="8" t="str">
        <f t="shared" si="149"/>
        <v/>
      </c>
      <c r="H3182" s="13"/>
      <c r="K3182" s="13"/>
      <c r="L3182" s="10"/>
      <c r="M3182" s="10"/>
      <c r="S3182" s="8" t="str">
        <f>IFERROR(VLOOKUP(D3182,[1]peretoe_teenus!$A$2:$L$2000,5,FALSE),"")</f>
        <v/>
      </c>
      <c r="U3182" s="13"/>
      <c r="V3182" s="15" t="str" cm="1">
        <f t="array" ref="V3182">IFERROR(IF(AND(F3182="Tugigrupp",RANK(K3182,$K3182:$K3182)+COUNTIFS($K$2:K3182,K3182,$L$2:L3182,L3182,$M$2:M3182,M3182,$I$2:I3182,I3182,$G$2:G3182,G3182,$F$2:F3182,F3182)-1=1),SUMPRODUCT(($F$2:$F$4154=F3182)*($G$2:$G$4154=G3182)*($K$2:$K$4154=K3182)*($I$2:$I$4154=I3182)*($L$2:$L$4154=L3182)*($M$2:$M$4154=M3182)),""),"")</f>
        <v/>
      </c>
      <c r="W3182" s="15" t="str">
        <f t="shared" si="147"/>
        <v/>
      </c>
      <c r="X3182" s="16" t="str">
        <f>IF(AND(A3182=[2]an!$G$38,F3182=[2]an!$E$40),[2]an!$G$40,IF(AND(A3182=[2]an!$G$38,F3182=[2]an!$E$41),[2]an!$G$41,IF(AND(A3182=[2]an!$G$38,F3182=[2]an!$E$39,H3182&gt;=[2]an!$M$37),[2]an!$G$39,
IF(AND(A3182=[2]an!$G$38,F3182=[2]an!$E$39,H3182&lt;[2]an!$M$37,S3182="kahepoolne vajaduspõhine",U3182=""),[2]an!$M$40,
IF(AND(A3182=[2]an!$G$38,F3182=[2]an!$E$39,H3182&lt;[2]an!$M$37,S3182="kahepoolne vajaduspõhine",U3182&lt;&gt;""),[2]an!$G$39,
IF(AND(A3182=[2]an!$G$38,F3182=[2]an!$E$39,H3182&lt;[2]an!$M$37,S3182&lt;&gt;"kahepoolne vajaduspõhine"),[2]an!$G$39,
IF(AND(A3182=[2]an!$G$38,F3182=[2]an!$E$42),[2]an!$G$42,
IF(AND(A3182=[2]an!$H$38,F3182=[2]an!$E$40),[2]an!$H$40,IF(AND(A3182=[2]an!$H$38,F3182=[2]an!$E$41),[2]an!$H$41,IF(AND(A3182=[2]an!$H$38,F3182=[2]an!$E$39,H3182&gt;=[2]an!$M$37),[2]an!$H$39,
IF(AND(A3182=[2]an!$H$38,F3182=[2]an!$E$39,H3182&lt;[2]an!$M$37,S3182="kahepoolne vajaduspõhine",U3182=""),[2]an!$M$40,
IF(AND(A3182=[2]an!$H$38,F3182=[2]an!$E$39,H3182&lt;[2]an!$M$37,S3182="kahepoolne vajaduspõhine",U3182&lt;&gt;""),[2]an!$H$39,
IF(AND(A3182=[2]an!$H$38,F3182=[2]an!$E$39,H3182&lt;[2]an!$M$37,S3182&lt;&gt;"kahepoolne vajaduspõhine"),[2]an!$H$39,
IF(AND(A3182=[2]an!$H$38,F3182=[2]an!$E$42),[2]an!$H$42,
IF(AND(A3182=[2]an!$I$38,F3182=[2]an!$E$40),[2]an!$I$40,IF(AND(A3182=[2]an!$I$38,F3182=[2]an!$E$41),[2]an!$I$41,IF(AND(A3182=[2]an!$I$38,F3182=[2]an!$E$39,H3182&gt;=[2]an!$M$37),[2]an!$I$39,
IF(AND(A3182=[2]an!$I$38,F3182=[2]an!$E$39,H3182&lt;[2]an!$M$37,S3182="kahepoolne vajaduspõhine",U3182=""),[2]an!$M$40,
IF(AND(A3182=[2]an!$I$38,F3182=[2]an!$E$39,H3182&lt;[2]an!$M$37,S3182="kahepoolne vajaduspõhine",U3182&lt;&gt;""),[2]an!$I$39,
IF(AND(A3182=[2]an!$I$38,F3182=[2]an!$E$39,H3182&lt;[2]an!$M$37,S3182&lt;&gt;"kahepoolne vajaduspõhine"),[2]an!$I$39,
IF(AND(A3182=[2]an!$I$38,F3182=[2]an!$E$42),[2]an!$I$42,
IF(AND(A3182=[2]an!$J$38,F3182=[2]an!$E$40),[2]an!$J$40,IF(AND(A3182=[2]an!$J$38,F3182=[2]an!$E$41),[2]an!$J$41,IF(AND(A3182=[2]an!$J$38,F3182=[2]an!$E$39,H3182&gt;=[2]an!$M$37),[2]an!$J$39,
IF(AND(A3182=[2]an!$J$38,F3182=[2]an!$E$39,H3182&lt;[2]an!$M$37,S3182="kahepoolne vajaduspõhine",U3182=""),[2]an!$M$40,
IF(AND(A3182=[2]an!$J$38,F3182=[2]an!$E$39,H3182&lt;[2]an!$M$37,S3182="kahepoolne vajaduspõhine",U3182&lt;&gt;""),[2]an!$J$39,
IF(AND(A3182=[2]an!$J$38,F3182=[2]an!$E$39,H3182&lt;[2]an!$M$37,S3182&lt;&gt;"kahepoolne vajaduspõhine"),[2]an!$J$39,
IF(AND(A3182=[2]an!$J$38,F3182=[2]an!$E$42),[2]an!$J$42,""))))))))))))))))))))))))))))</f>
        <v/>
      </c>
      <c r="Y3182" s="17" t="str">
        <f>IFERROR(IF(F3182="Tugigrupp",0,
IF(AND(F3182="Peretoe teenus",H3182&gt;=[2]an!$M$37,RANK(D3182,$D3182:$D3182)+COUNTIFS($D$2:D3182,D3182,$F$2:F3182,F3182)-1&gt;1),"",
IF(AND(F3182="Peretoe teenus",H3182&gt;=[2]an!$M$37,RANK(D3182,$D3182:$D3182)+COUNTIFS($D$2:D3182,D3182,$F$2:F3182,F3182)-1=1,MONTH(H3182)=MONTH(K3182)=TRUE,YEAR(H3182)=YEAR(K3182)=TRUE),((EOMONTH(H3182,0)-H3182+1)*X3182)/DAY(EOMONTH(H3182,0)),
IF(AND(F3182="Peretoe teenus",H3182&gt;=[2]an!$M$37,RANK(D3182,$D3182:$D3182)+COUNTIFS($D$2:D3182,D3182,$F$2:F3182,F3182)-1=1),X3182,
IF(AND(F3182="Peretoe teenus",H3182&lt;[2]an!$M$37,S3182&lt;&gt;"kahepoolne vajaduspõhine",RANK(D3182,$D3182:$D3182)+COUNTIFS($D$2:D3182,D3182,$F$2:F3182,F3182)-1=1),X3182,
IF(AND(F3182="Peretoe teenus",H3182&lt;[2]an!$M$37,S3182&lt;&gt;"kahepoolne vajaduspõhine",RANK(D3182,$D3182:$D3182)+COUNTIFS($D$2:D3182,D3182,$F$2:F3182,F3182)-1&gt;1),"",
IF(AND(F3182="Peretoe teenus",H3182&lt;[2]an!$M$37,S3182="kahepoolne vajaduspõhine",U3182="",RANK(D3182,$D3182:$D3182)+COUNTIFS($D$2:D3182,D3182,$F$2:F3182,F3182)-1=1),X3182,
IF(AND(F3182="Peretoe teenus",H3182&lt;[2]an!$M$37,S3182="kahepoolne vajaduspõhine",U3182="",RANK(D3182,$D3182:$D3182)+COUNTIFS($D$2:D3182,D3182,$F$2:F3182,F3182)-1&gt;1),"",
IF(AND(F3182="Peretoe teenus",H3182&lt;[2]an!$M$37,S3182="kahepoolne vajaduspõhine",U3182&lt;[2]an!$M$37,RANK(D3182,$D3182:$D3182)+COUNTIFS($D$2:D3182,D3182,$F$2:F3182,F3182)-1=1),X3182,
IF(AND(F3182="Peretoe teenus",H3182&lt;[2]an!$M$37,S3182="kahepoolne vajaduspõhine",U3182&lt;[2]an!$M$37,RANK(D3182,$D3182:$D3182)+COUNTIFS($D$2:D3182,D3182,$F$2:F3182,F3182)-1&gt;1),"",
IF(AND(F3182="Peretoe teenus",H3182&lt;[2]an!$M$37,S3182="kahepoolne vajaduspõhine",U3182&gt;=[2]an!$M$37,U3182&lt;=[2]an!$M$38,RANK(D3182,$D3182:$D3182)+COUNTIFS($D$2:D3182,D3182,$F$2:F3182,F3182)-1=1),
((EOMONTH(U3182,0)-U3182+1)*X3182)/DAY(EOMONTH(U3182,0))+(DAY(U3182)-1)*100/DAY(EOMONTH(U3182,0)),
IF(AND(F3182="Peretoe teenus",H3182&lt;[2]an!$M$37,S3182="kahepoolne vajaduspõhine",U3182&gt;=[2]an!$M$37,U3182&lt;=[2]an!$M$38,RANK(D3182,$D3182:$D3182)+COUNTIFS($D$2:D3182,D3182,$F$2:F3182,F3182)-1&gt;1),"",
IF(AND(F3182="Peretoe teenus",H3182&lt;[2]an!$M$37,S3182="kahepoolne vajaduspõhine",U3182&gt;[2]an!$M$38,RANK(D3182,$D3182:$D3182)+COUNTIFS($D$2:D3182,D3182,$F$2:F3182,F3182)-1=1),X3182,
IF(AND(F3182="Peretoe teenus",H3182&lt;[2]an!$M$37,S3182="kahepoolne vajaduspõhine",U3182&gt;[2]an!$M$38,RANK(D3182,$D3182:$D3182)+COUNTIFS($D$2:D3182,D3182,$F$2:F3182,F3182)-1&gt;1),"",X3182*W3182)))))))))))))),"")</f>
        <v/>
      </c>
      <c r="Z3182" s="18" t="str">
        <f t="shared" si="148"/>
        <v/>
      </c>
      <c r="AA3182" s="19" t="str">
        <f>IFERROR(VLOOKUP(E3182,[2]an!$A$3:$B$81,2,FALSE),"")</f>
        <v/>
      </c>
      <c r="AB3182" s="19" t="str">
        <f>IFERROR(VLOOKUP(AA3182,[2]an!$C$2:$D$16,2,FALSE),"")</f>
        <v/>
      </c>
      <c r="AC3182" s="20"/>
      <c r="AD3182" s="21" t="str">
        <f>IF(A3182=[2]an!$F$36,VLOOKUP([2]an!$F$36,[2]an!$F$36:$H$36,3,FALSE),IF(A3182=[2]an!$F$35,VLOOKUP([2]an!$F$35,[2]an!$F$35:$H$35,3,FALSE),IF(A3182=[2]an!$F$33,VLOOKUP([2]an!$F$33,[2]an!$F$33:$H$33,3,FALSE),IF(A3182=[2]an!$F$31,VLOOKUP([2]an!$F$31,[2]an!$F$31:$H$31,3,FALSE),""))))</f>
        <v/>
      </c>
    </row>
    <row r="3183" spans="6:30" x14ac:dyDescent="0.2">
      <c r="F3183" s="10"/>
      <c r="G3183" s="8" t="str">
        <f t="shared" si="149"/>
        <v/>
      </c>
      <c r="H3183" s="13"/>
      <c r="K3183" s="13"/>
      <c r="L3183" s="10"/>
      <c r="M3183" s="10"/>
      <c r="S3183" s="8" t="str">
        <f>IFERROR(VLOOKUP(D3183,[1]peretoe_teenus!$A$2:$L$2000,5,FALSE),"")</f>
        <v/>
      </c>
      <c r="U3183" s="13"/>
      <c r="V3183" s="15" t="str" cm="1">
        <f t="array" ref="V3183">IFERROR(IF(AND(F3183="Tugigrupp",RANK(K3183,$K3183:$K3183)+COUNTIFS($K$2:K3183,K3183,$L$2:L3183,L3183,$M$2:M3183,M3183,$I$2:I3183,I3183,$G$2:G3183,G3183,$F$2:F3183,F3183)-1=1),SUMPRODUCT(($F$2:$F$4154=F3183)*($G$2:$G$4154=G3183)*($K$2:$K$4154=K3183)*($I$2:$I$4154=I3183)*($L$2:$L$4154=L3183)*($M$2:$M$4154=M3183)),""),"")</f>
        <v/>
      </c>
      <c r="W3183" s="15" t="str">
        <f t="shared" si="147"/>
        <v/>
      </c>
      <c r="X3183" s="16" t="str">
        <f>IF(AND(A3183=[2]an!$G$38,F3183=[2]an!$E$40),[2]an!$G$40,IF(AND(A3183=[2]an!$G$38,F3183=[2]an!$E$41),[2]an!$G$41,IF(AND(A3183=[2]an!$G$38,F3183=[2]an!$E$39,H3183&gt;=[2]an!$M$37),[2]an!$G$39,
IF(AND(A3183=[2]an!$G$38,F3183=[2]an!$E$39,H3183&lt;[2]an!$M$37,S3183="kahepoolne vajaduspõhine",U3183=""),[2]an!$M$40,
IF(AND(A3183=[2]an!$G$38,F3183=[2]an!$E$39,H3183&lt;[2]an!$M$37,S3183="kahepoolne vajaduspõhine",U3183&lt;&gt;""),[2]an!$G$39,
IF(AND(A3183=[2]an!$G$38,F3183=[2]an!$E$39,H3183&lt;[2]an!$M$37,S3183&lt;&gt;"kahepoolne vajaduspõhine"),[2]an!$G$39,
IF(AND(A3183=[2]an!$G$38,F3183=[2]an!$E$42),[2]an!$G$42,
IF(AND(A3183=[2]an!$H$38,F3183=[2]an!$E$40),[2]an!$H$40,IF(AND(A3183=[2]an!$H$38,F3183=[2]an!$E$41),[2]an!$H$41,IF(AND(A3183=[2]an!$H$38,F3183=[2]an!$E$39,H3183&gt;=[2]an!$M$37),[2]an!$H$39,
IF(AND(A3183=[2]an!$H$38,F3183=[2]an!$E$39,H3183&lt;[2]an!$M$37,S3183="kahepoolne vajaduspõhine",U3183=""),[2]an!$M$40,
IF(AND(A3183=[2]an!$H$38,F3183=[2]an!$E$39,H3183&lt;[2]an!$M$37,S3183="kahepoolne vajaduspõhine",U3183&lt;&gt;""),[2]an!$H$39,
IF(AND(A3183=[2]an!$H$38,F3183=[2]an!$E$39,H3183&lt;[2]an!$M$37,S3183&lt;&gt;"kahepoolne vajaduspõhine"),[2]an!$H$39,
IF(AND(A3183=[2]an!$H$38,F3183=[2]an!$E$42),[2]an!$H$42,
IF(AND(A3183=[2]an!$I$38,F3183=[2]an!$E$40),[2]an!$I$40,IF(AND(A3183=[2]an!$I$38,F3183=[2]an!$E$41),[2]an!$I$41,IF(AND(A3183=[2]an!$I$38,F3183=[2]an!$E$39,H3183&gt;=[2]an!$M$37),[2]an!$I$39,
IF(AND(A3183=[2]an!$I$38,F3183=[2]an!$E$39,H3183&lt;[2]an!$M$37,S3183="kahepoolne vajaduspõhine",U3183=""),[2]an!$M$40,
IF(AND(A3183=[2]an!$I$38,F3183=[2]an!$E$39,H3183&lt;[2]an!$M$37,S3183="kahepoolne vajaduspõhine",U3183&lt;&gt;""),[2]an!$I$39,
IF(AND(A3183=[2]an!$I$38,F3183=[2]an!$E$39,H3183&lt;[2]an!$M$37,S3183&lt;&gt;"kahepoolne vajaduspõhine"),[2]an!$I$39,
IF(AND(A3183=[2]an!$I$38,F3183=[2]an!$E$42),[2]an!$I$42,
IF(AND(A3183=[2]an!$J$38,F3183=[2]an!$E$40),[2]an!$J$40,IF(AND(A3183=[2]an!$J$38,F3183=[2]an!$E$41),[2]an!$J$41,IF(AND(A3183=[2]an!$J$38,F3183=[2]an!$E$39,H3183&gt;=[2]an!$M$37),[2]an!$J$39,
IF(AND(A3183=[2]an!$J$38,F3183=[2]an!$E$39,H3183&lt;[2]an!$M$37,S3183="kahepoolne vajaduspõhine",U3183=""),[2]an!$M$40,
IF(AND(A3183=[2]an!$J$38,F3183=[2]an!$E$39,H3183&lt;[2]an!$M$37,S3183="kahepoolne vajaduspõhine",U3183&lt;&gt;""),[2]an!$J$39,
IF(AND(A3183=[2]an!$J$38,F3183=[2]an!$E$39,H3183&lt;[2]an!$M$37,S3183&lt;&gt;"kahepoolne vajaduspõhine"),[2]an!$J$39,
IF(AND(A3183=[2]an!$J$38,F3183=[2]an!$E$42),[2]an!$J$42,""))))))))))))))))))))))))))))</f>
        <v/>
      </c>
      <c r="Y3183" s="17" t="str">
        <f>IFERROR(IF(F3183="Tugigrupp",0,
IF(AND(F3183="Peretoe teenus",H3183&gt;=[2]an!$M$37,RANK(D3183,$D3183:$D3183)+COUNTIFS($D$2:D3183,D3183,$F$2:F3183,F3183)-1&gt;1),"",
IF(AND(F3183="Peretoe teenus",H3183&gt;=[2]an!$M$37,RANK(D3183,$D3183:$D3183)+COUNTIFS($D$2:D3183,D3183,$F$2:F3183,F3183)-1=1,MONTH(H3183)=MONTH(K3183)=TRUE,YEAR(H3183)=YEAR(K3183)=TRUE),((EOMONTH(H3183,0)-H3183+1)*X3183)/DAY(EOMONTH(H3183,0)),
IF(AND(F3183="Peretoe teenus",H3183&gt;=[2]an!$M$37,RANK(D3183,$D3183:$D3183)+COUNTIFS($D$2:D3183,D3183,$F$2:F3183,F3183)-1=1),X3183,
IF(AND(F3183="Peretoe teenus",H3183&lt;[2]an!$M$37,S3183&lt;&gt;"kahepoolne vajaduspõhine",RANK(D3183,$D3183:$D3183)+COUNTIFS($D$2:D3183,D3183,$F$2:F3183,F3183)-1=1),X3183,
IF(AND(F3183="Peretoe teenus",H3183&lt;[2]an!$M$37,S3183&lt;&gt;"kahepoolne vajaduspõhine",RANK(D3183,$D3183:$D3183)+COUNTIFS($D$2:D3183,D3183,$F$2:F3183,F3183)-1&gt;1),"",
IF(AND(F3183="Peretoe teenus",H3183&lt;[2]an!$M$37,S3183="kahepoolne vajaduspõhine",U3183="",RANK(D3183,$D3183:$D3183)+COUNTIFS($D$2:D3183,D3183,$F$2:F3183,F3183)-1=1),X3183,
IF(AND(F3183="Peretoe teenus",H3183&lt;[2]an!$M$37,S3183="kahepoolne vajaduspõhine",U3183="",RANK(D3183,$D3183:$D3183)+COUNTIFS($D$2:D3183,D3183,$F$2:F3183,F3183)-1&gt;1),"",
IF(AND(F3183="Peretoe teenus",H3183&lt;[2]an!$M$37,S3183="kahepoolne vajaduspõhine",U3183&lt;[2]an!$M$37,RANK(D3183,$D3183:$D3183)+COUNTIFS($D$2:D3183,D3183,$F$2:F3183,F3183)-1=1),X3183,
IF(AND(F3183="Peretoe teenus",H3183&lt;[2]an!$M$37,S3183="kahepoolne vajaduspõhine",U3183&lt;[2]an!$M$37,RANK(D3183,$D3183:$D3183)+COUNTIFS($D$2:D3183,D3183,$F$2:F3183,F3183)-1&gt;1),"",
IF(AND(F3183="Peretoe teenus",H3183&lt;[2]an!$M$37,S3183="kahepoolne vajaduspõhine",U3183&gt;=[2]an!$M$37,U3183&lt;=[2]an!$M$38,RANK(D3183,$D3183:$D3183)+COUNTIFS($D$2:D3183,D3183,$F$2:F3183,F3183)-1=1),
((EOMONTH(U3183,0)-U3183+1)*X3183)/DAY(EOMONTH(U3183,0))+(DAY(U3183)-1)*100/DAY(EOMONTH(U3183,0)),
IF(AND(F3183="Peretoe teenus",H3183&lt;[2]an!$M$37,S3183="kahepoolne vajaduspõhine",U3183&gt;=[2]an!$M$37,U3183&lt;=[2]an!$M$38,RANK(D3183,$D3183:$D3183)+COUNTIFS($D$2:D3183,D3183,$F$2:F3183,F3183)-1&gt;1),"",
IF(AND(F3183="Peretoe teenus",H3183&lt;[2]an!$M$37,S3183="kahepoolne vajaduspõhine",U3183&gt;[2]an!$M$38,RANK(D3183,$D3183:$D3183)+COUNTIFS($D$2:D3183,D3183,$F$2:F3183,F3183)-1=1),X3183,
IF(AND(F3183="Peretoe teenus",H3183&lt;[2]an!$M$37,S3183="kahepoolne vajaduspõhine",U3183&gt;[2]an!$M$38,RANK(D3183,$D3183:$D3183)+COUNTIFS($D$2:D3183,D3183,$F$2:F3183,F3183)-1&gt;1),"",X3183*W3183)))))))))))))),"")</f>
        <v/>
      </c>
      <c r="Z3183" s="18" t="str">
        <f t="shared" si="148"/>
        <v/>
      </c>
      <c r="AA3183" s="19" t="str">
        <f>IFERROR(VLOOKUP(E3183,[2]an!$A$3:$B$81,2,FALSE),"")</f>
        <v/>
      </c>
      <c r="AB3183" s="19" t="str">
        <f>IFERROR(VLOOKUP(AA3183,[2]an!$C$2:$D$16,2,FALSE),"")</f>
        <v/>
      </c>
      <c r="AC3183" s="20"/>
      <c r="AD3183" s="21" t="str">
        <f>IF(A3183=[2]an!$F$36,VLOOKUP([2]an!$F$36,[2]an!$F$36:$H$36,3,FALSE),IF(A3183=[2]an!$F$35,VLOOKUP([2]an!$F$35,[2]an!$F$35:$H$35,3,FALSE),IF(A3183=[2]an!$F$33,VLOOKUP([2]an!$F$33,[2]an!$F$33:$H$33,3,FALSE),IF(A3183=[2]an!$F$31,VLOOKUP([2]an!$F$31,[2]an!$F$31:$H$31,3,FALSE),""))))</f>
        <v/>
      </c>
    </row>
    <row r="3184" spans="6:30" x14ac:dyDescent="0.2">
      <c r="F3184" s="10"/>
      <c r="G3184" s="8" t="str">
        <f t="shared" si="149"/>
        <v/>
      </c>
      <c r="H3184" s="13"/>
      <c r="K3184" s="13"/>
      <c r="L3184" s="10"/>
      <c r="M3184" s="10"/>
      <c r="S3184" s="8" t="str">
        <f>IFERROR(VLOOKUP(D3184,[1]peretoe_teenus!$A$2:$L$2000,5,FALSE),"")</f>
        <v/>
      </c>
      <c r="U3184" s="13"/>
      <c r="V3184" s="15" t="str" cm="1">
        <f t="array" ref="V3184">IFERROR(IF(AND(F3184="Tugigrupp",RANK(K3184,$K3184:$K3184)+COUNTIFS($K$2:K3184,K3184,$L$2:L3184,L3184,$M$2:M3184,M3184,$I$2:I3184,I3184,$G$2:G3184,G3184,$F$2:F3184,F3184)-1=1),SUMPRODUCT(($F$2:$F$4154=F3184)*($G$2:$G$4154=G3184)*($K$2:$K$4154=K3184)*($I$2:$I$4154=I3184)*($L$2:$L$4154=L3184)*($M$2:$M$4154=M3184)),""),"")</f>
        <v/>
      </c>
      <c r="W3184" s="15" t="str">
        <f t="shared" si="147"/>
        <v/>
      </c>
      <c r="X3184" s="16" t="str">
        <f>IF(AND(A3184=[2]an!$G$38,F3184=[2]an!$E$40),[2]an!$G$40,IF(AND(A3184=[2]an!$G$38,F3184=[2]an!$E$41),[2]an!$G$41,IF(AND(A3184=[2]an!$G$38,F3184=[2]an!$E$39,H3184&gt;=[2]an!$M$37),[2]an!$G$39,
IF(AND(A3184=[2]an!$G$38,F3184=[2]an!$E$39,H3184&lt;[2]an!$M$37,S3184="kahepoolne vajaduspõhine",U3184=""),[2]an!$M$40,
IF(AND(A3184=[2]an!$G$38,F3184=[2]an!$E$39,H3184&lt;[2]an!$M$37,S3184="kahepoolne vajaduspõhine",U3184&lt;&gt;""),[2]an!$G$39,
IF(AND(A3184=[2]an!$G$38,F3184=[2]an!$E$39,H3184&lt;[2]an!$M$37,S3184&lt;&gt;"kahepoolne vajaduspõhine"),[2]an!$G$39,
IF(AND(A3184=[2]an!$G$38,F3184=[2]an!$E$42),[2]an!$G$42,
IF(AND(A3184=[2]an!$H$38,F3184=[2]an!$E$40),[2]an!$H$40,IF(AND(A3184=[2]an!$H$38,F3184=[2]an!$E$41),[2]an!$H$41,IF(AND(A3184=[2]an!$H$38,F3184=[2]an!$E$39,H3184&gt;=[2]an!$M$37),[2]an!$H$39,
IF(AND(A3184=[2]an!$H$38,F3184=[2]an!$E$39,H3184&lt;[2]an!$M$37,S3184="kahepoolne vajaduspõhine",U3184=""),[2]an!$M$40,
IF(AND(A3184=[2]an!$H$38,F3184=[2]an!$E$39,H3184&lt;[2]an!$M$37,S3184="kahepoolne vajaduspõhine",U3184&lt;&gt;""),[2]an!$H$39,
IF(AND(A3184=[2]an!$H$38,F3184=[2]an!$E$39,H3184&lt;[2]an!$M$37,S3184&lt;&gt;"kahepoolne vajaduspõhine"),[2]an!$H$39,
IF(AND(A3184=[2]an!$H$38,F3184=[2]an!$E$42),[2]an!$H$42,
IF(AND(A3184=[2]an!$I$38,F3184=[2]an!$E$40),[2]an!$I$40,IF(AND(A3184=[2]an!$I$38,F3184=[2]an!$E$41),[2]an!$I$41,IF(AND(A3184=[2]an!$I$38,F3184=[2]an!$E$39,H3184&gt;=[2]an!$M$37),[2]an!$I$39,
IF(AND(A3184=[2]an!$I$38,F3184=[2]an!$E$39,H3184&lt;[2]an!$M$37,S3184="kahepoolne vajaduspõhine",U3184=""),[2]an!$M$40,
IF(AND(A3184=[2]an!$I$38,F3184=[2]an!$E$39,H3184&lt;[2]an!$M$37,S3184="kahepoolne vajaduspõhine",U3184&lt;&gt;""),[2]an!$I$39,
IF(AND(A3184=[2]an!$I$38,F3184=[2]an!$E$39,H3184&lt;[2]an!$M$37,S3184&lt;&gt;"kahepoolne vajaduspõhine"),[2]an!$I$39,
IF(AND(A3184=[2]an!$I$38,F3184=[2]an!$E$42),[2]an!$I$42,
IF(AND(A3184=[2]an!$J$38,F3184=[2]an!$E$40),[2]an!$J$40,IF(AND(A3184=[2]an!$J$38,F3184=[2]an!$E$41),[2]an!$J$41,IF(AND(A3184=[2]an!$J$38,F3184=[2]an!$E$39,H3184&gt;=[2]an!$M$37),[2]an!$J$39,
IF(AND(A3184=[2]an!$J$38,F3184=[2]an!$E$39,H3184&lt;[2]an!$M$37,S3184="kahepoolne vajaduspõhine",U3184=""),[2]an!$M$40,
IF(AND(A3184=[2]an!$J$38,F3184=[2]an!$E$39,H3184&lt;[2]an!$M$37,S3184="kahepoolne vajaduspõhine",U3184&lt;&gt;""),[2]an!$J$39,
IF(AND(A3184=[2]an!$J$38,F3184=[2]an!$E$39,H3184&lt;[2]an!$M$37,S3184&lt;&gt;"kahepoolne vajaduspõhine"),[2]an!$J$39,
IF(AND(A3184=[2]an!$J$38,F3184=[2]an!$E$42),[2]an!$J$42,""))))))))))))))))))))))))))))</f>
        <v/>
      </c>
      <c r="Y3184" s="17" t="str">
        <f>IFERROR(IF(F3184="Tugigrupp",0,
IF(AND(F3184="Peretoe teenus",H3184&gt;=[2]an!$M$37,RANK(D3184,$D3184:$D3184)+COUNTIFS($D$2:D3184,D3184,$F$2:F3184,F3184)-1&gt;1),"",
IF(AND(F3184="Peretoe teenus",H3184&gt;=[2]an!$M$37,RANK(D3184,$D3184:$D3184)+COUNTIFS($D$2:D3184,D3184,$F$2:F3184,F3184)-1=1,MONTH(H3184)=MONTH(K3184)=TRUE,YEAR(H3184)=YEAR(K3184)=TRUE),((EOMONTH(H3184,0)-H3184+1)*X3184)/DAY(EOMONTH(H3184,0)),
IF(AND(F3184="Peretoe teenus",H3184&gt;=[2]an!$M$37,RANK(D3184,$D3184:$D3184)+COUNTIFS($D$2:D3184,D3184,$F$2:F3184,F3184)-1=1),X3184,
IF(AND(F3184="Peretoe teenus",H3184&lt;[2]an!$M$37,S3184&lt;&gt;"kahepoolne vajaduspõhine",RANK(D3184,$D3184:$D3184)+COUNTIFS($D$2:D3184,D3184,$F$2:F3184,F3184)-1=1),X3184,
IF(AND(F3184="Peretoe teenus",H3184&lt;[2]an!$M$37,S3184&lt;&gt;"kahepoolne vajaduspõhine",RANK(D3184,$D3184:$D3184)+COUNTIFS($D$2:D3184,D3184,$F$2:F3184,F3184)-1&gt;1),"",
IF(AND(F3184="Peretoe teenus",H3184&lt;[2]an!$M$37,S3184="kahepoolne vajaduspõhine",U3184="",RANK(D3184,$D3184:$D3184)+COUNTIFS($D$2:D3184,D3184,$F$2:F3184,F3184)-1=1),X3184,
IF(AND(F3184="Peretoe teenus",H3184&lt;[2]an!$M$37,S3184="kahepoolne vajaduspõhine",U3184="",RANK(D3184,$D3184:$D3184)+COUNTIFS($D$2:D3184,D3184,$F$2:F3184,F3184)-1&gt;1),"",
IF(AND(F3184="Peretoe teenus",H3184&lt;[2]an!$M$37,S3184="kahepoolne vajaduspõhine",U3184&lt;[2]an!$M$37,RANK(D3184,$D3184:$D3184)+COUNTIFS($D$2:D3184,D3184,$F$2:F3184,F3184)-1=1),X3184,
IF(AND(F3184="Peretoe teenus",H3184&lt;[2]an!$M$37,S3184="kahepoolne vajaduspõhine",U3184&lt;[2]an!$M$37,RANK(D3184,$D3184:$D3184)+COUNTIFS($D$2:D3184,D3184,$F$2:F3184,F3184)-1&gt;1),"",
IF(AND(F3184="Peretoe teenus",H3184&lt;[2]an!$M$37,S3184="kahepoolne vajaduspõhine",U3184&gt;=[2]an!$M$37,U3184&lt;=[2]an!$M$38,RANK(D3184,$D3184:$D3184)+COUNTIFS($D$2:D3184,D3184,$F$2:F3184,F3184)-1=1),
((EOMONTH(U3184,0)-U3184+1)*X3184)/DAY(EOMONTH(U3184,0))+(DAY(U3184)-1)*100/DAY(EOMONTH(U3184,0)),
IF(AND(F3184="Peretoe teenus",H3184&lt;[2]an!$M$37,S3184="kahepoolne vajaduspõhine",U3184&gt;=[2]an!$M$37,U3184&lt;=[2]an!$M$38,RANK(D3184,$D3184:$D3184)+COUNTIFS($D$2:D3184,D3184,$F$2:F3184,F3184)-1&gt;1),"",
IF(AND(F3184="Peretoe teenus",H3184&lt;[2]an!$M$37,S3184="kahepoolne vajaduspõhine",U3184&gt;[2]an!$M$38,RANK(D3184,$D3184:$D3184)+COUNTIFS($D$2:D3184,D3184,$F$2:F3184,F3184)-1=1),X3184,
IF(AND(F3184="Peretoe teenus",H3184&lt;[2]an!$M$37,S3184="kahepoolne vajaduspõhine",U3184&gt;[2]an!$M$38,RANK(D3184,$D3184:$D3184)+COUNTIFS($D$2:D3184,D3184,$F$2:F3184,F3184)-1&gt;1),"",X3184*W3184)))))))))))))),"")</f>
        <v/>
      </c>
      <c r="Z3184" s="18" t="str">
        <f t="shared" si="148"/>
        <v/>
      </c>
      <c r="AA3184" s="19" t="str">
        <f>IFERROR(VLOOKUP(E3184,[2]an!$A$3:$B$81,2,FALSE),"")</f>
        <v/>
      </c>
      <c r="AB3184" s="19" t="str">
        <f>IFERROR(VLOOKUP(AA3184,[2]an!$C$2:$D$16,2,FALSE),"")</f>
        <v/>
      </c>
      <c r="AC3184" s="20"/>
      <c r="AD3184" s="21" t="str">
        <f>IF(A3184=[2]an!$F$36,VLOOKUP([2]an!$F$36,[2]an!$F$36:$H$36,3,FALSE),IF(A3184=[2]an!$F$35,VLOOKUP([2]an!$F$35,[2]an!$F$35:$H$35,3,FALSE),IF(A3184=[2]an!$F$33,VLOOKUP([2]an!$F$33,[2]an!$F$33:$H$33,3,FALSE),IF(A3184=[2]an!$F$31,VLOOKUP([2]an!$F$31,[2]an!$F$31:$H$31,3,FALSE),""))))</f>
        <v/>
      </c>
    </row>
    <row r="3185" spans="6:30" x14ac:dyDescent="0.2">
      <c r="F3185" s="10"/>
      <c r="G3185" s="8" t="str">
        <f t="shared" si="149"/>
        <v/>
      </c>
      <c r="H3185" s="13"/>
      <c r="K3185" s="13"/>
      <c r="L3185" s="10"/>
      <c r="M3185" s="10"/>
      <c r="S3185" s="8" t="str">
        <f>IFERROR(VLOOKUP(D3185,[1]peretoe_teenus!$A$2:$L$2000,5,FALSE),"")</f>
        <v/>
      </c>
      <c r="U3185" s="13"/>
      <c r="V3185" s="15" t="str" cm="1">
        <f t="array" ref="V3185">IFERROR(IF(AND(F3185="Tugigrupp",RANK(K3185,$K3185:$K3185)+COUNTIFS($K$2:K3185,K3185,$L$2:L3185,L3185,$M$2:M3185,M3185,$I$2:I3185,I3185,$G$2:G3185,G3185,$F$2:F3185,F3185)-1=1),SUMPRODUCT(($F$2:$F$4154=F3185)*($G$2:$G$4154=G3185)*($K$2:$K$4154=K3185)*($I$2:$I$4154=I3185)*($L$2:$L$4154=L3185)*($M$2:$M$4154=M3185)),""),"")</f>
        <v/>
      </c>
      <c r="W3185" s="15" t="str">
        <f t="shared" si="147"/>
        <v/>
      </c>
      <c r="X3185" s="16" t="str">
        <f>IF(AND(A3185=[2]an!$G$38,F3185=[2]an!$E$40),[2]an!$G$40,IF(AND(A3185=[2]an!$G$38,F3185=[2]an!$E$41),[2]an!$G$41,IF(AND(A3185=[2]an!$G$38,F3185=[2]an!$E$39,H3185&gt;=[2]an!$M$37),[2]an!$G$39,
IF(AND(A3185=[2]an!$G$38,F3185=[2]an!$E$39,H3185&lt;[2]an!$M$37,S3185="kahepoolne vajaduspõhine",U3185=""),[2]an!$M$40,
IF(AND(A3185=[2]an!$G$38,F3185=[2]an!$E$39,H3185&lt;[2]an!$M$37,S3185="kahepoolne vajaduspõhine",U3185&lt;&gt;""),[2]an!$G$39,
IF(AND(A3185=[2]an!$G$38,F3185=[2]an!$E$39,H3185&lt;[2]an!$M$37,S3185&lt;&gt;"kahepoolne vajaduspõhine"),[2]an!$G$39,
IF(AND(A3185=[2]an!$G$38,F3185=[2]an!$E$42),[2]an!$G$42,
IF(AND(A3185=[2]an!$H$38,F3185=[2]an!$E$40),[2]an!$H$40,IF(AND(A3185=[2]an!$H$38,F3185=[2]an!$E$41),[2]an!$H$41,IF(AND(A3185=[2]an!$H$38,F3185=[2]an!$E$39,H3185&gt;=[2]an!$M$37),[2]an!$H$39,
IF(AND(A3185=[2]an!$H$38,F3185=[2]an!$E$39,H3185&lt;[2]an!$M$37,S3185="kahepoolne vajaduspõhine",U3185=""),[2]an!$M$40,
IF(AND(A3185=[2]an!$H$38,F3185=[2]an!$E$39,H3185&lt;[2]an!$M$37,S3185="kahepoolne vajaduspõhine",U3185&lt;&gt;""),[2]an!$H$39,
IF(AND(A3185=[2]an!$H$38,F3185=[2]an!$E$39,H3185&lt;[2]an!$M$37,S3185&lt;&gt;"kahepoolne vajaduspõhine"),[2]an!$H$39,
IF(AND(A3185=[2]an!$H$38,F3185=[2]an!$E$42),[2]an!$H$42,
IF(AND(A3185=[2]an!$I$38,F3185=[2]an!$E$40),[2]an!$I$40,IF(AND(A3185=[2]an!$I$38,F3185=[2]an!$E$41),[2]an!$I$41,IF(AND(A3185=[2]an!$I$38,F3185=[2]an!$E$39,H3185&gt;=[2]an!$M$37),[2]an!$I$39,
IF(AND(A3185=[2]an!$I$38,F3185=[2]an!$E$39,H3185&lt;[2]an!$M$37,S3185="kahepoolne vajaduspõhine",U3185=""),[2]an!$M$40,
IF(AND(A3185=[2]an!$I$38,F3185=[2]an!$E$39,H3185&lt;[2]an!$M$37,S3185="kahepoolne vajaduspõhine",U3185&lt;&gt;""),[2]an!$I$39,
IF(AND(A3185=[2]an!$I$38,F3185=[2]an!$E$39,H3185&lt;[2]an!$M$37,S3185&lt;&gt;"kahepoolne vajaduspõhine"),[2]an!$I$39,
IF(AND(A3185=[2]an!$I$38,F3185=[2]an!$E$42),[2]an!$I$42,
IF(AND(A3185=[2]an!$J$38,F3185=[2]an!$E$40),[2]an!$J$40,IF(AND(A3185=[2]an!$J$38,F3185=[2]an!$E$41),[2]an!$J$41,IF(AND(A3185=[2]an!$J$38,F3185=[2]an!$E$39,H3185&gt;=[2]an!$M$37),[2]an!$J$39,
IF(AND(A3185=[2]an!$J$38,F3185=[2]an!$E$39,H3185&lt;[2]an!$M$37,S3185="kahepoolne vajaduspõhine",U3185=""),[2]an!$M$40,
IF(AND(A3185=[2]an!$J$38,F3185=[2]an!$E$39,H3185&lt;[2]an!$M$37,S3185="kahepoolne vajaduspõhine",U3185&lt;&gt;""),[2]an!$J$39,
IF(AND(A3185=[2]an!$J$38,F3185=[2]an!$E$39,H3185&lt;[2]an!$M$37,S3185&lt;&gt;"kahepoolne vajaduspõhine"),[2]an!$J$39,
IF(AND(A3185=[2]an!$J$38,F3185=[2]an!$E$42),[2]an!$J$42,""))))))))))))))))))))))))))))</f>
        <v/>
      </c>
      <c r="Y3185" s="17" t="str">
        <f>IFERROR(IF(F3185="Tugigrupp",0,
IF(AND(F3185="Peretoe teenus",H3185&gt;=[2]an!$M$37,RANK(D3185,$D3185:$D3185)+COUNTIFS($D$2:D3185,D3185,$F$2:F3185,F3185)-1&gt;1),"",
IF(AND(F3185="Peretoe teenus",H3185&gt;=[2]an!$M$37,RANK(D3185,$D3185:$D3185)+COUNTIFS($D$2:D3185,D3185,$F$2:F3185,F3185)-1=1,MONTH(H3185)=MONTH(K3185)=TRUE,YEAR(H3185)=YEAR(K3185)=TRUE),((EOMONTH(H3185,0)-H3185+1)*X3185)/DAY(EOMONTH(H3185,0)),
IF(AND(F3185="Peretoe teenus",H3185&gt;=[2]an!$M$37,RANK(D3185,$D3185:$D3185)+COUNTIFS($D$2:D3185,D3185,$F$2:F3185,F3185)-1=1),X3185,
IF(AND(F3185="Peretoe teenus",H3185&lt;[2]an!$M$37,S3185&lt;&gt;"kahepoolne vajaduspõhine",RANK(D3185,$D3185:$D3185)+COUNTIFS($D$2:D3185,D3185,$F$2:F3185,F3185)-1=1),X3185,
IF(AND(F3185="Peretoe teenus",H3185&lt;[2]an!$M$37,S3185&lt;&gt;"kahepoolne vajaduspõhine",RANK(D3185,$D3185:$D3185)+COUNTIFS($D$2:D3185,D3185,$F$2:F3185,F3185)-1&gt;1),"",
IF(AND(F3185="Peretoe teenus",H3185&lt;[2]an!$M$37,S3185="kahepoolne vajaduspõhine",U3185="",RANK(D3185,$D3185:$D3185)+COUNTIFS($D$2:D3185,D3185,$F$2:F3185,F3185)-1=1),X3185,
IF(AND(F3185="Peretoe teenus",H3185&lt;[2]an!$M$37,S3185="kahepoolne vajaduspõhine",U3185="",RANK(D3185,$D3185:$D3185)+COUNTIFS($D$2:D3185,D3185,$F$2:F3185,F3185)-1&gt;1),"",
IF(AND(F3185="Peretoe teenus",H3185&lt;[2]an!$M$37,S3185="kahepoolne vajaduspõhine",U3185&lt;[2]an!$M$37,RANK(D3185,$D3185:$D3185)+COUNTIFS($D$2:D3185,D3185,$F$2:F3185,F3185)-1=1),X3185,
IF(AND(F3185="Peretoe teenus",H3185&lt;[2]an!$M$37,S3185="kahepoolne vajaduspõhine",U3185&lt;[2]an!$M$37,RANK(D3185,$D3185:$D3185)+COUNTIFS($D$2:D3185,D3185,$F$2:F3185,F3185)-1&gt;1),"",
IF(AND(F3185="Peretoe teenus",H3185&lt;[2]an!$M$37,S3185="kahepoolne vajaduspõhine",U3185&gt;=[2]an!$M$37,U3185&lt;=[2]an!$M$38,RANK(D3185,$D3185:$D3185)+COUNTIFS($D$2:D3185,D3185,$F$2:F3185,F3185)-1=1),
((EOMONTH(U3185,0)-U3185+1)*X3185)/DAY(EOMONTH(U3185,0))+(DAY(U3185)-1)*100/DAY(EOMONTH(U3185,0)),
IF(AND(F3185="Peretoe teenus",H3185&lt;[2]an!$M$37,S3185="kahepoolne vajaduspõhine",U3185&gt;=[2]an!$M$37,U3185&lt;=[2]an!$M$38,RANK(D3185,$D3185:$D3185)+COUNTIFS($D$2:D3185,D3185,$F$2:F3185,F3185)-1&gt;1),"",
IF(AND(F3185="Peretoe teenus",H3185&lt;[2]an!$M$37,S3185="kahepoolne vajaduspõhine",U3185&gt;[2]an!$M$38,RANK(D3185,$D3185:$D3185)+COUNTIFS($D$2:D3185,D3185,$F$2:F3185,F3185)-1=1),X3185,
IF(AND(F3185="Peretoe teenus",H3185&lt;[2]an!$M$37,S3185="kahepoolne vajaduspõhine",U3185&gt;[2]an!$M$38,RANK(D3185,$D3185:$D3185)+COUNTIFS($D$2:D3185,D3185,$F$2:F3185,F3185)-1&gt;1),"",X3185*W3185)))))))))))))),"")</f>
        <v/>
      </c>
      <c r="Z3185" s="18" t="str">
        <f t="shared" si="148"/>
        <v/>
      </c>
      <c r="AA3185" s="19" t="str">
        <f>IFERROR(VLOOKUP(E3185,[2]an!$A$3:$B$81,2,FALSE),"")</f>
        <v/>
      </c>
      <c r="AB3185" s="19" t="str">
        <f>IFERROR(VLOOKUP(AA3185,[2]an!$C$2:$D$16,2,FALSE),"")</f>
        <v/>
      </c>
      <c r="AC3185" s="20"/>
      <c r="AD3185" s="21" t="str">
        <f>IF(A3185=[2]an!$F$36,VLOOKUP([2]an!$F$36,[2]an!$F$36:$H$36,3,FALSE),IF(A3185=[2]an!$F$35,VLOOKUP([2]an!$F$35,[2]an!$F$35:$H$35,3,FALSE),IF(A3185=[2]an!$F$33,VLOOKUP([2]an!$F$33,[2]an!$F$33:$H$33,3,FALSE),IF(A3185=[2]an!$F$31,VLOOKUP([2]an!$F$31,[2]an!$F$31:$H$31,3,FALSE),""))))</f>
        <v/>
      </c>
    </row>
    <row r="3186" spans="6:30" x14ac:dyDescent="0.2">
      <c r="F3186" s="10"/>
      <c r="G3186" s="8" t="str">
        <f t="shared" si="149"/>
        <v/>
      </c>
      <c r="H3186" s="13"/>
      <c r="K3186" s="13"/>
      <c r="L3186" s="10"/>
      <c r="M3186" s="10"/>
      <c r="S3186" s="8" t="str">
        <f>IFERROR(VLOOKUP(D3186,[1]peretoe_teenus!$A$2:$L$2000,5,FALSE),"")</f>
        <v/>
      </c>
      <c r="U3186" s="13"/>
      <c r="V3186" s="15" t="str" cm="1">
        <f t="array" ref="V3186">IFERROR(IF(AND(F3186="Tugigrupp",RANK(K3186,$K3186:$K3186)+COUNTIFS($K$2:K3186,K3186,$L$2:L3186,L3186,$M$2:M3186,M3186,$I$2:I3186,I3186,$G$2:G3186,G3186,$F$2:F3186,F3186)-1=1),SUMPRODUCT(($F$2:$F$4154=F3186)*($G$2:$G$4154=G3186)*($K$2:$K$4154=K3186)*($I$2:$I$4154=I3186)*($L$2:$L$4154=L3186)*($M$2:$M$4154=M3186)),""),"")</f>
        <v/>
      </c>
      <c r="W3186" s="15" t="str">
        <f t="shared" si="147"/>
        <v/>
      </c>
      <c r="X3186" s="16" t="str">
        <f>IF(AND(A3186=[2]an!$G$38,F3186=[2]an!$E$40),[2]an!$G$40,IF(AND(A3186=[2]an!$G$38,F3186=[2]an!$E$41),[2]an!$G$41,IF(AND(A3186=[2]an!$G$38,F3186=[2]an!$E$39,H3186&gt;=[2]an!$M$37),[2]an!$G$39,
IF(AND(A3186=[2]an!$G$38,F3186=[2]an!$E$39,H3186&lt;[2]an!$M$37,S3186="kahepoolne vajaduspõhine",U3186=""),[2]an!$M$40,
IF(AND(A3186=[2]an!$G$38,F3186=[2]an!$E$39,H3186&lt;[2]an!$M$37,S3186="kahepoolne vajaduspõhine",U3186&lt;&gt;""),[2]an!$G$39,
IF(AND(A3186=[2]an!$G$38,F3186=[2]an!$E$39,H3186&lt;[2]an!$M$37,S3186&lt;&gt;"kahepoolne vajaduspõhine"),[2]an!$G$39,
IF(AND(A3186=[2]an!$G$38,F3186=[2]an!$E$42),[2]an!$G$42,
IF(AND(A3186=[2]an!$H$38,F3186=[2]an!$E$40),[2]an!$H$40,IF(AND(A3186=[2]an!$H$38,F3186=[2]an!$E$41),[2]an!$H$41,IF(AND(A3186=[2]an!$H$38,F3186=[2]an!$E$39,H3186&gt;=[2]an!$M$37),[2]an!$H$39,
IF(AND(A3186=[2]an!$H$38,F3186=[2]an!$E$39,H3186&lt;[2]an!$M$37,S3186="kahepoolne vajaduspõhine",U3186=""),[2]an!$M$40,
IF(AND(A3186=[2]an!$H$38,F3186=[2]an!$E$39,H3186&lt;[2]an!$M$37,S3186="kahepoolne vajaduspõhine",U3186&lt;&gt;""),[2]an!$H$39,
IF(AND(A3186=[2]an!$H$38,F3186=[2]an!$E$39,H3186&lt;[2]an!$M$37,S3186&lt;&gt;"kahepoolne vajaduspõhine"),[2]an!$H$39,
IF(AND(A3186=[2]an!$H$38,F3186=[2]an!$E$42),[2]an!$H$42,
IF(AND(A3186=[2]an!$I$38,F3186=[2]an!$E$40),[2]an!$I$40,IF(AND(A3186=[2]an!$I$38,F3186=[2]an!$E$41),[2]an!$I$41,IF(AND(A3186=[2]an!$I$38,F3186=[2]an!$E$39,H3186&gt;=[2]an!$M$37),[2]an!$I$39,
IF(AND(A3186=[2]an!$I$38,F3186=[2]an!$E$39,H3186&lt;[2]an!$M$37,S3186="kahepoolne vajaduspõhine",U3186=""),[2]an!$M$40,
IF(AND(A3186=[2]an!$I$38,F3186=[2]an!$E$39,H3186&lt;[2]an!$M$37,S3186="kahepoolne vajaduspõhine",U3186&lt;&gt;""),[2]an!$I$39,
IF(AND(A3186=[2]an!$I$38,F3186=[2]an!$E$39,H3186&lt;[2]an!$M$37,S3186&lt;&gt;"kahepoolne vajaduspõhine"),[2]an!$I$39,
IF(AND(A3186=[2]an!$I$38,F3186=[2]an!$E$42),[2]an!$I$42,
IF(AND(A3186=[2]an!$J$38,F3186=[2]an!$E$40),[2]an!$J$40,IF(AND(A3186=[2]an!$J$38,F3186=[2]an!$E$41),[2]an!$J$41,IF(AND(A3186=[2]an!$J$38,F3186=[2]an!$E$39,H3186&gt;=[2]an!$M$37),[2]an!$J$39,
IF(AND(A3186=[2]an!$J$38,F3186=[2]an!$E$39,H3186&lt;[2]an!$M$37,S3186="kahepoolne vajaduspõhine",U3186=""),[2]an!$M$40,
IF(AND(A3186=[2]an!$J$38,F3186=[2]an!$E$39,H3186&lt;[2]an!$M$37,S3186="kahepoolne vajaduspõhine",U3186&lt;&gt;""),[2]an!$J$39,
IF(AND(A3186=[2]an!$J$38,F3186=[2]an!$E$39,H3186&lt;[2]an!$M$37,S3186&lt;&gt;"kahepoolne vajaduspõhine"),[2]an!$J$39,
IF(AND(A3186=[2]an!$J$38,F3186=[2]an!$E$42),[2]an!$J$42,""))))))))))))))))))))))))))))</f>
        <v/>
      </c>
      <c r="Y3186" s="17" t="str">
        <f>IFERROR(IF(F3186="Tugigrupp",0,
IF(AND(F3186="Peretoe teenus",H3186&gt;=[2]an!$M$37,RANK(D3186,$D3186:$D3186)+COUNTIFS($D$2:D3186,D3186,$F$2:F3186,F3186)-1&gt;1),"",
IF(AND(F3186="Peretoe teenus",H3186&gt;=[2]an!$M$37,RANK(D3186,$D3186:$D3186)+COUNTIFS($D$2:D3186,D3186,$F$2:F3186,F3186)-1=1,MONTH(H3186)=MONTH(K3186)=TRUE,YEAR(H3186)=YEAR(K3186)=TRUE),((EOMONTH(H3186,0)-H3186+1)*X3186)/DAY(EOMONTH(H3186,0)),
IF(AND(F3186="Peretoe teenus",H3186&gt;=[2]an!$M$37,RANK(D3186,$D3186:$D3186)+COUNTIFS($D$2:D3186,D3186,$F$2:F3186,F3186)-1=1),X3186,
IF(AND(F3186="Peretoe teenus",H3186&lt;[2]an!$M$37,S3186&lt;&gt;"kahepoolne vajaduspõhine",RANK(D3186,$D3186:$D3186)+COUNTIFS($D$2:D3186,D3186,$F$2:F3186,F3186)-1=1),X3186,
IF(AND(F3186="Peretoe teenus",H3186&lt;[2]an!$M$37,S3186&lt;&gt;"kahepoolne vajaduspõhine",RANK(D3186,$D3186:$D3186)+COUNTIFS($D$2:D3186,D3186,$F$2:F3186,F3186)-1&gt;1),"",
IF(AND(F3186="Peretoe teenus",H3186&lt;[2]an!$M$37,S3186="kahepoolne vajaduspõhine",U3186="",RANK(D3186,$D3186:$D3186)+COUNTIFS($D$2:D3186,D3186,$F$2:F3186,F3186)-1=1),X3186,
IF(AND(F3186="Peretoe teenus",H3186&lt;[2]an!$M$37,S3186="kahepoolne vajaduspõhine",U3186="",RANK(D3186,$D3186:$D3186)+COUNTIFS($D$2:D3186,D3186,$F$2:F3186,F3186)-1&gt;1),"",
IF(AND(F3186="Peretoe teenus",H3186&lt;[2]an!$M$37,S3186="kahepoolne vajaduspõhine",U3186&lt;[2]an!$M$37,RANK(D3186,$D3186:$D3186)+COUNTIFS($D$2:D3186,D3186,$F$2:F3186,F3186)-1=1),X3186,
IF(AND(F3186="Peretoe teenus",H3186&lt;[2]an!$M$37,S3186="kahepoolne vajaduspõhine",U3186&lt;[2]an!$M$37,RANK(D3186,$D3186:$D3186)+COUNTIFS($D$2:D3186,D3186,$F$2:F3186,F3186)-1&gt;1),"",
IF(AND(F3186="Peretoe teenus",H3186&lt;[2]an!$M$37,S3186="kahepoolne vajaduspõhine",U3186&gt;=[2]an!$M$37,U3186&lt;=[2]an!$M$38,RANK(D3186,$D3186:$D3186)+COUNTIFS($D$2:D3186,D3186,$F$2:F3186,F3186)-1=1),
((EOMONTH(U3186,0)-U3186+1)*X3186)/DAY(EOMONTH(U3186,0))+(DAY(U3186)-1)*100/DAY(EOMONTH(U3186,0)),
IF(AND(F3186="Peretoe teenus",H3186&lt;[2]an!$M$37,S3186="kahepoolne vajaduspõhine",U3186&gt;=[2]an!$M$37,U3186&lt;=[2]an!$M$38,RANK(D3186,$D3186:$D3186)+COUNTIFS($D$2:D3186,D3186,$F$2:F3186,F3186)-1&gt;1),"",
IF(AND(F3186="Peretoe teenus",H3186&lt;[2]an!$M$37,S3186="kahepoolne vajaduspõhine",U3186&gt;[2]an!$M$38,RANK(D3186,$D3186:$D3186)+COUNTIFS($D$2:D3186,D3186,$F$2:F3186,F3186)-1=1),X3186,
IF(AND(F3186="Peretoe teenus",H3186&lt;[2]an!$M$37,S3186="kahepoolne vajaduspõhine",U3186&gt;[2]an!$M$38,RANK(D3186,$D3186:$D3186)+COUNTIFS($D$2:D3186,D3186,$F$2:F3186,F3186)-1&gt;1),"",X3186*W3186)))))))))))))),"")</f>
        <v/>
      </c>
      <c r="Z3186" s="18" t="str">
        <f t="shared" si="148"/>
        <v/>
      </c>
      <c r="AA3186" s="19" t="str">
        <f>IFERROR(VLOOKUP(E3186,[2]an!$A$3:$B$81,2,FALSE),"")</f>
        <v/>
      </c>
      <c r="AB3186" s="19" t="str">
        <f>IFERROR(VLOOKUP(AA3186,[2]an!$C$2:$D$16,2,FALSE),"")</f>
        <v/>
      </c>
      <c r="AC3186" s="20"/>
      <c r="AD3186" s="21" t="str">
        <f>IF(A3186=[2]an!$F$36,VLOOKUP([2]an!$F$36,[2]an!$F$36:$H$36,3,FALSE),IF(A3186=[2]an!$F$35,VLOOKUP([2]an!$F$35,[2]an!$F$35:$H$35,3,FALSE),IF(A3186=[2]an!$F$33,VLOOKUP([2]an!$F$33,[2]an!$F$33:$H$33,3,FALSE),IF(A3186=[2]an!$F$31,VLOOKUP([2]an!$F$31,[2]an!$F$31:$H$31,3,FALSE),""))))</f>
        <v/>
      </c>
    </row>
    <row r="3187" spans="6:30" x14ac:dyDescent="0.2">
      <c r="F3187" s="10"/>
      <c r="G3187" s="8" t="str">
        <f t="shared" si="149"/>
        <v/>
      </c>
      <c r="H3187" s="13"/>
      <c r="K3187" s="13"/>
      <c r="L3187" s="10"/>
      <c r="M3187" s="10"/>
      <c r="S3187" s="8" t="str">
        <f>IFERROR(VLOOKUP(D3187,[1]peretoe_teenus!$A$2:$L$2000,5,FALSE),"")</f>
        <v/>
      </c>
      <c r="U3187" s="13"/>
      <c r="V3187" s="15" t="str" cm="1">
        <f t="array" ref="V3187">IFERROR(IF(AND(F3187="Tugigrupp",RANK(K3187,$K3187:$K3187)+COUNTIFS($K$2:K3187,K3187,$L$2:L3187,L3187,$M$2:M3187,M3187,$I$2:I3187,I3187,$G$2:G3187,G3187,$F$2:F3187,F3187)-1=1),SUMPRODUCT(($F$2:$F$4154=F3187)*($G$2:$G$4154=G3187)*($K$2:$K$4154=K3187)*($I$2:$I$4154=I3187)*($L$2:$L$4154=L3187)*($M$2:$M$4154=M3187)),""),"")</f>
        <v/>
      </c>
      <c r="W3187" s="15" t="str">
        <f t="shared" si="147"/>
        <v/>
      </c>
      <c r="X3187" s="16" t="str">
        <f>IF(AND(A3187=[2]an!$G$38,F3187=[2]an!$E$40),[2]an!$G$40,IF(AND(A3187=[2]an!$G$38,F3187=[2]an!$E$41),[2]an!$G$41,IF(AND(A3187=[2]an!$G$38,F3187=[2]an!$E$39,H3187&gt;=[2]an!$M$37),[2]an!$G$39,
IF(AND(A3187=[2]an!$G$38,F3187=[2]an!$E$39,H3187&lt;[2]an!$M$37,S3187="kahepoolne vajaduspõhine",U3187=""),[2]an!$M$40,
IF(AND(A3187=[2]an!$G$38,F3187=[2]an!$E$39,H3187&lt;[2]an!$M$37,S3187="kahepoolne vajaduspõhine",U3187&lt;&gt;""),[2]an!$G$39,
IF(AND(A3187=[2]an!$G$38,F3187=[2]an!$E$39,H3187&lt;[2]an!$M$37,S3187&lt;&gt;"kahepoolne vajaduspõhine"),[2]an!$G$39,
IF(AND(A3187=[2]an!$G$38,F3187=[2]an!$E$42),[2]an!$G$42,
IF(AND(A3187=[2]an!$H$38,F3187=[2]an!$E$40),[2]an!$H$40,IF(AND(A3187=[2]an!$H$38,F3187=[2]an!$E$41),[2]an!$H$41,IF(AND(A3187=[2]an!$H$38,F3187=[2]an!$E$39,H3187&gt;=[2]an!$M$37),[2]an!$H$39,
IF(AND(A3187=[2]an!$H$38,F3187=[2]an!$E$39,H3187&lt;[2]an!$M$37,S3187="kahepoolne vajaduspõhine",U3187=""),[2]an!$M$40,
IF(AND(A3187=[2]an!$H$38,F3187=[2]an!$E$39,H3187&lt;[2]an!$M$37,S3187="kahepoolne vajaduspõhine",U3187&lt;&gt;""),[2]an!$H$39,
IF(AND(A3187=[2]an!$H$38,F3187=[2]an!$E$39,H3187&lt;[2]an!$M$37,S3187&lt;&gt;"kahepoolne vajaduspõhine"),[2]an!$H$39,
IF(AND(A3187=[2]an!$H$38,F3187=[2]an!$E$42),[2]an!$H$42,
IF(AND(A3187=[2]an!$I$38,F3187=[2]an!$E$40),[2]an!$I$40,IF(AND(A3187=[2]an!$I$38,F3187=[2]an!$E$41),[2]an!$I$41,IF(AND(A3187=[2]an!$I$38,F3187=[2]an!$E$39,H3187&gt;=[2]an!$M$37),[2]an!$I$39,
IF(AND(A3187=[2]an!$I$38,F3187=[2]an!$E$39,H3187&lt;[2]an!$M$37,S3187="kahepoolne vajaduspõhine",U3187=""),[2]an!$M$40,
IF(AND(A3187=[2]an!$I$38,F3187=[2]an!$E$39,H3187&lt;[2]an!$M$37,S3187="kahepoolne vajaduspõhine",U3187&lt;&gt;""),[2]an!$I$39,
IF(AND(A3187=[2]an!$I$38,F3187=[2]an!$E$39,H3187&lt;[2]an!$M$37,S3187&lt;&gt;"kahepoolne vajaduspõhine"),[2]an!$I$39,
IF(AND(A3187=[2]an!$I$38,F3187=[2]an!$E$42),[2]an!$I$42,
IF(AND(A3187=[2]an!$J$38,F3187=[2]an!$E$40),[2]an!$J$40,IF(AND(A3187=[2]an!$J$38,F3187=[2]an!$E$41),[2]an!$J$41,IF(AND(A3187=[2]an!$J$38,F3187=[2]an!$E$39,H3187&gt;=[2]an!$M$37),[2]an!$J$39,
IF(AND(A3187=[2]an!$J$38,F3187=[2]an!$E$39,H3187&lt;[2]an!$M$37,S3187="kahepoolne vajaduspõhine",U3187=""),[2]an!$M$40,
IF(AND(A3187=[2]an!$J$38,F3187=[2]an!$E$39,H3187&lt;[2]an!$M$37,S3187="kahepoolne vajaduspõhine",U3187&lt;&gt;""),[2]an!$J$39,
IF(AND(A3187=[2]an!$J$38,F3187=[2]an!$E$39,H3187&lt;[2]an!$M$37,S3187&lt;&gt;"kahepoolne vajaduspõhine"),[2]an!$J$39,
IF(AND(A3187=[2]an!$J$38,F3187=[2]an!$E$42),[2]an!$J$42,""))))))))))))))))))))))))))))</f>
        <v/>
      </c>
      <c r="Y3187" s="17" t="str">
        <f>IFERROR(IF(F3187="Tugigrupp",0,
IF(AND(F3187="Peretoe teenus",H3187&gt;=[2]an!$M$37,RANK(D3187,$D3187:$D3187)+COUNTIFS($D$2:D3187,D3187,$F$2:F3187,F3187)-1&gt;1),"",
IF(AND(F3187="Peretoe teenus",H3187&gt;=[2]an!$M$37,RANK(D3187,$D3187:$D3187)+COUNTIFS($D$2:D3187,D3187,$F$2:F3187,F3187)-1=1,MONTH(H3187)=MONTH(K3187)=TRUE,YEAR(H3187)=YEAR(K3187)=TRUE),((EOMONTH(H3187,0)-H3187+1)*X3187)/DAY(EOMONTH(H3187,0)),
IF(AND(F3187="Peretoe teenus",H3187&gt;=[2]an!$M$37,RANK(D3187,$D3187:$D3187)+COUNTIFS($D$2:D3187,D3187,$F$2:F3187,F3187)-1=1),X3187,
IF(AND(F3187="Peretoe teenus",H3187&lt;[2]an!$M$37,S3187&lt;&gt;"kahepoolne vajaduspõhine",RANK(D3187,$D3187:$D3187)+COUNTIFS($D$2:D3187,D3187,$F$2:F3187,F3187)-1=1),X3187,
IF(AND(F3187="Peretoe teenus",H3187&lt;[2]an!$M$37,S3187&lt;&gt;"kahepoolne vajaduspõhine",RANK(D3187,$D3187:$D3187)+COUNTIFS($D$2:D3187,D3187,$F$2:F3187,F3187)-1&gt;1),"",
IF(AND(F3187="Peretoe teenus",H3187&lt;[2]an!$M$37,S3187="kahepoolne vajaduspõhine",U3187="",RANK(D3187,$D3187:$D3187)+COUNTIFS($D$2:D3187,D3187,$F$2:F3187,F3187)-1=1),X3187,
IF(AND(F3187="Peretoe teenus",H3187&lt;[2]an!$M$37,S3187="kahepoolne vajaduspõhine",U3187="",RANK(D3187,$D3187:$D3187)+COUNTIFS($D$2:D3187,D3187,$F$2:F3187,F3187)-1&gt;1),"",
IF(AND(F3187="Peretoe teenus",H3187&lt;[2]an!$M$37,S3187="kahepoolne vajaduspõhine",U3187&lt;[2]an!$M$37,RANK(D3187,$D3187:$D3187)+COUNTIFS($D$2:D3187,D3187,$F$2:F3187,F3187)-1=1),X3187,
IF(AND(F3187="Peretoe teenus",H3187&lt;[2]an!$M$37,S3187="kahepoolne vajaduspõhine",U3187&lt;[2]an!$M$37,RANK(D3187,$D3187:$D3187)+COUNTIFS($D$2:D3187,D3187,$F$2:F3187,F3187)-1&gt;1),"",
IF(AND(F3187="Peretoe teenus",H3187&lt;[2]an!$M$37,S3187="kahepoolne vajaduspõhine",U3187&gt;=[2]an!$M$37,U3187&lt;=[2]an!$M$38,RANK(D3187,$D3187:$D3187)+COUNTIFS($D$2:D3187,D3187,$F$2:F3187,F3187)-1=1),
((EOMONTH(U3187,0)-U3187+1)*X3187)/DAY(EOMONTH(U3187,0))+(DAY(U3187)-1)*100/DAY(EOMONTH(U3187,0)),
IF(AND(F3187="Peretoe teenus",H3187&lt;[2]an!$M$37,S3187="kahepoolne vajaduspõhine",U3187&gt;=[2]an!$M$37,U3187&lt;=[2]an!$M$38,RANK(D3187,$D3187:$D3187)+COUNTIFS($D$2:D3187,D3187,$F$2:F3187,F3187)-1&gt;1),"",
IF(AND(F3187="Peretoe teenus",H3187&lt;[2]an!$M$37,S3187="kahepoolne vajaduspõhine",U3187&gt;[2]an!$M$38,RANK(D3187,$D3187:$D3187)+COUNTIFS($D$2:D3187,D3187,$F$2:F3187,F3187)-1=1),X3187,
IF(AND(F3187="Peretoe teenus",H3187&lt;[2]an!$M$37,S3187="kahepoolne vajaduspõhine",U3187&gt;[2]an!$M$38,RANK(D3187,$D3187:$D3187)+COUNTIFS($D$2:D3187,D3187,$F$2:F3187,F3187)-1&gt;1),"",X3187*W3187)))))))))))))),"")</f>
        <v/>
      </c>
      <c r="Z3187" s="18" t="str">
        <f t="shared" si="148"/>
        <v/>
      </c>
      <c r="AA3187" s="19" t="str">
        <f>IFERROR(VLOOKUP(E3187,[2]an!$A$3:$B$81,2,FALSE),"")</f>
        <v/>
      </c>
      <c r="AB3187" s="19" t="str">
        <f>IFERROR(VLOOKUP(AA3187,[2]an!$C$2:$D$16,2,FALSE),"")</f>
        <v/>
      </c>
      <c r="AC3187" s="20"/>
      <c r="AD3187" s="21" t="str">
        <f>IF(A3187=[2]an!$F$36,VLOOKUP([2]an!$F$36,[2]an!$F$36:$H$36,3,FALSE),IF(A3187=[2]an!$F$35,VLOOKUP([2]an!$F$35,[2]an!$F$35:$H$35,3,FALSE),IF(A3187=[2]an!$F$33,VLOOKUP([2]an!$F$33,[2]an!$F$33:$H$33,3,FALSE),IF(A3187=[2]an!$F$31,VLOOKUP([2]an!$F$31,[2]an!$F$31:$H$31,3,FALSE),""))))</f>
        <v/>
      </c>
    </row>
    <row r="3188" spans="6:30" x14ac:dyDescent="0.2">
      <c r="F3188" s="10"/>
      <c r="G3188" s="8" t="str">
        <f t="shared" si="149"/>
        <v/>
      </c>
      <c r="H3188" s="13"/>
      <c r="K3188" s="13"/>
      <c r="L3188" s="10"/>
      <c r="M3188" s="10"/>
      <c r="S3188" s="8" t="str">
        <f>IFERROR(VLOOKUP(D3188,[1]peretoe_teenus!$A$2:$L$2000,5,FALSE),"")</f>
        <v/>
      </c>
      <c r="U3188" s="13"/>
      <c r="V3188" s="15" t="str" cm="1">
        <f t="array" ref="V3188">IFERROR(IF(AND(F3188="Tugigrupp",RANK(K3188,$K3188:$K3188)+COUNTIFS($K$2:K3188,K3188,$L$2:L3188,L3188,$M$2:M3188,M3188,$I$2:I3188,I3188,$G$2:G3188,G3188,$F$2:F3188,F3188)-1=1),SUMPRODUCT(($F$2:$F$4154=F3188)*($G$2:$G$4154=G3188)*($K$2:$K$4154=K3188)*($I$2:$I$4154=I3188)*($L$2:$L$4154=L3188)*($M$2:$M$4154=M3188)),""),"")</f>
        <v/>
      </c>
      <c r="W3188" s="15" t="str">
        <f t="shared" si="147"/>
        <v/>
      </c>
      <c r="X3188" s="16" t="str">
        <f>IF(AND(A3188=[2]an!$G$38,F3188=[2]an!$E$40),[2]an!$G$40,IF(AND(A3188=[2]an!$G$38,F3188=[2]an!$E$41),[2]an!$G$41,IF(AND(A3188=[2]an!$G$38,F3188=[2]an!$E$39,H3188&gt;=[2]an!$M$37),[2]an!$G$39,
IF(AND(A3188=[2]an!$G$38,F3188=[2]an!$E$39,H3188&lt;[2]an!$M$37,S3188="kahepoolne vajaduspõhine",U3188=""),[2]an!$M$40,
IF(AND(A3188=[2]an!$G$38,F3188=[2]an!$E$39,H3188&lt;[2]an!$M$37,S3188="kahepoolne vajaduspõhine",U3188&lt;&gt;""),[2]an!$G$39,
IF(AND(A3188=[2]an!$G$38,F3188=[2]an!$E$39,H3188&lt;[2]an!$M$37,S3188&lt;&gt;"kahepoolne vajaduspõhine"),[2]an!$G$39,
IF(AND(A3188=[2]an!$G$38,F3188=[2]an!$E$42),[2]an!$G$42,
IF(AND(A3188=[2]an!$H$38,F3188=[2]an!$E$40),[2]an!$H$40,IF(AND(A3188=[2]an!$H$38,F3188=[2]an!$E$41),[2]an!$H$41,IF(AND(A3188=[2]an!$H$38,F3188=[2]an!$E$39,H3188&gt;=[2]an!$M$37),[2]an!$H$39,
IF(AND(A3188=[2]an!$H$38,F3188=[2]an!$E$39,H3188&lt;[2]an!$M$37,S3188="kahepoolne vajaduspõhine",U3188=""),[2]an!$M$40,
IF(AND(A3188=[2]an!$H$38,F3188=[2]an!$E$39,H3188&lt;[2]an!$M$37,S3188="kahepoolne vajaduspõhine",U3188&lt;&gt;""),[2]an!$H$39,
IF(AND(A3188=[2]an!$H$38,F3188=[2]an!$E$39,H3188&lt;[2]an!$M$37,S3188&lt;&gt;"kahepoolne vajaduspõhine"),[2]an!$H$39,
IF(AND(A3188=[2]an!$H$38,F3188=[2]an!$E$42),[2]an!$H$42,
IF(AND(A3188=[2]an!$I$38,F3188=[2]an!$E$40),[2]an!$I$40,IF(AND(A3188=[2]an!$I$38,F3188=[2]an!$E$41),[2]an!$I$41,IF(AND(A3188=[2]an!$I$38,F3188=[2]an!$E$39,H3188&gt;=[2]an!$M$37),[2]an!$I$39,
IF(AND(A3188=[2]an!$I$38,F3188=[2]an!$E$39,H3188&lt;[2]an!$M$37,S3188="kahepoolne vajaduspõhine",U3188=""),[2]an!$M$40,
IF(AND(A3188=[2]an!$I$38,F3188=[2]an!$E$39,H3188&lt;[2]an!$M$37,S3188="kahepoolne vajaduspõhine",U3188&lt;&gt;""),[2]an!$I$39,
IF(AND(A3188=[2]an!$I$38,F3188=[2]an!$E$39,H3188&lt;[2]an!$M$37,S3188&lt;&gt;"kahepoolne vajaduspõhine"),[2]an!$I$39,
IF(AND(A3188=[2]an!$I$38,F3188=[2]an!$E$42),[2]an!$I$42,
IF(AND(A3188=[2]an!$J$38,F3188=[2]an!$E$40),[2]an!$J$40,IF(AND(A3188=[2]an!$J$38,F3188=[2]an!$E$41),[2]an!$J$41,IF(AND(A3188=[2]an!$J$38,F3188=[2]an!$E$39,H3188&gt;=[2]an!$M$37),[2]an!$J$39,
IF(AND(A3188=[2]an!$J$38,F3188=[2]an!$E$39,H3188&lt;[2]an!$M$37,S3188="kahepoolne vajaduspõhine",U3188=""),[2]an!$M$40,
IF(AND(A3188=[2]an!$J$38,F3188=[2]an!$E$39,H3188&lt;[2]an!$M$37,S3188="kahepoolne vajaduspõhine",U3188&lt;&gt;""),[2]an!$J$39,
IF(AND(A3188=[2]an!$J$38,F3188=[2]an!$E$39,H3188&lt;[2]an!$M$37,S3188&lt;&gt;"kahepoolne vajaduspõhine"),[2]an!$J$39,
IF(AND(A3188=[2]an!$J$38,F3188=[2]an!$E$42),[2]an!$J$42,""))))))))))))))))))))))))))))</f>
        <v/>
      </c>
      <c r="Y3188" s="17" t="str">
        <f>IFERROR(IF(F3188="Tugigrupp",0,
IF(AND(F3188="Peretoe teenus",H3188&gt;=[2]an!$M$37,RANK(D3188,$D3188:$D3188)+COUNTIFS($D$2:D3188,D3188,$F$2:F3188,F3188)-1&gt;1),"",
IF(AND(F3188="Peretoe teenus",H3188&gt;=[2]an!$M$37,RANK(D3188,$D3188:$D3188)+COUNTIFS($D$2:D3188,D3188,$F$2:F3188,F3188)-1=1,MONTH(H3188)=MONTH(K3188)=TRUE,YEAR(H3188)=YEAR(K3188)=TRUE),((EOMONTH(H3188,0)-H3188+1)*X3188)/DAY(EOMONTH(H3188,0)),
IF(AND(F3188="Peretoe teenus",H3188&gt;=[2]an!$M$37,RANK(D3188,$D3188:$D3188)+COUNTIFS($D$2:D3188,D3188,$F$2:F3188,F3188)-1=1),X3188,
IF(AND(F3188="Peretoe teenus",H3188&lt;[2]an!$M$37,S3188&lt;&gt;"kahepoolne vajaduspõhine",RANK(D3188,$D3188:$D3188)+COUNTIFS($D$2:D3188,D3188,$F$2:F3188,F3188)-1=1),X3188,
IF(AND(F3188="Peretoe teenus",H3188&lt;[2]an!$M$37,S3188&lt;&gt;"kahepoolne vajaduspõhine",RANK(D3188,$D3188:$D3188)+COUNTIFS($D$2:D3188,D3188,$F$2:F3188,F3188)-1&gt;1),"",
IF(AND(F3188="Peretoe teenus",H3188&lt;[2]an!$M$37,S3188="kahepoolne vajaduspõhine",U3188="",RANK(D3188,$D3188:$D3188)+COUNTIFS($D$2:D3188,D3188,$F$2:F3188,F3188)-1=1),X3188,
IF(AND(F3188="Peretoe teenus",H3188&lt;[2]an!$M$37,S3188="kahepoolne vajaduspõhine",U3188="",RANK(D3188,$D3188:$D3188)+COUNTIFS($D$2:D3188,D3188,$F$2:F3188,F3188)-1&gt;1),"",
IF(AND(F3188="Peretoe teenus",H3188&lt;[2]an!$M$37,S3188="kahepoolne vajaduspõhine",U3188&lt;[2]an!$M$37,RANK(D3188,$D3188:$D3188)+COUNTIFS($D$2:D3188,D3188,$F$2:F3188,F3188)-1=1),X3188,
IF(AND(F3188="Peretoe teenus",H3188&lt;[2]an!$M$37,S3188="kahepoolne vajaduspõhine",U3188&lt;[2]an!$M$37,RANK(D3188,$D3188:$D3188)+COUNTIFS($D$2:D3188,D3188,$F$2:F3188,F3188)-1&gt;1),"",
IF(AND(F3188="Peretoe teenus",H3188&lt;[2]an!$M$37,S3188="kahepoolne vajaduspõhine",U3188&gt;=[2]an!$M$37,U3188&lt;=[2]an!$M$38,RANK(D3188,$D3188:$D3188)+COUNTIFS($D$2:D3188,D3188,$F$2:F3188,F3188)-1=1),
((EOMONTH(U3188,0)-U3188+1)*X3188)/DAY(EOMONTH(U3188,0))+(DAY(U3188)-1)*100/DAY(EOMONTH(U3188,0)),
IF(AND(F3188="Peretoe teenus",H3188&lt;[2]an!$M$37,S3188="kahepoolne vajaduspõhine",U3188&gt;=[2]an!$M$37,U3188&lt;=[2]an!$M$38,RANK(D3188,$D3188:$D3188)+COUNTIFS($D$2:D3188,D3188,$F$2:F3188,F3188)-1&gt;1),"",
IF(AND(F3188="Peretoe teenus",H3188&lt;[2]an!$M$37,S3188="kahepoolne vajaduspõhine",U3188&gt;[2]an!$M$38,RANK(D3188,$D3188:$D3188)+COUNTIFS($D$2:D3188,D3188,$F$2:F3188,F3188)-1=1),X3188,
IF(AND(F3188="Peretoe teenus",H3188&lt;[2]an!$M$37,S3188="kahepoolne vajaduspõhine",U3188&gt;[2]an!$M$38,RANK(D3188,$D3188:$D3188)+COUNTIFS($D$2:D3188,D3188,$F$2:F3188,F3188)-1&gt;1),"",X3188*W3188)))))))))))))),"")</f>
        <v/>
      </c>
      <c r="Z3188" s="18" t="str">
        <f t="shared" si="148"/>
        <v/>
      </c>
      <c r="AA3188" s="19" t="str">
        <f>IFERROR(VLOOKUP(E3188,[2]an!$A$3:$B$81,2,FALSE),"")</f>
        <v/>
      </c>
      <c r="AB3188" s="19" t="str">
        <f>IFERROR(VLOOKUP(AA3188,[2]an!$C$2:$D$16,2,FALSE),"")</f>
        <v/>
      </c>
      <c r="AC3188" s="20"/>
      <c r="AD3188" s="21" t="str">
        <f>IF(A3188=[2]an!$F$36,VLOOKUP([2]an!$F$36,[2]an!$F$36:$H$36,3,FALSE),IF(A3188=[2]an!$F$35,VLOOKUP([2]an!$F$35,[2]an!$F$35:$H$35,3,FALSE),IF(A3188=[2]an!$F$33,VLOOKUP([2]an!$F$33,[2]an!$F$33:$H$33,3,FALSE),IF(A3188=[2]an!$F$31,VLOOKUP([2]an!$F$31,[2]an!$F$31:$H$31,3,FALSE),""))))</f>
        <v/>
      </c>
    </row>
    <row r="3189" spans="6:30" x14ac:dyDescent="0.2">
      <c r="F3189" s="10"/>
      <c r="G3189" s="8" t="str">
        <f t="shared" si="149"/>
        <v/>
      </c>
      <c r="H3189" s="13"/>
      <c r="K3189" s="13"/>
      <c r="L3189" s="10"/>
      <c r="M3189" s="10"/>
      <c r="S3189" s="8" t="str">
        <f>IFERROR(VLOOKUP(D3189,[1]peretoe_teenus!$A$2:$L$2000,5,FALSE),"")</f>
        <v/>
      </c>
      <c r="U3189" s="13"/>
      <c r="V3189" s="15" t="str" cm="1">
        <f t="array" ref="V3189">IFERROR(IF(AND(F3189="Tugigrupp",RANK(K3189,$K3189:$K3189)+COUNTIFS($K$2:K3189,K3189,$L$2:L3189,L3189,$M$2:M3189,M3189,$I$2:I3189,I3189,$G$2:G3189,G3189,$F$2:F3189,F3189)-1=1),SUMPRODUCT(($F$2:$F$4154=F3189)*($G$2:$G$4154=G3189)*($K$2:$K$4154=K3189)*($I$2:$I$4154=I3189)*($L$2:$L$4154=L3189)*($M$2:$M$4154=M3189)),""),"")</f>
        <v/>
      </c>
      <c r="W3189" s="15" t="str">
        <f t="shared" si="147"/>
        <v/>
      </c>
      <c r="X3189" s="16" t="str">
        <f>IF(AND(A3189=[2]an!$G$38,F3189=[2]an!$E$40),[2]an!$G$40,IF(AND(A3189=[2]an!$G$38,F3189=[2]an!$E$41),[2]an!$G$41,IF(AND(A3189=[2]an!$G$38,F3189=[2]an!$E$39,H3189&gt;=[2]an!$M$37),[2]an!$G$39,
IF(AND(A3189=[2]an!$G$38,F3189=[2]an!$E$39,H3189&lt;[2]an!$M$37,S3189="kahepoolne vajaduspõhine",U3189=""),[2]an!$M$40,
IF(AND(A3189=[2]an!$G$38,F3189=[2]an!$E$39,H3189&lt;[2]an!$M$37,S3189="kahepoolne vajaduspõhine",U3189&lt;&gt;""),[2]an!$G$39,
IF(AND(A3189=[2]an!$G$38,F3189=[2]an!$E$39,H3189&lt;[2]an!$M$37,S3189&lt;&gt;"kahepoolne vajaduspõhine"),[2]an!$G$39,
IF(AND(A3189=[2]an!$G$38,F3189=[2]an!$E$42),[2]an!$G$42,
IF(AND(A3189=[2]an!$H$38,F3189=[2]an!$E$40),[2]an!$H$40,IF(AND(A3189=[2]an!$H$38,F3189=[2]an!$E$41),[2]an!$H$41,IF(AND(A3189=[2]an!$H$38,F3189=[2]an!$E$39,H3189&gt;=[2]an!$M$37),[2]an!$H$39,
IF(AND(A3189=[2]an!$H$38,F3189=[2]an!$E$39,H3189&lt;[2]an!$M$37,S3189="kahepoolne vajaduspõhine",U3189=""),[2]an!$M$40,
IF(AND(A3189=[2]an!$H$38,F3189=[2]an!$E$39,H3189&lt;[2]an!$M$37,S3189="kahepoolne vajaduspõhine",U3189&lt;&gt;""),[2]an!$H$39,
IF(AND(A3189=[2]an!$H$38,F3189=[2]an!$E$39,H3189&lt;[2]an!$M$37,S3189&lt;&gt;"kahepoolne vajaduspõhine"),[2]an!$H$39,
IF(AND(A3189=[2]an!$H$38,F3189=[2]an!$E$42),[2]an!$H$42,
IF(AND(A3189=[2]an!$I$38,F3189=[2]an!$E$40),[2]an!$I$40,IF(AND(A3189=[2]an!$I$38,F3189=[2]an!$E$41),[2]an!$I$41,IF(AND(A3189=[2]an!$I$38,F3189=[2]an!$E$39,H3189&gt;=[2]an!$M$37),[2]an!$I$39,
IF(AND(A3189=[2]an!$I$38,F3189=[2]an!$E$39,H3189&lt;[2]an!$M$37,S3189="kahepoolne vajaduspõhine",U3189=""),[2]an!$M$40,
IF(AND(A3189=[2]an!$I$38,F3189=[2]an!$E$39,H3189&lt;[2]an!$M$37,S3189="kahepoolne vajaduspõhine",U3189&lt;&gt;""),[2]an!$I$39,
IF(AND(A3189=[2]an!$I$38,F3189=[2]an!$E$39,H3189&lt;[2]an!$M$37,S3189&lt;&gt;"kahepoolne vajaduspõhine"),[2]an!$I$39,
IF(AND(A3189=[2]an!$I$38,F3189=[2]an!$E$42),[2]an!$I$42,
IF(AND(A3189=[2]an!$J$38,F3189=[2]an!$E$40),[2]an!$J$40,IF(AND(A3189=[2]an!$J$38,F3189=[2]an!$E$41),[2]an!$J$41,IF(AND(A3189=[2]an!$J$38,F3189=[2]an!$E$39,H3189&gt;=[2]an!$M$37),[2]an!$J$39,
IF(AND(A3189=[2]an!$J$38,F3189=[2]an!$E$39,H3189&lt;[2]an!$M$37,S3189="kahepoolne vajaduspõhine",U3189=""),[2]an!$M$40,
IF(AND(A3189=[2]an!$J$38,F3189=[2]an!$E$39,H3189&lt;[2]an!$M$37,S3189="kahepoolne vajaduspõhine",U3189&lt;&gt;""),[2]an!$J$39,
IF(AND(A3189=[2]an!$J$38,F3189=[2]an!$E$39,H3189&lt;[2]an!$M$37,S3189&lt;&gt;"kahepoolne vajaduspõhine"),[2]an!$J$39,
IF(AND(A3189=[2]an!$J$38,F3189=[2]an!$E$42),[2]an!$J$42,""))))))))))))))))))))))))))))</f>
        <v/>
      </c>
      <c r="Y3189" s="17" t="str">
        <f>IFERROR(IF(F3189="Tugigrupp",0,
IF(AND(F3189="Peretoe teenus",H3189&gt;=[2]an!$M$37,RANK(D3189,$D3189:$D3189)+COUNTIFS($D$2:D3189,D3189,$F$2:F3189,F3189)-1&gt;1),"",
IF(AND(F3189="Peretoe teenus",H3189&gt;=[2]an!$M$37,RANK(D3189,$D3189:$D3189)+COUNTIFS($D$2:D3189,D3189,$F$2:F3189,F3189)-1=1,MONTH(H3189)=MONTH(K3189)=TRUE,YEAR(H3189)=YEAR(K3189)=TRUE),((EOMONTH(H3189,0)-H3189+1)*X3189)/DAY(EOMONTH(H3189,0)),
IF(AND(F3189="Peretoe teenus",H3189&gt;=[2]an!$M$37,RANK(D3189,$D3189:$D3189)+COUNTIFS($D$2:D3189,D3189,$F$2:F3189,F3189)-1=1),X3189,
IF(AND(F3189="Peretoe teenus",H3189&lt;[2]an!$M$37,S3189&lt;&gt;"kahepoolne vajaduspõhine",RANK(D3189,$D3189:$D3189)+COUNTIFS($D$2:D3189,D3189,$F$2:F3189,F3189)-1=1),X3189,
IF(AND(F3189="Peretoe teenus",H3189&lt;[2]an!$M$37,S3189&lt;&gt;"kahepoolne vajaduspõhine",RANK(D3189,$D3189:$D3189)+COUNTIFS($D$2:D3189,D3189,$F$2:F3189,F3189)-1&gt;1),"",
IF(AND(F3189="Peretoe teenus",H3189&lt;[2]an!$M$37,S3189="kahepoolne vajaduspõhine",U3189="",RANK(D3189,$D3189:$D3189)+COUNTIFS($D$2:D3189,D3189,$F$2:F3189,F3189)-1=1),X3189,
IF(AND(F3189="Peretoe teenus",H3189&lt;[2]an!$M$37,S3189="kahepoolne vajaduspõhine",U3189="",RANK(D3189,$D3189:$D3189)+COUNTIFS($D$2:D3189,D3189,$F$2:F3189,F3189)-1&gt;1),"",
IF(AND(F3189="Peretoe teenus",H3189&lt;[2]an!$M$37,S3189="kahepoolne vajaduspõhine",U3189&lt;[2]an!$M$37,RANK(D3189,$D3189:$D3189)+COUNTIFS($D$2:D3189,D3189,$F$2:F3189,F3189)-1=1),X3189,
IF(AND(F3189="Peretoe teenus",H3189&lt;[2]an!$M$37,S3189="kahepoolne vajaduspõhine",U3189&lt;[2]an!$M$37,RANK(D3189,$D3189:$D3189)+COUNTIFS($D$2:D3189,D3189,$F$2:F3189,F3189)-1&gt;1),"",
IF(AND(F3189="Peretoe teenus",H3189&lt;[2]an!$M$37,S3189="kahepoolne vajaduspõhine",U3189&gt;=[2]an!$M$37,U3189&lt;=[2]an!$M$38,RANK(D3189,$D3189:$D3189)+COUNTIFS($D$2:D3189,D3189,$F$2:F3189,F3189)-1=1),
((EOMONTH(U3189,0)-U3189+1)*X3189)/DAY(EOMONTH(U3189,0))+(DAY(U3189)-1)*100/DAY(EOMONTH(U3189,0)),
IF(AND(F3189="Peretoe teenus",H3189&lt;[2]an!$M$37,S3189="kahepoolne vajaduspõhine",U3189&gt;=[2]an!$M$37,U3189&lt;=[2]an!$M$38,RANK(D3189,$D3189:$D3189)+COUNTIFS($D$2:D3189,D3189,$F$2:F3189,F3189)-1&gt;1),"",
IF(AND(F3189="Peretoe teenus",H3189&lt;[2]an!$M$37,S3189="kahepoolne vajaduspõhine",U3189&gt;[2]an!$M$38,RANK(D3189,$D3189:$D3189)+COUNTIFS($D$2:D3189,D3189,$F$2:F3189,F3189)-1=1),X3189,
IF(AND(F3189="Peretoe teenus",H3189&lt;[2]an!$M$37,S3189="kahepoolne vajaduspõhine",U3189&gt;[2]an!$M$38,RANK(D3189,$D3189:$D3189)+COUNTIFS($D$2:D3189,D3189,$F$2:F3189,F3189)-1&gt;1),"",X3189*W3189)))))))))))))),"")</f>
        <v/>
      </c>
      <c r="Z3189" s="18" t="str">
        <f t="shared" si="148"/>
        <v/>
      </c>
      <c r="AA3189" s="19" t="str">
        <f>IFERROR(VLOOKUP(E3189,[2]an!$A$3:$B$81,2,FALSE),"")</f>
        <v/>
      </c>
      <c r="AB3189" s="19" t="str">
        <f>IFERROR(VLOOKUP(AA3189,[2]an!$C$2:$D$16,2,FALSE),"")</f>
        <v/>
      </c>
      <c r="AC3189" s="20"/>
      <c r="AD3189" s="21" t="str">
        <f>IF(A3189=[2]an!$F$36,VLOOKUP([2]an!$F$36,[2]an!$F$36:$H$36,3,FALSE),IF(A3189=[2]an!$F$35,VLOOKUP([2]an!$F$35,[2]an!$F$35:$H$35,3,FALSE),IF(A3189=[2]an!$F$33,VLOOKUP([2]an!$F$33,[2]an!$F$33:$H$33,3,FALSE),IF(A3189=[2]an!$F$31,VLOOKUP([2]an!$F$31,[2]an!$F$31:$H$31,3,FALSE),""))))</f>
        <v/>
      </c>
    </row>
    <row r="3190" spans="6:30" x14ac:dyDescent="0.2">
      <c r="F3190" s="10"/>
      <c r="G3190" s="8" t="str">
        <f t="shared" si="149"/>
        <v/>
      </c>
      <c r="H3190" s="13"/>
      <c r="K3190" s="13"/>
      <c r="L3190" s="10"/>
      <c r="M3190" s="10"/>
      <c r="S3190" s="8" t="str">
        <f>IFERROR(VLOOKUP(D3190,[1]peretoe_teenus!$A$2:$L$2000,5,FALSE),"")</f>
        <v/>
      </c>
      <c r="U3190" s="13"/>
      <c r="V3190" s="15" t="str" cm="1">
        <f t="array" ref="V3190">IFERROR(IF(AND(F3190="Tugigrupp",RANK(K3190,$K3190:$K3190)+COUNTIFS($K$2:K3190,K3190,$L$2:L3190,L3190,$M$2:M3190,M3190,$I$2:I3190,I3190,$G$2:G3190,G3190,$F$2:F3190,F3190)-1=1),SUMPRODUCT(($F$2:$F$4154=F3190)*($G$2:$G$4154=G3190)*($K$2:$K$4154=K3190)*($I$2:$I$4154=I3190)*($L$2:$L$4154=L3190)*($M$2:$M$4154=M3190)),""),"")</f>
        <v/>
      </c>
      <c r="W3190" s="15" t="str">
        <f t="shared" si="147"/>
        <v/>
      </c>
      <c r="X3190" s="16" t="str">
        <f>IF(AND(A3190=[2]an!$G$38,F3190=[2]an!$E$40),[2]an!$G$40,IF(AND(A3190=[2]an!$G$38,F3190=[2]an!$E$41),[2]an!$G$41,IF(AND(A3190=[2]an!$G$38,F3190=[2]an!$E$39,H3190&gt;=[2]an!$M$37),[2]an!$G$39,
IF(AND(A3190=[2]an!$G$38,F3190=[2]an!$E$39,H3190&lt;[2]an!$M$37,S3190="kahepoolne vajaduspõhine",U3190=""),[2]an!$M$40,
IF(AND(A3190=[2]an!$G$38,F3190=[2]an!$E$39,H3190&lt;[2]an!$M$37,S3190="kahepoolne vajaduspõhine",U3190&lt;&gt;""),[2]an!$G$39,
IF(AND(A3190=[2]an!$G$38,F3190=[2]an!$E$39,H3190&lt;[2]an!$M$37,S3190&lt;&gt;"kahepoolne vajaduspõhine"),[2]an!$G$39,
IF(AND(A3190=[2]an!$G$38,F3190=[2]an!$E$42),[2]an!$G$42,
IF(AND(A3190=[2]an!$H$38,F3190=[2]an!$E$40),[2]an!$H$40,IF(AND(A3190=[2]an!$H$38,F3190=[2]an!$E$41),[2]an!$H$41,IF(AND(A3190=[2]an!$H$38,F3190=[2]an!$E$39,H3190&gt;=[2]an!$M$37),[2]an!$H$39,
IF(AND(A3190=[2]an!$H$38,F3190=[2]an!$E$39,H3190&lt;[2]an!$M$37,S3190="kahepoolne vajaduspõhine",U3190=""),[2]an!$M$40,
IF(AND(A3190=[2]an!$H$38,F3190=[2]an!$E$39,H3190&lt;[2]an!$M$37,S3190="kahepoolne vajaduspõhine",U3190&lt;&gt;""),[2]an!$H$39,
IF(AND(A3190=[2]an!$H$38,F3190=[2]an!$E$39,H3190&lt;[2]an!$M$37,S3190&lt;&gt;"kahepoolne vajaduspõhine"),[2]an!$H$39,
IF(AND(A3190=[2]an!$H$38,F3190=[2]an!$E$42),[2]an!$H$42,
IF(AND(A3190=[2]an!$I$38,F3190=[2]an!$E$40),[2]an!$I$40,IF(AND(A3190=[2]an!$I$38,F3190=[2]an!$E$41),[2]an!$I$41,IF(AND(A3190=[2]an!$I$38,F3190=[2]an!$E$39,H3190&gt;=[2]an!$M$37),[2]an!$I$39,
IF(AND(A3190=[2]an!$I$38,F3190=[2]an!$E$39,H3190&lt;[2]an!$M$37,S3190="kahepoolne vajaduspõhine",U3190=""),[2]an!$M$40,
IF(AND(A3190=[2]an!$I$38,F3190=[2]an!$E$39,H3190&lt;[2]an!$M$37,S3190="kahepoolne vajaduspõhine",U3190&lt;&gt;""),[2]an!$I$39,
IF(AND(A3190=[2]an!$I$38,F3190=[2]an!$E$39,H3190&lt;[2]an!$M$37,S3190&lt;&gt;"kahepoolne vajaduspõhine"),[2]an!$I$39,
IF(AND(A3190=[2]an!$I$38,F3190=[2]an!$E$42),[2]an!$I$42,
IF(AND(A3190=[2]an!$J$38,F3190=[2]an!$E$40),[2]an!$J$40,IF(AND(A3190=[2]an!$J$38,F3190=[2]an!$E$41),[2]an!$J$41,IF(AND(A3190=[2]an!$J$38,F3190=[2]an!$E$39,H3190&gt;=[2]an!$M$37),[2]an!$J$39,
IF(AND(A3190=[2]an!$J$38,F3190=[2]an!$E$39,H3190&lt;[2]an!$M$37,S3190="kahepoolne vajaduspõhine",U3190=""),[2]an!$M$40,
IF(AND(A3190=[2]an!$J$38,F3190=[2]an!$E$39,H3190&lt;[2]an!$M$37,S3190="kahepoolne vajaduspõhine",U3190&lt;&gt;""),[2]an!$J$39,
IF(AND(A3190=[2]an!$J$38,F3190=[2]an!$E$39,H3190&lt;[2]an!$M$37,S3190&lt;&gt;"kahepoolne vajaduspõhine"),[2]an!$J$39,
IF(AND(A3190=[2]an!$J$38,F3190=[2]an!$E$42),[2]an!$J$42,""))))))))))))))))))))))))))))</f>
        <v/>
      </c>
      <c r="Y3190" s="17" t="str">
        <f>IFERROR(IF(F3190="Tugigrupp",0,
IF(AND(F3190="Peretoe teenus",H3190&gt;=[2]an!$M$37,RANK(D3190,$D3190:$D3190)+COUNTIFS($D$2:D3190,D3190,$F$2:F3190,F3190)-1&gt;1),"",
IF(AND(F3190="Peretoe teenus",H3190&gt;=[2]an!$M$37,RANK(D3190,$D3190:$D3190)+COUNTIFS($D$2:D3190,D3190,$F$2:F3190,F3190)-1=1,MONTH(H3190)=MONTH(K3190)=TRUE,YEAR(H3190)=YEAR(K3190)=TRUE),((EOMONTH(H3190,0)-H3190+1)*X3190)/DAY(EOMONTH(H3190,0)),
IF(AND(F3190="Peretoe teenus",H3190&gt;=[2]an!$M$37,RANK(D3190,$D3190:$D3190)+COUNTIFS($D$2:D3190,D3190,$F$2:F3190,F3190)-1=1),X3190,
IF(AND(F3190="Peretoe teenus",H3190&lt;[2]an!$M$37,S3190&lt;&gt;"kahepoolne vajaduspõhine",RANK(D3190,$D3190:$D3190)+COUNTIFS($D$2:D3190,D3190,$F$2:F3190,F3190)-1=1),X3190,
IF(AND(F3190="Peretoe teenus",H3190&lt;[2]an!$M$37,S3190&lt;&gt;"kahepoolne vajaduspõhine",RANK(D3190,$D3190:$D3190)+COUNTIFS($D$2:D3190,D3190,$F$2:F3190,F3190)-1&gt;1),"",
IF(AND(F3190="Peretoe teenus",H3190&lt;[2]an!$M$37,S3190="kahepoolne vajaduspõhine",U3190="",RANK(D3190,$D3190:$D3190)+COUNTIFS($D$2:D3190,D3190,$F$2:F3190,F3190)-1=1),X3190,
IF(AND(F3190="Peretoe teenus",H3190&lt;[2]an!$M$37,S3190="kahepoolne vajaduspõhine",U3190="",RANK(D3190,$D3190:$D3190)+COUNTIFS($D$2:D3190,D3190,$F$2:F3190,F3190)-1&gt;1),"",
IF(AND(F3190="Peretoe teenus",H3190&lt;[2]an!$M$37,S3190="kahepoolne vajaduspõhine",U3190&lt;[2]an!$M$37,RANK(D3190,$D3190:$D3190)+COUNTIFS($D$2:D3190,D3190,$F$2:F3190,F3190)-1=1),X3190,
IF(AND(F3190="Peretoe teenus",H3190&lt;[2]an!$M$37,S3190="kahepoolne vajaduspõhine",U3190&lt;[2]an!$M$37,RANK(D3190,$D3190:$D3190)+COUNTIFS($D$2:D3190,D3190,$F$2:F3190,F3190)-1&gt;1),"",
IF(AND(F3190="Peretoe teenus",H3190&lt;[2]an!$M$37,S3190="kahepoolne vajaduspõhine",U3190&gt;=[2]an!$M$37,U3190&lt;=[2]an!$M$38,RANK(D3190,$D3190:$D3190)+COUNTIFS($D$2:D3190,D3190,$F$2:F3190,F3190)-1=1),
((EOMONTH(U3190,0)-U3190+1)*X3190)/DAY(EOMONTH(U3190,0))+(DAY(U3190)-1)*100/DAY(EOMONTH(U3190,0)),
IF(AND(F3190="Peretoe teenus",H3190&lt;[2]an!$M$37,S3190="kahepoolne vajaduspõhine",U3190&gt;=[2]an!$M$37,U3190&lt;=[2]an!$M$38,RANK(D3190,$D3190:$D3190)+COUNTIFS($D$2:D3190,D3190,$F$2:F3190,F3190)-1&gt;1),"",
IF(AND(F3190="Peretoe teenus",H3190&lt;[2]an!$M$37,S3190="kahepoolne vajaduspõhine",U3190&gt;[2]an!$M$38,RANK(D3190,$D3190:$D3190)+COUNTIFS($D$2:D3190,D3190,$F$2:F3190,F3190)-1=1),X3190,
IF(AND(F3190="Peretoe teenus",H3190&lt;[2]an!$M$37,S3190="kahepoolne vajaduspõhine",U3190&gt;[2]an!$M$38,RANK(D3190,$D3190:$D3190)+COUNTIFS($D$2:D3190,D3190,$F$2:F3190,F3190)-1&gt;1),"",X3190*W3190)))))))))))))),"")</f>
        <v/>
      </c>
      <c r="Z3190" s="18" t="str">
        <f t="shared" si="148"/>
        <v/>
      </c>
      <c r="AA3190" s="19" t="str">
        <f>IFERROR(VLOOKUP(E3190,[2]an!$A$3:$B$81,2,FALSE),"")</f>
        <v/>
      </c>
      <c r="AB3190" s="19" t="str">
        <f>IFERROR(VLOOKUP(AA3190,[2]an!$C$2:$D$16,2,FALSE),"")</f>
        <v/>
      </c>
      <c r="AC3190" s="20"/>
      <c r="AD3190" s="21" t="str">
        <f>IF(A3190=[2]an!$F$36,VLOOKUP([2]an!$F$36,[2]an!$F$36:$H$36,3,FALSE),IF(A3190=[2]an!$F$35,VLOOKUP([2]an!$F$35,[2]an!$F$35:$H$35,3,FALSE),IF(A3190=[2]an!$F$33,VLOOKUP([2]an!$F$33,[2]an!$F$33:$H$33,3,FALSE),IF(A3190=[2]an!$F$31,VLOOKUP([2]an!$F$31,[2]an!$F$31:$H$31,3,FALSE),""))))</f>
        <v/>
      </c>
    </row>
    <row r="3191" spans="6:30" x14ac:dyDescent="0.2">
      <c r="F3191" s="10"/>
      <c r="G3191" s="8" t="str">
        <f t="shared" si="149"/>
        <v/>
      </c>
      <c r="H3191" s="13"/>
      <c r="K3191" s="13"/>
      <c r="L3191" s="10"/>
      <c r="M3191" s="10"/>
      <c r="S3191" s="8" t="str">
        <f>IFERROR(VLOOKUP(D3191,[1]peretoe_teenus!$A$2:$L$2000,5,FALSE),"")</f>
        <v/>
      </c>
      <c r="U3191" s="13"/>
      <c r="V3191" s="15" t="str" cm="1">
        <f t="array" ref="V3191">IFERROR(IF(AND(F3191="Tugigrupp",RANK(K3191,$K3191:$K3191)+COUNTIFS($K$2:K3191,K3191,$L$2:L3191,L3191,$M$2:M3191,M3191,$I$2:I3191,I3191,$G$2:G3191,G3191,$F$2:F3191,F3191)-1=1),SUMPRODUCT(($F$2:$F$4154=F3191)*($G$2:$G$4154=G3191)*($K$2:$K$4154=K3191)*($I$2:$I$4154=I3191)*($L$2:$L$4154=L3191)*($M$2:$M$4154=M3191)),""),"")</f>
        <v/>
      </c>
      <c r="W3191" s="15" t="str">
        <f t="shared" si="147"/>
        <v/>
      </c>
      <c r="X3191" s="16" t="str">
        <f>IF(AND(A3191=[2]an!$G$38,F3191=[2]an!$E$40),[2]an!$G$40,IF(AND(A3191=[2]an!$G$38,F3191=[2]an!$E$41),[2]an!$G$41,IF(AND(A3191=[2]an!$G$38,F3191=[2]an!$E$39,H3191&gt;=[2]an!$M$37),[2]an!$G$39,
IF(AND(A3191=[2]an!$G$38,F3191=[2]an!$E$39,H3191&lt;[2]an!$M$37,S3191="kahepoolne vajaduspõhine",U3191=""),[2]an!$M$40,
IF(AND(A3191=[2]an!$G$38,F3191=[2]an!$E$39,H3191&lt;[2]an!$M$37,S3191="kahepoolne vajaduspõhine",U3191&lt;&gt;""),[2]an!$G$39,
IF(AND(A3191=[2]an!$G$38,F3191=[2]an!$E$39,H3191&lt;[2]an!$M$37,S3191&lt;&gt;"kahepoolne vajaduspõhine"),[2]an!$G$39,
IF(AND(A3191=[2]an!$G$38,F3191=[2]an!$E$42),[2]an!$G$42,
IF(AND(A3191=[2]an!$H$38,F3191=[2]an!$E$40),[2]an!$H$40,IF(AND(A3191=[2]an!$H$38,F3191=[2]an!$E$41),[2]an!$H$41,IF(AND(A3191=[2]an!$H$38,F3191=[2]an!$E$39,H3191&gt;=[2]an!$M$37),[2]an!$H$39,
IF(AND(A3191=[2]an!$H$38,F3191=[2]an!$E$39,H3191&lt;[2]an!$M$37,S3191="kahepoolne vajaduspõhine",U3191=""),[2]an!$M$40,
IF(AND(A3191=[2]an!$H$38,F3191=[2]an!$E$39,H3191&lt;[2]an!$M$37,S3191="kahepoolne vajaduspõhine",U3191&lt;&gt;""),[2]an!$H$39,
IF(AND(A3191=[2]an!$H$38,F3191=[2]an!$E$39,H3191&lt;[2]an!$M$37,S3191&lt;&gt;"kahepoolne vajaduspõhine"),[2]an!$H$39,
IF(AND(A3191=[2]an!$H$38,F3191=[2]an!$E$42),[2]an!$H$42,
IF(AND(A3191=[2]an!$I$38,F3191=[2]an!$E$40),[2]an!$I$40,IF(AND(A3191=[2]an!$I$38,F3191=[2]an!$E$41),[2]an!$I$41,IF(AND(A3191=[2]an!$I$38,F3191=[2]an!$E$39,H3191&gt;=[2]an!$M$37),[2]an!$I$39,
IF(AND(A3191=[2]an!$I$38,F3191=[2]an!$E$39,H3191&lt;[2]an!$M$37,S3191="kahepoolne vajaduspõhine",U3191=""),[2]an!$M$40,
IF(AND(A3191=[2]an!$I$38,F3191=[2]an!$E$39,H3191&lt;[2]an!$M$37,S3191="kahepoolne vajaduspõhine",U3191&lt;&gt;""),[2]an!$I$39,
IF(AND(A3191=[2]an!$I$38,F3191=[2]an!$E$39,H3191&lt;[2]an!$M$37,S3191&lt;&gt;"kahepoolne vajaduspõhine"),[2]an!$I$39,
IF(AND(A3191=[2]an!$I$38,F3191=[2]an!$E$42),[2]an!$I$42,
IF(AND(A3191=[2]an!$J$38,F3191=[2]an!$E$40),[2]an!$J$40,IF(AND(A3191=[2]an!$J$38,F3191=[2]an!$E$41),[2]an!$J$41,IF(AND(A3191=[2]an!$J$38,F3191=[2]an!$E$39,H3191&gt;=[2]an!$M$37),[2]an!$J$39,
IF(AND(A3191=[2]an!$J$38,F3191=[2]an!$E$39,H3191&lt;[2]an!$M$37,S3191="kahepoolne vajaduspõhine",U3191=""),[2]an!$M$40,
IF(AND(A3191=[2]an!$J$38,F3191=[2]an!$E$39,H3191&lt;[2]an!$M$37,S3191="kahepoolne vajaduspõhine",U3191&lt;&gt;""),[2]an!$J$39,
IF(AND(A3191=[2]an!$J$38,F3191=[2]an!$E$39,H3191&lt;[2]an!$M$37,S3191&lt;&gt;"kahepoolne vajaduspõhine"),[2]an!$J$39,
IF(AND(A3191=[2]an!$J$38,F3191=[2]an!$E$42),[2]an!$J$42,""))))))))))))))))))))))))))))</f>
        <v/>
      </c>
      <c r="Y3191" s="17" t="str">
        <f>IFERROR(IF(F3191="Tugigrupp",0,
IF(AND(F3191="Peretoe teenus",H3191&gt;=[2]an!$M$37,RANK(D3191,$D3191:$D3191)+COUNTIFS($D$2:D3191,D3191,$F$2:F3191,F3191)-1&gt;1),"",
IF(AND(F3191="Peretoe teenus",H3191&gt;=[2]an!$M$37,RANK(D3191,$D3191:$D3191)+COUNTIFS($D$2:D3191,D3191,$F$2:F3191,F3191)-1=1,MONTH(H3191)=MONTH(K3191)=TRUE,YEAR(H3191)=YEAR(K3191)=TRUE),((EOMONTH(H3191,0)-H3191+1)*X3191)/DAY(EOMONTH(H3191,0)),
IF(AND(F3191="Peretoe teenus",H3191&gt;=[2]an!$M$37,RANK(D3191,$D3191:$D3191)+COUNTIFS($D$2:D3191,D3191,$F$2:F3191,F3191)-1=1),X3191,
IF(AND(F3191="Peretoe teenus",H3191&lt;[2]an!$M$37,S3191&lt;&gt;"kahepoolne vajaduspõhine",RANK(D3191,$D3191:$D3191)+COUNTIFS($D$2:D3191,D3191,$F$2:F3191,F3191)-1=1),X3191,
IF(AND(F3191="Peretoe teenus",H3191&lt;[2]an!$M$37,S3191&lt;&gt;"kahepoolne vajaduspõhine",RANK(D3191,$D3191:$D3191)+COUNTIFS($D$2:D3191,D3191,$F$2:F3191,F3191)-1&gt;1),"",
IF(AND(F3191="Peretoe teenus",H3191&lt;[2]an!$M$37,S3191="kahepoolne vajaduspõhine",U3191="",RANK(D3191,$D3191:$D3191)+COUNTIFS($D$2:D3191,D3191,$F$2:F3191,F3191)-1=1),X3191,
IF(AND(F3191="Peretoe teenus",H3191&lt;[2]an!$M$37,S3191="kahepoolne vajaduspõhine",U3191="",RANK(D3191,$D3191:$D3191)+COUNTIFS($D$2:D3191,D3191,$F$2:F3191,F3191)-1&gt;1),"",
IF(AND(F3191="Peretoe teenus",H3191&lt;[2]an!$M$37,S3191="kahepoolne vajaduspõhine",U3191&lt;[2]an!$M$37,RANK(D3191,$D3191:$D3191)+COUNTIFS($D$2:D3191,D3191,$F$2:F3191,F3191)-1=1),X3191,
IF(AND(F3191="Peretoe teenus",H3191&lt;[2]an!$M$37,S3191="kahepoolne vajaduspõhine",U3191&lt;[2]an!$M$37,RANK(D3191,$D3191:$D3191)+COUNTIFS($D$2:D3191,D3191,$F$2:F3191,F3191)-1&gt;1),"",
IF(AND(F3191="Peretoe teenus",H3191&lt;[2]an!$M$37,S3191="kahepoolne vajaduspõhine",U3191&gt;=[2]an!$M$37,U3191&lt;=[2]an!$M$38,RANK(D3191,$D3191:$D3191)+COUNTIFS($D$2:D3191,D3191,$F$2:F3191,F3191)-1=1),
((EOMONTH(U3191,0)-U3191+1)*X3191)/DAY(EOMONTH(U3191,0))+(DAY(U3191)-1)*100/DAY(EOMONTH(U3191,0)),
IF(AND(F3191="Peretoe teenus",H3191&lt;[2]an!$M$37,S3191="kahepoolne vajaduspõhine",U3191&gt;=[2]an!$M$37,U3191&lt;=[2]an!$M$38,RANK(D3191,$D3191:$D3191)+COUNTIFS($D$2:D3191,D3191,$F$2:F3191,F3191)-1&gt;1),"",
IF(AND(F3191="Peretoe teenus",H3191&lt;[2]an!$M$37,S3191="kahepoolne vajaduspõhine",U3191&gt;[2]an!$M$38,RANK(D3191,$D3191:$D3191)+COUNTIFS($D$2:D3191,D3191,$F$2:F3191,F3191)-1=1),X3191,
IF(AND(F3191="Peretoe teenus",H3191&lt;[2]an!$M$37,S3191="kahepoolne vajaduspõhine",U3191&gt;[2]an!$M$38,RANK(D3191,$D3191:$D3191)+COUNTIFS($D$2:D3191,D3191,$F$2:F3191,F3191)-1&gt;1),"",X3191*W3191)))))))))))))),"")</f>
        <v/>
      </c>
      <c r="Z3191" s="18" t="str">
        <f t="shared" si="148"/>
        <v/>
      </c>
      <c r="AA3191" s="19" t="str">
        <f>IFERROR(VLOOKUP(E3191,[2]an!$A$3:$B$81,2,FALSE),"")</f>
        <v/>
      </c>
      <c r="AB3191" s="19" t="str">
        <f>IFERROR(VLOOKUP(AA3191,[2]an!$C$2:$D$16,2,FALSE),"")</f>
        <v/>
      </c>
      <c r="AC3191" s="20"/>
      <c r="AD3191" s="21" t="str">
        <f>IF(A3191=[2]an!$F$36,VLOOKUP([2]an!$F$36,[2]an!$F$36:$H$36,3,FALSE),IF(A3191=[2]an!$F$35,VLOOKUP([2]an!$F$35,[2]an!$F$35:$H$35,3,FALSE),IF(A3191=[2]an!$F$33,VLOOKUP([2]an!$F$33,[2]an!$F$33:$H$33,3,FALSE),IF(A3191=[2]an!$F$31,VLOOKUP([2]an!$F$31,[2]an!$F$31:$H$31,3,FALSE),""))))</f>
        <v/>
      </c>
    </row>
    <row r="3192" spans="6:30" x14ac:dyDescent="0.2">
      <c r="F3192" s="10"/>
      <c r="G3192" s="8" t="str">
        <f t="shared" si="149"/>
        <v/>
      </c>
      <c r="H3192" s="13"/>
      <c r="K3192" s="13"/>
      <c r="L3192" s="10"/>
      <c r="M3192" s="10"/>
      <c r="S3192" s="8" t="str">
        <f>IFERROR(VLOOKUP(D3192,[1]peretoe_teenus!$A$2:$L$2000,5,FALSE),"")</f>
        <v/>
      </c>
      <c r="U3192" s="13"/>
      <c r="V3192" s="15" t="str" cm="1">
        <f t="array" ref="V3192">IFERROR(IF(AND(F3192="Tugigrupp",RANK(K3192,$K3192:$K3192)+COUNTIFS($K$2:K3192,K3192,$L$2:L3192,L3192,$M$2:M3192,M3192,$I$2:I3192,I3192,$G$2:G3192,G3192,$F$2:F3192,F3192)-1=1),SUMPRODUCT(($F$2:$F$4154=F3192)*($G$2:$G$4154=G3192)*($K$2:$K$4154=K3192)*($I$2:$I$4154=I3192)*($L$2:$L$4154=L3192)*($M$2:$M$4154=M3192)),""),"")</f>
        <v/>
      </c>
      <c r="W3192" s="15" t="str">
        <f t="shared" si="147"/>
        <v/>
      </c>
      <c r="X3192" s="16" t="str">
        <f>IF(AND(A3192=[2]an!$G$38,F3192=[2]an!$E$40),[2]an!$G$40,IF(AND(A3192=[2]an!$G$38,F3192=[2]an!$E$41),[2]an!$G$41,IF(AND(A3192=[2]an!$G$38,F3192=[2]an!$E$39,H3192&gt;=[2]an!$M$37),[2]an!$G$39,
IF(AND(A3192=[2]an!$G$38,F3192=[2]an!$E$39,H3192&lt;[2]an!$M$37,S3192="kahepoolne vajaduspõhine",U3192=""),[2]an!$M$40,
IF(AND(A3192=[2]an!$G$38,F3192=[2]an!$E$39,H3192&lt;[2]an!$M$37,S3192="kahepoolne vajaduspõhine",U3192&lt;&gt;""),[2]an!$G$39,
IF(AND(A3192=[2]an!$G$38,F3192=[2]an!$E$39,H3192&lt;[2]an!$M$37,S3192&lt;&gt;"kahepoolne vajaduspõhine"),[2]an!$G$39,
IF(AND(A3192=[2]an!$G$38,F3192=[2]an!$E$42),[2]an!$G$42,
IF(AND(A3192=[2]an!$H$38,F3192=[2]an!$E$40),[2]an!$H$40,IF(AND(A3192=[2]an!$H$38,F3192=[2]an!$E$41),[2]an!$H$41,IF(AND(A3192=[2]an!$H$38,F3192=[2]an!$E$39,H3192&gt;=[2]an!$M$37),[2]an!$H$39,
IF(AND(A3192=[2]an!$H$38,F3192=[2]an!$E$39,H3192&lt;[2]an!$M$37,S3192="kahepoolne vajaduspõhine",U3192=""),[2]an!$M$40,
IF(AND(A3192=[2]an!$H$38,F3192=[2]an!$E$39,H3192&lt;[2]an!$M$37,S3192="kahepoolne vajaduspõhine",U3192&lt;&gt;""),[2]an!$H$39,
IF(AND(A3192=[2]an!$H$38,F3192=[2]an!$E$39,H3192&lt;[2]an!$M$37,S3192&lt;&gt;"kahepoolne vajaduspõhine"),[2]an!$H$39,
IF(AND(A3192=[2]an!$H$38,F3192=[2]an!$E$42),[2]an!$H$42,
IF(AND(A3192=[2]an!$I$38,F3192=[2]an!$E$40),[2]an!$I$40,IF(AND(A3192=[2]an!$I$38,F3192=[2]an!$E$41),[2]an!$I$41,IF(AND(A3192=[2]an!$I$38,F3192=[2]an!$E$39,H3192&gt;=[2]an!$M$37),[2]an!$I$39,
IF(AND(A3192=[2]an!$I$38,F3192=[2]an!$E$39,H3192&lt;[2]an!$M$37,S3192="kahepoolne vajaduspõhine",U3192=""),[2]an!$M$40,
IF(AND(A3192=[2]an!$I$38,F3192=[2]an!$E$39,H3192&lt;[2]an!$M$37,S3192="kahepoolne vajaduspõhine",U3192&lt;&gt;""),[2]an!$I$39,
IF(AND(A3192=[2]an!$I$38,F3192=[2]an!$E$39,H3192&lt;[2]an!$M$37,S3192&lt;&gt;"kahepoolne vajaduspõhine"),[2]an!$I$39,
IF(AND(A3192=[2]an!$I$38,F3192=[2]an!$E$42),[2]an!$I$42,
IF(AND(A3192=[2]an!$J$38,F3192=[2]an!$E$40),[2]an!$J$40,IF(AND(A3192=[2]an!$J$38,F3192=[2]an!$E$41),[2]an!$J$41,IF(AND(A3192=[2]an!$J$38,F3192=[2]an!$E$39,H3192&gt;=[2]an!$M$37),[2]an!$J$39,
IF(AND(A3192=[2]an!$J$38,F3192=[2]an!$E$39,H3192&lt;[2]an!$M$37,S3192="kahepoolne vajaduspõhine",U3192=""),[2]an!$M$40,
IF(AND(A3192=[2]an!$J$38,F3192=[2]an!$E$39,H3192&lt;[2]an!$M$37,S3192="kahepoolne vajaduspõhine",U3192&lt;&gt;""),[2]an!$J$39,
IF(AND(A3192=[2]an!$J$38,F3192=[2]an!$E$39,H3192&lt;[2]an!$M$37,S3192&lt;&gt;"kahepoolne vajaduspõhine"),[2]an!$J$39,
IF(AND(A3192=[2]an!$J$38,F3192=[2]an!$E$42),[2]an!$J$42,""))))))))))))))))))))))))))))</f>
        <v/>
      </c>
      <c r="Y3192" s="17" t="str">
        <f>IFERROR(IF(F3192="Tugigrupp",0,
IF(AND(F3192="Peretoe teenus",H3192&gt;=[2]an!$M$37,RANK(D3192,$D3192:$D3192)+COUNTIFS($D$2:D3192,D3192,$F$2:F3192,F3192)-1&gt;1),"",
IF(AND(F3192="Peretoe teenus",H3192&gt;=[2]an!$M$37,RANK(D3192,$D3192:$D3192)+COUNTIFS($D$2:D3192,D3192,$F$2:F3192,F3192)-1=1,MONTH(H3192)=MONTH(K3192)=TRUE,YEAR(H3192)=YEAR(K3192)=TRUE),((EOMONTH(H3192,0)-H3192+1)*X3192)/DAY(EOMONTH(H3192,0)),
IF(AND(F3192="Peretoe teenus",H3192&gt;=[2]an!$M$37,RANK(D3192,$D3192:$D3192)+COUNTIFS($D$2:D3192,D3192,$F$2:F3192,F3192)-1=1),X3192,
IF(AND(F3192="Peretoe teenus",H3192&lt;[2]an!$M$37,S3192&lt;&gt;"kahepoolne vajaduspõhine",RANK(D3192,$D3192:$D3192)+COUNTIFS($D$2:D3192,D3192,$F$2:F3192,F3192)-1=1),X3192,
IF(AND(F3192="Peretoe teenus",H3192&lt;[2]an!$M$37,S3192&lt;&gt;"kahepoolne vajaduspõhine",RANK(D3192,$D3192:$D3192)+COUNTIFS($D$2:D3192,D3192,$F$2:F3192,F3192)-1&gt;1),"",
IF(AND(F3192="Peretoe teenus",H3192&lt;[2]an!$M$37,S3192="kahepoolne vajaduspõhine",U3192="",RANK(D3192,$D3192:$D3192)+COUNTIFS($D$2:D3192,D3192,$F$2:F3192,F3192)-1=1),X3192,
IF(AND(F3192="Peretoe teenus",H3192&lt;[2]an!$M$37,S3192="kahepoolne vajaduspõhine",U3192="",RANK(D3192,$D3192:$D3192)+COUNTIFS($D$2:D3192,D3192,$F$2:F3192,F3192)-1&gt;1),"",
IF(AND(F3192="Peretoe teenus",H3192&lt;[2]an!$M$37,S3192="kahepoolne vajaduspõhine",U3192&lt;[2]an!$M$37,RANK(D3192,$D3192:$D3192)+COUNTIFS($D$2:D3192,D3192,$F$2:F3192,F3192)-1=1),X3192,
IF(AND(F3192="Peretoe teenus",H3192&lt;[2]an!$M$37,S3192="kahepoolne vajaduspõhine",U3192&lt;[2]an!$M$37,RANK(D3192,$D3192:$D3192)+COUNTIFS($D$2:D3192,D3192,$F$2:F3192,F3192)-1&gt;1),"",
IF(AND(F3192="Peretoe teenus",H3192&lt;[2]an!$M$37,S3192="kahepoolne vajaduspõhine",U3192&gt;=[2]an!$M$37,U3192&lt;=[2]an!$M$38,RANK(D3192,$D3192:$D3192)+COUNTIFS($D$2:D3192,D3192,$F$2:F3192,F3192)-1=1),
((EOMONTH(U3192,0)-U3192+1)*X3192)/DAY(EOMONTH(U3192,0))+(DAY(U3192)-1)*100/DAY(EOMONTH(U3192,0)),
IF(AND(F3192="Peretoe teenus",H3192&lt;[2]an!$M$37,S3192="kahepoolne vajaduspõhine",U3192&gt;=[2]an!$M$37,U3192&lt;=[2]an!$M$38,RANK(D3192,$D3192:$D3192)+COUNTIFS($D$2:D3192,D3192,$F$2:F3192,F3192)-1&gt;1),"",
IF(AND(F3192="Peretoe teenus",H3192&lt;[2]an!$M$37,S3192="kahepoolne vajaduspõhine",U3192&gt;[2]an!$M$38,RANK(D3192,$D3192:$D3192)+COUNTIFS($D$2:D3192,D3192,$F$2:F3192,F3192)-1=1),X3192,
IF(AND(F3192="Peretoe teenus",H3192&lt;[2]an!$M$37,S3192="kahepoolne vajaduspõhine",U3192&gt;[2]an!$M$38,RANK(D3192,$D3192:$D3192)+COUNTIFS($D$2:D3192,D3192,$F$2:F3192,F3192)-1&gt;1),"",X3192*W3192)))))))))))))),"")</f>
        <v/>
      </c>
      <c r="Z3192" s="18" t="str">
        <f t="shared" si="148"/>
        <v/>
      </c>
      <c r="AA3192" s="19" t="str">
        <f>IFERROR(VLOOKUP(E3192,[2]an!$A$3:$B$81,2,FALSE),"")</f>
        <v/>
      </c>
      <c r="AB3192" s="19" t="str">
        <f>IFERROR(VLOOKUP(AA3192,[2]an!$C$2:$D$16,2,FALSE),"")</f>
        <v/>
      </c>
      <c r="AC3192" s="20"/>
      <c r="AD3192" s="21" t="str">
        <f>IF(A3192=[2]an!$F$36,VLOOKUP([2]an!$F$36,[2]an!$F$36:$H$36,3,FALSE),IF(A3192=[2]an!$F$35,VLOOKUP([2]an!$F$35,[2]an!$F$35:$H$35,3,FALSE),IF(A3192=[2]an!$F$33,VLOOKUP([2]an!$F$33,[2]an!$F$33:$H$33,3,FALSE),IF(A3192=[2]an!$F$31,VLOOKUP([2]an!$F$31,[2]an!$F$31:$H$31,3,FALSE),""))))</f>
        <v/>
      </c>
    </row>
    <row r="3193" spans="6:30" x14ac:dyDescent="0.2">
      <c r="F3193" s="10"/>
      <c r="G3193" s="8" t="str">
        <f t="shared" si="149"/>
        <v/>
      </c>
      <c r="H3193" s="13"/>
      <c r="K3193" s="13"/>
      <c r="L3193" s="10"/>
      <c r="M3193" s="10"/>
      <c r="S3193" s="8" t="str">
        <f>IFERROR(VLOOKUP(D3193,[1]peretoe_teenus!$A$2:$L$2000,5,FALSE),"")</f>
        <v/>
      </c>
      <c r="U3193" s="13"/>
      <c r="V3193" s="15" t="str" cm="1">
        <f t="array" ref="V3193">IFERROR(IF(AND(F3193="Tugigrupp",RANK(K3193,$K3193:$K3193)+COUNTIFS($K$2:K3193,K3193,$L$2:L3193,L3193,$M$2:M3193,M3193,$I$2:I3193,I3193,$G$2:G3193,G3193,$F$2:F3193,F3193)-1=1),SUMPRODUCT(($F$2:$F$4154=F3193)*($G$2:$G$4154=G3193)*($K$2:$K$4154=K3193)*($I$2:$I$4154=I3193)*($L$2:$L$4154=L3193)*($M$2:$M$4154=M3193)),""),"")</f>
        <v/>
      </c>
      <c r="W3193" s="15" t="str">
        <f t="shared" si="147"/>
        <v/>
      </c>
      <c r="X3193" s="16" t="str">
        <f>IF(AND(A3193=[2]an!$G$38,F3193=[2]an!$E$40),[2]an!$G$40,IF(AND(A3193=[2]an!$G$38,F3193=[2]an!$E$41),[2]an!$G$41,IF(AND(A3193=[2]an!$G$38,F3193=[2]an!$E$39,H3193&gt;=[2]an!$M$37),[2]an!$G$39,
IF(AND(A3193=[2]an!$G$38,F3193=[2]an!$E$39,H3193&lt;[2]an!$M$37,S3193="kahepoolne vajaduspõhine",U3193=""),[2]an!$M$40,
IF(AND(A3193=[2]an!$G$38,F3193=[2]an!$E$39,H3193&lt;[2]an!$M$37,S3193="kahepoolne vajaduspõhine",U3193&lt;&gt;""),[2]an!$G$39,
IF(AND(A3193=[2]an!$G$38,F3193=[2]an!$E$39,H3193&lt;[2]an!$M$37,S3193&lt;&gt;"kahepoolne vajaduspõhine"),[2]an!$G$39,
IF(AND(A3193=[2]an!$G$38,F3193=[2]an!$E$42),[2]an!$G$42,
IF(AND(A3193=[2]an!$H$38,F3193=[2]an!$E$40),[2]an!$H$40,IF(AND(A3193=[2]an!$H$38,F3193=[2]an!$E$41),[2]an!$H$41,IF(AND(A3193=[2]an!$H$38,F3193=[2]an!$E$39,H3193&gt;=[2]an!$M$37),[2]an!$H$39,
IF(AND(A3193=[2]an!$H$38,F3193=[2]an!$E$39,H3193&lt;[2]an!$M$37,S3193="kahepoolne vajaduspõhine",U3193=""),[2]an!$M$40,
IF(AND(A3193=[2]an!$H$38,F3193=[2]an!$E$39,H3193&lt;[2]an!$M$37,S3193="kahepoolne vajaduspõhine",U3193&lt;&gt;""),[2]an!$H$39,
IF(AND(A3193=[2]an!$H$38,F3193=[2]an!$E$39,H3193&lt;[2]an!$M$37,S3193&lt;&gt;"kahepoolne vajaduspõhine"),[2]an!$H$39,
IF(AND(A3193=[2]an!$H$38,F3193=[2]an!$E$42),[2]an!$H$42,
IF(AND(A3193=[2]an!$I$38,F3193=[2]an!$E$40),[2]an!$I$40,IF(AND(A3193=[2]an!$I$38,F3193=[2]an!$E$41),[2]an!$I$41,IF(AND(A3193=[2]an!$I$38,F3193=[2]an!$E$39,H3193&gt;=[2]an!$M$37),[2]an!$I$39,
IF(AND(A3193=[2]an!$I$38,F3193=[2]an!$E$39,H3193&lt;[2]an!$M$37,S3193="kahepoolne vajaduspõhine",U3193=""),[2]an!$M$40,
IF(AND(A3193=[2]an!$I$38,F3193=[2]an!$E$39,H3193&lt;[2]an!$M$37,S3193="kahepoolne vajaduspõhine",U3193&lt;&gt;""),[2]an!$I$39,
IF(AND(A3193=[2]an!$I$38,F3193=[2]an!$E$39,H3193&lt;[2]an!$M$37,S3193&lt;&gt;"kahepoolne vajaduspõhine"),[2]an!$I$39,
IF(AND(A3193=[2]an!$I$38,F3193=[2]an!$E$42),[2]an!$I$42,
IF(AND(A3193=[2]an!$J$38,F3193=[2]an!$E$40),[2]an!$J$40,IF(AND(A3193=[2]an!$J$38,F3193=[2]an!$E$41),[2]an!$J$41,IF(AND(A3193=[2]an!$J$38,F3193=[2]an!$E$39,H3193&gt;=[2]an!$M$37),[2]an!$J$39,
IF(AND(A3193=[2]an!$J$38,F3193=[2]an!$E$39,H3193&lt;[2]an!$M$37,S3193="kahepoolne vajaduspõhine",U3193=""),[2]an!$M$40,
IF(AND(A3193=[2]an!$J$38,F3193=[2]an!$E$39,H3193&lt;[2]an!$M$37,S3193="kahepoolne vajaduspõhine",U3193&lt;&gt;""),[2]an!$J$39,
IF(AND(A3193=[2]an!$J$38,F3193=[2]an!$E$39,H3193&lt;[2]an!$M$37,S3193&lt;&gt;"kahepoolne vajaduspõhine"),[2]an!$J$39,
IF(AND(A3193=[2]an!$J$38,F3193=[2]an!$E$42),[2]an!$J$42,""))))))))))))))))))))))))))))</f>
        <v/>
      </c>
      <c r="Y3193" s="17" t="str">
        <f>IFERROR(IF(F3193="Tugigrupp",0,
IF(AND(F3193="Peretoe teenus",H3193&gt;=[2]an!$M$37,RANK(D3193,$D3193:$D3193)+COUNTIFS($D$2:D3193,D3193,$F$2:F3193,F3193)-1&gt;1),"",
IF(AND(F3193="Peretoe teenus",H3193&gt;=[2]an!$M$37,RANK(D3193,$D3193:$D3193)+COUNTIFS($D$2:D3193,D3193,$F$2:F3193,F3193)-1=1,MONTH(H3193)=MONTH(K3193)=TRUE,YEAR(H3193)=YEAR(K3193)=TRUE),((EOMONTH(H3193,0)-H3193+1)*X3193)/DAY(EOMONTH(H3193,0)),
IF(AND(F3193="Peretoe teenus",H3193&gt;=[2]an!$M$37,RANK(D3193,$D3193:$D3193)+COUNTIFS($D$2:D3193,D3193,$F$2:F3193,F3193)-1=1),X3193,
IF(AND(F3193="Peretoe teenus",H3193&lt;[2]an!$M$37,S3193&lt;&gt;"kahepoolne vajaduspõhine",RANK(D3193,$D3193:$D3193)+COUNTIFS($D$2:D3193,D3193,$F$2:F3193,F3193)-1=1),X3193,
IF(AND(F3193="Peretoe teenus",H3193&lt;[2]an!$M$37,S3193&lt;&gt;"kahepoolne vajaduspõhine",RANK(D3193,$D3193:$D3193)+COUNTIFS($D$2:D3193,D3193,$F$2:F3193,F3193)-1&gt;1),"",
IF(AND(F3193="Peretoe teenus",H3193&lt;[2]an!$M$37,S3193="kahepoolne vajaduspõhine",U3193="",RANK(D3193,$D3193:$D3193)+COUNTIFS($D$2:D3193,D3193,$F$2:F3193,F3193)-1=1),X3193,
IF(AND(F3193="Peretoe teenus",H3193&lt;[2]an!$M$37,S3193="kahepoolne vajaduspõhine",U3193="",RANK(D3193,$D3193:$D3193)+COUNTIFS($D$2:D3193,D3193,$F$2:F3193,F3193)-1&gt;1),"",
IF(AND(F3193="Peretoe teenus",H3193&lt;[2]an!$M$37,S3193="kahepoolne vajaduspõhine",U3193&lt;[2]an!$M$37,RANK(D3193,$D3193:$D3193)+COUNTIFS($D$2:D3193,D3193,$F$2:F3193,F3193)-1=1),X3193,
IF(AND(F3193="Peretoe teenus",H3193&lt;[2]an!$M$37,S3193="kahepoolne vajaduspõhine",U3193&lt;[2]an!$M$37,RANK(D3193,$D3193:$D3193)+COUNTIFS($D$2:D3193,D3193,$F$2:F3193,F3193)-1&gt;1),"",
IF(AND(F3193="Peretoe teenus",H3193&lt;[2]an!$M$37,S3193="kahepoolne vajaduspõhine",U3193&gt;=[2]an!$M$37,U3193&lt;=[2]an!$M$38,RANK(D3193,$D3193:$D3193)+COUNTIFS($D$2:D3193,D3193,$F$2:F3193,F3193)-1=1),
((EOMONTH(U3193,0)-U3193+1)*X3193)/DAY(EOMONTH(U3193,0))+(DAY(U3193)-1)*100/DAY(EOMONTH(U3193,0)),
IF(AND(F3193="Peretoe teenus",H3193&lt;[2]an!$M$37,S3193="kahepoolne vajaduspõhine",U3193&gt;=[2]an!$M$37,U3193&lt;=[2]an!$M$38,RANK(D3193,$D3193:$D3193)+COUNTIFS($D$2:D3193,D3193,$F$2:F3193,F3193)-1&gt;1),"",
IF(AND(F3193="Peretoe teenus",H3193&lt;[2]an!$M$37,S3193="kahepoolne vajaduspõhine",U3193&gt;[2]an!$M$38,RANK(D3193,$D3193:$D3193)+COUNTIFS($D$2:D3193,D3193,$F$2:F3193,F3193)-1=1),X3193,
IF(AND(F3193="Peretoe teenus",H3193&lt;[2]an!$M$37,S3193="kahepoolne vajaduspõhine",U3193&gt;[2]an!$M$38,RANK(D3193,$D3193:$D3193)+COUNTIFS($D$2:D3193,D3193,$F$2:F3193,F3193)-1&gt;1),"",X3193*W3193)))))))))))))),"")</f>
        <v/>
      </c>
      <c r="Z3193" s="18" t="str">
        <f t="shared" si="148"/>
        <v/>
      </c>
      <c r="AA3193" s="19" t="str">
        <f>IFERROR(VLOOKUP(E3193,[2]an!$A$3:$B$81,2,FALSE),"")</f>
        <v/>
      </c>
      <c r="AB3193" s="19" t="str">
        <f>IFERROR(VLOOKUP(AA3193,[2]an!$C$2:$D$16,2,FALSE),"")</f>
        <v/>
      </c>
      <c r="AC3193" s="20"/>
      <c r="AD3193" s="21" t="str">
        <f>IF(A3193=[2]an!$F$36,VLOOKUP([2]an!$F$36,[2]an!$F$36:$H$36,3,FALSE),IF(A3193=[2]an!$F$35,VLOOKUP([2]an!$F$35,[2]an!$F$35:$H$35,3,FALSE),IF(A3193=[2]an!$F$33,VLOOKUP([2]an!$F$33,[2]an!$F$33:$H$33,3,FALSE),IF(A3193=[2]an!$F$31,VLOOKUP([2]an!$F$31,[2]an!$F$31:$H$31,3,FALSE),""))))</f>
        <v/>
      </c>
    </row>
    <row r="3194" spans="6:30" x14ac:dyDescent="0.2">
      <c r="F3194" s="10"/>
      <c r="G3194" s="8" t="str">
        <f t="shared" si="149"/>
        <v/>
      </c>
      <c r="H3194" s="13"/>
      <c r="K3194" s="13"/>
      <c r="L3194" s="10"/>
      <c r="M3194" s="10"/>
      <c r="S3194" s="8" t="str">
        <f>IFERROR(VLOOKUP(D3194,[1]peretoe_teenus!$A$2:$L$2000,5,FALSE),"")</f>
        <v/>
      </c>
      <c r="U3194" s="13"/>
      <c r="V3194" s="15" t="str" cm="1">
        <f t="array" ref="V3194">IFERROR(IF(AND(F3194="Tugigrupp",RANK(K3194,$K3194:$K3194)+COUNTIFS($K$2:K3194,K3194,$L$2:L3194,L3194,$M$2:M3194,M3194,$I$2:I3194,I3194,$G$2:G3194,G3194,$F$2:F3194,F3194)-1=1),SUMPRODUCT(($F$2:$F$4154=F3194)*($G$2:$G$4154=G3194)*($K$2:$K$4154=K3194)*($I$2:$I$4154=I3194)*($L$2:$L$4154=L3194)*($M$2:$M$4154=M3194)),""),"")</f>
        <v/>
      </c>
      <c r="W3194" s="15" t="str">
        <f t="shared" si="147"/>
        <v/>
      </c>
      <c r="X3194" s="16" t="str">
        <f>IF(AND(A3194=[2]an!$G$38,F3194=[2]an!$E$40),[2]an!$G$40,IF(AND(A3194=[2]an!$G$38,F3194=[2]an!$E$41),[2]an!$G$41,IF(AND(A3194=[2]an!$G$38,F3194=[2]an!$E$39,H3194&gt;=[2]an!$M$37),[2]an!$G$39,
IF(AND(A3194=[2]an!$G$38,F3194=[2]an!$E$39,H3194&lt;[2]an!$M$37,S3194="kahepoolne vajaduspõhine",U3194=""),[2]an!$M$40,
IF(AND(A3194=[2]an!$G$38,F3194=[2]an!$E$39,H3194&lt;[2]an!$M$37,S3194="kahepoolne vajaduspõhine",U3194&lt;&gt;""),[2]an!$G$39,
IF(AND(A3194=[2]an!$G$38,F3194=[2]an!$E$39,H3194&lt;[2]an!$M$37,S3194&lt;&gt;"kahepoolne vajaduspõhine"),[2]an!$G$39,
IF(AND(A3194=[2]an!$G$38,F3194=[2]an!$E$42),[2]an!$G$42,
IF(AND(A3194=[2]an!$H$38,F3194=[2]an!$E$40),[2]an!$H$40,IF(AND(A3194=[2]an!$H$38,F3194=[2]an!$E$41),[2]an!$H$41,IF(AND(A3194=[2]an!$H$38,F3194=[2]an!$E$39,H3194&gt;=[2]an!$M$37),[2]an!$H$39,
IF(AND(A3194=[2]an!$H$38,F3194=[2]an!$E$39,H3194&lt;[2]an!$M$37,S3194="kahepoolne vajaduspõhine",U3194=""),[2]an!$M$40,
IF(AND(A3194=[2]an!$H$38,F3194=[2]an!$E$39,H3194&lt;[2]an!$M$37,S3194="kahepoolne vajaduspõhine",U3194&lt;&gt;""),[2]an!$H$39,
IF(AND(A3194=[2]an!$H$38,F3194=[2]an!$E$39,H3194&lt;[2]an!$M$37,S3194&lt;&gt;"kahepoolne vajaduspõhine"),[2]an!$H$39,
IF(AND(A3194=[2]an!$H$38,F3194=[2]an!$E$42),[2]an!$H$42,
IF(AND(A3194=[2]an!$I$38,F3194=[2]an!$E$40),[2]an!$I$40,IF(AND(A3194=[2]an!$I$38,F3194=[2]an!$E$41),[2]an!$I$41,IF(AND(A3194=[2]an!$I$38,F3194=[2]an!$E$39,H3194&gt;=[2]an!$M$37),[2]an!$I$39,
IF(AND(A3194=[2]an!$I$38,F3194=[2]an!$E$39,H3194&lt;[2]an!$M$37,S3194="kahepoolne vajaduspõhine",U3194=""),[2]an!$M$40,
IF(AND(A3194=[2]an!$I$38,F3194=[2]an!$E$39,H3194&lt;[2]an!$M$37,S3194="kahepoolne vajaduspõhine",U3194&lt;&gt;""),[2]an!$I$39,
IF(AND(A3194=[2]an!$I$38,F3194=[2]an!$E$39,H3194&lt;[2]an!$M$37,S3194&lt;&gt;"kahepoolne vajaduspõhine"),[2]an!$I$39,
IF(AND(A3194=[2]an!$I$38,F3194=[2]an!$E$42),[2]an!$I$42,
IF(AND(A3194=[2]an!$J$38,F3194=[2]an!$E$40),[2]an!$J$40,IF(AND(A3194=[2]an!$J$38,F3194=[2]an!$E$41),[2]an!$J$41,IF(AND(A3194=[2]an!$J$38,F3194=[2]an!$E$39,H3194&gt;=[2]an!$M$37),[2]an!$J$39,
IF(AND(A3194=[2]an!$J$38,F3194=[2]an!$E$39,H3194&lt;[2]an!$M$37,S3194="kahepoolne vajaduspõhine",U3194=""),[2]an!$M$40,
IF(AND(A3194=[2]an!$J$38,F3194=[2]an!$E$39,H3194&lt;[2]an!$M$37,S3194="kahepoolne vajaduspõhine",U3194&lt;&gt;""),[2]an!$J$39,
IF(AND(A3194=[2]an!$J$38,F3194=[2]an!$E$39,H3194&lt;[2]an!$M$37,S3194&lt;&gt;"kahepoolne vajaduspõhine"),[2]an!$J$39,
IF(AND(A3194=[2]an!$J$38,F3194=[2]an!$E$42),[2]an!$J$42,""))))))))))))))))))))))))))))</f>
        <v/>
      </c>
      <c r="Y3194" s="17" t="str">
        <f>IFERROR(IF(F3194="Tugigrupp",0,
IF(AND(F3194="Peretoe teenus",H3194&gt;=[2]an!$M$37,RANK(D3194,$D3194:$D3194)+COUNTIFS($D$2:D3194,D3194,$F$2:F3194,F3194)-1&gt;1),"",
IF(AND(F3194="Peretoe teenus",H3194&gt;=[2]an!$M$37,RANK(D3194,$D3194:$D3194)+COUNTIFS($D$2:D3194,D3194,$F$2:F3194,F3194)-1=1,MONTH(H3194)=MONTH(K3194)=TRUE,YEAR(H3194)=YEAR(K3194)=TRUE),((EOMONTH(H3194,0)-H3194+1)*X3194)/DAY(EOMONTH(H3194,0)),
IF(AND(F3194="Peretoe teenus",H3194&gt;=[2]an!$M$37,RANK(D3194,$D3194:$D3194)+COUNTIFS($D$2:D3194,D3194,$F$2:F3194,F3194)-1=1),X3194,
IF(AND(F3194="Peretoe teenus",H3194&lt;[2]an!$M$37,S3194&lt;&gt;"kahepoolne vajaduspõhine",RANK(D3194,$D3194:$D3194)+COUNTIFS($D$2:D3194,D3194,$F$2:F3194,F3194)-1=1),X3194,
IF(AND(F3194="Peretoe teenus",H3194&lt;[2]an!$M$37,S3194&lt;&gt;"kahepoolne vajaduspõhine",RANK(D3194,$D3194:$D3194)+COUNTIFS($D$2:D3194,D3194,$F$2:F3194,F3194)-1&gt;1),"",
IF(AND(F3194="Peretoe teenus",H3194&lt;[2]an!$M$37,S3194="kahepoolne vajaduspõhine",U3194="",RANK(D3194,$D3194:$D3194)+COUNTIFS($D$2:D3194,D3194,$F$2:F3194,F3194)-1=1),X3194,
IF(AND(F3194="Peretoe teenus",H3194&lt;[2]an!$M$37,S3194="kahepoolne vajaduspõhine",U3194="",RANK(D3194,$D3194:$D3194)+COUNTIFS($D$2:D3194,D3194,$F$2:F3194,F3194)-1&gt;1),"",
IF(AND(F3194="Peretoe teenus",H3194&lt;[2]an!$M$37,S3194="kahepoolne vajaduspõhine",U3194&lt;[2]an!$M$37,RANK(D3194,$D3194:$D3194)+COUNTIFS($D$2:D3194,D3194,$F$2:F3194,F3194)-1=1),X3194,
IF(AND(F3194="Peretoe teenus",H3194&lt;[2]an!$M$37,S3194="kahepoolne vajaduspõhine",U3194&lt;[2]an!$M$37,RANK(D3194,$D3194:$D3194)+COUNTIFS($D$2:D3194,D3194,$F$2:F3194,F3194)-1&gt;1),"",
IF(AND(F3194="Peretoe teenus",H3194&lt;[2]an!$M$37,S3194="kahepoolne vajaduspõhine",U3194&gt;=[2]an!$M$37,U3194&lt;=[2]an!$M$38,RANK(D3194,$D3194:$D3194)+COUNTIFS($D$2:D3194,D3194,$F$2:F3194,F3194)-1=1),
((EOMONTH(U3194,0)-U3194+1)*X3194)/DAY(EOMONTH(U3194,0))+(DAY(U3194)-1)*100/DAY(EOMONTH(U3194,0)),
IF(AND(F3194="Peretoe teenus",H3194&lt;[2]an!$M$37,S3194="kahepoolne vajaduspõhine",U3194&gt;=[2]an!$M$37,U3194&lt;=[2]an!$M$38,RANK(D3194,$D3194:$D3194)+COUNTIFS($D$2:D3194,D3194,$F$2:F3194,F3194)-1&gt;1),"",
IF(AND(F3194="Peretoe teenus",H3194&lt;[2]an!$M$37,S3194="kahepoolne vajaduspõhine",U3194&gt;[2]an!$M$38,RANK(D3194,$D3194:$D3194)+COUNTIFS($D$2:D3194,D3194,$F$2:F3194,F3194)-1=1),X3194,
IF(AND(F3194="Peretoe teenus",H3194&lt;[2]an!$M$37,S3194="kahepoolne vajaduspõhine",U3194&gt;[2]an!$M$38,RANK(D3194,$D3194:$D3194)+COUNTIFS($D$2:D3194,D3194,$F$2:F3194,F3194)-1&gt;1),"",X3194*W3194)))))))))))))),"")</f>
        <v/>
      </c>
      <c r="Z3194" s="18" t="str">
        <f t="shared" si="148"/>
        <v/>
      </c>
      <c r="AA3194" s="19" t="str">
        <f>IFERROR(VLOOKUP(E3194,[2]an!$A$3:$B$81,2,FALSE),"")</f>
        <v/>
      </c>
      <c r="AB3194" s="19" t="str">
        <f>IFERROR(VLOOKUP(AA3194,[2]an!$C$2:$D$16,2,FALSE),"")</f>
        <v/>
      </c>
      <c r="AC3194" s="20"/>
      <c r="AD3194" s="21" t="str">
        <f>IF(A3194=[2]an!$F$36,VLOOKUP([2]an!$F$36,[2]an!$F$36:$H$36,3,FALSE),IF(A3194=[2]an!$F$35,VLOOKUP([2]an!$F$35,[2]an!$F$35:$H$35,3,FALSE),IF(A3194=[2]an!$F$33,VLOOKUP([2]an!$F$33,[2]an!$F$33:$H$33,3,FALSE),IF(A3194=[2]an!$F$31,VLOOKUP([2]an!$F$31,[2]an!$F$31:$H$31,3,FALSE),""))))</f>
        <v/>
      </c>
    </row>
    <row r="3195" spans="6:30" x14ac:dyDescent="0.2">
      <c r="F3195" s="10"/>
      <c r="G3195" s="8" t="str">
        <f t="shared" si="149"/>
        <v/>
      </c>
      <c r="H3195" s="13"/>
      <c r="K3195" s="13"/>
      <c r="L3195" s="10"/>
      <c r="M3195" s="10"/>
      <c r="S3195" s="8" t="str">
        <f>IFERROR(VLOOKUP(D3195,[1]peretoe_teenus!$A$2:$L$2000,5,FALSE),"")</f>
        <v/>
      </c>
      <c r="U3195" s="13"/>
      <c r="V3195" s="15" t="str" cm="1">
        <f t="array" ref="V3195">IFERROR(IF(AND(F3195="Tugigrupp",RANK(K3195,$K3195:$K3195)+COUNTIFS($K$2:K3195,K3195,$L$2:L3195,L3195,$M$2:M3195,M3195,$I$2:I3195,I3195,$G$2:G3195,G3195,$F$2:F3195,F3195)-1=1),SUMPRODUCT(($F$2:$F$4154=F3195)*($G$2:$G$4154=G3195)*($K$2:$K$4154=K3195)*($I$2:$I$4154=I3195)*($L$2:$L$4154=L3195)*($M$2:$M$4154=M3195)),""),"")</f>
        <v/>
      </c>
      <c r="W3195" s="15" t="str">
        <f t="shared" si="147"/>
        <v/>
      </c>
      <c r="X3195" s="16" t="str">
        <f>IF(AND(A3195=[2]an!$G$38,F3195=[2]an!$E$40),[2]an!$G$40,IF(AND(A3195=[2]an!$G$38,F3195=[2]an!$E$41),[2]an!$G$41,IF(AND(A3195=[2]an!$G$38,F3195=[2]an!$E$39,H3195&gt;=[2]an!$M$37),[2]an!$G$39,
IF(AND(A3195=[2]an!$G$38,F3195=[2]an!$E$39,H3195&lt;[2]an!$M$37,S3195="kahepoolne vajaduspõhine",U3195=""),[2]an!$M$40,
IF(AND(A3195=[2]an!$G$38,F3195=[2]an!$E$39,H3195&lt;[2]an!$M$37,S3195="kahepoolne vajaduspõhine",U3195&lt;&gt;""),[2]an!$G$39,
IF(AND(A3195=[2]an!$G$38,F3195=[2]an!$E$39,H3195&lt;[2]an!$M$37,S3195&lt;&gt;"kahepoolne vajaduspõhine"),[2]an!$G$39,
IF(AND(A3195=[2]an!$G$38,F3195=[2]an!$E$42),[2]an!$G$42,
IF(AND(A3195=[2]an!$H$38,F3195=[2]an!$E$40),[2]an!$H$40,IF(AND(A3195=[2]an!$H$38,F3195=[2]an!$E$41),[2]an!$H$41,IF(AND(A3195=[2]an!$H$38,F3195=[2]an!$E$39,H3195&gt;=[2]an!$M$37),[2]an!$H$39,
IF(AND(A3195=[2]an!$H$38,F3195=[2]an!$E$39,H3195&lt;[2]an!$M$37,S3195="kahepoolne vajaduspõhine",U3195=""),[2]an!$M$40,
IF(AND(A3195=[2]an!$H$38,F3195=[2]an!$E$39,H3195&lt;[2]an!$M$37,S3195="kahepoolne vajaduspõhine",U3195&lt;&gt;""),[2]an!$H$39,
IF(AND(A3195=[2]an!$H$38,F3195=[2]an!$E$39,H3195&lt;[2]an!$M$37,S3195&lt;&gt;"kahepoolne vajaduspõhine"),[2]an!$H$39,
IF(AND(A3195=[2]an!$H$38,F3195=[2]an!$E$42),[2]an!$H$42,
IF(AND(A3195=[2]an!$I$38,F3195=[2]an!$E$40),[2]an!$I$40,IF(AND(A3195=[2]an!$I$38,F3195=[2]an!$E$41),[2]an!$I$41,IF(AND(A3195=[2]an!$I$38,F3195=[2]an!$E$39,H3195&gt;=[2]an!$M$37),[2]an!$I$39,
IF(AND(A3195=[2]an!$I$38,F3195=[2]an!$E$39,H3195&lt;[2]an!$M$37,S3195="kahepoolne vajaduspõhine",U3195=""),[2]an!$M$40,
IF(AND(A3195=[2]an!$I$38,F3195=[2]an!$E$39,H3195&lt;[2]an!$M$37,S3195="kahepoolne vajaduspõhine",U3195&lt;&gt;""),[2]an!$I$39,
IF(AND(A3195=[2]an!$I$38,F3195=[2]an!$E$39,H3195&lt;[2]an!$M$37,S3195&lt;&gt;"kahepoolne vajaduspõhine"),[2]an!$I$39,
IF(AND(A3195=[2]an!$I$38,F3195=[2]an!$E$42),[2]an!$I$42,
IF(AND(A3195=[2]an!$J$38,F3195=[2]an!$E$40),[2]an!$J$40,IF(AND(A3195=[2]an!$J$38,F3195=[2]an!$E$41),[2]an!$J$41,IF(AND(A3195=[2]an!$J$38,F3195=[2]an!$E$39,H3195&gt;=[2]an!$M$37),[2]an!$J$39,
IF(AND(A3195=[2]an!$J$38,F3195=[2]an!$E$39,H3195&lt;[2]an!$M$37,S3195="kahepoolne vajaduspõhine",U3195=""),[2]an!$M$40,
IF(AND(A3195=[2]an!$J$38,F3195=[2]an!$E$39,H3195&lt;[2]an!$M$37,S3195="kahepoolne vajaduspõhine",U3195&lt;&gt;""),[2]an!$J$39,
IF(AND(A3195=[2]an!$J$38,F3195=[2]an!$E$39,H3195&lt;[2]an!$M$37,S3195&lt;&gt;"kahepoolne vajaduspõhine"),[2]an!$J$39,
IF(AND(A3195=[2]an!$J$38,F3195=[2]an!$E$42),[2]an!$J$42,""))))))))))))))))))))))))))))</f>
        <v/>
      </c>
      <c r="Y3195" s="17" t="str">
        <f>IFERROR(IF(F3195="Tugigrupp",0,
IF(AND(F3195="Peretoe teenus",H3195&gt;=[2]an!$M$37,RANK(D3195,$D3195:$D3195)+COUNTIFS($D$2:D3195,D3195,$F$2:F3195,F3195)-1&gt;1),"",
IF(AND(F3195="Peretoe teenus",H3195&gt;=[2]an!$M$37,RANK(D3195,$D3195:$D3195)+COUNTIFS($D$2:D3195,D3195,$F$2:F3195,F3195)-1=1,MONTH(H3195)=MONTH(K3195)=TRUE,YEAR(H3195)=YEAR(K3195)=TRUE),((EOMONTH(H3195,0)-H3195+1)*X3195)/DAY(EOMONTH(H3195,0)),
IF(AND(F3195="Peretoe teenus",H3195&gt;=[2]an!$M$37,RANK(D3195,$D3195:$D3195)+COUNTIFS($D$2:D3195,D3195,$F$2:F3195,F3195)-1=1),X3195,
IF(AND(F3195="Peretoe teenus",H3195&lt;[2]an!$M$37,S3195&lt;&gt;"kahepoolne vajaduspõhine",RANK(D3195,$D3195:$D3195)+COUNTIFS($D$2:D3195,D3195,$F$2:F3195,F3195)-1=1),X3195,
IF(AND(F3195="Peretoe teenus",H3195&lt;[2]an!$M$37,S3195&lt;&gt;"kahepoolne vajaduspõhine",RANK(D3195,$D3195:$D3195)+COUNTIFS($D$2:D3195,D3195,$F$2:F3195,F3195)-1&gt;1),"",
IF(AND(F3195="Peretoe teenus",H3195&lt;[2]an!$M$37,S3195="kahepoolne vajaduspõhine",U3195="",RANK(D3195,$D3195:$D3195)+COUNTIFS($D$2:D3195,D3195,$F$2:F3195,F3195)-1=1),X3195,
IF(AND(F3195="Peretoe teenus",H3195&lt;[2]an!$M$37,S3195="kahepoolne vajaduspõhine",U3195="",RANK(D3195,$D3195:$D3195)+COUNTIFS($D$2:D3195,D3195,$F$2:F3195,F3195)-1&gt;1),"",
IF(AND(F3195="Peretoe teenus",H3195&lt;[2]an!$M$37,S3195="kahepoolne vajaduspõhine",U3195&lt;[2]an!$M$37,RANK(D3195,$D3195:$D3195)+COUNTIFS($D$2:D3195,D3195,$F$2:F3195,F3195)-1=1),X3195,
IF(AND(F3195="Peretoe teenus",H3195&lt;[2]an!$M$37,S3195="kahepoolne vajaduspõhine",U3195&lt;[2]an!$M$37,RANK(D3195,$D3195:$D3195)+COUNTIFS($D$2:D3195,D3195,$F$2:F3195,F3195)-1&gt;1),"",
IF(AND(F3195="Peretoe teenus",H3195&lt;[2]an!$M$37,S3195="kahepoolne vajaduspõhine",U3195&gt;=[2]an!$M$37,U3195&lt;=[2]an!$M$38,RANK(D3195,$D3195:$D3195)+COUNTIFS($D$2:D3195,D3195,$F$2:F3195,F3195)-1=1),
((EOMONTH(U3195,0)-U3195+1)*X3195)/DAY(EOMONTH(U3195,0))+(DAY(U3195)-1)*100/DAY(EOMONTH(U3195,0)),
IF(AND(F3195="Peretoe teenus",H3195&lt;[2]an!$M$37,S3195="kahepoolne vajaduspõhine",U3195&gt;=[2]an!$M$37,U3195&lt;=[2]an!$M$38,RANK(D3195,$D3195:$D3195)+COUNTIFS($D$2:D3195,D3195,$F$2:F3195,F3195)-1&gt;1),"",
IF(AND(F3195="Peretoe teenus",H3195&lt;[2]an!$M$37,S3195="kahepoolne vajaduspõhine",U3195&gt;[2]an!$M$38,RANK(D3195,$D3195:$D3195)+COUNTIFS($D$2:D3195,D3195,$F$2:F3195,F3195)-1=1),X3195,
IF(AND(F3195="Peretoe teenus",H3195&lt;[2]an!$M$37,S3195="kahepoolne vajaduspõhine",U3195&gt;[2]an!$M$38,RANK(D3195,$D3195:$D3195)+COUNTIFS($D$2:D3195,D3195,$F$2:F3195,F3195)-1&gt;1),"",X3195*W3195)))))))))))))),"")</f>
        <v/>
      </c>
      <c r="Z3195" s="18" t="str">
        <f t="shared" si="148"/>
        <v/>
      </c>
      <c r="AA3195" s="19" t="str">
        <f>IFERROR(VLOOKUP(E3195,[2]an!$A$3:$B$81,2,FALSE),"")</f>
        <v/>
      </c>
      <c r="AB3195" s="19" t="str">
        <f>IFERROR(VLOOKUP(AA3195,[2]an!$C$2:$D$16,2,FALSE),"")</f>
        <v/>
      </c>
      <c r="AC3195" s="20"/>
      <c r="AD3195" s="21" t="str">
        <f>IF(A3195=[2]an!$F$36,VLOOKUP([2]an!$F$36,[2]an!$F$36:$H$36,3,FALSE),IF(A3195=[2]an!$F$35,VLOOKUP([2]an!$F$35,[2]an!$F$35:$H$35,3,FALSE),IF(A3195=[2]an!$F$33,VLOOKUP([2]an!$F$33,[2]an!$F$33:$H$33,3,FALSE),IF(A3195=[2]an!$F$31,VLOOKUP([2]an!$F$31,[2]an!$F$31:$H$31,3,FALSE),""))))</f>
        <v/>
      </c>
    </row>
    <row r="3196" spans="6:30" x14ac:dyDescent="0.2">
      <c r="F3196" s="10"/>
      <c r="G3196" s="8" t="str">
        <f t="shared" si="149"/>
        <v/>
      </c>
      <c r="H3196" s="13"/>
      <c r="K3196" s="13"/>
      <c r="L3196" s="10"/>
      <c r="M3196" s="10"/>
      <c r="S3196" s="8" t="str">
        <f>IFERROR(VLOOKUP(D3196,[1]peretoe_teenus!$A$2:$L$2000,5,FALSE),"")</f>
        <v/>
      </c>
      <c r="U3196" s="13"/>
      <c r="V3196" s="15" t="str" cm="1">
        <f t="array" ref="V3196">IFERROR(IF(AND(F3196="Tugigrupp",RANK(K3196,$K3196:$K3196)+COUNTIFS($K$2:K3196,K3196,$L$2:L3196,L3196,$M$2:M3196,M3196,$I$2:I3196,I3196,$G$2:G3196,G3196,$F$2:F3196,F3196)-1=1),SUMPRODUCT(($F$2:$F$4154=F3196)*($G$2:$G$4154=G3196)*($K$2:$K$4154=K3196)*($I$2:$I$4154=I3196)*($L$2:$L$4154=L3196)*($M$2:$M$4154=M3196)),""),"")</f>
        <v/>
      </c>
      <c r="W3196" s="15" t="str">
        <f t="shared" si="147"/>
        <v/>
      </c>
      <c r="X3196" s="16" t="str">
        <f>IF(AND(A3196=[2]an!$G$38,F3196=[2]an!$E$40),[2]an!$G$40,IF(AND(A3196=[2]an!$G$38,F3196=[2]an!$E$41),[2]an!$G$41,IF(AND(A3196=[2]an!$G$38,F3196=[2]an!$E$39,H3196&gt;=[2]an!$M$37),[2]an!$G$39,
IF(AND(A3196=[2]an!$G$38,F3196=[2]an!$E$39,H3196&lt;[2]an!$M$37,S3196="kahepoolne vajaduspõhine",U3196=""),[2]an!$M$40,
IF(AND(A3196=[2]an!$G$38,F3196=[2]an!$E$39,H3196&lt;[2]an!$M$37,S3196="kahepoolne vajaduspõhine",U3196&lt;&gt;""),[2]an!$G$39,
IF(AND(A3196=[2]an!$G$38,F3196=[2]an!$E$39,H3196&lt;[2]an!$M$37,S3196&lt;&gt;"kahepoolne vajaduspõhine"),[2]an!$G$39,
IF(AND(A3196=[2]an!$G$38,F3196=[2]an!$E$42),[2]an!$G$42,
IF(AND(A3196=[2]an!$H$38,F3196=[2]an!$E$40),[2]an!$H$40,IF(AND(A3196=[2]an!$H$38,F3196=[2]an!$E$41),[2]an!$H$41,IF(AND(A3196=[2]an!$H$38,F3196=[2]an!$E$39,H3196&gt;=[2]an!$M$37),[2]an!$H$39,
IF(AND(A3196=[2]an!$H$38,F3196=[2]an!$E$39,H3196&lt;[2]an!$M$37,S3196="kahepoolne vajaduspõhine",U3196=""),[2]an!$M$40,
IF(AND(A3196=[2]an!$H$38,F3196=[2]an!$E$39,H3196&lt;[2]an!$M$37,S3196="kahepoolne vajaduspõhine",U3196&lt;&gt;""),[2]an!$H$39,
IF(AND(A3196=[2]an!$H$38,F3196=[2]an!$E$39,H3196&lt;[2]an!$M$37,S3196&lt;&gt;"kahepoolne vajaduspõhine"),[2]an!$H$39,
IF(AND(A3196=[2]an!$H$38,F3196=[2]an!$E$42),[2]an!$H$42,
IF(AND(A3196=[2]an!$I$38,F3196=[2]an!$E$40),[2]an!$I$40,IF(AND(A3196=[2]an!$I$38,F3196=[2]an!$E$41),[2]an!$I$41,IF(AND(A3196=[2]an!$I$38,F3196=[2]an!$E$39,H3196&gt;=[2]an!$M$37),[2]an!$I$39,
IF(AND(A3196=[2]an!$I$38,F3196=[2]an!$E$39,H3196&lt;[2]an!$M$37,S3196="kahepoolne vajaduspõhine",U3196=""),[2]an!$M$40,
IF(AND(A3196=[2]an!$I$38,F3196=[2]an!$E$39,H3196&lt;[2]an!$M$37,S3196="kahepoolne vajaduspõhine",U3196&lt;&gt;""),[2]an!$I$39,
IF(AND(A3196=[2]an!$I$38,F3196=[2]an!$E$39,H3196&lt;[2]an!$M$37,S3196&lt;&gt;"kahepoolne vajaduspõhine"),[2]an!$I$39,
IF(AND(A3196=[2]an!$I$38,F3196=[2]an!$E$42),[2]an!$I$42,
IF(AND(A3196=[2]an!$J$38,F3196=[2]an!$E$40),[2]an!$J$40,IF(AND(A3196=[2]an!$J$38,F3196=[2]an!$E$41),[2]an!$J$41,IF(AND(A3196=[2]an!$J$38,F3196=[2]an!$E$39,H3196&gt;=[2]an!$M$37),[2]an!$J$39,
IF(AND(A3196=[2]an!$J$38,F3196=[2]an!$E$39,H3196&lt;[2]an!$M$37,S3196="kahepoolne vajaduspõhine",U3196=""),[2]an!$M$40,
IF(AND(A3196=[2]an!$J$38,F3196=[2]an!$E$39,H3196&lt;[2]an!$M$37,S3196="kahepoolne vajaduspõhine",U3196&lt;&gt;""),[2]an!$J$39,
IF(AND(A3196=[2]an!$J$38,F3196=[2]an!$E$39,H3196&lt;[2]an!$M$37,S3196&lt;&gt;"kahepoolne vajaduspõhine"),[2]an!$J$39,
IF(AND(A3196=[2]an!$J$38,F3196=[2]an!$E$42),[2]an!$J$42,""))))))))))))))))))))))))))))</f>
        <v/>
      </c>
      <c r="Y3196" s="17" t="str">
        <f>IFERROR(IF(F3196="Tugigrupp",0,
IF(AND(F3196="Peretoe teenus",H3196&gt;=[2]an!$M$37,RANK(D3196,$D3196:$D3196)+COUNTIFS($D$2:D3196,D3196,$F$2:F3196,F3196)-1&gt;1),"",
IF(AND(F3196="Peretoe teenus",H3196&gt;=[2]an!$M$37,RANK(D3196,$D3196:$D3196)+COUNTIFS($D$2:D3196,D3196,$F$2:F3196,F3196)-1=1,MONTH(H3196)=MONTH(K3196)=TRUE,YEAR(H3196)=YEAR(K3196)=TRUE),((EOMONTH(H3196,0)-H3196+1)*X3196)/DAY(EOMONTH(H3196,0)),
IF(AND(F3196="Peretoe teenus",H3196&gt;=[2]an!$M$37,RANK(D3196,$D3196:$D3196)+COUNTIFS($D$2:D3196,D3196,$F$2:F3196,F3196)-1=1),X3196,
IF(AND(F3196="Peretoe teenus",H3196&lt;[2]an!$M$37,S3196&lt;&gt;"kahepoolne vajaduspõhine",RANK(D3196,$D3196:$D3196)+COUNTIFS($D$2:D3196,D3196,$F$2:F3196,F3196)-1=1),X3196,
IF(AND(F3196="Peretoe teenus",H3196&lt;[2]an!$M$37,S3196&lt;&gt;"kahepoolne vajaduspõhine",RANK(D3196,$D3196:$D3196)+COUNTIFS($D$2:D3196,D3196,$F$2:F3196,F3196)-1&gt;1),"",
IF(AND(F3196="Peretoe teenus",H3196&lt;[2]an!$M$37,S3196="kahepoolne vajaduspõhine",U3196="",RANK(D3196,$D3196:$D3196)+COUNTIFS($D$2:D3196,D3196,$F$2:F3196,F3196)-1=1),X3196,
IF(AND(F3196="Peretoe teenus",H3196&lt;[2]an!$M$37,S3196="kahepoolne vajaduspõhine",U3196="",RANK(D3196,$D3196:$D3196)+COUNTIFS($D$2:D3196,D3196,$F$2:F3196,F3196)-1&gt;1),"",
IF(AND(F3196="Peretoe teenus",H3196&lt;[2]an!$M$37,S3196="kahepoolne vajaduspõhine",U3196&lt;[2]an!$M$37,RANK(D3196,$D3196:$D3196)+COUNTIFS($D$2:D3196,D3196,$F$2:F3196,F3196)-1=1),X3196,
IF(AND(F3196="Peretoe teenus",H3196&lt;[2]an!$M$37,S3196="kahepoolne vajaduspõhine",U3196&lt;[2]an!$M$37,RANK(D3196,$D3196:$D3196)+COUNTIFS($D$2:D3196,D3196,$F$2:F3196,F3196)-1&gt;1),"",
IF(AND(F3196="Peretoe teenus",H3196&lt;[2]an!$M$37,S3196="kahepoolne vajaduspõhine",U3196&gt;=[2]an!$M$37,U3196&lt;=[2]an!$M$38,RANK(D3196,$D3196:$D3196)+COUNTIFS($D$2:D3196,D3196,$F$2:F3196,F3196)-1=1),
((EOMONTH(U3196,0)-U3196+1)*X3196)/DAY(EOMONTH(U3196,0))+(DAY(U3196)-1)*100/DAY(EOMONTH(U3196,0)),
IF(AND(F3196="Peretoe teenus",H3196&lt;[2]an!$M$37,S3196="kahepoolne vajaduspõhine",U3196&gt;=[2]an!$M$37,U3196&lt;=[2]an!$M$38,RANK(D3196,$D3196:$D3196)+COUNTIFS($D$2:D3196,D3196,$F$2:F3196,F3196)-1&gt;1),"",
IF(AND(F3196="Peretoe teenus",H3196&lt;[2]an!$M$37,S3196="kahepoolne vajaduspõhine",U3196&gt;[2]an!$M$38,RANK(D3196,$D3196:$D3196)+COUNTIFS($D$2:D3196,D3196,$F$2:F3196,F3196)-1=1),X3196,
IF(AND(F3196="Peretoe teenus",H3196&lt;[2]an!$M$37,S3196="kahepoolne vajaduspõhine",U3196&gt;[2]an!$M$38,RANK(D3196,$D3196:$D3196)+COUNTIFS($D$2:D3196,D3196,$F$2:F3196,F3196)-1&gt;1),"",X3196*W3196)))))))))))))),"")</f>
        <v/>
      </c>
      <c r="Z3196" s="18" t="str">
        <f t="shared" si="148"/>
        <v/>
      </c>
      <c r="AA3196" s="19" t="str">
        <f>IFERROR(VLOOKUP(E3196,[2]an!$A$3:$B$81,2,FALSE),"")</f>
        <v/>
      </c>
      <c r="AB3196" s="19" t="str">
        <f>IFERROR(VLOOKUP(AA3196,[2]an!$C$2:$D$16,2,FALSE),"")</f>
        <v/>
      </c>
      <c r="AC3196" s="20"/>
      <c r="AD3196" s="21" t="str">
        <f>IF(A3196=[2]an!$F$36,VLOOKUP([2]an!$F$36,[2]an!$F$36:$H$36,3,FALSE),IF(A3196=[2]an!$F$35,VLOOKUP([2]an!$F$35,[2]an!$F$35:$H$35,3,FALSE),IF(A3196=[2]an!$F$33,VLOOKUP([2]an!$F$33,[2]an!$F$33:$H$33,3,FALSE),IF(A3196=[2]an!$F$31,VLOOKUP([2]an!$F$31,[2]an!$F$31:$H$31,3,FALSE),""))))</f>
        <v/>
      </c>
    </row>
    <row r="3197" spans="6:30" x14ac:dyDescent="0.2">
      <c r="F3197" s="10"/>
      <c r="G3197" s="8" t="str">
        <f t="shared" si="149"/>
        <v/>
      </c>
      <c r="H3197" s="13"/>
      <c r="K3197" s="13"/>
      <c r="L3197" s="10"/>
      <c r="M3197" s="10"/>
      <c r="S3197" s="8" t="str">
        <f>IFERROR(VLOOKUP(D3197,[1]peretoe_teenus!$A$2:$L$2000,5,FALSE),"")</f>
        <v/>
      </c>
      <c r="U3197" s="13"/>
      <c r="V3197" s="15" t="str" cm="1">
        <f t="array" ref="V3197">IFERROR(IF(AND(F3197="Tugigrupp",RANK(K3197,$K3197:$K3197)+COUNTIFS($K$2:K3197,K3197,$L$2:L3197,L3197,$M$2:M3197,M3197,$I$2:I3197,I3197,$G$2:G3197,G3197,$F$2:F3197,F3197)-1=1),SUMPRODUCT(($F$2:$F$4154=F3197)*($G$2:$G$4154=G3197)*($K$2:$K$4154=K3197)*($I$2:$I$4154=I3197)*($L$2:$L$4154=L3197)*($M$2:$M$4154=M3197)),""),"")</f>
        <v/>
      </c>
      <c r="W3197" s="15" t="str">
        <f t="shared" si="147"/>
        <v/>
      </c>
      <c r="X3197" s="16" t="str">
        <f>IF(AND(A3197=[2]an!$G$38,F3197=[2]an!$E$40),[2]an!$G$40,IF(AND(A3197=[2]an!$G$38,F3197=[2]an!$E$41),[2]an!$G$41,IF(AND(A3197=[2]an!$G$38,F3197=[2]an!$E$39,H3197&gt;=[2]an!$M$37),[2]an!$G$39,
IF(AND(A3197=[2]an!$G$38,F3197=[2]an!$E$39,H3197&lt;[2]an!$M$37,S3197="kahepoolne vajaduspõhine",U3197=""),[2]an!$M$40,
IF(AND(A3197=[2]an!$G$38,F3197=[2]an!$E$39,H3197&lt;[2]an!$M$37,S3197="kahepoolne vajaduspõhine",U3197&lt;&gt;""),[2]an!$G$39,
IF(AND(A3197=[2]an!$G$38,F3197=[2]an!$E$39,H3197&lt;[2]an!$M$37,S3197&lt;&gt;"kahepoolne vajaduspõhine"),[2]an!$G$39,
IF(AND(A3197=[2]an!$G$38,F3197=[2]an!$E$42),[2]an!$G$42,
IF(AND(A3197=[2]an!$H$38,F3197=[2]an!$E$40),[2]an!$H$40,IF(AND(A3197=[2]an!$H$38,F3197=[2]an!$E$41),[2]an!$H$41,IF(AND(A3197=[2]an!$H$38,F3197=[2]an!$E$39,H3197&gt;=[2]an!$M$37),[2]an!$H$39,
IF(AND(A3197=[2]an!$H$38,F3197=[2]an!$E$39,H3197&lt;[2]an!$M$37,S3197="kahepoolne vajaduspõhine",U3197=""),[2]an!$M$40,
IF(AND(A3197=[2]an!$H$38,F3197=[2]an!$E$39,H3197&lt;[2]an!$M$37,S3197="kahepoolne vajaduspõhine",U3197&lt;&gt;""),[2]an!$H$39,
IF(AND(A3197=[2]an!$H$38,F3197=[2]an!$E$39,H3197&lt;[2]an!$M$37,S3197&lt;&gt;"kahepoolne vajaduspõhine"),[2]an!$H$39,
IF(AND(A3197=[2]an!$H$38,F3197=[2]an!$E$42),[2]an!$H$42,
IF(AND(A3197=[2]an!$I$38,F3197=[2]an!$E$40),[2]an!$I$40,IF(AND(A3197=[2]an!$I$38,F3197=[2]an!$E$41),[2]an!$I$41,IF(AND(A3197=[2]an!$I$38,F3197=[2]an!$E$39,H3197&gt;=[2]an!$M$37),[2]an!$I$39,
IF(AND(A3197=[2]an!$I$38,F3197=[2]an!$E$39,H3197&lt;[2]an!$M$37,S3197="kahepoolne vajaduspõhine",U3197=""),[2]an!$M$40,
IF(AND(A3197=[2]an!$I$38,F3197=[2]an!$E$39,H3197&lt;[2]an!$M$37,S3197="kahepoolne vajaduspõhine",U3197&lt;&gt;""),[2]an!$I$39,
IF(AND(A3197=[2]an!$I$38,F3197=[2]an!$E$39,H3197&lt;[2]an!$M$37,S3197&lt;&gt;"kahepoolne vajaduspõhine"),[2]an!$I$39,
IF(AND(A3197=[2]an!$I$38,F3197=[2]an!$E$42),[2]an!$I$42,
IF(AND(A3197=[2]an!$J$38,F3197=[2]an!$E$40),[2]an!$J$40,IF(AND(A3197=[2]an!$J$38,F3197=[2]an!$E$41),[2]an!$J$41,IF(AND(A3197=[2]an!$J$38,F3197=[2]an!$E$39,H3197&gt;=[2]an!$M$37),[2]an!$J$39,
IF(AND(A3197=[2]an!$J$38,F3197=[2]an!$E$39,H3197&lt;[2]an!$M$37,S3197="kahepoolne vajaduspõhine",U3197=""),[2]an!$M$40,
IF(AND(A3197=[2]an!$J$38,F3197=[2]an!$E$39,H3197&lt;[2]an!$M$37,S3197="kahepoolne vajaduspõhine",U3197&lt;&gt;""),[2]an!$J$39,
IF(AND(A3197=[2]an!$J$38,F3197=[2]an!$E$39,H3197&lt;[2]an!$M$37,S3197&lt;&gt;"kahepoolne vajaduspõhine"),[2]an!$J$39,
IF(AND(A3197=[2]an!$J$38,F3197=[2]an!$E$42),[2]an!$J$42,""))))))))))))))))))))))))))))</f>
        <v/>
      </c>
      <c r="Y3197" s="17" t="str">
        <f>IFERROR(IF(F3197="Tugigrupp",0,
IF(AND(F3197="Peretoe teenus",H3197&gt;=[2]an!$M$37,RANK(D3197,$D3197:$D3197)+COUNTIFS($D$2:D3197,D3197,$F$2:F3197,F3197)-1&gt;1),"",
IF(AND(F3197="Peretoe teenus",H3197&gt;=[2]an!$M$37,RANK(D3197,$D3197:$D3197)+COUNTIFS($D$2:D3197,D3197,$F$2:F3197,F3197)-1=1,MONTH(H3197)=MONTH(K3197)=TRUE,YEAR(H3197)=YEAR(K3197)=TRUE),((EOMONTH(H3197,0)-H3197+1)*X3197)/DAY(EOMONTH(H3197,0)),
IF(AND(F3197="Peretoe teenus",H3197&gt;=[2]an!$M$37,RANK(D3197,$D3197:$D3197)+COUNTIFS($D$2:D3197,D3197,$F$2:F3197,F3197)-1=1),X3197,
IF(AND(F3197="Peretoe teenus",H3197&lt;[2]an!$M$37,S3197&lt;&gt;"kahepoolne vajaduspõhine",RANK(D3197,$D3197:$D3197)+COUNTIFS($D$2:D3197,D3197,$F$2:F3197,F3197)-1=1),X3197,
IF(AND(F3197="Peretoe teenus",H3197&lt;[2]an!$M$37,S3197&lt;&gt;"kahepoolne vajaduspõhine",RANK(D3197,$D3197:$D3197)+COUNTIFS($D$2:D3197,D3197,$F$2:F3197,F3197)-1&gt;1),"",
IF(AND(F3197="Peretoe teenus",H3197&lt;[2]an!$M$37,S3197="kahepoolne vajaduspõhine",U3197="",RANK(D3197,$D3197:$D3197)+COUNTIFS($D$2:D3197,D3197,$F$2:F3197,F3197)-1=1),X3197,
IF(AND(F3197="Peretoe teenus",H3197&lt;[2]an!$M$37,S3197="kahepoolne vajaduspõhine",U3197="",RANK(D3197,$D3197:$D3197)+COUNTIFS($D$2:D3197,D3197,$F$2:F3197,F3197)-1&gt;1),"",
IF(AND(F3197="Peretoe teenus",H3197&lt;[2]an!$M$37,S3197="kahepoolne vajaduspõhine",U3197&lt;[2]an!$M$37,RANK(D3197,$D3197:$D3197)+COUNTIFS($D$2:D3197,D3197,$F$2:F3197,F3197)-1=1),X3197,
IF(AND(F3197="Peretoe teenus",H3197&lt;[2]an!$M$37,S3197="kahepoolne vajaduspõhine",U3197&lt;[2]an!$M$37,RANK(D3197,$D3197:$D3197)+COUNTIFS($D$2:D3197,D3197,$F$2:F3197,F3197)-1&gt;1),"",
IF(AND(F3197="Peretoe teenus",H3197&lt;[2]an!$M$37,S3197="kahepoolne vajaduspõhine",U3197&gt;=[2]an!$M$37,U3197&lt;=[2]an!$M$38,RANK(D3197,$D3197:$D3197)+COUNTIFS($D$2:D3197,D3197,$F$2:F3197,F3197)-1=1),
((EOMONTH(U3197,0)-U3197+1)*X3197)/DAY(EOMONTH(U3197,0))+(DAY(U3197)-1)*100/DAY(EOMONTH(U3197,0)),
IF(AND(F3197="Peretoe teenus",H3197&lt;[2]an!$M$37,S3197="kahepoolne vajaduspõhine",U3197&gt;=[2]an!$M$37,U3197&lt;=[2]an!$M$38,RANK(D3197,$D3197:$D3197)+COUNTIFS($D$2:D3197,D3197,$F$2:F3197,F3197)-1&gt;1),"",
IF(AND(F3197="Peretoe teenus",H3197&lt;[2]an!$M$37,S3197="kahepoolne vajaduspõhine",U3197&gt;[2]an!$M$38,RANK(D3197,$D3197:$D3197)+COUNTIFS($D$2:D3197,D3197,$F$2:F3197,F3197)-1=1),X3197,
IF(AND(F3197="Peretoe teenus",H3197&lt;[2]an!$M$37,S3197="kahepoolne vajaduspõhine",U3197&gt;[2]an!$M$38,RANK(D3197,$D3197:$D3197)+COUNTIFS($D$2:D3197,D3197,$F$2:F3197,F3197)-1&gt;1),"",X3197*W3197)))))))))))))),"")</f>
        <v/>
      </c>
      <c r="Z3197" s="18" t="str">
        <f t="shared" si="148"/>
        <v/>
      </c>
      <c r="AA3197" s="19" t="str">
        <f>IFERROR(VLOOKUP(E3197,[2]an!$A$3:$B$81,2,FALSE),"")</f>
        <v/>
      </c>
      <c r="AB3197" s="19" t="str">
        <f>IFERROR(VLOOKUP(AA3197,[2]an!$C$2:$D$16,2,FALSE),"")</f>
        <v/>
      </c>
      <c r="AC3197" s="20"/>
      <c r="AD3197" s="21" t="str">
        <f>IF(A3197=[2]an!$F$36,VLOOKUP([2]an!$F$36,[2]an!$F$36:$H$36,3,FALSE),IF(A3197=[2]an!$F$35,VLOOKUP([2]an!$F$35,[2]an!$F$35:$H$35,3,FALSE),IF(A3197=[2]an!$F$33,VLOOKUP([2]an!$F$33,[2]an!$F$33:$H$33,3,FALSE),IF(A3197=[2]an!$F$31,VLOOKUP([2]an!$F$31,[2]an!$F$31:$H$31,3,FALSE),""))))</f>
        <v/>
      </c>
    </row>
    <row r="3198" spans="6:30" x14ac:dyDescent="0.2">
      <c r="F3198" s="10"/>
      <c r="G3198" s="8" t="str">
        <f t="shared" si="149"/>
        <v/>
      </c>
      <c r="H3198" s="13"/>
      <c r="K3198" s="13"/>
      <c r="L3198" s="10"/>
      <c r="M3198" s="10"/>
      <c r="S3198" s="8" t="str">
        <f>IFERROR(VLOOKUP(D3198,[1]peretoe_teenus!$A$2:$L$2000,5,FALSE),"")</f>
        <v/>
      </c>
      <c r="U3198" s="13"/>
      <c r="V3198" s="15" t="str" cm="1">
        <f t="array" ref="V3198">IFERROR(IF(AND(F3198="Tugigrupp",RANK(K3198,$K3198:$K3198)+COUNTIFS($K$2:K3198,K3198,$L$2:L3198,L3198,$M$2:M3198,M3198,$I$2:I3198,I3198,$G$2:G3198,G3198,$F$2:F3198,F3198)-1=1),SUMPRODUCT(($F$2:$F$4154=F3198)*($G$2:$G$4154=G3198)*($K$2:$K$4154=K3198)*($I$2:$I$4154=I3198)*($L$2:$L$4154=L3198)*($M$2:$M$4154=M3198)),""),"")</f>
        <v/>
      </c>
      <c r="W3198" s="15" t="str">
        <f t="shared" si="147"/>
        <v/>
      </c>
      <c r="X3198" s="16" t="str">
        <f>IF(AND(A3198=[2]an!$G$38,F3198=[2]an!$E$40),[2]an!$G$40,IF(AND(A3198=[2]an!$G$38,F3198=[2]an!$E$41),[2]an!$G$41,IF(AND(A3198=[2]an!$G$38,F3198=[2]an!$E$39,H3198&gt;=[2]an!$M$37),[2]an!$G$39,
IF(AND(A3198=[2]an!$G$38,F3198=[2]an!$E$39,H3198&lt;[2]an!$M$37,S3198="kahepoolne vajaduspõhine",U3198=""),[2]an!$M$40,
IF(AND(A3198=[2]an!$G$38,F3198=[2]an!$E$39,H3198&lt;[2]an!$M$37,S3198="kahepoolne vajaduspõhine",U3198&lt;&gt;""),[2]an!$G$39,
IF(AND(A3198=[2]an!$G$38,F3198=[2]an!$E$39,H3198&lt;[2]an!$M$37,S3198&lt;&gt;"kahepoolne vajaduspõhine"),[2]an!$G$39,
IF(AND(A3198=[2]an!$G$38,F3198=[2]an!$E$42),[2]an!$G$42,
IF(AND(A3198=[2]an!$H$38,F3198=[2]an!$E$40),[2]an!$H$40,IF(AND(A3198=[2]an!$H$38,F3198=[2]an!$E$41),[2]an!$H$41,IF(AND(A3198=[2]an!$H$38,F3198=[2]an!$E$39,H3198&gt;=[2]an!$M$37),[2]an!$H$39,
IF(AND(A3198=[2]an!$H$38,F3198=[2]an!$E$39,H3198&lt;[2]an!$M$37,S3198="kahepoolne vajaduspõhine",U3198=""),[2]an!$M$40,
IF(AND(A3198=[2]an!$H$38,F3198=[2]an!$E$39,H3198&lt;[2]an!$M$37,S3198="kahepoolne vajaduspõhine",U3198&lt;&gt;""),[2]an!$H$39,
IF(AND(A3198=[2]an!$H$38,F3198=[2]an!$E$39,H3198&lt;[2]an!$M$37,S3198&lt;&gt;"kahepoolne vajaduspõhine"),[2]an!$H$39,
IF(AND(A3198=[2]an!$H$38,F3198=[2]an!$E$42),[2]an!$H$42,
IF(AND(A3198=[2]an!$I$38,F3198=[2]an!$E$40),[2]an!$I$40,IF(AND(A3198=[2]an!$I$38,F3198=[2]an!$E$41),[2]an!$I$41,IF(AND(A3198=[2]an!$I$38,F3198=[2]an!$E$39,H3198&gt;=[2]an!$M$37),[2]an!$I$39,
IF(AND(A3198=[2]an!$I$38,F3198=[2]an!$E$39,H3198&lt;[2]an!$M$37,S3198="kahepoolne vajaduspõhine",U3198=""),[2]an!$M$40,
IF(AND(A3198=[2]an!$I$38,F3198=[2]an!$E$39,H3198&lt;[2]an!$M$37,S3198="kahepoolne vajaduspõhine",U3198&lt;&gt;""),[2]an!$I$39,
IF(AND(A3198=[2]an!$I$38,F3198=[2]an!$E$39,H3198&lt;[2]an!$M$37,S3198&lt;&gt;"kahepoolne vajaduspõhine"),[2]an!$I$39,
IF(AND(A3198=[2]an!$I$38,F3198=[2]an!$E$42),[2]an!$I$42,
IF(AND(A3198=[2]an!$J$38,F3198=[2]an!$E$40),[2]an!$J$40,IF(AND(A3198=[2]an!$J$38,F3198=[2]an!$E$41),[2]an!$J$41,IF(AND(A3198=[2]an!$J$38,F3198=[2]an!$E$39,H3198&gt;=[2]an!$M$37),[2]an!$J$39,
IF(AND(A3198=[2]an!$J$38,F3198=[2]an!$E$39,H3198&lt;[2]an!$M$37,S3198="kahepoolne vajaduspõhine",U3198=""),[2]an!$M$40,
IF(AND(A3198=[2]an!$J$38,F3198=[2]an!$E$39,H3198&lt;[2]an!$M$37,S3198="kahepoolne vajaduspõhine",U3198&lt;&gt;""),[2]an!$J$39,
IF(AND(A3198=[2]an!$J$38,F3198=[2]an!$E$39,H3198&lt;[2]an!$M$37,S3198&lt;&gt;"kahepoolne vajaduspõhine"),[2]an!$J$39,
IF(AND(A3198=[2]an!$J$38,F3198=[2]an!$E$42),[2]an!$J$42,""))))))))))))))))))))))))))))</f>
        <v/>
      </c>
      <c r="Y3198" s="17" t="str">
        <f>IFERROR(IF(F3198="Tugigrupp",0,
IF(AND(F3198="Peretoe teenus",H3198&gt;=[2]an!$M$37,RANK(D3198,$D3198:$D3198)+COUNTIFS($D$2:D3198,D3198,$F$2:F3198,F3198)-1&gt;1),"",
IF(AND(F3198="Peretoe teenus",H3198&gt;=[2]an!$M$37,RANK(D3198,$D3198:$D3198)+COUNTIFS($D$2:D3198,D3198,$F$2:F3198,F3198)-1=1,MONTH(H3198)=MONTH(K3198)=TRUE,YEAR(H3198)=YEAR(K3198)=TRUE),((EOMONTH(H3198,0)-H3198+1)*X3198)/DAY(EOMONTH(H3198,0)),
IF(AND(F3198="Peretoe teenus",H3198&gt;=[2]an!$M$37,RANK(D3198,$D3198:$D3198)+COUNTIFS($D$2:D3198,D3198,$F$2:F3198,F3198)-1=1),X3198,
IF(AND(F3198="Peretoe teenus",H3198&lt;[2]an!$M$37,S3198&lt;&gt;"kahepoolne vajaduspõhine",RANK(D3198,$D3198:$D3198)+COUNTIFS($D$2:D3198,D3198,$F$2:F3198,F3198)-1=1),X3198,
IF(AND(F3198="Peretoe teenus",H3198&lt;[2]an!$M$37,S3198&lt;&gt;"kahepoolne vajaduspõhine",RANK(D3198,$D3198:$D3198)+COUNTIFS($D$2:D3198,D3198,$F$2:F3198,F3198)-1&gt;1),"",
IF(AND(F3198="Peretoe teenus",H3198&lt;[2]an!$M$37,S3198="kahepoolne vajaduspõhine",U3198="",RANK(D3198,$D3198:$D3198)+COUNTIFS($D$2:D3198,D3198,$F$2:F3198,F3198)-1=1),X3198,
IF(AND(F3198="Peretoe teenus",H3198&lt;[2]an!$M$37,S3198="kahepoolne vajaduspõhine",U3198="",RANK(D3198,$D3198:$D3198)+COUNTIFS($D$2:D3198,D3198,$F$2:F3198,F3198)-1&gt;1),"",
IF(AND(F3198="Peretoe teenus",H3198&lt;[2]an!$M$37,S3198="kahepoolne vajaduspõhine",U3198&lt;[2]an!$M$37,RANK(D3198,$D3198:$D3198)+COUNTIFS($D$2:D3198,D3198,$F$2:F3198,F3198)-1=1),X3198,
IF(AND(F3198="Peretoe teenus",H3198&lt;[2]an!$M$37,S3198="kahepoolne vajaduspõhine",U3198&lt;[2]an!$M$37,RANK(D3198,$D3198:$D3198)+COUNTIFS($D$2:D3198,D3198,$F$2:F3198,F3198)-1&gt;1),"",
IF(AND(F3198="Peretoe teenus",H3198&lt;[2]an!$M$37,S3198="kahepoolne vajaduspõhine",U3198&gt;=[2]an!$M$37,U3198&lt;=[2]an!$M$38,RANK(D3198,$D3198:$D3198)+COUNTIFS($D$2:D3198,D3198,$F$2:F3198,F3198)-1=1),
((EOMONTH(U3198,0)-U3198+1)*X3198)/DAY(EOMONTH(U3198,0))+(DAY(U3198)-1)*100/DAY(EOMONTH(U3198,0)),
IF(AND(F3198="Peretoe teenus",H3198&lt;[2]an!$M$37,S3198="kahepoolne vajaduspõhine",U3198&gt;=[2]an!$M$37,U3198&lt;=[2]an!$M$38,RANK(D3198,$D3198:$D3198)+COUNTIFS($D$2:D3198,D3198,$F$2:F3198,F3198)-1&gt;1),"",
IF(AND(F3198="Peretoe teenus",H3198&lt;[2]an!$M$37,S3198="kahepoolne vajaduspõhine",U3198&gt;[2]an!$M$38,RANK(D3198,$D3198:$D3198)+COUNTIFS($D$2:D3198,D3198,$F$2:F3198,F3198)-1=1),X3198,
IF(AND(F3198="Peretoe teenus",H3198&lt;[2]an!$M$37,S3198="kahepoolne vajaduspõhine",U3198&gt;[2]an!$M$38,RANK(D3198,$D3198:$D3198)+COUNTIFS($D$2:D3198,D3198,$F$2:F3198,F3198)-1&gt;1),"",X3198*W3198)))))))))))))),"")</f>
        <v/>
      </c>
      <c r="Z3198" s="18" t="str">
        <f t="shared" si="148"/>
        <v/>
      </c>
      <c r="AA3198" s="19" t="str">
        <f>IFERROR(VLOOKUP(E3198,[2]an!$A$3:$B$81,2,FALSE),"")</f>
        <v/>
      </c>
      <c r="AB3198" s="19" t="str">
        <f>IFERROR(VLOOKUP(AA3198,[2]an!$C$2:$D$16,2,FALSE),"")</f>
        <v/>
      </c>
      <c r="AC3198" s="20"/>
      <c r="AD3198" s="21" t="str">
        <f>IF(A3198=[2]an!$F$36,VLOOKUP([2]an!$F$36,[2]an!$F$36:$H$36,3,FALSE),IF(A3198=[2]an!$F$35,VLOOKUP([2]an!$F$35,[2]an!$F$35:$H$35,3,FALSE),IF(A3198=[2]an!$F$33,VLOOKUP([2]an!$F$33,[2]an!$F$33:$H$33,3,FALSE),IF(A3198=[2]an!$F$31,VLOOKUP([2]an!$F$31,[2]an!$F$31:$H$31,3,FALSE),""))))</f>
        <v/>
      </c>
    </row>
    <row r="3199" spans="6:30" x14ac:dyDescent="0.2">
      <c r="F3199" s="10"/>
      <c r="G3199" s="8" t="str">
        <f t="shared" si="149"/>
        <v/>
      </c>
      <c r="H3199" s="13"/>
      <c r="K3199" s="13"/>
      <c r="L3199" s="10"/>
      <c r="M3199" s="10"/>
      <c r="S3199" s="8" t="str">
        <f>IFERROR(VLOOKUP(D3199,[1]peretoe_teenus!$A$2:$L$2000,5,FALSE),"")</f>
        <v/>
      </c>
      <c r="U3199" s="13"/>
      <c r="V3199" s="15" t="str" cm="1">
        <f t="array" ref="V3199">IFERROR(IF(AND(F3199="Tugigrupp",RANK(K3199,$K3199:$K3199)+COUNTIFS($K$2:K3199,K3199,$L$2:L3199,L3199,$M$2:M3199,M3199,$I$2:I3199,I3199,$G$2:G3199,G3199,$F$2:F3199,F3199)-1=1),SUMPRODUCT(($F$2:$F$4154=F3199)*($G$2:$G$4154=G3199)*($K$2:$K$4154=K3199)*($I$2:$I$4154=I3199)*($L$2:$L$4154=L3199)*($M$2:$M$4154=M3199)),""),"")</f>
        <v/>
      </c>
      <c r="W3199" s="15" t="str">
        <f t="shared" si="147"/>
        <v/>
      </c>
      <c r="X3199" s="16" t="str">
        <f>IF(AND(A3199=[2]an!$G$38,F3199=[2]an!$E$40),[2]an!$G$40,IF(AND(A3199=[2]an!$G$38,F3199=[2]an!$E$41),[2]an!$G$41,IF(AND(A3199=[2]an!$G$38,F3199=[2]an!$E$39,H3199&gt;=[2]an!$M$37),[2]an!$G$39,
IF(AND(A3199=[2]an!$G$38,F3199=[2]an!$E$39,H3199&lt;[2]an!$M$37,S3199="kahepoolne vajaduspõhine",U3199=""),[2]an!$M$40,
IF(AND(A3199=[2]an!$G$38,F3199=[2]an!$E$39,H3199&lt;[2]an!$M$37,S3199="kahepoolne vajaduspõhine",U3199&lt;&gt;""),[2]an!$G$39,
IF(AND(A3199=[2]an!$G$38,F3199=[2]an!$E$39,H3199&lt;[2]an!$M$37,S3199&lt;&gt;"kahepoolne vajaduspõhine"),[2]an!$G$39,
IF(AND(A3199=[2]an!$G$38,F3199=[2]an!$E$42),[2]an!$G$42,
IF(AND(A3199=[2]an!$H$38,F3199=[2]an!$E$40),[2]an!$H$40,IF(AND(A3199=[2]an!$H$38,F3199=[2]an!$E$41),[2]an!$H$41,IF(AND(A3199=[2]an!$H$38,F3199=[2]an!$E$39,H3199&gt;=[2]an!$M$37),[2]an!$H$39,
IF(AND(A3199=[2]an!$H$38,F3199=[2]an!$E$39,H3199&lt;[2]an!$M$37,S3199="kahepoolne vajaduspõhine",U3199=""),[2]an!$M$40,
IF(AND(A3199=[2]an!$H$38,F3199=[2]an!$E$39,H3199&lt;[2]an!$M$37,S3199="kahepoolne vajaduspõhine",U3199&lt;&gt;""),[2]an!$H$39,
IF(AND(A3199=[2]an!$H$38,F3199=[2]an!$E$39,H3199&lt;[2]an!$M$37,S3199&lt;&gt;"kahepoolne vajaduspõhine"),[2]an!$H$39,
IF(AND(A3199=[2]an!$H$38,F3199=[2]an!$E$42),[2]an!$H$42,
IF(AND(A3199=[2]an!$I$38,F3199=[2]an!$E$40),[2]an!$I$40,IF(AND(A3199=[2]an!$I$38,F3199=[2]an!$E$41),[2]an!$I$41,IF(AND(A3199=[2]an!$I$38,F3199=[2]an!$E$39,H3199&gt;=[2]an!$M$37),[2]an!$I$39,
IF(AND(A3199=[2]an!$I$38,F3199=[2]an!$E$39,H3199&lt;[2]an!$M$37,S3199="kahepoolne vajaduspõhine",U3199=""),[2]an!$M$40,
IF(AND(A3199=[2]an!$I$38,F3199=[2]an!$E$39,H3199&lt;[2]an!$M$37,S3199="kahepoolne vajaduspõhine",U3199&lt;&gt;""),[2]an!$I$39,
IF(AND(A3199=[2]an!$I$38,F3199=[2]an!$E$39,H3199&lt;[2]an!$M$37,S3199&lt;&gt;"kahepoolne vajaduspõhine"),[2]an!$I$39,
IF(AND(A3199=[2]an!$I$38,F3199=[2]an!$E$42),[2]an!$I$42,
IF(AND(A3199=[2]an!$J$38,F3199=[2]an!$E$40),[2]an!$J$40,IF(AND(A3199=[2]an!$J$38,F3199=[2]an!$E$41),[2]an!$J$41,IF(AND(A3199=[2]an!$J$38,F3199=[2]an!$E$39,H3199&gt;=[2]an!$M$37),[2]an!$J$39,
IF(AND(A3199=[2]an!$J$38,F3199=[2]an!$E$39,H3199&lt;[2]an!$M$37,S3199="kahepoolne vajaduspõhine",U3199=""),[2]an!$M$40,
IF(AND(A3199=[2]an!$J$38,F3199=[2]an!$E$39,H3199&lt;[2]an!$M$37,S3199="kahepoolne vajaduspõhine",U3199&lt;&gt;""),[2]an!$J$39,
IF(AND(A3199=[2]an!$J$38,F3199=[2]an!$E$39,H3199&lt;[2]an!$M$37,S3199&lt;&gt;"kahepoolne vajaduspõhine"),[2]an!$J$39,
IF(AND(A3199=[2]an!$J$38,F3199=[2]an!$E$42),[2]an!$J$42,""))))))))))))))))))))))))))))</f>
        <v/>
      </c>
      <c r="Y3199" s="17" t="str">
        <f>IFERROR(IF(F3199="Tugigrupp",0,
IF(AND(F3199="Peretoe teenus",H3199&gt;=[2]an!$M$37,RANK(D3199,$D3199:$D3199)+COUNTIFS($D$2:D3199,D3199,$F$2:F3199,F3199)-1&gt;1),"",
IF(AND(F3199="Peretoe teenus",H3199&gt;=[2]an!$M$37,RANK(D3199,$D3199:$D3199)+COUNTIFS($D$2:D3199,D3199,$F$2:F3199,F3199)-1=1,MONTH(H3199)=MONTH(K3199)=TRUE,YEAR(H3199)=YEAR(K3199)=TRUE),((EOMONTH(H3199,0)-H3199+1)*X3199)/DAY(EOMONTH(H3199,0)),
IF(AND(F3199="Peretoe teenus",H3199&gt;=[2]an!$M$37,RANK(D3199,$D3199:$D3199)+COUNTIFS($D$2:D3199,D3199,$F$2:F3199,F3199)-1=1),X3199,
IF(AND(F3199="Peretoe teenus",H3199&lt;[2]an!$M$37,S3199&lt;&gt;"kahepoolne vajaduspõhine",RANK(D3199,$D3199:$D3199)+COUNTIFS($D$2:D3199,D3199,$F$2:F3199,F3199)-1=1),X3199,
IF(AND(F3199="Peretoe teenus",H3199&lt;[2]an!$M$37,S3199&lt;&gt;"kahepoolne vajaduspõhine",RANK(D3199,$D3199:$D3199)+COUNTIFS($D$2:D3199,D3199,$F$2:F3199,F3199)-1&gt;1),"",
IF(AND(F3199="Peretoe teenus",H3199&lt;[2]an!$M$37,S3199="kahepoolne vajaduspõhine",U3199="",RANK(D3199,$D3199:$D3199)+COUNTIFS($D$2:D3199,D3199,$F$2:F3199,F3199)-1=1),X3199,
IF(AND(F3199="Peretoe teenus",H3199&lt;[2]an!$M$37,S3199="kahepoolne vajaduspõhine",U3199="",RANK(D3199,$D3199:$D3199)+COUNTIFS($D$2:D3199,D3199,$F$2:F3199,F3199)-1&gt;1),"",
IF(AND(F3199="Peretoe teenus",H3199&lt;[2]an!$M$37,S3199="kahepoolne vajaduspõhine",U3199&lt;[2]an!$M$37,RANK(D3199,$D3199:$D3199)+COUNTIFS($D$2:D3199,D3199,$F$2:F3199,F3199)-1=1),X3199,
IF(AND(F3199="Peretoe teenus",H3199&lt;[2]an!$M$37,S3199="kahepoolne vajaduspõhine",U3199&lt;[2]an!$M$37,RANK(D3199,$D3199:$D3199)+COUNTIFS($D$2:D3199,D3199,$F$2:F3199,F3199)-1&gt;1),"",
IF(AND(F3199="Peretoe teenus",H3199&lt;[2]an!$M$37,S3199="kahepoolne vajaduspõhine",U3199&gt;=[2]an!$M$37,U3199&lt;=[2]an!$M$38,RANK(D3199,$D3199:$D3199)+COUNTIFS($D$2:D3199,D3199,$F$2:F3199,F3199)-1=1),
((EOMONTH(U3199,0)-U3199+1)*X3199)/DAY(EOMONTH(U3199,0))+(DAY(U3199)-1)*100/DAY(EOMONTH(U3199,0)),
IF(AND(F3199="Peretoe teenus",H3199&lt;[2]an!$M$37,S3199="kahepoolne vajaduspõhine",U3199&gt;=[2]an!$M$37,U3199&lt;=[2]an!$M$38,RANK(D3199,$D3199:$D3199)+COUNTIFS($D$2:D3199,D3199,$F$2:F3199,F3199)-1&gt;1),"",
IF(AND(F3199="Peretoe teenus",H3199&lt;[2]an!$M$37,S3199="kahepoolne vajaduspõhine",U3199&gt;[2]an!$M$38,RANK(D3199,$D3199:$D3199)+COUNTIFS($D$2:D3199,D3199,$F$2:F3199,F3199)-1=1),X3199,
IF(AND(F3199="Peretoe teenus",H3199&lt;[2]an!$M$37,S3199="kahepoolne vajaduspõhine",U3199&gt;[2]an!$M$38,RANK(D3199,$D3199:$D3199)+COUNTIFS($D$2:D3199,D3199,$F$2:F3199,F3199)-1&gt;1),"",X3199*W3199)))))))))))))),"")</f>
        <v/>
      </c>
      <c r="Z3199" s="18" t="str">
        <f t="shared" si="148"/>
        <v/>
      </c>
      <c r="AA3199" s="19" t="str">
        <f>IFERROR(VLOOKUP(E3199,[2]an!$A$3:$B$81,2,FALSE),"")</f>
        <v/>
      </c>
      <c r="AB3199" s="19" t="str">
        <f>IFERROR(VLOOKUP(AA3199,[2]an!$C$2:$D$16,2,FALSE),"")</f>
        <v/>
      </c>
      <c r="AC3199" s="20"/>
      <c r="AD3199" s="21" t="str">
        <f>IF(A3199=[2]an!$F$36,VLOOKUP([2]an!$F$36,[2]an!$F$36:$H$36,3,FALSE),IF(A3199=[2]an!$F$35,VLOOKUP([2]an!$F$35,[2]an!$F$35:$H$35,3,FALSE),IF(A3199=[2]an!$F$33,VLOOKUP([2]an!$F$33,[2]an!$F$33:$H$33,3,FALSE),IF(A3199=[2]an!$F$31,VLOOKUP([2]an!$F$31,[2]an!$F$31:$H$31,3,FALSE),""))))</f>
        <v/>
      </c>
    </row>
    <row r="3200" spans="6:30" x14ac:dyDescent="0.2">
      <c r="F3200" s="10"/>
      <c r="G3200" s="8" t="str">
        <f t="shared" si="149"/>
        <v/>
      </c>
      <c r="H3200" s="13"/>
      <c r="K3200" s="13"/>
      <c r="L3200" s="10"/>
      <c r="M3200" s="10"/>
      <c r="S3200" s="8" t="str">
        <f>IFERROR(VLOOKUP(D3200,[1]peretoe_teenus!$A$2:$L$2000,5,FALSE),"")</f>
        <v/>
      </c>
      <c r="U3200" s="13"/>
      <c r="V3200" s="15" t="str" cm="1">
        <f t="array" ref="V3200">IFERROR(IF(AND(F3200="Tugigrupp",RANK(K3200,$K3200:$K3200)+COUNTIFS($K$2:K3200,K3200,$L$2:L3200,L3200,$M$2:M3200,M3200,$I$2:I3200,I3200,$G$2:G3200,G3200,$F$2:F3200,F3200)-1=1),SUMPRODUCT(($F$2:$F$4154=F3200)*($G$2:$G$4154=G3200)*($K$2:$K$4154=K3200)*($I$2:$I$4154=I3200)*($L$2:$L$4154=L3200)*($M$2:$M$4154=M3200)),""),"")</f>
        <v/>
      </c>
      <c r="W3200" s="15" t="str">
        <f t="shared" si="147"/>
        <v/>
      </c>
      <c r="X3200" s="16" t="str">
        <f>IF(AND(A3200=[2]an!$G$38,F3200=[2]an!$E$40),[2]an!$G$40,IF(AND(A3200=[2]an!$G$38,F3200=[2]an!$E$41),[2]an!$G$41,IF(AND(A3200=[2]an!$G$38,F3200=[2]an!$E$39,H3200&gt;=[2]an!$M$37),[2]an!$G$39,
IF(AND(A3200=[2]an!$G$38,F3200=[2]an!$E$39,H3200&lt;[2]an!$M$37,S3200="kahepoolne vajaduspõhine",U3200=""),[2]an!$M$40,
IF(AND(A3200=[2]an!$G$38,F3200=[2]an!$E$39,H3200&lt;[2]an!$M$37,S3200="kahepoolne vajaduspõhine",U3200&lt;&gt;""),[2]an!$G$39,
IF(AND(A3200=[2]an!$G$38,F3200=[2]an!$E$39,H3200&lt;[2]an!$M$37,S3200&lt;&gt;"kahepoolne vajaduspõhine"),[2]an!$G$39,
IF(AND(A3200=[2]an!$G$38,F3200=[2]an!$E$42),[2]an!$G$42,
IF(AND(A3200=[2]an!$H$38,F3200=[2]an!$E$40),[2]an!$H$40,IF(AND(A3200=[2]an!$H$38,F3200=[2]an!$E$41),[2]an!$H$41,IF(AND(A3200=[2]an!$H$38,F3200=[2]an!$E$39,H3200&gt;=[2]an!$M$37),[2]an!$H$39,
IF(AND(A3200=[2]an!$H$38,F3200=[2]an!$E$39,H3200&lt;[2]an!$M$37,S3200="kahepoolne vajaduspõhine",U3200=""),[2]an!$M$40,
IF(AND(A3200=[2]an!$H$38,F3200=[2]an!$E$39,H3200&lt;[2]an!$M$37,S3200="kahepoolne vajaduspõhine",U3200&lt;&gt;""),[2]an!$H$39,
IF(AND(A3200=[2]an!$H$38,F3200=[2]an!$E$39,H3200&lt;[2]an!$M$37,S3200&lt;&gt;"kahepoolne vajaduspõhine"),[2]an!$H$39,
IF(AND(A3200=[2]an!$H$38,F3200=[2]an!$E$42),[2]an!$H$42,
IF(AND(A3200=[2]an!$I$38,F3200=[2]an!$E$40),[2]an!$I$40,IF(AND(A3200=[2]an!$I$38,F3200=[2]an!$E$41),[2]an!$I$41,IF(AND(A3200=[2]an!$I$38,F3200=[2]an!$E$39,H3200&gt;=[2]an!$M$37),[2]an!$I$39,
IF(AND(A3200=[2]an!$I$38,F3200=[2]an!$E$39,H3200&lt;[2]an!$M$37,S3200="kahepoolne vajaduspõhine",U3200=""),[2]an!$M$40,
IF(AND(A3200=[2]an!$I$38,F3200=[2]an!$E$39,H3200&lt;[2]an!$M$37,S3200="kahepoolne vajaduspõhine",U3200&lt;&gt;""),[2]an!$I$39,
IF(AND(A3200=[2]an!$I$38,F3200=[2]an!$E$39,H3200&lt;[2]an!$M$37,S3200&lt;&gt;"kahepoolne vajaduspõhine"),[2]an!$I$39,
IF(AND(A3200=[2]an!$I$38,F3200=[2]an!$E$42),[2]an!$I$42,
IF(AND(A3200=[2]an!$J$38,F3200=[2]an!$E$40),[2]an!$J$40,IF(AND(A3200=[2]an!$J$38,F3200=[2]an!$E$41),[2]an!$J$41,IF(AND(A3200=[2]an!$J$38,F3200=[2]an!$E$39,H3200&gt;=[2]an!$M$37),[2]an!$J$39,
IF(AND(A3200=[2]an!$J$38,F3200=[2]an!$E$39,H3200&lt;[2]an!$M$37,S3200="kahepoolne vajaduspõhine",U3200=""),[2]an!$M$40,
IF(AND(A3200=[2]an!$J$38,F3200=[2]an!$E$39,H3200&lt;[2]an!$M$37,S3200="kahepoolne vajaduspõhine",U3200&lt;&gt;""),[2]an!$J$39,
IF(AND(A3200=[2]an!$J$38,F3200=[2]an!$E$39,H3200&lt;[2]an!$M$37,S3200&lt;&gt;"kahepoolne vajaduspõhine"),[2]an!$J$39,
IF(AND(A3200=[2]an!$J$38,F3200=[2]an!$E$42),[2]an!$J$42,""))))))))))))))))))))))))))))</f>
        <v/>
      </c>
      <c r="Y3200" s="17" t="str">
        <f>IFERROR(IF(F3200="Tugigrupp",0,
IF(AND(F3200="Peretoe teenus",H3200&gt;=[2]an!$M$37,RANK(D3200,$D3200:$D3200)+COUNTIFS($D$2:D3200,D3200,$F$2:F3200,F3200)-1&gt;1),"",
IF(AND(F3200="Peretoe teenus",H3200&gt;=[2]an!$M$37,RANK(D3200,$D3200:$D3200)+COUNTIFS($D$2:D3200,D3200,$F$2:F3200,F3200)-1=1,MONTH(H3200)=MONTH(K3200)=TRUE,YEAR(H3200)=YEAR(K3200)=TRUE),((EOMONTH(H3200,0)-H3200+1)*X3200)/DAY(EOMONTH(H3200,0)),
IF(AND(F3200="Peretoe teenus",H3200&gt;=[2]an!$M$37,RANK(D3200,$D3200:$D3200)+COUNTIFS($D$2:D3200,D3200,$F$2:F3200,F3200)-1=1),X3200,
IF(AND(F3200="Peretoe teenus",H3200&lt;[2]an!$M$37,S3200&lt;&gt;"kahepoolne vajaduspõhine",RANK(D3200,$D3200:$D3200)+COUNTIFS($D$2:D3200,D3200,$F$2:F3200,F3200)-1=1),X3200,
IF(AND(F3200="Peretoe teenus",H3200&lt;[2]an!$M$37,S3200&lt;&gt;"kahepoolne vajaduspõhine",RANK(D3200,$D3200:$D3200)+COUNTIFS($D$2:D3200,D3200,$F$2:F3200,F3200)-1&gt;1),"",
IF(AND(F3200="Peretoe teenus",H3200&lt;[2]an!$M$37,S3200="kahepoolne vajaduspõhine",U3200="",RANK(D3200,$D3200:$D3200)+COUNTIFS($D$2:D3200,D3200,$F$2:F3200,F3200)-1=1),X3200,
IF(AND(F3200="Peretoe teenus",H3200&lt;[2]an!$M$37,S3200="kahepoolne vajaduspõhine",U3200="",RANK(D3200,$D3200:$D3200)+COUNTIFS($D$2:D3200,D3200,$F$2:F3200,F3200)-1&gt;1),"",
IF(AND(F3200="Peretoe teenus",H3200&lt;[2]an!$M$37,S3200="kahepoolne vajaduspõhine",U3200&lt;[2]an!$M$37,RANK(D3200,$D3200:$D3200)+COUNTIFS($D$2:D3200,D3200,$F$2:F3200,F3200)-1=1),X3200,
IF(AND(F3200="Peretoe teenus",H3200&lt;[2]an!$M$37,S3200="kahepoolne vajaduspõhine",U3200&lt;[2]an!$M$37,RANK(D3200,$D3200:$D3200)+COUNTIFS($D$2:D3200,D3200,$F$2:F3200,F3200)-1&gt;1),"",
IF(AND(F3200="Peretoe teenus",H3200&lt;[2]an!$M$37,S3200="kahepoolne vajaduspõhine",U3200&gt;=[2]an!$M$37,U3200&lt;=[2]an!$M$38,RANK(D3200,$D3200:$D3200)+COUNTIFS($D$2:D3200,D3200,$F$2:F3200,F3200)-1=1),
((EOMONTH(U3200,0)-U3200+1)*X3200)/DAY(EOMONTH(U3200,0))+(DAY(U3200)-1)*100/DAY(EOMONTH(U3200,0)),
IF(AND(F3200="Peretoe teenus",H3200&lt;[2]an!$M$37,S3200="kahepoolne vajaduspõhine",U3200&gt;=[2]an!$M$37,U3200&lt;=[2]an!$M$38,RANK(D3200,$D3200:$D3200)+COUNTIFS($D$2:D3200,D3200,$F$2:F3200,F3200)-1&gt;1),"",
IF(AND(F3200="Peretoe teenus",H3200&lt;[2]an!$M$37,S3200="kahepoolne vajaduspõhine",U3200&gt;[2]an!$M$38,RANK(D3200,$D3200:$D3200)+COUNTIFS($D$2:D3200,D3200,$F$2:F3200,F3200)-1=1),X3200,
IF(AND(F3200="Peretoe teenus",H3200&lt;[2]an!$M$37,S3200="kahepoolne vajaduspõhine",U3200&gt;[2]an!$M$38,RANK(D3200,$D3200:$D3200)+COUNTIFS($D$2:D3200,D3200,$F$2:F3200,F3200)-1&gt;1),"",X3200*W3200)))))))))))))),"")</f>
        <v/>
      </c>
      <c r="Z3200" s="18" t="str">
        <f t="shared" si="148"/>
        <v/>
      </c>
      <c r="AA3200" s="19" t="str">
        <f>IFERROR(VLOOKUP(E3200,[2]an!$A$3:$B$81,2,FALSE),"")</f>
        <v/>
      </c>
      <c r="AB3200" s="19" t="str">
        <f>IFERROR(VLOOKUP(AA3200,[2]an!$C$2:$D$16,2,FALSE),"")</f>
        <v/>
      </c>
      <c r="AC3200" s="20"/>
      <c r="AD3200" s="21" t="str">
        <f>IF(A3200=[2]an!$F$36,VLOOKUP([2]an!$F$36,[2]an!$F$36:$H$36,3,FALSE),IF(A3200=[2]an!$F$35,VLOOKUP([2]an!$F$35,[2]an!$F$35:$H$35,3,FALSE),IF(A3200=[2]an!$F$33,VLOOKUP([2]an!$F$33,[2]an!$F$33:$H$33,3,FALSE),IF(A3200=[2]an!$F$31,VLOOKUP([2]an!$F$31,[2]an!$F$31:$H$31,3,FALSE),""))))</f>
        <v/>
      </c>
    </row>
    <row r="3201" spans="6:30" x14ac:dyDescent="0.2">
      <c r="F3201" s="10"/>
      <c r="G3201" s="8" t="str">
        <f t="shared" si="149"/>
        <v/>
      </c>
      <c r="H3201" s="13"/>
      <c r="K3201" s="13"/>
      <c r="L3201" s="10"/>
      <c r="M3201" s="10"/>
      <c r="S3201" s="8" t="str">
        <f>IFERROR(VLOOKUP(D3201,[1]peretoe_teenus!$A$2:$L$2000,5,FALSE),"")</f>
        <v/>
      </c>
      <c r="U3201" s="13"/>
      <c r="V3201" s="15" t="str" cm="1">
        <f t="array" ref="V3201">IFERROR(IF(AND(F3201="Tugigrupp",RANK(K3201,$K3201:$K3201)+COUNTIFS($K$2:K3201,K3201,$L$2:L3201,L3201,$M$2:M3201,M3201,$I$2:I3201,I3201,$G$2:G3201,G3201,$F$2:F3201,F3201)-1=1),SUMPRODUCT(($F$2:$F$4154=F3201)*($G$2:$G$4154=G3201)*($K$2:$K$4154=K3201)*($I$2:$I$4154=I3201)*($L$2:$L$4154=L3201)*($M$2:$M$4154=M3201)),""),"")</f>
        <v/>
      </c>
      <c r="W3201" s="15" t="str">
        <f t="shared" si="147"/>
        <v/>
      </c>
      <c r="X3201" s="16" t="str">
        <f>IF(AND(A3201=[2]an!$G$38,F3201=[2]an!$E$40),[2]an!$G$40,IF(AND(A3201=[2]an!$G$38,F3201=[2]an!$E$41),[2]an!$G$41,IF(AND(A3201=[2]an!$G$38,F3201=[2]an!$E$39,H3201&gt;=[2]an!$M$37),[2]an!$G$39,
IF(AND(A3201=[2]an!$G$38,F3201=[2]an!$E$39,H3201&lt;[2]an!$M$37,S3201="kahepoolne vajaduspõhine",U3201=""),[2]an!$M$40,
IF(AND(A3201=[2]an!$G$38,F3201=[2]an!$E$39,H3201&lt;[2]an!$M$37,S3201="kahepoolne vajaduspõhine",U3201&lt;&gt;""),[2]an!$G$39,
IF(AND(A3201=[2]an!$G$38,F3201=[2]an!$E$39,H3201&lt;[2]an!$M$37,S3201&lt;&gt;"kahepoolne vajaduspõhine"),[2]an!$G$39,
IF(AND(A3201=[2]an!$G$38,F3201=[2]an!$E$42),[2]an!$G$42,
IF(AND(A3201=[2]an!$H$38,F3201=[2]an!$E$40),[2]an!$H$40,IF(AND(A3201=[2]an!$H$38,F3201=[2]an!$E$41),[2]an!$H$41,IF(AND(A3201=[2]an!$H$38,F3201=[2]an!$E$39,H3201&gt;=[2]an!$M$37),[2]an!$H$39,
IF(AND(A3201=[2]an!$H$38,F3201=[2]an!$E$39,H3201&lt;[2]an!$M$37,S3201="kahepoolne vajaduspõhine",U3201=""),[2]an!$M$40,
IF(AND(A3201=[2]an!$H$38,F3201=[2]an!$E$39,H3201&lt;[2]an!$M$37,S3201="kahepoolne vajaduspõhine",U3201&lt;&gt;""),[2]an!$H$39,
IF(AND(A3201=[2]an!$H$38,F3201=[2]an!$E$39,H3201&lt;[2]an!$M$37,S3201&lt;&gt;"kahepoolne vajaduspõhine"),[2]an!$H$39,
IF(AND(A3201=[2]an!$H$38,F3201=[2]an!$E$42),[2]an!$H$42,
IF(AND(A3201=[2]an!$I$38,F3201=[2]an!$E$40),[2]an!$I$40,IF(AND(A3201=[2]an!$I$38,F3201=[2]an!$E$41),[2]an!$I$41,IF(AND(A3201=[2]an!$I$38,F3201=[2]an!$E$39,H3201&gt;=[2]an!$M$37),[2]an!$I$39,
IF(AND(A3201=[2]an!$I$38,F3201=[2]an!$E$39,H3201&lt;[2]an!$M$37,S3201="kahepoolne vajaduspõhine",U3201=""),[2]an!$M$40,
IF(AND(A3201=[2]an!$I$38,F3201=[2]an!$E$39,H3201&lt;[2]an!$M$37,S3201="kahepoolne vajaduspõhine",U3201&lt;&gt;""),[2]an!$I$39,
IF(AND(A3201=[2]an!$I$38,F3201=[2]an!$E$39,H3201&lt;[2]an!$M$37,S3201&lt;&gt;"kahepoolne vajaduspõhine"),[2]an!$I$39,
IF(AND(A3201=[2]an!$I$38,F3201=[2]an!$E$42),[2]an!$I$42,
IF(AND(A3201=[2]an!$J$38,F3201=[2]an!$E$40),[2]an!$J$40,IF(AND(A3201=[2]an!$J$38,F3201=[2]an!$E$41),[2]an!$J$41,IF(AND(A3201=[2]an!$J$38,F3201=[2]an!$E$39,H3201&gt;=[2]an!$M$37),[2]an!$J$39,
IF(AND(A3201=[2]an!$J$38,F3201=[2]an!$E$39,H3201&lt;[2]an!$M$37,S3201="kahepoolne vajaduspõhine",U3201=""),[2]an!$M$40,
IF(AND(A3201=[2]an!$J$38,F3201=[2]an!$E$39,H3201&lt;[2]an!$M$37,S3201="kahepoolne vajaduspõhine",U3201&lt;&gt;""),[2]an!$J$39,
IF(AND(A3201=[2]an!$J$38,F3201=[2]an!$E$39,H3201&lt;[2]an!$M$37,S3201&lt;&gt;"kahepoolne vajaduspõhine"),[2]an!$J$39,
IF(AND(A3201=[2]an!$J$38,F3201=[2]an!$E$42),[2]an!$J$42,""))))))))))))))))))))))))))))</f>
        <v/>
      </c>
      <c r="Y3201" s="17" t="str">
        <f>IFERROR(IF(F3201="Tugigrupp",0,
IF(AND(F3201="Peretoe teenus",H3201&gt;=[2]an!$M$37,RANK(D3201,$D3201:$D3201)+COUNTIFS($D$2:D3201,D3201,$F$2:F3201,F3201)-1&gt;1),"",
IF(AND(F3201="Peretoe teenus",H3201&gt;=[2]an!$M$37,RANK(D3201,$D3201:$D3201)+COUNTIFS($D$2:D3201,D3201,$F$2:F3201,F3201)-1=1,MONTH(H3201)=MONTH(K3201)=TRUE,YEAR(H3201)=YEAR(K3201)=TRUE),((EOMONTH(H3201,0)-H3201+1)*X3201)/DAY(EOMONTH(H3201,0)),
IF(AND(F3201="Peretoe teenus",H3201&gt;=[2]an!$M$37,RANK(D3201,$D3201:$D3201)+COUNTIFS($D$2:D3201,D3201,$F$2:F3201,F3201)-1=1),X3201,
IF(AND(F3201="Peretoe teenus",H3201&lt;[2]an!$M$37,S3201&lt;&gt;"kahepoolne vajaduspõhine",RANK(D3201,$D3201:$D3201)+COUNTIFS($D$2:D3201,D3201,$F$2:F3201,F3201)-1=1),X3201,
IF(AND(F3201="Peretoe teenus",H3201&lt;[2]an!$M$37,S3201&lt;&gt;"kahepoolne vajaduspõhine",RANK(D3201,$D3201:$D3201)+COUNTIFS($D$2:D3201,D3201,$F$2:F3201,F3201)-1&gt;1),"",
IF(AND(F3201="Peretoe teenus",H3201&lt;[2]an!$M$37,S3201="kahepoolne vajaduspõhine",U3201="",RANK(D3201,$D3201:$D3201)+COUNTIFS($D$2:D3201,D3201,$F$2:F3201,F3201)-1=1),X3201,
IF(AND(F3201="Peretoe teenus",H3201&lt;[2]an!$M$37,S3201="kahepoolne vajaduspõhine",U3201="",RANK(D3201,$D3201:$D3201)+COUNTIFS($D$2:D3201,D3201,$F$2:F3201,F3201)-1&gt;1),"",
IF(AND(F3201="Peretoe teenus",H3201&lt;[2]an!$M$37,S3201="kahepoolne vajaduspõhine",U3201&lt;[2]an!$M$37,RANK(D3201,$D3201:$D3201)+COUNTIFS($D$2:D3201,D3201,$F$2:F3201,F3201)-1=1),X3201,
IF(AND(F3201="Peretoe teenus",H3201&lt;[2]an!$M$37,S3201="kahepoolne vajaduspõhine",U3201&lt;[2]an!$M$37,RANK(D3201,$D3201:$D3201)+COUNTIFS($D$2:D3201,D3201,$F$2:F3201,F3201)-1&gt;1),"",
IF(AND(F3201="Peretoe teenus",H3201&lt;[2]an!$M$37,S3201="kahepoolne vajaduspõhine",U3201&gt;=[2]an!$M$37,U3201&lt;=[2]an!$M$38,RANK(D3201,$D3201:$D3201)+COUNTIFS($D$2:D3201,D3201,$F$2:F3201,F3201)-1=1),
((EOMONTH(U3201,0)-U3201+1)*X3201)/DAY(EOMONTH(U3201,0))+(DAY(U3201)-1)*100/DAY(EOMONTH(U3201,0)),
IF(AND(F3201="Peretoe teenus",H3201&lt;[2]an!$M$37,S3201="kahepoolne vajaduspõhine",U3201&gt;=[2]an!$M$37,U3201&lt;=[2]an!$M$38,RANK(D3201,$D3201:$D3201)+COUNTIFS($D$2:D3201,D3201,$F$2:F3201,F3201)-1&gt;1),"",
IF(AND(F3201="Peretoe teenus",H3201&lt;[2]an!$M$37,S3201="kahepoolne vajaduspõhine",U3201&gt;[2]an!$M$38,RANK(D3201,$D3201:$D3201)+COUNTIFS($D$2:D3201,D3201,$F$2:F3201,F3201)-1=1),X3201,
IF(AND(F3201="Peretoe teenus",H3201&lt;[2]an!$M$37,S3201="kahepoolne vajaduspõhine",U3201&gt;[2]an!$M$38,RANK(D3201,$D3201:$D3201)+COUNTIFS($D$2:D3201,D3201,$F$2:F3201,F3201)-1&gt;1),"",X3201*W3201)))))))))))))),"")</f>
        <v/>
      </c>
      <c r="Z3201" s="18" t="str">
        <f t="shared" si="148"/>
        <v/>
      </c>
      <c r="AA3201" s="19" t="str">
        <f>IFERROR(VLOOKUP(E3201,[2]an!$A$3:$B$81,2,FALSE),"")</f>
        <v/>
      </c>
      <c r="AB3201" s="19" t="str">
        <f>IFERROR(VLOOKUP(AA3201,[2]an!$C$2:$D$16,2,FALSE),"")</f>
        <v/>
      </c>
      <c r="AC3201" s="20"/>
      <c r="AD3201" s="21" t="str">
        <f>IF(A3201=[2]an!$F$36,VLOOKUP([2]an!$F$36,[2]an!$F$36:$H$36,3,FALSE),IF(A3201=[2]an!$F$35,VLOOKUP([2]an!$F$35,[2]an!$F$35:$H$35,3,FALSE),IF(A3201=[2]an!$F$33,VLOOKUP([2]an!$F$33,[2]an!$F$33:$H$33,3,FALSE),IF(A3201=[2]an!$F$31,VLOOKUP([2]an!$F$31,[2]an!$F$31:$H$31,3,FALSE),""))))</f>
        <v/>
      </c>
    </row>
    <row r="3202" spans="6:30" x14ac:dyDescent="0.2">
      <c r="F3202" s="10"/>
      <c r="G3202" s="8" t="str">
        <f t="shared" si="149"/>
        <v/>
      </c>
      <c r="H3202" s="13"/>
      <c r="K3202" s="13"/>
      <c r="L3202" s="10"/>
      <c r="M3202" s="10"/>
      <c r="S3202" s="8" t="str">
        <f>IFERROR(VLOOKUP(D3202,[1]peretoe_teenus!$A$2:$L$2000,5,FALSE),"")</f>
        <v/>
      </c>
      <c r="U3202" s="13"/>
      <c r="V3202" s="15" t="str" cm="1">
        <f t="array" ref="V3202">IFERROR(IF(AND(F3202="Tugigrupp",RANK(K3202,$K3202:$K3202)+COUNTIFS($K$2:K3202,K3202,$L$2:L3202,L3202,$M$2:M3202,M3202,$I$2:I3202,I3202,$G$2:G3202,G3202,$F$2:F3202,F3202)-1=1),SUMPRODUCT(($F$2:$F$4154=F3202)*($G$2:$G$4154=G3202)*($K$2:$K$4154=K3202)*($I$2:$I$4154=I3202)*($L$2:$L$4154=L3202)*($M$2:$M$4154=M3202)),""),"")</f>
        <v/>
      </c>
      <c r="W3202" s="15" t="str">
        <f t="shared" ref="W3202:W3265" si="150">IF(A3202="","",(M3202-L3202)*1440/45)</f>
        <v/>
      </c>
      <c r="X3202" s="16" t="str">
        <f>IF(AND(A3202=[2]an!$G$38,F3202=[2]an!$E$40),[2]an!$G$40,IF(AND(A3202=[2]an!$G$38,F3202=[2]an!$E$41),[2]an!$G$41,IF(AND(A3202=[2]an!$G$38,F3202=[2]an!$E$39,H3202&gt;=[2]an!$M$37),[2]an!$G$39,
IF(AND(A3202=[2]an!$G$38,F3202=[2]an!$E$39,H3202&lt;[2]an!$M$37,S3202="kahepoolne vajaduspõhine",U3202=""),[2]an!$M$40,
IF(AND(A3202=[2]an!$G$38,F3202=[2]an!$E$39,H3202&lt;[2]an!$M$37,S3202="kahepoolne vajaduspõhine",U3202&lt;&gt;""),[2]an!$G$39,
IF(AND(A3202=[2]an!$G$38,F3202=[2]an!$E$39,H3202&lt;[2]an!$M$37,S3202&lt;&gt;"kahepoolne vajaduspõhine"),[2]an!$G$39,
IF(AND(A3202=[2]an!$G$38,F3202=[2]an!$E$42),[2]an!$G$42,
IF(AND(A3202=[2]an!$H$38,F3202=[2]an!$E$40),[2]an!$H$40,IF(AND(A3202=[2]an!$H$38,F3202=[2]an!$E$41),[2]an!$H$41,IF(AND(A3202=[2]an!$H$38,F3202=[2]an!$E$39,H3202&gt;=[2]an!$M$37),[2]an!$H$39,
IF(AND(A3202=[2]an!$H$38,F3202=[2]an!$E$39,H3202&lt;[2]an!$M$37,S3202="kahepoolne vajaduspõhine",U3202=""),[2]an!$M$40,
IF(AND(A3202=[2]an!$H$38,F3202=[2]an!$E$39,H3202&lt;[2]an!$M$37,S3202="kahepoolne vajaduspõhine",U3202&lt;&gt;""),[2]an!$H$39,
IF(AND(A3202=[2]an!$H$38,F3202=[2]an!$E$39,H3202&lt;[2]an!$M$37,S3202&lt;&gt;"kahepoolne vajaduspõhine"),[2]an!$H$39,
IF(AND(A3202=[2]an!$H$38,F3202=[2]an!$E$42),[2]an!$H$42,
IF(AND(A3202=[2]an!$I$38,F3202=[2]an!$E$40),[2]an!$I$40,IF(AND(A3202=[2]an!$I$38,F3202=[2]an!$E$41),[2]an!$I$41,IF(AND(A3202=[2]an!$I$38,F3202=[2]an!$E$39,H3202&gt;=[2]an!$M$37),[2]an!$I$39,
IF(AND(A3202=[2]an!$I$38,F3202=[2]an!$E$39,H3202&lt;[2]an!$M$37,S3202="kahepoolne vajaduspõhine",U3202=""),[2]an!$M$40,
IF(AND(A3202=[2]an!$I$38,F3202=[2]an!$E$39,H3202&lt;[2]an!$M$37,S3202="kahepoolne vajaduspõhine",U3202&lt;&gt;""),[2]an!$I$39,
IF(AND(A3202=[2]an!$I$38,F3202=[2]an!$E$39,H3202&lt;[2]an!$M$37,S3202&lt;&gt;"kahepoolne vajaduspõhine"),[2]an!$I$39,
IF(AND(A3202=[2]an!$I$38,F3202=[2]an!$E$42),[2]an!$I$42,
IF(AND(A3202=[2]an!$J$38,F3202=[2]an!$E$40),[2]an!$J$40,IF(AND(A3202=[2]an!$J$38,F3202=[2]an!$E$41),[2]an!$J$41,IF(AND(A3202=[2]an!$J$38,F3202=[2]an!$E$39,H3202&gt;=[2]an!$M$37),[2]an!$J$39,
IF(AND(A3202=[2]an!$J$38,F3202=[2]an!$E$39,H3202&lt;[2]an!$M$37,S3202="kahepoolne vajaduspõhine",U3202=""),[2]an!$M$40,
IF(AND(A3202=[2]an!$J$38,F3202=[2]an!$E$39,H3202&lt;[2]an!$M$37,S3202="kahepoolne vajaduspõhine",U3202&lt;&gt;""),[2]an!$J$39,
IF(AND(A3202=[2]an!$J$38,F3202=[2]an!$E$39,H3202&lt;[2]an!$M$37,S3202&lt;&gt;"kahepoolne vajaduspõhine"),[2]an!$J$39,
IF(AND(A3202=[2]an!$J$38,F3202=[2]an!$E$42),[2]an!$J$42,""))))))))))))))))))))))))))))</f>
        <v/>
      </c>
      <c r="Y3202" s="17" t="str">
        <f>IFERROR(IF(F3202="Tugigrupp",0,
IF(AND(F3202="Peretoe teenus",H3202&gt;=[2]an!$M$37,RANK(D3202,$D3202:$D3202)+COUNTIFS($D$2:D3202,D3202,$F$2:F3202,F3202)-1&gt;1),"",
IF(AND(F3202="Peretoe teenus",H3202&gt;=[2]an!$M$37,RANK(D3202,$D3202:$D3202)+COUNTIFS($D$2:D3202,D3202,$F$2:F3202,F3202)-1=1,MONTH(H3202)=MONTH(K3202)=TRUE,YEAR(H3202)=YEAR(K3202)=TRUE),((EOMONTH(H3202,0)-H3202+1)*X3202)/DAY(EOMONTH(H3202,0)),
IF(AND(F3202="Peretoe teenus",H3202&gt;=[2]an!$M$37,RANK(D3202,$D3202:$D3202)+COUNTIFS($D$2:D3202,D3202,$F$2:F3202,F3202)-1=1),X3202,
IF(AND(F3202="Peretoe teenus",H3202&lt;[2]an!$M$37,S3202&lt;&gt;"kahepoolne vajaduspõhine",RANK(D3202,$D3202:$D3202)+COUNTIFS($D$2:D3202,D3202,$F$2:F3202,F3202)-1=1),X3202,
IF(AND(F3202="Peretoe teenus",H3202&lt;[2]an!$M$37,S3202&lt;&gt;"kahepoolne vajaduspõhine",RANK(D3202,$D3202:$D3202)+COUNTIFS($D$2:D3202,D3202,$F$2:F3202,F3202)-1&gt;1),"",
IF(AND(F3202="Peretoe teenus",H3202&lt;[2]an!$M$37,S3202="kahepoolne vajaduspõhine",U3202="",RANK(D3202,$D3202:$D3202)+COUNTIFS($D$2:D3202,D3202,$F$2:F3202,F3202)-1=1),X3202,
IF(AND(F3202="Peretoe teenus",H3202&lt;[2]an!$M$37,S3202="kahepoolne vajaduspõhine",U3202="",RANK(D3202,$D3202:$D3202)+COUNTIFS($D$2:D3202,D3202,$F$2:F3202,F3202)-1&gt;1),"",
IF(AND(F3202="Peretoe teenus",H3202&lt;[2]an!$M$37,S3202="kahepoolne vajaduspõhine",U3202&lt;[2]an!$M$37,RANK(D3202,$D3202:$D3202)+COUNTIFS($D$2:D3202,D3202,$F$2:F3202,F3202)-1=1),X3202,
IF(AND(F3202="Peretoe teenus",H3202&lt;[2]an!$M$37,S3202="kahepoolne vajaduspõhine",U3202&lt;[2]an!$M$37,RANK(D3202,$D3202:$D3202)+COUNTIFS($D$2:D3202,D3202,$F$2:F3202,F3202)-1&gt;1),"",
IF(AND(F3202="Peretoe teenus",H3202&lt;[2]an!$M$37,S3202="kahepoolne vajaduspõhine",U3202&gt;=[2]an!$M$37,U3202&lt;=[2]an!$M$38,RANK(D3202,$D3202:$D3202)+COUNTIFS($D$2:D3202,D3202,$F$2:F3202,F3202)-1=1),
((EOMONTH(U3202,0)-U3202+1)*X3202)/DAY(EOMONTH(U3202,0))+(DAY(U3202)-1)*100/DAY(EOMONTH(U3202,0)),
IF(AND(F3202="Peretoe teenus",H3202&lt;[2]an!$M$37,S3202="kahepoolne vajaduspõhine",U3202&gt;=[2]an!$M$37,U3202&lt;=[2]an!$M$38,RANK(D3202,$D3202:$D3202)+COUNTIFS($D$2:D3202,D3202,$F$2:F3202,F3202)-1&gt;1),"",
IF(AND(F3202="Peretoe teenus",H3202&lt;[2]an!$M$37,S3202="kahepoolne vajaduspõhine",U3202&gt;[2]an!$M$38,RANK(D3202,$D3202:$D3202)+COUNTIFS($D$2:D3202,D3202,$F$2:F3202,F3202)-1=1),X3202,
IF(AND(F3202="Peretoe teenus",H3202&lt;[2]an!$M$37,S3202="kahepoolne vajaduspõhine",U3202&gt;[2]an!$M$38,RANK(D3202,$D3202:$D3202)+COUNTIFS($D$2:D3202,D3202,$F$2:F3202,F3202)-1&gt;1),"",X3202*W3202)))))))))))))),"")</f>
        <v/>
      </c>
      <c r="Z3202" s="18" t="str">
        <f t="shared" ref="Z3202:Z3265" si="151">IF(F3202="Tugigrupp",SUMPRODUCT(($F$2:$F$4154=F3202)*($G$2:$G$4154=G3202)*($K$2:$K$4154=K3202)*($I$2:$I$4154=I3202)*($L$2:$L$4154=L3202)*($M$2:$M$4154=M3202)),"")</f>
        <v/>
      </c>
      <c r="AA3202" s="19" t="str">
        <f>IFERROR(VLOOKUP(E3202,[2]an!$A$3:$B$81,2,FALSE),"")</f>
        <v/>
      </c>
      <c r="AB3202" s="19" t="str">
        <f>IFERROR(VLOOKUP(AA3202,[2]an!$C$2:$D$16,2,FALSE),"")</f>
        <v/>
      </c>
      <c r="AC3202" s="20"/>
      <c r="AD3202" s="21" t="str">
        <f>IF(A3202=[2]an!$F$36,VLOOKUP([2]an!$F$36,[2]an!$F$36:$H$36,3,FALSE),IF(A3202=[2]an!$F$35,VLOOKUP([2]an!$F$35,[2]an!$F$35:$H$35,3,FALSE),IF(A3202=[2]an!$F$33,VLOOKUP([2]an!$F$33,[2]an!$F$33:$H$33,3,FALSE),IF(A3202=[2]an!$F$31,VLOOKUP([2]an!$F$31,[2]an!$F$31:$H$31,3,FALSE),""))))</f>
        <v/>
      </c>
    </row>
    <row r="3203" spans="6:30" x14ac:dyDescent="0.2">
      <c r="F3203" s="10"/>
      <c r="G3203" s="8" t="str">
        <f t="shared" ref="G3203:G3266" si="152">IF(F3203="","",IF(F3203&lt;&gt;"Tugigrupp","pole",""))</f>
        <v/>
      </c>
      <c r="H3203" s="13"/>
      <c r="K3203" s="13"/>
      <c r="L3203" s="10"/>
      <c r="M3203" s="10"/>
      <c r="S3203" s="8" t="str">
        <f>IFERROR(VLOOKUP(D3203,[1]peretoe_teenus!$A$2:$L$2000,5,FALSE),"")</f>
        <v/>
      </c>
      <c r="U3203" s="13"/>
      <c r="V3203" s="15" t="str" cm="1">
        <f t="array" ref="V3203">IFERROR(IF(AND(F3203="Tugigrupp",RANK(K3203,$K3203:$K3203)+COUNTIFS($K$2:K3203,K3203,$L$2:L3203,L3203,$M$2:M3203,M3203,$I$2:I3203,I3203,$G$2:G3203,G3203,$F$2:F3203,F3203)-1=1),SUMPRODUCT(($F$2:$F$4154=F3203)*($G$2:$G$4154=G3203)*($K$2:$K$4154=K3203)*($I$2:$I$4154=I3203)*($L$2:$L$4154=L3203)*($M$2:$M$4154=M3203)),""),"")</f>
        <v/>
      </c>
      <c r="W3203" s="15" t="str">
        <f t="shared" si="150"/>
        <v/>
      </c>
      <c r="X3203" s="16" t="str">
        <f>IF(AND(A3203=[2]an!$G$38,F3203=[2]an!$E$40),[2]an!$G$40,IF(AND(A3203=[2]an!$G$38,F3203=[2]an!$E$41),[2]an!$G$41,IF(AND(A3203=[2]an!$G$38,F3203=[2]an!$E$39,H3203&gt;=[2]an!$M$37),[2]an!$G$39,
IF(AND(A3203=[2]an!$G$38,F3203=[2]an!$E$39,H3203&lt;[2]an!$M$37,S3203="kahepoolne vajaduspõhine",U3203=""),[2]an!$M$40,
IF(AND(A3203=[2]an!$G$38,F3203=[2]an!$E$39,H3203&lt;[2]an!$M$37,S3203="kahepoolne vajaduspõhine",U3203&lt;&gt;""),[2]an!$G$39,
IF(AND(A3203=[2]an!$G$38,F3203=[2]an!$E$39,H3203&lt;[2]an!$M$37,S3203&lt;&gt;"kahepoolne vajaduspõhine"),[2]an!$G$39,
IF(AND(A3203=[2]an!$G$38,F3203=[2]an!$E$42),[2]an!$G$42,
IF(AND(A3203=[2]an!$H$38,F3203=[2]an!$E$40),[2]an!$H$40,IF(AND(A3203=[2]an!$H$38,F3203=[2]an!$E$41),[2]an!$H$41,IF(AND(A3203=[2]an!$H$38,F3203=[2]an!$E$39,H3203&gt;=[2]an!$M$37),[2]an!$H$39,
IF(AND(A3203=[2]an!$H$38,F3203=[2]an!$E$39,H3203&lt;[2]an!$M$37,S3203="kahepoolne vajaduspõhine",U3203=""),[2]an!$M$40,
IF(AND(A3203=[2]an!$H$38,F3203=[2]an!$E$39,H3203&lt;[2]an!$M$37,S3203="kahepoolne vajaduspõhine",U3203&lt;&gt;""),[2]an!$H$39,
IF(AND(A3203=[2]an!$H$38,F3203=[2]an!$E$39,H3203&lt;[2]an!$M$37,S3203&lt;&gt;"kahepoolne vajaduspõhine"),[2]an!$H$39,
IF(AND(A3203=[2]an!$H$38,F3203=[2]an!$E$42),[2]an!$H$42,
IF(AND(A3203=[2]an!$I$38,F3203=[2]an!$E$40),[2]an!$I$40,IF(AND(A3203=[2]an!$I$38,F3203=[2]an!$E$41),[2]an!$I$41,IF(AND(A3203=[2]an!$I$38,F3203=[2]an!$E$39,H3203&gt;=[2]an!$M$37),[2]an!$I$39,
IF(AND(A3203=[2]an!$I$38,F3203=[2]an!$E$39,H3203&lt;[2]an!$M$37,S3203="kahepoolne vajaduspõhine",U3203=""),[2]an!$M$40,
IF(AND(A3203=[2]an!$I$38,F3203=[2]an!$E$39,H3203&lt;[2]an!$M$37,S3203="kahepoolne vajaduspõhine",U3203&lt;&gt;""),[2]an!$I$39,
IF(AND(A3203=[2]an!$I$38,F3203=[2]an!$E$39,H3203&lt;[2]an!$M$37,S3203&lt;&gt;"kahepoolne vajaduspõhine"),[2]an!$I$39,
IF(AND(A3203=[2]an!$I$38,F3203=[2]an!$E$42),[2]an!$I$42,
IF(AND(A3203=[2]an!$J$38,F3203=[2]an!$E$40),[2]an!$J$40,IF(AND(A3203=[2]an!$J$38,F3203=[2]an!$E$41),[2]an!$J$41,IF(AND(A3203=[2]an!$J$38,F3203=[2]an!$E$39,H3203&gt;=[2]an!$M$37),[2]an!$J$39,
IF(AND(A3203=[2]an!$J$38,F3203=[2]an!$E$39,H3203&lt;[2]an!$M$37,S3203="kahepoolne vajaduspõhine",U3203=""),[2]an!$M$40,
IF(AND(A3203=[2]an!$J$38,F3203=[2]an!$E$39,H3203&lt;[2]an!$M$37,S3203="kahepoolne vajaduspõhine",U3203&lt;&gt;""),[2]an!$J$39,
IF(AND(A3203=[2]an!$J$38,F3203=[2]an!$E$39,H3203&lt;[2]an!$M$37,S3203&lt;&gt;"kahepoolne vajaduspõhine"),[2]an!$J$39,
IF(AND(A3203=[2]an!$J$38,F3203=[2]an!$E$42),[2]an!$J$42,""))))))))))))))))))))))))))))</f>
        <v/>
      </c>
      <c r="Y3203" s="17" t="str">
        <f>IFERROR(IF(F3203="Tugigrupp",0,
IF(AND(F3203="Peretoe teenus",H3203&gt;=[2]an!$M$37,RANK(D3203,$D3203:$D3203)+COUNTIFS($D$2:D3203,D3203,$F$2:F3203,F3203)-1&gt;1),"",
IF(AND(F3203="Peretoe teenus",H3203&gt;=[2]an!$M$37,RANK(D3203,$D3203:$D3203)+COUNTIFS($D$2:D3203,D3203,$F$2:F3203,F3203)-1=1,MONTH(H3203)=MONTH(K3203)=TRUE,YEAR(H3203)=YEAR(K3203)=TRUE),((EOMONTH(H3203,0)-H3203+1)*X3203)/DAY(EOMONTH(H3203,0)),
IF(AND(F3203="Peretoe teenus",H3203&gt;=[2]an!$M$37,RANK(D3203,$D3203:$D3203)+COUNTIFS($D$2:D3203,D3203,$F$2:F3203,F3203)-1=1),X3203,
IF(AND(F3203="Peretoe teenus",H3203&lt;[2]an!$M$37,S3203&lt;&gt;"kahepoolne vajaduspõhine",RANK(D3203,$D3203:$D3203)+COUNTIFS($D$2:D3203,D3203,$F$2:F3203,F3203)-1=1),X3203,
IF(AND(F3203="Peretoe teenus",H3203&lt;[2]an!$M$37,S3203&lt;&gt;"kahepoolne vajaduspõhine",RANK(D3203,$D3203:$D3203)+COUNTIFS($D$2:D3203,D3203,$F$2:F3203,F3203)-1&gt;1),"",
IF(AND(F3203="Peretoe teenus",H3203&lt;[2]an!$M$37,S3203="kahepoolne vajaduspõhine",U3203="",RANK(D3203,$D3203:$D3203)+COUNTIFS($D$2:D3203,D3203,$F$2:F3203,F3203)-1=1),X3203,
IF(AND(F3203="Peretoe teenus",H3203&lt;[2]an!$M$37,S3203="kahepoolne vajaduspõhine",U3203="",RANK(D3203,$D3203:$D3203)+COUNTIFS($D$2:D3203,D3203,$F$2:F3203,F3203)-1&gt;1),"",
IF(AND(F3203="Peretoe teenus",H3203&lt;[2]an!$M$37,S3203="kahepoolne vajaduspõhine",U3203&lt;[2]an!$M$37,RANK(D3203,$D3203:$D3203)+COUNTIFS($D$2:D3203,D3203,$F$2:F3203,F3203)-1=1),X3203,
IF(AND(F3203="Peretoe teenus",H3203&lt;[2]an!$M$37,S3203="kahepoolne vajaduspõhine",U3203&lt;[2]an!$M$37,RANK(D3203,$D3203:$D3203)+COUNTIFS($D$2:D3203,D3203,$F$2:F3203,F3203)-1&gt;1),"",
IF(AND(F3203="Peretoe teenus",H3203&lt;[2]an!$M$37,S3203="kahepoolne vajaduspõhine",U3203&gt;=[2]an!$M$37,U3203&lt;=[2]an!$M$38,RANK(D3203,$D3203:$D3203)+COUNTIFS($D$2:D3203,D3203,$F$2:F3203,F3203)-1=1),
((EOMONTH(U3203,0)-U3203+1)*X3203)/DAY(EOMONTH(U3203,0))+(DAY(U3203)-1)*100/DAY(EOMONTH(U3203,0)),
IF(AND(F3203="Peretoe teenus",H3203&lt;[2]an!$M$37,S3203="kahepoolne vajaduspõhine",U3203&gt;=[2]an!$M$37,U3203&lt;=[2]an!$M$38,RANK(D3203,$D3203:$D3203)+COUNTIFS($D$2:D3203,D3203,$F$2:F3203,F3203)-1&gt;1),"",
IF(AND(F3203="Peretoe teenus",H3203&lt;[2]an!$M$37,S3203="kahepoolne vajaduspõhine",U3203&gt;[2]an!$M$38,RANK(D3203,$D3203:$D3203)+COUNTIFS($D$2:D3203,D3203,$F$2:F3203,F3203)-1=1),X3203,
IF(AND(F3203="Peretoe teenus",H3203&lt;[2]an!$M$37,S3203="kahepoolne vajaduspõhine",U3203&gt;[2]an!$M$38,RANK(D3203,$D3203:$D3203)+COUNTIFS($D$2:D3203,D3203,$F$2:F3203,F3203)-1&gt;1),"",X3203*W3203)))))))))))))),"")</f>
        <v/>
      </c>
      <c r="Z3203" s="18" t="str">
        <f t="shared" si="151"/>
        <v/>
      </c>
      <c r="AA3203" s="19" t="str">
        <f>IFERROR(VLOOKUP(E3203,[2]an!$A$3:$B$81,2,FALSE),"")</f>
        <v/>
      </c>
      <c r="AB3203" s="19" t="str">
        <f>IFERROR(VLOOKUP(AA3203,[2]an!$C$2:$D$16,2,FALSE),"")</f>
        <v/>
      </c>
      <c r="AC3203" s="20"/>
      <c r="AD3203" s="21" t="str">
        <f>IF(A3203=[2]an!$F$36,VLOOKUP([2]an!$F$36,[2]an!$F$36:$H$36,3,FALSE),IF(A3203=[2]an!$F$35,VLOOKUP([2]an!$F$35,[2]an!$F$35:$H$35,3,FALSE),IF(A3203=[2]an!$F$33,VLOOKUP([2]an!$F$33,[2]an!$F$33:$H$33,3,FALSE),IF(A3203=[2]an!$F$31,VLOOKUP([2]an!$F$31,[2]an!$F$31:$H$31,3,FALSE),""))))</f>
        <v/>
      </c>
    </row>
    <row r="3204" spans="6:30" x14ac:dyDescent="0.2">
      <c r="F3204" s="10"/>
      <c r="G3204" s="8" t="str">
        <f t="shared" si="152"/>
        <v/>
      </c>
      <c r="H3204" s="13"/>
      <c r="K3204" s="13"/>
      <c r="L3204" s="10"/>
      <c r="M3204" s="10"/>
      <c r="S3204" s="8" t="str">
        <f>IFERROR(VLOOKUP(D3204,[1]peretoe_teenus!$A$2:$L$2000,5,FALSE),"")</f>
        <v/>
      </c>
      <c r="U3204" s="13"/>
      <c r="V3204" s="15" t="str" cm="1">
        <f t="array" ref="V3204">IFERROR(IF(AND(F3204="Tugigrupp",RANK(K3204,$K3204:$K3204)+COUNTIFS($K$2:K3204,K3204,$L$2:L3204,L3204,$M$2:M3204,M3204,$I$2:I3204,I3204,$G$2:G3204,G3204,$F$2:F3204,F3204)-1=1),SUMPRODUCT(($F$2:$F$4154=F3204)*($G$2:$G$4154=G3204)*($K$2:$K$4154=K3204)*($I$2:$I$4154=I3204)*($L$2:$L$4154=L3204)*($M$2:$M$4154=M3204)),""),"")</f>
        <v/>
      </c>
      <c r="W3204" s="15" t="str">
        <f t="shared" si="150"/>
        <v/>
      </c>
      <c r="X3204" s="16" t="str">
        <f>IF(AND(A3204=[2]an!$G$38,F3204=[2]an!$E$40),[2]an!$G$40,IF(AND(A3204=[2]an!$G$38,F3204=[2]an!$E$41),[2]an!$G$41,IF(AND(A3204=[2]an!$G$38,F3204=[2]an!$E$39,H3204&gt;=[2]an!$M$37),[2]an!$G$39,
IF(AND(A3204=[2]an!$G$38,F3204=[2]an!$E$39,H3204&lt;[2]an!$M$37,S3204="kahepoolne vajaduspõhine",U3204=""),[2]an!$M$40,
IF(AND(A3204=[2]an!$G$38,F3204=[2]an!$E$39,H3204&lt;[2]an!$M$37,S3204="kahepoolne vajaduspõhine",U3204&lt;&gt;""),[2]an!$G$39,
IF(AND(A3204=[2]an!$G$38,F3204=[2]an!$E$39,H3204&lt;[2]an!$M$37,S3204&lt;&gt;"kahepoolne vajaduspõhine"),[2]an!$G$39,
IF(AND(A3204=[2]an!$G$38,F3204=[2]an!$E$42),[2]an!$G$42,
IF(AND(A3204=[2]an!$H$38,F3204=[2]an!$E$40),[2]an!$H$40,IF(AND(A3204=[2]an!$H$38,F3204=[2]an!$E$41),[2]an!$H$41,IF(AND(A3204=[2]an!$H$38,F3204=[2]an!$E$39,H3204&gt;=[2]an!$M$37),[2]an!$H$39,
IF(AND(A3204=[2]an!$H$38,F3204=[2]an!$E$39,H3204&lt;[2]an!$M$37,S3204="kahepoolne vajaduspõhine",U3204=""),[2]an!$M$40,
IF(AND(A3204=[2]an!$H$38,F3204=[2]an!$E$39,H3204&lt;[2]an!$M$37,S3204="kahepoolne vajaduspõhine",U3204&lt;&gt;""),[2]an!$H$39,
IF(AND(A3204=[2]an!$H$38,F3204=[2]an!$E$39,H3204&lt;[2]an!$M$37,S3204&lt;&gt;"kahepoolne vajaduspõhine"),[2]an!$H$39,
IF(AND(A3204=[2]an!$H$38,F3204=[2]an!$E$42),[2]an!$H$42,
IF(AND(A3204=[2]an!$I$38,F3204=[2]an!$E$40),[2]an!$I$40,IF(AND(A3204=[2]an!$I$38,F3204=[2]an!$E$41),[2]an!$I$41,IF(AND(A3204=[2]an!$I$38,F3204=[2]an!$E$39,H3204&gt;=[2]an!$M$37),[2]an!$I$39,
IF(AND(A3204=[2]an!$I$38,F3204=[2]an!$E$39,H3204&lt;[2]an!$M$37,S3204="kahepoolne vajaduspõhine",U3204=""),[2]an!$M$40,
IF(AND(A3204=[2]an!$I$38,F3204=[2]an!$E$39,H3204&lt;[2]an!$M$37,S3204="kahepoolne vajaduspõhine",U3204&lt;&gt;""),[2]an!$I$39,
IF(AND(A3204=[2]an!$I$38,F3204=[2]an!$E$39,H3204&lt;[2]an!$M$37,S3204&lt;&gt;"kahepoolne vajaduspõhine"),[2]an!$I$39,
IF(AND(A3204=[2]an!$I$38,F3204=[2]an!$E$42),[2]an!$I$42,
IF(AND(A3204=[2]an!$J$38,F3204=[2]an!$E$40),[2]an!$J$40,IF(AND(A3204=[2]an!$J$38,F3204=[2]an!$E$41),[2]an!$J$41,IF(AND(A3204=[2]an!$J$38,F3204=[2]an!$E$39,H3204&gt;=[2]an!$M$37),[2]an!$J$39,
IF(AND(A3204=[2]an!$J$38,F3204=[2]an!$E$39,H3204&lt;[2]an!$M$37,S3204="kahepoolne vajaduspõhine",U3204=""),[2]an!$M$40,
IF(AND(A3204=[2]an!$J$38,F3204=[2]an!$E$39,H3204&lt;[2]an!$M$37,S3204="kahepoolne vajaduspõhine",U3204&lt;&gt;""),[2]an!$J$39,
IF(AND(A3204=[2]an!$J$38,F3204=[2]an!$E$39,H3204&lt;[2]an!$M$37,S3204&lt;&gt;"kahepoolne vajaduspõhine"),[2]an!$J$39,
IF(AND(A3204=[2]an!$J$38,F3204=[2]an!$E$42),[2]an!$J$42,""))))))))))))))))))))))))))))</f>
        <v/>
      </c>
      <c r="Y3204" s="17" t="str">
        <f>IFERROR(IF(F3204="Tugigrupp",0,
IF(AND(F3204="Peretoe teenus",H3204&gt;=[2]an!$M$37,RANK(D3204,$D3204:$D3204)+COUNTIFS($D$2:D3204,D3204,$F$2:F3204,F3204)-1&gt;1),"",
IF(AND(F3204="Peretoe teenus",H3204&gt;=[2]an!$M$37,RANK(D3204,$D3204:$D3204)+COUNTIFS($D$2:D3204,D3204,$F$2:F3204,F3204)-1=1,MONTH(H3204)=MONTH(K3204)=TRUE,YEAR(H3204)=YEAR(K3204)=TRUE),((EOMONTH(H3204,0)-H3204+1)*X3204)/DAY(EOMONTH(H3204,0)),
IF(AND(F3204="Peretoe teenus",H3204&gt;=[2]an!$M$37,RANK(D3204,$D3204:$D3204)+COUNTIFS($D$2:D3204,D3204,$F$2:F3204,F3204)-1=1),X3204,
IF(AND(F3204="Peretoe teenus",H3204&lt;[2]an!$M$37,S3204&lt;&gt;"kahepoolne vajaduspõhine",RANK(D3204,$D3204:$D3204)+COUNTIFS($D$2:D3204,D3204,$F$2:F3204,F3204)-1=1),X3204,
IF(AND(F3204="Peretoe teenus",H3204&lt;[2]an!$M$37,S3204&lt;&gt;"kahepoolne vajaduspõhine",RANK(D3204,$D3204:$D3204)+COUNTIFS($D$2:D3204,D3204,$F$2:F3204,F3204)-1&gt;1),"",
IF(AND(F3204="Peretoe teenus",H3204&lt;[2]an!$M$37,S3204="kahepoolne vajaduspõhine",U3204="",RANK(D3204,$D3204:$D3204)+COUNTIFS($D$2:D3204,D3204,$F$2:F3204,F3204)-1=1),X3204,
IF(AND(F3204="Peretoe teenus",H3204&lt;[2]an!$M$37,S3204="kahepoolne vajaduspõhine",U3204="",RANK(D3204,$D3204:$D3204)+COUNTIFS($D$2:D3204,D3204,$F$2:F3204,F3204)-1&gt;1),"",
IF(AND(F3204="Peretoe teenus",H3204&lt;[2]an!$M$37,S3204="kahepoolne vajaduspõhine",U3204&lt;[2]an!$M$37,RANK(D3204,$D3204:$D3204)+COUNTIFS($D$2:D3204,D3204,$F$2:F3204,F3204)-1=1),X3204,
IF(AND(F3204="Peretoe teenus",H3204&lt;[2]an!$M$37,S3204="kahepoolne vajaduspõhine",U3204&lt;[2]an!$M$37,RANK(D3204,$D3204:$D3204)+COUNTIFS($D$2:D3204,D3204,$F$2:F3204,F3204)-1&gt;1),"",
IF(AND(F3204="Peretoe teenus",H3204&lt;[2]an!$M$37,S3204="kahepoolne vajaduspõhine",U3204&gt;=[2]an!$M$37,U3204&lt;=[2]an!$M$38,RANK(D3204,$D3204:$D3204)+COUNTIFS($D$2:D3204,D3204,$F$2:F3204,F3204)-1=1),
((EOMONTH(U3204,0)-U3204+1)*X3204)/DAY(EOMONTH(U3204,0))+(DAY(U3204)-1)*100/DAY(EOMONTH(U3204,0)),
IF(AND(F3204="Peretoe teenus",H3204&lt;[2]an!$M$37,S3204="kahepoolne vajaduspõhine",U3204&gt;=[2]an!$M$37,U3204&lt;=[2]an!$M$38,RANK(D3204,$D3204:$D3204)+COUNTIFS($D$2:D3204,D3204,$F$2:F3204,F3204)-1&gt;1),"",
IF(AND(F3204="Peretoe teenus",H3204&lt;[2]an!$M$37,S3204="kahepoolne vajaduspõhine",U3204&gt;[2]an!$M$38,RANK(D3204,$D3204:$D3204)+COUNTIFS($D$2:D3204,D3204,$F$2:F3204,F3204)-1=1),X3204,
IF(AND(F3204="Peretoe teenus",H3204&lt;[2]an!$M$37,S3204="kahepoolne vajaduspõhine",U3204&gt;[2]an!$M$38,RANK(D3204,$D3204:$D3204)+COUNTIFS($D$2:D3204,D3204,$F$2:F3204,F3204)-1&gt;1),"",X3204*W3204)))))))))))))),"")</f>
        <v/>
      </c>
      <c r="Z3204" s="18" t="str">
        <f t="shared" si="151"/>
        <v/>
      </c>
      <c r="AA3204" s="19" t="str">
        <f>IFERROR(VLOOKUP(E3204,[2]an!$A$3:$B$81,2,FALSE),"")</f>
        <v/>
      </c>
      <c r="AB3204" s="19" t="str">
        <f>IFERROR(VLOOKUP(AA3204,[2]an!$C$2:$D$16,2,FALSE),"")</f>
        <v/>
      </c>
      <c r="AC3204" s="20"/>
      <c r="AD3204" s="21" t="str">
        <f>IF(A3204=[2]an!$F$36,VLOOKUP([2]an!$F$36,[2]an!$F$36:$H$36,3,FALSE),IF(A3204=[2]an!$F$35,VLOOKUP([2]an!$F$35,[2]an!$F$35:$H$35,3,FALSE),IF(A3204=[2]an!$F$33,VLOOKUP([2]an!$F$33,[2]an!$F$33:$H$33,3,FALSE),IF(A3204=[2]an!$F$31,VLOOKUP([2]an!$F$31,[2]an!$F$31:$H$31,3,FALSE),""))))</f>
        <v/>
      </c>
    </row>
    <row r="3205" spans="6:30" x14ac:dyDescent="0.2">
      <c r="F3205" s="10"/>
      <c r="G3205" s="8" t="str">
        <f t="shared" si="152"/>
        <v/>
      </c>
      <c r="H3205" s="13"/>
      <c r="K3205" s="13"/>
      <c r="L3205" s="10"/>
      <c r="M3205" s="10"/>
      <c r="S3205" s="8" t="str">
        <f>IFERROR(VLOOKUP(D3205,[1]peretoe_teenus!$A$2:$L$2000,5,FALSE),"")</f>
        <v/>
      </c>
      <c r="U3205" s="13"/>
      <c r="V3205" s="15" t="str" cm="1">
        <f t="array" ref="V3205">IFERROR(IF(AND(F3205="Tugigrupp",RANK(K3205,$K3205:$K3205)+COUNTIFS($K$2:K3205,K3205,$L$2:L3205,L3205,$M$2:M3205,M3205,$I$2:I3205,I3205,$G$2:G3205,G3205,$F$2:F3205,F3205)-1=1),SUMPRODUCT(($F$2:$F$4154=F3205)*($G$2:$G$4154=G3205)*($K$2:$K$4154=K3205)*($I$2:$I$4154=I3205)*($L$2:$L$4154=L3205)*($M$2:$M$4154=M3205)),""),"")</f>
        <v/>
      </c>
      <c r="W3205" s="15" t="str">
        <f t="shared" si="150"/>
        <v/>
      </c>
      <c r="X3205" s="16" t="str">
        <f>IF(AND(A3205=[2]an!$G$38,F3205=[2]an!$E$40),[2]an!$G$40,IF(AND(A3205=[2]an!$G$38,F3205=[2]an!$E$41),[2]an!$G$41,IF(AND(A3205=[2]an!$G$38,F3205=[2]an!$E$39,H3205&gt;=[2]an!$M$37),[2]an!$G$39,
IF(AND(A3205=[2]an!$G$38,F3205=[2]an!$E$39,H3205&lt;[2]an!$M$37,S3205="kahepoolne vajaduspõhine",U3205=""),[2]an!$M$40,
IF(AND(A3205=[2]an!$G$38,F3205=[2]an!$E$39,H3205&lt;[2]an!$M$37,S3205="kahepoolne vajaduspõhine",U3205&lt;&gt;""),[2]an!$G$39,
IF(AND(A3205=[2]an!$G$38,F3205=[2]an!$E$39,H3205&lt;[2]an!$M$37,S3205&lt;&gt;"kahepoolne vajaduspõhine"),[2]an!$G$39,
IF(AND(A3205=[2]an!$G$38,F3205=[2]an!$E$42),[2]an!$G$42,
IF(AND(A3205=[2]an!$H$38,F3205=[2]an!$E$40),[2]an!$H$40,IF(AND(A3205=[2]an!$H$38,F3205=[2]an!$E$41),[2]an!$H$41,IF(AND(A3205=[2]an!$H$38,F3205=[2]an!$E$39,H3205&gt;=[2]an!$M$37),[2]an!$H$39,
IF(AND(A3205=[2]an!$H$38,F3205=[2]an!$E$39,H3205&lt;[2]an!$M$37,S3205="kahepoolne vajaduspõhine",U3205=""),[2]an!$M$40,
IF(AND(A3205=[2]an!$H$38,F3205=[2]an!$E$39,H3205&lt;[2]an!$M$37,S3205="kahepoolne vajaduspõhine",U3205&lt;&gt;""),[2]an!$H$39,
IF(AND(A3205=[2]an!$H$38,F3205=[2]an!$E$39,H3205&lt;[2]an!$M$37,S3205&lt;&gt;"kahepoolne vajaduspõhine"),[2]an!$H$39,
IF(AND(A3205=[2]an!$H$38,F3205=[2]an!$E$42),[2]an!$H$42,
IF(AND(A3205=[2]an!$I$38,F3205=[2]an!$E$40),[2]an!$I$40,IF(AND(A3205=[2]an!$I$38,F3205=[2]an!$E$41),[2]an!$I$41,IF(AND(A3205=[2]an!$I$38,F3205=[2]an!$E$39,H3205&gt;=[2]an!$M$37),[2]an!$I$39,
IF(AND(A3205=[2]an!$I$38,F3205=[2]an!$E$39,H3205&lt;[2]an!$M$37,S3205="kahepoolne vajaduspõhine",U3205=""),[2]an!$M$40,
IF(AND(A3205=[2]an!$I$38,F3205=[2]an!$E$39,H3205&lt;[2]an!$M$37,S3205="kahepoolne vajaduspõhine",U3205&lt;&gt;""),[2]an!$I$39,
IF(AND(A3205=[2]an!$I$38,F3205=[2]an!$E$39,H3205&lt;[2]an!$M$37,S3205&lt;&gt;"kahepoolne vajaduspõhine"),[2]an!$I$39,
IF(AND(A3205=[2]an!$I$38,F3205=[2]an!$E$42),[2]an!$I$42,
IF(AND(A3205=[2]an!$J$38,F3205=[2]an!$E$40),[2]an!$J$40,IF(AND(A3205=[2]an!$J$38,F3205=[2]an!$E$41),[2]an!$J$41,IF(AND(A3205=[2]an!$J$38,F3205=[2]an!$E$39,H3205&gt;=[2]an!$M$37),[2]an!$J$39,
IF(AND(A3205=[2]an!$J$38,F3205=[2]an!$E$39,H3205&lt;[2]an!$M$37,S3205="kahepoolne vajaduspõhine",U3205=""),[2]an!$M$40,
IF(AND(A3205=[2]an!$J$38,F3205=[2]an!$E$39,H3205&lt;[2]an!$M$37,S3205="kahepoolne vajaduspõhine",U3205&lt;&gt;""),[2]an!$J$39,
IF(AND(A3205=[2]an!$J$38,F3205=[2]an!$E$39,H3205&lt;[2]an!$M$37,S3205&lt;&gt;"kahepoolne vajaduspõhine"),[2]an!$J$39,
IF(AND(A3205=[2]an!$J$38,F3205=[2]an!$E$42),[2]an!$J$42,""))))))))))))))))))))))))))))</f>
        <v/>
      </c>
      <c r="Y3205" s="17" t="str">
        <f>IFERROR(IF(F3205="Tugigrupp",0,
IF(AND(F3205="Peretoe teenus",H3205&gt;=[2]an!$M$37,RANK(D3205,$D3205:$D3205)+COUNTIFS($D$2:D3205,D3205,$F$2:F3205,F3205)-1&gt;1),"",
IF(AND(F3205="Peretoe teenus",H3205&gt;=[2]an!$M$37,RANK(D3205,$D3205:$D3205)+COUNTIFS($D$2:D3205,D3205,$F$2:F3205,F3205)-1=1,MONTH(H3205)=MONTH(K3205)=TRUE,YEAR(H3205)=YEAR(K3205)=TRUE),((EOMONTH(H3205,0)-H3205+1)*X3205)/DAY(EOMONTH(H3205,0)),
IF(AND(F3205="Peretoe teenus",H3205&gt;=[2]an!$M$37,RANK(D3205,$D3205:$D3205)+COUNTIFS($D$2:D3205,D3205,$F$2:F3205,F3205)-1=1),X3205,
IF(AND(F3205="Peretoe teenus",H3205&lt;[2]an!$M$37,S3205&lt;&gt;"kahepoolne vajaduspõhine",RANK(D3205,$D3205:$D3205)+COUNTIFS($D$2:D3205,D3205,$F$2:F3205,F3205)-1=1),X3205,
IF(AND(F3205="Peretoe teenus",H3205&lt;[2]an!$M$37,S3205&lt;&gt;"kahepoolne vajaduspõhine",RANK(D3205,$D3205:$D3205)+COUNTIFS($D$2:D3205,D3205,$F$2:F3205,F3205)-1&gt;1),"",
IF(AND(F3205="Peretoe teenus",H3205&lt;[2]an!$M$37,S3205="kahepoolne vajaduspõhine",U3205="",RANK(D3205,$D3205:$D3205)+COUNTIFS($D$2:D3205,D3205,$F$2:F3205,F3205)-1=1),X3205,
IF(AND(F3205="Peretoe teenus",H3205&lt;[2]an!$M$37,S3205="kahepoolne vajaduspõhine",U3205="",RANK(D3205,$D3205:$D3205)+COUNTIFS($D$2:D3205,D3205,$F$2:F3205,F3205)-1&gt;1),"",
IF(AND(F3205="Peretoe teenus",H3205&lt;[2]an!$M$37,S3205="kahepoolne vajaduspõhine",U3205&lt;[2]an!$M$37,RANK(D3205,$D3205:$D3205)+COUNTIFS($D$2:D3205,D3205,$F$2:F3205,F3205)-1=1),X3205,
IF(AND(F3205="Peretoe teenus",H3205&lt;[2]an!$M$37,S3205="kahepoolne vajaduspõhine",U3205&lt;[2]an!$M$37,RANK(D3205,$D3205:$D3205)+COUNTIFS($D$2:D3205,D3205,$F$2:F3205,F3205)-1&gt;1),"",
IF(AND(F3205="Peretoe teenus",H3205&lt;[2]an!$M$37,S3205="kahepoolne vajaduspõhine",U3205&gt;=[2]an!$M$37,U3205&lt;=[2]an!$M$38,RANK(D3205,$D3205:$D3205)+COUNTIFS($D$2:D3205,D3205,$F$2:F3205,F3205)-1=1),
((EOMONTH(U3205,0)-U3205+1)*X3205)/DAY(EOMONTH(U3205,0))+(DAY(U3205)-1)*100/DAY(EOMONTH(U3205,0)),
IF(AND(F3205="Peretoe teenus",H3205&lt;[2]an!$M$37,S3205="kahepoolne vajaduspõhine",U3205&gt;=[2]an!$M$37,U3205&lt;=[2]an!$M$38,RANK(D3205,$D3205:$D3205)+COUNTIFS($D$2:D3205,D3205,$F$2:F3205,F3205)-1&gt;1),"",
IF(AND(F3205="Peretoe teenus",H3205&lt;[2]an!$M$37,S3205="kahepoolne vajaduspõhine",U3205&gt;[2]an!$M$38,RANK(D3205,$D3205:$D3205)+COUNTIFS($D$2:D3205,D3205,$F$2:F3205,F3205)-1=1),X3205,
IF(AND(F3205="Peretoe teenus",H3205&lt;[2]an!$M$37,S3205="kahepoolne vajaduspõhine",U3205&gt;[2]an!$M$38,RANK(D3205,$D3205:$D3205)+COUNTIFS($D$2:D3205,D3205,$F$2:F3205,F3205)-1&gt;1),"",X3205*W3205)))))))))))))),"")</f>
        <v/>
      </c>
      <c r="Z3205" s="18" t="str">
        <f t="shared" si="151"/>
        <v/>
      </c>
      <c r="AA3205" s="19" t="str">
        <f>IFERROR(VLOOKUP(E3205,[2]an!$A$3:$B$81,2,FALSE),"")</f>
        <v/>
      </c>
      <c r="AB3205" s="19" t="str">
        <f>IFERROR(VLOOKUP(AA3205,[2]an!$C$2:$D$16,2,FALSE),"")</f>
        <v/>
      </c>
      <c r="AC3205" s="20"/>
      <c r="AD3205" s="21" t="str">
        <f>IF(A3205=[2]an!$F$36,VLOOKUP([2]an!$F$36,[2]an!$F$36:$H$36,3,FALSE),IF(A3205=[2]an!$F$35,VLOOKUP([2]an!$F$35,[2]an!$F$35:$H$35,3,FALSE),IF(A3205=[2]an!$F$33,VLOOKUP([2]an!$F$33,[2]an!$F$33:$H$33,3,FALSE),IF(A3205=[2]an!$F$31,VLOOKUP([2]an!$F$31,[2]an!$F$31:$H$31,3,FALSE),""))))</f>
        <v/>
      </c>
    </row>
    <row r="3206" spans="6:30" x14ac:dyDescent="0.2">
      <c r="F3206" s="10"/>
      <c r="G3206" s="8" t="str">
        <f t="shared" si="152"/>
        <v/>
      </c>
      <c r="H3206" s="13"/>
      <c r="K3206" s="13"/>
      <c r="L3206" s="10"/>
      <c r="M3206" s="10"/>
      <c r="S3206" s="8" t="str">
        <f>IFERROR(VLOOKUP(D3206,[1]peretoe_teenus!$A$2:$L$2000,5,FALSE),"")</f>
        <v/>
      </c>
      <c r="U3206" s="13"/>
      <c r="V3206" s="15" t="str" cm="1">
        <f t="array" ref="V3206">IFERROR(IF(AND(F3206="Tugigrupp",RANK(K3206,$K3206:$K3206)+COUNTIFS($K$2:K3206,K3206,$L$2:L3206,L3206,$M$2:M3206,M3206,$I$2:I3206,I3206,$G$2:G3206,G3206,$F$2:F3206,F3206)-1=1),SUMPRODUCT(($F$2:$F$4154=F3206)*($G$2:$G$4154=G3206)*($K$2:$K$4154=K3206)*($I$2:$I$4154=I3206)*($L$2:$L$4154=L3206)*($M$2:$M$4154=M3206)),""),"")</f>
        <v/>
      </c>
      <c r="W3206" s="15" t="str">
        <f t="shared" si="150"/>
        <v/>
      </c>
      <c r="X3206" s="16" t="str">
        <f>IF(AND(A3206=[2]an!$G$38,F3206=[2]an!$E$40),[2]an!$G$40,IF(AND(A3206=[2]an!$G$38,F3206=[2]an!$E$41),[2]an!$G$41,IF(AND(A3206=[2]an!$G$38,F3206=[2]an!$E$39,H3206&gt;=[2]an!$M$37),[2]an!$G$39,
IF(AND(A3206=[2]an!$G$38,F3206=[2]an!$E$39,H3206&lt;[2]an!$M$37,S3206="kahepoolne vajaduspõhine",U3206=""),[2]an!$M$40,
IF(AND(A3206=[2]an!$G$38,F3206=[2]an!$E$39,H3206&lt;[2]an!$M$37,S3206="kahepoolne vajaduspõhine",U3206&lt;&gt;""),[2]an!$G$39,
IF(AND(A3206=[2]an!$G$38,F3206=[2]an!$E$39,H3206&lt;[2]an!$M$37,S3206&lt;&gt;"kahepoolne vajaduspõhine"),[2]an!$G$39,
IF(AND(A3206=[2]an!$G$38,F3206=[2]an!$E$42),[2]an!$G$42,
IF(AND(A3206=[2]an!$H$38,F3206=[2]an!$E$40),[2]an!$H$40,IF(AND(A3206=[2]an!$H$38,F3206=[2]an!$E$41),[2]an!$H$41,IF(AND(A3206=[2]an!$H$38,F3206=[2]an!$E$39,H3206&gt;=[2]an!$M$37),[2]an!$H$39,
IF(AND(A3206=[2]an!$H$38,F3206=[2]an!$E$39,H3206&lt;[2]an!$M$37,S3206="kahepoolne vajaduspõhine",U3206=""),[2]an!$M$40,
IF(AND(A3206=[2]an!$H$38,F3206=[2]an!$E$39,H3206&lt;[2]an!$M$37,S3206="kahepoolne vajaduspõhine",U3206&lt;&gt;""),[2]an!$H$39,
IF(AND(A3206=[2]an!$H$38,F3206=[2]an!$E$39,H3206&lt;[2]an!$M$37,S3206&lt;&gt;"kahepoolne vajaduspõhine"),[2]an!$H$39,
IF(AND(A3206=[2]an!$H$38,F3206=[2]an!$E$42),[2]an!$H$42,
IF(AND(A3206=[2]an!$I$38,F3206=[2]an!$E$40),[2]an!$I$40,IF(AND(A3206=[2]an!$I$38,F3206=[2]an!$E$41),[2]an!$I$41,IF(AND(A3206=[2]an!$I$38,F3206=[2]an!$E$39,H3206&gt;=[2]an!$M$37),[2]an!$I$39,
IF(AND(A3206=[2]an!$I$38,F3206=[2]an!$E$39,H3206&lt;[2]an!$M$37,S3206="kahepoolne vajaduspõhine",U3206=""),[2]an!$M$40,
IF(AND(A3206=[2]an!$I$38,F3206=[2]an!$E$39,H3206&lt;[2]an!$M$37,S3206="kahepoolne vajaduspõhine",U3206&lt;&gt;""),[2]an!$I$39,
IF(AND(A3206=[2]an!$I$38,F3206=[2]an!$E$39,H3206&lt;[2]an!$M$37,S3206&lt;&gt;"kahepoolne vajaduspõhine"),[2]an!$I$39,
IF(AND(A3206=[2]an!$I$38,F3206=[2]an!$E$42),[2]an!$I$42,
IF(AND(A3206=[2]an!$J$38,F3206=[2]an!$E$40),[2]an!$J$40,IF(AND(A3206=[2]an!$J$38,F3206=[2]an!$E$41),[2]an!$J$41,IF(AND(A3206=[2]an!$J$38,F3206=[2]an!$E$39,H3206&gt;=[2]an!$M$37),[2]an!$J$39,
IF(AND(A3206=[2]an!$J$38,F3206=[2]an!$E$39,H3206&lt;[2]an!$M$37,S3206="kahepoolne vajaduspõhine",U3206=""),[2]an!$M$40,
IF(AND(A3206=[2]an!$J$38,F3206=[2]an!$E$39,H3206&lt;[2]an!$M$37,S3206="kahepoolne vajaduspõhine",U3206&lt;&gt;""),[2]an!$J$39,
IF(AND(A3206=[2]an!$J$38,F3206=[2]an!$E$39,H3206&lt;[2]an!$M$37,S3206&lt;&gt;"kahepoolne vajaduspõhine"),[2]an!$J$39,
IF(AND(A3206=[2]an!$J$38,F3206=[2]an!$E$42),[2]an!$J$42,""))))))))))))))))))))))))))))</f>
        <v/>
      </c>
      <c r="Y3206" s="17" t="str">
        <f>IFERROR(IF(F3206="Tugigrupp",0,
IF(AND(F3206="Peretoe teenus",H3206&gt;=[2]an!$M$37,RANK(D3206,$D3206:$D3206)+COUNTIFS($D$2:D3206,D3206,$F$2:F3206,F3206)-1&gt;1),"",
IF(AND(F3206="Peretoe teenus",H3206&gt;=[2]an!$M$37,RANK(D3206,$D3206:$D3206)+COUNTIFS($D$2:D3206,D3206,$F$2:F3206,F3206)-1=1,MONTH(H3206)=MONTH(K3206)=TRUE,YEAR(H3206)=YEAR(K3206)=TRUE),((EOMONTH(H3206,0)-H3206+1)*X3206)/DAY(EOMONTH(H3206,0)),
IF(AND(F3206="Peretoe teenus",H3206&gt;=[2]an!$M$37,RANK(D3206,$D3206:$D3206)+COUNTIFS($D$2:D3206,D3206,$F$2:F3206,F3206)-1=1),X3206,
IF(AND(F3206="Peretoe teenus",H3206&lt;[2]an!$M$37,S3206&lt;&gt;"kahepoolne vajaduspõhine",RANK(D3206,$D3206:$D3206)+COUNTIFS($D$2:D3206,D3206,$F$2:F3206,F3206)-1=1),X3206,
IF(AND(F3206="Peretoe teenus",H3206&lt;[2]an!$M$37,S3206&lt;&gt;"kahepoolne vajaduspõhine",RANK(D3206,$D3206:$D3206)+COUNTIFS($D$2:D3206,D3206,$F$2:F3206,F3206)-1&gt;1),"",
IF(AND(F3206="Peretoe teenus",H3206&lt;[2]an!$M$37,S3206="kahepoolne vajaduspõhine",U3206="",RANK(D3206,$D3206:$D3206)+COUNTIFS($D$2:D3206,D3206,$F$2:F3206,F3206)-1=1),X3206,
IF(AND(F3206="Peretoe teenus",H3206&lt;[2]an!$M$37,S3206="kahepoolne vajaduspõhine",U3206="",RANK(D3206,$D3206:$D3206)+COUNTIFS($D$2:D3206,D3206,$F$2:F3206,F3206)-1&gt;1),"",
IF(AND(F3206="Peretoe teenus",H3206&lt;[2]an!$M$37,S3206="kahepoolne vajaduspõhine",U3206&lt;[2]an!$M$37,RANK(D3206,$D3206:$D3206)+COUNTIFS($D$2:D3206,D3206,$F$2:F3206,F3206)-1=1),X3206,
IF(AND(F3206="Peretoe teenus",H3206&lt;[2]an!$M$37,S3206="kahepoolne vajaduspõhine",U3206&lt;[2]an!$M$37,RANK(D3206,$D3206:$D3206)+COUNTIFS($D$2:D3206,D3206,$F$2:F3206,F3206)-1&gt;1),"",
IF(AND(F3206="Peretoe teenus",H3206&lt;[2]an!$M$37,S3206="kahepoolne vajaduspõhine",U3206&gt;=[2]an!$M$37,U3206&lt;=[2]an!$M$38,RANK(D3206,$D3206:$D3206)+COUNTIFS($D$2:D3206,D3206,$F$2:F3206,F3206)-1=1),
((EOMONTH(U3206,0)-U3206+1)*X3206)/DAY(EOMONTH(U3206,0))+(DAY(U3206)-1)*100/DAY(EOMONTH(U3206,0)),
IF(AND(F3206="Peretoe teenus",H3206&lt;[2]an!$M$37,S3206="kahepoolne vajaduspõhine",U3206&gt;=[2]an!$M$37,U3206&lt;=[2]an!$M$38,RANK(D3206,$D3206:$D3206)+COUNTIFS($D$2:D3206,D3206,$F$2:F3206,F3206)-1&gt;1),"",
IF(AND(F3206="Peretoe teenus",H3206&lt;[2]an!$M$37,S3206="kahepoolne vajaduspõhine",U3206&gt;[2]an!$M$38,RANK(D3206,$D3206:$D3206)+COUNTIFS($D$2:D3206,D3206,$F$2:F3206,F3206)-1=1),X3206,
IF(AND(F3206="Peretoe teenus",H3206&lt;[2]an!$M$37,S3206="kahepoolne vajaduspõhine",U3206&gt;[2]an!$M$38,RANK(D3206,$D3206:$D3206)+COUNTIFS($D$2:D3206,D3206,$F$2:F3206,F3206)-1&gt;1),"",X3206*W3206)))))))))))))),"")</f>
        <v/>
      </c>
      <c r="Z3206" s="18" t="str">
        <f t="shared" si="151"/>
        <v/>
      </c>
      <c r="AA3206" s="19" t="str">
        <f>IFERROR(VLOOKUP(E3206,[2]an!$A$3:$B$81,2,FALSE),"")</f>
        <v/>
      </c>
      <c r="AB3206" s="19" t="str">
        <f>IFERROR(VLOOKUP(AA3206,[2]an!$C$2:$D$16,2,FALSE),"")</f>
        <v/>
      </c>
      <c r="AC3206" s="20"/>
      <c r="AD3206" s="21" t="str">
        <f>IF(A3206=[2]an!$F$36,VLOOKUP([2]an!$F$36,[2]an!$F$36:$H$36,3,FALSE),IF(A3206=[2]an!$F$35,VLOOKUP([2]an!$F$35,[2]an!$F$35:$H$35,3,FALSE),IF(A3206=[2]an!$F$33,VLOOKUP([2]an!$F$33,[2]an!$F$33:$H$33,3,FALSE),IF(A3206=[2]an!$F$31,VLOOKUP([2]an!$F$31,[2]an!$F$31:$H$31,3,FALSE),""))))</f>
        <v/>
      </c>
    </row>
    <row r="3207" spans="6:30" x14ac:dyDescent="0.2">
      <c r="F3207" s="10"/>
      <c r="G3207" s="8" t="str">
        <f t="shared" si="152"/>
        <v/>
      </c>
      <c r="H3207" s="13"/>
      <c r="K3207" s="13"/>
      <c r="L3207" s="10"/>
      <c r="M3207" s="10"/>
      <c r="S3207" s="8" t="str">
        <f>IFERROR(VLOOKUP(D3207,[1]peretoe_teenus!$A$2:$L$2000,5,FALSE),"")</f>
        <v/>
      </c>
      <c r="U3207" s="13"/>
      <c r="V3207" s="15" t="str" cm="1">
        <f t="array" ref="V3207">IFERROR(IF(AND(F3207="Tugigrupp",RANK(K3207,$K3207:$K3207)+COUNTIFS($K$2:K3207,K3207,$L$2:L3207,L3207,$M$2:M3207,M3207,$I$2:I3207,I3207,$G$2:G3207,G3207,$F$2:F3207,F3207)-1=1),SUMPRODUCT(($F$2:$F$4154=F3207)*($G$2:$G$4154=G3207)*($K$2:$K$4154=K3207)*($I$2:$I$4154=I3207)*($L$2:$L$4154=L3207)*($M$2:$M$4154=M3207)),""),"")</f>
        <v/>
      </c>
      <c r="W3207" s="15" t="str">
        <f t="shared" si="150"/>
        <v/>
      </c>
      <c r="X3207" s="16" t="str">
        <f>IF(AND(A3207=[2]an!$G$38,F3207=[2]an!$E$40),[2]an!$G$40,IF(AND(A3207=[2]an!$G$38,F3207=[2]an!$E$41),[2]an!$G$41,IF(AND(A3207=[2]an!$G$38,F3207=[2]an!$E$39,H3207&gt;=[2]an!$M$37),[2]an!$G$39,
IF(AND(A3207=[2]an!$G$38,F3207=[2]an!$E$39,H3207&lt;[2]an!$M$37,S3207="kahepoolne vajaduspõhine",U3207=""),[2]an!$M$40,
IF(AND(A3207=[2]an!$G$38,F3207=[2]an!$E$39,H3207&lt;[2]an!$M$37,S3207="kahepoolne vajaduspõhine",U3207&lt;&gt;""),[2]an!$G$39,
IF(AND(A3207=[2]an!$G$38,F3207=[2]an!$E$39,H3207&lt;[2]an!$M$37,S3207&lt;&gt;"kahepoolne vajaduspõhine"),[2]an!$G$39,
IF(AND(A3207=[2]an!$G$38,F3207=[2]an!$E$42),[2]an!$G$42,
IF(AND(A3207=[2]an!$H$38,F3207=[2]an!$E$40),[2]an!$H$40,IF(AND(A3207=[2]an!$H$38,F3207=[2]an!$E$41),[2]an!$H$41,IF(AND(A3207=[2]an!$H$38,F3207=[2]an!$E$39,H3207&gt;=[2]an!$M$37),[2]an!$H$39,
IF(AND(A3207=[2]an!$H$38,F3207=[2]an!$E$39,H3207&lt;[2]an!$M$37,S3207="kahepoolne vajaduspõhine",U3207=""),[2]an!$M$40,
IF(AND(A3207=[2]an!$H$38,F3207=[2]an!$E$39,H3207&lt;[2]an!$M$37,S3207="kahepoolne vajaduspõhine",U3207&lt;&gt;""),[2]an!$H$39,
IF(AND(A3207=[2]an!$H$38,F3207=[2]an!$E$39,H3207&lt;[2]an!$M$37,S3207&lt;&gt;"kahepoolne vajaduspõhine"),[2]an!$H$39,
IF(AND(A3207=[2]an!$H$38,F3207=[2]an!$E$42),[2]an!$H$42,
IF(AND(A3207=[2]an!$I$38,F3207=[2]an!$E$40),[2]an!$I$40,IF(AND(A3207=[2]an!$I$38,F3207=[2]an!$E$41),[2]an!$I$41,IF(AND(A3207=[2]an!$I$38,F3207=[2]an!$E$39,H3207&gt;=[2]an!$M$37),[2]an!$I$39,
IF(AND(A3207=[2]an!$I$38,F3207=[2]an!$E$39,H3207&lt;[2]an!$M$37,S3207="kahepoolne vajaduspõhine",U3207=""),[2]an!$M$40,
IF(AND(A3207=[2]an!$I$38,F3207=[2]an!$E$39,H3207&lt;[2]an!$M$37,S3207="kahepoolne vajaduspõhine",U3207&lt;&gt;""),[2]an!$I$39,
IF(AND(A3207=[2]an!$I$38,F3207=[2]an!$E$39,H3207&lt;[2]an!$M$37,S3207&lt;&gt;"kahepoolne vajaduspõhine"),[2]an!$I$39,
IF(AND(A3207=[2]an!$I$38,F3207=[2]an!$E$42),[2]an!$I$42,
IF(AND(A3207=[2]an!$J$38,F3207=[2]an!$E$40),[2]an!$J$40,IF(AND(A3207=[2]an!$J$38,F3207=[2]an!$E$41),[2]an!$J$41,IF(AND(A3207=[2]an!$J$38,F3207=[2]an!$E$39,H3207&gt;=[2]an!$M$37),[2]an!$J$39,
IF(AND(A3207=[2]an!$J$38,F3207=[2]an!$E$39,H3207&lt;[2]an!$M$37,S3207="kahepoolne vajaduspõhine",U3207=""),[2]an!$M$40,
IF(AND(A3207=[2]an!$J$38,F3207=[2]an!$E$39,H3207&lt;[2]an!$M$37,S3207="kahepoolne vajaduspõhine",U3207&lt;&gt;""),[2]an!$J$39,
IF(AND(A3207=[2]an!$J$38,F3207=[2]an!$E$39,H3207&lt;[2]an!$M$37,S3207&lt;&gt;"kahepoolne vajaduspõhine"),[2]an!$J$39,
IF(AND(A3207=[2]an!$J$38,F3207=[2]an!$E$42),[2]an!$J$42,""))))))))))))))))))))))))))))</f>
        <v/>
      </c>
      <c r="Y3207" s="17" t="str">
        <f>IFERROR(IF(F3207="Tugigrupp",0,
IF(AND(F3207="Peretoe teenus",H3207&gt;=[2]an!$M$37,RANK(D3207,$D3207:$D3207)+COUNTIFS($D$2:D3207,D3207,$F$2:F3207,F3207)-1&gt;1),"",
IF(AND(F3207="Peretoe teenus",H3207&gt;=[2]an!$M$37,RANK(D3207,$D3207:$D3207)+COUNTIFS($D$2:D3207,D3207,$F$2:F3207,F3207)-1=1,MONTH(H3207)=MONTH(K3207)=TRUE,YEAR(H3207)=YEAR(K3207)=TRUE),((EOMONTH(H3207,0)-H3207+1)*X3207)/DAY(EOMONTH(H3207,0)),
IF(AND(F3207="Peretoe teenus",H3207&gt;=[2]an!$M$37,RANK(D3207,$D3207:$D3207)+COUNTIFS($D$2:D3207,D3207,$F$2:F3207,F3207)-1=1),X3207,
IF(AND(F3207="Peretoe teenus",H3207&lt;[2]an!$M$37,S3207&lt;&gt;"kahepoolne vajaduspõhine",RANK(D3207,$D3207:$D3207)+COUNTIFS($D$2:D3207,D3207,$F$2:F3207,F3207)-1=1),X3207,
IF(AND(F3207="Peretoe teenus",H3207&lt;[2]an!$M$37,S3207&lt;&gt;"kahepoolne vajaduspõhine",RANK(D3207,$D3207:$D3207)+COUNTIFS($D$2:D3207,D3207,$F$2:F3207,F3207)-1&gt;1),"",
IF(AND(F3207="Peretoe teenus",H3207&lt;[2]an!$M$37,S3207="kahepoolne vajaduspõhine",U3207="",RANK(D3207,$D3207:$D3207)+COUNTIFS($D$2:D3207,D3207,$F$2:F3207,F3207)-1=1),X3207,
IF(AND(F3207="Peretoe teenus",H3207&lt;[2]an!$M$37,S3207="kahepoolne vajaduspõhine",U3207="",RANK(D3207,$D3207:$D3207)+COUNTIFS($D$2:D3207,D3207,$F$2:F3207,F3207)-1&gt;1),"",
IF(AND(F3207="Peretoe teenus",H3207&lt;[2]an!$M$37,S3207="kahepoolne vajaduspõhine",U3207&lt;[2]an!$M$37,RANK(D3207,$D3207:$D3207)+COUNTIFS($D$2:D3207,D3207,$F$2:F3207,F3207)-1=1),X3207,
IF(AND(F3207="Peretoe teenus",H3207&lt;[2]an!$M$37,S3207="kahepoolne vajaduspõhine",U3207&lt;[2]an!$M$37,RANK(D3207,$D3207:$D3207)+COUNTIFS($D$2:D3207,D3207,$F$2:F3207,F3207)-1&gt;1),"",
IF(AND(F3207="Peretoe teenus",H3207&lt;[2]an!$M$37,S3207="kahepoolne vajaduspõhine",U3207&gt;=[2]an!$M$37,U3207&lt;=[2]an!$M$38,RANK(D3207,$D3207:$D3207)+COUNTIFS($D$2:D3207,D3207,$F$2:F3207,F3207)-1=1),
((EOMONTH(U3207,0)-U3207+1)*X3207)/DAY(EOMONTH(U3207,0))+(DAY(U3207)-1)*100/DAY(EOMONTH(U3207,0)),
IF(AND(F3207="Peretoe teenus",H3207&lt;[2]an!$M$37,S3207="kahepoolne vajaduspõhine",U3207&gt;=[2]an!$M$37,U3207&lt;=[2]an!$M$38,RANK(D3207,$D3207:$D3207)+COUNTIFS($D$2:D3207,D3207,$F$2:F3207,F3207)-1&gt;1),"",
IF(AND(F3207="Peretoe teenus",H3207&lt;[2]an!$M$37,S3207="kahepoolne vajaduspõhine",U3207&gt;[2]an!$M$38,RANK(D3207,$D3207:$D3207)+COUNTIFS($D$2:D3207,D3207,$F$2:F3207,F3207)-1=1),X3207,
IF(AND(F3207="Peretoe teenus",H3207&lt;[2]an!$M$37,S3207="kahepoolne vajaduspõhine",U3207&gt;[2]an!$M$38,RANK(D3207,$D3207:$D3207)+COUNTIFS($D$2:D3207,D3207,$F$2:F3207,F3207)-1&gt;1),"",X3207*W3207)))))))))))))),"")</f>
        <v/>
      </c>
      <c r="Z3207" s="18" t="str">
        <f t="shared" si="151"/>
        <v/>
      </c>
      <c r="AA3207" s="19" t="str">
        <f>IFERROR(VLOOKUP(E3207,[2]an!$A$3:$B$81,2,FALSE),"")</f>
        <v/>
      </c>
      <c r="AB3207" s="19" t="str">
        <f>IFERROR(VLOOKUP(AA3207,[2]an!$C$2:$D$16,2,FALSE),"")</f>
        <v/>
      </c>
      <c r="AC3207" s="20"/>
      <c r="AD3207" s="21" t="str">
        <f>IF(A3207=[2]an!$F$36,VLOOKUP([2]an!$F$36,[2]an!$F$36:$H$36,3,FALSE),IF(A3207=[2]an!$F$35,VLOOKUP([2]an!$F$35,[2]an!$F$35:$H$35,3,FALSE),IF(A3207=[2]an!$F$33,VLOOKUP([2]an!$F$33,[2]an!$F$33:$H$33,3,FALSE),IF(A3207=[2]an!$F$31,VLOOKUP([2]an!$F$31,[2]an!$F$31:$H$31,3,FALSE),""))))</f>
        <v/>
      </c>
    </row>
    <row r="3208" spans="6:30" x14ac:dyDescent="0.2">
      <c r="F3208" s="10"/>
      <c r="G3208" s="8" t="str">
        <f t="shared" si="152"/>
        <v/>
      </c>
      <c r="H3208" s="13"/>
      <c r="K3208" s="13"/>
      <c r="L3208" s="10"/>
      <c r="M3208" s="10"/>
      <c r="S3208" s="8" t="str">
        <f>IFERROR(VLOOKUP(D3208,[1]peretoe_teenus!$A$2:$L$2000,5,FALSE),"")</f>
        <v/>
      </c>
      <c r="U3208" s="13"/>
      <c r="V3208" s="15" t="str" cm="1">
        <f t="array" ref="V3208">IFERROR(IF(AND(F3208="Tugigrupp",RANK(K3208,$K3208:$K3208)+COUNTIFS($K$2:K3208,K3208,$L$2:L3208,L3208,$M$2:M3208,M3208,$I$2:I3208,I3208,$G$2:G3208,G3208,$F$2:F3208,F3208)-1=1),SUMPRODUCT(($F$2:$F$4154=F3208)*($G$2:$G$4154=G3208)*($K$2:$K$4154=K3208)*($I$2:$I$4154=I3208)*($L$2:$L$4154=L3208)*($M$2:$M$4154=M3208)),""),"")</f>
        <v/>
      </c>
      <c r="W3208" s="15" t="str">
        <f t="shared" si="150"/>
        <v/>
      </c>
      <c r="X3208" s="16" t="str">
        <f>IF(AND(A3208=[2]an!$G$38,F3208=[2]an!$E$40),[2]an!$G$40,IF(AND(A3208=[2]an!$G$38,F3208=[2]an!$E$41),[2]an!$G$41,IF(AND(A3208=[2]an!$G$38,F3208=[2]an!$E$39,H3208&gt;=[2]an!$M$37),[2]an!$G$39,
IF(AND(A3208=[2]an!$G$38,F3208=[2]an!$E$39,H3208&lt;[2]an!$M$37,S3208="kahepoolne vajaduspõhine",U3208=""),[2]an!$M$40,
IF(AND(A3208=[2]an!$G$38,F3208=[2]an!$E$39,H3208&lt;[2]an!$M$37,S3208="kahepoolne vajaduspõhine",U3208&lt;&gt;""),[2]an!$G$39,
IF(AND(A3208=[2]an!$G$38,F3208=[2]an!$E$39,H3208&lt;[2]an!$M$37,S3208&lt;&gt;"kahepoolne vajaduspõhine"),[2]an!$G$39,
IF(AND(A3208=[2]an!$G$38,F3208=[2]an!$E$42),[2]an!$G$42,
IF(AND(A3208=[2]an!$H$38,F3208=[2]an!$E$40),[2]an!$H$40,IF(AND(A3208=[2]an!$H$38,F3208=[2]an!$E$41),[2]an!$H$41,IF(AND(A3208=[2]an!$H$38,F3208=[2]an!$E$39,H3208&gt;=[2]an!$M$37),[2]an!$H$39,
IF(AND(A3208=[2]an!$H$38,F3208=[2]an!$E$39,H3208&lt;[2]an!$M$37,S3208="kahepoolne vajaduspõhine",U3208=""),[2]an!$M$40,
IF(AND(A3208=[2]an!$H$38,F3208=[2]an!$E$39,H3208&lt;[2]an!$M$37,S3208="kahepoolne vajaduspõhine",U3208&lt;&gt;""),[2]an!$H$39,
IF(AND(A3208=[2]an!$H$38,F3208=[2]an!$E$39,H3208&lt;[2]an!$M$37,S3208&lt;&gt;"kahepoolne vajaduspõhine"),[2]an!$H$39,
IF(AND(A3208=[2]an!$H$38,F3208=[2]an!$E$42),[2]an!$H$42,
IF(AND(A3208=[2]an!$I$38,F3208=[2]an!$E$40),[2]an!$I$40,IF(AND(A3208=[2]an!$I$38,F3208=[2]an!$E$41),[2]an!$I$41,IF(AND(A3208=[2]an!$I$38,F3208=[2]an!$E$39,H3208&gt;=[2]an!$M$37),[2]an!$I$39,
IF(AND(A3208=[2]an!$I$38,F3208=[2]an!$E$39,H3208&lt;[2]an!$M$37,S3208="kahepoolne vajaduspõhine",U3208=""),[2]an!$M$40,
IF(AND(A3208=[2]an!$I$38,F3208=[2]an!$E$39,H3208&lt;[2]an!$M$37,S3208="kahepoolne vajaduspõhine",U3208&lt;&gt;""),[2]an!$I$39,
IF(AND(A3208=[2]an!$I$38,F3208=[2]an!$E$39,H3208&lt;[2]an!$M$37,S3208&lt;&gt;"kahepoolne vajaduspõhine"),[2]an!$I$39,
IF(AND(A3208=[2]an!$I$38,F3208=[2]an!$E$42),[2]an!$I$42,
IF(AND(A3208=[2]an!$J$38,F3208=[2]an!$E$40),[2]an!$J$40,IF(AND(A3208=[2]an!$J$38,F3208=[2]an!$E$41),[2]an!$J$41,IF(AND(A3208=[2]an!$J$38,F3208=[2]an!$E$39,H3208&gt;=[2]an!$M$37),[2]an!$J$39,
IF(AND(A3208=[2]an!$J$38,F3208=[2]an!$E$39,H3208&lt;[2]an!$M$37,S3208="kahepoolne vajaduspõhine",U3208=""),[2]an!$M$40,
IF(AND(A3208=[2]an!$J$38,F3208=[2]an!$E$39,H3208&lt;[2]an!$M$37,S3208="kahepoolne vajaduspõhine",U3208&lt;&gt;""),[2]an!$J$39,
IF(AND(A3208=[2]an!$J$38,F3208=[2]an!$E$39,H3208&lt;[2]an!$M$37,S3208&lt;&gt;"kahepoolne vajaduspõhine"),[2]an!$J$39,
IF(AND(A3208=[2]an!$J$38,F3208=[2]an!$E$42),[2]an!$J$42,""))))))))))))))))))))))))))))</f>
        <v/>
      </c>
      <c r="Y3208" s="17" t="str">
        <f>IFERROR(IF(F3208="Tugigrupp",0,
IF(AND(F3208="Peretoe teenus",H3208&gt;=[2]an!$M$37,RANK(D3208,$D3208:$D3208)+COUNTIFS($D$2:D3208,D3208,$F$2:F3208,F3208)-1&gt;1),"",
IF(AND(F3208="Peretoe teenus",H3208&gt;=[2]an!$M$37,RANK(D3208,$D3208:$D3208)+COUNTIFS($D$2:D3208,D3208,$F$2:F3208,F3208)-1=1,MONTH(H3208)=MONTH(K3208)=TRUE,YEAR(H3208)=YEAR(K3208)=TRUE),((EOMONTH(H3208,0)-H3208+1)*X3208)/DAY(EOMONTH(H3208,0)),
IF(AND(F3208="Peretoe teenus",H3208&gt;=[2]an!$M$37,RANK(D3208,$D3208:$D3208)+COUNTIFS($D$2:D3208,D3208,$F$2:F3208,F3208)-1=1),X3208,
IF(AND(F3208="Peretoe teenus",H3208&lt;[2]an!$M$37,S3208&lt;&gt;"kahepoolne vajaduspõhine",RANK(D3208,$D3208:$D3208)+COUNTIFS($D$2:D3208,D3208,$F$2:F3208,F3208)-1=1),X3208,
IF(AND(F3208="Peretoe teenus",H3208&lt;[2]an!$M$37,S3208&lt;&gt;"kahepoolne vajaduspõhine",RANK(D3208,$D3208:$D3208)+COUNTIFS($D$2:D3208,D3208,$F$2:F3208,F3208)-1&gt;1),"",
IF(AND(F3208="Peretoe teenus",H3208&lt;[2]an!$M$37,S3208="kahepoolne vajaduspõhine",U3208="",RANK(D3208,$D3208:$D3208)+COUNTIFS($D$2:D3208,D3208,$F$2:F3208,F3208)-1=1),X3208,
IF(AND(F3208="Peretoe teenus",H3208&lt;[2]an!$M$37,S3208="kahepoolne vajaduspõhine",U3208="",RANK(D3208,$D3208:$D3208)+COUNTIFS($D$2:D3208,D3208,$F$2:F3208,F3208)-1&gt;1),"",
IF(AND(F3208="Peretoe teenus",H3208&lt;[2]an!$M$37,S3208="kahepoolne vajaduspõhine",U3208&lt;[2]an!$M$37,RANK(D3208,$D3208:$D3208)+COUNTIFS($D$2:D3208,D3208,$F$2:F3208,F3208)-1=1),X3208,
IF(AND(F3208="Peretoe teenus",H3208&lt;[2]an!$M$37,S3208="kahepoolne vajaduspõhine",U3208&lt;[2]an!$M$37,RANK(D3208,$D3208:$D3208)+COUNTIFS($D$2:D3208,D3208,$F$2:F3208,F3208)-1&gt;1),"",
IF(AND(F3208="Peretoe teenus",H3208&lt;[2]an!$M$37,S3208="kahepoolne vajaduspõhine",U3208&gt;=[2]an!$M$37,U3208&lt;=[2]an!$M$38,RANK(D3208,$D3208:$D3208)+COUNTIFS($D$2:D3208,D3208,$F$2:F3208,F3208)-1=1),
((EOMONTH(U3208,0)-U3208+1)*X3208)/DAY(EOMONTH(U3208,0))+(DAY(U3208)-1)*100/DAY(EOMONTH(U3208,0)),
IF(AND(F3208="Peretoe teenus",H3208&lt;[2]an!$M$37,S3208="kahepoolne vajaduspõhine",U3208&gt;=[2]an!$M$37,U3208&lt;=[2]an!$M$38,RANK(D3208,$D3208:$D3208)+COUNTIFS($D$2:D3208,D3208,$F$2:F3208,F3208)-1&gt;1),"",
IF(AND(F3208="Peretoe teenus",H3208&lt;[2]an!$M$37,S3208="kahepoolne vajaduspõhine",U3208&gt;[2]an!$M$38,RANK(D3208,$D3208:$D3208)+COUNTIFS($D$2:D3208,D3208,$F$2:F3208,F3208)-1=1),X3208,
IF(AND(F3208="Peretoe teenus",H3208&lt;[2]an!$M$37,S3208="kahepoolne vajaduspõhine",U3208&gt;[2]an!$M$38,RANK(D3208,$D3208:$D3208)+COUNTIFS($D$2:D3208,D3208,$F$2:F3208,F3208)-1&gt;1),"",X3208*W3208)))))))))))))),"")</f>
        <v/>
      </c>
      <c r="Z3208" s="18" t="str">
        <f t="shared" si="151"/>
        <v/>
      </c>
      <c r="AA3208" s="19" t="str">
        <f>IFERROR(VLOOKUP(E3208,[2]an!$A$3:$B$81,2,FALSE),"")</f>
        <v/>
      </c>
      <c r="AB3208" s="19" t="str">
        <f>IFERROR(VLOOKUP(AA3208,[2]an!$C$2:$D$16,2,FALSE),"")</f>
        <v/>
      </c>
      <c r="AC3208" s="20"/>
      <c r="AD3208" s="21" t="str">
        <f>IF(A3208=[2]an!$F$36,VLOOKUP([2]an!$F$36,[2]an!$F$36:$H$36,3,FALSE),IF(A3208=[2]an!$F$35,VLOOKUP([2]an!$F$35,[2]an!$F$35:$H$35,3,FALSE),IF(A3208=[2]an!$F$33,VLOOKUP([2]an!$F$33,[2]an!$F$33:$H$33,3,FALSE),IF(A3208=[2]an!$F$31,VLOOKUP([2]an!$F$31,[2]an!$F$31:$H$31,3,FALSE),""))))</f>
        <v/>
      </c>
    </row>
    <row r="3209" spans="6:30" x14ac:dyDescent="0.2">
      <c r="F3209" s="10"/>
      <c r="G3209" s="8" t="str">
        <f t="shared" si="152"/>
        <v/>
      </c>
      <c r="H3209" s="13"/>
      <c r="K3209" s="13"/>
      <c r="L3209" s="10"/>
      <c r="M3209" s="10"/>
      <c r="S3209" s="8" t="str">
        <f>IFERROR(VLOOKUP(D3209,[1]peretoe_teenus!$A$2:$L$2000,5,FALSE),"")</f>
        <v/>
      </c>
      <c r="U3209" s="13"/>
      <c r="V3209" s="15" t="str" cm="1">
        <f t="array" ref="V3209">IFERROR(IF(AND(F3209="Tugigrupp",RANK(K3209,$K3209:$K3209)+COUNTIFS($K$2:K3209,K3209,$L$2:L3209,L3209,$M$2:M3209,M3209,$I$2:I3209,I3209,$G$2:G3209,G3209,$F$2:F3209,F3209)-1=1),SUMPRODUCT(($F$2:$F$4154=F3209)*($G$2:$G$4154=G3209)*($K$2:$K$4154=K3209)*($I$2:$I$4154=I3209)*($L$2:$L$4154=L3209)*($M$2:$M$4154=M3209)),""),"")</f>
        <v/>
      </c>
      <c r="W3209" s="15" t="str">
        <f t="shared" si="150"/>
        <v/>
      </c>
      <c r="X3209" s="16" t="str">
        <f>IF(AND(A3209=[2]an!$G$38,F3209=[2]an!$E$40),[2]an!$G$40,IF(AND(A3209=[2]an!$G$38,F3209=[2]an!$E$41),[2]an!$G$41,IF(AND(A3209=[2]an!$G$38,F3209=[2]an!$E$39,H3209&gt;=[2]an!$M$37),[2]an!$G$39,
IF(AND(A3209=[2]an!$G$38,F3209=[2]an!$E$39,H3209&lt;[2]an!$M$37,S3209="kahepoolne vajaduspõhine",U3209=""),[2]an!$M$40,
IF(AND(A3209=[2]an!$G$38,F3209=[2]an!$E$39,H3209&lt;[2]an!$M$37,S3209="kahepoolne vajaduspõhine",U3209&lt;&gt;""),[2]an!$G$39,
IF(AND(A3209=[2]an!$G$38,F3209=[2]an!$E$39,H3209&lt;[2]an!$M$37,S3209&lt;&gt;"kahepoolne vajaduspõhine"),[2]an!$G$39,
IF(AND(A3209=[2]an!$G$38,F3209=[2]an!$E$42),[2]an!$G$42,
IF(AND(A3209=[2]an!$H$38,F3209=[2]an!$E$40),[2]an!$H$40,IF(AND(A3209=[2]an!$H$38,F3209=[2]an!$E$41),[2]an!$H$41,IF(AND(A3209=[2]an!$H$38,F3209=[2]an!$E$39,H3209&gt;=[2]an!$M$37),[2]an!$H$39,
IF(AND(A3209=[2]an!$H$38,F3209=[2]an!$E$39,H3209&lt;[2]an!$M$37,S3209="kahepoolne vajaduspõhine",U3209=""),[2]an!$M$40,
IF(AND(A3209=[2]an!$H$38,F3209=[2]an!$E$39,H3209&lt;[2]an!$M$37,S3209="kahepoolne vajaduspõhine",U3209&lt;&gt;""),[2]an!$H$39,
IF(AND(A3209=[2]an!$H$38,F3209=[2]an!$E$39,H3209&lt;[2]an!$M$37,S3209&lt;&gt;"kahepoolne vajaduspõhine"),[2]an!$H$39,
IF(AND(A3209=[2]an!$H$38,F3209=[2]an!$E$42),[2]an!$H$42,
IF(AND(A3209=[2]an!$I$38,F3209=[2]an!$E$40),[2]an!$I$40,IF(AND(A3209=[2]an!$I$38,F3209=[2]an!$E$41),[2]an!$I$41,IF(AND(A3209=[2]an!$I$38,F3209=[2]an!$E$39,H3209&gt;=[2]an!$M$37),[2]an!$I$39,
IF(AND(A3209=[2]an!$I$38,F3209=[2]an!$E$39,H3209&lt;[2]an!$M$37,S3209="kahepoolne vajaduspõhine",U3209=""),[2]an!$M$40,
IF(AND(A3209=[2]an!$I$38,F3209=[2]an!$E$39,H3209&lt;[2]an!$M$37,S3209="kahepoolne vajaduspõhine",U3209&lt;&gt;""),[2]an!$I$39,
IF(AND(A3209=[2]an!$I$38,F3209=[2]an!$E$39,H3209&lt;[2]an!$M$37,S3209&lt;&gt;"kahepoolne vajaduspõhine"),[2]an!$I$39,
IF(AND(A3209=[2]an!$I$38,F3209=[2]an!$E$42),[2]an!$I$42,
IF(AND(A3209=[2]an!$J$38,F3209=[2]an!$E$40),[2]an!$J$40,IF(AND(A3209=[2]an!$J$38,F3209=[2]an!$E$41),[2]an!$J$41,IF(AND(A3209=[2]an!$J$38,F3209=[2]an!$E$39,H3209&gt;=[2]an!$M$37),[2]an!$J$39,
IF(AND(A3209=[2]an!$J$38,F3209=[2]an!$E$39,H3209&lt;[2]an!$M$37,S3209="kahepoolne vajaduspõhine",U3209=""),[2]an!$M$40,
IF(AND(A3209=[2]an!$J$38,F3209=[2]an!$E$39,H3209&lt;[2]an!$M$37,S3209="kahepoolne vajaduspõhine",U3209&lt;&gt;""),[2]an!$J$39,
IF(AND(A3209=[2]an!$J$38,F3209=[2]an!$E$39,H3209&lt;[2]an!$M$37,S3209&lt;&gt;"kahepoolne vajaduspõhine"),[2]an!$J$39,
IF(AND(A3209=[2]an!$J$38,F3209=[2]an!$E$42),[2]an!$J$42,""))))))))))))))))))))))))))))</f>
        <v/>
      </c>
      <c r="Y3209" s="17" t="str">
        <f>IFERROR(IF(F3209="Tugigrupp",0,
IF(AND(F3209="Peretoe teenus",H3209&gt;=[2]an!$M$37,RANK(D3209,$D3209:$D3209)+COUNTIFS($D$2:D3209,D3209,$F$2:F3209,F3209)-1&gt;1),"",
IF(AND(F3209="Peretoe teenus",H3209&gt;=[2]an!$M$37,RANK(D3209,$D3209:$D3209)+COUNTIFS($D$2:D3209,D3209,$F$2:F3209,F3209)-1=1,MONTH(H3209)=MONTH(K3209)=TRUE,YEAR(H3209)=YEAR(K3209)=TRUE),((EOMONTH(H3209,0)-H3209+1)*X3209)/DAY(EOMONTH(H3209,0)),
IF(AND(F3209="Peretoe teenus",H3209&gt;=[2]an!$M$37,RANK(D3209,$D3209:$D3209)+COUNTIFS($D$2:D3209,D3209,$F$2:F3209,F3209)-1=1),X3209,
IF(AND(F3209="Peretoe teenus",H3209&lt;[2]an!$M$37,S3209&lt;&gt;"kahepoolne vajaduspõhine",RANK(D3209,$D3209:$D3209)+COUNTIFS($D$2:D3209,D3209,$F$2:F3209,F3209)-1=1),X3209,
IF(AND(F3209="Peretoe teenus",H3209&lt;[2]an!$M$37,S3209&lt;&gt;"kahepoolne vajaduspõhine",RANK(D3209,$D3209:$D3209)+COUNTIFS($D$2:D3209,D3209,$F$2:F3209,F3209)-1&gt;1),"",
IF(AND(F3209="Peretoe teenus",H3209&lt;[2]an!$M$37,S3209="kahepoolne vajaduspõhine",U3209="",RANK(D3209,$D3209:$D3209)+COUNTIFS($D$2:D3209,D3209,$F$2:F3209,F3209)-1=1),X3209,
IF(AND(F3209="Peretoe teenus",H3209&lt;[2]an!$M$37,S3209="kahepoolne vajaduspõhine",U3209="",RANK(D3209,$D3209:$D3209)+COUNTIFS($D$2:D3209,D3209,$F$2:F3209,F3209)-1&gt;1),"",
IF(AND(F3209="Peretoe teenus",H3209&lt;[2]an!$M$37,S3209="kahepoolne vajaduspõhine",U3209&lt;[2]an!$M$37,RANK(D3209,$D3209:$D3209)+COUNTIFS($D$2:D3209,D3209,$F$2:F3209,F3209)-1=1),X3209,
IF(AND(F3209="Peretoe teenus",H3209&lt;[2]an!$M$37,S3209="kahepoolne vajaduspõhine",U3209&lt;[2]an!$M$37,RANK(D3209,$D3209:$D3209)+COUNTIFS($D$2:D3209,D3209,$F$2:F3209,F3209)-1&gt;1),"",
IF(AND(F3209="Peretoe teenus",H3209&lt;[2]an!$M$37,S3209="kahepoolne vajaduspõhine",U3209&gt;=[2]an!$M$37,U3209&lt;=[2]an!$M$38,RANK(D3209,$D3209:$D3209)+COUNTIFS($D$2:D3209,D3209,$F$2:F3209,F3209)-1=1),
((EOMONTH(U3209,0)-U3209+1)*X3209)/DAY(EOMONTH(U3209,0))+(DAY(U3209)-1)*100/DAY(EOMONTH(U3209,0)),
IF(AND(F3209="Peretoe teenus",H3209&lt;[2]an!$M$37,S3209="kahepoolne vajaduspõhine",U3209&gt;=[2]an!$M$37,U3209&lt;=[2]an!$M$38,RANK(D3209,$D3209:$D3209)+COUNTIFS($D$2:D3209,D3209,$F$2:F3209,F3209)-1&gt;1),"",
IF(AND(F3209="Peretoe teenus",H3209&lt;[2]an!$M$37,S3209="kahepoolne vajaduspõhine",U3209&gt;[2]an!$M$38,RANK(D3209,$D3209:$D3209)+COUNTIFS($D$2:D3209,D3209,$F$2:F3209,F3209)-1=1),X3209,
IF(AND(F3209="Peretoe teenus",H3209&lt;[2]an!$M$37,S3209="kahepoolne vajaduspõhine",U3209&gt;[2]an!$M$38,RANK(D3209,$D3209:$D3209)+COUNTIFS($D$2:D3209,D3209,$F$2:F3209,F3209)-1&gt;1),"",X3209*W3209)))))))))))))),"")</f>
        <v/>
      </c>
      <c r="Z3209" s="18" t="str">
        <f t="shared" si="151"/>
        <v/>
      </c>
      <c r="AA3209" s="19" t="str">
        <f>IFERROR(VLOOKUP(E3209,[2]an!$A$3:$B$81,2,FALSE),"")</f>
        <v/>
      </c>
      <c r="AB3209" s="19" t="str">
        <f>IFERROR(VLOOKUP(AA3209,[2]an!$C$2:$D$16,2,FALSE),"")</f>
        <v/>
      </c>
      <c r="AC3209" s="20"/>
      <c r="AD3209" s="21" t="str">
        <f>IF(A3209=[2]an!$F$36,VLOOKUP([2]an!$F$36,[2]an!$F$36:$H$36,3,FALSE),IF(A3209=[2]an!$F$35,VLOOKUP([2]an!$F$35,[2]an!$F$35:$H$35,3,FALSE),IF(A3209=[2]an!$F$33,VLOOKUP([2]an!$F$33,[2]an!$F$33:$H$33,3,FALSE),IF(A3209=[2]an!$F$31,VLOOKUP([2]an!$F$31,[2]an!$F$31:$H$31,3,FALSE),""))))</f>
        <v/>
      </c>
    </row>
    <row r="3210" spans="6:30" x14ac:dyDescent="0.2">
      <c r="F3210" s="10"/>
      <c r="G3210" s="8" t="str">
        <f t="shared" si="152"/>
        <v/>
      </c>
      <c r="H3210" s="13"/>
      <c r="K3210" s="13"/>
      <c r="L3210" s="10"/>
      <c r="M3210" s="10"/>
      <c r="S3210" s="8" t="str">
        <f>IFERROR(VLOOKUP(D3210,[1]peretoe_teenus!$A$2:$L$2000,5,FALSE),"")</f>
        <v/>
      </c>
      <c r="U3210" s="13"/>
      <c r="V3210" s="15" t="str" cm="1">
        <f t="array" ref="V3210">IFERROR(IF(AND(F3210="Tugigrupp",RANK(K3210,$K3210:$K3210)+COUNTIFS($K$2:K3210,K3210,$L$2:L3210,L3210,$M$2:M3210,M3210,$I$2:I3210,I3210,$G$2:G3210,G3210,$F$2:F3210,F3210)-1=1),SUMPRODUCT(($F$2:$F$4154=F3210)*($G$2:$G$4154=G3210)*($K$2:$K$4154=K3210)*($I$2:$I$4154=I3210)*($L$2:$L$4154=L3210)*($M$2:$M$4154=M3210)),""),"")</f>
        <v/>
      </c>
      <c r="W3210" s="15" t="str">
        <f t="shared" si="150"/>
        <v/>
      </c>
      <c r="X3210" s="16" t="str">
        <f>IF(AND(A3210=[2]an!$G$38,F3210=[2]an!$E$40),[2]an!$G$40,IF(AND(A3210=[2]an!$G$38,F3210=[2]an!$E$41),[2]an!$G$41,IF(AND(A3210=[2]an!$G$38,F3210=[2]an!$E$39,H3210&gt;=[2]an!$M$37),[2]an!$G$39,
IF(AND(A3210=[2]an!$G$38,F3210=[2]an!$E$39,H3210&lt;[2]an!$M$37,S3210="kahepoolne vajaduspõhine",U3210=""),[2]an!$M$40,
IF(AND(A3210=[2]an!$G$38,F3210=[2]an!$E$39,H3210&lt;[2]an!$M$37,S3210="kahepoolne vajaduspõhine",U3210&lt;&gt;""),[2]an!$G$39,
IF(AND(A3210=[2]an!$G$38,F3210=[2]an!$E$39,H3210&lt;[2]an!$M$37,S3210&lt;&gt;"kahepoolne vajaduspõhine"),[2]an!$G$39,
IF(AND(A3210=[2]an!$G$38,F3210=[2]an!$E$42),[2]an!$G$42,
IF(AND(A3210=[2]an!$H$38,F3210=[2]an!$E$40),[2]an!$H$40,IF(AND(A3210=[2]an!$H$38,F3210=[2]an!$E$41),[2]an!$H$41,IF(AND(A3210=[2]an!$H$38,F3210=[2]an!$E$39,H3210&gt;=[2]an!$M$37),[2]an!$H$39,
IF(AND(A3210=[2]an!$H$38,F3210=[2]an!$E$39,H3210&lt;[2]an!$M$37,S3210="kahepoolne vajaduspõhine",U3210=""),[2]an!$M$40,
IF(AND(A3210=[2]an!$H$38,F3210=[2]an!$E$39,H3210&lt;[2]an!$M$37,S3210="kahepoolne vajaduspõhine",U3210&lt;&gt;""),[2]an!$H$39,
IF(AND(A3210=[2]an!$H$38,F3210=[2]an!$E$39,H3210&lt;[2]an!$M$37,S3210&lt;&gt;"kahepoolne vajaduspõhine"),[2]an!$H$39,
IF(AND(A3210=[2]an!$H$38,F3210=[2]an!$E$42),[2]an!$H$42,
IF(AND(A3210=[2]an!$I$38,F3210=[2]an!$E$40),[2]an!$I$40,IF(AND(A3210=[2]an!$I$38,F3210=[2]an!$E$41),[2]an!$I$41,IF(AND(A3210=[2]an!$I$38,F3210=[2]an!$E$39,H3210&gt;=[2]an!$M$37),[2]an!$I$39,
IF(AND(A3210=[2]an!$I$38,F3210=[2]an!$E$39,H3210&lt;[2]an!$M$37,S3210="kahepoolne vajaduspõhine",U3210=""),[2]an!$M$40,
IF(AND(A3210=[2]an!$I$38,F3210=[2]an!$E$39,H3210&lt;[2]an!$M$37,S3210="kahepoolne vajaduspõhine",U3210&lt;&gt;""),[2]an!$I$39,
IF(AND(A3210=[2]an!$I$38,F3210=[2]an!$E$39,H3210&lt;[2]an!$M$37,S3210&lt;&gt;"kahepoolne vajaduspõhine"),[2]an!$I$39,
IF(AND(A3210=[2]an!$I$38,F3210=[2]an!$E$42),[2]an!$I$42,
IF(AND(A3210=[2]an!$J$38,F3210=[2]an!$E$40),[2]an!$J$40,IF(AND(A3210=[2]an!$J$38,F3210=[2]an!$E$41),[2]an!$J$41,IF(AND(A3210=[2]an!$J$38,F3210=[2]an!$E$39,H3210&gt;=[2]an!$M$37),[2]an!$J$39,
IF(AND(A3210=[2]an!$J$38,F3210=[2]an!$E$39,H3210&lt;[2]an!$M$37,S3210="kahepoolne vajaduspõhine",U3210=""),[2]an!$M$40,
IF(AND(A3210=[2]an!$J$38,F3210=[2]an!$E$39,H3210&lt;[2]an!$M$37,S3210="kahepoolne vajaduspõhine",U3210&lt;&gt;""),[2]an!$J$39,
IF(AND(A3210=[2]an!$J$38,F3210=[2]an!$E$39,H3210&lt;[2]an!$M$37,S3210&lt;&gt;"kahepoolne vajaduspõhine"),[2]an!$J$39,
IF(AND(A3210=[2]an!$J$38,F3210=[2]an!$E$42),[2]an!$J$42,""))))))))))))))))))))))))))))</f>
        <v/>
      </c>
      <c r="Y3210" s="17" t="str">
        <f>IFERROR(IF(F3210="Tugigrupp",0,
IF(AND(F3210="Peretoe teenus",H3210&gt;=[2]an!$M$37,RANK(D3210,$D3210:$D3210)+COUNTIFS($D$2:D3210,D3210,$F$2:F3210,F3210)-1&gt;1),"",
IF(AND(F3210="Peretoe teenus",H3210&gt;=[2]an!$M$37,RANK(D3210,$D3210:$D3210)+COUNTIFS($D$2:D3210,D3210,$F$2:F3210,F3210)-1=1,MONTH(H3210)=MONTH(K3210)=TRUE,YEAR(H3210)=YEAR(K3210)=TRUE),((EOMONTH(H3210,0)-H3210+1)*X3210)/DAY(EOMONTH(H3210,0)),
IF(AND(F3210="Peretoe teenus",H3210&gt;=[2]an!$M$37,RANK(D3210,$D3210:$D3210)+COUNTIFS($D$2:D3210,D3210,$F$2:F3210,F3210)-1=1),X3210,
IF(AND(F3210="Peretoe teenus",H3210&lt;[2]an!$M$37,S3210&lt;&gt;"kahepoolne vajaduspõhine",RANK(D3210,$D3210:$D3210)+COUNTIFS($D$2:D3210,D3210,$F$2:F3210,F3210)-1=1),X3210,
IF(AND(F3210="Peretoe teenus",H3210&lt;[2]an!$M$37,S3210&lt;&gt;"kahepoolne vajaduspõhine",RANK(D3210,$D3210:$D3210)+COUNTIFS($D$2:D3210,D3210,$F$2:F3210,F3210)-1&gt;1),"",
IF(AND(F3210="Peretoe teenus",H3210&lt;[2]an!$M$37,S3210="kahepoolne vajaduspõhine",U3210="",RANK(D3210,$D3210:$D3210)+COUNTIFS($D$2:D3210,D3210,$F$2:F3210,F3210)-1=1),X3210,
IF(AND(F3210="Peretoe teenus",H3210&lt;[2]an!$M$37,S3210="kahepoolne vajaduspõhine",U3210="",RANK(D3210,$D3210:$D3210)+COUNTIFS($D$2:D3210,D3210,$F$2:F3210,F3210)-1&gt;1),"",
IF(AND(F3210="Peretoe teenus",H3210&lt;[2]an!$M$37,S3210="kahepoolne vajaduspõhine",U3210&lt;[2]an!$M$37,RANK(D3210,$D3210:$D3210)+COUNTIFS($D$2:D3210,D3210,$F$2:F3210,F3210)-1=1),X3210,
IF(AND(F3210="Peretoe teenus",H3210&lt;[2]an!$M$37,S3210="kahepoolne vajaduspõhine",U3210&lt;[2]an!$M$37,RANK(D3210,$D3210:$D3210)+COUNTIFS($D$2:D3210,D3210,$F$2:F3210,F3210)-1&gt;1),"",
IF(AND(F3210="Peretoe teenus",H3210&lt;[2]an!$M$37,S3210="kahepoolne vajaduspõhine",U3210&gt;=[2]an!$M$37,U3210&lt;=[2]an!$M$38,RANK(D3210,$D3210:$D3210)+COUNTIFS($D$2:D3210,D3210,$F$2:F3210,F3210)-1=1),
((EOMONTH(U3210,0)-U3210+1)*X3210)/DAY(EOMONTH(U3210,0))+(DAY(U3210)-1)*100/DAY(EOMONTH(U3210,0)),
IF(AND(F3210="Peretoe teenus",H3210&lt;[2]an!$M$37,S3210="kahepoolne vajaduspõhine",U3210&gt;=[2]an!$M$37,U3210&lt;=[2]an!$M$38,RANK(D3210,$D3210:$D3210)+COUNTIFS($D$2:D3210,D3210,$F$2:F3210,F3210)-1&gt;1),"",
IF(AND(F3210="Peretoe teenus",H3210&lt;[2]an!$M$37,S3210="kahepoolne vajaduspõhine",U3210&gt;[2]an!$M$38,RANK(D3210,$D3210:$D3210)+COUNTIFS($D$2:D3210,D3210,$F$2:F3210,F3210)-1=1),X3210,
IF(AND(F3210="Peretoe teenus",H3210&lt;[2]an!$M$37,S3210="kahepoolne vajaduspõhine",U3210&gt;[2]an!$M$38,RANK(D3210,$D3210:$D3210)+COUNTIFS($D$2:D3210,D3210,$F$2:F3210,F3210)-1&gt;1),"",X3210*W3210)))))))))))))),"")</f>
        <v/>
      </c>
      <c r="Z3210" s="18" t="str">
        <f t="shared" si="151"/>
        <v/>
      </c>
      <c r="AA3210" s="19" t="str">
        <f>IFERROR(VLOOKUP(E3210,[2]an!$A$3:$B$81,2,FALSE),"")</f>
        <v/>
      </c>
      <c r="AB3210" s="19" t="str">
        <f>IFERROR(VLOOKUP(AA3210,[2]an!$C$2:$D$16,2,FALSE),"")</f>
        <v/>
      </c>
      <c r="AC3210" s="20"/>
      <c r="AD3210" s="21" t="str">
        <f>IF(A3210=[2]an!$F$36,VLOOKUP([2]an!$F$36,[2]an!$F$36:$H$36,3,FALSE),IF(A3210=[2]an!$F$35,VLOOKUP([2]an!$F$35,[2]an!$F$35:$H$35,3,FALSE),IF(A3210=[2]an!$F$33,VLOOKUP([2]an!$F$33,[2]an!$F$33:$H$33,3,FALSE),IF(A3210=[2]an!$F$31,VLOOKUP([2]an!$F$31,[2]an!$F$31:$H$31,3,FALSE),""))))</f>
        <v/>
      </c>
    </row>
    <row r="3211" spans="6:30" x14ac:dyDescent="0.2">
      <c r="F3211" s="10"/>
      <c r="G3211" s="8" t="str">
        <f t="shared" si="152"/>
        <v/>
      </c>
      <c r="H3211" s="13"/>
      <c r="K3211" s="13"/>
      <c r="L3211" s="10"/>
      <c r="M3211" s="10"/>
      <c r="S3211" s="8" t="str">
        <f>IFERROR(VLOOKUP(D3211,[1]peretoe_teenus!$A$2:$L$2000,5,FALSE),"")</f>
        <v/>
      </c>
      <c r="U3211" s="13"/>
      <c r="V3211" s="15" t="str" cm="1">
        <f t="array" ref="V3211">IFERROR(IF(AND(F3211="Tugigrupp",RANK(K3211,$K3211:$K3211)+COUNTIFS($K$2:K3211,K3211,$L$2:L3211,L3211,$M$2:M3211,M3211,$I$2:I3211,I3211,$G$2:G3211,G3211,$F$2:F3211,F3211)-1=1),SUMPRODUCT(($F$2:$F$4154=F3211)*($G$2:$G$4154=G3211)*($K$2:$K$4154=K3211)*($I$2:$I$4154=I3211)*($L$2:$L$4154=L3211)*($M$2:$M$4154=M3211)),""),"")</f>
        <v/>
      </c>
      <c r="W3211" s="15" t="str">
        <f t="shared" si="150"/>
        <v/>
      </c>
      <c r="X3211" s="16" t="str">
        <f>IF(AND(A3211=[2]an!$G$38,F3211=[2]an!$E$40),[2]an!$G$40,IF(AND(A3211=[2]an!$G$38,F3211=[2]an!$E$41),[2]an!$G$41,IF(AND(A3211=[2]an!$G$38,F3211=[2]an!$E$39,H3211&gt;=[2]an!$M$37),[2]an!$G$39,
IF(AND(A3211=[2]an!$G$38,F3211=[2]an!$E$39,H3211&lt;[2]an!$M$37,S3211="kahepoolne vajaduspõhine",U3211=""),[2]an!$M$40,
IF(AND(A3211=[2]an!$G$38,F3211=[2]an!$E$39,H3211&lt;[2]an!$M$37,S3211="kahepoolne vajaduspõhine",U3211&lt;&gt;""),[2]an!$G$39,
IF(AND(A3211=[2]an!$G$38,F3211=[2]an!$E$39,H3211&lt;[2]an!$M$37,S3211&lt;&gt;"kahepoolne vajaduspõhine"),[2]an!$G$39,
IF(AND(A3211=[2]an!$G$38,F3211=[2]an!$E$42),[2]an!$G$42,
IF(AND(A3211=[2]an!$H$38,F3211=[2]an!$E$40),[2]an!$H$40,IF(AND(A3211=[2]an!$H$38,F3211=[2]an!$E$41),[2]an!$H$41,IF(AND(A3211=[2]an!$H$38,F3211=[2]an!$E$39,H3211&gt;=[2]an!$M$37),[2]an!$H$39,
IF(AND(A3211=[2]an!$H$38,F3211=[2]an!$E$39,H3211&lt;[2]an!$M$37,S3211="kahepoolne vajaduspõhine",U3211=""),[2]an!$M$40,
IF(AND(A3211=[2]an!$H$38,F3211=[2]an!$E$39,H3211&lt;[2]an!$M$37,S3211="kahepoolne vajaduspõhine",U3211&lt;&gt;""),[2]an!$H$39,
IF(AND(A3211=[2]an!$H$38,F3211=[2]an!$E$39,H3211&lt;[2]an!$M$37,S3211&lt;&gt;"kahepoolne vajaduspõhine"),[2]an!$H$39,
IF(AND(A3211=[2]an!$H$38,F3211=[2]an!$E$42),[2]an!$H$42,
IF(AND(A3211=[2]an!$I$38,F3211=[2]an!$E$40),[2]an!$I$40,IF(AND(A3211=[2]an!$I$38,F3211=[2]an!$E$41),[2]an!$I$41,IF(AND(A3211=[2]an!$I$38,F3211=[2]an!$E$39,H3211&gt;=[2]an!$M$37),[2]an!$I$39,
IF(AND(A3211=[2]an!$I$38,F3211=[2]an!$E$39,H3211&lt;[2]an!$M$37,S3211="kahepoolne vajaduspõhine",U3211=""),[2]an!$M$40,
IF(AND(A3211=[2]an!$I$38,F3211=[2]an!$E$39,H3211&lt;[2]an!$M$37,S3211="kahepoolne vajaduspõhine",U3211&lt;&gt;""),[2]an!$I$39,
IF(AND(A3211=[2]an!$I$38,F3211=[2]an!$E$39,H3211&lt;[2]an!$M$37,S3211&lt;&gt;"kahepoolne vajaduspõhine"),[2]an!$I$39,
IF(AND(A3211=[2]an!$I$38,F3211=[2]an!$E$42),[2]an!$I$42,
IF(AND(A3211=[2]an!$J$38,F3211=[2]an!$E$40),[2]an!$J$40,IF(AND(A3211=[2]an!$J$38,F3211=[2]an!$E$41),[2]an!$J$41,IF(AND(A3211=[2]an!$J$38,F3211=[2]an!$E$39,H3211&gt;=[2]an!$M$37),[2]an!$J$39,
IF(AND(A3211=[2]an!$J$38,F3211=[2]an!$E$39,H3211&lt;[2]an!$M$37,S3211="kahepoolne vajaduspõhine",U3211=""),[2]an!$M$40,
IF(AND(A3211=[2]an!$J$38,F3211=[2]an!$E$39,H3211&lt;[2]an!$M$37,S3211="kahepoolne vajaduspõhine",U3211&lt;&gt;""),[2]an!$J$39,
IF(AND(A3211=[2]an!$J$38,F3211=[2]an!$E$39,H3211&lt;[2]an!$M$37,S3211&lt;&gt;"kahepoolne vajaduspõhine"),[2]an!$J$39,
IF(AND(A3211=[2]an!$J$38,F3211=[2]an!$E$42),[2]an!$J$42,""))))))))))))))))))))))))))))</f>
        <v/>
      </c>
      <c r="Y3211" s="17" t="str">
        <f>IFERROR(IF(F3211="Tugigrupp",0,
IF(AND(F3211="Peretoe teenus",H3211&gt;=[2]an!$M$37,RANK(D3211,$D3211:$D3211)+COUNTIFS($D$2:D3211,D3211,$F$2:F3211,F3211)-1&gt;1),"",
IF(AND(F3211="Peretoe teenus",H3211&gt;=[2]an!$M$37,RANK(D3211,$D3211:$D3211)+COUNTIFS($D$2:D3211,D3211,$F$2:F3211,F3211)-1=1,MONTH(H3211)=MONTH(K3211)=TRUE,YEAR(H3211)=YEAR(K3211)=TRUE),((EOMONTH(H3211,0)-H3211+1)*X3211)/DAY(EOMONTH(H3211,0)),
IF(AND(F3211="Peretoe teenus",H3211&gt;=[2]an!$M$37,RANK(D3211,$D3211:$D3211)+COUNTIFS($D$2:D3211,D3211,$F$2:F3211,F3211)-1=1),X3211,
IF(AND(F3211="Peretoe teenus",H3211&lt;[2]an!$M$37,S3211&lt;&gt;"kahepoolne vajaduspõhine",RANK(D3211,$D3211:$D3211)+COUNTIFS($D$2:D3211,D3211,$F$2:F3211,F3211)-1=1),X3211,
IF(AND(F3211="Peretoe teenus",H3211&lt;[2]an!$M$37,S3211&lt;&gt;"kahepoolne vajaduspõhine",RANK(D3211,$D3211:$D3211)+COUNTIFS($D$2:D3211,D3211,$F$2:F3211,F3211)-1&gt;1),"",
IF(AND(F3211="Peretoe teenus",H3211&lt;[2]an!$M$37,S3211="kahepoolne vajaduspõhine",U3211="",RANK(D3211,$D3211:$D3211)+COUNTIFS($D$2:D3211,D3211,$F$2:F3211,F3211)-1=1),X3211,
IF(AND(F3211="Peretoe teenus",H3211&lt;[2]an!$M$37,S3211="kahepoolne vajaduspõhine",U3211="",RANK(D3211,$D3211:$D3211)+COUNTIFS($D$2:D3211,D3211,$F$2:F3211,F3211)-1&gt;1),"",
IF(AND(F3211="Peretoe teenus",H3211&lt;[2]an!$M$37,S3211="kahepoolne vajaduspõhine",U3211&lt;[2]an!$M$37,RANK(D3211,$D3211:$D3211)+COUNTIFS($D$2:D3211,D3211,$F$2:F3211,F3211)-1=1),X3211,
IF(AND(F3211="Peretoe teenus",H3211&lt;[2]an!$M$37,S3211="kahepoolne vajaduspõhine",U3211&lt;[2]an!$M$37,RANK(D3211,$D3211:$D3211)+COUNTIFS($D$2:D3211,D3211,$F$2:F3211,F3211)-1&gt;1),"",
IF(AND(F3211="Peretoe teenus",H3211&lt;[2]an!$M$37,S3211="kahepoolne vajaduspõhine",U3211&gt;=[2]an!$M$37,U3211&lt;=[2]an!$M$38,RANK(D3211,$D3211:$D3211)+COUNTIFS($D$2:D3211,D3211,$F$2:F3211,F3211)-1=1),
((EOMONTH(U3211,0)-U3211+1)*X3211)/DAY(EOMONTH(U3211,0))+(DAY(U3211)-1)*100/DAY(EOMONTH(U3211,0)),
IF(AND(F3211="Peretoe teenus",H3211&lt;[2]an!$M$37,S3211="kahepoolne vajaduspõhine",U3211&gt;=[2]an!$M$37,U3211&lt;=[2]an!$M$38,RANK(D3211,$D3211:$D3211)+COUNTIFS($D$2:D3211,D3211,$F$2:F3211,F3211)-1&gt;1),"",
IF(AND(F3211="Peretoe teenus",H3211&lt;[2]an!$M$37,S3211="kahepoolne vajaduspõhine",U3211&gt;[2]an!$M$38,RANK(D3211,$D3211:$D3211)+COUNTIFS($D$2:D3211,D3211,$F$2:F3211,F3211)-1=1),X3211,
IF(AND(F3211="Peretoe teenus",H3211&lt;[2]an!$M$37,S3211="kahepoolne vajaduspõhine",U3211&gt;[2]an!$M$38,RANK(D3211,$D3211:$D3211)+COUNTIFS($D$2:D3211,D3211,$F$2:F3211,F3211)-1&gt;1),"",X3211*W3211)))))))))))))),"")</f>
        <v/>
      </c>
      <c r="Z3211" s="18" t="str">
        <f t="shared" si="151"/>
        <v/>
      </c>
      <c r="AA3211" s="19" t="str">
        <f>IFERROR(VLOOKUP(E3211,[2]an!$A$3:$B$81,2,FALSE),"")</f>
        <v/>
      </c>
      <c r="AB3211" s="19" t="str">
        <f>IFERROR(VLOOKUP(AA3211,[2]an!$C$2:$D$16,2,FALSE),"")</f>
        <v/>
      </c>
      <c r="AC3211" s="20"/>
      <c r="AD3211" s="21" t="str">
        <f>IF(A3211=[2]an!$F$36,VLOOKUP([2]an!$F$36,[2]an!$F$36:$H$36,3,FALSE),IF(A3211=[2]an!$F$35,VLOOKUP([2]an!$F$35,[2]an!$F$35:$H$35,3,FALSE),IF(A3211=[2]an!$F$33,VLOOKUP([2]an!$F$33,[2]an!$F$33:$H$33,3,FALSE),IF(A3211=[2]an!$F$31,VLOOKUP([2]an!$F$31,[2]an!$F$31:$H$31,3,FALSE),""))))</f>
        <v/>
      </c>
    </row>
    <row r="3212" spans="6:30" x14ac:dyDescent="0.2">
      <c r="F3212" s="10"/>
      <c r="G3212" s="8" t="str">
        <f t="shared" si="152"/>
        <v/>
      </c>
      <c r="H3212" s="13"/>
      <c r="K3212" s="13"/>
      <c r="L3212" s="10"/>
      <c r="M3212" s="10"/>
      <c r="S3212" s="8" t="str">
        <f>IFERROR(VLOOKUP(D3212,[1]peretoe_teenus!$A$2:$L$2000,5,FALSE),"")</f>
        <v/>
      </c>
      <c r="U3212" s="13"/>
      <c r="V3212" s="15" t="str" cm="1">
        <f t="array" ref="V3212">IFERROR(IF(AND(F3212="Tugigrupp",RANK(K3212,$K3212:$K3212)+COUNTIFS($K$2:K3212,K3212,$L$2:L3212,L3212,$M$2:M3212,M3212,$I$2:I3212,I3212,$G$2:G3212,G3212,$F$2:F3212,F3212)-1=1),SUMPRODUCT(($F$2:$F$4154=F3212)*($G$2:$G$4154=G3212)*($K$2:$K$4154=K3212)*($I$2:$I$4154=I3212)*($L$2:$L$4154=L3212)*($M$2:$M$4154=M3212)),""),"")</f>
        <v/>
      </c>
      <c r="W3212" s="15" t="str">
        <f t="shared" si="150"/>
        <v/>
      </c>
      <c r="X3212" s="16" t="str">
        <f>IF(AND(A3212=[2]an!$G$38,F3212=[2]an!$E$40),[2]an!$G$40,IF(AND(A3212=[2]an!$G$38,F3212=[2]an!$E$41),[2]an!$G$41,IF(AND(A3212=[2]an!$G$38,F3212=[2]an!$E$39,H3212&gt;=[2]an!$M$37),[2]an!$G$39,
IF(AND(A3212=[2]an!$G$38,F3212=[2]an!$E$39,H3212&lt;[2]an!$M$37,S3212="kahepoolne vajaduspõhine",U3212=""),[2]an!$M$40,
IF(AND(A3212=[2]an!$G$38,F3212=[2]an!$E$39,H3212&lt;[2]an!$M$37,S3212="kahepoolne vajaduspõhine",U3212&lt;&gt;""),[2]an!$G$39,
IF(AND(A3212=[2]an!$G$38,F3212=[2]an!$E$39,H3212&lt;[2]an!$M$37,S3212&lt;&gt;"kahepoolne vajaduspõhine"),[2]an!$G$39,
IF(AND(A3212=[2]an!$G$38,F3212=[2]an!$E$42),[2]an!$G$42,
IF(AND(A3212=[2]an!$H$38,F3212=[2]an!$E$40),[2]an!$H$40,IF(AND(A3212=[2]an!$H$38,F3212=[2]an!$E$41),[2]an!$H$41,IF(AND(A3212=[2]an!$H$38,F3212=[2]an!$E$39,H3212&gt;=[2]an!$M$37),[2]an!$H$39,
IF(AND(A3212=[2]an!$H$38,F3212=[2]an!$E$39,H3212&lt;[2]an!$M$37,S3212="kahepoolne vajaduspõhine",U3212=""),[2]an!$M$40,
IF(AND(A3212=[2]an!$H$38,F3212=[2]an!$E$39,H3212&lt;[2]an!$M$37,S3212="kahepoolne vajaduspõhine",U3212&lt;&gt;""),[2]an!$H$39,
IF(AND(A3212=[2]an!$H$38,F3212=[2]an!$E$39,H3212&lt;[2]an!$M$37,S3212&lt;&gt;"kahepoolne vajaduspõhine"),[2]an!$H$39,
IF(AND(A3212=[2]an!$H$38,F3212=[2]an!$E$42),[2]an!$H$42,
IF(AND(A3212=[2]an!$I$38,F3212=[2]an!$E$40),[2]an!$I$40,IF(AND(A3212=[2]an!$I$38,F3212=[2]an!$E$41),[2]an!$I$41,IF(AND(A3212=[2]an!$I$38,F3212=[2]an!$E$39,H3212&gt;=[2]an!$M$37),[2]an!$I$39,
IF(AND(A3212=[2]an!$I$38,F3212=[2]an!$E$39,H3212&lt;[2]an!$M$37,S3212="kahepoolne vajaduspõhine",U3212=""),[2]an!$M$40,
IF(AND(A3212=[2]an!$I$38,F3212=[2]an!$E$39,H3212&lt;[2]an!$M$37,S3212="kahepoolne vajaduspõhine",U3212&lt;&gt;""),[2]an!$I$39,
IF(AND(A3212=[2]an!$I$38,F3212=[2]an!$E$39,H3212&lt;[2]an!$M$37,S3212&lt;&gt;"kahepoolne vajaduspõhine"),[2]an!$I$39,
IF(AND(A3212=[2]an!$I$38,F3212=[2]an!$E$42),[2]an!$I$42,
IF(AND(A3212=[2]an!$J$38,F3212=[2]an!$E$40),[2]an!$J$40,IF(AND(A3212=[2]an!$J$38,F3212=[2]an!$E$41),[2]an!$J$41,IF(AND(A3212=[2]an!$J$38,F3212=[2]an!$E$39,H3212&gt;=[2]an!$M$37),[2]an!$J$39,
IF(AND(A3212=[2]an!$J$38,F3212=[2]an!$E$39,H3212&lt;[2]an!$M$37,S3212="kahepoolne vajaduspõhine",U3212=""),[2]an!$M$40,
IF(AND(A3212=[2]an!$J$38,F3212=[2]an!$E$39,H3212&lt;[2]an!$M$37,S3212="kahepoolne vajaduspõhine",U3212&lt;&gt;""),[2]an!$J$39,
IF(AND(A3212=[2]an!$J$38,F3212=[2]an!$E$39,H3212&lt;[2]an!$M$37,S3212&lt;&gt;"kahepoolne vajaduspõhine"),[2]an!$J$39,
IF(AND(A3212=[2]an!$J$38,F3212=[2]an!$E$42),[2]an!$J$42,""))))))))))))))))))))))))))))</f>
        <v/>
      </c>
      <c r="Y3212" s="17" t="str">
        <f>IFERROR(IF(F3212="Tugigrupp",0,
IF(AND(F3212="Peretoe teenus",H3212&gt;=[2]an!$M$37,RANK(D3212,$D3212:$D3212)+COUNTIFS($D$2:D3212,D3212,$F$2:F3212,F3212)-1&gt;1),"",
IF(AND(F3212="Peretoe teenus",H3212&gt;=[2]an!$M$37,RANK(D3212,$D3212:$D3212)+COUNTIFS($D$2:D3212,D3212,$F$2:F3212,F3212)-1=1,MONTH(H3212)=MONTH(K3212)=TRUE,YEAR(H3212)=YEAR(K3212)=TRUE),((EOMONTH(H3212,0)-H3212+1)*X3212)/DAY(EOMONTH(H3212,0)),
IF(AND(F3212="Peretoe teenus",H3212&gt;=[2]an!$M$37,RANK(D3212,$D3212:$D3212)+COUNTIFS($D$2:D3212,D3212,$F$2:F3212,F3212)-1=1),X3212,
IF(AND(F3212="Peretoe teenus",H3212&lt;[2]an!$M$37,S3212&lt;&gt;"kahepoolne vajaduspõhine",RANK(D3212,$D3212:$D3212)+COUNTIFS($D$2:D3212,D3212,$F$2:F3212,F3212)-1=1),X3212,
IF(AND(F3212="Peretoe teenus",H3212&lt;[2]an!$M$37,S3212&lt;&gt;"kahepoolne vajaduspõhine",RANK(D3212,$D3212:$D3212)+COUNTIFS($D$2:D3212,D3212,$F$2:F3212,F3212)-1&gt;1),"",
IF(AND(F3212="Peretoe teenus",H3212&lt;[2]an!$M$37,S3212="kahepoolne vajaduspõhine",U3212="",RANK(D3212,$D3212:$D3212)+COUNTIFS($D$2:D3212,D3212,$F$2:F3212,F3212)-1=1),X3212,
IF(AND(F3212="Peretoe teenus",H3212&lt;[2]an!$M$37,S3212="kahepoolne vajaduspõhine",U3212="",RANK(D3212,$D3212:$D3212)+COUNTIFS($D$2:D3212,D3212,$F$2:F3212,F3212)-1&gt;1),"",
IF(AND(F3212="Peretoe teenus",H3212&lt;[2]an!$M$37,S3212="kahepoolne vajaduspõhine",U3212&lt;[2]an!$M$37,RANK(D3212,$D3212:$D3212)+COUNTIFS($D$2:D3212,D3212,$F$2:F3212,F3212)-1=1),X3212,
IF(AND(F3212="Peretoe teenus",H3212&lt;[2]an!$M$37,S3212="kahepoolne vajaduspõhine",U3212&lt;[2]an!$M$37,RANK(D3212,$D3212:$D3212)+COUNTIFS($D$2:D3212,D3212,$F$2:F3212,F3212)-1&gt;1),"",
IF(AND(F3212="Peretoe teenus",H3212&lt;[2]an!$M$37,S3212="kahepoolne vajaduspõhine",U3212&gt;=[2]an!$M$37,U3212&lt;=[2]an!$M$38,RANK(D3212,$D3212:$D3212)+COUNTIFS($D$2:D3212,D3212,$F$2:F3212,F3212)-1=1),
((EOMONTH(U3212,0)-U3212+1)*X3212)/DAY(EOMONTH(U3212,0))+(DAY(U3212)-1)*100/DAY(EOMONTH(U3212,0)),
IF(AND(F3212="Peretoe teenus",H3212&lt;[2]an!$M$37,S3212="kahepoolne vajaduspõhine",U3212&gt;=[2]an!$M$37,U3212&lt;=[2]an!$M$38,RANK(D3212,$D3212:$D3212)+COUNTIFS($D$2:D3212,D3212,$F$2:F3212,F3212)-1&gt;1),"",
IF(AND(F3212="Peretoe teenus",H3212&lt;[2]an!$M$37,S3212="kahepoolne vajaduspõhine",U3212&gt;[2]an!$M$38,RANK(D3212,$D3212:$D3212)+COUNTIFS($D$2:D3212,D3212,$F$2:F3212,F3212)-1=1),X3212,
IF(AND(F3212="Peretoe teenus",H3212&lt;[2]an!$M$37,S3212="kahepoolne vajaduspõhine",U3212&gt;[2]an!$M$38,RANK(D3212,$D3212:$D3212)+COUNTIFS($D$2:D3212,D3212,$F$2:F3212,F3212)-1&gt;1),"",X3212*W3212)))))))))))))),"")</f>
        <v/>
      </c>
      <c r="Z3212" s="18" t="str">
        <f t="shared" si="151"/>
        <v/>
      </c>
      <c r="AA3212" s="19" t="str">
        <f>IFERROR(VLOOKUP(E3212,[2]an!$A$3:$B$81,2,FALSE),"")</f>
        <v/>
      </c>
      <c r="AB3212" s="19" t="str">
        <f>IFERROR(VLOOKUP(AA3212,[2]an!$C$2:$D$16,2,FALSE),"")</f>
        <v/>
      </c>
      <c r="AC3212" s="20"/>
      <c r="AD3212" s="21" t="str">
        <f>IF(A3212=[2]an!$F$36,VLOOKUP([2]an!$F$36,[2]an!$F$36:$H$36,3,FALSE),IF(A3212=[2]an!$F$35,VLOOKUP([2]an!$F$35,[2]an!$F$35:$H$35,3,FALSE),IF(A3212=[2]an!$F$33,VLOOKUP([2]an!$F$33,[2]an!$F$33:$H$33,3,FALSE),IF(A3212=[2]an!$F$31,VLOOKUP([2]an!$F$31,[2]an!$F$31:$H$31,3,FALSE),""))))</f>
        <v/>
      </c>
    </row>
    <row r="3213" spans="6:30" x14ac:dyDescent="0.2">
      <c r="F3213" s="10"/>
      <c r="G3213" s="8" t="str">
        <f t="shared" si="152"/>
        <v/>
      </c>
      <c r="H3213" s="13"/>
      <c r="K3213" s="13"/>
      <c r="L3213" s="10"/>
      <c r="M3213" s="10"/>
      <c r="S3213" s="8" t="str">
        <f>IFERROR(VLOOKUP(D3213,[1]peretoe_teenus!$A$2:$L$2000,5,FALSE),"")</f>
        <v/>
      </c>
      <c r="U3213" s="13"/>
      <c r="V3213" s="15" t="str" cm="1">
        <f t="array" ref="V3213">IFERROR(IF(AND(F3213="Tugigrupp",RANK(K3213,$K3213:$K3213)+COUNTIFS($K$2:K3213,K3213,$L$2:L3213,L3213,$M$2:M3213,M3213,$I$2:I3213,I3213,$G$2:G3213,G3213,$F$2:F3213,F3213)-1=1),SUMPRODUCT(($F$2:$F$4154=F3213)*($G$2:$G$4154=G3213)*($K$2:$K$4154=K3213)*($I$2:$I$4154=I3213)*($L$2:$L$4154=L3213)*($M$2:$M$4154=M3213)),""),"")</f>
        <v/>
      </c>
      <c r="W3213" s="15" t="str">
        <f t="shared" si="150"/>
        <v/>
      </c>
      <c r="X3213" s="16" t="str">
        <f>IF(AND(A3213=[2]an!$G$38,F3213=[2]an!$E$40),[2]an!$G$40,IF(AND(A3213=[2]an!$G$38,F3213=[2]an!$E$41),[2]an!$G$41,IF(AND(A3213=[2]an!$G$38,F3213=[2]an!$E$39,H3213&gt;=[2]an!$M$37),[2]an!$G$39,
IF(AND(A3213=[2]an!$G$38,F3213=[2]an!$E$39,H3213&lt;[2]an!$M$37,S3213="kahepoolne vajaduspõhine",U3213=""),[2]an!$M$40,
IF(AND(A3213=[2]an!$G$38,F3213=[2]an!$E$39,H3213&lt;[2]an!$M$37,S3213="kahepoolne vajaduspõhine",U3213&lt;&gt;""),[2]an!$G$39,
IF(AND(A3213=[2]an!$G$38,F3213=[2]an!$E$39,H3213&lt;[2]an!$M$37,S3213&lt;&gt;"kahepoolne vajaduspõhine"),[2]an!$G$39,
IF(AND(A3213=[2]an!$G$38,F3213=[2]an!$E$42),[2]an!$G$42,
IF(AND(A3213=[2]an!$H$38,F3213=[2]an!$E$40),[2]an!$H$40,IF(AND(A3213=[2]an!$H$38,F3213=[2]an!$E$41),[2]an!$H$41,IF(AND(A3213=[2]an!$H$38,F3213=[2]an!$E$39,H3213&gt;=[2]an!$M$37),[2]an!$H$39,
IF(AND(A3213=[2]an!$H$38,F3213=[2]an!$E$39,H3213&lt;[2]an!$M$37,S3213="kahepoolne vajaduspõhine",U3213=""),[2]an!$M$40,
IF(AND(A3213=[2]an!$H$38,F3213=[2]an!$E$39,H3213&lt;[2]an!$M$37,S3213="kahepoolne vajaduspõhine",U3213&lt;&gt;""),[2]an!$H$39,
IF(AND(A3213=[2]an!$H$38,F3213=[2]an!$E$39,H3213&lt;[2]an!$M$37,S3213&lt;&gt;"kahepoolne vajaduspõhine"),[2]an!$H$39,
IF(AND(A3213=[2]an!$H$38,F3213=[2]an!$E$42),[2]an!$H$42,
IF(AND(A3213=[2]an!$I$38,F3213=[2]an!$E$40),[2]an!$I$40,IF(AND(A3213=[2]an!$I$38,F3213=[2]an!$E$41),[2]an!$I$41,IF(AND(A3213=[2]an!$I$38,F3213=[2]an!$E$39,H3213&gt;=[2]an!$M$37),[2]an!$I$39,
IF(AND(A3213=[2]an!$I$38,F3213=[2]an!$E$39,H3213&lt;[2]an!$M$37,S3213="kahepoolne vajaduspõhine",U3213=""),[2]an!$M$40,
IF(AND(A3213=[2]an!$I$38,F3213=[2]an!$E$39,H3213&lt;[2]an!$M$37,S3213="kahepoolne vajaduspõhine",U3213&lt;&gt;""),[2]an!$I$39,
IF(AND(A3213=[2]an!$I$38,F3213=[2]an!$E$39,H3213&lt;[2]an!$M$37,S3213&lt;&gt;"kahepoolne vajaduspõhine"),[2]an!$I$39,
IF(AND(A3213=[2]an!$I$38,F3213=[2]an!$E$42),[2]an!$I$42,
IF(AND(A3213=[2]an!$J$38,F3213=[2]an!$E$40),[2]an!$J$40,IF(AND(A3213=[2]an!$J$38,F3213=[2]an!$E$41),[2]an!$J$41,IF(AND(A3213=[2]an!$J$38,F3213=[2]an!$E$39,H3213&gt;=[2]an!$M$37),[2]an!$J$39,
IF(AND(A3213=[2]an!$J$38,F3213=[2]an!$E$39,H3213&lt;[2]an!$M$37,S3213="kahepoolne vajaduspõhine",U3213=""),[2]an!$M$40,
IF(AND(A3213=[2]an!$J$38,F3213=[2]an!$E$39,H3213&lt;[2]an!$M$37,S3213="kahepoolne vajaduspõhine",U3213&lt;&gt;""),[2]an!$J$39,
IF(AND(A3213=[2]an!$J$38,F3213=[2]an!$E$39,H3213&lt;[2]an!$M$37,S3213&lt;&gt;"kahepoolne vajaduspõhine"),[2]an!$J$39,
IF(AND(A3213=[2]an!$J$38,F3213=[2]an!$E$42),[2]an!$J$42,""))))))))))))))))))))))))))))</f>
        <v/>
      </c>
      <c r="Y3213" s="17" t="str">
        <f>IFERROR(IF(F3213="Tugigrupp",0,
IF(AND(F3213="Peretoe teenus",H3213&gt;=[2]an!$M$37,RANK(D3213,$D3213:$D3213)+COUNTIFS($D$2:D3213,D3213,$F$2:F3213,F3213)-1&gt;1),"",
IF(AND(F3213="Peretoe teenus",H3213&gt;=[2]an!$M$37,RANK(D3213,$D3213:$D3213)+COUNTIFS($D$2:D3213,D3213,$F$2:F3213,F3213)-1=1,MONTH(H3213)=MONTH(K3213)=TRUE,YEAR(H3213)=YEAR(K3213)=TRUE),((EOMONTH(H3213,0)-H3213+1)*X3213)/DAY(EOMONTH(H3213,0)),
IF(AND(F3213="Peretoe teenus",H3213&gt;=[2]an!$M$37,RANK(D3213,$D3213:$D3213)+COUNTIFS($D$2:D3213,D3213,$F$2:F3213,F3213)-1=1),X3213,
IF(AND(F3213="Peretoe teenus",H3213&lt;[2]an!$M$37,S3213&lt;&gt;"kahepoolne vajaduspõhine",RANK(D3213,$D3213:$D3213)+COUNTIFS($D$2:D3213,D3213,$F$2:F3213,F3213)-1=1),X3213,
IF(AND(F3213="Peretoe teenus",H3213&lt;[2]an!$M$37,S3213&lt;&gt;"kahepoolne vajaduspõhine",RANK(D3213,$D3213:$D3213)+COUNTIFS($D$2:D3213,D3213,$F$2:F3213,F3213)-1&gt;1),"",
IF(AND(F3213="Peretoe teenus",H3213&lt;[2]an!$M$37,S3213="kahepoolne vajaduspõhine",U3213="",RANK(D3213,$D3213:$D3213)+COUNTIFS($D$2:D3213,D3213,$F$2:F3213,F3213)-1=1),X3213,
IF(AND(F3213="Peretoe teenus",H3213&lt;[2]an!$M$37,S3213="kahepoolne vajaduspõhine",U3213="",RANK(D3213,$D3213:$D3213)+COUNTIFS($D$2:D3213,D3213,$F$2:F3213,F3213)-1&gt;1),"",
IF(AND(F3213="Peretoe teenus",H3213&lt;[2]an!$M$37,S3213="kahepoolne vajaduspõhine",U3213&lt;[2]an!$M$37,RANK(D3213,$D3213:$D3213)+COUNTIFS($D$2:D3213,D3213,$F$2:F3213,F3213)-1=1),X3213,
IF(AND(F3213="Peretoe teenus",H3213&lt;[2]an!$M$37,S3213="kahepoolne vajaduspõhine",U3213&lt;[2]an!$M$37,RANK(D3213,$D3213:$D3213)+COUNTIFS($D$2:D3213,D3213,$F$2:F3213,F3213)-1&gt;1),"",
IF(AND(F3213="Peretoe teenus",H3213&lt;[2]an!$M$37,S3213="kahepoolne vajaduspõhine",U3213&gt;=[2]an!$M$37,U3213&lt;=[2]an!$M$38,RANK(D3213,$D3213:$D3213)+COUNTIFS($D$2:D3213,D3213,$F$2:F3213,F3213)-1=1),
((EOMONTH(U3213,0)-U3213+1)*X3213)/DAY(EOMONTH(U3213,0))+(DAY(U3213)-1)*100/DAY(EOMONTH(U3213,0)),
IF(AND(F3213="Peretoe teenus",H3213&lt;[2]an!$M$37,S3213="kahepoolne vajaduspõhine",U3213&gt;=[2]an!$M$37,U3213&lt;=[2]an!$M$38,RANK(D3213,$D3213:$D3213)+COUNTIFS($D$2:D3213,D3213,$F$2:F3213,F3213)-1&gt;1),"",
IF(AND(F3213="Peretoe teenus",H3213&lt;[2]an!$M$37,S3213="kahepoolne vajaduspõhine",U3213&gt;[2]an!$M$38,RANK(D3213,$D3213:$D3213)+COUNTIFS($D$2:D3213,D3213,$F$2:F3213,F3213)-1=1),X3213,
IF(AND(F3213="Peretoe teenus",H3213&lt;[2]an!$M$37,S3213="kahepoolne vajaduspõhine",U3213&gt;[2]an!$M$38,RANK(D3213,$D3213:$D3213)+COUNTIFS($D$2:D3213,D3213,$F$2:F3213,F3213)-1&gt;1),"",X3213*W3213)))))))))))))),"")</f>
        <v/>
      </c>
      <c r="Z3213" s="18" t="str">
        <f t="shared" si="151"/>
        <v/>
      </c>
      <c r="AA3213" s="19" t="str">
        <f>IFERROR(VLOOKUP(E3213,[2]an!$A$3:$B$81,2,FALSE),"")</f>
        <v/>
      </c>
      <c r="AB3213" s="19" t="str">
        <f>IFERROR(VLOOKUP(AA3213,[2]an!$C$2:$D$16,2,FALSE),"")</f>
        <v/>
      </c>
      <c r="AC3213" s="20"/>
      <c r="AD3213" s="21" t="str">
        <f>IF(A3213=[2]an!$F$36,VLOOKUP([2]an!$F$36,[2]an!$F$36:$H$36,3,FALSE),IF(A3213=[2]an!$F$35,VLOOKUP([2]an!$F$35,[2]an!$F$35:$H$35,3,FALSE),IF(A3213=[2]an!$F$33,VLOOKUP([2]an!$F$33,[2]an!$F$33:$H$33,3,FALSE),IF(A3213=[2]an!$F$31,VLOOKUP([2]an!$F$31,[2]an!$F$31:$H$31,3,FALSE),""))))</f>
        <v/>
      </c>
    </row>
    <row r="3214" spans="6:30" x14ac:dyDescent="0.2">
      <c r="F3214" s="10"/>
      <c r="G3214" s="8" t="str">
        <f t="shared" si="152"/>
        <v/>
      </c>
      <c r="H3214" s="13"/>
      <c r="K3214" s="13"/>
      <c r="L3214" s="10"/>
      <c r="M3214" s="10"/>
      <c r="S3214" s="8" t="str">
        <f>IFERROR(VLOOKUP(D3214,[1]peretoe_teenus!$A$2:$L$2000,5,FALSE),"")</f>
        <v/>
      </c>
      <c r="U3214" s="13"/>
      <c r="V3214" s="15" t="str" cm="1">
        <f t="array" ref="V3214">IFERROR(IF(AND(F3214="Tugigrupp",RANK(K3214,$K3214:$K3214)+COUNTIFS($K$2:K3214,K3214,$L$2:L3214,L3214,$M$2:M3214,M3214,$I$2:I3214,I3214,$G$2:G3214,G3214,$F$2:F3214,F3214)-1=1),SUMPRODUCT(($F$2:$F$4154=F3214)*($G$2:$G$4154=G3214)*($K$2:$K$4154=K3214)*($I$2:$I$4154=I3214)*($L$2:$L$4154=L3214)*($M$2:$M$4154=M3214)),""),"")</f>
        <v/>
      </c>
      <c r="W3214" s="15" t="str">
        <f t="shared" si="150"/>
        <v/>
      </c>
      <c r="X3214" s="16" t="str">
        <f>IF(AND(A3214=[2]an!$G$38,F3214=[2]an!$E$40),[2]an!$G$40,IF(AND(A3214=[2]an!$G$38,F3214=[2]an!$E$41),[2]an!$G$41,IF(AND(A3214=[2]an!$G$38,F3214=[2]an!$E$39,H3214&gt;=[2]an!$M$37),[2]an!$G$39,
IF(AND(A3214=[2]an!$G$38,F3214=[2]an!$E$39,H3214&lt;[2]an!$M$37,S3214="kahepoolne vajaduspõhine",U3214=""),[2]an!$M$40,
IF(AND(A3214=[2]an!$G$38,F3214=[2]an!$E$39,H3214&lt;[2]an!$M$37,S3214="kahepoolne vajaduspõhine",U3214&lt;&gt;""),[2]an!$G$39,
IF(AND(A3214=[2]an!$G$38,F3214=[2]an!$E$39,H3214&lt;[2]an!$M$37,S3214&lt;&gt;"kahepoolne vajaduspõhine"),[2]an!$G$39,
IF(AND(A3214=[2]an!$G$38,F3214=[2]an!$E$42),[2]an!$G$42,
IF(AND(A3214=[2]an!$H$38,F3214=[2]an!$E$40),[2]an!$H$40,IF(AND(A3214=[2]an!$H$38,F3214=[2]an!$E$41),[2]an!$H$41,IF(AND(A3214=[2]an!$H$38,F3214=[2]an!$E$39,H3214&gt;=[2]an!$M$37),[2]an!$H$39,
IF(AND(A3214=[2]an!$H$38,F3214=[2]an!$E$39,H3214&lt;[2]an!$M$37,S3214="kahepoolne vajaduspõhine",U3214=""),[2]an!$M$40,
IF(AND(A3214=[2]an!$H$38,F3214=[2]an!$E$39,H3214&lt;[2]an!$M$37,S3214="kahepoolne vajaduspõhine",U3214&lt;&gt;""),[2]an!$H$39,
IF(AND(A3214=[2]an!$H$38,F3214=[2]an!$E$39,H3214&lt;[2]an!$M$37,S3214&lt;&gt;"kahepoolne vajaduspõhine"),[2]an!$H$39,
IF(AND(A3214=[2]an!$H$38,F3214=[2]an!$E$42),[2]an!$H$42,
IF(AND(A3214=[2]an!$I$38,F3214=[2]an!$E$40),[2]an!$I$40,IF(AND(A3214=[2]an!$I$38,F3214=[2]an!$E$41),[2]an!$I$41,IF(AND(A3214=[2]an!$I$38,F3214=[2]an!$E$39,H3214&gt;=[2]an!$M$37),[2]an!$I$39,
IF(AND(A3214=[2]an!$I$38,F3214=[2]an!$E$39,H3214&lt;[2]an!$M$37,S3214="kahepoolne vajaduspõhine",U3214=""),[2]an!$M$40,
IF(AND(A3214=[2]an!$I$38,F3214=[2]an!$E$39,H3214&lt;[2]an!$M$37,S3214="kahepoolne vajaduspõhine",U3214&lt;&gt;""),[2]an!$I$39,
IF(AND(A3214=[2]an!$I$38,F3214=[2]an!$E$39,H3214&lt;[2]an!$M$37,S3214&lt;&gt;"kahepoolne vajaduspõhine"),[2]an!$I$39,
IF(AND(A3214=[2]an!$I$38,F3214=[2]an!$E$42),[2]an!$I$42,
IF(AND(A3214=[2]an!$J$38,F3214=[2]an!$E$40),[2]an!$J$40,IF(AND(A3214=[2]an!$J$38,F3214=[2]an!$E$41),[2]an!$J$41,IF(AND(A3214=[2]an!$J$38,F3214=[2]an!$E$39,H3214&gt;=[2]an!$M$37),[2]an!$J$39,
IF(AND(A3214=[2]an!$J$38,F3214=[2]an!$E$39,H3214&lt;[2]an!$M$37,S3214="kahepoolne vajaduspõhine",U3214=""),[2]an!$M$40,
IF(AND(A3214=[2]an!$J$38,F3214=[2]an!$E$39,H3214&lt;[2]an!$M$37,S3214="kahepoolne vajaduspõhine",U3214&lt;&gt;""),[2]an!$J$39,
IF(AND(A3214=[2]an!$J$38,F3214=[2]an!$E$39,H3214&lt;[2]an!$M$37,S3214&lt;&gt;"kahepoolne vajaduspõhine"),[2]an!$J$39,
IF(AND(A3214=[2]an!$J$38,F3214=[2]an!$E$42),[2]an!$J$42,""))))))))))))))))))))))))))))</f>
        <v/>
      </c>
      <c r="Y3214" s="17" t="str">
        <f>IFERROR(IF(F3214="Tugigrupp",0,
IF(AND(F3214="Peretoe teenus",H3214&gt;=[2]an!$M$37,RANK(D3214,$D3214:$D3214)+COUNTIFS($D$2:D3214,D3214,$F$2:F3214,F3214)-1&gt;1),"",
IF(AND(F3214="Peretoe teenus",H3214&gt;=[2]an!$M$37,RANK(D3214,$D3214:$D3214)+COUNTIFS($D$2:D3214,D3214,$F$2:F3214,F3214)-1=1,MONTH(H3214)=MONTH(K3214)=TRUE,YEAR(H3214)=YEAR(K3214)=TRUE),((EOMONTH(H3214,0)-H3214+1)*X3214)/DAY(EOMONTH(H3214,0)),
IF(AND(F3214="Peretoe teenus",H3214&gt;=[2]an!$M$37,RANK(D3214,$D3214:$D3214)+COUNTIFS($D$2:D3214,D3214,$F$2:F3214,F3214)-1=1),X3214,
IF(AND(F3214="Peretoe teenus",H3214&lt;[2]an!$M$37,S3214&lt;&gt;"kahepoolne vajaduspõhine",RANK(D3214,$D3214:$D3214)+COUNTIFS($D$2:D3214,D3214,$F$2:F3214,F3214)-1=1),X3214,
IF(AND(F3214="Peretoe teenus",H3214&lt;[2]an!$M$37,S3214&lt;&gt;"kahepoolne vajaduspõhine",RANK(D3214,$D3214:$D3214)+COUNTIFS($D$2:D3214,D3214,$F$2:F3214,F3214)-1&gt;1),"",
IF(AND(F3214="Peretoe teenus",H3214&lt;[2]an!$M$37,S3214="kahepoolne vajaduspõhine",U3214="",RANK(D3214,$D3214:$D3214)+COUNTIFS($D$2:D3214,D3214,$F$2:F3214,F3214)-1=1),X3214,
IF(AND(F3214="Peretoe teenus",H3214&lt;[2]an!$M$37,S3214="kahepoolne vajaduspõhine",U3214="",RANK(D3214,$D3214:$D3214)+COUNTIFS($D$2:D3214,D3214,$F$2:F3214,F3214)-1&gt;1),"",
IF(AND(F3214="Peretoe teenus",H3214&lt;[2]an!$M$37,S3214="kahepoolne vajaduspõhine",U3214&lt;[2]an!$M$37,RANK(D3214,$D3214:$D3214)+COUNTIFS($D$2:D3214,D3214,$F$2:F3214,F3214)-1=1),X3214,
IF(AND(F3214="Peretoe teenus",H3214&lt;[2]an!$M$37,S3214="kahepoolne vajaduspõhine",U3214&lt;[2]an!$M$37,RANK(D3214,$D3214:$D3214)+COUNTIFS($D$2:D3214,D3214,$F$2:F3214,F3214)-1&gt;1),"",
IF(AND(F3214="Peretoe teenus",H3214&lt;[2]an!$M$37,S3214="kahepoolne vajaduspõhine",U3214&gt;=[2]an!$M$37,U3214&lt;=[2]an!$M$38,RANK(D3214,$D3214:$D3214)+COUNTIFS($D$2:D3214,D3214,$F$2:F3214,F3214)-1=1),
((EOMONTH(U3214,0)-U3214+1)*X3214)/DAY(EOMONTH(U3214,0))+(DAY(U3214)-1)*100/DAY(EOMONTH(U3214,0)),
IF(AND(F3214="Peretoe teenus",H3214&lt;[2]an!$M$37,S3214="kahepoolne vajaduspõhine",U3214&gt;=[2]an!$M$37,U3214&lt;=[2]an!$M$38,RANK(D3214,$D3214:$D3214)+COUNTIFS($D$2:D3214,D3214,$F$2:F3214,F3214)-1&gt;1),"",
IF(AND(F3214="Peretoe teenus",H3214&lt;[2]an!$M$37,S3214="kahepoolne vajaduspõhine",U3214&gt;[2]an!$M$38,RANK(D3214,$D3214:$D3214)+COUNTIFS($D$2:D3214,D3214,$F$2:F3214,F3214)-1=1),X3214,
IF(AND(F3214="Peretoe teenus",H3214&lt;[2]an!$M$37,S3214="kahepoolne vajaduspõhine",U3214&gt;[2]an!$M$38,RANK(D3214,$D3214:$D3214)+COUNTIFS($D$2:D3214,D3214,$F$2:F3214,F3214)-1&gt;1),"",X3214*W3214)))))))))))))),"")</f>
        <v/>
      </c>
      <c r="Z3214" s="18" t="str">
        <f t="shared" si="151"/>
        <v/>
      </c>
      <c r="AA3214" s="19" t="str">
        <f>IFERROR(VLOOKUP(E3214,[2]an!$A$3:$B$81,2,FALSE),"")</f>
        <v/>
      </c>
      <c r="AB3214" s="19" t="str">
        <f>IFERROR(VLOOKUP(AA3214,[2]an!$C$2:$D$16,2,FALSE),"")</f>
        <v/>
      </c>
      <c r="AC3214" s="20"/>
      <c r="AD3214" s="21" t="str">
        <f>IF(A3214=[2]an!$F$36,VLOOKUP([2]an!$F$36,[2]an!$F$36:$H$36,3,FALSE),IF(A3214=[2]an!$F$35,VLOOKUP([2]an!$F$35,[2]an!$F$35:$H$35,3,FALSE),IF(A3214=[2]an!$F$33,VLOOKUP([2]an!$F$33,[2]an!$F$33:$H$33,3,FALSE),IF(A3214=[2]an!$F$31,VLOOKUP([2]an!$F$31,[2]an!$F$31:$H$31,3,FALSE),""))))</f>
        <v/>
      </c>
    </row>
    <row r="3215" spans="6:30" x14ac:dyDescent="0.2">
      <c r="F3215" s="10"/>
      <c r="G3215" s="8" t="str">
        <f t="shared" si="152"/>
        <v/>
      </c>
      <c r="H3215" s="13"/>
      <c r="K3215" s="13"/>
      <c r="L3215" s="10"/>
      <c r="M3215" s="10"/>
      <c r="S3215" s="8" t="str">
        <f>IFERROR(VLOOKUP(D3215,[1]peretoe_teenus!$A$2:$L$2000,5,FALSE),"")</f>
        <v/>
      </c>
      <c r="U3215" s="13"/>
      <c r="V3215" s="15" t="str" cm="1">
        <f t="array" ref="V3215">IFERROR(IF(AND(F3215="Tugigrupp",RANK(K3215,$K3215:$K3215)+COUNTIFS($K$2:K3215,K3215,$L$2:L3215,L3215,$M$2:M3215,M3215,$I$2:I3215,I3215,$G$2:G3215,G3215,$F$2:F3215,F3215)-1=1),SUMPRODUCT(($F$2:$F$4154=F3215)*($G$2:$G$4154=G3215)*($K$2:$K$4154=K3215)*($I$2:$I$4154=I3215)*($L$2:$L$4154=L3215)*($M$2:$M$4154=M3215)),""),"")</f>
        <v/>
      </c>
      <c r="W3215" s="15" t="str">
        <f t="shared" si="150"/>
        <v/>
      </c>
      <c r="X3215" s="16" t="str">
        <f>IF(AND(A3215=[2]an!$G$38,F3215=[2]an!$E$40),[2]an!$G$40,IF(AND(A3215=[2]an!$G$38,F3215=[2]an!$E$41),[2]an!$G$41,IF(AND(A3215=[2]an!$G$38,F3215=[2]an!$E$39,H3215&gt;=[2]an!$M$37),[2]an!$G$39,
IF(AND(A3215=[2]an!$G$38,F3215=[2]an!$E$39,H3215&lt;[2]an!$M$37,S3215="kahepoolne vajaduspõhine",U3215=""),[2]an!$M$40,
IF(AND(A3215=[2]an!$G$38,F3215=[2]an!$E$39,H3215&lt;[2]an!$M$37,S3215="kahepoolne vajaduspõhine",U3215&lt;&gt;""),[2]an!$G$39,
IF(AND(A3215=[2]an!$G$38,F3215=[2]an!$E$39,H3215&lt;[2]an!$M$37,S3215&lt;&gt;"kahepoolne vajaduspõhine"),[2]an!$G$39,
IF(AND(A3215=[2]an!$G$38,F3215=[2]an!$E$42),[2]an!$G$42,
IF(AND(A3215=[2]an!$H$38,F3215=[2]an!$E$40),[2]an!$H$40,IF(AND(A3215=[2]an!$H$38,F3215=[2]an!$E$41),[2]an!$H$41,IF(AND(A3215=[2]an!$H$38,F3215=[2]an!$E$39,H3215&gt;=[2]an!$M$37),[2]an!$H$39,
IF(AND(A3215=[2]an!$H$38,F3215=[2]an!$E$39,H3215&lt;[2]an!$M$37,S3215="kahepoolne vajaduspõhine",U3215=""),[2]an!$M$40,
IF(AND(A3215=[2]an!$H$38,F3215=[2]an!$E$39,H3215&lt;[2]an!$M$37,S3215="kahepoolne vajaduspõhine",U3215&lt;&gt;""),[2]an!$H$39,
IF(AND(A3215=[2]an!$H$38,F3215=[2]an!$E$39,H3215&lt;[2]an!$M$37,S3215&lt;&gt;"kahepoolne vajaduspõhine"),[2]an!$H$39,
IF(AND(A3215=[2]an!$H$38,F3215=[2]an!$E$42),[2]an!$H$42,
IF(AND(A3215=[2]an!$I$38,F3215=[2]an!$E$40),[2]an!$I$40,IF(AND(A3215=[2]an!$I$38,F3215=[2]an!$E$41),[2]an!$I$41,IF(AND(A3215=[2]an!$I$38,F3215=[2]an!$E$39,H3215&gt;=[2]an!$M$37),[2]an!$I$39,
IF(AND(A3215=[2]an!$I$38,F3215=[2]an!$E$39,H3215&lt;[2]an!$M$37,S3215="kahepoolne vajaduspõhine",U3215=""),[2]an!$M$40,
IF(AND(A3215=[2]an!$I$38,F3215=[2]an!$E$39,H3215&lt;[2]an!$M$37,S3215="kahepoolne vajaduspõhine",U3215&lt;&gt;""),[2]an!$I$39,
IF(AND(A3215=[2]an!$I$38,F3215=[2]an!$E$39,H3215&lt;[2]an!$M$37,S3215&lt;&gt;"kahepoolne vajaduspõhine"),[2]an!$I$39,
IF(AND(A3215=[2]an!$I$38,F3215=[2]an!$E$42),[2]an!$I$42,
IF(AND(A3215=[2]an!$J$38,F3215=[2]an!$E$40),[2]an!$J$40,IF(AND(A3215=[2]an!$J$38,F3215=[2]an!$E$41),[2]an!$J$41,IF(AND(A3215=[2]an!$J$38,F3215=[2]an!$E$39,H3215&gt;=[2]an!$M$37),[2]an!$J$39,
IF(AND(A3215=[2]an!$J$38,F3215=[2]an!$E$39,H3215&lt;[2]an!$M$37,S3215="kahepoolne vajaduspõhine",U3215=""),[2]an!$M$40,
IF(AND(A3215=[2]an!$J$38,F3215=[2]an!$E$39,H3215&lt;[2]an!$M$37,S3215="kahepoolne vajaduspõhine",U3215&lt;&gt;""),[2]an!$J$39,
IF(AND(A3215=[2]an!$J$38,F3215=[2]an!$E$39,H3215&lt;[2]an!$M$37,S3215&lt;&gt;"kahepoolne vajaduspõhine"),[2]an!$J$39,
IF(AND(A3215=[2]an!$J$38,F3215=[2]an!$E$42),[2]an!$J$42,""))))))))))))))))))))))))))))</f>
        <v/>
      </c>
      <c r="Y3215" s="17" t="str">
        <f>IFERROR(IF(F3215="Tugigrupp",0,
IF(AND(F3215="Peretoe teenus",H3215&gt;=[2]an!$M$37,RANK(D3215,$D3215:$D3215)+COUNTIFS($D$2:D3215,D3215,$F$2:F3215,F3215)-1&gt;1),"",
IF(AND(F3215="Peretoe teenus",H3215&gt;=[2]an!$M$37,RANK(D3215,$D3215:$D3215)+COUNTIFS($D$2:D3215,D3215,$F$2:F3215,F3215)-1=1,MONTH(H3215)=MONTH(K3215)=TRUE,YEAR(H3215)=YEAR(K3215)=TRUE),((EOMONTH(H3215,0)-H3215+1)*X3215)/DAY(EOMONTH(H3215,0)),
IF(AND(F3215="Peretoe teenus",H3215&gt;=[2]an!$M$37,RANK(D3215,$D3215:$D3215)+COUNTIFS($D$2:D3215,D3215,$F$2:F3215,F3215)-1=1),X3215,
IF(AND(F3215="Peretoe teenus",H3215&lt;[2]an!$M$37,S3215&lt;&gt;"kahepoolne vajaduspõhine",RANK(D3215,$D3215:$D3215)+COUNTIFS($D$2:D3215,D3215,$F$2:F3215,F3215)-1=1),X3215,
IF(AND(F3215="Peretoe teenus",H3215&lt;[2]an!$M$37,S3215&lt;&gt;"kahepoolne vajaduspõhine",RANK(D3215,$D3215:$D3215)+COUNTIFS($D$2:D3215,D3215,$F$2:F3215,F3215)-1&gt;1),"",
IF(AND(F3215="Peretoe teenus",H3215&lt;[2]an!$M$37,S3215="kahepoolne vajaduspõhine",U3215="",RANK(D3215,$D3215:$D3215)+COUNTIFS($D$2:D3215,D3215,$F$2:F3215,F3215)-1=1),X3215,
IF(AND(F3215="Peretoe teenus",H3215&lt;[2]an!$M$37,S3215="kahepoolne vajaduspõhine",U3215="",RANK(D3215,$D3215:$D3215)+COUNTIFS($D$2:D3215,D3215,$F$2:F3215,F3215)-1&gt;1),"",
IF(AND(F3215="Peretoe teenus",H3215&lt;[2]an!$M$37,S3215="kahepoolne vajaduspõhine",U3215&lt;[2]an!$M$37,RANK(D3215,$D3215:$D3215)+COUNTIFS($D$2:D3215,D3215,$F$2:F3215,F3215)-1=1),X3215,
IF(AND(F3215="Peretoe teenus",H3215&lt;[2]an!$M$37,S3215="kahepoolne vajaduspõhine",U3215&lt;[2]an!$M$37,RANK(D3215,$D3215:$D3215)+COUNTIFS($D$2:D3215,D3215,$F$2:F3215,F3215)-1&gt;1),"",
IF(AND(F3215="Peretoe teenus",H3215&lt;[2]an!$M$37,S3215="kahepoolne vajaduspõhine",U3215&gt;=[2]an!$M$37,U3215&lt;=[2]an!$M$38,RANK(D3215,$D3215:$D3215)+COUNTIFS($D$2:D3215,D3215,$F$2:F3215,F3215)-1=1),
((EOMONTH(U3215,0)-U3215+1)*X3215)/DAY(EOMONTH(U3215,0))+(DAY(U3215)-1)*100/DAY(EOMONTH(U3215,0)),
IF(AND(F3215="Peretoe teenus",H3215&lt;[2]an!$M$37,S3215="kahepoolne vajaduspõhine",U3215&gt;=[2]an!$M$37,U3215&lt;=[2]an!$M$38,RANK(D3215,$D3215:$D3215)+COUNTIFS($D$2:D3215,D3215,$F$2:F3215,F3215)-1&gt;1),"",
IF(AND(F3215="Peretoe teenus",H3215&lt;[2]an!$M$37,S3215="kahepoolne vajaduspõhine",U3215&gt;[2]an!$M$38,RANK(D3215,$D3215:$D3215)+COUNTIFS($D$2:D3215,D3215,$F$2:F3215,F3215)-1=1),X3215,
IF(AND(F3215="Peretoe teenus",H3215&lt;[2]an!$M$37,S3215="kahepoolne vajaduspõhine",U3215&gt;[2]an!$M$38,RANK(D3215,$D3215:$D3215)+COUNTIFS($D$2:D3215,D3215,$F$2:F3215,F3215)-1&gt;1),"",X3215*W3215)))))))))))))),"")</f>
        <v/>
      </c>
      <c r="Z3215" s="18" t="str">
        <f t="shared" si="151"/>
        <v/>
      </c>
      <c r="AA3215" s="19" t="str">
        <f>IFERROR(VLOOKUP(E3215,[2]an!$A$3:$B$81,2,FALSE),"")</f>
        <v/>
      </c>
      <c r="AB3215" s="19" t="str">
        <f>IFERROR(VLOOKUP(AA3215,[2]an!$C$2:$D$16,2,FALSE),"")</f>
        <v/>
      </c>
      <c r="AC3215" s="20"/>
      <c r="AD3215" s="21" t="str">
        <f>IF(A3215=[2]an!$F$36,VLOOKUP([2]an!$F$36,[2]an!$F$36:$H$36,3,FALSE),IF(A3215=[2]an!$F$35,VLOOKUP([2]an!$F$35,[2]an!$F$35:$H$35,3,FALSE),IF(A3215=[2]an!$F$33,VLOOKUP([2]an!$F$33,[2]an!$F$33:$H$33,3,FALSE),IF(A3215=[2]an!$F$31,VLOOKUP([2]an!$F$31,[2]an!$F$31:$H$31,3,FALSE),""))))</f>
        <v/>
      </c>
    </row>
    <row r="3216" spans="6:30" x14ac:dyDescent="0.2">
      <c r="F3216" s="10"/>
      <c r="G3216" s="8" t="str">
        <f t="shared" si="152"/>
        <v/>
      </c>
      <c r="H3216" s="13"/>
      <c r="K3216" s="13"/>
      <c r="L3216" s="10"/>
      <c r="M3216" s="10"/>
      <c r="S3216" s="8" t="str">
        <f>IFERROR(VLOOKUP(D3216,[1]peretoe_teenus!$A$2:$L$2000,5,FALSE),"")</f>
        <v/>
      </c>
      <c r="U3216" s="13"/>
      <c r="V3216" s="15" t="str" cm="1">
        <f t="array" ref="V3216">IFERROR(IF(AND(F3216="Tugigrupp",RANK(K3216,$K3216:$K3216)+COUNTIFS($K$2:K3216,K3216,$L$2:L3216,L3216,$M$2:M3216,M3216,$I$2:I3216,I3216,$G$2:G3216,G3216,$F$2:F3216,F3216)-1=1),SUMPRODUCT(($F$2:$F$4154=F3216)*($G$2:$G$4154=G3216)*($K$2:$K$4154=K3216)*($I$2:$I$4154=I3216)*($L$2:$L$4154=L3216)*($M$2:$M$4154=M3216)),""),"")</f>
        <v/>
      </c>
      <c r="W3216" s="15" t="str">
        <f t="shared" si="150"/>
        <v/>
      </c>
      <c r="X3216" s="16" t="str">
        <f>IF(AND(A3216=[2]an!$G$38,F3216=[2]an!$E$40),[2]an!$G$40,IF(AND(A3216=[2]an!$G$38,F3216=[2]an!$E$41),[2]an!$G$41,IF(AND(A3216=[2]an!$G$38,F3216=[2]an!$E$39,H3216&gt;=[2]an!$M$37),[2]an!$G$39,
IF(AND(A3216=[2]an!$G$38,F3216=[2]an!$E$39,H3216&lt;[2]an!$M$37,S3216="kahepoolne vajaduspõhine",U3216=""),[2]an!$M$40,
IF(AND(A3216=[2]an!$G$38,F3216=[2]an!$E$39,H3216&lt;[2]an!$M$37,S3216="kahepoolne vajaduspõhine",U3216&lt;&gt;""),[2]an!$G$39,
IF(AND(A3216=[2]an!$G$38,F3216=[2]an!$E$39,H3216&lt;[2]an!$M$37,S3216&lt;&gt;"kahepoolne vajaduspõhine"),[2]an!$G$39,
IF(AND(A3216=[2]an!$G$38,F3216=[2]an!$E$42),[2]an!$G$42,
IF(AND(A3216=[2]an!$H$38,F3216=[2]an!$E$40),[2]an!$H$40,IF(AND(A3216=[2]an!$H$38,F3216=[2]an!$E$41),[2]an!$H$41,IF(AND(A3216=[2]an!$H$38,F3216=[2]an!$E$39,H3216&gt;=[2]an!$M$37),[2]an!$H$39,
IF(AND(A3216=[2]an!$H$38,F3216=[2]an!$E$39,H3216&lt;[2]an!$M$37,S3216="kahepoolne vajaduspõhine",U3216=""),[2]an!$M$40,
IF(AND(A3216=[2]an!$H$38,F3216=[2]an!$E$39,H3216&lt;[2]an!$M$37,S3216="kahepoolne vajaduspõhine",U3216&lt;&gt;""),[2]an!$H$39,
IF(AND(A3216=[2]an!$H$38,F3216=[2]an!$E$39,H3216&lt;[2]an!$M$37,S3216&lt;&gt;"kahepoolne vajaduspõhine"),[2]an!$H$39,
IF(AND(A3216=[2]an!$H$38,F3216=[2]an!$E$42),[2]an!$H$42,
IF(AND(A3216=[2]an!$I$38,F3216=[2]an!$E$40),[2]an!$I$40,IF(AND(A3216=[2]an!$I$38,F3216=[2]an!$E$41),[2]an!$I$41,IF(AND(A3216=[2]an!$I$38,F3216=[2]an!$E$39,H3216&gt;=[2]an!$M$37),[2]an!$I$39,
IF(AND(A3216=[2]an!$I$38,F3216=[2]an!$E$39,H3216&lt;[2]an!$M$37,S3216="kahepoolne vajaduspõhine",U3216=""),[2]an!$M$40,
IF(AND(A3216=[2]an!$I$38,F3216=[2]an!$E$39,H3216&lt;[2]an!$M$37,S3216="kahepoolne vajaduspõhine",U3216&lt;&gt;""),[2]an!$I$39,
IF(AND(A3216=[2]an!$I$38,F3216=[2]an!$E$39,H3216&lt;[2]an!$M$37,S3216&lt;&gt;"kahepoolne vajaduspõhine"),[2]an!$I$39,
IF(AND(A3216=[2]an!$I$38,F3216=[2]an!$E$42),[2]an!$I$42,
IF(AND(A3216=[2]an!$J$38,F3216=[2]an!$E$40),[2]an!$J$40,IF(AND(A3216=[2]an!$J$38,F3216=[2]an!$E$41),[2]an!$J$41,IF(AND(A3216=[2]an!$J$38,F3216=[2]an!$E$39,H3216&gt;=[2]an!$M$37),[2]an!$J$39,
IF(AND(A3216=[2]an!$J$38,F3216=[2]an!$E$39,H3216&lt;[2]an!$M$37,S3216="kahepoolne vajaduspõhine",U3216=""),[2]an!$M$40,
IF(AND(A3216=[2]an!$J$38,F3216=[2]an!$E$39,H3216&lt;[2]an!$M$37,S3216="kahepoolne vajaduspõhine",U3216&lt;&gt;""),[2]an!$J$39,
IF(AND(A3216=[2]an!$J$38,F3216=[2]an!$E$39,H3216&lt;[2]an!$M$37,S3216&lt;&gt;"kahepoolne vajaduspõhine"),[2]an!$J$39,
IF(AND(A3216=[2]an!$J$38,F3216=[2]an!$E$42),[2]an!$J$42,""))))))))))))))))))))))))))))</f>
        <v/>
      </c>
      <c r="Y3216" s="17" t="str">
        <f>IFERROR(IF(F3216="Tugigrupp",0,
IF(AND(F3216="Peretoe teenus",H3216&gt;=[2]an!$M$37,RANK(D3216,$D3216:$D3216)+COUNTIFS($D$2:D3216,D3216,$F$2:F3216,F3216)-1&gt;1),"",
IF(AND(F3216="Peretoe teenus",H3216&gt;=[2]an!$M$37,RANK(D3216,$D3216:$D3216)+COUNTIFS($D$2:D3216,D3216,$F$2:F3216,F3216)-1=1,MONTH(H3216)=MONTH(K3216)=TRUE,YEAR(H3216)=YEAR(K3216)=TRUE),((EOMONTH(H3216,0)-H3216+1)*X3216)/DAY(EOMONTH(H3216,0)),
IF(AND(F3216="Peretoe teenus",H3216&gt;=[2]an!$M$37,RANK(D3216,$D3216:$D3216)+COUNTIFS($D$2:D3216,D3216,$F$2:F3216,F3216)-1=1),X3216,
IF(AND(F3216="Peretoe teenus",H3216&lt;[2]an!$M$37,S3216&lt;&gt;"kahepoolne vajaduspõhine",RANK(D3216,$D3216:$D3216)+COUNTIFS($D$2:D3216,D3216,$F$2:F3216,F3216)-1=1),X3216,
IF(AND(F3216="Peretoe teenus",H3216&lt;[2]an!$M$37,S3216&lt;&gt;"kahepoolne vajaduspõhine",RANK(D3216,$D3216:$D3216)+COUNTIFS($D$2:D3216,D3216,$F$2:F3216,F3216)-1&gt;1),"",
IF(AND(F3216="Peretoe teenus",H3216&lt;[2]an!$M$37,S3216="kahepoolne vajaduspõhine",U3216="",RANK(D3216,$D3216:$D3216)+COUNTIFS($D$2:D3216,D3216,$F$2:F3216,F3216)-1=1),X3216,
IF(AND(F3216="Peretoe teenus",H3216&lt;[2]an!$M$37,S3216="kahepoolne vajaduspõhine",U3216="",RANK(D3216,$D3216:$D3216)+COUNTIFS($D$2:D3216,D3216,$F$2:F3216,F3216)-1&gt;1),"",
IF(AND(F3216="Peretoe teenus",H3216&lt;[2]an!$M$37,S3216="kahepoolne vajaduspõhine",U3216&lt;[2]an!$M$37,RANK(D3216,$D3216:$D3216)+COUNTIFS($D$2:D3216,D3216,$F$2:F3216,F3216)-1=1),X3216,
IF(AND(F3216="Peretoe teenus",H3216&lt;[2]an!$M$37,S3216="kahepoolne vajaduspõhine",U3216&lt;[2]an!$M$37,RANK(D3216,$D3216:$D3216)+COUNTIFS($D$2:D3216,D3216,$F$2:F3216,F3216)-1&gt;1),"",
IF(AND(F3216="Peretoe teenus",H3216&lt;[2]an!$M$37,S3216="kahepoolne vajaduspõhine",U3216&gt;=[2]an!$M$37,U3216&lt;=[2]an!$M$38,RANK(D3216,$D3216:$D3216)+COUNTIFS($D$2:D3216,D3216,$F$2:F3216,F3216)-1=1),
((EOMONTH(U3216,0)-U3216+1)*X3216)/DAY(EOMONTH(U3216,0))+(DAY(U3216)-1)*100/DAY(EOMONTH(U3216,0)),
IF(AND(F3216="Peretoe teenus",H3216&lt;[2]an!$M$37,S3216="kahepoolne vajaduspõhine",U3216&gt;=[2]an!$M$37,U3216&lt;=[2]an!$M$38,RANK(D3216,$D3216:$D3216)+COUNTIFS($D$2:D3216,D3216,$F$2:F3216,F3216)-1&gt;1),"",
IF(AND(F3216="Peretoe teenus",H3216&lt;[2]an!$M$37,S3216="kahepoolne vajaduspõhine",U3216&gt;[2]an!$M$38,RANK(D3216,$D3216:$D3216)+COUNTIFS($D$2:D3216,D3216,$F$2:F3216,F3216)-1=1),X3216,
IF(AND(F3216="Peretoe teenus",H3216&lt;[2]an!$M$37,S3216="kahepoolne vajaduspõhine",U3216&gt;[2]an!$M$38,RANK(D3216,$D3216:$D3216)+COUNTIFS($D$2:D3216,D3216,$F$2:F3216,F3216)-1&gt;1),"",X3216*W3216)))))))))))))),"")</f>
        <v/>
      </c>
      <c r="Z3216" s="18" t="str">
        <f t="shared" si="151"/>
        <v/>
      </c>
      <c r="AA3216" s="19" t="str">
        <f>IFERROR(VLOOKUP(E3216,[2]an!$A$3:$B$81,2,FALSE),"")</f>
        <v/>
      </c>
      <c r="AB3216" s="19" t="str">
        <f>IFERROR(VLOOKUP(AA3216,[2]an!$C$2:$D$16,2,FALSE),"")</f>
        <v/>
      </c>
      <c r="AC3216" s="20"/>
      <c r="AD3216" s="21" t="str">
        <f>IF(A3216=[2]an!$F$36,VLOOKUP([2]an!$F$36,[2]an!$F$36:$H$36,3,FALSE),IF(A3216=[2]an!$F$35,VLOOKUP([2]an!$F$35,[2]an!$F$35:$H$35,3,FALSE),IF(A3216=[2]an!$F$33,VLOOKUP([2]an!$F$33,[2]an!$F$33:$H$33,3,FALSE),IF(A3216=[2]an!$F$31,VLOOKUP([2]an!$F$31,[2]an!$F$31:$H$31,3,FALSE),""))))</f>
        <v/>
      </c>
    </row>
    <row r="3217" spans="6:30" x14ac:dyDescent="0.2">
      <c r="F3217" s="10"/>
      <c r="G3217" s="8" t="str">
        <f t="shared" si="152"/>
        <v/>
      </c>
      <c r="H3217" s="13"/>
      <c r="K3217" s="13"/>
      <c r="L3217" s="10"/>
      <c r="M3217" s="10"/>
      <c r="S3217" s="8" t="str">
        <f>IFERROR(VLOOKUP(D3217,[1]peretoe_teenus!$A$2:$L$2000,5,FALSE),"")</f>
        <v/>
      </c>
      <c r="U3217" s="13"/>
      <c r="V3217" s="15" t="str" cm="1">
        <f t="array" ref="V3217">IFERROR(IF(AND(F3217="Tugigrupp",RANK(K3217,$K3217:$K3217)+COUNTIFS($K$2:K3217,K3217,$L$2:L3217,L3217,$M$2:M3217,M3217,$I$2:I3217,I3217,$G$2:G3217,G3217,$F$2:F3217,F3217)-1=1),SUMPRODUCT(($F$2:$F$4154=F3217)*($G$2:$G$4154=G3217)*($K$2:$K$4154=K3217)*($I$2:$I$4154=I3217)*($L$2:$L$4154=L3217)*($M$2:$M$4154=M3217)),""),"")</f>
        <v/>
      </c>
      <c r="W3217" s="15" t="str">
        <f t="shared" si="150"/>
        <v/>
      </c>
      <c r="X3217" s="16" t="str">
        <f>IF(AND(A3217=[2]an!$G$38,F3217=[2]an!$E$40),[2]an!$G$40,IF(AND(A3217=[2]an!$G$38,F3217=[2]an!$E$41),[2]an!$G$41,IF(AND(A3217=[2]an!$G$38,F3217=[2]an!$E$39,H3217&gt;=[2]an!$M$37),[2]an!$G$39,
IF(AND(A3217=[2]an!$G$38,F3217=[2]an!$E$39,H3217&lt;[2]an!$M$37,S3217="kahepoolne vajaduspõhine",U3217=""),[2]an!$M$40,
IF(AND(A3217=[2]an!$G$38,F3217=[2]an!$E$39,H3217&lt;[2]an!$M$37,S3217="kahepoolne vajaduspõhine",U3217&lt;&gt;""),[2]an!$G$39,
IF(AND(A3217=[2]an!$G$38,F3217=[2]an!$E$39,H3217&lt;[2]an!$M$37,S3217&lt;&gt;"kahepoolne vajaduspõhine"),[2]an!$G$39,
IF(AND(A3217=[2]an!$G$38,F3217=[2]an!$E$42),[2]an!$G$42,
IF(AND(A3217=[2]an!$H$38,F3217=[2]an!$E$40),[2]an!$H$40,IF(AND(A3217=[2]an!$H$38,F3217=[2]an!$E$41),[2]an!$H$41,IF(AND(A3217=[2]an!$H$38,F3217=[2]an!$E$39,H3217&gt;=[2]an!$M$37),[2]an!$H$39,
IF(AND(A3217=[2]an!$H$38,F3217=[2]an!$E$39,H3217&lt;[2]an!$M$37,S3217="kahepoolne vajaduspõhine",U3217=""),[2]an!$M$40,
IF(AND(A3217=[2]an!$H$38,F3217=[2]an!$E$39,H3217&lt;[2]an!$M$37,S3217="kahepoolne vajaduspõhine",U3217&lt;&gt;""),[2]an!$H$39,
IF(AND(A3217=[2]an!$H$38,F3217=[2]an!$E$39,H3217&lt;[2]an!$M$37,S3217&lt;&gt;"kahepoolne vajaduspõhine"),[2]an!$H$39,
IF(AND(A3217=[2]an!$H$38,F3217=[2]an!$E$42),[2]an!$H$42,
IF(AND(A3217=[2]an!$I$38,F3217=[2]an!$E$40),[2]an!$I$40,IF(AND(A3217=[2]an!$I$38,F3217=[2]an!$E$41),[2]an!$I$41,IF(AND(A3217=[2]an!$I$38,F3217=[2]an!$E$39,H3217&gt;=[2]an!$M$37),[2]an!$I$39,
IF(AND(A3217=[2]an!$I$38,F3217=[2]an!$E$39,H3217&lt;[2]an!$M$37,S3217="kahepoolne vajaduspõhine",U3217=""),[2]an!$M$40,
IF(AND(A3217=[2]an!$I$38,F3217=[2]an!$E$39,H3217&lt;[2]an!$M$37,S3217="kahepoolne vajaduspõhine",U3217&lt;&gt;""),[2]an!$I$39,
IF(AND(A3217=[2]an!$I$38,F3217=[2]an!$E$39,H3217&lt;[2]an!$M$37,S3217&lt;&gt;"kahepoolne vajaduspõhine"),[2]an!$I$39,
IF(AND(A3217=[2]an!$I$38,F3217=[2]an!$E$42),[2]an!$I$42,
IF(AND(A3217=[2]an!$J$38,F3217=[2]an!$E$40),[2]an!$J$40,IF(AND(A3217=[2]an!$J$38,F3217=[2]an!$E$41),[2]an!$J$41,IF(AND(A3217=[2]an!$J$38,F3217=[2]an!$E$39,H3217&gt;=[2]an!$M$37),[2]an!$J$39,
IF(AND(A3217=[2]an!$J$38,F3217=[2]an!$E$39,H3217&lt;[2]an!$M$37,S3217="kahepoolne vajaduspõhine",U3217=""),[2]an!$M$40,
IF(AND(A3217=[2]an!$J$38,F3217=[2]an!$E$39,H3217&lt;[2]an!$M$37,S3217="kahepoolne vajaduspõhine",U3217&lt;&gt;""),[2]an!$J$39,
IF(AND(A3217=[2]an!$J$38,F3217=[2]an!$E$39,H3217&lt;[2]an!$M$37,S3217&lt;&gt;"kahepoolne vajaduspõhine"),[2]an!$J$39,
IF(AND(A3217=[2]an!$J$38,F3217=[2]an!$E$42),[2]an!$J$42,""))))))))))))))))))))))))))))</f>
        <v/>
      </c>
      <c r="Y3217" s="17" t="str">
        <f>IFERROR(IF(F3217="Tugigrupp",0,
IF(AND(F3217="Peretoe teenus",H3217&gt;=[2]an!$M$37,RANK(D3217,$D3217:$D3217)+COUNTIFS($D$2:D3217,D3217,$F$2:F3217,F3217)-1&gt;1),"",
IF(AND(F3217="Peretoe teenus",H3217&gt;=[2]an!$M$37,RANK(D3217,$D3217:$D3217)+COUNTIFS($D$2:D3217,D3217,$F$2:F3217,F3217)-1=1,MONTH(H3217)=MONTH(K3217)=TRUE,YEAR(H3217)=YEAR(K3217)=TRUE),((EOMONTH(H3217,0)-H3217+1)*X3217)/DAY(EOMONTH(H3217,0)),
IF(AND(F3217="Peretoe teenus",H3217&gt;=[2]an!$M$37,RANK(D3217,$D3217:$D3217)+COUNTIFS($D$2:D3217,D3217,$F$2:F3217,F3217)-1=1),X3217,
IF(AND(F3217="Peretoe teenus",H3217&lt;[2]an!$M$37,S3217&lt;&gt;"kahepoolne vajaduspõhine",RANK(D3217,$D3217:$D3217)+COUNTIFS($D$2:D3217,D3217,$F$2:F3217,F3217)-1=1),X3217,
IF(AND(F3217="Peretoe teenus",H3217&lt;[2]an!$M$37,S3217&lt;&gt;"kahepoolne vajaduspõhine",RANK(D3217,$D3217:$D3217)+COUNTIFS($D$2:D3217,D3217,$F$2:F3217,F3217)-1&gt;1),"",
IF(AND(F3217="Peretoe teenus",H3217&lt;[2]an!$M$37,S3217="kahepoolne vajaduspõhine",U3217="",RANK(D3217,$D3217:$D3217)+COUNTIFS($D$2:D3217,D3217,$F$2:F3217,F3217)-1=1),X3217,
IF(AND(F3217="Peretoe teenus",H3217&lt;[2]an!$M$37,S3217="kahepoolne vajaduspõhine",U3217="",RANK(D3217,$D3217:$D3217)+COUNTIFS($D$2:D3217,D3217,$F$2:F3217,F3217)-1&gt;1),"",
IF(AND(F3217="Peretoe teenus",H3217&lt;[2]an!$M$37,S3217="kahepoolne vajaduspõhine",U3217&lt;[2]an!$M$37,RANK(D3217,$D3217:$D3217)+COUNTIFS($D$2:D3217,D3217,$F$2:F3217,F3217)-1=1),X3217,
IF(AND(F3217="Peretoe teenus",H3217&lt;[2]an!$M$37,S3217="kahepoolne vajaduspõhine",U3217&lt;[2]an!$M$37,RANK(D3217,$D3217:$D3217)+COUNTIFS($D$2:D3217,D3217,$F$2:F3217,F3217)-1&gt;1),"",
IF(AND(F3217="Peretoe teenus",H3217&lt;[2]an!$M$37,S3217="kahepoolne vajaduspõhine",U3217&gt;=[2]an!$M$37,U3217&lt;=[2]an!$M$38,RANK(D3217,$D3217:$D3217)+COUNTIFS($D$2:D3217,D3217,$F$2:F3217,F3217)-1=1),
((EOMONTH(U3217,0)-U3217+1)*X3217)/DAY(EOMONTH(U3217,0))+(DAY(U3217)-1)*100/DAY(EOMONTH(U3217,0)),
IF(AND(F3217="Peretoe teenus",H3217&lt;[2]an!$M$37,S3217="kahepoolne vajaduspõhine",U3217&gt;=[2]an!$M$37,U3217&lt;=[2]an!$M$38,RANK(D3217,$D3217:$D3217)+COUNTIFS($D$2:D3217,D3217,$F$2:F3217,F3217)-1&gt;1),"",
IF(AND(F3217="Peretoe teenus",H3217&lt;[2]an!$M$37,S3217="kahepoolne vajaduspõhine",U3217&gt;[2]an!$M$38,RANK(D3217,$D3217:$D3217)+COUNTIFS($D$2:D3217,D3217,$F$2:F3217,F3217)-1=1),X3217,
IF(AND(F3217="Peretoe teenus",H3217&lt;[2]an!$M$37,S3217="kahepoolne vajaduspõhine",U3217&gt;[2]an!$M$38,RANK(D3217,$D3217:$D3217)+COUNTIFS($D$2:D3217,D3217,$F$2:F3217,F3217)-1&gt;1),"",X3217*W3217)))))))))))))),"")</f>
        <v/>
      </c>
      <c r="Z3217" s="18" t="str">
        <f t="shared" si="151"/>
        <v/>
      </c>
      <c r="AA3217" s="19" t="str">
        <f>IFERROR(VLOOKUP(E3217,[2]an!$A$3:$B$81,2,FALSE),"")</f>
        <v/>
      </c>
      <c r="AB3217" s="19" t="str">
        <f>IFERROR(VLOOKUP(AA3217,[2]an!$C$2:$D$16,2,FALSE),"")</f>
        <v/>
      </c>
      <c r="AC3217" s="20"/>
      <c r="AD3217" s="21" t="str">
        <f>IF(A3217=[2]an!$F$36,VLOOKUP([2]an!$F$36,[2]an!$F$36:$H$36,3,FALSE),IF(A3217=[2]an!$F$35,VLOOKUP([2]an!$F$35,[2]an!$F$35:$H$35,3,FALSE),IF(A3217=[2]an!$F$33,VLOOKUP([2]an!$F$33,[2]an!$F$33:$H$33,3,FALSE),IF(A3217=[2]an!$F$31,VLOOKUP([2]an!$F$31,[2]an!$F$31:$H$31,3,FALSE),""))))</f>
        <v/>
      </c>
    </row>
    <row r="3218" spans="6:30" x14ac:dyDescent="0.2">
      <c r="F3218" s="10"/>
      <c r="G3218" s="8" t="str">
        <f t="shared" si="152"/>
        <v/>
      </c>
      <c r="H3218" s="13"/>
      <c r="K3218" s="13"/>
      <c r="L3218" s="10"/>
      <c r="M3218" s="10"/>
      <c r="S3218" s="8" t="str">
        <f>IFERROR(VLOOKUP(D3218,[1]peretoe_teenus!$A$2:$L$2000,5,FALSE),"")</f>
        <v/>
      </c>
      <c r="U3218" s="13"/>
      <c r="V3218" s="15" t="str" cm="1">
        <f t="array" ref="V3218">IFERROR(IF(AND(F3218="Tugigrupp",RANK(K3218,$K3218:$K3218)+COUNTIFS($K$2:K3218,K3218,$L$2:L3218,L3218,$M$2:M3218,M3218,$I$2:I3218,I3218,$G$2:G3218,G3218,$F$2:F3218,F3218)-1=1),SUMPRODUCT(($F$2:$F$4154=F3218)*($G$2:$G$4154=G3218)*($K$2:$K$4154=K3218)*($I$2:$I$4154=I3218)*($L$2:$L$4154=L3218)*($M$2:$M$4154=M3218)),""),"")</f>
        <v/>
      </c>
      <c r="W3218" s="15" t="str">
        <f t="shared" si="150"/>
        <v/>
      </c>
      <c r="X3218" s="16" t="str">
        <f>IF(AND(A3218=[2]an!$G$38,F3218=[2]an!$E$40),[2]an!$G$40,IF(AND(A3218=[2]an!$G$38,F3218=[2]an!$E$41),[2]an!$G$41,IF(AND(A3218=[2]an!$G$38,F3218=[2]an!$E$39,H3218&gt;=[2]an!$M$37),[2]an!$G$39,
IF(AND(A3218=[2]an!$G$38,F3218=[2]an!$E$39,H3218&lt;[2]an!$M$37,S3218="kahepoolne vajaduspõhine",U3218=""),[2]an!$M$40,
IF(AND(A3218=[2]an!$G$38,F3218=[2]an!$E$39,H3218&lt;[2]an!$M$37,S3218="kahepoolne vajaduspõhine",U3218&lt;&gt;""),[2]an!$G$39,
IF(AND(A3218=[2]an!$G$38,F3218=[2]an!$E$39,H3218&lt;[2]an!$M$37,S3218&lt;&gt;"kahepoolne vajaduspõhine"),[2]an!$G$39,
IF(AND(A3218=[2]an!$G$38,F3218=[2]an!$E$42),[2]an!$G$42,
IF(AND(A3218=[2]an!$H$38,F3218=[2]an!$E$40),[2]an!$H$40,IF(AND(A3218=[2]an!$H$38,F3218=[2]an!$E$41),[2]an!$H$41,IF(AND(A3218=[2]an!$H$38,F3218=[2]an!$E$39,H3218&gt;=[2]an!$M$37),[2]an!$H$39,
IF(AND(A3218=[2]an!$H$38,F3218=[2]an!$E$39,H3218&lt;[2]an!$M$37,S3218="kahepoolne vajaduspõhine",U3218=""),[2]an!$M$40,
IF(AND(A3218=[2]an!$H$38,F3218=[2]an!$E$39,H3218&lt;[2]an!$M$37,S3218="kahepoolne vajaduspõhine",U3218&lt;&gt;""),[2]an!$H$39,
IF(AND(A3218=[2]an!$H$38,F3218=[2]an!$E$39,H3218&lt;[2]an!$M$37,S3218&lt;&gt;"kahepoolne vajaduspõhine"),[2]an!$H$39,
IF(AND(A3218=[2]an!$H$38,F3218=[2]an!$E$42),[2]an!$H$42,
IF(AND(A3218=[2]an!$I$38,F3218=[2]an!$E$40),[2]an!$I$40,IF(AND(A3218=[2]an!$I$38,F3218=[2]an!$E$41),[2]an!$I$41,IF(AND(A3218=[2]an!$I$38,F3218=[2]an!$E$39,H3218&gt;=[2]an!$M$37),[2]an!$I$39,
IF(AND(A3218=[2]an!$I$38,F3218=[2]an!$E$39,H3218&lt;[2]an!$M$37,S3218="kahepoolne vajaduspõhine",U3218=""),[2]an!$M$40,
IF(AND(A3218=[2]an!$I$38,F3218=[2]an!$E$39,H3218&lt;[2]an!$M$37,S3218="kahepoolne vajaduspõhine",U3218&lt;&gt;""),[2]an!$I$39,
IF(AND(A3218=[2]an!$I$38,F3218=[2]an!$E$39,H3218&lt;[2]an!$M$37,S3218&lt;&gt;"kahepoolne vajaduspõhine"),[2]an!$I$39,
IF(AND(A3218=[2]an!$I$38,F3218=[2]an!$E$42),[2]an!$I$42,
IF(AND(A3218=[2]an!$J$38,F3218=[2]an!$E$40),[2]an!$J$40,IF(AND(A3218=[2]an!$J$38,F3218=[2]an!$E$41),[2]an!$J$41,IF(AND(A3218=[2]an!$J$38,F3218=[2]an!$E$39,H3218&gt;=[2]an!$M$37),[2]an!$J$39,
IF(AND(A3218=[2]an!$J$38,F3218=[2]an!$E$39,H3218&lt;[2]an!$M$37,S3218="kahepoolne vajaduspõhine",U3218=""),[2]an!$M$40,
IF(AND(A3218=[2]an!$J$38,F3218=[2]an!$E$39,H3218&lt;[2]an!$M$37,S3218="kahepoolne vajaduspõhine",U3218&lt;&gt;""),[2]an!$J$39,
IF(AND(A3218=[2]an!$J$38,F3218=[2]an!$E$39,H3218&lt;[2]an!$M$37,S3218&lt;&gt;"kahepoolne vajaduspõhine"),[2]an!$J$39,
IF(AND(A3218=[2]an!$J$38,F3218=[2]an!$E$42),[2]an!$J$42,""))))))))))))))))))))))))))))</f>
        <v/>
      </c>
      <c r="Y3218" s="17" t="str">
        <f>IFERROR(IF(F3218="Tugigrupp",0,
IF(AND(F3218="Peretoe teenus",H3218&gt;=[2]an!$M$37,RANK(D3218,$D3218:$D3218)+COUNTIFS($D$2:D3218,D3218,$F$2:F3218,F3218)-1&gt;1),"",
IF(AND(F3218="Peretoe teenus",H3218&gt;=[2]an!$M$37,RANK(D3218,$D3218:$D3218)+COUNTIFS($D$2:D3218,D3218,$F$2:F3218,F3218)-1=1,MONTH(H3218)=MONTH(K3218)=TRUE,YEAR(H3218)=YEAR(K3218)=TRUE),((EOMONTH(H3218,0)-H3218+1)*X3218)/DAY(EOMONTH(H3218,0)),
IF(AND(F3218="Peretoe teenus",H3218&gt;=[2]an!$M$37,RANK(D3218,$D3218:$D3218)+COUNTIFS($D$2:D3218,D3218,$F$2:F3218,F3218)-1=1),X3218,
IF(AND(F3218="Peretoe teenus",H3218&lt;[2]an!$M$37,S3218&lt;&gt;"kahepoolne vajaduspõhine",RANK(D3218,$D3218:$D3218)+COUNTIFS($D$2:D3218,D3218,$F$2:F3218,F3218)-1=1),X3218,
IF(AND(F3218="Peretoe teenus",H3218&lt;[2]an!$M$37,S3218&lt;&gt;"kahepoolne vajaduspõhine",RANK(D3218,$D3218:$D3218)+COUNTIFS($D$2:D3218,D3218,$F$2:F3218,F3218)-1&gt;1),"",
IF(AND(F3218="Peretoe teenus",H3218&lt;[2]an!$M$37,S3218="kahepoolne vajaduspõhine",U3218="",RANK(D3218,$D3218:$D3218)+COUNTIFS($D$2:D3218,D3218,$F$2:F3218,F3218)-1=1),X3218,
IF(AND(F3218="Peretoe teenus",H3218&lt;[2]an!$M$37,S3218="kahepoolne vajaduspõhine",U3218="",RANK(D3218,$D3218:$D3218)+COUNTIFS($D$2:D3218,D3218,$F$2:F3218,F3218)-1&gt;1),"",
IF(AND(F3218="Peretoe teenus",H3218&lt;[2]an!$M$37,S3218="kahepoolne vajaduspõhine",U3218&lt;[2]an!$M$37,RANK(D3218,$D3218:$D3218)+COUNTIFS($D$2:D3218,D3218,$F$2:F3218,F3218)-1=1),X3218,
IF(AND(F3218="Peretoe teenus",H3218&lt;[2]an!$M$37,S3218="kahepoolne vajaduspõhine",U3218&lt;[2]an!$M$37,RANK(D3218,$D3218:$D3218)+COUNTIFS($D$2:D3218,D3218,$F$2:F3218,F3218)-1&gt;1),"",
IF(AND(F3218="Peretoe teenus",H3218&lt;[2]an!$M$37,S3218="kahepoolne vajaduspõhine",U3218&gt;=[2]an!$M$37,U3218&lt;=[2]an!$M$38,RANK(D3218,$D3218:$D3218)+COUNTIFS($D$2:D3218,D3218,$F$2:F3218,F3218)-1=1),
((EOMONTH(U3218,0)-U3218+1)*X3218)/DAY(EOMONTH(U3218,0))+(DAY(U3218)-1)*100/DAY(EOMONTH(U3218,0)),
IF(AND(F3218="Peretoe teenus",H3218&lt;[2]an!$M$37,S3218="kahepoolne vajaduspõhine",U3218&gt;=[2]an!$M$37,U3218&lt;=[2]an!$M$38,RANK(D3218,$D3218:$D3218)+COUNTIFS($D$2:D3218,D3218,$F$2:F3218,F3218)-1&gt;1),"",
IF(AND(F3218="Peretoe teenus",H3218&lt;[2]an!$M$37,S3218="kahepoolne vajaduspõhine",U3218&gt;[2]an!$M$38,RANK(D3218,$D3218:$D3218)+COUNTIFS($D$2:D3218,D3218,$F$2:F3218,F3218)-1=1),X3218,
IF(AND(F3218="Peretoe teenus",H3218&lt;[2]an!$M$37,S3218="kahepoolne vajaduspõhine",U3218&gt;[2]an!$M$38,RANK(D3218,$D3218:$D3218)+COUNTIFS($D$2:D3218,D3218,$F$2:F3218,F3218)-1&gt;1),"",X3218*W3218)))))))))))))),"")</f>
        <v/>
      </c>
      <c r="Z3218" s="18" t="str">
        <f t="shared" si="151"/>
        <v/>
      </c>
      <c r="AA3218" s="19" t="str">
        <f>IFERROR(VLOOKUP(E3218,[2]an!$A$3:$B$81,2,FALSE),"")</f>
        <v/>
      </c>
      <c r="AB3218" s="19" t="str">
        <f>IFERROR(VLOOKUP(AA3218,[2]an!$C$2:$D$16,2,FALSE),"")</f>
        <v/>
      </c>
      <c r="AC3218" s="20"/>
      <c r="AD3218" s="21" t="str">
        <f>IF(A3218=[2]an!$F$36,VLOOKUP([2]an!$F$36,[2]an!$F$36:$H$36,3,FALSE),IF(A3218=[2]an!$F$35,VLOOKUP([2]an!$F$35,[2]an!$F$35:$H$35,3,FALSE),IF(A3218=[2]an!$F$33,VLOOKUP([2]an!$F$33,[2]an!$F$33:$H$33,3,FALSE),IF(A3218=[2]an!$F$31,VLOOKUP([2]an!$F$31,[2]an!$F$31:$H$31,3,FALSE),""))))</f>
        <v/>
      </c>
    </row>
    <row r="3219" spans="6:30" x14ac:dyDescent="0.2">
      <c r="F3219" s="10"/>
      <c r="G3219" s="8" t="str">
        <f t="shared" si="152"/>
        <v/>
      </c>
      <c r="H3219" s="13"/>
      <c r="K3219" s="13"/>
      <c r="L3219" s="10"/>
      <c r="M3219" s="10"/>
      <c r="S3219" s="8" t="str">
        <f>IFERROR(VLOOKUP(D3219,[1]peretoe_teenus!$A$2:$L$2000,5,FALSE),"")</f>
        <v/>
      </c>
      <c r="U3219" s="13"/>
      <c r="V3219" s="15" t="str" cm="1">
        <f t="array" ref="V3219">IFERROR(IF(AND(F3219="Tugigrupp",RANK(K3219,$K3219:$K3219)+COUNTIFS($K$2:K3219,K3219,$L$2:L3219,L3219,$M$2:M3219,M3219,$I$2:I3219,I3219,$G$2:G3219,G3219,$F$2:F3219,F3219)-1=1),SUMPRODUCT(($F$2:$F$4154=F3219)*($G$2:$G$4154=G3219)*($K$2:$K$4154=K3219)*($I$2:$I$4154=I3219)*($L$2:$L$4154=L3219)*($M$2:$M$4154=M3219)),""),"")</f>
        <v/>
      </c>
      <c r="W3219" s="15" t="str">
        <f t="shared" si="150"/>
        <v/>
      </c>
      <c r="X3219" s="16" t="str">
        <f>IF(AND(A3219=[2]an!$G$38,F3219=[2]an!$E$40),[2]an!$G$40,IF(AND(A3219=[2]an!$G$38,F3219=[2]an!$E$41),[2]an!$G$41,IF(AND(A3219=[2]an!$G$38,F3219=[2]an!$E$39,H3219&gt;=[2]an!$M$37),[2]an!$G$39,
IF(AND(A3219=[2]an!$G$38,F3219=[2]an!$E$39,H3219&lt;[2]an!$M$37,S3219="kahepoolne vajaduspõhine",U3219=""),[2]an!$M$40,
IF(AND(A3219=[2]an!$G$38,F3219=[2]an!$E$39,H3219&lt;[2]an!$M$37,S3219="kahepoolne vajaduspõhine",U3219&lt;&gt;""),[2]an!$G$39,
IF(AND(A3219=[2]an!$G$38,F3219=[2]an!$E$39,H3219&lt;[2]an!$M$37,S3219&lt;&gt;"kahepoolne vajaduspõhine"),[2]an!$G$39,
IF(AND(A3219=[2]an!$G$38,F3219=[2]an!$E$42),[2]an!$G$42,
IF(AND(A3219=[2]an!$H$38,F3219=[2]an!$E$40),[2]an!$H$40,IF(AND(A3219=[2]an!$H$38,F3219=[2]an!$E$41),[2]an!$H$41,IF(AND(A3219=[2]an!$H$38,F3219=[2]an!$E$39,H3219&gt;=[2]an!$M$37),[2]an!$H$39,
IF(AND(A3219=[2]an!$H$38,F3219=[2]an!$E$39,H3219&lt;[2]an!$M$37,S3219="kahepoolne vajaduspõhine",U3219=""),[2]an!$M$40,
IF(AND(A3219=[2]an!$H$38,F3219=[2]an!$E$39,H3219&lt;[2]an!$M$37,S3219="kahepoolne vajaduspõhine",U3219&lt;&gt;""),[2]an!$H$39,
IF(AND(A3219=[2]an!$H$38,F3219=[2]an!$E$39,H3219&lt;[2]an!$M$37,S3219&lt;&gt;"kahepoolne vajaduspõhine"),[2]an!$H$39,
IF(AND(A3219=[2]an!$H$38,F3219=[2]an!$E$42),[2]an!$H$42,
IF(AND(A3219=[2]an!$I$38,F3219=[2]an!$E$40),[2]an!$I$40,IF(AND(A3219=[2]an!$I$38,F3219=[2]an!$E$41),[2]an!$I$41,IF(AND(A3219=[2]an!$I$38,F3219=[2]an!$E$39,H3219&gt;=[2]an!$M$37),[2]an!$I$39,
IF(AND(A3219=[2]an!$I$38,F3219=[2]an!$E$39,H3219&lt;[2]an!$M$37,S3219="kahepoolne vajaduspõhine",U3219=""),[2]an!$M$40,
IF(AND(A3219=[2]an!$I$38,F3219=[2]an!$E$39,H3219&lt;[2]an!$M$37,S3219="kahepoolne vajaduspõhine",U3219&lt;&gt;""),[2]an!$I$39,
IF(AND(A3219=[2]an!$I$38,F3219=[2]an!$E$39,H3219&lt;[2]an!$M$37,S3219&lt;&gt;"kahepoolne vajaduspõhine"),[2]an!$I$39,
IF(AND(A3219=[2]an!$I$38,F3219=[2]an!$E$42),[2]an!$I$42,
IF(AND(A3219=[2]an!$J$38,F3219=[2]an!$E$40),[2]an!$J$40,IF(AND(A3219=[2]an!$J$38,F3219=[2]an!$E$41),[2]an!$J$41,IF(AND(A3219=[2]an!$J$38,F3219=[2]an!$E$39,H3219&gt;=[2]an!$M$37),[2]an!$J$39,
IF(AND(A3219=[2]an!$J$38,F3219=[2]an!$E$39,H3219&lt;[2]an!$M$37,S3219="kahepoolne vajaduspõhine",U3219=""),[2]an!$M$40,
IF(AND(A3219=[2]an!$J$38,F3219=[2]an!$E$39,H3219&lt;[2]an!$M$37,S3219="kahepoolne vajaduspõhine",U3219&lt;&gt;""),[2]an!$J$39,
IF(AND(A3219=[2]an!$J$38,F3219=[2]an!$E$39,H3219&lt;[2]an!$M$37,S3219&lt;&gt;"kahepoolne vajaduspõhine"),[2]an!$J$39,
IF(AND(A3219=[2]an!$J$38,F3219=[2]an!$E$42),[2]an!$J$42,""))))))))))))))))))))))))))))</f>
        <v/>
      </c>
      <c r="Y3219" s="17" t="str">
        <f>IFERROR(IF(F3219="Tugigrupp",0,
IF(AND(F3219="Peretoe teenus",H3219&gt;=[2]an!$M$37,RANK(D3219,$D3219:$D3219)+COUNTIFS($D$2:D3219,D3219,$F$2:F3219,F3219)-1&gt;1),"",
IF(AND(F3219="Peretoe teenus",H3219&gt;=[2]an!$M$37,RANK(D3219,$D3219:$D3219)+COUNTIFS($D$2:D3219,D3219,$F$2:F3219,F3219)-1=1,MONTH(H3219)=MONTH(K3219)=TRUE,YEAR(H3219)=YEAR(K3219)=TRUE),((EOMONTH(H3219,0)-H3219+1)*X3219)/DAY(EOMONTH(H3219,0)),
IF(AND(F3219="Peretoe teenus",H3219&gt;=[2]an!$M$37,RANK(D3219,$D3219:$D3219)+COUNTIFS($D$2:D3219,D3219,$F$2:F3219,F3219)-1=1),X3219,
IF(AND(F3219="Peretoe teenus",H3219&lt;[2]an!$M$37,S3219&lt;&gt;"kahepoolne vajaduspõhine",RANK(D3219,$D3219:$D3219)+COUNTIFS($D$2:D3219,D3219,$F$2:F3219,F3219)-1=1),X3219,
IF(AND(F3219="Peretoe teenus",H3219&lt;[2]an!$M$37,S3219&lt;&gt;"kahepoolne vajaduspõhine",RANK(D3219,$D3219:$D3219)+COUNTIFS($D$2:D3219,D3219,$F$2:F3219,F3219)-1&gt;1),"",
IF(AND(F3219="Peretoe teenus",H3219&lt;[2]an!$M$37,S3219="kahepoolne vajaduspõhine",U3219="",RANK(D3219,$D3219:$D3219)+COUNTIFS($D$2:D3219,D3219,$F$2:F3219,F3219)-1=1),X3219,
IF(AND(F3219="Peretoe teenus",H3219&lt;[2]an!$M$37,S3219="kahepoolne vajaduspõhine",U3219="",RANK(D3219,$D3219:$D3219)+COUNTIFS($D$2:D3219,D3219,$F$2:F3219,F3219)-1&gt;1),"",
IF(AND(F3219="Peretoe teenus",H3219&lt;[2]an!$M$37,S3219="kahepoolne vajaduspõhine",U3219&lt;[2]an!$M$37,RANK(D3219,$D3219:$D3219)+COUNTIFS($D$2:D3219,D3219,$F$2:F3219,F3219)-1=1),X3219,
IF(AND(F3219="Peretoe teenus",H3219&lt;[2]an!$M$37,S3219="kahepoolne vajaduspõhine",U3219&lt;[2]an!$M$37,RANK(D3219,$D3219:$D3219)+COUNTIFS($D$2:D3219,D3219,$F$2:F3219,F3219)-1&gt;1),"",
IF(AND(F3219="Peretoe teenus",H3219&lt;[2]an!$M$37,S3219="kahepoolne vajaduspõhine",U3219&gt;=[2]an!$M$37,U3219&lt;=[2]an!$M$38,RANK(D3219,$D3219:$D3219)+COUNTIFS($D$2:D3219,D3219,$F$2:F3219,F3219)-1=1),
((EOMONTH(U3219,0)-U3219+1)*X3219)/DAY(EOMONTH(U3219,0))+(DAY(U3219)-1)*100/DAY(EOMONTH(U3219,0)),
IF(AND(F3219="Peretoe teenus",H3219&lt;[2]an!$M$37,S3219="kahepoolne vajaduspõhine",U3219&gt;=[2]an!$M$37,U3219&lt;=[2]an!$M$38,RANK(D3219,$D3219:$D3219)+COUNTIFS($D$2:D3219,D3219,$F$2:F3219,F3219)-1&gt;1),"",
IF(AND(F3219="Peretoe teenus",H3219&lt;[2]an!$M$37,S3219="kahepoolne vajaduspõhine",U3219&gt;[2]an!$M$38,RANK(D3219,$D3219:$D3219)+COUNTIFS($D$2:D3219,D3219,$F$2:F3219,F3219)-1=1),X3219,
IF(AND(F3219="Peretoe teenus",H3219&lt;[2]an!$M$37,S3219="kahepoolne vajaduspõhine",U3219&gt;[2]an!$M$38,RANK(D3219,$D3219:$D3219)+COUNTIFS($D$2:D3219,D3219,$F$2:F3219,F3219)-1&gt;1),"",X3219*W3219)))))))))))))),"")</f>
        <v/>
      </c>
      <c r="Z3219" s="18" t="str">
        <f t="shared" si="151"/>
        <v/>
      </c>
      <c r="AA3219" s="19" t="str">
        <f>IFERROR(VLOOKUP(E3219,[2]an!$A$3:$B$81,2,FALSE),"")</f>
        <v/>
      </c>
      <c r="AB3219" s="19" t="str">
        <f>IFERROR(VLOOKUP(AA3219,[2]an!$C$2:$D$16,2,FALSE),"")</f>
        <v/>
      </c>
      <c r="AC3219" s="20"/>
      <c r="AD3219" s="21" t="str">
        <f>IF(A3219=[2]an!$F$36,VLOOKUP([2]an!$F$36,[2]an!$F$36:$H$36,3,FALSE),IF(A3219=[2]an!$F$35,VLOOKUP([2]an!$F$35,[2]an!$F$35:$H$35,3,FALSE),IF(A3219=[2]an!$F$33,VLOOKUP([2]an!$F$33,[2]an!$F$33:$H$33,3,FALSE),IF(A3219=[2]an!$F$31,VLOOKUP([2]an!$F$31,[2]an!$F$31:$H$31,3,FALSE),""))))</f>
        <v/>
      </c>
    </row>
    <row r="3220" spans="6:30" x14ac:dyDescent="0.2">
      <c r="F3220" s="10"/>
      <c r="G3220" s="8" t="str">
        <f t="shared" si="152"/>
        <v/>
      </c>
      <c r="H3220" s="13"/>
      <c r="K3220" s="13"/>
      <c r="L3220" s="10"/>
      <c r="M3220" s="10"/>
      <c r="S3220" s="8" t="str">
        <f>IFERROR(VLOOKUP(D3220,[1]peretoe_teenus!$A$2:$L$2000,5,FALSE),"")</f>
        <v/>
      </c>
      <c r="U3220" s="13"/>
      <c r="V3220" s="15" t="str" cm="1">
        <f t="array" ref="V3220">IFERROR(IF(AND(F3220="Tugigrupp",RANK(K3220,$K3220:$K3220)+COUNTIFS($K$2:K3220,K3220,$L$2:L3220,L3220,$M$2:M3220,M3220,$I$2:I3220,I3220,$G$2:G3220,G3220,$F$2:F3220,F3220)-1=1),SUMPRODUCT(($F$2:$F$4154=F3220)*($G$2:$G$4154=G3220)*($K$2:$K$4154=K3220)*($I$2:$I$4154=I3220)*($L$2:$L$4154=L3220)*($M$2:$M$4154=M3220)),""),"")</f>
        <v/>
      </c>
      <c r="W3220" s="15" t="str">
        <f t="shared" si="150"/>
        <v/>
      </c>
      <c r="X3220" s="16" t="str">
        <f>IF(AND(A3220=[2]an!$G$38,F3220=[2]an!$E$40),[2]an!$G$40,IF(AND(A3220=[2]an!$G$38,F3220=[2]an!$E$41),[2]an!$G$41,IF(AND(A3220=[2]an!$G$38,F3220=[2]an!$E$39,H3220&gt;=[2]an!$M$37),[2]an!$G$39,
IF(AND(A3220=[2]an!$G$38,F3220=[2]an!$E$39,H3220&lt;[2]an!$M$37,S3220="kahepoolne vajaduspõhine",U3220=""),[2]an!$M$40,
IF(AND(A3220=[2]an!$G$38,F3220=[2]an!$E$39,H3220&lt;[2]an!$M$37,S3220="kahepoolne vajaduspõhine",U3220&lt;&gt;""),[2]an!$G$39,
IF(AND(A3220=[2]an!$G$38,F3220=[2]an!$E$39,H3220&lt;[2]an!$M$37,S3220&lt;&gt;"kahepoolne vajaduspõhine"),[2]an!$G$39,
IF(AND(A3220=[2]an!$G$38,F3220=[2]an!$E$42),[2]an!$G$42,
IF(AND(A3220=[2]an!$H$38,F3220=[2]an!$E$40),[2]an!$H$40,IF(AND(A3220=[2]an!$H$38,F3220=[2]an!$E$41),[2]an!$H$41,IF(AND(A3220=[2]an!$H$38,F3220=[2]an!$E$39,H3220&gt;=[2]an!$M$37),[2]an!$H$39,
IF(AND(A3220=[2]an!$H$38,F3220=[2]an!$E$39,H3220&lt;[2]an!$M$37,S3220="kahepoolne vajaduspõhine",U3220=""),[2]an!$M$40,
IF(AND(A3220=[2]an!$H$38,F3220=[2]an!$E$39,H3220&lt;[2]an!$M$37,S3220="kahepoolne vajaduspõhine",U3220&lt;&gt;""),[2]an!$H$39,
IF(AND(A3220=[2]an!$H$38,F3220=[2]an!$E$39,H3220&lt;[2]an!$M$37,S3220&lt;&gt;"kahepoolne vajaduspõhine"),[2]an!$H$39,
IF(AND(A3220=[2]an!$H$38,F3220=[2]an!$E$42),[2]an!$H$42,
IF(AND(A3220=[2]an!$I$38,F3220=[2]an!$E$40),[2]an!$I$40,IF(AND(A3220=[2]an!$I$38,F3220=[2]an!$E$41),[2]an!$I$41,IF(AND(A3220=[2]an!$I$38,F3220=[2]an!$E$39,H3220&gt;=[2]an!$M$37),[2]an!$I$39,
IF(AND(A3220=[2]an!$I$38,F3220=[2]an!$E$39,H3220&lt;[2]an!$M$37,S3220="kahepoolne vajaduspõhine",U3220=""),[2]an!$M$40,
IF(AND(A3220=[2]an!$I$38,F3220=[2]an!$E$39,H3220&lt;[2]an!$M$37,S3220="kahepoolne vajaduspõhine",U3220&lt;&gt;""),[2]an!$I$39,
IF(AND(A3220=[2]an!$I$38,F3220=[2]an!$E$39,H3220&lt;[2]an!$M$37,S3220&lt;&gt;"kahepoolne vajaduspõhine"),[2]an!$I$39,
IF(AND(A3220=[2]an!$I$38,F3220=[2]an!$E$42),[2]an!$I$42,
IF(AND(A3220=[2]an!$J$38,F3220=[2]an!$E$40),[2]an!$J$40,IF(AND(A3220=[2]an!$J$38,F3220=[2]an!$E$41),[2]an!$J$41,IF(AND(A3220=[2]an!$J$38,F3220=[2]an!$E$39,H3220&gt;=[2]an!$M$37),[2]an!$J$39,
IF(AND(A3220=[2]an!$J$38,F3220=[2]an!$E$39,H3220&lt;[2]an!$M$37,S3220="kahepoolne vajaduspõhine",U3220=""),[2]an!$M$40,
IF(AND(A3220=[2]an!$J$38,F3220=[2]an!$E$39,H3220&lt;[2]an!$M$37,S3220="kahepoolne vajaduspõhine",U3220&lt;&gt;""),[2]an!$J$39,
IF(AND(A3220=[2]an!$J$38,F3220=[2]an!$E$39,H3220&lt;[2]an!$M$37,S3220&lt;&gt;"kahepoolne vajaduspõhine"),[2]an!$J$39,
IF(AND(A3220=[2]an!$J$38,F3220=[2]an!$E$42),[2]an!$J$42,""))))))))))))))))))))))))))))</f>
        <v/>
      </c>
      <c r="Y3220" s="17" t="str">
        <f>IFERROR(IF(F3220="Tugigrupp",0,
IF(AND(F3220="Peretoe teenus",H3220&gt;=[2]an!$M$37,RANK(D3220,$D3220:$D3220)+COUNTIFS($D$2:D3220,D3220,$F$2:F3220,F3220)-1&gt;1),"",
IF(AND(F3220="Peretoe teenus",H3220&gt;=[2]an!$M$37,RANK(D3220,$D3220:$D3220)+COUNTIFS($D$2:D3220,D3220,$F$2:F3220,F3220)-1=1,MONTH(H3220)=MONTH(K3220)=TRUE,YEAR(H3220)=YEAR(K3220)=TRUE),((EOMONTH(H3220,0)-H3220+1)*X3220)/DAY(EOMONTH(H3220,0)),
IF(AND(F3220="Peretoe teenus",H3220&gt;=[2]an!$M$37,RANK(D3220,$D3220:$D3220)+COUNTIFS($D$2:D3220,D3220,$F$2:F3220,F3220)-1=1),X3220,
IF(AND(F3220="Peretoe teenus",H3220&lt;[2]an!$M$37,S3220&lt;&gt;"kahepoolne vajaduspõhine",RANK(D3220,$D3220:$D3220)+COUNTIFS($D$2:D3220,D3220,$F$2:F3220,F3220)-1=1),X3220,
IF(AND(F3220="Peretoe teenus",H3220&lt;[2]an!$M$37,S3220&lt;&gt;"kahepoolne vajaduspõhine",RANK(D3220,$D3220:$D3220)+COUNTIFS($D$2:D3220,D3220,$F$2:F3220,F3220)-1&gt;1),"",
IF(AND(F3220="Peretoe teenus",H3220&lt;[2]an!$M$37,S3220="kahepoolne vajaduspõhine",U3220="",RANK(D3220,$D3220:$D3220)+COUNTIFS($D$2:D3220,D3220,$F$2:F3220,F3220)-1=1),X3220,
IF(AND(F3220="Peretoe teenus",H3220&lt;[2]an!$M$37,S3220="kahepoolne vajaduspõhine",U3220="",RANK(D3220,$D3220:$D3220)+COUNTIFS($D$2:D3220,D3220,$F$2:F3220,F3220)-1&gt;1),"",
IF(AND(F3220="Peretoe teenus",H3220&lt;[2]an!$M$37,S3220="kahepoolne vajaduspõhine",U3220&lt;[2]an!$M$37,RANK(D3220,$D3220:$D3220)+COUNTIFS($D$2:D3220,D3220,$F$2:F3220,F3220)-1=1),X3220,
IF(AND(F3220="Peretoe teenus",H3220&lt;[2]an!$M$37,S3220="kahepoolne vajaduspõhine",U3220&lt;[2]an!$M$37,RANK(D3220,$D3220:$D3220)+COUNTIFS($D$2:D3220,D3220,$F$2:F3220,F3220)-1&gt;1),"",
IF(AND(F3220="Peretoe teenus",H3220&lt;[2]an!$M$37,S3220="kahepoolne vajaduspõhine",U3220&gt;=[2]an!$M$37,U3220&lt;=[2]an!$M$38,RANK(D3220,$D3220:$D3220)+COUNTIFS($D$2:D3220,D3220,$F$2:F3220,F3220)-1=1),
((EOMONTH(U3220,0)-U3220+1)*X3220)/DAY(EOMONTH(U3220,0))+(DAY(U3220)-1)*100/DAY(EOMONTH(U3220,0)),
IF(AND(F3220="Peretoe teenus",H3220&lt;[2]an!$M$37,S3220="kahepoolne vajaduspõhine",U3220&gt;=[2]an!$M$37,U3220&lt;=[2]an!$M$38,RANK(D3220,$D3220:$D3220)+COUNTIFS($D$2:D3220,D3220,$F$2:F3220,F3220)-1&gt;1),"",
IF(AND(F3220="Peretoe teenus",H3220&lt;[2]an!$M$37,S3220="kahepoolne vajaduspõhine",U3220&gt;[2]an!$M$38,RANK(D3220,$D3220:$D3220)+COUNTIFS($D$2:D3220,D3220,$F$2:F3220,F3220)-1=1),X3220,
IF(AND(F3220="Peretoe teenus",H3220&lt;[2]an!$M$37,S3220="kahepoolne vajaduspõhine",U3220&gt;[2]an!$M$38,RANK(D3220,$D3220:$D3220)+COUNTIFS($D$2:D3220,D3220,$F$2:F3220,F3220)-1&gt;1),"",X3220*W3220)))))))))))))),"")</f>
        <v/>
      </c>
      <c r="Z3220" s="18" t="str">
        <f t="shared" si="151"/>
        <v/>
      </c>
      <c r="AA3220" s="19" t="str">
        <f>IFERROR(VLOOKUP(E3220,[2]an!$A$3:$B$81,2,FALSE),"")</f>
        <v/>
      </c>
      <c r="AB3220" s="19" t="str">
        <f>IFERROR(VLOOKUP(AA3220,[2]an!$C$2:$D$16,2,FALSE),"")</f>
        <v/>
      </c>
      <c r="AC3220" s="20"/>
      <c r="AD3220" s="21" t="str">
        <f>IF(A3220=[2]an!$F$36,VLOOKUP([2]an!$F$36,[2]an!$F$36:$H$36,3,FALSE),IF(A3220=[2]an!$F$35,VLOOKUP([2]an!$F$35,[2]an!$F$35:$H$35,3,FALSE),IF(A3220=[2]an!$F$33,VLOOKUP([2]an!$F$33,[2]an!$F$33:$H$33,3,FALSE),IF(A3220=[2]an!$F$31,VLOOKUP([2]an!$F$31,[2]an!$F$31:$H$31,3,FALSE),""))))</f>
        <v/>
      </c>
    </row>
    <row r="3221" spans="6:30" x14ac:dyDescent="0.2">
      <c r="F3221" s="10"/>
      <c r="G3221" s="8" t="str">
        <f t="shared" si="152"/>
        <v/>
      </c>
      <c r="H3221" s="13"/>
      <c r="K3221" s="13"/>
      <c r="L3221" s="10"/>
      <c r="M3221" s="10"/>
      <c r="S3221" s="8" t="str">
        <f>IFERROR(VLOOKUP(D3221,[1]peretoe_teenus!$A$2:$L$2000,5,FALSE),"")</f>
        <v/>
      </c>
      <c r="U3221" s="13"/>
      <c r="V3221" s="15" t="str" cm="1">
        <f t="array" ref="V3221">IFERROR(IF(AND(F3221="Tugigrupp",RANK(K3221,$K3221:$K3221)+COUNTIFS($K$2:K3221,K3221,$L$2:L3221,L3221,$M$2:M3221,M3221,$I$2:I3221,I3221,$G$2:G3221,G3221,$F$2:F3221,F3221)-1=1),SUMPRODUCT(($F$2:$F$4154=F3221)*($G$2:$G$4154=G3221)*($K$2:$K$4154=K3221)*($I$2:$I$4154=I3221)*($L$2:$L$4154=L3221)*($M$2:$M$4154=M3221)),""),"")</f>
        <v/>
      </c>
      <c r="W3221" s="15" t="str">
        <f t="shared" si="150"/>
        <v/>
      </c>
      <c r="X3221" s="16" t="str">
        <f>IF(AND(A3221=[2]an!$G$38,F3221=[2]an!$E$40),[2]an!$G$40,IF(AND(A3221=[2]an!$G$38,F3221=[2]an!$E$41),[2]an!$G$41,IF(AND(A3221=[2]an!$G$38,F3221=[2]an!$E$39,H3221&gt;=[2]an!$M$37),[2]an!$G$39,
IF(AND(A3221=[2]an!$G$38,F3221=[2]an!$E$39,H3221&lt;[2]an!$M$37,S3221="kahepoolne vajaduspõhine",U3221=""),[2]an!$M$40,
IF(AND(A3221=[2]an!$G$38,F3221=[2]an!$E$39,H3221&lt;[2]an!$M$37,S3221="kahepoolne vajaduspõhine",U3221&lt;&gt;""),[2]an!$G$39,
IF(AND(A3221=[2]an!$G$38,F3221=[2]an!$E$39,H3221&lt;[2]an!$M$37,S3221&lt;&gt;"kahepoolne vajaduspõhine"),[2]an!$G$39,
IF(AND(A3221=[2]an!$G$38,F3221=[2]an!$E$42),[2]an!$G$42,
IF(AND(A3221=[2]an!$H$38,F3221=[2]an!$E$40),[2]an!$H$40,IF(AND(A3221=[2]an!$H$38,F3221=[2]an!$E$41),[2]an!$H$41,IF(AND(A3221=[2]an!$H$38,F3221=[2]an!$E$39,H3221&gt;=[2]an!$M$37),[2]an!$H$39,
IF(AND(A3221=[2]an!$H$38,F3221=[2]an!$E$39,H3221&lt;[2]an!$M$37,S3221="kahepoolne vajaduspõhine",U3221=""),[2]an!$M$40,
IF(AND(A3221=[2]an!$H$38,F3221=[2]an!$E$39,H3221&lt;[2]an!$M$37,S3221="kahepoolne vajaduspõhine",U3221&lt;&gt;""),[2]an!$H$39,
IF(AND(A3221=[2]an!$H$38,F3221=[2]an!$E$39,H3221&lt;[2]an!$M$37,S3221&lt;&gt;"kahepoolne vajaduspõhine"),[2]an!$H$39,
IF(AND(A3221=[2]an!$H$38,F3221=[2]an!$E$42),[2]an!$H$42,
IF(AND(A3221=[2]an!$I$38,F3221=[2]an!$E$40),[2]an!$I$40,IF(AND(A3221=[2]an!$I$38,F3221=[2]an!$E$41),[2]an!$I$41,IF(AND(A3221=[2]an!$I$38,F3221=[2]an!$E$39,H3221&gt;=[2]an!$M$37),[2]an!$I$39,
IF(AND(A3221=[2]an!$I$38,F3221=[2]an!$E$39,H3221&lt;[2]an!$M$37,S3221="kahepoolne vajaduspõhine",U3221=""),[2]an!$M$40,
IF(AND(A3221=[2]an!$I$38,F3221=[2]an!$E$39,H3221&lt;[2]an!$M$37,S3221="kahepoolne vajaduspõhine",U3221&lt;&gt;""),[2]an!$I$39,
IF(AND(A3221=[2]an!$I$38,F3221=[2]an!$E$39,H3221&lt;[2]an!$M$37,S3221&lt;&gt;"kahepoolne vajaduspõhine"),[2]an!$I$39,
IF(AND(A3221=[2]an!$I$38,F3221=[2]an!$E$42),[2]an!$I$42,
IF(AND(A3221=[2]an!$J$38,F3221=[2]an!$E$40),[2]an!$J$40,IF(AND(A3221=[2]an!$J$38,F3221=[2]an!$E$41),[2]an!$J$41,IF(AND(A3221=[2]an!$J$38,F3221=[2]an!$E$39,H3221&gt;=[2]an!$M$37),[2]an!$J$39,
IF(AND(A3221=[2]an!$J$38,F3221=[2]an!$E$39,H3221&lt;[2]an!$M$37,S3221="kahepoolne vajaduspõhine",U3221=""),[2]an!$M$40,
IF(AND(A3221=[2]an!$J$38,F3221=[2]an!$E$39,H3221&lt;[2]an!$M$37,S3221="kahepoolne vajaduspõhine",U3221&lt;&gt;""),[2]an!$J$39,
IF(AND(A3221=[2]an!$J$38,F3221=[2]an!$E$39,H3221&lt;[2]an!$M$37,S3221&lt;&gt;"kahepoolne vajaduspõhine"),[2]an!$J$39,
IF(AND(A3221=[2]an!$J$38,F3221=[2]an!$E$42),[2]an!$J$42,""))))))))))))))))))))))))))))</f>
        <v/>
      </c>
      <c r="Y3221" s="17" t="str">
        <f>IFERROR(IF(F3221="Tugigrupp",0,
IF(AND(F3221="Peretoe teenus",H3221&gt;=[2]an!$M$37,RANK(D3221,$D3221:$D3221)+COUNTIFS($D$2:D3221,D3221,$F$2:F3221,F3221)-1&gt;1),"",
IF(AND(F3221="Peretoe teenus",H3221&gt;=[2]an!$M$37,RANK(D3221,$D3221:$D3221)+COUNTIFS($D$2:D3221,D3221,$F$2:F3221,F3221)-1=1,MONTH(H3221)=MONTH(K3221)=TRUE,YEAR(H3221)=YEAR(K3221)=TRUE),((EOMONTH(H3221,0)-H3221+1)*X3221)/DAY(EOMONTH(H3221,0)),
IF(AND(F3221="Peretoe teenus",H3221&gt;=[2]an!$M$37,RANK(D3221,$D3221:$D3221)+COUNTIFS($D$2:D3221,D3221,$F$2:F3221,F3221)-1=1),X3221,
IF(AND(F3221="Peretoe teenus",H3221&lt;[2]an!$M$37,S3221&lt;&gt;"kahepoolne vajaduspõhine",RANK(D3221,$D3221:$D3221)+COUNTIFS($D$2:D3221,D3221,$F$2:F3221,F3221)-1=1),X3221,
IF(AND(F3221="Peretoe teenus",H3221&lt;[2]an!$M$37,S3221&lt;&gt;"kahepoolne vajaduspõhine",RANK(D3221,$D3221:$D3221)+COUNTIFS($D$2:D3221,D3221,$F$2:F3221,F3221)-1&gt;1),"",
IF(AND(F3221="Peretoe teenus",H3221&lt;[2]an!$M$37,S3221="kahepoolne vajaduspõhine",U3221="",RANK(D3221,$D3221:$D3221)+COUNTIFS($D$2:D3221,D3221,$F$2:F3221,F3221)-1=1),X3221,
IF(AND(F3221="Peretoe teenus",H3221&lt;[2]an!$M$37,S3221="kahepoolne vajaduspõhine",U3221="",RANK(D3221,$D3221:$D3221)+COUNTIFS($D$2:D3221,D3221,$F$2:F3221,F3221)-1&gt;1),"",
IF(AND(F3221="Peretoe teenus",H3221&lt;[2]an!$M$37,S3221="kahepoolne vajaduspõhine",U3221&lt;[2]an!$M$37,RANK(D3221,$D3221:$D3221)+COUNTIFS($D$2:D3221,D3221,$F$2:F3221,F3221)-1=1),X3221,
IF(AND(F3221="Peretoe teenus",H3221&lt;[2]an!$M$37,S3221="kahepoolne vajaduspõhine",U3221&lt;[2]an!$M$37,RANK(D3221,$D3221:$D3221)+COUNTIFS($D$2:D3221,D3221,$F$2:F3221,F3221)-1&gt;1),"",
IF(AND(F3221="Peretoe teenus",H3221&lt;[2]an!$M$37,S3221="kahepoolne vajaduspõhine",U3221&gt;=[2]an!$M$37,U3221&lt;=[2]an!$M$38,RANK(D3221,$D3221:$D3221)+COUNTIFS($D$2:D3221,D3221,$F$2:F3221,F3221)-1=1),
((EOMONTH(U3221,0)-U3221+1)*X3221)/DAY(EOMONTH(U3221,0))+(DAY(U3221)-1)*100/DAY(EOMONTH(U3221,0)),
IF(AND(F3221="Peretoe teenus",H3221&lt;[2]an!$M$37,S3221="kahepoolne vajaduspõhine",U3221&gt;=[2]an!$M$37,U3221&lt;=[2]an!$M$38,RANK(D3221,$D3221:$D3221)+COUNTIFS($D$2:D3221,D3221,$F$2:F3221,F3221)-1&gt;1),"",
IF(AND(F3221="Peretoe teenus",H3221&lt;[2]an!$M$37,S3221="kahepoolne vajaduspõhine",U3221&gt;[2]an!$M$38,RANK(D3221,$D3221:$D3221)+COUNTIFS($D$2:D3221,D3221,$F$2:F3221,F3221)-1=1),X3221,
IF(AND(F3221="Peretoe teenus",H3221&lt;[2]an!$M$37,S3221="kahepoolne vajaduspõhine",U3221&gt;[2]an!$M$38,RANK(D3221,$D3221:$D3221)+COUNTIFS($D$2:D3221,D3221,$F$2:F3221,F3221)-1&gt;1),"",X3221*W3221)))))))))))))),"")</f>
        <v/>
      </c>
      <c r="Z3221" s="18" t="str">
        <f t="shared" si="151"/>
        <v/>
      </c>
      <c r="AA3221" s="19" t="str">
        <f>IFERROR(VLOOKUP(E3221,[2]an!$A$3:$B$81,2,FALSE),"")</f>
        <v/>
      </c>
      <c r="AB3221" s="19" t="str">
        <f>IFERROR(VLOOKUP(AA3221,[2]an!$C$2:$D$16,2,FALSE),"")</f>
        <v/>
      </c>
      <c r="AC3221" s="20"/>
      <c r="AD3221" s="21" t="str">
        <f>IF(A3221=[2]an!$F$36,VLOOKUP([2]an!$F$36,[2]an!$F$36:$H$36,3,FALSE),IF(A3221=[2]an!$F$35,VLOOKUP([2]an!$F$35,[2]an!$F$35:$H$35,3,FALSE),IF(A3221=[2]an!$F$33,VLOOKUP([2]an!$F$33,[2]an!$F$33:$H$33,3,FALSE),IF(A3221=[2]an!$F$31,VLOOKUP([2]an!$F$31,[2]an!$F$31:$H$31,3,FALSE),""))))</f>
        <v/>
      </c>
    </row>
    <row r="3222" spans="6:30" x14ac:dyDescent="0.2">
      <c r="F3222" s="10"/>
      <c r="G3222" s="8" t="str">
        <f t="shared" si="152"/>
        <v/>
      </c>
      <c r="H3222" s="13"/>
      <c r="K3222" s="13"/>
      <c r="L3222" s="10"/>
      <c r="M3222" s="10"/>
      <c r="S3222" s="8" t="str">
        <f>IFERROR(VLOOKUP(D3222,[1]peretoe_teenus!$A$2:$L$2000,5,FALSE),"")</f>
        <v/>
      </c>
      <c r="U3222" s="13"/>
      <c r="V3222" s="15" t="str" cm="1">
        <f t="array" ref="V3222">IFERROR(IF(AND(F3222="Tugigrupp",RANK(K3222,$K3222:$K3222)+COUNTIFS($K$2:K3222,K3222,$L$2:L3222,L3222,$M$2:M3222,M3222,$I$2:I3222,I3222,$G$2:G3222,G3222,$F$2:F3222,F3222)-1=1),SUMPRODUCT(($F$2:$F$4154=F3222)*($G$2:$G$4154=G3222)*($K$2:$K$4154=K3222)*($I$2:$I$4154=I3222)*($L$2:$L$4154=L3222)*($M$2:$M$4154=M3222)),""),"")</f>
        <v/>
      </c>
      <c r="W3222" s="15" t="str">
        <f t="shared" si="150"/>
        <v/>
      </c>
      <c r="X3222" s="16" t="str">
        <f>IF(AND(A3222=[2]an!$G$38,F3222=[2]an!$E$40),[2]an!$G$40,IF(AND(A3222=[2]an!$G$38,F3222=[2]an!$E$41),[2]an!$G$41,IF(AND(A3222=[2]an!$G$38,F3222=[2]an!$E$39,H3222&gt;=[2]an!$M$37),[2]an!$G$39,
IF(AND(A3222=[2]an!$G$38,F3222=[2]an!$E$39,H3222&lt;[2]an!$M$37,S3222="kahepoolne vajaduspõhine",U3222=""),[2]an!$M$40,
IF(AND(A3222=[2]an!$G$38,F3222=[2]an!$E$39,H3222&lt;[2]an!$M$37,S3222="kahepoolne vajaduspõhine",U3222&lt;&gt;""),[2]an!$G$39,
IF(AND(A3222=[2]an!$G$38,F3222=[2]an!$E$39,H3222&lt;[2]an!$M$37,S3222&lt;&gt;"kahepoolne vajaduspõhine"),[2]an!$G$39,
IF(AND(A3222=[2]an!$G$38,F3222=[2]an!$E$42),[2]an!$G$42,
IF(AND(A3222=[2]an!$H$38,F3222=[2]an!$E$40),[2]an!$H$40,IF(AND(A3222=[2]an!$H$38,F3222=[2]an!$E$41),[2]an!$H$41,IF(AND(A3222=[2]an!$H$38,F3222=[2]an!$E$39,H3222&gt;=[2]an!$M$37),[2]an!$H$39,
IF(AND(A3222=[2]an!$H$38,F3222=[2]an!$E$39,H3222&lt;[2]an!$M$37,S3222="kahepoolne vajaduspõhine",U3222=""),[2]an!$M$40,
IF(AND(A3222=[2]an!$H$38,F3222=[2]an!$E$39,H3222&lt;[2]an!$M$37,S3222="kahepoolne vajaduspõhine",U3222&lt;&gt;""),[2]an!$H$39,
IF(AND(A3222=[2]an!$H$38,F3222=[2]an!$E$39,H3222&lt;[2]an!$M$37,S3222&lt;&gt;"kahepoolne vajaduspõhine"),[2]an!$H$39,
IF(AND(A3222=[2]an!$H$38,F3222=[2]an!$E$42),[2]an!$H$42,
IF(AND(A3222=[2]an!$I$38,F3222=[2]an!$E$40),[2]an!$I$40,IF(AND(A3222=[2]an!$I$38,F3222=[2]an!$E$41),[2]an!$I$41,IF(AND(A3222=[2]an!$I$38,F3222=[2]an!$E$39,H3222&gt;=[2]an!$M$37),[2]an!$I$39,
IF(AND(A3222=[2]an!$I$38,F3222=[2]an!$E$39,H3222&lt;[2]an!$M$37,S3222="kahepoolne vajaduspõhine",U3222=""),[2]an!$M$40,
IF(AND(A3222=[2]an!$I$38,F3222=[2]an!$E$39,H3222&lt;[2]an!$M$37,S3222="kahepoolne vajaduspõhine",U3222&lt;&gt;""),[2]an!$I$39,
IF(AND(A3222=[2]an!$I$38,F3222=[2]an!$E$39,H3222&lt;[2]an!$M$37,S3222&lt;&gt;"kahepoolne vajaduspõhine"),[2]an!$I$39,
IF(AND(A3222=[2]an!$I$38,F3222=[2]an!$E$42),[2]an!$I$42,
IF(AND(A3222=[2]an!$J$38,F3222=[2]an!$E$40),[2]an!$J$40,IF(AND(A3222=[2]an!$J$38,F3222=[2]an!$E$41),[2]an!$J$41,IF(AND(A3222=[2]an!$J$38,F3222=[2]an!$E$39,H3222&gt;=[2]an!$M$37),[2]an!$J$39,
IF(AND(A3222=[2]an!$J$38,F3222=[2]an!$E$39,H3222&lt;[2]an!$M$37,S3222="kahepoolne vajaduspõhine",U3222=""),[2]an!$M$40,
IF(AND(A3222=[2]an!$J$38,F3222=[2]an!$E$39,H3222&lt;[2]an!$M$37,S3222="kahepoolne vajaduspõhine",U3222&lt;&gt;""),[2]an!$J$39,
IF(AND(A3222=[2]an!$J$38,F3222=[2]an!$E$39,H3222&lt;[2]an!$M$37,S3222&lt;&gt;"kahepoolne vajaduspõhine"),[2]an!$J$39,
IF(AND(A3222=[2]an!$J$38,F3222=[2]an!$E$42),[2]an!$J$42,""))))))))))))))))))))))))))))</f>
        <v/>
      </c>
      <c r="Y3222" s="17" t="str">
        <f>IFERROR(IF(F3222="Tugigrupp",0,
IF(AND(F3222="Peretoe teenus",H3222&gt;=[2]an!$M$37,RANK(D3222,$D3222:$D3222)+COUNTIFS($D$2:D3222,D3222,$F$2:F3222,F3222)-1&gt;1),"",
IF(AND(F3222="Peretoe teenus",H3222&gt;=[2]an!$M$37,RANK(D3222,$D3222:$D3222)+COUNTIFS($D$2:D3222,D3222,$F$2:F3222,F3222)-1=1,MONTH(H3222)=MONTH(K3222)=TRUE,YEAR(H3222)=YEAR(K3222)=TRUE),((EOMONTH(H3222,0)-H3222+1)*X3222)/DAY(EOMONTH(H3222,0)),
IF(AND(F3222="Peretoe teenus",H3222&gt;=[2]an!$M$37,RANK(D3222,$D3222:$D3222)+COUNTIFS($D$2:D3222,D3222,$F$2:F3222,F3222)-1=1),X3222,
IF(AND(F3222="Peretoe teenus",H3222&lt;[2]an!$M$37,S3222&lt;&gt;"kahepoolne vajaduspõhine",RANK(D3222,$D3222:$D3222)+COUNTIFS($D$2:D3222,D3222,$F$2:F3222,F3222)-1=1),X3222,
IF(AND(F3222="Peretoe teenus",H3222&lt;[2]an!$M$37,S3222&lt;&gt;"kahepoolne vajaduspõhine",RANK(D3222,$D3222:$D3222)+COUNTIFS($D$2:D3222,D3222,$F$2:F3222,F3222)-1&gt;1),"",
IF(AND(F3222="Peretoe teenus",H3222&lt;[2]an!$M$37,S3222="kahepoolne vajaduspõhine",U3222="",RANK(D3222,$D3222:$D3222)+COUNTIFS($D$2:D3222,D3222,$F$2:F3222,F3222)-1=1),X3222,
IF(AND(F3222="Peretoe teenus",H3222&lt;[2]an!$M$37,S3222="kahepoolne vajaduspõhine",U3222="",RANK(D3222,$D3222:$D3222)+COUNTIFS($D$2:D3222,D3222,$F$2:F3222,F3222)-1&gt;1),"",
IF(AND(F3222="Peretoe teenus",H3222&lt;[2]an!$M$37,S3222="kahepoolne vajaduspõhine",U3222&lt;[2]an!$M$37,RANK(D3222,$D3222:$D3222)+COUNTIFS($D$2:D3222,D3222,$F$2:F3222,F3222)-1=1),X3222,
IF(AND(F3222="Peretoe teenus",H3222&lt;[2]an!$M$37,S3222="kahepoolne vajaduspõhine",U3222&lt;[2]an!$M$37,RANK(D3222,$D3222:$D3222)+COUNTIFS($D$2:D3222,D3222,$F$2:F3222,F3222)-1&gt;1),"",
IF(AND(F3222="Peretoe teenus",H3222&lt;[2]an!$M$37,S3222="kahepoolne vajaduspõhine",U3222&gt;=[2]an!$M$37,U3222&lt;=[2]an!$M$38,RANK(D3222,$D3222:$D3222)+COUNTIFS($D$2:D3222,D3222,$F$2:F3222,F3222)-1=1),
((EOMONTH(U3222,0)-U3222+1)*X3222)/DAY(EOMONTH(U3222,0))+(DAY(U3222)-1)*100/DAY(EOMONTH(U3222,0)),
IF(AND(F3222="Peretoe teenus",H3222&lt;[2]an!$M$37,S3222="kahepoolne vajaduspõhine",U3222&gt;=[2]an!$M$37,U3222&lt;=[2]an!$M$38,RANK(D3222,$D3222:$D3222)+COUNTIFS($D$2:D3222,D3222,$F$2:F3222,F3222)-1&gt;1),"",
IF(AND(F3222="Peretoe teenus",H3222&lt;[2]an!$M$37,S3222="kahepoolne vajaduspõhine",U3222&gt;[2]an!$M$38,RANK(D3222,$D3222:$D3222)+COUNTIFS($D$2:D3222,D3222,$F$2:F3222,F3222)-1=1),X3222,
IF(AND(F3222="Peretoe teenus",H3222&lt;[2]an!$M$37,S3222="kahepoolne vajaduspõhine",U3222&gt;[2]an!$M$38,RANK(D3222,$D3222:$D3222)+COUNTIFS($D$2:D3222,D3222,$F$2:F3222,F3222)-1&gt;1),"",X3222*W3222)))))))))))))),"")</f>
        <v/>
      </c>
      <c r="Z3222" s="18" t="str">
        <f t="shared" si="151"/>
        <v/>
      </c>
      <c r="AA3222" s="19" t="str">
        <f>IFERROR(VLOOKUP(E3222,[2]an!$A$3:$B$81,2,FALSE),"")</f>
        <v/>
      </c>
      <c r="AB3222" s="19" t="str">
        <f>IFERROR(VLOOKUP(AA3222,[2]an!$C$2:$D$16,2,FALSE),"")</f>
        <v/>
      </c>
      <c r="AC3222" s="20"/>
      <c r="AD3222" s="21" t="str">
        <f>IF(A3222=[2]an!$F$36,VLOOKUP([2]an!$F$36,[2]an!$F$36:$H$36,3,FALSE),IF(A3222=[2]an!$F$35,VLOOKUP([2]an!$F$35,[2]an!$F$35:$H$35,3,FALSE),IF(A3222=[2]an!$F$33,VLOOKUP([2]an!$F$33,[2]an!$F$33:$H$33,3,FALSE),IF(A3222=[2]an!$F$31,VLOOKUP([2]an!$F$31,[2]an!$F$31:$H$31,3,FALSE),""))))</f>
        <v/>
      </c>
    </row>
    <row r="3223" spans="6:30" x14ac:dyDescent="0.2">
      <c r="F3223" s="10"/>
      <c r="G3223" s="8" t="str">
        <f t="shared" si="152"/>
        <v/>
      </c>
      <c r="H3223" s="13"/>
      <c r="K3223" s="13"/>
      <c r="L3223" s="10"/>
      <c r="M3223" s="10"/>
      <c r="S3223" s="8" t="str">
        <f>IFERROR(VLOOKUP(D3223,[1]peretoe_teenus!$A$2:$L$2000,5,FALSE),"")</f>
        <v/>
      </c>
      <c r="U3223" s="13"/>
      <c r="V3223" s="15" t="str" cm="1">
        <f t="array" ref="V3223">IFERROR(IF(AND(F3223="Tugigrupp",RANK(K3223,$K3223:$K3223)+COUNTIFS($K$2:K3223,K3223,$L$2:L3223,L3223,$M$2:M3223,M3223,$I$2:I3223,I3223,$G$2:G3223,G3223,$F$2:F3223,F3223)-1=1),SUMPRODUCT(($F$2:$F$4154=F3223)*($G$2:$G$4154=G3223)*($K$2:$K$4154=K3223)*($I$2:$I$4154=I3223)*($L$2:$L$4154=L3223)*($M$2:$M$4154=M3223)),""),"")</f>
        <v/>
      </c>
      <c r="W3223" s="15" t="str">
        <f t="shared" si="150"/>
        <v/>
      </c>
      <c r="X3223" s="16" t="str">
        <f>IF(AND(A3223=[2]an!$G$38,F3223=[2]an!$E$40),[2]an!$G$40,IF(AND(A3223=[2]an!$G$38,F3223=[2]an!$E$41),[2]an!$G$41,IF(AND(A3223=[2]an!$G$38,F3223=[2]an!$E$39,H3223&gt;=[2]an!$M$37),[2]an!$G$39,
IF(AND(A3223=[2]an!$G$38,F3223=[2]an!$E$39,H3223&lt;[2]an!$M$37,S3223="kahepoolne vajaduspõhine",U3223=""),[2]an!$M$40,
IF(AND(A3223=[2]an!$G$38,F3223=[2]an!$E$39,H3223&lt;[2]an!$M$37,S3223="kahepoolne vajaduspõhine",U3223&lt;&gt;""),[2]an!$G$39,
IF(AND(A3223=[2]an!$G$38,F3223=[2]an!$E$39,H3223&lt;[2]an!$M$37,S3223&lt;&gt;"kahepoolne vajaduspõhine"),[2]an!$G$39,
IF(AND(A3223=[2]an!$G$38,F3223=[2]an!$E$42),[2]an!$G$42,
IF(AND(A3223=[2]an!$H$38,F3223=[2]an!$E$40),[2]an!$H$40,IF(AND(A3223=[2]an!$H$38,F3223=[2]an!$E$41),[2]an!$H$41,IF(AND(A3223=[2]an!$H$38,F3223=[2]an!$E$39,H3223&gt;=[2]an!$M$37),[2]an!$H$39,
IF(AND(A3223=[2]an!$H$38,F3223=[2]an!$E$39,H3223&lt;[2]an!$M$37,S3223="kahepoolne vajaduspõhine",U3223=""),[2]an!$M$40,
IF(AND(A3223=[2]an!$H$38,F3223=[2]an!$E$39,H3223&lt;[2]an!$M$37,S3223="kahepoolne vajaduspõhine",U3223&lt;&gt;""),[2]an!$H$39,
IF(AND(A3223=[2]an!$H$38,F3223=[2]an!$E$39,H3223&lt;[2]an!$M$37,S3223&lt;&gt;"kahepoolne vajaduspõhine"),[2]an!$H$39,
IF(AND(A3223=[2]an!$H$38,F3223=[2]an!$E$42),[2]an!$H$42,
IF(AND(A3223=[2]an!$I$38,F3223=[2]an!$E$40),[2]an!$I$40,IF(AND(A3223=[2]an!$I$38,F3223=[2]an!$E$41),[2]an!$I$41,IF(AND(A3223=[2]an!$I$38,F3223=[2]an!$E$39,H3223&gt;=[2]an!$M$37),[2]an!$I$39,
IF(AND(A3223=[2]an!$I$38,F3223=[2]an!$E$39,H3223&lt;[2]an!$M$37,S3223="kahepoolne vajaduspõhine",U3223=""),[2]an!$M$40,
IF(AND(A3223=[2]an!$I$38,F3223=[2]an!$E$39,H3223&lt;[2]an!$M$37,S3223="kahepoolne vajaduspõhine",U3223&lt;&gt;""),[2]an!$I$39,
IF(AND(A3223=[2]an!$I$38,F3223=[2]an!$E$39,H3223&lt;[2]an!$M$37,S3223&lt;&gt;"kahepoolne vajaduspõhine"),[2]an!$I$39,
IF(AND(A3223=[2]an!$I$38,F3223=[2]an!$E$42),[2]an!$I$42,
IF(AND(A3223=[2]an!$J$38,F3223=[2]an!$E$40),[2]an!$J$40,IF(AND(A3223=[2]an!$J$38,F3223=[2]an!$E$41),[2]an!$J$41,IF(AND(A3223=[2]an!$J$38,F3223=[2]an!$E$39,H3223&gt;=[2]an!$M$37),[2]an!$J$39,
IF(AND(A3223=[2]an!$J$38,F3223=[2]an!$E$39,H3223&lt;[2]an!$M$37,S3223="kahepoolne vajaduspõhine",U3223=""),[2]an!$M$40,
IF(AND(A3223=[2]an!$J$38,F3223=[2]an!$E$39,H3223&lt;[2]an!$M$37,S3223="kahepoolne vajaduspõhine",U3223&lt;&gt;""),[2]an!$J$39,
IF(AND(A3223=[2]an!$J$38,F3223=[2]an!$E$39,H3223&lt;[2]an!$M$37,S3223&lt;&gt;"kahepoolne vajaduspõhine"),[2]an!$J$39,
IF(AND(A3223=[2]an!$J$38,F3223=[2]an!$E$42),[2]an!$J$42,""))))))))))))))))))))))))))))</f>
        <v/>
      </c>
      <c r="Y3223" s="17" t="str">
        <f>IFERROR(IF(F3223="Tugigrupp",0,
IF(AND(F3223="Peretoe teenus",H3223&gt;=[2]an!$M$37,RANK(D3223,$D3223:$D3223)+COUNTIFS($D$2:D3223,D3223,$F$2:F3223,F3223)-1&gt;1),"",
IF(AND(F3223="Peretoe teenus",H3223&gt;=[2]an!$M$37,RANK(D3223,$D3223:$D3223)+COUNTIFS($D$2:D3223,D3223,$F$2:F3223,F3223)-1=1,MONTH(H3223)=MONTH(K3223)=TRUE,YEAR(H3223)=YEAR(K3223)=TRUE),((EOMONTH(H3223,0)-H3223+1)*X3223)/DAY(EOMONTH(H3223,0)),
IF(AND(F3223="Peretoe teenus",H3223&gt;=[2]an!$M$37,RANK(D3223,$D3223:$D3223)+COUNTIFS($D$2:D3223,D3223,$F$2:F3223,F3223)-1=1),X3223,
IF(AND(F3223="Peretoe teenus",H3223&lt;[2]an!$M$37,S3223&lt;&gt;"kahepoolne vajaduspõhine",RANK(D3223,$D3223:$D3223)+COUNTIFS($D$2:D3223,D3223,$F$2:F3223,F3223)-1=1),X3223,
IF(AND(F3223="Peretoe teenus",H3223&lt;[2]an!$M$37,S3223&lt;&gt;"kahepoolne vajaduspõhine",RANK(D3223,$D3223:$D3223)+COUNTIFS($D$2:D3223,D3223,$F$2:F3223,F3223)-1&gt;1),"",
IF(AND(F3223="Peretoe teenus",H3223&lt;[2]an!$M$37,S3223="kahepoolne vajaduspõhine",U3223="",RANK(D3223,$D3223:$D3223)+COUNTIFS($D$2:D3223,D3223,$F$2:F3223,F3223)-1=1),X3223,
IF(AND(F3223="Peretoe teenus",H3223&lt;[2]an!$M$37,S3223="kahepoolne vajaduspõhine",U3223="",RANK(D3223,$D3223:$D3223)+COUNTIFS($D$2:D3223,D3223,$F$2:F3223,F3223)-1&gt;1),"",
IF(AND(F3223="Peretoe teenus",H3223&lt;[2]an!$M$37,S3223="kahepoolne vajaduspõhine",U3223&lt;[2]an!$M$37,RANK(D3223,$D3223:$D3223)+COUNTIFS($D$2:D3223,D3223,$F$2:F3223,F3223)-1=1),X3223,
IF(AND(F3223="Peretoe teenus",H3223&lt;[2]an!$M$37,S3223="kahepoolne vajaduspõhine",U3223&lt;[2]an!$M$37,RANK(D3223,$D3223:$D3223)+COUNTIFS($D$2:D3223,D3223,$F$2:F3223,F3223)-1&gt;1),"",
IF(AND(F3223="Peretoe teenus",H3223&lt;[2]an!$M$37,S3223="kahepoolne vajaduspõhine",U3223&gt;=[2]an!$M$37,U3223&lt;=[2]an!$M$38,RANK(D3223,$D3223:$D3223)+COUNTIFS($D$2:D3223,D3223,$F$2:F3223,F3223)-1=1),
((EOMONTH(U3223,0)-U3223+1)*X3223)/DAY(EOMONTH(U3223,0))+(DAY(U3223)-1)*100/DAY(EOMONTH(U3223,0)),
IF(AND(F3223="Peretoe teenus",H3223&lt;[2]an!$M$37,S3223="kahepoolne vajaduspõhine",U3223&gt;=[2]an!$M$37,U3223&lt;=[2]an!$M$38,RANK(D3223,$D3223:$D3223)+COUNTIFS($D$2:D3223,D3223,$F$2:F3223,F3223)-1&gt;1),"",
IF(AND(F3223="Peretoe teenus",H3223&lt;[2]an!$M$37,S3223="kahepoolne vajaduspõhine",U3223&gt;[2]an!$M$38,RANK(D3223,$D3223:$D3223)+COUNTIFS($D$2:D3223,D3223,$F$2:F3223,F3223)-1=1),X3223,
IF(AND(F3223="Peretoe teenus",H3223&lt;[2]an!$M$37,S3223="kahepoolne vajaduspõhine",U3223&gt;[2]an!$M$38,RANK(D3223,$D3223:$D3223)+COUNTIFS($D$2:D3223,D3223,$F$2:F3223,F3223)-1&gt;1),"",X3223*W3223)))))))))))))),"")</f>
        <v/>
      </c>
      <c r="Z3223" s="18" t="str">
        <f t="shared" si="151"/>
        <v/>
      </c>
      <c r="AA3223" s="19" t="str">
        <f>IFERROR(VLOOKUP(E3223,[2]an!$A$3:$B$81,2,FALSE),"")</f>
        <v/>
      </c>
      <c r="AB3223" s="19" t="str">
        <f>IFERROR(VLOOKUP(AA3223,[2]an!$C$2:$D$16,2,FALSE),"")</f>
        <v/>
      </c>
      <c r="AC3223" s="20"/>
      <c r="AD3223" s="21" t="str">
        <f>IF(A3223=[2]an!$F$36,VLOOKUP([2]an!$F$36,[2]an!$F$36:$H$36,3,FALSE),IF(A3223=[2]an!$F$35,VLOOKUP([2]an!$F$35,[2]an!$F$35:$H$35,3,FALSE),IF(A3223=[2]an!$F$33,VLOOKUP([2]an!$F$33,[2]an!$F$33:$H$33,3,FALSE),IF(A3223=[2]an!$F$31,VLOOKUP([2]an!$F$31,[2]an!$F$31:$H$31,3,FALSE),""))))</f>
        <v/>
      </c>
    </row>
    <row r="3224" spans="6:30" x14ac:dyDescent="0.2">
      <c r="F3224" s="10"/>
      <c r="G3224" s="8" t="str">
        <f t="shared" si="152"/>
        <v/>
      </c>
      <c r="H3224" s="13"/>
      <c r="K3224" s="13"/>
      <c r="L3224" s="10"/>
      <c r="M3224" s="10"/>
      <c r="S3224" s="8" t="str">
        <f>IFERROR(VLOOKUP(D3224,[1]peretoe_teenus!$A$2:$L$2000,5,FALSE),"")</f>
        <v/>
      </c>
      <c r="U3224" s="13"/>
      <c r="V3224" s="15" t="str" cm="1">
        <f t="array" ref="V3224">IFERROR(IF(AND(F3224="Tugigrupp",RANK(K3224,$K3224:$K3224)+COUNTIFS($K$2:K3224,K3224,$L$2:L3224,L3224,$M$2:M3224,M3224,$I$2:I3224,I3224,$G$2:G3224,G3224,$F$2:F3224,F3224)-1=1),SUMPRODUCT(($F$2:$F$4154=F3224)*($G$2:$G$4154=G3224)*($K$2:$K$4154=K3224)*($I$2:$I$4154=I3224)*($L$2:$L$4154=L3224)*($M$2:$M$4154=M3224)),""),"")</f>
        <v/>
      </c>
      <c r="W3224" s="15" t="str">
        <f t="shared" si="150"/>
        <v/>
      </c>
      <c r="X3224" s="16" t="str">
        <f>IF(AND(A3224=[2]an!$G$38,F3224=[2]an!$E$40),[2]an!$G$40,IF(AND(A3224=[2]an!$G$38,F3224=[2]an!$E$41),[2]an!$G$41,IF(AND(A3224=[2]an!$G$38,F3224=[2]an!$E$39,H3224&gt;=[2]an!$M$37),[2]an!$G$39,
IF(AND(A3224=[2]an!$G$38,F3224=[2]an!$E$39,H3224&lt;[2]an!$M$37,S3224="kahepoolne vajaduspõhine",U3224=""),[2]an!$M$40,
IF(AND(A3224=[2]an!$G$38,F3224=[2]an!$E$39,H3224&lt;[2]an!$M$37,S3224="kahepoolne vajaduspõhine",U3224&lt;&gt;""),[2]an!$G$39,
IF(AND(A3224=[2]an!$G$38,F3224=[2]an!$E$39,H3224&lt;[2]an!$M$37,S3224&lt;&gt;"kahepoolne vajaduspõhine"),[2]an!$G$39,
IF(AND(A3224=[2]an!$G$38,F3224=[2]an!$E$42),[2]an!$G$42,
IF(AND(A3224=[2]an!$H$38,F3224=[2]an!$E$40),[2]an!$H$40,IF(AND(A3224=[2]an!$H$38,F3224=[2]an!$E$41),[2]an!$H$41,IF(AND(A3224=[2]an!$H$38,F3224=[2]an!$E$39,H3224&gt;=[2]an!$M$37),[2]an!$H$39,
IF(AND(A3224=[2]an!$H$38,F3224=[2]an!$E$39,H3224&lt;[2]an!$M$37,S3224="kahepoolne vajaduspõhine",U3224=""),[2]an!$M$40,
IF(AND(A3224=[2]an!$H$38,F3224=[2]an!$E$39,H3224&lt;[2]an!$M$37,S3224="kahepoolne vajaduspõhine",U3224&lt;&gt;""),[2]an!$H$39,
IF(AND(A3224=[2]an!$H$38,F3224=[2]an!$E$39,H3224&lt;[2]an!$M$37,S3224&lt;&gt;"kahepoolne vajaduspõhine"),[2]an!$H$39,
IF(AND(A3224=[2]an!$H$38,F3224=[2]an!$E$42),[2]an!$H$42,
IF(AND(A3224=[2]an!$I$38,F3224=[2]an!$E$40),[2]an!$I$40,IF(AND(A3224=[2]an!$I$38,F3224=[2]an!$E$41),[2]an!$I$41,IF(AND(A3224=[2]an!$I$38,F3224=[2]an!$E$39,H3224&gt;=[2]an!$M$37),[2]an!$I$39,
IF(AND(A3224=[2]an!$I$38,F3224=[2]an!$E$39,H3224&lt;[2]an!$M$37,S3224="kahepoolne vajaduspõhine",U3224=""),[2]an!$M$40,
IF(AND(A3224=[2]an!$I$38,F3224=[2]an!$E$39,H3224&lt;[2]an!$M$37,S3224="kahepoolne vajaduspõhine",U3224&lt;&gt;""),[2]an!$I$39,
IF(AND(A3224=[2]an!$I$38,F3224=[2]an!$E$39,H3224&lt;[2]an!$M$37,S3224&lt;&gt;"kahepoolne vajaduspõhine"),[2]an!$I$39,
IF(AND(A3224=[2]an!$I$38,F3224=[2]an!$E$42),[2]an!$I$42,
IF(AND(A3224=[2]an!$J$38,F3224=[2]an!$E$40),[2]an!$J$40,IF(AND(A3224=[2]an!$J$38,F3224=[2]an!$E$41),[2]an!$J$41,IF(AND(A3224=[2]an!$J$38,F3224=[2]an!$E$39,H3224&gt;=[2]an!$M$37),[2]an!$J$39,
IF(AND(A3224=[2]an!$J$38,F3224=[2]an!$E$39,H3224&lt;[2]an!$M$37,S3224="kahepoolne vajaduspõhine",U3224=""),[2]an!$M$40,
IF(AND(A3224=[2]an!$J$38,F3224=[2]an!$E$39,H3224&lt;[2]an!$M$37,S3224="kahepoolne vajaduspõhine",U3224&lt;&gt;""),[2]an!$J$39,
IF(AND(A3224=[2]an!$J$38,F3224=[2]an!$E$39,H3224&lt;[2]an!$M$37,S3224&lt;&gt;"kahepoolne vajaduspõhine"),[2]an!$J$39,
IF(AND(A3224=[2]an!$J$38,F3224=[2]an!$E$42),[2]an!$J$42,""))))))))))))))))))))))))))))</f>
        <v/>
      </c>
      <c r="Y3224" s="17" t="str">
        <f>IFERROR(IF(F3224="Tugigrupp",0,
IF(AND(F3224="Peretoe teenus",H3224&gt;=[2]an!$M$37,RANK(D3224,$D3224:$D3224)+COUNTIFS($D$2:D3224,D3224,$F$2:F3224,F3224)-1&gt;1),"",
IF(AND(F3224="Peretoe teenus",H3224&gt;=[2]an!$M$37,RANK(D3224,$D3224:$D3224)+COUNTIFS($D$2:D3224,D3224,$F$2:F3224,F3224)-1=1,MONTH(H3224)=MONTH(K3224)=TRUE,YEAR(H3224)=YEAR(K3224)=TRUE),((EOMONTH(H3224,0)-H3224+1)*X3224)/DAY(EOMONTH(H3224,0)),
IF(AND(F3224="Peretoe teenus",H3224&gt;=[2]an!$M$37,RANK(D3224,$D3224:$D3224)+COUNTIFS($D$2:D3224,D3224,$F$2:F3224,F3224)-1=1),X3224,
IF(AND(F3224="Peretoe teenus",H3224&lt;[2]an!$M$37,S3224&lt;&gt;"kahepoolne vajaduspõhine",RANK(D3224,$D3224:$D3224)+COUNTIFS($D$2:D3224,D3224,$F$2:F3224,F3224)-1=1),X3224,
IF(AND(F3224="Peretoe teenus",H3224&lt;[2]an!$M$37,S3224&lt;&gt;"kahepoolne vajaduspõhine",RANK(D3224,$D3224:$D3224)+COUNTIFS($D$2:D3224,D3224,$F$2:F3224,F3224)-1&gt;1),"",
IF(AND(F3224="Peretoe teenus",H3224&lt;[2]an!$M$37,S3224="kahepoolne vajaduspõhine",U3224="",RANK(D3224,$D3224:$D3224)+COUNTIFS($D$2:D3224,D3224,$F$2:F3224,F3224)-1=1),X3224,
IF(AND(F3224="Peretoe teenus",H3224&lt;[2]an!$M$37,S3224="kahepoolne vajaduspõhine",U3224="",RANK(D3224,$D3224:$D3224)+COUNTIFS($D$2:D3224,D3224,$F$2:F3224,F3224)-1&gt;1),"",
IF(AND(F3224="Peretoe teenus",H3224&lt;[2]an!$M$37,S3224="kahepoolne vajaduspõhine",U3224&lt;[2]an!$M$37,RANK(D3224,$D3224:$D3224)+COUNTIFS($D$2:D3224,D3224,$F$2:F3224,F3224)-1=1),X3224,
IF(AND(F3224="Peretoe teenus",H3224&lt;[2]an!$M$37,S3224="kahepoolne vajaduspõhine",U3224&lt;[2]an!$M$37,RANK(D3224,$D3224:$D3224)+COUNTIFS($D$2:D3224,D3224,$F$2:F3224,F3224)-1&gt;1),"",
IF(AND(F3224="Peretoe teenus",H3224&lt;[2]an!$M$37,S3224="kahepoolne vajaduspõhine",U3224&gt;=[2]an!$M$37,U3224&lt;=[2]an!$M$38,RANK(D3224,$D3224:$D3224)+COUNTIFS($D$2:D3224,D3224,$F$2:F3224,F3224)-1=1),
((EOMONTH(U3224,0)-U3224+1)*X3224)/DAY(EOMONTH(U3224,0))+(DAY(U3224)-1)*100/DAY(EOMONTH(U3224,0)),
IF(AND(F3224="Peretoe teenus",H3224&lt;[2]an!$M$37,S3224="kahepoolne vajaduspõhine",U3224&gt;=[2]an!$M$37,U3224&lt;=[2]an!$M$38,RANK(D3224,$D3224:$D3224)+COUNTIFS($D$2:D3224,D3224,$F$2:F3224,F3224)-1&gt;1),"",
IF(AND(F3224="Peretoe teenus",H3224&lt;[2]an!$M$37,S3224="kahepoolne vajaduspõhine",U3224&gt;[2]an!$M$38,RANK(D3224,$D3224:$D3224)+COUNTIFS($D$2:D3224,D3224,$F$2:F3224,F3224)-1=1),X3224,
IF(AND(F3224="Peretoe teenus",H3224&lt;[2]an!$M$37,S3224="kahepoolne vajaduspõhine",U3224&gt;[2]an!$M$38,RANK(D3224,$D3224:$D3224)+COUNTIFS($D$2:D3224,D3224,$F$2:F3224,F3224)-1&gt;1),"",X3224*W3224)))))))))))))),"")</f>
        <v/>
      </c>
      <c r="Z3224" s="18" t="str">
        <f t="shared" si="151"/>
        <v/>
      </c>
      <c r="AA3224" s="19" t="str">
        <f>IFERROR(VLOOKUP(E3224,[2]an!$A$3:$B$81,2,FALSE),"")</f>
        <v/>
      </c>
      <c r="AB3224" s="19" t="str">
        <f>IFERROR(VLOOKUP(AA3224,[2]an!$C$2:$D$16,2,FALSE),"")</f>
        <v/>
      </c>
      <c r="AC3224" s="20"/>
      <c r="AD3224" s="21" t="str">
        <f>IF(A3224=[2]an!$F$36,VLOOKUP([2]an!$F$36,[2]an!$F$36:$H$36,3,FALSE),IF(A3224=[2]an!$F$35,VLOOKUP([2]an!$F$35,[2]an!$F$35:$H$35,3,FALSE),IF(A3224=[2]an!$F$33,VLOOKUP([2]an!$F$33,[2]an!$F$33:$H$33,3,FALSE),IF(A3224=[2]an!$F$31,VLOOKUP([2]an!$F$31,[2]an!$F$31:$H$31,3,FALSE),""))))</f>
        <v/>
      </c>
    </row>
    <row r="3225" spans="6:30" x14ac:dyDescent="0.2">
      <c r="F3225" s="10"/>
      <c r="G3225" s="8" t="str">
        <f t="shared" si="152"/>
        <v/>
      </c>
      <c r="H3225" s="13"/>
      <c r="K3225" s="13"/>
      <c r="L3225" s="10"/>
      <c r="M3225" s="10"/>
      <c r="S3225" s="8" t="str">
        <f>IFERROR(VLOOKUP(D3225,[1]peretoe_teenus!$A$2:$L$2000,5,FALSE),"")</f>
        <v/>
      </c>
      <c r="U3225" s="13"/>
      <c r="V3225" s="15" t="str" cm="1">
        <f t="array" ref="V3225">IFERROR(IF(AND(F3225="Tugigrupp",RANK(K3225,$K3225:$K3225)+COUNTIFS($K$2:K3225,K3225,$L$2:L3225,L3225,$M$2:M3225,M3225,$I$2:I3225,I3225,$G$2:G3225,G3225,$F$2:F3225,F3225)-1=1),SUMPRODUCT(($F$2:$F$4154=F3225)*($G$2:$G$4154=G3225)*($K$2:$K$4154=K3225)*($I$2:$I$4154=I3225)*($L$2:$L$4154=L3225)*($M$2:$M$4154=M3225)),""),"")</f>
        <v/>
      </c>
      <c r="W3225" s="15" t="str">
        <f t="shared" si="150"/>
        <v/>
      </c>
      <c r="X3225" s="16" t="str">
        <f>IF(AND(A3225=[2]an!$G$38,F3225=[2]an!$E$40),[2]an!$G$40,IF(AND(A3225=[2]an!$G$38,F3225=[2]an!$E$41),[2]an!$G$41,IF(AND(A3225=[2]an!$G$38,F3225=[2]an!$E$39,H3225&gt;=[2]an!$M$37),[2]an!$G$39,
IF(AND(A3225=[2]an!$G$38,F3225=[2]an!$E$39,H3225&lt;[2]an!$M$37,S3225="kahepoolne vajaduspõhine",U3225=""),[2]an!$M$40,
IF(AND(A3225=[2]an!$G$38,F3225=[2]an!$E$39,H3225&lt;[2]an!$M$37,S3225="kahepoolne vajaduspõhine",U3225&lt;&gt;""),[2]an!$G$39,
IF(AND(A3225=[2]an!$G$38,F3225=[2]an!$E$39,H3225&lt;[2]an!$M$37,S3225&lt;&gt;"kahepoolne vajaduspõhine"),[2]an!$G$39,
IF(AND(A3225=[2]an!$G$38,F3225=[2]an!$E$42),[2]an!$G$42,
IF(AND(A3225=[2]an!$H$38,F3225=[2]an!$E$40),[2]an!$H$40,IF(AND(A3225=[2]an!$H$38,F3225=[2]an!$E$41),[2]an!$H$41,IF(AND(A3225=[2]an!$H$38,F3225=[2]an!$E$39,H3225&gt;=[2]an!$M$37),[2]an!$H$39,
IF(AND(A3225=[2]an!$H$38,F3225=[2]an!$E$39,H3225&lt;[2]an!$M$37,S3225="kahepoolne vajaduspõhine",U3225=""),[2]an!$M$40,
IF(AND(A3225=[2]an!$H$38,F3225=[2]an!$E$39,H3225&lt;[2]an!$M$37,S3225="kahepoolne vajaduspõhine",U3225&lt;&gt;""),[2]an!$H$39,
IF(AND(A3225=[2]an!$H$38,F3225=[2]an!$E$39,H3225&lt;[2]an!$M$37,S3225&lt;&gt;"kahepoolne vajaduspõhine"),[2]an!$H$39,
IF(AND(A3225=[2]an!$H$38,F3225=[2]an!$E$42),[2]an!$H$42,
IF(AND(A3225=[2]an!$I$38,F3225=[2]an!$E$40),[2]an!$I$40,IF(AND(A3225=[2]an!$I$38,F3225=[2]an!$E$41),[2]an!$I$41,IF(AND(A3225=[2]an!$I$38,F3225=[2]an!$E$39,H3225&gt;=[2]an!$M$37),[2]an!$I$39,
IF(AND(A3225=[2]an!$I$38,F3225=[2]an!$E$39,H3225&lt;[2]an!$M$37,S3225="kahepoolne vajaduspõhine",U3225=""),[2]an!$M$40,
IF(AND(A3225=[2]an!$I$38,F3225=[2]an!$E$39,H3225&lt;[2]an!$M$37,S3225="kahepoolne vajaduspõhine",U3225&lt;&gt;""),[2]an!$I$39,
IF(AND(A3225=[2]an!$I$38,F3225=[2]an!$E$39,H3225&lt;[2]an!$M$37,S3225&lt;&gt;"kahepoolne vajaduspõhine"),[2]an!$I$39,
IF(AND(A3225=[2]an!$I$38,F3225=[2]an!$E$42),[2]an!$I$42,
IF(AND(A3225=[2]an!$J$38,F3225=[2]an!$E$40),[2]an!$J$40,IF(AND(A3225=[2]an!$J$38,F3225=[2]an!$E$41),[2]an!$J$41,IF(AND(A3225=[2]an!$J$38,F3225=[2]an!$E$39,H3225&gt;=[2]an!$M$37),[2]an!$J$39,
IF(AND(A3225=[2]an!$J$38,F3225=[2]an!$E$39,H3225&lt;[2]an!$M$37,S3225="kahepoolne vajaduspõhine",U3225=""),[2]an!$M$40,
IF(AND(A3225=[2]an!$J$38,F3225=[2]an!$E$39,H3225&lt;[2]an!$M$37,S3225="kahepoolne vajaduspõhine",U3225&lt;&gt;""),[2]an!$J$39,
IF(AND(A3225=[2]an!$J$38,F3225=[2]an!$E$39,H3225&lt;[2]an!$M$37,S3225&lt;&gt;"kahepoolne vajaduspõhine"),[2]an!$J$39,
IF(AND(A3225=[2]an!$J$38,F3225=[2]an!$E$42),[2]an!$J$42,""))))))))))))))))))))))))))))</f>
        <v/>
      </c>
      <c r="Y3225" s="17" t="str">
        <f>IFERROR(IF(F3225="Tugigrupp",0,
IF(AND(F3225="Peretoe teenus",H3225&gt;=[2]an!$M$37,RANK(D3225,$D3225:$D3225)+COUNTIFS($D$2:D3225,D3225,$F$2:F3225,F3225)-1&gt;1),"",
IF(AND(F3225="Peretoe teenus",H3225&gt;=[2]an!$M$37,RANK(D3225,$D3225:$D3225)+COUNTIFS($D$2:D3225,D3225,$F$2:F3225,F3225)-1=1,MONTH(H3225)=MONTH(K3225)=TRUE,YEAR(H3225)=YEAR(K3225)=TRUE),((EOMONTH(H3225,0)-H3225+1)*X3225)/DAY(EOMONTH(H3225,0)),
IF(AND(F3225="Peretoe teenus",H3225&gt;=[2]an!$M$37,RANK(D3225,$D3225:$D3225)+COUNTIFS($D$2:D3225,D3225,$F$2:F3225,F3225)-1=1),X3225,
IF(AND(F3225="Peretoe teenus",H3225&lt;[2]an!$M$37,S3225&lt;&gt;"kahepoolne vajaduspõhine",RANK(D3225,$D3225:$D3225)+COUNTIFS($D$2:D3225,D3225,$F$2:F3225,F3225)-1=1),X3225,
IF(AND(F3225="Peretoe teenus",H3225&lt;[2]an!$M$37,S3225&lt;&gt;"kahepoolne vajaduspõhine",RANK(D3225,$D3225:$D3225)+COUNTIFS($D$2:D3225,D3225,$F$2:F3225,F3225)-1&gt;1),"",
IF(AND(F3225="Peretoe teenus",H3225&lt;[2]an!$M$37,S3225="kahepoolne vajaduspõhine",U3225="",RANK(D3225,$D3225:$D3225)+COUNTIFS($D$2:D3225,D3225,$F$2:F3225,F3225)-1=1),X3225,
IF(AND(F3225="Peretoe teenus",H3225&lt;[2]an!$M$37,S3225="kahepoolne vajaduspõhine",U3225="",RANK(D3225,$D3225:$D3225)+COUNTIFS($D$2:D3225,D3225,$F$2:F3225,F3225)-1&gt;1),"",
IF(AND(F3225="Peretoe teenus",H3225&lt;[2]an!$M$37,S3225="kahepoolne vajaduspõhine",U3225&lt;[2]an!$M$37,RANK(D3225,$D3225:$D3225)+COUNTIFS($D$2:D3225,D3225,$F$2:F3225,F3225)-1=1),X3225,
IF(AND(F3225="Peretoe teenus",H3225&lt;[2]an!$M$37,S3225="kahepoolne vajaduspõhine",U3225&lt;[2]an!$M$37,RANK(D3225,$D3225:$D3225)+COUNTIFS($D$2:D3225,D3225,$F$2:F3225,F3225)-1&gt;1),"",
IF(AND(F3225="Peretoe teenus",H3225&lt;[2]an!$M$37,S3225="kahepoolne vajaduspõhine",U3225&gt;=[2]an!$M$37,U3225&lt;=[2]an!$M$38,RANK(D3225,$D3225:$D3225)+COUNTIFS($D$2:D3225,D3225,$F$2:F3225,F3225)-1=1),
((EOMONTH(U3225,0)-U3225+1)*X3225)/DAY(EOMONTH(U3225,0))+(DAY(U3225)-1)*100/DAY(EOMONTH(U3225,0)),
IF(AND(F3225="Peretoe teenus",H3225&lt;[2]an!$M$37,S3225="kahepoolne vajaduspõhine",U3225&gt;=[2]an!$M$37,U3225&lt;=[2]an!$M$38,RANK(D3225,$D3225:$D3225)+COUNTIFS($D$2:D3225,D3225,$F$2:F3225,F3225)-1&gt;1),"",
IF(AND(F3225="Peretoe teenus",H3225&lt;[2]an!$M$37,S3225="kahepoolne vajaduspõhine",U3225&gt;[2]an!$M$38,RANK(D3225,$D3225:$D3225)+COUNTIFS($D$2:D3225,D3225,$F$2:F3225,F3225)-1=1),X3225,
IF(AND(F3225="Peretoe teenus",H3225&lt;[2]an!$M$37,S3225="kahepoolne vajaduspõhine",U3225&gt;[2]an!$M$38,RANK(D3225,$D3225:$D3225)+COUNTIFS($D$2:D3225,D3225,$F$2:F3225,F3225)-1&gt;1),"",X3225*W3225)))))))))))))),"")</f>
        <v/>
      </c>
      <c r="Z3225" s="18" t="str">
        <f t="shared" si="151"/>
        <v/>
      </c>
      <c r="AA3225" s="19" t="str">
        <f>IFERROR(VLOOKUP(E3225,[2]an!$A$3:$B$81,2,FALSE),"")</f>
        <v/>
      </c>
      <c r="AB3225" s="19" t="str">
        <f>IFERROR(VLOOKUP(AA3225,[2]an!$C$2:$D$16,2,FALSE),"")</f>
        <v/>
      </c>
      <c r="AC3225" s="20"/>
      <c r="AD3225" s="21" t="str">
        <f>IF(A3225=[2]an!$F$36,VLOOKUP([2]an!$F$36,[2]an!$F$36:$H$36,3,FALSE),IF(A3225=[2]an!$F$35,VLOOKUP([2]an!$F$35,[2]an!$F$35:$H$35,3,FALSE),IF(A3225=[2]an!$F$33,VLOOKUP([2]an!$F$33,[2]an!$F$33:$H$33,3,FALSE),IF(A3225=[2]an!$F$31,VLOOKUP([2]an!$F$31,[2]an!$F$31:$H$31,3,FALSE),""))))</f>
        <v/>
      </c>
    </row>
    <row r="3226" spans="6:30" x14ac:dyDescent="0.2">
      <c r="F3226" s="10"/>
      <c r="G3226" s="8" t="str">
        <f t="shared" si="152"/>
        <v/>
      </c>
      <c r="H3226" s="13"/>
      <c r="K3226" s="13"/>
      <c r="L3226" s="10"/>
      <c r="M3226" s="10"/>
      <c r="S3226" s="8" t="str">
        <f>IFERROR(VLOOKUP(D3226,[1]peretoe_teenus!$A$2:$L$2000,5,FALSE),"")</f>
        <v/>
      </c>
      <c r="U3226" s="13"/>
      <c r="V3226" s="15" t="str" cm="1">
        <f t="array" ref="V3226">IFERROR(IF(AND(F3226="Tugigrupp",RANK(K3226,$K3226:$K3226)+COUNTIFS($K$2:K3226,K3226,$L$2:L3226,L3226,$M$2:M3226,M3226,$I$2:I3226,I3226,$G$2:G3226,G3226,$F$2:F3226,F3226)-1=1),SUMPRODUCT(($F$2:$F$4154=F3226)*($G$2:$G$4154=G3226)*($K$2:$K$4154=K3226)*($I$2:$I$4154=I3226)*($L$2:$L$4154=L3226)*($M$2:$M$4154=M3226)),""),"")</f>
        <v/>
      </c>
      <c r="W3226" s="15" t="str">
        <f t="shared" si="150"/>
        <v/>
      </c>
      <c r="X3226" s="16" t="str">
        <f>IF(AND(A3226=[2]an!$G$38,F3226=[2]an!$E$40),[2]an!$G$40,IF(AND(A3226=[2]an!$G$38,F3226=[2]an!$E$41),[2]an!$G$41,IF(AND(A3226=[2]an!$G$38,F3226=[2]an!$E$39,H3226&gt;=[2]an!$M$37),[2]an!$G$39,
IF(AND(A3226=[2]an!$G$38,F3226=[2]an!$E$39,H3226&lt;[2]an!$M$37,S3226="kahepoolne vajaduspõhine",U3226=""),[2]an!$M$40,
IF(AND(A3226=[2]an!$G$38,F3226=[2]an!$E$39,H3226&lt;[2]an!$M$37,S3226="kahepoolne vajaduspõhine",U3226&lt;&gt;""),[2]an!$G$39,
IF(AND(A3226=[2]an!$G$38,F3226=[2]an!$E$39,H3226&lt;[2]an!$M$37,S3226&lt;&gt;"kahepoolne vajaduspõhine"),[2]an!$G$39,
IF(AND(A3226=[2]an!$G$38,F3226=[2]an!$E$42),[2]an!$G$42,
IF(AND(A3226=[2]an!$H$38,F3226=[2]an!$E$40),[2]an!$H$40,IF(AND(A3226=[2]an!$H$38,F3226=[2]an!$E$41),[2]an!$H$41,IF(AND(A3226=[2]an!$H$38,F3226=[2]an!$E$39,H3226&gt;=[2]an!$M$37),[2]an!$H$39,
IF(AND(A3226=[2]an!$H$38,F3226=[2]an!$E$39,H3226&lt;[2]an!$M$37,S3226="kahepoolne vajaduspõhine",U3226=""),[2]an!$M$40,
IF(AND(A3226=[2]an!$H$38,F3226=[2]an!$E$39,H3226&lt;[2]an!$M$37,S3226="kahepoolne vajaduspõhine",U3226&lt;&gt;""),[2]an!$H$39,
IF(AND(A3226=[2]an!$H$38,F3226=[2]an!$E$39,H3226&lt;[2]an!$M$37,S3226&lt;&gt;"kahepoolne vajaduspõhine"),[2]an!$H$39,
IF(AND(A3226=[2]an!$H$38,F3226=[2]an!$E$42),[2]an!$H$42,
IF(AND(A3226=[2]an!$I$38,F3226=[2]an!$E$40),[2]an!$I$40,IF(AND(A3226=[2]an!$I$38,F3226=[2]an!$E$41),[2]an!$I$41,IF(AND(A3226=[2]an!$I$38,F3226=[2]an!$E$39,H3226&gt;=[2]an!$M$37),[2]an!$I$39,
IF(AND(A3226=[2]an!$I$38,F3226=[2]an!$E$39,H3226&lt;[2]an!$M$37,S3226="kahepoolne vajaduspõhine",U3226=""),[2]an!$M$40,
IF(AND(A3226=[2]an!$I$38,F3226=[2]an!$E$39,H3226&lt;[2]an!$M$37,S3226="kahepoolne vajaduspõhine",U3226&lt;&gt;""),[2]an!$I$39,
IF(AND(A3226=[2]an!$I$38,F3226=[2]an!$E$39,H3226&lt;[2]an!$M$37,S3226&lt;&gt;"kahepoolne vajaduspõhine"),[2]an!$I$39,
IF(AND(A3226=[2]an!$I$38,F3226=[2]an!$E$42),[2]an!$I$42,
IF(AND(A3226=[2]an!$J$38,F3226=[2]an!$E$40),[2]an!$J$40,IF(AND(A3226=[2]an!$J$38,F3226=[2]an!$E$41),[2]an!$J$41,IF(AND(A3226=[2]an!$J$38,F3226=[2]an!$E$39,H3226&gt;=[2]an!$M$37),[2]an!$J$39,
IF(AND(A3226=[2]an!$J$38,F3226=[2]an!$E$39,H3226&lt;[2]an!$M$37,S3226="kahepoolne vajaduspõhine",U3226=""),[2]an!$M$40,
IF(AND(A3226=[2]an!$J$38,F3226=[2]an!$E$39,H3226&lt;[2]an!$M$37,S3226="kahepoolne vajaduspõhine",U3226&lt;&gt;""),[2]an!$J$39,
IF(AND(A3226=[2]an!$J$38,F3226=[2]an!$E$39,H3226&lt;[2]an!$M$37,S3226&lt;&gt;"kahepoolne vajaduspõhine"),[2]an!$J$39,
IF(AND(A3226=[2]an!$J$38,F3226=[2]an!$E$42),[2]an!$J$42,""))))))))))))))))))))))))))))</f>
        <v/>
      </c>
      <c r="Y3226" s="17" t="str">
        <f>IFERROR(IF(F3226="Tugigrupp",0,
IF(AND(F3226="Peretoe teenus",H3226&gt;=[2]an!$M$37,RANK(D3226,$D3226:$D3226)+COUNTIFS($D$2:D3226,D3226,$F$2:F3226,F3226)-1&gt;1),"",
IF(AND(F3226="Peretoe teenus",H3226&gt;=[2]an!$M$37,RANK(D3226,$D3226:$D3226)+COUNTIFS($D$2:D3226,D3226,$F$2:F3226,F3226)-1=1,MONTH(H3226)=MONTH(K3226)=TRUE,YEAR(H3226)=YEAR(K3226)=TRUE),((EOMONTH(H3226,0)-H3226+1)*X3226)/DAY(EOMONTH(H3226,0)),
IF(AND(F3226="Peretoe teenus",H3226&gt;=[2]an!$M$37,RANK(D3226,$D3226:$D3226)+COUNTIFS($D$2:D3226,D3226,$F$2:F3226,F3226)-1=1),X3226,
IF(AND(F3226="Peretoe teenus",H3226&lt;[2]an!$M$37,S3226&lt;&gt;"kahepoolne vajaduspõhine",RANK(D3226,$D3226:$D3226)+COUNTIFS($D$2:D3226,D3226,$F$2:F3226,F3226)-1=1),X3226,
IF(AND(F3226="Peretoe teenus",H3226&lt;[2]an!$M$37,S3226&lt;&gt;"kahepoolne vajaduspõhine",RANK(D3226,$D3226:$D3226)+COUNTIFS($D$2:D3226,D3226,$F$2:F3226,F3226)-1&gt;1),"",
IF(AND(F3226="Peretoe teenus",H3226&lt;[2]an!$M$37,S3226="kahepoolne vajaduspõhine",U3226="",RANK(D3226,$D3226:$D3226)+COUNTIFS($D$2:D3226,D3226,$F$2:F3226,F3226)-1=1),X3226,
IF(AND(F3226="Peretoe teenus",H3226&lt;[2]an!$M$37,S3226="kahepoolne vajaduspõhine",U3226="",RANK(D3226,$D3226:$D3226)+COUNTIFS($D$2:D3226,D3226,$F$2:F3226,F3226)-1&gt;1),"",
IF(AND(F3226="Peretoe teenus",H3226&lt;[2]an!$M$37,S3226="kahepoolne vajaduspõhine",U3226&lt;[2]an!$M$37,RANK(D3226,$D3226:$D3226)+COUNTIFS($D$2:D3226,D3226,$F$2:F3226,F3226)-1=1),X3226,
IF(AND(F3226="Peretoe teenus",H3226&lt;[2]an!$M$37,S3226="kahepoolne vajaduspõhine",U3226&lt;[2]an!$M$37,RANK(D3226,$D3226:$D3226)+COUNTIFS($D$2:D3226,D3226,$F$2:F3226,F3226)-1&gt;1),"",
IF(AND(F3226="Peretoe teenus",H3226&lt;[2]an!$M$37,S3226="kahepoolne vajaduspõhine",U3226&gt;=[2]an!$M$37,U3226&lt;=[2]an!$M$38,RANK(D3226,$D3226:$D3226)+COUNTIFS($D$2:D3226,D3226,$F$2:F3226,F3226)-1=1),
((EOMONTH(U3226,0)-U3226+1)*X3226)/DAY(EOMONTH(U3226,0))+(DAY(U3226)-1)*100/DAY(EOMONTH(U3226,0)),
IF(AND(F3226="Peretoe teenus",H3226&lt;[2]an!$M$37,S3226="kahepoolne vajaduspõhine",U3226&gt;=[2]an!$M$37,U3226&lt;=[2]an!$M$38,RANK(D3226,$D3226:$D3226)+COUNTIFS($D$2:D3226,D3226,$F$2:F3226,F3226)-1&gt;1),"",
IF(AND(F3226="Peretoe teenus",H3226&lt;[2]an!$M$37,S3226="kahepoolne vajaduspõhine",U3226&gt;[2]an!$M$38,RANK(D3226,$D3226:$D3226)+COUNTIFS($D$2:D3226,D3226,$F$2:F3226,F3226)-1=1),X3226,
IF(AND(F3226="Peretoe teenus",H3226&lt;[2]an!$M$37,S3226="kahepoolne vajaduspõhine",U3226&gt;[2]an!$M$38,RANK(D3226,$D3226:$D3226)+COUNTIFS($D$2:D3226,D3226,$F$2:F3226,F3226)-1&gt;1),"",X3226*W3226)))))))))))))),"")</f>
        <v/>
      </c>
      <c r="Z3226" s="18" t="str">
        <f t="shared" si="151"/>
        <v/>
      </c>
      <c r="AA3226" s="19" t="str">
        <f>IFERROR(VLOOKUP(E3226,[2]an!$A$3:$B$81,2,FALSE),"")</f>
        <v/>
      </c>
      <c r="AB3226" s="19" t="str">
        <f>IFERROR(VLOOKUP(AA3226,[2]an!$C$2:$D$16,2,FALSE),"")</f>
        <v/>
      </c>
      <c r="AC3226" s="20"/>
      <c r="AD3226" s="21" t="str">
        <f>IF(A3226=[2]an!$F$36,VLOOKUP([2]an!$F$36,[2]an!$F$36:$H$36,3,FALSE),IF(A3226=[2]an!$F$35,VLOOKUP([2]an!$F$35,[2]an!$F$35:$H$35,3,FALSE),IF(A3226=[2]an!$F$33,VLOOKUP([2]an!$F$33,[2]an!$F$33:$H$33,3,FALSE),IF(A3226=[2]an!$F$31,VLOOKUP([2]an!$F$31,[2]an!$F$31:$H$31,3,FALSE),""))))</f>
        <v/>
      </c>
    </row>
    <row r="3227" spans="6:30" x14ac:dyDescent="0.2">
      <c r="F3227" s="10"/>
      <c r="G3227" s="8" t="str">
        <f t="shared" si="152"/>
        <v/>
      </c>
      <c r="H3227" s="13"/>
      <c r="K3227" s="13"/>
      <c r="L3227" s="10"/>
      <c r="M3227" s="10"/>
      <c r="S3227" s="8" t="str">
        <f>IFERROR(VLOOKUP(D3227,[1]peretoe_teenus!$A$2:$L$2000,5,FALSE),"")</f>
        <v/>
      </c>
      <c r="U3227" s="13"/>
      <c r="V3227" s="15" t="str" cm="1">
        <f t="array" ref="V3227">IFERROR(IF(AND(F3227="Tugigrupp",RANK(K3227,$K3227:$K3227)+COUNTIFS($K$2:K3227,K3227,$L$2:L3227,L3227,$M$2:M3227,M3227,$I$2:I3227,I3227,$G$2:G3227,G3227,$F$2:F3227,F3227)-1=1),SUMPRODUCT(($F$2:$F$4154=F3227)*($G$2:$G$4154=G3227)*($K$2:$K$4154=K3227)*($I$2:$I$4154=I3227)*($L$2:$L$4154=L3227)*($M$2:$M$4154=M3227)),""),"")</f>
        <v/>
      </c>
      <c r="W3227" s="15" t="str">
        <f t="shared" si="150"/>
        <v/>
      </c>
      <c r="X3227" s="16" t="str">
        <f>IF(AND(A3227=[2]an!$G$38,F3227=[2]an!$E$40),[2]an!$G$40,IF(AND(A3227=[2]an!$G$38,F3227=[2]an!$E$41),[2]an!$G$41,IF(AND(A3227=[2]an!$G$38,F3227=[2]an!$E$39,H3227&gt;=[2]an!$M$37),[2]an!$G$39,
IF(AND(A3227=[2]an!$G$38,F3227=[2]an!$E$39,H3227&lt;[2]an!$M$37,S3227="kahepoolne vajaduspõhine",U3227=""),[2]an!$M$40,
IF(AND(A3227=[2]an!$G$38,F3227=[2]an!$E$39,H3227&lt;[2]an!$M$37,S3227="kahepoolne vajaduspõhine",U3227&lt;&gt;""),[2]an!$G$39,
IF(AND(A3227=[2]an!$G$38,F3227=[2]an!$E$39,H3227&lt;[2]an!$M$37,S3227&lt;&gt;"kahepoolne vajaduspõhine"),[2]an!$G$39,
IF(AND(A3227=[2]an!$G$38,F3227=[2]an!$E$42),[2]an!$G$42,
IF(AND(A3227=[2]an!$H$38,F3227=[2]an!$E$40),[2]an!$H$40,IF(AND(A3227=[2]an!$H$38,F3227=[2]an!$E$41),[2]an!$H$41,IF(AND(A3227=[2]an!$H$38,F3227=[2]an!$E$39,H3227&gt;=[2]an!$M$37),[2]an!$H$39,
IF(AND(A3227=[2]an!$H$38,F3227=[2]an!$E$39,H3227&lt;[2]an!$M$37,S3227="kahepoolne vajaduspõhine",U3227=""),[2]an!$M$40,
IF(AND(A3227=[2]an!$H$38,F3227=[2]an!$E$39,H3227&lt;[2]an!$M$37,S3227="kahepoolne vajaduspõhine",U3227&lt;&gt;""),[2]an!$H$39,
IF(AND(A3227=[2]an!$H$38,F3227=[2]an!$E$39,H3227&lt;[2]an!$M$37,S3227&lt;&gt;"kahepoolne vajaduspõhine"),[2]an!$H$39,
IF(AND(A3227=[2]an!$H$38,F3227=[2]an!$E$42),[2]an!$H$42,
IF(AND(A3227=[2]an!$I$38,F3227=[2]an!$E$40),[2]an!$I$40,IF(AND(A3227=[2]an!$I$38,F3227=[2]an!$E$41),[2]an!$I$41,IF(AND(A3227=[2]an!$I$38,F3227=[2]an!$E$39,H3227&gt;=[2]an!$M$37),[2]an!$I$39,
IF(AND(A3227=[2]an!$I$38,F3227=[2]an!$E$39,H3227&lt;[2]an!$M$37,S3227="kahepoolne vajaduspõhine",U3227=""),[2]an!$M$40,
IF(AND(A3227=[2]an!$I$38,F3227=[2]an!$E$39,H3227&lt;[2]an!$M$37,S3227="kahepoolne vajaduspõhine",U3227&lt;&gt;""),[2]an!$I$39,
IF(AND(A3227=[2]an!$I$38,F3227=[2]an!$E$39,H3227&lt;[2]an!$M$37,S3227&lt;&gt;"kahepoolne vajaduspõhine"),[2]an!$I$39,
IF(AND(A3227=[2]an!$I$38,F3227=[2]an!$E$42),[2]an!$I$42,
IF(AND(A3227=[2]an!$J$38,F3227=[2]an!$E$40),[2]an!$J$40,IF(AND(A3227=[2]an!$J$38,F3227=[2]an!$E$41),[2]an!$J$41,IF(AND(A3227=[2]an!$J$38,F3227=[2]an!$E$39,H3227&gt;=[2]an!$M$37),[2]an!$J$39,
IF(AND(A3227=[2]an!$J$38,F3227=[2]an!$E$39,H3227&lt;[2]an!$M$37,S3227="kahepoolne vajaduspõhine",U3227=""),[2]an!$M$40,
IF(AND(A3227=[2]an!$J$38,F3227=[2]an!$E$39,H3227&lt;[2]an!$M$37,S3227="kahepoolne vajaduspõhine",U3227&lt;&gt;""),[2]an!$J$39,
IF(AND(A3227=[2]an!$J$38,F3227=[2]an!$E$39,H3227&lt;[2]an!$M$37,S3227&lt;&gt;"kahepoolne vajaduspõhine"),[2]an!$J$39,
IF(AND(A3227=[2]an!$J$38,F3227=[2]an!$E$42),[2]an!$J$42,""))))))))))))))))))))))))))))</f>
        <v/>
      </c>
      <c r="Y3227" s="17" t="str">
        <f>IFERROR(IF(F3227="Tugigrupp",0,
IF(AND(F3227="Peretoe teenus",H3227&gt;=[2]an!$M$37,RANK(D3227,$D3227:$D3227)+COUNTIFS($D$2:D3227,D3227,$F$2:F3227,F3227)-1&gt;1),"",
IF(AND(F3227="Peretoe teenus",H3227&gt;=[2]an!$M$37,RANK(D3227,$D3227:$D3227)+COUNTIFS($D$2:D3227,D3227,$F$2:F3227,F3227)-1=1,MONTH(H3227)=MONTH(K3227)=TRUE,YEAR(H3227)=YEAR(K3227)=TRUE),((EOMONTH(H3227,0)-H3227+1)*X3227)/DAY(EOMONTH(H3227,0)),
IF(AND(F3227="Peretoe teenus",H3227&gt;=[2]an!$M$37,RANK(D3227,$D3227:$D3227)+COUNTIFS($D$2:D3227,D3227,$F$2:F3227,F3227)-1=1),X3227,
IF(AND(F3227="Peretoe teenus",H3227&lt;[2]an!$M$37,S3227&lt;&gt;"kahepoolne vajaduspõhine",RANK(D3227,$D3227:$D3227)+COUNTIFS($D$2:D3227,D3227,$F$2:F3227,F3227)-1=1),X3227,
IF(AND(F3227="Peretoe teenus",H3227&lt;[2]an!$M$37,S3227&lt;&gt;"kahepoolne vajaduspõhine",RANK(D3227,$D3227:$D3227)+COUNTIFS($D$2:D3227,D3227,$F$2:F3227,F3227)-1&gt;1),"",
IF(AND(F3227="Peretoe teenus",H3227&lt;[2]an!$M$37,S3227="kahepoolne vajaduspõhine",U3227="",RANK(D3227,$D3227:$D3227)+COUNTIFS($D$2:D3227,D3227,$F$2:F3227,F3227)-1=1),X3227,
IF(AND(F3227="Peretoe teenus",H3227&lt;[2]an!$M$37,S3227="kahepoolne vajaduspõhine",U3227="",RANK(D3227,$D3227:$D3227)+COUNTIFS($D$2:D3227,D3227,$F$2:F3227,F3227)-1&gt;1),"",
IF(AND(F3227="Peretoe teenus",H3227&lt;[2]an!$M$37,S3227="kahepoolne vajaduspõhine",U3227&lt;[2]an!$M$37,RANK(D3227,$D3227:$D3227)+COUNTIFS($D$2:D3227,D3227,$F$2:F3227,F3227)-1=1),X3227,
IF(AND(F3227="Peretoe teenus",H3227&lt;[2]an!$M$37,S3227="kahepoolne vajaduspõhine",U3227&lt;[2]an!$M$37,RANK(D3227,$D3227:$D3227)+COUNTIFS($D$2:D3227,D3227,$F$2:F3227,F3227)-1&gt;1),"",
IF(AND(F3227="Peretoe teenus",H3227&lt;[2]an!$M$37,S3227="kahepoolne vajaduspõhine",U3227&gt;=[2]an!$M$37,U3227&lt;=[2]an!$M$38,RANK(D3227,$D3227:$D3227)+COUNTIFS($D$2:D3227,D3227,$F$2:F3227,F3227)-1=1),
((EOMONTH(U3227,0)-U3227+1)*X3227)/DAY(EOMONTH(U3227,0))+(DAY(U3227)-1)*100/DAY(EOMONTH(U3227,0)),
IF(AND(F3227="Peretoe teenus",H3227&lt;[2]an!$M$37,S3227="kahepoolne vajaduspõhine",U3227&gt;=[2]an!$M$37,U3227&lt;=[2]an!$M$38,RANK(D3227,$D3227:$D3227)+COUNTIFS($D$2:D3227,D3227,$F$2:F3227,F3227)-1&gt;1),"",
IF(AND(F3227="Peretoe teenus",H3227&lt;[2]an!$M$37,S3227="kahepoolne vajaduspõhine",U3227&gt;[2]an!$M$38,RANK(D3227,$D3227:$D3227)+COUNTIFS($D$2:D3227,D3227,$F$2:F3227,F3227)-1=1),X3227,
IF(AND(F3227="Peretoe teenus",H3227&lt;[2]an!$M$37,S3227="kahepoolne vajaduspõhine",U3227&gt;[2]an!$M$38,RANK(D3227,$D3227:$D3227)+COUNTIFS($D$2:D3227,D3227,$F$2:F3227,F3227)-1&gt;1),"",X3227*W3227)))))))))))))),"")</f>
        <v/>
      </c>
      <c r="Z3227" s="18" t="str">
        <f t="shared" si="151"/>
        <v/>
      </c>
      <c r="AA3227" s="19" t="str">
        <f>IFERROR(VLOOKUP(E3227,[2]an!$A$3:$B$81,2,FALSE),"")</f>
        <v/>
      </c>
      <c r="AB3227" s="19" t="str">
        <f>IFERROR(VLOOKUP(AA3227,[2]an!$C$2:$D$16,2,FALSE),"")</f>
        <v/>
      </c>
      <c r="AC3227" s="20"/>
      <c r="AD3227" s="21" t="str">
        <f>IF(A3227=[2]an!$F$36,VLOOKUP([2]an!$F$36,[2]an!$F$36:$H$36,3,FALSE),IF(A3227=[2]an!$F$35,VLOOKUP([2]an!$F$35,[2]an!$F$35:$H$35,3,FALSE),IF(A3227=[2]an!$F$33,VLOOKUP([2]an!$F$33,[2]an!$F$33:$H$33,3,FALSE),IF(A3227=[2]an!$F$31,VLOOKUP([2]an!$F$31,[2]an!$F$31:$H$31,3,FALSE),""))))</f>
        <v/>
      </c>
    </row>
    <row r="3228" spans="6:30" x14ac:dyDescent="0.2">
      <c r="F3228" s="10"/>
      <c r="G3228" s="8" t="str">
        <f t="shared" si="152"/>
        <v/>
      </c>
      <c r="H3228" s="13"/>
      <c r="K3228" s="13"/>
      <c r="L3228" s="10"/>
      <c r="M3228" s="10"/>
      <c r="S3228" s="8" t="str">
        <f>IFERROR(VLOOKUP(D3228,[1]peretoe_teenus!$A$2:$L$2000,5,FALSE),"")</f>
        <v/>
      </c>
      <c r="U3228" s="13"/>
      <c r="V3228" s="15" t="str" cm="1">
        <f t="array" ref="V3228">IFERROR(IF(AND(F3228="Tugigrupp",RANK(K3228,$K3228:$K3228)+COUNTIFS($K$2:K3228,K3228,$L$2:L3228,L3228,$M$2:M3228,M3228,$I$2:I3228,I3228,$G$2:G3228,G3228,$F$2:F3228,F3228)-1=1),SUMPRODUCT(($F$2:$F$4154=F3228)*($G$2:$G$4154=G3228)*($K$2:$K$4154=K3228)*($I$2:$I$4154=I3228)*($L$2:$L$4154=L3228)*($M$2:$M$4154=M3228)),""),"")</f>
        <v/>
      </c>
      <c r="W3228" s="15" t="str">
        <f t="shared" si="150"/>
        <v/>
      </c>
      <c r="X3228" s="16" t="str">
        <f>IF(AND(A3228=[2]an!$G$38,F3228=[2]an!$E$40),[2]an!$G$40,IF(AND(A3228=[2]an!$G$38,F3228=[2]an!$E$41),[2]an!$G$41,IF(AND(A3228=[2]an!$G$38,F3228=[2]an!$E$39,H3228&gt;=[2]an!$M$37),[2]an!$G$39,
IF(AND(A3228=[2]an!$G$38,F3228=[2]an!$E$39,H3228&lt;[2]an!$M$37,S3228="kahepoolne vajaduspõhine",U3228=""),[2]an!$M$40,
IF(AND(A3228=[2]an!$G$38,F3228=[2]an!$E$39,H3228&lt;[2]an!$M$37,S3228="kahepoolne vajaduspõhine",U3228&lt;&gt;""),[2]an!$G$39,
IF(AND(A3228=[2]an!$G$38,F3228=[2]an!$E$39,H3228&lt;[2]an!$M$37,S3228&lt;&gt;"kahepoolne vajaduspõhine"),[2]an!$G$39,
IF(AND(A3228=[2]an!$G$38,F3228=[2]an!$E$42),[2]an!$G$42,
IF(AND(A3228=[2]an!$H$38,F3228=[2]an!$E$40),[2]an!$H$40,IF(AND(A3228=[2]an!$H$38,F3228=[2]an!$E$41),[2]an!$H$41,IF(AND(A3228=[2]an!$H$38,F3228=[2]an!$E$39,H3228&gt;=[2]an!$M$37),[2]an!$H$39,
IF(AND(A3228=[2]an!$H$38,F3228=[2]an!$E$39,H3228&lt;[2]an!$M$37,S3228="kahepoolne vajaduspõhine",U3228=""),[2]an!$M$40,
IF(AND(A3228=[2]an!$H$38,F3228=[2]an!$E$39,H3228&lt;[2]an!$M$37,S3228="kahepoolne vajaduspõhine",U3228&lt;&gt;""),[2]an!$H$39,
IF(AND(A3228=[2]an!$H$38,F3228=[2]an!$E$39,H3228&lt;[2]an!$M$37,S3228&lt;&gt;"kahepoolne vajaduspõhine"),[2]an!$H$39,
IF(AND(A3228=[2]an!$H$38,F3228=[2]an!$E$42),[2]an!$H$42,
IF(AND(A3228=[2]an!$I$38,F3228=[2]an!$E$40),[2]an!$I$40,IF(AND(A3228=[2]an!$I$38,F3228=[2]an!$E$41),[2]an!$I$41,IF(AND(A3228=[2]an!$I$38,F3228=[2]an!$E$39,H3228&gt;=[2]an!$M$37),[2]an!$I$39,
IF(AND(A3228=[2]an!$I$38,F3228=[2]an!$E$39,H3228&lt;[2]an!$M$37,S3228="kahepoolne vajaduspõhine",U3228=""),[2]an!$M$40,
IF(AND(A3228=[2]an!$I$38,F3228=[2]an!$E$39,H3228&lt;[2]an!$M$37,S3228="kahepoolne vajaduspõhine",U3228&lt;&gt;""),[2]an!$I$39,
IF(AND(A3228=[2]an!$I$38,F3228=[2]an!$E$39,H3228&lt;[2]an!$M$37,S3228&lt;&gt;"kahepoolne vajaduspõhine"),[2]an!$I$39,
IF(AND(A3228=[2]an!$I$38,F3228=[2]an!$E$42),[2]an!$I$42,
IF(AND(A3228=[2]an!$J$38,F3228=[2]an!$E$40),[2]an!$J$40,IF(AND(A3228=[2]an!$J$38,F3228=[2]an!$E$41),[2]an!$J$41,IF(AND(A3228=[2]an!$J$38,F3228=[2]an!$E$39,H3228&gt;=[2]an!$M$37),[2]an!$J$39,
IF(AND(A3228=[2]an!$J$38,F3228=[2]an!$E$39,H3228&lt;[2]an!$M$37,S3228="kahepoolne vajaduspõhine",U3228=""),[2]an!$M$40,
IF(AND(A3228=[2]an!$J$38,F3228=[2]an!$E$39,H3228&lt;[2]an!$M$37,S3228="kahepoolne vajaduspõhine",U3228&lt;&gt;""),[2]an!$J$39,
IF(AND(A3228=[2]an!$J$38,F3228=[2]an!$E$39,H3228&lt;[2]an!$M$37,S3228&lt;&gt;"kahepoolne vajaduspõhine"),[2]an!$J$39,
IF(AND(A3228=[2]an!$J$38,F3228=[2]an!$E$42),[2]an!$J$42,""))))))))))))))))))))))))))))</f>
        <v/>
      </c>
      <c r="Y3228" s="17" t="str">
        <f>IFERROR(IF(F3228="Tugigrupp",0,
IF(AND(F3228="Peretoe teenus",H3228&gt;=[2]an!$M$37,RANK(D3228,$D3228:$D3228)+COUNTIFS($D$2:D3228,D3228,$F$2:F3228,F3228)-1&gt;1),"",
IF(AND(F3228="Peretoe teenus",H3228&gt;=[2]an!$M$37,RANK(D3228,$D3228:$D3228)+COUNTIFS($D$2:D3228,D3228,$F$2:F3228,F3228)-1=1,MONTH(H3228)=MONTH(K3228)=TRUE,YEAR(H3228)=YEAR(K3228)=TRUE),((EOMONTH(H3228,0)-H3228+1)*X3228)/DAY(EOMONTH(H3228,0)),
IF(AND(F3228="Peretoe teenus",H3228&gt;=[2]an!$M$37,RANK(D3228,$D3228:$D3228)+COUNTIFS($D$2:D3228,D3228,$F$2:F3228,F3228)-1=1),X3228,
IF(AND(F3228="Peretoe teenus",H3228&lt;[2]an!$M$37,S3228&lt;&gt;"kahepoolne vajaduspõhine",RANK(D3228,$D3228:$D3228)+COUNTIFS($D$2:D3228,D3228,$F$2:F3228,F3228)-1=1),X3228,
IF(AND(F3228="Peretoe teenus",H3228&lt;[2]an!$M$37,S3228&lt;&gt;"kahepoolne vajaduspõhine",RANK(D3228,$D3228:$D3228)+COUNTIFS($D$2:D3228,D3228,$F$2:F3228,F3228)-1&gt;1),"",
IF(AND(F3228="Peretoe teenus",H3228&lt;[2]an!$M$37,S3228="kahepoolne vajaduspõhine",U3228="",RANK(D3228,$D3228:$D3228)+COUNTIFS($D$2:D3228,D3228,$F$2:F3228,F3228)-1=1),X3228,
IF(AND(F3228="Peretoe teenus",H3228&lt;[2]an!$M$37,S3228="kahepoolne vajaduspõhine",U3228="",RANK(D3228,$D3228:$D3228)+COUNTIFS($D$2:D3228,D3228,$F$2:F3228,F3228)-1&gt;1),"",
IF(AND(F3228="Peretoe teenus",H3228&lt;[2]an!$M$37,S3228="kahepoolne vajaduspõhine",U3228&lt;[2]an!$M$37,RANK(D3228,$D3228:$D3228)+COUNTIFS($D$2:D3228,D3228,$F$2:F3228,F3228)-1=1),X3228,
IF(AND(F3228="Peretoe teenus",H3228&lt;[2]an!$M$37,S3228="kahepoolne vajaduspõhine",U3228&lt;[2]an!$M$37,RANK(D3228,$D3228:$D3228)+COUNTIFS($D$2:D3228,D3228,$F$2:F3228,F3228)-1&gt;1),"",
IF(AND(F3228="Peretoe teenus",H3228&lt;[2]an!$M$37,S3228="kahepoolne vajaduspõhine",U3228&gt;=[2]an!$M$37,U3228&lt;=[2]an!$M$38,RANK(D3228,$D3228:$D3228)+COUNTIFS($D$2:D3228,D3228,$F$2:F3228,F3228)-1=1),
((EOMONTH(U3228,0)-U3228+1)*X3228)/DAY(EOMONTH(U3228,0))+(DAY(U3228)-1)*100/DAY(EOMONTH(U3228,0)),
IF(AND(F3228="Peretoe teenus",H3228&lt;[2]an!$M$37,S3228="kahepoolne vajaduspõhine",U3228&gt;=[2]an!$M$37,U3228&lt;=[2]an!$M$38,RANK(D3228,$D3228:$D3228)+COUNTIFS($D$2:D3228,D3228,$F$2:F3228,F3228)-1&gt;1),"",
IF(AND(F3228="Peretoe teenus",H3228&lt;[2]an!$M$37,S3228="kahepoolne vajaduspõhine",U3228&gt;[2]an!$M$38,RANK(D3228,$D3228:$D3228)+COUNTIFS($D$2:D3228,D3228,$F$2:F3228,F3228)-1=1),X3228,
IF(AND(F3228="Peretoe teenus",H3228&lt;[2]an!$M$37,S3228="kahepoolne vajaduspõhine",U3228&gt;[2]an!$M$38,RANK(D3228,$D3228:$D3228)+COUNTIFS($D$2:D3228,D3228,$F$2:F3228,F3228)-1&gt;1),"",X3228*W3228)))))))))))))),"")</f>
        <v/>
      </c>
      <c r="Z3228" s="18" t="str">
        <f t="shared" si="151"/>
        <v/>
      </c>
      <c r="AA3228" s="19" t="str">
        <f>IFERROR(VLOOKUP(E3228,[2]an!$A$3:$B$81,2,FALSE),"")</f>
        <v/>
      </c>
      <c r="AB3228" s="19" t="str">
        <f>IFERROR(VLOOKUP(AA3228,[2]an!$C$2:$D$16,2,FALSE),"")</f>
        <v/>
      </c>
      <c r="AC3228" s="20"/>
      <c r="AD3228" s="21" t="str">
        <f>IF(A3228=[2]an!$F$36,VLOOKUP([2]an!$F$36,[2]an!$F$36:$H$36,3,FALSE),IF(A3228=[2]an!$F$35,VLOOKUP([2]an!$F$35,[2]an!$F$35:$H$35,3,FALSE),IF(A3228=[2]an!$F$33,VLOOKUP([2]an!$F$33,[2]an!$F$33:$H$33,3,FALSE),IF(A3228=[2]an!$F$31,VLOOKUP([2]an!$F$31,[2]an!$F$31:$H$31,3,FALSE),""))))</f>
        <v/>
      </c>
    </row>
    <row r="3229" spans="6:30" x14ac:dyDescent="0.2">
      <c r="F3229" s="10"/>
      <c r="G3229" s="8" t="str">
        <f t="shared" si="152"/>
        <v/>
      </c>
      <c r="H3229" s="13"/>
      <c r="K3229" s="13"/>
      <c r="L3229" s="10"/>
      <c r="M3229" s="10"/>
      <c r="S3229" s="8" t="str">
        <f>IFERROR(VLOOKUP(D3229,[1]peretoe_teenus!$A$2:$L$2000,5,FALSE),"")</f>
        <v/>
      </c>
      <c r="U3229" s="13"/>
      <c r="V3229" s="15" t="str" cm="1">
        <f t="array" ref="V3229">IFERROR(IF(AND(F3229="Tugigrupp",RANK(K3229,$K3229:$K3229)+COUNTIFS($K$2:K3229,K3229,$L$2:L3229,L3229,$M$2:M3229,M3229,$I$2:I3229,I3229,$G$2:G3229,G3229,$F$2:F3229,F3229)-1=1),SUMPRODUCT(($F$2:$F$4154=F3229)*($G$2:$G$4154=G3229)*($K$2:$K$4154=K3229)*($I$2:$I$4154=I3229)*($L$2:$L$4154=L3229)*($M$2:$M$4154=M3229)),""),"")</f>
        <v/>
      </c>
      <c r="W3229" s="15" t="str">
        <f t="shared" si="150"/>
        <v/>
      </c>
      <c r="X3229" s="16" t="str">
        <f>IF(AND(A3229=[2]an!$G$38,F3229=[2]an!$E$40),[2]an!$G$40,IF(AND(A3229=[2]an!$G$38,F3229=[2]an!$E$41),[2]an!$G$41,IF(AND(A3229=[2]an!$G$38,F3229=[2]an!$E$39,H3229&gt;=[2]an!$M$37),[2]an!$G$39,
IF(AND(A3229=[2]an!$G$38,F3229=[2]an!$E$39,H3229&lt;[2]an!$M$37,S3229="kahepoolne vajaduspõhine",U3229=""),[2]an!$M$40,
IF(AND(A3229=[2]an!$G$38,F3229=[2]an!$E$39,H3229&lt;[2]an!$M$37,S3229="kahepoolne vajaduspõhine",U3229&lt;&gt;""),[2]an!$G$39,
IF(AND(A3229=[2]an!$G$38,F3229=[2]an!$E$39,H3229&lt;[2]an!$M$37,S3229&lt;&gt;"kahepoolne vajaduspõhine"),[2]an!$G$39,
IF(AND(A3229=[2]an!$G$38,F3229=[2]an!$E$42),[2]an!$G$42,
IF(AND(A3229=[2]an!$H$38,F3229=[2]an!$E$40),[2]an!$H$40,IF(AND(A3229=[2]an!$H$38,F3229=[2]an!$E$41),[2]an!$H$41,IF(AND(A3229=[2]an!$H$38,F3229=[2]an!$E$39,H3229&gt;=[2]an!$M$37),[2]an!$H$39,
IF(AND(A3229=[2]an!$H$38,F3229=[2]an!$E$39,H3229&lt;[2]an!$M$37,S3229="kahepoolne vajaduspõhine",U3229=""),[2]an!$M$40,
IF(AND(A3229=[2]an!$H$38,F3229=[2]an!$E$39,H3229&lt;[2]an!$M$37,S3229="kahepoolne vajaduspõhine",U3229&lt;&gt;""),[2]an!$H$39,
IF(AND(A3229=[2]an!$H$38,F3229=[2]an!$E$39,H3229&lt;[2]an!$M$37,S3229&lt;&gt;"kahepoolne vajaduspõhine"),[2]an!$H$39,
IF(AND(A3229=[2]an!$H$38,F3229=[2]an!$E$42),[2]an!$H$42,
IF(AND(A3229=[2]an!$I$38,F3229=[2]an!$E$40),[2]an!$I$40,IF(AND(A3229=[2]an!$I$38,F3229=[2]an!$E$41),[2]an!$I$41,IF(AND(A3229=[2]an!$I$38,F3229=[2]an!$E$39,H3229&gt;=[2]an!$M$37),[2]an!$I$39,
IF(AND(A3229=[2]an!$I$38,F3229=[2]an!$E$39,H3229&lt;[2]an!$M$37,S3229="kahepoolne vajaduspõhine",U3229=""),[2]an!$M$40,
IF(AND(A3229=[2]an!$I$38,F3229=[2]an!$E$39,H3229&lt;[2]an!$M$37,S3229="kahepoolne vajaduspõhine",U3229&lt;&gt;""),[2]an!$I$39,
IF(AND(A3229=[2]an!$I$38,F3229=[2]an!$E$39,H3229&lt;[2]an!$M$37,S3229&lt;&gt;"kahepoolne vajaduspõhine"),[2]an!$I$39,
IF(AND(A3229=[2]an!$I$38,F3229=[2]an!$E$42),[2]an!$I$42,
IF(AND(A3229=[2]an!$J$38,F3229=[2]an!$E$40),[2]an!$J$40,IF(AND(A3229=[2]an!$J$38,F3229=[2]an!$E$41),[2]an!$J$41,IF(AND(A3229=[2]an!$J$38,F3229=[2]an!$E$39,H3229&gt;=[2]an!$M$37),[2]an!$J$39,
IF(AND(A3229=[2]an!$J$38,F3229=[2]an!$E$39,H3229&lt;[2]an!$M$37,S3229="kahepoolne vajaduspõhine",U3229=""),[2]an!$M$40,
IF(AND(A3229=[2]an!$J$38,F3229=[2]an!$E$39,H3229&lt;[2]an!$M$37,S3229="kahepoolne vajaduspõhine",U3229&lt;&gt;""),[2]an!$J$39,
IF(AND(A3229=[2]an!$J$38,F3229=[2]an!$E$39,H3229&lt;[2]an!$M$37,S3229&lt;&gt;"kahepoolne vajaduspõhine"),[2]an!$J$39,
IF(AND(A3229=[2]an!$J$38,F3229=[2]an!$E$42),[2]an!$J$42,""))))))))))))))))))))))))))))</f>
        <v/>
      </c>
      <c r="Y3229" s="17" t="str">
        <f>IFERROR(IF(F3229="Tugigrupp",0,
IF(AND(F3229="Peretoe teenus",H3229&gt;=[2]an!$M$37,RANK(D3229,$D3229:$D3229)+COUNTIFS($D$2:D3229,D3229,$F$2:F3229,F3229)-1&gt;1),"",
IF(AND(F3229="Peretoe teenus",H3229&gt;=[2]an!$M$37,RANK(D3229,$D3229:$D3229)+COUNTIFS($D$2:D3229,D3229,$F$2:F3229,F3229)-1=1,MONTH(H3229)=MONTH(K3229)=TRUE,YEAR(H3229)=YEAR(K3229)=TRUE),((EOMONTH(H3229,0)-H3229+1)*X3229)/DAY(EOMONTH(H3229,0)),
IF(AND(F3229="Peretoe teenus",H3229&gt;=[2]an!$M$37,RANK(D3229,$D3229:$D3229)+COUNTIFS($D$2:D3229,D3229,$F$2:F3229,F3229)-1=1),X3229,
IF(AND(F3229="Peretoe teenus",H3229&lt;[2]an!$M$37,S3229&lt;&gt;"kahepoolne vajaduspõhine",RANK(D3229,$D3229:$D3229)+COUNTIFS($D$2:D3229,D3229,$F$2:F3229,F3229)-1=1),X3229,
IF(AND(F3229="Peretoe teenus",H3229&lt;[2]an!$M$37,S3229&lt;&gt;"kahepoolne vajaduspõhine",RANK(D3229,$D3229:$D3229)+COUNTIFS($D$2:D3229,D3229,$F$2:F3229,F3229)-1&gt;1),"",
IF(AND(F3229="Peretoe teenus",H3229&lt;[2]an!$M$37,S3229="kahepoolne vajaduspõhine",U3229="",RANK(D3229,$D3229:$D3229)+COUNTIFS($D$2:D3229,D3229,$F$2:F3229,F3229)-1=1),X3229,
IF(AND(F3229="Peretoe teenus",H3229&lt;[2]an!$M$37,S3229="kahepoolne vajaduspõhine",U3229="",RANK(D3229,$D3229:$D3229)+COUNTIFS($D$2:D3229,D3229,$F$2:F3229,F3229)-1&gt;1),"",
IF(AND(F3229="Peretoe teenus",H3229&lt;[2]an!$M$37,S3229="kahepoolne vajaduspõhine",U3229&lt;[2]an!$M$37,RANK(D3229,$D3229:$D3229)+COUNTIFS($D$2:D3229,D3229,$F$2:F3229,F3229)-1=1),X3229,
IF(AND(F3229="Peretoe teenus",H3229&lt;[2]an!$M$37,S3229="kahepoolne vajaduspõhine",U3229&lt;[2]an!$M$37,RANK(D3229,$D3229:$D3229)+COUNTIFS($D$2:D3229,D3229,$F$2:F3229,F3229)-1&gt;1),"",
IF(AND(F3229="Peretoe teenus",H3229&lt;[2]an!$M$37,S3229="kahepoolne vajaduspõhine",U3229&gt;=[2]an!$M$37,U3229&lt;=[2]an!$M$38,RANK(D3229,$D3229:$D3229)+COUNTIFS($D$2:D3229,D3229,$F$2:F3229,F3229)-1=1),
((EOMONTH(U3229,0)-U3229+1)*X3229)/DAY(EOMONTH(U3229,0))+(DAY(U3229)-1)*100/DAY(EOMONTH(U3229,0)),
IF(AND(F3229="Peretoe teenus",H3229&lt;[2]an!$M$37,S3229="kahepoolne vajaduspõhine",U3229&gt;=[2]an!$M$37,U3229&lt;=[2]an!$M$38,RANK(D3229,$D3229:$D3229)+COUNTIFS($D$2:D3229,D3229,$F$2:F3229,F3229)-1&gt;1),"",
IF(AND(F3229="Peretoe teenus",H3229&lt;[2]an!$M$37,S3229="kahepoolne vajaduspõhine",U3229&gt;[2]an!$M$38,RANK(D3229,$D3229:$D3229)+COUNTIFS($D$2:D3229,D3229,$F$2:F3229,F3229)-1=1),X3229,
IF(AND(F3229="Peretoe teenus",H3229&lt;[2]an!$M$37,S3229="kahepoolne vajaduspõhine",U3229&gt;[2]an!$M$38,RANK(D3229,$D3229:$D3229)+COUNTIFS($D$2:D3229,D3229,$F$2:F3229,F3229)-1&gt;1),"",X3229*W3229)))))))))))))),"")</f>
        <v/>
      </c>
      <c r="Z3229" s="18" t="str">
        <f t="shared" si="151"/>
        <v/>
      </c>
      <c r="AA3229" s="19" t="str">
        <f>IFERROR(VLOOKUP(E3229,[2]an!$A$3:$B$81,2,FALSE),"")</f>
        <v/>
      </c>
      <c r="AB3229" s="19" t="str">
        <f>IFERROR(VLOOKUP(AA3229,[2]an!$C$2:$D$16,2,FALSE),"")</f>
        <v/>
      </c>
      <c r="AC3229" s="20"/>
      <c r="AD3229" s="21" t="str">
        <f>IF(A3229=[2]an!$F$36,VLOOKUP([2]an!$F$36,[2]an!$F$36:$H$36,3,FALSE),IF(A3229=[2]an!$F$35,VLOOKUP([2]an!$F$35,[2]an!$F$35:$H$35,3,FALSE),IF(A3229=[2]an!$F$33,VLOOKUP([2]an!$F$33,[2]an!$F$33:$H$33,3,FALSE),IF(A3229=[2]an!$F$31,VLOOKUP([2]an!$F$31,[2]an!$F$31:$H$31,3,FALSE),""))))</f>
        <v/>
      </c>
    </row>
    <row r="3230" spans="6:30" x14ac:dyDescent="0.2">
      <c r="F3230" s="10"/>
      <c r="G3230" s="8" t="str">
        <f t="shared" si="152"/>
        <v/>
      </c>
      <c r="H3230" s="13"/>
      <c r="K3230" s="13"/>
      <c r="L3230" s="10"/>
      <c r="M3230" s="10"/>
      <c r="S3230" s="8" t="str">
        <f>IFERROR(VLOOKUP(D3230,[1]peretoe_teenus!$A$2:$L$2000,5,FALSE),"")</f>
        <v/>
      </c>
      <c r="U3230" s="13"/>
      <c r="V3230" s="15" t="str" cm="1">
        <f t="array" ref="V3230">IFERROR(IF(AND(F3230="Tugigrupp",RANK(K3230,$K3230:$K3230)+COUNTIFS($K$2:K3230,K3230,$L$2:L3230,L3230,$M$2:M3230,M3230,$I$2:I3230,I3230,$G$2:G3230,G3230,$F$2:F3230,F3230)-1=1),SUMPRODUCT(($F$2:$F$4154=F3230)*($G$2:$G$4154=G3230)*($K$2:$K$4154=K3230)*($I$2:$I$4154=I3230)*($L$2:$L$4154=L3230)*($M$2:$M$4154=M3230)),""),"")</f>
        <v/>
      </c>
      <c r="W3230" s="15" t="str">
        <f t="shared" si="150"/>
        <v/>
      </c>
      <c r="X3230" s="16" t="str">
        <f>IF(AND(A3230=[2]an!$G$38,F3230=[2]an!$E$40),[2]an!$G$40,IF(AND(A3230=[2]an!$G$38,F3230=[2]an!$E$41),[2]an!$G$41,IF(AND(A3230=[2]an!$G$38,F3230=[2]an!$E$39,H3230&gt;=[2]an!$M$37),[2]an!$G$39,
IF(AND(A3230=[2]an!$G$38,F3230=[2]an!$E$39,H3230&lt;[2]an!$M$37,S3230="kahepoolne vajaduspõhine",U3230=""),[2]an!$M$40,
IF(AND(A3230=[2]an!$G$38,F3230=[2]an!$E$39,H3230&lt;[2]an!$M$37,S3230="kahepoolne vajaduspõhine",U3230&lt;&gt;""),[2]an!$G$39,
IF(AND(A3230=[2]an!$G$38,F3230=[2]an!$E$39,H3230&lt;[2]an!$M$37,S3230&lt;&gt;"kahepoolne vajaduspõhine"),[2]an!$G$39,
IF(AND(A3230=[2]an!$G$38,F3230=[2]an!$E$42),[2]an!$G$42,
IF(AND(A3230=[2]an!$H$38,F3230=[2]an!$E$40),[2]an!$H$40,IF(AND(A3230=[2]an!$H$38,F3230=[2]an!$E$41),[2]an!$H$41,IF(AND(A3230=[2]an!$H$38,F3230=[2]an!$E$39,H3230&gt;=[2]an!$M$37),[2]an!$H$39,
IF(AND(A3230=[2]an!$H$38,F3230=[2]an!$E$39,H3230&lt;[2]an!$M$37,S3230="kahepoolne vajaduspõhine",U3230=""),[2]an!$M$40,
IF(AND(A3230=[2]an!$H$38,F3230=[2]an!$E$39,H3230&lt;[2]an!$M$37,S3230="kahepoolne vajaduspõhine",U3230&lt;&gt;""),[2]an!$H$39,
IF(AND(A3230=[2]an!$H$38,F3230=[2]an!$E$39,H3230&lt;[2]an!$M$37,S3230&lt;&gt;"kahepoolne vajaduspõhine"),[2]an!$H$39,
IF(AND(A3230=[2]an!$H$38,F3230=[2]an!$E$42),[2]an!$H$42,
IF(AND(A3230=[2]an!$I$38,F3230=[2]an!$E$40),[2]an!$I$40,IF(AND(A3230=[2]an!$I$38,F3230=[2]an!$E$41),[2]an!$I$41,IF(AND(A3230=[2]an!$I$38,F3230=[2]an!$E$39,H3230&gt;=[2]an!$M$37),[2]an!$I$39,
IF(AND(A3230=[2]an!$I$38,F3230=[2]an!$E$39,H3230&lt;[2]an!$M$37,S3230="kahepoolne vajaduspõhine",U3230=""),[2]an!$M$40,
IF(AND(A3230=[2]an!$I$38,F3230=[2]an!$E$39,H3230&lt;[2]an!$M$37,S3230="kahepoolne vajaduspõhine",U3230&lt;&gt;""),[2]an!$I$39,
IF(AND(A3230=[2]an!$I$38,F3230=[2]an!$E$39,H3230&lt;[2]an!$M$37,S3230&lt;&gt;"kahepoolne vajaduspõhine"),[2]an!$I$39,
IF(AND(A3230=[2]an!$I$38,F3230=[2]an!$E$42),[2]an!$I$42,
IF(AND(A3230=[2]an!$J$38,F3230=[2]an!$E$40),[2]an!$J$40,IF(AND(A3230=[2]an!$J$38,F3230=[2]an!$E$41),[2]an!$J$41,IF(AND(A3230=[2]an!$J$38,F3230=[2]an!$E$39,H3230&gt;=[2]an!$M$37),[2]an!$J$39,
IF(AND(A3230=[2]an!$J$38,F3230=[2]an!$E$39,H3230&lt;[2]an!$M$37,S3230="kahepoolne vajaduspõhine",U3230=""),[2]an!$M$40,
IF(AND(A3230=[2]an!$J$38,F3230=[2]an!$E$39,H3230&lt;[2]an!$M$37,S3230="kahepoolne vajaduspõhine",U3230&lt;&gt;""),[2]an!$J$39,
IF(AND(A3230=[2]an!$J$38,F3230=[2]an!$E$39,H3230&lt;[2]an!$M$37,S3230&lt;&gt;"kahepoolne vajaduspõhine"),[2]an!$J$39,
IF(AND(A3230=[2]an!$J$38,F3230=[2]an!$E$42),[2]an!$J$42,""))))))))))))))))))))))))))))</f>
        <v/>
      </c>
      <c r="Y3230" s="17" t="str">
        <f>IFERROR(IF(F3230="Tugigrupp",0,
IF(AND(F3230="Peretoe teenus",H3230&gt;=[2]an!$M$37,RANK(D3230,$D3230:$D3230)+COUNTIFS($D$2:D3230,D3230,$F$2:F3230,F3230)-1&gt;1),"",
IF(AND(F3230="Peretoe teenus",H3230&gt;=[2]an!$M$37,RANK(D3230,$D3230:$D3230)+COUNTIFS($D$2:D3230,D3230,$F$2:F3230,F3230)-1=1,MONTH(H3230)=MONTH(K3230)=TRUE,YEAR(H3230)=YEAR(K3230)=TRUE),((EOMONTH(H3230,0)-H3230+1)*X3230)/DAY(EOMONTH(H3230,0)),
IF(AND(F3230="Peretoe teenus",H3230&gt;=[2]an!$M$37,RANK(D3230,$D3230:$D3230)+COUNTIFS($D$2:D3230,D3230,$F$2:F3230,F3230)-1=1),X3230,
IF(AND(F3230="Peretoe teenus",H3230&lt;[2]an!$M$37,S3230&lt;&gt;"kahepoolne vajaduspõhine",RANK(D3230,$D3230:$D3230)+COUNTIFS($D$2:D3230,D3230,$F$2:F3230,F3230)-1=1),X3230,
IF(AND(F3230="Peretoe teenus",H3230&lt;[2]an!$M$37,S3230&lt;&gt;"kahepoolne vajaduspõhine",RANK(D3230,$D3230:$D3230)+COUNTIFS($D$2:D3230,D3230,$F$2:F3230,F3230)-1&gt;1),"",
IF(AND(F3230="Peretoe teenus",H3230&lt;[2]an!$M$37,S3230="kahepoolne vajaduspõhine",U3230="",RANK(D3230,$D3230:$D3230)+COUNTIFS($D$2:D3230,D3230,$F$2:F3230,F3230)-1=1),X3230,
IF(AND(F3230="Peretoe teenus",H3230&lt;[2]an!$M$37,S3230="kahepoolne vajaduspõhine",U3230="",RANK(D3230,$D3230:$D3230)+COUNTIFS($D$2:D3230,D3230,$F$2:F3230,F3230)-1&gt;1),"",
IF(AND(F3230="Peretoe teenus",H3230&lt;[2]an!$M$37,S3230="kahepoolne vajaduspõhine",U3230&lt;[2]an!$M$37,RANK(D3230,$D3230:$D3230)+COUNTIFS($D$2:D3230,D3230,$F$2:F3230,F3230)-1=1),X3230,
IF(AND(F3230="Peretoe teenus",H3230&lt;[2]an!$M$37,S3230="kahepoolne vajaduspõhine",U3230&lt;[2]an!$M$37,RANK(D3230,$D3230:$D3230)+COUNTIFS($D$2:D3230,D3230,$F$2:F3230,F3230)-1&gt;1),"",
IF(AND(F3230="Peretoe teenus",H3230&lt;[2]an!$M$37,S3230="kahepoolne vajaduspõhine",U3230&gt;=[2]an!$M$37,U3230&lt;=[2]an!$M$38,RANK(D3230,$D3230:$D3230)+COUNTIFS($D$2:D3230,D3230,$F$2:F3230,F3230)-1=1),
((EOMONTH(U3230,0)-U3230+1)*X3230)/DAY(EOMONTH(U3230,0))+(DAY(U3230)-1)*100/DAY(EOMONTH(U3230,0)),
IF(AND(F3230="Peretoe teenus",H3230&lt;[2]an!$M$37,S3230="kahepoolne vajaduspõhine",U3230&gt;=[2]an!$M$37,U3230&lt;=[2]an!$M$38,RANK(D3230,$D3230:$D3230)+COUNTIFS($D$2:D3230,D3230,$F$2:F3230,F3230)-1&gt;1),"",
IF(AND(F3230="Peretoe teenus",H3230&lt;[2]an!$M$37,S3230="kahepoolne vajaduspõhine",U3230&gt;[2]an!$M$38,RANK(D3230,$D3230:$D3230)+COUNTIFS($D$2:D3230,D3230,$F$2:F3230,F3230)-1=1),X3230,
IF(AND(F3230="Peretoe teenus",H3230&lt;[2]an!$M$37,S3230="kahepoolne vajaduspõhine",U3230&gt;[2]an!$M$38,RANK(D3230,$D3230:$D3230)+COUNTIFS($D$2:D3230,D3230,$F$2:F3230,F3230)-1&gt;1),"",X3230*W3230)))))))))))))),"")</f>
        <v/>
      </c>
      <c r="Z3230" s="18" t="str">
        <f t="shared" si="151"/>
        <v/>
      </c>
      <c r="AA3230" s="19" t="str">
        <f>IFERROR(VLOOKUP(E3230,[2]an!$A$3:$B$81,2,FALSE),"")</f>
        <v/>
      </c>
      <c r="AB3230" s="19" t="str">
        <f>IFERROR(VLOOKUP(AA3230,[2]an!$C$2:$D$16,2,FALSE),"")</f>
        <v/>
      </c>
      <c r="AC3230" s="20"/>
      <c r="AD3230" s="21" t="str">
        <f>IF(A3230=[2]an!$F$36,VLOOKUP([2]an!$F$36,[2]an!$F$36:$H$36,3,FALSE),IF(A3230=[2]an!$F$35,VLOOKUP([2]an!$F$35,[2]an!$F$35:$H$35,3,FALSE),IF(A3230=[2]an!$F$33,VLOOKUP([2]an!$F$33,[2]an!$F$33:$H$33,3,FALSE),IF(A3230=[2]an!$F$31,VLOOKUP([2]an!$F$31,[2]an!$F$31:$H$31,3,FALSE),""))))</f>
        <v/>
      </c>
    </row>
    <row r="3231" spans="6:30" x14ac:dyDescent="0.2">
      <c r="F3231" s="10"/>
      <c r="G3231" s="8" t="str">
        <f t="shared" si="152"/>
        <v/>
      </c>
      <c r="H3231" s="13"/>
      <c r="K3231" s="13"/>
      <c r="L3231" s="10"/>
      <c r="M3231" s="10"/>
      <c r="S3231" s="8" t="str">
        <f>IFERROR(VLOOKUP(D3231,[1]peretoe_teenus!$A$2:$L$2000,5,FALSE),"")</f>
        <v/>
      </c>
      <c r="U3231" s="13"/>
      <c r="V3231" s="15" t="str" cm="1">
        <f t="array" ref="V3231">IFERROR(IF(AND(F3231="Tugigrupp",RANK(K3231,$K3231:$K3231)+COUNTIFS($K$2:K3231,K3231,$L$2:L3231,L3231,$M$2:M3231,M3231,$I$2:I3231,I3231,$G$2:G3231,G3231,$F$2:F3231,F3231)-1=1),SUMPRODUCT(($F$2:$F$4154=F3231)*($G$2:$G$4154=G3231)*($K$2:$K$4154=K3231)*($I$2:$I$4154=I3231)*($L$2:$L$4154=L3231)*($M$2:$M$4154=M3231)),""),"")</f>
        <v/>
      </c>
      <c r="W3231" s="15" t="str">
        <f t="shared" si="150"/>
        <v/>
      </c>
      <c r="X3231" s="16" t="str">
        <f>IF(AND(A3231=[2]an!$G$38,F3231=[2]an!$E$40),[2]an!$G$40,IF(AND(A3231=[2]an!$G$38,F3231=[2]an!$E$41),[2]an!$G$41,IF(AND(A3231=[2]an!$G$38,F3231=[2]an!$E$39,H3231&gt;=[2]an!$M$37),[2]an!$G$39,
IF(AND(A3231=[2]an!$G$38,F3231=[2]an!$E$39,H3231&lt;[2]an!$M$37,S3231="kahepoolne vajaduspõhine",U3231=""),[2]an!$M$40,
IF(AND(A3231=[2]an!$G$38,F3231=[2]an!$E$39,H3231&lt;[2]an!$M$37,S3231="kahepoolne vajaduspõhine",U3231&lt;&gt;""),[2]an!$G$39,
IF(AND(A3231=[2]an!$G$38,F3231=[2]an!$E$39,H3231&lt;[2]an!$M$37,S3231&lt;&gt;"kahepoolne vajaduspõhine"),[2]an!$G$39,
IF(AND(A3231=[2]an!$G$38,F3231=[2]an!$E$42),[2]an!$G$42,
IF(AND(A3231=[2]an!$H$38,F3231=[2]an!$E$40),[2]an!$H$40,IF(AND(A3231=[2]an!$H$38,F3231=[2]an!$E$41),[2]an!$H$41,IF(AND(A3231=[2]an!$H$38,F3231=[2]an!$E$39,H3231&gt;=[2]an!$M$37),[2]an!$H$39,
IF(AND(A3231=[2]an!$H$38,F3231=[2]an!$E$39,H3231&lt;[2]an!$M$37,S3231="kahepoolne vajaduspõhine",U3231=""),[2]an!$M$40,
IF(AND(A3231=[2]an!$H$38,F3231=[2]an!$E$39,H3231&lt;[2]an!$M$37,S3231="kahepoolne vajaduspõhine",U3231&lt;&gt;""),[2]an!$H$39,
IF(AND(A3231=[2]an!$H$38,F3231=[2]an!$E$39,H3231&lt;[2]an!$M$37,S3231&lt;&gt;"kahepoolne vajaduspõhine"),[2]an!$H$39,
IF(AND(A3231=[2]an!$H$38,F3231=[2]an!$E$42),[2]an!$H$42,
IF(AND(A3231=[2]an!$I$38,F3231=[2]an!$E$40),[2]an!$I$40,IF(AND(A3231=[2]an!$I$38,F3231=[2]an!$E$41),[2]an!$I$41,IF(AND(A3231=[2]an!$I$38,F3231=[2]an!$E$39,H3231&gt;=[2]an!$M$37),[2]an!$I$39,
IF(AND(A3231=[2]an!$I$38,F3231=[2]an!$E$39,H3231&lt;[2]an!$M$37,S3231="kahepoolne vajaduspõhine",U3231=""),[2]an!$M$40,
IF(AND(A3231=[2]an!$I$38,F3231=[2]an!$E$39,H3231&lt;[2]an!$M$37,S3231="kahepoolne vajaduspõhine",U3231&lt;&gt;""),[2]an!$I$39,
IF(AND(A3231=[2]an!$I$38,F3231=[2]an!$E$39,H3231&lt;[2]an!$M$37,S3231&lt;&gt;"kahepoolne vajaduspõhine"),[2]an!$I$39,
IF(AND(A3231=[2]an!$I$38,F3231=[2]an!$E$42),[2]an!$I$42,
IF(AND(A3231=[2]an!$J$38,F3231=[2]an!$E$40),[2]an!$J$40,IF(AND(A3231=[2]an!$J$38,F3231=[2]an!$E$41),[2]an!$J$41,IF(AND(A3231=[2]an!$J$38,F3231=[2]an!$E$39,H3231&gt;=[2]an!$M$37),[2]an!$J$39,
IF(AND(A3231=[2]an!$J$38,F3231=[2]an!$E$39,H3231&lt;[2]an!$M$37,S3231="kahepoolne vajaduspõhine",U3231=""),[2]an!$M$40,
IF(AND(A3231=[2]an!$J$38,F3231=[2]an!$E$39,H3231&lt;[2]an!$M$37,S3231="kahepoolne vajaduspõhine",U3231&lt;&gt;""),[2]an!$J$39,
IF(AND(A3231=[2]an!$J$38,F3231=[2]an!$E$39,H3231&lt;[2]an!$M$37,S3231&lt;&gt;"kahepoolne vajaduspõhine"),[2]an!$J$39,
IF(AND(A3231=[2]an!$J$38,F3231=[2]an!$E$42),[2]an!$J$42,""))))))))))))))))))))))))))))</f>
        <v/>
      </c>
      <c r="Y3231" s="17" t="str">
        <f>IFERROR(IF(F3231="Tugigrupp",0,
IF(AND(F3231="Peretoe teenus",H3231&gt;=[2]an!$M$37,RANK(D3231,$D3231:$D3231)+COUNTIFS($D$2:D3231,D3231,$F$2:F3231,F3231)-1&gt;1),"",
IF(AND(F3231="Peretoe teenus",H3231&gt;=[2]an!$M$37,RANK(D3231,$D3231:$D3231)+COUNTIFS($D$2:D3231,D3231,$F$2:F3231,F3231)-1=1,MONTH(H3231)=MONTH(K3231)=TRUE,YEAR(H3231)=YEAR(K3231)=TRUE),((EOMONTH(H3231,0)-H3231+1)*X3231)/DAY(EOMONTH(H3231,0)),
IF(AND(F3231="Peretoe teenus",H3231&gt;=[2]an!$M$37,RANK(D3231,$D3231:$D3231)+COUNTIFS($D$2:D3231,D3231,$F$2:F3231,F3231)-1=1),X3231,
IF(AND(F3231="Peretoe teenus",H3231&lt;[2]an!$M$37,S3231&lt;&gt;"kahepoolne vajaduspõhine",RANK(D3231,$D3231:$D3231)+COUNTIFS($D$2:D3231,D3231,$F$2:F3231,F3231)-1=1),X3231,
IF(AND(F3231="Peretoe teenus",H3231&lt;[2]an!$M$37,S3231&lt;&gt;"kahepoolne vajaduspõhine",RANK(D3231,$D3231:$D3231)+COUNTIFS($D$2:D3231,D3231,$F$2:F3231,F3231)-1&gt;1),"",
IF(AND(F3231="Peretoe teenus",H3231&lt;[2]an!$M$37,S3231="kahepoolne vajaduspõhine",U3231="",RANK(D3231,$D3231:$D3231)+COUNTIFS($D$2:D3231,D3231,$F$2:F3231,F3231)-1=1),X3231,
IF(AND(F3231="Peretoe teenus",H3231&lt;[2]an!$M$37,S3231="kahepoolne vajaduspõhine",U3231="",RANK(D3231,$D3231:$D3231)+COUNTIFS($D$2:D3231,D3231,$F$2:F3231,F3231)-1&gt;1),"",
IF(AND(F3231="Peretoe teenus",H3231&lt;[2]an!$M$37,S3231="kahepoolne vajaduspõhine",U3231&lt;[2]an!$M$37,RANK(D3231,$D3231:$D3231)+COUNTIFS($D$2:D3231,D3231,$F$2:F3231,F3231)-1=1),X3231,
IF(AND(F3231="Peretoe teenus",H3231&lt;[2]an!$M$37,S3231="kahepoolne vajaduspõhine",U3231&lt;[2]an!$M$37,RANK(D3231,$D3231:$D3231)+COUNTIFS($D$2:D3231,D3231,$F$2:F3231,F3231)-1&gt;1),"",
IF(AND(F3231="Peretoe teenus",H3231&lt;[2]an!$M$37,S3231="kahepoolne vajaduspõhine",U3231&gt;=[2]an!$M$37,U3231&lt;=[2]an!$M$38,RANK(D3231,$D3231:$D3231)+COUNTIFS($D$2:D3231,D3231,$F$2:F3231,F3231)-1=1),
((EOMONTH(U3231,0)-U3231+1)*X3231)/DAY(EOMONTH(U3231,0))+(DAY(U3231)-1)*100/DAY(EOMONTH(U3231,0)),
IF(AND(F3231="Peretoe teenus",H3231&lt;[2]an!$M$37,S3231="kahepoolne vajaduspõhine",U3231&gt;=[2]an!$M$37,U3231&lt;=[2]an!$M$38,RANK(D3231,$D3231:$D3231)+COUNTIFS($D$2:D3231,D3231,$F$2:F3231,F3231)-1&gt;1),"",
IF(AND(F3231="Peretoe teenus",H3231&lt;[2]an!$M$37,S3231="kahepoolne vajaduspõhine",U3231&gt;[2]an!$M$38,RANK(D3231,$D3231:$D3231)+COUNTIFS($D$2:D3231,D3231,$F$2:F3231,F3231)-1=1),X3231,
IF(AND(F3231="Peretoe teenus",H3231&lt;[2]an!$M$37,S3231="kahepoolne vajaduspõhine",U3231&gt;[2]an!$M$38,RANK(D3231,$D3231:$D3231)+COUNTIFS($D$2:D3231,D3231,$F$2:F3231,F3231)-1&gt;1),"",X3231*W3231)))))))))))))),"")</f>
        <v/>
      </c>
      <c r="Z3231" s="18" t="str">
        <f t="shared" si="151"/>
        <v/>
      </c>
      <c r="AA3231" s="19" t="str">
        <f>IFERROR(VLOOKUP(E3231,[2]an!$A$3:$B$81,2,FALSE),"")</f>
        <v/>
      </c>
      <c r="AB3231" s="19" t="str">
        <f>IFERROR(VLOOKUP(AA3231,[2]an!$C$2:$D$16,2,FALSE),"")</f>
        <v/>
      </c>
      <c r="AC3231" s="20"/>
      <c r="AD3231" s="21" t="str">
        <f>IF(A3231=[2]an!$F$36,VLOOKUP([2]an!$F$36,[2]an!$F$36:$H$36,3,FALSE),IF(A3231=[2]an!$F$35,VLOOKUP([2]an!$F$35,[2]an!$F$35:$H$35,3,FALSE),IF(A3231=[2]an!$F$33,VLOOKUP([2]an!$F$33,[2]an!$F$33:$H$33,3,FALSE),IF(A3231=[2]an!$F$31,VLOOKUP([2]an!$F$31,[2]an!$F$31:$H$31,3,FALSE),""))))</f>
        <v/>
      </c>
    </row>
    <row r="3232" spans="6:30" x14ac:dyDescent="0.2">
      <c r="F3232" s="10"/>
      <c r="G3232" s="8" t="str">
        <f t="shared" si="152"/>
        <v/>
      </c>
      <c r="H3232" s="13"/>
      <c r="K3232" s="13"/>
      <c r="L3232" s="10"/>
      <c r="M3232" s="10"/>
      <c r="S3232" s="8" t="str">
        <f>IFERROR(VLOOKUP(D3232,[1]peretoe_teenus!$A$2:$L$2000,5,FALSE),"")</f>
        <v/>
      </c>
      <c r="U3232" s="13"/>
      <c r="V3232" s="15" t="str" cm="1">
        <f t="array" ref="V3232">IFERROR(IF(AND(F3232="Tugigrupp",RANK(K3232,$K3232:$K3232)+COUNTIFS($K$2:K3232,K3232,$L$2:L3232,L3232,$M$2:M3232,M3232,$I$2:I3232,I3232,$G$2:G3232,G3232,$F$2:F3232,F3232)-1=1),SUMPRODUCT(($F$2:$F$4154=F3232)*($G$2:$G$4154=G3232)*($K$2:$K$4154=K3232)*($I$2:$I$4154=I3232)*($L$2:$L$4154=L3232)*($M$2:$M$4154=M3232)),""),"")</f>
        <v/>
      </c>
      <c r="W3232" s="15" t="str">
        <f t="shared" si="150"/>
        <v/>
      </c>
      <c r="X3232" s="16" t="str">
        <f>IF(AND(A3232=[2]an!$G$38,F3232=[2]an!$E$40),[2]an!$G$40,IF(AND(A3232=[2]an!$G$38,F3232=[2]an!$E$41),[2]an!$G$41,IF(AND(A3232=[2]an!$G$38,F3232=[2]an!$E$39,H3232&gt;=[2]an!$M$37),[2]an!$G$39,
IF(AND(A3232=[2]an!$G$38,F3232=[2]an!$E$39,H3232&lt;[2]an!$M$37,S3232="kahepoolne vajaduspõhine",U3232=""),[2]an!$M$40,
IF(AND(A3232=[2]an!$G$38,F3232=[2]an!$E$39,H3232&lt;[2]an!$M$37,S3232="kahepoolne vajaduspõhine",U3232&lt;&gt;""),[2]an!$G$39,
IF(AND(A3232=[2]an!$G$38,F3232=[2]an!$E$39,H3232&lt;[2]an!$M$37,S3232&lt;&gt;"kahepoolne vajaduspõhine"),[2]an!$G$39,
IF(AND(A3232=[2]an!$G$38,F3232=[2]an!$E$42),[2]an!$G$42,
IF(AND(A3232=[2]an!$H$38,F3232=[2]an!$E$40),[2]an!$H$40,IF(AND(A3232=[2]an!$H$38,F3232=[2]an!$E$41),[2]an!$H$41,IF(AND(A3232=[2]an!$H$38,F3232=[2]an!$E$39,H3232&gt;=[2]an!$M$37),[2]an!$H$39,
IF(AND(A3232=[2]an!$H$38,F3232=[2]an!$E$39,H3232&lt;[2]an!$M$37,S3232="kahepoolne vajaduspõhine",U3232=""),[2]an!$M$40,
IF(AND(A3232=[2]an!$H$38,F3232=[2]an!$E$39,H3232&lt;[2]an!$M$37,S3232="kahepoolne vajaduspõhine",U3232&lt;&gt;""),[2]an!$H$39,
IF(AND(A3232=[2]an!$H$38,F3232=[2]an!$E$39,H3232&lt;[2]an!$M$37,S3232&lt;&gt;"kahepoolne vajaduspõhine"),[2]an!$H$39,
IF(AND(A3232=[2]an!$H$38,F3232=[2]an!$E$42),[2]an!$H$42,
IF(AND(A3232=[2]an!$I$38,F3232=[2]an!$E$40),[2]an!$I$40,IF(AND(A3232=[2]an!$I$38,F3232=[2]an!$E$41),[2]an!$I$41,IF(AND(A3232=[2]an!$I$38,F3232=[2]an!$E$39,H3232&gt;=[2]an!$M$37),[2]an!$I$39,
IF(AND(A3232=[2]an!$I$38,F3232=[2]an!$E$39,H3232&lt;[2]an!$M$37,S3232="kahepoolne vajaduspõhine",U3232=""),[2]an!$M$40,
IF(AND(A3232=[2]an!$I$38,F3232=[2]an!$E$39,H3232&lt;[2]an!$M$37,S3232="kahepoolne vajaduspõhine",U3232&lt;&gt;""),[2]an!$I$39,
IF(AND(A3232=[2]an!$I$38,F3232=[2]an!$E$39,H3232&lt;[2]an!$M$37,S3232&lt;&gt;"kahepoolne vajaduspõhine"),[2]an!$I$39,
IF(AND(A3232=[2]an!$I$38,F3232=[2]an!$E$42),[2]an!$I$42,
IF(AND(A3232=[2]an!$J$38,F3232=[2]an!$E$40),[2]an!$J$40,IF(AND(A3232=[2]an!$J$38,F3232=[2]an!$E$41),[2]an!$J$41,IF(AND(A3232=[2]an!$J$38,F3232=[2]an!$E$39,H3232&gt;=[2]an!$M$37),[2]an!$J$39,
IF(AND(A3232=[2]an!$J$38,F3232=[2]an!$E$39,H3232&lt;[2]an!$M$37,S3232="kahepoolne vajaduspõhine",U3232=""),[2]an!$M$40,
IF(AND(A3232=[2]an!$J$38,F3232=[2]an!$E$39,H3232&lt;[2]an!$M$37,S3232="kahepoolne vajaduspõhine",U3232&lt;&gt;""),[2]an!$J$39,
IF(AND(A3232=[2]an!$J$38,F3232=[2]an!$E$39,H3232&lt;[2]an!$M$37,S3232&lt;&gt;"kahepoolne vajaduspõhine"),[2]an!$J$39,
IF(AND(A3232=[2]an!$J$38,F3232=[2]an!$E$42),[2]an!$J$42,""))))))))))))))))))))))))))))</f>
        <v/>
      </c>
      <c r="Y3232" s="17" t="str">
        <f>IFERROR(IF(F3232="Tugigrupp",0,
IF(AND(F3232="Peretoe teenus",H3232&gt;=[2]an!$M$37,RANK(D3232,$D3232:$D3232)+COUNTIFS($D$2:D3232,D3232,$F$2:F3232,F3232)-1&gt;1),"",
IF(AND(F3232="Peretoe teenus",H3232&gt;=[2]an!$M$37,RANK(D3232,$D3232:$D3232)+COUNTIFS($D$2:D3232,D3232,$F$2:F3232,F3232)-1=1,MONTH(H3232)=MONTH(K3232)=TRUE,YEAR(H3232)=YEAR(K3232)=TRUE),((EOMONTH(H3232,0)-H3232+1)*X3232)/DAY(EOMONTH(H3232,0)),
IF(AND(F3232="Peretoe teenus",H3232&gt;=[2]an!$M$37,RANK(D3232,$D3232:$D3232)+COUNTIFS($D$2:D3232,D3232,$F$2:F3232,F3232)-1=1),X3232,
IF(AND(F3232="Peretoe teenus",H3232&lt;[2]an!$M$37,S3232&lt;&gt;"kahepoolne vajaduspõhine",RANK(D3232,$D3232:$D3232)+COUNTIFS($D$2:D3232,D3232,$F$2:F3232,F3232)-1=1),X3232,
IF(AND(F3232="Peretoe teenus",H3232&lt;[2]an!$M$37,S3232&lt;&gt;"kahepoolne vajaduspõhine",RANK(D3232,$D3232:$D3232)+COUNTIFS($D$2:D3232,D3232,$F$2:F3232,F3232)-1&gt;1),"",
IF(AND(F3232="Peretoe teenus",H3232&lt;[2]an!$M$37,S3232="kahepoolne vajaduspõhine",U3232="",RANK(D3232,$D3232:$D3232)+COUNTIFS($D$2:D3232,D3232,$F$2:F3232,F3232)-1=1),X3232,
IF(AND(F3232="Peretoe teenus",H3232&lt;[2]an!$M$37,S3232="kahepoolne vajaduspõhine",U3232="",RANK(D3232,$D3232:$D3232)+COUNTIFS($D$2:D3232,D3232,$F$2:F3232,F3232)-1&gt;1),"",
IF(AND(F3232="Peretoe teenus",H3232&lt;[2]an!$M$37,S3232="kahepoolne vajaduspõhine",U3232&lt;[2]an!$M$37,RANK(D3232,$D3232:$D3232)+COUNTIFS($D$2:D3232,D3232,$F$2:F3232,F3232)-1=1),X3232,
IF(AND(F3232="Peretoe teenus",H3232&lt;[2]an!$M$37,S3232="kahepoolne vajaduspõhine",U3232&lt;[2]an!$M$37,RANK(D3232,$D3232:$D3232)+COUNTIFS($D$2:D3232,D3232,$F$2:F3232,F3232)-1&gt;1),"",
IF(AND(F3232="Peretoe teenus",H3232&lt;[2]an!$M$37,S3232="kahepoolne vajaduspõhine",U3232&gt;=[2]an!$M$37,U3232&lt;=[2]an!$M$38,RANK(D3232,$D3232:$D3232)+COUNTIFS($D$2:D3232,D3232,$F$2:F3232,F3232)-1=1),
((EOMONTH(U3232,0)-U3232+1)*X3232)/DAY(EOMONTH(U3232,0))+(DAY(U3232)-1)*100/DAY(EOMONTH(U3232,0)),
IF(AND(F3232="Peretoe teenus",H3232&lt;[2]an!$M$37,S3232="kahepoolne vajaduspõhine",U3232&gt;=[2]an!$M$37,U3232&lt;=[2]an!$M$38,RANK(D3232,$D3232:$D3232)+COUNTIFS($D$2:D3232,D3232,$F$2:F3232,F3232)-1&gt;1),"",
IF(AND(F3232="Peretoe teenus",H3232&lt;[2]an!$M$37,S3232="kahepoolne vajaduspõhine",U3232&gt;[2]an!$M$38,RANK(D3232,$D3232:$D3232)+COUNTIFS($D$2:D3232,D3232,$F$2:F3232,F3232)-1=1),X3232,
IF(AND(F3232="Peretoe teenus",H3232&lt;[2]an!$M$37,S3232="kahepoolne vajaduspõhine",U3232&gt;[2]an!$M$38,RANK(D3232,$D3232:$D3232)+COUNTIFS($D$2:D3232,D3232,$F$2:F3232,F3232)-1&gt;1),"",X3232*W3232)))))))))))))),"")</f>
        <v/>
      </c>
      <c r="Z3232" s="18" t="str">
        <f t="shared" si="151"/>
        <v/>
      </c>
      <c r="AA3232" s="19" t="str">
        <f>IFERROR(VLOOKUP(E3232,[2]an!$A$3:$B$81,2,FALSE),"")</f>
        <v/>
      </c>
      <c r="AB3232" s="19" t="str">
        <f>IFERROR(VLOOKUP(AA3232,[2]an!$C$2:$D$16,2,FALSE),"")</f>
        <v/>
      </c>
      <c r="AC3232" s="20"/>
      <c r="AD3232" s="21" t="str">
        <f>IF(A3232=[2]an!$F$36,VLOOKUP([2]an!$F$36,[2]an!$F$36:$H$36,3,FALSE),IF(A3232=[2]an!$F$35,VLOOKUP([2]an!$F$35,[2]an!$F$35:$H$35,3,FALSE),IF(A3232=[2]an!$F$33,VLOOKUP([2]an!$F$33,[2]an!$F$33:$H$33,3,FALSE),IF(A3232=[2]an!$F$31,VLOOKUP([2]an!$F$31,[2]an!$F$31:$H$31,3,FALSE),""))))</f>
        <v/>
      </c>
    </row>
    <row r="3233" spans="6:30" x14ac:dyDescent="0.2">
      <c r="F3233" s="10"/>
      <c r="G3233" s="8" t="str">
        <f t="shared" si="152"/>
        <v/>
      </c>
      <c r="H3233" s="13"/>
      <c r="K3233" s="13"/>
      <c r="L3233" s="10"/>
      <c r="M3233" s="10"/>
      <c r="S3233" s="8" t="str">
        <f>IFERROR(VLOOKUP(D3233,[1]peretoe_teenus!$A$2:$L$2000,5,FALSE),"")</f>
        <v/>
      </c>
      <c r="U3233" s="13"/>
      <c r="V3233" s="15" t="str" cm="1">
        <f t="array" ref="V3233">IFERROR(IF(AND(F3233="Tugigrupp",RANK(K3233,$K3233:$K3233)+COUNTIFS($K$2:K3233,K3233,$L$2:L3233,L3233,$M$2:M3233,M3233,$I$2:I3233,I3233,$G$2:G3233,G3233,$F$2:F3233,F3233)-1=1),SUMPRODUCT(($F$2:$F$4154=F3233)*($G$2:$G$4154=G3233)*($K$2:$K$4154=K3233)*($I$2:$I$4154=I3233)*($L$2:$L$4154=L3233)*($M$2:$M$4154=M3233)),""),"")</f>
        <v/>
      </c>
      <c r="W3233" s="15" t="str">
        <f t="shared" si="150"/>
        <v/>
      </c>
      <c r="X3233" s="16" t="str">
        <f>IF(AND(A3233=[2]an!$G$38,F3233=[2]an!$E$40),[2]an!$G$40,IF(AND(A3233=[2]an!$G$38,F3233=[2]an!$E$41),[2]an!$G$41,IF(AND(A3233=[2]an!$G$38,F3233=[2]an!$E$39,H3233&gt;=[2]an!$M$37),[2]an!$G$39,
IF(AND(A3233=[2]an!$G$38,F3233=[2]an!$E$39,H3233&lt;[2]an!$M$37,S3233="kahepoolne vajaduspõhine",U3233=""),[2]an!$M$40,
IF(AND(A3233=[2]an!$G$38,F3233=[2]an!$E$39,H3233&lt;[2]an!$M$37,S3233="kahepoolne vajaduspõhine",U3233&lt;&gt;""),[2]an!$G$39,
IF(AND(A3233=[2]an!$G$38,F3233=[2]an!$E$39,H3233&lt;[2]an!$M$37,S3233&lt;&gt;"kahepoolne vajaduspõhine"),[2]an!$G$39,
IF(AND(A3233=[2]an!$G$38,F3233=[2]an!$E$42),[2]an!$G$42,
IF(AND(A3233=[2]an!$H$38,F3233=[2]an!$E$40),[2]an!$H$40,IF(AND(A3233=[2]an!$H$38,F3233=[2]an!$E$41),[2]an!$H$41,IF(AND(A3233=[2]an!$H$38,F3233=[2]an!$E$39,H3233&gt;=[2]an!$M$37),[2]an!$H$39,
IF(AND(A3233=[2]an!$H$38,F3233=[2]an!$E$39,H3233&lt;[2]an!$M$37,S3233="kahepoolne vajaduspõhine",U3233=""),[2]an!$M$40,
IF(AND(A3233=[2]an!$H$38,F3233=[2]an!$E$39,H3233&lt;[2]an!$M$37,S3233="kahepoolne vajaduspõhine",U3233&lt;&gt;""),[2]an!$H$39,
IF(AND(A3233=[2]an!$H$38,F3233=[2]an!$E$39,H3233&lt;[2]an!$M$37,S3233&lt;&gt;"kahepoolne vajaduspõhine"),[2]an!$H$39,
IF(AND(A3233=[2]an!$H$38,F3233=[2]an!$E$42),[2]an!$H$42,
IF(AND(A3233=[2]an!$I$38,F3233=[2]an!$E$40),[2]an!$I$40,IF(AND(A3233=[2]an!$I$38,F3233=[2]an!$E$41),[2]an!$I$41,IF(AND(A3233=[2]an!$I$38,F3233=[2]an!$E$39,H3233&gt;=[2]an!$M$37),[2]an!$I$39,
IF(AND(A3233=[2]an!$I$38,F3233=[2]an!$E$39,H3233&lt;[2]an!$M$37,S3233="kahepoolne vajaduspõhine",U3233=""),[2]an!$M$40,
IF(AND(A3233=[2]an!$I$38,F3233=[2]an!$E$39,H3233&lt;[2]an!$M$37,S3233="kahepoolne vajaduspõhine",U3233&lt;&gt;""),[2]an!$I$39,
IF(AND(A3233=[2]an!$I$38,F3233=[2]an!$E$39,H3233&lt;[2]an!$M$37,S3233&lt;&gt;"kahepoolne vajaduspõhine"),[2]an!$I$39,
IF(AND(A3233=[2]an!$I$38,F3233=[2]an!$E$42),[2]an!$I$42,
IF(AND(A3233=[2]an!$J$38,F3233=[2]an!$E$40),[2]an!$J$40,IF(AND(A3233=[2]an!$J$38,F3233=[2]an!$E$41),[2]an!$J$41,IF(AND(A3233=[2]an!$J$38,F3233=[2]an!$E$39,H3233&gt;=[2]an!$M$37),[2]an!$J$39,
IF(AND(A3233=[2]an!$J$38,F3233=[2]an!$E$39,H3233&lt;[2]an!$M$37,S3233="kahepoolne vajaduspõhine",U3233=""),[2]an!$M$40,
IF(AND(A3233=[2]an!$J$38,F3233=[2]an!$E$39,H3233&lt;[2]an!$M$37,S3233="kahepoolne vajaduspõhine",U3233&lt;&gt;""),[2]an!$J$39,
IF(AND(A3233=[2]an!$J$38,F3233=[2]an!$E$39,H3233&lt;[2]an!$M$37,S3233&lt;&gt;"kahepoolne vajaduspõhine"),[2]an!$J$39,
IF(AND(A3233=[2]an!$J$38,F3233=[2]an!$E$42),[2]an!$J$42,""))))))))))))))))))))))))))))</f>
        <v/>
      </c>
      <c r="Y3233" s="17" t="str">
        <f>IFERROR(IF(F3233="Tugigrupp",0,
IF(AND(F3233="Peretoe teenus",H3233&gt;=[2]an!$M$37,RANK(D3233,$D3233:$D3233)+COUNTIFS($D$2:D3233,D3233,$F$2:F3233,F3233)-1&gt;1),"",
IF(AND(F3233="Peretoe teenus",H3233&gt;=[2]an!$M$37,RANK(D3233,$D3233:$D3233)+COUNTIFS($D$2:D3233,D3233,$F$2:F3233,F3233)-1=1,MONTH(H3233)=MONTH(K3233)=TRUE,YEAR(H3233)=YEAR(K3233)=TRUE),((EOMONTH(H3233,0)-H3233+1)*X3233)/DAY(EOMONTH(H3233,0)),
IF(AND(F3233="Peretoe teenus",H3233&gt;=[2]an!$M$37,RANK(D3233,$D3233:$D3233)+COUNTIFS($D$2:D3233,D3233,$F$2:F3233,F3233)-1=1),X3233,
IF(AND(F3233="Peretoe teenus",H3233&lt;[2]an!$M$37,S3233&lt;&gt;"kahepoolne vajaduspõhine",RANK(D3233,$D3233:$D3233)+COUNTIFS($D$2:D3233,D3233,$F$2:F3233,F3233)-1=1),X3233,
IF(AND(F3233="Peretoe teenus",H3233&lt;[2]an!$M$37,S3233&lt;&gt;"kahepoolne vajaduspõhine",RANK(D3233,$D3233:$D3233)+COUNTIFS($D$2:D3233,D3233,$F$2:F3233,F3233)-1&gt;1),"",
IF(AND(F3233="Peretoe teenus",H3233&lt;[2]an!$M$37,S3233="kahepoolne vajaduspõhine",U3233="",RANK(D3233,$D3233:$D3233)+COUNTIFS($D$2:D3233,D3233,$F$2:F3233,F3233)-1=1),X3233,
IF(AND(F3233="Peretoe teenus",H3233&lt;[2]an!$M$37,S3233="kahepoolne vajaduspõhine",U3233="",RANK(D3233,$D3233:$D3233)+COUNTIFS($D$2:D3233,D3233,$F$2:F3233,F3233)-1&gt;1),"",
IF(AND(F3233="Peretoe teenus",H3233&lt;[2]an!$M$37,S3233="kahepoolne vajaduspõhine",U3233&lt;[2]an!$M$37,RANK(D3233,$D3233:$D3233)+COUNTIFS($D$2:D3233,D3233,$F$2:F3233,F3233)-1=1),X3233,
IF(AND(F3233="Peretoe teenus",H3233&lt;[2]an!$M$37,S3233="kahepoolne vajaduspõhine",U3233&lt;[2]an!$M$37,RANK(D3233,$D3233:$D3233)+COUNTIFS($D$2:D3233,D3233,$F$2:F3233,F3233)-1&gt;1),"",
IF(AND(F3233="Peretoe teenus",H3233&lt;[2]an!$M$37,S3233="kahepoolne vajaduspõhine",U3233&gt;=[2]an!$M$37,U3233&lt;=[2]an!$M$38,RANK(D3233,$D3233:$D3233)+COUNTIFS($D$2:D3233,D3233,$F$2:F3233,F3233)-1=1),
((EOMONTH(U3233,0)-U3233+1)*X3233)/DAY(EOMONTH(U3233,0))+(DAY(U3233)-1)*100/DAY(EOMONTH(U3233,0)),
IF(AND(F3233="Peretoe teenus",H3233&lt;[2]an!$M$37,S3233="kahepoolne vajaduspõhine",U3233&gt;=[2]an!$M$37,U3233&lt;=[2]an!$M$38,RANK(D3233,$D3233:$D3233)+COUNTIFS($D$2:D3233,D3233,$F$2:F3233,F3233)-1&gt;1),"",
IF(AND(F3233="Peretoe teenus",H3233&lt;[2]an!$M$37,S3233="kahepoolne vajaduspõhine",U3233&gt;[2]an!$M$38,RANK(D3233,$D3233:$D3233)+COUNTIFS($D$2:D3233,D3233,$F$2:F3233,F3233)-1=1),X3233,
IF(AND(F3233="Peretoe teenus",H3233&lt;[2]an!$M$37,S3233="kahepoolne vajaduspõhine",U3233&gt;[2]an!$M$38,RANK(D3233,$D3233:$D3233)+COUNTIFS($D$2:D3233,D3233,$F$2:F3233,F3233)-1&gt;1),"",X3233*W3233)))))))))))))),"")</f>
        <v/>
      </c>
      <c r="Z3233" s="18" t="str">
        <f t="shared" si="151"/>
        <v/>
      </c>
      <c r="AA3233" s="19" t="str">
        <f>IFERROR(VLOOKUP(E3233,[2]an!$A$3:$B$81,2,FALSE),"")</f>
        <v/>
      </c>
      <c r="AB3233" s="19" t="str">
        <f>IFERROR(VLOOKUP(AA3233,[2]an!$C$2:$D$16,2,FALSE),"")</f>
        <v/>
      </c>
      <c r="AC3233" s="20"/>
      <c r="AD3233" s="21" t="str">
        <f>IF(A3233=[2]an!$F$36,VLOOKUP([2]an!$F$36,[2]an!$F$36:$H$36,3,FALSE),IF(A3233=[2]an!$F$35,VLOOKUP([2]an!$F$35,[2]an!$F$35:$H$35,3,FALSE),IF(A3233=[2]an!$F$33,VLOOKUP([2]an!$F$33,[2]an!$F$33:$H$33,3,FALSE),IF(A3233=[2]an!$F$31,VLOOKUP([2]an!$F$31,[2]an!$F$31:$H$31,3,FALSE),""))))</f>
        <v/>
      </c>
    </row>
    <row r="3234" spans="6:30" x14ac:dyDescent="0.2">
      <c r="F3234" s="10"/>
      <c r="G3234" s="8" t="str">
        <f t="shared" si="152"/>
        <v/>
      </c>
      <c r="H3234" s="13"/>
      <c r="K3234" s="13"/>
      <c r="L3234" s="10"/>
      <c r="M3234" s="10"/>
      <c r="S3234" s="8" t="str">
        <f>IFERROR(VLOOKUP(D3234,[1]peretoe_teenus!$A$2:$L$2000,5,FALSE),"")</f>
        <v/>
      </c>
      <c r="U3234" s="13"/>
      <c r="V3234" s="15" t="str" cm="1">
        <f t="array" ref="V3234">IFERROR(IF(AND(F3234="Tugigrupp",RANK(K3234,$K3234:$K3234)+COUNTIFS($K$2:K3234,K3234,$L$2:L3234,L3234,$M$2:M3234,M3234,$I$2:I3234,I3234,$G$2:G3234,G3234,$F$2:F3234,F3234)-1=1),SUMPRODUCT(($F$2:$F$4154=F3234)*($G$2:$G$4154=G3234)*($K$2:$K$4154=K3234)*($I$2:$I$4154=I3234)*($L$2:$L$4154=L3234)*($M$2:$M$4154=M3234)),""),"")</f>
        <v/>
      </c>
      <c r="W3234" s="15" t="str">
        <f t="shared" si="150"/>
        <v/>
      </c>
      <c r="X3234" s="16" t="str">
        <f>IF(AND(A3234=[2]an!$G$38,F3234=[2]an!$E$40),[2]an!$G$40,IF(AND(A3234=[2]an!$G$38,F3234=[2]an!$E$41),[2]an!$G$41,IF(AND(A3234=[2]an!$G$38,F3234=[2]an!$E$39,H3234&gt;=[2]an!$M$37),[2]an!$G$39,
IF(AND(A3234=[2]an!$G$38,F3234=[2]an!$E$39,H3234&lt;[2]an!$M$37,S3234="kahepoolne vajaduspõhine",U3234=""),[2]an!$M$40,
IF(AND(A3234=[2]an!$G$38,F3234=[2]an!$E$39,H3234&lt;[2]an!$M$37,S3234="kahepoolne vajaduspõhine",U3234&lt;&gt;""),[2]an!$G$39,
IF(AND(A3234=[2]an!$G$38,F3234=[2]an!$E$39,H3234&lt;[2]an!$M$37,S3234&lt;&gt;"kahepoolne vajaduspõhine"),[2]an!$G$39,
IF(AND(A3234=[2]an!$G$38,F3234=[2]an!$E$42),[2]an!$G$42,
IF(AND(A3234=[2]an!$H$38,F3234=[2]an!$E$40),[2]an!$H$40,IF(AND(A3234=[2]an!$H$38,F3234=[2]an!$E$41),[2]an!$H$41,IF(AND(A3234=[2]an!$H$38,F3234=[2]an!$E$39,H3234&gt;=[2]an!$M$37),[2]an!$H$39,
IF(AND(A3234=[2]an!$H$38,F3234=[2]an!$E$39,H3234&lt;[2]an!$M$37,S3234="kahepoolne vajaduspõhine",U3234=""),[2]an!$M$40,
IF(AND(A3234=[2]an!$H$38,F3234=[2]an!$E$39,H3234&lt;[2]an!$M$37,S3234="kahepoolne vajaduspõhine",U3234&lt;&gt;""),[2]an!$H$39,
IF(AND(A3234=[2]an!$H$38,F3234=[2]an!$E$39,H3234&lt;[2]an!$M$37,S3234&lt;&gt;"kahepoolne vajaduspõhine"),[2]an!$H$39,
IF(AND(A3234=[2]an!$H$38,F3234=[2]an!$E$42),[2]an!$H$42,
IF(AND(A3234=[2]an!$I$38,F3234=[2]an!$E$40),[2]an!$I$40,IF(AND(A3234=[2]an!$I$38,F3234=[2]an!$E$41),[2]an!$I$41,IF(AND(A3234=[2]an!$I$38,F3234=[2]an!$E$39,H3234&gt;=[2]an!$M$37),[2]an!$I$39,
IF(AND(A3234=[2]an!$I$38,F3234=[2]an!$E$39,H3234&lt;[2]an!$M$37,S3234="kahepoolne vajaduspõhine",U3234=""),[2]an!$M$40,
IF(AND(A3234=[2]an!$I$38,F3234=[2]an!$E$39,H3234&lt;[2]an!$M$37,S3234="kahepoolne vajaduspõhine",U3234&lt;&gt;""),[2]an!$I$39,
IF(AND(A3234=[2]an!$I$38,F3234=[2]an!$E$39,H3234&lt;[2]an!$M$37,S3234&lt;&gt;"kahepoolne vajaduspõhine"),[2]an!$I$39,
IF(AND(A3234=[2]an!$I$38,F3234=[2]an!$E$42),[2]an!$I$42,
IF(AND(A3234=[2]an!$J$38,F3234=[2]an!$E$40),[2]an!$J$40,IF(AND(A3234=[2]an!$J$38,F3234=[2]an!$E$41),[2]an!$J$41,IF(AND(A3234=[2]an!$J$38,F3234=[2]an!$E$39,H3234&gt;=[2]an!$M$37),[2]an!$J$39,
IF(AND(A3234=[2]an!$J$38,F3234=[2]an!$E$39,H3234&lt;[2]an!$M$37,S3234="kahepoolne vajaduspõhine",U3234=""),[2]an!$M$40,
IF(AND(A3234=[2]an!$J$38,F3234=[2]an!$E$39,H3234&lt;[2]an!$M$37,S3234="kahepoolne vajaduspõhine",U3234&lt;&gt;""),[2]an!$J$39,
IF(AND(A3234=[2]an!$J$38,F3234=[2]an!$E$39,H3234&lt;[2]an!$M$37,S3234&lt;&gt;"kahepoolne vajaduspõhine"),[2]an!$J$39,
IF(AND(A3234=[2]an!$J$38,F3234=[2]an!$E$42),[2]an!$J$42,""))))))))))))))))))))))))))))</f>
        <v/>
      </c>
      <c r="Y3234" s="17" t="str">
        <f>IFERROR(IF(F3234="Tugigrupp",0,
IF(AND(F3234="Peretoe teenus",H3234&gt;=[2]an!$M$37,RANK(D3234,$D3234:$D3234)+COUNTIFS($D$2:D3234,D3234,$F$2:F3234,F3234)-1&gt;1),"",
IF(AND(F3234="Peretoe teenus",H3234&gt;=[2]an!$M$37,RANK(D3234,$D3234:$D3234)+COUNTIFS($D$2:D3234,D3234,$F$2:F3234,F3234)-1=1,MONTH(H3234)=MONTH(K3234)=TRUE,YEAR(H3234)=YEAR(K3234)=TRUE),((EOMONTH(H3234,0)-H3234+1)*X3234)/DAY(EOMONTH(H3234,0)),
IF(AND(F3234="Peretoe teenus",H3234&gt;=[2]an!$M$37,RANK(D3234,$D3234:$D3234)+COUNTIFS($D$2:D3234,D3234,$F$2:F3234,F3234)-1=1),X3234,
IF(AND(F3234="Peretoe teenus",H3234&lt;[2]an!$M$37,S3234&lt;&gt;"kahepoolne vajaduspõhine",RANK(D3234,$D3234:$D3234)+COUNTIFS($D$2:D3234,D3234,$F$2:F3234,F3234)-1=1),X3234,
IF(AND(F3234="Peretoe teenus",H3234&lt;[2]an!$M$37,S3234&lt;&gt;"kahepoolne vajaduspõhine",RANK(D3234,$D3234:$D3234)+COUNTIFS($D$2:D3234,D3234,$F$2:F3234,F3234)-1&gt;1),"",
IF(AND(F3234="Peretoe teenus",H3234&lt;[2]an!$M$37,S3234="kahepoolne vajaduspõhine",U3234="",RANK(D3234,$D3234:$D3234)+COUNTIFS($D$2:D3234,D3234,$F$2:F3234,F3234)-1=1),X3234,
IF(AND(F3234="Peretoe teenus",H3234&lt;[2]an!$M$37,S3234="kahepoolne vajaduspõhine",U3234="",RANK(D3234,$D3234:$D3234)+COUNTIFS($D$2:D3234,D3234,$F$2:F3234,F3234)-1&gt;1),"",
IF(AND(F3234="Peretoe teenus",H3234&lt;[2]an!$M$37,S3234="kahepoolne vajaduspõhine",U3234&lt;[2]an!$M$37,RANK(D3234,$D3234:$D3234)+COUNTIFS($D$2:D3234,D3234,$F$2:F3234,F3234)-1=1),X3234,
IF(AND(F3234="Peretoe teenus",H3234&lt;[2]an!$M$37,S3234="kahepoolne vajaduspõhine",U3234&lt;[2]an!$M$37,RANK(D3234,$D3234:$D3234)+COUNTIFS($D$2:D3234,D3234,$F$2:F3234,F3234)-1&gt;1),"",
IF(AND(F3234="Peretoe teenus",H3234&lt;[2]an!$M$37,S3234="kahepoolne vajaduspõhine",U3234&gt;=[2]an!$M$37,U3234&lt;=[2]an!$M$38,RANK(D3234,$D3234:$D3234)+COUNTIFS($D$2:D3234,D3234,$F$2:F3234,F3234)-1=1),
((EOMONTH(U3234,0)-U3234+1)*X3234)/DAY(EOMONTH(U3234,0))+(DAY(U3234)-1)*100/DAY(EOMONTH(U3234,0)),
IF(AND(F3234="Peretoe teenus",H3234&lt;[2]an!$M$37,S3234="kahepoolne vajaduspõhine",U3234&gt;=[2]an!$M$37,U3234&lt;=[2]an!$M$38,RANK(D3234,$D3234:$D3234)+COUNTIFS($D$2:D3234,D3234,$F$2:F3234,F3234)-1&gt;1),"",
IF(AND(F3234="Peretoe teenus",H3234&lt;[2]an!$M$37,S3234="kahepoolne vajaduspõhine",U3234&gt;[2]an!$M$38,RANK(D3234,$D3234:$D3234)+COUNTIFS($D$2:D3234,D3234,$F$2:F3234,F3234)-1=1),X3234,
IF(AND(F3234="Peretoe teenus",H3234&lt;[2]an!$M$37,S3234="kahepoolne vajaduspõhine",U3234&gt;[2]an!$M$38,RANK(D3234,$D3234:$D3234)+COUNTIFS($D$2:D3234,D3234,$F$2:F3234,F3234)-1&gt;1),"",X3234*W3234)))))))))))))),"")</f>
        <v/>
      </c>
      <c r="Z3234" s="18" t="str">
        <f t="shared" si="151"/>
        <v/>
      </c>
      <c r="AA3234" s="19" t="str">
        <f>IFERROR(VLOOKUP(E3234,[2]an!$A$3:$B$81,2,FALSE),"")</f>
        <v/>
      </c>
      <c r="AB3234" s="19" t="str">
        <f>IFERROR(VLOOKUP(AA3234,[2]an!$C$2:$D$16,2,FALSE),"")</f>
        <v/>
      </c>
      <c r="AC3234" s="20"/>
      <c r="AD3234" s="21" t="str">
        <f>IF(A3234=[2]an!$F$36,VLOOKUP([2]an!$F$36,[2]an!$F$36:$H$36,3,FALSE),IF(A3234=[2]an!$F$35,VLOOKUP([2]an!$F$35,[2]an!$F$35:$H$35,3,FALSE),IF(A3234=[2]an!$F$33,VLOOKUP([2]an!$F$33,[2]an!$F$33:$H$33,3,FALSE),IF(A3234=[2]an!$F$31,VLOOKUP([2]an!$F$31,[2]an!$F$31:$H$31,3,FALSE),""))))</f>
        <v/>
      </c>
    </row>
    <row r="3235" spans="6:30" x14ac:dyDescent="0.2">
      <c r="F3235" s="10"/>
      <c r="G3235" s="8" t="str">
        <f t="shared" si="152"/>
        <v/>
      </c>
      <c r="H3235" s="13"/>
      <c r="K3235" s="13"/>
      <c r="L3235" s="10"/>
      <c r="M3235" s="10"/>
      <c r="S3235" s="8" t="str">
        <f>IFERROR(VLOOKUP(D3235,[1]peretoe_teenus!$A$2:$L$2000,5,FALSE),"")</f>
        <v/>
      </c>
      <c r="U3235" s="13"/>
      <c r="V3235" s="15" t="str" cm="1">
        <f t="array" ref="V3235">IFERROR(IF(AND(F3235="Tugigrupp",RANK(K3235,$K3235:$K3235)+COUNTIFS($K$2:K3235,K3235,$L$2:L3235,L3235,$M$2:M3235,M3235,$I$2:I3235,I3235,$G$2:G3235,G3235,$F$2:F3235,F3235)-1=1),SUMPRODUCT(($F$2:$F$4154=F3235)*($G$2:$G$4154=G3235)*($K$2:$K$4154=K3235)*($I$2:$I$4154=I3235)*($L$2:$L$4154=L3235)*($M$2:$M$4154=M3235)),""),"")</f>
        <v/>
      </c>
      <c r="W3235" s="15" t="str">
        <f t="shared" si="150"/>
        <v/>
      </c>
      <c r="X3235" s="16" t="str">
        <f>IF(AND(A3235=[2]an!$G$38,F3235=[2]an!$E$40),[2]an!$G$40,IF(AND(A3235=[2]an!$G$38,F3235=[2]an!$E$41),[2]an!$G$41,IF(AND(A3235=[2]an!$G$38,F3235=[2]an!$E$39,H3235&gt;=[2]an!$M$37),[2]an!$G$39,
IF(AND(A3235=[2]an!$G$38,F3235=[2]an!$E$39,H3235&lt;[2]an!$M$37,S3235="kahepoolne vajaduspõhine",U3235=""),[2]an!$M$40,
IF(AND(A3235=[2]an!$G$38,F3235=[2]an!$E$39,H3235&lt;[2]an!$M$37,S3235="kahepoolne vajaduspõhine",U3235&lt;&gt;""),[2]an!$G$39,
IF(AND(A3235=[2]an!$G$38,F3235=[2]an!$E$39,H3235&lt;[2]an!$M$37,S3235&lt;&gt;"kahepoolne vajaduspõhine"),[2]an!$G$39,
IF(AND(A3235=[2]an!$G$38,F3235=[2]an!$E$42),[2]an!$G$42,
IF(AND(A3235=[2]an!$H$38,F3235=[2]an!$E$40),[2]an!$H$40,IF(AND(A3235=[2]an!$H$38,F3235=[2]an!$E$41),[2]an!$H$41,IF(AND(A3235=[2]an!$H$38,F3235=[2]an!$E$39,H3235&gt;=[2]an!$M$37),[2]an!$H$39,
IF(AND(A3235=[2]an!$H$38,F3235=[2]an!$E$39,H3235&lt;[2]an!$M$37,S3235="kahepoolne vajaduspõhine",U3235=""),[2]an!$M$40,
IF(AND(A3235=[2]an!$H$38,F3235=[2]an!$E$39,H3235&lt;[2]an!$M$37,S3235="kahepoolne vajaduspõhine",U3235&lt;&gt;""),[2]an!$H$39,
IF(AND(A3235=[2]an!$H$38,F3235=[2]an!$E$39,H3235&lt;[2]an!$M$37,S3235&lt;&gt;"kahepoolne vajaduspõhine"),[2]an!$H$39,
IF(AND(A3235=[2]an!$H$38,F3235=[2]an!$E$42),[2]an!$H$42,
IF(AND(A3235=[2]an!$I$38,F3235=[2]an!$E$40),[2]an!$I$40,IF(AND(A3235=[2]an!$I$38,F3235=[2]an!$E$41),[2]an!$I$41,IF(AND(A3235=[2]an!$I$38,F3235=[2]an!$E$39,H3235&gt;=[2]an!$M$37),[2]an!$I$39,
IF(AND(A3235=[2]an!$I$38,F3235=[2]an!$E$39,H3235&lt;[2]an!$M$37,S3235="kahepoolne vajaduspõhine",U3235=""),[2]an!$M$40,
IF(AND(A3235=[2]an!$I$38,F3235=[2]an!$E$39,H3235&lt;[2]an!$M$37,S3235="kahepoolne vajaduspõhine",U3235&lt;&gt;""),[2]an!$I$39,
IF(AND(A3235=[2]an!$I$38,F3235=[2]an!$E$39,H3235&lt;[2]an!$M$37,S3235&lt;&gt;"kahepoolne vajaduspõhine"),[2]an!$I$39,
IF(AND(A3235=[2]an!$I$38,F3235=[2]an!$E$42),[2]an!$I$42,
IF(AND(A3235=[2]an!$J$38,F3235=[2]an!$E$40),[2]an!$J$40,IF(AND(A3235=[2]an!$J$38,F3235=[2]an!$E$41),[2]an!$J$41,IF(AND(A3235=[2]an!$J$38,F3235=[2]an!$E$39,H3235&gt;=[2]an!$M$37),[2]an!$J$39,
IF(AND(A3235=[2]an!$J$38,F3235=[2]an!$E$39,H3235&lt;[2]an!$M$37,S3235="kahepoolne vajaduspõhine",U3235=""),[2]an!$M$40,
IF(AND(A3235=[2]an!$J$38,F3235=[2]an!$E$39,H3235&lt;[2]an!$M$37,S3235="kahepoolne vajaduspõhine",U3235&lt;&gt;""),[2]an!$J$39,
IF(AND(A3235=[2]an!$J$38,F3235=[2]an!$E$39,H3235&lt;[2]an!$M$37,S3235&lt;&gt;"kahepoolne vajaduspõhine"),[2]an!$J$39,
IF(AND(A3235=[2]an!$J$38,F3235=[2]an!$E$42),[2]an!$J$42,""))))))))))))))))))))))))))))</f>
        <v/>
      </c>
      <c r="Y3235" s="17" t="str">
        <f>IFERROR(IF(F3235="Tugigrupp",0,
IF(AND(F3235="Peretoe teenus",H3235&gt;=[2]an!$M$37,RANK(D3235,$D3235:$D3235)+COUNTIFS($D$2:D3235,D3235,$F$2:F3235,F3235)-1&gt;1),"",
IF(AND(F3235="Peretoe teenus",H3235&gt;=[2]an!$M$37,RANK(D3235,$D3235:$D3235)+COUNTIFS($D$2:D3235,D3235,$F$2:F3235,F3235)-1=1,MONTH(H3235)=MONTH(K3235)=TRUE,YEAR(H3235)=YEAR(K3235)=TRUE),((EOMONTH(H3235,0)-H3235+1)*X3235)/DAY(EOMONTH(H3235,0)),
IF(AND(F3235="Peretoe teenus",H3235&gt;=[2]an!$M$37,RANK(D3235,$D3235:$D3235)+COUNTIFS($D$2:D3235,D3235,$F$2:F3235,F3235)-1=1),X3235,
IF(AND(F3235="Peretoe teenus",H3235&lt;[2]an!$M$37,S3235&lt;&gt;"kahepoolne vajaduspõhine",RANK(D3235,$D3235:$D3235)+COUNTIFS($D$2:D3235,D3235,$F$2:F3235,F3235)-1=1),X3235,
IF(AND(F3235="Peretoe teenus",H3235&lt;[2]an!$M$37,S3235&lt;&gt;"kahepoolne vajaduspõhine",RANK(D3235,$D3235:$D3235)+COUNTIFS($D$2:D3235,D3235,$F$2:F3235,F3235)-1&gt;1),"",
IF(AND(F3235="Peretoe teenus",H3235&lt;[2]an!$M$37,S3235="kahepoolne vajaduspõhine",U3235="",RANK(D3235,$D3235:$D3235)+COUNTIFS($D$2:D3235,D3235,$F$2:F3235,F3235)-1=1),X3235,
IF(AND(F3235="Peretoe teenus",H3235&lt;[2]an!$M$37,S3235="kahepoolne vajaduspõhine",U3235="",RANK(D3235,$D3235:$D3235)+COUNTIFS($D$2:D3235,D3235,$F$2:F3235,F3235)-1&gt;1),"",
IF(AND(F3235="Peretoe teenus",H3235&lt;[2]an!$M$37,S3235="kahepoolne vajaduspõhine",U3235&lt;[2]an!$M$37,RANK(D3235,$D3235:$D3235)+COUNTIFS($D$2:D3235,D3235,$F$2:F3235,F3235)-1=1),X3235,
IF(AND(F3235="Peretoe teenus",H3235&lt;[2]an!$M$37,S3235="kahepoolne vajaduspõhine",U3235&lt;[2]an!$M$37,RANK(D3235,$D3235:$D3235)+COUNTIFS($D$2:D3235,D3235,$F$2:F3235,F3235)-1&gt;1),"",
IF(AND(F3235="Peretoe teenus",H3235&lt;[2]an!$M$37,S3235="kahepoolne vajaduspõhine",U3235&gt;=[2]an!$M$37,U3235&lt;=[2]an!$M$38,RANK(D3235,$D3235:$D3235)+COUNTIFS($D$2:D3235,D3235,$F$2:F3235,F3235)-1=1),
((EOMONTH(U3235,0)-U3235+1)*X3235)/DAY(EOMONTH(U3235,0))+(DAY(U3235)-1)*100/DAY(EOMONTH(U3235,0)),
IF(AND(F3235="Peretoe teenus",H3235&lt;[2]an!$M$37,S3235="kahepoolne vajaduspõhine",U3235&gt;=[2]an!$M$37,U3235&lt;=[2]an!$M$38,RANK(D3235,$D3235:$D3235)+COUNTIFS($D$2:D3235,D3235,$F$2:F3235,F3235)-1&gt;1),"",
IF(AND(F3235="Peretoe teenus",H3235&lt;[2]an!$M$37,S3235="kahepoolne vajaduspõhine",U3235&gt;[2]an!$M$38,RANK(D3235,$D3235:$D3235)+COUNTIFS($D$2:D3235,D3235,$F$2:F3235,F3235)-1=1),X3235,
IF(AND(F3235="Peretoe teenus",H3235&lt;[2]an!$M$37,S3235="kahepoolne vajaduspõhine",U3235&gt;[2]an!$M$38,RANK(D3235,$D3235:$D3235)+COUNTIFS($D$2:D3235,D3235,$F$2:F3235,F3235)-1&gt;1),"",X3235*W3235)))))))))))))),"")</f>
        <v/>
      </c>
      <c r="Z3235" s="18" t="str">
        <f t="shared" si="151"/>
        <v/>
      </c>
      <c r="AA3235" s="19" t="str">
        <f>IFERROR(VLOOKUP(E3235,[2]an!$A$3:$B$81,2,FALSE),"")</f>
        <v/>
      </c>
      <c r="AB3235" s="19" t="str">
        <f>IFERROR(VLOOKUP(AA3235,[2]an!$C$2:$D$16,2,FALSE),"")</f>
        <v/>
      </c>
      <c r="AC3235" s="20"/>
      <c r="AD3235" s="21" t="str">
        <f>IF(A3235=[2]an!$F$36,VLOOKUP([2]an!$F$36,[2]an!$F$36:$H$36,3,FALSE),IF(A3235=[2]an!$F$35,VLOOKUP([2]an!$F$35,[2]an!$F$35:$H$35,3,FALSE),IF(A3235=[2]an!$F$33,VLOOKUP([2]an!$F$33,[2]an!$F$33:$H$33,3,FALSE),IF(A3235=[2]an!$F$31,VLOOKUP([2]an!$F$31,[2]an!$F$31:$H$31,3,FALSE),""))))</f>
        <v/>
      </c>
    </row>
    <row r="3236" spans="6:30" x14ac:dyDescent="0.2">
      <c r="F3236" s="10"/>
      <c r="G3236" s="8" t="str">
        <f t="shared" si="152"/>
        <v/>
      </c>
      <c r="H3236" s="13"/>
      <c r="K3236" s="13"/>
      <c r="L3236" s="10"/>
      <c r="M3236" s="10"/>
      <c r="S3236" s="8" t="str">
        <f>IFERROR(VLOOKUP(D3236,[1]peretoe_teenus!$A$2:$L$2000,5,FALSE),"")</f>
        <v/>
      </c>
      <c r="U3236" s="13"/>
      <c r="V3236" s="15" t="str" cm="1">
        <f t="array" ref="V3236">IFERROR(IF(AND(F3236="Tugigrupp",RANK(K3236,$K3236:$K3236)+COUNTIFS($K$2:K3236,K3236,$L$2:L3236,L3236,$M$2:M3236,M3236,$I$2:I3236,I3236,$G$2:G3236,G3236,$F$2:F3236,F3236)-1=1),SUMPRODUCT(($F$2:$F$4154=F3236)*($G$2:$G$4154=G3236)*($K$2:$K$4154=K3236)*($I$2:$I$4154=I3236)*($L$2:$L$4154=L3236)*($M$2:$M$4154=M3236)),""),"")</f>
        <v/>
      </c>
      <c r="W3236" s="15" t="str">
        <f t="shared" si="150"/>
        <v/>
      </c>
      <c r="X3236" s="16" t="str">
        <f>IF(AND(A3236=[2]an!$G$38,F3236=[2]an!$E$40),[2]an!$G$40,IF(AND(A3236=[2]an!$G$38,F3236=[2]an!$E$41),[2]an!$G$41,IF(AND(A3236=[2]an!$G$38,F3236=[2]an!$E$39,H3236&gt;=[2]an!$M$37),[2]an!$G$39,
IF(AND(A3236=[2]an!$G$38,F3236=[2]an!$E$39,H3236&lt;[2]an!$M$37,S3236="kahepoolne vajaduspõhine",U3236=""),[2]an!$M$40,
IF(AND(A3236=[2]an!$G$38,F3236=[2]an!$E$39,H3236&lt;[2]an!$M$37,S3236="kahepoolne vajaduspõhine",U3236&lt;&gt;""),[2]an!$G$39,
IF(AND(A3236=[2]an!$G$38,F3236=[2]an!$E$39,H3236&lt;[2]an!$M$37,S3236&lt;&gt;"kahepoolne vajaduspõhine"),[2]an!$G$39,
IF(AND(A3236=[2]an!$G$38,F3236=[2]an!$E$42),[2]an!$G$42,
IF(AND(A3236=[2]an!$H$38,F3236=[2]an!$E$40),[2]an!$H$40,IF(AND(A3236=[2]an!$H$38,F3236=[2]an!$E$41),[2]an!$H$41,IF(AND(A3236=[2]an!$H$38,F3236=[2]an!$E$39,H3236&gt;=[2]an!$M$37),[2]an!$H$39,
IF(AND(A3236=[2]an!$H$38,F3236=[2]an!$E$39,H3236&lt;[2]an!$M$37,S3236="kahepoolne vajaduspõhine",U3236=""),[2]an!$M$40,
IF(AND(A3236=[2]an!$H$38,F3236=[2]an!$E$39,H3236&lt;[2]an!$M$37,S3236="kahepoolne vajaduspõhine",U3236&lt;&gt;""),[2]an!$H$39,
IF(AND(A3236=[2]an!$H$38,F3236=[2]an!$E$39,H3236&lt;[2]an!$M$37,S3236&lt;&gt;"kahepoolne vajaduspõhine"),[2]an!$H$39,
IF(AND(A3236=[2]an!$H$38,F3236=[2]an!$E$42),[2]an!$H$42,
IF(AND(A3236=[2]an!$I$38,F3236=[2]an!$E$40),[2]an!$I$40,IF(AND(A3236=[2]an!$I$38,F3236=[2]an!$E$41),[2]an!$I$41,IF(AND(A3236=[2]an!$I$38,F3236=[2]an!$E$39,H3236&gt;=[2]an!$M$37),[2]an!$I$39,
IF(AND(A3236=[2]an!$I$38,F3236=[2]an!$E$39,H3236&lt;[2]an!$M$37,S3236="kahepoolne vajaduspõhine",U3236=""),[2]an!$M$40,
IF(AND(A3236=[2]an!$I$38,F3236=[2]an!$E$39,H3236&lt;[2]an!$M$37,S3236="kahepoolne vajaduspõhine",U3236&lt;&gt;""),[2]an!$I$39,
IF(AND(A3236=[2]an!$I$38,F3236=[2]an!$E$39,H3236&lt;[2]an!$M$37,S3236&lt;&gt;"kahepoolne vajaduspõhine"),[2]an!$I$39,
IF(AND(A3236=[2]an!$I$38,F3236=[2]an!$E$42),[2]an!$I$42,
IF(AND(A3236=[2]an!$J$38,F3236=[2]an!$E$40),[2]an!$J$40,IF(AND(A3236=[2]an!$J$38,F3236=[2]an!$E$41),[2]an!$J$41,IF(AND(A3236=[2]an!$J$38,F3236=[2]an!$E$39,H3236&gt;=[2]an!$M$37),[2]an!$J$39,
IF(AND(A3236=[2]an!$J$38,F3236=[2]an!$E$39,H3236&lt;[2]an!$M$37,S3236="kahepoolne vajaduspõhine",U3236=""),[2]an!$M$40,
IF(AND(A3236=[2]an!$J$38,F3236=[2]an!$E$39,H3236&lt;[2]an!$M$37,S3236="kahepoolne vajaduspõhine",U3236&lt;&gt;""),[2]an!$J$39,
IF(AND(A3236=[2]an!$J$38,F3236=[2]an!$E$39,H3236&lt;[2]an!$M$37,S3236&lt;&gt;"kahepoolne vajaduspõhine"),[2]an!$J$39,
IF(AND(A3236=[2]an!$J$38,F3236=[2]an!$E$42),[2]an!$J$42,""))))))))))))))))))))))))))))</f>
        <v/>
      </c>
      <c r="Y3236" s="17" t="str">
        <f>IFERROR(IF(F3236="Tugigrupp",0,
IF(AND(F3236="Peretoe teenus",H3236&gt;=[2]an!$M$37,RANK(D3236,$D3236:$D3236)+COUNTIFS($D$2:D3236,D3236,$F$2:F3236,F3236)-1&gt;1),"",
IF(AND(F3236="Peretoe teenus",H3236&gt;=[2]an!$M$37,RANK(D3236,$D3236:$D3236)+COUNTIFS($D$2:D3236,D3236,$F$2:F3236,F3236)-1=1,MONTH(H3236)=MONTH(K3236)=TRUE,YEAR(H3236)=YEAR(K3236)=TRUE),((EOMONTH(H3236,0)-H3236+1)*X3236)/DAY(EOMONTH(H3236,0)),
IF(AND(F3236="Peretoe teenus",H3236&gt;=[2]an!$M$37,RANK(D3236,$D3236:$D3236)+COUNTIFS($D$2:D3236,D3236,$F$2:F3236,F3236)-1=1),X3236,
IF(AND(F3236="Peretoe teenus",H3236&lt;[2]an!$M$37,S3236&lt;&gt;"kahepoolne vajaduspõhine",RANK(D3236,$D3236:$D3236)+COUNTIFS($D$2:D3236,D3236,$F$2:F3236,F3236)-1=1),X3236,
IF(AND(F3236="Peretoe teenus",H3236&lt;[2]an!$M$37,S3236&lt;&gt;"kahepoolne vajaduspõhine",RANK(D3236,$D3236:$D3236)+COUNTIFS($D$2:D3236,D3236,$F$2:F3236,F3236)-1&gt;1),"",
IF(AND(F3236="Peretoe teenus",H3236&lt;[2]an!$M$37,S3236="kahepoolne vajaduspõhine",U3236="",RANK(D3236,$D3236:$D3236)+COUNTIFS($D$2:D3236,D3236,$F$2:F3236,F3236)-1=1),X3236,
IF(AND(F3236="Peretoe teenus",H3236&lt;[2]an!$M$37,S3236="kahepoolne vajaduspõhine",U3236="",RANK(D3236,$D3236:$D3236)+COUNTIFS($D$2:D3236,D3236,$F$2:F3236,F3236)-1&gt;1),"",
IF(AND(F3236="Peretoe teenus",H3236&lt;[2]an!$M$37,S3236="kahepoolne vajaduspõhine",U3236&lt;[2]an!$M$37,RANK(D3236,$D3236:$D3236)+COUNTIFS($D$2:D3236,D3236,$F$2:F3236,F3236)-1=1),X3236,
IF(AND(F3236="Peretoe teenus",H3236&lt;[2]an!$M$37,S3236="kahepoolne vajaduspõhine",U3236&lt;[2]an!$M$37,RANK(D3236,$D3236:$D3236)+COUNTIFS($D$2:D3236,D3236,$F$2:F3236,F3236)-1&gt;1),"",
IF(AND(F3236="Peretoe teenus",H3236&lt;[2]an!$M$37,S3236="kahepoolne vajaduspõhine",U3236&gt;=[2]an!$M$37,U3236&lt;=[2]an!$M$38,RANK(D3236,$D3236:$D3236)+COUNTIFS($D$2:D3236,D3236,$F$2:F3236,F3236)-1=1),
((EOMONTH(U3236,0)-U3236+1)*X3236)/DAY(EOMONTH(U3236,0))+(DAY(U3236)-1)*100/DAY(EOMONTH(U3236,0)),
IF(AND(F3236="Peretoe teenus",H3236&lt;[2]an!$M$37,S3236="kahepoolne vajaduspõhine",U3236&gt;=[2]an!$M$37,U3236&lt;=[2]an!$M$38,RANK(D3236,$D3236:$D3236)+COUNTIFS($D$2:D3236,D3236,$F$2:F3236,F3236)-1&gt;1),"",
IF(AND(F3236="Peretoe teenus",H3236&lt;[2]an!$M$37,S3236="kahepoolne vajaduspõhine",U3236&gt;[2]an!$M$38,RANK(D3236,$D3236:$D3236)+COUNTIFS($D$2:D3236,D3236,$F$2:F3236,F3236)-1=1),X3236,
IF(AND(F3236="Peretoe teenus",H3236&lt;[2]an!$M$37,S3236="kahepoolne vajaduspõhine",U3236&gt;[2]an!$M$38,RANK(D3236,$D3236:$D3236)+COUNTIFS($D$2:D3236,D3236,$F$2:F3236,F3236)-1&gt;1),"",X3236*W3236)))))))))))))),"")</f>
        <v/>
      </c>
      <c r="Z3236" s="18" t="str">
        <f t="shared" si="151"/>
        <v/>
      </c>
      <c r="AA3236" s="19" t="str">
        <f>IFERROR(VLOOKUP(E3236,[2]an!$A$3:$B$81,2,FALSE),"")</f>
        <v/>
      </c>
      <c r="AB3236" s="19" t="str">
        <f>IFERROR(VLOOKUP(AA3236,[2]an!$C$2:$D$16,2,FALSE),"")</f>
        <v/>
      </c>
      <c r="AC3236" s="20"/>
      <c r="AD3236" s="21" t="str">
        <f>IF(A3236=[2]an!$F$36,VLOOKUP([2]an!$F$36,[2]an!$F$36:$H$36,3,FALSE),IF(A3236=[2]an!$F$35,VLOOKUP([2]an!$F$35,[2]an!$F$35:$H$35,3,FALSE),IF(A3236=[2]an!$F$33,VLOOKUP([2]an!$F$33,[2]an!$F$33:$H$33,3,FALSE),IF(A3236=[2]an!$F$31,VLOOKUP([2]an!$F$31,[2]an!$F$31:$H$31,3,FALSE),""))))</f>
        <v/>
      </c>
    </row>
    <row r="3237" spans="6:30" x14ac:dyDescent="0.2">
      <c r="F3237" s="10"/>
      <c r="G3237" s="8" t="str">
        <f t="shared" si="152"/>
        <v/>
      </c>
      <c r="H3237" s="13"/>
      <c r="K3237" s="13"/>
      <c r="L3237" s="10"/>
      <c r="M3237" s="10"/>
      <c r="S3237" s="8" t="str">
        <f>IFERROR(VLOOKUP(D3237,[1]peretoe_teenus!$A$2:$L$2000,5,FALSE),"")</f>
        <v/>
      </c>
      <c r="U3237" s="13"/>
      <c r="V3237" s="15" t="str" cm="1">
        <f t="array" ref="V3237">IFERROR(IF(AND(F3237="Tugigrupp",RANK(K3237,$K3237:$K3237)+COUNTIFS($K$2:K3237,K3237,$L$2:L3237,L3237,$M$2:M3237,M3237,$I$2:I3237,I3237,$G$2:G3237,G3237,$F$2:F3237,F3237)-1=1),SUMPRODUCT(($F$2:$F$4154=F3237)*($G$2:$G$4154=G3237)*($K$2:$K$4154=K3237)*($I$2:$I$4154=I3237)*($L$2:$L$4154=L3237)*($M$2:$M$4154=M3237)),""),"")</f>
        <v/>
      </c>
      <c r="W3237" s="15" t="str">
        <f t="shared" si="150"/>
        <v/>
      </c>
      <c r="X3237" s="16" t="str">
        <f>IF(AND(A3237=[2]an!$G$38,F3237=[2]an!$E$40),[2]an!$G$40,IF(AND(A3237=[2]an!$G$38,F3237=[2]an!$E$41),[2]an!$G$41,IF(AND(A3237=[2]an!$G$38,F3237=[2]an!$E$39,H3237&gt;=[2]an!$M$37),[2]an!$G$39,
IF(AND(A3237=[2]an!$G$38,F3237=[2]an!$E$39,H3237&lt;[2]an!$M$37,S3237="kahepoolne vajaduspõhine",U3237=""),[2]an!$M$40,
IF(AND(A3237=[2]an!$G$38,F3237=[2]an!$E$39,H3237&lt;[2]an!$M$37,S3237="kahepoolne vajaduspõhine",U3237&lt;&gt;""),[2]an!$G$39,
IF(AND(A3237=[2]an!$G$38,F3237=[2]an!$E$39,H3237&lt;[2]an!$M$37,S3237&lt;&gt;"kahepoolne vajaduspõhine"),[2]an!$G$39,
IF(AND(A3237=[2]an!$G$38,F3237=[2]an!$E$42),[2]an!$G$42,
IF(AND(A3237=[2]an!$H$38,F3237=[2]an!$E$40),[2]an!$H$40,IF(AND(A3237=[2]an!$H$38,F3237=[2]an!$E$41),[2]an!$H$41,IF(AND(A3237=[2]an!$H$38,F3237=[2]an!$E$39,H3237&gt;=[2]an!$M$37),[2]an!$H$39,
IF(AND(A3237=[2]an!$H$38,F3237=[2]an!$E$39,H3237&lt;[2]an!$M$37,S3237="kahepoolne vajaduspõhine",U3237=""),[2]an!$M$40,
IF(AND(A3237=[2]an!$H$38,F3237=[2]an!$E$39,H3237&lt;[2]an!$M$37,S3237="kahepoolne vajaduspõhine",U3237&lt;&gt;""),[2]an!$H$39,
IF(AND(A3237=[2]an!$H$38,F3237=[2]an!$E$39,H3237&lt;[2]an!$M$37,S3237&lt;&gt;"kahepoolne vajaduspõhine"),[2]an!$H$39,
IF(AND(A3237=[2]an!$H$38,F3237=[2]an!$E$42),[2]an!$H$42,
IF(AND(A3237=[2]an!$I$38,F3237=[2]an!$E$40),[2]an!$I$40,IF(AND(A3237=[2]an!$I$38,F3237=[2]an!$E$41),[2]an!$I$41,IF(AND(A3237=[2]an!$I$38,F3237=[2]an!$E$39,H3237&gt;=[2]an!$M$37),[2]an!$I$39,
IF(AND(A3237=[2]an!$I$38,F3237=[2]an!$E$39,H3237&lt;[2]an!$M$37,S3237="kahepoolne vajaduspõhine",U3237=""),[2]an!$M$40,
IF(AND(A3237=[2]an!$I$38,F3237=[2]an!$E$39,H3237&lt;[2]an!$M$37,S3237="kahepoolne vajaduspõhine",U3237&lt;&gt;""),[2]an!$I$39,
IF(AND(A3237=[2]an!$I$38,F3237=[2]an!$E$39,H3237&lt;[2]an!$M$37,S3237&lt;&gt;"kahepoolne vajaduspõhine"),[2]an!$I$39,
IF(AND(A3237=[2]an!$I$38,F3237=[2]an!$E$42),[2]an!$I$42,
IF(AND(A3237=[2]an!$J$38,F3237=[2]an!$E$40),[2]an!$J$40,IF(AND(A3237=[2]an!$J$38,F3237=[2]an!$E$41),[2]an!$J$41,IF(AND(A3237=[2]an!$J$38,F3237=[2]an!$E$39,H3237&gt;=[2]an!$M$37),[2]an!$J$39,
IF(AND(A3237=[2]an!$J$38,F3237=[2]an!$E$39,H3237&lt;[2]an!$M$37,S3237="kahepoolne vajaduspõhine",U3237=""),[2]an!$M$40,
IF(AND(A3237=[2]an!$J$38,F3237=[2]an!$E$39,H3237&lt;[2]an!$M$37,S3237="kahepoolne vajaduspõhine",U3237&lt;&gt;""),[2]an!$J$39,
IF(AND(A3237=[2]an!$J$38,F3237=[2]an!$E$39,H3237&lt;[2]an!$M$37,S3237&lt;&gt;"kahepoolne vajaduspõhine"),[2]an!$J$39,
IF(AND(A3237=[2]an!$J$38,F3237=[2]an!$E$42),[2]an!$J$42,""))))))))))))))))))))))))))))</f>
        <v/>
      </c>
      <c r="Y3237" s="17" t="str">
        <f>IFERROR(IF(F3237="Tugigrupp",0,
IF(AND(F3237="Peretoe teenus",H3237&gt;=[2]an!$M$37,RANK(D3237,$D3237:$D3237)+COUNTIFS($D$2:D3237,D3237,$F$2:F3237,F3237)-1&gt;1),"",
IF(AND(F3237="Peretoe teenus",H3237&gt;=[2]an!$M$37,RANK(D3237,$D3237:$D3237)+COUNTIFS($D$2:D3237,D3237,$F$2:F3237,F3237)-1=1,MONTH(H3237)=MONTH(K3237)=TRUE,YEAR(H3237)=YEAR(K3237)=TRUE),((EOMONTH(H3237,0)-H3237+1)*X3237)/DAY(EOMONTH(H3237,0)),
IF(AND(F3237="Peretoe teenus",H3237&gt;=[2]an!$M$37,RANK(D3237,$D3237:$D3237)+COUNTIFS($D$2:D3237,D3237,$F$2:F3237,F3237)-1=1),X3237,
IF(AND(F3237="Peretoe teenus",H3237&lt;[2]an!$M$37,S3237&lt;&gt;"kahepoolne vajaduspõhine",RANK(D3237,$D3237:$D3237)+COUNTIFS($D$2:D3237,D3237,$F$2:F3237,F3237)-1=1),X3237,
IF(AND(F3237="Peretoe teenus",H3237&lt;[2]an!$M$37,S3237&lt;&gt;"kahepoolne vajaduspõhine",RANK(D3237,$D3237:$D3237)+COUNTIFS($D$2:D3237,D3237,$F$2:F3237,F3237)-1&gt;1),"",
IF(AND(F3237="Peretoe teenus",H3237&lt;[2]an!$M$37,S3237="kahepoolne vajaduspõhine",U3237="",RANK(D3237,$D3237:$D3237)+COUNTIFS($D$2:D3237,D3237,$F$2:F3237,F3237)-1=1),X3237,
IF(AND(F3237="Peretoe teenus",H3237&lt;[2]an!$M$37,S3237="kahepoolne vajaduspõhine",U3237="",RANK(D3237,$D3237:$D3237)+COUNTIFS($D$2:D3237,D3237,$F$2:F3237,F3237)-1&gt;1),"",
IF(AND(F3237="Peretoe teenus",H3237&lt;[2]an!$M$37,S3237="kahepoolne vajaduspõhine",U3237&lt;[2]an!$M$37,RANK(D3237,$D3237:$D3237)+COUNTIFS($D$2:D3237,D3237,$F$2:F3237,F3237)-1=1),X3237,
IF(AND(F3237="Peretoe teenus",H3237&lt;[2]an!$M$37,S3237="kahepoolne vajaduspõhine",U3237&lt;[2]an!$M$37,RANK(D3237,$D3237:$D3237)+COUNTIFS($D$2:D3237,D3237,$F$2:F3237,F3237)-1&gt;1),"",
IF(AND(F3237="Peretoe teenus",H3237&lt;[2]an!$M$37,S3237="kahepoolne vajaduspõhine",U3237&gt;=[2]an!$M$37,U3237&lt;=[2]an!$M$38,RANK(D3237,$D3237:$D3237)+COUNTIFS($D$2:D3237,D3237,$F$2:F3237,F3237)-1=1),
((EOMONTH(U3237,0)-U3237+1)*X3237)/DAY(EOMONTH(U3237,0))+(DAY(U3237)-1)*100/DAY(EOMONTH(U3237,0)),
IF(AND(F3237="Peretoe teenus",H3237&lt;[2]an!$M$37,S3237="kahepoolne vajaduspõhine",U3237&gt;=[2]an!$M$37,U3237&lt;=[2]an!$M$38,RANK(D3237,$D3237:$D3237)+COUNTIFS($D$2:D3237,D3237,$F$2:F3237,F3237)-1&gt;1),"",
IF(AND(F3237="Peretoe teenus",H3237&lt;[2]an!$M$37,S3237="kahepoolne vajaduspõhine",U3237&gt;[2]an!$M$38,RANK(D3237,$D3237:$D3237)+COUNTIFS($D$2:D3237,D3237,$F$2:F3237,F3237)-1=1),X3237,
IF(AND(F3237="Peretoe teenus",H3237&lt;[2]an!$M$37,S3237="kahepoolne vajaduspõhine",U3237&gt;[2]an!$M$38,RANK(D3237,$D3237:$D3237)+COUNTIFS($D$2:D3237,D3237,$F$2:F3237,F3237)-1&gt;1),"",X3237*W3237)))))))))))))),"")</f>
        <v/>
      </c>
      <c r="Z3237" s="18" t="str">
        <f t="shared" si="151"/>
        <v/>
      </c>
      <c r="AA3237" s="19" t="str">
        <f>IFERROR(VLOOKUP(E3237,[2]an!$A$3:$B$81,2,FALSE),"")</f>
        <v/>
      </c>
      <c r="AB3237" s="19" t="str">
        <f>IFERROR(VLOOKUP(AA3237,[2]an!$C$2:$D$16,2,FALSE),"")</f>
        <v/>
      </c>
      <c r="AC3237" s="20"/>
      <c r="AD3237" s="21" t="str">
        <f>IF(A3237=[2]an!$F$36,VLOOKUP([2]an!$F$36,[2]an!$F$36:$H$36,3,FALSE),IF(A3237=[2]an!$F$35,VLOOKUP([2]an!$F$35,[2]an!$F$35:$H$35,3,FALSE),IF(A3237=[2]an!$F$33,VLOOKUP([2]an!$F$33,[2]an!$F$33:$H$33,3,FALSE),IF(A3237=[2]an!$F$31,VLOOKUP([2]an!$F$31,[2]an!$F$31:$H$31,3,FALSE),""))))</f>
        <v/>
      </c>
    </row>
    <row r="3238" spans="6:30" x14ac:dyDescent="0.2">
      <c r="F3238" s="10"/>
      <c r="G3238" s="8" t="str">
        <f t="shared" si="152"/>
        <v/>
      </c>
      <c r="H3238" s="13"/>
      <c r="K3238" s="13"/>
      <c r="L3238" s="10"/>
      <c r="M3238" s="10"/>
      <c r="S3238" s="8" t="str">
        <f>IFERROR(VLOOKUP(D3238,[1]peretoe_teenus!$A$2:$L$2000,5,FALSE),"")</f>
        <v/>
      </c>
      <c r="U3238" s="13"/>
      <c r="V3238" s="15" t="str" cm="1">
        <f t="array" ref="V3238">IFERROR(IF(AND(F3238="Tugigrupp",RANK(K3238,$K3238:$K3238)+COUNTIFS($K$2:K3238,K3238,$L$2:L3238,L3238,$M$2:M3238,M3238,$I$2:I3238,I3238,$G$2:G3238,G3238,$F$2:F3238,F3238)-1=1),SUMPRODUCT(($F$2:$F$4154=F3238)*($G$2:$G$4154=G3238)*($K$2:$K$4154=K3238)*($I$2:$I$4154=I3238)*($L$2:$L$4154=L3238)*($M$2:$M$4154=M3238)),""),"")</f>
        <v/>
      </c>
      <c r="W3238" s="15" t="str">
        <f t="shared" si="150"/>
        <v/>
      </c>
      <c r="X3238" s="16" t="str">
        <f>IF(AND(A3238=[2]an!$G$38,F3238=[2]an!$E$40),[2]an!$G$40,IF(AND(A3238=[2]an!$G$38,F3238=[2]an!$E$41),[2]an!$G$41,IF(AND(A3238=[2]an!$G$38,F3238=[2]an!$E$39,H3238&gt;=[2]an!$M$37),[2]an!$G$39,
IF(AND(A3238=[2]an!$G$38,F3238=[2]an!$E$39,H3238&lt;[2]an!$M$37,S3238="kahepoolne vajaduspõhine",U3238=""),[2]an!$M$40,
IF(AND(A3238=[2]an!$G$38,F3238=[2]an!$E$39,H3238&lt;[2]an!$M$37,S3238="kahepoolne vajaduspõhine",U3238&lt;&gt;""),[2]an!$G$39,
IF(AND(A3238=[2]an!$G$38,F3238=[2]an!$E$39,H3238&lt;[2]an!$M$37,S3238&lt;&gt;"kahepoolne vajaduspõhine"),[2]an!$G$39,
IF(AND(A3238=[2]an!$G$38,F3238=[2]an!$E$42),[2]an!$G$42,
IF(AND(A3238=[2]an!$H$38,F3238=[2]an!$E$40),[2]an!$H$40,IF(AND(A3238=[2]an!$H$38,F3238=[2]an!$E$41),[2]an!$H$41,IF(AND(A3238=[2]an!$H$38,F3238=[2]an!$E$39,H3238&gt;=[2]an!$M$37),[2]an!$H$39,
IF(AND(A3238=[2]an!$H$38,F3238=[2]an!$E$39,H3238&lt;[2]an!$M$37,S3238="kahepoolne vajaduspõhine",U3238=""),[2]an!$M$40,
IF(AND(A3238=[2]an!$H$38,F3238=[2]an!$E$39,H3238&lt;[2]an!$M$37,S3238="kahepoolne vajaduspõhine",U3238&lt;&gt;""),[2]an!$H$39,
IF(AND(A3238=[2]an!$H$38,F3238=[2]an!$E$39,H3238&lt;[2]an!$M$37,S3238&lt;&gt;"kahepoolne vajaduspõhine"),[2]an!$H$39,
IF(AND(A3238=[2]an!$H$38,F3238=[2]an!$E$42),[2]an!$H$42,
IF(AND(A3238=[2]an!$I$38,F3238=[2]an!$E$40),[2]an!$I$40,IF(AND(A3238=[2]an!$I$38,F3238=[2]an!$E$41),[2]an!$I$41,IF(AND(A3238=[2]an!$I$38,F3238=[2]an!$E$39,H3238&gt;=[2]an!$M$37),[2]an!$I$39,
IF(AND(A3238=[2]an!$I$38,F3238=[2]an!$E$39,H3238&lt;[2]an!$M$37,S3238="kahepoolne vajaduspõhine",U3238=""),[2]an!$M$40,
IF(AND(A3238=[2]an!$I$38,F3238=[2]an!$E$39,H3238&lt;[2]an!$M$37,S3238="kahepoolne vajaduspõhine",U3238&lt;&gt;""),[2]an!$I$39,
IF(AND(A3238=[2]an!$I$38,F3238=[2]an!$E$39,H3238&lt;[2]an!$M$37,S3238&lt;&gt;"kahepoolne vajaduspõhine"),[2]an!$I$39,
IF(AND(A3238=[2]an!$I$38,F3238=[2]an!$E$42),[2]an!$I$42,
IF(AND(A3238=[2]an!$J$38,F3238=[2]an!$E$40),[2]an!$J$40,IF(AND(A3238=[2]an!$J$38,F3238=[2]an!$E$41),[2]an!$J$41,IF(AND(A3238=[2]an!$J$38,F3238=[2]an!$E$39,H3238&gt;=[2]an!$M$37),[2]an!$J$39,
IF(AND(A3238=[2]an!$J$38,F3238=[2]an!$E$39,H3238&lt;[2]an!$M$37,S3238="kahepoolne vajaduspõhine",U3238=""),[2]an!$M$40,
IF(AND(A3238=[2]an!$J$38,F3238=[2]an!$E$39,H3238&lt;[2]an!$M$37,S3238="kahepoolne vajaduspõhine",U3238&lt;&gt;""),[2]an!$J$39,
IF(AND(A3238=[2]an!$J$38,F3238=[2]an!$E$39,H3238&lt;[2]an!$M$37,S3238&lt;&gt;"kahepoolne vajaduspõhine"),[2]an!$J$39,
IF(AND(A3238=[2]an!$J$38,F3238=[2]an!$E$42),[2]an!$J$42,""))))))))))))))))))))))))))))</f>
        <v/>
      </c>
      <c r="Y3238" s="17" t="str">
        <f>IFERROR(IF(F3238="Tugigrupp",0,
IF(AND(F3238="Peretoe teenus",H3238&gt;=[2]an!$M$37,RANK(D3238,$D3238:$D3238)+COUNTIFS($D$2:D3238,D3238,$F$2:F3238,F3238)-1&gt;1),"",
IF(AND(F3238="Peretoe teenus",H3238&gt;=[2]an!$M$37,RANK(D3238,$D3238:$D3238)+COUNTIFS($D$2:D3238,D3238,$F$2:F3238,F3238)-1=1,MONTH(H3238)=MONTH(K3238)=TRUE,YEAR(H3238)=YEAR(K3238)=TRUE),((EOMONTH(H3238,0)-H3238+1)*X3238)/DAY(EOMONTH(H3238,0)),
IF(AND(F3238="Peretoe teenus",H3238&gt;=[2]an!$M$37,RANK(D3238,$D3238:$D3238)+COUNTIFS($D$2:D3238,D3238,$F$2:F3238,F3238)-1=1),X3238,
IF(AND(F3238="Peretoe teenus",H3238&lt;[2]an!$M$37,S3238&lt;&gt;"kahepoolne vajaduspõhine",RANK(D3238,$D3238:$D3238)+COUNTIFS($D$2:D3238,D3238,$F$2:F3238,F3238)-1=1),X3238,
IF(AND(F3238="Peretoe teenus",H3238&lt;[2]an!$M$37,S3238&lt;&gt;"kahepoolne vajaduspõhine",RANK(D3238,$D3238:$D3238)+COUNTIFS($D$2:D3238,D3238,$F$2:F3238,F3238)-1&gt;1),"",
IF(AND(F3238="Peretoe teenus",H3238&lt;[2]an!$M$37,S3238="kahepoolne vajaduspõhine",U3238="",RANK(D3238,$D3238:$D3238)+COUNTIFS($D$2:D3238,D3238,$F$2:F3238,F3238)-1=1),X3238,
IF(AND(F3238="Peretoe teenus",H3238&lt;[2]an!$M$37,S3238="kahepoolne vajaduspõhine",U3238="",RANK(D3238,$D3238:$D3238)+COUNTIFS($D$2:D3238,D3238,$F$2:F3238,F3238)-1&gt;1),"",
IF(AND(F3238="Peretoe teenus",H3238&lt;[2]an!$M$37,S3238="kahepoolne vajaduspõhine",U3238&lt;[2]an!$M$37,RANK(D3238,$D3238:$D3238)+COUNTIFS($D$2:D3238,D3238,$F$2:F3238,F3238)-1=1),X3238,
IF(AND(F3238="Peretoe teenus",H3238&lt;[2]an!$M$37,S3238="kahepoolne vajaduspõhine",U3238&lt;[2]an!$M$37,RANK(D3238,$D3238:$D3238)+COUNTIFS($D$2:D3238,D3238,$F$2:F3238,F3238)-1&gt;1),"",
IF(AND(F3238="Peretoe teenus",H3238&lt;[2]an!$M$37,S3238="kahepoolne vajaduspõhine",U3238&gt;=[2]an!$M$37,U3238&lt;=[2]an!$M$38,RANK(D3238,$D3238:$D3238)+COUNTIFS($D$2:D3238,D3238,$F$2:F3238,F3238)-1=1),
((EOMONTH(U3238,0)-U3238+1)*X3238)/DAY(EOMONTH(U3238,0))+(DAY(U3238)-1)*100/DAY(EOMONTH(U3238,0)),
IF(AND(F3238="Peretoe teenus",H3238&lt;[2]an!$M$37,S3238="kahepoolne vajaduspõhine",U3238&gt;=[2]an!$M$37,U3238&lt;=[2]an!$M$38,RANK(D3238,$D3238:$D3238)+COUNTIFS($D$2:D3238,D3238,$F$2:F3238,F3238)-1&gt;1),"",
IF(AND(F3238="Peretoe teenus",H3238&lt;[2]an!$M$37,S3238="kahepoolne vajaduspõhine",U3238&gt;[2]an!$M$38,RANK(D3238,$D3238:$D3238)+COUNTIFS($D$2:D3238,D3238,$F$2:F3238,F3238)-1=1),X3238,
IF(AND(F3238="Peretoe teenus",H3238&lt;[2]an!$M$37,S3238="kahepoolne vajaduspõhine",U3238&gt;[2]an!$M$38,RANK(D3238,$D3238:$D3238)+COUNTIFS($D$2:D3238,D3238,$F$2:F3238,F3238)-1&gt;1),"",X3238*W3238)))))))))))))),"")</f>
        <v/>
      </c>
      <c r="Z3238" s="18" t="str">
        <f t="shared" si="151"/>
        <v/>
      </c>
      <c r="AA3238" s="19" t="str">
        <f>IFERROR(VLOOKUP(E3238,[2]an!$A$3:$B$81,2,FALSE),"")</f>
        <v/>
      </c>
      <c r="AB3238" s="19" t="str">
        <f>IFERROR(VLOOKUP(AA3238,[2]an!$C$2:$D$16,2,FALSE),"")</f>
        <v/>
      </c>
      <c r="AC3238" s="20"/>
      <c r="AD3238" s="21" t="str">
        <f>IF(A3238=[2]an!$F$36,VLOOKUP([2]an!$F$36,[2]an!$F$36:$H$36,3,FALSE),IF(A3238=[2]an!$F$35,VLOOKUP([2]an!$F$35,[2]an!$F$35:$H$35,3,FALSE),IF(A3238=[2]an!$F$33,VLOOKUP([2]an!$F$33,[2]an!$F$33:$H$33,3,FALSE),IF(A3238=[2]an!$F$31,VLOOKUP([2]an!$F$31,[2]an!$F$31:$H$31,3,FALSE),""))))</f>
        <v/>
      </c>
    </row>
    <row r="3239" spans="6:30" x14ac:dyDescent="0.2">
      <c r="F3239" s="10"/>
      <c r="G3239" s="8" t="str">
        <f t="shared" si="152"/>
        <v/>
      </c>
      <c r="H3239" s="13"/>
      <c r="K3239" s="13"/>
      <c r="L3239" s="10"/>
      <c r="M3239" s="10"/>
      <c r="S3239" s="8" t="str">
        <f>IFERROR(VLOOKUP(D3239,[1]peretoe_teenus!$A$2:$L$2000,5,FALSE),"")</f>
        <v/>
      </c>
      <c r="U3239" s="13"/>
      <c r="V3239" s="15" t="str" cm="1">
        <f t="array" ref="V3239">IFERROR(IF(AND(F3239="Tugigrupp",RANK(K3239,$K3239:$K3239)+COUNTIFS($K$2:K3239,K3239,$L$2:L3239,L3239,$M$2:M3239,M3239,$I$2:I3239,I3239,$G$2:G3239,G3239,$F$2:F3239,F3239)-1=1),SUMPRODUCT(($F$2:$F$4154=F3239)*($G$2:$G$4154=G3239)*($K$2:$K$4154=K3239)*($I$2:$I$4154=I3239)*($L$2:$L$4154=L3239)*($M$2:$M$4154=M3239)),""),"")</f>
        <v/>
      </c>
      <c r="W3239" s="15" t="str">
        <f t="shared" si="150"/>
        <v/>
      </c>
      <c r="X3239" s="16" t="str">
        <f>IF(AND(A3239=[2]an!$G$38,F3239=[2]an!$E$40),[2]an!$G$40,IF(AND(A3239=[2]an!$G$38,F3239=[2]an!$E$41),[2]an!$G$41,IF(AND(A3239=[2]an!$G$38,F3239=[2]an!$E$39,H3239&gt;=[2]an!$M$37),[2]an!$G$39,
IF(AND(A3239=[2]an!$G$38,F3239=[2]an!$E$39,H3239&lt;[2]an!$M$37,S3239="kahepoolne vajaduspõhine",U3239=""),[2]an!$M$40,
IF(AND(A3239=[2]an!$G$38,F3239=[2]an!$E$39,H3239&lt;[2]an!$M$37,S3239="kahepoolne vajaduspõhine",U3239&lt;&gt;""),[2]an!$G$39,
IF(AND(A3239=[2]an!$G$38,F3239=[2]an!$E$39,H3239&lt;[2]an!$M$37,S3239&lt;&gt;"kahepoolne vajaduspõhine"),[2]an!$G$39,
IF(AND(A3239=[2]an!$G$38,F3239=[2]an!$E$42),[2]an!$G$42,
IF(AND(A3239=[2]an!$H$38,F3239=[2]an!$E$40),[2]an!$H$40,IF(AND(A3239=[2]an!$H$38,F3239=[2]an!$E$41),[2]an!$H$41,IF(AND(A3239=[2]an!$H$38,F3239=[2]an!$E$39,H3239&gt;=[2]an!$M$37),[2]an!$H$39,
IF(AND(A3239=[2]an!$H$38,F3239=[2]an!$E$39,H3239&lt;[2]an!$M$37,S3239="kahepoolne vajaduspõhine",U3239=""),[2]an!$M$40,
IF(AND(A3239=[2]an!$H$38,F3239=[2]an!$E$39,H3239&lt;[2]an!$M$37,S3239="kahepoolne vajaduspõhine",U3239&lt;&gt;""),[2]an!$H$39,
IF(AND(A3239=[2]an!$H$38,F3239=[2]an!$E$39,H3239&lt;[2]an!$M$37,S3239&lt;&gt;"kahepoolne vajaduspõhine"),[2]an!$H$39,
IF(AND(A3239=[2]an!$H$38,F3239=[2]an!$E$42),[2]an!$H$42,
IF(AND(A3239=[2]an!$I$38,F3239=[2]an!$E$40),[2]an!$I$40,IF(AND(A3239=[2]an!$I$38,F3239=[2]an!$E$41),[2]an!$I$41,IF(AND(A3239=[2]an!$I$38,F3239=[2]an!$E$39,H3239&gt;=[2]an!$M$37),[2]an!$I$39,
IF(AND(A3239=[2]an!$I$38,F3239=[2]an!$E$39,H3239&lt;[2]an!$M$37,S3239="kahepoolne vajaduspõhine",U3239=""),[2]an!$M$40,
IF(AND(A3239=[2]an!$I$38,F3239=[2]an!$E$39,H3239&lt;[2]an!$M$37,S3239="kahepoolne vajaduspõhine",U3239&lt;&gt;""),[2]an!$I$39,
IF(AND(A3239=[2]an!$I$38,F3239=[2]an!$E$39,H3239&lt;[2]an!$M$37,S3239&lt;&gt;"kahepoolne vajaduspõhine"),[2]an!$I$39,
IF(AND(A3239=[2]an!$I$38,F3239=[2]an!$E$42),[2]an!$I$42,
IF(AND(A3239=[2]an!$J$38,F3239=[2]an!$E$40),[2]an!$J$40,IF(AND(A3239=[2]an!$J$38,F3239=[2]an!$E$41),[2]an!$J$41,IF(AND(A3239=[2]an!$J$38,F3239=[2]an!$E$39,H3239&gt;=[2]an!$M$37),[2]an!$J$39,
IF(AND(A3239=[2]an!$J$38,F3239=[2]an!$E$39,H3239&lt;[2]an!$M$37,S3239="kahepoolne vajaduspõhine",U3239=""),[2]an!$M$40,
IF(AND(A3239=[2]an!$J$38,F3239=[2]an!$E$39,H3239&lt;[2]an!$M$37,S3239="kahepoolne vajaduspõhine",U3239&lt;&gt;""),[2]an!$J$39,
IF(AND(A3239=[2]an!$J$38,F3239=[2]an!$E$39,H3239&lt;[2]an!$M$37,S3239&lt;&gt;"kahepoolne vajaduspõhine"),[2]an!$J$39,
IF(AND(A3239=[2]an!$J$38,F3239=[2]an!$E$42),[2]an!$J$42,""))))))))))))))))))))))))))))</f>
        <v/>
      </c>
      <c r="Y3239" s="17" t="str">
        <f>IFERROR(IF(F3239="Tugigrupp",0,
IF(AND(F3239="Peretoe teenus",H3239&gt;=[2]an!$M$37,RANK(D3239,$D3239:$D3239)+COUNTIFS($D$2:D3239,D3239,$F$2:F3239,F3239)-1&gt;1),"",
IF(AND(F3239="Peretoe teenus",H3239&gt;=[2]an!$M$37,RANK(D3239,$D3239:$D3239)+COUNTIFS($D$2:D3239,D3239,$F$2:F3239,F3239)-1=1,MONTH(H3239)=MONTH(K3239)=TRUE,YEAR(H3239)=YEAR(K3239)=TRUE),((EOMONTH(H3239,0)-H3239+1)*X3239)/DAY(EOMONTH(H3239,0)),
IF(AND(F3239="Peretoe teenus",H3239&gt;=[2]an!$M$37,RANK(D3239,$D3239:$D3239)+COUNTIFS($D$2:D3239,D3239,$F$2:F3239,F3239)-1=1),X3239,
IF(AND(F3239="Peretoe teenus",H3239&lt;[2]an!$M$37,S3239&lt;&gt;"kahepoolne vajaduspõhine",RANK(D3239,$D3239:$D3239)+COUNTIFS($D$2:D3239,D3239,$F$2:F3239,F3239)-1=1),X3239,
IF(AND(F3239="Peretoe teenus",H3239&lt;[2]an!$M$37,S3239&lt;&gt;"kahepoolne vajaduspõhine",RANK(D3239,$D3239:$D3239)+COUNTIFS($D$2:D3239,D3239,$F$2:F3239,F3239)-1&gt;1),"",
IF(AND(F3239="Peretoe teenus",H3239&lt;[2]an!$M$37,S3239="kahepoolne vajaduspõhine",U3239="",RANK(D3239,$D3239:$D3239)+COUNTIFS($D$2:D3239,D3239,$F$2:F3239,F3239)-1=1),X3239,
IF(AND(F3239="Peretoe teenus",H3239&lt;[2]an!$M$37,S3239="kahepoolne vajaduspõhine",U3239="",RANK(D3239,$D3239:$D3239)+COUNTIFS($D$2:D3239,D3239,$F$2:F3239,F3239)-1&gt;1),"",
IF(AND(F3239="Peretoe teenus",H3239&lt;[2]an!$M$37,S3239="kahepoolne vajaduspõhine",U3239&lt;[2]an!$M$37,RANK(D3239,$D3239:$D3239)+COUNTIFS($D$2:D3239,D3239,$F$2:F3239,F3239)-1=1),X3239,
IF(AND(F3239="Peretoe teenus",H3239&lt;[2]an!$M$37,S3239="kahepoolne vajaduspõhine",U3239&lt;[2]an!$M$37,RANK(D3239,$D3239:$D3239)+COUNTIFS($D$2:D3239,D3239,$F$2:F3239,F3239)-1&gt;1),"",
IF(AND(F3239="Peretoe teenus",H3239&lt;[2]an!$M$37,S3239="kahepoolne vajaduspõhine",U3239&gt;=[2]an!$M$37,U3239&lt;=[2]an!$M$38,RANK(D3239,$D3239:$D3239)+COUNTIFS($D$2:D3239,D3239,$F$2:F3239,F3239)-1=1),
((EOMONTH(U3239,0)-U3239+1)*X3239)/DAY(EOMONTH(U3239,0))+(DAY(U3239)-1)*100/DAY(EOMONTH(U3239,0)),
IF(AND(F3239="Peretoe teenus",H3239&lt;[2]an!$M$37,S3239="kahepoolne vajaduspõhine",U3239&gt;=[2]an!$M$37,U3239&lt;=[2]an!$M$38,RANK(D3239,$D3239:$D3239)+COUNTIFS($D$2:D3239,D3239,$F$2:F3239,F3239)-1&gt;1),"",
IF(AND(F3239="Peretoe teenus",H3239&lt;[2]an!$M$37,S3239="kahepoolne vajaduspõhine",U3239&gt;[2]an!$M$38,RANK(D3239,$D3239:$D3239)+COUNTIFS($D$2:D3239,D3239,$F$2:F3239,F3239)-1=1),X3239,
IF(AND(F3239="Peretoe teenus",H3239&lt;[2]an!$M$37,S3239="kahepoolne vajaduspõhine",U3239&gt;[2]an!$M$38,RANK(D3239,$D3239:$D3239)+COUNTIFS($D$2:D3239,D3239,$F$2:F3239,F3239)-1&gt;1),"",X3239*W3239)))))))))))))),"")</f>
        <v/>
      </c>
      <c r="Z3239" s="18" t="str">
        <f t="shared" si="151"/>
        <v/>
      </c>
      <c r="AA3239" s="19" t="str">
        <f>IFERROR(VLOOKUP(E3239,[2]an!$A$3:$B$81,2,FALSE),"")</f>
        <v/>
      </c>
      <c r="AB3239" s="19" t="str">
        <f>IFERROR(VLOOKUP(AA3239,[2]an!$C$2:$D$16,2,FALSE),"")</f>
        <v/>
      </c>
      <c r="AC3239" s="20"/>
      <c r="AD3239" s="21" t="str">
        <f>IF(A3239=[2]an!$F$36,VLOOKUP([2]an!$F$36,[2]an!$F$36:$H$36,3,FALSE),IF(A3239=[2]an!$F$35,VLOOKUP([2]an!$F$35,[2]an!$F$35:$H$35,3,FALSE),IF(A3239=[2]an!$F$33,VLOOKUP([2]an!$F$33,[2]an!$F$33:$H$33,3,FALSE),IF(A3239=[2]an!$F$31,VLOOKUP([2]an!$F$31,[2]an!$F$31:$H$31,3,FALSE),""))))</f>
        <v/>
      </c>
    </row>
    <row r="3240" spans="6:30" x14ac:dyDescent="0.2">
      <c r="F3240" s="10"/>
      <c r="G3240" s="8" t="str">
        <f t="shared" si="152"/>
        <v/>
      </c>
      <c r="H3240" s="13"/>
      <c r="K3240" s="13"/>
      <c r="L3240" s="10"/>
      <c r="M3240" s="10"/>
      <c r="S3240" s="8" t="str">
        <f>IFERROR(VLOOKUP(D3240,[1]peretoe_teenus!$A$2:$L$2000,5,FALSE),"")</f>
        <v/>
      </c>
      <c r="U3240" s="13"/>
      <c r="V3240" s="15" t="str" cm="1">
        <f t="array" ref="V3240">IFERROR(IF(AND(F3240="Tugigrupp",RANK(K3240,$K3240:$K3240)+COUNTIFS($K$2:K3240,K3240,$L$2:L3240,L3240,$M$2:M3240,M3240,$I$2:I3240,I3240,$G$2:G3240,G3240,$F$2:F3240,F3240)-1=1),SUMPRODUCT(($F$2:$F$4154=F3240)*($G$2:$G$4154=G3240)*($K$2:$K$4154=K3240)*($I$2:$I$4154=I3240)*($L$2:$L$4154=L3240)*($M$2:$M$4154=M3240)),""),"")</f>
        <v/>
      </c>
      <c r="W3240" s="15" t="str">
        <f t="shared" si="150"/>
        <v/>
      </c>
      <c r="X3240" s="16" t="str">
        <f>IF(AND(A3240=[2]an!$G$38,F3240=[2]an!$E$40),[2]an!$G$40,IF(AND(A3240=[2]an!$G$38,F3240=[2]an!$E$41),[2]an!$G$41,IF(AND(A3240=[2]an!$G$38,F3240=[2]an!$E$39,H3240&gt;=[2]an!$M$37),[2]an!$G$39,
IF(AND(A3240=[2]an!$G$38,F3240=[2]an!$E$39,H3240&lt;[2]an!$M$37,S3240="kahepoolne vajaduspõhine",U3240=""),[2]an!$M$40,
IF(AND(A3240=[2]an!$G$38,F3240=[2]an!$E$39,H3240&lt;[2]an!$M$37,S3240="kahepoolne vajaduspõhine",U3240&lt;&gt;""),[2]an!$G$39,
IF(AND(A3240=[2]an!$G$38,F3240=[2]an!$E$39,H3240&lt;[2]an!$M$37,S3240&lt;&gt;"kahepoolne vajaduspõhine"),[2]an!$G$39,
IF(AND(A3240=[2]an!$G$38,F3240=[2]an!$E$42),[2]an!$G$42,
IF(AND(A3240=[2]an!$H$38,F3240=[2]an!$E$40),[2]an!$H$40,IF(AND(A3240=[2]an!$H$38,F3240=[2]an!$E$41),[2]an!$H$41,IF(AND(A3240=[2]an!$H$38,F3240=[2]an!$E$39,H3240&gt;=[2]an!$M$37),[2]an!$H$39,
IF(AND(A3240=[2]an!$H$38,F3240=[2]an!$E$39,H3240&lt;[2]an!$M$37,S3240="kahepoolne vajaduspõhine",U3240=""),[2]an!$M$40,
IF(AND(A3240=[2]an!$H$38,F3240=[2]an!$E$39,H3240&lt;[2]an!$M$37,S3240="kahepoolne vajaduspõhine",U3240&lt;&gt;""),[2]an!$H$39,
IF(AND(A3240=[2]an!$H$38,F3240=[2]an!$E$39,H3240&lt;[2]an!$M$37,S3240&lt;&gt;"kahepoolne vajaduspõhine"),[2]an!$H$39,
IF(AND(A3240=[2]an!$H$38,F3240=[2]an!$E$42),[2]an!$H$42,
IF(AND(A3240=[2]an!$I$38,F3240=[2]an!$E$40),[2]an!$I$40,IF(AND(A3240=[2]an!$I$38,F3240=[2]an!$E$41),[2]an!$I$41,IF(AND(A3240=[2]an!$I$38,F3240=[2]an!$E$39,H3240&gt;=[2]an!$M$37),[2]an!$I$39,
IF(AND(A3240=[2]an!$I$38,F3240=[2]an!$E$39,H3240&lt;[2]an!$M$37,S3240="kahepoolne vajaduspõhine",U3240=""),[2]an!$M$40,
IF(AND(A3240=[2]an!$I$38,F3240=[2]an!$E$39,H3240&lt;[2]an!$M$37,S3240="kahepoolne vajaduspõhine",U3240&lt;&gt;""),[2]an!$I$39,
IF(AND(A3240=[2]an!$I$38,F3240=[2]an!$E$39,H3240&lt;[2]an!$M$37,S3240&lt;&gt;"kahepoolne vajaduspõhine"),[2]an!$I$39,
IF(AND(A3240=[2]an!$I$38,F3240=[2]an!$E$42),[2]an!$I$42,
IF(AND(A3240=[2]an!$J$38,F3240=[2]an!$E$40),[2]an!$J$40,IF(AND(A3240=[2]an!$J$38,F3240=[2]an!$E$41),[2]an!$J$41,IF(AND(A3240=[2]an!$J$38,F3240=[2]an!$E$39,H3240&gt;=[2]an!$M$37),[2]an!$J$39,
IF(AND(A3240=[2]an!$J$38,F3240=[2]an!$E$39,H3240&lt;[2]an!$M$37,S3240="kahepoolne vajaduspõhine",U3240=""),[2]an!$M$40,
IF(AND(A3240=[2]an!$J$38,F3240=[2]an!$E$39,H3240&lt;[2]an!$M$37,S3240="kahepoolne vajaduspõhine",U3240&lt;&gt;""),[2]an!$J$39,
IF(AND(A3240=[2]an!$J$38,F3240=[2]an!$E$39,H3240&lt;[2]an!$M$37,S3240&lt;&gt;"kahepoolne vajaduspõhine"),[2]an!$J$39,
IF(AND(A3240=[2]an!$J$38,F3240=[2]an!$E$42),[2]an!$J$42,""))))))))))))))))))))))))))))</f>
        <v/>
      </c>
      <c r="Y3240" s="17" t="str">
        <f>IFERROR(IF(F3240="Tugigrupp",0,
IF(AND(F3240="Peretoe teenus",H3240&gt;=[2]an!$M$37,RANK(D3240,$D3240:$D3240)+COUNTIFS($D$2:D3240,D3240,$F$2:F3240,F3240)-1&gt;1),"",
IF(AND(F3240="Peretoe teenus",H3240&gt;=[2]an!$M$37,RANK(D3240,$D3240:$D3240)+COUNTIFS($D$2:D3240,D3240,$F$2:F3240,F3240)-1=1,MONTH(H3240)=MONTH(K3240)=TRUE,YEAR(H3240)=YEAR(K3240)=TRUE),((EOMONTH(H3240,0)-H3240+1)*X3240)/DAY(EOMONTH(H3240,0)),
IF(AND(F3240="Peretoe teenus",H3240&gt;=[2]an!$M$37,RANK(D3240,$D3240:$D3240)+COUNTIFS($D$2:D3240,D3240,$F$2:F3240,F3240)-1=1),X3240,
IF(AND(F3240="Peretoe teenus",H3240&lt;[2]an!$M$37,S3240&lt;&gt;"kahepoolne vajaduspõhine",RANK(D3240,$D3240:$D3240)+COUNTIFS($D$2:D3240,D3240,$F$2:F3240,F3240)-1=1),X3240,
IF(AND(F3240="Peretoe teenus",H3240&lt;[2]an!$M$37,S3240&lt;&gt;"kahepoolne vajaduspõhine",RANK(D3240,$D3240:$D3240)+COUNTIFS($D$2:D3240,D3240,$F$2:F3240,F3240)-1&gt;1),"",
IF(AND(F3240="Peretoe teenus",H3240&lt;[2]an!$M$37,S3240="kahepoolne vajaduspõhine",U3240="",RANK(D3240,$D3240:$D3240)+COUNTIFS($D$2:D3240,D3240,$F$2:F3240,F3240)-1=1),X3240,
IF(AND(F3240="Peretoe teenus",H3240&lt;[2]an!$M$37,S3240="kahepoolne vajaduspõhine",U3240="",RANK(D3240,$D3240:$D3240)+COUNTIFS($D$2:D3240,D3240,$F$2:F3240,F3240)-1&gt;1),"",
IF(AND(F3240="Peretoe teenus",H3240&lt;[2]an!$M$37,S3240="kahepoolne vajaduspõhine",U3240&lt;[2]an!$M$37,RANK(D3240,$D3240:$D3240)+COUNTIFS($D$2:D3240,D3240,$F$2:F3240,F3240)-1=1),X3240,
IF(AND(F3240="Peretoe teenus",H3240&lt;[2]an!$M$37,S3240="kahepoolne vajaduspõhine",U3240&lt;[2]an!$M$37,RANK(D3240,$D3240:$D3240)+COUNTIFS($D$2:D3240,D3240,$F$2:F3240,F3240)-1&gt;1),"",
IF(AND(F3240="Peretoe teenus",H3240&lt;[2]an!$M$37,S3240="kahepoolne vajaduspõhine",U3240&gt;=[2]an!$M$37,U3240&lt;=[2]an!$M$38,RANK(D3240,$D3240:$D3240)+COUNTIFS($D$2:D3240,D3240,$F$2:F3240,F3240)-1=1),
((EOMONTH(U3240,0)-U3240+1)*X3240)/DAY(EOMONTH(U3240,0))+(DAY(U3240)-1)*100/DAY(EOMONTH(U3240,0)),
IF(AND(F3240="Peretoe teenus",H3240&lt;[2]an!$M$37,S3240="kahepoolne vajaduspõhine",U3240&gt;=[2]an!$M$37,U3240&lt;=[2]an!$M$38,RANK(D3240,$D3240:$D3240)+COUNTIFS($D$2:D3240,D3240,$F$2:F3240,F3240)-1&gt;1),"",
IF(AND(F3240="Peretoe teenus",H3240&lt;[2]an!$M$37,S3240="kahepoolne vajaduspõhine",U3240&gt;[2]an!$M$38,RANK(D3240,$D3240:$D3240)+COUNTIFS($D$2:D3240,D3240,$F$2:F3240,F3240)-1=1),X3240,
IF(AND(F3240="Peretoe teenus",H3240&lt;[2]an!$M$37,S3240="kahepoolne vajaduspõhine",U3240&gt;[2]an!$M$38,RANK(D3240,$D3240:$D3240)+COUNTIFS($D$2:D3240,D3240,$F$2:F3240,F3240)-1&gt;1),"",X3240*W3240)))))))))))))),"")</f>
        <v/>
      </c>
      <c r="Z3240" s="18" t="str">
        <f t="shared" si="151"/>
        <v/>
      </c>
      <c r="AA3240" s="19" t="str">
        <f>IFERROR(VLOOKUP(E3240,[2]an!$A$3:$B$81,2,FALSE),"")</f>
        <v/>
      </c>
      <c r="AB3240" s="19" t="str">
        <f>IFERROR(VLOOKUP(AA3240,[2]an!$C$2:$D$16,2,FALSE),"")</f>
        <v/>
      </c>
      <c r="AC3240" s="20"/>
      <c r="AD3240" s="21" t="str">
        <f>IF(A3240=[2]an!$F$36,VLOOKUP([2]an!$F$36,[2]an!$F$36:$H$36,3,FALSE),IF(A3240=[2]an!$F$35,VLOOKUP([2]an!$F$35,[2]an!$F$35:$H$35,3,FALSE),IF(A3240=[2]an!$F$33,VLOOKUP([2]an!$F$33,[2]an!$F$33:$H$33,3,FALSE),IF(A3240=[2]an!$F$31,VLOOKUP([2]an!$F$31,[2]an!$F$31:$H$31,3,FALSE),""))))</f>
        <v/>
      </c>
    </row>
    <row r="3241" spans="6:30" x14ac:dyDescent="0.2">
      <c r="F3241" s="10"/>
      <c r="G3241" s="8" t="str">
        <f t="shared" si="152"/>
        <v/>
      </c>
      <c r="H3241" s="13"/>
      <c r="K3241" s="13"/>
      <c r="L3241" s="10"/>
      <c r="M3241" s="10"/>
      <c r="S3241" s="8" t="str">
        <f>IFERROR(VLOOKUP(D3241,[1]peretoe_teenus!$A$2:$L$2000,5,FALSE),"")</f>
        <v/>
      </c>
      <c r="U3241" s="13"/>
      <c r="V3241" s="15" t="str" cm="1">
        <f t="array" ref="V3241">IFERROR(IF(AND(F3241="Tugigrupp",RANK(K3241,$K3241:$K3241)+COUNTIFS($K$2:K3241,K3241,$L$2:L3241,L3241,$M$2:M3241,M3241,$I$2:I3241,I3241,$G$2:G3241,G3241,$F$2:F3241,F3241)-1=1),SUMPRODUCT(($F$2:$F$4154=F3241)*($G$2:$G$4154=G3241)*($K$2:$K$4154=K3241)*($I$2:$I$4154=I3241)*($L$2:$L$4154=L3241)*($M$2:$M$4154=M3241)),""),"")</f>
        <v/>
      </c>
      <c r="W3241" s="15" t="str">
        <f t="shared" si="150"/>
        <v/>
      </c>
      <c r="X3241" s="16" t="str">
        <f>IF(AND(A3241=[2]an!$G$38,F3241=[2]an!$E$40),[2]an!$G$40,IF(AND(A3241=[2]an!$G$38,F3241=[2]an!$E$41),[2]an!$G$41,IF(AND(A3241=[2]an!$G$38,F3241=[2]an!$E$39,H3241&gt;=[2]an!$M$37),[2]an!$G$39,
IF(AND(A3241=[2]an!$G$38,F3241=[2]an!$E$39,H3241&lt;[2]an!$M$37,S3241="kahepoolne vajaduspõhine",U3241=""),[2]an!$M$40,
IF(AND(A3241=[2]an!$G$38,F3241=[2]an!$E$39,H3241&lt;[2]an!$M$37,S3241="kahepoolne vajaduspõhine",U3241&lt;&gt;""),[2]an!$G$39,
IF(AND(A3241=[2]an!$G$38,F3241=[2]an!$E$39,H3241&lt;[2]an!$M$37,S3241&lt;&gt;"kahepoolne vajaduspõhine"),[2]an!$G$39,
IF(AND(A3241=[2]an!$G$38,F3241=[2]an!$E$42),[2]an!$G$42,
IF(AND(A3241=[2]an!$H$38,F3241=[2]an!$E$40),[2]an!$H$40,IF(AND(A3241=[2]an!$H$38,F3241=[2]an!$E$41),[2]an!$H$41,IF(AND(A3241=[2]an!$H$38,F3241=[2]an!$E$39,H3241&gt;=[2]an!$M$37),[2]an!$H$39,
IF(AND(A3241=[2]an!$H$38,F3241=[2]an!$E$39,H3241&lt;[2]an!$M$37,S3241="kahepoolne vajaduspõhine",U3241=""),[2]an!$M$40,
IF(AND(A3241=[2]an!$H$38,F3241=[2]an!$E$39,H3241&lt;[2]an!$M$37,S3241="kahepoolne vajaduspõhine",U3241&lt;&gt;""),[2]an!$H$39,
IF(AND(A3241=[2]an!$H$38,F3241=[2]an!$E$39,H3241&lt;[2]an!$M$37,S3241&lt;&gt;"kahepoolne vajaduspõhine"),[2]an!$H$39,
IF(AND(A3241=[2]an!$H$38,F3241=[2]an!$E$42),[2]an!$H$42,
IF(AND(A3241=[2]an!$I$38,F3241=[2]an!$E$40),[2]an!$I$40,IF(AND(A3241=[2]an!$I$38,F3241=[2]an!$E$41),[2]an!$I$41,IF(AND(A3241=[2]an!$I$38,F3241=[2]an!$E$39,H3241&gt;=[2]an!$M$37),[2]an!$I$39,
IF(AND(A3241=[2]an!$I$38,F3241=[2]an!$E$39,H3241&lt;[2]an!$M$37,S3241="kahepoolne vajaduspõhine",U3241=""),[2]an!$M$40,
IF(AND(A3241=[2]an!$I$38,F3241=[2]an!$E$39,H3241&lt;[2]an!$M$37,S3241="kahepoolne vajaduspõhine",U3241&lt;&gt;""),[2]an!$I$39,
IF(AND(A3241=[2]an!$I$38,F3241=[2]an!$E$39,H3241&lt;[2]an!$M$37,S3241&lt;&gt;"kahepoolne vajaduspõhine"),[2]an!$I$39,
IF(AND(A3241=[2]an!$I$38,F3241=[2]an!$E$42),[2]an!$I$42,
IF(AND(A3241=[2]an!$J$38,F3241=[2]an!$E$40),[2]an!$J$40,IF(AND(A3241=[2]an!$J$38,F3241=[2]an!$E$41),[2]an!$J$41,IF(AND(A3241=[2]an!$J$38,F3241=[2]an!$E$39,H3241&gt;=[2]an!$M$37),[2]an!$J$39,
IF(AND(A3241=[2]an!$J$38,F3241=[2]an!$E$39,H3241&lt;[2]an!$M$37,S3241="kahepoolne vajaduspõhine",U3241=""),[2]an!$M$40,
IF(AND(A3241=[2]an!$J$38,F3241=[2]an!$E$39,H3241&lt;[2]an!$M$37,S3241="kahepoolne vajaduspõhine",U3241&lt;&gt;""),[2]an!$J$39,
IF(AND(A3241=[2]an!$J$38,F3241=[2]an!$E$39,H3241&lt;[2]an!$M$37,S3241&lt;&gt;"kahepoolne vajaduspõhine"),[2]an!$J$39,
IF(AND(A3241=[2]an!$J$38,F3241=[2]an!$E$42),[2]an!$J$42,""))))))))))))))))))))))))))))</f>
        <v/>
      </c>
      <c r="Y3241" s="17" t="str">
        <f>IFERROR(IF(F3241="Tugigrupp",0,
IF(AND(F3241="Peretoe teenus",H3241&gt;=[2]an!$M$37,RANK(D3241,$D3241:$D3241)+COUNTIFS($D$2:D3241,D3241,$F$2:F3241,F3241)-1&gt;1),"",
IF(AND(F3241="Peretoe teenus",H3241&gt;=[2]an!$M$37,RANK(D3241,$D3241:$D3241)+COUNTIFS($D$2:D3241,D3241,$F$2:F3241,F3241)-1=1,MONTH(H3241)=MONTH(K3241)=TRUE,YEAR(H3241)=YEAR(K3241)=TRUE),((EOMONTH(H3241,0)-H3241+1)*X3241)/DAY(EOMONTH(H3241,0)),
IF(AND(F3241="Peretoe teenus",H3241&gt;=[2]an!$M$37,RANK(D3241,$D3241:$D3241)+COUNTIFS($D$2:D3241,D3241,$F$2:F3241,F3241)-1=1),X3241,
IF(AND(F3241="Peretoe teenus",H3241&lt;[2]an!$M$37,S3241&lt;&gt;"kahepoolne vajaduspõhine",RANK(D3241,$D3241:$D3241)+COUNTIFS($D$2:D3241,D3241,$F$2:F3241,F3241)-1=1),X3241,
IF(AND(F3241="Peretoe teenus",H3241&lt;[2]an!$M$37,S3241&lt;&gt;"kahepoolne vajaduspõhine",RANK(D3241,$D3241:$D3241)+COUNTIFS($D$2:D3241,D3241,$F$2:F3241,F3241)-1&gt;1),"",
IF(AND(F3241="Peretoe teenus",H3241&lt;[2]an!$M$37,S3241="kahepoolne vajaduspõhine",U3241="",RANK(D3241,$D3241:$D3241)+COUNTIFS($D$2:D3241,D3241,$F$2:F3241,F3241)-1=1),X3241,
IF(AND(F3241="Peretoe teenus",H3241&lt;[2]an!$M$37,S3241="kahepoolne vajaduspõhine",U3241="",RANK(D3241,$D3241:$D3241)+COUNTIFS($D$2:D3241,D3241,$F$2:F3241,F3241)-1&gt;1),"",
IF(AND(F3241="Peretoe teenus",H3241&lt;[2]an!$M$37,S3241="kahepoolne vajaduspõhine",U3241&lt;[2]an!$M$37,RANK(D3241,$D3241:$D3241)+COUNTIFS($D$2:D3241,D3241,$F$2:F3241,F3241)-1=1),X3241,
IF(AND(F3241="Peretoe teenus",H3241&lt;[2]an!$M$37,S3241="kahepoolne vajaduspõhine",U3241&lt;[2]an!$M$37,RANK(D3241,$D3241:$D3241)+COUNTIFS($D$2:D3241,D3241,$F$2:F3241,F3241)-1&gt;1),"",
IF(AND(F3241="Peretoe teenus",H3241&lt;[2]an!$M$37,S3241="kahepoolne vajaduspõhine",U3241&gt;=[2]an!$M$37,U3241&lt;=[2]an!$M$38,RANK(D3241,$D3241:$D3241)+COUNTIFS($D$2:D3241,D3241,$F$2:F3241,F3241)-1=1),
((EOMONTH(U3241,0)-U3241+1)*X3241)/DAY(EOMONTH(U3241,0))+(DAY(U3241)-1)*100/DAY(EOMONTH(U3241,0)),
IF(AND(F3241="Peretoe teenus",H3241&lt;[2]an!$M$37,S3241="kahepoolne vajaduspõhine",U3241&gt;=[2]an!$M$37,U3241&lt;=[2]an!$M$38,RANK(D3241,$D3241:$D3241)+COUNTIFS($D$2:D3241,D3241,$F$2:F3241,F3241)-1&gt;1),"",
IF(AND(F3241="Peretoe teenus",H3241&lt;[2]an!$M$37,S3241="kahepoolne vajaduspõhine",U3241&gt;[2]an!$M$38,RANK(D3241,$D3241:$D3241)+COUNTIFS($D$2:D3241,D3241,$F$2:F3241,F3241)-1=1),X3241,
IF(AND(F3241="Peretoe teenus",H3241&lt;[2]an!$M$37,S3241="kahepoolne vajaduspõhine",U3241&gt;[2]an!$M$38,RANK(D3241,$D3241:$D3241)+COUNTIFS($D$2:D3241,D3241,$F$2:F3241,F3241)-1&gt;1),"",X3241*W3241)))))))))))))),"")</f>
        <v/>
      </c>
      <c r="Z3241" s="18" t="str">
        <f t="shared" si="151"/>
        <v/>
      </c>
      <c r="AA3241" s="19" t="str">
        <f>IFERROR(VLOOKUP(E3241,[2]an!$A$3:$B$81,2,FALSE),"")</f>
        <v/>
      </c>
      <c r="AB3241" s="19" t="str">
        <f>IFERROR(VLOOKUP(AA3241,[2]an!$C$2:$D$16,2,FALSE),"")</f>
        <v/>
      </c>
      <c r="AC3241" s="20"/>
      <c r="AD3241" s="21" t="str">
        <f>IF(A3241=[2]an!$F$36,VLOOKUP([2]an!$F$36,[2]an!$F$36:$H$36,3,FALSE),IF(A3241=[2]an!$F$35,VLOOKUP([2]an!$F$35,[2]an!$F$35:$H$35,3,FALSE),IF(A3241=[2]an!$F$33,VLOOKUP([2]an!$F$33,[2]an!$F$33:$H$33,3,FALSE),IF(A3241=[2]an!$F$31,VLOOKUP([2]an!$F$31,[2]an!$F$31:$H$31,3,FALSE),""))))</f>
        <v/>
      </c>
    </row>
    <row r="3242" spans="6:30" x14ac:dyDescent="0.2">
      <c r="F3242" s="10"/>
      <c r="G3242" s="8" t="str">
        <f t="shared" si="152"/>
        <v/>
      </c>
      <c r="H3242" s="13"/>
      <c r="K3242" s="13"/>
      <c r="L3242" s="10"/>
      <c r="M3242" s="10"/>
      <c r="S3242" s="8" t="str">
        <f>IFERROR(VLOOKUP(D3242,[1]peretoe_teenus!$A$2:$L$2000,5,FALSE),"")</f>
        <v/>
      </c>
      <c r="U3242" s="13"/>
      <c r="V3242" s="15" t="str" cm="1">
        <f t="array" ref="V3242">IFERROR(IF(AND(F3242="Tugigrupp",RANK(K3242,$K3242:$K3242)+COUNTIFS($K$2:K3242,K3242,$L$2:L3242,L3242,$M$2:M3242,M3242,$I$2:I3242,I3242,$G$2:G3242,G3242,$F$2:F3242,F3242)-1=1),SUMPRODUCT(($F$2:$F$4154=F3242)*($G$2:$G$4154=G3242)*($K$2:$K$4154=K3242)*($I$2:$I$4154=I3242)*($L$2:$L$4154=L3242)*($M$2:$M$4154=M3242)),""),"")</f>
        <v/>
      </c>
      <c r="W3242" s="15" t="str">
        <f t="shared" si="150"/>
        <v/>
      </c>
      <c r="X3242" s="16" t="str">
        <f>IF(AND(A3242=[2]an!$G$38,F3242=[2]an!$E$40),[2]an!$G$40,IF(AND(A3242=[2]an!$G$38,F3242=[2]an!$E$41),[2]an!$G$41,IF(AND(A3242=[2]an!$G$38,F3242=[2]an!$E$39,H3242&gt;=[2]an!$M$37),[2]an!$G$39,
IF(AND(A3242=[2]an!$G$38,F3242=[2]an!$E$39,H3242&lt;[2]an!$M$37,S3242="kahepoolne vajaduspõhine",U3242=""),[2]an!$M$40,
IF(AND(A3242=[2]an!$G$38,F3242=[2]an!$E$39,H3242&lt;[2]an!$M$37,S3242="kahepoolne vajaduspõhine",U3242&lt;&gt;""),[2]an!$G$39,
IF(AND(A3242=[2]an!$G$38,F3242=[2]an!$E$39,H3242&lt;[2]an!$M$37,S3242&lt;&gt;"kahepoolne vajaduspõhine"),[2]an!$G$39,
IF(AND(A3242=[2]an!$G$38,F3242=[2]an!$E$42),[2]an!$G$42,
IF(AND(A3242=[2]an!$H$38,F3242=[2]an!$E$40),[2]an!$H$40,IF(AND(A3242=[2]an!$H$38,F3242=[2]an!$E$41),[2]an!$H$41,IF(AND(A3242=[2]an!$H$38,F3242=[2]an!$E$39,H3242&gt;=[2]an!$M$37),[2]an!$H$39,
IF(AND(A3242=[2]an!$H$38,F3242=[2]an!$E$39,H3242&lt;[2]an!$M$37,S3242="kahepoolne vajaduspõhine",U3242=""),[2]an!$M$40,
IF(AND(A3242=[2]an!$H$38,F3242=[2]an!$E$39,H3242&lt;[2]an!$M$37,S3242="kahepoolne vajaduspõhine",U3242&lt;&gt;""),[2]an!$H$39,
IF(AND(A3242=[2]an!$H$38,F3242=[2]an!$E$39,H3242&lt;[2]an!$M$37,S3242&lt;&gt;"kahepoolne vajaduspõhine"),[2]an!$H$39,
IF(AND(A3242=[2]an!$H$38,F3242=[2]an!$E$42),[2]an!$H$42,
IF(AND(A3242=[2]an!$I$38,F3242=[2]an!$E$40),[2]an!$I$40,IF(AND(A3242=[2]an!$I$38,F3242=[2]an!$E$41),[2]an!$I$41,IF(AND(A3242=[2]an!$I$38,F3242=[2]an!$E$39,H3242&gt;=[2]an!$M$37),[2]an!$I$39,
IF(AND(A3242=[2]an!$I$38,F3242=[2]an!$E$39,H3242&lt;[2]an!$M$37,S3242="kahepoolne vajaduspõhine",U3242=""),[2]an!$M$40,
IF(AND(A3242=[2]an!$I$38,F3242=[2]an!$E$39,H3242&lt;[2]an!$M$37,S3242="kahepoolne vajaduspõhine",U3242&lt;&gt;""),[2]an!$I$39,
IF(AND(A3242=[2]an!$I$38,F3242=[2]an!$E$39,H3242&lt;[2]an!$M$37,S3242&lt;&gt;"kahepoolne vajaduspõhine"),[2]an!$I$39,
IF(AND(A3242=[2]an!$I$38,F3242=[2]an!$E$42),[2]an!$I$42,
IF(AND(A3242=[2]an!$J$38,F3242=[2]an!$E$40),[2]an!$J$40,IF(AND(A3242=[2]an!$J$38,F3242=[2]an!$E$41),[2]an!$J$41,IF(AND(A3242=[2]an!$J$38,F3242=[2]an!$E$39,H3242&gt;=[2]an!$M$37),[2]an!$J$39,
IF(AND(A3242=[2]an!$J$38,F3242=[2]an!$E$39,H3242&lt;[2]an!$M$37,S3242="kahepoolne vajaduspõhine",U3242=""),[2]an!$M$40,
IF(AND(A3242=[2]an!$J$38,F3242=[2]an!$E$39,H3242&lt;[2]an!$M$37,S3242="kahepoolne vajaduspõhine",U3242&lt;&gt;""),[2]an!$J$39,
IF(AND(A3242=[2]an!$J$38,F3242=[2]an!$E$39,H3242&lt;[2]an!$M$37,S3242&lt;&gt;"kahepoolne vajaduspõhine"),[2]an!$J$39,
IF(AND(A3242=[2]an!$J$38,F3242=[2]an!$E$42),[2]an!$J$42,""))))))))))))))))))))))))))))</f>
        <v/>
      </c>
      <c r="Y3242" s="17" t="str">
        <f>IFERROR(IF(F3242="Tugigrupp",0,
IF(AND(F3242="Peretoe teenus",H3242&gt;=[2]an!$M$37,RANK(D3242,$D3242:$D3242)+COUNTIFS($D$2:D3242,D3242,$F$2:F3242,F3242)-1&gt;1),"",
IF(AND(F3242="Peretoe teenus",H3242&gt;=[2]an!$M$37,RANK(D3242,$D3242:$D3242)+COUNTIFS($D$2:D3242,D3242,$F$2:F3242,F3242)-1=1,MONTH(H3242)=MONTH(K3242)=TRUE,YEAR(H3242)=YEAR(K3242)=TRUE),((EOMONTH(H3242,0)-H3242+1)*X3242)/DAY(EOMONTH(H3242,0)),
IF(AND(F3242="Peretoe teenus",H3242&gt;=[2]an!$M$37,RANK(D3242,$D3242:$D3242)+COUNTIFS($D$2:D3242,D3242,$F$2:F3242,F3242)-1=1),X3242,
IF(AND(F3242="Peretoe teenus",H3242&lt;[2]an!$M$37,S3242&lt;&gt;"kahepoolne vajaduspõhine",RANK(D3242,$D3242:$D3242)+COUNTIFS($D$2:D3242,D3242,$F$2:F3242,F3242)-1=1),X3242,
IF(AND(F3242="Peretoe teenus",H3242&lt;[2]an!$M$37,S3242&lt;&gt;"kahepoolne vajaduspõhine",RANK(D3242,$D3242:$D3242)+COUNTIFS($D$2:D3242,D3242,$F$2:F3242,F3242)-1&gt;1),"",
IF(AND(F3242="Peretoe teenus",H3242&lt;[2]an!$M$37,S3242="kahepoolne vajaduspõhine",U3242="",RANK(D3242,$D3242:$D3242)+COUNTIFS($D$2:D3242,D3242,$F$2:F3242,F3242)-1=1),X3242,
IF(AND(F3242="Peretoe teenus",H3242&lt;[2]an!$M$37,S3242="kahepoolne vajaduspõhine",U3242="",RANK(D3242,$D3242:$D3242)+COUNTIFS($D$2:D3242,D3242,$F$2:F3242,F3242)-1&gt;1),"",
IF(AND(F3242="Peretoe teenus",H3242&lt;[2]an!$M$37,S3242="kahepoolne vajaduspõhine",U3242&lt;[2]an!$M$37,RANK(D3242,$D3242:$D3242)+COUNTIFS($D$2:D3242,D3242,$F$2:F3242,F3242)-1=1),X3242,
IF(AND(F3242="Peretoe teenus",H3242&lt;[2]an!$M$37,S3242="kahepoolne vajaduspõhine",U3242&lt;[2]an!$M$37,RANK(D3242,$D3242:$D3242)+COUNTIFS($D$2:D3242,D3242,$F$2:F3242,F3242)-1&gt;1),"",
IF(AND(F3242="Peretoe teenus",H3242&lt;[2]an!$M$37,S3242="kahepoolne vajaduspõhine",U3242&gt;=[2]an!$M$37,U3242&lt;=[2]an!$M$38,RANK(D3242,$D3242:$D3242)+COUNTIFS($D$2:D3242,D3242,$F$2:F3242,F3242)-1=1),
((EOMONTH(U3242,0)-U3242+1)*X3242)/DAY(EOMONTH(U3242,0))+(DAY(U3242)-1)*100/DAY(EOMONTH(U3242,0)),
IF(AND(F3242="Peretoe teenus",H3242&lt;[2]an!$M$37,S3242="kahepoolne vajaduspõhine",U3242&gt;=[2]an!$M$37,U3242&lt;=[2]an!$M$38,RANK(D3242,$D3242:$D3242)+COUNTIFS($D$2:D3242,D3242,$F$2:F3242,F3242)-1&gt;1),"",
IF(AND(F3242="Peretoe teenus",H3242&lt;[2]an!$M$37,S3242="kahepoolne vajaduspõhine",U3242&gt;[2]an!$M$38,RANK(D3242,$D3242:$D3242)+COUNTIFS($D$2:D3242,D3242,$F$2:F3242,F3242)-1=1),X3242,
IF(AND(F3242="Peretoe teenus",H3242&lt;[2]an!$M$37,S3242="kahepoolne vajaduspõhine",U3242&gt;[2]an!$M$38,RANK(D3242,$D3242:$D3242)+COUNTIFS($D$2:D3242,D3242,$F$2:F3242,F3242)-1&gt;1),"",X3242*W3242)))))))))))))),"")</f>
        <v/>
      </c>
      <c r="Z3242" s="18" t="str">
        <f t="shared" si="151"/>
        <v/>
      </c>
      <c r="AA3242" s="19" t="str">
        <f>IFERROR(VLOOKUP(E3242,[2]an!$A$3:$B$81,2,FALSE),"")</f>
        <v/>
      </c>
      <c r="AB3242" s="19" t="str">
        <f>IFERROR(VLOOKUP(AA3242,[2]an!$C$2:$D$16,2,FALSE),"")</f>
        <v/>
      </c>
      <c r="AC3242" s="20"/>
      <c r="AD3242" s="21" t="str">
        <f>IF(A3242=[2]an!$F$36,VLOOKUP([2]an!$F$36,[2]an!$F$36:$H$36,3,FALSE),IF(A3242=[2]an!$F$35,VLOOKUP([2]an!$F$35,[2]an!$F$35:$H$35,3,FALSE),IF(A3242=[2]an!$F$33,VLOOKUP([2]an!$F$33,[2]an!$F$33:$H$33,3,FALSE),IF(A3242=[2]an!$F$31,VLOOKUP([2]an!$F$31,[2]an!$F$31:$H$31,3,FALSE),""))))</f>
        <v/>
      </c>
    </row>
    <row r="3243" spans="6:30" x14ac:dyDescent="0.2">
      <c r="F3243" s="10"/>
      <c r="G3243" s="8" t="str">
        <f t="shared" si="152"/>
        <v/>
      </c>
      <c r="H3243" s="13"/>
      <c r="K3243" s="13"/>
      <c r="L3243" s="10"/>
      <c r="M3243" s="10"/>
      <c r="S3243" s="8" t="str">
        <f>IFERROR(VLOOKUP(D3243,[1]peretoe_teenus!$A$2:$L$2000,5,FALSE),"")</f>
        <v/>
      </c>
      <c r="U3243" s="13"/>
      <c r="V3243" s="15" t="str" cm="1">
        <f t="array" ref="V3243">IFERROR(IF(AND(F3243="Tugigrupp",RANK(K3243,$K3243:$K3243)+COUNTIFS($K$2:K3243,K3243,$L$2:L3243,L3243,$M$2:M3243,M3243,$I$2:I3243,I3243,$G$2:G3243,G3243,$F$2:F3243,F3243)-1=1),SUMPRODUCT(($F$2:$F$4154=F3243)*($G$2:$G$4154=G3243)*($K$2:$K$4154=K3243)*($I$2:$I$4154=I3243)*($L$2:$L$4154=L3243)*($M$2:$M$4154=M3243)),""),"")</f>
        <v/>
      </c>
      <c r="W3243" s="15" t="str">
        <f t="shared" si="150"/>
        <v/>
      </c>
      <c r="X3243" s="16" t="str">
        <f>IF(AND(A3243=[2]an!$G$38,F3243=[2]an!$E$40),[2]an!$G$40,IF(AND(A3243=[2]an!$G$38,F3243=[2]an!$E$41),[2]an!$G$41,IF(AND(A3243=[2]an!$G$38,F3243=[2]an!$E$39,H3243&gt;=[2]an!$M$37),[2]an!$G$39,
IF(AND(A3243=[2]an!$G$38,F3243=[2]an!$E$39,H3243&lt;[2]an!$M$37,S3243="kahepoolne vajaduspõhine",U3243=""),[2]an!$M$40,
IF(AND(A3243=[2]an!$G$38,F3243=[2]an!$E$39,H3243&lt;[2]an!$M$37,S3243="kahepoolne vajaduspõhine",U3243&lt;&gt;""),[2]an!$G$39,
IF(AND(A3243=[2]an!$G$38,F3243=[2]an!$E$39,H3243&lt;[2]an!$M$37,S3243&lt;&gt;"kahepoolne vajaduspõhine"),[2]an!$G$39,
IF(AND(A3243=[2]an!$G$38,F3243=[2]an!$E$42),[2]an!$G$42,
IF(AND(A3243=[2]an!$H$38,F3243=[2]an!$E$40),[2]an!$H$40,IF(AND(A3243=[2]an!$H$38,F3243=[2]an!$E$41),[2]an!$H$41,IF(AND(A3243=[2]an!$H$38,F3243=[2]an!$E$39,H3243&gt;=[2]an!$M$37),[2]an!$H$39,
IF(AND(A3243=[2]an!$H$38,F3243=[2]an!$E$39,H3243&lt;[2]an!$M$37,S3243="kahepoolne vajaduspõhine",U3243=""),[2]an!$M$40,
IF(AND(A3243=[2]an!$H$38,F3243=[2]an!$E$39,H3243&lt;[2]an!$M$37,S3243="kahepoolne vajaduspõhine",U3243&lt;&gt;""),[2]an!$H$39,
IF(AND(A3243=[2]an!$H$38,F3243=[2]an!$E$39,H3243&lt;[2]an!$M$37,S3243&lt;&gt;"kahepoolne vajaduspõhine"),[2]an!$H$39,
IF(AND(A3243=[2]an!$H$38,F3243=[2]an!$E$42),[2]an!$H$42,
IF(AND(A3243=[2]an!$I$38,F3243=[2]an!$E$40),[2]an!$I$40,IF(AND(A3243=[2]an!$I$38,F3243=[2]an!$E$41),[2]an!$I$41,IF(AND(A3243=[2]an!$I$38,F3243=[2]an!$E$39,H3243&gt;=[2]an!$M$37),[2]an!$I$39,
IF(AND(A3243=[2]an!$I$38,F3243=[2]an!$E$39,H3243&lt;[2]an!$M$37,S3243="kahepoolne vajaduspõhine",U3243=""),[2]an!$M$40,
IF(AND(A3243=[2]an!$I$38,F3243=[2]an!$E$39,H3243&lt;[2]an!$M$37,S3243="kahepoolne vajaduspõhine",U3243&lt;&gt;""),[2]an!$I$39,
IF(AND(A3243=[2]an!$I$38,F3243=[2]an!$E$39,H3243&lt;[2]an!$M$37,S3243&lt;&gt;"kahepoolne vajaduspõhine"),[2]an!$I$39,
IF(AND(A3243=[2]an!$I$38,F3243=[2]an!$E$42),[2]an!$I$42,
IF(AND(A3243=[2]an!$J$38,F3243=[2]an!$E$40),[2]an!$J$40,IF(AND(A3243=[2]an!$J$38,F3243=[2]an!$E$41),[2]an!$J$41,IF(AND(A3243=[2]an!$J$38,F3243=[2]an!$E$39,H3243&gt;=[2]an!$M$37),[2]an!$J$39,
IF(AND(A3243=[2]an!$J$38,F3243=[2]an!$E$39,H3243&lt;[2]an!$M$37,S3243="kahepoolne vajaduspõhine",U3243=""),[2]an!$M$40,
IF(AND(A3243=[2]an!$J$38,F3243=[2]an!$E$39,H3243&lt;[2]an!$M$37,S3243="kahepoolne vajaduspõhine",U3243&lt;&gt;""),[2]an!$J$39,
IF(AND(A3243=[2]an!$J$38,F3243=[2]an!$E$39,H3243&lt;[2]an!$M$37,S3243&lt;&gt;"kahepoolne vajaduspõhine"),[2]an!$J$39,
IF(AND(A3243=[2]an!$J$38,F3243=[2]an!$E$42),[2]an!$J$42,""))))))))))))))))))))))))))))</f>
        <v/>
      </c>
      <c r="Y3243" s="17" t="str">
        <f>IFERROR(IF(F3243="Tugigrupp",0,
IF(AND(F3243="Peretoe teenus",H3243&gt;=[2]an!$M$37,RANK(D3243,$D3243:$D3243)+COUNTIFS($D$2:D3243,D3243,$F$2:F3243,F3243)-1&gt;1),"",
IF(AND(F3243="Peretoe teenus",H3243&gt;=[2]an!$M$37,RANK(D3243,$D3243:$D3243)+COUNTIFS($D$2:D3243,D3243,$F$2:F3243,F3243)-1=1,MONTH(H3243)=MONTH(K3243)=TRUE,YEAR(H3243)=YEAR(K3243)=TRUE),((EOMONTH(H3243,0)-H3243+1)*X3243)/DAY(EOMONTH(H3243,0)),
IF(AND(F3243="Peretoe teenus",H3243&gt;=[2]an!$M$37,RANK(D3243,$D3243:$D3243)+COUNTIFS($D$2:D3243,D3243,$F$2:F3243,F3243)-1=1),X3243,
IF(AND(F3243="Peretoe teenus",H3243&lt;[2]an!$M$37,S3243&lt;&gt;"kahepoolne vajaduspõhine",RANK(D3243,$D3243:$D3243)+COUNTIFS($D$2:D3243,D3243,$F$2:F3243,F3243)-1=1),X3243,
IF(AND(F3243="Peretoe teenus",H3243&lt;[2]an!$M$37,S3243&lt;&gt;"kahepoolne vajaduspõhine",RANK(D3243,$D3243:$D3243)+COUNTIFS($D$2:D3243,D3243,$F$2:F3243,F3243)-1&gt;1),"",
IF(AND(F3243="Peretoe teenus",H3243&lt;[2]an!$M$37,S3243="kahepoolne vajaduspõhine",U3243="",RANK(D3243,$D3243:$D3243)+COUNTIFS($D$2:D3243,D3243,$F$2:F3243,F3243)-1=1),X3243,
IF(AND(F3243="Peretoe teenus",H3243&lt;[2]an!$M$37,S3243="kahepoolne vajaduspõhine",U3243="",RANK(D3243,$D3243:$D3243)+COUNTIFS($D$2:D3243,D3243,$F$2:F3243,F3243)-1&gt;1),"",
IF(AND(F3243="Peretoe teenus",H3243&lt;[2]an!$M$37,S3243="kahepoolne vajaduspõhine",U3243&lt;[2]an!$M$37,RANK(D3243,$D3243:$D3243)+COUNTIFS($D$2:D3243,D3243,$F$2:F3243,F3243)-1=1),X3243,
IF(AND(F3243="Peretoe teenus",H3243&lt;[2]an!$M$37,S3243="kahepoolne vajaduspõhine",U3243&lt;[2]an!$M$37,RANK(D3243,$D3243:$D3243)+COUNTIFS($D$2:D3243,D3243,$F$2:F3243,F3243)-1&gt;1),"",
IF(AND(F3243="Peretoe teenus",H3243&lt;[2]an!$M$37,S3243="kahepoolne vajaduspõhine",U3243&gt;=[2]an!$M$37,U3243&lt;=[2]an!$M$38,RANK(D3243,$D3243:$D3243)+COUNTIFS($D$2:D3243,D3243,$F$2:F3243,F3243)-1=1),
((EOMONTH(U3243,0)-U3243+1)*X3243)/DAY(EOMONTH(U3243,0))+(DAY(U3243)-1)*100/DAY(EOMONTH(U3243,0)),
IF(AND(F3243="Peretoe teenus",H3243&lt;[2]an!$M$37,S3243="kahepoolne vajaduspõhine",U3243&gt;=[2]an!$M$37,U3243&lt;=[2]an!$M$38,RANK(D3243,$D3243:$D3243)+COUNTIFS($D$2:D3243,D3243,$F$2:F3243,F3243)-1&gt;1),"",
IF(AND(F3243="Peretoe teenus",H3243&lt;[2]an!$M$37,S3243="kahepoolne vajaduspõhine",U3243&gt;[2]an!$M$38,RANK(D3243,$D3243:$D3243)+COUNTIFS($D$2:D3243,D3243,$F$2:F3243,F3243)-1=1),X3243,
IF(AND(F3243="Peretoe teenus",H3243&lt;[2]an!$M$37,S3243="kahepoolne vajaduspõhine",U3243&gt;[2]an!$M$38,RANK(D3243,$D3243:$D3243)+COUNTIFS($D$2:D3243,D3243,$F$2:F3243,F3243)-1&gt;1),"",X3243*W3243)))))))))))))),"")</f>
        <v/>
      </c>
      <c r="Z3243" s="18" t="str">
        <f t="shared" si="151"/>
        <v/>
      </c>
      <c r="AA3243" s="19" t="str">
        <f>IFERROR(VLOOKUP(E3243,[2]an!$A$3:$B$81,2,FALSE),"")</f>
        <v/>
      </c>
      <c r="AB3243" s="19" t="str">
        <f>IFERROR(VLOOKUP(AA3243,[2]an!$C$2:$D$16,2,FALSE),"")</f>
        <v/>
      </c>
      <c r="AC3243" s="20"/>
      <c r="AD3243" s="21" t="str">
        <f>IF(A3243=[2]an!$F$36,VLOOKUP([2]an!$F$36,[2]an!$F$36:$H$36,3,FALSE),IF(A3243=[2]an!$F$35,VLOOKUP([2]an!$F$35,[2]an!$F$35:$H$35,3,FALSE),IF(A3243=[2]an!$F$33,VLOOKUP([2]an!$F$33,[2]an!$F$33:$H$33,3,FALSE),IF(A3243=[2]an!$F$31,VLOOKUP([2]an!$F$31,[2]an!$F$31:$H$31,3,FALSE),""))))</f>
        <v/>
      </c>
    </row>
    <row r="3244" spans="6:30" x14ac:dyDescent="0.2">
      <c r="F3244" s="10"/>
      <c r="G3244" s="8" t="str">
        <f t="shared" si="152"/>
        <v/>
      </c>
      <c r="H3244" s="13"/>
      <c r="K3244" s="13"/>
      <c r="L3244" s="10"/>
      <c r="M3244" s="10"/>
      <c r="S3244" s="8" t="str">
        <f>IFERROR(VLOOKUP(D3244,[1]peretoe_teenus!$A$2:$L$2000,5,FALSE),"")</f>
        <v/>
      </c>
      <c r="U3244" s="13"/>
      <c r="V3244" s="15" t="str" cm="1">
        <f t="array" ref="V3244">IFERROR(IF(AND(F3244="Tugigrupp",RANK(K3244,$K3244:$K3244)+COUNTIFS($K$2:K3244,K3244,$L$2:L3244,L3244,$M$2:M3244,M3244,$I$2:I3244,I3244,$G$2:G3244,G3244,$F$2:F3244,F3244)-1=1),SUMPRODUCT(($F$2:$F$4154=F3244)*($G$2:$G$4154=G3244)*($K$2:$K$4154=K3244)*($I$2:$I$4154=I3244)*($L$2:$L$4154=L3244)*($M$2:$M$4154=M3244)),""),"")</f>
        <v/>
      </c>
      <c r="W3244" s="15" t="str">
        <f t="shared" si="150"/>
        <v/>
      </c>
      <c r="X3244" s="16" t="str">
        <f>IF(AND(A3244=[2]an!$G$38,F3244=[2]an!$E$40),[2]an!$G$40,IF(AND(A3244=[2]an!$G$38,F3244=[2]an!$E$41),[2]an!$G$41,IF(AND(A3244=[2]an!$G$38,F3244=[2]an!$E$39,H3244&gt;=[2]an!$M$37),[2]an!$G$39,
IF(AND(A3244=[2]an!$G$38,F3244=[2]an!$E$39,H3244&lt;[2]an!$M$37,S3244="kahepoolne vajaduspõhine",U3244=""),[2]an!$M$40,
IF(AND(A3244=[2]an!$G$38,F3244=[2]an!$E$39,H3244&lt;[2]an!$M$37,S3244="kahepoolne vajaduspõhine",U3244&lt;&gt;""),[2]an!$G$39,
IF(AND(A3244=[2]an!$G$38,F3244=[2]an!$E$39,H3244&lt;[2]an!$M$37,S3244&lt;&gt;"kahepoolne vajaduspõhine"),[2]an!$G$39,
IF(AND(A3244=[2]an!$G$38,F3244=[2]an!$E$42),[2]an!$G$42,
IF(AND(A3244=[2]an!$H$38,F3244=[2]an!$E$40),[2]an!$H$40,IF(AND(A3244=[2]an!$H$38,F3244=[2]an!$E$41),[2]an!$H$41,IF(AND(A3244=[2]an!$H$38,F3244=[2]an!$E$39,H3244&gt;=[2]an!$M$37),[2]an!$H$39,
IF(AND(A3244=[2]an!$H$38,F3244=[2]an!$E$39,H3244&lt;[2]an!$M$37,S3244="kahepoolne vajaduspõhine",U3244=""),[2]an!$M$40,
IF(AND(A3244=[2]an!$H$38,F3244=[2]an!$E$39,H3244&lt;[2]an!$M$37,S3244="kahepoolne vajaduspõhine",U3244&lt;&gt;""),[2]an!$H$39,
IF(AND(A3244=[2]an!$H$38,F3244=[2]an!$E$39,H3244&lt;[2]an!$M$37,S3244&lt;&gt;"kahepoolne vajaduspõhine"),[2]an!$H$39,
IF(AND(A3244=[2]an!$H$38,F3244=[2]an!$E$42),[2]an!$H$42,
IF(AND(A3244=[2]an!$I$38,F3244=[2]an!$E$40),[2]an!$I$40,IF(AND(A3244=[2]an!$I$38,F3244=[2]an!$E$41),[2]an!$I$41,IF(AND(A3244=[2]an!$I$38,F3244=[2]an!$E$39,H3244&gt;=[2]an!$M$37),[2]an!$I$39,
IF(AND(A3244=[2]an!$I$38,F3244=[2]an!$E$39,H3244&lt;[2]an!$M$37,S3244="kahepoolne vajaduspõhine",U3244=""),[2]an!$M$40,
IF(AND(A3244=[2]an!$I$38,F3244=[2]an!$E$39,H3244&lt;[2]an!$M$37,S3244="kahepoolne vajaduspõhine",U3244&lt;&gt;""),[2]an!$I$39,
IF(AND(A3244=[2]an!$I$38,F3244=[2]an!$E$39,H3244&lt;[2]an!$M$37,S3244&lt;&gt;"kahepoolne vajaduspõhine"),[2]an!$I$39,
IF(AND(A3244=[2]an!$I$38,F3244=[2]an!$E$42),[2]an!$I$42,
IF(AND(A3244=[2]an!$J$38,F3244=[2]an!$E$40),[2]an!$J$40,IF(AND(A3244=[2]an!$J$38,F3244=[2]an!$E$41),[2]an!$J$41,IF(AND(A3244=[2]an!$J$38,F3244=[2]an!$E$39,H3244&gt;=[2]an!$M$37),[2]an!$J$39,
IF(AND(A3244=[2]an!$J$38,F3244=[2]an!$E$39,H3244&lt;[2]an!$M$37,S3244="kahepoolne vajaduspõhine",U3244=""),[2]an!$M$40,
IF(AND(A3244=[2]an!$J$38,F3244=[2]an!$E$39,H3244&lt;[2]an!$M$37,S3244="kahepoolne vajaduspõhine",U3244&lt;&gt;""),[2]an!$J$39,
IF(AND(A3244=[2]an!$J$38,F3244=[2]an!$E$39,H3244&lt;[2]an!$M$37,S3244&lt;&gt;"kahepoolne vajaduspõhine"),[2]an!$J$39,
IF(AND(A3244=[2]an!$J$38,F3244=[2]an!$E$42),[2]an!$J$42,""))))))))))))))))))))))))))))</f>
        <v/>
      </c>
      <c r="Y3244" s="17" t="str">
        <f>IFERROR(IF(F3244="Tugigrupp",0,
IF(AND(F3244="Peretoe teenus",H3244&gt;=[2]an!$M$37,RANK(D3244,$D3244:$D3244)+COUNTIFS($D$2:D3244,D3244,$F$2:F3244,F3244)-1&gt;1),"",
IF(AND(F3244="Peretoe teenus",H3244&gt;=[2]an!$M$37,RANK(D3244,$D3244:$D3244)+COUNTIFS($D$2:D3244,D3244,$F$2:F3244,F3244)-1=1,MONTH(H3244)=MONTH(K3244)=TRUE,YEAR(H3244)=YEAR(K3244)=TRUE),((EOMONTH(H3244,0)-H3244+1)*X3244)/DAY(EOMONTH(H3244,0)),
IF(AND(F3244="Peretoe teenus",H3244&gt;=[2]an!$M$37,RANK(D3244,$D3244:$D3244)+COUNTIFS($D$2:D3244,D3244,$F$2:F3244,F3244)-1=1),X3244,
IF(AND(F3244="Peretoe teenus",H3244&lt;[2]an!$M$37,S3244&lt;&gt;"kahepoolne vajaduspõhine",RANK(D3244,$D3244:$D3244)+COUNTIFS($D$2:D3244,D3244,$F$2:F3244,F3244)-1=1),X3244,
IF(AND(F3244="Peretoe teenus",H3244&lt;[2]an!$M$37,S3244&lt;&gt;"kahepoolne vajaduspõhine",RANK(D3244,$D3244:$D3244)+COUNTIFS($D$2:D3244,D3244,$F$2:F3244,F3244)-1&gt;1),"",
IF(AND(F3244="Peretoe teenus",H3244&lt;[2]an!$M$37,S3244="kahepoolne vajaduspõhine",U3244="",RANK(D3244,$D3244:$D3244)+COUNTIFS($D$2:D3244,D3244,$F$2:F3244,F3244)-1=1),X3244,
IF(AND(F3244="Peretoe teenus",H3244&lt;[2]an!$M$37,S3244="kahepoolne vajaduspõhine",U3244="",RANK(D3244,$D3244:$D3244)+COUNTIFS($D$2:D3244,D3244,$F$2:F3244,F3244)-1&gt;1),"",
IF(AND(F3244="Peretoe teenus",H3244&lt;[2]an!$M$37,S3244="kahepoolne vajaduspõhine",U3244&lt;[2]an!$M$37,RANK(D3244,$D3244:$D3244)+COUNTIFS($D$2:D3244,D3244,$F$2:F3244,F3244)-1=1),X3244,
IF(AND(F3244="Peretoe teenus",H3244&lt;[2]an!$M$37,S3244="kahepoolne vajaduspõhine",U3244&lt;[2]an!$M$37,RANK(D3244,$D3244:$D3244)+COUNTIFS($D$2:D3244,D3244,$F$2:F3244,F3244)-1&gt;1),"",
IF(AND(F3244="Peretoe teenus",H3244&lt;[2]an!$M$37,S3244="kahepoolne vajaduspõhine",U3244&gt;=[2]an!$M$37,U3244&lt;=[2]an!$M$38,RANK(D3244,$D3244:$D3244)+COUNTIFS($D$2:D3244,D3244,$F$2:F3244,F3244)-1=1),
((EOMONTH(U3244,0)-U3244+1)*X3244)/DAY(EOMONTH(U3244,0))+(DAY(U3244)-1)*100/DAY(EOMONTH(U3244,0)),
IF(AND(F3244="Peretoe teenus",H3244&lt;[2]an!$M$37,S3244="kahepoolne vajaduspõhine",U3244&gt;=[2]an!$M$37,U3244&lt;=[2]an!$M$38,RANK(D3244,$D3244:$D3244)+COUNTIFS($D$2:D3244,D3244,$F$2:F3244,F3244)-1&gt;1),"",
IF(AND(F3244="Peretoe teenus",H3244&lt;[2]an!$M$37,S3244="kahepoolne vajaduspõhine",U3244&gt;[2]an!$M$38,RANK(D3244,$D3244:$D3244)+COUNTIFS($D$2:D3244,D3244,$F$2:F3244,F3244)-1=1),X3244,
IF(AND(F3244="Peretoe teenus",H3244&lt;[2]an!$M$37,S3244="kahepoolne vajaduspõhine",U3244&gt;[2]an!$M$38,RANK(D3244,$D3244:$D3244)+COUNTIFS($D$2:D3244,D3244,$F$2:F3244,F3244)-1&gt;1),"",X3244*W3244)))))))))))))),"")</f>
        <v/>
      </c>
      <c r="Z3244" s="18" t="str">
        <f t="shared" si="151"/>
        <v/>
      </c>
      <c r="AA3244" s="19" t="str">
        <f>IFERROR(VLOOKUP(E3244,[2]an!$A$3:$B$81,2,FALSE),"")</f>
        <v/>
      </c>
      <c r="AB3244" s="19" t="str">
        <f>IFERROR(VLOOKUP(AA3244,[2]an!$C$2:$D$16,2,FALSE),"")</f>
        <v/>
      </c>
      <c r="AC3244" s="20"/>
      <c r="AD3244" s="21" t="str">
        <f>IF(A3244=[2]an!$F$36,VLOOKUP([2]an!$F$36,[2]an!$F$36:$H$36,3,FALSE),IF(A3244=[2]an!$F$35,VLOOKUP([2]an!$F$35,[2]an!$F$35:$H$35,3,FALSE),IF(A3244=[2]an!$F$33,VLOOKUP([2]an!$F$33,[2]an!$F$33:$H$33,3,FALSE),IF(A3244=[2]an!$F$31,VLOOKUP([2]an!$F$31,[2]an!$F$31:$H$31,3,FALSE),""))))</f>
        <v/>
      </c>
    </row>
    <row r="3245" spans="6:30" x14ac:dyDescent="0.2">
      <c r="F3245" s="10"/>
      <c r="G3245" s="8" t="str">
        <f t="shared" si="152"/>
        <v/>
      </c>
      <c r="H3245" s="13"/>
      <c r="K3245" s="13"/>
      <c r="L3245" s="10"/>
      <c r="M3245" s="10"/>
      <c r="S3245" s="8" t="str">
        <f>IFERROR(VLOOKUP(D3245,[1]peretoe_teenus!$A$2:$L$2000,5,FALSE),"")</f>
        <v/>
      </c>
      <c r="U3245" s="13"/>
      <c r="V3245" s="15" t="str" cm="1">
        <f t="array" ref="V3245">IFERROR(IF(AND(F3245="Tugigrupp",RANK(K3245,$K3245:$K3245)+COUNTIFS($K$2:K3245,K3245,$L$2:L3245,L3245,$M$2:M3245,M3245,$I$2:I3245,I3245,$G$2:G3245,G3245,$F$2:F3245,F3245)-1=1),SUMPRODUCT(($F$2:$F$4154=F3245)*($G$2:$G$4154=G3245)*($K$2:$K$4154=K3245)*($I$2:$I$4154=I3245)*($L$2:$L$4154=L3245)*($M$2:$M$4154=M3245)),""),"")</f>
        <v/>
      </c>
      <c r="W3245" s="15" t="str">
        <f t="shared" si="150"/>
        <v/>
      </c>
      <c r="X3245" s="16" t="str">
        <f>IF(AND(A3245=[2]an!$G$38,F3245=[2]an!$E$40),[2]an!$G$40,IF(AND(A3245=[2]an!$G$38,F3245=[2]an!$E$41),[2]an!$G$41,IF(AND(A3245=[2]an!$G$38,F3245=[2]an!$E$39,H3245&gt;=[2]an!$M$37),[2]an!$G$39,
IF(AND(A3245=[2]an!$G$38,F3245=[2]an!$E$39,H3245&lt;[2]an!$M$37,S3245="kahepoolne vajaduspõhine",U3245=""),[2]an!$M$40,
IF(AND(A3245=[2]an!$G$38,F3245=[2]an!$E$39,H3245&lt;[2]an!$M$37,S3245="kahepoolne vajaduspõhine",U3245&lt;&gt;""),[2]an!$G$39,
IF(AND(A3245=[2]an!$G$38,F3245=[2]an!$E$39,H3245&lt;[2]an!$M$37,S3245&lt;&gt;"kahepoolne vajaduspõhine"),[2]an!$G$39,
IF(AND(A3245=[2]an!$G$38,F3245=[2]an!$E$42),[2]an!$G$42,
IF(AND(A3245=[2]an!$H$38,F3245=[2]an!$E$40),[2]an!$H$40,IF(AND(A3245=[2]an!$H$38,F3245=[2]an!$E$41),[2]an!$H$41,IF(AND(A3245=[2]an!$H$38,F3245=[2]an!$E$39,H3245&gt;=[2]an!$M$37),[2]an!$H$39,
IF(AND(A3245=[2]an!$H$38,F3245=[2]an!$E$39,H3245&lt;[2]an!$M$37,S3245="kahepoolne vajaduspõhine",U3245=""),[2]an!$M$40,
IF(AND(A3245=[2]an!$H$38,F3245=[2]an!$E$39,H3245&lt;[2]an!$M$37,S3245="kahepoolne vajaduspõhine",U3245&lt;&gt;""),[2]an!$H$39,
IF(AND(A3245=[2]an!$H$38,F3245=[2]an!$E$39,H3245&lt;[2]an!$M$37,S3245&lt;&gt;"kahepoolne vajaduspõhine"),[2]an!$H$39,
IF(AND(A3245=[2]an!$H$38,F3245=[2]an!$E$42),[2]an!$H$42,
IF(AND(A3245=[2]an!$I$38,F3245=[2]an!$E$40),[2]an!$I$40,IF(AND(A3245=[2]an!$I$38,F3245=[2]an!$E$41),[2]an!$I$41,IF(AND(A3245=[2]an!$I$38,F3245=[2]an!$E$39,H3245&gt;=[2]an!$M$37),[2]an!$I$39,
IF(AND(A3245=[2]an!$I$38,F3245=[2]an!$E$39,H3245&lt;[2]an!$M$37,S3245="kahepoolne vajaduspõhine",U3245=""),[2]an!$M$40,
IF(AND(A3245=[2]an!$I$38,F3245=[2]an!$E$39,H3245&lt;[2]an!$M$37,S3245="kahepoolne vajaduspõhine",U3245&lt;&gt;""),[2]an!$I$39,
IF(AND(A3245=[2]an!$I$38,F3245=[2]an!$E$39,H3245&lt;[2]an!$M$37,S3245&lt;&gt;"kahepoolne vajaduspõhine"),[2]an!$I$39,
IF(AND(A3245=[2]an!$I$38,F3245=[2]an!$E$42),[2]an!$I$42,
IF(AND(A3245=[2]an!$J$38,F3245=[2]an!$E$40),[2]an!$J$40,IF(AND(A3245=[2]an!$J$38,F3245=[2]an!$E$41),[2]an!$J$41,IF(AND(A3245=[2]an!$J$38,F3245=[2]an!$E$39,H3245&gt;=[2]an!$M$37),[2]an!$J$39,
IF(AND(A3245=[2]an!$J$38,F3245=[2]an!$E$39,H3245&lt;[2]an!$M$37,S3245="kahepoolne vajaduspõhine",U3245=""),[2]an!$M$40,
IF(AND(A3245=[2]an!$J$38,F3245=[2]an!$E$39,H3245&lt;[2]an!$M$37,S3245="kahepoolne vajaduspõhine",U3245&lt;&gt;""),[2]an!$J$39,
IF(AND(A3245=[2]an!$J$38,F3245=[2]an!$E$39,H3245&lt;[2]an!$M$37,S3245&lt;&gt;"kahepoolne vajaduspõhine"),[2]an!$J$39,
IF(AND(A3245=[2]an!$J$38,F3245=[2]an!$E$42),[2]an!$J$42,""))))))))))))))))))))))))))))</f>
        <v/>
      </c>
      <c r="Y3245" s="17" t="str">
        <f>IFERROR(IF(F3245="Tugigrupp",0,
IF(AND(F3245="Peretoe teenus",H3245&gt;=[2]an!$M$37,RANK(D3245,$D3245:$D3245)+COUNTIFS($D$2:D3245,D3245,$F$2:F3245,F3245)-1&gt;1),"",
IF(AND(F3245="Peretoe teenus",H3245&gt;=[2]an!$M$37,RANK(D3245,$D3245:$D3245)+COUNTIFS($D$2:D3245,D3245,$F$2:F3245,F3245)-1=1,MONTH(H3245)=MONTH(K3245)=TRUE,YEAR(H3245)=YEAR(K3245)=TRUE),((EOMONTH(H3245,0)-H3245+1)*X3245)/DAY(EOMONTH(H3245,0)),
IF(AND(F3245="Peretoe teenus",H3245&gt;=[2]an!$M$37,RANK(D3245,$D3245:$D3245)+COUNTIFS($D$2:D3245,D3245,$F$2:F3245,F3245)-1=1),X3245,
IF(AND(F3245="Peretoe teenus",H3245&lt;[2]an!$M$37,S3245&lt;&gt;"kahepoolne vajaduspõhine",RANK(D3245,$D3245:$D3245)+COUNTIFS($D$2:D3245,D3245,$F$2:F3245,F3245)-1=1),X3245,
IF(AND(F3245="Peretoe teenus",H3245&lt;[2]an!$M$37,S3245&lt;&gt;"kahepoolne vajaduspõhine",RANK(D3245,$D3245:$D3245)+COUNTIFS($D$2:D3245,D3245,$F$2:F3245,F3245)-1&gt;1),"",
IF(AND(F3245="Peretoe teenus",H3245&lt;[2]an!$M$37,S3245="kahepoolne vajaduspõhine",U3245="",RANK(D3245,$D3245:$D3245)+COUNTIFS($D$2:D3245,D3245,$F$2:F3245,F3245)-1=1),X3245,
IF(AND(F3245="Peretoe teenus",H3245&lt;[2]an!$M$37,S3245="kahepoolne vajaduspõhine",U3245="",RANK(D3245,$D3245:$D3245)+COUNTIFS($D$2:D3245,D3245,$F$2:F3245,F3245)-1&gt;1),"",
IF(AND(F3245="Peretoe teenus",H3245&lt;[2]an!$M$37,S3245="kahepoolne vajaduspõhine",U3245&lt;[2]an!$M$37,RANK(D3245,$D3245:$D3245)+COUNTIFS($D$2:D3245,D3245,$F$2:F3245,F3245)-1=1),X3245,
IF(AND(F3245="Peretoe teenus",H3245&lt;[2]an!$M$37,S3245="kahepoolne vajaduspõhine",U3245&lt;[2]an!$M$37,RANK(D3245,$D3245:$D3245)+COUNTIFS($D$2:D3245,D3245,$F$2:F3245,F3245)-1&gt;1),"",
IF(AND(F3245="Peretoe teenus",H3245&lt;[2]an!$M$37,S3245="kahepoolne vajaduspõhine",U3245&gt;=[2]an!$M$37,U3245&lt;=[2]an!$M$38,RANK(D3245,$D3245:$D3245)+COUNTIFS($D$2:D3245,D3245,$F$2:F3245,F3245)-1=1),
((EOMONTH(U3245,0)-U3245+1)*X3245)/DAY(EOMONTH(U3245,0))+(DAY(U3245)-1)*100/DAY(EOMONTH(U3245,0)),
IF(AND(F3245="Peretoe teenus",H3245&lt;[2]an!$M$37,S3245="kahepoolne vajaduspõhine",U3245&gt;=[2]an!$M$37,U3245&lt;=[2]an!$M$38,RANK(D3245,$D3245:$D3245)+COUNTIFS($D$2:D3245,D3245,$F$2:F3245,F3245)-1&gt;1),"",
IF(AND(F3245="Peretoe teenus",H3245&lt;[2]an!$M$37,S3245="kahepoolne vajaduspõhine",U3245&gt;[2]an!$M$38,RANK(D3245,$D3245:$D3245)+COUNTIFS($D$2:D3245,D3245,$F$2:F3245,F3245)-1=1),X3245,
IF(AND(F3245="Peretoe teenus",H3245&lt;[2]an!$M$37,S3245="kahepoolne vajaduspõhine",U3245&gt;[2]an!$M$38,RANK(D3245,$D3245:$D3245)+COUNTIFS($D$2:D3245,D3245,$F$2:F3245,F3245)-1&gt;1),"",X3245*W3245)))))))))))))),"")</f>
        <v/>
      </c>
      <c r="Z3245" s="18" t="str">
        <f t="shared" si="151"/>
        <v/>
      </c>
      <c r="AA3245" s="19" t="str">
        <f>IFERROR(VLOOKUP(E3245,[2]an!$A$3:$B$81,2,FALSE),"")</f>
        <v/>
      </c>
      <c r="AB3245" s="19" t="str">
        <f>IFERROR(VLOOKUP(AA3245,[2]an!$C$2:$D$16,2,FALSE),"")</f>
        <v/>
      </c>
      <c r="AC3245" s="20"/>
      <c r="AD3245" s="21" t="str">
        <f>IF(A3245=[2]an!$F$36,VLOOKUP([2]an!$F$36,[2]an!$F$36:$H$36,3,FALSE),IF(A3245=[2]an!$F$35,VLOOKUP([2]an!$F$35,[2]an!$F$35:$H$35,3,FALSE),IF(A3245=[2]an!$F$33,VLOOKUP([2]an!$F$33,[2]an!$F$33:$H$33,3,FALSE),IF(A3245=[2]an!$F$31,VLOOKUP([2]an!$F$31,[2]an!$F$31:$H$31,3,FALSE),""))))</f>
        <v/>
      </c>
    </row>
    <row r="3246" spans="6:30" x14ac:dyDescent="0.2">
      <c r="F3246" s="10"/>
      <c r="G3246" s="8" t="str">
        <f t="shared" si="152"/>
        <v/>
      </c>
      <c r="H3246" s="13"/>
      <c r="K3246" s="13"/>
      <c r="L3246" s="10"/>
      <c r="M3246" s="10"/>
      <c r="S3246" s="8" t="str">
        <f>IFERROR(VLOOKUP(D3246,[1]peretoe_teenus!$A$2:$L$2000,5,FALSE),"")</f>
        <v/>
      </c>
      <c r="U3246" s="13"/>
      <c r="V3246" s="15" t="str" cm="1">
        <f t="array" ref="V3246">IFERROR(IF(AND(F3246="Tugigrupp",RANK(K3246,$K3246:$K3246)+COUNTIFS($K$2:K3246,K3246,$L$2:L3246,L3246,$M$2:M3246,M3246,$I$2:I3246,I3246,$G$2:G3246,G3246,$F$2:F3246,F3246)-1=1),SUMPRODUCT(($F$2:$F$4154=F3246)*($G$2:$G$4154=G3246)*($K$2:$K$4154=K3246)*($I$2:$I$4154=I3246)*($L$2:$L$4154=L3246)*($M$2:$M$4154=M3246)),""),"")</f>
        <v/>
      </c>
      <c r="W3246" s="15" t="str">
        <f t="shared" si="150"/>
        <v/>
      </c>
      <c r="X3246" s="16" t="str">
        <f>IF(AND(A3246=[2]an!$G$38,F3246=[2]an!$E$40),[2]an!$G$40,IF(AND(A3246=[2]an!$G$38,F3246=[2]an!$E$41),[2]an!$G$41,IF(AND(A3246=[2]an!$G$38,F3246=[2]an!$E$39,H3246&gt;=[2]an!$M$37),[2]an!$G$39,
IF(AND(A3246=[2]an!$G$38,F3246=[2]an!$E$39,H3246&lt;[2]an!$M$37,S3246="kahepoolne vajaduspõhine",U3246=""),[2]an!$M$40,
IF(AND(A3246=[2]an!$G$38,F3246=[2]an!$E$39,H3246&lt;[2]an!$M$37,S3246="kahepoolne vajaduspõhine",U3246&lt;&gt;""),[2]an!$G$39,
IF(AND(A3246=[2]an!$G$38,F3246=[2]an!$E$39,H3246&lt;[2]an!$M$37,S3246&lt;&gt;"kahepoolne vajaduspõhine"),[2]an!$G$39,
IF(AND(A3246=[2]an!$G$38,F3246=[2]an!$E$42),[2]an!$G$42,
IF(AND(A3246=[2]an!$H$38,F3246=[2]an!$E$40),[2]an!$H$40,IF(AND(A3246=[2]an!$H$38,F3246=[2]an!$E$41),[2]an!$H$41,IF(AND(A3246=[2]an!$H$38,F3246=[2]an!$E$39,H3246&gt;=[2]an!$M$37),[2]an!$H$39,
IF(AND(A3246=[2]an!$H$38,F3246=[2]an!$E$39,H3246&lt;[2]an!$M$37,S3246="kahepoolne vajaduspõhine",U3246=""),[2]an!$M$40,
IF(AND(A3246=[2]an!$H$38,F3246=[2]an!$E$39,H3246&lt;[2]an!$M$37,S3246="kahepoolne vajaduspõhine",U3246&lt;&gt;""),[2]an!$H$39,
IF(AND(A3246=[2]an!$H$38,F3246=[2]an!$E$39,H3246&lt;[2]an!$M$37,S3246&lt;&gt;"kahepoolne vajaduspõhine"),[2]an!$H$39,
IF(AND(A3246=[2]an!$H$38,F3246=[2]an!$E$42),[2]an!$H$42,
IF(AND(A3246=[2]an!$I$38,F3246=[2]an!$E$40),[2]an!$I$40,IF(AND(A3246=[2]an!$I$38,F3246=[2]an!$E$41),[2]an!$I$41,IF(AND(A3246=[2]an!$I$38,F3246=[2]an!$E$39,H3246&gt;=[2]an!$M$37),[2]an!$I$39,
IF(AND(A3246=[2]an!$I$38,F3246=[2]an!$E$39,H3246&lt;[2]an!$M$37,S3246="kahepoolne vajaduspõhine",U3246=""),[2]an!$M$40,
IF(AND(A3246=[2]an!$I$38,F3246=[2]an!$E$39,H3246&lt;[2]an!$M$37,S3246="kahepoolne vajaduspõhine",U3246&lt;&gt;""),[2]an!$I$39,
IF(AND(A3246=[2]an!$I$38,F3246=[2]an!$E$39,H3246&lt;[2]an!$M$37,S3246&lt;&gt;"kahepoolne vajaduspõhine"),[2]an!$I$39,
IF(AND(A3246=[2]an!$I$38,F3246=[2]an!$E$42),[2]an!$I$42,
IF(AND(A3246=[2]an!$J$38,F3246=[2]an!$E$40),[2]an!$J$40,IF(AND(A3246=[2]an!$J$38,F3246=[2]an!$E$41),[2]an!$J$41,IF(AND(A3246=[2]an!$J$38,F3246=[2]an!$E$39,H3246&gt;=[2]an!$M$37),[2]an!$J$39,
IF(AND(A3246=[2]an!$J$38,F3246=[2]an!$E$39,H3246&lt;[2]an!$M$37,S3246="kahepoolne vajaduspõhine",U3246=""),[2]an!$M$40,
IF(AND(A3246=[2]an!$J$38,F3246=[2]an!$E$39,H3246&lt;[2]an!$M$37,S3246="kahepoolne vajaduspõhine",U3246&lt;&gt;""),[2]an!$J$39,
IF(AND(A3246=[2]an!$J$38,F3246=[2]an!$E$39,H3246&lt;[2]an!$M$37,S3246&lt;&gt;"kahepoolne vajaduspõhine"),[2]an!$J$39,
IF(AND(A3246=[2]an!$J$38,F3246=[2]an!$E$42),[2]an!$J$42,""))))))))))))))))))))))))))))</f>
        <v/>
      </c>
      <c r="Y3246" s="17" t="str">
        <f>IFERROR(IF(F3246="Tugigrupp",0,
IF(AND(F3246="Peretoe teenus",H3246&gt;=[2]an!$M$37,RANK(D3246,$D3246:$D3246)+COUNTIFS($D$2:D3246,D3246,$F$2:F3246,F3246)-1&gt;1),"",
IF(AND(F3246="Peretoe teenus",H3246&gt;=[2]an!$M$37,RANK(D3246,$D3246:$D3246)+COUNTIFS($D$2:D3246,D3246,$F$2:F3246,F3246)-1=1,MONTH(H3246)=MONTH(K3246)=TRUE,YEAR(H3246)=YEAR(K3246)=TRUE),((EOMONTH(H3246,0)-H3246+1)*X3246)/DAY(EOMONTH(H3246,0)),
IF(AND(F3246="Peretoe teenus",H3246&gt;=[2]an!$M$37,RANK(D3246,$D3246:$D3246)+COUNTIFS($D$2:D3246,D3246,$F$2:F3246,F3246)-1=1),X3246,
IF(AND(F3246="Peretoe teenus",H3246&lt;[2]an!$M$37,S3246&lt;&gt;"kahepoolne vajaduspõhine",RANK(D3246,$D3246:$D3246)+COUNTIFS($D$2:D3246,D3246,$F$2:F3246,F3246)-1=1),X3246,
IF(AND(F3246="Peretoe teenus",H3246&lt;[2]an!$M$37,S3246&lt;&gt;"kahepoolne vajaduspõhine",RANK(D3246,$D3246:$D3246)+COUNTIFS($D$2:D3246,D3246,$F$2:F3246,F3246)-1&gt;1),"",
IF(AND(F3246="Peretoe teenus",H3246&lt;[2]an!$M$37,S3246="kahepoolne vajaduspõhine",U3246="",RANK(D3246,$D3246:$D3246)+COUNTIFS($D$2:D3246,D3246,$F$2:F3246,F3246)-1=1),X3246,
IF(AND(F3246="Peretoe teenus",H3246&lt;[2]an!$M$37,S3246="kahepoolne vajaduspõhine",U3246="",RANK(D3246,$D3246:$D3246)+COUNTIFS($D$2:D3246,D3246,$F$2:F3246,F3246)-1&gt;1),"",
IF(AND(F3246="Peretoe teenus",H3246&lt;[2]an!$M$37,S3246="kahepoolne vajaduspõhine",U3246&lt;[2]an!$M$37,RANK(D3246,$D3246:$D3246)+COUNTIFS($D$2:D3246,D3246,$F$2:F3246,F3246)-1=1),X3246,
IF(AND(F3246="Peretoe teenus",H3246&lt;[2]an!$M$37,S3246="kahepoolne vajaduspõhine",U3246&lt;[2]an!$M$37,RANK(D3246,$D3246:$D3246)+COUNTIFS($D$2:D3246,D3246,$F$2:F3246,F3246)-1&gt;1),"",
IF(AND(F3246="Peretoe teenus",H3246&lt;[2]an!$M$37,S3246="kahepoolne vajaduspõhine",U3246&gt;=[2]an!$M$37,U3246&lt;=[2]an!$M$38,RANK(D3246,$D3246:$D3246)+COUNTIFS($D$2:D3246,D3246,$F$2:F3246,F3246)-1=1),
((EOMONTH(U3246,0)-U3246+1)*X3246)/DAY(EOMONTH(U3246,0))+(DAY(U3246)-1)*100/DAY(EOMONTH(U3246,0)),
IF(AND(F3246="Peretoe teenus",H3246&lt;[2]an!$M$37,S3246="kahepoolne vajaduspõhine",U3246&gt;=[2]an!$M$37,U3246&lt;=[2]an!$M$38,RANK(D3246,$D3246:$D3246)+COUNTIFS($D$2:D3246,D3246,$F$2:F3246,F3246)-1&gt;1),"",
IF(AND(F3246="Peretoe teenus",H3246&lt;[2]an!$M$37,S3246="kahepoolne vajaduspõhine",U3246&gt;[2]an!$M$38,RANK(D3246,$D3246:$D3246)+COUNTIFS($D$2:D3246,D3246,$F$2:F3246,F3246)-1=1),X3246,
IF(AND(F3246="Peretoe teenus",H3246&lt;[2]an!$M$37,S3246="kahepoolne vajaduspõhine",U3246&gt;[2]an!$M$38,RANK(D3246,$D3246:$D3246)+COUNTIFS($D$2:D3246,D3246,$F$2:F3246,F3246)-1&gt;1),"",X3246*W3246)))))))))))))),"")</f>
        <v/>
      </c>
      <c r="Z3246" s="18" t="str">
        <f t="shared" si="151"/>
        <v/>
      </c>
      <c r="AA3246" s="19" t="str">
        <f>IFERROR(VLOOKUP(E3246,[2]an!$A$3:$B$81,2,FALSE),"")</f>
        <v/>
      </c>
      <c r="AB3246" s="19" t="str">
        <f>IFERROR(VLOOKUP(AA3246,[2]an!$C$2:$D$16,2,FALSE),"")</f>
        <v/>
      </c>
      <c r="AC3246" s="20"/>
      <c r="AD3246" s="21" t="str">
        <f>IF(A3246=[2]an!$F$36,VLOOKUP([2]an!$F$36,[2]an!$F$36:$H$36,3,FALSE),IF(A3246=[2]an!$F$35,VLOOKUP([2]an!$F$35,[2]an!$F$35:$H$35,3,FALSE),IF(A3246=[2]an!$F$33,VLOOKUP([2]an!$F$33,[2]an!$F$33:$H$33,3,FALSE),IF(A3246=[2]an!$F$31,VLOOKUP([2]an!$F$31,[2]an!$F$31:$H$31,3,FALSE),""))))</f>
        <v/>
      </c>
    </row>
    <row r="3247" spans="6:30" x14ac:dyDescent="0.2">
      <c r="F3247" s="10"/>
      <c r="G3247" s="8" t="str">
        <f t="shared" si="152"/>
        <v/>
      </c>
      <c r="H3247" s="13"/>
      <c r="K3247" s="13"/>
      <c r="L3247" s="10"/>
      <c r="M3247" s="10"/>
      <c r="S3247" s="8" t="str">
        <f>IFERROR(VLOOKUP(D3247,[1]peretoe_teenus!$A$2:$L$2000,5,FALSE),"")</f>
        <v/>
      </c>
      <c r="U3247" s="13"/>
      <c r="V3247" s="15" t="str" cm="1">
        <f t="array" ref="V3247">IFERROR(IF(AND(F3247="Tugigrupp",RANK(K3247,$K3247:$K3247)+COUNTIFS($K$2:K3247,K3247,$L$2:L3247,L3247,$M$2:M3247,M3247,$I$2:I3247,I3247,$G$2:G3247,G3247,$F$2:F3247,F3247)-1=1),SUMPRODUCT(($F$2:$F$4154=F3247)*($G$2:$G$4154=G3247)*($K$2:$K$4154=K3247)*($I$2:$I$4154=I3247)*($L$2:$L$4154=L3247)*($M$2:$M$4154=M3247)),""),"")</f>
        <v/>
      </c>
      <c r="W3247" s="15" t="str">
        <f t="shared" si="150"/>
        <v/>
      </c>
      <c r="X3247" s="16" t="str">
        <f>IF(AND(A3247=[2]an!$G$38,F3247=[2]an!$E$40),[2]an!$G$40,IF(AND(A3247=[2]an!$G$38,F3247=[2]an!$E$41),[2]an!$G$41,IF(AND(A3247=[2]an!$G$38,F3247=[2]an!$E$39,H3247&gt;=[2]an!$M$37),[2]an!$G$39,
IF(AND(A3247=[2]an!$G$38,F3247=[2]an!$E$39,H3247&lt;[2]an!$M$37,S3247="kahepoolne vajaduspõhine",U3247=""),[2]an!$M$40,
IF(AND(A3247=[2]an!$G$38,F3247=[2]an!$E$39,H3247&lt;[2]an!$M$37,S3247="kahepoolne vajaduspõhine",U3247&lt;&gt;""),[2]an!$G$39,
IF(AND(A3247=[2]an!$G$38,F3247=[2]an!$E$39,H3247&lt;[2]an!$M$37,S3247&lt;&gt;"kahepoolne vajaduspõhine"),[2]an!$G$39,
IF(AND(A3247=[2]an!$G$38,F3247=[2]an!$E$42),[2]an!$G$42,
IF(AND(A3247=[2]an!$H$38,F3247=[2]an!$E$40),[2]an!$H$40,IF(AND(A3247=[2]an!$H$38,F3247=[2]an!$E$41),[2]an!$H$41,IF(AND(A3247=[2]an!$H$38,F3247=[2]an!$E$39,H3247&gt;=[2]an!$M$37),[2]an!$H$39,
IF(AND(A3247=[2]an!$H$38,F3247=[2]an!$E$39,H3247&lt;[2]an!$M$37,S3247="kahepoolne vajaduspõhine",U3247=""),[2]an!$M$40,
IF(AND(A3247=[2]an!$H$38,F3247=[2]an!$E$39,H3247&lt;[2]an!$M$37,S3247="kahepoolne vajaduspõhine",U3247&lt;&gt;""),[2]an!$H$39,
IF(AND(A3247=[2]an!$H$38,F3247=[2]an!$E$39,H3247&lt;[2]an!$M$37,S3247&lt;&gt;"kahepoolne vajaduspõhine"),[2]an!$H$39,
IF(AND(A3247=[2]an!$H$38,F3247=[2]an!$E$42),[2]an!$H$42,
IF(AND(A3247=[2]an!$I$38,F3247=[2]an!$E$40),[2]an!$I$40,IF(AND(A3247=[2]an!$I$38,F3247=[2]an!$E$41),[2]an!$I$41,IF(AND(A3247=[2]an!$I$38,F3247=[2]an!$E$39,H3247&gt;=[2]an!$M$37),[2]an!$I$39,
IF(AND(A3247=[2]an!$I$38,F3247=[2]an!$E$39,H3247&lt;[2]an!$M$37,S3247="kahepoolne vajaduspõhine",U3247=""),[2]an!$M$40,
IF(AND(A3247=[2]an!$I$38,F3247=[2]an!$E$39,H3247&lt;[2]an!$M$37,S3247="kahepoolne vajaduspõhine",U3247&lt;&gt;""),[2]an!$I$39,
IF(AND(A3247=[2]an!$I$38,F3247=[2]an!$E$39,H3247&lt;[2]an!$M$37,S3247&lt;&gt;"kahepoolne vajaduspõhine"),[2]an!$I$39,
IF(AND(A3247=[2]an!$I$38,F3247=[2]an!$E$42),[2]an!$I$42,
IF(AND(A3247=[2]an!$J$38,F3247=[2]an!$E$40),[2]an!$J$40,IF(AND(A3247=[2]an!$J$38,F3247=[2]an!$E$41),[2]an!$J$41,IF(AND(A3247=[2]an!$J$38,F3247=[2]an!$E$39,H3247&gt;=[2]an!$M$37),[2]an!$J$39,
IF(AND(A3247=[2]an!$J$38,F3247=[2]an!$E$39,H3247&lt;[2]an!$M$37,S3247="kahepoolne vajaduspõhine",U3247=""),[2]an!$M$40,
IF(AND(A3247=[2]an!$J$38,F3247=[2]an!$E$39,H3247&lt;[2]an!$M$37,S3247="kahepoolne vajaduspõhine",U3247&lt;&gt;""),[2]an!$J$39,
IF(AND(A3247=[2]an!$J$38,F3247=[2]an!$E$39,H3247&lt;[2]an!$M$37,S3247&lt;&gt;"kahepoolne vajaduspõhine"),[2]an!$J$39,
IF(AND(A3247=[2]an!$J$38,F3247=[2]an!$E$42),[2]an!$J$42,""))))))))))))))))))))))))))))</f>
        <v/>
      </c>
      <c r="Y3247" s="17" t="str">
        <f>IFERROR(IF(F3247="Tugigrupp",0,
IF(AND(F3247="Peretoe teenus",H3247&gt;=[2]an!$M$37,RANK(D3247,$D3247:$D3247)+COUNTIFS($D$2:D3247,D3247,$F$2:F3247,F3247)-1&gt;1),"",
IF(AND(F3247="Peretoe teenus",H3247&gt;=[2]an!$M$37,RANK(D3247,$D3247:$D3247)+COUNTIFS($D$2:D3247,D3247,$F$2:F3247,F3247)-1=1,MONTH(H3247)=MONTH(K3247)=TRUE,YEAR(H3247)=YEAR(K3247)=TRUE),((EOMONTH(H3247,0)-H3247+1)*X3247)/DAY(EOMONTH(H3247,0)),
IF(AND(F3247="Peretoe teenus",H3247&gt;=[2]an!$M$37,RANK(D3247,$D3247:$D3247)+COUNTIFS($D$2:D3247,D3247,$F$2:F3247,F3247)-1=1),X3247,
IF(AND(F3247="Peretoe teenus",H3247&lt;[2]an!$M$37,S3247&lt;&gt;"kahepoolne vajaduspõhine",RANK(D3247,$D3247:$D3247)+COUNTIFS($D$2:D3247,D3247,$F$2:F3247,F3247)-1=1),X3247,
IF(AND(F3247="Peretoe teenus",H3247&lt;[2]an!$M$37,S3247&lt;&gt;"kahepoolne vajaduspõhine",RANK(D3247,$D3247:$D3247)+COUNTIFS($D$2:D3247,D3247,$F$2:F3247,F3247)-1&gt;1),"",
IF(AND(F3247="Peretoe teenus",H3247&lt;[2]an!$M$37,S3247="kahepoolne vajaduspõhine",U3247="",RANK(D3247,$D3247:$D3247)+COUNTIFS($D$2:D3247,D3247,$F$2:F3247,F3247)-1=1),X3247,
IF(AND(F3247="Peretoe teenus",H3247&lt;[2]an!$M$37,S3247="kahepoolne vajaduspõhine",U3247="",RANK(D3247,$D3247:$D3247)+COUNTIFS($D$2:D3247,D3247,$F$2:F3247,F3247)-1&gt;1),"",
IF(AND(F3247="Peretoe teenus",H3247&lt;[2]an!$M$37,S3247="kahepoolne vajaduspõhine",U3247&lt;[2]an!$M$37,RANK(D3247,$D3247:$D3247)+COUNTIFS($D$2:D3247,D3247,$F$2:F3247,F3247)-1=1),X3247,
IF(AND(F3247="Peretoe teenus",H3247&lt;[2]an!$M$37,S3247="kahepoolne vajaduspõhine",U3247&lt;[2]an!$M$37,RANK(D3247,$D3247:$D3247)+COUNTIFS($D$2:D3247,D3247,$F$2:F3247,F3247)-1&gt;1),"",
IF(AND(F3247="Peretoe teenus",H3247&lt;[2]an!$M$37,S3247="kahepoolne vajaduspõhine",U3247&gt;=[2]an!$M$37,U3247&lt;=[2]an!$M$38,RANK(D3247,$D3247:$D3247)+COUNTIFS($D$2:D3247,D3247,$F$2:F3247,F3247)-1=1),
((EOMONTH(U3247,0)-U3247+1)*X3247)/DAY(EOMONTH(U3247,0))+(DAY(U3247)-1)*100/DAY(EOMONTH(U3247,0)),
IF(AND(F3247="Peretoe teenus",H3247&lt;[2]an!$M$37,S3247="kahepoolne vajaduspõhine",U3247&gt;=[2]an!$M$37,U3247&lt;=[2]an!$M$38,RANK(D3247,$D3247:$D3247)+COUNTIFS($D$2:D3247,D3247,$F$2:F3247,F3247)-1&gt;1),"",
IF(AND(F3247="Peretoe teenus",H3247&lt;[2]an!$M$37,S3247="kahepoolne vajaduspõhine",U3247&gt;[2]an!$M$38,RANK(D3247,$D3247:$D3247)+COUNTIFS($D$2:D3247,D3247,$F$2:F3247,F3247)-1=1),X3247,
IF(AND(F3247="Peretoe teenus",H3247&lt;[2]an!$M$37,S3247="kahepoolne vajaduspõhine",U3247&gt;[2]an!$M$38,RANK(D3247,$D3247:$D3247)+COUNTIFS($D$2:D3247,D3247,$F$2:F3247,F3247)-1&gt;1),"",X3247*W3247)))))))))))))),"")</f>
        <v/>
      </c>
      <c r="Z3247" s="18" t="str">
        <f t="shared" si="151"/>
        <v/>
      </c>
      <c r="AA3247" s="19" t="str">
        <f>IFERROR(VLOOKUP(E3247,[2]an!$A$3:$B$81,2,FALSE),"")</f>
        <v/>
      </c>
      <c r="AB3247" s="19" t="str">
        <f>IFERROR(VLOOKUP(AA3247,[2]an!$C$2:$D$16,2,FALSE),"")</f>
        <v/>
      </c>
      <c r="AC3247" s="20"/>
      <c r="AD3247" s="21" t="str">
        <f>IF(A3247=[2]an!$F$36,VLOOKUP([2]an!$F$36,[2]an!$F$36:$H$36,3,FALSE),IF(A3247=[2]an!$F$35,VLOOKUP([2]an!$F$35,[2]an!$F$35:$H$35,3,FALSE),IF(A3247=[2]an!$F$33,VLOOKUP([2]an!$F$33,[2]an!$F$33:$H$33,3,FALSE),IF(A3247=[2]an!$F$31,VLOOKUP([2]an!$F$31,[2]an!$F$31:$H$31,3,FALSE),""))))</f>
        <v/>
      </c>
    </row>
    <row r="3248" spans="6:30" x14ac:dyDescent="0.2">
      <c r="F3248" s="10"/>
      <c r="G3248" s="8" t="str">
        <f t="shared" si="152"/>
        <v/>
      </c>
      <c r="H3248" s="13"/>
      <c r="K3248" s="13"/>
      <c r="L3248" s="10"/>
      <c r="M3248" s="10"/>
      <c r="S3248" s="8" t="str">
        <f>IFERROR(VLOOKUP(D3248,[1]peretoe_teenus!$A$2:$L$2000,5,FALSE),"")</f>
        <v/>
      </c>
      <c r="U3248" s="13"/>
      <c r="V3248" s="15" t="str" cm="1">
        <f t="array" ref="V3248">IFERROR(IF(AND(F3248="Tugigrupp",RANK(K3248,$K3248:$K3248)+COUNTIFS($K$2:K3248,K3248,$L$2:L3248,L3248,$M$2:M3248,M3248,$I$2:I3248,I3248,$G$2:G3248,G3248,$F$2:F3248,F3248)-1=1),SUMPRODUCT(($F$2:$F$4154=F3248)*($G$2:$G$4154=G3248)*($K$2:$K$4154=K3248)*($I$2:$I$4154=I3248)*($L$2:$L$4154=L3248)*($M$2:$M$4154=M3248)),""),"")</f>
        <v/>
      </c>
      <c r="W3248" s="15" t="str">
        <f t="shared" si="150"/>
        <v/>
      </c>
      <c r="X3248" s="16" t="str">
        <f>IF(AND(A3248=[2]an!$G$38,F3248=[2]an!$E$40),[2]an!$G$40,IF(AND(A3248=[2]an!$G$38,F3248=[2]an!$E$41),[2]an!$G$41,IF(AND(A3248=[2]an!$G$38,F3248=[2]an!$E$39,H3248&gt;=[2]an!$M$37),[2]an!$G$39,
IF(AND(A3248=[2]an!$G$38,F3248=[2]an!$E$39,H3248&lt;[2]an!$M$37,S3248="kahepoolne vajaduspõhine",U3248=""),[2]an!$M$40,
IF(AND(A3248=[2]an!$G$38,F3248=[2]an!$E$39,H3248&lt;[2]an!$M$37,S3248="kahepoolne vajaduspõhine",U3248&lt;&gt;""),[2]an!$G$39,
IF(AND(A3248=[2]an!$G$38,F3248=[2]an!$E$39,H3248&lt;[2]an!$M$37,S3248&lt;&gt;"kahepoolne vajaduspõhine"),[2]an!$G$39,
IF(AND(A3248=[2]an!$G$38,F3248=[2]an!$E$42),[2]an!$G$42,
IF(AND(A3248=[2]an!$H$38,F3248=[2]an!$E$40),[2]an!$H$40,IF(AND(A3248=[2]an!$H$38,F3248=[2]an!$E$41),[2]an!$H$41,IF(AND(A3248=[2]an!$H$38,F3248=[2]an!$E$39,H3248&gt;=[2]an!$M$37),[2]an!$H$39,
IF(AND(A3248=[2]an!$H$38,F3248=[2]an!$E$39,H3248&lt;[2]an!$M$37,S3248="kahepoolne vajaduspõhine",U3248=""),[2]an!$M$40,
IF(AND(A3248=[2]an!$H$38,F3248=[2]an!$E$39,H3248&lt;[2]an!$M$37,S3248="kahepoolne vajaduspõhine",U3248&lt;&gt;""),[2]an!$H$39,
IF(AND(A3248=[2]an!$H$38,F3248=[2]an!$E$39,H3248&lt;[2]an!$M$37,S3248&lt;&gt;"kahepoolne vajaduspõhine"),[2]an!$H$39,
IF(AND(A3248=[2]an!$H$38,F3248=[2]an!$E$42),[2]an!$H$42,
IF(AND(A3248=[2]an!$I$38,F3248=[2]an!$E$40),[2]an!$I$40,IF(AND(A3248=[2]an!$I$38,F3248=[2]an!$E$41),[2]an!$I$41,IF(AND(A3248=[2]an!$I$38,F3248=[2]an!$E$39,H3248&gt;=[2]an!$M$37),[2]an!$I$39,
IF(AND(A3248=[2]an!$I$38,F3248=[2]an!$E$39,H3248&lt;[2]an!$M$37,S3248="kahepoolne vajaduspõhine",U3248=""),[2]an!$M$40,
IF(AND(A3248=[2]an!$I$38,F3248=[2]an!$E$39,H3248&lt;[2]an!$M$37,S3248="kahepoolne vajaduspõhine",U3248&lt;&gt;""),[2]an!$I$39,
IF(AND(A3248=[2]an!$I$38,F3248=[2]an!$E$39,H3248&lt;[2]an!$M$37,S3248&lt;&gt;"kahepoolne vajaduspõhine"),[2]an!$I$39,
IF(AND(A3248=[2]an!$I$38,F3248=[2]an!$E$42),[2]an!$I$42,
IF(AND(A3248=[2]an!$J$38,F3248=[2]an!$E$40),[2]an!$J$40,IF(AND(A3248=[2]an!$J$38,F3248=[2]an!$E$41),[2]an!$J$41,IF(AND(A3248=[2]an!$J$38,F3248=[2]an!$E$39,H3248&gt;=[2]an!$M$37),[2]an!$J$39,
IF(AND(A3248=[2]an!$J$38,F3248=[2]an!$E$39,H3248&lt;[2]an!$M$37,S3248="kahepoolne vajaduspõhine",U3248=""),[2]an!$M$40,
IF(AND(A3248=[2]an!$J$38,F3248=[2]an!$E$39,H3248&lt;[2]an!$M$37,S3248="kahepoolne vajaduspõhine",U3248&lt;&gt;""),[2]an!$J$39,
IF(AND(A3248=[2]an!$J$38,F3248=[2]an!$E$39,H3248&lt;[2]an!$M$37,S3248&lt;&gt;"kahepoolne vajaduspõhine"),[2]an!$J$39,
IF(AND(A3248=[2]an!$J$38,F3248=[2]an!$E$42),[2]an!$J$42,""))))))))))))))))))))))))))))</f>
        <v/>
      </c>
      <c r="Y3248" s="17" t="str">
        <f>IFERROR(IF(F3248="Tugigrupp",0,
IF(AND(F3248="Peretoe teenus",H3248&gt;=[2]an!$M$37,RANK(D3248,$D3248:$D3248)+COUNTIFS($D$2:D3248,D3248,$F$2:F3248,F3248)-1&gt;1),"",
IF(AND(F3248="Peretoe teenus",H3248&gt;=[2]an!$M$37,RANK(D3248,$D3248:$D3248)+COUNTIFS($D$2:D3248,D3248,$F$2:F3248,F3248)-1=1,MONTH(H3248)=MONTH(K3248)=TRUE,YEAR(H3248)=YEAR(K3248)=TRUE),((EOMONTH(H3248,0)-H3248+1)*X3248)/DAY(EOMONTH(H3248,0)),
IF(AND(F3248="Peretoe teenus",H3248&gt;=[2]an!$M$37,RANK(D3248,$D3248:$D3248)+COUNTIFS($D$2:D3248,D3248,$F$2:F3248,F3248)-1=1),X3248,
IF(AND(F3248="Peretoe teenus",H3248&lt;[2]an!$M$37,S3248&lt;&gt;"kahepoolne vajaduspõhine",RANK(D3248,$D3248:$D3248)+COUNTIFS($D$2:D3248,D3248,$F$2:F3248,F3248)-1=1),X3248,
IF(AND(F3248="Peretoe teenus",H3248&lt;[2]an!$M$37,S3248&lt;&gt;"kahepoolne vajaduspõhine",RANK(D3248,$D3248:$D3248)+COUNTIFS($D$2:D3248,D3248,$F$2:F3248,F3248)-1&gt;1),"",
IF(AND(F3248="Peretoe teenus",H3248&lt;[2]an!$M$37,S3248="kahepoolne vajaduspõhine",U3248="",RANK(D3248,$D3248:$D3248)+COUNTIFS($D$2:D3248,D3248,$F$2:F3248,F3248)-1=1),X3248,
IF(AND(F3248="Peretoe teenus",H3248&lt;[2]an!$M$37,S3248="kahepoolne vajaduspõhine",U3248="",RANK(D3248,$D3248:$D3248)+COUNTIFS($D$2:D3248,D3248,$F$2:F3248,F3248)-1&gt;1),"",
IF(AND(F3248="Peretoe teenus",H3248&lt;[2]an!$M$37,S3248="kahepoolne vajaduspõhine",U3248&lt;[2]an!$M$37,RANK(D3248,$D3248:$D3248)+COUNTIFS($D$2:D3248,D3248,$F$2:F3248,F3248)-1=1),X3248,
IF(AND(F3248="Peretoe teenus",H3248&lt;[2]an!$M$37,S3248="kahepoolne vajaduspõhine",U3248&lt;[2]an!$M$37,RANK(D3248,$D3248:$D3248)+COUNTIFS($D$2:D3248,D3248,$F$2:F3248,F3248)-1&gt;1),"",
IF(AND(F3248="Peretoe teenus",H3248&lt;[2]an!$M$37,S3248="kahepoolne vajaduspõhine",U3248&gt;=[2]an!$M$37,U3248&lt;=[2]an!$M$38,RANK(D3248,$D3248:$D3248)+COUNTIFS($D$2:D3248,D3248,$F$2:F3248,F3248)-1=1),
((EOMONTH(U3248,0)-U3248+1)*X3248)/DAY(EOMONTH(U3248,0))+(DAY(U3248)-1)*100/DAY(EOMONTH(U3248,0)),
IF(AND(F3248="Peretoe teenus",H3248&lt;[2]an!$M$37,S3248="kahepoolne vajaduspõhine",U3248&gt;=[2]an!$M$37,U3248&lt;=[2]an!$M$38,RANK(D3248,$D3248:$D3248)+COUNTIFS($D$2:D3248,D3248,$F$2:F3248,F3248)-1&gt;1),"",
IF(AND(F3248="Peretoe teenus",H3248&lt;[2]an!$M$37,S3248="kahepoolne vajaduspõhine",U3248&gt;[2]an!$M$38,RANK(D3248,$D3248:$D3248)+COUNTIFS($D$2:D3248,D3248,$F$2:F3248,F3248)-1=1),X3248,
IF(AND(F3248="Peretoe teenus",H3248&lt;[2]an!$M$37,S3248="kahepoolne vajaduspõhine",U3248&gt;[2]an!$M$38,RANK(D3248,$D3248:$D3248)+COUNTIFS($D$2:D3248,D3248,$F$2:F3248,F3248)-1&gt;1),"",X3248*W3248)))))))))))))),"")</f>
        <v/>
      </c>
      <c r="Z3248" s="18" t="str">
        <f t="shared" si="151"/>
        <v/>
      </c>
      <c r="AA3248" s="19" t="str">
        <f>IFERROR(VLOOKUP(E3248,[2]an!$A$3:$B$81,2,FALSE),"")</f>
        <v/>
      </c>
      <c r="AB3248" s="19" t="str">
        <f>IFERROR(VLOOKUP(AA3248,[2]an!$C$2:$D$16,2,FALSE),"")</f>
        <v/>
      </c>
      <c r="AC3248" s="20"/>
      <c r="AD3248" s="21" t="str">
        <f>IF(A3248=[2]an!$F$36,VLOOKUP([2]an!$F$36,[2]an!$F$36:$H$36,3,FALSE),IF(A3248=[2]an!$F$35,VLOOKUP([2]an!$F$35,[2]an!$F$35:$H$35,3,FALSE),IF(A3248=[2]an!$F$33,VLOOKUP([2]an!$F$33,[2]an!$F$33:$H$33,3,FALSE),IF(A3248=[2]an!$F$31,VLOOKUP([2]an!$F$31,[2]an!$F$31:$H$31,3,FALSE),""))))</f>
        <v/>
      </c>
    </row>
    <row r="3249" spans="6:30" x14ac:dyDescent="0.2">
      <c r="F3249" s="10"/>
      <c r="G3249" s="8" t="str">
        <f t="shared" si="152"/>
        <v/>
      </c>
      <c r="H3249" s="13"/>
      <c r="K3249" s="13"/>
      <c r="L3249" s="10"/>
      <c r="M3249" s="10"/>
      <c r="S3249" s="8" t="str">
        <f>IFERROR(VLOOKUP(D3249,[1]peretoe_teenus!$A$2:$L$2000,5,FALSE),"")</f>
        <v/>
      </c>
      <c r="U3249" s="13"/>
      <c r="V3249" s="15" t="str" cm="1">
        <f t="array" ref="V3249">IFERROR(IF(AND(F3249="Tugigrupp",RANK(K3249,$K3249:$K3249)+COUNTIFS($K$2:K3249,K3249,$L$2:L3249,L3249,$M$2:M3249,M3249,$I$2:I3249,I3249,$G$2:G3249,G3249,$F$2:F3249,F3249)-1=1),SUMPRODUCT(($F$2:$F$4154=F3249)*($G$2:$G$4154=G3249)*($K$2:$K$4154=K3249)*($I$2:$I$4154=I3249)*($L$2:$L$4154=L3249)*($M$2:$M$4154=M3249)),""),"")</f>
        <v/>
      </c>
      <c r="W3249" s="15" t="str">
        <f t="shared" si="150"/>
        <v/>
      </c>
      <c r="X3249" s="16" t="str">
        <f>IF(AND(A3249=[2]an!$G$38,F3249=[2]an!$E$40),[2]an!$G$40,IF(AND(A3249=[2]an!$G$38,F3249=[2]an!$E$41),[2]an!$G$41,IF(AND(A3249=[2]an!$G$38,F3249=[2]an!$E$39,H3249&gt;=[2]an!$M$37),[2]an!$G$39,
IF(AND(A3249=[2]an!$G$38,F3249=[2]an!$E$39,H3249&lt;[2]an!$M$37,S3249="kahepoolne vajaduspõhine",U3249=""),[2]an!$M$40,
IF(AND(A3249=[2]an!$G$38,F3249=[2]an!$E$39,H3249&lt;[2]an!$M$37,S3249="kahepoolne vajaduspõhine",U3249&lt;&gt;""),[2]an!$G$39,
IF(AND(A3249=[2]an!$G$38,F3249=[2]an!$E$39,H3249&lt;[2]an!$M$37,S3249&lt;&gt;"kahepoolne vajaduspõhine"),[2]an!$G$39,
IF(AND(A3249=[2]an!$G$38,F3249=[2]an!$E$42),[2]an!$G$42,
IF(AND(A3249=[2]an!$H$38,F3249=[2]an!$E$40),[2]an!$H$40,IF(AND(A3249=[2]an!$H$38,F3249=[2]an!$E$41),[2]an!$H$41,IF(AND(A3249=[2]an!$H$38,F3249=[2]an!$E$39,H3249&gt;=[2]an!$M$37),[2]an!$H$39,
IF(AND(A3249=[2]an!$H$38,F3249=[2]an!$E$39,H3249&lt;[2]an!$M$37,S3249="kahepoolne vajaduspõhine",U3249=""),[2]an!$M$40,
IF(AND(A3249=[2]an!$H$38,F3249=[2]an!$E$39,H3249&lt;[2]an!$M$37,S3249="kahepoolne vajaduspõhine",U3249&lt;&gt;""),[2]an!$H$39,
IF(AND(A3249=[2]an!$H$38,F3249=[2]an!$E$39,H3249&lt;[2]an!$M$37,S3249&lt;&gt;"kahepoolne vajaduspõhine"),[2]an!$H$39,
IF(AND(A3249=[2]an!$H$38,F3249=[2]an!$E$42),[2]an!$H$42,
IF(AND(A3249=[2]an!$I$38,F3249=[2]an!$E$40),[2]an!$I$40,IF(AND(A3249=[2]an!$I$38,F3249=[2]an!$E$41),[2]an!$I$41,IF(AND(A3249=[2]an!$I$38,F3249=[2]an!$E$39,H3249&gt;=[2]an!$M$37),[2]an!$I$39,
IF(AND(A3249=[2]an!$I$38,F3249=[2]an!$E$39,H3249&lt;[2]an!$M$37,S3249="kahepoolne vajaduspõhine",U3249=""),[2]an!$M$40,
IF(AND(A3249=[2]an!$I$38,F3249=[2]an!$E$39,H3249&lt;[2]an!$M$37,S3249="kahepoolne vajaduspõhine",U3249&lt;&gt;""),[2]an!$I$39,
IF(AND(A3249=[2]an!$I$38,F3249=[2]an!$E$39,H3249&lt;[2]an!$M$37,S3249&lt;&gt;"kahepoolne vajaduspõhine"),[2]an!$I$39,
IF(AND(A3249=[2]an!$I$38,F3249=[2]an!$E$42),[2]an!$I$42,
IF(AND(A3249=[2]an!$J$38,F3249=[2]an!$E$40),[2]an!$J$40,IF(AND(A3249=[2]an!$J$38,F3249=[2]an!$E$41),[2]an!$J$41,IF(AND(A3249=[2]an!$J$38,F3249=[2]an!$E$39,H3249&gt;=[2]an!$M$37),[2]an!$J$39,
IF(AND(A3249=[2]an!$J$38,F3249=[2]an!$E$39,H3249&lt;[2]an!$M$37,S3249="kahepoolne vajaduspõhine",U3249=""),[2]an!$M$40,
IF(AND(A3249=[2]an!$J$38,F3249=[2]an!$E$39,H3249&lt;[2]an!$M$37,S3249="kahepoolne vajaduspõhine",U3249&lt;&gt;""),[2]an!$J$39,
IF(AND(A3249=[2]an!$J$38,F3249=[2]an!$E$39,H3249&lt;[2]an!$M$37,S3249&lt;&gt;"kahepoolne vajaduspõhine"),[2]an!$J$39,
IF(AND(A3249=[2]an!$J$38,F3249=[2]an!$E$42),[2]an!$J$42,""))))))))))))))))))))))))))))</f>
        <v/>
      </c>
      <c r="Y3249" s="17" t="str">
        <f>IFERROR(IF(F3249="Tugigrupp",0,
IF(AND(F3249="Peretoe teenus",H3249&gt;=[2]an!$M$37,RANK(D3249,$D3249:$D3249)+COUNTIFS($D$2:D3249,D3249,$F$2:F3249,F3249)-1&gt;1),"",
IF(AND(F3249="Peretoe teenus",H3249&gt;=[2]an!$M$37,RANK(D3249,$D3249:$D3249)+COUNTIFS($D$2:D3249,D3249,$F$2:F3249,F3249)-1=1,MONTH(H3249)=MONTH(K3249)=TRUE,YEAR(H3249)=YEAR(K3249)=TRUE),((EOMONTH(H3249,0)-H3249+1)*X3249)/DAY(EOMONTH(H3249,0)),
IF(AND(F3249="Peretoe teenus",H3249&gt;=[2]an!$M$37,RANK(D3249,$D3249:$D3249)+COUNTIFS($D$2:D3249,D3249,$F$2:F3249,F3249)-1=1),X3249,
IF(AND(F3249="Peretoe teenus",H3249&lt;[2]an!$M$37,S3249&lt;&gt;"kahepoolne vajaduspõhine",RANK(D3249,$D3249:$D3249)+COUNTIFS($D$2:D3249,D3249,$F$2:F3249,F3249)-1=1),X3249,
IF(AND(F3249="Peretoe teenus",H3249&lt;[2]an!$M$37,S3249&lt;&gt;"kahepoolne vajaduspõhine",RANK(D3249,$D3249:$D3249)+COUNTIFS($D$2:D3249,D3249,$F$2:F3249,F3249)-1&gt;1),"",
IF(AND(F3249="Peretoe teenus",H3249&lt;[2]an!$M$37,S3249="kahepoolne vajaduspõhine",U3249="",RANK(D3249,$D3249:$D3249)+COUNTIFS($D$2:D3249,D3249,$F$2:F3249,F3249)-1=1),X3249,
IF(AND(F3249="Peretoe teenus",H3249&lt;[2]an!$M$37,S3249="kahepoolne vajaduspõhine",U3249="",RANK(D3249,$D3249:$D3249)+COUNTIFS($D$2:D3249,D3249,$F$2:F3249,F3249)-1&gt;1),"",
IF(AND(F3249="Peretoe teenus",H3249&lt;[2]an!$M$37,S3249="kahepoolne vajaduspõhine",U3249&lt;[2]an!$M$37,RANK(D3249,$D3249:$D3249)+COUNTIFS($D$2:D3249,D3249,$F$2:F3249,F3249)-1=1),X3249,
IF(AND(F3249="Peretoe teenus",H3249&lt;[2]an!$M$37,S3249="kahepoolne vajaduspõhine",U3249&lt;[2]an!$M$37,RANK(D3249,$D3249:$D3249)+COUNTIFS($D$2:D3249,D3249,$F$2:F3249,F3249)-1&gt;1),"",
IF(AND(F3249="Peretoe teenus",H3249&lt;[2]an!$M$37,S3249="kahepoolne vajaduspõhine",U3249&gt;=[2]an!$M$37,U3249&lt;=[2]an!$M$38,RANK(D3249,$D3249:$D3249)+COUNTIFS($D$2:D3249,D3249,$F$2:F3249,F3249)-1=1),
((EOMONTH(U3249,0)-U3249+1)*X3249)/DAY(EOMONTH(U3249,0))+(DAY(U3249)-1)*100/DAY(EOMONTH(U3249,0)),
IF(AND(F3249="Peretoe teenus",H3249&lt;[2]an!$M$37,S3249="kahepoolne vajaduspõhine",U3249&gt;=[2]an!$M$37,U3249&lt;=[2]an!$M$38,RANK(D3249,$D3249:$D3249)+COUNTIFS($D$2:D3249,D3249,$F$2:F3249,F3249)-1&gt;1),"",
IF(AND(F3249="Peretoe teenus",H3249&lt;[2]an!$M$37,S3249="kahepoolne vajaduspõhine",U3249&gt;[2]an!$M$38,RANK(D3249,$D3249:$D3249)+COUNTIFS($D$2:D3249,D3249,$F$2:F3249,F3249)-1=1),X3249,
IF(AND(F3249="Peretoe teenus",H3249&lt;[2]an!$M$37,S3249="kahepoolne vajaduspõhine",U3249&gt;[2]an!$M$38,RANK(D3249,$D3249:$D3249)+COUNTIFS($D$2:D3249,D3249,$F$2:F3249,F3249)-1&gt;1),"",X3249*W3249)))))))))))))),"")</f>
        <v/>
      </c>
      <c r="Z3249" s="18" t="str">
        <f t="shared" si="151"/>
        <v/>
      </c>
      <c r="AA3249" s="19" t="str">
        <f>IFERROR(VLOOKUP(E3249,[2]an!$A$3:$B$81,2,FALSE),"")</f>
        <v/>
      </c>
      <c r="AB3249" s="19" t="str">
        <f>IFERROR(VLOOKUP(AA3249,[2]an!$C$2:$D$16,2,FALSE),"")</f>
        <v/>
      </c>
      <c r="AC3249" s="20"/>
      <c r="AD3249" s="21" t="str">
        <f>IF(A3249=[2]an!$F$36,VLOOKUP([2]an!$F$36,[2]an!$F$36:$H$36,3,FALSE),IF(A3249=[2]an!$F$35,VLOOKUP([2]an!$F$35,[2]an!$F$35:$H$35,3,FALSE),IF(A3249=[2]an!$F$33,VLOOKUP([2]an!$F$33,[2]an!$F$33:$H$33,3,FALSE),IF(A3249=[2]an!$F$31,VLOOKUP([2]an!$F$31,[2]an!$F$31:$H$31,3,FALSE),""))))</f>
        <v/>
      </c>
    </row>
    <row r="3250" spans="6:30" x14ac:dyDescent="0.2">
      <c r="F3250" s="10"/>
      <c r="G3250" s="8" t="str">
        <f t="shared" si="152"/>
        <v/>
      </c>
      <c r="H3250" s="13"/>
      <c r="K3250" s="13"/>
      <c r="L3250" s="10"/>
      <c r="M3250" s="10"/>
      <c r="S3250" s="8" t="str">
        <f>IFERROR(VLOOKUP(D3250,[1]peretoe_teenus!$A$2:$L$2000,5,FALSE),"")</f>
        <v/>
      </c>
      <c r="U3250" s="13"/>
      <c r="V3250" s="15" t="str" cm="1">
        <f t="array" ref="V3250">IFERROR(IF(AND(F3250="Tugigrupp",RANK(K3250,$K3250:$K3250)+COUNTIFS($K$2:K3250,K3250,$L$2:L3250,L3250,$M$2:M3250,M3250,$I$2:I3250,I3250,$G$2:G3250,G3250,$F$2:F3250,F3250)-1=1),SUMPRODUCT(($F$2:$F$4154=F3250)*($G$2:$G$4154=G3250)*($K$2:$K$4154=K3250)*($I$2:$I$4154=I3250)*($L$2:$L$4154=L3250)*($M$2:$M$4154=M3250)),""),"")</f>
        <v/>
      </c>
      <c r="W3250" s="15" t="str">
        <f t="shared" si="150"/>
        <v/>
      </c>
      <c r="X3250" s="16" t="str">
        <f>IF(AND(A3250=[2]an!$G$38,F3250=[2]an!$E$40),[2]an!$G$40,IF(AND(A3250=[2]an!$G$38,F3250=[2]an!$E$41),[2]an!$G$41,IF(AND(A3250=[2]an!$G$38,F3250=[2]an!$E$39,H3250&gt;=[2]an!$M$37),[2]an!$G$39,
IF(AND(A3250=[2]an!$G$38,F3250=[2]an!$E$39,H3250&lt;[2]an!$M$37,S3250="kahepoolne vajaduspõhine",U3250=""),[2]an!$M$40,
IF(AND(A3250=[2]an!$G$38,F3250=[2]an!$E$39,H3250&lt;[2]an!$M$37,S3250="kahepoolne vajaduspõhine",U3250&lt;&gt;""),[2]an!$G$39,
IF(AND(A3250=[2]an!$G$38,F3250=[2]an!$E$39,H3250&lt;[2]an!$M$37,S3250&lt;&gt;"kahepoolne vajaduspõhine"),[2]an!$G$39,
IF(AND(A3250=[2]an!$G$38,F3250=[2]an!$E$42),[2]an!$G$42,
IF(AND(A3250=[2]an!$H$38,F3250=[2]an!$E$40),[2]an!$H$40,IF(AND(A3250=[2]an!$H$38,F3250=[2]an!$E$41),[2]an!$H$41,IF(AND(A3250=[2]an!$H$38,F3250=[2]an!$E$39,H3250&gt;=[2]an!$M$37),[2]an!$H$39,
IF(AND(A3250=[2]an!$H$38,F3250=[2]an!$E$39,H3250&lt;[2]an!$M$37,S3250="kahepoolne vajaduspõhine",U3250=""),[2]an!$M$40,
IF(AND(A3250=[2]an!$H$38,F3250=[2]an!$E$39,H3250&lt;[2]an!$M$37,S3250="kahepoolne vajaduspõhine",U3250&lt;&gt;""),[2]an!$H$39,
IF(AND(A3250=[2]an!$H$38,F3250=[2]an!$E$39,H3250&lt;[2]an!$M$37,S3250&lt;&gt;"kahepoolne vajaduspõhine"),[2]an!$H$39,
IF(AND(A3250=[2]an!$H$38,F3250=[2]an!$E$42),[2]an!$H$42,
IF(AND(A3250=[2]an!$I$38,F3250=[2]an!$E$40),[2]an!$I$40,IF(AND(A3250=[2]an!$I$38,F3250=[2]an!$E$41),[2]an!$I$41,IF(AND(A3250=[2]an!$I$38,F3250=[2]an!$E$39,H3250&gt;=[2]an!$M$37),[2]an!$I$39,
IF(AND(A3250=[2]an!$I$38,F3250=[2]an!$E$39,H3250&lt;[2]an!$M$37,S3250="kahepoolne vajaduspõhine",U3250=""),[2]an!$M$40,
IF(AND(A3250=[2]an!$I$38,F3250=[2]an!$E$39,H3250&lt;[2]an!$M$37,S3250="kahepoolne vajaduspõhine",U3250&lt;&gt;""),[2]an!$I$39,
IF(AND(A3250=[2]an!$I$38,F3250=[2]an!$E$39,H3250&lt;[2]an!$M$37,S3250&lt;&gt;"kahepoolne vajaduspõhine"),[2]an!$I$39,
IF(AND(A3250=[2]an!$I$38,F3250=[2]an!$E$42),[2]an!$I$42,
IF(AND(A3250=[2]an!$J$38,F3250=[2]an!$E$40),[2]an!$J$40,IF(AND(A3250=[2]an!$J$38,F3250=[2]an!$E$41),[2]an!$J$41,IF(AND(A3250=[2]an!$J$38,F3250=[2]an!$E$39,H3250&gt;=[2]an!$M$37),[2]an!$J$39,
IF(AND(A3250=[2]an!$J$38,F3250=[2]an!$E$39,H3250&lt;[2]an!$M$37,S3250="kahepoolne vajaduspõhine",U3250=""),[2]an!$M$40,
IF(AND(A3250=[2]an!$J$38,F3250=[2]an!$E$39,H3250&lt;[2]an!$M$37,S3250="kahepoolne vajaduspõhine",U3250&lt;&gt;""),[2]an!$J$39,
IF(AND(A3250=[2]an!$J$38,F3250=[2]an!$E$39,H3250&lt;[2]an!$M$37,S3250&lt;&gt;"kahepoolne vajaduspõhine"),[2]an!$J$39,
IF(AND(A3250=[2]an!$J$38,F3250=[2]an!$E$42),[2]an!$J$42,""))))))))))))))))))))))))))))</f>
        <v/>
      </c>
      <c r="Y3250" s="17" t="str">
        <f>IFERROR(IF(F3250="Tugigrupp",0,
IF(AND(F3250="Peretoe teenus",H3250&gt;=[2]an!$M$37,RANK(D3250,$D3250:$D3250)+COUNTIFS($D$2:D3250,D3250,$F$2:F3250,F3250)-1&gt;1),"",
IF(AND(F3250="Peretoe teenus",H3250&gt;=[2]an!$M$37,RANK(D3250,$D3250:$D3250)+COUNTIFS($D$2:D3250,D3250,$F$2:F3250,F3250)-1=1,MONTH(H3250)=MONTH(K3250)=TRUE,YEAR(H3250)=YEAR(K3250)=TRUE),((EOMONTH(H3250,0)-H3250+1)*X3250)/DAY(EOMONTH(H3250,0)),
IF(AND(F3250="Peretoe teenus",H3250&gt;=[2]an!$M$37,RANK(D3250,$D3250:$D3250)+COUNTIFS($D$2:D3250,D3250,$F$2:F3250,F3250)-1=1),X3250,
IF(AND(F3250="Peretoe teenus",H3250&lt;[2]an!$M$37,S3250&lt;&gt;"kahepoolne vajaduspõhine",RANK(D3250,$D3250:$D3250)+COUNTIFS($D$2:D3250,D3250,$F$2:F3250,F3250)-1=1),X3250,
IF(AND(F3250="Peretoe teenus",H3250&lt;[2]an!$M$37,S3250&lt;&gt;"kahepoolne vajaduspõhine",RANK(D3250,$D3250:$D3250)+COUNTIFS($D$2:D3250,D3250,$F$2:F3250,F3250)-1&gt;1),"",
IF(AND(F3250="Peretoe teenus",H3250&lt;[2]an!$M$37,S3250="kahepoolne vajaduspõhine",U3250="",RANK(D3250,$D3250:$D3250)+COUNTIFS($D$2:D3250,D3250,$F$2:F3250,F3250)-1=1),X3250,
IF(AND(F3250="Peretoe teenus",H3250&lt;[2]an!$M$37,S3250="kahepoolne vajaduspõhine",U3250="",RANK(D3250,$D3250:$D3250)+COUNTIFS($D$2:D3250,D3250,$F$2:F3250,F3250)-1&gt;1),"",
IF(AND(F3250="Peretoe teenus",H3250&lt;[2]an!$M$37,S3250="kahepoolne vajaduspõhine",U3250&lt;[2]an!$M$37,RANK(D3250,$D3250:$D3250)+COUNTIFS($D$2:D3250,D3250,$F$2:F3250,F3250)-1=1),X3250,
IF(AND(F3250="Peretoe teenus",H3250&lt;[2]an!$M$37,S3250="kahepoolne vajaduspõhine",U3250&lt;[2]an!$M$37,RANK(D3250,$D3250:$D3250)+COUNTIFS($D$2:D3250,D3250,$F$2:F3250,F3250)-1&gt;1),"",
IF(AND(F3250="Peretoe teenus",H3250&lt;[2]an!$M$37,S3250="kahepoolne vajaduspõhine",U3250&gt;=[2]an!$M$37,U3250&lt;=[2]an!$M$38,RANK(D3250,$D3250:$D3250)+COUNTIFS($D$2:D3250,D3250,$F$2:F3250,F3250)-1=1),
((EOMONTH(U3250,0)-U3250+1)*X3250)/DAY(EOMONTH(U3250,0))+(DAY(U3250)-1)*100/DAY(EOMONTH(U3250,0)),
IF(AND(F3250="Peretoe teenus",H3250&lt;[2]an!$M$37,S3250="kahepoolne vajaduspõhine",U3250&gt;=[2]an!$M$37,U3250&lt;=[2]an!$M$38,RANK(D3250,$D3250:$D3250)+COUNTIFS($D$2:D3250,D3250,$F$2:F3250,F3250)-1&gt;1),"",
IF(AND(F3250="Peretoe teenus",H3250&lt;[2]an!$M$37,S3250="kahepoolne vajaduspõhine",U3250&gt;[2]an!$M$38,RANK(D3250,$D3250:$D3250)+COUNTIFS($D$2:D3250,D3250,$F$2:F3250,F3250)-1=1),X3250,
IF(AND(F3250="Peretoe teenus",H3250&lt;[2]an!$M$37,S3250="kahepoolne vajaduspõhine",U3250&gt;[2]an!$M$38,RANK(D3250,$D3250:$D3250)+COUNTIFS($D$2:D3250,D3250,$F$2:F3250,F3250)-1&gt;1),"",X3250*W3250)))))))))))))),"")</f>
        <v/>
      </c>
      <c r="Z3250" s="18" t="str">
        <f t="shared" si="151"/>
        <v/>
      </c>
      <c r="AA3250" s="19" t="str">
        <f>IFERROR(VLOOKUP(E3250,[2]an!$A$3:$B$81,2,FALSE),"")</f>
        <v/>
      </c>
      <c r="AB3250" s="19" t="str">
        <f>IFERROR(VLOOKUP(AA3250,[2]an!$C$2:$D$16,2,FALSE),"")</f>
        <v/>
      </c>
      <c r="AC3250" s="20"/>
      <c r="AD3250" s="21" t="str">
        <f>IF(A3250=[2]an!$F$36,VLOOKUP([2]an!$F$36,[2]an!$F$36:$H$36,3,FALSE),IF(A3250=[2]an!$F$35,VLOOKUP([2]an!$F$35,[2]an!$F$35:$H$35,3,FALSE),IF(A3250=[2]an!$F$33,VLOOKUP([2]an!$F$33,[2]an!$F$33:$H$33,3,FALSE),IF(A3250=[2]an!$F$31,VLOOKUP([2]an!$F$31,[2]an!$F$31:$H$31,3,FALSE),""))))</f>
        <v/>
      </c>
    </row>
    <row r="3251" spans="6:30" x14ac:dyDescent="0.2">
      <c r="F3251" s="10"/>
      <c r="G3251" s="8" t="str">
        <f t="shared" si="152"/>
        <v/>
      </c>
      <c r="H3251" s="13"/>
      <c r="K3251" s="13"/>
      <c r="L3251" s="10"/>
      <c r="M3251" s="10"/>
      <c r="S3251" s="8" t="str">
        <f>IFERROR(VLOOKUP(D3251,[1]peretoe_teenus!$A$2:$L$2000,5,FALSE),"")</f>
        <v/>
      </c>
      <c r="U3251" s="13"/>
      <c r="V3251" s="15" t="str" cm="1">
        <f t="array" ref="V3251">IFERROR(IF(AND(F3251="Tugigrupp",RANK(K3251,$K3251:$K3251)+COUNTIFS($K$2:K3251,K3251,$L$2:L3251,L3251,$M$2:M3251,M3251,$I$2:I3251,I3251,$G$2:G3251,G3251,$F$2:F3251,F3251)-1=1),SUMPRODUCT(($F$2:$F$4154=F3251)*($G$2:$G$4154=G3251)*($K$2:$K$4154=K3251)*($I$2:$I$4154=I3251)*($L$2:$L$4154=L3251)*($M$2:$M$4154=M3251)),""),"")</f>
        <v/>
      </c>
      <c r="W3251" s="15" t="str">
        <f t="shared" si="150"/>
        <v/>
      </c>
      <c r="X3251" s="16" t="str">
        <f>IF(AND(A3251=[2]an!$G$38,F3251=[2]an!$E$40),[2]an!$G$40,IF(AND(A3251=[2]an!$G$38,F3251=[2]an!$E$41),[2]an!$G$41,IF(AND(A3251=[2]an!$G$38,F3251=[2]an!$E$39,H3251&gt;=[2]an!$M$37),[2]an!$G$39,
IF(AND(A3251=[2]an!$G$38,F3251=[2]an!$E$39,H3251&lt;[2]an!$M$37,S3251="kahepoolne vajaduspõhine",U3251=""),[2]an!$M$40,
IF(AND(A3251=[2]an!$G$38,F3251=[2]an!$E$39,H3251&lt;[2]an!$M$37,S3251="kahepoolne vajaduspõhine",U3251&lt;&gt;""),[2]an!$G$39,
IF(AND(A3251=[2]an!$G$38,F3251=[2]an!$E$39,H3251&lt;[2]an!$M$37,S3251&lt;&gt;"kahepoolne vajaduspõhine"),[2]an!$G$39,
IF(AND(A3251=[2]an!$G$38,F3251=[2]an!$E$42),[2]an!$G$42,
IF(AND(A3251=[2]an!$H$38,F3251=[2]an!$E$40),[2]an!$H$40,IF(AND(A3251=[2]an!$H$38,F3251=[2]an!$E$41),[2]an!$H$41,IF(AND(A3251=[2]an!$H$38,F3251=[2]an!$E$39,H3251&gt;=[2]an!$M$37),[2]an!$H$39,
IF(AND(A3251=[2]an!$H$38,F3251=[2]an!$E$39,H3251&lt;[2]an!$M$37,S3251="kahepoolne vajaduspõhine",U3251=""),[2]an!$M$40,
IF(AND(A3251=[2]an!$H$38,F3251=[2]an!$E$39,H3251&lt;[2]an!$M$37,S3251="kahepoolne vajaduspõhine",U3251&lt;&gt;""),[2]an!$H$39,
IF(AND(A3251=[2]an!$H$38,F3251=[2]an!$E$39,H3251&lt;[2]an!$M$37,S3251&lt;&gt;"kahepoolne vajaduspõhine"),[2]an!$H$39,
IF(AND(A3251=[2]an!$H$38,F3251=[2]an!$E$42),[2]an!$H$42,
IF(AND(A3251=[2]an!$I$38,F3251=[2]an!$E$40),[2]an!$I$40,IF(AND(A3251=[2]an!$I$38,F3251=[2]an!$E$41),[2]an!$I$41,IF(AND(A3251=[2]an!$I$38,F3251=[2]an!$E$39,H3251&gt;=[2]an!$M$37),[2]an!$I$39,
IF(AND(A3251=[2]an!$I$38,F3251=[2]an!$E$39,H3251&lt;[2]an!$M$37,S3251="kahepoolne vajaduspõhine",U3251=""),[2]an!$M$40,
IF(AND(A3251=[2]an!$I$38,F3251=[2]an!$E$39,H3251&lt;[2]an!$M$37,S3251="kahepoolne vajaduspõhine",U3251&lt;&gt;""),[2]an!$I$39,
IF(AND(A3251=[2]an!$I$38,F3251=[2]an!$E$39,H3251&lt;[2]an!$M$37,S3251&lt;&gt;"kahepoolne vajaduspõhine"),[2]an!$I$39,
IF(AND(A3251=[2]an!$I$38,F3251=[2]an!$E$42),[2]an!$I$42,
IF(AND(A3251=[2]an!$J$38,F3251=[2]an!$E$40),[2]an!$J$40,IF(AND(A3251=[2]an!$J$38,F3251=[2]an!$E$41),[2]an!$J$41,IF(AND(A3251=[2]an!$J$38,F3251=[2]an!$E$39,H3251&gt;=[2]an!$M$37),[2]an!$J$39,
IF(AND(A3251=[2]an!$J$38,F3251=[2]an!$E$39,H3251&lt;[2]an!$M$37,S3251="kahepoolne vajaduspõhine",U3251=""),[2]an!$M$40,
IF(AND(A3251=[2]an!$J$38,F3251=[2]an!$E$39,H3251&lt;[2]an!$M$37,S3251="kahepoolne vajaduspõhine",U3251&lt;&gt;""),[2]an!$J$39,
IF(AND(A3251=[2]an!$J$38,F3251=[2]an!$E$39,H3251&lt;[2]an!$M$37,S3251&lt;&gt;"kahepoolne vajaduspõhine"),[2]an!$J$39,
IF(AND(A3251=[2]an!$J$38,F3251=[2]an!$E$42),[2]an!$J$42,""))))))))))))))))))))))))))))</f>
        <v/>
      </c>
      <c r="Y3251" s="17" t="str">
        <f>IFERROR(IF(F3251="Tugigrupp",0,
IF(AND(F3251="Peretoe teenus",H3251&gt;=[2]an!$M$37,RANK(D3251,$D3251:$D3251)+COUNTIFS($D$2:D3251,D3251,$F$2:F3251,F3251)-1&gt;1),"",
IF(AND(F3251="Peretoe teenus",H3251&gt;=[2]an!$M$37,RANK(D3251,$D3251:$D3251)+COUNTIFS($D$2:D3251,D3251,$F$2:F3251,F3251)-1=1,MONTH(H3251)=MONTH(K3251)=TRUE,YEAR(H3251)=YEAR(K3251)=TRUE),((EOMONTH(H3251,0)-H3251+1)*X3251)/DAY(EOMONTH(H3251,0)),
IF(AND(F3251="Peretoe teenus",H3251&gt;=[2]an!$M$37,RANK(D3251,$D3251:$D3251)+COUNTIFS($D$2:D3251,D3251,$F$2:F3251,F3251)-1=1),X3251,
IF(AND(F3251="Peretoe teenus",H3251&lt;[2]an!$M$37,S3251&lt;&gt;"kahepoolne vajaduspõhine",RANK(D3251,$D3251:$D3251)+COUNTIFS($D$2:D3251,D3251,$F$2:F3251,F3251)-1=1),X3251,
IF(AND(F3251="Peretoe teenus",H3251&lt;[2]an!$M$37,S3251&lt;&gt;"kahepoolne vajaduspõhine",RANK(D3251,$D3251:$D3251)+COUNTIFS($D$2:D3251,D3251,$F$2:F3251,F3251)-1&gt;1),"",
IF(AND(F3251="Peretoe teenus",H3251&lt;[2]an!$M$37,S3251="kahepoolne vajaduspõhine",U3251="",RANK(D3251,$D3251:$D3251)+COUNTIFS($D$2:D3251,D3251,$F$2:F3251,F3251)-1=1),X3251,
IF(AND(F3251="Peretoe teenus",H3251&lt;[2]an!$M$37,S3251="kahepoolne vajaduspõhine",U3251="",RANK(D3251,$D3251:$D3251)+COUNTIFS($D$2:D3251,D3251,$F$2:F3251,F3251)-1&gt;1),"",
IF(AND(F3251="Peretoe teenus",H3251&lt;[2]an!$M$37,S3251="kahepoolne vajaduspõhine",U3251&lt;[2]an!$M$37,RANK(D3251,$D3251:$D3251)+COUNTIFS($D$2:D3251,D3251,$F$2:F3251,F3251)-1=1),X3251,
IF(AND(F3251="Peretoe teenus",H3251&lt;[2]an!$M$37,S3251="kahepoolne vajaduspõhine",U3251&lt;[2]an!$M$37,RANK(D3251,$D3251:$D3251)+COUNTIFS($D$2:D3251,D3251,$F$2:F3251,F3251)-1&gt;1),"",
IF(AND(F3251="Peretoe teenus",H3251&lt;[2]an!$M$37,S3251="kahepoolne vajaduspõhine",U3251&gt;=[2]an!$M$37,U3251&lt;=[2]an!$M$38,RANK(D3251,$D3251:$D3251)+COUNTIFS($D$2:D3251,D3251,$F$2:F3251,F3251)-1=1),
((EOMONTH(U3251,0)-U3251+1)*X3251)/DAY(EOMONTH(U3251,0))+(DAY(U3251)-1)*100/DAY(EOMONTH(U3251,0)),
IF(AND(F3251="Peretoe teenus",H3251&lt;[2]an!$M$37,S3251="kahepoolne vajaduspõhine",U3251&gt;=[2]an!$M$37,U3251&lt;=[2]an!$M$38,RANK(D3251,$D3251:$D3251)+COUNTIFS($D$2:D3251,D3251,$F$2:F3251,F3251)-1&gt;1),"",
IF(AND(F3251="Peretoe teenus",H3251&lt;[2]an!$M$37,S3251="kahepoolne vajaduspõhine",U3251&gt;[2]an!$M$38,RANK(D3251,$D3251:$D3251)+COUNTIFS($D$2:D3251,D3251,$F$2:F3251,F3251)-1=1),X3251,
IF(AND(F3251="Peretoe teenus",H3251&lt;[2]an!$M$37,S3251="kahepoolne vajaduspõhine",U3251&gt;[2]an!$M$38,RANK(D3251,$D3251:$D3251)+COUNTIFS($D$2:D3251,D3251,$F$2:F3251,F3251)-1&gt;1),"",X3251*W3251)))))))))))))),"")</f>
        <v/>
      </c>
      <c r="Z3251" s="18" t="str">
        <f t="shared" si="151"/>
        <v/>
      </c>
      <c r="AA3251" s="19" t="str">
        <f>IFERROR(VLOOKUP(E3251,[2]an!$A$3:$B$81,2,FALSE),"")</f>
        <v/>
      </c>
      <c r="AB3251" s="19" t="str">
        <f>IFERROR(VLOOKUP(AA3251,[2]an!$C$2:$D$16,2,FALSE),"")</f>
        <v/>
      </c>
      <c r="AC3251" s="20"/>
      <c r="AD3251" s="21" t="str">
        <f>IF(A3251=[2]an!$F$36,VLOOKUP([2]an!$F$36,[2]an!$F$36:$H$36,3,FALSE),IF(A3251=[2]an!$F$35,VLOOKUP([2]an!$F$35,[2]an!$F$35:$H$35,3,FALSE),IF(A3251=[2]an!$F$33,VLOOKUP([2]an!$F$33,[2]an!$F$33:$H$33,3,FALSE),IF(A3251=[2]an!$F$31,VLOOKUP([2]an!$F$31,[2]an!$F$31:$H$31,3,FALSE),""))))</f>
        <v/>
      </c>
    </row>
    <row r="3252" spans="6:30" x14ac:dyDescent="0.2">
      <c r="F3252" s="10"/>
      <c r="G3252" s="8" t="str">
        <f t="shared" si="152"/>
        <v/>
      </c>
      <c r="H3252" s="13"/>
      <c r="K3252" s="13"/>
      <c r="L3252" s="10"/>
      <c r="M3252" s="10"/>
      <c r="S3252" s="8" t="str">
        <f>IFERROR(VLOOKUP(D3252,[1]peretoe_teenus!$A$2:$L$2000,5,FALSE),"")</f>
        <v/>
      </c>
      <c r="U3252" s="13"/>
      <c r="V3252" s="15" t="str" cm="1">
        <f t="array" ref="V3252">IFERROR(IF(AND(F3252="Tugigrupp",RANK(K3252,$K3252:$K3252)+COUNTIFS($K$2:K3252,K3252,$L$2:L3252,L3252,$M$2:M3252,M3252,$I$2:I3252,I3252,$G$2:G3252,G3252,$F$2:F3252,F3252)-1=1),SUMPRODUCT(($F$2:$F$4154=F3252)*($G$2:$G$4154=G3252)*($K$2:$K$4154=K3252)*($I$2:$I$4154=I3252)*($L$2:$L$4154=L3252)*($M$2:$M$4154=M3252)),""),"")</f>
        <v/>
      </c>
      <c r="W3252" s="15" t="str">
        <f t="shared" si="150"/>
        <v/>
      </c>
      <c r="X3252" s="16" t="str">
        <f>IF(AND(A3252=[2]an!$G$38,F3252=[2]an!$E$40),[2]an!$G$40,IF(AND(A3252=[2]an!$G$38,F3252=[2]an!$E$41),[2]an!$G$41,IF(AND(A3252=[2]an!$G$38,F3252=[2]an!$E$39,H3252&gt;=[2]an!$M$37),[2]an!$G$39,
IF(AND(A3252=[2]an!$G$38,F3252=[2]an!$E$39,H3252&lt;[2]an!$M$37,S3252="kahepoolne vajaduspõhine",U3252=""),[2]an!$M$40,
IF(AND(A3252=[2]an!$G$38,F3252=[2]an!$E$39,H3252&lt;[2]an!$M$37,S3252="kahepoolne vajaduspõhine",U3252&lt;&gt;""),[2]an!$G$39,
IF(AND(A3252=[2]an!$G$38,F3252=[2]an!$E$39,H3252&lt;[2]an!$M$37,S3252&lt;&gt;"kahepoolne vajaduspõhine"),[2]an!$G$39,
IF(AND(A3252=[2]an!$G$38,F3252=[2]an!$E$42),[2]an!$G$42,
IF(AND(A3252=[2]an!$H$38,F3252=[2]an!$E$40),[2]an!$H$40,IF(AND(A3252=[2]an!$H$38,F3252=[2]an!$E$41),[2]an!$H$41,IF(AND(A3252=[2]an!$H$38,F3252=[2]an!$E$39,H3252&gt;=[2]an!$M$37),[2]an!$H$39,
IF(AND(A3252=[2]an!$H$38,F3252=[2]an!$E$39,H3252&lt;[2]an!$M$37,S3252="kahepoolne vajaduspõhine",U3252=""),[2]an!$M$40,
IF(AND(A3252=[2]an!$H$38,F3252=[2]an!$E$39,H3252&lt;[2]an!$M$37,S3252="kahepoolne vajaduspõhine",U3252&lt;&gt;""),[2]an!$H$39,
IF(AND(A3252=[2]an!$H$38,F3252=[2]an!$E$39,H3252&lt;[2]an!$M$37,S3252&lt;&gt;"kahepoolne vajaduspõhine"),[2]an!$H$39,
IF(AND(A3252=[2]an!$H$38,F3252=[2]an!$E$42),[2]an!$H$42,
IF(AND(A3252=[2]an!$I$38,F3252=[2]an!$E$40),[2]an!$I$40,IF(AND(A3252=[2]an!$I$38,F3252=[2]an!$E$41),[2]an!$I$41,IF(AND(A3252=[2]an!$I$38,F3252=[2]an!$E$39,H3252&gt;=[2]an!$M$37),[2]an!$I$39,
IF(AND(A3252=[2]an!$I$38,F3252=[2]an!$E$39,H3252&lt;[2]an!$M$37,S3252="kahepoolne vajaduspõhine",U3252=""),[2]an!$M$40,
IF(AND(A3252=[2]an!$I$38,F3252=[2]an!$E$39,H3252&lt;[2]an!$M$37,S3252="kahepoolne vajaduspõhine",U3252&lt;&gt;""),[2]an!$I$39,
IF(AND(A3252=[2]an!$I$38,F3252=[2]an!$E$39,H3252&lt;[2]an!$M$37,S3252&lt;&gt;"kahepoolne vajaduspõhine"),[2]an!$I$39,
IF(AND(A3252=[2]an!$I$38,F3252=[2]an!$E$42),[2]an!$I$42,
IF(AND(A3252=[2]an!$J$38,F3252=[2]an!$E$40),[2]an!$J$40,IF(AND(A3252=[2]an!$J$38,F3252=[2]an!$E$41),[2]an!$J$41,IF(AND(A3252=[2]an!$J$38,F3252=[2]an!$E$39,H3252&gt;=[2]an!$M$37),[2]an!$J$39,
IF(AND(A3252=[2]an!$J$38,F3252=[2]an!$E$39,H3252&lt;[2]an!$M$37,S3252="kahepoolne vajaduspõhine",U3252=""),[2]an!$M$40,
IF(AND(A3252=[2]an!$J$38,F3252=[2]an!$E$39,H3252&lt;[2]an!$M$37,S3252="kahepoolne vajaduspõhine",U3252&lt;&gt;""),[2]an!$J$39,
IF(AND(A3252=[2]an!$J$38,F3252=[2]an!$E$39,H3252&lt;[2]an!$M$37,S3252&lt;&gt;"kahepoolne vajaduspõhine"),[2]an!$J$39,
IF(AND(A3252=[2]an!$J$38,F3252=[2]an!$E$42),[2]an!$J$42,""))))))))))))))))))))))))))))</f>
        <v/>
      </c>
      <c r="Y3252" s="17" t="str">
        <f>IFERROR(IF(F3252="Tugigrupp",0,
IF(AND(F3252="Peretoe teenus",H3252&gt;=[2]an!$M$37,RANK(D3252,$D3252:$D3252)+COUNTIFS($D$2:D3252,D3252,$F$2:F3252,F3252)-1&gt;1),"",
IF(AND(F3252="Peretoe teenus",H3252&gt;=[2]an!$M$37,RANK(D3252,$D3252:$D3252)+COUNTIFS($D$2:D3252,D3252,$F$2:F3252,F3252)-1=1,MONTH(H3252)=MONTH(K3252)=TRUE,YEAR(H3252)=YEAR(K3252)=TRUE),((EOMONTH(H3252,0)-H3252+1)*X3252)/DAY(EOMONTH(H3252,0)),
IF(AND(F3252="Peretoe teenus",H3252&gt;=[2]an!$M$37,RANK(D3252,$D3252:$D3252)+COUNTIFS($D$2:D3252,D3252,$F$2:F3252,F3252)-1=1),X3252,
IF(AND(F3252="Peretoe teenus",H3252&lt;[2]an!$M$37,S3252&lt;&gt;"kahepoolne vajaduspõhine",RANK(D3252,$D3252:$D3252)+COUNTIFS($D$2:D3252,D3252,$F$2:F3252,F3252)-1=1),X3252,
IF(AND(F3252="Peretoe teenus",H3252&lt;[2]an!$M$37,S3252&lt;&gt;"kahepoolne vajaduspõhine",RANK(D3252,$D3252:$D3252)+COUNTIFS($D$2:D3252,D3252,$F$2:F3252,F3252)-1&gt;1),"",
IF(AND(F3252="Peretoe teenus",H3252&lt;[2]an!$M$37,S3252="kahepoolne vajaduspõhine",U3252="",RANK(D3252,$D3252:$D3252)+COUNTIFS($D$2:D3252,D3252,$F$2:F3252,F3252)-1=1),X3252,
IF(AND(F3252="Peretoe teenus",H3252&lt;[2]an!$M$37,S3252="kahepoolne vajaduspõhine",U3252="",RANK(D3252,$D3252:$D3252)+COUNTIFS($D$2:D3252,D3252,$F$2:F3252,F3252)-1&gt;1),"",
IF(AND(F3252="Peretoe teenus",H3252&lt;[2]an!$M$37,S3252="kahepoolne vajaduspõhine",U3252&lt;[2]an!$M$37,RANK(D3252,$D3252:$D3252)+COUNTIFS($D$2:D3252,D3252,$F$2:F3252,F3252)-1=1),X3252,
IF(AND(F3252="Peretoe teenus",H3252&lt;[2]an!$M$37,S3252="kahepoolne vajaduspõhine",U3252&lt;[2]an!$M$37,RANK(D3252,$D3252:$D3252)+COUNTIFS($D$2:D3252,D3252,$F$2:F3252,F3252)-1&gt;1),"",
IF(AND(F3252="Peretoe teenus",H3252&lt;[2]an!$M$37,S3252="kahepoolne vajaduspõhine",U3252&gt;=[2]an!$M$37,U3252&lt;=[2]an!$M$38,RANK(D3252,$D3252:$D3252)+COUNTIFS($D$2:D3252,D3252,$F$2:F3252,F3252)-1=1),
((EOMONTH(U3252,0)-U3252+1)*X3252)/DAY(EOMONTH(U3252,0))+(DAY(U3252)-1)*100/DAY(EOMONTH(U3252,0)),
IF(AND(F3252="Peretoe teenus",H3252&lt;[2]an!$M$37,S3252="kahepoolne vajaduspõhine",U3252&gt;=[2]an!$M$37,U3252&lt;=[2]an!$M$38,RANK(D3252,$D3252:$D3252)+COUNTIFS($D$2:D3252,D3252,$F$2:F3252,F3252)-1&gt;1),"",
IF(AND(F3252="Peretoe teenus",H3252&lt;[2]an!$M$37,S3252="kahepoolne vajaduspõhine",U3252&gt;[2]an!$M$38,RANK(D3252,$D3252:$D3252)+COUNTIFS($D$2:D3252,D3252,$F$2:F3252,F3252)-1=1),X3252,
IF(AND(F3252="Peretoe teenus",H3252&lt;[2]an!$M$37,S3252="kahepoolne vajaduspõhine",U3252&gt;[2]an!$M$38,RANK(D3252,$D3252:$D3252)+COUNTIFS($D$2:D3252,D3252,$F$2:F3252,F3252)-1&gt;1),"",X3252*W3252)))))))))))))),"")</f>
        <v/>
      </c>
      <c r="Z3252" s="18" t="str">
        <f t="shared" si="151"/>
        <v/>
      </c>
      <c r="AA3252" s="19" t="str">
        <f>IFERROR(VLOOKUP(E3252,[2]an!$A$3:$B$81,2,FALSE),"")</f>
        <v/>
      </c>
      <c r="AB3252" s="19" t="str">
        <f>IFERROR(VLOOKUP(AA3252,[2]an!$C$2:$D$16,2,FALSE),"")</f>
        <v/>
      </c>
      <c r="AC3252" s="20"/>
      <c r="AD3252" s="21" t="str">
        <f>IF(A3252=[2]an!$F$36,VLOOKUP([2]an!$F$36,[2]an!$F$36:$H$36,3,FALSE),IF(A3252=[2]an!$F$35,VLOOKUP([2]an!$F$35,[2]an!$F$35:$H$35,3,FALSE),IF(A3252=[2]an!$F$33,VLOOKUP([2]an!$F$33,[2]an!$F$33:$H$33,3,FALSE),IF(A3252=[2]an!$F$31,VLOOKUP([2]an!$F$31,[2]an!$F$31:$H$31,3,FALSE),""))))</f>
        <v/>
      </c>
    </row>
    <row r="3253" spans="6:30" x14ac:dyDescent="0.2">
      <c r="F3253" s="10"/>
      <c r="G3253" s="8" t="str">
        <f t="shared" si="152"/>
        <v/>
      </c>
      <c r="H3253" s="13"/>
      <c r="K3253" s="13"/>
      <c r="L3253" s="10"/>
      <c r="M3253" s="10"/>
      <c r="S3253" s="8" t="str">
        <f>IFERROR(VLOOKUP(D3253,[1]peretoe_teenus!$A$2:$L$2000,5,FALSE),"")</f>
        <v/>
      </c>
      <c r="U3253" s="13"/>
      <c r="V3253" s="15" t="str" cm="1">
        <f t="array" ref="V3253">IFERROR(IF(AND(F3253="Tugigrupp",RANK(K3253,$K3253:$K3253)+COUNTIFS($K$2:K3253,K3253,$L$2:L3253,L3253,$M$2:M3253,M3253,$I$2:I3253,I3253,$G$2:G3253,G3253,$F$2:F3253,F3253)-1=1),SUMPRODUCT(($F$2:$F$4154=F3253)*($G$2:$G$4154=G3253)*($K$2:$K$4154=K3253)*($I$2:$I$4154=I3253)*($L$2:$L$4154=L3253)*($M$2:$M$4154=M3253)),""),"")</f>
        <v/>
      </c>
      <c r="W3253" s="15" t="str">
        <f t="shared" si="150"/>
        <v/>
      </c>
      <c r="X3253" s="16" t="str">
        <f>IF(AND(A3253=[2]an!$G$38,F3253=[2]an!$E$40),[2]an!$G$40,IF(AND(A3253=[2]an!$G$38,F3253=[2]an!$E$41),[2]an!$G$41,IF(AND(A3253=[2]an!$G$38,F3253=[2]an!$E$39,H3253&gt;=[2]an!$M$37),[2]an!$G$39,
IF(AND(A3253=[2]an!$G$38,F3253=[2]an!$E$39,H3253&lt;[2]an!$M$37,S3253="kahepoolne vajaduspõhine",U3253=""),[2]an!$M$40,
IF(AND(A3253=[2]an!$G$38,F3253=[2]an!$E$39,H3253&lt;[2]an!$M$37,S3253="kahepoolne vajaduspõhine",U3253&lt;&gt;""),[2]an!$G$39,
IF(AND(A3253=[2]an!$G$38,F3253=[2]an!$E$39,H3253&lt;[2]an!$M$37,S3253&lt;&gt;"kahepoolne vajaduspõhine"),[2]an!$G$39,
IF(AND(A3253=[2]an!$G$38,F3253=[2]an!$E$42),[2]an!$G$42,
IF(AND(A3253=[2]an!$H$38,F3253=[2]an!$E$40),[2]an!$H$40,IF(AND(A3253=[2]an!$H$38,F3253=[2]an!$E$41),[2]an!$H$41,IF(AND(A3253=[2]an!$H$38,F3253=[2]an!$E$39,H3253&gt;=[2]an!$M$37),[2]an!$H$39,
IF(AND(A3253=[2]an!$H$38,F3253=[2]an!$E$39,H3253&lt;[2]an!$M$37,S3253="kahepoolne vajaduspõhine",U3253=""),[2]an!$M$40,
IF(AND(A3253=[2]an!$H$38,F3253=[2]an!$E$39,H3253&lt;[2]an!$M$37,S3253="kahepoolne vajaduspõhine",U3253&lt;&gt;""),[2]an!$H$39,
IF(AND(A3253=[2]an!$H$38,F3253=[2]an!$E$39,H3253&lt;[2]an!$M$37,S3253&lt;&gt;"kahepoolne vajaduspõhine"),[2]an!$H$39,
IF(AND(A3253=[2]an!$H$38,F3253=[2]an!$E$42),[2]an!$H$42,
IF(AND(A3253=[2]an!$I$38,F3253=[2]an!$E$40),[2]an!$I$40,IF(AND(A3253=[2]an!$I$38,F3253=[2]an!$E$41),[2]an!$I$41,IF(AND(A3253=[2]an!$I$38,F3253=[2]an!$E$39,H3253&gt;=[2]an!$M$37),[2]an!$I$39,
IF(AND(A3253=[2]an!$I$38,F3253=[2]an!$E$39,H3253&lt;[2]an!$M$37,S3253="kahepoolne vajaduspõhine",U3253=""),[2]an!$M$40,
IF(AND(A3253=[2]an!$I$38,F3253=[2]an!$E$39,H3253&lt;[2]an!$M$37,S3253="kahepoolne vajaduspõhine",U3253&lt;&gt;""),[2]an!$I$39,
IF(AND(A3253=[2]an!$I$38,F3253=[2]an!$E$39,H3253&lt;[2]an!$M$37,S3253&lt;&gt;"kahepoolne vajaduspõhine"),[2]an!$I$39,
IF(AND(A3253=[2]an!$I$38,F3253=[2]an!$E$42),[2]an!$I$42,
IF(AND(A3253=[2]an!$J$38,F3253=[2]an!$E$40),[2]an!$J$40,IF(AND(A3253=[2]an!$J$38,F3253=[2]an!$E$41),[2]an!$J$41,IF(AND(A3253=[2]an!$J$38,F3253=[2]an!$E$39,H3253&gt;=[2]an!$M$37),[2]an!$J$39,
IF(AND(A3253=[2]an!$J$38,F3253=[2]an!$E$39,H3253&lt;[2]an!$M$37,S3253="kahepoolne vajaduspõhine",U3253=""),[2]an!$M$40,
IF(AND(A3253=[2]an!$J$38,F3253=[2]an!$E$39,H3253&lt;[2]an!$M$37,S3253="kahepoolne vajaduspõhine",U3253&lt;&gt;""),[2]an!$J$39,
IF(AND(A3253=[2]an!$J$38,F3253=[2]an!$E$39,H3253&lt;[2]an!$M$37,S3253&lt;&gt;"kahepoolne vajaduspõhine"),[2]an!$J$39,
IF(AND(A3253=[2]an!$J$38,F3253=[2]an!$E$42),[2]an!$J$42,""))))))))))))))))))))))))))))</f>
        <v/>
      </c>
      <c r="Y3253" s="17" t="str">
        <f>IFERROR(IF(F3253="Tugigrupp",0,
IF(AND(F3253="Peretoe teenus",H3253&gt;=[2]an!$M$37,RANK(D3253,$D3253:$D3253)+COUNTIFS($D$2:D3253,D3253,$F$2:F3253,F3253)-1&gt;1),"",
IF(AND(F3253="Peretoe teenus",H3253&gt;=[2]an!$M$37,RANK(D3253,$D3253:$D3253)+COUNTIFS($D$2:D3253,D3253,$F$2:F3253,F3253)-1=1,MONTH(H3253)=MONTH(K3253)=TRUE,YEAR(H3253)=YEAR(K3253)=TRUE),((EOMONTH(H3253,0)-H3253+1)*X3253)/DAY(EOMONTH(H3253,0)),
IF(AND(F3253="Peretoe teenus",H3253&gt;=[2]an!$M$37,RANK(D3253,$D3253:$D3253)+COUNTIFS($D$2:D3253,D3253,$F$2:F3253,F3253)-1=1),X3253,
IF(AND(F3253="Peretoe teenus",H3253&lt;[2]an!$M$37,S3253&lt;&gt;"kahepoolne vajaduspõhine",RANK(D3253,$D3253:$D3253)+COUNTIFS($D$2:D3253,D3253,$F$2:F3253,F3253)-1=1),X3253,
IF(AND(F3253="Peretoe teenus",H3253&lt;[2]an!$M$37,S3253&lt;&gt;"kahepoolne vajaduspõhine",RANK(D3253,$D3253:$D3253)+COUNTIFS($D$2:D3253,D3253,$F$2:F3253,F3253)-1&gt;1),"",
IF(AND(F3253="Peretoe teenus",H3253&lt;[2]an!$M$37,S3253="kahepoolne vajaduspõhine",U3253="",RANK(D3253,$D3253:$D3253)+COUNTIFS($D$2:D3253,D3253,$F$2:F3253,F3253)-1=1),X3253,
IF(AND(F3253="Peretoe teenus",H3253&lt;[2]an!$M$37,S3253="kahepoolne vajaduspõhine",U3253="",RANK(D3253,$D3253:$D3253)+COUNTIFS($D$2:D3253,D3253,$F$2:F3253,F3253)-1&gt;1),"",
IF(AND(F3253="Peretoe teenus",H3253&lt;[2]an!$M$37,S3253="kahepoolne vajaduspõhine",U3253&lt;[2]an!$M$37,RANK(D3253,$D3253:$D3253)+COUNTIFS($D$2:D3253,D3253,$F$2:F3253,F3253)-1=1),X3253,
IF(AND(F3253="Peretoe teenus",H3253&lt;[2]an!$M$37,S3253="kahepoolne vajaduspõhine",U3253&lt;[2]an!$M$37,RANK(D3253,$D3253:$D3253)+COUNTIFS($D$2:D3253,D3253,$F$2:F3253,F3253)-1&gt;1),"",
IF(AND(F3253="Peretoe teenus",H3253&lt;[2]an!$M$37,S3253="kahepoolne vajaduspõhine",U3253&gt;=[2]an!$M$37,U3253&lt;=[2]an!$M$38,RANK(D3253,$D3253:$D3253)+COUNTIFS($D$2:D3253,D3253,$F$2:F3253,F3253)-1=1),
((EOMONTH(U3253,0)-U3253+1)*X3253)/DAY(EOMONTH(U3253,0))+(DAY(U3253)-1)*100/DAY(EOMONTH(U3253,0)),
IF(AND(F3253="Peretoe teenus",H3253&lt;[2]an!$M$37,S3253="kahepoolne vajaduspõhine",U3253&gt;=[2]an!$M$37,U3253&lt;=[2]an!$M$38,RANK(D3253,$D3253:$D3253)+COUNTIFS($D$2:D3253,D3253,$F$2:F3253,F3253)-1&gt;1),"",
IF(AND(F3253="Peretoe teenus",H3253&lt;[2]an!$M$37,S3253="kahepoolne vajaduspõhine",U3253&gt;[2]an!$M$38,RANK(D3253,$D3253:$D3253)+COUNTIFS($D$2:D3253,D3253,$F$2:F3253,F3253)-1=1),X3253,
IF(AND(F3253="Peretoe teenus",H3253&lt;[2]an!$M$37,S3253="kahepoolne vajaduspõhine",U3253&gt;[2]an!$M$38,RANK(D3253,$D3253:$D3253)+COUNTIFS($D$2:D3253,D3253,$F$2:F3253,F3253)-1&gt;1),"",X3253*W3253)))))))))))))),"")</f>
        <v/>
      </c>
      <c r="Z3253" s="18" t="str">
        <f t="shared" si="151"/>
        <v/>
      </c>
      <c r="AA3253" s="19" t="str">
        <f>IFERROR(VLOOKUP(E3253,[2]an!$A$3:$B$81,2,FALSE),"")</f>
        <v/>
      </c>
      <c r="AB3253" s="19" t="str">
        <f>IFERROR(VLOOKUP(AA3253,[2]an!$C$2:$D$16,2,FALSE),"")</f>
        <v/>
      </c>
      <c r="AC3253" s="20"/>
      <c r="AD3253" s="21" t="str">
        <f>IF(A3253=[2]an!$F$36,VLOOKUP([2]an!$F$36,[2]an!$F$36:$H$36,3,FALSE),IF(A3253=[2]an!$F$35,VLOOKUP([2]an!$F$35,[2]an!$F$35:$H$35,3,FALSE),IF(A3253=[2]an!$F$33,VLOOKUP([2]an!$F$33,[2]an!$F$33:$H$33,3,FALSE),IF(A3253=[2]an!$F$31,VLOOKUP([2]an!$F$31,[2]an!$F$31:$H$31,3,FALSE),""))))</f>
        <v/>
      </c>
    </row>
    <row r="3254" spans="6:30" x14ac:dyDescent="0.2">
      <c r="F3254" s="10"/>
      <c r="G3254" s="8" t="str">
        <f t="shared" si="152"/>
        <v/>
      </c>
      <c r="H3254" s="13"/>
      <c r="K3254" s="13"/>
      <c r="L3254" s="10"/>
      <c r="M3254" s="10"/>
      <c r="S3254" s="8" t="str">
        <f>IFERROR(VLOOKUP(D3254,[1]peretoe_teenus!$A$2:$L$2000,5,FALSE),"")</f>
        <v/>
      </c>
      <c r="U3254" s="13"/>
      <c r="V3254" s="15" t="str" cm="1">
        <f t="array" ref="V3254">IFERROR(IF(AND(F3254="Tugigrupp",RANK(K3254,$K3254:$K3254)+COUNTIFS($K$2:K3254,K3254,$L$2:L3254,L3254,$M$2:M3254,M3254,$I$2:I3254,I3254,$G$2:G3254,G3254,$F$2:F3254,F3254)-1=1),SUMPRODUCT(($F$2:$F$4154=F3254)*($G$2:$G$4154=G3254)*($K$2:$K$4154=K3254)*($I$2:$I$4154=I3254)*($L$2:$L$4154=L3254)*($M$2:$M$4154=M3254)),""),"")</f>
        <v/>
      </c>
      <c r="W3254" s="15" t="str">
        <f t="shared" si="150"/>
        <v/>
      </c>
      <c r="X3254" s="16" t="str">
        <f>IF(AND(A3254=[2]an!$G$38,F3254=[2]an!$E$40),[2]an!$G$40,IF(AND(A3254=[2]an!$G$38,F3254=[2]an!$E$41),[2]an!$G$41,IF(AND(A3254=[2]an!$G$38,F3254=[2]an!$E$39,H3254&gt;=[2]an!$M$37),[2]an!$G$39,
IF(AND(A3254=[2]an!$G$38,F3254=[2]an!$E$39,H3254&lt;[2]an!$M$37,S3254="kahepoolne vajaduspõhine",U3254=""),[2]an!$M$40,
IF(AND(A3254=[2]an!$G$38,F3254=[2]an!$E$39,H3254&lt;[2]an!$M$37,S3254="kahepoolne vajaduspõhine",U3254&lt;&gt;""),[2]an!$G$39,
IF(AND(A3254=[2]an!$G$38,F3254=[2]an!$E$39,H3254&lt;[2]an!$M$37,S3254&lt;&gt;"kahepoolne vajaduspõhine"),[2]an!$G$39,
IF(AND(A3254=[2]an!$G$38,F3254=[2]an!$E$42),[2]an!$G$42,
IF(AND(A3254=[2]an!$H$38,F3254=[2]an!$E$40),[2]an!$H$40,IF(AND(A3254=[2]an!$H$38,F3254=[2]an!$E$41),[2]an!$H$41,IF(AND(A3254=[2]an!$H$38,F3254=[2]an!$E$39,H3254&gt;=[2]an!$M$37),[2]an!$H$39,
IF(AND(A3254=[2]an!$H$38,F3254=[2]an!$E$39,H3254&lt;[2]an!$M$37,S3254="kahepoolne vajaduspõhine",U3254=""),[2]an!$M$40,
IF(AND(A3254=[2]an!$H$38,F3254=[2]an!$E$39,H3254&lt;[2]an!$M$37,S3254="kahepoolne vajaduspõhine",U3254&lt;&gt;""),[2]an!$H$39,
IF(AND(A3254=[2]an!$H$38,F3254=[2]an!$E$39,H3254&lt;[2]an!$M$37,S3254&lt;&gt;"kahepoolne vajaduspõhine"),[2]an!$H$39,
IF(AND(A3254=[2]an!$H$38,F3254=[2]an!$E$42),[2]an!$H$42,
IF(AND(A3254=[2]an!$I$38,F3254=[2]an!$E$40),[2]an!$I$40,IF(AND(A3254=[2]an!$I$38,F3254=[2]an!$E$41),[2]an!$I$41,IF(AND(A3254=[2]an!$I$38,F3254=[2]an!$E$39,H3254&gt;=[2]an!$M$37),[2]an!$I$39,
IF(AND(A3254=[2]an!$I$38,F3254=[2]an!$E$39,H3254&lt;[2]an!$M$37,S3254="kahepoolne vajaduspõhine",U3254=""),[2]an!$M$40,
IF(AND(A3254=[2]an!$I$38,F3254=[2]an!$E$39,H3254&lt;[2]an!$M$37,S3254="kahepoolne vajaduspõhine",U3254&lt;&gt;""),[2]an!$I$39,
IF(AND(A3254=[2]an!$I$38,F3254=[2]an!$E$39,H3254&lt;[2]an!$M$37,S3254&lt;&gt;"kahepoolne vajaduspõhine"),[2]an!$I$39,
IF(AND(A3254=[2]an!$I$38,F3254=[2]an!$E$42),[2]an!$I$42,
IF(AND(A3254=[2]an!$J$38,F3254=[2]an!$E$40),[2]an!$J$40,IF(AND(A3254=[2]an!$J$38,F3254=[2]an!$E$41),[2]an!$J$41,IF(AND(A3254=[2]an!$J$38,F3254=[2]an!$E$39,H3254&gt;=[2]an!$M$37),[2]an!$J$39,
IF(AND(A3254=[2]an!$J$38,F3254=[2]an!$E$39,H3254&lt;[2]an!$M$37,S3254="kahepoolne vajaduspõhine",U3254=""),[2]an!$M$40,
IF(AND(A3254=[2]an!$J$38,F3254=[2]an!$E$39,H3254&lt;[2]an!$M$37,S3254="kahepoolne vajaduspõhine",U3254&lt;&gt;""),[2]an!$J$39,
IF(AND(A3254=[2]an!$J$38,F3254=[2]an!$E$39,H3254&lt;[2]an!$M$37,S3254&lt;&gt;"kahepoolne vajaduspõhine"),[2]an!$J$39,
IF(AND(A3254=[2]an!$J$38,F3254=[2]an!$E$42),[2]an!$J$42,""))))))))))))))))))))))))))))</f>
        <v/>
      </c>
      <c r="Y3254" s="17" t="str">
        <f>IFERROR(IF(F3254="Tugigrupp",0,
IF(AND(F3254="Peretoe teenus",H3254&gt;=[2]an!$M$37,RANK(D3254,$D3254:$D3254)+COUNTIFS($D$2:D3254,D3254,$F$2:F3254,F3254)-1&gt;1),"",
IF(AND(F3254="Peretoe teenus",H3254&gt;=[2]an!$M$37,RANK(D3254,$D3254:$D3254)+COUNTIFS($D$2:D3254,D3254,$F$2:F3254,F3254)-1=1,MONTH(H3254)=MONTH(K3254)=TRUE,YEAR(H3254)=YEAR(K3254)=TRUE),((EOMONTH(H3254,0)-H3254+1)*X3254)/DAY(EOMONTH(H3254,0)),
IF(AND(F3254="Peretoe teenus",H3254&gt;=[2]an!$M$37,RANK(D3254,$D3254:$D3254)+COUNTIFS($D$2:D3254,D3254,$F$2:F3254,F3254)-1=1),X3254,
IF(AND(F3254="Peretoe teenus",H3254&lt;[2]an!$M$37,S3254&lt;&gt;"kahepoolne vajaduspõhine",RANK(D3254,$D3254:$D3254)+COUNTIFS($D$2:D3254,D3254,$F$2:F3254,F3254)-1=1),X3254,
IF(AND(F3254="Peretoe teenus",H3254&lt;[2]an!$M$37,S3254&lt;&gt;"kahepoolne vajaduspõhine",RANK(D3254,$D3254:$D3254)+COUNTIFS($D$2:D3254,D3254,$F$2:F3254,F3254)-1&gt;1),"",
IF(AND(F3254="Peretoe teenus",H3254&lt;[2]an!$M$37,S3254="kahepoolne vajaduspõhine",U3254="",RANK(D3254,$D3254:$D3254)+COUNTIFS($D$2:D3254,D3254,$F$2:F3254,F3254)-1=1),X3254,
IF(AND(F3254="Peretoe teenus",H3254&lt;[2]an!$M$37,S3254="kahepoolne vajaduspõhine",U3254="",RANK(D3254,$D3254:$D3254)+COUNTIFS($D$2:D3254,D3254,$F$2:F3254,F3254)-1&gt;1),"",
IF(AND(F3254="Peretoe teenus",H3254&lt;[2]an!$M$37,S3254="kahepoolne vajaduspõhine",U3254&lt;[2]an!$M$37,RANK(D3254,$D3254:$D3254)+COUNTIFS($D$2:D3254,D3254,$F$2:F3254,F3254)-1=1),X3254,
IF(AND(F3254="Peretoe teenus",H3254&lt;[2]an!$M$37,S3254="kahepoolne vajaduspõhine",U3254&lt;[2]an!$M$37,RANK(D3254,$D3254:$D3254)+COUNTIFS($D$2:D3254,D3254,$F$2:F3254,F3254)-1&gt;1),"",
IF(AND(F3254="Peretoe teenus",H3254&lt;[2]an!$M$37,S3254="kahepoolne vajaduspõhine",U3254&gt;=[2]an!$M$37,U3254&lt;=[2]an!$M$38,RANK(D3254,$D3254:$D3254)+COUNTIFS($D$2:D3254,D3254,$F$2:F3254,F3254)-1=1),
((EOMONTH(U3254,0)-U3254+1)*X3254)/DAY(EOMONTH(U3254,0))+(DAY(U3254)-1)*100/DAY(EOMONTH(U3254,0)),
IF(AND(F3254="Peretoe teenus",H3254&lt;[2]an!$M$37,S3254="kahepoolne vajaduspõhine",U3254&gt;=[2]an!$M$37,U3254&lt;=[2]an!$M$38,RANK(D3254,$D3254:$D3254)+COUNTIFS($D$2:D3254,D3254,$F$2:F3254,F3254)-1&gt;1),"",
IF(AND(F3254="Peretoe teenus",H3254&lt;[2]an!$M$37,S3254="kahepoolne vajaduspõhine",U3254&gt;[2]an!$M$38,RANK(D3254,$D3254:$D3254)+COUNTIFS($D$2:D3254,D3254,$F$2:F3254,F3254)-1=1),X3254,
IF(AND(F3254="Peretoe teenus",H3254&lt;[2]an!$M$37,S3254="kahepoolne vajaduspõhine",U3254&gt;[2]an!$M$38,RANK(D3254,$D3254:$D3254)+COUNTIFS($D$2:D3254,D3254,$F$2:F3254,F3254)-1&gt;1),"",X3254*W3254)))))))))))))),"")</f>
        <v/>
      </c>
      <c r="Z3254" s="18" t="str">
        <f t="shared" si="151"/>
        <v/>
      </c>
      <c r="AA3254" s="19" t="str">
        <f>IFERROR(VLOOKUP(E3254,[2]an!$A$3:$B$81,2,FALSE),"")</f>
        <v/>
      </c>
      <c r="AB3254" s="19" t="str">
        <f>IFERROR(VLOOKUP(AA3254,[2]an!$C$2:$D$16,2,FALSE),"")</f>
        <v/>
      </c>
      <c r="AC3254" s="20"/>
      <c r="AD3254" s="21" t="str">
        <f>IF(A3254=[2]an!$F$36,VLOOKUP([2]an!$F$36,[2]an!$F$36:$H$36,3,FALSE),IF(A3254=[2]an!$F$35,VLOOKUP([2]an!$F$35,[2]an!$F$35:$H$35,3,FALSE),IF(A3254=[2]an!$F$33,VLOOKUP([2]an!$F$33,[2]an!$F$33:$H$33,3,FALSE),IF(A3254=[2]an!$F$31,VLOOKUP([2]an!$F$31,[2]an!$F$31:$H$31,3,FALSE),""))))</f>
        <v/>
      </c>
    </row>
    <row r="3255" spans="6:30" x14ac:dyDescent="0.2">
      <c r="F3255" s="10"/>
      <c r="G3255" s="8" t="str">
        <f t="shared" si="152"/>
        <v/>
      </c>
      <c r="H3255" s="13"/>
      <c r="K3255" s="13"/>
      <c r="L3255" s="10"/>
      <c r="M3255" s="10"/>
      <c r="S3255" s="8" t="str">
        <f>IFERROR(VLOOKUP(D3255,[1]peretoe_teenus!$A$2:$L$2000,5,FALSE),"")</f>
        <v/>
      </c>
      <c r="U3255" s="13"/>
      <c r="V3255" s="15" t="str" cm="1">
        <f t="array" ref="V3255">IFERROR(IF(AND(F3255="Tugigrupp",RANK(K3255,$K3255:$K3255)+COUNTIFS($K$2:K3255,K3255,$L$2:L3255,L3255,$M$2:M3255,M3255,$I$2:I3255,I3255,$G$2:G3255,G3255,$F$2:F3255,F3255)-1=1),SUMPRODUCT(($F$2:$F$4154=F3255)*($G$2:$G$4154=G3255)*($K$2:$K$4154=K3255)*($I$2:$I$4154=I3255)*($L$2:$L$4154=L3255)*($M$2:$M$4154=M3255)),""),"")</f>
        <v/>
      </c>
      <c r="W3255" s="15" t="str">
        <f t="shared" si="150"/>
        <v/>
      </c>
      <c r="X3255" s="16" t="str">
        <f>IF(AND(A3255=[2]an!$G$38,F3255=[2]an!$E$40),[2]an!$G$40,IF(AND(A3255=[2]an!$G$38,F3255=[2]an!$E$41),[2]an!$G$41,IF(AND(A3255=[2]an!$G$38,F3255=[2]an!$E$39,H3255&gt;=[2]an!$M$37),[2]an!$G$39,
IF(AND(A3255=[2]an!$G$38,F3255=[2]an!$E$39,H3255&lt;[2]an!$M$37,S3255="kahepoolne vajaduspõhine",U3255=""),[2]an!$M$40,
IF(AND(A3255=[2]an!$G$38,F3255=[2]an!$E$39,H3255&lt;[2]an!$M$37,S3255="kahepoolne vajaduspõhine",U3255&lt;&gt;""),[2]an!$G$39,
IF(AND(A3255=[2]an!$G$38,F3255=[2]an!$E$39,H3255&lt;[2]an!$M$37,S3255&lt;&gt;"kahepoolne vajaduspõhine"),[2]an!$G$39,
IF(AND(A3255=[2]an!$G$38,F3255=[2]an!$E$42),[2]an!$G$42,
IF(AND(A3255=[2]an!$H$38,F3255=[2]an!$E$40),[2]an!$H$40,IF(AND(A3255=[2]an!$H$38,F3255=[2]an!$E$41),[2]an!$H$41,IF(AND(A3255=[2]an!$H$38,F3255=[2]an!$E$39,H3255&gt;=[2]an!$M$37),[2]an!$H$39,
IF(AND(A3255=[2]an!$H$38,F3255=[2]an!$E$39,H3255&lt;[2]an!$M$37,S3255="kahepoolne vajaduspõhine",U3255=""),[2]an!$M$40,
IF(AND(A3255=[2]an!$H$38,F3255=[2]an!$E$39,H3255&lt;[2]an!$M$37,S3255="kahepoolne vajaduspõhine",U3255&lt;&gt;""),[2]an!$H$39,
IF(AND(A3255=[2]an!$H$38,F3255=[2]an!$E$39,H3255&lt;[2]an!$M$37,S3255&lt;&gt;"kahepoolne vajaduspõhine"),[2]an!$H$39,
IF(AND(A3255=[2]an!$H$38,F3255=[2]an!$E$42),[2]an!$H$42,
IF(AND(A3255=[2]an!$I$38,F3255=[2]an!$E$40),[2]an!$I$40,IF(AND(A3255=[2]an!$I$38,F3255=[2]an!$E$41),[2]an!$I$41,IF(AND(A3255=[2]an!$I$38,F3255=[2]an!$E$39,H3255&gt;=[2]an!$M$37),[2]an!$I$39,
IF(AND(A3255=[2]an!$I$38,F3255=[2]an!$E$39,H3255&lt;[2]an!$M$37,S3255="kahepoolne vajaduspõhine",U3255=""),[2]an!$M$40,
IF(AND(A3255=[2]an!$I$38,F3255=[2]an!$E$39,H3255&lt;[2]an!$M$37,S3255="kahepoolne vajaduspõhine",U3255&lt;&gt;""),[2]an!$I$39,
IF(AND(A3255=[2]an!$I$38,F3255=[2]an!$E$39,H3255&lt;[2]an!$M$37,S3255&lt;&gt;"kahepoolne vajaduspõhine"),[2]an!$I$39,
IF(AND(A3255=[2]an!$I$38,F3255=[2]an!$E$42),[2]an!$I$42,
IF(AND(A3255=[2]an!$J$38,F3255=[2]an!$E$40),[2]an!$J$40,IF(AND(A3255=[2]an!$J$38,F3255=[2]an!$E$41),[2]an!$J$41,IF(AND(A3255=[2]an!$J$38,F3255=[2]an!$E$39,H3255&gt;=[2]an!$M$37),[2]an!$J$39,
IF(AND(A3255=[2]an!$J$38,F3255=[2]an!$E$39,H3255&lt;[2]an!$M$37,S3255="kahepoolne vajaduspõhine",U3255=""),[2]an!$M$40,
IF(AND(A3255=[2]an!$J$38,F3255=[2]an!$E$39,H3255&lt;[2]an!$M$37,S3255="kahepoolne vajaduspõhine",U3255&lt;&gt;""),[2]an!$J$39,
IF(AND(A3255=[2]an!$J$38,F3255=[2]an!$E$39,H3255&lt;[2]an!$M$37,S3255&lt;&gt;"kahepoolne vajaduspõhine"),[2]an!$J$39,
IF(AND(A3255=[2]an!$J$38,F3255=[2]an!$E$42),[2]an!$J$42,""))))))))))))))))))))))))))))</f>
        <v/>
      </c>
      <c r="Y3255" s="17" t="str">
        <f>IFERROR(IF(F3255="Tugigrupp",0,
IF(AND(F3255="Peretoe teenus",H3255&gt;=[2]an!$M$37,RANK(D3255,$D3255:$D3255)+COUNTIFS($D$2:D3255,D3255,$F$2:F3255,F3255)-1&gt;1),"",
IF(AND(F3255="Peretoe teenus",H3255&gt;=[2]an!$M$37,RANK(D3255,$D3255:$D3255)+COUNTIFS($D$2:D3255,D3255,$F$2:F3255,F3255)-1=1,MONTH(H3255)=MONTH(K3255)=TRUE,YEAR(H3255)=YEAR(K3255)=TRUE),((EOMONTH(H3255,0)-H3255+1)*X3255)/DAY(EOMONTH(H3255,0)),
IF(AND(F3255="Peretoe teenus",H3255&gt;=[2]an!$M$37,RANK(D3255,$D3255:$D3255)+COUNTIFS($D$2:D3255,D3255,$F$2:F3255,F3255)-1=1),X3255,
IF(AND(F3255="Peretoe teenus",H3255&lt;[2]an!$M$37,S3255&lt;&gt;"kahepoolne vajaduspõhine",RANK(D3255,$D3255:$D3255)+COUNTIFS($D$2:D3255,D3255,$F$2:F3255,F3255)-1=1),X3255,
IF(AND(F3255="Peretoe teenus",H3255&lt;[2]an!$M$37,S3255&lt;&gt;"kahepoolne vajaduspõhine",RANK(D3255,$D3255:$D3255)+COUNTIFS($D$2:D3255,D3255,$F$2:F3255,F3255)-1&gt;1),"",
IF(AND(F3255="Peretoe teenus",H3255&lt;[2]an!$M$37,S3255="kahepoolne vajaduspõhine",U3255="",RANK(D3255,$D3255:$D3255)+COUNTIFS($D$2:D3255,D3255,$F$2:F3255,F3255)-1=1),X3255,
IF(AND(F3255="Peretoe teenus",H3255&lt;[2]an!$M$37,S3255="kahepoolne vajaduspõhine",U3255="",RANK(D3255,$D3255:$D3255)+COUNTIFS($D$2:D3255,D3255,$F$2:F3255,F3255)-1&gt;1),"",
IF(AND(F3255="Peretoe teenus",H3255&lt;[2]an!$M$37,S3255="kahepoolne vajaduspõhine",U3255&lt;[2]an!$M$37,RANK(D3255,$D3255:$D3255)+COUNTIFS($D$2:D3255,D3255,$F$2:F3255,F3255)-1=1),X3255,
IF(AND(F3255="Peretoe teenus",H3255&lt;[2]an!$M$37,S3255="kahepoolne vajaduspõhine",U3255&lt;[2]an!$M$37,RANK(D3255,$D3255:$D3255)+COUNTIFS($D$2:D3255,D3255,$F$2:F3255,F3255)-1&gt;1),"",
IF(AND(F3255="Peretoe teenus",H3255&lt;[2]an!$M$37,S3255="kahepoolne vajaduspõhine",U3255&gt;=[2]an!$M$37,U3255&lt;=[2]an!$M$38,RANK(D3255,$D3255:$D3255)+COUNTIFS($D$2:D3255,D3255,$F$2:F3255,F3255)-1=1),
((EOMONTH(U3255,0)-U3255+1)*X3255)/DAY(EOMONTH(U3255,0))+(DAY(U3255)-1)*100/DAY(EOMONTH(U3255,0)),
IF(AND(F3255="Peretoe teenus",H3255&lt;[2]an!$M$37,S3255="kahepoolne vajaduspõhine",U3255&gt;=[2]an!$M$37,U3255&lt;=[2]an!$M$38,RANK(D3255,$D3255:$D3255)+COUNTIFS($D$2:D3255,D3255,$F$2:F3255,F3255)-1&gt;1),"",
IF(AND(F3255="Peretoe teenus",H3255&lt;[2]an!$M$37,S3255="kahepoolne vajaduspõhine",U3255&gt;[2]an!$M$38,RANK(D3255,$D3255:$D3255)+COUNTIFS($D$2:D3255,D3255,$F$2:F3255,F3255)-1=1),X3255,
IF(AND(F3255="Peretoe teenus",H3255&lt;[2]an!$M$37,S3255="kahepoolne vajaduspõhine",U3255&gt;[2]an!$M$38,RANK(D3255,$D3255:$D3255)+COUNTIFS($D$2:D3255,D3255,$F$2:F3255,F3255)-1&gt;1),"",X3255*W3255)))))))))))))),"")</f>
        <v/>
      </c>
      <c r="Z3255" s="18" t="str">
        <f t="shared" si="151"/>
        <v/>
      </c>
      <c r="AA3255" s="19" t="str">
        <f>IFERROR(VLOOKUP(E3255,[2]an!$A$3:$B$81,2,FALSE),"")</f>
        <v/>
      </c>
      <c r="AB3255" s="19" t="str">
        <f>IFERROR(VLOOKUP(AA3255,[2]an!$C$2:$D$16,2,FALSE),"")</f>
        <v/>
      </c>
      <c r="AC3255" s="20"/>
      <c r="AD3255" s="21" t="str">
        <f>IF(A3255=[2]an!$F$36,VLOOKUP([2]an!$F$36,[2]an!$F$36:$H$36,3,FALSE),IF(A3255=[2]an!$F$35,VLOOKUP([2]an!$F$35,[2]an!$F$35:$H$35,3,FALSE),IF(A3255=[2]an!$F$33,VLOOKUP([2]an!$F$33,[2]an!$F$33:$H$33,3,FALSE),IF(A3255=[2]an!$F$31,VLOOKUP([2]an!$F$31,[2]an!$F$31:$H$31,3,FALSE),""))))</f>
        <v/>
      </c>
    </row>
    <row r="3256" spans="6:30" x14ac:dyDescent="0.2">
      <c r="F3256" s="10"/>
      <c r="G3256" s="8" t="str">
        <f t="shared" si="152"/>
        <v/>
      </c>
      <c r="H3256" s="13"/>
      <c r="K3256" s="13"/>
      <c r="L3256" s="10"/>
      <c r="M3256" s="10"/>
      <c r="S3256" s="8" t="str">
        <f>IFERROR(VLOOKUP(D3256,[1]peretoe_teenus!$A$2:$L$2000,5,FALSE),"")</f>
        <v/>
      </c>
      <c r="U3256" s="13"/>
      <c r="V3256" s="15" t="str" cm="1">
        <f t="array" ref="V3256">IFERROR(IF(AND(F3256="Tugigrupp",RANK(K3256,$K3256:$K3256)+COUNTIFS($K$2:K3256,K3256,$L$2:L3256,L3256,$M$2:M3256,M3256,$I$2:I3256,I3256,$G$2:G3256,G3256,$F$2:F3256,F3256)-1=1),SUMPRODUCT(($F$2:$F$4154=F3256)*($G$2:$G$4154=G3256)*($K$2:$K$4154=K3256)*($I$2:$I$4154=I3256)*($L$2:$L$4154=L3256)*($M$2:$M$4154=M3256)),""),"")</f>
        <v/>
      </c>
      <c r="W3256" s="15" t="str">
        <f t="shared" si="150"/>
        <v/>
      </c>
      <c r="X3256" s="16" t="str">
        <f>IF(AND(A3256=[2]an!$G$38,F3256=[2]an!$E$40),[2]an!$G$40,IF(AND(A3256=[2]an!$G$38,F3256=[2]an!$E$41),[2]an!$G$41,IF(AND(A3256=[2]an!$G$38,F3256=[2]an!$E$39,H3256&gt;=[2]an!$M$37),[2]an!$G$39,
IF(AND(A3256=[2]an!$G$38,F3256=[2]an!$E$39,H3256&lt;[2]an!$M$37,S3256="kahepoolne vajaduspõhine",U3256=""),[2]an!$M$40,
IF(AND(A3256=[2]an!$G$38,F3256=[2]an!$E$39,H3256&lt;[2]an!$M$37,S3256="kahepoolne vajaduspõhine",U3256&lt;&gt;""),[2]an!$G$39,
IF(AND(A3256=[2]an!$G$38,F3256=[2]an!$E$39,H3256&lt;[2]an!$M$37,S3256&lt;&gt;"kahepoolne vajaduspõhine"),[2]an!$G$39,
IF(AND(A3256=[2]an!$G$38,F3256=[2]an!$E$42),[2]an!$G$42,
IF(AND(A3256=[2]an!$H$38,F3256=[2]an!$E$40),[2]an!$H$40,IF(AND(A3256=[2]an!$H$38,F3256=[2]an!$E$41),[2]an!$H$41,IF(AND(A3256=[2]an!$H$38,F3256=[2]an!$E$39,H3256&gt;=[2]an!$M$37),[2]an!$H$39,
IF(AND(A3256=[2]an!$H$38,F3256=[2]an!$E$39,H3256&lt;[2]an!$M$37,S3256="kahepoolne vajaduspõhine",U3256=""),[2]an!$M$40,
IF(AND(A3256=[2]an!$H$38,F3256=[2]an!$E$39,H3256&lt;[2]an!$M$37,S3256="kahepoolne vajaduspõhine",U3256&lt;&gt;""),[2]an!$H$39,
IF(AND(A3256=[2]an!$H$38,F3256=[2]an!$E$39,H3256&lt;[2]an!$M$37,S3256&lt;&gt;"kahepoolne vajaduspõhine"),[2]an!$H$39,
IF(AND(A3256=[2]an!$H$38,F3256=[2]an!$E$42),[2]an!$H$42,
IF(AND(A3256=[2]an!$I$38,F3256=[2]an!$E$40),[2]an!$I$40,IF(AND(A3256=[2]an!$I$38,F3256=[2]an!$E$41),[2]an!$I$41,IF(AND(A3256=[2]an!$I$38,F3256=[2]an!$E$39,H3256&gt;=[2]an!$M$37),[2]an!$I$39,
IF(AND(A3256=[2]an!$I$38,F3256=[2]an!$E$39,H3256&lt;[2]an!$M$37,S3256="kahepoolne vajaduspõhine",U3256=""),[2]an!$M$40,
IF(AND(A3256=[2]an!$I$38,F3256=[2]an!$E$39,H3256&lt;[2]an!$M$37,S3256="kahepoolne vajaduspõhine",U3256&lt;&gt;""),[2]an!$I$39,
IF(AND(A3256=[2]an!$I$38,F3256=[2]an!$E$39,H3256&lt;[2]an!$M$37,S3256&lt;&gt;"kahepoolne vajaduspõhine"),[2]an!$I$39,
IF(AND(A3256=[2]an!$I$38,F3256=[2]an!$E$42),[2]an!$I$42,
IF(AND(A3256=[2]an!$J$38,F3256=[2]an!$E$40),[2]an!$J$40,IF(AND(A3256=[2]an!$J$38,F3256=[2]an!$E$41),[2]an!$J$41,IF(AND(A3256=[2]an!$J$38,F3256=[2]an!$E$39,H3256&gt;=[2]an!$M$37),[2]an!$J$39,
IF(AND(A3256=[2]an!$J$38,F3256=[2]an!$E$39,H3256&lt;[2]an!$M$37,S3256="kahepoolne vajaduspõhine",U3256=""),[2]an!$M$40,
IF(AND(A3256=[2]an!$J$38,F3256=[2]an!$E$39,H3256&lt;[2]an!$M$37,S3256="kahepoolne vajaduspõhine",U3256&lt;&gt;""),[2]an!$J$39,
IF(AND(A3256=[2]an!$J$38,F3256=[2]an!$E$39,H3256&lt;[2]an!$M$37,S3256&lt;&gt;"kahepoolne vajaduspõhine"),[2]an!$J$39,
IF(AND(A3256=[2]an!$J$38,F3256=[2]an!$E$42),[2]an!$J$42,""))))))))))))))))))))))))))))</f>
        <v/>
      </c>
      <c r="Y3256" s="17" t="str">
        <f>IFERROR(IF(F3256="Tugigrupp",0,
IF(AND(F3256="Peretoe teenus",H3256&gt;=[2]an!$M$37,RANK(D3256,$D3256:$D3256)+COUNTIFS($D$2:D3256,D3256,$F$2:F3256,F3256)-1&gt;1),"",
IF(AND(F3256="Peretoe teenus",H3256&gt;=[2]an!$M$37,RANK(D3256,$D3256:$D3256)+COUNTIFS($D$2:D3256,D3256,$F$2:F3256,F3256)-1=1,MONTH(H3256)=MONTH(K3256)=TRUE,YEAR(H3256)=YEAR(K3256)=TRUE),((EOMONTH(H3256,0)-H3256+1)*X3256)/DAY(EOMONTH(H3256,0)),
IF(AND(F3256="Peretoe teenus",H3256&gt;=[2]an!$M$37,RANK(D3256,$D3256:$D3256)+COUNTIFS($D$2:D3256,D3256,$F$2:F3256,F3256)-1=1),X3256,
IF(AND(F3256="Peretoe teenus",H3256&lt;[2]an!$M$37,S3256&lt;&gt;"kahepoolne vajaduspõhine",RANK(D3256,$D3256:$D3256)+COUNTIFS($D$2:D3256,D3256,$F$2:F3256,F3256)-1=1),X3256,
IF(AND(F3256="Peretoe teenus",H3256&lt;[2]an!$M$37,S3256&lt;&gt;"kahepoolne vajaduspõhine",RANK(D3256,$D3256:$D3256)+COUNTIFS($D$2:D3256,D3256,$F$2:F3256,F3256)-1&gt;1),"",
IF(AND(F3256="Peretoe teenus",H3256&lt;[2]an!$M$37,S3256="kahepoolne vajaduspõhine",U3256="",RANK(D3256,$D3256:$D3256)+COUNTIFS($D$2:D3256,D3256,$F$2:F3256,F3256)-1=1),X3256,
IF(AND(F3256="Peretoe teenus",H3256&lt;[2]an!$M$37,S3256="kahepoolne vajaduspõhine",U3256="",RANK(D3256,$D3256:$D3256)+COUNTIFS($D$2:D3256,D3256,$F$2:F3256,F3256)-1&gt;1),"",
IF(AND(F3256="Peretoe teenus",H3256&lt;[2]an!$M$37,S3256="kahepoolne vajaduspõhine",U3256&lt;[2]an!$M$37,RANK(D3256,$D3256:$D3256)+COUNTIFS($D$2:D3256,D3256,$F$2:F3256,F3256)-1=1),X3256,
IF(AND(F3256="Peretoe teenus",H3256&lt;[2]an!$M$37,S3256="kahepoolne vajaduspõhine",U3256&lt;[2]an!$M$37,RANK(D3256,$D3256:$D3256)+COUNTIFS($D$2:D3256,D3256,$F$2:F3256,F3256)-1&gt;1),"",
IF(AND(F3256="Peretoe teenus",H3256&lt;[2]an!$M$37,S3256="kahepoolne vajaduspõhine",U3256&gt;=[2]an!$M$37,U3256&lt;=[2]an!$M$38,RANK(D3256,$D3256:$D3256)+COUNTIFS($D$2:D3256,D3256,$F$2:F3256,F3256)-1=1),
((EOMONTH(U3256,0)-U3256+1)*X3256)/DAY(EOMONTH(U3256,0))+(DAY(U3256)-1)*100/DAY(EOMONTH(U3256,0)),
IF(AND(F3256="Peretoe teenus",H3256&lt;[2]an!$M$37,S3256="kahepoolne vajaduspõhine",U3256&gt;=[2]an!$M$37,U3256&lt;=[2]an!$M$38,RANK(D3256,$D3256:$D3256)+COUNTIFS($D$2:D3256,D3256,$F$2:F3256,F3256)-1&gt;1),"",
IF(AND(F3256="Peretoe teenus",H3256&lt;[2]an!$M$37,S3256="kahepoolne vajaduspõhine",U3256&gt;[2]an!$M$38,RANK(D3256,$D3256:$D3256)+COUNTIFS($D$2:D3256,D3256,$F$2:F3256,F3256)-1=1),X3256,
IF(AND(F3256="Peretoe teenus",H3256&lt;[2]an!$M$37,S3256="kahepoolne vajaduspõhine",U3256&gt;[2]an!$M$38,RANK(D3256,$D3256:$D3256)+COUNTIFS($D$2:D3256,D3256,$F$2:F3256,F3256)-1&gt;1),"",X3256*W3256)))))))))))))),"")</f>
        <v/>
      </c>
      <c r="Z3256" s="18" t="str">
        <f t="shared" si="151"/>
        <v/>
      </c>
      <c r="AA3256" s="19" t="str">
        <f>IFERROR(VLOOKUP(E3256,[2]an!$A$3:$B$81,2,FALSE),"")</f>
        <v/>
      </c>
      <c r="AB3256" s="19" t="str">
        <f>IFERROR(VLOOKUP(AA3256,[2]an!$C$2:$D$16,2,FALSE),"")</f>
        <v/>
      </c>
      <c r="AC3256" s="20"/>
      <c r="AD3256" s="21" t="str">
        <f>IF(A3256=[2]an!$F$36,VLOOKUP([2]an!$F$36,[2]an!$F$36:$H$36,3,FALSE),IF(A3256=[2]an!$F$35,VLOOKUP([2]an!$F$35,[2]an!$F$35:$H$35,3,FALSE),IF(A3256=[2]an!$F$33,VLOOKUP([2]an!$F$33,[2]an!$F$33:$H$33,3,FALSE),IF(A3256=[2]an!$F$31,VLOOKUP([2]an!$F$31,[2]an!$F$31:$H$31,3,FALSE),""))))</f>
        <v/>
      </c>
    </row>
    <row r="3257" spans="6:30" x14ac:dyDescent="0.2">
      <c r="F3257" s="10"/>
      <c r="G3257" s="8" t="str">
        <f t="shared" si="152"/>
        <v/>
      </c>
      <c r="H3257" s="13"/>
      <c r="K3257" s="13"/>
      <c r="L3257" s="10"/>
      <c r="M3257" s="10"/>
      <c r="S3257" s="8" t="str">
        <f>IFERROR(VLOOKUP(D3257,[1]peretoe_teenus!$A$2:$L$2000,5,FALSE),"")</f>
        <v/>
      </c>
      <c r="U3257" s="13"/>
      <c r="V3257" s="15" t="str" cm="1">
        <f t="array" ref="V3257">IFERROR(IF(AND(F3257="Tugigrupp",RANK(K3257,$K3257:$K3257)+COUNTIFS($K$2:K3257,K3257,$L$2:L3257,L3257,$M$2:M3257,M3257,$I$2:I3257,I3257,$G$2:G3257,G3257,$F$2:F3257,F3257)-1=1),SUMPRODUCT(($F$2:$F$4154=F3257)*($G$2:$G$4154=G3257)*($K$2:$K$4154=K3257)*($I$2:$I$4154=I3257)*($L$2:$L$4154=L3257)*($M$2:$M$4154=M3257)),""),"")</f>
        <v/>
      </c>
      <c r="W3257" s="15" t="str">
        <f t="shared" si="150"/>
        <v/>
      </c>
      <c r="X3257" s="16" t="str">
        <f>IF(AND(A3257=[2]an!$G$38,F3257=[2]an!$E$40),[2]an!$G$40,IF(AND(A3257=[2]an!$G$38,F3257=[2]an!$E$41),[2]an!$G$41,IF(AND(A3257=[2]an!$G$38,F3257=[2]an!$E$39,H3257&gt;=[2]an!$M$37),[2]an!$G$39,
IF(AND(A3257=[2]an!$G$38,F3257=[2]an!$E$39,H3257&lt;[2]an!$M$37,S3257="kahepoolne vajaduspõhine",U3257=""),[2]an!$M$40,
IF(AND(A3257=[2]an!$G$38,F3257=[2]an!$E$39,H3257&lt;[2]an!$M$37,S3257="kahepoolne vajaduspõhine",U3257&lt;&gt;""),[2]an!$G$39,
IF(AND(A3257=[2]an!$G$38,F3257=[2]an!$E$39,H3257&lt;[2]an!$M$37,S3257&lt;&gt;"kahepoolne vajaduspõhine"),[2]an!$G$39,
IF(AND(A3257=[2]an!$G$38,F3257=[2]an!$E$42),[2]an!$G$42,
IF(AND(A3257=[2]an!$H$38,F3257=[2]an!$E$40),[2]an!$H$40,IF(AND(A3257=[2]an!$H$38,F3257=[2]an!$E$41),[2]an!$H$41,IF(AND(A3257=[2]an!$H$38,F3257=[2]an!$E$39,H3257&gt;=[2]an!$M$37),[2]an!$H$39,
IF(AND(A3257=[2]an!$H$38,F3257=[2]an!$E$39,H3257&lt;[2]an!$M$37,S3257="kahepoolne vajaduspõhine",U3257=""),[2]an!$M$40,
IF(AND(A3257=[2]an!$H$38,F3257=[2]an!$E$39,H3257&lt;[2]an!$M$37,S3257="kahepoolne vajaduspõhine",U3257&lt;&gt;""),[2]an!$H$39,
IF(AND(A3257=[2]an!$H$38,F3257=[2]an!$E$39,H3257&lt;[2]an!$M$37,S3257&lt;&gt;"kahepoolne vajaduspõhine"),[2]an!$H$39,
IF(AND(A3257=[2]an!$H$38,F3257=[2]an!$E$42),[2]an!$H$42,
IF(AND(A3257=[2]an!$I$38,F3257=[2]an!$E$40),[2]an!$I$40,IF(AND(A3257=[2]an!$I$38,F3257=[2]an!$E$41),[2]an!$I$41,IF(AND(A3257=[2]an!$I$38,F3257=[2]an!$E$39,H3257&gt;=[2]an!$M$37),[2]an!$I$39,
IF(AND(A3257=[2]an!$I$38,F3257=[2]an!$E$39,H3257&lt;[2]an!$M$37,S3257="kahepoolne vajaduspõhine",U3257=""),[2]an!$M$40,
IF(AND(A3257=[2]an!$I$38,F3257=[2]an!$E$39,H3257&lt;[2]an!$M$37,S3257="kahepoolne vajaduspõhine",U3257&lt;&gt;""),[2]an!$I$39,
IF(AND(A3257=[2]an!$I$38,F3257=[2]an!$E$39,H3257&lt;[2]an!$M$37,S3257&lt;&gt;"kahepoolne vajaduspõhine"),[2]an!$I$39,
IF(AND(A3257=[2]an!$I$38,F3257=[2]an!$E$42),[2]an!$I$42,
IF(AND(A3257=[2]an!$J$38,F3257=[2]an!$E$40),[2]an!$J$40,IF(AND(A3257=[2]an!$J$38,F3257=[2]an!$E$41),[2]an!$J$41,IF(AND(A3257=[2]an!$J$38,F3257=[2]an!$E$39,H3257&gt;=[2]an!$M$37),[2]an!$J$39,
IF(AND(A3257=[2]an!$J$38,F3257=[2]an!$E$39,H3257&lt;[2]an!$M$37,S3257="kahepoolne vajaduspõhine",U3257=""),[2]an!$M$40,
IF(AND(A3257=[2]an!$J$38,F3257=[2]an!$E$39,H3257&lt;[2]an!$M$37,S3257="kahepoolne vajaduspõhine",U3257&lt;&gt;""),[2]an!$J$39,
IF(AND(A3257=[2]an!$J$38,F3257=[2]an!$E$39,H3257&lt;[2]an!$M$37,S3257&lt;&gt;"kahepoolne vajaduspõhine"),[2]an!$J$39,
IF(AND(A3257=[2]an!$J$38,F3257=[2]an!$E$42),[2]an!$J$42,""))))))))))))))))))))))))))))</f>
        <v/>
      </c>
      <c r="Y3257" s="17" t="str">
        <f>IFERROR(IF(F3257="Tugigrupp",0,
IF(AND(F3257="Peretoe teenus",H3257&gt;=[2]an!$M$37,RANK(D3257,$D3257:$D3257)+COUNTIFS($D$2:D3257,D3257,$F$2:F3257,F3257)-1&gt;1),"",
IF(AND(F3257="Peretoe teenus",H3257&gt;=[2]an!$M$37,RANK(D3257,$D3257:$D3257)+COUNTIFS($D$2:D3257,D3257,$F$2:F3257,F3257)-1=1,MONTH(H3257)=MONTH(K3257)=TRUE,YEAR(H3257)=YEAR(K3257)=TRUE),((EOMONTH(H3257,0)-H3257+1)*X3257)/DAY(EOMONTH(H3257,0)),
IF(AND(F3257="Peretoe teenus",H3257&gt;=[2]an!$M$37,RANK(D3257,$D3257:$D3257)+COUNTIFS($D$2:D3257,D3257,$F$2:F3257,F3257)-1=1),X3257,
IF(AND(F3257="Peretoe teenus",H3257&lt;[2]an!$M$37,S3257&lt;&gt;"kahepoolne vajaduspõhine",RANK(D3257,$D3257:$D3257)+COUNTIFS($D$2:D3257,D3257,$F$2:F3257,F3257)-1=1),X3257,
IF(AND(F3257="Peretoe teenus",H3257&lt;[2]an!$M$37,S3257&lt;&gt;"kahepoolne vajaduspõhine",RANK(D3257,$D3257:$D3257)+COUNTIFS($D$2:D3257,D3257,$F$2:F3257,F3257)-1&gt;1),"",
IF(AND(F3257="Peretoe teenus",H3257&lt;[2]an!$M$37,S3257="kahepoolne vajaduspõhine",U3257="",RANK(D3257,$D3257:$D3257)+COUNTIFS($D$2:D3257,D3257,$F$2:F3257,F3257)-1=1),X3257,
IF(AND(F3257="Peretoe teenus",H3257&lt;[2]an!$M$37,S3257="kahepoolne vajaduspõhine",U3257="",RANK(D3257,$D3257:$D3257)+COUNTIFS($D$2:D3257,D3257,$F$2:F3257,F3257)-1&gt;1),"",
IF(AND(F3257="Peretoe teenus",H3257&lt;[2]an!$M$37,S3257="kahepoolne vajaduspõhine",U3257&lt;[2]an!$M$37,RANK(D3257,$D3257:$D3257)+COUNTIFS($D$2:D3257,D3257,$F$2:F3257,F3257)-1=1),X3257,
IF(AND(F3257="Peretoe teenus",H3257&lt;[2]an!$M$37,S3257="kahepoolne vajaduspõhine",U3257&lt;[2]an!$M$37,RANK(D3257,$D3257:$D3257)+COUNTIFS($D$2:D3257,D3257,$F$2:F3257,F3257)-1&gt;1),"",
IF(AND(F3257="Peretoe teenus",H3257&lt;[2]an!$M$37,S3257="kahepoolne vajaduspõhine",U3257&gt;=[2]an!$M$37,U3257&lt;=[2]an!$M$38,RANK(D3257,$D3257:$D3257)+COUNTIFS($D$2:D3257,D3257,$F$2:F3257,F3257)-1=1),
((EOMONTH(U3257,0)-U3257+1)*X3257)/DAY(EOMONTH(U3257,0))+(DAY(U3257)-1)*100/DAY(EOMONTH(U3257,0)),
IF(AND(F3257="Peretoe teenus",H3257&lt;[2]an!$M$37,S3257="kahepoolne vajaduspõhine",U3257&gt;=[2]an!$M$37,U3257&lt;=[2]an!$M$38,RANK(D3257,$D3257:$D3257)+COUNTIFS($D$2:D3257,D3257,$F$2:F3257,F3257)-1&gt;1),"",
IF(AND(F3257="Peretoe teenus",H3257&lt;[2]an!$M$37,S3257="kahepoolne vajaduspõhine",U3257&gt;[2]an!$M$38,RANK(D3257,$D3257:$D3257)+COUNTIFS($D$2:D3257,D3257,$F$2:F3257,F3257)-1=1),X3257,
IF(AND(F3257="Peretoe teenus",H3257&lt;[2]an!$M$37,S3257="kahepoolne vajaduspõhine",U3257&gt;[2]an!$M$38,RANK(D3257,$D3257:$D3257)+COUNTIFS($D$2:D3257,D3257,$F$2:F3257,F3257)-1&gt;1),"",X3257*W3257)))))))))))))),"")</f>
        <v/>
      </c>
      <c r="Z3257" s="18" t="str">
        <f t="shared" si="151"/>
        <v/>
      </c>
      <c r="AA3257" s="19" t="str">
        <f>IFERROR(VLOOKUP(E3257,[2]an!$A$3:$B$81,2,FALSE),"")</f>
        <v/>
      </c>
      <c r="AB3257" s="19" t="str">
        <f>IFERROR(VLOOKUP(AA3257,[2]an!$C$2:$D$16,2,FALSE),"")</f>
        <v/>
      </c>
      <c r="AC3257" s="20"/>
      <c r="AD3257" s="21" t="str">
        <f>IF(A3257=[2]an!$F$36,VLOOKUP([2]an!$F$36,[2]an!$F$36:$H$36,3,FALSE),IF(A3257=[2]an!$F$35,VLOOKUP([2]an!$F$35,[2]an!$F$35:$H$35,3,FALSE),IF(A3257=[2]an!$F$33,VLOOKUP([2]an!$F$33,[2]an!$F$33:$H$33,3,FALSE),IF(A3257=[2]an!$F$31,VLOOKUP([2]an!$F$31,[2]an!$F$31:$H$31,3,FALSE),""))))</f>
        <v/>
      </c>
    </row>
    <row r="3258" spans="6:30" x14ac:dyDescent="0.2">
      <c r="F3258" s="10"/>
      <c r="G3258" s="8" t="str">
        <f t="shared" si="152"/>
        <v/>
      </c>
      <c r="H3258" s="13"/>
      <c r="K3258" s="13"/>
      <c r="L3258" s="10"/>
      <c r="M3258" s="10"/>
      <c r="S3258" s="8" t="str">
        <f>IFERROR(VLOOKUP(D3258,[1]peretoe_teenus!$A$2:$L$2000,5,FALSE),"")</f>
        <v/>
      </c>
      <c r="U3258" s="13"/>
      <c r="V3258" s="15" t="str" cm="1">
        <f t="array" ref="V3258">IFERROR(IF(AND(F3258="Tugigrupp",RANK(K3258,$K3258:$K3258)+COUNTIFS($K$2:K3258,K3258,$L$2:L3258,L3258,$M$2:M3258,M3258,$I$2:I3258,I3258,$G$2:G3258,G3258,$F$2:F3258,F3258)-1=1),SUMPRODUCT(($F$2:$F$4154=F3258)*($G$2:$G$4154=G3258)*($K$2:$K$4154=K3258)*($I$2:$I$4154=I3258)*($L$2:$L$4154=L3258)*($M$2:$M$4154=M3258)),""),"")</f>
        <v/>
      </c>
      <c r="W3258" s="15" t="str">
        <f t="shared" si="150"/>
        <v/>
      </c>
      <c r="X3258" s="16" t="str">
        <f>IF(AND(A3258=[2]an!$G$38,F3258=[2]an!$E$40),[2]an!$G$40,IF(AND(A3258=[2]an!$G$38,F3258=[2]an!$E$41),[2]an!$G$41,IF(AND(A3258=[2]an!$G$38,F3258=[2]an!$E$39,H3258&gt;=[2]an!$M$37),[2]an!$G$39,
IF(AND(A3258=[2]an!$G$38,F3258=[2]an!$E$39,H3258&lt;[2]an!$M$37,S3258="kahepoolne vajaduspõhine",U3258=""),[2]an!$M$40,
IF(AND(A3258=[2]an!$G$38,F3258=[2]an!$E$39,H3258&lt;[2]an!$M$37,S3258="kahepoolne vajaduspõhine",U3258&lt;&gt;""),[2]an!$G$39,
IF(AND(A3258=[2]an!$G$38,F3258=[2]an!$E$39,H3258&lt;[2]an!$M$37,S3258&lt;&gt;"kahepoolne vajaduspõhine"),[2]an!$G$39,
IF(AND(A3258=[2]an!$G$38,F3258=[2]an!$E$42),[2]an!$G$42,
IF(AND(A3258=[2]an!$H$38,F3258=[2]an!$E$40),[2]an!$H$40,IF(AND(A3258=[2]an!$H$38,F3258=[2]an!$E$41),[2]an!$H$41,IF(AND(A3258=[2]an!$H$38,F3258=[2]an!$E$39,H3258&gt;=[2]an!$M$37),[2]an!$H$39,
IF(AND(A3258=[2]an!$H$38,F3258=[2]an!$E$39,H3258&lt;[2]an!$M$37,S3258="kahepoolne vajaduspõhine",U3258=""),[2]an!$M$40,
IF(AND(A3258=[2]an!$H$38,F3258=[2]an!$E$39,H3258&lt;[2]an!$M$37,S3258="kahepoolne vajaduspõhine",U3258&lt;&gt;""),[2]an!$H$39,
IF(AND(A3258=[2]an!$H$38,F3258=[2]an!$E$39,H3258&lt;[2]an!$M$37,S3258&lt;&gt;"kahepoolne vajaduspõhine"),[2]an!$H$39,
IF(AND(A3258=[2]an!$H$38,F3258=[2]an!$E$42),[2]an!$H$42,
IF(AND(A3258=[2]an!$I$38,F3258=[2]an!$E$40),[2]an!$I$40,IF(AND(A3258=[2]an!$I$38,F3258=[2]an!$E$41),[2]an!$I$41,IF(AND(A3258=[2]an!$I$38,F3258=[2]an!$E$39,H3258&gt;=[2]an!$M$37),[2]an!$I$39,
IF(AND(A3258=[2]an!$I$38,F3258=[2]an!$E$39,H3258&lt;[2]an!$M$37,S3258="kahepoolne vajaduspõhine",U3258=""),[2]an!$M$40,
IF(AND(A3258=[2]an!$I$38,F3258=[2]an!$E$39,H3258&lt;[2]an!$M$37,S3258="kahepoolne vajaduspõhine",U3258&lt;&gt;""),[2]an!$I$39,
IF(AND(A3258=[2]an!$I$38,F3258=[2]an!$E$39,H3258&lt;[2]an!$M$37,S3258&lt;&gt;"kahepoolne vajaduspõhine"),[2]an!$I$39,
IF(AND(A3258=[2]an!$I$38,F3258=[2]an!$E$42),[2]an!$I$42,
IF(AND(A3258=[2]an!$J$38,F3258=[2]an!$E$40),[2]an!$J$40,IF(AND(A3258=[2]an!$J$38,F3258=[2]an!$E$41),[2]an!$J$41,IF(AND(A3258=[2]an!$J$38,F3258=[2]an!$E$39,H3258&gt;=[2]an!$M$37),[2]an!$J$39,
IF(AND(A3258=[2]an!$J$38,F3258=[2]an!$E$39,H3258&lt;[2]an!$M$37,S3258="kahepoolne vajaduspõhine",U3258=""),[2]an!$M$40,
IF(AND(A3258=[2]an!$J$38,F3258=[2]an!$E$39,H3258&lt;[2]an!$M$37,S3258="kahepoolne vajaduspõhine",U3258&lt;&gt;""),[2]an!$J$39,
IF(AND(A3258=[2]an!$J$38,F3258=[2]an!$E$39,H3258&lt;[2]an!$M$37,S3258&lt;&gt;"kahepoolne vajaduspõhine"),[2]an!$J$39,
IF(AND(A3258=[2]an!$J$38,F3258=[2]an!$E$42),[2]an!$J$42,""))))))))))))))))))))))))))))</f>
        <v/>
      </c>
      <c r="Y3258" s="17" t="str">
        <f>IFERROR(IF(F3258="Tugigrupp",0,
IF(AND(F3258="Peretoe teenus",H3258&gt;=[2]an!$M$37,RANK(D3258,$D3258:$D3258)+COUNTIFS($D$2:D3258,D3258,$F$2:F3258,F3258)-1&gt;1),"",
IF(AND(F3258="Peretoe teenus",H3258&gt;=[2]an!$M$37,RANK(D3258,$D3258:$D3258)+COUNTIFS($D$2:D3258,D3258,$F$2:F3258,F3258)-1=1,MONTH(H3258)=MONTH(K3258)=TRUE,YEAR(H3258)=YEAR(K3258)=TRUE),((EOMONTH(H3258,0)-H3258+1)*X3258)/DAY(EOMONTH(H3258,0)),
IF(AND(F3258="Peretoe teenus",H3258&gt;=[2]an!$M$37,RANK(D3258,$D3258:$D3258)+COUNTIFS($D$2:D3258,D3258,$F$2:F3258,F3258)-1=1),X3258,
IF(AND(F3258="Peretoe teenus",H3258&lt;[2]an!$M$37,S3258&lt;&gt;"kahepoolne vajaduspõhine",RANK(D3258,$D3258:$D3258)+COUNTIFS($D$2:D3258,D3258,$F$2:F3258,F3258)-1=1),X3258,
IF(AND(F3258="Peretoe teenus",H3258&lt;[2]an!$M$37,S3258&lt;&gt;"kahepoolne vajaduspõhine",RANK(D3258,$D3258:$D3258)+COUNTIFS($D$2:D3258,D3258,$F$2:F3258,F3258)-1&gt;1),"",
IF(AND(F3258="Peretoe teenus",H3258&lt;[2]an!$M$37,S3258="kahepoolne vajaduspõhine",U3258="",RANK(D3258,$D3258:$D3258)+COUNTIFS($D$2:D3258,D3258,$F$2:F3258,F3258)-1=1),X3258,
IF(AND(F3258="Peretoe teenus",H3258&lt;[2]an!$M$37,S3258="kahepoolne vajaduspõhine",U3258="",RANK(D3258,$D3258:$D3258)+COUNTIFS($D$2:D3258,D3258,$F$2:F3258,F3258)-1&gt;1),"",
IF(AND(F3258="Peretoe teenus",H3258&lt;[2]an!$M$37,S3258="kahepoolne vajaduspõhine",U3258&lt;[2]an!$M$37,RANK(D3258,$D3258:$D3258)+COUNTIFS($D$2:D3258,D3258,$F$2:F3258,F3258)-1=1),X3258,
IF(AND(F3258="Peretoe teenus",H3258&lt;[2]an!$M$37,S3258="kahepoolne vajaduspõhine",U3258&lt;[2]an!$M$37,RANK(D3258,$D3258:$D3258)+COUNTIFS($D$2:D3258,D3258,$F$2:F3258,F3258)-1&gt;1),"",
IF(AND(F3258="Peretoe teenus",H3258&lt;[2]an!$M$37,S3258="kahepoolne vajaduspõhine",U3258&gt;=[2]an!$M$37,U3258&lt;=[2]an!$M$38,RANK(D3258,$D3258:$D3258)+COUNTIFS($D$2:D3258,D3258,$F$2:F3258,F3258)-1=1),
((EOMONTH(U3258,0)-U3258+1)*X3258)/DAY(EOMONTH(U3258,0))+(DAY(U3258)-1)*100/DAY(EOMONTH(U3258,0)),
IF(AND(F3258="Peretoe teenus",H3258&lt;[2]an!$M$37,S3258="kahepoolne vajaduspõhine",U3258&gt;=[2]an!$M$37,U3258&lt;=[2]an!$M$38,RANK(D3258,$D3258:$D3258)+COUNTIFS($D$2:D3258,D3258,$F$2:F3258,F3258)-1&gt;1),"",
IF(AND(F3258="Peretoe teenus",H3258&lt;[2]an!$M$37,S3258="kahepoolne vajaduspõhine",U3258&gt;[2]an!$M$38,RANK(D3258,$D3258:$D3258)+COUNTIFS($D$2:D3258,D3258,$F$2:F3258,F3258)-1=1),X3258,
IF(AND(F3258="Peretoe teenus",H3258&lt;[2]an!$M$37,S3258="kahepoolne vajaduspõhine",U3258&gt;[2]an!$M$38,RANK(D3258,$D3258:$D3258)+COUNTIFS($D$2:D3258,D3258,$F$2:F3258,F3258)-1&gt;1),"",X3258*W3258)))))))))))))),"")</f>
        <v/>
      </c>
      <c r="Z3258" s="18" t="str">
        <f t="shared" si="151"/>
        <v/>
      </c>
      <c r="AA3258" s="19" t="str">
        <f>IFERROR(VLOOKUP(E3258,[2]an!$A$3:$B$81,2,FALSE),"")</f>
        <v/>
      </c>
      <c r="AB3258" s="19" t="str">
        <f>IFERROR(VLOOKUP(AA3258,[2]an!$C$2:$D$16,2,FALSE),"")</f>
        <v/>
      </c>
      <c r="AC3258" s="20"/>
      <c r="AD3258" s="21" t="str">
        <f>IF(A3258=[2]an!$F$36,VLOOKUP([2]an!$F$36,[2]an!$F$36:$H$36,3,FALSE),IF(A3258=[2]an!$F$35,VLOOKUP([2]an!$F$35,[2]an!$F$35:$H$35,3,FALSE),IF(A3258=[2]an!$F$33,VLOOKUP([2]an!$F$33,[2]an!$F$33:$H$33,3,FALSE),IF(A3258=[2]an!$F$31,VLOOKUP([2]an!$F$31,[2]an!$F$31:$H$31,3,FALSE),""))))</f>
        <v/>
      </c>
    </row>
    <row r="3259" spans="6:30" x14ac:dyDescent="0.2">
      <c r="F3259" s="10"/>
      <c r="G3259" s="8" t="str">
        <f t="shared" si="152"/>
        <v/>
      </c>
      <c r="H3259" s="13"/>
      <c r="K3259" s="13"/>
      <c r="L3259" s="10"/>
      <c r="M3259" s="10"/>
      <c r="S3259" s="8" t="str">
        <f>IFERROR(VLOOKUP(D3259,[1]peretoe_teenus!$A$2:$L$2000,5,FALSE),"")</f>
        <v/>
      </c>
      <c r="U3259" s="13"/>
      <c r="V3259" s="15" t="str" cm="1">
        <f t="array" ref="V3259">IFERROR(IF(AND(F3259="Tugigrupp",RANK(K3259,$K3259:$K3259)+COUNTIFS($K$2:K3259,K3259,$L$2:L3259,L3259,$M$2:M3259,M3259,$I$2:I3259,I3259,$G$2:G3259,G3259,$F$2:F3259,F3259)-1=1),SUMPRODUCT(($F$2:$F$4154=F3259)*($G$2:$G$4154=G3259)*($K$2:$K$4154=K3259)*($I$2:$I$4154=I3259)*($L$2:$L$4154=L3259)*($M$2:$M$4154=M3259)),""),"")</f>
        <v/>
      </c>
      <c r="W3259" s="15" t="str">
        <f t="shared" si="150"/>
        <v/>
      </c>
      <c r="X3259" s="16" t="str">
        <f>IF(AND(A3259=[2]an!$G$38,F3259=[2]an!$E$40),[2]an!$G$40,IF(AND(A3259=[2]an!$G$38,F3259=[2]an!$E$41),[2]an!$G$41,IF(AND(A3259=[2]an!$G$38,F3259=[2]an!$E$39,H3259&gt;=[2]an!$M$37),[2]an!$G$39,
IF(AND(A3259=[2]an!$G$38,F3259=[2]an!$E$39,H3259&lt;[2]an!$M$37,S3259="kahepoolne vajaduspõhine",U3259=""),[2]an!$M$40,
IF(AND(A3259=[2]an!$G$38,F3259=[2]an!$E$39,H3259&lt;[2]an!$M$37,S3259="kahepoolne vajaduspõhine",U3259&lt;&gt;""),[2]an!$G$39,
IF(AND(A3259=[2]an!$G$38,F3259=[2]an!$E$39,H3259&lt;[2]an!$M$37,S3259&lt;&gt;"kahepoolne vajaduspõhine"),[2]an!$G$39,
IF(AND(A3259=[2]an!$G$38,F3259=[2]an!$E$42),[2]an!$G$42,
IF(AND(A3259=[2]an!$H$38,F3259=[2]an!$E$40),[2]an!$H$40,IF(AND(A3259=[2]an!$H$38,F3259=[2]an!$E$41),[2]an!$H$41,IF(AND(A3259=[2]an!$H$38,F3259=[2]an!$E$39,H3259&gt;=[2]an!$M$37),[2]an!$H$39,
IF(AND(A3259=[2]an!$H$38,F3259=[2]an!$E$39,H3259&lt;[2]an!$M$37,S3259="kahepoolne vajaduspõhine",U3259=""),[2]an!$M$40,
IF(AND(A3259=[2]an!$H$38,F3259=[2]an!$E$39,H3259&lt;[2]an!$M$37,S3259="kahepoolne vajaduspõhine",U3259&lt;&gt;""),[2]an!$H$39,
IF(AND(A3259=[2]an!$H$38,F3259=[2]an!$E$39,H3259&lt;[2]an!$M$37,S3259&lt;&gt;"kahepoolne vajaduspõhine"),[2]an!$H$39,
IF(AND(A3259=[2]an!$H$38,F3259=[2]an!$E$42),[2]an!$H$42,
IF(AND(A3259=[2]an!$I$38,F3259=[2]an!$E$40),[2]an!$I$40,IF(AND(A3259=[2]an!$I$38,F3259=[2]an!$E$41),[2]an!$I$41,IF(AND(A3259=[2]an!$I$38,F3259=[2]an!$E$39,H3259&gt;=[2]an!$M$37),[2]an!$I$39,
IF(AND(A3259=[2]an!$I$38,F3259=[2]an!$E$39,H3259&lt;[2]an!$M$37,S3259="kahepoolne vajaduspõhine",U3259=""),[2]an!$M$40,
IF(AND(A3259=[2]an!$I$38,F3259=[2]an!$E$39,H3259&lt;[2]an!$M$37,S3259="kahepoolne vajaduspõhine",U3259&lt;&gt;""),[2]an!$I$39,
IF(AND(A3259=[2]an!$I$38,F3259=[2]an!$E$39,H3259&lt;[2]an!$M$37,S3259&lt;&gt;"kahepoolne vajaduspõhine"),[2]an!$I$39,
IF(AND(A3259=[2]an!$I$38,F3259=[2]an!$E$42),[2]an!$I$42,
IF(AND(A3259=[2]an!$J$38,F3259=[2]an!$E$40),[2]an!$J$40,IF(AND(A3259=[2]an!$J$38,F3259=[2]an!$E$41),[2]an!$J$41,IF(AND(A3259=[2]an!$J$38,F3259=[2]an!$E$39,H3259&gt;=[2]an!$M$37),[2]an!$J$39,
IF(AND(A3259=[2]an!$J$38,F3259=[2]an!$E$39,H3259&lt;[2]an!$M$37,S3259="kahepoolne vajaduspõhine",U3259=""),[2]an!$M$40,
IF(AND(A3259=[2]an!$J$38,F3259=[2]an!$E$39,H3259&lt;[2]an!$M$37,S3259="kahepoolne vajaduspõhine",U3259&lt;&gt;""),[2]an!$J$39,
IF(AND(A3259=[2]an!$J$38,F3259=[2]an!$E$39,H3259&lt;[2]an!$M$37,S3259&lt;&gt;"kahepoolne vajaduspõhine"),[2]an!$J$39,
IF(AND(A3259=[2]an!$J$38,F3259=[2]an!$E$42),[2]an!$J$42,""))))))))))))))))))))))))))))</f>
        <v/>
      </c>
      <c r="Y3259" s="17" t="str">
        <f>IFERROR(IF(F3259="Tugigrupp",0,
IF(AND(F3259="Peretoe teenus",H3259&gt;=[2]an!$M$37,RANK(D3259,$D3259:$D3259)+COUNTIFS($D$2:D3259,D3259,$F$2:F3259,F3259)-1&gt;1),"",
IF(AND(F3259="Peretoe teenus",H3259&gt;=[2]an!$M$37,RANK(D3259,$D3259:$D3259)+COUNTIFS($D$2:D3259,D3259,$F$2:F3259,F3259)-1=1,MONTH(H3259)=MONTH(K3259)=TRUE,YEAR(H3259)=YEAR(K3259)=TRUE),((EOMONTH(H3259,0)-H3259+1)*X3259)/DAY(EOMONTH(H3259,0)),
IF(AND(F3259="Peretoe teenus",H3259&gt;=[2]an!$M$37,RANK(D3259,$D3259:$D3259)+COUNTIFS($D$2:D3259,D3259,$F$2:F3259,F3259)-1=1),X3259,
IF(AND(F3259="Peretoe teenus",H3259&lt;[2]an!$M$37,S3259&lt;&gt;"kahepoolne vajaduspõhine",RANK(D3259,$D3259:$D3259)+COUNTIFS($D$2:D3259,D3259,$F$2:F3259,F3259)-1=1),X3259,
IF(AND(F3259="Peretoe teenus",H3259&lt;[2]an!$M$37,S3259&lt;&gt;"kahepoolne vajaduspõhine",RANK(D3259,$D3259:$D3259)+COUNTIFS($D$2:D3259,D3259,$F$2:F3259,F3259)-1&gt;1),"",
IF(AND(F3259="Peretoe teenus",H3259&lt;[2]an!$M$37,S3259="kahepoolne vajaduspõhine",U3259="",RANK(D3259,$D3259:$D3259)+COUNTIFS($D$2:D3259,D3259,$F$2:F3259,F3259)-1=1),X3259,
IF(AND(F3259="Peretoe teenus",H3259&lt;[2]an!$M$37,S3259="kahepoolne vajaduspõhine",U3259="",RANK(D3259,$D3259:$D3259)+COUNTIFS($D$2:D3259,D3259,$F$2:F3259,F3259)-1&gt;1),"",
IF(AND(F3259="Peretoe teenus",H3259&lt;[2]an!$M$37,S3259="kahepoolne vajaduspõhine",U3259&lt;[2]an!$M$37,RANK(D3259,$D3259:$D3259)+COUNTIFS($D$2:D3259,D3259,$F$2:F3259,F3259)-1=1),X3259,
IF(AND(F3259="Peretoe teenus",H3259&lt;[2]an!$M$37,S3259="kahepoolne vajaduspõhine",U3259&lt;[2]an!$M$37,RANK(D3259,$D3259:$D3259)+COUNTIFS($D$2:D3259,D3259,$F$2:F3259,F3259)-1&gt;1),"",
IF(AND(F3259="Peretoe teenus",H3259&lt;[2]an!$M$37,S3259="kahepoolne vajaduspõhine",U3259&gt;=[2]an!$M$37,U3259&lt;=[2]an!$M$38,RANK(D3259,$D3259:$D3259)+COUNTIFS($D$2:D3259,D3259,$F$2:F3259,F3259)-1=1),
((EOMONTH(U3259,0)-U3259+1)*X3259)/DAY(EOMONTH(U3259,0))+(DAY(U3259)-1)*100/DAY(EOMONTH(U3259,0)),
IF(AND(F3259="Peretoe teenus",H3259&lt;[2]an!$M$37,S3259="kahepoolne vajaduspõhine",U3259&gt;=[2]an!$M$37,U3259&lt;=[2]an!$M$38,RANK(D3259,$D3259:$D3259)+COUNTIFS($D$2:D3259,D3259,$F$2:F3259,F3259)-1&gt;1),"",
IF(AND(F3259="Peretoe teenus",H3259&lt;[2]an!$M$37,S3259="kahepoolne vajaduspõhine",U3259&gt;[2]an!$M$38,RANK(D3259,$D3259:$D3259)+COUNTIFS($D$2:D3259,D3259,$F$2:F3259,F3259)-1=1),X3259,
IF(AND(F3259="Peretoe teenus",H3259&lt;[2]an!$M$37,S3259="kahepoolne vajaduspõhine",U3259&gt;[2]an!$M$38,RANK(D3259,$D3259:$D3259)+COUNTIFS($D$2:D3259,D3259,$F$2:F3259,F3259)-1&gt;1),"",X3259*W3259)))))))))))))),"")</f>
        <v/>
      </c>
      <c r="Z3259" s="18" t="str">
        <f t="shared" si="151"/>
        <v/>
      </c>
      <c r="AA3259" s="19" t="str">
        <f>IFERROR(VLOOKUP(E3259,[2]an!$A$3:$B$81,2,FALSE),"")</f>
        <v/>
      </c>
      <c r="AB3259" s="19" t="str">
        <f>IFERROR(VLOOKUP(AA3259,[2]an!$C$2:$D$16,2,FALSE),"")</f>
        <v/>
      </c>
      <c r="AC3259" s="20"/>
      <c r="AD3259" s="21" t="str">
        <f>IF(A3259=[2]an!$F$36,VLOOKUP([2]an!$F$36,[2]an!$F$36:$H$36,3,FALSE),IF(A3259=[2]an!$F$35,VLOOKUP([2]an!$F$35,[2]an!$F$35:$H$35,3,FALSE),IF(A3259=[2]an!$F$33,VLOOKUP([2]an!$F$33,[2]an!$F$33:$H$33,3,FALSE),IF(A3259=[2]an!$F$31,VLOOKUP([2]an!$F$31,[2]an!$F$31:$H$31,3,FALSE),""))))</f>
        <v/>
      </c>
    </row>
    <row r="3260" spans="6:30" x14ac:dyDescent="0.2">
      <c r="F3260" s="10"/>
      <c r="G3260" s="8" t="str">
        <f t="shared" si="152"/>
        <v/>
      </c>
      <c r="H3260" s="13"/>
      <c r="K3260" s="13"/>
      <c r="L3260" s="10"/>
      <c r="M3260" s="10"/>
      <c r="S3260" s="8" t="str">
        <f>IFERROR(VLOOKUP(D3260,[1]peretoe_teenus!$A$2:$L$2000,5,FALSE),"")</f>
        <v/>
      </c>
      <c r="U3260" s="13"/>
      <c r="V3260" s="15" t="str" cm="1">
        <f t="array" ref="V3260">IFERROR(IF(AND(F3260="Tugigrupp",RANK(K3260,$K3260:$K3260)+COUNTIFS($K$2:K3260,K3260,$L$2:L3260,L3260,$M$2:M3260,M3260,$I$2:I3260,I3260,$G$2:G3260,G3260,$F$2:F3260,F3260)-1=1),SUMPRODUCT(($F$2:$F$4154=F3260)*($G$2:$G$4154=G3260)*($K$2:$K$4154=K3260)*($I$2:$I$4154=I3260)*($L$2:$L$4154=L3260)*($M$2:$M$4154=M3260)),""),"")</f>
        <v/>
      </c>
      <c r="W3260" s="15" t="str">
        <f t="shared" si="150"/>
        <v/>
      </c>
      <c r="X3260" s="16" t="str">
        <f>IF(AND(A3260=[2]an!$G$38,F3260=[2]an!$E$40),[2]an!$G$40,IF(AND(A3260=[2]an!$G$38,F3260=[2]an!$E$41),[2]an!$G$41,IF(AND(A3260=[2]an!$G$38,F3260=[2]an!$E$39,H3260&gt;=[2]an!$M$37),[2]an!$G$39,
IF(AND(A3260=[2]an!$G$38,F3260=[2]an!$E$39,H3260&lt;[2]an!$M$37,S3260="kahepoolne vajaduspõhine",U3260=""),[2]an!$M$40,
IF(AND(A3260=[2]an!$G$38,F3260=[2]an!$E$39,H3260&lt;[2]an!$M$37,S3260="kahepoolne vajaduspõhine",U3260&lt;&gt;""),[2]an!$G$39,
IF(AND(A3260=[2]an!$G$38,F3260=[2]an!$E$39,H3260&lt;[2]an!$M$37,S3260&lt;&gt;"kahepoolne vajaduspõhine"),[2]an!$G$39,
IF(AND(A3260=[2]an!$G$38,F3260=[2]an!$E$42),[2]an!$G$42,
IF(AND(A3260=[2]an!$H$38,F3260=[2]an!$E$40),[2]an!$H$40,IF(AND(A3260=[2]an!$H$38,F3260=[2]an!$E$41),[2]an!$H$41,IF(AND(A3260=[2]an!$H$38,F3260=[2]an!$E$39,H3260&gt;=[2]an!$M$37),[2]an!$H$39,
IF(AND(A3260=[2]an!$H$38,F3260=[2]an!$E$39,H3260&lt;[2]an!$M$37,S3260="kahepoolne vajaduspõhine",U3260=""),[2]an!$M$40,
IF(AND(A3260=[2]an!$H$38,F3260=[2]an!$E$39,H3260&lt;[2]an!$M$37,S3260="kahepoolne vajaduspõhine",U3260&lt;&gt;""),[2]an!$H$39,
IF(AND(A3260=[2]an!$H$38,F3260=[2]an!$E$39,H3260&lt;[2]an!$M$37,S3260&lt;&gt;"kahepoolne vajaduspõhine"),[2]an!$H$39,
IF(AND(A3260=[2]an!$H$38,F3260=[2]an!$E$42),[2]an!$H$42,
IF(AND(A3260=[2]an!$I$38,F3260=[2]an!$E$40),[2]an!$I$40,IF(AND(A3260=[2]an!$I$38,F3260=[2]an!$E$41),[2]an!$I$41,IF(AND(A3260=[2]an!$I$38,F3260=[2]an!$E$39,H3260&gt;=[2]an!$M$37),[2]an!$I$39,
IF(AND(A3260=[2]an!$I$38,F3260=[2]an!$E$39,H3260&lt;[2]an!$M$37,S3260="kahepoolne vajaduspõhine",U3260=""),[2]an!$M$40,
IF(AND(A3260=[2]an!$I$38,F3260=[2]an!$E$39,H3260&lt;[2]an!$M$37,S3260="kahepoolne vajaduspõhine",U3260&lt;&gt;""),[2]an!$I$39,
IF(AND(A3260=[2]an!$I$38,F3260=[2]an!$E$39,H3260&lt;[2]an!$M$37,S3260&lt;&gt;"kahepoolne vajaduspõhine"),[2]an!$I$39,
IF(AND(A3260=[2]an!$I$38,F3260=[2]an!$E$42),[2]an!$I$42,
IF(AND(A3260=[2]an!$J$38,F3260=[2]an!$E$40),[2]an!$J$40,IF(AND(A3260=[2]an!$J$38,F3260=[2]an!$E$41),[2]an!$J$41,IF(AND(A3260=[2]an!$J$38,F3260=[2]an!$E$39,H3260&gt;=[2]an!$M$37),[2]an!$J$39,
IF(AND(A3260=[2]an!$J$38,F3260=[2]an!$E$39,H3260&lt;[2]an!$M$37,S3260="kahepoolne vajaduspõhine",U3260=""),[2]an!$M$40,
IF(AND(A3260=[2]an!$J$38,F3260=[2]an!$E$39,H3260&lt;[2]an!$M$37,S3260="kahepoolne vajaduspõhine",U3260&lt;&gt;""),[2]an!$J$39,
IF(AND(A3260=[2]an!$J$38,F3260=[2]an!$E$39,H3260&lt;[2]an!$M$37,S3260&lt;&gt;"kahepoolne vajaduspõhine"),[2]an!$J$39,
IF(AND(A3260=[2]an!$J$38,F3260=[2]an!$E$42),[2]an!$J$42,""))))))))))))))))))))))))))))</f>
        <v/>
      </c>
      <c r="Y3260" s="17" t="str">
        <f>IFERROR(IF(F3260="Tugigrupp",0,
IF(AND(F3260="Peretoe teenus",H3260&gt;=[2]an!$M$37,RANK(D3260,$D3260:$D3260)+COUNTIFS($D$2:D3260,D3260,$F$2:F3260,F3260)-1&gt;1),"",
IF(AND(F3260="Peretoe teenus",H3260&gt;=[2]an!$M$37,RANK(D3260,$D3260:$D3260)+COUNTIFS($D$2:D3260,D3260,$F$2:F3260,F3260)-1=1,MONTH(H3260)=MONTH(K3260)=TRUE,YEAR(H3260)=YEAR(K3260)=TRUE),((EOMONTH(H3260,0)-H3260+1)*X3260)/DAY(EOMONTH(H3260,0)),
IF(AND(F3260="Peretoe teenus",H3260&gt;=[2]an!$M$37,RANK(D3260,$D3260:$D3260)+COUNTIFS($D$2:D3260,D3260,$F$2:F3260,F3260)-1=1),X3260,
IF(AND(F3260="Peretoe teenus",H3260&lt;[2]an!$M$37,S3260&lt;&gt;"kahepoolne vajaduspõhine",RANK(D3260,$D3260:$D3260)+COUNTIFS($D$2:D3260,D3260,$F$2:F3260,F3260)-1=1),X3260,
IF(AND(F3260="Peretoe teenus",H3260&lt;[2]an!$M$37,S3260&lt;&gt;"kahepoolne vajaduspõhine",RANK(D3260,$D3260:$D3260)+COUNTIFS($D$2:D3260,D3260,$F$2:F3260,F3260)-1&gt;1),"",
IF(AND(F3260="Peretoe teenus",H3260&lt;[2]an!$M$37,S3260="kahepoolne vajaduspõhine",U3260="",RANK(D3260,$D3260:$D3260)+COUNTIFS($D$2:D3260,D3260,$F$2:F3260,F3260)-1=1),X3260,
IF(AND(F3260="Peretoe teenus",H3260&lt;[2]an!$M$37,S3260="kahepoolne vajaduspõhine",U3260="",RANK(D3260,$D3260:$D3260)+COUNTIFS($D$2:D3260,D3260,$F$2:F3260,F3260)-1&gt;1),"",
IF(AND(F3260="Peretoe teenus",H3260&lt;[2]an!$M$37,S3260="kahepoolne vajaduspõhine",U3260&lt;[2]an!$M$37,RANK(D3260,$D3260:$D3260)+COUNTIFS($D$2:D3260,D3260,$F$2:F3260,F3260)-1=1),X3260,
IF(AND(F3260="Peretoe teenus",H3260&lt;[2]an!$M$37,S3260="kahepoolne vajaduspõhine",U3260&lt;[2]an!$M$37,RANK(D3260,$D3260:$D3260)+COUNTIFS($D$2:D3260,D3260,$F$2:F3260,F3260)-1&gt;1),"",
IF(AND(F3260="Peretoe teenus",H3260&lt;[2]an!$M$37,S3260="kahepoolne vajaduspõhine",U3260&gt;=[2]an!$M$37,U3260&lt;=[2]an!$M$38,RANK(D3260,$D3260:$D3260)+COUNTIFS($D$2:D3260,D3260,$F$2:F3260,F3260)-1=1),
((EOMONTH(U3260,0)-U3260+1)*X3260)/DAY(EOMONTH(U3260,0))+(DAY(U3260)-1)*100/DAY(EOMONTH(U3260,0)),
IF(AND(F3260="Peretoe teenus",H3260&lt;[2]an!$M$37,S3260="kahepoolne vajaduspõhine",U3260&gt;=[2]an!$M$37,U3260&lt;=[2]an!$M$38,RANK(D3260,$D3260:$D3260)+COUNTIFS($D$2:D3260,D3260,$F$2:F3260,F3260)-1&gt;1),"",
IF(AND(F3260="Peretoe teenus",H3260&lt;[2]an!$M$37,S3260="kahepoolne vajaduspõhine",U3260&gt;[2]an!$M$38,RANK(D3260,$D3260:$D3260)+COUNTIFS($D$2:D3260,D3260,$F$2:F3260,F3260)-1=1),X3260,
IF(AND(F3260="Peretoe teenus",H3260&lt;[2]an!$M$37,S3260="kahepoolne vajaduspõhine",U3260&gt;[2]an!$M$38,RANK(D3260,$D3260:$D3260)+COUNTIFS($D$2:D3260,D3260,$F$2:F3260,F3260)-1&gt;1),"",X3260*W3260)))))))))))))),"")</f>
        <v/>
      </c>
      <c r="Z3260" s="18" t="str">
        <f t="shared" si="151"/>
        <v/>
      </c>
      <c r="AA3260" s="19" t="str">
        <f>IFERROR(VLOOKUP(E3260,[2]an!$A$3:$B$81,2,FALSE),"")</f>
        <v/>
      </c>
      <c r="AB3260" s="19" t="str">
        <f>IFERROR(VLOOKUP(AA3260,[2]an!$C$2:$D$16,2,FALSE),"")</f>
        <v/>
      </c>
      <c r="AC3260" s="20"/>
      <c r="AD3260" s="21" t="str">
        <f>IF(A3260=[2]an!$F$36,VLOOKUP([2]an!$F$36,[2]an!$F$36:$H$36,3,FALSE),IF(A3260=[2]an!$F$35,VLOOKUP([2]an!$F$35,[2]an!$F$35:$H$35,3,FALSE),IF(A3260=[2]an!$F$33,VLOOKUP([2]an!$F$33,[2]an!$F$33:$H$33,3,FALSE),IF(A3260=[2]an!$F$31,VLOOKUP([2]an!$F$31,[2]an!$F$31:$H$31,3,FALSE),""))))</f>
        <v/>
      </c>
    </row>
    <row r="3261" spans="6:30" x14ac:dyDescent="0.2">
      <c r="F3261" s="10"/>
      <c r="G3261" s="8" t="str">
        <f t="shared" si="152"/>
        <v/>
      </c>
      <c r="H3261" s="13"/>
      <c r="K3261" s="13"/>
      <c r="L3261" s="10"/>
      <c r="M3261" s="10"/>
      <c r="S3261" s="8" t="str">
        <f>IFERROR(VLOOKUP(D3261,[1]peretoe_teenus!$A$2:$L$2000,5,FALSE),"")</f>
        <v/>
      </c>
      <c r="U3261" s="13"/>
      <c r="V3261" s="15" t="str" cm="1">
        <f t="array" ref="V3261">IFERROR(IF(AND(F3261="Tugigrupp",RANK(K3261,$K3261:$K3261)+COUNTIFS($K$2:K3261,K3261,$L$2:L3261,L3261,$M$2:M3261,M3261,$I$2:I3261,I3261,$G$2:G3261,G3261,$F$2:F3261,F3261)-1=1),SUMPRODUCT(($F$2:$F$4154=F3261)*($G$2:$G$4154=G3261)*($K$2:$K$4154=K3261)*($I$2:$I$4154=I3261)*($L$2:$L$4154=L3261)*($M$2:$M$4154=M3261)),""),"")</f>
        <v/>
      </c>
      <c r="W3261" s="15" t="str">
        <f t="shared" si="150"/>
        <v/>
      </c>
      <c r="X3261" s="16" t="str">
        <f>IF(AND(A3261=[2]an!$G$38,F3261=[2]an!$E$40),[2]an!$G$40,IF(AND(A3261=[2]an!$G$38,F3261=[2]an!$E$41),[2]an!$G$41,IF(AND(A3261=[2]an!$G$38,F3261=[2]an!$E$39,H3261&gt;=[2]an!$M$37),[2]an!$G$39,
IF(AND(A3261=[2]an!$G$38,F3261=[2]an!$E$39,H3261&lt;[2]an!$M$37,S3261="kahepoolne vajaduspõhine",U3261=""),[2]an!$M$40,
IF(AND(A3261=[2]an!$G$38,F3261=[2]an!$E$39,H3261&lt;[2]an!$M$37,S3261="kahepoolne vajaduspõhine",U3261&lt;&gt;""),[2]an!$G$39,
IF(AND(A3261=[2]an!$G$38,F3261=[2]an!$E$39,H3261&lt;[2]an!$M$37,S3261&lt;&gt;"kahepoolne vajaduspõhine"),[2]an!$G$39,
IF(AND(A3261=[2]an!$G$38,F3261=[2]an!$E$42),[2]an!$G$42,
IF(AND(A3261=[2]an!$H$38,F3261=[2]an!$E$40),[2]an!$H$40,IF(AND(A3261=[2]an!$H$38,F3261=[2]an!$E$41),[2]an!$H$41,IF(AND(A3261=[2]an!$H$38,F3261=[2]an!$E$39,H3261&gt;=[2]an!$M$37),[2]an!$H$39,
IF(AND(A3261=[2]an!$H$38,F3261=[2]an!$E$39,H3261&lt;[2]an!$M$37,S3261="kahepoolne vajaduspõhine",U3261=""),[2]an!$M$40,
IF(AND(A3261=[2]an!$H$38,F3261=[2]an!$E$39,H3261&lt;[2]an!$M$37,S3261="kahepoolne vajaduspõhine",U3261&lt;&gt;""),[2]an!$H$39,
IF(AND(A3261=[2]an!$H$38,F3261=[2]an!$E$39,H3261&lt;[2]an!$M$37,S3261&lt;&gt;"kahepoolne vajaduspõhine"),[2]an!$H$39,
IF(AND(A3261=[2]an!$H$38,F3261=[2]an!$E$42),[2]an!$H$42,
IF(AND(A3261=[2]an!$I$38,F3261=[2]an!$E$40),[2]an!$I$40,IF(AND(A3261=[2]an!$I$38,F3261=[2]an!$E$41),[2]an!$I$41,IF(AND(A3261=[2]an!$I$38,F3261=[2]an!$E$39,H3261&gt;=[2]an!$M$37),[2]an!$I$39,
IF(AND(A3261=[2]an!$I$38,F3261=[2]an!$E$39,H3261&lt;[2]an!$M$37,S3261="kahepoolne vajaduspõhine",U3261=""),[2]an!$M$40,
IF(AND(A3261=[2]an!$I$38,F3261=[2]an!$E$39,H3261&lt;[2]an!$M$37,S3261="kahepoolne vajaduspõhine",U3261&lt;&gt;""),[2]an!$I$39,
IF(AND(A3261=[2]an!$I$38,F3261=[2]an!$E$39,H3261&lt;[2]an!$M$37,S3261&lt;&gt;"kahepoolne vajaduspõhine"),[2]an!$I$39,
IF(AND(A3261=[2]an!$I$38,F3261=[2]an!$E$42),[2]an!$I$42,
IF(AND(A3261=[2]an!$J$38,F3261=[2]an!$E$40),[2]an!$J$40,IF(AND(A3261=[2]an!$J$38,F3261=[2]an!$E$41),[2]an!$J$41,IF(AND(A3261=[2]an!$J$38,F3261=[2]an!$E$39,H3261&gt;=[2]an!$M$37),[2]an!$J$39,
IF(AND(A3261=[2]an!$J$38,F3261=[2]an!$E$39,H3261&lt;[2]an!$M$37,S3261="kahepoolne vajaduspõhine",U3261=""),[2]an!$M$40,
IF(AND(A3261=[2]an!$J$38,F3261=[2]an!$E$39,H3261&lt;[2]an!$M$37,S3261="kahepoolne vajaduspõhine",U3261&lt;&gt;""),[2]an!$J$39,
IF(AND(A3261=[2]an!$J$38,F3261=[2]an!$E$39,H3261&lt;[2]an!$M$37,S3261&lt;&gt;"kahepoolne vajaduspõhine"),[2]an!$J$39,
IF(AND(A3261=[2]an!$J$38,F3261=[2]an!$E$42),[2]an!$J$42,""))))))))))))))))))))))))))))</f>
        <v/>
      </c>
      <c r="Y3261" s="17" t="str">
        <f>IFERROR(IF(F3261="Tugigrupp",0,
IF(AND(F3261="Peretoe teenus",H3261&gt;=[2]an!$M$37,RANK(D3261,$D3261:$D3261)+COUNTIFS($D$2:D3261,D3261,$F$2:F3261,F3261)-1&gt;1),"",
IF(AND(F3261="Peretoe teenus",H3261&gt;=[2]an!$M$37,RANK(D3261,$D3261:$D3261)+COUNTIFS($D$2:D3261,D3261,$F$2:F3261,F3261)-1=1,MONTH(H3261)=MONTH(K3261)=TRUE,YEAR(H3261)=YEAR(K3261)=TRUE),((EOMONTH(H3261,0)-H3261+1)*X3261)/DAY(EOMONTH(H3261,0)),
IF(AND(F3261="Peretoe teenus",H3261&gt;=[2]an!$M$37,RANK(D3261,$D3261:$D3261)+COUNTIFS($D$2:D3261,D3261,$F$2:F3261,F3261)-1=1),X3261,
IF(AND(F3261="Peretoe teenus",H3261&lt;[2]an!$M$37,S3261&lt;&gt;"kahepoolne vajaduspõhine",RANK(D3261,$D3261:$D3261)+COUNTIFS($D$2:D3261,D3261,$F$2:F3261,F3261)-1=1),X3261,
IF(AND(F3261="Peretoe teenus",H3261&lt;[2]an!$M$37,S3261&lt;&gt;"kahepoolne vajaduspõhine",RANK(D3261,$D3261:$D3261)+COUNTIFS($D$2:D3261,D3261,$F$2:F3261,F3261)-1&gt;1),"",
IF(AND(F3261="Peretoe teenus",H3261&lt;[2]an!$M$37,S3261="kahepoolne vajaduspõhine",U3261="",RANK(D3261,$D3261:$D3261)+COUNTIFS($D$2:D3261,D3261,$F$2:F3261,F3261)-1=1),X3261,
IF(AND(F3261="Peretoe teenus",H3261&lt;[2]an!$M$37,S3261="kahepoolne vajaduspõhine",U3261="",RANK(D3261,$D3261:$D3261)+COUNTIFS($D$2:D3261,D3261,$F$2:F3261,F3261)-1&gt;1),"",
IF(AND(F3261="Peretoe teenus",H3261&lt;[2]an!$M$37,S3261="kahepoolne vajaduspõhine",U3261&lt;[2]an!$M$37,RANK(D3261,$D3261:$D3261)+COUNTIFS($D$2:D3261,D3261,$F$2:F3261,F3261)-1=1),X3261,
IF(AND(F3261="Peretoe teenus",H3261&lt;[2]an!$M$37,S3261="kahepoolne vajaduspõhine",U3261&lt;[2]an!$M$37,RANK(D3261,$D3261:$D3261)+COUNTIFS($D$2:D3261,D3261,$F$2:F3261,F3261)-1&gt;1),"",
IF(AND(F3261="Peretoe teenus",H3261&lt;[2]an!$M$37,S3261="kahepoolne vajaduspõhine",U3261&gt;=[2]an!$M$37,U3261&lt;=[2]an!$M$38,RANK(D3261,$D3261:$D3261)+COUNTIFS($D$2:D3261,D3261,$F$2:F3261,F3261)-1=1),
((EOMONTH(U3261,0)-U3261+1)*X3261)/DAY(EOMONTH(U3261,0))+(DAY(U3261)-1)*100/DAY(EOMONTH(U3261,0)),
IF(AND(F3261="Peretoe teenus",H3261&lt;[2]an!$M$37,S3261="kahepoolne vajaduspõhine",U3261&gt;=[2]an!$M$37,U3261&lt;=[2]an!$M$38,RANK(D3261,$D3261:$D3261)+COUNTIFS($D$2:D3261,D3261,$F$2:F3261,F3261)-1&gt;1),"",
IF(AND(F3261="Peretoe teenus",H3261&lt;[2]an!$M$37,S3261="kahepoolne vajaduspõhine",U3261&gt;[2]an!$M$38,RANK(D3261,$D3261:$D3261)+COUNTIFS($D$2:D3261,D3261,$F$2:F3261,F3261)-1=1),X3261,
IF(AND(F3261="Peretoe teenus",H3261&lt;[2]an!$M$37,S3261="kahepoolne vajaduspõhine",U3261&gt;[2]an!$M$38,RANK(D3261,$D3261:$D3261)+COUNTIFS($D$2:D3261,D3261,$F$2:F3261,F3261)-1&gt;1),"",X3261*W3261)))))))))))))),"")</f>
        <v/>
      </c>
      <c r="Z3261" s="18" t="str">
        <f t="shared" si="151"/>
        <v/>
      </c>
      <c r="AA3261" s="19" t="str">
        <f>IFERROR(VLOOKUP(E3261,[2]an!$A$3:$B$81,2,FALSE),"")</f>
        <v/>
      </c>
      <c r="AB3261" s="19" t="str">
        <f>IFERROR(VLOOKUP(AA3261,[2]an!$C$2:$D$16,2,FALSE),"")</f>
        <v/>
      </c>
      <c r="AC3261" s="20"/>
      <c r="AD3261" s="21" t="str">
        <f>IF(A3261=[2]an!$F$36,VLOOKUP([2]an!$F$36,[2]an!$F$36:$H$36,3,FALSE),IF(A3261=[2]an!$F$35,VLOOKUP([2]an!$F$35,[2]an!$F$35:$H$35,3,FALSE),IF(A3261=[2]an!$F$33,VLOOKUP([2]an!$F$33,[2]an!$F$33:$H$33,3,FALSE),IF(A3261=[2]an!$F$31,VLOOKUP([2]an!$F$31,[2]an!$F$31:$H$31,3,FALSE),""))))</f>
        <v/>
      </c>
    </row>
    <row r="3262" spans="6:30" x14ac:dyDescent="0.2">
      <c r="F3262" s="10"/>
      <c r="G3262" s="8" t="str">
        <f t="shared" si="152"/>
        <v/>
      </c>
      <c r="H3262" s="13"/>
      <c r="K3262" s="13"/>
      <c r="L3262" s="10"/>
      <c r="M3262" s="10"/>
      <c r="S3262" s="8" t="str">
        <f>IFERROR(VLOOKUP(D3262,[1]peretoe_teenus!$A$2:$L$2000,5,FALSE),"")</f>
        <v/>
      </c>
      <c r="U3262" s="13"/>
      <c r="V3262" s="15" t="str" cm="1">
        <f t="array" ref="V3262">IFERROR(IF(AND(F3262="Tugigrupp",RANK(K3262,$K3262:$K3262)+COUNTIFS($K$2:K3262,K3262,$L$2:L3262,L3262,$M$2:M3262,M3262,$I$2:I3262,I3262,$G$2:G3262,G3262,$F$2:F3262,F3262)-1=1),SUMPRODUCT(($F$2:$F$4154=F3262)*($G$2:$G$4154=G3262)*($K$2:$K$4154=K3262)*($I$2:$I$4154=I3262)*($L$2:$L$4154=L3262)*($M$2:$M$4154=M3262)),""),"")</f>
        <v/>
      </c>
      <c r="W3262" s="15" t="str">
        <f t="shared" si="150"/>
        <v/>
      </c>
      <c r="X3262" s="16" t="str">
        <f>IF(AND(A3262=[2]an!$G$38,F3262=[2]an!$E$40),[2]an!$G$40,IF(AND(A3262=[2]an!$G$38,F3262=[2]an!$E$41),[2]an!$G$41,IF(AND(A3262=[2]an!$G$38,F3262=[2]an!$E$39,H3262&gt;=[2]an!$M$37),[2]an!$G$39,
IF(AND(A3262=[2]an!$G$38,F3262=[2]an!$E$39,H3262&lt;[2]an!$M$37,S3262="kahepoolne vajaduspõhine",U3262=""),[2]an!$M$40,
IF(AND(A3262=[2]an!$G$38,F3262=[2]an!$E$39,H3262&lt;[2]an!$M$37,S3262="kahepoolne vajaduspõhine",U3262&lt;&gt;""),[2]an!$G$39,
IF(AND(A3262=[2]an!$G$38,F3262=[2]an!$E$39,H3262&lt;[2]an!$M$37,S3262&lt;&gt;"kahepoolne vajaduspõhine"),[2]an!$G$39,
IF(AND(A3262=[2]an!$G$38,F3262=[2]an!$E$42),[2]an!$G$42,
IF(AND(A3262=[2]an!$H$38,F3262=[2]an!$E$40),[2]an!$H$40,IF(AND(A3262=[2]an!$H$38,F3262=[2]an!$E$41),[2]an!$H$41,IF(AND(A3262=[2]an!$H$38,F3262=[2]an!$E$39,H3262&gt;=[2]an!$M$37),[2]an!$H$39,
IF(AND(A3262=[2]an!$H$38,F3262=[2]an!$E$39,H3262&lt;[2]an!$M$37,S3262="kahepoolne vajaduspõhine",U3262=""),[2]an!$M$40,
IF(AND(A3262=[2]an!$H$38,F3262=[2]an!$E$39,H3262&lt;[2]an!$M$37,S3262="kahepoolne vajaduspõhine",U3262&lt;&gt;""),[2]an!$H$39,
IF(AND(A3262=[2]an!$H$38,F3262=[2]an!$E$39,H3262&lt;[2]an!$M$37,S3262&lt;&gt;"kahepoolne vajaduspõhine"),[2]an!$H$39,
IF(AND(A3262=[2]an!$H$38,F3262=[2]an!$E$42),[2]an!$H$42,
IF(AND(A3262=[2]an!$I$38,F3262=[2]an!$E$40),[2]an!$I$40,IF(AND(A3262=[2]an!$I$38,F3262=[2]an!$E$41),[2]an!$I$41,IF(AND(A3262=[2]an!$I$38,F3262=[2]an!$E$39,H3262&gt;=[2]an!$M$37),[2]an!$I$39,
IF(AND(A3262=[2]an!$I$38,F3262=[2]an!$E$39,H3262&lt;[2]an!$M$37,S3262="kahepoolne vajaduspõhine",U3262=""),[2]an!$M$40,
IF(AND(A3262=[2]an!$I$38,F3262=[2]an!$E$39,H3262&lt;[2]an!$M$37,S3262="kahepoolne vajaduspõhine",U3262&lt;&gt;""),[2]an!$I$39,
IF(AND(A3262=[2]an!$I$38,F3262=[2]an!$E$39,H3262&lt;[2]an!$M$37,S3262&lt;&gt;"kahepoolne vajaduspõhine"),[2]an!$I$39,
IF(AND(A3262=[2]an!$I$38,F3262=[2]an!$E$42),[2]an!$I$42,
IF(AND(A3262=[2]an!$J$38,F3262=[2]an!$E$40),[2]an!$J$40,IF(AND(A3262=[2]an!$J$38,F3262=[2]an!$E$41),[2]an!$J$41,IF(AND(A3262=[2]an!$J$38,F3262=[2]an!$E$39,H3262&gt;=[2]an!$M$37),[2]an!$J$39,
IF(AND(A3262=[2]an!$J$38,F3262=[2]an!$E$39,H3262&lt;[2]an!$M$37,S3262="kahepoolne vajaduspõhine",U3262=""),[2]an!$M$40,
IF(AND(A3262=[2]an!$J$38,F3262=[2]an!$E$39,H3262&lt;[2]an!$M$37,S3262="kahepoolne vajaduspõhine",U3262&lt;&gt;""),[2]an!$J$39,
IF(AND(A3262=[2]an!$J$38,F3262=[2]an!$E$39,H3262&lt;[2]an!$M$37,S3262&lt;&gt;"kahepoolne vajaduspõhine"),[2]an!$J$39,
IF(AND(A3262=[2]an!$J$38,F3262=[2]an!$E$42),[2]an!$J$42,""))))))))))))))))))))))))))))</f>
        <v/>
      </c>
      <c r="Y3262" s="17" t="str">
        <f>IFERROR(IF(F3262="Tugigrupp",0,
IF(AND(F3262="Peretoe teenus",H3262&gt;=[2]an!$M$37,RANK(D3262,$D3262:$D3262)+COUNTIFS($D$2:D3262,D3262,$F$2:F3262,F3262)-1&gt;1),"",
IF(AND(F3262="Peretoe teenus",H3262&gt;=[2]an!$M$37,RANK(D3262,$D3262:$D3262)+COUNTIFS($D$2:D3262,D3262,$F$2:F3262,F3262)-1=1,MONTH(H3262)=MONTH(K3262)=TRUE,YEAR(H3262)=YEAR(K3262)=TRUE),((EOMONTH(H3262,0)-H3262+1)*X3262)/DAY(EOMONTH(H3262,0)),
IF(AND(F3262="Peretoe teenus",H3262&gt;=[2]an!$M$37,RANK(D3262,$D3262:$D3262)+COUNTIFS($D$2:D3262,D3262,$F$2:F3262,F3262)-1=1),X3262,
IF(AND(F3262="Peretoe teenus",H3262&lt;[2]an!$M$37,S3262&lt;&gt;"kahepoolne vajaduspõhine",RANK(D3262,$D3262:$D3262)+COUNTIFS($D$2:D3262,D3262,$F$2:F3262,F3262)-1=1),X3262,
IF(AND(F3262="Peretoe teenus",H3262&lt;[2]an!$M$37,S3262&lt;&gt;"kahepoolne vajaduspõhine",RANK(D3262,$D3262:$D3262)+COUNTIFS($D$2:D3262,D3262,$F$2:F3262,F3262)-1&gt;1),"",
IF(AND(F3262="Peretoe teenus",H3262&lt;[2]an!$M$37,S3262="kahepoolne vajaduspõhine",U3262="",RANK(D3262,$D3262:$D3262)+COUNTIFS($D$2:D3262,D3262,$F$2:F3262,F3262)-1=1),X3262,
IF(AND(F3262="Peretoe teenus",H3262&lt;[2]an!$M$37,S3262="kahepoolne vajaduspõhine",U3262="",RANK(D3262,$D3262:$D3262)+COUNTIFS($D$2:D3262,D3262,$F$2:F3262,F3262)-1&gt;1),"",
IF(AND(F3262="Peretoe teenus",H3262&lt;[2]an!$M$37,S3262="kahepoolne vajaduspõhine",U3262&lt;[2]an!$M$37,RANK(D3262,$D3262:$D3262)+COUNTIFS($D$2:D3262,D3262,$F$2:F3262,F3262)-1=1),X3262,
IF(AND(F3262="Peretoe teenus",H3262&lt;[2]an!$M$37,S3262="kahepoolne vajaduspõhine",U3262&lt;[2]an!$M$37,RANK(D3262,$D3262:$D3262)+COUNTIFS($D$2:D3262,D3262,$F$2:F3262,F3262)-1&gt;1),"",
IF(AND(F3262="Peretoe teenus",H3262&lt;[2]an!$M$37,S3262="kahepoolne vajaduspõhine",U3262&gt;=[2]an!$M$37,U3262&lt;=[2]an!$M$38,RANK(D3262,$D3262:$D3262)+COUNTIFS($D$2:D3262,D3262,$F$2:F3262,F3262)-1=1),
((EOMONTH(U3262,0)-U3262+1)*X3262)/DAY(EOMONTH(U3262,0))+(DAY(U3262)-1)*100/DAY(EOMONTH(U3262,0)),
IF(AND(F3262="Peretoe teenus",H3262&lt;[2]an!$M$37,S3262="kahepoolne vajaduspõhine",U3262&gt;=[2]an!$M$37,U3262&lt;=[2]an!$M$38,RANK(D3262,$D3262:$D3262)+COUNTIFS($D$2:D3262,D3262,$F$2:F3262,F3262)-1&gt;1),"",
IF(AND(F3262="Peretoe teenus",H3262&lt;[2]an!$M$37,S3262="kahepoolne vajaduspõhine",U3262&gt;[2]an!$M$38,RANK(D3262,$D3262:$D3262)+COUNTIFS($D$2:D3262,D3262,$F$2:F3262,F3262)-1=1),X3262,
IF(AND(F3262="Peretoe teenus",H3262&lt;[2]an!$M$37,S3262="kahepoolne vajaduspõhine",U3262&gt;[2]an!$M$38,RANK(D3262,$D3262:$D3262)+COUNTIFS($D$2:D3262,D3262,$F$2:F3262,F3262)-1&gt;1),"",X3262*W3262)))))))))))))),"")</f>
        <v/>
      </c>
      <c r="Z3262" s="18" t="str">
        <f t="shared" si="151"/>
        <v/>
      </c>
      <c r="AA3262" s="19" t="str">
        <f>IFERROR(VLOOKUP(E3262,[2]an!$A$3:$B$81,2,FALSE),"")</f>
        <v/>
      </c>
      <c r="AB3262" s="19" t="str">
        <f>IFERROR(VLOOKUP(AA3262,[2]an!$C$2:$D$16,2,FALSE),"")</f>
        <v/>
      </c>
      <c r="AC3262" s="20"/>
      <c r="AD3262" s="21" t="str">
        <f>IF(A3262=[2]an!$F$36,VLOOKUP([2]an!$F$36,[2]an!$F$36:$H$36,3,FALSE),IF(A3262=[2]an!$F$35,VLOOKUP([2]an!$F$35,[2]an!$F$35:$H$35,3,FALSE),IF(A3262=[2]an!$F$33,VLOOKUP([2]an!$F$33,[2]an!$F$33:$H$33,3,FALSE),IF(A3262=[2]an!$F$31,VLOOKUP([2]an!$F$31,[2]an!$F$31:$H$31,3,FALSE),""))))</f>
        <v/>
      </c>
    </row>
    <row r="3263" spans="6:30" x14ac:dyDescent="0.2">
      <c r="F3263" s="10"/>
      <c r="G3263" s="8" t="str">
        <f t="shared" si="152"/>
        <v/>
      </c>
      <c r="H3263" s="13"/>
      <c r="K3263" s="13"/>
      <c r="L3263" s="10"/>
      <c r="M3263" s="10"/>
      <c r="S3263" s="8" t="str">
        <f>IFERROR(VLOOKUP(D3263,[1]peretoe_teenus!$A$2:$L$2000,5,FALSE),"")</f>
        <v/>
      </c>
      <c r="U3263" s="13"/>
      <c r="V3263" s="15" t="str" cm="1">
        <f t="array" ref="V3263">IFERROR(IF(AND(F3263="Tugigrupp",RANK(K3263,$K3263:$K3263)+COUNTIFS($K$2:K3263,K3263,$L$2:L3263,L3263,$M$2:M3263,M3263,$I$2:I3263,I3263,$G$2:G3263,G3263,$F$2:F3263,F3263)-1=1),SUMPRODUCT(($F$2:$F$4154=F3263)*($G$2:$G$4154=G3263)*($K$2:$K$4154=K3263)*($I$2:$I$4154=I3263)*($L$2:$L$4154=L3263)*($M$2:$M$4154=M3263)),""),"")</f>
        <v/>
      </c>
      <c r="W3263" s="15" t="str">
        <f t="shared" si="150"/>
        <v/>
      </c>
      <c r="X3263" s="16" t="str">
        <f>IF(AND(A3263=[2]an!$G$38,F3263=[2]an!$E$40),[2]an!$G$40,IF(AND(A3263=[2]an!$G$38,F3263=[2]an!$E$41),[2]an!$G$41,IF(AND(A3263=[2]an!$G$38,F3263=[2]an!$E$39,H3263&gt;=[2]an!$M$37),[2]an!$G$39,
IF(AND(A3263=[2]an!$G$38,F3263=[2]an!$E$39,H3263&lt;[2]an!$M$37,S3263="kahepoolne vajaduspõhine",U3263=""),[2]an!$M$40,
IF(AND(A3263=[2]an!$G$38,F3263=[2]an!$E$39,H3263&lt;[2]an!$M$37,S3263="kahepoolne vajaduspõhine",U3263&lt;&gt;""),[2]an!$G$39,
IF(AND(A3263=[2]an!$G$38,F3263=[2]an!$E$39,H3263&lt;[2]an!$M$37,S3263&lt;&gt;"kahepoolne vajaduspõhine"),[2]an!$G$39,
IF(AND(A3263=[2]an!$G$38,F3263=[2]an!$E$42),[2]an!$G$42,
IF(AND(A3263=[2]an!$H$38,F3263=[2]an!$E$40),[2]an!$H$40,IF(AND(A3263=[2]an!$H$38,F3263=[2]an!$E$41),[2]an!$H$41,IF(AND(A3263=[2]an!$H$38,F3263=[2]an!$E$39,H3263&gt;=[2]an!$M$37),[2]an!$H$39,
IF(AND(A3263=[2]an!$H$38,F3263=[2]an!$E$39,H3263&lt;[2]an!$M$37,S3263="kahepoolne vajaduspõhine",U3263=""),[2]an!$M$40,
IF(AND(A3263=[2]an!$H$38,F3263=[2]an!$E$39,H3263&lt;[2]an!$M$37,S3263="kahepoolne vajaduspõhine",U3263&lt;&gt;""),[2]an!$H$39,
IF(AND(A3263=[2]an!$H$38,F3263=[2]an!$E$39,H3263&lt;[2]an!$M$37,S3263&lt;&gt;"kahepoolne vajaduspõhine"),[2]an!$H$39,
IF(AND(A3263=[2]an!$H$38,F3263=[2]an!$E$42),[2]an!$H$42,
IF(AND(A3263=[2]an!$I$38,F3263=[2]an!$E$40),[2]an!$I$40,IF(AND(A3263=[2]an!$I$38,F3263=[2]an!$E$41),[2]an!$I$41,IF(AND(A3263=[2]an!$I$38,F3263=[2]an!$E$39,H3263&gt;=[2]an!$M$37),[2]an!$I$39,
IF(AND(A3263=[2]an!$I$38,F3263=[2]an!$E$39,H3263&lt;[2]an!$M$37,S3263="kahepoolne vajaduspõhine",U3263=""),[2]an!$M$40,
IF(AND(A3263=[2]an!$I$38,F3263=[2]an!$E$39,H3263&lt;[2]an!$M$37,S3263="kahepoolne vajaduspõhine",U3263&lt;&gt;""),[2]an!$I$39,
IF(AND(A3263=[2]an!$I$38,F3263=[2]an!$E$39,H3263&lt;[2]an!$M$37,S3263&lt;&gt;"kahepoolne vajaduspõhine"),[2]an!$I$39,
IF(AND(A3263=[2]an!$I$38,F3263=[2]an!$E$42),[2]an!$I$42,
IF(AND(A3263=[2]an!$J$38,F3263=[2]an!$E$40),[2]an!$J$40,IF(AND(A3263=[2]an!$J$38,F3263=[2]an!$E$41),[2]an!$J$41,IF(AND(A3263=[2]an!$J$38,F3263=[2]an!$E$39,H3263&gt;=[2]an!$M$37),[2]an!$J$39,
IF(AND(A3263=[2]an!$J$38,F3263=[2]an!$E$39,H3263&lt;[2]an!$M$37,S3263="kahepoolne vajaduspõhine",U3263=""),[2]an!$M$40,
IF(AND(A3263=[2]an!$J$38,F3263=[2]an!$E$39,H3263&lt;[2]an!$M$37,S3263="kahepoolne vajaduspõhine",U3263&lt;&gt;""),[2]an!$J$39,
IF(AND(A3263=[2]an!$J$38,F3263=[2]an!$E$39,H3263&lt;[2]an!$M$37,S3263&lt;&gt;"kahepoolne vajaduspõhine"),[2]an!$J$39,
IF(AND(A3263=[2]an!$J$38,F3263=[2]an!$E$42),[2]an!$J$42,""))))))))))))))))))))))))))))</f>
        <v/>
      </c>
      <c r="Y3263" s="17" t="str">
        <f>IFERROR(IF(F3263="Tugigrupp",0,
IF(AND(F3263="Peretoe teenus",H3263&gt;=[2]an!$M$37,RANK(D3263,$D3263:$D3263)+COUNTIFS($D$2:D3263,D3263,$F$2:F3263,F3263)-1&gt;1),"",
IF(AND(F3263="Peretoe teenus",H3263&gt;=[2]an!$M$37,RANK(D3263,$D3263:$D3263)+COUNTIFS($D$2:D3263,D3263,$F$2:F3263,F3263)-1=1,MONTH(H3263)=MONTH(K3263)=TRUE,YEAR(H3263)=YEAR(K3263)=TRUE),((EOMONTH(H3263,0)-H3263+1)*X3263)/DAY(EOMONTH(H3263,0)),
IF(AND(F3263="Peretoe teenus",H3263&gt;=[2]an!$M$37,RANK(D3263,$D3263:$D3263)+COUNTIFS($D$2:D3263,D3263,$F$2:F3263,F3263)-1=1),X3263,
IF(AND(F3263="Peretoe teenus",H3263&lt;[2]an!$M$37,S3263&lt;&gt;"kahepoolne vajaduspõhine",RANK(D3263,$D3263:$D3263)+COUNTIFS($D$2:D3263,D3263,$F$2:F3263,F3263)-1=1),X3263,
IF(AND(F3263="Peretoe teenus",H3263&lt;[2]an!$M$37,S3263&lt;&gt;"kahepoolne vajaduspõhine",RANK(D3263,$D3263:$D3263)+COUNTIFS($D$2:D3263,D3263,$F$2:F3263,F3263)-1&gt;1),"",
IF(AND(F3263="Peretoe teenus",H3263&lt;[2]an!$M$37,S3263="kahepoolne vajaduspõhine",U3263="",RANK(D3263,$D3263:$D3263)+COUNTIFS($D$2:D3263,D3263,$F$2:F3263,F3263)-1=1),X3263,
IF(AND(F3263="Peretoe teenus",H3263&lt;[2]an!$M$37,S3263="kahepoolne vajaduspõhine",U3263="",RANK(D3263,$D3263:$D3263)+COUNTIFS($D$2:D3263,D3263,$F$2:F3263,F3263)-1&gt;1),"",
IF(AND(F3263="Peretoe teenus",H3263&lt;[2]an!$M$37,S3263="kahepoolne vajaduspõhine",U3263&lt;[2]an!$M$37,RANK(D3263,$D3263:$D3263)+COUNTIFS($D$2:D3263,D3263,$F$2:F3263,F3263)-1=1),X3263,
IF(AND(F3263="Peretoe teenus",H3263&lt;[2]an!$M$37,S3263="kahepoolne vajaduspõhine",U3263&lt;[2]an!$M$37,RANK(D3263,$D3263:$D3263)+COUNTIFS($D$2:D3263,D3263,$F$2:F3263,F3263)-1&gt;1),"",
IF(AND(F3263="Peretoe teenus",H3263&lt;[2]an!$M$37,S3263="kahepoolne vajaduspõhine",U3263&gt;=[2]an!$M$37,U3263&lt;=[2]an!$M$38,RANK(D3263,$D3263:$D3263)+COUNTIFS($D$2:D3263,D3263,$F$2:F3263,F3263)-1=1),
((EOMONTH(U3263,0)-U3263+1)*X3263)/DAY(EOMONTH(U3263,0))+(DAY(U3263)-1)*100/DAY(EOMONTH(U3263,0)),
IF(AND(F3263="Peretoe teenus",H3263&lt;[2]an!$M$37,S3263="kahepoolne vajaduspõhine",U3263&gt;=[2]an!$M$37,U3263&lt;=[2]an!$M$38,RANK(D3263,$D3263:$D3263)+COUNTIFS($D$2:D3263,D3263,$F$2:F3263,F3263)-1&gt;1),"",
IF(AND(F3263="Peretoe teenus",H3263&lt;[2]an!$M$37,S3263="kahepoolne vajaduspõhine",U3263&gt;[2]an!$M$38,RANK(D3263,$D3263:$D3263)+COUNTIFS($D$2:D3263,D3263,$F$2:F3263,F3263)-1=1),X3263,
IF(AND(F3263="Peretoe teenus",H3263&lt;[2]an!$M$37,S3263="kahepoolne vajaduspõhine",U3263&gt;[2]an!$M$38,RANK(D3263,$D3263:$D3263)+COUNTIFS($D$2:D3263,D3263,$F$2:F3263,F3263)-1&gt;1),"",X3263*W3263)))))))))))))),"")</f>
        <v/>
      </c>
      <c r="Z3263" s="18" t="str">
        <f t="shared" si="151"/>
        <v/>
      </c>
      <c r="AA3263" s="19" t="str">
        <f>IFERROR(VLOOKUP(E3263,[2]an!$A$3:$B$81,2,FALSE),"")</f>
        <v/>
      </c>
      <c r="AB3263" s="19" t="str">
        <f>IFERROR(VLOOKUP(AA3263,[2]an!$C$2:$D$16,2,FALSE),"")</f>
        <v/>
      </c>
      <c r="AC3263" s="20"/>
      <c r="AD3263" s="21" t="str">
        <f>IF(A3263=[2]an!$F$36,VLOOKUP([2]an!$F$36,[2]an!$F$36:$H$36,3,FALSE),IF(A3263=[2]an!$F$35,VLOOKUP([2]an!$F$35,[2]an!$F$35:$H$35,3,FALSE),IF(A3263=[2]an!$F$33,VLOOKUP([2]an!$F$33,[2]an!$F$33:$H$33,3,FALSE),IF(A3263=[2]an!$F$31,VLOOKUP([2]an!$F$31,[2]an!$F$31:$H$31,3,FALSE),""))))</f>
        <v/>
      </c>
    </row>
    <row r="3264" spans="6:30" x14ac:dyDescent="0.2">
      <c r="F3264" s="10"/>
      <c r="G3264" s="8" t="str">
        <f t="shared" si="152"/>
        <v/>
      </c>
      <c r="H3264" s="13"/>
      <c r="K3264" s="13"/>
      <c r="L3264" s="10"/>
      <c r="M3264" s="10"/>
      <c r="S3264" s="8" t="str">
        <f>IFERROR(VLOOKUP(D3264,[1]peretoe_teenus!$A$2:$L$2000,5,FALSE),"")</f>
        <v/>
      </c>
      <c r="U3264" s="13"/>
      <c r="V3264" s="15" t="str" cm="1">
        <f t="array" ref="V3264">IFERROR(IF(AND(F3264="Tugigrupp",RANK(K3264,$K3264:$K3264)+COUNTIFS($K$2:K3264,K3264,$L$2:L3264,L3264,$M$2:M3264,M3264,$I$2:I3264,I3264,$G$2:G3264,G3264,$F$2:F3264,F3264)-1=1),SUMPRODUCT(($F$2:$F$4154=F3264)*($G$2:$G$4154=G3264)*($K$2:$K$4154=K3264)*($I$2:$I$4154=I3264)*($L$2:$L$4154=L3264)*($M$2:$M$4154=M3264)),""),"")</f>
        <v/>
      </c>
      <c r="W3264" s="15" t="str">
        <f t="shared" si="150"/>
        <v/>
      </c>
      <c r="X3264" s="16" t="str">
        <f>IF(AND(A3264=[2]an!$G$38,F3264=[2]an!$E$40),[2]an!$G$40,IF(AND(A3264=[2]an!$G$38,F3264=[2]an!$E$41),[2]an!$G$41,IF(AND(A3264=[2]an!$G$38,F3264=[2]an!$E$39,H3264&gt;=[2]an!$M$37),[2]an!$G$39,
IF(AND(A3264=[2]an!$G$38,F3264=[2]an!$E$39,H3264&lt;[2]an!$M$37,S3264="kahepoolne vajaduspõhine",U3264=""),[2]an!$M$40,
IF(AND(A3264=[2]an!$G$38,F3264=[2]an!$E$39,H3264&lt;[2]an!$M$37,S3264="kahepoolne vajaduspõhine",U3264&lt;&gt;""),[2]an!$G$39,
IF(AND(A3264=[2]an!$G$38,F3264=[2]an!$E$39,H3264&lt;[2]an!$M$37,S3264&lt;&gt;"kahepoolne vajaduspõhine"),[2]an!$G$39,
IF(AND(A3264=[2]an!$G$38,F3264=[2]an!$E$42),[2]an!$G$42,
IF(AND(A3264=[2]an!$H$38,F3264=[2]an!$E$40),[2]an!$H$40,IF(AND(A3264=[2]an!$H$38,F3264=[2]an!$E$41),[2]an!$H$41,IF(AND(A3264=[2]an!$H$38,F3264=[2]an!$E$39,H3264&gt;=[2]an!$M$37),[2]an!$H$39,
IF(AND(A3264=[2]an!$H$38,F3264=[2]an!$E$39,H3264&lt;[2]an!$M$37,S3264="kahepoolne vajaduspõhine",U3264=""),[2]an!$M$40,
IF(AND(A3264=[2]an!$H$38,F3264=[2]an!$E$39,H3264&lt;[2]an!$M$37,S3264="kahepoolne vajaduspõhine",U3264&lt;&gt;""),[2]an!$H$39,
IF(AND(A3264=[2]an!$H$38,F3264=[2]an!$E$39,H3264&lt;[2]an!$M$37,S3264&lt;&gt;"kahepoolne vajaduspõhine"),[2]an!$H$39,
IF(AND(A3264=[2]an!$H$38,F3264=[2]an!$E$42),[2]an!$H$42,
IF(AND(A3264=[2]an!$I$38,F3264=[2]an!$E$40),[2]an!$I$40,IF(AND(A3264=[2]an!$I$38,F3264=[2]an!$E$41),[2]an!$I$41,IF(AND(A3264=[2]an!$I$38,F3264=[2]an!$E$39,H3264&gt;=[2]an!$M$37),[2]an!$I$39,
IF(AND(A3264=[2]an!$I$38,F3264=[2]an!$E$39,H3264&lt;[2]an!$M$37,S3264="kahepoolne vajaduspõhine",U3264=""),[2]an!$M$40,
IF(AND(A3264=[2]an!$I$38,F3264=[2]an!$E$39,H3264&lt;[2]an!$M$37,S3264="kahepoolne vajaduspõhine",U3264&lt;&gt;""),[2]an!$I$39,
IF(AND(A3264=[2]an!$I$38,F3264=[2]an!$E$39,H3264&lt;[2]an!$M$37,S3264&lt;&gt;"kahepoolne vajaduspõhine"),[2]an!$I$39,
IF(AND(A3264=[2]an!$I$38,F3264=[2]an!$E$42),[2]an!$I$42,
IF(AND(A3264=[2]an!$J$38,F3264=[2]an!$E$40),[2]an!$J$40,IF(AND(A3264=[2]an!$J$38,F3264=[2]an!$E$41),[2]an!$J$41,IF(AND(A3264=[2]an!$J$38,F3264=[2]an!$E$39,H3264&gt;=[2]an!$M$37),[2]an!$J$39,
IF(AND(A3264=[2]an!$J$38,F3264=[2]an!$E$39,H3264&lt;[2]an!$M$37,S3264="kahepoolne vajaduspõhine",U3264=""),[2]an!$M$40,
IF(AND(A3264=[2]an!$J$38,F3264=[2]an!$E$39,H3264&lt;[2]an!$M$37,S3264="kahepoolne vajaduspõhine",U3264&lt;&gt;""),[2]an!$J$39,
IF(AND(A3264=[2]an!$J$38,F3264=[2]an!$E$39,H3264&lt;[2]an!$M$37,S3264&lt;&gt;"kahepoolne vajaduspõhine"),[2]an!$J$39,
IF(AND(A3264=[2]an!$J$38,F3264=[2]an!$E$42),[2]an!$J$42,""))))))))))))))))))))))))))))</f>
        <v/>
      </c>
      <c r="Y3264" s="17" t="str">
        <f>IFERROR(IF(F3264="Tugigrupp",0,
IF(AND(F3264="Peretoe teenus",H3264&gt;=[2]an!$M$37,RANK(D3264,$D3264:$D3264)+COUNTIFS($D$2:D3264,D3264,$F$2:F3264,F3264)-1&gt;1),"",
IF(AND(F3264="Peretoe teenus",H3264&gt;=[2]an!$M$37,RANK(D3264,$D3264:$D3264)+COUNTIFS($D$2:D3264,D3264,$F$2:F3264,F3264)-1=1,MONTH(H3264)=MONTH(K3264)=TRUE,YEAR(H3264)=YEAR(K3264)=TRUE),((EOMONTH(H3264,0)-H3264+1)*X3264)/DAY(EOMONTH(H3264,0)),
IF(AND(F3264="Peretoe teenus",H3264&gt;=[2]an!$M$37,RANK(D3264,$D3264:$D3264)+COUNTIFS($D$2:D3264,D3264,$F$2:F3264,F3264)-1=1),X3264,
IF(AND(F3264="Peretoe teenus",H3264&lt;[2]an!$M$37,S3264&lt;&gt;"kahepoolne vajaduspõhine",RANK(D3264,$D3264:$D3264)+COUNTIFS($D$2:D3264,D3264,$F$2:F3264,F3264)-1=1),X3264,
IF(AND(F3264="Peretoe teenus",H3264&lt;[2]an!$M$37,S3264&lt;&gt;"kahepoolne vajaduspõhine",RANK(D3264,$D3264:$D3264)+COUNTIFS($D$2:D3264,D3264,$F$2:F3264,F3264)-1&gt;1),"",
IF(AND(F3264="Peretoe teenus",H3264&lt;[2]an!$M$37,S3264="kahepoolne vajaduspõhine",U3264="",RANK(D3264,$D3264:$D3264)+COUNTIFS($D$2:D3264,D3264,$F$2:F3264,F3264)-1=1),X3264,
IF(AND(F3264="Peretoe teenus",H3264&lt;[2]an!$M$37,S3264="kahepoolne vajaduspõhine",U3264="",RANK(D3264,$D3264:$D3264)+COUNTIFS($D$2:D3264,D3264,$F$2:F3264,F3264)-1&gt;1),"",
IF(AND(F3264="Peretoe teenus",H3264&lt;[2]an!$M$37,S3264="kahepoolne vajaduspõhine",U3264&lt;[2]an!$M$37,RANK(D3264,$D3264:$D3264)+COUNTIFS($D$2:D3264,D3264,$F$2:F3264,F3264)-1=1),X3264,
IF(AND(F3264="Peretoe teenus",H3264&lt;[2]an!$M$37,S3264="kahepoolne vajaduspõhine",U3264&lt;[2]an!$M$37,RANK(D3264,$D3264:$D3264)+COUNTIFS($D$2:D3264,D3264,$F$2:F3264,F3264)-1&gt;1),"",
IF(AND(F3264="Peretoe teenus",H3264&lt;[2]an!$M$37,S3264="kahepoolne vajaduspõhine",U3264&gt;=[2]an!$M$37,U3264&lt;=[2]an!$M$38,RANK(D3264,$D3264:$D3264)+COUNTIFS($D$2:D3264,D3264,$F$2:F3264,F3264)-1=1),
((EOMONTH(U3264,0)-U3264+1)*X3264)/DAY(EOMONTH(U3264,0))+(DAY(U3264)-1)*100/DAY(EOMONTH(U3264,0)),
IF(AND(F3264="Peretoe teenus",H3264&lt;[2]an!$M$37,S3264="kahepoolne vajaduspõhine",U3264&gt;=[2]an!$M$37,U3264&lt;=[2]an!$M$38,RANK(D3264,$D3264:$D3264)+COUNTIFS($D$2:D3264,D3264,$F$2:F3264,F3264)-1&gt;1),"",
IF(AND(F3264="Peretoe teenus",H3264&lt;[2]an!$M$37,S3264="kahepoolne vajaduspõhine",U3264&gt;[2]an!$M$38,RANK(D3264,$D3264:$D3264)+COUNTIFS($D$2:D3264,D3264,$F$2:F3264,F3264)-1=1),X3264,
IF(AND(F3264="Peretoe teenus",H3264&lt;[2]an!$M$37,S3264="kahepoolne vajaduspõhine",U3264&gt;[2]an!$M$38,RANK(D3264,$D3264:$D3264)+COUNTIFS($D$2:D3264,D3264,$F$2:F3264,F3264)-1&gt;1),"",X3264*W3264)))))))))))))),"")</f>
        <v/>
      </c>
      <c r="Z3264" s="18" t="str">
        <f t="shared" si="151"/>
        <v/>
      </c>
      <c r="AA3264" s="19" t="str">
        <f>IFERROR(VLOOKUP(E3264,[2]an!$A$3:$B$81,2,FALSE),"")</f>
        <v/>
      </c>
      <c r="AB3264" s="19" t="str">
        <f>IFERROR(VLOOKUP(AA3264,[2]an!$C$2:$D$16,2,FALSE),"")</f>
        <v/>
      </c>
      <c r="AC3264" s="20"/>
      <c r="AD3264" s="21" t="str">
        <f>IF(A3264=[2]an!$F$36,VLOOKUP([2]an!$F$36,[2]an!$F$36:$H$36,3,FALSE),IF(A3264=[2]an!$F$35,VLOOKUP([2]an!$F$35,[2]an!$F$35:$H$35,3,FALSE),IF(A3264=[2]an!$F$33,VLOOKUP([2]an!$F$33,[2]an!$F$33:$H$33,3,FALSE),IF(A3264=[2]an!$F$31,VLOOKUP([2]an!$F$31,[2]an!$F$31:$H$31,3,FALSE),""))))</f>
        <v/>
      </c>
    </row>
    <row r="3265" spans="6:30" x14ac:dyDescent="0.2">
      <c r="F3265" s="10"/>
      <c r="G3265" s="8" t="str">
        <f t="shared" si="152"/>
        <v/>
      </c>
      <c r="H3265" s="13"/>
      <c r="K3265" s="13"/>
      <c r="L3265" s="10"/>
      <c r="M3265" s="10"/>
      <c r="S3265" s="8" t="str">
        <f>IFERROR(VLOOKUP(D3265,[1]peretoe_teenus!$A$2:$L$2000,5,FALSE),"")</f>
        <v/>
      </c>
      <c r="U3265" s="13"/>
      <c r="V3265" s="15" t="str" cm="1">
        <f t="array" ref="V3265">IFERROR(IF(AND(F3265="Tugigrupp",RANK(K3265,$K3265:$K3265)+COUNTIFS($K$2:K3265,K3265,$L$2:L3265,L3265,$M$2:M3265,M3265,$I$2:I3265,I3265,$G$2:G3265,G3265,$F$2:F3265,F3265)-1=1),SUMPRODUCT(($F$2:$F$4154=F3265)*($G$2:$G$4154=G3265)*($K$2:$K$4154=K3265)*($I$2:$I$4154=I3265)*($L$2:$L$4154=L3265)*($M$2:$M$4154=M3265)),""),"")</f>
        <v/>
      </c>
      <c r="W3265" s="15" t="str">
        <f t="shared" si="150"/>
        <v/>
      </c>
      <c r="X3265" s="16" t="str">
        <f>IF(AND(A3265=[2]an!$G$38,F3265=[2]an!$E$40),[2]an!$G$40,IF(AND(A3265=[2]an!$G$38,F3265=[2]an!$E$41),[2]an!$G$41,IF(AND(A3265=[2]an!$G$38,F3265=[2]an!$E$39,H3265&gt;=[2]an!$M$37),[2]an!$G$39,
IF(AND(A3265=[2]an!$G$38,F3265=[2]an!$E$39,H3265&lt;[2]an!$M$37,S3265="kahepoolne vajaduspõhine",U3265=""),[2]an!$M$40,
IF(AND(A3265=[2]an!$G$38,F3265=[2]an!$E$39,H3265&lt;[2]an!$M$37,S3265="kahepoolne vajaduspõhine",U3265&lt;&gt;""),[2]an!$G$39,
IF(AND(A3265=[2]an!$G$38,F3265=[2]an!$E$39,H3265&lt;[2]an!$M$37,S3265&lt;&gt;"kahepoolne vajaduspõhine"),[2]an!$G$39,
IF(AND(A3265=[2]an!$G$38,F3265=[2]an!$E$42),[2]an!$G$42,
IF(AND(A3265=[2]an!$H$38,F3265=[2]an!$E$40),[2]an!$H$40,IF(AND(A3265=[2]an!$H$38,F3265=[2]an!$E$41),[2]an!$H$41,IF(AND(A3265=[2]an!$H$38,F3265=[2]an!$E$39,H3265&gt;=[2]an!$M$37),[2]an!$H$39,
IF(AND(A3265=[2]an!$H$38,F3265=[2]an!$E$39,H3265&lt;[2]an!$M$37,S3265="kahepoolne vajaduspõhine",U3265=""),[2]an!$M$40,
IF(AND(A3265=[2]an!$H$38,F3265=[2]an!$E$39,H3265&lt;[2]an!$M$37,S3265="kahepoolne vajaduspõhine",U3265&lt;&gt;""),[2]an!$H$39,
IF(AND(A3265=[2]an!$H$38,F3265=[2]an!$E$39,H3265&lt;[2]an!$M$37,S3265&lt;&gt;"kahepoolne vajaduspõhine"),[2]an!$H$39,
IF(AND(A3265=[2]an!$H$38,F3265=[2]an!$E$42),[2]an!$H$42,
IF(AND(A3265=[2]an!$I$38,F3265=[2]an!$E$40),[2]an!$I$40,IF(AND(A3265=[2]an!$I$38,F3265=[2]an!$E$41),[2]an!$I$41,IF(AND(A3265=[2]an!$I$38,F3265=[2]an!$E$39,H3265&gt;=[2]an!$M$37),[2]an!$I$39,
IF(AND(A3265=[2]an!$I$38,F3265=[2]an!$E$39,H3265&lt;[2]an!$M$37,S3265="kahepoolne vajaduspõhine",U3265=""),[2]an!$M$40,
IF(AND(A3265=[2]an!$I$38,F3265=[2]an!$E$39,H3265&lt;[2]an!$M$37,S3265="kahepoolne vajaduspõhine",U3265&lt;&gt;""),[2]an!$I$39,
IF(AND(A3265=[2]an!$I$38,F3265=[2]an!$E$39,H3265&lt;[2]an!$M$37,S3265&lt;&gt;"kahepoolne vajaduspõhine"),[2]an!$I$39,
IF(AND(A3265=[2]an!$I$38,F3265=[2]an!$E$42),[2]an!$I$42,
IF(AND(A3265=[2]an!$J$38,F3265=[2]an!$E$40),[2]an!$J$40,IF(AND(A3265=[2]an!$J$38,F3265=[2]an!$E$41),[2]an!$J$41,IF(AND(A3265=[2]an!$J$38,F3265=[2]an!$E$39,H3265&gt;=[2]an!$M$37),[2]an!$J$39,
IF(AND(A3265=[2]an!$J$38,F3265=[2]an!$E$39,H3265&lt;[2]an!$M$37,S3265="kahepoolne vajaduspõhine",U3265=""),[2]an!$M$40,
IF(AND(A3265=[2]an!$J$38,F3265=[2]an!$E$39,H3265&lt;[2]an!$M$37,S3265="kahepoolne vajaduspõhine",U3265&lt;&gt;""),[2]an!$J$39,
IF(AND(A3265=[2]an!$J$38,F3265=[2]an!$E$39,H3265&lt;[2]an!$M$37,S3265&lt;&gt;"kahepoolne vajaduspõhine"),[2]an!$J$39,
IF(AND(A3265=[2]an!$J$38,F3265=[2]an!$E$42),[2]an!$J$42,""))))))))))))))))))))))))))))</f>
        <v/>
      </c>
      <c r="Y3265" s="17" t="str">
        <f>IFERROR(IF(F3265="Tugigrupp",0,
IF(AND(F3265="Peretoe teenus",H3265&gt;=[2]an!$M$37,RANK(D3265,$D3265:$D3265)+COUNTIFS($D$2:D3265,D3265,$F$2:F3265,F3265)-1&gt;1),"",
IF(AND(F3265="Peretoe teenus",H3265&gt;=[2]an!$M$37,RANK(D3265,$D3265:$D3265)+COUNTIFS($D$2:D3265,D3265,$F$2:F3265,F3265)-1=1,MONTH(H3265)=MONTH(K3265)=TRUE,YEAR(H3265)=YEAR(K3265)=TRUE),((EOMONTH(H3265,0)-H3265+1)*X3265)/DAY(EOMONTH(H3265,0)),
IF(AND(F3265="Peretoe teenus",H3265&gt;=[2]an!$M$37,RANK(D3265,$D3265:$D3265)+COUNTIFS($D$2:D3265,D3265,$F$2:F3265,F3265)-1=1),X3265,
IF(AND(F3265="Peretoe teenus",H3265&lt;[2]an!$M$37,S3265&lt;&gt;"kahepoolne vajaduspõhine",RANK(D3265,$D3265:$D3265)+COUNTIFS($D$2:D3265,D3265,$F$2:F3265,F3265)-1=1),X3265,
IF(AND(F3265="Peretoe teenus",H3265&lt;[2]an!$M$37,S3265&lt;&gt;"kahepoolne vajaduspõhine",RANK(D3265,$D3265:$D3265)+COUNTIFS($D$2:D3265,D3265,$F$2:F3265,F3265)-1&gt;1),"",
IF(AND(F3265="Peretoe teenus",H3265&lt;[2]an!$M$37,S3265="kahepoolne vajaduspõhine",U3265="",RANK(D3265,$D3265:$D3265)+COUNTIFS($D$2:D3265,D3265,$F$2:F3265,F3265)-1=1),X3265,
IF(AND(F3265="Peretoe teenus",H3265&lt;[2]an!$M$37,S3265="kahepoolne vajaduspõhine",U3265="",RANK(D3265,$D3265:$D3265)+COUNTIFS($D$2:D3265,D3265,$F$2:F3265,F3265)-1&gt;1),"",
IF(AND(F3265="Peretoe teenus",H3265&lt;[2]an!$M$37,S3265="kahepoolne vajaduspõhine",U3265&lt;[2]an!$M$37,RANK(D3265,$D3265:$D3265)+COUNTIFS($D$2:D3265,D3265,$F$2:F3265,F3265)-1=1),X3265,
IF(AND(F3265="Peretoe teenus",H3265&lt;[2]an!$M$37,S3265="kahepoolne vajaduspõhine",U3265&lt;[2]an!$M$37,RANK(D3265,$D3265:$D3265)+COUNTIFS($D$2:D3265,D3265,$F$2:F3265,F3265)-1&gt;1),"",
IF(AND(F3265="Peretoe teenus",H3265&lt;[2]an!$M$37,S3265="kahepoolne vajaduspõhine",U3265&gt;=[2]an!$M$37,U3265&lt;=[2]an!$M$38,RANK(D3265,$D3265:$D3265)+COUNTIFS($D$2:D3265,D3265,$F$2:F3265,F3265)-1=1),
((EOMONTH(U3265,0)-U3265+1)*X3265)/DAY(EOMONTH(U3265,0))+(DAY(U3265)-1)*100/DAY(EOMONTH(U3265,0)),
IF(AND(F3265="Peretoe teenus",H3265&lt;[2]an!$M$37,S3265="kahepoolne vajaduspõhine",U3265&gt;=[2]an!$M$37,U3265&lt;=[2]an!$M$38,RANK(D3265,$D3265:$D3265)+COUNTIFS($D$2:D3265,D3265,$F$2:F3265,F3265)-1&gt;1),"",
IF(AND(F3265="Peretoe teenus",H3265&lt;[2]an!$M$37,S3265="kahepoolne vajaduspõhine",U3265&gt;[2]an!$M$38,RANK(D3265,$D3265:$D3265)+COUNTIFS($D$2:D3265,D3265,$F$2:F3265,F3265)-1=1),X3265,
IF(AND(F3265="Peretoe teenus",H3265&lt;[2]an!$M$37,S3265="kahepoolne vajaduspõhine",U3265&gt;[2]an!$M$38,RANK(D3265,$D3265:$D3265)+COUNTIFS($D$2:D3265,D3265,$F$2:F3265,F3265)-1&gt;1),"",X3265*W3265)))))))))))))),"")</f>
        <v/>
      </c>
      <c r="Z3265" s="18" t="str">
        <f t="shared" si="151"/>
        <v/>
      </c>
      <c r="AA3265" s="19" t="str">
        <f>IFERROR(VLOOKUP(E3265,[2]an!$A$3:$B$81,2,FALSE),"")</f>
        <v/>
      </c>
      <c r="AB3265" s="19" t="str">
        <f>IFERROR(VLOOKUP(AA3265,[2]an!$C$2:$D$16,2,FALSE),"")</f>
        <v/>
      </c>
      <c r="AC3265" s="20"/>
      <c r="AD3265" s="21" t="str">
        <f>IF(A3265=[2]an!$F$36,VLOOKUP([2]an!$F$36,[2]an!$F$36:$H$36,3,FALSE),IF(A3265=[2]an!$F$35,VLOOKUP([2]an!$F$35,[2]an!$F$35:$H$35,3,FALSE),IF(A3265=[2]an!$F$33,VLOOKUP([2]an!$F$33,[2]an!$F$33:$H$33,3,FALSE),IF(A3265=[2]an!$F$31,VLOOKUP([2]an!$F$31,[2]an!$F$31:$H$31,3,FALSE),""))))</f>
        <v/>
      </c>
    </row>
    <row r="3266" spans="6:30" x14ac:dyDescent="0.2">
      <c r="F3266" s="10"/>
      <c r="G3266" s="8" t="str">
        <f t="shared" si="152"/>
        <v/>
      </c>
      <c r="H3266" s="13"/>
      <c r="K3266" s="13"/>
      <c r="L3266" s="10"/>
      <c r="M3266" s="10"/>
      <c r="S3266" s="8" t="str">
        <f>IFERROR(VLOOKUP(D3266,[1]peretoe_teenus!$A$2:$L$2000,5,FALSE),"")</f>
        <v/>
      </c>
      <c r="U3266" s="13"/>
      <c r="V3266" s="15" t="str" cm="1">
        <f t="array" ref="V3266">IFERROR(IF(AND(F3266="Tugigrupp",RANK(K3266,$K3266:$K3266)+COUNTIFS($K$2:K3266,K3266,$L$2:L3266,L3266,$M$2:M3266,M3266,$I$2:I3266,I3266,$G$2:G3266,G3266,$F$2:F3266,F3266)-1=1),SUMPRODUCT(($F$2:$F$4154=F3266)*($G$2:$G$4154=G3266)*($K$2:$K$4154=K3266)*($I$2:$I$4154=I3266)*($L$2:$L$4154=L3266)*($M$2:$M$4154=M3266)),""),"")</f>
        <v/>
      </c>
      <c r="W3266" s="15" t="str">
        <f t="shared" ref="W3266:W3329" si="153">IF(A3266="","",(M3266-L3266)*1440/45)</f>
        <v/>
      </c>
      <c r="X3266" s="16" t="str">
        <f>IF(AND(A3266=[2]an!$G$38,F3266=[2]an!$E$40),[2]an!$G$40,IF(AND(A3266=[2]an!$G$38,F3266=[2]an!$E$41),[2]an!$G$41,IF(AND(A3266=[2]an!$G$38,F3266=[2]an!$E$39,H3266&gt;=[2]an!$M$37),[2]an!$G$39,
IF(AND(A3266=[2]an!$G$38,F3266=[2]an!$E$39,H3266&lt;[2]an!$M$37,S3266="kahepoolne vajaduspõhine",U3266=""),[2]an!$M$40,
IF(AND(A3266=[2]an!$G$38,F3266=[2]an!$E$39,H3266&lt;[2]an!$M$37,S3266="kahepoolne vajaduspõhine",U3266&lt;&gt;""),[2]an!$G$39,
IF(AND(A3266=[2]an!$G$38,F3266=[2]an!$E$39,H3266&lt;[2]an!$M$37,S3266&lt;&gt;"kahepoolne vajaduspõhine"),[2]an!$G$39,
IF(AND(A3266=[2]an!$G$38,F3266=[2]an!$E$42),[2]an!$G$42,
IF(AND(A3266=[2]an!$H$38,F3266=[2]an!$E$40),[2]an!$H$40,IF(AND(A3266=[2]an!$H$38,F3266=[2]an!$E$41),[2]an!$H$41,IF(AND(A3266=[2]an!$H$38,F3266=[2]an!$E$39,H3266&gt;=[2]an!$M$37),[2]an!$H$39,
IF(AND(A3266=[2]an!$H$38,F3266=[2]an!$E$39,H3266&lt;[2]an!$M$37,S3266="kahepoolne vajaduspõhine",U3266=""),[2]an!$M$40,
IF(AND(A3266=[2]an!$H$38,F3266=[2]an!$E$39,H3266&lt;[2]an!$M$37,S3266="kahepoolne vajaduspõhine",U3266&lt;&gt;""),[2]an!$H$39,
IF(AND(A3266=[2]an!$H$38,F3266=[2]an!$E$39,H3266&lt;[2]an!$M$37,S3266&lt;&gt;"kahepoolne vajaduspõhine"),[2]an!$H$39,
IF(AND(A3266=[2]an!$H$38,F3266=[2]an!$E$42),[2]an!$H$42,
IF(AND(A3266=[2]an!$I$38,F3266=[2]an!$E$40),[2]an!$I$40,IF(AND(A3266=[2]an!$I$38,F3266=[2]an!$E$41),[2]an!$I$41,IF(AND(A3266=[2]an!$I$38,F3266=[2]an!$E$39,H3266&gt;=[2]an!$M$37),[2]an!$I$39,
IF(AND(A3266=[2]an!$I$38,F3266=[2]an!$E$39,H3266&lt;[2]an!$M$37,S3266="kahepoolne vajaduspõhine",U3266=""),[2]an!$M$40,
IF(AND(A3266=[2]an!$I$38,F3266=[2]an!$E$39,H3266&lt;[2]an!$M$37,S3266="kahepoolne vajaduspõhine",U3266&lt;&gt;""),[2]an!$I$39,
IF(AND(A3266=[2]an!$I$38,F3266=[2]an!$E$39,H3266&lt;[2]an!$M$37,S3266&lt;&gt;"kahepoolne vajaduspõhine"),[2]an!$I$39,
IF(AND(A3266=[2]an!$I$38,F3266=[2]an!$E$42),[2]an!$I$42,
IF(AND(A3266=[2]an!$J$38,F3266=[2]an!$E$40),[2]an!$J$40,IF(AND(A3266=[2]an!$J$38,F3266=[2]an!$E$41),[2]an!$J$41,IF(AND(A3266=[2]an!$J$38,F3266=[2]an!$E$39,H3266&gt;=[2]an!$M$37),[2]an!$J$39,
IF(AND(A3266=[2]an!$J$38,F3266=[2]an!$E$39,H3266&lt;[2]an!$M$37,S3266="kahepoolne vajaduspõhine",U3266=""),[2]an!$M$40,
IF(AND(A3266=[2]an!$J$38,F3266=[2]an!$E$39,H3266&lt;[2]an!$M$37,S3266="kahepoolne vajaduspõhine",U3266&lt;&gt;""),[2]an!$J$39,
IF(AND(A3266=[2]an!$J$38,F3266=[2]an!$E$39,H3266&lt;[2]an!$M$37,S3266&lt;&gt;"kahepoolne vajaduspõhine"),[2]an!$J$39,
IF(AND(A3266=[2]an!$J$38,F3266=[2]an!$E$42),[2]an!$J$42,""))))))))))))))))))))))))))))</f>
        <v/>
      </c>
      <c r="Y3266" s="17" t="str">
        <f>IFERROR(IF(F3266="Tugigrupp",0,
IF(AND(F3266="Peretoe teenus",H3266&gt;=[2]an!$M$37,RANK(D3266,$D3266:$D3266)+COUNTIFS($D$2:D3266,D3266,$F$2:F3266,F3266)-1&gt;1),"",
IF(AND(F3266="Peretoe teenus",H3266&gt;=[2]an!$M$37,RANK(D3266,$D3266:$D3266)+COUNTIFS($D$2:D3266,D3266,$F$2:F3266,F3266)-1=1,MONTH(H3266)=MONTH(K3266)=TRUE,YEAR(H3266)=YEAR(K3266)=TRUE),((EOMONTH(H3266,0)-H3266+1)*X3266)/DAY(EOMONTH(H3266,0)),
IF(AND(F3266="Peretoe teenus",H3266&gt;=[2]an!$M$37,RANK(D3266,$D3266:$D3266)+COUNTIFS($D$2:D3266,D3266,$F$2:F3266,F3266)-1=1),X3266,
IF(AND(F3266="Peretoe teenus",H3266&lt;[2]an!$M$37,S3266&lt;&gt;"kahepoolne vajaduspõhine",RANK(D3266,$D3266:$D3266)+COUNTIFS($D$2:D3266,D3266,$F$2:F3266,F3266)-1=1),X3266,
IF(AND(F3266="Peretoe teenus",H3266&lt;[2]an!$M$37,S3266&lt;&gt;"kahepoolne vajaduspõhine",RANK(D3266,$D3266:$D3266)+COUNTIFS($D$2:D3266,D3266,$F$2:F3266,F3266)-1&gt;1),"",
IF(AND(F3266="Peretoe teenus",H3266&lt;[2]an!$M$37,S3266="kahepoolne vajaduspõhine",U3266="",RANK(D3266,$D3266:$D3266)+COUNTIFS($D$2:D3266,D3266,$F$2:F3266,F3266)-1=1),X3266,
IF(AND(F3266="Peretoe teenus",H3266&lt;[2]an!$M$37,S3266="kahepoolne vajaduspõhine",U3266="",RANK(D3266,$D3266:$D3266)+COUNTIFS($D$2:D3266,D3266,$F$2:F3266,F3266)-1&gt;1),"",
IF(AND(F3266="Peretoe teenus",H3266&lt;[2]an!$M$37,S3266="kahepoolne vajaduspõhine",U3266&lt;[2]an!$M$37,RANK(D3266,$D3266:$D3266)+COUNTIFS($D$2:D3266,D3266,$F$2:F3266,F3266)-1=1),X3266,
IF(AND(F3266="Peretoe teenus",H3266&lt;[2]an!$M$37,S3266="kahepoolne vajaduspõhine",U3266&lt;[2]an!$M$37,RANK(D3266,$D3266:$D3266)+COUNTIFS($D$2:D3266,D3266,$F$2:F3266,F3266)-1&gt;1),"",
IF(AND(F3266="Peretoe teenus",H3266&lt;[2]an!$M$37,S3266="kahepoolne vajaduspõhine",U3266&gt;=[2]an!$M$37,U3266&lt;=[2]an!$M$38,RANK(D3266,$D3266:$D3266)+COUNTIFS($D$2:D3266,D3266,$F$2:F3266,F3266)-1=1),
((EOMONTH(U3266,0)-U3266+1)*X3266)/DAY(EOMONTH(U3266,0))+(DAY(U3266)-1)*100/DAY(EOMONTH(U3266,0)),
IF(AND(F3266="Peretoe teenus",H3266&lt;[2]an!$M$37,S3266="kahepoolne vajaduspõhine",U3266&gt;=[2]an!$M$37,U3266&lt;=[2]an!$M$38,RANK(D3266,$D3266:$D3266)+COUNTIFS($D$2:D3266,D3266,$F$2:F3266,F3266)-1&gt;1),"",
IF(AND(F3266="Peretoe teenus",H3266&lt;[2]an!$M$37,S3266="kahepoolne vajaduspõhine",U3266&gt;[2]an!$M$38,RANK(D3266,$D3266:$D3266)+COUNTIFS($D$2:D3266,D3266,$F$2:F3266,F3266)-1=1),X3266,
IF(AND(F3266="Peretoe teenus",H3266&lt;[2]an!$M$37,S3266="kahepoolne vajaduspõhine",U3266&gt;[2]an!$M$38,RANK(D3266,$D3266:$D3266)+COUNTIFS($D$2:D3266,D3266,$F$2:F3266,F3266)-1&gt;1),"",X3266*W3266)))))))))))))),"")</f>
        <v/>
      </c>
      <c r="Z3266" s="18" t="str">
        <f t="shared" ref="Z3266:Z3329" si="154">IF(F3266="Tugigrupp",SUMPRODUCT(($F$2:$F$4154=F3266)*($G$2:$G$4154=G3266)*($K$2:$K$4154=K3266)*($I$2:$I$4154=I3266)*($L$2:$L$4154=L3266)*($M$2:$M$4154=M3266)),"")</f>
        <v/>
      </c>
      <c r="AA3266" s="19" t="str">
        <f>IFERROR(VLOOKUP(E3266,[2]an!$A$3:$B$81,2,FALSE),"")</f>
        <v/>
      </c>
      <c r="AB3266" s="19" t="str">
        <f>IFERROR(VLOOKUP(AA3266,[2]an!$C$2:$D$16,2,FALSE),"")</f>
        <v/>
      </c>
      <c r="AC3266" s="20"/>
      <c r="AD3266" s="21" t="str">
        <f>IF(A3266=[2]an!$F$36,VLOOKUP([2]an!$F$36,[2]an!$F$36:$H$36,3,FALSE),IF(A3266=[2]an!$F$35,VLOOKUP([2]an!$F$35,[2]an!$F$35:$H$35,3,FALSE),IF(A3266=[2]an!$F$33,VLOOKUP([2]an!$F$33,[2]an!$F$33:$H$33,3,FALSE),IF(A3266=[2]an!$F$31,VLOOKUP([2]an!$F$31,[2]an!$F$31:$H$31,3,FALSE),""))))</f>
        <v/>
      </c>
    </row>
    <row r="3267" spans="6:30" x14ac:dyDescent="0.2">
      <c r="F3267" s="10"/>
      <c r="G3267" s="8" t="str">
        <f t="shared" ref="G3267:G3330" si="155">IF(F3267="","",IF(F3267&lt;&gt;"Tugigrupp","pole",""))</f>
        <v/>
      </c>
      <c r="H3267" s="13"/>
      <c r="K3267" s="13"/>
      <c r="L3267" s="10"/>
      <c r="M3267" s="10"/>
      <c r="S3267" s="8" t="str">
        <f>IFERROR(VLOOKUP(D3267,[1]peretoe_teenus!$A$2:$L$2000,5,FALSE),"")</f>
        <v/>
      </c>
      <c r="U3267" s="13"/>
      <c r="V3267" s="15" t="str" cm="1">
        <f t="array" ref="V3267">IFERROR(IF(AND(F3267="Tugigrupp",RANK(K3267,$K3267:$K3267)+COUNTIFS($K$2:K3267,K3267,$L$2:L3267,L3267,$M$2:M3267,M3267,$I$2:I3267,I3267,$G$2:G3267,G3267,$F$2:F3267,F3267)-1=1),SUMPRODUCT(($F$2:$F$4154=F3267)*($G$2:$G$4154=G3267)*($K$2:$K$4154=K3267)*($I$2:$I$4154=I3267)*($L$2:$L$4154=L3267)*($M$2:$M$4154=M3267)),""),"")</f>
        <v/>
      </c>
      <c r="W3267" s="15" t="str">
        <f t="shared" si="153"/>
        <v/>
      </c>
      <c r="X3267" s="16" t="str">
        <f>IF(AND(A3267=[2]an!$G$38,F3267=[2]an!$E$40),[2]an!$G$40,IF(AND(A3267=[2]an!$G$38,F3267=[2]an!$E$41),[2]an!$G$41,IF(AND(A3267=[2]an!$G$38,F3267=[2]an!$E$39,H3267&gt;=[2]an!$M$37),[2]an!$G$39,
IF(AND(A3267=[2]an!$G$38,F3267=[2]an!$E$39,H3267&lt;[2]an!$M$37,S3267="kahepoolne vajaduspõhine",U3267=""),[2]an!$M$40,
IF(AND(A3267=[2]an!$G$38,F3267=[2]an!$E$39,H3267&lt;[2]an!$M$37,S3267="kahepoolne vajaduspõhine",U3267&lt;&gt;""),[2]an!$G$39,
IF(AND(A3267=[2]an!$G$38,F3267=[2]an!$E$39,H3267&lt;[2]an!$M$37,S3267&lt;&gt;"kahepoolne vajaduspõhine"),[2]an!$G$39,
IF(AND(A3267=[2]an!$G$38,F3267=[2]an!$E$42),[2]an!$G$42,
IF(AND(A3267=[2]an!$H$38,F3267=[2]an!$E$40),[2]an!$H$40,IF(AND(A3267=[2]an!$H$38,F3267=[2]an!$E$41),[2]an!$H$41,IF(AND(A3267=[2]an!$H$38,F3267=[2]an!$E$39,H3267&gt;=[2]an!$M$37),[2]an!$H$39,
IF(AND(A3267=[2]an!$H$38,F3267=[2]an!$E$39,H3267&lt;[2]an!$M$37,S3267="kahepoolne vajaduspõhine",U3267=""),[2]an!$M$40,
IF(AND(A3267=[2]an!$H$38,F3267=[2]an!$E$39,H3267&lt;[2]an!$M$37,S3267="kahepoolne vajaduspõhine",U3267&lt;&gt;""),[2]an!$H$39,
IF(AND(A3267=[2]an!$H$38,F3267=[2]an!$E$39,H3267&lt;[2]an!$M$37,S3267&lt;&gt;"kahepoolne vajaduspõhine"),[2]an!$H$39,
IF(AND(A3267=[2]an!$H$38,F3267=[2]an!$E$42),[2]an!$H$42,
IF(AND(A3267=[2]an!$I$38,F3267=[2]an!$E$40),[2]an!$I$40,IF(AND(A3267=[2]an!$I$38,F3267=[2]an!$E$41),[2]an!$I$41,IF(AND(A3267=[2]an!$I$38,F3267=[2]an!$E$39,H3267&gt;=[2]an!$M$37),[2]an!$I$39,
IF(AND(A3267=[2]an!$I$38,F3267=[2]an!$E$39,H3267&lt;[2]an!$M$37,S3267="kahepoolne vajaduspõhine",U3267=""),[2]an!$M$40,
IF(AND(A3267=[2]an!$I$38,F3267=[2]an!$E$39,H3267&lt;[2]an!$M$37,S3267="kahepoolne vajaduspõhine",U3267&lt;&gt;""),[2]an!$I$39,
IF(AND(A3267=[2]an!$I$38,F3267=[2]an!$E$39,H3267&lt;[2]an!$M$37,S3267&lt;&gt;"kahepoolne vajaduspõhine"),[2]an!$I$39,
IF(AND(A3267=[2]an!$I$38,F3267=[2]an!$E$42),[2]an!$I$42,
IF(AND(A3267=[2]an!$J$38,F3267=[2]an!$E$40),[2]an!$J$40,IF(AND(A3267=[2]an!$J$38,F3267=[2]an!$E$41),[2]an!$J$41,IF(AND(A3267=[2]an!$J$38,F3267=[2]an!$E$39,H3267&gt;=[2]an!$M$37),[2]an!$J$39,
IF(AND(A3267=[2]an!$J$38,F3267=[2]an!$E$39,H3267&lt;[2]an!$M$37,S3267="kahepoolne vajaduspõhine",U3267=""),[2]an!$M$40,
IF(AND(A3267=[2]an!$J$38,F3267=[2]an!$E$39,H3267&lt;[2]an!$M$37,S3267="kahepoolne vajaduspõhine",U3267&lt;&gt;""),[2]an!$J$39,
IF(AND(A3267=[2]an!$J$38,F3267=[2]an!$E$39,H3267&lt;[2]an!$M$37,S3267&lt;&gt;"kahepoolne vajaduspõhine"),[2]an!$J$39,
IF(AND(A3267=[2]an!$J$38,F3267=[2]an!$E$42),[2]an!$J$42,""))))))))))))))))))))))))))))</f>
        <v/>
      </c>
      <c r="Y3267" s="17" t="str">
        <f>IFERROR(IF(F3267="Tugigrupp",0,
IF(AND(F3267="Peretoe teenus",H3267&gt;=[2]an!$M$37,RANK(D3267,$D3267:$D3267)+COUNTIFS($D$2:D3267,D3267,$F$2:F3267,F3267)-1&gt;1),"",
IF(AND(F3267="Peretoe teenus",H3267&gt;=[2]an!$M$37,RANK(D3267,$D3267:$D3267)+COUNTIFS($D$2:D3267,D3267,$F$2:F3267,F3267)-1=1,MONTH(H3267)=MONTH(K3267)=TRUE,YEAR(H3267)=YEAR(K3267)=TRUE),((EOMONTH(H3267,0)-H3267+1)*X3267)/DAY(EOMONTH(H3267,0)),
IF(AND(F3267="Peretoe teenus",H3267&gt;=[2]an!$M$37,RANK(D3267,$D3267:$D3267)+COUNTIFS($D$2:D3267,D3267,$F$2:F3267,F3267)-1=1),X3267,
IF(AND(F3267="Peretoe teenus",H3267&lt;[2]an!$M$37,S3267&lt;&gt;"kahepoolne vajaduspõhine",RANK(D3267,$D3267:$D3267)+COUNTIFS($D$2:D3267,D3267,$F$2:F3267,F3267)-1=1),X3267,
IF(AND(F3267="Peretoe teenus",H3267&lt;[2]an!$M$37,S3267&lt;&gt;"kahepoolne vajaduspõhine",RANK(D3267,$D3267:$D3267)+COUNTIFS($D$2:D3267,D3267,$F$2:F3267,F3267)-1&gt;1),"",
IF(AND(F3267="Peretoe teenus",H3267&lt;[2]an!$M$37,S3267="kahepoolne vajaduspõhine",U3267="",RANK(D3267,$D3267:$D3267)+COUNTIFS($D$2:D3267,D3267,$F$2:F3267,F3267)-1=1),X3267,
IF(AND(F3267="Peretoe teenus",H3267&lt;[2]an!$M$37,S3267="kahepoolne vajaduspõhine",U3267="",RANK(D3267,$D3267:$D3267)+COUNTIFS($D$2:D3267,D3267,$F$2:F3267,F3267)-1&gt;1),"",
IF(AND(F3267="Peretoe teenus",H3267&lt;[2]an!$M$37,S3267="kahepoolne vajaduspõhine",U3267&lt;[2]an!$M$37,RANK(D3267,$D3267:$D3267)+COUNTIFS($D$2:D3267,D3267,$F$2:F3267,F3267)-1=1),X3267,
IF(AND(F3267="Peretoe teenus",H3267&lt;[2]an!$M$37,S3267="kahepoolne vajaduspõhine",U3267&lt;[2]an!$M$37,RANK(D3267,$D3267:$D3267)+COUNTIFS($D$2:D3267,D3267,$F$2:F3267,F3267)-1&gt;1),"",
IF(AND(F3267="Peretoe teenus",H3267&lt;[2]an!$M$37,S3267="kahepoolne vajaduspõhine",U3267&gt;=[2]an!$M$37,U3267&lt;=[2]an!$M$38,RANK(D3267,$D3267:$D3267)+COUNTIFS($D$2:D3267,D3267,$F$2:F3267,F3267)-1=1),
((EOMONTH(U3267,0)-U3267+1)*X3267)/DAY(EOMONTH(U3267,0))+(DAY(U3267)-1)*100/DAY(EOMONTH(U3267,0)),
IF(AND(F3267="Peretoe teenus",H3267&lt;[2]an!$M$37,S3267="kahepoolne vajaduspõhine",U3267&gt;=[2]an!$M$37,U3267&lt;=[2]an!$M$38,RANK(D3267,$D3267:$D3267)+COUNTIFS($D$2:D3267,D3267,$F$2:F3267,F3267)-1&gt;1),"",
IF(AND(F3267="Peretoe teenus",H3267&lt;[2]an!$M$37,S3267="kahepoolne vajaduspõhine",U3267&gt;[2]an!$M$38,RANK(D3267,$D3267:$D3267)+COUNTIFS($D$2:D3267,D3267,$F$2:F3267,F3267)-1=1),X3267,
IF(AND(F3267="Peretoe teenus",H3267&lt;[2]an!$M$37,S3267="kahepoolne vajaduspõhine",U3267&gt;[2]an!$M$38,RANK(D3267,$D3267:$D3267)+COUNTIFS($D$2:D3267,D3267,$F$2:F3267,F3267)-1&gt;1),"",X3267*W3267)))))))))))))),"")</f>
        <v/>
      </c>
      <c r="Z3267" s="18" t="str">
        <f t="shared" si="154"/>
        <v/>
      </c>
      <c r="AA3267" s="19" t="str">
        <f>IFERROR(VLOOKUP(E3267,[2]an!$A$3:$B$81,2,FALSE),"")</f>
        <v/>
      </c>
      <c r="AB3267" s="19" t="str">
        <f>IFERROR(VLOOKUP(AA3267,[2]an!$C$2:$D$16,2,FALSE),"")</f>
        <v/>
      </c>
      <c r="AC3267" s="20"/>
      <c r="AD3267" s="21" t="str">
        <f>IF(A3267=[2]an!$F$36,VLOOKUP([2]an!$F$36,[2]an!$F$36:$H$36,3,FALSE),IF(A3267=[2]an!$F$35,VLOOKUP([2]an!$F$35,[2]an!$F$35:$H$35,3,FALSE),IF(A3267=[2]an!$F$33,VLOOKUP([2]an!$F$33,[2]an!$F$33:$H$33,3,FALSE),IF(A3267=[2]an!$F$31,VLOOKUP([2]an!$F$31,[2]an!$F$31:$H$31,3,FALSE),""))))</f>
        <v/>
      </c>
    </row>
    <row r="3268" spans="6:30" x14ac:dyDescent="0.2">
      <c r="F3268" s="10"/>
      <c r="G3268" s="8" t="str">
        <f t="shared" si="155"/>
        <v/>
      </c>
      <c r="H3268" s="13"/>
      <c r="K3268" s="13"/>
      <c r="L3268" s="10"/>
      <c r="M3268" s="10"/>
      <c r="S3268" s="8" t="str">
        <f>IFERROR(VLOOKUP(D3268,[1]peretoe_teenus!$A$2:$L$2000,5,FALSE),"")</f>
        <v/>
      </c>
      <c r="U3268" s="13"/>
      <c r="V3268" s="15" t="str" cm="1">
        <f t="array" ref="V3268">IFERROR(IF(AND(F3268="Tugigrupp",RANK(K3268,$K3268:$K3268)+COUNTIFS($K$2:K3268,K3268,$L$2:L3268,L3268,$M$2:M3268,M3268,$I$2:I3268,I3268,$G$2:G3268,G3268,$F$2:F3268,F3268)-1=1),SUMPRODUCT(($F$2:$F$4154=F3268)*($G$2:$G$4154=G3268)*($K$2:$K$4154=K3268)*($I$2:$I$4154=I3268)*($L$2:$L$4154=L3268)*($M$2:$M$4154=M3268)),""),"")</f>
        <v/>
      </c>
      <c r="W3268" s="15" t="str">
        <f t="shared" si="153"/>
        <v/>
      </c>
      <c r="X3268" s="16" t="str">
        <f>IF(AND(A3268=[2]an!$G$38,F3268=[2]an!$E$40),[2]an!$G$40,IF(AND(A3268=[2]an!$G$38,F3268=[2]an!$E$41),[2]an!$G$41,IF(AND(A3268=[2]an!$G$38,F3268=[2]an!$E$39,H3268&gt;=[2]an!$M$37),[2]an!$G$39,
IF(AND(A3268=[2]an!$G$38,F3268=[2]an!$E$39,H3268&lt;[2]an!$M$37,S3268="kahepoolne vajaduspõhine",U3268=""),[2]an!$M$40,
IF(AND(A3268=[2]an!$G$38,F3268=[2]an!$E$39,H3268&lt;[2]an!$M$37,S3268="kahepoolne vajaduspõhine",U3268&lt;&gt;""),[2]an!$G$39,
IF(AND(A3268=[2]an!$G$38,F3268=[2]an!$E$39,H3268&lt;[2]an!$M$37,S3268&lt;&gt;"kahepoolne vajaduspõhine"),[2]an!$G$39,
IF(AND(A3268=[2]an!$G$38,F3268=[2]an!$E$42),[2]an!$G$42,
IF(AND(A3268=[2]an!$H$38,F3268=[2]an!$E$40),[2]an!$H$40,IF(AND(A3268=[2]an!$H$38,F3268=[2]an!$E$41),[2]an!$H$41,IF(AND(A3268=[2]an!$H$38,F3268=[2]an!$E$39,H3268&gt;=[2]an!$M$37),[2]an!$H$39,
IF(AND(A3268=[2]an!$H$38,F3268=[2]an!$E$39,H3268&lt;[2]an!$M$37,S3268="kahepoolne vajaduspõhine",U3268=""),[2]an!$M$40,
IF(AND(A3268=[2]an!$H$38,F3268=[2]an!$E$39,H3268&lt;[2]an!$M$37,S3268="kahepoolne vajaduspõhine",U3268&lt;&gt;""),[2]an!$H$39,
IF(AND(A3268=[2]an!$H$38,F3268=[2]an!$E$39,H3268&lt;[2]an!$M$37,S3268&lt;&gt;"kahepoolne vajaduspõhine"),[2]an!$H$39,
IF(AND(A3268=[2]an!$H$38,F3268=[2]an!$E$42),[2]an!$H$42,
IF(AND(A3268=[2]an!$I$38,F3268=[2]an!$E$40),[2]an!$I$40,IF(AND(A3268=[2]an!$I$38,F3268=[2]an!$E$41),[2]an!$I$41,IF(AND(A3268=[2]an!$I$38,F3268=[2]an!$E$39,H3268&gt;=[2]an!$M$37),[2]an!$I$39,
IF(AND(A3268=[2]an!$I$38,F3268=[2]an!$E$39,H3268&lt;[2]an!$M$37,S3268="kahepoolne vajaduspõhine",U3268=""),[2]an!$M$40,
IF(AND(A3268=[2]an!$I$38,F3268=[2]an!$E$39,H3268&lt;[2]an!$M$37,S3268="kahepoolne vajaduspõhine",U3268&lt;&gt;""),[2]an!$I$39,
IF(AND(A3268=[2]an!$I$38,F3268=[2]an!$E$39,H3268&lt;[2]an!$M$37,S3268&lt;&gt;"kahepoolne vajaduspõhine"),[2]an!$I$39,
IF(AND(A3268=[2]an!$I$38,F3268=[2]an!$E$42),[2]an!$I$42,
IF(AND(A3268=[2]an!$J$38,F3268=[2]an!$E$40),[2]an!$J$40,IF(AND(A3268=[2]an!$J$38,F3268=[2]an!$E$41),[2]an!$J$41,IF(AND(A3268=[2]an!$J$38,F3268=[2]an!$E$39,H3268&gt;=[2]an!$M$37),[2]an!$J$39,
IF(AND(A3268=[2]an!$J$38,F3268=[2]an!$E$39,H3268&lt;[2]an!$M$37,S3268="kahepoolne vajaduspõhine",U3268=""),[2]an!$M$40,
IF(AND(A3268=[2]an!$J$38,F3268=[2]an!$E$39,H3268&lt;[2]an!$M$37,S3268="kahepoolne vajaduspõhine",U3268&lt;&gt;""),[2]an!$J$39,
IF(AND(A3268=[2]an!$J$38,F3268=[2]an!$E$39,H3268&lt;[2]an!$M$37,S3268&lt;&gt;"kahepoolne vajaduspõhine"),[2]an!$J$39,
IF(AND(A3268=[2]an!$J$38,F3268=[2]an!$E$42),[2]an!$J$42,""))))))))))))))))))))))))))))</f>
        <v/>
      </c>
      <c r="Y3268" s="17" t="str">
        <f>IFERROR(IF(F3268="Tugigrupp",0,
IF(AND(F3268="Peretoe teenus",H3268&gt;=[2]an!$M$37,RANK(D3268,$D3268:$D3268)+COUNTIFS($D$2:D3268,D3268,$F$2:F3268,F3268)-1&gt;1),"",
IF(AND(F3268="Peretoe teenus",H3268&gt;=[2]an!$M$37,RANK(D3268,$D3268:$D3268)+COUNTIFS($D$2:D3268,D3268,$F$2:F3268,F3268)-1=1,MONTH(H3268)=MONTH(K3268)=TRUE,YEAR(H3268)=YEAR(K3268)=TRUE),((EOMONTH(H3268,0)-H3268+1)*X3268)/DAY(EOMONTH(H3268,0)),
IF(AND(F3268="Peretoe teenus",H3268&gt;=[2]an!$M$37,RANK(D3268,$D3268:$D3268)+COUNTIFS($D$2:D3268,D3268,$F$2:F3268,F3268)-1=1),X3268,
IF(AND(F3268="Peretoe teenus",H3268&lt;[2]an!$M$37,S3268&lt;&gt;"kahepoolne vajaduspõhine",RANK(D3268,$D3268:$D3268)+COUNTIFS($D$2:D3268,D3268,$F$2:F3268,F3268)-1=1),X3268,
IF(AND(F3268="Peretoe teenus",H3268&lt;[2]an!$M$37,S3268&lt;&gt;"kahepoolne vajaduspõhine",RANK(D3268,$D3268:$D3268)+COUNTIFS($D$2:D3268,D3268,$F$2:F3268,F3268)-1&gt;1),"",
IF(AND(F3268="Peretoe teenus",H3268&lt;[2]an!$M$37,S3268="kahepoolne vajaduspõhine",U3268="",RANK(D3268,$D3268:$D3268)+COUNTIFS($D$2:D3268,D3268,$F$2:F3268,F3268)-1=1),X3268,
IF(AND(F3268="Peretoe teenus",H3268&lt;[2]an!$M$37,S3268="kahepoolne vajaduspõhine",U3268="",RANK(D3268,$D3268:$D3268)+COUNTIFS($D$2:D3268,D3268,$F$2:F3268,F3268)-1&gt;1),"",
IF(AND(F3268="Peretoe teenus",H3268&lt;[2]an!$M$37,S3268="kahepoolne vajaduspõhine",U3268&lt;[2]an!$M$37,RANK(D3268,$D3268:$D3268)+COUNTIFS($D$2:D3268,D3268,$F$2:F3268,F3268)-1=1),X3268,
IF(AND(F3268="Peretoe teenus",H3268&lt;[2]an!$M$37,S3268="kahepoolne vajaduspõhine",U3268&lt;[2]an!$M$37,RANK(D3268,$D3268:$D3268)+COUNTIFS($D$2:D3268,D3268,$F$2:F3268,F3268)-1&gt;1),"",
IF(AND(F3268="Peretoe teenus",H3268&lt;[2]an!$M$37,S3268="kahepoolne vajaduspõhine",U3268&gt;=[2]an!$M$37,U3268&lt;=[2]an!$M$38,RANK(D3268,$D3268:$D3268)+COUNTIFS($D$2:D3268,D3268,$F$2:F3268,F3268)-1=1),
((EOMONTH(U3268,0)-U3268+1)*X3268)/DAY(EOMONTH(U3268,0))+(DAY(U3268)-1)*100/DAY(EOMONTH(U3268,0)),
IF(AND(F3268="Peretoe teenus",H3268&lt;[2]an!$M$37,S3268="kahepoolne vajaduspõhine",U3268&gt;=[2]an!$M$37,U3268&lt;=[2]an!$M$38,RANK(D3268,$D3268:$D3268)+COUNTIFS($D$2:D3268,D3268,$F$2:F3268,F3268)-1&gt;1),"",
IF(AND(F3268="Peretoe teenus",H3268&lt;[2]an!$M$37,S3268="kahepoolne vajaduspõhine",U3268&gt;[2]an!$M$38,RANK(D3268,$D3268:$D3268)+COUNTIFS($D$2:D3268,D3268,$F$2:F3268,F3268)-1=1),X3268,
IF(AND(F3268="Peretoe teenus",H3268&lt;[2]an!$M$37,S3268="kahepoolne vajaduspõhine",U3268&gt;[2]an!$M$38,RANK(D3268,$D3268:$D3268)+COUNTIFS($D$2:D3268,D3268,$F$2:F3268,F3268)-1&gt;1),"",X3268*W3268)))))))))))))),"")</f>
        <v/>
      </c>
      <c r="Z3268" s="18" t="str">
        <f t="shared" si="154"/>
        <v/>
      </c>
      <c r="AA3268" s="19" t="str">
        <f>IFERROR(VLOOKUP(E3268,[2]an!$A$3:$B$81,2,FALSE),"")</f>
        <v/>
      </c>
      <c r="AB3268" s="19" t="str">
        <f>IFERROR(VLOOKUP(AA3268,[2]an!$C$2:$D$16,2,FALSE),"")</f>
        <v/>
      </c>
      <c r="AC3268" s="20"/>
      <c r="AD3268" s="21" t="str">
        <f>IF(A3268=[2]an!$F$36,VLOOKUP([2]an!$F$36,[2]an!$F$36:$H$36,3,FALSE),IF(A3268=[2]an!$F$35,VLOOKUP([2]an!$F$35,[2]an!$F$35:$H$35,3,FALSE),IF(A3268=[2]an!$F$33,VLOOKUP([2]an!$F$33,[2]an!$F$33:$H$33,3,FALSE),IF(A3268=[2]an!$F$31,VLOOKUP([2]an!$F$31,[2]an!$F$31:$H$31,3,FALSE),""))))</f>
        <v/>
      </c>
    </row>
    <row r="3269" spans="6:30" x14ac:dyDescent="0.2">
      <c r="F3269" s="10"/>
      <c r="G3269" s="8" t="str">
        <f t="shared" si="155"/>
        <v/>
      </c>
      <c r="H3269" s="13"/>
      <c r="K3269" s="13"/>
      <c r="L3269" s="10"/>
      <c r="M3269" s="10"/>
      <c r="S3269" s="8" t="str">
        <f>IFERROR(VLOOKUP(D3269,[1]peretoe_teenus!$A$2:$L$2000,5,FALSE),"")</f>
        <v/>
      </c>
      <c r="U3269" s="13"/>
      <c r="V3269" s="15" t="str" cm="1">
        <f t="array" ref="V3269">IFERROR(IF(AND(F3269="Tugigrupp",RANK(K3269,$K3269:$K3269)+COUNTIFS($K$2:K3269,K3269,$L$2:L3269,L3269,$M$2:M3269,M3269,$I$2:I3269,I3269,$G$2:G3269,G3269,$F$2:F3269,F3269)-1=1),SUMPRODUCT(($F$2:$F$4154=F3269)*($G$2:$G$4154=G3269)*($K$2:$K$4154=K3269)*($I$2:$I$4154=I3269)*($L$2:$L$4154=L3269)*($M$2:$M$4154=M3269)),""),"")</f>
        <v/>
      </c>
      <c r="W3269" s="15" t="str">
        <f t="shared" si="153"/>
        <v/>
      </c>
      <c r="X3269" s="16" t="str">
        <f>IF(AND(A3269=[2]an!$G$38,F3269=[2]an!$E$40),[2]an!$G$40,IF(AND(A3269=[2]an!$G$38,F3269=[2]an!$E$41),[2]an!$G$41,IF(AND(A3269=[2]an!$G$38,F3269=[2]an!$E$39,H3269&gt;=[2]an!$M$37),[2]an!$G$39,
IF(AND(A3269=[2]an!$G$38,F3269=[2]an!$E$39,H3269&lt;[2]an!$M$37,S3269="kahepoolne vajaduspõhine",U3269=""),[2]an!$M$40,
IF(AND(A3269=[2]an!$G$38,F3269=[2]an!$E$39,H3269&lt;[2]an!$M$37,S3269="kahepoolne vajaduspõhine",U3269&lt;&gt;""),[2]an!$G$39,
IF(AND(A3269=[2]an!$G$38,F3269=[2]an!$E$39,H3269&lt;[2]an!$M$37,S3269&lt;&gt;"kahepoolne vajaduspõhine"),[2]an!$G$39,
IF(AND(A3269=[2]an!$G$38,F3269=[2]an!$E$42),[2]an!$G$42,
IF(AND(A3269=[2]an!$H$38,F3269=[2]an!$E$40),[2]an!$H$40,IF(AND(A3269=[2]an!$H$38,F3269=[2]an!$E$41),[2]an!$H$41,IF(AND(A3269=[2]an!$H$38,F3269=[2]an!$E$39,H3269&gt;=[2]an!$M$37),[2]an!$H$39,
IF(AND(A3269=[2]an!$H$38,F3269=[2]an!$E$39,H3269&lt;[2]an!$M$37,S3269="kahepoolne vajaduspõhine",U3269=""),[2]an!$M$40,
IF(AND(A3269=[2]an!$H$38,F3269=[2]an!$E$39,H3269&lt;[2]an!$M$37,S3269="kahepoolne vajaduspõhine",U3269&lt;&gt;""),[2]an!$H$39,
IF(AND(A3269=[2]an!$H$38,F3269=[2]an!$E$39,H3269&lt;[2]an!$M$37,S3269&lt;&gt;"kahepoolne vajaduspõhine"),[2]an!$H$39,
IF(AND(A3269=[2]an!$H$38,F3269=[2]an!$E$42),[2]an!$H$42,
IF(AND(A3269=[2]an!$I$38,F3269=[2]an!$E$40),[2]an!$I$40,IF(AND(A3269=[2]an!$I$38,F3269=[2]an!$E$41),[2]an!$I$41,IF(AND(A3269=[2]an!$I$38,F3269=[2]an!$E$39,H3269&gt;=[2]an!$M$37),[2]an!$I$39,
IF(AND(A3269=[2]an!$I$38,F3269=[2]an!$E$39,H3269&lt;[2]an!$M$37,S3269="kahepoolne vajaduspõhine",U3269=""),[2]an!$M$40,
IF(AND(A3269=[2]an!$I$38,F3269=[2]an!$E$39,H3269&lt;[2]an!$M$37,S3269="kahepoolne vajaduspõhine",U3269&lt;&gt;""),[2]an!$I$39,
IF(AND(A3269=[2]an!$I$38,F3269=[2]an!$E$39,H3269&lt;[2]an!$M$37,S3269&lt;&gt;"kahepoolne vajaduspõhine"),[2]an!$I$39,
IF(AND(A3269=[2]an!$I$38,F3269=[2]an!$E$42),[2]an!$I$42,
IF(AND(A3269=[2]an!$J$38,F3269=[2]an!$E$40),[2]an!$J$40,IF(AND(A3269=[2]an!$J$38,F3269=[2]an!$E$41),[2]an!$J$41,IF(AND(A3269=[2]an!$J$38,F3269=[2]an!$E$39,H3269&gt;=[2]an!$M$37),[2]an!$J$39,
IF(AND(A3269=[2]an!$J$38,F3269=[2]an!$E$39,H3269&lt;[2]an!$M$37,S3269="kahepoolne vajaduspõhine",U3269=""),[2]an!$M$40,
IF(AND(A3269=[2]an!$J$38,F3269=[2]an!$E$39,H3269&lt;[2]an!$M$37,S3269="kahepoolne vajaduspõhine",U3269&lt;&gt;""),[2]an!$J$39,
IF(AND(A3269=[2]an!$J$38,F3269=[2]an!$E$39,H3269&lt;[2]an!$M$37,S3269&lt;&gt;"kahepoolne vajaduspõhine"),[2]an!$J$39,
IF(AND(A3269=[2]an!$J$38,F3269=[2]an!$E$42),[2]an!$J$42,""))))))))))))))))))))))))))))</f>
        <v/>
      </c>
      <c r="Y3269" s="17" t="str">
        <f>IFERROR(IF(F3269="Tugigrupp",0,
IF(AND(F3269="Peretoe teenus",H3269&gt;=[2]an!$M$37,RANK(D3269,$D3269:$D3269)+COUNTIFS($D$2:D3269,D3269,$F$2:F3269,F3269)-1&gt;1),"",
IF(AND(F3269="Peretoe teenus",H3269&gt;=[2]an!$M$37,RANK(D3269,$D3269:$D3269)+COUNTIFS($D$2:D3269,D3269,$F$2:F3269,F3269)-1=1,MONTH(H3269)=MONTH(K3269)=TRUE,YEAR(H3269)=YEAR(K3269)=TRUE),((EOMONTH(H3269,0)-H3269+1)*X3269)/DAY(EOMONTH(H3269,0)),
IF(AND(F3269="Peretoe teenus",H3269&gt;=[2]an!$M$37,RANK(D3269,$D3269:$D3269)+COUNTIFS($D$2:D3269,D3269,$F$2:F3269,F3269)-1=1),X3269,
IF(AND(F3269="Peretoe teenus",H3269&lt;[2]an!$M$37,S3269&lt;&gt;"kahepoolne vajaduspõhine",RANK(D3269,$D3269:$D3269)+COUNTIFS($D$2:D3269,D3269,$F$2:F3269,F3269)-1=1),X3269,
IF(AND(F3269="Peretoe teenus",H3269&lt;[2]an!$M$37,S3269&lt;&gt;"kahepoolne vajaduspõhine",RANK(D3269,$D3269:$D3269)+COUNTIFS($D$2:D3269,D3269,$F$2:F3269,F3269)-1&gt;1),"",
IF(AND(F3269="Peretoe teenus",H3269&lt;[2]an!$M$37,S3269="kahepoolne vajaduspõhine",U3269="",RANK(D3269,$D3269:$D3269)+COUNTIFS($D$2:D3269,D3269,$F$2:F3269,F3269)-1=1),X3269,
IF(AND(F3269="Peretoe teenus",H3269&lt;[2]an!$M$37,S3269="kahepoolne vajaduspõhine",U3269="",RANK(D3269,$D3269:$D3269)+COUNTIFS($D$2:D3269,D3269,$F$2:F3269,F3269)-1&gt;1),"",
IF(AND(F3269="Peretoe teenus",H3269&lt;[2]an!$M$37,S3269="kahepoolne vajaduspõhine",U3269&lt;[2]an!$M$37,RANK(D3269,$D3269:$D3269)+COUNTIFS($D$2:D3269,D3269,$F$2:F3269,F3269)-1=1),X3269,
IF(AND(F3269="Peretoe teenus",H3269&lt;[2]an!$M$37,S3269="kahepoolne vajaduspõhine",U3269&lt;[2]an!$M$37,RANK(D3269,$D3269:$D3269)+COUNTIFS($D$2:D3269,D3269,$F$2:F3269,F3269)-1&gt;1),"",
IF(AND(F3269="Peretoe teenus",H3269&lt;[2]an!$M$37,S3269="kahepoolne vajaduspõhine",U3269&gt;=[2]an!$M$37,U3269&lt;=[2]an!$M$38,RANK(D3269,$D3269:$D3269)+COUNTIFS($D$2:D3269,D3269,$F$2:F3269,F3269)-1=1),
((EOMONTH(U3269,0)-U3269+1)*X3269)/DAY(EOMONTH(U3269,0))+(DAY(U3269)-1)*100/DAY(EOMONTH(U3269,0)),
IF(AND(F3269="Peretoe teenus",H3269&lt;[2]an!$M$37,S3269="kahepoolne vajaduspõhine",U3269&gt;=[2]an!$M$37,U3269&lt;=[2]an!$M$38,RANK(D3269,$D3269:$D3269)+COUNTIFS($D$2:D3269,D3269,$F$2:F3269,F3269)-1&gt;1),"",
IF(AND(F3269="Peretoe teenus",H3269&lt;[2]an!$M$37,S3269="kahepoolne vajaduspõhine",U3269&gt;[2]an!$M$38,RANK(D3269,$D3269:$D3269)+COUNTIFS($D$2:D3269,D3269,$F$2:F3269,F3269)-1=1),X3269,
IF(AND(F3269="Peretoe teenus",H3269&lt;[2]an!$M$37,S3269="kahepoolne vajaduspõhine",U3269&gt;[2]an!$M$38,RANK(D3269,$D3269:$D3269)+COUNTIFS($D$2:D3269,D3269,$F$2:F3269,F3269)-1&gt;1),"",X3269*W3269)))))))))))))),"")</f>
        <v/>
      </c>
      <c r="Z3269" s="18" t="str">
        <f t="shared" si="154"/>
        <v/>
      </c>
      <c r="AA3269" s="19" t="str">
        <f>IFERROR(VLOOKUP(E3269,[2]an!$A$3:$B$81,2,FALSE),"")</f>
        <v/>
      </c>
      <c r="AB3269" s="19" t="str">
        <f>IFERROR(VLOOKUP(AA3269,[2]an!$C$2:$D$16,2,FALSE),"")</f>
        <v/>
      </c>
      <c r="AC3269" s="20"/>
      <c r="AD3269" s="21" t="str">
        <f>IF(A3269=[2]an!$F$36,VLOOKUP([2]an!$F$36,[2]an!$F$36:$H$36,3,FALSE),IF(A3269=[2]an!$F$35,VLOOKUP([2]an!$F$35,[2]an!$F$35:$H$35,3,FALSE),IF(A3269=[2]an!$F$33,VLOOKUP([2]an!$F$33,[2]an!$F$33:$H$33,3,FALSE),IF(A3269=[2]an!$F$31,VLOOKUP([2]an!$F$31,[2]an!$F$31:$H$31,3,FALSE),""))))</f>
        <v/>
      </c>
    </row>
    <row r="3270" spans="6:30" x14ac:dyDescent="0.2">
      <c r="F3270" s="10"/>
      <c r="G3270" s="8" t="str">
        <f t="shared" si="155"/>
        <v/>
      </c>
      <c r="H3270" s="13"/>
      <c r="K3270" s="13"/>
      <c r="L3270" s="10"/>
      <c r="M3270" s="10"/>
      <c r="S3270" s="8" t="str">
        <f>IFERROR(VLOOKUP(D3270,[1]peretoe_teenus!$A$2:$L$2000,5,FALSE),"")</f>
        <v/>
      </c>
      <c r="U3270" s="13"/>
      <c r="V3270" s="15" t="str" cm="1">
        <f t="array" ref="V3270">IFERROR(IF(AND(F3270="Tugigrupp",RANK(K3270,$K3270:$K3270)+COUNTIFS($K$2:K3270,K3270,$L$2:L3270,L3270,$M$2:M3270,M3270,$I$2:I3270,I3270,$G$2:G3270,G3270,$F$2:F3270,F3270)-1=1),SUMPRODUCT(($F$2:$F$4154=F3270)*($G$2:$G$4154=G3270)*($K$2:$K$4154=K3270)*($I$2:$I$4154=I3270)*($L$2:$L$4154=L3270)*($M$2:$M$4154=M3270)),""),"")</f>
        <v/>
      </c>
      <c r="W3270" s="15" t="str">
        <f t="shared" si="153"/>
        <v/>
      </c>
      <c r="X3270" s="16" t="str">
        <f>IF(AND(A3270=[2]an!$G$38,F3270=[2]an!$E$40),[2]an!$G$40,IF(AND(A3270=[2]an!$G$38,F3270=[2]an!$E$41),[2]an!$G$41,IF(AND(A3270=[2]an!$G$38,F3270=[2]an!$E$39,H3270&gt;=[2]an!$M$37),[2]an!$G$39,
IF(AND(A3270=[2]an!$G$38,F3270=[2]an!$E$39,H3270&lt;[2]an!$M$37,S3270="kahepoolne vajaduspõhine",U3270=""),[2]an!$M$40,
IF(AND(A3270=[2]an!$G$38,F3270=[2]an!$E$39,H3270&lt;[2]an!$M$37,S3270="kahepoolne vajaduspõhine",U3270&lt;&gt;""),[2]an!$G$39,
IF(AND(A3270=[2]an!$G$38,F3270=[2]an!$E$39,H3270&lt;[2]an!$M$37,S3270&lt;&gt;"kahepoolne vajaduspõhine"),[2]an!$G$39,
IF(AND(A3270=[2]an!$G$38,F3270=[2]an!$E$42),[2]an!$G$42,
IF(AND(A3270=[2]an!$H$38,F3270=[2]an!$E$40),[2]an!$H$40,IF(AND(A3270=[2]an!$H$38,F3270=[2]an!$E$41),[2]an!$H$41,IF(AND(A3270=[2]an!$H$38,F3270=[2]an!$E$39,H3270&gt;=[2]an!$M$37),[2]an!$H$39,
IF(AND(A3270=[2]an!$H$38,F3270=[2]an!$E$39,H3270&lt;[2]an!$M$37,S3270="kahepoolne vajaduspõhine",U3270=""),[2]an!$M$40,
IF(AND(A3270=[2]an!$H$38,F3270=[2]an!$E$39,H3270&lt;[2]an!$M$37,S3270="kahepoolne vajaduspõhine",U3270&lt;&gt;""),[2]an!$H$39,
IF(AND(A3270=[2]an!$H$38,F3270=[2]an!$E$39,H3270&lt;[2]an!$M$37,S3270&lt;&gt;"kahepoolne vajaduspõhine"),[2]an!$H$39,
IF(AND(A3270=[2]an!$H$38,F3270=[2]an!$E$42),[2]an!$H$42,
IF(AND(A3270=[2]an!$I$38,F3270=[2]an!$E$40),[2]an!$I$40,IF(AND(A3270=[2]an!$I$38,F3270=[2]an!$E$41),[2]an!$I$41,IF(AND(A3270=[2]an!$I$38,F3270=[2]an!$E$39,H3270&gt;=[2]an!$M$37),[2]an!$I$39,
IF(AND(A3270=[2]an!$I$38,F3270=[2]an!$E$39,H3270&lt;[2]an!$M$37,S3270="kahepoolne vajaduspõhine",U3270=""),[2]an!$M$40,
IF(AND(A3270=[2]an!$I$38,F3270=[2]an!$E$39,H3270&lt;[2]an!$M$37,S3270="kahepoolne vajaduspõhine",U3270&lt;&gt;""),[2]an!$I$39,
IF(AND(A3270=[2]an!$I$38,F3270=[2]an!$E$39,H3270&lt;[2]an!$M$37,S3270&lt;&gt;"kahepoolne vajaduspõhine"),[2]an!$I$39,
IF(AND(A3270=[2]an!$I$38,F3270=[2]an!$E$42),[2]an!$I$42,
IF(AND(A3270=[2]an!$J$38,F3270=[2]an!$E$40),[2]an!$J$40,IF(AND(A3270=[2]an!$J$38,F3270=[2]an!$E$41),[2]an!$J$41,IF(AND(A3270=[2]an!$J$38,F3270=[2]an!$E$39,H3270&gt;=[2]an!$M$37),[2]an!$J$39,
IF(AND(A3270=[2]an!$J$38,F3270=[2]an!$E$39,H3270&lt;[2]an!$M$37,S3270="kahepoolne vajaduspõhine",U3270=""),[2]an!$M$40,
IF(AND(A3270=[2]an!$J$38,F3270=[2]an!$E$39,H3270&lt;[2]an!$M$37,S3270="kahepoolne vajaduspõhine",U3270&lt;&gt;""),[2]an!$J$39,
IF(AND(A3270=[2]an!$J$38,F3270=[2]an!$E$39,H3270&lt;[2]an!$M$37,S3270&lt;&gt;"kahepoolne vajaduspõhine"),[2]an!$J$39,
IF(AND(A3270=[2]an!$J$38,F3270=[2]an!$E$42),[2]an!$J$42,""))))))))))))))))))))))))))))</f>
        <v/>
      </c>
      <c r="Y3270" s="17" t="str">
        <f>IFERROR(IF(F3270="Tugigrupp",0,
IF(AND(F3270="Peretoe teenus",H3270&gt;=[2]an!$M$37,RANK(D3270,$D3270:$D3270)+COUNTIFS($D$2:D3270,D3270,$F$2:F3270,F3270)-1&gt;1),"",
IF(AND(F3270="Peretoe teenus",H3270&gt;=[2]an!$M$37,RANK(D3270,$D3270:$D3270)+COUNTIFS($D$2:D3270,D3270,$F$2:F3270,F3270)-1=1,MONTH(H3270)=MONTH(K3270)=TRUE,YEAR(H3270)=YEAR(K3270)=TRUE),((EOMONTH(H3270,0)-H3270+1)*X3270)/DAY(EOMONTH(H3270,0)),
IF(AND(F3270="Peretoe teenus",H3270&gt;=[2]an!$M$37,RANK(D3270,$D3270:$D3270)+COUNTIFS($D$2:D3270,D3270,$F$2:F3270,F3270)-1=1),X3270,
IF(AND(F3270="Peretoe teenus",H3270&lt;[2]an!$M$37,S3270&lt;&gt;"kahepoolne vajaduspõhine",RANK(D3270,$D3270:$D3270)+COUNTIFS($D$2:D3270,D3270,$F$2:F3270,F3270)-1=1),X3270,
IF(AND(F3270="Peretoe teenus",H3270&lt;[2]an!$M$37,S3270&lt;&gt;"kahepoolne vajaduspõhine",RANK(D3270,$D3270:$D3270)+COUNTIFS($D$2:D3270,D3270,$F$2:F3270,F3270)-1&gt;1),"",
IF(AND(F3270="Peretoe teenus",H3270&lt;[2]an!$M$37,S3270="kahepoolne vajaduspõhine",U3270="",RANK(D3270,$D3270:$D3270)+COUNTIFS($D$2:D3270,D3270,$F$2:F3270,F3270)-1=1),X3270,
IF(AND(F3270="Peretoe teenus",H3270&lt;[2]an!$M$37,S3270="kahepoolne vajaduspõhine",U3270="",RANK(D3270,$D3270:$D3270)+COUNTIFS($D$2:D3270,D3270,$F$2:F3270,F3270)-1&gt;1),"",
IF(AND(F3270="Peretoe teenus",H3270&lt;[2]an!$M$37,S3270="kahepoolne vajaduspõhine",U3270&lt;[2]an!$M$37,RANK(D3270,$D3270:$D3270)+COUNTIFS($D$2:D3270,D3270,$F$2:F3270,F3270)-1=1),X3270,
IF(AND(F3270="Peretoe teenus",H3270&lt;[2]an!$M$37,S3270="kahepoolne vajaduspõhine",U3270&lt;[2]an!$M$37,RANK(D3270,$D3270:$D3270)+COUNTIFS($D$2:D3270,D3270,$F$2:F3270,F3270)-1&gt;1),"",
IF(AND(F3270="Peretoe teenus",H3270&lt;[2]an!$M$37,S3270="kahepoolne vajaduspõhine",U3270&gt;=[2]an!$M$37,U3270&lt;=[2]an!$M$38,RANK(D3270,$D3270:$D3270)+COUNTIFS($D$2:D3270,D3270,$F$2:F3270,F3270)-1=1),
((EOMONTH(U3270,0)-U3270+1)*X3270)/DAY(EOMONTH(U3270,0))+(DAY(U3270)-1)*100/DAY(EOMONTH(U3270,0)),
IF(AND(F3270="Peretoe teenus",H3270&lt;[2]an!$M$37,S3270="kahepoolne vajaduspõhine",U3270&gt;=[2]an!$M$37,U3270&lt;=[2]an!$M$38,RANK(D3270,$D3270:$D3270)+COUNTIFS($D$2:D3270,D3270,$F$2:F3270,F3270)-1&gt;1),"",
IF(AND(F3270="Peretoe teenus",H3270&lt;[2]an!$M$37,S3270="kahepoolne vajaduspõhine",U3270&gt;[2]an!$M$38,RANK(D3270,$D3270:$D3270)+COUNTIFS($D$2:D3270,D3270,$F$2:F3270,F3270)-1=1),X3270,
IF(AND(F3270="Peretoe teenus",H3270&lt;[2]an!$M$37,S3270="kahepoolne vajaduspõhine",U3270&gt;[2]an!$M$38,RANK(D3270,$D3270:$D3270)+COUNTIFS($D$2:D3270,D3270,$F$2:F3270,F3270)-1&gt;1),"",X3270*W3270)))))))))))))),"")</f>
        <v/>
      </c>
      <c r="Z3270" s="18" t="str">
        <f t="shared" si="154"/>
        <v/>
      </c>
      <c r="AA3270" s="19" t="str">
        <f>IFERROR(VLOOKUP(E3270,[2]an!$A$3:$B$81,2,FALSE),"")</f>
        <v/>
      </c>
      <c r="AB3270" s="19" t="str">
        <f>IFERROR(VLOOKUP(AA3270,[2]an!$C$2:$D$16,2,FALSE),"")</f>
        <v/>
      </c>
      <c r="AC3270" s="20"/>
      <c r="AD3270" s="21" t="str">
        <f>IF(A3270=[2]an!$F$36,VLOOKUP([2]an!$F$36,[2]an!$F$36:$H$36,3,FALSE),IF(A3270=[2]an!$F$35,VLOOKUP([2]an!$F$35,[2]an!$F$35:$H$35,3,FALSE),IF(A3270=[2]an!$F$33,VLOOKUP([2]an!$F$33,[2]an!$F$33:$H$33,3,FALSE),IF(A3270=[2]an!$F$31,VLOOKUP([2]an!$F$31,[2]an!$F$31:$H$31,3,FALSE),""))))</f>
        <v/>
      </c>
    </row>
    <row r="3271" spans="6:30" x14ac:dyDescent="0.2">
      <c r="F3271" s="10"/>
      <c r="G3271" s="8" t="str">
        <f t="shared" si="155"/>
        <v/>
      </c>
      <c r="H3271" s="13"/>
      <c r="K3271" s="13"/>
      <c r="L3271" s="10"/>
      <c r="M3271" s="10"/>
      <c r="S3271" s="8" t="str">
        <f>IFERROR(VLOOKUP(D3271,[1]peretoe_teenus!$A$2:$L$2000,5,FALSE),"")</f>
        <v/>
      </c>
      <c r="U3271" s="13"/>
      <c r="V3271" s="15" t="str" cm="1">
        <f t="array" ref="V3271">IFERROR(IF(AND(F3271="Tugigrupp",RANK(K3271,$K3271:$K3271)+COUNTIFS($K$2:K3271,K3271,$L$2:L3271,L3271,$M$2:M3271,M3271,$I$2:I3271,I3271,$G$2:G3271,G3271,$F$2:F3271,F3271)-1=1),SUMPRODUCT(($F$2:$F$4154=F3271)*($G$2:$G$4154=G3271)*($K$2:$K$4154=K3271)*($I$2:$I$4154=I3271)*($L$2:$L$4154=L3271)*($M$2:$M$4154=M3271)),""),"")</f>
        <v/>
      </c>
      <c r="W3271" s="15" t="str">
        <f t="shared" si="153"/>
        <v/>
      </c>
      <c r="X3271" s="16" t="str">
        <f>IF(AND(A3271=[2]an!$G$38,F3271=[2]an!$E$40),[2]an!$G$40,IF(AND(A3271=[2]an!$G$38,F3271=[2]an!$E$41),[2]an!$G$41,IF(AND(A3271=[2]an!$G$38,F3271=[2]an!$E$39,H3271&gt;=[2]an!$M$37),[2]an!$G$39,
IF(AND(A3271=[2]an!$G$38,F3271=[2]an!$E$39,H3271&lt;[2]an!$M$37,S3271="kahepoolne vajaduspõhine",U3271=""),[2]an!$M$40,
IF(AND(A3271=[2]an!$G$38,F3271=[2]an!$E$39,H3271&lt;[2]an!$M$37,S3271="kahepoolne vajaduspõhine",U3271&lt;&gt;""),[2]an!$G$39,
IF(AND(A3271=[2]an!$G$38,F3271=[2]an!$E$39,H3271&lt;[2]an!$M$37,S3271&lt;&gt;"kahepoolne vajaduspõhine"),[2]an!$G$39,
IF(AND(A3271=[2]an!$G$38,F3271=[2]an!$E$42),[2]an!$G$42,
IF(AND(A3271=[2]an!$H$38,F3271=[2]an!$E$40),[2]an!$H$40,IF(AND(A3271=[2]an!$H$38,F3271=[2]an!$E$41),[2]an!$H$41,IF(AND(A3271=[2]an!$H$38,F3271=[2]an!$E$39,H3271&gt;=[2]an!$M$37),[2]an!$H$39,
IF(AND(A3271=[2]an!$H$38,F3271=[2]an!$E$39,H3271&lt;[2]an!$M$37,S3271="kahepoolne vajaduspõhine",U3271=""),[2]an!$M$40,
IF(AND(A3271=[2]an!$H$38,F3271=[2]an!$E$39,H3271&lt;[2]an!$M$37,S3271="kahepoolne vajaduspõhine",U3271&lt;&gt;""),[2]an!$H$39,
IF(AND(A3271=[2]an!$H$38,F3271=[2]an!$E$39,H3271&lt;[2]an!$M$37,S3271&lt;&gt;"kahepoolne vajaduspõhine"),[2]an!$H$39,
IF(AND(A3271=[2]an!$H$38,F3271=[2]an!$E$42),[2]an!$H$42,
IF(AND(A3271=[2]an!$I$38,F3271=[2]an!$E$40),[2]an!$I$40,IF(AND(A3271=[2]an!$I$38,F3271=[2]an!$E$41),[2]an!$I$41,IF(AND(A3271=[2]an!$I$38,F3271=[2]an!$E$39,H3271&gt;=[2]an!$M$37),[2]an!$I$39,
IF(AND(A3271=[2]an!$I$38,F3271=[2]an!$E$39,H3271&lt;[2]an!$M$37,S3271="kahepoolne vajaduspõhine",U3271=""),[2]an!$M$40,
IF(AND(A3271=[2]an!$I$38,F3271=[2]an!$E$39,H3271&lt;[2]an!$M$37,S3271="kahepoolne vajaduspõhine",U3271&lt;&gt;""),[2]an!$I$39,
IF(AND(A3271=[2]an!$I$38,F3271=[2]an!$E$39,H3271&lt;[2]an!$M$37,S3271&lt;&gt;"kahepoolne vajaduspõhine"),[2]an!$I$39,
IF(AND(A3271=[2]an!$I$38,F3271=[2]an!$E$42),[2]an!$I$42,
IF(AND(A3271=[2]an!$J$38,F3271=[2]an!$E$40),[2]an!$J$40,IF(AND(A3271=[2]an!$J$38,F3271=[2]an!$E$41),[2]an!$J$41,IF(AND(A3271=[2]an!$J$38,F3271=[2]an!$E$39,H3271&gt;=[2]an!$M$37),[2]an!$J$39,
IF(AND(A3271=[2]an!$J$38,F3271=[2]an!$E$39,H3271&lt;[2]an!$M$37,S3271="kahepoolne vajaduspõhine",U3271=""),[2]an!$M$40,
IF(AND(A3271=[2]an!$J$38,F3271=[2]an!$E$39,H3271&lt;[2]an!$M$37,S3271="kahepoolne vajaduspõhine",U3271&lt;&gt;""),[2]an!$J$39,
IF(AND(A3271=[2]an!$J$38,F3271=[2]an!$E$39,H3271&lt;[2]an!$M$37,S3271&lt;&gt;"kahepoolne vajaduspõhine"),[2]an!$J$39,
IF(AND(A3271=[2]an!$J$38,F3271=[2]an!$E$42),[2]an!$J$42,""))))))))))))))))))))))))))))</f>
        <v/>
      </c>
      <c r="Y3271" s="17" t="str">
        <f>IFERROR(IF(F3271="Tugigrupp",0,
IF(AND(F3271="Peretoe teenus",H3271&gt;=[2]an!$M$37,RANK(D3271,$D3271:$D3271)+COUNTIFS($D$2:D3271,D3271,$F$2:F3271,F3271)-1&gt;1),"",
IF(AND(F3271="Peretoe teenus",H3271&gt;=[2]an!$M$37,RANK(D3271,$D3271:$D3271)+COUNTIFS($D$2:D3271,D3271,$F$2:F3271,F3271)-1=1,MONTH(H3271)=MONTH(K3271)=TRUE,YEAR(H3271)=YEAR(K3271)=TRUE),((EOMONTH(H3271,0)-H3271+1)*X3271)/DAY(EOMONTH(H3271,0)),
IF(AND(F3271="Peretoe teenus",H3271&gt;=[2]an!$M$37,RANK(D3271,$D3271:$D3271)+COUNTIFS($D$2:D3271,D3271,$F$2:F3271,F3271)-1=1),X3271,
IF(AND(F3271="Peretoe teenus",H3271&lt;[2]an!$M$37,S3271&lt;&gt;"kahepoolne vajaduspõhine",RANK(D3271,$D3271:$D3271)+COUNTIFS($D$2:D3271,D3271,$F$2:F3271,F3271)-1=1),X3271,
IF(AND(F3271="Peretoe teenus",H3271&lt;[2]an!$M$37,S3271&lt;&gt;"kahepoolne vajaduspõhine",RANK(D3271,$D3271:$D3271)+COUNTIFS($D$2:D3271,D3271,$F$2:F3271,F3271)-1&gt;1),"",
IF(AND(F3271="Peretoe teenus",H3271&lt;[2]an!$M$37,S3271="kahepoolne vajaduspõhine",U3271="",RANK(D3271,$D3271:$D3271)+COUNTIFS($D$2:D3271,D3271,$F$2:F3271,F3271)-1=1),X3271,
IF(AND(F3271="Peretoe teenus",H3271&lt;[2]an!$M$37,S3271="kahepoolne vajaduspõhine",U3271="",RANK(D3271,$D3271:$D3271)+COUNTIFS($D$2:D3271,D3271,$F$2:F3271,F3271)-1&gt;1),"",
IF(AND(F3271="Peretoe teenus",H3271&lt;[2]an!$M$37,S3271="kahepoolne vajaduspõhine",U3271&lt;[2]an!$M$37,RANK(D3271,$D3271:$D3271)+COUNTIFS($D$2:D3271,D3271,$F$2:F3271,F3271)-1=1),X3271,
IF(AND(F3271="Peretoe teenus",H3271&lt;[2]an!$M$37,S3271="kahepoolne vajaduspõhine",U3271&lt;[2]an!$M$37,RANK(D3271,$D3271:$D3271)+COUNTIFS($D$2:D3271,D3271,$F$2:F3271,F3271)-1&gt;1),"",
IF(AND(F3271="Peretoe teenus",H3271&lt;[2]an!$M$37,S3271="kahepoolne vajaduspõhine",U3271&gt;=[2]an!$M$37,U3271&lt;=[2]an!$M$38,RANK(D3271,$D3271:$D3271)+COUNTIFS($D$2:D3271,D3271,$F$2:F3271,F3271)-1=1),
((EOMONTH(U3271,0)-U3271+1)*X3271)/DAY(EOMONTH(U3271,0))+(DAY(U3271)-1)*100/DAY(EOMONTH(U3271,0)),
IF(AND(F3271="Peretoe teenus",H3271&lt;[2]an!$M$37,S3271="kahepoolne vajaduspõhine",U3271&gt;=[2]an!$M$37,U3271&lt;=[2]an!$M$38,RANK(D3271,$D3271:$D3271)+COUNTIFS($D$2:D3271,D3271,$F$2:F3271,F3271)-1&gt;1),"",
IF(AND(F3271="Peretoe teenus",H3271&lt;[2]an!$M$37,S3271="kahepoolne vajaduspõhine",U3271&gt;[2]an!$M$38,RANK(D3271,$D3271:$D3271)+COUNTIFS($D$2:D3271,D3271,$F$2:F3271,F3271)-1=1),X3271,
IF(AND(F3271="Peretoe teenus",H3271&lt;[2]an!$M$37,S3271="kahepoolne vajaduspõhine",U3271&gt;[2]an!$M$38,RANK(D3271,$D3271:$D3271)+COUNTIFS($D$2:D3271,D3271,$F$2:F3271,F3271)-1&gt;1),"",X3271*W3271)))))))))))))),"")</f>
        <v/>
      </c>
      <c r="Z3271" s="18" t="str">
        <f t="shared" si="154"/>
        <v/>
      </c>
      <c r="AA3271" s="19" t="str">
        <f>IFERROR(VLOOKUP(E3271,[2]an!$A$3:$B$81,2,FALSE),"")</f>
        <v/>
      </c>
      <c r="AB3271" s="19" t="str">
        <f>IFERROR(VLOOKUP(AA3271,[2]an!$C$2:$D$16,2,FALSE),"")</f>
        <v/>
      </c>
      <c r="AC3271" s="20"/>
      <c r="AD3271" s="21" t="str">
        <f>IF(A3271=[2]an!$F$36,VLOOKUP([2]an!$F$36,[2]an!$F$36:$H$36,3,FALSE),IF(A3271=[2]an!$F$35,VLOOKUP([2]an!$F$35,[2]an!$F$35:$H$35,3,FALSE),IF(A3271=[2]an!$F$33,VLOOKUP([2]an!$F$33,[2]an!$F$33:$H$33,3,FALSE),IF(A3271=[2]an!$F$31,VLOOKUP([2]an!$F$31,[2]an!$F$31:$H$31,3,FALSE),""))))</f>
        <v/>
      </c>
    </row>
    <row r="3272" spans="6:30" x14ac:dyDescent="0.2">
      <c r="F3272" s="10"/>
      <c r="G3272" s="8" t="str">
        <f t="shared" si="155"/>
        <v/>
      </c>
      <c r="H3272" s="13"/>
      <c r="K3272" s="13"/>
      <c r="L3272" s="10"/>
      <c r="M3272" s="10"/>
      <c r="S3272" s="8" t="str">
        <f>IFERROR(VLOOKUP(D3272,[1]peretoe_teenus!$A$2:$L$2000,5,FALSE),"")</f>
        <v/>
      </c>
      <c r="U3272" s="13"/>
      <c r="V3272" s="15" t="str" cm="1">
        <f t="array" ref="V3272">IFERROR(IF(AND(F3272="Tugigrupp",RANK(K3272,$K3272:$K3272)+COUNTIFS($K$2:K3272,K3272,$L$2:L3272,L3272,$M$2:M3272,M3272,$I$2:I3272,I3272,$G$2:G3272,G3272,$F$2:F3272,F3272)-1=1),SUMPRODUCT(($F$2:$F$4154=F3272)*($G$2:$G$4154=G3272)*($K$2:$K$4154=K3272)*($I$2:$I$4154=I3272)*($L$2:$L$4154=L3272)*($M$2:$M$4154=M3272)),""),"")</f>
        <v/>
      </c>
      <c r="W3272" s="15" t="str">
        <f t="shared" si="153"/>
        <v/>
      </c>
      <c r="X3272" s="16" t="str">
        <f>IF(AND(A3272=[2]an!$G$38,F3272=[2]an!$E$40),[2]an!$G$40,IF(AND(A3272=[2]an!$G$38,F3272=[2]an!$E$41),[2]an!$G$41,IF(AND(A3272=[2]an!$G$38,F3272=[2]an!$E$39,H3272&gt;=[2]an!$M$37),[2]an!$G$39,
IF(AND(A3272=[2]an!$G$38,F3272=[2]an!$E$39,H3272&lt;[2]an!$M$37,S3272="kahepoolne vajaduspõhine",U3272=""),[2]an!$M$40,
IF(AND(A3272=[2]an!$G$38,F3272=[2]an!$E$39,H3272&lt;[2]an!$M$37,S3272="kahepoolne vajaduspõhine",U3272&lt;&gt;""),[2]an!$G$39,
IF(AND(A3272=[2]an!$G$38,F3272=[2]an!$E$39,H3272&lt;[2]an!$M$37,S3272&lt;&gt;"kahepoolne vajaduspõhine"),[2]an!$G$39,
IF(AND(A3272=[2]an!$G$38,F3272=[2]an!$E$42),[2]an!$G$42,
IF(AND(A3272=[2]an!$H$38,F3272=[2]an!$E$40),[2]an!$H$40,IF(AND(A3272=[2]an!$H$38,F3272=[2]an!$E$41),[2]an!$H$41,IF(AND(A3272=[2]an!$H$38,F3272=[2]an!$E$39,H3272&gt;=[2]an!$M$37),[2]an!$H$39,
IF(AND(A3272=[2]an!$H$38,F3272=[2]an!$E$39,H3272&lt;[2]an!$M$37,S3272="kahepoolne vajaduspõhine",U3272=""),[2]an!$M$40,
IF(AND(A3272=[2]an!$H$38,F3272=[2]an!$E$39,H3272&lt;[2]an!$M$37,S3272="kahepoolne vajaduspõhine",U3272&lt;&gt;""),[2]an!$H$39,
IF(AND(A3272=[2]an!$H$38,F3272=[2]an!$E$39,H3272&lt;[2]an!$M$37,S3272&lt;&gt;"kahepoolne vajaduspõhine"),[2]an!$H$39,
IF(AND(A3272=[2]an!$H$38,F3272=[2]an!$E$42),[2]an!$H$42,
IF(AND(A3272=[2]an!$I$38,F3272=[2]an!$E$40),[2]an!$I$40,IF(AND(A3272=[2]an!$I$38,F3272=[2]an!$E$41),[2]an!$I$41,IF(AND(A3272=[2]an!$I$38,F3272=[2]an!$E$39,H3272&gt;=[2]an!$M$37),[2]an!$I$39,
IF(AND(A3272=[2]an!$I$38,F3272=[2]an!$E$39,H3272&lt;[2]an!$M$37,S3272="kahepoolne vajaduspõhine",U3272=""),[2]an!$M$40,
IF(AND(A3272=[2]an!$I$38,F3272=[2]an!$E$39,H3272&lt;[2]an!$M$37,S3272="kahepoolne vajaduspõhine",U3272&lt;&gt;""),[2]an!$I$39,
IF(AND(A3272=[2]an!$I$38,F3272=[2]an!$E$39,H3272&lt;[2]an!$M$37,S3272&lt;&gt;"kahepoolne vajaduspõhine"),[2]an!$I$39,
IF(AND(A3272=[2]an!$I$38,F3272=[2]an!$E$42),[2]an!$I$42,
IF(AND(A3272=[2]an!$J$38,F3272=[2]an!$E$40),[2]an!$J$40,IF(AND(A3272=[2]an!$J$38,F3272=[2]an!$E$41),[2]an!$J$41,IF(AND(A3272=[2]an!$J$38,F3272=[2]an!$E$39,H3272&gt;=[2]an!$M$37),[2]an!$J$39,
IF(AND(A3272=[2]an!$J$38,F3272=[2]an!$E$39,H3272&lt;[2]an!$M$37,S3272="kahepoolne vajaduspõhine",U3272=""),[2]an!$M$40,
IF(AND(A3272=[2]an!$J$38,F3272=[2]an!$E$39,H3272&lt;[2]an!$M$37,S3272="kahepoolne vajaduspõhine",U3272&lt;&gt;""),[2]an!$J$39,
IF(AND(A3272=[2]an!$J$38,F3272=[2]an!$E$39,H3272&lt;[2]an!$M$37,S3272&lt;&gt;"kahepoolne vajaduspõhine"),[2]an!$J$39,
IF(AND(A3272=[2]an!$J$38,F3272=[2]an!$E$42),[2]an!$J$42,""))))))))))))))))))))))))))))</f>
        <v/>
      </c>
      <c r="Y3272" s="17" t="str">
        <f>IFERROR(IF(F3272="Tugigrupp",0,
IF(AND(F3272="Peretoe teenus",H3272&gt;=[2]an!$M$37,RANK(D3272,$D3272:$D3272)+COUNTIFS($D$2:D3272,D3272,$F$2:F3272,F3272)-1&gt;1),"",
IF(AND(F3272="Peretoe teenus",H3272&gt;=[2]an!$M$37,RANK(D3272,$D3272:$D3272)+COUNTIFS($D$2:D3272,D3272,$F$2:F3272,F3272)-1=1,MONTH(H3272)=MONTH(K3272)=TRUE,YEAR(H3272)=YEAR(K3272)=TRUE),((EOMONTH(H3272,0)-H3272+1)*X3272)/DAY(EOMONTH(H3272,0)),
IF(AND(F3272="Peretoe teenus",H3272&gt;=[2]an!$M$37,RANK(D3272,$D3272:$D3272)+COUNTIFS($D$2:D3272,D3272,$F$2:F3272,F3272)-1=1),X3272,
IF(AND(F3272="Peretoe teenus",H3272&lt;[2]an!$M$37,S3272&lt;&gt;"kahepoolne vajaduspõhine",RANK(D3272,$D3272:$D3272)+COUNTIFS($D$2:D3272,D3272,$F$2:F3272,F3272)-1=1),X3272,
IF(AND(F3272="Peretoe teenus",H3272&lt;[2]an!$M$37,S3272&lt;&gt;"kahepoolne vajaduspõhine",RANK(D3272,$D3272:$D3272)+COUNTIFS($D$2:D3272,D3272,$F$2:F3272,F3272)-1&gt;1),"",
IF(AND(F3272="Peretoe teenus",H3272&lt;[2]an!$M$37,S3272="kahepoolne vajaduspõhine",U3272="",RANK(D3272,$D3272:$D3272)+COUNTIFS($D$2:D3272,D3272,$F$2:F3272,F3272)-1=1),X3272,
IF(AND(F3272="Peretoe teenus",H3272&lt;[2]an!$M$37,S3272="kahepoolne vajaduspõhine",U3272="",RANK(D3272,$D3272:$D3272)+COUNTIFS($D$2:D3272,D3272,$F$2:F3272,F3272)-1&gt;1),"",
IF(AND(F3272="Peretoe teenus",H3272&lt;[2]an!$M$37,S3272="kahepoolne vajaduspõhine",U3272&lt;[2]an!$M$37,RANK(D3272,$D3272:$D3272)+COUNTIFS($D$2:D3272,D3272,$F$2:F3272,F3272)-1=1),X3272,
IF(AND(F3272="Peretoe teenus",H3272&lt;[2]an!$M$37,S3272="kahepoolne vajaduspõhine",U3272&lt;[2]an!$M$37,RANK(D3272,$D3272:$D3272)+COUNTIFS($D$2:D3272,D3272,$F$2:F3272,F3272)-1&gt;1),"",
IF(AND(F3272="Peretoe teenus",H3272&lt;[2]an!$M$37,S3272="kahepoolne vajaduspõhine",U3272&gt;=[2]an!$M$37,U3272&lt;=[2]an!$M$38,RANK(D3272,$D3272:$D3272)+COUNTIFS($D$2:D3272,D3272,$F$2:F3272,F3272)-1=1),
((EOMONTH(U3272,0)-U3272+1)*X3272)/DAY(EOMONTH(U3272,0))+(DAY(U3272)-1)*100/DAY(EOMONTH(U3272,0)),
IF(AND(F3272="Peretoe teenus",H3272&lt;[2]an!$M$37,S3272="kahepoolne vajaduspõhine",U3272&gt;=[2]an!$M$37,U3272&lt;=[2]an!$M$38,RANK(D3272,$D3272:$D3272)+COUNTIFS($D$2:D3272,D3272,$F$2:F3272,F3272)-1&gt;1),"",
IF(AND(F3272="Peretoe teenus",H3272&lt;[2]an!$M$37,S3272="kahepoolne vajaduspõhine",U3272&gt;[2]an!$M$38,RANK(D3272,$D3272:$D3272)+COUNTIFS($D$2:D3272,D3272,$F$2:F3272,F3272)-1=1),X3272,
IF(AND(F3272="Peretoe teenus",H3272&lt;[2]an!$M$37,S3272="kahepoolne vajaduspõhine",U3272&gt;[2]an!$M$38,RANK(D3272,$D3272:$D3272)+COUNTIFS($D$2:D3272,D3272,$F$2:F3272,F3272)-1&gt;1),"",X3272*W3272)))))))))))))),"")</f>
        <v/>
      </c>
      <c r="Z3272" s="18" t="str">
        <f t="shared" si="154"/>
        <v/>
      </c>
      <c r="AA3272" s="19" t="str">
        <f>IFERROR(VLOOKUP(E3272,[2]an!$A$3:$B$81,2,FALSE),"")</f>
        <v/>
      </c>
      <c r="AB3272" s="19" t="str">
        <f>IFERROR(VLOOKUP(AA3272,[2]an!$C$2:$D$16,2,FALSE),"")</f>
        <v/>
      </c>
      <c r="AC3272" s="20"/>
      <c r="AD3272" s="21" t="str">
        <f>IF(A3272=[2]an!$F$36,VLOOKUP([2]an!$F$36,[2]an!$F$36:$H$36,3,FALSE),IF(A3272=[2]an!$F$35,VLOOKUP([2]an!$F$35,[2]an!$F$35:$H$35,3,FALSE),IF(A3272=[2]an!$F$33,VLOOKUP([2]an!$F$33,[2]an!$F$33:$H$33,3,FALSE),IF(A3272=[2]an!$F$31,VLOOKUP([2]an!$F$31,[2]an!$F$31:$H$31,3,FALSE),""))))</f>
        <v/>
      </c>
    </row>
    <row r="3273" spans="6:30" x14ac:dyDescent="0.2">
      <c r="F3273" s="10"/>
      <c r="G3273" s="8" t="str">
        <f t="shared" si="155"/>
        <v/>
      </c>
      <c r="H3273" s="13"/>
      <c r="K3273" s="13"/>
      <c r="L3273" s="10"/>
      <c r="M3273" s="10"/>
      <c r="S3273" s="8" t="str">
        <f>IFERROR(VLOOKUP(D3273,[1]peretoe_teenus!$A$2:$L$2000,5,FALSE),"")</f>
        <v/>
      </c>
      <c r="U3273" s="13"/>
      <c r="V3273" s="15" t="str" cm="1">
        <f t="array" ref="V3273">IFERROR(IF(AND(F3273="Tugigrupp",RANK(K3273,$K3273:$K3273)+COUNTIFS($K$2:K3273,K3273,$L$2:L3273,L3273,$M$2:M3273,M3273,$I$2:I3273,I3273,$G$2:G3273,G3273,$F$2:F3273,F3273)-1=1),SUMPRODUCT(($F$2:$F$4154=F3273)*($G$2:$G$4154=G3273)*($K$2:$K$4154=K3273)*($I$2:$I$4154=I3273)*($L$2:$L$4154=L3273)*($M$2:$M$4154=M3273)),""),"")</f>
        <v/>
      </c>
      <c r="W3273" s="15" t="str">
        <f t="shared" si="153"/>
        <v/>
      </c>
      <c r="X3273" s="16" t="str">
        <f>IF(AND(A3273=[2]an!$G$38,F3273=[2]an!$E$40),[2]an!$G$40,IF(AND(A3273=[2]an!$G$38,F3273=[2]an!$E$41),[2]an!$G$41,IF(AND(A3273=[2]an!$G$38,F3273=[2]an!$E$39,H3273&gt;=[2]an!$M$37),[2]an!$G$39,
IF(AND(A3273=[2]an!$G$38,F3273=[2]an!$E$39,H3273&lt;[2]an!$M$37,S3273="kahepoolne vajaduspõhine",U3273=""),[2]an!$M$40,
IF(AND(A3273=[2]an!$G$38,F3273=[2]an!$E$39,H3273&lt;[2]an!$M$37,S3273="kahepoolne vajaduspõhine",U3273&lt;&gt;""),[2]an!$G$39,
IF(AND(A3273=[2]an!$G$38,F3273=[2]an!$E$39,H3273&lt;[2]an!$M$37,S3273&lt;&gt;"kahepoolne vajaduspõhine"),[2]an!$G$39,
IF(AND(A3273=[2]an!$G$38,F3273=[2]an!$E$42),[2]an!$G$42,
IF(AND(A3273=[2]an!$H$38,F3273=[2]an!$E$40),[2]an!$H$40,IF(AND(A3273=[2]an!$H$38,F3273=[2]an!$E$41),[2]an!$H$41,IF(AND(A3273=[2]an!$H$38,F3273=[2]an!$E$39,H3273&gt;=[2]an!$M$37),[2]an!$H$39,
IF(AND(A3273=[2]an!$H$38,F3273=[2]an!$E$39,H3273&lt;[2]an!$M$37,S3273="kahepoolne vajaduspõhine",U3273=""),[2]an!$M$40,
IF(AND(A3273=[2]an!$H$38,F3273=[2]an!$E$39,H3273&lt;[2]an!$M$37,S3273="kahepoolne vajaduspõhine",U3273&lt;&gt;""),[2]an!$H$39,
IF(AND(A3273=[2]an!$H$38,F3273=[2]an!$E$39,H3273&lt;[2]an!$M$37,S3273&lt;&gt;"kahepoolne vajaduspõhine"),[2]an!$H$39,
IF(AND(A3273=[2]an!$H$38,F3273=[2]an!$E$42),[2]an!$H$42,
IF(AND(A3273=[2]an!$I$38,F3273=[2]an!$E$40),[2]an!$I$40,IF(AND(A3273=[2]an!$I$38,F3273=[2]an!$E$41),[2]an!$I$41,IF(AND(A3273=[2]an!$I$38,F3273=[2]an!$E$39,H3273&gt;=[2]an!$M$37),[2]an!$I$39,
IF(AND(A3273=[2]an!$I$38,F3273=[2]an!$E$39,H3273&lt;[2]an!$M$37,S3273="kahepoolne vajaduspõhine",U3273=""),[2]an!$M$40,
IF(AND(A3273=[2]an!$I$38,F3273=[2]an!$E$39,H3273&lt;[2]an!$M$37,S3273="kahepoolne vajaduspõhine",U3273&lt;&gt;""),[2]an!$I$39,
IF(AND(A3273=[2]an!$I$38,F3273=[2]an!$E$39,H3273&lt;[2]an!$M$37,S3273&lt;&gt;"kahepoolne vajaduspõhine"),[2]an!$I$39,
IF(AND(A3273=[2]an!$I$38,F3273=[2]an!$E$42),[2]an!$I$42,
IF(AND(A3273=[2]an!$J$38,F3273=[2]an!$E$40),[2]an!$J$40,IF(AND(A3273=[2]an!$J$38,F3273=[2]an!$E$41),[2]an!$J$41,IF(AND(A3273=[2]an!$J$38,F3273=[2]an!$E$39,H3273&gt;=[2]an!$M$37),[2]an!$J$39,
IF(AND(A3273=[2]an!$J$38,F3273=[2]an!$E$39,H3273&lt;[2]an!$M$37,S3273="kahepoolne vajaduspõhine",U3273=""),[2]an!$M$40,
IF(AND(A3273=[2]an!$J$38,F3273=[2]an!$E$39,H3273&lt;[2]an!$M$37,S3273="kahepoolne vajaduspõhine",U3273&lt;&gt;""),[2]an!$J$39,
IF(AND(A3273=[2]an!$J$38,F3273=[2]an!$E$39,H3273&lt;[2]an!$M$37,S3273&lt;&gt;"kahepoolne vajaduspõhine"),[2]an!$J$39,
IF(AND(A3273=[2]an!$J$38,F3273=[2]an!$E$42),[2]an!$J$42,""))))))))))))))))))))))))))))</f>
        <v/>
      </c>
      <c r="Y3273" s="17" t="str">
        <f>IFERROR(IF(F3273="Tugigrupp",0,
IF(AND(F3273="Peretoe teenus",H3273&gt;=[2]an!$M$37,RANK(D3273,$D3273:$D3273)+COUNTIFS($D$2:D3273,D3273,$F$2:F3273,F3273)-1&gt;1),"",
IF(AND(F3273="Peretoe teenus",H3273&gt;=[2]an!$M$37,RANK(D3273,$D3273:$D3273)+COUNTIFS($D$2:D3273,D3273,$F$2:F3273,F3273)-1=1,MONTH(H3273)=MONTH(K3273)=TRUE,YEAR(H3273)=YEAR(K3273)=TRUE),((EOMONTH(H3273,0)-H3273+1)*X3273)/DAY(EOMONTH(H3273,0)),
IF(AND(F3273="Peretoe teenus",H3273&gt;=[2]an!$M$37,RANK(D3273,$D3273:$D3273)+COUNTIFS($D$2:D3273,D3273,$F$2:F3273,F3273)-1=1),X3273,
IF(AND(F3273="Peretoe teenus",H3273&lt;[2]an!$M$37,S3273&lt;&gt;"kahepoolne vajaduspõhine",RANK(D3273,$D3273:$D3273)+COUNTIFS($D$2:D3273,D3273,$F$2:F3273,F3273)-1=1),X3273,
IF(AND(F3273="Peretoe teenus",H3273&lt;[2]an!$M$37,S3273&lt;&gt;"kahepoolne vajaduspõhine",RANK(D3273,$D3273:$D3273)+COUNTIFS($D$2:D3273,D3273,$F$2:F3273,F3273)-1&gt;1),"",
IF(AND(F3273="Peretoe teenus",H3273&lt;[2]an!$M$37,S3273="kahepoolne vajaduspõhine",U3273="",RANK(D3273,$D3273:$D3273)+COUNTIFS($D$2:D3273,D3273,$F$2:F3273,F3273)-1=1),X3273,
IF(AND(F3273="Peretoe teenus",H3273&lt;[2]an!$M$37,S3273="kahepoolne vajaduspõhine",U3273="",RANK(D3273,$D3273:$D3273)+COUNTIFS($D$2:D3273,D3273,$F$2:F3273,F3273)-1&gt;1),"",
IF(AND(F3273="Peretoe teenus",H3273&lt;[2]an!$M$37,S3273="kahepoolne vajaduspõhine",U3273&lt;[2]an!$M$37,RANK(D3273,$D3273:$D3273)+COUNTIFS($D$2:D3273,D3273,$F$2:F3273,F3273)-1=1),X3273,
IF(AND(F3273="Peretoe teenus",H3273&lt;[2]an!$M$37,S3273="kahepoolne vajaduspõhine",U3273&lt;[2]an!$M$37,RANK(D3273,$D3273:$D3273)+COUNTIFS($D$2:D3273,D3273,$F$2:F3273,F3273)-1&gt;1),"",
IF(AND(F3273="Peretoe teenus",H3273&lt;[2]an!$M$37,S3273="kahepoolne vajaduspõhine",U3273&gt;=[2]an!$M$37,U3273&lt;=[2]an!$M$38,RANK(D3273,$D3273:$D3273)+COUNTIFS($D$2:D3273,D3273,$F$2:F3273,F3273)-1=1),
((EOMONTH(U3273,0)-U3273+1)*X3273)/DAY(EOMONTH(U3273,0))+(DAY(U3273)-1)*100/DAY(EOMONTH(U3273,0)),
IF(AND(F3273="Peretoe teenus",H3273&lt;[2]an!$M$37,S3273="kahepoolne vajaduspõhine",U3273&gt;=[2]an!$M$37,U3273&lt;=[2]an!$M$38,RANK(D3273,$D3273:$D3273)+COUNTIFS($D$2:D3273,D3273,$F$2:F3273,F3273)-1&gt;1),"",
IF(AND(F3273="Peretoe teenus",H3273&lt;[2]an!$M$37,S3273="kahepoolne vajaduspõhine",U3273&gt;[2]an!$M$38,RANK(D3273,$D3273:$D3273)+COUNTIFS($D$2:D3273,D3273,$F$2:F3273,F3273)-1=1),X3273,
IF(AND(F3273="Peretoe teenus",H3273&lt;[2]an!$M$37,S3273="kahepoolne vajaduspõhine",U3273&gt;[2]an!$M$38,RANK(D3273,$D3273:$D3273)+COUNTIFS($D$2:D3273,D3273,$F$2:F3273,F3273)-1&gt;1),"",X3273*W3273)))))))))))))),"")</f>
        <v/>
      </c>
      <c r="Z3273" s="18" t="str">
        <f t="shared" si="154"/>
        <v/>
      </c>
      <c r="AA3273" s="19" t="str">
        <f>IFERROR(VLOOKUP(E3273,[2]an!$A$3:$B$81,2,FALSE),"")</f>
        <v/>
      </c>
      <c r="AB3273" s="19" t="str">
        <f>IFERROR(VLOOKUP(AA3273,[2]an!$C$2:$D$16,2,FALSE),"")</f>
        <v/>
      </c>
      <c r="AC3273" s="20"/>
      <c r="AD3273" s="21" t="str">
        <f>IF(A3273=[2]an!$F$36,VLOOKUP([2]an!$F$36,[2]an!$F$36:$H$36,3,FALSE),IF(A3273=[2]an!$F$35,VLOOKUP([2]an!$F$35,[2]an!$F$35:$H$35,3,FALSE),IF(A3273=[2]an!$F$33,VLOOKUP([2]an!$F$33,[2]an!$F$33:$H$33,3,FALSE),IF(A3273=[2]an!$F$31,VLOOKUP([2]an!$F$31,[2]an!$F$31:$H$31,3,FALSE),""))))</f>
        <v/>
      </c>
    </row>
    <row r="3274" spans="6:30" x14ac:dyDescent="0.2">
      <c r="F3274" s="10"/>
      <c r="G3274" s="8" t="str">
        <f t="shared" si="155"/>
        <v/>
      </c>
      <c r="H3274" s="13"/>
      <c r="K3274" s="13"/>
      <c r="L3274" s="10"/>
      <c r="M3274" s="10"/>
      <c r="S3274" s="8" t="str">
        <f>IFERROR(VLOOKUP(D3274,[1]peretoe_teenus!$A$2:$L$2000,5,FALSE),"")</f>
        <v/>
      </c>
      <c r="U3274" s="13"/>
      <c r="V3274" s="15" t="str" cm="1">
        <f t="array" ref="V3274">IFERROR(IF(AND(F3274="Tugigrupp",RANK(K3274,$K3274:$K3274)+COUNTIFS($K$2:K3274,K3274,$L$2:L3274,L3274,$M$2:M3274,M3274,$I$2:I3274,I3274,$G$2:G3274,G3274,$F$2:F3274,F3274)-1=1),SUMPRODUCT(($F$2:$F$4154=F3274)*($G$2:$G$4154=G3274)*($K$2:$K$4154=K3274)*($I$2:$I$4154=I3274)*($L$2:$L$4154=L3274)*($M$2:$M$4154=M3274)),""),"")</f>
        <v/>
      </c>
      <c r="W3274" s="15" t="str">
        <f t="shared" si="153"/>
        <v/>
      </c>
      <c r="X3274" s="16" t="str">
        <f>IF(AND(A3274=[2]an!$G$38,F3274=[2]an!$E$40),[2]an!$G$40,IF(AND(A3274=[2]an!$G$38,F3274=[2]an!$E$41),[2]an!$G$41,IF(AND(A3274=[2]an!$G$38,F3274=[2]an!$E$39,H3274&gt;=[2]an!$M$37),[2]an!$G$39,
IF(AND(A3274=[2]an!$G$38,F3274=[2]an!$E$39,H3274&lt;[2]an!$M$37,S3274="kahepoolne vajaduspõhine",U3274=""),[2]an!$M$40,
IF(AND(A3274=[2]an!$G$38,F3274=[2]an!$E$39,H3274&lt;[2]an!$M$37,S3274="kahepoolne vajaduspõhine",U3274&lt;&gt;""),[2]an!$G$39,
IF(AND(A3274=[2]an!$G$38,F3274=[2]an!$E$39,H3274&lt;[2]an!$M$37,S3274&lt;&gt;"kahepoolne vajaduspõhine"),[2]an!$G$39,
IF(AND(A3274=[2]an!$G$38,F3274=[2]an!$E$42),[2]an!$G$42,
IF(AND(A3274=[2]an!$H$38,F3274=[2]an!$E$40),[2]an!$H$40,IF(AND(A3274=[2]an!$H$38,F3274=[2]an!$E$41),[2]an!$H$41,IF(AND(A3274=[2]an!$H$38,F3274=[2]an!$E$39,H3274&gt;=[2]an!$M$37),[2]an!$H$39,
IF(AND(A3274=[2]an!$H$38,F3274=[2]an!$E$39,H3274&lt;[2]an!$M$37,S3274="kahepoolne vajaduspõhine",U3274=""),[2]an!$M$40,
IF(AND(A3274=[2]an!$H$38,F3274=[2]an!$E$39,H3274&lt;[2]an!$M$37,S3274="kahepoolne vajaduspõhine",U3274&lt;&gt;""),[2]an!$H$39,
IF(AND(A3274=[2]an!$H$38,F3274=[2]an!$E$39,H3274&lt;[2]an!$M$37,S3274&lt;&gt;"kahepoolne vajaduspõhine"),[2]an!$H$39,
IF(AND(A3274=[2]an!$H$38,F3274=[2]an!$E$42),[2]an!$H$42,
IF(AND(A3274=[2]an!$I$38,F3274=[2]an!$E$40),[2]an!$I$40,IF(AND(A3274=[2]an!$I$38,F3274=[2]an!$E$41),[2]an!$I$41,IF(AND(A3274=[2]an!$I$38,F3274=[2]an!$E$39,H3274&gt;=[2]an!$M$37),[2]an!$I$39,
IF(AND(A3274=[2]an!$I$38,F3274=[2]an!$E$39,H3274&lt;[2]an!$M$37,S3274="kahepoolne vajaduspõhine",U3274=""),[2]an!$M$40,
IF(AND(A3274=[2]an!$I$38,F3274=[2]an!$E$39,H3274&lt;[2]an!$M$37,S3274="kahepoolne vajaduspõhine",U3274&lt;&gt;""),[2]an!$I$39,
IF(AND(A3274=[2]an!$I$38,F3274=[2]an!$E$39,H3274&lt;[2]an!$M$37,S3274&lt;&gt;"kahepoolne vajaduspõhine"),[2]an!$I$39,
IF(AND(A3274=[2]an!$I$38,F3274=[2]an!$E$42),[2]an!$I$42,
IF(AND(A3274=[2]an!$J$38,F3274=[2]an!$E$40),[2]an!$J$40,IF(AND(A3274=[2]an!$J$38,F3274=[2]an!$E$41),[2]an!$J$41,IF(AND(A3274=[2]an!$J$38,F3274=[2]an!$E$39,H3274&gt;=[2]an!$M$37),[2]an!$J$39,
IF(AND(A3274=[2]an!$J$38,F3274=[2]an!$E$39,H3274&lt;[2]an!$M$37,S3274="kahepoolne vajaduspõhine",U3274=""),[2]an!$M$40,
IF(AND(A3274=[2]an!$J$38,F3274=[2]an!$E$39,H3274&lt;[2]an!$M$37,S3274="kahepoolne vajaduspõhine",U3274&lt;&gt;""),[2]an!$J$39,
IF(AND(A3274=[2]an!$J$38,F3274=[2]an!$E$39,H3274&lt;[2]an!$M$37,S3274&lt;&gt;"kahepoolne vajaduspõhine"),[2]an!$J$39,
IF(AND(A3274=[2]an!$J$38,F3274=[2]an!$E$42),[2]an!$J$42,""))))))))))))))))))))))))))))</f>
        <v/>
      </c>
      <c r="Y3274" s="17" t="str">
        <f>IFERROR(IF(F3274="Tugigrupp",0,
IF(AND(F3274="Peretoe teenus",H3274&gt;=[2]an!$M$37,RANK(D3274,$D3274:$D3274)+COUNTIFS($D$2:D3274,D3274,$F$2:F3274,F3274)-1&gt;1),"",
IF(AND(F3274="Peretoe teenus",H3274&gt;=[2]an!$M$37,RANK(D3274,$D3274:$D3274)+COUNTIFS($D$2:D3274,D3274,$F$2:F3274,F3274)-1=1,MONTH(H3274)=MONTH(K3274)=TRUE,YEAR(H3274)=YEAR(K3274)=TRUE),((EOMONTH(H3274,0)-H3274+1)*X3274)/DAY(EOMONTH(H3274,0)),
IF(AND(F3274="Peretoe teenus",H3274&gt;=[2]an!$M$37,RANK(D3274,$D3274:$D3274)+COUNTIFS($D$2:D3274,D3274,$F$2:F3274,F3274)-1=1),X3274,
IF(AND(F3274="Peretoe teenus",H3274&lt;[2]an!$M$37,S3274&lt;&gt;"kahepoolne vajaduspõhine",RANK(D3274,$D3274:$D3274)+COUNTIFS($D$2:D3274,D3274,$F$2:F3274,F3274)-1=1),X3274,
IF(AND(F3274="Peretoe teenus",H3274&lt;[2]an!$M$37,S3274&lt;&gt;"kahepoolne vajaduspõhine",RANK(D3274,$D3274:$D3274)+COUNTIFS($D$2:D3274,D3274,$F$2:F3274,F3274)-1&gt;1),"",
IF(AND(F3274="Peretoe teenus",H3274&lt;[2]an!$M$37,S3274="kahepoolne vajaduspõhine",U3274="",RANK(D3274,$D3274:$D3274)+COUNTIFS($D$2:D3274,D3274,$F$2:F3274,F3274)-1=1),X3274,
IF(AND(F3274="Peretoe teenus",H3274&lt;[2]an!$M$37,S3274="kahepoolne vajaduspõhine",U3274="",RANK(D3274,$D3274:$D3274)+COUNTIFS($D$2:D3274,D3274,$F$2:F3274,F3274)-1&gt;1),"",
IF(AND(F3274="Peretoe teenus",H3274&lt;[2]an!$M$37,S3274="kahepoolne vajaduspõhine",U3274&lt;[2]an!$M$37,RANK(D3274,$D3274:$D3274)+COUNTIFS($D$2:D3274,D3274,$F$2:F3274,F3274)-1=1),X3274,
IF(AND(F3274="Peretoe teenus",H3274&lt;[2]an!$M$37,S3274="kahepoolne vajaduspõhine",U3274&lt;[2]an!$M$37,RANK(D3274,$D3274:$D3274)+COUNTIFS($D$2:D3274,D3274,$F$2:F3274,F3274)-1&gt;1),"",
IF(AND(F3274="Peretoe teenus",H3274&lt;[2]an!$M$37,S3274="kahepoolne vajaduspõhine",U3274&gt;=[2]an!$M$37,U3274&lt;=[2]an!$M$38,RANK(D3274,$D3274:$D3274)+COUNTIFS($D$2:D3274,D3274,$F$2:F3274,F3274)-1=1),
((EOMONTH(U3274,0)-U3274+1)*X3274)/DAY(EOMONTH(U3274,0))+(DAY(U3274)-1)*100/DAY(EOMONTH(U3274,0)),
IF(AND(F3274="Peretoe teenus",H3274&lt;[2]an!$M$37,S3274="kahepoolne vajaduspõhine",U3274&gt;=[2]an!$M$37,U3274&lt;=[2]an!$M$38,RANK(D3274,$D3274:$D3274)+COUNTIFS($D$2:D3274,D3274,$F$2:F3274,F3274)-1&gt;1),"",
IF(AND(F3274="Peretoe teenus",H3274&lt;[2]an!$M$37,S3274="kahepoolne vajaduspõhine",U3274&gt;[2]an!$M$38,RANK(D3274,$D3274:$D3274)+COUNTIFS($D$2:D3274,D3274,$F$2:F3274,F3274)-1=1),X3274,
IF(AND(F3274="Peretoe teenus",H3274&lt;[2]an!$M$37,S3274="kahepoolne vajaduspõhine",U3274&gt;[2]an!$M$38,RANK(D3274,$D3274:$D3274)+COUNTIFS($D$2:D3274,D3274,$F$2:F3274,F3274)-1&gt;1),"",X3274*W3274)))))))))))))),"")</f>
        <v/>
      </c>
      <c r="Z3274" s="18" t="str">
        <f t="shared" si="154"/>
        <v/>
      </c>
      <c r="AA3274" s="19" t="str">
        <f>IFERROR(VLOOKUP(E3274,[2]an!$A$3:$B$81,2,FALSE),"")</f>
        <v/>
      </c>
      <c r="AB3274" s="19" t="str">
        <f>IFERROR(VLOOKUP(AA3274,[2]an!$C$2:$D$16,2,FALSE),"")</f>
        <v/>
      </c>
      <c r="AC3274" s="20"/>
      <c r="AD3274" s="21" t="str">
        <f>IF(A3274=[2]an!$F$36,VLOOKUP([2]an!$F$36,[2]an!$F$36:$H$36,3,FALSE),IF(A3274=[2]an!$F$35,VLOOKUP([2]an!$F$35,[2]an!$F$35:$H$35,3,FALSE),IF(A3274=[2]an!$F$33,VLOOKUP([2]an!$F$33,[2]an!$F$33:$H$33,3,FALSE),IF(A3274=[2]an!$F$31,VLOOKUP([2]an!$F$31,[2]an!$F$31:$H$31,3,FALSE),""))))</f>
        <v/>
      </c>
    </row>
    <row r="3275" spans="6:30" x14ac:dyDescent="0.2">
      <c r="F3275" s="10"/>
      <c r="G3275" s="8" t="str">
        <f t="shared" si="155"/>
        <v/>
      </c>
      <c r="H3275" s="13"/>
      <c r="K3275" s="13"/>
      <c r="L3275" s="10"/>
      <c r="M3275" s="10"/>
      <c r="S3275" s="8" t="str">
        <f>IFERROR(VLOOKUP(D3275,[1]peretoe_teenus!$A$2:$L$2000,5,FALSE),"")</f>
        <v/>
      </c>
      <c r="U3275" s="13"/>
      <c r="V3275" s="15" t="str" cm="1">
        <f t="array" ref="V3275">IFERROR(IF(AND(F3275="Tugigrupp",RANK(K3275,$K3275:$K3275)+COUNTIFS($K$2:K3275,K3275,$L$2:L3275,L3275,$M$2:M3275,M3275,$I$2:I3275,I3275,$G$2:G3275,G3275,$F$2:F3275,F3275)-1=1),SUMPRODUCT(($F$2:$F$4154=F3275)*($G$2:$G$4154=G3275)*($K$2:$K$4154=K3275)*($I$2:$I$4154=I3275)*($L$2:$L$4154=L3275)*($M$2:$M$4154=M3275)),""),"")</f>
        <v/>
      </c>
      <c r="W3275" s="15" t="str">
        <f t="shared" si="153"/>
        <v/>
      </c>
      <c r="X3275" s="16" t="str">
        <f>IF(AND(A3275=[2]an!$G$38,F3275=[2]an!$E$40),[2]an!$G$40,IF(AND(A3275=[2]an!$G$38,F3275=[2]an!$E$41),[2]an!$G$41,IF(AND(A3275=[2]an!$G$38,F3275=[2]an!$E$39,H3275&gt;=[2]an!$M$37),[2]an!$G$39,
IF(AND(A3275=[2]an!$G$38,F3275=[2]an!$E$39,H3275&lt;[2]an!$M$37,S3275="kahepoolne vajaduspõhine",U3275=""),[2]an!$M$40,
IF(AND(A3275=[2]an!$G$38,F3275=[2]an!$E$39,H3275&lt;[2]an!$M$37,S3275="kahepoolne vajaduspõhine",U3275&lt;&gt;""),[2]an!$G$39,
IF(AND(A3275=[2]an!$G$38,F3275=[2]an!$E$39,H3275&lt;[2]an!$M$37,S3275&lt;&gt;"kahepoolne vajaduspõhine"),[2]an!$G$39,
IF(AND(A3275=[2]an!$G$38,F3275=[2]an!$E$42),[2]an!$G$42,
IF(AND(A3275=[2]an!$H$38,F3275=[2]an!$E$40),[2]an!$H$40,IF(AND(A3275=[2]an!$H$38,F3275=[2]an!$E$41),[2]an!$H$41,IF(AND(A3275=[2]an!$H$38,F3275=[2]an!$E$39,H3275&gt;=[2]an!$M$37),[2]an!$H$39,
IF(AND(A3275=[2]an!$H$38,F3275=[2]an!$E$39,H3275&lt;[2]an!$M$37,S3275="kahepoolne vajaduspõhine",U3275=""),[2]an!$M$40,
IF(AND(A3275=[2]an!$H$38,F3275=[2]an!$E$39,H3275&lt;[2]an!$M$37,S3275="kahepoolne vajaduspõhine",U3275&lt;&gt;""),[2]an!$H$39,
IF(AND(A3275=[2]an!$H$38,F3275=[2]an!$E$39,H3275&lt;[2]an!$M$37,S3275&lt;&gt;"kahepoolne vajaduspõhine"),[2]an!$H$39,
IF(AND(A3275=[2]an!$H$38,F3275=[2]an!$E$42),[2]an!$H$42,
IF(AND(A3275=[2]an!$I$38,F3275=[2]an!$E$40),[2]an!$I$40,IF(AND(A3275=[2]an!$I$38,F3275=[2]an!$E$41),[2]an!$I$41,IF(AND(A3275=[2]an!$I$38,F3275=[2]an!$E$39,H3275&gt;=[2]an!$M$37),[2]an!$I$39,
IF(AND(A3275=[2]an!$I$38,F3275=[2]an!$E$39,H3275&lt;[2]an!$M$37,S3275="kahepoolne vajaduspõhine",U3275=""),[2]an!$M$40,
IF(AND(A3275=[2]an!$I$38,F3275=[2]an!$E$39,H3275&lt;[2]an!$M$37,S3275="kahepoolne vajaduspõhine",U3275&lt;&gt;""),[2]an!$I$39,
IF(AND(A3275=[2]an!$I$38,F3275=[2]an!$E$39,H3275&lt;[2]an!$M$37,S3275&lt;&gt;"kahepoolne vajaduspõhine"),[2]an!$I$39,
IF(AND(A3275=[2]an!$I$38,F3275=[2]an!$E$42),[2]an!$I$42,
IF(AND(A3275=[2]an!$J$38,F3275=[2]an!$E$40),[2]an!$J$40,IF(AND(A3275=[2]an!$J$38,F3275=[2]an!$E$41),[2]an!$J$41,IF(AND(A3275=[2]an!$J$38,F3275=[2]an!$E$39,H3275&gt;=[2]an!$M$37),[2]an!$J$39,
IF(AND(A3275=[2]an!$J$38,F3275=[2]an!$E$39,H3275&lt;[2]an!$M$37,S3275="kahepoolne vajaduspõhine",U3275=""),[2]an!$M$40,
IF(AND(A3275=[2]an!$J$38,F3275=[2]an!$E$39,H3275&lt;[2]an!$M$37,S3275="kahepoolne vajaduspõhine",U3275&lt;&gt;""),[2]an!$J$39,
IF(AND(A3275=[2]an!$J$38,F3275=[2]an!$E$39,H3275&lt;[2]an!$M$37,S3275&lt;&gt;"kahepoolne vajaduspõhine"),[2]an!$J$39,
IF(AND(A3275=[2]an!$J$38,F3275=[2]an!$E$42),[2]an!$J$42,""))))))))))))))))))))))))))))</f>
        <v/>
      </c>
      <c r="Y3275" s="17" t="str">
        <f>IFERROR(IF(F3275="Tugigrupp",0,
IF(AND(F3275="Peretoe teenus",H3275&gt;=[2]an!$M$37,RANK(D3275,$D3275:$D3275)+COUNTIFS($D$2:D3275,D3275,$F$2:F3275,F3275)-1&gt;1),"",
IF(AND(F3275="Peretoe teenus",H3275&gt;=[2]an!$M$37,RANK(D3275,$D3275:$D3275)+COUNTIFS($D$2:D3275,D3275,$F$2:F3275,F3275)-1=1,MONTH(H3275)=MONTH(K3275)=TRUE,YEAR(H3275)=YEAR(K3275)=TRUE),((EOMONTH(H3275,0)-H3275+1)*X3275)/DAY(EOMONTH(H3275,0)),
IF(AND(F3275="Peretoe teenus",H3275&gt;=[2]an!$M$37,RANK(D3275,$D3275:$D3275)+COUNTIFS($D$2:D3275,D3275,$F$2:F3275,F3275)-1=1),X3275,
IF(AND(F3275="Peretoe teenus",H3275&lt;[2]an!$M$37,S3275&lt;&gt;"kahepoolne vajaduspõhine",RANK(D3275,$D3275:$D3275)+COUNTIFS($D$2:D3275,D3275,$F$2:F3275,F3275)-1=1),X3275,
IF(AND(F3275="Peretoe teenus",H3275&lt;[2]an!$M$37,S3275&lt;&gt;"kahepoolne vajaduspõhine",RANK(D3275,$D3275:$D3275)+COUNTIFS($D$2:D3275,D3275,$F$2:F3275,F3275)-1&gt;1),"",
IF(AND(F3275="Peretoe teenus",H3275&lt;[2]an!$M$37,S3275="kahepoolne vajaduspõhine",U3275="",RANK(D3275,$D3275:$D3275)+COUNTIFS($D$2:D3275,D3275,$F$2:F3275,F3275)-1=1),X3275,
IF(AND(F3275="Peretoe teenus",H3275&lt;[2]an!$M$37,S3275="kahepoolne vajaduspõhine",U3275="",RANK(D3275,$D3275:$D3275)+COUNTIFS($D$2:D3275,D3275,$F$2:F3275,F3275)-1&gt;1),"",
IF(AND(F3275="Peretoe teenus",H3275&lt;[2]an!$M$37,S3275="kahepoolne vajaduspõhine",U3275&lt;[2]an!$M$37,RANK(D3275,$D3275:$D3275)+COUNTIFS($D$2:D3275,D3275,$F$2:F3275,F3275)-1=1),X3275,
IF(AND(F3275="Peretoe teenus",H3275&lt;[2]an!$M$37,S3275="kahepoolne vajaduspõhine",U3275&lt;[2]an!$M$37,RANK(D3275,$D3275:$D3275)+COUNTIFS($D$2:D3275,D3275,$F$2:F3275,F3275)-1&gt;1),"",
IF(AND(F3275="Peretoe teenus",H3275&lt;[2]an!$M$37,S3275="kahepoolne vajaduspõhine",U3275&gt;=[2]an!$M$37,U3275&lt;=[2]an!$M$38,RANK(D3275,$D3275:$D3275)+COUNTIFS($D$2:D3275,D3275,$F$2:F3275,F3275)-1=1),
((EOMONTH(U3275,0)-U3275+1)*X3275)/DAY(EOMONTH(U3275,0))+(DAY(U3275)-1)*100/DAY(EOMONTH(U3275,0)),
IF(AND(F3275="Peretoe teenus",H3275&lt;[2]an!$M$37,S3275="kahepoolne vajaduspõhine",U3275&gt;=[2]an!$M$37,U3275&lt;=[2]an!$M$38,RANK(D3275,$D3275:$D3275)+COUNTIFS($D$2:D3275,D3275,$F$2:F3275,F3275)-1&gt;1),"",
IF(AND(F3275="Peretoe teenus",H3275&lt;[2]an!$M$37,S3275="kahepoolne vajaduspõhine",U3275&gt;[2]an!$M$38,RANK(D3275,$D3275:$D3275)+COUNTIFS($D$2:D3275,D3275,$F$2:F3275,F3275)-1=1),X3275,
IF(AND(F3275="Peretoe teenus",H3275&lt;[2]an!$M$37,S3275="kahepoolne vajaduspõhine",U3275&gt;[2]an!$M$38,RANK(D3275,$D3275:$D3275)+COUNTIFS($D$2:D3275,D3275,$F$2:F3275,F3275)-1&gt;1),"",X3275*W3275)))))))))))))),"")</f>
        <v/>
      </c>
      <c r="Z3275" s="18" t="str">
        <f t="shared" si="154"/>
        <v/>
      </c>
      <c r="AA3275" s="19" t="str">
        <f>IFERROR(VLOOKUP(E3275,[2]an!$A$3:$B$81,2,FALSE),"")</f>
        <v/>
      </c>
      <c r="AB3275" s="19" t="str">
        <f>IFERROR(VLOOKUP(AA3275,[2]an!$C$2:$D$16,2,FALSE),"")</f>
        <v/>
      </c>
      <c r="AC3275" s="20"/>
      <c r="AD3275" s="21" t="str">
        <f>IF(A3275=[2]an!$F$36,VLOOKUP([2]an!$F$36,[2]an!$F$36:$H$36,3,FALSE),IF(A3275=[2]an!$F$35,VLOOKUP([2]an!$F$35,[2]an!$F$35:$H$35,3,FALSE),IF(A3275=[2]an!$F$33,VLOOKUP([2]an!$F$33,[2]an!$F$33:$H$33,3,FALSE),IF(A3275=[2]an!$F$31,VLOOKUP([2]an!$F$31,[2]an!$F$31:$H$31,3,FALSE),""))))</f>
        <v/>
      </c>
    </row>
    <row r="3276" spans="6:30" x14ac:dyDescent="0.2">
      <c r="F3276" s="10"/>
      <c r="G3276" s="8" t="str">
        <f t="shared" si="155"/>
        <v/>
      </c>
      <c r="H3276" s="13"/>
      <c r="K3276" s="13"/>
      <c r="L3276" s="10"/>
      <c r="M3276" s="10"/>
      <c r="S3276" s="8" t="str">
        <f>IFERROR(VLOOKUP(D3276,[1]peretoe_teenus!$A$2:$L$2000,5,FALSE),"")</f>
        <v/>
      </c>
      <c r="U3276" s="13"/>
      <c r="V3276" s="15" t="str" cm="1">
        <f t="array" ref="V3276">IFERROR(IF(AND(F3276="Tugigrupp",RANK(K3276,$K3276:$K3276)+COUNTIFS($K$2:K3276,K3276,$L$2:L3276,L3276,$M$2:M3276,M3276,$I$2:I3276,I3276,$G$2:G3276,G3276,$F$2:F3276,F3276)-1=1),SUMPRODUCT(($F$2:$F$4154=F3276)*($G$2:$G$4154=G3276)*($K$2:$K$4154=K3276)*($I$2:$I$4154=I3276)*($L$2:$L$4154=L3276)*($M$2:$M$4154=M3276)),""),"")</f>
        <v/>
      </c>
      <c r="W3276" s="15" t="str">
        <f t="shared" si="153"/>
        <v/>
      </c>
      <c r="X3276" s="16" t="str">
        <f>IF(AND(A3276=[2]an!$G$38,F3276=[2]an!$E$40),[2]an!$G$40,IF(AND(A3276=[2]an!$G$38,F3276=[2]an!$E$41),[2]an!$G$41,IF(AND(A3276=[2]an!$G$38,F3276=[2]an!$E$39,H3276&gt;=[2]an!$M$37),[2]an!$G$39,
IF(AND(A3276=[2]an!$G$38,F3276=[2]an!$E$39,H3276&lt;[2]an!$M$37,S3276="kahepoolne vajaduspõhine",U3276=""),[2]an!$M$40,
IF(AND(A3276=[2]an!$G$38,F3276=[2]an!$E$39,H3276&lt;[2]an!$M$37,S3276="kahepoolne vajaduspõhine",U3276&lt;&gt;""),[2]an!$G$39,
IF(AND(A3276=[2]an!$G$38,F3276=[2]an!$E$39,H3276&lt;[2]an!$M$37,S3276&lt;&gt;"kahepoolne vajaduspõhine"),[2]an!$G$39,
IF(AND(A3276=[2]an!$G$38,F3276=[2]an!$E$42),[2]an!$G$42,
IF(AND(A3276=[2]an!$H$38,F3276=[2]an!$E$40),[2]an!$H$40,IF(AND(A3276=[2]an!$H$38,F3276=[2]an!$E$41),[2]an!$H$41,IF(AND(A3276=[2]an!$H$38,F3276=[2]an!$E$39,H3276&gt;=[2]an!$M$37),[2]an!$H$39,
IF(AND(A3276=[2]an!$H$38,F3276=[2]an!$E$39,H3276&lt;[2]an!$M$37,S3276="kahepoolne vajaduspõhine",U3276=""),[2]an!$M$40,
IF(AND(A3276=[2]an!$H$38,F3276=[2]an!$E$39,H3276&lt;[2]an!$M$37,S3276="kahepoolne vajaduspõhine",U3276&lt;&gt;""),[2]an!$H$39,
IF(AND(A3276=[2]an!$H$38,F3276=[2]an!$E$39,H3276&lt;[2]an!$M$37,S3276&lt;&gt;"kahepoolne vajaduspõhine"),[2]an!$H$39,
IF(AND(A3276=[2]an!$H$38,F3276=[2]an!$E$42),[2]an!$H$42,
IF(AND(A3276=[2]an!$I$38,F3276=[2]an!$E$40),[2]an!$I$40,IF(AND(A3276=[2]an!$I$38,F3276=[2]an!$E$41),[2]an!$I$41,IF(AND(A3276=[2]an!$I$38,F3276=[2]an!$E$39,H3276&gt;=[2]an!$M$37),[2]an!$I$39,
IF(AND(A3276=[2]an!$I$38,F3276=[2]an!$E$39,H3276&lt;[2]an!$M$37,S3276="kahepoolne vajaduspõhine",U3276=""),[2]an!$M$40,
IF(AND(A3276=[2]an!$I$38,F3276=[2]an!$E$39,H3276&lt;[2]an!$M$37,S3276="kahepoolne vajaduspõhine",U3276&lt;&gt;""),[2]an!$I$39,
IF(AND(A3276=[2]an!$I$38,F3276=[2]an!$E$39,H3276&lt;[2]an!$M$37,S3276&lt;&gt;"kahepoolne vajaduspõhine"),[2]an!$I$39,
IF(AND(A3276=[2]an!$I$38,F3276=[2]an!$E$42),[2]an!$I$42,
IF(AND(A3276=[2]an!$J$38,F3276=[2]an!$E$40),[2]an!$J$40,IF(AND(A3276=[2]an!$J$38,F3276=[2]an!$E$41),[2]an!$J$41,IF(AND(A3276=[2]an!$J$38,F3276=[2]an!$E$39,H3276&gt;=[2]an!$M$37),[2]an!$J$39,
IF(AND(A3276=[2]an!$J$38,F3276=[2]an!$E$39,H3276&lt;[2]an!$M$37,S3276="kahepoolne vajaduspõhine",U3276=""),[2]an!$M$40,
IF(AND(A3276=[2]an!$J$38,F3276=[2]an!$E$39,H3276&lt;[2]an!$M$37,S3276="kahepoolne vajaduspõhine",U3276&lt;&gt;""),[2]an!$J$39,
IF(AND(A3276=[2]an!$J$38,F3276=[2]an!$E$39,H3276&lt;[2]an!$M$37,S3276&lt;&gt;"kahepoolne vajaduspõhine"),[2]an!$J$39,
IF(AND(A3276=[2]an!$J$38,F3276=[2]an!$E$42),[2]an!$J$42,""))))))))))))))))))))))))))))</f>
        <v/>
      </c>
      <c r="Y3276" s="17" t="str">
        <f>IFERROR(IF(F3276="Tugigrupp",0,
IF(AND(F3276="Peretoe teenus",H3276&gt;=[2]an!$M$37,RANK(D3276,$D3276:$D3276)+COUNTIFS($D$2:D3276,D3276,$F$2:F3276,F3276)-1&gt;1),"",
IF(AND(F3276="Peretoe teenus",H3276&gt;=[2]an!$M$37,RANK(D3276,$D3276:$D3276)+COUNTIFS($D$2:D3276,D3276,$F$2:F3276,F3276)-1=1,MONTH(H3276)=MONTH(K3276)=TRUE,YEAR(H3276)=YEAR(K3276)=TRUE),((EOMONTH(H3276,0)-H3276+1)*X3276)/DAY(EOMONTH(H3276,0)),
IF(AND(F3276="Peretoe teenus",H3276&gt;=[2]an!$M$37,RANK(D3276,$D3276:$D3276)+COUNTIFS($D$2:D3276,D3276,$F$2:F3276,F3276)-1=1),X3276,
IF(AND(F3276="Peretoe teenus",H3276&lt;[2]an!$M$37,S3276&lt;&gt;"kahepoolne vajaduspõhine",RANK(D3276,$D3276:$D3276)+COUNTIFS($D$2:D3276,D3276,$F$2:F3276,F3276)-1=1),X3276,
IF(AND(F3276="Peretoe teenus",H3276&lt;[2]an!$M$37,S3276&lt;&gt;"kahepoolne vajaduspõhine",RANK(D3276,$D3276:$D3276)+COUNTIFS($D$2:D3276,D3276,$F$2:F3276,F3276)-1&gt;1),"",
IF(AND(F3276="Peretoe teenus",H3276&lt;[2]an!$M$37,S3276="kahepoolne vajaduspõhine",U3276="",RANK(D3276,$D3276:$D3276)+COUNTIFS($D$2:D3276,D3276,$F$2:F3276,F3276)-1=1),X3276,
IF(AND(F3276="Peretoe teenus",H3276&lt;[2]an!$M$37,S3276="kahepoolne vajaduspõhine",U3276="",RANK(D3276,$D3276:$D3276)+COUNTIFS($D$2:D3276,D3276,$F$2:F3276,F3276)-1&gt;1),"",
IF(AND(F3276="Peretoe teenus",H3276&lt;[2]an!$M$37,S3276="kahepoolne vajaduspõhine",U3276&lt;[2]an!$M$37,RANK(D3276,$D3276:$D3276)+COUNTIFS($D$2:D3276,D3276,$F$2:F3276,F3276)-1=1),X3276,
IF(AND(F3276="Peretoe teenus",H3276&lt;[2]an!$M$37,S3276="kahepoolne vajaduspõhine",U3276&lt;[2]an!$M$37,RANK(D3276,$D3276:$D3276)+COUNTIFS($D$2:D3276,D3276,$F$2:F3276,F3276)-1&gt;1),"",
IF(AND(F3276="Peretoe teenus",H3276&lt;[2]an!$M$37,S3276="kahepoolne vajaduspõhine",U3276&gt;=[2]an!$M$37,U3276&lt;=[2]an!$M$38,RANK(D3276,$D3276:$D3276)+COUNTIFS($D$2:D3276,D3276,$F$2:F3276,F3276)-1=1),
((EOMONTH(U3276,0)-U3276+1)*X3276)/DAY(EOMONTH(U3276,0))+(DAY(U3276)-1)*100/DAY(EOMONTH(U3276,0)),
IF(AND(F3276="Peretoe teenus",H3276&lt;[2]an!$M$37,S3276="kahepoolne vajaduspõhine",U3276&gt;=[2]an!$M$37,U3276&lt;=[2]an!$M$38,RANK(D3276,$D3276:$D3276)+COUNTIFS($D$2:D3276,D3276,$F$2:F3276,F3276)-1&gt;1),"",
IF(AND(F3276="Peretoe teenus",H3276&lt;[2]an!$M$37,S3276="kahepoolne vajaduspõhine",U3276&gt;[2]an!$M$38,RANK(D3276,$D3276:$D3276)+COUNTIFS($D$2:D3276,D3276,$F$2:F3276,F3276)-1=1),X3276,
IF(AND(F3276="Peretoe teenus",H3276&lt;[2]an!$M$37,S3276="kahepoolne vajaduspõhine",U3276&gt;[2]an!$M$38,RANK(D3276,$D3276:$D3276)+COUNTIFS($D$2:D3276,D3276,$F$2:F3276,F3276)-1&gt;1),"",X3276*W3276)))))))))))))),"")</f>
        <v/>
      </c>
      <c r="Z3276" s="18" t="str">
        <f t="shared" si="154"/>
        <v/>
      </c>
      <c r="AA3276" s="19" t="str">
        <f>IFERROR(VLOOKUP(E3276,[2]an!$A$3:$B$81,2,FALSE),"")</f>
        <v/>
      </c>
      <c r="AB3276" s="19" t="str">
        <f>IFERROR(VLOOKUP(AA3276,[2]an!$C$2:$D$16,2,FALSE),"")</f>
        <v/>
      </c>
      <c r="AC3276" s="20"/>
      <c r="AD3276" s="21" t="str">
        <f>IF(A3276=[2]an!$F$36,VLOOKUP([2]an!$F$36,[2]an!$F$36:$H$36,3,FALSE),IF(A3276=[2]an!$F$35,VLOOKUP([2]an!$F$35,[2]an!$F$35:$H$35,3,FALSE),IF(A3276=[2]an!$F$33,VLOOKUP([2]an!$F$33,[2]an!$F$33:$H$33,3,FALSE),IF(A3276=[2]an!$F$31,VLOOKUP([2]an!$F$31,[2]an!$F$31:$H$31,3,FALSE),""))))</f>
        <v/>
      </c>
    </row>
    <row r="3277" spans="6:30" x14ac:dyDescent="0.2">
      <c r="F3277" s="10"/>
      <c r="G3277" s="8" t="str">
        <f t="shared" si="155"/>
        <v/>
      </c>
      <c r="H3277" s="13"/>
      <c r="K3277" s="13"/>
      <c r="L3277" s="10"/>
      <c r="M3277" s="10"/>
      <c r="S3277" s="8" t="str">
        <f>IFERROR(VLOOKUP(D3277,[1]peretoe_teenus!$A$2:$L$2000,5,FALSE),"")</f>
        <v/>
      </c>
      <c r="U3277" s="13"/>
      <c r="V3277" s="15" t="str" cm="1">
        <f t="array" ref="V3277">IFERROR(IF(AND(F3277="Tugigrupp",RANK(K3277,$K3277:$K3277)+COUNTIFS($K$2:K3277,K3277,$L$2:L3277,L3277,$M$2:M3277,M3277,$I$2:I3277,I3277,$G$2:G3277,G3277,$F$2:F3277,F3277)-1=1),SUMPRODUCT(($F$2:$F$4154=F3277)*($G$2:$G$4154=G3277)*($K$2:$K$4154=K3277)*($I$2:$I$4154=I3277)*($L$2:$L$4154=L3277)*($M$2:$M$4154=M3277)),""),"")</f>
        <v/>
      </c>
      <c r="W3277" s="15" t="str">
        <f t="shared" si="153"/>
        <v/>
      </c>
      <c r="X3277" s="16" t="str">
        <f>IF(AND(A3277=[2]an!$G$38,F3277=[2]an!$E$40),[2]an!$G$40,IF(AND(A3277=[2]an!$G$38,F3277=[2]an!$E$41),[2]an!$G$41,IF(AND(A3277=[2]an!$G$38,F3277=[2]an!$E$39,H3277&gt;=[2]an!$M$37),[2]an!$G$39,
IF(AND(A3277=[2]an!$G$38,F3277=[2]an!$E$39,H3277&lt;[2]an!$M$37,S3277="kahepoolne vajaduspõhine",U3277=""),[2]an!$M$40,
IF(AND(A3277=[2]an!$G$38,F3277=[2]an!$E$39,H3277&lt;[2]an!$M$37,S3277="kahepoolne vajaduspõhine",U3277&lt;&gt;""),[2]an!$G$39,
IF(AND(A3277=[2]an!$G$38,F3277=[2]an!$E$39,H3277&lt;[2]an!$M$37,S3277&lt;&gt;"kahepoolne vajaduspõhine"),[2]an!$G$39,
IF(AND(A3277=[2]an!$G$38,F3277=[2]an!$E$42),[2]an!$G$42,
IF(AND(A3277=[2]an!$H$38,F3277=[2]an!$E$40),[2]an!$H$40,IF(AND(A3277=[2]an!$H$38,F3277=[2]an!$E$41),[2]an!$H$41,IF(AND(A3277=[2]an!$H$38,F3277=[2]an!$E$39,H3277&gt;=[2]an!$M$37),[2]an!$H$39,
IF(AND(A3277=[2]an!$H$38,F3277=[2]an!$E$39,H3277&lt;[2]an!$M$37,S3277="kahepoolne vajaduspõhine",U3277=""),[2]an!$M$40,
IF(AND(A3277=[2]an!$H$38,F3277=[2]an!$E$39,H3277&lt;[2]an!$M$37,S3277="kahepoolne vajaduspõhine",U3277&lt;&gt;""),[2]an!$H$39,
IF(AND(A3277=[2]an!$H$38,F3277=[2]an!$E$39,H3277&lt;[2]an!$M$37,S3277&lt;&gt;"kahepoolne vajaduspõhine"),[2]an!$H$39,
IF(AND(A3277=[2]an!$H$38,F3277=[2]an!$E$42),[2]an!$H$42,
IF(AND(A3277=[2]an!$I$38,F3277=[2]an!$E$40),[2]an!$I$40,IF(AND(A3277=[2]an!$I$38,F3277=[2]an!$E$41),[2]an!$I$41,IF(AND(A3277=[2]an!$I$38,F3277=[2]an!$E$39,H3277&gt;=[2]an!$M$37),[2]an!$I$39,
IF(AND(A3277=[2]an!$I$38,F3277=[2]an!$E$39,H3277&lt;[2]an!$M$37,S3277="kahepoolne vajaduspõhine",U3277=""),[2]an!$M$40,
IF(AND(A3277=[2]an!$I$38,F3277=[2]an!$E$39,H3277&lt;[2]an!$M$37,S3277="kahepoolne vajaduspõhine",U3277&lt;&gt;""),[2]an!$I$39,
IF(AND(A3277=[2]an!$I$38,F3277=[2]an!$E$39,H3277&lt;[2]an!$M$37,S3277&lt;&gt;"kahepoolne vajaduspõhine"),[2]an!$I$39,
IF(AND(A3277=[2]an!$I$38,F3277=[2]an!$E$42),[2]an!$I$42,
IF(AND(A3277=[2]an!$J$38,F3277=[2]an!$E$40),[2]an!$J$40,IF(AND(A3277=[2]an!$J$38,F3277=[2]an!$E$41),[2]an!$J$41,IF(AND(A3277=[2]an!$J$38,F3277=[2]an!$E$39,H3277&gt;=[2]an!$M$37),[2]an!$J$39,
IF(AND(A3277=[2]an!$J$38,F3277=[2]an!$E$39,H3277&lt;[2]an!$M$37,S3277="kahepoolne vajaduspõhine",U3277=""),[2]an!$M$40,
IF(AND(A3277=[2]an!$J$38,F3277=[2]an!$E$39,H3277&lt;[2]an!$M$37,S3277="kahepoolne vajaduspõhine",U3277&lt;&gt;""),[2]an!$J$39,
IF(AND(A3277=[2]an!$J$38,F3277=[2]an!$E$39,H3277&lt;[2]an!$M$37,S3277&lt;&gt;"kahepoolne vajaduspõhine"),[2]an!$J$39,
IF(AND(A3277=[2]an!$J$38,F3277=[2]an!$E$42),[2]an!$J$42,""))))))))))))))))))))))))))))</f>
        <v/>
      </c>
      <c r="Y3277" s="17" t="str">
        <f>IFERROR(IF(F3277="Tugigrupp",0,
IF(AND(F3277="Peretoe teenus",H3277&gt;=[2]an!$M$37,RANK(D3277,$D3277:$D3277)+COUNTIFS($D$2:D3277,D3277,$F$2:F3277,F3277)-1&gt;1),"",
IF(AND(F3277="Peretoe teenus",H3277&gt;=[2]an!$M$37,RANK(D3277,$D3277:$D3277)+COUNTIFS($D$2:D3277,D3277,$F$2:F3277,F3277)-1=1,MONTH(H3277)=MONTH(K3277)=TRUE,YEAR(H3277)=YEAR(K3277)=TRUE),((EOMONTH(H3277,0)-H3277+1)*X3277)/DAY(EOMONTH(H3277,0)),
IF(AND(F3277="Peretoe teenus",H3277&gt;=[2]an!$M$37,RANK(D3277,$D3277:$D3277)+COUNTIFS($D$2:D3277,D3277,$F$2:F3277,F3277)-1=1),X3277,
IF(AND(F3277="Peretoe teenus",H3277&lt;[2]an!$M$37,S3277&lt;&gt;"kahepoolne vajaduspõhine",RANK(D3277,$D3277:$D3277)+COUNTIFS($D$2:D3277,D3277,$F$2:F3277,F3277)-1=1),X3277,
IF(AND(F3277="Peretoe teenus",H3277&lt;[2]an!$M$37,S3277&lt;&gt;"kahepoolne vajaduspõhine",RANK(D3277,$D3277:$D3277)+COUNTIFS($D$2:D3277,D3277,$F$2:F3277,F3277)-1&gt;1),"",
IF(AND(F3277="Peretoe teenus",H3277&lt;[2]an!$M$37,S3277="kahepoolne vajaduspõhine",U3277="",RANK(D3277,$D3277:$D3277)+COUNTIFS($D$2:D3277,D3277,$F$2:F3277,F3277)-1=1),X3277,
IF(AND(F3277="Peretoe teenus",H3277&lt;[2]an!$M$37,S3277="kahepoolne vajaduspõhine",U3277="",RANK(D3277,$D3277:$D3277)+COUNTIFS($D$2:D3277,D3277,$F$2:F3277,F3277)-1&gt;1),"",
IF(AND(F3277="Peretoe teenus",H3277&lt;[2]an!$M$37,S3277="kahepoolne vajaduspõhine",U3277&lt;[2]an!$M$37,RANK(D3277,$D3277:$D3277)+COUNTIFS($D$2:D3277,D3277,$F$2:F3277,F3277)-1=1),X3277,
IF(AND(F3277="Peretoe teenus",H3277&lt;[2]an!$M$37,S3277="kahepoolne vajaduspõhine",U3277&lt;[2]an!$M$37,RANK(D3277,$D3277:$D3277)+COUNTIFS($D$2:D3277,D3277,$F$2:F3277,F3277)-1&gt;1),"",
IF(AND(F3277="Peretoe teenus",H3277&lt;[2]an!$M$37,S3277="kahepoolne vajaduspõhine",U3277&gt;=[2]an!$M$37,U3277&lt;=[2]an!$M$38,RANK(D3277,$D3277:$D3277)+COUNTIFS($D$2:D3277,D3277,$F$2:F3277,F3277)-1=1),
((EOMONTH(U3277,0)-U3277+1)*X3277)/DAY(EOMONTH(U3277,0))+(DAY(U3277)-1)*100/DAY(EOMONTH(U3277,0)),
IF(AND(F3277="Peretoe teenus",H3277&lt;[2]an!$M$37,S3277="kahepoolne vajaduspõhine",U3277&gt;=[2]an!$M$37,U3277&lt;=[2]an!$M$38,RANK(D3277,$D3277:$D3277)+COUNTIFS($D$2:D3277,D3277,$F$2:F3277,F3277)-1&gt;1),"",
IF(AND(F3277="Peretoe teenus",H3277&lt;[2]an!$M$37,S3277="kahepoolne vajaduspõhine",U3277&gt;[2]an!$M$38,RANK(D3277,$D3277:$D3277)+COUNTIFS($D$2:D3277,D3277,$F$2:F3277,F3277)-1=1),X3277,
IF(AND(F3277="Peretoe teenus",H3277&lt;[2]an!$M$37,S3277="kahepoolne vajaduspõhine",U3277&gt;[2]an!$M$38,RANK(D3277,$D3277:$D3277)+COUNTIFS($D$2:D3277,D3277,$F$2:F3277,F3277)-1&gt;1),"",X3277*W3277)))))))))))))),"")</f>
        <v/>
      </c>
      <c r="Z3277" s="18" t="str">
        <f t="shared" si="154"/>
        <v/>
      </c>
      <c r="AA3277" s="19" t="str">
        <f>IFERROR(VLOOKUP(E3277,[2]an!$A$3:$B$81,2,FALSE),"")</f>
        <v/>
      </c>
      <c r="AB3277" s="19" t="str">
        <f>IFERROR(VLOOKUP(AA3277,[2]an!$C$2:$D$16,2,FALSE),"")</f>
        <v/>
      </c>
      <c r="AC3277" s="20"/>
      <c r="AD3277" s="21" t="str">
        <f>IF(A3277=[2]an!$F$36,VLOOKUP([2]an!$F$36,[2]an!$F$36:$H$36,3,FALSE),IF(A3277=[2]an!$F$35,VLOOKUP([2]an!$F$35,[2]an!$F$35:$H$35,3,FALSE),IF(A3277=[2]an!$F$33,VLOOKUP([2]an!$F$33,[2]an!$F$33:$H$33,3,FALSE),IF(A3277=[2]an!$F$31,VLOOKUP([2]an!$F$31,[2]an!$F$31:$H$31,3,FALSE),""))))</f>
        <v/>
      </c>
    </row>
    <row r="3278" spans="6:30" x14ac:dyDescent="0.2">
      <c r="F3278" s="10"/>
      <c r="G3278" s="8" t="str">
        <f t="shared" si="155"/>
        <v/>
      </c>
      <c r="H3278" s="13"/>
      <c r="K3278" s="13"/>
      <c r="L3278" s="10"/>
      <c r="M3278" s="10"/>
      <c r="S3278" s="8" t="str">
        <f>IFERROR(VLOOKUP(D3278,[1]peretoe_teenus!$A$2:$L$2000,5,FALSE),"")</f>
        <v/>
      </c>
      <c r="U3278" s="13"/>
      <c r="V3278" s="15" t="str" cm="1">
        <f t="array" ref="V3278">IFERROR(IF(AND(F3278="Tugigrupp",RANK(K3278,$K3278:$K3278)+COUNTIFS($K$2:K3278,K3278,$L$2:L3278,L3278,$M$2:M3278,M3278,$I$2:I3278,I3278,$G$2:G3278,G3278,$F$2:F3278,F3278)-1=1),SUMPRODUCT(($F$2:$F$4154=F3278)*($G$2:$G$4154=G3278)*($K$2:$K$4154=K3278)*($I$2:$I$4154=I3278)*($L$2:$L$4154=L3278)*($M$2:$M$4154=M3278)),""),"")</f>
        <v/>
      </c>
      <c r="W3278" s="15" t="str">
        <f t="shared" si="153"/>
        <v/>
      </c>
      <c r="X3278" s="16" t="str">
        <f>IF(AND(A3278=[2]an!$G$38,F3278=[2]an!$E$40),[2]an!$G$40,IF(AND(A3278=[2]an!$G$38,F3278=[2]an!$E$41),[2]an!$G$41,IF(AND(A3278=[2]an!$G$38,F3278=[2]an!$E$39,H3278&gt;=[2]an!$M$37),[2]an!$G$39,
IF(AND(A3278=[2]an!$G$38,F3278=[2]an!$E$39,H3278&lt;[2]an!$M$37,S3278="kahepoolne vajaduspõhine",U3278=""),[2]an!$M$40,
IF(AND(A3278=[2]an!$G$38,F3278=[2]an!$E$39,H3278&lt;[2]an!$M$37,S3278="kahepoolne vajaduspõhine",U3278&lt;&gt;""),[2]an!$G$39,
IF(AND(A3278=[2]an!$G$38,F3278=[2]an!$E$39,H3278&lt;[2]an!$M$37,S3278&lt;&gt;"kahepoolne vajaduspõhine"),[2]an!$G$39,
IF(AND(A3278=[2]an!$G$38,F3278=[2]an!$E$42),[2]an!$G$42,
IF(AND(A3278=[2]an!$H$38,F3278=[2]an!$E$40),[2]an!$H$40,IF(AND(A3278=[2]an!$H$38,F3278=[2]an!$E$41),[2]an!$H$41,IF(AND(A3278=[2]an!$H$38,F3278=[2]an!$E$39,H3278&gt;=[2]an!$M$37),[2]an!$H$39,
IF(AND(A3278=[2]an!$H$38,F3278=[2]an!$E$39,H3278&lt;[2]an!$M$37,S3278="kahepoolne vajaduspõhine",U3278=""),[2]an!$M$40,
IF(AND(A3278=[2]an!$H$38,F3278=[2]an!$E$39,H3278&lt;[2]an!$M$37,S3278="kahepoolne vajaduspõhine",U3278&lt;&gt;""),[2]an!$H$39,
IF(AND(A3278=[2]an!$H$38,F3278=[2]an!$E$39,H3278&lt;[2]an!$M$37,S3278&lt;&gt;"kahepoolne vajaduspõhine"),[2]an!$H$39,
IF(AND(A3278=[2]an!$H$38,F3278=[2]an!$E$42),[2]an!$H$42,
IF(AND(A3278=[2]an!$I$38,F3278=[2]an!$E$40),[2]an!$I$40,IF(AND(A3278=[2]an!$I$38,F3278=[2]an!$E$41),[2]an!$I$41,IF(AND(A3278=[2]an!$I$38,F3278=[2]an!$E$39,H3278&gt;=[2]an!$M$37),[2]an!$I$39,
IF(AND(A3278=[2]an!$I$38,F3278=[2]an!$E$39,H3278&lt;[2]an!$M$37,S3278="kahepoolne vajaduspõhine",U3278=""),[2]an!$M$40,
IF(AND(A3278=[2]an!$I$38,F3278=[2]an!$E$39,H3278&lt;[2]an!$M$37,S3278="kahepoolne vajaduspõhine",U3278&lt;&gt;""),[2]an!$I$39,
IF(AND(A3278=[2]an!$I$38,F3278=[2]an!$E$39,H3278&lt;[2]an!$M$37,S3278&lt;&gt;"kahepoolne vajaduspõhine"),[2]an!$I$39,
IF(AND(A3278=[2]an!$I$38,F3278=[2]an!$E$42),[2]an!$I$42,
IF(AND(A3278=[2]an!$J$38,F3278=[2]an!$E$40),[2]an!$J$40,IF(AND(A3278=[2]an!$J$38,F3278=[2]an!$E$41),[2]an!$J$41,IF(AND(A3278=[2]an!$J$38,F3278=[2]an!$E$39,H3278&gt;=[2]an!$M$37),[2]an!$J$39,
IF(AND(A3278=[2]an!$J$38,F3278=[2]an!$E$39,H3278&lt;[2]an!$M$37,S3278="kahepoolne vajaduspõhine",U3278=""),[2]an!$M$40,
IF(AND(A3278=[2]an!$J$38,F3278=[2]an!$E$39,H3278&lt;[2]an!$M$37,S3278="kahepoolne vajaduspõhine",U3278&lt;&gt;""),[2]an!$J$39,
IF(AND(A3278=[2]an!$J$38,F3278=[2]an!$E$39,H3278&lt;[2]an!$M$37,S3278&lt;&gt;"kahepoolne vajaduspõhine"),[2]an!$J$39,
IF(AND(A3278=[2]an!$J$38,F3278=[2]an!$E$42),[2]an!$J$42,""))))))))))))))))))))))))))))</f>
        <v/>
      </c>
      <c r="Y3278" s="17" t="str">
        <f>IFERROR(IF(F3278="Tugigrupp",0,
IF(AND(F3278="Peretoe teenus",H3278&gt;=[2]an!$M$37,RANK(D3278,$D3278:$D3278)+COUNTIFS($D$2:D3278,D3278,$F$2:F3278,F3278)-1&gt;1),"",
IF(AND(F3278="Peretoe teenus",H3278&gt;=[2]an!$M$37,RANK(D3278,$D3278:$D3278)+COUNTIFS($D$2:D3278,D3278,$F$2:F3278,F3278)-1=1,MONTH(H3278)=MONTH(K3278)=TRUE,YEAR(H3278)=YEAR(K3278)=TRUE),((EOMONTH(H3278,0)-H3278+1)*X3278)/DAY(EOMONTH(H3278,0)),
IF(AND(F3278="Peretoe teenus",H3278&gt;=[2]an!$M$37,RANK(D3278,$D3278:$D3278)+COUNTIFS($D$2:D3278,D3278,$F$2:F3278,F3278)-1=1),X3278,
IF(AND(F3278="Peretoe teenus",H3278&lt;[2]an!$M$37,S3278&lt;&gt;"kahepoolne vajaduspõhine",RANK(D3278,$D3278:$D3278)+COUNTIFS($D$2:D3278,D3278,$F$2:F3278,F3278)-1=1),X3278,
IF(AND(F3278="Peretoe teenus",H3278&lt;[2]an!$M$37,S3278&lt;&gt;"kahepoolne vajaduspõhine",RANK(D3278,$D3278:$D3278)+COUNTIFS($D$2:D3278,D3278,$F$2:F3278,F3278)-1&gt;1),"",
IF(AND(F3278="Peretoe teenus",H3278&lt;[2]an!$M$37,S3278="kahepoolne vajaduspõhine",U3278="",RANK(D3278,$D3278:$D3278)+COUNTIFS($D$2:D3278,D3278,$F$2:F3278,F3278)-1=1),X3278,
IF(AND(F3278="Peretoe teenus",H3278&lt;[2]an!$M$37,S3278="kahepoolne vajaduspõhine",U3278="",RANK(D3278,$D3278:$D3278)+COUNTIFS($D$2:D3278,D3278,$F$2:F3278,F3278)-1&gt;1),"",
IF(AND(F3278="Peretoe teenus",H3278&lt;[2]an!$M$37,S3278="kahepoolne vajaduspõhine",U3278&lt;[2]an!$M$37,RANK(D3278,$D3278:$D3278)+COUNTIFS($D$2:D3278,D3278,$F$2:F3278,F3278)-1=1),X3278,
IF(AND(F3278="Peretoe teenus",H3278&lt;[2]an!$M$37,S3278="kahepoolne vajaduspõhine",U3278&lt;[2]an!$M$37,RANK(D3278,$D3278:$D3278)+COUNTIFS($D$2:D3278,D3278,$F$2:F3278,F3278)-1&gt;1),"",
IF(AND(F3278="Peretoe teenus",H3278&lt;[2]an!$M$37,S3278="kahepoolne vajaduspõhine",U3278&gt;=[2]an!$M$37,U3278&lt;=[2]an!$M$38,RANK(D3278,$D3278:$D3278)+COUNTIFS($D$2:D3278,D3278,$F$2:F3278,F3278)-1=1),
((EOMONTH(U3278,0)-U3278+1)*X3278)/DAY(EOMONTH(U3278,0))+(DAY(U3278)-1)*100/DAY(EOMONTH(U3278,0)),
IF(AND(F3278="Peretoe teenus",H3278&lt;[2]an!$M$37,S3278="kahepoolne vajaduspõhine",U3278&gt;=[2]an!$M$37,U3278&lt;=[2]an!$M$38,RANK(D3278,$D3278:$D3278)+COUNTIFS($D$2:D3278,D3278,$F$2:F3278,F3278)-1&gt;1),"",
IF(AND(F3278="Peretoe teenus",H3278&lt;[2]an!$M$37,S3278="kahepoolne vajaduspõhine",U3278&gt;[2]an!$M$38,RANK(D3278,$D3278:$D3278)+COUNTIFS($D$2:D3278,D3278,$F$2:F3278,F3278)-1=1),X3278,
IF(AND(F3278="Peretoe teenus",H3278&lt;[2]an!$M$37,S3278="kahepoolne vajaduspõhine",U3278&gt;[2]an!$M$38,RANK(D3278,$D3278:$D3278)+COUNTIFS($D$2:D3278,D3278,$F$2:F3278,F3278)-1&gt;1),"",X3278*W3278)))))))))))))),"")</f>
        <v/>
      </c>
      <c r="Z3278" s="18" t="str">
        <f t="shared" si="154"/>
        <v/>
      </c>
      <c r="AA3278" s="19" t="str">
        <f>IFERROR(VLOOKUP(E3278,[2]an!$A$3:$B$81,2,FALSE),"")</f>
        <v/>
      </c>
      <c r="AB3278" s="19" t="str">
        <f>IFERROR(VLOOKUP(AA3278,[2]an!$C$2:$D$16,2,FALSE),"")</f>
        <v/>
      </c>
      <c r="AC3278" s="20"/>
      <c r="AD3278" s="21" t="str">
        <f>IF(A3278=[2]an!$F$36,VLOOKUP([2]an!$F$36,[2]an!$F$36:$H$36,3,FALSE),IF(A3278=[2]an!$F$35,VLOOKUP([2]an!$F$35,[2]an!$F$35:$H$35,3,FALSE),IF(A3278=[2]an!$F$33,VLOOKUP([2]an!$F$33,[2]an!$F$33:$H$33,3,FALSE),IF(A3278=[2]an!$F$31,VLOOKUP([2]an!$F$31,[2]an!$F$31:$H$31,3,FALSE),""))))</f>
        <v/>
      </c>
    </row>
    <row r="3279" spans="6:30" x14ac:dyDescent="0.2">
      <c r="F3279" s="10"/>
      <c r="G3279" s="8" t="str">
        <f t="shared" si="155"/>
        <v/>
      </c>
      <c r="H3279" s="13"/>
      <c r="K3279" s="13"/>
      <c r="L3279" s="10"/>
      <c r="M3279" s="10"/>
      <c r="S3279" s="8" t="str">
        <f>IFERROR(VLOOKUP(D3279,[1]peretoe_teenus!$A$2:$L$2000,5,FALSE),"")</f>
        <v/>
      </c>
      <c r="U3279" s="13"/>
      <c r="V3279" s="15" t="str" cm="1">
        <f t="array" ref="V3279">IFERROR(IF(AND(F3279="Tugigrupp",RANK(K3279,$K3279:$K3279)+COUNTIFS($K$2:K3279,K3279,$L$2:L3279,L3279,$M$2:M3279,M3279,$I$2:I3279,I3279,$G$2:G3279,G3279,$F$2:F3279,F3279)-1=1),SUMPRODUCT(($F$2:$F$4154=F3279)*($G$2:$G$4154=G3279)*($K$2:$K$4154=K3279)*($I$2:$I$4154=I3279)*($L$2:$L$4154=L3279)*($M$2:$M$4154=M3279)),""),"")</f>
        <v/>
      </c>
      <c r="W3279" s="15" t="str">
        <f t="shared" si="153"/>
        <v/>
      </c>
      <c r="X3279" s="16" t="str">
        <f>IF(AND(A3279=[2]an!$G$38,F3279=[2]an!$E$40),[2]an!$G$40,IF(AND(A3279=[2]an!$G$38,F3279=[2]an!$E$41),[2]an!$G$41,IF(AND(A3279=[2]an!$G$38,F3279=[2]an!$E$39,H3279&gt;=[2]an!$M$37),[2]an!$G$39,
IF(AND(A3279=[2]an!$G$38,F3279=[2]an!$E$39,H3279&lt;[2]an!$M$37,S3279="kahepoolne vajaduspõhine",U3279=""),[2]an!$M$40,
IF(AND(A3279=[2]an!$G$38,F3279=[2]an!$E$39,H3279&lt;[2]an!$M$37,S3279="kahepoolne vajaduspõhine",U3279&lt;&gt;""),[2]an!$G$39,
IF(AND(A3279=[2]an!$G$38,F3279=[2]an!$E$39,H3279&lt;[2]an!$M$37,S3279&lt;&gt;"kahepoolne vajaduspõhine"),[2]an!$G$39,
IF(AND(A3279=[2]an!$G$38,F3279=[2]an!$E$42),[2]an!$G$42,
IF(AND(A3279=[2]an!$H$38,F3279=[2]an!$E$40),[2]an!$H$40,IF(AND(A3279=[2]an!$H$38,F3279=[2]an!$E$41),[2]an!$H$41,IF(AND(A3279=[2]an!$H$38,F3279=[2]an!$E$39,H3279&gt;=[2]an!$M$37),[2]an!$H$39,
IF(AND(A3279=[2]an!$H$38,F3279=[2]an!$E$39,H3279&lt;[2]an!$M$37,S3279="kahepoolne vajaduspõhine",U3279=""),[2]an!$M$40,
IF(AND(A3279=[2]an!$H$38,F3279=[2]an!$E$39,H3279&lt;[2]an!$M$37,S3279="kahepoolne vajaduspõhine",U3279&lt;&gt;""),[2]an!$H$39,
IF(AND(A3279=[2]an!$H$38,F3279=[2]an!$E$39,H3279&lt;[2]an!$M$37,S3279&lt;&gt;"kahepoolne vajaduspõhine"),[2]an!$H$39,
IF(AND(A3279=[2]an!$H$38,F3279=[2]an!$E$42),[2]an!$H$42,
IF(AND(A3279=[2]an!$I$38,F3279=[2]an!$E$40),[2]an!$I$40,IF(AND(A3279=[2]an!$I$38,F3279=[2]an!$E$41),[2]an!$I$41,IF(AND(A3279=[2]an!$I$38,F3279=[2]an!$E$39,H3279&gt;=[2]an!$M$37),[2]an!$I$39,
IF(AND(A3279=[2]an!$I$38,F3279=[2]an!$E$39,H3279&lt;[2]an!$M$37,S3279="kahepoolne vajaduspõhine",U3279=""),[2]an!$M$40,
IF(AND(A3279=[2]an!$I$38,F3279=[2]an!$E$39,H3279&lt;[2]an!$M$37,S3279="kahepoolne vajaduspõhine",U3279&lt;&gt;""),[2]an!$I$39,
IF(AND(A3279=[2]an!$I$38,F3279=[2]an!$E$39,H3279&lt;[2]an!$M$37,S3279&lt;&gt;"kahepoolne vajaduspõhine"),[2]an!$I$39,
IF(AND(A3279=[2]an!$I$38,F3279=[2]an!$E$42),[2]an!$I$42,
IF(AND(A3279=[2]an!$J$38,F3279=[2]an!$E$40),[2]an!$J$40,IF(AND(A3279=[2]an!$J$38,F3279=[2]an!$E$41),[2]an!$J$41,IF(AND(A3279=[2]an!$J$38,F3279=[2]an!$E$39,H3279&gt;=[2]an!$M$37),[2]an!$J$39,
IF(AND(A3279=[2]an!$J$38,F3279=[2]an!$E$39,H3279&lt;[2]an!$M$37,S3279="kahepoolne vajaduspõhine",U3279=""),[2]an!$M$40,
IF(AND(A3279=[2]an!$J$38,F3279=[2]an!$E$39,H3279&lt;[2]an!$M$37,S3279="kahepoolne vajaduspõhine",U3279&lt;&gt;""),[2]an!$J$39,
IF(AND(A3279=[2]an!$J$38,F3279=[2]an!$E$39,H3279&lt;[2]an!$M$37,S3279&lt;&gt;"kahepoolne vajaduspõhine"),[2]an!$J$39,
IF(AND(A3279=[2]an!$J$38,F3279=[2]an!$E$42),[2]an!$J$42,""))))))))))))))))))))))))))))</f>
        <v/>
      </c>
      <c r="Y3279" s="17" t="str">
        <f>IFERROR(IF(F3279="Tugigrupp",0,
IF(AND(F3279="Peretoe teenus",H3279&gt;=[2]an!$M$37,RANK(D3279,$D3279:$D3279)+COUNTIFS($D$2:D3279,D3279,$F$2:F3279,F3279)-1&gt;1),"",
IF(AND(F3279="Peretoe teenus",H3279&gt;=[2]an!$M$37,RANK(D3279,$D3279:$D3279)+COUNTIFS($D$2:D3279,D3279,$F$2:F3279,F3279)-1=1,MONTH(H3279)=MONTH(K3279)=TRUE,YEAR(H3279)=YEAR(K3279)=TRUE),((EOMONTH(H3279,0)-H3279+1)*X3279)/DAY(EOMONTH(H3279,0)),
IF(AND(F3279="Peretoe teenus",H3279&gt;=[2]an!$M$37,RANK(D3279,$D3279:$D3279)+COUNTIFS($D$2:D3279,D3279,$F$2:F3279,F3279)-1=1),X3279,
IF(AND(F3279="Peretoe teenus",H3279&lt;[2]an!$M$37,S3279&lt;&gt;"kahepoolne vajaduspõhine",RANK(D3279,$D3279:$D3279)+COUNTIFS($D$2:D3279,D3279,$F$2:F3279,F3279)-1=1),X3279,
IF(AND(F3279="Peretoe teenus",H3279&lt;[2]an!$M$37,S3279&lt;&gt;"kahepoolne vajaduspõhine",RANK(D3279,$D3279:$D3279)+COUNTIFS($D$2:D3279,D3279,$F$2:F3279,F3279)-1&gt;1),"",
IF(AND(F3279="Peretoe teenus",H3279&lt;[2]an!$M$37,S3279="kahepoolne vajaduspõhine",U3279="",RANK(D3279,$D3279:$D3279)+COUNTIFS($D$2:D3279,D3279,$F$2:F3279,F3279)-1=1),X3279,
IF(AND(F3279="Peretoe teenus",H3279&lt;[2]an!$M$37,S3279="kahepoolne vajaduspõhine",U3279="",RANK(D3279,$D3279:$D3279)+COUNTIFS($D$2:D3279,D3279,$F$2:F3279,F3279)-1&gt;1),"",
IF(AND(F3279="Peretoe teenus",H3279&lt;[2]an!$M$37,S3279="kahepoolne vajaduspõhine",U3279&lt;[2]an!$M$37,RANK(D3279,$D3279:$D3279)+COUNTIFS($D$2:D3279,D3279,$F$2:F3279,F3279)-1=1),X3279,
IF(AND(F3279="Peretoe teenus",H3279&lt;[2]an!$M$37,S3279="kahepoolne vajaduspõhine",U3279&lt;[2]an!$M$37,RANK(D3279,$D3279:$D3279)+COUNTIFS($D$2:D3279,D3279,$F$2:F3279,F3279)-1&gt;1),"",
IF(AND(F3279="Peretoe teenus",H3279&lt;[2]an!$M$37,S3279="kahepoolne vajaduspõhine",U3279&gt;=[2]an!$M$37,U3279&lt;=[2]an!$M$38,RANK(D3279,$D3279:$D3279)+COUNTIFS($D$2:D3279,D3279,$F$2:F3279,F3279)-1=1),
((EOMONTH(U3279,0)-U3279+1)*X3279)/DAY(EOMONTH(U3279,0))+(DAY(U3279)-1)*100/DAY(EOMONTH(U3279,0)),
IF(AND(F3279="Peretoe teenus",H3279&lt;[2]an!$M$37,S3279="kahepoolne vajaduspõhine",U3279&gt;=[2]an!$M$37,U3279&lt;=[2]an!$M$38,RANK(D3279,$D3279:$D3279)+COUNTIFS($D$2:D3279,D3279,$F$2:F3279,F3279)-1&gt;1),"",
IF(AND(F3279="Peretoe teenus",H3279&lt;[2]an!$M$37,S3279="kahepoolne vajaduspõhine",U3279&gt;[2]an!$M$38,RANK(D3279,$D3279:$D3279)+COUNTIFS($D$2:D3279,D3279,$F$2:F3279,F3279)-1=1),X3279,
IF(AND(F3279="Peretoe teenus",H3279&lt;[2]an!$M$37,S3279="kahepoolne vajaduspõhine",U3279&gt;[2]an!$M$38,RANK(D3279,$D3279:$D3279)+COUNTIFS($D$2:D3279,D3279,$F$2:F3279,F3279)-1&gt;1),"",X3279*W3279)))))))))))))),"")</f>
        <v/>
      </c>
      <c r="Z3279" s="18" t="str">
        <f t="shared" si="154"/>
        <v/>
      </c>
      <c r="AA3279" s="19" t="str">
        <f>IFERROR(VLOOKUP(E3279,[2]an!$A$3:$B$81,2,FALSE),"")</f>
        <v/>
      </c>
      <c r="AB3279" s="19" t="str">
        <f>IFERROR(VLOOKUP(AA3279,[2]an!$C$2:$D$16,2,FALSE),"")</f>
        <v/>
      </c>
      <c r="AC3279" s="20"/>
      <c r="AD3279" s="21" t="str">
        <f>IF(A3279=[2]an!$F$36,VLOOKUP([2]an!$F$36,[2]an!$F$36:$H$36,3,FALSE),IF(A3279=[2]an!$F$35,VLOOKUP([2]an!$F$35,[2]an!$F$35:$H$35,3,FALSE),IF(A3279=[2]an!$F$33,VLOOKUP([2]an!$F$33,[2]an!$F$33:$H$33,3,FALSE),IF(A3279=[2]an!$F$31,VLOOKUP([2]an!$F$31,[2]an!$F$31:$H$31,3,FALSE),""))))</f>
        <v/>
      </c>
    </row>
    <row r="3280" spans="6:30" x14ac:dyDescent="0.2">
      <c r="F3280" s="10"/>
      <c r="G3280" s="8" t="str">
        <f t="shared" si="155"/>
        <v/>
      </c>
      <c r="H3280" s="13"/>
      <c r="K3280" s="13"/>
      <c r="L3280" s="10"/>
      <c r="M3280" s="10"/>
      <c r="S3280" s="8" t="str">
        <f>IFERROR(VLOOKUP(D3280,[1]peretoe_teenus!$A$2:$L$2000,5,FALSE),"")</f>
        <v/>
      </c>
      <c r="U3280" s="13"/>
      <c r="V3280" s="15" t="str" cm="1">
        <f t="array" ref="V3280">IFERROR(IF(AND(F3280="Tugigrupp",RANK(K3280,$K3280:$K3280)+COUNTIFS($K$2:K3280,K3280,$L$2:L3280,L3280,$M$2:M3280,M3280,$I$2:I3280,I3280,$G$2:G3280,G3280,$F$2:F3280,F3280)-1=1),SUMPRODUCT(($F$2:$F$4154=F3280)*($G$2:$G$4154=G3280)*($K$2:$K$4154=K3280)*($I$2:$I$4154=I3280)*($L$2:$L$4154=L3280)*($M$2:$M$4154=M3280)),""),"")</f>
        <v/>
      </c>
      <c r="W3280" s="15" t="str">
        <f t="shared" si="153"/>
        <v/>
      </c>
      <c r="X3280" s="16" t="str">
        <f>IF(AND(A3280=[2]an!$G$38,F3280=[2]an!$E$40),[2]an!$G$40,IF(AND(A3280=[2]an!$G$38,F3280=[2]an!$E$41),[2]an!$G$41,IF(AND(A3280=[2]an!$G$38,F3280=[2]an!$E$39,H3280&gt;=[2]an!$M$37),[2]an!$G$39,
IF(AND(A3280=[2]an!$G$38,F3280=[2]an!$E$39,H3280&lt;[2]an!$M$37,S3280="kahepoolne vajaduspõhine",U3280=""),[2]an!$M$40,
IF(AND(A3280=[2]an!$G$38,F3280=[2]an!$E$39,H3280&lt;[2]an!$M$37,S3280="kahepoolne vajaduspõhine",U3280&lt;&gt;""),[2]an!$G$39,
IF(AND(A3280=[2]an!$G$38,F3280=[2]an!$E$39,H3280&lt;[2]an!$M$37,S3280&lt;&gt;"kahepoolne vajaduspõhine"),[2]an!$G$39,
IF(AND(A3280=[2]an!$G$38,F3280=[2]an!$E$42),[2]an!$G$42,
IF(AND(A3280=[2]an!$H$38,F3280=[2]an!$E$40),[2]an!$H$40,IF(AND(A3280=[2]an!$H$38,F3280=[2]an!$E$41),[2]an!$H$41,IF(AND(A3280=[2]an!$H$38,F3280=[2]an!$E$39,H3280&gt;=[2]an!$M$37),[2]an!$H$39,
IF(AND(A3280=[2]an!$H$38,F3280=[2]an!$E$39,H3280&lt;[2]an!$M$37,S3280="kahepoolne vajaduspõhine",U3280=""),[2]an!$M$40,
IF(AND(A3280=[2]an!$H$38,F3280=[2]an!$E$39,H3280&lt;[2]an!$M$37,S3280="kahepoolne vajaduspõhine",U3280&lt;&gt;""),[2]an!$H$39,
IF(AND(A3280=[2]an!$H$38,F3280=[2]an!$E$39,H3280&lt;[2]an!$M$37,S3280&lt;&gt;"kahepoolne vajaduspõhine"),[2]an!$H$39,
IF(AND(A3280=[2]an!$H$38,F3280=[2]an!$E$42),[2]an!$H$42,
IF(AND(A3280=[2]an!$I$38,F3280=[2]an!$E$40),[2]an!$I$40,IF(AND(A3280=[2]an!$I$38,F3280=[2]an!$E$41),[2]an!$I$41,IF(AND(A3280=[2]an!$I$38,F3280=[2]an!$E$39,H3280&gt;=[2]an!$M$37),[2]an!$I$39,
IF(AND(A3280=[2]an!$I$38,F3280=[2]an!$E$39,H3280&lt;[2]an!$M$37,S3280="kahepoolne vajaduspõhine",U3280=""),[2]an!$M$40,
IF(AND(A3280=[2]an!$I$38,F3280=[2]an!$E$39,H3280&lt;[2]an!$M$37,S3280="kahepoolne vajaduspõhine",U3280&lt;&gt;""),[2]an!$I$39,
IF(AND(A3280=[2]an!$I$38,F3280=[2]an!$E$39,H3280&lt;[2]an!$M$37,S3280&lt;&gt;"kahepoolne vajaduspõhine"),[2]an!$I$39,
IF(AND(A3280=[2]an!$I$38,F3280=[2]an!$E$42),[2]an!$I$42,
IF(AND(A3280=[2]an!$J$38,F3280=[2]an!$E$40),[2]an!$J$40,IF(AND(A3280=[2]an!$J$38,F3280=[2]an!$E$41),[2]an!$J$41,IF(AND(A3280=[2]an!$J$38,F3280=[2]an!$E$39,H3280&gt;=[2]an!$M$37),[2]an!$J$39,
IF(AND(A3280=[2]an!$J$38,F3280=[2]an!$E$39,H3280&lt;[2]an!$M$37,S3280="kahepoolne vajaduspõhine",U3280=""),[2]an!$M$40,
IF(AND(A3280=[2]an!$J$38,F3280=[2]an!$E$39,H3280&lt;[2]an!$M$37,S3280="kahepoolne vajaduspõhine",U3280&lt;&gt;""),[2]an!$J$39,
IF(AND(A3280=[2]an!$J$38,F3280=[2]an!$E$39,H3280&lt;[2]an!$M$37,S3280&lt;&gt;"kahepoolne vajaduspõhine"),[2]an!$J$39,
IF(AND(A3280=[2]an!$J$38,F3280=[2]an!$E$42),[2]an!$J$42,""))))))))))))))))))))))))))))</f>
        <v/>
      </c>
      <c r="Y3280" s="17" t="str">
        <f>IFERROR(IF(F3280="Tugigrupp",0,
IF(AND(F3280="Peretoe teenus",H3280&gt;=[2]an!$M$37,RANK(D3280,$D3280:$D3280)+COUNTIFS($D$2:D3280,D3280,$F$2:F3280,F3280)-1&gt;1),"",
IF(AND(F3280="Peretoe teenus",H3280&gt;=[2]an!$M$37,RANK(D3280,$D3280:$D3280)+COUNTIFS($D$2:D3280,D3280,$F$2:F3280,F3280)-1=1,MONTH(H3280)=MONTH(K3280)=TRUE,YEAR(H3280)=YEAR(K3280)=TRUE),((EOMONTH(H3280,0)-H3280+1)*X3280)/DAY(EOMONTH(H3280,0)),
IF(AND(F3280="Peretoe teenus",H3280&gt;=[2]an!$M$37,RANK(D3280,$D3280:$D3280)+COUNTIFS($D$2:D3280,D3280,$F$2:F3280,F3280)-1=1),X3280,
IF(AND(F3280="Peretoe teenus",H3280&lt;[2]an!$M$37,S3280&lt;&gt;"kahepoolne vajaduspõhine",RANK(D3280,$D3280:$D3280)+COUNTIFS($D$2:D3280,D3280,$F$2:F3280,F3280)-1=1),X3280,
IF(AND(F3280="Peretoe teenus",H3280&lt;[2]an!$M$37,S3280&lt;&gt;"kahepoolne vajaduspõhine",RANK(D3280,$D3280:$D3280)+COUNTIFS($D$2:D3280,D3280,$F$2:F3280,F3280)-1&gt;1),"",
IF(AND(F3280="Peretoe teenus",H3280&lt;[2]an!$M$37,S3280="kahepoolne vajaduspõhine",U3280="",RANK(D3280,$D3280:$D3280)+COUNTIFS($D$2:D3280,D3280,$F$2:F3280,F3280)-1=1),X3280,
IF(AND(F3280="Peretoe teenus",H3280&lt;[2]an!$M$37,S3280="kahepoolne vajaduspõhine",U3280="",RANK(D3280,$D3280:$D3280)+COUNTIFS($D$2:D3280,D3280,$F$2:F3280,F3280)-1&gt;1),"",
IF(AND(F3280="Peretoe teenus",H3280&lt;[2]an!$M$37,S3280="kahepoolne vajaduspõhine",U3280&lt;[2]an!$M$37,RANK(D3280,$D3280:$D3280)+COUNTIFS($D$2:D3280,D3280,$F$2:F3280,F3280)-1=1),X3280,
IF(AND(F3280="Peretoe teenus",H3280&lt;[2]an!$M$37,S3280="kahepoolne vajaduspõhine",U3280&lt;[2]an!$M$37,RANK(D3280,$D3280:$D3280)+COUNTIFS($D$2:D3280,D3280,$F$2:F3280,F3280)-1&gt;1),"",
IF(AND(F3280="Peretoe teenus",H3280&lt;[2]an!$M$37,S3280="kahepoolne vajaduspõhine",U3280&gt;=[2]an!$M$37,U3280&lt;=[2]an!$M$38,RANK(D3280,$D3280:$D3280)+COUNTIFS($D$2:D3280,D3280,$F$2:F3280,F3280)-1=1),
((EOMONTH(U3280,0)-U3280+1)*X3280)/DAY(EOMONTH(U3280,0))+(DAY(U3280)-1)*100/DAY(EOMONTH(U3280,0)),
IF(AND(F3280="Peretoe teenus",H3280&lt;[2]an!$M$37,S3280="kahepoolne vajaduspõhine",U3280&gt;=[2]an!$M$37,U3280&lt;=[2]an!$M$38,RANK(D3280,$D3280:$D3280)+COUNTIFS($D$2:D3280,D3280,$F$2:F3280,F3280)-1&gt;1),"",
IF(AND(F3280="Peretoe teenus",H3280&lt;[2]an!$M$37,S3280="kahepoolne vajaduspõhine",U3280&gt;[2]an!$M$38,RANK(D3280,$D3280:$D3280)+COUNTIFS($D$2:D3280,D3280,$F$2:F3280,F3280)-1=1),X3280,
IF(AND(F3280="Peretoe teenus",H3280&lt;[2]an!$M$37,S3280="kahepoolne vajaduspõhine",U3280&gt;[2]an!$M$38,RANK(D3280,$D3280:$D3280)+COUNTIFS($D$2:D3280,D3280,$F$2:F3280,F3280)-1&gt;1),"",X3280*W3280)))))))))))))),"")</f>
        <v/>
      </c>
      <c r="Z3280" s="18" t="str">
        <f t="shared" si="154"/>
        <v/>
      </c>
      <c r="AA3280" s="19" t="str">
        <f>IFERROR(VLOOKUP(E3280,[2]an!$A$3:$B$81,2,FALSE),"")</f>
        <v/>
      </c>
      <c r="AB3280" s="19" t="str">
        <f>IFERROR(VLOOKUP(AA3280,[2]an!$C$2:$D$16,2,FALSE),"")</f>
        <v/>
      </c>
      <c r="AC3280" s="20"/>
      <c r="AD3280" s="21" t="str">
        <f>IF(A3280=[2]an!$F$36,VLOOKUP([2]an!$F$36,[2]an!$F$36:$H$36,3,FALSE),IF(A3280=[2]an!$F$35,VLOOKUP([2]an!$F$35,[2]an!$F$35:$H$35,3,FALSE),IF(A3280=[2]an!$F$33,VLOOKUP([2]an!$F$33,[2]an!$F$33:$H$33,3,FALSE),IF(A3280=[2]an!$F$31,VLOOKUP([2]an!$F$31,[2]an!$F$31:$H$31,3,FALSE),""))))</f>
        <v/>
      </c>
    </row>
    <row r="3281" spans="6:30" x14ac:dyDescent="0.2">
      <c r="F3281" s="10"/>
      <c r="G3281" s="8" t="str">
        <f t="shared" si="155"/>
        <v/>
      </c>
      <c r="H3281" s="13"/>
      <c r="K3281" s="13"/>
      <c r="L3281" s="10"/>
      <c r="M3281" s="10"/>
      <c r="S3281" s="8" t="str">
        <f>IFERROR(VLOOKUP(D3281,[1]peretoe_teenus!$A$2:$L$2000,5,FALSE),"")</f>
        <v/>
      </c>
      <c r="U3281" s="13"/>
      <c r="V3281" s="15" t="str" cm="1">
        <f t="array" ref="V3281">IFERROR(IF(AND(F3281="Tugigrupp",RANK(K3281,$K3281:$K3281)+COUNTIFS($K$2:K3281,K3281,$L$2:L3281,L3281,$M$2:M3281,M3281,$I$2:I3281,I3281,$G$2:G3281,G3281,$F$2:F3281,F3281)-1=1),SUMPRODUCT(($F$2:$F$4154=F3281)*($G$2:$G$4154=G3281)*($K$2:$K$4154=K3281)*($I$2:$I$4154=I3281)*($L$2:$L$4154=L3281)*($M$2:$M$4154=M3281)),""),"")</f>
        <v/>
      </c>
      <c r="W3281" s="15" t="str">
        <f t="shared" si="153"/>
        <v/>
      </c>
      <c r="X3281" s="16" t="str">
        <f>IF(AND(A3281=[2]an!$G$38,F3281=[2]an!$E$40),[2]an!$G$40,IF(AND(A3281=[2]an!$G$38,F3281=[2]an!$E$41),[2]an!$G$41,IF(AND(A3281=[2]an!$G$38,F3281=[2]an!$E$39,H3281&gt;=[2]an!$M$37),[2]an!$G$39,
IF(AND(A3281=[2]an!$G$38,F3281=[2]an!$E$39,H3281&lt;[2]an!$M$37,S3281="kahepoolne vajaduspõhine",U3281=""),[2]an!$M$40,
IF(AND(A3281=[2]an!$G$38,F3281=[2]an!$E$39,H3281&lt;[2]an!$M$37,S3281="kahepoolne vajaduspõhine",U3281&lt;&gt;""),[2]an!$G$39,
IF(AND(A3281=[2]an!$G$38,F3281=[2]an!$E$39,H3281&lt;[2]an!$M$37,S3281&lt;&gt;"kahepoolne vajaduspõhine"),[2]an!$G$39,
IF(AND(A3281=[2]an!$G$38,F3281=[2]an!$E$42),[2]an!$G$42,
IF(AND(A3281=[2]an!$H$38,F3281=[2]an!$E$40),[2]an!$H$40,IF(AND(A3281=[2]an!$H$38,F3281=[2]an!$E$41),[2]an!$H$41,IF(AND(A3281=[2]an!$H$38,F3281=[2]an!$E$39,H3281&gt;=[2]an!$M$37),[2]an!$H$39,
IF(AND(A3281=[2]an!$H$38,F3281=[2]an!$E$39,H3281&lt;[2]an!$M$37,S3281="kahepoolne vajaduspõhine",U3281=""),[2]an!$M$40,
IF(AND(A3281=[2]an!$H$38,F3281=[2]an!$E$39,H3281&lt;[2]an!$M$37,S3281="kahepoolne vajaduspõhine",U3281&lt;&gt;""),[2]an!$H$39,
IF(AND(A3281=[2]an!$H$38,F3281=[2]an!$E$39,H3281&lt;[2]an!$M$37,S3281&lt;&gt;"kahepoolne vajaduspõhine"),[2]an!$H$39,
IF(AND(A3281=[2]an!$H$38,F3281=[2]an!$E$42),[2]an!$H$42,
IF(AND(A3281=[2]an!$I$38,F3281=[2]an!$E$40),[2]an!$I$40,IF(AND(A3281=[2]an!$I$38,F3281=[2]an!$E$41),[2]an!$I$41,IF(AND(A3281=[2]an!$I$38,F3281=[2]an!$E$39,H3281&gt;=[2]an!$M$37),[2]an!$I$39,
IF(AND(A3281=[2]an!$I$38,F3281=[2]an!$E$39,H3281&lt;[2]an!$M$37,S3281="kahepoolne vajaduspõhine",U3281=""),[2]an!$M$40,
IF(AND(A3281=[2]an!$I$38,F3281=[2]an!$E$39,H3281&lt;[2]an!$M$37,S3281="kahepoolne vajaduspõhine",U3281&lt;&gt;""),[2]an!$I$39,
IF(AND(A3281=[2]an!$I$38,F3281=[2]an!$E$39,H3281&lt;[2]an!$M$37,S3281&lt;&gt;"kahepoolne vajaduspõhine"),[2]an!$I$39,
IF(AND(A3281=[2]an!$I$38,F3281=[2]an!$E$42),[2]an!$I$42,
IF(AND(A3281=[2]an!$J$38,F3281=[2]an!$E$40),[2]an!$J$40,IF(AND(A3281=[2]an!$J$38,F3281=[2]an!$E$41),[2]an!$J$41,IF(AND(A3281=[2]an!$J$38,F3281=[2]an!$E$39,H3281&gt;=[2]an!$M$37),[2]an!$J$39,
IF(AND(A3281=[2]an!$J$38,F3281=[2]an!$E$39,H3281&lt;[2]an!$M$37,S3281="kahepoolne vajaduspõhine",U3281=""),[2]an!$M$40,
IF(AND(A3281=[2]an!$J$38,F3281=[2]an!$E$39,H3281&lt;[2]an!$M$37,S3281="kahepoolne vajaduspõhine",U3281&lt;&gt;""),[2]an!$J$39,
IF(AND(A3281=[2]an!$J$38,F3281=[2]an!$E$39,H3281&lt;[2]an!$M$37,S3281&lt;&gt;"kahepoolne vajaduspõhine"),[2]an!$J$39,
IF(AND(A3281=[2]an!$J$38,F3281=[2]an!$E$42),[2]an!$J$42,""))))))))))))))))))))))))))))</f>
        <v/>
      </c>
      <c r="Y3281" s="17" t="str">
        <f>IFERROR(IF(F3281="Tugigrupp",0,
IF(AND(F3281="Peretoe teenus",H3281&gt;=[2]an!$M$37,RANK(D3281,$D3281:$D3281)+COUNTIFS($D$2:D3281,D3281,$F$2:F3281,F3281)-1&gt;1),"",
IF(AND(F3281="Peretoe teenus",H3281&gt;=[2]an!$M$37,RANK(D3281,$D3281:$D3281)+COUNTIFS($D$2:D3281,D3281,$F$2:F3281,F3281)-1=1,MONTH(H3281)=MONTH(K3281)=TRUE,YEAR(H3281)=YEAR(K3281)=TRUE),((EOMONTH(H3281,0)-H3281+1)*X3281)/DAY(EOMONTH(H3281,0)),
IF(AND(F3281="Peretoe teenus",H3281&gt;=[2]an!$M$37,RANK(D3281,$D3281:$D3281)+COUNTIFS($D$2:D3281,D3281,$F$2:F3281,F3281)-1=1),X3281,
IF(AND(F3281="Peretoe teenus",H3281&lt;[2]an!$M$37,S3281&lt;&gt;"kahepoolne vajaduspõhine",RANK(D3281,$D3281:$D3281)+COUNTIFS($D$2:D3281,D3281,$F$2:F3281,F3281)-1=1),X3281,
IF(AND(F3281="Peretoe teenus",H3281&lt;[2]an!$M$37,S3281&lt;&gt;"kahepoolne vajaduspõhine",RANK(D3281,$D3281:$D3281)+COUNTIFS($D$2:D3281,D3281,$F$2:F3281,F3281)-1&gt;1),"",
IF(AND(F3281="Peretoe teenus",H3281&lt;[2]an!$M$37,S3281="kahepoolne vajaduspõhine",U3281="",RANK(D3281,$D3281:$D3281)+COUNTIFS($D$2:D3281,D3281,$F$2:F3281,F3281)-1=1),X3281,
IF(AND(F3281="Peretoe teenus",H3281&lt;[2]an!$M$37,S3281="kahepoolne vajaduspõhine",U3281="",RANK(D3281,$D3281:$D3281)+COUNTIFS($D$2:D3281,D3281,$F$2:F3281,F3281)-1&gt;1),"",
IF(AND(F3281="Peretoe teenus",H3281&lt;[2]an!$M$37,S3281="kahepoolne vajaduspõhine",U3281&lt;[2]an!$M$37,RANK(D3281,$D3281:$D3281)+COUNTIFS($D$2:D3281,D3281,$F$2:F3281,F3281)-1=1),X3281,
IF(AND(F3281="Peretoe teenus",H3281&lt;[2]an!$M$37,S3281="kahepoolne vajaduspõhine",U3281&lt;[2]an!$M$37,RANK(D3281,$D3281:$D3281)+COUNTIFS($D$2:D3281,D3281,$F$2:F3281,F3281)-1&gt;1),"",
IF(AND(F3281="Peretoe teenus",H3281&lt;[2]an!$M$37,S3281="kahepoolne vajaduspõhine",U3281&gt;=[2]an!$M$37,U3281&lt;=[2]an!$M$38,RANK(D3281,$D3281:$D3281)+COUNTIFS($D$2:D3281,D3281,$F$2:F3281,F3281)-1=1),
((EOMONTH(U3281,0)-U3281+1)*X3281)/DAY(EOMONTH(U3281,0))+(DAY(U3281)-1)*100/DAY(EOMONTH(U3281,0)),
IF(AND(F3281="Peretoe teenus",H3281&lt;[2]an!$M$37,S3281="kahepoolne vajaduspõhine",U3281&gt;=[2]an!$M$37,U3281&lt;=[2]an!$M$38,RANK(D3281,$D3281:$D3281)+COUNTIFS($D$2:D3281,D3281,$F$2:F3281,F3281)-1&gt;1),"",
IF(AND(F3281="Peretoe teenus",H3281&lt;[2]an!$M$37,S3281="kahepoolne vajaduspõhine",U3281&gt;[2]an!$M$38,RANK(D3281,$D3281:$D3281)+COUNTIFS($D$2:D3281,D3281,$F$2:F3281,F3281)-1=1),X3281,
IF(AND(F3281="Peretoe teenus",H3281&lt;[2]an!$M$37,S3281="kahepoolne vajaduspõhine",U3281&gt;[2]an!$M$38,RANK(D3281,$D3281:$D3281)+COUNTIFS($D$2:D3281,D3281,$F$2:F3281,F3281)-1&gt;1),"",X3281*W3281)))))))))))))),"")</f>
        <v/>
      </c>
      <c r="Z3281" s="18" t="str">
        <f t="shared" si="154"/>
        <v/>
      </c>
      <c r="AA3281" s="19" t="str">
        <f>IFERROR(VLOOKUP(E3281,[2]an!$A$3:$B$81,2,FALSE),"")</f>
        <v/>
      </c>
      <c r="AB3281" s="19" t="str">
        <f>IFERROR(VLOOKUP(AA3281,[2]an!$C$2:$D$16,2,FALSE),"")</f>
        <v/>
      </c>
      <c r="AC3281" s="20"/>
      <c r="AD3281" s="21" t="str">
        <f>IF(A3281=[2]an!$F$36,VLOOKUP([2]an!$F$36,[2]an!$F$36:$H$36,3,FALSE),IF(A3281=[2]an!$F$35,VLOOKUP([2]an!$F$35,[2]an!$F$35:$H$35,3,FALSE),IF(A3281=[2]an!$F$33,VLOOKUP([2]an!$F$33,[2]an!$F$33:$H$33,3,FALSE),IF(A3281=[2]an!$F$31,VLOOKUP([2]an!$F$31,[2]an!$F$31:$H$31,3,FALSE),""))))</f>
        <v/>
      </c>
    </row>
    <row r="3282" spans="6:30" x14ac:dyDescent="0.2">
      <c r="F3282" s="10"/>
      <c r="G3282" s="8" t="str">
        <f t="shared" si="155"/>
        <v/>
      </c>
      <c r="H3282" s="13"/>
      <c r="K3282" s="13"/>
      <c r="L3282" s="10"/>
      <c r="M3282" s="10"/>
      <c r="S3282" s="8" t="str">
        <f>IFERROR(VLOOKUP(D3282,[1]peretoe_teenus!$A$2:$L$2000,5,FALSE),"")</f>
        <v/>
      </c>
      <c r="U3282" s="13"/>
      <c r="V3282" s="15" t="str" cm="1">
        <f t="array" ref="V3282">IFERROR(IF(AND(F3282="Tugigrupp",RANK(K3282,$K3282:$K3282)+COUNTIFS($K$2:K3282,K3282,$L$2:L3282,L3282,$M$2:M3282,M3282,$I$2:I3282,I3282,$G$2:G3282,G3282,$F$2:F3282,F3282)-1=1),SUMPRODUCT(($F$2:$F$4154=F3282)*($G$2:$G$4154=G3282)*($K$2:$K$4154=K3282)*($I$2:$I$4154=I3282)*($L$2:$L$4154=L3282)*($M$2:$M$4154=M3282)),""),"")</f>
        <v/>
      </c>
      <c r="W3282" s="15" t="str">
        <f t="shared" si="153"/>
        <v/>
      </c>
      <c r="X3282" s="16" t="str">
        <f>IF(AND(A3282=[2]an!$G$38,F3282=[2]an!$E$40),[2]an!$G$40,IF(AND(A3282=[2]an!$G$38,F3282=[2]an!$E$41),[2]an!$G$41,IF(AND(A3282=[2]an!$G$38,F3282=[2]an!$E$39,H3282&gt;=[2]an!$M$37),[2]an!$G$39,
IF(AND(A3282=[2]an!$G$38,F3282=[2]an!$E$39,H3282&lt;[2]an!$M$37,S3282="kahepoolne vajaduspõhine",U3282=""),[2]an!$M$40,
IF(AND(A3282=[2]an!$G$38,F3282=[2]an!$E$39,H3282&lt;[2]an!$M$37,S3282="kahepoolne vajaduspõhine",U3282&lt;&gt;""),[2]an!$G$39,
IF(AND(A3282=[2]an!$G$38,F3282=[2]an!$E$39,H3282&lt;[2]an!$M$37,S3282&lt;&gt;"kahepoolne vajaduspõhine"),[2]an!$G$39,
IF(AND(A3282=[2]an!$G$38,F3282=[2]an!$E$42),[2]an!$G$42,
IF(AND(A3282=[2]an!$H$38,F3282=[2]an!$E$40),[2]an!$H$40,IF(AND(A3282=[2]an!$H$38,F3282=[2]an!$E$41),[2]an!$H$41,IF(AND(A3282=[2]an!$H$38,F3282=[2]an!$E$39,H3282&gt;=[2]an!$M$37),[2]an!$H$39,
IF(AND(A3282=[2]an!$H$38,F3282=[2]an!$E$39,H3282&lt;[2]an!$M$37,S3282="kahepoolne vajaduspõhine",U3282=""),[2]an!$M$40,
IF(AND(A3282=[2]an!$H$38,F3282=[2]an!$E$39,H3282&lt;[2]an!$M$37,S3282="kahepoolne vajaduspõhine",U3282&lt;&gt;""),[2]an!$H$39,
IF(AND(A3282=[2]an!$H$38,F3282=[2]an!$E$39,H3282&lt;[2]an!$M$37,S3282&lt;&gt;"kahepoolne vajaduspõhine"),[2]an!$H$39,
IF(AND(A3282=[2]an!$H$38,F3282=[2]an!$E$42),[2]an!$H$42,
IF(AND(A3282=[2]an!$I$38,F3282=[2]an!$E$40),[2]an!$I$40,IF(AND(A3282=[2]an!$I$38,F3282=[2]an!$E$41),[2]an!$I$41,IF(AND(A3282=[2]an!$I$38,F3282=[2]an!$E$39,H3282&gt;=[2]an!$M$37),[2]an!$I$39,
IF(AND(A3282=[2]an!$I$38,F3282=[2]an!$E$39,H3282&lt;[2]an!$M$37,S3282="kahepoolne vajaduspõhine",U3282=""),[2]an!$M$40,
IF(AND(A3282=[2]an!$I$38,F3282=[2]an!$E$39,H3282&lt;[2]an!$M$37,S3282="kahepoolne vajaduspõhine",U3282&lt;&gt;""),[2]an!$I$39,
IF(AND(A3282=[2]an!$I$38,F3282=[2]an!$E$39,H3282&lt;[2]an!$M$37,S3282&lt;&gt;"kahepoolne vajaduspõhine"),[2]an!$I$39,
IF(AND(A3282=[2]an!$I$38,F3282=[2]an!$E$42),[2]an!$I$42,
IF(AND(A3282=[2]an!$J$38,F3282=[2]an!$E$40),[2]an!$J$40,IF(AND(A3282=[2]an!$J$38,F3282=[2]an!$E$41),[2]an!$J$41,IF(AND(A3282=[2]an!$J$38,F3282=[2]an!$E$39,H3282&gt;=[2]an!$M$37),[2]an!$J$39,
IF(AND(A3282=[2]an!$J$38,F3282=[2]an!$E$39,H3282&lt;[2]an!$M$37,S3282="kahepoolne vajaduspõhine",U3282=""),[2]an!$M$40,
IF(AND(A3282=[2]an!$J$38,F3282=[2]an!$E$39,H3282&lt;[2]an!$M$37,S3282="kahepoolne vajaduspõhine",U3282&lt;&gt;""),[2]an!$J$39,
IF(AND(A3282=[2]an!$J$38,F3282=[2]an!$E$39,H3282&lt;[2]an!$M$37,S3282&lt;&gt;"kahepoolne vajaduspõhine"),[2]an!$J$39,
IF(AND(A3282=[2]an!$J$38,F3282=[2]an!$E$42),[2]an!$J$42,""))))))))))))))))))))))))))))</f>
        <v/>
      </c>
      <c r="Y3282" s="17" t="str">
        <f>IFERROR(IF(F3282="Tugigrupp",0,
IF(AND(F3282="Peretoe teenus",H3282&gt;=[2]an!$M$37,RANK(D3282,$D3282:$D3282)+COUNTIFS($D$2:D3282,D3282,$F$2:F3282,F3282)-1&gt;1),"",
IF(AND(F3282="Peretoe teenus",H3282&gt;=[2]an!$M$37,RANK(D3282,$D3282:$D3282)+COUNTIFS($D$2:D3282,D3282,$F$2:F3282,F3282)-1=1,MONTH(H3282)=MONTH(K3282)=TRUE,YEAR(H3282)=YEAR(K3282)=TRUE),((EOMONTH(H3282,0)-H3282+1)*X3282)/DAY(EOMONTH(H3282,0)),
IF(AND(F3282="Peretoe teenus",H3282&gt;=[2]an!$M$37,RANK(D3282,$D3282:$D3282)+COUNTIFS($D$2:D3282,D3282,$F$2:F3282,F3282)-1=1),X3282,
IF(AND(F3282="Peretoe teenus",H3282&lt;[2]an!$M$37,S3282&lt;&gt;"kahepoolne vajaduspõhine",RANK(D3282,$D3282:$D3282)+COUNTIFS($D$2:D3282,D3282,$F$2:F3282,F3282)-1=1),X3282,
IF(AND(F3282="Peretoe teenus",H3282&lt;[2]an!$M$37,S3282&lt;&gt;"kahepoolne vajaduspõhine",RANK(D3282,$D3282:$D3282)+COUNTIFS($D$2:D3282,D3282,$F$2:F3282,F3282)-1&gt;1),"",
IF(AND(F3282="Peretoe teenus",H3282&lt;[2]an!$M$37,S3282="kahepoolne vajaduspõhine",U3282="",RANK(D3282,$D3282:$D3282)+COUNTIFS($D$2:D3282,D3282,$F$2:F3282,F3282)-1=1),X3282,
IF(AND(F3282="Peretoe teenus",H3282&lt;[2]an!$M$37,S3282="kahepoolne vajaduspõhine",U3282="",RANK(D3282,$D3282:$D3282)+COUNTIFS($D$2:D3282,D3282,$F$2:F3282,F3282)-1&gt;1),"",
IF(AND(F3282="Peretoe teenus",H3282&lt;[2]an!$M$37,S3282="kahepoolne vajaduspõhine",U3282&lt;[2]an!$M$37,RANK(D3282,$D3282:$D3282)+COUNTIFS($D$2:D3282,D3282,$F$2:F3282,F3282)-1=1),X3282,
IF(AND(F3282="Peretoe teenus",H3282&lt;[2]an!$M$37,S3282="kahepoolne vajaduspõhine",U3282&lt;[2]an!$M$37,RANK(D3282,$D3282:$D3282)+COUNTIFS($D$2:D3282,D3282,$F$2:F3282,F3282)-1&gt;1),"",
IF(AND(F3282="Peretoe teenus",H3282&lt;[2]an!$M$37,S3282="kahepoolne vajaduspõhine",U3282&gt;=[2]an!$M$37,U3282&lt;=[2]an!$M$38,RANK(D3282,$D3282:$D3282)+COUNTIFS($D$2:D3282,D3282,$F$2:F3282,F3282)-1=1),
((EOMONTH(U3282,0)-U3282+1)*X3282)/DAY(EOMONTH(U3282,0))+(DAY(U3282)-1)*100/DAY(EOMONTH(U3282,0)),
IF(AND(F3282="Peretoe teenus",H3282&lt;[2]an!$M$37,S3282="kahepoolne vajaduspõhine",U3282&gt;=[2]an!$M$37,U3282&lt;=[2]an!$M$38,RANK(D3282,$D3282:$D3282)+COUNTIFS($D$2:D3282,D3282,$F$2:F3282,F3282)-1&gt;1),"",
IF(AND(F3282="Peretoe teenus",H3282&lt;[2]an!$M$37,S3282="kahepoolne vajaduspõhine",U3282&gt;[2]an!$M$38,RANK(D3282,$D3282:$D3282)+COUNTIFS($D$2:D3282,D3282,$F$2:F3282,F3282)-1=1),X3282,
IF(AND(F3282="Peretoe teenus",H3282&lt;[2]an!$M$37,S3282="kahepoolne vajaduspõhine",U3282&gt;[2]an!$M$38,RANK(D3282,$D3282:$D3282)+COUNTIFS($D$2:D3282,D3282,$F$2:F3282,F3282)-1&gt;1),"",X3282*W3282)))))))))))))),"")</f>
        <v/>
      </c>
      <c r="Z3282" s="18" t="str">
        <f t="shared" si="154"/>
        <v/>
      </c>
      <c r="AA3282" s="19" t="str">
        <f>IFERROR(VLOOKUP(E3282,[2]an!$A$3:$B$81,2,FALSE),"")</f>
        <v/>
      </c>
      <c r="AB3282" s="19" t="str">
        <f>IFERROR(VLOOKUP(AA3282,[2]an!$C$2:$D$16,2,FALSE),"")</f>
        <v/>
      </c>
      <c r="AC3282" s="20"/>
      <c r="AD3282" s="21" t="str">
        <f>IF(A3282=[2]an!$F$36,VLOOKUP([2]an!$F$36,[2]an!$F$36:$H$36,3,FALSE),IF(A3282=[2]an!$F$35,VLOOKUP([2]an!$F$35,[2]an!$F$35:$H$35,3,FALSE),IF(A3282=[2]an!$F$33,VLOOKUP([2]an!$F$33,[2]an!$F$33:$H$33,3,FALSE),IF(A3282=[2]an!$F$31,VLOOKUP([2]an!$F$31,[2]an!$F$31:$H$31,3,FALSE),""))))</f>
        <v/>
      </c>
    </row>
    <row r="3283" spans="6:30" x14ac:dyDescent="0.2">
      <c r="F3283" s="10"/>
      <c r="G3283" s="8" t="str">
        <f t="shared" si="155"/>
        <v/>
      </c>
      <c r="H3283" s="13"/>
      <c r="K3283" s="13"/>
      <c r="L3283" s="10"/>
      <c r="M3283" s="10"/>
      <c r="S3283" s="8" t="str">
        <f>IFERROR(VLOOKUP(D3283,[1]peretoe_teenus!$A$2:$L$2000,5,FALSE),"")</f>
        <v/>
      </c>
      <c r="U3283" s="13"/>
      <c r="V3283" s="15" t="str" cm="1">
        <f t="array" ref="V3283">IFERROR(IF(AND(F3283="Tugigrupp",RANK(K3283,$K3283:$K3283)+COUNTIFS($K$2:K3283,K3283,$L$2:L3283,L3283,$M$2:M3283,M3283,$I$2:I3283,I3283,$G$2:G3283,G3283,$F$2:F3283,F3283)-1=1),SUMPRODUCT(($F$2:$F$4154=F3283)*($G$2:$G$4154=G3283)*($K$2:$K$4154=K3283)*($I$2:$I$4154=I3283)*($L$2:$L$4154=L3283)*($M$2:$M$4154=M3283)),""),"")</f>
        <v/>
      </c>
      <c r="W3283" s="15" t="str">
        <f t="shared" si="153"/>
        <v/>
      </c>
      <c r="X3283" s="16" t="str">
        <f>IF(AND(A3283=[2]an!$G$38,F3283=[2]an!$E$40),[2]an!$G$40,IF(AND(A3283=[2]an!$G$38,F3283=[2]an!$E$41),[2]an!$G$41,IF(AND(A3283=[2]an!$G$38,F3283=[2]an!$E$39,H3283&gt;=[2]an!$M$37),[2]an!$G$39,
IF(AND(A3283=[2]an!$G$38,F3283=[2]an!$E$39,H3283&lt;[2]an!$M$37,S3283="kahepoolne vajaduspõhine",U3283=""),[2]an!$M$40,
IF(AND(A3283=[2]an!$G$38,F3283=[2]an!$E$39,H3283&lt;[2]an!$M$37,S3283="kahepoolne vajaduspõhine",U3283&lt;&gt;""),[2]an!$G$39,
IF(AND(A3283=[2]an!$G$38,F3283=[2]an!$E$39,H3283&lt;[2]an!$M$37,S3283&lt;&gt;"kahepoolne vajaduspõhine"),[2]an!$G$39,
IF(AND(A3283=[2]an!$G$38,F3283=[2]an!$E$42),[2]an!$G$42,
IF(AND(A3283=[2]an!$H$38,F3283=[2]an!$E$40),[2]an!$H$40,IF(AND(A3283=[2]an!$H$38,F3283=[2]an!$E$41),[2]an!$H$41,IF(AND(A3283=[2]an!$H$38,F3283=[2]an!$E$39,H3283&gt;=[2]an!$M$37),[2]an!$H$39,
IF(AND(A3283=[2]an!$H$38,F3283=[2]an!$E$39,H3283&lt;[2]an!$M$37,S3283="kahepoolne vajaduspõhine",U3283=""),[2]an!$M$40,
IF(AND(A3283=[2]an!$H$38,F3283=[2]an!$E$39,H3283&lt;[2]an!$M$37,S3283="kahepoolne vajaduspõhine",U3283&lt;&gt;""),[2]an!$H$39,
IF(AND(A3283=[2]an!$H$38,F3283=[2]an!$E$39,H3283&lt;[2]an!$M$37,S3283&lt;&gt;"kahepoolne vajaduspõhine"),[2]an!$H$39,
IF(AND(A3283=[2]an!$H$38,F3283=[2]an!$E$42),[2]an!$H$42,
IF(AND(A3283=[2]an!$I$38,F3283=[2]an!$E$40),[2]an!$I$40,IF(AND(A3283=[2]an!$I$38,F3283=[2]an!$E$41),[2]an!$I$41,IF(AND(A3283=[2]an!$I$38,F3283=[2]an!$E$39,H3283&gt;=[2]an!$M$37),[2]an!$I$39,
IF(AND(A3283=[2]an!$I$38,F3283=[2]an!$E$39,H3283&lt;[2]an!$M$37,S3283="kahepoolne vajaduspõhine",U3283=""),[2]an!$M$40,
IF(AND(A3283=[2]an!$I$38,F3283=[2]an!$E$39,H3283&lt;[2]an!$M$37,S3283="kahepoolne vajaduspõhine",U3283&lt;&gt;""),[2]an!$I$39,
IF(AND(A3283=[2]an!$I$38,F3283=[2]an!$E$39,H3283&lt;[2]an!$M$37,S3283&lt;&gt;"kahepoolne vajaduspõhine"),[2]an!$I$39,
IF(AND(A3283=[2]an!$I$38,F3283=[2]an!$E$42),[2]an!$I$42,
IF(AND(A3283=[2]an!$J$38,F3283=[2]an!$E$40),[2]an!$J$40,IF(AND(A3283=[2]an!$J$38,F3283=[2]an!$E$41),[2]an!$J$41,IF(AND(A3283=[2]an!$J$38,F3283=[2]an!$E$39,H3283&gt;=[2]an!$M$37),[2]an!$J$39,
IF(AND(A3283=[2]an!$J$38,F3283=[2]an!$E$39,H3283&lt;[2]an!$M$37,S3283="kahepoolne vajaduspõhine",U3283=""),[2]an!$M$40,
IF(AND(A3283=[2]an!$J$38,F3283=[2]an!$E$39,H3283&lt;[2]an!$M$37,S3283="kahepoolne vajaduspõhine",U3283&lt;&gt;""),[2]an!$J$39,
IF(AND(A3283=[2]an!$J$38,F3283=[2]an!$E$39,H3283&lt;[2]an!$M$37,S3283&lt;&gt;"kahepoolne vajaduspõhine"),[2]an!$J$39,
IF(AND(A3283=[2]an!$J$38,F3283=[2]an!$E$42),[2]an!$J$42,""))))))))))))))))))))))))))))</f>
        <v/>
      </c>
      <c r="Y3283" s="17" t="str">
        <f>IFERROR(IF(F3283="Tugigrupp",0,
IF(AND(F3283="Peretoe teenus",H3283&gt;=[2]an!$M$37,RANK(D3283,$D3283:$D3283)+COUNTIFS($D$2:D3283,D3283,$F$2:F3283,F3283)-1&gt;1),"",
IF(AND(F3283="Peretoe teenus",H3283&gt;=[2]an!$M$37,RANK(D3283,$D3283:$D3283)+COUNTIFS($D$2:D3283,D3283,$F$2:F3283,F3283)-1=1,MONTH(H3283)=MONTH(K3283)=TRUE,YEAR(H3283)=YEAR(K3283)=TRUE),((EOMONTH(H3283,0)-H3283+1)*X3283)/DAY(EOMONTH(H3283,0)),
IF(AND(F3283="Peretoe teenus",H3283&gt;=[2]an!$M$37,RANK(D3283,$D3283:$D3283)+COUNTIFS($D$2:D3283,D3283,$F$2:F3283,F3283)-1=1),X3283,
IF(AND(F3283="Peretoe teenus",H3283&lt;[2]an!$M$37,S3283&lt;&gt;"kahepoolne vajaduspõhine",RANK(D3283,$D3283:$D3283)+COUNTIFS($D$2:D3283,D3283,$F$2:F3283,F3283)-1=1),X3283,
IF(AND(F3283="Peretoe teenus",H3283&lt;[2]an!$M$37,S3283&lt;&gt;"kahepoolne vajaduspõhine",RANK(D3283,$D3283:$D3283)+COUNTIFS($D$2:D3283,D3283,$F$2:F3283,F3283)-1&gt;1),"",
IF(AND(F3283="Peretoe teenus",H3283&lt;[2]an!$M$37,S3283="kahepoolne vajaduspõhine",U3283="",RANK(D3283,$D3283:$D3283)+COUNTIFS($D$2:D3283,D3283,$F$2:F3283,F3283)-1=1),X3283,
IF(AND(F3283="Peretoe teenus",H3283&lt;[2]an!$M$37,S3283="kahepoolne vajaduspõhine",U3283="",RANK(D3283,$D3283:$D3283)+COUNTIFS($D$2:D3283,D3283,$F$2:F3283,F3283)-1&gt;1),"",
IF(AND(F3283="Peretoe teenus",H3283&lt;[2]an!$M$37,S3283="kahepoolne vajaduspõhine",U3283&lt;[2]an!$M$37,RANK(D3283,$D3283:$D3283)+COUNTIFS($D$2:D3283,D3283,$F$2:F3283,F3283)-1=1),X3283,
IF(AND(F3283="Peretoe teenus",H3283&lt;[2]an!$M$37,S3283="kahepoolne vajaduspõhine",U3283&lt;[2]an!$M$37,RANK(D3283,$D3283:$D3283)+COUNTIFS($D$2:D3283,D3283,$F$2:F3283,F3283)-1&gt;1),"",
IF(AND(F3283="Peretoe teenus",H3283&lt;[2]an!$M$37,S3283="kahepoolne vajaduspõhine",U3283&gt;=[2]an!$M$37,U3283&lt;=[2]an!$M$38,RANK(D3283,$D3283:$D3283)+COUNTIFS($D$2:D3283,D3283,$F$2:F3283,F3283)-1=1),
((EOMONTH(U3283,0)-U3283+1)*X3283)/DAY(EOMONTH(U3283,0))+(DAY(U3283)-1)*100/DAY(EOMONTH(U3283,0)),
IF(AND(F3283="Peretoe teenus",H3283&lt;[2]an!$M$37,S3283="kahepoolne vajaduspõhine",U3283&gt;=[2]an!$M$37,U3283&lt;=[2]an!$M$38,RANK(D3283,$D3283:$D3283)+COUNTIFS($D$2:D3283,D3283,$F$2:F3283,F3283)-1&gt;1),"",
IF(AND(F3283="Peretoe teenus",H3283&lt;[2]an!$M$37,S3283="kahepoolne vajaduspõhine",U3283&gt;[2]an!$M$38,RANK(D3283,$D3283:$D3283)+COUNTIFS($D$2:D3283,D3283,$F$2:F3283,F3283)-1=1),X3283,
IF(AND(F3283="Peretoe teenus",H3283&lt;[2]an!$M$37,S3283="kahepoolne vajaduspõhine",U3283&gt;[2]an!$M$38,RANK(D3283,$D3283:$D3283)+COUNTIFS($D$2:D3283,D3283,$F$2:F3283,F3283)-1&gt;1),"",X3283*W3283)))))))))))))),"")</f>
        <v/>
      </c>
      <c r="Z3283" s="18" t="str">
        <f t="shared" si="154"/>
        <v/>
      </c>
      <c r="AA3283" s="19" t="str">
        <f>IFERROR(VLOOKUP(E3283,[2]an!$A$3:$B$81,2,FALSE),"")</f>
        <v/>
      </c>
      <c r="AB3283" s="19" t="str">
        <f>IFERROR(VLOOKUP(AA3283,[2]an!$C$2:$D$16,2,FALSE),"")</f>
        <v/>
      </c>
      <c r="AC3283" s="20"/>
      <c r="AD3283" s="21" t="str">
        <f>IF(A3283=[2]an!$F$36,VLOOKUP([2]an!$F$36,[2]an!$F$36:$H$36,3,FALSE),IF(A3283=[2]an!$F$35,VLOOKUP([2]an!$F$35,[2]an!$F$35:$H$35,3,FALSE),IF(A3283=[2]an!$F$33,VLOOKUP([2]an!$F$33,[2]an!$F$33:$H$33,3,FALSE),IF(A3283=[2]an!$F$31,VLOOKUP([2]an!$F$31,[2]an!$F$31:$H$31,3,FALSE),""))))</f>
        <v/>
      </c>
    </row>
    <row r="3284" spans="6:30" x14ac:dyDescent="0.2">
      <c r="F3284" s="10"/>
      <c r="G3284" s="8" t="str">
        <f t="shared" si="155"/>
        <v/>
      </c>
      <c r="H3284" s="13"/>
      <c r="K3284" s="13"/>
      <c r="L3284" s="10"/>
      <c r="M3284" s="10"/>
      <c r="S3284" s="8" t="str">
        <f>IFERROR(VLOOKUP(D3284,[1]peretoe_teenus!$A$2:$L$2000,5,FALSE),"")</f>
        <v/>
      </c>
      <c r="U3284" s="13"/>
      <c r="V3284" s="15" t="str" cm="1">
        <f t="array" ref="V3284">IFERROR(IF(AND(F3284="Tugigrupp",RANK(K3284,$K3284:$K3284)+COUNTIFS($K$2:K3284,K3284,$L$2:L3284,L3284,$M$2:M3284,M3284,$I$2:I3284,I3284,$G$2:G3284,G3284,$F$2:F3284,F3284)-1=1),SUMPRODUCT(($F$2:$F$4154=F3284)*($G$2:$G$4154=G3284)*($K$2:$K$4154=K3284)*($I$2:$I$4154=I3284)*($L$2:$L$4154=L3284)*($M$2:$M$4154=M3284)),""),"")</f>
        <v/>
      </c>
      <c r="W3284" s="15" t="str">
        <f t="shared" si="153"/>
        <v/>
      </c>
      <c r="X3284" s="16" t="str">
        <f>IF(AND(A3284=[2]an!$G$38,F3284=[2]an!$E$40),[2]an!$G$40,IF(AND(A3284=[2]an!$G$38,F3284=[2]an!$E$41),[2]an!$G$41,IF(AND(A3284=[2]an!$G$38,F3284=[2]an!$E$39,H3284&gt;=[2]an!$M$37),[2]an!$G$39,
IF(AND(A3284=[2]an!$G$38,F3284=[2]an!$E$39,H3284&lt;[2]an!$M$37,S3284="kahepoolne vajaduspõhine",U3284=""),[2]an!$M$40,
IF(AND(A3284=[2]an!$G$38,F3284=[2]an!$E$39,H3284&lt;[2]an!$M$37,S3284="kahepoolne vajaduspõhine",U3284&lt;&gt;""),[2]an!$G$39,
IF(AND(A3284=[2]an!$G$38,F3284=[2]an!$E$39,H3284&lt;[2]an!$M$37,S3284&lt;&gt;"kahepoolne vajaduspõhine"),[2]an!$G$39,
IF(AND(A3284=[2]an!$G$38,F3284=[2]an!$E$42),[2]an!$G$42,
IF(AND(A3284=[2]an!$H$38,F3284=[2]an!$E$40),[2]an!$H$40,IF(AND(A3284=[2]an!$H$38,F3284=[2]an!$E$41),[2]an!$H$41,IF(AND(A3284=[2]an!$H$38,F3284=[2]an!$E$39,H3284&gt;=[2]an!$M$37),[2]an!$H$39,
IF(AND(A3284=[2]an!$H$38,F3284=[2]an!$E$39,H3284&lt;[2]an!$M$37,S3284="kahepoolne vajaduspõhine",U3284=""),[2]an!$M$40,
IF(AND(A3284=[2]an!$H$38,F3284=[2]an!$E$39,H3284&lt;[2]an!$M$37,S3284="kahepoolne vajaduspõhine",U3284&lt;&gt;""),[2]an!$H$39,
IF(AND(A3284=[2]an!$H$38,F3284=[2]an!$E$39,H3284&lt;[2]an!$M$37,S3284&lt;&gt;"kahepoolne vajaduspõhine"),[2]an!$H$39,
IF(AND(A3284=[2]an!$H$38,F3284=[2]an!$E$42),[2]an!$H$42,
IF(AND(A3284=[2]an!$I$38,F3284=[2]an!$E$40),[2]an!$I$40,IF(AND(A3284=[2]an!$I$38,F3284=[2]an!$E$41),[2]an!$I$41,IF(AND(A3284=[2]an!$I$38,F3284=[2]an!$E$39,H3284&gt;=[2]an!$M$37),[2]an!$I$39,
IF(AND(A3284=[2]an!$I$38,F3284=[2]an!$E$39,H3284&lt;[2]an!$M$37,S3284="kahepoolne vajaduspõhine",U3284=""),[2]an!$M$40,
IF(AND(A3284=[2]an!$I$38,F3284=[2]an!$E$39,H3284&lt;[2]an!$M$37,S3284="kahepoolne vajaduspõhine",U3284&lt;&gt;""),[2]an!$I$39,
IF(AND(A3284=[2]an!$I$38,F3284=[2]an!$E$39,H3284&lt;[2]an!$M$37,S3284&lt;&gt;"kahepoolne vajaduspõhine"),[2]an!$I$39,
IF(AND(A3284=[2]an!$I$38,F3284=[2]an!$E$42),[2]an!$I$42,
IF(AND(A3284=[2]an!$J$38,F3284=[2]an!$E$40),[2]an!$J$40,IF(AND(A3284=[2]an!$J$38,F3284=[2]an!$E$41),[2]an!$J$41,IF(AND(A3284=[2]an!$J$38,F3284=[2]an!$E$39,H3284&gt;=[2]an!$M$37),[2]an!$J$39,
IF(AND(A3284=[2]an!$J$38,F3284=[2]an!$E$39,H3284&lt;[2]an!$M$37,S3284="kahepoolne vajaduspõhine",U3284=""),[2]an!$M$40,
IF(AND(A3284=[2]an!$J$38,F3284=[2]an!$E$39,H3284&lt;[2]an!$M$37,S3284="kahepoolne vajaduspõhine",U3284&lt;&gt;""),[2]an!$J$39,
IF(AND(A3284=[2]an!$J$38,F3284=[2]an!$E$39,H3284&lt;[2]an!$M$37,S3284&lt;&gt;"kahepoolne vajaduspõhine"),[2]an!$J$39,
IF(AND(A3284=[2]an!$J$38,F3284=[2]an!$E$42),[2]an!$J$42,""))))))))))))))))))))))))))))</f>
        <v/>
      </c>
      <c r="Y3284" s="17" t="str">
        <f>IFERROR(IF(F3284="Tugigrupp",0,
IF(AND(F3284="Peretoe teenus",H3284&gt;=[2]an!$M$37,RANK(D3284,$D3284:$D3284)+COUNTIFS($D$2:D3284,D3284,$F$2:F3284,F3284)-1&gt;1),"",
IF(AND(F3284="Peretoe teenus",H3284&gt;=[2]an!$M$37,RANK(D3284,$D3284:$D3284)+COUNTIFS($D$2:D3284,D3284,$F$2:F3284,F3284)-1=1,MONTH(H3284)=MONTH(K3284)=TRUE,YEAR(H3284)=YEAR(K3284)=TRUE),((EOMONTH(H3284,0)-H3284+1)*X3284)/DAY(EOMONTH(H3284,0)),
IF(AND(F3284="Peretoe teenus",H3284&gt;=[2]an!$M$37,RANK(D3284,$D3284:$D3284)+COUNTIFS($D$2:D3284,D3284,$F$2:F3284,F3284)-1=1),X3284,
IF(AND(F3284="Peretoe teenus",H3284&lt;[2]an!$M$37,S3284&lt;&gt;"kahepoolne vajaduspõhine",RANK(D3284,$D3284:$D3284)+COUNTIFS($D$2:D3284,D3284,$F$2:F3284,F3284)-1=1),X3284,
IF(AND(F3284="Peretoe teenus",H3284&lt;[2]an!$M$37,S3284&lt;&gt;"kahepoolne vajaduspõhine",RANK(D3284,$D3284:$D3284)+COUNTIFS($D$2:D3284,D3284,$F$2:F3284,F3284)-1&gt;1),"",
IF(AND(F3284="Peretoe teenus",H3284&lt;[2]an!$M$37,S3284="kahepoolne vajaduspõhine",U3284="",RANK(D3284,$D3284:$D3284)+COUNTIFS($D$2:D3284,D3284,$F$2:F3284,F3284)-1=1),X3284,
IF(AND(F3284="Peretoe teenus",H3284&lt;[2]an!$M$37,S3284="kahepoolne vajaduspõhine",U3284="",RANK(D3284,$D3284:$D3284)+COUNTIFS($D$2:D3284,D3284,$F$2:F3284,F3284)-1&gt;1),"",
IF(AND(F3284="Peretoe teenus",H3284&lt;[2]an!$M$37,S3284="kahepoolne vajaduspõhine",U3284&lt;[2]an!$M$37,RANK(D3284,$D3284:$D3284)+COUNTIFS($D$2:D3284,D3284,$F$2:F3284,F3284)-1=1),X3284,
IF(AND(F3284="Peretoe teenus",H3284&lt;[2]an!$M$37,S3284="kahepoolne vajaduspõhine",U3284&lt;[2]an!$M$37,RANK(D3284,$D3284:$D3284)+COUNTIFS($D$2:D3284,D3284,$F$2:F3284,F3284)-1&gt;1),"",
IF(AND(F3284="Peretoe teenus",H3284&lt;[2]an!$M$37,S3284="kahepoolne vajaduspõhine",U3284&gt;=[2]an!$M$37,U3284&lt;=[2]an!$M$38,RANK(D3284,$D3284:$D3284)+COUNTIFS($D$2:D3284,D3284,$F$2:F3284,F3284)-1=1),
((EOMONTH(U3284,0)-U3284+1)*X3284)/DAY(EOMONTH(U3284,0))+(DAY(U3284)-1)*100/DAY(EOMONTH(U3284,0)),
IF(AND(F3284="Peretoe teenus",H3284&lt;[2]an!$M$37,S3284="kahepoolne vajaduspõhine",U3284&gt;=[2]an!$M$37,U3284&lt;=[2]an!$M$38,RANK(D3284,$D3284:$D3284)+COUNTIFS($D$2:D3284,D3284,$F$2:F3284,F3284)-1&gt;1),"",
IF(AND(F3284="Peretoe teenus",H3284&lt;[2]an!$M$37,S3284="kahepoolne vajaduspõhine",U3284&gt;[2]an!$M$38,RANK(D3284,$D3284:$D3284)+COUNTIFS($D$2:D3284,D3284,$F$2:F3284,F3284)-1=1),X3284,
IF(AND(F3284="Peretoe teenus",H3284&lt;[2]an!$M$37,S3284="kahepoolne vajaduspõhine",U3284&gt;[2]an!$M$38,RANK(D3284,$D3284:$D3284)+COUNTIFS($D$2:D3284,D3284,$F$2:F3284,F3284)-1&gt;1),"",X3284*W3284)))))))))))))),"")</f>
        <v/>
      </c>
      <c r="Z3284" s="18" t="str">
        <f t="shared" si="154"/>
        <v/>
      </c>
      <c r="AA3284" s="19" t="str">
        <f>IFERROR(VLOOKUP(E3284,[2]an!$A$3:$B$81,2,FALSE),"")</f>
        <v/>
      </c>
      <c r="AB3284" s="19" t="str">
        <f>IFERROR(VLOOKUP(AA3284,[2]an!$C$2:$D$16,2,FALSE),"")</f>
        <v/>
      </c>
      <c r="AC3284" s="20"/>
      <c r="AD3284" s="21" t="str">
        <f>IF(A3284=[2]an!$F$36,VLOOKUP([2]an!$F$36,[2]an!$F$36:$H$36,3,FALSE),IF(A3284=[2]an!$F$35,VLOOKUP([2]an!$F$35,[2]an!$F$35:$H$35,3,FALSE),IF(A3284=[2]an!$F$33,VLOOKUP([2]an!$F$33,[2]an!$F$33:$H$33,3,FALSE),IF(A3284=[2]an!$F$31,VLOOKUP([2]an!$F$31,[2]an!$F$31:$H$31,3,FALSE),""))))</f>
        <v/>
      </c>
    </row>
    <row r="3285" spans="6:30" x14ac:dyDescent="0.2">
      <c r="F3285" s="10"/>
      <c r="G3285" s="8" t="str">
        <f t="shared" si="155"/>
        <v/>
      </c>
      <c r="H3285" s="13"/>
      <c r="K3285" s="13"/>
      <c r="L3285" s="10"/>
      <c r="M3285" s="10"/>
      <c r="S3285" s="8" t="str">
        <f>IFERROR(VLOOKUP(D3285,[1]peretoe_teenus!$A$2:$L$2000,5,FALSE),"")</f>
        <v/>
      </c>
      <c r="U3285" s="13"/>
      <c r="V3285" s="15" t="str" cm="1">
        <f t="array" ref="V3285">IFERROR(IF(AND(F3285="Tugigrupp",RANK(K3285,$K3285:$K3285)+COUNTIFS($K$2:K3285,K3285,$L$2:L3285,L3285,$M$2:M3285,M3285,$I$2:I3285,I3285,$G$2:G3285,G3285,$F$2:F3285,F3285)-1=1),SUMPRODUCT(($F$2:$F$4154=F3285)*($G$2:$G$4154=G3285)*($K$2:$K$4154=K3285)*($I$2:$I$4154=I3285)*($L$2:$L$4154=L3285)*($M$2:$M$4154=M3285)),""),"")</f>
        <v/>
      </c>
      <c r="W3285" s="15" t="str">
        <f t="shared" si="153"/>
        <v/>
      </c>
      <c r="X3285" s="16" t="str">
        <f>IF(AND(A3285=[2]an!$G$38,F3285=[2]an!$E$40),[2]an!$G$40,IF(AND(A3285=[2]an!$G$38,F3285=[2]an!$E$41),[2]an!$G$41,IF(AND(A3285=[2]an!$G$38,F3285=[2]an!$E$39,H3285&gt;=[2]an!$M$37),[2]an!$G$39,
IF(AND(A3285=[2]an!$G$38,F3285=[2]an!$E$39,H3285&lt;[2]an!$M$37,S3285="kahepoolne vajaduspõhine",U3285=""),[2]an!$M$40,
IF(AND(A3285=[2]an!$G$38,F3285=[2]an!$E$39,H3285&lt;[2]an!$M$37,S3285="kahepoolne vajaduspõhine",U3285&lt;&gt;""),[2]an!$G$39,
IF(AND(A3285=[2]an!$G$38,F3285=[2]an!$E$39,H3285&lt;[2]an!$M$37,S3285&lt;&gt;"kahepoolne vajaduspõhine"),[2]an!$G$39,
IF(AND(A3285=[2]an!$G$38,F3285=[2]an!$E$42),[2]an!$G$42,
IF(AND(A3285=[2]an!$H$38,F3285=[2]an!$E$40),[2]an!$H$40,IF(AND(A3285=[2]an!$H$38,F3285=[2]an!$E$41),[2]an!$H$41,IF(AND(A3285=[2]an!$H$38,F3285=[2]an!$E$39,H3285&gt;=[2]an!$M$37),[2]an!$H$39,
IF(AND(A3285=[2]an!$H$38,F3285=[2]an!$E$39,H3285&lt;[2]an!$M$37,S3285="kahepoolne vajaduspõhine",U3285=""),[2]an!$M$40,
IF(AND(A3285=[2]an!$H$38,F3285=[2]an!$E$39,H3285&lt;[2]an!$M$37,S3285="kahepoolne vajaduspõhine",U3285&lt;&gt;""),[2]an!$H$39,
IF(AND(A3285=[2]an!$H$38,F3285=[2]an!$E$39,H3285&lt;[2]an!$M$37,S3285&lt;&gt;"kahepoolne vajaduspõhine"),[2]an!$H$39,
IF(AND(A3285=[2]an!$H$38,F3285=[2]an!$E$42),[2]an!$H$42,
IF(AND(A3285=[2]an!$I$38,F3285=[2]an!$E$40),[2]an!$I$40,IF(AND(A3285=[2]an!$I$38,F3285=[2]an!$E$41),[2]an!$I$41,IF(AND(A3285=[2]an!$I$38,F3285=[2]an!$E$39,H3285&gt;=[2]an!$M$37),[2]an!$I$39,
IF(AND(A3285=[2]an!$I$38,F3285=[2]an!$E$39,H3285&lt;[2]an!$M$37,S3285="kahepoolne vajaduspõhine",U3285=""),[2]an!$M$40,
IF(AND(A3285=[2]an!$I$38,F3285=[2]an!$E$39,H3285&lt;[2]an!$M$37,S3285="kahepoolne vajaduspõhine",U3285&lt;&gt;""),[2]an!$I$39,
IF(AND(A3285=[2]an!$I$38,F3285=[2]an!$E$39,H3285&lt;[2]an!$M$37,S3285&lt;&gt;"kahepoolne vajaduspõhine"),[2]an!$I$39,
IF(AND(A3285=[2]an!$I$38,F3285=[2]an!$E$42),[2]an!$I$42,
IF(AND(A3285=[2]an!$J$38,F3285=[2]an!$E$40),[2]an!$J$40,IF(AND(A3285=[2]an!$J$38,F3285=[2]an!$E$41),[2]an!$J$41,IF(AND(A3285=[2]an!$J$38,F3285=[2]an!$E$39,H3285&gt;=[2]an!$M$37),[2]an!$J$39,
IF(AND(A3285=[2]an!$J$38,F3285=[2]an!$E$39,H3285&lt;[2]an!$M$37,S3285="kahepoolne vajaduspõhine",U3285=""),[2]an!$M$40,
IF(AND(A3285=[2]an!$J$38,F3285=[2]an!$E$39,H3285&lt;[2]an!$M$37,S3285="kahepoolne vajaduspõhine",U3285&lt;&gt;""),[2]an!$J$39,
IF(AND(A3285=[2]an!$J$38,F3285=[2]an!$E$39,H3285&lt;[2]an!$M$37,S3285&lt;&gt;"kahepoolne vajaduspõhine"),[2]an!$J$39,
IF(AND(A3285=[2]an!$J$38,F3285=[2]an!$E$42),[2]an!$J$42,""))))))))))))))))))))))))))))</f>
        <v/>
      </c>
      <c r="Y3285" s="17" t="str">
        <f>IFERROR(IF(F3285="Tugigrupp",0,
IF(AND(F3285="Peretoe teenus",H3285&gt;=[2]an!$M$37,RANK(D3285,$D3285:$D3285)+COUNTIFS($D$2:D3285,D3285,$F$2:F3285,F3285)-1&gt;1),"",
IF(AND(F3285="Peretoe teenus",H3285&gt;=[2]an!$M$37,RANK(D3285,$D3285:$D3285)+COUNTIFS($D$2:D3285,D3285,$F$2:F3285,F3285)-1=1,MONTH(H3285)=MONTH(K3285)=TRUE,YEAR(H3285)=YEAR(K3285)=TRUE),((EOMONTH(H3285,0)-H3285+1)*X3285)/DAY(EOMONTH(H3285,0)),
IF(AND(F3285="Peretoe teenus",H3285&gt;=[2]an!$M$37,RANK(D3285,$D3285:$D3285)+COUNTIFS($D$2:D3285,D3285,$F$2:F3285,F3285)-1=1),X3285,
IF(AND(F3285="Peretoe teenus",H3285&lt;[2]an!$M$37,S3285&lt;&gt;"kahepoolne vajaduspõhine",RANK(D3285,$D3285:$D3285)+COUNTIFS($D$2:D3285,D3285,$F$2:F3285,F3285)-1=1),X3285,
IF(AND(F3285="Peretoe teenus",H3285&lt;[2]an!$M$37,S3285&lt;&gt;"kahepoolne vajaduspõhine",RANK(D3285,$D3285:$D3285)+COUNTIFS($D$2:D3285,D3285,$F$2:F3285,F3285)-1&gt;1),"",
IF(AND(F3285="Peretoe teenus",H3285&lt;[2]an!$M$37,S3285="kahepoolne vajaduspõhine",U3285="",RANK(D3285,$D3285:$D3285)+COUNTIFS($D$2:D3285,D3285,$F$2:F3285,F3285)-1=1),X3285,
IF(AND(F3285="Peretoe teenus",H3285&lt;[2]an!$M$37,S3285="kahepoolne vajaduspõhine",U3285="",RANK(D3285,$D3285:$D3285)+COUNTIFS($D$2:D3285,D3285,$F$2:F3285,F3285)-1&gt;1),"",
IF(AND(F3285="Peretoe teenus",H3285&lt;[2]an!$M$37,S3285="kahepoolne vajaduspõhine",U3285&lt;[2]an!$M$37,RANK(D3285,$D3285:$D3285)+COUNTIFS($D$2:D3285,D3285,$F$2:F3285,F3285)-1=1),X3285,
IF(AND(F3285="Peretoe teenus",H3285&lt;[2]an!$M$37,S3285="kahepoolne vajaduspõhine",U3285&lt;[2]an!$M$37,RANK(D3285,$D3285:$D3285)+COUNTIFS($D$2:D3285,D3285,$F$2:F3285,F3285)-1&gt;1),"",
IF(AND(F3285="Peretoe teenus",H3285&lt;[2]an!$M$37,S3285="kahepoolne vajaduspõhine",U3285&gt;=[2]an!$M$37,U3285&lt;=[2]an!$M$38,RANK(D3285,$D3285:$D3285)+COUNTIFS($D$2:D3285,D3285,$F$2:F3285,F3285)-1=1),
((EOMONTH(U3285,0)-U3285+1)*X3285)/DAY(EOMONTH(U3285,0))+(DAY(U3285)-1)*100/DAY(EOMONTH(U3285,0)),
IF(AND(F3285="Peretoe teenus",H3285&lt;[2]an!$M$37,S3285="kahepoolne vajaduspõhine",U3285&gt;=[2]an!$M$37,U3285&lt;=[2]an!$M$38,RANK(D3285,$D3285:$D3285)+COUNTIFS($D$2:D3285,D3285,$F$2:F3285,F3285)-1&gt;1),"",
IF(AND(F3285="Peretoe teenus",H3285&lt;[2]an!$M$37,S3285="kahepoolne vajaduspõhine",U3285&gt;[2]an!$M$38,RANK(D3285,$D3285:$D3285)+COUNTIFS($D$2:D3285,D3285,$F$2:F3285,F3285)-1=1),X3285,
IF(AND(F3285="Peretoe teenus",H3285&lt;[2]an!$M$37,S3285="kahepoolne vajaduspõhine",U3285&gt;[2]an!$M$38,RANK(D3285,$D3285:$D3285)+COUNTIFS($D$2:D3285,D3285,$F$2:F3285,F3285)-1&gt;1),"",X3285*W3285)))))))))))))),"")</f>
        <v/>
      </c>
      <c r="Z3285" s="18" t="str">
        <f t="shared" si="154"/>
        <v/>
      </c>
      <c r="AA3285" s="19" t="str">
        <f>IFERROR(VLOOKUP(E3285,[2]an!$A$3:$B$81,2,FALSE),"")</f>
        <v/>
      </c>
      <c r="AB3285" s="19" t="str">
        <f>IFERROR(VLOOKUP(AA3285,[2]an!$C$2:$D$16,2,FALSE),"")</f>
        <v/>
      </c>
      <c r="AC3285" s="20"/>
      <c r="AD3285" s="21" t="str">
        <f>IF(A3285=[2]an!$F$36,VLOOKUP([2]an!$F$36,[2]an!$F$36:$H$36,3,FALSE),IF(A3285=[2]an!$F$35,VLOOKUP([2]an!$F$35,[2]an!$F$35:$H$35,3,FALSE),IF(A3285=[2]an!$F$33,VLOOKUP([2]an!$F$33,[2]an!$F$33:$H$33,3,FALSE),IF(A3285=[2]an!$F$31,VLOOKUP([2]an!$F$31,[2]an!$F$31:$H$31,3,FALSE),""))))</f>
        <v/>
      </c>
    </row>
    <row r="3286" spans="6:30" x14ac:dyDescent="0.2">
      <c r="F3286" s="10"/>
      <c r="G3286" s="8" t="str">
        <f t="shared" si="155"/>
        <v/>
      </c>
      <c r="H3286" s="13"/>
      <c r="K3286" s="13"/>
      <c r="L3286" s="10"/>
      <c r="M3286" s="10"/>
      <c r="S3286" s="8" t="str">
        <f>IFERROR(VLOOKUP(D3286,[1]peretoe_teenus!$A$2:$L$2000,5,FALSE),"")</f>
        <v/>
      </c>
      <c r="U3286" s="13"/>
      <c r="V3286" s="15" t="str" cm="1">
        <f t="array" ref="V3286">IFERROR(IF(AND(F3286="Tugigrupp",RANK(K3286,$K3286:$K3286)+COUNTIFS($K$2:K3286,K3286,$L$2:L3286,L3286,$M$2:M3286,M3286,$I$2:I3286,I3286,$G$2:G3286,G3286,$F$2:F3286,F3286)-1=1),SUMPRODUCT(($F$2:$F$4154=F3286)*($G$2:$G$4154=G3286)*($K$2:$K$4154=K3286)*($I$2:$I$4154=I3286)*($L$2:$L$4154=L3286)*($M$2:$M$4154=M3286)),""),"")</f>
        <v/>
      </c>
      <c r="W3286" s="15" t="str">
        <f t="shared" si="153"/>
        <v/>
      </c>
      <c r="X3286" s="16" t="str">
        <f>IF(AND(A3286=[2]an!$G$38,F3286=[2]an!$E$40),[2]an!$G$40,IF(AND(A3286=[2]an!$G$38,F3286=[2]an!$E$41),[2]an!$G$41,IF(AND(A3286=[2]an!$G$38,F3286=[2]an!$E$39,H3286&gt;=[2]an!$M$37),[2]an!$G$39,
IF(AND(A3286=[2]an!$G$38,F3286=[2]an!$E$39,H3286&lt;[2]an!$M$37,S3286="kahepoolne vajaduspõhine",U3286=""),[2]an!$M$40,
IF(AND(A3286=[2]an!$G$38,F3286=[2]an!$E$39,H3286&lt;[2]an!$M$37,S3286="kahepoolne vajaduspõhine",U3286&lt;&gt;""),[2]an!$G$39,
IF(AND(A3286=[2]an!$G$38,F3286=[2]an!$E$39,H3286&lt;[2]an!$M$37,S3286&lt;&gt;"kahepoolne vajaduspõhine"),[2]an!$G$39,
IF(AND(A3286=[2]an!$G$38,F3286=[2]an!$E$42),[2]an!$G$42,
IF(AND(A3286=[2]an!$H$38,F3286=[2]an!$E$40),[2]an!$H$40,IF(AND(A3286=[2]an!$H$38,F3286=[2]an!$E$41),[2]an!$H$41,IF(AND(A3286=[2]an!$H$38,F3286=[2]an!$E$39,H3286&gt;=[2]an!$M$37),[2]an!$H$39,
IF(AND(A3286=[2]an!$H$38,F3286=[2]an!$E$39,H3286&lt;[2]an!$M$37,S3286="kahepoolne vajaduspõhine",U3286=""),[2]an!$M$40,
IF(AND(A3286=[2]an!$H$38,F3286=[2]an!$E$39,H3286&lt;[2]an!$M$37,S3286="kahepoolne vajaduspõhine",U3286&lt;&gt;""),[2]an!$H$39,
IF(AND(A3286=[2]an!$H$38,F3286=[2]an!$E$39,H3286&lt;[2]an!$M$37,S3286&lt;&gt;"kahepoolne vajaduspõhine"),[2]an!$H$39,
IF(AND(A3286=[2]an!$H$38,F3286=[2]an!$E$42),[2]an!$H$42,
IF(AND(A3286=[2]an!$I$38,F3286=[2]an!$E$40),[2]an!$I$40,IF(AND(A3286=[2]an!$I$38,F3286=[2]an!$E$41),[2]an!$I$41,IF(AND(A3286=[2]an!$I$38,F3286=[2]an!$E$39,H3286&gt;=[2]an!$M$37),[2]an!$I$39,
IF(AND(A3286=[2]an!$I$38,F3286=[2]an!$E$39,H3286&lt;[2]an!$M$37,S3286="kahepoolne vajaduspõhine",U3286=""),[2]an!$M$40,
IF(AND(A3286=[2]an!$I$38,F3286=[2]an!$E$39,H3286&lt;[2]an!$M$37,S3286="kahepoolne vajaduspõhine",U3286&lt;&gt;""),[2]an!$I$39,
IF(AND(A3286=[2]an!$I$38,F3286=[2]an!$E$39,H3286&lt;[2]an!$M$37,S3286&lt;&gt;"kahepoolne vajaduspõhine"),[2]an!$I$39,
IF(AND(A3286=[2]an!$I$38,F3286=[2]an!$E$42),[2]an!$I$42,
IF(AND(A3286=[2]an!$J$38,F3286=[2]an!$E$40),[2]an!$J$40,IF(AND(A3286=[2]an!$J$38,F3286=[2]an!$E$41),[2]an!$J$41,IF(AND(A3286=[2]an!$J$38,F3286=[2]an!$E$39,H3286&gt;=[2]an!$M$37),[2]an!$J$39,
IF(AND(A3286=[2]an!$J$38,F3286=[2]an!$E$39,H3286&lt;[2]an!$M$37,S3286="kahepoolne vajaduspõhine",U3286=""),[2]an!$M$40,
IF(AND(A3286=[2]an!$J$38,F3286=[2]an!$E$39,H3286&lt;[2]an!$M$37,S3286="kahepoolne vajaduspõhine",U3286&lt;&gt;""),[2]an!$J$39,
IF(AND(A3286=[2]an!$J$38,F3286=[2]an!$E$39,H3286&lt;[2]an!$M$37,S3286&lt;&gt;"kahepoolne vajaduspõhine"),[2]an!$J$39,
IF(AND(A3286=[2]an!$J$38,F3286=[2]an!$E$42),[2]an!$J$42,""))))))))))))))))))))))))))))</f>
        <v/>
      </c>
      <c r="Y3286" s="17" t="str">
        <f>IFERROR(IF(F3286="Tugigrupp",0,
IF(AND(F3286="Peretoe teenus",H3286&gt;=[2]an!$M$37,RANK(D3286,$D3286:$D3286)+COUNTIFS($D$2:D3286,D3286,$F$2:F3286,F3286)-1&gt;1),"",
IF(AND(F3286="Peretoe teenus",H3286&gt;=[2]an!$M$37,RANK(D3286,$D3286:$D3286)+COUNTIFS($D$2:D3286,D3286,$F$2:F3286,F3286)-1=1,MONTH(H3286)=MONTH(K3286)=TRUE,YEAR(H3286)=YEAR(K3286)=TRUE),((EOMONTH(H3286,0)-H3286+1)*X3286)/DAY(EOMONTH(H3286,0)),
IF(AND(F3286="Peretoe teenus",H3286&gt;=[2]an!$M$37,RANK(D3286,$D3286:$D3286)+COUNTIFS($D$2:D3286,D3286,$F$2:F3286,F3286)-1=1),X3286,
IF(AND(F3286="Peretoe teenus",H3286&lt;[2]an!$M$37,S3286&lt;&gt;"kahepoolne vajaduspõhine",RANK(D3286,$D3286:$D3286)+COUNTIFS($D$2:D3286,D3286,$F$2:F3286,F3286)-1=1),X3286,
IF(AND(F3286="Peretoe teenus",H3286&lt;[2]an!$M$37,S3286&lt;&gt;"kahepoolne vajaduspõhine",RANK(D3286,$D3286:$D3286)+COUNTIFS($D$2:D3286,D3286,$F$2:F3286,F3286)-1&gt;1),"",
IF(AND(F3286="Peretoe teenus",H3286&lt;[2]an!$M$37,S3286="kahepoolne vajaduspõhine",U3286="",RANK(D3286,$D3286:$D3286)+COUNTIFS($D$2:D3286,D3286,$F$2:F3286,F3286)-1=1),X3286,
IF(AND(F3286="Peretoe teenus",H3286&lt;[2]an!$M$37,S3286="kahepoolne vajaduspõhine",U3286="",RANK(D3286,$D3286:$D3286)+COUNTIFS($D$2:D3286,D3286,$F$2:F3286,F3286)-1&gt;1),"",
IF(AND(F3286="Peretoe teenus",H3286&lt;[2]an!$M$37,S3286="kahepoolne vajaduspõhine",U3286&lt;[2]an!$M$37,RANK(D3286,$D3286:$D3286)+COUNTIFS($D$2:D3286,D3286,$F$2:F3286,F3286)-1=1),X3286,
IF(AND(F3286="Peretoe teenus",H3286&lt;[2]an!$M$37,S3286="kahepoolne vajaduspõhine",U3286&lt;[2]an!$M$37,RANK(D3286,$D3286:$D3286)+COUNTIFS($D$2:D3286,D3286,$F$2:F3286,F3286)-1&gt;1),"",
IF(AND(F3286="Peretoe teenus",H3286&lt;[2]an!$M$37,S3286="kahepoolne vajaduspõhine",U3286&gt;=[2]an!$M$37,U3286&lt;=[2]an!$M$38,RANK(D3286,$D3286:$D3286)+COUNTIFS($D$2:D3286,D3286,$F$2:F3286,F3286)-1=1),
((EOMONTH(U3286,0)-U3286+1)*X3286)/DAY(EOMONTH(U3286,0))+(DAY(U3286)-1)*100/DAY(EOMONTH(U3286,0)),
IF(AND(F3286="Peretoe teenus",H3286&lt;[2]an!$M$37,S3286="kahepoolne vajaduspõhine",U3286&gt;=[2]an!$M$37,U3286&lt;=[2]an!$M$38,RANK(D3286,$D3286:$D3286)+COUNTIFS($D$2:D3286,D3286,$F$2:F3286,F3286)-1&gt;1),"",
IF(AND(F3286="Peretoe teenus",H3286&lt;[2]an!$M$37,S3286="kahepoolne vajaduspõhine",U3286&gt;[2]an!$M$38,RANK(D3286,$D3286:$D3286)+COUNTIFS($D$2:D3286,D3286,$F$2:F3286,F3286)-1=1),X3286,
IF(AND(F3286="Peretoe teenus",H3286&lt;[2]an!$M$37,S3286="kahepoolne vajaduspõhine",U3286&gt;[2]an!$M$38,RANK(D3286,$D3286:$D3286)+COUNTIFS($D$2:D3286,D3286,$F$2:F3286,F3286)-1&gt;1),"",X3286*W3286)))))))))))))),"")</f>
        <v/>
      </c>
      <c r="Z3286" s="18" t="str">
        <f t="shared" si="154"/>
        <v/>
      </c>
      <c r="AA3286" s="19" t="str">
        <f>IFERROR(VLOOKUP(E3286,[2]an!$A$3:$B$81,2,FALSE),"")</f>
        <v/>
      </c>
      <c r="AB3286" s="19" t="str">
        <f>IFERROR(VLOOKUP(AA3286,[2]an!$C$2:$D$16,2,FALSE),"")</f>
        <v/>
      </c>
      <c r="AC3286" s="20"/>
      <c r="AD3286" s="21" t="str">
        <f>IF(A3286=[2]an!$F$36,VLOOKUP([2]an!$F$36,[2]an!$F$36:$H$36,3,FALSE),IF(A3286=[2]an!$F$35,VLOOKUP([2]an!$F$35,[2]an!$F$35:$H$35,3,FALSE),IF(A3286=[2]an!$F$33,VLOOKUP([2]an!$F$33,[2]an!$F$33:$H$33,3,FALSE),IF(A3286=[2]an!$F$31,VLOOKUP([2]an!$F$31,[2]an!$F$31:$H$31,3,FALSE),""))))</f>
        <v/>
      </c>
    </row>
    <row r="3287" spans="6:30" x14ac:dyDescent="0.2">
      <c r="F3287" s="10"/>
      <c r="G3287" s="8" t="str">
        <f t="shared" si="155"/>
        <v/>
      </c>
      <c r="H3287" s="13"/>
      <c r="K3287" s="13"/>
      <c r="L3287" s="10"/>
      <c r="M3287" s="10"/>
      <c r="S3287" s="8" t="str">
        <f>IFERROR(VLOOKUP(D3287,[1]peretoe_teenus!$A$2:$L$2000,5,FALSE),"")</f>
        <v/>
      </c>
      <c r="U3287" s="13"/>
      <c r="V3287" s="15" t="str" cm="1">
        <f t="array" ref="V3287">IFERROR(IF(AND(F3287="Tugigrupp",RANK(K3287,$K3287:$K3287)+COUNTIFS($K$2:K3287,K3287,$L$2:L3287,L3287,$M$2:M3287,M3287,$I$2:I3287,I3287,$G$2:G3287,G3287,$F$2:F3287,F3287)-1=1),SUMPRODUCT(($F$2:$F$4154=F3287)*($G$2:$G$4154=G3287)*($K$2:$K$4154=K3287)*($I$2:$I$4154=I3287)*($L$2:$L$4154=L3287)*($M$2:$M$4154=M3287)),""),"")</f>
        <v/>
      </c>
      <c r="W3287" s="15" t="str">
        <f t="shared" si="153"/>
        <v/>
      </c>
      <c r="X3287" s="16" t="str">
        <f>IF(AND(A3287=[2]an!$G$38,F3287=[2]an!$E$40),[2]an!$G$40,IF(AND(A3287=[2]an!$G$38,F3287=[2]an!$E$41),[2]an!$G$41,IF(AND(A3287=[2]an!$G$38,F3287=[2]an!$E$39,H3287&gt;=[2]an!$M$37),[2]an!$G$39,
IF(AND(A3287=[2]an!$G$38,F3287=[2]an!$E$39,H3287&lt;[2]an!$M$37,S3287="kahepoolne vajaduspõhine",U3287=""),[2]an!$M$40,
IF(AND(A3287=[2]an!$G$38,F3287=[2]an!$E$39,H3287&lt;[2]an!$M$37,S3287="kahepoolne vajaduspõhine",U3287&lt;&gt;""),[2]an!$G$39,
IF(AND(A3287=[2]an!$G$38,F3287=[2]an!$E$39,H3287&lt;[2]an!$M$37,S3287&lt;&gt;"kahepoolne vajaduspõhine"),[2]an!$G$39,
IF(AND(A3287=[2]an!$G$38,F3287=[2]an!$E$42),[2]an!$G$42,
IF(AND(A3287=[2]an!$H$38,F3287=[2]an!$E$40),[2]an!$H$40,IF(AND(A3287=[2]an!$H$38,F3287=[2]an!$E$41),[2]an!$H$41,IF(AND(A3287=[2]an!$H$38,F3287=[2]an!$E$39,H3287&gt;=[2]an!$M$37),[2]an!$H$39,
IF(AND(A3287=[2]an!$H$38,F3287=[2]an!$E$39,H3287&lt;[2]an!$M$37,S3287="kahepoolne vajaduspõhine",U3287=""),[2]an!$M$40,
IF(AND(A3287=[2]an!$H$38,F3287=[2]an!$E$39,H3287&lt;[2]an!$M$37,S3287="kahepoolne vajaduspõhine",U3287&lt;&gt;""),[2]an!$H$39,
IF(AND(A3287=[2]an!$H$38,F3287=[2]an!$E$39,H3287&lt;[2]an!$M$37,S3287&lt;&gt;"kahepoolne vajaduspõhine"),[2]an!$H$39,
IF(AND(A3287=[2]an!$H$38,F3287=[2]an!$E$42),[2]an!$H$42,
IF(AND(A3287=[2]an!$I$38,F3287=[2]an!$E$40),[2]an!$I$40,IF(AND(A3287=[2]an!$I$38,F3287=[2]an!$E$41),[2]an!$I$41,IF(AND(A3287=[2]an!$I$38,F3287=[2]an!$E$39,H3287&gt;=[2]an!$M$37),[2]an!$I$39,
IF(AND(A3287=[2]an!$I$38,F3287=[2]an!$E$39,H3287&lt;[2]an!$M$37,S3287="kahepoolne vajaduspõhine",U3287=""),[2]an!$M$40,
IF(AND(A3287=[2]an!$I$38,F3287=[2]an!$E$39,H3287&lt;[2]an!$M$37,S3287="kahepoolne vajaduspõhine",U3287&lt;&gt;""),[2]an!$I$39,
IF(AND(A3287=[2]an!$I$38,F3287=[2]an!$E$39,H3287&lt;[2]an!$M$37,S3287&lt;&gt;"kahepoolne vajaduspõhine"),[2]an!$I$39,
IF(AND(A3287=[2]an!$I$38,F3287=[2]an!$E$42),[2]an!$I$42,
IF(AND(A3287=[2]an!$J$38,F3287=[2]an!$E$40),[2]an!$J$40,IF(AND(A3287=[2]an!$J$38,F3287=[2]an!$E$41),[2]an!$J$41,IF(AND(A3287=[2]an!$J$38,F3287=[2]an!$E$39,H3287&gt;=[2]an!$M$37),[2]an!$J$39,
IF(AND(A3287=[2]an!$J$38,F3287=[2]an!$E$39,H3287&lt;[2]an!$M$37,S3287="kahepoolne vajaduspõhine",U3287=""),[2]an!$M$40,
IF(AND(A3287=[2]an!$J$38,F3287=[2]an!$E$39,H3287&lt;[2]an!$M$37,S3287="kahepoolne vajaduspõhine",U3287&lt;&gt;""),[2]an!$J$39,
IF(AND(A3287=[2]an!$J$38,F3287=[2]an!$E$39,H3287&lt;[2]an!$M$37,S3287&lt;&gt;"kahepoolne vajaduspõhine"),[2]an!$J$39,
IF(AND(A3287=[2]an!$J$38,F3287=[2]an!$E$42),[2]an!$J$42,""))))))))))))))))))))))))))))</f>
        <v/>
      </c>
      <c r="Y3287" s="17" t="str">
        <f>IFERROR(IF(F3287="Tugigrupp",0,
IF(AND(F3287="Peretoe teenus",H3287&gt;=[2]an!$M$37,RANK(D3287,$D3287:$D3287)+COUNTIFS($D$2:D3287,D3287,$F$2:F3287,F3287)-1&gt;1),"",
IF(AND(F3287="Peretoe teenus",H3287&gt;=[2]an!$M$37,RANK(D3287,$D3287:$D3287)+COUNTIFS($D$2:D3287,D3287,$F$2:F3287,F3287)-1=1,MONTH(H3287)=MONTH(K3287)=TRUE,YEAR(H3287)=YEAR(K3287)=TRUE),((EOMONTH(H3287,0)-H3287+1)*X3287)/DAY(EOMONTH(H3287,0)),
IF(AND(F3287="Peretoe teenus",H3287&gt;=[2]an!$M$37,RANK(D3287,$D3287:$D3287)+COUNTIFS($D$2:D3287,D3287,$F$2:F3287,F3287)-1=1),X3287,
IF(AND(F3287="Peretoe teenus",H3287&lt;[2]an!$M$37,S3287&lt;&gt;"kahepoolne vajaduspõhine",RANK(D3287,$D3287:$D3287)+COUNTIFS($D$2:D3287,D3287,$F$2:F3287,F3287)-1=1),X3287,
IF(AND(F3287="Peretoe teenus",H3287&lt;[2]an!$M$37,S3287&lt;&gt;"kahepoolne vajaduspõhine",RANK(D3287,$D3287:$D3287)+COUNTIFS($D$2:D3287,D3287,$F$2:F3287,F3287)-1&gt;1),"",
IF(AND(F3287="Peretoe teenus",H3287&lt;[2]an!$M$37,S3287="kahepoolne vajaduspõhine",U3287="",RANK(D3287,$D3287:$D3287)+COUNTIFS($D$2:D3287,D3287,$F$2:F3287,F3287)-1=1),X3287,
IF(AND(F3287="Peretoe teenus",H3287&lt;[2]an!$M$37,S3287="kahepoolne vajaduspõhine",U3287="",RANK(D3287,$D3287:$D3287)+COUNTIFS($D$2:D3287,D3287,$F$2:F3287,F3287)-1&gt;1),"",
IF(AND(F3287="Peretoe teenus",H3287&lt;[2]an!$M$37,S3287="kahepoolne vajaduspõhine",U3287&lt;[2]an!$M$37,RANK(D3287,$D3287:$D3287)+COUNTIFS($D$2:D3287,D3287,$F$2:F3287,F3287)-1=1),X3287,
IF(AND(F3287="Peretoe teenus",H3287&lt;[2]an!$M$37,S3287="kahepoolne vajaduspõhine",U3287&lt;[2]an!$M$37,RANK(D3287,$D3287:$D3287)+COUNTIFS($D$2:D3287,D3287,$F$2:F3287,F3287)-1&gt;1),"",
IF(AND(F3287="Peretoe teenus",H3287&lt;[2]an!$M$37,S3287="kahepoolne vajaduspõhine",U3287&gt;=[2]an!$M$37,U3287&lt;=[2]an!$M$38,RANK(D3287,$D3287:$D3287)+COUNTIFS($D$2:D3287,D3287,$F$2:F3287,F3287)-1=1),
((EOMONTH(U3287,0)-U3287+1)*X3287)/DAY(EOMONTH(U3287,0))+(DAY(U3287)-1)*100/DAY(EOMONTH(U3287,0)),
IF(AND(F3287="Peretoe teenus",H3287&lt;[2]an!$M$37,S3287="kahepoolne vajaduspõhine",U3287&gt;=[2]an!$M$37,U3287&lt;=[2]an!$M$38,RANK(D3287,$D3287:$D3287)+COUNTIFS($D$2:D3287,D3287,$F$2:F3287,F3287)-1&gt;1),"",
IF(AND(F3287="Peretoe teenus",H3287&lt;[2]an!$M$37,S3287="kahepoolne vajaduspõhine",U3287&gt;[2]an!$M$38,RANK(D3287,$D3287:$D3287)+COUNTIFS($D$2:D3287,D3287,$F$2:F3287,F3287)-1=1),X3287,
IF(AND(F3287="Peretoe teenus",H3287&lt;[2]an!$M$37,S3287="kahepoolne vajaduspõhine",U3287&gt;[2]an!$M$38,RANK(D3287,$D3287:$D3287)+COUNTIFS($D$2:D3287,D3287,$F$2:F3287,F3287)-1&gt;1),"",X3287*W3287)))))))))))))),"")</f>
        <v/>
      </c>
      <c r="Z3287" s="18" t="str">
        <f t="shared" si="154"/>
        <v/>
      </c>
      <c r="AA3287" s="19" t="str">
        <f>IFERROR(VLOOKUP(E3287,[2]an!$A$3:$B$81,2,FALSE),"")</f>
        <v/>
      </c>
      <c r="AB3287" s="19" t="str">
        <f>IFERROR(VLOOKUP(AA3287,[2]an!$C$2:$D$16,2,FALSE),"")</f>
        <v/>
      </c>
      <c r="AC3287" s="20"/>
      <c r="AD3287" s="21" t="str">
        <f>IF(A3287=[2]an!$F$36,VLOOKUP([2]an!$F$36,[2]an!$F$36:$H$36,3,FALSE),IF(A3287=[2]an!$F$35,VLOOKUP([2]an!$F$35,[2]an!$F$35:$H$35,3,FALSE),IF(A3287=[2]an!$F$33,VLOOKUP([2]an!$F$33,[2]an!$F$33:$H$33,3,FALSE),IF(A3287=[2]an!$F$31,VLOOKUP([2]an!$F$31,[2]an!$F$31:$H$31,3,FALSE),""))))</f>
        <v/>
      </c>
    </row>
    <row r="3288" spans="6:30" x14ac:dyDescent="0.2">
      <c r="F3288" s="10"/>
      <c r="G3288" s="8" t="str">
        <f t="shared" si="155"/>
        <v/>
      </c>
      <c r="H3288" s="13"/>
      <c r="K3288" s="13"/>
      <c r="L3288" s="10"/>
      <c r="M3288" s="10"/>
      <c r="S3288" s="8" t="str">
        <f>IFERROR(VLOOKUP(D3288,[1]peretoe_teenus!$A$2:$L$2000,5,FALSE),"")</f>
        <v/>
      </c>
      <c r="U3288" s="13"/>
      <c r="V3288" s="15" t="str" cm="1">
        <f t="array" ref="V3288">IFERROR(IF(AND(F3288="Tugigrupp",RANK(K3288,$K3288:$K3288)+COUNTIFS($K$2:K3288,K3288,$L$2:L3288,L3288,$M$2:M3288,M3288,$I$2:I3288,I3288,$G$2:G3288,G3288,$F$2:F3288,F3288)-1=1),SUMPRODUCT(($F$2:$F$4154=F3288)*($G$2:$G$4154=G3288)*($K$2:$K$4154=K3288)*($I$2:$I$4154=I3288)*($L$2:$L$4154=L3288)*($M$2:$M$4154=M3288)),""),"")</f>
        <v/>
      </c>
      <c r="W3288" s="15" t="str">
        <f t="shared" si="153"/>
        <v/>
      </c>
      <c r="X3288" s="16" t="str">
        <f>IF(AND(A3288=[2]an!$G$38,F3288=[2]an!$E$40),[2]an!$G$40,IF(AND(A3288=[2]an!$G$38,F3288=[2]an!$E$41),[2]an!$G$41,IF(AND(A3288=[2]an!$G$38,F3288=[2]an!$E$39,H3288&gt;=[2]an!$M$37),[2]an!$G$39,
IF(AND(A3288=[2]an!$G$38,F3288=[2]an!$E$39,H3288&lt;[2]an!$M$37,S3288="kahepoolne vajaduspõhine",U3288=""),[2]an!$M$40,
IF(AND(A3288=[2]an!$G$38,F3288=[2]an!$E$39,H3288&lt;[2]an!$M$37,S3288="kahepoolne vajaduspõhine",U3288&lt;&gt;""),[2]an!$G$39,
IF(AND(A3288=[2]an!$G$38,F3288=[2]an!$E$39,H3288&lt;[2]an!$M$37,S3288&lt;&gt;"kahepoolne vajaduspõhine"),[2]an!$G$39,
IF(AND(A3288=[2]an!$G$38,F3288=[2]an!$E$42),[2]an!$G$42,
IF(AND(A3288=[2]an!$H$38,F3288=[2]an!$E$40),[2]an!$H$40,IF(AND(A3288=[2]an!$H$38,F3288=[2]an!$E$41),[2]an!$H$41,IF(AND(A3288=[2]an!$H$38,F3288=[2]an!$E$39,H3288&gt;=[2]an!$M$37),[2]an!$H$39,
IF(AND(A3288=[2]an!$H$38,F3288=[2]an!$E$39,H3288&lt;[2]an!$M$37,S3288="kahepoolne vajaduspõhine",U3288=""),[2]an!$M$40,
IF(AND(A3288=[2]an!$H$38,F3288=[2]an!$E$39,H3288&lt;[2]an!$M$37,S3288="kahepoolne vajaduspõhine",U3288&lt;&gt;""),[2]an!$H$39,
IF(AND(A3288=[2]an!$H$38,F3288=[2]an!$E$39,H3288&lt;[2]an!$M$37,S3288&lt;&gt;"kahepoolne vajaduspõhine"),[2]an!$H$39,
IF(AND(A3288=[2]an!$H$38,F3288=[2]an!$E$42),[2]an!$H$42,
IF(AND(A3288=[2]an!$I$38,F3288=[2]an!$E$40),[2]an!$I$40,IF(AND(A3288=[2]an!$I$38,F3288=[2]an!$E$41),[2]an!$I$41,IF(AND(A3288=[2]an!$I$38,F3288=[2]an!$E$39,H3288&gt;=[2]an!$M$37),[2]an!$I$39,
IF(AND(A3288=[2]an!$I$38,F3288=[2]an!$E$39,H3288&lt;[2]an!$M$37,S3288="kahepoolne vajaduspõhine",U3288=""),[2]an!$M$40,
IF(AND(A3288=[2]an!$I$38,F3288=[2]an!$E$39,H3288&lt;[2]an!$M$37,S3288="kahepoolne vajaduspõhine",U3288&lt;&gt;""),[2]an!$I$39,
IF(AND(A3288=[2]an!$I$38,F3288=[2]an!$E$39,H3288&lt;[2]an!$M$37,S3288&lt;&gt;"kahepoolne vajaduspõhine"),[2]an!$I$39,
IF(AND(A3288=[2]an!$I$38,F3288=[2]an!$E$42),[2]an!$I$42,
IF(AND(A3288=[2]an!$J$38,F3288=[2]an!$E$40),[2]an!$J$40,IF(AND(A3288=[2]an!$J$38,F3288=[2]an!$E$41),[2]an!$J$41,IF(AND(A3288=[2]an!$J$38,F3288=[2]an!$E$39,H3288&gt;=[2]an!$M$37),[2]an!$J$39,
IF(AND(A3288=[2]an!$J$38,F3288=[2]an!$E$39,H3288&lt;[2]an!$M$37,S3288="kahepoolne vajaduspõhine",U3288=""),[2]an!$M$40,
IF(AND(A3288=[2]an!$J$38,F3288=[2]an!$E$39,H3288&lt;[2]an!$M$37,S3288="kahepoolne vajaduspõhine",U3288&lt;&gt;""),[2]an!$J$39,
IF(AND(A3288=[2]an!$J$38,F3288=[2]an!$E$39,H3288&lt;[2]an!$M$37,S3288&lt;&gt;"kahepoolne vajaduspõhine"),[2]an!$J$39,
IF(AND(A3288=[2]an!$J$38,F3288=[2]an!$E$42),[2]an!$J$42,""))))))))))))))))))))))))))))</f>
        <v/>
      </c>
      <c r="Y3288" s="17" t="str">
        <f>IFERROR(IF(F3288="Tugigrupp",0,
IF(AND(F3288="Peretoe teenus",H3288&gt;=[2]an!$M$37,RANK(D3288,$D3288:$D3288)+COUNTIFS($D$2:D3288,D3288,$F$2:F3288,F3288)-1&gt;1),"",
IF(AND(F3288="Peretoe teenus",H3288&gt;=[2]an!$M$37,RANK(D3288,$D3288:$D3288)+COUNTIFS($D$2:D3288,D3288,$F$2:F3288,F3288)-1=1,MONTH(H3288)=MONTH(K3288)=TRUE,YEAR(H3288)=YEAR(K3288)=TRUE),((EOMONTH(H3288,0)-H3288+1)*X3288)/DAY(EOMONTH(H3288,0)),
IF(AND(F3288="Peretoe teenus",H3288&gt;=[2]an!$M$37,RANK(D3288,$D3288:$D3288)+COUNTIFS($D$2:D3288,D3288,$F$2:F3288,F3288)-1=1),X3288,
IF(AND(F3288="Peretoe teenus",H3288&lt;[2]an!$M$37,S3288&lt;&gt;"kahepoolne vajaduspõhine",RANK(D3288,$D3288:$D3288)+COUNTIFS($D$2:D3288,D3288,$F$2:F3288,F3288)-1=1),X3288,
IF(AND(F3288="Peretoe teenus",H3288&lt;[2]an!$M$37,S3288&lt;&gt;"kahepoolne vajaduspõhine",RANK(D3288,$D3288:$D3288)+COUNTIFS($D$2:D3288,D3288,$F$2:F3288,F3288)-1&gt;1),"",
IF(AND(F3288="Peretoe teenus",H3288&lt;[2]an!$M$37,S3288="kahepoolne vajaduspõhine",U3288="",RANK(D3288,$D3288:$D3288)+COUNTIFS($D$2:D3288,D3288,$F$2:F3288,F3288)-1=1),X3288,
IF(AND(F3288="Peretoe teenus",H3288&lt;[2]an!$M$37,S3288="kahepoolne vajaduspõhine",U3288="",RANK(D3288,$D3288:$D3288)+COUNTIFS($D$2:D3288,D3288,$F$2:F3288,F3288)-1&gt;1),"",
IF(AND(F3288="Peretoe teenus",H3288&lt;[2]an!$M$37,S3288="kahepoolne vajaduspõhine",U3288&lt;[2]an!$M$37,RANK(D3288,$D3288:$D3288)+COUNTIFS($D$2:D3288,D3288,$F$2:F3288,F3288)-1=1),X3288,
IF(AND(F3288="Peretoe teenus",H3288&lt;[2]an!$M$37,S3288="kahepoolne vajaduspõhine",U3288&lt;[2]an!$M$37,RANK(D3288,$D3288:$D3288)+COUNTIFS($D$2:D3288,D3288,$F$2:F3288,F3288)-1&gt;1),"",
IF(AND(F3288="Peretoe teenus",H3288&lt;[2]an!$M$37,S3288="kahepoolne vajaduspõhine",U3288&gt;=[2]an!$M$37,U3288&lt;=[2]an!$M$38,RANK(D3288,$D3288:$D3288)+COUNTIFS($D$2:D3288,D3288,$F$2:F3288,F3288)-1=1),
((EOMONTH(U3288,0)-U3288+1)*X3288)/DAY(EOMONTH(U3288,0))+(DAY(U3288)-1)*100/DAY(EOMONTH(U3288,0)),
IF(AND(F3288="Peretoe teenus",H3288&lt;[2]an!$M$37,S3288="kahepoolne vajaduspõhine",U3288&gt;=[2]an!$M$37,U3288&lt;=[2]an!$M$38,RANK(D3288,$D3288:$D3288)+COUNTIFS($D$2:D3288,D3288,$F$2:F3288,F3288)-1&gt;1),"",
IF(AND(F3288="Peretoe teenus",H3288&lt;[2]an!$M$37,S3288="kahepoolne vajaduspõhine",U3288&gt;[2]an!$M$38,RANK(D3288,$D3288:$D3288)+COUNTIFS($D$2:D3288,D3288,$F$2:F3288,F3288)-1=1),X3288,
IF(AND(F3288="Peretoe teenus",H3288&lt;[2]an!$M$37,S3288="kahepoolne vajaduspõhine",U3288&gt;[2]an!$M$38,RANK(D3288,$D3288:$D3288)+COUNTIFS($D$2:D3288,D3288,$F$2:F3288,F3288)-1&gt;1),"",X3288*W3288)))))))))))))),"")</f>
        <v/>
      </c>
      <c r="Z3288" s="18" t="str">
        <f t="shared" si="154"/>
        <v/>
      </c>
      <c r="AA3288" s="19" t="str">
        <f>IFERROR(VLOOKUP(E3288,[2]an!$A$3:$B$81,2,FALSE),"")</f>
        <v/>
      </c>
      <c r="AB3288" s="19" t="str">
        <f>IFERROR(VLOOKUP(AA3288,[2]an!$C$2:$D$16,2,FALSE),"")</f>
        <v/>
      </c>
      <c r="AC3288" s="20"/>
      <c r="AD3288" s="21" t="str">
        <f>IF(A3288=[2]an!$F$36,VLOOKUP([2]an!$F$36,[2]an!$F$36:$H$36,3,FALSE),IF(A3288=[2]an!$F$35,VLOOKUP([2]an!$F$35,[2]an!$F$35:$H$35,3,FALSE),IF(A3288=[2]an!$F$33,VLOOKUP([2]an!$F$33,[2]an!$F$33:$H$33,3,FALSE),IF(A3288=[2]an!$F$31,VLOOKUP([2]an!$F$31,[2]an!$F$31:$H$31,3,FALSE),""))))</f>
        <v/>
      </c>
    </row>
    <row r="3289" spans="6:30" x14ac:dyDescent="0.2">
      <c r="F3289" s="10"/>
      <c r="G3289" s="8" t="str">
        <f t="shared" si="155"/>
        <v/>
      </c>
      <c r="H3289" s="13"/>
      <c r="K3289" s="13"/>
      <c r="L3289" s="10"/>
      <c r="M3289" s="10"/>
      <c r="S3289" s="8" t="str">
        <f>IFERROR(VLOOKUP(D3289,[1]peretoe_teenus!$A$2:$L$2000,5,FALSE),"")</f>
        <v/>
      </c>
      <c r="U3289" s="13"/>
      <c r="V3289" s="15" t="str" cm="1">
        <f t="array" ref="V3289">IFERROR(IF(AND(F3289="Tugigrupp",RANK(K3289,$K3289:$K3289)+COUNTIFS($K$2:K3289,K3289,$L$2:L3289,L3289,$M$2:M3289,M3289,$I$2:I3289,I3289,$G$2:G3289,G3289,$F$2:F3289,F3289)-1=1),SUMPRODUCT(($F$2:$F$4154=F3289)*($G$2:$G$4154=G3289)*($K$2:$K$4154=K3289)*($I$2:$I$4154=I3289)*($L$2:$L$4154=L3289)*($M$2:$M$4154=M3289)),""),"")</f>
        <v/>
      </c>
      <c r="W3289" s="15" t="str">
        <f t="shared" si="153"/>
        <v/>
      </c>
      <c r="X3289" s="16" t="str">
        <f>IF(AND(A3289=[2]an!$G$38,F3289=[2]an!$E$40),[2]an!$G$40,IF(AND(A3289=[2]an!$G$38,F3289=[2]an!$E$41),[2]an!$G$41,IF(AND(A3289=[2]an!$G$38,F3289=[2]an!$E$39,H3289&gt;=[2]an!$M$37),[2]an!$G$39,
IF(AND(A3289=[2]an!$G$38,F3289=[2]an!$E$39,H3289&lt;[2]an!$M$37,S3289="kahepoolne vajaduspõhine",U3289=""),[2]an!$M$40,
IF(AND(A3289=[2]an!$G$38,F3289=[2]an!$E$39,H3289&lt;[2]an!$M$37,S3289="kahepoolne vajaduspõhine",U3289&lt;&gt;""),[2]an!$G$39,
IF(AND(A3289=[2]an!$G$38,F3289=[2]an!$E$39,H3289&lt;[2]an!$M$37,S3289&lt;&gt;"kahepoolne vajaduspõhine"),[2]an!$G$39,
IF(AND(A3289=[2]an!$G$38,F3289=[2]an!$E$42),[2]an!$G$42,
IF(AND(A3289=[2]an!$H$38,F3289=[2]an!$E$40),[2]an!$H$40,IF(AND(A3289=[2]an!$H$38,F3289=[2]an!$E$41),[2]an!$H$41,IF(AND(A3289=[2]an!$H$38,F3289=[2]an!$E$39,H3289&gt;=[2]an!$M$37),[2]an!$H$39,
IF(AND(A3289=[2]an!$H$38,F3289=[2]an!$E$39,H3289&lt;[2]an!$M$37,S3289="kahepoolne vajaduspõhine",U3289=""),[2]an!$M$40,
IF(AND(A3289=[2]an!$H$38,F3289=[2]an!$E$39,H3289&lt;[2]an!$M$37,S3289="kahepoolne vajaduspõhine",U3289&lt;&gt;""),[2]an!$H$39,
IF(AND(A3289=[2]an!$H$38,F3289=[2]an!$E$39,H3289&lt;[2]an!$M$37,S3289&lt;&gt;"kahepoolne vajaduspõhine"),[2]an!$H$39,
IF(AND(A3289=[2]an!$H$38,F3289=[2]an!$E$42),[2]an!$H$42,
IF(AND(A3289=[2]an!$I$38,F3289=[2]an!$E$40),[2]an!$I$40,IF(AND(A3289=[2]an!$I$38,F3289=[2]an!$E$41),[2]an!$I$41,IF(AND(A3289=[2]an!$I$38,F3289=[2]an!$E$39,H3289&gt;=[2]an!$M$37),[2]an!$I$39,
IF(AND(A3289=[2]an!$I$38,F3289=[2]an!$E$39,H3289&lt;[2]an!$M$37,S3289="kahepoolne vajaduspõhine",U3289=""),[2]an!$M$40,
IF(AND(A3289=[2]an!$I$38,F3289=[2]an!$E$39,H3289&lt;[2]an!$M$37,S3289="kahepoolne vajaduspõhine",U3289&lt;&gt;""),[2]an!$I$39,
IF(AND(A3289=[2]an!$I$38,F3289=[2]an!$E$39,H3289&lt;[2]an!$M$37,S3289&lt;&gt;"kahepoolne vajaduspõhine"),[2]an!$I$39,
IF(AND(A3289=[2]an!$I$38,F3289=[2]an!$E$42),[2]an!$I$42,
IF(AND(A3289=[2]an!$J$38,F3289=[2]an!$E$40),[2]an!$J$40,IF(AND(A3289=[2]an!$J$38,F3289=[2]an!$E$41),[2]an!$J$41,IF(AND(A3289=[2]an!$J$38,F3289=[2]an!$E$39,H3289&gt;=[2]an!$M$37),[2]an!$J$39,
IF(AND(A3289=[2]an!$J$38,F3289=[2]an!$E$39,H3289&lt;[2]an!$M$37,S3289="kahepoolne vajaduspõhine",U3289=""),[2]an!$M$40,
IF(AND(A3289=[2]an!$J$38,F3289=[2]an!$E$39,H3289&lt;[2]an!$M$37,S3289="kahepoolne vajaduspõhine",U3289&lt;&gt;""),[2]an!$J$39,
IF(AND(A3289=[2]an!$J$38,F3289=[2]an!$E$39,H3289&lt;[2]an!$M$37,S3289&lt;&gt;"kahepoolne vajaduspõhine"),[2]an!$J$39,
IF(AND(A3289=[2]an!$J$38,F3289=[2]an!$E$42),[2]an!$J$42,""))))))))))))))))))))))))))))</f>
        <v/>
      </c>
      <c r="Y3289" s="17" t="str">
        <f>IFERROR(IF(F3289="Tugigrupp",0,
IF(AND(F3289="Peretoe teenus",H3289&gt;=[2]an!$M$37,RANK(D3289,$D3289:$D3289)+COUNTIFS($D$2:D3289,D3289,$F$2:F3289,F3289)-1&gt;1),"",
IF(AND(F3289="Peretoe teenus",H3289&gt;=[2]an!$M$37,RANK(D3289,$D3289:$D3289)+COUNTIFS($D$2:D3289,D3289,$F$2:F3289,F3289)-1=1,MONTH(H3289)=MONTH(K3289)=TRUE,YEAR(H3289)=YEAR(K3289)=TRUE),((EOMONTH(H3289,0)-H3289+1)*X3289)/DAY(EOMONTH(H3289,0)),
IF(AND(F3289="Peretoe teenus",H3289&gt;=[2]an!$M$37,RANK(D3289,$D3289:$D3289)+COUNTIFS($D$2:D3289,D3289,$F$2:F3289,F3289)-1=1),X3289,
IF(AND(F3289="Peretoe teenus",H3289&lt;[2]an!$M$37,S3289&lt;&gt;"kahepoolne vajaduspõhine",RANK(D3289,$D3289:$D3289)+COUNTIFS($D$2:D3289,D3289,$F$2:F3289,F3289)-1=1),X3289,
IF(AND(F3289="Peretoe teenus",H3289&lt;[2]an!$M$37,S3289&lt;&gt;"kahepoolne vajaduspõhine",RANK(D3289,$D3289:$D3289)+COUNTIFS($D$2:D3289,D3289,$F$2:F3289,F3289)-1&gt;1),"",
IF(AND(F3289="Peretoe teenus",H3289&lt;[2]an!$M$37,S3289="kahepoolne vajaduspõhine",U3289="",RANK(D3289,$D3289:$D3289)+COUNTIFS($D$2:D3289,D3289,$F$2:F3289,F3289)-1=1),X3289,
IF(AND(F3289="Peretoe teenus",H3289&lt;[2]an!$M$37,S3289="kahepoolne vajaduspõhine",U3289="",RANK(D3289,$D3289:$D3289)+COUNTIFS($D$2:D3289,D3289,$F$2:F3289,F3289)-1&gt;1),"",
IF(AND(F3289="Peretoe teenus",H3289&lt;[2]an!$M$37,S3289="kahepoolne vajaduspõhine",U3289&lt;[2]an!$M$37,RANK(D3289,$D3289:$D3289)+COUNTIFS($D$2:D3289,D3289,$F$2:F3289,F3289)-1=1),X3289,
IF(AND(F3289="Peretoe teenus",H3289&lt;[2]an!$M$37,S3289="kahepoolne vajaduspõhine",U3289&lt;[2]an!$M$37,RANK(D3289,$D3289:$D3289)+COUNTIFS($D$2:D3289,D3289,$F$2:F3289,F3289)-1&gt;1),"",
IF(AND(F3289="Peretoe teenus",H3289&lt;[2]an!$M$37,S3289="kahepoolne vajaduspõhine",U3289&gt;=[2]an!$M$37,U3289&lt;=[2]an!$M$38,RANK(D3289,$D3289:$D3289)+COUNTIFS($D$2:D3289,D3289,$F$2:F3289,F3289)-1=1),
((EOMONTH(U3289,0)-U3289+1)*X3289)/DAY(EOMONTH(U3289,0))+(DAY(U3289)-1)*100/DAY(EOMONTH(U3289,0)),
IF(AND(F3289="Peretoe teenus",H3289&lt;[2]an!$M$37,S3289="kahepoolne vajaduspõhine",U3289&gt;=[2]an!$M$37,U3289&lt;=[2]an!$M$38,RANK(D3289,$D3289:$D3289)+COUNTIFS($D$2:D3289,D3289,$F$2:F3289,F3289)-1&gt;1),"",
IF(AND(F3289="Peretoe teenus",H3289&lt;[2]an!$M$37,S3289="kahepoolne vajaduspõhine",U3289&gt;[2]an!$M$38,RANK(D3289,$D3289:$D3289)+COUNTIFS($D$2:D3289,D3289,$F$2:F3289,F3289)-1=1),X3289,
IF(AND(F3289="Peretoe teenus",H3289&lt;[2]an!$M$37,S3289="kahepoolne vajaduspõhine",U3289&gt;[2]an!$M$38,RANK(D3289,$D3289:$D3289)+COUNTIFS($D$2:D3289,D3289,$F$2:F3289,F3289)-1&gt;1),"",X3289*W3289)))))))))))))),"")</f>
        <v/>
      </c>
      <c r="Z3289" s="18" t="str">
        <f t="shared" si="154"/>
        <v/>
      </c>
      <c r="AA3289" s="19" t="str">
        <f>IFERROR(VLOOKUP(E3289,[2]an!$A$3:$B$81,2,FALSE),"")</f>
        <v/>
      </c>
      <c r="AB3289" s="19" t="str">
        <f>IFERROR(VLOOKUP(AA3289,[2]an!$C$2:$D$16,2,FALSE),"")</f>
        <v/>
      </c>
      <c r="AC3289" s="20"/>
      <c r="AD3289" s="21" t="str">
        <f>IF(A3289=[2]an!$F$36,VLOOKUP([2]an!$F$36,[2]an!$F$36:$H$36,3,FALSE),IF(A3289=[2]an!$F$35,VLOOKUP([2]an!$F$35,[2]an!$F$35:$H$35,3,FALSE),IF(A3289=[2]an!$F$33,VLOOKUP([2]an!$F$33,[2]an!$F$33:$H$33,3,FALSE),IF(A3289=[2]an!$F$31,VLOOKUP([2]an!$F$31,[2]an!$F$31:$H$31,3,FALSE),""))))</f>
        <v/>
      </c>
    </row>
    <row r="3290" spans="6:30" x14ac:dyDescent="0.2">
      <c r="F3290" s="10"/>
      <c r="G3290" s="8" t="str">
        <f t="shared" si="155"/>
        <v/>
      </c>
      <c r="H3290" s="13"/>
      <c r="K3290" s="13"/>
      <c r="L3290" s="10"/>
      <c r="M3290" s="10"/>
      <c r="S3290" s="8" t="str">
        <f>IFERROR(VLOOKUP(D3290,[1]peretoe_teenus!$A$2:$L$2000,5,FALSE),"")</f>
        <v/>
      </c>
      <c r="U3290" s="13"/>
      <c r="V3290" s="15" t="str" cm="1">
        <f t="array" ref="V3290">IFERROR(IF(AND(F3290="Tugigrupp",RANK(K3290,$K3290:$K3290)+COUNTIFS($K$2:K3290,K3290,$L$2:L3290,L3290,$M$2:M3290,M3290,$I$2:I3290,I3290,$G$2:G3290,G3290,$F$2:F3290,F3290)-1=1),SUMPRODUCT(($F$2:$F$4154=F3290)*($G$2:$G$4154=G3290)*($K$2:$K$4154=K3290)*($I$2:$I$4154=I3290)*($L$2:$L$4154=L3290)*($M$2:$M$4154=M3290)),""),"")</f>
        <v/>
      </c>
      <c r="W3290" s="15" t="str">
        <f t="shared" si="153"/>
        <v/>
      </c>
      <c r="X3290" s="16" t="str">
        <f>IF(AND(A3290=[2]an!$G$38,F3290=[2]an!$E$40),[2]an!$G$40,IF(AND(A3290=[2]an!$G$38,F3290=[2]an!$E$41),[2]an!$G$41,IF(AND(A3290=[2]an!$G$38,F3290=[2]an!$E$39,H3290&gt;=[2]an!$M$37),[2]an!$G$39,
IF(AND(A3290=[2]an!$G$38,F3290=[2]an!$E$39,H3290&lt;[2]an!$M$37,S3290="kahepoolne vajaduspõhine",U3290=""),[2]an!$M$40,
IF(AND(A3290=[2]an!$G$38,F3290=[2]an!$E$39,H3290&lt;[2]an!$M$37,S3290="kahepoolne vajaduspõhine",U3290&lt;&gt;""),[2]an!$G$39,
IF(AND(A3290=[2]an!$G$38,F3290=[2]an!$E$39,H3290&lt;[2]an!$M$37,S3290&lt;&gt;"kahepoolne vajaduspõhine"),[2]an!$G$39,
IF(AND(A3290=[2]an!$G$38,F3290=[2]an!$E$42),[2]an!$G$42,
IF(AND(A3290=[2]an!$H$38,F3290=[2]an!$E$40),[2]an!$H$40,IF(AND(A3290=[2]an!$H$38,F3290=[2]an!$E$41),[2]an!$H$41,IF(AND(A3290=[2]an!$H$38,F3290=[2]an!$E$39,H3290&gt;=[2]an!$M$37),[2]an!$H$39,
IF(AND(A3290=[2]an!$H$38,F3290=[2]an!$E$39,H3290&lt;[2]an!$M$37,S3290="kahepoolne vajaduspõhine",U3290=""),[2]an!$M$40,
IF(AND(A3290=[2]an!$H$38,F3290=[2]an!$E$39,H3290&lt;[2]an!$M$37,S3290="kahepoolne vajaduspõhine",U3290&lt;&gt;""),[2]an!$H$39,
IF(AND(A3290=[2]an!$H$38,F3290=[2]an!$E$39,H3290&lt;[2]an!$M$37,S3290&lt;&gt;"kahepoolne vajaduspõhine"),[2]an!$H$39,
IF(AND(A3290=[2]an!$H$38,F3290=[2]an!$E$42),[2]an!$H$42,
IF(AND(A3290=[2]an!$I$38,F3290=[2]an!$E$40),[2]an!$I$40,IF(AND(A3290=[2]an!$I$38,F3290=[2]an!$E$41),[2]an!$I$41,IF(AND(A3290=[2]an!$I$38,F3290=[2]an!$E$39,H3290&gt;=[2]an!$M$37),[2]an!$I$39,
IF(AND(A3290=[2]an!$I$38,F3290=[2]an!$E$39,H3290&lt;[2]an!$M$37,S3290="kahepoolne vajaduspõhine",U3290=""),[2]an!$M$40,
IF(AND(A3290=[2]an!$I$38,F3290=[2]an!$E$39,H3290&lt;[2]an!$M$37,S3290="kahepoolne vajaduspõhine",U3290&lt;&gt;""),[2]an!$I$39,
IF(AND(A3290=[2]an!$I$38,F3290=[2]an!$E$39,H3290&lt;[2]an!$M$37,S3290&lt;&gt;"kahepoolne vajaduspõhine"),[2]an!$I$39,
IF(AND(A3290=[2]an!$I$38,F3290=[2]an!$E$42),[2]an!$I$42,
IF(AND(A3290=[2]an!$J$38,F3290=[2]an!$E$40),[2]an!$J$40,IF(AND(A3290=[2]an!$J$38,F3290=[2]an!$E$41),[2]an!$J$41,IF(AND(A3290=[2]an!$J$38,F3290=[2]an!$E$39,H3290&gt;=[2]an!$M$37),[2]an!$J$39,
IF(AND(A3290=[2]an!$J$38,F3290=[2]an!$E$39,H3290&lt;[2]an!$M$37,S3290="kahepoolne vajaduspõhine",U3290=""),[2]an!$M$40,
IF(AND(A3290=[2]an!$J$38,F3290=[2]an!$E$39,H3290&lt;[2]an!$M$37,S3290="kahepoolne vajaduspõhine",U3290&lt;&gt;""),[2]an!$J$39,
IF(AND(A3290=[2]an!$J$38,F3290=[2]an!$E$39,H3290&lt;[2]an!$M$37,S3290&lt;&gt;"kahepoolne vajaduspõhine"),[2]an!$J$39,
IF(AND(A3290=[2]an!$J$38,F3290=[2]an!$E$42),[2]an!$J$42,""))))))))))))))))))))))))))))</f>
        <v/>
      </c>
      <c r="Y3290" s="17" t="str">
        <f>IFERROR(IF(F3290="Tugigrupp",0,
IF(AND(F3290="Peretoe teenus",H3290&gt;=[2]an!$M$37,RANK(D3290,$D3290:$D3290)+COUNTIFS($D$2:D3290,D3290,$F$2:F3290,F3290)-1&gt;1),"",
IF(AND(F3290="Peretoe teenus",H3290&gt;=[2]an!$M$37,RANK(D3290,$D3290:$D3290)+COUNTIFS($D$2:D3290,D3290,$F$2:F3290,F3290)-1=1,MONTH(H3290)=MONTH(K3290)=TRUE,YEAR(H3290)=YEAR(K3290)=TRUE),((EOMONTH(H3290,0)-H3290+1)*X3290)/DAY(EOMONTH(H3290,0)),
IF(AND(F3290="Peretoe teenus",H3290&gt;=[2]an!$M$37,RANK(D3290,$D3290:$D3290)+COUNTIFS($D$2:D3290,D3290,$F$2:F3290,F3290)-1=1),X3290,
IF(AND(F3290="Peretoe teenus",H3290&lt;[2]an!$M$37,S3290&lt;&gt;"kahepoolne vajaduspõhine",RANK(D3290,$D3290:$D3290)+COUNTIFS($D$2:D3290,D3290,$F$2:F3290,F3290)-1=1),X3290,
IF(AND(F3290="Peretoe teenus",H3290&lt;[2]an!$M$37,S3290&lt;&gt;"kahepoolne vajaduspõhine",RANK(D3290,$D3290:$D3290)+COUNTIFS($D$2:D3290,D3290,$F$2:F3290,F3290)-1&gt;1),"",
IF(AND(F3290="Peretoe teenus",H3290&lt;[2]an!$M$37,S3290="kahepoolne vajaduspõhine",U3290="",RANK(D3290,$D3290:$D3290)+COUNTIFS($D$2:D3290,D3290,$F$2:F3290,F3290)-1=1),X3290,
IF(AND(F3290="Peretoe teenus",H3290&lt;[2]an!$M$37,S3290="kahepoolne vajaduspõhine",U3290="",RANK(D3290,$D3290:$D3290)+COUNTIFS($D$2:D3290,D3290,$F$2:F3290,F3290)-1&gt;1),"",
IF(AND(F3290="Peretoe teenus",H3290&lt;[2]an!$M$37,S3290="kahepoolne vajaduspõhine",U3290&lt;[2]an!$M$37,RANK(D3290,$D3290:$D3290)+COUNTIFS($D$2:D3290,D3290,$F$2:F3290,F3290)-1=1),X3290,
IF(AND(F3290="Peretoe teenus",H3290&lt;[2]an!$M$37,S3290="kahepoolne vajaduspõhine",U3290&lt;[2]an!$M$37,RANK(D3290,$D3290:$D3290)+COUNTIFS($D$2:D3290,D3290,$F$2:F3290,F3290)-1&gt;1),"",
IF(AND(F3290="Peretoe teenus",H3290&lt;[2]an!$M$37,S3290="kahepoolne vajaduspõhine",U3290&gt;=[2]an!$M$37,U3290&lt;=[2]an!$M$38,RANK(D3290,$D3290:$D3290)+COUNTIFS($D$2:D3290,D3290,$F$2:F3290,F3290)-1=1),
((EOMONTH(U3290,0)-U3290+1)*X3290)/DAY(EOMONTH(U3290,0))+(DAY(U3290)-1)*100/DAY(EOMONTH(U3290,0)),
IF(AND(F3290="Peretoe teenus",H3290&lt;[2]an!$M$37,S3290="kahepoolne vajaduspõhine",U3290&gt;=[2]an!$M$37,U3290&lt;=[2]an!$M$38,RANK(D3290,$D3290:$D3290)+COUNTIFS($D$2:D3290,D3290,$F$2:F3290,F3290)-1&gt;1),"",
IF(AND(F3290="Peretoe teenus",H3290&lt;[2]an!$M$37,S3290="kahepoolne vajaduspõhine",U3290&gt;[2]an!$M$38,RANK(D3290,$D3290:$D3290)+COUNTIFS($D$2:D3290,D3290,$F$2:F3290,F3290)-1=1),X3290,
IF(AND(F3290="Peretoe teenus",H3290&lt;[2]an!$M$37,S3290="kahepoolne vajaduspõhine",U3290&gt;[2]an!$M$38,RANK(D3290,$D3290:$D3290)+COUNTIFS($D$2:D3290,D3290,$F$2:F3290,F3290)-1&gt;1),"",X3290*W3290)))))))))))))),"")</f>
        <v/>
      </c>
      <c r="Z3290" s="18" t="str">
        <f t="shared" si="154"/>
        <v/>
      </c>
      <c r="AA3290" s="19" t="str">
        <f>IFERROR(VLOOKUP(E3290,[2]an!$A$3:$B$81,2,FALSE),"")</f>
        <v/>
      </c>
      <c r="AB3290" s="19" t="str">
        <f>IFERROR(VLOOKUP(AA3290,[2]an!$C$2:$D$16,2,FALSE),"")</f>
        <v/>
      </c>
      <c r="AC3290" s="20"/>
      <c r="AD3290" s="21" t="str">
        <f>IF(A3290=[2]an!$F$36,VLOOKUP([2]an!$F$36,[2]an!$F$36:$H$36,3,FALSE),IF(A3290=[2]an!$F$35,VLOOKUP([2]an!$F$35,[2]an!$F$35:$H$35,3,FALSE),IF(A3290=[2]an!$F$33,VLOOKUP([2]an!$F$33,[2]an!$F$33:$H$33,3,FALSE),IF(A3290=[2]an!$F$31,VLOOKUP([2]an!$F$31,[2]an!$F$31:$H$31,3,FALSE),""))))</f>
        <v/>
      </c>
    </row>
    <row r="3291" spans="6:30" x14ac:dyDescent="0.2">
      <c r="F3291" s="10"/>
      <c r="G3291" s="8" t="str">
        <f t="shared" si="155"/>
        <v/>
      </c>
      <c r="H3291" s="13"/>
      <c r="K3291" s="13"/>
      <c r="L3291" s="10"/>
      <c r="M3291" s="10"/>
      <c r="S3291" s="8" t="str">
        <f>IFERROR(VLOOKUP(D3291,[1]peretoe_teenus!$A$2:$L$2000,5,FALSE),"")</f>
        <v/>
      </c>
      <c r="U3291" s="13"/>
      <c r="V3291" s="15" t="str" cm="1">
        <f t="array" ref="V3291">IFERROR(IF(AND(F3291="Tugigrupp",RANK(K3291,$K3291:$K3291)+COUNTIFS($K$2:K3291,K3291,$L$2:L3291,L3291,$M$2:M3291,M3291,$I$2:I3291,I3291,$G$2:G3291,G3291,$F$2:F3291,F3291)-1=1),SUMPRODUCT(($F$2:$F$4154=F3291)*($G$2:$G$4154=G3291)*($K$2:$K$4154=K3291)*($I$2:$I$4154=I3291)*($L$2:$L$4154=L3291)*($M$2:$M$4154=M3291)),""),"")</f>
        <v/>
      </c>
      <c r="W3291" s="15" t="str">
        <f t="shared" si="153"/>
        <v/>
      </c>
      <c r="X3291" s="16" t="str">
        <f>IF(AND(A3291=[2]an!$G$38,F3291=[2]an!$E$40),[2]an!$G$40,IF(AND(A3291=[2]an!$G$38,F3291=[2]an!$E$41),[2]an!$G$41,IF(AND(A3291=[2]an!$G$38,F3291=[2]an!$E$39,H3291&gt;=[2]an!$M$37),[2]an!$G$39,
IF(AND(A3291=[2]an!$G$38,F3291=[2]an!$E$39,H3291&lt;[2]an!$M$37,S3291="kahepoolne vajaduspõhine",U3291=""),[2]an!$M$40,
IF(AND(A3291=[2]an!$G$38,F3291=[2]an!$E$39,H3291&lt;[2]an!$M$37,S3291="kahepoolne vajaduspõhine",U3291&lt;&gt;""),[2]an!$G$39,
IF(AND(A3291=[2]an!$G$38,F3291=[2]an!$E$39,H3291&lt;[2]an!$M$37,S3291&lt;&gt;"kahepoolne vajaduspõhine"),[2]an!$G$39,
IF(AND(A3291=[2]an!$G$38,F3291=[2]an!$E$42),[2]an!$G$42,
IF(AND(A3291=[2]an!$H$38,F3291=[2]an!$E$40),[2]an!$H$40,IF(AND(A3291=[2]an!$H$38,F3291=[2]an!$E$41),[2]an!$H$41,IF(AND(A3291=[2]an!$H$38,F3291=[2]an!$E$39,H3291&gt;=[2]an!$M$37),[2]an!$H$39,
IF(AND(A3291=[2]an!$H$38,F3291=[2]an!$E$39,H3291&lt;[2]an!$M$37,S3291="kahepoolne vajaduspõhine",U3291=""),[2]an!$M$40,
IF(AND(A3291=[2]an!$H$38,F3291=[2]an!$E$39,H3291&lt;[2]an!$M$37,S3291="kahepoolne vajaduspõhine",U3291&lt;&gt;""),[2]an!$H$39,
IF(AND(A3291=[2]an!$H$38,F3291=[2]an!$E$39,H3291&lt;[2]an!$M$37,S3291&lt;&gt;"kahepoolne vajaduspõhine"),[2]an!$H$39,
IF(AND(A3291=[2]an!$H$38,F3291=[2]an!$E$42),[2]an!$H$42,
IF(AND(A3291=[2]an!$I$38,F3291=[2]an!$E$40),[2]an!$I$40,IF(AND(A3291=[2]an!$I$38,F3291=[2]an!$E$41),[2]an!$I$41,IF(AND(A3291=[2]an!$I$38,F3291=[2]an!$E$39,H3291&gt;=[2]an!$M$37),[2]an!$I$39,
IF(AND(A3291=[2]an!$I$38,F3291=[2]an!$E$39,H3291&lt;[2]an!$M$37,S3291="kahepoolne vajaduspõhine",U3291=""),[2]an!$M$40,
IF(AND(A3291=[2]an!$I$38,F3291=[2]an!$E$39,H3291&lt;[2]an!$M$37,S3291="kahepoolne vajaduspõhine",U3291&lt;&gt;""),[2]an!$I$39,
IF(AND(A3291=[2]an!$I$38,F3291=[2]an!$E$39,H3291&lt;[2]an!$M$37,S3291&lt;&gt;"kahepoolne vajaduspõhine"),[2]an!$I$39,
IF(AND(A3291=[2]an!$I$38,F3291=[2]an!$E$42),[2]an!$I$42,
IF(AND(A3291=[2]an!$J$38,F3291=[2]an!$E$40),[2]an!$J$40,IF(AND(A3291=[2]an!$J$38,F3291=[2]an!$E$41),[2]an!$J$41,IF(AND(A3291=[2]an!$J$38,F3291=[2]an!$E$39,H3291&gt;=[2]an!$M$37),[2]an!$J$39,
IF(AND(A3291=[2]an!$J$38,F3291=[2]an!$E$39,H3291&lt;[2]an!$M$37,S3291="kahepoolne vajaduspõhine",U3291=""),[2]an!$M$40,
IF(AND(A3291=[2]an!$J$38,F3291=[2]an!$E$39,H3291&lt;[2]an!$M$37,S3291="kahepoolne vajaduspõhine",U3291&lt;&gt;""),[2]an!$J$39,
IF(AND(A3291=[2]an!$J$38,F3291=[2]an!$E$39,H3291&lt;[2]an!$M$37,S3291&lt;&gt;"kahepoolne vajaduspõhine"),[2]an!$J$39,
IF(AND(A3291=[2]an!$J$38,F3291=[2]an!$E$42),[2]an!$J$42,""))))))))))))))))))))))))))))</f>
        <v/>
      </c>
      <c r="Y3291" s="17" t="str">
        <f>IFERROR(IF(F3291="Tugigrupp",0,
IF(AND(F3291="Peretoe teenus",H3291&gt;=[2]an!$M$37,RANK(D3291,$D3291:$D3291)+COUNTIFS($D$2:D3291,D3291,$F$2:F3291,F3291)-1&gt;1),"",
IF(AND(F3291="Peretoe teenus",H3291&gt;=[2]an!$M$37,RANK(D3291,$D3291:$D3291)+COUNTIFS($D$2:D3291,D3291,$F$2:F3291,F3291)-1=1,MONTH(H3291)=MONTH(K3291)=TRUE,YEAR(H3291)=YEAR(K3291)=TRUE),((EOMONTH(H3291,0)-H3291+1)*X3291)/DAY(EOMONTH(H3291,0)),
IF(AND(F3291="Peretoe teenus",H3291&gt;=[2]an!$M$37,RANK(D3291,$D3291:$D3291)+COUNTIFS($D$2:D3291,D3291,$F$2:F3291,F3291)-1=1),X3291,
IF(AND(F3291="Peretoe teenus",H3291&lt;[2]an!$M$37,S3291&lt;&gt;"kahepoolne vajaduspõhine",RANK(D3291,$D3291:$D3291)+COUNTIFS($D$2:D3291,D3291,$F$2:F3291,F3291)-1=1),X3291,
IF(AND(F3291="Peretoe teenus",H3291&lt;[2]an!$M$37,S3291&lt;&gt;"kahepoolne vajaduspõhine",RANK(D3291,$D3291:$D3291)+COUNTIFS($D$2:D3291,D3291,$F$2:F3291,F3291)-1&gt;1),"",
IF(AND(F3291="Peretoe teenus",H3291&lt;[2]an!$M$37,S3291="kahepoolne vajaduspõhine",U3291="",RANK(D3291,$D3291:$D3291)+COUNTIFS($D$2:D3291,D3291,$F$2:F3291,F3291)-1=1),X3291,
IF(AND(F3291="Peretoe teenus",H3291&lt;[2]an!$M$37,S3291="kahepoolne vajaduspõhine",U3291="",RANK(D3291,$D3291:$D3291)+COUNTIFS($D$2:D3291,D3291,$F$2:F3291,F3291)-1&gt;1),"",
IF(AND(F3291="Peretoe teenus",H3291&lt;[2]an!$M$37,S3291="kahepoolne vajaduspõhine",U3291&lt;[2]an!$M$37,RANK(D3291,$D3291:$D3291)+COUNTIFS($D$2:D3291,D3291,$F$2:F3291,F3291)-1=1),X3291,
IF(AND(F3291="Peretoe teenus",H3291&lt;[2]an!$M$37,S3291="kahepoolne vajaduspõhine",U3291&lt;[2]an!$M$37,RANK(D3291,$D3291:$D3291)+COUNTIFS($D$2:D3291,D3291,$F$2:F3291,F3291)-1&gt;1),"",
IF(AND(F3291="Peretoe teenus",H3291&lt;[2]an!$M$37,S3291="kahepoolne vajaduspõhine",U3291&gt;=[2]an!$M$37,U3291&lt;=[2]an!$M$38,RANK(D3291,$D3291:$D3291)+COUNTIFS($D$2:D3291,D3291,$F$2:F3291,F3291)-1=1),
((EOMONTH(U3291,0)-U3291+1)*X3291)/DAY(EOMONTH(U3291,0))+(DAY(U3291)-1)*100/DAY(EOMONTH(U3291,0)),
IF(AND(F3291="Peretoe teenus",H3291&lt;[2]an!$M$37,S3291="kahepoolne vajaduspõhine",U3291&gt;=[2]an!$M$37,U3291&lt;=[2]an!$M$38,RANK(D3291,$D3291:$D3291)+COUNTIFS($D$2:D3291,D3291,$F$2:F3291,F3291)-1&gt;1),"",
IF(AND(F3291="Peretoe teenus",H3291&lt;[2]an!$M$37,S3291="kahepoolne vajaduspõhine",U3291&gt;[2]an!$M$38,RANK(D3291,$D3291:$D3291)+COUNTIFS($D$2:D3291,D3291,$F$2:F3291,F3291)-1=1),X3291,
IF(AND(F3291="Peretoe teenus",H3291&lt;[2]an!$M$37,S3291="kahepoolne vajaduspõhine",U3291&gt;[2]an!$M$38,RANK(D3291,$D3291:$D3291)+COUNTIFS($D$2:D3291,D3291,$F$2:F3291,F3291)-1&gt;1),"",X3291*W3291)))))))))))))),"")</f>
        <v/>
      </c>
      <c r="Z3291" s="18" t="str">
        <f t="shared" si="154"/>
        <v/>
      </c>
      <c r="AA3291" s="19" t="str">
        <f>IFERROR(VLOOKUP(E3291,[2]an!$A$3:$B$81,2,FALSE),"")</f>
        <v/>
      </c>
      <c r="AB3291" s="19" t="str">
        <f>IFERROR(VLOOKUP(AA3291,[2]an!$C$2:$D$16,2,FALSE),"")</f>
        <v/>
      </c>
      <c r="AC3291" s="20"/>
      <c r="AD3291" s="21" t="str">
        <f>IF(A3291=[2]an!$F$36,VLOOKUP([2]an!$F$36,[2]an!$F$36:$H$36,3,FALSE),IF(A3291=[2]an!$F$35,VLOOKUP([2]an!$F$35,[2]an!$F$35:$H$35,3,FALSE),IF(A3291=[2]an!$F$33,VLOOKUP([2]an!$F$33,[2]an!$F$33:$H$33,3,FALSE),IF(A3291=[2]an!$F$31,VLOOKUP([2]an!$F$31,[2]an!$F$31:$H$31,3,FALSE),""))))</f>
        <v/>
      </c>
    </row>
    <row r="3292" spans="6:30" x14ac:dyDescent="0.2">
      <c r="F3292" s="10"/>
      <c r="G3292" s="8" t="str">
        <f t="shared" si="155"/>
        <v/>
      </c>
      <c r="H3292" s="13"/>
      <c r="K3292" s="13"/>
      <c r="L3292" s="10"/>
      <c r="M3292" s="10"/>
      <c r="S3292" s="8" t="str">
        <f>IFERROR(VLOOKUP(D3292,[1]peretoe_teenus!$A$2:$L$2000,5,FALSE),"")</f>
        <v/>
      </c>
      <c r="U3292" s="13"/>
      <c r="V3292" s="15" t="str" cm="1">
        <f t="array" ref="V3292">IFERROR(IF(AND(F3292="Tugigrupp",RANK(K3292,$K3292:$K3292)+COUNTIFS($K$2:K3292,K3292,$L$2:L3292,L3292,$M$2:M3292,M3292,$I$2:I3292,I3292,$G$2:G3292,G3292,$F$2:F3292,F3292)-1=1),SUMPRODUCT(($F$2:$F$4154=F3292)*($G$2:$G$4154=G3292)*($K$2:$K$4154=K3292)*($I$2:$I$4154=I3292)*($L$2:$L$4154=L3292)*($M$2:$M$4154=M3292)),""),"")</f>
        <v/>
      </c>
      <c r="W3292" s="15" t="str">
        <f t="shared" si="153"/>
        <v/>
      </c>
      <c r="X3292" s="16" t="str">
        <f>IF(AND(A3292=[2]an!$G$38,F3292=[2]an!$E$40),[2]an!$G$40,IF(AND(A3292=[2]an!$G$38,F3292=[2]an!$E$41),[2]an!$G$41,IF(AND(A3292=[2]an!$G$38,F3292=[2]an!$E$39,H3292&gt;=[2]an!$M$37),[2]an!$G$39,
IF(AND(A3292=[2]an!$G$38,F3292=[2]an!$E$39,H3292&lt;[2]an!$M$37,S3292="kahepoolne vajaduspõhine",U3292=""),[2]an!$M$40,
IF(AND(A3292=[2]an!$G$38,F3292=[2]an!$E$39,H3292&lt;[2]an!$M$37,S3292="kahepoolne vajaduspõhine",U3292&lt;&gt;""),[2]an!$G$39,
IF(AND(A3292=[2]an!$G$38,F3292=[2]an!$E$39,H3292&lt;[2]an!$M$37,S3292&lt;&gt;"kahepoolne vajaduspõhine"),[2]an!$G$39,
IF(AND(A3292=[2]an!$G$38,F3292=[2]an!$E$42),[2]an!$G$42,
IF(AND(A3292=[2]an!$H$38,F3292=[2]an!$E$40),[2]an!$H$40,IF(AND(A3292=[2]an!$H$38,F3292=[2]an!$E$41),[2]an!$H$41,IF(AND(A3292=[2]an!$H$38,F3292=[2]an!$E$39,H3292&gt;=[2]an!$M$37),[2]an!$H$39,
IF(AND(A3292=[2]an!$H$38,F3292=[2]an!$E$39,H3292&lt;[2]an!$M$37,S3292="kahepoolne vajaduspõhine",U3292=""),[2]an!$M$40,
IF(AND(A3292=[2]an!$H$38,F3292=[2]an!$E$39,H3292&lt;[2]an!$M$37,S3292="kahepoolne vajaduspõhine",U3292&lt;&gt;""),[2]an!$H$39,
IF(AND(A3292=[2]an!$H$38,F3292=[2]an!$E$39,H3292&lt;[2]an!$M$37,S3292&lt;&gt;"kahepoolne vajaduspõhine"),[2]an!$H$39,
IF(AND(A3292=[2]an!$H$38,F3292=[2]an!$E$42),[2]an!$H$42,
IF(AND(A3292=[2]an!$I$38,F3292=[2]an!$E$40),[2]an!$I$40,IF(AND(A3292=[2]an!$I$38,F3292=[2]an!$E$41),[2]an!$I$41,IF(AND(A3292=[2]an!$I$38,F3292=[2]an!$E$39,H3292&gt;=[2]an!$M$37),[2]an!$I$39,
IF(AND(A3292=[2]an!$I$38,F3292=[2]an!$E$39,H3292&lt;[2]an!$M$37,S3292="kahepoolne vajaduspõhine",U3292=""),[2]an!$M$40,
IF(AND(A3292=[2]an!$I$38,F3292=[2]an!$E$39,H3292&lt;[2]an!$M$37,S3292="kahepoolne vajaduspõhine",U3292&lt;&gt;""),[2]an!$I$39,
IF(AND(A3292=[2]an!$I$38,F3292=[2]an!$E$39,H3292&lt;[2]an!$M$37,S3292&lt;&gt;"kahepoolne vajaduspõhine"),[2]an!$I$39,
IF(AND(A3292=[2]an!$I$38,F3292=[2]an!$E$42),[2]an!$I$42,
IF(AND(A3292=[2]an!$J$38,F3292=[2]an!$E$40),[2]an!$J$40,IF(AND(A3292=[2]an!$J$38,F3292=[2]an!$E$41),[2]an!$J$41,IF(AND(A3292=[2]an!$J$38,F3292=[2]an!$E$39,H3292&gt;=[2]an!$M$37),[2]an!$J$39,
IF(AND(A3292=[2]an!$J$38,F3292=[2]an!$E$39,H3292&lt;[2]an!$M$37,S3292="kahepoolne vajaduspõhine",U3292=""),[2]an!$M$40,
IF(AND(A3292=[2]an!$J$38,F3292=[2]an!$E$39,H3292&lt;[2]an!$M$37,S3292="kahepoolne vajaduspõhine",U3292&lt;&gt;""),[2]an!$J$39,
IF(AND(A3292=[2]an!$J$38,F3292=[2]an!$E$39,H3292&lt;[2]an!$M$37,S3292&lt;&gt;"kahepoolne vajaduspõhine"),[2]an!$J$39,
IF(AND(A3292=[2]an!$J$38,F3292=[2]an!$E$42),[2]an!$J$42,""))))))))))))))))))))))))))))</f>
        <v/>
      </c>
      <c r="Y3292" s="17" t="str">
        <f>IFERROR(IF(F3292="Tugigrupp",0,
IF(AND(F3292="Peretoe teenus",H3292&gt;=[2]an!$M$37,RANK(D3292,$D3292:$D3292)+COUNTIFS($D$2:D3292,D3292,$F$2:F3292,F3292)-1&gt;1),"",
IF(AND(F3292="Peretoe teenus",H3292&gt;=[2]an!$M$37,RANK(D3292,$D3292:$D3292)+COUNTIFS($D$2:D3292,D3292,$F$2:F3292,F3292)-1=1,MONTH(H3292)=MONTH(K3292)=TRUE,YEAR(H3292)=YEAR(K3292)=TRUE),((EOMONTH(H3292,0)-H3292+1)*X3292)/DAY(EOMONTH(H3292,0)),
IF(AND(F3292="Peretoe teenus",H3292&gt;=[2]an!$M$37,RANK(D3292,$D3292:$D3292)+COUNTIFS($D$2:D3292,D3292,$F$2:F3292,F3292)-1=1),X3292,
IF(AND(F3292="Peretoe teenus",H3292&lt;[2]an!$M$37,S3292&lt;&gt;"kahepoolne vajaduspõhine",RANK(D3292,$D3292:$D3292)+COUNTIFS($D$2:D3292,D3292,$F$2:F3292,F3292)-1=1),X3292,
IF(AND(F3292="Peretoe teenus",H3292&lt;[2]an!$M$37,S3292&lt;&gt;"kahepoolne vajaduspõhine",RANK(D3292,$D3292:$D3292)+COUNTIFS($D$2:D3292,D3292,$F$2:F3292,F3292)-1&gt;1),"",
IF(AND(F3292="Peretoe teenus",H3292&lt;[2]an!$M$37,S3292="kahepoolne vajaduspõhine",U3292="",RANK(D3292,$D3292:$D3292)+COUNTIFS($D$2:D3292,D3292,$F$2:F3292,F3292)-1=1),X3292,
IF(AND(F3292="Peretoe teenus",H3292&lt;[2]an!$M$37,S3292="kahepoolne vajaduspõhine",U3292="",RANK(D3292,$D3292:$D3292)+COUNTIFS($D$2:D3292,D3292,$F$2:F3292,F3292)-1&gt;1),"",
IF(AND(F3292="Peretoe teenus",H3292&lt;[2]an!$M$37,S3292="kahepoolne vajaduspõhine",U3292&lt;[2]an!$M$37,RANK(D3292,$D3292:$D3292)+COUNTIFS($D$2:D3292,D3292,$F$2:F3292,F3292)-1=1),X3292,
IF(AND(F3292="Peretoe teenus",H3292&lt;[2]an!$M$37,S3292="kahepoolne vajaduspõhine",U3292&lt;[2]an!$M$37,RANK(D3292,$D3292:$D3292)+COUNTIFS($D$2:D3292,D3292,$F$2:F3292,F3292)-1&gt;1),"",
IF(AND(F3292="Peretoe teenus",H3292&lt;[2]an!$M$37,S3292="kahepoolne vajaduspõhine",U3292&gt;=[2]an!$M$37,U3292&lt;=[2]an!$M$38,RANK(D3292,$D3292:$D3292)+COUNTIFS($D$2:D3292,D3292,$F$2:F3292,F3292)-1=1),
((EOMONTH(U3292,0)-U3292+1)*X3292)/DAY(EOMONTH(U3292,0))+(DAY(U3292)-1)*100/DAY(EOMONTH(U3292,0)),
IF(AND(F3292="Peretoe teenus",H3292&lt;[2]an!$M$37,S3292="kahepoolne vajaduspõhine",U3292&gt;=[2]an!$M$37,U3292&lt;=[2]an!$M$38,RANK(D3292,$D3292:$D3292)+COUNTIFS($D$2:D3292,D3292,$F$2:F3292,F3292)-1&gt;1),"",
IF(AND(F3292="Peretoe teenus",H3292&lt;[2]an!$M$37,S3292="kahepoolne vajaduspõhine",U3292&gt;[2]an!$M$38,RANK(D3292,$D3292:$D3292)+COUNTIFS($D$2:D3292,D3292,$F$2:F3292,F3292)-1=1),X3292,
IF(AND(F3292="Peretoe teenus",H3292&lt;[2]an!$M$37,S3292="kahepoolne vajaduspõhine",U3292&gt;[2]an!$M$38,RANK(D3292,$D3292:$D3292)+COUNTIFS($D$2:D3292,D3292,$F$2:F3292,F3292)-1&gt;1),"",X3292*W3292)))))))))))))),"")</f>
        <v/>
      </c>
      <c r="Z3292" s="18" t="str">
        <f t="shared" si="154"/>
        <v/>
      </c>
      <c r="AA3292" s="19" t="str">
        <f>IFERROR(VLOOKUP(E3292,[2]an!$A$3:$B$81,2,FALSE),"")</f>
        <v/>
      </c>
      <c r="AB3292" s="19" t="str">
        <f>IFERROR(VLOOKUP(AA3292,[2]an!$C$2:$D$16,2,FALSE),"")</f>
        <v/>
      </c>
      <c r="AC3292" s="20"/>
      <c r="AD3292" s="21" t="str">
        <f>IF(A3292=[2]an!$F$36,VLOOKUP([2]an!$F$36,[2]an!$F$36:$H$36,3,FALSE),IF(A3292=[2]an!$F$35,VLOOKUP([2]an!$F$35,[2]an!$F$35:$H$35,3,FALSE),IF(A3292=[2]an!$F$33,VLOOKUP([2]an!$F$33,[2]an!$F$33:$H$33,3,FALSE),IF(A3292=[2]an!$F$31,VLOOKUP([2]an!$F$31,[2]an!$F$31:$H$31,3,FALSE),""))))</f>
        <v/>
      </c>
    </row>
    <row r="3293" spans="6:30" x14ac:dyDescent="0.2">
      <c r="F3293" s="10"/>
      <c r="G3293" s="8" t="str">
        <f t="shared" si="155"/>
        <v/>
      </c>
      <c r="H3293" s="13"/>
      <c r="K3293" s="13"/>
      <c r="L3293" s="10"/>
      <c r="M3293" s="10"/>
      <c r="S3293" s="8" t="str">
        <f>IFERROR(VLOOKUP(D3293,[1]peretoe_teenus!$A$2:$L$2000,5,FALSE),"")</f>
        <v/>
      </c>
      <c r="U3293" s="13"/>
      <c r="V3293" s="15" t="str" cm="1">
        <f t="array" ref="V3293">IFERROR(IF(AND(F3293="Tugigrupp",RANK(K3293,$K3293:$K3293)+COUNTIFS($K$2:K3293,K3293,$L$2:L3293,L3293,$M$2:M3293,M3293,$I$2:I3293,I3293,$G$2:G3293,G3293,$F$2:F3293,F3293)-1=1),SUMPRODUCT(($F$2:$F$4154=F3293)*($G$2:$G$4154=G3293)*($K$2:$K$4154=K3293)*($I$2:$I$4154=I3293)*($L$2:$L$4154=L3293)*($M$2:$M$4154=M3293)),""),"")</f>
        <v/>
      </c>
      <c r="W3293" s="15" t="str">
        <f t="shared" si="153"/>
        <v/>
      </c>
      <c r="X3293" s="16" t="str">
        <f>IF(AND(A3293=[2]an!$G$38,F3293=[2]an!$E$40),[2]an!$G$40,IF(AND(A3293=[2]an!$G$38,F3293=[2]an!$E$41),[2]an!$G$41,IF(AND(A3293=[2]an!$G$38,F3293=[2]an!$E$39,H3293&gt;=[2]an!$M$37),[2]an!$G$39,
IF(AND(A3293=[2]an!$G$38,F3293=[2]an!$E$39,H3293&lt;[2]an!$M$37,S3293="kahepoolne vajaduspõhine",U3293=""),[2]an!$M$40,
IF(AND(A3293=[2]an!$G$38,F3293=[2]an!$E$39,H3293&lt;[2]an!$M$37,S3293="kahepoolne vajaduspõhine",U3293&lt;&gt;""),[2]an!$G$39,
IF(AND(A3293=[2]an!$G$38,F3293=[2]an!$E$39,H3293&lt;[2]an!$M$37,S3293&lt;&gt;"kahepoolne vajaduspõhine"),[2]an!$G$39,
IF(AND(A3293=[2]an!$G$38,F3293=[2]an!$E$42),[2]an!$G$42,
IF(AND(A3293=[2]an!$H$38,F3293=[2]an!$E$40),[2]an!$H$40,IF(AND(A3293=[2]an!$H$38,F3293=[2]an!$E$41),[2]an!$H$41,IF(AND(A3293=[2]an!$H$38,F3293=[2]an!$E$39,H3293&gt;=[2]an!$M$37),[2]an!$H$39,
IF(AND(A3293=[2]an!$H$38,F3293=[2]an!$E$39,H3293&lt;[2]an!$M$37,S3293="kahepoolne vajaduspõhine",U3293=""),[2]an!$M$40,
IF(AND(A3293=[2]an!$H$38,F3293=[2]an!$E$39,H3293&lt;[2]an!$M$37,S3293="kahepoolne vajaduspõhine",U3293&lt;&gt;""),[2]an!$H$39,
IF(AND(A3293=[2]an!$H$38,F3293=[2]an!$E$39,H3293&lt;[2]an!$M$37,S3293&lt;&gt;"kahepoolne vajaduspõhine"),[2]an!$H$39,
IF(AND(A3293=[2]an!$H$38,F3293=[2]an!$E$42),[2]an!$H$42,
IF(AND(A3293=[2]an!$I$38,F3293=[2]an!$E$40),[2]an!$I$40,IF(AND(A3293=[2]an!$I$38,F3293=[2]an!$E$41),[2]an!$I$41,IF(AND(A3293=[2]an!$I$38,F3293=[2]an!$E$39,H3293&gt;=[2]an!$M$37),[2]an!$I$39,
IF(AND(A3293=[2]an!$I$38,F3293=[2]an!$E$39,H3293&lt;[2]an!$M$37,S3293="kahepoolne vajaduspõhine",U3293=""),[2]an!$M$40,
IF(AND(A3293=[2]an!$I$38,F3293=[2]an!$E$39,H3293&lt;[2]an!$M$37,S3293="kahepoolne vajaduspõhine",U3293&lt;&gt;""),[2]an!$I$39,
IF(AND(A3293=[2]an!$I$38,F3293=[2]an!$E$39,H3293&lt;[2]an!$M$37,S3293&lt;&gt;"kahepoolne vajaduspõhine"),[2]an!$I$39,
IF(AND(A3293=[2]an!$I$38,F3293=[2]an!$E$42),[2]an!$I$42,
IF(AND(A3293=[2]an!$J$38,F3293=[2]an!$E$40),[2]an!$J$40,IF(AND(A3293=[2]an!$J$38,F3293=[2]an!$E$41),[2]an!$J$41,IF(AND(A3293=[2]an!$J$38,F3293=[2]an!$E$39,H3293&gt;=[2]an!$M$37),[2]an!$J$39,
IF(AND(A3293=[2]an!$J$38,F3293=[2]an!$E$39,H3293&lt;[2]an!$M$37,S3293="kahepoolne vajaduspõhine",U3293=""),[2]an!$M$40,
IF(AND(A3293=[2]an!$J$38,F3293=[2]an!$E$39,H3293&lt;[2]an!$M$37,S3293="kahepoolne vajaduspõhine",U3293&lt;&gt;""),[2]an!$J$39,
IF(AND(A3293=[2]an!$J$38,F3293=[2]an!$E$39,H3293&lt;[2]an!$M$37,S3293&lt;&gt;"kahepoolne vajaduspõhine"),[2]an!$J$39,
IF(AND(A3293=[2]an!$J$38,F3293=[2]an!$E$42),[2]an!$J$42,""))))))))))))))))))))))))))))</f>
        <v/>
      </c>
      <c r="Y3293" s="17" t="str">
        <f>IFERROR(IF(F3293="Tugigrupp",0,
IF(AND(F3293="Peretoe teenus",H3293&gt;=[2]an!$M$37,RANK(D3293,$D3293:$D3293)+COUNTIFS($D$2:D3293,D3293,$F$2:F3293,F3293)-1&gt;1),"",
IF(AND(F3293="Peretoe teenus",H3293&gt;=[2]an!$M$37,RANK(D3293,$D3293:$D3293)+COUNTIFS($D$2:D3293,D3293,$F$2:F3293,F3293)-1=1,MONTH(H3293)=MONTH(K3293)=TRUE,YEAR(H3293)=YEAR(K3293)=TRUE),((EOMONTH(H3293,0)-H3293+1)*X3293)/DAY(EOMONTH(H3293,0)),
IF(AND(F3293="Peretoe teenus",H3293&gt;=[2]an!$M$37,RANK(D3293,$D3293:$D3293)+COUNTIFS($D$2:D3293,D3293,$F$2:F3293,F3293)-1=1),X3293,
IF(AND(F3293="Peretoe teenus",H3293&lt;[2]an!$M$37,S3293&lt;&gt;"kahepoolne vajaduspõhine",RANK(D3293,$D3293:$D3293)+COUNTIFS($D$2:D3293,D3293,$F$2:F3293,F3293)-1=1),X3293,
IF(AND(F3293="Peretoe teenus",H3293&lt;[2]an!$M$37,S3293&lt;&gt;"kahepoolne vajaduspõhine",RANK(D3293,$D3293:$D3293)+COUNTIFS($D$2:D3293,D3293,$F$2:F3293,F3293)-1&gt;1),"",
IF(AND(F3293="Peretoe teenus",H3293&lt;[2]an!$M$37,S3293="kahepoolne vajaduspõhine",U3293="",RANK(D3293,$D3293:$D3293)+COUNTIFS($D$2:D3293,D3293,$F$2:F3293,F3293)-1=1),X3293,
IF(AND(F3293="Peretoe teenus",H3293&lt;[2]an!$M$37,S3293="kahepoolne vajaduspõhine",U3293="",RANK(D3293,$D3293:$D3293)+COUNTIFS($D$2:D3293,D3293,$F$2:F3293,F3293)-1&gt;1),"",
IF(AND(F3293="Peretoe teenus",H3293&lt;[2]an!$M$37,S3293="kahepoolne vajaduspõhine",U3293&lt;[2]an!$M$37,RANK(D3293,$D3293:$D3293)+COUNTIFS($D$2:D3293,D3293,$F$2:F3293,F3293)-1=1),X3293,
IF(AND(F3293="Peretoe teenus",H3293&lt;[2]an!$M$37,S3293="kahepoolne vajaduspõhine",U3293&lt;[2]an!$M$37,RANK(D3293,$D3293:$D3293)+COUNTIFS($D$2:D3293,D3293,$F$2:F3293,F3293)-1&gt;1),"",
IF(AND(F3293="Peretoe teenus",H3293&lt;[2]an!$M$37,S3293="kahepoolne vajaduspõhine",U3293&gt;=[2]an!$M$37,U3293&lt;=[2]an!$M$38,RANK(D3293,$D3293:$D3293)+COUNTIFS($D$2:D3293,D3293,$F$2:F3293,F3293)-1=1),
((EOMONTH(U3293,0)-U3293+1)*X3293)/DAY(EOMONTH(U3293,0))+(DAY(U3293)-1)*100/DAY(EOMONTH(U3293,0)),
IF(AND(F3293="Peretoe teenus",H3293&lt;[2]an!$M$37,S3293="kahepoolne vajaduspõhine",U3293&gt;=[2]an!$M$37,U3293&lt;=[2]an!$M$38,RANK(D3293,$D3293:$D3293)+COUNTIFS($D$2:D3293,D3293,$F$2:F3293,F3293)-1&gt;1),"",
IF(AND(F3293="Peretoe teenus",H3293&lt;[2]an!$M$37,S3293="kahepoolne vajaduspõhine",U3293&gt;[2]an!$M$38,RANK(D3293,$D3293:$D3293)+COUNTIFS($D$2:D3293,D3293,$F$2:F3293,F3293)-1=1),X3293,
IF(AND(F3293="Peretoe teenus",H3293&lt;[2]an!$M$37,S3293="kahepoolne vajaduspõhine",U3293&gt;[2]an!$M$38,RANK(D3293,$D3293:$D3293)+COUNTIFS($D$2:D3293,D3293,$F$2:F3293,F3293)-1&gt;1),"",X3293*W3293)))))))))))))),"")</f>
        <v/>
      </c>
      <c r="Z3293" s="18" t="str">
        <f t="shared" si="154"/>
        <v/>
      </c>
      <c r="AA3293" s="19" t="str">
        <f>IFERROR(VLOOKUP(E3293,[2]an!$A$3:$B$81,2,FALSE),"")</f>
        <v/>
      </c>
      <c r="AB3293" s="19" t="str">
        <f>IFERROR(VLOOKUP(AA3293,[2]an!$C$2:$D$16,2,FALSE),"")</f>
        <v/>
      </c>
      <c r="AC3293" s="20"/>
      <c r="AD3293" s="21" t="str">
        <f>IF(A3293=[2]an!$F$36,VLOOKUP([2]an!$F$36,[2]an!$F$36:$H$36,3,FALSE),IF(A3293=[2]an!$F$35,VLOOKUP([2]an!$F$35,[2]an!$F$35:$H$35,3,FALSE),IF(A3293=[2]an!$F$33,VLOOKUP([2]an!$F$33,[2]an!$F$33:$H$33,3,FALSE),IF(A3293=[2]an!$F$31,VLOOKUP([2]an!$F$31,[2]an!$F$31:$H$31,3,FALSE),""))))</f>
        <v/>
      </c>
    </row>
    <row r="3294" spans="6:30" x14ac:dyDescent="0.2">
      <c r="F3294" s="10"/>
      <c r="G3294" s="8" t="str">
        <f t="shared" si="155"/>
        <v/>
      </c>
      <c r="H3294" s="13"/>
      <c r="K3294" s="13"/>
      <c r="L3294" s="10"/>
      <c r="M3294" s="10"/>
      <c r="S3294" s="8" t="str">
        <f>IFERROR(VLOOKUP(D3294,[1]peretoe_teenus!$A$2:$L$2000,5,FALSE),"")</f>
        <v/>
      </c>
      <c r="U3294" s="13"/>
      <c r="V3294" s="15" t="str" cm="1">
        <f t="array" ref="V3294">IFERROR(IF(AND(F3294="Tugigrupp",RANK(K3294,$K3294:$K3294)+COUNTIFS($K$2:K3294,K3294,$L$2:L3294,L3294,$M$2:M3294,M3294,$I$2:I3294,I3294,$G$2:G3294,G3294,$F$2:F3294,F3294)-1=1),SUMPRODUCT(($F$2:$F$4154=F3294)*($G$2:$G$4154=G3294)*($K$2:$K$4154=K3294)*($I$2:$I$4154=I3294)*($L$2:$L$4154=L3294)*($M$2:$M$4154=M3294)),""),"")</f>
        <v/>
      </c>
      <c r="W3294" s="15" t="str">
        <f t="shared" si="153"/>
        <v/>
      </c>
      <c r="X3294" s="16" t="str">
        <f>IF(AND(A3294=[2]an!$G$38,F3294=[2]an!$E$40),[2]an!$G$40,IF(AND(A3294=[2]an!$G$38,F3294=[2]an!$E$41),[2]an!$G$41,IF(AND(A3294=[2]an!$G$38,F3294=[2]an!$E$39,H3294&gt;=[2]an!$M$37),[2]an!$G$39,
IF(AND(A3294=[2]an!$G$38,F3294=[2]an!$E$39,H3294&lt;[2]an!$M$37,S3294="kahepoolne vajaduspõhine",U3294=""),[2]an!$M$40,
IF(AND(A3294=[2]an!$G$38,F3294=[2]an!$E$39,H3294&lt;[2]an!$M$37,S3294="kahepoolne vajaduspõhine",U3294&lt;&gt;""),[2]an!$G$39,
IF(AND(A3294=[2]an!$G$38,F3294=[2]an!$E$39,H3294&lt;[2]an!$M$37,S3294&lt;&gt;"kahepoolne vajaduspõhine"),[2]an!$G$39,
IF(AND(A3294=[2]an!$G$38,F3294=[2]an!$E$42),[2]an!$G$42,
IF(AND(A3294=[2]an!$H$38,F3294=[2]an!$E$40),[2]an!$H$40,IF(AND(A3294=[2]an!$H$38,F3294=[2]an!$E$41),[2]an!$H$41,IF(AND(A3294=[2]an!$H$38,F3294=[2]an!$E$39,H3294&gt;=[2]an!$M$37),[2]an!$H$39,
IF(AND(A3294=[2]an!$H$38,F3294=[2]an!$E$39,H3294&lt;[2]an!$M$37,S3294="kahepoolne vajaduspõhine",U3294=""),[2]an!$M$40,
IF(AND(A3294=[2]an!$H$38,F3294=[2]an!$E$39,H3294&lt;[2]an!$M$37,S3294="kahepoolne vajaduspõhine",U3294&lt;&gt;""),[2]an!$H$39,
IF(AND(A3294=[2]an!$H$38,F3294=[2]an!$E$39,H3294&lt;[2]an!$M$37,S3294&lt;&gt;"kahepoolne vajaduspõhine"),[2]an!$H$39,
IF(AND(A3294=[2]an!$H$38,F3294=[2]an!$E$42),[2]an!$H$42,
IF(AND(A3294=[2]an!$I$38,F3294=[2]an!$E$40),[2]an!$I$40,IF(AND(A3294=[2]an!$I$38,F3294=[2]an!$E$41),[2]an!$I$41,IF(AND(A3294=[2]an!$I$38,F3294=[2]an!$E$39,H3294&gt;=[2]an!$M$37),[2]an!$I$39,
IF(AND(A3294=[2]an!$I$38,F3294=[2]an!$E$39,H3294&lt;[2]an!$M$37,S3294="kahepoolne vajaduspõhine",U3294=""),[2]an!$M$40,
IF(AND(A3294=[2]an!$I$38,F3294=[2]an!$E$39,H3294&lt;[2]an!$M$37,S3294="kahepoolne vajaduspõhine",U3294&lt;&gt;""),[2]an!$I$39,
IF(AND(A3294=[2]an!$I$38,F3294=[2]an!$E$39,H3294&lt;[2]an!$M$37,S3294&lt;&gt;"kahepoolne vajaduspõhine"),[2]an!$I$39,
IF(AND(A3294=[2]an!$I$38,F3294=[2]an!$E$42),[2]an!$I$42,
IF(AND(A3294=[2]an!$J$38,F3294=[2]an!$E$40),[2]an!$J$40,IF(AND(A3294=[2]an!$J$38,F3294=[2]an!$E$41),[2]an!$J$41,IF(AND(A3294=[2]an!$J$38,F3294=[2]an!$E$39,H3294&gt;=[2]an!$M$37),[2]an!$J$39,
IF(AND(A3294=[2]an!$J$38,F3294=[2]an!$E$39,H3294&lt;[2]an!$M$37,S3294="kahepoolne vajaduspõhine",U3294=""),[2]an!$M$40,
IF(AND(A3294=[2]an!$J$38,F3294=[2]an!$E$39,H3294&lt;[2]an!$M$37,S3294="kahepoolne vajaduspõhine",U3294&lt;&gt;""),[2]an!$J$39,
IF(AND(A3294=[2]an!$J$38,F3294=[2]an!$E$39,H3294&lt;[2]an!$M$37,S3294&lt;&gt;"kahepoolne vajaduspõhine"),[2]an!$J$39,
IF(AND(A3294=[2]an!$J$38,F3294=[2]an!$E$42),[2]an!$J$42,""))))))))))))))))))))))))))))</f>
        <v/>
      </c>
      <c r="Y3294" s="17" t="str">
        <f>IFERROR(IF(F3294="Tugigrupp",0,
IF(AND(F3294="Peretoe teenus",H3294&gt;=[2]an!$M$37,RANK(D3294,$D3294:$D3294)+COUNTIFS($D$2:D3294,D3294,$F$2:F3294,F3294)-1&gt;1),"",
IF(AND(F3294="Peretoe teenus",H3294&gt;=[2]an!$M$37,RANK(D3294,$D3294:$D3294)+COUNTIFS($D$2:D3294,D3294,$F$2:F3294,F3294)-1=1,MONTH(H3294)=MONTH(K3294)=TRUE,YEAR(H3294)=YEAR(K3294)=TRUE),((EOMONTH(H3294,0)-H3294+1)*X3294)/DAY(EOMONTH(H3294,0)),
IF(AND(F3294="Peretoe teenus",H3294&gt;=[2]an!$M$37,RANK(D3294,$D3294:$D3294)+COUNTIFS($D$2:D3294,D3294,$F$2:F3294,F3294)-1=1),X3294,
IF(AND(F3294="Peretoe teenus",H3294&lt;[2]an!$M$37,S3294&lt;&gt;"kahepoolne vajaduspõhine",RANK(D3294,$D3294:$D3294)+COUNTIFS($D$2:D3294,D3294,$F$2:F3294,F3294)-1=1),X3294,
IF(AND(F3294="Peretoe teenus",H3294&lt;[2]an!$M$37,S3294&lt;&gt;"kahepoolne vajaduspõhine",RANK(D3294,$D3294:$D3294)+COUNTIFS($D$2:D3294,D3294,$F$2:F3294,F3294)-1&gt;1),"",
IF(AND(F3294="Peretoe teenus",H3294&lt;[2]an!$M$37,S3294="kahepoolne vajaduspõhine",U3294="",RANK(D3294,$D3294:$D3294)+COUNTIFS($D$2:D3294,D3294,$F$2:F3294,F3294)-1=1),X3294,
IF(AND(F3294="Peretoe teenus",H3294&lt;[2]an!$M$37,S3294="kahepoolne vajaduspõhine",U3294="",RANK(D3294,$D3294:$D3294)+COUNTIFS($D$2:D3294,D3294,$F$2:F3294,F3294)-1&gt;1),"",
IF(AND(F3294="Peretoe teenus",H3294&lt;[2]an!$M$37,S3294="kahepoolne vajaduspõhine",U3294&lt;[2]an!$M$37,RANK(D3294,$D3294:$D3294)+COUNTIFS($D$2:D3294,D3294,$F$2:F3294,F3294)-1=1),X3294,
IF(AND(F3294="Peretoe teenus",H3294&lt;[2]an!$M$37,S3294="kahepoolne vajaduspõhine",U3294&lt;[2]an!$M$37,RANK(D3294,$D3294:$D3294)+COUNTIFS($D$2:D3294,D3294,$F$2:F3294,F3294)-1&gt;1),"",
IF(AND(F3294="Peretoe teenus",H3294&lt;[2]an!$M$37,S3294="kahepoolne vajaduspõhine",U3294&gt;=[2]an!$M$37,U3294&lt;=[2]an!$M$38,RANK(D3294,$D3294:$D3294)+COUNTIFS($D$2:D3294,D3294,$F$2:F3294,F3294)-1=1),
((EOMONTH(U3294,0)-U3294+1)*X3294)/DAY(EOMONTH(U3294,0))+(DAY(U3294)-1)*100/DAY(EOMONTH(U3294,0)),
IF(AND(F3294="Peretoe teenus",H3294&lt;[2]an!$M$37,S3294="kahepoolne vajaduspõhine",U3294&gt;=[2]an!$M$37,U3294&lt;=[2]an!$M$38,RANK(D3294,$D3294:$D3294)+COUNTIFS($D$2:D3294,D3294,$F$2:F3294,F3294)-1&gt;1),"",
IF(AND(F3294="Peretoe teenus",H3294&lt;[2]an!$M$37,S3294="kahepoolne vajaduspõhine",U3294&gt;[2]an!$M$38,RANK(D3294,$D3294:$D3294)+COUNTIFS($D$2:D3294,D3294,$F$2:F3294,F3294)-1=1),X3294,
IF(AND(F3294="Peretoe teenus",H3294&lt;[2]an!$M$37,S3294="kahepoolne vajaduspõhine",U3294&gt;[2]an!$M$38,RANK(D3294,$D3294:$D3294)+COUNTIFS($D$2:D3294,D3294,$F$2:F3294,F3294)-1&gt;1),"",X3294*W3294)))))))))))))),"")</f>
        <v/>
      </c>
      <c r="Z3294" s="18" t="str">
        <f t="shared" si="154"/>
        <v/>
      </c>
      <c r="AA3294" s="19" t="str">
        <f>IFERROR(VLOOKUP(E3294,[2]an!$A$3:$B$81,2,FALSE),"")</f>
        <v/>
      </c>
      <c r="AB3294" s="19" t="str">
        <f>IFERROR(VLOOKUP(AA3294,[2]an!$C$2:$D$16,2,FALSE),"")</f>
        <v/>
      </c>
      <c r="AC3294" s="20"/>
      <c r="AD3294" s="21" t="str">
        <f>IF(A3294=[2]an!$F$36,VLOOKUP([2]an!$F$36,[2]an!$F$36:$H$36,3,FALSE),IF(A3294=[2]an!$F$35,VLOOKUP([2]an!$F$35,[2]an!$F$35:$H$35,3,FALSE),IF(A3294=[2]an!$F$33,VLOOKUP([2]an!$F$33,[2]an!$F$33:$H$33,3,FALSE),IF(A3294=[2]an!$F$31,VLOOKUP([2]an!$F$31,[2]an!$F$31:$H$31,3,FALSE),""))))</f>
        <v/>
      </c>
    </row>
    <row r="3295" spans="6:30" x14ac:dyDescent="0.2">
      <c r="F3295" s="10"/>
      <c r="G3295" s="8" t="str">
        <f t="shared" si="155"/>
        <v/>
      </c>
      <c r="H3295" s="13"/>
      <c r="K3295" s="13"/>
      <c r="L3295" s="10"/>
      <c r="M3295" s="10"/>
      <c r="S3295" s="8" t="str">
        <f>IFERROR(VLOOKUP(D3295,[1]peretoe_teenus!$A$2:$L$2000,5,FALSE),"")</f>
        <v/>
      </c>
      <c r="U3295" s="13"/>
      <c r="V3295" s="15" t="str" cm="1">
        <f t="array" ref="V3295">IFERROR(IF(AND(F3295="Tugigrupp",RANK(K3295,$K3295:$K3295)+COUNTIFS($K$2:K3295,K3295,$L$2:L3295,L3295,$M$2:M3295,M3295,$I$2:I3295,I3295,$G$2:G3295,G3295,$F$2:F3295,F3295)-1=1),SUMPRODUCT(($F$2:$F$4154=F3295)*($G$2:$G$4154=G3295)*($K$2:$K$4154=K3295)*($I$2:$I$4154=I3295)*($L$2:$L$4154=L3295)*($M$2:$M$4154=M3295)),""),"")</f>
        <v/>
      </c>
      <c r="W3295" s="15" t="str">
        <f t="shared" si="153"/>
        <v/>
      </c>
      <c r="X3295" s="16" t="str">
        <f>IF(AND(A3295=[2]an!$G$38,F3295=[2]an!$E$40),[2]an!$G$40,IF(AND(A3295=[2]an!$G$38,F3295=[2]an!$E$41),[2]an!$G$41,IF(AND(A3295=[2]an!$G$38,F3295=[2]an!$E$39,H3295&gt;=[2]an!$M$37),[2]an!$G$39,
IF(AND(A3295=[2]an!$G$38,F3295=[2]an!$E$39,H3295&lt;[2]an!$M$37,S3295="kahepoolne vajaduspõhine",U3295=""),[2]an!$M$40,
IF(AND(A3295=[2]an!$G$38,F3295=[2]an!$E$39,H3295&lt;[2]an!$M$37,S3295="kahepoolne vajaduspõhine",U3295&lt;&gt;""),[2]an!$G$39,
IF(AND(A3295=[2]an!$G$38,F3295=[2]an!$E$39,H3295&lt;[2]an!$M$37,S3295&lt;&gt;"kahepoolne vajaduspõhine"),[2]an!$G$39,
IF(AND(A3295=[2]an!$G$38,F3295=[2]an!$E$42),[2]an!$G$42,
IF(AND(A3295=[2]an!$H$38,F3295=[2]an!$E$40),[2]an!$H$40,IF(AND(A3295=[2]an!$H$38,F3295=[2]an!$E$41),[2]an!$H$41,IF(AND(A3295=[2]an!$H$38,F3295=[2]an!$E$39,H3295&gt;=[2]an!$M$37),[2]an!$H$39,
IF(AND(A3295=[2]an!$H$38,F3295=[2]an!$E$39,H3295&lt;[2]an!$M$37,S3295="kahepoolne vajaduspõhine",U3295=""),[2]an!$M$40,
IF(AND(A3295=[2]an!$H$38,F3295=[2]an!$E$39,H3295&lt;[2]an!$M$37,S3295="kahepoolne vajaduspõhine",U3295&lt;&gt;""),[2]an!$H$39,
IF(AND(A3295=[2]an!$H$38,F3295=[2]an!$E$39,H3295&lt;[2]an!$M$37,S3295&lt;&gt;"kahepoolne vajaduspõhine"),[2]an!$H$39,
IF(AND(A3295=[2]an!$H$38,F3295=[2]an!$E$42),[2]an!$H$42,
IF(AND(A3295=[2]an!$I$38,F3295=[2]an!$E$40),[2]an!$I$40,IF(AND(A3295=[2]an!$I$38,F3295=[2]an!$E$41),[2]an!$I$41,IF(AND(A3295=[2]an!$I$38,F3295=[2]an!$E$39,H3295&gt;=[2]an!$M$37),[2]an!$I$39,
IF(AND(A3295=[2]an!$I$38,F3295=[2]an!$E$39,H3295&lt;[2]an!$M$37,S3295="kahepoolne vajaduspõhine",U3295=""),[2]an!$M$40,
IF(AND(A3295=[2]an!$I$38,F3295=[2]an!$E$39,H3295&lt;[2]an!$M$37,S3295="kahepoolne vajaduspõhine",U3295&lt;&gt;""),[2]an!$I$39,
IF(AND(A3295=[2]an!$I$38,F3295=[2]an!$E$39,H3295&lt;[2]an!$M$37,S3295&lt;&gt;"kahepoolne vajaduspõhine"),[2]an!$I$39,
IF(AND(A3295=[2]an!$I$38,F3295=[2]an!$E$42),[2]an!$I$42,
IF(AND(A3295=[2]an!$J$38,F3295=[2]an!$E$40),[2]an!$J$40,IF(AND(A3295=[2]an!$J$38,F3295=[2]an!$E$41),[2]an!$J$41,IF(AND(A3295=[2]an!$J$38,F3295=[2]an!$E$39,H3295&gt;=[2]an!$M$37),[2]an!$J$39,
IF(AND(A3295=[2]an!$J$38,F3295=[2]an!$E$39,H3295&lt;[2]an!$M$37,S3295="kahepoolne vajaduspõhine",U3295=""),[2]an!$M$40,
IF(AND(A3295=[2]an!$J$38,F3295=[2]an!$E$39,H3295&lt;[2]an!$M$37,S3295="kahepoolne vajaduspõhine",U3295&lt;&gt;""),[2]an!$J$39,
IF(AND(A3295=[2]an!$J$38,F3295=[2]an!$E$39,H3295&lt;[2]an!$M$37,S3295&lt;&gt;"kahepoolne vajaduspõhine"),[2]an!$J$39,
IF(AND(A3295=[2]an!$J$38,F3295=[2]an!$E$42),[2]an!$J$42,""))))))))))))))))))))))))))))</f>
        <v/>
      </c>
      <c r="Y3295" s="17" t="str">
        <f>IFERROR(IF(F3295="Tugigrupp",0,
IF(AND(F3295="Peretoe teenus",H3295&gt;=[2]an!$M$37,RANK(D3295,$D3295:$D3295)+COUNTIFS($D$2:D3295,D3295,$F$2:F3295,F3295)-1&gt;1),"",
IF(AND(F3295="Peretoe teenus",H3295&gt;=[2]an!$M$37,RANK(D3295,$D3295:$D3295)+COUNTIFS($D$2:D3295,D3295,$F$2:F3295,F3295)-1=1,MONTH(H3295)=MONTH(K3295)=TRUE,YEAR(H3295)=YEAR(K3295)=TRUE),((EOMONTH(H3295,0)-H3295+1)*X3295)/DAY(EOMONTH(H3295,0)),
IF(AND(F3295="Peretoe teenus",H3295&gt;=[2]an!$M$37,RANK(D3295,$D3295:$D3295)+COUNTIFS($D$2:D3295,D3295,$F$2:F3295,F3295)-1=1),X3295,
IF(AND(F3295="Peretoe teenus",H3295&lt;[2]an!$M$37,S3295&lt;&gt;"kahepoolne vajaduspõhine",RANK(D3295,$D3295:$D3295)+COUNTIFS($D$2:D3295,D3295,$F$2:F3295,F3295)-1=1),X3295,
IF(AND(F3295="Peretoe teenus",H3295&lt;[2]an!$M$37,S3295&lt;&gt;"kahepoolne vajaduspõhine",RANK(D3295,$D3295:$D3295)+COUNTIFS($D$2:D3295,D3295,$F$2:F3295,F3295)-1&gt;1),"",
IF(AND(F3295="Peretoe teenus",H3295&lt;[2]an!$M$37,S3295="kahepoolne vajaduspõhine",U3295="",RANK(D3295,$D3295:$D3295)+COUNTIFS($D$2:D3295,D3295,$F$2:F3295,F3295)-1=1),X3295,
IF(AND(F3295="Peretoe teenus",H3295&lt;[2]an!$M$37,S3295="kahepoolne vajaduspõhine",U3295="",RANK(D3295,$D3295:$D3295)+COUNTIFS($D$2:D3295,D3295,$F$2:F3295,F3295)-1&gt;1),"",
IF(AND(F3295="Peretoe teenus",H3295&lt;[2]an!$M$37,S3295="kahepoolne vajaduspõhine",U3295&lt;[2]an!$M$37,RANK(D3295,$D3295:$D3295)+COUNTIFS($D$2:D3295,D3295,$F$2:F3295,F3295)-1=1),X3295,
IF(AND(F3295="Peretoe teenus",H3295&lt;[2]an!$M$37,S3295="kahepoolne vajaduspõhine",U3295&lt;[2]an!$M$37,RANK(D3295,$D3295:$D3295)+COUNTIFS($D$2:D3295,D3295,$F$2:F3295,F3295)-1&gt;1),"",
IF(AND(F3295="Peretoe teenus",H3295&lt;[2]an!$M$37,S3295="kahepoolne vajaduspõhine",U3295&gt;=[2]an!$M$37,U3295&lt;=[2]an!$M$38,RANK(D3295,$D3295:$D3295)+COUNTIFS($D$2:D3295,D3295,$F$2:F3295,F3295)-1=1),
((EOMONTH(U3295,0)-U3295+1)*X3295)/DAY(EOMONTH(U3295,0))+(DAY(U3295)-1)*100/DAY(EOMONTH(U3295,0)),
IF(AND(F3295="Peretoe teenus",H3295&lt;[2]an!$M$37,S3295="kahepoolne vajaduspõhine",U3295&gt;=[2]an!$M$37,U3295&lt;=[2]an!$M$38,RANK(D3295,$D3295:$D3295)+COUNTIFS($D$2:D3295,D3295,$F$2:F3295,F3295)-1&gt;1),"",
IF(AND(F3295="Peretoe teenus",H3295&lt;[2]an!$M$37,S3295="kahepoolne vajaduspõhine",U3295&gt;[2]an!$M$38,RANK(D3295,$D3295:$D3295)+COUNTIFS($D$2:D3295,D3295,$F$2:F3295,F3295)-1=1),X3295,
IF(AND(F3295="Peretoe teenus",H3295&lt;[2]an!$M$37,S3295="kahepoolne vajaduspõhine",U3295&gt;[2]an!$M$38,RANK(D3295,$D3295:$D3295)+COUNTIFS($D$2:D3295,D3295,$F$2:F3295,F3295)-1&gt;1),"",X3295*W3295)))))))))))))),"")</f>
        <v/>
      </c>
      <c r="Z3295" s="18" t="str">
        <f t="shared" si="154"/>
        <v/>
      </c>
      <c r="AA3295" s="19" t="str">
        <f>IFERROR(VLOOKUP(E3295,[2]an!$A$3:$B$81,2,FALSE),"")</f>
        <v/>
      </c>
      <c r="AB3295" s="19" t="str">
        <f>IFERROR(VLOOKUP(AA3295,[2]an!$C$2:$D$16,2,FALSE),"")</f>
        <v/>
      </c>
      <c r="AC3295" s="20"/>
      <c r="AD3295" s="21" t="str">
        <f>IF(A3295=[2]an!$F$36,VLOOKUP([2]an!$F$36,[2]an!$F$36:$H$36,3,FALSE),IF(A3295=[2]an!$F$35,VLOOKUP([2]an!$F$35,[2]an!$F$35:$H$35,3,FALSE),IF(A3295=[2]an!$F$33,VLOOKUP([2]an!$F$33,[2]an!$F$33:$H$33,3,FALSE),IF(A3295=[2]an!$F$31,VLOOKUP([2]an!$F$31,[2]an!$F$31:$H$31,3,FALSE),""))))</f>
        <v/>
      </c>
    </row>
    <row r="3296" spans="6:30" x14ac:dyDescent="0.2">
      <c r="F3296" s="10"/>
      <c r="G3296" s="8" t="str">
        <f t="shared" si="155"/>
        <v/>
      </c>
      <c r="H3296" s="13"/>
      <c r="K3296" s="13"/>
      <c r="L3296" s="10"/>
      <c r="M3296" s="10"/>
      <c r="S3296" s="8" t="str">
        <f>IFERROR(VLOOKUP(D3296,[1]peretoe_teenus!$A$2:$L$2000,5,FALSE),"")</f>
        <v/>
      </c>
      <c r="U3296" s="13"/>
      <c r="V3296" s="15" t="str" cm="1">
        <f t="array" ref="V3296">IFERROR(IF(AND(F3296="Tugigrupp",RANK(K3296,$K3296:$K3296)+COUNTIFS($K$2:K3296,K3296,$L$2:L3296,L3296,$M$2:M3296,M3296,$I$2:I3296,I3296,$G$2:G3296,G3296,$F$2:F3296,F3296)-1=1),SUMPRODUCT(($F$2:$F$4154=F3296)*($G$2:$G$4154=G3296)*($K$2:$K$4154=K3296)*($I$2:$I$4154=I3296)*($L$2:$L$4154=L3296)*($M$2:$M$4154=M3296)),""),"")</f>
        <v/>
      </c>
      <c r="W3296" s="15" t="str">
        <f t="shared" si="153"/>
        <v/>
      </c>
      <c r="X3296" s="16" t="str">
        <f>IF(AND(A3296=[2]an!$G$38,F3296=[2]an!$E$40),[2]an!$G$40,IF(AND(A3296=[2]an!$G$38,F3296=[2]an!$E$41),[2]an!$G$41,IF(AND(A3296=[2]an!$G$38,F3296=[2]an!$E$39,H3296&gt;=[2]an!$M$37),[2]an!$G$39,
IF(AND(A3296=[2]an!$G$38,F3296=[2]an!$E$39,H3296&lt;[2]an!$M$37,S3296="kahepoolne vajaduspõhine",U3296=""),[2]an!$M$40,
IF(AND(A3296=[2]an!$G$38,F3296=[2]an!$E$39,H3296&lt;[2]an!$M$37,S3296="kahepoolne vajaduspõhine",U3296&lt;&gt;""),[2]an!$G$39,
IF(AND(A3296=[2]an!$G$38,F3296=[2]an!$E$39,H3296&lt;[2]an!$M$37,S3296&lt;&gt;"kahepoolne vajaduspõhine"),[2]an!$G$39,
IF(AND(A3296=[2]an!$G$38,F3296=[2]an!$E$42),[2]an!$G$42,
IF(AND(A3296=[2]an!$H$38,F3296=[2]an!$E$40),[2]an!$H$40,IF(AND(A3296=[2]an!$H$38,F3296=[2]an!$E$41),[2]an!$H$41,IF(AND(A3296=[2]an!$H$38,F3296=[2]an!$E$39,H3296&gt;=[2]an!$M$37),[2]an!$H$39,
IF(AND(A3296=[2]an!$H$38,F3296=[2]an!$E$39,H3296&lt;[2]an!$M$37,S3296="kahepoolne vajaduspõhine",U3296=""),[2]an!$M$40,
IF(AND(A3296=[2]an!$H$38,F3296=[2]an!$E$39,H3296&lt;[2]an!$M$37,S3296="kahepoolne vajaduspõhine",U3296&lt;&gt;""),[2]an!$H$39,
IF(AND(A3296=[2]an!$H$38,F3296=[2]an!$E$39,H3296&lt;[2]an!$M$37,S3296&lt;&gt;"kahepoolne vajaduspõhine"),[2]an!$H$39,
IF(AND(A3296=[2]an!$H$38,F3296=[2]an!$E$42),[2]an!$H$42,
IF(AND(A3296=[2]an!$I$38,F3296=[2]an!$E$40),[2]an!$I$40,IF(AND(A3296=[2]an!$I$38,F3296=[2]an!$E$41),[2]an!$I$41,IF(AND(A3296=[2]an!$I$38,F3296=[2]an!$E$39,H3296&gt;=[2]an!$M$37),[2]an!$I$39,
IF(AND(A3296=[2]an!$I$38,F3296=[2]an!$E$39,H3296&lt;[2]an!$M$37,S3296="kahepoolne vajaduspõhine",U3296=""),[2]an!$M$40,
IF(AND(A3296=[2]an!$I$38,F3296=[2]an!$E$39,H3296&lt;[2]an!$M$37,S3296="kahepoolne vajaduspõhine",U3296&lt;&gt;""),[2]an!$I$39,
IF(AND(A3296=[2]an!$I$38,F3296=[2]an!$E$39,H3296&lt;[2]an!$M$37,S3296&lt;&gt;"kahepoolne vajaduspõhine"),[2]an!$I$39,
IF(AND(A3296=[2]an!$I$38,F3296=[2]an!$E$42),[2]an!$I$42,
IF(AND(A3296=[2]an!$J$38,F3296=[2]an!$E$40),[2]an!$J$40,IF(AND(A3296=[2]an!$J$38,F3296=[2]an!$E$41),[2]an!$J$41,IF(AND(A3296=[2]an!$J$38,F3296=[2]an!$E$39,H3296&gt;=[2]an!$M$37),[2]an!$J$39,
IF(AND(A3296=[2]an!$J$38,F3296=[2]an!$E$39,H3296&lt;[2]an!$M$37,S3296="kahepoolne vajaduspõhine",U3296=""),[2]an!$M$40,
IF(AND(A3296=[2]an!$J$38,F3296=[2]an!$E$39,H3296&lt;[2]an!$M$37,S3296="kahepoolne vajaduspõhine",U3296&lt;&gt;""),[2]an!$J$39,
IF(AND(A3296=[2]an!$J$38,F3296=[2]an!$E$39,H3296&lt;[2]an!$M$37,S3296&lt;&gt;"kahepoolne vajaduspõhine"),[2]an!$J$39,
IF(AND(A3296=[2]an!$J$38,F3296=[2]an!$E$42),[2]an!$J$42,""))))))))))))))))))))))))))))</f>
        <v/>
      </c>
      <c r="Y3296" s="17" t="str">
        <f>IFERROR(IF(F3296="Tugigrupp",0,
IF(AND(F3296="Peretoe teenus",H3296&gt;=[2]an!$M$37,RANK(D3296,$D3296:$D3296)+COUNTIFS($D$2:D3296,D3296,$F$2:F3296,F3296)-1&gt;1),"",
IF(AND(F3296="Peretoe teenus",H3296&gt;=[2]an!$M$37,RANK(D3296,$D3296:$D3296)+COUNTIFS($D$2:D3296,D3296,$F$2:F3296,F3296)-1=1,MONTH(H3296)=MONTH(K3296)=TRUE,YEAR(H3296)=YEAR(K3296)=TRUE),((EOMONTH(H3296,0)-H3296+1)*X3296)/DAY(EOMONTH(H3296,0)),
IF(AND(F3296="Peretoe teenus",H3296&gt;=[2]an!$M$37,RANK(D3296,$D3296:$D3296)+COUNTIFS($D$2:D3296,D3296,$F$2:F3296,F3296)-1=1),X3296,
IF(AND(F3296="Peretoe teenus",H3296&lt;[2]an!$M$37,S3296&lt;&gt;"kahepoolne vajaduspõhine",RANK(D3296,$D3296:$D3296)+COUNTIFS($D$2:D3296,D3296,$F$2:F3296,F3296)-1=1),X3296,
IF(AND(F3296="Peretoe teenus",H3296&lt;[2]an!$M$37,S3296&lt;&gt;"kahepoolne vajaduspõhine",RANK(D3296,$D3296:$D3296)+COUNTIFS($D$2:D3296,D3296,$F$2:F3296,F3296)-1&gt;1),"",
IF(AND(F3296="Peretoe teenus",H3296&lt;[2]an!$M$37,S3296="kahepoolne vajaduspõhine",U3296="",RANK(D3296,$D3296:$D3296)+COUNTIFS($D$2:D3296,D3296,$F$2:F3296,F3296)-1=1),X3296,
IF(AND(F3296="Peretoe teenus",H3296&lt;[2]an!$M$37,S3296="kahepoolne vajaduspõhine",U3296="",RANK(D3296,$D3296:$D3296)+COUNTIFS($D$2:D3296,D3296,$F$2:F3296,F3296)-1&gt;1),"",
IF(AND(F3296="Peretoe teenus",H3296&lt;[2]an!$M$37,S3296="kahepoolne vajaduspõhine",U3296&lt;[2]an!$M$37,RANK(D3296,$D3296:$D3296)+COUNTIFS($D$2:D3296,D3296,$F$2:F3296,F3296)-1=1),X3296,
IF(AND(F3296="Peretoe teenus",H3296&lt;[2]an!$M$37,S3296="kahepoolne vajaduspõhine",U3296&lt;[2]an!$M$37,RANK(D3296,$D3296:$D3296)+COUNTIFS($D$2:D3296,D3296,$F$2:F3296,F3296)-1&gt;1),"",
IF(AND(F3296="Peretoe teenus",H3296&lt;[2]an!$M$37,S3296="kahepoolne vajaduspõhine",U3296&gt;=[2]an!$M$37,U3296&lt;=[2]an!$M$38,RANK(D3296,$D3296:$D3296)+COUNTIFS($D$2:D3296,D3296,$F$2:F3296,F3296)-1=1),
((EOMONTH(U3296,0)-U3296+1)*X3296)/DAY(EOMONTH(U3296,0))+(DAY(U3296)-1)*100/DAY(EOMONTH(U3296,0)),
IF(AND(F3296="Peretoe teenus",H3296&lt;[2]an!$M$37,S3296="kahepoolne vajaduspõhine",U3296&gt;=[2]an!$M$37,U3296&lt;=[2]an!$M$38,RANK(D3296,$D3296:$D3296)+COUNTIFS($D$2:D3296,D3296,$F$2:F3296,F3296)-1&gt;1),"",
IF(AND(F3296="Peretoe teenus",H3296&lt;[2]an!$M$37,S3296="kahepoolne vajaduspõhine",U3296&gt;[2]an!$M$38,RANK(D3296,$D3296:$D3296)+COUNTIFS($D$2:D3296,D3296,$F$2:F3296,F3296)-1=1),X3296,
IF(AND(F3296="Peretoe teenus",H3296&lt;[2]an!$M$37,S3296="kahepoolne vajaduspõhine",U3296&gt;[2]an!$M$38,RANK(D3296,$D3296:$D3296)+COUNTIFS($D$2:D3296,D3296,$F$2:F3296,F3296)-1&gt;1),"",X3296*W3296)))))))))))))),"")</f>
        <v/>
      </c>
      <c r="Z3296" s="18" t="str">
        <f t="shared" si="154"/>
        <v/>
      </c>
      <c r="AA3296" s="19" t="str">
        <f>IFERROR(VLOOKUP(E3296,[2]an!$A$3:$B$81,2,FALSE),"")</f>
        <v/>
      </c>
      <c r="AB3296" s="19" t="str">
        <f>IFERROR(VLOOKUP(AA3296,[2]an!$C$2:$D$16,2,FALSE),"")</f>
        <v/>
      </c>
      <c r="AC3296" s="20"/>
      <c r="AD3296" s="21" t="str">
        <f>IF(A3296=[2]an!$F$36,VLOOKUP([2]an!$F$36,[2]an!$F$36:$H$36,3,FALSE),IF(A3296=[2]an!$F$35,VLOOKUP([2]an!$F$35,[2]an!$F$35:$H$35,3,FALSE),IF(A3296=[2]an!$F$33,VLOOKUP([2]an!$F$33,[2]an!$F$33:$H$33,3,FALSE),IF(A3296=[2]an!$F$31,VLOOKUP([2]an!$F$31,[2]an!$F$31:$H$31,3,FALSE),""))))</f>
        <v/>
      </c>
    </row>
    <row r="3297" spans="6:30" x14ac:dyDescent="0.2">
      <c r="F3297" s="10"/>
      <c r="G3297" s="8" t="str">
        <f t="shared" si="155"/>
        <v/>
      </c>
      <c r="H3297" s="13"/>
      <c r="K3297" s="13"/>
      <c r="L3297" s="10"/>
      <c r="M3297" s="10"/>
      <c r="S3297" s="8" t="str">
        <f>IFERROR(VLOOKUP(D3297,[1]peretoe_teenus!$A$2:$L$2000,5,FALSE),"")</f>
        <v/>
      </c>
      <c r="U3297" s="13"/>
      <c r="V3297" s="15" t="str" cm="1">
        <f t="array" ref="V3297">IFERROR(IF(AND(F3297="Tugigrupp",RANK(K3297,$K3297:$K3297)+COUNTIFS($K$2:K3297,K3297,$L$2:L3297,L3297,$M$2:M3297,M3297,$I$2:I3297,I3297,$G$2:G3297,G3297,$F$2:F3297,F3297)-1=1),SUMPRODUCT(($F$2:$F$4154=F3297)*($G$2:$G$4154=G3297)*($K$2:$K$4154=K3297)*($I$2:$I$4154=I3297)*($L$2:$L$4154=L3297)*($M$2:$M$4154=M3297)),""),"")</f>
        <v/>
      </c>
      <c r="W3297" s="15" t="str">
        <f t="shared" si="153"/>
        <v/>
      </c>
      <c r="X3297" s="16" t="str">
        <f>IF(AND(A3297=[2]an!$G$38,F3297=[2]an!$E$40),[2]an!$G$40,IF(AND(A3297=[2]an!$G$38,F3297=[2]an!$E$41),[2]an!$G$41,IF(AND(A3297=[2]an!$G$38,F3297=[2]an!$E$39,H3297&gt;=[2]an!$M$37),[2]an!$G$39,
IF(AND(A3297=[2]an!$G$38,F3297=[2]an!$E$39,H3297&lt;[2]an!$M$37,S3297="kahepoolne vajaduspõhine",U3297=""),[2]an!$M$40,
IF(AND(A3297=[2]an!$G$38,F3297=[2]an!$E$39,H3297&lt;[2]an!$M$37,S3297="kahepoolne vajaduspõhine",U3297&lt;&gt;""),[2]an!$G$39,
IF(AND(A3297=[2]an!$G$38,F3297=[2]an!$E$39,H3297&lt;[2]an!$M$37,S3297&lt;&gt;"kahepoolne vajaduspõhine"),[2]an!$G$39,
IF(AND(A3297=[2]an!$G$38,F3297=[2]an!$E$42),[2]an!$G$42,
IF(AND(A3297=[2]an!$H$38,F3297=[2]an!$E$40),[2]an!$H$40,IF(AND(A3297=[2]an!$H$38,F3297=[2]an!$E$41),[2]an!$H$41,IF(AND(A3297=[2]an!$H$38,F3297=[2]an!$E$39,H3297&gt;=[2]an!$M$37),[2]an!$H$39,
IF(AND(A3297=[2]an!$H$38,F3297=[2]an!$E$39,H3297&lt;[2]an!$M$37,S3297="kahepoolne vajaduspõhine",U3297=""),[2]an!$M$40,
IF(AND(A3297=[2]an!$H$38,F3297=[2]an!$E$39,H3297&lt;[2]an!$M$37,S3297="kahepoolne vajaduspõhine",U3297&lt;&gt;""),[2]an!$H$39,
IF(AND(A3297=[2]an!$H$38,F3297=[2]an!$E$39,H3297&lt;[2]an!$M$37,S3297&lt;&gt;"kahepoolne vajaduspõhine"),[2]an!$H$39,
IF(AND(A3297=[2]an!$H$38,F3297=[2]an!$E$42),[2]an!$H$42,
IF(AND(A3297=[2]an!$I$38,F3297=[2]an!$E$40),[2]an!$I$40,IF(AND(A3297=[2]an!$I$38,F3297=[2]an!$E$41),[2]an!$I$41,IF(AND(A3297=[2]an!$I$38,F3297=[2]an!$E$39,H3297&gt;=[2]an!$M$37),[2]an!$I$39,
IF(AND(A3297=[2]an!$I$38,F3297=[2]an!$E$39,H3297&lt;[2]an!$M$37,S3297="kahepoolne vajaduspõhine",U3297=""),[2]an!$M$40,
IF(AND(A3297=[2]an!$I$38,F3297=[2]an!$E$39,H3297&lt;[2]an!$M$37,S3297="kahepoolne vajaduspõhine",U3297&lt;&gt;""),[2]an!$I$39,
IF(AND(A3297=[2]an!$I$38,F3297=[2]an!$E$39,H3297&lt;[2]an!$M$37,S3297&lt;&gt;"kahepoolne vajaduspõhine"),[2]an!$I$39,
IF(AND(A3297=[2]an!$I$38,F3297=[2]an!$E$42),[2]an!$I$42,
IF(AND(A3297=[2]an!$J$38,F3297=[2]an!$E$40),[2]an!$J$40,IF(AND(A3297=[2]an!$J$38,F3297=[2]an!$E$41),[2]an!$J$41,IF(AND(A3297=[2]an!$J$38,F3297=[2]an!$E$39,H3297&gt;=[2]an!$M$37),[2]an!$J$39,
IF(AND(A3297=[2]an!$J$38,F3297=[2]an!$E$39,H3297&lt;[2]an!$M$37,S3297="kahepoolne vajaduspõhine",U3297=""),[2]an!$M$40,
IF(AND(A3297=[2]an!$J$38,F3297=[2]an!$E$39,H3297&lt;[2]an!$M$37,S3297="kahepoolne vajaduspõhine",U3297&lt;&gt;""),[2]an!$J$39,
IF(AND(A3297=[2]an!$J$38,F3297=[2]an!$E$39,H3297&lt;[2]an!$M$37,S3297&lt;&gt;"kahepoolne vajaduspõhine"),[2]an!$J$39,
IF(AND(A3297=[2]an!$J$38,F3297=[2]an!$E$42),[2]an!$J$42,""))))))))))))))))))))))))))))</f>
        <v/>
      </c>
      <c r="Y3297" s="17" t="str">
        <f>IFERROR(IF(F3297="Tugigrupp",0,
IF(AND(F3297="Peretoe teenus",H3297&gt;=[2]an!$M$37,RANK(D3297,$D3297:$D3297)+COUNTIFS($D$2:D3297,D3297,$F$2:F3297,F3297)-1&gt;1),"",
IF(AND(F3297="Peretoe teenus",H3297&gt;=[2]an!$M$37,RANK(D3297,$D3297:$D3297)+COUNTIFS($D$2:D3297,D3297,$F$2:F3297,F3297)-1=1,MONTH(H3297)=MONTH(K3297)=TRUE,YEAR(H3297)=YEAR(K3297)=TRUE),((EOMONTH(H3297,0)-H3297+1)*X3297)/DAY(EOMONTH(H3297,0)),
IF(AND(F3297="Peretoe teenus",H3297&gt;=[2]an!$M$37,RANK(D3297,$D3297:$D3297)+COUNTIFS($D$2:D3297,D3297,$F$2:F3297,F3297)-1=1),X3297,
IF(AND(F3297="Peretoe teenus",H3297&lt;[2]an!$M$37,S3297&lt;&gt;"kahepoolne vajaduspõhine",RANK(D3297,$D3297:$D3297)+COUNTIFS($D$2:D3297,D3297,$F$2:F3297,F3297)-1=1),X3297,
IF(AND(F3297="Peretoe teenus",H3297&lt;[2]an!$M$37,S3297&lt;&gt;"kahepoolne vajaduspõhine",RANK(D3297,$D3297:$D3297)+COUNTIFS($D$2:D3297,D3297,$F$2:F3297,F3297)-1&gt;1),"",
IF(AND(F3297="Peretoe teenus",H3297&lt;[2]an!$M$37,S3297="kahepoolne vajaduspõhine",U3297="",RANK(D3297,$D3297:$D3297)+COUNTIFS($D$2:D3297,D3297,$F$2:F3297,F3297)-1=1),X3297,
IF(AND(F3297="Peretoe teenus",H3297&lt;[2]an!$M$37,S3297="kahepoolne vajaduspõhine",U3297="",RANK(D3297,$D3297:$D3297)+COUNTIFS($D$2:D3297,D3297,$F$2:F3297,F3297)-1&gt;1),"",
IF(AND(F3297="Peretoe teenus",H3297&lt;[2]an!$M$37,S3297="kahepoolne vajaduspõhine",U3297&lt;[2]an!$M$37,RANK(D3297,$D3297:$D3297)+COUNTIFS($D$2:D3297,D3297,$F$2:F3297,F3297)-1=1),X3297,
IF(AND(F3297="Peretoe teenus",H3297&lt;[2]an!$M$37,S3297="kahepoolne vajaduspõhine",U3297&lt;[2]an!$M$37,RANK(D3297,$D3297:$D3297)+COUNTIFS($D$2:D3297,D3297,$F$2:F3297,F3297)-1&gt;1),"",
IF(AND(F3297="Peretoe teenus",H3297&lt;[2]an!$M$37,S3297="kahepoolne vajaduspõhine",U3297&gt;=[2]an!$M$37,U3297&lt;=[2]an!$M$38,RANK(D3297,$D3297:$D3297)+COUNTIFS($D$2:D3297,D3297,$F$2:F3297,F3297)-1=1),
((EOMONTH(U3297,0)-U3297+1)*X3297)/DAY(EOMONTH(U3297,0))+(DAY(U3297)-1)*100/DAY(EOMONTH(U3297,0)),
IF(AND(F3297="Peretoe teenus",H3297&lt;[2]an!$M$37,S3297="kahepoolne vajaduspõhine",U3297&gt;=[2]an!$M$37,U3297&lt;=[2]an!$M$38,RANK(D3297,$D3297:$D3297)+COUNTIFS($D$2:D3297,D3297,$F$2:F3297,F3297)-1&gt;1),"",
IF(AND(F3297="Peretoe teenus",H3297&lt;[2]an!$M$37,S3297="kahepoolne vajaduspõhine",U3297&gt;[2]an!$M$38,RANK(D3297,$D3297:$D3297)+COUNTIFS($D$2:D3297,D3297,$F$2:F3297,F3297)-1=1),X3297,
IF(AND(F3297="Peretoe teenus",H3297&lt;[2]an!$M$37,S3297="kahepoolne vajaduspõhine",U3297&gt;[2]an!$M$38,RANK(D3297,$D3297:$D3297)+COUNTIFS($D$2:D3297,D3297,$F$2:F3297,F3297)-1&gt;1),"",X3297*W3297)))))))))))))),"")</f>
        <v/>
      </c>
      <c r="Z3297" s="18" t="str">
        <f t="shared" si="154"/>
        <v/>
      </c>
      <c r="AA3297" s="19" t="str">
        <f>IFERROR(VLOOKUP(E3297,[2]an!$A$3:$B$81,2,FALSE),"")</f>
        <v/>
      </c>
      <c r="AB3297" s="19" t="str">
        <f>IFERROR(VLOOKUP(AA3297,[2]an!$C$2:$D$16,2,FALSE),"")</f>
        <v/>
      </c>
      <c r="AC3297" s="20"/>
      <c r="AD3297" s="21" t="str">
        <f>IF(A3297=[2]an!$F$36,VLOOKUP([2]an!$F$36,[2]an!$F$36:$H$36,3,FALSE),IF(A3297=[2]an!$F$35,VLOOKUP([2]an!$F$35,[2]an!$F$35:$H$35,3,FALSE),IF(A3297=[2]an!$F$33,VLOOKUP([2]an!$F$33,[2]an!$F$33:$H$33,3,FALSE),IF(A3297=[2]an!$F$31,VLOOKUP([2]an!$F$31,[2]an!$F$31:$H$31,3,FALSE),""))))</f>
        <v/>
      </c>
    </row>
    <row r="3298" spans="6:30" x14ac:dyDescent="0.2">
      <c r="F3298" s="10"/>
      <c r="G3298" s="8" t="str">
        <f t="shared" si="155"/>
        <v/>
      </c>
      <c r="H3298" s="13"/>
      <c r="K3298" s="13"/>
      <c r="L3298" s="10"/>
      <c r="M3298" s="10"/>
      <c r="S3298" s="8" t="str">
        <f>IFERROR(VLOOKUP(D3298,[1]peretoe_teenus!$A$2:$L$2000,5,FALSE),"")</f>
        <v/>
      </c>
      <c r="U3298" s="13"/>
      <c r="V3298" s="15" t="str" cm="1">
        <f t="array" ref="V3298">IFERROR(IF(AND(F3298="Tugigrupp",RANK(K3298,$K3298:$K3298)+COUNTIFS($K$2:K3298,K3298,$L$2:L3298,L3298,$M$2:M3298,M3298,$I$2:I3298,I3298,$G$2:G3298,G3298,$F$2:F3298,F3298)-1=1),SUMPRODUCT(($F$2:$F$4154=F3298)*($G$2:$G$4154=G3298)*($K$2:$K$4154=K3298)*($I$2:$I$4154=I3298)*($L$2:$L$4154=L3298)*($M$2:$M$4154=M3298)),""),"")</f>
        <v/>
      </c>
      <c r="W3298" s="15" t="str">
        <f t="shared" si="153"/>
        <v/>
      </c>
      <c r="X3298" s="16" t="str">
        <f>IF(AND(A3298=[2]an!$G$38,F3298=[2]an!$E$40),[2]an!$G$40,IF(AND(A3298=[2]an!$G$38,F3298=[2]an!$E$41),[2]an!$G$41,IF(AND(A3298=[2]an!$G$38,F3298=[2]an!$E$39,H3298&gt;=[2]an!$M$37),[2]an!$G$39,
IF(AND(A3298=[2]an!$G$38,F3298=[2]an!$E$39,H3298&lt;[2]an!$M$37,S3298="kahepoolne vajaduspõhine",U3298=""),[2]an!$M$40,
IF(AND(A3298=[2]an!$G$38,F3298=[2]an!$E$39,H3298&lt;[2]an!$M$37,S3298="kahepoolne vajaduspõhine",U3298&lt;&gt;""),[2]an!$G$39,
IF(AND(A3298=[2]an!$G$38,F3298=[2]an!$E$39,H3298&lt;[2]an!$M$37,S3298&lt;&gt;"kahepoolne vajaduspõhine"),[2]an!$G$39,
IF(AND(A3298=[2]an!$G$38,F3298=[2]an!$E$42),[2]an!$G$42,
IF(AND(A3298=[2]an!$H$38,F3298=[2]an!$E$40),[2]an!$H$40,IF(AND(A3298=[2]an!$H$38,F3298=[2]an!$E$41),[2]an!$H$41,IF(AND(A3298=[2]an!$H$38,F3298=[2]an!$E$39,H3298&gt;=[2]an!$M$37),[2]an!$H$39,
IF(AND(A3298=[2]an!$H$38,F3298=[2]an!$E$39,H3298&lt;[2]an!$M$37,S3298="kahepoolne vajaduspõhine",U3298=""),[2]an!$M$40,
IF(AND(A3298=[2]an!$H$38,F3298=[2]an!$E$39,H3298&lt;[2]an!$M$37,S3298="kahepoolne vajaduspõhine",U3298&lt;&gt;""),[2]an!$H$39,
IF(AND(A3298=[2]an!$H$38,F3298=[2]an!$E$39,H3298&lt;[2]an!$M$37,S3298&lt;&gt;"kahepoolne vajaduspõhine"),[2]an!$H$39,
IF(AND(A3298=[2]an!$H$38,F3298=[2]an!$E$42),[2]an!$H$42,
IF(AND(A3298=[2]an!$I$38,F3298=[2]an!$E$40),[2]an!$I$40,IF(AND(A3298=[2]an!$I$38,F3298=[2]an!$E$41),[2]an!$I$41,IF(AND(A3298=[2]an!$I$38,F3298=[2]an!$E$39,H3298&gt;=[2]an!$M$37),[2]an!$I$39,
IF(AND(A3298=[2]an!$I$38,F3298=[2]an!$E$39,H3298&lt;[2]an!$M$37,S3298="kahepoolne vajaduspõhine",U3298=""),[2]an!$M$40,
IF(AND(A3298=[2]an!$I$38,F3298=[2]an!$E$39,H3298&lt;[2]an!$M$37,S3298="kahepoolne vajaduspõhine",U3298&lt;&gt;""),[2]an!$I$39,
IF(AND(A3298=[2]an!$I$38,F3298=[2]an!$E$39,H3298&lt;[2]an!$M$37,S3298&lt;&gt;"kahepoolne vajaduspõhine"),[2]an!$I$39,
IF(AND(A3298=[2]an!$I$38,F3298=[2]an!$E$42),[2]an!$I$42,
IF(AND(A3298=[2]an!$J$38,F3298=[2]an!$E$40),[2]an!$J$40,IF(AND(A3298=[2]an!$J$38,F3298=[2]an!$E$41),[2]an!$J$41,IF(AND(A3298=[2]an!$J$38,F3298=[2]an!$E$39,H3298&gt;=[2]an!$M$37),[2]an!$J$39,
IF(AND(A3298=[2]an!$J$38,F3298=[2]an!$E$39,H3298&lt;[2]an!$M$37,S3298="kahepoolne vajaduspõhine",U3298=""),[2]an!$M$40,
IF(AND(A3298=[2]an!$J$38,F3298=[2]an!$E$39,H3298&lt;[2]an!$M$37,S3298="kahepoolne vajaduspõhine",U3298&lt;&gt;""),[2]an!$J$39,
IF(AND(A3298=[2]an!$J$38,F3298=[2]an!$E$39,H3298&lt;[2]an!$M$37,S3298&lt;&gt;"kahepoolne vajaduspõhine"),[2]an!$J$39,
IF(AND(A3298=[2]an!$J$38,F3298=[2]an!$E$42),[2]an!$J$42,""))))))))))))))))))))))))))))</f>
        <v/>
      </c>
      <c r="Y3298" s="17" t="str">
        <f>IFERROR(IF(F3298="Tugigrupp",0,
IF(AND(F3298="Peretoe teenus",H3298&gt;=[2]an!$M$37,RANK(D3298,$D3298:$D3298)+COUNTIFS($D$2:D3298,D3298,$F$2:F3298,F3298)-1&gt;1),"",
IF(AND(F3298="Peretoe teenus",H3298&gt;=[2]an!$M$37,RANK(D3298,$D3298:$D3298)+COUNTIFS($D$2:D3298,D3298,$F$2:F3298,F3298)-1=1,MONTH(H3298)=MONTH(K3298)=TRUE,YEAR(H3298)=YEAR(K3298)=TRUE),((EOMONTH(H3298,0)-H3298+1)*X3298)/DAY(EOMONTH(H3298,0)),
IF(AND(F3298="Peretoe teenus",H3298&gt;=[2]an!$M$37,RANK(D3298,$D3298:$D3298)+COUNTIFS($D$2:D3298,D3298,$F$2:F3298,F3298)-1=1),X3298,
IF(AND(F3298="Peretoe teenus",H3298&lt;[2]an!$M$37,S3298&lt;&gt;"kahepoolne vajaduspõhine",RANK(D3298,$D3298:$D3298)+COUNTIFS($D$2:D3298,D3298,$F$2:F3298,F3298)-1=1),X3298,
IF(AND(F3298="Peretoe teenus",H3298&lt;[2]an!$M$37,S3298&lt;&gt;"kahepoolne vajaduspõhine",RANK(D3298,$D3298:$D3298)+COUNTIFS($D$2:D3298,D3298,$F$2:F3298,F3298)-1&gt;1),"",
IF(AND(F3298="Peretoe teenus",H3298&lt;[2]an!$M$37,S3298="kahepoolne vajaduspõhine",U3298="",RANK(D3298,$D3298:$D3298)+COUNTIFS($D$2:D3298,D3298,$F$2:F3298,F3298)-1=1),X3298,
IF(AND(F3298="Peretoe teenus",H3298&lt;[2]an!$M$37,S3298="kahepoolne vajaduspõhine",U3298="",RANK(D3298,$D3298:$D3298)+COUNTIFS($D$2:D3298,D3298,$F$2:F3298,F3298)-1&gt;1),"",
IF(AND(F3298="Peretoe teenus",H3298&lt;[2]an!$M$37,S3298="kahepoolne vajaduspõhine",U3298&lt;[2]an!$M$37,RANK(D3298,$D3298:$D3298)+COUNTIFS($D$2:D3298,D3298,$F$2:F3298,F3298)-1=1),X3298,
IF(AND(F3298="Peretoe teenus",H3298&lt;[2]an!$M$37,S3298="kahepoolne vajaduspõhine",U3298&lt;[2]an!$M$37,RANK(D3298,$D3298:$D3298)+COUNTIFS($D$2:D3298,D3298,$F$2:F3298,F3298)-1&gt;1),"",
IF(AND(F3298="Peretoe teenus",H3298&lt;[2]an!$M$37,S3298="kahepoolne vajaduspõhine",U3298&gt;=[2]an!$M$37,U3298&lt;=[2]an!$M$38,RANK(D3298,$D3298:$D3298)+COUNTIFS($D$2:D3298,D3298,$F$2:F3298,F3298)-1=1),
((EOMONTH(U3298,0)-U3298+1)*X3298)/DAY(EOMONTH(U3298,0))+(DAY(U3298)-1)*100/DAY(EOMONTH(U3298,0)),
IF(AND(F3298="Peretoe teenus",H3298&lt;[2]an!$M$37,S3298="kahepoolne vajaduspõhine",U3298&gt;=[2]an!$M$37,U3298&lt;=[2]an!$M$38,RANK(D3298,$D3298:$D3298)+COUNTIFS($D$2:D3298,D3298,$F$2:F3298,F3298)-1&gt;1),"",
IF(AND(F3298="Peretoe teenus",H3298&lt;[2]an!$M$37,S3298="kahepoolne vajaduspõhine",U3298&gt;[2]an!$M$38,RANK(D3298,$D3298:$D3298)+COUNTIFS($D$2:D3298,D3298,$F$2:F3298,F3298)-1=1),X3298,
IF(AND(F3298="Peretoe teenus",H3298&lt;[2]an!$M$37,S3298="kahepoolne vajaduspõhine",U3298&gt;[2]an!$M$38,RANK(D3298,$D3298:$D3298)+COUNTIFS($D$2:D3298,D3298,$F$2:F3298,F3298)-1&gt;1),"",X3298*W3298)))))))))))))),"")</f>
        <v/>
      </c>
      <c r="Z3298" s="18" t="str">
        <f t="shared" si="154"/>
        <v/>
      </c>
      <c r="AA3298" s="19" t="str">
        <f>IFERROR(VLOOKUP(E3298,[2]an!$A$3:$B$81,2,FALSE),"")</f>
        <v/>
      </c>
      <c r="AB3298" s="19" t="str">
        <f>IFERROR(VLOOKUP(AA3298,[2]an!$C$2:$D$16,2,FALSE),"")</f>
        <v/>
      </c>
      <c r="AC3298" s="20"/>
      <c r="AD3298" s="21" t="str">
        <f>IF(A3298=[2]an!$F$36,VLOOKUP([2]an!$F$36,[2]an!$F$36:$H$36,3,FALSE),IF(A3298=[2]an!$F$35,VLOOKUP([2]an!$F$35,[2]an!$F$35:$H$35,3,FALSE),IF(A3298=[2]an!$F$33,VLOOKUP([2]an!$F$33,[2]an!$F$33:$H$33,3,FALSE),IF(A3298=[2]an!$F$31,VLOOKUP([2]an!$F$31,[2]an!$F$31:$H$31,3,FALSE),""))))</f>
        <v/>
      </c>
    </row>
    <row r="3299" spans="6:30" x14ac:dyDescent="0.2">
      <c r="F3299" s="10"/>
      <c r="G3299" s="8" t="str">
        <f t="shared" si="155"/>
        <v/>
      </c>
      <c r="H3299" s="13"/>
      <c r="K3299" s="13"/>
      <c r="L3299" s="10"/>
      <c r="M3299" s="10"/>
      <c r="S3299" s="8" t="str">
        <f>IFERROR(VLOOKUP(D3299,[1]peretoe_teenus!$A$2:$L$2000,5,FALSE),"")</f>
        <v/>
      </c>
      <c r="U3299" s="13"/>
      <c r="V3299" s="15" t="str" cm="1">
        <f t="array" ref="V3299">IFERROR(IF(AND(F3299="Tugigrupp",RANK(K3299,$K3299:$K3299)+COUNTIFS($K$2:K3299,K3299,$L$2:L3299,L3299,$M$2:M3299,M3299,$I$2:I3299,I3299,$G$2:G3299,G3299,$F$2:F3299,F3299)-1=1),SUMPRODUCT(($F$2:$F$4154=F3299)*($G$2:$G$4154=G3299)*($K$2:$K$4154=K3299)*($I$2:$I$4154=I3299)*($L$2:$L$4154=L3299)*($M$2:$M$4154=M3299)),""),"")</f>
        <v/>
      </c>
      <c r="W3299" s="15" t="str">
        <f t="shared" si="153"/>
        <v/>
      </c>
      <c r="X3299" s="16" t="str">
        <f>IF(AND(A3299=[2]an!$G$38,F3299=[2]an!$E$40),[2]an!$G$40,IF(AND(A3299=[2]an!$G$38,F3299=[2]an!$E$41),[2]an!$G$41,IF(AND(A3299=[2]an!$G$38,F3299=[2]an!$E$39,H3299&gt;=[2]an!$M$37),[2]an!$G$39,
IF(AND(A3299=[2]an!$G$38,F3299=[2]an!$E$39,H3299&lt;[2]an!$M$37,S3299="kahepoolne vajaduspõhine",U3299=""),[2]an!$M$40,
IF(AND(A3299=[2]an!$G$38,F3299=[2]an!$E$39,H3299&lt;[2]an!$M$37,S3299="kahepoolne vajaduspõhine",U3299&lt;&gt;""),[2]an!$G$39,
IF(AND(A3299=[2]an!$G$38,F3299=[2]an!$E$39,H3299&lt;[2]an!$M$37,S3299&lt;&gt;"kahepoolne vajaduspõhine"),[2]an!$G$39,
IF(AND(A3299=[2]an!$G$38,F3299=[2]an!$E$42),[2]an!$G$42,
IF(AND(A3299=[2]an!$H$38,F3299=[2]an!$E$40),[2]an!$H$40,IF(AND(A3299=[2]an!$H$38,F3299=[2]an!$E$41),[2]an!$H$41,IF(AND(A3299=[2]an!$H$38,F3299=[2]an!$E$39,H3299&gt;=[2]an!$M$37),[2]an!$H$39,
IF(AND(A3299=[2]an!$H$38,F3299=[2]an!$E$39,H3299&lt;[2]an!$M$37,S3299="kahepoolne vajaduspõhine",U3299=""),[2]an!$M$40,
IF(AND(A3299=[2]an!$H$38,F3299=[2]an!$E$39,H3299&lt;[2]an!$M$37,S3299="kahepoolne vajaduspõhine",U3299&lt;&gt;""),[2]an!$H$39,
IF(AND(A3299=[2]an!$H$38,F3299=[2]an!$E$39,H3299&lt;[2]an!$M$37,S3299&lt;&gt;"kahepoolne vajaduspõhine"),[2]an!$H$39,
IF(AND(A3299=[2]an!$H$38,F3299=[2]an!$E$42),[2]an!$H$42,
IF(AND(A3299=[2]an!$I$38,F3299=[2]an!$E$40),[2]an!$I$40,IF(AND(A3299=[2]an!$I$38,F3299=[2]an!$E$41),[2]an!$I$41,IF(AND(A3299=[2]an!$I$38,F3299=[2]an!$E$39,H3299&gt;=[2]an!$M$37),[2]an!$I$39,
IF(AND(A3299=[2]an!$I$38,F3299=[2]an!$E$39,H3299&lt;[2]an!$M$37,S3299="kahepoolne vajaduspõhine",U3299=""),[2]an!$M$40,
IF(AND(A3299=[2]an!$I$38,F3299=[2]an!$E$39,H3299&lt;[2]an!$M$37,S3299="kahepoolne vajaduspõhine",U3299&lt;&gt;""),[2]an!$I$39,
IF(AND(A3299=[2]an!$I$38,F3299=[2]an!$E$39,H3299&lt;[2]an!$M$37,S3299&lt;&gt;"kahepoolne vajaduspõhine"),[2]an!$I$39,
IF(AND(A3299=[2]an!$I$38,F3299=[2]an!$E$42),[2]an!$I$42,
IF(AND(A3299=[2]an!$J$38,F3299=[2]an!$E$40),[2]an!$J$40,IF(AND(A3299=[2]an!$J$38,F3299=[2]an!$E$41),[2]an!$J$41,IF(AND(A3299=[2]an!$J$38,F3299=[2]an!$E$39,H3299&gt;=[2]an!$M$37),[2]an!$J$39,
IF(AND(A3299=[2]an!$J$38,F3299=[2]an!$E$39,H3299&lt;[2]an!$M$37,S3299="kahepoolne vajaduspõhine",U3299=""),[2]an!$M$40,
IF(AND(A3299=[2]an!$J$38,F3299=[2]an!$E$39,H3299&lt;[2]an!$M$37,S3299="kahepoolne vajaduspõhine",U3299&lt;&gt;""),[2]an!$J$39,
IF(AND(A3299=[2]an!$J$38,F3299=[2]an!$E$39,H3299&lt;[2]an!$M$37,S3299&lt;&gt;"kahepoolne vajaduspõhine"),[2]an!$J$39,
IF(AND(A3299=[2]an!$J$38,F3299=[2]an!$E$42),[2]an!$J$42,""))))))))))))))))))))))))))))</f>
        <v/>
      </c>
      <c r="Y3299" s="17" t="str">
        <f>IFERROR(IF(F3299="Tugigrupp",0,
IF(AND(F3299="Peretoe teenus",H3299&gt;=[2]an!$M$37,RANK(D3299,$D3299:$D3299)+COUNTIFS($D$2:D3299,D3299,$F$2:F3299,F3299)-1&gt;1),"",
IF(AND(F3299="Peretoe teenus",H3299&gt;=[2]an!$M$37,RANK(D3299,$D3299:$D3299)+COUNTIFS($D$2:D3299,D3299,$F$2:F3299,F3299)-1=1,MONTH(H3299)=MONTH(K3299)=TRUE,YEAR(H3299)=YEAR(K3299)=TRUE),((EOMONTH(H3299,0)-H3299+1)*X3299)/DAY(EOMONTH(H3299,0)),
IF(AND(F3299="Peretoe teenus",H3299&gt;=[2]an!$M$37,RANK(D3299,$D3299:$D3299)+COUNTIFS($D$2:D3299,D3299,$F$2:F3299,F3299)-1=1),X3299,
IF(AND(F3299="Peretoe teenus",H3299&lt;[2]an!$M$37,S3299&lt;&gt;"kahepoolne vajaduspõhine",RANK(D3299,$D3299:$D3299)+COUNTIFS($D$2:D3299,D3299,$F$2:F3299,F3299)-1=1),X3299,
IF(AND(F3299="Peretoe teenus",H3299&lt;[2]an!$M$37,S3299&lt;&gt;"kahepoolne vajaduspõhine",RANK(D3299,$D3299:$D3299)+COUNTIFS($D$2:D3299,D3299,$F$2:F3299,F3299)-1&gt;1),"",
IF(AND(F3299="Peretoe teenus",H3299&lt;[2]an!$M$37,S3299="kahepoolne vajaduspõhine",U3299="",RANK(D3299,$D3299:$D3299)+COUNTIFS($D$2:D3299,D3299,$F$2:F3299,F3299)-1=1),X3299,
IF(AND(F3299="Peretoe teenus",H3299&lt;[2]an!$M$37,S3299="kahepoolne vajaduspõhine",U3299="",RANK(D3299,$D3299:$D3299)+COUNTIFS($D$2:D3299,D3299,$F$2:F3299,F3299)-1&gt;1),"",
IF(AND(F3299="Peretoe teenus",H3299&lt;[2]an!$M$37,S3299="kahepoolne vajaduspõhine",U3299&lt;[2]an!$M$37,RANK(D3299,$D3299:$D3299)+COUNTIFS($D$2:D3299,D3299,$F$2:F3299,F3299)-1=1),X3299,
IF(AND(F3299="Peretoe teenus",H3299&lt;[2]an!$M$37,S3299="kahepoolne vajaduspõhine",U3299&lt;[2]an!$M$37,RANK(D3299,$D3299:$D3299)+COUNTIFS($D$2:D3299,D3299,$F$2:F3299,F3299)-1&gt;1),"",
IF(AND(F3299="Peretoe teenus",H3299&lt;[2]an!$M$37,S3299="kahepoolne vajaduspõhine",U3299&gt;=[2]an!$M$37,U3299&lt;=[2]an!$M$38,RANK(D3299,$D3299:$D3299)+COUNTIFS($D$2:D3299,D3299,$F$2:F3299,F3299)-1=1),
((EOMONTH(U3299,0)-U3299+1)*X3299)/DAY(EOMONTH(U3299,0))+(DAY(U3299)-1)*100/DAY(EOMONTH(U3299,0)),
IF(AND(F3299="Peretoe teenus",H3299&lt;[2]an!$M$37,S3299="kahepoolne vajaduspõhine",U3299&gt;=[2]an!$M$37,U3299&lt;=[2]an!$M$38,RANK(D3299,$D3299:$D3299)+COUNTIFS($D$2:D3299,D3299,$F$2:F3299,F3299)-1&gt;1),"",
IF(AND(F3299="Peretoe teenus",H3299&lt;[2]an!$M$37,S3299="kahepoolne vajaduspõhine",U3299&gt;[2]an!$M$38,RANK(D3299,$D3299:$D3299)+COUNTIFS($D$2:D3299,D3299,$F$2:F3299,F3299)-1=1),X3299,
IF(AND(F3299="Peretoe teenus",H3299&lt;[2]an!$M$37,S3299="kahepoolne vajaduspõhine",U3299&gt;[2]an!$M$38,RANK(D3299,$D3299:$D3299)+COUNTIFS($D$2:D3299,D3299,$F$2:F3299,F3299)-1&gt;1),"",X3299*W3299)))))))))))))),"")</f>
        <v/>
      </c>
      <c r="Z3299" s="18" t="str">
        <f t="shared" si="154"/>
        <v/>
      </c>
      <c r="AA3299" s="19" t="str">
        <f>IFERROR(VLOOKUP(E3299,[2]an!$A$3:$B$81,2,FALSE),"")</f>
        <v/>
      </c>
      <c r="AB3299" s="19" t="str">
        <f>IFERROR(VLOOKUP(AA3299,[2]an!$C$2:$D$16,2,FALSE),"")</f>
        <v/>
      </c>
      <c r="AC3299" s="20"/>
      <c r="AD3299" s="21" t="str">
        <f>IF(A3299=[2]an!$F$36,VLOOKUP([2]an!$F$36,[2]an!$F$36:$H$36,3,FALSE),IF(A3299=[2]an!$F$35,VLOOKUP([2]an!$F$35,[2]an!$F$35:$H$35,3,FALSE),IF(A3299=[2]an!$F$33,VLOOKUP([2]an!$F$33,[2]an!$F$33:$H$33,3,FALSE),IF(A3299=[2]an!$F$31,VLOOKUP([2]an!$F$31,[2]an!$F$31:$H$31,3,FALSE),""))))</f>
        <v/>
      </c>
    </row>
    <row r="3300" spans="6:30" x14ac:dyDescent="0.2">
      <c r="F3300" s="10"/>
      <c r="G3300" s="8" t="str">
        <f t="shared" si="155"/>
        <v/>
      </c>
      <c r="H3300" s="13"/>
      <c r="K3300" s="13"/>
      <c r="L3300" s="10"/>
      <c r="M3300" s="10"/>
      <c r="S3300" s="8" t="str">
        <f>IFERROR(VLOOKUP(D3300,[1]peretoe_teenus!$A$2:$L$2000,5,FALSE),"")</f>
        <v/>
      </c>
      <c r="U3300" s="13"/>
      <c r="V3300" s="15" t="str" cm="1">
        <f t="array" ref="V3300">IFERROR(IF(AND(F3300="Tugigrupp",RANK(K3300,$K3300:$K3300)+COUNTIFS($K$2:K3300,K3300,$L$2:L3300,L3300,$M$2:M3300,M3300,$I$2:I3300,I3300,$G$2:G3300,G3300,$F$2:F3300,F3300)-1=1),SUMPRODUCT(($F$2:$F$4154=F3300)*($G$2:$G$4154=G3300)*($K$2:$K$4154=K3300)*($I$2:$I$4154=I3300)*($L$2:$L$4154=L3300)*($M$2:$M$4154=M3300)),""),"")</f>
        <v/>
      </c>
      <c r="W3300" s="15" t="str">
        <f t="shared" si="153"/>
        <v/>
      </c>
      <c r="X3300" s="16" t="str">
        <f>IF(AND(A3300=[2]an!$G$38,F3300=[2]an!$E$40),[2]an!$G$40,IF(AND(A3300=[2]an!$G$38,F3300=[2]an!$E$41),[2]an!$G$41,IF(AND(A3300=[2]an!$G$38,F3300=[2]an!$E$39,H3300&gt;=[2]an!$M$37),[2]an!$G$39,
IF(AND(A3300=[2]an!$G$38,F3300=[2]an!$E$39,H3300&lt;[2]an!$M$37,S3300="kahepoolne vajaduspõhine",U3300=""),[2]an!$M$40,
IF(AND(A3300=[2]an!$G$38,F3300=[2]an!$E$39,H3300&lt;[2]an!$M$37,S3300="kahepoolne vajaduspõhine",U3300&lt;&gt;""),[2]an!$G$39,
IF(AND(A3300=[2]an!$G$38,F3300=[2]an!$E$39,H3300&lt;[2]an!$M$37,S3300&lt;&gt;"kahepoolne vajaduspõhine"),[2]an!$G$39,
IF(AND(A3300=[2]an!$G$38,F3300=[2]an!$E$42),[2]an!$G$42,
IF(AND(A3300=[2]an!$H$38,F3300=[2]an!$E$40),[2]an!$H$40,IF(AND(A3300=[2]an!$H$38,F3300=[2]an!$E$41),[2]an!$H$41,IF(AND(A3300=[2]an!$H$38,F3300=[2]an!$E$39,H3300&gt;=[2]an!$M$37),[2]an!$H$39,
IF(AND(A3300=[2]an!$H$38,F3300=[2]an!$E$39,H3300&lt;[2]an!$M$37,S3300="kahepoolne vajaduspõhine",U3300=""),[2]an!$M$40,
IF(AND(A3300=[2]an!$H$38,F3300=[2]an!$E$39,H3300&lt;[2]an!$M$37,S3300="kahepoolne vajaduspõhine",U3300&lt;&gt;""),[2]an!$H$39,
IF(AND(A3300=[2]an!$H$38,F3300=[2]an!$E$39,H3300&lt;[2]an!$M$37,S3300&lt;&gt;"kahepoolne vajaduspõhine"),[2]an!$H$39,
IF(AND(A3300=[2]an!$H$38,F3300=[2]an!$E$42),[2]an!$H$42,
IF(AND(A3300=[2]an!$I$38,F3300=[2]an!$E$40),[2]an!$I$40,IF(AND(A3300=[2]an!$I$38,F3300=[2]an!$E$41),[2]an!$I$41,IF(AND(A3300=[2]an!$I$38,F3300=[2]an!$E$39,H3300&gt;=[2]an!$M$37),[2]an!$I$39,
IF(AND(A3300=[2]an!$I$38,F3300=[2]an!$E$39,H3300&lt;[2]an!$M$37,S3300="kahepoolne vajaduspõhine",U3300=""),[2]an!$M$40,
IF(AND(A3300=[2]an!$I$38,F3300=[2]an!$E$39,H3300&lt;[2]an!$M$37,S3300="kahepoolne vajaduspõhine",U3300&lt;&gt;""),[2]an!$I$39,
IF(AND(A3300=[2]an!$I$38,F3300=[2]an!$E$39,H3300&lt;[2]an!$M$37,S3300&lt;&gt;"kahepoolne vajaduspõhine"),[2]an!$I$39,
IF(AND(A3300=[2]an!$I$38,F3300=[2]an!$E$42),[2]an!$I$42,
IF(AND(A3300=[2]an!$J$38,F3300=[2]an!$E$40),[2]an!$J$40,IF(AND(A3300=[2]an!$J$38,F3300=[2]an!$E$41),[2]an!$J$41,IF(AND(A3300=[2]an!$J$38,F3300=[2]an!$E$39,H3300&gt;=[2]an!$M$37),[2]an!$J$39,
IF(AND(A3300=[2]an!$J$38,F3300=[2]an!$E$39,H3300&lt;[2]an!$M$37,S3300="kahepoolne vajaduspõhine",U3300=""),[2]an!$M$40,
IF(AND(A3300=[2]an!$J$38,F3300=[2]an!$E$39,H3300&lt;[2]an!$M$37,S3300="kahepoolne vajaduspõhine",U3300&lt;&gt;""),[2]an!$J$39,
IF(AND(A3300=[2]an!$J$38,F3300=[2]an!$E$39,H3300&lt;[2]an!$M$37,S3300&lt;&gt;"kahepoolne vajaduspõhine"),[2]an!$J$39,
IF(AND(A3300=[2]an!$J$38,F3300=[2]an!$E$42),[2]an!$J$42,""))))))))))))))))))))))))))))</f>
        <v/>
      </c>
      <c r="Y3300" s="17" t="str">
        <f>IFERROR(IF(F3300="Tugigrupp",0,
IF(AND(F3300="Peretoe teenus",H3300&gt;=[2]an!$M$37,RANK(D3300,$D3300:$D3300)+COUNTIFS($D$2:D3300,D3300,$F$2:F3300,F3300)-1&gt;1),"",
IF(AND(F3300="Peretoe teenus",H3300&gt;=[2]an!$M$37,RANK(D3300,$D3300:$D3300)+COUNTIFS($D$2:D3300,D3300,$F$2:F3300,F3300)-1=1,MONTH(H3300)=MONTH(K3300)=TRUE,YEAR(H3300)=YEAR(K3300)=TRUE),((EOMONTH(H3300,0)-H3300+1)*X3300)/DAY(EOMONTH(H3300,0)),
IF(AND(F3300="Peretoe teenus",H3300&gt;=[2]an!$M$37,RANK(D3300,$D3300:$D3300)+COUNTIFS($D$2:D3300,D3300,$F$2:F3300,F3300)-1=1),X3300,
IF(AND(F3300="Peretoe teenus",H3300&lt;[2]an!$M$37,S3300&lt;&gt;"kahepoolne vajaduspõhine",RANK(D3300,$D3300:$D3300)+COUNTIFS($D$2:D3300,D3300,$F$2:F3300,F3300)-1=1),X3300,
IF(AND(F3300="Peretoe teenus",H3300&lt;[2]an!$M$37,S3300&lt;&gt;"kahepoolne vajaduspõhine",RANK(D3300,$D3300:$D3300)+COUNTIFS($D$2:D3300,D3300,$F$2:F3300,F3300)-1&gt;1),"",
IF(AND(F3300="Peretoe teenus",H3300&lt;[2]an!$M$37,S3300="kahepoolne vajaduspõhine",U3300="",RANK(D3300,$D3300:$D3300)+COUNTIFS($D$2:D3300,D3300,$F$2:F3300,F3300)-1=1),X3300,
IF(AND(F3300="Peretoe teenus",H3300&lt;[2]an!$M$37,S3300="kahepoolne vajaduspõhine",U3300="",RANK(D3300,$D3300:$D3300)+COUNTIFS($D$2:D3300,D3300,$F$2:F3300,F3300)-1&gt;1),"",
IF(AND(F3300="Peretoe teenus",H3300&lt;[2]an!$M$37,S3300="kahepoolne vajaduspõhine",U3300&lt;[2]an!$M$37,RANK(D3300,$D3300:$D3300)+COUNTIFS($D$2:D3300,D3300,$F$2:F3300,F3300)-1=1),X3300,
IF(AND(F3300="Peretoe teenus",H3300&lt;[2]an!$M$37,S3300="kahepoolne vajaduspõhine",U3300&lt;[2]an!$M$37,RANK(D3300,$D3300:$D3300)+COUNTIFS($D$2:D3300,D3300,$F$2:F3300,F3300)-1&gt;1),"",
IF(AND(F3300="Peretoe teenus",H3300&lt;[2]an!$M$37,S3300="kahepoolne vajaduspõhine",U3300&gt;=[2]an!$M$37,U3300&lt;=[2]an!$M$38,RANK(D3300,$D3300:$D3300)+COUNTIFS($D$2:D3300,D3300,$F$2:F3300,F3300)-1=1),
((EOMONTH(U3300,0)-U3300+1)*X3300)/DAY(EOMONTH(U3300,0))+(DAY(U3300)-1)*100/DAY(EOMONTH(U3300,0)),
IF(AND(F3300="Peretoe teenus",H3300&lt;[2]an!$M$37,S3300="kahepoolne vajaduspõhine",U3300&gt;=[2]an!$M$37,U3300&lt;=[2]an!$M$38,RANK(D3300,$D3300:$D3300)+COUNTIFS($D$2:D3300,D3300,$F$2:F3300,F3300)-1&gt;1),"",
IF(AND(F3300="Peretoe teenus",H3300&lt;[2]an!$M$37,S3300="kahepoolne vajaduspõhine",U3300&gt;[2]an!$M$38,RANK(D3300,$D3300:$D3300)+COUNTIFS($D$2:D3300,D3300,$F$2:F3300,F3300)-1=1),X3300,
IF(AND(F3300="Peretoe teenus",H3300&lt;[2]an!$M$37,S3300="kahepoolne vajaduspõhine",U3300&gt;[2]an!$M$38,RANK(D3300,$D3300:$D3300)+COUNTIFS($D$2:D3300,D3300,$F$2:F3300,F3300)-1&gt;1),"",X3300*W3300)))))))))))))),"")</f>
        <v/>
      </c>
      <c r="Z3300" s="18" t="str">
        <f t="shared" si="154"/>
        <v/>
      </c>
      <c r="AA3300" s="19" t="str">
        <f>IFERROR(VLOOKUP(E3300,[2]an!$A$3:$B$81,2,FALSE),"")</f>
        <v/>
      </c>
      <c r="AB3300" s="19" t="str">
        <f>IFERROR(VLOOKUP(AA3300,[2]an!$C$2:$D$16,2,FALSE),"")</f>
        <v/>
      </c>
      <c r="AC3300" s="20"/>
      <c r="AD3300" s="21" t="str">
        <f>IF(A3300=[2]an!$F$36,VLOOKUP([2]an!$F$36,[2]an!$F$36:$H$36,3,FALSE),IF(A3300=[2]an!$F$35,VLOOKUP([2]an!$F$35,[2]an!$F$35:$H$35,3,FALSE),IF(A3300=[2]an!$F$33,VLOOKUP([2]an!$F$33,[2]an!$F$33:$H$33,3,FALSE),IF(A3300=[2]an!$F$31,VLOOKUP([2]an!$F$31,[2]an!$F$31:$H$31,3,FALSE),""))))</f>
        <v/>
      </c>
    </row>
    <row r="3301" spans="6:30" x14ac:dyDescent="0.2">
      <c r="F3301" s="10"/>
      <c r="G3301" s="8" t="str">
        <f t="shared" si="155"/>
        <v/>
      </c>
      <c r="H3301" s="13"/>
      <c r="K3301" s="13"/>
      <c r="L3301" s="10"/>
      <c r="M3301" s="10"/>
      <c r="S3301" s="8" t="str">
        <f>IFERROR(VLOOKUP(D3301,[1]peretoe_teenus!$A$2:$L$2000,5,FALSE),"")</f>
        <v/>
      </c>
      <c r="U3301" s="13"/>
      <c r="V3301" s="15" t="str" cm="1">
        <f t="array" ref="V3301">IFERROR(IF(AND(F3301="Tugigrupp",RANK(K3301,$K3301:$K3301)+COUNTIFS($K$2:K3301,K3301,$L$2:L3301,L3301,$M$2:M3301,M3301,$I$2:I3301,I3301,$G$2:G3301,G3301,$F$2:F3301,F3301)-1=1),SUMPRODUCT(($F$2:$F$4154=F3301)*($G$2:$G$4154=G3301)*($K$2:$K$4154=K3301)*($I$2:$I$4154=I3301)*($L$2:$L$4154=L3301)*($M$2:$M$4154=M3301)),""),"")</f>
        <v/>
      </c>
      <c r="W3301" s="15" t="str">
        <f t="shared" si="153"/>
        <v/>
      </c>
      <c r="X3301" s="16" t="str">
        <f>IF(AND(A3301=[2]an!$G$38,F3301=[2]an!$E$40),[2]an!$G$40,IF(AND(A3301=[2]an!$G$38,F3301=[2]an!$E$41),[2]an!$G$41,IF(AND(A3301=[2]an!$G$38,F3301=[2]an!$E$39,H3301&gt;=[2]an!$M$37),[2]an!$G$39,
IF(AND(A3301=[2]an!$G$38,F3301=[2]an!$E$39,H3301&lt;[2]an!$M$37,S3301="kahepoolne vajaduspõhine",U3301=""),[2]an!$M$40,
IF(AND(A3301=[2]an!$G$38,F3301=[2]an!$E$39,H3301&lt;[2]an!$M$37,S3301="kahepoolne vajaduspõhine",U3301&lt;&gt;""),[2]an!$G$39,
IF(AND(A3301=[2]an!$G$38,F3301=[2]an!$E$39,H3301&lt;[2]an!$M$37,S3301&lt;&gt;"kahepoolne vajaduspõhine"),[2]an!$G$39,
IF(AND(A3301=[2]an!$G$38,F3301=[2]an!$E$42),[2]an!$G$42,
IF(AND(A3301=[2]an!$H$38,F3301=[2]an!$E$40),[2]an!$H$40,IF(AND(A3301=[2]an!$H$38,F3301=[2]an!$E$41),[2]an!$H$41,IF(AND(A3301=[2]an!$H$38,F3301=[2]an!$E$39,H3301&gt;=[2]an!$M$37),[2]an!$H$39,
IF(AND(A3301=[2]an!$H$38,F3301=[2]an!$E$39,H3301&lt;[2]an!$M$37,S3301="kahepoolne vajaduspõhine",U3301=""),[2]an!$M$40,
IF(AND(A3301=[2]an!$H$38,F3301=[2]an!$E$39,H3301&lt;[2]an!$M$37,S3301="kahepoolne vajaduspõhine",U3301&lt;&gt;""),[2]an!$H$39,
IF(AND(A3301=[2]an!$H$38,F3301=[2]an!$E$39,H3301&lt;[2]an!$M$37,S3301&lt;&gt;"kahepoolne vajaduspõhine"),[2]an!$H$39,
IF(AND(A3301=[2]an!$H$38,F3301=[2]an!$E$42),[2]an!$H$42,
IF(AND(A3301=[2]an!$I$38,F3301=[2]an!$E$40),[2]an!$I$40,IF(AND(A3301=[2]an!$I$38,F3301=[2]an!$E$41),[2]an!$I$41,IF(AND(A3301=[2]an!$I$38,F3301=[2]an!$E$39,H3301&gt;=[2]an!$M$37),[2]an!$I$39,
IF(AND(A3301=[2]an!$I$38,F3301=[2]an!$E$39,H3301&lt;[2]an!$M$37,S3301="kahepoolne vajaduspõhine",U3301=""),[2]an!$M$40,
IF(AND(A3301=[2]an!$I$38,F3301=[2]an!$E$39,H3301&lt;[2]an!$M$37,S3301="kahepoolne vajaduspõhine",U3301&lt;&gt;""),[2]an!$I$39,
IF(AND(A3301=[2]an!$I$38,F3301=[2]an!$E$39,H3301&lt;[2]an!$M$37,S3301&lt;&gt;"kahepoolne vajaduspõhine"),[2]an!$I$39,
IF(AND(A3301=[2]an!$I$38,F3301=[2]an!$E$42),[2]an!$I$42,
IF(AND(A3301=[2]an!$J$38,F3301=[2]an!$E$40),[2]an!$J$40,IF(AND(A3301=[2]an!$J$38,F3301=[2]an!$E$41),[2]an!$J$41,IF(AND(A3301=[2]an!$J$38,F3301=[2]an!$E$39,H3301&gt;=[2]an!$M$37),[2]an!$J$39,
IF(AND(A3301=[2]an!$J$38,F3301=[2]an!$E$39,H3301&lt;[2]an!$M$37,S3301="kahepoolne vajaduspõhine",U3301=""),[2]an!$M$40,
IF(AND(A3301=[2]an!$J$38,F3301=[2]an!$E$39,H3301&lt;[2]an!$M$37,S3301="kahepoolne vajaduspõhine",U3301&lt;&gt;""),[2]an!$J$39,
IF(AND(A3301=[2]an!$J$38,F3301=[2]an!$E$39,H3301&lt;[2]an!$M$37,S3301&lt;&gt;"kahepoolne vajaduspõhine"),[2]an!$J$39,
IF(AND(A3301=[2]an!$J$38,F3301=[2]an!$E$42),[2]an!$J$42,""))))))))))))))))))))))))))))</f>
        <v/>
      </c>
      <c r="Y3301" s="17" t="str">
        <f>IFERROR(IF(F3301="Tugigrupp",0,
IF(AND(F3301="Peretoe teenus",H3301&gt;=[2]an!$M$37,RANK(D3301,$D3301:$D3301)+COUNTIFS($D$2:D3301,D3301,$F$2:F3301,F3301)-1&gt;1),"",
IF(AND(F3301="Peretoe teenus",H3301&gt;=[2]an!$M$37,RANK(D3301,$D3301:$D3301)+COUNTIFS($D$2:D3301,D3301,$F$2:F3301,F3301)-1=1,MONTH(H3301)=MONTH(K3301)=TRUE,YEAR(H3301)=YEAR(K3301)=TRUE),((EOMONTH(H3301,0)-H3301+1)*X3301)/DAY(EOMONTH(H3301,0)),
IF(AND(F3301="Peretoe teenus",H3301&gt;=[2]an!$M$37,RANK(D3301,$D3301:$D3301)+COUNTIFS($D$2:D3301,D3301,$F$2:F3301,F3301)-1=1),X3301,
IF(AND(F3301="Peretoe teenus",H3301&lt;[2]an!$M$37,S3301&lt;&gt;"kahepoolne vajaduspõhine",RANK(D3301,$D3301:$D3301)+COUNTIFS($D$2:D3301,D3301,$F$2:F3301,F3301)-1=1),X3301,
IF(AND(F3301="Peretoe teenus",H3301&lt;[2]an!$M$37,S3301&lt;&gt;"kahepoolne vajaduspõhine",RANK(D3301,$D3301:$D3301)+COUNTIFS($D$2:D3301,D3301,$F$2:F3301,F3301)-1&gt;1),"",
IF(AND(F3301="Peretoe teenus",H3301&lt;[2]an!$M$37,S3301="kahepoolne vajaduspõhine",U3301="",RANK(D3301,$D3301:$D3301)+COUNTIFS($D$2:D3301,D3301,$F$2:F3301,F3301)-1=1),X3301,
IF(AND(F3301="Peretoe teenus",H3301&lt;[2]an!$M$37,S3301="kahepoolne vajaduspõhine",U3301="",RANK(D3301,$D3301:$D3301)+COUNTIFS($D$2:D3301,D3301,$F$2:F3301,F3301)-1&gt;1),"",
IF(AND(F3301="Peretoe teenus",H3301&lt;[2]an!$M$37,S3301="kahepoolne vajaduspõhine",U3301&lt;[2]an!$M$37,RANK(D3301,$D3301:$D3301)+COUNTIFS($D$2:D3301,D3301,$F$2:F3301,F3301)-1=1),X3301,
IF(AND(F3301="Peretoe teenus",H3301&lt;[2]an!$M$37,S3301="kahepoolne vajaduspõhine",U3301&lt;[2]an!$M$37,RANK(D3301,$D3301:$D3301)+COUNTIFS($D$2:D3301,D3301,$F$2:F3301,F3301)-1&gt;1),"",
IF(AND(F3301="Peretoe teenus",H3301&lt;[2]an!$M$37,S3301="kahepoolne vajaduspõhine",U3301&gt;=[2]an!$M$37,U3301&lt;=[2]an!$M$38,RANK(D3301,$D3301:$D3301)+COUNTIFS($D$2:D3301,D3301,$F$2:F3301,F3301)-1=1),
((EOMONTH(U3301,0)-U3301+1)*X3301)/DAY(EOMONTH(U3301,0))+(DAY(U3301)-1)*100/DAY(EOMONTH(U3301,0)),
IF(AND(F3301="Peretoe teenus",H3301&lt;[2]an!$M$37,S3301="kahepoolne vajaduspõhine",U3301&gt;=[2]an!$M$37,U3301&lt;=[2]an!$M$38,RANK(D3301,$D3301:$D3301)+COUNTIFS($D$2:D3301,D3301,$F$2:F3301,F3301)-1&gt;1),"",
IF(AND(F3301="Peretoe teenus",H3301&lt;[2]an!$M$37,S3301="kahepoolne vajaduspõhine",U3301&gt;[2]an!$M$38,RANK(D3301,$D3301:$D3301)+COUNTIFS($D$2:D3301,D3301,$F$2:F3301,F3301)-1=1),X3301,
IF(AND(F3301="Peretoe teenus",H3301&lt;[2]an!$M$37,S3301="kahepoolne vajaduspõhine",U3301&gt;[2]an!$M$38,RANK(D3301,$D3301:$D3301)+COUNTIFS($D$2:D3301,D3301,$F$2:F3301,F3301)-1&gt;1),"",X3301*W3301)))))))))))))),"")</f>
        <v/>
      </c>
      <c r="Z3301" s="18" t="str">
        <f t="shared" si="154"/>
        <v/>
      </c>
      <c r="AA3301" s="19" t="str">
        <f>IFERROR(VLOOKUP(E3301,[2]an!$A$3:$B$81,2,FALSE),"")</f>
        <v/>
      </c>
      <c r="AB3301" s="19" t="str">
        <f>IFERROR(VLOOKUP(AA3301,[2]an!$C$2:$D$16,2,FALSE),"")</f>
        <v/>
      </c>
      <c r="AC3301" s="20"/>
      <c r="AD3301" s="21" t="str">
        <f>IF(A3301=[2]an!$F$36,VLOOKUP([2]an!$F$36,[2]an!$F$36:$H$36,3,FALSE),IF(A3301=[2]an!$F$35,VLOOKUP([2]an!$F$35,[2]an!$F$35:$H$35,3,FALSE),IF(A3301=[2]an!$F$33,VLOOKUP([2]an!$F$33,[2]an!$F$33:$H$33,3,FALSE),IF(A3301=[2]an!$F$31,VLOOKUP([2]an!$F$31,[2]an!$F$31:$H$31,3,FALSE),""))))</f>
        <v/>
      </c>
    </row>
    <row r="3302" spans="6:30" x14ac:dyDescent="0.2">
      <c r="F3302" s="10"/>
      <c r="G3302" s="8" t="str">
        <f t="shared" si="155"/>
        <v/>
      </c>
      <c r="H3302" s="13"/>
      <c r="K3302" s="13"/>
      <c r="L3302" s="10"/>
      <c r="M3302" s="10"/>
      <c r="S3302" s="8" t="str">
        <f>IFERROR(VLOOKUP(D3302,[1]peretoe_teenus!$A$2:$L$2000,5,FALSE),"")</f>
        <v/>
      </c>
      <c r="U3302" s="13"/>
      <c r="V3302" s="15" t="str" cm="1">
        <f t="array" ref="V3302">IFERROR(IF(AND(F3302="Tugigrupp",RANK(K3302,$K3302:$K3302)+COUNTIFS($K$2:K3302,K3302,$L$2:L3302,L3302,$M$2:M3302,M3302,$I$2:I3302,I3302,$G$2:G3302,G3302,$F$2:F3302,F3302)-1=1),SUMPRODUCT(($F$2:$F$4154=F3302)*($G$2:$G$4154=G3302)*($K$2:$K$4154=K3302)*($I$2:$I$4154=I3302)*($L$2:$L$4154=L3302)*($M$2:$M$4154=M3302)),""),"")</f>
        <v/>
      </c>
      <c r="W3302" s="15" t="str">
        <f t="shared" si="153"/>
        <v/>
      </c>
      <c r="X3302" s="16" t="str">
        <f>IF(AND(A3302=[2]an!$G$38,F3302=[2]an!$E$40),[2]an!$G$40,IF(AND(A3302=[2]an!$G$38,F3302=[2]an!$E$41),[2]an!$G$41,IF(AND(A3302=[2]an!$G$38,F3302=[2]an!$E$39,H3302&gt;=[2]an!$M$37),[2]an!$G$39,
IF(AND(A3302=[2]an!$G$38,F3302=[2]an!$E$39,H3302&lt;[2]an!$M$37,S3302="kahepoolne vajaduspõhine",U3302=""),[2]an!$M$40,
IF(AND(A3302=[2]an!$G$38,F3302=[2]an!$E$39,H3302&lt;[2]an!$M$37,S3302="kahepoolne vajaduspõhine",U3302&lt;&gt;""),[2]an!$G$39,
IF(AND(A3302=[2]an!$G$38,F3302=[2]an!$E$39,H3302&lt;[2]an!$M$37,S3302&lt;&gt;"kahepoolne vajaduspõhine"),[2]an!$G$39,
IF(AND(A3302=[2]an!$G$38,F3302=[2]an!$E$42),[2]an!$G$42,
IF(AND(A3302=[2]an!$H$38,F3302=[2]an!$E$40),[2]an!$H$40,IF(AND(A3302=[2]an!$H$38,F3302=[2]an!$E$41),[2]an!$H$41,IF(AND(A3302=[2]an!$H$38,F3302=[2]an!$E$39,H3302&gt;=[2]an!$M$37),[2]an!$H$39,
IF(AND(A3302=[2]an!$H$38,F3302=[2]an!$E$39,H3302&lt;[2]an!$M$37,S3302="kahepoolne vajaduspõhine",U3302=""),[2]an!$M$40,
IF(AND(A3302=[2]an!$H$38,F3302=[2]an!$E$39,H3302&lt;[2]an!$M$37,S3302="kahepoolne vajaduspõhine",U3302&lt;&gt;""),[2]an!$H$39,
IF(AND(A3302=[2]an!$H$38,F3302=[2]an!$E$39,H3302&lt;[2]an!$M$37,S3302&lt;&gt;"kahepoolne vajaduspõhine"),[2]an!$H$39,
IF(AND(A3302=[2]an!$H$38,F3302=[2]an!$E$42),[2]an!$H$42,
IF(AND(A3302=[2]an!$I$38,F3302=[2]an!$E$40),[2]an!$I$40,IF(AND(A3302=[2]an!$I$38,F3302=[2]an!$E$41),[2]an!$I$41,IF(AND(A3302=[2]an!$I$38,F3302=[2]an!$E$39,H3302&gt;=[2]an!$M$37),[2]an!$I$39,
IF(AND(A3302=[2]an!$I$38,F3302=[2]an!$E$39,H3302&lt;[2]an!$M$37,S3302="kahepoolne vajaduspõhine",U3302=""),[2]an!$M$40,
IF(AND(A3302=[2]an!$I$38,F3302=[2]an!$E$39,H3302&lt;[2]an!$M$37,S3302="kahepoolne vajaduspõhine",U3302&lt;&gt;""),[2]an!$I$39,
IF(AND(A3302=[2]an!$I$38,F3302=[2]an!$E$39,H3302&lt;[2]an!$M$37,S3302&lt;&gt;"kahepoolne vajaduspõhine"),[2]an!$I$39,
IF(AND(A3302=[2]an!$I$38,F3302=[2]an!$E$42),[2]an!$I$42,
IF(AND(A3302=[2]an!$J$38,F3302=[2]an!$E$40),[2]an!$J$40,IF(AND(A3302=[2]an!$J$38,F3302=[2]an!$E$41),[2]an!$J$41,IF(AND(A3302=[2]an!$J$38,F3302=[2]an!$E$39,H3302&gt;=[2]an!$M$37),[2]an!$J$39,
IF(AND(A3302=[2]an!$J$38,F3302=[2]an!$E$39,H3302&lt;[2]an!$M$37,S3302="kahepoolne vajaduspõhine",U3302=""),[2]an!$M$40,
IF(AND(A3302=[2]an!$J$38,F3302=[2]an!$E$39,H3302&lt;[2]an!$M$37,S3302="kahepoolne vajaduspõhine",U3302&lt;&gt;""),[2]an!$J$39,
IF(AND(A3302=[2]an!$J$38,F3302=[2]an!$E$39,H3302&lt;[2]an!$M$37,S3302&lt;&gt;"kahepoolne vajaduspõhine"),[2]an!$J$39,
IF(AND(A3302=[2]an!$J$38,F3302=[2]an!$E$42),[2]an!$J$42,""))))))))))))))))))))))))))))</f>
        <v/>
      </c>
      <c r="Y3302" s="17" t="str">
        <f>IFERROR(IF(F3302="Tugigrupp",0,
IF(AND(F3302="Peretoe teenus",H3302&gt;=[2]an!$M$37,RANK(D3302,$D3302:$D3302)+COUNTIFS($D$2:D3302,D3302,$F$2:F3302,F3302)-1&gt;1),"",
IF(AND(F3302="Peretoe teenus",H3302&gt;=[2]an!$M$37,RANK(D3302,$D3302:$D3302)+COUNTIFS($D$2:D3302,D3302,$F$2:F3302,F3302)-1=1,MONTH(H3302)=MONTH(K3302)=TRUE,YEAR(H3302)=YEAR(K3302)=TRUE),((EOMONTH(H3302,0)-H3302+1)*X3302)/DAY(EOMONTH(H3302,0)),
IF(AND(F3302="Peretoe teenus",H3302&gt;=[2]an!$M$37,RANK(D3302,$D3302:$D3302)+COUNTIFS($D$2:D3302,D3302,$F$2:F3302,F3302)-1=1),X3302,
IF(AND(F3302="Peretoe teenus",H3302&lt;[2]an!$M$37,S3302&lt;&gt;"kahepoolne vajaduspõhine",RANK(D3302,$D3302:$D3302)+COUNTIFS($D$2:D3302,D3302,$F$2:F3302,F3302)-1=1),X3302,
IF(AND(F3302="Peretoe teenus",H3302&lt;[2]an!$M$37,S3302&lt;&gt;"kahepoolne vajaduspõhine",RANK(D3302,$D3302:$D3302)+COUNTIFS($D$2:D3302,D3302,$F$2:F3302,F3302)-1&gt;1),"",
IF(AND(F3302="Peretoe teenus",H3302&lt;[2]an!$M$37,S3302="kahepoolne vajaduspõhine",U3302="",RANK(D3302,$D3302:$D3302)+COUNTIFS($D$2:D3302,D3302,$F$2:F3302,F3302)-1=1),X3302,
IF(AND(F3302="Peretoe teenus",H3302&lt;[2]an!$M$37,S3302="kahepoolne vajaduspõhine",U3302="",RANK(D3302,$D3302:$D3302)+COUNTIFS($D$2:D3302,D3302,$F$2:F3302,F3302)-1&gt;1),"",
IF(AND(F3302="Peretoe teenus",H3302&lt;[2]an!$M$37,S3302="kahepoolne vajaduspõhine",U3302&lt;[2]an!$M$37,RANK(D3302,$D3302:$D3302)+COUNTIFS($D$2:D3302,D3302,$F$2:F3302,F3302)-1=1),X3302,
IF(AND(F3302="Peretoe teenus",H3302&lt;[2]an!$M$37,S3302="kahepoolne vajaduspõhine",U3302&lt;[2]an!$M$37,RANK(D3302,$D3302:$D3302)+COUNTIFS($D$2:D3302,D3302,$F$2:F3302,F3302)-1&gt;1),"",
IF(AND(F3302="Peretoe teenus",H3302&lt;[2]an!$M$37,S3302="kahepoolne vajaduspõhine",U3302&gt;=[2]an!$M$37,U3302&lt;=[2]an!$M$38,RANK(D3302,$D3302:$D3302)+COUNTIFS($D$2:D3302,D3302,$F$2:F3302,F3302)-1=1),
((EOMONTH(U3302,0)-U3302+1)*X3302)/DAY(EOMONTH(U3302,0))+(DAY(U3302)-1)*100/DAY(EOMONTH(U3302,0)),
IF(AND(F3302="Peretoe teenus",H3302&lt;[2]an!$M$37,S3302="kahepoolne vajaduspõhine",U3302&gt;=[2]an!$M$37,U3302&lt;=[2]an!$M$38,RANK(D3302,$D3302:$D3302)+COUNTIFS($D$2:D3302,D3302,$F$2:F3302,F3302)-1&gt;1),"",
IF(AND(F3302="Peretoe teenus",H3302&lt;[2]an!$M$37,S3302="kahepoolne vajaduspõhine",U3302&gt;[2]an!$M$38,RANK(D3302,$D3302:$D3302)+COUNTIFS($D$2:D3302,D3302,$F$2:F3302,F3302)-1=1),X3302,
IF(AND(F3302="Peretoe teenus",H3302&lt;[2]an!$M$37,S3302="kahepoolne vajaduspõhine",U3302&gt;[2]an!$M$38,RANK(D3302,$D3302:$D3302)+COUNTIFS($D$2:D3302,D3302,$F$2:F3302,F3302)-1&gt;1),"",X3302*W3302)))))))))))))),"")</f>
        <v/>
      </c>
      <c r="Z3302" s="18" t="str">
        <f t="shared" si="154"/>
        <v/>
      </c>
      <c r="AA3302" s="19" t="str">
        <f>IFERROR(VLOOKUP(E3302,[2]an!$A$3:$B$81,2,FALSE),"")</f>
        <v/>
      </c>
      <c r="AB3302" s="19" t="str">
        <f>IFERROR(VLOOKUP(AA3302,[2]an!$C$2:$D$16,2,FALSE),"")</f>
        <v/>
      </c>
      <c r="AC3302" s="20"/>
      <c r="AD3302" s="21" t="str">
        <f>IF(A3302=[2]an!$F$36,VLOOKUP([2]an!$F$36,[2]an!$F$36:$H$36,3,FALSE),IF(A3302=[2]an!$F$35,VLOOKUP([2]an!$F$35,[2]an!$F$35:$H$35,3,FALSE),IF(A3302=[2]an!$F$33,VLOOKUP([2]an!$F$33,[2]an!$F$33:$H$33,3,FALSE),IF(A3302=[2]an!$F$31,VLOOKUP([2]an!$F$31,[2]an!$F$31:$H$31,3,FALSE),""))))</f>
        <v/>
      </c>
    </row>
    <row r="3303" spans="6:30" x14ac:dyDescent="0.2">
      <c r="F3303" s="10"/>
      <c r="G3303" s="8" t="str">
        <f t="shared" si="155"/>
        <v/>
      </c>
      <c r="H3303" s="13"/>
      <c r="K3303" s="13"/>
      <c r="L3303" s="10"/>
      <c r="M3303" s="10"/>
      <c r="S3303" s="8" t="str">
        <f>IFERROR(VLOOKUP(D3303,[1]peretoe_teenus!$A$2:$L$2000,5,FALSE),"")</f>
        <v/>
      </c>
      <c r="U3303" s="13"/>
      <c r="V3303" s="15" t="str" cm="1">
        <f t="array" ref="V3303">IFERROR(IF(AND(F3303="Tugigrupp",RANK(K3303,$K3303:$K3303)+COUNTIFS($K$2:K3303,K3303,$L$2:L3303,L3303,$M$2:M3303,M3303,$I$2:I3303,I3303,$G$2:G3303,G3303,$F$2:F3303,F3303)-1=1),SUMPRODUCT(($F$2:$F$4154=F3303)*($G$2:$G$4154=G3303)*($K$2:$K$4154=K3303)*($I$2:$I$4154=I3303)*($L$2:$L$4154=L3303)*($M$2:$M$4154=M3303)),""),"")</f>
        <v/>
      </c>
      <c r="W3303" s="15" t="str">
        <f t="shared" si="153"/>
        <v/>
      </c>
      <c r="X3303" s="16" t="str">
        <f>IF(AND(A3303=[2]an!$G$38,F3303=[2]an!$E$40),[2]an!$G$40,IF(AND(A3303=[2]an!$G$38,F3303=[2]an!$E$41),[2]an!$G$41,IF(AND(A3303=[2]an!$G$38,F3303=[2]an!$E$39,H3303&gt;=[2]an!$M$37),[2]an!$G$39,
IF(AND(A3303=[2]an!$G$38,F3303=[2]an!$E$39,H3303&lt;[2]an!$M$37,S3303="kahepoolne vajaduspõhine",U3303=""),[2]an!$M$40,
IF(AND(A3303=[2]an!$G$38,F3303=[2]an!$E$39,H3303&lt;[2]an!$M$37,S3303="kahepoolne vajaduspõhine",U3303&lt;&gt;""),[2]an!$G$39,
IF(AND(A3303=[2]an!$G$38,F3303=[2]an!$E$39,H3303&lt;[2]an!$M$37,S3303&lt;&gt;"kahepoolne vajaduspõhine"),[2]an!$G$39,
IF(AND(A3303=[2]an!$G$38,F3303=[2]an!$E$42),[2]an!$G$42,
IF(AND(A3303=[2]an!$H$38,F3303=[2]an!$E$40),[2]an!$H$40,IF(AND(A3303=[2]an!$H$38,F3303=[2]an!$E$41),[2]an!$H$41,IF(AND(A3303=[2]an!$H$38,F3303=[2]an!$E$39,H3303&gt;=[2]an!$M$37),[2]an!$H$39,
IF(AND(A3303=[2]an!$H$38,F3303=[2]an!$E$39,H3303&lt;[2]an!$M$37,S3303="kahepoolne vajaduspõhine",U3303=""),[2]an!$M$40,
IF(AND(A3303=[2]an!$H$38,F3303=[2]an!$E$39,H3303&lt;[2]an!$M$37,S3303="kahepoolne vajaduspõhine",U3303&lt;&gt;""),[2]an!$H$39,
IF(AND(A3303=[2]an!$H$38,F3303=[2]an!$E$39,H3303&lt;[2]an!$M$37,S3303&lt;&gt;"kahepoolne vajaduspõhine"),[2]an!$H$39,
IF(AND(A3303=[2]an!$H$38,F3303=[2]an!$E$42),[2]an!$H$42,
IF(AND(A3303=[2]an!$I$38,F3303=[2]an!$E$40),[2]an!$I$40,IF(AND(A3303=[2]an!$I$38,F3303=[2]an!$E$41),[2]an!$I$41,IF(AND(A3303=[2]an!$I$38,F3303=[2]an!$E$39,H3303&gt;=[2]an!$M$37),[2]an!$I$39,
IF(AND(A3303=[2]an!$I$38,F3303=[2]an!$E$39,H3303&lt;[2]an!$M$37,S3303="kahepoolne vajaduspõhine",U3303=""),[2]an!$M$40,
IF(AND(A3303=[2]an!$I$38,F3303=[2]an!$E$39,H3303&lt;[2]an!$M$37,S3303="kahepoolne vajaduspõhine",U3303&lt;&gt;""),[2]an!$I$39,
IF(AND(A3303=[2]an!$I$38,F3303=[2]an!$E$39,H3303&lt;[2]an!$M$37,S3303&lt;&gt;"kahepoolne vajaduspõhine"),[2]an!$I$39,
IF(AND(A3303=[2]an!$I$38,F3303=[2]an!$E$42),[2]an!$I$42,
IF(AND(A3303=[2]an!$J$38,F3303=[2]an!$E$40),[2]an!$J$40,IF(AND(A3303=[2]an!$J$38,F3303=[2]an!$E$41),[2]an!$J$41,IF(AND(A3303=[2]an!$J$38,F3303=[2]an!$E$39,H3303&gt;=[2]an!$M$37),[2]an!$J$39,
IF(AND(A3303=[2]an!$J$38,F3303=[2]an!$E$39,H3303&lt;[2]an!$M$37,S3303="kahepoolne vajaduspõhine",U3303=""),[2]an!$M$40,
IF(AND(A3303=[2]an!$J$38,F3303=[2]an!$E$39,H3303&lt;[2]an!$M$37,S3303="kahepoolne vajaduspõhine",U3303&lt;&gt;""),[2]an!$J$39,
IF(AND(A3303=[2]an!$J$38,F3303=[2]an!$E$39,H3303&lt;[2]an!$M$37,S3303&lt;&gt;"kahepoolne vajaduspõhine"),[2]an!$J$39,
IF(AND(A3303=[2]an!$J$38,F3303=[2]an!$E$42),[2]an!$J$42,""))))))))))))))))))))))))))))</f>
        <v/>
      </c>
      <c r="Y3303" s="17" t="str">
        <f>IFERROR(IF(F3303="Tugigrupp",0,
IF(AND(F3303="Peretoe teenus",H3303&gt;=[2]an!$M$37,RANK(D3303,$D3303:$D3303)+COUNTIFS($D$2:D3303,D3303,$F$2:F3303,F3303)-1&gt;1),"",
IF(AND(F3303="Peretoe teenus",H3303&gt;=[2]an!$M$37,RANK(D3303,$D3303:$D3303)+COUNTIFS($D$2:D3303,D3303,$F$2:F3303,F3303)-1=1,MONTH(H3303)=MONTH(K3303)=TRUE,YEAR(H3303)=YEAR(K3303)=TRUE),((EOMONTH(H3303,0)-H3303+1)*X3303)/DAY(EOMONTH(H3303,0)),
IF(AND(F3303="Peretoe teenus",H3303&gt;=[2]an!$M$37,RANK(D3303,$D3303:$D3303)+COUNTIFS($D$2:D3303,D3303,$F$2:F3303,F3303)-1=1),X3303,
IF(AND(F3303="Peretoe teenus",H3303&lt;[2]an!$M$37,S3303&lt;&gt;"kahepoolne vajaduspõhine",RANK(D3303,$D3303:$D3303)+COUNTIFS($D$2:D3303,D3303,$F$2:F3303,F3303)-1=1),X3303,
IF(AND(F3303="Peretoe teenus",H3303&lt;[2]an!$M$37,S3303&lt;&gt;"kahepoolne vajaduspõhine",RANK(D3303,$D3303:$D3303)+COUNTIFS($D$2:D3303,D3303,$F$2:F3303,F3303)-1&gt;1),"",
IF(AND(F3303="Peretoe teenus",H3303&lt;[2]an!$M$37,S3303="kahepoolne vajaduspõhine",U3303="",RANK(D3303,$D3303:$D3303)+COUNTIFS($D$2:D3303,D3303,$F$2:F3303,F3303)-1=1),X3303,
IF(AND(F3303="Peretoe teenus",H3303&lt;[2]an!$M$37,S3303="kahepoolne vajaduspõhine",U3303="",RANK(D3303,$D3303:$D3303)+COUNTIFS($D$2:D3303,D3303,$F$2:F3303,F3303)-1&gt;1),"",
IF(AND(F3303="Peretoe teenus",H3303&lt;[2]an!$M$37,S3303="kahepoolne vajaduspõhine",U3303&lt;[2]an!$M$37,RANK(D3303,$D3303:$D3303)+COUNTIFS($D$2:D3303,D3303,$F$2:F3303,F3303)-1=1),X3303,
IF(AND(F3303="Peretoe teenus",H3303&lt;[2]an!$M$37,S3303="kahepoolne vajaduspõhine",U3303&lt;[2]an!$M$37,RANK(D3303,$D3303:$D3303)+COUNTIFS($D$2:D3303,D3303,$F$2:F3303,F3303)-1&gt;1),"",
IF(AND(F3303="Peretoe teenus",H3303&lt;[2]an!$M$37,S3303="kahepoolne vajaduspõhine",U3303&gt;=[2]an!$M$37,U3303&lt;=[2]an!$M$38,RANK(D3303,$D3303:$D3303)+COUNTIFS($D$2:D3303,D3303,$F$2:F3303,F3303)-1=1),
((EOMONTH(U3303,0)-U3303+1)*X3303)/DAY(EOMONTH(U3303,0))+(DAY(U3303)-1)*100/DAY(EOMONTH(U3303,0)),
IF(AND(F3303="Peretoe teenus",H3303&lt;[2]an!$M$37,S3303="kahepoolne vajaduspõhine",U3303&gt;=[2]an!$M$37,U3303&lt;=[2]an!$M$38,RANK(D3303,$D3303:$D3303)+COUNTIFS($D$2:D3303,D3303,$F$2:F3303,F3303)-1&gt;1),"",
IF(AND(F3303="Peretoe teenus",H3303&lt;[2]an!$M$37,S3303="kahepoolne vajaduspõhine",U3303&gt;[2]an!$M$38,RANK(D3303,$D3303:$D3303)+COUNTIFS($D$2:D3303,D3303,$F$2:F3303,F3303)-1=1),X3303,
IF(AND(F3303="Peretoe teenus",H3303&lt;[2]an!$M$37,S3303="kahepoolne vajaduspõhine",U3303&gt;[2]an!$M$38,RANK(D3303,$D3303:$D3303)+COUNTIFS($D$2:D3303,D3303,$F$2:F3303,F3303)-1&gt;1),"",X3303*W3303)))))))))))))),"")</f>
        <v/>
      </c>
      <c r="Z3303" s="18" t="str">
        <f t="shared" si="154"/>
        <v/>
      </c>
      <c r="AA3303" s="19" t="str">
        <f>IFERROR(VLOOKUP(E3303,[2]an!$A$3:$B$81,2,FALSE),"")</f>
        <v/>
      </c>
      <c r="AB3303" s="19" t="str">
        <f>IFERROR(VLOOKUP(AA3303,[2]an!$C$2:$D$16,2,FALSE),"")</f>
        <v/>
      </c>
      <c r="AC3303" s="20"/>
      <c r="AD3303" s="21" t="str">
        <f>IF(A3303=[2]an!$F$36,VLOOKUP([2]an!$F$36,[2]an!$F$36:$H$36,3,FALSE),IF(A3303=[2]an!$F$35,VLOOKUP([2]an!$F$35,[2]an!$F$35:$H$35,3,FALSE),IF(A3303=[2]an!$F$33,VLOOKUP([2]an!$F$33,[2]an!$F$33:$H$33,3,FALSE),IF(A3303=[2]an!$F$31,VLOOKUP([2]an!$F$31,[2]an!$F$31:$H$31,3,FALSE),""))))</f>
        <v/>
      </c>
    </row>
    <row r="3304" spans="6:30" x14ac:dyDescent="0.2">
      <c r="F3304" s="10"/>
      <c r="G3304" s="8" t="str">
        <f t="shared" si="155"/>
        <v/>
      </c>
      <c r="H3304" s="13"/>
      <c r="K3304" s="13"/>
      <c r="L3304" s="10"/>
      <c r="M3304" s="10"/>
      <c r="S3304" s="8" t="str">
        <f>IFERROR(VLOOKUP(D3304,[1]peretoe_teenus!$A$2:$L$2000,5,FALSE),"")</f>
        <v/>
      </c>
      <c r="U3304" s="13"/>
      <c r="V3304" s="15" t="str" cm="1">
        <f t="array" ref="V3304">IFERROR(IF(AND(F3304="Tugigrupp",RANK(K3304,$K3304:$K3304)+COUNTIFS($K$2:K3304,K3304,$L$2:L3304,L3304,$M$2:M3304,M3304,$I$2:I3304,I3304,$G$2:G3304,G3304,$F$2:F3304,F3304)-1=1),SUMPRODUCT(($F$2:$F$4154=F3304)*($G$2:$G$4154=G3304)*($K$2:$K$4154=K3304)*($I$2:$I$4154=I3304)*($L$2:$L$4154=L3304)*($M$2:$M$4154=M3304)),""),"")</f>
        <v/>
      </c>
      <c r="W3304" s="15" t="str">
        <f t="shared" si="153"/>
        <v/>
      </c>
      <c r="X3304" s="16" t="str">
        <f>IF(AND(A3304=[2]an!$G$38,F3304=[2]an!$E$40),[2]an!$G$40,IF(AND(A3304=[2]an!$G$38,F3304=[2]an!$E$41),[2]an!$G$41,IF(AND(A3304=[2]an!$G$38,F3304=[2]an!$E$39,H3304&gt;=[2]an!$M$37),[2]an!$G$39,
IF(AND(A3304=[2]an!$G$38,F3304=[2]an!$E$39,H3304&lt;[2]an!$M$37,S3304="kahepoolne vajaduspõhine",U3304=""),[2]an!$M$40,
IF(AND(A3304=[2]an!$G$38,F3304=[2]an!$E$39,H3304&lt;[2]an!$M$37,S3304="kahepoolne vajaduspõhine",U3304&lt;&gt;""),[2]an!$G$39,
IF(AND(A3304=[2]an!$G$38,F3304=[2]an!$E$39,H3304&lt;[2]an!$M$37,S3304&lt;&gt;"kahepoolne vajaduspõhine"),[2]an!$G$39,
IF(AND(A3304=[2]an!$G$38,F3304=[2]an!$E$42),[2]an!$G$42,
IF(AND(A3304=[2]an!$H$38,F3304=[2]an!$E$40),[2]an!$H$40,IF(AND(A3304=[2]an!$H$38,F3304=[2]an!$E$41),[2]an!$H$41,IF(AND(A3304=[2]an!$H$38,F3304=[2]an!$E$39,H3304&gt;=[2]an!$M$37),[2]an!$H$39,
IF(AND(A3304=[2]an!$H$38,F3304=[2]an!$E$39,H3304&lt;[2]an!$M$37,S3304="kahepoolne vajaduspõhine",U3304=""),[2]an!$M$40,
IF(AND(A3304=[2]an!$H$38,F3304=[2]an!$E$39,H3304&lt;[2]an!$M$37,S3304="kahepoolne vajaduspõhine",U3304&lt;&gt;""),[2]an!$H$39,
IF(AND(A3304=[2]an!$H$38,F3304=[2]an!$E$39,H3304&lt;[2]an!$M$37,S3304&lt;&gt;"kahepoolne vajaduspõhine"),[2]an!$H$39,
IF(AND(A3304=[2]an!$H$38,F3304=[2]an!$E$42),[2]an!$H$42,
IF(AND(A3304=[2]an!$I$38,F3304=[2]an!$E$40),[2]an!$I$40,IF(AND(A3304=[2]an!$I$38,F3304=[2]an!$E$41),[2]an!$I$41,IF(AND(A3304=[2]an!$I$38,F3304=[2]an!$E$39,H3304&gt;=[2]an!$M$37),[2]an!$I$39,
IF(AND(A3304=[2]an!$I$38,F3304=[2]an!$E$39,H3304&lt;[2]an!$M$37,S3304="kahepoolne vajaduspõhine",U3304=""),[2]an!$M$40,
IF(AND(A3304=[2]an!$I$38,F3304=[2]an!$E$39,H3304&lt;[2]an!$M$37,S3304="kahepoolne vajaduspõhine",U3304&lt;&gt;""),[2]an!$I$39,
IF(AND(A3304=[2]an!$I$38,F3304=[2]an!$E$39,H3304&lt;[2]an!$M$37,S3304&lt;&gt;"kahepoolne vajaduspõhine"),[2]an!$I$39,
IF(AND(A3304=[2]an!$I$38,F3304=[2]an!$E$42),[2]an!$I$42,
IF(AND(A3304=[2]an!$J$38,F3304=[2]an!$E$40),[2]an!$J$40,IF(AND(A3304=[2]an!$J$38,F3304=[2]an!$E$41),[2]an!$J$41,IF(AND(A3304=[2]an!$J$38,F3304=[2]an!$E$39,H3304&gt;=[2]an!$M$37),[2]an!$J$39,
IF(AND(A3304=[2]an!$J$38,F3304=[2]an!$E$39,H3304&lt;[2]an!$M$37,S3304="kahepoolne vajaduspõhine",U3304=""),[2]an!$M$40,
IF(AND(A3304=[2]an!$J$38,F3304=[2]an!$E$39,H3304&lt;[2]an!$M$37,S3304="kahepoolne vajaduspõhine",U3304&lt;&gt;""),[2]an!$J$39,
IF(AND(A3304=[2]an!$J$38,F3304=[2]an!$E$39,H3304&lt;[2]an!$M$37,S3304&lt;&gt;"kahepoolne vajaduspõhine"),[2]an!$J$39,
IF(AND(A3304=[2]an!$J$38,F3304=[2]an!$E$42),[2]an!$J$42,""))))))))))))))))))))))))))))</f>
        <v/>
      </c>
      <c r="Y3304" s="17" t="str">
        <f>IFERROR(IF(F3304="Tugigrupp",0,
IF(AND(F3304="Peretoe teenus",H3304&gt;=[2]an!$M$37,RANK(D3304,$D3304:$D3304)+COUNTIFS($D$2:D3304,D3304,$F$2:F3304,F3304)-1&gt;1),"",
IF(AND(F3304="Peretoe teenus",H3304&gt;=[2]an!$M$37,RANK(D3304,$D3304:$D3304)+COUNTIFS($D$2:D3304,D3304,$F$2:F3304,F3304)-1=1,MONTH(H3304)=MONTH(K3304)=TRUE,YEAR(H3304)=YEAR(K3304)=TRUE),((EOMONTH(H3304,0)-H3304+1)*X3304)/DAY(EOMONTH(H3304,0)),
IF(AND(F3304="Peretoe teenus",H3304&gt;=[2]an!$M$37,RANK(D3304,$D3304:$D3304)+COUNTIFS($D$2:D3304,D3304,$F$2:F3304,F3304)-1=1),X3304,
IF(AND(F3304="Peretoe teenus",H3304&lt;[2]an!$M$37,S3304&lt;&gt;"kahepoolne vajaduspõhine",RANK(D3304,$D3304:$D3304)+COUNTIFS($D$2:D3304,D3304,$F$2:F3304,F3304)-1=1),X3304,
IF(AND(F3304="Peretoe teenus",H3304&lt;[2]an!$M$37,S3304&lt;&gt;"kahepoolne vajaduspõhine",RANK(D3304,$D3304:$D3304)+COUNTIFS($D$2:D3304,D3304,$F$2:F3304,F3304)-1&gt;1),"",
IF(AND(F3304="Peretoe teenus",H3304&lt;[2]an!$M$37,S3304="kahepoolne vajaduspõhine",U3304="",RANK(D3304,$D3304:$D3304)+COUNTIFS($D$2:D3304,D3304,$F$2:F3304,F3304)-1=1),X3304,
IF(AND(F3304="Peretoe teenus",H3304&lt;[2]an!$M$37,S3304="kahepoolne vajaduspõhine",U3304="",RANK(D3304,$D3304:$D3304)+COUNTIFS($D$2:D3304,D3304,$F$2:F3304,F3304)-1&gt;1),"",
IF(AND(F3304="Peretoe teenus",H3304&lt;[2]an!$M$37,S3304="kahepoolne vajaduspõhine",U3304&lt;[2]an!$M$37,RANK(D3304,$D3304:$D3304)+COUNTIFS($D$2:D3304,D3304,$F$2:F3304,F3304)-1=1),X3304,
IF(AND(F3304="Peretoe teenus",H3304&lt;[2]an!$M$37,S3304="kahepoolne vajaduspõhine",U3304&lt;[2]an!$M$37,RANK(D3304,$D3304:$D3304)+COUNTIFS($D$2:D3304,D3304,$F$2:F3304,F3304)-1&gt;1),"",
IF(AND(F3304="Peretoe teenus",H3304&lt;[2]an!$M$37,S3304="kahepoolne vajaduspõhine",U3304&gt;=[2]an!$M$37,U3304&lt;=[2]an!$M$38,RANK(D3304,$D3304:$D3304)+COUNTIFS($D$2:D3304,D3304,$F$2:F3304,F3304)-1=1),
((EOMONTH(U3304,0)-U3304+1)*X3304)/DAY(EOMONTH(U3304,0))+(DAY(U3304)-1)*100/DAY(EOMONTH(U3304,0)),
IF(AND(F3304="Peretoe teenus",H3304&lt;[2]an!$M$37,S3304="kahepoolne vajaduspõhine",U3304&gt;=[2]an!$M$37,U3304&lt;=[2]an!$M$38,RANK(D3304,$D3304:$D3304)+COUNTIFS($D$2:D3304,D3304,$F$2:F3304,F3304)-1&gt;1),"",
IF(AND(F3304="Peretoe teenus",H3304&lt;[2]an!$M$37,S3304="kahepoolne vajaduspõhine",U3304&gt;[2]an!$M$38,RANK(D3304,$D3304:$D3304)+COUNTIFS($D$2:D3304,D3304,$F$2:F3304,F3304)-1=1),X3304,
IF(AND(F3304="Peretoe teenus",H3304&lt;[2]an!$M$37,S3304="kahepoolne vajaduspõhine",U3304&gt;[2]an!$M$38,RANK(D3304,$D3304:$D3304)+COUNTIFS($D$2:D3304,D3304,$F$2:F3304,F3304)-1&gt;1),"",X3304*W3304)))))))))))))),"")</f>
        <v/>
      </c>
      <c r="Z3304" s="18" t="str">
        <f t="shared" si="154"/>
        <v/>
      </c>
      <c r="AA3304" s="19" t="str">
        <f>IFERROR(VLOOKUP(E3304,[2]an!$A$3:$B$81,2,FALSE),"")</f>
        <v/>
      </c>
      <c r="AB3304" s="19" t="str">
        <f>IFERROR(VLOOKUP(AA3304,[2]an!$C$2:$D$16,2,FALSE),"")</f>
        <v/>
      </c>
      <c r="AC3304" s="20"/>
      <c r="AD3304" s="21" t="str">
        <f>IF(A3304=[2]an!$F$36,VLOOKUP([2]an!$F$36,[2]an!$F$36:$H$36,3,FALSE),IF(A3304=[2]an!$F$35,VLOOKUP([2]an!$F$35,[2]an!$F$35:$H$35,3,FALSE),IF(A3304=[2]an!$F$33,VLOOKUP([2]an!$F$33,[2]an!$F$33:$H$33,3,FALSE),IF(A3304=[2]an!$F$31,VLOOKUP([2]an!$F$31,[2]an!$F$31:$H$31,3,FALSE),""))))</f>
        <v/>
      </c>
    </row>
    <row r="3305" spans="6:30" x14ac:dyDescent="0.2">
      <c r="F3305" s="10"/>
      <c r="G3305" s="8" t="str">
        <f t="shared" si="155"/>
        <v/>
      </c>
      <c r="H3305" s="13"/>
      <c r="K3305" s="13"/>
      <c r="L3305" s="10"/>
      <c r="M3305" s="10"/>
      <c r="S3305" s="8" t="str">
        <f>IFERROR(VLOOKUP(D3305,[1]peretoe_teenus!$A$2:$L$2000,5,FALSE),"")</f>
        <v/>
      </c>
      <c r="U3305" s="13"/>
      <c r="V3305" s="15" t="str" cm="1">
        <f t="array" ref="V3305">IFERROR(IF(AND(F3305="Tugigrupp",RANK(K3305,$K3305:$K3305)+COUNTIFS($K$2:K3305,K3305,$L$2:L3305,L3305,$M$2:M3305,M3305,$I$2:I3305,I3305,$G$2:G3305,G3305,$F$2:F3305,F3305)-1=1),SUMPRODUCT(($F$2:$F$4154=F3305)*($G$2:$G$4154=G3305)*($K$2:$K$4154=K3305)*($I$2:$I$4154=I3305)*($L$2:$L$4154=L3305)*($M$2:$M$4154=M3305)),""),"")</f>
        <v/>
      </c>
      <c r="W3305" s="15" t="str">
        <f t="shared" si="153"/>
        <v/>
      </c>
      <c r="X3305" s="16" t="str">
        <f>IF(AND(A3305=[2]an!$G$38,F3305=[2]an!$E$40),[2]an!$G$40,IF(AND(A3305=[2]an!$G$38,F3305=[2]an!$E$41),[2]an!$G$41,IF(AND(A3305=[2]an!$G$38,F3305=[2]an!$E$39,H3305&gt;=[2]an!$M$37),[2]an!$G$39,
IF(AND(A3305=[2]an!$G$38,F3305=[2]an!$E$39,H3305&lt;[2]an!$M$37,S3305="kahepoolne vajaduspõhine",U3305=""),[2]an!$M$40,
IF(AND(A3305=[2]an!$G$38,F3305=[2]an!$E$39,H3305&lt;[2]an!$M$37,S3305="kahepoolne vajaduspõhine",U3305&lt;&gt;""),[2]an!$G$39,
IF(AND(A3305=[2]an!$G$38,F3305=[2]an!$E$39,H3305&lt;[2]an!$M$37,S3305&lt;&gt;"kahepoolne vajaduspõhine"),[2]an!$G$39,
IF(AND(A3305=[2]an!$G$38,F3305=[2]an!$E$42),[2]an!$G$42,
IF(AND(A3305=[2]an!$H$38,F3305=[2]an!$E$40),[2]an!$H$40,IF(AND(A3305=[2]an!$H$38,F3305=[2]an!$E$41),[2]an!$H$41,IF(AND(A3305=[2]an!$H$38,F3305=[2]an!$E$39,H3305&gt;=[2]an!$M$37),[2]an!$H$39,
IF(AND(A3305=[2]an!$H$38,F3305=[2]an!$E$39,H3305&lt;[2]an!$M$37,S3305="kahepoolne vajaduspõhine",U3305=""),[2]an!$M$40,
IF(AND(A3305=[2]an!$H$38,F3305=[2]an!$E$39,H3305&lt;[2]an!$M$37,S3305="kahepoolne vajaduspõhine",U3305&lt;&gt;""),[2]an!$H$39,
IF(AND(A3305=[2]an!$H$38,F3305=[2]an!$E$39,H3305&lt;[2]an!$M$37,S3305&lt;&gt;"kahepoolne vajaduspõhine"),[2]an!$H$39,
IF(AND(A3305=[2]an!$H$38,F3305=[2]an!$E$42),[2]an!$H$42,
IF(AND(A3305=[2]an!$I$38,F3305=[2]an!$E$40),[2]an!$I$40,IF(AND(A3305=[2]an!$I$38,F3305=[2]an!$E$41),[2]an!$I$41,IF(AND(A3305=[2]an!$I$38,F3305=[2]an!$E$39,H3305&gt;=[2]an!$M$37),[2]an!$I$39,
IF(AND(A3305=[2]an!$I$38,F3305=[2]an!$E$39,H3305&lt;[2]an!$M$37,S3305="kahepoolne vajaduspõhine",U3305=""),[2]an!$M$40,
IF(AND(A3305=[2]an!$I$38,F3305=[2]an!$E$39,H3305&lt;[2]an!$M$37,S3305="kahepoolne vajaduspõhine",U3305&lt;&gt;""),[2]an!$I$39,
IF(AND(A3305=[2]an!$I$38,F3305=[2]an!$E$39,H3305&lt;[2]an!$M$37,S3305&lt;&gt;"kahepoolne vajaduspõhine"),[2]an!$I$39,
IF(AND(A3305=[2]an!$I$38,F3305=[2]an!$E$42),[2]an!$I$42,
IF(AND(A3305=[2]an!$J$38,F3305=[2]an!$E$40),[2]an!$J$40,IF(AND(A3305=[2]an!$J$38,F3305=[2]an!$E$41),[2]an!$J$41,IF(AND(A3305=[2]an!$J$38,F3305=[2]an!$E$39,H3305&gt;=[2]an!$M$37),[2]an!$J$39,
IF(AND(A3305=[2]an!$J$38,F3305=[2]an!$E$39,H3305&lt;[2]an!$M$37,S3305="kahepoolne vajaduspõhine",U3305=""),[2]an!$M$40,
IF(AND(A3305=[2]an!$J$38,F3305=[2]an!$E$39,H3305&lt;[2]an!$M$37,S3305="kahepoolne vajaduspõhine",U3305&lt;&gt;""),[2]an!$J$39,
IF(AND(A3305=[2]an!$J$38,F3305=[2]an!$E$39,H3305&lt;[2]an!$M$37,S3305&lt;&gt;"kahepoolne vajaduspõhine"),[2]an!$J$39,
IF(AND(A3305=[2]an!$J$38,F3305=[2]an!$E$42),[2]an!$J$42,""))))))))))))))))))))))))))))</f>
        <v/>
      </c>
      <c r="Y3305" s="17" t="str">
        <f>IFERROR(IF(F3305="Tugigrupp",0,
IF(AND(F3305="Peretoe teenus",H3305&gt;=[2]an!$M$37,RANK(D3305,$D3305:$D3305)+COUNTIFS($D$2:D3305,D3305,$F$2:F3305,F3305)-1&gt;1),"",
IF(AND(F3305="Peretoe teenus",H3305&gt;=[2]an!$M$37,RANK(D3305,$D3305:$D3305)+COUNTIFS($D$2:D3305,D3305,$F$2:F3305,F3305)-1=1,MONTH(H3305)=MONTH(K3305)=TRUE,YEAR(H3305)=YEAR(K3305)=TRUE),((EOMONTH(H3305,0)-H3305+1)*X3305)/DAY(EOMONTH(H3305,0)),
IF(AND(F3305="Peretoe teenus",H3305&gt;=[2]an!$M$37,RANK(D3305,$D3305:$D3305)+COUNTIFS($D$2:D3305,D3305,$F$2:F3305,F3305)-1=1),X3305,
IF(AND(F3305="Peretoe teenus",H3305&lt;[2]an!$M$37,S3305&lt;&gt;"kahepoolne vajaduspõhine",RANK(D3305,$D3305:$D3305)+COUNTIFS($D$2:D3305,D3305,$F$2:F3305,F3305)-1=1),X3305,
IF(AND(F3305="Peretoe teenus",H3305&lt;[2]an!$M$37,S3305&lt;&gt;"kahepoolne vajaduspõhine",RANK(D3305,$D3305:$D3305)+COUNTIFS($D$2:D3305,D3305,$F$2:F3305,F3305)-1&gt;1),"",
IF(AND(F3305="Peretoe teenus",H3305&lt;[2]an!$M$37,S3305="kahepoolne vajaduspõhine",U3305="",RANK(D3305,$D3305:$D3305)+COUNTIFS($D$2:D3305,D3305,$F$2:F3305,F3305)-1=1),X3305,
IF(AND(F3305="Peretoe teenus",H3305&lt;[2]an!$M$37,S3305="kahepoolne vajaduspõhine",U3305="",RANK(D3305,$D3305:$D3305)+COUNTIFS($D$2:D3305,D3305,$F$2:F3305,F3305)-1&gt;1),"",
IF(AND(F3305="Peretoe teenus",H3305&lt;[2]an!$M$37,S3305="kahepoolne vajaduspõhine",U3305&lt;[2]an!$M$37,RANK(D3305,$D3305:$D3305)+COUNTIFS($D$2:D3305,D3305,$F$2:F3305,F3305)-1=1),X3305,
IF(AND(F3305="Peretoe teenus",H3305&lt;[2]an!$M$37,S3305="kahepoolne vajaduspõhine",U3305&lt;[2]an!$M$37,RANK(D3305,$D3305:$D3305)+COUNTIFS($D$2:D3305,D3305,$F$2:F3305,F3305)-1&gt;1),"",
IF(AND(F3305="Peretoe teenus",H3305&lt;[2]an!$M$37,S3305="kahepoolne vajaduspõhine",U3305&gt;=[2]an!$M$37,U3305&lt;=[2]an!$M$38,RANK(D3305,$D3305:$D3305)+COUNTIFS($D$2:D3305,D3305,$F$2:F3305,F3305)-1=1),
((EOMONTH(U3305,0)-U3305+1)*X3305)/DAY(EOMONTH(U3305,0))+(DAY(U3305)-1)*100/DAY(EOMONTH(U3305,0)),
IF(AND(F3305="Peretoe teenus",H3305&lt;[2]an!$M$37,S3305="kahepoolne vajaduspõhine",U3305&gt;=[2]an!$M$37,U3305&lt;=[2]an!$M$38,RANK(D3305,$D3305:$D3305)+COUNTIFS($D$2:D3305,D3305,$F$2:F3305,F3305)-1&gt;1),"",
IF(AND(F3305="Peretoe teenus",H3305&lt;[2]an!$M$37,S3305="kahepoolne vajaduspõhine",U3305&gt;[2]an!$M$38,RANK(D3305,$D3305:$D3305)+COUNTIFS($D$2:D3305,D3305,$F$2:F3305,F3305)-1=1),X3305,
IF(AND(F3305="Peretoe teenus",H3305&lt;[2]an!$M$37,S3305="kahepoolne vajaduspõhine",U3305&gt;[2]an!$M$38,RANK(D3305,$D3305:$D3305)+COUNTIFS($D$2:D3305,D3305,$F$2:F3305,F3305)-1&gt;1),"",X3305*W3305)))))))))))))),"")</f>
        <v/>
      </c>
      <c r="Z3305" s="18" t="str">
        <f t="shared" si="154"/>
        <v/>
      </c>
      <c r="AA3305" s="19" t="str">
        <f>IFERROR(VLOOKUP(E3305,[2]an!$A$3:$B$81,2,FALSE),"")</f>
        <v/>
      </c>
      <c r="AB3305" s="19" t="str">
        <f>IFERROR(VLOOKUP(AA3305,[2]an!$C$2:$D$16,2,FALSE),"")</f>
        <v/>
      </c>
      <c r="AC3305" s="20"/>
      <c r="AD3305" s="21" t="str">
        <f>IF(A3305=[2]an!$F$36,VLOOKUP([2]an!$F$36,[2]an!$F$36:$H$36,3,FALSE),IF(A3305=[2]an!$F$35,VLOOKUP([2]an!$F$35,[2]an!$F$35:$H$35,3,FALSE),IF(A3305=[2]an!$F$33,VLOOKUP([2]an!$F$33,[2]an!$F$33:$H$33,3,FALSE),IF(A3305=[2]an!$F$31,VLOOKUP([2]an!$F$31,[2]an!$F$31:$H$31,3,FALSE),""))))</f>
        <v/>
      </c>
    </row>
    <row r="3306" spans="6:30" x14ac:dyDescent="0.2">
      <c r="F3306" s="10"/>
      <c r="G3306" s="8" t="str">
        <f t="shared" si="155"/>
        <v/>
      </c>
      <c r="H3306" s="13"/>
      <c r="K3306" s="13"/>
      <c r="L3306" s="10"/>
      <c r="M3306" s="10"/>
      <c r="S3306" s="8" t="str">
        <f>IFERROR(VLOOKUP(D3306,[1]peretoe_teenus!$A$2:$L$2000,5,FALSE),"")</f>
        <v/>
      </c>
      <c r="U3306" s="13"/>
      <c r="V3306" s="15" t="str" cm="1">
        <f t="array" ref="V3306">IFERROR(IF(AND(F3306="Tugigrupp",RANK(K3306,$K3306:$K3306)+COUNTIFS($K$2:K3306,K3306,$L$2:L3306,L3306,$M$2:M3306,M3306,$I$2:I3306,I3306,$G$2:G3306,G3306,$F$2:F3306,F3306)-1=1),SUMPRODUCT(($F$2:$F$4154=F3306)*($G$2:$G$4154=G3306)*($K$2:$K$4154=K3306)*($I$2:$I$4154=I3306)*($L$2:$L$4154=L3306)*($M$2:$M$4154=M3306)),""),"")</f>
        <v/>
      </c>
      <c r="W3306" s="15" t="str">
        <f t="shared" si="153"/>
        <v/>
      </c>
      <c r="X3306" s="16" t="str">
        <f>IF(AND(A3306=[2]an!$G$38,F3306=[2]an!$E$40),[2]an!$G$40,IF(AND(A3306=[2]an!$G$38,F3306=[2]an!$E$41),[2]an!$G$41,IF(AND(A3306=[2]an!$G$38,F3306=[2]an!$E$39,H3306&gt;=[2]an!$M$37),[2]an!$G$39,
IF(AND(A3306=[2]an!$G$38,F3306=[2]an!$E$39,H3306&lt;[2]an!$M$37,S3306="kahepoolne vajaduspõhine",U3306=""),[2]an!$M$40,
IF(AND(A3306=[2]an!$G$38,F3306=[2]an!$E$39,H3306&lt;[2]an!$M$37,S3306="kahepoolne vajaduspõhine",U3306&lt;&gt;""),[2]an!$G$39,
IF(AND(A3306=[2]an!$G$38,F3306=[2]an!$E$39,H3306&lt;[2]an!$M$37,S3306&lt;&gt;"kahepoolne vajaduspõhine"),[2]an!$G$39,
IF(AND(A3306=[2]an!$G$38,F3306=[2]an!$E$42),[2]an!$G$42,
IF(AND(A3306=[2]an!$H$38,F3306=[2]an!$E$40),[2]an!$H$40,IF(AND(A3306=[2]an!$H$38,F3306=[2]an!$E$41),[2]an!$H$41,IF(AND(A3306=[2]an!$H$38,F3306=[2]an!$E$39,H3306&gt;=[2]an!$M$37),[2]an!$H$39,
IF(AND(A3306=[2]an!$H$38,F3306=[2]an!$E$39,H3306&lt;[2]an!$M$37,S3306="kahepoolne vajaduspõhine",U3306=""),[2]an!$M$40,
IF(AND(A3306=[2]an!$H$38,F3306=[2]an!$E$39,H3306&lt;[2]an!$M$37,S3306="kahepoolne vajaduspõhine",U3306&lt;&gt;""),[2]an!$H$39,
IF(AND(A3306=[2]an!$H$38,F3306=[2]an!$E$39,H3306&lt;[2]an!$M$37,S3306&lt;&gt;"kahepoolne vajaduspõhine"),[2]an!$H$39,
IF(AND(A3306=[2]an!$H$38,F3306=[2]an!$E$42),[2]an!$H$42,
IF(AND(A3306=[2]an!$I$38,F3306=[2]an!$E$40),[2]an!$I$40,IF(AND(A3306=[2]an!$I$38,F3306=[2]an!$E$41),[2]an!$I$41,IF(AND(A3306=[2]an!$I$38,F3306=[2]an!$E$39,H3306&gt;=[2]an!$M$37),[2]an!$I$39,
IF(AND(A3306=[2]an!$I$38,F3306=[2]an!$E$39,H3306&lt;[2]an!$M$37,S3306="kahepoolne vajaduspõhine",U3306=""),[2]an!$M$40,
IF(AND(A3306=[2]an!$I$38,F3306=[2]an!$E$39,H3306&lt;[2]an!$M$37,S3306="kahepoolne vajaduspõhine",U3306&lt;&gt;""),[2]an!$I$39,
IF(AND(A3306=[2]an!$I$38,F3306=[2]an!$E$39,H3306&lt;[2]an!$M$37,S3306&lt;&gt;"kahepoolne vajaduspõhine"),[2]an!$I$39,
IF(AND(A3306=[2]an!$I$38,F3306=[2]an!$E$42),[2]an!$I$42,
IF(AND(A3306=[2]an!$J$38,F3306=[2]an!$E$40),[2]an!$J$40,IF(AND(A3306=[2]an!$J$38,F3306=[2]an!$E$41),[2]an!$J$41,IF(AND(A3306=[2]an!$J$38,F3306=[2]an!$E$39,H3306&gt;=[2]an!$M$37),[2]an!$J$39,
IF(AND(A3306=[2]an!$J$38,F3306=[2]an!$E$39,H3306&lt;[2]an!$M$37,S3306="kahepoolne vajaduspõhine",U3306=""),[2]an!$M$40,
IF(AND(A3306=[2]an!$J$38,F3306=[2]an!$E$39,H3306&lt;[2]an!$M$37,S3306="kahepoolne vajaduspõhine",U3306&lt;&gt;""),[2]an!$J$39,
IF(AND(A3306=[2]an!$J$38,F3306=[2]an!$E$39,H3306&lt;[2]an!$M$37,S3306&lt;&gt;"kahepoolne vajaduspõhine"),[2]an!$J$39,
IF(AND(A3306=[2]an!$J$38,F3306=[2]an!$E$42),[2]an!$J$42,""))))))))))))))))))))))))))))</f>
        <v/>
      </c>
      <c r="Y3306" s="17" t="str">
        <f>IFERROR(IF(F3306="Tugigrupp",0,
IF(AND(F3306="Peretoe teenus",H3306&gt;=[2]an!$M$37,RANK(D3306,$D3306:$D3306)+COUNTIFS($D$2:D3306,D3306,$F$2:F3306,F3306)-1&gt;1),"",
IF(AND(F3306="Peretoe teenus",H3306&gt;=[2]an!$M$37,RANK(D3306,$D3306:$D3306)+COUNTIFS($D$2:D3306,D3306,$F$2:F3306,F3306)-1=1,MONTH(H3306)=MONTH(K3306)=TRUE,YEAR(H3306)=YEAR(K3306)=TRUE),((EOMONTH(H3306,0)-H3306+1)*X3306)/DAY(EOMONTH(H3306,0)),
IF(AND(F3306="Peretoe teenus",H3306&gt;=[2]an!$M$37,RANK(D3306,$D3306:$D3306)+COUNTIFS($D$2:D3306,D3306,$F$2:F3306,F3306)-1=1),X3306,
IF(AND(F3306="Peretoe teenus",H3306&lt;[2]an!$M$37,S3306&lt;&gt;"kahepoolne vajaduspõhine",RANK(D3306,$D3306:$D3306)+COUNTIFS($D$2:D3306,D3306,$F$2:F3306,F3306)-1=1),X3306,
IF(AND(F3306="Peretoe teenus",H3306&lt;[2]an!$M$37,S3306&lt;&gt;"kahepoolne vajaduspõhine",RANK(D3306,$D3306:$D3306)+COUNTIFS($D$2:D3306,D3306,$F$2:F3306,F3306)-1&gt;1),"",
IF(AND(F3306="Peretoe teenus",H3306&lt;[2]an!$M$37,S3306="kahepoolne vajaduspõhine",U3306="",RANK(D3306,$D3306:$D3306)+COUNTIFS($D$2:D3306,D3306,$F$2:F3306,F3306)-1=1),X3306,
IF(AND(F3306="Peretoe teenus",H3306&lt;[2]an!$M$37,S3306="kahepoolne vajaduspõhine",U3306="",RANK(D3306,$D3306:$D3306)+COUNTIFS($D$2:D3306,D3306,$F$2:F3306,F3306)-1&gt;1),"",
IF(AND(F3306="Peretoe teenus",H3306&lt;[2]an!$M$37,S3306="kahepoolne vajaduspõhine",U3306&lt;[2]an!$M$37,RANK(D3306,$D3306:$D3306)+COUNTIFS($D$2:D3306,D3306,$F$2:F3306,F3306)-1=1),X3306,
IF(AND(F3306="Peretoe teenus",H3306&lt;[2]an!$M$37,S3306="kahepoolne vajaduspõhine",U3306&lt;[2]an!$M$37,RANK(D3306,$D3306:$D3306)+COUNTIFS($D$2:D3306,D3306,$F$2:F3306,F3306)-1&gt;1),"",
IF(AND(F3306="Peretoe teenus",H3306&lt;[2]an!$M$37,S3306="kahepoolne vajaduspõhine",U3306&gt;=[2]an!$M$37,U3306&lt;=[2]an!$M$38,RANK(D3306,$D3306:$D3306)+COUNTIFS($D$2:D3306,D3306,$F$2:F3306,F3306)-1=1),
((EOMONTH(U3306,0)-U3306+1)*X3306)/DAY(EOMONTH(U3306,0))+(DAY(U3306)-1)*100/DAY(EOMONTH(U3306,0)),
IF(AND(F3306="Peretoe teenus",H3306&lt;[2]an!$M$37,S3306="kahepoolne vajaduspõhine",U3306&gt;=[2]an!$M$37,U3306&lt;=[2]an!$M$38,RANK(D3306,$D3306:$D3306)+COUNTIFS($D$2:D3306,D3306,$F$2:F3306,F3306)-1&gt;1),"",
IF(AND(F3306="Peretoe teenus",H3306&lt;[2]an!$M$37,S3306="kahepoolne vajaduspõhine",U3306&gt;[2]an!$M$38,RANK(D3306,$D3306:$D3306)+COUNTIFS($D$2:D3306,D3306,$F$2:F3306,F3306)-1=1),X3306,
IF(AND(F3306="Peretoe teenus",H3306&lt;[2]an!$M$37,S3306="kahepoolne vajaduspõhine",U3306&gt;[2]an!$M$38,RANK(D3306,$D3306:$D3306)+COUNTIFS($D$2:D3306,D3306,$F$2:F3306,F3306)-1&gt;1),"",X3306*W3306)))))))))))))),"")</f>
        <v/>
      </c>
      <c r="Z3306" s="18" t="str">
        <f t="shared" si="154"/>
        <v/>
      </c>
      <c r="AA3306" s="19" t="str">
        <f>IFERROR(VLOOKUP(E3306,[2]an!$A$3:$B$81,2,FALSE),"")</f>
        <v/>
      </c>
      <c r="AB3306" s="19" t="str">
        <f>IFERROR(VLOOKUP(AA3306,[2]an!$C$2:$D$16,2,FALSE),"")</f>
        <v/>
      </c>
      <c r="AC3306" s="20"/>
      <c r="AD3306" s="21" t="str">
        <f>IF(A3306=[2]an!$F$36,VLOOKUP([2]an!$F$36,[2]an!$F$36:$H$36,3,FALSE),IF(A3306=[2]an!$F$35,VLOOKUP([2]an!$F$35,[2]an!$F$35:$H$35,3,FALSE),IF(A3306=[2]an!$F$33,VLOOKUP([2]an!$F$33,[2]an!$F$33:$H$33,3,FALSE),IF(A3306=[2]an!$F$31,VLOOKUP([2]an!$F$31,[2]an!$F$31:$H$31,3,FALSE),""))))</f>
        <v/>
      </c>
    </row>
    <row r="3307" spans="6:30" x14ac:dyDescent="0.2">
      <c r="F3307" s="10"/>
      <c r="G3307" s="8" t="str">
        <f t="shared" si="155"/>
        <v/>
      </c>
      <c r="H3307" s="13"/>
      <c r="K3307" s="13"/>
      <c r="L3307" s="10"/>
      <c r="M3307" s="10"/>
      <c r="S3307" s="8" t="str">
        <f>IFERROR(VLOOKUP(D3307,[1]peretoe_teenus!$A$2:$L$2000,5,FALSE),"")</f>
        <v/>
      </c>
      <c r="U3307" s="13"/>
      <c r="V3307" s="15" t="str" cm="1">
        <f t="array" ref="V3307">IFERROR(IF(AND(F3307="Tugigrupp",RANK(K3307,$K3307:$K3307)+COUNTIFS($K$2:K3307,K3307,$L$2:L3307,L3307,$M$2:M3307,M3307,$I$2:I3307,I3307,$G$2:G3307,G3307,$F$2:F3307,F3307)-1=1),SUMPRODUCT(($F$2:$F$4154=F3307)*($G$2:$G$4154=G3307)*($K$2:$K$4154=K3307)*($I$2:$I$4154=I3307)*($L$2:$L$4154=L3307)*($M$2:$M$4154=M3307)),""),"")</f>
        <v/>
      </c>
      <c r="W3307" s="15" t="str">
        <f t="shared" si="153"/>
        <v/>
      </c>
      <c r="X3307" s="16" t="str">
        <f>IF(AND(A3307=[2]an!$G$38,F3307=[2]an!$E$40),[2]an!$G$40,IF(AND(A3307=[2]an!$G$38,F3307=[2]an!$E$41),[2]an!$G$41,IF(AND(A3307=[2]an!$G$38,F3307=[2]an!$E$39,H3307&gt;=[2]an!$M$37),[2]an!$G$39,
IF(AND(A3307=[2]an!$G$38,F3307=[2]an!$E$39,H3307&lt;[2]an!$M$37,S3307="kahepoolne vajaduspõhine",U3307=""),[2]an!$M$40,
IF(AND(A3307=[2]an!$G$38,F3307=[2]an!$E$39,H3307&lt;[2]an!$M$37,S3307="kahepoolne vajaduspõhine",U3307&lt;&gt;""),[2]an!$G$39,
IF(AND(A3307=[2]an!$G$38,F3307=[2]an!$E$39,H3307&lt;[2]an!$M$37,S3307&lt;&gt;"kahepoolne vajaduspõhine"),[2]an!$G$39,
IF(AND(A3307=[2]an!$G$38,F3307=[2]an!$E$42),[2]an!$G$42,
IF(AND(A3307=[2]an!$H$38,F3307=[2]an!$E$40),[2]an!$H$40,IF(AND(A3307=[2]an!$H$38,F3307=[2]an!$E$41),[2]an!$H$41,IF(AND(A3307=[2]an!$H$38,F3307=[2]an!$E$39,H3307&gt;=[2]an!$M$37),[2]an!$H$39,
IF(AND(A3307=[2]an!$H$38,F3307=[2]an!$E$39,H3307&lt;[2]an!$M$37,S3307="kahepoolne vajaduspõhine",U3307=""),[2]an!$M$40,
IF(AND(A3307=[2]an!$H$38,F3307=[2]an!$E$39,H3307&lt;[2]an!$M$37,S3307="kahepoolne vajaduspõhine",U3307&lt;&gt;""),[2]an!$H$39,
IF(AND(A3307=[2]an!$H$38,F3307=[2]an!$E$39,H3307&lt;[2]an!$M$37,S3307&lt;&gt;"kahepoolne vajaduspõhine"),[2]an!$H$39,
IF(AND(A3307=[2]an!$H$38,F3307=[2]an!$E$42),[2]an!$H$42,
IF(AND(A3307=[2]an!$I$38,F3307=[2]an!$E$40),[2]an!$I$40,IF(AND(A3307=[2]an!$I$38,F3307=[2]an!$E$41),[2]an!$I$41,IF(AND(A3307=[2]an!$I$38,F3307=[2]an!$E$39,H3307&gt;=[2]an!$M$37),[2]an!$I$39,
IF(AND(A3307=[2]an!$I$38,F3307=[2]an!$E$39,H3307&lt;[2]an!$M$37,S3307="kahepoolne vajaduspõhine",U3307=""),[2]an!$M$40,
IF(AND(A3307=[2]an!$I$38,F3307=[2]an!$E$39,H3307&lt;[2]an!$M$37,S3307="kahepoolne vajaduspõhine",U3307&lt;&gt;""),[2]an!$I$39,
IF(AND(A3307=[2]an!$I$38,F3307=[2]an!$E$39,H3307&lt;[2]an!$M$37,S3307&lt;&gt;"kahepoolne vajaduspõhine"),[2]an!$I$39,
IF(AND(A3307=[2]an!$I$38,F3307=[2]an!$E$42),[2]an!$I$42,
IF(AND(A3307=[2]an!$J$38,F3307=[2]an!$E$40),[2]an!$J$40,IF(AND(A3307=[2]an!$J$38,F3307=[2]an!$E$41),[2]an!$J$41,IF(AND(A3307=[2]an!$J$38,F3307=[2]an!$E$39,H3307&gt;=[2]an!$M$37),[2]an!$J$39,
IF(AND(A3307=[2]an!$J$38,F3307=[2]an!$E$39,H3307&lt;[2]an!$M$37,S3307="kahepoolne vajaduspõhine",U3307=""),[2]an!$M$40,
IF(AND(A3307=[2]an!$J$38,F3307=[2]an!$E$39,H3307&lt;[2]an!$M$37,S3307="kahepoolne vajaduspõhine",U3307&lt;&gt;""),[2]an!$J$39,
IF(AND(A3307=[2]an!$J$38,F3307=[2]an!$E$39,H3307&lt;[2]an!$M$37,S3307&lt;&gt;"kahepoolne vajaduspõhine"),[2]an!$J$39,
IF(AND(A3307=[2]an!$J$38,F3307=[2]an!$E$42),[2]an!$J$42,""))))))))))))))))))))))))))))</f>
        <v/>
      </c>
      <c r="Y3307" s="17" t="str">
        <f>IFERROR(IF(F3307="Tugigrupp",0,
IF(AND(F3307="Peretoe teenus",H3307&gt;=[2]an!$M$37,RANK(D3307,$D3307:$D3307)+COUNTIFS($D$2:D3307,D3307,$F$2:F3307,F3307)-1&gt;1),"",
IF(AND(F3307="Peretoe teenus",H3307&gt;=[2]an!$M$37,RANK(D3307,$D3307:$D3307)+COUNTIFS($D$2:D3307,D3307,$F$2:F3307,F3307)-1=1,MONTH(H3307)=MONTH(K3307)=TRUE,YEAR(H3307)=YEAR(K3307)=TRUE),((EOMONTH(H3307,0)-H3307+1)*X3307)/DAY(EOMONTH(H3307,0)),
IF(AND(F3307="Peretoe teenus",H3307&gt;=[2]an!$M$37,RANK(D3307,$D3307:$D3307)+COUNTIFS($D$2:D3307,D3307,$F$2:F3307,F3307)-1=1),X3307,
IF(AND(F3307="Peretoe teenus",H3307&lt;[2]an!$M$37,S3307&lt;&gt;"kahepoolne vajaduspõhine",RANK(D3307,$D3307:$D3307)+COUNTIFS($D$2:D3307,D3307,$F$2:F3307,F3307)-1=1),X3307,
IF(AND(F3307="Peretoe teenus",H3307&lt;[2]an!$M$37,S3307&lt;&gt;"kahepoolne vajaduspõhine",RANK(D3307,$D3307:$D3307)+COUNTIFS($D$2:D3307,D3307,$F$2:F3307,F3307)-1&gt;1),"",
IF(AND(F3307="Peretoe teenus",H3307&lt;[2]an!$M$37,S3307="kahepoolne vajaduspõhine",U3307="",RANK(D3307,$D3307:$D3307)+COUNTIFS($D$2:D3307,D3307,$F$2:F3307,F3307)-1=1),X3307,
IF(AND(F3307="Peretoe teenus",H3307&lt;[2]an!$M$37,S3307="kahepoolne vajaduspõhine",U3307="",RANK(D3307,$D3307:$D3307)+COUNTIFS($D$2:D3307,D3307,$F$2:F3307,F3307)-1&gt;1),"",
IF(AND(F3307="Peretoe teenus",H3307&lt;[2]an!$M$37,S3307="kahepoolne vajaduspõhine",U3307&lt;[2]an!$M$37,RANK(D3307,$D3307:$D3307)+COUNTIFS($D$2:D3307,D3307,$F$2:F3307,F3307)-1=1),X3307,
IF(AND(F3307="Peretoe teenus",H3307&lt;[2]an!$M$37,S3307="kahepoolne vajaduspõhine",U3307&lt;[2]an!$M$37,RANK(D3307,$D3307:$D3307)+COUNTIFS($D$2:D3307,D3307,$F$2:F3307,F3307)-1&gt;1),"",
IF(AND(F3307="Peretoe teenus",H3307&lt;[2]an!$M$37,S3307="kahepoolne vajaduspõhine",U3307&gt;=[2]an!$M$37,U3307&lt;=[2]an!$M$38,RANK(D3307,$D3307:$D3307)+COUNTIFS($D$2:D3307,D3307,$F$2:F3307,F3307)-1=1),
((EOMONTH(U3307,0)-U3307+1)*X3307)/DAY(EOMONTH(U3307,0))+(DAY(U3307)-1)*100/DAY(EOMONTH(U3307,0)),
IF(AND(F3307="Peretoe teenus",H3307&lt;[2]an!$M$37,S3307="kahepoolne vajaduspõhine",U3307&gt;=[2]an!$M$37,U3307&lt;=[2]an!$M$38,RANK(D3307,$D3307:$D3307)+COUNTIFS($D$2:D3307,D3307,$F$2:F3307,F3307)-1&gt;1),"",
IF(AND(F3307="Peretoe teenus",H3307&lt;[2]an!$M$37,S3307="kahepoolne vajaduspõhine",U3307&gt;[2]an!$M$38,RANK(D3307,$D3307:$D3307)+COUNTIFS($D$2:D3307,D3307,$F$2:F3307,F3307)-1=1),X3307,
IF(AND(F3307="Peretoe teenus",H3307&lt;[2]an!$M$37,S3307="kahepoolne vajaduspõhine",U3307&gt;[2]an!$M$38,RANK(D3307,$D3307:$D3307)+COUNTIFS($D$2:D3307,D3307,$F$2:F3307,F3307)-1&gt;1),"",X3307*W3307)))))))))))))),"")</f>
        <v/>
      </c>
      <c r="Z3307" s="18" t="str">
        <f t="shared" si="154"/>
        <v/>
      </c>
      <c r="AA3307" s="19" t="str">
        <f>IFERROR(VLOOKUP(E3307,[2]an!$A$3:$B$81,2,FALSE),"")</f>
        <v/>
      </c>
      <c r="AB3307" s="19" t="str">
        <f>IFERROR(VLOOKUP(AA3307,[2]an!$C$2:$D$16,2,FALSE),"")</f>
        <v/>
      </c>
      <c r="AC3307" s="20"/>
      <c r="AD3307" s="21" t="str">
        <f>IF(A3307=[2]an!$F$36,VLOOKUP([2]an!$F$36,[2]an!$F$36:$H$36,3,FALSE),IF(A3307=[2]an!$F$35,VLOOKUP([2]an!$F$35,[2]an!$F$35:$H$35,3,FALSE),IF(A3307=[2]an!$F$33,VLOOKUP([2]an!$F$33,[2]an!$F$33:$H$33,3,FALSE),IF(A3307=[2]an!$F$31,VLOOKUP([2]an!$F$31,[2]an!$F$31:$H$31,3,FALSE),""))))</f>
        <v/>
      </c>
    </row>
    <row r="3308" spans="6:30" x14ac:dyDescent="0.2">
      <c r="F3308" s="10"/>
      <c r="G3308" s="8" t="str">
        <f t="shared" si="155"/>
        <v/>
      </c>
      <c r="H3308" s="13"/>
      <c r="K3308" s="13"/>
      <c r="L3308" s="10"/>
      <c r="M3308" s="10"/>
      <c r="S3308" s="8" t="str">
        <f>IFERROR(VLOOKUP(D3308,[1]peretoe_teenus!$A$2:$L$2000,5,FALSE),"")</f>
        <v/>
      </c>
      <c r="U3308" s="13"/>
      <c r="V3308" s="15" t="str" cm="1">
        <f t="array" ref="V3308">IFERROR(IF(AND(F3308="Tugigrupp",RANK(K3308,$K3308:$K3308)+COUNTIFS($K$2:K3308,K3308,$L$2:L3308,L3308,$M$2:M3308,M3308,$I$2:I3308,I3308,$G$2:G3308,G3308,$F$2:F3308,F3308)-1=1),SUMPRODUCT(($F$2:$F$4154=F3308)*($G$2:$G$4154=G3308)*($K$2:$K$4154=K3308)*($I$2:$I$4154=I3308)*($L$2:$L$4154=L3308)*($M$2:$M$4154=M3308)),""),"")</f>
        <v/>
      </c>
      <c r="W3308" s="15" t="str">
        <f t="shared" si="153"/>
        <v/>
      </c>
      <c r="X3308" s="16" t="str">
        <f>IF(AND(A3308=[2]an!$G$38,F3308=[2]an!$E$40),[2]an!$G$40,IF(AND(A3308=[2]an!$G$38,F3308=[2]an!$E$41),[2]an!$G$41,IF(AND(A3308=[2]an!$G$38,F3308=[2]an!$E$39,H3308&gt;=[2]an!$M$37),[2]an!$G$39,
IF(AND(A3308=[2]an!$G$38,F3308=[2]an!$E$39,H3308&lt;[2]an!$M$37,S3308="kahepoolne vajaduspõhine",U3308=""),[2]an!$M$40,
IF(AND(A3308=[2]an!$G$38,F3308=[2]an!$E$39,H3308&lt;[2]an!$M$37,S3308="kahepoolne vajaduspõhine",U3308&lt;&gt;""),[2]an!$G$39,
IF(AND(A3308=[2]an!$G$38,F3308=[2]an!$E$39,H3308&lt;[2]an!$M$37,S3308&lt;&gt;"kahepoolne vajaduspõhine"),[2]an!$G$39,
IF(AND(A3308=[2]an!$G$38,F3308=[2]an!$E$42),[2]an!$G$42,
IF(AND(A3308=[2]an!$H$38,F3308=[2]an!$E$40),[2]an!$H$40,IF(AND(A3308=[2]an!$H$38,F3308=[2]an!$E$41),[2]an!$H$41,IF(AND(A3308=[2]an!$H$38,F3308=[2]an!$E$39,H3308&gt;=[2]an!$M$37),[2]an!$H$39,
IF(AND(A3308=[2]an!$H$38,F3308=[2]an!$E$39,H3308&lt;[2]an!$M$37,S3308="kahepoolne vajaduspõhine",U3308=""),[2]an!$M$40,
IF(AND(A3308=[2]an!$H$38,F3308=[2]an!$E$39,H3308&lt;[2]an!$M$37,S3308="kahepoolne vajaduspõhine",U3308&lt;&gt;""),[2]an!$H$39,
IF(AND(A3308=[2]an!$H$38,F3308=[2]an!$E$39,H3308&lt;[2]an!$M$37,S3308&lt;&gt;"kahepoolne vajaduspõhine"),[2]an!$H$39,
IF(AND(A3308=[2]an!$H$38,F3308=[2]an!$E$42),[2]an!$H$42,
IF(AND(A3308=[2]an!$I$38,F3308=[2]an!$E$40),[2]an!$I$40,IF(AND(A3308=[2]an!$I$38,F3308=[2]an!$E$41),[2]an!$I$41,IF(AND(A3308=[2]an!$I$38,F3308=[2]an!$E$39,H3308&gt;=[2]an!$M$37),[2]an!$I$39,
IF(AND(A3308=[2]an!$I$38,F3308=[2]an!$E$39,H3308&lt;[2]an!$M$37,S3308="kahepoolne vajaduspõhine",U3308=""),[2]an!$M$40,
IF(AND(A3308=[2]an!$I$38,F3308=[2]an!$E$39,H3308&lt;[2]an!$M$37,S3308="kahepoolne vajaduspõhine",U3308&lt;&gt;""),[2]an!$I$39,
IF(AND(A3308=[2]an!$I$38,F3308=[2]an!$E$39,H3308&lt;[2]an!$M$37,S3308&lt;&gt;"kahepoolne vajaduspõhine"),[2]an!$I$39,
IF(AND(A3308=[2]an!$I$38,F3308=[2]an!$E$42),[2]an!$I$42,
IF(AND(A3308=[2]an!$J$38,F3308=[2]an!$E$40),[2]an!$J$40,IF(AND(A3308=[2]an!$J$38,F3308=[2]an!$E$41),[2]an!$J$41,IF(AND(A3308=[2]an!$J$38,F3308=[2]an!$E$39,H3308&gt;=[2]an!$M$37),[2]an!$J$39,
IF(AND(A3308=[2]an!$J$38,F3308=[2]an!$E$39,H3308&lt;[2]an!$M$37,S3308="kahepoolne vajaduspõhine",U3308=""),[2]an!$M$40,
IF(AND(A3308=[2]an!$J$38,F3308=[2]an!$E$39,H3308&lt;[2]an!$M$37,S3308="kahepoolne vajaduspõhine",U3308&lt;&gt;""),[2]an!$J$39,
IF(AND(A3308=[2]an!$J$38,F3308=[2]an!$E$39,H3308&lt;[2]an!$M$37,S3308&lt;&gt;"kahepoolne vajaduspõhine"),[2]an!$J$39,
IF(AND(A3308=[2]an!$J$38,F3308=[2]an!$E$42),[2]an!$J$42,""))))))))))))))))))))))))))))</f>
        <v/>
      </c>
      <c r="Y3308" s="17" t="str">
        <f>IFERROR(IF(F3308="Tugigrupp",0,
IF(AND(F3308="Peretoe teenus",H3308&gt;=[2]an!$M$37,RANK(D3308,$D3308:$D3308)+COUNTIFS($D$2:D3308,D3308,$F$2:F3308,F3308)-1&gt;1),"",
IF(AND(F3308="Peretoe teenus",H3308&gt;=[2]an!$M$37,RANK(D3308,$D3308:$D3308)+COUNTIFS($D$2:D3308,D3308,$F$2:F3308,F3308)-1=1,MONTH(H3308)=MONTH(K3308)=TRUE,YEAR(H3308)=YEAR(K3308)=TRUE),((EOMONTH(H3308,0)-H3308+1)*X3308)/DAY(EOMONTH(H3308,0)),
IF(AND(F3308="Peretoe teenus",H3308&gt;=[2]an!$M$37,RANK(D3308,$D3308:$D3308)+COUNTIFS($D$2:D3308,D3308,$F$2:F3308,F3308)-1=1),X3308,
IF(AND(F3308="Peretoe teenus",H3308&lt;[2]an!$M$37,S3308&lt;&gt;"kahepoolne vajaduspõhine",RANK(D3308,$D3308:$D3308)+COUNTIFS($D$2:D3308,D3308,$F$2:F3308,F3308)-1=1),X3308,
IF(AND(F3308="Peretoe teenus",H3308&lt;[2]an!$M$37,S3308&lt;&gt;"kahepoolne vajaduspõhine",RANK(D3308,$D3308:$D3308)+COUNTIFS($D$2:D3308,D3308,$F$2:F3308,F3308)-1&gt;1),"",
IF(AND(F3308="Peretoe teenus",H3308&lt;[2]an!$M$37,S3308="kahepoolne vajaduspõhine",U3308="",RANK(D3308,$D3308:$D3308)+COUNTIFS($D$2:D3308,D3308,$F$2:F3308,F3308)-1=1),X3308,
IF(AND(F3308="Peretoe teenus",H3308&lt;[2]an!$M$37,S3308="kahepoolne vajaduspõhine",U3308="",RANK(D3308,$D3308:$D3308)+COUNTIFS($D$2:D3308,D3308,$F$2:F3308,F3308)-1&gt;1),"",
IF(AND(F3308="Peretoe teenus",H3308&lt;[2]an!$M$37,S3308="kahepoolne vajaduspõhine",U3308&lt;[2]an!$M$37,RANK(D3308,$D3308:$D3308)+COUNTIFS($D$2:D3308,D3308,$F$2:F3308,F3308)-1=1),X3308,
IF(AND(F3308="Peretoe teenus",H3308&lt;[2]an!$M$37,S3308="kahepoolne vajaduspõhine",U3308&lt;[2]an!$M$37,RANK(D3308,$D3308:$D3308)+COUNTIFS($D$2:D3308,D3308,$F$2:F3308,F3308)-1&gt;1),"",
IF(AND(F3308="Peretoe teenus",H3308&lt;[2]an!$M$37,S3308="kahepoolne vajaduspõhine",U3308&gt;=[2]an!$M$37,U3308&lt;=[2]an!$M$38,RANK(D3308,$D3308:$D3308)+COUNTIFS($D$2:D3308,D3308,$F$2:F3308,F3308)-1=1),
((EOMONTH(U3308,0)-U3308+1)*X3308)/DAY(EOMONTH(U3308,0))+(DAY(U3308)-1)*100/DAY(EOMONTH(U3308,0)),
IF(AND(F3308="Peretoe teenus",H3308&lt;[2]an!$M$37,S3308="kahepoolne vajaduspõhine",U3308&gt;=[2]an!$M$37,U3308&lt;=[2]an!$M$38,RANK(D3308,$D3308:$D3308)+COUNTIFS($D$2:D3308,D3308,$F$2:F3308,F3308)-1&gt;1),"",
IF(AND(F3308="Peretoe teenus",H3308&lt;[2]an!$M$37,S3308="kahepoolne vajaduspõhine",U3308&gt;[2]an!$M$38,RANK(D3308,$D3308:$D3308)+COUNTIFS($D$2:D3308,D3308,$F$2:F3308,F3308)-1=1),X3308,
IF(AND(F3308="Peretoe teenus",H3308&lt;[2]an!$M$37,S3308="kahepoolne vajaduspõhine",U3308&gt;[2]an!$M$38,RANK(D3308,$D3308:$D3308)+COUNTIFS($D$2:D3308,D3308,$F$2:F3308,F3308)-1&gt;1),"",X3308*W3308)))))))))))))),"")</f>
        <v/>
      </c>
      <c r="Z3308" s="18" t="str">
        <f t="shared" si="154"/>
        <v/>
      </c>
      <c r="AA3308" s="19" t="str">
        <f>IFERROR(VLOOKUP(E3308,[2]an!$A$3:$B$81,2,FALSE),"")</f>
        <v/>
      </c>
      <c r="AB3308" s="19" t="str">
        <f>IFERROR(VLOOKUP(AA3308,[2]an!$C$2:$D$16,2,FALSE),"")</f>
        <v/>
      </c>
      <c r="AC3308" s="20"/>
      <c r="AD3308" s="21" t="str">
        <f>IF(A3308=[2]an!$F$36,VLOOKUP([2]an!$F$36,[2]an!$F$36:$H$36,3,FALSE),IF(A3308=[2]an!$F$35,VLOOKUP([2]an!$F$35,[2]an!$F$35:$H$35,3,FALSE),IF(A3308=[2]an!$F$33,VLOOKUP([2]an!$F$33,[2]an!$F$33:$H$33,3,FALSE),IF(A3308=[2]an!$F$31,VLOOKUP([2]an!$F$31,[2]an!$F$31:$H$31,3,FALSE),""))))</f>
        <v/>
      </c>
    </row>
    <row r="3309" spans="6:30" x14ac:dyDescent="0.2">
      <c r="F3309" s="10"/>
      <c r="G3309" s="8" t="str">
        <f t="shared" si="155"/>
        <v/>
      </c>
      <c r="H3309" s="13"/>
      <c r="K3309" s="13"/>
      <c r="L3309" s="10"/>
      <c r="M3309" s="10"/>
      <c r="S3309" s="8" t="str">
        <f>IFERROR(VLOOKUP(D3309,[1]peretoe_teenus!$A$2:$L$2000,5,FALSE),"")</f>
        <v/>
      </c>
      <c r="U3309" s="13"/>
      <c r="V3309" s="15" t="str" cm="1">
        <f t="array" ref="V3309">IFERROR(IF(AND(F3309="Tugigrupp",RANK(K3309,$K3309:$K3309)+COUNTIFS($K$2:K3309,K3309,$L$2:L3309,L3309,$M$2:M3309,M3309,$I$2:I3309,I3309,$G$2:G3309,G3309,$F$2:F3309,F3309)-1=1),SUMPRODUCT(($F$2:$F$4154=F3309)*($G$2:$G$4154=G3309)*($K$2:$K$4154=K3309)*($I$2:$I$4154=I3309)*($L$2:$L$4154=L3309)*($M$2:$M$4154=M3309)),""),"")</f>
        <v/>
      </c>
      <c r="W3309" s="15" t="str">
        <f t="shared" si="153"/>
        <v/>
      </c>
      <c r="X3309" s="16" t="str">
        <f>IF(AND(A3309=[2]an!$G$38,F3309=[2]an!$E$40),[2]an!$G$40,IF(AND(A3309=[2]an!$G$38,F3309=[2]an!$E$41),[2]an!$G$41,IF(AND(A3309=[2]an!$G$38,F3309=[2]an!$E$39,H3309&gt;=[2]an!$M$37),[2]an!$G$39,
IF(AND(A3309=[2]an!$G$38,F3309=[2]an!$E$39,H3309&lt;[2]an!$M$37,S3309="kahepoolne vajaduspõhine",U3309=""),[2]an!$M$40,
IF(AND(A3309=[2]an!$G$38,F3309=[2]an!$E$39,H3309&lt;[2]an!$M$37,S3309="kahepoolne vajaduspõhine",U3309&lt;&gt;""),[2]an!$G$39,
IF(AND(A3309=[2]an!$G$38,F3309=[2]an!$E$39,H3309&lt;[2]an!$M$37,S3309&lt;&gt;"kahepoolne vajaduspõhine"),[2]an!$G$39,
IF(AND(A3309=[2]an!$G$38,F3309=[2]an!$E$42),[2]an!$G$42,
IF(AND(A3309=[2]an!$H$38,F3309=[2]an!$E$40),[2]an!$H$40,IF(AND(A3309=[2]an!$H$38,F3309=[2]an!$E$41),[2]an!$H$41,IF(AND(A3309=[2]an!$H$38,F3309=[2]an!$E$39,H3309&gt;=[2]an!$M$37),[2]an!$H$39,
IF(AND(A3309=[2]an!$H$38,F3309=[2]an!$E$39,H3309&lt;[2]an!$M$37,S3309="kahepoolne vajaduspõhine",U3309=""),[2]an!$M$40,
IF(AND(A3309=[2]an!$H$38,F3309=[2]an!$E$39,H3309&lt;[2]an!$M$37,S3309="kahepoolne vajaduspõhine",U3309&lt;&gt;""),[2]an!$H$39,
IF(AND(A3309=[2]an!$H$38,F3309=[2]an!$E$39,H3309&lt;[2]an!$M$37,S3309&lt;&gt;"kahepoolne vajaduspõhine"),[2]an!$H$39,
IF(AND(A3309=[2]an!$H$38,F3309=[2]an!$E$42),[2]an!$H$42,
IF(AND(A3309=[2]an!$I$38,F3309=[2]an!$E$40),[2]an!$I$40,IF(AND(A3309=[2]an!$I$38,F3309=[2]an!$E$41),[2]an!$I$41,IF(AND(A3309=[2]an!$I$38,F3309=[2]an!$E$39,H3309&gt;=[2]an!$M$37),[2]an!$I$39,
IF(AND(A3309=[2]an!$I$38,F3309=[2]an!$E$39,H3309&lt;[2]an!$M$37,S3309="kahepoolne vajaduspõhine",U3309=""),[2]an!$M$40,
IF(AND(A3309=[2]an!$I$38,F3309=[2]an!$E$39,H3309&lt;[2]an!$M$37,S3309="kahepoolne vajaduspõhine",U3309&lt;&gt;""),[2]an!$I$39,
IF(AND(A3309=[2]an!$I$38,F3309=[2]an!$E$39,H3309&lt;[2]an!$M$37,S3309&lt;&gt;"kahepoolne vajaduspõhine"),[2]an!$I$39,
IF(AND(A3309=[2]an!$I$38,F3309=[2]an!$E$42),[2]an!$I$42,
IF(AND(A3309=[2]an!$J$38,F3309=[2]an!$E$40),[2]an!$J$40,IF(AND(A3309=[2]an!$J$38,F3309=[2]an!$E$41),[2]an!$J$41,IF(AND(A3309=[2]an!$J$38,F3309=[2]an!$E$39,H3309&gt;=[2]an!$M$37),[2]an!$J$39,
IF(AND(A3309=[2]an!$J$38,F3309=[2]an!$E$39,H3309&lt;[2]an!$M$37,S3309="kahepoolne vajaduspõhine",U3309=""),[2]an!$M$40,
IF(AND(A3309=[2]an!$J$38,F3309=[2]an!$E$39,H3309&lt;[2]an!$M$37,S3309="kahepoolne vajaduspõhine",U3309&lt;&gt;""),[2]an!$J$39,
IF(AND(A3309=[2]an!$J$38,F3309=[2]an!$E$39,H3309&lt;[2]an!$M$37,S3309&lt;&gt;"kahepoolne vajaduspõhine"),[2]an!$J$39,
IF(AND(A3309=[2]an!$J$38,F3309=[2]an!$E$42),[2]an!$J$42,""))))))))))))))))))))))))))))</f>
        <v/>
      </c>
      <c r="Y3309" s="17" t="str">
        <f>IFERROR(IF(F3309="Tugigrupp",0,
IF(AND(F3309="Peretoe teenus",H3309&gt;=[2]an!$M$37,RANK(D3309,$D3309:$D3309)+COUNTIFS($D$2:D3309,D3309,$F$2:F3309,F3309)-1&gt;1),"",
IF(AND(F3309="Peretoe teenus",H3309&gt;=[2]an!$M$37,RANK(D3309,$D3309:$D3309)+COUNTIFS($D$2:D3309,D3309,$F$2:F3309,F3309)-1=1,MONTH(H3309)=MONTH(K3309)=TRUE,YEAR(H3309)=YEAR(K3309)=TRUE),((EOMONTH(H3309,0)-H3309+1)*X3309)/DAY(EOMONTH(H3309,0)),
IF(AND(F3309="Peretoe teenus",H3309&gt;=[2]an!$M$37,RANK(D3309,$D3309:$D3309)+COUNTIFS($D$2:D3309,D3309,$F$2:F3309,F3309)-1=1),X3309,
IF(AND(F3309="Peretoe teenus",H3309&lt;[2]an!$M$37,S3309&lt;&gt;"kahepoolne vajaduspõhine",RANK(D3309,$D3309:$D3309)+COUNTIFS($D$2:D3309,D3309,$F$2:F3309,F3309)-1=1),X3309,
IF(AND(F3309="Peretoe teenus",H3309&lt;[2]an!$M$37,S3309&lt;&gt;"kahepoolne vajaduspõhine",RANK(D3309,$D3309:$D3309)+COUNTIFS($D$2:D3309,D3309,$F$2:F3309,F3309)-1&gt;1),"",
IF(AND(F3309="Peretoe teenus",H3309&lt;[2]an!$M$37,S3309="kahepoolne vajaduspõhine",U3309="",RANK(D3309,$D3309:$D3309)+COUNTIFS($D$2:D3309,D3309,$F$2:F3309,F3309)-1=1),X3309,
IF(AND(F3309="Peretoe teenus",H3309&lt;[2]an!$M$37,S3309="kahepoolne vajaduspõhine",U3309="",RANK(D3309,$D3309:$D3309)+COUNTIFS($D$2:D3309,D3309,$F$2:F3309,F3309)-1&gt;1),"",
IF(AND(F3309="Peretoe teenus",H3309&lt;[2]an!$M$37,S3309="kahepoolne vajaduspõhine",U3309&lt;[2]an!$M$37,RANK(D3309,$D3309:$D3309)+COUNTIFS($D$2:D3309,D3309,$F$2:F3309,F3309)-1=1),X3309,
IF(AND(F3309="Peretoe teenus",H3309&lt;[2]an!$M$37,S3309="kahepoolne vajaduspõhine",U3309&lt;[2]an!$M$37,RANK(D3309,$D3309:$D3309)+COUNTIFS($D$2:D3309,D3309,$F$2:F3309,F3309)-1&gt;1),"",
IF(AND(F3309="Peretoe teenus",H3309&lt;[2]an!$M$37,S3309="kahepoolne vajaduspõhine",U3309&gt;=[2]an!$M$37,U3309&lt;=[2]an!$M$38,RANK(D3309,$D3309:$D3309)+COUNTIFS($D$2:D3309,D3309,$F$2:F3309,F3309)-1=1),
((EOMONTH(U3309,0)-U3309+1)*X3309)/DAY(EOMONTH(U3309,0))+(DAY(U3309)-1)*100/DAY(EOMONTH(U3309,0)),
IF(AND(F3309="Peretoe teenus",H3309&lt;[2]an!$M$37,S3309="kahepoolne vajaduspõhine",U3309&gt;=[2]an!$M$37,U3309&lt;=[2]an!$M$38,RANK(D3309,$D3309:$D3309)+COUNTIFS($D$2:D3309,D3309,$F$2:F3309,F3309)-1&gt;1),"",
IF(AND(F3309="Peretoe teenus",H3309&lt;[2]an!$M$37,S3309="kahepoolne vajaduspõhine",U3309&gt;[2]an!$M$38,RANK(D3309,$D3309:$D3309)+COUNTIFS($D$2:D3309,D3309,$F$2:F3309,F3309)-1=1),X3309,
IF(AND(F3309="Peretoe teenus",H3309&lt;[2]an!$M$37,S3309="kahepoolne vajaduspõhine",U3309&gt;[2]an!$M$38,RANK(D3309,$D3309:$D3309)+COUNTIFS($D$2:D3309,D3309,$F$2:F3309,F3309)-1&gt;1),"",X3309*W3309)))))))))))))),"")</f>
        <v/>
      </c>
      <c r="Z3309" s="18" t="str">
        <f t="shared" si="154"/>
        <v/>
      </c>
      <c r="AA3309" s="19" t="str">
        <f>IFERROR(VLOOKUP(E3309,[2]an!$A$3:$B$81,2,FALSE),"")</f>
        <v/>
      </c>
      <c r="AB3309" s="19" t="str">
        <f>IFERROR(VLOOKUP(AA3309,[2]an!$C$2:$D$16,2,FALSE),"")</f>
        <v/>
      </c>
      <c r="AC3309" s="20"/>
      <c r="AD3309" s="21" t="str">
        <f>IF(A3309=[2]an!$F$36,VLOOKUP([2]an!$F$36,[2]an!$F$36:$H$36,3,FALSE),IF(A3309=[2]an!$F$35,VLOOKUP([2]an!$F$35,[2]an!$F$35:$H$35,3,FALSE),IF(A3309=[2]an!$F$33,VLOOKUP([2]an!$F$33,[2]an!$F$33:$H$33,3,FALSE),IF(A3309=[2]an!$F$31,VLOOKUP([2]an!$F$31,[2]an!$F$31:$H$31,3,FALSE),""))))</f>
        <v/>
      </c>
    </row>
    <row r="3310" spans="6:30" x14ac:dyDescent="0.2">
      <c r="F3310" s="10"/>
      <c r="G3310" s="8" t="str">
        <f t="shared" si="155"/>
        <v/>
      </c>
      <c r="H3310" s="13"/>
      <c r="K3310" s="13"/>
      <c r="L3310" s="10"/>
      <c r="M3310" s="10"/>
      <c r="S3310" s="8" t="str">
        <f>IFERROR(VLOOKUP(D3310,[1]peretoe_teenus!$A$2:$L$2000,5,FALSE),"")</f>
        <v/>
      </c>
      <c r="U3310" s="13"/>
      <c r="V3310" s="15" t="str" cm="1">
        <f t="array" ref="V3310">IFERROR(IF(AND(F3310="Tugigrupp",RANK(K3310,$K3310:$K3310)+COUNTIFS($K$2:K3310,K3310,$L$2:L3310,L3310,$M$2:M3310,M3310,$I$2:I3310,I3310,$G$2:G3310,G3310,$F$2:F3310,F3310)-1=1),SUMPRODUCT(($F$2:$F$4154=F3310)*($G$2:$G$4154=G3310)*($K$2:$K$4154=K3310)*($I$2:$I$4154=I3310)*($L$2:$L$4154=L3310)*($M$2:$M$4154=M3310)),""),"")</f>
        <v/>
      </c>
      <c r="W3310" s="15" t="str">
        <f t="shared" si="153"/>
        <v/>
      </c>
      <c r="X3310" s="16" t="str">
        <f>IF(AND(A3310=[2]an!$G$38,F3310=[2]an!$E$40),[2]an!$G$40,IF(AND(A3310=[2]an!$G$38,F3310=[2]an!$E$41),[2]an!$G$41,IF(AND(A3310=[2]an!$G$38,F3310=[2]an!$E$39,H3310&gt;=[2]an!$M$37),[2]an!$G$39,
IF(AND(A3310=[2]an!$G$38,F3310=[2]an!$E$39,H3310&lt;[2]an!$M$37,S3310="kahepoolne vajaduspõhine",U3310=""),[2]an!$M$40,
IF(AND(A3310=[2]an!$G$38,F3310=[2]an!$E$39,H3310&lt;[2]an!$M$37,S3310="kahepoolne vajaduspõhine",U3310&lt;&gt;""),[2]an!$G$39,
IF(AND(A3310=[2]an!$G$38,F3310=[2]an!$E$39,H3310&lt;[2]an!$M$37,S3310&lt;&gt;"kahepoolne vajaduspõhine"),[2]an!$G$39,
IF(AND(A3310=[2]an!$G$38,F3310=[2]an!$E$42),[2]an!$G$42,
IF(AND(A3310=[2]an!$H$38,F3310=[2]an!$E$40),[2]an!$H$40,IF(AND(A3310=[2]an!$H$38,F3310=[2]an!$E$41),[2]an!$H$41,IF(AND(A3310=[2]an!$H$38,F3310=[2]an!$E$39,H3310&gt;=[2]an!$M$37),[2]an!$H$39,
IF(AND(A3310=[2]an!$H$38,F3310=[2]an!$E$39,H3310&lt;[2]an!$M$37,S3310="kahepoolne vajaduspõhine",U3310=""),[2]an!$M$40,
IF(AND(A3310=[2]an!$H$38,F3310=[2]an!$E$39,H3310&lt;[2]an!$M$37,S3310="kahepoolne vajaduspõhine",U3310&lt;&gt;""),[2]an!$H$39,
IF(AND(A3310=[2]an!$H$38,F3310=[2]an!$E$39,H3310&lt;[2]an!$M$37,S3310&lt;&gt;"kahepoolne vajaduspõhine"),[2]an!$H$39,
IF(AND(A3310=[2]an!$H$38,F3310=[2]an!$E$42),[2]an!$H$42,
IF(AND(A3310=[2]an!$I$38,F3310=[2]an!$E$40),[2]an!$I$40,IF(AND(A3310=[2]an!$I$38,F3310=[2]an!$E$41),[2]an!$I$41,IF(AND(A3310=[2]an!$I$38,F3310=[2]an!$E$39,H3310&gt;=[2]an!$M$37),[2]an!$I$39,
IF(AND(A3310=[2]an!$I$38,F3310=[2]an!$E$39,H3310&lt;[2]an!$M$37,S3310="kahepoolne vajaduspõhine",U3310=""),[2]an!$M$40,
IF(AND(A3310=[2]an!$I$38,F3310=[2]an!$E$39,H3310&lt;[2]an!$M$37,S3310="kahepoolne vajaduspõhine",U3310&lt;&gt;""),[2]an!$I$39,
IF(AND(A3310=[2]an!$I$38,F3310=[2]an!$E$39,H3310&lt;[2]an!$M$37,S3310&lt;&gt;"kahepoolne vajaduspõhine"),[2]an!$I$39,
IF(AND(A3310=[2]an!$I$38,F3310=[2]an!$E$42),[2]an!$I$42,
IF(AND(A3310=[2]an!$J$38,F3310=[2]an!$E$40),[2]an!$J$40,IF(AND(A3310=[2]an!$J$38,F3310=[2]an!$E$41),[2]an!$J$41,IF(AND(A3310=[2]an!$J$38,F3310=[2]an!$E$39,H3310&gt;=[2]an!$M$37),[2]an!$J$39,
IF(AND(A3310=[2]an!$J$38,F3310=[2]an!$E$39,H3310&lt;[2]an!$M$37,S3310="kahepoolne vajaduspõhine",U3310=""),[2]an!$M$40,
IF(AND(A3310=[2]an!$J$38,F3310=[2]an!$E$39,H3310&lt;[2]an!$M$37,S3310="kahepoolne vajaduspõhine",U3310&lt;&gt;""),[2]an!$J$39,
IF(AND(A3310=[2]an!$J$38,F3310=[2]an!$E$39,H3310&lt;[2]an!$M$37,S3310&lt;&gt;"kahepoolne vajaduspõhine"),[2]an!$J$39,
IF(AND(A3310=[2]an!$J$38,F3310=[2]an!$E$42),[2]an!$J$42,""))))))))))))))))))))))))))))</f>
        <v/>
      </c>
      <c r="Y3310" s="17" t="str">
        <f>IFERROR(IF(F3310="Tugigrupp",0,
IF(AND(F3310="Peretoe teenus",H3310&gt;=[2]an!$M$37,RANK(D3310,$D3310:$D3310)+COUNTIFS($D$2:D3310,D3310,$F$2:F3310,F3310)-1&gt;1),"",
IF(AND(F3310="Peretoe teenus",H3310&gt;=[2]an!$M$37,RANK(D3310,$D3310:$D3310)+COUNTIFS($D$2:D3310,D3310,$F$2:F3310,F3310)-1=1,MONTH(H3310)=MONTH(K3310)=TRUE,YEAR(H3310)=YEAR(K3310)=TRUE),((EOMONTH(H3310,0)-H3310+1)*X3310)/DAY(EOMONTH(H3310,0)),
IF(AND(F3310="Peretoe teenus",H3310&gt;=[2]an!$M$37,RANK(D3310,$D3310:$D3310)+COUNTIFS($D$2:D3310,D3310,$F$2:F3310,F3310)-1=1),X3310,
IF(AND(F3310="Peretoe teenus",H3310&lt;[2]an!$M$37,S3310&lt;&gt;"kahepoolne vajaduspõhine",RANK(D3310,$D3310:$D3310)+COUNTIFS($D$2:D3310,D3310,$F$2:F3310,F3310)-1=1),X3310,
IF(AND(F3310="Peretoe teenus",H3310&lt;[2]an!$M$37,S3310&lt;&gt;"kahepoolne vajaduspõhine",RANK(D3310,$D3310:$D3310)+COUNTIFS($D$2:D3310,D3310,$F$2:F3310,F3310)-1&gt;1),"",
IF(AND(F3310="Peretoe teenus",H3310&lt;[2]an!$M$37,S3310="kahepoolne vajaduspõhine",U3310="",RANK(D3310,$D3310:$D3310)+COUNTIFS($D$2:D3310,D3310,$F$2:F3310,F3310)-1=1),X3310,
IF(AND(F3310="Peretoe teenus",H3310&lt;[2]an!$M$37,S3310="kahepoolne vajaduspõhine",U3310="",RANK(D3310,$D3310:$D3310)+COUNTIFS($D$2:D3310,D3310,$F$2:F3310,F3310)-1&gt;1),"",
IF(AND(F3310="Peretoe teenus",H3310&lt;[2]an!$M$37,S3310="kahepoolne vajaduspõhine",U3310&lt;[2]an!$M$37,RANK(D3310,$D3310:$D3310)+COUNTIFS($D$2:D3310,D3310,$F$2:F3310,F3310)-1=1),X3310,
IF(AND(F3310="Peretoe teenus",H3310&lt;[2]an!$M$37,S3310="kahepoolne vajaduspõhine",U3310&lt;[2]an!$M$37,RANK(D3310,$D3310:$D3310)+COUNTIFS($D$2:D3310,D3310,$F$2:F3310,F3310)-1&gt;1),"",
IF(AND(F3310="Peretoe teenus",H3310&lt;[2]an!$M$37,S3310="kahepoolne vajaduspõhine",U3310&gt;=[2]an!$M$37,U3310&lt;=[2]an!$M$38,RANK(D3310,$D3310:$D3310)+COUNTIFS($D$2:D3310,D3310,$F$2:F3310,F3310)-1=1),
((EOMONTH(U3310,0)-U3310+1)*X3310)/DAY(EOMONTH(U3310,0))+(DAY(U3310)-1)*100/DAY(EOMONTH(U3310,0)),
IF(AND(F3310="Peretoe teenus",H3310&lt;[2]an!$M$37,S3310="kahepoolne vajaduspõhine",U3310&gt;=[2]an!$M$37,U3310&lt;=[2]an!$M$38,RANK(D3310,$D3310:$D3310)+COUNTIFS($D$2:D3310,D3310,$F$2:F3310,F3310)-1&gt;1),"",
IF(AND(F3310="Peretoe teenus",H3310&lt;[2]an!$M$37,S3310="kahepoolne vajaduspõhine",U3310&gt;[2]an!$M$38,RANK(D3310,$D3310:$D3310)+COUNTIFS($D$2:D3310,D3310,$F$2:F3310,F3310)-1=1),X3310,
IF(AND(F3310="Peretoe teenus",H3310&lt;[2]an!$M$37,S3310="kahepoolne vajaduspõhine",U3310&gt;[2]an!$M$38,RANK(D3310,$D3310:$D3310)+COUNTIFS($D$2:D3310,D3310,$F$2:F3310,F3310)-1&gt;1),"",X3310*W3310)))))))))))))),"")</f>
        <v/>
      </c>
      <c r="Z3310" s="18" t="str">
        <f t="shared" si="154"/>
        <v/>
      </c>
      <c r="AA3310" s="19" t="str">
        <f>IFERROR(VLOOKUP(E3310,[2]an!$A$3:$B$81,2,FALSE),"")</f>
        <v/>
      </c>
      <c r="AB3310" s="19" t="str">
        <f>IFERROR(VLOOKUP(AA3310,[2]an!$C$2:$D$16,2,FALSE),"")</f>
        <v/>
      </c>
      <c r="AC3310" s="20"/>
      <c r="AD3310" s="21" t="str">
        <f>IF(A3310=[2]an!$F$36,VLOOKUP([2]an!$F$36,[2]an!$F$36:$H$36,3,FALSE),IF(A3310=[2]an!$F$35,VLOOKUP([2]an!$F$35,[2]an!$F$35:$H$35,3,FALSE),IF(A3310=[2]an!$F$33,VLOOKUP([2]an!$F$33,[2]an!$F$33:$H$33,3,FALSE),IF(A3310=[2]an!$F$31,VLOOKUP([2]an!$F$31,[2]an!$F$31:$H$31,3,FALSE),""))))</f>
        <v/>
      </c>
    </row>
    <row r="3311" spans="6:30" x14ac:dyDescent="0.2">
      <c r="F3311" s="10"/>
      <c r="G3311" s="8" t="str">
        <f t="shared" si="155"/>
        <v/>
      </c>
      <c r="H3311" s="13"/>
      <c r="K3311" s="13"/>
      <c r="L3311" s="10"/>
      <c r="M3311" s="10"/>
      <c r="S3311" s="8" t="str">
        <f>IFERROR(VLOOKUP(D3311,[1]peretoe_teenus!$A$2:$L$2000,5,FALSE),"")</f>
        <v/>
      </c>
      <c r="U3311" s="13"/>
      <c r="V3311" s="15" t="str" cm="1">
        <f t="array" ref="V3311">IFERROR(IF(AND(F3311="Tugigrupp",RANK(K3311,$K3311:$K3311)+COUNTIFS($K$2:K3311,K3311,$L$2:L3311,L3311,$M$2:M3311,M3311,$I$2:I3311,I3311,$G$2:G3311,G3311,$F$2:F3311,F3311)-1=1),SUMPRODUCT(($F$2:$F$4154=F3311)*($G$2:$G$4154=G3311)*($K$2:$K$4154=K3311)*($I$2:$I$4154=I3311)*($L$2:$L$4154=L3311)*($M$2:$M$4154=M3311)),""),"")</f>
        <v/>
      </c>
      <c r="W3311" s="15" t="str">
        <f t="shared" si="153"/>
        <v/>
      </c>
      <c r="X3311" s="16" t="str">
        <f>IF(AND(A3311=[2]an!$G$38,F3311=[2]an!$E$40),[2]an!$G$40,IF(AND(A3311=[2]an!$G$38,F3311=[2]an!$E$41),[2]an!$G$41,IF(AND(A3311=[2]an!$G$38,F3311=[2]an!$E$39,H3311&gt;=[2]an!$M$37),[2]an!$G$39,
IF(AND(A3311=[2]an!$G$38,F3311=[2]an!$E$39,H3311&lt;[2]an!$M$37,S3311="kahepoolne vajaduspõhine",U3311=""),[2]an!$M$40,
IF(AND(A3311=[2]an!$G$38,F3311=[2]an!$E$39,H3311&lt;[2]an!$M$37,S3311="kahepoolne vajaduspõhine",U3311&lt;&gt;""),[2]an!$G$39,
IF(AND(A3311=[2]an!$G$38,F3311=[2]an!$E$39,H3311&lt;[2]an!$M$37,S3311&lt;&gt;"kahepoolne vajaduspõhine"),[2]an!$G$39,
IF(AND(A3311=[2]an!$G$38,F3311=[2]an!$E$42),[2]an!$G$42,
IF(AND(A3311=[2]an!$H$38,F3311=[2]an!$E$40),[2]an!$H$40,IF(AND(A3311=[2]an!$H$38,F3311=[2]an!$E$41),[2]an!$H$41,IF(AND(A3311=[2]an!$H$38,F3311=[2]an!$E$39,H3311&gt;=[2]an!$M$37),[2]an!$H$39,
IF(AND(A3311=[2]an!$H$38,F3311=[2]an!$E$39,H3311&lt;[2]an!$M$37,S3311="kahepoolne vajaduspõhine",U3311=""),[2]an!$M$40,
IF(AND(A3311=[2]an!$H$38,F3311=[2]an!$E$39,H3311&lt;[2]an!$M$37,S3311="kahepoolne vajaduspõhine",U3311&lt;&gt;""),[2]an!$H$39,
IF(AND(A3311=[2]an!$H$38,F3311=[2]an!$E$39,H3311&lt;[2]an!$M$37,S3311&lt;&gt;"kahepoolne vajaduspõhine"),[2]an!$H$39,
IF(AND(A3311=[2]an!$H$38,F3311=[2]an!$E$42),[2]an!$H$42,
IF(AND(A3311=[2]an!$I$38,F3311=[2]an!$E$40),[2]an!$I$40,IF(AND(A3311=[2]an!$I$38,F3311=[2]an!$E$41),[2]an!$I$41,IF(AND(A3311=[2]an!$I$38,F3311=[2]an!$E$39,H3311&gt;=[2]an!$M$37),[2]an!$I$39,
IF(AND(A3311=[2]an!$I$38,F3311=[2]an!$E$39,H3311&lt;[2]an!$M$37,S3311="kahepoolne vajaduspõhine",U3311=""),[2]an!$M$40,
IF(AND(A3311=[2]an!$I$38,F3311=[2]an!$E$39,H3311&lt;[2]an!$M$37,S3311="kahepoolne vajaduspõhine",U3311&lt;&gt;""),[2]an!$I$39,
IF(AND(A3311=[2]an!$I$38,F3311=[2]an!$E$39,H3311&lt;[2]an!$M$37,S3311&lt;&gt;"kahepoolne vajaduspõhine"),[2]an!$I$39,
IF(AND(A3311=[2]an!$I$38,F3311=[2]an!$E$42),[2]an!$I$42,
IF(AND(A3311=[2]an!$J$38,F3311=[2]an!$E$40),[2]an!$J$40,IF(AND(A3311=[2]an!$J$38,F3311=[2]an!$E$41),[2]an!$J$41,IF(AND(A3311=[2]an!$J$38,F3311=[2]an!$E$39,H3311&gt;=[2]an!$M$37),[2]an!$J$39,
IF(AND(A3311=[2]an!$J$38,F3311=[2]an!$E$39,H3311&lt;[2]an!$M$37,S3311="kahepoolne vajaduspõhine",U3311=""),[2]an!$M$40,
IF(AND(A3311=[2]an!$J$38,F3311=[2]an!$E$39,H3311&lt;[2]an!$M$37,S3311="kahepoolne vajaduspõhine",U3311&lt;&gt;""),[2]an!$J$39,
IF(AND(A3311=[2]an!$J$38,F3311=[2]an!$E$39,H3311&lt;[2]an!$M$37,S3311&lt;&gt;"kahepoolne vajaduspõhine"),[2]an!$J$39,
IF(AND(A3311=[2]an!$J$38,F3311=[2]an!$E$42),[2]an!$J$42,""))))))))))))))))))))))))))))</f>
        <v/>
      </c>
      <c r="Y3311" s="17" t="str">
        <f>IFERROR(IF(F3311="Tugigrupp",0,
IF(AND(F3311="Peretoe teenus",H3311&gt;=[2]an!$M$37,RANK(D3311,$D3311:$D3311)+COUNTIFS($D$2:D3311,D3311,$F$2:F3311,F3311)-1&gt;1),"",
IF(AND(F3311="Peretoe teenus",H3311&gt;=[2]an!$M$37,RANK(D3311,$D3311:$D3311)+COUNTIFS($D$2:D3311,D3311,$F$2:F3311,F3311)-1=1,MONTH(H3311)=MONTH(K3311)=TRUE,YEAR(H3311)=YEAR(K3311)=TRUE),((EOMONTH(H3311,0)-H3311+1)*X3311)/DAY(EOMONTH(H3311,0)),
IF(AND(F3311="Peretoe teenus",H3311&gt;=[2]an!$M$37,RANK(D3311,$D3311:$D3311)+COUNTIFS($D$2:D3311,D3311,$F$2:F3311,F3311)-1=1),X3311,
IF(AND(F3311="Peretoe teenus",H3311&lt;[2]an!$M$37,S3311&lt;&gt;"kahepoolne vajaduspõhine",RANK(D3311,$D3311:$D3311)+COUNTIFS($D$2:D3311,D3311,$F$2:F3311,F3311)-1=1),X3311,
IF(AND(F3311="Peretoe teenus",H3311&lt;[2]an!$M$37,S3311&lt;&gt;"kahepoolne vajaduspõhine",RANK(D3311,$D3311:$D3311)+COUNTIFS($D$2:D3311,D3311,$F$2:F3311,F3311)-1&gt;1),"",
IF(AND(F3311="Peretoe teenus",H3311&lt;[2]an!$M$37,S3311="kahepoolne vajaduspõhine",U3311="",RANK(D3311,$D3311:$D3311)+COUNTIFS($D$2:D3311,D3311,$F$2:F3311,F3311)-1=1),X3311,
IF(AND(F3311="Peretoe teenus",H3311&lt;[2]an!$M$37,S3311="kahepoolne vajaduspõhine",U3311="",RANK(D3311,$D3311:$D3311)+COUNTIFS($D$2:D3311,D3311,$F$2:F3311,F3311)-1&gt;1),"",
IF(AND(F3311="Peretoe teenus",H3311&lt;[2]an!$M$37,S3311="kahepoolne vajaduspõhine",U3311&lt;[2]an!$M$37,RANK(D3311,$D3311:$D3311)+COUNTIFS($D$2:D3311,D3311,$F$2:F3311,F3311)-1=1),X3311,
IF(AND(F3311="Peretoe teenus",H3311&lt;[2]an!$M$37,S3311="kahepoolne vajaduspõhine",U3311&lt;[2]an!$M$37,RANK(D3311,$D3311:$D3311)+COUNTIFS($D$2:D3311,D3311,$F$2:F3311,F3311)-1&gt;1),"",
IF(AND(F3311="Peretoe teenus",H3311&lt;[2]an!$M$37,S3311="kahepoolne vajaduspõhine",U3311&gt;=[2]an!$M$37,U3311&lt;=[2]an!$M$38,RANK(D3311,$D3311:$D3311)+COUNTIFS($D$2:D3311,D3311,$F$2:F3311,F3311)-1=1),
((EOMONTH(U3311,0)-U3311+1)*X3311)/DAY(EOMONTH(U3311,0))+(DAY(U3311)-1)*100/DAY(EOMONTH(U3311,0)),
IF(AND(F3311="Peretoe teenus",H3311&lt;[2]an!$M$37,S3311="kahepoolne vajaduspõhine",U3311&gt;=[2]an!$M$37,U3311&lt;=[2]an!$M$38,RANK(D3311,$D3311:$D3311)+COUNTIFS($D$2:D3311,D3311,$F$2:F3311,F3311)-1&gt;1),"",
IF(AND(F3311="Peretoe teenus",H3311&lt;[2]an!$M$37,S3311="kahepoolne vajaduspõhine",U3311&gt;[2]an!$M$38,RANK(D3311,$D3311:$D3311)+COUNTIFS($D$2:D3311,D3311,$F$2:F3311,F3311)-1=1),X3311,
IF(AND(F3311="Peretoe teenus",H3311&lt;[2]an!$M$37,S3311="kahepoolne vajaduspõhine",U3311&gt;[2]an!$M$38,RANK(D3311,$D3311:$D3311)+COUNTIFS($D$2:D3311,D3311,$F$2:F3311,F3311)-1&gt;1),"",X3311*W3311)))))))))))))),"")</f>
        <v/>
      </c>
      <c r="Z3311" s="18" t="str">
        <f t="shared" si="154"/>
        <v/>
      </c>
      <c r="AA3311" s="19" t="str">
        <f>IFERROR(VLOOKUP(E3311,[2]an!$A$3:$B$81,2,FALSE),"")</f>
        <v/>
      </c>
      <c r="AB3311" s="19" t="str">
        <f>IFERROR(VLOOKUP(AA3311,[2]an!$C$2:$D$16,2,FALSE),"")</f>
        <v/>
      </c>
      <c r="AC3311" s="20"/>
      <c r="AD3311" s="21" t="str">
        <f>IF(A3311=[2]an!$F$36,VLOOKUP([2]an!$F$36,[2]an!$F$36:$H$36,3,FALSE),IF(A3311=[2]an!$F$35,VLOOKUP([2]an!$F$35,[2]an!$F$35:$H$35,3,FALSE),IF(A3311=[2]an!$F$33,VLOOKUP([2]an!$F$33,[2]an!$F$33:$H$33,3,FALSE),IF(A3311=[2]an!$F$31,VLOOKUP([2]an!$F$31,[2]an!$F$31:$H$31,3,FALSE),""))))</f>
        <v/>
      </c>
    </row>
    <row r="3312" spans="6:30" x14ac:dyDescent="0.2">
      <c r="F3312" s="10"/>
      <c r="G3312" s="8" t="str">
        <f t="shared" si="155"/>
        <v/>
      </c>
      <c r="H3312" s="13"/>
      <c r="K3312" s="13"/>
      <c r="L3312" s="10"/>
      <c r="M3312" s="10"/>
      <c r="S3312" s="8" t="str">
        <f>IFERROR(VLOOKUP(D3312,[1]peretoe_teenus!$A$2:$L$2000,5,FALSE),"")</f>
        <v/>
      </c>
      <c r="U3312" s="13"/>
      <c r="V3312" s="15" t="str" cm="1">
        <f t="array" ref="V3312">IFERROR(IF(AND(F3312="Tugigrupp",RANK(K3312,$K3312:$K3312)+COUNTIFS($K$2:K3312,K3312,$L$2:L3312,L3312,$M$2:M3312,M3312,$I$2:I3312,I3312,$G$2:G3312,G3312,$F$2:F3312,F3312)-1=1),SUMPRODUCT(($F$2:$F$4154=F3312)*($G$2:$G$4154=G3312)*($K$2:$K$4154=K3312)*($I$2:$I$4154=I3312)*($L$2:$L$4154=L3312)*($M$2:$M$4154=M3312)),""),"")</f>
        <v/>
      </c>
      <c r="W3312" s="15" t="str">
        <f t="shared" si="153"/>
        <v/>
      </c>
      <c r="X3312" s="16" t="str">
        <f>IF(AND(A3312=[2]an!$G$38,F3312=[2]an!$E$40),[2]an!$G$40,IF(AND(A3312=[2]an!$G$38,F3312=[2]an!$E$41),[2]an!$G$41,IF(AND(A3312=[2]an!$G$38,F3312=[2]an!$E$39,H3312&gt;=[2]an!$M$37),[2]an!$G$39,
IF(AND(A3312=[2]an!$G$38,F3312=[2]an!$E$39,H3312&lt;[2]an!$M$37,S3312="kahepoolne vajaduspõhine",U3312=""),[2]an!$M$40,
IF(AND(A3312=[2]an!$G$38,F3312=[2]an!$E$39,H3312&lt;[2]an!$M$37,S3312="kahepoolne vajaduspõhine",U3312&lt;&gt;""),[2]an!$G$39,
IF(AND(A3312=[2]an!$G$38,F3312=[2]an!$E$39,H3312&lt;[2]an!$M$37,S3312&lt;&gt;"kahepoolne vajaduspõhine"),[2]an!$G$39,
IF(AND(A3312=[2]an!$G$38,F3312=[2]an!$E$42),[2]an!$G$42,
IF(AND(A3312=[2]an!$H$38,F3312=[2]an!$E$40),[2]an!$H$40,IF(AND(A3312=[2]an!$H$38,F3312=[2]an!$E$41),[2]an!$H$41,IF(AND(A3312=[2]an!$H$38,F3312=[2]an!$E$39,H3312&gt;=[2]an!$M$37),[2]an!$H$39,
IF(AND(A3312=[2]an!$H$38,F3312=[2]an!$E$39,H3312&lt;[2]an!$M$37,S3312="kahepoolne vajaduspõhine",U3312=""),[2]an!$M$40,
IF(AND(A3312=[2]an!$H$38,F3312=[2]an!$E$39,H3312&lt;[2]an!$M$37,S3312="kahepoolne vajaduspõhine",U3312&lt;&gt;""),[2]an!$H$39,
IF(AND(A3312=[2]an!$H$38,F3312=[2]an!$E$39,H3312&lt;[2]an!$M$37,S3312&lt;&gt;"kahepoolne vajaduspõhine"),[2]an!$H$39,
IF(AND(A3312=[2]an!$H$38,F3312=[2]an!$E$42),[2]an!$H$42,
IF(AND(A3312=[2]an!$I$38,F3312=[2]an!$E$40),[2]an!$I$40,IF(AND(A3312=[2]an!$I$38,F3312=[2]an!$E$41),[2]an!$I$41,IF(AND(A3312=[2]an!$I$38,F3312=[2]an!$E$39,H3312&gt;=[2]an!$M$37),[2]an!$I$39,
IF(AND(A3312=[2]an!$I$38,F3312=[2]an!$E$39,H3312&lt;[2]an!$M$37,S3312="kahepoolne vajaduspõhine",U3312=""),[2]an!$M$40,
IF(AND(A3312=[2]an!$I$38,F3312=[2]an!$E$39,H3312&lt;[2]an!$M$37,S3312="kahepoolne vajaduspõhine",U3312&lt;&gt;""),[2]an!$I$39,
IF(AND(A3312=[2]an!$I$38,F3312=[2]an!$E$39,H3312&lt;[2]an!$M$37,S3312&lt;&gt;"kahepoolne vajaduspõhine"),[2]an!$I$39,
IF(AND(A3312=[2]an!$I$38,F3312=[2]an!$E$42),[2]an!$I$42,
IF(AND(A3312=[2]an!$J$38,F3312=[2]an!$E$40),[2]an!$J$40,IF(AND(A3312=[2]an!$J$38,F3312=[2]an!$E$41),[2]an!$J$41,IF(AND(A3312=[2]an!$J$38,F3312=[2]an!$E$39,H3312&gt;=[2]an!$M$37),[2]an!$J$39,
IF(AND(A3312=[2]an!$J$38,F3312=[2]an!$E$39,H3312&lt;[2]an!$M$37,S3312="kahepoolne vajaduspõhine",U3312=""),[2]an!$M$40,
IF(AND(A3312=[2]an!$J$38,F3312=[2]an!$E$39,H3312&lt;[2]an!$M$37,S3312="kahepoolne vajaduspõhine",U3312&lt;&gt;""),[2]an!$J$39,
IF(AND(A3312=[2]an!$J$38,F3312=[2]an!$E$39,H3312&lt;[2]an!$M$37,S3312&lt;&gt;"kahepoolne vajaduspõhine"),[2]an!$J$39,
IF(AND(A3312=[2]an!$J$38,F3312=[2]an!$E$42),[2]an!$J$42,""))))))))))))))))))))))))))))</f>
        <v/>
      </c>
      <c r="Y3312" s="17" t="str">
        <f>IFERROR(IF(F3312="Tugigrupp",0,
IF(AND(F3312="Peretoe teenus",H3312&gt;=[2]an!$M$37,RANK(D3312,$D3312:$D3312)+COUNTIFS($D$2:D3312,D3312,$F$2:F3312,F3312)-1&gt;1),"",
IF(AND(F3312="Peretoe teenus",H3312&gt;=[2]an!$M$37,RANK(D3312,$D3312:$D3312)+COUNTIFS($D$2:D3312,D3312,$F$2:F3312,F3312)-1=1,MONTH(H3312)=MONTH(K3312)=TRUE,YEAR(H3312)=YEAR(K3312)=TRUE),((EOMONTH(H3312,0)-H3312+1)*X3312)/DAY(EOMONTH(H3312,0)),
IF(AND(F3312="Peretoe teenus",H3312&gt;=[2]an!$M$37,RANK(D3312,$D3312:$D3312)+COUNTIFS($D$2:D3312,D3312,$F$2:F3312,F3312)-1=1),X3312,
IF(AND(F3312="Peretoe teenus",H3312&lt;[2]an!$M$37,S3312&lt;&gt;"kahepoolne vajaduspõhine",RANK(D3312,$D3312:$D3312)+COUNTIFS($D$2:D3312,D3312,$F$2:F3312,F3312)-1=1),X3312,
IF(AND(F3312="Peretoe teenus",H3312&lt;[2]an!$M$37,S3312&lt;&gt;"kahepoolne vajaduspõhine",RANK(D3312,$D3312:$D3312)+COUNTIFS($D$2:D3312,D3312,$F$2:F3312,F3312)-1&gt;1),"",
IF(AND(F3312="Peretoe teenus",H3312&lt;[2]an!$M$37,S3312="kahepoolne vajaduspõhine",U3312="",RANK(D3312,$D3312:$D3312)+COUNTIFS($D$2:D3312,D3312,$F$2:F3312,F3312)-1=1),X3312,
IF(AND(F3312="Peretoe teenus",H3312&lt;[2]an!$M$37,S3312="kahepoolne vajaduspõhine",U3312="",RANK(D3312,$D3312:$D3312)+COUNTIFS($D$2:D3312,D3312,$F$2:F3312,F3312)-1&gt;1),"",
IF(AND(F3312="Peretoe teenus",H3312&lt;[2]an!$M$37,S3312="kahepoolne vajaduspõhine",U3312&lt;[2]an!$M$37,RANK(D3312,$D3312:$D3312)+COUNTIFS($D$2:D3312,D3312,$F$2:F3312,F3312)-1=1),X3312,
IF(AND(F3312="Peretoe teenus",H3312&lt;[2]an!$M$37,S3312="kahepoolne vajaduspõhine",U3312&lt;[2]an!$M$37,RANK(D3312,$D3312:$D3312)+COUNTIFS($D$2:D3312,D3312,$F$2:F3312,F3312)-1&gt;1),"",
IF(AND(F3312="Peretoe teenus",H3312&lt;[2]an!$M$37,S3312="kahepoolne vajaduspõhine",U3312&gt;=[2]an!$M$37,U3312&lt;=[2]an!$M$38,RANK(D3312,$D3312:$D3312)+COUNTIFS($D$2:D3312,D3312,$F$2:F3312,F3312)-1=1),
((EOMONTH(U3312,0)-U3312+1)*X3312)/DAY(EOMONTH(U3312,0))+(DAY(U3312)-1)*100/DAY(EOMONTH(U3312,0)),
IF(AND(F3312="Peretoe teenus",H3312&lt;[2]an!$M$37,S3312="kahepoolne vajaduspõhine",U3312&gt;=[2]an!$M$37,U3312&lt;=[2]an!$M$38,RANK(D3312,$D3312:$D3312)+COUNTIFS($D$2:D3312,D3312,$F$2:F3312,F3312)-1&gt;1),"",
IF(AND(F3312="Peretoe teenus",H3312&lt;[2]an!$M$37,S3312="kahepoolne vajaduspõhine",U3312&gt;[2]an!$M$38,RANK(D3312,$D3312:$D3312)+COUNTIFS($D$2:D3312,D3312,$F$2:F3312,F3312)-1=1),X3312,
IF(AND(F3312="Peretoe teenus",H3312&lt;[2]an!$M$37,S3312="kahepoolne vajaduspõhine",U3312&gt;[2]an!$M$38,RANK(D3312,$D3312:$D3312)+COUNTIFS($D$2:D3312,D3312,$F$2:F3312,F3312)-1&gt;1),"",X3312*W3312)))))))))))))),"")</f>
        <v/>
      </c>
      <c r="Z3312" s="18" t="str">
        <f t="shared" si="154"/>
        <v/>
      </c>
      <c r="AA3312" s="19" t="str">
        <f>IFERROR(VLOOKUP(E3312,[2]an!$A$3:$B$81,2,FALSE),"")</f>
        <v/>
      </c>
      <c r="AB3312" s="19" t="str">
        <f>IFERROR(VLOOKUP(AA3312,[2]an!$C$2:$D$16,2,FALSE),"")</f>
        <v/>
      </c>
      <c r="AC3312" s="20"/>
      <c r="AD3312" s="21" t="str">
        <f>IF(A3312=[2]an!$F$36,VLOOKUP([2]an!$F$36,[2]an!$F$36:$H$36,3,FALSE),IF(A3312=[2]an!$F$35,VLOOKUP([2]an!$F$35,[2]an!$F$35:$H$35,3,FALSE),IF(A3312=[2]an!$F$33,VLOOKUP([2]an!$F$33,[2]an!$F$33:$H$33,3,FALSE),IF(A3312=[2]an!$F$31,VLOOKUP([2]an!$F$31,[2]an!$F$31:$H$31,3,FALSE),""))))</f>
        <v/>
      </c>
    </row>
    <row r="3313" spans="6:30" x14ac:dyDescent="0.2">
      <c r="F3313" s="10"/>
      <c r="G3313" s="8" t="str">
        <f t="shared" si="155"/>
        <v/>
      </c>
      <c r="H3313" s="13"/>
      <c r="K3313" s="13"/>
      <c r="L3313" s="10"/>
      <c r="M3313" s="10"/>
      <c r="S3313" s="8" t="str">
        <f>IFERROR(VLOOKUP(D3313,[1]peretoe_teenus!$A$2:$L$2000,5,FALSE),"")</f>
        <v/>
      </c>
      <c r="U3313" s="13"/>
      <c r="V3313" s="15" t="str" cm="1">
        <f t="array" ref="V3313">IFERROR(IF(AND(F3313="Tugigrupp",RANK(K3313,$K3313:$K3313)+COUNTIFS($K$2:K3313,K3313,$L$2:L3313,L3313,$M$2:M3313,M3313,$I$2:I3313,I3313,$G$2:G3313,G3313,$F$2:F3313,F3313)-1=1),SUMPRODUCT(($F$2:$F$4154=F3313)*($G$2:$G$4154=G3313)*($K$2:$K$4154=K3313)*($I$2:$I$4154=I3313)*($L$2:$L$4154=L3313)*($M$2:$M$4154=M3313)),""),"")</f>
        <v/>
      </c>
      <c r="W3313" s="15" t="str">
        <f t="shared" si="153"/>
        <v/>
      </c>
      <c r="X3313" s="16" t="str">
        <f>IF(AND(A3313=[2]an!$G$38,F3313=[2]an!$E$40),[2]an!$G$40,IF(AND(A3313=[2]an!$G$38,F3313=[2]an!$E$41),[2]an!$G$41,IF(AND(A3313=[2]an!$G$38,F3313=[2]an!$E$39,H3313&gt;=[2]an!$M$37),[2]an!$G$39,
IF(AND(A3313=[2]an!$G$38,F3313=[2]an!$E$39,H3313&lt;[2]an!$M$37,S3313="kahepoolne vajaduspõhine",U3313=""),[2]an!$M$40,
IF(AND(A3313=[2]an!$G$38,F3313=[2]an!$E$39,H3313&lt;[2]an!$M$37,S3313="kahepoolne vajaduspõhine",U3313&lt;&gt;""),[2]an!$G$39,
IF(AND(A3313=[2]an!$G$38,F3313=[2]an!$E$39,H3313&lt;[2]an!$M$37,S3313&lt;&gt;"kahepoolne vajaduspõhine"),[2]an!$G$39,
IF(AND(A3313=[2]an!$G$38,F3313=[2]an!$E$42),[2]an!$G$42,
IF(AND(A3313=[2]an!$H$38,F3313=[2]an!$E$40),[2]an!$H$40,IF(AND(A3313=[2]an!$H$38,F3313=[2]an!$E$41),[2]an!$H$41,IF(AND(A3313=[2]an!$H$38,F3313=[2]an!$E$39,H3313&gt;=[2]an!$M$37),[2]an!$H$39,
IF(AND(A3313=[2]an!$H$38,F3313=[2]an!$E$39,H3313&lt;[2]an!$M$37,S3313="kahepoolne vajaduspõhine",U3313=""),[2]an!$M$40,
IF(AND(A3313=[2]an!$H$38,F3313=[2]an!$E$39,H3313&lt;[2]an!$M$37,S3313="kahepoolne vajaduspõhine",U3313&lt;&gt;""),[2]an!$H$39,
IF(AND(A3313=[2]an!$H$38,F3313=[2]an!$E$39,H3313&lt;[2]an!$M$37,S3313&lt;&gt;"kahepoolne vajaduspõhine"),[2]an!$H$39,
IF(AND(A3313=[2]an!$H$38,F3313=[2]an!$E$42),[2]an!$H$42,
IF(AND(A3313=[2]an!$I$38,F3313=[2]an!$E$40),[2]an!$I$40,IF(AND(A3313=[2]an!$I$38,F3313=[2]an!$E$41),[2]an!$I$41,IF(AND(A3313=[2]an!$I$38,F3313=[2]an!$E$39,H3313&gt;=[2]an!$M$37),[2]an!$I$39,
IF(AND(A3313=[2]an!$I$38,F3313=[2]an!$E$39,H3313&lt;[2]an!$M$37,S3313="kahepoolne vajaduspõhine",U3313=""),[2]an!$M$40,
IF(AND(A3313=[2]an!$I$38,F3313=[2]an!$E$39,H3313&lt;[2]an!$M$37,S3313="kahepoolne vajaduspõhine",U3313&lt;&gt;""),[2]an!$I$39,
IF(AND(A3313=[2]an!$I$38,F3313=[2]an!$E$39,H3313&lt;[2]an!$M$37,S3313&lt;&gt;"kahepoolne vajaduspõhine"),[2]an!$I$39,
IF(AND(A3313=[2]an!$I$38,F3313=[2]an!$E$42),[2]an!$I$42,
IF(AND(A3313=[2]an!$J$38,F3313=[2]an!$E$40),[2]an!$J$40,IF(AND(A3313=[2]an!$J$38,F3313=[2]an!$E$41),[2]an!$J$41,IF(AND(A3313=[2]an!$J$38,F3313=[2]an!$E$39,H3313&gt;=[2]an!$M$37),[2]an!$J$39,
IF(AND(A3313=[2]an!$J$38,F3313=[2]an!$E$39,H3313&lt;[2]an!$M$37,S3313="kahepoolne vajaduspõhine",U3313=""),[2]an!$M$40,
IF(AND(A3313=[2]an!$J$38,F3313=[2]an!$E$39,H3313&lt;[2]an!$M$37,S3313="kahepoolne vajaduspõhine",U3313&lt;&gt;""),[2]an!$J$39,
IF(AND(A3313=[2]an!$J$38,F3313=[2]an!$E$39,H3313&lt;[2]an!$M$37,S3313&lt;&gt;"kahepoolne vajaduspõhine"),[2]an!$J$39,
IF(AND(A3313=[2]an!$J$38,F3313=[2]an!$E$42),[2]an!$J$42,""))))))))))))))))))))))))))))</f>
        <v/>
      </c>
      <c r="Y3313" s="17" t="str">
        <f>IFERROR(IF(F3313="Tugigrupp",0,
IF(AND(F3313="Peretoe teenus",H3313&gt;=[2]an!$M$37,RANK(D3313,$D3313:$D3313)+COUNTIFS($D$2:D3313,D3313,$F$2:F3313,F3313)-1&gt;1),"",
IF(AND(F3313="Peretoe teenus",H3313&gt;=[2]an!$M$37,RANK(D3313,$D3313:$D3313)+COUNTIFS($D$2:D3313,D3313,$F$2:F3313,F3313)-1=1,MONTH(H3313)=MONTH(K3313)=TRUE,YEAR(H3313)=YEAR(K3313)=TRUE),((EOMONTH(H3313,0)-H3313+1)*X3313)/DAY(EOMONTH(H3313,0)),
IF(AND(F3313="Peretoe teenus",H3313&gt;=[2]an!$M$37,RANK(D3313,$D3313:$D3313)+COUNTIFS($D$2:D3313,D3313,$F$2:F3313,F3313)-1=1),X3313,
IF(AND(F3313="Peretoe teenus",H3313&lt;[2]an!$M$37,S3313&lt;&gt;"kahepoolne vajaduspõhine",RANK(D3313,$D3313:$D3313)+COUNTIFS($D$2:D3313,D3313,$F$2:F3313,F3313)-1=1),X3313,
IF(AND(F3313="Peretoe teenus",H3313&lt;[2]an!$M$37,S3313&lt;&gt;"kahepoolne vajaduspõhine",RANK(D3313,$D3313:$D3313)+COUNTIFS($D$2:D3313,D3313,$F$2:F3313,F3313)-1&gt;1),"",
IF(AND(F3313="Peretoe teenus",H3313&lt;[2]an!$M$37,S3313="kahepoolne vajaduspõhine",U3313="",RANK(D3313,$D3313:$D3313)+COUNTIFS($D$2:D3313,D3313,$F$2:F3313,F3313)-1=1),X3313,
IF(AND(F3313="Peretoe teenus",H3313&lt;[2]an!$M$37,S3313="kahepoolne vajaduspõhine",U3313="",RANK(D3313,$D3313:$D3313)+COUNTIFS($D$2:D3313,D3313,$F$2:F3313,F3313)-1&gt;1),"",
IF(AND(F3313="Peretoe teenus",H3313&lt;[2]an!$M$37,S3313="kahepoolne vajaduspõhine",U3313&lt;[2]an!$M$37,RANK(D3313,$D3313:$D3313)+COUNTIFS($D$2:D3313,D3313,$F$2:F3313,F3313)-1=1),X3313,
IF(AND(F3313="Peretoe teenus",H3313&lt;[2]an!$M$37,S3313="kahepoolne vajaduspõhine",U3313&lt;[2]an!$M$37,RANK(D3313,$D3313:$D3313)+COUNTIFS($D$2:D3313,D3313,$F$2:F3313,F3313)-1&gt;1),"",
IF(AND(F3313="Peretoe teenus",H3313&lt;[2]an!$M$37,S3313="kahepoolne vajaduspõhine",U3313&gt;=[2]an!$M$37,U3313&lt;=[2]an!$M$38,RANK(D3313,$D3313:$D3313)+COUNTIFS($D$2:D3313,D3313,$F$2:F3313,F3313)-1=1),
((EOMONTH(U3313,0)-U3313+1)*X3313)/DAY(EOMONTH(U3313,0))+(DAY(U3313)-1)*100/DAY(EOMONTH(U3313,0)),
IF(AND(F3313="Peretoe teenus",H3313&lt;[2]an!$M$37,S3313="kahepoolne vajaduspõhine",U3313&gt;=[2]an!$M$37,U3313&lt;=[2]an!$M$38,RANK(D3313,$D3313:$D3313)+COUNTIFS($D$2:D3313,D3313,$F$2:F3313,F3313)-1&gt;1),"",
IF(AND(F3313="Peretoe teenus",H3313&lt;[2]an!$M$37,S3313="kahepoolne vajaduspõhine",U3313&gt;[2]an!$M$38,RANK(D3313,$D3313:$D3313)+COUNTIFS($D$2:D3313,D3313,$F$2:F3313,F3313)-1=1),X3313,
IF(AND(F3313="Peretoe teenus",H3313&lt;[2]an!$M$37,S3313="kahepoolne vajaduspõhine",U3313&gt;[2]an!$M$38,RANK(D3313,$D3313:$D3313)+COUNTIFS($D$2:D3313,D3313,$F$2:F3313,F3313)-1&gt;1),"",X3313*W3313)))))))))))))),"")</f>
        <v/>
      </c>
      <c r="Z3313" s="18" t="str">
        <f t="shared" si="154"/>
        <v/>
      </c>
      <c r="AA3313" s="19" t="str">
        <f>IFERROR(VLOOKUP(E3313,[2]an!$A$3:$B$81,2,FALSE),"")</f>
        <v/>
      </c>
      <c r="AB3313" s="19" t="str">
        <f>IFERROR(VLOOKUP(AA3313,[2]an!$C$2:$D$16,2,FALSE),"")</f>
        <v/>
      </c>
      <c r="AC3313" s="20"/>
      <c r="AD3313" s="21" t="str">
        <f>IF(A3313=[2]an!$F$36,VLOOKUP([2]an!$F$36,[2]an!$F$36:$H$36,3,FALSE),IF(A3313=[2]an!$F$35,VLOOKUP([2]an!$F$35,[2]an!$F$35:$H$35,3,FALSE),IF(A3313=[2]an!$F$33,VLOOKUP([2]an!$F$33,[2]an!$F$33:$H$33,3,FALSE),IF(A3313=[2]an!$F$31,VLOOKUP([2]an!$F$31,[2]an!$F$31:$H$31,3,FALSE),""))))</f>
        <v/>
      </c>
    </row>
    <row r="3314" spans="6:30" x14ac:dyDescent="0.2">
      <c r="F3314" s="10"/>
      <c r="G3314" s="8" t="str">
        <f t="shared" si="155"/>
        <v/>
      </c>
      <c r="H3314" s="13"/>
      <c r="K3314" s="13"/>
      <c r="L3314" s="10"/>
      <c r="M3314" s="10"/>
      <c r="S3314" s="8" t="str">
        <f>IFERROR(VLOOKUP(D3314,[1]peretoe_teenus!$A$2:$L$2000,5,FALSE),"")</f>
        <v/>
      </c>
      <c r="U3314" s="13"/>
      <c r="V3314" s="15" t="str" cm="1">
        <f t="array" ref="V3314">IFERROR(IF(AND(F3314="Tugigrupp",RANK(K3314,$K3314:$K3314)+COUNTIFS($K$2:K3314,K3314,$L$2:L3314,L3314,$M$2:M3314,M3314,$I$2:I3314,I3314,$G$2:G3314,G3314,$F$2:F3314,F3314)-1=1),SUMPRODUCT(($F$2:$F$4154=F3314)*($G$2:$G$4154=G3314)*($K$2:$K$4154=K3314)*($I$2:$I$4154=I3314)*($L$2:$L$4154=L3314)*($M$2:$M$4154=M3314)),""),"")</f>
        <v/>
      </c>
      <c r="W3314" s="15" t="str">
        <f t="shared" si="153"/>
        <v/>
      </c>
      <c r="X3314" s="16" t="str">
        <f>IF(AND(A3314=[2]an!$G$38,F3314=[2]an!$E$40),[2]an!$G$40,IF(AND(A3314=[2]an!$G$38,F3314=[2]an!$E$41),[2]an!$G$41,IF(AND(A3314=[2]an!$G$38,F3314=[2]an!$E$39,H3314&gt;=[2]an!$M$37),[2]an!$G$39,
IF(AND(A3314=[2]an!$G$38,F3314=[2]an!$E$39,H3314&lt;[2]an!$M$37,S3314="kahepoolne vajaduspõhine",U3314=""),[2]an!$M$40,
IF(AND(A3314=[2]an!$G$38,F3314=[2]an!$E$39,H3314&lt;[2]an!$M$37,S3314="kahepoolne vajaduspõhine",U3314&lt;&gt;""),[2]an!$G$39,
IF(AND(A3314=[2]an!$G$38,F3314=[2]an!$E$39,H3314&lt;[2]an!$M$37,S3314&lt;&gt;"kahepoolne vajaduspõhine"),[2]an!$G$39,
IF(AND(A3314=[2]an!$G$38,F3314=[2]an!$E$42),[2]an!$G$42,
IF(AND(A3314=[2]an!$H$38,F3314=[2]an!$E$40),[2]an!$H$40,IF(AND(A3314=[2]an!$H$38,F3314=[2]an!$E$41),[2]an!$H$41,IF(AND(A3314=[2]an!$H$38,F3314=[2]an!$E$39,H3314&gt;=[2]an!$M$37),[2]an!$H$39,
IF(AND(A3314=[2]an!$H$38,F3314=[2]an!$E$39,H3314&lt;[2]an!$M$37,S3314="kahepoolne vajaduspõhine",U3314=""),[2]an!$M$40,
IF(AND(A3314=[2]an!$H$38,F3314=[2]an!$E$39,H3314&lt;[2]an!$M$37,S3314="kahepoolne vajaduspõhine",U3314&lt;&gt;""),[2]an!$H$39,
IF(AND(A3314=[2]an!$H$38,F3314=[2]an!$E$39,H3314&lt;[2]an!$M$37,S3314&lt;&gt;"kahepoolne vajaduspõhine"),[2]an!$H$39,
IF(AND(A3314=[2]an!$H$38,F3314=[2]an!$E$42),[2]an!$H$42,
IF(AND(A3314=[2]an!$I$38,F3314=[2]an!$E$40),[2]an!$I$40,IF(AND(A3314=[2]an!$I$38,F3314=[2]an!$E$41),[2]an!$I$41,IF(AND(A3314=[2]an!$I$38,F3314=[2]an!$E$39,H3314&gt;=[2]an!$M$37),[2]an!$I$39,
IF(AND(A3314=[2]an!$I$38,F3314=[2]an!$E$39,H3314&lt;[2]an!$M$37,S3314="kahepoolne vajaduspõhine",U3314=""),[2]an!$M$40,
IF(AND(A3314=[2]an!$I$38,F3314=[2]an!$E$39,H3314&lt;[2]an!$M$37,S3314="kahepoolne vajaduspõhine",U3314&lt;&gt;""),[2]an!$I$39,
IF(AND(A3314=[2]an!$I$38,F3314=[2]an!$E$39,H3314&lt;[2]an!$M$37,S3314&lt;&gt;"kahepoolne vajaduspõhine"),[2]an!$I$39,
IF(AND(A3314=[2]an!$I$38,F3314=[2]an!$E$42),[2]an!$I$42,
IF(AND(A3314=[2]an!$J$38,F3314=[2]an!$E$40),[2]an!$J$40,IF(AND(A3314=[2]an!$J$38,F3314=[2]an!$E$41),[2]an!$J$41,IF(AND(A3314=[2]an!$J$38,F3314=[2]an!$E$39,H3314&gt;=[2]an!$M$37),[2]an!$J$39,
IF(AND(A3314=[2]an!$J$38,F3314=[2]an!$E$39,H3314&lt;[2]an!$M$37,S3314="kahepoolne vajaduspõhine",U3314=""),[2]an!$M$40,
IF(AND(A3314=[2]an!$J$38,F3314=[2]an!$E$39,H3314&lt;[2]an!$M$37,S3314="kahepoolne vajaduspõhine",U3314&lt;&gt;""),[2]an!$J$39,
IF(AND(A3314=[2]an!$J$38,F3314=[2]an!$E$39,H3314&lt;[2]an!$M$37,S3314&lt;&gt;"kahepoolne vajaduspõhine"),[2]an!$J$39,
IF(AND(A3314=[2]an!$J$38,F3314=[2]an!$E$42),[2]an!$J$42,""))))))))))))))))))))))))))))</f>
        <v/>
      </c>
      <c r="Y3314" s="17" t="str">
        <f>IFERROR(IF(F3314="Tugigrupp",0,
IF(AND(F3314="Peretoe teenus",H3314&gt;=[2]an!$M$37,RANK(D3314,$D3314:$D3314)+COUNTIFS($D$2:D3314,D3314,$F$2:F3314,F3314)-1&gt;1),"",
IF(AND(F3314="Peretoe teenus",H3314&gt;=[2]an!$M$37,RANK(D3314,$D3314:$D3314)+COUNTIFS($D$2:D3314,D3314,$F$2:F3314,F3314)-1=1,MONTH(H3314)=MONTH(K3314)=TRUE,YEAR(H3314)=YEAR(K3314)=TRUE),((EOMONTH(H3314,0)-H3314+1)*X3314)/DAY(EOMONTH(H3314,0)),
IF(AND(F3314="Peretoe teenus",H3314&gt;=[2]an!$M$37,RANK(D3314,$D3314:$D3314)+COUNTIFS($D$2:D3314,D3314,$F$2:F3314,F3314)-1=1),X3314,
IF(AND(F3314="Peretoe teenus",H3314&lt;[2]an!$M$37,S3314&lt;&gt;"kahepoolne vajaduspõhine",RANK(D3314,$D3314:$D3314)+COUNTIFS($D$2:D3314,D3314,$F$2:F3314,F3314)-1=1),X3314,
IF(AND(F3314="Peretoe teenus",H3314&lt;[2]an!$M$37,S3314&lt;&gt;"kahepoolne vajaduspõhine",RANK(D3314,$D3314:$D3314)+COUNTIFS($D$2:D3314,D3314,$F$2:F3314,F3314)-1&gt;1),"",
IF(AND(F3314="Peretoe teenus",H3314&lt;[2]an!$M$37,S3314="kahepoolne vajaduspõhine",U3314="",RANK(D3314,$D3314:$D3314)+COUNTIFS($D$2:D3314,D3314,$F$2:F3314,F3314)-1=1),X3314,
IF(AND(F3314="Peretoe teenus",H3314&lt;[2]an!$M$37,S3314="kahepoolne vajaduspõhine",U3314="",RANK(D3314,$D3314:$D3314)+COUNTIFS($D$2:D3314,D3314,$F$2:F3314,F3314)-1&gt;1),"",
IF(AND(F3314="Peretoe teenus",H3314&lt;[2]an!$M$37,S3314="kahepoolne vajaduspõhine",U3314&lt;[2]an!$M$37,RANK(D3314,$D3314:$D3314)+COUNTIFS($D$2:D3314,D3314,$F$2:F3314,F3314)-1=1),X3314,
IF(AND(F3314="Peretoe teenus",H3314&lt;[2]an!$M$37,S3314="kahepoolne vajaduspõhine",U3314&lt;[2]an!$M$37,RANK(D3314,$D3314:$D3314)+COUNTIFS($D$2:D3314,D3314,$F$2:F3314,F3314)-1&gt;1),"",
IF(AND(F3314="Peretoe teenus",H3314&lt;[2]an!$M$37,S3314="kahepoolne vajaduspõhine",U3314&gt;=[2]an!$M$37,U3314&lt;=[2]an!$M$38,RANK(D3314,$D3314:$D3314)+COUNTIFS($D$2:D3314,D3314,$F$2:F3314,F3314)-1=1),
((EOMONTH(U3314,0)-U3314+1)*X3314)/DAY(EOMONTH(U3314,0))+(DAY(U3314)-1)*100/DAY(EOMONTH(U3314,0)),
IF(AND(F3314="Peretoe teenus",H3314&lt;[2]an!$M$37,S3314="kahepoolne vajaduspõhine",U3314&gt;=[2]an!$M$37,U3314&lt;=[2]an!$M$38,RANK(D3314,$D3314:$D3314)+COUNTIFS($D$2:D3314,D3314,$F$2:F3314,F3314)-1&gt;1),"",
IF(AND(F3314="Peretoe teenus",H3314&lt;[2]an!$M$37,S3314="kahepoolne vajaduspõhine",U3314&gt;[2]an!$M$38,RANK(D3314,$D3314:$D3314)+COUNTIFS($D$2:D3314,D3314,$F$2:F3314,F3314)-1=1),X3314,
IF(AND(F3314="Peretoe teenus",H3314&lt;[2]an!$M$37,S3314="kahepoolne vajaduspõhine",U3314&gt;[2]an!$M$38,RANK(D3314,$D3314:$D3314)+COUNTIFS($D$2:D3314,D3314,$F$2:F3314,F3314)-1&gt;1),"",X3314*W3314)))))))))))))),"")</f>
        <v/>
      </c>
      <c r="Z3314" s="18" t="str">
        <f t="shared" si="154"/>
        <v/>
      </c>
      <c r="AA3314" s="19" t="str">
        <f>IFERROR(VLOOKUP(E3314,[2]an!$A$3:$B$81,2,FALSE),"")</f>
        <v/>
      </c>
      <c r="AB3314" s="19" t="str">
        <f>IFERROR(VLOOKUP(AA3314,[2]an!$C$2:$D$16,2,FALSE),"")</f>
        <v/>
      </c>
      <c r="AC3314" s="20"/>
      <c r="AD3314" s="21" t="str">
        <f>IF(A3314=[2]an!$F$36,VLOOKUP([2]an!$F$36,[2]an!$F$36:$H$36,3,FALSE),IF(A3314=[2]an!$F$35,VLOOKUP([2]an!$F$35,[2]an!$F$35:$H$35,3,FALSE),IF(A3314=[2]an!$F$33,VLOOKUP([2]an!$F$33,[2]an!$F$33:$H$33,3,FALSE),IF(A3314=[2]an!$F$31,VLOOKUP([2]an!$F$31,[2]an!$F$31:$H$31,3,FALSE),""))))</f>
        <v/>
      </c>
    </row>
    <row r="3315" spans="6:30" x14ac:dyDescent="0.2">
      <c r="F3315" s="10"/>
      <c r="G3315" s="8" t="str">
        <f t="shared" si="155"/>
        <v/>
      </c>
      <c r="H3315" s="13"/>
      <c r="K3315" s="13"/>
      <c r="L3315" s="10"/>
      <c r="M3315" s="10"/>
      <c r="S3315" s="8" t="str">
        <f>IFERROR(VLOOKUP(D3315,[1]peretoe_teenus!$A$2:$L$2000,5,FALSE),"")</f>
        <v/>
      </c>
      <c r="U3315" s="13"/>
      <c r="V3315" s="15" t="str" cm="1">
        <f t="array" ref="V3315">IFERROR(IF(AND(F3315="Tugigrupp",RANK(K3315,$K3315:$K3315)+COUNTIFS($K$2:K3315,K3315,$L$2:L3315,L3315,$M$2:M3315,M3315,$I$2:I3315,I3315,$G$2:G3315,G3315,$F$2:F3315,F3315)-1=1),SUMPRODUCT(($F$2:$F$4154=F3315)*($G$2:$G$4154=G3315)*($K$2:$K$4154=K3315)*($I$2:$I$4154=I3315)*($L$2:$L$4154=L3315)*($M$2:$M$4154=M3315)),""),"")</f>
        <v/>
      </c>
      <c r="W3315" s="15" t="str">
        <f t="shared" si="153"/>
        <v/>
      </c>
      <c r="X3315" s="16" t="str">
        <f>IF(AND(A3315=[2]an!$G$38,F3315=[2]an!$E$40),[2]an!$G$40,IF(AND(A3315=[2]an!$G$38,F3315=[2]an!$E$41),[2]an!$G$41,IF(AND(A3315=[2]an!$G$38,F3315=[2]an!$E$39,H3315&gt;=[2]an!$M$37),[2]an!$G$39,
IF(AND(A3315=[2]an!$G$38,F3315=[2]an!$E$39,H3315&lt;[2]an!$M$37,S3315="kahepoolne vajaduspõhine",U3315=""),[2]an!$M$40,
IF(AND(A3315=[2]an!$G$38,F3315=[2]an!$E$39,H3315&lt;[2]an!$M$37,S3315="kahepoolne vajaduspõhine",U3315&lt;&gt;""),[2]an!$G$39,
IF(AND(A3315=[2]an!$G$38,F3315=[2]an!$E$39,H3315&lt;[2]an!$M$37,S3315&lt;&gt;"kahepoolne vajaduspõhine"),[2]an!$G$39,
IF(AND(A3315=[2]an!$G$38,F3315=[2]an!$E$42),[2]an!$G$42,
IF(AND(A3315=[2]an!$H$38,F3315=[2]an!$E$40),[2]an!$H$40,IF(AND(A3315=[2]an!$H$38,F3315=[2]an!$E$41),[2]an!$H$41,IF(AND(A3315=[2]an!$H$38,F3315=[2]an!$E$39,H3315&gt;=[2]an!$M$37),[2]an!$H$39,
IF(AND(A3315=[2]an!$H$38,F3315=[2]an!$E$39,H3315&lt;[2]an!$M$37,S3315="kahepoolne vajaduspõhine",U3315=""),[2]an!$M$40,
IF(AND(A3315=[2]an!$H$38,F3315=[2]an!$E$39,H3315&lt;[2]an!$M$37,S3315="kahepoolne vajaduspõhine",U3315&lt;&gt;""),[2]an!$H$39,
IF(AND(A3315=[2]an!$H$38,F3315=[2]an!$E$39,H3315&lt;[2]an!$M$37,S3315&lt;&gt;"kahepoolne vajaduspõhine"),[2]an!$H$39,
IF(AND(A3315=[2]an!$H$38,F3315=[2]an!$E$42),[2]an!$H$42,
IF(AND(A3315=[2]an!$I$38,F3315=[2]an!$E$40),[2]an!$I$40,IF(AND(A3315=[2]an!$I$38,F3315=[2]an!$E$41),[2]an!$I$41,IF(AND(A3315=[2]an!$I$38,F3315=[2]an!$E$39,H3315&gt;=[2]an!$M$37),[2]an!$I$39,
IF(AND(A3315=[2]an!$I$38,F3315=[2]an!$E$39,H3315&lt;[2]an!$M$37,S3315="kahepoolne vajaduspõhine",U3315=""),[2]an!$M$40,
IF(AND(A3315=[2]an!$I$38,F3315=[2]an!$E$39,H3315&lt;[2]an!$M$37,S3315="kahepoolne vajaduspõhine",U3315&lt;&gt;""),[2]an!$I$39,
IF(AND(A3315=[2]an!$I$38,F3315=[2]an!$E$39,H3315&lt;[2]an!$M$37,S3315&lt;&gt;"kahepoolne vajaduspõhine"),[2]an!$I$39,
IF(AND(A3315=[2]an!$I$38,F3315=[2]an!$E$42),[2]an!$I$42,
IF(AND(A3315=[2]an!$J$38,F3315=[2]an!$E$40),[2]an!$J$40,IF(AND(A3315=[2]an!$J$38,F3315=[2]an!$E$41),[2]an!$J$41,IF(AND(A3315=[2]an!$J$38,F3315=[2]an!$E$39,H3315&gt;=[2]an!$M$37),[2]an!$J$39,
IF(AND(A3315=[2]an!$J$38,F3315=[2]an!$E$39,H3315&lt;[2]an!$M$37,S3315="kahepoolne vajaduspõhine",U3315=""),[2]an!$M$40,
IF(AND(A3315=[2]an!$J$38,F3315=[2]an!$E$39,H3315&lt;[2]an!$M$37,S3315="kahepoolne vajaduspõhine",U3315&lt;&gt;""),[2]an!$J$39,
IF(AND(A3315=[2]an!$J$38,F3315=[2]an!$E$39,H3315&lt;[2]an!$M$37,S3315&lt;&gt;"kahepoolne vajaduspõhine"),[2]an!$J$39,
IF(AND(A3315=[2]an!$J$38,F3315=[2]an!$E$42),[2]an!$J$42,""))))))))))))))))))))))))))))</f>
        <v/>
      </c>
      <c r="Y3315" s="17" t="str">
        <f>IFERROR(IF(F3315="Tugigrupp",0,
IF(AND(F3315="Peretoe teenus",H3315&gt;=[2]an!$M$37,RANK(D3315,$D3315:$D3315)+COUNTIFS($D$2:D3315,D3315,$F$2:F3315,F3315)-1&gt;1),"",
IF(AND(F3315="Peretoe teenus",H3315&gt;=[2]an!$M$37,RANK(D3315,$D3315:$D3315)+COUNTIFS($D$2:D3315,D3315,$F$2:F3315,F3315)-1=1,MONTH(H3315)=MONTH(K3315)=TRUE,YEAR(H3315)=YEAR(K3315)=TRUE),((EOMONTH(H3315,0)-H3315+1)*X3315)/DAY(EOMONTH(H3315,0)),
IF(AND(F3315="Peretoe teenus",H3315&gt;=[2]an!$M$37,RANK(D3315,$D3315:$D3315)+COUNTIFS($D$2:D3315,D3315,$F$2:F3315,F3315)-1=1),X3315,
IF(AND(F3315="Peretoe teenus",H3315&lt;[2]an!$M$37,S3315&lt;&gt;"kahepoolne vajaduspõhine",RANK(D3315,$D3315:$D3315)+COUNTIFS($D$2:D3315,D3315,$F$2:F3315,F3315)-1=1),X3315,
IF(AND(F3315="Peretoe teenus",H3315&lt;[2]an!$M$37,S3315&lt;&gt;"kahepoolne vajaduspõhine",RANK(D3315,$D3315:$D3315)+COUNTIFS($D$2:D3315,D3315,$F$2:F3315,F3315)-1&gt;1),"",
IF(AND(F3315="Peretoe teenus",H3315&lt;[2]an!$M$37,S3315="kahepoolne vajaduspõhine",U3315="",RANK(D3315,$D3315:$D3315)+COUNTIFS($D$2:D3315,D3315,$F$2:F3315,F3315)-1=1),X3315,
IF(AND(F3315="Peretoe teenus",H3315&lt;[2]an!$M$37,S3315="kahepoolne vajaduspõhine",U3315="",RANK(D3315,$D3315:$D3315)+COUNTIFS($D$2:D3315,D3315,$F$2:F3315,F3315)-1&gt;1),"",
IF(AND(F3315="Peretoe teenus",H3315&lt;[2]an!$M$37,S3315="kahepoolne vajaduspõhine",U3315&lt;[2]an!$M$37,RANK(D3315,$D3315:$D3315)+COUNTIFS($D$2:D3315,D3315,$F$2:F3315,F3315)-1=1),X3315,
IF(AND(F3315="Peretoe teenus",H3315&lt;[2]an!$M$37,S3315="kahepoolne vajaduspõhine",U3315&lt;[2]an!$M$37,RANK(D3315,$D3315:$D3315)+COUNTIFS($D$2:D3315,D3315,$F$2:F3315,F3315)-1&gt;1),"",
IF(AND(F3315="Peretoe teenus",H3315&lt;[2]an!$M$37,S3315="kahepoolne vajaduspõhine",U3315&gt;=[2]an!$M$37,U3315&lt;=[2]an!$M$38,RANK(D3315,$D3315:$D3315)+COUNTIFS($D$2:D3315,D3315,$F$2:F3315,F3315)-1=1),
((EOMONTH(U3315,0)-U3315+1)*X3315)/DAY(EOMONTH(U3315,0))+(DAY(U3315)-1)*100/DAY(EOMONTH(U3315,0)),
IF(AND(F3315="Peretoe teenus",H3315&lt;[2]an!$M$37,S3315="kahepoolne vajaduspõhine",U3315&gt;=[2]an!$M$37,U3315&lt;=[2]an!$M$38,RANK(D3315,$D3315:$D3315)+COUNTIFS($D$2:D3315,D3315,$F$2:F3315,F3315)-1&gt;1),"",
IF(AND(F3315="Peretoe teenus",H3315&lt;[2]an!$M$37,S3315="kahepoolne vajaduspõhine",U3315&gt;[2]an!$M$38,RANK(D3315,$D3315:$D3315)+COUNTIFS($D$2:D3315,D3315,$F$2:F3315,F3315)-1=1),X3315,
IF(AND(F3315="Peretoe teenus",H3315&lt;[2]an!$M$37,S3315="kahepoolne vajaduspõhine",U3315&gt;[2]an!$M$38,RANK(D3315,$D3315:$D3315)+COUNTIFS($D$2:D3315,D3315,$F$2:F3315,F3315)-1&gt;1),"",X3315*W3315)))))))))))))),"")</f>
        <v/>
      </c>
      <c r="Z3315" s="18" t="str">
        <f t="shared" si="154"/>
        <v/>
      </c>
      <c r="AA3315" s="19" t="str">
        <f>IFERROR(VLOOKUP(E3315,[2]an!$A$3:$B$81,2,FALSE),"")</f>
        <v/>
      </c>
      <c r="AB3315" s="19" t="str">
        <f>IFERROR(VLOOKUP(AA3315,[2]an!$C$2:$D$16,2,FALSE),"")</f>
        <v/>
      </c>
      <c r="AC3315" s="20"/>
      <c r="AD3315" s="21" t="str">
        <f>IF(A3315=[2]an!$F$36,VLOOKUP([2]an!$F$36,[2]an!$F$36:$H$36,3,FALSE),IF(A3315=[2]an!$F$35,VLOOKUP([2]an!$F$35,[2]an!$F$35:$H$35,3,FALSE),IF(A3315=[2]an!$F$33,VLOOKUP([2]an!$F$33,[2]an!$F$33:$H$33,3,FALSE),IF(A3315=[2]an!$F$31,VLOOKUP([2]an!$F$31,[2]an!$F$31:$H$31,3,FALSE),""))))</f>
        <v/>
      </c>
    </row>
    <row r="3316" spans="6:30" x14ac:dyDescent="0.2">
      <c r="F3316" s="10"/>
      <c r="G3316" s="8" t="str">
        <f t="shared" si="155"/>
        <v/>
      </c>
      <c r="H3316" s="13"/>
      <c r="K3316" s="13"/>
      <c r="L3316" s="10"/>
      <c r="M3316" s="10"/>
      <c r="S3316" s="8" t="str">
        <f>IFERROR(VLOOKUP(D3316,[1]peretoe_teenus!$A$2:$L$2000,5,FALSE),"")</f>
        <v/>
      </c>
      <c r="U3316" s="13"/>
      <c r="V3316" s="15" t="str" cm="1">
        <f t="array" ref="V3316">IFERROR(IF(AND(F3316="Tugigrupp",RANK(K3316,$K3316:$K3316)+COUNTIFS($K$2:K3316,K3316,$L$2:L3316,L3316,$M$2:M3316,M3316,$I$2:I3316,I3316,$G$2:G3316,G3316,$F$2:F3316,F3316)-1=1),SUMPRODUCT(($F$2:$F$4154=F3316)*($G$2:$G$4154=G3316)*($K$2:$K$4154=K3316)*($I$2:$I$4154=I3316)*($L$2:$L$4154=L3316)*($M$2:$M$4154=M3316)),""),"")</f>
        <v/>
      </c>
      <c r="W3316" s="15" t="str">
        <f t="shared" si="153"/>
        <v/>
      </c>
      <c r="X3316" s="16" t="str">
        <f>IF(AND(A3316=[2]an!$G$38,F3316=[2]an!$E$40),[2]an!$G$40,IF(AND(A3316=[2]an!$G$38,F3316=[2]an!$E$41),[2]an!$G$41,IF(AND(A3316=[2]an!$G$38,F3316=[2]an!$E$39,H3316&gt;=[2]an!$M$37),[2]an!$G$39,
IF(AND(A3316=[2]an!$G$38,F3316=[2]an!$E$39,H3316&lt;[2]an!$M$37,S3316="kahepoolne vajaduspõhine",U3316=""),[2]an!$M$40,
IF(AND(A3316=[2]an!$G$38,F3316=[2]an!$E$39,H3316&lt;[2]an!$M$37,S3316="kahepoolne vajaduspõhine",U3316&lt;&gt;""),[2]an!$G$39,
IF(AND(A3316=[2]an!$G$38,F3316=[2]an!$E$39,H3316&lt;[2]an!$M$37,S3316&lt;&gt;"kahepoolne vajaduspõhine"),[2]an!$G$39,
IF(AND(A3316=[2]an!$G$38,F3316=[2]an!$E$42),[2]an!$G$42,
IF(AND(A3316=[2]an!$H$38,F3316=[2]an!$E$40),[2]an!$H$40,IF(AND(A3316=[2]an!$H$38,F3316=[2]an!$E$41),[2]an!$H$41,IF(AND(A3316=[2]an!$H$38,F3316=[2]an!$E$39,H3316&gt;=[2]an!$M$37),[2]an!$H$39,
IF(AND(A3316=[2]an!$H$38,F3316=[2]an!$E$39,H3316&lt;[2]an!$M$37,S3316="kahepoolne vajaduspõhine",U3316=""),[2]an!$M$40,
IF(AND(A3316=[2]an!$H$38,F3316=[2]an!$E$39,H3316&lt;[2]an!$M$37,S3316="kahepoolne vajaduspõhine",U3316&lt;&gt;""),[2]an!$H$39,
IF(AND(A3316=[2]an!$H$38,F3316=[2]an!$E$39,H3316&lt;[2]an!$M$37,S3316&lt;&gt;"kahepoolne vajaduspõhine"),[2]an!$H$39,
IF(AND(A3316=[2]an!$H$38,F3316=[2]an!$E$42),[2]an!$H$42,
IF(AND(A3316=[2]an!$I$38,F3316=[2]an!$E$40),[2]an!$I$40,IF(AND(A3316=[2]an!$I$38,F3316=[2]an!$E$41),[2]an!$I$41,IF(AND(A3316=[2]an!$I$38,F3316=[2]an!$E$39,H3316&gt;=[2]an!$M$37),[2]an!$I$39,
IF(AND(A3316=[2]an!$I$38,F3316=[2]an!$E$39,H3316&lt;[2]an!$M$37,S3316="kahepoolne vajaduspõhine",U3316=""),[2]an!$M$40,
IF(AND(A3316=[2]an!$I$38,F3316=[2]an!$E$39,H3316&lt;[2]an!$M$37,S3316="kahepoolne vajaduspõhine",U3316&lt;&gt;""),[2]an!$I$39,
IF(AND(A3316=[2]an!$I$38,F3316=[2]an!$E$39,H3316&lt;[2]an!$M$37,S3316&lt;&gt;"kahepoolne vajaduspõhine"),[2]an!$I$39,
IF(AND(A3316=[2]an!$I$38,F3316=[2]an!$E$42),[2]an!$I$42,
IF(AND(A3316=[2]an!$J$38,F3316=[2]an!$E$40),[2]an!$J$40,IF(AND(A3316=[2]an!$J$38,F3316=[2]an!$E$41),[2]an!$J$41,IF(AND(A3316=[2]an!$J$38,F3316=[2]an!$E$39,H3316&gt;=[2]an!$M$37),[2]an!$J$39,
IF(AND(A3316=[2]an!$J$38,F3316=[2]an!$E$39,H3316&lt;[2]an!$M$37,S3316="kahepoolne vajaduspõhine",U3316=""),[2]an!$M$40,
IF(AND(A3316=[2]an!$J$38,F3316=[2]an!$E$39,H3316&lt;[2]an!$M$37,S3316="kahepoolne vajaduspõhine",U3316&lt;&gt;""),[2]an!$J$39,
IF(AND(A3316=[2]an!$J$38,F3316=[2]an!$E$39,H3316&lt;[2]an!$M$37,S3316&lt;&gt;"kahepoolne vajaduspõhine"),[2]an!$J$39,
IF(AND(A3316=[2]an!$J$38,F3316=[2]an!$E$42),[2]an!$J$42,""))))))))))))))))))))))))))))</f>
        <v/>
      </c>
      <c r="Y3316" s="17" t="str">
        <f>IFERROR(IF(F3316="Tugigrupp",0,
IF(AND(F3316="Peretoe teenus",H3316&gt;=[2]an!$M$37,RANK(D3316,$D3316:$D3316)+COUNTIFS($D$2:D3316,D3316,$F$2:F3316,F3316)-1&gt;1),"",
IF(AND(F3316="Peretoe teenus",H3316&gt;=[2]an!$M$37,RANK(D3316,$D3316:$D3316)+COUNTIFS($D$2:D3316,D3316,$F$2:F3316,F3316)-1=1,MONTH(H3316)=MONTH(K3316)=TRUE,YEAR(H3316)=YEAR(K3316)=TRUE),((EOMONTH(H3316,0)-H3316+1)*X3316)/DAY(EOMONTH(H3316,0)),
IF(AND(F3316="Peretoe teenus",H3316&gt;=[2]an!$M$37,RANK(D3316,$D3316:$D3316)+COUNTIFS($D$2:D3316,D3316,$F$2:F3316,F3316)-1=1),X3316,
IF(AND(F3316="Peretoe teenus",H3316&lt;[2]an!$M$37,S3316&lt;&gt;"kahepoolne vajaduspõhine",RANK(D3316,$D3316:$D3316)+COUNTIFS($D$2:D3316,D3316,$F$2:F3316,F3316)-1=1),X3316,
IF(AND(F3316="Peretoe teenus",H3316&lt;[2]an!$M$37,S3316&lt;&gt;"kahepoolne vajaduspõhine",RANK(D3316,$D3316:$D3316)+COUNTIFS($D$2:D3316,D3316,$F$2:F3316,F3316)-1&gt;1),"",
IF(AND(F3316="Peretoe teenus",H3316&lt;[2]an!$M$37,S3316="kahepoolne vajaduspõhine",U3316="",RANK(D3316,$D3316:$D3316)+COUNTIFS($D$2:D3316,D3316,$F$2:F3316,F3316)-1=1),X3316,
IF(AND(F3316="Peretoe teenus",H3316&lt;[2]an!$M$37,S3316="kahepoolne vajaduspõhine",U3316="",RANK(D3316,$D3316:$D3316)+COUNTIFS($D$2:D3316,D3316,$F$2:F3316,F3316)-1&gt;1),"",
IF(AND(F3316="Peretoe teenus",H3316&lt;[2]an!$M$37,S3316="kahepoolne vajaduspõhine",U3316&lt;[2]an!$M$37,RANK(D3316,$D3316:$D3316)+COUNTIFS($D$2:D3316,D3316,$F$2:F3316,F3316)-1=1),X3316,
IF(AND(F3316="Peretoe teenus",H3316&lt;[2]an!$M$37,S3316="kahepoolne vajaduspõhine",U3316&lt;[2]an!$M$37,RANK(D3316,$D3316:$D3316)+COUNTIFS($D$2:D3316,D3316,$F$2:F3316,F3316)-1&gt;1),"",
IF(AND(F3316="Peretoe teenus",H3316&lt;[2]an!$M$37,S3316="kahepoolne vajaduspõhine",U3316&gt;=[2]an!$M$37,U3316&lt;=[2]an!$M$38,RANK(D3316,$D3316:$D3316)+COUNTIFS($D$2:D3316,D3316,$F$2:F3316,F3316)-1=1),
((EOMONTH(U3316,0)-U3316+1)*X3316)/DAY(EOMONTH(U3316,0))+(DAY(U3316)-1)*100/DAY(EOMONTH(U3316,0)),
IF(AND(F3316="Peretoe teenus",H3316&lt;[2]an!$M$37,S3316="kahepoolne vajaduspõhine",U3316&gt;=[2]an!$M$37,U3316&lt;=[2]an!$M$38,RANK(D3316,$D3316:$D3316)+COUNTIFS($D$2:D3316,D3316,$F$2:F3316,F3316)-1&gt;1),"",
IF(AND(F3316="Peretoe teenus",H3316&lt;[2]an!$M$37,S3316="kahepoolne vajaduspõhine",U3316&gt;[2]an!$M$38,RANK(D3316,$D3316:$D3316)+COUNTIFS($D$2:D3316,D3316,$F$2:F3316,F3316)-1=1),X3316,
IF(AND(F3316="Peretoe teenus",H3316&lt;[2]an!$M$37,S3316="kahepoolne vajaduspõhine",U3316&gt;[2]an!$M$38,RANK(D3316,$D3316:$D3316)+COUNTIFS($D$2:D3316,D3316,$F$2:F3316,F3316)-1&gt;1),"",X3316*W3316)))))))))))))),"")</f>
        <v/>
      </c>
      <c r="Z3316" s="18" t="str">
        <f t="shared" si="154"/>
        <v/>
      </c>
      <c r="AA3316" s="19" t="str">
        <f>IFERROR(VLOOKUP(E3316,[2]an!$A$3:$B$81,2,FALSE),"")</f>
        <v/>
      </c>
      <c r="AB3316" s="19" t="str">
        <f>IFERROR(VLOOKUP(AA3316,[2]an!$C$2:$D$16,2,FALSE),"")</f>
        <v/>
      </c>
      <c r="AC3316" s="20"/>
      <c r="AD3316" s="21" t="str">
        <f>IF(A3316=[2]an!$F$36,VLOOKUP([2]an!$F$36,[2]an!$F$36:$H$36,3,FALSE),IF(A3316=[2]an!$F$35,VLOOKUP([2]an!$F$35,[2]an!$F$35:$H$35,3,FALSE),IF(A3316=[2]an!$F$33,VLOOKUP([2]an!$F$33,[2]an!$F$33:$H$33,3,FALSE),IF(A3316=[2]an!$F$31,VLOOKUP([2]an!$F$31,[2]an!$F$31:$H$31,3,FALSE),""))))</f>
        <v/>
      </c>
    </row>
    <row r="3317" spans="6:30" x14ac:dyDescent="0.2">
      <c r="F3317" s="10"/>
      <c r="G3317" s="8" t="str">
        <f t="shared" si="155"/>
        <v/>
      </c>
      <c r="H3317" s="13"/>
      <c r="K3317" s="13"/>
      <c r="L3317" s="10"/>
      <c r="M3317" s="10"/>
      <c r="S3317" s="8" t="str">
        <f>IFERROR(VLOOKUP(D3317,[1]peretoe_teenus!$A$2:$L$2000,5,FALSE),"")</f>
        <v/>
      </c>
      <c r="U3317" s="13"/>
      <c r="V3317" s="15" t="str" cm="1">
        <f t="array" ref="V3317">IFERROR(IF(AND(F3317="Tugigrupp",RANK(K3317,$K3317:$K3317)+COUNTIFS($K$2:K3317,K3317,$L$2:L3317,L3317,$M$2:M3317,M3317,$I$2:I3317,I3317,$G$2:G3317,G3317,$F$2:F3317,F3317)-1=1),SUMPRODUCT(($F$2:$F$4154=F3317)*($G$2:$G$4154=G3317)*($K$2:$K$4154=K3317)*($I$2:$I$4154=I3317)*($L$2:$L$4154=L3317)*($M$2:$M$4154=M3317)),""),"")</f>
        <v/>
      </c>
      <c r="W3317" s="15" t="str">
        <f t="shared" si="153"/>
        <v/>
      </c>
      <c r="X3317" s="16" t="str">
        <f>IF(AND(A3317=[2]an!$G$38,F3317=[2]an!$E$40),[2]an!$G$40,IF(AND(A3317=[2]an!$G$38,F3317=[2]an!$E$41),[2]an!$G$41,IF(AND(A3317=[2]an!$G$38,F3317=[2]an!$E$39,H3317&gt;=[2]an!$M$37),[2]an!$G$39,
IF(AND(A3317=[2]an!$G$38,F3317=[2]an!$E$39,H3317&lt;[2]an!$M$37,S3317="kahepoolne vajaduspõhine",U3317=""),[2]an!$M$40,
IF(AND(A3317=[2]an!$G$38,F3317=[2]an!$E$39,H3317&lt;[2]an!$M$37,S3317="kahepoolne vajaduspõhine",U3317&lt;&gt;""),[2]an!$G$39,
IF(AND(A3317=[2]an!$G$38,F3317=[2]an!$E$39,H3317&lt;[2]an!$M$37,S3317&lt;&gt;"kahepoolne vajaduspõhine"),[2]an!$G$39,
IF(AND(A3317=[2]an!$G$38,F3317=[2]an!$E$42),[2]an!$G$42,
IF(AND(A3317=[2]an!$H$38,F3317=[2]an!$E$40),[2]an!$H$40,IF(AND(A3317=[2]an!$H$38,F3317=[2]an!$E$41),[2]an!$H$41,IF(AND(A3317=[2]an!$H$38,F3317=[2]an!$E$39,H3317&gt;=[2]an!$M$37),[2]an!$H$39,
IF(AND(A3317=[2]an!$H$38,F3317=[2]an!$E$39,H3317&lt;[2]an!$M$37,S3317="kahepoolne vajaduspõhine",U3317=""),[2]an!$M$40,
IF(AND(A3317=[2]an!$H$38,F3317=[2]an!$E$39,H3317&lt;[2]an!$M$37,S3317="kahepoolne vajaduspõhine",U3317&lt;&gt;""),[2]an!$H$39,
IF(AND(A3317=[2]an!$H$38,F3317=[2]an!$E$39,H3317&lt;[2]an!$M$37,S3317&lt;&gt;"kahepoolne vajaduspõhine"),[2]an!$H$39,
IF(AND(A3317=[2]an!$H$38,F3317=[2]an!$E$42),[2]an!$H$42,
IF(AND(A3317=[2]an!$I$38,F3317=[2]an!$E$40),[2]an!$I$40,IF(AND(A3317=[2]an!$I$38,F3317=[2]an!$E$41),[2]an!$I$41,IF(AND(A3317=[2]an!$I$38,F3317=[2]an!$E$39,H3317&gt;=[2]an!$M$37),[2]an!$I$39,
IF(AND(A3317=[2]an!$I$38,F3317=[2]an!$E$39,H3317&lt;[2]an!$M$37,S3317="kahepoolne vajaduspõhine",U3317=""),[2]an!$M$40,
IF(AND(A3317=[2]an!$I$38,F3317=[2]an!$E$39,H3317&lt;[2]an!$M$37,S3317="kahepoolne vajaduspõhine",U3317&lt;&gt;""),[2]an!$I$39,
IF(AND(A3317=[2]an!$I$38,F3317=[2]an!$E$39,H3317&lt;[2]an!$M$37,S3317&lt;&gt;"kahepoolne vajaduspõhine"),[2]an!$I$39,
IF(AND(A3317=[2]an!$I$38,F3317=[2]an!$E$42),[2]an!$I$42,
IF(AND(A3317=[2]an!$J$38,F3317=[2]an!$E$40),[2]an!$J$40,IF(AND(A3317=[2]an!$J$38,F3317=[2]an!$E$41),[2]an!$J$41,IF(AND(A3317=[2]an!$J$38,F3317=[2]an!$E$39,H3317&gt;=[2]an!$M$37),[2]an!$J$39,
IF(AND(A3317=[2]an!$J$38,F3317=[2]an!$E$39,H3317&lt;[2]an!$M$37,S3317="kahepoolne vajaduspõhine",U3317=""),[2]an!$M$40,
IF(AND(A3317=[2]an!$J$38,F3317=[2]an!$E$39,H3317&lt;[2]an!$M$37,S3317="kahepoolne vajaduspõhine",U3317&lt;&gt;""),[2]an!$J$39,
IF(AND(A3317=[2]an!$J$38,F3317=[2]an!$E$39,H3317&lt;[2]an!$M$37,S3317&lt;&gt;"kahepoolne vajaduspõhine"),[2]an!$J$39,
IF(AND(A3317=[2]an!$J$38,F3317=[2]an!$E$42),[2]an!$J$42,""))))))))))))))))))))))))))))</f>
        <v/>
      </c>
      <c r="Y3317" s="17" t="str">
        <f>IFERROR(IF(F3317="Tugigrupp",0,
IF(AND(F3317="Peretoe teenus",H3317&gt;=[2]an!$M$37,RANK(D3317,$D3317:$D3317)+COUNTIFS($D$2:D3317,D3317,$F$2:F3317,F3317)-1&gt;1),"",
IF(AND(F3317="Peretoe teenus",H3317&gt;=[2]an!$M$37,RANK(D3317,$D3317:$D3317)+COUNTIFS($D$2:D3317,D3317,$F$2:F3317,F3317)-1=1,MONTH(H3317)=MONTH(K3317)=TRUE,YEAR(H3317)=YEAR(K3317)=TRUE),((EOMONTH(H3317,0)-H3317+1)*X3317)/DAY(EOMONTH(H3317,0)),
IF(AND(F3317="Peretoe teenus",H3317&gt;=[2]an!$M$37,RANK(D3317,$D3317:$D3317)+COUNTIFS($D$2:D3317,D3317,$F$2:F3317,F3317)-1=1),X3317,
IF(AND(F3317="Peretoe teenus",H3317&lt;[2]an!$M$37,S3317&lt;&gt;"kahepoolne vajaduspõhine",RANK(D3317,$D3317:$D3317)+COUNTIFS($D$2:D3317,D3317,$F$2:F3317,F3317)-1=1),X3317,
IF(AND(F3317="Peretoe teenus",H3317&lt;[2]an!$M$37,S3317&lt;&gt;"kahepoolne vajaduspõhine",RANK(D3317,$D3317:$D3317)+COUNTIFS($D$2:D3317,D3317,$F$2:F3317,F3317)-1&gt;1),"",
IF(AND(F3317="Peretoe teenus",H3317&lt;[2]an!$M$37,S3317="kahepoolne vajaduspõhine",U3317="",RANK(D3317,$D3317:$D3317)+COUNTIFS($D$2:D3317,D3317,$F$2:F3317,F3317)-1=1),X3317,
IF(AND(F3317="Peretoe teenus",H3317&lt;[2]an!$M$37,S3317="kahepoolne vajaduspõhine",U3317="",RANK(D3317,$D3317:$D3317)+COUNTIFS($D$2:D3317,D3317,$F$2:F3317,F3317)-1&gt;1),"",
IF(AND(F3317="Peretoe teenus",H3317&lt;[2]an!$M$37,S3317="kahepoolne vajaduspõhine",U3317&lt;[2]an!$M$37,RANK(D3317,$D3317:$D3317)+COUNTIFS($D$2:D3317,D3317,$F$2:F3317,F3317)-1=1),X3317,
IF(AND(F3317="Peretoe teenus",H3317&lt;[2]an!$M$37,S3317="kahepoolne vajaduspõhine",U3317&lt;[2]an!$M$37,RANK(D3317,$D3317:$D3317)+COUNTIFS($D$2:D3317,D3317,$F$2:F3317,F3317)-1&gt;1),"",
IF(AND(F3317="Peretoe teenus",H3317&lt;[2]an!$M$37,S3317="kahepoolne vajaduspõhine",U3317&gt;=[2]an!$M$37,U3317&lt;=[2]an!$M$38,RANK(D3317,$D3317:$D3317)+COUNTIFS($D$2:D3317,D3317,$F$2:F3317,F3317)-1=1),
((EOMONTH(U3317,0)-U3317+1)*X3317)/DAY(EOMONTH(U3317,0))+(DAY(U3317)-1)*100/DAY(EOMONTH(U3317,0)),
IF(AND(F3317="Peretoe teenus",H3317&lt;[2]an!$M$37,S3317="kahepoolne vajaduspõhine",U3317&gt;=[2]an!$M$37,U3317&lt;=[2]an!$M$38,RANK(D3317,$D3317:$D3317)+COUNTIFS($D$2:D3317,D3317,$F$2:F3317,F3317)-1&gt;1),"",
IF(AND(F3317="Peretoe teenus",H3317&lt;[2]an!$M$37,S3317="kahepoolne vajaduspõhine",U3317&gt;[2]an!$M$38,RANK(D3317,$D3317:$D3317)+COUNTIFS($D$2:D3317,D3317,$F$2:F3317,F3317)-1=1),X3317,
IF(AND(F3317="Peretoe teenus",H3317&lt;[2]an!$M$37,S3317="kahepoolne vajaduspõhine",U3317&gt;[2]an!$M$38,RANK(D3317,$D3317:$D3317)+COUNTIFS($D$2:D3317,D3317,$F$2:F3317,F3317)-1&gt;1),"",X3317*W3317)))))))))))))),"")</f>
        <v/>
      </c>
      <c r="Z3317" s="18" t="str">
        <f t="shared" si="154"/>
        <v/>
      </c>
      <c r="AA3317" s="19" t="str">
        <f>IFERROR(VLOOKUP(E3317,[2]an!$A$3:$B$81,2,FALSE),"")</f>
        <v/>
      </c>
      <c r="AB3317" s="19" t="str">
        <f>IFERROR(VLOOKUP(AA3317,[2]an!$C$2:$D$16,2,FALSE),"")</f>
        <v/>
      </c>
      <c r="AC3317" s="20"/>
      <c r="AD3317" s="21" t="str">
        <f>IF(A3317=[2]an!$F$36,VLOOKUP([2]an!$F$36,[2]an!$F$36:$H$36,3,FALSE),IF(A3317=[2]an!$F$35,VLOOKUP([2]an!$F$35,[2]an!$F$35:$H$35,3,FALSE),IF(A3317=[2]an!$F$33,VLOOKUP([2]an!$F$33,[2]an!$F$33:$H$33,3,FALSE),IF(A3317=[2]an!$F$31,VLOOKUP([2]an!$F$31,[2]an!$F$31:$H$31,3,FALSE),""))))</f>
        <v/>
      </c>
    </row>
    <row r="3318" spans="6:30" x14ac:dyDescent="0.2">
      <c r="F3318" s="10"/>
      <c r="G3318" s="8" t="str">
        <f t="shared" si="155"/>
        <v/>
      </c>
      <c r="H3318" s="13"/>
      <c r="K3318" s="13"/>
      <c r="L3318" s="10"/>
      <c r="M3318" s="10"/>
      <c r="S3318" s="8" t="str">
        <f>IFERROR(VLOOKUP(D3318,[1]peretoe_teenus!$A$2:$L$2000,5,FALSE),"")</f>
        <v/>
      </c>
      <c r="U3318" s="13"/>
      <c r="V3318" s="15" t="str" cm="1">
        <f t="array" ref="V3318">IFERROR(IF(AND(F3318="Tugigrupp",RANK(K3318,$K3318:$K3318)+COUNTIFS($K$2:K3318,K3318,$L$2:L3318,L3318,$M$2:M3318,M3318,$I$2:I3318,I3318,$G$2:G3318,G3318,$F$2:F3318,F3318)-1=1),SUMPRODUCT(($F$2:$F$4154=F3318)*($G$2:$G$4154=G3318)*($K$2:$K$4154=K3318)*($I$2:$I$4154=I3318)*($L$2:$L$4154=L3318)*($M$2:$M$4154=M3318)),""),"")</f>
        <v/>
      </c>
      <c r="W3318" s="15" t="str">
        <f t="shared" si="153"/>
        <v/>
      </c>
      <c r="X3318" s="16" t="str">
        <f>IF(AND(A3318=[2]an!$G$38,F3318=[2]an!$E$40),[2]an!$G$40,IF(AND(A3318=[2]an!$G$38,F3318=[2]an!$E$41),[2]an!$G$41,IF(AND(A3318=[2]an!$G$38,F3318=[2]an!$E$39,H3318&gt;=[2]an!$M$37),[2]an!$G$39,
IF(AND(A3318=[2]an!$G$38,F3318=[2]an!$E$39,H3318&lt;[2]an!$M$37,S3318="kahepoolne vajaduspõhine",U3318=""),[2]an!$M$40,
IF(AND(A3318=[2]an!$G$38,F3318=[2]an!$E$39,H3318&lt;[2]an!$M$37,S3318="kahepoolne vajaduspõhine",U3318&lt;&gt;""),[2]an!$G$39,
IF(AND(A3318=[2]an!$G$38,F3318=[2]an!$E$39,H3318&lt;[2]an!$M$37,S3318&lt;&gt;"kahepoolne vajaduspõhine"),[2]an!$G$39,
IF(AND(A3318=[2]an!$G$38,F3318=[2]an!$E$42),[2]an!$G$42,
IF(AND(A3318=[2]an!$H$38,F3318=[2]an!$E$40),[2]an!$H$40,IF(AND(A3318=[2]an!$H$38,F3318=[2]an!$E$41),[2]an!$H$41,IF(AND(A3318=[2]an!$H$38,F3318=[2]an!$E$39,H3318&gt;=[2]an!$M$37),[2]an!$H$39,
IF(AND(A3318=[2]an!$H$38,F3318=[2]an!$E$39,H3318&lt;[2]an!$M$37,S3318="kahepoolne vajaduspõhine",U3318=""),[2]an!$M$40,
IF(AND(A3318=[2]an!$H$38,F3318=[2]an!$E$39,H3318&lt;[2]an!$M$37,S3318="kahepoolne vajaduspõhine",U3318&lt;&gt;""),[2]an!$H$39,
IF(AND(A3318=[2]an!$H$38,F3318=[2]an!$E$39,H3318&lt;[2]an!$M$37,S3318&lt;&gt;"kahepoolne vajaduspõhine"),[2]an!$H$39,
IF(AND(A3318=[2]an!$H$38,F3318=[2]an!$E$42),[2]an!$H$42,
IF(AND(A3318=[2]an!$I$38,F3318=[2]an!$E$40),[2]an!$I$40,IF(AND(A3318=[2]an!$I$38,F3318=[2]an!$E$41),[2]an!$I$41,IF(AND(A3318=[2]an!$I$38,F3318=[2]an!$E$39,H3318&gt;=[2]an!$M$37),[2]an!$I$39,
IF(AND(A3318=[2]an!$I$38,F3318=[2]an!$E$39,H3318&lt;[2]an!$M$37,S3318="kahepoolne vajaduspõhine",U3318=""),[2]an!$M$40,
IF(AND(A3318=[2]an!$I$38,F3318=[2]an!$E$39,H3318&lt;[2]an!$M$37,S3318="kahepoolne vajaduspõhine",U3318&lt;&gt;""),[2]an!$I$39,
IF(AND(A3318=[2]an!$I$38,F3318=[2]an!$E$39,H3318&lt;[2]an!$M$37,S3318&lt;&gt;"kahepoolne vajaduspõhine"),[2]an!$I$39,
IF(AND(A3318=[2]an!$I$38,F3318=[2]an!$E$42),[2]an!$I$42,
IF(AND(A3318=[2]an!$J$38,F3318=[2]an!$E$40),[2]an!$J$40,IF(AND(A3318=[2]an!$J$38,F3318=[2]an!$E$41),[2]an!$J$41,IF(AND(A3318=[2]an!$J$38,F3318=[2]an!$E$39,H3318&gt;=[2]an!$M$37),[2]an!$J$39,
IF(AND(A3318=[2]an!$J$38,F3318=[2]an!$E$39,H3318&lt;[2]an!$M$37,S3318="kahepoolne vajaduspõhine",U3318=""),[2]an!$M$40,
IF(AND(A3318=[2]an!$J$38,F3318=[2]an!$E$39,H3318&lt;[2]an!$M$37,S3318="kahepoolne vajaduspõhine",U3318&lt;&gt;""),[2]an!$J$39,
IF(AND(A3318=[2]an!$J$38,F3318=[2]an!$E$39,H3318&lt;[2]an!$M$37,S3318&lt;&gt;"kahepoolne vajaduspõhine"),[2]an!$J$39,
IF(AND(A3318=[2]an!$J$38,F3318=[2]an!$E$42),[2]an!$J$42,""))))))))))))))))))))))))))))</f>
        <v/>
      </c>
      <c r="Y3318" s="17" t="str">
        <f>IFERROR(IF(F3318="Tugigrupp",0,
IF(AND(F3318="Peretoe teenus",H3318&gt;=[2]an!$M$37,RANK(D3318,$D3318:$D3318)+COUNTIFS($D$2:D3318,D3318,$F$2:F3318,F3318)-1&gt;1),"",
IF(AND(F3318="Peretoe teenus",H3318&gt;=[2]an!$M$37,RANK(D3318,$D3318:$D3318)+COUNTIFS($D$2:D3318,D3318,$F$2:F3318,F3318)-1=1,MONTH(H3318)=MONTH(K3318)=TRUE,YEAR(H3318)=YEAR(K3318)=TRUE),((EOMONTH(H3318,0)-H3318+1)*X3318)/DAY(EOMONTH(H3318,0)),
IF(AND(F3318="Peretoe teenus",H3318&gt;=[2]an!$M$37,RANK(D3318,$D3318:$D3318)+COUNTIFS($D$2:D3318,D3318,$F$2:F3318,F3318)-1=1),X3318,
IF(AND(F3318="Peretoe teenus",H3318&lt;[2]an!$M$37,S3318&lt;&gt;"kahepoolne vajaduspõhine",RANK(D3318,$D3318:$D3318)+COUNTIFS($D$2:D3318,D3318,$F$2:F3318,F3318)-1=1),X3318,
IF(AND(F3318="Peretoe teenus",H3318&lt;[2]an!$M$37,S3318&lt;&gt;"kahepoolne vajaduspõhine",RANK(D3318,$D3318:$D3318)+COUNTIFS($D$2:D3318,D3318,$F$2:F3318,F3318)-1&gt;1),"",
IF(AND(F3318="Peretoe teenus",H3318&lt;[2]an!$M$37,S3318="kahepoolne vajaduspõhine",U3318="",RANK(D3318,$D3318:$D3318)+COUNTIFS($D$2:D3318,D3318,$F$2:F3318,F3318)-1=1),X3318,
IF(AND(F3318="Peretoe teenus",H3318&lt;[2]an!$M$37,S3318="kahepoolne vajaduspõhine",U3318="",RANK(D3318,$D3318:$D3318)+COUNTIFS($D$2:D3318,D3318,$F$2:F3318,F3318)-1&gt;1),"",
IF(AND(F3318="Peretoe teenus",H3318&lt;[2]an!$M$37,S3318="kahepoolne vajaduspõhine",U3318&lt;[2]an!$M$37,RANK(D3318,$D3318:$D3318)+COUNTIFS($D$2:D3318,D3318,$F$2:F3318,F3318)-1=1),X3318,
IF(AND(F3318="Peretoe teenus",H3318&lt;[2]an!$M$37,S3318="kahepoolne vajaduspõhine",U3318&lt;[2]an!$M$37,RANK(D3318,$D3318:$D3318)+COUNTIFS($D$2:D3318,D3318,$F$2:F3318,F3318)-1&gt;1),"",
IF(AND(F3318="Peretoe teenus",H3318&lt;[2]an!$M$37,S3318="kahepoolne vajaduspõhine",U3318&gt;=[2]an!$M$37,U3318&lt;=[2]an!$M$38,RANK(D3318,$D3318:$D3318)+COUNTIFS($D$2:D3318,D3318,$F$2:F3318,F3318)-1=1),
((EOMONTH(U3318,0)-U3318+1)*X3318)/DAY(EOMONTH(U3318,0))+(DAY(U3318)-1)*100/DAY(EOMONTH(U3318,0)),
IF(AND(F3318="Peretoe teenus",H3318&lt;[2]an!$M$37,S3318="kahepoolne vajaduspõhine",U3318&gt;=[2]an!$M$37,U3318&lt;=[2]an!$M$38,RANK(D3318,$D3318:$D3318)+COUNTIFS($D$2:D3318,D3318,$F$2:F3318,F3318)-1&gt;1),"",
IF(AND(F3318="Peretoe teenus",H3318&lt;[2]an!$M$37,S3318="kahepoolne vajaduspõhine",U3318&gt;[2]an!$M$38,RANK(D3318,$D3318:$D3318)+COUNTIFS($D$2:D3318,D3318,$F$2:F3318,F3318)-1=1),X3318,
IF(AND(F3318="Peretoe teenus",H3318&lt;[2]an!$M$37,S3318="kahepoolne vajaduspõhine",U3318&gt;[2]an!$M$38,RANK(D3318,$D3318:$D3318)+COUNTIFS($D$2:D3318,D3318,$F$2:F3318,F3318)-1&gt;1),"",X3318*W3318)))))))))))))),"")</f>
        <v/>
      </c>
      <c r="Z3318" s="18" t="str">
        <f t="shared" si="154"/>
        <v/>
      </c>
      <c r="AA3318" s="19" t="str">
        <f>IFERROR(VLOOKUP(E3318,[2]an!$A$3:$B$81,2,FALSE),"")</f>
        <v/>
      </c>
      <c r="AB3318" s="19" t="str">
        <f>IFERROR(VLOOKUP(AA3318,[2]an!$C$2:$D$16,2,FALSE),"")</f>
        <v/>
      </c>
      <c r="AC3318" s="20"/>
      <c r="AD3318" s="21" t="str">
        <f>IF(A3318=[2]an!$F$36,VLOOKUP([2]an!$F$36,[2]an!$F$36:$H$36,3,FALSE),IF(A3318=[2]an!$F$35,VLOOKUP([2]an!$F$35,[2]an!$F$35:$H$35,3,FALSE),IF(A3318=[2]an!$F$33,VLOOKUP([2]an!$F$33,[2]an!$F$33:$H$33,3,FALSE),IF(A3318=[2]an!$F$31,VLOOKUP([2]an!$F$31,[2]an!$F$31:$H$31,3,FALSE),""))))</f>
        <v/>
      </c>
    </row>
    <row r="3319" spans="6:30" x14ac:dyDescent="0.2">
      <c r="F3319" s="10"/>
      <c r="G3319" s="8" t="str">
        <f t="shared" si="155"/>
        <v/>
      </c>
      <c r="H3319" s="13"/>
      <c r="K3319" s="13"/>
      <c r="L3319" s="10"/>
      <c r="M3319" s="10"/>
      <c r="S3319" s="8" t="str">
        <f>IFERROR(VLOOKUP(D3319,[1]peretoe_teenus!$A$2:$L$2000,5,FALSE),"")</f>
        <v/>
      </c>
      <c r="U3319" s="13"/>
      <c r="V3319" s="15" t="str" cm="1">
        <f t="array" ref="V3319">IFERROR(IF(AND(F3319="Tugigrupp",RANK(K3319,$K3319:$K3319)+COUNTIFS($K$2:K3319,K3319,$L$2:L3319,L3319,$M$2:M3319,M3319,$I$2:I3319,I3319,$G$2:G3319,G3319,$F$2:F3319,F3319)-1=1),SUMPRODUCT(($F$2:$F$4154=F3319)*($G$2:$G$4154=G3319)*($K$2:$K$4154=K3319)*($I$2:$I$4154=I3319)*($L$2:$L$4154=L3319)*($M$2:$M$4154=M3319)),""),"")</f>
        <v/>
      </c>
      <c r="W3319" s="15" t="str">
        <f t="shared" si="153"/>
        <v/>
      </c>
      <c r="X3319" s="16" t="str">
        <f>IF(AND(A3319=[2]an!$G$38,F3319=[2]an!$E$40),[2]an!$G$40,IF(AND(A3319=[2]an!$G$38,F3319=[2]an!$E$41),[2]an!$G$41,IF(AND(A3319=[2]an!$G$38,F3319=[2]an!$E$39,H3319&gt;=[2]an!$M$37),[2]an!$G$39,
IF(AND(A3319=[2]an!$G$38,F3319=[2]an!$E$39,H3319&lt;[2]an!$M$37,S3319="kahepoolne vajaduspõhine",U3319=""),[2]an!$M$40,
IF(AND(A3319=[2]an!$G$38,F3319=[2]an!$E$39,H3319&lt;[2]an!$M$37,S3319="kahepoolne vajaduspõhine",U3319&lt;&gt;""),[2]an!$G$39,
IF(AND(A3319=[2]an!$G$38,F3319=[2]an!$E$39,H3319&lt;[2]an!$M$37,S3319&lt;&gt;"kahepoolne vajaduspõhine"),[2]an!$G$39,
IF(AND(A3319=[2]an!$G$38,F3319=[2]an!$E$42),[2]an!$G$42,
IF(AND(A3319=[2]an!$H$38,F3319=[2]an!$E$40),[2]an!$H$40,IF(AND(A3319=[2]an!$H$38,F3319=[2]an!$E$41),[2]an!$H$41,IF(AND(A3319=[2]an!$H$38,F3319=[2]an!$E$39,H3319&gt;=[2]an!$M$37),[2]an!$H$39,
IF(AND(A3319=[2]an!$H$38,F3319=[2]an!$E$39,H3319&lt;[2]an!$M$37,S3319="kahepoolne vajaduspõhine",U3319=""),[2]an!$M$40,
IF(AND(A3319=[2]an!$H$38,F3319=[2]an!$E$39,H3319&lt;[2]an!$M$37,S3319="kahepoolne vajaduspõhine",U3319&lt;&gt;""),[2]an!$H$39,
IF(AND(A3319=[2]an!$H$38,F3319=[2]an!$E$39,H3319&lt;[2]an!$M$37,S3319&lt;&gt;"kahepoolne vajaduspõhine"),[2]an!$H$39,
IF(AND(A3319=[2]an!$H$38,F3319=[2]an!$E$42),[2]an!$H$42,
IF(AND(A3319=[2]an!$I$38,F3319=[2]an!$E$40),[2]an!$I$40,IF(AND(A3319=[2]an!$I$38,F3319=[2]an!$E$41),[2]an!$I$41,IF(AND(A3319=[2]an!$I$38,F3319=[2]an!$E$39,H3319&gt;=[2]an!$M$37),[2]an!$I$39,
IF(AND(A3319=[2]an!$I$38,F3319=[2]an!$E$39,H3319&lt;[2]an!$M$37,S3319="kahepoolne vajaduspõhine",U3319=""),[2]an!$M$40,
IF(AND(A3319=[2]an!$I$38,F3319=[2]an!$E$39,H3319&lt;[2]an!$M$37,S3319="kahepoolne vajaduspõhine",U3319&lt;&gt;""),[2]an!$I$39,
IF(AND(A3319=[2]an!$I$38,F3319=[2]an!$E$39,H3319&lt;[2]an!$M$37,S3319&lt;&gt;"kahepoolne vajaduspõhine"),[2]an!$I$39,
IF(AND(A3319=[2]an!$I$38,F3319=[2]an!$E$42),[2]an!$I$42,
IF(AND(A3319=[2]an!$J$38,F3319=[2]an!$E$40),[2]an!$J$40,IF(AND(A3319=[2]an!$J$38,F3319=[2]an!$E$41),[2]an!$J$41,IF(AND(A3319=[2]an!$J$38,F3319=[2]an!$E$39,H3319&gt;=[2]an!$M$37),[2]an!$J$39,
IF(AND(A3319=[2]an!$J$38,F3319=[2]an!$E$39,H3319&lt;[2]an!$M$37,S3319="kahepoolne vajaduspõhine",U3319=""),[2]an!$M$40,
IF(AND(A3319=[2]an!$J$38,F3319=[2]an!$E$39,H3319&lt;[2]an!$M$37,S3319="kahepoolne vajaduspõhine",U3319&lt;&gt;""),[2]an!$J$39,
IF(AND(A3319=[2]an!$J$38,F3319=[2]an!$E$39,H3319&lt;[2]an!$M$37,S3319&lt;&gt;"kahepoolne vajaduspõhine"),[2]an!$J$39,
IF(AND(A3319=[2]an!$J$38,F3319=[2]an!$E$42),[2]an!$J$42,""))))))))))))))))))))))))))))</f>
        <v/>
      </c>
      <c r="Y3319" s="17" t="str">
        <f>IFERROR(IF(F3319="Tugigrupp",0,
IF(AND(F3319="Peretoe teenus",H3319&gt;=[2]an!$M$37,RANK(D3319,$D3319:$D3319)+COUNTIFS($D$2:D3319,D3319,$F$2:F3319,F3319)-1&gt;1),"",
IF(AND(F3319="Peretoe teenus",H3319&gt;=[2]an!$M$37,RANK(D3319,$D3319:$D3319)+COUNTIFS($D$2:D3319,D3319,$F$2:F3319,F3319)-1=1,MONTH(H3319)=MONTH(K3319)=TRUE,YEAR(H3319)=YEAR(K3319)=TRUE),((EOMONTH(H3319,0)-H3319+1)*X3319)/DAY(EOMONTH(H3319,0)),
IF(AND(F3319="Peretoe teenus",H3319&gt;=[2]an!$M$37,RANK(D3319,$D3319:$D3319)+COUNTIFS($D$2:D3319,D3319,$F$2:F3319,F3319)-1=1),X3319,
IF(AND(F3319="Peretoe teenus",H3319&lt;[2]an!$M$37,S3319&lt;&gt;"kahepoolne vajaduspõhine",RANK(D3319,$D3319:$D3319)+COUNTIFS($D$2:D3319,D3319,$F$2:F3319,F3319)-1=1),X3319,
IF(AND(F3319="Peretoe teenus",H3319&lt;[2]an!$M$37,S3319&lt;&gt;"kahepoolne vajaduspõhine",RANK(D3319,$D3319:$D3319)+COUNTIFS($D$2:D3319,D3319,$F$2:F3319,F3319)-1&gt;1),"",
IF(AND(F3319="Peretoe teenus",H3319&lt;[2]an!$M$37,S3319="kahepoolne vajaduspõhine",U3319="",RANK(D3319,$D3319:$D3319)+COUNTIFS($D$2:D3319,D3319,$F$2:F3319,F3319)-1=1),X3319,
IF(AND(F3319="Peretoe teenus",H3319&lt;[2]an!$M$37,S3319="kahepoolne vajaduspõhine",U3319="",RANK(D3319,$D3319:$D3319)+COUNTIFS($D$2:D3319,D3319,$F$2:F3319,F3319)-1&gt;1),"",
IF(AND(F3319="Peretoe teenus",H3319&lt;[2]an!$M$37,S3319="kahepoolne vajaduspõhine",U3319&lt;[2]an!$M$37,RANK(D3319,$D3319:$D3319)+COUNTIFS($D$2:D3319,D3319,$F$2:F3319,F3319)-1=1),X3319,
IF(AND(F3319="Peretoe teenus",H3319&lt;[2]an!$M$37,S3319="kahepoolne vajaduspõhine",U3319&lt;[2]an!$M$37,RANK(D3319,$D3319:$D3319)+COUNTIFS($D$2:D3319,D3319,$F$2:F3319,F3319)-1&gt;1),"",
IF(AND(F3319="Peretoe teenus",H3319&lt;[2]an!$M$37,S3319="kahepoolne vajaduspõhine",U3319&gt;=[2]an!$M$37,U3319&lt;=[2]an!$M$38,RANK(D3319,$D3319:$D3319)+COUNTIFS($D$2:D3319,D3319,$F$2:F3319,F3319)-1=1),
((EOMONTH(U3319,0)-U3319+1)*X3319)/DAY(EOMONTH(U3319,0))+(DAY(U3319)-1)*100/DAY(EOMONTH(U3319,0)),
IF(AND(F3319="Peretoe teenus",H3319&lt;[2]an!$M$37,S3319="kahepoolne vajaduspõhine",U3319&gt;=[2]an!$M$37,U3319&lt;=[2]an!$M$38,RANK(D3319,$D3319:$D3319)+COUNTIFS($D$2:D3319,D3319,$F$2:F3319,F3319)-1&gt;1),"",
IF(AND(F3319="Peretoe teenus",H3319&lt;[2]an!$M$37,S3319="kahepoolne vajaduspõhine",U3319&gt;[2]an!$M$38,RANK(D3319,$D3319:$D3319)+COUNTIFS($D$2:D3319,D3319,$F$2:F3319,F3319)-1=1),X3319,
IF(AND(F3319="Peretoe teenus",H3319&lt;[2]an!$M$37,S3319="kahepoolne vajaduspõhine",U3319&gt;[2]an!$M$38,RANK(D3319,$D3319:$D3319)+COUNTIFS($D$2:D3319,D3319,$F$2:F3319,F3319)-1&gt;1),"",X3319*W3319)))))))))))))),"")</f>
        <v/>
      </c>
      <c r="Z3319" s="18" t="str">
        <f t="shared" si="154"/>
        <v/>
      </c>
      <c r="AA3319" s="19" t="str">
        <f>IFERROR(VLOOKUP(E3319,[2]an!$A$3:$B$81,2,FALSE),"")</f>
        <v/>
      </c>
      <c r="AB3319" s="19" t="str">
        <f>IFERROR(VLOOKUP(AA3319,[2]an!$C$2:$D$16,2,FALSE),"")</f>
        <v/>
      </c>
      <c r="AC3319" s="20"/>
      <c r="AD3319" s="21" t="str">
        <f>IF(A3319=[2]an!$F$36,VLOOKUP([2]an!$F$36,[2]an!$F$36:$H$36,3,FALSE),IF(A3319=[2]an!$F$35,VLOOKUP([2]an!$F$35,[2]an!$F$35:$H$35,3,FALSE),IF(A3319=[2]an!$F$33,VLOOKUP([2]an!$F$33,[2]an!$F$33:$H$33,3,FALSE),IF(A3319=[2]an!$F$31,VLOOKUP([2]an!$F$31,[2]an!$F$31:$H$31,3,FALSE),""))))</f>
        <v/>
      </c>
    </row>
    <row r="3320" spans="6:30" x14ac:dyDescent="0.2">
      <c r="F3320" s="10"/>
      <c r="G3320" s="8" t="str">
        <f t="shared" si="155"/>
        <v/>
      </c>
      <c r="H3320" s="13"/>
      <c r="K3320" s="13"/>
      <c r="L3320" s="10"/>
      <c r="M3320" s="10"/>
      <c r="S3320" s="8" t="str">
        <f>IFERROR(VLOOKUP(D3320,[1]peretoe_teenus!$A$2:$L$2000,5,FALSE),"")</f>
        <v/>
      </c>
      <c r="U3320" s="13"/>
      <c r="V3320" s="15" t="str" cm="1">
        <f t="array" ref="V3320">IFERROR(IF(AND(F3320="Tugigrupp",RANK(K3320,$K3320:$K3320)+COUNTIFS($K$2:K3320,K3320,$L$2:L3320,L3320,$M$2:M3320,M3320,$I$2:I3320,I3320,$G$2:G3320,G3320,$F$2:F3320,F3320)-1=1),SUMPRODUCT(($F$2:$F$4154=F3320)*($G$2:$G$4154=G3320)*($K$2:$K$4154=K3320)*($I$2:$I$4154=I3320)*($L$2:$L$4154=L3320)*($M$2:$M$4154=M3320)),""),"")</f>
        <v/>
      </c>
      <c r="W3320" s="15" t="str">
        <f t="shared" si="153"/>
        <v/>
      </c>
      <c r="X3320" s="16" t="str">
        <f>IF(AND(A3320=[2]an!$G$38,F3320=[2]an!$E$40),[2]an!$G$40,IF(AND(A3320=[2]an!$G$38,F3320=[2]an!$E$41),[2]an!$G$41,IF(AND(A3320=[2]an!$G$38,F3320=[2]an!$E$39,H3320&gt;=[2]an!$M$37),[2]an!$G$39,
IF(AND(A3320=[2]an!$G$38,F3320=[2]an!$E$39,H3320&lt;[2]an!$M$37,S3320="kahepoolne vajaduspõhine",U3320=""),[2]an!$M$40,
IF(AND(A3320=[2]an!$G$38,F3320=[2]an!$E$39,H3320&lt;[2]an!$M$37,S3320="kahepoolne vajaduspõhine",U3320&lt;&gt;""),[2]an!$G$39,
IF(AND(A3320=[2]an!$G$38,F3320=[2]an!$E$39,H3320&lt;[2]an!$M$37,S3320&lt;&gt;"kahepoolne vajaduspõhine"),[2]an!$G$39,
IF(AND(A3320=[2]an!$G$38,F3320=[2]an!$E$42),[2]an!$G$42,
IF(AND(A3320=[2]an!$H$38,F3320=[2]an!$E$40),[2]an!$H$40,IF(AND(A3320=[2]an!$H$38,F3320=[2]an!$E$41),[2]an!$H$41,IF(AND(A3320=[2]an!$H$38,F3320=[2]an!$E$39,H3320&gt;=[2]an!$M$37),[2]an!$H$39,
IF(AND(A3320=[2]an!$H$38,F3320=[2]an!$E$39,H3320&lt;[2]an!$M$37,S3320="kahepoolne vajaduspõhine",U3320=""),[2]an!$M$40,
IF(AND(A3320=[2]an!$H$38,F3320=[2]an!$E$39,H3320&lt;[2]an!$M$37,S3320="kahepoolne vajaduspõhine",U3320&lt;&gt;""),[2]an!$H$39,
IF(AND(A3320=[2]an!$H$38,F3320=[2]an!$E$39,H3320&lt;[2]an!$M$37,S3320&lt;&gt;"kahepoolne vajaduspõhine"),[2]an!$H$39,
IF(AND(A3320=[2]an!$H$38,F3320=[2]an!$E$42),[2]an!$H$42,
IF(AND(A3320=[2]an!$I$38,F3320=[2]an!$E$40),[2]an!$I$40,IF(AND(A3320=[2]an!$I$38,F3320=[2]an!$E$41),[2]an!$I$41,IF(AND(A3320=[2]an!$I$38,F3320=[2]an!$E$39,H3320&gt;=[2]an!$M$37),[2]an!$I$39,
IF(AND(A3320=[2]an!$I$38,F3320=[2]an!$E$39,H3320&lt;[2]an!$M$37,S3320="kahepoolne vajaduspõhine",U3320=""),[2]an!$M$40,
IF(AND(A3320=[2]an!$I$38,F3320=[2]an!$E$39,H3320&lt;[2]an!$M$37,S3320="kahepoolne vajaduspõhine",U3320&lt;&gt;""),[2]an!$I$39,
IF(AND(A3320=[2]an!$I$38,F3320=[2]an!$E$39,H3320&lt;[2]an!$M$37,S3320&lt;&gt;"kahepoolne vajaduspõhine"),[2]an!$I$39,
IF(AND(A3320=[2]an!$I$38,F3320=[2]an!$E$42),[2]an!$I$42,
IF(AND(A3320=[2]an!$J$38,F3320=[2]an!$E$40),[2]an!$J$40,IF(AND(A3320=[2]an!$J$38,F3320=[2]an!$E$41),[2]an!$J$41,IF(AND(A3320=[2]an!$J$38,F3320=[2]an!$E$39,H3320&gt;=[2]an!$M$37),[2]an!$J$39,
IF(AND(A3320=[2]an!$J$38,F3320=[2]an!$E$39,H3320&lt;[2]an!$M$37,S3320="kahepoolne vajaduspõhine",U3320=""),[2]an!$M$40,
IF(AND(A3320=[2]an!$J$38,F3320=[2]an!$E$39,H3320&lt;[2]an!$M$37,S3320="kahepoolne vajaduspõhine",U3320&lt;&gt;""),[2]an!$J$39,
IF(AND(A3320=[2]an!$J$38,F3320=[2]an!$E$39,H3320&lt;[2]an!$M$37,S3320&lt;&gt;"kahepoolne vajaduspõhine"),[2]an!$J$39,
IF(AND(A3320=[2]an!$J$38,F3320=[2]an!$E$42),[2]an!$J$42,""))))))))))))))))))))))))))))</f>
        <v/>
      </c>
      <c r="Y3320" s="17" t="str">
        <f>IFERROR(IF(F3320="Tugigrupp",0,
IF(AND(F3320="Peretoe teenus",H3320&gt;=[2]an!$M$37,RANK(D3320,$D3320:$D3320)+COUNTIFS($D$2:D3320,D3320,$F$2:F3320,F3320)-1&gt;1),"",
IF(AND(F3320="Peretoe teenus",H3320&gt;=[2]an!$M$37,RANK(D3320,$D3320:$D3320)+COUNTIFS($D$2:D3320,D3320,$F$2:F3320,F3320)-1=1,MONTH(H3320)=MONTH(K3320)=TRUE,YEAR(H3320)=YEAR(K3320)=TRUE),((EOMONTH(H3320,0)-H3320+1)*X3320)/DAY(EOMONTH(H3320,0)),
IF(AND(F3320="Peretoe teenus",H3320&gt;=[2]an!$M$37,RANK(D3320,$D3320:$D3320)+COUNTIFS($D$2:D3320,D3320,$F$2:F3320,F3320)-1=1),X3320,
IF(AND(F3320="Peretoe teenus",H3320&lt;[2]an!$M$37,S3320&lt;&gt;"kahepoolne vajaduspõhine",RANK(D3320,$D3320:$D3320)+COUNTIFS($D$2:D3320,D3320,$F$2:F3320,F3320)-1=1),X3320,
IF(AND(F3320="Peretoe teenus",H3320&lt;[2]an!$M$37,S3320&lt;&gt;"kahepoolne vajaduspõhine",RANK(D3320,$D3320:$D3320)+COUNTIFS($D$2:D3320,D3320,$F$2:F3320,F3320)-1&gt;1),"",
IF(AND(F3320="Peretoe teenus",H3320&lt;[2]an!$M$37,S3320="kahepoolne vajaduspõhine",U3320="",RANK(D3320,$D3320:$D3320)+COUNTIFS($D$2:D3320,D3320,$F$2:F3320,F3320)-1=1),X3320,
IF(AND(F3320="Peretoe teenus",H3320&lt;[2]an!$M$37,S3320="kahepoolne vajaduspõhine",U3320="",RANK(D3320,$D3320:$D3320)+COUNTIFS($D$2:D3320,D3320,$F$2:F3320,F3320)-1&gt;1),"",
IF(AND(F3320="Peretoe teenus",H3320&lt;[2]an!$M$37,S3320="kahepoolne vajaduspõhine",U3320&lt;[2]an!$M$37,RANK(D3320,$D3320:$D3320)+COUNTIFS($D$2:D3320,D3320,$F$2:F3320,F3320)-1=1),X3320,
IF(AND(F3320="Peretoe teenus",H3320&lt;[2]an!$M$37,S3320="kahepoolne vajaduspõhine",U3320&lt;[2]an!$M$37,RANK(D3320,$D3320:$D3320)+COUNTIFS($D$2:D3320,D3320,$F$2:F3320,F3320)-1&gt;1),"",
IF(AND(F3320="Peretoe teenus",H3320&lt;[2]an!$M$37,S3320="kahepoolne vajaduspõhine",U3320&gt;=[2]an!$M$37,U3320&lt;=[2]an!$M$38,RANK(D3320,$D3320:$D3320)+COUNTIFS($D$2:D3320,D3320,$F$2:F3320,F3320)-1=1),
((EOMONTH(U3320,0)-U3320+1)*X3320)/DAY(EOMONTH(U3320,0))+(DAY(U3320)-1)*100/DAY(EOMONTH(U3320,0)),
IF(AND(F3320="Peretoe teenus",H3320&lt;[2]an!$M$37,S3320="kahepoolne vajaduspõhine",U3320&gt;=[2]an!$M$37,U3320&lt;=[2]an!$M$38,RANK(D3320,$D3320:$D3320)+COUNTIFS($D$2:D3320,D3320,$F$2:F3320,F3320)-1&gt;1),"",
IF(AND(F3320="Peretoe teenus",H3320&lt;[2]an!$M$37,S3320="kahepoolne vajaduspõhine",U3320&gt;[2]an!$M$38,RANK(D3320,$D3320:$D3320)+COUNTIFS($D$2:D3320,D3320,$F$2:F3320,F3320)-1=1),X3320,
IF(AND(F3320="Peretoe teenus",H3320&lt;[2]an!$M$37,S3320="kahepoolne vajaduspõhine",U3320&gt;[2]an!$M$38,RANK(D3320,$D3320:$D3320)+COUNTIFS($D$2:D3320,D3320,$F$2:F3320,F3320)-1&gt;1),"",X3320*W3320)))))))))))))),"")</f>
        <v/>
      </c>
      <c r="Z3320" s="18" t="str">
        <f t="shared" si="154"/>
        <v/>
      </c>
      <c r="AA3320" s="19" t="str">
        <f>IFERROR(VLOOKUP(E3320,[2]an!$A$3:$B$81,2,FALSE),"")</f>
        <v/>
      </c>
      <c r="AB3320" s="19" t="str">
        <f>IFERROR(VLOOKUP(AA3320,[2]an!$C$2:$D$16,2,FALSE),"")</f>
        <v/>
      </c>
      <c r="AC3320" s="20"/>
      <c r="AD3320" s="21" t="str">
        <f>IF(A3320=[2]an!$F$36,VLOOKUP([2]an!$F$36,[2]an!$F$36:$H$36,3,FALSE),IF(A3320=[2]an!$F$35,VLOOKUP([2]an!$F$35,[2]an!$F$35:$H$35,3,FALSE),IF(A3320=[2]an!$F$33,VLOOKUP([2]an!$F$33,[2]an!$F$33:$H$33,3,FALSE),IF(A3320=[2]an!$F$31,VLOOKUP([2]an!$F$31,[2]an!$F$31:$H$31,3,FALSE),""))))</f>
        <v/>
      </c>
    </row>
    <row r="3321" spans="6:30" x14ac:dyDescent="0.2">
      <c r="F3321" s="10"/>
      <c r="G3321" s="8" t="str">
        <f t="shared" si="155"/>
        <v/>
      </c>
      <c r="H3321" s="13"/>
      <c r="K3321" s="13"/>
      <c r="L3321" s="10"/>
      <c r="M3321" s="10"/>
      <c r="S3321" s="8" t="str">
        <f>IFERROR(VLOOKUP(D3321,[1]peretoe_teenus!$A$2:$L$2000,5,FALSE),"")</f>
        <v/>
      </c>
      <c r="U3321" s="13"/>
      <c r="V3321" s="15" t="str" cm="1">
        <f t="array" ref="V3321">IFERROR(IF(AND(F3321="Tugigrupp",RANK(K3321,$K3321:$K3321)+COUNTIFS($K$2:K3321,K3321,$L$2:L3321,L3321,$M$2:M3321,M3321,$I$2:I3321,I3321,$G$2:G3321,G3321,$F$2:F3321,F3321)-1=1),SUMPRODUCT(($F$2:$F$4154=F3321)*($G$2:$G$4154=G3321)*($K$2:$K$4154=K3321)*($I$2:$I$4154=I3321)*($L$2:$L$4154=L3321)*($M$2:$M$4154=M3321)),""),"")</f>
        <v/>
      </c>
      <c r="W3321" s="15" t="str">
        <f t="shared" si="153"/>
        <v/>
      </c>
      <c r="X3321" s="16" t="str">
        <f>IF(AND(A3321=[2]an!$G$38,F3321=[2]an!$E$40),[2]an!$G$40,IF(AND(A3321=[2]an!$G$38,F3321=[2]an!$E$41),[2]an!$G$41,IF(AND(A3321=[2]an!$G$38,F3321=[2]an!$E$39,H3321&gt;=[2]an!$M$37),[2]an!$G$39,
IF(AND(A3321=[2]an!$G$38,F3321=[2]an!$E$39,H3321&lt;[2]an!$M$37,S3321="kahepoolne vajaduspõhine",U3321=""),[2]an!$M$40,
IF(AND(A3321=[2]an!$G$38,F3321=[2]an!$E$39,H3321&lt;[2]an!$M$37,S3321="kahepoolne vajaduspõhine",U3321&lt;&gt;""),[2]an!$G$39,
IF(AND(A3321=[2]an!$G$38,F3321=[2]an!$E$39,H3321&lt;[2]an!$M$37,S3321&lt;&gt;"kahepoolne vajaduspõhine"),[2]an!$G$39,
IF(AND(A3321=[2]an!$G$38,F3321=[2]an!$E$42),[2]an!$G$42,
IF(AND(A3321=[2]an!$H$38,F3321=[2]an!$E$40),[2]an!$H$40,IF(AND(A3321=[2]an!$H$38,F3321=[2]an!$E$41),[2]an!$H$41,IF(AND(A3321=[2]an!$H$38,F3321=[2]an!$E$39,H3321&gt;=[2]an!$M$37),[2]an!$H$39,
IF(AND(A3321=[2]an!$H$38,F3321=[2]an!$E$39,H3321&lt;[2]an!$M$37,S3321="kahepoolne vajaduspõhine",U3321=""),[2]an!$M$40,
IF(AND(A3321=[2]an!$H$38,F3321=[2]an!$E$39,H3321&lt;[2]an!$M$37,S3321="kahepoolne vajaduspõhine",U3321&lt;&gt;""),[2]an!$H$39,
IF(AND(A3321=[2]an!$H$38,F3321=[2]an!$E$39,H3321&lt;[2]an!$M$37,S3321&lt;&gt;"kahepoolne vajaduspõhine"),[2]an!$H$39,
IF(AND(A3321=[2]an!$H$38,F3321=[2]an!$E$42),[2]an!$H$42,
IF(AND(A3321=[2]an!$I$38,F3321=[2]an!$E$40),[2]an!$I$40,IF(AND(A3321=[2]an!$I$38,F3321=[2]an!$E$41),[2]an!$I$41,IF(AND(A3321=[2]an!$I$38,F3321=[2]an!$E$39,H3321&gt;=[2]an!$M$37),[2]an!$I$39,
IF(AND(A3321=[2]an!$I$38,F3321=[2]an!$E$39,H3321&lt;[2]an!$M$37,S3321="kahepoolne vajaduspõhine",U3321=""),[2]an!$M$40,
IF(AND(A3321=[2]an!$I$38,F3321=[2]an!$E$39,H3321&lt;[2]an!$M$37,S3321="kahepoolne vajaduspõhine",U3321&lt;&gt;""),[2]an!$I$39,
IF(AND(A3321=[2]an!$I$38,F3321=[2]an!$E$39,H3321&lt;[2]an!$M$37,S3321&lt;&gt;"kahepoolne vajaduspõhine"),[2]an!$I$39,
IF(AND(A3321=[2]an!$I$38,F3321=[2]an!$E$42),[2]an!$I$42,
IF(AND(A3321=[2]an!$J$38,F3321=[2]an!$E$40),[2]an!$J$40,IF(AND(A3321=[2]an!$J$38,F3321=[2]an!$E$41),[2]an!$J$41,IF(AND(A3321=[2]an!$J$38,F3321=[2]an!$E$39,H3321&gt;=[2]an!$M$37),[2]an!$J$39,
IF(AND(A3321=[2]an!$J$38,F3321=[2]an!$E$39,H3321&lt;[2]an!$M$37,S3321="kahepoolne vajaduspõhine",U3321=""),[2]an!$M$40,
IF(AND(A3321=[2]an!$J$38,F3321=[2]an!$E$39,H3321&lt;[2]an!$M$37,S3321="kahepoolne vajaduspõhine",U3321&lt;&gt;""),[2]an!$J$39,
IF(AND(A3321=[2]an!$J$38,F3321=[2]an!$E$39,H3321&lt;[2]an!$M$37,S3321&lt;&gt;"kahepoolne vajaduspõhine"),[2]an!$J$39,
IF(AND(A3321=[2]an!$J$38,F3321=[2]an!$E$42),[2]an!$J$42,""))))))))))))))))))))))))))))</f>
        <v/>
      </c>
      <c r="Y3321" s="17" t="str">
        <f>IFERROR(IF(F3321="Tugigrupp",0,
IF(AND(F3321="Peretoe teenus",H3321&gt;=[2]an!$M$37,RANK(D3321,$D3321:$D3321)+COUNTIFS($D$2:D3321,D3321,$F$2:F3321,F3321)-1&gt;1),"",
IF(AND(F3321="Peretoe teenus",H3321&gt;=[2]an!$M$37,RANK(D3321,$D3321:$D3321)+COUNTIFS($D$2:D3321,D3321,$F$2:F3321,F3321)-1=1,MONTH(H3321)=MONTH(K3321)=TRUE,YEAR(H3321)=YEAR(K3321)=TRUE),((EOMONTH(H3321,0)-H3321+1)*X3321)/DAY(EOMONTH(H3321,0)),
IF(AND(F3321="Peretoe teenus",H3321&gt;=[2]an!$M$37,RANK(D3321,$D3321:$D3321)+COUNTIFS($D$2:D3321,D3321,$F$2:F3321,F3321)-1=1),X3321,
IF(AND(F3321="Peretoe teenus",H3321&lt;[2]an!$M$37,S3321&lt;&gt;"kahepoolne vajaduspõhine",RANK(D3321,$D3321:$D3321)+COUNTIFS($D$2:D3321,D3321,$F$2:F3321,F3321)-1=1),X3321,
IF(AND(F3321="Peretoe teenus",H3321&lt;[2]an!$M$37,S3321&lt;&gt;"kahepoolne vajaduspõhine",RANK(D3321,$D3321:$D3321)+COUNTIFS($D$2:D3321,D3321,$F$2:F3321,F3321)-1&gt;1),"",
IF(AND(F3321="Peretoe teenus",H3321&lt;[2]an!$M$37,S3321="kahepoolne vajaduspõhine",U3321="",RANK(D3321,$D3321:$D3321)+COUNTIFS($D$2:D3321,D3321,$F$2:F3321,F3321)-1=1),X3321,
IF(AND(F3321="Peretoe teenus",H3321&lt;[2]an!$M$37,S3321="kahepoolne vajaduspõhine",U3321="",RANK(D3321,$D3321:$D3321)+COUNTIFS($D$2:D3321,D3321,$F$2:F3321,F3321)-1&gt;1),"",
IF(AND(F3321="Peretoe teenus",H3321&lt;[2]an!$M$37,S3321="kahepoolne vajaduspõhine",U3321&lt;[2]an!$M$37,RANK(D3321,$D3321:$D3321)+COUNTIFS($D$2:D3321,D3321,$F$2:F3321,F3321)-1=1),X3321,
IF(AND(F3321="Peretoe teenus",H3321&lt;[2]an!$M$37,S3321="kahepoolne vajaduspõhine",U3321&lt;[2]an!$M$37,RANK(D3321,$D3321:$D3321)+COUNTIFS($D$2:D3321,D3321,$F$2:F3321,F3321)-1&gt;1),"",
IF(AND(F3321="Peretoe teenus",H3321&lt;[2]an!$M$37,S3321="kahepoolne vajaduspõhine",U3321&gt;=[2]an!$M$37,U3321&lt;=[2]an!$M$38,RANK(D3321,$D3321:$D3321)+COUNTIFS($D$2:D3321,D3321,$F$2:F3321,F3321)-1=1),
((EOMONTH(U3321,0)-U3321+1)*X3321)/DAY(EOMONTH(U3321,0))+(DAY(U3321)-1)*100/DAY(EOMONTH(U3321,0)),
IF(AND(F3321="Peretoe teenus",H3321&lt;[2]an!$M$37,S3321="kahepoolne vajaduspõhine",U3321&gt;=[2]an!$M$37,U3321&lt;=[2]an!$M$38,RANK(D3321,$D3321:$D3321)+COUNTIFS($D$2:D3321,D3321,$F$2:F3321,F3321)-1&gt;1),"",
IF(AND(F3321="Peretoe teenus",H3321&lt;[2]an!$M$37,S3321="kahepoolne vajaduspõhine",U3321&gt;[2]an!$M$38,RANK(D3321,$D3321:$D3321)+COUNTIFS($D$2:D3321,D3321,$F$2:F3321,F3321)-1=1),X3321,
IF(AND(F3321="Peretoe teenus",H3321&lt;[2]an!$M$37,S3321="kahepoolne vajaduspõhine",U3321&gt;[2]an!$M$38,RANK(D3321,$D3321:$D3321)+COUNTIFS($D$2:D3321,D3321,$F$2:F3321,F3321)-1&gt;1),"",X3321*W3321)))))))))))))),"")</f>
        <v/>
      </c>
      <c r="Z3321" s="18" t="str">
        <f t="shared" si="154"/>
        <v/>
      </c>
      <c r="AA3321" s="19" t="str">
        <f>IFERROR(VLOOKUP(E3321,[2]an!$A$3:$B$81,2,FALSE),"")</f>
        <v/>
      </c>
      <c r="AB3321" s="19" t="str">
        <f>IFERROR(VLOOKUP(AA3321,[2]an!$C$2:$D$16,2,FALSE),"")</f>
        <v/>
      </c>
      <c r="AC3321" s="20"/>
      <c r="AD3321" s="21" t="str">
        <f>IF(A3321=[2]an!$F$36,VLOOKUP([2]an!$F$36,[2]an!$F$36:$H$36,3,FALSE),IF(A3321=[2]an!$F$35,VLOOKUP([2]an!$F$35,[2]an!$F$35:$H$35,3,FALSE),IF(A3321=[2]an!$F$33,VLOOKUP([2]an!$F$33,[2]an!$F$33:$H$33,3,FALSE),IF(A3321=[2]an!$F$31,VLOOKUP([2]an!$F$31,[2]an!$F$31:$H$31,3,FALSE),""))))</f>
        <v/>
      </c>
    </row>
    <row r="3322" spans="6:30" x14ac:dyDescent="0.2">
      <c r="F3322" s="10"/>
      <c r="G3322" s="8" t="str">
        <f t="shared" si="155"/>
        <v/>
      </c>
      <c r="H3322" s="13"/>
      <c r="K3322" s="13"/>
      <c r="L3322" s="10"/>
      <c r="M3322" s="10"/>
      <c r="S3322" s="8" t="str">
        <f>IFERROR(VLOOKUP(D3322,[1]peretoe_teenus!$A$2:$L$2000,5,FALSE),"")</f>
        <v/>
      </c>
      <c r="U3322" s="13"/>
      <c r="V3322" s="15" t="str" cm="1">
        <f t="array" ref="V3322">IFERROR(IF(AND(F3322="Tugigrupp",RANK(K3322,$K3322:$K3322)+COUNTIFS($K$2:K3322,K3322,$L$2:L3322,L3322,$M$2:M3322,M3322,$I$2:I3322,I3322,$G$2:G3322,G3322,$F$2:F3322,F3322)-1=1),SUMPRODUCT(($F$2:$F$4154=F3322)*($G$2:$G$4154=G3322)*($K$2:$K$4154=K3322)*($I$2:$I$4154=I3322)*($L$2:$L$4154=L3322)*($M$2:$M$4154=M3322)),""),"")</f>
        <v/>
      </c>
      <c r="W3322" s="15" t="str">
        <f t="shared" si="153"/>
        <v/>
      </c>
      <c r="X3322" s="16" t="str">
        <f>IF(AND(A3322=[2]an!$G$38,F3322=[2]an!$E$40),[2]an!$G$40,IF(AND(A3322=[2]an!$G$38,F3322=[2]an!$E$41),[2]an!$G$41,IF(AND(A3322=[2]an!$G$38,F3322=[2]an!$E$39,H3322&gt;=[2]an!$M$37),[2]an!$G$39,
IF(AND(A3322=[2]an!$G$38,F3322=[2]an!$E$39,H3322&lt;[2]an!$M$37,S3322="kahepoolne vajaduspõhine",U3322=""),[2]an!$M$40,
IF(AND(A3322=[2]an!$G$38,F3322=[2]an!$E$39,H3322&lt;[2]an!$M$37,S3322="kahepoolne vajaduspõhine",U3322&lt;&gt;""),[2]an!$G$39,
IF(AND(A3322=[2]an!$G$38,F3322=[2]an!$E$39,H3322&lt;[2]an!$M$37,S3322&lt;&gt;"kahepoolne vajaduspõhine"),[2]an!$G$39,
IF(AND(A3322=[2]an!$G$38,F3322=[2]an!$E$42),[2]an!$G$42,
IF(AND(A3322=[2]an!$H$38,F3322=[2]an!$E$40),[2]an!$H$40,IF(AND(A3322=[2]an!$H$38,F3322=[2]an!$E$41),[2]an!$H$41,IF(AND(A3322=[2]an!$H$38,F3322=[2]an!$E$39,H3322&gt;=[2]an!$M$37),[2]an!$H$39,
IF(AND(A3322=[2]an!$H$38,F3322=[2]an!$E$39,H3322&lt;[2]an!$M$37,S3322="kahepoolne vajaduspõhine",U3322=""),[2]an!$M$40,
IF(AND(A3322=[2]an!$H$38,F3322=[2]an!$E$39,H3322&lt;[2]an!$M$37,S3322="kahepoolne vajaduspõhine",U3322&lt;&gt;""),[2]an!$H$39,
IF(AND(A3322=[2]an!$H$38,F3322=[2]an!$E$39,H3322&lt;[2]an!$M$37,S3322&lt;&gt;"kahepoolne vajaduspõhine"),[2]an!$H$39,
IF(AND(A3322=[2]an!$H$38,F3322=[2]an!$E$42),[2]an!$H$42,
IF(AND(A3322=[2]an!$I$38,F3322=[2]an!$E$40),[2]an!$I$40,IF(AND(A3322=[2]an!$I$38,F3322=[2]an!$E$41),[2]an!$I$41,IF(AND(A3322=[2]an!$I$38,F3322=[2]an!$E$39,H3322&gt;=[2]an!$M$37),[2]an!$I$39,
IF(AND(A3322=[2]an!$I$38,F3322=[2]an!$E$39,H3322&lt;[2]an!$M$37,S3322="kahepoolne vajaduspõhine",U3322=""),[2]an!$M$40,
IF(AND(A3322=[2]an!$I$38,F3322=[2]an!$E$39,H3322&lt;[2]an!$M$37,S3322="kahepoolne vajaduspõhine",U3322&lt;&gt;""),[2]an!$I$39,
IF(AND(A3322=[2]an!$I$38,F3322=[2]an!$E$39,H3322&lt;[2]an!$M$37,S3322&lt;&gt;"kahepoolne vajaduspõhine"),[2]an!$I$39,
IF(AND(A3322=[2]an!$I$38,F3322=[2]an!$E$42),[2]an!$I$42,
IF(AND(A3322=[2]an!$J$38,F3322=[2]an!$E$40),[2]an!$J$40,IF(AND(A3322=[2]an!$J$38,F3322=[2]an!$E$41),[2]an!$J$41,IF(AND(A3322=[2]an!$J$38,F3322=[2]an!$E$39,H3322&gt;=[2]an!$M$37),[2]an!$J$39,
IF(AND(A3322=[2]an!$J$38,F3322=[2]an!$E$39,H3322&lt;[2]an!$M$37,S3322="kahepoolne vajaduspõhine",U3322=""),[2]an!$M$40,
IF(AND(A3322=[2]an!$J$38,F3322=[2]an!$E$39,H3322&lt;[2]an!$M$37,S3322="kahepoolne vajaduspõhine",U3322&lt;&gt;""),[2]an!$J$39,
IF(AND(A3322=[2]an!$J$38,F3322=[2]an!$E$39,H3322&lt;[2]an!$M$37,S3322&lt;&gt;"kahepoolne vajaduspõhine"),[2]an!$J$39,
IF(AND(A3322=[2]an!$J$38,F3322=[2]an!$E$42),[2]an!$J$42,""))))))))))))))))))))))))))))</f>
        <v/>
      </c>
      <c r="Y3322" s="17" t="str">
        <f>IFERROR(IF(F3322="Tugigrupp",0,
IF(AND(F3322="Peretoe teenus",H3322&gt;=[2]an!$M$37,RANK(D3322,$D3322:$D3322)+COUNTIFS($D$2:D3322,D3322,$F$2:F3322,F3322)-1&gt;1),"",
IF(AND(F3322="Peretoe teenus",H3322&gt;=[2]an!$M$37,RANK(D3322,$D3322:$D3322)+COUNTIFS($D$2:D3322,D3322,$F$2:F3322,F3322)-1=1,MONTH(H3322)=MONTH(K3322)=TRUE,YEAR(H3322)=YEAR(K3322)=TRUE),((EOMONTH(H3322,0)-H3322+1)*X3322)/DAY(EOMONTH(H3322,0)),
IF(AND(F3322="Peretoe teenus",H3322&gt;=[2]an!$M$37,RANK(D3322,$D3322:$D3322)+COUNTIFS($D$2:D3322,D3322,$F$2:F3322,F3322)-1=1),X3322,
IF(AND(F3322="Peretoe teenus",H3322&lt;[2]an!$M$37,S3322&lt;&gt;"kahepoolne vajaduspõhine",RANK(D3322,$D3322:$D3322)+COUNTIFS($D$2:D3322,D3322,$F$2:F3322,F3322)-1=1),X3322,
IF(AND(F3322="Peretoe teenus",H3322&lt;[2]an!$M$37,S3322&lt;&gt;"kahepoolne vajaduspõhine",RANK(D3322,$D3322:$D3322)+COUNTIFS($D$2:D3322,D3322,$F$2:F3322,F3322)-1&gt;1),"",
IF(AND(F3322="Peretoe teenus",H3322&lt;[2]an!$M$37,S3322="kahepoolne vajaduspõhine",U3322="",RANK(D3322,$D3322:$D3322)+COUNTIFS($D$2:D3322,D3322,$F$2:F3322,F3322)-1=1),X3322,
IF(AND(F3322="Peretoe teenus",H3322&lt;[2]an!$M$37,S3322="kahepoolne vajaduspõhine",U3322="",RANK(D3322,$D3322:$D3322)+COUNTIFS($D$2:D3322,D3322,$F$2:F3322,F3322)-1&gt;1),"",
IF(AND(F3322="Peretoe teenus",H3322&lt;[2]an!$M$37,S3322="kahepoolne vajaduspõhine",U3322&lt;[2]an!$M$37,RANK(D3322,$D3322:$D3322)+COUNTIFS($D$2:D3322,D3322,$F$2:F3322,F3322)-1=1),X3322,
IF(AND(F3322="Peretoe teenus",H3322&lt;[2]an!$M$37,S3322="kahepoolne vajaduspõhine",U3322&lt;[2]an!$M$37,RANK(D3322,$D3322:$D3322)+COUNTIFS($D$2:D3322,D3322,$F$2:F3322,F3322)-1&gt;1),"",
IF(AND(F3322="Peretoe teenus",H3322&lt;[2]an!$M$37,S3322="kahepoolne vajaduspõhine",U3322&gt;=[2]an!$M$37,U3322&lt;=[2]an!$M$38,RANK(D3322,$D3322:$D3322)+COUNTIFS($D$2:D3322,D3322,$F$2:F3322,F3322)-1=1),
((EOMONTH(U3322,0)-U3322+1)*X3322)/DAY(EOMONTH(U3322,0))+(DAY(U3322)-1)*100/DAY(EOMONTH(U3322,0)),
IF(AND(F3322="Peretoe teenus",H3322&lt;[2]an!$M$37,S3322="kahepoolne vajaduspõhine",U3322&gt;=[2]an!$M$37,U3322&lt;=[2]an!$M$38,RANK(D3322,$D3322:$D3322)+COUNTIFS($D$2:D3322,D3322,$F$2:F3322,F3322)-1&gt;1),"",
IF(AND(F3322="Peretoe teenus",H3322&lt;[2]an!$M$37,S3322="kahepoolne vajaduspõhine",U3322&gt;[2]an!$M$38,RANK(D3322,$D3322:$D3322)+COUNTIFS($D$2:D3322,D3322,$F$2:F3322,F3322)-1=1),X3322,
IF(AND(F3322="Peretoe teenus",H3322&lt;[2]an!$M$37,S3322="kahepoolne vajaduspõhine",U3322&gt;[2]an!$M$38,RANK(D3322,$D3322:$D3322)+COUNTIFS($D$2:D3322,D3322,$F$2:F3322,F3322)-1&gt;1),"",X3322*W3322)))))))))))))),"")</f>
        <v/>
      </c>
      <c r="Z3322" s="18" t="str">
        <f t="shared" si="154"/>
        <v/>
      </c>
      <c r="AA3322" s="19" t="str">
        <f>IFERROR(VLOOKUP(E3322,[2]an!$A$3:$B$81,2,FALSE),"")</f>
        <v/>
      </c>
      <c r="AB3322" s="19" t="str">
        <f>IFERROR(VLOOKUP(AA3322,[2]an!$C$2:$D$16,2,FALSE),"")</f>
        <v/>
      </c>
      <c r="AC3322" s="20"/>
      <c r="AD3322" s="21" t="str">
        <f>IF(A3322=[2]an!$F$36,VLOOKUP([2]an!$F$36,[2]an!$F$36:$H$36,3,FALSE),IF(A3322=[2]an!$F$35,VLOOKUP([2]an!$F$35,[2]an!$F$35:$H$35,3,FALSE),IF(A3322=[2]an!$F$33,VLOOKUP([2]an!$F$33,[2]an!$F$33:$H$33,3,FALSE),IF(A3322=[2]an!$F$31,VLOOKUP([2]an!$F$31,[2]an!$F$31:$H$31,3,FALSE),""))))</f>
        <v/>
      </c>
    </row>
    <row r="3323" spans="6:30" x14ac:dyDescent="0.2">
      <c r="F3323" s="10"/>
      <c r="G3323" s="8" t="str">
        <f t="shared" si="155"/>
        <v/>
      </c>
      <c r="H3323" s="13"/>
      <c r="K3323" s="13"/>
      <c r="L3323" s="10"/>
      <c r="M3323" s="10"/>
      <c r="S3323" s="8" t="str">
        <f>IFERROR(VLOOKUP(D3323,[1]peretoe_teenus!$A$2:$L$2000,5,FALSE),"")</f>
        <v/>
      </c>
      <c r="U3323" s="13"/>
      <c r="V3323" s="15" t="str" cm="1">
        <f t="array" ref="V3323">IFERROR(IF(AND(F3323="Tugigrupp",RANK(K3323,$K3323:$K3323)+COUNTIFS($K$2:K3323,K3323,$L$2:L3323,L3323,$M$2:M3323,M3323,$I$2:I3323,I3323,$G$2:G3323,G3323,$F$2:F3323,F3323)-1=1),SUMPRODUCT(($F$2:$F$4154=F3323)*($G$2:$G$4154=G3323)*($K$2:$K$4154=K3323)*($I$2:$I$4154=I3323)*($L$2:$L$4154=L3323)*($M$2:$M$4154=M3323)),""),"")</f>
        <v/>
      </c>
      <c r="W3323" s="15" t="str">
        <f t="shared" si="153"/>
        <v/>
      </c>
      <c r="X3323" s="16" t="str">
        <f>IF(AND(A3323=[2]an!$G$38,F3323=[2]an!$E$40),[2]an!$G$40,IF(AND(A3323=[2]an!$G$38,F3323=[2]an!$E$41),[2]an!$G$41,IF(AND(A3323=[2]an!$G$38,F3323=[2]an!$E$39,H3323&gt;=[2]an!$M$37),[2]an!$G$39,
IF(AND(A3323=[2]an!$G$38,F3323=[2]an!$E$39,H3323&lt;[2]an!$M$37,S3323="kahepoolne vajaduspõhine",U3323=""),[2]an!$M$40,
IF(AND(A3323=[2]an!$G$38,F3323=[2]an!$E$39,H3323&lt;[2]an!$M$37,S3323="kahepoolne vajaduspõhine",U3323&lt;&gt;""),[2]an!$G$39,
IF(AND(A3323=[2]an!$G$38,F3323=[2]an!$E$39,H3323&lt;[2]an!$M$37,S3323&lt;&gt;"kahepoolne vajaduspõhine"),[2]an!$G$39,
IF(AND(A3323=[2]an!$G$38,F3323=[2]an!$E$42),[2]an!$G$42,
IF(AND(A3323=[2]an!$H$38,F3323=[2]an!$E$40),[2]an!$H$40,IF(AND(A3323=[2]an!$H$38,F3323=[2]an!$E$41),[2]an!$H$41,IF(AND(A3323=[2]an!$H$38,F3323=[2]an!$E$39,H3323&gt;=[2]an!$M$37),[2]an!$H$39,
IF(AND(A3323=[2]an!$H$38,F3323=[2]an!$E$39,H3323&lt;[2]an!$M$37,S3323="kahepoolne vajaduspõhine",U3323=""),[2]an!$M$40,
IF(AND(A3323=[2]an!$H$38,F3323=[2]an!$E$39,H3323&lt;[2]an!$M$37,S3323="kahepoolne vajaduspõhine",U3323&lt;&gt;""),[2]an!$H$39,
IF(AND(A3323=[2]an!$H$38,F3323=[2]an!$E$39,H3323&lt;[2]an!$M$37,S3323&lt;&gt;"kahepoolne vajaduspõhine"),[2]an!$H$39,
IF(AND(A3323=[2]an!$H$38,F3323=[2]an!$E$42),[2]an!$H$42,
IF(AND(A3323=[2]an!$I$38,F3323=[2]an!$E$40),[2]an!$I$40,IF(AND(A3323=[2]an!$I$38,F3323=[2]an!$E$41),[2]an!$I$41,IF(AND(A3323=[2]an!$I$38,F3323=[2]an!$E$39,H3323&gt;=[2]an!$M$37),[2]an!$I$39,
IF(AND(A3323=[2]an!$I$38,F3323=[2]an!$E$39,H3323&lt;[2]an!$M$37,S3323="kahepoolne vajaduspõhine",U3323=""),[2]an!$M$40,
IF(AND(A3323=[2]an!$I$38,F3323=[2]an!$E$39,H3323&lt;[2]an!$M$37,S3323="kahepoolne vajaduspõhine",U3323&lt;&gt;""),[2]an!$I$39,
IF(AND(A3323=[2]an!$I$38,F3323=[2]an!$E$39,H3323&lt;[2]an!$M$37,S3323&lt;&gt;"kahepoolne vajaduspõhine"),[2]an!$I$39,
IF(AND(A3323=[2]an!$I$38,F3323=[2]an!$E$42),[2]an!$I$42,
IF(AND(A3323=[2]an!$J$38,F3323=[2]an!$E$40),[2]an!$J$40,IF(AND(A3323=[2]an!$J$38,F3323=[2]an!$E$41),[2]an!$J$41,IF(AND(A3323=[2]an!$J$38,F3323=[2]an!$E$39,H3323&gt;=[2]an!$M$37),[2]an!$J$39,
IF(AND(A3323=[2]an!$J$38,F3323=[2]an!$E$39,H3323&lt;[2]an!$M$37,S3323="kahepoolne vajaduspõhine",U3323=""),[2]an!$M$40,
IF(AND(A3323=[2]an!$J$38,F3323=[2]an!$E$39,H3323&lt;[2]an!$M$37,S3323="kahepoolne vajaduspõhine",U3323&lt;&gt;""),[2]an!$J$39,
IF(AND(A3323=[2]an!$J$38,F3323=[2]an!$E$39,H3323&lt;[2]an!$M$37,S3323&lt;&gt;"kahepoolne vajaduspõhine"),[2]an!$J$39,
IF(AND(A3323=[2]an!$J$38,F3323=[2]an!$E$42),[2]an!$J$42,""))))))))))))))))))))))))))))</f>
        <v/>
      </c>
      <c r="Y3323" s="17" t="str">
        <f>IFERROR(IF(F3323="Tugigrupp",0,
IF(AND(F3323="Peretoe teenus",H3323&gt;=[2]an!$M$37,RANK(D3323,$D3323:$D3323)+COUNTIFS($D$2:D3323,D3323,$F$2:F3323,F3323)-1&gt;1),"",
IF(AND(F3323="Peretoe teenus",H3323&gt;=[2]an!$M$37,RANK(D3323,$D3323:$D3323)+COUNTIFS($D$2:D3323,D3323,$F$2:F3323,F3323)-1=1,MONTH(H3323)=MONTH(K3323)=TRUE,YEAR(H3323)=YEAR(K3323)=TRUE),((EOMONTH(H3323,0)-H3323+1)*X3323)/DAY(EOMONTH(H3323,0)),
IF(AND(F3323="Peretoe teenus",H3323&gt;=[2]an!$M$37,RANK(D3323,$D3323:$D3323)+COUNTIFS($D$2:D3323,D3323,$F$2:F3323,F3323)-1=1),X3323,
IF(AND(F3323="Peretoe teenus",H3323&lt;[2]an!$M$37,S3323&lt;&gt;"kahepoolne vajaduspõhine",RANK(D3323,$D3323:$D3323)+COUNTIFS($D$2:D3323,D3323,$F$2:F3323,F3323)-1=1),X3323,
IF(AND(F3323="Peretoe teenus",H3323&lt;[2]an!$M$37,S3323&lt;&gt;"kahepoolne vajaduspõhine",RANK(D3323,$D3323:$D3323)+COUNTIFS($D$2:D3323,D3323,$F$2:F3323,F3323)-1&gt;1),"",
IF(AND(F3323="Peretoe teenus",H3323&lt;[2]an!$M$37,S3323="kahepoolne vajaduspõhine",U3323="",RANK(D3323,$D3323:$D3323)+COUNTIFS($D$2:D3323,D3323,$F$2:F3323,F3323)-1=1),X3323,
IF(AND(F3323="Peretoe teenus",H3323&lt;[2]an!$M$37,S3323="kahepoolne vajaduspõhine",U3323="",RANK(D3323,$D3323:$D3323)+COUNTIFS($D$2:D3323,D3323,$F$2:F3323,F3323)-1&gt;1),"",
IF(AND(F3323="Peretoe teenus",H3323&lt;[2]an!$M$37,S3323="kahepoolne vajaduspõhine",U3323&lt;[2]an!$M$37,RANK(D3323,$D3323:$D3323)+COUNTIFS($D$2:D3323,D3323,$F$2:F3323,F3323)-1=1),X3323,
IF(AND(F3323="Peretoe teenus",H3323&lt;[2]an!$M$37,S3323="kahepoolne vajaduspõhine",U3323&lt;[2]an!$M$37,RANK(D3323,$D3323:$D3323)+COUNTIFS($D$2:D3323,D3323,$F$2:F3323,F3323)-1&gt;1),"",
IF(AND(F3323="Peretoe teenus",H3323&lt;[2]an!$M$37,S3323="kahepoolne vajaduspõhine",U3323&gt;=[2]an!$M$37,U3323&lt;=[2]an!$M$38,RANK(D3323,$D3323:$D3323)+COUNTIFS($D$2:D3323,D3323,$F$2:F3323,F3323)-1=1),
((EOMONTH(U3323,0)-U3323+1)*X3323)/DAY(EOMONTH(U3323,0))+(DAY(U3323)-1)*100/DAY(EOMONTH(U3323,0)),
IF(AND(F3323="Peretoe teenus",H3323&lt;[2]an!$M$37,S3323="kahepoolne vajaduspõhine",U3323&gt;=[2]an!$M$37,U3323&lt;=[2]an!$M$38,RANK(D3323,$D3323:$D3323)+COUNTIFS($D$2:D3323,D3323,$F$2:F3323,F3323)-1&gt;1),"",
IF(AND(F3323="Peretoe teenus",H3323&lt;[2]an!$M$37,S3323="kahepoolne vajaduspõhine",U3323&gt;[2]an!$M$38,RANK(D3323,$D3323:$D3323)+COUNTIFS($D$2:D3323,D3323,$F$2:F3323,F3323)-1=1),X3323,
IF(AND(F3323="Peretoe teenus",H3323&lt;[2]an!$M$37,S3323="kahepoolne vajaduspõhine",U3323&gt;[2]an!$M$38,RANK(D3323,$D3323:$D3323)+COUNTIFS($D$2:D3323,D3323,$F$2:F3323,F3323)-1&gt;1),"",X3323*W3323)))))))))))))),"")</f>
        <v/>
      </c>
      <c r="Z3323" s="18" t="str">
        <f t="shared" si="154"/>
        <v/>
      </c>
      <c r="AA3323" s="19" t="str">
        <f>IFERROR(VLOOKUP(E3323,[2]an!$A$3:$B$81,2,FALSE),"")</f>
        <v/>
      </c>
      <c r="AB3323" s="19" t="str">
        <f>IFERROR(VLOOKUP(AA3323,[2]an!$C$2:$D$16,2,FALSE),"")</f>
        <v/>
      </c>
      <c r="AC3323" s="20"/>
      <c r="AD3323" s="21" t="str">
        <f>IF(A3323=[2]an!$F$36,VLOOKUP([2]an!$F$36,[2]an!$F$36:$H$36,3,FALSE),IF(A3323=[2]an!$F$35,VLOOKUP([2]an!$F$35,[2]an!$F$35:$H$35,3,FALSE),IF(A3323=[2]an!$F$33,VLOOKUP([2]an!$F$33,[2]an!$F$33:$H$33,3,FALSE),IF(A3323=[2]an!$F$31,VLOOKUP([2]an!$F$31,[2]an!$F$31:$H$31,3,FALSE),""))))</f>
        <v/>
      </c>
    </row>
    <row r="3324" spans="6:30" x14ac:dyDescent="0.2">
      <c r="F3324" s="10"/>
      <c r="G3324" s="8" t="str">
        <f t="shared" si="155"/>
        <v/>
      </c>
      <c r="H3324" s="13"/>
      <c r="K3324" s="13"/>
      <c r="L3324" s="10"/>
      <c r="M3324" s="10"/>
      <c r="S3324" s="8" t="str">
        <f>IFERROR(VLOOKUP(D3324,[1]peretoe_teenus!$A$2:$L$2000,5,FALSE),"")</f>
        <v/>
      </c>
      <c r="U3324" s="13"/>
      <c r="V3324" s="15" t="str" cm="1">
        <f t="array" ref="V3324">IFERROR(IF(AND(F3324="Tugigrupp",RANK(K3324,$K3324:$K3324)+COUNTIFS($K$2:K3324,K3324,$L$2:L3324,L3324,$M$2:M3324,M3324,$I$2:I3324,I3324,$G$2:G3324,G3324,$F$2:F3324,F3324)-1=1),SUMPRODUCT(($F$2:$F$4154=F3324)*($G$2:$G$4154=G3324)*($K$2:$K$4154=K3324)*($I$2:$I$4154=I3324)*($L$2:$L$4154=L3324)*($M$2:$M$4154=M3324)),""),"")</f>
        <v/>
      </c>
      <c r="W3324" s="15" t="str">
        <f t="shared" si="153"/>
        <v/>
      </c>
      <c r="X3324" s="16" t="str">
        <f>IF(AND(A3324=[2]an!$G$38,F3324=[2]an!$E$40),[2]an!$G$40,IF(AND(A3324=[2]an!$G$38,F3324=[2]an!$E$41),[2]an!$G$41,IF(AND(A3324=[2]an!$G$38,F3324=[2]an!$E$39,H3324&gt;=[2]an!$M$37),[2]an!$G$39,
IF(AND(A3324=[2]an!$G$38,F3324=[2]an!$E$39,H3324&lt;[2]an!$M$37,S3324="kahepoolne vajaduspõhine",U3324=""),[2]an!$M$40,
IF(AND(A3324=[2]an!$G$38,F3324=[2]an!$E$39,H3324&lt;[2]an!$M$37,S3324="kahepoolne vajaduspõhine",U3324&lt;&gt;""),[2]an!$G$39,
IF(AND(A3324=[2]an!$G$38,F3324=[2]an!$E$39,H3324&lt;[2]an!$M$37,S3324&lt;&gt;"kahepoolne vajaduspõhine"),[2]an!$G$39,
IF(AND(A3324=[2]an!$G$38,F3324=[2]an!$E$42),[2]an!$G$42,
IF(AND(A3324=[2]an!$H$38,F3324=[2]an!$E$40),[2]an!$H$40,IF(AND(A3324=[2]an!$H$38,F3324=[2]an!$E$41),[2]an!$H$41,IF(AND(A3324=[2]an!$H$38,F3324=[2]an!$E$39,H3324&gt;=[2]an!$M$37),[2]an!$H$39,
IF(AND(A3324=[2]an!$H$38,F3324=[2]an!$E$39,H3324&lt;[2]an!$M$37,S3324="kahepoolne vajaduspõhine",U3324=""),[2]an!$M$40,
IF(AND(A3324=[2]an!$H$38,F3324=[2]an!$E$39,H3324&lt;[2]an!$M$37,S3324="kahepoolne vajaduspõhine",U3324&lt;&gt;""),[2]an!$H$39,
IF(AND(A3324=[2]an!$H$38,F3324=[2]an!$E$39,H3324&lt;[2]an!$M$37,S3324&lt;&gt;"kahepoolne vajaduspõhine"),[2]an!$H$39,
IF(AND(A3324=[2]an!$H$38,F3324=[2]an!$E$42),[2]an!$H$42,
IF(AND(A3324=[2]an!$I$38,F3324=[2]an!$E$40),[2]an!$I$40,IF(AND(A3324=[2]an!$I$38,F3324=[2]an!$E$41),[2]an!$I$41,IF(AND(A3324=[2]an!$I$38,F3324=[2]an!$E$39,H3324&gt;=[2]an!$M$37),[2]an!$I$39,
IF(AND(A3324=[2]an!$I$38,F3324=[2]an!$E$39,H3324&lt;[2]an!$M$37,S3324="kahepoolne vajaduspõhine",U3324=""),[2]an!$M$40,
IF(AND(A3324=[2]an!$I$38,F3324=[2]an!$E$39,H3324&lt;[2]an!$M$37,S3324="kahepoolne vajaduspõhine",U3324&lt;&gt;""),[2]an!$I$39,
IF(AND(A3324=[2]an!$I$38,F3324=[2]an!$E$39,H3324&lt;[2]an!$M$37,S3324&lt;&gt;"kahepoolne vajaduspõhine"),[2]an!$I$39,
IF(AND(A3324=[2]an!$I$38,F3324=[2]an!$E$42),[2]an!$I$42,
IF(AND(A3324=[2]an!$J$38,F3324=[2]an!$E$40),[2]an!$J$40,IF(AND(A3324=[2]an!$J$38,F3324=[2]an!$E$41),[2]an!$J$41,IF(AND(A3324=[2]an!$J$38,F3324=[2]an!$E$39,H3324&gt;=[2]an!$M$37),[2]an!$J$39,
IF(AND(A3324=[2]an!$J$38,F3324=[2]an!$E$39,H3324&lt;[2]an!$M$37,S3324="kahepoolne vajaduspõhine",U3324=""),[2]an!$M$40,
IF(AND(A3324=[2]an!$J$38,F3324=[2]an!$E$39,H3324&lt;[2]an!$M$37,S3324="kahepoolne vajaduspõhine",U3324&lt;&gt;""),[2]an!$J$39,
IF(AND(A3324=[2]an!$J$38,F3324=[2]an!$E$39,H3324&lt;[2]an!$M$37,S3324&lt;&gt;"kahepoolne vajaduspõhine"),[2]an!$J$39,
IF(AND(A3324=[2]an!$J$38,F3324=[2]an!$E$42),[2]an!$J$42,""))))))))))))))))))))))))))))</f>
        <v/>
      </c>
      <c r="Y3324" s="17" t="str">
        <f>IFERROR(IF(F3324="Tugigrupp",0,
IF(AND(F3324="Peretoe teenus",H3324&gt;=[2]an!$M$37,RANK(D3324,$D3324:$D3324)+COUNTIFS($D$2:D3324,D3324,$F$2:F3324,F3324)-1&gt;1),"",
IF(AND(F3324="Peretoe teenus",H3324&gt;=[2]an!$M$37,RANK(D3324,$D3324:$D3324)+COUNTIFS($D$2:D3324,D3324,$F$2:F3324,F3324)-1=1,MONTH(H3324)=MONTH(K3324)=TRUE,YEAR(H3324)=YEAR(K3324)=TRUE),((EOMONTH(H3324,0)-H3324+1)*X3324)/DAY(EOMONTH(H3324,0)),
IF(AND(F3324="Peretoe teenus",H3324&gt;=[2]an!$M$37,RANK(D3324,$D3324:$D3324)+COUNTIFS($D$2:D3324,D3324,$F$2:F3324,F3324)-1=1),X3324,
IF(AND(F3324="Peretoe teenus",H3324&lt;[2]an!$M$37,S3324&lt;&gt;"kahepoolne vajaduspõhine",RANK(D3324,$D3324:$D3324)+COUNTIFS($D$2:D3324,D3324,$F$2:F3324,F3324)-1=1),X3324,
IF(AND(F3324="Peretoe teenus",H3324&lt;[2]an!$M$37,S3324&lt;&gt;"kahepoolne vajaduspõhine",RANK(D3324,$D3324:$D3324)+COUNTIFS($D$2:D3324,D3324,$F$2:F3324,F3324)-1&gt;1),"",
IF(AND(F3324="Peretoe teenus",H3324&lt;[2]an!$M$37,S3324="kahepoolne vajaduspõhine",U3324="",RANK(D3324,$D3324:$D3324)+COUNTIFS($D$2:D3324,D3324,$F$2:F3324,F3324)-1=1),X3324,
IF(AND(F3324="Peretoe teenus",H3324&lt;[2]an!$M$37,S3324="kahepoolne vajaduspõhine",U3324="",RANK(D3324,$D3324:$D3324)+COUNTIFS($D$2:D3324,D3324,$F$2:F3324,F3324)-1&gt;1),"",
IF(AND(F3324="Peretoe teenus",H3324&lt;[2]an!$M$37,S3324="kahepoolne vajaduspõhine",U3324&lt;[2]an!$M$37,RANK(D3324,$D3324:$D3324)+COUNTIFS($D$2:D3324,D3324,$F$2:F3324,F3324)-1=1),X3324,
IF(AND(F3324="Peretoe teenus",H3324&lt;[2]an!$M$37,S3324="kahepoolne vajaduspõhine",U3324&lt;[2]an!$M$37,RANK(D3324,$D3324:$D3324)+COUNTIFS($D$2:D3324,D3324,$F$2:F3324,F3324)-1&gt;1),"",
IF(AND(F3324="Peretoe teenus",H3324&lt;[2]an!$M$37,S3324="kahepoolne vajaduspõhine",U3324&gt;=[2]an!$M$37,U3324&lt;=[2]an!$M$38,RANK(D3324,$D3324:$D3324)+COUNTIFS($D$2:D3324,D3324,$F$2:F3324,F3324)-1=1),
((EOMONTH(U3324,0)-U3324+1)*X3324)/DAY(EOMONTH(U3324,0))+(DAY(U3324)-1)*100/DAY(EOMONTH(U3324,0)),
IF(AND(F3324="Peretoe teenus",H3324&lt;[2]an!$M$37,S3324="kahepoolne vajaduspõhine",U3324&gt;=[2]an!$M$37,U3324&lt;=[2]an!$M$38,RANK(D3324,$D3324:$D3324)+COUNTIFS($D$2:D3324,D3324,$F$2:F3324,F3324)-1&gt;1),"",
IF(AND(F3324="Peretoe teenus",H3324&lt;[2]an!$M$37,S3324="kahepoolne vajaduspõhine",U3324&gt;[2]an!$M$38,RANK(D3324,$D3324:$D3324)+COUNTIFS($D$2:D3324,D3324,$F$2:F3324,F3324)-1=1),X3324,
IF(AND(F3324="Peretoe teenus",H3324&lt;[2]an!$M$37,S3324="kahepoolne vajaduspõhine",U3324&gt;[2]an!$M$38,RANK(D3324,$D3324:$D3324)+COUNTIFS($D$2:D3324,D3324,$F$2:F3324,F3324)-1&gt;1),"",X3324*W3324)))))))))))))),"")</f>
        <v/>
      </c>
      <c r="Z3324" s="18" t="str">
        <f t="shared" si="154"/>
        <v/>
      </c>
      <c r="AA3324" s="19" t="str">
        <f>IFERROR(VLOOKUP(E3324,[2]an!$A$3:$B$81,2,FALSE),"")</f>
        <v/>
      </c>
      <c r="AB3324" s="19" t="str">
        <f>IFERROR(VLOOKUP(AA3324,[2]an!$C$2:$D$16,2,FALSE),"")</f>
        <v/>
      </c>
      <c r="AC3324" s="20"/>
      <c r="AD3324" s="21" t="str">
        <f>IF(A3324=[2]an!$F$36,VLOOKUP([2]an!$F$36,[2]an!$F$36:$H$36,3,FALSE),IF(A3324=[2]an!$F$35,VLOOKUP([2]an!$F$35,[2]an!$F$35:$H$35,3,FALSE),IF(A3324=[2]an!$F$33,VLOOKUP([2]an!$F$33,[2]an!$F$33:$H$33,3,FALSE),IF(A3324=[2]an!$F$31,VLOOKUP([2]an!$F$31,[2]an!$F$31:$H$31,3,FALSE),""))))</f>
        <v/>
      </c>
    </row>
    <row r="3325" spans="6:30" x14ac:dyDescent="0.2">
      <c r="F3325" s="10"/>
      <c r="G3325" s="8" t="str">
        <f t="shared" si="155"/>
        <v/>
      </c>
      <c r="H3325" s="13"/>
      <c r="K3325" s="13"/>
      <c r="L3325" s="10"/>
      <c r="M3325" s="10"/>
      <c r="S3325" s="8" t="str">
        <f>IFERROR(VLOOKUP(D3325,[1]peretoe_teenus!$A$2:$L$2000,5,FALSE),"")</f>
        <v/>
      </c>
      <c r="U3325" s="13"/>
      <c r="V3325" s="15" t="str" cm="1">
        <f t="array" ref="V3325">IFERROR(IF(AND(F3325="Tugigrupp",RANK(K3325,$K3325:$K3325)+COUNTIFS($K$2:K3325,K3325,$L$2:L3325,L3325,$M$2:M3325,M3325,$I$2:I3325,I3325,$G$2:G3325,G3325,$F$2:F3325,F3325)-1=1),SUMPRODUCT(($F$2:$F$4154=F3325)*($G$2:$G$4154=G3325)*($K$2:$K$4154=K3325)*($I$2:$I$4154=I3325)*($L$2:$L$4154=L3325)*($M$2:$M$4154=M3325)),""),"")</f>
        <v/>
      </c>
      <c r="W3325" s="15" t="str">
        <f t="shared" si="153"/>
        <v/>
      </c>
      <c r="X3325" s="16" t="str">
        <f>IF(AND(A3325=[2]an!$G$38,F3325=[2]an!$E$40),[2]an!$G$40,IF(AND(A3325=[2]an!$G$38,F3325=[2]an!$E$41),[2]an!$G$41,IF(AND(A3325=[2]an!$G$38,F3325=[2]an!$E$39,H3325&gt;=[2]an!$M$37),[2]an!$G$39,
IF(AND(A3325=[2]an!$G$38,F3325=[2]an!$E$39,H3325&lt;[2]an!$M$37,S3325="kahepoolne vajaduspõhine",U3325=""),[2]an!$M$40,
IF(AND(A3325=[2]an!$G$38,F3325=[2]an!$E$39,H3325&lt;[2]an!$M$37,S3325="kahepoolne vajaduspõhine",U3325&lt;&gt;""),[2]an!$G$39,
IF(AND(A3325=[2]an!$G$38,F3325=[2]an!$E$39,H3325&lt;[2]an!$M$37,S3325&lt;&gt;"kahepoolne vajaduspõhine"),[2]an!$G$39,
IF(AND(A3325=[2]an!$G$38,F3325=[2]an!$E$42),[2]an!$G$42,
IF(AND(A3325=[2]an!$H$38,F3325=[2]an!$E$40),[2]an!$H$40,IF(AND(A3325=[2]an!$H$38,F3325=[2]an!$E$41),[2]an!$H$41,IF(AND(A3325=[2]an!$H$38,F3325=[2]an!$E$39,H3325&gt;=[2]an!$M$37),[2]an!$H$39,
IF(AND(A3325=[2]an!$H$38,F3325=[2]an!$E$39,H3325&lt;[2]an!$M$37,S3325="kahepoolne vajaduspõhine",U3325=""),[2]an!$M$40,
IF(AND(A3325=[2]an!$H$38,F3325=[2]an!$E$39,H3325&lt;[2]an!$M$37,S3325="kahepoolne vajaduspõhine",U3325&lt;&gt;""),[2]an!$H$39,
IF(AND(A3325=[2]an!$H$38,F3325=[2]an!$E$39,H3325&lt;[2]an!$M$37,S3325&lt;&gt;"kahepoolne vajaduspõhine"),[2]an!$H$39,
IF(AND(A3325=[2]an!$H$38,F3325=[2]an!$E$42),[2]an!$H$42,
IF(AND(A3325=[2]an!$I$38,F3325=[2]an!$E$40),[2]an!$I$40,IF(AND(A3325=[2]an!$I$38,F3325=[2]an!$E$41),[2]an!$I$41,IF(AND(A3325=[2]an!$I$38,F3325=[2]an!$E$39,H3325&gt;=[2]an!$M$37),[2]an!$I$39,
IF(AND(A3325=[2]an!$I$38,F3325=[2]an!$E$39,H3325&lt;[2]an!$M$37,S3325="kahepoolne vajaduspõhine",U3325=""),[2]an!$M$40,
IF(AND(A3325=[2]an!$I$38,F3325=[2]an!$E$39,H3325&lt;[2]an!$M$37,S3325="kahepoolne vajaduspõhine",U3325&lt;&gt;""),[2]an!$I$39,
IF(AND(A3325=[2]an!$I$38,F3325=[2]an!$E$39,H3325&lt;[2]an!$M$37,S3325&lt;&gt;"kahepoolne vajaduspõhine"),[2]an!$I$39,
IF(AND(A3325=[2]an!$I$38,F3325=[2]an!$E$42),[2]an!$I$42,
IF(AND(A3325=[2]an!$J$38,F3325=[2]an!$E$40),[2]an!$J$40,IF(AND(A3325=[2]an!$J$38,F3325=[2]an!$E$41),[2]an!$J$41,IF(AND(A3325=[2]an!$J$38,F3325=[2]an!$E$39,H3325&gt;=[2]an!$M$37),[2]an!$J$39,
IF(AND(A3325=[2]an!$J$38,F3325=[2]an!$E$39,H3325&lt;[2]an!$M$37,S3325="kahepoolne vajaduspõhine",U3325=""),[2]an!$M$40,
IF(AND(A3325=[2]an!$J$38,F3325=[2]an!$E$39,H3325&lt;[2]an!$M$37,S3325="kahepoolne vajaduspõhine",U3325&lt;&gt;""),[2]an!$J$39,
IF(AND(A3325=[2]an!$J$38,F3325=[2]an!$E$39,H3325&lt;[2]an!$M$37,S3325&lt;&gt;"kahepoolne vajaduspõhine"),[2]an!$J$39,
IF(AND(A3325=[2]an!$J$38,F3325=[2]an!$E$42),[2]an!$J$42,""))))))))))))))))))))))))))))</f>
        <v/>
      </c>
      <c r="Y3325" s="17" t="str">
        <f>IFERROR(IF(F3325="Tugigrupp",0,
IF(AND(F3325="Peretoe teenus",H3325&gt;=[2]an!$M$37,RANK(D3325,$D3325:$D3325)+COUNTIFS($D$2:D3325,D3325,$F$2:F3325,F3325)-1&gt;1),"",
IF(AND(F3325="Peretoe teenus",H3325&gt;=[2]an!$M$37,RANK(D3325,$D3325:$D3325)+COUNTIFS($D$2:D3325,D3325,$F$2:F3325,F3325)-1=1,MONTH(H3325)=MONTH(K3325)=TRUE,YEAR(H3325)=YEAR(K3325)=TRUE),((EOMONTH(H3325,0)-H3325+1)*X3325)/DAY(EOMONTH(H3325,0)),
IF(AND(F3325="Peretoe teenus",H3325&gt;=[2]an!$M$37,RANK(D3325,$D3325:$D3325)+COUNTIFS($D$2:D3325,D3325,$F$2:F3325,F3325)-1=1),X3325,
IF(AND(F3325="Peretoe teenus",H3325&lt;[2]an!$M$37,S3325&lt;&gt;"kahepoolne vajaduspõhine",RANK(D3325,$D3325:$D3325)+COUNTIFS($D$2:D3325,D3325,$F$2:F3325,F3325)-1=1),X3325,
IF(AND(F3325="Peretoe teenus",H3325&lt;[2]an!$M$37,S3325&lt;&gt;"kahepoolne vajaduspõhine",RANK(D3325,$D3325:$D3325)+COUNTIFS($D$2:D3325,D3325,$F$2:F3325,F3325)-1&gt;1),"",
IF(AND(F3325="Peretoe teenus",H3325&lt;[2]an!$M$37,S3325="kahepoolne vajaduspõhine",U3325="",RANK(D3325,$D3325:$D3325)+COUNTIFS($D$2:D3325,D3325,$F$2:F3325,F3325)-1=1),X3325,
IF(AND(F3325="Peretoe teenus",H3325&lt;[2]an!$M$37,S3325="kahepoolne vajaduspõhine",U3325="",RANK(D3325,$D3325:$D3325)+COUNTIFS($D$2:D3325,D3325,$F$2:F3325,F3325)-1&gt;1),"",
IF(AND(F3325="Peretoe teenus",H3325&lt;[2]an!$M$37,S3325="kahepoolne vajaduspõhine",U3325&lt;[2]an!$M$37,RANK(D3325,$D3325:$D3325)+COUNTIFS($D$2:D3325,D3325,$F$2:F3325,F3325)-1=1),X3325,
IF(AND(F3325="Peretoe teenus",H3325&lt;[2]an!$M$37,S3325="kahepoolne vajaduspõhine",U3325&lt;[2]an!$M$37,RANK(D3325,$D3325:$D3325)+COUNTIFS($D$2:D3325,D3325,$F$2:F3325,F3325)-1&gt;1),"",
IF(AND(F3325="Peretoe teenus",H3325&lt;[2]an!$M$37,S3325="kahepoolne vajaduspõhine",U3325&gt;=[2]an!$M$37,U3325&lt;=[2]an!$M$38,RANK(D3325,$D3325:$D3325)+COUNTIFS($D$2:D3325,D3325,$F$2:F3325,F3325)-1=1),
((EOMONTH(U3325,0)-U3325+1)*X3325)/DAY(EOMONTH(U3325,0))+(DAY(U3325)-1)*100/DAY(EOMONTH(U3325,0)),
IF(AND(F3325="Peretoe teenus",H3325&lt;[2]an!$M$37,S3325="kahepoolne vajaduspõhine",U3325&gt;=[2]an!$M$37,U3325&lt;=[2]an!$M$38,RANK(D3325,$D3325:$D3325)+COUNTIFS($D$2:D3325,D3325,$F$2:F3325,F3325)-1&gt;1),"",
IF(AND(F3325="Peretoe teenus",H3325&lt;[2]an!$M$37,S3325="kahepoolne vajaduspõhine",U3325&gt;[2]an!$M$38,RANK(D3325,$D3325:$D3325)+COUNTIFS($D$2:D3325,D3325,$F$2:F3325,F3325)-1=1),X3325,
IF(AND(F3325="Peretoe teenus",H3325&lt;[2]an!$M$37,S3325="kahepoolne vajaduspõhine",U3325&gt;[2]an!$M$38,RANK(D3325,$D3325:$D3325)+COUNTIFS($D$2:D3325,D3325,$F$2:F3325,F3325)-1&gt;1),"",X3325*W3325)))))))))))))),"")</f>
        <v/>
      </c>
      <c r="Z3325" s="18" t="str">
        <f t="shared" si="154"/>
        <v/>
      </c>
      <c r="AA3325" s="19" t="str">
        <f>IFERROR(VLOOKUP(E3325,[2]an!$A$3:$B$81,2,FALSE),"")</f>
        <v/>
      </c>
      <c r="AB3325" s="19" t="str">
        <f>IFERROR(VLOOKUP(AA3325,[2]an!$C$2:$D$16,2,FALSE),"")</f>
        <v/>
      </c>
      <c r="AC3325" s="20"/>
      <c r="AD3325" s="21" t="str">
        <f>IF(A3325=[2]an!$F$36,VLOOKUP([2]an!$F$36,[2]an!$F$36:$H$36,3,FALSE),IF(A3325=[2]an!$F$35,VLOOKUP([2]an!$F$35,[2]an!$F$35:$H$35,3,FALSE),IF(A3325=[2]an!$F$33,VLOOKUP([2]an!$F$33,[2]an!$F$33:$H$33,3,FALSE),IF(A3325=[2]an!$F$31,VLOOKUP([2]an!$F$31,[2]an!$F$31:$H$31,3,FALSE),""))))</f>
        <v/>
      </c>
    </row>
    <row r="3326" spans="6:30" x14ac:dyDescent="0.2">
      <c r="F3326" s="10"/>
      <c r="G3326" s="8" t="str">
        <f t="shared" si="155"/>
        <v/>
      </c>
      <c r="H3326" s="13"/>
      <c r="K3326" s="13"/>
      <c r="L3326" s="10"/>
      <c r="M3326" s="10"/>
      <c r="S3326" s="8" t="str">
        <f>IFERROR(VLOOKUP(D3326,[1]peretoe_teenus!$A$2:$L$2000,5,FALSE),"")</f>
        <v/>
      </c>
      <c r="U3326" s="13"/>
      <c r="V3326" s="15" t="str" cm="1">
        <f t="array" ref="V3326">IFERROR(IF(AND(F3326="Tugigrupp",RANK(K3326,$K3326:$K3326)+COUNTIFS($K$2:K3326,K3326,$L$2:L3326,L3326,$M$2:M3326,M3326,$I$2:I3326,I3326,$G$2:G3326,G3326,$F$2:F3326,F3326)-1=1),SUMPRODUCT(($F$2:$F$4154=F3326)*($G$2:$G$4154=G3326)*($K$2:$K$4154=K3326)*($I$2:$I$4154=I3326)*($L$2:$L$4154=L3326)*($M$2:$M$4154=M3326)),""),"")</f>
        <v/>
      </c>
      <c r="W3326" s="15" t="str">
        <f t="shared" si="153"/>
        <v/>
      </c>
      <c r="X3326" s="16" t="str">
        <f>IF(AND(A3326=[2]an!$G$38,F3326=[2]an!$E$40),[2]an!$G$40,IF(AND(A3326=[2]an!$G$38,F3326=[2]an!$E$41),[2]an!$G$41,IF(AND(A3326=[2]an!$G$38,F3326=[2]an!$E$39,H3326&gt;=[2]an!$M$37),[2]an!$G$39,
IF(AND(A3326=[2]an!$G$38,F3326=[2]an!$E$39,H3326&lt;[2]an!$M$37,S3326="kahepoolne vajaduspõhine",U3326=""),[2]an!$M$40,
IF(AND(A3326=[2]an!$G$38,F3326=[2]an!$E$39,H3326&lt;[2]an!$M$37,S3326="kahepoolne vajaduspõhine",U3326&lt;&gt;""),[2]an!$G$39,
IF(AND(A3326=[2]an!$G$38,F3326=[2]an!$E$39,H3326&lt;[2]an!$M$37,S3326&lt;&gt;"kahepoolne vajaduspõhine"),[2]an!$G$39,
IF(AND(A3326=[2]an!$G$38,F3326=[2]an!$E$42),[2]an!$G$42,
IF(AND(A3326=[2]an!$H$38,F3326=[2]an!$E$40),[2]an!$H$40,IF(AND(A3326=[2]an!$H$38,F3326=[2]an!$E$41),[2]an!$H$41,IF(AND(A3326=[2]an!$H$38,F3326=[2]an!$E$39,H3326&gt;=[2]an!$M$37),[2]an!$H$39,
IF(AND(A3326=[2]an!$H$38,F3326=[2]an!$E$39,H3326&lt;[2]an!$M$37,S3326="kahepoolne vajaduspõhine",U3326=""),[2]an!$M$40,
IF(AND(A3326=[2]an!$H$38,F3326=[2]an!$E$39,H3326&lt;[2]an!$M$37,S3326="kahepoolne vajaduspõhine",U3326&lt;&gt;""),[2]an!$H$39,
IF(AND(A3326=[2]an!$H$38,F3326=[2]an!$E$39,H3326&lt;[2]an!$M$37,S3326&lt;&gt;"kahepoolne vajaduspõhine"),[2]an!$H$39,
IF(AND(A3326=[2]an!$H$38,F3326=[2]an!$E$42),[2]an!$H$42,
IF(AND(A3326=[2]an!$I$38,F3326=[2]an!$E$40),[2]an!$I$40,IF(AND(A3326=[2]an!$I$38,F3326=[2]an!$E$41),[2]an!$I$41,IF(AND(A3326=[2]an!$I$38,F3326=[2]an!$E$39,H3326&gt;=[2]an!$M$37),[2]an!$I$39,
IF(AND(A3326=[2]an!$I$38,F3326=[2]an!$E$39,H3326&lt;[2]an!$M$37,S3326="kahepoolne vajaduspõhine",U3326=""),[2]an!$M$40,
IF(AND(A3326=[2]an!$I$38,F3326=[2]an!$E$39,H3326&lt;[2]an!$M$37,S3326="kahepoolne vajaduspõhine",U3326&lt;&gt;""),[2]an!$I$39,
IF(AND(A3326=[2]an!$I$38,F3326=[2]an!$E$39,H3326&lt;[2]an!$M$37,S3326&lt;&gt;"kahepoolne vajaduspõhine"),[2]an!$I$39,
IF(AND(A3326=[2]an!$I$38,F3326=[2]an!$E$42),[2]an!$I$42,
IF(AND(A3326=[2]an!$J$38,F3326=[2]an!$E$40),[2]an!$J$40,IF(AND(A3326=[2]an!$J$38,F3326=[2]an!$E$41),[2]an!$J$41,IF(AND(A3326=[2]an!$J$38,F3326=[2]an!$E$39,H3326&gt;=[2]an!$M$37),[2]an!$J$39,
IF(AND(A3326=[2]an!$J$38,F3326=[2]an!$E$39,H3326&lt;[2]an!$M$37,S3326="kahepoolne vajaduspõhine",U3326=""),[2]an!$M$40,
IF(AND(A3326=[2]an!$J$38,F3326=[2]an!$E$39,H3326&lt;[2]an!$M$37,S3326="kahepoolne vajaduspõhine",U3326&lt;&gt;""),[2]an!$J$39,
IF(AND(A3326=[2]an!$J$38,F3326=[2]an!$E$39,H3326&lt;[2]an!$M$37,S3326&lt;&gt;"kahepoolne vajaduspõhine"),[2]an!$J$39,
IF(AND(A3326=[2]an!$J$38,F3326=[2]an!$E$42),[2]an!$J$42,""))))))))))))))))))))))))))))</f>
        <v/>
      </c>
      <c r="Y3326" s="17" t="str">
        <f>IFERROR(IF(F3326="Tugigrupp",0,
IF(AND(F3326="Peretoe teenus",H3326&gt;=[2]an!$M$37,RANK(D3326,$D3326:$D3326)+COUNTIFS($D$2:D3326,D3326,$F$2:F3326,F3326)-1&gt;1),"",
IF(AND(F3326="Peretoe teenus",H3326&gt;=[2]an!$M$37,RANK(D3326,$D3326:$D3326)+COUNTIFS($D$2:D3326,D3326,$F$2:F3326,F3326)-1=1,MONTH(H3326)=MONTH(K3326)=TRUE,YEAR(H3326)=YEAR(K3326)=TRUE),((EOMONTH(H3326,0)-H3326+1)*X3326)/DAY(EOMONTH(H3326,0)),
IF(AND(F3326="Peretoe teenus",H3326&gt;=[2]an!$M$37,RANK(D3326,$D3326:$D3326)+COUNTIFS($D$2:D3326,D3326,$F$2:F3326,F3326)-1=1),X3326,
IF(AND(F3326="Peretoe teenus",H3326&lt;[2]an!$M$37,S3326&lt;&gt;"kahepoolne vajaduspõhine",RANK(D3326,$D3326:$D3326)+COUNTIFS($D$2:D3326,D3326,$F$2:F3326,F3326)-1=1),X3326,
IF(AND(F3326="Peretoe teenus",H3326&lt;[2]an!$M$37,S3326&lt;&gt;"kahepoolne vajaduspõhine",RANK(D3326,$D3326:$D3326)+COUNTIFS($D$2:D3326,D3326,$F$2:F3326,F3326)-1&gt;1),"",
IF(AND(F3326="Peretoe teenus",H3326&lt;[2]an!$M$37,S3326="kahepoolne vajaduspõhine",U3326="",RANK(D3326,$D3326:$D3326)+COUNTIFS($D$2:D3326,D3326,$F$2:F3326,F3326)-1=1),X3326,
IF(AND(F3326="Peretoe teenus",H3326&lt;[2]an!$M$37,S3326="kahepoolne vajaduspõhine",U3326="",RANK(D3326,$D3326:$D3326)+COUNTIFS($D$2:D3326,D3326,$F$2:F3326,F3326)-1&gt;1),"",
IF(AND(F3326="Peretoe teenus",H3326&lt;[2]an!$M$37,S3326="kahepoolne vajaduspõhine",U3326&lt;[2]an!$M$37,RANK(D3326,$D3326:$D3326)+COUNTIFS($D$2:D3326,D3326,$F$2:F3326,F3326)-1=1),X3326,
IF(AND(F3326="Peretoe teenus",H3326&lt;[2]an!$M$37,S3326="kahepoolne vajaduspõhine",U3326&lt;[2]an!$M$37,RANK(D3326,$D3326:$D3326)+COUNTIFS($D$2:D3326,D3326,$F$2:F3326,F3326)-1&gt;1),"",
IF(AND(F3326="Peretoe teenus",H3326&lt;[2]an!$M$37,S3326="kahepoolne vajaduspõhine",U3326&gt;=[2]an!$M$37,U3326&lt;=[2]an!$M$38,RANK(D3326,$D3326:$D3326)+COUNTIFS($D$2:D3326,D3326,$F$2:F3326,F3326)-1=1),
((EOMONTH(U3326,0)-U3326+1)*X3326)/DAY(EOMONTH(U3326,0))+(DAY(U3326)-1)*100/DAY(EOMONTH(U3326,0)),
IF(AND(F3326="Peretoe teenus",H3326&lt;[2]an!$M$37,S3326="kahepoolne vajaduspõhine",U3326&gt;=[2]an!$M$37,U3326&lt;=[2]an!$M$38,RANK(D3326,$D3326:$D3326)+COUNTIFS($D$2:D3326,D3326,$F$2:F3326,F3326)-1&gt;1),"",
IF(AND(F3326="Peretoe teenus",H3326&lt;[2]an!$M$37,S3326="kahepoolne vajaduspõhine",U3326&gt;[2]an!$M$38,RANK(D3326,$D3326:$D3326)+COUNTIFS($D$2:D3326,D3326,$F$2:F3326,F3326)-1=1),X3326,
IF(AND(F3326="Peretoe teenus",H3326&lt;[2]an!$M$37,S3326="kahepoolne vajaduspõhine",U3326&gt;[2]an!$M$38,RANK(D3326,$D3326:$D3326)+COUNTIFS($D$2:D3326,D3326,$F$2:F3326,F3326)-1&gt;1),"",X3326*W3326)))))))))))))),"")</f>
        <v/>
      </c>
      <c r="Z3326" s="18" t="str">
        <f t="shared" si="154"/>
        <v/>
      </c>
      <c r="AA3326" s="19" t="str">
        <f>IFERROR(VLOOKUP(E3326,[2]an!$A$3:$B$81,2,FALSE),"")</f>
        <v/>
      </c>
      <c r="AB3326" s="19" t="str">
        <f>IFERROR(VLOOKUP(AA3326,[2]an!$C$2:$D$16,2,FALSE),"")</f>
        <v/>
      </c>
      <c r="AC3326" s="20"/>
      <c r="AD3326" s="21" t="str">
        <f>IF(A3326=[2]an!$F$36,VLOOKUP([2]an!$F$36,[2]an!$F$36:$H$36,3,FALSE),IF(A3326=[2]an!$F$35,VLOOKUP([2]an!$F$35,[2]an!$F$35:$H$35,3,FALSE),IF(A3326=[2]an!$F$33,VLOOKUP([2]an!$F$33,[2]an!$F$33:$H$33,3,FALSE),IF(A3326=[2]an!$F$31,VLOOKUP([2]an!$F$31,[2]an!$F$31:$H$31,3,FALSE),""))))</f>
        <v/>
      </c>
    </row>
    <row r="3327" spans="6:30" x14ac:dyDescent="0.2">
      <c r="F3327" s="10"/>
      <c r="G3327" s="8" t="str">
        <f t="shared" si="155"/>
        <v/>
      </c>
      <c r="H3327" s="13"/>
      <c r="K3327" s="13"/>
      <c r="L3327" s="10"/>
      <c r="M3327" s="10"/>
      <c r="S3327" s="8" t="str">
        <f>IFERROR(VLOOKUP(D3327,[1]peretoe_teenus!$A$2:$L$2000,5,FALSE),"")</f>
        <v/>
      </c>
      <c r="U3327" s="13"/>
      <c r="V3327" s="15" t="str" cm="1">
        <f t="array" ref="V3327">IFERROR(IF(AND(F3327="Tugigrupp",RANK(K3327,$K3327:$K3327)+COUNTIFS($K$2:K3327,K3327,$L$2:L3327,L3327,$M$2:M3327,M3327,$I$2:I3327,I3327,$G$2:G3327,G3327,$F$2:F3327,F3327)-1=1),SUMPRODUCT(($F$2:$F$4154=F3327)*($G$2:$G$4154=G3327)*($K$2:$K$4154=K3327)*($I$2:$I$4154=I3327)*($L$2:$L$4154=L3327)*($M$2:$M$4154=M3327)),""),"")</f>
        <v/>
      </c>
      <c r="W3327" s="15" t="str">
        <f t="shared" si="153"/>
        <v/>
      </c>
      <c r="X3327" s="16" t="str">
        <f>IF(AND(A3327=[2]an!$G$38,F3327=[2]an!$E$40),[2]an!$G$40,IF(AND(A3327=[2]an!$G$38,F3327=[2]an!$E$41),[2]an!$G$41,IF(AND(A3327=[2]an!$G$38,F3327=[2]an!$E$39,H3327&gt;=[2]an!$M$37),[2]an!$G$39,
IF(AND(A3327=[2]an!$G$38,F3327=[2]an!$E$39,H3327&lt;[2]an!$M$37,S3327="kahepoolne vajaduspõhine",U3327=""),[2]an!$M$40,
IF(AND(A3327=[2]an!$G$38,F3327=[2]an!$E$39,H3327&lt;[2]an!$M$37,S3327="kahepoolne vajaduspõhine",U3327&lt;&gt;""),[2]an!$G$39,
IF(AND(A3327=[2]an!$G$38,F3327=[2]an!$E$39,H3327&lt;[2]an!$M$37,S3327&lt;&gt;"kahepoolne vajaduspõhine"),[2]an!$G$39,
IF(AND(A3327=[2]an!$G$38,F3327=[2]an!$E$42),[2]an!$G$42,
IF(AND(A3327=[2]an!$H$38,F3327=[2]an!$E$40),[2]an!$H$40,IF(AND(A3327=[2]an!$H$38,F3327=[2]an!$E$41),[2]an!$H$41,IF(AND(A3327=[2]an!$H$38,F3327=[2]an!$E$39,H3327&gt;=[2]an!$M$37),[2]an!$H$39,
IF(AND(A3327=[2]an!$H$38,F3327=[2]an!$E$39,H3327&lt;[2]an!$M$37,S3327="kahepoolne vajaduspõhine",U3327=""),[2]an!$M$40,
IF(AND(A3327=[2]an!$H$38,F3327=[2]an!$E$39,H3327&lt;[2]an!$M$37,S3327="kahepoolne vajaduspõhine",U3327&lt;&gt;""),[2]an!$H$39,
IF(AND(A3327=[2]an!$H$38,F3327=[2]an!$E$39,H3327&lt;[2]an!$M$37,S3327&lt;&gt;"kahepoolne vajaduspõhine"),[2]an!$H$39,
IF(AND(A3327=[2]an!$H$38,F3327=[2]an!$E$42),[2]an!$H$42,
IF(AND(A3327=[2]an!$I$38,F3327=[2]an!$E$40),[2]an!$I$40,IF(AND(A3327=[2]an!$I$38,F3327=[2]an!$E$41),[2]an!$I$41,IF(AND(A3327=[2]an!$I$38,F3327=[2]an!$E$39,H3327&gt;=[2]an!$M$37),[2]an!$I$39,
IF(AND(A3327=[2]an!$I$38,F3327=[2]an!$E$39,H3327&lt;[2]an!$M$37,S3327="kahepoolne vajaduspõhine",U3327=""),[2]an!$M$40,
IF(AND(A3327=[2]an!$I$38,F3327=[2]an!$E$39,H3327&lt;[2]an!$M$37,S3327="kahepoolne vajaduspõhine",U3327&lt;&gt;""),[2]an!$I$39,
IF(AND(A3327=[2]an!$I$38,F3327=[2]an!$E$39,H3327&lt;[2]an!$M$37,S3327&lt;&gt;"kahepoolne vajaduspõhine"),[2]an!$I$39,
IF(AND(A3327=[2]an!$I$38,F3327=[2]an!$E$42),[2]an!$I$42,
IF(AND(A3327=[2]an!$J$38,F3327=[2]an!$E$40),[2]an!$J$40,IF(AND(A3327=[2]an!$J$38,F3327=[2]an!$E$41),[2]an!$J$41,IF(AND(A3327=[2]an!$J$38,F3327=[2]an!$E$39,H3327&gt;=[2]an!$M$37),[2]an!$J$39,
IF(AND(A3327=[2]an!$J$38,F3327=[2]an!$E$39,H3327&lt;[2]an!$M$37,S3327="kahepoolne vajaduspõhine",U3327=""),[2]an!$M$40,
IF(AND(A3327=[2]an!$J$38,F3327=[2]an!$E$39,H3327&lt;[2]an!$M$37,S3327="kahepoolne vajaduspõhine",U3327&lt;&gt;""),[2]an!$J$39,
IF(AND(A3327=[2]an!$J$38,F3327=[2]an!$E$39,H3327&lt;[2]an!$M$37,S3327&lt;&gt;"kahepoolne vajaduspõhine"),[2]an!$J$39,
IF(AND(A3327=[2]an!$J$38,F3327=[2]an!$E$42),[2]an!$J$42,""))))))))))))))))))))))))))))</f>
        <v/>
      </c>
      <c r="Y3327" s="17" t="str">
        <f>IFERROR(IF(F3327="Tugigrupp",0,
IF(AND(F3327="Peretoe teenus",H3327&gt;=[2]an!$M$37,RANK(D3327,$D3327:$D3327)+COUNTIFS($D$2:D3327,D3327,$F$2:F3327,F3327)-1&gt;1),"",
IF(AND(F3327="Peretoe teenus",H3327&gt;=[2]an!$M$37,RANK(D3327,$D3327:$D3327)+COUNTIFS($D$2:D3327,D3327,$F$2:F3327,F3327)-1=1,MONTH(H3327)=MONTH(K3327)=TRUE,YEAR(H3327)=YEAR(K3327)=TRUE),((EOMONTH(H3327,0)-H3327+1)*X3327)/DAY(EOMONTH(H3327,0)),
IF(AND(F3327="Peretoe teenus",H3327&gt;=[2]an!$M$37,RANK(D3327,$D3327:$D3327)+COUNTIFS($D$2:D3327,D3327,$F$2:F3327,F3327)-1=1),X3327,
IF(AND(F3327="Peretoe teenus",H3327&lt;[2]an!$M$37,S3327&lt;&gt;"kahepoolne vajaduspõhine",RANK(D3327,$D3327:$D3327)+COUNTIFS($D$2:D3327,D3327,$F$2:F3327,F3327)-1=1),X3327,
IF(AND(F3327="Peretoe teenus",H3327&lt;[2]an!$M$37,S3327&lt;&gt;"kahepoolne vajaduspõhine",RANK(D3327,$D3327:$D3327)+COUNTIFS($D$2:D3327,D3327,$F$2:F3327,F3327)-1&gt;1),"",
IF(AND(F3327="Peretoe teenus",H3327&lt;[2]an!$M$37,S3327="kahepoolne vajaduspõhine",U3327="",RANK(D3327,$D3327:$D3327)+COUNTIFS($D$2:D3327,D3327,$F$2:F3327,F3327)-1=1),X3327,
IF(AND(F3327="Peretoe teenus",H3327&lt;[2]an!$M$37,S3327="kahepoolne vajaduspõhine",U3327="",RANK(D3327,$D3327:$D3327)+COUNTIFS($D$2:D3327,D3327,$F$2:F3327,F3327)-1&gt;1),"",
IF(AND(F3327="Peretoe teenus",H3327&lt;[2]an!$M$37,S3327="kahepoolne vajaduspõhine",U3327&lt;[2]an!$M$37,RANK(D3327,$D3327:$D3327)+COUNTIFS($D$2:D3327,D3327,$F$2:F3327,F3327)-1=1),X3327,
IF(AND(F3327="Peretoe teenus",H3327&lt;[2]an!$M$37,S3327="kahepoolne vajaduspõhine",U3327&lt;[2]an!$M$37,RANK(D3327,$D3327:$D3327)+COUNTIFS($D$2:D3327,D3327,$F$2:F3327,F3327)-1&gt;1),"",
IF(AND(F3327="Peretoe teenus",H3327&lt;[2]an!$M$37,S3327="kahepoolne vajaduspõhine",U3327&gt;=[2]an!$M$37,U3327&lt;=[2]an!$M$38,RANK(D3327,$D3327:$D3327)+COUNTIFS($D$2:D3327,D3327,$F$2:F3327,F3327)-1=1),
((EOMONTH(U3327,0)-U3327+1)*X3327)/DAY(EOMONTH(U3327,0))+(DAY(U3327)-1)*100/DAY(EOMONTH(U3327,0)),
IF(AND(F3327="Peretoe teenus",H3327&lt;[2]an!$M$37,S3327="kahepoolne vajaduspõhine",U3327&gt;=[2]an!$M$37,U3327&lt;=[2]an!$M$38,RANK(D3327,$D3327:$D3327)+COUNTIFS($D$2:D3327,D3327,$F$2:F3327,F3327)-1&gt;1),"",
IF(AND(F3327="Peretoe teenus",H3327&lt;[2]an!$M$37,S3327="kahepoolne vajaduspõhine",U3327&gt;[2]an!$M$38,RANK(D3327,$D3327:$D3327)+COUNTIFS($D$2:D3327,D3327,$F$2:F3327,F3327)-1=1),X3327,
IF(AND(F3327="Peretoe teenus",H3327&lt;[2]an!$M$37,S3327="kahepoolne vajaduspõhine",U3327&gt;[2]an!$M$38,RANK(D3327,$D3327:$D3327)+COUNTIFS($D$2:D3327,D3327,$F$2:F3327,F3327)-1&gt;1),"",X3327*W3327)))))))))))))),"")</f>
        <v/>
      </c>
      <c r="Z3327" s="18" t="str">
        <f t="shared" si="154"/>
        <v/>
      </c>
      <c r="AA3327" s="19" t="str">
        <f>IFERROR(VLOOKUP(E3327,[2]an!$A$3:$B$81,2,FALSE),"")</f>
        <v/>
      </c>
      <c r="AB3327" s="19" t="str">
        <f>IFERROR(VLOOKUP(AA3327,[2]an!$C$2:$D$16,2,FALSE),"")</f>
        <v/>
      </c>
      <c r="AC3327" s="20"/>
      <c r="AD3327" s="21" t="str">
        <f>IF(A3327=[2]an!$F$36,VLOOKUP([2]an!$F$36,[2]an!$F$36:$H$36,3,FALSE),IF(A3327=[2]an!$F$35,VLOOKUP([2]an!$F$35,[2]an!$F$35:$H$35,3,FALSE),IF(A3327=[2]an!$F$33,VLOOKUP([2]an!$F$33,[2]an!$F$33:$H$33,3,FALSE),IF(A3327=[2]an!$F$31,VLOOKUP([2]an!$F$31,[2]an!$F$31:$H$31,3,FALSE),""))))</f>
        <v/>
      </c>
    </row>
    <row r="3328" spans="6:30" x14ac:dyDescent="0.2">
      <c r="F3328" s="10"/>
      <c r="G3328" s="8" t="str">
        <f t="shared" si="155"/>
        <v/>
      </c>
      <c r="H3328" s="13"/>
      <c r="K3328" s="13"/>
      <c r="L3328" s="10"/>
      <c r="M3328" s="10"/>
      <c r="S3328" s="8" t="str">
        <f>IFERROR(VLOOKUP(D3328,[1]peretoe_teenus!$A$2:$L$2000,5,FALSE),"")</f>
        <v/>
      </c>
      <c r="U3328" s="13"/>
      <c r="V3328" s="15" t="str" cm="1">
        <f t="array" ref="V3328">IFERROR(IF(AND(F3328="Tugigrupp",RANK(K3328,$K3328:$K3328)+COUNTIFS($K$2:K3328,K3328,$L$2:L3328,L3328,$M$2:M3328,M3328,$I$2:I3328,I3328,$G$2:G3328,G3328,$F$2:F3328,F3328)-1=1),SUMPRODUCT(($F$2:$F$4154=F3328)*($G$2:$G$4154=G3328)*($K$2:$K$4154=K3328)*($I$2:$I$4154=I3328)*($L$2:$L$4154=L3328)*($M$2:$M$4154=M3328)),""),"")</f>
        <v/>
      </c>
      <c r="W3328" s="15" t="str">
        <f t="shared" si="153"/>
        <v/>
      </c>
      <c r="X3328" s="16" t="str">
        <f>IF(AND(A3328=[2]an!$G$38,F3328=[2]an!$E$40),[2]an!$G$40,IF(AND(A3328=[2]an!$G$38,F3328=[2]an!$E$41),[2]an!$G$41,IF(AND(A3328=[2]an!$G$38,F3328=[2]an!$E$39,H3328&gt;=[2]an!$M$37),[2]an!$G$39,
IF(AND(A3328=[2]an!$G$38,F3328=[2]an!$E$39,H3328&lt;[2]an!$M$37,S3328="kahepoolne vajaduspõhine",U3328=""),[2]an!$M$40,
IF(AND(A3328=[2]an!$G$38,F3328=[2]an!$E$39,H3328&lt;[2]an!$M$37,S3328="kahepoolne vajaduspõhine",U3328&lt;&gt;""),[2]an!$G$39,
IF(AND(A3328=[2]an!$G$38,F3328=[2]an!$E$39,H3328&lt;[2]an!$M$37,S3328&lt;&gt;"kahepoolne vajaduspõhine"),[2]an!$G$39,
IF(AND(A3328=[2]an!$G$38,F3328=[2]an!$E$42),[2]an!$G$42,
IF(AND(A3328=[2]an!$H$38,F3328=[2]an!$E$40),[2]an!$H$40,IF(AND(A3328=[2]an!$H$38,F3328=[2]an!$E$41),[2]an!$H$41,IF(AND(A3328=[2]an!$H$38,F3328=[2]an!$E$39,H3328&gt;=[2]an!$M$37),[2]an!$H$39,
IF(AND(A3328=[2]an!$H$38,F3328=[2]an!$E$39,H3328&lt;[2]an!$M$37,S3328="kahepoolne vajaduspõhine",U3328=""),[2]an!$M$40,
IF(AND(A3328=[2]an!$H$38,F3328=[2]an!$E$39,H3328&lt;[2]an!$M$37,S3328="kahepoolne vajaduspõhine",U3328&lt;&gt;""),[2]an!$H$39,
IF(AND(A3328=[2]an!$H$38,F3328=[2]an!$E$39,H3328&lt;[2]an!$M$37,S3328&lt;&gt;"kahepoolne vajaduspõhine"),[2]an!$H$39,
IF(AND(A3328=[2]an!$H$38,F3328=[2]an!$E$42),[2]an!$H$42,
IF(AND(A3328=[2]an!$I$38,F3328=[2]an!$E$40),[2]an!$I$40,IF(AND(A3328=[2]an!$I$38,F3328=[2]an!$E$41),[2]an!$I$41,IF(AND(A3328=[2]an!$I$38,F3328=[2]an!$E$39,H3328&gt;=[2]an!$M$37),[2]an!$I$39,
IF(AND(A3328=[2]an!$I$38,F3328=[2]an!$E$39,H3328&lt;[2]an!$M$37,S3328="kahepoolne vajaduspõhine",U3328=""),[2]an!$M$40,
IF(AND(A3328=[2]an!$I$38,F3328=[2]an!$E$39,H3328&lt;[2]an!$M$37,S3328="kahepoolne vajaduspõhine",U3328&lt;&gt;""),[2]an!$I$39,
IF(AND(A3328=[2]an!$I$38,F3328=[2]an!$E$39,H3328&lt;[2]an!$M$37,S3328&lt;&gt;"kahepoolne vajaduspõhine"),[2]an!$I$39,
IF(AND(A3328=[2]an!$I$38,F3328=[2]an!$E$42),[2]an!$I$42,
IF(AND(A3328=[2]an!$J$38,F3328=[2]an!$E$40),[2]an!$J$40,IF(AND(A3328=[2]an!$J$38,F3328=[2]an!$E$41),[2]an!$J$41,IF(AND(A3328=[2]an!$J$38,F3328=[2]an!$E$39,H3328&gt;=[2]an!$M$37),[2]an!$J$39,
IF(AND(A3328=[2]an!$J$38,F3328=[2]an!$E$39,H3328&lt;[2]an!$M$37,S3328="kahepoolne vajaduspõhine",U3328=""),[2]an!$M$40,
IF(AND(A3328=[2]an!$J$38,F3328=[2]an!$E$39,H3328&lt;[2]an!$M$37,S3328="kahepoolne vajaduspõhine",U3328&lt;&gt;""),[2]an!$J$39,
IF(AND(A3328=[2]an!$J$38,F3328=[2]an!$E$39,H3328&lt;[2]an!$M$37,S3328&lt;&gt;"kahepoolne vajaduspõhine"),[2]an!$J$39,
IF(AND(A3328=[2]an!$J$38,F3328=[2]an!$E$42),[2]an!$J$42,""))))))))))))))))))))))))))))</f>
        <v/>
      </c>
      <c r="Y3328" s="17" t="str">
        <f>IFERROR(IF(F3328="Tugigrupp",0,
IF(AND(F3328="Peretoe teenus",H3328&gt;=[2]an!$M$37,RANK(D3328,$D3328:$D3328)+COUNTIFS($D$2:D3328,D3328,$F$2:F3328,F3328)-1&gt;1),"",
IF(AND(F3328="Peretoe teenus",H3328&gt;=[2]an!$M$37,RANK(D3328,$D3328:$D3328)+COUNTIFS($D$2:D3328,D3328,$F$2:F3328,F3328)-1=1,MONTH(H3328)=MONTH(K3328)=TRUE,YEAR(H3328)=YEAR(K3328)=TRUE),((EOMONTH(H3328,0)-H3328+1)*X3328)/DAY(EOMONTH(H3328,0)),
IF(AND(F3328="Peretoe teenus",H3328&gt;=[2]an!$M$37,RANK(D3328,$D3328:$D3328)+COUNTIFS($D$2:D3328,D3328,$F$2:F3328,F3328)-1=1),X3328,
IF(AND(F3328="Peretoe teenus",H3328&lt;[2]an!$M$37,S3328&lt;&gt;"kahepoolne vajaduspõhine",RANK(D3328,$D3328:$D3328)+COUNTIFS($D$2:D3328,D3328,$F$2:F3328,F3328)-1=1),X3328,
IF(AND(F3328="Peretoe teenus",H3328&lt;[2]an!$M$37,S3328&lt;&gt;"kahepoolne vajaduspõhine",RANK(D3328,$D3328:$D3328)+COUNTIFS($D$2:D3328,D3328,$F$2:F3328,F3328)-1&gt;1),"",
IF(AND(F3328="Peretoe teenus",H3328&lt;[2]an!$M$37,S3328="kahepoolne vajaduspõhine",U3328="",RANK(D3328,$D3328:$D3328)+COUNTIFS($D$2:D3328,D3328,$F$2:F3328,F3328)-1=1),X3328,
IF(AND(F3328="Peretoe teenus",H3328&lt;[2]an!$M$37,S3328="kahepoolne vajaduspõhine",U3328="",RANK(D3328,$D3328:$D3328)+COUNTIFS($D$2:D3328,D3328,$F$2:F3328,F3328)-1&gt;1),"",
IF(AND(F3328="Peretoe teenus",H3328&lt;[2]an!$M$37,S3328="kahepoolne vajaduspõhine",U3328&lt;[2]an!$M$37,RANK(D3328,$D3328:$D3328)+COUNTIFS($D$2:D3328,D3328,$F$2:F3328,F3328)-1=1),X3328,
IF(AND(F3328="Peretoe teenus",H3328&lt;[2]an!$M$37,S3328="kahepoolne vajaduspõhine",U3328&lt;[2]an!$M$37,RANK(D3328,$D3328:$D3328)+COUNTIFS($D$2:D3328,D3328,$F$2:F3328,F3328)-1&gt;1),"",
IF(AND(F3328="Peretoe teenus",H3328&lt;[2]an!$M$37,S3328="kahepoolne vajaduspõhine",U3328&gt;=[2]an!$M$37,U3328&lt;=[2]an!$M$38,RANK(D3328,$D3328:$D3328)+COUNTIFS($D$2:D3328,D3328,$F$2:F3328,F3328)-1=1),
((EOMONTH(U3328,0)-U3328+1)*X3328)/DAY(EOMONTH(U3328,0))+(DAY(U3328)-1)*100/DAY(EOMONTH(U3328,0)),
IF(AND(F3328="Peretoe teenus",H3328&lt;[2]an!$M$37,S3328="kahepoolne vajaduspõhine",U3328&gt;=[2]an!$M$37,U3328&lt;=[2]an!$M$38,RANK(D3328,$D3328:$D3328)+COUNTIFS($D$2:D3328,D3328,$F$2:F3328,F3328)-1&gt;1),"",
IF(AND(F3328="Peretoe teenus",H3328&lt;[2]an!$M$37,S3328="kahepoolne vajaduspõhine",U3328&gt;[2]an!$M$38,RANK(D3328,$D3328:$D3328)+COUNTIFS($D$2:D3328,D3328,$F$2:F3328,F3328)-1=1),X3328,
IF(AND(F3328="Peretoe teenus",H3328&lt;[2]an!$M$37,S3328="kahepoolne vajaduspõhine",U3328&gt;[2]an!$M$38,RANK(D3328,$D3328:$D3328)+COUNTIFS($D$2:D3328,D3328,$F$2:F3328,F3328)-1&gt;1),"",X3328*W3328)))))))))))))),"")</f>
        <v/>
      </c>
      <c r="Z3328" s="18" t="str">
        <f t="shared" si="154"/>
        <v/>
      </c>
      <c r="AA3328" s="19" t="str">
        <f>IFERROR(VLOOKUP(E3328,[2]an!$A$3:$B$81,2,FALSE),"")</f>
        <v/>
      </c>
      <c r="AB3328" s="19" t="str">
        <f>IFERROR(VLOOKUP(AA3328,[2]an!$C$2:$D$16,2,FALSE),"")</f>
        <v/>
      </c>
      <c r="AC3328" s="20"/>
      <c r="AD3328" s="21" t="str">
        <f>IF(A3328=[2]an!$F$36,VLOOKUP([2]an!$F$36,[2]an!$F$36:$H$36,3,FALSE),IF(A3328=[2]an!$F$35,VLOOKUP([2]an!$F$35,[2]an!$F$35:$H$35,3,FALSE),IF(A3328=[2]an!$F$33,VLOOKUP([2]an!$F$33,[2]an!$F$33:$H$33,3,FALSE),IF(A3328=[2]an!$F$31,VLOOKUP([2]an!$F$31,[2]an!$F$31:$H$31,3,FALSE),""))))</f>
        <v/>
      </c>
    </row>
    <row r="3329" spans="6:30" x14ac:dyDescent="0.2">
      <c r="F3329" s="10"/>
      <c r="G3329" s="8" t="str">
        <f t="shared" si="155"/>
        <v/>
      </c>
      <c r="H3329" s="13"/>
      <c r="K3329" s="13"/>
      <c r="L3329" s="10"/>
      <c r="M3329" s="10"/>
      <c r="S3329" s="8" t="str">
        <f>IFERROR(VLOOKUP(D3329,[1]peretoe_teenus!$A$2:$L$2000,5,FALSE),"")</f>
        <v/>
      </c>
      <c r="U3329" s="13"/>
      <c r="V3329" s="15" t="str" cm="1">
        <f t="array" ref="V3329">IFERROR(IF(AND(F3329="Tugigrupp",RANK(K3329,$K3329:$K3329)+COUNTIFS($K$2:K3329,K3329,$L$2:L3329,L3329,$M$2:M3329,M3329,$I$2:I3329,I3329,$G$2:G3329,G3329,$F$2:F3329,F3329)-1=1),SUMPRODUCT(($F$2:$F$4154=F3329)*($G$2:$G$4154=G3329)*($K$2:$K$4154=K3329)*($I$2:$I$4154=I3329)*($L$2:$L$4154=L3329)*($M$2:$M$4154=M3329)),""),"")</f>
        <v/>
      </c>
      <c r="W3329" s="15" t="str">
        <f t="shared" si="153"/>
        <v/>
      </c>
      <c r="X3329" s="16" t="str">
        <f>IF(AND(A3329=[2]an!$G$38,F3329=[2]an!$E$40),[2]an!$G$40,IF(AND(A3329=[2]an!$G$38,F3329=[2]an!$E$41),[2]an!$G$41,IF(AND(A3329=[2]an!$G$38,F3329=[2]an!$E$39,H3329&gt;=[2]an!$M$37),[2]an!$G$39,
IF(AND(A3329=[2]an!$G$38,F3329=[2]an!$E$39,H3329&lt;[2]an!$M$37,S3329="kahepoolne vajaduspõhine",U3329=""),[2]an!$M$40,
IF(AND(A3329=[2]an!$G$38,F3329=[2]an!$E$39,H3329&lt;[2]an!$M$37,S3329="kahepoolne vajaduspõhine",U3329&lt;&gt;""),[2]an!$G$39,
IF(AND(A3329=[2]an!$G$38,F3329=[2]an!$E$39,H3329&lt;[2]an!$M$37,S3329&lt;&gt;"kahepoolne vajaduspõhine"),[2]an!$G$39,
IF(AND(A3329=[2]an!$G$38,F3329=[2]an!$E$42),[2]an!$G$42,
IF(AND(A3329=[2]an!$H$38,F3329=[2]an!$E$40),[2]an!$H$40,IF(AND(A3329=[2]an!$H$38,F3329=[2]an!$E$41),[2]an!$H$41,IF(AND(A3329=[2]an!$H$38,F3329=[2]an!$E$39,H3329&gt;=[2]an!$M$37),[2]an!$H$39,
IF(AND(A3329=[2]an!$H$38,F3329=[2]an!$E$39,H3329&lt;[2]an!$M$37,S3329="kahepoolne vajaduspõhine",U3329=""),[2]an!$M$40,
IF(AND(A3329=[2]an!$H$38,F3329=[2]an!$E$39,H3329&lt;[2]an!$M$37,S3329="kahepoolne vajaduspõhine",U3329&lt;&gt;""),[2]an!$H$39,
IF(AND(A3329=[2]an!$H$38,F3329=[2]an!$E$39,H3329&lt;[2]an!$M$37,S3329&lt;&gt;"kahepoolne vajaduspõhine"),[2]an!$H$39,
IF(AND(A3329=[2]an!$H$38,F3329=[2]an!$E$42),[2]an!$H$42,
IF(AND(A3329=[2]an!$I$38,F3329=[2]an!$E$40),[2]an!$I$40,IF(AND(A3329=[2]an!$I$38,F3329=[2]an!$E$41),[2]an!$I$41,IF(AND(A3329=[2]an!$I$38,F3329=[2]an!$E$39,H3329&gt;=[2]an!$M$37),[2]an!$I$39,
IF(AND(A3329=[2]an!$I$38,F3329=[2]an!$E$39,H3329&lt;[2]an!$M$37,S3329="kahepoolne vajaduspõhine",U3329=""),[2]an!$M$40,
IF(AND(A3329=[2]an!$I$38,F3329=[2]an!$E$39,H3329&lt;[2]an!$M$37,S3329="kahepoolne vajaduspõhine",U3329&lt;&gt;""),[2]an!$I$39,
IF(AND(A3329=[2]an!$I$38,F3329=[2]an!$E$39,H3329&lt;[2]an!$M$37,S3329&lt;&gt;"kahepoolne vajaduspõhine"),[2]an!$I$39,
IF(AND(A3329=[2]an!$I$38,F3329=[2]an!$E$42),[2]an!$I$42,
IF(AND(A3329=[2]an!$J$38,F3329=[2]an!$E$40),[2]an!$J$40,IF(AND(A3329=[2]an!$J$38,F3329=[2]an!$E$41),[2]an!$J$41,IF(AND(A3329=[2]an!$J$38,F3329=[2]an!$E$39,H3329&gt;=[2]an!$M$37),[2]an!$J$39,
IF(AND(A3329=[2]an!$J$38,F3329=[2]an!$E$39,H3329&lt;[2]an!$M$37,S3329="kahepoolne vajaduspõhine",U3329=""),[2]an!$M$40,
IF(AND(A3329=[2]an!$J$38,F3329=[2]an!$E$39,H3329&lt;[2]an!$M$37,S3329="kahepoolne vajaduspõhine",U3329&lt;&gt;""),[2]an!$J$39,
IF(AND(A3329=[2]an!$J$38,F3329=[2]an!$E$39,H3329&lt;[2]an!$M$37,S3329&lt;&gt;"kahepoolne vajaduspõhine"),[2]an!$J$39,
IF(AND(A3329=[2]an!$J$38,F3329=[2]an!$E$42),[2]an!$J$42,""))))))))))))))))))))))))))))</f>
        <v/>
      </c>
      <c r="Y3329" s="17" t="str">
        <f>IFERROR(IF(F3329="Tugigrupp",0,
IF(AND(F3329="Peretoe teenus",H3329&gt;=[2]an!$M$37,RANK(D3329,$D3329:$D3329)+COUNTIFS($D$2:D3329,D3329,$F$2:F3329,F3329)-1&gt;1),"",
IF(AND(F3329="Peretoe teenus",H3329&gt;=[2]an!$M$37,RANK(D3329,$D3329:$D3329)+COUNTIFS($D$2:D3329,D3329,$F$2:F3329,F3329)-1=1,MONTH(H3329)=MONTH(K3329)=TRUE,YEAR(H3329)=YEAR(K3329)=TRUE),((EOMONTH(H3329,0)-H3329+1)*X3329)/DAY(EOMONTH(H3329,0)),
IF(AND(F3329="Peretoe teenus",H3329&gt;=[2]an!$M$37,RANK(D3329,$D3329:$D3329)+COUNTIFS($D$2:D3329,D3329,$F$2:F3329,F3329)-1=1),X3329,
IF(AND(F3329="Peretoe teenus",H3329&lt;[2]an!$M$37,S3329&lt;&gt;"kahepoolne vajaduspõhine",RANK(D3329,$D3329:$D3329)+COUNTIFS($D$2:D3329,D3329,$F$2:F3329,F3329)-1=1),X3329,
IF(AND(F3329="Peretoe teenus",H3329&lt;[2]an!$M$37,S3329&lt;&gt;"kahepoolne vajaduspõhine",RANK(D3329,$D3329:$D3329)+COUNTIFS($D$2:D3329,D3329,$F$2:F3329,F3329)-1&gt;1),"",
IF(AND(F3329="Peretoe teenus",H3329&lt;[2]an!$M$37,S3329="kahepoolne vajaduspõhine",U3329="",RANK(D3329,$D3329:$D3329)+COUNTIFS($D$2:D3329,D3329,$F$2:F3329,F3329)-1=1),X3329,
IF(AND(F3329="Peretoe teenus",H3329&lt;[2]an!$M$37,S3329="kahepoolne vajaduspõhine",U3329="",RANK(D3329,$D3329:$D3329)+COUNTIFS($D$2:D3329,D3329,$F$2:F3329,F3329)-1&gt;1),"",
IF(AND(F3329="Peretoe teenus",H3329&lt;[2]an!$M$37,S3329="kahepoolne vajaduspõhine",U3329&lt;[2]an!$M$37,RANK(D3329,$D3329:$D3329)+COUNTIFS($D$2:D3329,D3329,$F$2:F3329,F3329)-1=1),X3329,
IF(AND(F3329="Peretoe teenus",H3329&lt;[2]an!$M$37,S3329="kahepoolne vajaduspõhine",U3329&lt;[2]an!$M$37,RANK(D3329,$D3329:$D3329)+COUNTIFS($D$2:D3329,D3329,$F$2:F3329,F3329)-1&gt;1),"",
IF(AND(F3329="Peretoe teenus",H3329&lt;[2]an!$M$37,S3329="kahepoolne vajaduspõhine",U3329&gt;=[2]an!$M$37,U3329&lt;=[2]an!$M$38,RANK(D3329,$D3329:$D3329)+COUNTIFS($D$2:D3329,D3329,$F$2:F3329,F3329)-1=1),
((EOMONTH(U3329,0)-U3329+1)*X3329)/DAY(EOMONTH(U3329,0))+(DAY(U3329)-1)*100/DAY(EOMONTH(U3329,0)),
IF(AND(F3329="Peretoe teenus",H3329&lt;[2]an!$M$37,S3329="kahepoolne vajaduspõhine",U3329&gt;=[2]an!$M$37,U3329&lt;=[2]an!$M$38,RANK(D3329,$D3329:$D3329)+COUNTIFS($D$2:D3329,D3329,$F$2:F3329,F3329)-1&gt;1),"",
IF(AND(F3329="Peretoe teenus",H3329&lt;[2]an!$M$37,S3329="kahepoolne vajaduspõhine",U3329&gt;[2]an!$M$38,RANK(D3329,$D3329:$D3329)+COUNTIFS($D$2:D3329,D3329,$F$2:F3329,F3329)-1=1),X3329,
IF(AND(F3329="Peretoe teenus",H3329&lt;[2]an!$M$37,S3329="kahepoolne vajaduspõhine",U3329&gt;[2]an!$M$38,RANK(D3329,$D3329:$D3329)+COUNTIFS($D$2:D3329,D3329,$F$2:F3329,F3329)-1&gt;1),"",X3329*W3329)))))))))))))),"")</f>
        <v/>
      </c>
      <c r="Z3329" s="18" t="str">
        <f t="shared" si="154"/>
        <v/>
      </c>
      <c r="AA3329" s="19" t="str">
        <f>IFERROR(VLOOKUP(E3329,[2]an!$A$3:$B$81,2,FALSE),"")</f>
        <v/>
      </c>
      <c r="AB3329" s="19" t="str">
        <f>IFERROR(VLOOKUP(AA3329,[2]an!$C$2:$D$16,2,FALSE),"")</f>
        <v/>
      </c>
      <c r="AC3329" s="20"/>
      <c r="AD3329" s="21" t="str">
        <f>IF(A3329=[2]an!$F$36,VLOOKUP([2]an!$F$36,[2]an!$F$36:$H$36,3,FALSE),IF(A3329=[2]an!$F$35,VLOOKUP([2]an!$F$35,[2]an!$F$35:$H$35,3,FALSE),IF(A3329=[2]an!$F$33,VLOOKUP([2]an!$F$33,[2]an!$F$33:$H$33,3,FALSE),IF(A3329=[2]an!$F$31,VLOOKUP([2]an!$F$31,[2]an!$F$31:$H$31,3,FALSE),""))))</f>
        <v/>
      </c>
    </row>
    <row r="3330" spans="6:30" x14ac:dyDescent="0.2">
      <c r="F3330" s="10"/>
      <c r="G3330" s="8" t="str">
        <f t="shared" si="155"/>
        <v/>
      </c>
      <c r="H3330" s="13"/>
      <c r="K3330" s="13"/>
      <c r="L3330" s="10"/>
      <c r="M3330" s="10"/>
      <c r="S3330" s="8" t="str">
        <f>IFERROR(VLOOKUP(D3330,[1]peretoe_teenus!$A$2:$L$2000,5,FALSE),"")</f>
        <v/>
      </c>
      <c r="U3330" s="13"/>
      <c r="V3330" s="15" t="str" cm="1">
        <f t="array" ref="V3330">IFERROR(IF(AND(F3330="Tugigrupp",RANK(K3330,$K3330:$K3330)+COUNTIFS($K$2:K3330,K3330,$L$2:L3330,L3330,$M$2:M3330,M3330,$I$2:I3330,I3330,$G$2:G3330,G3330,$F$2:F3330,F3330)-1=1),SUMPRODUCT(($F$2:$F$4154=F3330)*($G$2:$G$4154=G3330)*($K$2:$K$4154=K3330)*($I$2:$I$4154=I3330)*($L$2:$L$4154=L3330)*($M$2:$M$4154=M3330)),""),"")</f>
        <v/>
      </c>
      <c r="W3330" s="15" t="str">
        <f t="shared" ref="W3330:W3393" si="156">IF(A3330="","",(M3330-L3330)*1440/45)</f>
        <v/>
      </c>
      <c r="X3330" s="16" t="str">
        <f>IF(AND(A3330=[2]an!$G$38,F3330=[2]an!$E$40),[2]an!$G$40,IF(AND(A3330=[2]an!$G$38,F3330=[2]an!$E$41),[2]an!$G$41,IF(AND(A3330=[2]an!$G$38,F3330=[2]an!$E$39,H3330&gt;=[2]an!$M$37),[2]an!$G$39,
IF(AND(A3330=[2]an!$G$38,F3330=[2]an!$E$39,H3330&lt;[2]an!$M$37,S3330="kahepoolne vajaduspõhine",U3330=""),[2]an!$M$40,
IF(AND(A3330=[2]an!$G$38,F3330=[2]an!$E$39,H3330&lt;[2]an!$M$37,S3330="kahepoolne vajaduspõhine",U3330&lt;&gt;""),[2]an!$G$39,
IF(AND(A3330=[2]an!$G$38,F3330=[2]an!$E$39,H3330&lt;[2]an!$M$37,S3330&lt;&gt;"kahepoolne vajaduspõhine"),[2]an!$G$39,
IF(AND(A3330=[2]an!$G$38,F3330=[2]an!$E$42),[2]an!$G$42,
IF(AND(A3330=[2]an!$H$38,F3330=[2]an!$E$40),[2]an!$H$40,IF(AND(A3330=[2]an!$H$38,F3330=[2]an!$E$41),[2]an!$H$41,IF(AND(A3330=[2]an!$H$38,F3330=[2]an!$E$39,H3330&gt;=[2]an!$M$37),[2]an!$H$39,
IF(AND(A3330=[2]an!$H$38,F3330=[2]an!$E$39,H3330&lt;[2]an!$M$37,S3330="kahepoolne vajaduspõhine",U3330=""),[2]an!$M$40,
IF(AND(A3330=[2]an!$H$38,F3330=[2]an!$E$39,H3330&lt;[2]an!$M$37,S3330="kahepoolne vajaduspõhine",U3330&lt;&gt;""),[2]an!$H$39,
IF(AND(A3330=[2]an!$H$38,F3330=[2]an!$E$39,H3330&lt;[2]an!$M$37,S3330&lt;&gt;"kahepoolne vajaduspõhine"),[2]an!$H$39,
IF(AND(A3330=[2]an!$H$38,F3330=[2]an!$E$42),[2]an!$H$42,
IF(AND(A3330=[2]an!$I$38,F3330=[2]an!$E$40),[2]an!$I$40,IF(AND(A3330=[2]an!$I$38,F3330=[2]an!$E$41),[2]an!$I$41,IF(AND(A3330=[2]an!$I$38,F3330=[2]an!$E$39,H3330&gt;=[2]an!$M$37),[2]an!$I$39,
IF(AND(A3330=[2]an!$I$38,F3330=[2]an!$E$39,H3330&lt;[2]an!$M$37,S3330="kahepoolne vajaduspõhine",U3330=""),[2]an!$M$40,
IF(AND(A3330=[2]an!$I$38,F3330=[2]an!$E$39,H3330&lt;[2]an!$M$37,S3330="kahepoolne vajaduspõhine",U3330&lt;&gt;""),[2]an!$I$39,
IF(AND(A3330=[2]an!$I$38,F3330=[2]an!$E$39,H3330&lt;[2]an!$M$37,S3330&lt;&gt;"kahepoolne vajaduspõhine"),[2]an!$I$39,
IF(AND(A3330=[2]an!$I$38,F3330=[2]an!$E$42),[2]an!$I$42,
IF(AND(A3330=[2]an!$J$38,F3330=[2]an!$E$40),[2]an!$J$40,IF(AND(A3330=[2]an!$J$38,F3330=[2]an!$E$41),[2]an!$J$41,IF(AND(A3330=[2]an!$J$38,F3330=[2]an!$E$39,H3330&gt;=[2]an!$M$37),[2]an!$J$39,
IF(AND(A3330=[2]an!$J$38,F3330=[2]an!$E$39,H3330&lt;[2]an!$M$37,S3330="kahepoolne vajaduspõhine",U3330=""),[2]an!$M$40,
IF(AND(A3330=[2]an!$J$38,F3330=[2]an!$E$39,H3330&lt;[2]an!$M$37,S3330="kahepoolne vajaduspõhine",U3330&lt;&gt;""),[2]an!$J$39,
IF(AND(A3330=[2]an!$J$38,F3330=[2]an!$E$39,H3330&lt;[2]an!$M$37,S3330&lt;&gt;"kahepoolne vajaduspõhine"),[2]an!$J$39,
IF(AND(A3330=[2]an!$J$38,F3330=[2]an!$E$42),[2]an!$J$42,""))))))))))))))))))))))))))))</f>
        <v/>
      </c>
      <c r="Y3330" s="17" t="str">
        <f>IFERROR(IF(F3330="Tugigrupp",0,
IF(AND(F3330="Peretoe teenus",H3330&gt;=[2]an!$M$37,RANK(D3330,$D3330:$D3330)+COUNTIFS($D$2:D3330,D3330,$F$2:F3330,F3330)-1&gt;1),"",
IF(AND(F3330="Peretoe teenus",H3330&gt;=[2]an!$M$37,RANK(D3330,$D3330:$D3330)+COUNTIFS($D$2:D3330,D3330,$F$2:F3330,F3330)-1=1,MONTH(H3330)=MONTH(K3330)=TRUE,YEAR(H3330)=YEAR(K3330)=TRUE),((EOMONTH(H3330,0)-H3330+1)*X3330)/DAY(EOMONTH(H3330,0)),
IF(AND(F3330="Peretoe teenus",H3330&gt;=[2]an!$M$37,RANK(D3330,$D3330:$D3330)+COUNTIFS($D$2:D3330,D3330,$F$2:F3330,F3330)-1=1),X3330,
IF(AND(F3330="Peretoe teenus",H3330&lt;[2]an!$M$37,S3330&lt;&gt;"kahepoolne vajaduspõhine",RANK(D3330,$D3330:$D3330)+COUNTIFS($D$2:D3330,D3330,$F$2:F3330,F3330)-1=1),X3330,
IF(AND(F3330="Peretoe teenus",H3330&lt;[2]an!$M$37,S3330&lt;&gt;"kahepoolne vajaduspõhine",RANK(D3330,$D3330:$D3330)+COUNTIFS($D$2:D3330,D3330,$F$2:F3330,F3330)-1&gt;1),"",
IF(AND(F3330="Peretoe teenus",H3330&lt;[2]an!$M$37,S3330="kahepoolne vajaduspõhine",U3330="",RANK(D3330,$D3330:$D3330)+COUNTIFS($D$2:D3330,D3330,$F$2:F3330,F3330)-1=1),X3330,
IF(AND(F3330="Peretoe teenus",H3330&lt;[2]an!$M$37,S3330="kahepoolne vajaduspõhine",U3330="",RANK(D3330,$D3330:$D3330)+COUNTIFS($D$2:D3330,D3330,$F$2:F3330,F3330)-1&gt;1),"",
IF(AND(F3330="Peretoe teenus",H3330&lt;[2]an!$M$37,S3330="kahepoolne vajaduspõhine",U3330&lt;[2]an!$M$37,RANK(D3330,$D3330:$D3330)+COUNTIFS($D$2:D3330,D3330,$F$2:F3330,F3330)-1=1),X3330,
IF(AND(F3330="Peretoe teenus",H3330&lt;[2]an!$M$37,S3330="kahepoolne vajaduspõhine",U3330&lt;[2]an!$M$37,RANK(D3330,$D3330:$D3330)+COUNTIFS($D$2:D3330,D3330,$F$2:F3330,F3330)-1&gt;1),"",
IF(AND(F3330="Peretoe teenus",H3330&lt;[2]an!$M$37,S3330="kahepoolne vajaduspõhine",U3330&gt;=[2]an!$M$37,U3330&lt;=[2]an!$M$38,RANK(D3330,$D3330:$D3330)+COUNTIFS($D$2:D3330,D3330,$F$2:F3330,F3330)-1=1),
((EOMONTH(U3330,0)-U3330+1)*X3330)/DAY(EOMONTH(U3330,0))+(DAY(U3330)-1)*100/DAY(EOMONTH(U3330,0)),
IF(AND(F3330="Peretoe teenus",H3330&lt;[2]an!$M$37,S3330="kahepoolne vajaduspõhine",U3330&gt;=[2]an!$M$37,U3330&lt;=[2]an!$M$38,RANK(D3330,$D3330:$D3330)+COUNTIFS($D$2:D3330,D3330,$F$2:F3330,F3330)-1&gt;1),"",
IF(AND(F3330="Peretoe teenus",H3330&lt;[2]an!$M$37,S3330="kahepoolne vajaduspõhine",U3330&gt;[2]an!$M$38,RANK(D3330,$D3330:$D3330)+COUNTIFS($D$2:D3330,D3330,$F$2:F3330,F3330)-1=1),X3330,
IF(AND(F3330="Peretoe teenus",H3330&lt;[2]an!$M$37,S3330="kahepoolne vajaduspõhine",U3330&gt;[2]an!$M$38,RANK(D3330,$D3330:$D3330)+COUNTIFS($D$2:D3330,D3330,$F$2:F3330,F3330)-1&gt;1),"",X3330*W3330)))))))))))))),"")</f>
        <v/>
      </c>
      <c r="Z3330" s="18" t="str">
        <f t="shared" ref="Z3330:Z3393" si="157">IF(F3330="Tugigrupp",SUMPRODUCT(($F$2:$F$4154=F3330)*($G$2:$G$4154=G3330)*($K$2:$K$4154=K3330)*($I$2:$I$4154=I3330)*($L$2:$L$4154=L3330)*($M$2:$M$4154=M3330)),"")</f>
        <v/>
      </c>
      <c r="AA3330" s="19" t="str">
        <f>IFERROR(VLOOKUP(E3330,[2]an!$A$3:$B$81,2,FALSE),"")</f>
        <v/>
      </c>
      <c r="AB3330" s="19" t="str">
        <f>IFERROR(VLOOKUP(AA3330,[2]an!$C$2:$D$16,2,FALSE),"")</f>
        <v/>
      </c>
      <c r="AC3330" s="20"/>
      <c r="AD3330" s="21" t="str">
        <f>IF(A3330=[2]an!$F$36,VLOOKUP([2]an!$F$36,[2]an!$F$36:$H$36,3,FALSE),IF(A3330=[2]an!$F$35,VLOOKUP([2]an!$F$35,[2]an!$F$35:$H$35,3,FALSE),IF(A3330=[2]an!$F$33,VLOOKUP([2]an!$F$33,[2]an!$F$33:$H$33,3,FALSE),IF(A3330=[2]an!$F$31,VLOOKUP([2]an!$F$31,[2]an!$F$31:$H$31,3,FALSE),""))))</f>
        <v/>
      </c>
    </row>
    <row r="3331" spans="6:30" x14ac:dyDescent="0.2">
      <c r="F3331" s="10"/>
      <c r="G3331" s="8" t="str">
        <f t="shared" ref="G3331:G3394" si="158">IF(F3331="","",IF(F3331&lt;&gt;"Tugigrupp","pole",""))</f>
        <v/>
      </c>
      <c r="H3331" s="13"/>
      <c r="K3331" s="13"/>
      <c r="L3331" s="10"/>
      <c r="M3331" s="10"/>
      <c r="S3331" s="8" t="str">
        <f>IFERROR(VLOOKUP(D3331,[1]peretoe_teenus!$A$2:$L$2000,5,FALSE),"")</f>
        <v/>
      </c>
      <c r="U3331" s="13"/>
      <c r="V3331" s="15" t="str" cm="1">
        <f t="array" ref="V3331">IFERROR(IF(AND(F3331="Tugigrupp",RANK(K3331,$K3331:$K3331)+COUNTIFS($K$2:K3331,K3331,$L$2:L3331,L3331,$M$2:M3331,M3331,$I$2:I3331,I3331,$G$2:G3331,G3331,$F$2:F3331,F3331)-1=1),SUMPRODUCT(($F$2:$F$4154=F3331)*($G$2:$G$4154=G3331)*($K$2:$K$4154=K3331)*($I$2:$I$4154=I3331)*($L$2:$L$4154=L3331)*($M$2:$M$4154=M3331)),""),"")</f>
        <v/>
      </c>
      <c r="W3331" s="15" t="str">
        <f t="shared" si="156"/>
        <v/>
      </c>
      <c r="X3331" s="16" t="str">
        <f>IF(AND(A3331=[2]an!$G$38,F3331=[2]an!$E$40),[2]an!$G$40,IF(AND(A3331=[2]an!$G$38,F3331=[2]an!$E$41),[2]an!$G$41,IF(AND(A3331=[2]an!$G$38,F3331=[2]an!$E$39,H3331&gt;=[2]an!$M$37),[2]an!$G$39,
IF(AND(A3331=[2]an!$G$38,F3331=[2]an!$E$39,H3331&lt;[2]an!$M$37,S3331="kahepoolne vajaduspõhine",U3331=""),[2]an!$M$40,
IF(AND(A3331=[2]an!$G$38,F3331=[2]an!$E$39,H3331&lt;[2]an!$M$37,S3331="kahepoolne vajaduspõhine",U3331&lt;&gt;""),[2]an!$G$39,
IF(AND(A3331=[2]an!$G$38,F3331=[2]an!$E$39,H3331&lt;[2]an!$M$37,S3331&lt;&gt;"kahepoolne vajaduspõhine"),[2]an!$G$39,
IF(AND(A3331=[2]an!$G$38,F3331=[2]an!$E$42),[2]an!$G$42,
IF(AND(A3331=[2]an!$H$38,F3331=[2]an!$E$40),[2]an!$H$40,IF(AND(A3331=[2]an!$H$38,F3331=[2]an!$E$41),[2]an!$H$41,IF(AND(A3331=[2]an!$H$38,F3331=[2]an!$E$39,H3331&gt;=[2]an!$M$37),[2]an!$H$39,
IF(AND(A3331=[2]an!$H$38,F3331=[2]an!$E$39,H3331&lt;[2]an!$M$37,S3331="kahepoolne vajaduspõhine",U3331=""),[2]an!$M$40,
IF(AND(A3331=[2]an!$H$38,F3331=[2]an!$E$39,H3331&lt;[2]an!$M$37,S3331="kahepoolne vajaduspõhine",U3331&lt;&gt;""),[2]an!$H$39,
IF(AND(A3331=[2]an!$H$38,F3331=[2]an!$E$39,H3331&lt;[2]an!$M$37,S3331&lt;&gt;"kahepoolne vajaduspõhine"),[2]an!$H$39,
IF(AND(A3331=[2]an!$H$38,F3331=[2]an!$E$42),[2]an!$H$42,
IF(AND(A3331=[2]an!$I$38,F3331=[2]an!$E$40),[2]an!$I$40,IF(AND(A3331=[2]an!$I$38,F3331=[2]an!$E$41),[2]an!$I$41,IF(AND(A3331=[2]an!$I$38,F3331=[2]an!$E$39,H3331&gt;=[2]an!$M$37),[2]an!$I$39,
IF(AND(A3331=[2]an!$I$38,F3331=[2]an!$E$39,H3331&lt;[2]an!$M$37,S3331="kahepoolne vajaduspõhine",U3331=""),[2]an!$M$40,
IF(AND(A3331=[2]an!$I$38,F3331=[2]an!$E$39,H3331&lt;[2]an!$M$37,S3331="kahepoolne vajaduspõhine",U3331&lt;&gt;""),[2]an!$I$39,
IF(AND(A3331=[2]an!$I$38,F3331=[2]an!$E$39,H3331&lt;[2]an!$M$37,S3331&lt;&gt;"kahepoolne vajaduspõhine"),[2]an!$I$39,
IF(AND(A3331=[2]an!$I$38,F3331=[2]an!$E$42),[2]an!$I$42,
IF(AND(A3331=[2]an!$J$38,F3331=[2]an!$E$40),[2]an!$J$40,IF(AND(A3331=[2]an!$J$38,F3331=[2]an!$E$41),[2]an!$J$41,IF(AND(A3331=[2]an!$J$38,F3331=[2]an!$E$39,H3331&gt;=[2]an!$M$37),[2]an!$J$39,
IF(AND(A3331=[2]an!$J$38,F3331=[2]an!$E$39,H3331&lt;[2]an!$M$37,S3331="kahepoolne vajaduspõhine",U3331=""),[2]an!$M$40,
IF(AND(A3331=[2]an!$J$38,F3331=[2]an!$E$39,H3331&lt;[2]an!$M$37,S3331="kahepoolne vajaduspõhine",U3331&lt;&gt;""),[2]an!$J$39,
IF(AND(A3331=[2]an!$J$38,F3331=[2]an!$E$39,H3331&lt;[2]an!$M$37,S3331&lt;&gt;"kahepoolne vajaduspõhine"),[2]an!$J$39,
IF(AND(A3331=[2]an!$J$38,F3331=[2]an!$E$42),[2]an!$J$42,""))))))))))))))))))))))))))))</f>
        <v/>
      </c>
      <c r="Y3331" s="17" t="str">
        <f>IFERROR(IF(F3331="Tugigrupp",0,
IF(AND(F3331="Peretoe teenus",H3331&gt;=[2]an!$M$37,RANK(D3331,$D3331:$D3331)+COUNTIFS($D$2:D3331,D3331,$F$2:F3331,F3331)-1&gt;1),"",
IF(AND(F3331="Peretoe teenus",H3331&gt;=[2]an!$M$37,RANK(D3331,$D3331:$D3331)+COUNTIFS($D$2:D3331,D3331,$F$2:F3331,F3331)-1=1,MONTH(H3331)=MONTH(K3331)=TRUE,YEAR(H3331)=YEAR(K3331)=TRUE),((EOMONTH(H3331,0)-H3331+1)*X3331)/DAY(EOMONTH(H3331,0)),
IF(AND(F3331="Peretoe teenus",H3331&gt;=[2]an!$M$37,RANK(D3331,$D3331:$D3331)+COUNTIFS($D$2:D3331,D3331,$F$2:F3331,F3331)-1=1),X3331,
IF(AND(F3331="Peretoe teenus",H3331&lt;[2]an!$M$37,S3331&lt;&gt;"kahepoolne vajaduspõhine",RANK(D3331,$D3331:$D3331)+COUNTIFS($D$2:D3331,D3331,$F$2:F3331,F3331)-1=1),X3331,
IF(AND(F3331="Peretoe teenus",H3331&lt;[2]an!$M$37,S3331&lt;&gt;"kahepoolne vajaduspõhine",RANK(D3331,$D3331:$D3331)+COUNTIFS($D$2:D3331,D3331,$F$2:F3331,F3331)-1&gt;1),"",
IF(AND(F3331="Peretoe teenus",H3331&lt;[2]an!$M$37,S3331="kahepoolne vajaduspõhine",U3331="",RANK(D3331,$D3331:$D3331)+COUNTIFS($D$2:D3331,D3331,$F$2:F3331,F3331)-1=1),X3331,
IF(AND(F3331="Peretoe teenus",H3331&lt;[2]an!$M$37,S3331="kahepoolne vajaduspõhine",U3331="",RANK(D3331,$D3331:$D3331)+COUNTIFS($D$2:D3331,D3331,$F$2:F3331,F3331)-1&gt;1),"",
IF(AND(F3331="Peretoe teenus",H3331&lt;[2]an!$M$37,S3331="kahepoolne vajaduspõhine",U3331&lt;[2]an!$M$37,RANK(D3331,$D3331:$D3331)+COUNTIFS($D$2:D3331,D3331,$F$2:F3331,F3331)-1=1),X3331,
IF(AND(F3331="Peretoe teenus",H3331&lt;[2]an!$M$37,S3331="kahepoolne vajaduspõhine",U3331&lt;[2]an!$M$37,RANK(D3331,$D3331:$D3331)+COUNTIFS($D$2:D3331,D3331,$F$2:F3331,F3331)-1&gt;1),"",
IF(AND(F3331="Peretoe teenus",H3331&lt;[2]an!$M$37,S3331="kahepoolne vajaduspõhine",U3331&gt;=[2]an!$M$37,U3331&lt;=[2]an!$M$38,RANK(D3331,$D3331:$D3331)+COUNTIFS($D$2:D3331,D3331,$F$2:F3331,F3331)-1=1),
((EOMONTH(U3331,0)-U3331+1)*X3331)/DAY(EOMONTH(U3331,0))+(DAY(U3331)-1)*100/DAY(EOMONTH(U3331,0)),
IF(AND(F3331="Peretoe teenus",H3331&lt;[2]an!$M$37,S3331="kahepoolne vajaduspõhine",U3331&gt;=[2]an!$M$37,U3331&lt;=[2]an!$M$38,RANK(D3331,$D3331:$D3331)+COUNTIFS($D$2:D3331,D3331,$F$2:F3331,F3331)-1&gt;1),"",
IF(AND(F3331="Peretoe teenus",H3331&lt;[2]an!$M$37,S3331="kahepoolne vajaduspõhine",U3331&gt;[2]an!$M$38,RANK(D3331,$D3331:$D3331)+COUNTIFS($D$2:D3331,D3331,$F$2:F3331,F3331)-1=1),X3331,
IF(AND(F3331="Peretoe teenus",H3331&lt;[2]an!$M$37,S3331="kahepoolne vajaduspõhine",U3331&gt;[2]an!$M$38,RANK(D3331,$D3331:$D3331)+COUNTIFS($D$2:D3331,D3331,$F$2:F3331,F3331)-1&gt;1),"",X3331*W3331)))))))))))))),"")</f>
        <v/>
      </c>
      <c r="Z3331" s="18" t="str">
        <f t="shared" si="157"/>
        <v/>
      </c>
      <c r="AA3331" s="19" t="str">
        <f>IFERROR(VLOOKUP(E3331,[2]an!$A$3:$B$81,2,FALSE),"")</f>
        <v/>
      </c>
      <c r="AB3331" s="19" t="str">
        <f>IFERROR(VLOOKUP(AA3331,[2]an!$C$2:$D$16,2,FALSE),"")</f>
        <v/>
      </c>
      <c r="AC3331" s="20"/>
      <c r="AD3331" s="21" t="str">
        <f>IF(A3331=[2]an!$F$36,VLOOKUP([2]an!$F$36,[2]an!$F$36:$H$36,3,FALSE),IF(A3331=[2]an!$F$35,VLOOKUP([2]an!$F$35,[2]an!$F$35:$H$35,3,FALSE),IF(A3331=[2]an!$F$33,VLOOKUP([2]an!$F$33,[2]an!$F$33:$H$33,3,FALSE),IF(A3331=[2]an!$F$31,VLOOKUP([2]an!$F$31,[2]an!$F$31:$H$31,3,FALSE),""))))</f>
        <v/>
      </c>
    </row>
    <row r="3332" spans="6:30" x14ac:dyDescent="0.2">
      <c r="F3332" s="10"/>
      <c r="G3332" s="8" t="str">
        <f t="shared" si="158"/>
        <v/>
      </c>
      <c r="H3332" s="13"/>
      <c r="K3332" s="13"/>
      <c r="L3332" s="10"/>
      <c r="M3332" s="10"/>
      <c r="S3332" s="8" t="str">
        <f>IFERROR(VLOOKUP(D3332,[1]peretoe_teenus!$A$2:$L$2000,5,FALSE),"")</f>
        <v/>
      </c>
      <c r="U3332" s="13"/>
      <c r="V3332" s="15" t="str" cm="1">
        <f t="array" ref="V3332">IFERROR(IF(AND(F3332="Tugigrupp",RANK(K3332,$K3332:$K3332)+COUNTIFS($K$2:K3332,K3332,$L$2:L3332,L3332,$M$2:M3332,M3332,$I$2:I3332,I3332,$G$2:G3332,G3332,$F$2:F3332,F3332)-1=1),SUMPRODUCT(($F$2:$F$4154=F3332)*($G$2:$G$4154=G3332)*($K$2:$K$4154=K3332)*($I$2:$I$4154=I3332)*($L$2:$L$4154=L3332)*($M$2:$M$4154=M3332)),""),"")</f>
        <v/>
      </c>
      <c r="W3332" s="15" t="str">
        <f t="shared" si="156"/>
        <v/>
      </c>
      <c r="X3332" s="16" t="str">
        <f>IF(AND(A3332=[2]an!$G$38,F3332=[2]an!$E$40),[2]an!$G$40,IF(AND(A3332=[2]an!$G$38,F3332=[2]an!$E$41),[2]an!$G$41,IF(AND(A3332=[2]an!$G$38,F3332=[2]an!$E$39,H3332&gt;=[2]an!$M$37),[2]an!$G$39,
IF(AND(A3332=[2]an!$G$38,F3332=[2]an!$E$39,H3332&lt;[2]an!$M$37,S3332="kahepoolne vajaduspõhine",U3332=""),[2]an!$M$40,
IF(AND(A3332=[2]an!$G$38,F3332=[2]an!$E$39,H3332&lt;[2]an!$M$37,S3332="kahepoolne vajaduspõhine",U3332&lt;&gt;""),[2]an!$G$39,
IF(AND(A3332=[2]an!$G$38,F3332=[2]an!$E$39,H3332&lt;[2]an!$M$37,S3332&lt;&gt;"kahepoolne vajaduspõhine"),[2]an!$G$39,
IF(AND(A3332=[2]an!$G$38,F3332=[2]an!$E$42),[2]an!$G$42,
IF(AND(A3332=[2]an!$H$38,F3332=[2]an!$E$40),[2]an!$H$40,IF(AND(A3332=[2]an!$H$38,F3332=[2]an!$E$41),[2]an!$H$41,IF(AND(A3332=[2]an!$H$38,F3332=[2]an!$E$39,H3332&gt;=[2]an!$M$37),[2]an!$H$39,
IF(AND(A3332=[2]an!$H$38,F3332=[2]an!$E$39,H3332&lt;[2]an!$M$37,S3332="kahepoolne vajaduspõhine",U3332=""),[2]an!$M$40,
IF(AND(A3332=[2]an!$H$38,F3332=[2]an!$E$39,H3332&lt;[2]an!$M$37,S3332="kahepoolne vajaduspõhine",U3332&lt;&gt;""),[2]an!$H$39,
IF(AND(A3332=[2]an!$H$38,F3332=[2]an!$E$39,H3332&lt;[2]an!$M$37,S3332&lt;&gt;"kahepoolne vajaduspõhine"),[2]an!$H$39,
IF(AND(A3332=[2]an!$H$38,F3332=[2]an!$E$42),[2]an!$H$42,
IF(AND(A3332=[2]an!$I$38,F3332=[2]an!$E$40),[2]an!$I$40,IF(AND(A3332=[2]an!$I$38,F3332=[2]an!$E$41),[2]an!$I$41,IF(AND(A3332=[2]an!$I$38,F3332=[2]an!$E$39,H3332&gt;=[2]an!$M$37),[2]an!$I$39,
IF(AND(A3332=[2]an!$I$38,F3332=[2]an!$E$39,H3332&lt;[2]an!$M$37,S3332="kahepoolne vajaduspõhine",U3332=""),[2]an!$M$40,
IF(AND(A3332=[2]an!$I$38,F3332=[2]an!$E$39,H3332&lt;[2]an!$M$37,S3332="kahepoolne vajaduspõhine",U3332&lt;&gt;""),[2]an!$I$39,
IF(AND(A3332=[2]an!$I$38,F3332=[2]an!$E$39,H3332&lt;[2]an!$M$37,S3332&lt;&gt;"kahepoolne vajaduspõhine"),[2]an!$I$39,
IF(AND(A3332=[2]an!$I$38,F3332=[2]an!$E$42),[2]an!$I$42,
IF(AND(A3332=[2]an!$J$38,F3332=[2]an!$E$40),[2]an!$J$40,IF(AND(A3332=[2]an!$J$38,F3332=[2]an!$E$41),[2]an!$J$41,IF(AND(A3332=[2]an!$J$38,F3332=[2]an!$E$39,H3332&gt;=[2]an!$M$37),[2]an!$J$39,
IF(AND(A3332=[2]an!$J$38,F3332=[2]an!$E$39,H3332&lt;[2]an!$M$37,S3332="kahepoolne vajaduspõhine",U3332=""),[2]an!$M$40,
IF(AND(A3332=[2]an!$J$38,F3332=[2]an!$E$39,H3332&lt;[2]an!$M$37,S3332="kahepoolne vajaduspõhine",U3332&lt;&gt;""),[2]an!$J$39,
IF(AND(A3332=[2]an!$J$38,F3332=[2]an!$E$39,H3332&lt;[2]an!$M$37,S3332&lt;&gt;"kahepoolne vajaduspõhine"),[2]an!$J$39,
IF(AND(A3332=[2]an!$J$38,F3332=[2]an!$E$42),[2]an!$J$42,""))))))))))))))))))))))))))))</f>
        <v/>
      </c>
      <c r="Y3332" s="17" t="str">
        <f>IFERROR(IF(F3332="Tugigrupp",0,
IF(AND(F3332="Peretoe teenus",H3332&gt;=[2]an!$M$37,RANK(D3332,$D3332:$D3332)+COUNTIFS($D$2:D3332,D3332,$F$2:F3332,F3332)-1&gt;1),"",
IF(AND(F3332="Peretoe teenus",H3332&gt;=[2]an!$M$37,RANK(D3332,$D3332:$D3332)+COUNTIFS($D$2:D3332,D3332,$F$2:F3332,F3332)-1=1,MONTH(H3332)=MONTH(K3332)=TRUE,YEAR(H3332)=YEAR(K3332)=TRUE),((EOMONTH(H3332,0)-H3332+1)*X3332)/DAY(EOMONTH(H3332,0)),
IF(AND(F3332="Peretoe teenus",H3332&gt;=[2]an!$M$37,RANK(D3332,$D3332:$D3332)+COUNTIFS($D$2:D3332,D3332,$F$2:F3332,F3332)-1=1),X3332,
IF(AND(F3332="Peretoe teenus",H3332&lt;[2]an!$M$37,S3332&lt;&gt;"kahepoolne vajaduspõhine",RANK(D3332,$D3332:$D3332)+COUNTIFS($D$2:D3332,D3332,$F$2:F3332,F3332)-1=1),X3332,
IF(AND(F3332="Peretoe teenus",H3332&lt;[2]an!$M$37,S3332&lt;&gt;"kahepoolne vajaduspõhine",RANK(D3332,$D3332:$D3332)+COUNTIFS($D$2:D3332,D3332,$F$2:F3332,F3332)-1&gt;1),"",
IF(AND(F3332="Peretoe teenus",H3332&lt;[2]an!$M$37,S3332="kahepoolne vajaduspõhine",U3332="",RANK(D3332,$D3332:$D3332)+COUNTIFS($D$2:D3332,D3332,$F$2:F3332,F3332)-1=1),X3332,
IF(AND(F3332="Peretoe teenus",H3332&lt;[2]an!$M$37,S3332="kahepoolne vajaduspõhine",U3332="",RANK(D3332,$D3332:$D3332)+COUNTIFS($D$2:D3332,D3332,$F$2:F3332,F3332)-1&gt;1),"",
IF(AND(F3332="Peretoe teenus",H3332&lt;[2]an!$M$37,S3332="kahepoolne vajaduspõhine",U3332&lt;[2]an!$M$37,RANK(D3332,$D3332:$D3332)+COUNTIFS($D$2:D3332,D3332,$F$2:F3332,F3332)-1=1),X3332,
IF(AND(F3332="Peretoe teenus",H3332&lt;[2]an!$M$37,S3332="kahepoolne vajaduspõhine",U3332&lt;[2]an!$M$37,RANK(D3332,$D3332:$D3332)+COUNTIFS($D$2:D3332,D3332,$F$2:F3332,F3332)-1&gt;1),"",
IF(AND(F3332="Peretoe teenus",H3332&lt;[2]an!$M$37,S3332="kahepoolne vajaduspõhine",U3332&gt;=[2]an!$M$37,U3332&lt;=[2]an!$M$38,RANK(D3332,$D3332:$D3332)+COUNTIFS($D$2:D3332,D3332,$F$2:F3332,F3332)-1=1),
((EOMONTH(U3332,0)-U3332+1)*X3332)/DAY(EOMONTH(U3332,0))+(DAY(U3332)-1)*100/DAY(EOMONTH(U3332,0)),
IF(AND(F3332="Peretoe teenus",H3332&lt;[2]an!$M$37,S3332="kahepoolne vajaduspõhine",U3332&gt;=[2]an!$M$37,U3332&lt;=[2]an!$M$38,RANK(D3332,$D3332:$D3332)+COUNTIFS($D$2:D3332,D3332,$F$2:F3332,F3332)-1&gt;1),"",
IF(AND(F3332="Peretoe teenus",H3332&lt;[2]an!$M$37,S3332="kahepoolne vajaduspõhine",U3332&gt;[2]an!$M$38,RANK(D3332,$D3332:$D3332)+COUNTIFS($D$2:D3332,D3332,$F$2:F3332,F3332)-1=1),X3332,
IF(AND(F3332="Peretoe teenus",H3332&lt;[2]an!$M$37,S3332="kahepoolne vajaduspõhine",U3332&gt;[2]an!$M$38,RANK(D3332,$D3332:$D3332)+COUNTIFS($D$2:D3332,D3332,$F$2:F3332,F3332)-1&gt;1),"",X3332*W3332)))))))))))))),"")</f>
        <v/>
      </c>
      <c r="Z3332" s="18" t="str">
        <f t="shared" si="157"/>
        <v/>
      </c>
      <c r="AA3332" s="19" t="str">
        <f>IFERROR(VLOOKUP(E3332,[2]an!$A$3:$B$81,2,FALSE),"")</f>
        <v/>
      </c>
      <c r="AB3332" s="19" t="str">
        <f>IFERROR(VLOOKUP(AA3332,[2]an!$C$2:$D$16,2,FALSE),"")</f>
        <v/>
      </c>
      <c r="AC3332" s="20"/>
      <c r="AD3332" s="21" t="str">
        <f>IF(A3332=[2]an!$F$36,VLOOKUP([2]an!$F$36,[2]an!$F$36:$H$36,3,FALSE),IF(A3332=[2]an!$F$35,VLOOKUP([2]an!$F$35,[2]an!$F$35:$H$35,3,FALSE),IF(A3332=[2]an!$F$33,VLOOKUP([2]an!$F$33,[2]an!$F$33:$H$33,3,FALSE),IF(A3332=[2]an!$F$31,VLOOKUP([2]an!$F$31,[2]an!$F$31:$H$31,3,FALSE),""))))</f>
        <v/>
      </c>
    </row>
    <row r="3333" spans="6:30" x14ac:dyDescent="0.2">
      <c r="F3333" s="10"/>
      <c r="G3333" s="8" t="str">
        <f t="shared" si="158"/>
        <v/>
      </c>
      <c r="H3333" s="13"/>
      <c r="K3333" s="13"/>
      <c r="L3333" s="10"/>
      <c r="M3333" s="10"/>
      <c r="S3333" s="8" t="str">
        <f>IFERROR(VLOOKUP(D3333,[1]peretoe_teenus!$A$2:$L$2000,5,FALSE),"")</f>
        <v/>
      </c>
      <c r="U3333" s="13"/>
      <c r="V3333" s="15" t="str" cm="1">
        <f t="array" ref="V3333">IFERROR(IF(AND(F3333="Tugigrupp",RANK(K3333,$K3333:$K3333)+COUNTIFS($K$2:K3333,K3333,$L$2:L3333,L3333,$M$2:M3333,M3333,$I$2:I3333,I3333,$G$2:G3333,G3333,$F$2:F3333,F3333)-1=1),SUMPRODUCT(($F$2:$F$4154=F3333)*($G$2:$G$4154=G3333)*($K$2:$K$4154=K3333)*($I$2:$I$4154=I3333)*($L$2:$L$4154=L3333)*($M$2:$M$4154=M3333)),""),"")</f>
        <v/>
      </c>
      <c r="W3333" s="15" t="str">
        <f t="shared" si="156"/>
        <v/>
      </c>
      <c r="X3333" s="16" t="str">
        <f>IF(AND(A3333=[2]an!$G$38,F3333=[2]an!$E$40),[2]an!$G$40,IF(AND(A3333=[2]an!$G$38,F3333=[2]an!$E$41),[2]an!$G$41,IF(AND(A3333=[2]an!$G$38,F3333=[2]an!$E$39,H3333&gt;=[2]an!$M$37),[2]an!$G$39,
IF(AND(A3333=[2]an!$G$38,F3333=[2]an!$E$39,H3333&lt;[2]an!$M$37,S3333="kahepoolne vajaduspõhine",U3333=""),[2]an!$M$40,
IF(AND(A3333=[2]an!$G$38,F3333=[2]an!$E$39,H3333&lt;[2]an!$M$37,S3333="kahepoolne vajaduspõhine",U3333&lt;&gt;""),[2]an!$G$39,
IF(AND(A3333=[2]an!$G$38,F3333=[2]an!$E$39,H3333&lt;[2]an!$M$37,S3333&lt;&gt;"kahepoolne vajaduspõhine"),[2]an!$G$39,
IF(AND(A3333=[2]an!$G$38,F3333=[2]an!$E$42),[2]an!$G$42,
IF(AND(A3333=[2]an!$H$38,F3333=[2]an!$E$40),[2]an!$H$40,IF(AND(A3333=[2]an!$H$38,F3333=[2]an!$E$41),[2]an!$H$41,IF(AND(A3333=[2]an!$H$38,F3333=[2]an!$E$39,H3333&gt;=[2]an!$M$37),[2]an!$H$39,
IF(AND(A3333=[2]an!$H$38,F3333=[2]an!$E$39,H3333&lt;[2]an!$M$37,S3333="kahepoolne vajaduspõhine",U3333=""),[2]an!$M$40,
IF(AND(A3333=[2]an!$H$38,F3333=[2]an!$E$39,H3333&lt;[2]an!$M$37,S3333="kahepoolne vajaduspõhine",U3333&lt;&gt;""),[2]an!$H$39,
IF(AND(A3333=[2]an!$H$38,F3333=[2]an!$E$39,H3333&lt;[2]an!$M$37,S3333&lt;&gt;"kahepoolne vajaduspõhine"),[2]an!$H$39,
IF(AND(A3333=[2]an!$H$38,F3333=[2]an!$E$42),[2]an!$H$42,
IF(AND(A3333=[2]an!$I$38,F3333=[2]an!$E$40),[2]an!$I$40,IF(AND(A3333=[2]an!$I$38,F3333=[2]an!$E$41),[2]an!$I$41,IF(AND(A3333=[2]an!$I$38,F3333=[2]an!$E$39,H3333&gt;=[2]an!$M$37),[2]an!$I$39,
IF(AND(A3333=[2]an!$I$38,F3333=[2]an!$E$39,H3333&lt;[2]an!$M$37,S3333="kahepoolne vajaduspõhine",U3333=""),[2]an!$M$40,
IF(AND(A3333=[2]an!$I$38,F3333=[2]an!$E$39,H3333&lt;[2]an!$M$37,S3333="kahepoolne vajaduspõhine",U3333&lt;&gt;""),[2]an!$I$39,
IF(AND(A3333=[2]an!$I$38,F3333=[2]an!$E$39,H3333&lt;[2]an!$M$37,S3333&lt;&gt;"kahepoolne vajaduspõhine"),[2]an!$I$39,
IF(AND(A3333=[2]an!$I$38,F3333=[2]an!$E$42),[2]an!$I$42,
IF(AND(A3333=[2]an!$J$38,F3333=[2]an!$E$40),[2]an!$J$40,IF(AND(A3333=[2]an!$J$38,F3333=[2]an!$E$41),[2]an!$J$41,IF(AND(A3333=[2]an!$J$38,F3333=[2]an!$E$39,H3333&gt;=[2]an!$M$37),[2]an!$J$39,
IF(AND(A3333=[2]an!$J$38,F3333=[2]an!$E$39,H3333&lt;[2]an!$M$37,S3333="kahepoolne vajaduspõhine",U3333=""),[2]an!$M$40,
IF(AND(A3333=[2]an!$J$38,F3333=[2]an!$E$39,H3333&lt;[2]an!$M$37,S3333="kahepoolne vajaduspõhine",U3333&lt;&gt;""),[2]an!$J$39,
IF(AND(A3333=[2]an!$J$38,F3333=[2]an!$E$39,H3333&lt;[2]an!$M$37,S3333&lt;&gt;"kahepoolne vajaduspõhine"),[2]an!$J$39,
IF(AND(A3333=[2]an!$J$38,F3333=[2]an!$E$42),[2]an!$J$42,""))))))))))))))))))))))))))))</f>
        <v/>
      </c>
      <c r="Y3333" s="17" t="str">
        <f>IFERROR(IF(F3333="Tugigrupp",0,
IF(AND(F3333="Peretoe teenus",H3333&gt;=[2]an!$M$37,RANK(D3333,$D3333:$D3333)+COUNTIFS($D$2:D3333,D3333,$F$2:F3333,F3333)-1&gt;1),"",
IF(AND(F3333="Peretoe teenus",H3333&gt;=[2]an!$M$37,RANK(D3333,$D3333:$D3333)+COUNTIFS($D$2:D3333,D3333,$F$2:F3333,F3333)-1=1,MONTH(H3333)=MONTH(K3333)=TRUE,YEAR(H3333)=YEAR(K3333)=TRUE),((EOMONTH(H3333,0)-H3333+1)*X3333)/DAY(EOMONTH(H3333,0)),
IF(AND(F3333="Peretoe teenus",H3333&gt;=[2]an!$M$37,RANK(D3333,$D3333:$D3333)+COUNTIFS($D$2:D3333,D3333,$F$2:F3333,F3333)-1=1),X3333,
IF(AND(F3333="Peretoe teenus",H3333&lt;[2]an!$M$37,S3333&lt;&gt;"kahepoolne vajaduspõhine",RANK(D3333,$D3333:$D3333)+COUNTIFS($D$2:D3333,D3333,$F$2:F3333,F3333)-1=1),X3333,
IF(AND(F3333="Peretoe teenus",H3333&lt;[2]an!$M$37,S3333&lt;&gt;"kahepoolne vajaduspõhine",RANK(D3333,$D3333:$D3333)+COUNTIFS($D$2:D3333,D3333,$F$2:F3333,F3333)-1&gt;1),"",
IF(AND(F3333="Peretoe teenus",H3333&lt;[2]an!$M$37,S3333="kahepoolne vajaduspõhine",U3333="",RANK(D3333,$D3333:$D3333)+COUNTIFS($D$2:D3333,D3333,$F$2:F3333,F3333)-1=1),X3333,
IF(AND(F3333="Peretoe teenus",H3333&lt;[2]an!$M$37,S3333="kahepoolne vajaduspõhine",U3333="",RANK(D3333,$D3333:$D3333)+COUNTIFS($D$2:D3333,D3333,$F$2:F3333,F3333)-1&gt;1),"",
IF(AND(F3333="Peretoe teenus",H3333&lt;[2]an!$M$37,S3333="kahepoolne vajaduspõhine",U3333&lt;[2]an!$M$37,RANK(D3333,$D3333:$D3333)+COUNTIFS($D$2:D3333,D3333,$F$2:F3333,F3333)-1=1),X3333,
IF(AND(F3333="Peretoe teenus",H3333&lt;[2]an!$M$37,S3333="kahepoolne vajaduspõhine",U3333&lt;[2]an!$M$37,RANK(D3333,$D3333:$D3333)+COUNTIFS($D$2:D3333,D3333,$F$2:F3333,F3333)-1&gt;1),"",
IF(AND(F3333="Peretoe teenus",H3333&lt;[2]an!$M$37,S3333="kahepoolne vajaduspõhine",U3333&gt;=[2]an!$M$37,U3333&lt;=[2]an!$M$38,RANK(D3333,$D3333:$D3333)+COUNTIFS($D$2:D3333,D3333,$F$2:F3333,F3333)-1=1),
((EOMONTH(U3333,0)-U3333+1)*X3333)/DAY(EOMONTH(U3333,0))+(DAY(U3333)-1)*100/DAY(EOMONTH(U3333,0)),
IF(AND(F3333="Peretoe teenus",H3333&lt;[2]an!$M$37,S3333="kahepoolne vajaduspõhine",U3333&gt;=[2]an!$M$37,U3333&lt;=[2]an!$M$38,RANK(D3333,$D3333:$D3333)+COUNTIFS($D$2:D3333,D3333,$F$2:F3333,F3333)-1&gt;1),"",
IF(AND(F3333="Peretoe teenus",H3333&lt;[2]an!$M$37,S3333="kahepoolne vajaduspõhine",U3333&gt;[2]an!$M$38,RANK(D3333,$D3333:$D3333)+COUNTIFS($D$2:D3333,D3333,$F$2:F3333,F3333)-1=1),X3333,
IF(AND(F3333="Peretoe teenus",H3333&lt;[2]an!$M$37,S3333="kahepoolne vajaduspõhine",U3333&gt;[2]an!$M$38,RANK(D3333,$D3333:$D3333)+COUNTIFS($D$2:D3333,D3333,$F$2:F3333,F3333)-1&gt;1),"",X3333*W3333)))))))))))))),"")</f>
        <v/>
      </c>
      <c r="Z3333" s="18" t="str">
        <f t="shared" si="157"/>
        <v/>
      </c>
      <c r="AA3333" s="19" t="str">
        <f>IFERROR(VLOOKUP(E3333,[2]an!$A$3:$B$81,2,FALSE),"")</f>
        <v/>
      </c>
      <c r="AB3333" s="19" t="str">
        <f>IFERROR(VLOOKUP(AA3333,[2]an!$C$2:$D$16,2,FALSE),"")</f>
        <v/>
      </c>
      <c r="AC3333" s="20"/>
      <c r="AD3333" s="21" t="str">
        <f>IF(A3333=[2]an!$F$36,VLOOKUP([2]an!$F$36,[2]an!$F$36:$H$36,3,FALSE),IF(A3333=[2]an!$F$35,VLOOKUP([2]an!$F$35,[2]an!$F$35:$H$35,3,FALSE),IF(A3333=[2]an!$F$33,VLOOKUP([2]an!$F$33,[2]an!$F$33:$H$33,3,FALSE),IF(A3333=[2]an!$F$31,VLOOKUP([2]an!$F$31,[2]an!$F$31:$H$31,3,FALSE),""))))</f>
        <v/>
      </c>
    </row>
    <row r="3334" spans="6:30" x14ac:dyDescent="0.2">
      <c r="F3334" s="10"/>
      <c r="G3334" s="8" t="str">
        <f t="shared" si="158"/>
        <v/>
      </c>
      <c r="H3334" s="13"/>
      <c r="K3334" s="13"/>
      <c r="L3334" s="10"/>
      <c r="M3334" s="10"/>
      <c r="S3334" s="8" t="str">
        <f>IFERROR(VLOOKUP(D3334,[1]peretoe_teenus!$A$2:$L$2000,5,FALSE),"")</f>
        <v/>
      </c>
      <c r="U3334" s="13"/>
      <c r="V3334" s="15" t="str" cm="1">
        <f t="array" ref="V3334">IFERROR(IF(AND(F3334="Tugigrupp",RANK(K3334,$K3334:$K3334)+COUNTIFS($K$2:K3334,K3334,$L$2:L3334,L3334,$M$2:M3334,M3334,$I$2:I3334,I3334,$G$2:G3334,G3334,$F$2:F3334,F3334)-1=1),SUMPRODUCT(($F$2:$F$4154=F3334)*($G$2:$G$4154=G3334)*($K$2:$K$4154=K3334)*($I$2:$I$4154=I3334)*($L$2:$L$4154=L3334)*($M$2:$M$4154=M3334)),""),"")</f>
        <v/>
      </c>
      <c r="W3334" s="15" t="str">
        <f t="shared" si="156"/>
        <v/>
      </c>
      <c r="X3334" s="16" t="str">
        <f>IF(AND(A3334=[2]an!$G$38,F3334=[2]an!$E$40),[2]an!$G$40,IF(AND(A3334=[2]an!$G$38,F3334=[2]an!$E$41),[2]an!$G$41,IF(AND(A3334=[2]an!$G$38,F3334=[2]an!$E$39,H3334&gt;=[2]an!$M$37),[2]an!$G$39,
IF(AND(A3334=[2]an!$G$38,F3334=[2]an!$E$39,H3334&lt;[2]an!$M$37,S3334="kahepoolne vajaduspõhine",U3334=""),[2]an!$M$40,
IF(AND(A3334=[2]an!$G$38,F3334=[2]an!$E$39,H3334&lt;[2]an!$M$37,S3334="kahepoolne vajaduspõhine",U3334&lt;&gt;""),[2]an!$G$39,
IF(AND(A3334=[2]an!$G$38,F3334=[2]an!$E$39,H3334&lt;[2]an!$M$37,S3334&lt;&gt;"kahepoolne vajaduspõhine"),[2]an!$G$39,
IF(AND(A3334=[2]an!$G$38,F3334=[2]an!$E$42),[2]an!$G$42,
IF(AND(A3334=[2]an!$H$38,F3334=[2]an!$E$40),[2]an!$H$40,IF(AND(A3334=[2]an!$H$38,F3334=[2]an!$E$41),[2]an!$H$41,IF(AND(A3334=[2]an!$H$38,F3334=[2]an!$E$39,H3334&gt;=[2]an!$M$37),[2]an!$H$39,
IF(AND(A3334=[2]an!$H$38,F3334=[2]an!$E$39,H3334&lt;[2]an!$M$37,S3334="kahepoolne vajaduspõhine",U3334=""),[2]an!$M$40,
IF(AND(A3334=[2]an!$H$38,F3334=[2]an!$E$39,H3334&lt;[2]an!$M$37,S3334="kahepoolne vajaduspõhine",U3334&lt;&gt;""),[2]an!$H$39,
IF(AND(A3334=[2]an!$H$38,F3334=[2]an!$E$39,H3334&lt;[2]an!$M$37,S3334&lt;&gt;"kahepoolne vajaduspõhine"),[2]an!$H$39,
IF(AND(A3334=[2]an!$H$38,F3334=[2]an!$E$42),[2]an!$H$42,
IF(AND(A3334=[2]an!$I$38,F3334=[2]an!$E$40),[2]an!$I$40,IF(AND(A3334=[2]an!$I$38,F3334=[2]an!$E$41),[2]an!$I$41,IF(AND(A3334=[2]an!$I$38,F3334=[2]an!$E$39,H3334&gt;=[2]an!$M$37),[2]an!$I$39,
IF(AND(A3334=[2]an!$I$38,F3334=[2]an!$E$39,H3334&lt;[2]an!$M$37,S3334="kahepoolne vajaduspõhine",U3334=""),[2]an!$M$40,
IF(AND(A3334=[2]an!$I$38,F3334=[2]an!$E$39,H3334&lt;[2]an!$M$37,S3334="kahepoolne vajaduspõhine",U3334&lt;&gt;""),[2]an!$I$39,
IF(AND(A3334=[2]an!$I$38,F3334=[2]an!$E$39,H3334&lt;[2]an!$M$37,S3334&lt;&gt;"kahepoolne vajaduspõhine"),[2]an!$I$39,
IF(AND(A3334=[2]an!$I$38,F3334=[2]an!$E$42),[2]an!$I$42,
IF(AND(A3334=[2]an!$J$38,F3334=[2]an!$E$40),[2]an!$J$40,IF(AND(A3334=[2]an!$J$38,F3334=[2]an!$E$41),[2]an!$J$41,IF(AND(A3334=[2]an!$J$38,F3334=[2]an!$E$39,H3334&gt;=[2]an!$M$37),[2]an!$J$39,
IF(AND(A3334=[2]an!$J$38,F3334=[2]an!$E$39,H3334&lt;[2]an!$M$37,S3334="kahepoolne vajaduspõhine",U3334=""),[2]an!$M$40,
IF(AND(A3334=[2]an!$J$38,F3334=[2]an!$E$39,H3334&lt;[2]an!$M$37,S3334="kahepoolne vajaduspõhine",U3334&lt;&gt;""),[2]an!$J$39,
IF(AND(A3334=[2]an!$J$38,F3334=[2]an!$E$39,H3334&lt;[2]an!$M$37,S3334&lt;&gt;"kahepoolne vajaduspõhine"),[2]an!$J$39,
IF(AND(A3334=[2]an!$J$38,F3334=[2]an!$E$42),[2]an!$J$42,""))))))))))))))))))))))))))))</f>
        <v/>
      </c>
      <c r="Y3334" s="17" t="str">
        <f>IFERROR(IF(F3334="Tugigrupp",0,
IF(AND(F3334="Peretoe teenus",H3334&gt;=[2]an!$M$37,RANK(D3334,$D3334:$D3334)+COUNTIFS($D$2:D3334,D3334,$F$2:F3334,F3334)-1&gt;1),"",
IF(AND(F3334="Peretoe teenus",H3334&gt;=[2]an!$M$37,RANK(D3334,$D3334:$D3334)+COUNTIFS($D$2:D3334,D3334,$F$2:F3334,F3334)-1=1,MONTH(H3334)=MONTH(K3334)=TRUE,YEAR(H3334)=YEAR(K3334)=TRUE),((EOMONTH(H3334,0)-H3334+1)*X3334)/DAY(EOMONTH(H3334,0)),
IF(AND(F3334="Peretoe teenus",H3334&gt;=[2]an!$M$37,RANK(D3334,$D3334:$D3334)+COUNTIFS($D$2:D3334,D3334,$F$2:F3334,F3334)-1=1),X3334,
IF(AND(F3334="Peretoe teenus",H3334&lt;[2]an!$M$37,S3334&lt;&gt;"kahepoolne vajaduspõhine",RANK(D3334,$D3334:$D3334)+COUNTIFS($D$2:D3334,D3334,$F$2:F3334,F3334)-1=1),X3334,
IF(AND(F3334="Peretoe teenus",H3334&lt;[2]an!$M$37,S3334&lt;&gt;"kahepoolne vajaduspõhine",RANK(D3334,$D3334:$D3334)+COUNTIFS($D$2:D3334,D3334,$F$2:F3334,F3334)-1&gt;1),"",
IF(AND(F3334="Peretoe teenus",H3334&lt;[2]an!$M$37,S3334="kahepoolne vajaduspõhine",U3334="",RANK(D3334,$D3334:$D3334)+COUNTIFS($D$2:D3334,D3334,$F$2:F3334,F3334)-1=1),X3334,
IF(AND(F3334="Peretoe teenus",H3334&lt;[2]an!$M$37,S3334="kahepoolne vajaduspõhine",U3334="",RANK(D3334,$D3334:$D3334)+COUNTIFS($D$2:D3334,D3334,$F$2:F3334,F3334)-1&gt;1),"",
IF(AND(F3334="Peretoe teenus",H3334&lt;[2]an!$M$37,S3334="kahepoolne vajaduspõhine",U3334&lt;[2]an!$M$37,RANK(D3334,$D3334:$D3334)+COUNTIFS($D$2:D3334,D3334,$F$2:F3334,F3334)-1=1),X3334,
IF(AND(F3334="Peretoe teenus",H3334&lt;[2]an!$M$37,S3334="kahepoolne vajaduspõhine",U3334&lt;[2]an!$M$37,RANK(D3334,$D3334:$D3334)+COUNTIFS($D$2:D3334,D3334,$F$2:F3334,F3334)-1&gt;1),"",
IF(AND(F3334="Peretoe teenus",H3334&lt;[2]an!$M$37,S3334="kahepoolne vajaduspõhine",U3334&gt;=[2]an!$M$37,U3334&lt;=[2]an!$M$38,RANK(D3334,$D3334:$D3334)+COUNTIFS($D$2:D3334,D3334,$F$2:F3334,F3334)-1=1),
((EOMONTH(U3334,0)-U3334+1)*X3334)/DAY(EOMONTH(U3334,0))+(DAY(U3334)-1)*100/DAY(EOMONTH(U3334,0)),
IF(AND(F3334="Peretoe teenus",H3334&lt;[2]an!$M$37,S3334="kahepoolne vajaduspõhine",U3334&gt;=[2]an!$M$37,U3334&lt;=[2]an!$M$38,RANK(D3334,$D3334:$D3334)+COUNTIFS($D$2:D3334,D3334,$F$2:F3334,F3334)-1&gt;1),"",
IF(AND(F3334="Peretoe teenus",H3334&lt;[2]an!$M$37,S3334="kahepoolne vajaduspõhine",U3334&gt;[2]an!$M$38,RANK(D3334,$D3334:$D3334)+COUNTIFS($D$2:D3334,D3334,$F$2:F3334,F3334)-1=1),X3334,
IF(AND(F3334="Peretoe teenus",H3334&lt;[2]an!$M$37,S3334="kahepoolne vajaduspõhine",U3334&gt;[2]an!$M$38,RANK(D3334,$D3334:$D3334)+COUNTIFS($D$2:D3334,D3334,$F$2:F3334,F3334)-1&gt;1),"",X3334*W3334)))))))))))))),"")</f>
        <v/>
      </c>
      <c r="Z3334" s="18" t="str">
        <f t="shared" si="157"/>
        <v/>
      </c>
      <c r="AA3334" s="19" t="str">
        <f>IFERROR(VLOOKUP(E3334,[2]an!$A$3:$B$81,2,FALSE),"")</f>
        <v/>
      </c>
      <c r="AB3334" s="19" t="str">
        <f>IFERROR(VLOOKUP(AA3334,[2]an!$C$2:$D$16,2,FALSE),"")</f>
        <v/>
      </c>
      <c r="AC3334" s="20"/>
      <c r="AD3334" s="21" t="str">
        <f>IF(A3334=[2]an!$F$36,VLOOKUP([2]an!$F$36,[2]an!$F$36:$H$36,3,FALSE),IF(A3334=[2]an!$F$35,VLOOKUP([2]an!$F$35,[2]an!$F$35:$H$35,3,FALSE),IF(A3334=[2]an!$F$33,VLOOKUP([2]an!$F$33,[2]an!$F$33:$H$33,3,FALSE),IF(A3334=[2]an!$F$31,VLOOKUP([2]an!$F$31,[2]an!$F$31:$H$31,3,FALSE),""))))</f>
        <v/>
      </c>
    </row>
    <row r="3335" spans="6:30" x14ac:dyDescent="0.2">
      <c r="F3335" s="10"/>
      <c r="G3335" s="8" t="str">
        <f t="shared" si="158"/>
        <v/>
      </c>
      <c r="H3335" s="13"/>
      <c r="K3335" s="13"/>
      <c r="L3335" s="10"/>
      <c r="M3335" s="10"/>
      <c r="S3335" s="8" t="str">
        <f>IFERROR(VLOOKUP(D3335,[1]peretoe_teenus!$A$2:$L$2000,5,FALSE),"")</f>
        <v/>
      </c>
      <c r="U3335" s="13"/>
      <c r="V3335" s="15" t="str" cm="1">
        <f t="array" ref="V3335">IFERROR(IF(AND(F3335="Tugigrupp",RANK(K3335,$K3335:$K3335)+COUNTIFS($K$2:K3335,K3335,$L$2:L3335,L3335,$M$2:M3335,M3335,$I$2:I3335,I3335,$G$2:G3335,G3335,$F$2:F3335,F3335)-1=1),SUMPRODUCT(($F$2:$F$4154=F3335)*($G$2:$G$4154=G3335)*($K$2:$K$4154=K3335)*($I$2:$I$4154=I3335)*($L$2:$L$4154=L3335)*($M$2:$M$4154=M3335)),""),"")</f>
        <v/>
      </c>
      <c r="W3335" s="15" t="str">
        <f t="shared" si="156"/>
        <v/>
      </c>
      <c r="X3335" s="16" t="str">
        <f>IF(AND(A3335=[2]an!$G$38,F3335=[2]an!$E$40),[2]an!$G$40,IF(AND(A3335=[2]an!$G$38,F3335=[2]an!$E$41),[2]an!$G$41,IF(AND(A3335=[2]an!$G$38,F3335=[2]an!$E$39,H3335&gt;=[2]an!$M$37),[2]an!$G$39,
IF(AND(A3335=[2]an!$G$38,F3335=[2]an!$E$39,H3335&lt;[2]an!$M$37,S3335="kahepoolne vajaduspõhine",U3335=""),[2]an!$M$40,
IF(AND(A3335=[2]an!$G$38,F3335=[2]an!$E$39,H3335&lt;[2]an!$M$37,S3335="kahepoolne vajaduspõhine",U3335&lt;&gt;""),[2]an!$G$39,
IF(AND(A3335=[2]an!$G$38,F3335=[2]an!$E$39,H3335&lt;[2]an!$M$37,S3335&lt;&gt;"kahepoolne vajaduspõhine"),[2]an!$G$39,
IF(AND(A3335=[2]an!$G$38,F3335=[2]an!$E$42),[2]an!$G$42,
IF(AND(A3335=[2]an!$H$38,F3335=[2]an!$E$40),[2]an!$H$40,IF(AND(A3335=[2]an!$H$38,F3335=[2]an!$E$41),[2]an!$H$41,IF(AND(A3335=[2]an!$H$38,F3335=[2]an!$E$39,H3335&gt;=[2]an!$M$37),[2]an!$H$39,
IF(AND(A3335=[2]an!$H$38,F3335=[2]an!$E$39,H3335&lt;[2]an!$M$37,S3335="kahepoolne vajaduspõhine",U3335=""),[2]an!$M$40,
IF(AND(A3335=[2]an!$H$38,F3335=[2]an!$E$39,H3335&lt;[2]an!$M$37,S3335="kahepoolne vajaduspõhine",U3335&lt;&gt;""),[2]an!$H$39,
IF(AND(A3335=[2]an!$H$38,F3335=[2]an!$E$39,H3335&lt;[2]an!$M$37,S3335&lt;&gt;"kahepoolne vajaduspõhine"),[2]an!$H$39,
IF(AND(A3335=[2]an!$H$38,F3335=[2]an!$E$42),[2]an!$H$42,
IF(AND(A3335=[2]an!$I$38,F3335=[2]an!$E$40),[2]an!$I$40,IF(AND(A3335=[2]an!$I$38,F3335=[2]an!$E$41),[2]an!$I$41,IF(AND(A3335=[2]an!$I$38,F3335=[2]an!$E$39,H3335&gt;=[2]an!$M$37),[2]an!$I$39,
IF(AND(A3335=[2]an!$I$38,F3335=[2]an!$E$39,H3335&lt;[2]an!$M$37,S3335="kahepoolne vajaduspõhine",U3335=""),[2]an!$M$40,
IF(AND(A3335=[2]an!$I$38,F3335=[2]an!$E$39,H3335&lt;[2]an!$M$37,S3335="kahepoolne vajaduspõhine",U3335&lt;&gt;""),[2]an!$I$39,
IF(AND(A3335=[2]an!$I$38,F3335=[2]an!$E$39,H3335&lt;[2]an!$M$37,S3335&lt;&gt;"kahepoolne vajaduspõhine"),[2]an!$I$39,
IF(AND(A3335=[2]an!$I$38,F3335=[2]an!$E$42),[2]an!$I$42,
IF(AND(A3335=[2]an!$J$38,F3335=[2]an!$E$40),[2]an!$J$40,IF(AND(A3335=[2]an!$J$38,F3335=[2]an!$E$41),[2]an!$J$41,IF(AND(A3335=[2]an!$J$38,F3335=[2]an!$E$39,H3335&gt;=[2]an!$M$37),[2]an!$J$39,
IF(AND(A3335=[2]an!$J$38,F3335=[2]an!$E$39,H3335&lt;[2]an!$M$37,S3335="kahepoolne vajaduspõhine",U3335=""),[2]an!$M$40,
IF(AND(A3335=[2]an!$J$38,F3335=[2]an!$E$39,H3335&lt;[2]an!$M$37,S3335="kahepoolne vajaduspõhine",U3335&lt;&gt;""),[2]an!$J$39,
IF(AND(A3335=[2]an!$J$38,F3335=[2]an!$E$39,H3335&lt;[2]an!$M$37,S3335&lt;&gt;"kahepoolne vajaduspõhine"),[2]an!$J$39,
IF(AND(A3335=[2]an!$J$38,F3335=[2]an!$E$42),[2]an!$J$42,""))))))))))))))))))))))))))))</f>
        <v/>
      </c>
      <c r="Y3335" s="17" t="str">
        <f>IFERROR(IF(F3335="Tugigrupp",0,
IF(AND(F3335="Peretoe teenus",H3335&gt;=[2]an!$M$37,RANK(D3335,$D3335:$D3335)+COUNTIFS($D$2:D3335,D3335,$F$2:F3335,F3335)-1&gt;1),"",
IF(AND(F3335="Peretoe teenus",H3335&gt;=[2]an!$M$37,RANK(D3335,$D3335:$D3335)+COUNTIFS($D$2:D3335,D3335,$F$2:F3335,F3335)-1=1,MONTH(H3335)=MONTH(K3335)=TRUE,YEAR(H3335)=YEAR(K3335)=TRUE),((EOMONTH(H3335,0)-H3335+1)*X3335)/DAY(EOMONTH(H3335,0)),
IF(AND(F3335="Peretoe teenus",H3335&gt;=[2]an!$M$37,RANK(D3335,$D3335:$D3335)+COUNTIFS($D$2:D3335,D3335,$F$2:F3335,F3335)-1=1),X3335,
IF(AND(F3335="Peretoe teenus",H3335&lt;[2]an!$M$37,S3335&lt;&gt;"kahepoolne vajaduspõhine",RANK(D3335,$D3335:$D3335)+COUNTIFS($D$2:D3335,D3335,$F$2:F3335,F3335)-1=1),X3335,
IF(AND(F3335="Peretoe teenus",H3335&lt;[2]an!$M$37,S3335&lt;&gt;"kahepoolne vajaduspõhine",RANK(D3335,$D3335:$D3335)+COUNTIFS($D$2:D3335,D3335,$F$2:F3335,F3335)-1&gt;1),"",
IF(AND(F3335="Peretoe teenus",H3335&lt;[2]an!$M$37,S3335="kahepoolne vajaduspõhine",U3335="",RANK(D3335,$D3335:$D3335)+COUNTIFS($D$2:D3335,D3335,$F$2:F3335,F3335)-1=1),X3335,
IF(AND(F3335="Peretoe teenus",H3335&lt;[2]an!$M$37,S3335="kahepoolne vajaduspõhine",U3335="",RANK(D3335,$D3335:$D3335)+COUNTIFS($D$2:D3335,D3335,$F$2:F3335,F3335)-1&gt;1),"",
IF(AND(F3335="Peretoe teenus",H3335&lt;[2]an!$M$37,S3335="kahepoolne vajaduspõhine",U3335&lt;[2]an!$M$37,RANK(D3335,$D3335:$D3335)+COUNTIFS($D$2:D3335,D3335,$F$2:F3335,F3335)-1=1),X3335,
IF(AND(F3335="Peretoe teenus",H3335&lt;[2]an!$M$37,S3335="kahepoolne vajaduspõhine",U3335&lt;[2]an!$M$37,RANK(D3335,$D3335:$D3335)+COUNTIFS($D$2:D3335,D3335,$F$2:F3335,F3335)-1&gt;1),"",
IF(AND(F3335="Peretoe teenus",H3335&lt;[2]an!$M$37,S3335="kahepoolne vajaduspõhine",U3335&gt;=[2]an!$M$37,U3335&lt;=[2]an!$M$38,RANK(D3335,$D3335:$D3335)+COUNTIFS($D$2:D3335,D3335,$F$2:F3335,F3335)-1=1),
((EOMONTH(U3335,0)-U3335+1)*X3335)/DAY(EOMONTH(U3335,0))+(DAY(U3335)-1)*100/DAY(EOMONTH(U3335,0)),
IF(AND(F3335="Peretoe teenus",H3335&lt;[2]an!$M$37,S3335="kahepoolne vajaduspõhine",U3335&gt;=[2]an!$M$37,U3335&lt;=[2]an!$M$38,RANK(D3335,$D3335:$D3335)+COUNTIFS($D$2:D3335,D3335,$F$2:F3335,F3335)-1&gt;1),"",
IF(AND(F3335="Peretoe teenus",H3335&lt;[2]an!$M$37,S3335="kahepoolne vajaduspõhine",U3335&gt;[2]an!$M$38,RANK(D3335,$D3335:$D3335)+COUNTIFS($D$2:D3335,D3335,$F$2:F3335,F3335)-1=1),X3335,
IF(AND(F3335="Peretoe teenus",H3335&lt;[2]an!$M$37,S3335="kahepoolne vajaduspõhine",U3335&gt;[2]an!$M$38,RANK(D3335,$D3335:$D3335)+COUNTIFS($D$2:D3335,D3335,$F$2:F3335,F3335)-1&gt;1),"",X3335*W3335)))))))))))))),"")</f>
        <v/>
      </c>
      <c r="Z3335" s="18" t="str">
        <f t="shared" si="157"/>
        <v/>
      </c>
      <c r="AA3335" s="19" t="str">
        <f>IFERROR(VLOOKUP(E3335,[2]an!$A$3:$B$81,2,FALSE),"")</f>
        <v/>
      </c>
      <c r="AB3335" s="19" t="str">
        <f>IFERROR(VLOOKUP(AA3335,[2]an!$C$2:$D$16,2,FALSE),"")</f>
        <v/>
      </c>
      <c r="AC3335" s="20"/>
      <c r="AD3335" s="21" t="str">
        <f>IF(A3335=[2]an!$F$36,VLOOKUP([2]an!$F$36,[2]an!$F$36:$H$36,3,FALSE),IF(A3335=[2]an!$F$35,VLOOKUP([2]an!$F$35,[2]an!$F$35:$H$35,3,FALSE),IF(A3335=[2]an!$F$33,VLOOKUP([2]an!$F$33,[2]an!$F$33:$H$33,3,FALSE),IF(A3335=[2]an!$F$31,VLOOKUP([2]an!$F$31,[2]an!$F$31:$H$31,3,FALSE),""))))</f>
        <v/>
      </c>
    </row>
    <row r="3336" spans="6:30" x14ac:dyDescent="0.2">
      <c r="F3336" s="10"/>
      <c r="G3336" s="8" t="str">
        <f t="shared" si="158"/>
        <v/>
      </c>
      <c r="H3336" s="13"/>
      <c r="K3336" s="13"/>
      <c r="L3336" s="10"/>
      <c r="M3336" s="10"/>
      <c r="S3336" s="8" t="str">
        <f>IFERROR(VLOOKUP(D3336,[1]peretoe_teenus!$A$2:$L$2000,5,FALSE),"")</f>
        <v/>
      </c>
      <c r="U3336" s="13"/>
      <c r="V3336" s="15" t="str" cm="1">
        <f t="array" ref="V3336">IFERROR(IF(AND(F3336="Tugigrupp",RANK(K3336,$K3336:$K3336)+COUNTIFS($K$2:K3336,K3336,$L$2:L3336,L3336,$M$2:M3336,M3336,$I$2:I3336,I3336,$G$2:G3336,G3336,$F$2:F3336,F3336)-1=1),SUMPRODUCT(($F$2:$F$4154=F3336)*($G$2:$G$4154=G3336)*($K$2:$K$4154=K3336)*($I$2:$I$4154=I3336)*($L$2:$L$4154=L3336)*($M$2:$M$4154=M3336)),""),"")</f>
        <v/>
      </c>
      <c r="W3336" s="15" t="str">
        <f t="shared" si="156"/>
        <v/>
      </c>
      <c r="X3336" s="16" t="str">
        <f>IF(AND(A3336=[2]an!$G$38,F3336=[2]an!$E$40),[2]an!$G$40,IF(AND(A3336=[2]an!$G$38,F3336=[2]an!$E$41),[2]an!$G$41,IF(AND(A3336=[2]an!$G$38,F3336=[2]an!$E$39,H3336&gt;=[2]an!$M$37),[2]an!$G$39,
IF(AND(A3336=[2]an!$G$38,F3336=[2]an!$E$39,H3336&lt;[2]an!$M$37,S3336="kahepoolne vajaduspõhine",U3336=""),[2]an!$M$40,
IF(AND(A3336=[2]an!$G$38,F3336=[2]an!$E$39,H3336&lt;[2]an!$M$37,S3336="kahepoolne vajaduspõhine",U3336&lt;&gt;""),[2]an!$G$39,
IF(AND(A3336=[2]an!$G$38,F3336=[2]an!$E$39,H3336&lt;[2]an!$M$37,S3336&lt;&gt;"kahepoolne vajaduspõhine"),[2]an!$G$39,
IF(AND(A3336=[2]an!$G$38,F3336=[2]an!$E$42),[2]an!$G$42,
IF(AND(A3336=[2]an!$H$38,F3336=[2]an!$E$40),[2]an!$H$40,IF(AND(A3336=[2]an!$H$38,F3336=[2]an!$E$41),[2]an!$H$41,IF(AND(A3336=[2]an!$H$38,F3336=[2]an!$E$39,H3336&gt;=[2]an!$M$37),[2]an!$H$39,
IF(AND(A3336=[2]an!$H$38,F3336=[2]an!$E$39,H3336&lt;[2]an!$M$37,S3336="kahepoolne vajaduspõhine",U3336=""),[2]an!$M$40,
IF(AND(A3336=[2]an!$H$38,F3336=[2]an!$E$39,H3336&lt;[2]an!$M$37,S3336="kahepoolne vajaduspõhine",U3336&lt;&gt;""),[2]an!$H$39,
IF(AND(A3336=[2]an!$H$38,F3336=[2]an!$E$39,H3336&lt;[2]an!$M$37,S3336&lt;&gt;"kahepoolne vajaduspõhine"),[2]an!$H$39,
IF(AND(A3336=[2]an!$H$38,F3336=[2]an!$E$42),[2]an!$H$42,
IF(AND(A3336=[2]an!$I$38,F3336=[2]an!$E$40),[2]an!$I$40,IF(AND(A3336=[2]an!$I$38,F3336=[2]an!$E$41),[2]an!$I$41,IF(AND(A3336=[2]an!$I$38,F3336=[2]an!$E$39,H3336&gt;=[2]an!$M$37),[2]an!$I$39,
IF(AND(A3336=[2]an!$I$38,F3336=[2]an!$E$39,H3336&lt;[2]an!$M$37,S3336="kahepoolne vajaduspõhine",U3336=""),[2]an!$M$40,
IF(AND(A3336=[2]an!$I$38,F3336=[2]an!$E$39,H3336&lt;[2]an!$M$37,S3336="kahepoolne vajaduspõhine",U3336&lt;&gt;""),[2]an!$I$39,
IF(AND(A3336=[2]an!$I$38,F3336=[2]an!$E$39,H3336&lt;[2]an!$M$37,S3336&lt;&gt;"kahepoolne vajaduspõhine"),[2]an!$I$39,
IF(AND(A3336=[2]an!$I$38,F3336=[2]an!$E$42),[2]an!$I$42,
IF(AND(A3336=[2]an!$J$38,F3336=[2]an!$E$40),[2]an!$J$40,IF(AND(A3336=[2]an!$J$38,F3336=[2]an!$E$41),[2]an!$J$41,IF(AND(A3336=[2]an!$J$38,F3336=[2]an!$E$39,H3336&gt;=[2]an!$M$37),[2]an!$J$39,
IF(AND(A3336=[2]an!$J$38,F3336=[2]an!$E$39,H3336&lt;[2]an!$M$37,S3336="kahepoolne vajaduspõhine",U3336=""),[2]an!$M$40,
IF(AND(A3336=[2]an!$J$38,F3336=[2]an!$E$39,H3336&lt;[2]an!$M$37,S3336="kahepoolne vajaduspõhine",U3336&lt;&gt;""),[2]an!$J$39,
IF(AND(A3336=[2]an!$J$38,F3336=[2]an!$E$39,H3336&lt;[2]an!$M$37,S3336&lt;&gt;"kahepoolne vajaduspõhine"),[2]an!$J$39,
IF(AND(A3336=[2]an!$J$38,F3336=[2]an!$E$42),[2]an!$J$42,""))))))))))))))))))))))))))))</f>
        <v/>
      </c>
      <c r="Y3336" s="17" t="str">
        <f>IFERROR(IF(F3336="Tugigrupp",0,
IF(AND(F3336="Peretoe teenus",H3336&gt;=[2]an!$M$37,RANK(D3336,$D3336:$D3336)+COUNTIFS($D$2:D3336,D3336,$F$2:F3336,F3336)-1&gt;1),"",
IF(AND(F3336="Peretoe teenus",H3336&gt;=[2]an!$M$37,RANK(D3336,$D3336:$D3336)+COUNTIFS($D$2:D3336,D3336,$F$2:F3336,F3336)-1=1,MONTH(H3336)=MONTH(K3336)=TRUE,YEAR(H3336)=YEAR(K3336)=TRUE),((EOMONTH(H3336,0)-H3336+1)*X3336)/DAY(EOMONTH(H3336,0)),
IF(AND(F3336="Peretoe teenus",H3336&gt;=[2]an!$M$37,RANK(D3336,$D3336:$D3336)+COUNTIFS($D$2:D3336,D3336,$F$2:F3336,F3336)-1=1),X3336,
IF(AND(F3336="Peretoe teenus",H3336&lt;[2]an!$M$37,S3336&lt;&gt;"kahepoolne vajaduspõhine",RANK(D3336,$D3336:$D3336)+COUNTIFS($D$2:D3336,D3336,$F$2:F3336,F3336)-1=1),X3336,
IF(AND(F3336="Peretoe teenus",H3336&lt;[2]an!$M$37,S3336&lt;&gt;"kahepoolne vajaduspõhine",RANK(D3336,$D3336:$D3336)+COUNTIFS($D$2:D3336,D3336,$F$2:F3336,F3336)-1&gt;1),"",
IF(AND(F3336="Peretoe teenus",H3336&lt;[2]an!$M$37,S3336="kahepoolne vajaduspõhine",U3336="",RANK(D3336,$D3336:$D3336)+COUNTIFS($D$2:D3336,D3336,$F$2:F3336,F3336)-1=1),X3336,
IF(AND(F3336="Peretoe teenus",H3336&lt;[2]an!$M$37,S3336="kahepoolne vajaduspõhine",U3336="",RANK(D3336,$D3336:$D3336)+COUNTIFS($D$2:D3336,D3336,$F$2:F3336,F3336)-1&gt;1),"",
IF(AND(F3336="Peretoe teenus",H3336&lt;[2]an!$M$37,S3336="kahepoolne vajaduspõhine",U3336&lt;[2]an!$M$37,RANK(D3336,$D3336:$D3336)+COUNTIFS($D$2:D3336,D3336,$F$2:F3336,F3336)-1=1),X3336,
IF(AND(F3336="Peretoe teenus",H3336&lt;[2]an!$M$37,S3336="kahepoolne vajaduspõhine",U3336&lt;[2]an!$M$37,RANK(D3336,$D3336:$D3336)+COUNTIFS($D$2:D3336,D3336,$F$2:F3336,F3336)-1&gt;1),"",
IF(AND(F3336="Peretoe teenus",H3336&lt;[2]an!$M$37,S3336="kahepoolne vajaduspõhine",U3336&gt;=[2]an!$M$37,U3336&lt;=[2]an!$M$38,RANK(D3336,$D3336:$D3336)+COUNTIFS($D$2:D3336,D3336,$F$2:F3336,F3336)-1=1),
((EOMONTH(U3336,0)-U3336+1)*X3336)/DAY(EOMONTH(U3336,0))+(DAY(U3336)-1)*100/DAY(EOMONTH(U3336,0)),
IF(AND(F3336="Peretoe teenus",H3336&lt;[2]an!$M$37,S3336="kahepoolne vajaduspõhine",U3336&gt;=[2]an!$M$37,U3336&lt;=[2]an!$M$38,RANK(D3336,$D3336:$D3336)+COUNTIFS($D$2:D3336,D3336,$F$2:F3336,F3336)-1&gt;1),"",
IF(AND(F3336="Peretoe teenus",H3336&lt;[2]an!$M$37,S3336="kahepoolne vajaduspõhine",U3336&gt;[2]an!$M$38,RANK(D3336,$D3336:$D3336)+COUNTIFS($D$2:D3336,D3336,$F$2:F3336,F3336)-1=1),X3336,
IF(AND(F3336="Peretoe teenus",H3336&lt;[2]an!$M$37,S3336="kahepoolne vajaduspõhine",U3336&gt;[2]an!$M$38,RANK(D3336,$D3336:$D3336)+COUNTIFS($D$2:D3336,D3336,$F$2:F3336,F3336)-1&gt;1),"",X3336*W3336)))))))))))))),"")</f>
        <v/>
      </c>
      <c r="Z3336" s="18" t="str">
        <f t="shared" si="157"/>
        <v/>
      </c>
      <c r="AA3336" s="19" t="str">
        <f>IFERROR(VLOOKUP(E3336,[2]an!$A$3:$B$81,2,FALSE),"")</f>
        <v/>
      </c>
      <c r="AB3336" s="19" t="str">
        <f>IFERROR(VLOOKUP(AA3336,[2]an!$C$2:$D$16,2,FALSE),"")</f>
        <v/>
      </c>
      <c r="AC3336" s="20"/>
      <c r="AD3336" s="21" t="str">
        <f>IF(A3336=[2]an!$F$36,VLOOKUP([2]an!$F$36,[2]an!$F$36:$H$36,3,FALSE),IF(A3336=[2]an!$F$35,VLOOKUP([2]an!$F$35,[2]an!$F$35:$H$35,3,FALSE),IF(A3336=[2]an!$F$33,VLOOKUP([2]an!$F$33,[2]an!$F$33:$H$33,3,FALSE),IF(A3336=[2]an!$F$31,VLOOKUP([2]an!$F$31,[2]an!$F$31:$H$31,3,FALSE),""))))</f>
        <v/>
      </c>
    </row>
    <row r="3337" spans="6:30" x14ac:dyDescent="0.2">
      <c r="F3337" s="10"/>
      <c r="G3337" s="8" t="str">
        <f t="shared" si="158"/>
        <v/>
      </c>
      <c r="H3337" s="13"/>
      <c r="K3337" s="13"/>
      <c r="L3337" s="10"/>
      <c r="M3337" s="10"/>
      <c r="S3337" s="8" t="str">
        <f>IFERROR(VLOOKUP(D3337,[1]peretoe_teenus!$A$2:$L$2000,5,FALSE),"")</f>
        <v/>
      </c>
      <c r="U3337" s="13"/>
      <c r="V3337" s="15" t="str" cm="1">
        <f t="array" ref="V3337">IFERROR(IF(AND(F3337="Tugigrupp",RANK(K3337,$K3337:$K3337)+COUNTIFS($K$2:K3337,K3337,$L$2:L3337,L3337,$M$2:M3337,M3337,$I$2:I3337,I3337,$G$2:G3337,G3337,$F$2:F3337,F3337)-1=1),SUMPRODUCT(($F$2:$F$4154=F3337)*($G$2:$G$4154=G3337)*($K$2:$K$4154=K3337)*($I$2:$I$4154=I3337)*($L$2:$L$4154=L3337)*($M$2:$M$4154=M3337)),""),"")</f>
        <v/>
      </c>
      <c r="W3337" s="15" t="str">
        <f t="shared" si="156"/>
        <v/>
      </c>
      <c r="X3337" s="16" t="str">
        <f>IF(AND(A3337=[2]an!$G$38,F3337=[2]an!$E$40),[2]an!$G$40,IF(AND(A3337=[2]an!$G$38,F3337=[2]an!$E$41),[2]an!$G$41,IF(AND(A3337=[2]an!$G$38,F3337=[2]an!$E$39,H3337&gt;=[2]an!$M$37),[2]an!$G$39,
IF(AND(A3337=[2]an!$G$38,F3337=[2]an!$E$39,H3337&lt;[2]an!$M$37,S3337="kahepoolne vajaduspõhine",U3337=""),[2]an!$M$40,
IF(AND(A3337=[2]an!$G$38,F3337=[2]an!$E$39,H3337&lt;[2]an!$M$37,S3337="kahepoolne vajaduspõhine",U3337&lt;&gt;""),[2]an!$G$39,
IF(AND(A3337=[2]an!$G$38,F3337=[2]an!$E$39,H3337&lt;[2]an!$M$37,S3337&lt;&gt;"kahepoolne vajaduspõhine"),[2]an!$G$39,
IF(AND(A3337=[2]an!$G$38,F3337=[2]an!$E$42),[2]an!$G$42,
IF(AND(A3337=[2]an!$H$38,F3337=[2]an!$E$40),[2]an!$H$40,IF(AND(A3337=[2]an!$H$38,F3337=[2]an!$E$41),[2]an!$H$41,IF(AND(A3337=[2]an!$H$38,F3337=[2]an!$E$39,H3337&gt;=[2]an!$M$37),[2]an!$H$39,
IF(AND(A3337=[2]an!$H$38,F3337=[2]an!$E$39,H3337&lt;[2]an!$M$37,S3337="kahepoolne vajaduspõhine",U3337=""),[2]an!$M$40,
IF(AND(A3337=[2]an!$H$38,F3337=[2]an!$E$39,H3337&lt;[2]an!$M$37,S3337="kahepoolne vajaduspõhine",U3337&lt;&gt;""),[2]an!$H$39,
IF(AND(A3337=[2]an!$H$38,F3337=[2]an!$E$39,H3337&lt;[2]an!$M$37,S3337&lt;&gt;"kahepoolne vajaduspõhine"),[2]an!$H$39,
IF(AND(A3337=[2]an!$H$38,F3337=[2]an!$E$42),[2]an!$H$42,
IF(AND(A3337=[2]an!$I$38,F3337=[2]an!$E$40),[2]an!$I$40,IF(AND(A3337=[2]an!$I$38,F3337=[2]an!$E$41),[2]an!$I$41,IF(AND(A3337=[2]an!$I$38,F3337=[2]an!$E$39,H3337&gt;=[2]an!$M$37),[2]an!$I$39,
IF(AND(A3337=[2]an!$I$38,F3337=[2]an!$E$39,H3337&lt;[2]an!$M$37,S3337="kahepoolne vajaduspõhine",U3337=""),[2]an!$M$40,
IF(AND(A3337=[2]an!$I$38,F3337=[2]an!$E$39,H3337&lt;[2]an!$M$37,S3337="kahepoolne vajaduspõhine",U3337&lt;&gt;""),[2]an!$I$39,
IF(AND(A3337=[2]an!$I$38,F3337=[2]an!$E$39,H3337&lt;[2]an!$M$37,S3337&lt;&gt;"kahepoolne vajaduspõhine"),[2]an!$I$39,
IF(AND(A3337=[2]an!$I$38,F3337=[2]an!$E$42),[2]an!$I$42,
IF(AND(A3337=[2]an!$J$38,F3337=[2]an!$E$40),[2]an!$J$40,IF(AND(A3337=[2]an!$J$38,F3337=[2]an!$E$41),[2]an!$J$41,IF(AND(A3337=[2]an!$J$38,F3337=[2]an!$E$39,H3337&gt;=[2]an!$M$37),[2]an!$J$39,
IF(AND(A3337=[2]an!$J$38,F3337=[2]an!$E$39,H3337&lt;[2]an!$M$37,S3337="kahepoolne vajaduspõhine",U3337=""),[2]an!$M$40,
IF(AND(A3337=[2]an!$J$38,F3337=[2]an!$E$39,H3337&lt;[2]an!$M$37,S3337="kahepoolne vajaduspõhine",U3337&lt;&gt;""),[2]an!$J$39,
IF(AND(A3337=[2]an!$J$38,F3337=[2]an!$E$39,H3337&lt;[2]an!$M$37,S3337&lt;&gt;"kahepoolne vajaduspõhine"),[2]an!$J$39,
IF(AND(A3337=[2]an!$J$38,F3337=[2]an!$E$42),[2]an!$J$42,""))))))))))))))))))))))))))))</f>
        <v/>
      </c>
      <c r="Y3337" s="17" t="str">
        <f>IFERROR(IF(F3337="Tugigrupp",0,
IF(AND(F3337="Peretoe teenus",H3337&gt;=[2]an!$M$37,RANK(D3337,$D3337:$D3337)+COUNTIFS($D$2:D3337,D3337,$F$2:F3337,F3337)-1&gt;1),"",
IF(AND(F3337="Peretoe teenus",H3337&gt;=[2]an!$M$37,RANK(D3337,$D3337:$D3337)+COUNTIFS($D$2:D3337,D3337,$F$2:F3337,F3337)-1=1,MONTH(H3337)=MONTH(K3337)=TRUE,YEAR(H3337)=YEAR(K3337)=TRUE),((EOMONTH(H3337,0)-H3337+1)*X3337)/DAY(EOMONTH(H3337,0)),
IF(AND(F3337="Peretoe teenus",H3337&gt;=[2]an!$M$37,RANK(D3337,$D3337:$D3337)+COUNTIFS($D$2:D3337,D3337,$F$2:F3337,F3337)-1=1),X3337,
IF(AND(F3337="Peretoe teenus",H3337&lt;[2]an!$M$37,S3337&lt;&gt;"kahepoolne vajaduspõhine",RANK(D3337,$D3337:$D3337)+COUNTIFS($D$2:D3337,D3337,$F$2:F3337,F3337)-1=1),X3337,
IF(AND(F3337="Peretoe teenus",H3337&lt;[2]an!$M$37,S3337&lt;&gt;"kahepoolne vajaduspõhine",RANK(D3337,$D3337:$D3337)+COUNTIFS($D$2:D3337,D3337,$F$2:F3337,F3337)-1&gt;1),"",
IF(AND(F3337="Peretoe teenus",H3337&lt;[2]an!$M$37,S3337="kahepoolne vajaduspõhine",U3337="",RANK(D3337,$D3337:$D3337)+COUNTIFS($D$2:D3337,D3337,$F$2:F3337,F3337)-1=1),X3337,
IF(AND(F3337="Peretoe teenus",H3337&lt;[2]an!$M$37,S3337="kahepoolne vajaduspõhine",U3337="",RANK(D3337,$D3337:$D3337)+COUNTIFS($D$2:D3337,D3337,$F$2:F3337,F3337)-1&gt;1),"",
IF(AND(F3337="Peretoe teenus",H3337&lt;[2]an!$M$37,S3337="kahepoolne vajaduspõhine",U3337&lt;[2]an!$M$37,RANK(D3337,$D3337:$D3337)+COUNTIFS($D$2:D3337,D3337,$F$2:F3337,F3337)-1=1),X3337,
IF(AND(F3337="Peretoe teenus",H3337&lt;[2]an!$M$37,S3337="kahepoolne vajaduspõhine",U3337&lt;[2]an!$M$37,RANK(D3337,$D3337:$D3337)+COUNTIFS($D$2:D3337,D3337,$F$2:F3337,F3337)-1&gt;1),"",
IF(AND(F3337="Peretoe teenus",H3337&lt;[2]an!$M$37,S3337="kahepoolne vajaduspõhine",U3337&gt;=[2]an!$M$37,U3337&lt;=[2]an!$M$38,RANK(D3337,$D3337:$D3337)+COUNTIFS($D$2:D3337,D3337,$F$2:F3337,F3337)-1=1),
((EOMONTH(U3337,0)-U3337+1)*X3337)/DAY(EOMONTH(U3337,0))+(DAY(U3337)-1)*100/DAY(EOMONTH(U3337,0)),
IF(AND(F3337="Peretoe teenus",H3337&lt;[2]an!$M$37,S3337="kahepoolne vajaduspõhine",U3337&gt;=[2]an!$M$37,U3337&lt;=[2]an!$M$38,RANK(D3337,$D3337:$D3337)+COUNTIFS($D$2:D3337,D3337,$F$2:F3337,F3337)-1&gt;1),"",
IF(AND(F3337="Peretoe teenus",H3337&lt;[2]an!$M$37,S3337="kahepoolne vajaduspõhine",U3337&gt;[2]an!$M$38,RANK(D3337,$D3337:$D3337)+COUNTIFS($D$2:D3337,D3337,$F$2:F3337,F3337)-1=1),X3337,
IF(AND(F3337="Peretoe teenus",H3337&lt;[2]an!$M$37,S3337="kahepoolne vajaduspõhine",U3337&gt;[2]an!$M$38,RANK(D3337,$D3337:$D3337)+COUNTIFS($D$2:D3337,D3337,$F$2:F3337,F3337)-1&gt;1),"",X3337*W3337)))))))))))))),"")</f>
        <v/>
      </c>
      <c r="Z3337" s="18" t="str">
        <f t="shared" si="157"/>
        <v/>
      </c>
      <c r="AA3337" s="19" t="str">
        <f>IFERROR(VLOOKUP(E3337,[2]an!$A$3:$B$81,2,FALSE),"")</f>
        <v/>
      </c>
      <c r="AB3337" s="19" t="str">
        <f>IFERROR(VLOOKUP(AA3337,[2]an!$C$2:$D$16,2,FALSE),"")</f>
        <v/>
      </c>
      <c r="AC3337" s="20"/>
      <c r="AD3337" s="21" t="str">
        <f>IF(A3337=[2]an!$F$36,VLOOKUP([2]an!$F$36,[2]an!$F$36:$H$36,3,FALSE),IF(A3337=[2]an!$F$35,VLOOKUP([2]an!$F$35,[2]an!$F$35:$H$35,3,FALSE),IF(A3337=[2]an!$F$33,VLOOKUP([2]an!$F$33,[2]an!$F$33:$H$33,3,FALSE),IF(A3337=[2]an!$F$31,VLOOKUP([2]an!$F$31,[2]an!$F$31:$H$31,3,FALSE),""))))</f>
        <v/>
      </c>
    </row>
    <row r="3338" spans="6:30" x14ac:dyDescent="0.2">
      <c r="F3338" s="10"/>
      <c r="G3338" s="8" t="str">
        <f t="shared" si="158"/>
        <v/>
      </c>
      <c r="H3338" s="13"/>
      <c r="K3338" s="13"/>
      <c r="L3338" s="10"/>
      <c r="M3338" s="10"/>
      <c r="S3338" s="8" t="str">
        <f>IFERROR(VLOOKUP(D3338,[1]peretoe_teenus!$A$2:$L$2000,5,FALSE),"")</f>
        <v/>
      </c>
      <c r="U3338" s="13"/>
      <c r="V3338" s="15" t="str" cm="1">
        <f t="array" ref="V3338">IFERROR(IF(AND(F3338="Tugigrupp",RANK(K3338,$K3338:$K3338)+COUNTIFS($K$2:K3338,K3338,$L$2:L3338,L3338,$M$2:M3338,M3338,$I$2:I3338,I3338,$G$2:G3338,G3338,$F$2:F3338,F3338)-1=1),SUMPRODUCT(($F$2:$F$4154=F3338)*($G$2:$G$4154=G3338)*($K$2:$K$4154=K3338)*($I$2:$I$4154=I3338)*($L$2:$L$4154=L3338)*($M$2:$M$4154=M3338)),""),"")</f>
        <v/>
      </c>
      <c r="W3338" s="15" t="str">
        <f t="shared" si="156"/>
        <v/>
      </c>
      <c r="X3338" s="16" t="str">
        <f>IF(AND(A3338=[2]an!$G$38,F3338=[2]an!$E$40),[2]an!$G$40,IF(AND(A3338=[2]an!$G$38,F3338=[2]an!$E$41),[2]an!$G$41,IF(AND(A3338=[2]an!$G$38,F3338=[2]an!$E$39,H3338&gt;=[2]an!$M$37),[2]an!$G$39,
IF(AND(A3338=[2]an!$G$38,F3338=[2]an!$E$39,H3338&lt;[2]an!$M$37,S3338="kahepoolne vajaduspõhine",U3338=""),[2]an!$M$40,
IF(AND(A3338=[2]an!$G$38,F3338=[2]an!$E$39,H3338&lt;[2]an!$M$37,S3338="kahepoolne vajaduspõhine",U3338&lt;&gt;""),[2]an!$G$39,
IF(AND(A3338=[2]an!$G$38,F3338=[2]an!$E$39,H3338&lt;[2]an!$M$37,S3338&lt;&gt;"kahepoolne vajaduspõhine"),[2]an!$G$39,
IF(AND(A3338=[2]an!$G$38,F3338=[2]an!$E$42),[2]an!$G$42,
IF(AND(A3338=[2]an!$H$38,F3338=[2]an!$E$40),[2]an!$H$40,IF(AND(A3338=[2]an!$H$38,F3338=[2]an!$E$41),[2]an!$H$41,IF(AND(A3338=[2]an!$H$38,F3338=[2]an!$E$39,H3338&gt;=[2]an!$M$37),[2]an!$H$39,
IF(AND(A3338=[2]an!$H$38,F3338=[2]an!$E$39,H3338&lt;[2]an!$M$37,S3338="kahepoolne vajaduspõhine",U3338=""),[2]an!$M$40,
IF(AND(A3338=[2]an!$H$38,F3338=[2]an!$E$39,H3338&lt;[2]an!$M$37,S3338="kahepoolne vajaduspõhine",U3338&lt;&gt;""),[2]an!$H$39,
IF(AND(A3338=[2]an!$H$38,F3338=[2]an!$E$39,H3338&lt;[2]an!$M$37,S3338&lt;&gt;"kahepoolne vajaduspõhine"),[2]an!$H$39,
IF(AND(A3338=[2]an!$H$38,F3338=[2]an!$E$42),[2]an!$H$42,
IF(AND(A3338=[2]an!$I$38,F3338=[2]an!$E$40),[2]an!$I$40,IF(AND(A3338=[2]an!$I$38,F3338=[2]an!$E$41),[2]an!$I$41,IF(AND(A3338=[2]an!$I$38,F3338=[2]an!$E$39,H3338&gt;=[2]an!$M$37),[2]an!$I$39,
IF(AND(A3338=[2]an!$I$38,F3338=[2]an!$E$39,H3338&lt;[2]an!$M$37,S3338="kahepoolne vajaduspõhine",U3338=""),[2]an!$M$40,
IF(AND(A3338=[2]an!$I$38,F3338=[2]an!$E$39,H3338&lt;[2]an!$M$37,S3338="kahepoolne vajaduspõhine",U3338&lt;&gt;""),[2]an!$I$39,
IF(AND(A3338=[2]an!$I$38,F3338=[2]an!$E$39,H3338&lt;[2]an!$M$37,S3338&lt;&gt;"kahepoolne vajaduspõhine"),[2]an!$I$39,
IF(AND(A3338=[2]an!$I$38,F3338=[2]an!$E$42),[2]an!$I$42,
IF(AND(A3338=[2]an!$J$38,F3338=[2]an!$E$40),[2]an!$J$40,IF(AND(A3338=[2]an!$J$38,F3338=[2]an!$E$41),[2]an!$J$41,IF(AND(A3338=[2]an!$J$38,F3338=[2]an!$E$39,H3338&gt;=[2]an!$M$37),[2]an!$J$39,
IF(AND(A3338=[2]an!$J$38,F3338=[2]an!$E$39,H3338&lt;[2]an!$M$37,S3338="kahepoolne vajaduspõhine",U3338=""),[2]an!$M$40,
IF(AND(A3338=[2]an!$J$38,F3338=[2]an!$E$39,H3338&lt;[2]an!$M$37,S3338="kahepoolne vajaduspõhine",U3338&lt;&gt;""),[2]an!$J$39,
IF(AND(A3338=[2]an!$J$38,F3338=[2]an!$E$39,H3338&lt;[2]an!$M$37,S3338&lt;&gt;"kahepoolne vajaduspõhine"),[2]an!$J$39,
IF(AND(A3338=[2]an!$J$38,F3338=[2]an!$E$42),[2]an!$J$42,""))))))))))))))))))))))))))))</f>
        <v/>
      </c>
      <c r="Y3338" s="17" t="str">
        <f>IFERROR(IF(F3338="Tugigrupp",0,
IF(AND(F3338="Peretoe teenus",H3338&gt;=[2]an!$M$37,RANK(D3338,$D3338:$D3338)+COUNTIFS($D$2:D3338,D3338,$F$2:F3338,F3338)-1&gt;1),"",
IF(AND(F3338="Peretoe teenus",H3338&gt;=[2]an!$M$37,RANK(D3338,$D3338:$D3338)+COUNTIFS($D$2:D3338,D3338,$F$2:F3338,F3338)-1=1,MONTH(H3338)=MONTH(K3338)=TRUE,YEAR(H3338)=YEAR(K3338)=TRUE),((EOMONTH(H3338,0)-H3338+1)*X3338)/DAY(EOMONTH(H3338,0)),
IF(AND(F3338="Peretoe teenus",H3338&gt;=[2]an!$M$37,RANK(D3338,$D3338:$D3338)+COUNTIFS($D$2:D3338,D3338,$F$2:F3338,F3338)-1=1),X3338,
IF(AND(F3338="Peretoe teenus",H3338&lt;[2]an!$M$37,S3338&lt;&gt;"kahepoolne vajaduspõhine",RANK(D3338,$D3338:$D3338)+COUNTIFS($D$2:D3338,D3338,$F$2:F3338,F3338)-1=1),X3338,
IF(AND(F3338="Peretoe teenus",H3338&lt;[2]an!$M$37,S3338&lt;&gt;"kahepoolne vajaduspõhine",RANK(D3338,$D3338:$D3338)+COUNTIFS($D$2:D3338,D3338,$F$2:F3338,F3338)-1&gt;1),"",
IF(AND(F3338="Peretoe teenus",H3338&lt;[2]an!$M$37,S3338="kahepoolne vajaduspõhine",U3338="",RANK(D3338,$D3338:$D3338)+COUNTIFS($D$2:D3338,D3338,$F$2:F3338,F3338)-1=1),X3338,
IF(AND(F3338="Peretoe teenus",H3338&lt;[2]an!$M$37,S3338="kahepoolne vajaduspõhine",U3338="",RANK(D3338,$D3338:$D3338)+COUNTIFS($D$2:D3338,D3338,$F$2:F3338,F3338)-1&gt;1),"",
IF(AND(F3338="Peretoe teenus",H3338&lt;[2]an!$M$37,S3338="kahepoolne vajaduspõhine",U3338&lt;[2]an!$M$37,RANK(D3338,$D3338:$D3338)+COUNTIFS($D$2:D3338,D3338,$F$2:F3338,F3338)-1=1),X3338,
IF(AND(F3338="Peretoe teenus",H3338&lt;[2]an!$M$37,S3338="kahepoolne vajaduspõhine",U3338&lt;[2]an!$M$37,RANK(D3338,$D3338:$D3338)+COUNTIFS($D$2:D3338,D3338,$F$2:F3338,F3338)-1&gt;1),"",
IF(AND(F3338="Peretoe teenus",H3338&lt;[2]an!$M$37,S3338="kahepoolne vajaduspõhine",U3338&gt;=[2]an!$M$37,U3338&lt;=[2]an!$M$38,RANK(D3338,$D3338:$D3338)+COUNTIFS($D$2:D3338,D3338,$F$2:F3338,F3338)-1=1),
((EOMONTH(U3338,0)-U3338+1)*X3338)/DAY(EOMONTH(U3338,0))+(DAY(U3338)-1)*100/DAY(EOMONTH(U3338,0)),
IF(AND(F3338="Peretoe teenus",H3338&lt;[2]an!$M$37,S3338="kahepoolne vajaduspõhine",U3338&gt;=[2]an!$M$37,U3338&lt;=[2]an!$M$38,RANK(D3338,$D3338:$D3338)+COUNTIFS($D$2:D3338,D3338,$F$2:F3338,F3338)-1&gt;1),"",
IF(AND(F3338="Peretoe teenus",H3338&lt;[2]an!$M$37,S3338="kahepoolne vajaduspõhine",U3338&gt;[2]an!$M$38,RANK(D3338,$D3338:$D3338)+COUNTIFS($D$2:D3338,D3338,$F$2:F3338,F3338)-1=1),X3338,
IF(AND(F3338="Peretoe teenus",H3338&lt;[2]an!$M$37,S3338="kahepoolne vajaduspõhine",U3338&gt;[2]an!$M$38,RANK(D3338,$D3338:$D3338)+COUNTIFS($D$2:D3338,D3338,$F$2:F3338,F3338)-1&gt;1),"",X3338*W3338)))))))))))))),"")</f>
        <v/>
      </c>
      <c r="Z3338" s="18" t="str">
        <f t="shared" si="157"/>
        <v/>
      </c>
      <c r="AA3338" s="19" t="str">
        <f>IFERROR(VLOOKUP(E3338,[2]an!$A$3:$B$81,2,FALSE),"")</f>
        <v/>
      </c>
      <c r="AB3338" s="19" t="str">
        <f>IFERROR(VLOOKUP(AA3338,[2]an!$C$2:$D$16,2,FALSE),"")</f>
        <v/>
      </c>
      <c r="AC3338" s="20"/>
      <c r="AD3338" s="21" t="str">
        <f>IF(A3338=[2]an!$F$36,VLOOKUP([2]an!$F$36,[2]an!$F$36:$H$36,3,FALSE),IF(A3338=[2]an!$F$35,VLOOKUP([2]an!$F$35,[2]an!$F$35:$H$35,3,FALSE),IF(A3338=[2]an!$F$33,VLOOKUP([2]an!$F$33,[2]an!$F$33:$H$33,3,FALSE),IF(A3338=[2]an!$F$31,VLOOKUP([2]an!$F$31,[2]an!$F$31:$H$31,3,FALSE),""))))</f>
        <v/>
      </c>
    </row>
    <row r="3339" spans="6:30" x14ac:dyDescent="0.2">
      <c r="F3339" s="10"/>
      <c r="G3339" s="8" t="str">
        <f t="shared" si="158"/>
        <v/>
      </c>
      <c r="H3339" s="13"/>
      <c r="K3339" s="13"/>
      <c r="L3339" s="10"/>
      <c r="M3339" s="10"/>
      <c r="S3339" s="8" t="str">
        <f>IFERROR(VLOOKUP(D3339,[1]peretoe_teenus!$A$2:$L$2000,5,FALSE),"")</f>
        <v/>
      </c>
      <c r="U3339" s="13"/>
      <c r="V3339" s="15" t="str" cm="1">
        <f t="array" ref="V3339">IFERROR(IF(AND(F3339="Tugigrupp",RANK(K3339,$K3339:$K3339)+COUNTIFS($K$2:K3339,K3339,$L$2:L3339,L3339,$M$2:M3339,M3339,$I$2:I3339,I3339,$G$2:G3339,G3339,$F$2:F3339,F3339)-1=1),SUMPRODUCT(($F$2:$F$4154=F3339)*($G$2:$G$4154=G3339)*($K$2:$K$4154=K3339)*($I$2:$I$4154=I3339)*($L$2:$L$4154=L3339)*($M$2:$M$4154=M3339)),""),"")</f>
        <v/>
      </c>
      <c r="W3339" s="15" t="str">
        <f t="shared" si="156"/>
        <v/>
      </c>
      <c r="X3339" s="16" t="str">
        <f>IF(AND(A3339=[2]an!$G$38,F3339=[2]an!$E$40),[2]an!$G$40,IF(AND(A3339=[2]an!$G$38,F3339=[2]an!$E$41),[2]an!$G$41,IF(AND(A3339=[2]an!$G$38,F3339=[2]an!$E$39,H3339&gt;=[2]an!$M$37),[2]an!$G$39,
IF(AND(A3339=[2]an!$G$38,F3339=[2]an!$E$39,H3339&lt;[2]an!$M$37,S3339="kahepoolne vajaduspõhine",U3339=""),[2]an!$M$40,
IF(AND(A3339=[2]an!$G$38,F3339=[2]an!$E$39,H3339&lt;[2]an!$M$37,S3339="kahepoolne vajaduspõhine",U3339&lt;&gt;""),[2]an!$G$39,
IF(AND(A3339=[2]an!$G$38,F3339=[2]an!$E$39,H3339&lt;[2]an!$M$37,S3339&lt;&gt;"kahepoolne vajaduspõhine"),[2]an!$G$39,
IF(AND(A3339=[2]an!$G$38,F3339=[2]an!$E$42),[2]an!$G$42,
IF(AND(A3339=[2]an!$H$38,F3339=[2]an!$E$40),[2]an!$H$40,IF(AND(A3339=[2]an!$H$38,F3339=[2]an!$E$41),[2]an!$H$41,IF(AND(A3339=[2]an!$H$38,F3339=[2]an!$E$39,H3339&gt;=[2]an!$M$37),[2]an!$H$39,
IF(AND(A3339=[2]an!$H$38,F3339=[2]an!$E$39,H3339&lt;[2]an!$M$37,S3339="kahepoolne vajaduspõhine",U3339=""),[2]an!$M$40,
IF(AND(A3339=[2]an!$H$38,F3339=[2]an!$E$39,H3339&lt;[2]an!$M$37,S3339="kahepoolne vajaduspõhine",U3339&lt;&gt;""),[2]an!$H$39,
IF(AND(A3339=[2]an!$H$38,F3339=[2]an!$E$39,H3339&lt;[2]an!$M$37,S3339&lt;&gt;"kahepoolne vajaduspõhine"),[2]an!$H$39,
IF(AND(A3339=[2]an!$H$38,F3339=[2]an!$E$42),[2]an!$H$42,
IF(AND(A3339=[2]an!$I$38,F3339=[2]an!$E$40),[2]an!$I$40,IF(AND(A3339=[2]an!$I$38,F3339=[2]an!$E$41),[2]an!$I$41,IF(AND(A3339=[2]an!$I$38,F3339=[2]an!$E$39,H3339&gt;=[2]an!$M$37),[2]an!$I$39,
IF(AND(A3339=[2]an!$I$38,F3339=[2]an!$E$39,H3339&lt;[2]an!$M$37,S3339="kahepoolne vajaduspõhine",U3339=""),[2]an!$M$40,
IF(AND(A3339=[2]an!$I$38,F3339=[2]an!$E$39,H3339&lt;[2]an!$M$37,S3339="kahepoolne vajaduspõhine",U3339&lt;&gt;""),[2]an!$I$39,
IF(AND(A3339=[2]an!$I$38,F3339=[2]an!$E$39,H3339&lt;[2]an!$M$37,S3339&lt;&gt;"kahepoolne vajaduspõhine"),[2]an!$I$39,
IF(AND(A3339=[2]an!$I$38,F3339=[2]an!$E$42),[2]an!$I$42,
IF(AND(A3339=[2]an!$J$38,F3339=[2]an!$E$40),[2]an!$J$40,IF(AND(A3339=[2]an!$J$38,F3339=[2]an!$E$41),[2]an!$J$41,IF(AND(A3339=[2]an!$J$38,F3339=[2]an!$E$39,H3339&gt;=[2]an!$M$37),[2]an!$J$39,
IF(AND(A3339=[2]an!$J$38,F3339=[2]an!$E$39,H3339&lt;[2]an!$M$37,S3339="kahepoolne vajaduspõhine",U3339=""),[2]an!$M$40,
IF(AND(A3339=[2]an!$J$38,F3339=[2]an!$E$39,H3339&lt;[2]an!$M$37,S3339="kahepoolne vajaduspõhine",U3339&lt;&gt;""),[2]an!$J$39,
IF(AND(A3339=[2]an!$J$38,F3339=[2]an!$E$39,H3339&lt;[2]an!$M$37,S3339&lt;&gt;"kahepoolne vajaduspõhine"),[2]an!$J$39,
IF(AND(A3339=[2]an!$J$38,F3339=[2]an!$E$42),[2]an!$J$42,""))))))))))))))))))))))))))))</f>
        <v/>
      </c>
      <c r="Y3339" s="17" t="str">
        <f>IFERROR(IF(F3339="Tugigrupp",0,
IF(AND(F3339="Peretoe teenus",H3339&gt;=[2]an!$M$37,RANK(D3339,$D3339:$D3339)+COUNTIFS($D$2:D3339,D3339,$F$2:F3339,F3339)-1&gt;1),"",
IF(AND(F3339="Peretoe teenus",H3339&gt;=[2]an!$M$37,RANK(D3339,$D3339:$D3339)+COUNTIFS($D$2:D3339,D3339,$F$2:F3339,F3339)-1=1,MONTH(H3339)=MONTH(K3339)=TRUE,YEAR(H3339)=YEAR(K3339)=TRUE),((EOMONTH(H3339,0)-H3339+1)*X3339)/DAY(EOMONTH(H3339,0)),
IF(AND(F3339="Peretoe teenus",H3339&gt;=[2]an!$M$37,RANK(D3339,$D3339:$D3339)+COUNTIFS($D$2:D3339,D3339,$F$2:F3339,F3339)-1=1),X3339,
IF(AND(F3339="Peretoe teenus",H3339&lt;[2]an!$M$37,S3339&lt;&gt;"kahepoolne vajaduspõhine",RANK(D3339,$D3339:$D3339)+COUNTIFS($D$2:D3339,D3339,$F$2:F3339,F3339)-1=1),X3339,
IF(AND(F3339="Peretoe teenus",H3339&lt;[2]an!$M$37,S3339&lt;&gt;"kahepoolne vajaduspõhine",RANK(D3339,$D3339:$D3339)+COUNTIFS($D$2:D3339,D3339,$F$2:F3339,F3339)-1&gt;1),"",
IF(AND(F3339="Peretoe teenus",H3339&lt;[2]an!$M$37,S3339="kahepoolne vajaduspõhine",U3339="",RANK(D3339,$D3339:$D3339)+COUNTIFS($D$2:D3339,D3339,$F$2:F3339,F3339)-1=1),X3339,
IF(AND(F3339="Peretoe teenus",H3339&lt;[2]an!$M$37,S3339="kahepoolne vajaduspõhine",U3339="",RANK(D3339,$D3339:$D3339)+COUNTIFS($D$2:D3339,D3339,$F$2:F3339,F3339)-1&gt;1),"",
IF(AND(F3339="Peretoe teenus",H3339&lt;[2]an!$M$37,S3339="kahepoolne vajaduspõhine",U3339&lt;[2]an!$M$37,RANK(D3339,$D3339:$D3339)+COUNTIFS($D$2:D3339,D3339,$F$2:F3339,F3339)-1=1),X3339,
IF(AND(F3339="Peretoe teenus",H3339&lt;[2]an!$M$37,S3339="kahepoolne vajaduspõhine",U3339&lt;[2]an!$M$37,RANK(D3339,$D3339:$D3339)+COUNTIFS($D$2:D3339,D3339,$F$2:F3339,F3339)-1&gt;1),"",
IF(AND(F3339="Peretoe teenus",H3339&lt;[2]an!$M$37,S3339="kahepoolne vajaduspõhine",U3339&gt;=[2]an!$M$37,U3339&lt;=[2]an!$M$38,RANK(D3339,$D3339:$D3339)+COUNTIFS($D$2:D3339,D3339,$F$2:F3339,F3339)-1=1),
((EOMONTH(U3339,0)-U3339+1)*X3339)/DAY(EOMONTH(U3339,0))+(DAY(U3339)-1)*100/DAY(EOMONTH(U3339,0)),
IF(AND(F3339="Peretoe teenus",H3339&lt;[2]an!$M$37,S3339="kahepoolne vajaduspõhine",U3339&gt;=[2]an!$M$37,U3339&lt;=[2]an!$M$38,RANK(D3339,$D3339:$D3339)+COUNTIFS($D$2:D3339,D3339,$F$2:F3339,F3339)-1&gt;1),"",
IF(AND(F3339="Peretoe teenus",H3339&lt;[2]an!$M$37,S3339="kahepoolne vajaduspõhine",U3339&gt;[2]an!$M$38,RANK(D3339,$D3339:$D3339)+COUNTIFS($D$2:D3339,D3339,$F$2:F3339,F3339)-1=1),X3339,
IF(AND(F3339="Peretoe teenus",H3339&lt;[2]an!$M$37,S3339="kahepoolne vajaduspõhine",U3339&gt;[2]an!$M$38,RANK(D3339,$D3339:$D3339)+COUNTIFS($D$2:D3339,D3339,$F$2:F3339,F3339)-1&gt;1),"",X3339*W3339)))))))))))))),"")</f>
        <v/>
      </c>
      <c r="Z3339" s="18" t="str">
        <f t="shared" si="157"/>
        <v/>
      </c>
      <c r="AA3339" s="19" t="str">
        <f>IFERROR(VLOOKUP(E3339,[2]an!$A$3:$B$81,2,FALSE),"")</f>
        <v/>
      </c>
      <c r="AB3339" s="19" t="str">
        <f>IFERROR(VLOOKUP(AA3339,[2]an!$C$2:$D$16,2,FALSE),"")</f>
        <v/>
      </c>
      <c r="AC3339" s="20"/>
      <c r="AD3339" s="21" t="str">
        <f>IF(A3339=[2]an!$F$36,VLOOKUP([2]an!$F$36,[2]an!$F$36:$H$36,3,FALSE),IF(A3339=[2]an!$F$35,VLOOKUP([2]an!$F$35,[2]an!$F$35:$H$35,3,FALSE),IF(A3339=[2]an!$F$33,VLOOKUP([2]an!$F$33,[2]an!$F$33:$H$33,3,FALSE),IF(A3339=[2]an!$F$31,VLOOKUP([2]an!$F$31,[2]an!$F$31:$H$31,3,FALSE),""))))</f>
        <v/>
      </c>
    </row>
    <row r="3340" spans="6:30" x14ac:dyDescent="0.2">
      <c r="F3340" s="10"/>
      <c r="G3340" s="8" t="str">
        <f t="shared" si="158"/>
        <v/>
      </c>
      <c r="H3340" s="13"/>
      <c r="K3340" s="13"/>
      <c r="L3340" s="10"/>
      <c r="M3340" s="10"/>
      <c r="S3340" s="8" t="str">
        <f>IFERROR(VLOOKUP(D3340,[1]peretoe_teenus!$A$2:$L$2000,5,FALSE),"")</f>
        <v/>
      </c>
      <c r="U3340" s="13"/>
      <c r="V3340" s="15" t="str" cm="1">
        <f t="array" ref="V3340">IFERROR(IF(AND(F3340="Tugigrupp",RANK(K3340,$K3340:$K3340)+COUNTIFS($K$2:K3340,K3340,$L$2:L3340,L3340,$M$2:M3340,M3340,$I$2:I3340,I3340,$G$2:G3340,G3340,$F$2:F3340,F3340)-1=1),SUMPRODUCT(($F$2:$F$4154=F3340)*($G$2:$G$4154=G3340)*($K$2:$K$4154=K3340)*($I$2:$I$4154=I3340)*($L$2:$L$4154=L3340)*($M$2:$M$4154=M3340)),""),"")</f>
        <v/>
      </c>
      <c r="W3340" s="15" t="str">
        <f t="shared" si="156"/>
        <v/>
      </c>
      <c r="X3340" s="16" t="str">
        <f>IF(AND(A3340=[2]an!$G$38,F3340=[2]an!$E$40),[2]an!$G$40,IF(AND(A3340=[2]an!$G$38,F3340=[2]an!$E$41),[2]an!$G$41,IF(AND(A3340=[2]an!$G$38,F3340=[2]an!$E$39,H3340&gt;=[2]an!$M$37),[2]an!$G$39,
IF(AND(A3340=[2]an!$G$38,F3340=[2]an!$E$39,H3340&lt;[2]an!$M$37,S3340="kahepoolne vajaduspõhine",U3340=""),[2]an!$M$40,
IF(AND(A3340=[2]an!$G$38,F3340=[2]an!$E$39,H3340&lt;[2]an!$M$37,S3340="kahepoolne vajaduspõhine",U3340&lt;&gt;""),[2]an!$G$39,
IF(AND(A3340=[2]an!$G$38,F3340=[2]an!$E$39,H3340&lt;[2]an!$M$37,S3340&lt;&gt;"kahepoolne vajaduspõhine"),[2]an!$G$39,
IF(AND(A3340=[2]an!$G$38,F3340=[2]an!$E$42),[2]an!$G$42,
IF(AND(A3340=[2]an!$H$38,F3340=[2]an!$E$40),[2]an!$H$40,IF(AND(A3340=[2]an!$H$38,F3340=[2]an!$E$41),[2]an!$H$41,IF(AND(A3340=[2]an!$H$38,F3340=[2]an!$E$39,H3340&gt;=[2]an!$M$37),[2]an!$H$39,
IF(AND(A3340=[2]an!$H$38,F3340=[2]an!$E$39,H3340&lt;[2]an!$M$37,S3340="kahepoolne vajaduspõhine",U3340=""),[2]an!$M$40,
IF(AND(A3340=[2]an!$H$38,F3340=[2]an!$E$39,H3340&lt;[2]an!$M$37,S3340="kahepoolne vajaduspõhine",U3340&lt;&gt;""),[2]an!$H$39,
IF(AND(A3340=[2]an!$H$38,F3340=[2]an!$E$39,H3340&lt;[2]an!$M$37,S3340&lt;&gt;"kahepoolne vajaduspõhine"),[2]an!$H$39,
IF(AND(A3340=[2]an!$H$38,F3340=[2]an!$E$42),[2]an!$H$42,
IF(AND(A3340=[2]an!$I$38,F3340=[2]an!$E$40),[2]an!$I$40,IF(AND(A3340=[2]an!$I$38,F3340=[2]an!$E$41),[2]an!$I$41,IF(AND(A3340=[2]an!$I$38,F3340=[2]an!$E$39,H3340&gt;=[2]an!$M$37),[2]an!$I$39,
IF(AND(A3340=[2]an!$I$38,F3340=[2]an!$E$39,H3340&lt;[2]an!$M$37,S3340="kahepoolne vajaduspõhine",U3340=""),[2]an!$M$40,
IF(AND(A3340=[2]an!$I$38,F3340=[2]an!$E$39,H3340&lt;[2]an!$M$37,S3340="kahepoolne vajaduspõhine",U3340&lt;&gt;""),[2]an!$I$39,
IF(AND(A3340=[2]an!$I$38,F3340=[2]an!$E$39,H3340&lt;[2]an!$M$37,S3340&lt;&gt;"kahepoolne vajaduspõhine"),[2]an!$I$39,
IF(AND(A3340=[2]an!$I$38,F3340=[2]an!$E$42),[2]an!$I$42,
IF(AND(A3340=[2]an!$J$38,F3340=[2]an!$E$40),[2]an!$J$40,IF(AND(A3340=[2]an!$J$38,F3340=[2]an!$E$41),[2]an!$J$41,IF(AND(A3340=[2]an!$J$38,F3340=[2]an!$E$39,H3340&gt;=[2]an!$M$37),[2]an!$J$39,
IF(AND(A3340=[2]an!$J$38,F3340=[2]an!$E$39,H3340&lt;[2]an!$M$37,S3340="kahepoolne vajaduspõhine",U3340=""),[2]an!$M$40,
IF(AND(A3340=[2]an!$J$38,F3340=[2]an!$E$39,H3340&lt;[2]an!$M$37,S3340="kahepoolne vajaduspõhine",U3340&lt;&gt;""),[2]an!$J$39,
IF(AND(A3340=[2]an!$J$38,F3340=[2]an!$E$39,H3340&lt;[2]an!$M$37,S3340&lt;&gt;"kahepoolne vajaduspõhine"),[2]an!$J$39,
IF(AND(A3340=[2]an!$J$38,F3340=[2]an!$E$42),[2]an!$J$42,""))))))))))))))))))))))))))))</f>
        <v/>
      </c>
      <c r="Y3340" s="17" t="str">
        <f>IFERROR(IF(F3340="Tugigrupp",0,
IF(AND(F3340="Peretoe teenus",H3340&gt;=[2]an!$M$37,RANK(D3340,$D3340:$D3340)+COUNTIFS($D$2:D3340,D3340,$F$2:F3340,F3340)-1&gt;1),"",
IF(AND(F3340="Peretoe teenus",H3340&gt;=[2]an!$M$37,RANK(D3340,$D3340:$D3340)+COUNTIFS($D$2:D3340,D3340,$F$2:F3340,F3340)-1=1,MONTH(H3340)=MONTH(K3340)=TRUE,YEAR(H3340)=YEAR(K3340)=TRUE),((EOMONTH(H3340,0)-H3340+1)*X3340)/DAY(EOMONTH(H3340,0)),
IF(AND(F3340="Peretoe teenus",H3340&gt;=[2]an!$M$37,RANK(D3340,$D3340:$D3340)+COUNTIFS($D$2:D3340,D3340,$F$2:F3340,F3340)-1=1),X3340,
IF(AND(F3340="Peretoe teenus",H3340&lt;[2]an!$M$37,S3340&lt;&gt;"kahepoolne vajaduspõhine",RANK(D3340,$D3340:$D3340)+COUNTIFS($D$2:D3340,D3340,$F$2:F3340,F3340)-1=1),X3340,
IF(AND(F3340="Peretoe teenus",H3340&lt;[2]an!$M$37,S3340&lt;&gt;"kahepoolne vajaduspõhine",RANK(D3340,$D3340:$D3340)+COUNTIFS($D$2:D3340,D3340,$F$2:F3340,F3340)-1&gt;1),"",
IF(AND(F3340="Peretoe teenus",H3340&lt;[2]an!$M$37,S3340="kahepoolne vajaduspõhine",U3340="",RANK(D3340,$D3340:$D3340)+COUNTIFS($D$2:D3340,D3340,$F$2:F3340,F3340)-1=1),X3340,
IF(AND(F3340="Peretoe teenus",H3340&lt;[2]an!$M$37,S3340="kahepoolne vajaduspõhine",U3340="",RANK(D3340,$D3340:$D3340)+COUNTIFS($D$2:D3340,D3340,$F$2:F3340,F3340)-1&gt;1),"",
IF(AND(F3340="Peretoe teenus",H3340&lt;[2]an!$M$37,S3340="kahepoolne vajaduspõhine",U3340&lt;[2]an!$M$37,RANK(D3340,$D3340:$D3340)+COUNTIFS($D$2:D3340,D3340,$F$2:F3340,F3340)-1=1),X3340,
IF(AND(F3340="Peretoe teenus",H3340&lt;[2]an!$M$37,S3340="kahepoolne vajaduspõhine",U3340&lt;[2]an!$M$37,RANK(D3340,$D3340:$D3340)+COUNTIFS($D$2:D3340,D3340,$F$2:F3340,F3340)-1&gt;1),"",
IF(AND(F3340="Peretoe teenus",H3340&lt;[2]an!$M$37,S3340="kahepoolne vajaduspõhine",U3340&gt;=[2]an!$M$37,U3340&lt;=[2]an!$M$38,RANK(D3340,$D3340:$D3340)+COUNTIFS($D$2:D3340,D3340,$F$2:F3340,F3340)-1=1),
((EOMONTH(U3340,0)-U3340+1)*X3340)/DAY(EOMONTH(U3340,0))+(DAY(U3340)-1)*100/DAY(EOMONTH(U3340,0)),
IF(AND(F3340="Peretoe teenus",H3340&lt;[2]an!$M$37,S3340="kahepoolne vajaduspõhine",U3340&gt;=[2]an!$M$37,U3340&lt;=[2]an!$M$38,RANK(D3340,$D3340:$D3340)+COUNTIFS($D$2:D3340,D3340,$F$2:F3340,F3340)-1&gt;1),"",
IF(AND(F3340="Peretoe teenus",H3340&lt;[2]an!$M$37,S3340="kahepoolne vajaduspõhine",U3340&gt;[2]an!$M$38,RANK(D3340,$D3340:$D3340)+COUNTIFS($D$2:D3340,D3340,$F$2:F3340,F3340)-1=1),X3340,
IF(AND(F3340="Peretoe teenus",H3340&lt;[2]an!$M$37,S3340="kahepoolne vajaduspõhine",U3340&gt;[2]an!$M$38,RANK(D3340,$D3340:$D3340)+COUNTIFS($D$2:D3340,D3340,$F$2:F3340,F3340)-1&gt;1),"",X3340*W3340)))))))))))))),"")</f>
        <v/>
      </c>
      <c r="Z3340" s="18" t="str">
        <f t="shared" si="157"/>
        <v/>
      </c>
      <c r="AA3340" s="19" t="str">
        <f>IFERROR(VLOOKUP(E3340,[2]an!$A$3:$B$81,2,FALSE),"")</f>
        <v/>
      </c>
      <c r="AB3340" s="19" t="str">
        <f>IFERROR(VLOOKUP(AA3340,[2]an!$C$2:$D$16,2,FALSE),"")</f>
        <v/>
      </c>
      <c r="AC3340" s="20"/>
      <c r="AD3340" s="21" t="str">
        <f>IF(A3340=[2]an!$F$36,VLOOKUP([2]an!$F$36,[2]an!$F$36:$H$36,3,FALSE),IF(A3340=[2]an!$F$35,VLOOKUP([2]an!$F$35,[2]an!$F$35:$H$35,3,FALSE),IF(A3340=[2]an!$F$33,VLOOKUP([2]an!$F$33,[2]an!$F$33:$H$33,3,FALSE),IF(A3340=[2]an!$F$31,VLOOKUP([2]an!$F$31,[2]an!$F$31:$H$31,3,FALSE),""))))</f>
        <v/>
      </c>
    </row>
    <row r="3341" spans="6:30" x14ac:dyDescent="0.2">
      <c r="F3341" s="10"/>
      <c r="G3341" s="8" t="str">
        <f t="shared" si="158"/>
        <v/>
      </c>
      <c r="H3341" s="13"/>
      <c r="K3341" s="13"/>
      <c r="L3341" s="10"/>
      <c r="M3341" s="10"/>
      <c r="S3341" s="8" t="str">
        <f>IFERROR(VLOOKUP(D3341,[1]peretoe_teenus!$A$2:$L$2000,5,FALSE),"")</f>
        <v/>
      </c>
      <c r="U3341" s="13"/>
      <c r="V3341" s="15" t="str" cm="1">
        <f t="array" ref="V3341">IFERROR(IF(AND(F3341="Tugigrupp",RANK(K3341,$K3341:$K3341)+COUNTIFS($K$2:K3341,K3341,$L$2:L3341,L3341,$M$2:M3341,M3341,$I$2:I3341,I3341,$G$2:G3341,G3341,$F$2:F3341,F3341)-1=1),SUMPRODUCT(($F$2:$F$4154=F3341)*($G$2:$G$4154=G3341)*($K$2:$K$4154=K3341)*($I$2:$I$4154=I3341)*($L$2:$L$4154=L3341)*($M$2:$M$4154=M3341)),""),"")</f>
        <v/>
      </c>
      <c r="W3341" s="15" t="str">
        <f t="shared" si="156"/>
        <v/>
      </c>
      <c r="X3341" s="16" t="str">
        <f>IF(AND(A3341=[2]an!$G$38,F3341=[2]an!$E$40),[2]an!$G$40,IF(AND(A3341=[2]an!$G$38,F3341=[2]an!$E$41),[2]an!$G$41,IF(AND(A3341=[2]an!$G$38,F3341=[2]an!$E$39,H3341&gt;=[2]an!$M$37),[2]an!$G$39,
IF(AND(A3341=[2]an!$G$38,F3341=[2]an!$E$39,H3341&lt;[2]an!$M$37,S3341="kahepoolne vajaduspõhine",U3341=""),[2]an!$M$40,
IF(AND(A3341=[2]an!$G$38,F3341=[2]an!$E$39,H3341&lt;[2]an!$M$37,S3341="kahepoolne vajaduspõhine",U3341&lt;&gt;""),[2]an!$G$39,
IF(AND(A3341=[2]an!$G$38,F3341=[2]an!$E$39,H3341&lt;[2]an!$M$37,S3341&lt;&gt;"kahepoolne vajaduspõhine"),[2]an!$G$39,
IF(AND(A3341=[2]an!$G$38,F3341=[2]an!$E$42),[2]an!$G$42,
IF(AND(A3341=[2]an!$H$38,F3341=[2]an!$E$40),[2]an!$H$40,IF(AND(A3341=[2]an!$H$38,F3341=[2]an!$E$41),[2]an!$H$41,IF(AND(A3341=[2]an!$H$38,F3341=[2]an!$E$39,H3341&gt;=[2]an!$M$37),[2]an!$H$39,
IF(AND(A3341=[2]an!$H$38,F3341=[2]an!$E$39,H3341&lt;[2]an!$M$37,S3341="kahepoolne vajaduspõhine",U3341=""),[2]an!$M$40,
IF(AND(A3341=[2]an!$H$38,F3341=[2]an!$E$39,H3341&lt;[2]an!$M$37,S3341="kahepoolne vajaduspõhine",U3341&lt;&gt;""),[2]an!$H$39,
IF(AND(A3341=[2]an!$H$38,F3341=[2]an!$E$39,H3341&lt;[2]an!$M$37,S3341&lt;&gt;"kahepoolne vajaduspõhine"),[2]an!$H$39,
IF(AND(A3341=[2]an!$H$38,F3341=[2]an!$E$42),[2]an!$H$42,
IF(AND(A3341=[2]an!$I$38,F3341=[2]an!$E$40),[2]an!$I$40,IF(AND(A3341=[2]an!$I$38,F3341=[2]an!$E$41),[2]an!$I$41,IF(AND(A3341=[2]an!$I$38,F3341=[2]an!$E$39,H3341&gt;=[2]an!$M$37),[2]an!$I$39,
IF(AND(A3341=[2]an!$I$38,F3341=[2]an!$E$39,H3341&lt;[2]an!$M$37,S3341="kahepoolne vajaduspõhine",U3341=""),[2]an!$M$40,
IF(AND(A3341=[2]an!$I$38,F3341=[2]an!$E$39,H3341&lt;[2]an!$M$37,S3341="kahepoolne vajaduspõhine",U3341&lt;&gt;""),[2]an!$I$39,
IF(AND(A3341=[2]an!$I$38,F3341=[2]an!$E$39,H3341&lt;[2]an!$M$37,S3341&lt;&gt;"kahepoolne vajaduspõhine"),[2]an!$I$39,
IF(AND(A3341=[2]an!$I$38,F3341=[2]an!$E$42),[2]an!$I$42,
IF(AND(A3341=[2]an!$J$38,F3341=[2]an!$E$40),[2]an!$J$40,IF(AND(A3341=[2]an!$J$38,F3341=[2]an!$E$41),[2]an!$J$41,IF(AND(A3341=[2]an!$J$38,F3341=[2]an!$E$39,H3341&gt;=[2]an!$M$37),[2]an!$J$39,
IF(AND(A3341=[2]an!$J$38,F3341=[2]an!$E$39,H3341&lt;[2]an!$M$37,S3341="kahepoolne vajaduspõhine",U3341=""),[2]an!$M$40,
IF(AND(A3341=[2]an!$J$38,F3341=[2]an!$E$39,H3341&lt;[2]an!$M$37,S3341="kahepoolne vajaduspõhine",U3341&lt;&gt;""),[2]an!$J$39,
IF(AND(A3341=[2]an!$J$38,F3341=[2]an!$E$39,H3341&lt;[2]an!$M$37,S3341&lt;&gt;"kahepoolne vajaduspõhine"),[2]an!$J$39,
IF(AND(A3341=[2]an!$J$38,F3341=[2]an!$E$42),[2]an!$J$42,""))))))))))))))))))))))))))))</f>
        <v/>
      </c>
      <c r="Y3341" s="17" t="str">
        <f>IFERROR(IF(F3341="Tugigrupp",0,
IF(AND(F3341="Peretoe teenus",H3341&gt;=[2]an!$M$37,RANK(D3341,$D3341:$D3341)+COUNTIFS($D$2:D3341,D3341,$F$2:F3341,F3341)-1&gt;1),"",
IF(AND(F3341="Peretoe teenus",H3341&gt;=[2]an!$M$37,RANK(D3341,$D3341:$D3341)+COUNTIFS($D$2:D3341,D3341,$F$2:F3341,F3341)-1=1,MONTH(H3341)=MONTH(K3341)=TRUE,YEAR(H3341)=YEAR(K3341)=TRUE),((EOMONTH(H3341,0)-H3341+1)*X3341)/DAY(EOMONTH(H3341,0)),
IF(AND(F3341="Peretoe teenus",H3341&gt;=[2]an!$M$37,RANK(D3341,$D3341:$D3341)+COUNTIFS($D$2:D3341,D3341,$F$2:F3341,F3341)-1=1),X3341,
IF(AND(F3341="Peretoe teenus",H3341&lt;[2]an!$M$37,S3341&lt;&gt;"kahepoolne vajaduspõhine",RANK(D3341,$D3341:$D3341)+COUNTIFS($D$2:D3341,D3341,$F$2:F3341,F3341)-1=1),X3341,
IF(AND(F3341="Peretoe teenus",H3341&lt;[2]an!$M$37,S3341&lt;&gt;"kahepoolne vajaduspõhine",RANK(D3341,$D3341:$D3341)+COUNTIFS($D$2:D3341,D3341,$F$2:F3341,F3341)-1&gt;1),"",
IF(AND(F3341="Peretoe teenus",H3341&lt;[2]an!$M$37,S3341="kahepoolne vajaduspõhine",U3341="",RANK(D3341,$D3341:$D3341)+COUNTIFS($D$2:D3341,D3341,$F$2:F3341,F3341)-1=1),X3341,
IF(AND(F3341="Peretoe teenus",H3341&lt;[2]an!$M$37,S3341="kahepoolne vajaduspõhine",U3341="",RANK(D3341,$D3341:$D3341)+COUNTIFS($D$2:D3341,D3341,$F$2:F3341,F3341)-1&gt;1),"",
IF(AND(F3341="Peretoe teenus",H3341&lt;[2]an!$M$37,S3341="kahepoolne vajaduspõhine",U3341&lt;[2]an!$M$37,RANK(D3341,$D3341:$D3341)+COUNTIFS($D$2:D3341,D3341,$F$2:F3341,F3341)-1=1),X3341,
IF(AND(F3341="Peretoe teenus",H3341&lt;[2]an!$M$37,S3341="kahepoolne vajaduspõhine",U3341&lt;[2]an!$M$37,RANK(D3341,$D3341:$D3341)+COUNTIFS($D$2:D3341,D3341,$F$2:F3341,F3341)-1&gt;1),"",
IF(AND(F3341="Peretoe teenus",H3341&lt;[2]an!$M$37,S3341="kahepoolne vajaduspõhine",U3341&gt;=[2]an!$M$37,U3341&lt;=[2]an!$M$38,RANK(D3341,$D3341:$D3341)+COUNTIFS($D$2:D3341,D3341,$F$2:F3341,F3341)-1=1),
((EOMONTH(U3341,0)-U3341+1)*X3341)/DAY(EOMONTH(U3341,0))+(DAY(U3341)-1)*100/DAY(EOMONTH(U3341,0)),
IF(AND(F3341="Peretoe teenus",H3341&lt;[2]an!$M$37,S3341="kahepoolne vajaduspõhine",U3341&gt;=[2]an!$M$37,U3341&lt;=[2]an!$M$38,RANK(D3341,$D3341:$D3341)+COUNTIFS($D$2:D3341,D3341,$F$2:F3341,F3341)-1&gt;1),"",
IF(AND(F3341="Peretoe teenus",H3341&lt;[2]an!$M$37,S3341="kahepoolne vajaduspõhine",U3341&gt;[2]an!$M$38,RANK(D3341,$D3341:$D3341)+COUNTIFS($D$2:D3341,D3341,$F$2:F3341,F3341)-1=1),X3341,
IF(AND(F3341="Peretoe teenus",H3341&lt;[2]an!$M$37,S3341="kahepoolne vajaduspõhine",U3341&gt;[2]an!$M$38,RANK(D3341,$D3341:$D3341)+COUNTIFS($D$2:D3341,D3341,$F$2:F3341,F3341)-1&gt;1),"",X3341*W3341)))))))))))))),"")</f>
        <v/>
      </c>
      <c r="Z3341" s="18" t="str">
        <f t="shared" si="157"/>
        <v/>
      </c>
      <c r="AA3341" s="19" t="str">
        <f>IFERROR(VLOOKUP(E3341,[2]an!$A$3:$B$81,2,FALSE),"")</f>
        <v/>
      </c>
      <c r="AB3341" s="19" t="str">
        <f>IFERROR(VLOOKUP(AA3341,[2]an!$C$2:$D$16,2,FALSE),"")</f>
        <v/>
      </c>
      <c r="AC3341" s="20"/>
      <c r="AD3341" s="21" t="str">
        <f>IF(A3341=[2]an!$F$36,VLOOKUP([2]an!$F$36,[2]an!$F$36:$H$36,3,FALSE),IF(A3341=[2]an!$F$35,VLOOKUP([2]an!$F$35,[2]an!$F$35:$H$35,3,FALSE),IF(A3341=[2]an!$F$33,VLOOKUP([2]an!$F$33,[2]an!$F$33:$H$33,3,FALSE),IF(A3341=[2]an!$F$31,VLOOKUP([2]an!$F$31,[2]an!$F$31:$H$31,3,FALSE),""))))</f>
        <v/>
      </c>
    </row>
    <row r="3342" spans="6:30" x14ac:dyDescent="0.2">
      <c r="F3342" s="10"/>
      <c r="G3342" s="8" t="str">
        <f t="shared" si="158"/>
        <v/>
      </c>
      <c r="H3342" s="13"/>
      <c r="K3342" s="13"/>
      <c r="L3342" s="10"/>
      <c r="M3342" s="10"/>
      <c r="S3342" s="8" t="str">
        <f>IFERROR(VLOOKUP(D3342,[1]peretoe_teenus!$A$2:$L$2000,5,FALSE),"")</f>
        <v/>
      </c>
      <c r="U3342" s="13"/>
      <c r="V3342" s="15" t="str" cm="1">
        <f t="array" ref="V3342">IFERROR(IF(AND(F3342="Tugigrupp",RANK(K3342,$K3342:$K3342)+COUNTIFS($K$2:K3342,K3342,$L$2:L3342,L3342,$M$2:M3342,M3342,$I$2:I3342,I3342,$G$2:G3342,G3342,$F$2:F3342,F3342)-1=1),SUMPRODUCT(($F$2:$F$4154=F3342)*($G$2:$G$4154=G3342)*($K$2:$K$4154=K3342)*($I$2:$I$4154=I3342)*($L$2:$L$4154=L3342)*($M$2:$M$4154=M3342)),""),"")</f>
        <v/>
      </c>
      <c r="W3342" s="15" t="str">
        <f t="shared" si="156"/>
        <v/>
      </c>
      <c r="X3342" s="16" t="str">
        <f>IF(AND(A3342=[2]an!$G$38,F3342=[2]an!$E$40),[2]an!$G$40,IF(AND(A3342=[2]an!$G$38,F3342=[2]an!$E$41),[2]an!$G$41,IF(AND(A3342=[2]an!$G$38,F3342=[2]an!$E$39,H3342&gt;=[2]an!$M$37),[2]an!$G$39,
IF(AND(A3342=[2]an!$G$38,F3342=[2]an!$E$39,H3342&lt;[2]an!$M$37,S3342="kahepoolne vajaduspõhine",U3342=""),[2]an!$M$40,
IF(AND(A3342=[2]an!$G$38,F3342=[2]an!$E$39,H3342&lt;[2]an!$M$37,S3342="kahepoolne vajaduspõhine",U3342&lt;&gt;""),[2]an!$G$39,
IF(AND(A3342=[2]an!$G$38,F3342=[2]an!$E$39,H3342&lt;[2]an!$M$37,S3342&lt;&gt;"kahepoolne vajaduspõhine"),[2]an!$G$39,
IF(AND(A3342=[2]an!$G$38,F3342=[2]an!$E$42),[2]an!$G$42,
IF(AND(A3342=[2]an!$H$38,F3342=[2]an!$E$40),[2]an!$H$40,IF(AND(A3342=[2]an!$H$38,F3342=[2]an!$E$41),[2]an!$H$41,IF(AND(A3342=[2]an!$H$38,F3342=[2]an!$E$39,H3342&gt;=[2]an!$M$37),[2]an!$H$39,
IF(AND(A3342=[2]an!$H$38,F3342=[2]an!$E$39,H3342&lt;[2]an!$M$37,S3342="kahepoolne vajaduspõhine",U3342=""),[2]an!$M$40,
IF(AND(A3342=[2]an!$H$38,F3342=[2]an!$E$39,H3342&lt;[2]an!$M$37,S3342="kahepoolne vajaduspõhine",U3342&lt;&gt;""),[2]an!$H$39,
IF(AND(A3342=[2]an!$H$38,F3342=[2]an!$E$39,H3342&lt;[2]an!$M$37,S3342&lt;&gt;"kahepoolne vajaduspõhine"),[2]an!$H$39,
IF(AND(A3342=[2]an!$H$38,F3342=[2]an!$E$42),[2]an!$H$42,
IF(AND(A3342=[2]an!$I$38,F3342=[2]an!$E$40),[2]an!$I$40,IF(AND(A3342=[2]an!$I$38,F3342=[2]an!$E$41),[2]an!$I$41,IF(AND(A3342=[2]an!$I$38,F3342=[2]an!$E$39,H3342&gt;=[2]an!$M$37),[2]an!$I$39,
IF(AND(A3342=[2]an!$I$38,F3342=[2]an!$E$39,H3342&lt;[2]an!$M$37,S3342="kahepoolne vajaduspõhine",U3342=""),[2]an!$M$40,
IF(AND(A3342=[2]an!$I$38,F3342=[2]an!$E$39,H3342&lt;[2]an!$M$37,S3342="kahepoolne vajaduspõhine",U3342&lt;&gt;""),[2]an!$I$39,
IF(AND(A3342=[2]an!$I$38,F3342=[2]an!$E$39,H3342&lt;[2]an!$M$37,S3342&lt;&gt;"kahepoolne vajaduspõhine"),[2]an!$I$39,
IF(AND(A3342=[2]an!$I$38,F3342=[2]an!$E$42),[2]an!$I$42,
IF(AND(A3342=[2]an!$J$38,F3342=[2]an!$E$40),[2]an!$J$40,IF(AND(A3342=[2]an!$J$38,F3342=[2]an!$E$41),[2]an!$J$41,IF(AND(A3342=[2]an!$J$38,F3342=[2]an!$E$39,H3342&gt;=[2]an!$M$37),[2]an!$J$39,
IF(AND(A3342=[2]an!$J$38,F3342=[2]an!$E$39,H3342&lt;[2]an!$M$37,S3342="kahepoolne vajaduspõhine",U3342=""),[2]an!$M$40,
IF(AND(A3342=[2]an!$J$38,F3342=[2]an!$E$39,H3342&lt;[2]an!$M$37,S3342="kahepoolne vajaduspõhine",U3342&lt;&gt;""),[2]an!$J$39,
IF(AND(A3342=[2]an!$J$38,F3342=[2]an!$E$39,H3342&lt;[2]an!$M$37,S3342&lt;&gt;"kahepoolne vajaduspõhine"),[2]an!$J$39,
IF(AND(A3342=[2]an!$J$38,F3342=[2]an!$E$42),[2]an!$J$42,""))))))))))))))))))))))))))))</f>
        <v/>
      </c>
      <c r="Y3342" s="17" t="str">
        <f>IFERROR(IF(F3342="Tugigrupp",0,
IF(AND(F3342="Peretoe teenus",H3342&gt;=[2]an!$M$37,RANK(D3342,$D3342:$D3342)+COUNTIFS($D$2:D3342,D3342,$F$2:F3342,F3342)-1&gt;1),"",
IF(AND(F3342="Peretoe teenus",H3342&gt;=[2]an!$M$37,RANK(D3342,$D3342:$D3342)+COUNTIFS($D$2:D3342,D3342,$F$2:F3342,F3342)-1=1,MONTH(H3342)=MONTH(K3342)=TRUE,YEAR(H3342)=YEAR(K3342)=TRUE),((EOMONTH(H3342,0)-H3342+1)*X3342)/DAY(EOMONTH(H3342,0)),
IF(AND(F3342="Peretoe teenus",H3342&gt;=[2]an!$M$37,RANK(D3342,$D3342:$D3342)+COUNTIFS($D$2:D3342,D3342,$F$2:F3342,F3342)-1=1),X3342,
IF(AND(F3342="Peretoe teenus",H3342&lt;[2]an!$M$37,S3342&lt;&gt;"kahepoolne vajaduspõhine",RANK(D3342,$D3342:$D3342)+COUNTIFS($D$2:D3342,D3342,$F$2:F3342,F3342)-1=1),X3342,
IF(AND(F3342="Peretoe teenus",H3342&lt;[2]an!$M$37,S3342&lt;&gt;"kahepoolne vajaduspõhine",RANK(D3342,$D3342:$D3342)+COUNTIFS($D$2:D3342,D3342,$F$2:F3342,F3342)-1&gt;1),"",
IF(AND(F3342="Peretoe teenus",H3342&lt;[2]an!$M$37,S3342="kahepoolne vajaduspõhine",U3342="",RANK(D3342,$D3342:$D3342)+COUNTIFS($D$2:D3342,D3342,$F$2:F3342,F3342)-1=1),X3342,
IF(AND(F3342="Peretoe teenus",H3342&lt;[2]an!$M$37,S3342="kahepoolne vajaduspõhine",U3342="",RANK(D3342,$D3342:$D3342)+COUNTIFS($D$2:D3342,D3342,$F$2:F3342,F3342)-1&gt;1),"",
IF(AND(F3342="Peretoe teenus",H3342&lt;[2]an!$M$37,S3342="kahepoolne vajaduspõhine",U3342&lt;[2]an!$M$37,RANK(D3342,$D3342:$D3342)+COUNTIFS($D$2:D3342,D3342,$F$2:F3342,F3342)-1=1),X3342,
IF(AND(F3342="Peretoe teenus",H3342&lt;[2]an!$M$37,S3342="kahepoolne vajaduspõhine",U3342&lt;[2]an!$M$37,RANK(D3342,$D3342:$D3342)+COUNTIFS($D$2:D3342,D3342,$F$2:F3342,F3342)-1&gt;1),"",
IF(AND(F3342="Peretoe teenus",H3342&lt;[2]an!$M$37,S3342="kahepoolne vajaduspõhine",U3342&gt;=[2]an!$M$37,U3342&lt;=[2]an!$M$38,RANK(D3342,$D3342:$D3342)+COUNTIFS($D$2:D3342,D3342,$F$2:F3342,F3342)-1=1),
((EOMONTH(U3342,0)-U3342+1)*X3342)/DAY(EOMONTH(U3342,0))+(DAY(U3342)-1)*100/DAY(EOMONTH(U3342,0)),
IF(AND(F3342="Peretoe teenus",H3342&lt;[2]an!$M$37,S3342="kahepoolne vajaduspõhine",U3342&gt;=[2]an!$M$37,U3342&lt;=[2]an!$M$38,RANK(D3342,$D3342:$D3342)+COUNTIFS($D$2:D3342,D3342,$F$2:F3342,F3342)-1&gt;1),"",
IF(AND(F3342="Peretoe teenus",H3342&lt;[2]an!$M$37,S3342="kahepoolne vajaduspõhine",U3342&gt;[2]an!$M$38,RANK(D3342,$D3342:$D3342)+COUNTIFS($D$2:D3342,D3342,$F$2:F3342,F3342)-1=1),X3342,
IF(AND(F3342="Peretoe teenus",H3342&lt;[2]an!$M$37,S3342="kahepoolne vajaduspõhine",U3342&gt;[2]an!$M$38,RANK(D3342,$D3342:$D3342)+COUNTIFS($D$2:D3342,D3342,$F$2:F3342,F3342)-1&gt;1),"",X3342*W3342)))))))))))))),"")</f>
        <v/>
      </c>
      <c r="Z3342" s="18" t="str">
        <f t="shared" si="157"/>
        <v/>
      </c>
      <c r="AA3342" s="19" t="str">
        <f>IFERROR(VLOOKUP(E3342,[2]an!$A$3:$B$81,2,FALSE),"")</f>
        <v/>
      </c>
      <c r="AB3342" s="19" t="str">
        <f>IFERROR(VLOOKUP(AA3342,[2]an!$C$2:$D$16,2,FALSE),"")</f>
        <v/>
      </c>
      <c r="AC3342" s="20"/>
      <c r="AD3342" s="21" t="str">
        <f>IF(A3342=[2]an!$F$36,VLOOKUP([2]an!$F$36,[2]an!$F$36:$H$36,3,FALSE),IF(A3342=[2]an!$F$35,VLOOKUP([2]an!$F$35,[2]an!$F$35:$H$35,3,FALSE),IF(A3342=[2]an!$F$33,VLOOKUP([2]an!$F$33,[2]an!$F$33:$H$33,3,FALSE),IF(A3342=[2]an!$F$31,VLOOKUP([2]an!$F$31,[2]an!$F$31:$H$31,3,FALSE),""))))</f>
        <v/>
      </c>
    </row>
    <row r="3343" spans="6:30" x14ac:dyDescent="0.2">
      <c r="F3343" s="10"/>
      <c r="G3343" s="8" t="str">
        <f t="shared" si="158"/>
        <v/>
      </c>
      <c r="H3343" s="13"/>
      <c r="K3343" s="13"/>
      <c r="L3343" s="10"/>
      <c r="M3343" s="10"/>
      <c r="S3343" s="8" t="str">
        <f>IFERROR(VLOOKUP(D3343,[1]peretoe_teenus!$A$2:$L$2000,5,FALSE),"")</f>
        <v/>
      </c>
      <c r="U3343" s="13"/>
      <c r="V3343" s="15" t="str" cm="1">
        <f t="array" ref="V3343">IFERROR(IF(AND(F3343="Tugigrupp",RANK(K3343,$K3343:$K3343)+COUNTIFS($K$2:K3343,K3343,$L$2:L3343,L3343,$M$2:M3343,M3343,$I$2:I3343,I3343,$G$2:G3343,G3343,$F$2:F3343,F3343)-1=1),SUMPRODUCT(($F$2:$F$4154=F3343)*($G$2:$G$4154=G3343)*($K$2:$K$4154=K3343)*($I$2:$I$4154=I3343)*($L$2:$L$4154=L3343)*($M$2:$M$4154=M3343)),""),"")</f>
        <v/>
      </c>
      <c r="W3343" s="15" t="str">
        <f t="shared" si="156"/>
        <v/>
      </c>
      <c r="X3343" s="16" t="str">
        <f>IF(AND(A3343=[2]an!$G$38,F3343=[2]an!$E$40),[2]an!$G$40,IF(AND(A3343=[2]an!$G$38,F3343=[2]an!$E$41),[2]an!$G$41,IF(AND(A3343=[2]an!$G$38,F3343=[2]an!$E$39,H3343&gt;=[2]an!$M$37),[2]an!$G$39,
IF(AND(A3343=[2]an!$G$38,F3343=[2]an!$E$39,H3343&lt;[2]an!$M$37,S3343="kahepoolne vajaduspõhine",U3343=""),[2]an!$M$40,
IF(AND(A3343=[2]an!$G$38,F3343=[2]an!$E$39,H3343&lt;[2]an!$M$37,S3343="kahepoolne vajaduspõhine",U3343&lt;&gt;""),[2]an!$G$39,
IF(AND(A3343=[2]an!$G$38,F3343=[2]an!$E$39,H3343&lt;[2]an!$M$37,S3343&lt;&gt;"kahepoolne vajaduspõhine"),[2]an!$G$39,
IF(AND(A3343=[2]an!$G$38,F3343=[2]an!$E$42),[2]an!$G$42,
IF(AND(A3343=[2]an!$H$38,F3343=[2]an!$E$40),[2]an!$H$40,IF(AND(A3343=[2]an!$H$38,F3343=[2]an!$E$41),[2]an!$H$41,IF(AND(A3343=[2]an!$H$38,F3343=[2]an!$E$39,H3343&gt;=[2]an!$M$37),[2]an!$H$39,
IF(AND(A3343=[2]an!$H$38,F3343=[2]an!$E$39,H3343&lt;[2]an!$M$37,S3343="kahepoolne vajaduspõhine",U3343=""),[2]an!$M$40,
IF(AND(A3343=[2]an!$H$38,F3343=[2]an!$E$39,H3343&lt;[2]an!$M$37,S3343="kahepoolne vajaduspõhine",U3343&lt;&gt;""),[2]an!$H$39,
IF(AND(A3343=[2]an!$H$38,F3343=[2]an!$E$39,H3343&lt;[2]an!$M$37,S3343&lt;&gt;"kahepoolne vajaduspõhine"),[2]an!$H$39,
IF(AND(A3343=[2]an!$H$38,F3343=[2]an!$E$42),[2]an!$H$42,
IF(AND(A3343=[2]an!$I$38,F3343=[2]an!$E$40),[2]an!$I$40,IF(AND(A3343=[2]an!$I$38,F3343=[2]an!$E$41),[2]an!$I$41,IF(AND(A3343=[2]an!$I$38,F3343=[2]an!$E$39,H3343&gt;=[2]an!$M$37),[2]an!$I$39,
IF(AND(A3343=[2]an!$I$38,F3343=[2]an!$E$39,H3343&lt;[2]an!$M$37,S3343="kahepoolne vajaduspõhine",U3343=""),[2]an!$M$40,
IF(AND(A3343=[2]an!$I$38,F3343=[2]an!$E$39,H3343&lt;[2]an!$M$37,S3343="kahepoolne vajaduspõhine",U3343&lt;&gt;""),[2]an!$I$39,
IF(AND(A3343=[2]an!$I$38,F3343=[2]an!$E$39,H3343&lt;[2]an!$M$37,S3343&lt;&gt;"kahepoolne vajaduspõhine"),[2]an!$I$39,
IF(AND(A3343=[2]an!$I$38,F3343=[2]an!$E$42),[2]an!$I$42,
IF(AND(A3343=[2]an!$J$38,F3343=[2]an!$E$40),[2]an!$J$40,IF(AND(A3343=[2]an!$J$38,F3343=[2]an!$E$41),[2]an!$J$41,IF(AND(A3343=[2]an!$J$38,F3343=[2]an!$E$39,H3343&gt;=[2]an!$M$37),[2]an!$J$39,
IF(AND(A3343=[2]an!$J$38,F3343=[2]an!$E$39,H3343&lt;[2]an!$M$37,S3343="kahepoolne vajaduspõhine",U3343=""),[2]an!$M$40,
IF(AND(A3343=[2]an!$J$38,F3343=[2]an!$E$39,H3343&lt;[2]an!$M$37,S3343="kahepoolne vajaduspõhine",U3343&lt;&gt;""),[2]an!$J$39,
IF(AND(A3343=[2]an!$J$38,F3343=[2]an!$E$39,H3343&lt;[2]an!$M$37,S3343&lt;&gt;"kahepoolne vajaduspõhine"),[2]an!$J$39,
IF(AND(A3343=[2]an!$J$38,F3343=[2]an!$E$42),[2]an!$J$42,""))))))))))))))))))))))))))))</f>
        <v/>
      </c>
      <c r="Y3343" s="17" t="str">
        <f>IFERROR(IF(F3343="Tugigrupp",0,
IF(AND(F3343="Peretoe teenus",H3343&gt;=[2]an!$M$37,RANK(D3343,$D3343:$D3343)+COUNTIFS($D$2:D3343,D3343,$F$2:F3343,F3343)-1&gt;1),"",
IF(AND(F3343="Peretoe teenus",H3343&gt;=[2]an!$M$37,RANK(D3343,$D3343:$D3343)+COUNTIFS($D$2:D3343,D3343,$F$2:F3343,F3343)-1=1,MONTH(H3343)=MONTH(K3343)=TRUE,YEAR(H3343)=YEAR(K3343)=TRUE),((EOMONTH(H3343,0)-H3343+1)*X3343)/DAY(EOMONTH(H3343,0)),
IF(AND(F3343="Peretoe teenus",H3343&gt;=[2]an!$M$37,RANK(D3343,$D3343:$D3343)+COUNTIFS($D$2:D3343,D3343,$F$2:F3343,F3343)-1=1),X3343,
IF(AND(F3343="Peretoe teenus",H3343&lt;[2]an!$M$37,S3343&lt;&gt;"kahepoolne vajaduspõhine",RANK(D3343,$D3343:$D3343)+COUNTIFS($D$2:D3343,D3343,$F$2:F3343,F3343)-1=1),X3343,
IF(AND(F3343="Peretoe teenus",H3343&lt;[2]an!$M$37,S3343&lt;&gt;"kahepoolne vajaduspõhine",RANK(D3343,$D3343:$D3343)+COUNTIFS($D$2:D3343,D3343,$F$2:F3343,F3343)-1&gt;1),"",
IF(AND(F3343="Peretoe teenus",H3343&lt;[2]an!$M$37,S3343="kahepoolne vajaduspõhine",U3343="",RANK(D3343,$D3343:$D3343)+COUNTIFS($D$2:D3343,D3343,$F$2:F3343,F3343)-1=1),X3343,
IF(AND(F3343="Peretoe teenus",H3343&lt;[2]an!$M$37,S3343="kahepoolne vajaduspõhine",U3343="",RANK(D3343,$D3343:$D3343)+COUNTIFS($D$2:D3343,D3343,$F$2:F3343,F3343)-1&gt;1),"",
IF(AND(F3343="Peretoe teenus",H3343&lt;[2]an!$M$37,S3343="kahepoolne vajaduspõhine",U3343&lt;[2]an!$M$37,RANK(D3343,$D3343:$D3343)+COUNTIFS($D$2:D3343,D3343,$F$2:F3343,F3343)-1=1),X3343,
IF(AND(F3343="Peretoe teenus",H3343&lt;[2]an!$M$37,S3343="kahepoolne vajaduspõhine",U3343&lt;[2]an!$M$37,RANK(D3343,$D3343:$D3343)+COUNTIFS($D$2:D3343,D3343,$F$2:F3343,F3343)-1&gt;1),"",
IF(AND(F3343="Peretoe teenus",H3343&lt;[2]an!$M$37,S3343="kahepoolne vajaduspõhine",U3343&gt;=[2]an!$M$37,U3343&lt;=[2]an!$M$38,RANK(D3343,$D3343:$D3343)+COUNTIFS($D$2:D3343,D3343,$F$2:F3343,F3343)-1=1),
((EOMONTH(U3343,0)-U3343+1)*X3343)/DAY(EOMONTH(U3343,0))+(DAY(U3343)-1)*100/DAY(EOMONTH(U3343,0)),
IF(AND(F3343="Peretoe teenus",H3343&lt;[2]an!$M$37,S3343="kahepoolne vajaduspõhine",U3343&gt;=[2]an!$M$37,U3343&lt;=[2]an!$M$38,RANK(D3343,$D3343:$D3343)+COUNTIFS($D$2:D3343,D3343,$F$2:F3343,F3343)-1&gt;1),"",
IF(AND(F3343="Peretoe teenus",H3343&lt;[2]an!$M$37,S3343="kahepoolne vajaduspõhine",U3343&gt;[2]an!$M$38,RANK(D3343,$D3343:$D3343)+COUNTIFS($D$2:D3343,D3343,$F$2:F3343,F3343)-1=1),X3343,
IF(AND(F3343="Peretoe teenus",H3343&lt;[2]an!$M$37,S3343="kahepoolne vajaduspõhine",U3343&gt;[2]an!$M$38,RANK(D3343,$D3343:$D3343)+COUNTIFS($D$2:D3343,D3343,$F$2:F3343,F3343)-1&gt;1),"",X3343*W3343)))))))))))))),"")</f>
        <v/>
      </c>
      <c r="Z3343" s="18" t="str">
        <f t="shared" si="157"/>
        <v/>
      </c>
      <c r="AA3343" s="19" t="str">
        <f>IFERROR(VLOOKUP(E3343,[2]an!$A$3:$B$81,2,FALSE),"")</f>
        <v/>
      </c>
      <c r="AB3343" s="19" t="str">
        <f>IFERROR(VLOOKUP(AA3343,[2]an!$C$2:$D$16,2,FALSE),"")</f>
        <v/>
      </c>
      <c r="AC3343" s="20"/>
      <c r="AD3343" s="21" t="str">
        <f>IF(A3343=[2]an!$F$36,VLOOKUP([2]an!$F$36,[2]an!$F$36:$H$36,3,FALSE),IF(A3343=[2]an!$F$35,VLOOKUP([2]an!$F$35,[2]an!$F$35:$H$35,3,FALSE),IF(A3343=[2]an!$F$33,VLOOKUP([2]an!$F$33,[2]an!$F$33:$H$33,3,FALSE),IF(A3343=[2]an!$F$31,VLOOKUP([2]an!$F$31,[2]an!$F$31:$H$31,3,FALSE),""))))</f>
        <v/>
      </c>
    </row>
    <row r="3344" spans="6:30" x14ac:dyDescent="0.2">
      <c r="F3344" s="10"/>
      <c r="G3344" s="8" t="str">
        <f t="shared" si="158"/>
        <v/>
      </c>
      <c r="H3344" s="13"/>
      <c r="K3344" s="13"/>
      <c r="L3344" s="10"/>
      <c r="M3344" s="10"/>
      <c r="S3344" s="8" t="str">
        <f>IFERROR(VLOOKUP(D3344,[1]peretoe_teenus!$A$2:$L$2000,5,FALSE),"")</f>
        <v/>
      </c>
      <c r="U3344" s="13"/>
      <c r="V3344" s="15" t="str" cm="1">
        <f t="array" ref="V3344">IFERROR(IF(AND(F3344="Tugigrupp",RANK(K3344,$K3344:$K3344)+COUNTIFS($K$2:K3344,K3344,$L$2:L3344,L3344,$M$2:M3344,M3344,$I$2:I3344,I3344,$G$2:G3344,G3344,$F$2:F3344,F3344)-1=1),SUMPRODUCT(($F$2:$F$4154=F3344)*($G$2:$G$4154=G3344)*($K$2:$K$4154=K3344)*($I$2:$I$4154=I3344)*($L$2:$L$4154=L3344)*($M$2:$M$4154=M3344)),""),"")</f>
        <v/>
      </c>
      <c r="W3344" s="15" t="str">
        <f t="shared" si="156"/>
        <v/>
      </c>
      <c r="X3344" s="16" t="str">
        <f>IF(AND(A3344=[2]an!$G$38,F3344=[2]an!$E$40),[2]an!$G$40,IF(AND(A3344=[2]an!$G$38,F3344=[2]an!$E$41),[2]an!$G$41,IF(AND(A3344=[2]an!$G$38,F3344=[2]an!$E$39,H3344&gt;=[2]an!$M$37),[2]an!$G$39,
IF(AND(A3344=[2]an!$G$38,F3344=[2]an!$E$39,H3344&lt;[2]an!$M$37,S3344="kahepoolne vajaduspõhine",U3344=""),[2]an!$M$40,
IF(AND(A3344=[2]an!$G$38,F3344=[2]an!$E$39,H3344&lt;[2]an!$M$37,S3344="kahepoolne vajaduspõhine",U3344&lt;&gt;""),[2]an!$G$39,
IF(AND(A3344=[2]an!$G$38,F3344=[2]an!$E$39,H3344&lt;[2]an!$M$37,S3344&lt;&gt;"kahepoolne vajaduspõhine"),[2]an!$G$39,
IF(AND(A3344=[2]an!$G$38,F3344=[2]an!$E$42),[2]an!$G$42,
IF(AND(A3344=[2]an!$H$38,F3344=[2]an!$E$40),[2]an!$H$40,IF(AND(A3344=[2]an!$H$38,F3344=[2]an!$E$41),[2]an!$H$41,IF(AND(A3344=[2]an!$H$38,F3344=[2]an!$E$39,H3344&gt;=[2]an!$M$37),[2]an!$H$39,
IF(AND(A3344=[2]an!$H$38,F3344=[2]an!$E$39,H3344&lt;[2]an!$M$37,S3344="kahepoolne vajaduspõhine",U3344=""),[2]an!$M$40,
IF(AND(A3344=[2]an!$H$38,F3344=[2]an!$E$39,H3344&lt;[2]an!$M$37,S3344="kahepoolne vajaduspõhine",U3344&lt;&gt;""),[2]an!$H$39,
IF(AND(A3344=[2]an!$H$38,F3344=[2]an!$E$39,H3344&lt;[2]an!$M$37,S3344&lt;&gt;"kahepoolne vajaduspõhine"),[2]an!$H$39,
IF(AND(A3344=[2]an!$H$38,F3344=[2]an!$E$42),[2]an!$H$42,
IF(AND(A3344=[2]an!$I$38,F3344=[2]an!$E$40),[2]an!$I$40,IF(AND(A3344=[2]an!$I$38,F3344=[2]an!$E$41),[2]an!$I$41,IF(AND(A3344=[2]an!$I$38,F3344=[2]an!$E$39,H3344&gt;=[2]an!$M$37),[2]an!$I$39,
IF(AND(A3344=[2]an!$I$38,F3344=[2]an!$E$39,H3344&lt;[2]an!$M$37,S3344="kahepoolne vajaduspõhine",U3344=""),[2]an!$M$40,
IF(AND(A3344=[2]an!$I$38,F3344=[2]an!$E$39,H3344&lt;[2]an!$M$37,S3344="kahepoolne vajaduspõhine",U3344&lt;&gt;""),[2]an!$I$39,
IF(AND(A3344=[2]an!$I$38,F3344=[2]an!$E$39,H3344&lt;[2]an!$M$37,S3344&lt;&gt;"kahepoolne vajaduspõhine"),[2]an!$I$39,
IF(AND(A3344=[2]an!$I$38,F3344=[2]an!$E$42),[2]an!$I$42,
IF(AND(A3344=[2]an!$J$38,F3344=[2]an!$E$40),[2]an!$J$40,IF(AND(A3344=[2]an!$J$38,F3344=[2]an!$E$41),[2]an!$J$41,IF(AND(A3344=[2]an!$J$38,F3344=[2]an!$E$39,H3344&gt;=[2]an!$M$37),[2]an!$J$39,
IF(AND(A3344=[2]an!$J$38,F3344=[2]an!$E$39,H3344&lt;[2]an!$M$37,S3344="kahepoolne vajaduspõhine",U3344=""),[2]an!$M$40,
IF(AND(A3344=[2]an!$J$38,F3344=[2]an!$E$39,H3344&lt;[2]an!$M$37,S3344="kahepoolne vajaduspõhine",U3344&lt;&gt;""),[2]an!$J$39,
IF(AND(A3344=[2]an!$J$38,F3344=[2]an!$E$39,H3344&lt;[2]an!$M$37,S3344&lt;&gt;"kahepoolne vajaduspõhine"),[2]an!$J$39,
IF(AND(A3344=[2]an!$J$38,F3344=[2]an!$E$42),[2]an!$J$42,""))))))))))))))))))))))))))))</f>
        <v/>
      </c>
      <c r="Y3344" s="17" t="str">
        <f>IFERROR(IF(F3344="Tugigrupp",0,
IF(AND(F3344="Peretoe teenus",H3344&gt;=[2]an!$M$37,RANK(D3344,$D3344:$D3344)+COUNTIFS($D$2:D3344,D3344,$F$2:F3344,F3344)-1&gt;1),"",
IF(AND(F3344="Peretoe teenus",H3344&gt;=[2]an!$M$37,RANK(D3344,$D3344:$D3344)+COUNTIFS($D$2:D3344,D3344,$F$2:F3344,F3344)-1=1,MONTH(H3344)=MONTH(K3344)=TRUE,YEAR(H3344)=YEAR(K3344)=TRUE),((EOMONTH(H3344,0)-H3344+1)*X3344)/DAY(EOMONTH(H3344,0)),
IF(AND(F3344="Peretoe teenus",H3344&gt;=[2]an!$M$37,RANK(D3344,$D3344:$D3344)+COUNTIFS($D$2:D3344,D3344,$F$2:F3344,F3344)-1=1),X3344,
IF(AND(F3344="Peretoe teenus",H3344&lt;[2]an!$M$37,S3344&lt;&gt;"kahepoolne vajaduspõhine",RANK(D3344,$D3344:$D3344)+COUNTIFS($D$2:D3344,D3344,$F$2:F3344,F3344)-1=1),X3344,
IF(AND(F3344="Peretoe teenus",H3344&lt;[2]an!$M$37,S3344&lt;&gt;"kahepoolne vajaduspõhine",RANK(D3344,$D3344:$D3344)+COUNTIFS($D$2:D3344,D3344,$F$2:F3344,F3344)-1&gt;1),"",
IF(AND(F3344="Peretoe teenus",H3344&lt;[2]an!$M$37,S3344="kahepoolne vajaduspõhine",U3344="",RANK(D3344,$D3344:$D3344)+COUNTIFS($D$2:D3344,D3344,$F$2:F3344,F3344)-1=1),X3344,
IF(AND(F3344="Peretoe teenus",H3344&lt;[2]an!$M$37,S3344="kahepoolne vajaduspõhine",U3344="",RANK(D3344,$D3344:$D3344)+COUNTIFS($D$2:D3344,D3344,$F$2:F3344,F3344)-1&gt;1),"",
IF(AND(F3344="Peretoe teenus",H3344&lt;[2]an!$M$37,S3344="kahepoolne vajaduspõhine",U3344&lt;[2]an!$M$37,RANK(D3344,$D3344:$D3344)+COUNTIFS($D$2:D3344,D3344,$F$2:F3344,F3344)-1=1),X3344,
IF(AND(F3344="Peretoe teenus",H3344&lt;[2]an!$M$37,S3344="kahepoolne vajaduspõhine",U3344&lt;[2]an!$M$37,RANK(D3344,$D3344:$D3344)+COUNTIFS($D$2:D3344,D3344,$F$2:F3344,F3344)-1&gt;1),"",
IF(AND(F3344="Peretoe teenus",H3344&lt;[2]an!$M$37,S3344="kahepoolne vajaduspõhine",U3344&gt;=[2]an!$M$37,U3344&lt;=[2]an!$M$38,RANK(D3344,$D3344:$D3344)+COUNTIFS($D$2:D3344,D3344,$F$2:F3344,F3344)-1=1),
((EOMONTH(U3344,0)-U3344+1)*X3344)/DAY(EOMONTH(U3344,0))+(DAY(U3344)-1)*100/DAY(EOMONTH(U3344,0)),
IF(AND(F3344="Peretoe teenus",H3344&lt;[2]an!$M$37,S3344="kahepoolne vajaduspõhine",U3344&gt;=[2]an!$M$37,U3344&lt;=[2]an!$M$38,RANK(D3344,$D3344:$D3344)+COUNTIFS($D$2:D3344,D3344,$F$2:F3344,F3344)-1&gt;1),"",
IF(AND(F3344="Peretoe teenus",H3344&lt;[2]an!$M$37,S3344="kahepoolne vajaduspõhine",U3344&gt;[2]an!$M$38,RANK(D3344,$D3344:$D3344)+COUNTIFS($D$2:D3344,D3344,$F$2:F3344,F3344)-1=1),X3344,
IF(AND(F3344="Peretoe teenus",H3344&lt;[2]an!$M$37,S3344="kahepoolne vajaduspõhine",U3344&gt;[2]an!$M$38,RANK(D3344,$D3344:$D3344)+COUNTIFS($D$2:D3344,D3344,$F$2:F3344,F3344)-1&gt;1),"",X3344*W3344)))))))))))))),"")</f>
        <v/>
      </c>
      <c r="Z3344" s="18" t="str">
        <f t="shared" si="157"/>
        <v/>
      </c>
      <c r="AA3344" s="19" t="str">
        <f>IFERROR(VLOOKUP(E3344,[2]an!$A$3:$B$81,2,FALSE),"")</f>
        <v/>
      </c>
      <c r="AB3344" s="19" t="str">
        <f>IFERROR(VLOOKUP(AA3344,[2]an!$C$2:$D$16,2,FALSE),"")</f>
        <v/>
      </c>
      <c r="AC3344" s="20"/>
      <c r="AD3344" s="21" t="str">
        <f>IF(A3344=[2]an!$F$36,VLOOKUP([2]an!$F$36,[2]an!$F$36:$H$36,3,FALSE),IF(A3344=[2]an!$F$35,VLOOKUP([2]an!$F$35,[2]an!$F$35:$H$35,3,FALSE),IF(A3344=[2]an!$F$33,VLOOKUP([2]an!$F$33,[2]an!$F$33:$H$33,3,FALSE),IF(A3344=[2]an!$F$31,VLOOKUP([2]an!$F$31,[2]an!$F$31:$H$31,3,FALSE),""))))</f>
        <v/>
      </c>
    </row>
    <row r="3345" spans="6:30" x14ac:dyDescent="0.2">
      <c r="F3345" s="10"/>
      <c r="G3345" s="8" t="str">
        <f t="shared" si="158"/>
        <v/>
      </c>
      <c r="H3345" s="13"/>
      <c r="K3345" s="13"/>
      <c r="L3345" s="10"/>
      <c r="M3345" s="10"/>
      <c r="S3345" s="8" t="str">
        <f>IFERROR(VLOOKUP(D3345,[1]peretoe_teenus!$A$2:$L$2000,5,FALSE),"")</f>
        <v/>
      </c>
      <c r="U3345" s="13"/>
      <c r="V3345" s="15" t="str" cm="1">
        <f t="array" ref="V3345">IFERROR(IF(AND(F3345="Tugigrupp",RANK(K3345,$K3345:$K3345)+COUNTIFS($K$2:K3345,K3345,$L$2:L3345,L3345,$M$2:M3345,M3345,$I$2:I3345,I3345,$G$2:G3345,G3345,$F$2:F3345,F3345)-1=1),SUMPRODUCT(($F$2:$F$4154=F3345)*($G$2:$G$4154=G3345)*($K$2:$K$4154=K3345)*($I$2:$I$4154=I3345)*($L$2:$L$4154=L3345)*($M$2:$M$4154=M3345)),""),"")</f>
        <v/>
      </c>
      <c r="W3345" s="15" t="str">
        <f t="shared" si="156"/>
        <v/>
      </c>
      <c r="X3345" s="16" t="str">
        <f>IF(AND(A3345=[2]an!$G$38,F3345=[2]an!$E$40),[2]an!$G$40,IF(AND(A3345=[2]an!$G$38,F3345=[2]an!$E$41),[2]an!$G$41,IF(AND(A3345=[2]an!$G$38,F3345=[2]an!$E$39,H3345&gt;=[2]an!$M$37),[2]an!$G$39,
IF(AND(A3345=[2]an!$G$38,F3345=[2]an!$E$39,H3345&lt;[2]an!$M$37,S3345="kahepoolne vajaduspõhine",U3345=""),[2]an!$M$40,
IF(AND(A3345=[2]an!$G$38,F3345=[2]an!$E$39,H3345&lt;[2]an!$M$37,S3345="kahepoolne vajaduspõhine",U3345&lt;&gt;""),[2]an!$G$39,
IF(AND(A3345=[2]an!$G$38,F3345=[2]an!$E$39,H3345&lt;[2]an!$M$37,S3345&lt;&gt;"kahepoolne vajaduspõhine"),[2]an!$G$39,
IF(AND(A3345=[2]an!$G$38,F3345=[2]an!$E$42),[2]an!$G$42,
IF(AND(A3345=[2]an!$H$38,F3345=[2]an!$E$40),[2]an!$H$40,IF(AND(A3345=[2]an!$H$38,F3345=[2]an!$E$41),[2]an!$H$41,IF(AND(A3345=[2]an!$H$38,F3345=[2]an!$E$39,H3345&gt;=[2]an!$M$37),[2]an!$H$39,
IF(AND(A3345=[2]an!$H$38,F3345=[2]an!$E$39,H3345&lt;[2]an!$M$37,S3345="kahepoolne vajaduspõhine",U3345=""),[2]an!$M$40,
IF(AND(A3345=[2]an!$H$38,F3345=[2]an!$E$39,H3345&lt;[2]an!$M$37,S3345="kahepoolne vajaduspõhine",U3345&lt;&gt;""),[2]an!$H$39,
IF(AND(A3345=[2]an!$H$38,F3345=[2]an!$E$39,H3345&lt;[2]an!$M$37,S3345&lt;&gt;"kahepoolne vajaduspõhine"),[2]an!$H$39,
IF(AND(A3345=[2]an!$H$38,F3345=[2]an!$E$42),[2]an!$H$42,
IF(AND(A3345=[2]an!$I$38,F3345=[2]an!$E$40),[2]an!$I$40,IF(AND(A3345=[2]an!$I$38,F3345=[2]an!$E$41),[2]an!$I$41,IF(AND(A3345=[2]an!$I$38,F3345=[2]an!$E$39,H3345&gt;=[2]an!$M$37),[2]an!$I$39,
IF(AND(A3345=[2]an!$I$38,F3345=[2]an!$E$39,H3345&lt;[2]an!$M$37,S3345="kahepoolne vajaduspõhine",U3345=""),[2]an!$M$40,
IF(AND(A3345=[2]an!$I$38,F3345=[2]an!$E$39,H3345&lt;[2]an!$M$37,S3345="kahepoolne vajaduspõhine",U3345&lt;&gt;""),[2]an!$I$39,
IF(AND(A3345=[2]an!$I$38,F3345=[2]an!$E$39,H3345&lt;[2]an!$M$37,S3345&lt;&gt;"kahepoolne vajaduspõhine"),[2]an!$I$39,
IF(AND(A3345=[2]an!$I$38,F3345=[2]an!$E$42),[2]an!$I$42,
IF(AND(A3345=[2]an!$J$38,F3345=[2]an!$E$40),[2]an!$J$40,IF(AND(A3345=[2]an!$J$38,F3345=[2]an!$E$41),[2]an!$J$41,IF(AND(A3345=[2]an!$J$38,F3345=[2]an!$E$39,H3345&gt;=[2]an!$M$37),[2]an!$J$39,
IF(AND(A3345=[2]an!$J$38,F3345=[2]an!$E$39,H3345&lt;[2]an!$M$37,S3345="kahepoolne vajaduspõhine",U3345=""),[2]an!$M$40,
IF(AND(A3345=[2]an!$J$38,F3345=[2]an!$E$39,H3345&lt;[2]an!$M$37,S3345="kahepoolne vajaduspõhine",U3345&lt;&gt;""),[2]an!$J$39,
IF(AND(A3345=[2]an!$J$38,F3345=[2]an!$E$39,H3345&lt;[2]an!$M$37,S3345&lt;&gt;"kahepoolne vajaduspõhine"),[2]an!$J$39,
IF(AND(A3345=[2]an!$J$38,F3345=[2]an!$E$42),[2]an!$J$42,""))))))))))))))))))))))))))))</f>
        <v/>
      </c>
      <c r="Y3345" s="17" t="str">
        <f>IFERROR(IF(F3345="Tugigrupp",0,
IF(AND(F3345="Peretoe teenus",H3345&gt;=[2]an!$M$37,RANK(D3345,$D3345:$D3345)+COUNTIFS($D$2:D3345,D3345,$F$2:F3345,F3345)-1&gt;1),"",
IF(AND(F3345="Peretoe teenus",H3345&gt;=[2]an!$M$37,RANK(D3345,$D3345:$D3345)+COUNTIFS($D$2:D3345,D3345,$F$2:F3345,F3345)-1=1,MONTH(H3345)=MONTH(K3345)=TRUE,YEAR(H3345)=YEAR(K3345)=TRUE),((EOMONTH(H3345,0)-H3345+1)*X3345)/DAY(EOMONTH(H3345,0)),
IF(AND(F3345="Peretoe teenus",H3345&gt;=[2]an!$M$37,RANK(D3345,$D3345:$D3345)+COUNTIFS($D$2:D3345,D3345,$F$2:F3345,F3345)-1=1),X3345,
IF(AND(F3345="Peretoe teenus",H3345&lt;[2]an!$M$37,S3345&lt;&gt;"kahepoolne vajaduspõhine",RANK(D3345,$D3345:$D3345)+COUNTIFS($D$2:D3345,D3345,$F$2:F3345,F3345)-1=1),X3345,
IF(AND(F3345="Peretoe teenus",H3345&lt;[2]an!$M$37,S3345&lt;&gt;"kahepoolne vajaduspõhine",RANK(D3345,$D3345:$D3345)+COUNTIFS($D$2:D3345,D3345,$F$2:F3345,F3345)-1&gt;1),"",
IF(AND(F3345="Peretoe teenus",H3345&lt;[2]an!$M$37,S3345="kahepoolne vajaduspõhine",U3345="",RANK(D3345,$D3345:$D3345)+COUNTIFS($D$2:D3345,D3345,$F$2:F3345,F3345)-1=1),X3345,
IF(AND(F3345="Peretoe teenus",H3345&lt;[2]an!$M$37,S3345="kahepoolne vajaduspõhine",U3345="",RANK(D3345,$D3345:$D3345)+COUNTIFS($D$2:D3345,D3345,$F$2:F3345,F3345)-1&gt;1),"",
IF(AND(F3345="Peretoe teenus",H3345&lt;[2]an!$M$37,S3345="kahepoolne vajaduspõhine",U3345&lt;[2]an!$M$37,RANK(D3345,$D3345:$D3345)+COUNTIFS($D$2:D3345,D3345,$F$2:F3345,F3345)-1=1),X3345,
IF(AND(F3345="Peretoe teenus",H3345&lt;[2]an!$M$37,S3345="kahepoolne vajaduspõhine",U3345&lt;[2]an!$M$37,RANK(D3345,$D3345:$D3345)+COUNTIFS($D$2:D3345,D3345,$F$2:F3345,F3345)-1&gt;1),"",
IF(AND(F3345="Peretoe teenus",H3345&lt;[2]an!$M$37,S3345="kahepoolne vajaduspõhine",U3345&gt;=[2]an!$M$37,U3345&lt;=[2]an!$M$38,RANK(D3345,$D3345:$D3345)+COUNTIFS($D$2:D3345,D3345,$F$2:F3345,F3345)-1=1),
((EOMONTH(U3345,0)-U3345+1)*X3345)/DAY(EOMONTH(U3345,0))+(DAY(U3345)-1)*100/DAY(EOMONTH(U3345,0)),
IF(AND(F3345="Peretoe teenus",H3345&lt;[2]an!$M$37,S3345="kahepoolne vajaduspõhine",U3345&gt;=[2]an!$M$37,U3345&lt;=[2]an!$M$38,RANK(D3345,$D3345:$D3345)+COUNTIFS($D$2:D3345,D3345,$F$2:F3345,F3345)-1&gt;1),"",
IF(AND(F3345="Peretoe teenus",H3345&lt;[2]an!$M$37,S3345="kahepoolne vajaduspõhine",U3345&gt;[2]an!$M$38,RANK(D3345,$D3345:$D3345)+COUNTIFS($D$2:D3345,D3345,$F$2:F3345,F3345)-1=1),X3345,
IF(AND(F3345="Peretoe teenus",H3345&lt;[2]an!$M$37,S3345="kahepoolne vajaduspõhine",U3345&gt;[2]an!$M$38,RANK(D3345,$D3345:$D3345)+COUNTIFS($D$2:D3345,D3345,$F$2:F3345,F3345)-1&gt;1),"",X3345*W3345)))))))))))))),"")</f>
        <v/>
      </c>
      <c r="Z3345" s="18" t="str">
        <f t="shared" si="157"/>
        <v/>
      </c>
      <c r="AA3345" s="19" t="str">
        <f>IFERROR(VLOOKUP(E3345,[2]an!$A$3:$B$81,2,FALSE),"")</f>
        <v/>
      </c>
      <c r="AB3345" s="19" t="str">
        <f>IFERROR(VLOOKUP(AA3345,[2]an!$C$2:$D$16,2,FALSE),"")</f>
        <v/>
      </c>
      <c r="AC3345" s="20"/>
      <c r="AD3345" s="21" t="str">
        <f>IF(A3345=[2]an!$F$36,VLOOKUP([2]an!$F$36,[2]an!$F$36:$H$36,3,FALSE),IF(A3345=[2]an!$F$35,VLOOKUP([2]an!$F$35,[2]an!$F$35:$H$35,3,FALSE),IF(A3345=[2]an!$F$33,VLOOKUP([2]an!$F$33,[2]an!$F$33:$H$33,3,FALSE),IF(A3345=[2]an!$F$31,VLOOKUP([2]an!$F$31,[2]an!$F$31:$H$31,3,FALSE),""))))</f>
        <v/>
      </c>
    </row>
    <row r="3346" spans="6:30" x14ac:dyDescent="0.2">
      <c r="F3346" s="10"/>
      <c r="G3346" s="8" t="str">
        <f t="shared" si="158"/>
        <v/>
      </c>
      <c r="H3346" s="13"/>
      <c r="K3346" s="13"/>
      <c r="L3346" s="10"/>
      <c r="M3346" s="10"/>
      <c r="S3346" s="8" t="str">
        <f>IFERROR(VLOOKUP(D3346,[1]peretoe_teenus!$A$2:$L$2000,5,FALSE),"")</f>
        <v/>
      </c>
      <c r="U3346" s="13"/>
      <c r="V3346" s="15" t="str" cm="1">
        <f t="array" ref="V3346">IFERROR(IF(AND(F3346="Tugigrupp",RANK(K3346,$K3346:$K3346)+COUNTIFS($K$2:K3346,K3346,$L$2:L3346,L3346,$M$2:M3346,M3346,$I$2:I3346,I3346,$G$2:G3346,G3346,$F$2:F3346,F3346)-1=1),SUMPRODUCT(($F$2:$F$4154=F3346)*($G$2:$G$4154=G3346)*($K$2:$K$4154=K3346)*($I$2:$I$4154=I3346)*($L$2:$L$4154=L3346)*($M$2:$M$4154=M3346)),""),"")</f>
        <v/>
      </c>
      <c r="W3346" s="15" t="str">
        <f t="shared" si="156"/>
        <v/>
      </c>
      <c r="X3346" s="16" t="str">
        <f>IF(AND(A3346=[2]an!$G$38,F3346=[2]an!$E$40),[2]an!$G$40,IF(AND(A3346=[2]an!$G$38,F3346=[2]an!$E$41),[2]an!$G$41,IF(AND(A3346=[2]an!$G$38,F3346=[2]an!$E$39,H3346&gt;=[2]an!$M$37),[2]an!$G$39,
IF(AND(A3346=[2]an!$G$38,F3346=[2]an!$E$39,H3346&lt;[2]an!$M$37,S3346="kahepoolne vajaduspõhine",U3346=""),[2]an!$M$40,
IF(AND(A3346=[2]an!$G$38,F3346=[2]an!$E$39,H3346&lt;[2]an!$M$37,S3346="kahepoolne vajaduspõhine",U3346&lt;&gt;""),[2]an!$G$39,
IF(AND(A3346=[2]an!$G$38,F3346=[2]an!$E$39,H3346&lt;[2]an!$M$37,S3346&lt;&gt;"kahepoolne vajaduspõhine"),[2]an!$G$39,
IF(AND(A3346=[2]an!$G$38,F3346=[2]an!$E$42),[2]an!$G$42,
IF(AND(A3346=[2]an!$H$38,F3346=[2]an!$E$40),[2]an!$H$40,IF(AND(A3346=[2]an!$H$38,F3346=[2]an!$E$41),[2]an!$H$41,IF(AND(A3346=[2]an!$H$38,F3346=[2]an!$E$39,H3346&gt;=[2]an!$M$37),[2]an!$H$39,
IF(AND(A3346=[2]an!$H$38,F3346=[2]an!$E$39,H3346&lt;[2]an!$M$37,S3346="kahepoolne vajaduspõhine",U3346=""),[2]an!$M$40,
IF(AND(A3346=[2]an!$H$38,F3346=[2]an!$E$39,H3346&lt;[2]an!$M$37,S3346="kahepoolne vajaduspõhine",U3346&lt;&gt;""),[2]an!$H$39,
IF(AND(A3346=[2]an!$H$38,F3346=[2]an!$E$39,H3346&lt;[2]an!$M$37,S3346&lt;&gt;"kahepoolne vajaduspõhine"),[2]an!$H$39,
IF(AND(A3346=[2]an!$H$38,F3346=[2]an!$E$42),[2]an!$H$42,
IF(AND(A3346=[2]an!$I$38,F3346=[2]an!$E$40),[2]an!$I$40,IF(AND(A3346=[2]an!$I$38,F3346=[2]an!$E$41),[2]an!$I$41,IF(AND(A3346=[2]an!$I$38,F3346=[2]an!$E$39,H3346&gt;=[2]an!$M$37),[2]an!$I$39,
IF(AND(A3346=[2]an!$I$38,F3346=[2]an!$E$39,H3346&lt;[2]an!$M$37,S3346="kahepoolne vajaduspõhine",U3346=""),[2]an!$M$40,
IF(AND(A3346=[2]an!$I$38,F3346=[2]an!$E$39,H3346&lt;[2]an!$M$37,S3346="kahepoolne vajaduspõhine",U3346&lt;&gt;""),[2]an!$I$39,
IF(AND(A3346=[2]an!$I$38,F3346=[2]an!$E$39,H3346&lt;[2]an!$M$37,S3346&lt;&gt;"kahepoolne vajaduspõhine"),[2]an!$I$39,
IF(AND(A3346=[2]an!$I$38,F3346=[2]an!$E$42),[2]an!$I$42,
IF(AND(A3346=[2]an!$J$38,F3346=[2]an!$E$40),[2]an!$J$40,IF(AND(A3346=[2]an!$J$38,F3346=[2]an!$E$41),[2]an!$J$41,IF(AND(A3346=[2]an!$J$38,F3346=[2]an!$E$39,H3346&gt;=[2]an!$M$37),[2]an!$J$39,
IF(AND(A3346=[2]an!$J$38,F3346=[2]an!$E$39,H3346&lt;[2]an!$M$37,S3346="kahepoolne vajaduspõhine",U3346=""),[2]an!$M$40,
IF(AND(A3346=[2]an!$J$38,F3346=[2]an!$E$39,H3346&lt;[2]an!$M$37,S3346="kahepoolne vajaduspõhine",U3346&lt;&gt;""),[2]an!$J$39,
IF(AND(A3346=[2]an!$J$38,F3346=[2]an!$E$39,H3346&lt;[2]an!$M$37,S3346&lt;&gt;"kahepoolne vajaduspõhine"),[2]an!$J$39,
IF(AND(A3346=[2]an!$J$38,F3346=[2]an!$E$42),[2]an!$J$42,""))))))))))))))))))))))))))))</f>
        <v/>
      </c>
      <c r="Y3346" s="17" t="str">
        <f>IFERROR(IF(F3346="Tugigrupp",0,
IF(AND(F3346="Peretoe teenus",H3346&gt;=[2]an!$M$37,RANK(D3346,$D3346:$D3346)+COUNTIFS($D$2:D3346,D3346,$F$2:F3346,F3346)-1&gt;1),"",
IF(AND(F3346="Peretoe teenus",H3346&gt;=[2]an!$M$37,RANK(D3346,$D3346:$D3346)+COUNTIFS($D$2:D3346,D3346,$F$2:F3346,F3346)-1=1,MONTH(H3346)=MONTH(K3346)=TRUE,YEAR(H3346)=YEAR(K3346)=TRUE),((EOMONTH(H3346,0)-H3346+1)*X3346)/DAY(EOMONTH(H3346,0)),
IF(AND(F3346="Peretoe teenus",H3346&gt;=[2]an!$M$37,RANK(D3346,$D3346:$D3346)+COUNTIFS($D$2:D3346,D3346,$F$2:F3346,F3346)-1=1),X3346,
IF(AND(F3346="Peretoe teenus",H3346&lt;[2]an!$M$37,S3346&lt;&gt;"kahepoolne vajaduspõhine",RANK(D3346,$D3346:$D3346)+COUNTIFS($D$2:D3346,D3346,$F$2:F3346,F3346)-1=1),X3346,
IF(AND(F3346="Peretoe teenus",H3346&lt;[2]an!$M$37,S3346&lt;&gt;"kahepoolne vajaduspõhine",RANK(D3346,$D3346:$D3346)+COUNTIFS($D$2:D3346,D3346,$F$2:F3346,F3346)-1&gt;1),"",
IF(AND(F3346="Peretoe teenus",H3346&lt;[2]an!$M$37,S3346="kahepoolne vajaduspõhine",U3346="",RANK(D3346,$D3346:$D3346)+COUNTIFS($D$2:D3346,D3346,$F$2:F3346,F3346)-1=1),X3346,
IF(AND(F3346="Peretoe teenus",H3346&lt;[2]an!$M$37,S3346="kahepoolne vajaduspõhine",U3346="",RANK(D3346,$D3346:$D3346)+COUNTIFS($D$2:D3346,D3346,$F$2:F3346,F3346)-1&gt;1),"",
IF(AND(F3346="Peretoe teenus",H3346&lt;[2]an!$M$37,S3346="kahepoolne vajaduspõhine",U3346&lt;[2]an!$M$37,RANK(D3346,$D3346:$D3346)+COUNTIFS($D$2:D3346,D3346,$F$2:F3346,F3346)-1=1),X3346,
IF(AND(F3346="Peretoe teenus",H3346&lt;[2]an!$M$37,S3346="kahepoolne vajaduspõhine",U3346&lt;[2]an!$M$37,RANK(D3346,$D3346:$D3346)+COUNTIFS($D$2:D3346,D3346,$F$2:F3346,F3346)-1&gt;1),"",
IF(AND(F3346="Peretoe teenus",H3346&lt;[2]an!$M$37,S3346="kahepoolne vajaduspõhine",U3346&gt;=[2]an!$M$37,U3346&lt;=[2]an!$M$38,RANK(D3346,$D3346:$D3346)+COUNTIFS($D$2:D3346,D3346,$F$2:F3346,F3346)-1=1),
((EOMONTH(U3346,0)-U3346+1)*X3346)/DAY(EOMONTH(U3346,0))+(DAY(U3346)-1)*100/DAY(EOMONTH(U3346,0)),
IF(AND(F3346="Peretoe teenus",H3346&lt;[2]an!$M$37,S3346="kahepoolne vajaduspõhine",U3346&gt;=[2]an!$M$37,U3346&lt;=[2]an!$M$38,RANK(D3346,$D3346:$D3346)+COUNTIFS($D$2:D3346,D3346,$F$2:F3346,F3346)-1&gt;1),"",
IF(AND(F3346="Peretoe teenus",H3346&lt;[2]an!$M$37,S3346="kahepoolne vajaduspõhine",U3346&gt;[2]an!$M$38,RANK(D3346,$D3346:$D3346)+COUNTIFS($D$2:D3346,D3346,$F$2:F3346,F3346)-1=1),X3346,
IF(AND(F3346="Peretoe teenus",H3346&lt;[2]an!$M$37,S3346="kahepoolne vajaduspõhine",U3346&gt;[2]an!$M$38,RANK(D3346,$D3346:$D3346)+COUNTIFS($D$2:D3346,D3346,$F$2:F3346,F3346)-1&gt;1),"",X3346*W3346)))))))))))))),"")</f>
        <v/>
      </c>
      <c r="Z3346" s="18" t="str">
        <f t="shared" si="157"/>
        <v/>
      </c>
      <c r="AA3346" s="19" t="str">
        <f>IFERROR(VLOOKUP(E3346,[2]an!$A$3:$B$81,2,FALSE),"")</f>
        <v/>
      </c>
      <c r="AB3346" s="19" t="str">
        <f>IFERROR(VLOOKUP(AA3346,[2]an!$C$2:$D$16,2,FALSE),"")</f>
        <v/>
      </c>
      <c r="AC3346" s="20"/>
      <c r="AD3346" s="21" t="str">
        <f>IF(A3346=[2]an!$F$36,VLOOKUP([2]an!$F$36,[2]an!$F$36:$H$36,3,FALSE),IF(A3346=[2]an!$F$35,VLOOKUP([2]an!$F$35,[2]an!$F$35:$H$35,3,FALSE),IF(A3346=[2]an!$F$33,VLOOKUP([2]an!$F$33,[2]an!$F$33:$H$33,3,FALSE),IF(A3346=[2]an!$F$31,VLOOKUP([2]an!$F$31,[2]an!$F$31:$H$31,3,FALSE),""))))</f>
        <v/>
      </c>
    </row>
    <row r="3347" spans="6:30" x14ac:dyDescent="0.2">
      <c r="F3347" s="10"/>
      <c r="G3347" s="8" t="str">
        <f t="shared" si="158"/>
        <v/>
      </c>
      <c r="H3347" s="13"/>
      <c r="K3347" s="13"/>
      <c r="L3347" s="10"/>
      <c r="M3347" s="10"/>
      <c r="S3347" s="8" t="str">
        <f>IFERROR(VLOOKUP(D3347,[1]peretoe_teenus!$A$2:$L$2000,5,FALSE),"")</f>
        <v/>
      </c>
      <c r="U3347" s="13"/>
      <c r="V3347" s="15" t="str" cm="1">
        <f t="array" ref="V3347">IFERROR(IF(AND(F3347="Tugigrupp",RANK(K3347,$K3347:$K3347)+COUNTIFS($K$2:K3347,K3347,$L$2:L3347,L3347,$M$2:M3347,M3347,$I$2:I3347,I3347,$G$2:G3347,G3347,$F$2:F3347,F3347)-1=1),SUMPRODUCT(($F$2:$F$4154=F3347)*($G$2:$G$4154=G3347)*($K$2:$K$4154=K3347)*($I$2:$I$4154=I3347)*($L$2:$L$4154=L3347)*($M$2:$M$4154=M3347)),""),"")</f>
        <v/>
      </c>
      <c r="W3347" s="15" t="str">
        <f t="shared" si="156"/>
        <v/>
      </c>
      <c r="X3347" s="16" t="str">
        <f>IF(AND(A3347=[2]an!$G$38,F3347=[2]an!$E$40),[2]an!$G$40,IF(AND(A3347=[2]an!$G$38,F3347=[2]an!$E$41),[2]an!$G$41,IF(AND(A3347=[2]an!$G$38,F3347=[2]an!$E$39,H3347&gt;=[2]an!$M$37),[2]an!$G$39,
IF(AND(A3347=[2]an!$G$38,F3347=[2]an!$E$39,H3347&lt;[2]an!$M$37,S3347="kahepoolne vajaduspõhine",U3347=""),[2]an!$M$40,
IF(AND(A3347=[2]an!$G$38,F3347=[2]an!$E$39,H3347&lt;[2]an!$M$37,S3347="kahepoolne vajaduspõhine",U3347&lt;&gt;""),[2]an!$G$39,
IF(AND(A3347=[2]an!$G$38,F3347=[2]an!$E$39,H3347&lt;[2]an!$M$37,S3347&lt;&gt;"kahepoolne vajaduspõhine"),[2]an!$G$39,
IF(AND(A3347=[2]an!$G$38,F3347=[2]an!$E$42),[2]an!$G$42,
IF(AND(A3347=[2]an!$H$38,F3347=[2]an!$E$40),[2]an!$H$40,IF(AND(A3347=[2]an!$H$38,F3347=[2]an!$E$41),[2]an!$H$41,IF(AND(A3347=[2]an!$H$38,F3347=[2]an!$E$39,H3347&gt;=[2]an!$M$37),[2]an!$H$39,
IF(AND(A3347=[2]an!$H$38,F3347=[2]an!$E$39,H3347&lt;[2]an!$M$37,S3347="kahepoolne vajaduspõhine",U3347=""),[2]an!$M$40,
IF(AND(A3347=[2]an!$H$38,F3347=[2]an!$E$39,H3347&lt;[2]an!$M$37,S3347="kahepoolne vajaduspõhine",U3347&lt;&gt;""),[2]an!$H$39,
IF(AND(A3347=[2]an!$H$38,F3347=[2]an!$E$39,H3347&lt;[2]an!$M$37,S3347&lt;&gt;"kahepoolne vajaduspõhine"),[2]an!$H$39,
IF(AND(A3347=[2]an!$H$38,F3347=[2]an!$E$42),[2]an!$H$42,
IF(AND(A3347=[2]an!$I$38,F3347=[2]an!$E$40),[2]an!$I$40,IF(AND(A3347=[2]an!$I$38,F3347=[2]an!$E$41),[2]an!$I$41,IF(AND(A3347=[2]an!$I$38,F3347=[2]an!$E$39,H3347&gt;=[2]an!$M$37),[2]an!$I$39,
IF(AND(A3347=[2]an!$I$38,F3347=[2]an!$E$39,H3347&lt;[2]an!$M$37,S3347="kahepoolne vajaduspõhine",U3347=""),[2]an!$M$40,
IF(AND(A3347=[2]an!$I$38,F3347=[2]an!$E$39,H3347&lt;[2]an!$M$37,S3347="kahepoolne vajaduspõhine",U3347&lt;&gt;""),[2]an!$I$39,
IF(AND(A3347=[2]an!$I$38,F3347=[2]an!$E$39,H3347&lt;[2]an!$M$37,S3347&lt;&gt;"kahepoolne vajaduspõhine"),[2]an!$I$39,
IF(AND(A3347=[2]an!$I$38,F3347=[2]an!$E$42),[2]an!$I$42,
IF(AND(A3347=[2]an!$J$38,F3347=[2]an!$E$40),[2]an!$J$40,IF(AND(A3347=[2]an!$J$38,F3347=[2]an!$E$41),[2]an!$J$41,IF(AND(A3347=[2]an!$J$38,F3347=[2]an!$E$39,H3347&gt;=[2]an!$M$37),[2]an!$J$39,
IF(AND(A3347=[2]an!$J$38,F3347=[2]an!$E$39,H3347&lt;[2]an!$M$37,S3347="kahepoolne vajaduspõhine",U3347=""),[2]an!$M$40,
IF(AND(A3347=[2]an!$J$38,F3347=[2]an!$E$39,H3347&lt;[2]an!$M$37,S3347="kahepoolne vajaduspõhine",U3347&lt;&gt;""),[2]an!$J$39,
IF(AND(A3347=[2]an!$J$38,F3347=[2]an!$E$39,H3347&lt;[2]an!$M$37,S3347&lt;&gt;"kahepoolne vajaduspõhine"),[2]an!$J$39,
IF(AND(A3347=[2]an!$J$38,F3347=[2]an!$E$42),[2]an!$J$42,""))))))))))))))))))))))))))))</f>
        <v/>
      </c>
      <c r="Y3347" s="17" t="str">
        <f>IFERROR(IF(F3347="Tugigrupp",0,
IF(AND(F3347="Peretoe teenus",H3347&gt;=[2]an!$M$37,RANK(D3347,$D3347:$D3347)+COUNTIFS($D$2:D3347,D3347,$F$2:F3347,F3347)-1&gt;1),"",
IF(AND(F3347="Peretoe teenus",H3347&gt;=[2]an!$M$37,RANK(D3347,$D3347:$D3347)+COUNTIFS($D$2:D3347,D3347,$F$2:F3347,F3347)-1=1,MONTH(H3347)=MONTH(K3347)=TRUE,YEAR(H3347)=YEAR(K3347)=TRUE),((EOMONTH(H3347,0)-H3347+1)*X3347)/DAY(EOMONTH(H3347,0)),
IF(AND(F3347="Peretoe teenus",H3347&gt;=[2]an!$M$37,RANK(D3347,$D3347:$D3347)+COUNTIFS($D$2:D3347,D3347,$F$2:F3347,F3347)-1=1),X3347,
IF(AND(F3347="Peretoe teenus",H3347&lt;[2]an!$M$37,S3347&lt;&gt;"kahepoolne vajaduspõhine",RANK(D3347,$D3347:$D3347)+COUNTIFS($D$2:D3347,D3347,$F$2:F3347,F3347)-1=1),X3347,
IF(AND(F3347="Peretoe teenus",H3347&lt;[2]an!$M$37,S3347&lt;&gt;"kahepoolne vajaduspõhine",RANK(D3347,$D3347:$D3347)+COUNTIFS($D$2:D3347,D3347,$F$2:F3347,F3347)-1&gt;1),"",
IF(AND(F3347="Peretoe teenus",H3347&lt;[2]an!$M$37,S3347="kahepoolne vajaduspõhine",U3347="",RANK(D3347,$D3347:$D3347)+COUNTIFS($D$2:D3347,D3347,$F$2:F3347,F3347)-1=1),X3347,
IF(AND(F3347="Peretoe teenus",H3347&lt;[2]an!$M$37,S3347="kahepoolne vajaduspõhine",U3347="",RANK(D3347,$D3347:$D3347)+COUNTIFS($D$2:D3347,D3347,$F$2:F3347,F3347)-1&gt;1),"",
IF(AND(F3347="Peretoe teenus",H3347&lt;[2]an!$M$37,S3347="kahepoolne vajaduspõhine",U3347&lt;[2]an!$M$37,RANK(D3347,$D3347:$D3347)+COUNTIFS($D$2:D3347,D3347,$F$2:F3347,F3347)-1=1),X3347,
IF(AND(F3347="Peretoe teenus",H3347&lt;[2]an!$M$37,S3347="kahepoolne vajaduspõhine",U3347&lt;[2]an!$M$37,RANK(D3347,$D3347:$D3347)+COUNTIFS($D$2:D3347,D3347,$F$2:F3347,F3347)-1&gt;1),"",
IF(AND(F3347="Peretoe teenus",H3347&lt;[2]an!$M$37,S3347="kahepoolne vajaduspõhine",U3347&gt;=[2]an!$M$37,U3347&lt;=[2]an!$M$38,RANK(D3347,$D3347:$D3347)+COUNTIFS($D$2:D3347,D3347,$F$2:F3347,F3347)-1=1),
((EOMONTH(U3347,0)-U3347+1)*X3347)/DAY(EOMONTH(U3347,0))+(DAY(U3347)-1)*100/DAY(EOMONTH(U3347,0)),
IF(AND(F3347="Peretoe teenus",H3347&lt;[2]an!$M$37,S3347="kahepoolne vajaduspõhine",U3347&gt;=[2]an!$M$37,U3347&lt;=[2]an!$M$38,RANK(D3347,$D3347:$D3347)+COUNTIFS($D$2:D3347,D3347,$F$2:F3347,F3347)-1&gt;1),"",
IF(AND(F3347="Peretoe teenus",H3347&lt;[2]an!$M$37,S3347="kahepoolne vajaduspõhine",U3347&gt;[2]an!$M$38,RANK(D3347,$D3347:$D3347)+COUNTIFS($D$2:D3347,D3347,$F$2:F3347,F3347)-1=1),X3347,
IF(AND(F3347="Peretoe teenus",H3347&lt;[2]an!$M$37,S3347="kahepoolne vajaduspõhine",U3347&gt;[2]an!$M$38,RANK(D3347,$D3347:$D3347)+COUNTIFS($D$2:D3347,D3347,$F$2:F3347,F3347)-1&gt;1),"",X3347*W3347)))))))))))))),"")</f>
        <v/>
      </c>
      <c r="Z3347" s="18" t="str">
        <f t="shared" si="157"/>
        <v/>
      </c>
      <c r="AA3347" s="19" t="str">
        <f>IFERROR(VLOOKUP(E3347,[2]an!$A$3:$B$81,2,FALSE),"")</f>
        <v/>
      </c>
      <c r="AB3347" s="19" t="str">
        <f>IFERROR(VLOOKUP(AA3347,[2]an!$C$2:$D$16,2,FALSE),"")</f>
        <v/>
      </c>
      <c r="AC3347" s="20"/>
      <c r="AD3347" s="21" t="str">
        <f>IF(A3347=[2]an!$F$36,VLOOKUP([2]an!$F$36,[2]an!$F$36:$H$36,3,FALSE),IF(A3347=[2]an!$F$35,VLOOKUP([2]an!$F$35,[2]an!$F$35:$H$35,3,FALSE),IF(A3347=[2]an!$F$33,VLOOKUP([2]an!$F$33,[2]an!$F$33:$H$33,3,FALSE),IF(A3347=[2]an!$F$31,VLOOKUP([2]an!$F$31,[2]an!$F$31:$H$31,3,FALSE),""))))</f>
        <v/>
      </c>
    </row>
    <row r="3348" spans="6:30" x14ac:dyDescent="0.2">
      <c r="F3348" s="10"/>
      <c r="G3348" s="8" t="str">
        <f t="shared" si="158"/>
        <v/>
      </c>
      <c r="H3348" s="13"/>
      <c r="K3348" s="13"/>
      <c r="L3348" s="10"/>
      <c r="M3348" s="10"/>
      <c r="S3348" s="8" t="str">
        <f>IFERROR(VLOOKUP(D3348,[1]peretoe_teenus!$A$2:$L$2000,5,FALSE),"")</f>
        <v/>
      </c>
      <c r="U3348" s="13"/>
      <c r="V3348" s="15" t="str" cm="1">
        <f t="array" ref="V3348">IFERROR(IF(AND(F3348="Tugigrupp",RANK(K3348,$K3348:$K3348)+COUNTIFS($K$2:K3348,K3348,$L$2:L3348,L3348,$M$2:M3348,M3348,$I$2:I3348,I3348,$G$2:G3348,G3348,$F$2:F3348,F3348)-1=1),SUMPRODUCT(($F$2:$F$4154=F3348)*($G$2:$G$4154=G3348)*($K$2:$K$4154=K3348)*($I$2:$I$4154=I3348)*($L$2:$L$4154=L3348)*($M$2:$M$4154=M3348)),""),"")</f>
        <v/>
      </c>
      <c r="W3348" s="15" t="str">
        <f t="shared" si="156"/>
        <v/>
      </c>
      <c r="X3348" s="16" t="str">
        <f>IF(AND(A3348=[2]an!$G$38,F3348=[2]an!$E$40),[2]an!$G$40,IF(AND(A3348=[2]an!$G$38,F3348=[2]an!$E$41),[2]an!$G$41,IF(AND(A3348=[2]an!$G$38,F3348=[2]an!$E$39,H3348&gt;=[2]an!$M$37),[2]an!$G$39,
IF(AND(A3348=[2]an!$G$38,F3348=[2]an!$E$39,H3348&lt;[2]an!$M$37,S3348="kahepoolne vajaduspõhine",U3348=""),[2]an!$M$40,
IF(AND(A3348=[2]an!$G$38,F3348=[2]an!$E$39,H3348&lt;[2]an!$M$37,S3348="kahepoolne vajaduspõhine",U3348&lt;&gt;""),[2]an!$G$39,
IF(AND(A3348=[2]an!$G$38,F3348=[2]an!$E$39,H3348&lt;[2]an!$M$37,S3348&lt;&gt;"kahepoolne vajaduspõhine"),[2]an!$G$39,
IF(AND(A3348=[2]an!$G$38,F3348=[2]an!$E$42),[2]an!$G$42,
IF(AND(A3348=[2]an!$H$38,F3348=[2]an!$E$40),[2]an!$H$40,IF(AND(A3348=[2]an!$H$38,F3348=[2]an!$E$41),[2]an!$H$41,IF(AND(A3348=[2]an!$H$38,F3348=[2]an!$E$39,H3348&gt;=[2]an!$M$37),[2]an!$H$39,
IF(AND(A3348=[2]an!$H$38,F3348=[2]an!$E$39,H3348&lt;[2]an!$M$37,S3348="kahepoolne vajaduspõhine",U3348=""),[2]an!$M$40,
IF(AND(A3348=[2]an!$H$38,F3348=[2]an!$E$39,H3348&lt;[2]an!$M$37,S3348="kahepoolne vajaduspõhine",U3348&lt;&gt;""),[2]an!$H$39,
IF(AND(A3348=[2]an!$H$38,F3348=[2]an!$E$39,H3348&lt;[2]an!$M$37,S3348&lt;&gt;"kahepoolne vajaduspõhine"),[2]an!$H$39,
IF(AND(A3348=[2]an!$H$38,F3348=[2]an!$E$42),[2]an!$H$42,
IF(AND(A3348=[2]an!$I$38,F3348=[2]an!$E$40),[2]an!$I$40,IF(AND(A3348=[2]an!$I$38,F3348=[2]an!$E$41),[2]an!$I$41,IF(AND(A3348=[2]an!$I$38,F3348=[2]an!$E$39,H3348&gt;=[2]an!$M$37),[2]an!$I$39,
IF(AND(A3348=[2]an!$I$38,F3348=[2]an!$E$39,H3348&lt;[2]an!$M$37,S3348="kahepoolne vajaduspõhine",U3348=""),[2]an!$M$40,
IF(AND(A3348=[2]an!$I$38,F3348=[2]an!$E$39,H3348&lt;[2]an!$M$37,S3348="kahepoolne vajaduspõhine",U3348&lt;&gt;""),[2]an!$I$39,
IF(AND(A3348=[2]an!$I$38,F3348=[2]an!$E$39,H3348&lt;[2]an!$M$37,S3348&lt;&gt;"kahepoolne vajaduspõhine"),[2]an!$I$39,
IF(AND(A3348=[2]an!$I$38,F3348=[2]an!$E$42),[2]an!$I$42,
IF(AND(A3348=[2]an!$J$38,F3348=[2]an!$E$40),[2]an!$J$40,IF(AND(A3348=[2]an!$J$38,F3348=[2]an!$E$41),[2]an!$J$41,IF(AND(A3348=[2]an!$J$38,F3348=[2]an!$E$39,H3348&gt;=[2]an!$M$37),[2]an!$J$39,
IF(AND(A3348=[2]an!$J$38,F3348=[2]an!$E$39,H3348&lt;[2]an!$M$37,S3348="kahepoolne vajaduspõhine",U3348=""),[2]an!$M$40,
IF(AND(A3348=[2]an!$J$38,F3348=[2]an!$E$39,H3348&lt;[2]an!$M$37,S3348="kahepoolne vajaduspõhine",U3348&lt;&gt;""),[2]an!$J$39,
IF(AND(A3348=[2]an!$J$38,F3348=[2]an!$E$39,H3348&lt;[2]an!$M$37,S3348&lt;&gt;"kahepoolne vajaduspõhine"),[2]an!$J$39,
IF(AND(A3348=[2]an!$J$38,F3348=[2]an!$E$42),[2]an!$J$42,""))))))))))))))))))))))))))))</f>
        <v/>
      </c>
      <c r="Y3348" s="17" t="str">
        <f>IFERROR(IF(F3348="Tugigrupp",0,
IF(AND(F3348="Peretoe teenus",H3348&gt;=[2]an!$M$37,RANK(D3348,$D3348:$D3348)+COUNTIFS($D$2:D3348,D3348,$F$2:F3348,F3348)-1&gt;1),"",
IF(AND(F3348="Peretoe teenus",H3348&gt;=[2]an!$M$37,RANK(D3348,$D3348:$D3348)+COUNTIFS($D$2:D3348,D3348,$F$2:F3348,F3348)-1=1,MONTH(H3348)=MONTH(K3348)=TRUE,YEAR(H3348)=YEAR(K3348)=TRUE),((EOMONTH(H3348,0)-H3348+1)*X3348)/DAY(EOMONTH(H3348,0)),
IF(AND(F3348="Peretoe teenus",H3348&gt;=[2]an!$M$37,RANK(D3348,$D3348:$D3348)+COUNTIFS($D$2:D3348,D3348,$F$2:F3348,F3348)-1=1),X3348,
IF(AND(F3348="Peretoe teenus",H3348&lt;[2]an!$M$37,S3348&lt;&gt;"kahepoolne vajaduspõhine",RANK(D3348,$D3348:$D3348)+COUNTIFS($D$2:D3348,D3348,$F$2:F3348,F3348)-1=1),X3348,
IF(AND(F3348="Peretoe teenus",H3348&lt;[2]an!$M$37,S3348&lt;&gt;"kahepoolne vajaduspõhine",RANK(D3348,$D3348:$D3348)+COUNTIFS($D$2:D3348,D3348,$F$2:F3348,F3348)-1&gt;1),"",
IF(AND(F3348="Peretoe teenus",H3348&lt;[2]an!$M$37,S3348="kahepoolne vajaduspõhine",U3348="",RANK(D3348,$D3348:$D3348)+COUNTIFS($D$2:D3348,D3348,$F$2:F3348,F3348)-1=1),X3348,
IF(AND(F3348="Peretoe teenus",H3348&lt;[2]an!$M$37,S3348="kahepoolne vajaduspõhine",U3348="",RANK(D3348,$D3348:$D3348)+COUNTIFS($D$2:D3348,D3348,$F$2:F3348,F3348)-1&gt;1),"",
IF(AND(F3348="Peretoe teenus",H3348&lt;[2]an!$M$37,S3348="kahepoolne vajaduspõhine",U3348&lt;[2]an!$M$37,RANK(D3348,$D3348:$D3348)+COUNTIFS($D$2:D3348,D3348,$F$2:F3348,F3348)-1=1),X3348,
IF(AND(F3348="Peretoe teenus",H3348&lt;[2]an!$M$37,S3348="kahepoolne vajaduspõhine",U3348&lt;[2]an!$M$37,RANK(D3348,$D3348:$D3348)+COUNTIFS($D$2:D3348,D3348,$F$2:F3348,F3348)-1&gt;1),"",
IF(AND(F3348="Peretoe teenus",H3348&lt;[2]an!$M$37,S3348="kahepoolne vajaduspõhine",U3348&gt;=[2]an!$M$37,U3348&lt;=[2]an!$M$38,RANK(D3348,$D3348:$D3348)+COUNTIFS($D$2:D3348,D3348,$F$2:F3348,F3348)-1=1),
((EOMONTH(U3348,0)-U3348+1)*X3348)/DAY(EOMONTH(U3348,0))+(DAY(U3348)-1)*100/DAY(EOMONTH(U3348,0)),
IF(AND(F3348="Peretoe teenus",H3348&lt;[2]an!$M$37,S3348="kahepoolne vajaduspõhine",U3348&gt;=[2]an!$M$37,U3348&lt;=[2]an!$M$38,RANK(D3348,$D3348:$D3348)+COUNTIFS($D$2:D3348,D3348,$F$2:F3348,F3348)-1&gt;1),"",
IF(AND(F3348="Peretoe teenus",H3348&lt;[2]an!$M$37,S3348="kahepoolne vajaduspõhine",U3348&gt;[2]an!$M$38,RANK(D3348,$D3348:$D3348)+COUNTIFS($D$2:D3348,D3348,$F$2:F3348,F3348)-1=1),X3348,
IF(AND(F3348="Peretoe teenus",H3348&lt;[2]an!$M$37,S3348="kahepoolne vajaduspõhine",U3348&gt;[2]an!$M$38,RANK(D3348,$D3348:$D3348)+COUNTIFS($D$2:D3348,D3348,$F$2:F3348,F3348)-1&gt;1),"",X3348*W3348)))))))))))))),"")</f>
        <v/>
      </c>
      <c r="Z3348" s="18" t="str">
        <f t="shared" si="157"/>
        <v/>
      </c>
      <c r="AA3348" s="19" t="str">
        <f>IFERROR(VLOOKUP(E3348,[2]an!$A$3:$B$81,2,FALSE),"")</f>
        <v/>
      </c>
      <c r="AB3348" s="19" t="str">
        <f>IFERROR(VLOOKUP(AA3348,[2]an!$C$2:$D$16,2,FALSE),"")</f>
        <v/>
      </c>
      <c r="AC3348" s="20"/>
      <c r="AD3348" s="21" t="str">
        <f>IF(A3348=[2]an!$F$36,VLOOKUP([2]an!$F$36,[2]an!$F$36:$H$36,3,FALSE),IF(A3348=[2]an!$F$35,VLOOKUP([2]an!$F$35,[2]an!$F$35:$H$35,3,FALSE),IF(A3348=[2]an!$F$33,VLOOKUP([2]an!$F$33,[2]an!$F$33:$H$33,3,FALSE),IF(A3348=[2]an!$F$31,VLOOKUP([2]an!$F$31,[2]an!$F$31:$H$31,3,FALSE),""))))</f>
        <v/>
      </c>
    </row>
    <row r="3349" spans="6:30" x14ac:dyDescent="0.2">
      <c r="F3349" s="10"/>
      <c r="G3349" s="8" t="str">
        <f t="shared" si="158"/>
        <v/>
      </c>
      <c r="H3349" s="13"/>
      <c r="K3349" s="13"/>
      <c r="L3349" s="10"/>
      <c r="M3349" s="10"/>
      <c r="S3349" s="8" t="str">
        <f>IFERROR(VLOOKUP(D3349,[1]peretoe_teenus!$A$2:$L$2000,5,FALSE),"")</f>
        <v/>
      </c>
      <c r="U3349" s="13"/>
      <c r="V3349" s="15" t="str" cm="1">
        <f t="array" ref="V3349">IFERROR(IF(AND(F3349="Tugigrupp",RANK(K3349,$K3349:$K3349)+COUNTIFS($K$2:K3349,K3349,$L$2:L3349,L3349,$M$2:M3349,M3349,$I$2:I3349,I3349,$G$2:G3349,G3349,$F$2:F3349,F3349)-1=1),SUMPRODUCT(($F$2:$F$4154=F3349)*($G$2:$G$4154=G3349)*($K$2:$K$4154=K3349)*($I$2:$I$4154=I3349)*($L$2:$L$4154=L3349)*($M$2:$M$4154=M3349)),""),"")</f>
        <v/>
      </c>
      <c r="W3349" s="15" t="str">
        <f t="shared" si="156"/>
        <v/>
      </c>
      <c r="X3349" s="16" t="str">
        <f>IF(AND(A3349=[2]an!$G$38,F3349=[2]an!$E$40),[2]an!$G$40,IF(AND(A3349=[2]an!$G$38,F3349=[2]an!$E$41),[2]an!$G$41,IF(AND(A3349=[2]an!$G$38,F3349=[2]an!$E$39,H3349&gt;=[2]an!$M$37),[2]an!$G$39,
IF(AND(A3349=[2]an!$G$38,F3349=[2]an!$E$39,H3349&lt;[2]an!$M$37,S3349="kahepoolne vajaduspõhine",U3349=""),[2]an!$M$40,
IF(AND(A3349=[2]an!$G$38,F3349=[2]an!$E$39,H3349&lt;[2]an!$M$37,S3349="kahepoolne vajaduspõhine",U3349&lt;&gt;""),[2]an!$G$39,
IF(AND(A3349=[2]an!$G$38,F3349=[2]an!$E$39,H3349&lt;[2]an!$M$37,S3349&lt;&gt;"kahepoolne vajaduspõhine"),[2]an!$G$39,
IF(AND(A3349=[2]an!$G$38,F3349=[2]an!$E$42),[2]an!$G$42,
IF(AND(A3349=[2]an!$H$38,F3349=[2]an!$E$40),[2]an!$H$40,IF(AND(A3349=[2]an!$H$38,F3349=[2]an!$E$41),[2]an!$H$41,IF(AND(A3349=[2]an!$H$38,F3349=[2]an!$E$39,H3349&gt;=[2]an!$M$37),[2]an!$H$39,
IF(AND(A3349=[2]an!$H$38,F3349=[2]an!$E$39,H3349&lt;[2]an!$M$37,S3349="kahepoolne vajaduspõhine",U3349=""),[2]an!$M$40,
IF(AND(A3349=[2]an!$H$38,F3349=[2]an!$E$39,H3349&lt;[2]an!$M$37,S3349="kahepoolne vajaduspõhine",U3349&lt;&gt;""),[2]an!$H$39,
IF(AND(A3349=[2]an!$H$38,F3349=[2]an!$E$39,H3349&lt;[2]an!$M$37,S3349&lt;&gt;"kahepoolne vajaduspõhine"),[2]an!$H$39,
IF(AND(A3349=[2]an!$H$38,F3349=[2]an!$E$42),[2]an!$H$42,
IF(AND(A3349=[2]an!$I$38,F3349=[2]an!$E$40),[2]an!$I$40,IF(AND(A3349=[2]an!$I$38,F3349=[2]an!$E$41),[2]an!$I$41,IF(AND(A3349=[2]an!$I$38,F3349=[2]an!$E$39,H3349&gt;=[2]an!$M$37),[2]an!$I$39,
IF(AND(A3349=[2]an!$I$38,F3349=[2]an!$E$39,H3349&lt;[2]an!$M$37,S3349="kahepoolne vajaduspõhine",U3349=""),[2]an!$M$40,
IF(AND(A3349=[2]an!$I$38,F3349=[2]an!$E$39,H3349&lt;[2]an!$M$37,S3349="kahepoolne vajaduspõhine",U3349&lt;&gt;""),[2]an!$I$39,
IF(AND(A3349=[2]an!$I$38,F3349=[2]an!$E$39,H3349&lt;[2]an!$M$37,S3349&lt;&gt;"kahepoolne vajaduspõhine"),[2]an!$I$39,
IF(AND(A3349=[2]an!$I$38,F3349=[2]an!$E$42),[2]an!$I$42,
IF(AND(A3349=[2]an!$J$38,F3349=[2]an!$E$40),[2]an!$J$40,IF(AND(A3349=[2]an!$J$38,F3349=[2]an!$E$41),[2]an!$J$41,IF(AND(A3349=[2]an!$J$38,F3349=[2]an!$E$39,H3349&gt;=[2]an!$M$37),[2]an!$J$39,
IF(AND(A3349=[2]an!$J$38,F3349=[2]an!$E$39,H3349&lt;[2]an!$M$37,S3349="kahepoolne vajaduspõhine",U3349=""),[2]an!$M$40,
IF(AND(A3349=[2]an!$J$38,F3349=[2]an!$E$39,H3349&lt;[2]an!$M$37,S3349="kahepoolne vajaduspõhine",U3349&lt;&gt;""),[2]an!$J$39,
IF(AND(A3349=[2]an!$J$38,F3349=[2]an!$E$39,H3349&lt;[2]an!$M$37,S3349&lt;&gt;"kahepoolne vajaduspõhine"),[2]an!$J$39,
IF(AND(A3349=[2]an!$J$38,F3349=[2]an!$E$42),[2]an!$J$42,""))))))))))))))))))))))))))))</f>
        <v/>
      </c>
      <c r="Y3349" s="17" t="str">
        <f>IFERROR(IF(F3349="Tugigrupp",0,
IF(AND(F3349="Peretoe teenus",H3349&gt;=[2]an!$M$37,RANK(D3349,$D3349:$D3349)+COUNTIFS($D$2:D3349,D3349,$F$2:F3349,F3349)-1&gt;1),"",
IF(AND(F3349="Peretoe teenus",H3349&gt;=[2]an!$M$37,RANK(D3349,$D3349:$D3349)+COUNTIFS($D$2:D3349,D3349,$F$2:F3349,F3349)-1=1,MONTH(H3349)=MONTH(K3349)=TRUE,YEAR(H3349)=YEAR(K3349)=TRUE),((EOMONTH(H3349,0)-H3349+1)*X3349)/DAY(EOMONTH(H3349,0)),
IF(AND(F3349="Peretoe teenus",H3349&gt;=[2]an!$M$37,RANK(D3349,$D3349:$D3349)+COUNTIFS($D$2:D3349,D3349,$F$2:F3349,F3349)-1=1),X3349,
IF(AND(F3349="Peretoe teenus",H3349&lt;[2]an!$M$37,S3349&lt;&gt;"kahepoolne vajaduspõhine",RANK(D3349,$D3349:$D3349)+COUNTIFS($D$2:D3349,D3349,$F$2:F3349,F3349)-1=1),X3349,
IF(AND(F3349="Peretoe teenus",H3349&lt;[2]an!$M$37,S3349&lt;&gt;"kahepoolne vajaduspõhine",RANK(D3349,$D3349:$D3349)+COUNTIFS($D$2:D3349,D3349,$F$2:F3349,F3349)-1&gt;1),"",
IF(AND(F3349="Peretoe teenus",H3349&lt;[2]an!$M$37,S3349="kahepoolne vajaduspõhine",U3349="",RANK(D3349,$D3349:$D3349)+COUNTIFS($D$2:D3349,D3349,$F$2:F3349,F3349)-1=1),X3349,
IF(AND(F3349="Peretoe teenus",H3349&lt;[2]an!$M$37,S3349="kahepoolne vajaduspõhine",U3349="",RANK(D3349,$D3349:$D3349)+COUNTIFS($D$2:D3349,D3349,$F$2:F3349,F3349)-1&gt;1),"",
IF(AND(F3349="Peretoe teenus",H3349&lt;[2]an!$M$37,S3349="kahepoolne vajaduspõhine",U3349&lt;[2]an!$M$37,RANK(D3349,$D3349:$D3349)+COUNTIFS($D$2:D3349,D3349,$F$2:F3349,F3349)-1=1),X3349,
IF(AND(F3349="Peretoe teenus",H3349&lt;[2]an!$M$37,S3349="kahepoolne vajaduspõhine",U3349&lt;[2]an!$M$37,RANK(D3349,$D3349:$D3349)+COUNTIFS($D$2:D3349,D3349,$F$2:F3349,F3349)-1&gt;1),"",
IF(AND(F3349="Peretoe teenus",H3349&lt;[2]an!$M$37,S3349="kahepoolne vajaduspõhine",U3349&gt;=[2]an!$M$37,U3349&lt;=[2]an!$M$38,RANK(D3349,$D3349:$D3349)+COUNTIFS($D$2:D3349,D3349,$F$2:F3349,F3349)-1=1),
((EOMONTH(U3349,0)-U3349+1)*X3349)/DAY(EOMONTH(U3349,0))+(DAY(U3349)-1)*100/DAY(EOMONTH(U3349,0)),
IF(AND(F3349="Peretoe teenus",H3349&lt;[2]an!$M$37,S3349="kahepoolne vajaduspõhine",U3349&gt;=[2]an!$M$37,U3349&lt;=[2]an!$M$38,RANK(D3349,$D3349:$D3349)+COUNTIFS($D$2:D3349,D3349,$F$2:F3349,F3349)-1&gt;1),"",
IF(AND(F3349="Peretoe teenus",H3349&lt;[2]an!$M$37,S3349="kahepoolne vajaduspõhine",U3349&gt;[2]an!$M$38,RANK(D3349,$D3349:$D3349)+COUNTIFS($D$2:D3349,D3349,$F$2:F3349,F3349)-1=1),X3349,
IF(AND(F3349="Peretoe teenus",H3349&lt;[2]an!$M$37,S3349="kahepoolne vajaduspõhine",U3349&gt;[2]an!$M$38,RANK(D3349,$D3349:$D3349)+COUNTIFS($D$2:D3349,D3349,$F$2:F3349,F3349)-1&gt;1),"",X3349*W3349)))))))))))))),"")</f>
        <v/>
      </c>
      <c r="Z3349" s="18" t="str">
        <f t="shared" si="157"/>
        <v/>
      </c>
      <c r="AA3349" s="19" t="str">
        <f>IFERROR(VLOOKUP(E3349,[2]an!$A$3:$B$81,2,FALSE),"")</f>
        <v/>
      </c>
      <c r="AB3349" s="19" t="str">
        <f>IFERROR(VLOOKUP(AA3349,[2]an!$C$2:$D$16,2,FALSE),"")</f>
        <v/>
      </c>
      <c r="AC3349" s="20"/>
      <c r="AD3349" s="21" t="str">
        <f>IF(A3349=[2]an!$F$36,VLOOKUP([2]an!$F$36,[2]an!$F$36:$H$36,3,FALSE),IF(A3349=[2]an!$F$35,VLOOKUP([2]an!$F$35,[2]an!$F$35:$H$35,3,FALSE),IF(A3349=[2]an!$F$33,VLOOKUP([2]an!$F$33,[2]an!$F$33:$H$33,3,FALSE),IF(A3349=[2]an!$F$31,VLOOKUP([2]an!$F$31,[2]an!$F$31:$H$31,3,FALSE),""))))</f>
        <v/>
      </c>
    </row>
    <row r="3350" spans="6:30" x14ac:dyDescent="0.2">
      <c r="F3350" s="10"/>
      <c r="G3350" s="8" t="str">
        <f t="shared" si="158"/>
        <v/>
      </c>
      <c r="H3350" s="13"/>
      <c r="K3350" s="13"/>
      <c r="L3350" s="10"/>
      <c r="M3350" s="10"/>
      <c r="S3350" s="8" t="str">
        <f>IFERROR(VLOOKUP(D3350,[1]peretoe_teenus!$A$2:$L$2000,5,FALSE),"")</f>
        <v/>
      </c>
      <c r="U3350" s="13"/>
      <c r="V3350" s="15" t="str" cm="1">
        <f t="array" ref="V3350">IFERROR(IF(AND(F3350="Tugigrupp",RANK(K3350,$K3350:$K3350)+COUNTIFS($K$2:K3350,K3350,$L$2:L3350,L3350,$M$2:M3350,M3350,$I$2:I3350,I3350,$G$2:G3350,G3350,$F$2:F3350,F3350)-1=1),SUMPRODUCT(($F$2:$F$4154=F3350)*($G$2:$G$4154=G3350)*($K$2:$K$4154=K3350)*($I$2:$I$4154=I3350)*($L$2:$L$4154=L3350)*($M$2:$M$4154=M3350)),""),"")</f>
        <v/>
      </c>
      <c r="W3350" s="15" t="str">
        <f t="shared" si="156"/>
        <v/>
      </c>
      <c r="X3350" s="16" t="str">
        <f>IF(AND(A3350=[2]an!$G$38,F3350=[2]an!$E$40),[2]an!$G$40,IF(AND(A3350=[2]an!$G$38,F3350=[2]an!$E$41),[2]an!$G$41,IF(AND(A3350=[2]an!$G$38,F3350=[2]an!$E$39,H3350&gt;=[2]an!$M$37),[2]an!$G$39,
IF(AND(A3350=[2]an!$G$38,F3350=[2]an!$E$39,H3350&lt;[2]an!$M$37,S3350="kahepoolne vajaduspõhine",U3350=""),[2]an!$M$40,
IF(AND(A3350=[2]an!$G$38,F3350=[2]an!$E$39,H3350&lt;[2]an!$M$37,S3350="kahepoolne vajaduspõhine",U3350&lt;&gt;""),[2]an!$G$39,
IF(AND(A3350=[2]an!$G$38,F3350=[2]an!$E$39,H3350&lt;[2]an!$M$37,S3350&lt;&gt;"kahepoolne vajaduspõhine"),[2]an!$G$39,
IF(AND(A3350=[2]an!$G$38,F3350=[2]an!$E$42),[2]an!$G$42,
IF(AND(A3350=[2]an!$H$38,F3350=[2]an!$E$40),[2]an!$H$40,IF(AND(A3350=[2]an!$H$38,F3350=[2]an!$E$41),[2]an!$H$41,IF(AND(A3350=[2]an!$H$38,F3350=[2]an!$E$39,H3350&gt;=[2]an!$M$37),[2]an!$H$39,
IF(AND(A3350=[2]an!$H$38,F3350=[2]an!$E$39,H3350&lt;[2]an!$M$37,S3350="kahepoolne vajaduspõhine",U3350=""),[2]an!$M$40,
IF(AND(A3350=[2]an!$H$38,F3350=[2]an!$E$39,H3350&lt;[2]an!$M$37,S3350="kahepoolne vajaduspõhine",U3350&lt;&gt;""),[2]an!$H$39,
IF(AND(A3350=[2]an!$H$38,F3350=[2]an!$E$39,H3350&lt;[2]an!$M$37,S3350&lt;&gt;"kahepoolne vajaduspõhine"),[2]an!$H$39,
IF(AND(A3350=[2]an!$H$38,F3350=[2]an!$E$42),[2]an!$H$42,
IF(AND(A3350=[2]an!$I$38,F3350=[2]an!$E$40),[2]an!$I$40,IF(AND(A3350=[2]an!$I$38,F3350=[2]an!$E$41),[2]an!$I$41,IF(AND(A3350=[2]an!$I$38,F3350=[2]an!$E$39,H3350&gt;=[2]an!$M$37),[2]an!$I$39,
IF(AND(A3350=[2]an!$I$38,F3350=[2]an!$E$39,H3350&lt;[2]an!$M$37,S3350="kahepoolne vajaduspõhine",U3350=""),[2]an!$M$40,
IF(AND(A3350=[2]an!$I$38,F3350=[2]an!$E$39,H3350&lt;[2]an!$M$37,S3350="kahepoolne vajaduspõhine",U3350&lt;&gt;""),[2]an!$I$39,
IF(AND(A3350=[2]an!$I$38,F3350=[2]an!$E$39,H3350&lt;[2]an!$M$37,S3350&lt;&gt;"kahepoolne vajaduspõhine"),[2]an!$I$39,
IF(AND(A3350=[2]an!$I$38,F3350=[2]an!$E$42),[2]an!$I$42,
IF(AND(A3350=[2]an!$J$38,F3350=[2]an!$E$40),[2]an!$J$40,IF(AND(A3350=[2]an!$J$38,F3350=[2]an!$E$41),[2]an!$J$41,IF(AND(A3350=[2]an!$J$38,F3350=[2]an!$E$39,H3350&gt;=[2]an!$M$37),[2]an!$J$39,
IF(AND(A3350=[2]an!$J$38,F3350=[2]an!$E$39,H3350&lt;[2]an!$M$37,S3350="kahepoolne vajaduspõhine",U3350=""),[2]an!$M$40,
IF(AND(A3350=[2]an!$J$38,F3350=[2]an!$E$39,H3350&lt;[2]an!$M$37,S3350="kahepoolne vajaduspõhine",U3350&lt;&gt;""),[2]an!$J$39,
IF(AND(A3350=[2]an!$J$38,F3350=[2]an!$E$39,H3350&lt;[2]an!$M$37,S3350&lt;&gt;"kahepoolne vajaduspõhine"),[2]an!$J$39,
IF(AND(A3350=[2]an!$J$38,F3350=[2]an!$E$42),[2]an!$J$42,""))))))))))))))))))))))))))))</f>
        <v/>
      </c>
      <c r="Y3350" s="17" t="str">
        <f>IFERROR(IF(F3350="Tugigrupp",0,
IF(AND(F3350="Peretoe teenus",H3350&gt;=[2]an!$M$37,RANK(D3350,$D3350:$D3350)+COUNTIFS($D$2:D3350,D3350,$F$2:F3350,F3350)-1&gt;1),"",
IF(AND(F3350="Peretoe teenus",H3350&gt;=[2]an!$M$37,RANK(D3350,$D3350:$D3350)+COUNTIFS($D$2:D3350,D3350,$F$2:F3350,F3350)-1=1,MONTH(H3350)=MONTH(K3350)=TRUE,YEAR(H3350)=YEAR(K3350)=TRUE),((EOMONTH(H3350,0)-H3350+1)*X3350)/DAY(EOMONTH(H3350,0)),
IF(AND(F3350="Peretoe teenus",H3350&gt;=[2]an!$M$37,RANK(D3350,$D3350:$D3350)+COUNTIFS($D$2:D3350,D3350,$F$2:F3350,F3350)-1=1),X3350,
IF(AND(F3350="Peretoe teenus",H3350&lt;[2]an!$M$37,S3350&lt;&gt;"kahepoolne vajaduspõhine",RANK(D3350,$D3350:$D3350)+COUNTIFS($D$2:D3350,D3350,$F$2:F3350,F3350)-1=1),X3350,
IF(AND(F3350="Peretoe teenus",H3350&lt;[2]an!$M$37,S3350&lt;&gt;"kahepoolne vajaduspõhine",RANK(D3350,$D3350:$D3350)+COUNTIFS($D$2:D3350,D3350,$F$2:F3350,F3350)-1&gt;1),"",
IF(AND(F3350="Peretoe teenus",H3350&lt;[2]an!$M$37,S3350="kahepoolne vajaduspõhine",U3350="",RANK(D3350,$D3350:$D3350)+COUNTIFS($D$2:D3350,D3350,$F$2:F3350,F3350)-1=1),X3350,
IF(AND(F3350="Peretoe teenus",H3350&lt;[2]an!$M$37,S3350="kahepoolne vajaduspõhine",U3350="",RANK(D3350,$D3350:$D3350)+COUNTIFS($D$2:D3350,D3350,$F$2:F3350,F3350)-1&gt;1),"",
IF(AND(F3350="Peretoe teenus",H3350&lt;[2]an!$M$37,S3350="kahepoolne vajaduspõhine",U3350&lt;[2]an!$M$37,RANK(D3350,$D3350:$D3350)+COUNTIFS($D$2:D3350,D3350,$F$2:F3350,F3350)-1=1),X3350,
IF(AND(F3350="Peretoe teenus",H3350&lt;[2]an!$M$37,S3350="kahepoolne vajaduspõhine",U3350&lt;[2]an!$M$37,RANK(D3350,$D3350:$D3350)+COUNTIFS($D$2:D3350,D3350,$F$2:F3350,F3350)-1&gt;1),"",
IF(AND(F3350="Peretoe teenus",H3350&lt;[2]an!$M$37,S3350="kahepoolne vajaduspõhine",U3350&gt;=[2]an!$M$37,U3350&lt;=[2]an!$M$38,RANK(D3350,$D3350:$D3350)+COUNTIFS($D$2:D3350,D3350,$F$2:F3350,F3350)-1=1),
((EOMONTH(U3350,0)-U3350+1)*X3350)/DAY(EOMONTH(U3350,0))+(DAY(U3350)-1)*100/DAY(EOMONTH(U3350,0)),
IF(AND(F3350="Peretoe teenus",H3350&lt;[2]an!$M$37,S3350="kahepoolne vajaduspõhine",U3350&gt;=[2]an!$M$37,U3350&lt;=[2]an!$M$38,RANK(D3350,$D3350:$D3350)+COUNTIFS($D$2:D3350,D3350,$F$2:F3350,F3350)-1&gt;1),"",
IF(AND(F3350="Peretoe teenus",H3350&lt;[2]an!$M$37,S3350="kahepoolne vajaduspõhine",U3350&gt;[2]an!$M$38,RANK(D3350,$D3350:$D3350)+COUNTIFS($D$2:D3350,D3350,$F$2:F3350,F3350)-1=1),X3350,
IF(AND(F3350="Peretoe teenus",H3350&lt;[2]an!$M$37,S3350="kahepoolne vajaduspõhine",U3350&gt;[2]an!$M$38,RANK(D3350,$D3350:$D3350)+COUNTIFS($D$2:D3350,D3350,$F$2:F3350,F3350)-1&gt;1),"",X3350*W3350)))))))))))))),"")</f>
        <v/>
      </c>
      <c r="Z3350" s="18" t="str">
        <f t="shared" si="157"/>
        <v/>
      </c>
      <c r="AA3350" s="19" t="str">
        <f>IFERROR(VLOOKUP(E3350,[2]an!$A$3:$B$81,2,FALSE),"")</f>
        <v/>
      </c>
      <c r="AB3350" s="19" t="str">
        <f>IFERROR(VLOOKUP(AA3350,[2]an!$C$2:$D$16,2,FALSE),"")</f>
        <v/>
      </c>
      <c r="AC3350" s="20"/>
      <c r="AD3350" s="21" t="str">
        <f>IF(A3350=[2]an!$F$36,VLOOKUP([2]an!$F$36,[2]an!$F$36:$H$36,3,FALSE),IF(A3350=[2]an!$F$35,VLOOKUP([2]an!$F$35,[2]an!$F$35:$H$35,3,FALSE),IF(A3350=[2]an!$F$33,VLOOKUP([2]an!$F$33,[2]an!$F$33:$H$33,3,FALSE),IF(A3350=[2]an!$F$31,VLOOKUP([2]an!$F$31,[2]an!$F$31:$H$31,3,FALSE),""))))</f>
        <v/>
      </c>
    </row>
    <row r="3351" spans="6:30" x14ac:dyDescent="0.2">
      <c r="F3351" s="10"/>
      <c r="G3351" s="8" t="str">
        <f t="shared" si="158"/>
        <v/>
      </c>
      <c r="H3351" s="13"/>
      <c r="K3351" s="13"/>
      <c r="L3351" s="10"/>
      <c r="M3351" s="10"/>
      <c r="S3351" s="8" t="str">
        <f>IFERROR(VLOOKUP(D3351,[1]peretoe_teenus!$A$2:$L$2000,5,FALSE),"")</f>
        <v/>
      </c>
      <c r="U3351" s="13"/>
      <c r="V3351" s="15" t="str" cm="1">
        <f t="array" ref="V3351">IFERROR(IF(AND(F3351="Tugigrupp",RANK(K3351,$K3351:$K3351)+COUNTIFS($K$2:K3351,K3351,$L$2:L3351,L3351,$M$2:M3351,M3351,$I$2:I3351,I3351,$G$2:G3351,G3351,$F$2:F3351,F3351)-1=1),SUMPRODUCT(($F$2:$F$4154=F3351)*($G$2:$G$4154=G3351)*($K$2:$K$4154=K3351)*($I$2:$I$4154=I3351)*($L$2:$L$4154=L3351)*($M$2:$M$4154=M3351)),""),"")</f>
        <v/>
      </c>
      <c r="W3351" s="15" t="str">
        <f t="shared" si="156"/>
        <v/>
      </c>
      <c r="X3351" s="16" t="str">
        <f>IF(AND(A3351=[2]an!$G$38,F3351=[2]an!$E$40),[2]an!$G$40,IF(AND(A3351=[2]an!$G$38,F3351=[2]an!$E$41),[2]an!$G$41,IF(AND(A3351=[2]an!$G$38,F3351=[2]an!$E$39,H3351&gt;=[2]an!$M$37),[2]an!$G$39,
IF(AND(A3351=[2]an!$G$38,F3351=[2]an!$E$39,H3351&lt;[2]an!$M$37,S3351="kahepoolne vajaduspõhine",U3351=""),[2]an!$M$40,
IF(AND(A3351=[2]an!$G$38,F3351=[2]an!$E$39,H3351&lt;[2]an!$M$37,S3351="kahepoolne vajaduspõhine",U3351&lt;&gt;""),[2]an!$G$39,
IF(AND(A3351=[2]an!$G$38,F3351=[2]an!$E$39,H3351&lt;[2]an!$M$37,S3351&lt;&gt;"kahepoolne vajaduspõhine"),[2]an!$G$39,
IF(AND(A3351=[2]an!$G$38,F3351=[2]an!$E$42),[2]an!$G$42,
IF(AND(A3351=[2]an!$H$38,F3351=[2]an!$E$40),[2]an!$H$40,IF(AND(A3351=[2]an!$H$38,F3351=[2]an!$E$41),[2]an!$H$41,IF(AND(A3351=[2]an!$H$38,F3351=[2]an!$E$39,H3351&gt;=[2]an!$M$37),[2]an!$H$39,
IF(AND(A3351=[2]an!$H$38,F3351=[2]an!$E$39,H3351&lt;[2]an!$M$37,S3351="kahepoolne vajaduspõhine",U3351=""),[2]an!$M$40,
IF(AND(A3351=[2]an!$H$38,F3351=[2]an!$E$39,H3351&lt;[2]an!$M$37,S3351="kahepoolne vajaduspõhine",U3351&lt;&gt;""),[2]an!$H$39,
IF(AND(A3351=[2]an!$H$38,F3351=[2]an!$E$39,H3351&lt;[2]an!$M$37,S3351&lt;&gt;"kahepoolne vajaduspõhine"),[2]an!$H$39,
IF(AND(A3351=[2]an!$H$38,F3351=[2]an!$E$42),[2]an!$H$42,
IF(AND(A3351=[2]an!$I$38,F3351=[2]an!$E$40),[2]an!$I$40,IF(AND(A3351=[2]an!$I$38,F3351=[2]an!$E$41),[2]an!$I$41,IF(AND(A3351=[2]an!$I$38,F3351=[2]an!$E$39,H3351&gt;=[2]an!$M$37),[2]an!$I$39,
IF(AND(A3351=[2]an!$I$38,F3351=[2]an!$E$39,H3351&lt;[2]an!$M$37,S3351="kahepoolne vajaduspõhine",U3351=""),[2]an!$M$40,
IF(AND(A3351=[2]an!$I$38,F3351=[2]an!$E$39,H3351&lt;[2]an!$M$37,S3351="kahepoolne vajaduspõhine",U3351&lt;&gt;""),[2]an!$I$39,
IF(AND(A3351=[2]an!$I$38,F3351=[2]an!$E$39,H3351&lt;[2]an!$M$37,S3351&lt;&gt;"kahepoolne vajaduspõhine"),[2]an!$I$39,
IF(AND(A3351=[2]an!$I$38,F3351=[2]an!$E$42),[2]an!$I$42,
IF(AND(A3351=[2]an!$J$38,F3351=[2]an!$E$40),[2]an!$J$40,IF(AND(A3351=[2]an!$J$38,F3351=[2]an!$E$41),[2]an!$J$41,IF(AND(A3351=[2]an!$J$38,F3351=[2]an!$E$39,H3351&gt;=[2]an!$M$37),[2]an!$J$39,
IF(AND(A3351=[2]an!$J$38,F3351=[2]an!$E$39,H3351&lt;[2]an!$M$37,S3351="kahepoolne vajaduspõhine",U3351=""),[2]an!$M$40,
IF(AND(A3351=[2]an!$J$38,F3351=[2]an!$E$39,H3351&lt;[2]an!$M$37,S3351="kahepoolne vajaduspõhine",U3351&lt;&gt;""),[2]an!$J$39,
IF(AND(A3351=[2]an!$J$38,F3351=[2]an!$E$39,H3351&lt;[2]an!$M$37,S3351&lt;&gt;"kahepoolne vajaduspõhine"),[2]an!$J$39,
IF(AND(A3351=[2]an!$J$38,F3351=[2]an!$E$42),[2]an!$J$42,""))))))))))))))))))))))))))))</f>
        <v/>
      </c>
      <c r="Y3351" s="17" t="str">
        <f>IFERROR(IF(F3351="Tugigrupp",0,
IF(AND(F3351="Peretoe teenus",H3351&gt;=[2]an!$M$37,RANK(D3351,$D3351:$D3351)+COUNTIFS($D$2:D3351,D3351,$F$2:F3351,F3351)-1&gt;1),"",
IF(AND(F3351="Peretoe teenus",H3351&gt;=[2]an!$M$37,RANK(D3351,$D3351:$D3351)+COUNTIFS($D$2:D3351,D3351,$F$2:F3351,F3351)-1=1,MONTH(H3351)=MONTH(K3351)=TRUE,YEAR(H3351)=YEAR(K3351)=TRUE),((EOMONTH(H3351,0)-H3351+1)*X3351)/DAY(EOMONTH(H3351,0)),
IF(AND(F3351="Peretoe teenus",H3351&gt;=[2]an!$M$37,RANK(D3351,$D3351:$D3351)+COUNTIFS($D$2:D3351,D3351,$F$2:F3351,F3351)-1=1),X3351,
IF(AND(F3351="Peretoe teenus",H3351&lt;[2]an!$M$37,S3351&lt;&gt;"kahepoolne vajaduspõhine",RANK(D3351,$D3351:$D3351)+COUNTIFS($D$2:D3351,D3351,$F$2:F3351,F3351)-1=1),X3351,
IF(AND(F3351="Peretoe teenus",H3351&lt;[2]an!$M$37,S3351&lt;&gt;"kahepoolne vajaduspõhine",RANK(D3351,$D3351:$D3351)+COUNTIFS($D$2:D3351,D3351,$F$2:F3351,F3351)-1&gt;1),"",
IF(AND(F3351="Peretoe teenus",H3351&lt;[2]an!$M$37,S3351="kahepoolne vajaduspõhine",U3351="",RANK(D3351,$D3351:$D3351)+COUNTIFS($D$2:D3351,D3351,$F$2:F3351,F3351)-1=1),X3351,
IF(AND(F3351="Peretoe teenus",H3351&lt;[2]an!$M$37,S3351="kahepoolne vajaduspõhine",U3351="",RANK(D3351,$D3351:$D3351)+COUNTIFS($D$2:D3351,D3351,$F$2:F3351,F3351)-1&gt;1),"",
IF(AND(F3351="Peretoe teenus",H3351&lt;[2]an!$M$37,S3351="kahepoolne vajaduspõhine",U3351&lt;[2]an!$M$37,RANK(D3351,$D3351:$D3351)+COUNTIFS($D$2:D3351,D3351,$F$2:F3351,F3351)-1=1),X3351,
IF(AND(F3351="Peretoe teenus",H3351&lt;[2]an!$M$37,S3351="kahepoolne vajaduspõhine",U3351&lt;[2]an!$M$37,RANK(D3351,$D3351:$D3351)+COUNTIFS($D$2:D3351,D3351,$F$2:F3351,F3351)-1&gt;1),"",
IF(AND(F3351="Peretoe teenus",H3351&lt;[2]an!$M$37,S3351="kahepoolne vajaduspõhine",U3351&gt;=[2]an!$M$37,U3351&lt;=[2]an!$M$38,RANK(D3351,$D3351:$D3351)+COUNTIFS($D$2:D3351,D3351,$F$2:F3351,F3351)-1=1),
((EOMONTH(U3351,0)-U3351+1)*X3351)/DAY(EOMONTH(U3351,0))+(DAY(U3351)-1)*100/DAY(EOMONTH(U3351,0)),
IF(AND(F3351="Peretoe teenus",H3351&lt;[2]an!$M$37,S3351="kahepoolne vajaduspõhine",U3351&gt;=[2]an!$M$37,U3351&lt;=[2]an!$M$38,RANK(D3351,$D3351:$D3351)+COUNTIFS($D$2:D3351,D3351,$F$2:F3351,F3351)-1&gt;1),"",
IF(AND(F3351="Peretoe teenus",H3351&lt;[2]an!$M$37,S3351="kahepoolne vajaduspõhine",U3351&gt;[2]an!$M$38,RANK(D3351,$D3351:$D3351)+COUNTIFS($D$2:D3351,D3351,$F$2:F3351,F3351)-1=1),X3351,
IF(AND(F3351="Peretoe teenus",H3351&lt;[2]an!$M$37,S3351="kahepoolne vajaduspõhine",U3351&gt;[2]an!$M$38,RANK(D3351,$D3351:$D3351)+COUNTIFS($D$2:D3351,D3351,$F$2:F3351,F3351)-1&gt;1),"",X3351*W3351)))))))))))))),"")</f>
        <v/>
      </c>
      <c r="Z3351" s="18" t="str">
        <f t="shared" si="157"/>
        <v/>
      </c>
      <c r="AA3351" s="19" t="str">
        <f>IFERROR(VLOOKUP(E3351,[2]an!$A$3:$B$81,2,FALSE),"")</f>
        <v/>
      </c>
      <c r="AB3351" s="19" t="str">
        <f>IFERROR(VLOOKUP(AA3351,[2]an!$C$2:$D$16,2,FALSE),"")</f>
        <v/>
      </c>
      <c r="AC3351" s="20"/>
      <c r="AD3351" s="21" t="str">
        <f>IF(A3351=[2]an!$F$36,VLOOKUP([2]an!$F$36,[2]an!$F$36:$H$36,3,FALSE),IF(A3351=[2]an!$F$35,VLOOKUP([2]an!$F$35,[2]an!$F$35:$H$35,3,FALSE),IF(A3351=[2]an!$F$33,VLOOKUP([2]an!$F$33,[2]an!$F$33:$H$33,3,FALSE),IF(A3351=[2]an!$F$31,VLOOKUP([2]an!$F$31,[2]an!$F$31:$H$31,3,FALSE),""))))</f>
        <v/>
      </c>
    </row>
    <row r="3352" spans="6:30" x14ac:dyDescent="0.2">
      <c r="F3352" s="10"/>
      <c r="G3352" s="8" t="str">
        <f t="shared" si="158"/>
        <v/>
      </c>
      <c r="H3352" s="13"/>
      <c r="K3352" s="13"/>
      <c r="L3352" s="10"/>
      <c r="M3352" s="10"/>
      <c r="S3352" s="8" t="str">
        <f>IFERROR(VLOOKUP(D3352,[1]peretoe_teenus!$A$2:$L$2000,5,FALSE),"")</f>
        <v/>
      </c>
      <c r="U3352" s="13"/>
      <c r="V3352" s="15" t="str" cm="1">
        <f t="array" ref="V3352">IFERROR(IF(AND(F3352="Tugigrupp",RANK(K3352,$K3352:$K3352)+COUNTIFS($K$2:K3352,K3352,$L$2:L3352,L3352,$M$2:M3352,M3352,$I$2:I3352,I3352,$G$2:G3352,G3352,$F$2:F3352,F3352)-1=1),SUMPRODUCT(($F$2:$F$4154=F3352)*($G$2:$G$4154=G3352)*($K$2:$K$4154=K3352)*($I$2:$I$4154=I3352)*($L$2:$L$4154=L3352)*($M$2:$M$4154=M3352)),""),"")</f>
        <v/>
      </c>
      <c r="W3352" s="15" t="str">
        <f t="shared" si="156"/>
        <v/>
      </c>
      <c r="X3352" s="16" t="str">
        <f>IF(AND(A3352=[2]an!$G$38,F3352=[2]an!$E$40),[2]an!$G$40,IF(AND(A3352=[2]an!$G$38,F3352=[2]an!$E$41),[2]an!$G$41,IF(AND(A3352=[2]an!$G$38,F3352=[2]an!$E$39,H3352&gt;=[2]an!$M$37),[2]an!$G$39,
IF(AND(A3352=[2]an!$G$38,F3352=[2]an!$E$39,H3352&lt;[2]an!$M$37,S3352="kahepoolne vajaduspõhine",U3352=""),[2]an!$M$40,
IF(AND(A3352=[2]an!$G$38,F3352=[2]an!$E$39,H3352&lt;[2]an!$M$37,S3352="kahepoolne vajaduspõhine",U3352&lt;&gt;""),[2]an!$G$39,
IF(AND(A3352=[2]an!$G$38,F3352=[2]an!$E$39,H3352&lt;[2]an!$M$37,S3352&lt;&gt;"kahepoolne vajaduspõhine"),[2]an!$G$39,
IF(AND(A3352=[2]an!$G$38,F3352=[2]an!$E$42),[2]an!$G$42,
IF(AND(A3352=[2]an!$H$38,F3352=[2]an!$E$40),[2]an!$H$40,IF(AND(A3352=[2]an!$H$38,F3352=[2]an!$E$41),[2]an!$H$41,IF(AND(A3352=[2]an!$H$38,F3352=[2]an!$E$39,H3352&gt;=[2]an!$M$37),[2]an!$H$39,
IF(AND(A3352=[2]an!$H$38,F3352=[2]an!$E$39,H3352&lt;[2]an!$M$37,S3352="kahepoolne vajaduspõhine",U3352=""),[2]an!$M$40,
IF(AND(A3352=[2]an!$H$38,F3352=[2]an!$E$39,H3352&lt;[2]an!$M$37,S3352="kahepoolne vajaduspõhine",U3352&lt;&gt;""),[2]an!$H$39,
IF(AND(A3352=[2]an!$H$38,F3352=[2]an!$E$39,H3352&lt;[2]an!$M$37,S3352&lt;&gt;"kahepoolne vajaduspõhine"),[2]an!$H$39,
IF(AND(A3352=[2]an!$H$38,F3352=[2]an!$E$42),[2]an!$H$42,
IF(AND(A3352=[2]an!$I$38,F3352=[2]an!$E$40),[2]an!$I$40,IF(AND(A3352=[2]an!$I$38,F3352=[2]an!$E$41),[2]an!$I$41,IF(AND(A3352=[2]an!$I$38,F3352=[2]an!$E$39,H3352&gt;=[2]an!$M$37),[2]an!$I$39,
IF(AND(A3352=[2]an!$I$38,F3352=[2]an!$E$39,H3352&lt;[2]an!$M$37,S3352="kahepoolne vajaduspõhine",U3352=""),[2]an!$M$40,
IF(AND(A3352=[2]an!$I$38,F3352=[2]an!$E$39,H3352&lt;[2]an!$M$37,S3352="kahepoolne vajaduspõhine",U3352&lt;&gt;""),[2]an!$I$39,
IF(AND(A3352=[2]an!$I$38,F3352=[2]an!$E$39,H3352&lt;[2]an!$M$37,S3352&lt;&gt;"kahepoolne vajaduspõhine"),[2]an!$I$39,
IF(AND(A3352=[2]an!$I$38,F3352=[2]an!$E$42),[2]an!$I$42,
IF(AND(A3352=[2]an!$J$38,F3352=[2]an!$E$40),[2]an!$J$40,IF(AND(A3352=[2]an!$J$38,F3352=[2]an!$E$41),[2]an!$J$41,IF(AND(A3352=[2]an!$J$38,F3352=[2]an!$E$39,H3352&gt;=[2]an!$M$37),[2]an!$J$39,
IF(AND(A3352=[2]an!$J$38,F3352=[2]an!$E$39,H3352&lt;[2]an!$M$37,S3352="kahepoolne vajaduspõhine",U3352=""),[2]an!$M$40,
IF(AND(A3352=[2]an!$J$38,F3352=[2]an!$E$39,H3352&lt;[2]an!$M$37,S3352="kahepoolne vajaduspõhine",U3352&lt;&gt;""),[2]an!$J$39,
IF(AND(A3352=[2]an!$J$38,F3352=[2]an!$E$39,H3352&lt;[2]an!$M$37,S3352&lt;&gt;"kahepoolne vajaduspõhine"),[2]an!$J$39,
IF(AND(A3352=[2]an!$J$38,F3352=[2]an!$E$42),[2]an!$J$42,""))))))))))))))))))))))))))))</f>
        <v/>
      </c>
      <c r="Y3352" s="17" t="str">
        <f>IFERROR(IF(F3352="Tugigrupp",0,
IF(AND(F3352="Peretoe teenus",H3352&gt;=[2]an!$M$37,RANK(D3352,$D3352:$D3352)+COUNTIFS($D$2:D3352,D3352,$F$2:F3352,F3352)-1&gt;1),"",
IF(AND(F3352="Peretoe teenus",H3352&gt;=[2]an!$M$37,RANK(D3352,$D3352:$D3352)+COUNTIFS($D$2:D3352,D3352,$F$2:F3352,F3352)-1=1,MONTH(H3352)=MONTH(K3352)=TRUE,YEAR(H3352)=YEAR(K3352)=TRUE),((EOMONTH(H3352,0)-H3352+1)*X3352)/DAY(EOMONTH(H3352,0)),
IF(AND(F3352="Peretoe teenus",H3352&gt;=[2]an!$M$37,RANK(D3352,$D3352:$D3352)+COUNTIFS($D$2:D3352,D3352,$F$2:F3352,F3352)-1=1),X3352,
IF(AND(F3352="Peretoe teenus",H3352&lt;[2]an!$M$37,S3352&lt;&gt;"kahepoolne vajaduspõhine",RANK(D3352,$D3352:$D3352)+COUNTIFS($D$2:D3352,D3352,$F$2:F3352,F3352)-1=1),X3352,
IF(AND(F3352="Peretoe teenus",H3352&lt;[2]an!$M$37,S3352&lt;&gt;"kahepoolne vajaduspõhine",RANK(D3352,$D3352:$D3352)+COUNTIFS($D$2:D3352,D3352,$F$2:F3352,F3352)-1&gt;1),"",
IF(AND(F3352="Peretoe teenus",H3352&lt;[2]an!$M$37,S3352="kahepoolne vajaduspõhine",U3352="",RANK(D3352,$D3352:$D3352)+COUNTIFS($D$2:D3352,D3352,$F$2:F3352,F3352)-1=1),X3352,
IF(AND(F3352="Peretoe teenus",H3352&lt;[2]an!$M$37,S3352="kahepoolne vajaduspõhine",U3352="",RANK(D3352,$D3352:$D3352)+COUNTIFS($D$2:D3352,D3352,$F$2:F3352,F3352)-1&gt;1),"",
IF(AND(F3352="Peretoe teenus",H3352&lt;[2]an!$M$37,S3352="kahepoolne vajaduspõhine",U3352&lt;[2]an!$M$37,RANK(D3352,$D3352:$D3352)+COUNTIFS($D$2:D3352,D3352,$F$2:F3352,F3352)-1=1),X3352,
IF(AND(F3352="Peretoe teenus",H3352&lt;[2]an!$M$37,S3352="kahepoolne vajaduspõhine",U3352&lt;[2]an!$M$37,RANK(D3352,$D3352:$D3352)+COUNTIFS($D$2:D3352,D3352,$F$2:F3352,F3352)-1&gt;1),"",
IF(AND(F3352="Peretoe teenus",H3352&lt;[2]an!$M$37,S3352="kahepoolne vajaduspõhine",U3352&gt;=[2]an!$M$37,U3352&lt;=[2]an!$M$38,RANK(D3352,$D3352:$D3352)+COUNTIFS($D$2:D3352,D3352,$F$2:F3352,F3352)-1=1),
((EOMONTH(U3352,0)-U3352+1)*X3352)/DAY(EOMONTH(U3352,0))+(DAY(U3352)-1)*100/DAY(EOMONTH(U3352,0)),
IF(AND(F3352="Peretoe teenus",H3352&lt;[2]an!$M$37,S3352="kahepoolne vajaduspõhine",U3352&gt;=[2]an!$M$37,U3352&lt;=[2]an!$M$38,RANK(D3352,$D3352:$D3352)+COUNTIFS($D$2:D3352,D3352,$F$2:F3352,F3352)-1&gt;1),"",
IF(AND(F3352="Peretoe teenus",H3352&lt;[2]an!$M$37,S3352="kahepoolne vajaduspõhine",U3352&gt;[2]an!$M$38,RANK(D3352,$D3352:$D3352)+COUNTIFS($D$2:D3352,D3352,$F$2:F3352,F3352)-1=1),X3352,
IF(AND(F3352="Peretoe teenus",H3352&lt;[2]an!$M$37,S3352="kahepoolne vajaduspõhine",U3352&gt;[2]an!$M$38,RANK(D3352,$D3352:$D3352)+COUNTIFS($D$2:D3352,D3352,$F$2:F3352,F3352)-1&gt;1),"",X3352*W3352)))))))))))))),"")</f>
        <v/>
      </c>
      <c r="Z3352" s="18" t="str">
        <f t="shared" si="157"/>
        <v/>
      </c>
      <c r="AA3352" s="19" t="str">
        <f>IFERROR(VLOOKUP(E3352,[2]an!$A$3:$B$81,2,FALSE),"")</f>
        <v/>
      </c>
      <c r="AB3352" s="19" t="str">
        <f>IFERROR(VLOOKUP(AA3352,[2]an!$C$2:$D$16,2,FALSE),"")</f>
        <v/>
      </c>
      <c r="AC3352" s="20"/>
      <c r="AD3352" s="21" t="str">
        <f>IF(A3352=[2]an!$F$36,VLOOKUP([2]an!$F$36,[2]an!$F$36:$H$36,3,FALSE),IF(A3352=[2]an!$F$35,VLOOKUP([2]an!$F$35,[2]an!$F$35:$H$35,3,FALSE),IF(A3352=[2]an!$F$33,VLOOKUP([2]an!$F$33,[2]an!$F$33:$H$33,3,FALSE),IF(A3352=[2]an!$F$31,VLOOKUP([2]an!$F$31,[2]an!$F$31:$H$31,3,FALSE),""))))</f>
        <v/>
      </c>
    </row>
    <row r="3353" spans="6:30" x14ac:dyDescent="0.2">
      <c r="F3353" s="10"/>
      <c r="G3353" s="8" t="str">
        <f t="shared" si="158"/>
        <v/>
      </c>
      <c r="H3353" s="13"/>
      <c r="K3353" s="13"/>
      <c r="L3353" s="10"/>
      <c r="M3353" s="10"/>
      <c r="S3353" s="8" t="str">
        <f>IFERROR(VLOOKUP(D3353,[1]peretoe_teenus!$A$2:$L$2000,5,FALSE),"")</f>
        <v/>
      </c>
      <c r="U3353" s="13"/>
      <c r="V3353" s="15" t="str" cm="1">
        <f t="array" ref="V3353">IFERROR(IF(AND(F3353="Tugigrupp",RANK(K3353,$K3353:$K3353)+COUNTIFS($K$2:K3353,K3353,$L$2:L3353,L3353,$M$2:M3353,M3353,$I$2:I3353,I3353,$G$2:G3353,G3353,$F$2:F3353,F3353)-1=1),SUMPRODUCT(($F$2:$F$4154=F3353)*($G$2:$G$4154=G3353)*($K$2:$K$4154=K3353)*($I$2:$I$4154=I3353)*($L$2:$L$4154=L3353)*($M$2:$M$4154=M3353)),""),"")</f>
        <v/>
      </c>
      <c r="W3353" s="15" t="str">
        <f t="shared" si="156"/>
        <v/>
      </c>
      <c r="X3353" s="16" t="str">
        <f>IF(AND(A3353=[2]an!$G$38,F3353=[2]an!$E$40),[2]an!$G$40,IF(AND(A3353=[2]an!$G$38,F3353=[2]an!$E$41),[2]an!$G$41,IF(AND(A3353=[2]an!$G$38,F3353=[2]an!$E$39,H3353&gt;=[2]an!$M$37),[2]an!$G$39,
IF(AND(A3353=[2]an!$G$38,F3353=[2]an!$E$39,H3353&lt;[2]an!$M$37,S3353="kahepoolne vajaduspõhine",U3353=""),[2]an!$M$40,
IF(AND(A3353=[2]an!$G$38,F3353=[2]an!$E$39,H3353&lt;[2]an!$M$37,S3353="kahepoolne vajaduspõhine",U3353&lt;&gt;""),[2]an!$G$39,
IF(AND(A3353=[2]an!$G$38,F3353=[2]an!$E$39,H3353&lt;[2]an!$M$37,S3353&lt;&gt;"kahepoolne vajaduspõhine"),[2]an!$G$39,
IF(AND(A3353=[2]an!$G$38,F3353=[2]an!$E$42),[2]an!$G$42,
IF(AND(A3353=[2]an!$H$38,F3353=[2]an!$E$40),[2]an!$H$40,IF(AND(A3353=[2]an!$H$38,F3353=[2]an!$E$41),[2]an!$H$41,IF(AND(A3353=[2]an!$H$38,F3353=[2]an!$E$39,H3353&gt;=[2]an!$M$37),[2]an!$H$39,
IF(AND(A3353=[2]an!$H$38,F3353=[2]an!$E$39,H3353&lt;[2]an!$M$37,S3353="kahepoolne vajaduspõhine",U3353=""),[2]an!$M$40,
IF(AND(A3353=[2]an!$H$38,F3353=[2]an!$E$39,H3353&lt;[2]an!$M$37,S3353="kahepoolne vajaduspõhine",U3353&lt;&gt;""),[2]an!$H$39,
IF(AND(A3353=[2]an!$H$38,F3353=[2]an!$E$39,H3353&lt;[2]an!$M$37,S3353&lt;&gt;"kahepoolne vajaduspõhine"),[2]an!$H$39,
IF(AND(A3353=[2]an!$H$38,F3353=[2]an!$E$42),[2]an!$H$42,
IF(AND(A3353=[2]an!$I$38,F3353=[2]an!$E$40),[2]an!$I$40,IF(AND(A3353=[2]an!$I$38,F3353=[2]an!$E$41),[2]an!$I$41,IF(AND(A3353=[2]an!$I$38,F3353=[2]an!$E$39,H3353&gt;=[2]an!$M$37),[2]an!$I$39,
IF(AND(A3353=[2]an!$I$38,F3353=[2]an!$E$39,H3353&lt;[2]an!$M$37,S3353="kahepoolne vajaduspõhine",U3353=""),[2]an!$M$40,
IF(AND(A3353=[2]an!$I$38,F3353=[2]an!$E$39,H3353&lt;[2]an!$M$37,S3353="kahepoolne vajaduspõhine",U3353&lt;&gt;""),[2]an!$I$39,
IF(AND(A3353=[2]an!$I$38,F3353=[2]an!$E$39,H3353&lt;[2]an!$M$37,S3353&lt;&gt;"kahepoolne vajaduspõhine"),[2]an!$I$39,
IF(AND(A3353=[2]an!$I$38,F3353=[2]an!$E$42),[2]an!$I$42,
IF(AND(A3353=[2]an!$J$38,F3353=[2]an!$E$40),[2]an!$J$40,IF(AND(A3353=[2]an!$J$38,F3353=[2]an!$E$41),[2]an!$J$41,IF(AND(A3353=[2]an!$J$38,F3353=[2]an!$E$39,H3353&gt;=[2]an!$M$37),[2]an!$J$39,
IF(AND(A3353=[2]an!$J$38,F3353=[2]an!$E$39,H3353&lt;[2]an!$M$37,S3353="kahepoolne vajaduspõhine",U3353=""),[2]an!$M$40,
IF(AND(A3353=[2]an!$J$38,F3353=[2]an!$E$39,H3353&lt;[2]an!$M$37,S3353="kahepoolne vajaduspõhine",U3353&lt;&gt;""),[2]an!$J$39,
IF(AND(A3353=[2]an!$J$38,F3353=[2]an!$E$39,H3353&lt;[2]an!$M$37,S3353&lt;&gt;"kahepoolne vajaduspõhine"),[2]an!$J$39,
IF(AND(A3353=[2]an!$J$38,F3353=[2]an!$E$42),[2]an!$J$42,""))))))))))))))))))))))))))))</f>
        <v/>
      </c>
      <c r="Y3353" s="17" t="str">
        <f>IFERROR(IF(F3353="Tugigrupp",0,
IF(AND(F3353="Peretoe teenus",H3353&gt;=[2]an!$M$37,RANK(D3353,$D3353:$D3353)+COUNTIFS($D$2:D3353,D3353,$F$2:F3353,F3353)-1&gt;1),"",
IF(AND(F3353="Peretoe teenus",H3353&gt;=[2]an!$M$37,RANK(D3353,$D3353:$D3353)+COUNTIFS($D$2:D3353,D3353,$F$2:F3353,F3353)-1=1,MONTH(H3353)=MONTH(K3353)=TRUE,YEAR(H3353)=YEAR(K3353)=TRUE),((EOMONTH(H3353,0)-H3353+1)*X3353)/DAY(EOMONTH(H3353,0)),
IF(AND(F3353="Peretoe teenus",H3353&gt;=[2]an!$M$37,RANK(D3353,$D3353:$D3353)+COUNTIFS($D$2:D3353,D3353,$F$2:F3353,F3353)-1=1),X3353,
IF(AND(F3353="Peretoe teenus",H3353&lt;[2]an!$M$37,S3353&lt;&gt;"kahepoolne vajaduspõhine",RANK(D3353,$D3353:$D3353)+COUNTIFS($D$2:D3353,D3353,$F$2:F3353,F3353)-1=1),X3353,
IF(AND(F3353="Peretoe teenus",H3353&lt;[2]an!$M$37,S3353&lt;&gt;"kahepoolne vajaduspõhine",RANK(D3353,$D3353:$D3353)+COUNTIFS($D$2:D3353,D3353,$F$2:F3353,F3353)-1&gt;1),"",
IF(AND(F3353="Peretoe teenus",H3353&lt;[2]an!$M$37,S3353="kahepoolne vajaduspõhine",U3353="",RANK(D3353,$D3353:$D3353)+COUNTIFS($D$2:D3353,D3353,$F$2:F3353,F3353)-1=1),X3353,
IF(AND(F3353="Peretoe teenus",H3353&lt;[2]an!$M$37,S3353="kahepoolne vajaduspõhine",U3353="",RANK(D3353,$D3353:$D3353)+COUNTIFS($D$2:D3353,D3353,$F$2:F3353,F3353)-1&gt;1),"",
IF(AND(F3353="Peretoe teenus",H3353&lt;[2]an!$M$37,S3353="kahepoolne vajaduspõhine",U3353&lt;[2]an!$M$37,RANK(D3353,$D3353:$D3353)+COUNTIFS($D$2:D3353,D3353,$F$2:F3353,F3353)-1=1),X3353,
IF(AND(F3353="Peretoe teenus",H3353&lt;[2]an!$M$37,S3353="kahepoolne vajaduspõhine",U3353&lt;[2]an!$M$37,RANK(D3353,$D3353:$D3353)+COUNTIFS($D$2:D3353,D3353,$F$2:F3353,F3353)-1&gt;1),"",
IF(AND(F3353="Peretoe teenus",H3353&lt;[2]an!$M$37,S3353="kahepoolne vajaduspõhine",U3353&gt;=[2]an!$M$37,U3353&lt;=[2]an!$M$38,RANK(D3353,$D3353:$D3353)+COUNTIFS($D$2:D3353,D3353,$F$2:F3353,F3353)-1=1),
((EOMONTH(U3353,0)-U3353+1)*X3353)/DAY(EOMONTH(U3353,0))+(DAY(U3353)-1)*100/DAY(EOMONTH(U3353,0)),
IF(AND(F3353="Peretoe teenus",H3353&lt;[2]an!$M$37,S3353="kahepoolne vajaduspõhine",U3353&gt;=[2]an!$M$37,U3353&lt;=[2]an!$M$38,RANK(D3353,$D3353:$D3353)+COUNTIFS($D$2:D3353,D3353,$F$2:F3353,F3353)-1&gt;1),"",
IF(AND(F3353="Peretoe teenus",H3353&lt;[2]an!$M$37,S3353="kahepoolne vajaduspõhine",U3353&gt;[2]an!$M$38,RANK(D3353,$D3353:$D3353)+COUNTIFS($D$2:D3353,D3353,$F$2:F3353,F3353)-1=1),X3353,
IF(AND(F3353="Peretoe teenus",H3353&lt;[2]an!$M$37,S3353="kahepoolne vajaduspõhine",U3353&gt;[2]an!$M$38,RANK(D3353,$D3353:$D3353)+COUNTIFS($D$2:D3353,D3353,$F$2:F3353,F3353)-1&gt;1),"",X3353*W3353)))))))))))))),"")</f>
        <v/>
      </c>
      <c r="Z3353" s="18" t="str">
        <f t="shared" si="157"/>
        <v/>
      </c>
      <c r="AA3353" s="19" t="str">
        <f>IFERROR(VLOOKUP(E3353,[2]an!$A$3:$B$81,2,FALSE),"")</f>
        <v/>
      </c>
      <c r="AB3353" s="19" t="str">
        <f>IFERROR(VLOOKUP(AA3353,[2]an!$C$2:$D$16,2,FALSE),"")</f>
        <v/>
      </c>
      <c r="AC3353" s="20"/>
      <c r="AD3353" s="21" t="str">
        <f>IF(A3353=[2]an!$F$36,VLOOKUP([2]an!$F$36,[2]an!$F$36:$H$36,3,FALSE),IF(A3353=[2]an!$F$35,VLOOKUP([2]an!$F$35,[2]an!$F$35:$H$35,3,FALSE),IF(A3353=[2]an!$F$33,VLOOKUP([2]an!$F$33,[2]an!$F$33:$H$33,3,FALSE),IF(A3353=[2]an!$F$31,VLOOKUP([2]an!$F$31,[2]an!$F$31:$H$31,3,FALSE),""))))</f>
        <v/>
      </c>
    </row>
    <row r="3354" spans="6:30" x14ac:dyDescent="0.2">
      <c r="F3354" s="10"/>
      <c r="G3354" s="8" t="str">
        <f t="shared" si="158"/>
        <v/>
      </c>
      <c r="H3354" s="13"/>
      <c r="K3354" s="13"/>
      <c r="L3354" s="10"/>
      <c r="M3354" s="10"/>
      <c r="S3354" s="8" t="str">
        <f>IFERROR(VLOOKUP(D3354,[1]peretoe_teenus!$A$2:$L$2000,5,FALSE),"")</f>
        <v/>
      </c>
      <c r="U3354" s="13"/>
      <c r="V3354" s="15" t="str" cm="1">
        <f t="array" ref="V3354">IFERROR(IF(AND(F3354="Tugigrupp",RANK(K3354,$K3354:$K3354)+COUNTIFS($K$2:K3354,K3354,$L$2:L3354,L3354,$M$2:M3354,M3354,$I$2:I3354,I3354,$G$2:G3354,G3354,$F$2:F3354,F3354)-1=1),SUMPRODUCT(($F$2:$F$4154=F3354)*($G$2:$G$4154=G3354)*($K$2:$K$4154=K3354)*($I$2:$I$4154=I3354)*($L$2:$L$4154=L3354)*($M$2:$M$4154=M3354)),""),"")</f>
        <v/>
      </c>
      <c r="W3354" s="15" t="str">
        <f t="shared" si="156"/>
        <v/>
      </c>
      <c r="X3354" s="16" t="str">
        <f>IF(AND(A3354=[2]an!$G$38,F3354=[2]an!$E$40),[2]an!$G$40,IF(AND(A3354=[2]an!$G$38,F3354=[2]an!$E$41),[2]an!$G$41,IF(AND(A3354=[2]an!$G$38,F3354=[2]an!$E$39,H3354&gt;=[2]an!$M$37),[2]an!$G$39,
IF(AND(A3354=[2]an!$G$38,F3354=[2]an!$E$39,H3354&lt;[2]an!$M$37,S3354="kahepoolne vajaduspõhine",U3354=""),[2]an!$M$40,
IF(AND(A3354=[2]an!$G$38,F3354=[2]an!$E$39,H3354&lt;[2]an!$M$37,S3354="kahepoolne vajaduspõhine",U3354&lt;&gt;""),[2]an!$G$39,
IF(AND(A3354=[2]an!$G$38,F3354=[2]an!$E$39,H3354&lt;[2]an!$M$37,S3354&lt;&gt;"kahepoolne vajaduspõhine"),[2]an!$G$39,
IF(AND(A3354=[2]an!$G$38,F3354=[2]an!$E$42),[2]an!$G$42,
IF(AND(A3354=[2]an!$H$38,F3354=[2]an!$E$40),[2]an!$H$40,IF(AND(A3354=[2]an!$H$38,F3354=[2]an!$E$41),[2]an!$H$41,IF(AND(A3354=[2]an!$H$38,F3354=[2]an!$E$39,H3354&gt;=[2]an!$M$37),[2]an!$H$39,
IF(AND(A3354=[2]an!$H$38,F3354=[2]an!$E$39,H3354&lt;[2]an!$M$37,S3354="kahepoolne vajaduspõhine",U3354=""),[2]an!$M$40,
IF(AND(A3354=[2]an!$H$38,F3354=[2]an!$E$39,H3354&lt;[2]an!$M$37,S3354="kahepoolne vajaduspõhine",U3354&lt;&gt;""),[2]an!$H$39,
IF(AND(A3354=[2]an!$H$38,F3354=[2]an!$E$39,H3354&lt;[2]an!$M$37,S3354&lt;&gt;"kahepoolne vajaduspõhine"),[2]an!$H$39,
IF(AND(A3354=[2]an!$H$38,F3354=[2]an!$E$42),[2]an!$H$42,
IF(AND(A3354=[2]an!$I$38,F3354=[2]an!$E$40),[2]an!$I$40,IF(AND(A3354=[2]an!$I$38,F3354=[2]an!$E$41),[2]an!$I$41,IF(AND(A3354=[2]an!$I$38,F3354=[2]an!$E$39,H3354&gt;=[2]an!$M$37),[2]an!$I$39,
IF(AND(A3354=[2]an!$I$38,F3354=[2]an!$E$39,H3354&lt;[2]an!$M$37,S3354="kahepoolne vajaduspõhine",U3354=""),[2]an!$M$40,
IF(AND(A3354=[2]an!$I$38,F3354=[2]an!$E$39,H3354&lt;[2]an!$M$37,S3354="kahepoolne vajaduspõhine",U3354&lt;&gt;""),[2]an!$I$39,
IF(AND(A3354=[2]an!$I$38,F3354=[2]an!$E$39,H3354&lt;[2]an!$M$37,S3354&lt;&gt;"kahepoolne vajaduspõhine"),[2]an!$I$39,
IF(AND(A3354=[2]an!$I$38,F3354=[2]an!$E$42),[2]an!$I$42,
IF(AND(A3354=[2]an!$J$38,F3354=[2]an!$E$40),[2]an!$J$40,IF(AND(A3354=[2]an!$J$38,F3354=[2]an!$E$41),[2]an!$J$41,IF(AND(A3354=[2]an!$J$38,F3354=[2]an!$E$39,H3354&gt;=[2]an!$M$37),[2]an!$J$39,
IF(AND(A3354=[2]an!$J$38,F3354=[2]an!$E$39,H3354&lt;[2]an!$M$37,S3354="kahepoolne vajaduspõhine",U3354=""),[2]an!$M$40,
IF(AND(A3354=[2]an!$J$38,F3354=[2]an!$E$39,H3354&lt;[2]an!$M$37,S3354="kahepoolne vajaduspõhine",U3354&lt;&gt;""),[2]an!$J$39,
IF(AND(A3354=[2]an!$J$38,F3354=[2]an!$E$39,H3354&lt;[2]an!$M$37,S3354&lt;&gt;"kahepoolne vajaduspõhine"),[2]an!$J$39,
IF(AND(A3354=[2]an!$J$38,F3354=[2]an!$E$42),[2]an!$J$42,""))))))))))))))))))))))))))))</f>
        <v/>
      </c>
      <c r="Y3354" s="17" t="str">
        <f>IFERROR(IF(F3354="Tugigrupp",0,
IF(AND(F3354="Peretoe teenus",H3354&gt;=[2]an!$M$37,RANK(D3354,$D3354:$D3354)+COUNTIFS($D$2:D3354,D3354,$F$2:F3354,F3354)-1&gt;1),"",
IF(AND(F3354="Peretoe teenus",H3354&gt;=[2]an!$M$37,RANK(D3354,$D3354:$D3354)+COUNTIFS($D$2:D3354,D3354,$F$2:F3354,F3354)-1=1,MONTH(H3354)=MONTH(K3354)=TRUE,YEAR(H3354)=YEAR(K3354)=TRUE),((EOMONTH(H3354,0)-H3354+1)*X3354)/DAY(EOMONTH(H3354,0)),
IF(AND(F3354="Peretoe teenus",H3354&gt;=[2]an!$M$37,RANK(D3354,$D3354:$D3354)+COUNTIFS($D$2:D3354,D3354,$F$2:F3354,F3354)-1=1),X3354,
IF(AND(F3354="Peretoe teenus",H3354&lt;[2]an!$M$37,S3354&lt;&gt;"kahepoolne vajaduspõhine",RANK(D3354,$D3354:$D3354)+COUNTIFS($D$2:D3354,D3354,$F$2:F3354,F3354)-1=1),X3354,
IF(AND(F3354="Peretoe teenus",H3354&lt;[2]an!$M$37,S3354&lt;&gt;"kahepoolne vajaduspõhine",RANK(D3354,$D3354:$D3354)+COUNTIFS($D$2:D3354,D3354,$F$2:F3354,F3354)-1&gt;1),"",
IF(AND(F3354="Peretoe teenus",H3354&lt;[2]an!$M$37,S3354="kahepoolne vajaduspõhine",U3354="",RANK(D3354,$D3354:$D3354)+COUNTIFS($D$2:D3354,D3354,$F$2:F3354,F3354)-1=1),X3354,
IF(AND(F3354="Peretoe teenus",H3354&lt;[2]an!$M$37,S3354="kahepoolne vajaduspõhine",U3354="",RANK(D3354,$D3354:$D3354)+COUNTIFS($D$2:D3354,D3354,$F$2:F3354,F3354)-1&gt;1),"",
IF(AND(F3354="Peretoe teenus",H3354&lt;[2]an!$M$37,S3354="kahepoolne vajaduspõhine",U3354&lt;[2]an!$M$37,RANK(D3354,$D3354:$D3354)+COUNTIFS($D$2:D3354,D3354,$F$2:F3354,F3354)-1=1),X3354,
IF(AND(F3354="Peretoe teenus",H3354&lt;[2]an!$M$37,S3354="kahepoolne vajaduspõhine",U3354&lt;[2]an!$M$37,RANK(D3354,$D3354:$D3354)+COUNTIFS($D$2:D3354,D3354,$F$2:F3354,F3354)-1&gt;1),"",
IF(AND(F3354="Peretoe teenus",H3354&lt;[2]an!$M$37,S3354="kahepoolne vajaduspõhine",U3354&gt;=[2]an!$M$37,U3354&lt;=[2]an!$M$38,RANK(D3354,$D3354:$D3354)+COUNTIFS($D$2:D3354,D3354,$F$2:F3354,F3354)-1=1),
((EOMONTH(U3354,0)-U3354+1)*X3354)/DAY(EOMONTH(U3354,0))+(DAY(U3354)-1)*100/DAY(EOMONTH(U3354,0)),
IF(AND(F3354="Peretoe teenus",H3354&lt;[2]an!$M$37,S3354="kahepoolne vajaduspõhine",U3354&gt;=[2]an!$M$37,U3354&lt;=[2]an!$M$38,RANK(D3354,$D3354:$D3354)+COUNTIFS($D$2:D3354,D3354,$F$2:F3354,F3354)-1&gt;1),"",
IF(AND(F3354="Peretoe teenus",H3354&lt;[2]an!$M$37,S3354="kahepoolne vajaduspõhine",U3354&gt;[2]an!$M$38,RANK(D3354,$D3354:$D3354)+COUNTIFS($D$2:D3354,D3354,$F$2:F3354,F3354)-1=1),X3354,
IF(AND(F3354="Peretoe teenus",H3354&lt;[2]an!$M$37,S3354="kahepoolne vajaduspõhine",U3354&gt;[2]an!$M$38,RANK(D3354,$D3354:$D3354)+COUNTIFS($D$2:D3354,D3354,$F$2:F3354,F3354)-1&gt;1),"",X3354*W3354)))))))))))))),"")</f>
        <v/>
      </c>
      <c r="Z3354" s="18" t="str">
        <f t="shared" si="157"/>
        <v/>
      </c>
      <c r="AA3354" s="19" t="str">
        <f>IFERROR(VLOOKUP(E3354,[2]an!$A$3:$B$81,2,FALSE),"")</f>
        <v/>
      </c>
      <c r="AB3354" s="19" t="str">
        <f>IFERROR(VLOOKUP(AA3354,[2]an!$C$2:$D$16,2,FALSE),"")</f>
        <v/>
      </c>
      <c r="AC3354" s="20"/>
      <c r="AD3354" s="21" t="str">
        <f>IF(A3354=[2]an!$F$36,VLOOKUP([2]an!$F$36,[2]an!$F$36:$H$36,3,FALSE),IF(A3354=[2]an!$F$35,VLOOKUP([2]an!$F$35,[2]an!$F$35:$H$35,3,FALSE),IF(A3354=[2]an!$F$33,VLOOKUP([2]an!$F$33,[2]an!$F$33:$H$33,3,FALSE),IF(A3354=[2]an!$F$31,VLOOKUP([2]an!$F$31,[2]an!$F$31:$H$31,3,FALSE),""))))</f>
        <v/>
      </c>
    </row>
    <row r="3355" spans="6:30" x14ac:dyDescent="0.2">
      <c r="F3355" s="10"/>
      <c r="G3355" s="8" t="str">
        <f t="shared" si="158"/>
        <v/>
      </c>
      <c r="H3355" s="13"/>
      <c r="K3355" s="13"/>
      <c r="L3355" s="10"/>
      <c r="M3355" s="10"/>
      <c r="S3355" s="8" t="str">
        <f>IFERROR(VLOOKUP(D3355,[1]peretoe_teenus!$A$2:$L$2000,5,FALSE),"")</f>
        <v/>
      </c>
      <c r="U3355" s="13"/>
      <c r="V3355" s="15" t="str" cm="1">
        <f t="array" ref="V3355">IFERROR(IF(AND(F3355="Tugigrupp",RANK(K3355,$K3355:$K3355)+COUNTIFS($K$2:K3355,K3355,$L$2:L3355,L3355,$M$2:M3355,M3355,$I$2:I3355,I3355,$G$2:G3355,G3355,$F$2:F3355,F3355)-1=1),SUMPRODUCT(($F$2:$F$4154=F3355)*($G$2:$G$4154=G3355)*($K$2:$K$4154=K3355)*($I$2:$I$4154=I3355)*($L$2:$L$4154=L3355)*($M$2:$M$4154=M3355)),""),"")</f>
        <v/>
      </c>
      <c r="W3355" s="15" t="str">
        <f t="shared" si="156"/>
        <v/>
      </c>
      <c r="X3355" s="16" t="str">
        <f>IF(AND(A3355=[2]an!$G$38,F3355=[2]an!$E$40),[2]an!$G$40,IF(AND(A3355=[2]an!$G$38,F3355=[2]an!$E$41),[2]an!$G$41,IF(AND(A3355=[2]an!$G$38,F3355=[2]an!$E$39,H3355&gt;=[2]an!$M$37),[2]an!$G$39,
IF(AND(A3355=[2]an!$G$38,F3355=[2]an!$E$39,H3355&lt;[2]an!$M$37,S3355="kahepoolne vajaduspõhine",U3355=""),[2]an!$M$40,
IF(AND(A3355=[2]an!$G$38,F3355=[2]an!$E$39,H3355&lt;[2]an!$M$37,S3355="kahepoolne vajaduspõhine",U3355&lt;&gt;""),[2]an!$G$39,
IF(AND(A3355=[2]an!$G$38,F3355=[2]an!$E$39,H3355&lt;[2]an!$M$37,S3355&lt;&gt;"kahepoolne vajaduspõhine"),[2]an!$G$39,
IF(AND(A3355=[2]an!$G$38,F3355=[2]an!$E$42),[2]an!$G$42,
IF(AND(A3355=[2]an!$H$38,F3355=[2]an!$E$40),[2]an!$H$40,IF(AND(A3355=[2]an!$H$38,F3355=[2]an!$E$41),[2]an!$H$41,IF(AND(A3355=[2]an!$H$38,F3355=[2]an!$E$39,H3355&gt;=[2]an!$M$37),[2]an!$H$39,
IF(AND(A3355=[2]an!$H$38,F3355=[2]an!$E$39,H3355&lt;[2]an!$M$37,S3355="kahepoolne vajaduspõhine",U3355=""),[2]an!$M$40,
IF(AND(A3355=[2]an!$H$38,F3355=[2]an!$E$39,H3355&lt;[2]an!$M$37,S3355="kahepoolne vajaduspõhine",U3355&lt;&gt;""),[2]an!$H$39,
IF(AND(A3355=[2]an!$H$38,F3355=[2]an!$E$39,H3355&lt;[2]an!$M$37,S3355&lt;&gt;"kahepoolne vajaduspõhine"),[2]an!$H$39,
IF(AND(A3355=[2]an!$H$38,F3355=[2]an!$E$42),[2]an!$H$42,
IF(AND(A3355=[2]an!$I$38,F3355=[2]an!$E$40),[2]an!$I$40,IF(AND(A3355=[2]an!$I$38,F3355=[2]an!$E$41),[2]an!$I$41,IF(AND(A3355=[2]an!$I$38,F3355=[2]an!$E$39,H3355&gt;=[2]an!$M$37),[2]an!$I$39,
IF(AND(A3355=[2]an!$I$38,F3355=[2]an!$E$39,H3355&lt;[2]an!$M$37,S3355="kahepoolne vajaduspõhine",U3355=""),[2]an!$M$40,
IF(AND(A3355=[2]an!$I$38,F3355=[2]an!$E$39,H3355&lt;[2]an!$M$37,S3355="kahepoolne vajaduspõhine",U3355&lt;&gt;""),[2]an!$I$39,
IF(AND(A3355=[2]an!$I$38,F3355=[2]an!$E$39,H3355&lt;[2]an!$M$37,S3355&lt;&gt;"kahepoolne vajaduspõhine"),[2]an!$I$39,
IF(AND(A3355=[2]an!$I$38,F3355=[2]an!$E$42),[2]an!$I$42,
IF(AND(A3355=[2]an!$J$38,F3355=[2]an!$E$40),[2]an!$J$40,IF(AND(A3355=[2]an!$J$38,F3355=[2]an!$E$41),[2]an!$J$41,IF(AND(A3355=[2]an!$J$38,F3355=[2]an!$E$39,H3355&gt;=[2]an!$M$37),[2]an!$J$39,
IF(AND(A3355=[2]an!$J$38,F3355=[2]an!$E$39,H3355&lt;[2]an!$M$37,S3355="kahepoolne vajaduspõhine",U3355=""),[2]an!$M$40,
IF(AND(A3355=[2]an!$J$38,F3355=[2]an!$E$39,H3355&lt;[2]an!$M$37,S3355="kahepoolne vajaduspõhine",U3355&lt;&gt;""),[2]an!$J$39,
IF(AND(A3355=[2]an!$J$38,F3355=[2]an!$E$39,H3355&lt;[2]an!$M$37,S3355&lt;&gt;"kahepoolne vajaduspõhine"),[2]an!$J$39,
IF(AND(A3355=[2]an!$J$38,F3355=[2]an!$E$42),[2]an!$J$42,""))))))))))))))))))))))))))))</f>
        <v/>
      </c>
      <c r="Y3355" s="17" t="str">
        <f>IFERROR(IF(F3355="Tugigrupp",0,
IF(AND(F3355="Peretoe teenus",H3355&gt;=[2]an!$M$37,RANK(D3355,$D3355:$D3355)+COUNTIFS($D$2:D3355,D3355,$F$2:F3355,F3355)-1&gt;1),"",
IF(AND(F3355="Peretoe teenus",H3355&gt;=[2]an!$M$37,RANK(D3355,$D3355:$D3355)+COUNTIFS($D$2:D3355,D3355,$F$2:F3355,F3355)-1=1,MONTH(H3355)=MONTH(K3355)=TRUE,YEAR(H3355)=YEAR(K3355)=TRUE),((EOMONTH(H3355,0)-H3355+1)*X3355)/DAY(EOMONTH(H3355,0)),
IF(AND(F3355="Peretoe teenus",H3355&gt;=[2]an!$M$37,RANK(D3355,$D3355:$D3355)+COUNTIFS($D$2:D3355,D3355,$F$2:F3355,F3355)-1=1),X3355,
IF(AND(F3355="Peretoe teenus",H3355&lt;[2]an!$M$37,S3355&lt;&gt;"kahepoolne vajaduspõhine",RANK(D3355,$D3355:$D3355)+COUNTIFS($D$2:D3355,D3355,$F$2:F3355,F3355)-1=1),X3355,
IF(AND(F3355="Peretoe teenus",H3355&lt;[2]an!$M$37,S3355&lt;&gt;"kahepoolne vajaduspõhine",RANK(D3355,$D3355:$D3355)+COUNTIFS($D$2:D3355,D3355,$F$2:F3355,F3355)-1&gt;1),"",
IF(AND(F3355="Peretoe teenus",H3355&lt;[2]an!$M$37,S3355="kahepoolne vajaduspõhine",U3355="",RANK(D3355,$D3355:$D3355)+COUNTIFS($D$2:D3355,D3355,$F$2:F3355,F3355)-1=1),X3355,
IF(AND(F3355="Peretoe teenus",H3355&lt;[2]an!$M$37,S3355="kahepoolne vajaduspõhine",U3355="",RANK(D3355,$D3355:$D3355)+COUNTIFS($D$2:D3355,D3355,$F$2:F3355,F3355)-1&gt;1),"",
IF(AND(F3355="Peretoe teenus",H3355&lt;[2]an!$M$37,S3355="kahepoolne vajaduspõhine",U3355&lt;[2]an!$M$37,RANK(D3355,$D3355:$D3355)+COUNTIFS($D$2:D3355,D3355,$F$2:F3355,F3355)-1=1),X3355,
IF(AND(F3355="Peretoe teenus",H3355&lt;[2]an!$M$37,S3355="kahepoolne vajaduspõhine",U3355&lt;[2]an!$M$37,RANK(D3355,$D3355:$D3355)+COUNTIFS($D$2:D3355,D3355,$F$2:F3355,F3355)-1&gt;1),"",
IF(AND(F3355="Peretoe teenus",H3355&lt;[2]an!$M$37,S3355="kahepoolne vajaduspõhine",U3355&gt;=[2]an!$M$37,U3355&lt;=[2]an!$M$38,RANK(D3355,$D3355:$D3355)+COUNTIFS($D$2:D3355,D3355,$F$2:F3355,F3355)-1=1),
((EOMONTH(U3355,0)-U3355+1)*X3355)/DAY(EOMONTH(U3355,0))+(DAY(U3355)-1)*100/DAY(EOMONTH(U3355,0)),
IF(AND(F3355="Peretoe teenus",H3355&lt;[2]an!$M$37,S3355="kahepoolne vajaduspõhine",U3355&gt;=[2]an!$M$37,U3355&lt;=[2]an!$M$38,RANK(D3355,$D3355:$D3355)+COUNTIFS($D$2:D3355,D3355,$F$2:F3355,F3355)-1&gt;1),"",
IF(AND(F3355="Peretoe teenus",H3355&lt;[2]an!$M$37,S3355="kahepoolne vajaduspõhine",U3355&gt;[2]an!$M$38,RANK(D3355,$D3355:$D3355)+COUNTIFS($D$2:D3355,D3355,$F$2:F3355,F3355)-1=1),X3355,
IF(AND(F3355="Peretoe teenus",H3355&lt;[2]an!$M$37,S3355="kahepoolne vajaduspõhine",U3355&gt;[2]an!$M$38,RANK(D3355,$D3355:$D3355)+COUNTIFS($D$2:D3355,D3355,$F$2:F3355,F3355)-1&gt;1),"",X3355*W3355)))))))))))))),"")</f>
        <v/>
      </c>
      <c r="Z3355" s="18" t="str">
        <f t="shared" si="157"/>
        <v/>
      </c>
      <c r="AA3355" s="19" t="str">
        <f>IFERROR(VLOOKUP(E3355,[2]an!$A$3:$B$81,2,FALSE),"")</f>
        <v/>
      </c>
      <c r="AB3355" s="19" t="str">
        <f>IFERROR(VLOOKUP(AA3355,[2]an!$C$2:$D$16,2,FALSE),"")</f>
        <v/>
      </c>
      <c r="AC3355" s="20"/>
      <c r="AD3355" s="21" t="str">
        <f>IF(A3355=[2]an!$F$36,VLOOKUP([2]an!$F$36,[2]an!$F$36:$H$36,3,FALSE),IF(A3355=[2]an!$F$35,VLOOKUP([2]an!$F$35,[2]an!$F$35:$H$35,3,FALSE),IF(A3355=[2]an!$F$33,VLOOKUP([2]an!$F$33,[2]an!$F$33:$H$33,3,FALSE),IF(A3355=[2]an!$F$31,VLOOKUP([2]an!$F$31,[2]an!$F$31:$H$31,3,FALSE),""))))</f>
        <v/>
      </c>
    </row>
    <row r="3356" spans="6:30" x14ac:dyDescent="0.2">
      <c r="F3356" s="10"/>
      <c r="G3356" s="8" t="str">
        <f t="shared" si="158"/>
        <v/>
      </c>
      <c r="H3356" s="13"/>
      <c r="K3356" s="13"/>
      <c r="L3356" s="10"/>
      <c r="M3356" s="10"/>
      <c r="S3356" s="8" t="str">
        <f>IFERROR(VLOOKUP(D3356,[1]peretoe_teenus!$A$2:$L$2000,5,FALSE),"")</f>
        <v/>
      </c>
      <c r="U3356" s="13"/>
      <c r="V3356" s="15" t="str" cm="1">
        <f t="array" ref="V3356">IFERROR(IF(AND(F3356="Tugigrupp",RANK(K3356,$K3356:$K3356)+COUNTIFS($K$2:K3356,K3356,$L$2:L3356,L3356,$M$2:M3356,M3356,$I$2:I3356,I3356,$G$2:G3356,G3356,$F$2:F3356,F3356)-1=1),SUMPRODUCT(($F$2:$F$4154=F3356)*($G$2:$G$4154=G3356)*($K$2:$K$4154=K3356)*($I$2:$I$4154=I3356)*($L$2:$L$4154=L3356)*($M$2:$M$4154=M3356)),""),"")</f>
        <v/>
      </c>
      <c r="W3356" s="15" t="str">
        <f t="shared" si="156"/>
        <v/>
      </c>
      <c r="X3356" s="16" t="str">
        <f>IF(AND(A3356=[2]an!$G$38,F3356=[2]an!$E$40),[2]an!$G$40,IF(AND(A3356=[2]an!$G$38,F3356=[2]an!$E$41),[2]an!$G$41,IF(AND(A3356=[2]an!$G$38,F3356=[2]an!$E$39,H3356&gt;=[2]an!$M$37),[2]an!$G$39,
IF(AND(A3356=[2]an!$G$38,F3356=[2]an!$E$39,H3356&lt;[2]an!$M$37,S3356="kahepoolne vajaduspõhine",U3356=""),[2]an!$M$40,
IF(AND(A3356=[2]an!$G$38,F3356=[2]an!$E$39,H3356&lt;[2]an!$M$37,S3356="kahepoolne vajaduspõhine",U3356&lt;&gt;""),[2]an!$G$39,
IF(AND(A3356=[2]an!$G$38,F3356=[2]an!$E$39,H3356&lt;[2]an!$M$37,S3356&lt;&gt;"kahepoolne vajaduspõhine"),[2]an!$G$39,
IF(AND(A3356=[2]an!$G$38,F3356=[2]an!$E$42),[2]an!$G$42,
IF(AND(A3356=[2]an!$H$38,F3356=[2]an!$E$40),[2]an!$H$40,IF(AND(A3356=[2]an!$H$38,F3356=[2]an!$E$41),[2]an!$H$41,IF(AND(A3356=[2]an!$H$38,F3356=[2]an!$E$39,H3356&gt;=[2]an!$M$37),[2]an!$H$39,
IF(AND(A3356=[2]an!$H$38,F3356=[2]an!$E$39,H3356&lt;[2]an!$M$37,S3356="kahepoolne vajaduspõhine",U3356=""),[2]an!$M$40,
IF(AND(A3356=[2]an!$H$38,F3356=[2]an!$E$39,H3356&lt;[2]an!$M$37,S3356="kahepoolne vajaduspõhine",U3356&lt;&gt;""),[2]an!$H$39,
IF(AND(A3356=[2]an!$H$38,F3356=[2]an!$E$39,H3356&lt;[2]an!$M$37,S3356&lt;&gt;"kahepoolne vajaduspõhine"),[2]an!$H$39,
IF(AND(A3356=[2]an!$H$38,F3356=[2]an!$E$42),[2]an!$H$42,
IF(AND(A3356=[2]an!$I$38,F3356=[2]an!$E$40),[2]an!$I$40,IF(AND(A3356=[2]an!$I$38,F3356=[2]an!$E$41),[2]an!$I$41,IF(AND(A3356=[2]an!$I$38,F3356=[2]an!$E$39,H3356&gt;=[2]an!$M$37),[2]an!$I$39,
IF(AND(A3356=[2]an!$I$38,F3356=[2]an!$E$39,H3356&lt;[2]an!$M$37,S3356="kahepoolne vajaduspõhine",U3356=""),[2]an!$M$40,
IF(AND(A3356=[2]an!$I$38,F3356=[2]an!$E$39,H3356&lt;[2]an!$M$37,S3356="kahepoolne vajaduspõhine",U3356&lt;&gt;""),[2]an!$I$39,
IF(AND(A3356=[2]an!$I$38,F3356=[2]an!$E$39,H3356&lt;[2]an!$M$37,S3356&lt;&gt;"kahepoolne vajaduspõhine"),[2]an!$I$39,
IF(AND(A3356=[2]an!$I$38,F3356=[2]an!$E$42),[2]an!$I$42,
IF(AND(A3356=[2]an!$J$38,F3356=[2]an!$E$40),[2]an!$J$40,IF(AND(A3356=[2]an!$J$38,F3356=[2]an!$E$41),[2]an!$J$41,IF(AND(A3356=[2]an!$J$38,F3356=[2]an!$E$39,H3356&gt;=[2]an!$M$37),[2]an!$J$39,
IF(AND(A3356=[2]an!$J$38,F3356=[2]an!$E$39,H3356&lt;[2]an!$M$37,S3356="kahepoolne vajaduspõhine",U3356=""),[2]an!$M$40,
IF(AND(A3356=[2]an!$J$38,F3356=[2]an!$E$39,H3356&lt;[2]an!$M$37,S3356="kahepoolne vajaduspõhine",U3356&lt;&gt;""),[2]an!$J$39,
IF(AND(A3356=[2]an!$J$38,F3356=[2]an!$E$39,H3356&lt;[2]an!$M$37,S3356&lt;&gt;"kahepoolne vajaduspõhine"),[2]an!$J$39,
IF(AND(A3356=[2]an!$J$38,F3356=[2]an!$E$42),[2]an!$J$42,""))))))))))))))))))))))))))))</f>
        <v/>
      </c>
      <c r="Y3356" s="17" t="str">
        <f>IFERROR(IF(F3356="Tugigrupp",0,
IF(AND(F3356="Peretoe teenus",H3356&gt;=[2]an!$M$37,RANK(D3356,$D3356:$D3356)+COUNTIFS($D$2:D3356,D3356,$F$2:F3356,F3356)-1&gt;1),"",
IF(AND(F3356="Peretoe teenus",H3356&gt;=[2]an!$M$37,RANK(D3356,$D3356:$D3356)+COUNTIFS($D$2:D3356,D3356,$F$2:F3356,F3356)-1=1,MONTH(H3356)=MONTH(K3356)=TRUE,YEAR(H3356)=YEAR(K3356)=TRUE),((EOMONTH(H3356,0)-H3356+1)*X3356)/DAY(EOMONTH(H3356,0)),
IF(AND(F3356="Peretoe teenus",H3356&gt;=[2]an!$M$37,RANK(D3356,$D3356:$D3356)+COUNTIFS($D$2:D3356,D3356,$F$2:F3356,F3356)-1=1),X3356,
IF(AND(F3356="Peretoe teenus",H3356&lt;[2]an!$M$37,S3356&lt;&gt;"kahepoolne vajaduspõhine",RANK(D3356,$D3356:$D3356)+COUNTIFS($D$2:D3356,D3356,$F$2:F3356,F3356)-1=1),X3356,
IF(AND(F3356="Peretoe teenus",H3356&lt;[2]an!$M$37,S3356&lt;&gt;"kahepoolne vajaduspõhine",RANK(D3356,$D3356:$D3356)+COUNTIFS($D$2:D3356,D3356,$F$2:F3356,F3356)-1&gt;1),"",
IF(AND(F3356="Peretoe teenus",H3356&lt;[2]an!$M$37,S3356="kahepoolne vajaduspõhine",U3356="",RANK(D3356,$D3356:$D3356)+COUNTIFS($D$2:D3356,D3356,$F$2:F3356,F3356)-1=1),X3356,
IF(AND(F3356="Peretoe teenus",H3356&lt;[2]an!$M$37,S3356="kahepoolne vajaduspõhine",U3356="",RANK(D3356,$D3356:$D3356)+COUNTIFS($D$2:D3356,D3356,$F$2:F3356,F3356)-1&gt;1),"",
IF(AND(F3356="Peretoe teenus",H3356&lt;[2]an!$M$37,S3356="kahepoolne vajaduspõhine",U3356&lt;[2]an!$M$37,RANK(D3356,$D3356:$D3356)+COUNTIFS($D$2:D3356,D3356,$F$2:F3356,F3356)-1=1),X3356,
IF(AND(F3356="Peretoe teenus",H3356&lt;[2]an!$M$37,S3356="kahepoolne vajaduspõhine",U3356&lt;[2]an!$M$37,RANK(D3356,$D3356:$D3356)+COUNTIFS($D$2:D3356,D3356,$F$2:F3356,F3356)-1&gt;1),"",
IF(AND(F3356="Peretoe teenus",H3356&lt;[2]an!$M$37,S3356="kahepoolne vajaduspõhine",U3356&gt;=[2]an!$M$37,U3356&lt;=[2]an!$M$38,RANK(D3356,$D3356:$D3356)+COUNTIFS($D$2:D3356,D3356,$F$2:F3356,F3356)-1=1),
((EOMONTH(U3356,0)-U3356+1)*X3356)/DAY(EOMONTH(U3356,0))+(DAY(U3356)-1)*100/DAY(EOMONTH(U3356,0)),
IF(AND(F3356="Peretoe teenus",H3356&lt;[2]an!$M$37,S3356="kahepoolne vajaduspõhine",U3356&gt;=[2]an!$M$37,U3356&lt;=[2]an!$M$38,RANK(D3356,$D3356:$D3356)+COUNTIFS($D$2:D3356,D3356,$F$2:F3356,F3356)-1&gt;1),"",
IF(AND(F3356="Peretoe teenus",H3356&lt;[2]an!$M$37,S3356="kahepoolne vajaduspõhine",U3356&gt;[2]an!$M$38,RANK(D3356,$D3356:$D3356)+COUNTIFS($D$2:D3356,D3356,$F$2:F3356,F3356)-1=1),X3356,
IF(AND(F3356="Peretoe teenus",H3356&lt;[2]an!$M$37,S3356="kahepoolne vajaduspõhine",U3356&gt;[2]an!$M$38,RANK(D3356,$D3356:$D3356)+COUNTIFS($D$2:D3356,D3356,$F$2:F3356,F3356)-1&gt;1),"",X3356*W3356)))))))))))))),"")</f>
        <v/>
      </c>
      <c r="Z3356" s="18" t="str">
        <f t="shared" si="157"/>
        <v/>
      </c>
      <c r="AA3356" s="19" t="str">
        <f>IFERROR(VLOOKUP(E3356,[2]an!$A$3:$B$81,2,FALSE),"")</f>
        <v/>
      </c>
      <c r="AB3356" s="19" t="str">
        <f>IFERROR(VLOOKUP(AA3356,[2]an!$C$2:$D$16,2,FALSE),"")</f>
        <v/>
      </c>
      <c r="AC3356" s="20"/>
      <c r="AD3356" s="21" t="str">
        <f>IF(A3356=[2]an!$F$36,VLOOKUP([2]an!$F$36,[2]an!$F$36:$H$36,3,FALSE),IF(A3356=[2]an!$F$35,VLOOKUP([2]an!$F$35,[2]an!$F$35:$H$35,3,FALSE),IF(A3356=[2]an!$F$33,VLOOKUP([2]an!$F$33,[2]an!$F$33:$H$33,3,FALSE),IF(A3356=[2]an!$F$31,VLOOKUP([2]an!$F$31,[2]an!$F$31:$H$31,3,FALSE),""))))</f>
        <v/>
      </c>
    </row>
    <row r="3357" spans="6:30" x14ac:dyDescent="0.2">
      <c r="F3357" s="10"/>
      <c r="G3357" s="8" t="str">
        <f t="shared" si="158"/>
        <v/>
      </c>
      <c r="H3357" s="13"/>
      <c r="K3357" s="13"/>
      <c r="L3357" s="10"/>
      <c r="M3357" s="10"/>
      <c r="S3357" s="8" t="str">
        <f>IFERROR(VLOOKUP(D3357,[1]peretoe_teenus!$A$2:$L$2000,5,FALSE),"")</f>
        <v/>
      </c>
      <c r="U3357" s="13"/>
      <c r="V3357" s="15" t="str" cm="1">
        <f t="array" ref="V3357">IFERROR(IF(AND(F3357="Tugigrupp",RANK(K3357,$K3357:$K3357)+COUNTIFS($K$2:K3357,K3357,$L$2:L3357,L3357,$M$2:M3357,M3357,$I$2:I3357,I3357,$G$2:G3357,G3357,$F$2:F3357,F3357)-1=1),SUMPRODUCT(($F$2:$F$4154=F3357)*($G$2:$G$4154=G3357)*($K$2:$K$4154=K3357)*($I$2:$I$4154=I3357)*($L$2:$L$4154=L3357)*($M$2:$M$4154=M3357)),""),"")</f>
        <v/>
      </c>
      <c r="W3357" s="15" t="str">
        <f t="shared" si="156"/>
        <v/>
      </c>
      <c r="X3357" s="16" t="str">
        <f>IF(AND(A3357=[2]an!$G$38,F3357=[2]an!$E$40),[2]an!$G$40,IF(AND(A3357=[2]an!$G$38,F3357=[2]an!$E$41),[2]an!$G$41,IF(AND(A3357=[2]an!$G$38,F3357=[2]an!$E$39,H3357&gt;=[2]an!$M$37),[2]an!$G$39,
IF(AND(A3357=[2]an!$G$38,F3357=[2]an!$E$39,H3357&lt;[2]an!$M$37,S3357="kahepoolne vajaduspõhine",U3357=""),[2]an!$M$40,
IF(AND(A3357=[2]an!$G$38,F3357=[2]an!$E$39,H3357&lt;[2]an!$M$37,S3357="kahepoolne vajaduspõhine",U3357&lt;&gt;""),[2]an!$G$39,
IF(AND(A3357=[2]an!$G$38,F3357=[2]an!$E$39,H3357&lt;[2]an!$M$37,S3357&lt;&gt;"kahepoolne vajaduspõhine"),[2]an!$G$39,
IF(AND(A3357=[2]an!$G$38,F3357=[2]an!$E$42),[2]an!$G$42,
IF(AND(A3357=[2]an!$H$38,F3357=[2]an!$E$40),[2]an!$H$40,IF(AND(A3357=[2]an!$H$38,F3357=[2]an!$E$41),[2]an!$H$41,IF(AND(A3357=[2]an!$H$38,F3357=[2]an!$E$39,H3357&gt;=[2]an!$M$37),[2]an!$H$39,
IF(AND(A3357=[2]an!$H$38,F3357=[2]an!$E$39,H3357&lt;[2]an!$M$37,S3357="kahepoolne vajaduspõhine",U3357=""),[2]an!$M$40,
IF(AND(A3357=[2]an!$H$38,F3357=[2]an!$E$39,H3357&lt;[2]an!$M$37,S3357="kahepoolne vajaduspõhine",U3357&lt;&gt;""),[2]an!$H$39,
IF(AND(A3357=[2]an!$H$38,F3357=[2]an!$E$39,H3357&lt;[2]an!$M$37,S3357&lt;&gt;"kahepoolne vajaduspõhine"),[2]an!$H$39,
IF(AND(A3357=[2]an!$H$38,F3357=[2]an!$E$42),[2]an!$H$42,
IF(AND(A3357=[2]an!$I$38,F3357=[2]an!$E$40),[2]an!$I$40,IF(AND(A3357=[2]an!$I$38,F3357=[2]an!$E$41),[2]an!$I$41,IF(AND(A3357=[2]an!$I$38,F3357=[2]an!$E$39,H3357&gt;=[2]an!$M$37),[2]an!$I$39,
IF(AND(A3357=[2]an!$I$38,F3357=[2]an!$E$39,H3357&lt;[2]an!$M$37,S3357="kahepoolne vajaduspõhine",U3357=""),[2]an!$M$40,
IF(AND(A3357=[2]an!$I$38,F3357=[2]an!$E$39,H3357&lt;[2]an!$M$37,S3357="kahepoolne vajaduspõhine",U3357&lt;&gt;""),[2]an!$I$39,
IF(AND(A3357=[2]an!$I$38,F3357=[2]an!$E$39,H3357&lt;[2]an!$M$37,S3357&lt;&gt;"kahepoolne vajaduspõhine"),[2]an!$I$39,
IF(AND(A3357=[2]an!$I$38,F3357=[2]an!$E$42),[2]an!$I$42,
IF(AND(A3357=[2]an!$J$38,F3357=[2]an!$E$40),[2]an!$J$40,IF(AND(A3357=[2]an!$J$38,F3357=[2]an!$E$41),[2]an!$J$41,IF(AND(A3357=[2]an!$J$38,F3357=[2]an!$E$39,H3357&gt;=[2]an!$M$37),[2]an!$J$39,
IF(AND(A3357=[2]an!$J$38,F3357=[2]an!$E$39,H3357&lt;[2]an!$M$37,S3357="kahepoolne vajaduspõhine",U3357=""),[2]an!$M$40,
IF(AND(A3357=[2]an!$J$38,F3357=[2]an!$E$39,H3357&lt;[2]an!$M$37,S3357="kahepoolne vajaduspõhine",U3357&lt;&gt;""),[2]an!$J$39,
IF(AND(A3357=[2]an!$J$38,F3357=[2]an!$E$39,H3357&lt;[2]an!$M$37,S3357&lt;&gt;"kahepoolne vajaduspõhine"),[2]an!$J$39,
IF(AND(A3357=[2]an!$J$38,F3357=[2]an!$E$42),[2]an!$J$42,""))))))))))))))))))))))))))))</f>
        <v/>
      </c>
      <c r="Y3357" s="17" t="str">
        <f>IFERROR(IF(F3357="Tugigrupp",0,
IF(AND(F3357="Peretoe teenus",H3357&gt;=[2]an!$M$37,RANK(D3357,$D3357:$D3357)+COUNTIFS($D$2:D3357,D3357,$F$2:F3357,F3357)-1&gt;1),"",
IF(AND(F3357="Peretoe teenus",H3357&gt;=[2]an!$M$37,RANK(D3357,$D3357:$D3357)+COUNTIFS($D$2:D3357,D3357,$F$2:F3357,F3357)-1=1,MONTH(H3357)=MONTH(K3357)=TRUE,YEAR(H3357)=YEAR(K3357)=TRUE),((EOMONTH(H3357,0)-H3357+1)*X3357)/DAY(EOMONTH(H3357,0)),
IF(AND(F3357="Peretoe teenus",H3357&gt;=[2]an!$M$37,RANK(D3357,$D3357:$D3357)+COUNTIFS($D$2:D3357,D3357,$F$2:F3357,F3357)-1=1),X3357,
IF(AND(F3357="Peretoe teenus",H3357&lt;[2]an!$M$37,S3357&lt;&gt;"kahepoolne vajaduspõhine",RANK(D3357,$D3357:$D3357)+COUNTIFS($D$2:D3357,D3357,$F$2:F3357,F3357)-1=1),X3357,
IF(AND(F3357="Peretoe teenus",H3357&lt;[2]an!$M$37,S3357&lt;&gt;"kahepoolne vajaduspõhine",RANK(D3357,$D3357:$D3357)+COUNTIFS($D$2:D3357,D3357,$F$2:F3357,F3357)-1&gt;1),"",
IF(AND(F3357="Peretoe teenus",H3357&lt;[2]an!$M$37,S3357="kahepoolne vajaduspõhine",U3357="",RANK(D3357,$D3357:$D3357)+COUNTIFS($D$2:D3357,D3357,$F$2:F3357,F3357)-1=1),X3357,
IF(AND(F3357="Peretoe teenus",H3357&lt;[2]an!$M$37,S3357="kahepoolne vajaduspõhine",U3357="",RANK(D3357,$D3357:$D3357)+COUNTIFS($D$2:D3357,D3357,$F$2:F3357,F3357)-1&gt;1),"",
IF(AND(F3357="Peretoe teenus",H3357&lt;[2]an!$M$37,S3357="kahepoolne vajaduspõhine",U3357&lt;[2]an!$M$37,RANK(D3357,$D3357:$D3357)+COUNTIFS($D$2:D3357,D3357,$F$2:F3357,F3357)-1=1),X3357,
IF(AND(F3357="Peretoe teenus",H3357&lt;[2]an!$M$37,S3357="kahepoolne vajaduspõhine",U3357&lt;[2]an!$M$37,RANK(D3357,$D3357:$D3357)+COUNTIFS($D$2:D3357,D3357,$F$2:F3357,F3357)-1&gt;1),"",
IF(AND(F3357="Peretoe teenus",H3357&lt;[2]an!$M$37,S3357="kahepoolne vajaduspõhine",U3357&gt;=[2]an!$M$37,U3357&lt;=[2]an!$M$38,RANK(D3357,$D3357:$D3357)+COUNTIFS($D$2:D3357,D3357,$F$2:F3357,F3357)-1=1),
((EOMONTH(U3357,0)-U3357+1)*X3357)/DAY(EOMONTH(U3357,0))+(DAY(U3357)-1)*100/DAY(EOMONTH(U3357,0)),
IF(AND(F3357="Peretoe teenus",H3357&lt;[2]an!$M$37,S3357="kahepoolne vajaduspõhine",U3357&gt;=[2]an!$M$37,U3357&lt;=[2]an!$M$38,RANK(D3357,$D3357:$D3357)+COUNTIFS($D$2:D3357,D3357,$F$2:F3357,F3357)-1&gt;1),"",
IF(AND(F3357="Peretoe teenus",H3357&lt;[2]an!$M$37,S3357="kahepoolne vajaduspõhine",U3357&gt;[2]an!$M$38,RANK(D3357,$D3357:$D3357)+COUNTIFS($D$2:D3357,D3357,$F$2:F3357,F3357)-1=1),X3357,
IF(AND(F3357="Peretoe teenus",H3357&lt;[2]an!$M$37,S3357="kahepoolne vajaduspõhine",U3357&gt;[2]an!$M$38,RANK(D3357,$D3357:$D3357)+COUNTIFS($D$2:D3357,D3357,$F$2:F3357,F3357)-1&gt;1),"",X3357*W3357)))))))))))))),"")</f>
        <v/>
      </c>
      <c r="Z3357" s="18" t="str">
        <f t="shared" si="157"/>
        <v/>
      </c>
      <c r="AA3357" s="19" t="str">
        <f>IFERROR(VLOOKUP(E3357,[2]an!$A$3:$B$81,2,FALSE),"")</f>
        <v/>
      </c>
      <c r="AB3357" s="19" t="str">
        <f>IFERROR(VLOOKUP(AA3357,[2]an!$C$2:$D$16,2,FALSE),"")</f>
        <v/>
      </c>
      <c r="AC3357" s="20"/>
      <c r="AD3357" s="21" t="str">
        <f>IF(A3357=[2]an!$F$36,VLOOKUP([2]an!$F$36,[2]an!$F$36:$H$36,3,FALSE),IF(A3357=[2]an!$F$35,VLOOKUP([2]an!$F$35,[2]an!$F$35:$H$35,3,FALSE),IF(A3357=[2]an!$F$33,VLOOKUP([2]an!$F$33,[2]an!$F$33:$H$33,3,FALSE),IF(A3357=[2]an!$F$31,VLOOKUP([2]an!$F$31,[2]an!$F$31:$H$31,3,FALSE),""))))</f>
        <v/>
      </c>
    </row>
    <row r="3358" spans="6:30" x14ac:dyDescent="0.2">
      <c r="F3358" s="10"/>
      <c r="G3358" s="8" t="str">
        <f t="shared" si="158"/>
        <v/>
      </c>
      <c r="H3358" s="13"/>
      <c r="K3358" s="13"/>
      <c r="L3358" s="10"/>
      <c r="M3358" s="10"/>
      <c r="S3358" s="8" t="str">
        <f>IFERROR(VLOOKUP(D3358,[1]peretoe_teenus!$A$2:$L$2000,5,FALSE),"")</f>
        <v/>
      </c>
      <c r="U3358" s="13"/>
      <c r="V3358" s="15" t="str" cm="1">
        <f t="array" ref="V3358">IFERROR(IF(AND(F3358="Tugigrupp",RANK(K3358,$K3358:$K3358)+COUNTIFS($K$2:K3358,K3358,$L$2:L3358,L3358,$M$2:M3358,M3358,$I$2:I3358,I3358,$G$2:G3358,G3358,$F$2:F3358,F3358)-1=1),SUMPRODUCT(($F$2:$F$4154=F3358)*($G$2:$G$4154=G3358)*($K$2:$K$4154=K3358)*($I$2:$I$4154=I3358)*($L$2:$L$4154=L3358)*($M$2:$M$4154=M3358)),""),"")</f>
        <v/>
      </c>
      <c r="W3358" s="15" t="str">
        <f t="shared" si="156"/>
        <v/>
      </c>
      <c r="X3358" s="16" t="str">
        <f>IF(AND(A3358=[2]an!$G$38,F3358=[2]an!$E$40),[2]an!$G$40,IF(AND(A3358=[2]an!$G$38,F3358=[2]an!$E$41),[2]an!$G$41,IF(AND(A3358=[2]an!$G$38,F3358=[2]an!$E$39,H3358&gt;=[2]an!$M$37),[2]an!$G$39,
IF(AND(A3358=[2]an!$G$38,F3358=[2]an!$E$39,H3358&lt;[2]an!$M$37,S3358="kahepoolne vajaduspõhine",U3358=""),[2]an!$M$40,
IF(AND(A3358=[2]an!$G$38,F3358=[2]an!$E$39,H3358&lt;[2]an!$M$37,S3358="kahepoolne vajaduspõhine",U3358&lt;&gt;""),[2]an!$G$39,
IF(AND(A3358=[2]an!$G$38,F3358=[2]an!$E$39,H3358&lt;[2]an!$M$37,S3358&lt;&gt;"kahepoolne vajaduspõhine"),[2]an!$G$39,
IF(AND(A3358=[2]an!$G$38,F3358=[2]an!$E$42),[2]an!$G$42,
IF(AND(A3358=[2]an!$H$38,F3358=[2]an!$E$40),[2]an!$H$40,IF(AND(A3358=[2]an!$H$38,F3358=[2]an!$E$41),[2]an!$H$41,IF(AND(A3358=[2]an!$H$38,F3358=[2]an!$E$39,H3358&gt;=[2]an!$M$37),[2]an!$H$39,
IF(AND(A3358=[2]an!$H$38,F3358=[2]an!$E$39,H3358&lt;[2]an!$M$37,S3358="kahepoolne vajaduspõhine",U3358=""),[2]an!$M$40,
IF(AND(A3358=[2]an!$H$38,F3358=[2]an!$E$39,H3358&lt;[2]an!$M$37,S3358="kahepoolne vajaduspõhine",U3358&lt;&gt;""),[2]an!$H$39,
IF(AND(A3358=[2]an!$H$38,F3358=[2]an!$E$39,H3358&lt;[2]an!$M$37,S3358&lt;&gt;"kahepoolne vajaduspõhine"),[2]an!$H$39,
IF(AND(A3358=[2]an!$H$38,F3358=[2]an!$E$42),[2]an!$H$42,
IF(AND(A3358=[2]an!$I$38,F3358=[2]an!$E$40),[2]an!$I$40,IF(AND(A3358=[2]an!$I$38,F3358=[2]an!$E$41),[2]an!$I$41,IF(AND(A3358=[2]an!$I$38,F3358=[2]an!$E$39,H3358&gt;=[2]an!$M$37),[2]an!$I$39,
IF(AND(A3358=[2]an!$I$38,F3358=[2]an!$E$39,H3358&lt;[2]an!$M$37,S3358="kahepoolne vajaduspõhine",U3358=""),[2]an!$M$40,
IF(AND(A3358=[2]an!$I$38,F3358=[2]an!$E$39,H3358&lt;[2]an!$M$37,S3358="kahepoolne vajaduspõhine",U3358&lt;&gt;""),[2]an!$I$39,
IF(AND(A3358=[2]an!$I$38,F3358=[2]an!$E$39,H3358&lt;[2]an!$M$37,S3358&lt;&gt;"kahepoolne vajaduspõhine"),[2]an!$I$39,
IF(AND(A3358=[2]an!$I$38,F3358=[2]an!$E$42),[2]an!$I$42,
IF(AND(A3358=[2]an!$J$38,F3358=[2]an!$E$40),[2]an!$J$40,IF(AND(A3358=[2]an!$J$38,F3358=[2]an!$E$41),[2]an!$J$41,IF(AND(A3358=[2]an!$J$38,F3358=[2]an!$E$39,H3358&gt;=[2]an!$M$37),[2]an!$J$39,
IF(AND(A3358=[2]an!$J$38,F3358=[2]an!$E$39,H3358&lt;[2]an!$M$37,S3358="kahepoolne vajaduspõhine",U3358=""),[2]an!$M$40,
IF(AND(A3358=[2]an!$J$38,F3358=[2]an!$E$39,H3358&lt;[2]an!$M$37,S3358="kahepoolne vajaduspõhine",U3358&lt;&gt;""),[2]an!$J$39,
IF(AND(A3358=[2]an!$J$38,F3358=[2]an!$E$39,H3358&lt;[2]an!$M$37,S3358&lt;&gt;"kahepoolne vajaduspõhine"),[2]an!$J$39,
IF(AND(A3358=[2]an!$J$38,F3358=[2]an!$E$42),[2]an!$J$42,""))))))))))))))))))))))))))))</f>
        <v/>
      </c>
      <c r="Y3358" s="17" t="str">
        <f>IFERROR(IF(F3358="Tugigrupp",0,
IF(AND(F3358="Peretoe teenus",H3358&gt;=[2]an!$M$37,RANK(D3358,$D3358:$D3358)+COUNTIFS($D$2:D3358,D3358,$F$2:F3358,F3358)-1&gt;1),"",
IF(AND(F3358="Peretoe teenus",H3358&gt;=[2]an!$M$37,RANK(D3358,$D3358:$D3358)+COUNTIFS($D$2:D3358,D3358,$F$2:F3358,F3358)-1=1,MONTH(H3358)=MONTH(K3358)=TRUE,YEAR(H3358)=YEAR(K3358)=TRUE),((EOMONTH(H3358,0)-H3358+1)*X3358)/DAY(EOMONTH(H3358,0)),
IF(AND(F3358="Peretoe teenus",H3358&gt;=[2]an!$M$37,RANK(D3358,$D3358:$D3358)+COUNTIFS($D$2:D3358,D3358,$F$2:F3358,F3358)-1=1),X3358,
IF(AND(F3358="Peretoe teenus",H3358&lt;[2]an!$M$37,S3358&lt;&gt;"kahepoolne vajaduspõhine",RANK(D3358,$D3358:$D3358)+COUNTIFS($D$2:D3358,D3358,$F$2:F3358,F3358)-1=1),X3358,
IF(AND(F3358="Peretoe teenus",H3358&lt;[2]an!$M$37,S3358&lt;&gt;"kahepoolne vajaduspõhine",RANK(D3358,$D3358:$D3358)+COUNTIFS($D$2:D3358,D3358,$F$2:F3358,F3358)-1&gt;1),"",
IF(AND(F3358="Peretoe teenus",H3358&lt;[2]an!$M$37,S3358="kahepoolne vajaduspõhine",U3358="",RANK(D3358,$D3358:$D3358)+COUNTIFS($D$2:D3358,D3358,$F$2:F3358,F3358)-1=1),X3358,
IF(AND(F3358="Peretoe teenus",H3358&lt;[2]an!$M$37,S3358="kahepoolne vajaduspõhine",U3358="",RANK(D3358,$D3358:$D3358)+COUNTIFS($D$2:D3358,D3358,$F$2:F3358,F3358)-1&gt;1),"",
IF(AND(F3358="Peretoe teenus",H3358&lt;[2]an!$M$37,S3358="kahepoolne vajaduspõhine",U3358&lt;[2]an!$M$37,RANK(D3358,$D3358:$D3358)+COUNTIFS($D$2:D3358,D3358,$F$2:F3358,F3358)-1=1),X3358,
IF(AND(F3358="Peretoe teenus",H3358&lt;[2]an!$M$37,S3358="kahepoolne vajaduspõhine",U3358&lt;[2]an!$M$37,RANK(D3358,$D3358:$D3358)+COUNTIFS($D$2:D3358,D3358,$F$2:F3358,F3358)-1&gt;1),"",
IF(AND(F3358="Peretoe teenus",H3358&lt;[2]an!$M$37,S3358="kahepoolne vajaduspõhine",U3358&gt;=[2]an!$M$37,U3358&lt;=[2]an!$M$38,RANK(D3358,$D3358:$D3358)+COUNTIFS($D$2:D3358,D3358,$F$2:F3358,F3358)-1=1),
((EOMONTH(U3358,0)-U3358+1)*X3358)/DAY(EOMONTH(U3358,0))+(DAY(U3358)-1)*100/DAY(EOMONTH(U3358,0)),
IF(AND(F3358="Peretoe teenus",H3358&lt;[2]an!$M$37,S3358="kahepoolne vajaduspõhine",U3358&gt;=[2]an!$M$37,U3358&lt;=[2]an!$M$38,RANK(D3358,$D3358:$D3358)+COUNTIFS($D$2:D3358,D3358,$F$2:F3358,F3358)-1&gt;1),"",
IF(AND(F3358="Peretoe teenus",H3358&lt;[2]an!$M$37,S3358="kahepoolne vajaduspõhine",U3358&gt;[2]an!$M$38,RANK(D3358,$D3358:$D3358)+COUNTIFS($D$2:D3358,D3358,$F$2:F3358,F3358)-1=1),X3358,
IF(AND(F3358="Peretoe teenus",H3358&lt;[2]an!$M$37,S3358="kahepoolne vajaduspõhine",U3358&gt;[2]an!$M$38,RANK(D3358,$D3358:$D3358)+COUNTIFS($D$2:D3358,D3358,$F$2:F3358,F3358)-1&gt;1),"",X3358*W3358)))))))))))))),"")</f>
        <v/>
      </c>
      <c r="Z3358" s="18" t="str">
        <f t="shared" si="157"/>
        <v/>
      </c>
      <c r="AA3358" s="19" t="str">
        <f>IFERROR(VLOOKUP(E3358,[2]an!$A$3:$B$81,2,FALSE),"")</f>
        <v/>
      </c>
      <c r="AB3358" s="19" t="str">
        <f>IFERROR(VLOOKUP(AA3358,[2]an!$C$2:$D$16,2,FALSE),"")</f>
        <v/>
      </c>
      <c r="AC3358" s="20"/>
      <c r="AD3358" s="21" t="str">
        <f>IF(A3358=[2]an!$F$36,VLOOKUP([2]an!$F$36,[2]an!$F$36:$H$36,3,FALSE),IF(A3358=[2]an!$F$35,VLOOKUP([2]an!$F$35,[2]an!$F$35:$H$35,3,FALSE),IF(A3358=[2]an!$F$33,VLOOKUP([2]an!$F$33,[2]an!$F$33:$H$33,3,FALSE),IF(A3358=[2]an!$F$31,VLOOKUP([2]an!$F$31,[2]an!$F$31:$H$31,3,FALSE),""))))</f>
        <v/>
      </c>
    </row>
    <row r="3359" spans="6:30" x14ac:dyDescent="0.2">
      <c r="F3359" s="10"/>
      <c r="G3359" s="8" t="str">
        <f t="shared" si="158"/>
        <v/>
      </c>
      <c r="H3359" s="13"/>
      <c r="K3359" s="13"/>
      <c r="L3359" s="10"/>
      <c r="M3359" s="10"/>
      <c r="S3359" s="8" t="str">
        <f>IFERROR(VLOOKUP(D3359,[1]peretoe_teenus!$A$2:$L$2000,5,FALSE),"")</f>
        <v/>
      </c>
      <c r="U3359" s="13"/>
      <c r="V3359" s="15" t="str" cm="1">
        <f t="array" ref="V3359">IFERROR(IF(AND(F3359="Tugigrupp",RANK(K3359,$K3359:$K3359)+COUNTIFS($K$2:K3359,K3359,$L$2:L3359,L3359,$M$2:M3359,M3359,$I$2:I3359,I3359,$G$2:G3359,G3359,$F$2:F3359,F3359)-1=1),SUMPRODUCT(($F$2:$F$4154=F3359)*($G$2:$G$4154=G3359)*($K$2:$K$4154=K3359)*($I$2:$I$4154=I3359)*($L$2:$L$4154=L3359)*($M$2:$M$4154=M3359)),""),"")</f>
        <v/>
      </c>
      <c r="W3359" s="15" t="str">
        <f t="shared" si="156"/>
        <v/>
      </c>
      <c r="X3359" s="16" t="str">
        <f>IF(AND(A3359=[2]an!$G$38,F3359=[2]an!$E$40),[2]an!$G$40,IF(AND(A3359=[2]an!$G$38,F3359=[2]an!$E$41),[2]an!$G$41,IF(AND(A3359=[2]an!$G$38,F3359=[2]an!$E$39,H3359&gt;=[2]an!$M$37),[2]an!$G$39,
IF(AND(A3359=[2]an!$G$38,F3359=[2]an!$E$39,H3359&lt;[2]an!$M$37,S3359="kahepoolne vajaduspõhine",U3359=""),[2]an!$M$40,
IF(AND(A3359=[2]an!$G$38,F3359=[2]an!$E$39,H3359&lt;[2]an!$M$37,S3359="kahepoolne vajaduspõhine",U3359&lt;&gt;""),[2]an!$G$39,
IF(AND(A3359=[2]an!$G$38,F3359=[2]an!$E$39,H3359&lt;[2]an!$M$37,S3359&lt;&gt;"kahepoolne vajaduspõhine"),[2]an!$G$39,
IF(AND(A3359=[2]an!$G$38,F3359=[2]an!$E$42),[2]an!$G$42,
IF(AND(A3359=[2]an!$H$38,F3359=[2]an!$E$40),[2]an!$H$40,IF(AND(A3359=[2]an!$H$38,F3359=[2]an!$E$41),[2]an!$H$41,IF(AND(A3359=[2]an!$H$38,F3359=[2]an!$E$39,H3359&gt;=[2]an!$M$37),[2]an!$H$39,
IF(AND(A3359=[2]an!$H$38,F3359=[2]an!$E$39,H3359&lt;[2]an!$M$37,S3359="kahepoolne vajaduspõhine",U3359=""),[2]an!$M$40,
IF(AND(A3359=[2]an!$H$38,F3359=[2]an!$E$39,H3359&lt;[2]an!$M$37,S3359="kahepoolne vajaduspõhine",U3359&lt;&gt;""),[2]an!$H$39,
IF(AND(A3359=[2]an!$H$38,F3359=[2]an!$E$39,H3359&lt;[2]an!$M$37,S3359&lt;&gt;"kahepoolne vajaduspõhine"),[2]an!$H$39,
IF(AND(A3359=[2]an!$H$38,F3359=[2]an!$E$42),[2]an!$H$42,
IF(AND(A3359=[2]an!$I$38,F3359=[2]an!$E$40),[2]an!$I$40,IF(AND(A3359=[2]an!$I$38,F3359=[2]an!$E$41),[2]an!$I$41,IF(AND(A3359=[2]an!$I$38,F3359=[2]an!$E$39,H3359&gt;=[2]an!$M$37),[2]an!$I$39,
IF(AND(A3359=[2]an!$I$38,F3359=[2]an!$E$39,H3359&lt;[2]an!$M$37,S3359="kahepoolne vajaduspõhine",U3359=""),[2]an!$M$40,
IF(AND(A3359=[2]an!$I$38,F3359=[2]an!$E$39,H3359&lt;[2]an!$M$37,S3359="kahepoolne vajaduspõhine",U3359&lt;&gt;""),[2]an!$I$39,
IF(AND(A3359=[2]an!$I$38,F3359=[2]an!$E$39,H3359&lt;[2]an!$M$37,S3359&lt;&gt;"kahepoolne vajaduspõhine"),[2]an!$I$39,
IF(AND(A3359=[2]an!$I$38,F3359=[2]an!$E$42),[2]an!$I$42,
IF(AND(A3359=[2]an!$J$38,F3359=[2]an!$E$40),[2]an!$J$40,IF(AND(A3359=[2]an!$J$38,F3359=[2]an!$E$41),[2]an!$J$41,IF(AND(A3359=[2]an!$J$38,F3359=[2]an!$E$39,H3359&gt;=[2]an!$M$37),[2]an!$J$39,
IF(AND(A3359=[2]an!$J$38,F3359=[2]an!$E$39,H3359&lt;[2]an!$M$37,S3359="kahepoolne vajaduspõhine",U3359=""),[2]an!$M$40,
IF(AND(A3359=[2]an!$J$38,F3359=[2]an!$E$39,H3359&lt;[2]an!$M$37,S3359="kahepoolne vajaduspõhine",U3359&lt;&gt;""),[2]an!$J$39,
IF(AND(A3359=[2]an!$J$38,F3359=[2]an!$E$39,H3359&lt;[2]an!$M$37,S3359&lt;&gt;"kahepoolne vajaduspõhine"),[2]an!$J$39,
IF(AND(A3359=[2]an!$J$38,F3359=[2]an!$E$42),[2]an!$J$42,""))))))))))))))))))))))))))))</f>
        <v/>
      </c>
      <c r="Y3359" s="17" t="str">
        <f>IFERROR(IF(F3359="Tugigrupp",0,
IF(AND(F3359="Peretoe teenus",H3359&gt;=[2]an!$M$37,RANK(D3359,$D3359:$D3359)+COUNTIFS($D$2:D3359,D3359,$F$2:F3359,F3359)-1&gt;1),"",
IF(AND(F3359="Peretoe teenus",H3359&gt;=[2]an!$M$37,RANK(D3359,$D3359:$D3359)+COUNTIFS($D$2:D3359,D3359,$F$2:F3359,F3359)-1=1,MONTH(H3359)=MONTH(K3359)=TRUE,YEAR(H3359)=YEAR(K3359)=TRUE),((EOMONTH(H3359,0)-H3359+1)*X3359)/DAY(EOMONTH(H3359,0)),
IF(AND(F3359="Peretoe teenus",H3359&gt;=[2]an!$M$37,RANK(D3359,$D3359:$D3359)+COUNTIFS($D$2:D3359,D3359,$F$2:F3359,F3359)-1=1),X3359,
IF(AND(F3359="Peretoe teenus",H3359&lt;[2]an!$M$37,S3359&lt;&gt;"kahepoolne vajaduspõhine",RANK(D3359,$D3359:$D3359)+COUNTIFS($D$2:D3359,D3359,$F$2:F3359,F3359)-1=1),X3359,
IF(AND(F3359="Peretoe teenus",H3359&lt;[2]an!$M$37,S3359&lt;&gt;"kahepoolne vajaduspõhine",RANK(D3359,$D3359:$D3359)+COUNTIFS($D$2:D3359,D3359,$F$2:F3359,F3359)-1&gt;1),"",
IF(AND(F3359="Peretoe teenus",H3359&lt;[2]an!$M$37,S3359="kahepoolne vajaduspõhine",U3359="",RANK(D3359,$D3359:$D3359)+COUNTIFS($D$2:D3359,D3359,$F$2:F3359,F3359)-1=1),X3359,
IF(AND(F3359="Peretoe teenus",H3359&lt;[2]an!$M$37,S3359="kahepoolne vajaduspõhine",U3359="",RANK(D3359,$D3359:$D3359)+COUNTIFS($D$2:D3359,D3359,$F$2:F3359,F3359)-1&gt;1),"",
IF(AND(F3359="Peretoe teenus",H3359&lt;[2]an!$M$37,S3359="kahepoolne vajaduspõhine",U3359&lt;[2]an!$M$37,RANK(D3359,$D3359:$D3359)+COUNTIFS($D$2:D3359,D3359,$F$2:F3359,F3359)-1=1),X3359,
IF(AND(F3359="Peretoe teenus",H3359&lt;[2]an!$M$37,S3359="kahepoolne vajaduspõhine",U3359&lt;[2]an!$M$37,RANK(D3359,$D3359:$D3359)+COUNTIFS($D$2:D3359,D3359,$F$2:F3359,F3359)-1&gt;1),"",
IF(AND(F3359="Peretoe teenus",H3359&lt;[2]an!$M$37,S3359="kahepoolne vajaduspõhine",U3359&gt;=[2]an!$M$37,U3359&lt;=[2]an!$M$38,RANK(D3359,$D3359:$D3359)+COUNTIFS($D$2:D3359,D3359,$F$2:F3359,F3359)-1=1),
((EOMONTH(U3359,0)-U3359+1)*X3359)/DAY(EOMONTH(U3359,0))+(DAY(U3359)-1)*100/DAY(EOMONTH(U3359,0)),
IF(AND(F3359="Peretoe teenus",H3359&lt;[2]an!$M$37,S3359="kahepoolne vajaduspõhine",U3359&gt;=[2]an!$M$37,U3359&lt;=[2]an!$M$38,RANK(D3359,$D3359:$D3359)+COUNTIFS($D$2:D3359,D3359,$F$2:F3359,F3359)-1&gt;1),"",
IF(AND(F3359="Peretoe teenus",H3359&lt;[2]an!$M$37,S3359="kahepoolne vajaduspõhine",U3359&gt;[2]an!$M$38,RANK(D3359,$D3359:$D3359)+COUNTIFS($D$2:D3359,D3359,$F$2:F3359,F3359)-1=1),X3359,
IF(AND(F3359="Peretoe teenus",H3359&lt;[2]an!$M$37,S3359="kahepoolne vajaduspõhine",U3359&gt;[2]an!$M$38,RANK(D3359,$D3359:$D3359)+COUNTIFS($D$2:D3359,D3359,$F$2:F3359,F3359)-1&gt;1),"",X3359*W3359)))))))))))))),"")</f>
        <v/>
      </c>
      <c r="Z3359" s="18" t="str">
        <f t="shared" si="157"/>
        <v/>
      </c>
      <c r="AA3359" s="19" t="str">
        <f>IFERROR(VLOOKUP(E3359,[2]an!$A$3:$B$81,2,FALSE),"")</f>
        <v/>
      </c>
      <c r="AB3359" s="19" t="str">
        <f>IFERROR(VLOOKUP(AA3359,[2]an!$C$2:$D$16,2,FALSE),"")</f>
        <v/>
      </c>
      <c r="AC3359" s="20"/>
      <c r="AD3359" s="21" t="str">
        <f>IF(A3359=[2]an!$F$36,VLOOKUP([2]an!$F$36,[2]an!$F$36:$H$36,3,FALSE),IF(A3359=[2]an!$F$35,VLOOKUP([2]an!$F$35,[2]an!$F$35:$H$35,3,FALSE),IF(A3359=[2]an!$F$33,VLOOKUP([2]an!$F$33,[2]an!$F$33:$H$33,3,FALSE),IF(A3359=[2]an!$F$31,VLOOKUP([2]an!$F$31,[2]an!$F$31:$H$31,3,FALSE),""))))</f>
        <v/>
      </c>
    </row>
    <row r="3360" spans="6:30" x14ac:dyDescent="0.2">
      <c r="F3360" s="10"/>
      <c r="G3360" s="8" t="str">
        <f t="shared" si="158"/>
        <v/>
      </c>
      <c r="H3360" s="13"/>
      <c r="K3360" s="13"/>
      <c r="L3360" s="10"/>
      <c r="M3360" s="10"/>
      <c r="S3360" s="8" t="str">
        <f>IFERROR(VLOOKUP(D3360,[1]peretoe_teenus!$A$2:$L$2000,5,FALSE),"")</f>
        <v/>
      </c>
      <c r="U3360" s="13"/>
      <c r="V3360" s="15" t="str" cm="1">
        <f t="array" ref="V3360">IFERROR(IF(AND(F3360="Tugigrupp",RANK(K3360,$K3360:$K3360)+COUNTIFS($K$2:K3360,K3360,$L$2:L3360,L3360,$M$2:M3360,M3360,$I$2:I3360,I3360,$G$2:G3360,G3360,$F$2:F3360,F3360)-1=1),SUMPRODUCT(($F$2:$F$4154=F3360)*($G$2:$G$4154=G3360)*($K$2:$K$4154=K3360)*($I$2:$I$4154=I3360)*($L$2:$L$4154=L3360)*($M$2:$M$4154=M3360)),""),"")</f>
        <v/>
      </c>
      <c r="W3360" s="15" t="str">
        <f t="shared" si="156"/>
        <v/>
      </c>
      <c r="X3360" s="16" t="str">
        <f>IF(AND(A3360=[2]an!$G$38,F3360=[2]an!$E$40),[2]an!$G$40,IF(AND(A3360=[2]an!$G$38,F3360=[2]an!$E$41),[2]an!$G$41,IF(AND(A3360=[2]an!$G$38,F3360=[2]an!$E$39,H3360&gt;=[2]an!$M$37),[2]an!$G$39,
IF(AND(A3360=[2]an!$G$38,F3360=[2]an!$E$39,H3360&lt;[2]an!$M$37,S3360="kahepoolne vajaduspõhine",U3360=""),[2]an!$M$40,
IF(AND(A3360=[2]an!$G$38,F3360=[2]an!$E$39,H3360&lt;[2]an!$M$37,S3360="kahepoolne vajaduspõhine",U3360&lt;&gt;""),[2]an!$G$39,
IF(AND(A3360=[2]an!$G$38,F3360=[2]an!$E$39,H3360&lt;[2]an!$M$37,S3360&lt;&gt;"kahepoolne vajaduspõhine"),[2]an!$G$39,
IF(AND(A3360=[2]an!$G$38,F3360=[2]an!$E$42),[2]an!$G$42,
IF(AND(A3360=[2]an!$H$38,F3360=[2]an!$E$40),[2]an!$H$40,IF(AND(A3360=[2]an!$H$38,F3360=[2]an!$E$41),[2]an!$H$41,IF(AND(A3360=[2]an!$H$38,F3360=[2]an!$E$39,H3360&gt;=[2]an!$M$37),[2]an!$H$39,
IF(AND(A3360=[2]an!$H$38,F3360=[2]an!$E$39,H3360&lt;[2]an!$M$37,S3360="kahepoolne vajaduspõhine",U3360=""),[2]an!$M$40,
IF(AND(A3360=[2]an!$H$38,F3360=[2]an!$E$39,H3360&lt;[2]an!$M$37,S3360="kahepoolne vajaduspõhine",U3360&lt;&gt;""),[2]an!$H$39,
IF(AND(A3360=[2]an!$H$38,F3360=[2]an!$E$39,H3360&lt;[2]an!$M$37,S3360&lt;&gt;"kahepoolne vajaduspõhine"),[2]an!$H$39,
IF(AND(A3360=[2]an!$H$38,F3360=[2]an!$E$42),[2]an!$H$42,
IF(AND(A3360=[2]an!$I$38,F3360=[2]an!$E$40),[2]an!$I$40,IF(AND(A3360=[2]an!$I$38,F3360=[2]an!$E$41),[2]an!$I$41,IF(AND(A3360=[2]an!$I$38,F3360=[2]an!$E$39,H3360&gt;=[2]an!$M$37),[2]an!$I$39,
IF(AND(A3360=[2]an!$I$38,F3360=[2]an!$E$39,H3360&lt;[2]an!$M$37,S3360="kahepoolne vajaduspõhine",U3360=""),[2]an!$M$40,
IF(AND(A3360=[2]an!$I$38,F3360=[2]an!$E$39,H3360&lt;[2]an!$M$37,S3360="kahepoolne vajaduspõhine",U3360&lt;&gt;""),[2]an!$I$39,
IF(AND(A3360=[2]an!$I$38,F3360=[2]an!$E$39,H3360&lt;[2]an!$M$37,S3360&lt;&gt;"kahepoolne vajaduspõhine"),[2]an!$I$39,
IF(AND(A3360=[2]an!$I$38,F3360=[2]an!$E$42),[2]an!$I$42,
IF(AND(A3360=[2]an!$J$38,F3360=[2]an!$E$40),[2]an!$J$40,IF(AND(A3360=[2]an!$J$38,F3360=[2]an!$E$41),[2]an!$J$41,IF(AND(A3360=[2]an!$J$38,F3360=[2]an!$E$39,H3360&gt;=[2]an!$M$37),[2]an!$J$39,
IF(AND(A3360=[2]an!$J$38,F3360=[2]an!$E$39,H3360&lt;[2]an!$M$37,S3360="kahepoolne vajaduspõhine",U3360=""),[2]an!$M$40,
IF(AND(A3360=[2]an!$J$38,F3360=[2]an!$E$39,H3360&lt;[2]an!$M$37,S3360="kahepoolne vajaduspõhine",U3360&lt;&gt;""),[2]an!$J$39,
IF(AND(A3360=[2]an!$J$38,F3360=[2]an!$E$39,H3360&lt;[2]an!$M$37,S3360&lt;&gt;"kahepoolne vajaduspõhine"),[2]an!$J$39,
IF(AND(A3360=[2]an!$J$38,F3360=[2]an!$E$42),[2]an!$J$42,""))))))))))))))))))))))))))))</f>
        <v/>
      </c>
      <c r="Y3360" s="17" t="str">
        <f>IFERROR(IF(F3360="Tugigrupp",0,
IF(AND(F3360="Peretoe teenus",H3360&gt;=[2]an!$M$37,RANK(D3360,$D3360:$D3360)+COUNTIFS($D$2:D3360,D3360,$F$2:F3360,F3360)-1&gt;1),"",
IF(AND(F3360="Peretoe teenus",H3360&gt;=[2]an!$M$37,RANK(D3360,$D3360:$D3360)+COUNTIFS($D$2:D3360,D3360,$F$2:F3360,F3360)-1=1,MONTH(H3360)=MONTH(K3360)=TRUE,YEAR(H3360)=YEAR(K3360)=TRUE),((EOMONTH(H3360,0)-H3360+1)*X3360)/DAY(EOMONTH(H3360,0)),
IF(AND(F3360="Peretoe teenus",H3360&gt;=[2]an!$M$37,RANK(D3360,$D3360:$D3360)+COUNTIFS($D$2:D3360,D3360,$F$2:F3360,F3360)-1=1),X3360,
IF(AND(F3360="Peretoe teenus",H3360&lt;[2]an!$M$37,S3360&lt;&gt;"kahepoolne vajaduspõhine",RANK(D3360,$D3360:$D3360)+COUNTIFS($D$2:D3360,D3360,$F$2:F3360,F3360)-1=1),X3360,
IF(AND(F3360="Peretoe teenus",H3360&lt;[2]an!$M$37,S3360&lt;&gt;"kahepoolne vajaduspõhine",RANK(D3360,$D3360:$D3360)+COUNTIFS($D$2:D3360,D3360,$F$2:F3360,F3360)-1&gt;1),"",
IF(AND(F3360="Peretoe teenus",H3360&lt;[2]an!$M$37,S3360="kahepoolne vajaduspõhine",U3360="",RANK(D3360,$D3360:$D3360)+COUNTIFS($D$2:D3360,D3360,$F$2:F3360,F3360)-1=1),X3360,
IF(AND(F3360="Peretoe teenus",H3360&lt;[2]an!$M$37,S3360="kahepoolne vajaduspõhine",U3360="",RANK(D3360,$D3360:$D3360)+COUNTIFS($D$2:D3360,D3360,$F$2:F3360,F3360)-1&gt;1),"",
IF(AND(F3360="Peretoe teenus",H3360&lt;[2]an!$M$37,S3360="kahepoolne vajaduspõhine",U3360&lt;[2]an!$M$37,RANK(D3360,$D3360:$D3360)+COUNTIFS($D$2:D3360,D3360,$F$2:F3360,F3360)-1=1),X3360,
IF(AND(F3360="Peretoe teenus",H3360&lt;[2]an!$M$37,S3360="kahepoolne vajaduspõhine",U3360&lt;[2]an!$M$37,RANK(D3360,$D3360:$D3360)+COUNTIFS($D$2:D3360,D3360,$F$2:F3360,F3360)-1&gt;1),"",
IF(AND(F3360="Peretoe teenus",H3360&lt;[2]an!$M$37,S3360="kahepoolne vajaduspõhine",U3360&gt;=[2]an!$M$37,U3360&lt;=[2]an!$M$38,RANK(D3360,$D3360:$D3360)+COUNTIFS($D$2:D3360,D3360,$F$2:F3360,F3360)-1=1),
((EOMONTH(U3360,0)-U3360+1)*X3360)/DAY(EOMONTH(U3360,0))+(DAY(U3360)-1)*100/DAY(EOMONTH(U3360,0)),
IF(AND(F3360="Peretoe teenus",H3360&lt;[2]an!$M$37,S3360="kahepoolne vajaduspõhine",U3360&gt;=[2]an!$M$37,U3360&lt;=[2]an!$M$38,RANK(D3360,$D3360:$D3360)+COUNTIFS($D$2:D3360,D3360,$F$2:F3360,F3360)-1&gt;1),"",
IF(AND(F3360="Peretoe teenus",H3360&lt;[2]an!$M$37,S3360="kahepoolne vajaduspõhine",U3360&gt;[2]an!$M$38,RANK(D3360,$D3360:$D3360)+COUNTIFS($D$2:D3360,D3360,$F$2:F3360,F3360)-1=1),X3360,
IF(AND(F3360="Peretoe teenus",H3360&lt;[2]an!$M$37,S3360="kahepoolne vajaduspõhine",U3360&gt;[2]an!$M$38,RANK(D3360,$D3360:$D3360)+COUNTIFS($D$2:D3360,D3360,$F$2:F3360,F3360)-1&gt;1),"",X3360*W3360)))))))))))))),"")</f>
        <v/>
      </c>
      <c r="Z3360" s="18" t="str">
        <f t="shared" si="157"/>
        <v/>
      </c>
      <c r="AA3360" s="19" t="str">
        <f>IFERROR(VLOOKUP(E3360,[2]an!$A$3:$B$81,2,FALSE),"")</f>
        <v/>
      </c>
      <c r="AB3360" s="19" t="str">
        <f>IFERROR(VLOOKUP(AA3360,[2]an!$C$2:$D$16,2,FALSE),"")</f>
        <v/>
      </c>
      <c r="AC3360" s="20"/>
      <c r="AD3360" s="21" t="str">
        <f>IF(A3360=[2]an!$F$36,VLOOKUP([2]an!$F$36,[2]an!$F$36:$H$36,3,FALSE),IF(A3360=[2]an!$F$35,VLOOKUP([2]an!$F$35,[2]an!$F$35:$H$35,3,FALSE),IF(A3360=[2]an!$F$33,VLOOKUP([2]an!$F$33,[2]an!$F$33:$H$33,3,FALSE),IF(A3360=[2]an!$F$31,VLOOKUP([2]an!$F$31,[2]an!$F$31:$H$31,3,FALSE),""))))</f>
        <v/>
      </c>
    </row>
    <row r="3361" spans="6:30" x14ac:dyDescent="0.2">
      <c r="F3361" s="10"/>
      <c r="G3361" s="8" t="str">
        <f t="shared" si="158"/>
        <v/>
      </c>
      <c r="H3361" s="13"/>
      <c r="K3361" s="13"/>
      <c r="L3361" s="10"/>
      <c r="M3361" s="10"/>
      <c r="S3361" s="8" t="str">
        <f>IFERROR(VLOOKUP(D3361,[1]peretoe_teenus!$A$2:$L$2000,5,FALSE),"")</f>
        <v/>
      </c>
      <c r="U3361" s="13"/>
      <c r="V3361" s="15" t="str" cm="1">
        <f t="array" ref="V3361">IFERROR(IF(AND(F3361="Tugigrupp",RANK(K3361,$K3361:$K3361)+COUNTIFS($K$2:K3361,K3361,$L$2:L3361,L3361,$M$2:M3361,M3361,$I$2:I3361,I3361,$G$2:G3361,G3361,$F$2:F3361,F3361)-1=1),SUMPRODUCT(($F$2:$F$4154=F3361)*($G$2:$G$4154=G3361)*($K$2:$K$4154=K3361)*($I$2:$I$4154=I3361)*($L$2:$L$4154=L3361)*($M$2:$M$4154=M3361)),""),"")</f>
        <v/>
      </c>
      <c r="W3361" s="15" t="str">
        <f t="shared" si="156"/>
        <v/>
      </c>
      <c r="X3361" s="16" t="str">
        <f>IF(AND(A3361=[2]an!$G$38,F3361=[2]an!$E$40),[2]an!$G$40,IF(AND(A3361=[2]an!$G$38,F3361=[2]an!$E$41),[2]an!$G$41,IF(AND(A3361=[2]an!$G$38,F3361=[2]an!$E$39,H3361&gt;=[2]an!$M$37),[2]an!$G$39,
IF(AND(A3361=[2]an!$G$38,F3361=[2]an!$E$39,H3361&lt;[2]an!$M$37,S3361="kahepoolne vajaduspõhine",U3361=""),[2]an!$M$40,
IF(AND(A3361=[2]an!$G$38,F3361=[2]an!$E$39,H3361&lt;[2]an!$M$37,S3361="kahepoolne vajaduspõhine",U3361&lt;&gt;""),[2]an!$G$39,
IF(AND(A3361=[2]an!$G$38,F3361=[2]an!$E$39,H3361&lt;[2]an!$M$37,S3361&lt;&gt;"kahepoolne vajaduspõhine"),[2]an!$G$39,
IF(AND(A3361=[2]an!$G$38,F3361=[2]an!$E$42),[2]an!$G$42,
IF(AND(A3361=[2]an!$H$38,F3361=[2]an!$E$40),[2]an!$H$40,IF(AND(A3361=[2]an!$H$38,F3361=[2]an!$E$41),[2]an!$H$41,IF(AND(A3361=[2]an!$H$38,F3361=[2]an!$E$39,H3361&gt;=[2]an!$M$37),[2]an!$H$39,
IF(AND(A3361=[2]an!$H$38,F3361=[2]an!$E$39,H3361&lt;[2]an!$M$37,S3361="kahepoolne vajaduspõhine",U3361=""),[2]an!$M$40,
IF(AND(A3361=[2]an!$H$38,F3361=[2]an!$E$39,H3361&lt;[2]an!$M$37,S3361="kahepoolne vajaduspõhine",U3361&lt;&gt;""),[2]an!$H$39,
IF(AND(A3361=[2]an!$H$38,F3361=[2]an!$E$39,H3361&lt;[2]an!$M$37,S3361&lt;&gt;"kahepoolne vajaduspõhine"),[2]an!$H$39,
IF(AND(A3361=[2]an!$H$38,F3361=[2]an!$E$42),[2]an!$H$42,
IF(AND(A3361=[2]an!$I$38,F3361=[2]an!$E$40),[2]an!$I$40,IF(AND(A3361=[2]an!$I$38,F3361=[2]an!$E$41),[2]an!$I$41,IF(AND(A3361=[2]an!$I$38,F3361=[2]an!$E$39,H3361&gt;=[2]an!$M$37),[2]an!$I$39,
IF(AND(A3361=[2]an!$I$38,F3361=[2]an!$E$39,H3361&lt;[2]an!$M$37,S3361="kahepoolne vajaduspõhine",U3361=""),[2]an!$M$40,
IF(AND(A3361=[2]an!$I$38,F3361=[2]an!$E$39,H3361&lt;[2]an!$M$37,S3361="kahepoolne vajaduspõhine",U3361&lt;&gt;""),[2]an!$I$39,
IF(AND(A3361=[2]an!$I$38,F3361=[2]an!$E$39,H3361&lt;[2]an!$M$37,S3361&lt;&gt;"kahepoolne vajaduspõhine"),[2]an!$I$39,
IF(AND(A3361=[2]an!$I$38,F3361=[2]an!$E$42),[2]an!$I$42,
IF(AND(A3361=[2]an!$J$38,F3361=[2]an!$E$40),[2]an!$J$40,IF(AND(A3361=[2]an!$J$38,F3361=[2]an!$E$41),[2]an!$J$41,IF(AND(A3361=[2]an!$J$38,F3361=[2]an!$E$39,H3361&gt;=[2]an!$M$37),[2]an!$J$39,
IF(AND(A3361=[2]an!$J$38,F3361=[2]an!$E$39,H3361&lt;[2]an!$M$37,S3361="kahepoolne vajaduspõhine",U3361=""),[2]an!$M$40,
IF(AND(A3361=[2]an!$J$38,F3361=[2]an!$E$39,H3361&lt;[2]an!$M$37,S3361="kahepoolne vajaduspõhine",U3361&lt;&gt;""),[2]an!$J$39,
IF(AND(A3361=[2]an!$J$38,F3361=[2]an!$E$39,H3361&lt;[2]an!$M$37,S3361&lt;&gt;"kahepoolne vajaduspõhine"),[2]an!$J$39,
IF(AND(A3361=[2]an!$J$38,F3361=[2]an!$E$42),[2]an!$J$42,""))))))))))))))))))))))))))))</f>
        <v/>
      </c>
      <c r="Y3361" s="17" t="str">
        <f>IFERROR(IF(F3361="Tugigrupp",0,
IF(AND(F3361="Peretoe teenus",H3361&gt;=[2]an!$M$37,RANK(D3361,$D3361:$D3361)+COUNTIFS($D$2:D3361,D3361,$F$2:F3361,F3361)-1&gt;1),"",
IF(AND(F3361="Peretoe teenus",H3361&gt;=[2]an!$M$37,RANK(D3361,$D3361:$D3361)+COUNTIFS($D$2:D3361,D3361,$F$2:F3361,F3361)-1=1,MONTH(H3361)=MONTH(K3361)=TRUE,YEAR(H3361)=YEAR(K3361)=TRUE),((EOMONTH(H3361,0)-H3361+1)*X3361)/DAY(EOMONTH(H3361,0)),
IF(AND(F3361="Peretoe teenus",H3361&gt;=[2]an!$M$37,RANK(D3361,$D3361:$D3361)+COUNTIFS($D$2:D3361,D3361,$F$2:F3361,F3361)-1=1),X3361,
IF(AND(F3361="Peretoe teenus",H3361&lt;[2]an!$M$37,S3361&lt;&gt;"kahepoolne vajaduspõhine",RANK(D3361,$D3361:$D3361)+COUNTIFS($D$2:D3361,D3361,$F$2:F3361,F3361)-1=1),X3361,
IF(AND(F3361="Peretoe teenus",H3361&lt;[2]an!$M$37,S3361&lt;&gt;"kahepoolne vajaduspõhine",RANK(D3361,$D3361:$D3361)+COUNTIFS($D$2:D3361,D3361,$F$2:F3361,F3361)-1&gt;1),"",
IF(AND(F3361="Peretoe teenus",H3361&lt;[2]an!$M$37,S3361="kahepoolne vajaduspõhine",U3361="",RANK(D3361,$D3361:$D3361)+COUNTIFS($D$2:D3361,D3361,$F$2:F3361,F3361)-1=1),X3361,
IF(AND(F3361="Peretoe teenus",H3361&lt;[2]an!$M$37,S3361="kahepoolne vajaduspõhine",U3361="",RANK(D3361,$D3361:$D3361)+COUNTIFS($D$2:D3361,D3361,$F$2:F3361,F3361)-1&gt;1),"",
IF(AND(F3361="Peretoe teenus",H3361&lt;[2]an!$M$37,S3361="kahepoolne vajaduspõhine",U3361&lt;[2]an!$M$37,RANK(D3361,$D3361:$D3361)+COUNTIFS($D$2:D3361,D3361,$F$2:F3361,F3361)-1=1),X3361,
IF(AND(F3361="Peretoe teenus",H3361&lt;[2]an!$M$37,S3361="kahepoolne vajaduspõhine",U3361&lt;[2]an!$M$37,RANK(D3361,$D3361:$D3361)+COUNTIFS($D$2:D3361,D3361,$F$2:F3361,F3361)-1&gt;1),"",
IF(AND(F3361="Peretoe teenus",H3361&lt;[2]an!$M$37,S3361="kahepoolne vajaduspõhine",U3361&gt;=[2]an!$M$37,U3361&lt;=[2]an!$M$38,RANK(D3361,$D3361:$D3361)+COUNTIFS($D$2:D3361,D3361,$F$2:F3361,F3361)-1=1),
((EOMONTH(U3361,0)-U3361+1)*X3361)/DAY(EOMONTH(U3361,0))+(DAY(U3361)-1)*100/DAY(EOMONTH(U3361,0)),
IF(AND(F3361="Peretoe teenus",H3361&lt;[2]an!$M$37,S3361="kahepoolne vajaduspõhine",U3361&gt;=[2]an!$M$37,U3361&lt;=[2]an!$M$38,RANK(D3361,$D3361:$D3361)+COUNTIFS($D$2:D3361,D3361,$F$2:F3361,F3361)-1&gt;1),"",
IF(AND(F3361="Peretoe teenus",H3361&lt;[2]an!$M$37,S3361="kahepoolne vajaduspõhine",U3361&gt;[2]an!$M$38,RANK(D3361,$D3361:$D3361)+COUNTIFS($D$2:D3361,D3361,$F$2:F3361,F3361)-1=1),X3361,
IF(AND(F3361="Peretoe teenus",H3361&lt;[2]an!$M$37,S3361="kahepoolne vajaduspõhine",U3361&gt;[2]an!$M$38,RANK(D3361,$D3361:$D3361)+COUNTIFS($D$2:D3361,D3361,$F$2:F3361,F3361)-1&gt;1),"",X3361*W3361)))))))))))))),"")</f>
        <v/>
      </c>
      <c r="Z3361" s="18" t="str">
        <f t="shared" si="157"/>
        <v/>
      </c>
      <c r="AA3361" s="19" t="str">
        <f>IFERROR(VLOOKUP(E3361,[2]an!$A$3:$B$81,2,FALSE),"")</f>
        <v/>
      </c>
      <c r="AB3361" s="19" t="str">
        <f>IFERROR(VLOOKUP(AA3361,[2]an!$C$2:$D$16,2,FALSE),"")</f>
        <v/>
      </c>
      <c r="AC3361" s="20"/>
      <c r="AD3361" s="21" t="str">
        <f>IF(A3361=[2]an!$F$36,VLOOKUP([2]an!$F$36,[2]an!$F$36:$H$36,3,FALSE),IF(A3361=[2]an!$F$35,VLOOKUP([2]an!$F$35,[2]an!$F$35:$H$35,3,FALSE),IF(A3361=[2]an!$F$33,VLOOKUP([2]an!$F$33,[2]an!$F$33:$H$33,3,FALSE),IF(A3361=[2]an!$F$31,VLOOKUP([2]an!$F$31,[2]an!$F$31:$H$31,3,FALSE),""))))</f>
        <v/>
      </c>
    </row>
    <row r="3362" spans="6:30" x14ac:dyDescent="0.2">
      <c r="F3362" s="10"/>
      <c r="G3362" s="8" t="str">
        <f t="shared" si="158"/>
        <v/>
      </c>
      <c r="H3362" s="13"/>
      <c r="K3362" s="13"/>
      <c r="L3362" s="10"/>
      <c r="M3362" s="10"/>
      <c r="S3362" s="8" t="str">
        <f>IFERROR(VLOOKUP(D3362,[1]peretoe_teenus!$A$2:$L$2000,5,FALSE),"")</f>
        <v/>
      </c>
      <c r="U3362" s="13"/>
      <c r="V3362" s="15" t="str" cm="1">
        <f t="array" ref="V3362">IFERROR(IF(AND(F3362="Tugigrupp",RANK(K3362,$K3362:$K3362)+COUNTIFS($K$2:K3362,K3362,$L$2:L3362,L3362,$M$2:M3362,M3362,$I$2:I3362,I3362,$G$2:G3362,G3362,$F$2:F3362,F3362)-1=1),SUMPRODUCT(($F$2:$F$4154=F3362)*($G$2:$G$4154=G3362)*($K$2:$K$4154=K3362)*($I$2:$I$4154=I3362)*($L$2:$L$4154=L3362)*($M$2:$M$4154=M3362)),""),"")</f>
        <v/>
      </c>
      <c r="W3362" s="15" t="str">
        <f t="shared" si="156"/>
        <v/>
      </c>
      <c r="X3362" s="16" t="str">
        <f>IF(AND(A3362=[2]an!$G$38,F3362=[2]an!$E$40),[2]an!$G$40,IF(AND(A3362=[2]an!$G$38,F3362=[2]an!$E$41),[2]an!$G$41,IF(AND(A3362=[2]an!$G$38,F3362=[2]an!$E$39,H3362&gt;=[2]an!$M$37),[2]an!$G$39,
IF(AND(A3362=[2]an!$G$38,F3362=[2]an!$E$39,H3362&lt;[2]an!$M$37,S3362="kahepoolne vajaduspõhine",U3362=""),[2]an!$M$40,
IF(AND(A3362=[2]an!$G$38,F3362=[2]an!$E$39,H3362&lt;[2]an!$M$37,S3362="kahepoolne vajaduspõhine",U3362&lt;&gt;""),[2]an!$G$39,
IF(AND(A3362=[2]an!$G$38,F3362=[2]an!$E$39,H3362&lt;[2]an!$M$37,S3362&lt;&gt;"kahepoolne vajaduspõhine"),[2]an!$G$39,
IF(AND(A3362=[2]an!$G$38,F3362=[2]an!$E$42),[2]an!$G$42,
IF(AND(A3362=[2]an!$H$38,F3362=[2]an!$E$40),[2]an!$H$40,IF(AND(A3362=[2]an!$H$38,F3362=[2]an!$E$41),[2]an!$H$41,IF(AND(A3362=[2]an!$H$38,F3362=[2]an!$E$39,H3362&gt;=[2]an!$M$37),[2]an!$H$39,
IF(AND(A3362=[2]an!$H$38,F3362=[2]an!$E$39,H3362&lt;[2]an!$M$37,S3362="kahepoolne vajaduspõhine",U3362=""),[2]an!$M$40,
IF(AND(A3362=[2]an!$H$38,F3362=[2]an!$E$39,H3362&lt;[2]an!$M$37,S3362="kahepoolne vajaduspõhine",U3362&lt;&gt;""),[2]an!$H$39,
IF(AND(A3362=[2]an!$H$38,F3362=[2]an!$E$39,H3362&lt;[2]an!$M$37,S3362&lt;&gt;"kahepoolne vajaduspõhine"),[2]an!$H$39,
IF(AND(A3362=[2]an!$H$38,F3362=[2]an!$E$42),[2]an!$H$42,
IF(AND(A3362=[2]an!$I$38,F3362=[2]an!$E$40),[2]an!$I$40,IF(AND(A3362=[2]an!$I$38,F3362=[2]an!$E$41),[2]an!$I$41,IF(AND(A3362=[2]an!$I$38,F3362=[2]an!$E$39,H3362&gt;=[2]an!$M$37),[2]an!$I$39,
IF(AND(A3362=[2]an!$I$38,F3362=[2]an!$E$39,H3362&lt;[2]an!$M$37,S3362="kahepoolne vajaduspõhine",U3362=""),[2]an!$M$40,
IF(AND(A3362=[2]an!$I$38,F3362=[2]an!$E$39,H3362&lt;[2]an!$M$37,S3362="kahepoolne vajaduspõhine",U3362&lt;&gt;""),[2]an!$I$39,
IF(AND(A3362=[2]an!$I$38,F3362=[2]an!$E$39,H3362&lt;[2]an!$M$37,S3362&lt;&gt;"kahepoolne vajaduspõhine"),[2]an!$I$39,
IF(AND(A3362=[2]an!$I$38,F3362=[2]an!$E$42),[2]an!$I$42,
IF(AND(A3362=[2]an!$J$38,F3362=[2]an!$E$40),[2]an!$J$40,IF(AND(A3362=[2]an!$J$38,F3362=[2]an!$E$41),[2]an!$J$41,IF(AND(A3362=[2]an!$J$38,F3362=[2]an!$E$39,H3362&gt;=[2]an!$M$37),[2]an!$J$39,
IF(AND(A3362=[2]an!$J$38,F3362=[2]an!$E$39,H3362&lt;[2]an!$M$37,S3362="kahepoolne vajaduspõhine",U3362=""),[2]an!$M$40,
IF(AND(A3362=[2]an!$J$38,F3362=[2]an!$E$39,H3362&lt;[2]an!$M$37,S3362="kahepoolne vajaduspõhine",U3362&lt;&gt;""),[2]an!$J$39,
IF(AND(A3362=[2]an!$J$38,F3362=[2]an!$E$39,H3362&lt;[2]an!$M$37,S3362&lt;&gt;"kahepoolne vajaduspõhine"),[2]an!$J$39,
IF(AND(A3362=[2]an!$J$38,F3362=[2]an!$E$42),[2]an!$J$42,""))))))))))))))))))))))))))))</f>
        <v/>
      </c>
      <c r="Y3362" s="17" t="str">
        <f>IFERROR(IF(F3362="Tugigrupp",0,
IF(AND(F3362="Peretoe teenus",H3362&gt;=[2]an!$M$37,RANK(D3362,$D3362:$D3362)+COUNTIFS($D$2:D3362,D3362,$F$2:F3362,F3362)-1&gt;1),"",
IF(AND(F3362="Peretoe teenus",H3362&gt;=[2]an!$M$37,RANK(D3362,$D3362:$D3362)+COUNTIFS($D$2:D3362,D3362,$F$2:F3362,F3362)-1=1,MONTH(H3362)=MONTH(K3362)=TRUE,YEAR(H3362)=YEAR(K3362)=TRUE),((EOMONTH(H3362,0)-H3362+1)*X3362)/DAY(EOMONTH(H3362,0)),
IF(AND(F3362="Peretoe teenus",H3362&gt;=[2]an!$M$37,RANK(D3362,$D3362:$D3362)+COUNTIFS($D$2:D3362,D3362,$F$2:F3362,F3362)-1=1),X3362,
IF(AND(F3362="Peretoe teenus",H3362&lt;[2]an!$M$37,S3362&lt;&gt;"kahepoolne vajaduspõhine",RANK(D3362,$D3362:$D3362)+COUNTIFS($D$2:D3362,D3362,$F$2:F3362,F3362)-1=1),X3362,
IF(AND(F3362="Peretoe teenus",H3362&lt;[2]an!$M$37,S3362&lt;&gt;"kahepoolne vajaduspõhine",RANK(D3362,$D3362:$D3362)+COUNTIFS($D$2:D3362,D3362,$F$2:F3362,F3362)-1&gt;1),"",
IF(AND(F3362="Peretoe teenus",H3362&lt;[2]an!$M$37,S3362="kahepoolne vajaduspõhine",U3362="",RANK(D3362,$D3362:$D3362)+COUNTIFS($D$2:D3362,D3362,$F$2:F3362,F3362)-1=1),X3362,
IF(AND(F3362="Peretoe teenus",H3362&lt;[2]an!$M$37,S3362="kahepoolne vajaduspõhine",U3362="",RANK(D3362,$D3362:$D3362)+COUNTIFS($D$2:D3362,D3362,$F$2:F3362,F3362)-1&gt;1),"",
IF(AND(F3362="Peretoe teenus",H3362&lt;[2]an!$M$37,S3362="kahepoolne vajaduspõhine",U3362&lt;[2]an!$M$37,RANK(D3362,$D3362:$D3362)+COUNTIFS($D$2:D3362,D3362,$F$2:F3362,F3362)-1=1),X3362,
IF(AND(F3362="Peretoe teenus",H3362&lt;[2]an!$M$37,S3362="kahepoolne vajaduspõhine",U3362&lt;[2]an!$M$37,RANK(D3362,$D3362:$D3362)+COUNTIFS($D$2:D3362,D3362,$F$2:F3362,F3362)-1&gt;1),"",
IF(AND(F3362="Peretoe teenus",H3362&lt;[2]an!$M$37,S3362="kahepoolne vajaduspõhine",U3362&gt;=[2]an!$M$37,U3362&lt;=[2]an!$M$38,RANK(D3362,$D3362:$D3362)+COUNTIFS($D$2:D3362,D3362,$F$2:F3362,F3362)-1=1),
((EOMONTH(U3362,0)-U3362+1)*X3362)/DAY(EOMONTH(U3362,0))+(DAY(U3362)-1)*100/DAY(EOMONTH(U3362,0)),
IF(AND(F3362="Peretoe teenus",H3362&lt;[2]an!$M$37,S3362="kahepoolne vajaduspõhine",U3362&gt;=[2]an!$M$37,U3362&lt;=[2]an!$M$38,RANK(D3362,$D3362:$D3362)+COUNTIFS($D$2:D3362,D3362,$F$2:F3362,F3362)-1&gt;1),"",
IF(AND(F3362="Peretoe teenus",H3362&lt;[2]an!$M$37,S3362="kahepoolne vajaduspõhine",U3362&gt;[2]an!$M$38,RANK(D3362,$D3362:$D3362)+COUNTIFS($D$2:D3362,D3362,$F$2:F3362,F3362)-1=1),X3362,
IF(AND(F3362="Peretoe teenus",H3362&lt;[2]an!$M$37,S3362="kahepoolne vajaduspõhine",U3362&gt;[2]an!$M$38,RANK(D3362,$D3362:$D3362)+COUNTIFS($D$2:D3362,D3362,$F$2:F3362,F3362)-1&gt;1),"",X3362*W3362)))))))))))))),"")</f>
        <v/>
      </c>
      <c r="Z3362" s="18" t="str">
        <f t="shared" si="157"/>
        <v/>
      </c>
      <c r="AA3362" s="19" t="str">
        <f>IFERROR(VLOOKUP(E3362,[2]an!$A$3:$B$81,2,FALSE),"")</f>
        <v/>
      </c>
      <c r="AB3362" s="19" t="str">
        <f>IFERROR(VLOOKUP(AA3362,[2]an!$C$2:$D$16,2,FALSE),"")</f>
        <v/>
      </c>
      <c r="AC3362" s="20"/>
      <c r="AD3362" s="21" t="str">
        <f>IF(A3362=[2]an!$F$36,VLOOKUP([2]an!$F$36,[2]an!$F$36:$H$36,3,FALSE),IF(A3362=[2]an!$F$35,VLOOKUP([2]an!$F$35,[2]an!$F$35:$H$35,3,FALSE),IF(A3362=[2]an!$F$33,VLOOKUP([2]an!$F$33,[2]an!$F$33:$H$33,3,FALSE),IF(A3362=[2]an!$F$31,VLOOKUP([2]an!$F$31,[2]an!$F$31:$H$31,3,FALSE),""))))</f>
        <v/>
      </c>
    </row>
    <row r="3363" spans="6:30" x14ac:dyDescent="0.2">
      <c r="F3363" s="10"/>
      <c r="G3363" s="8" t="str">
        <f t="shared" si="158"/>
        <v/>
      </c>
      <c r="H3363" s="13"/>
      <c r="K3363" s="13"/>
      <c r="L3363" s="10"/>
      <c r="M3363" s="10"/>
      <c r="S3363" s="8" t="str">
        <f>IFERROR(VLOOKUP(D3363,[1]peretoe_teenus!$A$2:$L$2000,5,FALSE),"")</f>
        <v/>
      </c>
      <c r="U3363" s="13"/>
      <c r="V3363" s="15" t="str" cm="1">
        <f t="array" ref="V3363">IFERROR(IF(AND(F3363="Tugigrupp",RANK(K3363,$K3363:$K3363)+COUNTIFS($K$2:K3363,K3363,$L$2:L3363,L3363,$M$2:M3363,M3363,$I$2:I3363,I3363,$G$2:G3363,G3363,$F$2:F3363,F3363)-1=1),SUMPRODUCT(($F$2:$F$4154=F3363)*($G$2:$G$4154=G3363)*($K$2:$K$4154=K3363)*($I$2:$I$4154=I3363)*($L$2:$L$4154=L3363)*($M$2:$M$4154=M3363)),""),"")</f>
        <v/>
      </c>
      <c r="W3363" s="15" t="str">
        <f t="shared" si="156"/>
        <v/>
      </c>
      <c r="X3363" s="16" t="str">
        <f>IF(AND(A3363=[2]an!$G$38,F3363=[2]an!$E$40),[2]an!$G$40,IF(AND(A3363=[2]an!$G$38,F3363=[2]an!$E$41),[2]an!$G$41,IF(AND(A3363=[2]an!$G$38,F3363=[2]an!$E$39,H3363&gt;=[2]an!$M$37),[2]an!$G$39,
IF(AND(A3363=[2]an!$G$38,F3363=[2]an!$E$39,H3363&lt;[2]an!$M$37,S3363="kahepoolne vajaduspõhine",U3363=""),[2]an!$M$40,
IF(AND(A3363=[2]an!$G$38,F3363=[2]an!$E$39,H3363&lt;[2]an!$M$37,S3363="kahepoolne vajaduspõhine",U3363&lt;&gt;""),[2]an!$G$39,
IF(AND(A3363=[2]an!$G$38,F3363=[2]an!$E$39,H3363&lt;[2]an!$M$37,S3363&lt;&gt;"kahepoolne vajaduspõhine"),[2]an!$G$39,
IF(AND(A3363=[2]an!$G$38,F3363=[2]an!$E$42),[2]an!$G$42,
IF(AND(A3363=[2]an!$H$38,F3363=[2]an!$E$40),[2]an!$H$40,IF(AND(A3363=[2]an!$H$38,F3363=[2]an!$E$41),[2]an!$H$41,IF(AND(A3363=[2]an!$H$38,F3363=[2]an!$E$39,H3363&gt;=[2]an!$M$37),[2]an!$H$39,
IF(AND(A3363=[2]an!$H$38,F3363=[2]an!$E$39,H3363&lt;[2]an!$M$37,S3363="kahepoolne vajaduspõhine",U3363=""),[2]an!$M$40,
IF(AND(A3363=[2]an!$H$38,F3363=[2]an!$E$39,H3363&lt;[2]an!$M$37,S3363="kahepoolne vajaduspõhine",U3363&lt;&gt;""),[2]an!$H$39,
IF(AND(A3363=[2]an!$H$38,F3363=[2]an!$E$39,H3363&lt;[2]an!$M$37,S3363&lt;&gt;"kahepoolne vajaduspõhine"),[2]an!$H$39,
IF(AND(A3363=[2]an!$H$38,F3363=[2]an!$E$42),[2]an!$H$42,
IF(AND(A3363=[2]an!$I$38,F3363=[2]an!$E$40),[2]an!$I$40,IF(AND(A3363=[2]an!$I$38,F3363=[2]an!$E$41),[2]an!$I$41,IF(AND(A3363=[2]an!$I$38,F3363=[2]an!$E$39,H3363&gt;=[2]an!$M$37),[2]an!$I$39,
IF(AND(A3363=[2]an!$I$38,F3363=[2]an!$E$39,H3363&lt;[2]an!$M$37,S3363="kahepoolne vajaduspõhine",U3363=""),[2]an!$M$40,
IF(AND(A3363=[2]an!$I$38,F3363=[2]an!$E$39,H3363&lt;[2]an!$M$37,S3363="kahepoolne vajaduspõhine",U3363&lt;&gt;""),[2]an!$I$39,
IF(AND(A3363=[2]an!$I$38,F3363=[2]an!$E$39,H3363&lt;[2]an!$M$37,S3363&lt;&gt;"kahepoolne vajaduspõhine"),[2]an!$I$39,
IF(AND(A3363=[2]an!$I$38,F3363=[2]an!$E$42),[2]an!$I$42,
IF(AND(A3363=[2]an!$J$38,F3363=[2]an!$E$40),[2]an!$J$40,IF(AND(A3363=[2]an!$J$38,F3363=[2]an!$E$41),[2]an!$J$41,IF(AND(A3363=[2]an!$J$38,F3363=[2]an!$E$39,H3363&gt;=[2]an!$M$37),[2]an!$J$39,
IF(AND(A3363=[2]an!$J$38,F3363=[2]an!$E$39,H3363&lt;[2]an!$M$37,S3363="kahepoolne vajaduspõhine",U3363=""),[2]an!$M$40,
IF(AND(A3363=[2]an!$J$38,F3363=[2]an!$E$39,H3363&lt;[2]an!$M$37,S3363="kahepoolne vajaduspõhine",U3363&lt;&gt;""),[2]an!$J$39,
IF(AND(A3363=[2]an!$J$38,F3363=[2]an!$E$39,H3363&lt;[2]an!$M$37,S3363&lt;&gt;"kahepoolne vajaduspõhine"),[2]an!$J$39,
IF(AND(A3363=[2]an!$J$38,F3363=[2]an!$E$42),[2]an!$J$42,""))))))))))))))))))))))))))))</f>
        <v/>
      </c>
      <c r="Y3363" s="17" t="str">
        <f>IFERROR(IF(F3363="Tugigrupp",0,
IF(AND(F3363="Peretoe teenus",H3363&gt;=[2]an!$M$37,RANK(D3363,$D3363:$D3363)+COUNTIFS($D$2:D3363,D3363,$F$2:F3363,F3363)-1&gt;1),"",
IF(AND(F3363="Peretoe teenus",H3363&gt;=[2]an!$M$37,RANK(D3363,$D3363:$D3363)+COUNTIFS($D$2:D3363,D3363,$F$2:F3363,F3363)-1=1,MONTH(H3363)=MONTH(K3363)=TRUE,YEAR(H3363)=YEAR(K3363)=TRUE),((EOMONTH(H3363,0)-H3363+1)*X3363)/DAY(EOMONTH(H3363,0)),
IF(AND(F3363="Peretoe teenus",H3363&gt;=[2]an!$M$37,RANK(D3363,$D3363:$D3363)+COUNTIFS($D$2:D3363,D3363,$F$2:F3363,F3363)-1=1),X3363,
IF(AND(F3363="Peretoe teenus",H3363&lt;[2]an!$M$37,S3363&lt;&gt;"kahepoolne vajaduspõhine",RANK(D3363,$D3363:$D3363)+COUNTIFS($D$2:D3363,D3363,$F$2:F3363,F3363)-1=1),X3363,
IF(AND(F3363="Peretoe teenus",H3363&lt;[2]an!$M$37,S3363&lt;&gt;"kahepoolne vajaduspõhine",RANK(D3363,$D3363:$D3363)+COUNTIFS($D$2:D3363,D3363,$F$2:F3363,F3363)-1&gt;1),"",
IF(AND(F3363="Peretoe teenus",H3363&lt;[2]an!$M$37,S3363="kahepoolne vajaduspõhine",U3363="",RANK(D3363,$D3363:$D3363)+COUNTIFS($D$2:D3363,D3363,$F$2:F3363,F3363)-1=1),X3363,
IF(AND(F3363="Peretoe teenus",H3363&lt;[2]an!$M$37,S3363="kahepoolne vajaduspõhine",U3363="",RANK(D3363,$D3363:$D3363)+COUNTIFS($D$2:D3363,D3363,$F$2:F3363,F3363)-1&gt;1),"",
IF(AND(F3363="Peretoe teenus",H3363&lt;[2]an!$M$37,S3363="kahepoolne vajaduspõhine",U3363&lt;[2]an!$M$37,RANK(D3363,$D3363:$D3363)+COUNTIFS($D$2:D3363,D3363,$F$2:F3363,F3363)-1=1),X3363,
IF(AND(F3363="Peretoe teenus",H3363&lt;[2]an!$M$37,S3363="kahepoolne vajaduspõhine",U3363&lt;[2]an!$M$37,RANK(D3363,$D3363:$D3363)+COUNTIFS($D$2:D3363,D3363,$F$2:F3363,F3363)-1&gt;1),"",
IF(AND(F3363="Peretoe teenus",H3363&lt;[2]an!$M$37,S3363="kahepoolne vajaduspõhine",U3363&gt;=[2]an!$M$37,U3363&lt;=[2]an!$M$38,RANK(D3363,$D3363:$D3363)+COUNTIFS($D$2:D3363,D3363,$F$2:F3363,F3363)-1=1),
((EOMONTH(U3363,0)-U3363+1)*X3363)/DAY(EOMONTH(U3363,0))+(DAY(U3363)-1)*100/DAY(EOMONTH(U3363,0)),
IF(AND(F3363="Peretoe teenus",H3363&lt;[2]an!$M$37,S3363="kahepoolne vajaduspõhine",U3363&gt;=[2]an!$M$37,U3363&lt;=[2]an!$M$38,RANK(D3363,$D3363:$D3363)+COUNTIFS($D$2:D3363,D3363,$F$2:F3363,F3363)-1&gt;1),"",
IF(AND(F3363="Peretoe teenus",H3363&lt;[2]an!$M$37,S3363="kahepoolne vajaduspõhine",U3363&gt;[2]an!$M$38,RANK(D3363,$D3363:$D3363)+COUNTIFS($D$2:D3363,D3363,$F$2:F3363,F3363)-1=1),X3363,
IF(AND(F3363="Peretoe teenus",H3363&lt;[2]an!$M$37,S3363="kahepoolne vajaduspõhine",U3363&gt;[2]an!$M$38,RANK(D3363,$D3363:$D3363)+COUNTIFS($D$2:D3363,D3363,$F$2:F3363,F3363)-1&gt;1),"",X3363*W3363)))))))))))))),"")</f>
        <v/>
      </c>
      <c r="Z3363" s="18" t="str">
        <f t="shared" si="157"/>
        <v/>
      </c>
      <c r="AA3363" s="19" t="str">
        <f>IFERROR(VLOOKUP(E3363,[2]an!$A$3:$B$81,2,FALSE),"")</f>
        <v/>
      </c>
      <c r="AB3363" s="19" t="str">
        <f>IFERROR(VLOOKUP(AA3363,[2]an!$C$2:$D$16,2,FALSE),"")</f>
        <v/>
      </c>
      <c r="AC3363" s="20"/>
      <c r="AD3363" s="21" t="str">
        <f>IF(A3363=[2]an!$F$36,VLOOKUP([2]an!$F$36,[2]an!$F$36:$H$36,3,FALSE),IF(A3363=[2]an!$F$35,VLOOKUP([2]an!$F$35,[2]an!$F$35:$H$35,3,FALSE),IF(A3363=[2]an!$F$33,VLOOKUP([2]an!$F$33,[2]an!$F$33:$H$33,3,FALSE),IF(A3363=[2]an!$F$31,VLOOKUP([2]an!$F$31,[2]an!$F$31:$H$31,3,FALSE),""))))</f>
        <v/>
      </c>
    </row>
    <row r="3364" spans="6:30" x14ac:dyDescent="0.2">
      <c r="F3364" s="10"/>
      <c r="G3364" s="8" t="str">
        <f t="shared" si="158"/>
        <v/>
      </c>
      <c r="H3364" s="13"/>
      <c r="K3364" s="13"/>
      <c r="L3364" s="10"/>
      <c r="M3364" s="10"/>
      <c r="S3364" s="8" t="str">
        <f>IFERROR(VLOOKUP(D3364,[1]peretoe_teenus!$A$2:$L$2000,5,FALSE),"")</f>
        <v/>
      </c>
      <c r="U3364" s="13"/>
      <c r="V3364" s="15" t="str" cm="1">
        <f t="array" ref="V3364">IFERROR(IF(AND(F3364="Tugigrupp",RANK(K3364,$K3364:$K3364)+COUNTIFS($K$2:K3364,K3364,$L$2:L3364,L3364,$M$2:M3364,M3364,$I$2:I3364,I3364,$G$2:G3364,G3364,$F$2:F3364,F3364)-1=1),SUMPRODUCT(($F$2:$F$4154=F3364)*($G$2:$G$4154=G3364)*($K$2:$K$4154=K3364)*($I$2:$I$4154=I3364)*($L$2:$L$4154=L3364)*($M$2:$M$4154=M3364)),""),"")</f>
        <v/>
      </c>
      <c r="W3364" s="15" t="str">
        <f t="shared" si="156"/>
        <v/>
      </c>
      <c r="X3364" s="16" t="str">
        <f>IF(AND(A3364=[2]an!$G$38,F3364=[2]an!$E$40),[2]an!$G$40,IF(AND(A3364=[2]an!$G$38,F3364=[2]an!$E$41),[2]an!$G$41,IF(AND(A3364=[2]an!$G$38,F3364=[2]an!$E$39,H3364&gt;=[2]an!$M$37),[2]an!$G$39,
IF(AND(A3364=[2]an!$G$38,F3364=[2]an!$E$39,H3364&lt;[2]an!$M$37,S3364="kahepoolne vajaduspõhine",U3364=""),[2]an!$M$40,
IF(AND(A3364=[2]an!$G$38,F3364=[2]an!$E$39,H3364&lt;[2]an!$M$37,S3364="kahepoolne vajaduspõhine",U3364&lt;&gt;""),[2]an!$G$39,
IF(AND(A3364=[2]an!$G$38,F3364=[2]an!$E$39,H3364&lt;[2]an!$M$37,S3364&lt;&gt;"kahepoolne vajaduspõhine"),[2]an!$G$39,
IF(AND(A3364=[2]an!$G$38,F3364=[2]an!$E$42),[2]an!$G$42,
IF(AND(A3364=[2]an!$H$38,F3364=[2]an!$E$40),[2]an!$H$40,IF(AND(A3364=[2]an!$H$38,F3364=[2]an!$E$41),[2]an!$H$41,IF(AND(A3364=[2]an!$H$38,F3364=[2]an!$E$39,H3364&gt;=[2]an!$M$37),[2]an!$H$39,
IF(AND(A3364=[2]an!$H$38,F3364=[2]an!$E$39,H3364&lt;[2]an!$M$37,S3364="kahepoolne vajaduspõhine",U3364=""),[2]an!$M$40,
IF(AND(A3364=[2]an!$H$38,F3364=[2]an!$E$39,H3364&lt;[2]an!$M$37,S3364="kahepoolne vajaduspõhine",U3364&lt;&gt;""),[2]an!$H$39,
IF(AND(A3364=[2]an!$H$38,F3364=[2]an!$E$39,H3364&lt;[2]an!$M$37,S3364&lt;&gt;"kahepoolne vajaduspõhine"),[2]an!$H$39,
IF(AND(A3364=[2]an!$H$38,F3364=[2]an!$E$42),[2]an!$H$42,
IF(AND(A3364=[2]an!$I$38,F3364=[2]an!$E$40),[2]an!$I$40,IF(AND(A3364=[2]an!$I$38,F3364=[2]an!$E$41),[2]an!$I$41,IF(AND(A3364=[2]an!$I$38,F3364=[2]an!$E$39,H3364&gt;=[2]an!$M$37),[2]an!$I$39,
IF(AND(A3364=[2]an!$I$38,F3364=[2]an!$E$39,H3364&lt;[2]an!$M$37,S3364="kahepoolne vajaduspõhine",U3364=""),[2]an!$M$40,
IF(AND(A3364=[2]an!$I$38,F3364=[2]an!$E$39,H3364&lt;[2]an!$M$37,S3364="kahepoolne vajaduspõhine",U3364&lt;&gt;""),[2]an!$I$39,
IF(AND(A3364=[2]an!$I$38,F3364=[2]an!$E$39,H3364&lt;[2]an!$M$37,S3364&lt;&gt;"kahepoolne vajaduspõhine"),[2]an!$I$39,
IF(AND(A3364=[2]an!$I$38,F3364=[2]an!$E$42),[2]an!$I$42,
IF(AND(A3364=[2]an!$J$38,F3364=[2]an!$E$40),[2]an!$J$40,IF(AND(A3364=[2]an!$J$38,F3364=[2]an!$E$41),[2]an!$J$41,IF(AND(A3364=[2]an!$J$38,F3364=[2]an!$E$39,H3364&gt;=[2]an!$M$37),[2]an!$J$39,
IF(AND(A3364=[2]an!$J$38,F3364=[2]an!$E$39,H3364&lt;[2]an!$M$37,S3364="kahepoolne vajaduspõhine",U3364=""),[2]an!$M$40,
IF(AND(A3364=[2]an!$J$38,F3364=[2]an!$E$39,H3364&lt;[2]an!$M$37,S3364="kahepoolne vajaduspõhine",U3364&lt;&gt;""),[2]an!$J$39,
IF(AND(A3364=[2]an!$J$38,F3364=[2]an!$E$39,H3364&lt;[2]an!$M$37,S3364&lt;&gt;"kahepoolne vajaduspõhine"),[2]an!$J$39,
IF(AND(A3364=[2]an!$J$38,F3364=[2]an!$E$42),[2]an!$J$42,""))))))))))))))))))))))))))))</f>
        <v/>
      </c>
      <c r="Y3364" s="17" t="str">
        <f>IFERROR(IF(F3364="Tugigrupp",0,
IF(AND(F3364="Peretoe teenus",H3364&gt;=[2]an!$M$37,RANK(D3364,$D3364:$D3364)+COUNTIFS($D$2:D3364,D3364,$F$2:F3364,F3364)-1&gt;1),"",
IF(AND(F3364="Peretoe teenus",H3364&gt;=[2]an!$M$37,RANK(D3364,$D3364:$D3364)+COUNTIFS($D$2:D3364,D3364,$F$2:F3364,F3364)-1=1,MONTH(H3364)=MONTH(K3364)=TRUE,YEAR(H3364)=YEAR(K3364)=TRUE),((EOMONTH(H3364,0)-H3364+1)*X3364)/DAY(EOMONTH(H3364,0)),
IF(AND(F3364="Peretoe teenus",H3364&gt;=[2]an!$M$37,RANK(D3364,$D3364:$D3364)+COUNTIFS($D$2:D3364,D3364,$F$2:F3364,F3364)-1=1),X3364,
IF(AND(F3364="Peretoe teenus",H3364&lt;[2]an!$M$37,S3364&lt;&gt;"kahepoolne vajaduspõhine",RANK(D3364,$D3364:$D3364)+COUNTIFS($D$2:D3364,D3364,$F$2:F3364,F3364)-1=1),X3364,
IF(AND(F3364="Peretoe teenus",H3364&lt;[2]an!$M$37,S3364&lt;&gt;"kahepoolne vajaduspõhine",RANK(D3364,$D3364:$D3364)+COUNTIFS($D$2:D3364,D3364,$F$2:F3364,F3364)-1&gt;1),"",
IF(AND(F3364="Peretoe teenus",H3364&lt;[2]an!$M$37,S3364="kahepoolne vajaduspõhine",U3364="",RANK(D3364,$D3364:$D3364)+COUNTIFS($D$2:D3364,D3364,$F$2:F3364,F3364)-1=1),X3364,
IF(AND(F3364="Peretoe teenus",H3364&lt;[2]an!$M$37,S3364="kahepoolne vajaduspõhine",U3364="",RANK(D3364,$D3364:$D3364)+COUNTIFS($D$2:D3364,D3364,$F$2:F3364,F3364)-1&gt;1),"",
IF(AND(F3364="Peretoe teenus",H3364&lt;[2]an!$M$37,S3364="kahepoolne vajaduspõhine",U3364&lt;[2]an!$M$37,RANK(D3364,$D3364:$D3364)+COUNTIFS($D$2:D3364,D3364,$F$2:F3364,F3364)-1=1),X3364,
IF(AND(F3364="Peretoe teenus",H3364&lt;[2]an!$M$37,S3364="kahepoolne vajaduspõhine",U3364&lt;[2]an!$M$37,RANK(D3364,$D3364:$D3364)+COUNTIFS($D$2:D3364,D3364,$F$2:F3364,F3364)-1&gt;1),"",
IF(AND(F3364="Peretoe teenus",H3364&lt;[2]an!$M$37,S3364="kahepoolne vajaduspõhine",U3364&gt;=[2]an!$M$37,U3364&lt;=[2]an!$M$38,RANK(D3364,$D3364:$D3364)+COUNTIFS($D$2:D3364,D3364,$F$2:F3364,F3364)-1=1),
((EOMONTH(U3364,0)-U3364+1)*X3364)/DAY(EOMONTH(U3364,0))+(DAY(U3364)-1)*100/DAY(EOMONTH(U3364,0)),
IF(AND(F3364="Peretoe teenus",H3364&lt;[2]an!$M$37,S3364="kahepoolne vajaduspõhine",U3364&gt;=[2]an!$M$37,U3364&lt;=[2]an!$M$38,RANK(D3364,$D3364:$D3364)+COUNTIFS($D$2:D3364,D3364,$F$2:F3364,F3364)-1&gt;1),"",
IF(AND(F3364="Peretoe teenus",H3364&lt;[2]an!$M$37,S3364="kahepoolne vajaduspõhine",U3364&gt;[2]an!$M$38,RANK(D3364,$D3364:$D3364)+COUNTIFS($D$2:D3364,D3364,$F$2:F3364,F3364)-1=1),X3364,
IF(AND(F3364="Peretoe teenus",H3364&lt;[2]an!$M$37,S3364="kahepoolne vajaduspõhine",U3364&gt;[2]an!$M$38,RANK(D3364,$D3364:$D3364)+COUNTIFS($D$2:D3364,D3364,$F$2:F3364,F3364)-1&gt;1),"",X3364*W3364)))))))))))))),"")</f>
        <v/>
      </c>
      <c r="Z3364" s="18" t="str">
        <f t="shared" si="157"/>
        <v/>
      </c>
      <c r="AA3364" s="19" t="str">
        <f>IFERROR(VLOOKUP(E3364,[2]an!$A$3:$B$81,2,FALSE),"")</f>
        <v/>
      </c>
      <c r="AB3364" s="19" t="str">
        <f>IFERROR(VLOOKUP(AA3364,[2]an!$C$2:$D$16,2,FALSE),"")</f>
        <v/>
      </c>
      <c r="AC3364" s="20"/>
      <c r="AD3364" s="21" t="str">
        <f>IF(A3364=[2]an!$F$36,VLOOKUP([2]an!$F$36,[2]an!$F$36:$H$36,3,FALSE),IF(A3364=[2]an!$F$35,VLOOKUP([2]an!$F$35,[2]an!$F$35:$H$35,3,FALSE),IF(A3364=[2]an!$F$33,VLOOKUP([2]an!$F$33,[2]an!$F$33:$H$33,3,FALSE),IF(A3364=[2]an!$F$31,VLOOKUP([2]an!$F$31,[2]an!$F$31:$H$31,3,FALSE),""))))</f>
        <v/>
      </c>
    </row>
    <row r="3365" spans="6:30" x14ac:dyDescent="0.2">
      <c r="F3365" s="10"/>
      <c r="G3365" s="8" t="str">
        <f t="shared" si="158"/>
        <v/>
      </c>
      <c r="H3365" s="13"/>
      <c r="K3365" s="13"/>
      <c r="L3365" s="10"/>
      <c r="M3365" s="10"/>
      <c r="S3365" s="8" t="str">
        <f>IFERROR(VLOOKUP(D3365,[1]peretoe_teenus!$A$2:$L$2000,5,FALSE),"")</f>
        <v/>
      </c>
      <c r="U3365" s="13"/>
      <c r="V3365" s="15" t="str" cm="1">
        <f t="array" ref="V3365">IFERROR(IF(AND(F3365="Tugigrupp",RANK(K3365,$K3365:$K3365)+COUNTIFS($K$2:K3365,K3365,$L$2:L3365,L3365,$M$2:M3365,M3365,$I$2:I3365,I3365,$G$2:G3365,G3365,$F$2:F3365,F3365)-1=1),SUMPRODUCT(($F$2:$F$4154=F3365)*($G$2:$G$4154=G3365)*($K$2:$K$4154=K3365)*($I$2:$I$4154=I3365)*($L$2:$L$4154=L3365)*($M$2:$M$4154=M3365)),""),"")</f>
        <v/>
      </c>
      <c r="W3365" s="15" t="str">
        <f t="shared" si="156"/>
        <v/>
      </c>
      <c r="X3365" s="16" t="str">
        <f>IF(AND(A3365=[2]an!$G$38,F3365=[2]an!$E$40),[2]an!$G$40,IF(AND(A3365=[2]an!$G$38,F3365=[2]an!$E$41),[2]an!$G$41,IF(AND(A3365=[2]an!$G$38,F3365=[2]an!$E$39,H3365&gt;=[2]an!$M$37),[2]an!$G$39,
IF(AND(A3365=[2]an!$G$38,F3365=[2]an!$E$39,H3365&lt;[2]an!$M$37,S3365="kahepoolne vajaduspõhine",U3365=""),[2]an!$M$40,
IF(AND(A3365=[2]an!$G$38,F3365=[2]an!$E$39,H3365&lt;[2]an!$M$37,S3365="kahepoolne vajaduspõhine",U3365&lt;&gt;""),[2]an!$G$39,
IF(AND(A3365=[2]an!$G$38,F3365=[2]an!$E$39,H3365&lt;[2]an!$M$37,S3365&lt;&gt;"kahepoolne vajaduspõhine"),[2]an!$G$39,
IF(AND(A3365=[2]an!$G$38,F3365=[2]an!$E$42),[2]an!$G$42,
IF(AND(A3365=[2]an!$H$38,F3365=[2]an!$E$40),[2]an!$H$40,IF(AND(A3365=[2]an!$H$38,F3365=[2]an!$E$41),[2]an!$H$41,IF(AND(A3365=[2]an!$H$38,F3365=[2]an!$E$39,H3365&gt;=[2]an!$M$37),[2]an!$H$39,
IF(AND(A3365=[2]an!$H$38,F3365=[2]an!$E$39,H3365&lt;[2]an!$M$37,S3365="kahepoolne vajaduspõhine",U3365=""),[2]an!$M$40,
IF(AND(A3365=[2]an!$H$38,F3365=[2]an!$E$39,H3365&lt;[2]an!$M$37,S3365="kahepoolne vajaduspõhine",U3365&lt;&gt;""),[2]an!$H$39,
IF(AND(A3365=[2]an!$H$38,F3365=[2]an!$E$39,H3365&lt;[2]an!$M$37,S3365&lt;&gt;"kahepoolne vajaduspõhine"),[2]an!$H$39,
IF(AND(A3365=[2]an!$H$38,F3365=[2]an!$E$42),[2]an!$H$42,
IF(AND(A3365=[2]an!$I$38,F3365=[2]an!$E$40),[2]an!$I$40,IF(AND(A3365=[2]an!$I$38,F3365=[2]an!$E$41),[2]an!$I$41,IF(AND(A3365=[2]an!$I$38,F3365=[2]an!$E$39,H3365&gt;=[2]an!$M$37),[2]an!$I$39,
IF(AND(A3365=[2]an!$I$38,F3365=[2]an!$E$39,H3365&lt;[2]an!$M$37,S3365="kahepoolne vajaduspõhine",U3365=""),[2]an!$M$40,
IF(AND(A3365=[2]an!$I$38,F3365=[2]an!$E$39,H3365&lt;[2]an!$M$37,S3365="kahepoolne vajaduspõhine",U3365&lt;&gt;""),[2]an!$I$39,
IF(AND(A3365=[2]an!$I$38,F3365=[2]an!$E$39,H3365&lt;[2]an!$M$37,S3365&lt;&gt;"kahepoolne vajaduspõhine"),[2]an!$I$39,
IF(AND(A3365=[2]an!$I$38,F3365=[2]an!$E$42),[2]an!$I$42,
IF(AND(A3365=[2]an!$J$38,F3365=[2]an!$E$40),[2]an!$J$40,IF(AND(A3365=[2]an!$J$38,F3365=[2]an!$E$41),[2]an!$J$41,IF(AND(A3365=[2]an!$J$38,F3365=[2]an!$E$39,H3365&gt;=[2]an!$M$37),[2]an!$J$39,
IF(AND(A3365=[2]an!$J$38,F3365=[2]an!$E$39,H3365&lt;[2]an!$M$37,S3365="kahepoolne vajaduspõhine",U3365=""),[2]an!$M$40,
IF(AND(A3365=[2]an!$J$38,F3365=[2]an!$E$39,H3365&lt;[2]an!$M$37,S3365="kahepoolne vajaduspõhine",U3365&lt;&gt;""),[2]an!$J$39,
IF(AND(A3365=[2]an!$J$38,F3365=[2]an!$E$39,H3365&lt;[2]an!$M$37,S3365&lt;&gt;"kahepoolne vajaduspõhine"),[2]an!$J$39,
IF(AND(A3365=[2]an!$J$38,F3365=[2]an!$E$42),[2]an!$J$42,""))))))))))))))))))))))))))))</f>
        <v/>
      </c>
      <c r="Y3365" s="17" t="str">
        <f>IFERROR(IF(F3365="Tugigrupp",0,
IF(AND(F3365="Peretoe teenus",H3365&gt;=[2]an!$M$37,RANK(D3365,$D3365:$D3365)+COUNTIFS($D$2:D3365,D3365,$F$2:F3365,F3365)-1&gt;1),"",
IF(AND(F3365="Peretoe teenus",H3365&gt;=[2]an!$M$37,RANK(D3365,$D3365:$D3365)+COUNTIFS($D$2:D3365,D3365,$F$2:F3365,F3365)-1=1,MONTH(H3365)=MONTH(K3365)=TRUE,YEAR(H3365)=YEAR(K3365)=TRUE),((EOMONTH(H3365,0)-H3365+1)*X3365)/DAY(EOMONTH(H3365,0)),
IF(AND(F3365="Peretoe teenus",H3365&gt;=[2]an!$M$37,RANK(D3365,$D3365:$D3365)+COUNTIFS($D$2:D3365,D3365,$F$2:F3365,F3365)-1=1),X3365,
IF(AND(F3365="Peretoe teenus",H3365&lt;[2]an!$M$37,S3365&lt;&gt;"kahepoolne vajaduspõhine",RANK(D3365,$D3365:$D3365)+COUNTIFS($D$2:D3365,D3365,$F$2:F3365,F3365)-1=1),X3365,
IF(AND(F3365="Peretoe teenus",H3365&lt;[2]an!$M$37,S3365&lt;&gt;"kahepoolne vajaduspõhine",RANK(D3365,$D3365:$D3365)+COUNTIFS($D$2:D3365,D3365,$F$2:F3365,F3365)-1&gt;1),"",
IF(AND(F3365="Peretoe teenus",H3365&lt;[2]an!$M$37,S3365="kahepoolne vajaduspõhine",U3365="",RANK(D3365,$D3365:$D3365)+COUNTIFS($D$2:D3365,D3365,$F$2:F3365,F3365)-1=1),X3365,
IF(AND(F3365="Peretoe teenus",H3365&lt;[2]an!$M$37,S3365="kahepoolne vajaduspõhine",U3365="",RANK(D3365,$D3365:$D3365)+COUNTIFS($D$2:D3365,D3365,$F$2:F3365,F3365)-1&gt;1),"",
IF(AND(F3365="Peretoe teenus",H3365&lt;[2]an!$M$37,S3365="kahepoolne vajaduspõhine",U3365&lt;[2]an!$M$37,RANK(D3365,$D3365:$D3365)+COUNTIFS($D$2:D3365,D3365,$F$2:F3365,F3365)-1=1),X3365,
IF(AND(F3365="Peretoe teenus",H3365&lt;[2]an!$M$37,S3365="kahepoolne vajaduspõhine",U3365&lt;[2]an!$M$37,RANK(D3365,$D3365:$D3365)+COUNTIFS($D$2:D3365,D3365,$F$2:F3365,F3365)-1&gt;1),"",
IF(AND(F3365="Peretoe teenus",H3365&lt;[2]an!$M$37,S3365="kahepoolne vajaduspõhine",U3365&gt;=[2]an!$M$37,U3365&lt;=[2]an!$M$38,RANK(D3365,$D3365:$D3365)+COUNTIFS($D$2:D3365,D3365,$F$2:F3365,F3365)-1=1),
((EOMONTH(U3365,0)-U3365+1)*X3365)/DAY(EOMONTH(U3365,0))+(DAY(U3365)-1)*100/DAY(EOMONTH(U3365,0)),
IF(AND(F3365="Peretoe teenus",H3365&lt;[2]an!$M$37,S3365="kahepoolne vajaduspõhine",U3365&gt;=[2]an!$M$37,U3365&lt;=[2]an!$M$38,RANK(D3365,$D3365:$D3365)+COUNTIFS($D$2:D3365,D3365,$F$2:F3365,F3365)-1&gt;1),"",
IF(AND(F3365="Peretoe teenus",H3365&lt;[2]an!$M$37,S3365="kahepoolne vajaduspõhine",U3365&gt;[2]an!$M$38,RANK(D3365,$D3365:$D3365)+COUNTIFS($D$2:D3365,D3365,$F$2:F3365,F3365)-1=1),X3365,
IF(AND(F3365="Peretoe teenus",H3365&lt;[2]an!$M$37,S3365="kahepoolne vajaduspõhine",U3365&gt;[2]an!$M$38,RANK(D3365,$D3365:$D3365)+COUNTIFS($D$2:D3365,D3365,$F$2:F3365,F3365)-1&gt;1),"",X3365*W3365)))))))))))))),"")</f>
        <v/>
      </c>
      <c r="Z3365" s="18" t="str">
        <f t="shared" si="157"/>
        <v/>
      </c>
      <c r="AA3365" s="19" t="str">
        <f>IFERROR(VLOOKUP(E3365,[2]an!$A$3:$B$81,2,FALSE),"")</f>
        <v/>
      </c>
      <c r="AB3365" s="19" t="str">
        <f>IFERROR(VLOOKUP(AA3365,[2]an!$C$2:$D$16,2,FALSE),"")</f>
        <v/>
      </c>
      <c r="AC3365" s="20"/>
      <c r="AD3365" s="21" t="str">
        <f>IF(A3365=[2]an!$F$36,VLOOKUP([2]an!$F$36,[2]an!$F$36:$H$36,3,FALSE),IF(A3365=[2]an!$F$35,VLOOKUP([2]an!$F$35,[2]an!$F$35:$H$35,3,FALSE),IF(A3365=[2]an!$F$33,VLOOKUP([2]an!$F$33,[2]an!$F$33:$H$33,3,FALSE),IF(A3365=[2]an!$F$31,VLOOKUP([2]an!$F$31,[2]an!$F$31:$H$31,3,FALSE),""))))</f>
        <v/>
      </c>
    </row>
    <row r="3366" spans="6:30" x14ac:dyDescent="0.2">
      <c r="F3366" s="10"/>
      <c r="G3366" s="8" t="str">
        <f t="shared" si="158"/>
        <v/>
      </c>
      <c r="H3366" s="13"/>
      <c r="K3366" s="13"/>
      <c r="L3366" s="10"/>
      <c r="M3366" s="10"/>
      <c r="S3366" s="8" t="str">
        <f>IFERROR(VLOOKUP(D3366,[1]peretoe_teenus!$A$2:$L$2000,5,FALSE),"")</f>
        <v/>
      </c>
      <c r="U3366" s="13"/>
      <c r="V3366" s="15" t="str" cm="1">
        <f t="array" ref="V3366">IFERROR(IF(AND(F3366="Tugigrupp",RANK(K3366,$K3366:$K3366)+COUNTIFS($K$2:K3366,K3366,$L$2:L3366,L3366,$M$2:M3366,M3366,$I$2:I3366,I3366,$G$2:G3366,G3366,$F$2:F3366,F3366)-1=1),SUMPRODUCT(($F$2:$F$4154=F3366)*($G$2:$G$4154=G3366)*($K$2:$K$4154=K3366)*($I$2:$I$4154=I3366)*($L$2:$L$4154=L3366)*($M$2:$M$4154=M3366)),""),"")</f>
        <v/>
      </c>
      <c r="W3366" s="15" t="str">
        <f t="shared" si="156"/>
        <v/>
      </c>
      <c r="X3366" s="16" t="str">
        <f>IF(AND(A3366=[2]an!$G$38,F3366=[2]an!$E$40),[2]an!$G$40,IF(AND(A3366=[2]an!$G$38,F3366=[2]an!$E$41),[2]an!$G$41,IF(AND(A3366=[2]an!$G$38,F3366=[2]an!$E$39,H3366&gt;=[2]an!$M$37),[2]an!$G$39,
IF(AND(A3366=[2]an!$G$38,F3366=[2]an!$E$39,H3366&lt;[2]an!$M$37,S3366="kahepoolne vajaduspõhine",U3366=""),[2]an!$M$40,
IF(AND(A3366=[2]an!$G$38,F3366=[2]an!$E$39,H3366&lt;[2]an!$M$37,S3366="kahepoolne vajaduspõhine",U3366&lt;&gt;""),[2]an!$G$39,
IF(AND(A3366=[2]an!$G$38,F3366=[2]an!$E$39,H3366&lt;[2]an!$M$37,S3366&lt;&gt;"kahepoolne vajaduspõhine"),[2]an!$G$39,
IF(AND(A3366=[2]an!$G$38,F3366=[2]an!$E$42),[2]an!$G$42,
IF(AND(A3366=[2]an!$H$38,F3366=[2]an!$E$40),[2]an!$H$40,IF(AND(A3366=[2]an!$H$38,F3366=[2]an!$E$41),[2]an!$H$41,IF(AND(A3366=[2]an!$H$38,F3366=[2]an!$E$39,H3366&gt;=[2]an!$M$37),[2]an!$H$39,
IF(AND(A3366=[2]an!$H$38,F3366=[2]an!$E$39,H3366&lt;[2]an!$M$37,S3366="kahepoolne vajaduspõhine",U3366=""),[2]an!$M$40,
IF(AND(A3366=[2]an!$H$38,F3366=[2]an!$E$39,H3366&lt;[2]an!$M$37,S3366="kahepoolne vajaduspõhine",U3366&lt;&gt;""),[2]an!$H$39,
IF(AND(A3366=[2]an!$H$38,F3366=[2]an!$E$39,H3366&lt;[2]an!$M$37,S3366&lt;&gt;"kahepoolne vajaduspõhine"),[2]an!$H$39,
IF(AND(A3366=[2]an!$H$38,F3366=[2]an!$E$42),[2]an!$H$42,
IF(AND(A3366=[2]an!$I$38,F3366=[2]an!$E$40),[2]an!$I$40,IF(AND(A3366=[2]an!$I$38,F3366=[2]an!$E$41),[2]an!$I$41,IF(AND(A3366=[2]an!$I$38,F3366=[2]an!$E$39,H3366&gt;=[2]an!$M$37),[2]an!$I$39,
IF(AND(A3366=[2]an!$I$38,F3366=[2]an!$E$39,H3366&lt;[2]an!$M$37,S3366="kahepoolne vajaduspõhine",U3366=""),[2]an!$M$40,
IF(AND(A3366=[2]an!$I$38,F3366=[2]an!$E$39,H3366&lt;[2]an!$M$37,S3366="kahepoolne vajaduspõhine",U3366&lt;&gt;""),[2]an!$I$39,
IF(AND(A3366=[2]an!$I$38,F3366=[2]an!$E$39,H3366&lt;[2]an!$M$37,S3366&lt;&gt;"kahepoolne vajaduspõhine"),[2]an!$I$39,
IF(AND(A3366=[2]an!$I$38,F3366=[2]an!$E$42),[2]an!$I$42,
IF(AND(A3366=[2]an!$J$38,F3366=[2]an!$E$40),[2]an!$J$40,IF(AND(A3366=[2]an!$J$38,F3366=[2]an!$E$41),[2]an!$J$41,IF(AND(A3366=[2]an!$J$38,F3366=[2]an!$E$39,H3366&gt;=[2]an!$M$37),[2]an!$J$39,
IF(AND(A3366=[2]an!$J$38,F3366=[2]an!$E$39,H3366&lt;[2]an!$M$37,S3366="kahepoolne vajaduspõhine",U3366=""),[2]an!$M$40,
IF(AND(A3366=[2]an!$J$38,F3366=[2]an!$E$39,H3366&lt;[2]an!$M$37,S3366="kahepoolne vajaduspõhine",U3366&lt;&gt;""),[2]an!$J$39,
IF(AND(A3366=[2]an!$J$38,F3366=[2]an!$E$39,H3366&lt;[2]an!$M$37,S3366&lt;&gt;"kahepoolne vajaduspõhine"),[2]an!$J$39,
IF(AND(A3366=[2]an!$J$38,F3366=[2]an!$E$42),[2]an!$J$42,""))))))))))))))))))))))))))))</f>
        <v/>
      </c>
      <c r="Y3366" s="17" t="str">
        <f>IFERROR(IF(F3366="Tugigrupp",0,
IF(AND(F3366="Peretoe teenus",H3366&gt;=[2]an!$M$37,RANK(D3366,$D3366:$D3366)+COUNTIFS($D$2:D3366,D3366,$F$2:F3366,F3366)-1&gt;1),"",
IF(AND(F3366="Peretoe teenus",H3366&gt;=[2]an!$M$37,RANK(D3366,$D3366:$D3366)+COUNTIFS($D$2:D3366,D3366,$F$2:F3366,F3366)-1=1,MONTH(H3366)=MONTH(K3366)=TRUE,YEAR(H3366)=YEAR(K3366)=TRUE),((EOMONTH(H3366,0)-H3366+1)*X3366)/DAY(EOMONTH(H3366,0)),
IF(AND(F3366="Peretoe teenus",H3366&gt;=[2]an!$M$37,RANK(D3366,$D3366:$D3366)+COUNTIFS($D$2:D3366,D3366,$F$2:F3366,F3366)-1=1),X3366,
IF(AND(F3366="Peretoe teenus",H3366&lt;[2]an!$M$37,S3366&lt;&gt;"kahepoolne vajaduspõhine",RANK(D3366,$D3366:$D3366)+COUNTIFS($D$2:D3366,D3366,$F$2:F3366,F3366)-1=1),X3366,
IF(AND(F3366="Peretoe teenus",H3366&lt;[2]an!$M$37,S3366&lt;&gt;"kahepoolne vajaduspõhine",RANK(D3366,$D3366:$D3366)+COUNTIFS($D$2:D3366,D3366,$F$2:F3366,F3366)-1&gt;1),"",
IF(AND(F3366="Peretoe teenus",H3366&lt;[2]an!$M$37,S3366="kahepoolne vajaduspõhine",U3366="",RANK(D3366,$D3366:$D3366)+COUNTIFS($D$2:D3366,D3366,$F$2:F3366,F3366)-1=1),X3366,
IF(AND(F3366="Peretoe teenus",H3366&lt;[2]an!$M$37,S3366="kahepoolne vajaduspõhine",U3366="",RANK(D3366,$D3366:$D3366)+COUNTIFS($D$2:D3366,D3366,$F$2:F3366,F3366)-1&gt;1),"",
IF(AND(F3366="Peretoe teenus",H3366&lt;[2]an!$M$37,S3366="kahepoolne vajaduspõhine",U3366&lt;[2]an!$M$37,RANK(D3366,$D3366:$D3366)+COUNTIFS($D$2:D3366,D3366,$F$2:F3366,F3366)-1=1),X3366,
IF(AND(F3366="Peretoe teenus",H3366&lt;[2]an!$M$37,S3366="kahepoolne vajaduspõhine",U3366&lt;[2]an!$M$37,RANK(D3366,$D3366:$D3366)+COUNTIFS($D$2:D3366,D3366,$F$2:F3366,F3366)-1&gt;1),"",
IF(AND(F3366="Peretoe teenus",H3366&lt;[2]an!$M$37,S3366="kahepoolne vajaduspõhine",U3366&gt;=[2]an!$M$37,U3366&lt;=[2]an!$M$38,RANK(D3366,$D3366:$D3366)+COUNTIFS($D$2:D3366,D3366,$F$2:F3366,F3366)-1=1),
((EOMONTH(U3366,0)-U3366+1)*X3366)/DAY(EOMONTH(U3366,0))+(DAY(U3366)-1)*100/DAY(EOMONTH(U3366,0)),
IF(AND(F3366="Peretoe teenus",H3366&lt;[2]an!$M$37,S3366="kahepoolne vajaduspõhine",U3366&gt;=[2]an!$M$37,U3366&lt;=[2]an!$M$38,RANK(D3366,$D3366:$D3366)+COUNTIFS($D$2:D3366,D3366,$F$2:F3366,F3366)-1&gt;1),"",
IF(AND(F3366="Peretoe teenus",H3366&lt;[2]an!$M$37,S3366="kahepoolne vajaduspõhine",U3366&gt;[2]an!$M$38,RANK(D3366,$D3366:$D3366)+COUNTIFS($D$2:D3366,D3366,$F$2:F3366,F3366)-1=1),X3366,
IF(AND(F3366="Peretoe teenus",H3366&lt;[2]an!$M$37,S3366="kahepoolne vajaduspõhine",U3366&gt;[2]an!$M$38,RANK(D3366,$D3366:$D3366)+COUNTIFS($D$2:D3366,D3366,$F$2:F3366,F3366)-1&gt;1),"",X3366*W3366)))))))))))))),"")</f>
        <v/>
      </c>
      <c r="Z3366" s="18" t="str">
        <f t="shared" si="157"/>
        <v/>
      </c>
      <c r="AA3366" s="19" t="str">
        <f>IFERROR(VLOOKUP(E3366,[2]an!$A$3:$B$81,2,FALSE),"")</f>
        <v/>
      </c>
      <c r="AB3366" s="19" t="str">
        <f>IFERROR(VLOOKUP(AA3366,[2]an!$C$2:$D$16,2,FALSE),"")</f>
        <v/>
      </c>
      <c r="AC3366" s="20"/>
      <c r="AD3366" s="21" t="str">
        <f>IF(A3366=[2]an!$F$36,VLOOKUP([2]an!$F$36,[2]an!$F$36:$H$36,3,FALSE),IF(A3366=[2]an!$F$35,VLOOKUP([2]an!$F$35,[2]an!$F$35:$H$35,3,FALSE),IF(A3366=[2]an!$F$33,VLOOKUP([2]an!$F$33,[2]an!$F$33:$H$33,3,FALSE),IF(A3366=[2]an!$F$31,VLOOKUP([2]an!$F$31,[2]an!$F$31:$H$31,3,FALSE),""))))</f>
        <v/>
      </c>
    </row>
    <row r="3367" spans="6:30" x14ac:dyDescent="0.2">
      <c r="F3367" s="10"/>
      <c r="G3367" s="8" t="str">
        <f t="shared" si="158"/>
        <v/>
      </c>
      <c r="H3367" s="13"/>
      <c r="K3367" s="13"/>
      <c r="L3367" s="10"/>
      <c r="M3367" s="10"/>
      <c r="S3367" s="8" t="str">
        <f>IFERROR(VLOOKUP(D3367,[1]peretoe_teenus!$A$2:$L$2000,5,FALSE),"")</f>
        <v/>
      </c>
      <c r="U3367" s="13"/>
      <c r="V3367" s="15" t="str" cm="1">
        <f t="array" ref="V3367">IFERROR(IF(AND(F3367="Tugigrupp",RANK(K3367,$K3367:$K3367)+COUNTIFS($K$2:K3367,K3367,$L$2:L3367,L3367,$M$2:M3367,M3367,$I$2:I3367,I3367,$G$2:G3367,G3367,$F$2:F3367,F3367)-1=1),SUMPRODUCT(($F$2:$F$4154=F3367)*($G$2:$G$4154=G3367)*($K$2:$K$4154=K3367)*($I$2:$I$4154=I3367)*($L$2:$L$4154=L3367)*($M$2:$M$4154=M3367)),""),"")</f>
        <v/>
      </c>
      <c r="W3367" s="15" t="str">
        <f t="shared" si="156"/>
        <v/>
      </c>
      <c r="X3367" s="16" t="str">
        <f>IF(AND(A3367=[2]an!$G$38,F3367=[2]an!$E$40),[2]an!$G$40,IF(AND(A3367=[2]an!$G$38,F3367=[2]an!$E$41),[2]an!$G$41,IF(AND(A3367=[2]an!$G$38,F3367=[2]an!$E$39,H3367&gt;=[2]an!$M$37),[2]an!$G$39,
IF(AND(A3367=[2]an!$G$38,F3367=[2]an!$E$39,H3367&lt;[2]an!$M$37,S3367="kahepoolne vajaduspõhine",U3367=""),[2]an!$M$40,
IF(AND(A3367=[2]an!$G$38,F3367=[2]an!$E$39,H3367&lt;[2]an!$M$37,S3367="kahepoolne vajaduspõhine",U3367&lt;&gt;""),[2]an!$G$39,
IF(AND(A3367=[2]an!$G$38,F3367=[2]an!$E$39,H3367&lt;[2]an!$M$37,S3367&lt;&gt;"kahepoolne vajaduspõhine"),[2]an!$G$39,
IF(AND(A3367=[2]an!$G$38,F3367=[2]an!$E$42),[2]an!$G$42,
IF(AND(A3367=[2]an!$H$38,F3367=[2]an!$E$40),[2]an!$H$40,IF(AND(A3367=[2]an!$H$38,F3367=[2]an!$E$41),[2]an!$H$41,IF(AND(A3367=[2]an!$H$38,F3367=[2]an!$E$39,H3367&gt;=[2]an!$M$37),[2]an!$H$39,
IF(AND(A3367=[2]an!$H$38,F3367=[2]an!$E$39,H3367&lt;[2]an!$M$37,S3367="kahepoolne vajaduspõhine",U3367=""),[2]an!$M$40,
IF(AND(A3367=[2]an!$H$38,F3367=[2]an!$E$39,H3367&lt;[2]an!$M$37,S3367="kahepoolne vajaduspõhine",U3367&lt;&gt;""),[2]an!$H$39,
IF(AND(A3367=[2]an!$H$38,F3367=[2]an!$E$39,H3367&lt;[2]an!$M$37,S3367&lt;&gt;"kahepoolne vajaduspõhine"),[2]an!$H$39,
IF(AND(A3367=[2]an!$H$38,F3367=[2]an!$E$42),[2]an!$H$42,
IF(AND(A3367=[2]an!$I$38,F3367=[2]an!$E$40),[2]an!$I$40,IF(AND(A3367=[2]an!$I$38,F3367=[2]an!$E$41),[2]an!$I$41,IF(AND(A3367=[2]an!$I$38,F3367=[2]an!$E$39,H3367&gt;=[2]an!$M$37),[2]an!$I$39,
IF(AND(A3367=[2]an!$I$38,F3367=[2]an!$E$39,H3367&lt;[2]an!$M$37,S3367="kahepoolne vajaduspõhine",U3367=""),[2]an!$M$40,
IF(AND(A3367=[2]an!$I$38,F3367=[2]an!$E$39,H3367&lt;[2]an!$M$37,S3367="kahepoolne vajaduspõhine",U3367&lt;&gt;""),[2]an!$I$39,
IF(AND(A3367=[2]an!$I$38,F3367=[2]an!$E$39,H3367&lt;[2]an!$M$37,S3367&lt;&gt;"kahepoolne vajaduspõhine"),[2]an!$I$39,
IF(AND(A3367=[2]an!$I$38,F3367=[2]an!$E$42),[2]an!$I$42,
IF(AND(A3367=[2]an!$J$38,F3367=[2]an!$E$40),[2]an!$J$40,IF(AND(A3367=[2]an!$J$38,F3367=[2]an!$E$41),[2]an!$J$41,IF(AND(A3367=[2]an!$J$38,F3367=[2]an!$E$39,H3367&gt;=[2]an!$M$37),[2]an!$J$39,
IF(AND(A3367=[2]an!$J$38,F3367=[2]an!$E$39,H3367&lt;[2]an!$M$37,S3367="kahepoolne vajaduspõhine",U3367=""),[2]an!$M$40,
IF(AND(A3367=[2]an!$J$38,F3367=[2]an!$E$39,H3367&lt;[2]an!$M$37,S3367="kahepoolne vajaduspõhine",U3367&lt;&gt;""),[2]an!$J$39,
IF(AND(A3367=[2]an!$J$38,F3367=[2]an!$E$39,H3367&lt;[2]an!$M$37,S3367&lt;&gt;"kahepoolne vajaduspõhine"),[2]an!$J$39,
IF(AND(A3367=[2]an!$J$38,F3367=[2]an!$E$42),[2]an!$J$42,""))))))))))))))))))))))))))))</f>
        <v/>
      </c>
      <c r="Y3367" s="17" t="str">
        <f>IFERROR(IF(F3367="Tugigrupp",0,
IF(AND(F3367="Peretoe teenus",H3367&gt;=[2]an!$M$37,RANK(D3367,$D3367:$D3367)+COUNTIFS($D$2:D3367,D3367,$F$2:F3367,F3367)-1&gt;1),"",
IF(AND(F3367="Peretoe teenus",H3367&gt;=[2]an!$M$37,RANK(D3367,$D3367:$D3367)+COUNTIFS($D$2:D3367,D3367,$F$2:F3367,F3367)-1=1,MONTH(H3367)=MONTH(K3367)=TRUE,YEAR(H3367)=YEAR(K3367)=TRUE),((EOMONTH(H3367,0)-H3367+1)*X3367)/DAY(EOMONTH(H3367,0)),
IF(AND(F3367="Peretoe teenus",H3367&gt;=[2]an!$M$37,RANK(D3367,$D3367:$D3367)+COUNTIFS($D$2:D3367,D3367,$F$2:F3367,F3367)-1=1),X3367,
IF(AND(F3367="Peretoe teenus",H3367&lt;[2]an!$M$37,S3367&lt;&gt;"kahepoolne vajaduspõhine",RANK(D3367,$D3367:$D3367)+COUNTIFS($D$2:D3367,D3367,$F$2:F3367,F3367)-1=1),X3367,
IF(AND(F3367="Peretoe teenus",H3367&lt;[2]an!$M$37,S3367&lt;&gt;"kahepoolne vajaduspõhine",RANK(D3367,$D3367:$D3367)+COUNTIFS($D$2:D3367,D3367,$F$2:F3367,F3367)-1&gt;1),"",
IF(AND(F3367="Peretoe teenus",H3367&lt;[2]an!$M$37,S3367="kahepoolne vajaduspõhine",U3367="",RANK(D3367,$D3367:$D3367)+COUNTIFS($D$2:D3367,D3367,$F$2:F3367,F3367)-1=1),X3367,
IF(AND(F3367="Peretoe teenus",H3367&lt;[2]an!$M$37,S3367="kahepoolne vajaduspõhine",U3367="",RANK(D3367,$D3367:$D3367)+COUNTIFS($D$2:D3367,D3367,$F$2:F3367,F3367)-1&gt;1),"",
IF(AND(F3367="Peretoe teenus",H3367&lt;[2]an!$M$37,S3367="kahepoolne vajaduspõhine",U3367&lt;[2]an!$M$37,RANK(D3367,$D3367:$D3367)+COUNTIFS($D$2:D3367,D3367,$F$2:F3367,F3367)-1=1),X3367,
IF(AND(F3367="Peretoe teenus",H3367&lt;[2]an!$M$37,S3367="kahepoolne vajaduspõhine",U3367&lt;[2]an!$M$37,RANK(D3367,$D3367:$D3367)+COUNTIFS($D$2:D3367,D3367,$F$2:F3367,F3367)-1&gt;1),"",
IF(AND(F3367="Peretoe teenus",H3367&lt;[2]an!$M$37,S3367="kahepoolne vajaduspõhine",U3367&gt;=[2]an!$M$37,U3367&lt;=[2]an!$M$38,RANK(D3367,$D3367:$D3367)+COUNTIFS($D$2:D3367,D3367,$F$2:F3367,F3367)-1=1),
((EOMONTH(U3367,0)-U3367+1)*X3367)/DAY(EOMONTH(U3367,0))+(DAY(U3367)-1)*100/DAY(EOMONTH(U3367,0)),
IF(AND(F3367="Peretoe teenus",H3367&lt;[2]an!$M$37,S3367="kahepoolne vajaduspõhine",U3367&gt;=[2]an!$M$37,U3367&lt;=[2]an!$M$38,RANK(D3367,$D3367:$D3367)+COUNTIFS($D$2:D3367,D3367,$F$2:F3367,F3367)-1&gt;1),"",
IF(AND(F3367="Peretoe teenus",H3367&lt;[2]an!$M$37,S3367="kahepoolne vajaduspõhine",U3367&gt;[2]an!$M$38,RANK(D3367,$D3367:$D3367)+COUNTIFS($D$2:D3367,D3367,$F$2:F3367,F3367)-1=1),X3367,
IF(AND(F3367="Peretoe teenus",H3367&lt;[2]an!$M$37,S3367="kahepoolne vajaduspõhine",U3367&gt;[2]an!$M$38,RANK(D3367,$D3367:$D3367)+COUNTIFS($D$2:D3367,D3367,$F$2:F3367,F3367)-1&gt;1),"",X3367*W3367)))))))))))))),"")</f>
        <v/>
      </c>
      <c r="Z3367" s="18" t="str">
        <f t="shared" si="157"/>
        <v/>
      </c>
      <c r="AA3367" s="19" t="str">
        <f>IFERROR(VLOOKUP(E3367,[2]an!$A$3:$B$81,2,FALSE),"")</f>
        <v/>
      </c>
      <c r="AB3367" s="19" t="str">
        <f>IFERROR(VLOOKUP(AA3367,[2]an!$C$2:$D$16,2,FALSE),"")</f>
        <v/>
      </c>
      <c r="AC3367" s="20"/>
      <c r="AD3367" s="21" t="str">
        <f>IF(A3367=[2]an!$F$36,VLOOKUP([2]an!$F$36,[2]an!$F$36:$H$36,3,FALSE),IF(A3367=[2]an!$F$35,VLOOKUP([2]an!$F$35,[2]an!$F$35:$H$35,3,FALSE),IF(A3367=[2]an!$F$33,VLOOKUP([2]an!$F$33,[2]an!$F$33:$H$33,3,FALSE),IF(A3367=[2]an!$F$31,VLOOKUP([2]an!$F$31,[2]an!$F$31:$H$31,3,FALSE),""))))</f>
        <v/>
      </c>
    </row>
    <row r="3368" spans="6:30" x14ac:dyDescent="0.2">
      <c r="F3368" s="10"/>
      <c r="G3368" s="8" t="str">
        <f t="shared" si="158"/>
        <v/>
      </c>
      <c r="H3368" s="13"/>
      <c r="K3368" s="13"/>
      <c r="L3368" s="10"/>
      <c r="M3368" s="10"/>
      <c r="S3368" s="8" t="str">
        <f>IFERROR(VLOOKUP(D3368,[1]peretoe_teenus!$A$2:$L$2000,5,FALSE),"")</f>
        <v/>
      </c>
      <c r="U3368" s="13"/>
      <c r="V3368" s="15" t="str" cm="1">
        <f t="array" ref="V3368">IFERROR(IF(AND(F3368="Tugigrupp",RANK(K3368,$K3368:$K3368)+COUNTIFS($K$2:K3368,K3368,$L$2:L3368,L3368,$M$2:M3368,M3368,$I$2:I3368,I3368,$G$2:G3368,G3368,$F$2:F3368,F3368)-1=1),SUMPRODUCT(($F$2:$F$4154=F3368)*($G$2:$G$4154=G3368)*($K$2:$K$4154=K3368)*($I$2:$I$4154=I3368)*($L$2:$L$4154=L3368)*($M$2:$M$4154=M3368)),""),"")</f>
        <v/>
      </c>
      <c r="W3368" s="15" t="str">
        <f t="shared" si="156"/>
        <v/>
      </c>
      <c r="X3368" s="16" t="str">
        <f>IF(AND(A3368=[2]an!$G$38,F3368=[2]an!$E$40),[2]an!$G$40,IF(AND(A3368=[2]an!$G$38,F3368=[2]an!$E$41),[2]an!$G$41,IF(AND(A3368=[2]an!$G$38,F3368=[2]an!$E$39,H3368&gt;=[2]an!$M$37),[2]an!$G$39,
IF(AND(A3368=[2]an!$G$38,F3368=[2]an!$E$39,H3368&lt;[2]an!$M$37,S3368="kahepoolne vajaduspõhine",U3368=""),[2]an!$M$40,
IF(AND(A3368=[2]an!$G$38,F3368=[2]an!$E$39,H3368&lt;[2]an!$M$37,S3368="kahepoolne vajaduspõhine",U3368&lt;&gt;""),[2]an!$G$39,
IF(AND(A3368=[2]an!$G$38,F3368=[2]an!$E$39,H3368&lt;[2]an!$M$37,S3368&lt;&gt;"kahepoolne vajaduspõhine"),[2]an!$G$39,
IF(AND(A3368=[2]an!$G$38,F3368=[2]an!$E$42),[2]an!$G$42,
IF(AND(A3368=[2]an!$H$38,F3368=[2]an!$E$40),[2]an!$H$40,IF(AND(A3368=[2]an!$H$38,F3368=[2]an!$E$41),[2]an!$H$41,IF(AND(A3368=[2]an!$H$38,F3368=[2]an!$E$39,H3368&gt;=[2]an!$M$37),[2]an!$H$39,
IF(AND(A3368=[2]an!$H$38,F3368=[2]an!$E$39,H3368&lt;[2]an!$M$37,S3368="kahepoolne vajaduspõhine",U3368=""),[2]an!$M$40,
IF(AND(A3368=[2]an!$H$38,F3368=[2]an!$E$39,H3368&lt;[2]an!$M$37,S3368="kahepoolne vajaduspõhine",U3368&lt;&gt;""),[2]an!$H$39,
IF(AND(A3368=[2]an!$H$38,F3368=[2]an!$E$39,H3368&lt;[2]an!$M$37,S3368&lt;&gt;"kahepoolne vajaduspõhine"),[2]an!$H$39,
IF(AND(A3368=[2]an!$H$38,F3368=[2]an!$E$42),[2]an!$H$42,
IF(AND(A3368=[2]an!$I$38,F3368=[2]an!$E$40),[2]an!$I$40,IF(AND(A3368=[2]an!$I$38,F3368=[2]an!$E$41),[2]an!$I$41,IF(AND(A3368=[2]an!$I$38,F3368=[2]an!$E$39,H3368&gt;=[2]an!$M$37),[2]an!$I$39,
IF(AND(A3368=[2]an!$I$38,F3368=[2]an!$E$39,H3368&lt;[2]an!$M$37,S3368="kahepoolne vajaduspõhine",U3368=""),[2]an!$M$40,
IF(AND(A3368=[2]an!$I$38,F3368=[2]an!$E$39,H3368&lt;[2]an!$M$37,S3368="kahepoolne vajaduspõhine",U3368&lt;&gt;""),[2]an!$I$39,
IF(AND(A3368=[2]an!$I$38,F3368=[2]an!$E$39,H3368&lt;[2]an!$M$37,S3368&lt;&gt;"kahepoolne vajaduspõhine"),[2]an!$I$39,
IF(AND(A3368=[2]an!$I$38,F3368=[2]an!$E$42),[2]an!$I$42,
IF(AND(A3368=[2]an!$J$38,F3368=[2]an!$E$40),[2]an!$J$40,IF(AND(A3368=[2]an!$J$38,F3368=[2]an!$E$41),[2]an!$J$41,IF(AND(A3368=[2]an!$J$38,F3368=[2]an!$E$39,H3368&gt;=[2]an!$M$37),[2]an!$J$39,
IF(AND(A3368=[2]an!$J$38,F3368=[2]an!$E$39,H3368&lt;[2]an!$M$37,S3368="kahepoolne vajaduspõhine",U3368=""),[2]an!$M$40,
IF(AND(A3368=[2]an!$J$38,F3368=[2]an!$E$39,H3368&lt;[2]an!$M$37,S3368="kahepoolne vajaduspõhine",U3368&lt;&gt;""),[2]an!$J$39,
IF(AND(A3368=[2]an!$J$38,F3368=[2]an!$E$39,H3368&lt;[2]an!$M$37,S3368&lt;&gt;"kahepoolne vajaduspõhine"),[2]an!$J$39,
IF(AND(A3368=[2]an!$J$38,F3368=[2]an!$E$42),[2]an!$J$42,""))))))))))))))))))))))))))))</f>
        <v/>
      </c>
      <c r="Y3368" s="17" t="str">
        <f>IFERROR(IF(F3368="Tugigrupp",0,
IF(AND(F3368="Peretoe teenus",H3368&gt;=[2]an!$M$37,RANK(D3368,$D3368:$D3368)+COUNTIFS($D$2:D3368,D3368,$F$2:F3368,F3368)-1&gt;1),"",
IF(AND(F3368="Peretoe teenus",H3368&gt;=[2]an!$M$37,RANK(D3368,$D3368:$D3368)+COUNTIFS($D$2:D3368,D3368,$F$2:F3368,F3368)-1=1,MONTH(H3368)=MONTH(K3368)=TRUE,YEAR(H3368)=YEAR(K3368)=TRUE),((EOMONTH(H3368,0)-H3368+1)*X3368)/DAY(EOMONTH(H3368,0)),
IF(AND(F3368="Peretoe teenus",H3368&gt;=[2]an!$M$37,RANK(D3368,$D3368:$D3368)+COUNTIFS($D$2:D3368,D3368,$F$2:F3368,F3368)-1=1),X3368,
IF(AND(F3368="Peretoe teenus",H3368&lt;[2]an!$M$37,S3368&lt;&gt;"kahepoolne vajaduspõhine",RANK(D3368,$D3368:$D3368)+COUNTIFS($D$2:D3368,D3368,$F$2:F3368,F3368)-1=1),X3368,
IF(AND(F3368="Peretoe teenus",H3368&lt;[2]an!$M$37,S3368&lt;&gt;"kahepoolne vajaduspõhine",RANK(D3368,$D3368:$D3368)+COUNTIFS($D$2:D3368,D3368,$F$2:F3368,F3368)-1&gt;1),"",
IF(AND(F3368="Peretoe teenus",H3368&lt;[2]an!$M$37,S3368="kahepoolne vajaduspõhine",U3368="",RANK(D3368,$D3368:$D3368)+COUNTIFS($D$2:D3368,D3368,$F$2:F3368,F3368)-1=1),X3368,
IF(AND(F3368="Peretoe teenus",H3368&lt;[2]an!$M$37,S3368="kahepoolne vajaduspõhine",U3368="",RANK(D3368,$D3368:$D3368)+COUNTIFS($D$2:D3368,D3368,$F$2:F3368,F3368)-1&gt;1),"",
IF(AND(F3368="Peretoe teenus",H3368&lt;[2]an!$M$37,S3368="kahepoolne vajaduspõhine",U3368&lt;[2]an!$M$37,RANK(D3368,$D3368:$D3368)+COUNTIFS($D$2:D3368,D3368,$F$2:F3368,F3368)-1=1),X3368,
IF(AND(F3368="Peretoe teenus",H3368&lt;[2]an!$M$37,S3368="kahepoolne vajaduspõhine",U3368&lt;[2]an!$M$37,RANK(D3368,$D3368:$D3368)+COUNTIFS($D$2:D3368,D3368,$F$2:F3368,F3368)-1&gt;1),"",
IF(AND(F3368="Peretoe teenus",H3368&lt;[2]an!$M$37,S3368="kahepoolne vajaduspõhine",U3368&gt;=[2]an!$M$37,U3368&lt;=[2]an!$M$38,RANK(D3368,$D3368:$D3368)+COUNTIFS($D$2:D3368,D3368,$F$2:F3368,F3368)-1=1),
((EOMONTH(U3368,0)-U3368+1)*X3368)/DAY(EOMONTH(U3368,0))+(DAY(U3368)-1)*100/DAY(EOMONTH(U3368,0)),
IF(AND(F3368="Peretoe teenus",H3368&lt;[2]an!$M$37,S3368="kahepoolne vajaduspõhine",U3368&gt;=[2]an!$M$37,U3368&lt;=[2]an!$M$38,RANK(D3368,$D3368:$D3368)+COUNTIFS($D$2:D3368,D3368,$F$2:F3368,F3368)-1&gt;1),"",
IF(AND(F3368="Peretoe teenus",H3368&lt;[2]an!$M$37,S3368="kahepoolne vajaduspõhine",U3368&gt;[2]an!$M$38,RANK(D3368,$D3368:$D3368)+COUNTIFS($D$2:D3368,D3368,$F$2:F3368,F3368)-1=1),X3368,
IF(AND(F3368="Peretoe teenus",H3368&lt;[2]an!$M$37,S3368="kahepoolne vajaduspõhine",U3368&gt;[2]an!$M$38,RANK(D3368,$D3368:$D3368)+COUNTIFS($D$2:D3368,D3368,$F$2:F3368,F3368)-1&gt;1),"",X3368*W3368)))))))))))))),"")</f>
        <v/>
      </c>
      <c r="Z3368" s="18" t="str">
        <f t="shared" si="157"/>
        <v/>
      </c>
      <c r="AA3368" s="19" t="str">
        <f>IFERROR(VLOOKUP(E3368,[2]an!$A$3:$B$81,2,FALSE),"")</f>
        <v/>
      </c>
      <c r="AB3368" s="19" t="str">
        <f>IFERROR(VLOOKUP(AA3368,[2]an!$C$2:$D$16,2,FALSE),"")</f>
        <v/>
      </c>
      <c r="AC3368" s="20"/>
      <c r="AD3368" s="21" t="str">
        <f>IF(A3368=[2]an!$F$36,VLOOKUP([2]an!$F$36,[2]an!$F$36:$H$36,3,FALSE),IF(A3368=[2]an!$F$35,VLOOKUP([2]an!$F$35,[2]an!$F$35:$H$35,3,FALSE),IF(A3368=[2]an!$F$33,VLOOKUP([2]an!$F$33,[2]an!$F$33:$H$33,3,FALSE),IF(A3368=[2]an!$F$31,VLOOKUP([2]an!$F$31,[2]an!$F$31:$H$31,3,FALSE),""))))</f>
        <v/>
      </c>
    </row>
    <row r="3369" spans="6:30" x14ac:dyDescent="0.2">
      <c r="F3369" s="10"/>
      <c r="G3369" s="8" t="str">
        <f t="shared" si="158"/>
        <v/>
      </c>
      <c r="H3369" s="13"/>
      <c r="K3369" s="13"/>
      <c r="L3369" s="10"/>
      <c r="M3369" s="10"/>
      <c r="S3369" s="8" t="str">
        <f>IFERROR(VLOOKUP(D3369,[1]peretoe_teenus!$A$2:$L$2000,5,FALSE),"")</f>
        <v/>
      </c>
      <c r="U3369" s="13"/>
      <c r="V3369" s="15" t="str" cm="1">
        <f t="array" ref="V3369">IFERROR(IF(AND(F3369="Tugigrupp",RANK(K3369,$K3369:$K3369)+COUNTIFS($K$2:K3369,K3369,$L$2:L3369,L3369,$M$2:M3369,M3369,$I$2:I3369,I3369,$G$2:G3369,G3369,$F$2:F3369,F3369)-1=1),SUMPRODUCT(($F$2:$F$4154=F3369)*($G$2:$G$4154=G3369)*($K$2:$K$4154=K3369)*($I$2:$I$4154=I3369)*($L$2:$L$4154=L3369)*($M$2:$M$4154=M3369)),""),"")</f>
        <v/>
      </c>
      <c r="W3369" s="15" t="str">
        <f t="shared" si="156"/>
        <v/>
      </c>
      <c r="X3369" s="16" t="str">
        <f>IF(AND(A3369=[2]an!$G$38,F3369=[2]an!$E$40),[2]an!$G$40,IF(AND(A3369=[2]an!$G$38,F3369=[2]an!$E$41),[2]an!$G$41,IF(AND(A3369=[2]an!$G$38,F3369=[2]an!$E$39,H3369&gt;=[2]an!$M$37),[2]an!$G$39,
IF(AND(A3369=[2]an!$G$38,F3369=[2]an!$E$39,H3369&lt;[2]an!$M$37,S3369="kahepoolne vajaduspõhine",U3369=""),[2]an!$M$40,
IF(AND(A3369=[2]an!$G$38,F3369=[2]an!$E$39,H3369&lt;[2]an!$M$37,S3369="kahepoolne vajaduspõhine",U3369&lt;&gt;""),[2]an!$G$39,
IF(AND(A3369=[2]an!$G$38,F3369=[2]an!$E$39,H3369&lt;[2]an!$M$37,S3369&lt;&gt;"kahepoolne vajaduspõhine"),[2]an!$G$39,
IF(AND(A3369=[2]an!$G$38,F3369=[2]an!$E$42),[2]an!$G$42,
IF(AND(A3369=[2]an!$H$38,F3369=[2]an!$E$40),[2]an!$H$40,IF(AND(A3369=[2]an!$H$38,F3369=[2]an!$E$41),[2]an!$H$41,IF(AND(A3369=[2]an!$H$38,F3369=[2]an!$E$39,H3369&gt;=[2]an!$M$37),[2]an!$H$39,
IF(AND(A3369=[2]an!$H$38,F3369=[2]an!$E$39,H3369&lt;[2]an!$M$37,S3369="kahepoolne vajaduspõhine",U3369=""),[2]an!$M$40,
IF(AND(A3369=[2]an!$H$38,F3369=[2]an!$E$39,H3369&lt;[2]an!$M$37,S3369="kahepoolne vajaduspõhine",U3369&lt;&gt;""),[2]an!$H$39,
IF(AND(A3369=[2]an!$H$38,F3369=[2]an!$E$39,H3369&lt;[2]an!$M$37,S3369&lt;&gt;"kahepoolne vajaduspõhine"),[2]an!$H$39,
IF(AND(A3369=[2]an!$H$38,F3369=[2]an!$E$42),[2]an!$H$42,
IF(AND(A3369=[2]an!$I$38,F3369=[2]an!$E$40),[2]an!$I$40,IF(AND(A3369=[2]an!$I$38,F3369=[2]an!$E$41),[2]an!$I$41,IF(AND(A3369=[2]an!$I$38,F3369=[2]an!$E$39,H3369&gt;=[2]an!$M$37),[2]an!$I$39,
IF(AND(A3369=[2]an!$I$38,F3369=[2]an!$E$39,H3369&lt;[2]an!$M$37,S3369="kahepoolne vajaduspõhine",U3369=""),[2]an!$M$40,
IF(AND(A3369=[2]an!$I$38,F3369=[2]an!$E$39,H3369&lt;[2]an!$M$37,S3369="kahepoolne vajaduspõhine",U3369&lt;&gt;""),[2]an!$I$39,
IF(AND(A3369=[2]an!$I$38,F3369=[2]an!$E$39,H3369&lt;[2]an!$M$37,S3369&lt;&gt;"kahepoolne vajaduspõhine"),[2]an!$I$39,
IF(AND(A3369=[2]an!$I$38,F3369=[2]an!$E$42),[2]an!$I$42,
IF(AND(A3369=[2]an!$J$38,F3369=[2]an!$E$40),[2]an!$J$40,IF(AND(A3369=[2]an!$J$38,F3369=[2]an!$E$41),[2]an!$J$41,IF(AND(A3369=[2]an!$J$38,F3369=[2]an!$E$39,H3369&gt;=[2]an!$M$37),[2]an!$J$39,
IF(AND(A3369=[2]an!$J$38,F3369=[2]an!$E$39,H3369&lt;[2]an!$M$37,S3369="kahepoolne vajaduspõhine",U3369=""),[2]an!$M$40,
IF(AND(A3369=[2]an!$J$38,F3369=[2]an!$E$39,H3369&lt;[2]an!$M$37,S3369="kahepoolne vajaduspõhine",U3369&lt;&gt;""),[2]an!$J$39,
IF(AND(A3369=[2]an!$J$38,F3369=[2]an!$E$39,H3369&lt;[2]an!$M$37,S3369&lt;&gt;"kahepoolne vajaduspõhine"),[2]an!$J$39,
IF(AND(A3369=[2]an!$J$38,F3369=[2]an!$E$42),[2]an!$J$42,""))))))))))))))))))))))))))))</f>
        <v/>
      </c>
      <c r="Y3369" s="17" t="str">
        <f>IFERROR(IF(F3369="Tugigrupp",0,
IF(AND(F3369="Peretoe teenus",H3369&gt;=[2]an!$M$37,RANK(D3369,$D3369:$D3369)+COUNTIFS($D$2:D3369,D3369,$F$2:F3369,F3369)-1&gt;1),"",
IF(AND(F3369="Peretoe teenus",H3369&gt;=[2]an!$M$37,RANK(D3369,$D3369:$D3369)+COUNTIFS($D$2:D3369,D3369,$F$2:F3369,F3369)-1=1,MONTH(H3369)=MONTH(K3369)=TRUE,YEAR(H3369)=YEAR(K3369)=TRUE),((EOMONTH(H3369,0)-H3369+1)*X3369)/DAY(EOMONTH(H3369,0)),
IF(AND(F3369="Peretoe teenus",H3369&gt;=[2]an!$M$37,RANK(D3369,$D3369:$D3369)+COUNTIFS($D$2:D3369,D3369,$F$2:F3369,F3369)-1=1),X3369,
IF(AND(F3369="Peretoe teenus",H3369&lt;[2]an!$M$37,S3369&lt;&gt;"kahepoolne vajaduspõhine",RANK(D3369,$D3369:$D3369)+COUNTIFS($D$2:D3369,D3369,$F$2:F3369,F3369)-1=1),X3369,
IF(AND(F3369="Peretoe teenus",H3369&lt;[2]an!$M$37,S3369&lt;&gt;"kahepoolne vajaduspõhine",RANK(D3369,$D3369:$D3369)+COUNTIFS($D$2:D3369,D3369,$F$2:F3369,F3369)-1&gt;1),"",
IF(AND(F3369="Peretoe teenus",H3369&lt;[2]an!$M$37,S3369="kahepoolne vajaduspõhine",U3369="",RANK(D3369,$D3369:$D3369)+COUNTIFS($D$2:D3369,D3369,$F$2:F3369,F3369)-1=1),X3369,
IF(AND(F3369="Peretoe teenus",H3369&lt;[2]an!$M$37,S3369="kahepoolne vajaduspõhine",U3369="",RANK(D3369,$D3369:$D3369)+COUNTIFS($D$2:D3369,D3369,$F$2:F3369,F3369)-1&gt;1),"",
IF(AND(F3369="Peretoe teenus",H3369&lt;[2]an!$M$37,S3369="kahepoolne vajaduspõhine",U3369&lt;[2]an!$M$37,RANK(D3369,$D3369:$D3369)+COUNTIFS($D$2:D3369,D3369,$F$2:F3369,F3369)-1=1),X3369,
IF(AND(F3369="Peretoe teenus",H3369&lt;[2]an!$M$37,S3369="kahepoolne vajaduspõhine",U3369&lt;[2]an!$M$37,RANK(D3369,$D3369:$D3369)+COUNTIFS($D$2:D3369,D3369,$F$2:F3369,F3369)-1&gt;1),"",
IF(AND(F3369="Peretoe teenus",H3369&lt;[2]an!$M$37,S3369="kahepoolne vajaduspõhine",U3369&gt;=[2]an!$M$37,U3369&lt;=[2]an!$M$38,RANK(D3369,$D3369:$D3369)+COUNTIFS($D$2:D3369,D3369,$F$2:F3369,F3369)-1=1),
((EOMONTH(U3369,0)-U3369+1)*X3369)/DAY(EOMONTH(U3369,0))+(DAY(U3369)-1)*100/DAY(EOMONTH(U3369,0)),
IF(AND(F3369="Peretoe teenus",H3369&lt;[2]an!$M$37,S3369="kahepoolne vajaduspõhine",U3369&gt;=[2]an!$M$37,U3369&lt;=[2]an!$M$38,RANK(D3369,$D3369:$D3369)+COUNTIFS($D$2:D3369,D3369,$F$2:F3369,F3369)-1&gt;1),"",
IF(AND(F3369="Peretoe teenus",H3369&lt;[2]an!$M$37,S3369="kahepoolne vajaduspõhine",U3369&gt;[2]an!$M$38,RANK(D3369,$D3369:$D3369)+COUNTIFS($D$2:D3369,D3369,$F$2:F3369,F3369)-1=1),X3369,
IF(AND(F3369="Peretoe teenus",H3369&lt;[2]an!$M$37,S3369="kahepoolne vajaduspõhine",U3369&gt;[2]an!$M$38,RANK(D3369,$D3369:$D3369)+COUNTIFS($D$2:D3369,D3369,$F$2:F3369,F3369)-1&gt;1),"",X3369*W3369)))))))))))))),"")</f>
        <v/>
      </c>
      <c r="Z3369" s="18" t="str">
        <f t="shared" si="157"/>
        <v/>
      </c>
      <c r="AA3369" s="19" t="str">
        <f>IFERROR(VLOOKUP(E3369,[2]an!$A$3:$B$81,2,FALSE),"")</f>
        <v/>
      </c>
      <c r="AB3369" s="19" t="str">
        <f>IFERROR(VLOOKUP(AA3369,[2]an!$C$2:$D$16,2,FALSE),"")</f>
        <v/>
      </c>
      <c r="AC3369" s="20"/>
      <c r="AD3369" s="21" t="str">
        <f>IF(A3369=[2]an!$F$36,VLOOKUP([2]an!$F$36,[2]an!$F$36:$H$36,3,FALSE),IF(A3369=[2]an!$F$35,VLOOKUP([2]an!$F$35,[2]an!$F$35:$H$35,3,FALSE),IF(A3369=[2]an!$F$33,VLOOKUP([2]an!$F$33,[2]an!$F$33:$H$33,3,FALSE),IF(A3369=[2]an!$F$31,VLOOKUP([2]an!$F$31,[2]an!$F$31:$H$31,3,FALSE),""))))</f>
        <v/>
      </c>
    </row>
    <row r="3370" spans="6:30" x14ac:dyDescent="0.2">
      <c r="F3370" s="10"/>
      <c r="G3370" s="8" t="str">
        <f t="shared" si="158"/>
        <v/>
      </c>
      <c r="H3370" s="13"/>
      <c r="K3370" s="13"/>
      <c r="L3370" s="10"/>
      <c r="M3370" s="10"/>
      <c r="S3370" s="8" t="str">
        <f>IFERROR(VLOOKUP(D3370,[1]peretoe_teenus!$A$2:$L$2000,5,FALSE),"")</f>
        <v/>
      </c>
      <c r="U3370" s="13"/>
      <c r="V3370" s="15" t="str" cm="1">
        <f t="array" ref="V3370">IFERROR(IF(AND(F3370="Tugigrupp",RANK(K3370,$K3370:$K3370)+COUNTIFS($K$2:K3370,K3370,$L$2:L3370,L3370,$M$2:M3370,M3370,$I$2:I3370,I3370,$G$2:G3370,G3370,$F$2:F3370,F3370)-1=1),SUMPRODUCT(($F$2:$F$4154=F3370)*($G$2:$G$4154=G3370)*($K$2:$K$4154=K3370)*($I$2:$I$4154=I3370)*($L$2:$L$4154=L3370)*($M$2:$M$4154=M3370)),""),"")</f>
        <v/>
      </c>
      <c r="W3370" s="15" t="str">
        <f t="shared" si="156"/>
        <v/>
      </c>
      <c r="X3370" s="16" t="str">
        <f>IF(AND(A3370=[2]an!$G$38,F3370=[2]an!$E$40),[2]an!$G$40,IF(AND(A3370=[2]an!$G$38,F3370=[2]an!$E$41),[2]an!$G$41,IF(AND(A3370=[2]an!$G$38,F3370=[2]an!$E$39,H3370&gt;=[2]an!$M$37),[2]an!$G$39,
IF(AND(A3370=[2]an!$G$38,F3370=[2]an!$E$39,H3370&lt;[2]an!$M$37,S3370="kahepoolne vajaduspõhine",U3370=""),[2]an!$M$40,
IF(AND(A3370=[2]an!$G$38,F3370=[2]an!$E$39,H3370&lt;[2]an!$M$37,S3370="kahepoolne vajaduspõhine",U3370&lt;&gt;""),[2]an!$G$39,
IF(AND(A3370=[2]an!$G$38,F3370=[2]an!$E$39,H3370&lt;[2]an!$M$37,S3370&lt;&gt;"kahepoolne vajaduspõhine"),[2]an!$G$39,
IF(AND(A3370=[2]an!$G$38,F3370=[2]an!$E$42),[2]an!$G$42,
IF(AND(A3370=[2]an!$H$38,F3370=[2]an!$E$40),[2]an!$H$40,IF(AND(A3370=[2]an!$H$38,F3370=[2]an!$E$41),[2]an!$H$41,IF(AND(A3370=[2]an!$H$38,F3370=[2]an!$E$39,H3370&gt;=[2]an!$M$37),[2]an!$H$39,
IF(AND(A3370=[2]an!$H$38,F3370=[2]an!$E$39,H3370&lt;[2]an!$M$37,S3370="kahepoolne vajaduspõhine",U3370=""),[2]an!$M$40,
IF(AND(A3370=[2]an!$H$38,F3370=[2]an!$E$39,H3370&lt;[2]an!$M$37,S3370="kahepoolne vajaduspõhine",U3370&lt;&gt;""),[2]an!$H$39,
IF(AND(A3370=[2]an!$H$38,F3370=[2]an!$E$39,H3370&lt;[2]an!$M$37,S3370&lt;&gt;"kahepoolne vajaduspõhine"),[2]an!$H$39,
IF(AND(A3370=[2]an!$H$38,F3370=[2]an!$E$42),[2]an!$H$42,
IF(AND(A3370=[2]an!$I$38,F3370=[2]an!$E$40),[2]an!$I$40,IF(AND(A3370=[2]an!$I$38,F3370=[2]an!$E$41),[2]an!$I$41,IF(AND(A3370=[2]an!$I$38,F3370=[2]an!$E$39,H3370&gt;=[2]an!$M$37),[2]an!$I$39,
IF(AND(A3370=[2]an!$I$38,F3370=[2]an!$E$39,H3370&lt;[2]an!$M$37,S3370="kahepoolne vajaduspõhine",U3370=""),[2]an!$M$40,
IF(AND(A3370=[2]an!$I$38,F3370=[2]an!$E$39,H3370&lt;[2]an!$M$37,S3370="kahepoolne vajaduspõhine",U3370&lt;&gt;""),[2]an!$I$39,
IF(AND(A3370=[2]an!$I$38,F3370=[2]an!$E$39,H3370&lt;[2]an!$M$37,S3370&lt;&gt;"kahepoolne vajaduspõhine"),[2]an!$I$39,
IF(AND(A3370=[2]an!$I$38,F3370=[2]an!$E$42),[2]an!$I$42,
IF(AND(A3370=[2]an!$J$38,F3370=[2]an!$E$40),[2]an!$J$40,IF(AND(A3370=[2]an!$J$38,F3370=[2]an!$E$41),[2]an!$J$41,IF(AND(A3370=[2]an!$J$38,F3370=[2]an!$E$39,H3370&gt;=[2]an!$M$37),[2]an!$J$39,
IF(AND(A3370=[2]an!$J$38,F3370=[2]an!$E$39,H3370&lt;[2]an!$M$37,S3370="kahepoolne vajaduspõhine",U3370=""),[2]an!$M$40,
IF(AND(A3370=[2]an!$J$38,F3370=[2]an!$E$39,H3370&lt;[2]an!$M$37,S3370="kahepoolne vajaduspõhine",U3370&lt;&gt;""),[2]an!$J$39,
IF(AND(A3370=[2]an!$J$38,F3370=[2]an!$E$39,H3370&lt;[2]an!$M$37,S3370&lt;&gt;"kahepoolne vajaduspõhine"),[2]an!$J$39,
IF(AND(A3370=[2]an!$J$38,F3370=[2]an!$E$42),[2]an!$J$42,""))))))))))))))))))))))))))))</f>
        <v/>
      </c>
      <c r="Y3370" s="17" t="str">
        <f>IFERROR(IF(F3370="Tugigrupp",0,
IF(AND(F3370="Peretoe teenus",H3370&gt;=[2]an!$M$37,RANK(D3370,$D3370:$D3370)+COUNTIFS($D$2:D3370,D3370,$F$2:F3370,F3370)-1&gt;1),"",
IF(AND(F3370="Peretoe teenus",H3370&gt;=[2]an!$M$37,RANK(D3370,$D3370:$D3370)+COUNTIFS($D$2:D3370,D3370,$F$2:F3370,F3370)-1=1,MONTH(H3370)=MONTH(K3370)=TRUE,YEAR(H3370)=YEAR(K3370)=TRUE),((EOMONTH(H3370,0)-H3370+1)*X3370)/DAY(EOMONTH(H3370,0)),
IF(AND(F3370="Peretoe teenus",H3370&gt;=[2]an!$M$37,RANK(D3370,$D3370:$D3370)+COUNTIFS($D$2:D3370,D3370,$F$2:F3370,F3370)-1=1),X3370,
IF(AND(F3370="Peretoe teenus",H3370&lt;[2]an!$M$37,S3370&lt;&gt;"kahepoolne vajaduspõhine",RANK(D3370,$D3370:$D3370)+COUNTIFS($D$2:D3370,D3370,$F$2:F3370,F3370)-1=1),X3370,
IF(AND(F3370="Peretoe teenus",H3370&lt;[2]an!$M$37,S3370&lt;&gt;"kahepoolne vajaduspõhine",RANK(D3370,$D3370:$D3370)+COUNTIFS($D$2:D3370,D3370,$F$2:F3370,F3370)-1&gt;1),"",
IF(AND(F3370="Peretoe teenus",H3370&lt;[2]an!$M$37,S3370="kahepoolne vajaduspõhine",U3370="",RANK(D3370,$D3370:$D3370)+COUNTIFS($D$2:D3370,D3370,$F$2:F3370,F3370)-1=1),X3370,
IF(AND(F3370="Peretoe teenus",H3370&lt;[2]an!$M$37,S3370="kahepoolne vajaduspõhine",U3370="",RANK(D3370,$D3370:$D3370)+COUNTIFS($D$2:D3370,D3370,$F$2:F3370,F3370)-1&gt;1),"",
IF(AND(F3370="Peretoe teenus",H3370&lt;[2]an!$M$37,S3370="kahepoolne vajaduspõhine",U3370&lt;[2]an!$M$37,RANK(D3370,$D3370:$D3370)+COUNTIFS($D$2:D3370,D3370,$F$2:F3370,F3370)-1=1),X3370,
IF(AND(F3370="Peretoe teenus",H3370&lt;[2]an!$M$37,S3370="kahepoolne vajaduspõhine",U3370&lt;[2]an!$M$37,RANK(D3370,$D3370:$D3370)+COUNTIFS($D$2:D3370,D3370,$F$2:F3370,F3370)-1&gt;1),"",
IF(AND(F3370="Peretoe teenus",H3370&lt;[2]an!$M$37,S3370="kahepoolne vajaduspõhine",U3370&gt;=[2]an!$M$37,U3370&lt;=[2]an!$M$38,RANK(D3370,$D3370:$D3370)+COUNTIFS($D$2:D3370,D3370,$F$2:F3370,F3370)-1=1),
((EOMONTH(U3370,0)-U3370+1)*X3370)/DAY(EOMONTH(U3370,0))+(DAY(U3370)-1)*100/DAY(EOMONTH(U3370,0)),
IF(AND(F3370="Peretoe teenus",H3370&lt;[2]an!$M$37,S3370="kahepoolne vajaduspõhine",U3370&gt;=[2]an!$M$37,U3370&lt;=[2]an!$M$38,RANK(D3370,$D3370:$D3370)+COUNTIFS($D$2:D3370,D3370,$F$2:F3370,F3370)-1&gt;1),"",
IF(AND(F3370="Peretoe teenus",H3370&lt;[2]an!$M$37,S3370="kahepoolne vajaduspõhine",U3370&gt;[2]an!$M$38,RANK(D3370,$D3370:$D3370)+COUNTIFS($D$2:D3370,D3370,$F$2:F3370,F3370)-1=1),X3370,
IF(AND(F3370="Peretoe teenus",H3370&lt;[2]an!$M$37,S3370="kahepoolne vajaduspõhine",U3370&gt;[2]an!$M$38,RANK(D3370,$D3370:$D3370)+COUNTIFS($D$2:D3370,D3370,$F$2:F3370,F3370)-1&gt;1),"",X3370*W3370)))))))))))))),"")</f>
        <v/>
      </c>
      <c r="Z3370" s="18" t="str">
        <f t="shared" si="157"/>
        <v/>
      </c>
      <c r="AA3370" s="19" t="str">
        <f>IFERROR(VLOOKUP(E3370,[2]an!$A$3:$B$81,2,FALSE),"")</f>
        <v/>
      </c>
      <c r="AB3370" s="19" t="str">
        <f>IFERROR(VLOOKUP(AA3370,[2]an!$C$2:$D$16,2,FALSE),"")</f>
        <v/>
      </c>
      <c r="AC3370" s="20"/>
      <c r="AD3370" s="21" t="str">
        <f>IF(A3370=[2]an!$F$36,VLOOKUP([2]an!$F$36,[2]an!$F$36:$H$36,3,FALSE),IF(A3370=[2]an!$F$35,VLOOKUP([2]an!$F$35,[2]an!$F$35:$H$35,3,FALSE),IF(A3370=[2]an!$F$33,VLOOKUP([2]an!$F$33,[2]an!$F$33:$H$33,3,FALSE),IF(A3370=[2]an!$F$31,VLOOKUP([2]an!$F$31,[2]an!$F$31:$H$31,3,FALSE),""))))</f>
        <v/>
      </c>
    </row>
    <row r="3371" spans="6:30" x14ac:dyDescent="0.2">
      <c r="F3371" s="10"/>
      <c r="G3371" s="8" t="str">
        <f t="shared" si="158"/>
        <v/>
      </c>
      <c r="H3371" s="13"/>
      <c r="K3371" s="13"/>
      <c r="L3371" s="10"/>
      <c r="M3371" s="10"/>
      <c r="S3371" s="8" t="str">
        <f>IFERROR(VLOOKUP(D3371,[1]peretoe_teenus!$A$2:$L$2000,5,FALSE),"")</f>
        <v/>
      </c>
      <c r="U3371" s="13"/>
      <c r="V3371" s="15" t="str" cm="1">
        <f t="array" ref="V3371">IFERROR(IF(AND(F3371="Tugigrupp",RANK(K3371,$K3371:$K3371)+COUNTIFS($K$2:K3371,K3371,$L$2:L3371,L3371,$M$2:M3371,M3371,$I$2:I3371,I3371,$G$2:G3371,G3371,$F$2:F3371,F3371)-1=1),SUMPRODUCT(($F$2:$F$4154=F3371)*($G$2:$G$4154=G3371)*($K$2:$K$4154=K3371)*($I$2:$I$4154=I3371)*($L$2:$L$4154=L3371)*($M$2:$M$4154=M3371)),""),"")</f>
        <v/>
      </c>
      <c r="W3371" s="15" t="str">
        <f t="shared" si="156"/>
        <v/>
      </c>
      <c r="X3371" s="16" t="str">
        <f>IF(AND(A3371=[2]an!$G$38,F3371=[2]an!$E$40),[2]an!$G$40,IF(AND(A3371=[2]an!$G$38,F3371=[2]an!$E$41),[2]an!$G$41,IF(AND(A3371=[2]an!$G$38,F3371=[2]an!$E$39,H3371&gt;=[2]an!$M$37),[2]an!$G$39,
IF(AND(A3371=[2]an!$G$38,F3371=[2]an!$E$39,H3371&lt;[2]an!$M$37,S3371="kahepoolne vajaduspõhine",U3371=""),[2]an!$M$40,
IF(AND(A3371=[2]an!$G$38,F3371=[2]an!$E$39,H3371&lt;[2]an!$M$37,S3371="kahepoolne vajaduspõhine",U3371&lt;&gt;""),[2]an!$G$39,
IF(AND(A3371=[2]an!$G$38,F3371=[2]an!$E$39,H3371&lt;[2]an!$M$37,S3371&lt;&gt;"kahepoolne vajaduspõhine"),[2]an!$G$39,
IF(AND(A3371=[2]an!$G$38,F3371=[2]an!$E$42),[2]an!$G$42,
IF(AND(A3371=[2]an!$H$38,F3371=[2]an!$E$40),[2]an!$H$40,IF(AND(A3371=[2]an!$H$38,F3371=[2]an!$E$41),[2]an!$H$41,IF(AND(A3371=[2]an!$H$38,F3371=[2]an!$E$39,H3371&gt;=[2]an!$M$37),[2]an!$H$39,
IF(AND(A3371=[2]an!$H$38,F3371=[2]an!$E$39,H3371&lt;[2]an!$M$37,S3371="kahepoolne vajaduspõhine",U3371=""),[2]an!$M$40,
IF(AND(A3371=[2]an!$H$38,F3371=[2]an!$E$39,H3371&lt;[2]an!$M$37,S3371="kahepoolne vajaduspõhine",U3371&lt;&gt;""),[2]an!$H$39,
IF(AND(A3371=[2]an!$H$38,F3371=[2]an!$E$39,H3371&lt;[2]an!$M$37,S3371&lt;&gt;"kahepoolne vajaduspõhine"),[2]an!$H$39,
IF(AND(A3371=[2]an!$H$38,F3371=[2]an!$E$42),[2]an!$H$42,
IF(AND(A3371=[2]an!$I$38,F3371=[2]an!$E$40),[2]an!$I$40,IF(AND(A3371=[2]an!$I$38,F3371=[2]an!$E$41),[2]an!$I$41,IF(AND(A3371=[2]an!$I$38,F3371=[2]an!$E$39,H3371&gt;=[2]an!$M$37),[2]an!$I$39,
IF(AND(A3371=[2]an!$I$38,F3371=[2]an!$E$39,H3371&lt;[2]an!$M$37,S3371="kahepoolne vajaduspõhine",U3371=""),[2]an!$M$40,
IF(AND(A3371=[2]an!$I$38,F3371=[2]an!$E$39,H3371&lt;[2]an!$M$37,S3371="kahepoolne vajaduspõhine",U3371&lt;&gt;""),[2]an!$I$39,
IF(AND(A3371=[2]an!$I$38,F3371=[2]an!$E$39,H3371&lt;[2]an!$M$37,S3371&lt;&gt;"kahepoolne vajaduspõhine"),[2]an!$I$39,
IF(AND(A3371=[2]an!$I$38,F3371=[2]an!$E$42),[2]an!$I$42,
IF(AND(A3371=[2]an!$J$38,F3371=[2]an!$E$40),[2]an!$J$40,IF(AND(A3371=[2]an!$J$38,F3371=[2]an!$E$41),[2]an!$J$41,IF(AND(A3371=[2]an!$J$38,F3371=[2]an!$E$39,H3371&gt;=[2]an!$M$37),[2]an!$J$39,
IF(AND(A3371=[2]an!$J$38,F3371=[2]an!$E$39,H3371&lt;[2]an!$M$37,S3371="kahepoolne vajaduspõhine",U3371=""),[2]an!$M$40,
IF(AND(A3371=[2]an!$J$38,F3371=[2]an!$E$39,H3371&lt;[2]an!$M$37,S3371="kahepoolne vajaduspõhine",U3371&lt;&gt;""),[2]an!$J$39,
IF(AND(A3371=[2]an!$J$38,F3371=[2]an!$E$39,H3371&lt;[2]an!$M$37,S3371&lt;&gt;"kahepoolne vajaduspõhine"),[2]an!$J$39,
IF(AND(A3371=[2]an!$J$38,F3371=[2]an!$E$42),[2]an!$J$42,""))))))))))))))))))))))))))))</f>
        <v/>
      </c>
      <c r="Y3371" s="17" t="str">
        <f>IFERROR(IF(F3371="Tugigrupp",0,
IF(AND(F3371="Peretoe teenus",H3371&gt;=[2]an!$M$37,RANK(D3371,$D3371:$D3371)+COUNTIFS($D$2:D3371,D3371,$F$2:F3371,F3371)-1&gt;1),"",
IF(AND(F3371="Peretoe teenus",H3371&gt;=[2]an!$M$37,RANK(D3371,$D3371:$D3371)+COUNTIFS($D$2:D3371,D3371,$F$2:F3371,F3371)-1=1,MONTH(H3371)=MONTH(K3371)=TRUE,YEAR(H3371)=YEAR(K3371)=TRUE),((EOMONTH(H3371,0)-H3371+1)*X3371)/DAY(EOMONTH(H3371,0)),
IF(AND(F3371="Peretoe teenus",H3371&gt;=[2]an!$M$37,RANK(D3371,$D3371:$D3371)+COUNTIFS($D$2:D3371,D3371,$F$2:F3371,F3371)-1=1),X3371,
IF(AND(F3371="Peretoe teenus",H3371&lt;[2]an!$M$37,S3371&lt;&gt;"kahepoolne vajaduspõhine",RANK(D3371,$D3371:$D3371)+COUNTIFS($D$2:D3371,D3371,$F$2:F3371,F3371)-1=1),X3371,
IF(AND(F3371="Peretoe teenus",H3371&lt;[2]an!$M$37,S3371&lt;&gt;"kahepoolne vajaduspõhine",RANK(D3371,$D3371:$D3371)+COUNTIFS($D$2:D3371,D3371,$F$2:F3371,F3371)-1&gt;1),"",
IF(AND(F3371="Peretoe teenus",H3371&lt;[2]an!$M$37,S3371="kahepoolne vajaduspõhine",U3371="",RANK(D3371,$D3371:$D3371)+COUNTIFS($D$2:D3371,D3371,$F$2:F3371,F3371)-1=1),X3371,
IF(AND(F3371="Peretoe teenus",H3371&lt;[2]an!$M$37,S3371="kahepoolne vajaduspõhine",U3371="",RANK(D3371,$D3371:$D3371)+COUNTIFS($D$2:D3371,D3371,$F$2:F3371,F3371)-1&gt;1),"",
IF(AND(F3371="Peretoe teenus",H3371&lt;[2]an!$M$37,S3371="kahepoolne vajaduspõhine",U3371&lt;[2]an!$M$37,RANK(D3371,$D3371:$D3371)+COUNTIFS($D$2:D3371,D3371,$F$2:F3371,F3371)-1=1),X3371,
IF(AND(F3371="Peretoe teenus",H3371&lt;[2]an!$M$37,S3371="kahepoolne vajaduspõhine",U3371&lt;[2]an!$M$37,RANK(D3371,$D3371:$D3371)+COUNTIFS($D$2:D3371,D3371,$F$2:F3371,F3371)-1&gt;1),"",
IF(AND(F3371="Peretoe teenus",H3371&lt;[2]an!$M$37,S3371="kahepoolne vajaduspõhine",U3371&gt;=[2]an!$M$37,U3371&lt;=[2]an!$M$38,RANK(D3371,$D3371:$D3371)+COUNTIFS($D$2:D3371,D3371,$F$2:F3371,F3371)-1=1),
((EOMONTH(U3371,0)-U3371+1)*X3371)/DAY(EOMONTH(U3371,0))+(DAY(U3371)-1)*100/DAY(EOMONTH(U3371,0)),
IF(AND(F3371="Peretoe teenus",H3371&lt;[2]an!$M$37,S3371="kahepoolne vajaduspõhine",U3371&gt;=[2]an!$M$37,U3371&lt;=[2]an!$M$38,RANK(D3371,$D3371:$D3371)+COUNTIFS($D$2:D3371,D3371,$F$2:F3371,F3371)-1&gt;1),"",
IF(AND(F3371="Peretoe teenus",H3371&lt;[2]an!$M$37,S3371="kahepoolne vajaduspõhine",U3371&gt;[2]an!$M$38,RANK(D3371,$D3371:$D3371)+COUNTIFS($D$2:D3371,D3371,$F$2:F3371,F3371)-1=1),X3371,
IF(AND(F3371="Peretoe teenus",H3371&lt;[2]an!$M$37,S3371="kahepoolne vajaduspõhine",U3371&gt;[2]an!$M$38,RANK(D3371,$D3371:$D3371)+COUNTIFS($D$2:D3371,D3371,$F$2:F3371,F3371)-1&gt;1),"",X3371*W3371)))))))))))))),"")</f>
        <v/>
      </c>
      <c r="Z3371" s="18" t="str">
        <f t="shared" si="157"/>
        <v/>
      </c>
      <c r="AA3371" s="19" t="str">
        <f>IFERROR(VLOOKUP(E3371,[2]an!$A$3:$B$81,2,FALSE),"")</f>
        <v/>
      </c>
      <c r="AB3371" s="19" t="str">
        <f>IFERROR(VLOOKUP(AA3371,[2]an!$C$2:$D$16,2,FALSE),"")</f>
        <v/>
      </c>
      <c r="AC3371" s="20"/>
      <c r="AD3371" s="21" t="str">
        <f>IF(A3371=[2]an!$F$36,VLOOKUP([2]an!$F$36,[2]an!$F$36:$H$36,3,FALSE),IF(A3371=[2]an!$F$35,VLOOKUP([2]an!$F$35,[2]an!$F$35:$H$35,3,FALSE),IF(A3371=[2]an!$F$33,VLOOKUP([2]an!$F$33,[2]an!$F$33:$H$33,3,FALSE),IF(A3371=[2]an!$F$31,VLOOKUP([2]an!$F$31,[2]an!$F$31:$H$31,3,FALSE),""))))</f>
        <v/>
      </c>
    </row>
    <row r="3372" spans="6:30" x14ac:dyDescent="0.2">
      <c r="F3372" s="10"/>
      <c r="G3372" s="8" t="str">
        <f t="shared" si="158"/>
        <v/>
      </c>
      <c r="H3372" s="13"/>
      <c r="K3372" s="13"/>
      <c r="L3372" s="10"/>
      <c r="M3372" s="10"/>
      <c r="S3372" s="8" t="str">
        <f>IFERROR(VLOOKUP(D3372,[1]peretoe_teenus!$A$2:$L$2000,5,FALSE),"")</f>
        <v/>
      </c>
      <c r="U3372" s="13"/>
      <c r="V3372" s="15" t="str" cm="1">
        <f t="array" ref="V3372">IFERROR(IF(AND(F3372="Tugigrupp",RANK(K3372,$K3372:$K3372)+COUNTIFS($K$2:K3372,K3372,$L$2:L3372,L3372,$M$2:M3372,M3372,$I$2:I3372,I3372,$G$2:G3372,G3372,$F$2:F3372,F3372)-1=1),SUMPRODUCT(($F$2:$F$4154=F3372)*($G$2:$G$4154=G3372)*($K$2:$K$4154=K3372)*($I$2:$I$4154=I3372)*($L$2:$L$4154=L3372)*($M$2:$M$4154=M3372)),""),"")</f>
        <v/>
      </c>
      <c r="W3372" s="15" t="str">
        <f t="shared" si="156"/>
        <v/>
      </c>
      <c r="X3372" s="16" t="str">
        <f>IF(AND(A3372=[2]an!$G$38,F3372=[2]an!$E$40),[2]an!$G$40,IF(AND(A3372=[2]an!$G$38,F3372=[2]an!$E$41),[2]an!$G$41,IF(AND(A3372=[2]an!$G$38,F3372=[2]an!$E$39,H3372&gt;=[2]an!$M$37),[2]an!$G$39,
IF(AND(A3372=[2]an!$G$38,F3372=[2]an!$E$39,H3372&lt;[2]an!$M$37,S3372="kahepoolne vajaduspõhine",U3372=""),[2]an!$M$40,
IF(AND(A3372=[2]an!$G$38,F3372=[2]an!$E$39,H3372&lt;[2]an!$M$37,S3372="kahepoolne vajaduspõhine",U3372&lt;&gt;""),[2]an!$G$39,
IF(AND(A3372=[2]an!$G$38,F3372=[2]an!$E$39,H3372&lt;[2]an!$M$37,S3372&lt;&gt;"kahepoolne vajaduspõhine"),[2]an!$G$39,
IF(AND(A3372=[2]an!$G$38,F3372=[2]an!$E$42),[2]an!$G$42,
IF(AND(A3372=[2]an!$H$38,F3372=[2]an!$E$40),[2]an!$H$40,IF(AND(A3372=[2]an!$H$38,F3372=[2]an!$E$41),[2]an!$H$41,IF(AND(A3372=[2]an!$H$38,F3372=[2]an!$E$39,H3372&gt;=[2]an!$M$37),[2]an!$H$39,
IF(AND(A3372=[2]an!$H$38,F3372=[2]an!$E$39,H3372&lt;[2]an!$M$37,S3372="kahepoolne vajaduspõhine",U3372=""),[2]an!$M$40,
IF(AND(A3372=[2]an!$H$38,F3372=[2]an!$E$39,H3372&lt;[2]an!$M$37,S3372="kahepoolne vajaduspõhine",U3372&lt;&gt;""),[2]an!$H$39,
IF(AND(A3372=[2]an!$H$38,F3372=[2]an!$E$39,H3372&lt;[2]an!$M$37,S3372&lt;&gt;"kahepoolne vajaduspõhine"),[2]an!$H$39,
IF(AND(A3372=[2]an!$H$38,F3372=[2]an!$E$42),[2]an!$H$42,
IF(AND(A3372=[2]an!$I$38,F3372=[2]an!$E$40),[2]an!$I$40,IF(AND(A3372=[2]an!$I$38,F3372=[2]an!$E$41),[2]an!$I$41,IF(AND(A3372=[2]an!$I$38,F3372=[2]an!$E$39,H3372&gt;=[2]an!$M$37),[2]an!$I$39,
IF(AND(A3372=[2]an!$I$38,F3372=[2]an!$E$39,H3372&lt;[2]an!$M$37,S3372="kahepoolne vajaduspõhine",U3372=""),[2]an!$M$40,
IF(AND(A3372=[2]an!$I$38,F3372=[2]an!$E$39,H3372&lt;[2]an!$M$37,S3372="kahepoolne vajaduspõhine",U3372&lt;&gt;""),[2]an!$I$39,
IF(AND(A3372=[2]an!$I$38,F3372=[2]an!$E$39,H3372&lt;[2]an!$M$37,S3372&lt;&gt;"kahepoolne vajaduspõhine"),[2]an!$I$39,
IF(AND(A3372=[2]an!$I$38,F3372=[2]an!$E$42),[2]an!$I$42,
IF(AND(A3372=[2]an!$J$38,F3372=[2]an!$E$40),[2]an!$J$40,IF(AND(A3372=[2]an!$J$38,F3372=[2]an!$E$41),[2]an!$J$41,IF(AND(A3372=[2]an!$J$38,F3372=[2]an!$E$39,H3372&gt;=[2]an!$M$37),[2]an!$J$39,
IF(AND(A3372=[2]an!$J$38,F3372=[2]an!$E$39,H3372&lt;[2]an!$M$37,S3372="kahepoolne vajaduspõhine",U3372=""),[2]an!$M$40,
IF(AND(A3372=[2]an!$J$38,F3372=[2]an!$E$39,H3372&lt;[2]an!$M$37,S3372="kahepoolne vajaduspõhine",U3372&lt;&gt;""),[2]an!$J$39,
IF(AND(A3372=[2]an!$J$38,F3372=[2]an!$E$39,H3372&lt;[2]an!$M$37,S3372&lt;&gt;"kahepoolne vajaduspõhine"),[2]an!$J$39,
IF(AND(A3372=[2]an!$J$38,F3372=[2]an!$E$42),[2]an!$J$42,""))))))))))))))))))))))))))))</f>
        <v/>
      </c>
      <c r="Y3372" s="17" t="str">
        <f>IFERROR(IF(F3372="Tugigrupp",0,
IF(AND(F3372="Peretoe teenus",H3372&gt;=[2]an!$M$37,RANK(D3372,$D3372:$D3372)+COUNTIFS($D$2:D3372,D3372,$F$2:F3372,F3372)-1&gt;1),"",
IF(AND(F3372="Peretoe teenus",H3372&gt;=[2]an!$M$37,RANK(D3372,$D3372:$D3372)+COUNTIFS($D$2:D3372,D3372,$F$2:F3372,F3372)-1=1,MONTH(H3372)=MONTH(K3372)=TRUE,YEAR(H3372)=YEAR(K3372)=TRUE),((EOMONTH(H3372,0)-H3372+1)*X3372)/DAY(EOMONTH(H3372,0)),
IF(AND(F3372="Peretoe teenus",H3372&gt;=[2]an!$M$37,RANK(D3372,$D3372:$D3372)+COUNTIFS($D$2:D3372,D3372,$F$2:F3372,F3372)-1=1),X3372,
IF(AND(F3372="Peretoe teenus",H3372&lt;[2]an!$M$37,S3372&lt;&gt;"kahepoolne vajaduspõhine",RANK(D3372,$D3372:$D3372)+COUNTIFS($D$2:D3372,D3372,$F$2:F3372,F3372)-1=1),X3372,
IF(AND(F3372="Peretoe teenus",H3372&lt;[2]an!$M$37,S3372&lt;&gt;"kahepoolne vajaduspõhine",RANK(D3372,$D3372:$D3372)+COUNTIFS($D$2:D3372,D3372,$F$2:F3372,F3372)-1&gt;1),"",
IF(AND(F3372="Peretoe teenus",H3372&lt;[2]an!$M$37,S3372="kahepoolne vajaduspõhine",U3372="",RANK(D3372,$D3372:$D3372)+COUNTIFS($D$2:D3372,D3372,$F$2:F3372,F3372)-1=1),X3372,
IF(AND(F3372="Peretoe teenus",H3372&lt;[2]an!$M$37,S3372="kahepoolne vajaduspõhine",U3372="",RANK(D3372,$D3372:$D3372)+COUNTIFS($D$2:D3372,D3372,$F$2:F3372,F3372)-1&gt;1),"",
IF(AND(F3372="Peretoe teenus",H3372&lt;[2]an!$M$37,S3372="kahepoolne vajaduspõhine",U3372&lt;[2]an!$M$37,RANK(D3372,$D3372:$D3372)+COUNTIFS($D$2:D3372,D3372,$F$2:F3372,F3372)-1=1),X3372,
IF(AND(F3372="Peretoe teenus",H3372&lt;[2]an!$M$37,S3372="kahepoolne vajaduspõhine",U3372&lt;[2]an!$M$37,RANK(D3372,$D3372:$D3372)+COUNTIFS($D$2:D3372,D3372,$F$2:F3372,F3372)-1&gt;1),"",
IF(AND(F3372="Peretoe teenus",H3372&lt;[2]an!$M$37,S3372="kahepoolne vajaduspõhine",U3372&gt;=[2]an!$M$37,U3372&lt;=[2]an!$M$38,RANK(D3372,$D3372:$D3372)+COUNTIFS($D$2:D3372,D3372,$F$2:F3372,F3372)-1=1),
((EOMONTH(U3372,0)-U3372+1)*X3372)/DAY(EOMONTH(U3372,0))+(DAY(U3372)-1)*100/DAY(EOMONTH(U3372,0)),
IF(AND(F3372="Peretoe teenus",H3372&lt;[2]an!$M$37,S3372="kahepoolne vajaduspõhine",U3372&gt;=[2]an!$M$37,U3372&lt;=[2]an!$M$38,RANK(D3372,$D3372:$D3372)+COUNTIFS($D$2:D3372,D3372,$F$2:F3372,F3372)-1&gt;1),"",
IF(AND(F3372="Peretoe teenus",H3372&lt;[2]an!$M$37,S3372="kahepoolne vajaduspõhine",U3372&gt;[2]an!$M$38,RANK(D3372,$D3372:$D3372)+COUNTIFS($D$2:D3372,D3372,$F$2:F3372,F3372)-1=1),X3372,
IF(AND(F3372="Peretoe teenus",H3372&lt;[2]an!$M$37,S3372="kahepoolne vajaduspõhine",U3372&gt;[2]an!$M$38,RANK(D3372,$D3372:$D3372)+COUNTIFS($D$2:D3372,D3372,$F$2:F3372,F3372)-1&gt;1),"",X3372*W3372)))))))))))))),"")</f>
        <v/>
      </c>
      <c r="Z3372" s="18" t="str">
        <f t="shared" si="157"/>
        <v/>
      </c>
      <c r="AA3372" s="19" t="str">
        <f>IFERROR(VLOOKUP(E3372,[2]an!$A$3:$B$81,2,FALSE),"")</f>
        <v/>
      </c>
      <c r="AB3372" s="19" t="str">
        <f>IFERROR(VLOOKUP(AA3372,[2]an!$C$2:$D$16,2,FALSE),"")</f>
        <v/>
      </c>
      <c r="AC3372" s="20"/>
      <c r="AD3372" s="21" t="str">
        <f>IF(A3372=[2]an!$F$36,VLOOKUP([2]an!$F$36,[2]an!$F$36:$H$36,3,FALSE),IF(A3372=[2]an!$F$35,VLOOKUP([2]an!$F$35,[2]an!$F$35:$H$35,3,FALSE),IF(A3372=[2]an!$F$33,VLOOKUP([2]an!$F$33,[2]an!$F$33:$H$33,3,FALSE),IF(A3372=[2]an!$F$31,VLOOKUP([2]an!$F$31,[2]an!$F$31:$H$31,3,FALSE),""))))</f>
        <v/>
      </c>
    </row>
    <row r="3373" spans="6:30" x14ac:dyDescent="0.2">
      <c r="F3373" s="10"/>
      <c r="G3373" s="8" t="str">
        <f t="shared" si="158"/>
        <v/>
      </c>
      <c r="H3373" s="13"/>
      <c r="K3373" s="13"/>
      <c r="L3373" s="10"/>
      <c r="M3373" s="10"/>
      <c r="S3373" s="8" t="str">
        <f>IFERROR(VLOOKUP(D3373,[1]peretoe_teenus!$A$2:$L$2000,5,FALSE),"")</f>
        <v/>
      </c>
      <c r="U3373" s="13"/>
      <c r="V3373" s="15" t="str" cm="1">
        <f t="array" ref="V3373">IFERROR(IF(AND(F3373="Tugigrupp",RANK(K3373,$K3373:$K3373)+COUNTIFS($K$2:K3373,K3373,$L$2:L3373,L3373,$M$2:M3373,M3373,$I$2:I3373,I3373,$G$2:G3373,G3373,$F$2:F3373,F3373)-1=1),SUMPRODUCT(($F$2:$F$4154=F3373)*($G$2:$G$4154=G3373)*($K$2:$K$4154=K3373)*($I$2:$I$4154=I3373)*($L$2:$L$4154=L3373)*($M$2:$M$4154=M3373)),""),"")</f>
        <v/>
      </c>
      <c r="W3373" s="15" t="str">
        <f t="shared" si="156"/>
        <v/>
      </c>
      <c r="X3373" s="16" t="str">
        <f>IF(AND(A3373=[2]an!$G$38,F3373=[2]an!$E$40),[2]an!$G$40,IF(AND(A3373=[2]an!$G$38,F3373=[2]an!$E$41),[2]an!$G$41,IF(AND(A3373=[2]an!$G$38,F3373=[2]an!$E$39,H3373&gt;=[2]an!$M$37),[2]an!$G$39,
IF(AND(A3373=[2]an!$G$38,F3373=[2]an!$E$39,H3373&lt;[2]an!$M$37,S3373="kahepoolne vajaduspõhine",U3373=""),[2]an!$M$40,
IF(AND(A3373=[2]an!$G$38,F3373=[2]an!$E$39,H3373&lt;[2]an!$M$37,S3373="kahepoolne vajaduspõhine",U3373&lt;&gt;""),[2]an!$G$39,
IF(AND(A3373=[2]an!$G$38,F3373=[2]an!$E$39,H3373&lt;[2]an!$M$37,S3373&lt;&gt;"kahepoolne vajaduspõhine"),[2]an!$G$39,
IF(AND(A3373=[2]an!$G$38,F3373=[2]an!$E$42),[2]an!$G$42,
IF(AND(A3373=[2]an!$H$38,F3373=[2]an!$E$40),[2]an!$H$40,IF(AND(A3373=[2]an!$H$38,F3373=[2]an!$E$41),[2]an!$H$41,IF(AND(A3373=[2]an!$H$38,F3373=[2]an!$E$39,H3373&gt;=[2]an!$M$37),[2]an!$H$39,
IF(AND(A3373=[2]an!$H$38,F3373=[2]an!$E$39,H3373&lt;[2]an!$M$37,S3373="kahepoolne vajaduspõhine",U3373=""),[2]an!$M$40,
IF(AND(A3373=[2]an!$H$38,F3373=[2]an!$E$39,H3373&lt;[2]an!$M$37,S3373="kahepoolne vajaduspõhine",U3373&lt;&gt;""),[2]an!$H$39,
IF(AND(A3373=[2]an!$H$38,F3373=[2]an!$E$39,H3373&lt;[2]an!$M$37,S3373&lt;&gt;"kahepoolne vajaduspõhine"),[2]an!$H$39,
IF(AND(A3373=[2]an!$H$38,F3373=[2]an!$E$42),[2]an!$H$42,
IF(AND(A3373=[2]an!$I$38,F3373=[2]an!$E$40),[2]an!$I$40,IF(AND(A3373=[2]an!$I$38,F3373=[2]an!$E$41),[2]an!$I$41,IF(AND(A3373=[2]an!$I$38,F3373=[2]an!$E$39,H3373&gt;=[2]an!$M$37),[2]an!$I$39,
IF(AND(A3373=[2]an!$I$38,F3373=[2]an!$E$39,H3373&lt;[2]an!$M$37,S3373="kahepoolne vajaduspõhine",U3373=""),[2]an!$M$40,
IF(AND(A3373=[2]an!$I$38,F3373=[2]an!$E$39,H3373&lt;[2]an!$M$37,S3373="kahepoolne vajaduspõhine",U3373&lt;&gt;""),[2]an!$I$39,
IF(AND(A3373=[2]an!$I$38,F3373=[2]an!$E$39,H3373&lt;[2]an!$M$37,S3373&lt;&gt;"kahepoolne vajaduspõhine"),[2]an!$I$39,
IF(AND(A3373=[2]an!$I$38,F3373=[2]an!$E$42),[2]an!$I$42,
IF(AND(A3373=[2]an!$J$38,F3373=[2]an!$E$40),[2]an!$J$40,IF(AND(A3373=[2]an!$J$38,F3373=[2]an!$E$41),[2]an!$J$41,IF(AND(A3373=[2]an!$J$38,F3373=[2]an!$E$39,H3373&gt;=[2]an!$M$37),[2]an!$J$39,
IF(AND(A3373=[2]an!$J$38,F3373=[2]an!$E$39,H3373&lt;[2]an!$M$37,S3373="kahepoolne vajaduspõhine",U3373=""),[2]an!$M$40,
IF(AND(A3373=[2]an!$J$38,F3373=[2]an!$E$39,H3373&lt;[2]an!$M$37,S3373="kahepoolne vajaduspõhine",U3373&lt;&gt;""),[2]an!$J$39,
IF(AND(A3373=[2]an!$J$38,F3373=[2]an!$E$39,H3373&lt;[2]an!$M$37,S3373&lt;&gt;"kahepoolne vajaduspõhine"),[2]an!$J$39,
IF(AND(A3373=[2]an!$J$38,F3373=[2]an!$E$42),[2]an!$J$42,""))))))))))))))))))))))))))))</f>
        <v/>
      </c>
      <c r="Y3373" s="17" t="str">
        <f>IFERROR(IF(F3373="Tugigrupp",0,
IF(AND(F3373="Peretoe teenus",H3373&gt;=[2]an!$M$37,RANK(D3373,$D3373:$D3373)+COUNTIFS($D$2:D3373,D3373,$F$2:F3373,F3373)-1&gt;1),"",
IF(AND(F3373="Peretoe teenus",H3373&gt;=[2]an!$M$37,RANK(D3373,$D3373:$D3373)+COUNTIFS($D$2:D3373,D3373,$F$2:F3373,F3373)-1=1,MONTH(H3373)=MONTH(K3373)=TRUE,YEAR(H3373)=YEAR(K3373)=TRUE),((EOMONTH(H3373,0)-H3373+1)*X3373)/DAY(EOMONTH(H3373,0)),
IF(AND(F3373="Peretoe teenus",H3373&gt;=[2]an!$M$37,RANK(D3373,$D3373:$D3373)+COUNTIFS($D$2:D3373,D3373,$F$2:F3373,F3373)-1=1),X3373,
IF(AND(F3373="Peretoe teenus",H3373&lt;[2]an!$M$37,S3373&lt;&gt;"kahepoolne vajaduspõhine",RANK(D3373,$D3373:$D3373)+COUNTIFS($D$2:D3373,D3373,$F$2:F3373,F3373)-1=1),X3373,
IF(AND(F3373="Peretoe teenus",H3373&lt;[2]an!$M$37,S3373&lt;&gt;"kahepoolne vajaduspõhine",RANK(D3373,$D3373:$D3373)+COUNTIFS($D$2:D3373,D3373,$F$2:F3373,F3373)-1&gt;1),"",
IF(AND(F3373="Peretoe teenus",H3373&lt;[2]an!$M$37,S3373="kahepoolne vajaduspõhine",U3373="",RANK(D3373,$D3373:$D3373)+COUNTIFS($D$2:D3373,D3373,$F$2:F3373,F3373)-1=1),X3373,
IF(AND(F3373="Peretoe teenus",H3373&lt;[2]an!$M$37,S3373="kahepoolne vajaduspõhine",U3373="",RANK(D3373,$D3373:$D3373)+COUNTIFS($D$2:D3373,D3373,$F$2:F3373,F3373)-1&gt;1),"",
IF(AND(F3373="Peretoe teenus",H3373&lt;[2]an!$M$37,S3373="kahepoolne vajaduspõhine",U3373&lt;[2]an!$M$37,RANK(D3373,$D3373:$D3373)+COUNTIFS($D$2:D3373,D3373,$F$2:F3373,F3373)-1=1),X3373,
IF(AND(F3373="Peretoe teenus",H3373&lt;[2]an!$M$37,S3373="kahepoolne vajaduspõhine",U3373&lt;[2]an!$M$37,RANK(D3373,$D3373:$D3373)+COUNTIFS($D$2:D3373,D3373,$F$2:F3373,F3373)-1&gt;1),"",
IF(AND(F3373="Peretoe teenus",H3373&lt;[2]an!$M$37,S3373="kahepoolne vajaduspõhine",U3373&gt;=[2]an!$M$37,U3373&lt;=[2]an!$M$38,RANK(D3373,$D3373:$D3373)+COUNTIFS($D$2:D3373,D3373,$F$2:F3373,F3373)-1=1),
((EOMONTH(U3373,0)-U3373+1)*X3373)/DAY(EOMONTH(U3373,0))+(DAY(U3373)-1)*100/DAY(EOMONTH(U3373,0)),
IF(AND(F3373="Peretoe teenus",H3373&lt;[2]an!$M$37,S3373="kahepoolne vajaduspõhine",U3373&gt;=[2]an!$M$37,U3373&lt;=[2]an!$M$38,RANK(D3373,$D3373:$D3373)+COUNTIFS($D$2:D3373,D3373,$F$2:F3373,F3373)-1&gt;1),"",
IF(AND(F3373="Peretoe teenus",H3373&lt;[2]an!$M$37,S3373="kahepoolne vajaduspõhine",U3373&gt;[2]an!$M$38,RANK(D3373,$D3373:$D3373)+COUNTIFS($D$2:D3373,D3373,$F$2:F3373,F3373)-1=1),X3373,
IF(AND(F3373="Peretoe teenus",H3373&lt;[2]an!$M$37,S3373="kahepoolne vajaduspõhine",U3373&gt;[2]an!$M$38,RANK(D3373,$D3373:$D3373)+COUNTIFS($D$2:D3373,D3373,$F$2:F3373,F3373)-1&gt;1),"",X3373*W3373)))))))))))))),"")</f>
        <v/>
      </c>
      <c r="Z3373" s="18" t="str">
        <f t="shared" si="157"/>
        <v/>
      </c>
      <c r="AA3373" s="19" t="str">
        <f>IFERROR(VLOOKUP(E3373,[2]an!$A$3:$B$81,2,FALSE),"")</f>
        <v/>
      </c>
      <c r="AB3373" s="19" t="str">
        <f>IFERROR(VLOOKUP(AA3373,[2]an!$C$2:$D$16,2,FALSE),"")</f>
        <v/>
      </c>
      <c r="AC3373" s="20"/>
      <c r="AD3373" s="21" t="str">
        <f>IF(A3373=[2]an!$F$36,VLOOKUP([2]an!$F$36,[2]an!$F$36:$H$36,3,FALSE),IF(A3373=[2]an!$F$35,VLOOKUP([2]an!$F$35,[2]an!$F$35:$H$35,3,FALSE),IF(A3373=[2]an!$F$33,VLOOKUP([2]an!$F$33,[2]an!$F$33:$H$33,3,FALSE),IF(A3373=[2]an!$F$31,VLOOKUP([2]an!$F$31,[2]an!$F$31:$H$31,3,FALSE),""))))</f>
        <v/>
      </c>
    </row>
    <row r="3374" spans="6:30" x14ac:dyDescent="0.2">
      <c r="F3374" s="10"/>
      <c r="G3374" s="8" t="str">
        <f t="shared" si="158"/>
        <v/>
      </c>
      <c r="H3374" s="13"/>
      <c r="K3374" s="13"/>
      <c r="L3374" s="10"/>
      <c r="M3374" s="10"/>
      <c r="S3374" s="8" t="str">
        <f>IFERROR(VLOOKUP(D3374,[1]peretoe_teenus!$A$2:$L$2000,5,FALSE),"")</f>
        <v/>
      </c>
      <c r="U3374" s="13"/>
      <c r="V3374" s="15" t="str" cm="1">
        <f t="array" ref="V3374">IFERROR(IF(AND(F3374="Tugigrupp",RANK(K3374,$K3374:$K3374)+COUNTIFS($K$2:K3374,K3374,$L$2:L3374,L3374,$M$2:M3374,M3374,$I$2:I3374,I3374,$G$2:G3374,G3374,$F$2:F3374,F3374)-1=1),SUMPRODUCT(($F$2:$F$4154=F3374)*($G$2:$G$4154=G3374)*($K$2:$K$4154=K3374)*($I$2:$I$4154=I3374)*($L$2:$L$4154=L3374)*($M$2:$M$4154=M3374)),""),"")</f>
        <v/>
      </c>
      <c r="W3374" s="15" t="str">
        <f t="shared" si="156"/>
        <v/>
      </c>
      <c r="X3374" s="16" t="str">
        <f>IF(AND(A3374=[2]an!$G$38,F3374=[2]an!$E$40),[2]an!$G$40,IF(AND(A3374=[2]an!$G$38,F3374=[2]an!$E$41),[2]an!$G$41,IF(AND(A3374=[2]an!$G$38,F3374=[2]an!$E$39,H3374&gt;=[2]an!$M$37),[2]an!$G$39,
IF(AND(A3374=[2]an!$G$38,F3374=[2]an!$E$39,H3374&lt;[2]an!$M$37,S3374="kahepoolne vajaduspõhine",U3374=""),[2]an!$M$40,
IF(AND(A3374=[2]an!$G$38,F3374=[2]an!$E$39,H3374&lt;[2]an!$M$37,S3374="kahepoolne vajaduspõhine",U3374&lt;&gt;""),[2]an!$G$39,
IF(AND(A3374=[2]an!$G$38,F3374=[2]an!$E$39,H3374&lt;[2]an!$M$37,S3374&lt;&gt;"kahepoolne vajaduspõhine"),[2]an!$G$39,
IF(AND(A3374=[2]an!$G$38,F3374=[2]an!$E$42),[2]an!$G$42,
IF(AND(A3374=[2]an!$H$38,F3374=[2]an!$E$40),[2]an!$H$40,IF(AND(A3374=[2]an!$H$38,F3374=[2]an!$E$41),[2]an!$H$41,IF(AND(A3374=[2]an!$H$38,F3374=[2]an!$E$39,H3374&gt;=[2]an!$M$37),[2]an!$H$39,
IF(AND(A3374=[2]an!$H$38,F3374=[2]an!$E$39,H3374&lt;[2]an!$M$37,S3374="kahepoolne vajaduspõhine",U3374=""),[2]an!$M$40,
IF(AND(A3374=[2]an!$H$38,F3374=[2]an!$E$39,H3374&lt;[2]an!$M$37,S3374="kahepoolne vajaduspõhine",U3374&lt;&gt;""),[2]an!$H$39,
IF(AND(A3374=[2]an!$H$38,F3374=[2]an!$E$39,H3374&lt;[2]an!$M$37,S3374&lt;&gt;"kahepoolne vajaduspõhine"),[2]an!$H$39,
IF(AND(A3374=[2]an!$H$38,F3374=[2]an!$E$42),[2]an!$H$42,
IF(AND(A3374=[2]an!$I$38,F3374=[2]an!$E$40),[2]an!$I$40,IF(AND(A3374=[2]an!$I$38,F3374=[2]an!$E$41),[2]an!$I$41,IF(AND(A3374=[2]an!$I$38,F3374=[2]an!$E$39,H3374&gt;=[2]an!$M$37),[2]an!$I$39,
IF(AND(A3374=[2]an!$I$38,F3374=[2]an!$E$39,H3374&lt;[2]an!$M$37,S3374="kahepoolne vajaduspõhine",U3374=""),[2]an!$M$40,
IF(AND(A3374=[2]an!$I$38,F3374=[2]an!$E$39,H3374&lt;[2]an!$M$37,S3374="kahepoolne vajaduspõhine",U3374&lt;&gt;""),[2]an!$I$39,
IF(AND(A3374=[2]an!$I$38,F3374=[2]an!$E$39,H3374&lt;[2]an!$M$37,S3374&lt;&gt;"kahepoolne vajaduspõhine"),[2]an!$I$39,
IF(AND(A3374=[2]an!$I$38,F3374=[2]an!$E$42),[2]an!$I$42,
IF(AND(A3374=[2]an!$J$38,F3374=[2]an!$E$40),[2]an!$J$40,IF(AND(A3374=[2]an!$J$38,F3374=[2]an!$E$41),[2]an!$J$41,IF(AND(A3374=[2]an!$J$38,F3374=[2]an!$E$39,H3374&gt;=[2]an!$M$37),[2]an!$J$39,
IF(AND(A3374=[2]an!$J$38,F3374=[2]an!$E$39,H3374&lt;[2]an!$M$37,S3374="kahepoolne vajaduspõhine",U3374=""),[2]an!$M$40,
IF(AND(A3374=[2]an!$J$38,F3374=[2]an!$E$39,H3374&lt;[2]an!$M$37,S3374="kahepoolne vajaduspõhine",U3374&lt;&gt;""),[2]an!$J$39,
IF(AND(A3374=[2]an!$J$38,F3374=[2]an!$E$39,H3374&lt;[2]an!$M$37,S3374&lt;&gt;"kahepoolne vajaduspõhine"),[2]an!$J$39,
IF(AND(A3374=[2]an!$J$38,F3374=[2]an!$E$42),[2]an!$J$42,""))))))))))))))))))))))))))))</f>
        <v/>
      </c>
      <c r="Y3374" s="17" t="str">
        <f>IFERROR(IF(F3374="Tugigrupp",0,
IF(AND(F3374="Peretoe teenus",H3374&gt;=[2]an!$M$37,RANK(D3374,$D3374:$D3374)+COUNTIFS($D$2:D3374,D3374,$F$2:F3374,F3374)-1&gt;1),"",
IF(AND(F3374="Peretoe teenus",H3374&gt;=[2]an!$M$37,RANK(D3374,$D3374:$D3374)+COUNTIFS($D$2:D3374,D3374,$F$2:F3374,F3374)-1=1,MONTH(H3374)=MONTH(K3374)=TRUE,YEAR(H3374)=YEAR(K3374)=TRUE),((EOMONTH(H3374,0)-H3374+1)*X3374)/DAY(EOMONTH(H3374,0)),
IF(AND(F3374="Peretoe teenus",H3374&gt;=[2]an!$M$37,RANK(D3374,$D3374:$D3374)+COUNTIFS($D$2:D3374,D3374,$F$2:F3374,F3374)-1=1),X3374,
IF(AND(F3374="Peretoe teenus",H3374&lt;[2]an!$M$37,S3374&lt;&gt;"kahepoolne vajaduspõhine",RANK(D3374,$D3374:$D3374)+COUNTIFS($D$2:D3374,D3374,$F$2:F3374,F3374)-1=1),X3374,
IF(AND(F3374="Peretoe teenus",H3374&lt;[2]an!$M$37,S3374&lt;&gt;"kahepoolne vajaduspõhine",RANK(D3374,$D3374:$D3374)+COUNTIFS($D$2:D3374,D3374,$F$2:F3374,F3374)-1&gt;1),"",
IF(AND(F3374="Peretoe teenus",H3374&lt;[2]an!$M$37,S3374="kahepoolne vajaduspõhine",U3374="",RANK(D3374,$D3374:$D3374)+COUNTIFS($D$2:D3374,D3374,$F$2:F3374,F3374)-1=1),X3374,
IF(AND(F3374="Peretoe teenus",H3374&lt;[2]an!$M$37,S3374="kahepoolne vajaduspõhine",U3374="",RANK(D3374,$D3374:$D3374)+COUNTIFS($D$2:D3374,D3374,$F$2:F3374,F3374)-1&gt;1),"",
IF(AND(F3374="Peretoe teenus",H3374&lt;[2]an!$M$37,S3374="kahepoolne vajaduspõhine",U3374&lt;[2]an!$M$37,RANK(D3374,$D3374:$D3374)+COUNTIFS($D$2:D3374,D3374,$F$2:F3374,F3374)-1=1),X3374,
IF(AND(F3374="Peretoe teenus",H3374&lt;[2]an!$M$37,S3374="kahepoolne vajaduspõhine",U3374&lt;[2]an!$M$37,RANK(D3374,$D3374:$D3374)+COUNTIFS($D$2:D3374,D3374,$F$2:F3374,F3374)-1&gt;1),"",
IF(AND(F3374="Peretoe teenus",H3374&lt;[2]an!$M$37,S3374="kahepoolne vajaduspõhine",U3374&gt;=[2]an!$M$37,U3374&lt;=[2]an!$M$38,RANK(D3374,$D3374:$D3374)+COUNTIFS($D$2:D3374,D3374,$F$2:F3374,F3374)-1=1),
((EOMONTH(U3374,0)-U3374+1)*X3374)/DAY(EOMONTH(U3374,0))+(DAY(U3374)-1)*100/DAY(EOMONTH(U3374,0)),
IF(AND(F3374="Peretoe teenus",H3374&lt;[2]an!$M$37,S3374="kahepoolne vajaduspõhine",U3374&gt;=[2]an!$M$37,U3374&lt;=[2]an!$M$38,RANK(D3374,$D3374:$D3374)+COUNTIFS($D$2:D3374,D3374,$F$2:F3374,F3374)-1&gt;1),"",
IF(AND(F3374="Peretoe teenus",H3374&lt;[2]an!$M$37,S3374="kahepoolne vajaduspõhine",U3374&gt;[2]an!$M$38,RANK(D3374,$D3374:$D3374)+COUNTIFS($D$2:D3374,D3374,$F$2:F3374,F3374)-1=1),X3374,
IF(AND(F3374="Peretoe teenus",H3374&lt;[2]an!$M$37,S3374="kahepoolne vajaduspõhine",U3374&gt;[2]an!$M$38,RANK(D3374,$D3374:$D3374)+COUNTIFS($D$2:D3374,D3374,$F$2:F3374,F3374)-1&gt;1),"",X3374*W3374)))))))))))))),"")</f>
        <v/>
      </c>
      <c r="Z3374" s="18" t="str">
        <f t="shared" si="157"/>
        <v/>
      </c>
      <c r="AA3374" s="19" t="str">
        <f>IFERROR(VLOOKUP(E3374,[2]an!$A$3:$B$81,2,FALSE),"")</f>
        <v/>
      </c>
      <c r="AB3374" s="19" t="str">
        <f>IFERROR(VLOOKUP(AA3374,[2]an!$C$2:$D$16,2,FALSE),"")</f>
        <v/>
      </c>
      <c r="AC3374" s="20"/>
      <c r="AD3374" s="21" t="str">
        <f>IF(A3374=[2]an!$F$36,VLOOKUP([2]an!$F$36,[2]an!$F$36:$H$36,3,FALSE),IF(A3374=[2]an!$F$35,VLOOKUP([2]an!$F$35,[2]an!$F$35:$H$35,3,FALSE),IF(A3374=[2]an!$F$33,VLOOKUP([2]an!$F$33,[2]an!$F$33:$H$33,3,FALSE),IF(A3374=[2]an!$F$31,VLOOKUP([2]an!$F$31,[2]an!$F$31:$H$31,3,FALSE),""))))</f>
        <v/>
      </c>
    </row>
    <row r="3375" spans="6:30" x14ac:dyDescent="0.2">
      <c r="F3375" s="10"/>
      <c r="G3375" s="8" t="str">
        <f t="shared" si="158"/>
        <v/>
      </c>
      <c r="H3375" s="13"/>
      <c r="K3375" s="13"/>
      <c r="L3375" s="10"/>
      <c r="M3375" s="10"/>
      <c r="S3375" s="8" t="str">
        <f>IFERROR(VLOOKUP(D3375,[1]peretoe_teenus!$A$2:$L$2000,5,FALSE),"")</f>
        <v/>
      </c>
      <c r="U3375" s="13"/>
      <c r="V3375" s="15" t="str" cm="1">
        <f t="array" ref="V3375">IFERROR(IF(AND(F3375="Tugigrupp",RANK(K3375,$K3375:$K3375)+COUNTIFS($K$2:K3375,K3375,$L$2:L3375,L3375,$M$2:M3375,M3375,$I$2:I3375,I3375,$G$2:G3375,G3375,$F$2:F3375,F3375)-1=1),SUMPRODUCT(($F$2:$F$4154=F3375)*($G$2:$G$4154=G3375)*($K$2:$K$4154=K3375)*($I$2:$I$4154=I3375)*($L$2:$L$4154=L3375)*($M$2:$M$4154=M3375)),""),"")</f>
        <v/>
      </c>
      <c r="W3375" s="15" t="str">
        <f t="shared" si="156"/>
        <v/>
      </c>
      <c r="X3375" s="16" t="str">
        <f>IF(AND(A3375=[2]an!$G$38,F3375=[2]an!$E$40),[2]an!$G$40,IF(AND(A3375=[2]an!$G$38,F3375=[2]an!$E$41),[2]an!$G$41,IF(AND(A3375=[2]an!$G$38,F3375=[2]an!$E$39,H3375&gt;=[2]an!$M$37),[2]an!$G$39,
IF(AND(A3375=[2]an!$G$38,F3375=[2]an!$E$39,H3375&lt;[2]an!$M$37,S3375="kahepoolne vajaduspõhine",U3375=""),[2]an!$M$40,
IF(AND(A3375=[2]an!$G$38,F3375=[2]an!$E$39,H3375&lt;[2]an!$M$37,S3375="kahepoolne vajaduspõhine",U3375&lt;&gt;""),[2]an!$G$39,
IF(AND(A3375=[2]an!$G$38,F3375=[2]an!$E$39,H3375&lt;[2]an!$M$37,S3375&lt;&gt;"kahepoolne vajaduspõhine"),[2]an!$G$39,
IF(AND(A3375=[2]an!$G$38,F3375=[2]an!$E$42),[2]an!$G$42,
IF(AND(A3375=[2]an!$H$38,F3375=[2]an!$E$40),[2]an!$H$40,IF(AND(A3375=[2]an!$H$38,F3375=[2]an!$E$41),[2]an!$H$41,IF(AND(A3375=[2]an!$H$38,F3375=[2]an!$E$39,H3375&gt;=[2]an!$M$37),[2]an!$H$39,
IF(AND(A3375=[2]an!$H$38,F3375=[2]an!$E$39,H3375&lt;[2]an!$M$37,S3375="kahepoolne vajaduspõhine",U3375=""),[2]an!$M$40,
IF(AND(A3375=[2]an!$H$38,F3375=[2]an!$E$39,H3375&lt;[2]an!$M$37,S3375="kahepoolne vajaduspõhine",U3375&lt;&gt;""),[2]an!$H$39,
IF(AND(A3375=[2]an!$H$38,F3375=[2]an!$E$39,H3375&lt;[2]an!$M$37,S3375&lt;&gt;"kahepoolne vajaduspõhine"),[2]an!$H$39,
IF(AND(A3375=[2]an!$H$38,F3375=[2]an!$E$42),[2]an!$H$42,
IF(AND(A3375=[2]an!$I$38,F3375=[2]an!$E$40),[2]an!$I$40,IF(AND(A3375=[2]an!$I$38,F3375=[2]an!$E$41),[2]an!$I$41,IF(AND(A3375=[2]an!$I$38,F3375=[2]an!$E$39,H3375&gt;=[2]an!$M$37),[2]an!$I$39,
IF(AND(A3375=[2]an!$I$38,F3375=[2]an!$E$39,H3375&lt;[2]an!$M$37,S3375="kahepoolne vajaduspõhine",U3375=""),[2]an!$M$40,
IF(AND(A3375=[2]an!$I$38,F3375=[2]an!$E$39,H3375&lt;[2]an!$M$37,S3375="kahepoolne vajaduspõhine",U3375&lt;&gt;""),[2]an!$I$39,
IF(AND(A3375=[2]an!$I$38,F3375=[2]an!$E$39,H3375&lt;[2]an!$M$37,S3375&lt;&gt;"kahepoolne vajaduspõhine"),[2]an!$I$39,
IF(AND(A3375=[2]an!$I$38,F3375=[2]an!$E$42),[2]an!$I$42,
IF(AND(A3375=[2]an!$J$38,F3375=[2]an!$E$40),[2]an!$J$40,IF(AND(A3375=[2]an!$J$38,F3375=[2]an!$E$41),[2]an!$J$41,IF(AND(A3375=[2]an!$J$38,F3375=[2]an!$E$39,H3375&gt;=[2]an!$M$37),[2]an!$J$39,
IF(AND(A3375=[2]an!$J$38,F3375=[2]an!$E$39,H3375&lt;[2]an!$M$37,S3375="kahepoolne vajaduspõhine",U3375=""),[2]an!$M$40,
IF(AND(A3375=[2]an!$J$38,F3375=[2]an!$E$39,H3375&lt;[2]an!$M$37,S3375="kahepoolne vajaduspõhine",U3375&lt;&gt;""),[2]an!$J$39,
IF(AND(A3375=[2]an!$J$38,F3375=[2]an!$E$39,H3375&lt;[2]an!$M$37,S3375&lt;&gt;"kahepoolne vajaduspõhine"),[2]an!$J$39,
IF(AND(A3375=[2]an!$J$38,F3375=[2]an!$E$42),[2]an!$J$42,""))))))))))))))))))))))))))))</f>
        <v/>
      </c>
      <c r="Y3375" s="17" t="str">
        <f>IFERROR(IF(F3375="Tugigrupp",0,
IF(AND(F3375="Peretoe teenus",H3375&gt;=[2]an!$M$37,RANK(D3375,$D3375:$D3375)+COUNTIFS($D$2:D3375,D3375,$F$2:F3375,F3375)-1&gt;1),"",
IF(AND(F3375="Peretoe teenus",H3375&gt;=[2]an!$M$37,RANK(D3375,$D3375:$D3375)+COUNTIFS($D$2:D3375,D3375,$F$2:F3375,F3375)-1=1,MONTH(H3375)=MONTH(K3375)=TRUE,YEAR(H3375)=YEAR(K3375)=TRUE),((EOMONTH(H3375,0)-H3375+1)*X3375)/DAY(EOMONTH(H3375,0)),
IF(AND(F3375="Peretoe teenus",H3375&gt;=[2]an!$M$37,RANK(D3375,$D3375:$D3375)+COUNTIFS($D$2:D3375,D3375,$F$2:F3375,F3375)-1=1),X3375,
IF(AND(F3375="Peretoe teenus",H3375&lt;[2]an!$M$37,S3375&lt;&gt;"kahepoolne vajaduspõhine",RANK(D3375,$D3375:$D3375)+COUNTIFS($D$2:D3375,D3375,$F$2:F3375,F3375)-1=1),X3375,
IF(AND(F3375="Peretoe teenus",H3375&lt;[2]an!$M$37,S3375&lt;&gt;"kahepoolne vajaduspõhine",RANK(D3375,$D3375:$D3375)+COUNTIFS($D$2:D3375,D3375,$F$2:F3375,F3375)-1&gt;1),"",
IF(AND(F3375="Peretoe teenus",H3375&lt;[2]an!$M$37,S3375="kahepoolne vajaduspõhine",U3375="",RANK(D3375,$D3375:$D3375)+COUNTIFS($D$2:D3375,D3375,$F$2:F3375,F3375)-1=1),X3375,
IF(AND(F3375="Peretoe teenus",H3375&lt;[2]an!$M$37,S3375="kahepoolne vajaduspõhine",U3375="",RANK(D3375,$D3375:$D3375)+COUNTIFS($D$2:D3375,D3375,$F$2:F3375,F3375)-1&gt;1),"",
IF(AND(F3375="Peretoe teenus",H3375&lt;[2]an!$M$37,S3375="kahepoolne vajaduspõhine",U3375&lt;[2]an!$M$37,RANK(D3375,$D3375:$D3375)+COUNTIFS($D$2:D3375,D3375,$F$2:F3375,F3375)-1=1),X3375,
IF(AND(F3375="Peretoe teenus",H3375&lt;[2]an!$M$37,S3375="kahepoolne vajaduspõhine",U3375&lt;[2]an!$M$37,RANK(D3375,$D3375:$D3375)+COUNTIFS($D$2:D3375,D3375,$F$2:F3375,F3375)-1&gt;1),"",
IF(AND(F3375="Peretoe teenus",H3375&lt;[2]an!$M$37,S3375="kahepoolne vajaduspõhine",U3375&gt;=[2]an!$M$37,U3375&lt;=[2]an!$M$38,RANK(D3375,$D3375:$D3375)+COUNTIFS($D$2:D3375,D3375,$F$2:F3375,F3375)-1=1),
((EOMONTH(U3375,0)-U3375+1)*X3375)/DAY(EOMONTH(U3375,0))+(DAY(U3375)-1)*100/DAY(EOMONTH(U3375,0)),
IF(AND(F3375="Peretoe teenus",H3375&lt;[2]an!$M$37,S3375="kahepoolne vajaduspõhine",U3375&gt;=[2]an!$M$37,U3375&lt;=[2]an!$M$38,RANK(D3375,$D3375:$D3375)+COUNTIFS($D$2:D3375,D3375,$F$2:F3375,F3375)-1&gt;1),"",
IF(AND(F3375="Peretoe teenus",H3375&lt;[2]an!$M$37,S3375="kahepoolne vajaduspõhine",U3375&gt;[2]an!$M$38,RANK(D3375,$D3375:$D3375)+COUNTIFS($D$2:D3375,D3375,$F$2:F3375,F3375)-1=1),X3375,
IF(AND(F3375="Peretoe teenus",H3375&lt;[2]an!$M$37,S3375="kahepoolne vajaduspõhine",U3375&gt;[2]an!$M$38,RANK(D3375,$D3375:$D3375)+COUNTIFS($D$2:D3375,D3375,$F$2:F3375,F3375)-1&gt;1),"",X3375*W3375)))))))))))))),"")</f>
        <v/>
      </c>
      <c r="Z3375" s="18" t="str">
        <f t="shared" si="157"/>
        <v/>
      </c>
      <c r="AA3375" s="19" t="str">
        <f>IFERROR(VLOOKUP(E3375,[2]an!$A$3:$B$81,2,FALSE),"")</f>
        <v/>
      </c>
      <c r="AB3375" s="19" t="str">
        <f>IFERROR(VLOOKUP(AA3375,[2]an!$C$2:$D$16,2,FALSE),"")</f>
        <v/>
      </c>
      <c r="AC3375" s="20"/>
      <c r="AD3375" s="21" t="str">
        <f>IF(A3375=[2]an!$F$36,VLOOKUP([2]an!$F$36,[2]an!$F$36:$H$36,3,FALSE),IF(A3375=[2]an!$F$35,VLOOKUP([2]an!$F$35,[2]an!$F$35:$H$35,3,FALSE),IF(A3375=[2]an!$F$33,VLOOKUP([2]an!$F$33,[2]an!$F$33:$H$33,3,FALSE),IF(A3375=[2]an!$F$31,VLOOKUP([2]an!$F$31,[2]an!$F$31:$H$31,3,FALSE),""))))</f>
        <v/>
      </c>
    </row>
    <row r="3376" spans="6:30" x14ac:dyDescent="0.2">
      <c r="F3376" s="10"/>
      <c r="G3376" s="8" t="str">
        <f t="shared" si="158"/>
        <v/>
      </c>
      <c r="H3376" s="13"/>
      <c r="K3376" s="13"/>
      <c r="L3376" s="10"/>
      <c r="M3376" s="10"/>
      <c r="S3376" s="8" t="str">
        <f>IFERROR(VLOOKUP(D3376,[1]peretoe_teenus!$A$2:$L$2000,5,FALSE),"")</f>
        <v/>
      </c>
      <c r="U3376" s="13"/>
      <c r="V3376" s="15" t="str" cm="1">
        <f t="array" ref="V3376">IFERROR(IF(AND(F3376="Tugigrupp",RANK(K3376,$K3376:$K3376)+COUNTIFS($K$2:K3376,K3376,$L$2:L3376,L3376,$M$2:M3376,M3376,$I$2:I3376,I3376,$G$2:G3376,G3376,$F$2:F3376,F3376)-1=1),SUMPRODUCT(($F$2:$F$4154=F3376)*($G$2:$G$4154=G3376)*($K$2:$K$4154=K3376)*($I$2:$I$4154=I3376)*($L$2:$L$4154=L3376)*($M$2:$M$4154=M3376)),""),"")</f>
        <v/>
      </c>
      <c r="W3376" s="15" t="str">
        <f t="shared" si="156"/>
        <v/>
      </c>
      <c r="X3376" s="16" t="str">
        <f>IF(AND(A3376=[2]an!$G$38,F3376=[2]an!$E$40),[2]an!$G$40,IF(AND(A3376=[2]an!$G$38,F3376=[2]an!$E$41),[2]an!$G$41,IF(AND(A3376=[2]an!$G$38,F3376=[2]an!$E$39,H3376&gt;=[2]an!$M$37),[2]an!$G$39,
IF(AND(A3376=[2]an!$G$38,F3376=[2]an!$E$39,H3376&lt;[2]an!$M$37,S3376="kahepoolne vajaduspõhine",U3376=""),[2]an!$M$40,
IF(AND(A3376=[2]an!$G$38,F3376=[2]an!$E$39,H3376&lt;[2]an!$M$37,S3376="kahepoolne vajaduspõhine",U3376&lt;&gt;""),[2]an!$G$39,
IF(AND(A3376=[2]an!$G$38,F3376=[2]an!$E$39,H3376&lt;[2]an!$M$37,S3376&lt;&gt;"kahepoolne vajaduspõhine"),[2]an!$G$39,
IF(AND(A3376=[2]an!$G$38,F3376=[2]an!$E$42),[2]an!$G$42,
IF(AND(A3376=[2]an!$H$38,F3376=[2]an!$E$40),[2]an!$H$40,IF(AND(A3376=[2]an!$H$38,F3376=[2]an!$E$41),[2]an!$H$41,IF(AND(A3376=[2]an!$H$38,F3376=[2]an!$E$39,H3376&gt;=[2]an!$M$37),[2]an!$H$39,
IF(AND(A3376=[2]an!$H$38,F3376=[2]an!$E$39,H3376&lt;[2]an!$M$37,S3376="kahepoolne vajaduspõhine",U3376=""),[2]an!$M$40,
IF(AND(A3376=[2]an!$H$38,F3376=[2]an!$E$39,H3376&lt;[2]an!$M$37,S3376="kahepoolne vajaduspõhine",U3376&lt;&gt;""),[2]an!$H$39,
IF(AND(A3376=[2]an!$H$38,F3376=[2]an!$E$39,H3376&lt;[2]an!$M$37,S3376&lt;&gt;"kahepoolne vajaduspõhine"),[2]an!$H$39,
IF(AND(A3376=[2]an!$H$38,F3376=[2]an!$E$42),[2]an!$H$42,
IF(AND(A3376=[2]an!$I$38,F3376=[2]an!$E$40),[2]an!$I$40,IF(AND(A3376=[2]an!$I$38,F3376=[2]an!$E$41),[2]an!$I$41,IF(AND(A3376=[2]an!$I$38,F3376=[2]an!$E$39,H3376&gt;=[2]an!$M$37),[2]an!$I$39,
IF(AND(A3376=[2]an!$I$38,F3376=[2]an!$E$39,H3376&lt;[2]an!$M$37,S3376="kahepoolne vajaduspõhine",U3376=""),[2]an!$M$40,
IF(AND(A3376=[2]an!$I$38,F3376=[2]an!$E$39,H3376&lt;[2]an!$M$37,S3376="kahepoolne vajaduspõhine",U3376&lt;&gt;""),[2]an!$I$39,
IF(AND(A3376=[2]an!$I$38,F3376=[2]an!$E$39,H3376&lt;[2]an!$M$37,S3376&lt;&gt;"kahepoolne vajaduspõhine"),[2]an!$I$39,
IF(AND(A3376=[2]an!$I$38,F3376=[2]an!$E$42),[2]an!$I$42,
IF(AND(A3376=[2]an!$J$38,F3376=[2]an!$E$40),[2]an!$J$40,IF(AND(A3376=[2]an!$J$38,F3376=[2]an!$E$41),[2]an!$J$41,IF(AND(A3376=[2]an!$J$38,F3376=[2]an!$E$39,H3376&gt;=[2]an!$M$37),[2]an!$J$39,
IF(AND(A3376=[2]an!$J$38,F3376=[2]an!$E$39,H3376&lt;[2]an!$M$37,S3376="kahepoolne vajaduspõhine",U3376=""),[2]an!$M$40,
IF(AND(A3376=[2]an!$J$38,F3376=[2]an!$E$39,H3376&lt;[2]an!$M$37,S3376="kahepoolne vajaduspõhine",U3376&lt;&gt;""),[2]an!$J$39,
IF(AND(A3376=[2]an!$J$38,F3376=[2]an!$E$39,H3376&lt;[2]an!$M$37,S3376&lt;&gt;"kahepoolne vajaduspõhine"),[2]an!$J$39,
IF(AND(A3376=[2]an!$J$38,F3376=[2]an!$E$42),[2]an!$J$42,""))))))))))))))))))))))))))))</f>
        <v/>
      </c>
      <c r="Y3376" s="17" t="str">
        <f>IFERROR(IF(F3376="Tugigrupp",0,
IF(AND(F3376="Peretoe teenus",H3376&gt;=[2]an!$M$37,RANK(D3376,$D3376:$D3376)+COUNTIFS($D$2:D3376,D3376,$F$2:F3376,F3376)-1&gt;1),"",
IF(AND(F3376="Peretoe teenus",H3376&gt;=[2]an!$M$37,RANK(D3376,$D3376:$D3376)+COUNTIFS($D$2:D3376,D3376,$F$2:F3376,F3376)-1=1,MONTH(H3376)=MONTH(K3376)=TRUE,YEAR(H3376)=YEAR(K3376)=TRUE),((EOMONTH(H3376,0)-H3376+1)*X3376)/DAY(EOMONTH(H3376,0)),
IF(AND(F3376="Peretoe teenus",H3376&gt;=[2]an!$M$37,RANK(D3376,$D3376:$D3376)+COUNTIFS($D$2:D3376,D3376,$F$2:F3376,F3376)-1=1),X3376,
IF(AND(F3376="Peretoe teenus",H3376&lt;[2]an!$M$37,S3376&lt;&gt;"kahepoolne vajaduspõhine",RANK(D3376,$D3376:$D3376)+COUNTIFS($D$2:D3376,D3376,$F$2:F3376,F3376)-1=1),X3376,
IF(AND(F3376="Peretoe teenus",H3376&lt;[2]an!$M$37,S3376&lt;&gt;"kahepoolne vajaduspõhine",RANK(D3376,$D3376:$D3376)+COUNTIFS($D$2:D3376,D3376,$F$2:F3376,F3376)-1&gt;1),"",
IF(AND(F3376="Peretoe teenus",H3376&lt;[2]an!$M$37,S3376="kahepoolne vajaduspõhine",U3376="",RANK(D3376,$D3376:$D3376)+COUNTIFS($D$2:D3376,D3376,$F$2:F3376,F3376)-1=1),X3376,
IF(AND(F3376="Peretoe teenus",H3376&lt;[2]an!$M$37,S3376="kahepoolne vajaduspõhine",U3376="",RANK(D3376,$D3376:$D3376)+COUNTIFS($D$2:D3376,D3376,$F$2:F3376,F3376)-1&gt;1),"",
IF(AND(F3376="Peretoe teenus",H3376&lt;[2]an!$M$37,S3376="kahepoolne vajaduspõhine",U3376&lt;[2]an!$M$37,RANK(D3376,$D3376:$D3376)+COUNTIFS($D$2:D3376,D3376,$F$2:F3376,F3376)-1=1),X3376,
IF(AND(F3376="Peretoe teenus",H3376&lt;[2]an!$M$37,S3376="kahepoolne vajaduspõhine",U3376&lt;[2]an!$M$37,RANK(D3376,$D3376:$D3376)+COUNTIFS($D$2:D3376,D3376,$F$2:F3376,F3376)-1&gt;1),"",
IF(AND(F3376="Peretoe teenus",H3376&lt;[2]an!$M$37,S3376="kahepoolne vajaduspõhine",U3376&gt;=[2]an!$M$37,U3376&lt;=[2]an!$M$38,RANK(D3376,$D3376:$D3376)+COUNTIFS($D$2:D3376,D3376,$F$2:F3376,F3376)-1=1),
((EOMONTH(U3376,0)-U3376+1)*X3376)/DAY(EOMONTH(U3376,0))+(DAY(U3376)-1)*100/DAY(EOMONTH(U3376,0)),
IF(AND(F3376="Peretoe teenus",H3376&lt;[2]an!$M$37,S3376="kahepoolne vajaduspõhine",U3376&gt;=[2]an!$M$37,U3376&lt;=[2]an!$M$38,RANK(D3376,$D3376:$D3376)+COUNTIFS($D$2:D3376,D3376,$F$2:F3376,F3376)-1&gt;1),"",
IF(AND(F3376="Peretoe teenus",H3376&lt;[2]an!$M$37,S3376="kahepoolne vajaduspõhine",U3376&gt;[2]an!$M$38,RANK(D3376,$D3376:$D3376)+COUNTIFS($D$2:D3376,D3376,$F$2:F3376,F3376)-1=1),X3376,
IF(AND(F3376="Peretoe teenus",H3376&lt;[2]an!$M$37,S3376="kahepoolne vajaduspõhine",U3376&gt;[2]an!$M$38,RANK(D3376,$D3376:$D3376)+COUNTIFS($D$2:D3376,D3376,$F$2:F3376,F3376)-1&gt;1),"",X3376*W3376)))))))))))))),"")</f>
        <v/>
      </c>
      <c r="Z3376" s="18" t="str">
        <f t="shared" si="157"/>
        <v/>
      </c>
      <c r="AA3376" s="19" t="str">
        <f>IFERROR(VLOOKUP(E3376,[2]an!$A$3:$B$81,2,FALSE),"")</f>
        <v/>
      </c>
      <c r="AB3376" s="19" t="str">
        <f>IFERROR(VLOOKUP(AA3376,[2]an!$C$2:$D$16,2,FALSE),"")</f>
        <v/>
      </c>
      <c r="AC3376" s="20"/>
      <c r="AD3376" s="21" t="str">
        <f>IF(A3376=[2]an!$F$36,VLOOKUP([2]an!$F$36,[2]an!$F$36:$H$36,3,FALSE),IF(A3376=[2]an!$F$35,VLOOKUP([2]an!$F$35,[2]an!$F$35:$H$35,3,FALSE),IF(A3376=[2]an!$F$33,VLOOKUP([2]an!$F$33,[2]an!$F$33:$H$33,3,FALSE),IF(A3376=[2]an!$F$31,VLOOKUP([2]an!$F$31,[2]an!$F$31:$H$31,3,FALSE),""))))</f>
        <v/>
      </c>
    </row>
    <row r="3377" spans="6:30" x14ac:dyDescent="0.2">
      <c r="F3377" s="10"/>
      <c r="G3377" s="8" t="str">
        <f t="shared" si="158"/>
        <v/>
      </c>
      <c r="H3377" s="13"/>
      <c r="K3377" s="13"/>
      <c r="L3377" s="10"/>
      <c r="M3377" s="10"/>
      <c r="S3377" s="8" t="str">
        <f>IFERROR(VLOOKUP(D3377,[1]peretoe_teenus!$A$2:$L$2000,5,FALSE),"")</f>
        <v/>
      </c>
      <c r="U3377" s="13"/>
      <c r="V3377" s="15" t="str" cm="1">
        <f t="array" ref="V3377">IFERROR(IF(AND(F3377="Tugigrupp",RANK(K3377,$K3377:$K3377)+COUNTIFS($K$2:K3377,K3377,$L$2:L3377,L3377,$M$2:M3377,M3377,$I$2:I3377,I3377,$G$2:G3377,G3377,$F$2:F3377,F3377)-1=1),SUMPRODUCT(($F$2:$F$4154=F3377)*($G$2:$G$4154=G3377)*($K$2:$K$4154=K3377)*($I$2:$I$4154=I3377)*($L$2:$L$4154=L3377)*($M$2:$M$4154=M3377)),""),"")</f>
        <v/>
      </c>
      <c r="W3377" s="15" t="str">
        <f t="shared" si="156"/>
        <v/>
      </c>
      <c r="X3377" s="16" t="str">
        <f>IF(AND(A3377=[2]an!$G$38,F3377=[2]an!$E$40),[2]an!$G$40,IF(AND(A3377=[2]an!$G$38,F3377=[2]an!$E$41),[2]an!$G$41,IF(AND(A3377=[2]an!$G$38,F3377=[2]an!$E$39,H3377&gt;=[2]an!$M$37),[2]an!$G$39,
IF(AND(A3377=[2]an!$G$38,F3377=[2]an!$E$39,H3377&lt;[2]an!$M$37,S3377="kahepoolne vajaduspõhine",U3377=""),[2]an!$M$40,
IF(AND(A3377=[2]an!$G$38,F3377=[2]an!$E$39,H3377&lt;[2]an!$M$37,S3377="kahepoolne vajaduspõhine",U3377&lt;&gt;""),[2]an!$G$39,
IF(AND(A3377=[2]an!$G$38,F3377=[2]an!$E$39,H3377&lt;[2]an!$M$37,S3377&lt;&gt;"kahepoolne vajaduspõhine"),[2]an!$G$39,
IF(AND(A3377=[2]an!$G$38,F3377=[2]an!$E$42),[2]an!$G$42,
IF(AND(A3377=[2]an!$H$38,F3377=[2]an!$E$40),[2]an!$H$40,IF(AND(A3377=[2]an!$H$38,F3377=[2]an!$E$41),[2]an!$H$41,IF(AND(A3377=[2]an!$H$38,F3377=[2]an!$E$39,H3377&gt;=[2]an!$M$37),[2]an!$H$39,
IF(AND(A3377=[2]an!$H$38,F3377=[2]an!$E$39,H3377&lt;[2]an!$M$37,S3377="kahepoolne vajaduspõhine",U3377=""),[2]an!$M$40,
IF(AND(A3377=[2]an!$H$38,F3377=[2]an!$E$39,H3377&lt;[2]an!$M$37,S3377="kahepoolne vajaduspõhine",U3377&lt;&gt;""),[2]an!$H$39,
IF(AND(A3377=[2]an!$H$38,F3377=[2]an!$E$39,H3377&lt;[2]an!$M$37,S3377&lt;&gt;"kahepoolne vajaduspõhine"),[2]an!$H$39,
IF(AND(A3377=[2]an!$H$38,F3377=[2]an!$E$42),[2]an!$H$42,
IF(AND(A3377=[2]an!$I$38,F3377=[2]an!$E$40),[2]an!$I$40,IF(AND(A3377=[2]an!$I$38,F3377=[2]an!$E$41),[2]an!$I$41,IF(AND(A3377=[2]an!$I$38,F3377=[2]an!$E$39,H3377&gt;=[2]an!$M$37),[2]an!$I$39,
IF(AND(A3377=[2]an!$I$38,F3377=[2]an!$E$39,H3377&lt;[2]an!$M$37,S3377="kahepoolne vajaduspõhine",U3377=""),[2]an!$M$40,
IF(AND(A3377=[2]an!$I$38,F3377=[2]an!$E$39,H3377&lt;[2]an!$M$37,S3377="kahepoolne vajaduspõhine",U3377&lt;&gt;""),[2]an!$I$39,
IF(AND(A3377=[2]an!$I$38,F3377=[2]an!$E$39,H3377&lt;[2]an!$M$37,S3377&lt;&gt;"kahepoolne vajaduspõhine"),[2]an!$I$39,
IF(AND(A3377=[2]an!$I$38,F3377=[2]an!$E$42),[2]an!$I$42,
IF(AND(A3377=[2]an!$J$38,F3377=[2]an!$E$40),[2]an!$J$40,IF(AND(A3377=[2]an!$J$38,F3377=[2]an!$E$41),[2]an!$J$41,IF(AND(A3377=[2]an!$J$38,F3377=[2]an!$E$39,H3377&gt;=[2]an!$M$37),[2]an!$J$39,
IF(AND(A3377=[2]an!$J$38,F3377=[2]an!$E$39,H3377&lt;[2]an!$M$37,S3377="kahepoolne vajaduspõhine",U3377=""),[2]an!$M$40,
IF(AND(A3377=[2]an!$J$38,F3377=[2]an!$E$39,H3377&lt;[2]an!$M$37,S3377="kahepoolne vajaduspõhine",U3377&lt;&gt;""),[2]an!$J$39,
IF(AND(A3377=[2]an!$J$38,F3377=[2]an!$E$39,H3377&lt;[2]an!$M$37,S3377&lt;&gt;"kahepoolne vajaduspõhine"),[2]an!$J$39,
IF(AND(A3377=[2]an!$J$38,F3377=[2]an!$E$42),[2]an!$J$42,""))))))))))))))))))))))))))))</f>
        <v/>
      </c>
      <c r="Y3377" s="17" t="str">
        <f>IFERROR(IF(F3377="Tugigrupp",0,
IF(AND(F3377="Peretoe teenus",H3377&gt;=[2]an!$M$37,RANK(D3377,$D3377:$D3377)+COUNTIFS($D$2:D3377,D3377,$F$2:F3377,F3377)-1&gt;1),"",
IF(AND(F3377="Peretoe teenus",H3377&gt;=[2]an!$M$37,RANK(D3377,$D3377:$D3377)+COUNTIFS($D$2:D3377,D3377,$F$2:F3377,F3377)-1=1,MONTH(H3377)=MONTH(K3377)=TRUE,YEAR(H3377)=YEAR(K3377)=TRUE),((EOMONTH(H3377,0)-H3377+1)*X3377)/DAY(EOMONTH(H3377,0)),
IF(AND(F3377="Peretoe teenus",H3377&gt;=[2]an!$M$37,RANK(D3377,$D3377:$D3377)+COUNTIFS($D$2:D3377,D3377,$F$2:F3377,F3377)-1=1),X3377,
IF(AND(F3377="Peretoe teenus",H3377&lt;[2]an!$M$37,S3377&lt;&gt;"kahepoolne vajaduspõhine",RANK(D3377,$D3377:$D3377)+COUNTIFS($D$2:D3377,D3377,$F$2:F3377,F3377)-1=1),X3377,
IF(AND(F3377="Peretoe teenus",H3377&lt;[2]an!$M$37,S3377&lt;&gt;"kahepoolne vajaduspõhine",RANK(D3377,$D3377:$D3377)+COUNTIFS($D$2:D3377,D3377,$F$2:F3377,F3377)-1&gt;1),"",
IF(AND(F3377="Peretoe teenus",H3377&lt;[2]an!$M$37,S3377="kahepoolne vajaduspõhine",U3377="",RANK(D3377,$D3377:$D3377)+COUNTIFS($D$2:D3377,D3377,$F$2:F3377,F3377)-1=1),X3377,
IF(AND(F3377="Peretoe teenus",H3377&lt;[2]an!$M$37,S3377="kahepoolne vajaduspõhine",U3377="",RANK(D3377,$D3377:$D3377)+COUNTIFS($D$2:D3377,D3377,$F$2:F3377,F3377)-1&gt;1),"",
IF(AND(F3377="Peretoe teenus",H3377&lt;[2]an!$M$37,S3377="kahepoolne vajaduspõhine",U3377&lt;[2]an!$M$37,RANK(D3377,$D3377:$D3377)+COUNTIFS($D$2:D3377,D3377,$F$2:F3377,F3377)-1=1),X3377,
IF(AND(F3377="Peretoe teenus",H3377&lt;[2]an!$M$37,S3377="kahepoolne vajaduspõhine",U3377&lt;[2]an!$M$37,RANK(D3377,$D3377:$D3377)+COUNTIFS($D$2:D3377,D3377,$F$2:F3377,F3377)-1&gt;1),"",
IF(AND(F3377="Peretoe teenus",H3377&lt;[2]an!$M$37,S3377="kahepoolne vajaduspõhine",U3377&gt;=[2]an!$M$37,U3377&lt;=[2]an!$M$38,RANK(D3377,$D3377:$D3377)+COUNTIFS($D$2:D3377,D3377,$F$2:F3377,F3377)-1=1),
((EOMONTH(U3377,0)-U3377+1)*X3377)/DAY(EOMONTH(U3377,0))+(DAY(U3377)-1)*100/DAY(EOMONTH(U3377,0)),
IF(AND(F3377="Peretoe teenus",H3377&lt;[2]an!$M$37,S3377="kahepoolne vajaduspõhine",U3377&gt;=[2]an!$M$37,U3377&lt;=[2]an!$M$38,RANK(D3377,$D3377:$D3377)+COUNTIFS($D$2:D3377,D3377,$F$2:F3377,F3377)-1&gt;1),"",
IF(AND(F3377="Peretoe teenus",H3377&lt;[2]an!$M$37,S3377="kahepoolne vajaduspõhine",U3377&gt;[2]an!$M$38,RANK(D3377,$D3377:$D3377)+COUNTIFS($D$2:D3377,D3377,$F$2:F3377,F3377)-1=1),X3377,
IF(AND(F3377="Peretoe teenus",H3377&lt;[2]an!$M$37,S3377="kahepoolne vajaduspõhine",U3377&gt;[2]an!$M$38,RANK(D3377,$D3377:$D3377)+COUNTIFS($D$2:D3377,D3377,$F$2:F3377,F3377)-1&gt;1),"",X3377*W3377)))))))))))))),"")</f>
        <v/>
      </c>
      <c r="Z3377" s="18" t="str">
        <f t="shared" si="157"/>
        <v/>
      </c>
      <c r="AA3377" s="19" t="str">
        <f>IFERROR(VLOOKUP(E3377,[2]an!$A$3:$B$81,2,FALSE),"")</f>
        <v/>
      </c>
      <c r="AB3377" s="19" t="str">
        <f>IFERROR(VLOOKUP(AA3377,[2]an!$C$2:$D$16,2,FALSE),"")</f>
        <v/>
      </c>
      <c r="AC3377" s="20"/>
      <c r="AD3377" s="21" t="str">
        <f>IF(A3377=[2]an!$F$36,VLOOKUP([2]an!$F$36,[2]an!$F$36:$H$36,3,FALSE),IF(A3377=[2]an!$F$35,VLOOKUP([2]an!$F$35,[2]an!$F$35:$H$35,3,FALSE),IF(A3377=[2]an!$F$33,VLOOKUP([2]an!$F$33,[2]an!$F$33:$H$33,3,FALSE),IF(A3377=[2]an!$F$31,VLOOKUP([2]an!$F$31,[2]an!$F$31:$H$31,3,FALSE),""))))</f>
        <v/>
      </c>
    </row>
    <row r="3378" spans="6:30" x14ac:dyDescent="0.2">
      <c r="F3378" s="10"/>
      <c r="G3378" s="8" t="str">
        <f t="shared" si="158"/>
        <v/>
      </c>
      <c r="H3378" s="13"/>
      <c r="K3378" s="13"/>
      <c r="L3378" s="10"/>
      <c r="M3378" s="10"/>
      <c r="S3378" s="8" t="str">
        <f>IFERROR(VLOOKUP(D3378,[1]peretoe_teenus!$A$2:$L$2000,5,FALSE),"")</f>
        <v/>
      </c>
      <c r="U3378" s="13"/>
      <c r="V3378" s="15" t="str" cm="1">
        <f t="array" ref="V3378">IFERROR(IF(AND(F3378="Tugigrupp",RANK(K3378,$K3378:$K3378)+COUNTIFS($K$2:K3378,K3378,$L$2:L3378,L3378,$M$2:M3378,M3378,$I$2:I3378,I3378,$G$2:G3378,G3378,$F$2:F3378,F3378)-1=1),SUMPRODUCT(($F$2:$F$4154=F3378)*($G$2:$G$4154=G3378)*($K$2:$K$4154=K3378)*($I$2:$I$4154=I3378)*($L$2:$L$4154=L3378)*($M$2:$M$4154=M3378)),""),"")</f>
        <v/>
      </c>
      <c r="W3378" s="15" t="str">
        <f t="shared" si="156"/>
        <v/>
      </c>
      <c r="X3378" s="16" t="str">
        <f>IF(AND(A3378=[2]an!$G$38,F3378=[2]an!$E$40),[2]an!$G$40,IF(AND(A3378=[2]an!$G$38,F3378=[2]an!$E$41),[2]an!$G$41,IF(AND(A3378=[2]an!$G$38,F3378=[2]an!$E$39,H3378&gt;=[2]an!$M$37),[2]an!$G$39,
IF(AND(A3378=[2]an!$G$38,F3378=[2]an!$E$39,H3378&lt;[2]an!$M$37,S3378="kahepoolne vajaduspõhine",U3378=""),[2]an!$M$40,
IF(AND(A3378=[2]an!$G$38,F3378=[2]an!$E$39,H3378&lt;[2]an!$M$37,S3378="kahepoolne vajaduspõhine",U3378&lt;&gt;""),[2]an!$G$39,
IF(AND(A3378=[2]an!$G$38,F3378=[2]an!$E$39,H3378&lt;[2]an!$M$37,S3378&lt;&gt;"kahepoolne vajaduspõhine"),[2]an!$G$39,
IF(AND(A3378=[2]an!$G$38,F3378=[2]an!$E$42),[2]an!$G$42,
IF(AND(A3378=[2]an!$H$38,F3378=[2]an!$E$40),[2]an!$H$40,IF(AND(A3378=[2]an!$H$38,F3378=[2]an!$E$41),[2]an!$H$41,IF(AND(A3378=[2]an!$H$38,F3378=[2]an!$E$39,H3378&gt;=[2]an!$M$37),[2]an!$H$39,
IF(AND(A3378=[2]an!$H$38,F3378=[2]an!$E$39,H3378&lt;[2]an!$M$37,S3378="kahepoolne vajaduspõhine",U3378=""),[2]an!$M$40,
IF(AND(A3378=[2]an!$H$38,F3378=[2]an!$E$39,H3378&lt;[2]an!$M$37,S3378="kahepoolne vajaduspõhine",U3378&lt;&gt;""),[2]an!$H$39,
IF(AND(A3378=[2]an!$H$38,F3378=[2]an!$E$39,H3378&lt;[2]an!$M$37,S3378&lt;&gt;"kahepoolne vajaduspõhine"),[2]an!$H$39,
IF(AND(A3378=[2]an!$H$38,F3378=[2]an!$E$42),[2]an!$H$42,
IF(AND(A3378=[2]an!$I$38,F3378=[2]an!$E$40),[2]an!$I$40,IF(AND(A3378=[2]an!$I$38,F3378=[2]an!$E$41),[2]an!$I$41,IF(AND(A3378=[2]an!$I$38,F3378=[2]an!$E$39,H3378&gt;=[2]an!$M$37),[2]an!$I$39,
IF(AND(A3378=[2]an!$I$38,F3378=[2]an!$E$39,H3378&lt;[2]an!$M$37,S3378="kahepoolne vajaduspõhine",U3378=""),[2]an!$M$40,
IF(AND(A3378=[2]an!$I$38,F3378=[2]an!$E$39,H3378&lt;[2]an!$M$37,S3378="kahepoolne vajaduspõhine",U3378&lt;&gt;""),[2]an!$I$39,
IF(AND(A3378=[2]an!$I$38,F3378=[2]an!$E$39,H3378&lt;[2]an!$M$37,S3378&lt;&gt;"kahepoolne vajaduspõhine"),[2]an!$I$39,
IF(AND(A3378=[2]an!$I$38,F3378=[2]an!$E$42),[2]an!$I$42,
IF(AND(A3378=[2]an!$J$38,F3378=[2]an!$E$40),[2]an!$J$40,IF(AND(A3378=[2]an!$J$38,F3378=[2]an!$E$41),[2]an!$J$41,IF(AND(A3378=[2]an!$J$38,F3378=[2]an!$E$39,H3378&gt;=[2]an!$M$37),[2]an!$J$39,
IF(AND(A3378=[2]an!$J$38,F3378=[2]an!$E$39,H3378&lt;[2]an!$M$37,S3378="kahepoolne vajaduspõhine",U3378=""),[2]an!$M$40,
IF(AND(A3378=[2]an!$J$38,F3378=[2]an!$E$39,H3378&lt;[2]an!$M$37,S3378="kahepoolne vajaduspõhine",U3378&lt;&gt;""),[2]an!$J$39,
IF(AND(A3378=[2]an!$J$38,F3378=[2]an!$E$39,H3378&lt;[2]an!$M$37,S3378&lt;&gt;"kahepoolne vajaduspõhine"),[2]an!$J$39,
IF(AND(A3378=[2]an!$J$38,F3378=[2]an!$E$42),[2]an!$J$42,""))))))))))))))))))))))))))))</f>
        <v/>
      </c>
      <c r="Y3378" s="17" t="str">
        <f>IFERROR(IF(F3378="Tugigrupp",0,
IF(AND(F3378="Peretoe teenus",H3378&gt;=[2]an!$M$37,RANK(D3378,$D3378:$D3378)+COUNTIFS($D$2:D3378,D3378,$F$2:F3378,F3378)-1&gt;1),"",
IF(AND(F3378="Peretoe teenus",H3378&gt;=[2]an!$M$37,RANK(D3378,$D3378:$D3378)+COUNTIFS($D$2:D3378,D3378,$F$2:F3378,F3378)-1=1,MONTH(H3378)=MONTH(K3378)=TRUE,YEAR(H3378)=YEAR(K3378)=TRUE),((EOMONTH(H3378,0)-H3378+1)*X3378)/DAY(EOMONTH(H3378,0)),
IF(AND(F3378="Peretoe teenus",H3378&gt;=[2]an!$M$37,RANK(D3378,$D3378:$D3378)+COUNTIFS($D$2:D3378,D3378,$F$2:F3378,F3378)-1=1),X3378,
IF(AND(F3378="Peretoe teenus",H3378&lt;[2]an!$M$37,S3378&lt;&gt;"kahepoolne vajaduspõhine",RANK(D3378,$D3378:$D3378)+COUNTIFS($D$2:D3378,D3378,$F$2:F3378,F3378)-1=1),X3378,
IF(AND(F3378="Peretoe teenus",H3378&lt;[2]an!$M$37,S3378&lt;&gt;"kahepoolne vajaduspõhine",RANK(D3378,$D3378:$D3378)+COUNTIFS($D$2:D3378,D3378,$F$2:F3378,F3378)-1&gt;1),"",
IF(AND(F3378="Peretoe teenus",H3378&lt;[2]an!$M$37,S3378="kahepoolne vajaduspõhine",U3378="",RANK(D3378,$D3378:$D3378)+COUNTIFS($D$2:D3378,D3378,$F$2:F3378,F3378)-1=1),X3378,
IF(AND(F3378="Peretoe teenus",H3378&lt;[2]an!$M$37,S3378="kahepoolne vajaduspõhine",U3378="",RANK(D3378,$D3378:$D3378)+COUNTIFS($D$2:D3378,D3378,$F$2:F3378,F3378)-1&gt;1),"",
IF(AND(F3378="Peretoe teenus",H3378&lt;[2]an!$M$37,S3378="kahepoolne vajaduspõhine",U3378&lt;[2]an!$M$37,RANK(D3378,$D3378:$D3378)+COUNTIFS($D$2:D3378,D3378,$F$2:F3378,F3378)-1=1),X3378,
IF(AND(F3378="Peretoe teenus",H3378&lt;[2]an!$M$37,S3378="kahepoolne vajaduspõhine",U3378&lt;[2]an!$M$37,RANK(D3378,$D3378:$D3378)+COUNTIFS($D$2:D3378,D3378,$F$2:F3378,F3378)-1&gt;1),"",
IF(AND(F3378="Peretoe teenus",H3378&lt;[2]an!$M$37,S3378="kahepoolne vajaduspõhine",U3378&gt;=[2]an!$M$37,U3378&lt;=[2]an!$M$38,RANK(D3378,$D3378:$D3378)+COUNTIFS($D$2:D3378,D3378,$F$2:F3378,F3378)-1=1),
((EOMONTH(U3378,0)-U3378+1)*X3378)/DAY(EOMONTH(U3378,0))+(DAY(U3378)-1)*100/DAY(EOMONTH(U3378,0)),
IF(AND(F3378="Peretoe teenus",H3378&lt;[2]an!$M$37,S3378="kahepoolne vajaduspõhine",U3378&gt;=[2]an!$M$37,U3378&lt;=[2]an!$M$38,RANK(D3378,$D3378:$D3378)+COUNTIFS($D$2:D3378,D3378,$F$2:F3378,F3378)-1&gt;1),"",
IF(AND(F3378="Peretoe teenus",H3378&lt;[2]an!$M$37,S3378="kahepoolne vajaduspõhine",U3378&gt;[2]an!$M$38,RANK(D3378,$D3378:$D3378)+COUNTIFS($D$2:D3378,D3378,$F$2:F3378,F3378)-1=1),X3378,
IF(AND(F3378="Peretoe teenus",H3378&lt;[2]an!$M$37,S3378="kahepoolne vajaduspõhine",U3378&gt;[2]an!$M$38,RANK(D3378,$D3378:$D3378)+COUNTIFS($D$2:D3378,D3378,$F$2:F3378,F3378)-1&gt;1),"",X3378*W3378)))))))))))))),"")</f>
        <v/>
      </c>
      <c r="Z3378" s="18" t="str">
        <f t="shared" si="157"/>
        <v/>
      </c>
      <c r="AA3378" s="19" t="str">
        <f>IFERROR(VLOOKUP(E3378,[2]an!$A$3:$B$81,2,FALSE),"")</f>
        <v/>
      </c>
      <c r="AB3378" s="19" t="str">
        <f>IFERROR(VLOOKUP(AA3378,[2]an!$C$2:$D$16,2,FALSE),"")</f>
        <v/>
      </c>
      <c r="AC3378" s="20"/>
      <c r="AD3378" s="21" t="str">
        <f>IF(A3378=[2]an!$F$36,VLOOKUP([2]an!$F$36,[2]an!$F$36:$H$36,3,FALSE),IF(A3378=[2]an!$F$35,VLOOKUP([2]an!$F$35,[2]an!$F$35:$H$35,3,FALSE),IF(A3378=[2]an!$F$33,VLOOKUP([2]an!$F$33,[2]an!$F$33:$H$33,3,FALSE),IF(A3378=[2]an!$F$31,VLOOKUP([2]an!$F$31,[2]an!$F$31:$H$31,3,FALSE),""))))</f>
        <v/>
      </c>
    </row>
    <row r="3379" spans="6:30" x14ac:dyDescent="0.2">
      <c r="F3379" s="10"/>
      <c r="G3379" s="8" t="str">
        <f t="shared" si="158"/>
        <v/>
      </c>
      <c r="H3379" s="13"/>
      <c r="K3379" s="13"/>
      <c r="L3379" s="10"/>
      <c r="M3379" s="10"/>
      <c r="S3379" s="8" t="str">
        <f>IFERROR(VLOOKUP(D3379,[1]peretoe_teenus!$A$2:$L$2000,5,FALSE),"")</f>
        <v/>
      </c>
      <c r="U3379" s="13"/>
      <c r="V3379" s="15" t="str" cm="1">
        <f t="array" ref="V3379">IFERROR(IF(AND(F3379="Tugigrupp",RANK(K3379,$K3379:$K3379)+COUNTIFS($K$2:K3379,K3379,$L$2:L3379,L3379,$M$2:M3379,M3379,$I$2:I3379,I3379,$G$2:G3379,G3379,$F$2:F3379,F3379)-1=1),SUMPRODUCT(($F$2:$F$4154=F3379)*($G$2:$G$4154=G3379)*($K$2:$K$4154=K3379)*($I$2:$I$4154=I3379)*($L$2:$L$4154=L3379)*($M$2:$M$4154=M3379)),""),"")</f>
        <v/>
      </c>
      <c r="W3379" s="15" t="str">
        <f t="shared" si="156"/>
        <v/>
      </c>
      <c r="X3379" s="16" t="str">
        <f>IF(AND(A3379=[2]an!$G$38,F3379=[2]an!$E$40),[2]an!$G$40,IF(AND(A3379=[2]an!$G$38,F3379=[2]an!$E$41),[2]an!$G$41,IF(AND(A3379=[2]an!$G$38,F3379=[2]an!$E$39,H3379&gt;=[2]an!$M$37),[2]an!$G$39,
IF(AND(A3379=[2]an!$G$38,F3379=[2]an!$E$39,H3379&lt;[2]an!$M$37,S3379="kahepoolne vajaduspõhine",U3379=""),[2]an!$M$40,
IF(AND(A3379=[2]an!$G$38,F3379=[2]an!$E$39,H3379&lt;[2]an!$M$37,S3379="kahepoolne vajaduspõhine",U3379&lt;&gt;""),[2]an!$G$39,
IF(AND(A3379=[2]an!$G$38,F3379=[2]an!$E$39,H3379&lt;[2]an!$M$37,S3379&lt;&gt;"kahepoolne vajaduspõhine"),[2]an!$G$39,
IF(AND(A3379=[2]an!$G$38,F3379=[2]an!$E$42),[2]an!$G$42,
IF(AND(A3379=[2]an!$H$38,F3379=[2]an!$E$40),[2]an!$H$40,IF(AND(A3379=[2]an!$H$38,F3379=[2]an!$E$41),[2]an!$H$41,IF(AND(A3379=[2]an!$H$38,F3379=[2]an!$E$39,H3379&gt;=[2]an!$M$37),[2]an!$H$39,
IF(AND(A3379=[2]an!$H$38,F3379=[2]an!$E$39,H3379&lt;[2]an!$M$37,S3379="kahepoolne vajaduspõhine",U3379=""),[2]an!$M$40,
IF(AND(A3379=[2]an!$H$38,F3379=[2]an!$E$39,H3379&lt;[2]an!$M$37,S3379="kahepoolne vajaduspõhine",U3379&lt;&gt;""),[2]an!$H$39,
IF(AND(A3379=[2]an!$H$38,F3379=[2]an!$E$39,H3379&lt;[2]an!$M$37,S3379&lt;&gt;"kahepoolne vajaduspõhine"),[2]an!$H$39,
IF(AND(A3379=[2]an!$H$38,F3379=[2]an!$E$42),[2]an!$H$42,
IF(AND(A3379=[2]an!$I$38,F3379=[2]an!$E$40),[2]an!$I$40,IF(AND(A3379=[2]an!$I$38,F3379=[2]an!$E$41),[2]an!$I$41,IF(AND(A3379=[2]an!$I$38,F3379=[2]an!$E$39,H3379&gt;=[2]an!$M$37),[2]an!$I$39,
IF(AND(A3379=[2]an!$I$38,F3379=[2]an!$E$39,H3379&lt;[2]an!$M$37,S3379="kahepoolne vajaduspõhine",U3379=""),[2]an!$M$40,
IF(AND(A3379=[2]an!$I$38,F3379=[2]an!$E$39,H3379&lt;[2]an!$M$37,S3379="kahepoolne vajaduspõhine",U3379&lt;&gt;""),[2]an!$I$39,
IF(AND(A3379=[2]an!$I$38,F3379=[2]an!$E$39,H3379&lt;[2]an!$M$37,S3379&lt;&gt;"kahepoolne vajaduspõhine"),[2]an!$I$39,
IF(AND(A3379=[2]an!$I$38,F3379=[2]an!$E$42),[2]an!$I$42,
IF(AND(A3379=[2]an!$J$38,F3379=[2]an!$E$40),[2]an!$J$40,IF(AND(A3379=[2]an!$J$38,F3379=[2]an!$E$41),[2]an!$J$41,IF(AND(A3379=[2]an!$J$38,F3379=[2]an!$E$39,H3379&gt;=[2]an!$M$37),[2]an!$J$39,
IF(AND(A3379=[2]an!$J$38,F3379=[2]an!$E$39,H3379&lt;[2]an!$M$37,S3379="kahepoolne vajaduspõhine",U3379=""),[2]an!$M$40,
IF(AND(A3379=[2]an!$J$38,F3379=[2]an!$E$39,H3379&lt;[2]an!$M$37,S3379="kahepoolne vajaduspõhine",U3379&lt;&gt;""),[2]an!$J$39,
IF(AND(A3379=[2]an!$J$38,F3379=[2]an!$E$39,H3379&lt;[2]an!$M$37,S3379&lt;&gt;"kahepoolne vajaduspõhine"),[2]an!$J$39,
IF(AND(A3379=[2]an!$J$38,F3379=[2]an!$E$42),[2]an!$J$42,""))))))))))))))))))))))))))))</f>
        <v/>
      </c>
      <c r="Y3379" s="17" t="str">
        <f>IFERROR(IF(F3379="Tugigrupp",0,
IF(AND(F3379="Peretoe teenus",H3379&gt;=[2]an!$M$37,RANK(D3379,$D3379:$D3379)+COUNTIFS($D$2:D3379,D3379,$F$2:F3379,F3379)-1&gt;1),"",
IF(AND(F3379="Peretoe teenus",H3379&gt;=[2]an!$M$37,RANK(D3379,$D3379:$D3379)+COUNTIFS($D$2:D3379,D3379,$F$2:F3379,F3379)-1=1,MONTH(H3379)=MONTH(K3379)=TRUE,YEAR(H3379)=YEAR(K3379)=TRUE),((EOMONTH(H3379,0)-H3379+1)*X3379)/DAY(EOMONTH(H3379,0)),
IF(AND(F3379="Peretoe teenus",H3379&gt;=[2]an!$M$37,RANK(D3379,$D3379:$D3379)+COUNTIFS($D$2:D3379,D3379,$F$2:F3379,F3379)-1=1),X3379,
IF(AND(F3379="Peretoe teenus",H3379&lt;[2]an!$M$37,S3379&lt;&gt;"kahepoolne vajaduspõhine",RANK(D3379,$D3379:$D3379)+COUNTIFS($D$2:D3379,D3379,$F$2:F3379,F3379)-1=1),X3379,
IF(AND(F3379="Peretoe teenus",H3379&lt;[2]an!$M$37,S3379&lt;&gt;"kahepoolne vajaduspõhine",RANK(D3379,$D3379:$D3379)+COUNTIFS($D$2:D3379,D3379,$F$2:F3379,F3379)-1&gt;1),"",
IF(AND(F3379="Peretoe teenus",H3379&lt;[2]an!$M$37,S3379="kahepoolne vajaduspõhine",U3379="",RANK(D3379,$D3379:$D3379)+COUNTIFS($D$2:D3379,D3379,$F$2:F3379,F3379)-1=1),X3379,
IF(AND(F3379="Peretoe teenus",H3379&lt;[2]an!$M$37,S3379="kahepoolne vajaduspõhine",U3379="",RANK(D3379,$D3379:$D3379)+COUNTIFS($D$2:D3379,D3379,$F$2:F3379,F3379)-1&gt;1),"",
IF(AND(F3379="Peretoe teenus",H3379&lt;[2]an!$M$37,S3379="kahepoolne vajaduspõhine",U3379&lt;[2]an!$M$37,RANK(D3379,$D3379:$D3379)+COUNTIFS($D$2:D3379,D3379,$F$2:F3379,F3379)-1=1),X3379,
IF(AND(F3379="Peretoe teenus",H3379&lt;[2]an!$M$37,S3379="kahepoolne vajaduspõhine",U3379&lt;[2]an!$M$37,RANK(D3379,$D3379:$D3379)+COUNTIFS($D$2:D3379,D3379,$F$2:F3379,F3379)-1&gt;1),"",
IF(AND(F3379="Peretoe teenus",H3379&lt;[2]an!$M$37,S3379="kahepoolne vajaduspõhine",U3379&gt;=[2]an!$M$37,U3379&lt;=[2]an!$M$38,RANK(D3379,$D3379:$D3379)+COUNTIFS($D$2:D3379,D3379,$F$2:F3379,F3379)-1=1),
((EOMONTH(U3379,0)-U3379+1)*X3379)/DAY(EOMONTH(U3379,0))+(DAY(U3379)-1)*100/DAY(EOMONTH(U3379,0)),
IF(AND(F3379="Peretoe teenus",H3379&lt;[2]an!$M$37,S3379="kahepoolne vajaduspõhine",U3379&gt;=[2]an!$M$37,U3379&lt;=[2]an!$M$38,RANK(D3379,$D3379:$D3379)+COUNTIFS($D$2:D3379,D3379,$F$2:F3379,F3379)-1&gt;1),"",
IF(AND(F3379="Peretoe teenus",H3379&lt;[2]an!$M$37,S3379="kahepoolne vajaduspõhine",U3379&gt;[2]an!$M$38,RANK(D3379,$D3379:$D3379)+COUNTIFS($D$2:D3379,D3379,$F$2:F3379,F3379)-1=1),X3379,
IF(AND(F3379="Peretoe teenus",H3379&lt;[2]an!$M$37,S3379="kahepoolne vajaduspõhine",U3379&gt;[2]an!$M$38,RANK(D3379,$D3379:$D3379)+COUNTIFS($D$2:D3379,D3379,$F$2:F3379,F3379)-1&gt;1),"",X3379*W3379)))))))))))))),"")</f>
        <v/>
      </c>
      <c r="Z3379" s="18" t="str">
        <f t="shared" si="157"/>
        <v/>
      </c>
      <c r="AA3379" s="19" t="str">
        <f>IFERROR(VLOOKUP(E3379,[2]an!$A$3:$B$81,2,FALSE),"")</f>
        <v/>
      </c>
      <c r="AB3379" s="19" t="str">
        <f>IFERROR(VLOOKUP(AA3379,[2]an!$C$2:$D$16,2,FALSE),"")</f>
        <v/>
      </c>
      <c r="AC3379" s="20"/>
      <c r="AD3379" s="21" t="str">
        <f>IF(A3379=[2]an!$F$36,VLOOKUP([2]an!$F$36,[2]an!$F$36:$H$36,3,FALSE),IF(A3379=[2]an!$F$35,VLOOKUP([2]an!$F$35,[2]an!$F$35:$H$35,3,FALSE),IF(A3379=[2]an!$F$33,VLOOKUP([2]an!$F$33,[2]an!$F$33:$H$33,3,FALSE),IF(A3379=[2]an!$F$31,VLOOKUP([2]an!$F$31,[2]an!$F$31:$H$31,3,FALSE),""))))</f>
        <v/>
      </c>
    </row>
    <row r="3380" spans="6:30" x14ac:dyDescent="0.2">
      <c r="F3380" s="10"/>
      <c r="G3380" s="8" t="str">
        <f t="shared" si="158"/>
        <v/>
      </c>
      <c r="H3380" s="13"/>
      <c r="K3380" s="13"/>
      <c r="L3380" s="10"/>
      <c r="M3380" s="10"/>
      <c r="S3380" s="8" t="str">
        <f>IFERROR(VLOOKUP(D3380,[1]peretoe_teenus!$A$2:$L$2000,5,FALSE),"")</f>
        <v/>
      </c>
      <c r="U3380" s="13"/>
      <c r="V3380" s="15" t="str" cm="1">
        <f t="array" ref="V3380">IFERROR(IF(AND(F3380="Tugigrupp",RANK(K3380,$K3380:$K3380)+COUNTIFS($K$2:K3380,K3380,$L$2:L3380,L3380,$M$2:M3380,M3380,$I$2:I3380,I3380,$G$2:G3380,G3380,$F$2:F3380,F3380)-1=1),SUMPRODUCT(($F$2:$F$4154=F3380)*($G$2:$G$4154=G3380)*($K$2:$K$4154=K3380)*($I$2:$I$4154=I3380)*($L$2:$L$4154=L3380)*($M$2:$M$4154=M3380)),""),"")</f>
        <v/>
      </c>
      <c r="W3380" s="15" t="str">
        <f t="shared" si="156"/>
        <v/>
      </c>
      <c r="X3380" s="16" t="str">
        <f>IF(AND(A3380=[2]an!$G$38,F3380=[2]an!$E$40),[2]an!$G$40,IF(AND(A3380=[2]an!$G$38,F3380=[2]an!$E$41),[2]an!$G$41,IF(AND(A3380=[2]an!$G$38,F3380=[2]an!$E$39,H3380&gt;=[2]an!$M$37),[2]an!$G$39,
IF(AND(A3380=[2]an!$G$38,F3380=[2]an!$E$39,H3380&lt;[2]an!$M$37,S3380="kahepoolne vajaduspõhine",U3380=""),[2]an!$M$40,
IF(AND(A3380=[2]an!$G$38,F3380=[2]an!$E$39,H3380&lt;[2]an!$M$37,S3380="kahepoolne vajaduspõhine",U3380&lt;&gt;""),[2]an!$G$39,
IF(AND(A3380=[2]an!$G$38,F3380=[2]an!$E$39,H3380&lt;[2]an!$M$37,S3380&lt;&gt;"kahepoolne vajaduspõhine"),[2]an!$G$39,
IF(AND(A3380=[2]an!$G$38,F3380=[2]an!$E$42),[2]an!$G$42,
IF(AND(A3380=[2]an!$H$38,F3380=[2]an!$E$40),[2]an!$H$40,IF(AND(A3380=[2]an!$H$38,F3380=[2]an!$E$41),[2]an!$H$41,IF(AND(A3380=[2]an!$H$38,F3380=[2]an!$E$39,H3380&gt;=[2]an!$M$37),[2]an!$H$39,
IF(AND(A3380=[2]an!$H$38,F3380=[2]an!$E$39,H3380&lt;[2]an!$M$37,S3380="kahepoolne vajaduspõhine",U3380=""),[2]an!$M$40,
IF(AND(A3380=[2]an!$H$38,F3380=[2]an!$E$39,H3380&lt;[2]an!$M$37,S3380="kahepoolne vajaduspõhine",U3380&lt;&gt;""),[2]an!$H$39,
IF(AND(A3380=[2]an!$H$38,F3380=[2]an!$E$39,H3380&lt;[2]an!$M$37,S3380&lt;&gt;"kahepoolne vajaduspõhine"),[2]an!$H$39,
IF(AND(A3380=[2]an!$H$38,F3380=[2]an!$E$42),[2]an!$H$42,
IF(AND(A3380=[2]an!$I$38,F3380=[2]an!$E$40),[2]an!$I$40,IF(AND(A3380=[2]an!$I$38,F3380=[2]an!$E$41),[2]an!$I$41,IF(AND(A3380=[2]an!$I$38,F3380=[2]an!$E$39,H3380&gt;=[2]an!$M$37),[2]an!$I$39,
IF(AND(A3380=[2]an!$I$38,F3380=[2]an!$E$39,H3380&lt;[2]an!$M$37,S3380="kahepoolne vajaduspõhine",U3380=""),[2]an!$M$40,
IF(AND(A3380=[2]an!$I$38,F3380=[2]an!$E$39,H3380&lt;[2]an!$M$37,S3380="kahepoolne vajaduspõhine",U3380&lt;&gt;""),[2]an!$I$39,
IF(AND(A3380=[2]an!$I$38,F3380=[2]an!$E$39,H3380&lt;[2]an!$M$37,S3380&lt;&gt;"kahepoolne vajaduspõhine"),[2]an!$I$39,
IF(AND(A3380=[2]an!$I$38,F3380=[2]an!$E$42),[2]an!$I$42,
IF(AND(A3380=[2]an!$J$38,F3380=[2]an!$E$40),[2]an!$J$40,IF(AND(A3380=[2]an!$J$38,F3380=[2]an!$E$41),[2]an!$J$41,IF(AND(A3380=[2]an!$J$38,F3380=[2]an!$E$39,H3380&gt;=[2]an!$M$37),[2]an!$J$39,
IF(AND(A3380=[2]an!$J$38,F3380=[2]an!$E$39,H3380&lt;[2]an!$M$37,S3380="kahepoolne vajaduspõhine",U3380=""),[2]an!$M$40,
IF(AND(A3380=[2]an!$J$38,F3380=[2]an!$E$39,H3380&lt;[2]an!$M$37,S3380="kahepoolne vajaduspõhine",U3380&lt;&gt;""),[2]an!$J$39,
IF(AND(A3380=[2]an!$J$38,F3380=[2]an!$E$39,H3380&lt;[2]an!$M$37,S3380&lt;&gt;"kahepoolne vajaduspõhine"),[2]an!$J$39,
IF(AND(A3380=[2]an!$J$38,F3380=[2]an!$E$42),[2]an!$J$42,""))))))))))))))))))))))))))))</f>
        <v/>
      </c>
      <c r="Y3380" s="17" t="str">
        <f>IFERROR(IF(F3380="Tugigrupp",0,
IF(AND(F3380="Peretoe teenus",H3380&gt;=[2]an!$M$37,RANK(D3380,$D3380:$D3380)+COUNTIFS($D$2:D3380,D3380,$F$2:F3380,F3380)-1&gt;1),"",
IF(AND(F3380="Peretoe teenus",H3380&gt;=[2]an!$M$37,RANK(D3380,$D3380:$D3380)+COUNTIFS($D$2:D3380,D3380,$F$2:F3380,F3380)-1=1,MONTH(H3380)=MONTH(K3380)=TRUE,YEAR(H3380)=YEAR(K3380)=TRUE),((EOMONTH(H3380,0)-H3380+1)*X3380)/DAY(EOMONTH(H3380,0)),
IF(AND(F3380="Peretoe teenus",H3380&gt;=[2]an!$M$37,RANK(D3380,$D3380:$D3380)+COUNTIFS($D$2:D3380,D3380,$F$2:F3380,F3380)-1=1),X3380,
IF(AND(F3380="Peretoe teenus",H3380&lt;[2]an!$M$37,S3380&lt;&gt;"kahepoolne vajaduspõhine",RANK(D3380,$D3380:$D3380)+COUNTIFS($D$2:D3380,D3380,$F$2:F3380,F3380)-1=1),X3380,
IF(AND(F3380="Peretoe teenus",H3380&lt;[2]an!$M$37,S3380&lt;&gt;"kahepoolne vajaduspõhine",RANK(D3380,$D3380:$D3380)+COUNTIFS($D$2:D3380,D3380,$F$2:F3380,F3380)-1&gt;1),"",
IF(AND(F3380="Peretoe teenus",H3380&lt;[2]an!$M$37,S3380="kahepoolne vajaduspõhine",U3380="",RANK(D3380,$D3380:$D3380)+COUNTIFS($D$2:D3380,D3380,$F$2:F3380,F3380)-1=1),X3380,
IF(AND(F3380="Peretoe teenus",H3380&lt;[2]an!$M$37,S3380="kahepoolne vajaduspõhine",U3380="",RANK(D3380,$D3380:$D3380)+COUNTIFS($D$2:D3380,D3380,$F$2:F3380,F3380)-1&gt;1),"",
IF(AND(F3380="Peretoe teenus",H3380&lt;[2]an!$M$37,S3380="kahepoolne vajaduspõhine",U3380&lt;[2]an!$M$37,RANK(D3380,$D3380:$D3380)+COUNTIFS($D$2:D3380,D3380,$F$2:F3380,F3380)-1=1),X3380,
IF(AND(F3380="Peretoe teenus",H3380&lt;[2]an!$M$37,S3380="kahepoolne vajaduspõhine",U3380&lt;[2]an!$M$37,RANK(D3380,$D3380:$D3380)+COUNTIFS($D$2:D3380,D3380,$F$2:F3380,F3380)-1&gt;1),"",
IF(AND(F3380="Peretoe teenus",H3380&lt;[2]an!$M$37,S3380="kahepoolne vajaduspõhine",U3380&gt;=[2]an!$M$37,U3380&lt;=[2]an!$M$38,RANK(D3380,$D3380:$D3380)+COUNTIFS($D$2:D3380,D3380,$F$2:F3380,F3380)-1=1),
((EOMONTH(U3380,0)-U3380+1)*X3380)/DAY(EOMONTH(U3380,0))+(DAY(U3380)-1)*100/DAY(EOMONTH(U3380,0)),
IF(AND(F3380="Peretoe teenus",H3380&lt;[2]an!$M$37,S3380="kahepoolne vajaduspõhine",U3380&gt;=[2]an!$M$37,U3380&lt;=[2]an!$M$38,RANK(D3380,$D3380:$D3380)+COUNTIFS($D$2:D3380,D3380,$F$2:F3380,F3380)-1&gt;1),"",
IF(AND(F3380="Peretoe teenus",H3380&lt;[2]an!$M$37,S3380="kahepoolne vajaduspõhine",U3380&gt;[2]an!$M$38,RANK(D3380,$D3380:$D3380)+COUNTIFS($D$2:D3380,D3380,$F$2:F3380,F3380)-1=1),X3380,
IF(AND(F3380="Peretoe teenus",H3380&lt;[2]an!$M$37,S3380="kahepoolne vajaduspõhine",U3380&gt;[2]an!$M$38,RANK(D3380,$D3380:$D3380)+COUNTIFS($D$2:D3380,D3380,$F$2:F3380,F3380)-1&gt;1),"",X3380*W3380)))))))))))))),"")</f>
        <v/>
      </c>
      <c r="Z3380" s="18" t="str">
        <f t="shared" si="157"/>
        <v/>
      </c>
      <c r="AA3380" s="19" t="str">
        <f>IFERROR(VLOOKUP(E3380,[2]an!$A$3:$B$81,2,FALSE),"")</f>
        <v/>
      </c>
      <c r="AB3380" s="19" t="str">
        <f>IFERROR(VLOOKUP(AA3380,[2]an!$C$2:$D$16,2,FALSE),"")</f>
        <v/>
      </c>
      <c r="AC3380" s="20"/>
      <c r="AD3380" s="21" t="str">
        <f>IF(A3380=[2]an!$F$36,VLOOKUP([2]an!$F$36,[2]an!$F$36:$H$36,3,FALSE),IF(A3380=[2]an!$F$35,VLOOKUP([2]an!$F$35,[2]an!$F$35:$H$35,3,FALSE),IF(A3380=[2]an!$F$33,VLOOKUP([2]an!$F$33,[2]an!$F$33:$H$33,3,FALSE),IF(A3380=[2]an!$F$31,VLOOKUP([2]an!$F$31,[2]an!$F$31:$H$31,3,FALSE),""))))</f>
        <v/>
      </c>
    </row>
    <row r="3381" spans="6:30" x14ac:dyDescent="0.2">
      <c r="F3381" s="10"/>
      <c r="G3381" s="8" t="str">
        <f t="shared" si="158"/>
        <v/>
      </c>
      <c r="H3381" s="13"/>
      <c r="K3381" s="13"/>
      <c r="L3381" s="10"/>
      <c r="M3381" s="10"/>
      <c r="S3381" s="8" t="str">
        <f>IFERROR(VLOOKUP(D3381,[1]peretoe_teenus!$A$2:$L$2000,5,FALSE),"")</f>
        <v/>
      </c>
      <c r="U3381" s="13"/>
      <c r="V3381" s="15" t="str" cm="1">
        <f t="array" ref="V3381">IFERROR(IF(AND(F3381="Tugigrupp",RANK(K3381,$K3381:$K3381)+COUNTIFS($K$2:K3381,K3381,$L$2:L3381,L3381,$M$2:M3381,M3381,$I$2:I3381,I3381,$G$2:G3381,G3381,$F$2:F3381,F3381)-1=1),SUMPRODUCT(($F$2:$F$4154=F3381)*($G$2:$G$4154=G3381)*($K$2:$K$4154=K3381)*($I$2:$I$4154=I3381)*($L$2:$L$4154=L3381)*($M$2:$M$4154=M3381)),""),"")</f>
        <v/>
      </c>
      <c r="W3381" s="15" t="str">
        <f t="shared" si="156"/>
        <v/>
      </c>
      <c r="X3381" s="16" t="str">
        <f>IF(AND(A3381=[2]an!$G$38,F3381=[2]an!$E$40),[2]an!$G$40,IF(AND(A3381=[2]an!$G$38,F3381=[2]an!$E$41),[2]an!$G$41,IF(AND(A3381=[2]an!$G$38,F3381=[2]an!$E$39,H3381&gt;=[2]an!$M$37),[2]an!$G$39,
IF(AND(A3381=[2]an!$G$38,F3381=[2]an!$E$39,H3381&lt;[2]an!$M$37,S3381="kahepoolne vajaduspõhine",U3381=""),[2]an!$M$40,
IF(AND(A3381=[2]an!$G$38,F3381=[2]an!$E$39,H3381&lt;[2]an!$M$37,S3381="kahepoolne vajaduspõhine",U3381&lt;&gt;""),[2]an!$G$39,
IF(AND(A3381=[2]an!$G$38,F3381=[2]an!$E$39,H3381&lt;[2]an!$M$37,S3381&lt;&gt;"kahepoolne vajaduspõhine"),[2]an!$G$39,
IF(AND(A3381=[2]an!$G$38,F3381=[2]an!$E$42),[2]an!$G$42,
IF(AND(A3381=[2]an!$H$38,F3381=[2]an!$E$40),[2]an!$H$40,IF(AND(A3381=[2]an!$H$38,F3381=[2]an!$E$41),[2]an!$H$41,IF(AND(A3381=[2]an!$H$38,F3381=[2]an!$E$39,H3381&gt;=[2]an!$M$37),[2]an!$H$39,
IF(AND(A3381=[2]an!$H$38,F3381=[2]an!$E$39,H3381&lt;[2]an!$M$37,S3381="kahepoolne vajaduspõhine",U3381=""),[2]an!$M$40,
IF(AND(A3381=[2]an!$H$38,F3381=[2]an!$E$39,H3381&lt;[2]an!$M$37,S3381="kahepoolne vajaduspõhine",U3381&lt;&gt;""),[2]an!$H$39,
IF(AND(A3381=[2]an!$H$38,F3381=[2]an!$E$39,H3381&lt;[2]an!$M$37,S3381&lt;&gt;"kahepoolne vajaduspõhine"),[2]an!$H$39,
IF(AND(A3381=[2]an!$H$38,F3381=[2]an!$E$42),[2]an!$H$42,
IF(AND(A3381=[2]an!$I$38,F3381=[2]an!$E$40),[2]an!$I$40,IF(AND(A3381=[2]an!$I$38,F3381=[2]an!$E$41),[2]an!$I$41,IF(AND(A3381=[2]an!$I$38,F3381=[2]an!$E$39,H3381&gt;=[2]an!$M$37),[2]an!$I$39,
IF(AND(A3381=[2]an!$I$38,F3381=[2]an!$E$39,H3381&lt;[2]an!$M$37,S3381="kahepoolne vajaduspõhine",U3381=""),[2]an!$M$40,
IF(AND(A3381=[2]an!$I$38,F3381=[2]an!$E$39,H3381&lt;[2]an!$M$37,S3381="kahepoolne vajaduspõhine",U3381&lt;&gt;""),[2]an!$I$39,
IF(AND(A3381=[2]an!$I$38,F3381=[2]an!$E$39,H3381&lt;[2]an!$M$37,S3381&lt;&gt;"kahepoolne vajaduspõhine"),[2]an!$I$39,
IF(AND(A3381=[2]an!$I$38,F3381=[2]an!$E$42),[2]an!$I$42,
IF(AND(A3381=[2]an!$J$38,F3381=[2]an!$E$40),[2]an!$J$40,IF(AND(A3381=[2]an!$J$38,F3381=[2]an!$E$41),[2]an!$J$41,IF(AND(A3381=[2]an!$J$38,F3381=[2]an!$E$39,H3381&gt;=[2]an!$M$37),[2]an!$J$39,
IF(AND(A3381=[2]an!$J$38,F3381=[2]an!$E$39,H3381&lt;[2]an!$M$37,S3381="kahepoolne vajaduspõhine",U3381=""),[2]an!$M$40,
IF(AND(A3381=[2]an!$J$38,F3381=[2]an!$E$39,H3381&lt;[2]an!$M$37,S3381="kahepoolne vajaduspõhine",U3381&lt;&gt;""),[2]an!$J$39,
IF(AND(A3381=[2]an!$J$38,F3381=[2]an!$E$39,H3381&lt;[2]an!$M$37,S3381&lt;&gt;"kahepoolne vajaduspõhine"),[2]an!$J$39,
IF(AND(A3381=[2]an!$J$38,F3381=[2]an!$E$42),[2]an!$J$42,""))))))))))))))))))))))))))))</f>
        <v/>
      </c>
      <c r="Y3381" s="17" t="str">
        <f>IFERROR(IF(F3381="Tugigrupp",0,
IF(AND(F3381="Peretoe teenus",H3381&gt;=[2]an!$M$37,RANK(D3381,$D3381:$D3381)+COUNTIFS($D$2:D3381,D3381,$F$2:F3381,F3381)-1&gt;1),"",
IF(AND(F3381="Peretoe teenus",H3381&gt;=[2]an!$M$37,RANK(D3381,$D3381:$D3381)+COUNTIFS($D$2:D3381,D3381,$F$2:F3381,F3381)-1=1,MONTH(H3381)=MONTH(K3381)=TRUE,YEAR(H3381)=YEAR(K3381)=TRUE),((EOMONTH(H3381,0)-H3381+1)*X3381)/DAY(EOMONTH(H3381,0)),
IF(AND(F3381="Peretoe teenus",H3381&gt;=[2]an!$M$37,RANK(D3381,$D3381:$D3381)+COUNTIFS($D$2:D3381,D3381,$F$2:F3381,F3381)-1=1),X3381,
IF(AND(F3381="Peretoe teenus",H3381&lt;[2]an!$M$37,S3381&lt;&gt;"kahepoolne vajaduspõhine",RANK(D3381,$D3381:$D3381)+COUNTIFS($D$2:D3381,D3381,$F$2:F3381,F3381)-1=1),X3381,
IF(AND(F3381="Peretoe teenus",H3381&lt;[2]an!$M$37,S3381&lt;&gt;"kahepoolne vajaduspõhine",RANK(D3381,$D3381:$D3381)+COUNTIFS($D$2:D3381,D3381,$F$2:F3381,F3381)-1&gt;1),"",
IF(AND(F3381="Peretoe teenus",H3381&lt;[2]an!$M$37,S3381="kahepoolne vajaduspõhine",U3381="",RANK(D3381,$D3381:$D3381)+COUNTIFS($D$2:D3381,D3381,$F$2:F3381,F3381)-1=1),X3381,
IF(AND(F3381="Peretoe teenus",H3381&lt;[2]an!$M$37,S3381="kahepoolne vajaduspõhine",U3381="",RANK(D3381,$D3381:$D3381)+COUNTIFS($D$2:D3381,D3381,$F$2:F3381,F3381)-1&gt;1),"",
IF(AND(F3381="Peretoe teenus",H3381&lt;[2]an!$M$37,S3381="kahepoolne vajaduspõhine",U3381&lt;[2]an!$M$37,RANK(D3381,$D3381:$D3381)+COUNTIFS($D$2:D3381,D3381,$F$2:F3381,F3381)-1=1),X3381,
IF(AND(F3381="Peretoe teenus",H3381&lt;[2]an!$M$37,S3381="kahepoolne vajaduspõhine",U3381&lt;[2]an!$M$37,RANK(D3381,$D3381:$D3381)+COUNTIFS($D$2:D3381,D3381,$F$2:F3381,F3381)-1&gt;1),"",
IF(AND(F3381="Peretoe teenus",H3381&lt;[2]an!$M$37,S3381="kahepoolne vajaduspõhine",U3381&gt;=[2]an!$M$37,U3381&lt;=[2]an!$M$38,RANK(D3381,$D3381:$D3381)+COUNTIFS($D$2:D3381,D3381,$F$2:F3381,F3381)-1=1),
((EOMONTH(U3381,0)-U3381+1)*X3381)/DAY(EOMONTH(U3381,0))+(DAY(U3381)-1)*100/DAY(EOMONTH(U3381,0)),
IF(AND(F3381="Peretoe teenus",H3381&lt;[2]an!$M$37,S3381="kahepoolne vajaduspõhine",U3381&gt;=[2]an!$M$37,U3381&lt;=[2]an!$M$38,RANK(D3381,$D3381:$D3381)+COUNTIFS($D$2:D3381,D3381,$F$2:F3381,F3381)-1&gt;1),"",
IF(AND(F3381="Peretoe teenus",H3381&lt;[2]an!$M$37,S3381="kahepoolne vajaduspõhine",U3381&gt;[2]an!$M$38,RANK(D3381,$D3381:$D3381)+COUNTIFS($D$2:D3381,D3381,$F$2:F3381,F3381)-1=1),X3381,
IF(AND(F3381="Peretoe teenus",H3381&lt;[2]an!$M$37,S3381="kahepoolne vajaduspõhine",U3381&gt;[2]an!$M$38,RANK(D3381,$D3381:$D3381)+COUNTIFS($D$2:D3381,D3381,$F$2:F3381,F3381)-1&gt;1),"",X3381*W3381)))))))))))))),"")</f>
        <v/>
      </c>
      <c r="Z3381" s="18" t="str">
        <f t="shared" si="157"/>
        <v/>
      </c>
      <c r="AA3381" s="19" t="str">
        <f>IFERROR(VLOOKUP(E3381,[2]an!$A$3:$B$81,2,FALSE),"")</f>
        <v/>
      </c>
      <c r="AB3381" s="19" t="str">
        <f>IFERROR(VLOOKUP(AA3381,[2]an!$C$2:$D$16,2,FALSE),"")</f>
        <v/>
      </c>
      <c r="AC3381" s="20"/>
      <c r="AD3381" s="21" t="str">
        <f>IF(A3381=[2]an!$F$36,VLOOKUP([2]an!$F$36,[2]an!$F$36:$H$36,3,FALSE),IF(A3381=[2]an!$F$35,VLOOKUP([2]an!$F$35,[2]an!$F$35:$H$35,3,FALSE),IF(A3381=[2]an!$F$33,VLOOKUP([2]an!$F$33,[2]an!$F$33:$H$33,3,FALSE),IF(A3381=[2]an!$F$31,VLOOKUP([2]an!$F$31,[2]an!$F$31:$H$31,3,FALSE),""))))</f>
        <v/>
      </c>
    </row>
    <row r="3382" spans="6:30" x14ac:dyDescent="0.2">
      <c r="F3382" s="10"/>
      <c r="G3382" s="8" t="str">
        <f t="shared" si="158"/>
        <v/>
      </c>
      <c r="H3382" s="13"/>
      <c r="K3382" s="13"/>
      <c r="L3382" s="10"/>
      <c r="M3382" s="10"/>
      <c r="S3382" s="8" t="str">
        <f>IFERROR(VLOOKUP(D3382,[1]peretoe_teenus!$A$2:$L$2000,5,FALSE),"")</f>
        <v/>
      </c>
      <c r="U3382" s="13"/>
      <c r="V3382" s="15" t="str" cm="1">
        <f t="array" ref="V3382">IFERROR(IF(AND(F3382="Tugigrupp",RANK(K3382,$K3382:$K3382)+COUNTIFS($K$2:K3382,K3382,$L$2:L3382,L3382,$M$2:M3382,M3382,$I$2:I3382,I3382,$G$2:G3382,G3382,$F$2:F3382,F3382)-1=1),SUMPRODUCT(($F$2:$F$4154=F3382)*($G$2:$G$4154=G3382)*($K$2:$K$4154=K3382)*($I$2:$I$4154=I3382)*($L$2:$L$4154=L3382)*($M$2:$M$4154=M3382)),""),"")</f>
        <v/>
      </c>
      <c r="W3382" s="15" t="str">
        <f t="shared" si="156"/>
        <v/>
      </c>
      <c r="X3382" s="16" t="str">
        <f>IF(AND(A3382=[2]an!$G$38,F3382=[2]an!$E$40),[2]an!$G$40,IF(AND(A3382=[2]an!$G$38,F3382=[2]an!$E$41),[2]an!$G$41,IF(AND(A3382=[2]an!$G$38,F3382=[2]an!$E$39,H3382&gt;=[2]an!$M$37),[2]an!$G$39,
IF(AND(A3382=[2]an!$G$38,F3382=[2]an!$E$39,H3382&lt;[2]an!$M$37,S3382="kahepoolne vajaduspõhine",U3382=""),[2]an!$M$40,
IF(AND(A3382=[2]an!$G$38,F3382=[2]an!$E$39,H3382&lt;[2]an!$M$37,S3382="kahepoolne vajaduspõhine",U3382&lt;&gt;""),[2]an!$G$39,
IF(AND(A3382=[2]an!$G$38,F3382=[2]an!$E$39,H3382&lt;[2]an!$M$37,S3382&lt;&gt;"kahepoolne vajaduspõhine"),[2]an!$G$39,
IF(AND(A3382=[2]an!$G$38,F3382=[2]an!$E$42),[2]an!$G$42,
IF(AND(A3382=[2]an!$H$38,F3382=[2]an!$E$40),[2]an!$H$40,IF(AND(A3382=[2]an!$H$38,F3382=[2]an!$E$41),[2]an!$H$41,IF(AND(A3382=[2]an!$H$38,F3382=[2]an!$E$39,H3382&gt;=[2]an!$M$37),[2]an!$H$39,
IF(AND(A3382=[2]an!$H$38,F3382=[2]an!$E$39,H3382&lt;[2]an!$M$37,S3382="kahepoolne vajaduspõhine",U3382=""),[2]an!$M$40,
IF(AND(A3382=[2]an!$H$38,F3382=[2]an!$E$39,H3382&lt;[2]an!$M$37,S3382="kahepoolne vajaduspõhine",U3382&lt;&gt;""),[2]an!$H$39,
IF(AND(A3382=[2]an!$H$38,F3382=[2]an!$E$39,H3382&lt;[2]an!$M$37,S3382&lt;&gt;"kahepoolne vajaduspõhine"),[2]an!$H$39,
IF(AND(A3382=[2]an!$H$38,F3382=[2]an!$E$42),[2]an!$H$42,
IF(AND(A3382=[2]an!$I$38,F3382=[2]an!$E$40),[2]an!$I$40,IF(AND(A3382=[2]an!$I$38,F3382=[2]an!$E$41),[2]an!$I$41,IF(AND(A3382=[2]an!$I$38,F3382=[2]an!$E$39,H3382&gt;=[2]an!$M$37),[2]an!$I$39,
IF(AND(A3382=[2]an!$I$38,F3382=[2]an!$E$39,H3382&lt;[2]an!$M$37,S3382="kahepoolne vajaduspõhine",U3382=""),[2]an!$M$40,
IF(AND(A3382=[2]an!$I$38,F3382=[2]an!$E$39,H3382&lt;[2]an!$M$37,S3382="kahepoolne vajaduspõhine",U3382&lt;&gt;""),[2]an!$I$39,
IF(AND(A3382=[2]an!$I$38,F3382=[2]an!$E$39,H3382&lt;[2]an!$M$37,S3382&lt;&gt;"kahepoolne vajaduspõhine"),[2]an!$I$39,
IF(AND(A3382=[2]an!$I$38,F3382=[2]an!$E$42),[2]an!$I$42,
IF(AND(A3382=[2]an!$J$38,F3382=[2]an!$E$40),[2]an!$J$40,IF(AND(A3382=[2]an!$J$38,F3382=[2]an!$E$41),[2]an!$J$41,IF(AND(A3382=[2]an!$J$38,F3382=[2]an!$E$39,H3382&gt;=[2]an!$M$37),[2]an!$J$39,
IF(AND(A3382=[2]an!$J$38,F3382=[2]an!$E$39,H3382&lt;[2]an!$M$37,S3382="kahepoolne vajaduspõhine",U3382=""),[2]an!$M$40,
IF(AND(A3382=[2]an!$J$38,F3382=[2]an!$E$39,H3382&lt;[2]an!$M$37,S3382="kahepoolne vajaduspõhine",U3382&lt;&gt;""),[2]an!$J$39,
IF(AND(A3382=[2]an!$J$38,F3382=[2]an!$E$39,H3382&lt;[2]an!$M$37,S3382&lt;&gt;"kahepoolne vajaduspõhine"),[2]an!$J$39,
IF(AND(A3382=[2]an!$J$38,F3382=[2]an!$E$42),[2]an!$J$42,""))))))))))))))))))))))))))))</f>
        <v/>
      </c>
      <c r="Y3382" s="17" t="str">
        <f>IFERROR(IF(F3382="Tugigrupp",0,
IF(AND(F3382="Peretoe teenus",H3382&gt;=[2]an!$M$37,RANK(D3382,$D3382:$D3382)+COUNTIFS($D$2:D3382,D3382,$F$2:F3382,F3382)-1&gt;1),"",
IF(AND(F3382="Peretoe teenus",H3382&gt;=[2]an!$M$37,RANK(D3382,$D3382:$D3382)+COUNTIFS($D$2:D3382,D3382,$F$2:F3382,F3382)-1=1,MONTH(H3382)=MONTH(K3382)=TRUE,YEAR(H3382)=YEAR(K3382)=TRUE),((EOMONTH(H3382,0)-H3382+1)*X3382)/DAY(EOMONTH(H3382,0)),
IF(AND(F3382="Peretoe teenus",H3382&gt;=[2]an!$M$37,RANK(D3382,$D3382:$D3382)+COUNTIFS($D$2:D3382,D3382,$F$2:F3382,F3382)-1=1),X3382,
IF(AND(F3382="Peretoe teenus",H3382&lt;[2]an!$M$37,S3382&lt;&gt;"kahepoolne vajaduspõhine",RANK(D3382,$D3382:$D3382)+COUNTIFS($D$2:D3382,D3382,$F$2:F3382,F3382)-1=1),X3382,
IF(AND(F3382="Peretoe teenus",H3382&lt;[2]an!$M$37,S3382&lt;&gt;"kahepoolne vajaduspõhine",RANK(D3382,$D3382:$D3382)+COUNTIFS($D$2:D3382,D3382,$F$2:F3382,F3382)-1&gt;1),"",
IF(AND(F3382="Peretoe teenus",H3382&lt;[2]an!$M$37,S3382="kahepoolne vajaduspõhine",U3382="",RANK(D3382,$D3382:$D3382)+COUNTIFS($D$2:D3382,D3382,$F$2:F3382,F3382)-1=1),X3382,
IF(AND(F3382="Peretoe teenus",H3382&lt;[2]an!$M$37,S3382="kahepoolne vajaduspõhine",U3382="",RANK(D3382,$D3382:$D3382)+COUNTIFS($D$2:D3382,D3382,$F$2:F3382,F3382)-1&gt;1),"",
IF(AND(F3382="Peretoe teenus",H3382&lt;[2]an!$M$37,S3382="kahepoolne vajaduspõhine",U3382&lt;[2]an!$M$37,RANK(D3382,$D3382:$D3382)+COUNTIFS($D$2:D3382,D3382,$F$2:F3382,F3382)-1=1),X3382,
IF(AND(F3382="Peretoe teenus",H3382&lt;[2]an!$M$37,S3382="kahepoolne vajaduspõhine",U3382&lt;[2]an!$M$37,RANK(D3382,$D3382:$D3382)+COUNTIFS($D$2:D3382,D3382,$F$2:F3382,F3382)-1&gt;1),"",
IF(AND(F3382="Peretoe teenus",H3382&lt;[2]an!$M$37,S3382="kahepoolne vajaduspõhine",U3382&gt;=[2]an!$M$37,U3382&lt;=[2]an!$M$38,RANK(D3382,$D3382:$D3382)+COUNTIFS($D$2:D3382,D3382,$F$2:F3382,F3382)-1=1),
((EOMONTH(U3382,0)-U3382+1)*X3382)/DAY(EOMONTH(U3382,0))+(DAY(U3382)-1)*100/DAY(EOMONTH(U3382,0)),
IF(AND(F3382="Peretoe teenus",H3382&lt;[2]an!$M$37,S3382="kahepoolne vajaduspõhine",U3382&gt;=[2]an!$M$37,U3382&lt;=[2]an!$M$38,RANK(D3382,$D3382:$D3382)+COUNTIFS($D$2:D3382,D3382,$F$2:F3382,F3382)-1&gt;1),"",
IF(AND(F3382="Peretoe teenus",H3382&lt;[2]an!$M$37,S3382="kahepoolne vajaduspõhine",U3382&gt;[2]an!$M$38,RANK(D3382,$D3382:$D3382)+COUNTIFS($D$2:D3382,D3382,$F$2:F3382,F3382)-1=1),X3382,
IF(AND(F3382="Peretoe teenus",H3382&lt;[2]an!$M$37,S3382="kahepoolne vajaduspõhine",U3382&gt;[2]an!$M$38,RANK(D3382,$D3382:$D3382)+COUNTIFS($D$2:D3382,D3382,$F$2:F3382,F3382)-1&gt;1),"",X3382*W3382)))))))))))))),"")</f>
        <v/>
      </c>
      <c r="Z3382" s="18" t="str">
        <f t="shared" si="157"/>
        <v/>
      </c>
      <c r="AA3382" s="19" t="str">
        <f>IFERROR(VLOOKUP(E3382,[2]an!$A$3:$B$81,2,FALSE),"")</f>
        <v/>
      </c>
      <c r="AB3382" s="19" t="str">
        <f>IFERROR(VLOOKUP(AA3382,[2]an!$C$2:$D$16,2,FALSE),"")</f>
        <v/>
      </c>
      <c r="AC3382" s="20"/>
      <c r="AD3382" s="21" t="str">
        <f>IF(A3382=[2]an!$F$36,VLOOKUP([2]an!$F$36,[2]an!$F$36:$H$36,3,FALSE),IF(A3382=[2]an!$F$35,VLOOKUP([2]an!$F$35,[2]an!$F$35:$H$35,3,FALSE),IF(A3382=[2]an!$F$33,VLOOKUP([2]an!$F$33,[2]an!$F$33:$H$33,3,FALSE),IF(A3382=[2]an!$F$31,VLOOKUP([2]an!$F$31,[2]an!$F$31:$H$31,3,FALSE),""))))</f>
        <v/>
      </c>
    </row>
    <row r="3383" spans="6:30" x14ac:dyDescent="0.2">
      <c r="F3383" s="10"/>
      <c r="G3383" s="8" t="str">
        <f t="shared" si="158"/>
        <v/>
      </c>
      <c r="H3383" s="13"/>
      <c r="K3383" s="13"/>
      <c r="L3383" s="10"/>
      <c r="M3383" s="10"/>
      <c r="S3383" s="8" t="str">
        <f>IFERROR(VLOOKUP(D3383,[1]peretoe_teenus!$A$2:$L$2000,5,FALSE),"")</f>
        <v/>
      </c>
      <c r="U3383" s="13"/>
      <c r="V3383" s="15" t="str" cm="1">
        <f t="array" ref="V3383">IFERROR(IF(AND(F3383="Tugigrupp",RANK(K3383,$K3383:$K3383)+COUNTIFS($K$2:K3383,K3383,$L$2:L3383,L3383,$M$2:M3383,M3383,$I$2:I3383,I3383,$G$2:G3383,G3383,$F$2:F3383,F3383)-1=1),SUMPRODUCT(($F$2:$F$4154=F3383)*($G$2:$G$4154=G3383)*($K$2:$K$4154=K3383)*($I$2:$I$4154=I3383)*($L$2:$L$4154=L3383)*($M$2:$M$4154=M3383)),""),"")</f>
        <v/>
      </c>
      <c r="W3383" s="15" t="str">
        <f t="shared" si="156"/>
        <v/>
      </c>
      <c r="X3383" s="16" t="str">
        <f>IF(AND(A3383=[2]an!$G$38,F3383=[2]an!$E$40),[2]an!$G$40,IF(AND(A3383=[2]an!$G$38,F3383=[2]an!$E$41),[2]an!$G$41,IF(AND(A3383=[2]an!$G$38,F3383=[2]an!$E$39,H3383&gt;=[2]an!$M$37),[2]an!$G$39,
IF(AND(A3383=[2]an!$G$38,F3383=[2]an!$E$39,H3383&lt;[2]an!$M$37,S3383="kahepoolne vajaduspõhine",U3383=""),[2]an!$M$40,
IF(AND(A3383=[2]an!$G$38,F3383=[2]an!$E$39,H3383&lt;[2]an!$M$37,S3383="kahepoolne vajaduspõhine",U3383&lt;&gt;""),[2]an!$G$39,
IF(AND(A3383=[2]an!$G$38,F3383=[2]an!$E$39,H3383&lt;[2]an!$M$37,S3383&lt;&gt;"kahepoolne vajaduspõhine"),[2]an!$G$39,
IF(AND(A3383=[2]an!$G$38,F3383=[2]an!$E$42),[2]an!$G$42,
IF(AND(A3383=[2]an!$H$38,F3383=[2]an!$E$40),[2]an!$H$40,IF(AND(A3383=[2]an!$H$38,F3383=[2]an!$E$41),[2]an!$H$41,IF(AND(A3383=[2]an!$H$38,F3383=[2]an!$E$39,H3383&gt;=[2]an!$M$37),[2]an!$H$39,
IF(AND(A3383=[2]an!$H$38,F3383=[2]an!$E$39,H3383&lt;[2]an!$M$37,S3383="kahepoolne vajaduspõhine",U3383=""),[2]an!$M$40,
IF(AND(A3383=[2]an!$H$38,F3383=[2]an!$E$39,H3383&lt;[2]an!$M$37,S3383="kahepoolne vajaduspõhine",U3383&lt;&gt;""),[2]an!$H$39,
IF(AND(A3383=[2]an!$H$38,F3383=[2]an!$E$39,H3383&lt;[2]an!$M$37,S3383&lt;&gt;"kahepoolne vajaduspõhine"),[2]an!$H$39,
IF(AND(A3383=[2]an!$H$38,F3383=[2]an!$E$42),[2]an!$H$42,
IF(AND(A3383=[2]an!$I$38,F3383=[2]an!$E$40),[2]an!$I$40,IF(AND(A3383=[2]an!$I$38,F3383=[2]an!$E$41),[2]an!$I$41,IF(AND(A3383=[2]an!$I$38,F3383=[2]an!$E$39,H3383&gt;=[2]an!$M$37),[2]an!$I$39,
IF(AND(A3383=[2]an!$I$38,F3383=[2]an!$E$39,H3383&lt;[2]an!$M$37,S3383="kahepoolne vajaduspõhine",U3383=""),[2]an!$M$40,
IF(AND(A3383=[2]an!$I$38,F3383=[2]an!$E$39,H3383&lt;[2]an!$M$37,S3383="kahepoolne vajaduspõhine",U3383&lt;&gt;""),[2]an!$I$39,
IF(AND(A3383=[2]an!$I$38,F3383=[2]an!$E$39,H3383&lt;[2]an!$M$37,S3383&lt;&gt;"kahepoolne vajaduspõhine"),[2]an!$I$39,
IF(AND(A3383=[2]an!$I$38,F3383=[2]an!$E$42),[2]an!$I$42,
IF(AND(A3383=[2]an!$J$38,F3383=[2]an!$E$40),[2]an!$J$40,IF(AND(A3383=[2]an!$J$38,F3383=[2]an!$E$41),[2]an!$J$41,IF(AND(A3383=[2]an!$J$38,F3383=[2]an!$E$39,H3383&gt;=[2]an!$M$37),[2]an!$J$39,
IF(AND(A3383=[2]an!$J$38,F3383=[2]an!$E$39,H3383&lt;[2]an!$M$37,S3383="kahepoolne vajaduspõhine",U3383=""),[2]an!$M$40,
IF(AND(A3383=[2]an!$J$38,F3383=[2]an!$E$39,H3383&lt;[2]an!$M$37,S3383="kahepoolne vajaduspõhine",U3383&lt;&gt;""),[2]an!$J$39,
IF(AND(A3383=[2]an!$J$38,F3383=[2]an!$E$39,H3383&lt;[2]an!$M$37,S3383&lt;&gt;"kahepoolne vajaduspõhine"),[2]an!$J$39,
IF(AND(A3383=[2]an!$J$38,F3383=[2]an!$E$42),[2]an!$J$42,""))))))))))))))))))))))))))))</f>
        <v/>
      </c>
      <c r="Y3383" s="17" t="str">
        <f>IFERROR(IF(F3383="Tugigrupp",0,
IF(AND(F3383="Peretoe teenus",H3383&gt;=[2]an!$M$37,RANK(D3383,$D3383:$D3383)+COUNTIFS($D$2:D3383,D3383,$F$2:F3383,F3383)-1&gt;1),"",
IF(AND(F3383="Peretoe teenus",H3383&gt;=[2]an!$M$37,RANK(D3383,$D3383:$D3383)+COUNTIFS($D$2:D3383,D3383,$F$2:F3383,F3383)-1=1,MONTH(H3383)=MONTH(K3383)=TRUE,YEAR(H3383)=YEAR(K3383)=TRUE),((EOMONTH(H3383,0)-H3383+1)*X3383)/DAY(EOMONTH(H3383,0)),
IF(AND(F3383="Peretoe teenus",H3383&gt;=[2]an!$M$37,RANK(D3383,$D3383:$D3383)+COUNTIFS($D$2:D3383,D3383,$F$2:F3383,F3383)-1=1),X3383,
IF(AND(F3383="Peretoe teenus",H3383&lt;[2]an!$M$37,S3383&lt;&gt;"kahepoolne vajaduspõhine",RANK(D3383,$D3383:$D3383)+COUNTIFS($D$2:D3383,D3383,$F$2:F3383,F3383)-1=1),X3383,
IF(AND(F3383="Peretoe teenus",H3383&lt;[2]an!$M$37,S3383&lt;&gt;"kahepoolne vajaduspõhine",RANK(D3383,$D3383:$D3383)+COUNTIFS($D$2:D3383,D3383,$F$2:F3383,F3383)-1&gt;1),"",
IF(AND(F3383="Peretoe teenus",H3383&lt;[2]an!$M$37,S3383="kahepoolne vajaduspõhine",U3383="",RANK(D3383,$D3383:$D3383)+COUNTIFS($D$2:D3383,D3383,$F$2:F3383,F3383)-1=1),X3383,
IF(AND(F3383="Peretoe teenus",H3383&lt;[2]an!$M$37,S3383="kahepoolne vajaduspõhine",U3383="",RANK(D3383,$D3383:$D3383)+COUNTIFS($D$2:D3383,D3383,$F$2:F3383,F3383)-1&gt;1),"",
IF(AND(F3383="Peretoe teenus",H3383&lt;[2]an!$M$37,S3383="kahepoolne vajaduspõhine",U3383&lt;[2]an!$M$37,RANK(D3383,$D3383:$D3383)+COUNTIFS($D$2:D3383,D3383,$F$2:F3383,F3383)-1=1),X3383,
IF(AND(F3383="Peretoe teenus",H3383&lt;[2]an!$M$37,S3383="kahepoolne vajaduspõhine",U3383&lt;[2]an!$M$37,RANK(D3383,$D3383:$D3383)+COUNTIFS($D$2:D3383,D3383,$F$2:F3383,F3383)-1&gt;1),"",
IF(AND(F3383="Peretoe teenus",H3383&lt;[2]an!$M$37,S3383="kahepoolne vajaduspõhine",U3383&gt;=[2]an!$M$37,U3383&lt;=[2]an!$M$38,RANK(D3383,$D3383:$D3383)+COUNTIFS($D$2:D3383,D3383,$F$2:F3383,F3383)-1=1),
((EOMONTH(U3383,0)-U3383+1)*X3383)/DAY(EOMONTH(U3383,0))+(DAY(U3383)-1)*100/DAY(EOMONTH(U3383,0)),
IF(AND(F3383="Peretoe teenus",H3383&lt;[2]an!$M$37,S3383="kahepoolne vajaduspõhine",U3383&gt;=[2]an!$M$37,U3383&lt;=[2]an!$M$38,RANK(D3383,$D3383:$D3383)+COUNTIFS($D$2:D3383,D3383,$F$2:F3383,F3383)-1&gt;1),"",
IF(AND(F3383="Peretoe teenus",H3383&lt;[2]an!$M$37,S3383="kahepoolne vajaduspõhine",U3383&gt;[2]an!$M$38,RANK(D3383,$D3383:$D3383)+COUNTIFS($D$2:D3383,D3383,$F$2:F3383,F3383)-1=1),X3383,
IF(AND(F3383="Peretoe teenus",H3383&lt;[2]an!$M$37,S3383="kahepoolne vajaduspõhine",U3383&gt;[2]an!$M$38,RANK(D3383,$D3383:$D3383)+COUNTIFS($D$2:D3383,D3383,$F$2:F3383,F3383)-1&gt;1),"",X3383*W3383)))))))))))))),"")</f>
        <v/>
      </c>
      <c r="Z3383" s="18" t="str">
        <f t="shared" si="157"/>
        <v/>
      </c>
      <c r="AA3383" s="19" t="str">
        <f>IFERROR(VLOOKUP(E3383,[2]an!$A$3:$B$81,2,FALSE),"")</f>
        <v/>
      </c>
      <c r="AB3383" s="19" t="str">
        <f>IFERROR(VLOOKUP(AA3383,[2]an!$C$2:$D$16,2,FALSE),"")</f>
        <v/>
      </c>
      <c r="AC3383" s="20"/>
      <c r="AD3383" s="21" t="str">
        <f>IF(A3383=[2]an!$F$36,VLOOKUP([2]an!$F$36,[2]an!$F$36:$H$36,3,FALSE),IF(A3383=[2]an!$F$35,VLOOKUP([2]an!$F$35,[2]an!$F$35:$H$35,3,FALSE),IF(A3383=[2]an!$F$33,VLOOKUP([2]an!$F$33,[2]an!$F$33:$H$33,3,FALSE),IF(A3383=[2]an!$F$31,VLOOKUP([2]an!$F$31,[2]an!$F$31:$H$31,3,FALSE),""))))</f>
        <v/>
      </c>
    </row>
    <row r="3384" spans="6:30" x14ac:dyDescent="0.2">
      <c r="F3384" s="10"/>
      <c r="G3384" s="8" t="str">
        <f t="shared" si="158"/>
        <v/>
      </c>
      <c r="H3384" s="13"/>
      <c r="K3384" s="13"/>
      <c r="L3384" s="10"/>
      <c r="M3384" s="10"/>
      <c r="S3384" s="8" t="str">
        <f>IFERROR(VLOOKUP(D3384,[1]peretoe_teenus!$A$2:$L$2000,5,FALSE),"")</f>
        <v/>
      </c>
      <c r="U3384" s="13"/>
      <c r="V3384" s="15" t="str" cm="1">
        <f t="array" ref="V3384">IFERROR(IF(AND(F3384="Tugigrupp",RANK(K3384,$K3384:$K3384)+COUNTIFS($K$2:K3384,K3384,$L$2:L3384,L3384,$M$2:M3384,M3384,$I$2:I3384,I3384,$G$2:G3384,G3384,$F$2:F3384,F3384)-1=1),SUMPRODUCT(($F$2:$F$4154=F3384)*($G$2:$G$4154=G3384)*($K$2:$K$4154=K3384)*($I$2:$I$4154=I3384)*($L$2:$L$4154=L3384)*($M$2:$M$4154=M3384)),""),"")</f>
        <v/>
      </c>
      <c r="W3384" s="15" t="str">
        <f t="shared" si="156"/>
        <v/>
      </c>
      <c r="X3384" s="16" t="str">
        <f>IF(AND(A3384=[2]an!$G$38,F3384=[2]an!$E$40),[2]an!$G$40,IF(AND(A3384=[2]an!$G$38,F3384=[2]an!$E$41),[2]an!$G$41,IF(AND(A3384=[2]an!$G$38,F3384=[2]an!$E$39,H3384&gt;=[2]an!$M$37),[2]an!$G$39,
IF(AND(A3384=[2]an!$G$38,F3384=[2]an!$E$39,H3384&lt;[2]an!$M$37,S3384="kahepoolne vajaduspõhine",U3384=""),[2]an!$M$40,
IF(AND(A3384=[2]an!$G$38,F3384=[2]an!$E$39,H3384&lt;[2]an!$M$37,S3384="kahepoolne vajaduspõhine",U3384&lt;&gt;""),[2]an!$G$39,
IF(AND(A3384=[2]an!$G$38,F3384=[2]an!$E$39,H3384&lt;[2]an!$M$37,S3384&lt;&gt;"kahepoolne vajaduspõhine"),[2]an!$G$39,
IF(AND(A3384=[2]an!$G$38,F3384=[2]an!$E$42),[2]an!$G$42,
IF(AND(A3384=[2]an!$H$38,F3384=[2]an!$E$40),[2]an!$H$40,IF(AND(A3384=[2]an!$H$38,F3384=[2]an!$E$41),[2]an!$H$41,IF(AND(A3384=[2]an!$H$38,F3384=[2]an!$E$39,H3384&gt;=[2]an!$M$37),[2]an!$H$39,
IF(AND(A3384=[2]an!$H$38,F3384=[2]an!$E$39,H3384&lt;[2]an!$M$37,S3384="kahepoolne vajaduspõhine",U3384=""),[2]an!$M$40,
IF(AND(A3384=[2]an!$H$38,F3384=[2]an!$E$39,H3384&lt;[2]an!$M$37,S3384="kahepoolne vajaduspõhine",U3384&lt;&gt;""),[2]an!$H$39,
IF(AND(A3384=[2]an!$H$38,F3384=[2]an!$E$39,H3384&lt;[2]an!$M$37,S3384&lt;&gt;"kahepoolne vajaduspõhine"),[2]an!$H$39,
IF(AND(A3384=[2]an!$H$38,F3384=[2]an!$E$42),[2]an!$H$42,
IF(AND(A3384=[2]an!$I$38,F3384=[2]an!$E$40),[2]an!$I$40,IF(AND(A3384=[2]an!$I$38,F3384=[2]an!$E$41),[2]an!$I$41,IF(AND(A3384=[2]an!$I$38,F3384=[2]an!$E$39,H3384&gt;=[2]an!$M$37),[2]an!$I$39,
IF(AND(A3384=[2]an!$I$38,F3384=[2]an!$E$39,H3384&lt;[2]an!$M$37,S3384="kahepoolne vajaduspõhine",U3384=""),[2]an!$M$40,
IF(AND(A3384=[2]an!$I$38,F3384=[2]an!$E$39,H3384&lt;[2]an!$M$37,S3384="kahepoolne vajaduspõhine",U3384&lt;&gt;""),[2]an!$I$39,
IF(AND(A3384=[2]an!$I$38,F3384=[2]an!$E$39,H3384&lt;[2]an!$M$37,S3384&lt;&gt;"kahepoolne vajaduspõhine"),[2]an!$I$39,
IF(AND(A3384=[2]an!$I$38,F3384=[2]an!$E$42),[2]an!$I$42,
IF(AND(A3384=[2]an!$J$38,F3384=[2]an!$E$40),[2]an!$J$40,IF(AND(A3384=[2]an!$J$38,F3384=[2]an!$E$41),[2]an!$J$41,IF(AND(A3384=[2]an!$J$38,F3384=[2]an!$E$39,H3384&gt;=[2]an!$M$37),[2]an!$J$39,
IF(AND(A3384=[2]an!$J$38,F3384=[2]an!$E$39,H3384&lt;[2]an!$M$37,S3384="kahepoolne vajaduspõhine",U3384=""),[2]an!$M$40,
IF(AND(A3384=[2]an!$J$38,F3384=[2]an!$E$39,H3384&lt;[2]an!$M$37,S3384="kahepoolne vajaduspõhine",U3384&lt;&gt;""),[2]an!$J$39,
IF(AND(A3384=[2]an!$J$38,F3384=[2]an!$E$39,H3384&lt;[2]an!$M$37,S3384&lt;&gt;"kahepoolne vajaduspõhine"),[2]an!$J$39,
IF(AND(A3384=[2]an!$J$38,F3384=[2]an!$E$42),[2]an!$J$42,""))))))))))))))))))))))))))))</f>
        <v/>
      </c>
      <c r="Y3384" s="17" t="str">
        <f>IFERROR(IF(F3384="Tugigrupp",0,
IF(AND(F3384="Peretoe teenus",H3384&gt;=[2]an!$M$37,RANK(D3384,$D3384:$D3384)+COUNTIFS($D$2:D3384,D3384,$F$2:F3384,F3384)-1&gt;1),"",
IF(AND(F3384="Peretoe teenus",H3384&gt;=[2]an!$M$37,RANK(D3384,$D3384:$D3384)+COUNTIFS($D$2:D3384,D3384,$F$2:F3384,F3384)-1=1,MONTH(H3384)=MONTH(K3384)=TRUE,YEAR(H3384)=YEAR(K3384)=TRUE),((EOMONTH(H3384,0)-H3384+1)*X3384)/DAY(EOMONTH(H3384,0)),
IF(AND(F3384="Peretoe teenus",H3384&gt;=[2]an!$M$37,RANK(D3384,$D3384:$D3384)+COUNTIFS($D$2:D3384,D3384,$F$2:F3384,F3384)-1=1),X3384,
IF(AND(F3384="Peretoe teenus",H3384&lt;[2]an!$M$37,S3384&lt;&gt;"kahepoolne vajaduspõhine",RANK(D3384,$D3384:$D3384)+COUNTIFS($D$2:D3384,D3384,$F$2:F3384,F3384)-1=1),X3384,
IF(AND(F3384="Peretoe teenus",H3384&lt;[2]an!$M$37,S3384&lt;&gt;"kahepoolne vajaduspõhine",RANK(D3384,$D3384:$D3384)+COUNTIFS($D$2:D3384,D3384,$F$2:F3384,F3384)-1&gt;1),"",
IF(AND(F3384="Peretoe teenus",H3384&lt;[2]an!$M$37,S3384="kahepoolne vajaduspõhine",U3384="",RANK(D3384,$D3384:$D3384)+COUNTIFS($D$2:D3384,D3384,$F$2:F3384,F3384)-1=1),X3384,
IF(AND(F3384="Peretoe teenus",H3384&lt;[2]an!$M$37,S3384="kahepoolne vajaduspõhine",U3384="",RANK(D3384,$D3384:$D3384)+COUNTIFS($D$2:D3384,D3384,$F$2:F3384,F3384)-1&gt;1),"",
IF(AND(F3384="Peretoe teenus",H3384&lt;[2]an!$M$37,S3384="kahepoolne vajaduspõhine",U3384&lt;[2]an!$M$37,RANK(D3384,$D3384:$D3384)+COUNTIFS($D$2:D3384,D3384,$F$2:F3384,F3384)-1=1),X3384,
IF(AND(F3384="Peretoe teenus",H3384&lt;[2]an!$M$37,S3384="kahepoolne vajaduspõhine",U3384&lt;[2]an!$M$37,RANK(D3384,$D3384:$D3384)+COUNTIFS($D$2:D3384,D3384,$F$2:F3384,F3384)-1&gt;1),"",
IF(AND(F3384="Peretoe teenus",H3384&lt;[2]an!$M$37,S3384="kahepoolne vajaduspõhine",U3384&gt;=[2]an!$M$37,U3384&lt;=[2]an!$M$38,RANK(D3384,$D3384:$D3384)+COUNTIFS($D$2:D3384,D3384,$F$2:F3384,F3384)-1=1),
((EOMONTH(U3384,0)-U3384+1)*X3384)/DAY(EOMONTH(U3384,0))+(DAY(U3384)-1)*100/DAY(EOMONTH(U3384,0)),
IF(AND(F3384="Peretoe teenus",H3384&lt;[2]an!$M$37,S3384="kahepoolne vajaduspõhine",U3384&gt;=[2]an!$M$37,U3384&lt;=[2]an!$M$38,RANK(D3384,$D3384:$D3384)+COUNTIFS($D$2:D3384,D3384,$F$2:F3384,F3384)-1&gt;1),"",
IF(AND(F3384="Peretoe teenus",H3384&lt;[2]an!$M$37,S3384="kahepoolne vajaduspõhine",U3384&gt;[2]an!$M$38,RANK(D3384,$D3384:$D3384)+COUNTIFS($D$2:D3384,D3384,$F$2:F3384,F3384)-1=1),X3384,
IF(AND(F3384="Peretoe teenus",H3384&lt;[2]an!$M$37,S3384="kahepoolne vajaduspõhine",U3384&gt;[2]an!$M$38,RANK(D3384,$D3384:$D3384)+COUNTIFS($D$2:D3384,D3384,$F$2:F3384,F3384)-1&gt;1),"",X3384*W3384)))))))))))))),"")</f>
        <v/>
      </c>
      <c r="Z3384" s="18" t="str">
        <f t="shared" si="157"/>
        <v/>
      </c>
      <c r="AA3384" s="19" t="str">
        <f>IFERROR(VLOOKUP(E3384,[2]an!$A$3:$B$81,2,FALSE),"")</f>
        <v/>
      </c>
      <c r="AB3384" s="19" t="str">
        <f>IFERROR(VLOOKUP(AA3384,[2]an!$C$2:$D$16,2,FALSE),"")</f>
        <v/>
      </c>
      <c r="AC3384" s="20"/>
      <c r="AD3384" s="21" t="str">
        <f>IF(A3384=[2]an!$F$36,VLOOKUP([2]an!$F$36,[2]an!$F$36:$H$36,3,FALSE),IF(A3384=[2]an!$F$35,VLOOKUP([2]an!$F$35,[2]an!$F$35:$H$35,3,FALSE),IF(A3384=[2]an!$F$33,VLOOKUP([2]an!$F$33,[2]an!$F$33:$H$33,3,FALSE),IF(A3384=[2]an!$F$31,VLOOKUP([2]an!$F$31,[2]an!$F$31:$H$31,3,FALSE),""))))</f>
        <v/>
      </c>
    </row>
    <row r="3385" spans="6:30" x14ac:dyDescent="0.2">
      <c r="F3385" s="10"/>
      <c r="G3385" s="8" t="str">
        <f t="shared" si="158"/>
        <v/>
      </c>
      <c r="H3385" s="13"/>
      <c r="K3385" s="13"/>
      <c r="L3385" s="10"/>
      <c r="M3385" s="10"/>
      <c r="S3385" s="8" t="str">
        <f>IFERROR(VLOOKUP(D3385,[1]peretoe_teenus!$A$2:$L$2000,5,FALSE),"")</f>
        <v/>
      </c>
      <c r="U3385" s="13"/>
      <c r="V3385" s="15" t="str" cm="1">
        <f t="array" ref="V3385">IFERROR(IF(AND(F3385="Tugigrupp",RANK(K3385,$K3385:$K3385)+COUNTIFS($K$2:K3385,K3385,$L$2:L3385,L3385,$M$2:M3385,M3385,$I$2:I3385,I3385,$G$2:G3385,G3385,$F$2:F3385,F3385)-1=1),SUMPRODUCT(($F$2:$F$4154=F3385)*($G$2:$G$4154=G3385)*($K$2:$K$4154=K3385)*($I$2:$I$4154=I3385)*($L$2:$L$4154=L3385)*($M$2:$M$4154=M3385)),""),"")</f>
        <v/>
      </c>
      <c r="W3385" s="15" t="str">
        <f t="shared" si="156"/>
        <v/>
      </c>
      <c r="X3385" s="16" t="str">
        <f>IF(AND(A3385=[2]an!$G$38,F3385=[2]an!$E$40),[2]an!$G$40,IF(AND(A3385=[2]an!$G$38,F3385=[2]an!$E$41),[2]an!$G$41,IF(AND(A3385=[2]an!$G$38,F3385=[2]an!$E$39,H3385&gt;=[2]an!$M$37),[2]an!$G$39,
IF(AND(A3385=[2]an!$G$38,F3385=[2]an!$E$39,H3385&lt;[2]an!$M$37,S3385="kahepoolne vajaduspõhine",U3385=""),[2]an!$M$40,
IF(AND(A3385=[2]an!$G$38,F3385=[2]an!$E$39,H3385&lt;[2]an!$M$37,S3385="kahepoolne vajaduspõhine",U3385&lt;&gt;""),[2]an!$G$39,
IF(AND(A3385=[2]an!$G$38,F3385=[2]an!$E$39,H3385&lt;[2]an!$M$37,S3385&lt;&gt;"kahepoolne vajaduspõhine"),[2]an!$G$39,
IF(AND(A3385=[2]an!$G$38,F3385=[2]an!$E$42),[2]an!$G$42,
IF(AND(A3385=[2]an!$H$38,F3385=[2]an!$E$40),[2]an!$H$40,IF(AND(A3385=[2]an!$H$38,F3385=[2]an!$E$41),[2]an!$H$41,IF(AND(A3385=[2]an!$H$38,F3385=[2]an!$E$39,H3385&gt;=[2]an!$M$37),[2]an!$H$39,
IF(AND(A3385=[2]an!$H$38,F3385=[2]an!$E$39,H3385&lt;[2]an!$M$37,S3385="kahepoolne vajaduspõhine",U3385=""),[2]an!$M$40,
IF(AND(A3385=[2]an!$H$38,F3385=[2]an!$E$39,H3385&lt;[2]an!$M$37,S3385="kahepoolne vajaduspõhine",U3385&lt;&gt;""),[2]an!$H$39,
IF(AND(A3385=[2]an!$H$38,F3385=[2]an!$E$39,H3385&lt;[2]an!$M$37,S3385&lt;&gt;"kahepoolne vajaduspõhine"),[2]an!$H$39,
IF(AND(A3385=[2]an!$H$38,F3385=[2]an!$E$42),[2]an!$H$42,
IF(AND(A3385=[2]an!$I$38,F3385=[2]an!$E$40),[2]an!$I$40,IF(AND(A3385=[2]an!$I$38,F3385=[2]an!$E$41),[2]an!$I$41,IF(AND(A3385=[2]an!$I$38,F3385=[2]an!$E$39,H3385&gt;=[2]an!$M$37),[2]an!$I$39,
IF(AND(A3385=[2]an!$I$38,F3385=[2]an!$E$39,H3385&lt;[2]an!$M$37,S3385="kahepoolne vajaduspõhine",U3385=""),[2]an!$M$40,
IF(AND(A3385=[2]an!$I$38,F3385=[2]an!$E$39,H3385&lt;[2]an!$M$37,S3385="kahepoolne vajaduspõhine",U3385&lt;&gt;""),[2]an!$I$39,
IF(AND(A3385=[2]an!$I$38,F3385=[2]an!$E$39,H3385&lt;[2]an!$M$37,S3385&lt;&gt;"kahepoolne vajaduspõhine"),[2]an!$I$39,
IF(AND(A3385=[2]an!$I$38,F3385=[2]an!$E$42),[2]an!$I$42,
IF(AND(A3385=[2]an!$J$38,F3385=[2]an!$E$40),[2]an!$J$40,IF(AND(A3385=[2]an!$J$38,F3385=[2]an!$E$41),[2]an!$J$41,IF(AND(A3385=[2]an!$J$38,F3385=[2]an!$E$39,H3385&gt;=[2]an!$M$37),[2]an!$J$39,
IF(AND(A3385=[2]an!$J$38,F3385=[2]an!$E$39,H3385&lt;[2]an!$M$37,S3385="kahepoolne vajaduspõhine",U3385=""),[2]an!$M$40,
IF(AND(A3385=[2]an!$J$38,F3385=[2]an!$E$39,H3385&lt;[2]an!$M$37,S3385="kahepoolne vajaduspõhine",U3385&lt;&gt;""),[2]an!$J$39,
IF(AND(A3385=[2]an!$J$38,F3385=[2]an!$E$39,H3385&lt;[2]an!$M$37,S3385&lt;&gt;"kahepoolne vajaduspõhine"),[2]an!$J$39,
IF(AND(A3385=[2]an!$J$38,F3385=[2]an!$E$42),[2]an!$J$42,""))))))))))))))))))))))))))))</f>
        <v/>
      </c>
      <c r="Y3385" s="17" t="str">
        <f>IFERROR(IF(F3385="Tugigrupp",0,
IF(AND(F3385="Peretoe teenus",H3385&gt;=[2]an!$M$37,RANK(D3385,$D3385:$D3385)+COUNTIFS($D$2:D3385,D3385,$F$2:F3385,F3385)-1&gt;1),"",
IF(AND(F3385="Peretoe teenus",H3385&gt;=[2]an!$M$37,RANK(D3385,$D3385:$D3385)+COUNTIFS($D$2:D3385,D3385,$F$2:F3385,F3385)-1=1,MONTH(H3385)=MONTH(K3385)=TRUE,YEAR(H3385)=YEAR(K3385)=TRUE),((EOMONTH(H3385,0)-H3385+1)*X3385)/DAY(EOMONTH(H3385,0)),
IF(AND(F3385="Peretoe teenus",H3385&gt;=[2]an!$M$37,RANK(D3385,$D3385:$D3385)+COUNTIFS($D$2:D3385,D3385,$F$2:F3385,F3385)-1=1),X3385,
IF(AND(F3385="Peretoe teenus",H3385&lt;[2]an!$M$37,S3385&lt;&gt;"kahepoolne vajaduspõhine",RANK(D3385,$D3385:$D3385)+COUNTIFS($D$2:D3385,D3385,$F$2:F3385,F3385)-1=1),X3385,
IF(AND(F3385="Peretoe teenus",H3385&lt;[2]an!$M$37,S3385&lt;&gt;"kahepoolne vajaduspõhine",RANK(D3385,$D3385:$D3385)+COUNTIFS($D$2:D3385,D3385,$F$2:F3385,F3385)-1&gt;1),"",
IF(AND(F3385="Peretoe teenus",H3385&lt;[2]an!$M$37,S3385="kahepoolne vajaduspõhine",U3385="",RANK(D3385,$D3385:$D3385)+COUNTIFS($D$2:D3385,D3385,$F$2:F3385,F3385)-1=1),X3385,
IF(AND(F3385="Peretoe teenus",H3385&lt;[2]an!$M$37,S3385="kahepoolne vajaduspõhine",U3385="",RANK(D3385,$D3385:$D3385)+COUNTIFS($D$2:D3385,D3385,$F$2:F3385,F3385)-1&gt;1),"",
IF(AND(F3385="Peretoe teenus",H3385&lt;[2]an!$M$37,S3385="kahepoolne vajaduspõhine",U3385&lt;[2]an!$M$37,RANK(D3385,$D3385:$D3385)+COUNTIFS($D$2:D3385,D3385,$F$2:F3385,F3385)-1=1),X3385,
IF(AND(F3385="Peretoe teenus",H3385&lt;[2]an!$M$37,S3385="kahepoolne vajaduspõhine",U3385&lt;[2]an!$M$37,RANK(D3385,$D3385:$D3385)+COUNTIFS($D$2:D3385,D3385,$F$2:F3385,F3385)-1&gt;1),"",
IF(AND(F3385="Peretoe teenus",H3385&lt;[2]an!$M$37,S3385="kahepoolne vajaduspõhine",U3385&gt;=[2]an!$M$37,U3385&lt;=[2]an!$M$38,RANK(D3385,$D3385:$D3385)+COUNTIFS($D$2:D3385,D3385,$F$2:F3385,F3385)-1=1),
((EOMONTH(U3385,0)-U3385+1)*X3385)/DAY(EOMONTH(U3385,0))+(DAY(U3385)-1)*100/DAY(EOMONTH(U3385,0)),
IF(AND(F3385="Peretoe teenus",H3385&lt;[2]an!$M$37,S3385="kahepoolne vajaduspõhine",U3385&gt;=[2]an!$M$37,U3385&lt;=[2]an!$M$38,RANK(D3385,$D3385:$D3385)+COUNTIFS($D$2:D3385,D3385,$F$2:F3385,F3385)-1&gt;1),"",
IF(AND(F3385="Peretoe teenus",H3385&lt;[2]an!$M$37,S3385="kahepoolne vajaduspõhine",U3385&gt;[2]an!$M$38,RANK(D3385,$D3385:$D3385)+COUNTIFS($D$2:D3385,D3385,$F$2:F3385,F3385)-1=1),X3385,
IF(AND(F3385="Peretoe teenus",H3385&lt;[2]an!$M$37,S3385="kahepoolne vajaduspõhine",U3385&gt;[2]an!$M$38,RANK(D3385,$D3385:$D3385)+COUNTIFS($D$2:D3385,D3385,$F$2:F3385,F3385)-1&gt;1),"",X3385*W3385)))))))))))))),"")</f>
        <v/>
      </c>
      <c r="Z3385" s="18" t="str">
        <f t="shared" si="157"/>
        <v/>
      </c>
      <c r="AA3385" s="19" t="str">
        <f>IFERROR(VLOOKUP(E3385,[2]an!$A$3:$B$81,2,FALSE),"")</f>
        <v/>
      </c>
      <c r="AB3385" s="19" t="str">
        <f>IFERROR(VLOOKUP(AA3385,[2]an!$C$2:$D$16,2,FALSE),"")</f>
        <v/>
      </c>
      <c r="AC3385" s="20"/>
      <c r="AD3385" s="21" t="str">
        <f>IF(A3385=[2]an!$F$36,VLOOKUP([2]an!$F$36,[2]an!$F$36:$H$36,3,FALSE),IF(A3385=[2]an!$F$35,VLOOKUP([2]an!$F$35,[2]an!$F$35:$H$35,3,FALSE),IF(A3385=[2]an!$F$33,VLOOKUP([2]an!$F$33,[2]an!$F$33:$H$33,3,FALSE),IF(A3385=[2]an!$F$31,VLOOKUP([2]an!$F$31,[2]an!$F$31:$H$31,3,FALSE),""))))</f>
        <v/>
      </c>
    </row>
    <row r="3386" spans="6:30" x14ac:dyDescent="0.2">
      <c r="F3386" s="10"/>
      <c r="G3386" s="8" t="str">
        <f t="shared" si="158"/>
        <v/>
      </c>
      <c r="H3386" s="13"/>
      <c r="K3386" s="13"/>
      <c r="L3386" s="10"/>
      <c r="M3386" s="10"/>
      <c r="S3386" s="8" t="str">
        <f>IFERROR(VLOOKUP(D3386,[1]peretoe_teenus!$A$2:$L$2000,5,FALSE),"")</f>
        <v/>
      </c>
      <c r="U3386" s="13"/>
      <c r="V3386" s="15" t="str" cm="1">
        <f t="array" ref="V3386">IFERROR(IF(AND(F3386="Tugigrupp",RANK(K3386,$K3386:$K3386)+COUNTIFS($K$2:K3386,K3386,$L$2:L3386,L3386,$M$2:M3386,M3386,$I$2:I3386,I3386,$G$2:G3386,G3386,$F$2:F3386,F3386)-1=1),SUMPRODUCT(($F$2:$F$4154=F3386)*($G$2:$G$4154=G3386)*($K$2:$K$4154=K3386)*($I$2:$I$4154=I3386)*($L$2:$L$4154=L3386)*($M$2:$M$4154=M3386)),""),"")</f>
        <v/>
      </c>
      <c r="W3386" s="15" t="str">
        <f t="shared" si="156"/>
        <v/>
      </c>
      <c r="X3386" s="16" t="str">
        <f>IF(AND(A3386=[2]an!$G$38,F3386=[2]an!$E$40),[2]an!$G$40,IF(AND(A3386=[2]an!$G$38,F3386=[2]an!$E$41),[2]an!$G$41,IF(AND(A3386=[2]an!$G$38,F3386=[2]an!$E$39,H3386&gt;=[2]an!$M$37),[2]an!$G$39,
IF(AND(A3386=[2]an!$G$38,F3386=[2]an!$E$39,H3386&lt;[2]an!$M$37,S3386="kahepoolne vajaduspõhine",U3386=""),[2]an!$M$40,
IF(AND(A3386=[2]an!$G$38,F3386=[2]an!$E$39,H3386&lt;[2]an!$M$37,S3386="kahepoolne vajaduspõhine",U3386&lt;&gt;""),[2]an!$G$39,
IF(AND(A3386=[2]an!$G$38,F3386=[2]an!$E$39,H3386&lt;[2]an!$M$37,S3386&lt;&gt;"kahepoolne vajaduspõhine"),[2]an!$G$39,
IF(AND(A3386=[2]an!$G$38,F3386=[2]an!$E$42),[2]an!$G$42,
IF(AND(A3386=[2]an!$H$38,F3386=[2]an!$E$40),[2]an!$H$40,IF(AND(A3386=[2]an!$H$38,F3386=[2]an!$E$41),[2]an!$H$41,IF(AND(A3386=[2]an!$H$38,F3386=[2]an!$E$39,H3386&gt;=[2]an!$M$37),[2]an!$H$39,
IF(AND(A3386=[2]an!$H$38,F3386=[2]an!$E$39,H3386&lt;[2]an!$M$37,S3386="kahepoolne vajaduspõhine",U3386=""),[2]an!$M$40,
IF(AND(A3386=[2]an!$H$38,F3386=[2]an!$E$39,H3386&lt;[2]an!$M$37,S3386="kahepoolne vajaduspõhine",U3386&lt;&gt;""),[2]an!$H$39,
IF(AND(A3386=[2]an!$H$38,F3386=[2]an!$E$39,H3386&lt;[2]an!$M$37,S3386&lt;&gt;"kahepoolne vajaduspõhine"),[2]an!$H$39,
IF(AND(A3386=[2]an!$H$38,F3386=[2]an!$E$42),[2]an!$H$42,
IF(AND(A3386=[2]an!$I$38,F3386=[2]an!$E$40),[2]an!$I$40,IF(AND(A3386=[2]an!$I$38,F3386=[2]an!$E$41),[2]an!$I$41,IF(AND(A3386=[2]an!$I$38,F3386=[2]an!$E$39,H3386&gt;=[2]an!$M$37),[2]an!$I$39,
IF(AND(A3386=[2]an!$I$38,F3386=[2]an!$E$39,H3386&lt;[2]an!$M$37,S3386="kahepoolne vajaduspõhine",U3386=""),[2]an!$M$40,
IF(AND(A3386=[2]an!$I$38,F3386=[2]an!$E$39,H3386&lt;[2]an!$M$37,S3386="kahepoolne vajaduspõhine",U3386&lt;&gt;""),[2]an!$I$39,
IF(AND(A3386=[2]an!$I$38,F3386=[2]an!$E$39,H3386&lt;[2]an!$M$37,S3386&lt;&gt;"kahepoolne vajaduspõhine"),[2]an!$I$39,
IF(AND(A3386=[2]an!$I$38,F3386=[2]an!$E$42),[2]an!$I$42,
IF(AND(A3386=[2]an!$J$38,F3386=[2]an!$E$40),[2]an!$J$40,IF(AND(A3386=[2]an!$J$38,F3386=[2]an!$E$41),[2]an!$J$41,IF(AND(A3386=[2]an!$J$38,F3386=[2]an!$E$39,H3386&gt;=[2]an!$M$37),[2]an!$J$39,
IF(AND(A3386=[2]an!$J$38,F3386=[2]an!$E$39,H3386&lt;[2]an!$M$37,S3386="kahepoolne vajaduspõhine",U3386=""),[2]an!$M$40,
IF(AND(A3386=[2]an!$J$38,F3386=[2]an!$E$39,H3386&lt;[2]an!$M$37,S3386="kahepoolne vajaduspõhine",U3386&lt;&gt;""),[2]an!$J$39,
IF(AND(A3386=[2]an!$J$38,F3386=[2]an!$E$39,H3386&lt;[2]an!$M$37,S3386&lt;&gt;"kahepoolne vajaduspõhine"),[2]an!$J$39,
IF(AND(A3386=[2]an!$J$38,F3386=[2]an!$E$42),[2]an!$J$42,""))))))))))))))))))))))))))))</f>
        <v/>
      </c>
      <c r="Y3386" s="17" t="str">
        <f>IFERROR(IF(F3386="Tugigrupp",0,
IF(AND(F3386="Peretoe teenus",H3386&gt;=[2]an!$M$37,RANK(D3386,$D3386:$D3386)+COUNTIFS($D$2:D3386,D3386,$F$2:F3386,F3386)-1&gt;1),"",
IF(AND(F3386="Peretoe teenus",H3386&gt;=[2]an!$M$37,RANK(D3386,$D3386:$D3386)+COUNTIFS($D$2:D3386,D3386,$F$2:F3386,F3386)-1=1,MONTH(H3386)=MONTH(K3386)=TRUE,YEAR(H3386)=YEAR(K3386)=TRUE),((EOMONTH(H3386,0)-H3386+1)*X3386)/DAY(EOMONTH(H3386,0)),
IF(AND(F3386="Peretoe teenus",H3386&gt;=[2]an!$M$37,RANK(D3386,$D3386:$D3386)+COUNTIFS($D$2:D3386,D3386,$F$2:F3386,F3386)-1=1),X3386,
IF(AND(F3386="Peretoe teenus",H3386&lt;[2]an!$M$37,S3386&lt;&gt;"kahepoolne vajaduspõhine",RANK(D3386,$D3386:$D3386)+COUNTIFS($D$2:D3386,D3386,$F$2:F3386,F3386)-1=1),X3386,
IF(AND(F3386="Peretoe teenus",H3386&lt;[2]an!$M$37,S3386&lt;&gt;"kahepoolne vajaduspõhine",RANK(D3386,$D3386:$D3386)+COUNTIFS($D$2:D3386,D3386,$F$2:F3386,F3386)-1&gt;1),"",
IF(AND(F3386="Peretoe teenus",H3386&lt;[2]an!$M$37,S3386="kahepoolne vajaduspõhine",U3386="",RANK(D3386,$D3386:$D3386)+COUNTIFS($D$2:D3386,D3386,$F$2:F3386,F3386)-1=1),X3386,
IF(AND(F3386="Peretoe teenus",H3386&lt;[2]an!$M$37,S3386="kahepoolne vajaduspõhine",U3386="",RANK(D3386,$D3386:$D3386)+COUNTIFS($D$2:D3386,D3386,$F$2:F3386,F3386)-1&gt;1),"",
IF(AND(F3386="Peretoe teenus",H3386&lt;[2]an!$M$37,S3386="kahepoolne vajaduspõhine",U3386&lt;[2]an!$M$37,RANK(D3386,$D3386:$D3386)+COUNTIFS($D$2:D3386,D3386,$F$2:F3386,F3386)-1=1),X3386,
IF(AND(F3386="Peretoe teenus",H3386&lt;[2]an!$M$37,S3386="kahepoolne vajaduspõhine",U3386&lt;[2]an!$M$37,RANK(D3386,$D3386:$D3386)+COUNTIFS($D$2:D3386,D3386,$F$2:F3386,F3386)-1&gt;1),"",
IF(AND(F3386="Peretoe teenus",H3386&lt;[2]an!$M$37,S3386="kahepoolne vajaduspõhine",U3386&gt;=[2]an!$M$37,U3386&lt;=[2]an!$M$38,RANK(D3386,$D3386:$D3386)+COUNTIFS($D$2:D3386,D3386,$F$2:F3386,F3386)-1=1),
((EOMONTH(U3386,0)-U3386+1)*X3386)/DAY(EOMONTH(U3386,0))+(DAY(U3386)-1)*100/DAY(EOMONTH(U3386,0)),
IF(AND(F3386="Peretoe teenus",H3386&lt;[2]an!$M$37,S3386="kahepoolne vajaduspõhine",U3386&gt;=[2]an!$M$37,U3386&lt;=[2]an!$M$38,RANK(D3386,$D3386:$D3386)+COUNTIFS($D$2:D3386,D3386,$F$2:F3386,F3386)-1&gt;1),"",
IF(AND(F3386="Peretoe teenus",H3386&lt;[2]an!$M$37,S3386="kahepoolne vajaduspõhine",U3386&gt;[2]an!$M$38,RANK(D3386,$D3386:$D3386)+COUNTIFS($D$2:D3386,D3386,$F$2:F3386,F3386)-1=1),X3386,
IF(AND(F3386="Peretoe teenus",H3386&lt;[2]an!$M$37,S3386="kahepoolne vajaduspõhine",U3386&gt;[2]an!$M$38,RANK(D3386,$D3386:$D3386)+COUNTIFS($D$2:D3386,D3386,$F$2:F3386,F3386)-1&gt;1),"",X3386*W3386)))))))))))))),"")</f>
        <v/>
      </c>
      <c r="Z3386" s="18" t="str">
        <f t="shared" si="157"/>
        <v/>
      </c>
      <c r="AA3386" s="19" t="str">
        <f>IFERROR(VLOOKUP(E3386,[2]an!$A$3:$B$81,2,FALSE),"")</f>
        <v/>
      </c>
      <c r="AB3386" s="19" t="str">
        <f>IFERROR(VLOOKUP(AA3386,[2]an!$C$2:$D$16,2,FALSE),"")</f>
        <v/>
      </c>
      <c r="AC3386" s="20"/>
      <c r="AD3386" s="21" t="str">
        <f>IF(A3386=[2]an!$F$36,VLOOKUP([2]an!$F$36,[2]an!$F$36:$H$36,3,FALSE),IF(A3386=[2]an!$F$35,VLOOKUP([2]an!$F$35,[2]an!$F$35:$H$35,3,FALSE),IF(A3386=[2]an!$F$33,VLOOKUP([2]an!$F$33,[2]an!$F$33:$H$33,3,FALSE),IF(A3386=[2]an!$F$31,VLOOKUP([2]an!$F$31,[2]an!$F$31:$H$31,3,FALSE),""))))</f>
        <v/>
      </c>
    </row>
    <row r="3387" spans="6:30" x14ac:dyDescent="0.2">
      <c r="F3387" s="10"/>
      <c r="G3387" s="8" t="str">
        <f t="shared" si="158"/>
        <v/>
      </c>
      <c r="H3387" s="13"/>
      <c r="K3387" s="13"/>
      <c r="L3387" s="10"/>
      <c r="M3387" s="10"/>
      <c r="S3387" s="8" t="str">
        <f>IFERROR(VLOOKUP(D3387,[1]peretoe_teenus!$A$2:$L$2000,5,FALSE),"")</f>
        <v/>
      </c>
      <c r="U3387" s="13"/>
      <c r="V3387" s="15" t="str" cm="1">
        <f t="array" ref="V3387">IFERROR(IF(AND(F3387="Tugigrupp",RANK(K3387,$K3387:$K3387)+COUNTIFS($K$2:K3387,K3387,$L$2:L3387,L3387,$M$2:M3387,M3387,$I$2:I3387,I3387,$G$2:G3387,G3387,$F$2:F3387,F3387)-1=1),SUMPRODUCT(($F$2:$F$4154=F3387)*($G$2:$G$4154=G3387)*($K$2:$K$4154=K3387)*($I$2:$I$4154=I3387)*($L$2:$L$4154=L3387)*($M$2:$M$4154=M3387)),""),"")</f>
        <v/>
      </c>
      <c r="W3387" s="15" t="str">
        <f t="shared" si="156"/>
        <v/>
      </c>
      <c r="X3387" s="16" t="str">
        <f>IF(AND(A3387=[2]an!$G$38,F3387=[2]an!$E$40),[2]an!$G$40,IF(AND(A3387=[2]an!$G$38,F3387=[2]an!$E$41),[2]an!$G$41,IF(AND(A3387=[2]an!$G$38,F3387=[2]an!$E$39,H3387&gt;=[2]an!$M$37),[2]an!$G$39,
IF(AND(A3387=[2]an!$G$38,F3387=[2]an!$E$39,H3387&lt;[2]an!$M$37,S3387="kahepoolne vajaduspõhine",U3387=""),[2]an!$M$40,
IF(AND(A3387=[2]an!$G$38,F3387=[2]an!$E$39,H3387&lt;[2]an!$M$37,S3387="kahepoolne vajaduspõhine",U3387&lt;&gt;""),[2]an!$G$39,
IF(AND(A3387=[2]an!$G$38,F3387=[2]an!$E$39,H3387&lt;[2]an!$M$37,S3387&lt;&gt;"kahepoolne vajaduspõhine"),[2]an!$G$39,
IF(AND(A3387=[2]an!$G$38,F3387=[2]an!$E$42),[2]an!$G$42,
IF(AND(A3387=[2]an!$H$38,F3387=[2]an!$E$40),[2]an!$H$40,IF(AND(A3387=[2]an!$H$38,F3387=[2]an!$E$41),[2]an!$H$41,IF(AND(A3387=[2]an!$H$38,F3387=[2]an!$E$39,H3387&gt;=[2]an!$M$37),[2]an!$H$39,
IF(AND(A3387=[2]an!$H$38,F3387=[2]an!$E$39,H3387&lt;[2]an!$M$37,S3387="kahepoolne vajaduspõhine",U3387=""),[2]an!$M$40,
IF(AND(A3387=[2]an!$H$38,F3387=[2]an!$E$39,H3387&lt;[2]an!$M$37,S3387="kahepoolne vajaduspõhine",U3387&lt;&gt;""),[2]an!$H$39,
IF(AND(A3387=[2]an!$H$38,F3387=[2]an!$E$39,H3387&lt;[2]an!$M$37,S3387&lt;&gt;"kahepoolne vajaduspõhine"),[2]an!$H$39,
IF(AND(A3387=[2]an!$H$38,F3387=[2]an!$E$42),[2]an!$H$42,
IF(AND(A3387=[2]an!$I$38,F3387=[2]an!$E$40),[2]an!$I$40,IF(AND(A3387=[2]an!$I$38,F3387=[2]an!$E$41),[2]an!$I$41,IF(AND(A3387=[2]an!$I$38,F3387=[2]an!$E$39,H3387&gt;=[2]an!$M$37),[2]an!$I$39,
IF(AND(A3387=[2]an!$I$38,F3387=[2]an!$E$39,H3387&lt;[2]an!$M$37,S3387="kahepoolne vajaduspõhine",U3387=""),[2]an!$M$40,
IF(AND(A3387=[2]an!$I$38,F3387=[2]an!$E$39,H3387&lt;[2]an!$M$37,S3387="kahepoolne vajaduspõhine",U3387&lt;&gt;""),[2]an!$I$39,
IF(AND(A3387=[2]an!$I$38,F3387=[2]an!$E$39,H3387&lt;[2]an!$M$37,S3387&lt;&gt;"kahepoolne vajaduspõhine"),[2]an!$I$39,
IF(AND(A3387=[2]an!$I$38,F3387=[2]an!$E$42),[2]an!$I$42,
IF(AND(A3387=[2]an!$J$38,F3387=[2]an!$E$40),[2]an!$J$40,IF(AND(A3387=[2]an!$J$38,F3387=[2]an!$E$41),[2]an!$J$41,IF(AND(A3387=[2]an!$J$38,F3387=[2]an!$E$39,H3387&gt;=[2]an!$M$37),[2]an!$J$39,
IF(AND(A3387=[2]an!$J$38,F3387=[2]an!$E$39,H3387&lt;[2]an!$M$37,S3387="kahepoolne vajaduspõhine",U3387=""),[2]an!$M$40,
IF(AND(A3387=[2]an!$J$38,F3387=[2]an!$E$39,H3387&lt;[2]an!$M$37,S3387="kahepoolne vajaduspõhine",U3387&lt;&gt;""),[2]an!$J$39,
IF(AND(A3387=[2]an!$J$38,F3387=[2]an!$E$39,H3387&lt;[2]an!$M$37,S3387&lt;&gt;"kahepoolne vajaduspõhine"),[2]an!$J$39,
IF(AND(A3387=[2]an!$J$38,F3387=[2]an!$E$42),[2]an!$J$42,""))))))))))))))))))))))))))))</f>
        <v/>
      </c>
      <c r="Y3387" s="17" t="str">
        <f>IFERROR(IF(F3387="Tugigrupp",0,
IF(AND(F3387="Peretoe teenus",H3387&gt;=[2]an!$M$37,RANK(D3387,$D3387:$D3387)+COUNTIFS($D$2:D3387,D3387,$F$2:F3387,F3387)-1&gt;1),"",
IF(AND(F3387="Peretoe teenus",H3387&gt;=[2]an!$M$37,RANK(D3387,$D3387:$D3387)+COUNTIFS($D$2:D3387,D3387,$F$2:F3387,F3387)-1=1,MONTH(H3387)=MONTH(K3387)=TRUE,YEAR(H3387)=YEAR(K3387)=TRUE),((EOMONTH(H3387,0)-H3387+1)*X3387)/DAY(EOMONTH(H3387,0)),
IF(AND(F3387="Peretoe teenus",H3387&gt;=[2]an!$M$37,RANK(D3387,$D3387:$D3387)+COUNTIFS($D$2:D3387,D3387,$F$2:F3387,F3387)-1=1),X3387,
IF(AND(F3387="Peretoe teenus",H3387&lt;[2]an!$M$37,S3387&lt;&gt;"kahepoolne vajaduspõhine",RANK(D3387,$D3387:$D3387)+COUNTIFS($D$2:D3387,D3387,$F$2:F3387,F3387)-1=1),X3387,
IF(AND(F3387="Peretoe teenus",H3387&lt;[2]an!$M$37,S3387&lt;&gt;"kahepoolne vajaduspõhine",RANK(D3387,$D3387:$D3387)+COUNTIFS($D$2:D3387,D3387,$F$2:F3387,F3387)-1&gt;1),"",
IF(AND(F3387="Peretoe teenus",H3387&lt;[2]an!$M$37,S3387="kahepoolne vajaduspõhine",U3387="",RANK(D3387,$D3387:$D3387)+COUNTIFS($D$2:D3387,D3387,$F$2:F3387,F3387)-1=1),X3387,
IF(AND(F3387="Peretoe teenus",H3387&lt;[2]an!$M$37,S3387="kahepoolne vajaduspõhine",U3387="",RANK(D3387,$D3387:$D3387)+COUNTIFS($D$2:D3387,D3387,$F$2:F3387,F3387)-1&gt;1),"",
IF(AND(F3387="Peretoe teenus",H3387&lt;[2]an!$M$37,S3387="kahepoolne vajaduspõhine",U3387&lt;[2]an!$M$37,RANK(D3387,$D3387:$D3387)+COUNTIFS($D$2:D3387,D3387,$F$2:F3387,F3387)-1=1),X3387,
IF(AND(F3387="Peretoe teenus",H3387&lt;[2]an!$M$37,S3387="kahepoolne vajaduspõhine",U3387&lt;[2]an!$M$37,RANK(D3387,$D3387:$D3387)+COUNTIFS($D$2:D3387,D3387,$F$2:F3387,F3387)-1&gt;1),"",
IF(AND(F3387="Peretoe teenus",H3387&lt;[2]an!$M$37,S3387="kahepoolne vajaduspõhine",U3387&gt;=[2]an!$M$37,U3387&lt;=[2]an!$M$38,RANK(D3387,$D3387:$D3387)+COUNTIFS($D$2:D3387,D3387,$F$2:F3387,F3387)-1=1),
((EOMONTH(U3387,0)-U3387+1)*X3387)/DAY(EOMONTH(U3387,0))+(DAY(U3387)-1)*100/DAY(EOMONTH(U3387,0)),
IF(AND(F3387="Peretoe teenus",H3387&lt;[2]an!$M$37,S3387="kahepoolne vajaduspõhine",U3387&gt;=[2]an!$M$37,U3387&lt;=[2]an!$M$38,RANK(D3387,$D3387:$D3387)+COUNTIFS($D$2:D3387,D3387,$F$2:F3387,F3387)-1&gt;1),"",
IF(AND(F3387="Peretoe teenus",H3387&lt;[2]an!$M$37,S3387="kahepoolne vajaduspõhine",U3387&gt;[2]an!$M$38,RANK(D3387,$D3387:$D3387)+COUNTIFS($D$2:D3387,D3387,$F$2:F3387,F3387)-1=1),X3387,
IF(AND(F3387="Peretoe teenus",H3387&lt;[2]an!$M$37,S3387="kahepoolne vajaduspõhine",U3387&gt;[2]an!$M$38,RANK(D3387,$D3387:$D3387)+COUNTIFS($D$2:D3387,D3387,$F$2:F3387,F3387)-1&gt;1),"",X3387*W3387)))))))))))))),"")</f>
        <v/>
      </c>
      <c r="Z3387" s="18" t="str">
        <f t="shared" si="157"/>
        <v/>
      </c>
      <c r="AA3387" s="19" t="str">
        <f>IFERROR(VLOOKUP(E3387,[2]an!$A$3:$B$81,2,FALSE),"")</f>
        <v/>
      </c>
      <c r="AB3387" s="19" t="str">
        <f>IFERROR(VLOOKUP(AA3387,[2]an!$C$2:$D$16,2,FALSE),"")</f>
        <v/>
      </c>
      <c r="AC3387" s="20"/>
      <c r="AD3387" s="21" t="str">
        <f>IF(A3387=[2]an!$F$36,VLOOKUP([2]an!$F$36,[2]an!$F$36:$H$36,3,FALSE),IF(A3387=[2]an!$F$35,VLOOKUP([2]an!$F$35,[2]an!$F$35:$H$35,3,FALSE),IF(A3387=[2]an!$F$33,VLOOKUP([2]an!$F$33,[2]an!$F$33:$H$33,3,FALSE),IF(A3387=[2]an!$F$31,VLOOKUP([2]an!$F$31,[2]an!$F$31:$H$31,3,FALSE),""))))</f>
        <v/>
      </c>
    </row>
    <row r="3388" spans="6:30" x14ac:dyDescent="0.2">
      <c r="F3388" s="10"/>
      <c r="G3388" s="8" t="str">
        <f t="shared" si="158"/>
        <v/>
      </c>
      <c r="H3388" s="13"/>
      <c r="K3388" s="13"/>
      <c r="L3388" s="10"/>
      <c r="M3388" s="10"/>
      <c r="S3388" s="8" t="str">
        <f>IFERROR(VLOOKUP(D3388,[1]peretoe_teenus!$A$2:$L$2000,5,FALSE),"")</f>
        <v/>
      </c>
      <c r="U3388" s="13"/>
      <c r="V3388" s="15" t="str" cm="1">
        <f t="array" ref="V3388">IFERROR(IF(AND(F3388="Tugigrupp",RANK(K3388,$K3388:$K3388)+COUNTIFS($K$2:K3388,K3388,$L$2:L3388,L3388,$M$2:M3388,M3388,$I$2:I3388,I3388,$G$2:G3388,G3388,$F$2:F3388,F3388)-1=1),SUMPRODUCT(($F$2:$F$4154=F3388)*($G$2:$G$4154=G3388)*($K$2:$K$4154=K3388)*($I$2:$I$4154=I3388)*($L$2:$L$4154=L3388)*($M$2:$M$4154=M3388)),""),"")</f>
        <v/>
      </c>
      <c r="W3388" s="15" t="str">
        <f t="shared" si="156"/>
        <v/>
      </c>
      <c r="X3388" s="16" t="str">
        <f>IF(AND(A3388=[2]an!$G$38,F3388=[2]an!$E$40),[2]an!$G$40,IF(AND(A3388=[2]an!$G$38,F3388=[2]an!$E$41),[2]an!$G$41,IF(AND(A3388=[2]an!$G$38,F3388=[2]an!$E$39,H3388&gt;=[2]an!$M$37),[2]an!$G$39,
IF(AND(A3388=[2]an!$G$38,F3388=[2]an!$E$39,H3388&lt;[2]an!$M$37,S3388="kahepoolne vajaduspõhine",U3388=""),[2]an!$M$40,
IF(AND(A3388=[2]an!$G$38,F3388=[2]an!$E$39,H3388&lt;[2]an!$M$37,S3388="kahepoolne vajaduspõhine",U3388&lt;&gt;""),[2]an!$G$39,
IF(AND(A3388=[2]an!$G$38,F3388=[2]an!$E$39,H3388&lt;[2]an!$M$37,S3388&lt;&gt;"kahepoolne vajaduspõhine"),[2]an!$G$39,
IF(AND(A3388=[2]an!$G$38,F3388=[2]an!$E$42),[2]an!$G$42,
IF(AND(A3388=[2]an!$H$38,F3388=[2]an!$E$40),[2]an!$H$40,IF(AND(A3388=[2]an!$H$38,F3388=[2]an!$E$41),[2]an!$H$41,IF(AND(A3388=[2]an!$H$38,F3388=[2]an!$E$39,H3388&gt;=[2]an!$M$37),[2]an!$H$39,
IF(AND(A3388=[2]an!$H$38,F3388=[2]an!$E$39,H3388&lt;[2]an!$M$37,S3388="kahepoolne vajaduspõhine",U3388=""),[2]an!$M$40,
IF(AND(A3388=[2]an!$H$38,F3388=[2]an!$E$39,H3388&lt;[2]an!$M$37,S3388="kahepoolne vajaduspõhine",U3388&lt;&gt;""),[2]an!$H$39,
IF(AND(A3388=[2]an!$H$38,F3388=[2]an!$E$39,H3388&lt;[2]an!$M$37,S3388&lt;&gt;"kahepoolne vajaduspõhine"),[2]an!$H$39,
IF(AND(A3388=[2]an!$H$38,F3388=[2]an!$E$42),[2]an!$H$42,
IF(AND(A3388=[2]an!$I$38,F3388=[2]an!$E$40),[2]an!$I$40,IF(AND(A3388=[2]an!$I$38,F3388=[2]an!$E$41),[2]an!$I$41,IF(AND(A3388=[2]an!$I$38,F3388=[2]an!$E$39,H3388&gt;=[2]an!$M$37),[2]an!$I$39,
IF(AND(A3388=[2]an!$I$38,F3388=[2]an!$E$39,H3388&lt;[2]an!$M$37,S3388="kahepoolne vajaduspõhine",U3388=""),[2]an!$M$40,
IF(AND(A3388=[2]an!$I$38,F3388=[2]an!$E$39,H3388&lt;[2]an!$M$37,S3388="kahepoolne vajaduspõhine",U3388&lt;&gt;""),[2]an!$I$39,
IF(AND(A3388=[2]an!$I$38,F3388=[2]an!$E$39,H3388&lt;[2]an!$M$37,S3388&lt;&gt;"kahepoolne vajaduspõhine"),[2]an!$I$39,
IF(AND(A3388=[2]an!$I$38,F3388=[2]an!$E$42),[2]an!$I$42,
IF(AND(A3388=[2]an!$J$38,F3388=[2]an!$E$40),[2]an!$J$40,IF(AND(A3388=[2]an!$J$38,F3388=[2]an!$E$41),[2]an!$J$41,IF(AND(A3388=[2]an!$J$38,F3388=[2]an!$E$39,H3388&gt;=[2]an!$M$37),[2]an!$J$39,
IF(AND(A3388=[2]an!$J$38,F3388=[2]an!$E$39,H3388&lt;[2]an!$M$37,S3388="kahepoolne vajaduspõhine",U3388=""),[2]an!$M$40,
IF(AND(A3388=[2]an!$J$38,F3388=[2]an!$E$39,H3388&lt;[2]an!$M$37,S3388="kahepoolne vajaduspõhine",U3388&lt;&gt;""),[2]an!$J$39,
IF(AND(A3388=[2]an!$J$38,F3388=[2]an!$E$39,H3388&lt;[2]an!$M$37,S3388&lt;&gt;"kahepoolne vajaduspõhine"),[2]an!$J$39,
IF(AND(A3388=[2]an!$J$38,F3388=[2]an!$E$42),[2]an!$J$42,""))))))))))))))))))))))))))))</f>
        <v/>
      </c>
      <c r="Y3388" s="17" t="str">
        <f>IFERROR(IF(F3388="Tugigrupp",0,
IF(AND(F3388="Peretoe teenus",H3388&gt;=[2]an!$M$37,RANK(D3388,$D3388:$D3388)+COUNTIFS($D$2:D3388,D3388,$F$2:F3388,F3388)-1&gt;1),"",
IF(AND(F3388="Peretoe teenus",H3388&gt;=[2]an!$M$37,RANK(D3388,$D3388:$D3388)+COUNTIFS($D$2:D3388,D3388,$F$2:F3388,F3388)-1=1,MONTH(H3388)=MONTH(K3388)=TRUE,YEAR(H3388)=YEAR(K3388)=TRUE),((EOMONTH(H3388,0)-H3388+1)*X3388)/DAY(EOMONTH(H3388,0)),
IF(AND(F3388="Peretoe teenus",H3388&gt;=[2]an!$M$37,RANK(D3388,$D3388:$D3388)+COUNTIFS($D$2:D3388,D3388,$F$2:F3388,F3388)-1=1),X3388,
IF(AND(F3388="Peretoe teenus",H3388&lt;[2]an!$M$37,S3388&lt;&gt;"kahepoolne vajaduspõhine",RANK(D3388,$D3388:$D3388)+COUNTIFS($D$2:D3388,D3388,$F$2:F3388,F3388)-1=1),X3388,
IF(AND(F3388="Peretoe teenus",H3388&lt;[2]an!$M$37,S3388&lt;&gt;"kahepoolne vajaduspõhine",RANK(D3388,$D3388:$D3388)+COUNTIFS($D$2:D3388,D3388,$F$2:F3388,F3388)-1&gt;1),"",
IF(AND(F3388="Peretoe teenus",H3388&lt;[2]an!$M$37,S3388="kahepoolne vajaduspõhine",U3388="",RANK(D3388,$D3388:$D3388)+COUNTIFS($D$2:D3388,D3388,$F$2:F3388,F3388)-1=1),X3388,
IF(AND(F3388="Peretoe teenus",H3388&lt;[2]an!$M$37,S3388="kahepoolne vajaduspõhine",U3388="",RANK(D3388,$D3388:$D3388)+COUNTIFS($D$2:D3388,D3388,$F$2:F3388,F3388)-1&gt;1),"",
IF(AND(F3388="Peretoe teenus",H3388&lt;[2]an!$M$37,S3388="kahepoolne vajaduspõhine",U3388&lt;[2]an!$M$37,RANK(D3388,$D3388:$D3388)+COUNTIFS($D$2:D3388,D3388,$F$2:F3388,F3388)-1=1),X3388,
IF(AND(F3388="Peretoe teenus",H3388&lt;[2]an!$M$37,S3388="kahepoolne vajaduspõhine",U3388&lt;[2]an!$M$37,RANK(D3388,$D3388:$D3388)+COUNTIFS($D$2:D3388,D3388,$F$2:F3388,F3388)-1&gt;1),"",
IF(AND(F3388="Peretoe teenus",H3388&lt;[2]an!$M$37,S3388="kahepoolne vajaduspõhine",U3388&gt;=[2]an!$M$37,U3388&lt;=[2]an!$M$38,RANK(D3388,$D3388:$D3388)+COUNTIFS($D$2:D3388,D3388,$F$2:F3388,F3388)-1=1),
((EOMONTH(U3388,0)-U3388+1)*X3388)/DAY(EOMONTH(U3388,0))+(DAY(U3388)-1)*100/DAY(EOMONTH(U3388,0)),
IF(AND(F3388="Peretoe teenus",H3388&lt;[2]an!$M$37,S3388="kahepoolne vajaduspõhine",U3388&gt;=[2]an!$M$37,U3388&lt;=[2]an!$M$38,RANK(D3388,$D3388:$D3388)+COUNTIFS($D$2:D3388,D3388,$F$2:F3388,F3388)-1&gt;1),"",
IF(AND(F3388="Peretoe teenus",H3388&lt;[2]an!$M$37,S3388="kahepoolne vajaduspõhine",U3388&gt;[2]an!$M$38,RANK(D3388,$D3388:$D3388)+COUNTIFS($D$2:D3388,D3388,$F$2:F3388,F3388)-1=1),X3388,
IF(AND(F3388="Peretoe teenus",H3388&lt;[2]an!$M$37,S3388="kahepoolne vajaduspõhine",U3388&gt;[2]an!$M$38,RANK(D3388,$D3388:$D3388)+COUNTIFS($D$2:D3388,D3388,$F$2:F3388,F3388)-1&gt;1),"",X3388*W3388)))))))))))))),"")</f>
        <v/>
      </c>
      <c r="Z3388" s="18" t="str">
        <f t="shared" si="157"/>
        <v/>
      </c>
      <c r="AA3388" s="19" t="str">
        <f>IFERROR(VLOOKUP(E3388,[2]an!$A$3:$B$81,2,FALSE),"")</f>
        <v/>
      </c>
      <c r="AB3388" s="19" t="str">
        <f>IFERROR(VLOOKUP(AA3388,[2]an!$C$2:$D$16,2,FALSE),"")</f>
        <v/>
      </c>
      <c r="AC3388" s="20"/>
      <c r="AD3388" s="21" t="str">
        <f>IF(A3388=[2]an!$F$36,VLOOKUP([2]an!$F$36,[2]an!$F$36:$H$36,3,FALSE),IF(A3388=[2]an!$F$35,VLOOKUP([2]an!$F$35,[2]an!$F$35:$H$35,3,FALSE),IF(A3388=[2]an!$F$33,VLOOKUP([2]an!$F$33,[2]an!$F$33:$H$33,3,FALSE),IF(A3388=[2]an!$F$31,VLOOKUP([2]an!$F$31,[2]an!$F$31:$H$31,3,FALSE),""))))</f>
        <v/>
      </c>
    </row>
    <row r="3389" spans="6:30" x14ac:dyDescent="0.2">
      <c r="F3389" s="10"/>
      <c r="G3389" s="8" t="str">
        <f t="shared" si="158"/>
        <v/>
      </c>
      <c r="H3389" s="13"/>
      <c r="K3389" s="13"/>
      <c r="L3389" s="10"/>
      <c r="M3389" s="10"/>
      <c r="S3389" s="8" t="str">
        <f>IFERROR(VLOOKUP(D3389,[1]peretoe_teenus!$A$2:$L$2000,5,FALSE),"")</f>
        <v/>
      </c>
      <c r="U3389" s="13"/>
      <c r="V3389" s="15" t="str" cm="1">
        <f t="array" ref="V3389">IFERROR(IF(AND(F3389="Tugigrupp",RANK(K3389,$K3389:$K3389)+COUNTIFS($K$2:K3389,K3389,$L$2:L3389,L3389,$M$2:M3389,M3389,$I$2:I3389,I3389,$G$2:G3389,G3389,$F$2:F3389,F3389)-1=1),SUMPRODUCT(($F$2:$F$4154=F3389)*($G$2:$G$4154=G3389)*($K$2:$K$4154=K3389)*($I$2:$I$4154=I3389)*($L$2:$L$4154=L3389)*($M$2:$M$4154=M3389)),""),"")</f>
        <v/>
      </c>
      <c r="W3389" s="15" t="str">
        <f t="shared" si="156"/>
        <v/>
      </c>
      <c r="X3389" s="16" t="str">
        <f>IF(AND(A3389=[2]an!$G$38,F3389=[2]an!$E$40),[2]an!$G$40,IF(AND(A3389=[2]an!$G$38,F3389=[2]an!$E$41),[2]an!$G$41,IF(AND(A3389=[2]an!$G$38,F3389=[2]an!$E$39,H3389&gt;=[2]an!$M$37),[2]an!$G$39,
IF(AND(A3389=[2]an!$G$38,F3389=[2]an!$E$39,H3389&lt;[2]an!$M$37,S3389="kahepoolne vajaduspõhine",U3389=""),[2]an!$M$40,
IF(AND(A3389=[2]an!$G$38,F3389=[2]an!$E$39,H3389&lt;[2]an!$M$37,S3389="kahepoolne vajaduspõhine",U3389&lt;&gt;""),[2]an!$G$39,
IF(AND(A3389=[2]an!$G$38,F3389=[2]an!$E$39,H3389&lt;[2]an!$M$37,S3389&lt;&gt;"kahepoolne vajaduspõhine"),[2]an!$G$39,
IF(AND(A3389=[2]an!$G$38,F3389=[2]an!$E$42),[2]an!$G$42,
IF(AND(A3389=[2]an!$H$38,F3389=[2]an!$E$40),[2]an!$H$40,IF(AND(A3389=[2]an!$H$38,F3389=[2]an!$E$41),[2]an!$H$41,IF(AND(A3389=[2]an!$H$38,F3389=[2]an!$E$39,H3389&gt;=[2]an!$M$37),[2]an!$H$39,
IF(AND(A3389=[2]an!$H$38,F3389=[2]an!$E$39,H3389&lt;[2]an!$M$37,S3389="kahepoolne vajaduspõhine",U3389=""),[2]an!$M$40,
IF(AND(A3389=[2]an!$H$38,F3389=[2]an!$E$39,H3389&lt;[2]an!$M$37,S3389="kahepoolne vajaduspõhine",U3389&lt;&gt;""),[2]an!$H$39,
IF(AND(A3389=[2]an!$H$38,F3389=[2]an!$E$39,H3389&lt;[2]an!$M$37,S3389&lt;&gt;"kahepoolne vajaduspõhine"),[2]an!$H$39,
IF(AND(A3389=[2]an!$H$38,F3389=[2]an!$E$42),[2]an!$H$42,
IF(AND(A3389=[2]an!$I$38,F3389=[2]an!$E$40),[2]an!$I$40,IF(AND(A3389=[2]an!$I$38,F3389=[2]an!$E$41),[2]an!$I$41,IF(AND(A3389=[2]an!$I$38,F3389=[2]an!$E$39,H3389&gt;=[2]an!$M$37),[2]an!$I$39,
IF(AND(A3389=[2]an!$I$38,F3389=[2]an!$E$39,H3389&lt;[2]an!$M$37,S3389="kahepoolne vajaduspõhine",U3389=""),[2]an!$M$40,
IF(AND(A3389=[2]an!$I$38,F3389=[2]an!$E$39,H3389&lt;[2]an!$M$37,S3389="kahepoolne vajaduspõhine",U3389&lt;&gt;""),[2]an!$I$39,
IF(AND(A3389=[2]an!$I$38,F3389=[2]an!$E$39,H3389&lt;[2]an!$M$37,S3389&lt;&gt;"kahepoolne vajaduspõhine"),[2]an!$I$39,
IF(AND(A3389=[2]an!$I$38,F3389=[2]an!$E$42),[2]an!$I$42,
IF(AND(A3389=[2]an!$J$38,F3389=[2]an!$E$40),[2]an!$J$40,IF(AND(A3389=[2]an!$J$38,F3389=[2]an!$E$41),[2]an!$J$41,IF(AND(A3389=[2]an!$J$38,F3389=[2]an!$E$39,H3389&gt;=[2]an!$M$37),[2]an!$J$39,
IF(AND(A3389=[2]an!$J$38,F3389=[2]an!$E$39,H3389&lt;[2]an!$M$37,S3389="kahepoolne vajaduspõhine",U3389=""),[2]an!$M$40,
IF(AND(A3389=[2]an!$J$38,F3389=[2]an!$E$39,H3389&lt;[2]an!$M$37,S3389="kahepoolne vajaduspõhine",U3389&lt;&gt;""),[2]an!$J$39,
IF(AND(A3389=[2]an!$J$38,F3389=[2]an!$E$39,H3389&lt;[2]an!$M$37,S3389&lt;&gt;"kahepoolne vajaduspõhine"),[2]an!$J$39,
IF(AND(A3389=[2]an!$J$38,F3389=[2]an!$E$42),[2]an!$J$42,""))))))))))))))))))))))))))))</f>
        <v/>
      </c>
      <c r="Y3389" s="17" t="str">
        <f>IFERROR(IF(F3389="Tugigrupp",0,
IF(AND(F3389="Peretoe teenus",H3389&gt;=[2]an!$M$37,RANK(D3389,$D3389:$D3389)+COUNTIFS($D$2:D3389,D3389,$F$2:F3389,F3389)-1&gt;1),"",
IF(AND(F3389="Peretoe teenus",H3389&gt;=[2]an!$M$37,RANK(D3389,$D3389:$D3389)+COUNTIFS($D$2:D3389,D3389,$F$2:F3389,F3389)-1=1,MONTH(H3389)=MONTH(K3389)=TRUE,YEAR(H3389)=YEAR(K3389)=TRUE),((EOMONTH(H3389,0)-H3389+1)*X3389)/DAY(EOMONTH(H3389,0)),
IF(AND(F3389="Peretoe teenus",H3389&gt;=[2]an!$M$37,RANK(D3389,$D3389:$D3389)+COUNTIFS($D$2:D3389,D3389,$F$2:F3389,F3389)-1=1),X3389,
IF(AND(F3389="Peretoe teenus",H3389&lt;[2]an!$M$37,S3389&lt;&gt;"kahepoolne vajaduspõhine",RANK(D3389,$D3389:$D3389)+COUNTIFS($D$2:D3389,D3389,$F$2:F3389,F3389)-1=1),X3389,
IF(AND(F3389="Peretoe teenus",H3389&lt;[2]an!$M$37,S3389&lt;&gt;"kahepoolne vajaduspõhine",RANK(D3389,$D3389:$D3389)+COUNTIFS($D$2:D3389,D3389,$F$2:F3389,F3389)-1&gt;1),"",
IF(AND(F3389="Peretoe teenus",H3389&lt;[2]an!$M$37,S3389="kahepoolne vajaduspõhine",U3389="",RANK(D3389,$D3389:$D3389)+COUNTIFS($D$2:D3389,D3389,$F$2:F3389,F3389)-1=1),X3389,
IF(AND(F3389="Peretoe teenus",H3389&lt;[2]an!$M$37,S3389="kahepoolne vajaduspõhine",U3389="",RANK(D3389,$D3389:$D3389)+COUNTIFS($D$2:D3389,D3389,$F$2:F3389,F3389)-1&gt;1),"",
IF(AND(F3389="Peretoe teenus",H3389&lt;[2]an!$M$37,S3389="kahepoolne vajaduspõhine",U3389&lt;[2]an!$M$37,RANK(D3389,$D3389:$D3389)+COUNTIFS($D$2:D3389,D3389,$F$2:F3389,F3389)-1=1),X3389,
IF(AND(F3389="Peretoe teenus",H3389&lt;[2]an!$M$37,S3389="kahepoolne vajaduspõhine",U3389&lt;[2]an!$M$37,RANK(D3389,$D3389:$D3389)+COUNTIFS($D$2:D3389,D3389,$F$2:F3389,F3389)-1&gt;1),"",
IF(AND(F3389="Peretoe teenus",H3389&lt;[2]an!$M$37,S3389="kahepoolne vajaduspõhine",U3389&gt;=[2]an!$M$37,U3389&lt;=[2]an!$M$38,RANK(D3389,$D3389:$D3389)+COUNTIFS($D$2:D3389,D3389,$F$2:F3389,F3389)-1=1),
((EOMONTH(U3389,0)-U3389+1)*X3389)/DAY(EOMONTH(U3389,0))+(DAY(U3389)-1)*100/DAY(EOMONTH(U3389,0)),
IF(AND(F3389="Peretoe teenus",H3389&lt;[2]an!$M$37,S3389="kahepoolne vajaduspõhine",U3389&gt;=[2]an!$M$37,U3389&lt;=[2]an!$M$38,RANK(D3389,$D3389:$D3389)+COUNTIFS($D$2:D3389,D3389,$F$2:F3389,F3389)-1&gt;1),"",
IF(AND(F3389="Peretoe teenus",H3389&lt;[2]an!$M$37,S3389="kahepoolne vajaduspõhine",U3389&gt;[2]an!$M$38,RANK(D3389,$D3389:$D3389)+COUNTIFS($D$2:D3389,D3389,$F$2:F3389,F3389)-1=1),X3389,
IF(AND(F3389="Peretoe teenus",H3389&lt;[2]an!$M$37,S3389="kahepoolne vajaduspõhine",U3389&gt;[2]an!$M$38,RANK(D3389,$D3389:$D3389)+COUNTIFS($D$2:D3389,D3389,$F$2:F3389,F3389)-1&gt;1),"",X3389*W3389)))))))))))))),"")</f>
        <v/>
      </c>
      <c r="Z3389" s="18" t="str">
        <f t="shared" si="157"/>
        <v/>
      </c>
      <c r="AA3389" s="19" t="str">
        <f>IFERROR(VLOOKUP(E3389,[2]an!$A$3:$B$81,2,FALSE),"")</f>
        <v/>
      </c>
      <c r="AB3389" s="19" t="str">
        <f>IFERROR(VLOOKUP(AA3389,[2]an!$C$2:$D$16,2,FALSE),"")</f>
        <v/>
      </c>
      <c r="AC3389" s="20"/>
      <c r="AD3389" s="21" t="str">
        <f>IF(A3389=[2]an!$F$36,VLOOKUP([2]an!$F$36,[2]an!$F$36:$H$36,3,FALSE),IF(A3389=[2]an!$F$35,VLOOKUP([2]an!$F$35,[2]an!$F$35:$H$35,3,FALSE),IF(A3389=[2]an!$F$33,VLOOKUP([2]an!$F$33,[2]an!$F$33:$H$33,3,FALSE),IF(A3389=[2]an!$F$31,VLOOKUP([2]an!$F$31,[2]an!$F$31:$H$31,3,FALSE),""))))</f>
        <v/>
      </c>
    </row>
    <row r="3390" spans="6:30" x14ac:dyDescent="0.2">
      <c r="F3390" s="10"/>
      <c r="G3390" s="8" t="str">
        <f t="shared" si="158"/>
        <v/>
      </c>
      <c r="H3390" s="13"/>
      <c r="K3390" s="13"/>
      <c r="L3390" s="10"/>
      <c r="M3390" s="10"/>
      <c r="S3390" s="8" t="str">
        <f>IFERROR(VLOOKUP(D3390,[1]peretoe_teenus!$A$2:$L$2000,5,FALSE),"")</f>
        <v/>
      </c>
      <c r="U3390" s="13"/>
      <c r="V3390" s="15" t="str" cm="1">
        <f t="array" ref="V3390">IFERROR(IF(AND(F3390="Tugigrupp",RANK(K3390,$K3390:$K3390)+COUNTIFS($K$2:K3390,K3390,$L$2:L3390,L3390,$M$2:M3390,M3390,$I$2:I3390,I3390,$G$2:G3390,G3390,$F$2:F3390,F3390)-1=1),SUMPRODUCT(($F$2:$F$4154=F3390)*($G$2:$G$4154=G3390)*($K$2:$K$4154=K3390)*($I$2:$I$4154=I3390)*($L$2:$L$4154=L3390)*($M$2:$M$4154=M3390)),""),"")</f>
        <v/>
      </c>
      <c r="W3390" s="15" t="str">
        <f t="shared" si="156"/>
        <v/>
      </c>
      <c r="X3390" s="16" t="str">
        <f>IF(AND(A3390=[2]an!$G$38,F3390=[2]an!$E$40),[2]an!$G$40,IF(AND(A3390=[2]an!$G$38,F3390=[2]an!$E$41),[2]an!$G$41,IF(AND(A3390=[2]an!$G$38,F3390=[2]an!$E$39,H3390&gt;=[2]an!$M$37),[2]an!$G$39,
IF(AND(A3390=[2]an!$G$38,F3390=[2]an!$E$39,H3390&lt;[2]an!$M$37,S3390="kahepoolne vajaduspõhine",U3390=""),[2]an!$M$40,
IF(AND(A3390=[2]an!$G$38,F3390=[2]an!$E$39,H3390&lt;[2]an!$M$37,S3390="kahepoolne vajaduspõhine",U3390&lt;&gt;""),[2]an!$G$39,
IF(AND(A3390=[2]an!$G$38,F3390=[2]an!$E$39,H3390&lt;[2]an!$M$37,S3390&lt;&gt;"kahepoolne vajaduspõhine"),[2]an!$G$39,
IF(AND(A3390=[2]an!$G$38,F3390=[2]an!$E$42),[2]an!$G$42,
IF(AND(A3390=[2]an!$H$38,F3390=[2]an!$E$40),[2]an!$H$40,IF(AND(A3390=[2]an!$H$38,F3390=[2]an!$E$41),[2]an!$H$41,IF(AND(A3390=[2]an!$H$38,F3390=[2]an!$E$39,H3390&gt;=[2]an!$M$37),[2]an!$H$39,
IF(AND(A3390=[2]an!$H$38,F3390=[2]an!$E$39,H3390&lt;[2]an!$M$37,S3390="kahepoolne vajaduspõhine",U3390=""),[2]an!$M$40,
IF(AND(A3390=[2]an!$H$38,F3390=[2]an!$E$39,H3390&lt;[2]an!$M$37,S3390="kahepoolne vajaduspõhine",U3390&lt;&gt;""),[2]an!$H$39,
IF(AND(A3390=[2]an!$H$38,F3390=[2]an!$E$39,H3390&lt;[2]an!$M$37,S3390&lt;&gt;"kahepoolne vajaduspõhine"),[2]an!$H$39,
IF(AND(A3390=[2]an!$H$38,F3390=[2]an!$E$42),[2]an!$H$42,
IF(AND(A3390=[2]an!$I$38,F3390=[2]an!$E$40),[2]an!$I$40,IF(AND(A3390=[2]an!$I$38,F3390=[2]an!$E$41),[2]an!$I$41,IF(AND(A3390=[2]an!$I$38,F3390=[2]an!$E$39,H3390&gt;=[2]an!$M$37),[2]an!$I$39,
IF(AND(A3390=[2]an!$I$38,F3390=[2]an!$E$39,H3390&lt;[2]an!$M$37,S3390="kahepoolne vajaduspõhine",U3390=""),[2]an!$M$40,
IF(AND(A3390=[2]an!$I$38,F3390=[2]an!$E$39,H3390&lt;[2]an!$M$37,S3390="kahepoolne vajaduspõhine",U3390&lt;&gt;""),[2]an!$I$39,
IF(AND(A3390=[2]an!$I$38,F3390=[2]an!$E$39,H3390&lt;[2]an!$M$37,S3390&lt;&gt;"kahepoolne vajaduspõhine"),[2]an!$I$39,
IF(AND(A3390=[2]an!$I$38,F3390=[2]an!$E$42),[2]an!$I$42,
IF(AND(A3390=[2]an!$J$38,F3390=[2]an!$E$40),[2]an!$J$40,IF(AND(A3390=[2]an!$J$38,F3390=[2]an!$E$41),[2]an!$J$41,IF(AND(A3390=[2]an!$J$38,F3390=[2]an!$E$39,H3390&gt;=[2]an!$M$37),[2]an!$J$39,
IF(AND(A3390=[2]an!$J$38,F3390=[2]an!$E$39,H3390&lt;[2]an!$M$37,S3390="kahepoolne vajaduspõhine",U3390=""),[2]an!$M$40,
IF(AND(A3390=[2]an!$J$38,F3390=[2]an!$E$39,H3390&lt;[2]an!$M$37,S3390="kahepoolne vajaduspõhine",U3390&lt;&gt;""),[2]an!$J$39,
IF(AND(A3390=[2]an!$J$38,F3390=[2]an!$E$39,H3390&lt;[2]an!$M$37,S3390&lt;&gt;"kahepoolne vajaduspõhine"),[2]an!$J$39,
IF(AND(A3390=[2]an!$J$38,F3390=[2]an!$E$42),[2]an!$J$42,""))))))))))))))))))))))))))))</f>
        <v/>
      </c>
      <c r="Y3390" s="17" t="str">
        <f>IFERROR(IF(F3390="Tugigrupp",0,
IF(AND(F3390="Peretoe teenus",H3390&gt;=[2]an!$M$37,RANK(D3390,$D3390:$D3390)+COUNTIFS($D$2:D3390,D3390,$F$2:F3390,F3390)-1&gt;1),"",
IF(AND(F3390="Peretoe teenus",H3390&gt;=[2]an!$M$37,RANK(D3390,$D3390:$D3390)+COUNTIFS($D$2:D3390,D3390,$F$2:F3390,F3390)-1=1,MONTH(H3390)=MONTH(K3390)=TRUE,YEAR(H3390)=YEAR(K3390)=TRUE),((EOMONTH(H3390,0)-H3390+1)*X3390)/DAY(EOMONTH(H3390,0)),
IF(AND(F3390="Peretoe teenus",H3390&gt;=[2]an!$M$37,RANK(D3390,$D3390:$D3390)+COUNTIFS($D$2:D3390,D3390,$F$2:F3390,F3390)-1=1),X3390,
IF(AND(F3390="Peretoe teenus",H3390&lt;[2]an!$M$37,S3390&lt;&gt;"kahepoolne vajaduspõhine",RANK(D3390,$D3390:$D3390)+COUNTIFS($D$2:D3390,D3390,$F$2:F3390,F3390)-1=1),X3390,
IF(AND(F3390="Peretoe teenus",H3390&lt;[2]an!$M$37,S3390&lt;&gt;"kahepoolne vajaduspõhine",RANK(D3390,$D3390:$D3390)+COUNTIFS($D$2:D3390,D3390,$F$2:F3390,F3390)-1&gt;1),"",
IF(AND(F3390="Peretoe teenus",H3390&lt;[2]an!$M$37,S3390="kahepoolne vajaduspõhine",U3390="",RANK(D3390,$D3390:$D3390)+COUNTIFS($D$2:D3390,D3390,$F$2:F3390,F3390)-1=1),X3390,
IF(AND(F3390="Peretoe teenus",H3390&lt;[2]an!$M$37,S3390="kahepoolne vajaduspõhine",U3390="",RANK(D3390,$D3390:$D3390)+COUNTIFS($D$2:D3390,D3390,$F$2:F3390,F3390)-1&gt;1),"",
IF(AND(F3390="Peretoe teenus",H3390&lt;[2]an!$M$37,S3390="kahepoolne vajaduspõhine",U3390&lt;[2]an!$M$37,RANK(D3390,$D3390:$D3390)+COUNTIFS($D$2:D3390,D3390,$F$2:F3390,F3390)-1=1),X3390,
IF(AND(F3390="Peretoe teenus",H3390&lt;[2]an!$M$37,S3390="kahepoolne vajaduspõhine",U3390&lt;[2]an!$M$37,RANK(D3390,$D3390:$D3390)+COUNTIFS($D$2:D3390,D3390,$F$2:F3390,F3390)-1&gt;1),"",
IF(AND(F3390="Peretoe teenus",H3390&lt;[2]an!$M$37,S3390="kahepoolne vajaduspõhine",U3390&gt;=[2]an!$M$37,U3390&lt;=[2]an!$M$38,RANK(D3390,$D3390:$D3390)+COUNTIFS($D$2:D3390,D3390,$F$2:F3390,F3390)-1=1),
((EOMONTH(U3390,0)-U3390+1)*X3390)/DAY(EOMONTH(U3390,0))+(DAY(U3390)-1)*100/DAY(EOMONTH(U3390,0)),
IF(AND(F3390="Peretoe teenus",H3390&lt;[2]an!$M$37,S3390="kahepoolne vajaduspõhine",U3390&gt;=[2]an!$M$37,U3390&lt;=[2]an!$M$38,RANK(D3390,$D3390:$D3390)+COUNTIFS($D$2:D3390,D3390,$F$2:F3390,F3390)-1&gt;1),"",
IF(AND(F3390="Peretoe teenus",H3390&lt;[2]an!$M$37,S3390="kahepoolne vajaduspõhine",U3390&gt;[2]an!$M$38,RANK(D3390,$D3390:$D3390)+COUNTIFS($D$2:D3390,D3390,$F$2:F3390,F3390)-1=1),X3390,
IF(AND(F3390="Peretoe teenus",H3390&lt;[2]an!$M$37,S3390="kahepoolne vajaduspõhine",U3390&gt;[2]an!$M$38,RANK(D3390,$D3390:$D3390)+COUNTIFS($D$2:D3390,D3390,$F$2:F3390,F3390)-1&gt;1),"",X3390*W3390)))))))))))))),"")</f>
        <v/>
      </c>
      <c r="Z3390" s="18" t="str">
        <f t="shared" si="157"/>
        <v/>
      </c>
      <c r="AA3390" s="19" t="str">
        <f>IFERROR(VLOOKUP(E3390,[2]an!$A$3:$B$81,2,FALSE),"")</f>
        <v/>
      </c>
      <c r="AB3390" s="19" t="str">
        <f>IFERROR(VLOOKUP(AA3390,[2]an!$C$2:$D$16,2,FALSE),"")</f>
        <v/>
      </c>
      <c r="AC3390" s="20"/>
      <c r="AD3390" s="21" t="str">
        <f>IF(A3390=[2]an!$F$36,VLOOKUP([2]an!$F$36,[2]an!$F$36:$H$36,3,FALSE),IF(A3390=[2]an!$F$35,VLOOKUP([2]an!$F$35,[2]an!$F$35:$H$35,3,FALSE),IF(A3390=[2]an!$F$33,VLOOKUP([2]an!$F$33,[2]an!$F$33:$H$33,3,FALSE),IF(A3390=[2]an!$F$31,VLOOKUP([2]an!$F$31,[2]an!$F$31:$H$31,3,FALSE),""))))</f>
        <v/>
      </c>
    </row>
    <row r="3391" spans="6:30" x14ac:dyDescent="0.2">
      <c r="F3391" s="10"/>
      <c r="G3391" s="8" t="str">
        <f t="shared" si="158"/>
        <v/>
      </c>
      <c r="H3391" s="13"/>
      <c r="K3391" s="13"/>
      <c r="L3391" s="10"/>
      <c r="M3391" s="10"/>
      <c r="S3391" s="8" t="str">
        <f>IFERROR(VLOOKUP(D3391,[1]peretoe_teenus!$A$2:$L$2000,5,FALSE),"")</f>
        <v/>
      </c>
      <c r="U3391" s="13"/>
      <c r="V3391" s="15" t="str" cm="1">
        <f t="array" ref="V3391">IFERROR(IF(AND(F3391="Tugigrupp",RANK(K3391,$K3391:$K3391)+COUNTIFS($K$2:K3391,K3391,$L$2:L3391,L3391,$M$2:M3391,M3391,$I$2:I3391,I3391,$G$2:G3391,G3391,$F$2:F3391,F3391)-1=1),SUMPRODUCT(($F$2:$F$4154=F3391)*($G$2:$G$4154=G3391)*($K$2:$K$4154=K3391)*($I$2:$I$4154=I3391)*($L$2:$L$4154=L3391)*($M$2:$M$4154=M3391)),""),"")</f>
        <v/>
      </c>
      <c r="W3391" s="15" t="str">
        <f t="shared" si="156"/>
        <v/>
      </c>
      <c r="X3391" s="16" t="str">
        <f>IF(AND(A3391=[2]an!$G$38,F3391=[2]an!$E$40),[2]an!$G$40,IF(AND(A3391=[2]an!$G$38,F3391=[2]an!$E$41),[2]an!$G$41,IF(AND(A3391=[2]an!$G$38,F3391=[2]an!$E$39,H3391&gt;=[2]an!$M$37),[2]an!$G$39,
IF(AND(A3391=[2]an!$G$38,F3391=[2]an!$E$39,H3391&lt;[2]an!$M$37,S3391="kahepoolne vajaduspõhine",U3391=""),[2]an!$M$40,
IF(AND(A3391=[2]an!$G$38,F3391=[2]an!$E$39,H3391&lt;[2]an!$M$37,S3391="kahepoolne vajaduspõhine",U3391&lt;&gt;""),[2]an!$G$39,
IF(AND(A3391=[2]an!$G$38,F3391=[2]an!$E$39,H3391&lt;[2]an!$M$37,S3391&lt;&gt;"kahepoolne vajaduspõhine"),[2]an!$G$39,
IF(AND(A3391=[2]an!$G$38,F3391=[2]an!$E$42),[2]an!$G$42,
IF(AND(A3391=[2]an!$H$38,F3391=[2]an!$E$40),[2]an!$H$40,IF(AND(A3391=[2]an!$H$38,F3391=[2]an!$E$41),[2]an!$H$41,IF(AND(A3391=[2]an!$H$38,F3391=[2]an!$E$39,H3391&gt;=[2]an!$M$37),[2]an!$H$39,
IF(AND(A3391=[2]an!$H$38,F3391=[2]an!$E$39,H3391&lt;[2]an!$M$37,S3391="kahepoolne vajaduspõhine",U3391=""),[2]an!$M$40,
IF(AND(A3391=[2]an!$H$38,F3391=[2]an!$E$39,H3391&lt;[2]an!$M$37,S3391="kahepoolne vajaduspõhine",U3391&lt;&gt;""),[2]an!$H$39,
IF(AND(A3391=[2]an!$H$38,F3391=[2]an!$E$39,H3391&lt;[2]an!$M$37,S3391&lt;&gt;"kahepoolne vajaduspõhine"),[2]an!$H$39,
IF(AND(A3391=[2]an!$H$38,F3391=[2]an!$E$42),[2]an!$H$42,
IF(AND(A3391=[2]an!$I$38,F3391=[2]an!$E$40),[2]an!$I$40,IF(AND(A3391=[2]an!$I$38,F3391=[2]an!$E$41),[2]an!$I$41,IF(AND(A3391=[2]an!$I$38,F3391=[2]an!$E$39,H3391&gt;=[2]an!$M$37),[2]an!$I$39,
IF(AND(A3391=[2]an!$I$38,F3391=[2]an!$E$39,H3391&lt;[2]an!$M$37,S3391="kahepoolne vajaduspõhine",U3391=""),[2]an!$M$40,
IF(AND(A3391=[2]an!$I$38,F3391=[2]an!$E$39,H3391&lt;[2]an!$M$37,S3391="kahepoolne vajaduspõhine",U3391&lt;&gt;""),[2]an!$I$39,
IF(AND(A3391=[2]an!$I$38,F3391=[2]an!$E$39,H3391&lt;[2]an!$M$37,S3391&lt;&gt;"kahepoolne vajaduspõhine"),[2]an!$I$39,
IF(AND(A3391=[2]an!$I$38,F3391=[2]an!$E$42),[2]an!$I$42,
IF(AND(A3391=[2]an!$J$38,F3391=[2]an!$E$40),[2]an!$J$40,IF(AND(A3391=[2]an!$J$38,F3391=[2]an!$E$41),[2]an!$J$41,IF(AND(A3391=[2]an!$J$38,F3391=[2]an!$E$39,H3391&gt;=[2]an!$M$37),[2]an!$J$39,
IF(AND(A3391=[2]an!$J$38,F3391=[2]an!$E$39,H3391&lt;[2]an!$M$37,S3391="kahepoolne vajaduspõhine",U3391=""),[2]an!$M$40,
IF(AND(A3391=[2]an!$J$38,F3391=[2]an!$E$39,H3391&lt;[2]an!$M$37,S3391="kahepoolne vajaduspõhine",U3391&lt;&gt;""),[2]an!$J$39,
IF(AND(A3391=[2]an!$J$38,F3391=[2]an!$E$39,H3391&lt;[2]an!$M$37,S3391&lt;&gt;"kahepoolne vajaduspõhine"),[2]an!$J$39,
IF(AND(A3391=[2]an!$J$38,F3391=[2]an!$E$42),[2]an!$J$42,""))))))))))))))))))))))))))))</f>
        <v/>
      </c>
      <c r="Y3391" s="17" t="str">
        <f>IFERROR(IF(F3391="Tugigrupp",0,
IF(AND(F3391="Peretoe teenus",H3391&gt;=[2]an!$M$37,RANK(D3391,$D3391:$D3391)+COUNTIFS($D$2:D3391,D3391,$F$2:F3391,F3391)-1&gt;1),"",
IF(AND(F3391="Peretoe teenus",H3391&gt;=[2]an!$M$37,RANK(D3391,$D3391:$D3391)+COUNTIFS($D$2:D3391,D3391,$F$2:F3391,F3391)-1=1,MONTH(H3391)=MONTH(K3391)=TRUE,YEAR(H3391)=YEAR(K3391)=TRUE),((EOMONTH(H3391,0)-H3391+1)*X3391)/DAY(EOMONTH(H3391,0)),
IF(AND(F3391="Peretoe teenus",H3391&gt;=[2]an!$M$37,RANK(D3391,$D3391:$D3391)+COUNTIFS($D$2:D3391,D3391,$F$2:F3391,F3391)-1=1),X3391,
IF(AND(F3391="Peretoe teenus",H3391&lt;[2]an!$M$37,S3391&lt;&gt;"kahepoolne vajaduspõhine",RANK(D3391,$D3391:$D3391)+COUNTIFS($D$2:D3391,D3391,$F$2:F3391,F3391)-1=1),X3391,
IF(AND(F3391="Peretoe teenus",H3391&lt;[2]an!$M$37,S3391&lt;&gt;"kahepoolne vajaduspõhine",RANK(D3391,$D3391:$D3391)+COUNTIFS($D$2:D3391,D3391,$F$2:F3391,F3391)-1&gt;1),"",
IF(AND(F3391="Peretoe teenus",H3391&lt;[2]an!$M$37,S3391="kahepoolne vajaduspõhine",U3391="",RANK(D3391,$D3391:$D3391)+COUNTIFS($D$2:D3391,D3391,$F$2:F3391,F3391)-1=1),X3391,
IF(AND(F3391="Peretoe teenus",H3391&lt;[2]an!$M$37,S3391="kahepoolne vajaduspõhine",U3391="",RANK(D3391,$D3391:$D3391)+COUNTIFS($D$2:D3391,D3391,$F$2:F3391,F3391)-1&gt;1),"",
IF(AND(F3391="Peretoe teenus",H3391&lt;[2]an!$M$37,S3391="kahepoolne vajaduspõhine",U3391&lt;[2]an!$M$37,RANK(D3391,$D3391:$D3391)+COUNTIFS($D$2:D3391,D3391,$F$2:F3391,F3391)-1=1),X3391,
IF(AND(F3391="Peretoe teenus",H3391&lt;[2]an!$M$37,S3391="kahepoolne vajaduspõhine",U3391&lt;[2]an!$M$37,RANK(D3391,$D3391:$D3391)+COUNTIFS($D$2:D3391,D3391,$F$2:F3391,F3391)-1&gt;1),"",
IF(AND(F3391="Peretoe teenus",H3391&lt;[2]an!$M$37,S3391="kahepoolne vajaduspõhine",U3391&gt;=[2]an!$M$37,U3391&lt;=[2]an!$M$38,RANK(D3391,$D3391:$D3391)+COUNTIFS($D$2:D3391,D3391,$F$2:F3391,F3391)-1=1),
((EOMONTH(U3391,0)-U3391+1)*X3391)/DAY(EOMONTH(U3391,0))+(DAY(U3391)-1)*100/DAY(EOMONTH(U3391,0)),
IF(AND(F3391="Peretoe teenus",H3391&lt;[2]an!$M$37,S3391="kahepoolne vajaduspõhine",U3391&gt;=[2]an!$M$37,U3391&lt;=[2]an!$M$38,RANK(D3391,$D3391:$D3391)+COUNTIFS($D$2:D3391,D3391,$F$2:F3391,F3391)-1&gt;1),"",
IF(AND(F3391="Peretoe teenus",H3391&lt;[2]an!$M$37,S3391="kahepoolne vajaduspõhine",U3391&gt;[2]an!$M$38,RANK(D3391,$D3391:$D3391)+COUNTIFS($D$2:D3391,D3391,$F$2:F3391,F3391)-1=1),X3391,
IF(AND(F3391="Peretoe teenus",H3391&lt;[2]an!$M$37,S3391="kahepoolne vajaduspõhine",U3391&gt;[2]an!$M$38,RANK(D3391,$D3391:$D3391)+COUNTIFS($D$2:D3391,D3391,$F$2:F3391,F3391)-1&gt;1),"",X3391*W3391)))))))))))))),"")</f>
        <v/>
      </c>
      <c r="Z3391" s="18" t="str">
        <f t="shared" si="157"/>
        <v/>
      </c>
      <c r="AA3391" s="19" t="str">
        <f>IFERROR(VLOOKUP(E3391,[2]an!$A$3:$B$81,2,FALSE),"")</f>
        <v/>
      </c>
      <c r="AB3391" s="19" t="str">
        <f>IFERROR(VLOOKUP(AA3391,[2]an!$C$2:$D$16,2,FALSE),"")</f>
        <v/>
      </c>
      <c r="AC3391" s="20"/>
      <c r="AD3391" s="21" t="str">
        <f>IF(A3391=[2]an!$F$36,VLOOKUP([2]an!$F$36,[2]an!$F$36:$H$36,3,FALSE),IF(A3391=[2]an!$F$35,VLOOKUP([2]an!$F$35,[2]an!$F$35:$H$35,3,FALSE),IF(A3391=[2]an!$F$33,VLOOKUP([2]an!$F$33,[2]an!$F$33:$H$33,3,FALSE),IF(A3391=[2]an!$F$31,VLOOKUP([2]an!$F$31,[2]an!$F$31:$H$31,3,FALSE),""))))</f>
        <v/>
      </c>
    </row>
    <row r="3392" spans="6:30" x14ac:dyDescent="0.2">
      <c r="F3392" s="10"/>
      <c r="G3392" s="8" t="str">
        <f t="shared" si="158"/>
        <v/>
      </c>
      <c r="H3392" s="13"/>
      <c r="K3392" s="13"/>
      <c r="L3392" s="10"/>
      <c r="M3392" s="10"/>
      <c r="S3392" s="8" t="str">
        <f>IFERROR(VLOOKUP(D3392,[1]peretoe_teenus!$A$2:$L$2000,5,FALSE),"")</f>
        <v/>
      </c>
      <c r="U3392" s="13"/>
      <c r="V3392" s="15" t="str" cm="1">
        <f t="array" ref="V3392">IFERROR(IF(AND(F3392="Tugigrupp",RANK(K3392,$K3392:$K3392)+COUNTIFS($K$2:K3392,K3392,$L$2:L3392,L3392,$M$2:M3392,M3392,$I$2:I3392,I3392,$G$2:G3392,G3392,$F$2:F3392,F3392)-1=1),SUMPRODUCT(($F$2:$F$4154=F3392)*($G$2:$G$4154=G3392)*($K$2:$K$4154=K3392)*($I$2:$I$4154=I3392)*($L$2:$L$4154=L3392)*($M$2:$M$4154=M3392)),""),"")</f>
        <v/>
      </c>
      <c r="W3392" s="15" t="str">
        <f t="shared" si="156"/>
        <v/>
      </c>
      <c r="X3392" s="16" t="str">
        <f>IF(AND(A3392=[2]an!$G$38,F3392=[2]an!$E$40),[2]an!$G$40,IF(AND(A3392=[2]an!$G$38,F3392=[2]an!$E$41),[2]an!$G$41,IF(AND(A3392=[2]an!$G$38,F3392=[2]an!$E$39,H3392&gt;=[2]an!$M$37),[2]an!$G$39,
IF(AND(A3392=[2]an!$G$38,F3392=[2]an!$E$39,H3392&lt;[2]an!$M$37,S3392="kahepoolne vajaduspõhine",U3392=""),[2]an!$M$40,
IF(AND(A3392=[2]an!$G$38,F3392=[2]an!$E$39,H3392&lt;[2]an!$M$37,S3392="kahepoolne vajaduspõhine",U3392&lt;&gt;""),[2]an!$G$39,
IF(AND(A3392=[2]an!$G$38,F3392=[2]an!$E$39,H3392&lt;[2]an!$M$37,S3392&lt;&gt;"kahepoolne vajaduspõhine"),[2]an!$G$39,
IF(AND(A3392=[2]an!$G$38,F3392=[2]an!$E$42),[2]an!$G$42,
IF(AND(A3392=[2]an!$H$38,F3392=[2]an!$E$40),[2]an!$H$40,IF(AND(A3392=[2]an!$H$38,F3392=[2]an!$E$41),[2]an!$H$41,IF(AND(A3392=[2]an!$H$38,F3392=[2]an!$E$39,H3392&gt;=[2]an!$M$37),[2]an!$H$39,
IF(AND(A3392=[2]an!$H$38,F3392=[2]an!$E$39,H3392&lt;[2]an!$M$37,S3392="kahepoolne vajaduspõhine",U3392=""),[2]an!$M$40,
IF(AND(A3392=[2]an!$H$38,F3392=[2]an!$E$39,H3392&lt;[2]an!$M$37,S3392="kahepoolne vajaduspõhine",U3392&lt;&gt;""),[2]an!$H$39,
IF(AND(A3392=[2]an!$H$38,F3392=[2]an!$E$39,H3392&lt;[2]an!$M$37,S3392&lt;&gt;"kahepoolne vajaduspõhine"),[2]an!$H$39,
IF(AND(A3392=[2]an!$H$38,F3392=[2]an!$E$42),[2]an!$H$42,
IF(AND(A3392=[2]an!$I$38,F3392=[2]an!$E$40),[2]an!$I$40,IF(AND(A3392=[2]an!$I$38,F3392=[2]an!$E$41),[2]an!$I$41,IF(AND(A3392=[2]an!$I$38,F3392=[2]an!$E$39,H3392&gt;=[2]an!$M$37),[2]an!$I$39,
IF(AND(A3392=[2]an!$I$38,F3392=[2]an!$E$39,H3392&lt;[2]an!$M$37,S3392="kahepoolne vajaduspõhine",U3392=""),[2]an!$M$40,
IF(AND(A3392=[2]an!$I$38,F3392=[2]an!$E$39,H3392&lt;[2]an!$M$37,S3392="kahepoolne vajaduspõhine",U3392&lt;&gt;""),[2]an!$I$39,
IF(AND(A3392=[2]an!$I$38,F3392=[2]an!$E$39,H3392&lt;[2]an!$M$37,S3392&lt;&gt;"kahepoolne vajaduspõhine"),[2]an!$I$39,
IF(AND(A3392=[2]an!$I$38,F3392=[2]an!$E$42),[2]an!$I$42,
IF(AND(A3392=[2]an!$J$38,F3392=[2]an!$E$40),[2]an!$J$40,IF(AND(A3392=[2]an!$J$38,F3392=[2]an!$E$41),[2]an!$J$41,IF(AND(A3392=[2]an!$J$38,F3392=[2]an!$E$39,H3392&gt;=[2]an!$M$37),[2]an!$J$39,
IF(AND(A3392=[2]an!$J$38,F3392=[2]an!$E$39,H3392&lt;[2]an!$M$37,S3392="kahepoolne vajaduspõhine",U3392=""),[2]an!$M$40,
IF(AND(A3392=[2]an!$J$38,F3392=[2]an!$E$39,H3392&lt;[2]an!$M$37,S3392="kahepoolne vajaduspõhine",U3392&lt;&gt;""),[2]an!$J$39,
IF(AND(A3392=[2]an!$J$38,F3392=[2]an!$E$39,H3392&lt;[2]an!$M$37,S3392&lt;&gt;"kahepoolne vajaduspõhine"),[2]an!$J$39,
IF(AND(A3392=[2]an!$J$38,F3392=[2]an!$E$42),[2]an!$J$42,""))))))))))))))))))))))))))))</f>
        <v/>
      </c>
      <c r="Y3392" s="17" t="str">
        <f>IFERROR(IF(F3392="Tugigrupp",0,
IF(AND(F3392="Peretoe teenus",H3392&gt;=[2]an!$M$37,RANK(D3392,$D3392:$D3392)+COUNTIFS($D$2:D3392,D3392,$F$2:F3392,F3392)-1&gt;1),"",
IF(AND(F3392="Peretoe teenus",H3392&gt;=[2]an!$M$37,RANK(D3392,$D3392:$D3392)+COUNTIFS($D$2:D3392,D3392,$F$2:F3392,F3392)-1=1,MONTH(H3392)=MONTH(K3392)=TRUE,YEAR(H3392)=YEAR(K3392)=TRUE),((EOMONTH(H3392,0)-H3392+1)*X3392)/DAY(EOMONTH(H3392,0)),
IF(AND(F3392="Peretoe teenus",H3392&gt;=[2]an!$M$37,RANK(D3392,$D3392:$D3392)+COUNTIFS($D$2:D3392,D3392,$F$2:F3392,F3392)-1=1),X3392,
IF(AND(F3392="Peretoe teenus",H3392&lt;[2]an!$M$37,S3392&lt;&gt;"kahepoolne vajaduspõhine",RANK(D3392,$D3392:$D3392)+COUNTIFS($D$2:D3392,D3392,$F$2:F3392,F3392)-1=1),X3392,
IF(AND(F3392="Peretoe teenus",H3392&lt;[2]an!$M$37,S3392&lt;&gt;"kahepoolne vajaduspõhine",RANK(D3392,$D3392:$D3392)+COUNTIFS($D$2:D3392,D3392,$F$2:F3392,F3392)-1&gt;1),"",
IF(AND(F3392="Peretoe teenus",H3392&lt;[2]an!$M$37,S3392="kahepoolne vajaduspõhine",U3392="",RANK(D3392,$D3392:$D3392)+COUNTIFS($D$2:D3392,D3392,$F$2:F3392,F3392)-1=1),X3392,
IF(AND(F3392="Peretoe teenus",H3392&lt;[2]an!$M$37,S3392="kahepoolne vajaduspõhine",U3392="",RANK(D3392,$D3392:$D3392)+COUNTIFS($D$2:D3392,D3392,$F$2:F3392,F3392)-1&gt;1),"",
IF(AND(F3392="Peretoe teenus",H3392&lt;[2]an!$M$37,S3392="kahepoolne vajaduspõhine",U3392&lt;[2]an!$M$37,RANK(D3392,$D3392:$D3392)+COUNTIFS($D$2:D3392,D3392,$F$2:F3392,F3392)-1=1),X3392,
IF(AND(F3392="Peretoe teenus",H3392&lt;[2]an!$M$37,S3392="kahepoolne vajaduspõhine",U3392&lt;[2]an!$M$37,RANK(D3392,$D3392:$D3392)+COUNTIFS($D$2:D3392,D3392,$F$2:F3392,F3392)-1&gt;1),"",
IF(AND(F3392="Peretoe teenus",H3392&lt;[2]an!$M$37,S3392="kahepoolne vajaduspõhine",U3392&gt;=[2]an!$M$37,U3392&lt;=[2]an!$M$38,RANK(D3392,$D3392:$D3392)+COUNTIFS($D$2:D3392,D3392,$F$2:F3392,F3392)-1=1),
((EOMONTH(U3392,0)-U3392+1)*X3392)/DAY(EOMONTH(U3392,0))+(DAY(U3392)-1)*100/DAY(EOMONTH(U3392,0)),
IF(AND(F3392="Peretoe teenus",H3392&lt;[2]an!$M$37,S3392="kahepoolne vajaduspõhine",U3392&gt;=[2]an!$M$37,U3392&lt;=[2]an!$M$38,RANK(D3392,$D3392:$D3392)+COUNTIFS($D$2:D3392,D3392,$F$2:F3392,F3392)-1&gt;1),"",
IF(AND(F3392="Peretoe teenus",H3392&lt;[2]an!$M$37,S3392="kahepoolne vajaduspõhine",U3392&gt;[2]an!$M$38,RANK(D3392,$D3392:$D3392)+COUNTIFS($D$2:D3392,D3392,$F$2:F3392,F3392)-1=1),X3392,
IF(AND(F3392="Peretoe teenus",H3392&lt;[2]an!$M$37,S3392="kahepoolne vajaduspõhine",U3392&gt;[2]an!$M$38,RANK(D3392,$D3392:$D3392)+COUNTIFS($D$2:D3392,D3392,$F$2:F3392,F3392)-1&gt;1),"",X3392*W3392)))))))))))))),"")</f>
        <v/>
      </c>
      <c r="Z3392" s="18" t="str">
        <f t="shared" si="157"/>
        <v/>
      </c>
      <c r="AA3392" s="19" t="str">
        <f>IFERROR(VLOOKUP(E3392,[2]an!$A$3:$B$81,2,FALSE),"")</f>
        <v/>
      </c>
      <c r="AB3392" s="19" t="str">
        <f>IFERROR(VLOOKUP(AA3392,[2]an!$C$2:$D$16,2,FALSE),"")</f>
        <v/>
      </c>
      <c r="AC3392" s="20"/>
      <c r="AD3392" s="21" t="str">
        <f>IF(A3392=[2]an!$F$36,VLOOKUP([2]an!$F$36,[2]an!$F$36:$H$36,3,FALSE),IF(A3392=[2]an!$F$35,VLOOKUP([2]an!$F$35,[2]an!$F$35:$H$35,3,FALSE),IF(A3392=[2]an!$F$33,VLOOKUP([2]an!$F$33,[2]an!$F$33:$H$33,3,FALSE),IF(A3392=[2]an!$F$31,VLOOKUP([2]an!$F$31,[2]an!$F$31:$H$31,3,FALSE),""))))</f>
        <v/>
      </c>
    </row>
    <row r="3393" spans="6:30" x14ac:dyDescent="0.2">
      <c r="F3393" s="10"/>
      <c r="G3393" s="8" t="str">
        <f t="shared" si="158"/>
        <v/>
      </c>
      <c r="H3393" s="13"/>
      <c r="K3393" s="13"/>
      <c r="L3393" s="10"/>
      <c r="M3393" s="10"/>
      <c r="S3393" s="8" t="str">
        <f>IFERROR(VLOOKUP(D3393,[1]peretoe_teenus!$A$2:$L$2000,5,FALSE),"")</f>
        <v/>
      </c>
      <c r="U3393" s="13"/>
      <c r="V3393" s="15" t="str" cm="1">
        <f t="array" ref="V3393">IFERROR(IF(AND(F3393="Tugigrupp",RANK(K3393,$K3393:$K3393)+COUNTIFS($K$2:K3393,K3393,$L$2:L3393,L3393,$M$2:M3393,M3393,$I$2:I3393,I3393,$G$2:G3393,G3393,$F$2:F3393,F3393)-1=1),SUMPRODUCT(($F$2:$F$4154=F3393)*($G$2:$G$4154=G3393)*($K$2:$K$4154=K3393)*($I$2:$I$4154=I3393)*($L$2:$L$4154=L3393)*($M$2:$M$4154=M3393)),""),"")</f>
        <v/>
      </c>
      <c r="W3393" s="15" t="str">
        <f t="shared" si="156"/>
        <v/>
      </c>
      <c r="X3393" s="16" t="str">
        <f>IF(AND(A3393=[2]an!$G$38,F3393=[2]an!$E$40),[2]an!$G$40,IF(AND(A3393=[2]an!$G$38,F3393=[2]an!$E$41),[2]an!$G$41,IF(AND(A3393=[2]an!$G$38,F3393=[2]an!$E$39,H3393&gt;=[2]an!$M$37),[2]an!$G$39,
IF(AND(A3393=[2]an!$G$38,F3393=[2]an!$E$39,H3393&lt;[2]an!$M$37,S3393="kahepoolne vajaduspõhine",U3393=""),[2]an!$M$40,
IF(AND(A3393=[2]an!$G$38,F3393=[2]an!$E$39,H3393&lt;[2]an!$M$37,S3393="kahepoolne vajaduspõhine",U3393&lt;&gt;""),[2]an!$G$39,
IF(AND(A3393=[2]an!$G$38,F3393=[2]an!$E$39,H3393&lt;[2]an!$M$37,S3393&lt;&gt;"kahepoolne vajaduspõhine"),[2]an!$G$39,
IF(AND(A3393=[2]an!$G$38,F3393=[2]an!$E$42),[2]an!$G$42,
IF(AND(A3393=[2]an!$H$38,F3393=[2]an!$E$40),[2]an!$H$40,IF(AND(A3393=[2]an!$H$38,F3393=[2]an!$E$41),[2]an!$H$41,IF(AND(A3393=[2]an!$H$38,F3393=[2]an!$E$39,H3393&gt;=[2]an!$M$37),[2]an!$H$39,
IF(AND(A3393=[2]an!$H$38,F3393=[2]an!$E$39,H3393&lt;[2]an!$M$37,S3393="kahepoolne vajaduspõhine",U3393=""),[2]an!$M$40,
IF(AND(A3393=[2]an!$H$38,F3393=[2]an!$E$39,H3393&lt;[2]an!$M$37,S3393="kahepoolne vajaduspõhine",U3393&lt;&gt;""),[2]an!$H$39,
IF(AND(A3393=[2]an!$H$38,F3393=[2]an!$E$39,H3393&lt;[2]an!$M$37,S3393&lt;&gt;"kahepoolne vajaduspõhine"),[2]an!$H$39,
IF(AND(A3393=[2]an!$H$38,F3393=[2]an!$E$42),[2]an!$H$42,
IF(AND(A3393=[2]an!$I$38,F3393=[2]an!$E$40),[2]an!$I$40,IF(AND(A3393=[2]an!$I$38,F3393=[2]an!$E$41),[2]an!$I$41,IF(AND(A3393=[2]an!$I$38,F3393=[2]an!$E$39,H3393&gt;=[2]an!$M$37),[2]an!$I$39,
IF(AND(A3393=[2]an!$I$38,F3393=[2]an!$E$39,H3393&lt;[2]an!$M$37,S3393="kahepoolne vajaduspõhine",U3393=""),[2]an!$M$40,
IF(AND(A3393=[2]an!$I$38,F3393=[2]an!$E$39,H3393&lt;[2]an!$M$37,S3393="kahepoolne vajaduspõhine",U3393&lt;&gt;""),[2]an!$I$39,
IF(AND(A3393=[2]an!$I$38,F3393=[2]an!$E$39,H3393&lt;[2]an!$M$37,S3393&lt;&gt;"kahepoolne vajaduspõhine"),[2]an!$I$39,
IF(AND(A3393=[2]an!$I$38,F3393=[2]an!$E$42),[2]an!$I$42,
IF(AND(A3393=[2]an!$J$38,F3393=[2]an!$E$40),[2]an!$J$40,IF(AND(A3393=[2]an!$J$38,F3393=[2]an!$E$41),[2]an!$J$41,IF(AND(A3393=[2]an!$J$38,F3393=[2]an!$E$39,H3393&gt;=[2]an!$M$37),[2]an!$J$39,
IF(AND(A3393=[2]an!$J$38,F3393=[2]an!$E$39,H3393&lt;[2]an!$M$37,S3393="kahepoolne vajaduspõhine",U3393=""),[2]an!$M$40,
IF(AND(A3393=[2]an!$J$38,F3393=[2]an!$E$39,H3393&lt;[2]an!$M$37,S3393="kahepoolne vajaduspõhine",U3393&lt;&gt;""),[2]an!$J$39,
IF(AND(A3393=[2]an!$J$38,F3393=[2]an!$E$39,H3393&lt;[2]an!$M$37,S3393&lt;&gt;"kahepoolne vajaduspõhine"),[2]an!$J$39,
IF(AND(A3393=[2]an!$J$38,F3393=[2]an!$E$42),[2]an!$J$42,""))))))))))))))))))))))))))))</f>
        <v/>
      </c>
      <c r="Y3393" s="17" t="str">
        <f>IFERROR(IF(F3393="Tugigrupp",0,
IF(AND(F3393="Peretoe teenus",H3393&gt;=[2]an!$M$37,RANK(D3393,$D3393:$D3393)+COUNTIFS($D$2:D3393,D3393,$F$2:F3393,F3393)-1&gt;1),"",
IF(AND(F3393="Peretoe teenus",H3393&gt;=[2]an!$M$37,RANK(D3393,$D3393:$D3393)+COUNTIFS($D$2:D3393,D3393,$F$2:F3393,F3393)-1=1,MONTH(H3393)=MONTH(K3393)=TRUE,YEAR(H3393)=YEAR(K3393)=TRUE),((EOMONTH(H3393,0)-H3393+1)*X3393)/DAY(EOMONTH(H3393,0)),
IF(AND(F3393="Peretoe teenus",H3393&gt;=[2]an!$M$37,RANK(D3393,$D3393:$D3393)+COUNTIFS($D$2:D3393,D3393,$F$2:F3393,F3393)-1=1),X3393,
IF(AND(F3393="Peretoe teenus",H3393&lt;[2]an!$M$37,S3393&lt;&gt;"kahepoolne vajaduspõhine",RANK(D3393,$D3393:$D3393)+COUNTIFS($D$2:D3393,D3393,$F$2:F3393,F3393)-1=1),X3393,
IF(AND(F3393="Peretoe teenus",H3393&lt;[2]an!$M$37,S3393&lt;&gt;"kahepoolne vajaduspõhine",RANK(D3393,$D3393:$D3393)+COUNTIFS($D$2:D3393,D3393,$F$2:F3393,F3393)-1&gt;1),"",
IF(AND(F3393="Peretoe teenus",H3393&lt;[2]an!$M$37,S3393="kahepoolne vajaduspõhine",U3393="",RANK(D3393,$D3393:$D3393)+COUNTIFS($D$2:D3393,D3393,$F$2:F3393,F3393)-1=1),X3393,
IF(AND(F3393="Peretoe teenus",H3393&lt;[2]an!$M$37,S3393="kahepoolne vajaduspõhine",U3393="",RANK(D3393,$D3393:$D3393)+COUNTIFS($D$2:D3393,D3393,$F$2:F3393,F3393)-1&gt;1),"",
IF(AND(F3393="Peretoe teenus",H3393&lt;[2]an!$M$37,S3393="kahepoolne vajaduspõhine",U3393&lt;[2]an!$M$37,RANK(D3393,$D3393:$D3393)+COUNTIFS($D$2:D3393,D3393,$F$2:F3393,F3393)-1=1),X3393,
IF(AND(F3393="Peretoe teenus",H3393&lt;[2]an!$M$37,S3393="kahepoolne vajaduspõhine",U3393&lt;[2]an!$M$37,RANK(D3393,$D3393:$D3393)+COUNTIFS($D$2:D3393,D3393,$F$2:F3393,F3393)-1&gt;1),"",
IF(AND(F3393="Peretoe teenus",H3393&lt;[2]an!$M$37,S3393="kahepoolne vajaduspõhine",U3393&gt;=[2]an!$M$37,U3393&lt;=[2]an!$M$38,RANK(D3393,$D3393:$D3393)+COUNTIFS($D$2:D3393,D3393,$F$2:F3393,F3393)-1=1),
((EOMONTH(U3393,0)-U3393+1)*X3393)/DAY(EOMONTH(U3393,0))+(DAY(U3393)-1)*100/DAY(EOMONTH(U3393,0)),
IF(AND(F3393="Peretoe teenus",H3393&lt;[2]an!$M$37,S3393="kahepoolne vajaduspõhine",U3393&gt;=[2]an!$M$37,U3393&lt;=[2]an!$M$38,RANK(D3393,$D3393:$D3393)+COUNTIFS($D$2:D3393,D3393,$F$2:F3393,F3393)-1&gt;1),"",
IF(AND(F3393="Peretoe teenus",H3393&lt;[2]an!$M$37,S3393="kahepoolne vajaduspõhine",U3393&gt;[2]an!$M$38,RANK(D3393,$D3393:$D3393)+COUNTIFS($D$2:D3393,D3393,$F$2:F3393,F3393)-1=1),X3393,
IF(AND(F3393="Peretoe teenus",H3393&lt;[2]an!$M$37,S3393="kahepoolne vajaduspõhine",U3393&gt;[2]an!$M$38,RANK(D3393,$D3393:$D3393)+COUNTIFS($D$2:D3393,D3393,$F$2:F3393,F3393)-1&gt;1),"",X3393*W3393)))))))))))))),"")</f>
        <v/>
      </c>
      <c r="Z3393" s="18" t="str">
        <f t="shared" si="157"/>
        <v/>
      </c>
      <c r="AA3393" s="19" t="str">
        <f>IFERROR(VLOOKUP(E3393,[2]an!$A$3:$B$81,2,FALSE),"")</f>
        <v/>
      </c>
      <c r="AB3393" s="19" t="str">
        <f>IFERROR(VLOOKUP(AA3393,[2]an!$C$2:$D$16,2,FALSE),"")</f>
        <v/>
      </c>
      <c r="AC3393" s="20"/>
      <c r="AD3393" s="21" t="str">
        <f>IF(A3393=[2]an!$F$36,VLOOKUP([2]an!$F$36,[2]an!$F$36:$H$36,3,FALSE),IF(A3393=[2]an!$F$35,VLOOKUP([2]an!$F$35,[2]an!$F$35:$H$35,3,FALSE),IF(A3393=[2]an!$F$33,VLOOKUP([2]an!$F$33,[2]an!$F$33:$H$33,3,FALSE),IF(A3393=[2]an!$F$31,VLOOKUP([2]an!$F$31,[2]an!$F$31:$H$31,3,FALSE),""))))</f>
        <v/>
      </c>
    </row>
    <row r="3394" spans="6:30" x14ac:dyDescent="0.2">
      <c r="F3394" s="10"/>
      <c r="G3394" s="8" t="str">
        <f t="shared" si="158"/>
        <v/>
      </c>
      <c r="H3394" s="13"/>
      <c r="K3394" s="13"/>
      <c r="L3394" s="10"/>
      <c r="M3394" s="10"/>
      <c r="S3394" s="8" t="str">
        <f>IFERROR(VLOOKUP(D3394,[1]peretoe_teenus!$A$2:$L$2000,5,FALSE),"")</f>
        <v/>
      </c>
      <c r="U3394" s="13"/>
      <c r="V3394" s="15" t="str" cm="1">
        <f t="array" ref="V3394">IFERROR(IF(AND(F3394="Tugigrupp",RANK(K3394,$K3394:$K3394)+COUNTIFS($K$2:K3394,K3394,$L$2:L3394,L3394,$M$2:M3394,M3394,$I$2:I3394,I3394,$G$2:G3394,G3394,$F$2:F3394,F3394)-1=1),SUMPRODUCT(($F$2:$F$4154=F3394)*($G$2:$G$4154=G3394)*($K$2:$K$4154=K3394)*($I$2:$I$4154=I3394)*($L$2:$L$4154=L3394)*($M$2:$M$4154=M3394)),""),"")</f>
        <v/>
      </c>
      <c r="W3394" s="15" t="str">
        <f t="shared" ref="W3394:W3457" si="159">IF(A3394="","",(M3394-L3394)*1440/45)</f>
        <v/>
      </c>
      <c r="X3394" s="16" t="str">
        <f>IF(AND(A3394=[2]an!$G$38,F3394=[2]an!$E$40),[2]an!$G$40,IF(AND(A3394=[2]an!$G$38,F3394=[2]an!$E$41),[2]an!$G$41,IF(AND(A3394=[2]an!$G$38,F3394=[2]an!$E$39,H3394&gt;=[2]an!$M$37),[2]an!$G$39,
IF(AND(A3394=[2]an!$G$38,F3394=[2]an!$E$39,H3394&lt;[2]an!$M$37,S3394="kahepoolne vajaduspõhine",U3394=""),[2]an!$M$40,
IF(AND(A3394=[2]an!$G$38,F3394=[2]an!$E$39,H3394&lt;[2]an!$M$37,S3394="kahepoolne vajaduspõhine",U3394&lt;&gt;""),[2]an!$G$39,
IF(AND(A3394=[2]an!$G$38,F3394=[2]an!$E$39,H3394&lt;[2]an!$M$37,S3394&lt;&gt;"kahepoolne vajaduspõhine"),[2]an!$G$39,
IF(AND(A3394=[2]an!$G$38,F3394=[2]an!$E$42),[2]an!$G$42,
IF(AND(A3394=[2]an!$H$38,F3394=[2]an!$E$40),[2]an!$H$40,IF(AND(A3394=[2]an!$H$38,F3394=[2]an!$E$41),[2]an!$H$41,IF(AND(A3394=[2]an!$H$38,F3394=[2]an!$E$39,H3394&gt;=[2]an!$M$37),[2]an!$H$39,
IF(AND(A3394=[2]an!$H$38,F3394=[2]an!$E$39,H3394&lt;[2]an!$M$37,S3394="kahepoolne vajaduspõhine",U3394=""),[2]an!$M$40,
IF(AND(A3394=[2]an!$H$38,F3394=[2]an!$E$39,H3394&lt;[2]an!$M$37,S3394="kahepoolne vajaduspõhine",U3394&lt;&gt;""),[2]an!$H$39,
IF(AND(A3394=[2]an!$H$38,F3394=[2]an!$E$39,H3394&lt;[2]an!$M$37,S3394&lt;&gt;"kahepoolne vajaduspõhine"),[2]an!$H$39,
IF(AND(A3394=[2]an!$H$38,F3394=[2]an!$E$42),[2]an!$H$42,
IF(AND(A3394=[2]an!$I$38,F3394=[2]an!$E$40),[2]an!$I$40,IF(AND(A3394=[2]an!$I$38,F3394=[2]an!$E$41),[2]an!$I$41,IF(AND(A3394=[2]an!$I$38,F3394=[2]an!$E$39,H3394&gt;=[2]an!$M$37),[2]an!$I$39,
IF(AND(A3394=[2]an!$I$38,F3394=[2]an!$E$39,H3394&lt;[2]an!$M$37,S3394="kahepoolne vajaduspõhine",U3394=""),[2]an!$M$40,
IF(AND(A3394=[2]an!$I$38,F3394=[2]an!$E$39,H3394&lt;[2]an!$M$37,S3394="kahepoolne vajaduspõhine",U3394&lt;&gt;""),[2]an!$I$39,
IF(AND(A3394=[2]an!$I$38,F3394=[2]an!$E$39,H3394&lt;[2]an!$M$37,S3394&lt;&gt;"kahepoolne vajaduspõhine"),[2]an!$I$39,
IF(AND(A3394=[2]an!$I$38,F3394=[2]an!$E$42),[2]an!$I$42,
IF(AND(A3394=[2]an!$J$38,F3394=[2]an!$E$40),[2]an!$J$40,IF(AND(A3394=[2]an!$J$38,F3394=[2]an!$E$41),[2]an!$J$41,IF(AND(A3394=[2]an!$J$38,F3394=[2]an!$E$39,H3394&gt;=[2]an!$M$37),[2]an!$J$39,
IF(AND(A3394=[2]an!$J$38,F3394=[2]an!$E$39,H3394&lt;[2]an!$M$37,S3394="kahepoolne vajaduspõhine",U3394=""),[2]an!$M$40,
IF(AND(A3394=[2]an!$J$38,F3394=[2]an!$E$39,H3394&lt;[2]an!$M$37,S3394="kahepoolne vajaduspõhine",U3394&lt;&gt;""),[2]an!$J$39,
IF(AND(A3394=[2]an!$J$38,F3394=[2]an!$E$39,H3394&lt;[2]an!$M$37,S3394&lt;&gt;"kahepoolne vajaduspõhine"),[2]an!$J$39,
IF(AND(A3394=[2]an!$J$38,F3394=[2]an!$E$42),[2]an!$J$42,""))))))))))))))))))))))))))))</f>
        <v/>
      </c>
      <c r="Y3394" s="17" t="str">
        <f>IFERROR(IF(F3394="Tugigrupp",0,
IF(AND(F3394="Peretoe teenus",H3394&gt;=[2]an!$M$37,RANK(D3394,$D3394:$D3394)+COUNTIFS($D$2:D3394,D3394,$F$2:F3394,F3394)-1&gt;1),"",
IF(AND(F3394="Peretoe teenus",H3394&gt;=[2]an!$M$37,RANK(D3394,$D3394:$D3394)+COUNTIFS($D$2:D3394,D3394,$F$2:F3394,F3394)-1=1,MONTH(H3394)=MONTH(K3394)=TRUE,YEAR(H3394)=YEAR(K3394)=TRUE),((EOMONTH(H3394,0)-H3394+1)*X3394)/DAY(EOMONTH(H3394,0)),
IF(AND(F3394="Peretoe teenus",H3394&gt;=[2]an!$M$37,RANK(D3394,$D3394:$D3394)+COUNTIFS($D$2:D3394,D3394,$F$2:F3394,F3394)-1=1),X3394,
IF(AND(F3394="Peretoe teenus",H3394&lt;[2]an!$M$37,S3394&lt;&gt;"kahepoolne vajaduspõhine",RANK(D3394,$D3394:$D3394)+COUNTIFS($D$2:D3394,D3394,$F$2:F3394,F3394)-1=1),X3394,
IF(AND(F3394="Peretoe teenus",H3394&lt;[2]an!$M$37,S3394&lt;&gt;"kahepoolne vajaduspõhine",RANK(D3394,$D3394:$D3394)+COUNTIFS($D$2:D3394,D3394,$F$2:F3394,F3394)-1&gt;1),"",
IF(AND(F3394="Peretoe teenus",H3394&lt;[2]an!$M$37,S3394="kahepoolne vajaduspõhine",U3394="",RANK(D3394,$D3394:$D3394)+COUNTIFS($D$2:D3394,D3394,$F$2:F3394,F3394)-1=1),X3394,
IF(AND(F3394="Peretoe teenus",H3394&lt;[2]an!$M$37,S3394="kahepoolne vajaduspõhine",U3394="",RANK(D3394,$D3394:$D3394)+COUNTIFS($D$2:D3394,D3394,$F$2:F3394,F3394)-1&gt;1),"",
IF(AND(F3394="Peretoe teenus",H3394&lt;[2]an!$M$37,S3394="kahepoolne vajaduspõhine",U3394&lt;[2]an!$M$37,RANK(D3394,$D3394:$D3394)+COUNTIFS($D$2:D3394,D3394,$F$2:F3394,F3394)-1=1),X3394,
IF(AND(F3394="Peretoe teenus",H3394&lt;[2]an!$M$37,S3394="kahepoolne vajaduspõhine",U3394&lt;[2]an!$M$37,RANK(D3394,$D3394:$D3394)+COUNTIFS($D$2:D3394,D3394,$F$2:F3394,F3394)-1&gt;1),"",
IF(AND(F3394="Peretoe teenus",H3394&lt;[2]an!$M$37,S3394="kahepoolne vajaduspõhine",U3394&gt;=[2]an!$M$37,U3394&lt;=[2]an!$M$38,RANK(D3394,$D3394:$D3394)+COUNTIFS($D$2:D3394,D3394,$F$2:F3394,F3394)-1=1),
((EOMONTH(U3394,0)-U3394+1)*X3394)/DAY(EOMONTH(U3394,0))+(DAY(U3394)-1)*100/DAY(EOMONTH(U3394,0)),
IF(AND(F3394="Peretoe teenus",H3394&lt;[2]an!$M$37,S3394="kahepoolne vajaduspõhine",U3394&gt;=[2]an!$M$37,U3394&lt;=[2]an!$M$38,RANK(D3394,$D3394:$D3394)+COUNTIFS($D$2:D3394,D3394,$F$2:F3394,F3394)-1&gt;1),"",
IF(AND(F3394="Peretoe teenus",H3394&lt;[2]an!$M$37,S3394="kahepoolne vajaduspõhine",U3394&gt;[2]an!$M$38,RANK(D3394,$D3394:$D3394)+COUNTIFS($D$2:D3394,D3394,$F$2:F3394,F3394)-1=1),X3394,
IF(AND(F3394="Peretoe teenus",H3394&lt;[2]an!$M$37,S3394="kahepoolne vajaduspõhine",U3394&gt;[2]an!$M$38,RANK(D3394,$D3394:$D3394)+COUNTIFS($D$2:D3394,D3394,$F$2:F3394,F3394)-1&gt;1),"",X3394*W3394)))))))))))))),"")</f>
        <v/>
      </c>
      <c r="Z3394" s="18" t="str">
        <f t="shared" ref="Z3394:Z3457" si="160">IF(F3394="Tugigrupp",SUMPRODUCT(($F$2:$F$4154=F3394)*($G$2:$G$4154=G3394)*($K$2:$K$4154=K3394)*($I$2:$I$4154=I3394)*($L$2:$L$4154=L3394)*($M$2:$M$4154=M3394)),"")</f>
        <v/>
      </c>
      <c r="AA3394" s="19" t="str">
        <f>IFERROR(VLOOKUP(E3394,[2]an!$A$3:$B$81,2,FALSE),"")</f>
        <v/>
      </c>
      <c r="AB3394" s="19" t="str">
        <f>IFERROR(VLOOKUP(AA3394,[2]an!$C$2:$D$16,2,FALSE),"")</f>
        <v/>
      </c>
      <c r="AC3394" s="20"/>
      <c r="AD3394" s="21" t="str">
        <f>IF(A3394=[2]an!$F$36,VLOOKUP([2]an!$F$36,[2]an!$F$36:$H$36,3,FALSE),IF(A3394=[2]an!$F$35,VLOOKUP([2]an!$F$35,[2]an!$F$35:$H$35,3,FALSE),IF(A3394=[2]an!$F$33,VLOOKUP([2]an!$F$33,[2]an!$F$33:$H$33,3,FALSE),IF(A3394=[2]an!$F$31,VLOOKUP([2]an!$F$31,[2]an!$F$31:$H$31,3,FALSE),""))))</f>
        <v/>
      </c>
    </row>
    <row r="3395" spans="6:30" x14ac:dyDescent="0.2">
      <c r="F3395" s="10"/>
      <c r="G3395" s="8" t="str">
        <f t="shared" ref="G3395:G3458" si="161">IF(F3395="","",IF(F3395&lt;&gt;"Tugigrupp","pole",""))</f>
        <v/>
      </c>
      <c r="H3395" s="13"/>
      <c r="K3395" s="13"/>
      <c r="L3395" s="10"/>
      <c r="M3395" s="10"/>
      <c r="S3395" s="8" t="str">
        <f>IFERROR(VLOOKUP(D3395,[1]peretoe_teenus!$A$2:$L$2000,5,FALSE),"")</f>
        <v/>
      </c>
      <c r="U3395" s="13"/>
      <c r="V3395" s="15" t="str" cm="1">
        <f t="array" ref="V3395">IFERROR(IF(AND(F3395="Tugigrupp",RANK(K3395,$K3395:$K3395)+COUNTIFS($K$2:K3395,K3395,$L$2:L3395,L3395,$M$2:M3395,M3395,$I$2:I3395,I3395,$G$2:G3395,G3395,$F$2:F3395,F3395)-1=1),SUMPRODUCT(($F$2:$F$4154=F3395)*($G$2:$G$4154=G3395)*($K$2:$K$4154=K3395)*($I$2:$I$4154=I3395)*($L$2:$L$4154=L3395)*($M$2:$M$4154=M3395)),""),"")</f>
        <v/>
      </c>
      <c r="W3395" s="15" t="str">
        <f t="shared" si="159"/>
        <v/>
      </c>
      <c r="X3395" s="16" t="str">
        <f>IF(AND(A3395=[2]an!$G$38,F3395=[2]an!$E$40),[2]an!$G$40,IF(AND(A3395=[2]an!$G$38,F3395=[2]an!$E$41),[2]an!$G$41,IF(AND(A3395=[2]an!$G$38,F3395=[2]an!$E$39,H3395&gt;=[2]an!$M$37),[2]an!$G$39,
IF(AND(A3395=[2]an!$G$38,F3395=[2]an!$E$39,H3395&lt;[2]an!$M$37,S3395="kahepoolne vajaduspõhine",U3395=""),[2]an!$M$40,
IF(AND(A3395=[2]an!$G$38,F3395=[2]an!$E$39,H3395&lt;[2]an!$M$37,S3395="kahepoolne vajaduspõhine",U3395&lt;&gt;""),[2]an!$G$39,
IF(AND(A3395=[2]an!$G$38,F3395=[2]an!$E$39,H3395&lt;[2]an!$M$37,S3395&lt;&gt;"kahepoolne vajaduspõhine"),[2]an!$G$39,
IF(AND(A3395=[2]an!$G$38,F3395=[2]an!$E$42),[2]an!$G$42,
IF(AND(A3395=[2]an!$H$38,F3395=[2]an!$E$40),[2]an!$H$40,IF(AND(A3395=[2]an!$H$38,F3395=[2]an!$E$41),[2]an!$H$41,IF(AND(A3395=[2]an!$H$38,F3395=[2]an!$E$39,H3395&gt;=[2]an!$M$37),[2]an!$H$39,
IF(AND(A3395=[2]an!$H$38,F3395=[2]an!$E$39,H3395&lt;[2]an!$M$37,S3395="kahepoolne vajaduspõhine",U3395=""),[2]an!$M$40,
IF(AND(A3395=[2]an!$H$38,F3395=[2]an!$E$39,H3395&lt;[2]an!$M$37,S3395="kahepoolne vajaduspõhine",U3395&lt;&gt;""),[2]an!$H$39,
IF(AND(A3395=[2]an!$H$38,F3395=[2]an!$E$39,H3395&lt;[2]an!$M$37,S3395&lt;&gt;"kahepoolne vajaduspõhine"),[2]an!$H$39,
IF(AND(A3395=[2]an!$H$38,F3395=[2]an!$E$42),[2]an!$H$42,
IF(AND(A3395=[2]an!$I$38,F3395=[2]an!$E$40),[2]an!$I$40,IF(AND(A3395=[2]an!$I$38,F3395=[2]an!$E$41),[2]an!$I$41,IF(AND(A3395=[2]an!$I$38,F3395=[2]an!$E$39,H3395&gt;=[2]an!$M$37),[2]an!$I$39,
IF(AND(A3395=[2]an!$I$38,F3395=[2]an!$E$39,H3395&lt;[2]an!$M$37,S3395="kahepoolne vajaduspõhine",U3395=""),[2]an!$M$40,
IF(AND(A3395=[2]an!$I$38,F3395=[2]an!$E$39,H3395&lt;[2]an!$M$37,S3395="kahepoolne vajaduspõhine",U3395&lt;&gt;""),[2]an!$I$39,
IF(AND(A3395=[2]an!$I$38,F3395=[2]an!$E$39,H3395&lt;[2]an!$M$37,S3395&lt;&gt;"kahepoolne vajaduspõhine"),[2]an!$I$39,
IF(AND(A3395=[2]an!$I$38,F3395=[2]an!$E$42),[2]an!$I$42,
IF(AND(A3395=[2]an!$J$38,F3395=[2]an!$E$40),[2]an!$J$40,IF(AND(A3395=[2]an!$J$38,F3395=[2]an!$E$41),[2]an!$J$41,IF(AND(A3395=[2]an!$J$38,F3395=[2]an!$E$39,H3395&gt;=[2]an!$M$37),[2]an!$J$39,
IF(AND(A3395=[2]an!$J$38,F3395=[2]an!$E$39,H3395&lt;[2]an!$M$37,S3395="kahepoolne vajaduspõhine",U3395=""),[2]an!$M$40,
IF(AND(A3395=[2]an!$J$38,F3395=[2]an!$E$39,H3395&lt;[2]an!$M$37,S3395="kahepoolne vajaduspõhine",U3395&lt;&gt;""),[2]an!$J$39,
IF(AND(A3395=[2]an!$J$38,F3395=[2]an!$E$39,H3395&lt;[2]an!$M$37,S3395&lt;&gt;"kahepoolne vajaduspõhine"),[2]an!$J$39,
IF(AND(A3395=[2]an!$J$38,F3395=[2]an!$E$42),[2]an!$J$42,""))))))))))))))))))))))))))))</f>
        <v/>
      </c>
      <c r="Y3395" s="17" t="str">
        <f>IFERROR(IF(F3395="Tugigrupp",0,
IF(AND(F3395="Peretoe teenus",H3395&gt;=[2]an!$M$37,RANK(D3395,$D3395:$D3395)+COUNTIFS($D$2:D3395,D3395,$F$2:F3395,F3395)-1&gt;1),"",
IF(AND(F3395="Peretoe teenus",H3395&gt;=[2]an!$M$37,RANK(D3395,$D3395:$D3395)+COUNTIFS($D$2:D3395,D3395,$F$2:F3395,F3395)-1=1,MONTH(H3395)=MONTH(K3395)=TRUE,YEAR(H3395)=YEAR(K3395)=TRUE),((EOMONTH(H3395,0)-H3395+1)*X3395)/DAY(EOMONTH(H3395,0)),
IF(AND(F3395="Peretoe teenus",H3395&gt;=[2]an!$M$37,RANK(D3395,$D3395:$D3395)+COUNTIFS($D$2:D3395,D3395,$F$2:F3395,F3395)-1=1),X3395,
IF(AND(F3395="Peretoe teenus",H3395&lt;[2]an!$M$37,S3395&lt;&gt;"kahepoolne vajaduspõhine",RANK(D3395,$D3395:$D3395)+COUNTIFS($D$2:D3395,D3395,$F$2:F3395,F3395)-1=1),X3395,
IF(AND(F3395="Peretoe teenus",H3395&lt;[2]an!$M$37,S3395&lt;&gt;"kahepoolne vajaduspõhine",RANK(D3395,$D3395:$D3395)+COUNTIFS($D$2:D3395,D3395,$F$2:F3395,F3395)-1&gt;1),"",
IF(AND(F3395="Peretoe teenus",H3395&lt;[2]an!$M$37,S3395="kahepoolne vajaduspõhine",U3395="",RANK(D3395,$D3395:$D3395)+COUNTIFS($D$2:D3395,D3395,$F$2:F3395,F3395)-1=1),X3395,
IF(AND(F3395="Peretoe teenus",H3395&lt;[2]an!$M$37,S3395="kahepoolne vajaduspõhine",U3395="",RANK(D3395,$D3395:$D3395)+COUNTIFS($D$2:D3395,D3395,$F$2:F3395,F3395)-1&gt;1),"",
IF(AND(F3395="Peretoe teenus",H3395&lt;[2]an!$M$37,S3395="kahepoolne vajaduspõhine",U3395&lt;[2]an!$M$37,RANK(D3395,$D3395:$D3395)+COUNTIFS($D$2:D3395,D3395,$F$2:F3395,F3395)-1=1),X3395,
IF(AND(F3395="Peretoe teenus",H3395&lt;[2]an!$M$37,S3395="kahepoolne vajaduspõhine",U3395&lt;[2]an!$M$37,RANK(D3395,$D3395:$D3395)+COUNTIFS($D$2:D3395,D3395,$F$2:F3395,F3395)-1&gt;1),"",
IF(AND(F3395="Peretoe teenus",H3395&lt;[2]an!$M$37,S3395="kahepoolne vajaduspõhine",U3395&gt;=[2]an!$M$37,U3395&lt;=[2]an!$M$38,RANK(D3395,$D3395:$D3395)+COUNTIFS($D$2:D3395,D3395,$F$2:F3395,F3395)-1=1),
((EOMONTH(U3395,0)-U3395+1)*X3395)/DAY(EOMONTH(U3395,0))+(DAY(U3395)-1)*100/DAY(EOMONTH(U3395,0)),
IF(AND(F3395="Peretoe teenus",H3395&lt;[2]an!$M$37,S3395="kahepoolne vajaduspõhine",U3395&gt;=[2]an!$M$37,U3395&lt;=[2]an!$M$38,RANK(D3395,$D3395:$D3395)+COUNTIFS($D$2:D3395,D3395,$F$2:F3395,F3395)-1&gt;1),"",
IF(AND(F3395="Peretoe teenus",H3395&lt;[2]an!$M$37,S3395="kahepoolne vajaduspõhine",U3395&gt;[2]an!$M$38,RANK(D3395,$D3395:$D3395)+COUNTIFS($D$2:D3395,D3395,$F$2:F3395,F3395)-1=1),X3395,
IF(AND(F3395="Peretoe teenus",H3395&lt;[2]an!$M$37,S3395="kahepoolne vajaduspõhine",U3395&gt;[2]an!$M$38,RANK(D3395,$D3395:$D3395)+COUNTIFS($D$2:D3395,D3395,$F$2:F3395,F3395)-1&gt;1),"",X3395*W3395)))))))))))))),"")</f>
        <v/>
      </c>
      <c r="Z3395" s="18" t="str">
        <f t="shared" si="160"/>
        <v/>
      </c>
      <c r="AA3395" s="19" t="str">
        <f>IFERROR(VLOOKUP(E3395,[2]an!$A$3:$B$81,2,FALSE),"")</f>
        <v/>
      </c>
      <c r="AB3395" s="19" t="str">
        <f>IFERROR(VLOOKUP(AA3395,[2]an!$C$2:$D$16,2,FALSE),"")</f>
        <v/>
      </c>
      <c r="AC3395" s="20"/>
      <c r="AD3395" s="21" t="str">
        <f>IF(A3395=[2]an!$F$36,VLOOKUP([2]an!$F$36,[2]an!$F$36:$H$36,3,FALSE),IF(A3395=[2]an!$F$35,VLOOKUP([2]an!$F$35,[2]an!$F$35:$H$35,3,FALSE),IF(A3395=[2]an!$F$33,VLOOKUP([2]an!$F$33,[2]an!$F$33:$H$33,3,FALSE),IF(A3395=[2]an!$F$31,VLOOKUP([2]an!$F$31,[2]an!$F$31:$H$31,3,FALSE),""))))</f>
        <v/>
      </c>
    </row>
    <row r="3396" spans="6:30" x14ac:dyDescent="0.2">
      <c r="F3396" s="10"/>
      <c r="G3396" s="8" t="str">
        <f t="shared" si="161"/>
        <v/>
      </c>
      <c r="H3396" s="13"/>
      <c r="K3396" s="13"/>
      <c r="L3396" s="10"/>
      <c r="M3396" s="10"/>
      <c r="S3396" s="8" t="str">
        <f>IFERROR(VLOOKUP(D3396,[1]peretoe_teenus!$A$2:$L$2000,5,FALSE),"")</f>
        <v/>
      </c>
      <c r="U3396" s="13"/>
      <c r="V3396" s="15" t="str" cm="1">
        <f t="array" ref="V3396">IFERROR(IF(AND(F3396="Tugigrupp",RANK(K3396,$K3396:$K3396)+COUNTIFS($K$2:K3396,K3396,$L$2:L3396,L3396,$M$2:M3396,M3396,$I$2:I3396,I3396,$G$2:G3396,G3396,$F$2:F3396,F3396)-1=1),SUMPRODUCT(($F$2:$F$4154=F3396)*($G$2:$G$4154=G3396)*($K$2:$K$4154=K3396)*($I$2:$I$4154=I3396)*($L$2:$L$4154=L3396)*($M$2:$M$4154=M3396)),""),"")</f>
        <v/>
      </c>
      <c r="W3396" s="15" t="str">
        <f t="shared" si="159"/>
        <v/>
      </c>
      <c r="X3396" s="16" t="str">
        <f>IF(AND(A3396=[2]an!$G$38,F3396=[2]an!$E$40),[2]an!$G$40,IF(AND(A3396=[2]an!$G$38,F3396=[2]an!$E$41),[2]an!$G$41,IF(AND(A3396=[2]an!$G$38,F3396=[2]an!$E$39,H3396&gt;=[2]an!$M$37),[2]an!$G$39,
IF(AND(A3396=[2]an!$G$38,F3396=[2]an!$E$39,H3396&lt;[2]an!$M$37,S3396="kahepoolne vajaduspõhine",U3396=""),[2]an!$M$40,
IF(AND(A3396=[2]an!$G$38,F3396=[2]an!$E$39,H3396&lt;[2]an!$M$37,S3396="kahepoolne vajaduspõhine",U3396&lt;&gt;""),[2]an!$G$39,
IF(AND(A3396=[2]an!$G$38,F3396=[2]an!$E$39,H3396&lt;[2]an!$M$37,S3396&lt;&gt;"kahepoolne vajaduspõhine"),[2]an!$G$39,
IF(AND(A3396=[2]an!$G$38,F3396=[2]an!$E$42),[2]an!$G$42,
IF(AND(A3396=[2]an!$H$38,F3396=[2]an!$E$40),[2]an!$H$40,IF(AND(A3396=[2]an!$H$38,F3396=[2]an!$E$41),[2]an!$H$41,IF(AND(A3396=[2]an!$H$38,F3396=[2]an!$E$39,H3396&gt;=[2]an!$M$37),[2]an!$H$39,
IF(AND(A3396=[2]an!$H$38,F3396=[2]an!$E$39,H3396&lt;[2]an!$M$37,S3396="kahepoolne vajaduspõhine",U3396=""),[2]an!$M$40,
IF(AND(A3396=[2]an!$H$38,F3396=[2]an!$E$39,H3396&lt;[2]an!$M$37,S3396="kahepoolne vajaduspõhine",U3396&lt;&gt;""),[2]an!$H$39,
IF(AND(A3396=[2]an!$H$38,F3396=[2]an!$E$39,H3396&lt;[2]an!$M$37,S3396&lt;&gt;"kahepoolne vajaduspõhine"),[2]an!$H$39,
IF(AND(A3396=[2]an!$H$38,F3396=[2]an!$E$42),[2]an!$H$42,
IF(AND(A3396=[2]an!$I$38,F3396=[2]an!$E$40),[2]an!$I$40,IF(AND(A3396=[2]an!$I$38,F3396=[2]an!$E$41),[2]an!$I$41,IF(AND(A3396=[2]an!$I$38,F3396=[2]an!$E$39,H3396&gt;=[2]an!$M$37),[2]an!$I$39,
IF(AND(A3396=[2]an!$I$38,F3396=[2]an!$E$39,H3396&lt;[2]an!$M$37,S3396="kahepoolne vajaduspõhine",U3396=""),[2]an!$M$40,
IF(AND(A3396=[2]an!$I$38,F3396=[2]an!$E$39,H3396&lt;[2]an!$M$37,S3396="kahepoolne vajaduspõhine",U3396&lt;&gt;""),[2]an!$I$39,
IF(AND(A3396=[2]an!$I$38,F3396=[2]an!$E$39,H3396&lt;[2]an!$M$37,S3396&lt;&gt;"kahepoolne vajaduspõhine"),[2]an!$I$39,
IF(AND(A3396=[2]an!$I$38,F3396=[2]an!$E$42),[2]an!$I$42,
IF(AND(A3396=[2]an!$J$38,F3396=[2]an!$E$40),[2]an!$J$40,IF(AND(A3396=[2]an!$J$38,F3396=[2]an!$E$41),[2]an!$J$41,IF(AND(A3396=[2]an!$J$38,F3396=[2]an!$E$39,H3396&gt;=[2]an!$M$37),[2]an!$J$39,
IF(AND(A3396=[2]an!$J$38,F3396=[2]an!$E$39,H3396&lt;[2]an!$M$37,S3396="kahepoolne vajaduspõhine",U3396=""),[2]an!$M$40,
IF(AND(A3396=[2]an!$J$38,F3396=[2]an!$E$39,H3396&lt;[2]an!$M$37,S3396="kahepoolne vajaduspõhine",U3396&lt;&gt;""),[2]an!$J$39,
IF(AND(A3396=[2]an!$J$38,F3396=[2]an!$E$39,H3396&lt;[2]an!$M$37,S3396&lt;&gt;"kahepoolne vajaduspõhine"),[2]an!$J$39,
IF(AND(A3396=[2]an!$J$38,F3396=[2]an!$E$42),[2]an!$J$42,""))))))))))))))))))))))))))))</f>
        <v/>
      </c>
      <c r="Y3396" s="17" t="str">
        <f>IFERROR(IF(F3396="Tugigrupp",0,
IF(AND(F3396="Peretoe teenus",H3396&gt;=[2]an!$M$37,RANK(D3396,$D3396:$D3396)+COUNTIFS($D$2:D3396,D3396,$F$2:F3396,F3396)-1&gt;1),"",
IF(AND(F3396="Peretoe teenus",H3396&gt;=[2]an!$M$37,RANK(D3396,$D3396:$D3396)+COUNTIFS($D$2:D3396,D3396,$F$2:F3396,F3396)-1=1,MONTH(H3396)=MONTH(K3396)=TRUE,YEAR(H3396)=YEAR(K3396)=TRUE),((EOMONTH(H3396,0)-H3396+1)*X3396)/DAY(EOMONTH(H3396,0)),
IF(AND(F3396="Peretoe teenus",H3396&gt;=[2]an!$M$37,RANK(D3396,$D3396:$D3396)+COUNTIFS($D$2:D3396,D3396,$F$2:F3396,F3396)-1=1),X3396,
IF(AND(F3396="Peretoe teenus",H3396&lt;[2]an!$M$37,S3396&lt;&gt;"kahepoolne vajaduspõhine",RANK(D3396,$D3396:$D3396)+COUNTIFS($D$2:D3396,D3396,$F$2:F3396,F3396)-1=1),X3396,
IF(AND(F3396="Peretoe teenus",H3396&lt;[2]an!$M$37,S3396&lt;&gt;"kahepoolne vajaduspõhine",RANK(D3396,$D3396:$D3396)+COUNTIFS($D$2:D3396,D3396,$F$2:F3396,F3396)-1&gt;1),"",
IF(AND(F3396="Peretoe teenus",H3396&lt;[2]an!$M$37,S3396="kahepoolne vajaduspõhine",U3396="",RANK(D3396,$D3396:$D3396)+COUNTIFS($D$2:D3396,D3396,$F$2:F3396,F3396)-1=1),X3396,
IF(AND(F3396="Peretoe teenus",H3396&lt;[2]an!$M$37,S3396="kahepoolne vajaduspõhine",U3396="",RANK(D3396,$D3396:$D3396)+COUNTIFS($D$2:D3396,D3396,$F$2:F3396,F3396)-1&gt;1),"",
IF(AND(F3396="Peretoe teenus",H3396&lt;[2]an!$M$37,S3396="kahepoolne vajaduspõhine",U3396&lt;[2]an!$M$37,RANK(D3396,$D3396:$D3396)+COUNTIFS($D$2:D3396,D3396,$F$2:F3396,F3396)-1=1),X3396,
IF(AND(F3396="Peretoe teenus",H3396&lt;[2]an!$M$37,S3396="kahepoolne vajaduspõhine",U3396&lt;[2]an!$M$37,RANK(D3396,$D3396:$D3396)+COUNTIFS($D$2:D3396,D3396,$F$2:F3396,F3396)-1&gt;1),"",
IF(AND(F3396="Peretoe teenus",H3396&lt;[2]an!$M$37,S3396="kahepoolne vajaduspõhine",U3396&gt;=[2]an!$M$37,U3396&lt;=[2]an!$M$38,RANK(D3396,$D3396:$D3396)+COUNTIFS($D$2:D3396,D3396,$F$2:F3396,F3396)-1=1),
((EOMONTH(U3396,0)-U3396+1)*X3396)/DAY(EOMONTH(U3396,0))+(DAY(U3396)-1)*100/DAY(EOMONTH(U3396,0)),
IF(AND(F3396="Peretoe teenus",H3396&lt;[2]an!$M$37,S3396="kahepoolne vajaduspõhine",U3396&gt;=[2]an!$M$37,U3396&lt;=[2]an!$M$38,RANK(D3396,$D3396:$D3396)+COUNTIFS($D$2:D3396,D3396,$F$2:F3396,F3396)-1&gt;1),"",
IF(AND(F3396="Peretoe teenus",H3396&lt;[2]an!$M$37,S3396="kahepoolne vajaduspõhine",U3396&gt;[2]an!$M$38,RANK(D3396,$D3396:$D3396)+COUNTIFS($D$2:D3396,D3396,$F$2:F3396,F3396)-1=1),X3396,
IF(AND(F3396="Peretoe teenus",H3396&lt;[2]an!$M$37,S3396="kahepoolne vajaduspõhine",U3396&gt;[2]an!$M$38,RANK(D3396,$D3396:$D3396)+COUNTIFS($D$2:D3396,D3396,$F$2:F3396,F3396)-1&gt;1),"",X3396*W3396)))))))))))))),"")</f>
        <v/>
      </c>
      <c r="Z3396" s="18" t="str">
        <f t="shared" si="160"/>
        <v/>
      </c>
      <c r="AA3396" s="19" t="str">
        <f>IFERROR(VLOOKUP(E3396,[2]an!$A$3:$B$81,2,FALSE),"")</f>
        <v/>
      </c>
      <c r="AB3396" s="19" t="str">
        <f>IFERROR(VLOOKUP(AA3396,[2]an!$C$2:$D$16,2,FALSE),"")</f>
        <v/>
      </c>
      <c r="AC3396" s="20"/>
      <c r="AD3396" s="21" t="str">
        <f>IF(A3396=[2]an!$F$36,VLOOKUP([2]an!$F$36,[2]an!$F$36:$H$36,3,FALSE),IF(A3396=[2]an!$F$35,VLOOKUP([2]an!$F$35,[2]an!$F$35:$H$35,3,FALSE),IF(A3396=[2]an!$F$33,VLOOKUP([2]an!$F$33,[2]an!$F$33:$H$33,3,FALSE),IF(A3396=[2]an!$F$31,VLOOKUP([2]an!$F$31,[2]an!$F$31:$H$31,3,FALSE),""))))</f>
        <v/>
      </c>
    </row>
    <row r="3397" spans="6:30" x14ac:dyDescent="0.2">
      <c r="F3397" s="10"/>
      <c r="G3397" s="8" t="str">
        <f t="shared" si="161"/>
        <v/>
      </c>
      <c r="H3397" s="13"/>
      <c r="K3397" s="13"/>
      <c r="L3397" s="10"/>
      <c r="M3397" s="10"/>
      <c r="S3397" s="8" t="str">
        <f>IFERROR(VLOOKUP(D3397,[1]peretoe_teenus!$A$2:$L$2000,5,FALSE),"")</f>
        <v/>
      </c>
      <c r="U3397" s="13"/>
      <c r="V3397" s="15" t="str" cm="1">
        <f t="array" ref="V3397">IFERROR(IF(AND(F3397="Tugigrupp",RANK(K3397,$K3397:$K3397)+COUNTIFS($K$2:K3397,K3397,$L$2:L3397,L3397,$M$2:M3397,M3397,$I$2:I3397,I3397,$G$2:G3397,G3397,$F$2:F3397,F3397)-1=1),SUMPRODUCT(($F$2:$F$4154=F3397)*($G$2:$G$4154=G3397)*($K$2:$K$4154=K3397)*($I$2:$I$4154=I3397)*($L$2:$L$4154=L3397)*($M$2:$M$4154=M3397)),""),"")</f>
        <v/>
      </c>
      <c r="W3397" s="15" t="str">
        <f t="shared" si="159"/>
        <v/>
      </c>
      <c r="X3397" s="16" t="str">
        <f>IF(AND(A3397=[2]an!$G$38,F3397=[2]an!$E$40),[2]an!$G$40,IF(AND(A3397=[2]an!$G$38,F3397=[2]an!$E$41),[2]an!$G$41,IF(AND(A3397=[2]an!$G$38,F3397=[2]an!$E$39,H3397&gt;=[2]an!$M$37),[2]an!$G$39,
IF(AND(A3397=[2]an!$G$38,F3397=[2]an!$E$39,H3397&lt;[2]an!$M$37,S3397="kahepoolne vajaduspõhine",U3397=""),[2]an!$M$40,
IF(AND(A3397=[2]an!$G$38,F3397=[2]an!$E$39,H3397&lt;[2]an!$M$37,S3397="kahepoolne vajaduspõhine",U3397&lt;&gt;""),[2]an!$G$39,
IF(AND(A3397=[2]an!$G$38,F3397=[2]an!$E$39,H3397&lt;[2]an!$M$37,S3397&lt;&gt;"kahepoolne vajaduspõhine"),[2]an!$G$39,
IF(AND(A3397=[2]an!$G$38,F3397=[2]an!$E$42),[2]an!$G$42,
IF(AND(A3397=[2]an!$H$38,F3397=[2]an!$E$40),[2]an!$H$40,IF(AND(A3397=[2]an!$H$38,F3397=[2]an!$E$41),[2]an!$H$41,IF(AND(A3397=[2]an!$H$38,F3397=[2]an!$E$39,H3397&gt;=[2]an!$M$37),[2]an!$H$39,
IF(AND(A3397=[2]an!$H$38,F3397=[2]an!$E$39,H3397&lt;[2]an!$M$37,S3397="kahepoolne vajaduspõhine",U3397=""),[2]an!$M$40,
IF(AND(A3397=[2]an!$H$38,F3397=[2]an!$E$39,H3397&lt;[2]an!$M$37,S3397="kahepoolne vajaduspõhine",U3397&lt;&gt;""),[2]an!$H$39,
IF(AND(A3397=[2]an!$H$38,F3397=[2]an!$E$39,H3397&lt;[2]an!$M$37,S3397&lt;&gt;"kahepoolne vajaduspõhine"),[2]an!$H$39,
IF(AND(A3397=[2]an!$H$38,F3397=[2]an!$E$42),[2]an!$H$42,
IF(AND(A3397=[2]an!$I$38,F3397=[2]an!$E$40),[2]an!$I$40,IF(AND(A3397=[2]an!$I$38,F3397=[2]an!$E$41),[2]an!$I$41,IF(AND(A3397=[2]an!$I$38,F3397=[2]an!$E$39,H3397&gt;=[2]an!$M$37),[2]an!$I$39,
IF(AND(A3397=[2]an!$I$38,F3397=[2]an!$E$39,H3397&lt;[2]an!$M$37,S3397="kahepoolne vajaduspõhine",U3397=""),[2]an!$M$40,
IF(AND(A3397=[2]an!$I$38,F3397=[2]an!$E$39,H3397&lt;[2]an!$M$37,S3397="kahepoolne vajaduspõhine",U3397&lt;&gt;""),[2]an!$I$39,
IF(AND(A3397=[2]an!$I$38,F3397=[2]an!$E$39,H3397&lt;[2]an!$M$37,S3397&lt;&gt;"kahepoolne vajaduspõhine"),[2]an!$I$39,
IF(AND(A3397=[2]an!$I$38,F3397=[2]an!$E$42),[2]an!$I$42,
IF(AND(A3397=[2]an!$J$38,F3397=[2]an!$E$40),[2]an!$J$40,IF(AND(A3397=[2]an!$J$38,F3397=[2]an!$E$41),[2]an!$J$41,IF(AND(A3397=[2]an!$J$38,F3397=[2]an!$E$39,H3397&gt;=[2]an!$M$37),[2]an!$J$39,
IF(AND(A3397=[2]an!$J$38,F3397=[2]an!$E$39,H3397&lt;[2]an!$M$37,S3397="kahepoolne vajaduspõhine",U3397=""),[2]an!$M$40,
IF(AND(A3397=[2]an!$J$38,F3397=[2]an!$E$39,H3397&lt;[2]an!$M$37,S3397="kahepoolne vajaduspõhine",U3397&lt;&gt;""),[2]an!$J$39,
IF(AND(A3397=[2]an!$J$38,F3397=[2]an!$E$39,H3397&lt;[2]an!$M$37,S3397&lt;&gt;"kahepoolne vajaduspõhine"),[2]an!$J$39,
IF(AND(A3397=[2]an!$J$38,F3397=[2]an!$E$42),[2]an!$J$42,""))))))))))))))))))))))))))))</f>
        <v/>
      </c>
      <c r="Y3397" s="17" t="str">
        <f>IFERROR(IF(F3397="Tugigrupp",0,
IF(AND(F3397="Peretoe teenus",H3397&gt;=[2]an!$M$37,RANK(D3397,$D3397:$D3397)+COUNTIFS($D$2:D3397,D3397,$F$2:F3397,F3397)-1&gt;1),"",
IF(AND(F3397="Peretoe teenus",H3397&gt;=[2]an!$M$37,RANK(D3397,$D3397:$D3397)+COUNTIFS($D$2:D3397,D3397,$F$2:F3397,F3397)-1=1,MONTH(H3397)=MONTH(K3397)=TRUE,YEAR(H3397)=YEAR(K3397)=TRUE),((EOMONTH(H3397,0)-H3397+1)*X3397)/DAY(EOMONTH(H3397,0)),
IF(AND(F3397="Peretoe teenus",H3397&gt;=[2]an!$M$37,RANK(D3397,$D3397:$D3397)+COUNTIFS($D$2:D3397,D3397,$F$2:F3397,F3397)-1=1),X3397,
IF(AND(F3397="Peretoe teenus",H3397&lt;[2]an!$M$37,S3397&lt;&gt;"kahepoolne vajaduspõhine",RANK(D3397,$D3397:$D3397)+COUNTIFS($D$2:D3397,D3397,$F$2:F3397,F3397)-1=1),X3397,
IF(AND(F3397="Peretoe teenus",H3397&lt;[2]an!$M$37,S3397&lt;&gt;"kahepoolne vajaduspõhine",RANK(D3397,$D3397:$D3397)+COUNTIFS($D$2:D3397,D3397,$F$2:F3397,F3397)-1&gt;1),"",
IF(AND(F3397="Peretoe teenus",H3397&lt;[2]an!$M$37,S3397="kahepoolne vajaduspõhine",U3397="",RANK(D3397,$D3397:$D3397)+COUNTIFS($D$2:D3397,D3397,$F$2:F3397,F3397)-1=1),X3397,
IF(AND(F3397="Peretoe teenus",H3397&lt;[2]an!$M$37,S3397="kahepoolne vajaduspõhine",U3397="",RANK(D3397,$D3397:$D3397)+COUNTIFS($D$2:D3397,D3397,$F$2:F3397,F3397)-1&gt;1),"",
IF(AND(F3397="Peretoe teenus",H3397&lt;[2]an!$M$37,S3397="kahepoolne vajaduspõhine",U3397&lt;[2]an!$M$37,RANK(D3397,$D3397:$D3397)+COUNTIFS($D$2:D3397,D3397,$F$2:F3397,F3397)-1=1),X3397,
IF(AND(F3397="Peretoe teenus",H3397&lt;[2]an!$M$37,S3397="kahepoolne vajaduspõhine",U3397&lt;[2]an!$M$37,RANK(D3397,$D3397:$D3397)+COUNTIFS($D$2:D3397,D3397,$F$2:F3397,F3397)-1&gt;1),"",
IF(AND(F3397="Peretoe teenus",H3397&lt;[2]an!$M$37,S3397="kahepoolne vajaduspõhine",U3397&gt;=[2]an!$M$37,U3397&lt;=[2]an!$M$38,RANK(D3397,$D3397:$D3397)+COUNTIFS($D$2:D3397,D3397,$F$2:F3397,F3397)-1=1),
((EOMONTH(U3397,0)-U3397+1)*X3397)/DAY(EOMONTH(U3397,0))+(DAY(U3397)-1)*100/DAY(EOMONTH(U3397,0)),
IF(AND(F3397="Peretoe teenus",H3397&lt;[2]an!$M$37,S3397="kahepoolne vajaduspõhine",U3397&gt;=[2]an!$M$37,U3397&lt;=[2]an!$M$38,RANK(D3397,$D3397:$D3397)+COUNTIFS($D$2:D3397,D3397,$F$2:F3397,F3397)-1&gt;1),"",
IF(AND(F3397="Peretoe teenus",H3397&lt;[2]an!$M$37,S3397="kahepoolne vajaduspõhine",U3397&gt;[2]an!$M$38,RANK(D3397,$D3397:$D3397)+COUNTIFS($D$2:D3397,D3397,$F$2:F3397,F3397)-1=1),X3397,
IF(AND(F3397="Peretoe teenus",H3397&lt;[2]an!$M$37,S3397="kahepoolne vajaduspõhine",U3397&gt;[2]an!$M$38,RANK(D3397,$D3397:$D3397)+COUNTIFS($D$2:D3397,D3397,$F$2:F3397,F3397)-1&gt;1),"",X3397*W3397)))))))))))))),"")</f>
        <v/>
      </c>
      <c r="Z3397" s="18" t="str">
        <f t="shared" si="160"/>
        <v/>
      </c>
      <c r="AA3397" s="19" t="str">
        <f>IFERROR(VLOOKUP(E3397,[2]an!$A$3:$B$81,2,FALSE),"")</f>
        <v/>
      </c>
      <c r="AB3397" s="19" t="str">
        <f>IFERROR(VLOOKUP(AA3397,[2]an!$C$2:$D$16,2,FALSE),"")</f>
        <v/>
      </c>
      <c r="AC3397" s="20"/>
      <c r="AD3397" s="21" t="str">
        <f>IF(A3397=[2]an!$F$36,VLOOKUP([2]an!$F$36,[2]an!$F$36:$H$36,3,FALSE),IF(A3397=[2]an!$F$35,VLOOKUP([2]an!$F$35,[2]an!$F$35:$H$35,3,FALSE),IF(A3397=[2]an!$F$33,VLOOKUP([2]an!$F$33,[2]an!$F$33:$H$33,3,FALSE),IF(A3397=[2]an!$F$31,VLOOKUP([2]an!$F$31,[2]an!$F$31:$H$31,3,FALSE),""))))</f>
        <v/>
      </c>
    </row>
    <row r="3398" spans="6:30" x14ac:dyDescent="0.2">
      <c r="F3398" s="10"/>
      <c r="G3398" s="8" t="str">
        <f t="shared" si="161"/>
        <v/>
      </c>
      <c r="H3398" s="13"/>
      <c r="K3398" s="13"/>
      <c r="L3398" s="10"/>
      <c r="M3398" s="10"/>
      <c r="S3398" s="8" t="str">
        <f>IFERROR(VLOOKUP(D3398,[1]peretoe_teenus!$A$2:$L$2000,5,FALSE),"")</f>
        <v/>
      </c>
      <c r="U3398" s="13"/>
      <c r="V3398" s="15" t="str" cm="1">
        <f t="array" ref="V3398">IFERROR(IF(AND(F3398="Tugigrupp",RANK(K3398,$K3398:$K3398)+COUNTIFS($K$2:K3398,K3398,$L$2:L3398,L3398,$M$2:M3398,M3398,$I$2:I3398,I3398,$G$2:G3398,G3398,$F$2:F3398,F3398)-1=1),SUMPRODUCT(($F$2:$F$4154=F3398)*($G$2:$G$4154=G3398)*($K$2:$K$4154=K3398)*($I$2:$I$4154=I3398)*($L$2:$L$4154=L3398)*($M$2:$M$4154=M3398)),""),"")</f>
        <v/>
      </c>
      <c r="W3398" s="15" t="str">
        <f t="shared" si="159"/>
        <v/>
      </c>
      <c r="X3398" s="16" t="str">
        <f>IF(AND(A3398=[2]an!$G$38,F3398=[2]an!$E$40),[2]an!$G$40,IF(AND(A3398=[2]an!$G$38,F3398=[2]an!$E$41),[2]an!$G$41,IF(AND(A3398=[2]an!$G$38,F3398=[2]an!$E$39,H3398&gt;=[2]an!$M$37),[2]an!$G$39,
IF(AND(A3398=[2]an!$G$38,F3398=[2]an!$E$39,H3398&lt;[2]an!$M$37,S3398="kahepoolne vajaduspõhine",U3398=""),[2]an!$M$40,
IF(AND(A3398=[2]an!$G$38,F3398=[2]an!$E$39,H3398&lt;[2]an!$M$37,S3398="kahepoolne vajaduspõhine",U3398&lt;&gt;""),[2]an!$G$39,
IF(AND(A3398=[2]an!$G$38,F3398=[2]an!$E$39,H3398&lt;[2]an!$M$37,S3398&lt;&gt;"kahepoolne vajaduspõhine"),[2]an!$G$39,
IF(AND(A3398=[2]an!$G$38,F3398=[2]an!$E$42),[2]an!$G$42,
IF(AND(A3398=[2]an!$H$38,F3398=[2]an!$E$40),[2]an!$H$40,IF(AND(A3398=[2]an!$H$38,F3398=[2]an!$E$41),[2]an!$H$41,IF(AND(A3398=[2]an!$H$38,F3398=[2]an!$E$39,H3398&gt;=[2]an!$M$37),[2]an!$H$39,
IF(AND(A3398=[2]an!$H$38,F3398=[2]an!$E$39,H3398&lt;[2]an!$M$37,S3398="kahepoolne vajaduspõhine",U3398=""),[2]an!$M$40,
IF(AND(A3398=[2]an!$H$38,F3398=[2]an!$E$39,H3398&lt;[2]an!$M$37,S3398="kahepoolne vajaduspõhine",U3398&lt;&gt;""),[2]an!$H$39,
IF(AND(A3398=[2]an!$H$38,F3398=[2]an!$E$39,H3398&lt;[2]an!$M$37,S3398&lt;&gt;"kahepoolne vajaduspõhine"),[2]an!$H$39,
IF(AND(A3398=[2]an!$H$38,F3398=[2]an!$E$42),[2]an!$H$42,
IF(AND(A3398=[2]an!$I$38,F3398=[2]an!$E$40),[2]an!$I$40,IF(AND(A3398=[2]an!$I$38,F3398=[2]an!$E$41),[2]an!$I$41,IF(AND(A3398=[2]an!$I$38,F3398=[2]an!$E$39,H3398&gt;=[2]an!$M$37),[2]an!$I$39,
IF(AND(A3398=[2]an!$I$38,F3398=[2]an!$E$39,H3398&lt;[2]an!$M$37,S3398="kahepoolne vajaduspõhine",U3398=""),[2]an!$M$40,
IF(AND(A3398=[2]an!$I$38,F3398=[2]an!$E$39,H3398&lt;[2]an!$M$37,S3398="kahepoolne vajaduspõhine",U3398&lt;&gt;""),[2]an!$I$39,
IF(AND(A3398=[2]an!$I$38,F3398=[2]an!$E$39,H3398&lt;[2]an!$M$37,S3398&lt;&gt;"kahepoolne vajaduspõhine"),[2]an!$I$39,
IF(AND(A3398=[2]an!$I$38,F3398=[2]an!$E$42),[2]an!$I$42,
IF(AND(A3398=[2]an!$J$38,F3398=[2]an!$E$40),[2]an!$J$40,IF(AND(A3398=[2]an!$J$38,F3398=[2]an!$E$41),[2]an!$J$41,IF(AND(A3398=[2]an!$J$38,F3398=[2]an!$E$39,H3398&gt;=[2]an!$M$37),[2]an!$J$39,
IF(AND(A3398=[2]an!$J$38,F3398=[2]an!$E$39,H3398&lt;[2]an!$M$37,S3398="kahepoolne vajaduspõhine",U3398=""),[2]an!$M$40,
IF(AND(A3398=[2]an!$J$38,F3398=[2]an!$E$39,H3398&lt;[2]an!$M$37,S3398="kahepoolne vajaduspõhine",U3398&lt;&gt;""),[2]an!$J$39,
IF(AND(A3398=[2]an!$J$38,F3398=[2]an!$E$39,H3398&lt;[2]an!$M$37,S3398&lt;&gt;"kahepoolne vajaduspõhine"),[2]an!$J$39,
IF(AND(A3398=[2]an!$J$38,F3398=[2]an!$E$42),[2]an!$J$42,""))))))))))))))))))))))))))))</f>
        <v/>
      </c>
      <c r="Y3398" s="17" t="str">
        <f>IFERROR(IF(F3398="Tugigrupp",0,
IF(AND(F3398="Peretoe teenus",H3398&gt;=[2]an!$M$37,RANK(D3398,$D3398:$D3398)+COUNTIFS($D$2:D3398,D3398,$F$2:F3398,F3398)-1&gt;1),"",
IF(AND(F3398="Peretoe teenus",H3398&gt;=[2]an!$M$37,RANK(D3398,$D3398:$D3398)+COUNTIFS($D$2:D3398,D3398,$F$2:F3398,F3398)-1=1,MONTH(H3398)=MONTH(K3398)=TRUE,YEAR(H3398)=YEAR(K3398)=TRUE),((EOMONTH(H3398,0)-H3398+1)*X3398)/DAY(EOMONTH(H3398,0)),
IF(AND(F3398="Peretoe teenus",H3398&gt;=[2]an!$M$37,RANK(D3398,$D3398:$D3398)+COUNTIFS($D$2:D3398,D3398,$F$2:F3398,F3398)-1=1),X3398,
IF(AND(F3398="Peretoe teenus",H3398&lt;[2]an!$M$37,S3398&lt;&gt;"kahepoolne vajaduspõhine",RANK(D3398,$D3398:$D3398)+COUNTIFS($D$2:D3398,D3398,$F$2:F3398,F3398)-1=1),X3398,
IF(AND(F3398="Peretoe teenus",H3398&lt;[2]an!$M$37,S3398&lt;&gt;"kahepoolne vajaduspõhine",RANK(D3398,$D3398:$D3398)+COUNTIFS($D$2:D3398,D3398,$F$2:F3398,F3398)-1&gt;1),"",
IF(AND(F3398="Peretoe teenus",H3398&lt;[2]an!$M$37,S3398="kahepoolne vajaduspõhine",U3398="",RANK(D3398,$D3398:$D3398)+COUNTIFS($D$2:D3398,D3398,$F$2:F3398,F3398)-1=1),X3398,
IF(AND(F3398="Peretoe teenus",H3398&lt;[2]an!$M$37,S3398="kahepoolne vajaduspõhine",U3398="",RANK(D3398,$D3398:$D3398)+COUNTIFS($D$2:D3398,D3398,$F$2:F3398,F3398)-1&gt;1),"",
IF(AND(F3398="Peretoe teenus",H3398&lt;[2]an!$M$37,S3398="kahepoolne vajaduspõhine",U3398&lt;[2]an!$M$37,RANK(D3398,$D3398:$D3398)+COUNTIFS($D$2:D3398,D3398,$F$2:F3398,F3398)-1=1),X3398,
IF(AND(F3398="Peretoe teenus",H3398&lt;[2]an!$M$37,S3398="kahepoolne vajaduspõhine",U3398&lt;[2]an!$M$37,RANK(D3398,$D3398:$D3398)+COUNTIFS($D$2:D3398,D3398,$F$2:F3398,F3398)-1&gt;1),"",
IF(AND(F3398="Peretoe teenus",H3398&lt;[2]an!$M$37,S3398="kahepoolne vajaduspõhine",U3398&gt;=[2]an!$M$37,U3398&lt;=[2]an!$M$38,RANK(D3398,$D3398:$D3398)+COUNTIFS($D$2:D3398,D3398,$F$2:F3398,F3398)-1=1),
((EOMONTH(U3398,0)-U3398+1)*X3398)/DAY(EOMONTH(U3398,0))+(DAY(U3398)-1)*100/DAY(EOMONTH(U3398,0)),
IF(AND(F3398="Peretoe teenus",H3398&lt;[2]an!$M$37,S3398="kahepoolne vajaduspõhine",U3398&gt;=[2]an!$M$37,U3398&lt;=[2]an!$M$38,RANK(D3398,$D3398:$D3398)+COUNTIFS($D$2:D3398,D3398,$F$2:F3398,F3398)-1&gt;1),"",
IF(AND(F3398="Peretoe teenus",H3398&lt;[2]an!$M$37,S3398="kahepoolne vajaduspõhine",U3398&gt;[2]an!$M$38,RANK(D3398,$D3398:$D3398)+COUNTIFS($D$2:D3398,D3398,$F$2:F3398,F3398)-1=1),X3398,
IF(AND(F3398="Peretoe teenus",H3398&lt;[2]an!$M$37,S3398="kahepoolne vajaduspõhine",U3398&gt;[2]an!$M$38,RANK(D3398,$D3398:$D3398)+COUNTIFS($D$2:D3398,D3398,$F$2:F3398,F3398)-1&gt;1),"",X3398*W3398)))))))))))))),"")</f>
        <v/>
      </c>
      <c r="Z3398" s="18" t="str">
        <f t="shared" si="160"/>
        <v/>
      </c>
      <c r="AA3398" s="19" t="str">
        <f>IFERROR(VLOOKUP(E3398,[2]an!$A$3:$B$81,2,FALSE),"")</f>
        <v/>
      </c>
      <c r="AB3398" s="19" t="str">
        <f>IFERROR(VLOOKUP(AA3398,[2]an!$C$2:$D$16,2,FALSE),"")</f>
        <v/>
      </c>
      <c r="AC3398" s="20"/>
      <c r="AD3398" s="21" t="str">
        <f>IF(A3398=[2]an!$F$36,VLOOKUP([2]an!$F$36,[2]an!$F$36:$H$36,3,FALSE),IF(A3398=[2]an!$F$35,VLOOKUP([2]an!$F$35,[2]an!$F$35:$H$35,3,FALSE),IF(A3398=[2]an!$F$33,VLOOKUP([2]an!$F$33,[2]an!$F$33:$H$33,3,FALSE),IF(A3398=[2]an!$F$31,VLOOKUP([2]an!$F$31,[2]an!$F$31:$H$31,3,FALSE),""))))</f>
        <v/>
      </c>
    </row>
    <row r="3399" spans="6:30" x14ac:dyDescent="0.2">
      <c r="F3399" s="10"/>
      <c r="G3399" s="8" t="str">
        <f t="shared" si="161"/>
        <v/>
      </c>
      <c r="H3399" s="13"/>
      <c r="K3399" s="13"/>
      <c r="L3399" s="10"/>
      <c r="M3399" s="10"/>
      <c r="S3399" s="8" t="str">
        <f>IFERROR(VLOOKUP(D3399,[1]peretoe_teenus!$A$2:$L$2000,5,FALSE),"")</f>
        <v/>
      </c>
      <c r="U3399" s="13"/>
      <c r="V3399" s="15" t="str" cm="1">
        <f t="array" ref="V3399">IFERROR(IF(AND(F3399="Tugigrupp",RANK(K3399,$K3399:$K3399)+COUNTIFS($K$2:K3399,K3399,$L$2:L3399,L3399,$M$2:M3399,M3399,$I$2:I3399,I3399,$G$2:G3399,G3399,$F$2:F3399,F3399)-1=1),SUMPRODUCT(($F$2:$F$4154=F3399)*($G$2:$G$4154=G3399)*($K$2:$K$4154=K3399)*($I$2:$I$4154=I3399)*($L$2:$L$4154=L3399)*($M$2:$M$4154=M3399)),""),"")</f>
        <v/>
      </c>
      <c r="W3399" s="15" t="str">
        <f t="shared" si="159"/>
        <v/>
      </c>
      <c r="X3399" s="16" t="str">
        <f>IF(AND(A3399=[2]an!$G$38,F3399=[2]an!$E$40),[2]an!$G$40,IF(AND(A3399=[2]an!$G$38,F3399=[2]an!$E$41),[2]an!$G$41,IF(AND(A3399=[2]an!$G$38,F3399=[2]an!$E$39,H3399&gt;=[2]an!$M$37),[2]an!$G$39,
IF(AND(A3399=[2]an!$G$38,F3399=[2]an!$E$39,H3399&lt;[2]an!$M$37,S3399="kahepoolne vajaduspõhine",U3399=""),[2]an!$M$40,
IF(AND(A3399=[2]an!$G$38,F3399=[2]an!$E$39,H3399&lt;[2]an!$M$37,S3399="kahepoolne vajaduspõhine",U3399&lt;&gt;""),[2]an!$G$39,
IF(AND(A3399=[2]an!$G$38,F3399=[2]an!$E$39,H3399&lt;[2]an!$M$37,S3399&lt;&gt;"kahepoolne vajaduspõhine"),[2]an!$G$39,
IF(AND(A3399=[2]an!$G$38,F3399=[2]an!$E$42),[2]an!$G$42,
IF(AND(A3399=[2]an!$H$38,F3399=[2]an!$E$40),[2]an!$H$40,IF(AND(A3399=[2]an!$H$38,F3399=[2]an!$E$41),[2]an!$H$41,IF(AND(A3399=[2]an!$H$38,F3399=[2]an!$E$39,H3399&gt;=[2]an!$M$37),[2]an!$H$39,
IF(AND(A3399=[2]an!$H$38,F3399=[2]an!$E$39,H3399&lt;[2]an!$M$37,S3399="kahepoolne vajaduspõhine",U3399=""),[2]an!$M$40,
IF(AND(A3399=[2]an!$H$38,F3399=[2]an!$E$39,H3399&lt;[2]an!$M$37,S3399="kahepoolne vajaduspõhine",U3399&lt;&gt;""),[2]an!$H$39,
IF(AND(A3399=[2]an!$H$38,F3399=[2]an!$E$39,H3399&lt;[2]an!$M$37,S3399&lt;&gt;"kahepoolne vajaduspõhine"),[2]an!$H$39,
IF(AND(A3399=[2]an!$H$38,F3399=[2]an!$E$42),[2]an!$H$42,
IF(AND(A3399=[2]an!$I$38,F3399=[2]an!$E$40),[2]an!$I$40,IF(AND(A3399=[2]an!$I$38,F3399=[2]an!$E$41),[2]an!$I$41,IF(AND(A3399=[2]an!$I$38,F3399=[2]an!$E$39,H3399&gt;=[2]an!$M$37),[2]an!$I$39,
IF(AND(A3399=[2]an!$I$38,F3399=[2]an!$E$39,H3399&lt;[2]an!$M$37,S3399="kahepoolne vajaduspõhine",U3399=""),[2]an!$M$40,
IF(AND(A3399=[2]an!$I$38,F3399=[2]an!$E$39,H3399&lt;[2]an!$M$37,S3399="kahepoolne vajaduspõhine",U3399&lt;&gt;""),[2]an!$I$39,
IF(AND(A3399=[2]an!$I$38,F3399=[2]an!$E$39,H3399&lt;[2]an!$M$37,S3399&lt;&gt;"kahepoolne vajaduspõhine"),[2]an!$I$39,
IF(AND(A3399=[2]an!$I$38,F3399=[2]an!$E$42),[2]an!$I$42,
IF(AND(A3399=[2]an!$J$38,F3399=[2]an!$E$40),[2]an!$J$40,IF(AND(A3399=[2]an!$J$38,F3399=[2]an!$E$41),[2]an!$J$41,IF(AND(A3399=[2]an!$J$38,F3399=[2]an!$E$39,H3399&gt;=[2]an!$M$37),[2]an!$J$39,
IF(AND(A3399=[2]an!$J$38,F3399=[2]an!$E$39,H3399&lt;[2]an!$M$37,S3399="kahepoolne vajaduspõhine",U3399=""),[2]an!$M$40,
IF(AND(A3399=[2]an!$J$38,F3399=[2]an!$E$39,H3399&lt;[2]an!$M$37,S3399="kahepoolne vajaduspõhine",U3399&lt;&gt;""),[2]an!$J$39,
IF(AND(A3399=[2]an!$J$38,F3399=[2]an!$E$39,H3399&lt;[2]an!$M$37,S3399&lt;&gt;"kahepoolne vajaduspõhine"),[2]an!$J$39,
IF(AND(A3399=[2]an!$J$38,F3399=[2]an!$E$42),[2]an!$J$42,""))))))))))))))))))))))))))))</f>
        <v/>
      </c>
      <c r="Y3399" s="17" t="str">
        <f>IFERROR(IF(F3399="Tugigrupp",0,
IF(AND(F3399="Peretoe teenus",H3399&gt;=[2]an!$M$37,RANK(D3399,$D3399:$D3399)+COUNTIFS($D$2:D3399,D3399,$F$2:F3399,F3399)-1&gt;1),"",
IF(AND(F3399="Peretoe teenus",H3399&gt;=[2]an!$M$37,RANK(D3399,$D3399:$D3399)+COUNTIFS($D$2:D3399,D3399,$F$2:F3399,F3399)-1=1,MONTH(H3399)=MONTH(K3399)=TRUE,YEAR(H3399)=YEAR(K3399)=TRUE),((EOMONTH(H3399,0)-H3399+1)*X3399)/DAY(EOMONTH(H3399,0)),
IF(AND(F3399="Peretoe teenus",H3399&gt;=[2]an!$M$37,RANK(D3399,$D3399:$D3399)+COUNTIFS($D$2:D3399,D3399,$F$2:F3399,F3399)-1=1),X3399,
IF(AND(F3399="Peretoe teenus",H3399&lt;[2]an!$M$37,S3399&lt;&gt;"kahepoolne vajaduspõhine",RANK(D3399,$D3399:$D3399)+COUNTIFS($D$2:D3399,D3399,$F$2:F3399,F3399)-1=1),X3399,
IF(AND(F3399="Peretoe teenus",H3399&lt;[2]an!$M$37,S3399&lt;&gt;"kahepoolne vajaduspõhine",RANK(D3399,$D3399:$D3399)+COUNTIFS($D$2:D3399,D3399,$F$2:F3399,F3399)-1&gt;1),"",
IF(AND(F3399="Peretoe teenus",H3399&lt;[2]an!$M$37,S3399="kahepoolne vajaduspõhine",U3399="",RANK(D3399,$D3399:$D3399)+COUNTIFS($D$2:D3399,D3399,$F$2:F3399,F3399)-1=1),X3399,
IF(AND(F3399="Peretoe teenus",H3399&lt;[2]an!$M$37,S3399="kahepoolne vajaduspõhine",U3399="",RANK(D3399,$D3399:$D3399)+COUNTIFS($D$2:D3399,D3399,$F$2:F3399,F3399)-1&gt;1),"",
IF(AND(F3399="Peretoe teenus",H3399&lt;[2]an!$M$37,S3399="kahepoolne vajaduspõhine",U3399&lt;[2]an!$M$37,RANK(D3399,$D3399:$D3399)+COUNTIFS($D$2:D3399,D3399,$F$2:F3399,F3399)-1=1),X3399,
IF(AND(F3399="Peretoe teenus",H3399&lt;[2]an!$M$37,S3399="kahepoolne vajaduspõhine",U3399&lt;[2]an!$M$37,RANK(D3399,$D3399:$D3399)+COUNTIFS($D$2:D3399,D3399,$F$2:F3399,F3399)-1&gt;1),"",
IF(AND(F3399="Peretoe teenus",H3399&lt;[2]an!$M$37,S3399="kahepoolne vajaduspõhine",U3399&gt;=[2]an!$M$37,U3399&lt;=[2]an!$M$38,RANK(D3399,$D3399:$D3399)+COUNTIFS($D$2:D3399,D3399,$F$2:F3399,F3399)-1=1),
((EOMONTH(U3399,0)-U3399+1)*X3399)/DAY(EOMONTH(U3399,0))+(DAY(U3399)-1)*100/DAY(EOMONTH(U3399,0)),
IF(AND(F3399="Peretoe teenus",H3399&lt;[2]an!$M$37,S3399="kahepoolne vajaduspõhine",U3399&gt;=[2]an!$M$37,U3399&lt;=[2]an!$M$38,RANK(D3399,$D3399:$D3399)+COUNTIFS($D$2:D3399,D3399,$F$2:F3399,F3399)-1&gt;1),"",
IF(AND(F3399="Peretoe teenus",H3399&lt;[2]an!$M$37,S3399="kahepoolne vajaduspõhine",U3399&gt;[2]an!$M$38,RANK(D3399,$D3399:$D3399)+COUNTIFS($D$2:D3399,D3399,$F$2:F3399,F3399)-1=1),X3399,
IF(AND(F3399="Peretoe teenus",H3399&lt;[2]an!$M$37,S3399="kahepoolne vajaduspõhine",U3399&gt;[2]an!$M$38,RANK(D3399,$D3399:$D3399)+COUNTIFS($D$2:D3399,D3399,$F$2:F3399,F3399)-1&gt;1),"",X3399*W3399)))))))))))))),"")</f>
        <v/>
      </c>
      <c r="Z3399" s="18" t="str">
        <f t="shared" si="160"/>
        <v/>
      </c>
      <c r="AA3399" s="19" t="str">
        <f>IFERROR(VLOOKUP(E3399,[2]an!$A$3:$B$81,2,FALSE),"")</f>
        <v/>
      </c>
      <c r="AB3399" s="19" t="str">
        <f>IFERROR(VLOOKUP(AA3399,[2]an!$C$2:$D$16,2,FALSE),"")</f>
        <v/>
      </c>
      <c r="AC3399" s="20"/>
      <c r="AD3399" s="21" t="str">
        <f>IF(A3399=[2]an!$F$36,VLOOKUP([2]an!$F$36,[2]an!$F$36:$H$36,3,FALSE),IF(A3399=[2]an!$F$35,VLOOKUP([2]an!$F$35,[2]an!$F$35:$H$35,3,FALSE),IF(A3399=[2]an!$F$33,VLOOKUP([2]an!$F$33,[2]an!$F$33:$H$33,3,FALSE),IF(A3399=[2]an!$F$31,VLOOKUP([2]an!$F$31,[2]an!$F$31:$H$31,3,FALSE),""))))</f>
        <v/>
      </c>
    </row>
    <row r="3400" spans="6:30" x14ac:dyDescent="0.2">
      <c r="F3400" s="10"/>
      <c r="G3400" s="8" t="str">
        <f t="shared" si="161"/>
        <v/>
      </c>
      <c r="H3400" s="13"/>
      <c r="K3400" s="13"/>
      <c r="L3400" s="10"/>
      <c r="M3400" s="10"/>
      <c r="S3400" s="8" t="str">
        <f>IFERROR(VLOOKUP(D3400,[1]peretoe_teenus!$A$2:$L$2000,5,FALSE),"")</f>
        <v/>
      </c>
      <c r="U3400" s="13"/>
      <c r="V3400" s="15" t="str" cm="1">
        <f t="array" ref="V3400">IFERROR(IF(AND(F3400="Tugigrupp",RANK(K3400,$K3400:$K3400)+COUNTIFS($K$2:K3400,K3400,$L$2:L3400,L3400,$M$2:M3400,M3400,$I$2:I3400,I3400,$G$2:G3400,G3400,$F$2:F3400,F3400)-1=1),SUMPRODUCT(($F$2:$F$4154=F3400)*($G$2:$G$4154=G3400)*($K$2:$K$4154=K3400)*($I$2:$I$4154=I3400)*($L$2:$L$4154=L3400)*($M$2:$M$4154=M3400)),""),"")</f>
        <v/>
      </c>
      <c r="W3400" s="15" t="str">
        <f t="shared" si="159"/>
        <v/>
      </c>
      <c r="X3400" s="16" t="str">
        <f>IF(AND(A3400=[2]an!$G$38,F3400=[2]an!$E$40),[2]an!$G$40,IF(AND(A3400=[2]an!$G$38,F3400=[2]an!$E$41),[2]an!$G$41,IF(AND(A3400=[2]an!$G$38,F3400=[2]an!$E$39,H3400&gt;=[2]an!$M$37),[2]an!$G$39,
IF(AND(A3400=[2]an!$G$38,F3400=[2]an!$E$39,H3400&lt;[2]an!$M$37,S3400="kahepoolne vajaduspõhine",U3400=""),[2]an!$M$40,
IF(AND(A3400=[2]an!$G$38,F3400=[2]an!$E$39,H3400&lt;[2]an!$M$37,S3400="kahepoolne vajaduspõhine",U3400&lt;&gt;""),[2]an!$G$39,
IF(AND(A3400=[2]an!$G$38,F3400=[2]an!$E$39,H3400&lt;[2]an!$M$37,S3400&lt;&gt;"kahepoolne vajaduspõhine"),[2]an!$G$39,
IF(AND(A3400=[2]an!$G$38,F3400=[2]an!$E$42),[2]an!$G$42,
IF(AND(A3400=[2]an!$H$38,F3400=[2]an!$E$40),[2]an!$H$40,IF(AND(A3400=[2]an!$H$38,F3400=[2]an!$E$41),[2]an!$H$41,IF(AND(A3400=[2]an!$H$38,F3400=[2]an!$E$39,H3400&gt;=[2]an!$M$37),[2]an!$H$39,
IF(AND(A3400=[2]an!$H$38,F3400=[2]an!$E$39,H3400&lt;[2]an!$M$37,S3400="kahepoolne vajaduspõhine",U3400=""),[2]an!$M$40,
IF(AND(A3400=[2]an!$H$38,F3400=[2]an!$E$39,H3400&lt;[2]an!$M$37,S3400="kahepoolne vajaduspõhine",U3400&lt;&gt;""),[2]an!$H$39,
IF(AND(A3400=[2]an!$H$38,F3400=[2]an!$E$39,H3400&lt;[2]an!$M$37,S3400&lt;&gt;"kahepoolne vajaduspõhine"),[2]an!$H$39,
IF(AND(A3400=[2]an!$H$38,F3400=[2]an!$E$42),[2]an!$H$42,
IF(AND(A3400=[2]an!$I$38,F3400=[2]an!$E$40),[2]an!$I$40,IF(AND(A3400=[2]an!$I$38,F3400=[2]an!$E$41),[2]an!$I$41,IF(AND(A3400=[2]an!$I$38,F3400=[2]an!$E$39,H3400&gt;=[2]an!$M$37),[2]an!$I$39,
IF(AND(A3400=[2]an!$I$38,F3400=[2]an!$E$39,H3400&lt;[2]an!$M$37,S3400="kahepoolne vajaduspõhine",U3400=""),[2]an!$M$40,
IF(AND(A3400=[2]an!$I$38,F3400=[2]an!$E$39,H3400&lt;[2]an!$M$37,S3400="kahepoolne vajaduspõhine",U3400&lt;&gt;""),[2]an!$I$39,
IF(AND(A3400=[2]an!$I$38,F3400=[2]an!$E$39,H3400&lt;[2]an!$M$37,S3400&lt;&gt;"kahepoolne vajaduspõhine"),[2]an!$I$39,
IF(AND(A3400=[2]an!$I$38,F3400=[2]an!$E$42),[2]an!$I$42,
IF(AND(A3400=[2]an!$J$38,F3400=[2]an!$E$40),[2]an!$J$40,IF(AND(A3400=[2]an!$J$38,F3400=[2]an!$E$41),[2]an!$J$41,IF(AND(A3400=[2]an!$J$38,F3400=[2]an!$E$39,H3400&gt;=[2]an!$M$37),[2]an!$J$39,
IF(AND(A3400=[2]an!$J$38,F3400=[2]an!$E$39,H3400&lt;[2]an!$M$37,S3400="kahepoolne vajaduspõhine",U3400=""),[2]an!$M$40,
IF(AND(A3400=[2]an!$J$38,F3400=[2]an!$E$39,H3400&lt;[2]an!$M$37,S3400="kahepoolne vajaduspõhine",U3400&lt;&gt;""),[2]an!$J$39,
IF(AND(A3400=[2]an!$J$38,F3400=[2]an!$E$39,H3400&lt;[2]an!$M$37,S3400&lt;&gt;"kahepoolne vajaduspõhine"),[2]an!$J$39,
IF(AND(A3400=[2]an!$J$38,F3400=[2]an!$E$42),[2]an!$J$42,""))))))))))))))))))))))))))))</f>
        <v/>
      </c>
      <c r="Y3400" s="17" t="str">
        <f>IFERROR(IF(F3400="Tugigrupp",0,
IF(AND(F3400="Peretoe teenus",H3400&gt;=[2]an!$M$37,RANK(D3400,$D3400:$D3400)+COUNTIFS($D$2:D3400,D3400,$F$2:F3400,F3400)-1&gt;1),"",
IF(AND(F3400="Peretoe teenus",H3400&gt;=[2]an!$M$37,RANK(D3400,$D3400:$D3400)+COUNTIFS($D$2:D3400,D3400,$F$2:F3400,F3400)-1=1,MONTH(H3400)=MONTH(K3400)=TRUE,YEAR(H3400)=YEAR(K3400)=TRUE),((EOMONTH(H3400,0)-H3400+1)*X3400)/DAY(EOMONTH(H3400,0)),
IF(AND(F3400="Peretoe teenus",H3400&gt;=[2]an!$M$37,RANK(D3400,$D3400:$D3400)+COUNTIFS($D$2:D3400,D3400,$F$2:F3400,F3400)-1=1),X3400,
IF(AND(F3400="Peretoe teenus",H3400&lt;[2]an!$M$37,S3400&lt;&gt;"kahepoolne vajaduspõhine",RANK(D3400,$D3400:$D3400)+COUNTIFS($D$2:D3400,D3400,$F$2:F3400,F3400)-1=1),X3400,
IF(AND(F3400="Peretoe teenus",H3400&lt;[2]an!$M$37,S3400&lt;&gt;"kahepoolne vajaduspõhine",RANK(D3400,$D3400:$D3400)+COUNTIFS($D$2:D3400,D3400,$F$2:F3400,F3400)-1&gt;1),"",
IF(AND(F3400="Peretoe teenus",H3400&lt;[2]an!$M$37,S3400="kahepoolne vajaduspõhine",U3400="",RANK(D3400,$D3400:$D3400)+COUNTIFS($D$2:D3400,D3400,$F$2:F3400,F3400)-1=1),X3400,
IF(AND(F3400="Peretoe teenus",H3400&lt;[2]an!$M$37,S3400="kahepoolne vajaduspõhine",U3400="",RANK(D3400,$D3400:$D3400)+COUNTIFS($D$2:D3400,D3400,$F$2:F3400,F3400)-1&gt;1),"",
IF(AND(F3400="Peretoe teenus",H3400&lt;[2]an!$M$37,S3400="kahepoolne vajaduspõhine",U3400&lt;[2]an!$M$37,RANK(D3400,$D3400:$D3400)+COUNTIFS($D$2:D3400,D3400,$F$2:F3400,F3400)-1=1),X3400,
IF(AND(F3400="Peretoe teenus",H3400&lt;[2]an!$M$37,S3400="kahepoolne vajaduspõhine",U3400&lt;[2]an!$M$37,RANK(D3400,$D3400:$D3400)+COUNTIFS($D$2:D3400,D3400,$F$2:F3400,F3400)-1&gt;1),"",
IF(AND(F3400="Peretoe teenus",H3400&lt;[2]an!$M$37,S3400="kahepoolne vajaduspõhine",U3400&gt;=[2]an!$M$37,U3400&lt;=[2]an!$M$38,RANK(D3400,$D3400:$D3400)+COUNTIFS($D$2:D3400,D3400,$F$2:F3400,F3400)-1=1),
((EOMONTH(U3400,0)-U3400+1)*X3400)/DAY(EOMONTH(U3400,0))+(DAY(U3400)-1)*100/DAY(EOMONTH(U3400,0)),
IF(AND(F3400="Peretoe teenus",H3400&lt;[2]an!$M$37,S3400="kahepoolne vajaduspõhine",U3400&gt;=[2]an!$M$37,U3400&lt;=[2]an!$M$38,RANK(D3400,$D3400:$D3400)+COUNTIFS($D$2:D3400,D3400,$F$2:F3400,F3400)-1&gt;1),"",
IF(AND(F3400="Peretoe teenus",H3400&lt;[2]an!$M$37,S3400="kahepoolne vajaduspõhine",U3400&gt;[2]an!$M$38,RANK(D3400,$D3400:$D3400)+COUNTIFS($D$2:D3400,D3400,$F$2:F3400,F3400)-1=1),X3400,
IF(AND(F3400="Peretoe teenus",H3400&lt;[2]an!$M$37,S3400="kahepoolne vajaduspõhine",U3400&gt;[2]an!$M$38,RANK(D3400,$D3400:$D3400)+COUNTIFS($D$2:D3400,D3400,$F$2:F3400,F3400)-1&gt;1),"",X3400*W3400)))))))))))))),"")</f>
        <v/>
      </c>
      <c r="Z3400" s="18" t="str">
        <f t="shared" si="160"/>
        <v/>
      </c>
      <c r="AA3400" s="19" t="str">
        <f>IFERROR(VLOOKUP(E3400,[2]an!$A$3:$B$81,2,FALSE),"")</f>
        <v/>
      </c>
      <c r="AB3400" s="19" t="str">
        <f>IFERROR(VLOOKUP(AA3400,[2]an!$C$2:$D$16,2,FALSE),"")</f>
        <v/>
      </c>
      <c r="AC3400" s="20"/>
      <c r="AD3400" s="21" t="str">
        <f>IF(A3400=[2]an!$F$36,VLOOKUP([2]an!$F$36,[2]an!$F$36:$H$36,3,FALSE),IF(A3400=[2]an!$F$35,VLOOKUP([2]an!$F$35,[2]an!$F$35:$H$35,3,FALSE),IF(A3400=[2]an!$F$33,VLOOKUP([2]an!$F$33,[2]an!$F$33:$H$33,3,FALSE),IF(A3400=[2]an!$F$31,VLOOKUP([2]an!$F$31,[2]an!$F$31:$H$31,3,FALSE),""))))</f>
        <v/>
      </c>
    </row>
    <row r="3401" spans="6:30" x14ac:dyDescent="0.2">
      <c r="F3401" s="10"/>
      <c r="G3401" s="8" t="str">
        <f t="shared" si="161"/>
        <v/>
      </c>
      <c r="H3401" s="13"/>
      <c r="K3401" s="13"/>
      <c r="L3401" s="10"/>
      <c r="M3401" s="10"/>
      <c r="S3401" s="8" t="str">
        <f>IFERROR(VLOOKUP(D3401,[1]peretoe_teenus!$A$2:$L$2000,5,FALSE),"")</f>
        <v/>
      </c>
      <c r="U3401" s="13"/>
      <c r="V3401" s="15" t="str" cm="1">
        <f t="array" ref="V3401">IFERROR(IF(AND(F3401="Tugigrupp",RANK(K3401,$K3401:$K3401)+COUNTIFS($K$2:K3401,K3401,$L$2:L3401,L3401,$M$2:M3401,M3401,$I$2:I3401,I3401,$G$2:G3401,G3401,$F$2:F3401,F3401)-1=1),SUMPRODUCT(($F$2:$F$4154=F3401)*($G$2:$G$4154=G3401)*($K$2:$K$4154=K3401)*($I$2:$I$4154=I3401)*($L$2:$L$4154=L3401)*($M$2:$M$4154=M3401)),""),"")</f>
        <v/>
      </c>
      <c r="W3401" s="15" t="str">
        <f t="shared" si="159"/>
        <v/>
      </c>
      <c r="X3401" s="16" t="str">
        <f>IF(AND(A3401=[2]an!$G$38,F3401=[2]an!$E$40),[2]an!$G$40,IF(AND(A3401=[2]an!$G$38,F3401=[2]an!$E$41),[2]an!$G$41,IF(AND(A3401=[2]an!$G$38,F3401=[2]an!$E$39,H3401&gt;=[2]an!$M$37),[2]an!$G$39,
IF(AND(A3401=[2]an!$G$38,F3401=[2]an!$E$39,H3401&lt;[2]an!$M$37,S3401="kahepoolne vajaduspõhine",U3401=""),[2]an!$M$40,
IF(AND(A3401=[2]an!$G$38,F3401=[2]an!$E$39,H3401&lt;[2]an!$M$37,S3401="kahepoolne vajaduspõhine",U3401&lt;&gt;""),[2]an!$G$39,
IF(AND(A3401=[2]an!$G$38,F3401=[2]an!$E$39,H3401&lt;[2]an!$M$37,S3401&lt;&gt;"kahepoolne vajaduspõhine"),[2]an!$G$39,
IF(AND(A3401=[2]an!$G$38,F3401=[2]an!$E$42),[2]an!$G$42,
IF(AND(A3401=[2]an!$H$38,F3401=[2]an!$E$40),[2]an!$H$40,IF(AND(A3401=[2]an!$H$38,F3401=[2]an!$E$41),[2]an!$H$41,IF(AND(A3401=[2]an!$H$38,F3401=[2]an!$E$39,H3401&gt;=[2]an!$M$37),[2]an!$H$39,
IF(AND(A3401=[2]an!$H$38,F3401=[2]an!$E$39,H3401&lt;[2]an!$M$37,S3401="kahepoolne vajaduspõhine",U3401=""),[2]an!$M$40,
IF(AND(A3401=[2]an!$H$38,F3401=[2]an!$E$39,H3401&lt;[2]an!$M$37,S3401="kahepoolne vajaduspõhine",U3401&lt;&gt;""),[2]an!$H$39,
IF(AND(A3401=[2]an!$H$38,F3401=[2]an!$E$39,H3401&lt;[2]an!$M$37,S3401&lt;&gt;"kahepoolne vajaduspõhine"),[2]an!$H$39,
IF(AND(A3401=[2]an!$H$38,F3401=[2]an!$E$42),[2]an!$H$42,
IF(AND(A3401=[2]an!$I$38,F3401=[2]an!$E$40),[2]an!$I$40,IF(AND(A3401=[2]an!$I$38,F3401=[2]an!$E$41),[2]an!$I$41,IF(AND(A3401=[2]an!$I$38,F3401=[2]an!$E$39,H3401&gt;=[2]an!$M$37),[2]an!$I$39,
IF(AND(A3401=[2]an!$I$38,F3401=[2]an!$E$39,H3401&lt;[2]an!$M$37,S3401="kahepoolne vajaduspõhine",U3401=""),[2]an!$M$40,
IF(AND(A3401=[2]an!$I$38,F3401=[2]an!$E$39,H3401&lt;[2]an!$M$37,S3401="kahepoolne vajaduspõhine",U3401&lt;&gt;""),[2]an!$I$39,
IF(AND(A3401=[2]an!$I$38,F3401=[2]an!$E$39,H3401&lt;[2]an!$M$37,S3401&lt;&gt;"kahepoolne vajaduspõhine"),[2]an!$I$39,
IF(AND(A3401=[2]an!$I$38,F3401=[2]an!$E$42),[2]an!$I$42,
IF(AND(A3401=[2]an!$J$38,F3401=[2]an!$E$40),[2]an!$J$40,IF(AND(A3401=[2]an!$J$38,F3401=[2]an!$E$41),[2]an!$J$41,IF(AND(A3401=[2]an!$J$38,F3401=[2]an!$E$39,H3401&gt;=[2]an!$M$37),[2]an!$J$39,
IF(AND(A3401=[2]an!$J$38,F3401=[2]an!$E$39,H3401&lt;[2]an!$M$37,S3401="kahepoolne vajaduspõhine",U3401=""),[2]an!$M$40,
IF(AND(A3401=[2]an!$J$38,F3401=[2]an!$E$39,H3401&lt;[2]an!$M$37,S3401="kahepoolne vajaduspõhine",U3401&lt;&gt;""),[2]an!$J$39,
IF(AND(A3401=[2]an!$J$38,F3401=[2]an!$E$39,H3401&lt;[2]an!$M$37,S3401&lt;&gt;"kahepoolne vajaduspõhine"),[2]an!$J$39,
IF(AND(A3401=[2]an!$J$38,F3401=[2]an!$E$42),[2]an!$J$42,""))))))))))))))))))))))))))))</f>
        <v/>
      </c>
      <c r="Y3401" s="17" t="str">
        <f>IFERROR(IF(F3401="Tugigrupp",0,
IF(AND(F3401="Peretoe teenus",H3401&gt;=[2]an!$M$37,RANK(D3401,$D3401:$D3401)+COUNTIFS($D$2:D3401,D3401,$F$2:F3401,F3401)-1&gt;1),"",
IF(AND(F3401="Peretoe teenus",H3401&gt;=[2]an!$M$37,RANK(D3401,$D3401:$D3401)+COUNTIFS($D$2:D3401,D3401,$F$2:F3401,F3401)-1=1,MONTH(H3401)=MONTH(K3401)=TRUE,YEAR(H3401)=YEAR(K3401)=TRUE),((EOMONTH(H3401,0)-H3401+1)*X3401)/DAY(EOMONTH(H3401,0)),
IF(AND(F3401="Peretoe teenus",H3401&gt;=[2]an!$M$37,RANK(D3401,$D3401:$D3401)+COUNTIFS($D$2:D3401,D3401,$F$2:F3401,F3401)-1=1),X3401,
IF(AND(F3401="Peretoe teenus",H3401&lt;[2]an!$M$37,S3401&lt;&gt;"kahepoolne vajaduspõhine",RANK(D3401,$D3401:$D3401)+COUNTIFS($D$2:D3401,D3401,$F$2:F3401,F3401)-1=1),X3401,
IF(AND(F3401="Peretoe teenus",H3401&lt;[2]an!$M$37,S3401&lt;&gt;"kahepoolne vajaduspõhine",RANK(D3401,$D3401:$D3401)+COUNTIFS($D$2:D3401,D3401,$F$2:F3401,F3401)-1&gt;1),"",
IF(AND(F3401="Peretoe teenus",H3401&lt;[2]an!$M$37,S3401="kahepoolne vajaduspõhine",U3401="",RANK(D3401,$D3401:$D3401)+COUNTIFS($D$2:D3401,D3401,$F$2:F3401,F3401)-1=1),X3401,
IF(AND(F3401="Peretoe teenus",H3401&lt;[2]an!$M$37,S3401="kahepoolne vajaduspõhine",U3401="",RANK(D3401,$D3401:$D3401)+COUNTIFS($D$2:D3401,D3401,$F$2:F3401,F3401)-1&gt;1),"",
IF(AND(F3401="Peretoe teenus",H3401&lt;[2]an!$M$37,S3401="kahepoolne vajaduspõhine",U3401&lt;[2]an!$M$37,RANK(D3401,$D3401:$D3401)+COUNTIFS($D$2:D3401,D3401,$F$2:F3401,F3401)-1=1),X3401,
IF(AND(F3401="Peretoe teenus",H3401&lt;[2]an!$M$37,S3401="kahepoolne vajaduspõhine",U3401&lt;[2]an!$M$37,RANK(D3401,$D3401:$D3401)+COUNTIFS($D$2:D3401,D3401,$F$2:F3401,F3401)-1&gt;1),"",
IF(AND(F3401="Peretoe teenus",H3401&lt;[2]an!$M$37,S3401="kahepoolne vajaduspõhine",U3401&gt;=[2]an!$M$37,U3401&lt;=[2]an!$M$38,RANK(D3401,$D3401:$D3401)+COUNTIFS($D$2:D3401,D3401,$F$2:F3401,F3401)-1=1),
((EOMONTH(U3401,0)-U3401+1)*X3401)/DAY(EOMONTH(U3401,0))+(DAY(U3401)-1)*100/DAY(EOMONTH(U3401,0)),
IF(AND(F3401="Peretoe teenus",H3401&lt;[2]an!$M$37,S3401="kahepoolne vajaduspõhine",U3401&gt;=[2]an!$M$37,U3401&lt;=[2]an!$M$38,RANK(D3401,$D3401:$D3401)+COUNTIFS($D$2:D3401,D3401,$F$2:F3401,F3401)-1&gt;1),"",
IF(AND(F3401="Peretoe teenus",H3401&lt;[2]an!$M$37,S3401="kahepoolne vajaduspõhine",U3401&gt;[2]an!$M$38,RANK(D3401,$D3401:$D3401)+COUNTIFS($D$2:D3401,D3401,$F$2:F3401,F3401)-1=1),X3401,
IF(AND(F3401="Peretoe teenus",H3401&lt;[2]an!$M$37,S3401="kahepoolne vajaduspõhine",U3401&gt;[2]an!$M$38,RANK(D3401,$D3401:$D3401)+COUNTIFS($D$2:D3401,D3401,$F$2:F3401,F3401)-1&gt;1),"",X3401*W3401)))))))))))))),"")</f>
        <v/>
      </c>
      <c r="Z3401" s="18" t="str">
        <f t="shared" si="160"/>
        <v/>
      </c>
      <c r="AA3401" s="19" t="str">
        <f>IFERROR(VLOOKUP(E3401,[2]an!$A$3:$B$81,2,FALSE),"")</f>
        <v/>
      </c>
      <c r="AB3401" s="19" t="str">
        <f>IFERROR(VLOOKUP(AA3401,[2]an!$C$2:$D$16,2,FALSE),"")</f>
        <v/>
      </c>
      <c r="AC3401" s="20"/>
      <c r="AD3401" s="21" t="str">
        <f>IF(A3401=[2]an!$F$36,VLOOKUP([2]an!$F$36,[2]an!$F$36:$H$36,3,FALSE),IF(A3401=[2]an!$F$35,VLOOKUP([2]an!$F$35,[2]an!$F$35:$H$35,3,FALSE),IF(A3401=[2]an!$F$33,VLOOKUP([2]an!$F$33,[2]an!$F$33:$H$33,3,FALSE),IF(A3401=[2]an!$F$31,VLOOKUP([2]an!$F$31,[2]an!$F$31:$H$31,3,FALSE),""))))</f>
        <v/>
      </c>
    </row>
    <row r="3402" spans="6:30" x14ac:dyDescent="0.2">
      <c r="F3402" s="10"/>
      <c r="G3402" s="8" t="str">
        <f t="shared" si="161"/>
        <v/>
      </c>
      <c r="H3402" s="13"/>
      <c r="K3402" s="13"/>
      <c r="L3402" s="10"/>
      <c r="M3402" s="10"/>
      <c r="S3402" s="8" t="str">
        <f>IFERROR(VLOOKUP(D3402,[1]peretoe_teenus!$A$2:$L$2000,5,FALSE),"")</f>
        <v/>
      </c>
      <c r="U3402" s="13"/>
      <c r="V3402" s="15" t="str" cm="1">
        <f t="array" ref="V3402">IFERROR(IF(AND(F3402="Tugigrupp",RANK(K3402,$K3402:$K3402)+COUNTIFS($K$2:K3402,K3402,$L$2:L3402,L3402,$M$2:M3402,M3402,$I$2:I3402,I3402,$G$2:G3402,G3402,$F$2:F3402,F3402)-1=1),SUMPRODUCT(($F$2:$F$4154=F3402)*($G$2:$G$4154=G3402)*($K$2:$K$4154=K3402)*($I$2:$I$4154=I3402)*($L$2:$L$4154=L3402)*($M$2:$M$4154=M3402)),""),"")</f>
        <v/>
      </c>
      <c r="W3402" s="15" t="str">
        <f t="shared" si="159"/>
        <v/>
      </c>
      <c r="X3402" s="16" t="str">
        <f>IF(AND(A3402=[2]an!$G$38,F3402=[2]an!$E$40),[2]an!$G$40,IF(AND(A3402=[2]an!$G$38,F3402=[2]an!$E$41),[2]an!$G$41,IF(AND(A3402=[2]an!$G$38,F3402=[2]an!$E$39,H3402&gt;=[2]an!$M$37),[2]an!$G$39,
IF(AND(A3402=[2]an!$G$38,F3402=[2]an!$E$39,H3402&lt;[2]an!$M$37,S3402="kahepoolne vajaduspõhine",U3402=""),[2]an!$M$40,
IF(AND(A3402=[2]an!$G$38,F3402=[2]an!$E$39,H3402&lt;[2]an!$M$37,S3402="kahepoolne vajaduspõhine",U3402&lt;&gt;""),[2]an!$G$39,
IF(AND(A3402=[2]an!$G$38,F3402=[2]an!$E$39,H3402&lt;[2]an!$M$37,S3402&lt;&gt;"kahepoolne vajaduspõhine"),[2]an!$G$39,
IF(AND(A3402=[2]an!$G$38,F3402=[2]an!$E$42),[2]an!$G$42,
IF(AND(A3402=[2]an!$H$38,F3402=[2]an!$E$40),[2]an!$H$40,IF(AND(A3402=[2]an!$H$38,F3402=[2]an!$E$41),[2]an!$H$41,IF(AND(A3402=[2]an!$H$38,F3402=[2]an!$E$39,H3402&gt;=[2]an!$M$37),[2]an!$H$39,
IF(AND(A3402=[2]an!$H$38,F3402=[2]an!$E$39,H3402&lt;[2]an!$M$37,S3402="kahepoolne vajaduspõhine",U3402=""),[2]an!$M$40,
IF(AND(A3402=[2]an!$H$38,F3402=[2]an!$E$39,H3402&lt;[2]an!$M$37,S3402="kahepoolne vajaduspõhine",U3402&lt;&gt;""),[2]an!$H$39,
IF(AND(A3402=[2]an!$H$38,F3402=[2]an!$E$39,H3402&lt;[2]an!$M$37,S3402&lt;&gt;"kahepoolne vajaduspõhine"),[2]an!$H$39,
IF(AND(A3402=[2]an!$H$38,F3402=[2]an!$E$42),[2]an!$H$42,
IF(AND(A3402=[2]an!$I$38,F3402=[2]an!$E$40),[2]an!$I$40,IF(AND(A3402=[2]an!$I$38,F3402=[2]an!$E$41),[2]an!$I$41,IF(AND(A3402=[2]an!$I$38,F3402=[2]an!$E$39,H3402&gt;=[2]an!$M$37),[2]an!$I$39,
IF(AND(A3402=[2]an!$I$38,F3402=[2]an!$E$39,H3402&lt;[2]an!$M$37,S3402="kahepoolne vajaduspõhine",U3402=""),[2]an!$M$40,
IF(AND(A3402=[2]an!$I$38,F3402=[2]an!$E$39,H3402&lt;[2]an!$M$37,S3402="kahepoolne vajaduspõhine",U3402&lt;&gt;""),[2]an!$I$39,
IF(AND(A3402=[2]an!$I$38,F3402=[2]an!$E$39,H3402&lt;[2]an!$M$37,S3402&lt;&gt;"kahepoolne vajaduspõhine"),[2]an!$I$39,
IF(AND(A3402=[2]an!$I$38,F3402=[2]an!$E$42),[2]an!$I$42,
IF(AND(A3402=[2]an!$J$38,F3402=[2]an!$E$40),[2]an!$J$40,IF(AND(A3402=[2]an!$J$38,F3402=[2]an!$E$41),[2]an!$J$41,IF(AND(A3402=[2]an!$J$38,F3402=[2]an!$E$39,H3402&gt;=[2]an!$M$37),[2]an!$J$39,
IF(AND(A3402=[2]an!$J$38,F3402=[2]an!$E$39,H3402&lt;[2]an!$M$37,S3402="kahepoolne vajaduspõhine",U3402=""),[2]an!$M$40,
IF(AND(A3402=[2]an!$J$38,F3402=[2]an!$E$39,H3402&lt;[2]an!$M$37,S3402="kahepoolne vajaduspõhine",U3402&lt;&gt;""),[2]an!$J$39,
IF(AND(A3402=[2]an!$J$38,F3402=[2]an!$E$39,H3402&lt;[2]an!$M$37,S3402&lt;&gt;"kahepoolne vajaduspõhine"),[2]an!$J$39,
IF(AND(A3402=[2]an!$J$38,F3402=[2]an!$E$42),[2]an!$J$42,""))))))))))))))))))))))))))))</f>
        <v/>
      </c>
      <c r="Y3402" s="17" t="str">
        <f>IFERROR(IF(F3402="Tugigrupp",0,
IF(AND(F3402="Peretoe teenus",H3402&gt;=[2]an!$M$37,RANK(D3402,$D3402:$D3402)+COUNTIFS($D$2:D3402,D3402,$F$2:F3402,F3402)-1&gt;1),"",
IF(AND(F3402="Peretoe teenus",H3402&gt;=[2]an!$M$37,RANK(D3402,$D3402:$D3402)+COUNTIFS($D$2:D3402,D3402,$F$2:F3402,F3402)-1=1,MONTH(H3402)=MONTH(K3402)=TRUE,YEAR(H3402)=YEAR(K3402)=TRUE),((EOMONTH(H3402,0)-H3402+1)*X3402)/DAY(EOMONTH(H3402,0)),
IF(AND(F3402="Peretoe teenus",H3402&gt;=[2]an!$M$37,RANK(D3402,$D3402:$D3402)+COUNTIFS($D$2:D3402,D3402,$F$2:F3402,F3402)-1=1),X3402,
IF(AND(F3402="Peretoe teenus",H3402&lt;[2]an!$M$37,S3402&lt;&gt;"kahepoolne vajaduspõhine",RANK(D3402,$D3402:$D3402)+COUNTIFS($D$2:D3402,D3402,$F$2:F3402,F3402)-1=1),X3402,
IF(AND(F3402="Peretoe teenus",H3402&lt;[2]an!$M$37,S3402&lt;&gt;"kahepoolne vajaduspõhine",RANK(D3402,$D3402:$D3402)+COUNTIFS($D$2:D3402,D3402,$F$2:F3402,F3402)-1&gt;1),"",
IF(AND(F3402="Peretoe teenus",H3402&lt;[2]an!$M$37,S3402="kahepoolne vajaduspõhine",U3402="",RANK(D3402,$D3402:$D3402)+COUNTIFS($D$2:D3402,D3402,$F$2:F3402,F3402)-1=1),X3402,
IF(AND(F3402="Peretoe teenus",H3402&lt;[2]an!$M$37,S3402="kahepoolne vajaduspõhine",U3402="",RANK(D3402,$D3402:$D3402)+COUNTIFS($D$2:D3402,D3402,$F$2:F3402,F3402)-1&gt;1),"",
IF(AND(F3402="Peretoe teenus",H3402&lt;[2]an!$M$37,S3402="kahepoolne vajaduspõhine",U3402&lt;[2]an!$M$37,RANK(D3402,$D3402:$D3402)+COUNTIFS($D$2:D3402,D3402,$F$2:F3402,F3402)-1=1),X3402,
IF(AND(F3402="Peretoe teenus",H3402&lt;[2]an!$M$37,S3402="kahepoolne vajaduspõhine",U3402&lt;[2]an!$M$37,RANK(D3402,$D3402:$D3402)+COUNTIFS($D$2:D3402,D3402,$F$2:F3402,F3402)-1&gt;1),"",
IF(AND(F3402="Peretoe teenus",H3402&lt;[2]an!$M$37,S3402="kahepoolne vajaduspõhine",U3402&gt;=[2]an!$M$37,U3402&lt;=[2]an!$M$38,RANK(D3402,$D3402:$D3402)+COUNTIFS($D$2:D3402,D3402,$F$2:F3402,F3402)-1=1),
((EOMONTH(U3402,0)-U3402+1)*X3402)/DAY(EOMONTH(U3402,0))+(DAY(U3402)-1)*100/DAY(EOMONTH(U3402,0)),
IF(AND(F3402="Peretoe teenus",H3402&lt;[2]an!$M$37,S3402="kahepoolne vajaduspõhine",U3402&gt;=[2]an!$M$37,U3402&lt;=[2]an!$M$38,RANK(D3402,$D3402:$D3402)+COUNTIFS($D$2:D3402,D3402,$F$2:F3402,F3402)-1&gt;1),"",
IF(AND(F3402="Peretoe teenus",H3402&lt;[2]an!$M$37,S3402="kahepoolne vajaduspõhine",U3402&gt;[2]an!$M$38,RANK(D3402,$D3402:$D3402)+COUNTIFS($D$2:D3402,D3402,$F$2:F3402,F3402)-1=1),X3402,
IF(AND(F3402="Peretoe teenus",H3402&lt;[2]an!$M$37,S3402="kahepoolne vajaduspõhine",U3402&gt;[2]an!$M$38,RANK(D3402,$D3402:$D3402)+COUNTIFS($D$2:D3402,D3402,$F$2:F3402,F3402)-1&gt;1),"",X3402*W3402)))))))))))))),"")</f>
        <v/>
      </c>
      <c r="Z3402" s="18" t="str">
        <f t="shared" si="160"/>
        <v/>
      </c>
      <c r="AA3402" s="19" t="str">
        <f>IFERROR(VLOOKUP(E3402,[2]an!$A$3:$B$81,2,FALSE),"")</f>
        <v/>
      </c>
      <c r="AB3402" s="19" t="str">
        <f>IFERROR(VLOOKUP(AA3402,[2]an!$C$2:$D$16,2,FALSE),"")</f>
        <v/>
      </c>
      <c r="AC3402" s="20"/>
      <c r="AD3402" s="21" t="str">
        <f>IF(A3402=[2]an!$F$36,VLOOKUP([2]an!$F$36,[2]an!$F$36:$H$36,3,FALSE),IF(A3402=[2]an!$F$35,VLOOKUP([2]an!$F$35,[2]an!$F$35:$H$35,3,FALSE),IF(A3402=[2]an!$F$33,VLOOKUP([2]an!$F$33,[2]an!$F$33:$H$33,3,FALSE),IF(A3402=[2]an!$F$31,VLOOKUP([2]an!$F$31,[2]an!$F$31:$H$31,3,FALSE),""))))</f>
        <v/>
      </c>
    </row>
    <row r="3403" spans="6:30" x14ac:dyDescent="0.2">
      <c r="F3403" s="10"/>
      <c r="G3403" s="8" t="str">
        <f t="shared" si="161"/>
        <v/>
      </c>
      <c r="H3403" s="13"/>
      <c r="K3403" s="13"/>
      <c r="L3403" s="10"/>
      <c r="M3403" s="10"/>
      <c r="S3403" s="8" t="str">
        <f>IFERROR(VLOOKUP(D3403,[1]peretoe_teenus!$A$2:$L$2000,5,FALSE),"")</f>
        <v/>
      </c>
      <c r="U3403" s="13"/>
      <c r="V3403" s="15" t="str" cm="1">
        <f t="array" ref="V3403">IFERROR(IF(AND(F3403="Tugigrupp",RANK(K3403,$K3403:$K3403)+COUNTIFS($K$2:K3403,K3403,$L$2:L3403,L3403,$M$2:M3403,M3403,$I$2:I3403,I3403,$G$2:G3403,G3403,$F$2:F3403,F3403)-1=1),SUMPRODUCT(($F$2:$F$4154=F3403)*($G$2:$G$4154=G3403)*($K$2:$K$4154=K3403)*($I$2:$I$4154=I3403)*($L$2:$L$4154=L3403)*($M$2:$M$4154=M3403)),""),"")</f>
        <v/>
      </c>
      <c r="W3403" s="15" t="str">
        <f t="shared" si="159"/>
        <v/>
      </c>
      <c r="X3403" s="16" t="str">
        <f>IF(AND(A3403=[2]an!$G$38,F3403=[2]an!$E$40),[2]an!$G$40,IF(AND(A3403=[2]an!$G$38,F3403=[2]an!$E$41),[2]an!$G$41,IF(AND(A3403=[2]an!$G$38,F3403=[2]an!$E$39,H3403&gt;=[2]an!$M$37),[2]an!$G$39,
IF(AND(A3403=[2]an!$G$38,F3403=[2]an!$E$39,H3403&lt;[2]an!$M$37,S3403="kahepoolne vajaduspõhine",U3403=""),[2]an!$M$40,
IF(AND(A3403=[2]an!$G$38,F3403=[2]an!$E$39,H3403&lt;[2]an!$M$37,S3403="kahepoolne vajaduspõhine",U3403&lt;&gt;""),[2]an!$G$39,
IF(AND(A3403=[2]an!$G$38,F3403=[2]an!$E$39,H3403&lt;[2]an!$M$37,S3403&lt;&gt;"kahepoolne vajaduspõhine"),[2]an!$G$39,
IF(AND(A3403=[2]an!$G$38,F3403=[2]an!$E$42),[2]an!$G$42,
IF(AND(A3403=[2]an!$H$38,F3403=[2]an!$E$40),[2]an!$H$40,IF(AND(A3403=[2]an!$H$38,F3403=[2]an!$E$41),[2]an!$H$41,IF(AND(A3403=[2]an!$H$38,F3403=[2]an!$E$39,H3403&gt;=[2]an!$M$37),[2]an!$H$39,
IF(AND(A3403=[2]an!$H$38,F3403=[2]an!$E$39,H3403&lt;[2]an!$M$37,S3403="kahepoolne vajaduspõhine",U3403=""),[2]an!$M$40,
IF(AND(A3403=[2]an!$H$38,F3403=[2]an!$E$39,H3403&lt;[2]an!$M$37,S3403="kahepoolne vajaduspõhine",U3403&lt;&gt;""),[2]an!$H$39,
IF(AND(A3403=[2]an!$H$38,F3403=[2]an!$E$39,H3403&lt;[2]an!$M$37,S3403&lt;&gt;"kahepoolne vajaduspõhine"),[2]an!$H$39,
IF(AND(A3403=[2]an!$H$38,F3403=[2]an!$E$42),[2]an!$H$42,
IF(AND(A3403=[2]an!$I$38,F3403=[2]an!$E$40),[2]an!$I$40,IF(AND(A3403=[2]an!$I$38,F3403=[2]an!$E$41),[2]an!$I$41,IF(AND(A3403=[2]an!$I$38,F3403=[2]an!$E$39,H3403&gt;=[2]an!$M$37),[2]an!$I$39,
IF(AND(A3403=[2]an!$I$38,F3403=[2]an!$E$39,H3403&lt;[2]an!$M$37,S3403="kahepoolne vajaduspõhine",U3403=""),[2]an!$M$40,
IF(AND(A3403=[2]an!$I$38,F3403=[2]an!$E$39,H3403&lt;[2]an!$M$37,S3403="kahepoolne vajaduspõhine",U3403&lt;&gt;""),[2]an!$I$39,
IF(AND(A3403=[2]an!$I$38,F3403=[2]an!$E$39,H3403&lt;[2]an!$M$37,S3403&lt;&gt;"kahepoolne vajaduspõhine"),[2]an!$I$39,
IF(AND(A3403=[2]an!$I$38,F3403=[2]an!$E$42),[2]an!$I$42,
IF(AND(A3403=[2]an!$J$38,F3403=[2]an!$E$40),[2]an!$J$40,IF(AND(A3403=[2]an!$J$38,F3403=[2]an!$E$41),[2]an!$J$41,IF(AND(A3403=[2]an!$J$38,F3403=[2]an!$E$39,H3403&gt;=[2]an!$M$37),[2]an!$J$39,
IF(AND(A3403=[2]an!$J$38,F3403=[2]an!$E$39,H3403&lt;[2]an!$M$37,S3403="kahepoolne vajaduspõhine",U3403=""),[2]an!$M$40,
IF(AND(A3403=[2]an!$J$38,F3403=[2]an!$E$39,H3403&lt;[2]an!$M$37,S3403="kahepoolne vajaduspõhine",U3403&lt;&gt;""),[2]an!$J$39,
IF(AND(A3403=[2]an!$J$38,F3403=[2]an!$E$39,H3403&lt;[2]an!$M$37,S3403&lt;&gt;"kahepoolne vajaduspõhine"),[2]an!$J$39,
IF(AND(A3403=[2]an!$J$38,F3403=[2]an!$E$42),[2]an!$J$42,""))))))))))))))))))))))))))))</f>
        <v/>
      </c>
      <c r="Y3403" s="17" t="str">
        <f>IFERROR(IF(F3403="Tugigrupp",0,
IF(AND(F3403="Peretoe teenus",H3403&gt;=[2]an!$M$37,RANK(D3403,$D3403:$D3403)+COUNTIFS($D$2:D3403,D3403,$F$2:F3403,F3403)-1&gt;1),"",
IF(AND(F3403="Peretoe teenus",H3403&gt;=[2]an!$M$37,RANK(D3403,$D3403:$D3403)+COUNTIFS($D$2:D3403,D3403,$F$2:F3403,F3403)-1=1,MONTH(H3403)=MONTH(K3403)=TRUE,YEAR(H3403)=YEAR(K3403)=TRUE),((EOMONTH(H3403,0)-H3403+1)*X3403)/DAY(EOMONTH(H3403,0)),
IF(AND(F3403="Peretoe teenus",H3403&gt;=[2]an!$M$37,RANK(D3403,$D3403:$D3403)+COUNTIFS($D$2:D3403,D3403,$F$2:F3403,F3403)-1=1),X3403,
IF(AND(F3403="Peretoe teenus",H3403&lt;[2]an!$M$37,S3403&lt;&gt;"kahepoolne vajaduspõhine",RANK(D3403,$D3403:$D3403)+COUNTIFS($D$2:D3403,D3403,$F$2:F3403,F3403)-1=1),X3403,
IF(AND(F3403="Peretoe teenus",H3403&lt;[2]an!$M$37,S3403&lt;&gt;"kahepoolne vajaduspõhine",RANK(D3403,$D3403:$D3403)+COUNTIFS($D$2:D3403,D3403,$F$2:F3403,F3403)-1&gt;1),"",
IF(AND(F3403="Peretoe teenus",H3403&lt;[2]an!$M$37,S3403="kahepoolne vajaduspõhine",U3403="",RANK(D3403,$D3403:$D3403)+COUNTIFS($D$2:D3403,D3403,$F$2:F3403,F3403)-1=1),X3403,
IF(AND(F3403="Peretoe teenus",H3403&lt;[2]an!$M$37,S3403="kahepoolne vajaduspõhine",U3403="",RANK(D3403,$D3403:$D3403)+COUNTIFS($D$2:D3403,D3403,$F$2:F3403,F3403)-1&gt;1),"",
IF(AND(F3403="Peretoe teenus",H3403&lt;[2]an!$M$37,S3403="kahepoolne vajaduspõhine",U3403&lt;[2]an!$M$37,RANK(D3403,$D3403:$D3403)+COUNTIFS($D$2:D3403,D3403,$F$2:F3403,F3403)-1=1),X3403,
IF(AND(F3403="Peretoe teenus",H3403&lt;[2]an!$M$37,S3403="kahepoolne vajaduspõhine",U3403&lt;[2]an!$M$37,RANK(D3403,$D3403:$D3403)+COUNTIFS($D$2:D3403,D3403,$F$2:F3403,F3403)-1&gt;1),"",
IF(AND(F3403="Peretoe teenus",H3403&lt;[2]an!$M$37,S3403="kahepoolne vajaduspõhine",U3403&gt;=[2]an!$M$37,U3403&lt;=[2]an!$M$38,RANK(D3403,$D3403:$D3403)+COUNTIFS($D$2:D3403,D3403,$F$2:F3403,F3403)-1=1),
((EOMONTH(U3403,0)-U3403+1)*X3403)/DAY(EOMONTH(U3403,0))+(DAY(U3403)-1)*100/DAY(EOMONTH(U3403,0)),
IF(AND(F3403="Peretoe teenus",H3403&lt;[2]an!$M$37,S3403="kahepoolne vajaduspõhine",U3403&gt;=[2]an!$M$37,U3403&lt;=[2]an!$M$38,RANK(D3403,$D3403:$D3403)+COUNTIFS($D$2:D3403,D3403,$F$2:F3403,F3403)-1&gt;1),"",
IF(AND(F3403="Peretoe teenus",H3403&lt;[2]an!$M$37,S3403="kahepoolne vajaduspõhine",U3403&gt;[2]an!$M$38,RANK(D3403,$D3403:$D3403)+COUNTIFS($D$2:D3403,D3403,$F$2:F3403,F3403)-1=1),X3403,
IF(AND(F3403="Peretoe teenus",H3403&lt;[2]an!$M$37,S3403="kahepoolne vajaduspõhine",U3403&gt;[2]an!$M$38,RANK(D3403,$D3403:$D3403)+COUNTIFS($D$2:D3403,D3403,$F$2:F3403,F3403)-1&gt;1),"",X3403*W3403)))))))))))))),"")</f>
        <v/>
      </c>
      <c r="Z3403" s="18" t="str">
        <f t="shared" si="160"/>
        <v/>
      </c>
      <c r="AA3403" s="19" t="str">
        <f>IFERROR(VLOOKUP(E3403,[2]an!$A$3:$B$81,2,FALSE),"")</f>
        <v/>
      </c>
      <c r="AB3403" s="19" t="str">
        <f>IFERROR(VLOOKUP(AA3403,[2]an!$C$2:$D$16,2,FALSE),"")</f>
        <v/>
      </c>
      <c r="AC3403" s="20"/>
      <c r="AD3403" s="21" t="str">
        <f>IF(A3403=[2]an!$F$36,VLOOKUP([2]an!$F$36,[2]an!$F$36:$H$36,3,FALSE),IF(A3403=[2]an!$F$35,VLOOKUP([2]an!$F$35,[2]an!$F$35:$H$35,3,FALSE),IF(A3403=[2]an!$F$33,VLOOKUP([2]an!$F$33,[2]an!$F$33:$H$33,3,FALSE),IF(A3403=[2]an!$F$31,VLOOKUP([2]an!$F$31,[2]an!$F$31:$H$31,3,FALSE),""))))</f>
        <v/>
      </c>
    </row>
    <row r="3404" spans="6:30" x14ac:dyDescent="0.2">
      <c r="F3404" s="10"/>
      <c r="G3404" s="8" t="str">
        <f t="shared" si="161"/>
        <v/>
      </c>
      <c r="H3404" s="13"/>
      <c r="K3404" s="13"/>
      <c r="L3404" s="10"/>
      <c r="M3404" s="10"/>
      <c r="S3404" s="8" t="str">
        <f>IFERROR(VLOOKUP(D3404,[1]peretoe_teenus!$A$2:$L$2000,5,FALSE),"")</f>
        <v/>
      </c>
      <c r="U3404" s="13"/>
      <c r="V3404" s="15" t="str" cm="1">
        <f t="array" ref="V3404">IFERROR(IF(AND(F3404="Tugigrupp",RANK(K3404,$K3404:$K3404)+COUNTIFS($K$2:K3404,K3404,$L$2:L3404,L3404,$M$2:M3404,M3404,$I$2:I3404,I3404,$G$2:G3404,G3404,$F$2:F3404,F3404)-1=1),SUMPRODUCT(($F$2:$F$4154=F3404)*($G$2:$G$4154=G3404)*($K$2:$K$4154=K3404)*($I$2:$I$4154=I3404)*($L$2:$L$4154=L3404)*($M$2:$M$4154=M3404)),""),"")</f>
        <v/>
      </c>
      <c r="W3404" s="15" t="str">
        <f t="shared" si="159"/>
        <v/>
      </c>
      <c r="X3404" s="16" t="str">
        <f>IF(AND(A3404=[2]an!$G$38,F3404=[2]an!$E$40),[2]an!$G$40,IF(AND(A3404=[2]an!$G$38,F3404=[2]an!$E$41),[2]an!$G$41,IF(AND(A3404=[2]an!$G$38,F3404=[2]an!$E$39,H3404&gt;=[2]an!$M$37),[2]an!$G$39,
IF(AND(A3404=[2]an!$G$38,F3404=[2]an!$E$39,H3404&lt;[2]an!$M$37,S3404="kahepoolne vajaduspõhine",U3404=""),[2]an!$M$40,
IF(AND(A3404=[2]an!$G$38,F3404=[2]an!$E$39,H3404&lt;[2]an!$M$37,S3404="kahepoolne vajaduspõhine",U3404&lt;&gt;""),[2]an!$G$39,
IF(AND(A3404=[2]an!$G$38,F3404=[2]an!$E$39,H3404&lt;[2]an!$M$37,S3404&lt;&gt;"kahepoolne vajaduspõhine"),[2]an!$G$39,
IF(AND(A3404=[2]an!$G$38,F3404=[2]an!$E$42),[2]an!$G$42,
IF(AND(A3404=[2]an!$H$38,F3404=[2]an!$E$40),[2]an!$H$40,IF(AND(A3404=[2]an!$H$38,F3404=[2]an!$E$41),[2]an!$H$41,IF(AND(A3404=[2]an!$H$38,F3404=[2]an!$E$39,H3404&gt;=[2]an!$M$37),[2]an!$H$39,
IF(AND(A3404=[2]an!$H$38,F3404=[2]an!$E$39,H3404&lt;[2]an!$M$37,S3404="kahepoolne vajaduspõhine",U3404=""),[2]an!$M$40,
IF(AND(A3404=[2]an!$H$38,F3404=[2]an!$E$39,H3404&lt;[2]an!$M$37,S3404="kahepoolne vajaduspõhine",U3404&lt;&gt;""),[2]an!$H$39,
IF(AND(A3404=[2]an!$H$38,F3404=[2]an!$E$39,H3404&lt;[2]an!$M$37,S3404&lt;&gt;"kahepoolne vajaduspõhine"),[2]an!$H$39,
IF(AND(A3404=[2]an!$H$38,F3404=[2]an!$E$42),[2]an!$H$42,
IF(AND(A3404=[2]an!$I$38,F3404=[2]an!$E$40),[2]an!$I$40,IF(AND(A3404=[2]an!$I$38,F3404=[2]an!$E$41),[2]an!$I$41,IF(AND(A3404=[2]an!$I$38,F3404=[2]an!$E$39,H3404&gt;=[2]an!$M$37),[2]an!$I$39,
IF(AND(A3404=[2]an!$I$38,F3404=[2]an!$E$39,H3404&lt;[2]an!$M$37,S3404="kahepoolne vajaduspõhine",U3404=""),[2]an!$M$40,
IF(AND(A3404=[2]an!$I$38,F3404=[2]an!$E$39,H3404&lt;[2]an!$M$37,S3404="kahepoolne vajaduspõhine",U3404&lt;&gt;""),[2]an!$I$39,
IF(AND(A3404=[2]an!$I$38,F3404=[2]an!$E$39,H3404&lt;[2]an!$M$37,S3404&lt;&gt;"kahepoolne vajaduspõhine"),[2]an!$I$39,
IF(AND(A3404=[2]an!$I$38,F3404=[2]an!$E$42),[2]an!$I$42,
IF(AND(A3404=[2]an!$J$38,F3404=[2]an!$E$40),[2]an!$J$40,IF(AND(A3404=[2]an!$J$38,F3404=[2]an!$E$41),[2]an!$J$41,IF(AND(A3404=[2]an!$J$38,F3404=[2]an!$E$39,H3404&gt;=[2]an!$M$37),[2]an!$J$39,
IF(AND(A3404=[2]an!$J$38,F3404=[2]an!$E$39,H3404&lt;[2]an!$M$37,S3404="kahepoolne vajaduspõhine",U3404=""),[2]an!$M$40,
IF(AND(A3404=[2]an!$J$38,F3404=[2]an!$E$39,H3404&lt;[2]an!$M$37,S3404="kahepoolne vajaduspõhine",U3404&lt;&gt;""),[2]an!$J$39,
IF(AND(A3404=[2]an!$J$38,F3404=[2]an!$E$39,H3404&lt;[2]an!$M$37,S3404&lt;&gt;"kahepoolne vajaduspõhine"),[2]an!$J$39,
IF(AND(A3404=[2]an!$J$38,F3404=[2]an!$E$42),[2]an!$J$42,""))))))))))))))))))))))))))))</f>
        <v/>
      </c>
      <c r="Y3404" s="17" t="str">
        <f>IFERROR(IF(F3404="Tugigrupp",0,
IF(AND(F3404="Peretoe teenus",H3404&gt;=[2]an!$M$37,RANK(D3404,$D3404:$D3404)+COUNTIFS($D$2:D3404,D3404,$F$2:F3404,F3404)-1&gt;1),"",
IF(AND(F3404="Peretoe teenus",H3404&gt;=[2]an!$M$37,RANK(D3404,$D3404:$D3404)+COUNTIFS($D$2:D3404,D3404,$F$2:F3404,F3404)-1=1,MONTH(H3404)=MONTH(K3404)=TRUE,YEAR(H3404)=YEAR(K3404)=TRUE),((EOMONTH(H3404,0)-H3404+1)*X3404)/DAY(EOMONTH(H3404,0)),
IF(AND(F3404="Peretoe teenus",H3404&gt;=[2]an!$M$37,RANK(D3404,$D3404:$D3404)+COUNTIFS($D$2:D3404,D3404,$F$2:F3404,F3404)-1=1),X3404,
IF(AND(F3404="Peretoe teenus",H3404&lt;[2]an!$M$37,S3404&lt;&gt;"kahepoolne vajaduspõhine",RANK(D3404,$D3404:$D3404)+COUNTIFS($D$2:D3404,D3404,$F$2:F3404,F3404)-1=1),X3404,
IF(AND(F3404="Peretoe teenus",H3404&lt;[2]an!$M$37,S3404&lt;&gt;"kahepoolne vajaduspõhine",RANK(D3404,$D3404:$D3404)+COUNTIFS($D$2:D3404,D3404,$F$2:F3404,F3404)-1&gt;1),"",
IF(AND(F3404="Peretoe teenus",H3404&lt;[2]an!$M$37,S3404="kahepoolne vajaduspõhine",U3404="",RANK(D3404,$D3404:$D3404)+COUNTIFS($D$2:D3404,D3404,$F$2:F3404,F3404)-1=1),X3404,
IF(AND(F3404="Peretoe teenus",H3404&lt;[2]an!$M$37,S3404="kahepoolne vajaduspõhine",U3404="",RANK(D3404,$D3404:$D3404)+COUNTIFS($D$2:D3404,D3404,$F$2:F3404,F3404)-1&gt;1),"",
IF(AND(F3404="Peretoe teenus",H3404&lt;[2]an!$M$37,S3404="kahepoolne vajaduspõhine",U3404&lt;[2]an!$M$37,RANK(D3404,$D3404:$D3404)+COUNTIFS($D$2:D3404,D3404,$F$2:F3404,F3404)-1=1),X3404,
IF(AND(F3404="Peretoe teenus",H3404&lt;[2]an!$M$37,S3404="kahepoolne vajaduspõhine",U3404&lt;[2]an!$M$37,RANK(D3404,$D3404:$D3404)+COUNTIFS($D$2:D3404,D3404,$F$2:F3404,F3404)-1&gt;1),"",
IF(AND(F3404="Peretoe teenus",H3404&lt;[2]an!$M$37,S3404="kahepoolne vajaduspõhine",U3404&gt;=[2]an!$M$37,U3404&lt;=[2]an!$M$38,RANK(D3404,$D3404:$D3404)+COUNTIFS($D$2:D3404,D3404,$F$2:F3404,F3404)-1=1),
((EOMONTH(U3404,0)-U3404+1)*X3404)/DAY(EOMONTH(U3404,0))+(DAY(U3404)-1)*100/DAY(EOMONTH(U3404,0)),
IF(AND(F3404="Peretoe teenus",H3404&lt;[2]an!$M$37,S3404="kahepoolne vajaduspõhine",U3404&gt;=[2]an!$M$37,U3404&lt;=[2]an!$M$38,RANK(D3404,$D3404:$D3404)+COUNTIFS($D$2:D3404,D3404,$F$2:F3404,F3404)-1&gt;1),"",
IF(AND(F3404="Peretoe teenus",H3404&lt;[2]an!$M$37,S3404="kahepoolne vajaduspõhine",U3404&gt;[2]an!$M$38,RANK(D3404,$D3404:$D3404)+COUNTIFS($D$2:D3404,D3404,$F$2:F3404,F3404)-1=1),X3404,
IF(AND(F3404="Peretoe teenus",H3404&lt;[2]an!$M$37,S3404="kahepoolne vajaduspõhine",U3404&gt;[2]an!$M$38,RANK(D3404,$D3404:$D3404)+COUNTIFS($D$2:D3404,D3404,$F$2:F3404,F3404)-1&gt;1),"",X3404*W3404)))))))))))))),"")</f>
        <v/>
      </c>
      <c r="Z3404" s="18" t="str">
        <f t="shared" si="160"/>
        <v/>
      </c>
      <c r="AA3404" s="19" t="str">
        <f>IFERROR(VLOOKUP(E3404,[2]an!$A$3:$B$81,2,FALSE),"")</f>
        <v/>
      </c>
      <c r="AB3404" s="19" t="str">
        <f>IFERROR(VLOOKUP(AA3404,[2]an!$C$2:$D$16,2,FALSE),"")</f>
        <v/>
      </c>
      <c r="AC3404" s="20"/>
      <c r="AD3404" s="21" t="str">
        <f>IF(A3404=[2]an!$F$36,VLOOKUP([2]an!$F$36,[2]an!$F$36:$H$36,3,FALSE),IF(A3404=[2]an!$F$35,VLOOKUP([2]an!$F$35,[2]an!$F$35:$H$35,3,FALSE),IF(A3404=[2]an!$F$33,VLOOKUP([2]an!$F$33,[2]an!$F$33:$H$33,3,FALSE),IF(A3404=[2]an!$F$31,VLOOKUP([2]an!$F$31,[2]an!$F$31:$H$31,3,FALSE),""))))</f>
        <v/>
      </c>
    </row>
    <row r="3405" spans="6:30" x14ac:dyDescent="0.2">
      <c r="F3405" s="10"/>
      <c r="G3405" s="8" t="str">
        <f t="shared" si="161"/>
        <v/>
      </c>
      <c r="H3405" s="13"/>
      <c r="K3405" s="13"/>
      <c r="L3405" s="10"/>
      <c r="M3405" s="10"/>
      <c r="S3405" s="8" t="str">
        <f>IFERROR(VLOOKUP(D3405,[1]peretoe_teenus!$A$2:$L$2000,5,FALSE),"")</f>
        <v/>
      </c>
      <c r="U3405" s="13"/>
      <c r="V3405" s="15" t="str" cm="1">
        <f t="array" ref="V3405">IFERROR(IF(AND(F3405="Tugigrupp",RANK(K3405,$K3405:$K3405)+COUNTIFS($K$2:K3405,K3405,$L$2:L3405,L3405,$M$2:M3405,M3405,$I$2:I3405,I3405,$G$2:G3405,G3405,$F$2:F3405,F3405)-1=1),SUMPRODUCT(($F$2:$F$4154=F3405)*($G$2:$G$4154=G3405)*($K$2:$K$4154=K3405)*($I$2:$I$4154=I3405)*($L$2:$L$4154=L3405)*($M$2:$M$4154=M3405)),""),"")</f>
        <v/>
      </c>
      <c r="W3405" s="15" t="str">
        <f t="shared" si="159"/>
        <v/>
      </c>
      <c r="X3405" s="16" t="str">
        <f>IF(AND(A3405=[2]an!$G$38,F3405=[2]an!$E$40),[2]an!$G$40,IF(AND(A3405=[2]an!$G$38,F3405=[2]an!$E$41),[2]an!$G$41,IF(AND(A3405=[2]an!$G$38,F3405=[2]an!$E$39,H3405&gt;=[2]an!$M$37),[2]an!$G$39,
IF(AND(A3405=[2]an!$G$38,F3405=[2]an!$E$39,H3405&lt;[2]an!$M$37,S3405="kahepoolne vajaduspõhine",U3405=""),[2]an!$M$40,
IF(AND(A3405=[2]an!$G$38,F3405=[2]an!$E$39,H3405&lt;[2]an!$M$37,S3405="kahepoolne vajaduspõhine",U3405&lt;&gt;""),[2]an!$G$39,
IF(AND(A3405=[2]an!$G$38,F3405=[2]an!$E$39,H3405&lt;[2]an!$M$37,S3405&lt;&gt;"kahepoolne vajaduspõhine"),[2]an!$G$39,
IF(AND(A3405=[2]an!$G$38,F3405=[2]an!$E$42),[2]an!$G$42,
IF(AND(A3405=[2]an!$H$38,F3405=[2]an!$E$40),[2]an!$H$40,IF(AND(A3405=[2]an!$H$38,F3405=[2]an!$E$41),[2]an!$H$41,IF(AND(A3405=[2]an!$H$38,F3405=[2]an!$E$39,H3405&gt;=[2]an!$M$37),[2]an!$H$39,
IF(AND(A3405=[2]an!$H$38,F3405=[2]an!$E$39,H3405&lt;[2]an!$M$37,S3405="kahepoolne vajaduspõhine",U3405=""),[2]an!$M$40,
IF(AND(A3405=[2]an!$H$38,F3405=[2]an!$E$39,H3405&lt;[2]an!$M$37,S3405="kahepoolne vajaduspõhine",U3405&lt;&gt;""),[2]an!$H$39,
IF(AND(A3405=[2]an!$H$38,F3405=[2]an!$E$39,H3405&lt;[2]an!$M$37,S3405&lt;&gt;"kahepoolne vajaduspõhine"),[2]an!$H$39,
IF(AND(A3405=[2]an!$H$38,F3405=[2]an!$E$42),[2]an!$H$42,
IF(AND(A3405=[2]an!$I$38,F3405=[2]an!$E$40),[2]an!$I$40,IF(AND(A3405=[2]an!$I$38,F3405=[2]an!$E$41),[2]an!$I$41,IF(AND(A3405=[2]an!$I$38,F3405=[2]an!$E$39,H3405&gt;=[2]an!$M$37),[2]an!$I$39,
IF(AND(A3405=[2]an!$I$38,F3405=[2]an!$E$39,H3405&lt;[2]an!$M$37,S3405="kahepoolne vajaduspõhine",U3405=""),[2]an!$M$40,
IF(AND(A3405=[2]an!$I$38,F3405=[2]an!$E$39,H3405&lt;[2]an!$M$37,S3405="kahepoolne vajaduspõhine",U3405&lt;&gt;""),[2]an!$I$39,
IF(AND(A3405=[2]an!$I$38,F3405=[2]an!$E$39,H3405&lt;[2]an!$M$37,S3405&lt;&gt;"kahepoolne vajaduspõhine"),[2]an!$I$39,
IF(AND(A3405=[2]an!$I$38,F3405=[2]an!$E$42),[2]an!$I$42,
IF(AND(A3405=[2]an!$J$38,F3405=[2]an!$E$40),[2]an!$J$40,IF(AND(A3405=[2]an!$J$38,F3405=[2]an!$E$41),[2]an!$J$41,IF(AND(A3405=[2]an!$J$38,F3405=[2]an!$E$39,H3405&gt;=[2]an!$M$37),[2]an!$J$39,
IF(AND(A3405=[2]an!$J$38,F3405=[2]an!$E$39,H3405&lt;[2]an!$M$37,S3405="kahepoolne vajaduspõhine",U3405=""),[2]an!$M$40,
IF(AND(A3405=[2]an!$J$38,F3405=[2]an!$E$39,H3405&lt;[2]an!$M$37,S3405="kahepoolne vajaduspõhine",U3405&lt;&gt;""),[2]an!$J$39,
IF(AND(A3405=[2]an!$J$38,F3405=[2]an!$E$39,H3405&lt;[2]an!$M$37,S3405&lt;&gt;"kahepoolne vajaduspõhine"),[2]an!$J$39,
IF(AND(A3405=[2]an!$J$38,F3405=[2]an!$E$42),[2]an!$J$42,""))))))))))))))))))))))))))))</f>
        <v/>
      </c>
      <c r="Y3405" s="17" t="str">
        <f>IFERROR(IF(F3405="Tugigrupp",0,
IF(AND(F3405="Peretoe teenus",H3405&gt;=[2]an!$M$37,RANK(D3405,$D3405:$D3405)+COUNTIFS($D$2:D3405,D3405,$F$2:F3405,F3405)-1&gt;1),"",
IF(AND(F3405="Peretoe teenus",H3405&gt;=[2]an!$M$37,RANK(D3405,$D3405:$D3405)+COUNTIFS($D$2:D3405,D3405,$F$2:F3405,F3405)-1=1,MONTH(H3405)=MONTH(K3405)=TRUE,YEAR(H3405)=YEAR(K3405)=TRUE),((EOMONTH(H3405,0)-H3405+1)*X3405)/DAY(EOMONTH(H3405,0)),
IF(AND(F3405="Peretoe teenus",H3405&gt;=[2]an!$M$37,RANK(D3405,$D3405:$D3405)+COUNTIFS($D$2:D3405,D3405,$F$2:F3405,F3405)-1=1),X3405,
IF(AND(F3405="Peretoe teenus",H3405&lt;[2]an!$M$37,S3405&lt;&gt;"kahepoolne vajaduspõhine",RANK(D3405,$D3405:$D3405)+COUNTIFS($D$2:D3405,D3405,$F$2:F3405,F3405)-1=1),X3405,
IF(AND(F3405="Peretoe teenus",H3405&lt;[2]an!$M$37,S3405&lt;&gt;"kahepoolne vajaduspõhine",RANK(D3405,$D3405:$D3405)+COUNTIFS($D$2:D3405,D3405,$F$2:F3405,F3405)-1&gt;1),"",
IF(AND(F3405="Peretoe teenus",H3405&lt;[2]an!$M$37,S3405="kahepoolne vajaduspõhine",U3405="",RANK(D3405,$D3405:$D3405)+COUNTIFS($D$2:D3405,D3405,$F$2:F3405,F3405)-1=1),X3405,
IF(AND(F3405="Peretoe teenus",H3405&lt;[2]an!$M$37,S3405="kahepoolne vajaduspõhine",U3405="",RANK(D3405,$D3405:$D3405)+COUNTIFS($D$2:D3405,D3405,$F$2:F3405,F3405)-1&gt;1),"",
IF(AND(F3405="Peretoe teenus",H3405&lt;[2]an!$M$37,S3405="kahepoolne vajaduspõhine",U3405&lt;[2]an!$M$37,RANK(D3405,$D3405:$D3405)+COUNTIFS($D$2:D3405,D3405,$F$2:F3405,F3405)-1=1),X3405,
IF(AND(F3405="Peretoe teenus",H3405&lt;[2]an!$M$37,S3405="kahepoolne vajaduspõhine",U3405&lt;[2]an!$M$37,RANK(D3405,$D3405:$D3405)+COUNTIFS($D$2:D3405,D3405,$F$2:F3405,F3405)-1&gt;1),"",
IF(AND(F3405="Peretoe teenus",H3405&lt;[2]an!$M$37,S3405="kahepoolne vajaduspõhine",U3405&gt;=[2]an!$M$37,U3405&lt;=[2]an!$M$38,RANK(D3405,$D3405:$D3405)+COUNTIFS($D$2:D3405,D3405,$F$2:F3405,F3405)-1=1),
((EOMONTH(U3405,0)-U3405+1)*X3405)/DAY(EOMONTH(U3405,0))+(DAY(U3405)-1)*100/DAY(EOMONTH(U3405,0)),
IF(AND(F3405="Peretoe teenus",H3405&lt;[2]an!$M$37,S3405="kahepoolne vajaduspõhine",U3405&gt;=[2]an!$M$37,U3405&lt;=[2]an!$M$38,RANK(D3405,$D3405:$D3405)+COUNTIFS($D$2:D3405,D3405,$F$2:F3405,F3405)-1&gt;1),"",
IF(AND(F3405="Peretoe teenus",H3405&lt;[2]an!$M$37,S3405="kahepoolne vajaduspõhine",U3405&gt;[2]an!$M$38,RANK(D3405,$D3405:$D3405)+COUNTIFS($D$2:D3405,D3405,$F$2:F3405,F3405)-1=1),X3405,
IF(AND(F3405="Peretoe teenus",H3405&lt;[2]an!$M$37,S3405="kahepoolne vajaduspõhine",U3405&gt;[2]an!$M$38,RANK(D3405,$D3405:$D3405)+COUNTIFS($D$2:D3405,D3405,$F$2:F3405,F3405)-1&gt;1),"",X3405*W3405)))))))))))))),"")</f>
        <v/>
      </c>
      <c r="Z3405" s="18" t="str">
        <f t="shared" si="160"/>
        <v/>
      </c>
      <c r="AA3405" s="19" t="str">
        <f>IFERROR(VLOOKUP(E3405,[2]an!$A$3:$B$81,2,FALSE),"")</f>
        <v/>
      </c>
      <c r="AB3405" s="19" t="str">
        <f>IFERROR(VLOOKUP(AA3405,[2]an!$C$2:$D$16,2,FALSE),"")</f>
        <v/>
      </c>
      <c r="AC3405" s="20"/>
      <c r="AD3405" s="21" t="str">
        <f>IF(A3405=[2]an!$F$36,VLOOKUP([2]an!$F$36,[2]an!$F$36:$H$36,3,FALSE),IF(A3405=[2]an!$F$35,VLOOKUP([2]an!$F$35,[2]an!$F$35:$H$35,3,FALSE),IF(A3405=[2]an!$F$33,VLOOKUP([2]an!$F$33,[2]an!$F$33:$H$33,3,FALSE),IF(A3405=[2]an!$F$31,VLOOKUP([2]an!$F$31,[2]an!$F$31:$H$31,3,FALSE),""))))</f>
        <v/>
      </c>
    </row>
    <row r="3406" spans="6:30" x14ac:dyDescent="0.2">
      <c r="F3406" s="10"/>
      <c r="G3406" s="8" t="str">
        <f t="shared" si="161"/>
        <v/>
      </c>
      <c r="H3406" s="13"/>
      <c r="K3406" s="13"/>
      <c r="L3406" s="10"/>
      <c r="M3406" s="10"/>
      <c r="S3406" s="8" t="str">
        <f>IFERROR(VLOOKUP(D3406,[1]peretoe_teenus!$A$2:$L$2000,5,FALSE),"")</f>
        <v/>
      </c>
      <c r="U3406" s="13"/>
      <c r="V3406" s="15" t="str" cm="1">
        <f t="array" ref="V3406">IFERROR(IF(AND(F3406="Tugigrupp",RANK(K3406,$K3406:$K3406)+COUNTIFS($K$2:K3406,K3406,$L$2:L3406,L3406,$M$2:M3406,M3406,$I$2:I3406,I3406,$G$2:G3406,G3406,$F$2:F3406,F3406)-1=1),SUMPRODUCT(($F$2:$F$4154=F3406)*($G$2:$G$4154=G3406)*($K$2:$K$4154=K3406)*($I$2:$I$4154=I3406)*($L$2:$L$4154=L3406)*($M$2:$M$4154=M3406)),""),"")</f>
        <v/>
      </c>
      <c r="W3406" s="15" t="str">
        <f t="shared" si="159"/>
        <v/>
      </c>
      <c r="X3406" s="16" t="str">
        <f>IF(AND(A3406=[2]an!$G$38,F3406=[2]an!$E$40),[2]an!$G$40,IF(AND(A3406=[2]an!$G$38,F3406=[2]an!$E$41),[2]an!$G$41,IF(AND(A3406=[2]an!$G$38,F3406=[2]an!$E$39,H3406&gt;=[2]an!$M$37),[2]an!$G$39,
IF(AND(A3406=[2]an!$G$38,F3406=[2]an!$E$39,H3406&lt;[2]an!$M$37,S3406="kahepoolne vajaduspõhine",U3406=""),[2]an!$M$40,
IF(AND(A3406=[2]an!$G$38,F3406=[2]an!$E$39,H3406&lt;[2]an!$M$37,S3406="kahepoolne vajaduspõhine",U3406&lt;&gt;""),[2]an!$G$39,
IF(AND(A3406=[2]an!$G$38,F3406=[2]an!$E$39,H3406&lt;[2]an!$M$37,S3406&lt;&gt;"kahepoolne vajaduspõhine"),[2]an!$G$39,
IF(AND(A3406=[2]an!$G$38,F3406=[2]an!$E$42),[2]an!$G$42,
IF(AND(A3406=[2]an!$H$38,F3406=[2]an!$E$40),[2]an!$H$40,IF(AND(A3406=[2]an!$H$38,F3406=[2]an!$E$41),[2]an!$H$41,IF(AND(A3406=[2]an!$H$38,F3406=[2]an!$E$39,H3406&gt;=[2]an!$M$37),[2]an!$H$39,
IF(AND(A3406=[2]an!$H$38,F3406=[2]an!$E$39,H3406&lt;[2]an!$M$37,S3406="kahepoolne vajaduspõhine",U3406=""),[2]an!$M$40,
IF(AND(A3406=[2]an!$H$38,F3406=[2]an!$E$39,H3406&lt;[2]an!$M$37,S3406="kahepoolne vajaduspõhine",U3406&lt;&gt;""),[2]an!$H$39,
IF(AND(A3406=[2]an!$H$38,F3406=[2]an!$E$39,H3406&lt;[2]an!$M$37,S3406&lt;&gt;"kahepoolne vajaduspõhine"),[2]an!$H$39,
IF(AND(A3406=[2]an!$H$38,F3406=[2]an!$E$42),[2]an!$H$42,
IF(AND(A3406=[2]an!$I$38,F3406=[2]an!$E$40),[2]an!$I$40,IF(AND(A3406=[2]an!$I$38,F3406=[2]an!$E$41),[2]an!$I$41,IF(AND(A3406=[2]an!$I$38,F3406=[2]an!$E$39,H3406&gt;=[2]an!$M$37),[2]an!$I$39,
IF(AND(A3406=[2]an!$I$38,F3406=[2]an!$E$39,H3406&lt;[2]an!$M$37,S3406="kahepoolne vajaduspõhine",U3406=""),[2]an!$M$40,
IF(AND(A3406=[2]an!$I$38,F3406=[2]an!$E$39,H3406&lt;[2]an!$M$37,S3406="kahepoolne vajaduspõhine",U3406&lt;&gt;""),[2]an!$I$39,
IF(AND(A3406=[2]an!$I$38,F3406=[2]an!$E$39,H3406&lt;[2]an!$M$37,S3406&lt;&gt;"kahepoolne vajaduspõhine"),[2]an!$I$39,
IF(AND(A3406=[2]an!$I$38,F3406=[2]an!$E$42),[2]an!$I$42,
IF(AND(A3406=[2]an!$J$38,F3406=[2]an!$E$40),[2]an!$J$40,IF(AND(A3406=[2]an!$J$38,F3406=[2]an!$E$41),[2]an!$J$41,IF(AND(A3406=[2]an!$J$38,F3406=[2]an!$E$39,H3406&gt;=[2]an!$M$37),[2]an!$J$39,
IF(AND(A3406=[2]an!$J$38,F3406=[2]an!$E$39,H3406&lt;[2]an!$M$37,S3406="kahepoolne vajaduspõhine",U3406=""),[2]an!$M$40,
IF(AND(A3406=[2]an!$J$38,F3406=[2]an!$E$39,H3406&lt;[2]an!$M$37,S3406="kahepoolne vajaduspõhine",U3406&lt;&gt;""),[2]an!$J$39,
IF(AND(A3406=[2]an!$J$38,F3406=[2]an!$E$39,H3406&lt;[2]an!$M$37,S3406&lt;&gt;"kahepoolne vajaduspõhine"),[2]an!$J$39,
IF(AND(A3406=[2]an!$J$38,F3406=[2]an!$E$42),[2]an!$J$42,""))))))))))))))))))))))))))))</f>
        <v/>
      </c>
      <c r="Y3406" s="17" t="str">
        <f>IFERROR(IF(F3406="Tugigrupp",0,
IF(AND(F3406="Peretoe teenus",H3406&gt;=[2]an!$M$37,RANK(D3406,$D3406:$D3406)+COUNTIFS($D$2:D3406,D3406,$F$2:F3406,F3406)-1&gt;1),"",
IF(AND(F3406="Peretoe teenus",H3406&gt;=[2]an!$M$37,RANK(D3406,$D3406:$D3406)+COUNTIFS($D$2:D3406,D3406,$F$2:F3406,F3406)-1=1,MONTH(H3406)=MONTH(K3406)=TRUE,YEAR(H3406)=YEAR(K3406)=TRUE),((EOMONTH(H3406,0)-H3406+1)*X3406)/DAY(EOMONTH(H3406,0)),
IF(AND(F3406="Peretoe teenus",H3406&gt;=[2]an!$M$37,RANK(D3406,$D3406:$D3406)+COUNTIFS($D$2:D3406,D3406,$F$2:F3406,F3406)-1=1),X3406,
IF(AND(F3406="Peretoe teenus",H3406&lt;[2]an!$M$37,S3406&lt;&gt;"kahepoolne vajaduspõhine",RANK(D3406,$D3406:$D3406)+COUNTIFS($D$2:D3406,D3406,$F$2:F3406,F3406)-1=1),X3406,
IF(AND(F3406="Peretoe teenus",H3406&lt;[2]an!$M$37,S3406&lt;&gt;"kahepoolne vajaduspõhine",RANK(D3406,$D3406:$D3406)+COUNTIFS($D$2:D3406,D3406,$F$2:F3406,F3406)-1&gt;1),"",
IF(AND(F3406="Peretoe teenus",H3406&lt;[2]an!$M$37,S3406="kahepoolne vajaduspõhine",U3406="",RANK(D3406,$D3406:$D3406)+COUNTIFS($D$2:D3406,D3406,$F$2:F3406,F3406)-1=1),X3406,
IF(AND(F3406="Peretoe teenus",H3406&lt;[2]an!$M$37,S3406="kahepoolne vajaduspõhine",U3406="",RANK(D3406,$D3406:$D3406)+COUNTIFS($D$2:D3406,D3406,$F$2:F3406,F3406)-1&gt;1),"",
IF(AND(F3406="Peretoe teenus",H3406&lt;[2]an!$M$37,S3406="kahepoolne vajaduspõhine",U3406&lt;[2]an!$M$37,RANK(D3406,$D3406:$D3406)+COUNTIFS($D$2:D3406,D3406,$F$2:F3406,F3406)-1=1),X3406,
IF(AND(F3406="Peretoe teenus",H3406&lt;[2]an!$M$37,S3406="kahepoolne vajaduspõhine",U3406&lt;[2]an!$M$37,RANK(D3406,$D3406:$D3406)+COUNTIFS($D$2:D3406,D3406,$F$2:F3406,F3406)-1&gt;1),"",
IF(AND(F3406="Peretoe teenus",H3406&lt;[2]an!$M$37,S3406="kahepoolne vajaduspõhine",U3406&gt;=[2]an!$M$37,U3406&lt;=[2]an!$M$38,RANK(D3406,$D3406:$D3406)+COUNTIFS($D$2:D3406,D3406,$F$2:F3406,F3406)-1=1),
((EOMONTH(U3406,0)-U3406+1)*X3406)/DAY(EOMONTH(U3406,0))+(DAY(U3406)-1)*100/DAY(EOMONTH(U3406,0)),
IF(AND(F3406="Peretoe teenus",H3406&lt;[2]an!$M$37,S3406="kahepoolne vajaduspõhine",U3406&gt;=[2]an!$M$37,U3406&lt;=[2]an!$M$38,RANK(D3406,$D3406:$D3406)+COUNTIFS($D$2:D3406,D3406,$F$2:F3406,F3406)-1&gt;1),"",
IF(AND(F3406="Peretoe teenus",H3406&lt;[2]an!$M$37,S3406="kahepoolne vajaduspõhine",U3406&gt;[2]an!$M$38,RANK(D3406,$D3406:$D3406)+COUNTIFS($D$2:D3406,D3406,$F$2:F3406,F3406)-1=1),X3406,
IF(AND(F3406="Peretoe teenus",H3406&lt;[2]an!$M$37,S3406="kahepoolne vajaduspõhine",U3406&gt;[2]an!$M$38,RANK(D3406,$D3406:$D3406)+COUNTIFS($D$2:D3406,D3406,$F$2:F3406,F3406)-1&gt;1),"",X3406*W3406)))))))))))))),"")</f>
        <v/>
      </c>
      <c r="Z3406" s="18" t="str">
        <f t="shared" si="160"/>
        <v/>
      </c>
      <c r="AA3406" s="19" t="str">
        <f>IFERROR(VLOOKUP(E3406,[2]an!$A$3:$B$81,2,FALSE),"")</f>
        <v/>
      </c>
      <c r="AB3406" s="19" t="str">
        <f>IFERROR(VLOOKUP(AA3406,[2]an!$C$2:$D$16,2,FALSE),"")</f>
        <v/>
      </c>
      <c r="AC3406" s="20"/>
      <c r="AD3406" s="21" t="str">
        <f>IF(A3406=[2]an!$F$36,VLOOKUP([2]an!$F$36,[2]an!$F$36:$H$36,3,FALSE),IF(A3406=[2]an!$F$35,VLOOKUP([2]an!$F$35,[2]an!$F$35:$H$35,3,FALSE),IF(A3406=[2]an!$F$33,VLOOKUP([2]an!$F$33,[2]an!$F$33:$H$33,3,FALSE),IF(A3406=[2]an!$F$31,VLOOKUP([2]an!$F$31,[2]an!$F$31:$H$31,3,FALSE),""))))</f>
        <v/>
      </c>
    </row>
    <row r="3407" spans="6:30" x14ac:dyDescent="0.2">
      <c r="F3407" s="10"/>
      <c r="G3407" s="8" t="str">
        <f t="shared" si="161"/>
        <v/>
      </c>
      <c r="H3407" s="13"/>
      <c r="K3407" s="13"/>
      <c r="L3407" s="10"/>
      <c r="M3407" s="10"/>
      <c r="S3407" s="8" t="str">
        <f>IFERROR(VLOOKUP(D3407,[1]peretoe_teenus!$A$2:$L$2000,5,FALSE),"")</f>
        <v/>
      </c>
      <c r="U3407" s="13"/>
      <c r="V3407" s="15" t="str" cm="1">
        <f t="array" ref="V3407">IFERROR(IF(AND(F3407="Tugigrupp",RANK(K3407,$K3407:$K3407)+COUNTIFS($K$2:K3407,K3407,$L$2:L3407,L3407,$M$2:M3407,M3407,$I$2:I3407,I3407,$G$2:G3407,G3407,$F$2:F3407,F3407)-1=1),SUMPRODUCT(($F$2:$F$4154=F3407)*($G$2:$G$4154=G3407)*($K$2:$K$4154=K3407)*($I$2:$I$4154=I3407)*($L$2:$L$4154=L3407)*($M$2:$M$4154=M3407)),""),"")</f>
        <v/>
      </c>
      <c r="W3407" s="15" t="str">
        <f t="shared" si="159"/>
        <v/>
      </c>
      <c r="X3407" s="16" t="str">
        <f>IF(AND(A3407=[2]an!$G$38,F3407=[2]an!$E$40),[2]an!$G$40,IF(AND(A3407=[2]an!$G$38,F3407=[2]an!$E$41),[2]an!$G$41,IF(AND(A3407=[2]an!$G$38,F3407=[2]an!$E$39,H3407&gt;=[2]an!$M$37),[2]an!$G$39,
IF(AND(A3407=[2]an!$G$38,F3407=[2]an!$E$39,H3407&lt;[2]an!$M$37,S3407="kahepoolne vajaduspõhine",U3407=""),[2]an!$M$40,
IF(AND(A3407=[2]an!$G$38,F3407=[2]an!$E$39,H3407&lt;[2]an!$M$37,S3407="kahepoolne vajaduspõhine",U3407&lt;&gt;""),[2]an!$G$39,
IF(AND(A3407=[2]an!$G$38,F3407=[2]an!$E$39,H3407&lt;[2]an!$M$37,S3407&lt;&gt;"kahepoolne vajaduspõhine"),[2]an!$G$39,
IF(AND(A3407=[2]an!$G$38,F3407=[2]an!$E$42),[2]an!$G$42,
IF(AND(A3407=[2]an!$H$38,F3407=[2]an!$E$40),[2]an!$H$40,IF(AND(A3407=[2]an!$H$38,F3407=[2]an!$E$41),[2]an!$H$41,IF(AND(A3407=[2]an!$H$38,F3407=[2]an!$E$39,H3407&gt;=[2]an!$M$37),[2]an!$H$39,
IF(AND(A3407=[2]an!$H$38,F3407=[2]an!$E$39,H3407&lt;[2]an!$M$37,S3407="kahepoolne vajaduspõhine",U3407=""),[2]an!$M$40,
IF(AND(A3407=[2]an!$H$38,F3407=[2]an!$E$39,H3407&lt;[2]an!$M$37,S3407="kahepoolne vajaduspõhine",U3407&lt;&gt;""),[2]an!$H$39,
IF(AND(A3407=[2]an!$H$38,F3407=[2]an!$E$39,H3407&lt;[2]an!$M$37,S3407&lt;&gt;"kahepoolne vajaduspõhine"),[2]an!$H$39,
IF(AND(A3407=[2]an!$H$38,F3407=[2]an!$E$42),[2]an!$H$42,
IF(AND(A3407=[2]an!$I$38,F3407=[2]an!$E$40),[2]an!$I$40,IF(AND(A3407=[2]an!$I$38,F3407=[2]an!$E$41),[2]an!$I$41,IF(AND(A3407=[2]an!$I$38,F3407=[2]an!$E$39,H3407&gt;=[2]an!$M$37),[2]an!$I$39,
IF(AND(A3407=[2]an!$I$38,F3407=[2]an!$E$39,H3407&lt;[2]an!$M$37,S3407="kahepoolne vajaduspõhine",U3407=""),[2]an!$M$40,
IF(AND(A3407=[2]an!$I$38,F3407=[2]an!$E$39,H3407&lt;[2]an!$M$37,S3407="kahepoolne vajaduspõhine",U3407&lt;&gt;""),[2]an!$I$39,
IF(AND(A3407=[2]an!$I$38,F3407=[2]an!$E$39,H3407&lt;[2]an!$M$37,S3407&lt;&gt;"kahepoolne vajaduspõhine"),[2]an!$I$39,
IF(AND(A3407=[2]an!$I$38,F3407=[2]an!$E$42),[2]an!$I$42,
IF(AND(A3407=[2]an!$J$38,F3407=[2]an!$E$40),[2]an!$J$40,IF(AND(A3407=[2]an!$J$38,F3407=[2]an!$E$41),[2]an!$J$41,IF(AND(A3407=[2]an!$J$38,F3407=[2]an!$E$39,H3407&gt;=[2]an!$M$37),[2]an!$J$39,
IF(AND(A3407=[2]an!$J$38,F3407=[2]an!$E$39,H3407&lt;[2]an!$M$37,S3407="kahepoolne vajaduspõhine",U3407=""),[2]an!$M$40,
IF(AND(A3407=[2]an!$J$38,F3407=[2]an!$E$39,H3407&lt;[2]an!$M$37,S3407="kahepoolne vajaduspõhine",U3407&lt;&gt;""),[2]an!$J$39,
IF(AND(A3407=[2]an!$J$38,F3407=[2]an!$E$39,H3407&lt;[2]an!$M$37,S3407&lt;&gt;"kahepoolne vajaduspõhine"),[2]an!$J$39,
IF(AND(A3407=[2]an!$J$38,F3407=[2]an!$E$42),[2]an!$J$42,""))))))))))))))))))))))))))))</f>
        <v/>
      </c>
      <c r="Y3407" s="17" t="str">
        <f>IFERROR(IF(F3407="Tugigrupp",0,
IF(AND(F3407="Peretoe teenus",H3407&gt;=[2]an!$M$37,RANK(D3407,$D3407:$D3407)+COUNTIFS($D$2:D3407,D3407,$F$2:F3407,F3407)-1&gt;1),"",
IF(AND(F3407="Peretoe teenus",H3407&gt;=[2]an!$M$37,RANK(D3407,$D3407:$D3407)+COUNTIFS($D$2:D3407,D3407,$F$2:F3407,F3407)-1=1,MONTH(H3407)=MONTH(K3407)=TRUE,YEAR(H3407)=YEAR(K3407)=TRUE),((EOMONTH(H3407,0)-H3407+1)*X3407)/DAY(EOMONTH(H3407,0)),
IF(AND(F3407="Peretoe teenus",H3407&gt;=[2]an!$M$37,RANK(D3407,$D3407:$D3407)+COUNTIFS($D$2:D3407,D3407,$F$2:F3407,F3407)-1=1),X3407,
IF(AND(F3407="Peretoe teenus",H3407&lt;[2]an!$M$37,S3407&lt;&gt;"kahepoolne vajaduspõhine",RANK(D3407,$D3407:$D3407)+COUNTIFS($D$2:D3407,D3407,$F$2:F3407,F3407)-1=1),X3407,
IF(AND(F3407="Peretoe teenus",H3407&lt;[2]an!$M$37,S3407&lt;&gt;"kahepoolne vajaduspõhine",RANK(D3407,$D3407:$D3407)+COUNTIFS($D$2:D3407,D3407,$F$2:F3407,F3407)-1&gt;1),"",
IF(AND(F3407="Peretoe teenus",H3407&lt;[2]an!$M$37,S3407="kahepoolne vajaduspõhine",U3407="",RANK(D3407,$D3407:$D3407)+COUNTIFS($D$2:D3407,D3407,$F$2:F3407,F3407)-1=1),X3407,
IF(AND(F3407="Peretoe teenus",H3407&lt;[2]an!$M$37,S3407="kahepoolne vajaduspõhine",U3407="",RANK(D3407,$D3407:$D3407)+COUNTIFS($D$2:D3407,D3407,$F$2:F3407,F3407)-1&gt;1),"",
IF(AND(F3407="Peretoe teenus",H3407&lt;[2]an!$M$37,S3407="kahepoolne vajaduspõhine",U3407&lt;[2]an!$M$37,RANK(D3407,$D3407:$D3407)+COUNTIFS($D$2:D3407,D3407,$F$2:F3407,F3407)-1=1),X3407,
IF(AND(F3407="Peretoe teenus",H3407&lt;[2]an!$M$37,S3407="kahepoolne vajaduspõhine",U3407&lt;[2]an!$M$37,RANK(D3407,$D3407:$D3407)+COUNTIFS($D$2:D3407,D3407,$F$2:F3407,F3407)-1&gt;1),"",
IF(AND(F3407="Peretoe teenus",H3407&lt;[2]an!$M$37,S3407="kahepoolne vajaduspõhine",U3407&gt;=[2]an!$M$37,U3407&lt;=[2]an!$M$38,RANK(D3407,$D3407:$D3407)+COUNTIFS($D$2:D3407,D3407,$F$2:F3407,F3407)-1=1),
((EOMONTH(U3407,0)-U3407+1)*X3407)/DAY(EOMONTH(U3407,0))+(DAY(U3407)-1)*100/DAY(EOMONTH(U3407,0)),
IF(AND(F3407="Peretoe teenus",H3407&lt;[2]an!$M$37,S3407="kahepoolne vajaduspõhine",U3407&gt;=[2]an!$M$37,U3407&lt;=[2]an!$M$38,RANK(D3407,$D3407:$D3407)+COUNTIFS($D$2:D3407,D3407,$F$2:F3407,F3407)-1&gt;1),"",
IF(AND(F3407="Peretoe teenus",H3407&lt;[2]an!$M$37,S3407="kahepoolne vajaduspõhine",U3407&gt;[2]an!$M$38,RANK(D3407,$D3407:$D3407)+COUNTIFS($D$2:D3407,D3407,$F$2:F3407,F3407)-1=1),X3407,
IF(AND(F3407="Peretoe teenus",H3407&lt;[2]an!$M$37,S3407="kahepoolne vajaduspõhine",U3407&gt;[2]an!$M$38,RANK(D3407,$D3407:$D3407)+COUNTIFS($D$2:D3407,D3407,$F$2:F3407,F3407)-1&gt;1),"",X3407*W3407)))))))))))))),"")</f>
        <v/>
      </c>
      <c r="Z3407" s="18" t="str">
        <f t="shared" si="160"/>
        <v/>
      </c>
      <c r="AA3407" s="19" t="str">
        <f>IFERROR(VLOOKUP(E3407,[2]an!$A$3:$B$81,2,FALSE),"")</f>
        <v/>
      </c>
      <c r="AB3407" s="19" t="str">
        <f>IFERROR(VLOOKUP(AA3407,[2]an!$C$2:$D$16,2,FALSE),"")</f>
        <v/>
      </c>
      <c r="AC3407" s="20"/>
      <c r="AD3407" s="21" t="str">
        <f>IF(A3407=[2]an!$F$36,VLOOKUP([2]an!$F$36,[2]an!$F$36:$H$36,3,FALSE),IF(A3407=[2]an!$F$35,VLOOKUP([2]an!$F$35,[2]an!$F$35:$H$35,3,FALSE),IF(A3407=[2]an!$F$33,VLOOKUP([2]an!$F$33,[2]an!$F$33:$H$33,3,FALSE),IF(A3407=[2]an!$F$31,VLOOKUP([2]an!$F$31,[2]an!$F$31:$H$31,3,FALSE),""))))</f>
        <v/>
      </c>
    </row>
    <row r="3408" spans="6:30" x14ac:dyDescent="0.2">
      <c r="F3408" s="10"/>
      <c r="G3408" s="8" t="str">
        <f t="shared" si="161"/>
        <v/>
      </c>
      <c r="H3408" s="13"/>
      <c r="K3408" s="13"/>
      <c r="L3408" s="10"/>
      <c r="M3408" s="10"/>
      <c r="S3408" s="8" t="str">
        <f>IFERROR(VLOOKUP(D3408,[1]peretoe_teenus!$A$2:$L$2000,5,FALSE),"")</f>
        <v/>
      </c>
      <c r="U3408" s="13"/>
      <c r="V3408" s="15" t="str" cm="1">
        <f t="array" ref="V3408">IFERROR(IF(AND(F3408="Tugigrupp",RANK(K3408,$K3408:$K3408)+COUNTIFS($K$2:K3408,K3408,$L$2:L3408,L3408,$M$2:M3408,M3408,$I$2:I3408,I3408,$G$2:G3408,G3408,$F$2:F3408,F3408)-1=1),SUMPRODUCT(($F$2:$F$4154=F3408)*($G$2:$G$4154=G3408)*($K$2:$K$4154=K3408)*($I$2:$I$4154=I3408)*($L$2:$L$4154=L3408)*($M$2:$M$4154=M3408)),""),"")</f>
        <v/>
      </c>
      <c r="W3408" s="15" t="str">
        <f t="shared" si="159"/>
        <v/>
      </c>
      <c r="X3408" s="16" t="str">
        <f>IF(AND(A3408=[2]an!$G$38,F3408=[2]an!$E$40),[2]an!$G$40,IF(AND(A3408=[2]an!$G$38,F3408=[2]an!$E$41),[2]an!$G$41,IF(AND(A3408=[2]an!$G$38,F3408=[2]an!$E$39,H3408&gt;=[2]an!$M$37),[2]an!$G$39,
IF(AND(A3408=[2]an!$G$38,F3408=[2]an!$E$39,H3408&lt;[2]an!$M$37,S3408="kahepoolne vajaduspõhine",U3408=""),[2]an!$M$40,
IF(AND(A3408=[2]an!$G$38,F3408=[2]an!$E$39,H3408&lt;[2]an!$M$37,S3408="kahepoolne vajaduspõhine",U3408&lt;&gt;""),[2]an!$G$39,
IF(AND(A3408=[2]an!$G$38,F3408=[2]an!$E$39,H3408&lt;[2]an!$M$37,S3408&lt;&gt;"kahepoolne vajaduspõhine"),[2]an!$G$39,
IF(AND(A3408=[2]an!$G$38,F3408=[2]an!$E$42),[2]an!$G$42,
IF(AND(A3408=[2]an!$H$38,F3408=[2]an!$E$40),[2]an!$H$40,IF(AND(A3408=[2]an!$H$38,F3408=[2]an!$E$41),[2]an!$H$41,IF(AND(A3408=[2]an!$H$38,F3408=[2]an!$E$39,H3408&gt;=[2]an!$M$37),[2]an!$H$39,
IF(AND(A3408=[2]an!$H$38,F3408=[2]an!$E$39,H3408&lt;[2]an!$M$37,S3408="kahepoolne vajaduspõhine",U3408=""),[2]an!$M$40,
IF(AND(A3408=[2]an!$H$38,F3408=[2]an!$E$39,H3408&lt;[2]an!$M$37,S3408="kahepoolne vajaduspõhine",U3408&lt;&gt;""),[2]an!$H$39,
IF(AND(A3408=[2]an!$H$38,F3408=[2]an!$E$39,H3408&lt;[2]an!$M$37,S3408&lt;&gt;"kahepoolne vajaduspõhine"),[2]an!$H$39,
IF(AND(A3408=[2]an!$H$38,F3408=[2]an!$E$42),[2]an!$H$42,
IF(AND(A3408=[2]an!$I$38,F3408=[2]an!$E$40),[2]an!$I$40,IF(AND(A3408=[2]an!$I$38,F3408=[2]an!$E$41),[2]an!$I$41,IF(AND(A3408=[2]an!$I$38,F3408=[2]an!$E$39,H3408&gt;=[2]an!$M$37),[2]an!$I$39,
IF(AND(A3408=[2]an!$I$38,F3408=[2]an!$E$39,H3408&lt;[2]an!$M$37,S3408="kahepoolne vajaduspõhine",U3408=""),[2]an!$M$40,
IF(AND(A3408=[2]an!$I$38,F3408=[2]an!$E$39,H3408&lt;[2]an!$M$37,S3408="kahepoolne vajaduspõhine",U3408&lt;&gt;""),[2]an!$I$39,
IF(AND(A3408=[2]an!$I$38,F3408=[2]an!$E$39,H3408&lt;[2]an!$M$37,S3408&lt;&gt;"kahepoolne vajaduspõhine"),[2]an!$I$39,
IF(AND(A3408=[2]an!$I$38,F3408=[2]an!$E$42),[2]an!$I$42,
IF(AND(A3408=[2]an!$J$38,F3408=[2]an!$E$40),[2]an!$J$40,IF(AND(A3408=[2]an!$J$38,F3408=[2]an!$E$41),[2]an!$J$41,IF(AND(A3408=[2]an!$J$38,F3408=[2]an!$E$39,H3408&gt;=[2]an!$M$37),[2]an!$J$39,
IF(AND(A3408=[2]an!$J$38,F3408=[2]an!$E$39,H3408&lt;[2]an!$M$37,S3408="kahepoolne vajaduspõhine",U3408=""),[2]an!$M$40,
IF(AND(A3408=[2]an!$J$38,F3408=[2]an!$E$39,H3408&lt;[2]an!$M$37,S3408="kahepoolne vajaduspõhine",U3408&lt;&gt;""),[2]an!$J$39,
IF(AND(A3408=[2]an!$J$38,F3408=[2]an!$E$39,H3408&lt;[2]an!$M$37,S3408&lt;&gt;"kahepoolne vajaduspõhine"),[2]an!$J$39,
IF(AND(A3408=[2]an!$J$38,F3408=[2]an!$E$42),[2]an!$J$42,""))))))))))))))))))))))))))))</f>
        <v/>
      </c>
      <c r="Y3408" s="17" t="str">
        <f>IFERROR(IF(F3408="Tugigrupp",0,
IF(AND(F3408="Peretoe teenus",H3408&gt;=[2]an!$M$37,RANK(D3408,$D3408:$D3408)+COUNTIFS($D$2:D3408,D3408,$F$2:F3408,F3408)-1&gt;1),"",
IF(AND(F3408="Peretoe teenus",H3408&gt;=[2]an!$M$37,RANK(D3408,$D3408:$D3408)+COUNTIFS($D$2:D3408,D3408,$F$2:F3408,F3408)-1=1,MONTH(H3408)=MONTH(K3408)=TRUE,YEAR(H3408)=YEAR(K3408)=TRUE),((EOMONTH(H3408,0)-H3408+1)*X3408)/DAY(EOMONTH(H3408,0)),
IF(AND(F3408="Peretoe teenus",H3408&gt;=[2]an!$M$37,RANK(D3408,$D3408:$D3408)+COUNTIFS($D$2:D3408,D3408,$F$2:F3408,F3408)-1=1),X3408,
IF(AND(F3408="Peretoe teenus",H3408&lt;[2]an!$M$37,S3408&lt;&gt;"kahepoolne vajaduspõhine",RANK(D3408,$D3408:$D3408)+COUNTIFS($D$2:D3408,D3408,$F$2:F3408,F3408)-1=1),X3408,
IF(AND(F3408="Peretoe teenus",H3408&lt;[2]an!$M$37,S3408&lt;&gt;"kahepoolne vajaduspõhine",RANK(D3408,$D3408:$D3408)+COUNTIFS($D$2:D3408,D3408,$F$2:F3408,F3408)-1&gt;1),"",
IF(AND(F3408="Peretoe teenus",H3408&lt;[2]an!$M$37,S3408="kahepoolne vajaduspõhine",U3408="",RANK(D3408,$D3408:$D3408)+COUNTIFS($D$2:D3408,D3408,$F$2:F3408,F3408)-1=1),X3408,
IF(AND(F3408="Peretoe teenus",H3408&lt;[2]an!$M$37,S3408="kahepoolne vajaduspõhine",U3408="",RANK(D3408,$D3408:$D3408)+COUNTIFS($D$2:D3408,D3408,$F$2:F3408,F3408)-1&gt;1),"",
IF(AND(F3408="Peretoe teenus",H3408&lt;[2]an!$M$37,S3408="kahepoolne vajaduspõhine",U3408&lt;[2]an!$M$37,RANK(D3408,$D3408:$D3408)+COUNTIFS($D$2:D3408,D3408,$F$2:F3408,F3408)-1=1),X3408,
IF(AND(F3408="Peretoe teenus",H3408&lt;[2]an!$M$37,S3408="kahepoolne vajaduspõhine",U3408&lt;[2]an!$M$37,RANK(D3408,$D3408:$D3408)+COUNTIFS($D$2:D3408,D3408,$F$2:F3408,F3408)-1&gt;1),"",
IF(AND(F3408="Peretoe teenus",H3408&lt;[2]an!$M$37,S3408="kahepoolne vajaduspõhine",U3408&gt;=[2]an!$M$37,U3408&lt;=[2]an!$M$38,RANK(D3408,$D3408:$D3408)+COUNTIFS($D$2:D3408,D3408,$F$2:F3408,F3408)-1=1),
((EOMONTH(U3408,0)-U3408+1)*X3408)/DAY(EOMONTH(U3408,0))+(DAY(U3408)-1)*100/DAY(EOMONTH(U3408,0)),
IF(AND(F3408="Peretoe teenus",H3408&lt;[2]an!$M$37,S3408="kahepoolne vajaduspõhine",U3408&gt;=[2]an!$M$37,U3408&lt;=[2]an!$M$38,RANK(D3408,$D3408:$D3408)+COUNTIFS($D$2:D3408,D3408,$F$2:F3408,F3408)-1&gt;1),"",
IF(AND(F3408="Peretoe teenus",H3408&lt;[2]an!$M$37,S3408="kahepoolne vajaduspõhine",U3408&gt;[2]an!$M$38,RANK(D3408,$D3408:$D3408)+COUNTIFS($D$2:D3408,D3408,$F$2:F3408,F3408)-1=1),X3408,
IF(AND(F3408="Peretoe teenus",H3408&lt;[2]an!$M$37,S3408="kahepoolne vajaduspõhine",U3408&gt;[2]an!$M$38,RANK(D3408,$D3408:$D3408)+COUNTIFS($D$2:D3408,D3408,$F$2:F3408,F3408)-1&gt;1),"",X3408*W3408)))))))))))))),"")</f>
        <v/>
      </c>
      <c r="Z3408" s="18" t="str">
        <f t="shared" si="160"/>
        <v/>
      </c>
      <c r="AA3408" s="19" t="str">
        <f>IFERROR(VLOOKUP(E3408,[2]an!$A$3:$B$81,2,FALSE),"")</f>
        <v/>
      </c>
      <c r="AB3408" s="19" t="str">
        <f>IFERROR(VLOOKUP(AA3408,[2]an!$C$2:$D$16,2,FALSE),"")</f>
        <v/>
      </c>
      <c r="AC3408" s="20"/>
      <c r="AD3408" s="21" t="str">
        <f>IF(A3408=[2]an!$F$36,VLOOKUP([2]an!$F$36,[2]an!$F$36:$H$36,3,FALSE),IF(A3408=[2]an!$F$35,VLOOKUP([2]an!$F$35,[2]an!$F$35:$H$35,3,FALSE),IF(A3408=[2]an!$F$33,VLOOKUP([2]an!$F$33,[2]an!$F$33:$H$33,3,FALSE),IF(A3408=[2]an!$F$31,VLOOKUP([2]an!$F$31,[2]an!$F$31:$H$31,3,FALSE),""))))</f>
        <v/>
      </c>
    </row>
    <row r="3409" spans="6:30" x14ac:dyDescent="0.2">
      <c r="F3409" s="10"/>
      <c r="G3409" s="8" t="str">
        <f t="shared" si="161"/>
        <v/>
      </c>
      <c r="H3409" s="13"/>
      <c r="K3409" s="13"/>
      <c r="L3409" s="10"/>
      <c r="M3409" s="10"/>
      <c r="S3409" s="8" t="str">
        <f>IFERROR(VLOOKUP(D3409,[1]peretoe_teenus!$A$2:$L$2000,5,FALSE),"")</f>
        <v/>
      </c>
      <c r="U3409" s="13"/>
      <c r="V3409" s="15" t="str" cm="1">
        <f t="array" ref="V3409">IFERROR(IF(AND(F3409="Tugigrupp",RANK(K3409,$K3409:$K3409)+COUNTIFS($K$2:K3409,K3409,$L$2:L3409,L3409,$M$2:M3409,M3409,$I$2:I3409,I3409,$G$2:G3409,G3409,$F$2:F3409,F3409)-1=1),SUMPRODUCT(($F$2:$F$4154=F3409)*($G$2:$G$4154=G3409)*($K$2:$K$4154=K3409)*($I$2:$I$4154=I3409)*($L$2:$L$4154=L3409)*($M$2:$M$4154=M3409)),""),"")</f>
        <v/>
      </c>
      <c r="W3409" s="15" t="str">
        <f t="shared" si="159"/>
        <v/>
      </c>
      <c r="X3409" s="16" t="str">
        <f>IF(AND(A3409=[2]an!$G$38,F3409=[2]an!$E$40),[2]an!$G$40,IF(AND(A3409=[2]an!$G$38,F3409=[2]an!$E$41),[2]an!$G$41,IF(AND(A3409=[2]an!$G$38,F3409=[2]an!$E$39,H3409&gt;=[2]an!$M$37),[2]an!$G$39,
IF(AND(A3409=[2]an!$G$38,F3409=[2]an!$E$39,H3409&lt;[2]an!$M$37,S3409="kahepoolne vajaduspõhine",U3409=""),[2]an!$M$40,
IF(AND(A3409=[2]an!$G$38,F3409=[2]an!$E$39,H3409&lt;[2]an!$M$37,S3409="kahepoolne vajaduspõhine",U3409&lt;&gt;""),[2]an!$G$39,
IF(AND(A3409=[2]an!$G$38,F3409=[2]an!$E$39,H3409&lt;[2]an!$M$37,S3409&lt;&gt;"kahepoolne vajaduspõhine"),[2]an!$G$39,
IF(AND(A3409=[2]an!$G$38,F3409=[2]an!$E$42),[2]an!$G$42,
IF(AND(A3409=[2]an!$H$38,F3409=[2]an!$E$40),[2]an!$H$40,IF(AND(A3409=[2]an!$H$38,F3409=[2]an!$E$41),[2]an!$H$41,IF(AND(A3409=[2]an!$H$38,F3409=[2]an!$E$39,H3409&gt;=[2]an!$M$37),[2]an!$H$39,
IF(AND(A3409=[2]an!$H$38,F3409=[2]an!$E$39,H3409&lt;[2]an!$M$37,S3409="kahepoolne vajaduspõhine",U3409=""),[2]an!$M$40,
IF(AND(A3409=[2]an!$H$38,F3409=[2]an!$E$39,H3409&lt;[2]an!$M$37,S3409="kahepoolne vajaduspõhine",U3409&lt;&gt;""),[2]an!$H$39,
IF(AND(A3409=[2]an!$H$38,F3409=[2]an!$E$39,H3409&lt;[2]an!$M$37,S3409&lt;&gt;"kahepoolne vajaduspõhine"),[2]an!$H$39,
IF(AND(A3409=[2]an!$H$38,F3409=[2]an!$E$42),[2]an!$H$42,
IF(AND(A3409=[2]an!$I$38,F3409=[2]an!$E$40),[2]an!$I$40,IF(AND(A3409=[2]an!$I$38,F3409=[2]an!$E$41),[2]an!$I$41,IF(AND(A3409=[2]an!$I$38,F3409=[2]an!$E$39,H3409&gt;=[2]an!$M$37),[2]an!$I$39,
IF(AND(A3409=[2]an!$I$38,F3409=[2]an!$E$39,H3409&lt;[2]an!$M$37,S3409="kahepoolne vajaduspõhine",U3409=""),[2]an!$M$40,
IF(AND(A3409=[2]an!$I$38,F3409=[2]an!$E$39,H3409&lt;[2]an!$M$37,S3409="kahepoolne vajaduspõhine",U3409&lt;&gt;""),[2]an!$I$39,
IF(AND(A3409=[2]an!$I$38,F3409=[2]an!$E$39,H3409&lt;[2]an!$M$37,S3409&lt;&gt;"kahepoolne vajaduspõhine"),[2]an!$I$39,
IF(AND(A3409=[2]an!$I$38,F3409=[2]an!$E$42),[2]an!$I$42,
IF(AND(A3409=[2]an!$J$38,F3409=[2]an!$E$40),[2]an!$J$40,IF(AND(A3409=[2]an!$J$38,F3409=[2]an!$E$41),[2]an!$J$41,IF(AND(A3409=[2]an!$J$38,F3409=[2]an!$E$39,H3409&gt;=[2]an!$M$37),[2]an!$J$39,
IF(AND(A3409=[2]an!$J$38,F3409=[2]an!$E$39,H3409&lt;[2]an!$M$37,S3409="kahepoolne vajaduspõhine",U3409=""),[2]an!$M$40,
IF(AND(A3409=[2]an!$J$38,F3409=[2]an!$E$39,H3409&lt;[2]an!$M$37,S3409="kahepoolne vajaduspõhine",U3409&lt;&gt;""),[2]an!$J$39,
IF(AND(A3409=[2]an!$J$38,F3409=[2]an!$E$39,H3409&lt;[2]an!$M$37,S3409&lt;&gt;"kahepoolne vajaduspõhine"),[2]an!$J$39,
IF(AND(A3409=[2]an!$J$38,F3409=[2]an!$E$42),[2]an!$J$42,""))))))))))))))))))))))))))))</f>
        <v/>
      </c>
      <c r="Y3409" s="17" t="str">
        <f>IFERROR(IF(F3409="Tugigrupp",0,
IF(AND(F3409="Peretoe teenus",H3409&gt;=[2]an!$M$37,RANK(D3409,$D3409:$D3409)+COUNTIFS($D$2:D3409,D3409,$F$2:F3409,F3409)-1&gt;1),"",
IF(AND(F3409="Peretoe teenus",H3409&gt;=[2]an!$M$37,RANK(D3409,$D3409:$D3409)+COUNTIFS($D$2:D3409,D3409,$F$2:F3409,F3409)-1=1,MONTH(H3409)=MONTH(K3409)=TRUE,YEAR(H3409)=YEAR(K3409)=TRUE),((EOMONTH(H3409,0)-H3409+1)*X3409)/DAY(EOMONTH(H3409,0)),
IF(AND(F3409="Peretoe teenus",H3409&gt;=[2]an!$M$37,RANK(D3409,$D3409:$D3409)+COUNTIFS($D$2:D3409,D3409,$F$2:F3409,F3409)-1=1),X3409,
IF(AND(F3409="Peretoe teenus",H3409&lt;[2]an!$M$37,S3409&lt;&gt;"kahepoolne vajaduspõhine",RANK(D3409,$D3409:$D3409)+COUNTIFS($D$2:D3409,D3409,$F$2:F3409,F3409)-1=1),X3409,
IF(AND(F3409="Peretoe teenus",H3409&lt;[2]an!$M$37,S3409&lt;&gt;"kahepoolne vajaduspõhine",RANK(D3409,$D3409:$D3409)+COUNTIFS($D$2:D3409,D3409,$F$2:F3409,F3409)-1&gt;1),"",
IF(AND(F3409="Peretoe teenus",H3409&lt;[2]an!$M$37,S3409="kahepoolne vajaduspõhine",U3409="",RANK(D3409,$D3409:$D3409)+COUNTIFS($D$2:D3409,D3409,$F$2:F3409,F3409)-1=1),X3409,
IF(AND(F3409="Peretoe teenus",H3409&lt;[2]an!$M$37,S3409="kahepoolne vajaduspõhine",U3409="",RANK(D3409,$D3409:$D3409)+COUNTIFS($D$2:D3409,D3409,$F$2:F3409,F3409)-1&gt;1),"",
IF(AND(F3409="Peretoe teenus",H3409&lt;[2]an!$M$37,S3409="kahepoolne vajaduspõhine",U3409&lt;[2]an!$M$37,RANK(D3409,$D3409:$D3409)+COUNTIFS($D$2:D3409,D3409,$F$2:F3409,F3409)-1=1),X3409,
IF(AND(F3409="Peretoe teenus",H3409&lt;[2]an!$M$37,S3409="kahepoolne vajaduspõhine",U3409&lt;[2]an!$M$37,RANK(D3409,$D3409:$D3409)+COUNTIFS($D$2:D3409,D3409,$F$2:F3409,F3409)-1&gt;1),"",
IF(AND(F3409="Peretoe teenus",H3409&lt;[2]an!$M$37,S3409="kahepoolne vajaduspõhine",U3409&gt;=[2]an!$M$37,U3409&lt;=[2]an!$M$38,RANK(D3409,$D3409:$D3409)+COUNTIFS($D$2:D3409,D3409,$F$2:F3409,F3409)-1=1),
((EOMONTH(U3409,0)-U3409+1)*X3409)/DAY(EOMONTH(U3409,0))+(DAY(U3409)-1)*100/DAY(EOMONTH(U3409,0)),
IF(AND(F3409="Peretoe teenus",H3409&lt;[2]an!$M$37,S3409="kahepoolne vajaduspõhine",U3409&gt;=[2]an!$M$37,U3409&lt;=[2]an!$M$38,RANK(D3409,$D3409:$D3409)+COUNTIFS($D$2:D3409,D3409,$F$2:F3409,F3409)-1&gt;1),"",
IF(AND(F3409="Peretoe teenus",H3409&lt;[2]an!$M$37,S3409="kahepoolne vajaduspõhine",U3409&gt;[2]an!$M$38,RANK(D3409,$D3409:$D3409)+COUNTIFS($D$2:D3409,D3409,$F$2:F3409,F3409)-1=1),X3409,
IF(AND(F3409="Peretoe teenus",H3409&lt;[2]an!$M$37,S3409="kahepoolne vajaduspõhine",U3409&gt;[2]an!$M$38,RANK(D3409,$D3409:$D3409)+COUNTIFS($D$2:D3409,D3409,$F$2:F3409,F3409)-1&gt;1),"",X3409*W3409)))))))))))))),"")</f>
        <v/>
      </c>
      <c r="Z3409" s="18" t="str">
        <f t="shared" si="160"/>
        <v/>
      </c>
      <c r="AA3409" s="19" t="str">
        <f>IFERROR(VLOOKUP(E3409,[2]an!$A$3:$B$81,2,FALSE),"")</f>
        <v/>
      </c>
      <c r="AB3409" s="19" t="str">
        <f>IFERROR(VLOOKUP(AA3409,[2]an!$C$2:$D$16,2,FALSE),"")</f>
        <v/>
      </c>
      <c r="AC3409" s="20"/>
      <c r="AD3409" s="21" t="str">
        <f>IF(A3409=[2]an!$F$36,VLOOKUP([2]an!$F$36,[2]an!$F$36:$H$36,3,FALSE),IF(A3409=[2]an!$F$35,VLOOKUP([2]an!$F$35,[2]an!$F$35:$H$35,3,FALSE),IF(A3409=[2]an!$F$33,VLOOKUP([2]an!$F$33,[2]an!$F$33:$H$33,3,FALSE),IF(A3409=[2]an!$F$31,VLOOKUP([2]an!$F$31,[2]an!$F$31:$H$31,3,FALSE),""))))</f>
        <v/>
      </c>
    </row>
    <row r="3410" spans="6:30" x14ac:dyDescent="0.2">
      <c r="F3410" s="10"/>
      <c r="G3410" s="8" t="str">
        <f t="shared" si="161"/>
        <v/>
      </c>
      <c r="H3410" s="13"/>
      <c r="K3410" s="13"/>
      <c r="L3410" s="10"/>
      <c r="M3410" s="10"/>
      <c r="S3410" s="8" t="str">
        <f>IFERROR(VLOOKUP(D3410,[1]peretoe_teenus!$A$2:$L$2000,5,FALSE),"")</f>
        <v/>
      </c>
      <c r="U3410" s="13"/>
      <c r="V3410" s="15" t="str" cm="1">
        <f t="array" ref="V3410">IFERROR(IF(AND(F3410="Tugigrupp",RANK(K3410,$K3410:$K3410)+COUNTIFS($K$2:K3410,K3410,$L$2:L3410,L3410,$M$2:M3410,M3410,$I$2:I3410,I3410,$G$2:G3410,G3410,$F$2:F3410,F3410)-1=1),SUMPRODUCT(($F$2:$F$4154=F3410)*($G$2:$G$4154=G3410)*($K$2:$K$4154=K3410)*($I$2:$I$4154=I3410)*($L$2:$L$4154=L3410)*($M$2:$M$4154=M3410)),""),"")</f>
        <v/>
      </c>
      <c r="W3410" s="15" t="str">
        <f t="shared" si="159"/>
        <v/>
      </c>
      <c r="X3410" s="16" t="str">
        <f>IF(AND(A3410=[2]an!$G$38,F3410=[2]an!$E$40),[2]an!$G$40,IF(AND(A3410=[2]an!$G$38,F3410=[2]an!$E$41),[2]an!$G$41,IF(AND(A3410=[2]an!$G$38,F3410=[2]an!$E$39,H3410&gt;=[2]an!$M$37),[2]an!$G$39,
IF(AND(A3410=[2]an!$G$38,F3410=[2]an!$E$39,H3410&lt;[2]an!$M$37,S3410="kahepoolne vajaduspõhine",U3410=""),[2]an!$M$40,
IF(AND(A3410=[2]an!$G$38,F3410=[2]an!$E$39,H3410&lt;[2]an!$M$37,S3410="kahepoolne vajaduspõhine",U3410&lt;&gt;""),[2]an!$G$39,
IF(AND(A3410=[2]an!$G$38,F3410=[2]an!$E$39,H3410&lt;[2]an!$M$37,S3410&lt;&gt;"kahepoolne vajaduspõhine"),[2]an!$G$39,
IF(AND(A3410=[2]an!$G$38,F3410=[2]an!$E$42),[2]an!$G$42,
IF(AND(A3410=[2]an!$H$38,F3410=[2]an!$E$40),[2]an!$H$40,IF(AND(A3410=[2]an!$H$38,F3410=[2]an!$E$41),[2]an!$H$41,IF(AND(A3410=[2]an!$H$38,F3410=[2]an!$E$39,H3410&gt;=[2]an!$M$37),[2]an!$H$39,
IF(AND(A3410=[2]an!$H$38,F3410=[2]an!$E$39,H3410&lt;[2]an!$M$37,S3410="kahepoolne vajaduspõhine",U3410=""),[2]an!$M$40,
IF(AND(A3410=[2]an!$H$38,F3410=[2]an!$E$39,H3410&lt;[2]an!$M$37,S3410="kahepoolne vajaduspõhine",U3410&lt;&gt;""),[2]an!$H$39,
IF(AND(A3410=[2]an!$H$38,F3410=[2]an!$E$39,H3410&lt;[2]an!$M$37,S3410&lt;&gt;"kahepoolne vajaduspõhine"),[2]an!$H$39,
IF(AND(A3410=[2]an!$H$38,F3410=[2]an!$E$42),[2]an!$H$42,
IF(AND(A3410=[2]an!$I$38,F3410=[2]an!$E$40),[2]an!$I$40,IF(AND(A3410=[2]an!$I$38,F3410=[2]an!$E$41),[2]an!$I$41,IF(AND(A3410=[2]an!$I$38,F3410=[2]an!$E$39,H3410&gt;=[2]an!$M$37),[2]an!$I$39,
IF(AND(A3410=[2]an!$I$38,F3410=[2]an!$E$39,H3410&lt;[2]an!$M$37,S3410="kahepoolne vajaduspõhine",U3410=""),[2]an!$M$40,
IF(AND(A3410=[2]an!$I$38,F3410=[2]an!$E$39,H3410&lt;[2]an!$M$37,S3410="kahepoolne vajaduspõhine",U3410&lt;&gt;""),[2]an!$I$39,
IF(AND(A3410=[2]an!$I$38,F3410=[2]an!$E$39,H3410&lt;[2]an!$M$37,S3410&lt;&gt;"kahepoolne vajaduspõhine"),[2]an!$I$39,
IF(AND(A3410=[2]an!$I$38,F3410=[2]an!$E$42),[2]an!$I$42,
IF(AND(A3410=[2]an!$J$38,F3410=[2]an!$E$40),[2]an!$J$40,IF(AND(A3410=[2]an!$J$38,F3410=[2]an!$E$41),[2]an!$J$41,IF(AND(A3410=[2]an!$J$38,F3410=[2]an!$E$39,H3410&gt;=[2]an!$M$37),[2]an!$J$39,
IF(AND(A3410=[2]an!$J$38,F3410=[2]an!$E$39,H3410&lt;[2]an!$M$37,S3410="kahepoolne vajaduspõhine",U3410=""),[2]an!$M$40,
IF(AND(A3410=[2]an!$J$38,F3410=[2]an!$E$39,H3410&lt;[2]an!$M$37,S3410="kahepoolne vajaduspõhine",U3410&lt;&gt;""),[2]an!$J$39,
IF(AND(A3410=[2]an!$J$38,F3410=[2]an!$E$39,H3410&lt;[2]an!$M$37,S3410&lt;&gt;"kahepoolne vajaduspõhine"),[2]an!$J$39,
IF(AND(A3410=[2]an!$J$38,F3410=[2]an!$E$42),[2]an!$J$42,""))))))))))))))))))))))))))))</f>
        <v/>
      </c>
      <c r="Y3410" s="17" t="str">
        <f>IFERROR(IF(F3410="Tugigrupp",0,
IF(AND(F3410="Peretoe teenus",H3410&gt;=[2]an!$M$37,RANK(D3410,$D3410:$D3410)+COUNTIFS($D$2:D3410,D3410,$F$2:F3410,F3410)-1&gt;1),"",
IF(AND(F3410="Peretoe teenus",H3410&gt;=[2]an!$M$37,RANK(D3410,$D3410:$D3410)+COUNTIFS($D$2:D3410,D3410,$F$2:F3410,F3410)-1=1,MONTH(H3410)=MONTH(K3410)=TRUE,YEAR(H3410)=YEAR(K3410)=TRUE),((EOMONTH(H3410,0)-H3410+1)*X3410)/DAY(EOMONTH(H3410,0)),
IF(AND(F3410="Peretoe teenus",H3410&gt;=[2]an!$M$37,RANK(D3410,$D3410:$D3410)+COUNTIFS($D$2:D3410,D3410,$F$2:F3410,F3410)-1=1),X3410,
IF(AND(F3410="Peretoe teenus",H3410&lt;[2]an!$M$37,S3410&lt;&gt;"kahepoolne vajaduspõhine",RANK(D3410,$D3410:$D3410)+COUNTIFS($D$2:D3410,D3410,$F$2:F3410,F3410)-1=1),X3410,
IF(AND(F3410="Peretoe teenus",H3410&lt;[2]an!$M$37,S3410&lt;&gt;"kahepoolne vajaduspõhine",RANK(D3410,$D3410:$D3410)+COUNTIFS($D$2:D3410,D3410,$F$2:F3410,F3410)-1&gt;1),"",
IF(AND(F3410="Peretoe teenus",H3410&lt;[2]an!$M$37,S3410="kahepoolne vajaduspõhine",U3410="",RANK(D3410,$D3410:$D3410)+COUNTIFS($D$2:D3410,D3410,$F$2:F3410,F3410)-1=1),X3410,
IF(AND(F3410="Peretoe teenus",H3410&lt;[2]an!$M$37,S3410="kahepoolne vajaduspõhine",U3410="",RANK(D3410,$D3410:$D3410)+COUNTIFS($D$2:D3410,D3410,$F$2:F3410,F3410)-1&gt;1),"",
IF(AND(F3410="Peretoe teenus",H3410&lt;[2]an!$M$37,S3410="kahepoolne vajaduspõhine",U3410&lt;[2]an!$M$37,RANK(D3410,$D3410:$D3410)+COUNTIFS($D$2:D3410,D3410,$F$2:F3410,F3410)-1=1),X3410,
IF(AND(F3410="Peretoe teenus",H3410&lt;[2]an!$M$37,S3410="kahepoolne vajaduspõhine",U3410&lt;[2]an!$M$37,RANK(D3410,$D3410:$D3410)+COUNTIFS($D$2:D3410,D3410,$F$2:F3410,F3410)-1&gt;1),"",
IF(AND(F3410="Peretoe teenus",H3410&lt;[2]an!$M$37,S3410="kahepoolne vajaduspõhine",U3410&gt;=[2]an!$M$37,U3410&lt;=[2]an!$M$38,RANK(D3410,$D3410:$D3410)+COUNTIFS($D$2:D3410,D3410,$F$2:F3410,F3410)-1=1),
((EOMONTH(U3410,0)-U3410+1)*X3410)/DAY(EOMONTH(U3410,0))+(DAY(U3410)-1)*100/DAY(EOMONTH(U3410,0)),
IF(AND(F3410="Peretoe teenus",H3410&lt;[2]an!$M$37,S3410="kahepoolne vajaduspõhine",U3410&gt;=[2]an!$M$37,U3410&lt;=[2]an!$M$38,RANK(D3410,$D3410:$D3410)+COUNTIFS($D$2:D3410,D3410,$F$2:F3410,F3410)-1&gt;1),"",
IF(AND(F3410="Peretoe teenus",H3410&lt;[2]an!$M$37,S3410="kahepoolne vajaduspõhine",U3410&gt;[2]an!$M$38,RANK(D3410,$D3410:$D3410)+COUNTIFS($D$2:D3410,D3410,$F$2:F3410,F3410)-1=1),X3410,
IF(AND(F3410="Peretoe teenus",H3410&lt;[2]an!$M$37,S3410="kahepoolne vajaduspõhine",U3410&gt;[2]an!$M$38,RANK(D3410,$D3410:$D3410)+COUNTIFS($D$2:D3410,D3410,$F$2:F3410,F3410)-1&gt;1),"",X3410*W3410)))))))))))))),"")</f>
        <v/>
      </c>
      <c r="Z3410" s="18" t="str">
        <f t="shared" si="160"/>
        <v/>
      </c>
      <c r="AA3410" s="19" t="str">
        <f>IFERROR(VLOOKUP(E3410,[2]an!$A$3:$B$81,2,FALSE),"")</f>
        <v/>
      </c>
      <c r="AB3410" s="19" t="str">
        <f>IFERROR(VLOOKUP(AA3410,[2]an!$C$2:$D$16,2,FALSE),"")</f>
        <v/>
      </c>
      <c r="AC3410" s="20"/>
      <c r="AD3410" s="21" t="str">
        <f>IF(A3410=[2]an!$F$36,VLOOKUP([2]an!$F$36,[2]an!$F$36:$H$36,3,FALSE),IF(A3410=[2]an!$F$35,VLOOKUP([2]an!$F$35,[2]an!$F$35:$H$35,3,FALSE),IF(A3410=[2]an!$F$33,VLOOKUP([2]an!$F$33,[2]an!$F$33:$H$33,3,FALSE),IF(A3410=[2]an!$F$31,VLOOKUP([2]an!$F$31,[2]an!$F$31:$H$31,3,FALSE),""))))</f>
        <v/>
      </c>
    </row>
    <row r="3411" spans="6:30" x14ac:dyDescent="0.2">
      <c r="F3411" s="10"/>
      <c r="G3411" s="8" t="str">
        <f t="shared" si="161"/>
        <v/>
      </c>
      <c r="H3411" s="13"/>
      <c r="K3411" s="13"/>
      <c r="L3411" s="10"/>
      <c r="M3411" s="10"/>
      <c r="S3411" s="8" t="str">
        <f>IFERROR(VLOOKUP(D3411,[1]peretoe_teenus!$A$2:$L$2000,5,FALSE),"")</f>
        <v/>
      </c>
      <c r="U3411" s="13"/>
      <c r="V3411" s="15" t="str" cm="1">
        <f t="array" ref="V3411">IFERROR(IF(AND(F3411="Tugigrupp",RANK(K3411,$K3411:$K3411)+COUNTIFS($K$2:K3411,K3411,$L$2:L3411,L3411,$M$2:M3411,M3411,$I$2:I3411,I3411,$G$2:G3411,G3411,$F$2:F3411,F3411)-1=1),SUMPRODUCT(($F$2:$F$4154=F3411)*($G$2:$G$4154=G3411)*($K$2:$K$4154=K3411)*($I$2:$I$4154=I3411)*($L$2:$L$4154=L3411)*($M$2:$M$4154=M3411)),""),"")</f>
        <v/>
      </c>
      <c r="W3411" s="15" t="str">
        <f t="shared" si="159"/>
        <v/>
      </c>
      <c r="X3411" s="16" t="str">
        <f>IF(AND(A3411=[2]an!$G$38,F3411=[2]an!$E$40),[2]an!$G$40,IF(AND(A3411=[2]an!$G$38,F3411=[2]an!$E$41),[2]an!$G$41,IF(AND(A3411=[2]an!$G$38,F3411=[2]an!$E$39,H3411&gt;=[2]an!$M$37),[2]an!$G$39,
IF(AND(A3411=[2]an!$G$38,F3411=[2]an!$E$39,H3411&lt;[2]an!$M$37,S3411="kahepoolne vajaduspõhine",U3411=""),[2]an!$M$40,
IF(AND(A3411=[2]an!$G$38,F3411=[2]an!$E$39,H3411&lt;[2]an!$M$37,S3411="kahepoolne vajaduspõhine",U3411&lt;&gt;""),[2]an!$G$39,
IF(AND(A3411=[2]an!$G$38,F3411=[2]an!$E$39,H3411&lt;[2]an!$M$37,S3411&lt;&gt;"kahepoolne vajaduspõhine"),[2]an!$G$39,
IF(AND(A3411=[2]an!$G$38,F3411=[2]an!$E$42),[2]an!$G$42,
IF(AND(A3411=[2]an!$H$38,F3411=[2]an!$E$40),[2]an!$H$40,IF(AND(A3411=[2]an!$H$38,F3411=[2]an!$E$41),[2]an!$H$41,IF(AND(A3411=[2]an!$H$38,F3411=[2]an!$E$39,H3411&gt;=[2]an!$M$37),[2]an!$H$39,
IF(AND(A3411=[2]an!$H$38,F3411=[2]an!$E$39,H3411&lt;[2]an!$M$37,S3411="kahepoolne vajaduspõhine",U3411=""),[2]an!$M$40,
IF(AND(A3411=[2]an!$H$38,F3411=[2]an!$E$39,H3411&lt;[2]an!$M$37,S3411="kahepoolne vajaduspõhine",U3411&lt;&gt;""),[2]an!$H$39,
IF(AND(A3411=[2]an!$H$38,F3411=[2]an!$E$39,H3411&lt;[2]an!$M$37,S3411&lt;&gt;"kahepoolne vajaduspõhine"),[2]an!$H$39,
IF(AND(A3411=[2]an!$H$38,F3411=[2]an!$E$42),[2]an!$H$42,
IF(AND(A3411=[2]an!$I$38,F3411=[2]an!$E$40),[2]an!$I$40,IF(AND(A3411=[2]an!$I$38,F3411=[2]an!$E$41),[2]an!$I$41,IF(AND(A3411=[2]an!$I$38,F3411=[2]an!$E$39,H3411&gt;=[2]an!$M$37),[2]an!$I$39,
IF(AND(A3411=[2]an!$I$38,F3411=[2]an!$E$39,H3411&lt;[2]an!$M$37,S3411="kahepoolne vajaduspõhine",U3411=""),[2]an!$M$40,
IF(AND(A3411=[2]an!$I$38,F3411=[2]an!$E$39,H3411&lt;[2]an!$M$37,S3411="kahepoolne vajaduspõhine",U3411&lt;&gt;""),[2]an!$I$39,
IF(AND(A3411=[2]an!$I$38,F3411=[2]an!$E$39,H3411&lt;[2]an!$M$37,S3411&lt;&gt;"kahepoolne vajaduspõhine"),[2]an!$I$39,
IF(AND(A3411=[2]an!$I$38,F3411=[2]an!$E$42),[2]an!$I$42,
IF(AND(A3411=[2]an!$J$38,F3411=[2]an!$E$40),[2]an!$J$40,IF(AND(A3411=[2]an!$J$38,F3411=[2]an!$E$41),[2]an!$J$41,IF(AND(A3411=[2]an!$J$38,F3411=[2]an!$E$39,H3411&gt;=[2]an!$M$37),[2]an!$J$39,
IF(AND(A3411=[2]an!$J$38,F3411=[2]an!$E$39,H3411&lt;[2]an!$M$37,S3411="kahepoolne vajaduspõhine",U3411=""),[2]an!$M$40,
IF(AND(A3411=[2]an!$J$38,F3411=[2]an!$E$39,H3411&lt;[2]an!$M$37,S3411="kahepoolne vajaduspõhine",U3411&lt;&gt;""),[2]an!$J$39,
IF(AND(A3411=[2]an!$J$38,F3411=[2]an!$E$39,H3411&lt;[2]an!$M$37,S3411&lt;&gt;"kahepoolne vajaduspõhine"),[2]an!$J$39,
IF(AND(A3411=[2]an!$J$38,F3411=[2]an!$E$42),[2]an!$J$42,""))))))))))))))))))))))))))))</f>
        <v/>
      </c>
      <c r="Y3411" s="17" t="str">
        <f>IFERROR(IF(F3411="Tugigrupp",0,
IF(AND(F3411="Peretoe teenus",H3411&gt;=[2]an!$M$37,RANK(D3411,$D3411:$D3411)+COUNTIFS($D$2:D3411,D3411,$F$2:F3411,F3411)-1&gt;1),"",
IF(AND(F3411="Peretoe teenus",H3411&gt;=[2]an!$M$37,RANK(D3411,$D3411:$D3411)+COUNTIFS($D$2:D3411,D3411,$F$2:F3411,F3411)-1=1,MONTH(H3411)=MONTH(K3411)=TRUE,YEAR(H3411)=YEAR(K3411)=TRUE),((EOMONTH(H3411,0)-H3411+1)*X3411)/DAY(EOMONTH(H3411,0)),
IF(AND(F3411="Peretoe teenus",H3411&gt;=[2]an!$M$37,RANK(D3411,$D3411:$D3411)+COUNTIFS($D$2:D3411,D3411,$F$2:F3411,F3411)-1=1),X3411,
IF(AND(F3411="Peretoe teenus",H3411&lt;[2]an!$M$37,S3411&lt;&gt;"kahepoolne vajaduspõhine",RANK(D3411,$D3411:$D3411)+COUNTIFS($D$2:D3411,D3411,$F$2:F3411,F3411)-1=1),X3411,
IF(AND(F3411="Peretoe teenus",H3411&lt;[2]an!$M$37,S3411&lt;&gt;"kahepoolne vajaduspõhine",RANK(D3411,$D3411:$D3411)+COUNTIFS($D$2:D3411,D3411,$F$2:F3411,F3411)-1&gt;1),"",
IF(AND(F3411="Peretoe teenus",H3411&lt;[2]an!$M$37,S3411="kahepoolne vajaduspõhine",U3411="",RANK(D3411,$D3411:$D3411)+COUNTIFS($D$2:D3411,D3411,$F$2:F3411,F3411)-1=1),X3411,
IF(AND(F3411="Peretoe teenus",H3411&lt;[2]an!$M$37,S3411="kahepoolne vajaduspõhine",U3411="",RANK(D3411,$D3411:$D3411)+COUNTIFS($D$2:D3411,D3411,$F$2:F3411,F3411)-1&gt;1),"",
IF(AND(F3411="Peretoe teenus",H3411&lt;[2]an!$M$37,S3411="kahepoolne vajaduspõhine",U3411&lt;[2]an!$M$37,RANK(D3411,$D3411:$D3411)+COUNTIFS($D$2:D3411,D3411,$F$2:F3411,F3411)-1=1),X3411,
IF(AND(F3411="Peretoe teenus",H3411&lt;[2]an!$M$37,S3411="kahepoolne vajaduspõhine",U3411&lt;[2]an!$M$37,RANK(D3411,$D3411:$D3411)+COUNTIFS($D$2:D3411,D3411,$F$2:F3411,F3411)-1&gt;1),"",
IF(AND(F3411="Peretoe teenus",H3411&lt;[2]an!$M$37,S3411="kahepoolne vajaduspõhine",U3411&gt;=[2]an!$M$37,U3411&lt;=[2]an!$M$38,RANK(D3411,$D3411:$D3411)+COUNTIFS($D$2:D3411,D3411,$F$2:F3411,F3411)-1=1),
((EOMONTH(U3411,0)-U3411+1)*X3411)/DAY(EOMONTH(U3411,0))+(DAY(U3411)-1)*100/DAY(EOMONTH(U3411,0)),
IF(AND(F3411="Peretoe teenus",H3411&lt;[2]an!$M$37,S3411="kahepoolne vajaduspõhine",U3411&gt;=[2]an!$M$37,U3411&lt;=[2]an!$M$38,RANK(D3411,$D3411:$D3411)+COUNTIFS($D$2:D3411,D3411,$F$2:F3411,F3411)-1&gt;1),"",
IF(AND(F3411="Peretoe teenus",H3411&lt;[2]an!$M$37,S3411="kahepoolne vajaduspõhine",U3411&gt;[2]an!$M$38,RANK(D3411,$D3411:$D3411)+COUNTIFS($D$2:D3411,D3411,$F$2:F3411,F3411)-1=1),X3411,
IF(AND(F3411="Peretoe teenus",H3411&lt;[2]an!$M$37,S3411="kahepoolne vajaduspõhine",U3411&gt;[2]an!$M$38,RANK(D3411,$D3411:$D3411)+COUNTIFS($D$2:D3411,D3411,$F$2:F3411,F3411)-1&gt;1),"",X3411*W3411)))))))))))))),"")</f>
        <v/>
      </c>
      <c r="Z3411" s="18" t="str">
        <f t="shared" si="160"/>
        <v/>
      </c>
      <c r="AA3411" s="19" t="str">
        <f>IFERROR(VLOOKUP(E3411,[2]an!$A$3:$B$81,2,FALSE),"")</f>
        <v/>
      </c>
      <c r="AB3411" s="19" t="str">
        <f>IFERROR(VLOOKUP(AA3411,[2]an!$C$2:$D$16,2,FALSE),"")</f>
        <v/>
      </c>
      <c r="AC3411" s="20"/>
      <c r="AD3411" s="21" t="str">
        <f>IF(A3411=[2]an!$F$36,VLOOKUP([2]an!$F$36,[2]an!$F$36:$H$36,3,FALSE),IF(A3411=[2]an!$F$35,VLOOKUP([2]an!$F$35,[2]an!$F$35:$H$35,3,FALSE),IF(A3411=[2]an!$F$33,VLOOKUP([2]an!$F$33,[2]an!$F$33:$H$33,3,FALSE),IF(A3411=[2]an!$F$31,VLOOKUP([2]an!$F$31,[2]an!$F$31:$H$31,3,FALSE),""))))</f>
        <v/>
      </c>
    </row>
    <row r="3412" spans="6:30" x14ac:dyDescent="0.2">
      <c r="F3412" s="10"/>
      <c r="G3412" s="8" t="str">
        <f t="shared" si="161"/>
        <v/>
      </c>
      <c r="H3412" s="13"/>
      <c r="K3412" s="13"/>
      <c r="L3412" s="10"/>
      <c r="M3412" s="10"/>
      <c r="S3412" s="8" t="str">
        <f>IFERROR(VLOOKUP(D3412,[1]peretoe_teenus!$A$2:$L$2000,5,FALSE),"")</f>
        <v/>
      </c>
      <c r="U3412" s="13"/>
      <c r="V3412" s="15" t="str" cm="1">
        <f t="array" ref="V3412">IFERROR(IF(AND(F3412="Tugigrupp",RANK(K3412,$K3412:$K3412)+COUNTIFS($K$2:K3412,K3412,$L$2:L3412,L3412,$M$2:M3412,M3412,$I$2:I3412,I3412,$G$2:G3412,G3412,$F$2:F3412,F3412)-1=1),SUMPRODUCT(($F$2:$F$4154=F3412)*($G$2:$G$4154=G3412)*($K$2:$K$4154=K3412)*($I$2:$I$4154=I3412)*($L$2:$L$4154=L3412)*($M$2:$M$4154=M3412)),""),"")</f>
        <v/>
      </c>
      <c r="W3412" s="15" t="str">
        <f t="shared" si="159"/>
        <v/>
      </c>
      <c r="X3412" s="16" t="str">
        <f>IF(AND(A3412=[2]an!$G$38,F3412=[2]an!$E$40),[2]an!$G$40,IF(AND(A3412=[2]an!$G$38,F3412=[2]an!$E$41),[2]an!$G$41,IF(AND(A3412=[2]an!$G$38,F3412=[2]an!$E$39,H3412&gt;=[2]an!$M$37),[2]an!$G$39,
IF(AND(A3412=[2]an!$G$38,F3412=[2]an!$E$39,H3412&lt;[2]an!$M$37,S3412="kahepoolne vajaduspõhine",U3412=""),[2]an!$M$40,
IF(AND(A3412=[2]an!$G$38,F3412=[2]an!$E$39,H3412&lt;[2]an!$M$37,S3412="kahepoolne vajaduspõhine",U3412&lt;&gt;""),[2]an!$G$39,
IF(AND(A3412=[2]an!$G$38,F3412=[2]an!$E$39,H3412&lt;[2]an!$M$37,S3412&lt;&gt;"kahepoolne vajaduspõhine"),[2]an!$G$39,
IF(AND(A3412=[2]an!$G$38,F3412=[2]an!$E$42),[2]an!$G$42,
IF(AND(A3412=[2]an!$H$38,F3412=[2]an!$E$40),[2]an!$H$40,IF(AND(A3412=[2]an!$H$38,F3412=[2]an!$E$41),[2]an!$H$41,IF(AND(A3412=[2]an!$H$38,F3412=[2]an!$E$39,H3412&gt;=[2]an!$M$37),[2]an!$H$39,
IF(AND(A3412=[2]an!$H$38,F3412=[2]an!$E$39,H3412&lt;[2]an!$M$37,S3412="kahepoolne vajaduspõhine",U3412=""),[2]an!$M$40,
IF(AND(A3412=[2]an!$H$38,F3412=[2]an!$E$39,H3412&lt;[2]an!$M$37,S3412="kahepoolne vajaduspõhine",U3412&lt;&gt;""),[2]an!$H$39,
IF(AND(A3412=[2]an!$H$38,F3412=[2]an!$E$39,H3412&lt;[2]an!$M$37,S3412&lt;&gt;"kahepoolne vajaduspõhine"),[2]an!$H$39,
IF(AND(A3412=[2]an!$H$38,F3412=[2]an!$E$42),[2]an!$H$42,
IF(AND(A3412=[2]an!$I$38,F3412=[2]an!$E$40),[2]an!$I$40,IF(AND(A3412=[2]an!$I$38,F3412=[2]an!$E$41),[2]an!$I$41,IF(AND(A3412=[2]an!$I$38,F3412=[2]an!$E$39,H3412&gt;=[2]an!$M$37),[2]an!$I$39,
IF(AND(A3412=[2]an!$I$38,F3412=[2]an!$E$39,H3412&lt;[2]an!$M$37,S3412="kahepoolne vajaduspõhine",U3412=""),[2]an!$M$40,
IF(AND(A3412=[2]an!$I$38,F3412=[2]an!$E$39,H3412&lt;[2]an!$M$37,S3412="kahepoolne vajaduspõhine",U3412&lt;&gt;""),[2]an!$I$39,
IF(AND(A3412=[2]an!$I$38,F3412=[2]an!$E$39,H3412&lt;[2]an!$M$37,S3412&lt;&gt;"kahepoolne vajaduspõhine"),[2]an!$I$39,
IF(AND(A3412=[2]an!$I$38,F3412=[2]an!$E$42),[2]an!$I$42,
IF(AND(A3412=[2]an!$J$38,F3412=[2]an!$E$40),[2]an!$J$40,IF(AND(A3412=[2]an!$J$38,F3412=[2]an!$E$41),[2]an!$J$41,IF(AND(A3412=[2]an!$J$38,F3412=[2]an!$E$39,H3412&gt;=[2]an!$M$37),[2]an!$J$39,
IF(AND(A3412=[2]an!$J$38,F3412=[2]an!$E$39,H3412&lt;[2]an!$M$37,S3412="kahepoolne vajaduspõhine",U3412=""),[2]an!$M$40,
IF(AND(A3412=[2]an!$J$38,F3412=[2]an!$E$39,H3412&lt;[2]an!$M$37,S3412="kahepoolne vajaduspõhine",U3412&lt;&gt;""),[2]an!$J$39,
IF(AND(A3412=[2]an!$J$38,F3412=[2]an!$E$39,H3412&lt;[2]an!$M$37,S3412&lt;&gt;"kahepoolne vajaduspõhine"),[2]an!$J$39,
IF(AND(A3412=[2]an!$J$38,F3412=[2]an!$E$42),[2]an!$J$42,""))))))))))))))))))))))))))))</f>
        <v/>
      </c>
      <c r="Y3412" s="17" t="str">
        <f>IFERROR(IF(F3412="Tugigrupp",0,
IF(AND(F3412="Peretoe teenus",H3412&gt;=[2]an!$M$37,RANK(D3412,$D3412:$D3412)+COUNTIFS($D$2:D3412,D3412,$F$2:F3412,F3412)-1&gt;1),"",
IF(AND(F3412="Peretoe teenus",H3412&gt;=[2]an!$M$37,RANK(D3412,$D3412:$D3412)+COUNTIFS($D$2:D3412,D3412,$F$2:F3412,F3412)-1=1,MONTH(H3412)=MONTH(K3412)=TRUE,YEAR(H3412)=YEAR(K3412)=TRUE),((EOMONTH(H3412,0)-H3412+1)*X3412)/DAY(EOMONTH(H3412,0)),
IF(AND(F3412="Peretoe teenus",H3412&gt;=[2]an!$M$37,RANK(D3412,$D3412:$D3412)+COUNTIFS($D$2:D3412,D3412,$F$2:F3412,F3412)-1=1),X3412,
IF(AND(F3412="Peretoe teenus",H3412&lt;[2]an!$M$37,S3412&lt;&gt;"kahepoolne vajaduspõhine",RANK(D3412,$D3412:$D3412)+COUNTIFS($D$2:D3412,D3412,$F$2:F3412,F3412)-1=1),X3412,
IF(AND(F3412="Peretoe teenus",H3412&lt;[2]an!$M$37,S3412&lt;&gt;"kahepoolne vajaduspõhine",RANK(D3412,$D3412:$D3412)+COUNTIFS($D$2:D3412,D3412,$F$2:F3412,F3412)-1&gt;1),"",
IF(AND(F3412="Peretoe teenus",H3412&lt;[2]an!$M$37,S3412="kahepoolne vajaduspõhine",U3412="",RANK(D3412,$D3412:$D3412)+COUNTIFS($D$2:D3412,D3412,$F$2:F3412,F3412)-1=1),X3412,
IF(AND(F3412="Peretoe teenus",H3412&lt;[2]an!$M$37,S3412="kahepoolne vajaduspõhine",U3412="",RANK(D3412,$D3412:$D3412)+COUNTIFS($D$2:D3412,D3412,$F$2:F3412,F3412)-1&gt;1),"",
IF(AND(F3412="Peretoe teenus",H3412&lt;[2]an!$M$37,S3412="kahepoolne vajaduspõhine",U3412&lt;[2]an!$M$37,RANK(D3412,$D3412:$D3412)+COUNTIFS($D$2:D3412,D3412,$F$2:F3412,F3412)-1=1),X3412,
IF(AND(F3412="Peretoe teenus",H3412&lt;[2]an!$M$37,S3412="kahepoolne vajaduspõhine",U3412&lt;[2]an!$M$37,RANK(D3412,$D3412:$D3412)+COUNTIFS($D$2:D3412,D3412,$F$2:F3412,F3412)-1&gt;1),"",
IF(AND(F3412="Peretoe teenus",H3412&lt;[2]an!$M$37,S3412="kahepoolne vajaduspõhine",U3412&gt;=[2]an!$M$37,U3412&lt;=[2]an!$M$38,RANK(D3412,$D3412:$D3412)+COUNTIFS($D$2:D3412,D3412,$F$2:F3412,F3412)-1=1),
((EOMONTH(U3412,0)-U3412+1)*X3412)/DAY(EOMONTH(U3412,0))+(DAY(U3412)-1)*100/DAY(EOMONTH(U3412,0)),
IF(AND(F3412="Peretoe teenus",H3412&lt;[2]an!$M$37,S3412="kahepoolne vajaduspõhine",U3412&gt;=[2]an!$M$37,U3412&lt;=[2]an!$M$38,RANK(D3412,$D3412:$D3412)+COUNTIFS($D$2:D3412,D3412,$F$2:F3412,F3412)-1&gt;1),"",
IF(AND(F3412="Peretoe teenus",H3412&lt;[2]an!$M$37,S3412="kahepoolne vajaduspõhine",U3412&gt;[2]an!$M$38,RANK(D3412,$D3412:$D3412)+COUNTIFS($D$2:D3412,D3412,$F$2:F3412,F3412)-1=1),X3412,
IF(AND(F3412="Peretoe teenus",H3412&lt;[2]an!$M$37,S3412="kahepoolne vajaduspõhine",U3412&gt;[2]an!$M$38,RANK(D3412,$D3412:$D3412)+COUNTIFS($D$2:D3412,D3412,$F$2:F3412,F3412)-1&gt;1),"",X3412*W3412)))))))))))))),"")</f>
        <v/>
      </c>
      <c r="Z3412" s="18" t="str">
        <f t="shared" si="160"/>
        <v/>
      </c>
      <c r="AA3412" s="19" t="str">
        <f>IFERROR(VLOOKUP(E3412,[2]an!$A$3:$B$81,2,FALSE),"")</f>
        <v/>
      </c>
      <c r="AB3412" s="19" t="str">
        <f>IFERROR(VLOOKUP(AA3412,[2]an!$C$2:$D$16,2,FALSE),"")</f>
        <v/>
      </c>
      <c r="AC3412" s="20"/>
      <c r="AD3412" s="21" t="str">
        <f>IF(A3412=[2]an!$F$36,VLOOKUP([2]an!$F$36,[2]an!$F$36:$H$36,3,FALSE),IF(A3412=[2]an!$F$35,VLOOKUP([2]an!$F$35,[2]an!$F$35:$H$35,3,FALSE),IF(A3412=[2]an!$F$33,VLOOKUP([2]an!$F$33,[2]an!$F$33:$H$33,3,FALSE),IF(A3412=[2]an!$F$31,VLOOKUP([2]an!$F$31,[2]an!$F$31:$H$31,3,FALSE),""))))</f>
        <v/>
      </c>
    </row>
    <row r="3413" spans="6:30" x14ac:dyDescent="0.2">
      <c r="F3413" s="10"/>
      <c r="G3413" s="8" t="str">
        <f t="shared" si="161"/>
        <v/>
      </c>
      <c r="H3413" s="13"/>
      <c r="K3413" s="13"/>
      <c r="L3413" s="10"/>
      <c r="M3413" s="10"/>
      <c r="S3413" s="8" t="str">
        <f>IFERROR(VLOOKUP(D3413,[1]peretoe_teenus!$A$2:$L$2000,5,FALSE),"")</f>
        <v/>
      </c>
      <c r="U3413" s="13"/>
      <c r="V3413" s="15" t="str" cm="1">
        <f t="array" ref="V3413">IFERROR(IF(AND(F3413="Tugigrupp",RANK(K3413,$K3413:$K3413)+COUNTIFS($K$2:K3413,K3413,$L$2:L3413,L3413,$M$2:M3413,M3413,$I$2:I3413,I3413,$G$2:G3413,G3413,$F$2:F3413,F3413)-1=1),SUMPRODUCT(($F$2:$F$4154=F3413)*($G$2:$G$4154=G3413)*($K$2:$K$4154=K3413)*($I$2:$I$4154=I3413)*($L$2:$L$4154=L3413)*($M$2:$M$4154=M3413)),""),"")</f>
        <v/>
      </c>
      <c r="W3413" s="15" t="str">
        <f t="shared" si="159"/>
        <v/>
      </c>
      <c r="X3413" s="16" t="str">
        <f>IF(AND(A3413=[2]an!$G$38,F3413=[2]an!$E$40),[2]an!$G$40,IF(AND(A3413=[2]an!$G$38,F3413=[2]an!$E$41),[2]an!$G$41,IF(AND(A3413=[2]an!$G$38,F3413=[2]an!$E$39,H3413&gt;=[2]an!$M$37),[2]an!$G$39,
IF(AND(A3413=[2]an!$G$38,F3413=[2]an!$E$39,H3413&lt;[2]an!$M$37,S3413="kahepoolne vajaduspõhine",U3413=""),[2]an!$M$40,
IF(AND(A3413=[2]an!$G$38,F3413=[2]an!$E$39,H3413&lt;[2]an!$M$37,S3413="kahepoolne vajaduspõhine",U3413&lt;&gt;""),[2]an!$G$39,
IF(AND(A3413=[2]an!$G$38,F3413=[2]an!$E$39,H3413&lt;[2]an!$M$37,S3413&lt;&gt;"kahepoolne vajaduspõhine"),[2]an!$G$39,
IF(AND(A3413=[2]an!$G$38,F3413=[2]an!$E$42),[2]an!$G$42,
IF(AND(A3413=[2]an!$H$38,F3413=[2]an!$E$40),[2]an!$H$40,IF(AND(A3413=[2]an!$H$38,F3413=[2]an!$E$41),[2]an!$H$41,IF(AND(A3413=[2]an!$H$38,F3413=[2]an!$E$39,H3413&gt;=[2]an!$M$37),[2]an!$H$39,
IF(AND(A3413=[2]an!$H$38,F3413=[2]an!$E$39,H3413&lt;[2]an!$M$37,S3413="kahepoolne vajaduspõhine",U3413=""),[2]an!$M$40,
IF(AND(A3413=[2]an!$H$38,F3413=[2]an!$E$39,H3413&lt;[2]an!$M$37,S3413="kahepoolne vajaduspõhine",U3413&lt;&gt;""),[2]an!$H$39,
IF(AND(A3413=[2]an!$H$38,F3413=[2]an!$E$39,H3413&lt;[2]an!$M$37,S3413&lt;&gt;"kahepoolne vajaduspõhine"),[2]an!$H$39,
IF(AND(A3413=[2]an!$H$38,F3413=[2]an!$E$42),[2]an!$H$42,
IF(AND(A3413=[2]an!$I$38,F3413=[2]an!$E$40),[2]an!$I$40,IF(AND(A3413=[2]an!$I$38,F3413=[2]an!$E$41),[2]an!$I$41,IF(AND(A3413=[2]an!$I$38,F3413=[2]an!$E$39,H3413&gt;=[2]an!$M$37),[2]an!$I$39,
IF(AND(A3413=[2]an!$I$38,F3413=[2]an!$E$39,H3413&lt;[2]an!$M$37,S3413="kahepoolne vajaduspõhine",U3413=""),[2]an!$M$40,
IF(AND(A3413=[2]an!$I$38,F3413=[2]an!$E$39,H3413&lt;[2]an!$M$37,S3413="kahepoolne vajaduspõhine",U3413&lt;&gt;""),[2]an!$I$39,
IF(AND(A3413=[2]an!$I$38,F3413=[2]an!$E$39,H3413&lt;[2]an!$M$37,S3413&lt;&gt;"kahepoolne vajaduspõhine"),[2]an!$I$39,
IF(AND(A3413=[2]an!$I$38,F3413=[2]an!$E$42),[2]an!$I$42,
IF(AND(A3413=[2]an!$J$38,F3413=[2]an!$E$40),[2]an!$J$40,IF(AND(A3413=[2]an!$J$38,F3413=[2]an!$E$41),[2]an!$J$41,IF(AND(A3413=[2]an!$J$38,F3413=[2]an!$E$39,H3413&gt;=[2]an!$M$37),[2]an!$J$39,
IF(AND(A3413=[2]an!$J$38,F3413=[2]an!$E$39,H3413&lt;[2]an!$M$37,S3413="kahepoolne vajaduspõhine",U3413=""),[2]an!$M$40,
IF(AND(A3413=[2]an!$J$38,F3413=[2]an!$E$39,H3413&lt;[2]an!$M$37,S3413="kahepoolne vajaduspõhine",U3413&lt;&gt;""),[2]an!$J$39,
IF(AND(A3413=[2]an!$J$38,F3413=[2]an!$E$39,H3413&lt;[2]an!$M$37,S3413&lt;&gt;"kahepoolne vajaduspõhine"),[2]an!$J$39,
IF(AND(A3413=[2]an!$J$38,F3413=[2]an!$E$42),[2]an!$J$42,""))))))))))))))))))))))))))))</f>
        <v/>
      </c>
      <c r="Y3413" s="17" t="str">
        <f>IFERROR(IF(F3413="Tugigrupp",0,
IF(AND(F3413="Peretoe teenus",H3413&gt;=[2]an!$M$37,RANK(D3413,$D3413:$D3413)+COUNTIFS($D$2:D3413,D3413,$F$2:F3413,F3413)-1&gt;1),"",
IF(AND(F3413="Peretoe teenus",H3413&gt;=[2]an!$M$37,RANK(D3413,$D3413:$D3413)+COUNTIFS($D$2:D3413,D3413,$F$2:F3413,F3413)-1=1,MONTH(H3413)=MONTH(K3413)=TRUE,YEAR(H3413)=YEAR(K3413)=TRUE),((EOMONTH(H3413,0)-H3413+1)*X3413)/DAY(EOMONTH(H3413,0)),
IF(AND(F3413="Peretoe teenus",H3413&gt;=[2]an!$M$37,RANK(D3413,$D3413:$D3413)+COUNTIFS($D$2:D3413,D3413,$F$2:F3413,F3413)-1=1),X3413,
IF(AND(F3413="Peretoe teenus",H3413&lt;[2]an!$M$37,S3413&lt;&gt;"kahepoolne vajaduspõhine",RANK(D3413,$D3413:$D3413)+COUNTIFS($D$2:D3413,D3413,$F$2:F3413,F3413)-1=1),X3413,
IF(AND(F3413="Peretoe teenus",H3413&lt;[2]an!$M$37,S3413&lt;&gt;"kahepoolne vajaduspõhine",RANK(D3413,$D3413:$D3413)+COUNTIFS($D$2:D3413,D3413,$F$2:F3413,F3413)-1&gt;1),"",
IF(AND(F3413="Peretoe teenus",H3413&lt;[2]an!$M$37,S3413="kahepoolne vajaduspõhine",U3413="",RANK(D3413,$D3413:$D3413)+COUNTIFS($D$2:D3413,D3413,$F$2:F3413,F3413)-1=1),X3413,
IF(AND(F3413="Peretoe teenus",H3413&lt;[2]an!$M$37,S3413="kahepoolne vajaduspõhine",U3413="",RANK(D3413,$D3413:$D3413)+COUNTIFS($D$2:D3413,D3413,$F$2:F3413,F3413)-1&gt;1),"",
IF(AND(F3413="Peretoe teenus",H3413&lt;[2]an!$M$37,S3413="kahepoolne vajaduspõhine",U3413&lt;[2]an!$M$37,RANK(D3413,$D3413:$D3413)+COUNTIFS($D$2:D3413,D3413,$F$2:F3413,F3413)-1=1),X3413,
IF(AND(F3413="Peretoe teenus",H3413&lt;[2]an!$M$37,S3413="kahepoolne vajaduspõhine",U3413&lt;[2]an!$M$37,RANK(D3413,$D3413:$D3413)+COUNTIFS($D$2:D3413,D3413,$F$2:F3413,F3413)-1&gt;1),"",
IF(AND(F3413="Peretoe teenus",H3413&lt;[2]an!$M$37,S3413="kahepoolne vajaduspõhine",U3413&gt;=[2]an!$M$37,U3413&lt;=[2]an!$M$38,RANK(D3413,$D3413:$D3413)+COUNTIFS($D$2:D3413,D3413,$F$2:F3413,F3413)-1=1),
((EOMONTH(U3413,0)-U3413+1)*X3413)/DAY(EOMONTH(U3413,0))+(DAY(U3413)-1)*100/DAY(EOMONTH(U3413,0)),
IF(AND(F3413="Peretoe teenus",H3413&lt;[2]an!$M$37,S3413="kahepoolne vajaduspõhine",U3413&gt;=[2]an!$M$37,U3413&lt;=[2]an!$M$38,RANK(D3413,$D3413:$D3413)+COUNTIFS($D$2:D3413,D3413,$F$2:F3413,F3413)-1&gt;1),"",
IF(AND(F3413="Peretoe teenus",H3413&lt;[2]an!$M$37,S3413="kahepoolne vajaduspõhine",U3413&gt;[2]an!$M$38,RANK(D3413,$D3413:$D3413)+COUNTIFS($D$2:D3413,D3413,$F$2:F3413,F3413)-1=1),X3413,
IF(AND(F3413="Peretoe teenus",H3413&lt;[2]an!$M$37,S3413="kahepoolne vajaduspõhine",U3413&gt;[2]an!$M$38,RANK(D3413,$D3413:$D3413)+COUNTIFS($D$2:D3413,D3413,$F$2:F3413,F3413)-1&gt;1),"",X3413*W3413)))))))))))))),"")</f>
        <v/>
      </c>
      <c r="Z3413" s="18" t="str">
        <f t="shared" si="160"/>
        <v/>
      </c>
      <c r="AA3413" s="19" t="str">
        <f>IFERROR(VLOOKUP(E3413,[2]an!$A$3:$B$81,2,FALSE),"")</f>
        <v/>
      </c>
      <c r="AB3413" s="19" t="str">
        <f>IFERROR(VLOOKUP(AA3413,[2]an!$C$2:$D$16,2,FALSE),"")</f>
        <v/>
      </c>
      <c r="AC3413" s="20"/>
      <c r="AD3413" s="21" t="str">
        <f>IF(A3413=[2]an!$F$36,VLOOKUP([2]an!$F$36,[2]an!$F$36:$H$36,3,FALSE),IF(A3413=[2]an!$F$35,VLOOKUP([2]an!$F$35,[2]an!$F$35:$H$35,3,FALSE),IF(A3413=[2]an!$F$33,VLOOKUP([2]an!$F$33,[2]an!$F$33:$H$33,3,FALSE),IF(A3413=[2]an!$F$31,VLOOKUP([2]an!$F$31,[2]an!$F$31:$H$31,3,FALSE),""))))</f>
        <v/>
      </c>
    </row>
    <row r="3414" spans="6:30" x14ac:dyDescent="0.2">
      <c r="F3414" s="10"/>
      <c r="G3414" s="8" t="str">
        <f t="shared" si="161"/>
        <v/>
      </c>
      <c r="H3414" s="13"/>
      <c r="K3414" s="13"/>
      <c r="L3414" s="10"/>
      <c r="M3414" s="10"/>
      <c r="S3414" s="8" t="str">
        <f>IFERROR(VLOOKUP(D3414,[1]peretoe_teenus!$A$2:$L$2000,5,FALSE),"")</f>
        <v/>
      </c>
      <c r="U3414" s="13"/>
      <c r="V3414" s="15" t="str" cm="1">
        <f t="array" ref="V3414">IFERROR(IF(AND(F3414="Tugigrupp",RANK(K3414,$K3414:$K3414)+COUNTIFS($K$2:K3414,K3414,$L$2:L3414,L3414,$M$2:M3414,M3414,$I$2:I3414,I3414,$G$2:G3414,G3414,$F$2:F3414,F3414)-1=1),SUMPRODUCT(($F$2:$F$4154=F3414)*($G$2:$G$4154=G3414)*($K$2:$K$4154=K3414)*($I$2:$I$4154=I3414)*($L$2:$L$4154=L3414)*($M$2:$M$4154=M3414)),""),"")</f>
        <v/>
      </c>
      <c r="W3414" s="15" t="str">
        <f t="shared" si="159"/>
        <v/>
      </c>
      <c r="X3414" s="16" t="str">
        <f>IF(AND(A3414=[2]an!$G$38,F3414=[2]an!$E$40),[2]an!$G$40,IF(AND(A3414=[2]an!$G$38,F3414=[2]an!$E$41),[2]an!$G$41,IF(AND(A3414=[2]an!$G$38,F3414=[2]an!$E$39,H3414&gt;=[2]an!$M$37),[2]an!$G$39,
IF(AND(A3414=[2]an!$G$38,F3414=[2]an!$E$39,H3414&lt;[2]an!$M$37,S3414="kahepoolne vajaduspõhine",U3414=""),[2]an!$M$40,
IF(AND(A3414=[2]an!$G$38,F3414=[2]an!$E$39,H3414&lt;[2]an!$M$37,S3414="kahepoolne vajaduspõhine",U3414&lt;&gt;""),[2]an!$G$39,
IF(AND(A3414=[2]an!$G$38,F3414=[2]an!$E$39,H3414&lt;[2]an!$M$37,S3414&lt;&gt;"kahepoolne vajaduspõhine"),[2]an!$G$39,
IF(AND(A3414=[2]an!$G$38,F3414=[2]an!$E$42),[2]an!$G$42,
IF(AND(A3414=[2]an!$H$38,F3414=[2]an!$E$40),[2]an!$H$40,IF(AND(A3414=[2]an!$H$38,F3414=[2]an!$E$41),[2]an!$H$41,IF(AND(A3414=[2]an!$H$38,F3414=[2]an!$E$39,H3414&gt;=[2]an!$M$37),[2]an!$H$39,
IF(AND(A3414=[2]an!$H$38,F3414=[2]an!$E$39,H3414&lt;[2]an!$M$37,S3414="kahepoolne vajaduspõhine",U3414=""),[2]an!$M$40,
IF(AND(A3414=[2]an!$H$38,F3414=[2]an!$E$39,H3414&lt;[2]an!$M$37,S3414="kahepoolne vajaduspõhine",U3414&lt;&gt;""),[2]an!$H$39,
IF(AND(A3414=[2]an!$H$38,F3414=[2]an!$E$39,H3414&lt;[2]an!$M$37,S3414&lt;&gt;"kahepoolne vajaduspõhine"),[2]an!$H$39,
IF(AND(A3414=[2]an!$H$38,F3414=[2]an!$E$42),[2]an!$H$42,
IF(AND(A3414=[2]an!$I$38,F3414=[2]an!$E$40),[2]an!$I$40,IF(AND(A3414=[2]an!$I$38,F3414=[2]an!$E$41),[2]an!$I$41,IF(AND(A3414=[2]an!$I$38,F3414=[2]an!$E$39,H3414&gt;=[2]an!$M$37),[2]an!$I$39,
IF(AND(A3414=[2]an!$I$38,F3414=[2]an!$E$39,H3414&lt;[2]an!$M$37,S3414="kahepoolne vajaduspõhine",U3414=""),[2]an!$M$40,
IF(AND(A3414=[2]an!$I$38,F3414=[2]an!$E$39,H3414&lt;[2]an!$M$37,S3414="kahepoolne vajaduspõhine",U3414&lt;&gt;""),[2]an!$I$39,
IF(AND(A3414=[2]an!$I$38,F3414=[2]an!$E$39,H3414&lt;[2]an!$M$37,S3414&lt;&gt;"kahepoolne vajaduspõhine"),[2]an!$I$39,
IF(AND(A3414=[2]an!$I$38,F3414=[2]an!$E$42),[2]an!$I$42,
IF(AND(A3414=[2]an!$J$38,F3414=[2]an!$E$40),[2]an!$J$40,IF(AND(A3414=[2]an!$J$38,F3414=[2]an!$E$41),[2]an!$J$41,IF(AND(A3414=[2]an!$J$38,F3414=[2]an!$E$39,H3414&gt;=[2]an!$M$37),[2]an!$J$39,
IF(AND(A3414=[2]an!$J$38,F3414=[2]an!$E$39,H3414&lt;[2]an!$M$37,S3414="kahepoolne vajaduspõhine",U3414=""),[2]an!$M$40,
IF(AND(A3414=[2]an!$J$38,F3414=[2]an!$E$39,H3414&lt;[2]an!$M$37,S3414="kahepoolne vajaduspõhine",U3414&lt;&gt;""),[2]an!$J$39,
IF(AND(A3414=[2]an!$J$38,F3414=[2]an!$E$39,H3414&lt;[2]an!$M$37,S3414&lt;&gt;"kahepoolne vajaduspõhine"),[2]an!$J$39,
IF(AND(A3414=[2]an!$J$38,F3414=[2]an!$E$42),[2]an!$J$42,""))))))))))))))))))))))))))))</f>
        <v/>
      </c>
      <c r="Y3414" s="17" t="str">
        <f>IFERROR(IF(F3414="Tugigrupp",0,
IF(AND(F3414="Peretoe teenus",H3414&gt;=[2]an!$M$37,RANK(D3414,$D3414:$D3414)+COUNTIFS($D$2:D3414,D3414,$F$2:F3414,F3414)-1&gt;1),"",
IF(AND(F3414="Peretoe teenus",H3414&gt;=[2]an!$M$37,RANK(D3414,$D3414:$D3414)+COUNTIFS($D$2:D3414,D3414,$F$2:F3414,F3414)-1=1,MONTH(H3414)=MONTH(K3414)=TRUE,YEAR(H3414)=YEAR(K3414)=TRUE),((EOMONTH(H3414,0)-H3414+1)*X3414)/DAY(EOMONTH(H3414,0)),
IF(AND(F3414="Peretoe teenus",H3414&gt;=[2]an!$M$37,RANK(D3414,$D3414:$D3414)+COUNTIFS($D$2:D3414,D3414,$F$2:F3414,F3414)-1=1),X3414,
IF(AND(F3414="Peretoe teenus",H3414&lt;[2]an!$M$37,S3414&lt;&gt;"kahepoolne vajaduspõhine",RANK(D3414,$D3414:$D3414)+COUNTIFS($D$2:D3414,D3414,$F$2:F3414,F3414)-1=1),X3414,
IF(AND(F3414="Peretoe teenus",H3414&lt;[2]an!$M$37,S3414&lt;&gt;"kahepoolne vajaduspõhine",RANK(D3414,$D3414:$D3414)+COUNTIFS($D$2:D3414,D3414,$F$2:F3414,F3414)-1&gt;1),"",
IF(AND(F3414="Peretoe teenus",H3414&lt;[2]an!$M$37,S3414="kahepoolne vajaduspõhine",U3414="",RANK(D3414,$D3414:$D3414)+COUNTIFS($D$2:D3414,D3414,$F$2:F3414,F3414)-1=1),X3414,
IF(AND(F3414="Peretoe teenus",H3414&lt;[2]an!$M$37,S3414="kahepoolne vajaduspõhine",U3414="",RANK(D3414,$D3414:$D3414)+COUNTIFS($D$2:D3414,D3414,$F$2:F3414,F3414)-1&gt;1),"",
IF(AND(F3414="Peretoe teenus",H3414&lt;[2]an!$M$37,S3414="kahepoolne vajaduspõhine",U3414&lt;[2]an!$M$37,RANK(D3414,$D3414:$D3414)+COUNTIFS($D$2:D3414,D3414,$F$2:F3414,F3414)-1=1),X3414,
IF(AND(F3414="Peretoe teenus",H3414&lt;[2]an!$M$37,S3414="kahepoolne vajaduspõhine",U3414&lt;[2]an!$M$37,RANK(D3414,$D3414:$D3414)+COUNTIFS($D$2:D3414,D3414,$F$2:F3414,F3414)-1&gt;1),"",
IF(AND(F3414="Peretoe teenus",H3414&lt;[2]an!$M$37,S3414="kahepoolne vajaduspõhine",U3414&gt;=[2]an!$M$37,U3414&lt;=[2]an!$M$38,RANK(D3414,$D3414:$D3414)+COUNTIFS($D$2:D3414,D3414,$F$2:F3414,F3414)-1=1),
((EOMONTH(U3414,0)-U3414+1)*X3414)/DAY(EOMONTH(U3414,0))+(DAY(U3414)-1)*100/DAY(EOMONTH(U3414,0)),
IF(AND(F3414="Peretoe teenus",H3414&lt;[2]an!$M$37,S3414="kahepoolne vajaduspõhine",U3414&gt;=[2]an!$M$37,U3414&lt;=[2]an!$M$38,RANK(D3414,$D3414:$D3414)+COUNTIFS($D$2:D3414,D3414,$F$2:F3414,F3414)-1&gt;1),"",
IF(AND(F3414="Peretoe teenus",H3414&lt;[2]an!$M$37,S3414="kahepoolne vajaduspõhine",U3414&gt;[2]an!$M$38,RANK(D3414,$D3414:$D3414)+COUNTIFS($D$2:D3414,D3414,$F$2:F3414,F3414)-1=1),X3414,
IF(AND(F3414="Peretoe teenus",H3414&lt;[2]an!$M$37,S3414="kahepoolne vajaduspõhine",U3414&gt;[2]an!$M$38,RANK(D3414,$D3414:$D3414)+COUNTIFS($D$2:D3414,D3414,$F$2:F3414,F3414)-1&gt;1),"",X3414*W3414)))))))))))))),"")</f>
        <v/>
      </c>
      <c r="Z3414" s="18" t="str">
        <f t="shared" si="160"/>
        <v/>
      </c>
      <c r="AA3414" s="19" t="str">
        <f>IFERROR(VLOOKUP(E3414,[2]an!$A$3:$B$81,2,FALSE),"")</f>
        <v/>
      </c>
      <c r="AB3414" s="19" t="str">
        <f>IFERROR(VLOOKUP(AA3414,[2]an!$C$2:$D$16,2,FALSE),"")</f>
        <v/>
      </c>
      <c r="AC3414" s="20"/>
      <c r="AD3414" s="21" t="str">
        <f>IF(A3414=[2]an!$F$36,VLOOKUP([2]an!$F$36,[2]an!$F$36:$H$36,3,FALSE),IF(A3414=[2]an!$F$35,VLOOKUP([2]an!$F$35,[2]an!$F$35:$H$35,3,FALSE),IF(A3414=[2]an!$F$33,VLOOKUP([2]an!$F$33,[2]an!$F$33:$H$33,3,FALSE),IF(A3414=[2]an!$F$31,VLOOKUP([2]an!$F$31,[2]an!$F$31:$H$31,3,FALSE),""))))</f>
        <v/>
      </c>
    </row>
    <row r="3415" spans="6:30" x14ac:dyDescent="0.2">
      <c r="F3415" s="10"/>
      <c r="G3415" s="8" t="str">
        <f t="shared" si="161"/>
        <v/>
      </c>
      <c r="H3415" s="13"/>
      <c r="K3415" s="13"/>
      <c r="L3415" s="10"/>
      <c r="M3415" s="10"/>
      <c r="S3415" s="8" t="str">
        <f>IFERROR(VLOOKUP(D3415,[1]peretoe_teenus!$A$2:$L$2000,5,FALSE),"")</f>
        <v/>
      </c>
      <c r="U3415" s="13"/>
      <c r="V3415" s="15" t="str" cm="1">
        <f t="array" ref="V3415">IFERROR(IF(AND(F3415="Tugigrupp",RANK(K3415,$K3415:$K3415)+COUNTIFS($K$2:K3415,K3415,$L$2:L3415,L3415,$M$2:M3415,M3415,$I$2:I3415,I3415,$G$2:G3415,G3415,$F$2:F3415,F3415)-1=1),SUMPRODUCT(($F$2:$F$4154=F3415)*($G$2:$G$4154=G3415)*($K$2:$K$4154=K3415)*($I$2:$I$4154=I3415)*($L$2:$L$4154=L3415)*($M$2:$M$4154=M3415)),""),"")</f>
        <v/>
      </c>
      <c r="W3415" s="15" t="str">
        <f t="shared" si="159"/>
        <v/>
      </c>
      <c r="X3415" s="16" t="str">
        <f>IF(AND(A3415=[2]an!$G$38,F3415=[2]an!$E$40),[2]an!$G$40,IF(AND(A3415=[2]an!$G$38,F3415=[2]an!$E$41),[2]an!$G$41,IF(AND(A3415=[2]an!$G$38,F3415=[2]an!$E$39,H3415&gt;=[2]an!$M$37),[2]an!$G$39,
IF(AND(A3415=[2]an!$G$38,F3415=[2]an!$E$39,H3415&lt;[2]an!$M$37,S3415="kahepoolne vajaduspõhine",U3415=""),[2]an!$M$40,
IF(AND(A3415=[2]an!$G$38,F3415=[2]an!$E$39,H3415&lt;[2]an!$M$37,S3415="kahepoolne vajaduspõhine",U3415&lt;&gt;""),[2]an!$G$39,
IF(AND(A3415=[2]an!$G$38,F3415=[2]an!$E$39,H3415&lt;[2]an!$M$37,S3415&lt;&gt;"kahepoolne vajaduspõhine"),[2]an!$G$39,
IF(AND(A3415=[2]an!$G$38,F3415=[2]an!$E$42),[2]an!$G$42,
IF(AND(A3415=[2]an!$H$38,F3415=[2]an!$E$40),[2]an!$H$40,IF(AND(A3415=[2]an!$H$38,F3415=[2]an!$E$41),[2]an!$H$41,IF(AND(A3415=[2]an!$H$38,F3415=[2]an!$E$39,H3415&gt;=[2]an!$M$37),[2]an!$H$39,
IF(AND(A3415=[2]an!$H$38,F3415=[2]an!$E$39,H3415&lt;[2]an!$M$37,S3415="kahepoolne vajaduspõhine",U3415=""),[2]an!$M$40,
IF(AND(A3415=[2]an!$H$38,F3415=[2]an!$E$39,H3415&lt;[2]an!$M$37,S3415="kahepoolne vajaduspõhine",U3415&lt;&gt;""),[2]an!$H$39,
IF(AND(A3415=[2]an!$H$38,F3415=[2]an!$E$39,H3415&lt;[2]an!$M$37,S3415&lt;&gt;"kahepoolne vajaduspõhine"),[2]an!$H$39,
IF(AND(A3415=[2]an!$H$38,F3415=[2]an!$E$42),[2]an!$H$42,
IF(AND(A3415=[2]an!$I$38,F3415=[2]an!$E$40),[2]an!$I$40,IF(AND(A3415=[2]an!$I$38,F3415=[2]an!$E$41),[2]an!$I$41,IF(AND(A3415=[2]an!$I$38,F3415=[2]an!$E$39,H3415&gt;=[2]an!$M$37),[2]an!$I$39,
IF(AND(A3415=[2]an!$I$38,F3415=[2]an!$E$39,H3415&lt;[2]an!$M$37,S3415="kahepoolne vajaduspõhine",U3415=""),[2]an!$M$40,
IF(AND(A3415=[2]an!$I$38,F3415=[2]an!$E$39,H3415&lt;[2]an!$M$37,S3415="kahepoolne vajaduspõhine",U3415&lt;&gt;""),[2]an!$I$39,
IF(AND(A3415=[2]an!$I$38,F3415=[2]an!$E$39,H3415&lt;[2]an!$M$37,S3415&lt;&gt;"kahepoolne vajaduspõhine"),[2]an!$I$39,
IF(AND(A3415=[2]an!$I$38,F3415=[2]an!$E$42),[2]an!$I$42,
IF(AND(A3415=[2]an!$J$38,F3415=[2]an!$E$40),[2]an!$J$40,IF(AND(A3415=[2]an!$J$38,F3415=[2]an!$E$41),[2]an!$J$41,IF(AND(A3415=[2]an!$J$38,F3415=[2]an!$E$39,H3415&gt;=[2]an!$M$37),[2]an!$J$39,
IF(AND(A3415=[2]an!$J$38,F3415=[2]an!$E$39,H3415&lt;[2]an!$M$37,S3415="kahepoolne vajaduspõhine",U3415=""),[2]an!$M$40,
IF(AND(A3415=[2]an!$J$38,F3415=[2]an!$E$39,H3415&lt;[2]an!$M$37,S3415="kahepoolne vajaduspõhine",U3415&lt;&gt;""),[2]an!$J$39,
IF(AND(A3415=[2]an!$J$38,F3415=[2]an!$E$39,H3415&lt;[2]an!$M$37,S3415&lt;&gt;"kahepoolne vajaduspõhine"),[2]an!$J$39,
IF(AND(A3415=[2]an!$J$38,F3415=[2]an!$E$42),[2]an!$J$42,""))))))))))))))))))))))))))))</f>
        <v/>
      </c>
      <c r="Y3415" s="17" t="str">
        <f>IFERROR(IF(F3415="Tugigrupp",0,
IF(AND(F3415="Peretoe teenus",H3415&gt;=[2]an!$M$37,RANK(D3415,$D3415:$D3415)+COUNTIFS($D$2:D3415,D3415,$F$2:F3415,F3415)-1&gt;1),"",
IF(AND(F3415="Peretoe teenus",H3415&gt;=[2]an!$M$37,RANK(D3415,$D3415:$D3415)+COUNTIFS($D$2:D3415,D3415,$F$2:F3415,F3415)-1=1,MONTH(H3415)=MONTH(K3415)=TRUE,YEAR(H3415)=YEAR(K3415)=TRUE),((EOMONTH(H3415,0)-H3415+1)*X3415)/DAY(EOMONTH(H3415,0)),
IF(AND(F3415="Peretoe teenus",H3415&gt;=[2]an!$M$37,RANK(D3415,$D3415:$D3415)+COUNTIFS($D$2:D3415,D3415,$F$2:F3415,F3415)-1=1),X3415,
IF(AND(F3415="Peretoe teenus",H3415&lt;[2]an!$M$37,S3415&lt;&gt;"kahepoolne vajaduspõhine",RANK(D3415,$D3415:$D3415)+COUNTIFS($D$2:D3415,D3415,$F$2:F3415,F3415)-1=1),X3415,
IF(AND(F3415="Peretoe teenus",H3415&lt;[2]an!$M$37,S3415&lt;&gt;"kahepoolne vajaduspõhine",RANK(D3415,$D3415:$D3415)+COUNTIFS($D$2:D3415,D3415,$F$2:F3415,F3415)-1&gt;1),"",
IF(AND(F3415="Peretoe teenus",H3415&lt;[2]an!$M$37,S3415="kahepoolne vajaduspõhine",U3415="",RANK(D3415,$D3415:$D3415)+COUNTIFS($D$2:D3415,D3415,$F$2:F3415,F3415)-1=1),X3415,
IF(AND(F3415="Peretoe teenus",H3415&lt;[2]an!$M$37,S3415="kahepoolne vajaduspõhine",U3415="",RANK(D3415,$D3415:$D3415)+COUNTIFS($D$2:D3415,D3415,$F$2:F3415,F3415)-1&gt;1),"",
IF(AND(F3415="Peretoe teenus",H3415&lt;[2]an!$M$37,S3415="kahepoolne vajaduspõhine",U3415&lt;[2]an!$M$37,RANK(D3415,$D3415:$D3415)+COUNTIFS($D$2:D3415,D3415,$F$2:F3415,F3415)-1=1),X3415,
IF(AND(F3415="Peretoe teenus",H3415&lt;[2]an!$M$37,S3415="kahepoolne vajaduspõhine",U3415&lt;[2]an!$M$37,RANK(D3415,$D3415:$D3415)+COUNTIFS($D$2:D3415,D3415,$F$2:F3415,F3415)-1&gt;1),"",
IF(AND(F3415="Peretoe teenus",H3415&lt;[2]an!$M$37,S3415="kahepoolne vajaduspõhine",U3415&gt;=[2]an!$M$37,U3415&lt;=[2]an!$M$38,RANK(D3415,$D3415:$D3415)+COUNTIFS($D$2:D3415,D3415,$F$2:F3415,F3415)-1=1),
((EOMONTH(U3415,0)-U3415+1)*X3415)/DAY(EOMONTH(U3415,0))+(DAY(U3415)-1)*100/DAY(EOMONTH(U3415,0)),
IF(AND(F3415="Peretoe teenus",H3415&lt;[2]an!$M$37,S3415="kahepoolne vajaduspõhine",U3415&gt;=[2]an!$M$37,U3415&lt;=[2]an!$M$38,RANK(D3415,$D3415:$D3415)+COUNTIFS($D$2:D3415,D3415,$F$2:F3415,F3415)-1&gt;1),"",
IF(AND(F3415="Peretoe teenus",H3415&lt;[2]an!$M$37,S3415="kahepoolne vajaduspõhine",U3415&gt;[2]an!$M$38,RANK(D3415,$D3415:$D3415)+COUNTIFS($D$2:D3415,D3415,$F$2:F3415,F3415)-1=1),X3415,
IF(AND(F3415="Peretoe teenus",H3415&lt;[2]an!$M$37,S3415="kahepoolne vajaduspõhine",U3415&gt;[2]an!$M$38,RANK(D3415,$D3415:$D3415)+COUNTIFS($D$2:D3415,D3415,$F$2:F3415,F3415)-1&gt;1),"",X3415*W3415)))))))))))))),"")</f>
        <v/>
      </c>
      <c r="Z3415" s="18" t="str">
        <f t="shared" si="160"/>
        <v/>
      </c>
      <c r="AA3415" s="19" t="str">
        <f>IFERROR(VLOOKUP(E3415,[2]an!$A$3:$B$81,2,FALSE),"")</f>
        <v/>
      </c>
      <c r="AB3415" s="19" t="str">
        <f>IFERROR(VLOOKUP(AA3415,[2]an!$C$2:$D$16,2,FALSE),"")</f>
        <v/>
      </c>
      <c r="AC3415" s="20"/>
      <c r="AD3415" s="21" t="str">
        <f>IF(A3415=[2]an!$F$36,VLOOKUP([2]an!$F$36,[2]an!$F$36:$H$36,3,FALSE),IF(A3415=[2]an!$F$35,VLOOKUP([2]an!$F$35,[2]an!$F$35:$H$35,3,FALSE),IF(A3415=[2]an!$F$33,VLOOKUP([2]an!$F$33,[2]an!$F$33:$H$33,3,FALSE),IF(A3415=[2]an!$F$31,VLOOKUP([2]an!$F$31,[2]an!$F$31:$H$31,3,FALSE),""))))</f>
        <v/>
      </c>
    </row>
    <row r="3416" spans="6:30" x14ac:dyDescent="0.2">
      <c r="F3416" s="10"/>
      <c r="G3416" s="8" t="str">
        <f t="shared" si="161"/>
        <v/>
      </c>
      <c r="H3416" s="13"/>
      <c r="K3416" s="13"/>
      <c r="L3416" s="10"/>
      <c r="M3416" s="10"/>
      <c r="S3416" s="8" t="str">
        <f>IFERROR(VLOOKUP(D3416,[1]peretoe_teenus!$A$2:$L$2000,5,FALSE),"")</f>
        <v/>
      </c>
      <c r="U3416" s="13"/>
      <c r="V3416" s="15" t="str" cm="1">
        <f t="array" ref="V3416">IFERROR(IF(AND(F3416="Tugigrupp",RANK(K3416,$K3416:$K3416)+COUNTIFS($K$2:K3416,K3416,$L$2:L3416,L3416,$M$2:M3416,M3416,$I$2:I3416,I3416,$G$2:G3416,G3416,$F$2:F3416,F3416)-1=1),SUMPRODUCT(($F$2:$F$4154=F3416)*($G$2:$G$4154=G3416)*($K$2:$K$4154=K3416)*($I$2:$I$4154=I3416)*($L$2:$L$4154=L3416)*($M$2:$M$4154=M3416)),""),"")</f>
        <v/>
      </c>
      <c r="W3416" s="15" t="str">
        <f t="shared" si="159"/>
        <v/>
      </c>
      <c r="X3416" s="16" t="str">
        <f>IF(AND(A3416=[2]an!$G$38,F3416=[2]an!$E$40),[2]an!$G$40,IF(AND(A3416=[2]an!$G$38,F3416=[2]an!$E$41),[2]an!$G$41,IF(AND(A3416=[2]an!$G$38,F3416=[2]an!$E$39,H3416&gt;=[2]an!$M$37),[2]an!$G$39,
IF(AND(A3416=[2]an!$G$38,F3416=[2]an!$E$39,H3416&lt;[2]an!$M$37,S3416="kahepoolne vajaduspõhine",U3416=""),[2]an!$M$40,
IF(AND(A3416=[2]an!$G$38,F3416=[2]an!$E$39,H3416&lt;[2]an!$M$37,S3416="kahepoolne vajaduspõhine",U3416&lt;&gt;""),[2]an!$G$39,
IF(AND(A3416=[2]an!$G$38,F3416=[2]an!$E$39,H3416&lt;[2]an!$M$37,S3416&lt;&gt;"kahepoolne vajaduspõhine"),[2]an!$G$39,
IF(AND(A3416=[2]an!$G$38,F3416=[2]an!$E$42),[2]an!$G$42,
IF(AND(A3416=[2]an!$H$38,F3416=[2]an!$E$40),[2]an!$H$40,IF(AND(A3416=[2]an!$H$38,F3416=[2]an!$E$41),[2]an!$H$41,IF(AND(A3416=[2]an!$H$38,F3416=[2]an!$E$39,H3416&gt;=[2]an!$M$37),[2]an!$H$39,
IF(AND(A3416=[2]an!$H$38,F3416=[2]an!$E$39,H3416&lt;[2]an!$M$37,S3416="kahepoolne vajaduspõhine",U3416=""),[2]an!$M$40,
IF(AND(A3416=[2]an!$H$38,F3416=[2]an!$E$39,H3416&lt;[2]an!$M$37,S3416="kahepoolne vajaduspõhine",U3416&lt;&gt;""),[2]an!$H$39,
IF(AND(A3416=[2]an!$H$38,F3416=[2]an!$E$39,H3416&lt;[2]an!$M$37,S3416&lt;&gt;"kahepoolne vajaduspõhine"),[2]an!$H$39,
IF(AND(A3416=[2]an!$H$38,F3416=[2]an!$E$42),[2]an!$H$42,
IF(AND(A3416=[2]an!$I$38,F3416=[2]an!$E$40),[2]an!$I$40,IF(AND(A3416=[2]an!$I$38,F3416=[2]an!$E$41),[2]an!$I$41,IF(AND(A3416=[2]an!$I$38,F3416=[2]an!$E$39,H3416&gt;=[2]an!$M$37),[2]an!$I$39,
IF(AND(A3416=[2]an!$I$38,F3416=[2]an!$E$39,H3416&lt;[2]an!$M$37,S3416="kahepoolne vajaduspõhine",U3416=""),[2]an!$M$40,
IF(AND(A3416=[2]an!$I$38,F3416=[2]an!$E$39,H3416&lt;[2]an!$M$37,S3416="kahepoolne vajaduspõhine",U3416&lt;&gt;""),[2]an!$I$39,
IF(AND(A3416=[2]an!$I$38,F3416=[2]an!$E$39,H3416&lt;[2]an!$M$37,S3416&lt;&gt;"kahepoolne vajaduspõhine"),[2]an!$I$39,
IF(AND(A3416=[2]an!$I$38,F3416=[2]an!$E$42),[2]an!$I$42,
IF(AND(A3416=[2]an!$J$38,F3416=[2]an!$E$40),[2]an!$J$40,IF(AND(A3416=[2]an!$J$38,F3416=[2]an!$E$41),[2]an!$J$41,IF(AND(A3416=[2]an!$J$38,F3416=[2]an!$E$39,H3416&gt;=[2]an!$M$37),[2]an!$J$39,
IF(AND(A3416=[2]an!$J$38,F3416=[2]an!$E$39,H3416&lt;[2]an!$M$37,S3416="kahepoolne vajaduspõhine",U3416=""),[2]an!$M$40,
IF(AND(A3416=[2]an!$J$38,F3416=[2]an!$E$39,H3416&lt;[2]an!$M$37,S3416="kahepoolne vajaduspõhine",U3416&lt;&gt;""),[2]an!$J$39,
IF(AND(A3416=[2]an!$J$38,F3416=[2]an!$E$39,H3416&lt;[2]an!$M$37,S3416&lt;&gt;"kahepoolne vajaduspõhine"),[2]an!$J$39,
IF(AND(A3416=[2]an!$J$38,F3416=[2]an!$E$42),[2]an!$J$42,""))))))))))))))))))))))))))))</f>
        <v/>
      </c>
      <c r="Y3416" s="17" t="str">
        <f>IFERROR(IF(F3416="Tugigrupp",0,
IF(AND(F3416="Peretoe teenus",H3416&gt;=[2]an!$M$37,RANK(D3416,$D3416:$D3416)+COUNTIFS($D$2:D3416,D3416,$F$2:F3416,F3416)-1&gt;1),"",
IF(AND(F3416="Peretoe teenus",H3416&gt;=[2]an!$M$37,RANK(D3416,$D3416:$D3416)+COUNTIFS($D$2:D3416,D3416,$F$2:F3416,F3416)-1=1,MONTH(H3416)=MONTH(K3416)=TRUE,YEAR(H3416)=YEAR(K3416)=TRUE),((EOMONTH(H3416,0)-H3416+1)*X3416)/DAY(EOMONTH(H3416,0)),
IF(AND(F3416="Peretoe teenus",H3416&gt;=[2]an!$M$37,RANK(D3416,$D3416:$D3416)+COUNTIFS($D$2:D3416,D3416,$F$2:F3416,F3416)-1=1),X3416,
IF(AND(F3416="Peretoe teenus",H3416&lt;[2]an!$M$37,S3416&lt;&gt;"kahepoolne vajaduspõhine",RANK(D3416,$D3416:$D3416)+COUNTIFS($D$2:D3416,D3416,$F$2:F3416,F3416)-1=1),X3416,
IF(AND(F3416="Peretoe teenus",H3416&lt;[2]an!$M$37,S3416&lt;&gt;"kahepoolne vajaduspõhine",RANK(D3416,$D3416:$D3416)+COUNTIFS($D$2:D3416,D3416,$F$2:F3416,F3416)-1&gt;1),"",
IF(AND(F3416="Peretoe teenus",H3416&lt;[2]an!$M$37,S3416="kahepoolne vajaduspõhine",U3416="",RANK(D3416,$D3416:$D3416)+COUNTIFS($D$2:D3416,D3416,$F$2:F3416,F3416)-1=1),X3416,
IF(AND(F3416="Peretoe teenus",H3416&lt;[2]an!$M$37,S3416="kahepoolne vajaduspõhine",U3416="",RANK(D3416,$D3416:$D3416)+COUNTIFS($D$2:D3416,D3416,$F$2:F3416,F3416)-1&gt;1),"",
IF(AND(F3416="Peretoe teenus",H3416&lt;[2]an!$M$37,S3416="kahepoolne vajaduspõhine",U3416&lt;[2]an!$M$37,RANK(D3416,$D3416:$D3416)+COUNTIFS($D$2:D3416,D3416,$F$2:F3416,F3416)-1=1),X3416,
IF(AND(F3416="Peretoe teenus",H3416&lt;[2]an!$M$37,S3416="kahepoolne vajaduspõhine",U3416&lt;[2]an!$M$37,RANK(D3416,$D3416:$D3416)+COUNTIFS($D$2:D3416,D3416,$F$2:F3416,F3416)-1&gt;1),"",
IF(AND(F3416="Peretoe teenus",H3416&lt;[2]an!$M$37,S3416="kahepoolne vajaduspõhine",U3416&gt;=[2]an!$M$37,U3416&lt;=[2]an!$M$38,RANK(D3416,$D3416:$D3416)+COUNTIFS($D$2:D3416,D3416,$F$2:F3416,F3416)-1=1),
((EOMONTH(U3416,0)-U3416+1)*X3416)/DAY(EOMONTH(U3416,0))+(DAY(U3416)-1)*100/DAY(EOMONTH(U3416,0)),
IF(AND(F3416="Peretoe teenus",H3416&lt;[2]an!$M$37,S3416="kahepoolne vajaduspõhine",U3416&gt;=[2]an!$M$37,U3416&lt;=[2]an!$M$38,RANK(D3416,$D3416:$D3416)+COUNTIFS($D$2:D3416,D3416,$F$2:F3416,F3416)-1&gt;1),"",
IF(AND(F3416="Peretoe teenus",H3416&lt;[2]an!$M$37,S3416="kahepoolne vajaduspõhine",U3416&gt;[2]an!$M$38,RANK(D3416,$D3416:$D3416)+COUNTIFS($D$2:D3416,D3416,$F$2:F3416,F3416)-1=1),X3416,
IF(AND(F3416="Peretoe teenus",H3416&lt;[2]an!$M$37,S3416="kahepoolne vajaduspõhine",U3416&gt;[2]an!$M$38,RANK(D3416,$D3416:$D3416)+COUNTIFS($D$2:D3416,D3416,$F$2:F3416,F3416)-1&gt;1),"",X3416*W3416)))))))))))))),"")</f>
        <v/>
      </c>
      <c r="Z3416" s="18" t="str">
        <f t="shared" si="160"/>
        <v/>
      </c>
      <c r="AA3416" s="19" t="str">
        <f>IFERROR(VLOOKUP(E3416,[2]an!$A$3:$B$81,2,FALSE),"")</f>
        <v/>
      </c>
      <c r="AB3416" s="19" t="str">
        <f>IFERROR(VLOOKUP(AA3416,[2]an!$C$2:$D$16,2,FALSE),"")</f>
        <v/>
      </c>
      <c r="AC3416" s="20"/>
      <c r="AD3416" s="21" t="str">
        <f>IF(A3416=[2]an!$F$36,VLOOKUP([2]an!$F$36,[2]an!$F$36:$H$36,3,FALSE),IF(A3416=[2]an!$F$35,VLOOKUP([2]an!$F$35,[2]an!$F$35:$H$35,3,FALSE),IF(A3416=[2]an!$F$33,VLOOKUP([2]an!$F$33,[2]an!$F$33:$H$33,3,FALSE),IF(A3416=[2]an!$F$31,VLOOKUP([2]an!$F$31,[2]an!$F$31:$H$31,3,FALSE),""))))</f>
        <v/>
      </c>
    </row>
    <row r="3417" spans="6:30" x14ac:dyDescent="0.2">
      <c r="F3417" s="10"/>
      <c r="G3417" s="8" t="str">
        <f t="shared" si="161"/>
        <v/>
      </c>
      <c r="H3417" s="13"/>
      <c r="K3417" s="13"/>
      <c r="L3417" s="10"/>
      <c r="M3417" s="10"/>
      <c r="S3417" s="8" t="str">
        <f>IFERROR(VLOOKUP(D3417,[1]peretoe_teenus!$A$2:$L$2000,5,FALSE),"")</f>
        <v/>
      </c>
      <c r="U3417" s="13"/>
      <c r="V3417" s="15" t="str" cm="1">
        <f t="array" ref="V3417">IFERROR(IF(AND(F3417="Tugigrupp",RANK(K3417,$K3417:$K3417)+COUNTIFS($K$2:K3417,K3417,$L$2:L3417,L3417,$M$2:M3417,M3417,$I$2:I3417,I3417,$G$2:G3417,G3417,$F$2:F3417,F3417)-1=1),SUMPRODUCT(($F$2:$F$4154=F3417)*($G$2:$G$4154=G3417)*($K$2:$K$4154=K3417)*($I$2:$I$4154=I3417)*($L$2:$L$4154=L3417)*($M$2:$M$4154=M3417)),""),"")</f>
        <v/>
      </c>
      <c r="W3417" s="15" t="str">
        <f t="shared" si="159"/>
        <v/>
      </c>
      <c r="X3417" s="16" t="str">
        <f>IF(AND(A3417=[2]an!$G$38,F3417=[2]an!$E$40),[2]an!$G$40,IF(AND(A3417=[2]an!$G$38,F3417=[2]an!$E$41),[2]an!$G$41,IF(AND(A3417=[2]an!$G$38,F3417=[2]an!$E$39,H3417&gt;=[2]an!$M$37),[2]an!$G$39,
IF(AND(A3417=[2]an!$G$38,F3417=[2]an!$E$39,H3417&lt;[2]an!$M$37,S3417="kahepoolne vajaduspõhine",U3417=""),[2]an!$M$40,
IF(AND(A3417=[2]an!$G$38,F3417=[2]an!$E$39,H3417&lt;[2]an!$M$37,S3417="kahepoolne vajaduspõhine",U3417&lt;&gt;""),[2]an!$G$39,
IF(AND(A3417=[2]an!$G$38,F3417=[2]an!$E$39,H3417&lt;[2]an!$M$37,S3417&lt;&gt;"kahepoolne vajaduspõhine"),[2]an!$G$39,
IF(AND(A3417=[2]an!$G$38,F3417=[2]an!$E$42),[2]an!$G$42,
IF(AND(A3417=[2]an!$H$38,F3417=[2]an!$E$40),[2]an!$H$40,IF(AND(A3417=[2]an!$H$38,F3417=[2]an!$E$41),[2]an!$H$41,IF(AND(A3417=[2]an!$H$38,F3417=[2]an!$E$39,H3417&gt;=[2]an!$M$37),[2]an!$H$39,
IF(AND(A3417=[2]an!$H$38,F3417=[2]an!$E$39,H3417&lt;[2]an!$M$37,S3417="kahepoolne vajaduspõhine",U3417=""),[2]an!$M$40,
IF(AND(A3417=[2]an!$H$38,F3417=[2]an!$E$39,H3417&lt;[2]an!$M$37,S3417="kahepoolne vajaduspõhine",U3417&lt;&gt;""),[2]an!$H$39,
IF(AND(A3417=[2]an!$H$38,F3417=[2]an!$E$39,H3417&lt;[2]an!$M$37,S3417&lt;&gt;"kahepoolne vajaduspõhine"),[2]an!$H$39,
IF(AND(A3417=[2]an!$H$38,F3417=[2]an!$E$42),[2]an!$H$42,
IF(AND(A3417=[2]an!$I$38,F3417=[2]an!$E$40),[2]an!$I$40,IF(AND(A3417=[2]an!$I$38,F3417=[2]an!$E$41),[2]an!$I$41,IF(AND(A3417=[2]an!$I$38,F3417=[2]an!$E$39,H3417&gt;=[2]an!$M$37),[2]an!$I$39,
IF(AND(A3417=[2]an!$I$38,F3417=[2]an!$E$39,H3417&lt;[2]an!$M$37,S3417="kahepoolne vajaduspõhine",U3417=""),[2]an!$M$40,
IF(AND(A3417=[2]an!$I$38,F3417=[2]an!$E$39,H3417&lt;[2]an!$M$37,S3417="kahepoolne vajaduspõhine",U3417&lt;&gt;""),[2]an!$I$39,
IF(AND(A3417=[2]an!$I$38,F3417=[2]an!$E$39,H3417&lt;[2]an!$M$37,S3417&lt;&gt;"kahepoolne vajaduspõhine"),[2]an!$I$39,
IF(AND(A3417=[2]an!$I$38,F3417=[2]an!$E$42),[2]an!$I$42,
IF(AND(A3417=[2]an!$J$38,F3417=[2]an!$E$40),[2]an!$J$40,IF(AND(A3417=[2]an!$J$38,F3417=[2]an!$E$41),[2]an!$J$41,IF(AND(A3417=[2]an!$J$38,F3417=[2]an!$E$39,H3417&gt;=[2]an!$M$37),[2]an!$J$39,
IF(AND(A3417=[2]an!$J$38,F3417=[2]an!$E$39,H3417&lt;[2]an!$M$37,S3417="kahepoolne vajaduspõhine",U3417=""),[2]an!$M$40,
IF(AND(A3417=[2]an!$J$38,F3417=[2]an!$E$39,H3417&lt;[2]an!$M$37,S3417="kahepoolne vajaduspõhine",U3417&lt;&gt;""),[2]an!$J$39,
IF(AND(A3417=[2]an!$J$38,F3417=[2]an!$E$39,H3417&lt;[2]an!$M$37,S3417&lt;&gt;"kahepoolne vajaduspõhine"),[2]an!$J$39,
IF(AND(A3417=[2]an!$J$38,F3417=[2]an!$E$42),[2]an!$J$42,""))))))))))))))))))))))))))))</f>
        <v/>
      </c>
      <c r="Y3417" s="17" t="str">
        <f>IFERROR(IF(F3417="Tugigrupp",0,
IF(AND(F3417="Peretoe teenus",H3417&gt;=[2]an!$M$37,RANK(D3417,$D3417:$D3417)+COUNTIFS($D$2:D3417,D3417,$F$2:F3417,F3417)-1&gt;1),"",
IF(AND(F3417="Peretoe teenus",H3417&gt;=[2]an!$M$37,RANK(D3417,$D3417:$D3417)+COUNTIFS($D$2:D3417,D3417,$F$2:F3417,F3417)-1=1,MONTH(H3417)=MONTH(K3417)=TRUE,YEAR(H3417)=YEAR(K3417)=TRUE),((EOMONTH(H3417,0)-H3417+1)*X3417)/DAY(EOMONTH(H3417,0)),
IF(AND(F3417="Peretoe teenus",H3417&gt;=[2]an!$M$37,RANK(D3417,$D3417:$D3417)+COUNTIFS($D$2:D3417,D3417,$F$2:F3417,F3417)-1=1),X3417,
IF(AND(F3417="Peretoe teenus",H3417&lt;[2]an!$M$37,S3417&lt;&gt;"kahepoolne vajaduspõhine",RANK(D3417,$D3417:$D3417)+COUNTIFS($D$2:D3417,D3417,$F$2:F3417,F3417)-1=1),X3417,
IF(AND(F3417="Peretoe teenus",H3417&lt;[2]an!$M$37,S3417&lt;&gt;"kahepoolne vajaduspõhine",RANK(D3417,$D3417:$D3417)+COUNTIFS($D$2:D3417,D3417,$F$2:F3417,F3417)-1&gt;1),"",
IF(AND(F3417="Peretoe teenus",H3417&lt;[2]an!$M$37,S3417="kahepoolne vajaduspõhine",U3417="",RANK(D3417,$D3417:$D3417)+COUNTIFS($D$2:D3417,D3417,$F$2:F3417,F3417)-1=1),X3417,
IF(AND(F3417="Peretoe teenus",H3417&lt;[2]an!$M$37,S3417="kahepoolne vajaduspõhine",U3417="",RANK(D3417,$D3417:$D3417)+COUNTIFS($D$2:D3417,D3417,$F$2:F3417,F3417)-1&gt;1),"",
IF(AND(F3417="Peretoe teenus",H3417&lt;[2]an!$M$37,S3417="kahepoolne vajaduspõhine",U3417&lt;[2]an!$M$37,RANK(D3417,$D3417:$D3417)+COUNTIFS($D$2:D3417,D3417,$F$2:F3417,F3417)-1=1),X3417,
IF(AND(F3417="Peretoe teenus",H3417&lt;[2]an!$M$37,S3417="kahepoolne vajaduspõhine",U3417&lt;[2]an!$M$37,RANK(D3417,$D3417:$D3417)+COUNTIFS($D$2:D3417,D3417,$F$2:F3417,F3417)-1&gt;1),"",
IF(AND(F3417="Peretoe teenus",H3417&lt;[2]an!$M$37,S3417="kahepoolne vajaduspõhine",U3417&gt;=[2]an!$M$37,U3417&lt;=[2]an!$M$38,RANK(D3417,$D3417:$D3417)+COUNTIFS($D$2:D3417,D3417,$F$2:F3417,F3417)-1=1),
((EOMONTH(U3417,0)-U3417+1)*X3417)/DAY(EOMONTH(U3417,0))+(DAY(U3417)-1)*100/DAY(EOMONTH(U3417,0)),
IF(AND(F3417="Peretoe teenus",H3417&lt;[2]an!$M$37,S3417="kahepoolne vajaduspõhine",U3417&gt;=[2]an!$M$37,U3417&lt;=[2]an!$M$38,RANK(D3417,$D3417:$D3417)+COUNTIFS($D$2:D3417,D3417,$F$2:F3417,F3417)-1&gt;1),"",
IF(AND(F3417="Peretoe teenus",H3417&lt;[2]an!$M$37,S3417="kahepoolne vajaduspõhine",U3417&gt;[2]an!$M$38,RANK(D3417,$D3417:$D3417)+COUNTIFS($D$2:D3417,D3417,$F$2:F3417,F3417)-1=1),X3417,
IF(AND(F3417="Peretoe teenus",H3417&lt;[2]an!$M$37,S3417="kahepoolne vajaduspõhine",U3417&gt;[2]an!$M$38,RANK(D3417,$D3417:$D3417)+COUNTIFS($D$2:D3417,D3417,$F$2:F3417,F3417)-1&gt;1),"",X3417*W3417)))))))))))))),"")</f>
        <v/>
      </c>
      <c r="Z3417" s="18" t="str">
        <f t="shared" si="160"/>
        <v/>
      </c>
      <c r="AA3417" s="19" t="str">
        <f>IFERROR(VLOOKUP(E3417,[2]an!$A$3:$B$81,2,FALSE),"")</f>
        <v/>
      </c>
      <c r="AB3417" s="19" t="str">
        <f>IFERROR(VLOOKUP(AA3417,[2]an!$C$2:$D$16,2,FALSE),"")</f>
        <v/>
      </c>
      <c r="AC3417" s="20"/>
      <c r="AD3417" s="21" t="str">
        <f>IF(A3417=[2]an!$F$36,VLOOKUP([2]an!$F$36,[2]an!$F$36:$H$36,3,FALSE),IF(A3417=[2]an!$F$35,VLOOKUP([2]an!$F$35,[2]an!$F$35:$H$35,3,FALSE),IF(A3417=[2]an!$F$33,VLOOKUP([2]an!$F$33,[2]an!$F$33:$H$33,3,FALSE),IF(A3417=[2]an!$F$31,VLOOKUP([2]an!$F$31,[2]an!$F$31:$H$31,3,FALSE),""))))</f>
        <v/>
      </c>
    </row>
    <row r="3418" spans="6:30" x14ac:dyDescent="0.2">
      <c r="F3418" s="10"/>
      <c r="G3418" s="8" t="str">
        <f t="shared" si="161"/>
        <v/>
      </c>
      <c r="H3418" s="13"/>
      <c r="K3418" s="13"/>
      <c r="L3418" s="10"/>
      <c r="M3418" s="10"/>
      <c r="S3418" s="8" t="str">
        <f>IFERROR(VLOOKUP(D3418,[1]peretoe_teenus!$A$2:$L$2000,5,FALSE),"")</f>
        <v/>
      </c>
      <c r="U3418" s="13"/>
      <c r="V3418" s="15" t="str" cm="1">
        <f t="array" ref="V3418">IFERROR(IF(AND(F3418="Tugigrupp",RANK(K3418,$K3418:$K3418)+COUNTIFS($K$2:K3418,K3418,$L$2:L3418,L3418,$M$2:M3418,M3418,$I$2:I3418,I3418,$G$2:G3418,G3418,$F$2:F3418,F3418)-1=1),SUMPRODUCT(($F$2:$F$4154=F3418)*($G$2:$G$4154=G3418)*($K$2:$K$4154=K3418)*($I$2:$I$4154=I3418)*($L$2:$L$4154=L3418)*($M$2:$M$4154=M3418)),""),"")</f>
        <v/>
      </c>
      <c r="W3418" s="15" t="str">
        <f t="shared" si="159"/>
        <v/>
      </c>
      <c r="X3418" s="16" t="str">
        <f>IF(AND(A3418=[2]an!$G$38,F3418=[2]an!$E$40),[2]an!$G$40,IF(AND(A3418=[2]an!$G$38,F3418=[2]an!$E$41),[2]an!$G$41,IF(AND(A3418=[2]an!$G$38,F3418=[2]an!$E$39,H3418&gt;=[2]an!$M$37),[2]an!$G$39,
IF(AND(A3418=[2]an!$G$38,F3418=[2]an!$E$39,H3418&lt;[2]an!$M$37,S3418="kahepoolne vajaduspõhine",U3418=""),[2]an!$M$40,
IF(AND(A3418=[2]an!$G$38,F3418=[2]an!$E$39,H3418&lt;[2]an!$M$37,S3418="kahepoolne vajaduspõhine",U3418&lt;&gt;""),[2]an!$G$39,
IF(AND(A3418=[2]an!$G$38,F3418=[2]an!$E$39,H3418&lt;[2]an!$M$37,S3418&lt;&gt;"kahepoolne vajaduspõhine"),[2]an!$G$39,
IF(AND(A3418=[2]an!$G$38,F3418=[2]an!$E$42),[2]an!$G$42,
IF(AND(A3418=[2]an!$H$38,F3418=[2]an!$E$40),[2]an!$H$40,IF(AND(A3418=[2]an!$H$38,F3418=[2]an!$E$41),[2]an!$H$41,IF(AND(A3418=[2]an!$H$38,F3418=[2]an!$E$39,H3418&gt;=[2]an!$M$37),[2]an!$H$39,
IF(AND(A3418=[2]an!$H$38,F3418=[2]an!$E$39,H3418&lt;[2]an!$M$37,S3418="kahepoolne vajaduspõhine",U3418=""),[2]an!$M$40,
IF(AND(A3418=[2]an!$H$38,F3418=[2]an!$E$39,H3418&lt;[2]an!$M$37,S3418="kahepoolne vajaduspõhine",U3418&lt;&gt;""),[2]an!$H$39,
IF(AND(A3418=[2]an!$H$38,F3418=[2]an!$E$39,H3418&lt;[2]an!$M$37,S3418&lt;&gt;"kahepoolne vajaduspõhine"),[2]an!$H$39,
IF(AND(A3418=[2]an!$H$38,F3418=[2]an!$E$42),[2]an!$H$42,
IF(AND(A3418=[2]an!$I$38,F3418=[2]an!$E$40),[2]an!$I$40,IF(AND(A3418=[2]an!$I$38,F3418=[2]an!$E$41),[2]an!$I$41,IF(AND(A3418=[2]an!$I$38,F3418=[2]an!$E$39,H3418&gt;=[2]an!$M$37),[2]an!$I$39,
IF(AND(A3418=[2]an!$I$38,F3418=[2]an!$E$39,H3418&lt;[2]an!$M$37,S3418="kahepoolne vajaduspõhine",U3418=""),[2]an!$M$40,
IF(AND(A3418=[2]an!$I$38,F3418=[2]an!$E$39,H3418&lt;[2]an!$M$37,S3418="kahepoolne vajaduspõhine",U3418&lt;&gt;""),[2]an!$I$39,
IF(AND(A3418=[2]an!$I$38,F3418=[2]an!$E$39,H3418&lt;[2]an!$M$37,S3418&lt;&gt;"kahepoolne vajaduspõhine"),[2]an!$I$39,
IF(AND(A3418=[2]an!$I$38,F3418=[2]an!$E$42),[2]an!$I$42,
IF(AND(A3418=[2]an!$J$38,F3418=[2]an!$E$40),[2]an!$J$40,IF(AND(A3418=[2]an!$J$38,F3418=[2]an!$E$41),[2]an!$J$41,IF(AND(A3418=[2]an!$J$38,F3418=[2]an!$E$39,H3418&gt;=[2]an!$M$37),[2]an!$J$39,
IF(AND(A3418=[2]an!$J$38,F3418=[2]an!$E$39,H3418&lt;[2]an!$M$37,S3418="kahepoolne vajaduspõhine",U3418=""),[2]an!$M$40,
IF(AND(A3418=[2]an!$J$38,F3418=[2]an!$E$39,H3418&lt;[2]an!$M$37,S3418="kahepoolne vajaduspõhine",U3418&lt;&gt;""),[2]an!$J$39,
IF(AND(A3418=[2]an!$J$38,F3418=[2]an!$E$39,H3418&lt;[2]an!$M$37,S3418&lt;&gt;"kahepoolne vajaduspõhine"),[2]an!$J$39,
IF(AND(A3418=[2]an!$J$38,F3418=[2]an!$E$42),[2]an!$J$42,""))))))))))))))))))))))))))))</f>
        <v/>
      </c>
      <c r="Y3418" s="17" t="str">
        <f>IFERROR(IF(F3418="Tugigrupp",0,
IF(AND(F3418="Peretoe teenus",H3418&gt;=[2]an!$M$37,RANK(D3418,$D3418:$D3418)+COUNTIFS($D$2:D3418,D3418,$F$2:F3418,F3418)-1&gt;1),"",
IF(AND(F3418="Peretoe teenus",H3418&gt;=[2]an!$M$37,RANK(D3418,$D3418:$D3418)+COUNTIFS($D$2:D3418,D3418,$F$2:F3418,F3418)-1=1,MONTH(H3418)=MONTH(K3418)=TRUE,YEAR(H3418)=YEAR(K3418)=TRUE),((EOMONTH(H3418,0)-H3418+1)*X3418)/DAY(EOMONTH(H3418,0)),
IF(AND(F3418="Peretoe teenus",H3418&gt;=[2]an!$M$37,RANK(D3418,$D3418:$D3418)+COUNTIFS($D$2:D3418,D3418,$F$2:F3418,F3418)-1=1),X3418,
IF(AND(F3418="Peretoe teenus",H3418&lt;[2]an!$M$37,S3418&lt;&gt;"kahepoolne vajaduspõhine",RANK(D3418,$D3418:$D3418)+COUNTIFS($D$2:D3418,D3418,$F$2:F3418,F3418)-1=1),X3418,
IF(AND(F3418="Peretoe teenus",H3418&lt;[2]an!$M$37,S3418&lt;&gt;"kahepoolne vajaduspõhine",RANK(D3418,$D3418:$D3418)+COUNTIFS($D$2:D3418,D3418,$F$2:F3418,F3418)-1&gt;1),"",
IF(AND(F3418="Peretoe teenus",H3418&lt;[2]an!$M$37,S3418="kahepoolne vajaduspõhine",U3418="",RANK(D3418,$D3418:$D3418)+COUNTIFS($D$2:D3418,D3418,$F$2:F3418,F3418)-1=1),X3418,
IF(AND(F3418="Peretoe teenus",H3418&lt;[2]an!$M$37,S3418="kahepoolne vajaduspõhine",U3418="",RANK(D3418,$D3418:$D3418)+COUNTIFS($D$2:D3418,D3418,$F$2:F3418,F3418)-1&gt;1),"",
IF(AND(F3418="Peretoe teenus",H3418&lt;[2]an!$M$37,S3418="kahepoolne vajaduspõhine",U3418&lt;[2]an!$M$37,RANK(D3418,$D3418:$D3418)+COUNTIFS($D$2:D3418,D3418,$F$2:F3418,F3418)-1=1),X3418,
IF(AND(F3418="Peretoe teenus",H3418&lt;[2]an!$M$37,S3418="kahepoolne vajaduspõhine",U3418&lt;[2]an!$M$37,RANK(D3418,$D3418:$D3418)+COUNTIFS($D$2:D3418,D3418,$F$2:F3418,F3418)-1&gt;1),"",
IF(AND(F3418="Peretoe teenus",H3418&lt;[2]an!$M$37,S3418="kahepoolne vajaduspõhine",U3418&gt;=[2]an!$M$37,U3418&lt;=[2]an!$M$38,RANK(D3418,$D3418:$D3418)+COUNTIFS($D$2:D3418,D3418,$F$2:F3418,F3418)-1=1),
((EOMONTH(U3418,0)-U3418+1)*X3418)/DAY(EOMONTH(U3418,0))+(DAY(U3418)-1)*100/DAY(EOMONTH(U3418,0)),
IF(AND(F3418="Peretoe teenus",H3418&lt;[2]an!$M$37,S3418="kahepoolne vajaduspõhine",U3418&gt;=[2]an!$M$37,U3418&lt;=[2]an!$M$38,RANK(D3418,$D3418:$D3418)+COUNTIFS($D$2:D3418,D3418,$F$2:F3418,F3418)-1&gt;1),"",
IF(AND(F3418="Peretoe teenus",H3418&lt;[2]an!$M$37,S3418="kahepoolne vajaduspõhine",U3418&gt;[2]an!$M$38,RANK(D3418,$D3418:$D3418)+COUNTIFS($D$2:D3418,D3418,$F$2:F3418,F3418)-1=1),X3418,
IF(AND(F3418="Peretoe teenus",H3418&lt;[2]an!$M$37,S3418="kahepoolne vajaduspõhine",U3418&gt;[2]an!$M$38,RANK(D3418,$D3418:$D3418)+COUNTIFS($D$2:D3418,D3418,$F$2:F3418,F3418)-1&gt;1),"",X3418*W3418)))))))))))))),"")</f>
        <v/>
      </c>
      <c r="Z3418" s="18" t="str">
        <f t="shared" si="160"/>
        <v/>
      </c>
      <c r="AA3418" s="19" t="str">
        <f>IFERROR(VLOOKUP(E3418,[2]an!$A$3:$B$81,2,FALSE),"")</f>
        <v/>
      </c>
      <c r="AB3418" s="19" t="str">
        <f>IFERROR(VLOOKUP(AA3418,[2]an!$C$2:$D$16,2,FALSE),"")</f>
        <v/>
      </c>
      <c r="AC3418" s="20"/>
      <c r="AD3418" s="21" t="str">
        <f>IF(A3418=[2]an!$F$36,VLOOKUP([2]an!$F$36,[2]an!$F$36:$H$36,3,FALSE),IF(A3418=[2]an!$F$35,VLOOKUP([2]an!$F$35,[2]an!$F$35:$H$35,3,FALSE),IF(A3418=[2]an!$F$33,VLOOKUP([2]an!$F$33,[2]an!$F$33:$H$33,3,FALSE),IF(A3418=[2]an!$F$31,VLOOKUP([2]an!$F$31,[2]an!$F$31:$H$31,3,FALSE),""))))</f>
        <v/>
      </c>
    </row>
    <row r="3419" spans="6:30" x14ac:dyDescent="0.2">
      <c r="F3419" s="10"/>
      <c r="G3419" s="8" t="str">
        <f t="shared" si="161"/>
        <v/>
      </c>
      <c r="H3419" s="13"/>
      <c r="K3419" s="13"/>
      <c r="L3419" s="10"/>
      <c r="M3419" s="10"/>
      <c r="S3419" s="8" t="str">
        <f>IFERROR(VLOOKUP(D3419,[1]peretoe_teenus!$A$2:$L$2000,5,FALSE),"")</f>
        <v/>
      </c>
      <c r="U3419" s="13"/>
      <c r="V3419" s="15" t="str" cm="1">
        <f t="array" ref="V3419">IFERROR(IF(AND(F3419="Tugigrupp",RANK(K3419,$K3419:$K3419)+COUNTIFS($K$2:K3419,K3419,$L$2:L3419,L3419,$M$2:M3419,M3419,$I$2:I3419,I3419,$G$2:G3419,G3419,$F$2:F3419,F3419)-1=1),SUMPRODUCT(($F$2:$F$4154=F3419)*($G$2:$G$4154=G3419)*($K$2:$K$4154=K3419)*($I$2:$I$4154=I3419)*($L$2:$L$4154=L3419)*($M$2:$M$4154=M3419)),""),"")</f>
        <v/>
      </c>
      <c r="W3419" s="15" t="str">
        <f t="shared" si="159"/>
        <v/>
      </c>
      <c r="X3419" s="16" t="str">
        <f>IF(AND(A3419=[2]an!$G$38,F3419=[2]an!$E$40),[2]an!$G$40,IF(AND(A3419=[2]an!$G$38,F3419=[2]an!$E$41),[2]an!$G$41,IF(AND(A3419=[2]an!$G$38,F3419=[2]an!$E$39,H3419&gt;=[2]an!$M$37),[2]an!$G$39,
IF(AND(A3419=[2]an!$G$38,F3419=[2]an!$E$39,H3419&lt;[2]an!$M$37,S3419="kahepoolne vajaduspõhine",U3419=""),[2]an!$M$40,
IF(AND(A3419=[2]an!$G$38,F3419=[2]an!$E$39,H3419&lt;[2]an!$M$37,S3419="kahepoolne vajaduspõhine",U3419&lt;&gt;""),[2]an!$G$39,
IF(AND(A3419=[2]an!$G$38,F3419=[2]an!$E$39,H3419&lt;[2]an!$M$37,S3419&lt;&gt;"kahepoolne vajaduspõhine"),[2]an!$G$39,
IF(AND(A3419=[2]an!$G$38,F3419=[2]an!$E$42),[2]an!$G$42,
IF(AND(A3419=[2]an!$H$38,F3419=[2]an!$E$40),[2]an!$H$40,IF(AND(A3419=[2]an!$H$38,F3419=[2]an!$E$41),[2]an!$H$41,IF(AND(A3419=[2]an!$H$38,F3419=[2]an!$E$39,H3419&gt;=[2]an!$M$37),[2]an!$H$39,
IF(AND(A3419=[2]an!$H$38,F3419=[2]an!$E$39,H3419&lt;[2]an!$M$37,S3419="kahepoolne vajaduspõhine",U3419=""),[2]an!$M$40,
IF(AND(A3419=[2]an!$H$38,F3419=[2]an!$E$39,H3419&lt;[2]an!$M$37,S3419="kahepoolne vajaduspõhine",U3419&lt;&gt;""),[2]an!$H$39,
IF(AND(A3419=[2]an!$H$38,F3419=[2]an!$E$39,H3419&lt;[2]an!$M$37,S3419&lt;&gt;"kahepoolne vajaduspõhine"),[2]an!$H$39,
IF(AND(A3419=[2]an!$H$38,F3419=[2]an!$E$42),[2]an!$H$42,
IF(AND(A3419=[2]an!$I$38,F3419=[2]an!$E$40),[2]an!$I$40,IF(AND(A3419=[2]an!$I$38,F3419=[2]an!$E$41),[2]an!$I$41,IF(AND(A3419=[2]an!$I$38,F3419=[2]an!$E$39,H3419&gt;=[2]an!$M$37),[2]an!$I$39,
IF(AND(A3419=[2]an!$I$38,F3419=[2]an!$E$39,H3419&lt;[2]an!$M$37,S3419="kahepoolne vajaduspõhine",U3419=""),[2]an!$M$40,
IF(AND(A3419=[2]an!$I$38,F3419=[2]an!$E$39,H3419&lt;[2]an!$M$37,S3419="kahepoolne vajaduspõhine",U3419&lt;&gt;""),[2]an!$I$39,
IF(AND(A3419=[2]an!$I$38,F3419=[2]an!$E$39,H3419&lt;[2]an!$M$37,S3419&lt;&gt;"kahepoolne vajaduspõhine"),[2]an!$I$39,
IF(AND(A3419=[2]an!$I$38,F3419=[2]an!$E$42),[2]an!$I$42,
IF(AND(A3419=[2]an!$J$38,F3419=[2]an!$E$40),[2]an!$J$40,IF(AND(A3419=[2]an!$J$38,F3419=[2]an!$E$41),[2]an!$J$41,IF(AND(A3419=[2]an!$J$38,F3419=[2]an!$E$39,H3419&gt;=[2]an!$M$37),[2]an!$J$39,
IF(AND(A3419=[2]an!$J$38,F3419=[2]an!$E$39,H3419&lt;[2]an!$M$37,S3419="kahepoolne vajaduspõhine",U3419=""),[2]an!$M$40,
IF(AND(A3419=[2]an!$J$38,F3419=[2]an!$E$39,H3419&lt;[2]an!$M$37,S3419="kahepoolne vajaduspõhine",U3419&lt;&gt;""),[2]an!$J$39,
IF(AND(A3419=[2]an!$J$38,F3419=[2]an!$E$39,H3419&lt;[2]an!$M$37,S3419&lt;&gt;"kahepoolne vajaduspõhine"),[2]an!$J$39,
IF(AND(A3419=[2]an!$J$38,F3419=[2]an!$E$42),[2]an!$J$42,""))))))))))))))))))))))))))))</f>
        <v/>
      </c>
      <c r="Y3419" s="17" t="str">
        <f>IFERROR(IF(F3419="Tugigrupp",0,
IF(AND(F3419="Peretoe teenus",H3419&gt;=[2]an!$M$37,RANK(D3419,$D3419:$D3419)+COUNTIFS($D$2:D3419,D3419,$F$2:F3419,F3419)-1&gt;1),"",
IF(AND(F3419="Peretoe teenus",H3419&gt;=[2]an!$M$37,RANK(D3419,$D3419:$D3419)+COUNTIFS($D$2:D3419,D3419,$F$2:F3419,F3419)-1=1,MONTH(H3419)=MONTH(K3419)=TRUE,YEAR(H3419)=YEAR(K3419)=TRUE),((EOMONTH(H3419,0)-H3419+1)*X3419)/DAY(EOMONTH(H3419,0)),
IF(AND(F3419="Peretoe teenus",H3419&gt;=[2]an!$M$37,RANK(D3419,$D3419:$D3419)+COUNTIFS($D$2:D3419,D3419,$F$2:F3419,F3419)-1=1),X3419,
IF(AND(F3419="Peretoe teenus",H3419&lt;[2]an!$M$37,S3419&lt;&gt;"kahepoolne vajaduspõhine",RANK(D3419,$D3419:$D3419)+COUNTIFS($D$2:D3419,D3419,$F$2:F3419,F3419)-1=1),X3419,
IF(AND(F3419="Peretoe teenus",H3419&lt;[2]an!$M$37,S3419&lt;&gt;"kahepoolne vajaduspõhine",RANK(D3419,$D3419:$D3419)+COUNTIFS($D$2:D3419,D3419,$F$2:F3419,F3419)-1&gt;1),"",
IF(AND(F3419="Peretoe teenus",H3419&lt;[2]an!$M$37,S3419="kahepoolne vajaduspõhine",U3419="",RANK(D3419,$D3419:$D3419)+COUNTIFS($D$2:D3419,D3419,$F$2:F3419,F3419)-1=1),X3419,
IF(AND(F3419="Peretoe teenus",H3419&lt;[2]an!$M$37,S3419="kahepoolne vajaduspõhine",U3419="",RANK(D3419,$D3419:$D3419)+COUNTIFS($D$2:D3419,D3419,$F$2:F3419,F3419)-1&gt;1),"",
IF(AND(F3419="Peretoe teenus",H3419&lt;[2]an!$M$37,S3419="kahepoolne vajaduspõhine",U3419&lt;[2]an!$M$37,RANK(D3419,$D3419:$D3419)+COUNTIFS($D$2:D3419,D3419,$F$2:F3419,F3419)-1=1),X3419,
IF(AND(F3419="Peretoe teenus",H3419&lt;[2]an!$M$37,S3419="kahepoolne vajaduspõhine",U3419&lt;[2]an!$M$37,RANK(D3419,$D3419:$D3419)+COUNTIFS($D$2:D3419,D3419,$F$2:F3419,F3419)-1&gt;1),"",
IF(AND(F3419="Peretoe teenus",H3419&lt;[2]an!$M$37,S3419="kahepoolne vajaduspõhine",U3419&gt;=[2]an!$M$37,U3419&lt;=[2]an!$M$38,RANK(D3419,$D3419:$D3419)+COUNTIFS($D$2:D3419,D3419,$F$2:F3419,F3419)-1=1),
((EOMONTH(U3419,0)-U3419+1)*X3419)/DAY(EOMONTH(U3419,0))+(DAY(U3419)-1)*100/DAY(EOMONTH(U3419,0)),
IF(AND(F3419="Peretoe teenus",H3419&lt;[2]an!$M$37,S3419="kahepoolne vajaduspõhine",U3419&gt;=[2]an!$M$37,U3419&lt;=[2]an!$M$38,RANK(D3419,$D3419:$D3419)+COUNTIFS($D$2:D3419,D3419,$F$2:F3419,F3419)-1&gt;1),"",
IF(AND(F3419="Peretoe teenus",H3419&lt;[2]an!$M$37,S3419="kahepoolne vajaduspõhine",U3419&gt;[2]an!$M$38,RANK(D3419,$D3419:$D3419)+COUNTIFS($D$2:D3419,D3419,$F$2:F3419,F3419)-1=1),X3419,
IF(AND(F3419="Peretoe teenus",H3419&lt;[2]an!$M$37,S3419="kahepoolne vajaduspõhine",U3419&gt;[2]an!$M$38,RANK(D3419,$D3419:$D3419)+COUNTIFS($D$2:D3419,D3419,$F$2:F3419,F3419)-1&gt;1),"",X3419*W3419)))))))))))))),"")</f>
        <v/>
      </c>
      <c r="Z3419" s="18" t="str">
        <f t="shared" si="160"/>
        <v/>
      </c>
      <c r="AA3419" s="19" t="str">
        <f>IFERROR(VLOOKUP(E3419,[2]an!$A$3:$B$81,2,FALSE),"")</f>
        <v/>
      </c>
      <c r="AB3419" s="19" t="str">
        <f>IFERROR(VLOOKUP(AA3419,[2]an!$C$2:$D$16,2,FALSE),"")</f>
        <v/>
      </c>
      <c r="AC3419" s="20"/>
      <c r="AD3419" s="21" t="str">
        <f>IF(A3419=[2]an!$F$36,VLOOKUP([2]an!$F$36,[2]an!$F$36:$H$36,3,FALSE),IF(A3419=[2]an!$F$35,VLOOKUP([2]an!$F$35,[2]an!$F$35:$H$35,3,FALSE),IF(A3419=[2]an!$F$33,VLOOKUP([2]an!$F$33,[2]an!$F$33:$H$33,3,FALSE),IF(A3419=[2]an!$F$31,VLOOKUP([2]an!$F$31,[2]an!$F$31:$H$31,3,FALSE),""))))</f>
        <v/>
      </c>
    </row>
    <row r="3420" spans="6:30" x14ac:dyDescent="0.2">
      <c r="F3420" s="10"/>
      <c r="G3420" s="8" t="str">
        <f t="shared" si="161"/>
        <v/>
      </c>
      <c r="H3420" s="13"/>
      <c r="K3420" s="13"/>
      <c r="L3420" s="10"/>
      <c r="M3420" s="10"/>
      <c r="S3420" s="8" t="str">
        <f>IFERROR(VLOOKUP(D3420,[1]peretoe_teenus!$A$2:$L$2000,5,FALSE),"")</f>
        <v/>
      </c>
      <c r="U3420" s="13"/>
      <c r="V3420" s="15" t="str" cm="1">
        <f t="array" ref="V3420">IFERROR(IF(AND(F3420="Tugigrupp",RANK(K3420,$K3420:$K3420)+COUNTIFS($K$2:K3420,K3420,$L$2:L3420,L3420,$M$2:M3420,M3420,$I$2:I3420,I3420,$G$2:G3420,G3420,$F$2:F3420,F3420)-1=1),SUMPRODUCT(($F$2:$F$4154=F3420)*($G$2:$G$4154=G3420)*($K$2:$K$4154=K3420)*($I$2:$I$4154=I3420)*($L$2:$L$4154=L3420)*($M$2:$M$4154=M3420)),""),"")</f>
        <v/>
      </c>
      <c r="W3420" s="15" t="str">
        <f t="shared" si="159"/>
        <v/>
      </c>
      <c r="X3420" s="16" t="str">
        <f>IF(AND(A3420=[2]an!$G$38,F3420=[2]an!$E$40),[2]an!$G$40,IF(AND(A3420=[2]an!$G$38,F3420=[2]an!$E$41),[2]an!$G$41,IF(AND(A3420=[2]an!$G$38,F3420=[2]an!$E$39,H3420&gt;=[2]an!$M$37),[2]an!$G$39,
IF(AND(A3420=[2]an!$G$38,F3420=[2]an!$E$39,H3420&lt;[2]an!$M$37,S3420="kahepoolne vajaduspõhine",U3420=""),[2]an!$M$40,
IF(AND(A3420=[2]an!$G$38,F3420=[2]an!$E$39,H3420&lt;[2]an!$M$37,S3420="kahepoolne vajaduspõhine",U3420&lt;&gt;""),[2]an!$G$39,
IF(AND(A3420=[2]an!$G$38,F3420=[2]an!$E$39,H3420&lt;[2]an!$M$37,S3420&lt;&gt;"kahepoolne vajaduspõhine"),[2]an!$G$39,
IF(AND(A3420=[2]an!$G$38,F3420=[2]an!$E$42),[2]an!$G$42,
IF(AND(A3420=[2]an!$H$38,F3420=[2]an!$E$40),[2]an!$H$40,IF(AND(A3420=[2]an!$H$38,F3420=[2]an!$E$41),[2]an!$H$41,IF(AND(A3420=[2]an!$H$38,F3420=[2]an!$E$39,H3420&gt;=[2]an!$M$37),[2]an!$H$39,
IF(AND(A3420=[2]an!$H$38,F3420=[2]an!$E$39,H3420&lt;[2]an!$M$37,S3420="kahepoolne vajaduspõhine",U3420=""),[2]an!$M$40,
IF(AND(A3420=[2]an!$H$38,F3420=[2]an!$E$39,H3420&lt;[2]an!$M$37,S3420="kahepoolne vajaduspõhine",U3420&lt;&gt;""),[2]an!$H$39,
IF(AND(A3420=[2]an!$H$38,F3420=[2]an!$E$39,H3420&lt;[2]an!$M$37,S3420&lt;&gt;"kahepoolne vajaduspõhine"),[2]an!$H$39,
IF(AND(A3420=[2]an!$H$38,F3420=[2]an!$E$42),[2]an!$H$42,
IF(AND(A3420=[2]an!$I$38,F3420=[2]an!$E$40),[2]an!$I$40,IF(AND(A3420=[2]an!$I$38,F3420=[2]an!$E$41),[2]an!$I$41,IF(AND(A3420=[2]an!$I$38,F3420=[2]an!$E$39,H3420&gt;=[2]an!$M$37),[2]an!$I$39,
IF(AND(A3420=[2]an!$I$38,F3420=[2]an!$E$39,H3420&lt;[2]an!$M$37,S3420="kahepoolne vajaduspõhine",U3420=""),[2]an!$M$40,
IF(AND(A3420=[2]an!$I$38,F3420=[2]an!$E$39,H3420&lt;[2]an!$M$37,S3420="kahepoolne vajaduspõhine",U3420&lt;&gt;""),[2]an!$I$39,
IF(AND(A3420=[2]an!$I$38,F3420=[2]an!$E$39,H3420&lt;[2]an!$M$37,S3420&lt;&gt;"kahepoolne vajaduspõhine"),[2]an!$I$39,
IF(AND(A3420=[2]an!$I$38,F3420=[2]an!$E$42),[2]an!$I$42,
IF(AND(A3420=[2]an!$J$38,F3420=[2]an!$E$40),[2]an!$J$40,IF(AND(A3420=[2]an!$J$38,F3420=[2]an!$E$41),[2]an!$J$41,IF(AND(A3420=[2]an!$J$38,F3420=[2]an!$E$39,H3420&gt;=[2]an!$M$37),[2]an!$J$39,
IF(AND(A3420=[2]an!$J$38,F3420=[2]an!$E$39,H3420&lt;[2]an!$M$37,S3420="kahepoolne vajaduspõhine",U3420=""),[2]an!$M$40,
IF(AND(A3420=[2]an!$J$38,F3420=[2]an!$E$39,H3420&lt;[2]an!$M$37,S3420="kahepoolne vajaduspõhine",U3420&lt;&gt;""),[2]an!$J$39,
IF(AND(A3420=[2]an!$J$38,F3420=[2]an!$E$39,H3420&lt;[2]an!$M$37,S3420&lt;&gt;"kahepoolne vajaduspõhine"),[2]an!$J$39,
IF(AND(A3420=[2]an!$J$38,F3420=[2]an!$E$42),[2]an!$J$42,""))))))))))))))))))))))))))))</f>
        <v/>
      </c>
      <c r="Y3420" s="17" t="str">
        <f>IFERROR(IF(F3420="Tugigrupp",0,
IF(AND(F3420="Peretoe teenus",H3420&gt;=[2]an!$M$37,RANK(D3420,$D3420:$D3420)+COUNTIFS($D$2:D3420,D3420,$F$2:F3420,F3420)-1&gt;1),"",
IF(AND(F3420="Peretoe teenus",H3420&gt;=[2]an!$M$37,RANK(D3420,$D3420:$D3420)+COUNTIFS($D$2:D3420,D3420,$F$2:F3420,F3420)-1=1,MONTH(H3420)=MONTH(K3420)=TRUE,YEAR(H3420)=YEAR(K3420)=TRUE),((EOMONTH(H3420,0)-H3420+1)*X3420)/DAY(EOMONTH(H3420,0)),
IF(AND(F3420="Peretoe teenus",H3420&gt;=[2]an!$M$37,RANK(D3420,$D3420:$D3420)+COUNTIFS($D$2:D3420,D3420,$F$2:F3420,F3420)-1=1),X3420,
IF(AND(F3420="Peretoe teenus",H3420&lt;[2]an!$M$37,S3420&lt;&gt;"kahepoolne vajaduspõhine",RANK(D3420,$D3420:$D3420)+COUNTIFS($D$2:D3420,D3420,$F$2:F3420,F3420)-1=1),X3420,
IF(AND(F3420="Peretoe teenus",H3420&lt;[2]an!$M$37,S3420&lt;&gt;"kahepoolne vajaduspõhine",RANK(D3420,$D3420:$D3420)+COUNTIFS($D$2:D3420,D3420,$F$2:F3420,F3420)-1&gt;1),"",
IF(AND(F3420="Peretoe teenus",H3420&lt;[2]an!$M$37,S3420="kahepoolne vajaduspõhine",U3420="",RANK(D3420,$D3420:$D3420)+COUNTIFS($D$2:D3420,D3420,$F$2:F3420,F3420)-1=1),X3420,
IF(AND(F3420="Peretoe teenus",H3420&lt;[2]an!$M$37,S3420="kahepoolne vajaduspõhine",U3420="",RANK(D3420,$D3420:$D3420)+COUNTIFS($D$2:D3420,D3420,$F$2:F3420,F3420)-1&gt;1),"",
IF(AND(F3420="Peretoe teenus",H3420&lt;[2]an!$M$37,S3420="kahepoolne vajaduspõhine",U3420&lt;[2]an!$M$37,RANK(D3420,$D3420:$D3420)+COUNTIFS($D$2:D3420,D3420,$F$2:F3420,F3420)-1=1),X3420,
IF(AND(F3420="Peretoe teenus",H3420&lt;[2]an!$M$37,S3420="kahepoolne vajaduspõhine",U3420&lt;[2]an!$M$37,RANK(D3420,$D3420:$D3420)+COUNTIFS($D$2:D3420,D3420,$F$2:F3420,F3420)-1&gt;1),"",
IF(AND(F3420="Peretoe teenus",H3420&lt;[2]an!$M$37,S3420="kahepoolne vajaduspõhine",U3420&gt;=[2]an!$M$37,U3420&lt;=[2]an!$M$38,RANK(D3420,$D3420:$D3420)+COUNTIFS($D$2:D3420,D3420,$F$2:F3420,F3420)-1=1),
((EOMONTH(U3420,0)-U3420+1)*X3420)/DAY(EOMONTH(U3420,0))+(DAY(U3420)-1)*100/DAY(EOMONTH(U3420,0)),
IF(AND(F3420="Peretoe teenus",H3420&lt;[2]an!$M$37,S3420="kahepoolne vajaduspõhine",U3420&gt;=[2]an!$M$37,U3420&lt;=[2]an!$M$38,RANK(D3420,$D3420:$D3420)+COUNTIFS($D$2:D3420,D3420,$F$2:F3420,F3420)-1&gt;1),"",
IF(AND(F3420="Peretoe teenus",H3420&lt;[2]an!$M$37,S3420="kahepoolne vajaduspõhine",U3420&gt;[2]an!$M$38,RANK(D3420,$D3420:$D3420)+COUNTIFS($D$2:D3420,D3420,$F$2:F3420,F3420)-1=1),X3420,
IF(AND(F3420="Peretoe teenus",H3420&lt;[2]an!$M$37,S3420="kahepoolne vajaduspõhine",U3420&gt;[2]an!$M$38,RANK(D3420,$D3420:$D3420)+COUNTIFS($D$2:D3420,D3420,$F$2:F3420,F3420)-1&gt;1),"",X3420*W3420)))))))))))))),"")</f>
        <v/>
      </c>
      <c r="Z3420" s="18" t="str">
        <f t="shared" si="160"/>
        <v/>
      </c>
      <c r="AA3420" s="19" t="str">
        <f>IFERROR(VLOOKUP(E3420,[2]an!$A$3:$B$81,2,FALSE),"")</f>
        <v/>
      </c>
      <c r="AB3420" s="19" t="str">
        <f>IFERROR(VLOOKUP(AA3420,[2]an!$C$2:$D$16,2,FALSE),"")</f>
        <v/>
      </c>
      <c r="AC3420" s="20"/>
      <c r="AD3420" s="21" t="str">
        <f>IF(A3420=[2]an!$F$36,VLOOKUP([2]an!$F$36,[2]an!$F$36:$H$36,3,FALSE),IF(A3420=[2]an!$F$35,VLOOKUP([2]an!$F$35,[2]an!$F$35:$H$35,3,FALSE),IF(A3420=[2]an!$F$33,VLOOKUP([2]an!$F$33,[2]an!$F$33:$H$33,3,FALSE),IF(A3420=[2]an!$F$31,VLOOKUP([2]an!$F$31,[2]an!$F$31:$H$31,3,FALSE),""))))</f>
        <v/>
      </c>
    </row>
    <row r="3421" spans="6:30" x14ac:dyDescent="0.2">
      <c r="F3421" s="10"/>
      <c r="G3421" s="8" t="str">
        <f t="shared" si="161"/>
        <v/>
      </c>
      <c r="H3421" s="13"/>
      <c r="K3421" s="13"/>
      <c r="L3421" s="10"/>
      <c r="M3421" s="10"/>
      <c r="S3421" s="8" t="str">
        <f>IFERROR(VLOOKUP(D3421,[1]peretoe_teenus!$A$2:$L$2000,5,FALSE),"")</f>
        <v/>
      </c>
      <c r="U3421" s="13"/>
      <c r="V3421" s="15" t="str" cm="1">
        <f t="array" ref="V3421">IFERROR(IF(AND(F3421="Tugigrupp",RANK(K3421,$K3421:$K3421)+COUNTIFS($K$2:K3421,K3421,$L$2:L3421,L3421,$M$2:M3421,M3421,$I$2:I3421,I3421,$G$2:G3421,G3421,$F$2:F3421,F3421)-1=1),SUMPRODUCT(($F$2:$F$4154=F3421)*($G$2:$G$4154=G3421)*($K$2:$K$4154=K3421)*($I$2:$I$4154=I3421)*($L$2:$L$4154=L3421)*($M$2:$M$4154=M3421)),""),"")</f>
        <v/>
      </c>
      <c r="W3421" s="15" t="str">
        <f t="shared" si="159"/>
        <v/>
      </c>
      <c r="X3421" s="16" t="str">
        <f>IF(AND(A3421=[2]an!$G$38,F3421=[2]an!$E$40),[2]an!$G$40,IF(AND(A3421=[2]an!$G$38,F3421=[2]an!$E$41),[2]an!$G$41,IF(AND(A3421=[2]an!$G$38,F3421=[2]an!$E$39,H3421&gt;=[2]an!$M$37),[2]an!$G$39,
IF(AND(A3421=[2]an!$G$38,F3421=[2]an!$E$39,H3421&lt;[2]an!$M$37,S3421="kahepoolne vajaduspõhine",U3421=""),[2]an!$M$40,
IF(AND(A3421=[2]an!$G$38,F3421=[2]an!$E$39,H3421&lt;[2]an!$M$37,S3421="kahepoolne vajaduspõhine",U3421&lt;&gt;""),[2]an!$G$39,
IF(AND(A3421=[2]an!$G$38,F3421=[2]an!$E$39,H3421&lt;[2]an!$M$37,S3421&lt;&gt;"kahepoolne vajaduspõhine"),[2]an!$G$39,
IF(AND(A3421=[2]an!$G$38,F3421=[2]an!$E$42),[2]an!$G$42,
IF(AND(A3421=[2]an!$H$38,F3421=[2]an!$E$40),[2]an!$H$40,IF(AND(A3421=[2]an!$H$38,F3421=[2]an!$E$41),[2]an!$H$41,IF(AND(A3421=[2]an!$H$38,F3421=[2]an!$E$39,H3421&gt;=[2]an!$M$37),[2]an!$H$39,
IF(AND(A3421=[2]an!$H$38,F3421=[2]an!$E$39,H3421&lt;[2]an!$M$37,S3421="kahepoolne vajaduspõhine",U3421=""),[2]an!$M$40,
IF(AND(A3421=[2]an!$H$38,F3421=[2]an!$E$39,H3421&lt;[2]an!$M$37,S3421="kahepoolne vajaduspõhine",U3421&lt;&gt;""),[2]an!$H$39,
IF(AND(A3421=[2]an!$H$38,F3421=[2]an!$E$39,H3421&lt;[2]an!$M$37,S3421&lt;&gt;"kahepoolne vajaduspõhine"),[2]an!$H$39,
IF(AND(A3421=[2]an!$H$38,F3421=[2]an!$E$42),[2]an!$H$42,
IF(AND(A3421=[2]an!$I$38,F3421=[2]an!$E$40),[2]an!$I$40,IF(AND(A3421=[2]an!$I$38,F3421=[2]an!$E$41),[2]an!$I$41,IF(AND(A3421=[2]an!$I$38,F3421=[2]an!$E$39,H3421&gt;=[2]an!$M$37),[2]an!$I$39,
IF(AND(A3421=[2]an!$I$38,F3421=[2]an!$E$39,H3421&lt;[2]an!$M$37,S3421="kahepoolne vajaduspõhine",U3421=""),[2]an!$M$40,
IF(AND(A3421=[2]an!$I$38,F3421=[2]an!$E$39,H3421&lt;[2]an!$M$37,S3421="kahepoolne vajaduspõhine",U3421&lt;&gt;""),[2]an!$I$39,
IF(AND(A3421=[2]an!$I$38,F3421=[2]an!$E$39,H3421&lt;[2]an!$M$37,S3421&lt;&gt;"kahepoolne vajaduspõhine"),[2]an!$I$39,
IF(AND(A3421=[2]an!$I$38,F3421=[2]an!$E$42),[2]an!$I$42,
IF(AND(A3421=[2]an!$J$38,F3421=[2]an!$E$40),[2]an!$J$40,IF(AND(A3421=[2]an!$J$38,F3421=[2]an!$E$41),[2]an!$J$41,IF(AND(A3421=[2]an!$J$38,F3421=[2]an!$E$39,H3421&gt;=[2]an!$M$37),[2]an!$J$39,
IF(AND(A3421=[2]an!$J$38,F3421=[2]an!$E$39,H3421&lt;[2]an!$M$37,S3421="kahepoolne vajaduspõhine",U3421=""),[2]an!$M$40,
IF(AND(A3421=[2]an!$J$38,F3421=[2]an!$E$39,H3421&lt;[2]an!$M$37,S3421="kahepoolne vajaduspõhine",U3421&lt;&gt;""),[2]an!$J$39,
IF(AND(A3421=[2]an!$J$38,F3421=[2]an!$E$39,H3421&lt;[2]an!$M$37,S3421&lt;&gt;"kahepoolne vajaduspõhine"),[2]an!$J$39,
IF(AND(A3421=[2]an!$J$38,F3421=[2]an!$E$42),[2]an!$J$42,""))))))))))))))))))))))))))))</f>
        <v/>
      </c>
      <c r="Y3421" s="17" t="str">
        <f>IFERROR(IF(F3421="Tugigrupp",0,
IF(AND(F3421="Peretoe teenus",H3421&gt;=[2]an!$M$37,RANK(D3421,$D3421:$D3421)+COUNTIFS($D$2:D3421,D3421,$F$2:F3421,F3421)-1&gt;1),"",
IF(AND(F3421="Peretoe teenus",H3421&gt;=[2]an!$M$37,RANK(D3421,$D3421:$D3421)+COUNTIFS($D$2:D3421,D3421,$F$2:F3421,F3421)-1=1,MONTH(H3421)=MONTH(K3421)=TRUE,YEAR(H3421)=YEAR(K3421)=TRUE),((EOMONTH(H3421,0)-H3421+1)*X3421)/DAY(EOMONTH(H3421,0)),
IF(AND(F3421="Peretoe teenus",H3421&gt;=[2]an!$M$37,RANK(D3421,$D3421:$D3421)+COUNTIFS($D$2:D3421,D3421,$F$2:F3421,F3421)-1=1),X3421,
IF(AND(F3421="Peretoe teenus",H3421&lt;[2]an!$M$37,S3421&lt;&gt;"kahepoolne vajaduspõhine",RANK(D3421,$D3421:$D3421)+COUNTIFS($D$2:D3421,D3421,$F$2:F3421,F3421)-1=1),X3421,
IF(AND(F3421="Peretoe teenus",H3421&lt;[2]an!$M$37,S3421&lt;&gt;"kahepoolne vajaduspõhine",RANK(D3421,$D3421:$D3421)+COUNTIFS($D$2:D3421,D3421,$F$2:F3421,F3421)-1&gt;1),"",
IF(AND(F3421="Peretoe teenus",H3421&lt;[2]an!$M$37,S3421="kahepoolne vajaduspõhine",U3421="",RANK(D3421,$D3421:$D3421)+COUNTIFS($D$2:D3421,D3421,$F$2:F3421,F3421)-1=1),X3421,
IF(AND(F3421="Peretoe teenus",H3421&lt;[2]an!$M$37,S3421="kahepoolne vajaduspõhine",U3421="",RANK(D3421,$D3421:$D3421)+COUNTIFS($D$2:D3421,D3421,$F$2:F3421,F3421)-1&gt;1),"",
IF(AND(F3421="Peretoe teenus",H3421&lt;[2]an!$M$37,S3421="kahepoolne vajaduspõhine",U3421&lt;[2]an!$M$37,RANK(D3421,$D3421:$D3421)+COUNTIFS($D$2:D3421,D3421,$F$2:F3421,F3421)-1=1),X3421,
IF(AND(F3421="Peretoe teenus",H3421&lt;[2]an!$M$37,S3421="kahepoolne vajaduspõhine",U3421&lt;[2]an!$M$37,RANK(D3421,$D3421:$D3421)+COUNTIFS($D$2:D3421,D3421,$F$2:F3421,F3421)-1&gt;1),"",
IF(AND(F3421="Peretoe teenus",H3421&lt;[2]an!$M$37,S3421="kahepoolne vajaduspõhine",U3421&gt;=[2]an!$M$37,U3421&lt;=[2]an!$M$38,RANK(D3421,$D3421:$D3421)+COUNTIFS($D$2:D3421,D3421,$F$2:F3421,F3421)-1=1),
((EOMONTH(U3421,0)-U3421+1)*X3421)/DAY(EOMONTH(U3421,0))+(DAY(U3421)-1)*100/DAY(EOMONTH(U3421,0)),
IF(AND(F3421="Peretoe teenus",H3421&lt;[2]an!$M$37,S3421="kahepoolne vajaduspõhine",U3421&gt;=[2]an!$M$37,U3421&lt;=[2]an!$M$38,RANK(D3421,$D3421:$D3421)+COUNTIFS($D$2:D3421,D3421,$F$2:F3421,F3421)-1&gt;1),"",
IF(AND(F3421="Peretoe teenus",H3421&lt;[2]an!$M$37,S3421="kahepoolne vajaduspõhine",U3421&gt;[2]an!$M$38,RANK(D3421,$D3421:$D3421)+COUNTIFS($D$2:D3421,D3421,$F$2:F3421,F3421)-1=1),X3421,
IF(AND(F3421="Peretoe teenus",H3421&lt;[2]an!$M$37,S3421="kahepoolne vajaduspõhine",U3421&gt;[2]an!$M$38,RANK(D3421,$D3421:$D3421)+COUNTIFS($D$2:D3421,D3421,$F$2:F3421,F3421)-1&gt;1),"",X3421*W3421)))))))))))))),"")</f>
        <v/>
      </c>
      <c r="Z3421" s="18" t="str">
        <f t="shared" si="160"/>
        <v/>
      </c>
      <c r="AA3421" s="19" t="str">
        <f>IFERROR(VLOOKUP(E3421,[2]an!$A$3:$B$81,2,FALSE),"")</f>
        <v/>
      </c>
      <c r="AB3421" s="19" t="str">
        <f>IFERROR(VLOOKUP(AA3421,[2]an!$C$2:$D$16,2,FALSE),"")</f>
        <v/>
      </c>
      <c r="AC3421" s="20"/>
      <c r="AD3421" s="21" t="str">
        <f>IF(A3421=[2]an!$F$36,VLOOKUP([2]an!$F$36,[2]an!$F$36:$H$36,3,FALSE),IF(A3421=[2]an!$F$35,VLOOKUP([2]an!$F$35,[2]an!$F$35:$H$35,3,FALSE),IF(A3421=[2]an!$F$33,VLOOKUP([2]an!$F$33,[2]an!$F$33:$H$33,3,FALSE),IF(A3421=[2]an!$F$31,VLOOKUP([2]an!$F$31,[2]an!$F$31:$H$31,3,FALSE),""))))</f>
        <v/>
      </c>
    </row>
    <row r="3422" spans="6:30" x14ac:dyDescent="0.2">
      <c r="F3422" s="10"/>
      <c r="G3422" s="8" t="str">
        <f t="shared" si="161"/>
        <v/>
      </c>
      <c r="H3422" s="13"/>
      <c r="K3422" s="13"/>
      <c r="L3422" s="10"/>
      <c r="M3422" s="10"/>
      <c r="S3422" s="8" t="str">
        <f>IFERROR(VLOOKUP(D3422,[1]peretoe_teenus!$A$2:$L$2000,5,FALSE),"")</f>
        <v/>
      </c>
      <c r="U3422" s="13"/>
      <c r="V3422" s="15" t="str" cm="1">
        <f t="array" ref="V3422">IFERROR(IF(AND(F3422="Tugigrupp",RANK(K3422,$K3422:$K3422)+COUNTIFS($K$2:K3422,K3422,$L$2:L3422,L3422,$M$2:M3422,M3422,$I$2:I3422,I3422,$G$2:G3422,G3422,$F$2:F3422,F3422)-1=1),SUMPRODUCT(($F$2:$F$4154=F3422)*($G$2:$G$4154=G3422)*($K$2:$K$4154=K3422)*($I$2:$I$4154=I3422)*($L$2:$L$4154=L3422)*($M$2:$M$4154=M3422)),""),"")</f>
        <v/>
      </c>
      <c r="W3422" s="15" t="str">
        <f t="shared" si="159"/>
        <v/>
      </c>
      <c r="X3422" s="16" t="str">
        <f>IF(AND(A3422=[2]an!$G$38,F3422=[2]an!$E$40),[2]an!$G$40,IF(AND(A3422=[2]an!$G$38,F3422=[2]an!$E$41),[2]an!$G$41,IF(AND(A3422=[2]an!$G$38,F3422=[2]an!$E$39,H3422&gt;=[2]an!$M$37),[2]an!$G$39,
IF(AND(A3422=[2]an!$G$38,F3422=[2]an!$E$39,H3422&lt;[2]an!$M$37,S3422="kahepoolne vajaduspõhine",U3422=""),[2]an!$M$40,
IF(AND(A3422=[2]an!$G$38,F3422=[2]an!$E$39,H3422&lt;[2]an!$M$37,S3422="kahepoolne vajaduspõhine",U3422&lt;&gt;""),[2]an!$G$39,
IF(AND(A3422=[2]an!$G$38,F3422=[2]an!$E$39,H3422&lt;[2]an!$M$37,S3422&lt;&gt;"kahepoolne vajaduspõhine"),[2]an!$G$39,
IF(AND(A3422=[2]an!$G$38,F3422=[2]an!$E$42),[2]an!$G$42,
IF(AND(A3422=[2]an!$H$38,F3422=[2]an!$E$40),[2]an!$H$40,IF(AND(A3422=[2]an!$H$38,F3422=[2]an!$E$41),[2]an!$H$41,IF(AND(A3422=[2]an!$H$38,F3422=[2]an!$E$39,H3422&gt;=[2]an!$M$37),[2]an!$H$39,
IF(AND(A3422=[2]an!$H$38,F3422=[2]an!$E$39,H3422&lt;[2]an!$M$37,S3422="kahepoolne vajaduspõhine",U3422=""),[2]an!$M$40,
IF(AND(A3422=[2]an!$H$38,F3422=[2]an!$E$39,H3422&lt;[2]an!$M$37,S3422="kahepoolne vajaduspõhine",U3422&lt;&gt;""),[2]an!$H$39,
IF(AND(A3422=[2]an!$H$38,F3422=[2]an!$E$39,H3422&lt;[2]an!$M$37,S3422&lt;&gt;"kahepoolne vajaduspõhine"),[2]an!$H$39,
IF(AND(A3422=[2]an!$H$38,F3422=[2]an!$E$42),[2]an!$H$42,
IF(AND(A3422=[2]an!$I$38,F3422=[2]an!$E$40),[2]an!$I$40,IF(AND(A3422=[2]an!$I$38,F3422=[2]an!$E$41),[2]an!$I$41,IF(AND(A3422=[2]an!$I$38,F3422=[2]an!$E$39,H3422&gt;=[2]an!$M$37),[2]an!$I$39,
IF(AND(A3422=[2]an!$I$38,F3422=[2]an!$E$39,H3422&lt;[2]an!$M$37,S3422="kahepoolne vajaduspõhine",U3422=""),[2]an!$M$40,
IF(AND(A3422=[2]an!$I$38,F3422=[2]an!$E$39,H3422&lt;[2]an!$M$37,S3422="kahepoolne vajaduspõhine",U3422&lt;&gt;""),[2]an!$I$39,
IF(AND(A3422=[2]an!$I$38,F3422=[2]an!$E$39,H3422&lt;[2]an!$M$37,S3422&lt;&gt;"kahepoolne vajaduspõhine"),[2]an!$I$39,
IF(AND(A3422=[2]an!$I$38,F3422=[2]an!$E$42),[2]an!$I$42,
IF(AND(A3422=[2]an!$J$38,F3422=[2]an!$E$40),[2]an!$J$40,IF(AND(A3422=[2]an!$J$38,F3422=[2]an!$E$41),[2]an!$J$41,IF(AND(A3422=[2]an!$J$38,F3422=[2]an!$E$39,H3422&gt;=[2]an!$M$37),[2]an!$J$39,
IF(AND(A3422=[2]an!$J$38,F3422=[2]an!$E$39,H3422&lt;[2]an!$M$37,S3422="kahepoolne vajaduspõhine",U3422=""),[2]an!$M$40,
IF(AND(A3422=[2]an!$J$38,F3422=[2]an!$E$39,H3422&lt;[2]an!$M$37,S3422="kahepoolne vajaduspõhine",U3422&lt;&gt;""),[2]an!$J$39,
IF(AND(A3422=[2]an!$J$38,F3422=[2]an!$E$39,H3422&lt;[2]an!$M$37,S3422&lt;&gt;"kahepoolne vajaduspõhine"),[2]an!$J$39,
IF(AND(A3422=[2]an!$J$38,F3422=[2]an!$E$42),[2]an!$J$42,""))))))))))))))))))))))))))))</f>
        <v/>
      </c>
      <c r="Y3422" s="17" t="str">
        <f>IFERROR(IF(F3422="Tugigrupp",0,
IF(AND(F3422="Peretoe teenus",H3422&gt;=[2]an!$M$37,RANK(D3422,$D3422:$D3422)+COUNTIFS($D$2:D3422,D3422,$F$2:F3422,F3422)-1&gt;1),"",
IF(AND(F3422="Peretoe teenus",H3422&gt;=[2]an!$M$37,RANK(D3422,$D3422:$D3422)+COUNTIFS($D$2:D3422,D3422,$F$2:F3422,F3422)-1=1,MONTH(H3422)=MONTH(K3422)=TRUE,YEAR(H3422)=YEAR(K3422)=TRUE),((EOMONTH(H3422,0)-H3422+1)*X3422)/DAY(EOMONTH(H3422,0)),
IF(AND(F3422="Peretoe teenus",H3422&gt;=[2]an!$M$37,RANK(D3422,$D3422:$D3422)+COUNTIFS($D$2:D3422,D3422,$F$2:F3422,F3422)-1=1),X3422,
IF(AND(F3422="Peretoe teenus",H3422&lt;[2]an!$M$37,S3422&lt;&gt;"kahepoolne vajaduspõhine",RANK(D3422,$D3422:$D3422)+COUNTIFS($D$2:D3422,D3422,$F$2:F3422,F3422)-1=1),X3422,
IF(AND(F3422="Peretoe teenus",H3422&lt;[2]an!$M$37,S3422&lt;&gt;"kahepoolne vajaduspõhine",RANK(D3422,$D3422:$D3422)+COUNTIFS($D$2:D3422,D3422,$F$2:F3422,F3422)-1&gt;1),"",
IF(AND(F3422="Peretoe teenus",H3422&lt;[2]an!$M$37,S3422="kahepoolne vajaduspõhine",U3422="",RANK(D3422,$D3422:$D3422)+COUNTIFS($D$2:D3422,D3422,$F$2:F3422,F3422)-1=1),X3422,
IF(AND(F3422="Peretoe teenus",H3422&lt;[2]an!$M$37,S3422="kahepoolne vajaduspõhine",U3422="",RANK(D3422,$D3422:$D3422)+COUNTIFS($D$2:D3422,D3422,$F$2:F3422,F3422)-1&gt;1),"",
IF(AND(F3422="Peretoe teenus",H3422&lt;[2]an!$M$37,S3422="kahepoolne vajaduspõhine",U3422&lt;[2]an!$M$37,RANK(D3422,$D3422:$D3422)+COUNTIFS($D$2:D3422,D3422,$F$2:F3422,F3422)-1=1),X3422,
IF(AND(F3422="Peretoe teenus",H3422&lt;[2]an!$M$37,S3422="kahepoolne vajaduspõhine",U3422&lt;[2]an!$M$37,RANK(D3422,$D3422:$D3422)+COUNTIFS($D$2:D3422,D3422,$F$2:F3422,F3422)-1&gt;1),"",
IF(AND(F3422="Peretoe teenus",H3422&lt;[2]an!$M$37,S3422="kahepoolne vajaduspõhine",U3422&gt;=[2]an!$M$37,U3422&lt;=[2]an!$M$38,RANK(D3422,$D3422:$D3422)+COUNTIFS($D$2:D3422,D3422,$F$2:F3422,F3422)-1=1),
((EOMONTH(U3422,0)-U3422+1)*X3422)/DAY(EOMONTH(U3422,0))+(DAY(U3422)-1)*100/DAY(EOMONTH(U3422,0)),
IF(AND(F3422="Peretoe teenus",H3422&lt;[2]an!$M$37,S3422="kahepoolne vajaduspõhine",U3422&gt;=[2]an!$M$37,U3422&lt;=[2]an!$M$38,RANK(D3422,$D3422:$D3422)+COUNTIFS($D$2:D3422,D3422,$F$2:F3422,F3422)-1&gt;1),"",
IF(AND(F3422="Peretoe teenus",H3422&lt;[2]an!$M$37,S3422="kahepoolne vajaduspõhine",U3422&gt;[2]an!$M$38,RANK(D3422,$D3422:$D3422)+COUNTIFS($D$2:D3422,D3422,$F$2:F3422,F3422)-1=1),X3422,
IF(AND(F3422="Peretoe teenus",H3422&lt;[2]an!$M$37,S3422="kahepoolne vajaduspõhine",U3422&gt;[2]an!$M$38,RANK(D3422,$D3422:$D3422)+COUNTIFS($D$2:D3422,D3422,$F$2:F3422,F3422)-1&gt;1),"",X3422*W3422)))))))))))))),"")</f>
        <v/>
      </c>
      <c r="Z3422" s="18" t="str">
        <f t="shared" si="160"/>
        <v/>
      </c>
      <c r="AA3422" s="19" t="str">
        <f>IFERROR(VLOOKUP(E3422,[2]an!$A$3:$B$81,2,FALSE),"")</f>
        <v/>
      </c>
      <c r="AB3422" s="19" t="str">
        <f>IFERROR(VLOOKUP(AA3422,[2]an!$C$2:$D$16,2,FALSE),"")</f>
        <v/>
      </c>
      <c r="AC3422" s="20"/>
      <c r="AD3422" s="21" t="str">
        <f>IF(A3422=[2]an!$F$36,VLOOKUP([2]an!$F$36,[2]an!$F$36:$H$36,3,FALSE),IF(A3422=[2]an!$F$35,VLOOKUP([2]an!$F$35,[2]an!$F$35:$H$35,3,FALSE),IF(A3422=[2]an!$F$33,VLOOKUP([2]an!$F$33,[2]an!$F$33:$H$33,3,FALSE),IF(A3422=[2]an!$F$31,VLOOKUP([2]an!$F$31,[2]an!$F$31:$H$31,3,FALSE),""))))</f>
        <v/>
      </c>
    </row>
    <row r="3423" spans="6:30" x14ac:dyDescent="0.2">
      <c r="F3423" s="10"/>
      <c r="G3423" s="8" t="str">
        <f t="shared" si="161"/>
        <v/>
      </c>
      <c r="H3423" s="13"/>
      <c r="K3423" s="13"/>
      <c r="L3423" s="10"/>
      <c r="M3423" s="10"/>
      <c r="S3423" s="8" t="str">
        <f>IFERROR(VLOOKUP(D3423,[1]peretoe_teenus!$A$2:$L$2000,5,FALSE),"")</f>
        <v/>
      </c>
      <c r="U3423" s="13"/>
      <c r="V3423" s="15" t="str" cm="1">
        <f t="array" ref="V3423">IFERROR(IF(AND(F3423="Tugigrupp",RANK(K3423,$K3423:$K3423)+COUNTIFS($K$2:K3423,K3423,$L$2:L3423,L3423,$M$2:M3423,M3423,$I$2:I3423,I3423,$G$2:G3423,G3423,$F$2:F3423,F3423)-1=1),SUMPRODUCT(($F$2:$F$4154=F3423)*($G$2:$G$4154=G3423)*($K$2:$K$4154=K3423)*($I$2:$I$4154=I3423)*($L$2:$L$4154=L3423)*($M$2:$M$4154=M3423)),""),"")</f>
        <v/>
      </c>
      <c r="W3423" s="15" t="str">
        <f t="shared" si="159"/>
        <v/>
      </c>
      <c r="X3423" s="16" t="str">
        <f>IF(AND(A3423=[2]an!$G$38,F3423=[2]an!$E$40),[2]an!$G$40,IF(AND(A3423=[2]an!$G$38,F3423=[2]an!$E$41),[2]an!$G$41,IF(AND(A3423=[2]an!$G$38,F3423=[2]an!$E$39,H3423&gt;=[2]an!$M$37),[2]an!$G$39,
IF(AND(A3423=[2]an!$G$38,F3423=[2]an!$E$39,H3423&lt;[2]an!$M$37,S3423="kahepoolne vajaduspõhine",U3423=""),[2]an!$M$40,
IF(AND(A3423=[2]an!$G$38,F3423=[2]an!$E$39,H3423&lt;[2]an!$M$37,S3423="kahepoolne vajaduspõhine",U3423&lt;&gt;""),[2]an!$G$39,
IF(AND(A3423=[2]an!$G$38,F3423=[2]an!$E$39,H3423&lt;[2]an!$M$37,S3423&lt;&gt;"kahepoolne vajaduspõhine"),[2]an!$G$39,
IF(AND(A3423=[2]an!$G$38,F3423=[2]an!$E$42),[2]an!$G$42,
IF(AND(A3423=[2]an!$H$38,F3423=[2]an!$E$40),[2]an!$H$40,IF(AND(A3423=[2]an!$H$38,F3423=[2]an!$E$41),[2]an!$H$41,IF(AND(A3423=[2]an!$H$38,F3423=[2]an!$E$39,H3423&gt;=[2]an!$M$37),[2]an!$H$39,
IF(AND(A3423=[2]an!$H$38,F3423=[2]an!$E$39,H3423&lt;[2]an!$M$37,S3423="kahepoolne vajaduspõhine",U3423=""),[2]an!$M$40,
IF(AND(A3423=[2]an!$H$38,F3423=[2]an!$E$39,H3423&lt;[2]an!$M$37,S3423="kahepoolne vajaduspõhine",U3423&lt;&gt;""),[2]an!$H$39,
IF(AND(A3423=[2]an!$H$38,F3423=[2]an!$E$39,H3423&lt;[2]an!$M$37,S3423&lt;&gt;"kahepoolne vajaduspõhine"),[2]an!$H$39,
IF(AND(A3423=[2]an!$H$38,F3423=[2]an!$E$42),[2]an!$H$42,
IF(AND(A3423=[2]an!$I$38,F3423=[2]an!$E$40),[2]an!$I$40,IF(AND(A3423=[2]an!$I$38,F3423=[2]an!$E$41),[2]an!$I$41,IF(AND(A3423=[2]an!$I$38,F3423=[2]an!$E$39,H3423&gt;=[2]an!$M$37),[2]an!$I$39,
IF(AND(A3423=[2]an!$I$38,F3423=[2]an!$E$39,H3423&lt;[2]an!$M$37,S3423="kahepoolne vajaduspõhine",U3423=""),[2]an!$M$40,
IF(AND(A3423=[2]an!$I$38,F3423=[2]an!$E$39,H3423&lt;[2]an!$M$37,S3423="kahepoolne vajaduspõhine",U3423&lt;&gt;""),[2]an!$I$39,
IF(AND(A3423=[2]an!$I$38,F3423=[2]an!$E$39,H3423&lt;[2]an!$M$37,S3423&lt;&gt;"kahepoolne vajaduspõhine"),[2]an!$I$39,
IF(AND(A3423=[2]an!$I$38,F3423=[2]an!$E$42),[2]an!$I$42,
IF(AND(A3423=[2]an!$J$38,F3423=[2]an!$E$40),[2]an!$J$40,IF(AND(A3423=[2]an!$J$38,F3423=[2]an!$E$41),[2]an!$J$41,IF(AND(A3423=[2]an!$J$38,F3423=[2]an!$E$39,H3423&gt;=[2]an!$M$37),[2]an!$J$39,
IF(AND(A3423=[2]an!$J$38,F3423=[2]an!$E$39,H3423&lt;[2]an!$M$37,S3423="kahepoolne vajaduspõhine",U3423=""),[2]an!$M$40,
IF(AND(A3423=[2]an!$J$38,F3423=[2]an!$E$39,H3423&lt;[2]an!$M$37,S3423="kahepoolne vajaduspõhine",U3423&lt;&gt;""),[2]an!$J$39,
IF(AND(A3423=[2]an!$J$38,F3423=[2]an!$E$39,H3423&lt;[2]an!$M$37,S3423&lt;&gt;"kahepoolne vajaduspõhine"),[2]an!$J$39,
IF(AND(A3423=[2]an!$J$38,F3423=[2]an!$E$42),[2]an!$J$42,""))))))))))))))))))))))))))))</f>
        <v/>
      </c>
      <c r="Y3423" s="17" t="str">
        <f>IFERROR(IF(F3423="Tugigrupp",0,
IF(AND(F3423="Peretoe teenus",H3423&gt;=[2]an!$M$37,RANK(D3423,$D3423:$D3423)+COUNTIFS($D$2:D3423,D3423,$F$2:F3423,F3423)-1&gt;1),"",
IF(AND(F3423="Peretoe teenus",H3423&gt;=[2]an!$M$37,RANK(D3423,$D3423:$D3423)+COUNTIFS($D$2:D3423,D3423,$F$2:F3423,F3423)-1=1,MONTH(H3423)=MONTH(K3423)=TRUE,YEAR(H3423)=YEAR(K3423)=TRUE),((EOMONTH(H3423,0)-H3423+1)*X3423)/DAY(EOMONTH(H3423,0)),
IF(AND(F3423="Peretoe teenus",H3423&gt;=[2]an!$M$37,RANK(D3423,$D3423:$D3423)+COUNTIFS($D$2:D3423,D3423,$F$2:F3423,F3423)-1=1),X3423,
IF(AND(F3423="Peretoe teenus",H3423&lt;[2]an!$M$37,S3423&lt;&gt;"kahepoolne vajaduspõhine",RANK(D3423,$D3423:$D3423)+COUNTIFS($D$2:D3423,D3423,$F$2:F3423,F3423)-1=1),X3423,
IF(AND(F3423="Peretoe teenus",H3423&lt;[2]an!$M$37,S3423&lt;&gt;"kahepoolne vajaduspõhine",RANK(D3423,$D3423:$D3423)+COUNTIFS($D$2:D3423,D3423,$F$2:F3423,F3423)-1&gt;1),"",
IF(AND(F3423="Peretoe teenus",H3423&lt;[2]an!$M$37,S3423="kahepoolne vajaduspõhine",U3423="",RANK(D3423,$D3423:$D3423)+COUNTIFS($D$2:D3423,D3423,$F$2:F3423,F3423)-1=1),X3423,
IF(AND(F3423="Peretoe teenus",H3423&lt;[2]an!$M$37,S3423="kahepoolne vajaduspõhine",U3423="",RANK(D3423,$D3423:$D3423)+COUNTIFS($D$2:D3423,D3423,$F$2:F3423,F3423)-1&gt;1),"",
IF(AND(F3423="Peretoe teenus",H3423&lt;[2]an!$M$37,S3423="kahepoolne vajaduspõhine",U3423&lt;[2]an!$M$37,RANK(D3423,$D3423:$D3423)+COUNTIFS($D$2:D3423,D3423,$F$2:F3423,F3423)-1=1),X3423,
IF(AND(F3423="Peretoe teenus",H3423&lt;[2]an!$M$37,S3423="kahepoolne vajaduspõhine",U3423&lt;[2]an!$M$37,RANK(D3423,$D3423:$D3423)+COUNTIFS($D$2:D3423,D3423,$F$2:F3423,F3423)-1&gt;1),"",
IF(AND(F3423="Peretoe teenus",H3423&lt;[2]an!$M$37,S3423="kahepoolne vajaduspõhine",U3423&gt;=[2]an!$M$37,U3423&lt;=[2]an!$M$38,RANK(D3423,$D3423:$D3423)+COUNTIFS($D$2:D3423,D3423,$F$2:F3423,F3423)-1=1),
((EOMONTH(U3423,0)-U3423+1)*X3423)/DAY(EOMONTH(U3423,0))+(DAY(U3423)-1)*100/DAY(EOMONTH(U3423,0)),
IF(AND(F3423="Peretoe teenus",H3423&lt;[2]an!$M$37,S3423="kahepoolne vajaduspõhine",U3423&gt;=[2]an!$M$37,U3423&lt;=[2]an!$M$38,RANK(D3423,$D3423:$D3423)+COUNTIFS($D$2:D3423,D3423,$F$2:F3423,F3423)-1&gt;1),"",
IF(AND(F3423="Peretoe teenus",H3423&lt;[2]an!$M$37,S3423="kahepoolne vajaduspõhine",U3423&gt;[2]an!$M$38,RANK(D3423,$D3423:$D3423)+COUNTIFS($D$2:D3423,D3423,$F$2:F3423,F3423)-1=1),X3423,
IF(AND(F3423="Peretoe teenus",H3423&lt;[2]an!$M$37,S3423="kahepoolne vajaduspõhine",U3423&gt;[2]an!$M$38,RANK(D3423,$D3423:$D3423)+COUNTIFS($D$2:D3423,D3423,$F$2:F3423,F3423)-1&gt;1),"",X3423*W3423)))))))))))))),"")</f>
        <v/>
      </c>
      <c r="Z3423" s="18" t="str">
        <f t="shared" si="160"/>
        <v/>
      </c>
      <c r="AA3423" s="19" t="str">
        <f>IFERROR(VLOOKUP(E3423,[2]an!$A$3:$B$81,2,FALSE),"")</f>
        <v/>
      </c>
      <c r="AB3423" s="19" t="str">
        <f>IFERROR(VLOOKUP(AA3423,[2]an!$C$2:$D$16,2,FALSE),"")</f>
        <v/>
      </c>
      <c r="AC3423" s="20"/>
      <c r="AD3423" s="21" t="str">
        <f>IF(A3423=[2]an!$F$36,VLOOKUP([2]an!$F$36,[2]an!$F$36:$H$36,3,FALSE),IF(A3423=[2]an!$F$35,VLOOKUP([2]an!$F$35,[2]an!$F$35:$H$35,3,FALSE),IF(A3423=[2]an!$F$33,VLOOKUP([2]an!$F$33,[2]an!$F$33:$H$33,3,FALSE),IF(A3423=[2]an!$F$31,VLOOKUP([2]an!$F$31,[2]an!$F$31:$H$31,3,FALSE),""))))</f>
        <v/>
      </c>
    </row>
    <row r="3424" spans="6:30" x14ac:dyDescent="0.2">
      <c r="F3424" s="10"/>
      <c r="G3424" s="8" t="str">
        <f t="shared" si="161"/>
        <v/>
      </c>
      <c r="H3424" s="13"/>
      <c r="K3424" s="13"/>
      <c r="L3424" s="10"/>
      <c r="M3424" s="10"/>
      <c r="S3424" s="8" t="str">
        <f>IFERROR(VLOOKUP(D3424,[1]peretoe_teenus!$A$2:$L$2000,5,FALSE),"")</f>
        <v/>
      </c>
      <c r="U3424" s="13"/>
      <c r="V3424" s="15" t="str" cm="1">
        <f t="array" ref="V3424">IFERROR(IF(AND(F3424="Tugigrupp",RANK(K3424,$K3424:$K3424)+COUNTIFS($K$2:K3424,K3424,$L$2:L3424,L3424,$M$2:M3424,M3424,$I$2:I3424,I3424,$G$2:G3424,G3424,$F$2:F3424,F3424)-1=1),SUMPRODUCT(($F$2:$F$4154=F3424)*($G$2:$G$4154=G3424)*($K$2:$K$4154=K3424)*($I$2:$I$4154=I3424)*($L$2:$L$4154=L3424)*($M$2:$M$4154=M3424)),""),"")</f>
        <v/>
      </c>
      <c r="W3424" s="15" t="str">
        <f t="shared" si="159"/>
        <v/>
      </c>
      <c r="X3424" s="16" t="str">
        <f>IF(AND(A3424=[2]an!$G$38,F3424=[2]an!$E$40),[2]an!$G$40,IF(AND(A3424=[2]an!$G$38,F3424=[2]an!$E$41),[2]an!$G$41,IF(AND(A3424=[2]an!$G$38,F3424=[2]an!$E$39,H3424&gt;=[2]an!$M$37),[2]an!$G$39,
IF(AND(A3424=[2]an!$G$38,F3424=[2]an!$E$39,H3424&lt;[2]an!$M$37,S3424="kahepoolne vajaduspõhine",U3424=""),[2]an!$M$40,
IF(AND(A3424=[2]an!$G$38,F3424=[2]an!$E$39,H3424&lt;[2]an!$M$37,S3424="kahepoolne vajaduspõhine",U3424&lt;&gt;""),[2]an!$G$39,
IF(AND(A3424=[2]an!$G$38,F3424=[2]an!$E$39,H3424&lt;[2]an!$M$37,S3424&lt;&gt;"kahepoolne vajaduspõhine"),[2]an!$G$39,
IF(AND(A3424=[2]an!$G$38,F3424=[2]an!$E$42),[2]an!$G$42,
IF(AND(A3424=[2]an!$H$38,F3424=[2]an!$E$40),[2]an!$H$40,IF(AND(A3424=[2]an!$H$38,F3424=[2]an!$E$41),[2]an!$H$41,IF(AND(A3424=[2]an!$H$38,F3424=[2]an!$E$39,H3424&gt;=[2]an!$M$37),[2]an!$H$39,
IF(AND(A3424=[2]an!$H$38,F3424=[2]an!$E$39,H3424&lt;[2]an!$M$37,S3424="kahepoolne vajaduspõhine",U3424=""),[2]an!$M$40,
IF(AND(A3424=[2]an!$H$38,F3424=[2]an!$E$39,H3424&lt;[2]an!$M$37,S3424="kahepoolne vajaduspõhine",U3424&lt;&gt;""),[2]an!$H$39,
IF(AND(A3424=[2]an!$H$38,F3424=[2]an!$E$39,H3424&lt;[2]an!$M$37,S3424&lt;&gt;"kahepoolne vajaduspõhine"),[2]an!$H$39,
IF(AND(A3424=[2]an!$H$38,F3424=[2]an!$E$42),[2]an!$H$42,
IF(AND(A3424=[2]an!$I$38,F3424=[2]an!$E$40),[2]an!$I$40,IF(AND(A3424=[2]an!$I$38,F3424=[2]an!$E$41),[2]an!$I$41,IF(AND(A3424=[2]an!$I$38,F3424=[2]an!$E$39,H3424&gt;=[2]an!$M$37),[2]an!$I$39,
IF(AND(A3424=[2]an!$I$38,F3424=[2]an!$E$39,H3424&lt;[2]an!$M$37,S3424="kahepoolne vajaduspõhine",U3424=""),[2]an!$M$40,
IF(AND(A3424=[2]an!$I$38,F3424=[2]an!$E$39,H3424&lt;[2]an!$M$37,S3424="kahepoolne vajaduspõhine",U3424&lt;&gt;""),[2]an!$I$39,
IF(AND(A3424=[2]an!$I$38,F3424=[2]an!$E$39,H3424&lt;[2]an!$M$37,S3424&lt;&gt;"kahepoolne vajaduspõhine"),[2]an!$I$39,
IF(AND(A3424=[2]an!$I$38,F3424=[2]an!$E$42),[2]an!$I$42,
IF(AND(A3424=[2]an!$J$38,F3424=[2]an!$E$40),[2]an!$J$40,IF(AND(A3424=[2]an!$J$38,F3424=[2]an!$E$41),[2]an!$J$41,IF(AND(A3424=[2]an!$J$38,F3424=[2]an!$E$39,H3424&gt;=[2]an!$M$37),[2]an!$J$39,
IF(AND(A3424=[2]an!$J$38,F3424=[2]an!$E$39,H3424&lt;[2]an!$M$37,S3424="kahepoolne vajaduspõhine",U3424=""),[2]an!$M$40,
IF(AND(A3424=[2]an!$J$38,F3424=[2]an!$E$39,H3424&lt;[2]an!$M$37,S3424="kahepoolne vajaduspõhine",U3424&lt;&gt;""),[2]an!$J$39,
IF(AND(A3424=[2]an!$J$38,F3424=[2]an!$E$39,H3424&lt;[2]an!$M$37,S3424&lt;&gt;"kahepoolne vajaduspõhine"),[2]an!$J$39,
IF(AND(A3424=[2]an!$J$38,F3424=[2]an!$E$42),[2]an!$J$42,""))))))))))))))))))))))))))))</f>
        <v/>
      </c>
      <c r="Y3424" s="17" t="str">
        <f>IFERROR(IF(F3424="Tugigrupp",0,
IF(AND(F3424="Peretoe teenus",H3424&gt;=[2]an!$M$37,RANK(D3424,$D3424:$D3424)+COUNTIFS($D$2:D3424,D3424,$F$2:F3424,F3424)-1&gt;1),"",
IF(AND(F3424="Peretoe teenus",H3424&gt;=[2]an!$M$37,RANK(D3424,$D3424:$D3424)+COUNTIFS($D$2:D3424,D3424,$F$2:F3424,F3424)-1=1,MONTH(H3424)=MONTH(K3424)=TRUE,YEAR(H3424)=YEAR(K3424)=TRUE),((EOMONTH(H3424,0)-H3424+1)*X3424)/DAY(EOMONTH(H3424,0)),
IF(AND(F3424="Peretoe teenus",H3424&gt;=[2]an!$M$37,RANK(D3424,$D3424:$D3424)+COUNTIFS($D$2:D3424,D3424,$F$2:F3424,F3424)-1=1),X3424,
IF(AND(F3424="Peretoe teenus",H3424&lt;[2]an!$M$37,S3424&lt;&gt;"kahepoolne vajaduspõhine",RANK(D3424,$D3424:$D3424)+COUNTIFS($D$2:D3424,D3424,$F$2:F3424,F3424)-1=1),X3424,
IF(AND(F3424="Peretoe teenus",H3424&lt;[2]an!$M$37,S3424&lt;&gt;"kahepoolne vajaduspõhine",RANK(D3424,$D3424:$D3424)+COUNTIFS($D$2:D3424,D3424,$F$2:F3424,F3424)-1&gt;1),"",
IF(AND(F3424="Peretoe teenus",H3424&lt;[2]an!$M$37,S3424="kahepoolne vajaduspõhine",U3424="",RANK(D3424,$D3424:$D3424)+COUNTIFS($D$2:D3424,D3424,$F$2:F3424,F3424)-1=1),X3424,
IF(AND(F3424="Peretoe teenus",H3424&lt;[2]an!$M$37,S3424="kahepoolne vajaduspõhine",U3424="",RANK(D3424,$D3424:$D3424)+COUNTIFS($D$2:D3424,D3424,$F$2:F3424,F3424)-1&gt;1),"",
IF(AND(F3424="Peretoe teenus",H3424&lt;[2]an!$M$37,S3424="kahepoolne vajaduspõhine",U3424&lt;[2]an!$M$37,RANK(D3424,$D3424:$D3424)+COUNTIFS($D$2:D3424,D3424,$F$2:F3424,F3424)-1=1),X3424,
IF(AND(F3424="Peretoe teenus",H3424&lt;[2]an!$M$37,S3424="kahepoolne vajaduspõhine",U3424&lt;[2]an!$M$37,RANK(D3424,$D3424:$D3424)+COUNTIFS($D$2:D3424,D3424,$F$2:F3424,F3424)-1&gt;1),"",
IF(AND(F3424="Peretoe teenus",H3424&lt;[2]an!$M$37,S3424="kahepoolne vajaduspõhine",U3424&gt;=[2]an!$M$37,U3424&lt;=[2]an!$M$38,RANK(D3424,$D3424:$D3424)+COUNTIFS($D$2:D3424,D3424,$F$2:F3424,F3424)-1=1),
((EOMONTH(U3424,0)-U3424+1)*X3424)/DAY(EOMONTH(U3424,0))+(DAY(U3424)-1)*100/DAY(EOMONTH(U3424,0)),
IF(AND(F3424="Peretoe teenus",H3424&lt;[2]an!$M$37,S3424="kahepoolne vajaduspõhine",U3424&gt;=[2]an!$M$37,U3424&lt;=[2]an!$M$38,RANK(D3424,$D3424:$D3424)+COUNTIFS($D$2:D3424,D3424,$F$2:F3424,F3424)-1&gt;1),"",
IF(AND(F3424="Peretoe teenus",H3424&lt;[2]an!$M$37,S3424="kahepoolne vajaduspõhine",U3424&gt;[2]an!$M$38,RANK(D3424,$D3424:$D3424)+COUNTIFS($D$2:D3424,D3424,$F$2:F3424,F3424)-1=1),X3424,
IF(AND(F3424="Peretoe teenus",H3424&lt;[2]an!$M$37,S3424="kahepoolne vajaduspõhine",U3424&gt;[2]an!$M$38,RANK(D3424,$D3424:$D3424)+COUNTIFS($D$2:D3424,D3424,$F$2:F3424,F3424)-1&gt;1),"",X3424*W3424)))))))))))))),"")</f>
        <v/>
      </c>
      <c r="Z3424" s="18" t="str">
        <f t="shared" si="160"/>
        <v/>
      </c>
      <c r="AA3424" s="19" t="str">
        <f>IFERROR(VLOOKUP(E3424,[2]an!$A$3:$B$81,2,FALSE),"")</f>
        <v/>
      </c>
      <c r="AB3424" s="19" t="str">
        <f>IFERROR(VLOOKUP(AA3424,[2]an!$C$2:$D$16,2,FALSE),"")</f>
        <v/>
      </c>
      <c r="AC3424" s="20"/>
      <c r="AD3424" s="21" t="str">
        <f>IF(A3424=[2]an!$F$36,VLOOKUP([2]an!$F$36,[2]an!$F$36:$H$36,3,FALSE),IF(A3424=[2]an!$F$35,VLOOKUP([2]an!$F$35,[2]an!$F$35:$H$35,3,FALSE),IF(A3424=[2]an!$F$33,VLOOKUP([2]an!$F$33,[2]an!$F$33:$H$33,3,FALSE),IF(A3424=[2]an!$F$31,VLOOKUP([2]an!$F$31,[2]an!$F$31:$H$31,3,FALSE),""))))</f>
        <v/>
      </c>
    </row>
    <row r="3425" spans="6:30" x14ac:dyDescent="0.2">
      <c r="F3425" s="10"/>
      <c r="G3425" s="8" t="str">
        <f t="shared" si="161"/>
        <v/>
      </c>
      <c r="H3425" s="13"/>
      <c r="K3425" s="13"/>
      <c r="L3425" s="10"/>
      <c r="M3425" s="10"/>
      <c r="S3425" s="8" t="str">
        <f>IFERROR(VLOOKUP(D3425,[1]peretoe_teenus!$A$2:$L$2000,5,FALSE),"")</f>
        <v/>
      </c>
      <c r="U3425" s="13"/>
      <c r="V3425" s="15" t="str" cm="1">
        <f t="array" ref="V3425">IFERROR(IF(AND(F3425="Tugigrupp",RANK(K3425,$K3425:$K3425)+COUNTIFS($K$2:K3425,K3425,$L$2:L3425,L3425,$M$2:M3425,M3425,$I$2:I3425,I3425,$G$2:G3425,G3425,$F$2:F3425,F3425)-1=1),SUMPRODUCT(($F$2:$F$4154=F3425)*($G$2:$G$4154=G3425)*($K$2:$K$4154=K3425)*($I$2:$I$4154=I3425)*($L$2:$L$4154=L3425)*($M$2:$M$4154=M3425)),""),"")</f>
        <v/>
      </c>
      <c r="W3425" s="15" t="str">
        <f t="shared" si="159"/>
        <v/>
      </c>
      <c r="X3425" s="16" t="str">
        <f>IF(AND(A3425=[2]an!$G$38,F3425=[2]an!$E$40),[2]an!$G$40,IF(AND(A3425=[2]an!$G$38,F3425=[2]an!$E$41),[2]an!$G$41,IF(AND(A3425=[2]an!$G$38,F3425=[2]an!$E$39,H3425&gt;=[2]an!$M$37),[2]an!$G$39,
IF(AND(A3425=[2]an!$G$38,F3425=[2]an!$E$39,H3425&lt;[2]an!$M$37,S3425="kahepoolne vajaduspõhine",U3425=""),[2]an!$M$40,
IF(AND(A3425=[2]an!$G$38,F3425=[2]an!$E$39,H3425&lt;[2]an!$M$37,S3425="kahepoolne vajaduspõhine",U3425&lt;&gt;""),[2]an!$G$39,
IF(AND(A3425=[2]an!$G$38,F3425=[2]an!$E$39,H3425&lt;[2]an!$M$37,S3425&lt;&gt;"kahepoolne vajaduspõhine"),[2]an!$G$39,
IF(AND(A3425=[2]an!$G$38,F3425=[2]an!$E$42),[2]an!$G$42,
IF(AND(A3425=[2]an!$H$38,F3425=[2]an!$E$40),[2]an!$H$40,IF(AND(A3425=[2]an!$H$38,F3425=[2]an!$E$41),[2]an!$H$41,IF(AND(A3425=[2]an!$H$38,F3425=[2]an!$E$39,H3425&gt;=[2]an!$M$37),[2]an!$H$39,
IF(AND(A3425=[2]an!$H$38,F3425=[2]an!$E$39,H3425&lt;[2]an!$M$37,S3425="kahepoolne vajaduspõhine",U3425=""),[2]an!$M$40,
IF(AND(A3425=[2]an!$H$38,F3425=[2]an!$E$39,H3425&lt;[2]an!$M$37,S3425="kahepoolne vajaduspõhine",U3425&lt;&gt;""),[2]an!$H$39,
IF(AND(A3425=[2]an!$H$38,F3425=[2]an!$E$39,H3425&lt;[2]an!$M$37,S3425&lt;&gt;"kahepoolne vajaduspõhine"),[2]an!$H$39,
IF(AND(A3425=[2]an!$H$38,F3425=[2]an!$E$42),[2]an!$H$42,
IF(AND(A3425=[2]an!$I$38,F3425=[2]an!$E$40),[2]an!$I$40,IF(AND(A3425=[2]an!$I$38,F3425=[2]an!$E$41),[2]an!$I$41,IF(AND(A3425=[2]an!$I$38,F3425=[2]an!$E$39,H3425&gt;=[2]an!$M$37),[2]an!$I$39,
IF(AND(A3425=[2]an!$I$38,F3425=[2]an!$E$39,H3425&lt;[2]an!$M$37,S3425="kahepoolne vajaduspõhine",U3425=""),[2]an!$M$40,
IF(AND(A3425=[2]an!$I$38,F3425=[2]an!$E$39,H3425&lt;[2]an!$M$37,S3425="kahepoolne vajaduspõhine",U3425&lt;&gt;""),[2]an!$I$39,
IF(AND(A3425=[2]an!$I$38,F3425=[2]an!$E$39,H3425&lt;[2]an!$M$37,S3425&lt;&gt;"kahepoolne vajaduspõhine"),[2]an!$I$39,
IF(AND(A3425=[2]an!$I$38,F3425=[2]an!$E$42),[2]an!$I$42,
IF(AND(A3425=[2]an!$J$38,F3425=[2]an!$E$40),[2]an!$J$40,IF(AND(A3425=[2]an!$J$38,F3425=[2]an!$E$41),[2]an!$J$41,IF(AND(A3425=[2]an!$J$38,F3425=[2]an!$E$39,H3425&gt;=[2]an!$M$37),[2]an!$J$39,
IF(AND(A3425=[2]an!$J$38,F3425=[2]an!$E$39,H3425&lt;[2]an!$M$37,S3425="kahepoolne vajaduspõhine",U3425=""),[2]an!$M$40,
IF(AND(A3425=[2]an!$J$38,F3425=[2]an!$E$39,H3425&lt;[2]an!$M$37,S3425="kahepoolne vajaduspõhine",U3425&lt;&gt;""),[2]an!$J$39,
IF(AND(A3425=[2]an!$J$38,F3425=[2]an!$E$39,H3425&lt;[2]an!$M$37,S3425&lt;&gt;"kahepoolne vajaduspõhine"),[2]an!$J$39,
IF(AND(A3425=[2]an!$J$38,F3425=[2]an!$E$42),[2]an!$J$42,""))))))))))))))))))))))))))))</f>
        <v/>
      </c>
      <c r="Y3425" s="17" t="str">
        <f>IFERROR(IF(F3425="Tugigrupp",0,
IF(AND(F3425="Peretoe teenus",H3425&gt;=[2]an!$M$37,RANK(D3425,$D3425:$D3425)+COUNTIFS($D$2:D3425,D3425,$F$2:F3425,F3425)-1&gt;1),"",
IF(AND(F3425="Peretoe teenus",H3425&gt;=[2]an!$M$37,RANK(D3425,$D3425:$D3425)+COUNTIFS($D$2:D3425,D3425,$F$2:F3425,F3425)-1=1,MONTH(H3425)=MONTH(K3425)=TRUE,YEAR(H3425)=YEAR(K3425)=TRUE),((EOMONTH(H3425,0)-H3425+1)*X3425)/DAY(EOMONTH(H3425,0)),
IF(AND(F3425="Peretoe teenus",H3425&gt;=[2]an!$M$37,RANK(D3425,$D3425:$D3425)+COUNTIFS($D$2:D3425,D3425,$F$2:F3425,F3425)-1=1),X3425,
IF(AND(F3425="Peretoe teenus",H3425&lt;[2]an!$M$37,S3425&lt;&gt;"kahepoolne vajaduspõhine",RANK(D3425,$D3425:$D3425)+COUNTIFS($D$2:D3425,D3425,$F$2:F3425,F3425)-1=1),X3425,
IF(AND(F3425="Peretoe teenus",H3425&lt;[2]an!$M$37,S3425&lt;&gt;"kahepoolne vajaduspõhine",RANK(D3425,$D3425:$D3425)+COUNTIFS($D$2:D3425,D3425,$F$2:F3425,F3425)-1&gt;1),"",
IF(AND(F3425="Peretoe teenus",H3425&lt;[2]an!$M$37,S3425="kahepoolne vajaduspõhine",U3425="",RANK(D3425,$D3425:$D3425)+COUNTIFS($D$2:D3425,D3425,$F$2:F3425,F3425)-1=1),X3425,
IF(AND(F3425="Peretoe teenus",H3425&lt;[2]an!$M$37,S3425="kahepoolne vajaduspõhine",U3425="",RANK(D3425,$D3425:$D3425)+COUNTIFS($D$2:D3425,D3425,$F$2:F3425,F3425)-1&gt;1),"",
IF(AND(F3425="Peretoe teenus",H3425&lt;[2]an!$M$37,S3425="kahepoolne vajaduspõhine",U3425&lt;[2]an!$M$37,RANK(D3425,$D3425:$D3425)+COUNTIFS($D$2:D3425,D3425,$F$2:F3425,F3425)-1=1),X3425,
IF(AND(F3425="Peretoe teenus",H3425&lt;[2]an!$M$37,S3425="kahepoolne vajaduspõhine",U3425&lt;[2]an!$M$37,RANK(D3425,$D3425:$D3425)+COUNTIFS($D$2:D3425,D3425,$F$2:F3425,F3425)-1&gt;1),"",
IF(AND(F3425="Peretoe teenus",H3425&lt;[2]an!$M$37,S3425="kahepoolne vajaduspõhine",U3425&gt;=[2]an!$M$37,U3425&lt;=[2]an!$M$38,RANK(D3425,$D3425:$D3425)+COUNTIFS($D$2:D3425,D3425,$F$2:F3425,F3425)-1=1),
((EOMONTH(U3425,0)-U3425+1)*X3425)/DAY(EOMONTH(U3425,0))+(DAY(U3425)-1)*100/DAY(EOMONTH(U3425,0)),
IF(AND(F3425="Peretoe teenus",H3425&lt;[2]an!$M$37,S3425="kahepoolne vajaduspõhine",U3425&gt;=[2]an!$M$37,U3425&lt;=[2]an!$M$38,RANK(D3425,$D3425:$D3425)+COUNTIFS($D$2:D3425,D3425,$F$2:F3425,F3425)-1&gt;1),"",
IF(AND(F3425="Peretoe teenus",H3425&lt;[2]an!$M$37,S3425="kahepoolne vajaduspõhine",U3425&gt;[2]an!$M$38,RANK(D3425,$D3425:$D3425)+COUNTIFS($D$2:D3425,D3425,$F$2:F3425,F3425)-1=1),X3425,
IF(AND(F3425="Peretoe teenus",H3425&lt;[2]an!$M$37,S3425="kahepoolne vajaduspõhine",U3425&gt;[2]an!$M$38,RANK(D3425,$D3425:$D3425)+COUNTIFS($D$2:D3425,D3425,$F$2:F3425,F3425)-1&gt;1),"",X3425*W3425)))))))))))))),"")</f>
        <v/>
      </c>
      <c r="Z3425" s="18" t="str">
        <f t="shared" si="160"/>
        <v/>
      </c>
      <c r="AA3425" s="19" t="str">
        <f>IFERROR(VLOOKUP(E3425,[2]an!$A$3:$B$81,2,FALSE),"")</f>
        <v/>
      </c>
      <c r="AB3425" s="19" t="str">
        <f>IFERROR(VLOOKUP(AA3425,[2]an!$C$2:$D$16,2,FALSE),"")</f>
        <v/>
      </c>
      <c r="AC3425" s="20"/>
      <c r="AD3425" s="21" t="str">
        <f>IF(A3425=[2]an!$F$36,VLOOKUP([2]an!$F$36,[2]an!$F$36:$H$36,3,FALSE),IF(A3425=[2]an!$F$35,VLOOKUP([2]an!$F$35,[2]an!$F$35:$H$35,3,FALSE),IF(A3425=[2]an!$F$33,VLOOKUP([2]an!$F$33,[2]an!$F$33:$H$33,3,FALSE),IF(A3425=[2]an!$F$31,VLOOKUP([2]an!$F$31,[2]an!$F$31:$H$31,3,FALSE),""))))</f>
        <v/>
      </c>
    </row>
    <row r="3426" spans="6:30" x14ac:dyDescent="0.2">
      <c r="F3426" s="10"/>
      <c r="G3426" s="8" t="str">
        <f t="shared" si="161"/>
        <v/>
      </c>
      <c r="H3426" s="13"/>
      <c r="K3426" s="13"/>
      <c r="L3426" s="10"/>
      <c r="M3426" s="10"/>
      <c r="S3426" s="8" t="str">
        <f>IFERROR(VLOOKUP(D3426,[1]peretoe_teenus!$A$2:$L$2000,5,FALSE),"")</f>
        <v/>
      </c>
      <c r="U3426" s="13"/>
      <c r="V3426" s="15" t="str" cm="1">
        <f t="array" ref="V3426">IFERROR(IF(AND(F3426="Tugigrupp",RANK(K3426,$K3426:$K3426)+COUNTIFS($K$2:K3426,K3426,$L$2:L3426,L3426,$M$2:M3426,M3426,$I$2:I3426,I3426,$G$2:G3426,G3426,$F$2:F3426,F3426)-1=1),SUMPRODUCT(($F$2:$F$4154=F3426)*($G$2:$G$4154=G3426)*($K$2:$K$4154=K3426)*($I$2:$I$4154=I3426)*($L$2:$L$4154=L3426)*($M$2:$M$4154=M3426)),""),"")</f>
        <v/>
      </c>
      <c r="W3426" s="15" t="str">
        <f t="shared" si="159"/>
        <v/>
      </c>
      <c r="X3426" s="16" t="str">
        <f>IF(AND(A3426=[2]an!$G$38,F3426=[2]an!$E$40),[2]an!$G$40,IF(AND(A3426=[2]an!$G$38,F3426=[2]an!$E$41),[2]an!$G$41,IF(AND(A3426=[2]an!$G$38,F3426=[2]an!$E$39,H3426&gt;=[2]an!$M$37),[2]an!$G$39,
IF(AND(A3426=[2]an!$G$38,F3426=[2]an!$E$39,H3426&lt;[2]an!$M$37,S3426="kahepoolne vajaduspõhine",U3426=""),[2]an!$M$40,
IF(AND(A3426=[2]an!$G$38,F3426=[2]an!$E$39,H3426&lt;[2]an!$M$37,S3426="kahepoolne vajaduspõhine",U3426&lt;&gt;""),[2]an!$G$39,
IF(AND(A3426=[2]an!$G$38,F3426=[2]an!$E$39,H3426&lt;[2]an!$M$37,S3426&lt;&gt;"kahepoolne vajaduspõhine"),[2]an!$G$39,
IF(AND(A3426=[2]an!$G$38,F3426=[2]an!$E$42),[2]an!$G$42,
IF(AND(A3426=[2]an!$H$38,F3426=[2]an!$E$40),[2]an!$H$40,IF(AND(A3426=[2]an!$H$38,F3426=[2]an!$E$41),[2]an!$H$41,IF(AND(A3426=[2]an!$H$38,F3426=[2]an!$E$39,H3426&gt;=[2]an!$M$37),[2]an!$H$39,
IF(AND(A3426=[2]an!$H$38,F3426=[2]an!$E$39,H3426&lt;[2]an!$M$37,S3426="kahepoolne vajaduspõhine",U3426=""),[2]an!$M$40,
IF(AND(A3426=[2]an!$H$38,F3426=[2]an!$E$39,H3426&lt;[2]an!$M$37,S3426="kahepoolne vajaduspõhine",U3426&lt;&gt;""),[2]an!$H$39,
IF(AND(A3426=[2]an!$H$38,F3426=[2]an!$E$39,H3426&lt;[2]an!$M$37,S3426&lt;&gt;"kahepoolne vajaduspõhine"),[2]an!$H$39,
IF(AND(A3426=[2]an!$H$38,F3426=[2]an!$E$42),[2]an!$H$42,
IF(AND(A3426=[2]an!$I$38,F3426=[2]an!$E$40),[2]an!$I$40,IF(AND(A3426=[2]an!$I$38,F3426=[2]an!$E$41),[2]an!$I$41,IF(AND(A3426=[2]an!$I$38,F3426=[2]an!$E$39,H3426&gt;=[2]an!$M$37),[2]an!$I$39,
IF(AND(A3426=[2]an!$I$38,F3426=[2]an!$E$39,H3426&lt;[2]an!$M$37,S3426="kahepoolne vajaduspõhine",U3426=""),[2]an!$M$40,
IF(AND(A3426=[2]an!$I$38,F3426=[2]an!$E$39,H3426&lt;[2]an!$M$37,S3426="kahepoolne vajaduspõhine",U3426&lt;&gt;""),[2]an!$I$39,
IF(AND(A3426=[2]an!$I$38,F3426=[2]an!$E$39,H3426&lt;[2]an!$M$37,S3426&lt;&gt;"kahepoolne vajaduspõhine"),[2]an!$I$39,
IF(AND(A3426=[2]an!$I$38,F3426=[2]an!$E$42),[2]an!$I$42,
IF(AND(A3426=[2]an!$J$38,F3426=[2]an!$E$40),[2]an!$J$40,IF(AND(A3426=[2]an!$J$38,F3426=[2]an!$E$41),[2]an!$J$41,IF(AND(A3426=[2]an!$J$38,F3426=[2]an!$E$39,H3426&gt;=[2]an!$M$37),[2]an!$J$39,
IF(AND(A3426=[2]an!$J$38,F3426=[2]an!$E$39,H3426&lt;[2]an!$M$37,S3426="kahepoolne vajaduspõhine",U3426=""),[2]an!$M$40,
IF(AND(A3426=[2]an!$J$38,F3426=[2]an!$E$39,H3426&lt;[2]an!$M$37,S3426="kahepoolne vajaduspõhine",U3426&lt;&gt;""),[2]an!$J$39,
IF(AND(A3426=[2]an!$J$38,F3426=[2]an!$E$39,H3426&lt;[2]an!$M$37,S3426&lt;&gt;"kahepoolne vajaduspõhine"),[2]an!$J$39,
IF(AND(A3426=[2]an!$J$38,F3426=[2]an!$E$42),[2]an!$J$42,""))))))))))))))))))))))))))))</f>
        <v/>
      </c>
      <c r="Y3426" s="17" t="str">
        <f>IFERROR(IF(F3426="Tugigrupp",0,
IF(AND(F3426="Peretoe teenus",H3426&gt;=[2]an!$M$37,RANK(D3426,$D3426:$D3426)+COUNTIFS($D$2:D3426,D3426,$F$2:F3426,F3426)-1&gt;1),"",
IF(AND(F3426="Peretoe teenus",H3426&gt;=[2]an!$M$37,RANK(D3426,$D3426:$D3426)+COUNTIFS($D$2:D3426,D3426,$F$2:F3426,F3426)-1=1,MONTH(H3426)=MONTH(K3426)=TRUE,YEAR(H3426)=YEAR(K3426)=TRUE),((EOMONTH(H3426,0)-H3426+1)*X3426)/DAY(EOMONTH(H3426,0)),
IF(AND(F3426="Peretoe teenus",H3426&gt;=[2]an!$M$37,RANK(D3426,$D3426:$D3426)+COUNTIFS($D$2:D3426,D3426,$F$2:F3426,F3426)-1=1),X3426,
IF(AND(F3426="Peretoe teenus",H3426&lt;[2]an!$M$37,S3426&lt;&gt;"kahepoolne vajaduspõhine",RANK(D3426,$D3426:$D3426)+COUNTIFS($D$2:D3426,D3426,$F$2:F3426,F3426)-1=1),X3426,
IF(AND(F3426="Peretoe teenus",H3426&lt;[2]an!$M$37,S3426&lt;&gt;"kahepoolne vajaduspõhine",RANK(D3426,$D3426:$D3426)+COUNTIFS($D$2:D3426,D3426,$F$2:F3426,F3426)-1&gt;1),"",
IF(AND(F3426="Peretoe teenus",H3426&lt;[2]an!$M$37,S3426="kahepoolne vajaduspõhine",U3426="",RANK(D3426,$D3426:$D3426)+COUNTIFS($D$2:D3426,D3426,$F$2:F3426,F3426)-1=1),X3426,
IF(AND(F3426="Peretoe teenus",H3426&lt;[2]an!$M$37,S3426="kahepoolne vajaduspõhine",U3426="",RANK(D3426,$D3426:$D3426)+COUNTIFS($D$2:D3426,D3426,$F$2:F3426,F3426)-1&gt;1),"",
IF(AND(F3426="Peretoe teenus",H3426&lt;[2]an!$M$37,S3426="kahepoolne vajaduspõhine",U3426&lt;[2]an!$M$37,RANK(D3426,$D3426:$D3426)+COUNTIFS($D$2:D3426,D3426,$F$2:F3426,F3426)-1=1),X3426,
IF(AND(F3426="Peretoe teenus",H3426&lt;[2]an!$M$37,S3426="kahepoolne vajaduspõhine",U3426&lt;[2]an!$M$37,RANK(D3426,$D3426:$D3426)+COUNTIFS($D$2:D3426,D3426,$F$2:F3426,F3426)-1&gt;1),"",
IF(AND(F3426="Peretoe teenus",H3426&lt;[2]an!$M$37,S3426="kahepoolne vajaduspõhine",U3426&gt;=[2]an!$M$37,U3426&lt;=[2]an!$M$38,RANK(D3426,$D3426:$D3426)+COUNTIFS($D$2:D3426,D3426,$F$2:F3426,F3426)-1=1),
((EOMONTH(U3426,0)-U3426+1)*X3426)/DAY(EOMONTH(U3426,0))+(DAY(U3426)-1)*100/DAY(EOMONTH(U3426,0)),
IF(AND(F3426="Peretoe teenus",H3426&lt;[2]an!$M$37,S3426="kahepoolne vajaduspõhine",U3426&gt;=[2]an!$M$37,U3426&lt;=[2]an!$M$38,RANK(D3426,$D3426:$D3426)+COUNTIFS($D$2:D3426,D3426,$F$2:F3426,F3426)-1&gt;1),"",
IF(AND(F3426="Peretoe teenus",H3426&lt;[2]an!$M$37,S3426="kahepoolne vajaduspõhine",U3426&gt;[2]an!$M$38,RANK(D3426,$D3426:$D3426)+COUNTIFS($D$2:D3426,D3426,$F$2:F3426,F3426)-1=1),X3426,
IF(AND(F3426="Peretoe teenus",H3426&lt;[2]an!$M$37,S3426="kahepoolne vajaduspõhine",U3426&gt;[2]an!$M$38,RANK(D3426,$D3426:$D3426)+COUNTIFS($D$2:D3426,D3426,$F$2:F3426,F3426)-1&gt;1),"",X3426*W3426)))))))))))))),"")</f>
        <v/>
      </c>
      <c r="Z3426" s="18" t="str">
        <f t="shared" si="160"/>
        <v/>
      </c>
      <c r="AA3426" s="19" t="str">
        <f>IFERROR(VLOOKUP(E3426,[2]an!$A$3:$B$81,2,FALSE),"")</f>
        <v/>
      </c>
      <c r="AB3426" s="19" t="str">
        <f>IFERROR(VLOOKUP(AA3426,[2]an!$C$2:$D$16,2,FALSE),"")</f>
        <v/>
      </c>
      <c r="AC3426" s="20"/>
      <c r="AD3426" s="21" t="str">
        <f>IF(A3426=[2]an!$F$36,VLOOKUP([2]an!$F$36,[2]an!$F$36:$H$36,3,FALSE),IF(A3426=[2]an!$F$35,VLOOKUP([2]an!$F$35,[2]an!$F$35:$H$35,3,FALSE),IF(A3426=[2]an!$F$33,VLOOKUP([2]an!$F$33,[2]an!$F$33:$H$33,3,FALSE),IF(A3426=[2]an!$F$31,VLOOKUP([2]an!$F$31,[2]an!$F$31:$H$31,3,FALSE),""))))</f>
        <v/>
      </c>
    </row>
    <row r="3427" spans="6:30" x14ac:dyDescent="0.2">
      <c r="F3427" s="10"/>
      <c r="G3427" s="8" t="str">
        <f t="shared" si="161"/>
        <v/>
      </c>
      <c r="H3427" s="13"/>
      <c r="K3427" s="13"/>
      <c r="L3427" s="10"/>
      <c r="M3427" s="10"/>
      <c r="S3427" s="8" t="str">
        <f>IFERROR(VLOOKUP(D3427,[1]peretoe_teenus!$A$2:$L$2000,5,FALSE),"")</f>
        <v/>
      </c>
      <c r="U3427" s="13"/>
      <c r="V3427" s="15" t="str" cm="1">
        <f t="array" ref="V3427">IFERROR(IF(AND(F3427="Tugigrupp",RANK(K3427,$K3427:$K3427)+COUNTIFS($K$2:K3427,K3427,$L$2:L3427,L3427,$M$2:M3427,M3427,$I$2:I3427,I3427,$G$2:G3427,G3427,$F$2:F3427,F3427)-1=1),SUMPRODUCT(($F$2:$F$4154=F3427)*($G$2:$G$4154=G3427)*($K$2:$K$4154=K3427)*($I$2:$I$4154=I3427)*($L$2:$L$4154=L3427)*($M$2:$M$4154=M3427)),""),"")</f>
        <v/>
      </c>
      <c r="W3427" s="15" t="str">
        <f t="shared" si="159"/>
        <v/>
      </c>
      <c r="X3427" s="16" t="str">
        <f>IF(AND(A3427=[2]an!$G$38,F3427=[2]an!$E$40),[2]an!$G$40,IF(AND(A3427=[2]an!$G$38,F3427=[2]an!$E$41),[2]an!$G$41,IF(AND(A3427=[2]an!$G$38,F3427=[2]an!$E$39,H3427&gt;=[2]an!$M$37),[2]an!$G$39,
IF(AND(A3427=[2]an!$G$38,F3427=[2]an!$E$39,H3427&lt;[2]an!$M$37,S3427="kahepoolne vajaduspõhine",U3427=""),[2]an!$M$40,
IF(AND(A3427=[2]an!$G$38,F3427=[2]an!$E$39,H3427&lt;[2]an!$M$37,S3427="kahepoolne vajaduspõhine",U3427&lt;&gt;""),[2]an!$G$39,
IF(AND(A3427=[2]an!$G$38,F3427=[2]an!$E$39,H3427&lt;[2]an!$M$37,S3427&lt;&gt;"kahepoolne vajaduspõhine"),[2]an!$G$39,
IF(AND(A3427=[2]an!$G$38,F3427=[2]an!$E$42),[2]an!$G$42,
IF(AND(A3427=[2]an!$H$38,F3427=[2]an!$E$40),[2]an!$H$40,IF(AND(A3427=[2]an!$H$38,F3427=[2]an!$E$41),[2]an!$H$41,IF(AND(A3427=[2]an!$H$38,F3427=[2]an!$E$39,H3427&gt;=[2]an!$M$37),[2]an!$H$39,
IF(AND(A3427=[2]an!$H$38,F3427=[2]an!$E$39,H3427&lt;[2]an!$M$37,S3427="kahepoolne vajaduspõhine",U3427=""),[2]an!$M$40,
IF(AND(A3427=[2]an!$H$38,F3427=[2]an!$E$39,H3427&lt;[2]an!$M$37,S3427="kahepoolne vajaduspõhine",U3427&lt;&gt;""),[2]an!$H$39,
IF(AND(A3427=[2]an!$H$38,F3427=[2]an!$E$39,H3427&lt;[2]an!$M$37,S3427&lt;&gt;"kahepoolne vajaduspõhine"),[2]an!$H$39,
IF(AND(A3427=[2]an!$H$38,F3427=[2]an!$E$42),[2]an!$H$42,
IF(AND(A3427=[2]an!$I$38,F3427=[2]an!$E$40),[2]an!$I$40,IF(AND(A3427=[2]an!$I$38,F3427=[2]an!$E$41),[2]an!$I$41,IF(AND(A3427=[2]an!$I$38,F3427=[2]an!$E$39,H3427&gt;=[2]an!$M$37),[2]an!$I$39,
IF(AND(A3427=[2]an!$I$38,F3427=[2]an!$E$39,H3427&lt;[2]an!$M$37,S3427="kahepoolne vajaduspõhine",U3427=""),[2]an!$M$40,
IF(AND(A3427=[2]an!$I$38,F3427=[2]an!$E$39,H3427&lt;[2]an!$M$37,S3427="kahepoolne vajaduspõhine",U3427&lt;&gt;""),[2]an!$I$39,
IF(AND(A3427=[2]an!$I$38,F3427=[2]an!$E$39,H3427&lt;[2]an!$M$37,S3427&lt;&gt;"kahepoolne vajaduspõhine"),[2]an!$I$39,
IF(AND(A3427=[2]an!$I$38,F3427=[2]an!$E$42),[2]an!$I$42,
IF(AND(A3427=[2]an!$J$38,F3427=[2]an!$E$40),[2]an!$J$40,IF(AND(A3427=[2]an!$J$38,F3427=[2]an!$E$41),[2]an!$J$41,IF(AND(A3427=[2]an!$J$38,F3427=[2]an!$E$39,H3427&gt;=[2]an!$M$37),[2]an!$J$39,
IF(AND(A3427=[2]an!$J$38,F3427=[2]an!$E$39,H3427&lt;[2]an!$M$37,S3427="kahepoolne vajaduspõhine",U3427=""),[2]an!$M$40,
IF(AND(A3427=[2]an!$J$38,F3427=[2]an!$E$39,H3427&lt;[2]an!$M$37,S3427="kahepoolne vajaduspõhine",U3427&lt;&gt;""),[2]an!$J$39,
IF(AND(A3427=[2]an!$J$38,F3427=[2]an!$E$39,H3427&lt;[2]an!$M$37,S3427&lt;&gt;"kahepoolne vajaduspõhine"),[2]an!$J$39,
IF(AND(A3427=[2]an!$J$38,F3427=[2]an!$E$42),[2]an!$J$42,""))))))))))))))))))))))))))))</f>
        <v/>
      </c>
      <c r="Y3427" s="17" t="str">
        <f>IFERROR(IF(F3427="Tugigrupp",0,
IF(AND(F3427="Peretoe teenus",H3427&gt;=[2]an!$M$37,RANK(D3427,$D3427:$D3427)+COUNTIFS($D$2:D3427,D3427,$F$2:F3427,F3427)-1&gt;1),"",
IF(AND(F3427="Peretoe teenus",H3427&gt;=[2]an!$M$37,RANK(D3427,$D3427:$D3427)+COUNTIFS($D$2:D3427,D3427,$F$2:F3427,F3427)-1=1,MONTH(H3427)=MONTH(K3427)=TRUE,YEAR(H3427)=YEAR(K3427)=TRUE),((EOMONTH(H3427,0)-H3427+1)*X3427)/DAY(EOMONTH(H3427,0)),
IF(AND(F3427="Peretoe teenus",H3427&gt;=[2]an!$M$37,RANK(D3427,$D3427:$D3427)+COUNTIFS($D$2:D3427,D3427,$F$2:F3427,F3427)-1=1),X3427,
IF(AND(F3427="Peretoe teenus",H3427&lt;[2]an!$M$37,S3427&lt;&gt;"kahepoolne vajaduspõhine",RANK(D3427,$D3427:$D3427)+COUNTIFS($D$2:D3427,D3427,$F$2:F3427,F3427)-1=1),X3427,
IF(AND(F3427="Peretoe teenus",H3427&lt;[2]an!$M$37,S3427&lt;&gt;"kahepoolne vajaduspõhine",RANK(D3427,$D3427:$D3427)+COUNTIFS($D$2:D3427,D3427,$F$2:F3427,F3427)-1&gt;1),"",
IF(AND(F3427="Peretoe teenus",H3427&lt;[2]an!$M$37,S3427="kahepoolne vajaduspõhine",U3427="",RANK(D3427,$D3427:$D3427)+COUNTIFS($D$2:D3427,D3427,$F$2:F3427,F3427)-1=1),X3427,
IF(AND(F3427="Peretoe teenus",H3427&lt;[2]an!$M$37,S3427="kahepoolne vajaduspõhine",U3427="",RANK(D3427,$D3427:$D3427)+COUNTIFS($D$2:D3427,D3427,$F$2:F3427,F3427)-1&gt;1),"",
IF(AND(F3427="Peretoe teenus",H3427&lt;[2]an!$M$37,S3427="kahepoolne vajaduspõhine",U3427&lt;[2]an!$M$37,RANK(D3427,$D3427:$D3427)+COUNTIFS($D$2:D3427,D3427,$F$2:F3427,F3427)-1=1),X3427,
IF(AND(F3427="Peretoe teenus",H3427&lt;[2]an!$M$37,S3427="kahepoolne vajaduspõhine",U3427&lt;[2]an!$M$37,RANK(D3427,$D3427:$D3427)+COUNTIFS($D$2:D3427,D3427,$F$2:F3427,F3427)-1&gt;1),"",
IF(AND(F3427="Peretoe teenus",H3427&lt;[2]an!$M$37,S3427="kahepoolne vajaduspõhine",U3427&gt;=[2]an!$M$37,U3427&lt;=[2]an!$M$38,RANK(D3427,$D3427:$D3427)+COUNTIFS($D$2:D3427,D3427,$F$2:F3427,F3427)-1=1),
((EOMONTH(U3427,0)-U3427+1)*X3427)/DAY(EOMONTH(U3427,0))+(DAY(U3427)-1)*100/DAY(EOMONTH(U3427,0)),
IF(AND(F3427="Peretoe teenus",H3427&lt;[2]an!$M$37,S3427="kahepoolne vajaduspõhine",U3427&gt;=[2]an!$M$37,U3427&lt;=[2]an!$M$38,RANK(D3427,$D3427:$D3427)+COUNTIFS($D$2:D3427,D3427,$F$2:F3427,F3427)-1&gt;1),"",
IF(AND(F3427="Peretoe teenus",H3427&lt;[2]an!$M$37,S3427="kahepoolne vajaduspõhine",U3427&gt;[2]an!$M$38,RANK(D3427,$D3427:$D3427)+COUNTIFS($D$2:D3427,D3427,$F$2:F3427,F3427)-1=1),X3427,
IF(AND(F3427="Peretoe teenus",H3427&lt;[2]an!$M$37,S3427="kahepoolne vajaduspõhine",U3427&gt;[2]an!$M$38,RANK(D3427,$D3427:$D3427)+COUNTIFS($D$2:D3427,D3427,$F$2:F3427,F3427)-1&gt;1),"",X3427*W3427)))))))))))))),"")</f>
        <v/>
      </c>
      <c r="Z3427" s="18" t="str">
        <f t="shared" si="160"/>
        <v/>
      </c>
      <c r="AA3427" s="19" t="str">
        <f>IFERROR(VLOOKUP(E3427,[2]an!$A$3:$B$81,2,FALSE),"")</f>
        <v/>
      </c>
      <c r="AB3427" s="19" t="str">
        <f>IFERROR(VLOOKUP(AA3427,[2]an!$C$2:$D$16,2,FALSE),"")</f>
        <v/>
      </c>
      <c r="AC3427" s="20"/>
      <c r="AD3427" s="21" t="str">
        <f>IF(A3427=[2]an!$F$36,VLOOKUP([2]an!$F$36,[2]an!$F$36:$H$36,3,FALSE),IF(A3427=[2]an!$F$35,VLOOKUP([2]an!$F$35,[2]an!$F$35:$H$35,3,FALSE),IF(A3427=[2]an!$F$33,VLOOKUP([2]an!$F$33,[2]an!$F$33:$H$33,3,FALSE),IF(A3427=[2]an!$F$31,VLOOKUP([2]an!$F$31,[2]an!$F$31:$H$31,3,FALSE),""))))</f>
        <v/>
      </c>
    </row>
    <row r="3428" spans="6:30" x14ac:dyDescent="0.2">
      <c r="F3428" s="10"/>
      <c r="G3428" s="8" t="str">
        <f t="shared" si="161"/>
        <v/>
      </c>
      <c r="H3428" s="13"/>
      <c r="K3428" s="13"/>
      <c r="L3428" s="10"/>
      <c r="M3428" s="10"/>
      <c r="S3428" s="8" t="str">
        <f>IFERROR(VLOOKUP(D3428,[1]peretoe_teenus!$A$2:$L$2000,5,FALSE),"")</f>
        <v/>
      </c>
      <c r="U3428" s="13"/>
      <c r="V3428" s="15" t="str" cm="1">
        <f t="array" ref="V3428">IFERROR(IF(AND(F3428="Tugigrupp",RANK(K3428,$K3428:$K3428)+COUNTIFS($K$2:K3428,K3428,$L$2:L3428,L3428,$M$2:M3428,M3428,$I$2:I3428,I3428,$G$2:G3428,G3428,$F$2:F3428,F3428)-1=1),SUMPRODUCT(($F$2:$F$4154=F3428)*($G$2:$G$4154=G3428)*($K$2:$K$4154=K3428)*($I$2:$I$4154=I3428)*($L$2:$L$4154=L3428)*($M$2:$M$4154=M3428)),""),"")</f>
        <v/>
      </c>
      <c r="W3428" s="15" t="str">
        <f t="shared" si="159"/>
        <v/>
      </c>
      <c r="X3428" s="16" t="str">
        <f>IF(AND(A3428=[2]an!$G$38,F3428=[2]an!$E$40),[2]an!$G$40,IF(AND(A3428=[2]an!$G$38,F3428=[2]an!$E$41),[2]an!$G$41,IF(AND(A3428=[2]an!$G$38,F3428=[2]an!$E$39,H3428&gt;=[2]an!$M$37),[2]an!$G$39,
IF(AND(A3428=[2]an!$G$38,F3428=[2]an!$E$39,H3428&lt;[2]an!$M$37,S3428="kahepoolne vajaduspõhine",U3428=""),[2]an!$M$40,
IF(AND(A3428=[2]an!$G$38,F3428=[2]an!$E$39,H3428&lt;[2]an!$M$37,S3428="kahepoolne vajaduspõhine",U3428&lt;&gt;""),[2]an!$G$39,
IF(AND(A3428=[2]an!$G$38,F3428=[2]an!$E$39,H3428&lt;[2]an!$M$37,S3428&lt;&gt;"kahepoolne vajaduspõhine"),[2]an!$G$39,
IF(AND(A3428=[2]an!$G$38,F3428=[2]an!$E$42),[2]an!$G$42,
IF(AND(A3428=[2]an!$H$38,F3428=[2]an!$E$40),[2]an!$H$40,IF(AND(A3428=[2]an!$H$38,F3428=[2]an!$E$41),[2]an!$H$41,IF(AND(A3428=[2]an!$H$38,F3428=[2]an!$E$39,H3428&gt;=[2]an!$M$37),[2]an!$H$39,
IF(AND(A3428=[2]an!$H$38,F3428=[2]an!$E$39,H3428&lt;[2]an!$M$37,S3428="kahepoolne vajaduspõhine",U3428=""),[2]an!$M$40,
IF(AND(A3428=[2]an!$H$38,F3428=[2]an!$E$39,H3428&lt;[2]an!$M$37,S3428="kahepoolne vajaduspõhine",U3428&lt;&gt;""),[2]an!$H$39,
IF(AND(A3428=[2]an!$H$38,F3428=[2]an!$E$39,H3428&lt;[2]an!$M$37,S3428&lt;&gt;"kahepoolne vajaduspõhine"),[2]an!$H$39,
IF(AND(A3428=[2]an!$H$38,F3428=[2]an!$E$42),[2]an!$H$42,
IF(AND(A3428=[2]an!$I$38,F3428=[2]an!$E$40),[2]an!$I$40,IF(AND(A3428=[2]an!$I$38,F3428=[2]an!$E$41),[2]an!$I$41,IF(AND(A3428=[2]an!$I$38,F3428=[2]an!$E$39,H3428&gt;=[2]an!$M$37),[2]an!$I$39,
IF(AND(A3428=[2]an!$I$38,F3428=[2]an!$E$39,H3428&lt;[2]an!$M$37,S3428="kahepoolne vajaduspõhine",U3428=""),[2]an!$M$40,
IF(AND(A3428=[2]an!$I$38,F3428=[2]an!$E$39,H3428&lt;[2]an!$M$37,S3428="kahepoolne vajaduspõhine",U3428&lt;&gt;""),[2]an!$I$39,
IF(AND(A3428=[2]an!$I$38,F3428=[2]an!$E$39,H3428&lt;[2]an!$M$37,S3428&lt;&gt;"kahepoolne vajaduspõhine"),[2]an!$I$39,
IF(AND(A3428=[2]an!$I$38,F3428=[2]an!$E$42),[2]an!$I$42,
IF(AND(A3428=[2]an!$J$38,F3428=[2]an!$E$40),[2]an!$J$40,IF(AND(A3428=[2]an!$J$38,F3428=[2]an!$E$41),[2]an!$J$41,IF(AND(A3428=[2]an!$J$38,F3428=[2]an!$E$39,H3428&gt;=[2]an!$M$37),[2]an!$J$39,
IF(AND(A3428=[2]an!$J$38,F3428=[2]an!$E$39,H3428&lt;[2]an!$M$37,S3428="kahepoolne vajaduspõhine",U3428=""),[2]an!$M$40,
IF(AND(A3428=[2]an!$J$38,F3428=[2]an!$E$39,H3428&lt;[2]an!$M$37,S3428="kahepoolne vajaduspõhine",U3428&lt;&gt;""),[2]an!$J$39,
IF(AND(A3428=[2]an!$J$38,F3428=[2]an!$E$39,H3428&lt;[2]an!$M$37,S3428&lt;&gt;"kahepoolne vajaduspõhine"),[2]an!$J$39,
IF(AND(A3428=[2]an!$J$38,F3428=[2]an!$E$42),[2]an!$J$42,""))))))))))))))))))))))))))))</f>
        <v/>
      </c>
      <c r="Y3428" s="17" t="str">
        <f>IFERROR(IF(F3428="Tugigrupp",0,
IF(AND(F3428="Peretoe teenus",H3428&gt;=[2]an!$M$37,RANK(D3428,$D3428:$D3428)+COUNTIFS($D$2:D3428,D3428,$F$2:F3428,F3428)-1&gt;1),"",
IF(AND(F3428="Peretoe teenus",H3428&gt;=[2]an!$M$37,RANK(D3428,$D3428:$D3428)+COUNTIFS($D$2:D3428,D3428,$F$2:F3428,F3428)-1=1,MONTH(H3428)=MONTH(K3428)=TRUE,YEAR(H3428)=YEAR(K3428)=TRUE),((EOMONTH(H3428,0)-H3428+1)*X3428)/DAY(EOMONTH(H3428,0)),
IF(AND(F3428="Peretoe teenus",H3428&gt;=[2]an!$M$37,RANK(D3428,$D3428:$D3428)+COUNTIFS($D$2:D3428,D3428,$F$2:F3428,F3428)-1=1),X3428,
IF(AND(F3428="Peretoe teenus",H3428&lt;[2]an!$M$37,S3428&lt;&gt;"kahepoolne vajaduspõhine",RANK(D3428,$D3428:$D3428)+COUNTIFS($D$2:D3428,D3428,$F$2:F3428,F3428)-1=1),X3428,
IF(AND(F3428="Peretoe teenus",H3428&lt;[2]an!$M$37,S3428&lt;&gt;"kahepoolne vajaduspõhine",RANK(D3428,$D3428:$D3428)+COUNTIFS($D$2:D3428,D3428,$F$2:F3428,F3428)-1&gt;1),"",
IF(AND(F3428="Peretoe teenus",H3428&lt;[2]an!$M$37,S3428="kahepoolne vajaduspõhine",U3428="",RANK(D3428,$D3428:$D3428)+COUNTIFS($D$2:D3428,D3428,$F$2:F3428,F3428)-1=1),X3428,
IF(AND(F3428="Peretoe teenus",H3428&lt;[2]an!$M$37,S3428="kahepoolne vajaduspõhine",U3428="",RANK(D3428,$D3428:$D3428)+COUNTIFS($D$2:D3428,D3428,$F$2:F3428,F3428)-1&gt;1),"",
IF(AND(F3428="Peretoe teenus",H3428&lt;[2]an!$M$37,S3428="kahepoolne vajaduspõhine",U3428&lt;[2]an!$M$37,RANK(D3428,$D3428:$D3428)+COUNTIFS($D$2:D3428,D3428,$F$2:F3428,F3428)-1=1),X3428,
IF(AND(F3428="Peretoe teenus",H3428&lt;[2]an!$M$37,S3428="kahepoolne vajaduspõhine",U3428&lt;[2]an!$M$37,RANK(D3428,$D3428:$D3428)+COUNTIFS($D$2:D3428,D3428,$F$2:F3428,F3428)-1&gt;1),"",
IF(AND(F3428="Peretoe teenus",H3428&lt;[2]an!$M$37,S3428="kahepoolne vajaduspõhine",U3428&gt;=[2]an!$M$37,U3428&lt;=[2]an!$M$38,RANK(D3428,$D3428:$D3428)+COUNTIFS($D$2:D3428,D3428,$F$2:F3428,F3428)-1=1),
((EOMONTH(U3428,0)-U3428+1)*X3428)/DAY(EOMONTH(U3428,0))+(DAY(U3428)-1)*100/DAY(EOMONTH(U3428,0)),
IF(AND(F3428="Peretoe teenus",H3428&lt;[2]an!$M$37,S3428="kahepoolne vajaduspõhine",U3428&gt;=[2]an!$M$37,U3428&lt;=[2]an!$M$38,RANK(D3428,$D3428:$D3428)+COUNTIFS($D$2:D3428,D3428,$F$2:F3428,F3428)-1&gt;1),"",
IF(AND(F3428="Peretoe teenus",H3428&lt;[2]an!$M$37,S3428="kahepoolne vajaduspõhine",U3428&gt;[2]an!$M$38,RANK(D3428,$D3428:$D3428)+COUNTIFS($D$2:D3428,D3428,$F$2:F3428,F3428)-1=1),X3428,
IF(AND(F3428="Peretoe teenus",H3428&lt;[2]an!$M$37,S3428="kahepoolne vajaduspõhine",U3428&gt;[2]an!$M$38,RANK(D3428,$D3428:$D3428)+COUNTIFS($D$2:D3428,D3428,$F$2:F3428,F3428)-1&gt;1),"",X3428*W3428)))))))))))))),"")</f>
        <v/>
      </c>
      <c r="Z3428" s="18" t="str">
        <f t="shared" si="160"/>
        <v/>
      </c>
      <c r="AA3428" s="19" t="str">
        <f>IFERROR(VLOOKUP(E3428,[2]an!$A$3:$B$81,2,FALSE),"")</f>
        <v/>
      </c>
      <c r="AB3428" s="19" t="str">
        <f>IFERROR(VLOOKUP(AA3428,[2]an!$C$2:$D$16,2,FALSE),"")</f>
        <v/>
      </c>
      <c r="AC3428" s="20"/>
      <c r="AD3428" s="21" t="str">
        <f>IF(A3428=[2]an!$F$36,VLOOKUP([2]an!$F$36,[2]an!$F$36:$H$36,3,FALSE),IF(A3428=[2]an!$F$35,VLOOKUP([2]an!$F$35,[2]an!$F$35:$H$35,3,FALSE),IF(A3428=[2]an!$F$33,VLOOKUP([2]an!$F$33,[2]an!$F$33:$H$33,3,FALSE),IF(A3428=[2]an!$F$31,VLOOKUP([2]an!$F$31,[2]an!$F$31:$H$31,3,FALSE),""))))</f>
        <v/>
      </c>
    </row>
    <row r="3429" spans="6:30" x14ac:dyDescent="0.2">
      <c r="F3429" s="10"/>
      <c r="G3429" s="8" t="str">
        <f t="shared" si="161"/>
        <v/>
      </c>
      <c r="H3429" s="13"/>
      <c r="K3429" s="13"/>
      <c r="L3429" s="10"/>
      <c r="M3429" s="10"/>
      <c r="S3429" s="8" t="str">
        <f>IFERROR(VLOOKUP(D3429,[1]peretoe_teenus!$A$2:$L$2000,5,FALSE),"")</f>
        <v/>
      </c>
      <c r="U3429" s="13"/>
      <c r="V3429" s="15" t="str" cm="1">
        <f t="array" ref="V3429">IFERROR(IF(AND(F3429="Tugigrupp",RANK(K3429,$K3429:$K3429)+COUNTIFS($K$2:K3429,K3429,$L$2:L3429,L3429,$M$2:M3429,M3429,$I$2:I3429,I3429,$G$2:G3429,G3429,$F$2:F3429,F3429)-1=1),SUMPRODUCT(($F$2:$F$4154=F3429)*($G$2:$G$4154=G3429)*($K$2:$K$4154=K3429)*($I$2:$I$4154=I3429)*($L$2:$L$4154=L3429)*($M$2:$M$4154=M3429)),""),"")</f>
        <v/>
      </c>
      <c r="W3429" s="15" t="str">
        <f t="shared" si="159"/>
        <v/>
      </c>
      <c r="X3429" s="16" t="str">
        <f>IF(AND(A3429=[2]an!$G$38,F3429=[2]an!$E$40),[2]an!$G$40,IF(AND(A3429=[2]an!$G$38,F3429=[2]an!$E$41),[2]an!$G$41,IF(AND(A3429=[2]an!$G$38,F3429=[2]an!$E$39,H3429&gt;=[2]an!$M$37),[2]an!$G$39,
IF(AND(A3429=[2]an!$G$38,F3429=[2]an!$E$39,H3429&lt;[2]an!$M$37,S3429="kahepoolne vajaduspõhine",U3429=""),[2]an!$M$40,
IF(AND(A3429=[2]an!$G$38,F3429=[2]an!$E$39,H3429&lt;[2]an!$M$37,S3429="kahepoolne vajaduspõhine",U3429&lt;&gt;""),[2]an!$G$39,
IF(AND(A3429=[2]an!$G$38,F3429=[2]an!$E$39,H3429&lt;[2]an!$M$37,S3429&lt;&gt;"kahepoolne vajaduspõhine"),[2]an!$G$39,
IF(AND(A3429=[2]an!$G$38,F3429=[2]an!$E$42),[2]an!$G$42,
IF(AND(A3429=[2]an!$H$38,F3429=[2]an!$E$40),[2]an!$H$40,IF(AND(A3429=[2]an!$H$38,F3429=[2]an!$E$41),[2]an!$H$41,IF(AND(A3429=[2]an!$H$38,F3429=[2]an!$E$39,H3429&gt;=[2]an!$M$37),[2]an!$H$39,
IF(AND(A3429=[2]an!$H$38,F3429=[2]an!$E$39,H3429&lt;[2]an!$M$37,S3429="kahepoolne vajaduspõhine",U3429=""),[2]an!$M$40,
IF(AND(A3429=[2]an!$H$38,F3429=[2]an!$E$39,H3429&lt;[2]an!$M$37,S3429="kahepoolne vajaduspõhine",U3429&lt;&gt;""),[2]an!$H$39,
IF(AND(A3429=[2]an!$H$38,F3429=[2]an!$E$39,H3429&lt;[2]an!$M$37,S3429&lt;&gt;"kahepoolne vajaduspõhine"),[2]an!$H$39,
IF(AND(A3429=[2]an!$H$38,F3429=[2]an!$E$42),[2]an!$H$42,
IF(AND(A3429=[2]an!$I$38,F3429=[2]an!$E$40),[2]an!$I$40,IF(AND(A3429=[2]an!$I$38,F3429=[2]an!$E$41),[2]an!$I$41,IF(AND(A3429=[2]an!$I$38,F3429=[2]an!$E$39,H3429&gt;=[2]an!$M$37),[2]an!$I$39,
IF(AND(A3429=[2]an!$I$38,F3429=[2]an!$E$39,H3429&lt;[2]an!$M$37,S3429="kahepoolne vajaduspõhine",U3429=""),[2]an!$M$40,
IF(AND(A3429=[2]an!$I$38,F3429=[2]an!$E$39,H3429&lt;[2]an!$M$37,S3429="kahepoolne vajaduspõhine",U3429&lt;&gt;""),[2]an!$I$39,
IF(AND(A3429=[2]an!$I$38,F3429=[2]an!$E$39,H3429&lt;[2]an!$M$37,S3429&lt;&gt;"kahepoolne vajaduspõhine"),[2]an!$I$39,
IF(AND(A3429=[2]an!$I$38,F3429=[2]an!$E$42),[2]an!$I$42,
IF(AND(A3429=[2]an!$J$38,F3429=[2]an!$E$40),[2]an!$J$40,IF(AND(A3429=[2]an!$J$38,F3429=[2]an!$E$41),[2]an!$J$41,IF(AND(A3429=[2]an!$J$38,F3429=[2]an!$E$39,H3429&gt;=[2]an!$M$37),[2]an!$J$39,
IF(AND(A3429=[2]an!$J$38,F3429=[2]an!$E$39,H3429&lt;[2]an!$M$37,S3429="kahepoolne vajaduspõhine",U3429=""),[2]an!$M$40,
IF(AND(A3429=[2]an!$J$38,F3429=[2]an!$E$39,H3429&lt;[2]an!$M$37,S3429="kahepoolne vajaduspõhine",U3429&lt;&gt;""),[2]an!$J$39,
IF(AND(A3429=[2]an!$J$38,F3429=[2]an!$E$39,H3429&lt;[2]an!$M$37,S3429&lt;&gt;"kahepoolne vajaduspõhine"),[2]an!$J$39,
IF(AND(A3429=[2]an!$J$38,F3429=[2]an!$E$42),[2]an!$J$42,""))))))))))))))))))))))))))))</f>
        <v/>
      </c>
      <c r="Y3429" s="17" t="str">
        <f>IFERROR(IF(F3429="Tugigrupp",0,
IF(AND(F3429="Peretoe teenus",H3429&gt;=[2]an!$M$37,RANK(D3429,$D3429:$D3429)+COUNTIFS($D$2:D3429,D3429,$F$2:F3429,F3429)-1&gt;1),"",
IF(AND(F3429="Peretoe teenus",H3429&gt;=[2]an!$M$37,RANK(D3429,$D3429:$D3429)+COUNTIFS($D$2:D3429,D3429,$F$2:F3429,F3429)-1=1,MONTH(H3429)=MONTH(K3429)=TRUE,YEAR(H3429)=YEAR(K3429)=TRUE),((EOMONTH(H3429,0)-H3429+1)*X3429)/DAY(EOMONTH(H3429,0)),
IF(AND(F3429="Peretoe teenus",H3429&gt;=[2]an!$M$37,RANK(D3429,$D3429:$D3429)+COUNTIFS($D$2:D3429,D3429,$F$2:F3429,F3429)-1=1),X3429,
IF(AND(F3429="Peretoe teenus",H3429&lt;[2]an!$M$37,S3429&lt;&gt;"kahepoolne vajaduspõhine",RANK(D3429,$D3429:$D3429)+COUNTIFS($D$2:D3429,D3429,$F$2:F3429,F3429)-1=1),X3429,
IF(AND(F3429="Peretoe teenus",H3429&lt;[2]an!$M$37,S3429&lt;&gt;"kahepoolne vajaduspõhine",RANK(D3429,$D3429:$D3429)+COUNTIFS($D$2:D3429,D3429,$F$2:F3429,F3429)-1&gt;1),"",
IF(AND(F3429="Peretoe teenus",H3429&lt;[2]an!$M$37,S3429="kahepoolne vajaduspõhine",U3429="",RANK(D3429,$D3429:$D3429)+COUNTIFS($D$2:D3429,D3429,$F$2:F3429,F3429)-1=1),X3429,
IF(AND(F3429="Peretoe teenus",H3429&lt;[2]an!$M$37,S3429="kahepoolne vajaduspõhine",U3429="",RANK(D3429,$D3429:$D3429)+COUNTIFS($D$2:D3429,D3429,$F$2:F3429,F3429)-1&gt;1),"",
IF(AND(F3429="Peretoe teenus",H3429&lt;[2]an!$M$37,S3429="kahepoolne vajaduspõhine",U3429&lt;[2]an!$M$37,RANK(D3429,$D3429:$D3429)+COUNTIFS($D$2:D3429,D3429,$F$2:F3429,F3429)-1=1),X3429,
IF(AND(F3429="Peretoe teenus",H3429&lt;[2]an!$M$37,S3429="kahepoolne vajaduspõhine",U3429&lt;[2]an!$M$37,RANK(D3429,$D3429:$D3429)+COUNTIFS($D$2:D3429,D3429,$F$2:F3429,F3429)-1&gt;1),"",
IF(AND(F3429="Peretoe teenus",H3429&lt;[2]an!$M$37,S3429="kahepoolne vajaduspõhine",U3429&gt;=[2]an!$M$37,U3429&lt;=[2]an!$M$38,RANK(D3429,$D3429:$D3429)+COUNTIFS($D$2:D3429,D3429,$F$2:F3429,F3429)-1=1),
((EOMONTH(U3429,0)-U3429+1)*X3429)/DAY(EOMONTH(U3429,0))+(DAY(U3429)-1)*100/DAY(EOMONTH(U3429,0)),
IF(AND(F3429="Peretoe teenus",H3429&lt;[2]an!$M$37,S3429="kahepoolne vajaduspõhine",U3429&gt;=[2]an!$M$37,U3429&lt;=[2]an!$M$38,RANK(D3429,$D3429:$D3429)+COUNTIFS($D$2:D3429,D3429,$F$2:F3429,F3429)-1&gt;1),"",
IF(AND(F3429="Peretoe teenus",H3429&lt;[2]an!$M$37,S3429="kahepoolne vajaduspõhine",U3429&gt;[2]an!$M$38,RANK(D3429,$D3429:$D3429)+COUNTIFS($D$2:D3429,D3429,$F$2:F3429,F3429)-1=1),X3429,
IF(AND(F3429="Peretoe teenus",H3429&lt;[2]an!$M$37,S3429="kahepoolne vajaduspõhine",U3429&gt;[2]an!$M$38,RANK(D3429,$D3429:$D3429)+COUNTIFS($D$2:D3429,D3429,$F$2:F3429,F3429)-1&gt;1),"",X3429*W3429)))))))))))))),"")</f>
        <v/>
      </c>
      <c r="Z3429" s="18" t="str">
        <f t="shared" si="160"/>
        <v/>
      </c>
      <c r="AA3429" s="19" t="str">
        <f>IFERROR(VLOOKUP(E3429,[2]an!$A$3:$B$81,2,FALSE),"")</f>
        <v/>
      </c>
      <c r="AB3429" s="19" t="str">
        <f>IFERROR(VLOOKUP(AA3429,[2]an!$C$2:$D$16,2,FALSE),"")</f>
        <v/>
      </c>
      <c r="AC3429" s="20"/>
      <c r="AD3429" s="21" t="str">
        <f>IF(A3429=[2]an!$F$36,VLOOKUP([2]an!$F$36,[2]an!$F$36:$H$36,3,FALSE),IF(A3429=[2]an!$F$35,VLOOKUP([2]an!$F$35,[2]an!$F$35:$H$35,3,FALSE),IF(A3429=[2]an!$F$33,VLOOKUP([2]an!$F$33,[2]an!$F$33:$H$33,3,FALSE),IF(A3429=[2]an!$F$31,VLOOKUP([2]an!$F$31,[2]an!$F$31:$H$31,3,FALSE),""))))</f>
        <v/>
      </c>
    </row>
    <row r="3430" spans="6:30" x14ac:dyDescent="0.2">
      <c r="F3430" s="10"/>
      <c r="G3430" s="8" t="str">
        <f t="shared" si="161"/>
        <v/>
      </c>
      <c r="H3430" s="13"/>
      <c r="K3430" s="13"/>
      <c r="L3430" s="10"/>
      <c r="M3430" s="10"/>
      <c r="S3430" s="8" t="str">
        <f>IFERROR(VLOOKUP(D3430,[1]peretoe_teenus!$A$2:$L$2000,5,FALSE),"")</f>
        <v/>
      </c>
      <c r="U3430" s="13"/>
      <c r="V3430" s="15" t="str" cm="1">
        <f t="array" ref="V3430">IFERROR(IF(AND(F3430="Tugigrupp",RANK(K3430,$K3430:$K3430)+COUNTIFS($K$2:K3430,K3430,$L$2:L3430,L3430,$M$2:M3430,M3430,$I$2:I3430,I3430,$G$2:G3430,G3430,$F$2:F3430,F3430)-1=1),SUMPRODUCT(($F$2:$F$4154=F3430)*($G$2:$G$4154=G3430)*($K$2:$K$4154=K3430)*($I$2:$I$4154=I3430)*($L$2:$L$4154=L3430)*($M$2:$M$4154=M3430)),""),"")</f>
        <v/>
      </c>
      <c r="W3430" s="15" t="str">
        <f t="shared" si="159"/>
        <v/>
      </c>
      <c r="X3430" s="16" t="str">
        <f>IF(AND(A3430=[2]an!$G$38,F3430=[2]an!$E$40),[2]an!$G$40,IF(AND(A3430=[2]an!$G$38,F3430=[2]an!$E$41),[2]an!$G$41,IF(AND(A3430=[2]an!$G$38,F3430=[2]an!$E$39,H3430&gt;=[2]an!$M$37),[2]an!$G$39,
IF(AND(A3430=[2]an!$G$38,F3430=[2]an!$E$39,H3430&lt;[2]an!$M$37,S3430="kahepoolne vajaduspõhine",U3430=""),[2]an!$M$40,
IF(AND(A3430=[2]an!$G$38,F3430=[2]an!$E$39,H3430&lt;[2]an!$M$37,S3430="kahepoolne vajaduspõhine",U3430&lt;&gt;""),[2]an!$G$39,
IF(AND(A3430=[2]an!$G$38,F3430=[2]an!$E$39,H3430&lt;[2]an!$M$37,S3430&lt;&gt;"kahepoolne vajaduspõhine"),[2]an!$G$39,
IF(AND(A3430=[2]an!$G$38,F3430=[2]an!$E$42),[2]an!$G$42,
IF(AND(A3430=[2]an!$H$38,F3430=[2]an!$E$40),[2]an!$H$40,IF(AND(A3430=[2]an!$H$38,F3430=[2]an!$E$41),[2]an!$H$41,IF(AND(A3430=[2]an!$H$38,F3430=[2]an!$E$39,H3430&gt;=[2]an!$M$37),[2]an!$H$39,
IF(AND(A3430=[2]an!$H$38,F3430=[2]an!$E$39,H3430&lt;[2]an!$M$37,S3430="kahepoolne vajaduspõhine",U3430=""),[2]an!$M$40,
IF(AND(A3430=[2]an!$H$38,F3430=[2]an!$E$39,H3430&lt;[2]an!$M$37,S3430="kahepoolne vajaduspõhine",U3430&lt;&gt;""),[2]an!$H$39,
IF(AND(A3430=[2]an!$H$38,F3430=[2]an!$E$39,H3430&lt;[2]an!$M$37,S3430&lt;&gt;"kahepoolne vajaduspõhine"),[2]an!$H$39,
IF(AND(A3430=[2]an!$H$38,F3430=[2]an!$E$42),[2]an!$H$42,
IF(AND(A3430=[2]an!$I$38,F3430=[2]an!$E$40),[2]an!$I$40,IF(AND(A3430=[2]an!$I$38,F3430=[2]an!$E$41),[2]an!$I$41,IF(AND(A3430=[2]an!$I$38,F3430=[2]an!$E$39,H3430&gt;=[2]an!$M$37),[2]an!$I$39,
IF(AND(A3430=[2]an!$I$38,F3430=[2]an!$E$39,H3430&lt;[2]an!$M$37,S3430="kahepoolne vajaduspõhine",U3430=""),[2]an!$M$40,
IF(AND(A3430=[2]an!$I$38,F3430=[2]an!$E$39,H3430&lt;[2]an!$M$37,S3430="kahepoolne vajaduspõhine",U3430&lt;&gt;""),[2]an!$I$39,
IF(AND(A3430=[2]an!$I$38,F3430=[2]an!$E$39,H3430&lt;[2]an!$M$37,S3430&lt;&gt;"kahepoolne vajaduspõhine"),[2]an!$I$39,
IF(AND(A3430=[2]an!$I$38,F3430=[2]an!$E$42),[2]an!$I$42,
IF(AND(A3430=[2]an!$J$38,F3430=[2]an!$E$40),[2]an!$J$40,IF(AND(A3430=[2]an!$J$38,F3430=[2]an!$E$41),[2]an!$J$41,IF(AND(A3430=[2]an!$J$38,F3430=[2]an!$E$39,H3430&gt;=[2]an!$M$37),[2]an!$J$39,
IF(AND(A3430=[2]an!$J$38,F3430=[2]an!$E$39,H3430&lt;[2]an!$M$37,S3430="kahepoolne vajaduspõhine",U3430=""),[2]an!$M$40,
IF(AND(A3430=[2]an!$J$38,F3430=[2]an!$E$39,H3430&lt;[2]an!$M$37,S3430="kahepoolne vajaduspõhine",U3430&lt;&gt;""),[2]an!$J$39,
IF(AND(A3430=[2]an!$J$38,F3430=[2]an!$E$39,H3430&lt;[2]an!$M$37,S3430&lt;&gt;"kahepoolne vajaduspõhine"),[2]an!$J$39,
IF(AND(A3430=[2]an!$J$38,F3430=[2]an!$E$42),[2]an!$J$42,""))))))))))))))))))))))))))))</f>
        <v/>
      </c>
      <c r="Y3430" s="17" t="str">
        <f>IFERROR(IF(F3430="Tugigrupp",0,
IF(AND(F3430="Peretoe teenus",H3430&gt;=[2]an!$M$37,RANK(D3430,$D3430:$D3430)+COUNTIFS($D$2:D3430,D3430,$F$2:F3430,F3430)-1&gt;1),"",
IF(AND(F3430="Peretoe teenus",H3430&gt;=[2]an!$M$37,RANK(D3430,$D3430:$D3430)+COUNTIFS($D$2:D3430,D3430,$F$2:F3430,F3430)-1=1,MONTH(H3430)=MONTH(K3430)=TRUE,YEAR(H3430)=YEAR(K3430)=TRUE),((EOMONTH(H3430,0)-H3430+1)*X3430)/DAY(EOMONTH(H3430,0)),
IF(AND(F3430="Peretoe teenus",H3430&gt;=[2]an!$M$37,RANK(D3430,$D3430:$D3430)+COUNTIFS($D$2:D3430,D3430,$F$2:F3430,F3430)-1=1),X3430,
IF(AND(F3430="Peretoe teenus",H3430&lt;[2]an!$M$37,S3430&lt;&gt;"kahepoolne vajaduspõhine",RANK(D3430,$D3430:$D3430)+COUNTIFS($D$2:D3430,D3430,$F$2:F3430,F3430)-1=1),X3430,
IF(AND(F3430="Peretoe teenus",H3430&lt;[2]an!$M$37,S3430&lt;&gt;"kahepoolne vajaduspõhine",RANK(D3430,$D3430:$D3430)+COUNTIFS($D$2:D3430,D3430,$F$2:F3430,F3430)-1&gt;1),"",
IF(AND(F3430="Peretoe teenus",H3430&lt;[2]an!$M$37,S3430="kahepoolne vajaduspõhine",U3430="",RANK(D3430,$D3430:$D3430)+COUNTIFS($D$2:D3430,D3430,$F$2:F3430,F3430)-1=1),X3430,
IF(AND(F3430="Peretoe teenus",H3430&lt;[2]an!$M$37,S3430="kahepoolne vajaduspõhine",U3430="",RANK(D3430,$D3430:$D3430)+COUNTIFS($D$2:D3430,D3430,$F$2:F3430,F3430)-1&gt;1),"",
IF(AND(F3430="Peretoe teenus",H3430&lt;[2]an!$M$37,S3430="kahepoolne vajaduspõhine",U3430&lt;[2]an!$M$37,RANK(D3430,$D3430:$D3430)+COUNTIFS($D$2:D3430,D3430,$F$2:F3430,F3430)-1=1),X3430,
IF(AND(F3430="Peretoe teenus",H3430&lt;[2]an!$M$37,S3430="kahepoolne vajaduspõhine",U3430&lt;[2]an!$M$37,RANK(D3430,$D3430:$D3430)+COUNTIFS($D$2:D3430,D3430,$F$2:F3430,F3430)-1&gt;1),"",
IF(AND(F3430="Peretoe teenus",H3430&lt;[2]an!$M$37,S3430="kahepoolne vajaduspõhine",U3430&gt;=[2]an!$M$37,U3430&lt;=[2]an!$M$38,RANK(D3430,$D3430:$D3430)+COUNTIFS($D$2:D3430,D3430,$F$2:F3430,F3430)-1=1),
((EOMONTH(U3430,0)-U3430+1)*X3430)/DAY(EOMONTH(U3430,0))+(DAY(U3430)-1)*100/DAY(EOMONTH(U3430,0)),
IF(AND(F3430="Peretoe teenus",H3430&lt;[2]an!$M$37,S3430="kahepoolne vajaduspõhine",U3430&gt;=[2]an!$M$37,U3430&lt;=[2]an!$M$38,RANK(D3430,$D3430:$D3430)+COUNTIFS($D$2:D3430,D3430,$F$2:F3430,F3430)-1&gt;1),"",
IF(AND(F3430="Peretoe teenus",H3430&lt;[2]an!$M$37,S3430="kahepoolne vajaduspõhine",U3430&gt;[2]an!$M$38,RANK(D3430,$D3430:$D3430)+COUNTIFS($D$2:D3430,D3430,$F$2:F3430,F3430)-1=1),X3430,
IF(AND(F3430="Peretoe teenus",H3430&lt;[2]an!$M$37,S3430="kahepoolne vajaduspõhine",U3430&gt;[2]an!$M$38,RANK(D3430,$D3430:$D3430)+COUNTIFS($D$2:D3430,D3430,$F$2:F3430,F3430)-1&gt;1),"",X3430*W3430)))))))))))))),"")</f>
        <v/>
      </c>
      <c r="Z3430" s="18" t="str">
        <f t="shared" si="160"/>
        <v/>
      </c>
      <c r="AA3430" s="19" t="str">
        <f>IFERROR(VLOOKUP(E3430,[2]an!$A$3:$B$81,2,FALSE),"")</f>
        <v/>
      </c>
      <c r="AB3430" s="19" t="str">
        <f>IFERROR(VLOOKUP(AA3430,[2]an!$C$2:$D$16,2,FALSE),"")</f>
        <v/>
      </c>
      <c r="AC3430" s="20"/>
      <c r="AD3430" s="21" t="str">
        <f>IF(A3430=[2]an!$F$36,VLOOKUP([2]an!$F$36,[2]an!$F$36:$H$36,3,FALSE),IF(A3430=[2]an!$F$35,VLOOKUP([2]an!$F$35,[2]an!$F$35:$H$35,3,FALSE),IF(A3430=[2]an!$F$33,VLOOKUP([2]an!$F$33,[2]an!$F$33:$H$33,3,FALSE),IF(A3430=[2]an!$F$31,VLOOKUP([2]an!$F$31,[2]an!$F$31:$H$31,3,FALSE),""))))</f>
        <v/>
      </c>
    </row>
    <row r="3431" spans="6:30" x14ac:dyDescent="0.2">
      <c r="F3431" s="10"/>
      <c r="G3431" s="8" t="str">
        <f t="shared" si="161"/>
        <v/>
      </c>
      <c r="H3431" s="13"/>
      <c r="K3431" s="13"/>
      <c r="L3431" s="10"/>
      <c r="M3431" s="10"/>
      <c r="S3431" s="8" t="str">
        <f>IFERROR(VLOOKUP(D3431,[1]peretoe_teenus!$A$2:$L$2000,5,FALSE),"")</f>
        <v/>
      </c>
      <c r="U3431" s="13"/>
      <c r="V3431" s="15" t="str" cm="1">
        <f t="array" ref="V3431">IFERROR(IF(AND(F3431="Tugigrupp",RANK(K3431,$K3431:$K3431)+COUNTIFS($K$2:K3431,K3431,$L$2:L3431,L3431,$M$2:M3431,M3431,$I$2:I3431,I3431,$G$2:G3431,G3431,$F$2:F3431,F3431)-1=1),SUMPRODUCT(($F$2:$F$4154=F3431)*($G$2:$G$4154=G3431)*($K$2:$K$4154=K3431)*($I$2:$I$4154=I3431)*($L$2:$L$4154=L3431)*($M$2:$M$4154=M3431)),""),"")</f>
        <v/>
      </c>
      <c r="W3431" s="15" t="str">
        <f t="shared" si="159"/>
        <v/>
      </c>
      <c r="X3431" s="16" t="str">
        <f>IF(AND(A3431=[2]an!$G$38,F3431=[2]an!$E$40),[2]an!$G$40,IF(AND(A3431=[2]an!$G$38,F3431=[2]an!$E$41),[2]an!$G$41,IF(AND(A3431=[2]an!$G$38,F3431=[2]an!$E$39,H3431&gt;=[2]an!$M$37),[2]an!$G$39,
IF(AND(A3431=[2]an!$G$38,F3431=[2]an!$E$39,H3431&lt;[2]an!$M$37,S3431="kahepoolne vajaduspõhine",U3431=""),[2]an!$M$40,
IF(AND(A3431=[2]an!$G$38,F3431=[2]an!$E$39,H3431&lt;[2]an!$M$37,S3431="kahepoolne vajaduspõhine",U3431&lt;&gt;""),[2]an!$G$39,
IF(AND(A3431=[2]an!$G$38,F3431=[2]an!$E$39,H3431&lt;[2]an!$M$37,S3431&lt;&gt;"kahepoolne vajaduspõhine"),[2]an!$G$39,
IF(AND(A3431=[2]an!$G$38,F3431=[2]an!$E$42),[2]an!$G$42,
IF(AND(A3431=[2]an!$H$38,F3431=[2]an!$E$40),[2]an!$H$40,IF(AND(A3431=[2]an!$H$38,F3431=[2]an!$E$41),[2]an!$H$41,IF(AND(A3431=[2]an!$H$38,F3431=[2]an!$E$39,H3431&gt;=[2]an!$M$37),[2]an!$H$39,
IF(AND(A3431=[2]an!$H$38,F3431=[2]an!$E$39,H3431&lt;[2]an!$M$37,S3431="kahepoolne vajaduspõhine",U3431=""),[2]an!$M$40,
IF(AND(A3431=[2]an!$H$38,F3431=[2]an!$E$39,H3431&lt;[2]an!$M$37,S3431="kahepoolne vajaduspõhine",U3431&lt;&gt;""),[2]an!$H$39,
IF(AND(A3431=[2]an!$H$38,F3431=[2]an!$E$39,H3431&lt;[2]an!$M$37,S3431&lt;&gt;"kahepoolne vajaduspõhine"),[2]an!$H$39,
IF(AND(A3431=[2]an!$H$38,F3431=[2]an!$E$42),[2]an!$H$42,
IF(AND(A3431=[2]an!$I$38,F3431=[2]an!$E$40),[2]an!$I$40,IF(AND(A3431=[2]an!$I$38,F3431=[2]an!$E$41),[2]an!$I$41,IF(AND(A3431=[2]an!$I$38,F3431=[2]an!$E$39,H3431&gt;=[2]an!$M$37),[2]an!$I$39,
IF(AND(A3431=[2]an!$I$38,F3431=[2]an!$E$39,H3431&lt;[2]an!$M$37,S3431="kahepoolne vajaduspõhine",U3431=""),[2]an!$M$40,
IF(AND(A3431=[2]an!$I$38,F3431=[2]an!$E$39,H3431&lt;[2]an!$M$37,S3431="kahepoolne vajaduspõhine",U3431&lt;&gt;""),[2]an!$I$39,
IF(AND(A3431=[2]an!$I$38,F3431=[2]an!$E$39,H3431&lt;[2]an!$M$37,S3431&lt;&gt;"kahepoolne vajaduspõhine"),[2]an!$I$39,
IF(AND(A3431=[2]an!$I$38,F3431=[2]an!$E$42),[2]an!$I$42,
IF(AND(A3431=[2]an!$J$38,F3431=[2]an!$E$40),[2]an!$J$40,IF(AND(A3431=[2]an!$J$38,F3431=[2]an!$E$41),[2]an!$J$41,IF(AND(A3431=[2]an!$J$38,F3431=[2]an!$E$39,H3431&gt;=[2]an!$M$37),[2]an!$J$39,
IF(AND(A3431=[2]an!$J$38,F3431=[2]an!$E$39,H3431&lt;[2]an!$M$37,S3431="kahepoolne vajaduspõhine",U3431=""),[2]an!$M$40,
IF(AND(A3431=[2]an!$J$38,F3431=[2]an!$E$39,H3431&lt;[2]an!$M$37,S3431="kahepoolne vajaduspõhine",U3431&lt;&gt;""),[2]an!$J$39,
IF(AND(A3431=[2]an!$J$38,F3431=[2]an!$E$39,H3431&lt;[2]an!$M$37,S3431&lt;&gt;"kahepoolne vajaduspõhine"),[2]an!$J$39,
IF(AND(A3431=[2]an!$J$38,F3431=[2]an!$E$42),[2]an!$J$42,""))))))))))))))))))))))))))))</f>
        <v/>
      </c>
      <c r="Y3431" s="17" t="str">
        <f>IFERROR(IF(F3431="Tugigrupp",0,
IF(AND(F3431="Peretoe teenus",H3431&gt;=[2]an!$M$37,RANK(D3431,$D3431:$D3431)+COUNTIFS($D$2:D3431,D3431,$F$2:F3431,F3431)-1&gt;1),"",
IF(AND(F3431="Peretoe teenus",H3431&gt;=[2]an!$M$37,RANK(D3431,$D3431:$D3431)+COUNTIFS($D$2:D3431,D3431,$F$2:F3431,F3431)-1=1,MONTH(H3431)=MONTH(K3431)=TRUE,YEAR(H3431)=YEAR(K3431)=TRUE),((EOMONTH(H3431,0)-H3431+1)*X3431)/DAY(EOMONTH(H3431,0)),
IF(AND(F3431="Peretoe teenus",H3431&gt;=[2]an!$M$37,RANK(D3431,$D3431:$D3431)+COUNTIFS($D$2:D3431,D3431,$F$2:F3431,F3431)-1=1),X3431,
IF(AND(F3431="Peretoe teenus",H3431&lt;[2]an!$M$37,S3431&lt;&gt;"kahepoolne vajaduspõhine",RANK(D3431,$D3431:$D3431)+COUNTIFS($D$2:D3431,D3431,$F$2:F3431,F3431)-1=1),X3431,
IF(AND(F3431="Peretoe teenus",H3431&lt;[2]an!$M$37,S3431&lt;&gt;"kahepoolne vajaduspõhine",RANK(D3431,$D3431:$D3431)+COUNTIFS($D$2:D3431,D3431,$F$2:F3431,F3431)-1&gt;1),"",
IF(AND(F3431="Peretoe teenus",H3431&lt;[2]an!$M$37,S3431="kahepoolne vajaduspõhine",U3431="",RANK(D3431,$D3431:$D3431)+COUNTIFS($D$2:D3431,D3431,$F$2:F3431,F3431)-1=1),X3431,
IF(AND(F3431="Peretoe teenus",H3431&lt;[2]an!$M$37,S3431="kahepoolne vajaduspõhine",U3431="",RANK(D3431,$D3431:$D3431)+COUNTIFS($D$2:D3431,D3431,$F$2:F3431,F3431)-1&gt;1),"",
IF(AND(F3431="Peretoe teenus",H3431&lt;[2]an!$M$37,S3431="kahepoolne vajaduspõhine",U3431&lt;[2]an!$M$37,RANK(D3431,$D3431:$D3431)+COUNTIFS($D$2:D3431,D3431,$F$2:F3431,F3431)-1=1),X3431,
IF(AND(F3431="Peretoe teenus",H3431&lt;[2]an!$M$37,S3431="kahepoolne vajaduspõhine",U3431&lt;[2]an!$M$37,RANK(D3431,$D3431:$D3431)+COUNTIFS($D$2:D3431,D3431,$F$2:F3431,F3431)-1&gt;1),"",
IF(AND(F3431="Peretoe teenus",H3431&lt;[2]an!$M$37,S3431="kahepoolne vajaduspõhine",U3431&gt;=[2]an!$M$37,U3431&lt;=[2]an!$M$38,RANK(D3431,$D3431:$D3431)+COUNTIFS($D$2:D3431,D3431,$F$2:F3431,F3431)-1=1),
((EOMONTH(U3431,0)-U3431+1)*X3431)/DAY(EOMONTH(U3431,0))+(DAY(U3431)-1)*100/DAY(EOMONTH(U3431,0)),
IF(AND(F3431="Peretoe teenus",H3431&lt;[2]an!$M$37,S3431="kahepoolne vajaduspõhine",U3431&gt;=[2]an!$M$37,U3431&lt;=[2]an!$M$38,RANK(D3431,$D3431:$D3431)+COUNTIFS($D$2:D3431,D3431,$F$2:F3431,F3431)-1&gt;1),"",
IF(AND(F3431="Peretoe teenus",H3431&lt;[2]an!$M$37,S3431="kahepoolne vajaduspõhine",U3431&gt;[2]an!$M$38,RANK(D3431,$D3431:$D3431)+COUNTIFS($D$2:D3431,D3431,$F$2:F3431,F3431)-1=1),X3431,
IF(AND(F3431="Peretoe teenus",H3431&lt;[2]an!$M$37,S3431="kahepoolne vajaduspõhine",U3431&gt;[2]an!$M$38,RANK(D3431,$D3431:$D3431)+COUNTIFS($D$2:D3431,D3431,$F$2:F3431,F3431)-1&gt;1),"",X3431*W3431)))))))))))))),"")</f>
        <v/>
      </c>
      <c r="Z3431" s="18" t="str">
        <f t="shared" si="160"/>
        <v/>
      </c>
      <c r="AA3431" s="19" t="str">
        <f>IFERROR(VLOOKUP(E3431,[2]an!$A$3:$B$81,2,FALSE),"")</f>
        <v/>
      </c>
      <c r="AB3431" s="19" t="str">
        <f>IFERROR(VLOOKUP(AA3431,[2]an!$C$2:$D$16,2,FALSE),"")</f>
        <v/>
      </c>
      <c r="AC3431" s="20"/>
      <c r="AD3431" s="21" t="str">
        <f>IF(A3431=[2]an!$F$36,VLOOKUP([2]an!$F$36,[2]an!$F$36:$H$36,3,FALSE),IF(A3431=[2]an!$F$35,VLOOKUP([2]an!$F$35,[2]an!$F$35:$H$35,3,FALSE),IF(A3431=[2]an!$F$33,VLOOKUP([2]an!$F$33,[2]an!$F$33:$H$33,3,FALSE),IF(A3431=[2]an!$F$31,VLOOKUP([2]an!$F$31,[2]an!$F$31:$H$31,3,FALSE),""))))</f>
        <v/>
      </c>
    </row>
    <row r="3432" spans="6:30" x14ac:dyDescent="0.2">
      <c r="F3432" s="10"/>
      <c r="G3432" s="8" t="str">
        <f t="shared" si="161"/>
        <v/>
      </c>
      <c r="H3432" s="13"/>
      <c r="K3432" s="13"/>
      <c r="L3432" s="10"/>
      <c r="M3432" s="10"/>
      <c r="S3432" s="8" t="str">
        <f>IFERROR(VLOOKUP(D3432,[1]peretoe_teenus!$A$2:$L$2000,5,FALSE),"")</f>
        <v/>
      </c>
      <c r="U3432" s="13"/>
      <c r="V3432" s="15" t="str" cm="1">
        <f t="array" ref="V3432">IFERROR(IF(AND(F3432="Tugigrupp",RANK(K3432,$K3432:$K3432)+COUNTIFS($K$2:K3432,K3432,$L$2:L3432,L3432,$M$2:M3432,M3432,$I$2:I3432,I3432,$G$2:G3432,G3432,$F$2:F3432,F3432)-1=1),SUMPRODUCT(($F$2:$F$4154=F3432)*($G$2:$G$4154=G3432)*($K$2:$K$4154=K3432)*($I$2:$I$4154=I3432)*($L$2:$L$4154=L3432)*($M$2:$M$4154=M3432)),""),"")</f>
        <v/>
      </c>
      <c r="W3432" s="15" t="str">
        <f t="shared" si="159"/>
        <v/>
      </c>
      <c r="X3432" s="16" t="str">
        <f>IF(AND(A3432=[2]an!$G$38,F3432=[2]an!$E$40),[2]an!$G$40,IF(AND(A3432=[2]an!$G$38,F3432=[2]an!$E$41),[2]an!$G$41,IF(AND(A3432=[2]an!$G$38,F3432=[2]an!$E$39,H3432&gt;=[2]an!$M$37),[2]an!$G$39,
IF(AND(A3432=[2]an!$G$38,F3432=[2]an!$E$39,H3432&lt;[2]an!$M$37,S3432="kahepoolne vajaduspõhine",U3432=""),[2]an!$M$40,
IF(AND(A3432=[2]an!$G$38,F3432=[2]an!$E$39,H3432&lt;[2]an!$M$37,S3432="kahepoolne vajaduspõhine",U3432&lt;&gt;""),[2]an!$G$39,
IF(AND(A3432=[2]an!$G$38,F3432=[2]an!$E$39,H3432&lt;[2]an!$M$37,S3432&lt;&gt;"kahepoolne vajaduspõhine"),[2]an!$G$39,
IF(AND(A3432=[2]an!$G$38,F3432=[2]an!$E$42),[2]an!$G$42,
IF(AND(A3432=[2]an!$H$38,F3432=[2]an!$E$40),[2]an!$H$40,IF(AND(A3432=[2]an!$H$38,F3432=[2]an!$E$41),[2]an!$H$41,IF(AND(A3432=[2]an!$H$38,F3432=[2]an!$E$39,H3432&gt;=[2]an!$M$37),[2]an!$H$39,
IF(AND(A3432=[2]an!$H$38,F3432=[2]an!$E$39,H3432&lt;[2]an!$M$37,S3432="kahepoolne vajaduspõhine",U3432=""),[2]an!$M$40,
IF(AND(A3432=[2]an!$H$38,F3432=[2]an!$E$39,H3432&lt;[2]an!$M$37,S3432="kahepoolne vajaduspõhine",U3432&lt;&gt;""),[2]an!$H$39,
IF(AND(A3432=[2]an!$H$38,F3432=[2]an!$E$39,H3432&lt;[2]an!$M$37,S3432&lt;&gt;"kahepoolne vajaduspõhine"),[2]an!$H$39,
IF(AND(A3432=[2]an!$H$38,F3432=[2]an!$E$42),[2]an!$H$42,
IF(AND(A3432=[2]an!$I$38,F3432=[2]an!$E$40),[2]an!$I$40,IF(AND(A3432=[2]an!$I$38,F3432=[2]an!$E$41),[2]an!$I$41,IF(AND(A3432=[2]an!$I$38,F3432=[2]an!$E$39,H3432&gt;=[2]an!$M$37),[2]an!$I$39,
IF(AND(A3432=[2]an!$I$38,F3432=[2]an!$E$39,H3432&lt;[2]an!$M$37,S3432="kahepoolne vajaduspõhine",U3432=""),[2]an!$M$40,
IF(AND(A3432=[2]an!$I$38,F3432=[2]an!$E$39,H3432&lt;[2]an!$M$37,S3432="kahepoolne vajaduspõhine",U3432&lt;&gt;""),[2]an!$I$39,
IF(AND(A3432=[2]an!$I$38,F3432=[2]an!$E$39,H3432&lt;[2]an!$M$37,S3432&lt;&gt;"kahepoolne vajaduspõhine"),[2]an!$I$39,
IF(AND(A3432=[2]an!$I$38,F3432=[2]an!$E$42),[2]an!$I$42,
IF(AND(A3432=[2]an!$J$38,F3432=[2]an!$E$40),[2]an!$J$40,IF(AND(A3432=[2]an!$J$38,F3432=[2]an!$E$41),[2]an!$J$41,IF(AND(A3432=[2]an!$J$38,F3432=[2]an!$E$39,H3432&gt;=[2]an!$M$37),[2]an!$J$39,
IF(AND(A3432=[2]an!$J$38,F3432=[2]an!$E$39,H3432&lt;[2]an!$M$37,S3432="kahepoolne vajaduspõhine",U3432=""),[2]an!$M$40,
IF(AND(A3432=[2]an!$J$38,F3432=[2]an!$E$39,H3432&lt;[2]an!$M$37,S3432="kahepoolne vajaduspõhine",U3432&lt;&gt;""),[2]an!$J$39,
IF(AND(A3432=[2]an!$J$38,F3432=[2]an!$E$39,H3432&lt;[2]an!$M$37,S3432&lt;&gt;"kahepoolne vajaduspõhine"),[2]an!$J$39,
IF(AND(A3432=[2]an!$J$38,F3432=[2]an!$E$42),[2]an!$J$42,""))))))))))))))))))))))))))))</f>
        <v/>
      </c>
      <c r="Y3432" s="17" t="str">
        <f>IFERROR(IF(F3432="Tugigrupp",0,
IF(AND(F3432="Peretoe teenus",H3432&gt;=[2]an!$M$37,RANK(D3432,$D3432:$D3432)+COUNTIFS($D$2:D3432,D3432,$F$2:F3432,F3432)-1&gt;1),"",
IF(AND(F3432="Peretoe teenus",H3432&gt;=[2]an!$M$37,RANK(D3432,$D3432:$D3432)+COUNTIFS($D$2:D3432,D3432,$F$2:F3432,F3432)-1=1,MONTH(H3432)=MONTH(K3432)=TRUE,YEAR(H3432)=YEAR(K3432)=TRUE),((EOMONTH(H3432,0)-H3432+1)*X3432)/DAY(EOMONTH(H3432,0)),
IF(AND(F3432="Peretoe teenus",H3432&gt;=[2]an!$M$37,RANK(D3432,$D3432:$D3432)+COUNTIFS($D$2:D3432,D3432,$F$2:F3432,F3432)-1=1),X3432,
IF(AND(F3432="Peretoe teenus",H3432&lt;[2]an!$M$37,S3432&lt;&gt;"kahepoolne vajaduspõhine",RANK(D3432,$D3432:$D3432)+COUNTIFS($D$2:D3432,D3432,$F$2:F3432,F3432)-1=1),X3432,
IF(AND(F3432="Peretoe teenus",H3432&lt;[2]an!$M$37,S3432&lt;&gt;"kahepoolne vajaduspõhine",RANK(D3432,$D3432:$D3432)+COUNTIFS($D$2:D3432,D3432,$F$2:F3432,F3432)-1&gt;1),"",
IF(AND(F3432="Peretoe teenus",H3432&lt;[2]an!$M$37,S3432="kahepoolne vajaduspõhine",U3432="",RANK(D3432,$D3432:$D3432)+COUNTIFS($D$2:D3432,D3432,$F$2:F3432,F3432)-1=1),X3432,
IF(AND(F3432="Peretoe teenus",H3432&lt;[2]an!$M$37,S3432="kahepoolne vajaduspõhine",U3432="",RANK(D3432,$D3432:$D3432)+COUNTIFS($D$2:D3432,D3432,$F$2:F3432,F3432)-1&gt;1),"",
IF(AND(F3432="Peretoe teenus",H3432&lt;[2]an!$M$37,S3432="kahepoolne vajaduspõhine",U3432&lt;[2]an!$M$37,RANK(D3432,$D3432:$D3432)+COUNTIFS($D$2:D3432,D3432,$F$2:F3432,F3432)-1=1),X3432,
IF(AND(F3432="Peretoe teenus",H3432&lt;[2]an!$M$37,S3432="kahepoolne vajaduspõhine",U3432&lt;[2]an!$M$37,RANK(D3432,$D3432:$D3432)+COUNTIFS($D$2:D3432,D3432,$F$2:F3432,F3432)-1&gt;1),"",
IF(AND(F3432="Peretoe teenus",H3432&lt;[2]an!$M$37,S3432="kahepoolne vajaduspõhine",U3432&gt;=[2]an!$M$37,U3432&lt;=[2]an!$M$38,RANK(D3432,$D3432:$D3432)+COUNTIFS($D$2:D3432,D3432,$F$2:F3432,F3432)-1=1),
((EOMONTH(U3432,0)-U3432+1)*X3432)/DAY(EOMONTH(U3432,0))+(DAY(U3432)-1)*100/DAY(EOMONTH(U3432,0)),
IF(AND(F3432="Peretoe teenus",H3432&lt;[2]an!$M$37,S3432="kahepoolne vajaduspõhine",U3432&gt;=[2]an!$M$37,U3432&lt;=[2]an!$M$38,RANK(D3432,$D3432:$D3432)+COUNTIFS($D$2:D3432,D3432,$F$2:F3432,F3432)-1&gt;1),"",
IF(AND(F3432="Peretoe teenus",H3432&lt;[2]an!$M$37,S3432="kahepoolne vajaduspõhine",U3432&gt;[2]an!$M$38,RANK(D3432,$D3432:$D3432)+COUNTIFS($D$2:D3432,D3432,$F$2:F3432,F3432)-1=1),X3432,
IF(AND(F3432="Peretoe teenus",H3432&lt;[2]an!$M$37,S3432="kahepoolne vajaduspõhine",U3432&gt;[2]an!$M$38,RANK(D3432,$D3432:$D3432)+COUNTIFS($D$2:D3432,D3432,$F$2:F3432,F3432)-1&gt;1),"",X3432*W3432)))))))))))))),"")</f>
        <v/>
      </c>
      <c r="Z3432" s="18" t="str">
        <f t="shared" si="160"/>
        <v/>
      </c>
      <c r="AA3432" s="19" t="str">
        <f>IFERROR(VLOOKUP(E3432,[2]an!$A$3:$B$81,2,FALSE),"")</f>
        <v/>
      </c>
      <c r="AB3432" s="19" t="str">
        <f>IFERROR(VLOOKUP(AA3432,[2]an!$C$2:$D$16,2,FALSE),"")</f>
        <v/>
      </c>
      <c r="AC3432" s="20"/>
      <c r="AD3432" s="21" t="str">
        <f>IF(A3432=[2]an!$F$36,VLOOKUP([2]an!$F$36,[2]an!$F$36:$H$36,3,FALSE),IF(A3432=[2]an!$F$35,VLOOKUP([2]an!$F$35,[2]an!$F$35:$H$35,3,FALSE),IF(A3432=[2]an!$F$33,VLOOKUP([2]an!$F$33,[2]an!$F$33:$H$33,3,FALSE),IF(A3432=[2]an!$F$31,VLOOKUP([2]an!$F$31,[2]an!$F$31:$H$31,3,FALSE),""))))</f>
        <v/>
      </c>
    </row>
    <row r="3433" spans="6:30" x14ac:dyDescent="0.2">
      <c r="F3433" s="10"/>
      <c r="G3433" s="8" t="str">
        <f t="shared" si="161"/>
        <v/>
      </c>
      <c r="H3433" s="13"/>
      <c r="K3433" s="13"/>
      <c r="L3433" s="10"/>
      <c r="M3433" s="10"/>
      <c r="S3433" s="8" t="str">
        <f>IFERROR(VLOOKUP(D3433,[1]peretoe_teenus!$A$2:$L$2000,5,FALSE),"")</f>
        <v/>
      </c>
      <c r="U3433" s="13"/>
      <c r="V3433" s="15" t="str" cm="1">
        <f t="array" ref="V3433">IFERROR(IF(AND(F3433="Tugigrupp",RANK(K3433,$K3433:$K3433)+COUNTIFS($K$2:K3433,K3433,$L$2:L3433,L3433,$M$2:M3433,M3433,$I$2:I3433,I3433,$G$2:G3433,G3433,$F$2:F3433,F3433)-1=1),SUMPRODUCT(($F$2:$F$4154=F3433)*($G$2:$G$4154=G3433)*($K$2:$K$4154=K3433)*($I$2:$I$4154=I3433)*($L$2:$L$4154=L3433)*($M$2:$M$4154=M3433)),""),"")</f>
        <v/>
      </c>
      <c r="W3433" s="15" t="str">
        <f t="shared" si="159"/>
        <v/>
      </c>
      <c r="X3433" s="16" t="str">
        <f>IF(AND(A3433=[2]an!$G$38,F3433=[2]an!$E$40),[2]an!$G$40,IF(AND(A3433=[2]an!$G$38,F3433=[2]an!$E$41),[2]an!$G$41,IF(AND(A3433=[2]an!$G$38,F3433=[2]an!$E$39,H3433&gt;=[2]an!$M$37),[2]an!$G$39,
IF(AND(A3433=[2]an!$G$38,F3433=[2]an!$E$39,H3433&lt;[2]an!$M$37,S3433="kahepoolne vajaduspõhine",U3433=""),[2]an!$M$40,
IF(AND(A3433=[2]an!$G$38,F3433=[2]an!$E$39,H3433&lt;[2]an!$M$37,S3433="kahepoolne vajaduspõhine",U3433&lt;&gt;""),[2]an!$G$39,
IF(AND(A3433=[2]an!$G$38,F3433=[2]an!$E$39,H3433&lt;[2]an!$M$37,S3433&lt;&gt;"kahepoolne vajaduspõhine"),[2]an!$G$39,
IF(AND(A3433=[2]an!$G$38,F3433=[2]an!$E$42),[2]an!$G$42,
IF(AND(A3433=[2]an!$H$38,F3433=[2]an!$E$40),[2]an!$H$40,IF(AND(A3433=[2]an!$H$38,F3433=[2]an!$E$41),[2]an!$H$41,IF(AND(A3433=[2]an!$H$38,F3433=[2]an!$E$39,H3433&gt;=[2]an!$M$37),[2]an!$H$39,
IF(AND(A3433=[2]an!$H$38,F3433=[2]an!$E$39,H3433&lt;[2]an!$M$37,S3433="kahepoolne vajaduspõhine",U3433=""),[2]an!$M$40,
IF(AND(A3433=[2]an!$H$38,F3433=[2]an!$E$39,H3433&lt;[2]an!$M$37,S3433="kahepoolne vajaduspõhine",U3433&lt;&gt;""),[2]an!$H$39,
IF(AND(A3433=[2]an!$H$38,F3433=[2]an!$E$39,H3433&lt;[2]an!$M$37,S3433&lt;&gt;"kahepoolne vajaduspõhine"),[2]an!$H$39,
IF(AND(A3433=[2]an!$H$38,F3433=[2]an!$E$42),[2]an!$H$42,
IF(AND(A3433=[2]an!$I$38,F3433=[2]an!$E$40),[2]an!$I$40,IF(AND(A3433=[2]an!$I$38,F3433=[2]an!$E$41),[2]an!$I$41,IF(AND(A3433=[2]an!$I$38,F3433=[2]an!$E$39,H3433&gt;=[2]an!$M$37),[2]an!$I$39,
IF(AND(A3433=[2]an!$I$38,F3433=[2]an!$E$39,H3433&lt;[2]an!$M$37,S3433="kahepoolne vajaduspõhine",U3433=""),[2]an!$M$40,
IF(AND(A3433=[2]an!$I$38,F3433=[2]an!$E$39,H3433&lt;[2]an!$M$37,S3433="kahepoolne vajaduspõhine",U3433&lt;&gt;""),[2]an!$I$39,
IF(AND(A3433=[2]an!$I$38,F3433=[2]an!$E$39,H3433&lt;[2]an!$M$37,S3433&lt;&gt;"kahepoolne vajaduspõhine"),[2]an!$I$39,
IF(AND(A3433=[2]an!$I$38,F3433=[2]an!$E$42),[2]an!$I$42,
IF(AND(A3433=[2]an!$J$38,F3433=[2]an!$E$40),[2]an!$J$40,IF(AND(A3433=[2]an!$J$38,F3433=[2]an!$E$41),[2]an!$J$41,IF(AND(A3433=[2]an!$J$38,F3433=[2]an!$E$39,H3433&gt;=[2]an!$M$37),[2]an!$J$39,
IF(AND(A3433=[2]an!$J$38,F3433=[2]an!$E$39,H3433&lt;[2]an!$M$37,S3433="kahepoolne vajaduspõhine",U3433=""),[2]an!$M$40,
IF(AND(A3433=[2]an!$J$38,F3433=[2]an!$E$39,H3433&lt;[2]an!$M$37,S3433="kahepoolne vajaduspõhine",U3433&lt;&gt;""),[2]an!$J$39,
IF(AND(A3433=[2]an!$J$38,F3433=[2]an!$E$39,H3433&lt;[2]an!$M$37,S3433&lt;&gt;"kahepoolne vajaduspõhine"),[2]an!$J$39,
IF(AND(A3433=[2]an!$J$38,F3433=[2]an!$E$42),[2]an!$J$42,""))))))))))))))))))))))))))))</f>
        <v/>
      </c>
      <c r="Y3433" s="17" t="str">
        <f>IFERROR(IF(F3433="Tugigrupp",0,
IF(AND(F3433="Peretoe teenus",H3433&gt;=[2]an!$M$37,RANK(D3433,$D3433:$D3433)+COUNTIFS($D$2:D3433,D3433,$F$2:F3433,F3433)-1&gt;1),"",
IF(AND(F3433="Peretoe teenus",H3433&gt;=[2]an!$M$37,RANK(D3433,$D3433:$D3433)+COUNTIFS($D$2:D3433,D3433,$F$2:F3433,F3433)-1=1,MONTH(H3433)=MONTH(K3433)=TRUE,YEAR(H3433)=YEAR(K3433)=TRUE),((EOMONTH(H3433,0)-H3433+1)*X3433)/DAY(EOMONTH(H3433,0)),
IF(AND(F3433="Peretoe teenus",H3433&gt;=[2]an!$M$37,RANK(D3433,$D3433:$D3433)+COUNTIFS($D$2:D3433,D3433,$F$2:F3433,F3433)-1=1),X3433,
IF(AND(F3433="Peretoe teenus",H3433&lt;[2]an!$M$37,S3433&lt;&gt;"kahepoolne vajaduspõhine",RANK(D3433,$D3433:$D3433)+COUNTIFS($D$2:D3433,D3433,$F$2:F3433,F3433)-1=1),X3433,
IF(AND(F3433="Peretoe teenus",H3433&lt;[2]an!$M$37,S3433&lt;&gt;"kahepoolne vajaduspõhine",RANK(D3433,$D3433:$D3433)+COUNTIFS($D$2:D3433,D3433,$F$2:F3433,F3433)-1&gt;1),"",
IF(AND(F3433="Peretoe teenus",H3433&lt;[2]an!$M$37,S3433="kahepoolne vajaduspõhine",U3433="",RANK(D3433,$D3433:$D3433)+COUNTIFS($D$2:D3433,D3433,$F$2:F3433,F3433)-1=1),X3433,
IF(AND(F3433="Peretoe teenus",H3433&lt;[2]an!$M$37,S3433="kahepoolne vajaduspõhine",U3433="",RANK(D3433,$D3433:$D3433)+COUNTIFS($D$2:D3433,D3433,$F$2:F3433,F3433)-1&gt;1),"",
IF(AND(F3433="Peretoe teenus",H3433&lt;[2]an!$M$37,S3433="kahepoolne vajaduspõhine",U3433&lt;[2]an!$M$37,RANK(D3433,$D3433:$D3433)+COUNTIFS($D$2:D3433,D3433,$F$2:F3433,F3433)-1=1),X3433,
IF(AND(F3433="Peretoe teenus",H3433&lt;[2]an!$M$37,S3433="kahepoolne vajaduspõhine",U3433&lt;[2]an!$M$37,RANK(D3433,$D3433:$D3433)+COUNTIFS($D$2:D3433,D3433,$F$2:F3433,F3433)-1&gt;1),"",
IF(AND(F3433="Peretoe teenus",H3433&lt;[2]an!$M$37,S3433="kahepoolne vajaduspõhine",U3433&gt;=[2]an!$M$37,U3433&lt;=[2]an!$M$38,RANK(D3433,$D3433:$D3433)+COUNTIFS($D$2:D3433,D3433,$F$2:F3433,F3433)-1=1),
((EOMONTH(U3433,0)-U3433+1)*X3433)/DAY(EOMONTH(U3433,0))+(DAY(U3433)-1)*100/DAY(EOMONTH(U3433,0)),
IF(AND(F3433="Peretoe teenus",H3433&lt;[2]an!$M$37,S3433="kahepoolne vajaduspõhine",U3433&gt;=[2]an!$M$37,U3433&lt;=[2]an!$M$38,RANK(D3433,$D3433:$D3433)+COUNTIFS($D$2:D3433,D3433,$F$2:F3433,F3433)-1&gt;1),"",
IF(AND(F3433="Peretoe teenus",H3433&lt;[2]an!$M$37,S3433="kahepoolne vajaduspõhine",U3433&gt;[2]an!$M$38,RANK(D3433,$D3433:$D3433)+COUNTIFS($D$2:D3433,D3433,$F$2:F3433,F3433)-1=1),X3433,
IF(AND(F3433="Peretoe teenus",H3433&lt;[2]an!$M$37,S3433="kahepoolne vajaduspõhine",U3433&gt;[2]an!$M$38,RANK(D3433,$D3433:$D3433)+COUNTIFS($D$2:D3433,D3433,$F$2:F3433,F3433)-1&gt;1),"",X3433*W3433)))))))))))))),"")</f>
        <v/>
      </c>
      <c r="Z3433" s="18" t="str">
        <f t="shared" si="160"/>
        <v/>
      </c>
      <c r="AA3433" s="19" t="str">
        <f>IFERROR(VLOOKUP(E3433,[2]an!$A$3:$B$81,2,FALSE),"")</f>
        <v/>
      </c>
      <c r="AB3433" s="19" t="str">
        <f>IFERROR(VLOOKUP(AA3433,[2]an!$C$2:$D$16,2,FALSE),"")</f>
        <v/>
      </c>
      <c r="AC3433" s="20"/>
      <c r="AD3433" s="21" t="str">
        <f>IF(A3433=[2]an!$F$36,VLOOKUP([2]an!$F$36,[2]an!$F$36:$H$36,3,FALSE),IF(A3433=[2]an!$F$35,VLOOKUP([2]an!$F$35,[2]an!$F$35:$H$35,3,FALSE),IF(A3433=[2]an!$F$33,VLOOKUP([2]an!$F$33,[2]an!$F$33:$H$33,3,FALSE),IF(A3433=[2]an!$F$31,VLOOKUP([2]an!$F$31,[2]an!$F$31:$H$31,3,FALSE),""))))</f>
        <v/>
      </c>
    </row>
    <row r="3434" spans="6:30" x14ac:dyDescent="0.2">
      <c r="F3434" s="10"/>
      <c r="G3434" s="8" t="str">
        <f t="shared" si="161"/>
        <v/>
      </c>
      <c r="H3434" s="13"/>
      <c r="K3434" s="13"/>
      <c r="L3434" s="10"/>
      <c r="M3434" s="10"/>
      <c r="S3434" s="8" t="str">
        <f>IFERROR(VLOOKUP(D3434,[1]peretoe_teenus!$A$2:$L$2000,5,FALSE),"")</f>
        <v/>
      </c>
      <c r="U3434" s="13"/>
      <c r="V3434" s="15" t="str" cm="1">
        <f t="array" ref="V3434">IFERROR(IF(AND(F3434="Tugigrupp",RANK(K3434,$K3434:$K3434)+COUNTIFS($K$2:K3434,K3434,$L$2:L3434,L3434,$M$2:M3434,M3434,$I$2:I3434,I3434,$G$2:G3434,G3434,$F$2:F3434,F3434)-1=1),SUMPRODUCT(($F$2:$F$4154=F3434)*($G$2:$G$4154=G3434)*($K$2:$K$4154=K3434)*($I$2:$I$4154=I3434)*($L$2:$L$4154=L3434)*($M$2:$M$4154=M3434)),""),"")</f>
        <v/>
      </c>
      <c r="W3434" s="15" t="str">
        <f t="shared" si="159"/>
        <v/>
      </c>
      <c r="X3434" s="16" t="str">
        <f>IF(AND(A3434=[2]an!$G$38,F3434=[2]an!$E$40),[2]an!$G$40,IF(AND(A3434=[2]an!$G$38,F3434=[2]an!$E$41),[2]an!$G$41,IF(AND(A3434=[2]an!$G$38,F3434=[2]an!$E$39,H3434&gt;=[2]an!$M$37),[2]an!$G$39,
IF(AND(A3434=[2]an!$G$38,F3434=[2]an!$E$39,H3434&lt;[2]an!$M$37,S3434="kahepoolne vajaduspõhine",U3434=""),[2]an!$M$40,
IF(AND(A3434=[2]an!$G$38,F3434=[2]an!$E$39,H3434&lt;[2]an!$M$37,S3434="kahepoolne vajaduspõhine",U3434&lt;&gt;""),[2]an!$G$39,
IF(AND(A3434=[2]an!$G$38,F3434=[2]an!$E$39,H3434&lt;[2]an!$M$37,S3434&lt;&gt;"kahepoolne vajaduspõhine"),[2]an!$G$39,
IF(AND(A3434=[2]an!$G$38,F3434=[2]an!$E$42),[2]an!$G$42,
IF(AND(A3434=[2]an!$H$38,F3434=[2]an!$E$40),[2]an!$H$40,IF(AND(A3434=[2]an!$H$38,F3434=[2]an!$E$41),[2]an!$H$41,IF(AND(A3434=[2]an!$H$38,F3434=[2]an!$E$39,H3434&gt;=[2]an!$M$37),[2]an!$H$39,
IF(AND(A3434=[2]an!$H$38,F3434=[2]an!$E$39,H3434&lt;[2]an!$M$37,S3434="kahepoolne vajaduspõhine",U3434=""),[2]an!$M$40,
IF(AND(A3434=[2]an!$H$38,F3434=[2]an!$E$39,H3434&lt;[2]an!$M$37,S3434="kahepoolne vajaduspõhine",U3434&lt;&gt;""),[2]an!$H$39,
IF(AND(A3434=[2]an!$H$38,F3434=[2]an!$E$39,H3434&lt;[2]an!$M$37,S3434&lt;&gt;"kahepoolne vajaduspõhine"),[2]an!$H$39,
IF(AND(A3434=[2]an!$H$38,F3434=[2]an!$E$42),[2]an!$H$42,
IF(AND(A3434=[2]an!$I$38,F3434=[2]an!$E$40),[2]an!$I$40,IF(AND(A3434=[2]an!$I$38,F3434=[2]an!$E$41),[2]an!$I$41,IF(AND(A3434=[2]an!$I$38,F3434=[2]an!$E$39,H3434&gt;=[2]an!$M$37),[2]an!$I$39,
IF(AND(A3434=[2]an!$I$38,F3434=[2]an!$E$39,H3434&lt;[2]an!$M$37,S3434="kahepoolne vajaduspõhine",U3434=""),[2]an!$M$40,
IF(AND(A3434=[2]an!$I$38,F3434=[2]an!$E$39,H3434&lt;[2]an!$M$37,S3434="kahepoolne vajaduspõhine",U3434&lt;&gt;""),[2]an!$I$39,
IF(AND(A3434=[2]an!$I$38,F3434=[2]an!$E$39,H3434&lt;[2]an!$M$37,S3434&lt;&gt;"kahepoolne vajaduspõhine"),[2]an!$I$39,
IF(AND(A3434=[2]an!$I$38,F3434=[2]an!$E$42),[2]an!$I$42,
IF(AND(A3434=[2]an!$J$38,F3434=[2]an!$E$40),[2]an!$J$40,IF(AND(A3434=[2]an!$J$38,F3434=[2]an!$E$41),[2]an!$J$41,IF(AND(A3434=[2]an!$J$38,F3434=[2]an!$E$39,H3434&gt;=[2]an!$M$37),[2]an!$J$39,
IF(AND(A3434=[2]an!$J$38,F3434=[2]an!$E$39,H3434&lt;[2]an!$M$37,S3434="kahepoolne vajaduspõhine",U3434=""),[2]an!$M$40,
IF(AND(A3434=[2]an!$J$38,F3434=[2]an!$E$39,H3434&lt;[2]an!$M$37,S3434="kahepoolne vajaduspõhine",U3434&lt;&gt;""),[2]an!$J$39,
IF(AND(A3434=[2]an!$J$38,F3434=[2]an!$E$39,H3434&lt;[2]an!$M$37,S3434&lt;&gt;"kahepoolne vajaduspõhine"),[2]an!$J$39,
IF(AND(A3434=[2]an!$J$38,F3434=[2]an!$E$42),[2]an!$J$42,""))))))))))))))))))))))))))))</f>
        <v/>
      </c>
      <c r="Y3434" s="17" t="str">
        <f>IFERROR(IF(F3434="Tugigrupp",0,
IF(AND(F3434="Peretoe teenus",H3434&gt;=[2]an!$M$37,RANK(D3434,$D3434:$D3434)+COUNTIFS($D$2:D3434,D3434,$F$2:F3434,F3434)-1&gt;1),"",
IF(AND(F3434="Peretoe teenus",H3434&gt;=[2]an!$M$37,RANK(D3434,$D3434:$D3434)+COUNTIFS($D$2:D3434,D3434,$F$2:F3434,F3434)-1=1,MONTH(H3434)=MONTH(K3434)=TRUE,YEAR(H3434)=YEAR(K3434)=TRUE),((EOMONTH(H3434,0)-H3434+1)*X3434)/DAY(EOMONTH(H3434,0)),
IF(AND(F3434="Peretoe teenus",H3434&gt;=[2]an!$M$37,RANK(D3434,$D3434:$D3434)+COUNTIFS($D$2:D3434,D3434,$F$2:F3434,F3434)-1=1),X3434,
IF(AND(F3434="Peretoe teenus",H3434&lt;[2]an!$M$37,S3434&lt;&gt;"kahepoolne vajaduspõhine",RANK(D3434,$D3434:$D3434)+COUNTIFS($D$2:D3434,D3434,$F$2:F3434,F3434)-1=1),X3434,
IF(AND(F3434="Peretoe teenus",H3434&lt;[2]an!$M$37,S3434&lt;&gt;"kahepoolne vajaduspõhine",RANK(D3434,$D3434:$D3434)+COUNTIFS($D$2:D3434,D3434,$F$2:F3434,F3434)-1&gt;1),"",
IF(AND(F3434="Peretoe teenus",H3434&lt;[2]an!$M$37,S3434="kahepoolne vajaduspõhine",U3434="",RANK(D3434,$D3434:$D3434)+COUNTIFS($D$2:D3434,D3434,$F$2:F3434,F3434)-1=1),X3434,
IF(AND(F3434="Peretoe teenus",H3434&lt;[2]an!$M$37,S3434="kahepoolne vajaduspõhine",U3434="",RANK(D3434,$D3434:$D3434)+COUNTIFS($D$2:D3434,D3434,$F$2:F3434,F3434)-1&gt;1),"",
IF(AND(F3434="Peretoe teenus",H3434&lt;[2]an!$M$37,S3434="kahepoolne vajaduspõhine",U3434&lt;[2]an!$M$37,RANK(D3434,$D3434:$D3434)+COUNTIFS($D$2:D3434,D3434,$F$2:F3434,F3434)-1=1),X3434,
IF(AND(F3434="Peretoe teenus",H3434&lt;[2]an!$M$37,S3434="kahepoolne vajaduspõhine",U3434&lt;[2]an!$M$37,RANK(D3434,$D3434:$D3434)+COUNTIFS($D$2:D3434,D3434,$F$2:F3434,F3434)-1&gt;1),"",
IF(AND(F3434="Peretoe teenus",H3434&lt;[2]an!$M$37,S3434="kahepoolne vajaduspõhine",U3434&gt;=[2]an!$M$37,U3434&lt;=[2]an!$M$38,RANK(D3434,$D3434:$D3434)+COUNTIFS($D$2:D3434,D3434,$F$2:F3434,F3434)-1=1),
((EOMONTH(U3434,0)-U3434+1)*X3434)/DAY(EOMONTH(U3434,0))+(DAY(U3434)-1)*100/DAY(EOMONTH(U3434,0)),
IF(AND(F3434="Peretoe teenus",H3434&lt;[2]an!$M$37,S3434="kahepoolne vajaduspõhine",U3434&gt;=[2]an!$M$37,U3434&lt;=[2]an!$M$38,RANK(D3434,$D3434:$D3434)+COUNTIFS($D$2:D3434,D3434,$F$2:F3434,F3434)-1&gt;1),"",
IF(AND(F3434="Peretoe teenus",H3434&lt;[2]an!$M$37,S3434="kahepoolne vajaduspõhine",U3434&gt;[2]an!$M$38,RANK(D3434,$D3434:$D3434)+COUNTIFS($D$2:D3434,D3434,$F$2:F3434,F3434)-1=1),X3434,
IF(AND(F3434="Peretoe teenus",H3434&lt;[2]an!$M$37,S3434="kahepoolne vajaduspõhine",U3434&gt;[2]an!$M$38,RANK(D3434,$D3434:$D3434)+COUNTIFS($D$2:D3434,D3434,$F$2:F3434,F3434)-1&gt;1),"",X3434*W3434)))))))))))))),"")</f>
        <v/>
      </c>
      <c r="Z3434" s="18" t="str">
        <f t="shared" si="160"/>
        <v/>
      </c>
      <c r="AA3434" s="19" t="str">
        <f>IFERROR(VLOOKUP(E3434,[2]an!$A$3:$B$81,2,FALSE),"")</f>
        <v/>
      </c>
      <c r="AB3434" s="19" t="str">
        <f>IFERROR(VLOOKUP(AA3434,[2]an!$C$2:$D$16,2,FALSE),"")</f>
        <v/>
      </c>
      <c r="AC3434" s="20"/>
      <c r="AD3434" s="21" t="str">
        <f>IF(A3434=[2]an!$F$36,VLOOKUP([2]an!$F$36,[2]an!$F$36:$H$36,3,FALSE),IF(A3434=[2]an!$F$35,VLOOKUP([2]an!$F$35,[2]an!$F$35:$H$35,3,FALSE),IF(A3434=[2]an!$F$33,VLOOKUP([2]an!$F$33,[2]an!$F$33:$H$33,3,FALSE),IF(A3434=[2]an!$F$31,VLOOKUP([2]an!$F$31,[2]an!$F$31:$H$31,3,FALSE),""))))</f>
        <v/>
      </c>
    </row>
    <row r="3435" spans="6:30" x14ac:dyDescent="0.2">
      <c r="F3435" s="10"/>
      <c r="G3435" s="8" t="str">
        <f t="shared" si="161"/>
        <v/>
      </c>
      <c r="H3435" s="13"/>
      <c r="K3435" s="13"/>
      <c r="L3435" s="10"/>
      <c r="M3435" s="10"/>
      <c r="S3435" s="8" t="str">
        <f>IFERROR(VLOOKUP(D3435,[1]peretoe_teenus!$A$2:$L$2000,5,FALSE),"")</f>
        <v/>
      </c>
      <c r="U3435" s="13"/>
      <c r="V3435" s="15" t="str" cm="1">
        <f t="array" ref="V3435">IFERROR(IF(AND(F3435="Tugigrupp",RANK(K3435,$K3435:$K3435)+COUNTIFS($K$2:K3435,K3435,$L$2:L3435,L3435,$M$2:M3435,M3435,$I$2:I3435,I3435,$G$2:G3435,G3435,$F$2:F3435,F3435)-1=1),SUMPRODUCT(($F$2:$F$4154=F3435)*($G$2:$G$4154=G3435)*($K$2:$K$4154=K3435)*($I$2:$I$4154=I3435)*($L$2:$L$4154=L3435)*($M$2:$M$4154=M3435)),""),"")</f>
        <v/>
      </c>
      <c r="W3435" s="15" t="str">
        <f t="shared" si="159"/>
        <v/>
      </c>
      <c r="X3435" s="16" t="str">
        <f>IF(AND(A3435=[2]an!$G$38,F3435=[2]an!$E$40),[2]an!$G$40,IF(AND(A3435=[2]an!$G$38,F3435=[2]an!$E$41),[2]an!$G$41,IF(AND(A3435=[2]an!$G$38,F3435=[2]an!$E$39,H3435&gt;=[2]an!$M$37),[2]an!$G$39,
IF(AND(A3435=[2]an!$G$38,F3435=[2]an!$E$39,H3435&lt;[2]an!$M$37,S3435="kahepoolne vajaduspõhine",U3435=""),[2]an!$M$40,
IF(AND(A3435=[2]an!$G$38,F3435=[2]an!$E$39,H3435&lt;[2]an!$M$37,S3435="kahepoolne vajaduspõhine",U3435&lt;&gt;""),[2]an!$G$39,
IF(AND(A3435=[2]an!$G$38,F3435=[2]an!$E$39,H3435&lt;[2]an!$M$37,S3435&lt;&gt;"kahepoolne vajaduspõhine"),[2]an!$G$39,
IF(AND(A3435=[2]an!$G$38,F3435=[2]an!$E$42),[2]an!$G$42,
IF(AND(A3435=[2]an!$H$38,F3435=[2]an!$E$40),[2]an!$H$40,IF(AND(A3435=[2]an!$H$38,F3435=[2]an!$E$41),[2]an!$H$41,IF(AND(A3435=[2]an!$H$38,F3435=[2]an!$E$39,H3435&gt;=[2]an!$M$37),[2]an!$H$39,
IF(AND(A3435=[2]an!$H$38,F3435=[2]an!$E$39,H3435&lt;[2]an!$M$37,S3435="kahepoolne vajaduspõhine",U3435=""),[2]an!$M$40,
IF(AND(A3435=[2]an!$H$38,F3435=[2]an!$E$39,H3435&lt;[2]an!$M$37,S3435="kahepoolne vajaduspõhine",U3435&lt;&gt;""),[2]an!$H$39,
IF(AND(A3435=[2]an!$H$38,F3435=[2]an!$E$39,H3435&lt;[2]an!$M$37,S3435&lt;&gt;"kahepoolne vajaduspõhine"),[2]an!$H$39,
IF(AND(A3435=[2]an!$H$38,F3435=[2]an!$E$42),[2]an!$H$42,
IF(AND(A3435=[2]an!$I$38,F3435=[2]an!$E$40),[2]an!$I$40,IF(AND(A3435=[2]an!$I$38,F3435=[2]an!$E$41),[2]an!$I$41,IF(AND(A3435=[2]an!$I$38,F3435=[2]an!$E$39,H3435&gt;=[2]an!$M$37),[2]an!$I$39,
IF(AND(A3435=[2]an!$I$38,F3435=[2]an!$E$39,H3435&lt;[2]an!$M$37,S3435="kahepoolne vajaduspõhine",U3435=""),[2]an!$M$40,
IF(AND(A3435=[2]an!$I$38,F3435=[2]an!$E$39,H3435&lt;[2]an!$M$37,S3435="kahepoolne vajaduspõhine",U3435&lt;&gt;""),[2]an!$I$39,
IF(AND(A3435=[2]an!$I$38,F3435=[2]an!$E$39,H3435&lt;[2]an!$M$37,S3435&lt;&gt;"kahepoolne vajaduspõhine"),[2]an!$I$39,
IF(AND(A3435=[2]an!$I$38,F3435=[2]an!$E$42),[2]an!$I$42,
IF(AND(A3435=[2]an!$J$38,F3435=[2]an!$E$40),[2]an!$J$40,IF(AND(A3435=[2]an!$J$38,F3435=[2]an!$E$41),[2]an!$J$41,IF(AND(A3435=[2]an!$J$38,F3435=[2]an!$E$39,H3435&gt;=[2]an!$M$37),[2]an!$J$39,
IF(AND(A3435=[2]an!$J$38,F3435=[2]an!$E$39,H3435&lt;[2]an!$M$37,S3435="kahepoolne vajaduspõhine",U3435=""),[2]an!$M$40,
IF(AND(A3435=[2]an!$J$38,F3435=[2]an!$E$39,H3435&lt;[2]an!$M$37,S3435="kahepoolne vajaduspõhine",U3435&lt;&gt;""),[2]an!$J$39,
IF(AND(A3435=[2]an!$J$38,F3435=[2]an!$E$39,H3435&lt;[2]an!$M$37,S3435&lt;&gt;"kahepoolne vajaduspõhine"),[2]an!$J$39,
IF(AND(A3435=[2]an!$J$38,F3435=[2]an!$E$42),[2]an!$J$42,""))))))))))))))))))))))))))))</f>
        <v/>
      </c>
      <c r="Y3435" s="17" t="str">
        <f>IFERROR(IF(F3435="Tugigrupp",0,
IF(AND(F3435="Peretoe teenus",H3435&gt;=[2]an!$M$37,RANK(D3435,$D3435:$D3435)+COUNTIFS($D$2:D3435,D3435,$F$2:F3435,F3435)-1&gt;1),"",
IF(AND(F3435="Peretoe teenus",H3435&gt;=[2]an!$M$37,RANK(D3435,$D3435:$D3435)+COUNTIFS($D$2:D3435,D3435,$F$2:F3435,F3435)-1=1,MONTH(H3435)=MONTH(K3435)=TRUE,YEAR(H3435)=YEAR(K3435)=TRUE),((EOMONTH(H3435,0)-H3435+1)*X3435)/DAY(EOMONTH(H3435,0)),
IF(AND(F3435="Peretoe teenus",H3435&gt;=[2]an!$M$37,RANK(D3435,$D3435:$D3435)+COUNTIFS($D$2:D3435,D3435,$F$2:F3435,F3435)-1=1),X3435,
IF(AND(F3435="Peretoe teenus",H3435&lt;[2]an!$M$37,S3435&lt;&gt;"kahepoolne vajaduspõhine",RANK(D3435,$D3435:$D3435)+COUNTIFS($D$2:D3435,D3435,$F$2:F3435,F3435)-1=1),X3435,
IF(AND(F3435="Peretoe teenus",H3435&lt;[2]an!$M$37,S3435&lt;&gt;"kahepoolne vajaduspõhine",RANK(D3435,$D3435:$D3435)+COUNTIFS($D$2:D3435,D3435,$F$2:F3435,F3435)-1&gt;1),"",
IF(AND(F3435="Peretoe teenus",H3435&lt;[2]an!$M$37,S3435="kahepoolne vajaduspõhine",U3435="",RANK(D3435,$D3435:$D3435)+COUNTIFS($D$2:D3435,D3435,$F$2:F3435,F3435)-1=1),X3435,
IF(AND(F3435="Peretoe teenus",H3435&lt;[2]an!$M$37,S3435="kahepoolne vajaduspõhine",U3435="",RANK(D3435,$D3435:$D3435)+COUNTIFS($D$2:D3435,D3435,$F$2:F3435,F3435)-1&gt;1),"",
IF(AND(F3435="Peretoe teenus",H3435&lt;[2]an!$M$37,S3435="kahepoolne vajaduspõhine",U3435&lt;[2]an!$M$37,RANK(D3435,$D3435:$D3435)+COUNTIFS($D$2:D3435,D3435,$F$2:F3435,F3435)-1=1),X3435,
IF(AND(F3435="Peretoe teenus",H3435&lt;[2]an!$M$37,S3435="kahepoolne vajaduspõhine",U3435&lt;[2]an!$M$37,RANK(D3435,$D3435:$D3435)+COUNTIFS($D$2:D3435,D3435,$F$2:F3435,F3435)-1&gt;1),"",
IF(AND(F3435="Peretoe teenus",H3435&lt;[2]an!$M$37,S3435="kahepoolne vajaduspõhine",U3435&gt;=[2]an!$M$37,U3435&lt;=[2]an!$M$38,RANK(D3435,$D3435:$D3435)+COUNTIFS($D$2:D3435,D3435,$F$2:F3435,F3435)-1=1),
((EOMONTH(U3435,0)-U3435+1)*X3435)/DAY(EOMONTH(U3435,0))+(DAY(U3435)-1)*100/DAY(EOMONTH(U3435,0)),
IF(AND(F3435="Peretoe teenus",H3435&lt;[2]an!$M$37,S3435="kahepoolne vajaduspõhine",U3435&gt;=[2]an!$M$37,U3435&lt;=[2]an!$M$38,RANK(D3435,$D3435:$D3435)+COUNTIFS($D$2:D3435,D3435,$F$2:F3435,F3435)-1&gt;1),"",
IF(AND(F3435="Peretoe teenus",H3435&lt;[2]an!$M$37,S3435="kahepoolne vajaduspõhine",U3435&gt;[2]an!$M$38,RANK(D3435,$D3435:$D3435)+COUNTIFS($D$2:D3435,D3435,$F$2:F3435,F3435)-1=1),X3435,
IF(AND(F3435="Peretoe teenus",H3435&lt;[2]an!$M$37,S3435="kahepoolne vajaduspõhine",U3435&gt;[2]an!$M$38,RANK(D3435,$D3435:$D3435)+COUNTIFS($D$2:D3435,D3435,$F$2:F3435,F3435)-1&gt;1),"",X3435*W3435)))))))))))))),"")</f>
        <v/>
      </c>
      <c r="Z3435" s="18" t="str">
        <f t="shared" si="160"/>
        <v/>
      </c>
      <c r="AA3435" s="19" t="str">
        <f>IFERROR(VLOOKUP(E3435,[2]an!$A$3:$B$81,2,FALSE),"")</f>
        <v/>
      </c>
      <c r="AB3435" s="19" t="str">
        <f>IFERROR(VLOOKUP(AA3435,[2]an!$C$2:$D$16,2,FALSE),"")</f>
        <v/>
      </c>
      <c r="AC3435" s="20"/>
      <c r="AD3435" s="21" t="str">
        <f>IF(A3435=[2]an!$F$36,VLOOKUP([2]an!$F$36,[2]an!$F$36:$H$36,3,FALSE),IF(A3435=[2]an!$F$35,VLOOKUP([2]an!$F$35,[2]an!$F$35:$H$35,3,FALSE),IF(A3435=[2]an!$F$33,VLOOKUP([2]an!$F$33,[2]an!$F$33:$H$33,3,FALSE),IF(A3435=[2]an!$F$31,VLOOKUP([2]an!$F$31,[2]an!$F$31:$H$31,3,FALSE),""))))</f>
        <v/>
      </c>
    </row>
    <row r="3436" spans="6:30" x14ac:dyDescent="0.2">
      <c r="F3436" s="10"/>
      <c r="G3436" s="8" t="str">
        <f t="shared" si="161"/>
        <v/>
      </c>
      <c r="H3436" s="13"/>
      <c r="K3436" s="13"/>
      <c r="L3436" s="10"/>
      <c r="M3436" s="10"/>
      <c r="S3436" s="8" t="str">
        <f>IFERROR(VLOOKUP(D3436,[1]peretoe_teenus!$A$2:$L$2000,5,FALSE),"")</f>
        <v/>
      </c>
      <c r="U3436" s="13"/>
      <c r="V3436" s="15" t="str" cm="1">
        <f t="array" ref="V3436">IFERROR(IF(AND(F3436="Tugigrupp",RANK(K3436,$K3436:$K3436)+COUNTIFS($K$2:K3436,K3436,$L$2:L3436,L3436,$M$2:M3436,M3436,$I$2:I3436,I3436,$G$2:G3436,G3436,$F$2:F3436,F3436)-1=1),SUMPRODUCT(($F$2:$F$4154=F3436)*($G$2:$G$4154=G3436)*($K$2:$K$4154=K3436)*($I$2:$I$4154=I3436)*($L$2:$L$4154=L3436)*($M$2:$M$4154=M3436)),""),"")</f>
        <v/>
      </c>
      <c r="W3436" s="15" t="str">
        <f t="shared" si="159"/>
        <v/>
      </c>
      <c r="X3436" s="16" t="str">
        <f>IF(AND(A3436=[2]an!$G$38,F3436=[2]an!$E$40),[2]an!$G$40,IF(AND(A3436=[2]an!$G$38,F3436=[2]an!$E$41),[2]an!$G$41,IF(AND(A3436=[2]an!$G$38,F3436=[2]an!$E$39,H3436&gt;=[2]an!$M$37),[2]an!$G$39,
IF(AND(A3436=[2]an!$G$38,F3436=[2]an!$E$39,H3436&lt;[2]an!$M$37,S3436="kahepoolne vajaduspõhine",U3436=""),[2]an!$M$40,
IF(AND(A3436=[2]an!$G$38,F3436=[2]an!$E$39,H3436&lt;[2]an!$M$37,S3436="kahepoolne vajaduspõhine",U3436&lt;&gt;""),[2]an!$G$39,
IF(AND(A3436=[2]an!$G$38,F3436=[2]an!$E$39,H3436&lt;[2]an!$M$37,S3436&lt;&gt;"kahepoolne vajaduspõhine"),[2]an!$G$39,
IF(AND(A3436=[2]an!$G$38,F3436=[2]an!$E$42),[2]an!$G$42,
IF(AND(A3436=[2]an!$H$38,F3436=[2]an!$E$40),[2]an!$H$40,IF(AND(A3436=[2]an!$H$38,F3436=[2]an!$E$41),[2]an!$H$41,IF(AND(A3436=[2]an!$H$38,F3436=[2]an!$E$39,H3436&gt;=[2]an!$M$37),[2]an!$H$39,
IF(AND(A3436=[2]an!$H$38,F3436=[2]an!$E$39,H3436&lt;[2]an!$M$37,S3436="kahepoolne vajaduspõhine",U3436=""),[2]an!$M$40,
IF(AND(A3436=[2]an!$H$38,F3436=[2]an!$E$39,H3436&lt;[2]an!$M$37,S3436="kahepoolne vajaduspõhine",U3436&lt;&gt;""),[2]an!$H$39,
IF(AND(A3436=[2]an!$H$38,F3436=[2]an!$E$39,H3436&lt;[2]an!$M$37,S3436&lt;&gt;"kahepoolne vajaduspõhine"),[2]an!$H$39,
IF(AND(A3436=[2]an!$H$38,F3436=[2]an!$E$42),[2]an!$H$42,
IF(AND(A3436=[2]an!$I$38,F3436=[2]an!$E$40),[2]an!$I$40,IF(AND(A3436=[2]an!$I$38,F3436=[2]an!$E$41),[2]an!$I$41,IF(AND(A3436=[2]an!$I$38,F3436=[2]an!$E$39,H3436&gt;=[2]an!$M$37),[2]an!$I$39,
IF(AND(A3436=[2]an!$I$38,F3436=[2]an!$E$39,H3436&lt;[2]an!$M$37,S3436="kahepoolne vajaduspõhine",U3436=""),[2]an!$M$40,
IF(AND(A3436=[2]an!$I$38,F3436=[2]an!$E$39,H3436&lt;[2]an!$M$37,S3436="kahepoolne vajaduspõhine",U3436&lt;&gt;""),[2]an!$I$39,
IF(AND(A3436=[2]an!$I$38,F3436=[2]an!$E$39,H3436&lt;[2]an!$M$37,S3436&lt;&gt;"kahepoolne vajaduspõhine"),[2]an!$I$39,
IF(AND(A3436=[2]an!$I$38,F3436=[2]an!$E$42),[2]an!$I$42,
IF(AND(A3436=[2]an!$J$38,F3436=[2]an!$E$40),[2]an!$J$40,IF(AND(A3436=[2]an!$J$38,F3436=[2]an!$E$41),[2]an!$J$41,IF(AND(A3436=[2]an!$J$38,F3436=[2]an!$E$39,H3436&gt;=[2]an!$M$37),[2]an!$J$39,
IF(AND(A3436=[2]an!$J$38,F3436=[2]an!$E$39,H3436&lt;[2]an!$M$37,S3436="kahepoolne vajaduspõhine",U3436=""),[2]an!$M$40,
IF(AND(A3436=[2]an!$J$38,F3436=[2]an!$E$39,H3436&lt;[2]an!$M$37,S3436="kahepoolne vajaduspõhine",U3436&lt;&gt;""),[2]an!$J$39,
IF(AND(A3436=[2]an!$J$38,F3436=[2]an!$E$39,H3436&lt;[2]an!$M$37,S3436&lt;&gt;"kahepoolne vajaduspõhine"),[2]an!$J$39,
IF(AND(A3436=[2]an!$J$38,F3436=[2]an!$E$42),[2]an!$J$42,""))))))))))))))))))))))))))))</f>
        <v/>
      </c>
      <c r="Y3436" s="17" t="str">
        <f>IFERROR(IF(F3436="Tugigrupp",0,
IF(AND(F3436="Peretoe teenus",H3436&gt;=[2]an!$M$37,RANK(D3436,$D3436:$D3436)+COUNTIFS($D$2:D3436,D3436,$F$2:F3436,F3436)-1&gt;1),"",
IF(AND(F3436="Peretoe teenus",H3436&gt;=[2]an!$M$37,RANK(D3436,$D3436:$D3436)+COUNTIFS($D$2:D3436,D3436,$F$2:F3436,F3436)-1=1,MONTH(H3436)=MONTH(K3436)=TRUE,YEAR(H3436)=YEAR(K3436)=TRUE),((EOMONTH(H3436,0)-H3436+1)*X3436)/DAY(EOMONTH(H3436,0)),
IF(AND(F3436="Peretoe teenus",H3436&gt;=[2]an!$M$37,RANK(D3436,$D3436:$D3436)+COUNTIFS($D$2:D3436,D3436,$F$2:F3436,F3436)-1=1),X3436,
IF(AND(F3436="Peretoe teenus",H3436&lt;[2]an!$M$37,S3436&lt;&gt;"kahepoolne vajaduspõhine",RANK(D3436,$D3436:$D3436)+COUNTIFS($D$2:D3436,D3436,$F$2:F3436,F3436)-1=1),X3436,
IF(AND(F3436="Peretoe teenus",H3436&lt;[2]an!$M$37,S3436&lt;&gt;"kahepoolne vajaduspõhine",RANK(D3436,$D3436:$D3436)+COUNTIFS($D$2:D3436,D3436,$F$2:F3436,F3436)-1&gt;1),"",
IF(AND(F3436="Peretoe teenus",H3436&lt;[2]an!$M$37,S3436="kahepoolne vajaduspõhine",U3436="",RANK(D3436,$D3436:$D3436)+COUNTIFS($D$2:D3436,D3436,$F$2:F3436,F3436)-1=1),X3436,
IF(AND(F3436="Peretoe teenus",H3436&lt;[2]an!$M$37,S3436="kahepoolne vajaduspõhine",U3436="",RANK(D3436,$D3436:$D3436)+COUNTIFS($D$2:D3436,D3436,$F$2:F3436,F3436)-1&gt;1),"",
IF(AND(F3436="Peretoe teenus",H3436&lt;[2]an!$M$37,S3436="kahepoolne vajaduspõhine",U3436&lt;[2]an!$M$37,RANK(D3436,$D3436:$D3436)+COUNTIFS($D$2:D3436,D3436,$F$2:F3436,F3436)-1=1),X3436,
IF(AND(F3436="Peretoe teenus",H3436&lt;[2]an!$M$37,S3436="kahepoolne vajaduspõhine",U3436&lt;[2]an!$M$37,RANK(D3436,$D3436:$D3436)+COUNTIFS($D$2:D3436,D3436,$F$2:F3436,F3436)-1&gt;1),"",
IF(AND(F3436="Peretoe teenus",H3436&lt;[2]an!$M$37,S3436="kahepoolne vajaduspõhine",U3436&gt;=[2]an!$M$37,U3436&lt;=[2]an!$M$38,RANK(D3436,$D3436:$D3436)+COUNTIFS($D$2:D3436,D3436,$F$2:F3436,F3436)-1=1),
((EOMONTH(U3436,0)-U3436+1)*X3436)/DAY(EOMONTH(U3436,0))+(DAY(U3436)-1)*100/DAY(EOMONTH(U3436,0)),
IF(AND(F3436="Peretoe teenus",H3436&lt;[2]an!$M$37,S3436="kahepoolne vajaduspõhine",U3436&gt;=[2]an!$M$37,U3436&lt;=[2]an!$M$38,RANK(D3436,$D3436:$D3436)+COUNTIFS($D$2:D3436,D3436,$F$2:F3436,F3436)-1&gt;1),"",
IF(AND(F3436="Peretoe teenus",H3436&lt;[2]an!$M$37,S3436="kahepoolne vajaduspõhine",U3436&gt;[2]an!$M$38,RANK(D3436,$D3436:$D3436)+COUNTIFS($D$2:D3436,D3436,$F$2:F3436,F3436)-1=1),X3436,
IF(AND(F3436="Peretoe teenus",H3436&lt;[2]an!$M$37,S3436="kahepoolne vajaduspõhine",U3436&gt;[2]an!$M$38,RANK(D3436,$D3436:$D3436)+COUNTIFS($D$2:D3436,D3436,$F$2:F3436,F3436)-1&gt;1),"",X3436*W3436)))))))))))))),"")</f>
        <v/>
      </c>
      <c r="Z3436" s="18" t="str">
        <f t="shared" si="160"/>
        <v/>
      </c>
      <c r="AA3436" s="19" t="str">
        <f>IFERROR(VLOOKUP(E3436,[2]an!$A$3:$B$81,2,FALSE),"")</f>
        <v/>
      </c>
      <c r="AB3436" s="19" t="str">
        <f>IFERROR(VLOOKUP(AA3436,[2]an!$C$2:$D$16,2,FALSE),"")</f>
        <v/>
      </c>
      <c r="AC3436" s="20"/>
      <c r="AD3436" s="21" t="str">
        <f>IF(A3436=[2]an!$F$36,VLOOKUP([2]an!$F$36,[2]an!$F$36:$H$36,3,FALSE),IF(A3436=[2]an!$F$35,VLOOKUP([2]an!$F$35,[2]an!$F$35:$H$35,3,FALSE),IF(A3436=[2]an!$F$33,VLOOKUP([2]an!$F$33,[2]an!$F$33:$H$33,3,FALSE),IF(A3436=[2]an!$F$31,VLOOKUP([2]an!$F$31,[2]an!$F$31:$H$31,3,FALSE),""))))</f>
        <v/>
      </c>
    </row>
    <row r="3437" spans="6:30" x14ac:dyDescent="0.2">
      <c r="F3437" s="10"/>
      <c r="G3437" s="8" t="str">
        <f t="shared" si="161"/>
        <v/>
      </c>
      <c r="H3437" s="13"/>
      <c r="K3437" s="13"/>
      <c r="L3437" s="10"/>
      <c r="M3437" s="10"/>
      <c r="S3437" s="8" t="str">
        <f>IFERROR(VLOOKUP(D3437,[1]peretoe_teenus!$A$2:$L$2000,5,FALSE),"")</f>
        <v/>
      </c>
      <c r="U3437" s="13"/>
      <c r="V3437" s="15" t="str" cm="1">
        <f t="array" ref="V3437">IFERROR(IF(AND(F3437="Tugigrupp",RANK(K3437,$K3437:$K3437)+COUNTIFS($K$2:K3437,K3437,$L$2:L3437,L3437,$M$2:M3437,M3437,$I$2:I3437,I3437,$G$2:G3437,G3437,$F$2:F3437,F3437)-1=1),SUMPRODUCT(($F$2:$F$4154=F3437)*($G$2:$G$4154=G3437)*($K$2:$K$4154=K3437)*($I$2:$I$4154=I3437)*($L$2:$L$4154=L3437)*($M$2:$M$4154=M3437)),""),"")</f>
        <v/>
      </c>
      <c r="W3437" s="15" t="str">
        <f t="shared" si="159"/>
        <v/>
      </c>
      <c r="X3437" s="16" t="str">
        <f>IF(AND(A3437=[2]an!$G$38,F3437=[2]an!$E$40),[2]an!$G$40,IF(AND(A3437=[2]an!$G$38,F3437=[2]an!$E$41),[2]an!$G$41,IF(AND(A3437=[2]an!$G$38,F3437=[2]an!$E$39,H3437&gt;=[2]an!$M$37),[2]an!$G$39,
IF(AND(A3437=[2]an!$G$38,F3437=[2]an!$E$39,H3437&lt;[2]an!$M$37,S3437="kahepoolne vajaduspõhine",U3437=""),[2]an!$M$40,
IF(AND(A3437=[2]an!$G$38,F3437=[2]an!$E$39,H3437&lt;[2]an!$M$37,S3437="kahepoolne vajaduspõhine",U3437&lt;&gt;""),[2]an!$G$39,
IF(AND(A3437=[2]an!$G$38,F3437=[2]an!$E$39,H3437&lt;[2]an!$M$37,S3437&lt;&gt;"kahepoolne vajaduspõhine"),[2]an!$G$39,
IF(AND(A3437=[2]an!$G$38,F3437=[2]an!$E$42),[2]an!$G$42,
IF(AND(A3437=[2]an!$H$38,F3437=[2]an!$E$40),[2]an!$H$40,IF(AND(A3437=[2]an!$H$38,F3437=[2]an!$E$41),[2]an!$H$41,IF(AND(A3437=[2]an!$H$38,F3437=[2]an!$E$39,H3437&gt;=[2]an!$M$37),[2]an!$H$39,
IF(AND(A3437=[2]an!$H$38,F3437=[2]an!$E$39,H3437&lt;[2]an!$M$37,S3437="kahepoolne vajaduspõhine",U3437=""),[2]an!$M$40,
IF(AND(A3437=[2]an!$H$38,F3437=[2]an!$E$39,H3437&lt;[2]an!$M$37,S3437="kahepoolne vajaduspõhine",U3437&lt;&gt;""),[2]an!$H$39,
IF(AND(A3437=[2]an!$H$38,F3437=[2]an!$E$39,H3437&lt;[2]an!$M$37,S3437&lt;&gt;"kahepoolne vajaduspõhine"),[2]an!$H$39,
IF(AND(A3437=[2]an!$H$38,F3437=[2]an!$E$42),[2]an!$H$42,
IF(AND(A3437=[2]an!$I$38,F3437=[2]an!$E$40),[2]an!$I$40,IF(AND(A3437=[2]an!$I$38,F3437=[2]an!$E$41),[2]an!$I$41,IF(AND(A3437=[2]an!$I$38,F3437=[2]an!$E$39,H3437&gt;=[2]an!$M$37),[2]an!$I$39,
IF(AND(A3437=[2]an!$I$38,F3437=[2]an!$E$39,H3437&lt;[2]an!$M$37,S3437="kahepoolne vajaduspõhine",U3437=""),[2]an!$M$40,
IF(AND(A3437=[2]an!$I$38,F3437=[2]an!$E$39,H3437&lt;[2]an!$M$37,S3437="kahepoolne vajaduspõhine",U3437&lt;&gt;""),[2]an!$I$39,
IF(AND(A3437=[2]an!$I$38,F3437=[2]an!$E$39,H3437&lt;[2]an!$M$37,S3437&lt;&gt;"kahepoolne vajaduspõhine"),[2]an!$I$39,
IF(AND(A3437=[2]an!$I$38,F3437=[2]an!$E$42),[2]an!$I$42,
IF(AND(A3437=[2]an!$J$38,F3437=[2]an!$E$40),[2]an!$J$40,IF(AND(A3437=[2]an!$J$38,F3437=[2]an!$E$41),[2]an!$J$41,IF(AND(A3437=[2]an!$J$38,F3437=[2]an!$E$39,H3437&gt;=[2]an!$M$37),[2]an!$J$39,
IF(AND(A3437=[2]an!$J$38,F3437=[2]an!$E$39,H3437&lt;[2]an!$M$37,S3437="kahepoolne vajaduspõhine",U3437=""),[2]an!$M$40,
IF(AND(A3437=[2]an!$J$38,F3437=[2]an!$E$39,H3437&lt;[2]an!$M$37,S3437="kahepoolne vajaduspõhine",U3437&lt;&gt;""),[2]an!$J$39,
IF(AND(A3437=[2]an!$J$38,F3437=[2]an!$E$39,H3437&lt;[2]an!$M$37,S3437&lt;&gt;"kahepoolne vajaduspõhine"),[2]an!$J$39,
IF(AND(A3437=[2]an!$J$38,F3437=[2]an!$E$42),[2]an!$J$42,""))))))))))))))))))))))))))))</f>
        <v/>
      </c>
      <c r="Y3437" s="17" t="str">
        <f>IFERROR(IF(F3437="Tugigrupp",0,
IF(AND(F3437="Peretoe teenus",H3437&gt;=[2]an!$M$37,RANK(D3437,$D3437:$D3437)+COUNTIFS($D$2:D3437,D3437,$F$2:F3437,F3437)-1&gt;1),"",
IF(AND(F3437="Peretoe teenus",H3437&gt;=[2]an!$M$37,RANK(D3437,$D3437:$D3437)+COUNTIFS($D$2:D3437,D3437,$F$2:F3437,F3437)-1=1,MONTH(H3437)=MONTH(K3437)=TRUE,YEAR(H3437)=YEAR(K3437)=TRUE),((EOMONTH(H3437,0)-H3437+1)*X3437)/DAY(EOMONTH(H3437,0)),
IF(AND(F3437="Peretoe teenus",H3437&gt;=[2]an!$M$37,RANK(D3437,$D3437:$D3437)+COUNTIFS($D$2:D3437,D3437,$F$2:F3437,F3437)-1=1),X3437,
IF(AND(F3437="Peretoe teenus",H3437&lt;[2]an!$M$37,S3437&lt;&gt;"kahepoolne vajaduspõhine",RANK(D3437,$D3437:$D3437)+COUNTIFS($D$2:D3437,D3437,$F$2:F3437,F3437)-1=1),X3437,
IF(AND(F3437="Peretoe teenus",H3437&lt;[2]an!$M$37,S3437&lt;&gt;"kahepoolne vajaduspõhine",RANK(D3437,$D3437:$D3437)+COUNTIFS($D$2:D3437,D3437,$F$2:F3437,F3437)-1&gt;1),"",
IF(AND(F3437="Peretoe teenus",H3437&lt;[2]an!$M$37,S3437="kahepoolne vajaduspõhine",U3437="",RANK(D3437,$D3437:$D3437)+COUNTIFS($D$2:D3437,D3437,$F$2:F3437,F3437)-1=1),X3437,
IF(AND(F3437="Peretoe teenus",H3437&lt;[2]an!$M$37,S3437="kahepoolne vajaduspõhine",U3437="",RANK(D3437,$D3437:$D3437)+COUNTIFS($D$2:D3437,D3437,$F$2:F3437,F3437)-1&gt;1),"",
IF(AND(F3437="Peretoe teenus",H3437&lt;[2]an!$M$37,S3437="kahepoolne vajaduspõhine",U3437&lt;[2]an!$M$37,RANK(D3437,$D3437:$D3437)+COUNTIFS($D$2:D3437,D3437,$F$2:F3437,F3437)-1=1),X3437,
IF(AND(F3437="Peretoe teenus",H3437&lt;[2]an!$M$37,S3437="kahepoolne vajaduspõhine",U3437&lt;[2]an!$M$37,RANK(D3437,$D3437:$D3437)+COUNTIFS($D$2:D3437,D3437,$F$2:F3437,F3437)-1&gt;1),"",
IF(AND(F3437="Peretoe teenus",H3437&lt;[2]an!$M$37,S3437="kahepoolne vajaduspõhine",U3437&gt;=[2]an!$M$37,U3437&lt;=[2]an!$M$38,RANK(D3437,$D3437:$D3437)+COUNTIFS($D$2:D3437,D3437,$F$2:F3437,F3437)-1=1),
((EOMONTH(U3437,0)-U3437+1)*X3437)/DAY(EOMONTH(U3437,0))+(DAY(U3437)-1)*100/DAY(EOMONTH(U3437,0)),
IF(AND(F3437="Peretoe teenus",H3437&lt;[2]an!$M$37,S3437="kahepoolne vajaduspõhine",U3437&gt;=[2]an!$M$37,U3437&lt;=[2]an!$M$38,RANK(D3437,$D3437:$D3437)+COUNTIFS($D$2:D3437,D3437,$F$2:F3437,F3437)-1&gt;1),"",
IF(AND(F3437="Peretoe teenus",H3437&lt;[2]an!$M$37,S3437="kahepoolne vajaduspõhine",U3437&gt;[2]an!$M$38,RANK(D3437,$D3437:$D3437)+COUNTIFS($D$2:D3437,D3437,$F$2:F3437,F3437)-1=1),X3437,
IF(AND(F3437="Peretoe teenus",H3437&lt;[2]an!$M$37,S3437="kahepoolne vajaduspõhine",U3437&gt;[2]an!$M$38,RANK(D3437,$D3437:$D3437)+COUNTIFS($D$2:D3437,D3437,$F$2:F3437,F3437)-1&gt;1),"",X3437*W3437)))))))))))))),"")</f>
        <v/>
      </c>
      <c r="Z3437" s="18" t="str">
        <f t="shared" si="160"/>
        <v/>
      </c>
      <c r="AA3437" s="19" t="str">
        <f>IFERROR(VLOOKUP(E3437,[2]an!$A$3:$B$81,2,FALSE),"")</f>
        <v/>
      </c>
      <c r="AB3437" s="19" t="str">
        <f>IFERROR(VLOOKUP(AA3437,[2]an!$C$2:$D$16,2,FALSE),"")</f>
        <v/>
      </c>
      <c r="AC3437" s="20"/>
      <c r="AD3437" s="21" t="str">
        <f>IF(A3437=[2]an!$F$36,VLOOKUP([2]an!$F$36,[2]an!$F$36:$H$36,3,FALSE),IF(A3437=[2]an!$F$35,VLOOKUP([2]an!$F$35,[2]an!$F$35:$H$35,3,FALSE),IF(A3437=[2]an!$F$33,VLOOKUP([2]an!$F$33,[2]an!$F$33:$H$33,3,FALSE),IF(A3437=[2]an!$F$31,VLOOKUP([2]an!$F$31,[2]an!$F$31:$H$31,3,FALSE),""))))</f>
        <v/>
      </c>
    </row>
    <row r="3438" spans="6:30" x14ac:dyDescent="0.2">
      <c r="F3438" s="10"/>
      <c r="G3438" s="8" t="str">
        <f t="shared" si="161"/>
        <v/>
      </c>
      <c r="H3438" s="13"/>
      <c r="K3438" s="13"/>
      <c r="L3438" s="10"/>
      <c r="M3438" s="10"/>
      <c r="S3438" s="8" t="str">
        <f>IFERROR(VLOOKUP(D3438,[1]peretoe_teenus!$A$2:$L$2000,5,FALSE),"")</f>
        <v/>
      </c>
      <c r="U3438" s="13"/>
      <c r="V3438" s="15" t="str" cm="1">
        <f t="array" ref="V3438">IFERROR(IF(AND(F3438="Tugigrupp",RANK(K3438,$K3438:$K3438)+COUNTIFS($K$2:K3438,K3438,$L$2:L3438,L3438,$M$2:M3438,M3438,$I$2:I3438,I3438,$G$2:G3438,G3438,$F$2:F3438,F3438)-1=1),SUMPRODUCT(($F$2:$F$4154=F3438)*($G$2:$G$4154=G3438)*($K$2:$K$4154=K3438)*($I$2:$I$4154=I3438)*($L$2:$L$4154=L3438)*($M$2:$M$4154=M3438)),""),"")</f>
        <v/>
      </c>
      <c r="W3438" s="15" t="str">
        <f t="shared" si="159"/>
        <v/>
      </c>
      <c r="X3438" s="16" t="str">
        <f>IF(AND(A3438=[2]an!$G$38,F3438=[2]an!$E$40),[2]an!$G$40,IF(AND(A3438=[2]an!$G$38,F3438=[2]an!$E$41),[2]an!$G$41,IF(AND(A3438=[2]an!$G$38,F3438=[2]an!$E$39,H3438&gt;=[2]an!$M$37),[2]an!$G$39,
IF(AND(A3438=[2]an!$G$38,F3438=[2]an!$E$39,H3438&lt;[2]an!$M$37,S3438="kahepoolne vajaduspõhine",U3438=""),[2]an!$M$40,
IF(AND(A3438=[2]an!$G$38,F3438=[2]an!$E$39,H3438&lt;[2]an!$M$37,S3438="kahepoolne vajaduspõhine",U3438&lt;&gt;""),[2]an!$G$39,
IF(AND(A3438=[2]an!$G$38,F3438=[2]an!$E$39,H3438&lt;[2]an!$M$37,S3438&lt;&gt;"kahepoolne vajaduspõhine"),[2]an!$G$39,
IF(AND(A3438=[2]an!$G$38,F3438=[2]an!$E$42),[2]an!$G$42,
IF(AND(A3438=[2]an!$H$38,F3438=[2]an!$E$40),[2]an!$H$40,IF(AND(A3438=[2]an!$H$38,F3438=[2]an!$E$41),[2]an!$H$41,IF(AND(A3438=[2]an!$H$38,F3438=[2]an!$E$39,H3438&gt;=[2]an!$M$37),[2]an!$H$39,
IF(AND(A3438=[2]an!$H$38,F3438=[2]an!$E$39,H3438&lt;[2]an!$M$37,S3438="kahepoolne vajaduspõhine",U3438=""),[2]an!$M$40,
IF(AND(A3438=[2]an!$H$38,F3438=[2]an!$E$39,H3438&lt;[2]an!$M$37,S3438="kahepoolne vajaduspõhine",U3438&lt;&gt;""),[2]an!$H$39,
IF(AND(A3438=[2]an!$H$38,F3438=[2]an!$E$39,H3438&lt;[2]an!$M$37,S3438&lt;&gt;"kahepoolne vajaduspõhine"),[2]an!$H$39,
IF(AND(A3438=[2]an!$H$38,F3438=[2]an!$E$42),[2]an!$H$42,
IF(AND(A3438=[2]an!$I$38,F3438=[2]an!$E$40),[2]an!$I$40,IF(AND(A3438=[2]an!$I$38,F3438=[2]an!$E$41),[2]an!$I$41,IF(AND(A3438=[2]an!$I$38,F3438=[2]an!$E$39,H3438&gt;=[2]an!$M$37),[2]an!$I$39,
IF(AND(A3438=[2]an!$I$38,F3438=[2]an!$E$39,H3438&lt;[2]an!$M$37,S3438="kahepoolne vajaduspõhine",U3438=""),[2]an!$M$40,
IF(AND(A3438=[2]an!$I$38,F3438=[2]an!$E$39,H3438&lt;[2]an!$M$37,S3438="kahepoolne vajaduspõhine",U3438&lt;&gt;""),[2]an!$I$39,
IF(AND(A3438=[2]an!$I$38,F3438=[2]an!$E$39,H3438&lt;[2]an!$M$37,S3438&lt;&gt;"kahepoolne vajaduspõhine"),[2]an!$I$39,
IF(AND(A3438=[2]an!$I$38,F3438=[2]an!$E$42),[2]an!$I$42,
IF(AND(A3438=[2]an!$J$38,F3438=[2]an!$E$40),[2]an!$J$40,IF(AND(A3438=[2]an!$J$38,F3438=[2]an!$E$41),[2]an!$J$41,IF(AND(A3438=[2]an!$J$38,F3438=[2]an!$E$39,H3438&gt;=[2]an!$M$37),[2]an!$J$39,
IF(AND(A3438=[2]an!$J$38,F3438=[2]an!$E$39,H3438&lt;[2]an!$M$37,S3438="kahepoolne vajaduspõhine",U3438=""),[2]an!$M$40,
IF(AND(A3438=[2]an!$J$38,F3438=[2]an!$E$39,H3438&lt;[2]an!$M$37,S3438="kahepoolne vajaduspõhine",U3438&lt;&gt;""),[2]an!$J$39,
IF(AND(A3438=[2]an!$J$38,F3438=[2]an!$E$39,H3438&lt;[2]an!$M$37,S3438&lt;&gt;"kahepoolne vajaduspõhine"),[2]an!$J$39,
IF(AND(A3438=[2]an!$J$38,F3438=[2]an!$E$42),[2]an!$J$42,""))))))))))))))))))))))))))))</f>
        <v/>
      </c>
      <c r="Y3438" s="17" t="str">
        <f>IFERROR(IF(F3438="Tugigrupp",0,
IF(AND(F3438="Peretoe teenus",H3438&gt;=[2]an!$M$37,RANK(D3438,$D3438:$D3438)+COUNTIFS($D$2:D3438,D3438,$F$2:F3438,F3438)-1&gt;1),"",
IF(AND(F3438="Peretoe teenus",H3438&gt;=[2]an!$M$37,RANK(D3438,$D3438:$D3438)+COUNTIFS($D$2:D3438,D3438,$F$2:F3438,F3438)-1=1,MONTH(H3438)=MONTH(K3438)=TRUE,YEAR(H3438)=YEAR(K3438)=TRUE),((EOMONTH(H3438,0)-H3438+1)*X3438)/DAY(EOMONTH(H3438,0)),
IF(AND(F3438="Peretoe teenus",H3438&gt;=[2]an!$M$37,RANK(D3438,$D3438:$D3438)+COUNTIFS($D$2:D3438,D3438,$F$2:F3438,F3438)-1=1),X3438,
IF(AND(F3438="Peretoe teenus",H3438&lt;[2]an!$M$37,S3438&lt;&gt;"kahepoolne vajaduspõhine",RANK(D3438,$D3438:$D3438)+COUNTIFS($D$2:D3438,D3438,$F$2:F3438,F3438)-1=1),X3438,
IF(AND(F3438="Peretoe teenus",H3438&lt;[2]an!$M$37,S3438&lt;&gt;"kahepoolne vajaduspõhine",RANK(D3438,$D3438:$D3438)+COUNTIFS($D$2:D3438,D3438,$F$2:F3438,F3438)-1&gt;1),"",
IF(AND(F3438="Peretoe teenus",H3438&lt;[2]an!$M$37,S3438="kahepoolne vajaduspõhine",U3438="",RANK(D3438,$D3438:$D3438)+COUNTIFS($D$2:D3438,D3438,$F$2:F3438,F3438)-1=1),X3438,
IF(AND(F3438="Peretoe teenus",H3438&lt;[2]an!$M$37,S3438="kahepoolne vajaduspõhine",U3438="",RANK(D3438,$D3438:$D3438)+COUNTIFS($D$2:D3438,D3438,$F$2:F3438,F3438)-1&gt;1),"",
IF(AND(F3438="Peretoe teenus",H3438&lt;[2]an!$M$37,S3438="kahepoolne vajaduspõhine",U3438&lt;[2]an!$M$37,RANK(D3438,$D3438:$D3438)+COUNTIFS($D$2:D3438,D3438,$F$2:F3438,F3438)-1=1),X3438,
IF(AND(F3438="Peretoe teenus",H3438&lt;[2]an!$M$37,S3438="kahepoolne vajaduspõhine",U3438&lt;[2]an!$M$37,RANK(D3438,$D3438:$D3438)+COUNTIFS($D$2:D3438,D3438,$F$2:F3438,F3438)-1&gt;1),"",
IF(AND(F3438="Peretoe teenus",H3438&lt;[2]an!$M$37,S3438="kahepoolne vajaduspõhine",U3438&gt;=[2]an!$M$37,U3438&lt;=[2]an!$M$38,RANK(D3438,$D3438:$D3438)+COUNTIFS($D$2:D3438,D3438,$F$2:F3438,F3438)-1=1),
((EOMONTH(U3438,0)-U3438+1)*X3438)/DAY(EOMONTH(U3438,0))+(DAY(U3438)-1)*100/DAY(EOMONTH(U3438,0)),
IF(AND(F3438="Peretoe teenus",H3438&lt;[2]an!$M$37,S3438="kahepoolne vajaduspõhine",U3438&gt;=[2]an!$M$37,U3438&lt;=[2]an!$M$38,RANK(D3438,$D3438:$D3438)+COUNTIFS($D$2:D3438,D3438,$F$2:F3438,F3438)-1&gt;1),"",
IF(AND(F3438="Peretoe teenus",H3438&lt;[2]an!$M$37,S3438="kahepoolne vajaduspõhine",U3438&gt;[2]an!$M$38,RANK(D3438,$D3438:$D3438)+COUNTIFS($D$2:D3438,D3438,$F$2:F3438,F3438)-1=1),X3438,
IF(AND(F3438="Peretoe teenus",H3438&lt;[2]an!$M$37,S3438="kahepoolne vajaduspõhine",U3438&gt;[2]an!$M$38,RANK(D3438,$D3438:$D3438)+COUNTIFS($D$2:D3438,D3438,$F$2:F3438,F3438)-1&gt;1),"",X3438*W3438)))))))))))))),"")</f>
        <v/>
      </c>
      <c r="Z3438" s="18" t="str">
        <f t="shared" si="160"/>
        <v/>
      </c>
      <c r="AA3438" s="19" t="str">
        <f>IFERROR(VLOOKUP(E3438,[2]an!$A$3:$B$81,2,FALSE),"")</f>
        <v/>
      </c>
      <c r="AB3438" s="19" t="str">
        <f>IFERROR(VLOOKUP(AA3438,[2]an!$C$2:$D$16,2,FALSE),"")</f>
        <v/>
      </c>
      <c r="AC3438" s="20"/>
      <c r="AD3438" s="21" t="str">
        <f>IF(A3438=[2]an!$F$36,VLOOKUP([2]an!$F$36,[2]an!$F$36:$H$36,3,FALSE),IF(A3438=[2]an!$F$35,VLOOKUP([2]an!$F$35,[2]an!$F$35:$H$35,3,FALSE),IF(A3438=[2]an!$F$33,VLOOKUP([2]an!$F$33,[2]an!$F$33:$H$33,3,FALSE),IF(A3438=[2]an!$F$31,VLOOKUP([2]an!$F$31,[2]an!$F$31:$H$31,3,FALSE),""))))</f>
        <v/>
      </c>
    </row>
    <row r="3439" spans="6:30" x14ac:dyDescent="0.2">
      <c r="F3439" s="10"/>
      <c r="G3439" s="8" t="str">
        <f t="shared" si="161"/>
        <v/>
      </c>
      <c r="H3439" s="13"/>
      <c r="K3439" s="13"/>
      <c r="L3439" s="10"/>
      <c r="M3439" s="10"/>
      <c r="S3439" s="8" t="str">
        <f>IFERROR(VLOOKUP(D3439,[1]peretoe_teenus!$A$2:$L$2000,5,FALSE),"")</f>
        <v/>
      </c>
      <c r="U3439" s="13"/>
      <c r="V3439" s="15" t="str" cm="1">
        <f t="array" ref="V3439">IFERROR(IF(AND(F3439="Tugigrupp",RANK(K3439,$K3439:$K3439)+COUNTIFS($K$2:K3439,K3439,$L$2:L3439,L3439,$M$2:M3439,M3439,$I$2:I3439,I3439,$G$2:G3439,G3439,$F$2:F3439,F3439)-1=1),SUMPRODUCT(($F$2:$F$4154=F3439)*($G$2:$G$4154=G3439)*($K$2:$K$4154=K3439)*($I$2:$I$4154=I3439)*($L$2:$L$4154=L3439)*($M$2:$M$4154=M3439)),""),"")</f>
        <v/>
      </c>
      <c r="W3439" s="15" t="str">
        <f t="shared" si="159"/>
        <v/>
      </c>
      <c r="X3439" s="16" t="str">
        <f>IF(AND(A3439=[2]an!$G$38,F3439=[2]an!$E$40),[2]an!$G$40,IF(AND(A3439=[2]an!$G$38,F3439=[2]an!$E$41),[2]an!$G$41,IF(AND(A3439=[2]an!$G$38,F3439=[2]an!$E$39,H3439&gt;=[2]an!$M$37),[2]an!$G$39,
IF(AND(A3439=[2]an!$G$38,F3439=[2]an!$E$39,H3439&lt;[2]an!$M$37,S3439="kahepoolne vajaduspõhine",U3439=""),[2]an!$M$40,
IF(AND(A3439=[2]an!$G$38,F3439=[2]an!$E$39,H3439&lt;[2]an!$M$37,S3439="kahepoolne vajaduspõhine",U3439&lt;&gt;""),[2]an!$G$39,
IF(AND(A3439=[2]an!$G$38,F3439=[2]an!$E$39,H3439&lt;[2]an!$M$37,S3439&lt;&gt;"kahepoolne vajaduspõhine"),[2]an!$G$39,
IF(AND(A3439=[2]an!$G$38,F3439=[2]an!$E$42),[2]an!$G$42,
IF(AND(A3439=[2]an!$H$38,F3439=[2]an!$E$40),[2]an!$H$40,IF(AND(A3439=[2]an!$H$38,F3439=[2]an!$E$41),[2]an!$H$41,IF(AND(A3439=[2]an!$H$38,F3439=[2]an!$E$39,H3439&gt;=[2]an!$M$37),[2]an!$H$39,
IF(AND(A3439=[2]an!$H$38,F3439=[2]an!$E$39,H3439&lt;[2]an!$M$37,S3439="kahepoolne vajaduspõhine",U3439=""),[2]an!$M$40,
IF(AND(A3439=[2]an!$H$38,F3439=[2]an!$E$39,H3439&lt;[2]an!$M$37,S3439="kahepoolne vajaduspõhine",U3439&lt;&gt;""),[2]an!$H$39,
IF(AND(A3439=[2]an!$H$38,F3439=[2]an!$E$39,H3439&lt;[2]an!$M$37,S3439&lt;&gt;"kahepoolne vajaduspõhine"),[2]an!$H$39,
IF(AND(A3439=[2]an!$H$38,F3439=[2]an!$E$42),[2]an!$H$42,
IF(AND(A3439=[2]an!$I$38,F3439=[2]an!$E$40),[2]an!$I$40,IF(AND(A3439=[2]an!$I$38,F3439=[2]an!$E$41),[2]an!$I$41,IF(AND(A3439=[2]an!$I$38,F3439=[2]an!$E$39,H3439&gt;=[2]an!$M$37),[2]an!$I$39,
IF(AND(A3439=[2]an!$I$38,F3439=[2]an!$E$39,H3439&lt;[2]an!$M$37,S3439="kahepoolne vajaduspõhine",U3439=""),[2]an!$M$40,
IF(AND(A3439=[2]an!$I$38,F3439=[2]an!$E$39,H3439&lt;[2]an!$M$37,S3439="kahepoolne vajaduspõhine",U3439&lt;&gt;""),[2]an!$I$39,
IF(AND(A3439=[2]an!$I$38,F3439=[2]an!$E$39,H3439&lt;[2]an!$M$37,S3439&lt;&gt;"kahepoolne vajaduspõhine"),[2]an!$I$39,
IF(AND(A3439=[2]an!$I$38,F3439=[2]an!$E$42),[2]an!$I$42,
IF(AND(A3439=[2]an!$J$38,F3439=[2]an!$E$40),[2]an!$J$40,IF(AND(A3439=[2]an!$J$38,F3439=[2]an!$E$41),[2]an!$J$41,IF(AND(A3439=[2]an!$J$38,F3439=[2]an!$E$39,H3439&gt;=[2]an!$M$37),[2]an!$J$39,
IF(AND(A3439=[2]an!$J$38,F3439=[2]an!$E$39,H3439&lt;[2]an!$M$37,S3439="kahepoolne vajaduspõhine",U3439=""),[2]an!$M$40,
IF(AND(A3439=[2]an!$J$38,F3439=[2]an!$E$39,H3439&lt;[2]an!$M$37,S3439="kahepoolne vajaduspõhine",U3439&lt;&gt;""),[2]an!$J$39,
IF(AND(A3439=[2]an!$J$38,F3439=[2]an!$E$39,H3439&lt;[2]an!$M$37,S3439&lt;&gt;"kahepoolne vajaduspõhine"),[2]an!$J$39,
IF(AND(A3439=[2]an!$J$38,F3439=[2]an!$E$42),[2]an!$J$42,""))))))))))))))))))))))))))))</f>
        <v/>
      </c>
      <c r="Y3439" s="17" t="str">
        <f>IFERROR(IF(F3439="Tugigrupp",0,
IF(AND(F3439="Peretoe teenus",H3439&gt;=[2]an!$M$37,RANK(D3439,$D3439:$D3439)+COUNTIFS($D$2:D3439,D3439,$F$2:F3439,F3439)-1&gt;1),"",
IF(AND(F3439="Peretoe teenus",H3439&gt;=[2]an!$M$37,RANK(D3439,$D3439:$D3439)+COUNTIFS($D$2:D3439,D3439,$F$2:F3439,F3439)-1=1,MONTH(H3439)=MONTH(K3439)=TRUE,YEAR(H3439)=YEAR(K3439)=TRUE),((EOMONTH(H3439,0)-H3439+1)*X3439)/DAY(EOMONTH(H3439,0)),
IF(AND(F3439="Peretoe teenus",H3439&gt;=[2]an!$M$37,RANK(D3439,$D3439:$D3439)+COUNTIFS($D$2:D3439,D3439,$F$2:F3439,F3439)-1=1),X3439,
IF(AND(F3439="Peretoe teenus",H3439&lt;[2]an!$M$37,S3439&lt;&gt;"kahepoolne vajaduspõhine",RANK(D3439,$D3439:$D3439)+COUNTIFS($D$2:D3439,D3439,$F$2:F3439,F3439)-1=1),X3439,
IF(AND(F3439="Peretoe teenus",H3439&lt;[2]an!$M$37,S3439&lt;&gt;"kahepoolne vajaduspõhine",RANK(D3439,$D3439:$D3439)+COUNTIFS($D$2:D3439,D3439,$F$2:F3439,F3439)-1&gt;1),"",
IF(AND(F3439="Peretoe teenus",H3439&lt;[2]an!$M$37,S3439="kahepoolne vajaduspõhine",U3439="",RANK(D3439,$D3439:$D3439)+COUNTIFS($D$2:D3439,D3439,$F$2:F3439,F3439)-1=1),X3439,
IF(AND(F3439="Peretoe teenus",H3439&lt;[2]an!$M$37,S3439="kahepoolne vajaduspõhine",U3439="",RANK(D3439,$D3439:$D3439)+COUNTIFS($D$2:D3439,D3439,$F$2:F3439,F3439)-1&gt;1),"",
IF(AND(F3439="Peretoe teenus",H3439&lt;[2]an!$M$37,S3439="kahepoolne vajaduspõhine",U3439&lt;[2]an!$M$37,RANK(D3439,$D3439:$D3439)+COUNTIFS($D$2:D3439,D3439,$F$2:F3439,F3439)-1=1),X3439,
IF(AND(F3439="Peretoe teenus",H3439&lt;[2]an!$M$37,S3439="kahepoolne vajaduspõhine",U3439&lt;[2]an!$M$37,RANK(D3439,$D3439:$D3439)+COUNTIFS($D$2:D3439,D3439,$F$2:F3439,F3439)-1&gt;1),"",
IF(AND(F3439="Peretoe teenus",H3439&lt;[2]an!$M$37,S3439="kahepoolne vajaduspõhine",U3439&gt;=[2]an!$M$37,U3439&lt;=[2]an!$M$38,RANK(D3439,$D3439:$D3439)+COUNTIFS($D$2:D3439,D3439,$F$2:F3439,F3439)-1=1),
((EOMONTH(U3439,0)-U3439+1)*X3439)/DAY(EOMONTH(U3439,0))+(DAY(U3439)-1)*100/DAY(EOMONTH(U3439,0)),
IF(AND(F3439="Peretoe teenus",H3439&lt;[2]an!$M$37,S3439="kahepoolne vajaduspõhine",U3439&gt;=[2]an!$M$37,U3439&lt;=[2]an!$M$38,RANK(D3439,$D3439:$D3439)+COUNTIFS($D$2:D3439,D3439,$F$2:F3439,F3439)-1&gt;1),"",
IF(AND(F3439="Peretoe teenus",H3439&lt;[2]an!$M$37,S3439="kahepoolne vajaduspõhine",U3439&gt;[2]an!$M$38,RANK(D3439,$D3439:$D3439)+COUNTIFS($D$2:D3439,D3439,$F$2:F3439,F3439)-1=1),X3439,
IF(AND(F3439="Peretoe teenus",H3439&lt;[2]an!$M$37,S3439="kahepoolne vajaduspõhine",U3439&gt;[2]an!$M$38,RANK(D3439,$D3439:$D3439)+COUNTIFS($D$2:D3439,D3439,$F$2:F3439,F3439)-1&gt;1),"",X3439*W3439)))))))))))))),"")</f>
        <v/>
      </c>
      <c r="Z3439" s="18" t="str">
        <f t="shared" si="160"/>
        <v/>
      </c>
      <c r="AA3439" s="19" t="str">
        <f>IFERROR(VLOOKUP(E3439,[2]an!$A$3:$B$81,2,FALSE),"")</f>
        <v/>
      </c>
      <c r="AB3439" s="19" t="str">
        <f>IFERROR(VLOOKUP(AA3439,[2]an!$C$2:$D$16,2,FALSE),"")</f>
        <v/>
      </c>
      <c r="AC3439" s="20"/>
      <c r="AD3439" s="21" t="str">
        <f>IF(A3439=[2]an!$F$36,VLOOKUP([2]an!$F$36,[2]an!$F$36:$H$36,3,FALSE),IF(A3439=[2]an!$F$35,VLOOKUP([2]an!$F$35,[2]an!$F$35:$H$35,3,FALSE),IF(A3439=[2]an!$F$33,VLOOKUP([2]an!$F$33,[2]an!$F$33:$H$33,3,FALSE),IF(A3439=[2]an!$F$31,VLOOKUP([2]an!$F$31,[2]an!$F$31:$H$31,3,FALSE),""))))</f>
        <v/>
      </c>
    </row>
    <row r="3440" spans="6:30" x14ac:dyDescent="0.2">
      <c r="F3440" s="10"/>
      <c r="G3440" s="8" t="str">
        <f t="shared" si="161"/>
        <v/>
      </c>
      <c r="H3440" s="13"/>
      <c r="K3440" s="13"/>
      <c r="L3440" s="10"/>
      <c r="M3440" s="10"/>
      <c r="S3440" s="8" t="str">
        <f>IFERROR(VLOOKUP(D3440,[1]peretoe_teenus!$A$2:$L$2000,5,FALSE),"")</f>
        <v/>
      </c>
      <c r="U3440" s="13"/>
      <c r="V3440" s="15" t="str" cm="1">
        <f t="array" ref="V3440">IFERROR(IF(AND(F3440="Tugigrupp",RANK(K3440,$K3440:$K3440)+COUNTIFS($K$2:K3440,K3440,$L$2:L3440,L3440,$M$2:M3440,M3440,$I$2:I3440,I3440,$G$2:G3440,G3440,$F$2:F3440,F3440)-1=1),SUMPRODUCT(($F$2:$F$4154=F3440)*($G$2:$G$4154=G3440)*($K$2:$K$4154=K3440)*($I$2:$I$4154=I3440)*($L$2:$L$4154=L3440)*($M$2:$M$4154=M3440)),""),"")</f>
        <v/>
      </c>
      <c r="W3440" s="15" t="str">
        <f t="shared" si="159"/>
        <v/>
      </c>
      <c r="X3440" s="16" t="str">
        <f>IF(AND(A3440=[2]an!$G$38,F3440=[2]an!$E$40),[2]an!$G$40,IF(AND(A3440=[2]an!$G$38,F3440=[2]an!$E$41),[2]an!$G$41,IF(AND(A3440=[2]an!$G$38,F3440=[2]an!$E$39,H3440&gt;=[2]an!$M$37),[2]an!$G$39,
IF(AND(A3440=[2]an!$G$38,F3440=[2]an!$E$39,H3440&lt;[2]an!$M$37,S3440="kahepoolne vajaduspõhine",U3440=""),[2]an!$M$40,
IF(AND(A3440=[2]an!$G$38,F3440=[2]an!$E$39,H3440&lt;[2]an!$M$37,S3440="kahepoolne vajaduspõhine",U3440&lt;&gt;""),[2]an!$G$39,
IF(AND(A3440=[2]an!$G$38,F3440=[2]an!$E$39,H3440&lt;[2]an!$M$37,S3440&lt;&gt;"kahepoolne vajaduspõhine"),[2]an!$G$39,
IF(AND(A3440=[2]an!$G$38,F3440=[2]an!$E$42),[2]an!$G$42,
IF(AND(A3440=[2]an!$H$38,F3440=[2]an!$E$40),[2]an!$H$40,IF(AND(A3440=[2]an!$H$38,F3440=[2]an!$E$41),[2]an!$H$41,IF(AND(A3440=[2]an!$H$38,F3440=[2]an!$E$39,H3440&gt;=[2]an!$M$37),[2]an!$H$39,
IF(AND(A3440=[2]an!$H$38,F3440=[2]an!$E$39,H3440&lt;[2]an!$M$37,S3440="kahepoolne vajaduspõhine",U3440=""),[2]an!$M$40,
IF(AND(A3440=[2]an!$H$38,F3440=[2]an!$E$39,H3440&lt;[2]an!$M$37,S3440="kahepoolne vajaduspõhine",U3440&lt;&gt;""),[2]an!$H$39,
IF(AND(A3440=[2]an!$H$38,F3440=[2]an!$E$39,H3440&lt;[2]an!$M$37,S3440&lt;&gt;"kahepoolne vajaduspõhine"),[2]an!$H$39,
IF(AND(A3440=[2]an!$H$38,F3440=[2]an!$E$42),[2]an!$H$42,
IF(AND(A3440=[2]an!$I$38,F3440=[2]an!$E$40),[2]an!$I$40,IF(AND(A3440=[2]an!$I$38,F3440=[2]an!$E$41),[2]an!$I$41,IF(AND(A3440=[2]an!$I$38,F3440=[2]an!$E$39,H3440&gt;=[2]an!$M$37),[2]an!$I$39,
IF(AND(A3440=[2]an!$I$38,F3440=[2]an!$E$39,H3440&lt;[2]an!$M$37,S3440="kahepoolne vajaduspõhine",U3440=""),[2]an!$M$40,
IF(AND(A3440=[2]an!$I$38,F3440=[2]an!$E$39,H3440&lt;[2]an!$M$37,S3440="kahepoolne vajaduspõhine",U3440&lt;&gt;""),[2]an!$I$39,
IF(AND(A3440=[2]an!$I$38,F3440=[2]an!$E$39,H3440&lt;[2]an!$M$37,S3440&lt;&gt;"kahepoolne vajaduspõhine"),[2]an!$I$39,
IF(AND(A3440=[2]an!$I$38,F3440=[2]an!$E$42),[2]an!$I$42,
IF(AND(A3440=[2]an!$J$38,F3440=[2]an!$E$40),[2]an!$J$40,IF(AND(A3440=[2]an!$J$38,F3440=[2]an!$E$41),[2]an!$J$41,IF(AND(A3440=[2]an!$J$38,F3440=[2]an!$E$39,H3440&gt;=[2]an!$M$37),[2]an!$J$39,
IF(AND(A3440=[2]an!$J$38,F3440=[2]an!$E$39,H3440&lt;[2]an!$M$37,S3440="kahepoolne vajaduspõhine",U3440=""),[2]an!$M$40,
IF(AND(A3440=[2]an!$J$38,F3440=[2]an!$E$39,H3440&lt;[2]an!$M$37,S3440="kahepoolne vajaduspõhine",U3440&lt;&gt;""),[2]an!$J$39,
IF(AND(A3440=[2]an!$J$38,F3440=[2]an!$E$39,H3440&lt;[2]an!$M$37,S3440&lt;&gt;"kahepoolne vajaduspõhine"),[2]an!$J$39,
IF(AND(A3440=[2]an!$J$38,F3440=[2]an!$E$42),[2]an!$J$42,""))))))))))))))))))))))))))))</f>
        <v/>
      </c>
      <c r="Y3440" s="17" t="str">
        <f>IFERROR(IF(F3440="Tugigrupp",0,
IF(AND(F3440="Peretoe teenus",H3440&gt;=[2]an!$M$37,RANK(D3440,$D3440:$D3440)+COUNTIFS($D$2:D3440,D3440,$F$2:F3440,F3440)-1&gt;1),"",
IF(AND(F3440="Peretoe teenus",H3440&gt;=[2]an!$M$37,RANK(D3440,$D3440:$D3440)+COUNTIFS($D$2:D3440,D3440,$F$2:F3440,F3440)-1=1,MONTH(H3440)=MONTH(K3440)=TRUE,YEAR(H3440)=YEAR(K3440)=TRUE),((EOMONTH(H3440,0)-H3440+1)*X3440)/DAY(EOMONTH(H3440,0)),
IF(AND(F3440="Peretoe teenus",H3440&gt;=[2]an!$M$37,RANK(D3440,$D3440:$D3440)+COUNTIFS($D$2:D3440,D3440,$F$2:F3440,F3440)-1=1),X3440,
IF(AND(F3440="Peretoe teenus",H3440&lt;[2]an!$M$37,S3440&lt;&gt;"kahepoolne vajaduspõhine",RANK(D3440,$D3440:$D3440)+COUNTIFS($D$2:D3440,D3440,$F$2:F3440,F3440)-1=1),X3440,
IF(AND(F3440="Peretoe teenus",H3440&lt;[2]an!$M$37,S3440&lt;&gt;"kahepoolne vajaduspõhine",RANK(D3440,$D3440:$D3440)+COUNTIFS($D$2:D3440,D3440,$F$2:F3440,F3440)-1&gt;1),"",
IF(AND(F3440="Peretoe teenus",H3440&lt;[2]an!$M$37,S3440="kahepoolne vajaduspõhine",U3440="",RANK(D3440,$D3440:$D3440)+COUNTIFS($D$2:D3440,D3440,$F$2:F3440,F3440)-1=1),X3440,
IF(AND(F3440="Peretoe teenus",H3440&lt;[2]an!$M$37,S3440="kahepoolne vajaduspõhine",U3440="",RANK(D3440,$D3440:$D3440)+COUNTIFS($D$2:D3440,D3440,$F$2:F3440,F3440)-1&gt;1),"",
IF(AND(F3440="Peretoe teenus",H3440&lt;[2]an!$M$37,S3440="kahepoolne vajaduspõhine",U3440&lt;[2]an!$M$37,RANK(D3440,$D3440:$D3440)+COUNTIFS($D$2:D3440,D3440,$F$2:F3440,F3440)-1=1),X3440,
IF(AND(F3440="Peretoe teenus",H3440&lt;[2]an!$M$37,S3440="kahepoolne vajaduspõhine",U3440&lt;[2]an!$M$37,RANK(D3440,$D3440:$D3440)+COUNTIFS($D$2:D3440,D3440,$F$2:F3440,F3440)-1&gt;1),"",
IF(AND(F3440="Peretoe teenus",H3440&lt;[2]an!$M$37,S3440="kahepoolne vajaduspõhine",U3440&gt;=[2]an!$M$37,U3440&lt;=[2]an!$M$38,RANK(D3440,$D3440:$D3440)+COUNTIFS($D$2:D3440,D3440,$F$2:F3440,F3440)-1=1),
((EOMONTH(U3440,0)-U3440+1)*X3440)/DAY(EOMONTH(U3440,0))+(DAY(U3440)-1)*100/DAY(EOMONTH(U3440,0)),
IF(AND(F3440="Peretoe teenus",H3440&lt;[2]an!$M$37,S3440="kahepoolne vajaduspõhine",U3440&gt;=[2]an!$M$37,U3440&lt;=[2]an!$M$38,RANK(D3440,$D3440:$D3440)+COUNTIFS($D$2:D3440,D3440,$F$2:F3440,F3440)-1&gt;1),"",
IF(AND(F3440="Peretoe teenus",H3440&lt;[2]an!$M$37,S3440="kahepoolne vajaduspõhine",U3440&gt;[2]an!$M$38,RANK(D3440,$D3440:$D3440)+COUNTIFS($D$2:D3440,D3440,$F$2:F3440,F3440)-1=1),X3440,
IF(AND(F3440="Peretoe teenus",H3440&lt;[2]an!$M$37,S3440="kahepoolne vajaduspõhine",U3440&gt;[2]an!$M$38,RANK(D3440,$D3440:$D3440)+COUNTIFS($D$2:D3440,D3440,$F$2:F3440,F3440)-1&gt;1),"",X3440*W3440)))))))))))))),"")</f>
        <v/>
      </c>
      <c r="Z3440" s="18" t="str">
        <f t="shared" si="160"/>
        <v/>
      </c>
      <c r="AA3440" s="19" t="str">
        <f>IFERROR(VLOOKUP(E3440,[2]an!$A$3:$B$81,2,FALSE),"")</f>
        <v/>
      </c>
      <c r="AB3440" s="19" t="str">
        <f>IFERROR(VLOOKUP(AA3440,[2]an!$C$2:$D$16,2,FALSE),"")</f>
        <v/>
      </c>
      <c r="AC3440" s="20"/>
      <c r="AD3440" s="21" t="str">
        <f>IF(A3440=[2]an!$F$36,VLOOKUP([2]an!$F$36,[2]an!$F$36:$H$36,3,FALSE),IF(A3440=[2]an!$F$35,VLOOKUP([2]an!$F$35,[2]an!$F$35:$H$35,3,FALSE),IF(A3440=[2]an!$F$33,VLOOKUP([2]an!$F$33,[2]an!$F$33:$H$33,3,FALSE),IF(A3440=[2]an!$F$31,VLOOKUP([2]an!$F$31,[2]an!$F$31:$H$31,3,FALSE),""))))</f>
        <v/>
      </c>
    </row>
    <row r="3441" spans="6:30" x14ac:dyDescent="0.2">
      <c r="F3441" s="10"/>
      <c r="G3441" s="8" t="str">
        <f t="shared" si="161"/>
        <v/>
      </c>
      <c r="H3441" s="13"/>
      <c r="K3441" s="13"/>
      <c r="L3441" s="10"/>
      <c r="M3441" s="10"/>
      <c r="S3441" s="8" t="str">
        <f>IFERROR(VLOOKUP(D3441,[1]peretoe_teenus!$A$2:$L$2000,5,FALSE),"")</f>
        <v/>
      </c>
      <c r="U3441" s="13"/>
      <c r="V3441" s="15" t="str" cm="1">
        <f t="array" ref="V3441">IFERROR(IF(AND(F3441="Tugigrupp",RANK(K3441,$K3441:$K3441)+COUNTIFS($K$2:K3441,K3441,$L$2:L3441,L3441,$M$2:M3441,M3441,$I$2:I3441,I3441,$G$2:G3441,G3441,$F$2:F3441,F3441)-1=1),SUMPRODUCT(($F$2:$F$4154=F3441)*($G$2:$G$4154=G3441)*($K$2:$K$4154=K3441)*($I$2:$I$4154=I3441)*($L$2:$L$4154=L3441)*($M$2:$M$4154=M3441)),""),"")</f>
        <v/>
      </c>
      <c r="W3441" s="15" t="str">
        <f t="shared" si="159"/>
        <v/>
      </c>
      <c r="X3441" s="16" t="str">
        <f>IF(AND(A3441=[2]an!$G$38,F3441=[2]an!$E$40),[2]an!$G$40,IF(AND(A3441=[2]an!$G$38,F3441=[2]an!$E$41),[2]an!$G$41,IF(AND(A3441=[2]an!$G$38,F3441=[2]an!$E$39,H3441&gt;=[2]an!$M$37),[2]an!$G$39,
IF(AND(A3441=[2]an!$G$38,F3441=[2]an!$E$39,H3441&lt;[2]an!$M$37,S3441="kahepoolne vajaduspõhine",U3441=""),[2]an!$M$40,
IF(AND(A3441=[2]an!$G$38,F3441=[2]an!$E$39,H3441&lt;[2]an!$M$37,S3441="kahepoolne vajaduspõhine",U3441&lt;&gt;""),[2]an!$G$39,
IF(AND(A3441=[2]an!$G$38,F3441=[2]an!$E$39,H3441&lt;[2]an!$M$37,S3441&lt;&gt;"kahepoolne vajaduspõhine"),[2]an!$G$39,
IF(AND(A3441=[2]an!$G$38,F3441=[2]an!$E$42),[2]an!$G$42,
IF(AND(A3441=[2]an!$H$38,F3441=[2]an!$E$40),[2]an!$H$40,IF(AND(A3441=[2]an!$H$38,F3441=[2]an!$E$41),[2]an!$H$41,IF(AND(A3441=[2]an!$H$38,F3441=[2]an!$E$39,H3441&gt;=[2]an!$M$37),[2]an!$H$39,
IF(AND(A3441=[2]an!$H$38,F3441=[2]an!$E$39,H3441&lt;[2]an!$M$37,S3441="kahepoolne vajaduspõhine",U3441=""),[2]an!$M$40,
IF(AND(A3441=[2]an!$H$38,F3441=[2]an!$E$39,H3441&lt;[2]an!$M$37,S3441="kahepoolne vajaduspõhine",U3441&lt;&gt;""),[2]an!$H$39,
IF(AND(A3441=[2]an!$H$38,F3441=[2]an!$E$39,H3441&lt;[2]an!$M$37,S3441&lt;&gt;"kahepoolne vajaduspõhine"),[2]an!$H$39,
IF(AND(A3441=[2]an!$H$38,F3441=[2]an!$E$42),[2]an!$H$42,
IF(AND(A3441=[2]an!$I$38,F3441=[2]an!$E$40),[2]an!$I$40,IF(AND(A3441=[2]an!$I$38,F3441=[2]an!$E$41),[2]an!$I$41,IF(AND(A3441=[2]an!$I$38,F3441=[2]an!$E$39,H3441&gt;=[2]an!$M$37),[2]an!$I$39,
IF(AND(A3441=[2]an!$I$38,F3441=[2]an!$E$39,H3441&lt;[2]an!$M$37,S3441="kahepoolne vajaduspõhine",U3441=""),[2]an!$M$40,
IF(AND(A3441=[2]an!$I$38,F3441=[2]an!$E$39,H3441&lt;[2]an!$M$37,S3441="kahepoolne vajaduspõhine",U3441&lt;&gt;""),[2]an!$I$39,
IF(AND(A3441=[2]an!$I$38,F3441=[2]an!$E$39,H3441&lt;[2]an!$M$37,S3441&lt;&gt;"kahepoolne vajaduspõhine"),[2]an!$I$39,
IF(AND(A3441=[2]an!$I$38,F3441=[2]an!$E$42),[2]an!$I$42,
IF(AND(A3441=[2]an!$J$38,F3441=[2]an!$E$40),[2]an!$J$40,IF(AND(A3441=[2]an!$J$38,F3441=[2]an!$E$41),[2]an!$J$41,IF(AND(A3441=[2]an!$J$38,F3441=[2]an!$E$39,H3441&gt;=[2]an!$M$37),[2]an!$J$39,
IF(AND(A3441=[2]an!$J$38,F3441=[2]an!$E$39,H3441&lt;[2]an!$M$37,S3441="kahepoolne vajaduspõhine",U3441=""),[2]an!$M$40,
IF(AND(A3441=[2]an!$J$38,F3441=[2]an!$E$39,H3441&lt;[2]an!$M$37,S3441="kahepoolne vajaduspõhine",U3441&lt;&gt;""),[2]an!$J$39,
IF(AND(A3441=[2]an!$J$38,F3441=[2]an!$E$39,H3441&lt;[2]an!$M$37,S3441&lt;&gt;"kahepoolne vajaduspõhine"),[2]an!$J$39,
IF(AND(A3441=[2]an!$J$38,F3441=[2]an!$E$42),[2]an!$J$42,""))))))))))))))))))))))))))))</f>
        <v/>
      </c>
      <c r="Y3441" s="17" t="str">
        <f>IFERROR(IF(F3441="Tugigrupp",0,
IF(AND(F3441="Peretoe teenus",H3441&gt;=[2]an!$M$37,RANK(D3441,$D3441:$D3441)+COUNTIFS($D$2:D3441,D3441,$F$2:F3441,F3441)-1&gt;1),"",
IF(AND(F3441="Peretoe teenus",H3441&gt;=[2]an!$M$37,RANK(D3441,$D3441:$D3441)+COUNTIFS($D$2:D3441,D3441,$F$2:F3441,F3441)-1=1,MONTH(H3441)=MONTH(K3441)=TRUE,YEAR(H3441)=YEAR(K3441)=TRUE),((EOMONTH(H3441,0)-H3441+1)*X3441)/DAY(EOMONTH(H3441,0)),
IF(AND(F3441="Peretoe teenus",H3441&gt;=[2]an!$M$37,RANK(D3441,$D3441:$D3441)+COUNTIFS($D$2:D3441,D3441,$F$2:F3441,F3441)-1=1),X3441,
IF(AND(F3441="Peretoe teenus",H3441&lt;[2]an!$M$37,S3441&lt;&gt;"kahepoolne vajaduspõhine",RANK(D3441,$D3441:$D3441)+COUNTIFS($D$2:D3441,D3441,$F$2:F3441,F3441)-1=1),X3441,
IF(AND(F3441="Peretoe teenus",H3441&lt;[2]an!$M$37,S3441&lt;&gt;"kahepoolne vajaduspõhine",RANK(D3441,$D3441:$D3441)+COUNTIFS($D$2:D3441,D3441,$F$2:F3441,F3441)-1&gt;1),"",
IF(AND(F3441="Peretoe teenus",H3441&lt;[2]an!$M$37,S3441="kahepoolne vajaduspõhine",U3441="",RANK(D3441,$D3441:$D3441)+COUNTIFS($D$2:D3441,D3441,$F$2:F3441,F3441)-1=1),X3441,
IF(AND(F3441="Peretoe teenus",H3441&lt;[2]an!$M$37,S3441="kahepoolne vajaduspõhine",U3441="",RANK(D3441,$D3441:$D3441)+COUNTIFS($D$2:D3441,D3441,$F$2:F3441,F3441)-1&gt;1),"",
IF(AND(F3441="Peretoe teenus",H3441&lt;[2]an!$M$37,S3441="kahepoolne vajaduspõhine",U3441&lt;[2]an!$M$37,RANK(D3441,$D3441:$D3441)+COUNTIFS($D$2:D3441,D3441,$F$2:F3441,F3441)-1=1),X3441,
IF(AND(F3441="Peretoe teenus",H3441&lt;[2]an!$M$37,S3441="kahepoolne vajaduspõhine",U3441&lt;[2]an!$M$37,RANK(D3441,$D3441:$D3441)+COUNTIFS($D$2:D3441,D3441,$F$2:F3441,F3441)-1&gt;1),"",
IF(AND(F3441="Peretoe teenus",H3441&lt;[2]an!$M$37,S3441="kahepoolne vajaduspõhine",U3441&gt;=[2]an!$M$37,U3441&lt;=[2]an!$M$38,RANK(D3441,$D3441:$D3441)+COUNTIFS($D$2:D3441,D3441,$F$2:F3441,F3441)-1=1),
((EOMONTH(U3441,0)-U3441+1)*X3441)/DAY(EOMONTH(U3441,0))+(DAY(U3441)-1)*100/DAY(EOMONTH(U3441,0)),
IF(AND(F3441="Peretoe teenus",H3441&lt;[2]an!$M$37,S3441="kahepoolne vajaduspõhine",U3441&gt;=[2]an!$M$37,U3441&lt;=[2]an!$M$38,RANK(D3441,$D3441:$D3441)+COUNTIFS($D$2:D3441,D3441,$F$2:F3441,F3441)-1&gt;1),"",
IF(AND(F3441="Peretoe teenus",H3441&lt;[2]an!$M$37,S3441="kahepoolne vajaduspõhine",U3441&gt;[2]an!$M$38,RANK(D3441,$D3441:$D3441)+COUNTIFS($D$2:D3441,D3441,$F$2:F3441,F3441)-1=1),X3441,
IF(AND(F3441="Peretoe teenus",H3441&lt;[2]an!$M$37,S3441="kahepoolne vajaduspõhine",U3441&gt;[2]an!$M$38,RANK(D3441,$D3441:$D3441)+COUNTIFS($D$2:D3441,D3441,$F$2:F3441,F3441)-1&gt;1),"",X3441*W3441)))))))))))))),"")</f>
        <v/>
      </c>
      <c r="Z3441" s="18" t="str">
        <f t="shared" si="160"/>
        <v/>
      </c>
      <c r="AA3441" s="19" t="str">
        <f>IFERROR(VLOOKUP(E3441,[2]an!$A$3:$B$81,2,FALSE),"")</f>
        <v/>
      </c>
      <c r="AB3441" s="19" t="str">
        <f>IFERROR(VLOOKUP(AA3441,[2]an!$C$2:$D$16,2,FALSE),"")</f>
        <v/>
      </c>
      <c r="AC3441" s="20"/>
      <c r="AD3441" s="21" t="str">
        <f>IF(A3441=[2]an!$F$36,VLOOKUP([2]an!$F$36,[2]an!$F$36:$H$36,3,FALSE),IF(A3441=[2]an!$F$35,VLOOKUP([2]an!$F$35,[2]an!$F$35:$H$35,3,FALSE),IF(A3441=[2]an!$F$33,VLOOKUP([2]an!$F$33,[2]an!$F$33:$H$33,3,FALSE),IF(A3441=[2]an!$F$31,VLOOKUP([2]an!$F$31,[2]an!$F$31:$H$31,3,FALSE),""))))</f>
        <v/>
      </c>
    </row>
    <row r="3442" spans="6:30" x14ac:dyDescent="0.2">
      <c r="F3442" s="10"/>
      <c r="G3442" s="8" t="str">
        <f t="shared" si="161"/>
        <v/>
      </c>
      <c r="H3442" s="13"/>
      <c r="K3442" s="13"/>
      <c r="L3442" s="10"/>
      <c r="M3442" s="10"/>
      <c r="S3442" s="8" t="str">
        <f>IFERROR(VLOOKUP(D3442,[1]peretoe_teenus!$A$2:$L$2000,5,FALSE),"")</f>
        <v/>
      </c>
      <c r="U3442" s="13"/>
      <c r="V3442" s="15" t="str" cm="1">
        <f t="array" ref="V3442">IFERROR(IF(AND(F3442="Tugigrupp",RANK(K3442,$K3442:$K3442)+COUNTIFS($K$2:K3442,K3442,$L$2:L3442,L3442,$M$2:M3442,M3442,$I$2:I3442,I3442,$G$2:G3442,G3442,$F$2:F3442,F3442)-1=1),SUMPRODUCT(($F$2:$F$4154=F3442)*($G$2:$G$4154=G3442)*($K$2:$K$4154=K3442)*($I$2:$I$4154=I3442)*($L$2:$L$4154=L3442)*($M$2:$M$4154=M3442)),""),"")</f>
        <v/>
      </c>
      <c r="W3442" s="15" t="str">
        <f t="shared" si="159"/>
        <v/>
      </c>
      <c r="X3442" s="16" t="str">
        <f>IF(AND(A3442=[2]an!$G$38,F3442=[2]an!$E$40),[2]an!$G$40,IF(AND(A3442=[2]an!$G$38,F3442=[2]an!$E$41),[2]an!$G$41,IF(AND(A3442=[2]an!$G$38,F3442=[2]an!$E$39,H3442&gt;=[2]an!$M$37),[2]an!$G$39,
IF(AND(A3442=[2]an!$G$38,F3442=[2]an!$E$39,H3442&lt;[2]an!$M$37,S3442="kahepoolne vajaduspõhine",U3442=""),[2]an!$M$40,
IF(AND(A3442=[2]an!$G$38,F3442=[2]an!$E$39,H3442&lt;[2]an!$M$37,S3442="kahepoolne vajaduspõhine",U3442&lt;&gt;""),[2]an!$G$39,
IF(AND(A3442=[2]an!$G$38,F3442=[2]an!$E$39,H3442&lt;[2]an!$M$37,S3442&lt;&gt;"kahepoolne vajaduspõhine"),[2]an!$G$39,
IF(AND(A3442=[2]an!$G$38,F3442=[2]an!$E$42),[2]an!$G$42,
IF(AND(A3442=[2]an!$H$38,F3442=[2]an!$E$40),[2]an!$H$40,IF(AND(A3442=[2]an!$H$38,F3442=[2]an!$E$41),[2]an!$H$41,IF(AND(A3442=[2]an!$H$38,F3442=[2]an!$E$39,H3442&gt;=[2]an!$M$37),[2]an!$H$39,
IF(AND(A3442=[2]an!$H$38,F3442=[2]an!$E$39,H3442&lt;[2]an!$M$37,S3442="kahepoolne vajaduspõhine",U3442=""),[2]an!$M$40,
IF(AND(A3442=[2]an!$H$38,F3442=[2]an!$E$39,H3442&lt;[2]an!$M$37,S3442="kahepoolne vajaduspõhine",U3442&lt;&gt;""),[2]an!$H$39,
IF(AND(A3442=[2]an!$H$38,F3442=[2]an!$E$39,H3442&lt;[2]an!$M$37,S3442&lt;&gt;"kahepoolne vajaduspõhine"),[2]an!$H$39,
IF(AND(A3442=[2]an!$H$38,F3442=[2]an!$E$42),[2]an!$H$42,
IF(AND(A3442=[2]an!$I$38,F3442=[2]an!$E$40),[2]an!$I$40,IF(AND(A3442=[2]an!$I$38,F3442=[2]an!$E$41),[2]an!$I$41,IF(AND(A3442=[2]an!$I$38,F3442=[2]an!$E$39,H3442&gt;=[2]an!$M$37),[2]an!$I$39,
IF(AND(A3442=[2]an!$I$38,F3442=[2]an!$E$39,H3442&lt;[2]an!$M$37,S3442="kahepoolne vajaduspõhine",U3442=""),[2]an!$M$40,
IF(AND(A3442=[2]an!$I$38,F3442=[2]an!$E$39,H3442&lt;[2]an!$M$37,S3442="kahepoolne vajaduspõhine",U3442&lt;&gt;""),[2]an!$I$39,
IF(AND(A3442=[2]an!$I$38,F3442=[2]an!$E$39,H3442&lt;[2]an!$M$37,S3442&lt;&gt;"kahepoolne vajaduspõhine"),[2]an!$I$39,
IF(AND(A3442=[2]an!$I$38,F3442=[2]an!$E$42),[2]an!$I$42,
IF(AND(A3442=[2]an!$J$38,F3442=[2]an!$E$40),[2]an!$J$40,IF(AND(A3442=[2]an!$J$38,F3442=[2]an!$E$41),[2]an!$J$41,IF(AND(A3442=[2]an!$J$38,F3442=[2]an!$E$39,H3442&gt;=[2]an!$M$37),[2]an!$J$39,
IF(AND(A3442=[2]an!$J$38,F3442=[2]an!$E$39,H3442&lt;[2]an!$M$37,S3442="kahepoolne vajaduspõhine",U3442=""),[2]an!$M$40,
IF(AND(A3442=[2]an!$J$38,F3442=[2]an!$E$39,H3442&lt;[2]an!$M$37,S3442="kahepoolne vajaduspõhine",U3442&lt;&gt;""),[2]an!$J$39,
IF(AND(A3442=[2]an!$J$38,F3442=[2]an!$E$39,H3442&lt;[2]an!$M$37,S3442&lt;&gt;"kahepoolne vajaduspõhine"),[2]an!$J$39,
IF(AND(A3442=[2]an!$J$38,F3442=[2]an!$E$42),[2]an!$J$42,""))))))))))))))))))))))))))))</f>
        <v/>
      </c>
      <c r="Y3442" s="17" t="str">
        <f>IFERROR(IF(F3442="Tugigrupp",0,
IF(AND(F3442="Peretoe teenus",H3442&gt;=[2]an!$M$37,RANK(D3442,$D3442:$D3442)+COUNTIFS($D$2:D3442,D3442,$F$2:F3442,F3442)-1&gt;1),"",
IF(AND(F3442="Peretoe teenus",H3442&gt;=[2]an!$M$37,RANK(D3442,$D3442:$D3442)+COUNTIFS($D$2:D3442,D3442,$F$2:F3442,F3442)-1=1,MONTH(H3442)=MONTH(K3442)=TRUE,YEAR(H3442)=YEAR(K3442)=TRUE),((EOMONTH(H3442,0)-H3442+1)*X3442)/DAY(EOMONTH(H3442,0)),
IF(AND(F3442="Peretoe teenus",H3442&gt;=[2]an!$M$37,RANK(D3442,$D3442:$D3442)+COUNTIFS($D$2:D3442,D3442,$F$2:F3442,F3442)-1=1),X3442,
IF(AND(F3442="Peretoe teenus",H3442&lt;[2]an!$M$37,S3442&lt;&gt;"kahepoolne vajaduspõhine",RANK(D3442,$D3442:$D3442)+COUNTIFS($D$2:D3442,D3442,$F$2:F3442,F3442)-1=1),X3442,
IF(AND(F3442="Peretoe teenus",H3442&lt;[2]an!$M$37,S3442&lt;&gt;"kahepoolne vajaduspõhine",RANK(D3442,$D3442:$D3442)+COUNTIFS($D$2:D3442,D3442,$F$2:F3442,F3442)-1&gt;1),"",
IF(AND(F3442="Peretoe teenus",H3442&lt;[2]an!$M$37,S3442="kahepoolne vajaduspõhine",U3442="",RANK(D3442,$D3442:$D3442)+COUNTIFS($D$2:D3442,D3442,$F$2:F3442,F3442)-1=1),X3442,
IF(AND(F3442="Peretoe teenus",H3442&lt;[2]an!$M$37,S3442="kahepoolne vajaduspõhine",U3442="",RANK(D3442,$D3442:$D3442)+COUNTIFS($D$2:D3442,D3442,$F$2:F3442,F3442)-1&gt;1),"",
IF(AND(F3442="Peretoe teenus",H3442&lt;[2]an!$M$37,S3442="kahepoolne vajaduspõhine",U3442&lt;[2]an!$M$37,RANK(D3442,$D3442:$D3442)+COUNTIFS($D$2:D3442,D3442,$F$2:F3442,F3442)-1=1),X3442,
IF(AND(F3442="Peretoe teenus",H3442&lt;[2]an!$M$37,S3442="kahepoolne vajaduspõhine",U3442&lt;[2]an!$M$37,RANK(D3442,$D3442:$D3442)+COUNTIFS($D$2:D3442,D3442,$F$2:F3442,F3442)-1&gt;1),"",
IF(AND(F3442="Peretoe teenus",H3442&lt;[2]an!$M$37,S3442="kahepoolne vajaduspõhine",U3442&gt;=[2]an!$M$37,U3442&lt;=[2]an!$M$38,RANK(D3442,$D3442:$D3442)+COUNTIFS($D$2:D3442,D3442,$F$2:F3442,F3442)-1=1),
((EOMONTH(U3442,0)-U3442+1)*X3442)/DAY(EOMONTH(U3442,0))+(DAY(U3442)-1)*100/DAY(EOMONTH(U3442,0)),
IF(AND(F3442="Peretoe teenus",H3442&lt;[2]an!$M$37,S3442="kahepoolne vajaduspõhine",U3442&gt;=[2]an!$M$37,U3442&lt;=[2]an!$M$38,RANK(D3442,$D3442:$D3442)+COUNTIFS($D$2:D3442,D3442,$F$2:F3442,F3442)-1&gt;1),"",
IF(AND(F3442="Peretoe teenus",H3442&lt;[2]an!$M$37,S3442="kahepoolne vajaduspõhine",U3442&gt;[2]an!$M$38,RANK(D3442,$D3442:$D3442)+COUNTIFS($D$2:D3442,D3442,$F$2:F3442,F3442)-1=1),X3442,
IF(AND(F3442="Peretoe teenus",H3442&lt;[2]an!$M$37,S3442="kahepoolne vajaduspõhine",U3442&gt;[2]an!$M$38,RANK(D3442,$D3442:$D3442)+COUNTIFS($D$2:D3442,D3442,$F$2:F3442,F3442)-1&gt;1),"",X3442*W3442)))))))))))))),"")</f>
        <v/>
      </c>
      <c r="Z3442" s="18" t="str">
        <f t="shared" si="160"/>
        <v/>
      </c>
      <c r="AA3442" s="19" t="str">
        <f>IFERROR(VLOOKUP(E3442,[2]an!$A$3:$B$81,2,FALSE),"")</f>
        <v/>
      </c>
      <c r="AB3442" s="19" t="str">
        <f>IFERROR(VLOOKUP(AA3442,[2]an!$C$2:$D$16,2,FALSE),"")</f>
        <v/>
      </c>
      <c r="AC3442" s="20"/>
      <c r="AD3442" s="21" t="str">
        <f>IF(A3442=[2]an!$F$36,VLOOKUP([2]an!$F$36,[2]an!$F$36:$H$36,3,FALSE),IF(A3442=[2]an!$F$35,VLOOKUP([2]an!$F$35,[2]an!$F$35:$H$35,3,FALSE),IF(A3442=[2]an!$F$33,VLOOKUP([2]an!$F$33,[2]an!$F$33:$H$33,3,FALSE),IF(A3442=[2]an!$F$31,VLOOKUP([2]an!$F$31,[2]an!$F$31:$H$31,3,FALSE),""))))</f>
        <v/>
      </c>
    </row>
    <row r="3443" spans="6:30" x14ac:dyDescent="0.2">
      <c r="F3443" s="10"/>
      <c r="G3443" s="8" t="str">
        <f t="shared" si="161"/>
        <v/>
      </c>
      <c r="H3443" s="13"/>
      <c r="K3443" s="13"/>
      <c r="L3443" s="10"/>
      <c r="M3443" s="10"/>
      <c r="S3443" s="8" t="str">
        <f>IFERROR(VLOOKUP(D3443,[1]peretoe_teenus!$A$2:$L$2000,5,FALSE),"")</f>
        <v/>
      </c>
      <c r="U3443" s="13"/>
      <c r="V3443" s="15" t="str" cm="1">
        <f t="array" ref="V3443">IFERROR(IF(AND(F3443="Tugigrupp",RANK(K3443,$K3443:$K3443)+COUNTIFS($K$2:K3443,K3443,$L$2:L3443,L3443,$M$2:M3443,M3443,$I$2:I3443,I3443,$G$2:G3443,G3443,$F$2:F3443,F3443)-1=1),SUMPRODUCT(($F$2:$F$4154=F3443)*($G$2:$G$4154=G3443)*($K$2:$K$4154=K3443)*($I$2:$I$4154=I3443)*($L$2:$L$4154=L3443)*($M$2:$M$4154=M3443)),""),"")</f>
        <v/>
      </c>
      <c r="W3443" s="15" t="str">
        <f t="shared" si="159"/>
        <v/>
      </c>
      <c r="X3443" s="16" t="str">
        <f>IF(AND(A3443=[2]an!$G$38,F3443=[2]an!$E$40),[2]an!$G$40,IF(AND(A3443=[2]an!$G$38,F3443=[2]an!$E$41),[2]an!$G$41,IF(AND(A3443=[2]an!$G$38,F3443=[2]an!$E$39,H3443&gt;=[2]an!$M$37),[2]an!$G$39,
IF(AND(A3443=[2]an!$G$38,F3443=[2]an!$E$39,H3443&lt;[2]an!$M$37,S3443="kahepoolne vajaduspõhine",U3443=""),[2]an!$M$40,
IF(AND(A3443=[2]an!$G$38,F3443=[2]an!$E$39,H3443&lt;[2]an!$M$37,S3443="kahepoolne vajaduspõhine",U3443&lt;&gt;""),[2]an!$G$39,
IF(AND(A3443=[2]an!$G$38,F3443=[2]an!$E$39,H3443&lt;[2]an!$M$37,S3443&lt;&gt;"kahepoolne vajaduspõhine"),[2]an!$G$39,
IF(AND(A3443=[2]an!$G$38,F3443=[2]an!$E$42),[2]an!$G$42,
IF(AND(A3443=[2]an!$H$38,F3443=[2]an!$E$40),[2]an!$H$40,IF(AND(A3443=[2]an!$H$38,F3443=[2]an!$E$41),[2]an!$H$41,IF(AND(A3443=[2]an!$H$38,F3443=[2]an!$E$39,H3443&gt;=[2]an!$M$37),[2]an!$H$39,
IF(AND(A3443=[2]an!$H$38,F3443=[2]an!$E$39,H3443&lt;[2]an!$M$37,S3443="kahepoolne vajaduspõhine",U3443=""),[2]an!$M$40,
IF(AND(A3443=[2]an!$H$38,F3443=[2]an!$E$39,H3443&lt;[2]an!$M$37,S3443="kahepoolne vajaduspõhine",U3443&lt;&gt;""),[2]an!$H$39,
IF(AND(A3443=[2]an!$H$38,F3443=[2]an!$E$39,H3443&lt;[2]an!$M$37,S3443&lt;&gt;"kahepoolne vajaduspõhine"),[2]an!$H$39,
IF(AND(A3443=[2]an!$H$38,F3443=[2]an!$E$42),[2]an!$H$42,
IF(AND(A3443=[2]an!$I$38,F3443=[2]an!$E$40),[2]an!$I$40,IF(AND(A3443=[2]an!$I$38,F3443=[2]an!$E$41),[2]an!$I$41,IF(AND(A3443=[2]an!$I$38,F3443=[2]an!$E$39,H3443&gt;=[2]an!$M$37),[2]an!$I$39,
IF(AND(A3443=[2]an!$I$38,F3443=[2]an!$E$39,H3443&lt;[2]an!$M$37,S3443="kahepoolne vajaduspõhine",U3443=""),[2]an!$M$40,
IF(AND(A3443=[2]an!$I$38,F3443=[2]an!$E$39,H3443&lt;[2]an!$M$37,S3443="kahepoolne vajaduspõhine",U3443&lt;&gt;""),[2]an!$I$39,
IF(AND(A3443=[2]an!$I$38,F3443=[2]an!$E$39,H3443&lt;[2]an!$M$37,S3443&lt;&gt;"kahepoolne vajaduspõhine"),[2]an!$I$39,
IF(AND(A3443=[2]an!$I$38,F3443=[2]an!$E$42),[2]an!$I$42,
IF(AND(A3443=[2]an!$J$38,F3443=[2]an!$E$40),[2]an!$J$40,IF(AND(A3443=[2]an!$J$38,F3443=[2]an!$E$41),[2]an!$J$41,IF(AND(A3443=[2]an!$J$38,F3443=[2]an!$E$39,H3443&gt;=[2]an!$M$37),[2]an!$J$39,
IF(AND(A3443=[2]an!$J$38,F3443=[2]an!$E$39,H3443&lt;[2]an!$M$37,S3443="kahepoolne vajaduspõhine",U3443=""),[2]an!$M$40,
IF(AND(A3443=[2]an!$J$38,F3443=[2]an!$E$39,H3443&lt;[2]an!$M$37,S3443="kahepoolne vajaduspõhine",U3443&lt;&gt;""),[2]an!$J$39,
IF(AND(A3443=[2]an!$J$38,F3443=[2]an!$E$39,H3443&lt;[2]an!$M$37,S3443&lt;&gt;"kahepoolne vajaduspõhine"),[2]an!$J$39,
IF(AND(A3443=[2]an!$J$38,F3443=[2]an!$E$42),[2]an!$J$42,""))))))))))))))))))))))))))))</f>
        <v/>
      </c>
      <c r="Y3443" s="17" t="str">
        <f>IFERROR(IF(F3443="Tugigrupp",0,
IF(AND(F3443="Peretoe teenus",H3443&gt;=[2]an!$M$37,RANK(D3443,$D3443:$D3443)+COUNTIFS($D$2:D3443,D3443,$F$2:F3443,F3443)-1&gt;1),"",
IF(AND(F3443="Peretoe teenus",H3443&gt;=[2]an!$M$37,RANK(D3443,$D3443:$D3443)+COUNTIFS($D$2:D3443,D3443,$F$2:F3443,F3443)-1=1,MONTH(H3443)=MONTH(K3443)=TRUE,YEAR(H3443)=YEAR(K3443)=TRUE),((EOMONTH(H3443,0)-H3443+1)*X3443)/DAY(EOMONTH(H3443,0)),
IF(AND(F3443="Peretoe teenus",H3443&gt;=[2]an!$M$37,RANK(D3443,$D3443:$D3443)+COUNTIFS($D$2:D3443,D3443,$F$2:F3443,F3443)-1=1),X3443,
IF(AND(F3443="Peretoe teenus",H3443&lt;[2]an!$M$37,S3443&lt;&gt;"kahepoolne vajaduspõhine",RANK(D3443,$D3443:$D3443)+COUNTIFS($D$2:D3443,D3443,$F$2:F3443,F3443)-1=1),X3443,
IF(AND(F3443="Peretoe teenus",H3443&lt;[2]an!$M$37,S3443&lt;&gt;"kahepoolne vajaduspõhine",RANK(D3443,$D3443:$D3443)+COUNTIFS($D$2:D3443,D3443,$F$2:F3443,F3443)-1&gt;1),"",
IF(AND(F3443="Peretoe teenus",H3443&lt;[2]an!$M$37,S3443="kahepoolne vajaduspõhine",U3443="",RANK(D3443,$D3443:$D3443)+COUNTIFS($D$2:D3443,D3443,$F$2:F3443,F3443)-1=1),X3443,
IF(AND(F3443="Peretoe teenus",H3443&lt;[2]an!$M$37,S3443="kahepoolne vajaduspõhine",U3443="",RANK(D3443,$D3443:$D3443)+COUNTIFS($D$2:D3443,D3443,$F$2:F3443,F3443)-1&gt;1),"",
IF(AND(F3443="Peretoe teenus",H3443&lt;[2]an!$M$37,S3443="kahepoolne vajaduspõhine",U3443&lt;[2]an!$M$37,RANK(D3443,$D3443:$D3443)+COUNTIFS($D$2:D3443,D3443,$F$2:F3443,F3443)-1=1),X3443,
IF(AND(F3443="Peretoe teenus",H3443&lt;[2]an!$M$37,S3443="kahepoolne vajaduspõhine",U3443&lt;[2]an!$M$37,RANK(D3443,$D3443:$D3443)+COUNTIFS($D$2:D3443,D3443,$F$2:F3443,F3443)-1&gt;1),"",
IF(AND(F3443="Peretoe teenus",H3443&lt;[2]an!$M$37,S3443="kahepoolne vajaduspõhine",U3443&gt;=[2]an!$M$37,U3443&lt;=[2]an!$M$38,RANK(D3443,$D3443:$D3443)+COUNTIFS($D$2:D3443,D3443,$F$2:F3443,F3443)-1=1),
((EOMONTH(U3443,0)-U3443+1)*X3443)/DAY(EOMONTH(U3443,0))+(DAY(U3443)-1)*100/DAY(EOMONTH(U3443,0)),
IF(AND(F3443="Peretoe teenus",H3443&lt;[2]an!$M$37,S3443="kahepoolne vajaduspõhine",U3443&gt;=[2]an!$M$37,U3443&lt;=[2]an!$M$38,RANK(D3443,$D3443:$D3443)+COUNTIFS($D$2:D3443,D3443,$F$2:F3443,F3443)-1&gt;1),"",
IF(AND(F3443="Peretoe teenus",H3443&lt;[2]an!$M$37,S3443="kahepoolne vajaduspõhine",U3443&gt;[2]an!$M$38,RANK(D3443,$D3443:$D3443)+COUNTIFS($D$2:D3443,D3443,$F$2:F3443,F3443)-1=1),X3443,
IF(AND(F3443="Peretoe teenus",H3443&lt;[2]an!$M$37,S3443="kahepoolne vajaduspõhine",U3443&gt;[2]an!$M$38,RANK(D3443,$D3443:$D3443)+COUNTIFS($D$2:D3443,D3443,$F$2:F3443,F3443)-1&gt;1),"",X3443*W3443)))))))))))))),"")</f>
        <v/>
      </c>
      <c r="Z3443" s="18" t="str">
        <f t="shared" si="160"/>
        <v/>
      </c>
      <c r="AA3443" s="19" t="str">
        <f>IFERROR(VLOOKUP(E3443,[2]an!$A$3:$B$81,2,FALSE),"")</f>
        <v/>
      </c>
      <c r="AB3443" s="19" t="str">
        <f>IFERROR(VLOOKUP(AA3443,[2]an!$C$2:$D$16,2,FALSE),"")</f>
        <v/>
      </c>
      <c r="AC3443" s="20"/>
      <c r="AD3443" s="21" t="str">
        <f>IF(A3443=[2]an!$F$36,VLOOKUP([2]an!$F$36,[2]an!$F$36:$H$36,3,FALSE),IF(A3443=[2]an!$F$35,VLOOKUP([2]an!$F$35,[2]an!$F$35:$H$35,3,FALSE),IF(A3443=[2]an!$F$33,VLOOKUP([2]an!$F$33,[2]an!$F$33:$H$33,3,FALSE),IF(A3443=[2]an!$F$31,VLOOKUP([2]an!$F$31,[2]an!$F$31:$H$31,3,FALSE),""))))</f>
        <v/>
      </c>
    </row>
    <row r="3444" spans="6:30" x14ac:dyDescent="0.2">
      <c r="F3444" s="10"/>
      <c r="G3444" s="8" t="str">
        <f t="shared" si="161"/>
        <v/>
      </c>
      <c r="H3444" s="13"/>
      <c r="K3444" s="13"/>
      <c r="L3444" s="10"/>
      <c r="M3444" s="10"/>
      <c r="S3444" s="8" t="str">
        <f>IFERROR(VLOOKUP(D3444,[1]peretoe_teenus!$A$2:$L$2000,5,FALSE),"")</f>
        <v/>
      </c>
      <c r="U3444" s="13"/>
      <c r="V3444" s="15" t="str" cm="1">
        <f t="array" ref="V3444">IFERROR(IF(AND(F3444="Tugigrupp",RANK(K3444,$K3444:$K3444)+COUNTIFS($K$2:K3444,K3444,$L$2:L3444,L3444,$M$2:M3444,M3444,$I$2:I3444,I3444,$G$2:G3444,G3444,$F$2:F3444,F3444)-1=1),SUMPRODUCT(($F$2:$F$4154=F3444)*($G$2:$G$4154=G3444)*($K$2:$K$4154=K3444)*($I$2:$I$4154=I3444)*($L$2:$L$4154=L3444)*($M$2:$M$4154=M3444)),""),"")</f>
        <v/>
      </c>
      <c r="W3444" s="15" t="str">
        <f t="shared" si="159"/>
        <v/>
      </c>
      <c r="X3444" s="16" t="str">
        <f>IF(AND(A3444=[2]an!$G$38,F3444=[2]an!$E$40),[2]an!$G$40,IF(AND(A3444=[2]an!$G$38,F3444=[2]an!$E$41),[2]an!$G$41,IF(AND(A3444=[2]an!$G$38,F3444=[2]an!$E$39,H3444&gt;=[2]an!$M$37),[2]an!$G$39,
IF(AND(A3444=[2]an!$G$38,F3444=[2]an!$E$39,H3444&lt;[2]an!$M$37,S3444="kahepoolne vajaduspõhine",U3444=""),[2]an!$M$40,
IF(AND(A3444=[2]an!$G$38,F3444=[2]an!$E$39,H3444&lt;[2]an!$M$37,S3444="kahepoolne vajaduspõhine",U3444&lt;&gt;""),[2]an!$G$39,
IF(AND(A3444=[2]an!$G$38,F3444=[2]an!$E$39,H3444&lt;[2]an!$M$37,S3444&lt;&gt;"kahepoolne vajaduspõhine"),[2]an!$G$39,
IF(AND(A3444=[2]an!$G$38,F3444=[2]an!$E$42),[2]an!$G$42,
IF(AND(A3444=[2]an!$H$38,F3444=[2]an!$E$40),[2]an!$H$40,IF(AND(A3444=[2]an!$H$38,F3444=[2]an!$E$41),[2]an!$H$41,IF(AND(A3444=[2]an!$H$38,F3444=[2]an!$E$39,H3444&gt;=[2]an!$M$37),[2]an!$H$39,
IF(AND(A3444=[2]an!$H$38,F3444=[2]an!$E$39,H3444&lt;[2]an!$M$37,S3444="kahepoolne vajaduspõhine",U3444=""),[2]an!$M$40,
IF(AND(A3444=[2]an!$H$38,F3444=[2]an!$E$39,H3444&lt;[2]an!$M$37,S3444="kahepoolne vajaduspõhine",U3444&lt;&gt;""),[2]an!$H$39,
IF(AND(A3444=[2]an!$H$38,F3444=[2]an!$E$39,H3444&lt;[2]an!$M$37,S3444&lt;&gt;"kahepoolne vajaduspõhine"),[2]an!$H$39,
IF(AND(A3444=[2]an!$H$38,F3444=[2]an!$E$42),[2]an!$H$42,
IF(AND(A3444=[2]an!$I$38,F3444=[2]an!$E$40),[2]an!$I$40,IF(AND(A3444=[2]an!$I$38,F3444=[2]an!$E$41),[2]an!$I$41,IF(AND(A3444=[2]an!$I$38,F3444=[2]an!$E$39,H3444&gt;=[2]an!$M$37),[2]an!$I$39,
IF(AND(A3444=[2]an!$I$38,F3444=[2]an!$E$39,H3444&lt;[2]an!$M$37,S3444="kahepoolne vajaduspõhine",U3444=""),[2]an!$M$40,
IF(AND(A3444=[2]an!$I$38,F3444=[2]an!$E$39,H3444&lt;[2]an!$M$37,S3444="kahepoolne vajaduspõhine",U3444&lt;&gt;""),[2]an!$I$39,
IF(AND(A3444=[2]an!$I$38,F3444=[2]an!$E$39,H3444&lt;[2]an!$M$37,S3444&lt;&gt;"kahepoolne vajaduspõhine"),[2]an!$I$39,
IF(AND(A3444=[2]an!$I$38,F3444=[2]an!$E$42),[2]an!$I$42,
IF(AND(A3444=[2]an!$J$38,F3444=[2]an!$E$40),[2]an!$J$40,IF(AND(A3444=[2]an!$J$38,F3444=[2]an!$E$41),[2]an!$J$41,IF(AND(A3444=[2]an!$J$38,F3444=[2]an!$E$39,H3444&gt;=[2]an!$M$37),[2]an!$J$39,
IF(AND(A3444=[2]an!$J$38,F3444=[2]an!$E$39,H3444&lt;[2]an!$M$37,S3444="kahepoolne vajaduspõhine",U3444=""),[2]an!$M$40,
IF(AND(A3444=[2]an!$J$38,F3444=[2]an!$E$39,H3444&lt;[2]an!$M$37,S3444="kahepoolne vajaduspõhine",U3444&lt;&gt;""),[2]an!$J$39,
IF(AND(A3444=[2]an!$J$38,F3444=[2]an!$E$39,H3444&lt;[2]an!$M$37,S3444&lt;&gt;"kahepoolne vajaduspõhine"),[2]an!$J$39,
IF(AND(A3444=[2]an!$J$38,F3444=[2]an!$E$42),[2]an!$J$42,""))))))))))))))))))))))))))))</f>
        <v/>
      </c>
      <c r="Y3444" s="17" t="str">
        <f>IFERROR(IF(F3444="Tugigrupp",0,
IF(AND(F3444="Peretoe teenus",H3444&gt;=[2]an!$M$37,RANK(D3444,$D3444:$D3444)+COUNTIFS($D$2:D3444,D3444,$F$2:F3444,F3444)-1&gt;1),"",
IF(AND(F3444="Peretoe teenus",H3444&gt;=[2]an!$M$37,RANK(D3444,$D3444:$D3444)+COUNTIFS($D$2:D3444,D3444,$F$2:F3444,F3444)-1=1,MONTH(H3444)=MONTH(K3444)=TRUE,YEAR(H3444)=YEAR(K3444)=TRUE),((EOMONTH(H3444,0)-H3444+1)*X3444)/DAY(EOMONTH(H3444,0)),
IF(AND(F3444="Peretoe teenus",H3444&gt;=[2]an!$M$37,RANK(D3444,$D3444:$D3444)+COUNTIFS($D$2:D3444,D3444,$F$2:F3444,F3444)-1=1),X3444,
IF(AND(F3444="Peretoe teenus",H3444&lt;[2]an!$M$37,S3444&lt;&gt;"kahepoolne vajaduspõhine",RANK(D3444,$D3444:$D3444)+COUNTIFS($D$2:D3444,D3444,$F$2:F3444,F3444)-1=1),X3444,
IF(AND(F3444="Peretoe teenus",H3444&lt;[2]an!$M$37,S3444&lt;&gt;"kahepoolne vajaduspõhine",RANK(D3444,$D3444:$D3444)+COUNTIFS($D$2:D3444,D3444,$F$2:F3444,F3444)-1&gt;1),"",
IF(AND(F3444="Peretoe teenus",H3444&lt;[2]an!$M$37,S3444="kahepoolne vajaduspõhine",U3444="",RANK(D3444,$D3444:$D3444)+COUNTIFS($D$2:D3444,D3444,$F$2:F3444,F3444)-1=1),X3444,
IF(AND(F3444="Peretoe teenus",H3444&lt;[2]an!$M$37,S3444="kahepoolne vajaduspõhine",U3444="",RANK(D3444,$D3444:$D3444)+COUNTIFS($D$2:D3444,D3444,$F$2:F3444,F3444)-1&gt;1),"",
IF(AND(F3444="Peretoe teenus",H3444&lt;[2]an!$M$37,S3444="kahepoolne vajaduspõhine",U3444&lt;[2]an!$M$37,RANK(D3444,$D3444:$D3444)+COUNTIFS($D$2:D3444,D3444,$F$2:F3444,F3444)-1=1),X3444,
IF(AND(F3444="Peretoe teenus",H3444&lt;[2]an!$M$37,S3444="kahepoolne vajaduspõhine",U3444&lt;[2]an!$M$37,RANK(D3444,$D3444:$D3444)+COUNTIFS($D$2:D3444,D3444,$F$2:F3444,F3444)-1&gt;1),"",
IF(AND(F3444="Peretoe teenus",H3444&lt;[2]an!$M$37,S3444="kahepoolne vajaduspõhine",U3444&gt;=[2]an!$M$37,U3444&lt;=[2]an!$M$38,RANK(D3444,$D3444:$D3444)+COUNTIFS($D$2:D3444,D3444,$F$2:F3444,F3444)-1=1),
((EOMONTH(U3444,0)-U3444+1)*X3444)/DAY(EOMONTH(U3444,0))+(DAY(U3444)-1)*100/DAY(EOMONTH(U3444,0)),
IF(AND(F3444="Peretoe teenus",H3444&lt;[2]an!$M$37,S3444="kahepoolne vajaduspõhine",U3444&gt;=[2]an!$M$37,U3444&lt;=[2]an!$M$38,RANK(D3444,$D3444:$D3444)+COUNTIFS($D$2:D3444,D3444,$F$2:F3444,F3444)-1&gt;1),"",
IF(AND(F3444="Peretoe teenus",H3444&lt;[2]an!$M$37,S3444="kahepoolne vajaduspõhine",U3444&gt;[2]an!$M$38,RANK(D3444,$D3444:$D3444)+COUNTIFS($D$2:D3444,D3444,$F$2:F3444,F3444)-1=1),X3444,
IF(AND(F3444="Peretoe teenus",H3444&lt;[2]an!$M$37,S3444="kahepoolne vajaduspõhine",U3444&gt;[2]an!$M$38,RANK(D3444,$D3444:$D3444)+COUNTIFS($D$2:D3444,D3444,$F$2:F3444,F3444)-1&gt;1),"",X3444*W3444)))))))))))))),"")</f>
        <v/>
      </c>
      <c r="Z3444" s="18" t="str">
        <f t="shared" si="160"/>
        <v/>
      </c>
      <c r="AA3444" s="19" t="str">
        <f>IFERROR(VLOOKUP(E3444,[2]an!$A$3:$B$81,2,FALSE),"")</f>
        <v/>
      </c>
      <c r="AB3444" s="19" t="str">
        <f>IFERROR(VLOOKUP(AA3444,[2]an!$C$2:$D$16,2,FALSE),"")</f>
        <v/>
      </c>
      <c r="AC3444" s="20"/>
      <c r="AD3444" s="21" t="str">
        <f>IF(A3444=[2]an!$F$36,VLOOKUP([2]an!$F$36,[2]an!$F$36:$H$36,3,FALSE),IF(A3444=[2]an!$F$35,VLOOKUP([2]an!$F$35,[2]an!$F$35:$H$35,3,FALSE),IF(A3444=[2]an!$F$33,VLOOKUP([2]an!$F$33,[2]an!$F$33:$H$33,3,FALSE),IF(A3444=[2]an!$F$31,VLOOKUP([2]an!$F$31,[2]an!$F$31:$H$31,3,FALSE),""))))</f>
        <v/>
      </c>
    </row>
    <row r="3445" spans="6:30" x14ac:dyDescent="0.2">
      <c r="F3445" s="10"/>
      <c r="G3445" s="8" t="str">
        <f t="shared" si="161"/>
        <v/>
      </c>
      <c r="H3445" s="13"/>
      <c r="K3445" s="13"/>
      <c r="L3445" s="10"/>
      <c r="M3445" s="10"/>
      <c r="S3445" s="8" t="str">
        <f>IFERROR(VLOOKUP(D3445,[1]peretoe_teenus!$A$2:$L$2000,5,FALSE),"")</f>
        <v/>
      </c>
      <c r="U3445" s="13"/>
      <c r="V3445" s="15" t="str" cm="1">
        <f t="array" ref="V3445">IFERROR(IF(AND(F3445="Tugigrupp",RANK(K3445,$K3445:$K3445)+COUNTIFS($K$2:K3445,K3445,$L$2:L3445,L3445,$M$2:M3445,M3445,$I$2:I3445,I3445,$G$2:G3445,G3445,$F$2:F3445,F3445)-1=1),SUMPRODUCT(($F$2:$F$4154=F3445)*($G$2:$G$4154=G3445)*($K$2:$K$4154=K3445)*($I$2:$I$4154=I3445)*($L$2:$L$4154=L3445)*($M$2:$M$4154=M3445)),""),"")</f>
        <v/>
      </c>
      <c r="W3445" s="15" t="str">
        <f t="shared" si="159"/>
        <v/>
      </c>
      <c r="X3445" s="16" t="str">
        <f>IF(AND(A3445=[2]an!$G$38,F3445=[2]an!$E$40),[2]an!$G$40,IF(AND(A3445=[2]an!$G$38,F3445=[2]an!$E$41),[2]an!$G$41,IF(AND(A3445=[2]an!$G$38,F3445=[2]an!$E$39,H3445&gt;=[2]an!$M$37),[2]an!$G$39,
IF(AND(A3445=[2]an!$G$38,F3445=[2]an!$E$39,H3445&lt;[2]an!$M$37,S3445="kahepoolne vajaduspõhine",U3445=""),[2]an!$M$40,
IF(AND(A3445=[2]an!$G$38,F3445=[2]an!$E$39,H3445&lt;[2]an!$M$37,S3445="kahepoolne vajaduspõhine",U3445&lt;&gt;""),[2]an!$G$39,
IF(AND(A3445=[2]an!$G$38,F3445=[2]an!$E$39,H3445&lt;[2]an!$M$37,S3445&lt;&gt;"kahepoolne vajaduspõhine"),[2]an!$G$39,
IF(AND(A3445=[2]an!$G$38,F3445=[2]an!$E$42),[2]an!$G$42,
IF(AND(A3445=[2]an!$H$38,F3445=[2]an!$E$40),[2]an!$H$40,IF(AND(A3445=[2]an!$H$38,F3445=[2]an!$E$41),[2]an!$H$41,IF(AND(A3445=[2]an!$H$38,F3445=[2]an!$E$39,H3445&gt;=[2]an!$M$37),[2]an!$H$39,
IF(AND(A3445=[2]an!$H$38,F3445=[2]an!$E$39,H3445&lt;[2]an!$M$37,S3445="kahepoolne vajaduspõhine",U3445=""),[2]an!$M$40,
IF(AND(A3445=[2]an!$H$38,F3445=[2]an!$E$39,H3445&lt;[2]an!$M$37,S3445="kahepoolne vajaduspõhine",U3445&lt;&gt;""),[2]an!$H$39,
IF(AND(A3445=[2]an!$H$38,F3445=[2]an!$E$39,H3445&lt;[2]an!$M$37,S3445&lt;&gt;"kahepoolne vajaduspõhine"),[2]an!$H$39,
IF(AND(A3445=[2]an!$H$38,F3445=[2]an!$E$42),[2]an!$H$42,
IF(AND(A3445=[2]an!$I$38,F3445=[2]an!$E$40),[2]an!$I$40,IF(AND(A3445=[2]an!$I$38,F3445=[2]an!$E$41),[2]an!$I$41,IF(AND(A3445=[2]an!$I$38,F3445=[2]an!$E$39,H3445&gt;=[2]an!$M$37),[2]an!$I$39,
IF(AND(A3445=[2]an!$I$38,F3445=[2]an!$E$39,H3445&lt;[2]an!$M$37,S3445="kahepoolne vajaduspõhine",U3445=""),[2]an!$M$40,
IF(AND(A3445=[2]an!$I$38,F3445=[2]an!$E$39,H3445&lt;[2]an!$M$37,S3445="kahepoolne vajaduspõhine",U3445&lt;&gt;""),[2]an!$I$39,
IF(AND(A3445=[2]an!$I$38,F3445=[2]an!$E$39,H3445&lt;[2]an!$M$37,S3445&lt;&gt;"kahepoolne vajaduspõhine"),[2]an!$I$39,
IF(AND(A3445=[2]an!$I$38,F3445=[2]an!$E$42),[2]an!$I$42,
IF(AND(A3445=[2]an!$J$38,F3445=[2]an!$E$40),[2]an!$J$40,IF(AND(A3445=[2]an!$J$38,F3445=[2]an!$E$41),[2]an!$J$41,IF(AND(A3445=[2]an!$J$38,F3445=[2]an!$E$39,H3445&gt;=[2]an!$M$37),[2]an!$J$39,
IF(AND(A3445=[2]an!$J$38,F3445=[2]an!$E$39,H3445&lt;[2]an!$M$37,S3445="kahepoolne vajaduspõhine",U3445=""),[2]an!$M$40,
IF(AND(A3445=[2]an!$J$38,F3445=[2]an!$E$39,H3445&lt;[2]an!$M$37,S3445="kahepoolne vajaduspõhine",U3445&lt;&gt;""),[2]an!$J$39,
IF(AND(A3445=[2]an!$J$38,F3445=[2]an!$E$39,H3445&lt;[2]an!$M$37,S3445&lt;&gt;"kahepoolne vajaduspõhine"),[2]an!$J$39,
IF(AND(A3445=[2]an!$J$38,F3445=[2]an!$E$42),[2]an!$J$42,""))))))))))))))))))))))))))))</f>
        <v/>
      </c>
      <c r="Y3445" s="17" t="str">
        <f>IFERROR(IF(F3445="Tugigrupp",0,
IF(AND(F3445="Peretoe teenus",H3445&gt;=[2]an!$M$37,RANK(D3445,$D3445:$D3445)+COUNTIFS($D$2:D3445,D3445,$F$2:F3445,F3445)-1&gt;1),"",
IF(AND(F3445="Peretoe teenus",H3445&gt;=[2]an!$M$37,RANK(D3445,$D3445:$D3445)+COUNTIFS($D$2:D3445,D3445,$F$2:F3445,F3445)-1=1,MONTH(H3445)=MONTH(K3445)=TRUE,YEAR(H3445)=YEAR(K3445)=TRUE),((EOMONTH(H3445,0)-H3445+1)*X3445)/DAY(EOMONTH(H3445,0)),
IF(AND(F3445="Peretoe teenus",H3445&gt;=[2]an!$M$37,RANK(D3445,$D3445:$D3445)+COUNTIFS($D$2:D3445,D3445,$F$2:F3445,F3445)-1=1),X3445,
IF(AND(F3445="Peretoe teenus",H3445&lt;[2]an!$M$37,S3445&lt;&gt;"kahepoolne vajaduspõhine",RANK(D3445,$D3445:$D3445)+COUNTIFS($D$2:D3445,D3445,$F$2:F3445,F3445)-1=1),X3445,
IF(AND(F3445="Peretoe teenus",H3445&lt;[2]an!$M$37,S3445&lt;&gt;"kahepoolne vajaduspõhine",RANK(D3445,$D3445:$D3445)+COUNTIFS($D$2:D3445,D3445,$F$2:F3445,F3445)-1&gt;1),"",
IF(AND(F3445="Peretoe teenus",H3445&lt;[2]an!$M$37,S3445="kahepoolne vajaduspõhine",U3445="",RANK(D3445,$D3445:$D3445)+COUNTIFS($D$2:D3445,D3445,$F$2:F3445,F3445)-1=1),X3445,
IF(AND(F3445="Peretoe teenus",H3445&lt;[2]an!$M$37,S3445="kahepoolne vajaduspõhine",U3445="",RANK(D3445,$D3445:$D3445)+COUNTIFS($D$2:D3445,D3445,$F$2:F3445,F3445)-1&gt;1),"",
IF(AND(F3445="Peretoe teenus",H3445&lt;[2]an!$M$37,S3445="kahepoolne vajaduspõhine",U3445&lt;[2]an!$M$37,RANK(D3445,$D3445:$D3445)+COUNTIFS($D$2:D3445,D3445,$F$2:F3445,F3445)-1=1),X3445,
IF(AND(F3445="Peretoe teenus",H3445&lt;[2]an!$M$37,S3445="kahepoolne vajaduspõhine",U3445&lt;[2]an!$M$37,RANK(D3445,$D3445:$D3445)+COUNTIFS($D$2:D3445,D3445,$F$2:F3445,F3445)-1&gt;1),"",
IF(AND(F3445="Peretoe teenus",H3445&lt;[2]an!$M$37,S3445="kahepoolne vajaduspõhine",U3445&gt;=[2]an!$M$37,U3445&lt;=[2]an!$M$38,RANK(D3445,$D3445:$D3445)+COUNTIFS($D$2:D3445,D3445,$F$2:F3445,F3445)-1=1),
((EOMONTH(U3445,0)-U3445+1)*X3445)/DAY(EOMONTH(U3445,0))+(DAY(U3445)-1)*100/DAY(EOMONTH(U3445,0)),
IF(AND(F3445="Peretoe teenus",H3445&lt;[2]an!$M$37,S3445="kahepoolne vajaduspõhine",U3445&gt;=[2]an!$M$37,U3445&lt;=[2]an!$M$38,RANK(D3445,$D3445:$D3445)+COUNTIFS($D$2:D3445,D3445,$F$2:F3445,F3445)-1&gt;1),"",
IF(AND(F3445="Peretoe teenus",H3445&lt;[2]an!$M$37,S3445="kahepoolne vajaduspõhine",U3445&gt;[2]an!$M$38,RANK(D3445,$D3445:$D3445)+COUNTIFS($D$2:D3445,D3445,$F$2:F3445,F3445)-1=1),X3445,
IF(AND(F3445="Peretoe teenus",H3445&lt;[2]an!$M$37,S3445="kahepoolne vajaduspõhine",U3445&gt;[2]an!$M$38,RANK(D3445,$D3445:$D3445)+COUNTIFS($D$2:D3445,D3445,$F$2:F3445,F3445)-1&gt;1),"",X3445*W3445)))))))))))))),"")</f>
        <v/>
      </c>
      <c r="Z3445" s="18" t="str">
        <f t="shared" si="160"/>
        <v/>
      </c>
      <c r="AA3445" s="19" t="str">
        <f>IFERROR(VLOOKUP(E3445,[2]an!$A$3:$B$81,2,FALSE),"")</f>
        <v/>
      </c>
      <c r="AB3445" s="19" t="str">
        <f>IFERROR(VLOOKUP(AA3445,[2]an!$C$2:$D$16,2,FALSE),"")</f>
        <v/>
      </c>
      <c r="AC3445" s="20"/>
      <c r="AD3445" s="21" t="str">
        <f>IF(A3445=[2]an!$F$36,VLOOKUP([2]an!$F$36,[2]an!$F$36:$H$36,3,FALSE),IF(A3445=[2]an!$F$35,VLOOKUP([2]an!$F$35,[2]an!$F$35:$H$35,3,FALSE),IF(A3445=[2]an!$F$33,VLOOKUP([2]an!$F$33,[2]an!$F$33:$H$33,3,FALSE),IF(A3445=[2]an!$F$31,VLOOKUP([2]an!$F$31,[2]an!$F$31:$H$31,3,FALSE),""))))</f>
        <v/>
      </c>
    </row>
    <row r="3446" spans="6:30" x14ac:dyDescent="0.2">
      <c r="F3446" s="10"/>
      <c r="G3446" s="8" t="str">
        <f t="shared" si="161"/>
        <v/>
      </c>
      <c r="H3446" s="13"/>
      <c r="K3446" s="13"/>
      <c r="L3446" s="10"/>
      <c r="M3446" s="10"/>
      <c r="S3446" s="8" t="str">
        <f>IFERROR(VLOOKUP(D3446,[1]peretoe_teenus!$A$2:$L$2000,5,FALSE),"")</f>
        <v/>
      </c>
      <c r="U3446" s="13"/>
      <c r="V3446" s="15" t="str" cm="1">
        <f t="array" ref="V3446">IFERROR(IF(AND(F3446="Tugigrupp",RANK(K3446,$K3446:$K3446)+COUNTIFS($K$2:K3446,K3446,$L$2:L3446,L3446,$M$2:M3446,M3446,$I$2:I3446,I3446,$G$2:G3446,G3446,$F$2:F3446,F3446)-1=1),SUMPRODUCT(($F$2:$F$4154=F3446)*($G$2:$G$4154=G3446)*($K$2:$K$4154=K3446)*($I$2:$I$4154=I3446)*($L$2:$L$4154=L3446)*($M$2:$M$4154=M3446)),""),"")</f>
        <v/>
      </c>
      <c r="W3446" s="15" t="str">
        <f t="shared" si="159"/>
        <v/>
      </c>
      <c r="X3446" s="16" t="str">
        <f>IF(AND(A3446=[2]an!$G$38,F3446=[2]an!$E$40),[2]an!$G$40,IF(AND(A3446=[2]an!$G$38,F3446=[2]an!$E$41),[2]an!$G$41,IF(AND(A3446=[2]an!$G$38,F3446=[2]an!$E$39,H3446&gt;=[2]an!$M$37),[2]an!$G$39,
IF(AND(A3446=[2]an!$G$38,F3446=[2]an!$E$39,H3446&lt;[2]an!$M$37,S3446="kahepoolne vajaduspõhine",U3446=""),[2]an!$M$40,
IF(AND(A3446=[2]an!$G$38,F3446=[2]an!$E$39,H3446&lt;[2]an!$M$37,S3446="kahepoolne vajaduspõhine",U3446&lt;&gt;""),[2]an!$G$39,
IF(AND(A3446=[2]an!$G$38,F3446=[2]an!$E$39,H3446&lt;[2]an!$M$37,S3446&lt;&gt;"kahepoolne vajaduspõhine"),[2]an!$G$39,
IF(AND(A3446=[2]an!$G$38,F3446=[2]an!$E$42),[2]an!$G$42,
IF(AND(A3446=[2]an!$H$38,F3446=[2]an!$E$40),[2]an!$H$40,IF(AND(A3446=[2]an!$H$38,F3446=[2]an!$E$41),[2]an!$H$41,IF(AND(A3446=[2]an!$H$38,F3446=[2]an!$E$39,H3446&gt;=[2]an!$M$37),[2]an!$H$39,
IF(AND(A3446=[2]an!$H$38,F3446=[2]an!$E$39,H3446&lt;[2]an!$M$37,S3446="kahepoolne vajaduspõhine",U3446=""),[2]an!$M$40,
IF(AND(A3446=[2]an!$H$38,F3446=[2]an!$E$39,H3446&lt;[2]an!$M$37,S3446="kahepoolne vajaduspõhine",U3446&lt;&gt;""),[2]an!$H$39,
IF(AND(A3446=[2]an!$H$38,F3446=[2]an!$E$39,H3446&lt;[2]an!$M$37,S3446&lt;&gt;"kahepoolne vajaduspõhine"),[2]an!$H$39,
IF(AND(A3446=[2]an!$H$38,F3446=[2]an!$E$42),[2]an!$H$42,
IF(AND(A3446=[2]an!$I$38,F3446=[2]an!$E$40),[2]an!$I$40,IF(AND(A3446=[2]an!$I$38,F3446=[2]an!$E$41),[2]an!$I$41,IF(AND(A3446=[2]an!$I$38,F3446=[2]an!$E$39,H3446&gt;=[2]an!$M$37),[2]an!$I$39,
IF(AND(A3446=[2]an!$I$38,F3446=[2]an!$E$39,H3446&lt;[2]an!$M$37,S3446="kahepoolne vajaduspõhine",U3446=""),[2]an!$M$40,
IF(AND(A3446=[2]an!$I$38,F3446=[2]an!$E$39,H3446&lt;[2]an!$M$37,S3446="kahepoolne vajaduspõhine",U3446&lt;&gt;""),[2]an!$I$39,
IF(AND(A3446=[2]an!$I$38,F3446=[2]an!$E$39,H3446&lt;[2]an!$M$37,S3446&lt;&gt;"kahepoolne vajaduspõhine"),[2]an!$I$39,
IF(AND(A3446=[2]an!$I$38,F3446=[2]an!$E$42),[2]an!$I$42,
IF(AND(A3446=[2]an!$J$38,F3446=[2]an!$E$40),[2]an!$J$40,IF(AND(A3446=[2]an!$J$38,F3446=[2]an!$E$41),[2]an!$J$41,IF(AND(A3446=[2]an!$J$38,F3446=[2]an!$E$39,H3446&gt;=[2]an!$M$37),[2]an!$J$39,
IF(AND(A3446=[2]an!$J$38,F3446=[2]an!$E$39,H3446&lt;[2]an!$M$37,S3446="kahepoolne vajaduspõhine",U3446=""),[2]an!$M$40,
IF(AND(A3446=[2]an!$J$38,F3446=[2]an!$E$39,H3446&lt;[2]an!$M$37,S3446="kahepoolne vajaduspõhine",U3446&lt;&gt;""),[2]an!$J$39,
IF(AND(A3446=[2]an!$J$38,F3446=[2]an!$E$39,H3446&lt;[2]an!$M$37,S3446&lt;&gt;"kahepoolne vajaduspõhine"),[2]an!$J$39,
IF(AND(A3446=[2]an!$J$38,F3446=[2]an!$E$42),[2]an!$J$42,""))))))))))))))))))))))))))))</f>
        <v/>
      </c>
      <c r="Y3446" s="17" t="str">
        <f>IFERROR(IF(F3446="Tugigrupp",0,
IF(AND(F3446="Peretoe teenus",H3446&gt;=[2]an!$M$37,RANK(D3446,$D3446:$D3446)+COUNTIFS($D$2:D3446,D3446,$F$2:F3446,F3446)-1&gt;1),"",
IF(AND(F3446="Peretoe teenus",H3446&gt;=[2]an!$M$37,RANK(D3446,$D3446:$D3446)+COUNTIFS($D$2:D3446,D3446,$F$2:F3446,F3446)-1=1,MONTH(H3446)=MONTH(K3446)=TRUE,YEAR(H3446)=YEAR(K3446)=TRUE),((EOMONTH(H3446,0)-H3446+1)*X3446)/DAY(EOMONTH(H3446,0)),
IF(AND(F3446="Peretoe teenus",H3446&gt;=[2]an!$M$37,RANK(D3446,$D3446:$D3446)+COUNTIFS($D$2:D3446,D3446,$F$2:F3446,F3446)-1=1),X3446,
IF(AND(F3446="Peretoe teenus",H3446&lt;[2]an!$M$37,S3446&lt;&gt;"kahepoolne vajaduspõhine",RANK(D3446,$D3446:$D3446)+COUNTIFS($D$2:D3446,D3446,$F$2:F3446,F3446)-1=1),X3446,
IF(AND(F3446="Peretoe teenus",H3446&lt;[2]an!$M$37,S3446&lt;&gt;"kahepoolne vajaduspõhine",RANK(D3446,$D3446:$D3446)+COUNTIFS($D$2:D3446,D3446,$F$2:F3446,F3446)-1&gt;1),"",
IF(AND(F3446="Peretoe teenus",H3446&lt;[2]an!$M$37,S3446="kahepoolne vajaduspõhine",U3446="",RANK(D3446,$D3446:$D3446)+COUNTIFS($D$2:D3446,D3446,$F$2:F3446,F3446)-1=1),X3446,
IF(AND(F3446="Peretoe teenus",H3446&lt;[2]an!$M$37,S3446="kahepoolne vajaduspõhine",U3446="",RANK(D3446,$D3446:$D3446)+COUNTIFS($D$2:D3446,D3446,$F$2:F3446,F3446)-1&gt;1),"",
IF(AND(F3446="Peretoe teenus",H3446&lt;[2]an!$M$37,S3446="kahepoolne vajaduspõhine",U3446&lt;[2]an!$M$37,RANK(D3446,$D3446:$D3446)+COUNTIFS($D$2:D3446,D3446,$F$2:F3446,F3446)-1=1),X3446,
IF(AND(F3446="Peretoe teenus",H3446&lt;[2]an!$M$37,S3446="kahepoolne vajaduspõhine",U3446&lt;[2]an!$M$37,RANK(D3446,$D3446:$D3446)+COUNTIFS($D$2:D3446,D3446,$F$2:F3446,F3446)-1&gt;1),"",
IF(AND(F3446="Peretoe teenus",H3446&lt;[2]an!$M$37,S3446="kahepoolne vajaduspõhine",U3446&gt;=[2]an!$M$37,U3446&lt;=[2]an!$M$38,RANK(D3446,$D3446:$D3446)+COUNTIFS($D$2:D3446,D3446,$F$2:F3446,F3446)-1=1),
((EOMONTH(U3446,0)-U3446+1)*X3446)/DAY(EOMONTH(U3446,0))+(DAY(U3446)-1)*100/DAY(EOMONTH(U3446,0)),
IF(AND(F3446="Peretoe teenus",H3446&lt;[2]an!$M$37,S3446="kahepoolne vajaduspõhine",U3446&gt;=[2]an!$M$37,U3446&lt;=[2]an!$M$38,RANK(D3446,$D3446:$D3446)+COUNTIFS($D$2:D3446,D3446,$F$2:F3446,F3446)-1&gt;1),"",
IF(AND(F3446="Peretoe teenus",H3446&lt;[2]an!$M$37,S3446="kahepoolne vajaduspõhine",U3446&gt;[2]an!$M$38,RANK(D3446,$D3446:$D3446)+COUNTIFS($D$2:D3446,D3446,$F$2:F3446,F3446)-1=1),X3446,
IF(AND(F3446="Peretoe teenus",H3446&lt;[2]an!$M$37,S3446="kahepoolne vajaduspõhine",U3446&gt;[2]an!$M$38,RANK(D3446,$D3446:$D3446)+COUNTIFS($D$2:D3446,D3446,$F$2:F3446,F3446)-1&gt;1),"",X3446*W3446)))))))))))))),"")</f>
        <v/>
      </c>
      <c r="Z3446" s="18" t="str">
        <f t="shared" si="160"/>
        <v/>
      </c>
      <c r="AA3446" s="19" t="str">
        <f>IFERROR(VLOOKUP(E3446,[2]an!$A$3:$B$81,2,FALSE),"")</f>
        <v/>
      </c>
      <c r="AB3446" s="19" t="str">
        <f>IFERROR(VLOOKUP(AA3446,[2]an!$C$2:$D$16,2,FALSE),"")</f>
        <v/>
      </c>
      <c r="AC3446" s="20"/>
      <c r="AD3446" s="21" t="str">
        <f>IF(A3446=[2]an!$F$36,VLOOKUP([2]an!$F$36,[2]an!$F$36:$H$36,3,FALSE),IF(A3446=[2]an!$F$35,VLOOKUP([2]an!$F$35,[2]an!$F$35:$H$35,3,FALSE),IF(A3446=[2]an!$F$33,VLOOKUP([2]an!$F$33,[2]an!$F$33:$H$33,3,FALSE),IF(A3446=[2]an!$F$31,VLOOKUP([2]an!$F$31,[2]an!$F$31:$H$31,3,FALSE),""))))</f>
        <v/>
      </c>
    </row>
    <row r="3447" spans="6:30" x14ac:dyDescent="0.2">
      <c r="F3447" s="10"/>
      <c r="G3447" s="8" t="str">
        <f t="shared" si="161"/>
        <v/>
      </c>
      <c r="H3447" s="13"/>
      <c r="K3447" s="13"/>
      <c r="L3447" s="10"/>
      <c r="M3447" s="10"/>
      <c r="S3447" s="8" t="str">
        <f>IFERROR(VLOOKUP(D3447,[1]peretoe_teenus!$A$2:$L$2000,5,FALSE),"")</f>
        <v/>
      </c>
      <c r="U3447" s="13"/>
      <c r="V3447" s="15" t="str" cm="1">
        <f t="array" ref="V3447">IFERROR(IF(AND(F3447="Tugigrupp",RANK(K3447,$K3447:$K3447)+COUNTIFS($K$2:K3447,K3447,$L$2:L3447,L3447,$M$2:M3447,M3447,$I$2:I3447,I3447,$G$2:G3447,G3447,$F$2:F3447,F3447)-1=1),SUMPRODUCT(($F$2:$F$4154=F3447)*($G$2:$G$4154=G3447)*($K$2:$K$4154=K3447)*($I$2:$I$4154=I3447)*($L$2:$L$4154=L3447)*($M$2:$M$4154=M3447)),""),"")</f>
        <v/>
      </c>
      <c r="W3447" s="15" t="str">
        <f t="shared" si="159"/>
        <v/>
      </c>
      <c r="X3447" s="16" t="str">
        <f>IF(AND(A3447=[2]an!$G$38,F3447=[2]an!$E$40),[2]an!$G$40,IF(AND(A3447=[2]an!$G$38,F3447=[2]an!$E$41),[2]an!$G$41,IF(AND(A3447=[2]an!$G$38,F3447=[2]an!$E$39,H3447&gt;=[2]an!$M$37),[2]an!$G$39,
IF(AND(A3447=[2]an!$G$38,F3447=[2]an!$E$39,H3447&lt;[2]an!$M$37,S3447="kahepoolne vajaduspõhine",U3447=""),[2]an!$M$40,
IF(AND(A3447=[2]an!$G$38,F3447=[2]an!$E$39,H3447&lt;[2]an!$M$37,S3447="kahepoolne vajaduspõhine",U3447&lt;&gt;""),[2]an!$G$39,
IF(AND(A3447=[2]an!$G$38,F3447=[2]an!$E$39,H3447&lt;[2]an!$M$37,S3447&lt;&gt;"kahepoolne vajaduspõhine"),[2]an!$G$39,
IF(AND(A3447=[2]an!$G$38,F3447=[2]an!$E$42),[2]an!$G$42,
IF(AND(A3447=[2]an!$H$38,F3447=[2]an!$E$40),[2]an!$H$40,IF(AND(A3447=[2]an!$H$38,F3447=[2]an!$E$41),[2]an!$H$41,IF(AND(A3447=[2]an!$H$38,F3447=[2]an!$E$39,H3447&gt;=[2]an!$M$37),[2]an!$H$39,
IF(AND(A3447=[2]an!$H$38,F3447=[2]an!$E$39,H3447&lt;[2]an!$M$37,S3447="kahepoolne vajaduspõhine",U3447=""),[2]an!$M$40,
IF(AND(A3447=[2]an!$H$38,F3447=[2]an!$E$39,H3447&lt;[2]an!$M$37,S3447="kahepoolne vajaduspõhine",U3447&lt;&gt;""),[2]an!$H$39,
IF(AND(A3447=[2]an!$H$38,F3447=[2]an!$E$39,H3447&lt;[2]an!$M$37,S3447&lt;&gt;"kahepoolne vajaduspõhine"),[2]an!$H$39,
IF(AND(A3447=[2]an!$H$38,F3447=[2]an!$E$42),[2]an!$H$42,
IF(AND(A3447=[2]an!$I$38,F3447=[2]an!$E$40),[2]an!$I$40,IF(AND(A3447=[2]an!$I$38,F3447=[2]an!$E$41),[2]an!$I$41,IF(AND(A3447=[2]an!$I$38,F3447=[2]an!$E$39,H3447&gt;=[2]an!$M$37),[2]an!$I$39,
IF(AND(A3447=[2]an!$I$38,F3447=[2]an!$E$39,H3447&lt;[2]an!$M$37,S3447="kahepoolne vajaduspõhine",U3447=""),[2]an!$M$40,
IF(AND(A3447=[2]an!$I$38,F3447=[2]an!$E$39,H3447&lt;[2]an!$M$37,S3447="kahepoolne vajaduspõhine",U3447&lt;&gt;""),[2]an!$I$39,
IF(AND(A3447=[2]an!$I$38,F3447=[2]an!$E$39,H3447&lt;[2]an!$M$37,S3447&lt;&gt;"kahepoolne vajaduspõhine"),[2]an!$I$39,
IF(AND(A3447=[2]an!$I$38,F3447=[2]an!$E$42),[2]an!$I$42,
IF(AND(A3447=[2]an!$J$38,F3447=[2]an!$E$40),[2]an!$J$40,IF(AND(A3447=[2]an!$J$38,F3447=[2]an!$E$41),[2]an!$J$41,IF(AND(A3447=[2]an!$J$38,F3447=[2]an!$E$39,H3447&gt;=[2]an!$M$37),[2]an!$J$39,
IF(AND(A3447=[2]an!$J$38,F3447=[2]an!$E$39,H3447&lt;[2]an!$M$37,S3447="kahepoolne vajaduspõhine",U3447=""),[2]an!$M$40,
IF(AND(A3447=[2]an!$J$38,F3447=[2]an!$E$39,H3447&lt;[2]an!$M$37,S3447="kahepoolne vajaduspõhine",U3447&lt;&gt;""),[2]an!$J$39,
IF(AND(A3447=[2]an!$J$38,F3447=[2]an!$E$39,H3447&lt;[2]an!$M$37,S3447&lt;&gt;"kahepoolne vajaduspõhine"),[2]an!$J$39,
IF(AND(A3447=[2]an!$J$38,F3447=[2]an!$E$42),[2]an!$J$42,""))))))))))))))))))))))))))))</f>
        <v/>
      </c>
      <c r="Y3447" s="17" t="str">
        <f>IFERROR(IF(F3447="Tugigrupp",0,
IF(AND(F3447="Peretoe teenus",H3447&gt;=[2]an!$M$37,RANK(D3447,$D3447:$D3447)+COUNTIFS($D$2:D3447,D3447,$F$2:F3447,F3447)-1&gt;1),"",
IF(AND(F3447="Peretoe teenus",H3447&gt;=[2]an!$M$37,RANK(D3447,$D3447:$D3447)+COUNTIFS($D$2:D3447,D3447,$F$2:F3447,F3447)-1=1,MONTH(H3447)=MONTH(K3447)=TRUE,YEAR(H3447)=YEAR(K3447)=TRUE),((EOMONTH(H3447,0)-H3447+1)*X3447)/DAY(EOMONTH(H3447,0)),
IF(AND(F3447="Peretoe teenus",H3447&gt;=[2]an!$M$37,RANK(D3447,$D3447:$D3447)+COUNTIFS($D$2:D3447,D3447,$F$2:F3447,F3447)-1=1),X3447,
IF(AND(F3447="Peretoe teenus",H3447&lt;[2]an!$M$37,S3447&lt;&gt;"kahepoolne vajaduspõhine",RANK(D3447,$D3447:$D3447)+COUNTIFS($D$2:D3447,D3447,$F$2:F3447,F3447)-1=1),X3447,
IF(AND(F3447="Peretoe teenus",H3447&lt;[2]an!$M$37,S3447&lt;&gt;"kahepoolne vajaduspõhine",RANK(D3447,$D3447:$D3447)+COUNTIFS($D$2:D3447,D3447,$F$2:F3447,F3447)-1&gt;1),"",
IF(AND(F3447="Peretoe teenus",H3447&lt;[2]an!$M$37,S3447="kahepoolne vajaduspõhine",U3447="",RANK(D3447,$D3447:$D3447)+COUNTIFS($D$2:D3447,D3447,$F$2:F3447,F3447)-1=1),X3447,
IF(AND(F3447="Peretoe teenus",H3447&lt;[2]an!$M$37,S3447="kahepoolne vajaduspõhine",U3447="",RANK(D3447,$D3447:$D3447)+COUNTIFS($D$2:D3447,D3447,$F$2:F3447,F3447)-1&gt;1),"",
IF(AND(F3447="Peretoe teenus",H3447&lt;[2]an!$M$37,S3447="kahepoolne vajaduspõhine",U3447&lt;[2]an!$M$37,RANK(D3447,$D3447:$D3447)+COUNTIFS($D$2:D3447,D3447,$F$2:F3447,F3447)-1=1),X3447,
IF(AND(F3447="Peretoe teenus",H3447&lt;[2]an!$M$37,S3447="kahepoolne vajaduspõhine",U3447&lt;[2]an!$M$37,RANK(D3447,$D3447:$D3447)+COUNTIFS($D$2:D3447,D3447,$F$2:F3447,F3447)-1&gt;1),"",
IF(AND(F3447="Peretoe teenus",H3447&lt;[2]an!$M$37,S3447="kahepoolne vajaduspõhine",U3447&gt;=[2]an!$M$37,U3447&lt;=[2]an!$M$38,RANK(D3447,$D3447:$D3447)+COUNTIFS($D$2:D3447,D3447,$F$2:F3447,F3447)-1=1),
((EOMONTH(U3447,0)-U3447+1)*X3447)/DAY(EOMONTH(U3447,0))+(DAY(U3447)-1)*100/DAY(EOMONTH(U3447,0)),
IF(AND(F3447="Peretoe teenus",H3447&lt;[2]an!$M$37,S3447="kahepoolne vajaduspõhine",U3447&gt;=[2]an!$M$37,U3447&lt;=[2]an!$M$38,RANK(D3447,$D3447:$D3447)+COUNTIFS($D$2:D3447,D3447,$F$2:F3447,F3447)-1&gt;1),"",
IF(AND(F3447="Peretoe teenus",H3447&lt;[2]an!$M$37,S3447="kahepoolne vajaduspõhine",U3447&gt;[2]an!$M$38,RANK(D3447,$D3447:$D3447)+COUNTIFS($D$2:D3447,D3447,$F$2:F3447,F3447)-1=1),X3447,
IF(AND(F3447="Peretoe teenus",H3447&lt;[2]an!$M$37,S3447="kahepoolne vajaduspõhine",U3447&gt;[2]an!$M$38,RANK(D3447,$D3447:$D3447)+COUNTIFS($D$2:D3447,D3447,$F$2:F3447,F3447)-1&gt;1),"",X3447*W3447)))))))))))))),"")</f>
        <v/>
      </c>
      <c r="Z3447" s="18" t="str">
        <f t="shared" si="160"/>
        <v/>
      </c>
      <c r="AA3447" s="19" t="str">
        <f>IFERROR(VLOOKUP(E3447,[2]an!$A$3:$B$81,2,FALSE),"")</f>
        <v/>
      </c>
      <c r="AB3447" s="19" t="str">
        <f>IFERROR(VLOOKUP(AA3447,[2]an!$C$2:$D$16,2,FALSE),"")</f>
        <v/>
      </c>
      <c r="AC3447" s="20"/>
      <c r="AD3447" s="21" t="str">
        <f>IF(A3447=[2]an!$F$36,VLOOKUP([2]an!$F$36,[2]an!$F$36:$H$36,3,FALSE),IF(A3447=[2]an!$F$35,VLOOKUP([2]an!$F$35,[2]an!$F$35:$H$35,3,FALSE),IF(A3447=[2]an!$F$33,VLOOKUP([2]an!$F$33,[2]an!$F$33:$H$33,3,FALSE),IF(A3447=[2]an!$F$31,VLOOKUP([2]an!$F$31,[2]an!$F$31:$H$31,3,FALSE),""))))</f>
        <v/>
      </c>
    </row>
    <row r="3448" spans="6:30" x14ac:dyDescent="0.2">
      <c r="F3448" s="10"/>
      <c r="G3448" s="8" t="str">
        <f t="shared" si="161"/>
        <v/>
      </c>
      <c r="H3448" s="13"/>
      <c r="K3448" s="13"/>
      <c r="L3448" s="10"/>
      <c r="M3448" s="10"/>
      <c r="S3448" s="8" t="str">
        <f>IFERROR(VLOOKUP(D3448,[1]peretoe_teenus!$A$2:$L$2000,5,FALSE),"")</f>
        <v/>
      </c>
      <c r="U3448" s="13"/>
      <c r="V3448" s="15" t="str" cm="1">
        <f t="array" ref="V3448">IFERROR(IF(AND(F3448="Tugigrupp",RANK(K3448,$K3448:$K3448)+COUNTIFS($K$2:K3448,K3448,$L$2:L3448,L3448,$M$2:M3448,M3448,$I$2:I3448,I3448,$G$2:G3448,G3448,$F$2:F3448,F3448)-1=1),SUMPRODUCT(($F$2:$F$4154=F3448)*($G$2:$G$4154=G3448)*($K$2:$K$4154=K3448)*($I$2:$I$4154=I3448)*($L$2:$L$4154=L3448)*($M$2:$M$4154=M3448)),""),"")</f>
        <v/>
      </c>
      <c r="W3448" s="15" t="str">
        <f t="shared" si="159"/>
        <v/>
      </c>
      <c r="X3448" s="16" t="str">
        <f>IF(AND(A3448=[2]an!$G$38,F3448=[2]an!$E$40),[2]an!$G$40,IF(AND(A3448=[2]an!$G$38,F3448=[2]an!$E$41),[2]an!$G$41,IF(AND(A3448=[2]an!$G$38,F3448=[2]an!$E$39,H3448&gt;=[2]an!$M$37),[2]an!$G$39,
IF(AND(A3448=[2]an!$G$38,F3448=[2]an!$E$39,H3448&lt;[2]an!$M$37,S3448="kahepoolne vajaduspõhine",U3448=""),[2]an!$M$40,
IF(AND(A3448=[2]an!$G$38,F3448=[2]an!$E$39,H3448&lt;[2]an!$M$37,S3448="kahepoolne vajaduspõhine",U3448&lt;&gt;""),[2]an!$G$39,
IF(AND(A3448=[2]an!$G$38,F3448=[2]an!$E$39,H3448&lt;[2]an!$M$37,S3448&lt;&gt;"kahepoolne vajaduspõhine"),[2]an!$G$39,
IF(AND(A3448=[2]an!$G$38,F3448=[2]an!$E$42),[2]an!$G$42,
IF(AND(A3448=[2]an!$H$38,F3448=[2]an!$E$40),[2]an!$H$40,IF(AND(A3448=[2]an!$H$38,F3448=[2]an!$E$41),[2]an!$H$41,IF(AND(A3448=[2]an!$H$38,F3448=[2]an!$E$39,H3448&gt;=[2]an!$M$37),[2]an!$H$39,
IF(AND(A3448=[2]an!$H$38,F3448=[2]an!$E$39,H3448&lt;[2]an!$M$37,S3448="kahepoolne vajaduspõhine",U3448=""),[2]an!$M$40,
IF(AND(A3448=[2]an!$H$38,F3448=[2]an!$E$39,H3448&lt;[2]an!$M$37,S3448="kahepoolne vajaduspõhine",U3448&lt;&gt;""),[2]an!$H$39,
IF(AND(A3448=[2]an!$H$38,F3448=[2]an!$E$39,H3448&lt;[2]an!$M$37,S3448&lt;&gt;"kahepoolne vajaduspõhine"),[2]an!$H$39,
IF(AND(A3448=[2]an!$H$38,F3448=[2]an!$E$42),[2]an!$H$42,
IF(AND(A3448=[2]an!$I$38,F3448=[2]an!$E$40),[2]an!$I$40,IF(AND(A3448=[2]an!$I$38,F3448=[2]an!$E$41),[2]an!$I$41,IF(AND(A3448=[2]an!$I$38,F3448=[2]an!$E$39,H3448&gt;=[2]an!$M$37),[2]an!$I$39,
IF(AND(A3448=[2]an!$I$38,F3448=[2]an!$E$39,H3448&lt;[2]an!$M$37,S3448="kahepoolne vajaduspõhine",U3448=""),[2]an!$M$40,
IF(AND(A3448=[2]an!$I$38,F3448=[2]an!$E$39,H3448&lt;[2]an!$M$37,S3448="kahepoolne vajaduspõhine",U3448&lt;&gt;""),[2]an!$I$39,
IF(AND(A3448=[2]an!$I$38,F3448=[2]an!$E$39,H3448&lt;[2]an!$M$37,S3448&lt;&gt;"kahepoolne vajaduspõhine"),[2]an!$I$39,
IF(AND(A3448=[2]an!$I$38,F3448=[2]an!$E$42),[2]an!$I$42,
IF(AND(A3448=[2]an!$J$38,F3448=[2]an!$E$40),[2]an!$J$40,IF(AND(A3448=[2]an!$J$38,F3448=[2]an!$E$41),[2]an!$J$41,IF(AND(A3448=[2]an!$J$38,F3448=[2]an!$E$39,H3448&gt;=[2]an!$M$37),[2]an!$J$39,
IF(AND(A3448=[2]an!$J$38,F3448=[2]an!$E$39,H3448&lt;[2]an!$M$37,S3448="kahepoolne vajaduspõhine",U3448=""),[2]an!$M$40,
IF(AND(A3448=[2]an!$J$38,F3448=[2]an!$E$39,H3448&lt;[2]an!$M$37,S3448="kahepoolne vajaduspõhine",U3448&lt;&gt;""),[2]an!$J$39,
IF(AND(A3448=[2]an!$J$38,F3448=[2]an!$E$39,H3448&lt;[2]an!$M$37,S3448&lt;&gt;"kahepoolne vajaduspõhine"),[2]an!$J$39,
IF(AND(A3448=[2]an!$J$38,F3448=[2]an!$E$42),[2]an!$J$42,""))))))))))))))))))))))))))))</f>
        <v/>
      </c>
      <c r="Y3448" s="17" t="str">
        <f>IFERROR(IF(F3448="Tugigrupp",0,
IF(AND(F3448="Peretoe teenus",H3448&gt;=[2]an!$M$37,RANK(D3448,$D3448:$D3448)+COUNTIFS($D$2:D3448,D3448,$F$2:F3448,F3448)-1&gt;1),"",
IF(AND(F3448="Peretoe teenus",H3448&gt;=[2]an!$M$37,RANK(D3448,$D3448:$D3448)+COUNTIFS($D$2:D3448,D3448,$F$2:F3448,F3448)-1=1,MONTH(H3448)=MONTH(K3448)=TRUE,YEAR(H3448)=YEAR(K3448)=TRUE),((EOMONTH(H3448,0)-H3448+1)*X3448)/DAY(EOMONTH(H3448,0)),
IF(AND(F3448="Peretoe teenus",H3448&gt;=[2]an!$M$37,RANK(D3448,$D3448:$D3448)+COUNTIFS($D$2:D3448,D3448,$F$2:F3448,F3448)-1=1),X3448,
IF(AND(F3448="Peretoe teenus",H3448&lt;[2]an!$M$37,S3448&lt;&gt;"kahepoolne vajaduspõhine",RANK(D3448,$D3448:$D3448)+COUNTIFS($D$2:D3448,D3448,$F$2:F3448,F3448)-1=1),X3448,
IF(AND(F3448="Peretoe teenus",H3448&lt;[2]an!$M$37,S3448&lt;&gt;"kahepoolne vajaduspõhine",RANK(D3448,$D3448:$D3448)+COUNTIFS($D$2:D3448,D3448,$F$2:F3448,F3448)-1&gt;1),"",
IF(AND(F3448="Peretoe teenus",H3448&lt;[2]an!$M$37,S3448="kahepoolne vajaduspõhine",U3448="",RANK(D3448,$D3448:$D3448)+COUNTIFS($D$2:D3448,D3448,$F$2:F3448,F3448)-1=1),X3448,
IF(AND(F3448="Peretoe teenus",H3448&lt;[2]an!$M$37,S3448="kahepoolne vajaduspõhine",U3448="",RANK(D3448,$D3448:$D3448)+COUNTIFS($D$2:D3448,D3448,$F$2:F3448,F3448)-1&gt;1),"",
IF(AND(F3448="Peretoe teenus",H3448&lt;[2]an!$M$37,S3448="kahepoolne vajaduspõhine",U3448&lt;[2]an!$M$37,RANK(D3448,$D3448:$D3448)+COUNTIFS($D$2:D3448,D3448,$F$2:F3448,F3448)-1=1),X3448,
IF(AND(F3448="Peretoe teenus",H3448&lt;[2]an!$M$37,S3448="kahepoolne vajaduspõhine",U3448&lt;[2]an!$M$37,RANK(D3448,$D3448:$D3448)+COUNTIFS($D$2:D3448,D3448,$F$2:F3448,F3448)-1&gt;1),"",
IF(AND(F3448="Peretoe teenus",H3448&lt;[2]an!$M$37,S3448="kahepoolne vajaduspõhine",U3448&gt;=[2]an!$M$37,U3448&lt;=[2]an!$M$38,RANK(D3448,$D3448:$D3448)+COUNTIFS($D$2:D3448,D3448,$F$2:F3448,F3448)-1=1),
((EOMONTH(U3448,0)-U3448+1)*X3448)/DAY(EOMONTH(U3448,0))+(DAY(U3448)-1)*100/DAY(EOMONTH(U3448,0)),
IF(AND(F3448="Peretoe teenus",H3448&lt;[2]an!$M$37,S3448="kahepoolne vajaduspõhine",U3448&gt;=[2]an!$M$37,U3448&lt;=[2]an!$M$38,RANK(D3448,$D3448:$D3448)+COUNTIFS($D$2:D3448,D3448,$F$2:F3448,F3448)-1&gt;1),"",
IF(AND(F3448="Peretoe teenus",H3448&lt;[2]an!$M$37,S3448="kahepoolne vajaduspõhine",U3448&gt;[2]an!$M$38,RANK(D3448,$D3448:$D3448)+COUNTIFS($D$2:D3448,D3448,$F$2:F3448,F3448)-1=1),X3448,
IF(AND(F3448="Peretoe teenus",H3448&lt;[2]an!$M$37,S3448="kahepoolne vajaduspõhine",U3448&gt;[2]an!$M$38,RANK(D3448,$D3448:$D3448)+COUNTIFS($D$2:D3448,D3448,$F$2:F3448,F3448)-1&gt;1),"",X3448*W3448)))))))))))))),"")</f>
        <v/>
      </c>
      <c r="Z3448" s="18" t="str">
        <f t="shared" si="160"/>
        <v/>
      </c>
      <c r="AA3448" s="19" t="str">
        <f>IFERROR(VLOOKUP(E3448,[2]an!$A$3:$B$81,2,FALSE),"")</f>
        <v/>
      </c>
      <c r="AB3448" s="19" t="str">
        <f>IFERROR(VLOOKUP(AA3448,[2]an!$C$2:$D$16,2,FALSE),"")</f>
        <v/>
      </c>
      <c r="AC3448" s="20"/>
      <c r="AD3448" s="21" t="str">
        <f>IF(A3448=[2]an!$F$36,VLOOKUP([2]an!$F$36,[2]an!$F$36:$H$36,3,FALSE),IF(A3448=[2]an!$F$35,VLOOKUP([2]an!$F$35,[2]an!$F$35:$H$35,3,FALSE),IF(A3448=[2]an!$F$33,VLOOKUP([2]an!$F$33,[2]an!$F$33:$H$33,3,FALSE),IF(A3448=[2]an!$F$31,VLOOKUP([2]an!$F$31,[2]an!$F$31:$H$31,3,FALSE),""))))</f>
        <v/>
      </c>
    </row>
    <row r="3449" spans="6:30" x14ac:dyDescent="0.2">
      <c r="F3449" s="10"/>
      <c r="G3449" s="8" t="str">
        <f t="shared" si="161"/>
        <v/>
      </c>
      <c r="H3449" s="13"/>
      <c r="K3449" s="13"/>
      <c r="L3449" s="10"/>
      <c r="M3449" s="10"/>
      <c r="S3449" s="8" t="str">
        <f>IFERROR(VLOOKUP(D3449,[1]peretoe_teenus!$A$2:$L$2000,5,FALSE),"")</f>
        <v/>
      </c>
      <c r="U3449" s="13"/>
      <c r="V3449" s="15" t="str" cm="1">
        <f t="array" ref="V3449">IFERROR(IF(AND(F3449="Tugigrupp",RANK(K3449,$K3449:$K3449)+COUNTIFS($K$2:K3449,K3449,$L$2:L3449,L3449,$M$2:M3449,M3449,$I$2:I3449,I3449,$G$2:G3449,G3449,$F$2:F3449,F3449)-1=1),SUMPRODUCT(($F$2:$F$4154=F3449)*($G$2:$G$4154=G3449)*($K$2:$K$4154=K3449)*($I$2:$I$4154=I3449)*($L$2:$L$4154=L3449)*($M$2:$M$4154=M3449)),""),"")</f>
        <v/>
      </c>
      <c r="W3449" s="15" t="str">
        <f t="shared" si="159"/>
        <v/>
      </c>
      <c r="X3449" s="16" t="str">
        <f>IF(AND(A3449=[2]an!$G$38,F3449=[2]an!$E$40),[2]an!$G$40,IF(AND(A3449=[2]an!$G$38,F3449=[2]an!$E$41),[2]an!$G$41,IF(AND(A3449=[2]an!$G$38,F3449=[2]an!$E$39,H3449&gt;=[2]an!$M$37),[2]an!$G$39,
IF(AND(A3449=[2]an!$G$38,F3449=[2]an!$E$39,H3449&lt;[2]an!$M$37,S3449="kahepoolne vajaduspõhine",U3449=""),[2]an!$M$40,
IF(AND(A3449=[2]an!$G$38,F3449=[2]an!$E$39,H3449&lt;[2]an!$M$37,S3449="kahepoolne vajaduspõhine",U3449&lt;&gt;""),[2]an!$G$39,
IF(AND(A3449=[2]an!$G$38,F3449=[2]an!$E$39,H3449&lt;[2]an!$M$37,S3449&lt;&gt;"kahepoolne vajaduspõhine"),[2]an!$G$39,
IF(AND(A3449=[2]an!$G$38,F3449=[2]an!$E$42),[2]an!$G$42,
IF(AND(A3449=[2]an!$H$38,F3449=[2]an!$E$40),[2]an!$H$40,IF(AND(A3449=[2]an!$H$38,F3449=[2]an!$E$41),[2]an!$H$41,IF(AND(A3449=[2]an!$H$38,F3449=[2]an!$E$39,H3449&gt;=[2]an!$M$37),[2]an!$H$39,
IF(AND(A3449=[2]an!$H$38,F3449=[2]an!$E$39,H3449&lt;[2]an!$M$37,S3449="kahepoolne vajaduspõhine",U3449=""),[2]an!$M$40,
IF(AND(A3449=[2]an!$H$38,F3449=[2]an!$E$39,H3449&lt;[2]an!$M$37,S3449="kahepoolne vajaduspõhine",U3449&lt;&gt;""),[2]an!$H$39,
IF(AND(A3449=[2]an!$H$38,F3449=[2]an!$E$39,H3449&lt;[2]an!$M$37,S3449&lt;&gt;"kahepoolne vajaduspõhine"),[2]an!$H$39,
IF(AND(A3449=[2]an!$H$38,F3449=[2]an!$E$42),[2]an!$H$42,
IF(AND(A3449=[2]an!$I$38,F3449=[2]an!$E$40),[2]an!$I$40,IF(AND(A3449=[2]an!$I$38,F3449=[2]an!$E$41),[2]an!$I$41,IF(AND(A3449=[2]an!$I$38,F3449=[2]an!$E$39,H3449&gt;=[2]an!$M$37),[2]an!$I$39,
IF(AND(A3449=[2]an!$I$38,F3449=[2]an!$E$39,H3449&lt;[2]an!$M$37,S3449="kahepoolne vajaduspõhine",U3449=""),[2]an!$M$40,
IF(AND(A3449=[2]an!$I$38,F3449=[2]an!$E$39,H3449&lt;[2]an!$M$37,S3449="kahepoolne vajaduspõhine",U3449&lt;&gt;""),[2]an!$I$39,
IF(AND(A3449=[2]an!$I$38,F3449=[2]an!$E$39,H3449&lt;[2]an!$M$37,S3449&lt;&gt;"kahepoolne vajaduspõhine"),[2]an!$I$39,
IF(AND(A3449=[2]an!$I$38,F3449=[2]an!$E$42),[2]an!$I$42,
IF(AND(A3449=[2]an!$J$38,F3449=[2]an!$E$40),[2]an!$J$40,IF(AND(A3449=[2]an!$J$38,F3449=[2]an!$E$41),[2]an!$J$41,IF(AND(A3449=[2]an!$J$38,F3449=[2]an!$E$39,H3449&gt;=[2]an!$M$37),[2]an!$J$39,
IF(AND(A3449=[2]an!$J$38,F3449=[2]an!$E$39,H3449&lt;[2]an!$M$37,S3449="kahepoolne vajaduspõhine",U3449=""),[2]an!$M$40,
IF(AND(A3449=[2]an!$J$38,F3449=[2]an!$E$39,H3449&lt;[2]an!$M$37,S3449="kahepoolne vajaduspõhine",U3449&lt;&gt;""),[2]an!$J$39,
IF(AND(A3449=[2]an!$J$38,F3449=[2]an!$E$39,H3449&lt;[2]an!$M$37,S3449&lt;&gt;"kahepoolne vajaduspõhine"),[2]an!$J$39,
IF(AND(A3449=[2]an!$J$38,F3449=[2]an!$E$42),[2]an!$J$42,""))))))))))))))))))))))))))))</f>
        <v/>
      </c>
      <c r="Y3449" s="17" t="str">
        <f>IFERROR(IF(F3449="Tugigrupp",0,
IF(AND(F3449="Peretoe teenus",H3449&gt;=[2]an!$M$37,RANK(D3449,$D3449:$D3449)+COUNTIFS($D$2:D3449,D3449,$F$2:F3449,F3449)-1&gt;1),"",
IF(AND(F3449="Peretoe teenus",H3449&gt;=[2]an!$M$37,RANK(D3449,$D3449:$D3449)+COUNTIFS($D$2:D3449,D3449,$F$2:F3449,F3449)-1=1,MONTH(H3449)=MONTH(K3449)=TRUE,YEAR(H3449)=YEAR(K3449)=TRUE),((EOMONTH(H3449,0)-H3449+1)*X3449)/DAY(EOMONTH(H3449,0)),
IF(AND(F3449="Peretoe teenus",H3449&gt;=[2]an!$M$37,RANK(D3449,$D3449:$D3449)+COUNTIFS($D$2:D3449,D3449,$F$2:F3449,F3449)-1=1),X3449,
IF(AND(F3449="Peretoe teenus",H3449&lt;[2]an!$M$37,S3449&lt;&gt;"kahepoolne vajaduspõhine",RANK(D3449,$D3449:$D3449)+COUNTIFS($D$2:D3449,D3449,$F$2:F3449,F3449)-1=1),X3449,
IF(AND(F3449="Peretoe teenus",H3449&lt;[2]an!$M$37,S3449&lt;&gt;"kahepoolne vajaduspõhine",RANK(D3449,$D3449:$D3449)+COUNTIFS($D$2:D3449,D3449,$F$2:F3449,F3449)-1&gt;1),"",
IF(AND(F3449="Peretoe teenus",H3449&lt;[2]an!$M$37,S3449="kahepoolne vajaduspõhine",U3449="",RANK(D3449,$D3449:$D3449)+COUNTIFS($D$2:D3449,D3449,$F$2:F3449,F3449)-1=1),X3449,
IF(AND(F3449="Peretoe teenus",H3449&lt;[2]an!$M$37,S3449="kahepoolne vajaduspõhine",U3449="",RANK(D3449,$D3449:$D3449)+COUNTIFS($D$2:D3449,D3449,$F$2:F3449,F3449)-1&gt;1),"",
IF(AND(F3449="Peretoe teenus",H3449&lt;[2]an!$M$37,S3449="kahepoolne vajaduspõhine",U3449&lt;[2]an!$M$37,RANK(D3449,$D3449:$D3449)+COUNTIFS($D$2:D3449,D3449,$F$2:F3449,F3449)-1=1),X3449,
IF(AND(F3449="Peretoe teenus",H3449&lt;[2]an!$M$37,S3449="kahepoolne vajaduspõhine",U3449&lt;[2]an!$M$37,RANK(D3449,$D3449:$D3449)+COUNTIFS($D$2:D3449,D3449,$F$2:F3449,F3449)-1&gt;1),"",
IF(AND(F3449="Peretoe teenus",H3449&lt;[2]an!$M$37,S3449="kahepoolne vajaduspõhine",U3449&gt;=[2]an!$M$37,U3449&lt;=[2]an!$M$38,RANK(D3449,$D3449:$D3449)+COUNTIFS($D$2:D3449,D3449,$F$2:F3449,F3449)-1=1),
((EOMONTH(U3449,0)-U3449+1)*X3449)/DAY(EOMONTH(U3449,0))+(DAY(U3449)-1)*100/DAY(EOMONTH(U3449,0)),
IF(AND(F3449="Peretoe teenus",H3449&lt;[2]an!$M$37,S3449="kahepoolne vajaduspõhine",U3449&gt;=[2]an!$M$37,U3449&lt;=[2]an!$M$38,RANK(D3449,$D3449:$D3449)+COUNTIFS($D$2:D3449,D3449,$F$2:F3449,F3449)-1&gt;1),"",
IF(AND(F3449="Peretoe teenus",H3449&lt;[2]an!$M$37,S3449="kahepoolne vajaduspõhine",U3449&gt;[2]an!$M$38,RANK(D3449,$D3449:$D3449)+COUNTIFS($D$2:D3449,D3449,$F$2:F3449,F3449)-1=1),X3449,
IF(AND(F3449="Peretoe teenus",H3449&lt;[2]an!$M$37,S3449="kahepoolne vajaduspõhine",U3449&gt;[2]an!$M$38,RANK(D3449,$D3449:$D3449)+COUNTIFS($D$2:D3449,D3449,$F$2:F3449,F3449)-1&gt;1),"",X3449*W3449)))))))))))))),"")</f>
        <v/>
      </c>
      <c r="Z3449" s="18" t="str">
        <f t="shared" si="160"/>
        <v/>
      </c>
      <c r="AA3449" s="19" t="str">
        <f>IFERROR(VLOOKUP(E3449,[2]an!$A$3:$B$81,2,FALSE),"")</f>
        <v/>
      </c>
      <c r="AB3449" s="19" t="str">
        <f>IFERROR(VLOOKUP(AA3449,[2]an!$C$2:$D$16,2,FALSE),"")</f>
        <v/>
      </c>
      <c r="AC3449" s="20"/>
      <c r="AD3449" s="21" t="str">
        <f>IF(A3449=[2]an!$F$36,VLOOKUP([2]an!$F$36,[2]an!$F$36:$H$36,3,FALSE),IF(A3449=[2]an!$F$35,VLOOKUP([2]an!$F$35,[2]an!$F$35:$H$35,3,FALSE),IF(A3449=[2]an!$F$33,VLOOKUP([2]an!$F$33,[2]an!$F$33:$H$33,3,FALSE),IF(A3449=[2]an!$F$31,VLOOKUP([2]an!$F$31,[2]an!$F$31:$H$31,3,FALSE),""))))</f>
        <v/>
      </c>
    </row>
    <row r="3450" spans="6:30" x14ac:dyDescent="0.2">
      <c r="F3450" s="10"/>
      <c r="G3450" s="8" t="str">
        <f t="shared" si="161"/>
        <v/>
      </c>
      <c r="H3450" s="13"/>
      <c r="K3450" s="13"/>
      <c r="L3450" s="10"/>
      <c r="M3450" s="10"/>
      <c r="S3450" s="8" t="str">
        <f>IFERROR(VLOOKUP(D3450,[1]peretoe_teenus!$A$2:$L$2000,5,FALSE),"")</f>
        <v/>
      </c>
      <c r="U3450" s="13"/>
      <c r="V3450" s="15" t="str" cm="1">
        <f t="array" ref="V3450">IFERROR(IF(AND(F3450="Tugigrupp",RANK(K3450,$K3450:$K3450)+COUNTIFS($K$2:K3450,K3450,$L$2:L3450,L3450,$M$2:M3450,M3450,$I$2:I3450,I3450,$G$2:G3450,G3450,$F$2:F3450,F3450)-1=1),SUMPRODUCT(($F$2:$F$4154=F3450)*($G$2:$G$4154=G3450)*($K$2:$K$4154=K3450)*($I$2:$I$4154=I3450)*($L$2:$L$4154=L3450)*($M$2:$M$4154=M3450)),""),"")</f>
        <v/>
      </c>
      <c r="W3450" s="15" t="str">
        <f t="shared" si="159"/>
        <v/>
      </c>
      <c r="X3450" s="16" t="str">
        <f>IF(AND(A3450=[2]an!$G$38,F3450=[2]an!$E$40),[2]an!$G$40,IF(AND(A3450=[2]an!$G$38,F3450=[2]an!$E$41),[2]an!$G$41,IF(AND(A3450=[2]an!$G$38,F3450=[2]an!$E$39,H3450&gt;=[2]an!$M$37),[2]an!$G$39,
IF(AND(A3450=[2]an!$G$38,F3450=[2]an!$E$39,H3450&lt;[2]an!$M$37,S3450="kahepoolne vajaduspõhine",U3450=""),[2]an!$M$40,
IF(AND(A3450=[2]an!$G$38,F3450=[2]an!$E$39,H3450&lt;[2]an!$M$37,S3450="kahepoolne vajaduspõhine",U3450&lt;&gt;""),[2]an!$G$39,
IF(AND(A3450=[2]an!$G$38,F3450=[2]an!$E$39,H3450&lt;[2]an!$M$37,S3450&lt;&gt;"kahepoolne vajaduspõhine"),[2]an!$G$39,
IF(AND(A3450=[2]an!$G$38,F3450=[2]an!$E$42),[2]an!$G$42,
IF(AND(A3450=[2]an!$H$38,F3450=[2]an!$E$40),[2]an!$H$40,IF(AND(A3450=[2]an!$H$38,F3450=[2]an!$E$41),[2]an!$H$41,IF(AND(A3450=[2]an!$H$38,F3450=[2]an!$E$39,H3450&gt;=[2]an!$M$37),[2]an!$H$39,
IF(AND(A3450=[2]an!$H$38,F3450=[2]an!$E$39,H3450&lt;[2]an!$M$37,S3450="kahepoolne vajaduspõhine",U3450=""),[2]an!$M$40,
IF(AND(A3450=[2]an!$H$38,F3450=[2]an!$E$39,H3450&lt;[2]an!$M$37,S3450="kahepoolne vajaduspõhine",U3450&lt;&gt;""),[2]an!$H$39,
IF(AND(A3450=[2]an!$H$38,F3450=[2]an!$E$39,H3450&lt;[2]an!$M$37,S3450&lt;&gt;"kahepoolne vajaduspõhine"),[2]an!$H$39,
IF(AND(A3450=[2]an!$H$38,F3450=[2]an!$E$42),[2]an!$H$42,
IF(AND(A3450=[2]an!$I$38,F3450=[2]an!$E$40),[2]an!$I$40,IF(AND(A3450=[2]an!$I$38,F3450=[2]an!$E$41),[2]an!$I$41,IF(AND(A3450=[2]an!$I$38,F3450=[2]an!$E$39,H3450&gt;=[2]an!$M$37),[2]an!$I$39,
IF(AND(A3450=[2]an!$I$38,F3450=[2]an!$E$39,H3450&lt;[2]an!$M$37,S3450="kahepoolne vajaduspõhine",U3450=""),[2]an!$M$40,
IF(AND(A3450=[2]an!$I$38,F3450=[2]an!$E$39,H3450&lt;[2]an!$M$37,S3450="kahepoolne vajaduspõhine",U3450&lt;&gt;""),[2]an!$I$39,
IF(AND(A3450=[2]an!$I$38,F3450=[2]an!$E$39,H3450&lt;[2]an!$M$37,S3450&lt;&gt;"kahepoolne vajaduspõhine"),[2]an!$I$39,
IF(AND(A3450=[2]an!$I$38,F3450=[2]an!$E$42),[2]an!$I$42,
IF(AND(A3450=[2]an!$J$38,F3450=[2]an!$E$40),[2]an!$J$40,IF(AND(A3450=[2]an!$J$38,F3450=[2]an!$E$41),[2]an!$J$41,IF(AND(A3450=[2]an!$J$38,F3450=[2]an!$E$39,H3450&gt;=[2]an!$M$37),[2]an!$J$39,
IF(AND(A3450=[2]an!$J$38,F3450=[2]an!$E$39,H3450&lt;[2]an!$M$37,S3450="kahepoolne vajaduspõhine",U3450=""),[2]an!$M$40,
IF(AND(A3450=[2]an!$J$38,F3450=[2]an!$E$39,H3450&lt;[2]an!$M$37,S3450="kahepoolne vajaduspõhine",U3450&lt;&gt;""),[2]an!$J$39,
IF(AND(A3450=[2]an!$J$38,F3450=[2]an!$E$39,H3450&lt;[2]an!$M$37,S3450&lt;&gt;"kahepoolne vajaduspõhine"),[2]an!$J$39,
IF(AND(A3450=[2]an!$J$38,F3450=[2]an!$E$42),[2]an!$J$42,""))))))))))))))))))))))))))))</f>
        <v/>
      </c>
      <c r="Y3450" s="17" t="str">
        <f>IFERROR(IF(F3450="Tugigrupp",0,
IF(AND(F3450="Peretoe teenus",H3450&gt;=[2]an!$M$37,RANK(D3450,$D3450:$D3450)+COUNTIFS($D$2:D3450,D3450,$F$2:F3450,F3450)-1&gt;1),"",
IF(AND(F3450="Peretoe teenus",H3450&gt;=[2]an!$M$37,RANK(D3450,$D3450:$D3450)+COUNTIFS($D$2:D3450,D3450,$F$2:F3450,F3450)-1=1,MONTH(H3450)=MONTH(K3450)=TRUE,YEAR(H3450)=YEAR(K3450)=TRUE),((EOMONTH(H3450,0)-H3450+1)*X3450)/DAY(EOMONTH(H3450,0)),
IF(AND(F3450="Peretoe teenus",H3450&gt;=[2]an!$M$37,RANK(D3450,$D3450:$D3450)+COUNTIFS($D$2:D3450,D3450,$F$2:F3450,F3450)-1=1),X3450,
IF(AND(F3450="Peretoe teenus",H3450&lt;[2]an!$M$37,S3450&lt;&gt;"kahepoolne vajaduspõhine",RANK(D3450,$D3450:$D3450)+COUNTIFS($D$2:D3450,D3450,$F$2:F3450,F3450)-1=1),X3450,
IF(AND(F3450="Peretoe teenus",H3450&lt;[2]an!$M$37,S3450&lt;&gt;"kahepoolne vajaduspõhine",RANK(D3450,$D3450:$D3450)+COUNTIFS($D$2:D3450,D3450,$F$2:F3450,F3450)-1&gt;1),"",
IF(AND(F3450="Peretoe teenus",H3450&lt;[2]an!$M$37,S3450="kahepoolne vajaduspõhine",U3450="",RANK(D3450,$D3450:$D3450)+COUNTIFS($D$2:D3450,D3450,$F$2:F3450,F3450)-1=1),X3450,
IF(AND(F3450="Peretoe teenus",H3450&lt;[2]an!$M$37,S3450="kahepoolne vajaduspõhine",U3450="",RANK(D3450,$D3450:$D3450)+COUNTIFS($D$2:D3450,D3450,$F$2:F3450,F3450)-1&gt;1),"",
IF(AND(F3450="Peretoe teenus",H3450&lt;[2]an!$M$37,S3450="kahepoolne vajaduspõhine",U3450&lt;[2]an!$M$37,RANK(D3450,$D3450:$D3450)+COUNTIFS($D$2:D3450,D3450,$F$2:F3450,F3450)-1=1),X3450,
IF(AND(F3450="Peretoe teenus",H3450&lt;[2]an!$M$37,S3450="kahepoolne vajaduspõhine",U3450&lt;[2]an!$M$37,RANK(D3450,$D3450:$D3450)+COUNTIFS($D$2:D3450,D3450,$F$2:F3450,F3450)-1&gt;1),"",
IF(AND(F3450="Peretoe teenus",H3450&lt;[2]an!$M$37,S3450="kahepoolne vajaduspõhine",U3450&gt;=[2]an!$M$37,U3450&lt;=[2]an!$M$38,RANK(D3450,$D3450:$D3450)+COUNTIFS($D$2:D3450,D3450,$F$2:F3450,F3450)-1=1),
((EOMONTH(U3450,0)-U3450+1)*X3450)/DAY(EOMONTH(U3450,0))+(DAY(U3450)-1)*100/DAY(EOMONTH(U3450,0)),
IF(AND(F3450="Peretoe teenus",H3450&lt;[2]an!$M$37,S3450="kahepoolne vajaduspõhine",U3450&gt;=[2]an!$M$37,U3450&lt;=[2]an!$M$38,RANK(D3450,$D3450:$D3450)+COUNTIFS($D$2:D3450,D3450,$F$2:F3450,F3450)-1&gt;1),"",
IF(AND(F3450="Peretoe teenus",H3450&lt;[2]an!$M$37,S3450="kahepoolne vajaduspõhine",U3450&gt;[2]an!$M$38,RANK(D3450,$D3450:$D3450)+COUNTIFS($D$2:D3450,D3450,$F$2:F3450,F3450)-1=1),X3450,
IF(AND(F3450="Peretoe teenus",H3450&lt;[2]an!$M$37,S3450="kahepoolne vajaduspõhine",U3450&gt;[2]an!$M$38,RANK(D3450,$D3450:$D3450)+COUNTIFS($D$2:D3450,D3450,$F$2:F3450,F3450)-1&gt;1),"",X3450*W3450)))))))))))))),"")</f>
        <v/>
      </c>
      <c r="Z3450" s="18" t="str">
        <f t="shared" si="160"/>
        <v/>
      </c>
      <c r="AA3450" s="19" t="str">
        <f>IFERROR(VLOOKUP(E3450,[2]an!$A$3:$B$81,2,FALSE),"")</f>
        <v/>
      </c>
      <c r="AB3450" s="19" t="str">
        <f>IFERROR(VLOOKUP(AA3450,[2]an!$C$2:$D$16,2,FALSE),"")</f>
        <v/>
      </c>
      <c r="AC3450" s="20"/>
      <c r="AD3450" s="21" t="str">
        <f>IF(A3450=[2]an!$F$36,VLOOKUP([2]an!$F$36,[2]an!$F$36:$H$36,3,FALSE),IF(A3450=[2]an!$F$35,VLOOKUP([2]an!$F$35,[2]an!$F$35:$H$35,3,FALSE),IF(A3450=[2]an!$F$33,VLOOKUP([2]an!$F$33,[2]an!$F$33:$H$33,3,FALSE),IF(A3450=[2]an!$F$31,VLOOKUP([2]an!$F$31,[2]an!$F$31:$H$31,3,FALSE),""))))</f>
        <v/>
      </c>
    </row>
    <row r="3451" spans="6:30" x14ac:dyDescent="0.2">
      <c r="F3451" s="10"/>
      <c r="G3451" s="8" t="str">
        <f t="shared" si="161"/>
        <v/>
      </c>
      <c r="H3451" s="13"/>
      <c r="K3451" s="13"/>
      <c r="L3451" s="10"/>
      <c r="M3451" s="10"/>
      <c r="S3451" s="8" t="str">
        <f>IFERROR(VLOOKUP(D3451,[1]peretoe_teenus!$A$2:$L$2000,5,FALSE),"")</f>
        <v/>
      </c>
      <c r="U3451" s="13"/>
      <c r="V3451" s="15" t="str" cm="1">
        <f t="array" ref="V3451">IFERROR(IF(AND(F3451="Tugigrupp",RANK(K3451,$K3451:$K3451)+COUNTIFS($K$2:K3451,K3451,$L$2:L3451,L3451,$M$2:M3451,M3451,$I$2:I3451,I3451,$G$2:G3451,G3451,$F$2:F3451,F3451)-1=1),SUMPRODUCT(($F$2:$F$4154=F3451)*($G$2:$G$4154=G3451)*($K$2:$K$4154=K3451)*($I$2:$I$4154=I3451)*($L$2:$L$4154=L3451)*($M$2:$M$4154=M3451)),""),"")</f>
        <v/>
      </c>
      <c r="W3451" s="15" t="str">
        <f t="shared" si="159"/>
        <v/>
      </c>
      <c r="X3451" s="16" t="str">
        <f>IF(AND(A3451=[2]an!$G$38,F3451=[2]an!$E$40),[2]an!$G$40,IF(AND(A3451=[2]an!$G$38,F3451=[2]an!$E$41),[2]an!$G$41,IF(AND(A3451=[2]an!$G$38,F3451=[2]an!$E$39,H3451&gt;=[2]an!$M$37),[2]an!$G$39,
IF(AND(A3451=[2]an!$G$38,F3451=[2]an!$E$39,H3451&lt;[2]an!$M$37,S3451="kahepoolne vajaduspõhine",U3451=""),[2]an!$M$40,
IF(AND(A3451=[2]an!$G$38,F3451=[2]an!$E$39,H3451&lt;[2]an!$M$37,S3451="kahepoolne vajaduspõhine",U3451&lt;&gt;""),[2]an!$G$39,
IF(AND(A3451=[2]an!$G$38,F3451=[2]an!$E$39,H3451&lt;[2]an!$M$37,S3451&lt;&gt;"kahepoolne vajaduspõhine"),[2]an!$G$39,
IF(AND(A3451=[2]an!$G$38,F3451=[2]an!$E$42),[2]an!$G$42,
IF(AND(A3451=[2]an!$H$38,F3451=[2]an!$E$40),[2]an!$H$40,IF(AND(A3451=[2]an!$H$38,F3451=[2]an!$E$41),[2]an!$H$41,IF(AND(A3451=[2]an!$H$38,F3451=[2]an!$E$39,H3451&gt;=[2]an!$M$37),[2]an!$H$39,
IF(AND(A3451=[2]an!$H$38,F3451=[2]an!$E$39,H3451&lt;[2]an!$M$37,S3451="kahepoolne vajaduspõhine",U3451=""),[2]an!$M$40,
IF(AND(A3451=[2]an!$H$38,F3451=[2]an!$E$39,H3451&lt;[2]an!$M$37,S3451="kahepoolne vajaduspõhine",U3451&lt;&gt;""),[2]an!$H$39,
IF(AND(A3451=[2]an!$H$38,F3451=[2]an!$E$39,H3451&lt;[2]an!$M$37,S3451&lt;&gt;"kahepoolne vajaduspõhine"),[2]an!$H$39,
IF(AND(A3451=[2]an!$H$38,F3451=[2]an!$E$42),[2]an!$H$42,
IF(AND(A3451=[2]an!$I$38,F3451=[2]an!$E$40),[2]an!$I$40,IF(AND(A3451=[2]an!$I$38,F3451=[2]an!$E$41),[2]an!$I$41,IF(AND(A3451=[2]an!$I$38,F3451=[2]an!$E$39,H3451&gt;=[2]an!$M$37),[2]an!$I$39,
IF(AND(A3451=[2]an!$I$38,F3451=[2]an!$E$39,H3451&lt;[2]an!$M$37,S3451="kahepoolne vajaduspõhine",U3451=""),[2]an!$M$40,
IF(AND(A3451=[2]an!$I$38,F3451=[2]an!$E$39,H3451&lt;[2]an!$M$37,S3451="kahepoolne vajaduspõhine",U3451&lt;&gt;""),[2]an!$I$39,
IF(AND(A3451=[2]an!$I$38,F3451=[2]an!$E$39,H3451&lt;[2]an!$M$37,S3451&lt;&gt;"kahepoolne vajaduspõhine"),[2]an!$I$39,
IF(AND(A3451=[2]an!$I$38,F3451=[2]an!$E$42),[2]an!$I$42,
IF(AND(A3451=[2]an!$J$38,F3451=[2]an!$E$40),[2]an!$J$40,IF(AND(A3451=[2]an!$J$38,F3451=[2]an!$E$41),[2]an!$J$41,IF(AND(A3451=[2]an!$J$38,F3451=[2]an!$E$39,H3451&gt;=[2]an!$M$37),[2]an!$J$39,
IF(AND(A3451=[2]an!$J$38,F3451=[2]an!$E$39,H3451&lt;[2]an!$M$37,S3451="kahepoolne vajaduspõhine",U3451=""),[2]an!$M$40,
IF(AND(A3451=[2]an!$J$38,F3451=[2]an!$E$39,H3451&lt;[2]an!$M$37,S3451="kahepoolne vajaduspõhine",U3451&lt;&gt;""),[2]an!$J$39,
IF(AND(A3451=[2]an!$J$38,F3451=[2]an!$E$39,H3451&lt;[2]an!$M$37,S3451&lt;&gt;"kahepoolne vajaduspõhine"),[2]an!$J$39,
IF(AND(A3451=[2]an!$J$38,F3451=[2]an!$E$42),[2]an!$J$42,""))))))))))))))))))))))))))))</f>
        <v/>
      </c>
      <c r="Y3451" s="17" t="str">
        <f>IFERROR(IF(F3451="Tugigrupp",0,
IF(AND(F3451="Peretoe teenus",H3451&gt;=[2]an!$M$37,RANK(D3451,$D3451:$D3451)+COUNTIFS($D$2:D3451,D3451,$F$2:F3451,F3451)-1&gt;1),"",
IF(AND(F3451="Peretoe teenus",H3451&gt;=[2]an!$M$37,RANK(D3451,$D3451:$D3451)+COUNTIFS($D$2:D3451,D3451,$F$2:F3451,F3451)-1=1,MONTH(H3451)=MONTH(K3451)=TRUE,YEAR(H3451)=YEAR(K3451)=TRUE),((EOMONTH(H3451,0)-H3451+1)*X3451)/DAY(EOMONTH(H3451,0)),
IF(AND(F3451="Peretoe teenus",H3451&gt;=[2]an!$M$37,RANK(D3451,$D3451:$D3451)+COUNTIFS($D$2:D3451,D3451,$F$2:F3451,F3451)-1=1),X3451,
IF(AND(F3451="Peretoe teenus",H3451&lt;[2]an!$M$37,S3451&lt;&gt;"kahepoolne vajaduspõhine",RANK(D3451,$D3451:$D3451)+COUNTIFS($D$2:D3451,D3451,$F$2:F3451,F3451)-1=1),X3451,
IF(AND(F3451="Peretoe teenus",H3451&lt;[2]an!$M$37,S3451&lt;&gt;"kahepoolne vajaduspõhine",RANK(D3451,$D3451:$D3451)+COUNTIFS($D$2:D3451,D3451,$F$2:F3451,F3451)-1&gt;1),"",
IF(AND(F3451="Peretoe teenus",H3451&lt;[2]an!$M$37,S3451="kahepoolne vajaduspõhine",U3451="",RANK(D3451,$D3451:$D3451)+COUNTIFS($D$2:D3451,D3451,$F$2:F3451,F3451)-1=1),X3451,
IF(AND(F3451="Peretoe teenus",H3451&lt;[2]an!$M$37,S3451="kahepoolne vajaduspõhine",U3451="",RANK(D3451,$D3451:$D3451)+COUNTIFS($D$2:D3451,D3451,$F$2:F3451,F3451)-1&gt;1),"",
IF(AND(F3451="Peretoe teenus",H3451&lt;[2]an!$M$37,S3451="kahepoolne vajaduspõhine",U3451&lt;[2]an!$M$37,RANK(D3451,$D3451:$D3451)+COUNTIFS($D$2:D3451,D3451,$F$2:F3451,F3451)-1=1),X3451,
IF(AND(F3451="Peretoe teenus",H3451&lt;[2]an!$M$37,S3451="kahepoolne vajaduspõhine",U3451&lt;[2]an!$M$37,RANK(D3451,$D3451:$D3451)+COUNTIFS($D$2:D3451,D3451,$F$2:F3451,F3451)-1&gt;1),"",
IF(AND(F3451="Peretoe teenus",H3451&lt;[2]an!$M$37,S3451="kahepoolne vajaduspõhine",U3451&gt;=[2]an!$M$37,U3451&lt;=[2]an!$M$38,RANK(D3451,$D3451:$D3451)+COUNTIFS($D$2:D3451,D3451,$F$2:F3451,F3451)-1=1),
((EOMONTH(U3451,0)-U3451+1)*X3451)/DAY(EOMONTH(U3451,0))+(DAY(U3451)-1)*100/DAY(EOMONTH(U3451,0)),
IF(AND(F3451="Peretoe teenus",H3451&lt;[2]an!$M$37,S3451="kahepoolne vajaduspõhine",U3451&gt;=[2]an!$M$37,U3451&lt;=[2]an!$M$38,RANK(D3451,$D3451:$D3451)+COUNTIFS($D$2:D3451,D3451,$F$2:F3451,F3451)-1&gt;1),"",
IF(AND(F3451="Peretoe teenus",H3451&lt;[2]an!$M$37,S3451="kahepoolne vajaduspõhine",U3451&gt;[2]an!$M$38,RANK(D3451,$D3451:$D3451)+COUNTIFS($D$2:D3451,D3451,$F$2:F3451,F3451)-1=1),X3451,
IF(AND(F3451="Peretoe teenus",H3451&lt;[2]an!$M$37,S3451="kahepoolne vajaduspõhine",U3451&gt;[2]an!$M$38,RANK(D3451,$D3451:$D3451)+COUNTIFS($D$2:D3451,D3451,$F$2:F3451,F3451)-1&gt;1),"",X3451*W3451)))))))))))))),"")</f>
        <v/>
      </c>
      <c r="Z3451" s="18" t="str">
        <f t="shared" si="160"/>
        <v/>
      </c>
      <c r="AA3451" s="19" t="str">
        <f>IFERROR(VLOOKUP(E3451,[2]an!$A$3:$B$81,2,FALSE),"")</f>
        <v/>
      </c>
      <c r="AB3451" s="19" t="str">
        <f>IFERROR(VLOOKUP(AA3451,[2]an!$C$2:$D$16,2,FALSE),"")</f>
        <v/>
      </c>
      <c r="AC3451" s="20"/>
      <c r="AD3451" s="21" t="str">
        <f>IF(A3451=[2]an!$F$36,VLOOKUP([2]an!$F$36,[2]an!$F$36:$H$36,3,FALSE),IF(A3451=[2]an!$F$35,VLOOKUP([2]an!$F$35,[2]an!$F$35:$H$35,3,FALSE),IF(A3451=[2]an!$F$33,VLOOKUP([2]an!$F$33,[2]an!$F$33:$H$33,3,FALSE),IF(A3451=[2]an!$F$31,VLOOKUP([2]an!$F$31,[2]an!$F$31:$H$31,3,FALSE),""))))</f>
        <v/>
      </c>
    </row>
    <row r="3452" spans="6:30" x14ac:dyDescent="0.2">
      <c r="F3452" s="10"/>
      <c r="G3452" s="8" t="str">
        <f t="shared" si="161"/>
        <v/>
      </c>
      <c r="H3452" s="13"/>
      <c r="K3452" s="13"/>
      <c r="L3452" s="10"/>
      <c r="M3452" s="10"/>
      <c r="S3452" s="8" t="str">
        <f>IFERROR(VLOOKUP(D3452,[1]peretoe_teenus!$A$2:$L$2000,5,FALSE),"")</f>
        <v/>
      </c>
      <c r="U3452" s="13"/>
      <c r="V3452" s="15" t="str" cm="1">
        <f t="array" ref="V3452">IFERROR(IF(AND(F3452="Tugigrupp",RANK(K3452,$K3452:$K3452)+COUNTIFS($K$2:K3452,K3452,$L$2:L3452,L3452,$M$2:M3452,M3452,$I$2:I3452,I3452,$G$2:G3452,G3452,$F$2:F3452,F3452)-1=1),SUMPRODUCT(($F$2:$F$4154=F3452)*($G$2:$G$4154=G3452)*($K$2:$K$4154=K3452)*($I$2:$I$4154=I3452)*($L$2:$L$4154=L3452)*($M$2:$M$4154=M3452)),""),"")</f>
        <v/>
      </c>
      <c r="W3452" s="15" t="str">
        <f t="shared" si="159"/>
        <v/>
      </c>
      <c r="X3452" s="16" t="str">
        <f>IF(AND(A3452=[2]an!$G$38,F3452=[2]an!$E$40),[2]an!$G$40,IF(AND(A3452=[2]an!$G$38,F3452=[2]an!$E$41),[2]an!$G$41,IF(AND(A3452=[2]an!$G$38,F3452=[2]an!$E$39,H3452&gt;=[2]an!$M$37),[2]an!$G$39,
IF(AND(A3452=[2]an!$G$38,F3452=[2]an!$E$39,H3452&lt;[2]an!$M$37,S3452="kahepoolne vajaduspõhine",U3452=""),[2]an!$M$40,
IF(AND(A3452=[2]an!$G$38,F3452=[2]an!$E$39,H3452&lt;[2]an!$M$37,S3452="kahepoolne vajaduspõhine",U3452&lt;&gt;""),[2]an!$G$39,
IF(AND(A3452=[2]an!$G$38,F3452=[2]an!$E$39,H3452&lt;[2]an!$M$37,S3452&lt;&gt;"kahepoolne vajaduspõhine"),[2]an!$G$39,
IF(AND(A3452=[2]an!$G$38,F3452=[2]an!$E$42),[2]an!$G$42,
IF(AND(A3452=[2]an!$H$38,F3452=[2]an!$E$40),[2]an!$H$40,IF(AND(A3452=[2]an!$H$38,F3452=[2]an!$E$41),[2]an!$H$41,IF(AND(A3452=[2]an!$H$38,F3452=[2]an!$E$39,H3452&gt;=[2]an!$M$37),[2]an!$H$39,
IF(AND(A3452=[2]an!$H$38,F3452=[2]an!$E$39,H3452&lt;[2]an!$M$37,S3452="kahepoolne vajaduspõhine",U3452=""),[2]an!$M$40,
IF(AND(A3452=[2]an!$H$38,F3452=[2]an!$E$39,H3452&lt;[2]an!$M$37,S3452="kahepoolne vajaduspõhine",U3452&lt;&gt;""),[2]an!$H$39,
IF(AND(A3452=[2]an!$H$38,F3452=[2]an!$E$39,H3452&lt;[2]an!$M$37,S3452&lt;&gt;"kahepoolne vajaduspõhine"),[2]an!$H$39,
IF(AND(A3452=[2]an!$H$38,F3452=[2]an!$E$42),[2]an!$H$42,
IF(AND(A3452=[2]an!$I$38,F3452=[2]an!$E$40),[2]an!$I$40,IF(AND(A3452=[2]an!$I$38,F3452=[2]an!$E$41),[2]an!$I$41,IF(AND(A3452=[2]an!$I$38,F3452=[2]an!$E$39,H3452&gt;=[2]an!$M$37),[2]an!$I$39,
IF(AND(A3452=[2]an!$I$38,F3452=[2]an!$E$39,H3452&lt;[2]an!$M$37,S3452="kahepoolne vajaduspõhine",U3452=""),[2]an!$M$40,
IF(AND(A3452=[2]an!$I$38,F3452=[2]an!$E$39,H3452&lt;[2]an!$M$37,S3452="kahepoolne vajaduspõhine",U3452&lt;&gt;""),[2]an!$I$39,
IF(AND(A3452=[2]an!$I$38,F3452=[2]an!$E$39,H3452&lt;[2]an!$M$37,S3452&lt;&gt;"kahepoolne vajaduspõhine"),[2]an!$I$39,
IF(AND(A3452=[2]an!$I$38,F3452=[2]an!$E$42),[2]an!$I$42,
IF(AND(A3452=[2]an!$J$38,F3452=[2]an!$E$40),[2]an!$J$40,IF(AND(A3452=[2]an!$J$38,F3452=[2]an!$E$41),[2]an!$J$41,IF(AND(A3452=[2]an!$J$38,F3452=[2]an!$E$39,H3452&gt;=[2]an!$M$37),[2]an!$J$39,
IF(AND(A3452=[2]an!$J$38,F3452=[2]an!$E$39,H3452&lt;[2]an!$M$37,S3452="kahepoolne vajaduspõhine",U3452=""),[2]an!$M$40,
IF(AND(A3452=[2]an!$J$38,F3452=[2]an!$E$39,H3452&lt;[2]an!$M$37,S3452="kahepoolne vajaduspõhine",U3452&lt;&gt;""),[2]an!$J$39,
IF(AND(A3452=[2]an!$J$38,F3452=[2]an!$E$39,H3452&lt;[2]an!$M$37,S3452&lt;&gt;"kahepoolne vajaduspõhine"),[2]an!$J$39,
IF(AND(A3452=[2]an!$J$38,F3452=[2]an!$E$42),[2]an!$J$42,""))))))))))))))))))))))))))))</f>
        <v/>
      </c>
      <c r="Y3452" s="17" t="str">
        <f>IFERROR(IF(F3452="Tugigrupp",0,
IF(AND(F3452="Peretoe teenus",H3452&gt;=[2]an!$M$37,RANK(D3452,$D3452:$D3452)+COUNTIFS($D$2:D3452,D3452,$F$2:F3452,F3452)-1&gt;1),"",
IF(AND(F3452="Peretoe teenus",H3452&gt;=[2]an!$M$37,RANK(D3452,$D3452:$D3452)+COUNTIFS($D$2:D3452,D3452,$F$2:F3452,F3452)-1=1,MONTH(H3452)=MONTH(K3452)=TRUE,YEAR(H3452)=YEAR(K3452)=TRUE),((EOMONTH(H3452,0)-H3452+1)*X3452)/DAY(EOMONTH(H3452,0)),
IF(AND(F3452="Peretoe teenus",H3452&gt;=[2]an!$M$37,RANK(D3452,$D3452:$D3452)+COUNTIFS($D$2:D3452,D3452,$F$2:F3452,F3452)-1=1),X3452,
IF(AND(F3452="Peretoe teenus",H3452&lt;[2]an!$M$37,S3452&lt;&gt;"kahepoolne vajaduspõhine",RANK(D3452,$D3452:$D3452)+COUNTIFS($D$2:D3452,D3452,$F$2:F3452,F3452)-1=1),X3452,
IF(AND(F3452="Peretoe teenus",H3452&lt;[2]an!$M$37,S3452&lt;&gt;"kahepoolne vajaduspõhine",RANK(D3452,$D3452:$D3452)+COUNTIFS($D$2:D3452,D3452,$F$2:F3452,F3452)-1&gt;1),"",
IF(AND(F3452="Peretoe teenus",H3452&lt;[2]an!$M$37,S3452="kahepoolne vajaduspõhine",U3452="",RANK(D3452,$D3452:$D3452)+COUNTIFS($D$2:D3452,D3452,$F$2:F3452,F3452)-1=1),X3452,
IF(AND(F3452="Peretoe teenus",H3452&lt;[2]an!$M$37,S3452="kahepoolne vajaduspõhine",U3452="",RANK(D3452,$D3452:$D3452)+COUNTIFS($D$2:D3452,D3452,$F$2:F3452,F3452)-1&gt;1),"",
IF(AND(F3452="Peretoe teenus",H3452&lt;[2]an!$M$37,S3452="kahepoolne vajaduspõhine",U3452&lt;[2]an!$M$37,RANK(D3452,$D3452:$D3452)+COUNTIFS($D$2:D3452,D3452,$F$2:F3452,F3452)-1=1),X3452,
IF(AND(F3452="Peretoe teenus",H3452&lt;[2]an!$M$37,S3452="kahepoolne vajaduspõhine",U3452&lt;[2]an!$M$37,RANK(D3452,$D3452:$D3452)+COUNTIFS($D$2:D3452,D3452,$F$2:F3452,F3452)-1&gt;1),"",
IF(AND(F3452="Peretoe teenus",H3452&lt;[2]an!$M$37,S3452="kahepoolne vajaduspõhine",U3452&gt;=[2]an!$M$37,U3452&lt;=[2]an!$M$38,RANK(D3452,$D3452:$D3452)+COUNTIFS($D$2:D3452,D3452,$F$2:F3452,F3452)-1=1),
((EOMONTH(U3452,0)-U3452+1)*X3452)/DAY(EOMONTH(U3452,0))+(DAY(U3452)-1)*100/DAY(EOMONTH(U3452,0)),
IF(AND(F3452="Peretoe teenus",H3452&lt;[2]an!$M$37,S3452="kahepoolne vajaduspõhine",U3452&gt;=[2]an!$M$37,U3452&lt;=[2]an!$M$38,RANK(D3452,$D3452:$D3452)+COUNTIFS($D$2:D3452,D3452,$F$2:F3452,F3452)-1&gt;1),"",
IF(AND(F3452="Peretoe teenus",H3452&lt;[2]an!$M$37,S3452="kahepoolne vajaduspõhine",U3452&gt;[2]an!$M$38,RANK(D3452,$D3452:$D3452)+COUNTIFS($D$2:D3452,D3452,$F$2:F3452,F3452)-1=1),X3452,
IF(AND(F3452="Peretoe teenus",H3452&lt;[2]an!$M$37,S3452="kahepoolne vajaduspõhine",U3452&gt;[2]an!$M$38,RANK(D3452,$D3452:$D3452)+COUNTIFS($D$2:D3452,D3452,$F$2:F3452,F3452)-1&gt;1),"",X3452*W3452)))))))))))))),"")</f>
        <v/>
      </c>
      <c r="Z3452" s="18" t="str">
        <f t="shared" si="160"/>
        <v/>
      </c>
      <c r="AA3452" s="19" t="str">
        <f>IFERROR(VLOOKUP(E3452,[2]an!$A$3:$B$81,2,FALSE),"")</f>
        <v/>
      </c>
      <c r="AB3452" s="19" t="str">
        <f>IFERROR(VLOOKUP(AA3452,[2]an!$C$2:$D$16,2,FALSE),"")</f>
        <v/>
      </c>
      <c r="AC3452" s="20"/>
      <c r="AD3452" s="21" t="str">
        <f>IF(A3452=[2]an!$F$36,VLOOKUP([2]an!$F$36,[2]an!$F$36:$H$36,3,FALSE),IF(A3452=[2]an!$F$35,VLOOKUP([2]an!$F$35,[2]an!$F$35:$H$35,3,FALSE),IF(A3452=[2]an!$F$33,VLOOKUP([2]an!$F$33,[2]an!$F$33:$H$33,3,FALSE),IF(A3452=[2]an!$F$31,VLOOKUP([2]an!$F$31,[2]an!$F$31:$H$31,3,FALSE),""))))</f>
        <v/>
      </c>
    </row>
    <row r="3453" spans="6:30" x14ac:dyDescent="0.2">
      <c r="F3453" s="10"/>
      <c r="G3453" s="8" t="str">
        <f t="shared" si="161"/>
        <v/>
      </c>
      <c r="H3453" s="13"/>
      <c r="K3453" s="13"/>
      <c r="L3453" s="10"/>
      <c r="M3453" s="10"/>
      <c r="S3453" s="8" t="str">
        <f>IFERROR(VLOOKUP(D3453,[1]peretoe_teenus!$A$2:$L$2000,5,FALSE),"")</f>
        <v/>
      </c>
      <c r="U3453" s="13"/>
      <c r="V3453" s="15" t="str" cm="1">
        <f t="array" ref="V3453">IFERROR(IF(AND(F3453="Tugigrupp",RANK(K3453,$K3453:$K3453)+COUNTIFS($K$2:K3453,K3453,$L$2:L3453,L3453,$M$2:M3453,M3453,$I$2:I3453,I3453,$G$2:G3453,G3453,$F$2:F3453,F3453)-1=1),SUMPRODUCT(($F$2:$F$4154=F3453)*($G$2:$G$4154=G3453)*($K$2:$K$4154=K3453)*($I$2:$I$4154=I3453)*($L$2:$L$4154=L3453)*($M$2:$M$4154=M3453)),""),"")</f>
        <v/>
      </c>
      <c r="W3453" s="15" t="str">
        <f t="shared" si="159"/>
        <v/>
      </c>
      <c r="X3453" s="16" t="str">
        <f>IF(AND(A3453=[2]an!$G$38,F3453=[2]an!$E$40),[2]an!$G$40,IF(AND(A3453=[2]an!$G$38,F3453=[2]an!$E$41),[2]an!$G$41,IF(AND(A3453=[2]an!$G$38,F3453=[2]an!$E$39,H3453&gt;=[2]an!$M$37),[2]an!$G$39,
IF(AND(A3453=[2]an!$G$38,F3453=[2]an!$E$39,H3453&lt;[2]an!$M$37,S3453="kahepoolne vajaduspõhine",U3453=""),[2]an!$M$40,
IF(AND(A3453=[2]an!$G$38,F3453=[2]an!$E$39,H3453&lt;[2]an!$M$37,S3453="kahepoolne vajaduspõhine",U3453&lt;&gt;""),[2]an!$G$39,
IF(AND(A3453=[2]an!$G$38,F3453=[2]an!$E$39,H3453&lt;[2]an!$M$37,S3453&lt;&gt;"kahepoolne vajaduspõhine"),[2]an!$G$39,
IF(AND(A3453=[2]an!$G$38,F3453=[2]an!$E$42),[2]an!$G$42,
IF(AND(A3453=[2]an!$H$38,F3453=[2]an!$E$40),[2]an!$H$40,IF(AND(A3453=[2]an!$H$38,F3453=[2]an!$E$41),[2]an!$H$41,IF(AND(A3453=[2]an!$H$38,F3453=[2]an!$E$39,H3453&gt;=[2]an!$M$37),[2]an!$H$39,
IF(AND(A3453=[2]an!$H$38,F3453=[2]an!$E$39,H3453&lt;[2]an!$M$37,S3453="kahepoolne vajaduspõhine",U3453=""),[2]an!$M$40,
IF(AND(A3453=[2]an!$H$38,F3453=[2]an!$E$39,H3453&lt;[2]an!$M$37,S3453="kahepoolne vajaduspõhine",U3453&lt;&gt;""),[2]an!$H$39,
IF(AND(A3453=[2]an!$H$38,F3453=[2]an!$E$39,H3453&lt;[2]an!$M$37,S3453&lt;&gt;"kahepoolne vajaduspõhine"),[2]an!$H$39,
IF(AND(A3453=[2]an!$H$38,F3453=[2]an!$E$42),[2]an!$H$42,
IF(AND(A3453=[2]an!$I$38,F3453=[2]an!$E$40),[2]an!$I$40,IF(AND(A3453=[2]an!$I$38,F3453=[2]an!$E$41),[2]an!$I$41,IF(AND(A3453=[2]an!$I$38,F3453=[2]an!$E$39,H3453&gt;=[2]an!$M$37),[2]an!$I$39,
IF(AND(A3453=[2]an!$I$38,F3453=[2]an!$E$39,H3453&lt;[2]an!$M$37,S3453="kahepoolne vajaduspõhine",U3453=""),[2]an!$M$40,
IF(AND(A3453=[2]an!$I$38,F3453=[2]an!$E$39,H3453&lt;[2]an!$M$37,S3453="kahepoolne vajaduspõhine",U3453&lt;&gt;""),[2]an!$I$39,
IF(AND(A3453=[2]an!$I$38,F3453=[2]an!$E$39,H3453&lt;[2]an!$M$37,S3453&lt;&gt;"kahepoolne vajaduspõhine"),[2]an!$I$39,
IF(AND(A3453=[2]an!$I$38,F3453=[2]an!$E$42),[2]an!$I$42,
IF(AND(A3453=[2]an!$J$38,F3453=[2]an!$E$40),[2]an!$J$40,IF(AND(A3453=[2]an!$J$38,F3453=[2]an!$E$41),[2]an!$J$41,IF(AND(A3453=[2]an!$J$38,F3453=[2]an!$E$39,H3453&gt;=[2]an!$M$37),[2]an!$J$39,
IF(AND(A3453=[2]an!$J$38,F3453=[2]an!$E$39,H3453&lt;[2]an!$M$37,S3453="kahepoolne vajaduspõhine",U3453=""),[2]an!$M$40,
IF(AND(A3453=[2]an!$J$38,F3453=[2]an!$E$39,H3453&lt;[2]an!$M$37,S3453="kahepoolne vajaduspõhine",U3453&lt;&gt;""),[2]an!$J$39,
IF(AND(A3453=[2]an!$J$38,F3453=[2]an!$E$39,H3453&lt;[2]an!$M$37,S3453&lt;&gt;"kahepoolne vajaduspõhine"),[2]an!$J$39,
IF(AND(A3453=[2]an!$J$38,F3453=[2]an!$E$42),[2]an!$J$42,""))))))))))))))))))))))))))))</f>
        <v/>
      </c>
      <c r="Y3453" s="17" t="str">
        <f>IFERROR(IF(F3453="Tugigrupp",0,
IF(AND(F3453="Peretoe teenus",H3453&gt;=[2]an!$M$37,RANK(D3453,$D3453:$D3453)+COUNTIFS($D$2:D3453,D3453,$F$2:F3453,F3453)-1&gt;1),"",
IF(AND(F3453="Peretoe teenus",H3453&gt;=[2]an!$M$37,RANK(D3453,$D3453:$D3453)+COUNTIFS($D$2:D3453,D3453,$F$2:F3453,F3453)-1=1,MONTH(H3453)=MONTH(K3453)=TRUE,YEAR(H3453)=YEAR(K3453)=TRUE),((EOMONTH(H3453,0)-H3453+1)*X3453)/DAY(EOMONTH(H3453,0)),
IF(AND(F3453="Peretoe teenus",H3453&gt;=[2]an!$M$37,RANK(D3453,$D3453:$D3453)+COUNTIFS($D$2:D3453,D3453,$F$2:F3453,F3453)-1=1),X3453,
IF(AND(F3453="Peretoe teenus",H3453&lt;[2]an!$M$37,S3453&lt;&gt;"kahepoolne vajaduspõhine",RANK(D3453,$D3453:$D3453)+COUNTIFS($D$2:D3453,D3453,$F$2:F3453,F3453)-1=1),X3453,
IF(AND(F3453="Peretoe teenus",H3453&lt;[2]an!$M$37,S3453&lt;&gt;"kahepoolne vajaduspõhine",RANK(D3453,$D3453:$D3453)+COUNTIFS($D$2:D3453,D3453,$F$2:F3453,F3453)-1&gt;1),"",
IF(AND(F3453="Peretoe teenus",H3453&lt;[2]an!$M$37,S3453="kahepoolne vajaduspõhine",U3453="",RANK(D3453,$D3453:$D3453)+COUNTIFS($D$2:D3453,D3453,$F$2:F3453,F3453)-1=1),X3453,
IF(AND(F3453="Peretoe teenus",H3453&lt;[2]an!$M$37,S3453="kahepoolne vajaduspõhine",U3453="",RANK(D3453,$D3453:$D3453)+COUNTIFS($D$2:D3453,D3453,$F$2:F3453,F3453)-1&gt;1),"",
IF(AND(F3453="Peretoe teenus",H3453&lt;[2]an!$M$37,S3453="kahepoolne vajaduspõhine",U3453&lt;[2]an!$M$37,RANK(D3453,$D3453:$D3453)+COUNTIFS($D$2:D3453,D3453,$F$2:F3453,F3453)-1=1),X3453,
IF(AND(F3453="Peretoe teenus",H3453&lt;[2]an!$M$37,S3453="kahepoolne vajaduspõhine",U3453&lt;[2]an!$M$37,RANK(D3453,$D3453:$D3453)+COUNTIFS($D$2:D3453,D3453,$F$2:F3453,F3453)-1&gt;1),"",
IF(AND(F3453="Peretoe teenus",H3453&lt;[2]an!$M$37,S3453="kahepoolne vajaduspõhine",U3453&gt;=[2]an!$M$37,U3453&lt;=[2]an!$M$38,RANK(D3453,$D3453:$D3453)+COUNTIFS($D$2:D3453,D3453,$F$2:F3453,F3453)-1=1),
((EOMONTH(U3453,0)-U3453+1)*X3453)/DAY(EOMONTH(U3453,0))+(DAY(U3453)-1)*100/DAY(EOMONTH(U3453,0)),
IF(AND(F3453="Peretoe teenus",H3453&lt;[2]an!$M$37,S3453="kahepoolne vajaduspõhine",U3453&gt;=[2]an!$M$37,U3453&lt;=[2]an!$M$38,RANK(D3453,$D3453:$D3453)+COUNTIFS($D$2:D3453,D3453,$F$2:F3453,F3453)-1&gt;1),"",
IF(AND(F3453="Peretoe teenus",H3453&lt;[2]an!$M$37,S3453="kahepoolne vajaduspõhine",U3453&gt;[2]an!$M$38,RANK(D3453,$D3453:$D3453)+COUNTIFS($D$2:D3453,D3453,$F$2:F3453,F3453)-1=1),X3453,
IF(AND(F3453="Peretoe teenus",H3453&lt;[2]an!$M$37,S3453="kahepoolne vajaduspõhine",U3453&gt;[2]an!$M$38,RANK(D3453,$D3453:$D3453)+COUNTIFS($D$2:D3453,D3453,$F$2:F3453,F3453)-1&gt;1),"",X3453*W3453)))))))))))))),"")</f>
        <v/>
      </c>
      <c r="Z3453" s="18" t="str">
        <f t="shared" si="160"/>
        <v/>
      </c>
      <c r="AA3453" s="19" t="str">
        <f>IFERROR(VLOOKUP(E3453,[2]an!$A$3:$B$81,2,FALSE),"")</f>
        <v/>
      </c>
      <c r="AB3453" s="19" t="str">
        <f>IFERROR(VLOOKUP(AA3453,[2]an!$C$2:$D$16,2,FALSE),"")</f>
        <v/>
      </c>
      <c r="AC3453" s="20"/>
      <c r="AD3453" s="21" t="str">
        <f>IF(A3453=[2]an!$F$36,VLOOKUP([2]an!$F$36,[2]an!$F$36:$H$36,3,FALSE),IF(A3453=[2]an!$F$35,VLOOKUP([2]an!$F$35,[2]an!$F$35:$H$35,3,FALSE),IF(A3453=[2]an!$F$33,VLOOKUP([2]an!$F$33,[2]an!$F$33:$H$33,3,FALSE),IF(A3453=[2]an!$F$31,VLOOKUP([2]an!$F$31,[2]an!$F$31:$H$31,3,FALSE),""))))</f>
        <v/>
      </c>
    </row>
    <row r="3454" spans="6:30" x14ac:dyDescent="0.2">
      <c r="F3454" s="10"/>
      <c r="G3454" s="8" t="str">
        <f t="shared" si="161"/>
        <v/>
      </c>
      <c r="H3454" s="13"/>
      <c r="K3454" s="13"/>
      <c r="L3454" s="10"/>
      <c r="M3454" s="10"/>
      <c r="S3454" s="8" t="str">
        <f>IFERROR(VLOOKUP(D3454,[1]peretoe_teenus!$A$2:$L$2000,5,FALSE),"")</f>
        <v/>
      </c>
      <c r="U3454" s="13"/>
      <c r="V3454" s="15" t="str" cm="1">
        <f t="array" ref="V3454">IFERROR(IF(AND(F3454="Tugigrupp",RANK(K3454,$K3454:$K3454)+COUNTIFS($K$2:K3454,K3454,$L$2:L3454,L3454,$M$2:M3454,M3454,$I$2:I3454,I3454,$G$2:G3454,G3454,$F$2:F3454,F3454)-1=1),SUMPRODUCT(($F$2:$F$4154=F3454)*($G$2:$G$4154=G3454)*($K$2:$K$4154=K3454)*($I$2:$I$4154=I3454)*($L$2:$L$4154=L3454)*($M$2:$M$4154=M3454)),""),"")</f>
        <v/>
      </c>
      <c r="W3454" s="15" t="str">
        <f t="shared" si="159"/>
        <v/>
      </c>
      <c r="X3454" s="16" t="str">
        <f>IF(AND(A3454=[2]an!$G$38,F3454=[2]an!$E$40),[2]an!$G$40,IF(AND(A3454=[2]an!$G$38,F3454=[2]an!$E$41),[2]an!$G$41,IF(AND(A3454=[2]an!$G$38,F3454=[2]an!$E$39,H3454&gt;=[2]an!$M$37),[2]an!$G$39,
IF(AND(A3454=[2]an!$G$38,F3454=[2]an!$E$39,H3454&lt;[2]an!$M$37,S3454="kahepoolne vajaduspõhine",U3454=""),[2]an!$M$40,
IF(AND(A3454=[2]an!$G$38,F3454=[2]an!$E$39,H3454&lt;[2]an!$M$37,S3454="kahepoolne vajaduspõhine",U3454&lt;&gt;""),[2]an!$G$39,
IF(AND(A3454=[2]an!$G$38,F3454=[2]an!$E$39,H3454&lt;[2]an!$M$37,S3454&lt;&gt;"kahepoolne vajaduspõhine"),[2]an!$G$39,
IF(AND(A3454=[2]an!$G$38,F3454=[2]an!$E$42),[2]an!$G$42,
IF(AND(A3454=[2]an!$H$38,F3454=[2]an!$E$40),[2]an!$H$40,IF(AND(A3454=[2]an!$H$38,F3454=[2]an!$E$41),[2]an!$H$41,IF(AND(A3454=[2]an!$H$38,F3454=[2]an!$E$39,H3454&gt;=[2]an!$M$37),[2]an!$H$39,
IF(AND(A3454=[2]an!$H$38,F3454=[2]an!$E$39,H3454&lt;[2]an!$M$37,S3454="kahepoolne vajaduspõhine",U3454=""),[2]an!$M$40,
IF(AND(A3454=[2]an!$H$38,F3454=[2]an!$E$39,H3454&lt;[2]an!$M$37,S3454="kahepoolne vajaduspõhine",U3454&lt;&gt;""),[2]an!$H$39,
IF(AND(A3454=[2]an!$H$38,F3454=[2]an!$E$39,H3454&lt;[2]an!$M$37,S3454&lt;&gt;"kahepoolne vajaduspõhine"),[2]an!$H$39,
IF(AND(A3454=[2]an!$H$38,F3454=[2]an!$E$42),[2]an!$H$42,
IF(AND(A3454=[2]an!$I$38,F3454=[2]an!$E$40),[2]an!$I$40,IF(AND(A3454=[2]an!$I$38,F3454=[2]an!$E$41),[2]an!$I$41,IF(AND(A3454=[2]an!$I$38,F3454=[2]an!$E$39,H3454&gt;=[2]an!$M$37),[2]an!$I$39,
IF(AND(A3454=[2]an!$I$38,F3454=[2]an!$E$39,H3454&lt;[2]an!$M$37,S3454="kahepoolne vajaduspõhine",U3454=""),[2]an!$M$40,
IF(AND(A3454=[2]an!$I$38,F3454=[2]an!$E$39,H3454&lt;[2]an!$M$37,S3454="kahepoolne vajaduspõhine",U3454&lt;&gt;""),[2]an!$I$39,
IF(AND(A3454=[2]an!$I$38,F3454=[2]an!$E$39,H3454&lt;[2]an!$M$37,S3454&lt;&gt;"kahepoolne vajaduspõhine"),[2]an!$I$39,
IF(AND(A3454=[2]an!$I$38,F3454=[2]an!$E$42),[2]an!$I$42,
IF(AND(A3454=[2]an!$J$38,F3454=[2]an!$E$40),[2]an!$J$40,IF(AND(A3454=[2]an!$J$38,F3454=[2]an!$E$41),[2]an!$J$41,IF(AND(A3454=[2]an!$J$38,F3454=[2]an!$E$39,H3454&gt;=[2]an!$M$37),[2]an!$J$39,
IF(AND(A3454=[2]an!$J$38,F3454=[2]an!$E$39,H3454&lt;[2]an!$M$37,S3454="kahepoolne vajaduspõhine",U3454=""),[2]an!$M$40,
IF(AND(A3454=[2]an!$J$38,F3454=[2]an!$E$39,H3454&lt;[2]an!$M$37,S3454="kahepoolne vajaduspõhine",U3454&lt;&gt;""),[2]an!$J$39,
IF(AND(A3454=[2]an!$J$38,F3454=[2]an!$E$39,H3454&lt;[2]an!$M$37,S3454&lt;&gt;"kahepoolne vajaduspõhine"),[2]an!$J$39,
IF(AND(A3454=[2]an!$J$38,F3454=[2]an!$E$42),[2]an!$J$42,""))))))))))))))))))))))))))))</f>
        <v/>
      </c>
      <c r="Y3454" s="17" t="str">
        <f>IFERROR(IF(F3454="Tugigrupp",0,
IF(AND(F3454="Peretoe teenus",H3454&gt;=[2]an!$M$37,RANK(D3454,$D3454:$D3454)+COUNTIFS($D$2:D3454,D3454,$F$2:F3454,F3454)-1&gt;1),"",
IF(AND(F3454="Peretoe teenus",H3454&gt;=[2]an!$M$37,RANK(D3454,$D3454:$D3454)+COUNTIFS($D$2:D3454,D3454,$F$2:F3454,F3454)-1=1,MONTH(H3454)=MONTH(K3454)=TRUE,YEAR(H3454)=YEAR(K3454)=TRUE),((EOMONTH(H3454,0)-H3454+1)*X3454)/DAY(EOMONTH(H3454,0)),
IF(AND(F3454="Peretoe teenus",H3454&gt;=[2]an!$M$37,RANK(D3454,$D3454:$D3454)+COUNTIFS($D$2:D3454,D3454,$F$2:F3454,F3454)-1=1),X3454,
IF(AND(F3454="Peretoe teenus",H3454&lt;[2]an!$M$37,S3454&lt;&gt;"kahepoolne vajaduspõhine",RANK(D3454,$D3454:$D3454)+COUNTIFS($D$2:D3454,D3454,$F$2:F3454,F3454)-1=1),X3454,
IF(AND(F3454="Peretoe teenus",H3454&lt;[2]an!$M$37,S3454&lt;&gt;"kahepoolne vajaduspõhine",RANK(D3454,$D3454:$D3454)+COUNTIFS($D$2:D3454,D3454,$F$2:F3454,F3454)-1&gt;1),"",
IF(AND(F3454="Peretoe teenus",H3454&lt;[2]an!$M$37,S3454="kahepoolne vajaduspõhine",U3454="",RANK(D3454,$D3454:$D3454)+COUNTIFS($D$2:D3454,D3454,$F$2:F3454,F3454)-1=1),X3454,
IF(AND(F3454="Peretoe teenus",H3454&lt;[2]an!$M$37,S3454="kahepoolne vajaduspõhine",U3454="",RANK(D3454,$D3454:$D3454)+COUNTIFS($D$2:D3454,D3454,$F$2:F3454,F3454)-1&gt;1),"",
IF(AND(F3454="Peretoe teenus",H3454&lt;[2]an!$M$37,S3454="kahepoolne vajaduspõhine",U3454&lt;[2]an!$M$37,RANK(D3454,$D3454:$D3454)+COUNTIFS($D$2:D3454,D3454,$F$2:F3454,F3454)-1=1),X3454,
IF(AND(F3454="Peretoe teenus",H3454&lt;[2]an!$M$37,S3454="kahepoolne vajaduspõhine",U3454&lt;[2]an!$M$37,RANK(D3454,$D3454:$D3454)+COUNTIFS($D$2:D3454,D3454,$F$2:F3454,F3454)-1&gt;1),"",
IF(AND(F3454="Peretoe teenus",H3454&lt;[2]an!$M$37,S3454="kahepoolne vajaduspõhine",U3454&gt;=[2]an!$M$37,U3454&lt;=[2]an!$M$38,RANK(D3454,$D3454:$D3454)+COUNTIFS($D$2:D3454,D3454,$F$2:F3454,F3454)-1=1),
((EOMONTH(U3454,0)-U3454+1)*X3454)/DAY(EOMONTH(U3454,0))+(DAY(U3454)-1)*100/DAY(EOMONTH(U3454,0)),
IF(AND(F3454="Peretoe teenus",H3454&lt;[2]an!$M$37,S3454="kahepoolne vajaduspõhine",U3454&gt;=[2]an!$M$37,U3454&lt;=[2]an!$M$38,RANK(D3454,$D3454:$D3454)+COUNTIFS($D$2:D3454,D3454,$F$2:F3454,F3454)-1&gt;1),"",
IF(AND(F3454="Peretoe teenus",H3454&lt;[2]an!$M$37,S3454="kahepoolne vajaduspõhine",U3454&gt;[2]an!$M$38,RANK(D3454,$D3454:$D3454)+COUNTIFS($D$2:D3454,D3454,$F$2:F3454,F3454)-1=1),X3454,
IF(AND(F3454="Peretoe teenus",H3454&lt;[2]an!$M$37,S3454="kahepoolne vajaduspõhine",U3454&gt;[2]an!$M$38,RANK(D3454,$D3454:$D3454)+COUNTIFS($D$2:D3454,D3454,$F$2:F3454,F3454)-1&gt;1),"",X3454*W3454)))))))))))))),"")</f>
        <v/>
      </c>
      <c r="Z3454" s="18" t="str">
        <f t="shared" si="160"/>
        <v/>
      </c>
      <c r="AA3454" s="19" t="str">
        <f>IFERROR(VLOOKUP(E3454,[2]an!$A$3:$B$81,2,FALSE),"")</f>
        <v/>
      </c>
      <c r="AB3454" s="19" t="str">
        <f>IFERROR(VLOOKUP(AA3454,[2]an!$C$2:$D$16,2,FALSE),"")</f>
        <v/>
      </c>
      <c r="AC3454" s="20"/>
      <c r="AD3454" s="21" t="str">
        <f>IF(A3454=[2]an!$F$36,VLOOKUP([2]an!$F$36,[2]an!$F$36:$H$36,3,FALSE),IF(A3454=[2]an!$F$35,VLOOKUP([2]an!$F$35,[2]an!$F$35:$H$35,3,FALSE),IF(A3454=[2]an!$F$33,VLOOKUP([2]an!$F$33,[2]an!$F$33:$H$33,3,FALSE),IF(A3454=[2]an!$F$31,VLOOKUP([2]an!$F$31,[2]an!$F$31:$H$31,3,FALSE),""))))</f>
        <v/>
      </c>
    </row>
    <row r="3455" spans="6:30" x14ac:dyDescent="0.2">
      <c r="F3455" s="10"/>
      <c r="G3455" s="8" t="str">
        <f t="shared" si="161"/>
        <v/>
      </c>
      <c r="H3455" s="13"/>
      <c r="K3455" s="13"/>
      <c r="L3455" s="10"/>
      <c r="M3455" s="10"/>
      <c r="S3455" s="8" t="str">
        <f>IFERROR(VLOOKUP(D3455,[1]peretoe_teenus!$A$2:$L$2000,5,FALSE),"")</f>
        <v/>
      </c>
      <c r="U3455" s="13"/>
      <c r="V3455" s="15" t="str" cm="1">
        <f t="array" ref="V3455">IFERROR(IF(AND(F3455="Tugigrupp",RANK(K3455,$K3455:$K3455)+COUNTIFS($K$2:K3455,K3455,$L$2:L3455,L3455,$M$2:M3455,M3455,$I$2:I3455,I3455,$G$2:G3455,G3455,$F$2:F3455,F3455)-1=1),SUMPRODUCT(($F$2:$F$4154=F3455)*($G$2:$G$4154=G3455)*($K$2:$K$4154=K3455)*($I$2:$I$4154=I3455)*($L$2:$L$4154=L3455)*($M$2:$M$4154=M3455)),""),"")</f>
        <v/>
      </c>
      <c r="W3455" s="15" t="str">
        <f t="shared" si="159"/>
        <v/>
      </c>
      <c r="X3455" s="16" t="str">
        <f>IF(AND(A3455=[2]an!$G$38,F3455=[2]an!$E$40),[2]an!$G$40,IF(AND(A3455=[2]an!$G$38,F3455=[2]an!$E$41),[2]an!$G$41,IF(AND(A3455=[2]an!$G$38,F3455=[2]an!$E$39,H3455&gt;=[2]an!$M$37),[2]an!$G$39,
IF(AND(A3455=[2]an!$G$38,F3455=[2]an!$E$39,H3455&lt;[2]an!$M$37,S3455="kahepoolne vajaduspõhine",U3455=""),[2]an!$M$40,
IF(AND(A3455=[2]an!$G$38,F3455=[2]an!$E$39,H3455&lt;[2]an!$M$37,S3455="kahepoolne vajaduspõhine",U3455&lt;&gt;""),[2]an!$G$39,
IF(AND(A3455=[2]an!$G$38,F3455=[2]an!$E$39,H3455&lt;[2]an!$M$37,S3455&lt;&gt;"kahepoolne vajaduspõhine"),[2]an!$G$39,
IF(AND(A3455=[2]an!$G$38,F3455=[2]an!$E$42),[2]an!$G$42,
IF(AND(A3455=[2]an!$H$38,F3455=[2]an!$E$40),[2]an!$H$40,IF(AND(A3455=[2]an!$H$38,F3455=[2]an!$E$41),[2]an!$H$41,IF(AND(A3455=[2]an!$H$38,F3455=[2]an!$E$39,H3455&gt;=[2]an!$M$37),[2]an!$H$39,
IF(AND(A3455=[2]an!$H$38,F3455=[2]an!$E$39,H3455&lt;[2]an!$M$37,S3455="kahepoolne vajaduspõhine",U3455=""),[2]an!$M$40,
IF(AND(A3455=[2]an!$H$38,F3455=[2]an!$E$39,H3455&lt;[2]an!$M$37,S3455="kahepoolne vajaduspõhine",U3455&lt;&gt;""),[2]an!$H$39,
IF(AND(A3455=[2]an!$H$38,F3455=[2]an!$E$39,H3455&lt;[2]an!$M$37,S3455&lt;&gt;"kahepoolne vajaduspõhine"),[2]an!$H$39,
IF(AND(A3455=[2]an!$H$38,F3455=[2]an!$E$42),[2]an!$H$42,
IF(AND(A3455=[2]an!$I$38,F3455=[2]an!$E$40),[2]an!$I$40,IF(AND(A3455=[2]an!$I$38,F3455=[2]an!$E$41),[2]an!$I$41,IF(AND(A3455=[2]an!$I$38,F3455=[2]an!$E$39,H3455&gt;=[2]an!$M$37),[2]an!$I$39,
IF(AND(A3455=[2]an!$I$38,F3455=[2]an!$E$39,H3455&lt;[2]an!$M$37,S3455="kahepoolne vajaduspõhine",U3455=""),[2]an!$M$40,
IF(AND(A3455=[2]an!$I$38,F3455=[2]an!$E$39,H3455&lt;[2]an!$M$37,S3455="kahepoolne vajaduspõhine",U3455&lt;&gt;""),[2]an!$I$39,
IF(AND(A3455=[2]an!$I$38,F3455=[2]an!$E$39,H3455&lt;[2]an!$M$37,S3455&lt;&gt;"kahepoolne vajaduspõhine"),[2]an!$I$39,
IF(AND(A3455=[2]an!$I$38,F3455=[2]an!$E$42),[2]an!$I$42,
IF(AND(A3455=[2]an!$J$38,F3455=[2]an!$E$40),[2]an!$J$40,IF(AND(A3455=[2]an!$J$38,F3455=[2]an!$E$41),[2]an!$J$41,IF(AND(A3455=[2]an!$J$38,F3455=[2]an!$E$39,H3455&gt;=[2]an!$M$37),[2]an!$J$39,
IF(AND(A3455=[2]an!$J$38,F3455=[2]an!$E$39,H3455&lt;[2]an!$M$37,S3455="kahepoolne vajaduspõhine",U3455=""),[2]an!$M$40,
IF(AND(A3455=[2]an!$J$38,F3455=[2]an!$E$39,H3455&lt;[2]an!$M$37,S3455="kahepoolne vajaduspõhine",U3455&lt;&gt;""),[2]an!$J$39,
IF(AND(A3455=[2]an!$J$38,F3455=[2]an!$E$39,H3455&lt;[2]an!$M$37,S3455&lt;&gt;"kahepoolne vajaduspõhine"),[2]an!$J$39,
IF(AND(A3455=[2]an!$J$38,F3455=[2]an!$E$42),[2]an!$J$42,""))))))))))))))))))))))))))))</f>
        <v/>
      </c>
      <c r="Y3455" s="17" t="str">
        <f>IFERROR(IF(F3455="Tugigrupp",0,
IF(AND(F3455="Peretoe teenus",H3455&gt;=[2]an!$M$37,RANK(D3455,$D3455:$D3455)+COUNTIFS($D$2:D3455,D3455,$F$2:F3455,F3455)-1&gt;1),"",
IF(AND(F3455="Peretoe teenus",H3455&gt;=[2]an!$M$37,RANK(D3455,$D3455:$D3455)+COUNTIFS($D$2:D3455,D3455,$F$2:F3455,F3455)-1=1,MONTH(H3455)=MONTH(K3455)=TRUE,YEAR(H3455)=YEAR(K3455)=TRUE),((EOMONTH(H3455,0)-H3455+1)*X3455)/DAY(EOMONTH(H3455,0)),
IF(AND(F3455="Peretoe teenus",H3455&gt;=[2]an!$M$37,RANK(D3455,$D3455:$D3455)+COUNTIFS($D$2:D3455,D3455,$F$2:F3455,F3455)-1=1),X3455,
IF(AND(F3455="Peretoe teenus",H3455&lt;[2]an!$M$37,S3455&lt;&gt;"kahepoolne vajaduspõhine",RANK(D3455,$D3455:$D3455)+COUNTIFS($D$2:D3455,D3455,$F$2:F3455,F3455)-1=1),X3455,
IF(AND(F3455="Peretoe teenus",H3455&lt;[2]an!$M$37,S3455&lt;&gt;"kahepoolne vajaduspõhine",RANK(D3455,$D3455:$D3455)+COUNTIFS($D$2:D3455,D3455,$F$2:F3455,F3455)-1&gt;1),"",
IF(AND(F3455="Peretoe teenus",H3455&lt;[2]an!$M$37,S3455="kahepoolne vajaduspõhine",U3455="",RANK(D3455,$D3455:$D3455)+COUNTIFS($D$2:D3455,D3455,$F$2:F3455,F3455)-1=1),X3455,
IF(AND(F3455="Peretoe teenus",H3455&lt;[2]an!$M$37,S3455="kahepoolne vajaduspõhine",U3455="",RANK(D3455,$D3455:$D3455)+COUNTIFS($D$2:D3455,D3455,$F$2:F3455,F3455)-1&gt;1),"",
IF(AND(F3455="Peretoe teenus",H3455&lt;[2]an!$M$37,S3455="kahepoolne vajaduspõhine",U3455&lt;[2]an!$M$37,RANK(D3455,$D3455:$D3455)+COUNTIFS($D$2:D3455,D3455,$F$2:F3455,F3455)-1=1),X3455,
IF(AND(F3455="Peretoe teenus",H3455&lt;[2]an!$M$37,S3455="kahepoolne vajaduspõhine",U3455&lt;[2]an!$M$37,RANK(D3455,$D3455:$D3455)+COUNTIFS($D$2:D3455,D3455,$F$2:F3455,F3455)-1&gt;1),"",
IF(AND(F3455="Peretoe teenus",H3455&lt;[2]an!$M$37,S3455="kahepoolne vajaduspõhine",U3455&gt;=[2]an!$M$37,U3455&lt;=[2]an!$M$38,RANK(D3455,$D3455:$D3455)+COUNTIFS($D$2:D3455,D3455,$F$2:F3455,F3455)-1=1),
((EOMONTH(U3455,0)-U3455+1)*X3455)/DAY(EOMONTH(U3455,0))+(DAY(U3455)-1)*100/DAY(EOMONTH(U3455,0)),
IF(AND(F3455="Peretoe teenus",H3455&lt;[2]an!$M$37,S3455="kahepoolne vajaduspõhine",U3455&gt;=[2]an!$M$37,U3455&lt;=[2]an!$M$38,RANK(D3455,$D3455:$D3455)+COUNTIFS($D$2:D3455,D3455,$F$2:F3455,F3455)-1&gt;1),"",
IF(AND(F3455="Peretoe teenus",H3455&lt;[2]an!$M$37,S3455="kahepoolne vajaduspõhine",U3455&gt;[2]an!$M$38,RANK(D3455,$D3455:$D3455)+COUNTIFS($D$2:D3455,D3455,$F$2:F3455,F3455)-1=1),X3455,
IF(AND(F3455="Peretoe teenus",H3455&lt;[2]an!$M$37,S3455="kahepoolne vajaduspõhine",U3455&gt;[2]an!$M$38,RANK(D3455,$D3455:$D3455)+COUNTIFS($D$2:D3455,D3455,$F$2:F3455,F3455)-1&gt;1),"",X3455*W3455)))))))))))))),"")</f>
        <v/>
      </c>
      <c r="Z3455" s="18" t="str">
        <f t="shared" si="160"/>
        <v/>
      </c>
      <c r="AA3455" s="19" t="str">
        <f>IFERROR(VLOOKUP(E3455,[2]an!$A$3:$B$81,2,FALSE),"")</f>
        <v/>
      </c>
      <c r="AB3455" s="19" t="str">
        <f>IFERROR(VLOOKUP(AA3455,[2]an!$C$2:$D$16,2,FALSE),"")</f>
        <v/>
      </c>
      <c r="AC3455" s="20"/>
      <c r="AD3455" s="21" t="str">
        <f>IF(A3455=[2]an!$F$36,VLOOKUP([2]an!$F$36,[2]an!$F$36:$H$36,3,FALSE),IF(A3455=[2]an!$F$35,VLOOKUP([2]an!$F$35,[2]an!$F$35:$H$35,3,FALSE),IF(A3455=[2]an!$F$33,VLOOKUP([2]an!$F$33,[2]an!$F$33:$H$33,3,FALSE),IF(A3455=[2]an!$F$31,VLOOKUP([2]an!$F$31,[2]an!$F$31:$H$31,3,FALSE),""))))</f>
        <v/>
      </c>
    </row>
    <row r="3456" spans="6:30" x14ac:dyDescent="0.2">
      <c r="F3456" s="10"/>
      <c r="G3456" s="8" t="str">
        <f t="shared" si="161"/>
        <v/>
      </c>
      <c r="H3456" s="13"/>
      <c r="K3456" s="13"/>
      <c r="L3456" s="10"/>
      <c r="M3456" s="10"/>
      <c r="S3456" s="8" t="str">
        <f>IFERROR(VLOOKUP(D3456,[1]peretoe_teenus!$A$2:$L$2000,5,FALSE),"")</f>
        <v/>
      </c>
      <c r="U3456" s="13"/>
      <c r="V3456" s="15" t="str" cm="1">
        <f t="array" ref="V3456">IFERROR(IF(AND(F3456="Tugigrupp",RANK(K3456,$K3456:$K3456)+COUNTIFS($K$2:K3456,K3456,$L$2:L3456,L3456,$M$2:M3456,M3456,$I$2:I3456,I3456,$G$2:G3456,G3456,$F$2:F3456,F3456)-1=1),SUMPRODUCT(($F$2:$F$4154=F3456)*($G$2:$G$4154=G3456)*($K$2:$K$4154=K3456)*($I$2:$I$4154=I3456)*($L$2:$L$4154=L3456)*($M$2:$M$4154=M3456)),""),"")</f>
        <v/>
      </c>
      <c r="W3456" s="15" t="str">
        <f t="shared" si="159"/>
        <v/>
      </c>
      <c r="X3456" s="16" t="str">
        <f>IF(AND(A3456=[2]an!$G$38,F3456=[2]an!$E$40),[2]an!$G$40,IF(AND(A3456=[2]an!$G$38,F3456=[2]an!$E$41),[2]an!$G$41,IF(AND(A3456=[2]an!$G$38,F3456=[2]an!$E$39,H3456&gt;=[2]an!$M$37),[2]an!$G$39,
IF(AND(A3456=[2]an!$G$38,F3456=[2]an!$E$39,H3456&lt;[2]an!$M$37,S3456="kahepoolne vajaduspõhine",U3456=""),[2]an!$M$40,
IF(AND(A3456=[2]an!$G$38,F3456=[2]an!$E$39,H3456&lt;[2]an!$M$37,S3456="kahepoolne vajaduspõhine",U3456&lt;&gt;""),[2]an!$G$39,
IF(AND(A3456=[2]an!$G$38,F3456=[2]an!$E$39,H3456&lt;[2]an!$M$37,S3456&lt;&gt;"kahepoolne vajaduspõhine"),[2]an!$G$39,
IF(AND(A3456=[2]an!$G$38,F3456=[2]an!$E$42),[2]an!$G$42,
IF(AND(A3456=[2]an!$H$38,F3456=[2]an!$E$40),[2]an!$H$40,IF(AND(A3456=[2]an!$H$38,F3456=[2]an!$E$41),[2]an!$H$41,IF(AND(A3456=[2]an!$H$38,F3456=[2]an!$E$39,H3456&gt;=[2]an!$M$37),[2]an!$H$39,
IF(AND(A3456=[2]an!$H$38,F3456=[2]an!$E$39,H3456&lt;[2]an!$M$37,S3456="kahepoolne vajaduspõhine",U3456=""),[2]an!$M$40,
IF(AND(A3456=[2]an!$H$38,F3456=[2]an!$E$39,H3456&lt;[2]an!$M$37,S3456="kahepoolne vajaduspõhine",U3456&lt;&gt;""),[2]an!$H$39,
IF(AND(A3456=[2]an!$H$38,F3456=[2]an!$E$39,H3456&lt;[2]an!$M$37,S3456&lt;&gt;"kahepoolne vajaduspõhine"),[2]an!$H$39,
IF(AND(A3456=[2]an!$H$38,F3456=[2]an!$E$42),[2]an!$H$42,
IF(AND(A3456=[2]an!$I$38,F3456=[2]an!$E$40),[2]an!$I$40,IF(AND(A3456=[2]an!$I$38,F3456=[2]an!$E$41),[2]an!$I$41,IF(AND(A3456=[2]an!$I$38,F3456=[2]an!$E$39,H3456&gt;=[2]an!$M$37),[2]an!$I$39,
IF(AND(A3456=[2]an!$I$38,F3456=[2]an!$E$39,H3456&lt;[2]an!$M$37,S3456="kahepoolne vajaduspõhine",U3456=""),[2]an!$M$40,
IF(AND(A3456=[2]an!$I$38,F3456=[2]an!$E$39,H3456&lt;[2]an!$M$37,S3456="kahepoolne vajaduspõhine",U3456&lt;&gt;""),[2]an!$I$39,
IF(AND(A3456=[2]an!$I$38,F3456=[2]an!$E$39,H3456&lt;[2]an!$M$37,S3456&lt;&gt;"kahepoolne vajaduspõhine"),[2]an!$I$39,
IF(AND(A3456=[2]an!$I$38,F3456=[2]an!$E$42),[2]an!$I$42,
IF(AND(A3456=[2]an!$J$38,F3456=[2]an!$E$40),[2]an!$J$40,IF(AND(A3456=[2]an!$J$38,F3456=[2]an!$E$41),[2]an!$J$41,IF(AND(A3456=[2]an!$J$38,F3456=[2]an!$E$39,H3456&gt;=[2]an!$M$37),[2]an!$J$39,
IF(AND(A3456=[2]an!$J$38,F3456=[2]an!$E$39,H3456&lt;[2]an!$M$37,S3456="kahepoolne vajaduspõhine",U3456=""),[2]an!$M$40,
IF(AND(A3456=[2]an!$J$38,F3456=[2]an!$E$39,H3456&lt;[2]an!$M$37,S3456="kahepoolne vajaduspõhine",U3456&lt;&gt;""),[2]an!$J$39,
IF(AND(A3456=[2]an!$J$38,F3456=[2]an!$E$39,H3456&lt;[2]an!$M$37,S3456&lt;&gt;"kahepoolne vajaduspõhine"),[2]an!$J$39,
IF(AND(A3456=[2]an!$J$38,F3456=[2]an!$E$42),[2]an!$J$42,""))))))))))))))))))))))))))))</f>
        <v/>
      </c>
      <c r="Y3456" s="17" t="str">
        <f>IFERROR(IF(F3456="Tugigrupp",0,
IF(AND(F3456="Peretoe teenus",H3456&gt;=[2]an!$M$37,RANK(D3456,$D3456:$D3456)+COUNTIFS($D$2:D3456,D3456,$F$2:F3456,F3456)-1&gt;1),"",
IF(AND(F3456="Peretoe teenus",H3456&gt;=[2]an!$M$37,RANK(D3456,$D3456:$D3456)+COUNTIFS($D$2:D3456,D3456,$F$2:F3456,F3456)-1=1,MONTH(H3456)=MONTH(K3456)=TRUE,YEAR(H3456)=YEAR(K3456)=TRUE),((EOMONTH(H3456,0)-H3456+1)*X3456)/DAY(EOMONTH(H3456,0)),
IF(AND(F3456="Peretoe teenus",H3456&gt;=[2]an!$M$37,RANK(D3456,$D3456:$D3456)+COUNTIFS($D$2:D3456,D3456,$F$2:F3456,F3456)-1=1),X3456,
IF(AND(F3456="Peretoe teenus",H3456&lt;[2]an!$M$37,S3456&lt;&gt;"kahepoolne vajaduspõhine",RANK(D3456,$D3456:$D3456)+COUNTIFS($D$2:D3456,D3456,$F$2:F3456,F3456)-1=1),X3456,
IF(AND(F3456="Peretoe teenus",H3456&lt;[2]an!$M$37,S3456&lt;&gt;"kahepoolne vajaduspõhine",RANK(D3456,$D3456:$D3456)+COUNTIFS($D$2:D3456,D3456,$F$2:F3456,F3456)-1&gt;1),"",
IF(AND(F3456="Peretoe teenus",H3456&lt;[2]an!$M$37,S3456="kahepoolne vajaduspõhine",U3456="",RANK(D3456,$D3456:$D3456)+COUNTIFS($D$2:D3456,D3456,$F$2:F3456,F3456)-1=1),X3456,
IF(AND(F3456="Peretoe teenus",H3456&lt;[2]an!$M$37,S3456="kahepoolne vajaduspõhine",U3456="",RANK(D3456,$D3456:$D3456)+COUNTIFS($D$2:D3456,D3456,$F$2:F3456,F3456)-1&gt;1),"",
IF(AND(F3456="Peretoe teenus",H3456&lt;[2]an!$M$37,S3456="kahepoolne vajaduspõhine",U3456&lt;[2]an!$M$37,RANK(D3456,$D3456:$D3456)+COUNTIFS($D$2:D3456,D3456,$F$2:F3456,F3456)-1=1),X3456,
IF(AND(F3456="Peretoe teenus",H3456&lt;[2]an!$M$37,S3456="kahepoolne vajaduspõhine",U3456&lt;[2]an!$M$37,RANK(D3456,$D3456:$D3456)+COUNTIFS($D$2:D3456,D3456,$F$2:F3456,F3456)-1&gt;1),"",
IF(AND(F3456="Peretoe teenus",H3456&lt;[2]an!$M$37,S3456="kahepoolne vajaduspõhine",U3456&gt;=[2]an!$M$37,U3456&lt;=[2]an!$M$38,RANK(D3456,$D3456:$D3456)+COUNTIFS($D$2:D3456,D3456,$F$2:F3456,F3456)-1=1),
((EOMONTH(U3456,0)-U3456+1)*X3456)/DAY(EOMONTH(U3456,0))+(DAY(U3456)-1)*100/DAY(EOMONTH(U3456,0)),
IF(AND(F3456="Peretoe teenus",H3456&lt;[2]an!$M$37,S3456="kahepoolne vajaduspõhine",U3456&gt;=[2]an!$M$37,U3456&lt;=[2]an!$M$38,RANK(D3456,$D3456:$D3456)+COUNTIFS($D$2:D3456,D3456,$F$2:F3456,F3456)-1&gt;1),"",
IF(AND(F3456="Peretoe teenus",H3456&lt;[2]an!$M$37,S3456="kahepoolne vajaduspõhine",U3456&gt;[2]an!$M$38,RANK(D3456,$D3456:$D3456)+COUNTIFS($D$2:D3456,D3456,$F$2:F3456,F3456)-1=1),X3456,
IF(AND(F3456="Peretoe teenus",H3456&lt;[2]an!$M$37,S3456="kahepoolne vajaduspõhine",U3456&gt;[2]an!$M$38,RANK(D3456,$D3456:$D3456)+COUNTIFS($D$2:D3456,D3456,$F$2:F3456,F3456)-1&gt;1),"",X3456*W3456)))))))))))))),"")</f>
        <v/>
      </c>
      <c r="Z3456" s="18" t="str">
        <f t="shared" si="160"/>
        <v/>
      </c>
      <c r="AA3456" s="19" t="str">
        <f>IFERROR(VLOOKUP(E3456,[2]an!$A$3:$B$81,2,FALSE),"")</f>
        <v/>
      </c>
      <c r="AB3456" s="19" t="str">
        <f>IFERROR(VLOOKUP(AA3456,[2]an!$C$2:$D$16,2,FALSE),"")</f>
        <v/>
      </c>
      <c r="AC3456" s="20"/>
      <c r="AD3456" s="21" t="str">
        <f>IF(A3456=[2]an!$F$36,VLOOKUP([2]an!$F$36,[2]an!$F$36:$H$36,3,FALSE),IF(A3456=[2]an!$F$35,VLOOKUP([2]an!$F$35,[2]an!$F$35:$H$35,3,FALSE),IF(A3456=[2]an!$F$33,VLOOKUP([2]an!$F$33,[2]an!$F$33:$H$33,3,FALSE),IF(A3456=[2]an!$F$31,VLOOKUP([2]an!$F$31,[2]an!$F$31:$H$31,3,FALSE),""))))</f>
        <v/>
      </c>
    </row>
    <row r="3457" spans="6:30" x14ac:dyDescent="0.2">
      <c r="F3457" s="10"/>
      <c r="G3457" s="8" t="str">
        <f t="shared" si="161"/>
        <v/>
      </c>
      <c r="H3457" s="13"/>
      <c r="K3457" s="13"/>
      <c r="L3457" s="10"/>
      <c r="M3457" s="10"/>
      <c r="S3457" s="8" t="str">
        <f>IFERROR(VLOOKUP(D3457,[1]peretoe_teenus!$A$2:$L$2000,5,FALSE),"")</f>
        <v/>
      </c>
      <c r="U3457" s="13"/>
      <c r="V3457" s="15" t="str" cm="1">
        <f t="array" ref="V3457">IFERROR(IF(AND(F3457="Tugigrupp",RANK(K3457,$K3457:$K3457)+COUNTIFS($K$2:K3457,K3457,$L$2:L3457,L3457,$M$2:M3457,M3457,$I$2:I3457,I3457,$G$2:G3457,G3457,$F$2:F3457,F3457)-1=1),SUMPRODUCT(($F$2:$F$4154=F3457)*($G$2:$G$4154=G3457)*($K$2:$K$4154=K3457)*($I$2:$I$4154=I3457)*($L$2:$L$4154=L3457)*($M$2:$M$4154=M3457)),""),"")</f>
        <v/>
      </c>
      <c r="W3457" s="15" t="str">
        <f t="shared" si="159"/>
        <v/>
      </c>
      <c r="X3457" s="16" t="str">
        <f>IF(AND(A3457=[2]an!$G$38,F3457=[2]an!$E$40),[2]an!$G$40,IF(AND(A3457=[2]an!$G$38,F3457=[2]an!$E$41),[2]an!$G$41,IF(AND(A3457=[2]an!$G$38,F3457=[2]an!$E$39,H3457&gt;=[2]an!$M$37),[2]an!$G$39,
IF(AND(A3457=[2]an!$G$38,F3457=[2]an!$E$39,H3457&lt;[2]an!$M$37,S3457="kahepoolne vajaduspõhine",U3457=""),[2]an!$M$40,
IF(AND(A3457=[2]an!$G$38,F3457=[2]an!$E$39,H3457&lt;[2]an!$M$37,S3457="kahepoolne vajaduspõhine",U3457&lt;&gt;""),[2]an!$G$39,
IF(AND(A3457=[2]an!$G$38,F3457=[2]an!$E$39,H3457&lt;[2]an!$M$37,S3457&lt;&gt;"kahepoolne vajaduspõhine"),[2]an!$G$39,
IF(AND(A3457=[2]an!$G$38,F3457=[2]an!$E$42),[2]an!$G$42,
IF(AND(A3457=[2]an!$H$38,F3457=[2]an!$E$40),[2]an!$H$40,IF(AND(A3457=[2]an!$H$38,F3457=[2]an!$E$41),[2]an!$H$41,IF(AND(A3457=[2]an!$H$38,F3457=[2]an!$E$39,H3457&gt;=[2]an!$M$37),[2]an!$H$39,
IF(AND(A3457=[2]an!$H$38,F3457=[2]an!$E$39,H3457&lt;[2]an!$M$37,S3457="kahepoolne vajaduspõhine",U3457=""),[2]an!$M$40,
IF(AND(A3457=[2]an!$H$38,F3457=[2]an!$E$39,H3457&lt;[2]an!$M$37,S3457="kahepoolne vajaduspõhine",U3457&lt;&gt;""),[2]an!$H$39,
IF(AND(A3457=[2]an!$H$38,F3457=[2]an!$E$39,H3457&lt;[2]an!$M$37,S3457&lt;&gt;"kahepoolne vajaduspõhine"),[2]an!$H$39,
IF(AND(A3457=[2]an!$H$38,F3457=[2]an!$E$42),[2]an!$H$42,
IF(AND(A3457=[2]an!$I$38,F3457=[2]an!$E$40),[2]an!$I$40,IF(AND(A3457=[2]an!$I$38,F3457=[2]an!$E$41),[2]an!$I$41,IF(AND(A3457=[2]an!$I$38,F3457=[2]an!$E$39,H3457&gt;=[2]an!$M$37),[2]an!$I$39,
IF(AND(A3457=[2]an!$I$38,F3457=[2]an!$E$39,H3457&lt;[2]an!$M$37,S3457="kahepoolne vajaduspõhine",U3457=""),[2]an!$M$40,
IF(AND(A3457=[2]an!$I$38,F3457=[2]an!$E$39,H3457&lt;[2]an!$M$37,S3457="kahepoolne vajaduspõhine",U3457&lt;&gt;""),[2]an!$I$39,
IF(AND(A3457=[2]an!$I$38,F3457=[2]an!$E$39,H3457&lt;[2]an!$M$37,S3457&lt;&gt;"kahepoolne vajaduspõhine"),[2]an!$I$39,
IF(AND(A3457=[2]an!$I$38,F3457=[2]an!$E$42),[2]an!$I$42,
IF(AND(A3457=[2]an!$J$38,F3457=[2]an!$E$40),[2]an!$J$40,IF(AND(A3457=[2]an!$J$38,F3457=[2]an!$E$41),[2]an!$J$41,IF(AND(A3457=[2]an!$J$38,F3457=[2]an!$E$39,H3457&gt;=[2]an!$M$37),[2]an!$J$39,
IF(AND(A3457=[2]an!$J$38,F3457=[2]an!$E$39,H3457&lt;[2]an!$M$37,S3457="kahepoolne vajaduspõhine",U3457=""),[2]an!$M$40,
IF(AND(A3457=[2]an!$J$38,F3457=[2]an!$E$39,H3457&lt;[2]an!$M$37,S3457="kahepoolne vajaduspõhine",U3457&lt;&gt;""),[2]an!$J$39,
IF(AND(A3457=[2]an!$J$38,F3457=[2]an!$E$39,H3457&lt;[2]an!$M$37,S3457&lt;&gt;"kahepoolne vajaduspõhine"),[2]an!$J$39,
IF(AND(A3457=[2]an!$J$38,F3457=[2]an!$E$42),[2]an!$J$42,""))))))))))))))))))))))))))))</f>
        <v/>
      </c>
      <c r="Y3457" s="17" t="str">
        <f>IFERROR(IF(F3457="Tugigrupp",0,
IF(AND(F3457="Peretoe teenus",H3457&gt;=[2]an!$M$37,RANK(D3457,$D3457:$D3457)+COUNTIFS($D$2:D3457,D3457,$F$2:F3457,F3457)-1&gt;1),"",
IF(AND(F3457="Peretoe teenus",H3457&gt;=[2]an!$M$37,RANK(D3457,$D3457:$D3457)+COUNTIFS($D$2:D3457,D3457,$F$2:F3457,F3457)-1=1,MONTH(H3457)=MONTH(K3457)=TRUE,YEAR(H3457)=YEAR(K3457)=TRUE),((EOMONTH(H3457,0)-H3457+1)*X3457)/DAY(EOMONTH(H3457,0)),
IF(AND(F3457="Peretoe teenus",H3457&gt;=[2]an!$M$37,RANK(D3457,$D3457:$D3457)+COUNTIFS($D$2:D3457,D3457,$F$2:F3457,F3457)-1=1),X3457,
IF(AND(F3457="Peretoe teenus",H3457&lt;[2]an!$M$37,S3457&lt;&gt;"kahepoolne vajaduspõhine",RANK(D3457,$D3457:$D3457)+COUNTIFS($D$2:D3457,D3457,$F$2:F3457,F3457)-1=1),X3457,
IF(AND(F3457="Peretoe teenus",H3457&lt;[2]an!$M$37,S3457&lt;&gt;"kahepoolne vajaduspõhine",RANK(D3457,$D3457:$D3457)+COUNTIFS($D$2:D3457,D3457,$F$2:F3457,F3457)-1&gt;1),"",
IF(AND(F3457="Peretoe teenus",H3457&lt;[2]an!$M$37,S3457="kahepoolne vajaduspõhine",U3457="",RANK(D3457,$D3457:$D3457)+COUNTIFS($D$2:D3457,D3457,$F$2:F3457,F3457)-1=1),X3457,
IF(AND(F3457="Peretoe teenus",H3457&lt;[2]an!$M$37,S3457="kahepoolne vajaduspõhine",U3457="",RANK(D3457,$D3457:$D3457)+COUNTIFS($D$2:D3457,D3457,$F$2:F3457,F3457)-1&gt;1),"",
IF(AND(F3457="Peretoe teenus",H3457&lt;[2]an!$M$37,S3457="kahepoolne vajaduspõhine",U3457&lt;[2]an!$M$37,RANK(D3457,$D3457:$D3457)+COUNTIFS($D$2:D3457,D3457,$F$2:F3457,F3457)-1=1),X3457,
IF(AND(F3457="Peretoe teenus",H3457&lt;[2]an!$M$37,S3457="kahepoolne vajaduspõhine",U3457&lt;[2]an!$M$37,RANK(D3457,$D3457:$D3457)+COUNTIFS($D$2:D3457,D3457,$F$2:F3457,F3457)-1&gt;1),"",
IF(AND(F3457="Peretoe teenus",H3457&lt;[2]an!$M$37,S3457="kahepoolne vajaduspõhine",U3457&gt;=[2]an!$M$37,U3457&lt;=[2]an!$M$38,RANK(D3457,$D3457:$D3457)+COUNTIFS($D$2:D3457,D3457,$F$2:F3457,F3457)-1=1),
((EOMONTH(U3457,0)-U3457+1)*X3457)/DAY(EOMONTH(U3457,0))+(DAY(U3457)-1)*100/DAY(EOMONTH(U3457,0)),
IF(AND(F3457="Peretoe teenus",H3457&lt;[2]an!$M$37,S3457="kahepoolne vajaduspõhine",U3457&gt;=[2]an!$M$37,U3457&lt;=[2]an!$M$38,RANK(D3457,$D3457:$D3457)+COUNTIFS($D$2:D3457,D3457,$F$2:F3457,F3457)-1&gt;1),"",
IF(AND(F3457="Peretoe teenus",H3457&lt;[2]an!$M$37,S3457="kahepoolne vajaduspõhine",U3457&gt;[2]an!$M$38,RANK(D3457,$D3457:$D3457)+COUNTIFS($D$2:D3457,D3457,$F$2:F3457,F3457)-1=1),X3457,
IF(AND(F3457="Peretoe teenus",H3457&lt;[2]an!$M$37,S3457="kahepoolne vajaduspõhine",U3457&gt;[2]an!$M$38,RANK(D3457,$D3457:$D3457)+COUNTIFS($D$2:D3457,D3457,$F$2:F3457,F3457)-1&gt;1),"",X3457*W3457)))))))))))))),"")</f>
        <v/>
      </c>
      <c r="Z3457" s="18" t="str">
        <f t="shared" si="160"/>
        <v/>
      </c>
      <c r="AA3457" s="19" t="str">
        <f>IFERROR(VLOOKUP(E3457,[2]an!$A$3:$B$81,2,FALSE),"")</f>
        <v/>
      </c>
      <c r="AB3457" s="19" t="str">
        <f>IFERROR(VLOOKUP(AA3457,[2]an!$C$2:$D$16,2,FALSE),"")</f>
        <v/>
      </c>
      <c r="AC3457" s="20"/>
      <c r="AD3457" s="21" t="str">
        <f>IF(A3457=[2]an!$F$36,VLOOKUP([2]an!$F$36,[2]an!$F$36:$H$36,3,FALSE),IF(A3457=[2]an!$F$35,VLOOKUP([2]an!$F$35,[2]an!$F$35:$H$35,3,FALSE),IF(A3457=[2]an!$F$33,VLOOKUP([2]an!$F$33,[2]an!$F$33:$H$33,3,FALSE),IF(A3457=[2]an!$F$31,VLOOKUP([2]an!$F$31,[2]an!$F$31:$H$31,3,FALSE),""))))</f>
        <v/>
      </c>
    </row>
    <row r="3458" spans="6:30" x14ac:dyDescent="0.2">
      <c r="F3458" s="10"/>
      <c r="G3458" s="8" t="str">
        <f t="shared" si="161"/>
        <v/>
      </c>
      <c r="H3458" s="13"/>
      <c r="K3458" s="13"/>
      <c r="L3458" s="10"/>
      <c r="M3458" s="10"/>
      <c r="S3458" s="8" t="str">
        <f>IFERROR(VLOOKUP(D3458,[1]peretoe_teenus!$A$2:$L$2000,5,FALSE),"")</f>
        <v/>
      </c>
      <c r="U3458" s="13"/>
      <c r="V3458" s="15" t="str" cm="1">
        <f t="array" ref="V3458">IFERROR(IF(AND(F3458="Tugigrupp",RANK(K3458,$K3458:$K3458)+COUNTIFS($K$2:K3458,K3458,$L$2:L3458,L3458,$M$2:M3458,M3458,$I$2:I3458,I3458,$G$2:G3458,G3458,$F$2:F3458,F3458)-1=1),SUMPRODUCT(($F$2:$F$4154=F3458)*($G$2:$G$4154=G3458)*($K$2:$K$4154=K3458)*($I$2:$I$4154=I3458)*($L$2:$L$4154=L3458)*($M$2:$M$4154=M3458)),""),"")</f>
        <v/>
      </c>
      <c r="W3458" s="15" t="str">
        <f t="shared" ref="W3458:W3521" si="162">IF(A3458="","",(M3458-L3458)*1440/45)</f>
        <v/>
      </c>
      <c r="X3458" s="16" t="str">
        <f>IF(AND(A3458=[2]an!$G$38,F3458=[2]an!$E$40),[2]an!$G$40,IF(AND(A3458=[2]an!$G$38,F3458=[2]an!$E$41),[2]an!$G$41,IF(AND(A3458=[2]an!$G$38,F3458=[2]an!$E$39,H3458&gt;=[2]an!$M$37),[2]an!$G$39,
IF(AND(A3458=[2]an!$G$38,F3458=[2]an!$E$39,H3458&lt;[2]an!$M$37,S3458="kahepoolne vajaduspõhine",U3458=""),[2]an!$M$40,
IF(AND(A3458=[2]an!$G$38,F3458=[2]an!$E$39,H3458&lt;[2]an!$M$37,S3458="kahepoolne vajaduspõhine",U3458&lt;&gt;""),[2]an!$G$39,
IF(AND(A3458=[2]an!$G$38,F3458=[2]an!$E$39,H3458&lt;[2]an!$M$37,S3458&lt;&gt;"kahepoolne vajaduspõhine"),[2]an!$G$39,
IF(AND(A3458=[2]an!$G$38,F3458=[2]an!$E$42),[2]an!$G$42,
IF(AND(A3458=[2]an!$H$38,F3458=[2]an!$E$40),[2]an!$H$40,IF(AND(A3458=[2]an!$H$38,F3458=[2]an!$E$41),[2]an!$H$41,IF(AND(A3458=[2]an!$H$38,F3458=[2]an!$E$39,H3458&gt;=[2]an!$M$37),[2]an!$H$39,
IF(AND(A3458=[2]an!$H$38,F3458=[2]an!$E$39,H3458&lt;[2]an!$M$37,S3458="kahepoolne vajaduspõhine",U3458=""),[2]an!$M$40,
IF(AND(A3458=[2]an!$H$38,F3458=[2]an!$E$39,H3458&lt;[2]an!$M$37,S3458="kahepoolne vajaduspõhine",U3458&lt;&gt;""),[2]an!$H$39,
IF(AND(A3458=[2]an!$H$38,F3458=[2]an!$E$39,H3458&lt;[2]an!$M$37,S3458&lt;&gt;"kahepoolne vajaduspõhine"),[2]an!$H$39,
IF(AND(A3458=[2]an!$H$38,F3458=[2]an!$E$42),[2]an!$H$42,
IF(AND(A3458=[2]an!$I$38,F3458=[2]an!$E$40),[2]an!$I$40,IF(AND(A3458=[2]an!$I$38,F3458=[2]an!$E$41),[2]an!$I$41,IF(AND(A3458=[2]an!$I$38,F3458=[2]an!$E$39,H3458&gt;=[2]an!$M$37),[2]an!$I$39,
IF(AND(A3458=[2]an!$I$38,F3458=[2]an!$E$39,H3458&lt;[2]an!$M$37,S3458="kahepoolne vajaduspõhine",U3458=""),[2]an!$M$40,
IF(AND(A3458=[2]an!$I$38,F3458=[2]an!$E$39,H3458&lt;[2]an!$M$37,S3458="kahepoolne vajaduspõhine",U3458&lt;&gt;""),[2]an!$I$39,
IF(AND(A3458=[2]an!$I$38,F3458=[2]an!$E$39,H3458&lt;[2]an!$M$37,S3458&lt;&gt;"kahepoolne vajaduspõhine"),[2]an!$I$39,
IF(AND(A3458=[2]an!$I$38,F3458=[2]an!$E$42),[2]an!$I$42,
IF(AND(A3458=[2]an!$J$38,F3458=[2]an!$E$40),[2]an!$J$40,IF(AND(A3458=[2]an!$J$38,F3458=[2]an!$E$41),[2]an!$J$41,IF(AND(A3458=[2]an!$J$38,F3458=[2]an!$E$39,H3458&gt;=[2]an!$M$37),[2]an!$J$39,
IF(AND(A3458=[2]an!$J$38,F3458=[2]an!$E$39,H3458&lt;[2]an!$M$37,S3458="kahepoolne vajaduspõhine",U3458=""),[2]an!$M$40,
IF(AND(A3458=[2]an!$J$38,F3458=[2]an!$E$39,H3458&lt;[2]an!$M$37,S3458="kahepoolne vajaduspõhine",U3458&lt;&gt;""),[2]an!$J$39,
IF(AND(A3458=[2]an!$J$38,F3458=[2]an!$E$39,H3458&lt;[2]an!$M$37,S3458&lt;&gt;"kahepoolne vajaduspõhine"),[2]an!$J$39,
IF(AND(A3458=[2]an!$J$38,F3458=[2]an!$E$42),[2]an!$J$42,""))))))))))))))))))))))))))))</f>
        <v/>
      </c>
      <c r="Y3458" s="17" t="str">
        <f>IFERROR(IF(F3458="Tugigrupp",0,
IF(AND(F3458="Peretoe teenus",H3458&gt;=[2]an!$M$37,RANK(D3458,$D3458:$D3458)+COUNTIFS($D$2:D3458,D3458,$F$2:F3458,F3458)-1&gt;1),"",
IF(AND(F3458="Peretoe teenus",H3458&gt;=[2]an!$M$37,RANK(D3458,$D3458:$D3458)+COUNTIFS($D$2:D3458,D3458,$F$2:F3458,F3458)-1=1,MONTH(H3458)=MONTH(K3458)=TRUE,YEAR(H3458)=YEAR(K3458)=TRUE),((EOMONTH(H3458,0)-H3458+1)*X3458)/DAY(EOMONTH(H3458,0)),
IF(AND(F3458="Peretoe teenus",H3458&gt;=[2]an!$M$37,RANK(D3458,$D3458:$D3458)+COUNTIFS($D$2:D3458,D3458,$F$2:F3458,F3458)-1=1),X3458,
IF(AND(F3458="Peretoe teenus",H3458&lt;[2]an!$M$37,S3458&lt;&gt;"kahepoolne vajaduspõhine",RANK(D3458,$D3458:$D3458)+COUNTIFS($D$2:D3458,D3458,$F$2:F3458,F3458)-1=1),X3458,
IF(AND(F3458="Peretoe teenus",H3458&lt;[2]an!$M$37,S3458&lt;&gt;"kahepoolne vajaduspõhine",RANK(D3458,$D3458:$D3458)+COUNTIFS($D$2:D3458,D3458,$F$2:F3458,F3458)-1&gt;1),"",
IF(AND(F3458="Peretoe teenus",H3458&lt;[2]an!$M$37,S3458="kahepoolne vajaduspõhine",U3458="",RANK(D3458,$D3458:$D3458)+COUNTIFS($D$2:D3458,D3458,$F$2:F3458,F3458)-1=1),X3458,
IF(AND(F3458="Peretoe teenus",H3458&lt;[2]an!$M$37,S3458="kahepoolne vajaduspõhine",U3458="",RANK(D3458,$D3458:$D3458)+COUNTIFS($D$2:D3458,D3458,$F$2:F3458,F3458)-1&gt;1),"",
IF(AND(F3458="Peretoe teenus",H3458&lt;[2]an!$M$37,S3458="kahepoolne vajaduspõhine",U3458&lt;[2]an!$M$37,RANK(D3458,$D3458:$D3458)+COUNTIFS($D$2:D3458,D3458,$F$2:F3458,F3458)-1=1),X3458,
IF(AND(F3458="Peretoe teenus",H3458&lt;[2]an!$M$37,S3458="kahepoolne vajaduspõhine",U3458&lt;[2]an!$M$37,RANK(D3458,$D3458:$D3458)+COUNTIFS($D$2:D3458,D3458,$F$2:F3458,F3458)-1&gt;1),"",
IF(AND(F3458="Peretoe teenus",H3458&lt;[2]an!$M$37,S3458="kahepoolne vajaduspõhine",U3458&gt;=[2]an!$M$37,U3458&lt;=[2]an!$M$38,RANK(D3458,$D3458:$D3458)+COUNTIFS($D$2:D3458,D3458,$F$2:F3458,F3458)-1=1),
((EOMONTH(U3458,0)-U3458+1)*X3458)/DAY(EOMONTH(U3458,0))+(DAY(U3458)-1)*100/DAY(EOMONTH(U3458,0)),
IF(AND(F3458="Peretoe teenus",H3458&lt;[2]an!$M$37,S3458="kahepoolne vajaduspõhine",U3458&gt;=[2]an!$M$37,U3458&lt;=[2]an!$M$38,RANK(D3458,$D3458:$D3458)+COUNTIFS($D$2:D3458,D3458,$F$2:F3458,F3458)-1&gt;1),"",
IF(AND(F3458="Peretoe teenus",H3458&lt;[2]an!$M$37,S3458="kahepoolne vajaduspõhine",U3458&gt;[2]an!$M$38,RANK(D3458,$D3458:$D3458)+COUNTIFS($D$2:D3458,D3458,$F$2:F3458,F3458)-1=1),X3458,
IF(AND(F3458="Peretoe teenus",H3458&lt;[2]an!$M$37,S3458="kahepoolne vajaduspõhine",U3458&gt;[2]an!$M$38,RANK(D3458,$D3458:$D3458)+COUNTIFS($D$2:D3458,D3458,$F$2:F3458,F3458)-1&gt;1),"",X3458*W3458)))))))))))))),"")</f>
        <v/>
      </c>
      <c r="Z3458" s="18" t="str">
        <f t="shared" ref="Z3458:Z3521" si="163">IF(F3458="Tugigrupp",SUMPRODUCT(($F$2:$F$4154=F3458)*($G$2:$G$4154=G3458)*($K$2:$K$4154=K3458)*($I$2:$I$4154=I3458)*($L$2:$L$4154=L3458)*($M$2:$M$4154=M3458)),"")</f>
        <v/>
      </c>
      <c r="AA3458" s="19" t="str">
        <f>IFERROR(VLOOKUP(E3458,[2]an!$A$3:$B$81,2,FALSE),"")</f>
        <v/>
      </c>
      <c r="AB3458" s="19" t="str">
        <f>IFERROR(VLOOKUP(AA3458,[2]an!$C$2:$D$16,2,FALSE),"")</f>
        <v/>
      </c>
      <c r="AC3458" s="20"/>
      <c r="AD3458" s="21" t="str">
        <f>IF(A3458=[2]an!$F$36,VLOOKUP([2]an!$F$36,[2]an!$F$36:$H$36,3,FALSE),IF(A3458=[2]an!$F$35,VLOOKUP([2]an!$F$35,[2]an!$F$35:$H$35,3,FALSE),IF(A3458=[2]an!$F$33,VLOOKUP([2]an!$F$33,[2]an!$F$33:$H$33,3,FALSE),IF(A3458=[2]an!$F$31,VLOOKUP([2]an!$F$31,[2]an!$F$31:$H$31,3,FALSE),""))))</f>
        <v/>
      </c>
    </row>
    <row r="3459" spans="6:30" x14ac:dyDescent="0.2">
      <c r="F3459" s="10"/>
      <c r="G3459" s="8" t="str">
        <f t="shared" ref="G3459:G3522" si="164">IF(F3459="","",IF(F3459&lt;&gt;"Tugigrupp","pole",""))</f>
        <v/>
      </c>
      <c r="H3459" s="13"/>
      <c r="K3459" s="13"/>
      <c r="L3459" s="10"/>
      <c r="M3459" s="10"/>
      <c r="S3459" s="8" t="str">
        <f>IFERROR(VLOOKUP(D3459,[1]peretoe_teenus!$A$2:$L$2000,5,FALSE),"")</f>
        <v/>
      </c>
      <c r="U3459" s="13"/>
      <c r="V3459" s="15" t="str" cm="1">
        <f t="array" ref="V3459">IFERROR(IF(AND(F3459="Tugigrupp",RANK(K3459,$K3459:$K3459)+COUNTIFS($K$2:K3459,K3459,$L$2:L3459,L3459,$M$2:M3459,M3459,$I$2:I3459,I3459,$G$2:G3459,G3459,$F$2:F3459,F3459)-1=1),SUMPRODUCT(($F$2:$F$4154=F3459)*($G$2:$G$4154=G3459)*($K$2:$K$4154=K3459)*($I$2:$I$4154=I3459)*($L$2:$L$4154=L3459)*($M$2:$M$4154=M3459)),""),"")</f>
        <v/>
      </c>
      <c r="W3459" s="15" t="str">
        <f t="shared" si="162"/>
        <v/>
      </c>
      <c r="X3459" s="16" t="str">
        <f>IF(AND(A3459=[2]an!$G$38,F3459=[2]an!$E$40),[2]an!$G$40,IF(AND(A3459=[2]an!$G$38,F3459=[2]an!$E$41),[2]an!$G$41,IF(AND(A3459=[2]an!$G$38,F3459=[2]an!$E$39,H3459&gt;=[2]an!$M$37),[2]an!$G$39,
IF(AND(A3459=[2]an!$G$38,F3459=[2]an!$E$39,H3459&lt;[2]an!$M$37,S3459="kahepoolne vajaduspõhine",U3459=""),[2]an!$M$40,
IF(AND(A3459=[2]an!$G$38,F3459=[2]an!$E$39,H3459&lt;[2]an!$M$37,S3459="kahepoolne vajaduspõhine",U3459&lt;&gt;""),[2]an!$G$39,
IF(AND(A3459=[2]an!$G$38,F3459=[2]an!$E$39,H3459&lt;[2]an!$M$37,S3459&lt;&gt;"kahepoolne vajaduspõhine"),[2]an!$G$39,
IF(AND(A3459=[2]an!$G$38,F3459=[2]an!$E$42),[2]an!$G$42,
IF(AND(A3459=[2]an!$H$38,F3459=[2]an!$E$40),[2]an!$H$40,IF(AND(A3459=[2]an!$H$38,F3459=[2]an!$E$41),[2]an!$H$41,IF(AND(A3459=[2]an!$H$38,F3459=[2]an!$E$39,H3459&gt;=[2]an!$M$37),[2]an!$H$39,
IF(AND(A3459=[2]an!$H$38,F3459=[2]an!$E$39,H3459&lt;[2]an!$M$37,S3459="kahepoolne vajaduspõhine",U3459=""),[2]an!$M$40,
IF(AND(A3459=[2]an!$H$38,F3459=[2]an!$E$39,H3459&lt;[2]an!$M$37,S3459="kahepoolne vajaduspõhine",U3459&lt;&gt;""),[2]an!$H$39,
IF(AND(A3459=[2]an!$H$38,F3459=[2]an!$E$39,H3459&lt;[2]an!$M$37,S3459&lt;&gt;"kahepoolne vajaduspõhine"),[2]an!$H$39,
IF(AND(A3459=[2]an!$H$38,F3459=[2]an!$E$42),[2]an!$H$42,
IF(AND(A3459=[2]an!$I$38,F3459=[2]an!$E$40),[2]an!$I$40,IF(AND(A3459=[2]an!$I$38,F3459=[2]an!$E$41),[2]an!$I$41,IF(AND(A3459=[2]an!$I$38,F3459=[2]an!$E$39,H3459&gt;=[2]an!$M$37),[2]an!$I$39,
IF(AND(A3459=[2]an!$I$38,F3459=[2]an!$E$39,H3459&lt;[2]an!$M$37,S3459="kahepoolne vajaduspõhine",U3459=""),[2]an!$M$40,
IF(AND(A3459=[2]an!$I$38,F3459=[2]an!$E$39,H3459&lt;[2]an!$M$37,S3459="kahepoolne vajaduspõhine",U3459&lt;&gt;""),[2]an!$I$39,
IF(AND(A3459=[2]an!$I$38,F3459=[2]an!$E$39,H3459&lt;[2]an!$M$37,S3459&lt;&gt;"kahepoolne vajaduspõhine"),[2]an!$I$39,
IF(AND(A3459=[2]an!$I$38,F3459=[2]an!$E$42),[2]an!$I$42,
IF(AND(A3459=[2]an!$J$38,F3459=[2]an!$E$40),[2]an!$J$40,IF(AND(A3459=[2]an!$J$38,F3459=[2]an!$E$41),[2]an!$J$41,IF(AND(A3459=[2]an!$J$38,F3459=[2]an!$E$39,H3459&gt;=[2]an!$M$37),[2]an!$J$39,
IF(AND(A3459=[2]an!$J$38,F3459=[2]an!$E$39,H3459&lt;[2]an!$M$37,S3459="kahepoolne vajaduspõhine",U3459=""),[2]an!$M$40,
IF(AND(A3459=[2]an!$J$38,F3459=[2]an!$E$39,H3459&lt;[2]an!$M$37,S3459="kahepoolne vajaduspõhine",U3459&lt;&gt;""),[2]an!$J$39,
IF(AND(A3459=[2]an!$J$38,F3459=[2]an!$E$39,H3459&lt;[2]an!$M$37,S3459&lt;&gt;"kahepoolne vajaduspõhine"),[2]an!$J$39,
IF(AND(A3459=[2]an!$J$38,F3459=[2]an!$E$42),[2]an!$J$42,""))))))))))))))))))))))))))))</f>
        <v/>
      </c>
      <c r="Y3459" s="17" t="str">
        <f>IFERROR(IF(F3459="Tugigrupp",0,
IF(AND(F3459="Peretoe teenus",H3459&gt;=[2]an!$M$37,RANK(D3459,$D3459:$D3459)+COUNTIFS($D$2:D3459,D3459,$F$2:F3459,F3459)-1&gt;1),"",
IF(AND(F3459="Peretoe teenus",H3459&gt;=[2]an!$M$37,RANK(D3459,$D3459:$D3459)+COUNTIFS($D$2:D3459,D3459,$F$2:F3459,F3459)-1=1,MONTH(H3459)=MONTH(K3459)=TRUE,YEAR(H3459)=YEAR(K3459)=TRUE),((EOMONTH(H3459,0)-H3459+1)*X3459)/DAY(EOMONTH(H3459,0)),
IF(AND(F3459="Peretoe teenus",H3459&gt;=[2]an!$M$37,RANK(D3459,$D3459:$D3459)+COUNTIFS($D$2:D3459,D3459,$F$2:F3459,F3459)-1=1),X3459,
IF(AND(F3459="Peretoe teenus",H3459&lt;[2]an!$M$37,S3459&lt;&gt;"kahepoolne vajaduspõhine",RANK(D3459,$D3459:$D3459)+COUNTIFS($D$2:D3459,D3459,$F$2:F3459,F3459)-1=1),X3459,
IF(AND(F3459="Peretoe teenus",H3459&lt;[2]an!$M$37,S3459&lt;&gt;"kahepoolne vajaduspõhine",RANK(D3459,$D3459:$D3459)+COUNTIFS($D$2:D3459,D3459,$F$2:F3459,F3459)-1&gt;1),"",
IF(AND(F3459="Peretoe teenus",H3459&lt;[2]an!$M$37,S3459="kahepoolne vajaduspõhine",U3459="",RANK(D3459,$D3459:$D3459)+COUNTIFS($D$2:D3459,D3459,$F$2:F3459,F3459)-1=1),X3459,
IF(AND(F3459="Peretoe teenus",H3459&lt;[2]an!$M$37,S3459="kahepoolne vajaduspõhine",U3459="",RANK(D3459,$D3459:$D3459)+COUNTIFS($D$2:D3459,D3459,$F$2:F3459,F3459)-1&gt;1),"",
IF(AND(F3459="Peretoe teenus",H3459&lt;[2]an!$M$37,S3459="kahepoolne vajaduspõhine",U3459&lt;[2]an!$M$37,RANK(D3459,$D3459:$D3459)+COUNTIFS($D$2:D3459,D3459,$F$2:F3459,F3459)-1=1),X3459,
IF(AND(F3459="Peretoe teenus",H3459&lt;[2]an!$M$37,S3459="kahepoolne vajaduspõhine",U3459&lt;[2]an!$M$37,RANK(D3459,$D3459:$D3459)+COUNTIFS($D$2:D3459,D3459,$F$2:F3459,F3459)-1&gt;1),"",
IF(AND(F3459="Peretoe teenus",H3459&lt;[2]an!$M$37,S3459="kahepoolne vajaduspõhine",U3459&gt;=[2]an!$M$37,U3459&lt;=[2]an!$M$38,RANK(D3459,$D3459:$D3459)+COUNTIFS($D$2:D3459,D3459,$F$2:F3459,F3459)-1=1),
((EOMONTH(U3459,0)-U3459+1)*X3459)/DAY(EOMONTH(U3459,0))+(DAY(U3459)-1)*100/DAY(EOMONTH(U3459,0)),
IF(AND(F3459="Peretoe teenus",H3459&lt;[2]an!$M$37,S3459="kahepoolne vajaduspõhine",U3459&gt;=[2]an!$M$37,U3459&lt;=[2]an!$M$38,RANK(D3459,$D3459:$D3459)+COUNTIFS($D$2:D3459,D3459,$F$2:F3459,F3459)-1&gt;1),"",
IF(AND(F3459="Peretoe teenus",H3459&lt;[2]an!$M$37,S3459="kahepoolne vajaduspõhine",U3459&gt;[2]an!$M$38,RANK(D3459,$D3459:$D3459)+COUNTIFS($D$2:D3459,D3459,$F$2:F3459,F3459)-1=1),X3459,
IF(AND(F3459="Peretoe teenus",H3459&lt;[2]an!$M$37,S3459="kahepoolne vajaduspõhine",U3459&gt;[2]an!$M$38,RANK(D3459,$D3459:$D3459)+COUNTIFS($D$2:D3459,D3459,$F$2:F3459,F3459)-1&gt;1),"",X3459*W3459)))))))))))))),"")</f>
        <v/>
      </c>
      <c r="Z3459" s="18" t="str">
        <f t="shared" si="163"/>
        <v/>
      </c>
      <c r="AA3459" s="19" t="str">
        <f>IFERROR(VLOOKUP(E3459,[2]an!$A$3:$B$81,2,FALSE),"")</f>
        <v/>
      </c>
      <c r="AB3459" s="19" t="str">
        <f>IFERROR(VLOOKUP(AA3459,[2]an!$C$2:$D$16,2,FALSE),"")</f>
        <v/>
      </c>
      <c r="AC3459" s="20"/>
      <c r="AD3459" s="21" t="str">
        <f>IF(A3459=[2]an!$F$36,VLOOKUP([2]an!$F$36,[2]an!$F$36:$H$36,3,FALSE),IF(A3459=[2]an!$F$35,VLOOKUP([2]an!$F$35,[2]an!$F$35:$H$35,3,FALSE),IF(A3459=[2]an!$F$33,VLOOKUP([2]an!$F$33,[2]an!$F$33:$H$33,3,FALSE),IF(A3459=[2]an!$F$31,VLOOKUP([2]an!$F$31,[2]an!$F$31:$H$31,3,FALSE),""))))</f>
        <v/>
      </c>
    </row>
    <row r="3460" spans="6:30" x14ac:dyDescent="0.2">
      <c r="F3460" s="10"/>
      <c r="G3460" s="8" t="str">
        <f t="shared" si="164"/>
        <v/>
      </c>
      <c r="H3460" s="13"/>
      <c r="K3460" s="13"/>
      <c r="L3460" s="10"/>
      <c r="M3460" s="10"/>
      <c r="S3460" s="8" t="str">
        <f>IFERROR(VLOOKUP(D3460,[1]peretoe_teenus!$A$2:$L$2000,5,FALSE),"")</f>
        <v/>
      </c>
      <c r="U3460" s="13"/>
      <c r="V3460" s="15" t="str" cm="1">
        <f t="array" ref="V3460">IFERROR(IF(AND(F3460="Tugigrupp",RANK(K3460,$K3460:$K3460)+COUNTIFS($K$2:K3460,K3460,$L$2:L3460,L3460,$M$2:M3460,M3460,$I$2:I3460,I3460,$G$2:G3460,G3460,$F$2:F3460,F3460)-1=1),SUMPRODUCT(($F$2:$F$4154=F3460)*($G$2:$G$4154=G3460)*($K$2:$K$4154=K3460)*($I$2:$I$4154=I3460)*($L$2:$L$4154=L3460)*($M$2:$M$4154=M3460)),""),"")</f>
        <v/>
      </c>
      <c r="W3460" s="15" t="str">
        <f t="shared" si="162"/>
        <v/>
      </c>
      <c r="X3460" s="16" t="str">
        <f>IF(AND(A3460=[2]an!$G$38,F3460=[2]an!$E$40),[2]an!$G$40,IF(AND(A3460=[2]an!$G$38,F3460=[2]an!$E$41),[2]an!$G$41,IF(AND(A3460=[2]an!$G$38,F3460=[2]an!$E$39,H3460&gt;=[2]an!$M$37),[2]an!$G$39,
IF(AND(A3460=[2]an!$G$38,F3460=[2]an!$E$39,H3460&lt;[2]an!$M$37,S3460="kahepoolne vajaduspõhine",U3460=""),[2]an!$M$40,
IF(AND(A3460=[2]an!$G$38,F3460=[2]an!$E$39,H3460&lt;[2]an!$M$37,S3460="kahepoolne vajaduspõhine",U3460&lt;&gt;""),[2]an!$G$39,
IF(AND(A3460=[2]an!$G$38,F3460=[2]an!$E$39,H3460&lt;[2]an!$M$37,S3460&lt;&gt;"kahepoolne vajaduspõhine"),[2]an!$G$39,
IF(AND(A3460=[2]an!$G$38,F3460=[2]an!$E$42),[2]an!$G$42,
IF(AND(A3460=[2]an!$H$38,F3460=[2]an!$E$40),[2]an!$H$40,IF(AND(A3460=[2]an!$H$38,F3460=[2]an!$E$41),[2]an!$H$41,IF(AND(A3460=[2]an!$H$38,F3460=[2]an!$E$39,H3460&gt;=[2]an!$M$37),[2]an!$H$39,
IF(AND(A3460=[2]an!$H$38,F3460=[2]an!$E$39,H3460&lt;[2]an!$M$37,S3460="kahepoolne vajaduspõhine",U3460=""),[2]an!$M$40,
IF(AND(A3460=[2]an!$H$38,F3460=[2]an!$E$39,H3460&lt;[2]an!$M$37,S3460="kahepoolne vajaduspõhine",U3460&lt;&gt;""),[2]an!$H$39,
IF(AND(A3460=[2]an!$H$38,F3460=[2]an!$E$39,H3460&lt;[2]an!$M$37,S3460&lt;&gt;"kahepoolne vajaduspõhine"),[2]an!$H$39,
IF(AND(A3460=[2]an!$H$38,F3460=[2]an!$E$42),[2]an!$H$42,
IF(AND(A3460=[2]an!$I$38,F3460=[2]an!$E$40),[2]an!$I$40,IF(AND(A3460=[2]an!$I$38,F3460=[2]an!$E$41),[2]an!$I$41,IF(AND(A3460=[2]an!$I$38,F3460=[2]an!$E$39,H3460&gt;=[2]an!$M$37),[2]an!$I$39,
IF(AND(A3460=[2]an!$I$38,F3460=[2]an!$E$39,H3460&lt;[2]an!$M$37,S3460="kahepoolne vajaduspõhine",U3460=""),[2]an!$M$40,
IF(AND(A3460=[2]an!$I$38,F3460=[2]an!$E$39,H3460&lt;[2]an!$M$37,S3460="kahepoolne vajaduspõhine",U3460&lt;&gt;""),[2]an!$I$39,
IF(AND(A3460=[2]an!$I$38,F3460=[2]an!$E$39,H3460&lt;[2]an!$M$37,S3460&lt;&gt;"kahepoolne vajaduspõhine"),[2]an!$I$39,
IF(AND(A3460=[2]an!$I$38,F3460=[2]an!$E$42),[2]an!$I$42,
IF(AND(A3460=[2]an!$J$38,F3460=[2]an!$E$40),[2]an!$J$40,IF(AND(A3460=[2]an!$J$38,F3460=[2]an!$E$41),[2]an!$J$41,IF(AND(A3460=[2]an!$J$38,F3460=[2]an!$E$39,H3460&gt;=[2]an!$M$37),[2]an!$J$39,
IF(AND(A3460=[2]an!$J$38,F3460=[2]an!$E$39,H3460&lt;[2]an!$M$37,S3460="kahepoolne vajaduspõhine",U3460=""),[2]an!$M$40,
IF(AND(A3460=[2]an!$J$38,F3460=[2]an!$E$39,H3460&lt;[2]an!$M$37,S3460="kahepoolne vajaduspõhine",U3460&lt;&gt;""),[2]an!$J$39,
IF(AND(A3460=[2]an!$J$38,F3460=[2]an!$E$39,H3460&lt;[2]an!$M$37,S3460&lt;&gt;"kahepoolne vajaduspõhine"),[2]an!$J$39,
IF(AND(A3460=[2]an!$J$38,F3460=[2]an!$E$42),[2]an!$J$42,""))))))))))))))))))))))))))))</f>
        <v/>
      </c>
      <c r="Y3460" s="17" t="str">
        <f>IFERROR(IF(F3460="Tugigrupp",0,
IF(AND(F3460="Peretoe teenus",H3460&gt;=[2]an!$M$37,RANK(D3460,$D3460:$D3460)+COUNTIFS($D$2:D3460,D3460,$F$2:F3460,F3460)-1&gt;1),"",
IF(AND(F3460="Peretoe teenus",H3460&gt;=[2]an!$M$37,RANK(D3460,$D3460:$D3460)+COUNTIFS($D$2:D3460,D3460,$F$2:F3460,F3460)-1=1,MONTH(H3460)=MONTH(K3460)=TRUE,YEAR(H3460)=YEAR(K3460)=TRUE),((EOMONTH(H3460,0)-H3460+1)*X3460)/DAY(EOMONTH(H3460,0)),
IF(AND(F3460="Peretoe teenus",H3460&gt;=[2]an!$M$37,RANK(D3460,$D3460:$D3460)+COUNTIFS($D$2:D3460,D3460,$F$2:F3460,F3460)-1=1),X3460,
IF(AND(F3460="Peretoe teenus",H3460&lt;[2]an!$M$37,S3460&lt;&gt;"kahepoolne vajaduspõhine",RANK(D3460,$D3460:$D3460)+COUNTIFS($D$2:D3460,D3460,$F$2:F3460,F3460)-1=1),X3460,
IF(AND(F3460="Peretoe teenus",H3460&lt;[2]an!$M$37,S3460&lt;&gt;"kahepoolne vajaduspõhine",RANK(D3460,$D3460:$D3460)+COUNTIFS($D$2:D3460,D3460,$F$2:F3460,F3460)-1&gt;1),"",
IF(AND(F3460="Peretoe teenus",H3460&lt;[2]an!$M$37,S3460="kahepoolne vajaduspõhine",U3460="",RANK(D3460,$D3460:$D3460)+COUNTIFS($D$2:D3460,D3460,$F$2:F3460,F3460)-1=1),X3460,
IF(AND(F3460="Peretoe teenus",H3460&lt;[2]an!$M$37,S3460="kahepoolne vajaduspõhine",U3460="",RANK(D3460,$D3460:$D3460)+COUNTIFS($D$2:D3460,D3460,$F$2:F3460,F3460)-1&gt;1),"",
IF(AND(F3460="Peretoe teenus",H3460&lt;[2]an!$M$37,S3460="kahepoolne vajaduspõhine",U3460&lt;[2]an!$M$37,RANK(D3460,$D3460:$D3460)+COUNTIFS($D$2:D3460,D3460,$F$2:F3460,F3460)-1=1),X3460,
IF(AND(F3460="Peretoe teenus",H3460&lt;[2]an!$M$37,S3460="kahepoolne vajaduspõhine",U3460&lt;[2]an!$M$37,RANK(D3460,$D3460:$D3460)+COUNTIFS($D$2:D3460,D3460,$F$2:F3460,F3460)-1&gt;1),"",
IF(AND(F3460="Peretoe teenus",H3460&lt;[2]an!$M$37,S3460="kahepoolne vajaduspõhine",U3460&gt;=[2]an!$M$37,U3460&lt;=[2]an!$M$38,RANK(D3460,$D3460:$D3460)+COUNTIFS($D$2:D3460,D3460,$F$2:F3460,F3460)-1=1),
((EOMONTH(U3460,0)-U3460+1)*X3460)/DAY(EOMONTH(U3460,0))+(DAY(U3460)-1)*100/DAY(EOMONTH(U3460,0)),
IF(AND(F3460="Peretoe teenus",H3460&lt;[2]an!$M$37,S3460="kahepoolne vajaduspõhine",U3460&gt;=[2]an!$M$37,U3460&lt;=[2]an!$M$38,RANK(D3460,$D3460:$D3460)+COUNTIFS($D$2:D3460,D3460,$F$2:F3460,F3460)-1&gt;1),"",
IF(AND(F3460="Peretoe teenus",H3460&lt;[2]an!$M$37,S3460="kahepoolne vajaduspõhine",U3460&gt;[2]an!$M$38,RANK(D3460,$D3460:$D3460)+COUNTIFS($D$2:D3460,D3460,$F$2:F3460,F3460)-1=1),X3460,
IF(AND(F3460="Peretoe teenus",H3460&lt;[2]an!$M$37,S3460="kahepoolne vajaduspõhine",U3460&gt;[2]an!$M$38,RANK(D3460,$D3460:$D3460)+COUNTIFS($D$2:D3460,D3460,$F$2:F3460,F3460)-1&gt;1),"",X3460*W3460)))))))))))))),"")</f>
        <v/>
      </c>
      <c r="Z3460" s="18" t="str">
        <f t="shared" si="163"/>
        <v/>
      </c>
      <c r="AA3460" s="19" t="str">
        <f>IFERROR(VLOOKUP(E3460,[2]an!$A$3:$B$81,2,FALSE),"")</f>
        <v/>
      </c>
      <c r="AB3460" s="19" t="str">
        <f>IFERROR(VLOOKUP(AA3460,[2]an!$C$2:$D$16,2,FALSE),"")</f>
        <v/>
      </c>
      <c r="AC3460" s="20"/>
      <c r="AD3460" s="21" t="str">
        <f>IF(A3460=[2]an!$F$36,VLOOKUP([2]an!$F$36,[2]an!$F$36:$H$36,3,FALSE),IF(A3460=[2]an!$F$35,VLOOKUP([2]an!$F$35,[2]an!$F$35:$H$35,3,FALSE),IF(A3460=[2]an!$F$33,VLOOKUP([2]an!$F$33,[2]an!$F$33:$H$33,3,FALSE),IF(A3460=[2]an!$F$31,VLOOKUP([2]an!$F$31,[2]an!$F$31:$H$31,3,FALSE),""))))</f>
        <v/>
      </c>
    </row>
    <row r="3461" spans="6:30" x14ac:dyDescent="0.2">
      <c r="F3461" s="10"/>
      <c r="G3461" s="8" t="str">
        <f t="shared" si="164"/>
        <v/>
      </c>
      <c r="H3461" s="13"/>
      <c r="K3461" s="13"/>
      <c r="L3461" s="10"/>
      <c r="M3461" s="10"/>
      <c r="S3461" s="8" t="str">
        <f>IFERROR(VLOOKUP(D3461,[1]peretoe_teenus!$A$2:$L$2000,5,FALSE),"")</f>
        <v/>
      </c>
      <c r="U3461" s="13"/>
      <c r="V3461" s="15" t="str" cm="1">
        <f t="array" ref="V3461">IFERROR(IF(AND(F3461="Tugigrupp",RANK(K3461,$K3461:$K3461)+COUNTIFS($K$2:K3461,K3461,$L$2:L3461,L3461,$M$2:M3461,M3461,$I$2:I3461,I3461,$G$2:G3461,G3461,$F$2:F3461,F3461)-1=1),SUMPRODUCT(($F$2:$F$4154=F3461)*($G$2:$G$4154=G3461)*($K$2:$K$4154=K3461)*($I$2:$I$4154=I3461)*($L$2:$L$4154=L3461)*($M$2:$M$4154=M3461)),""),"")</f>
        <v/>
      </c>
      <c r="W3461" s="15" t="str">
        <f t="shared" si="162"/>
        <v/>
      </c>
      <c r="X3461" s="16" t="str">
        <f>IF(AND(A3461=[2]an!$G$38,F3461=[2]an!$E$40),[2]an!$G$40,IF(AND(A3461=[2]an!$G$38,F3461=[2]an!$E$41),[2]an!$G$41,IF(AND(A3461=[2]an!$G$38,F3461=[2]an!$E$39,H3461&gt;=[2]an!$M$37),[2]an!$G$39,
IF(AND(A3461=[2]an!$G$38,F3461=[2]an!$E$39,H3461&lt;[2]an!$M$37,S3461="kahepoolne vajaduspõhine",U3461=""),[2]an!$M$40,
IF(AND(A3461=[2]an!$G$38,F3461=[2]an!$E$39,H3461&lt;[2]an!$M$37,S3461="kahepoolne vajaduspõhine",U3461&lt;&gt;""),[2]an!$G$39,
IF(AND(A3461=[2]an!$G$38,F3461=[2]an!$E$39,H3461&lt;[2]an!$M$37,S3461&lt;&gt;"kahepoolne vajaduspõhine"),[2]an!$G$39,
IF(AND(A3461=[2]an!$G$38,F3461=[2]an!$E$42),[2]an!$G$42,
IF(AND(A3461=[2]an!$H$38,F3461=[2]an!$E$40),[2]an!$H$40,IF(AND(A3461=[2]an!$H$38,F3461=[2]an!$E$41),[2]an!$H$41,IF(AND(A3461=[2]an!$H$38,F3461=[2]an!$E$39,H3461&gt;=[2]an!$M$37),[2]an!$H$39,
IF(AND(A3461=[2]an!$H$38,F3461=[2]an!$E$39,H3461&lt;[2]an!$M$37,S3461="kahepoolne vajaduspõhine",U3461=""),[2]an!$M$40,
IF(AND(A3461=[2]an!$H$38,F3461=[2]an!$E$39,H3461&lt;[2]an!$M$37,S3461="kahepoolne vajaduspõhine",U3461&lt;&gt;""),[2]an!$H$39,
IF(AND(A3461=[2]an!$H$38,F3461=[2]an!$E$39,H3461&lt;[2]an!$M$37,S3461&lt;&gt;"kahepoolne vajaduspõhine"),[2]an!$H$39,
IF(AND(A3461=[2]an!$H$38,F3461=[2]an!$E$42),[2]an!$H$42,
IF(AND(A3461=[2]an!$I$38,F3461=[2]an!$E$40),[2]an!$I$40,IF(AND(A3461=[2]an!$I$38,F3461=[2]an!$E$41),[2]an!$I$41,IF(AND(A3461=[2]an!$I$38,F3461=[2]an!$E$39,H3461&gt;=[2]an!$M$37),[2]an!$I$39,
IF(AND(A3461=[2]an!$I$38,F3461=[2]an!$E$39,H3461&lt;[2]an!$M$37,S3461="kahepoolne vajaduspõhine",U3461=""),[2]an!$M$40,
IF(AND(A3461=[2]an!$I$38,F3461=[2]an!$E$39,H3461&lt;[2]an!$M$37,S3461="kahepoolne vajaduspõhine",U3461&lt;&gt;""),[2]an!$I$39,
IF(AND(A3461=[2]an!$I$38,F3461=[2]an!$E$39,H3461&lt;[2]an!$M$37,S3461&lt;&gt;"kahepoolne vajaduspõhine"),[2]an!$I$39,
IF(AND(A3461=[2]an!$I$38,F3461=[2]an!$E$42),[2]an!$I$42,
IF(AND(A3461=[2]an!$J$38,F3461=[2]an!$E$40),[2]an!$J$40,IF(AND(A3461=[2]an!$J$38,F3461=[2]an!$E$41),[2]an!$J$41,IF(AND(A3461=[2]an!$J$38,F3461=[2]an!$E$39,H3461&gt;=[2]an!$M$37),[2]an!$J$39,
IF(AND(A3461=[2]an!$J$38,F3461=[2]an!$E$39,H3461&lt;[2]an!$M$37,S3461="kahepoolne vajaduspõhine",U3461=""),[2]an!$M$40,
IF(AND(A3461=[2]an!$J$38,F3461=[2]an!$E$39,H3461&lt;[2]an!$M$37,S3461="kahepoolne vajaduspõhine",U3461&lt;&gt;""),[2]an!$J$39,
IF(AND(A3461=[2]an!$J$38,F3461=[2]an!$E$39,H3461&lt;[2]an!$M$37,S3461&lt;&gt;"kahepoolne vajaduspõhine"),[2]an!$J$39,
IF(AND(A3461=[2]an!$J$38,F3461=[2]an!$E$42),[2]an!$J$42,""))))))))))))))))))))))))))))</f>
        <v/>
      </c>
      <c r="Y3461" s="17" t="str">
        <f>IFERROR(IF(F3461="Tugigrupp",0,
IF(AND(F3461="Peretoe teenus",H3461&gt;=[2]an!$M$37,RANK(D3461,$D3461:$D3461)+COUNTIFS($D$2:D3461,D3461,$F$2:F3461,F3461)-1&gt;1),"",
IF(AND(F3461="Peretoe teenus",H3461&gt;=[2]an!$M$37,RANK(D3461,$D3461:$D3461)+COUNTIFS($D$2:D3461,D3461,$F$2:F3461,F3461)-1=1,MONTH(H3461)=MONTH(K3461)=TRUE,YEAR(H3461)=YEAR(K3461)=TRUE),((EOMONTH(H3461,0)-H3461+1)*X3461)/DAY(EOMONTH(H3461,0)),
IF(AND(F3461="Peretoe teenus",H3461&gt;=[2]an!$M$37,RANK(D3461,$D3461:$D3461)+COUNTIFS($D$2:D3461,D3461,$F$2:F3461,F3461)-1=1),X3461,
IF(AND(F3461="Peretoe teenus",H3461&lt;[2]an!$M$37,S3461&lt;&gt;"kahepoolne vajaduspõhine",RANK(D3461,$D3461:$D3461)+COUNTIFS($D$2:D3461,D3461,$F$2:F3461,F3461)-1=1),X3461,
IF(AND(F3461="Peretoe teenus",H3461&lt;[2]an!$M$37,S3461&lt;&gt;"kahepoolne vajaduspõhine",RANK(D3461,$D3461:$D3461)+COUNTIFS($D$2:D3461,D3461,$F$2:F3461,F3461)-1&gt;1),"",
IF(AND(F3461="Peretoe teenus",H3461&lt;[2]an!$M$37,S3461="kahepoolne vajaduspõhine",U3461="",RANK(D3461,$D3461:$D3461)+COUNTIFS($D$2:D3461,D3461,$F$2:F3461,F3461)-1=1),X3461,
IF(AND(F3461="Peretoe teenus",H3461&lt;[2]an!$M$37,S3461="kahepoolne vajaduspõhine",U3461="",RANK(D3461,$D3461:$D3461)+COUNTIFS($D$2:D3461,D3461,$F$2:F3461,F3461)-1&gt;1),"",
IF(AND(F3461="Peretoe teenus",H3461&lt;[2]an!$M$37,S3461="kahepoolne vajaduspõhine",U3461&lt;[2]an!$M$37,RANK(D3461,$D3461:$D3461)+COUNTIFS($D$2:D3461,D3461,$F$2:F3461,F3461)-1=1),X3461,
IF(AND(F3461="Peretoe teenus",H3461&lt;[2]an!$M$37,S3461="kahepoolne vajaduspõhine",U3461&lt;[2]an!$M$37,RANK(D3461,$D3461:$D3461)+COUNTIFS($D$2:D3461,D3461,$F$2:F3461,F3461)-1&gt;1),"",
IF(AND(F3461="Peretoe teenus",H3461&lt;[2]an!$M$37,S3461="kahepoolne vajaduspõhine",U3461&gt;=[2]an!$M$37,U3461&lt;=[2]an!$M$38,RANK(D3461,$D3461:$D3461)+COUNTIFS($D$2:D3461,D3461,$F$2:F3461,F3461)-1=1),
((EOMONTH(U3461,0)-U3461+1)*X3461)/DAY(EOMONTH(U3461,0))+(DAY(U3461)-1)*100/DAY(EOMONTH(U3461,0)),
IF(AND(F3461="Peretoe teenus",H3461&lt;[2]an!$M$37,S3461="kahepoolne vajaduspõhine",U3461&gt;=[2]an!$M$37,U3461&lt;=[2]an!$M$38,RANK(D3461,$D3461:$D3461)+COUNTIFS($D$2:D3461,D3461,$F$2:F3461,F3461)-1&gt;1),"",
IF(AND(F3461="Peretoe teenus",H3461&lt;[2]an!$M$37,S3461="kahepoolne vajaduspõhine",U3461&gt;[2]an!$M$38,RANK(D3461,$D3461:$D3461)+COUNTIFS($D$2:D3461,D3461,$F$2:F3461,F3461)-1=1),X3461,
IF(AND(F3461="Peretoe teenus",H3461&lt;[2]an!$M$37,S3461="kahepoolne vajaduspõhine",U3461&gt;[2]an!$M$38,RANK(D3461,$D3461:$D3461)+COUNTIFS($D$2:D3461,D3461,$F$2:F3461,F3461)-1&gt;1),"",X3461*W3461)))))))))))))),"")</f>
        <v/>
      </c>
      <c r="Z3461" s="18" t="str">
        <f t="shared" si="163"/>
        <v/>
      </c>
      <c r="AA3461" s="19" t="str">
        <f>IFERROR(VLOOKUP(E3461,[2]an!$A$3:$B$81,2,FALSE),"")</f>
        <v/>
      </c>
      <c r="AB3461" s="19" t="str">
        <f>IFERROR(VLOOKUP(AA3461,[2]an!$C$2:$D$16,2,FALSE),"")</f>
        <v/>
      </c>
      <c r="AC3461" s="20"/>
      <c r="AD3461" s="21" t="str">
        <f>IF(A3461=[2]an!$F$36,VLOOKUP([2]an!$F$36,[2]an!$F$36:$H$36,3,FALSE),IF(A3461=[2]an!$F$35,VLOOKUP([2]an!$F$35,[2]an!$F$35:$H$35,3,FALSE),IF(A3461=[2]an!$F$33,VLOOKUP([2]an!$F$33,[2]an!$F$33:$H$33,3,FALSE),IF(A3461=[2]an!$F$31,VLOOKUP([2]an!$F$31,[2]an!$F$31:$H$31,3,FALSE),""))))</f>
        <v/>
      </c>
    </row>
    <row r="3462" spans="6:30" x14ac:dyDescent="0.2">
      <c r="F3462" s="10"/>
      <c r="G3462" s="8" t="str">
        <f t="shared" si="164"/>
        <v/>
      </c>
      <c r="H3462" s="13"/>
      <c r="K3462" s="13"/>
      <c r="L3462" s="10"/>
      <c r="M3462" s="10"/>
      <c r="S3462" s="8" t="str">
        <f>IFERROR(VLOOKUP(D3462,[1]peretoe_teenus!$A$2:$L$2000,5,FALSE),"")</f>
        <v/>
      </c>
      <c r="U3462" s="13"/>
      <c r="V3462" s="15" t="str" cm="1">
        <f t="array" ref="V3462">IFERROR(IF(AND(F3462="Tugigrupp",RANK(K3462,$K3462:$K3462)+COUNTIFS($K$2:K3462,K3462,$L$2:L3462,L3462,$M$2:M3462,M3462,$I$2:I3462,I3462,$G$2:G3462,G3462,$F$2:F3462,F3462)-1=1),SUMPRODUCT(($F$2:$F$4154=F3462)*($G$2:$G$4154=G3462)*($K$2:$K$4154=K3462)*($I$2:$I$4154=I3462)*($L$2:$L$4154=L3462)*($M$2:$M$4154=M3462)),""),"")</f>
        <v/>
      </c>
      <c r="W3462" s="15" t="str">
        <f t="shared" si="162"/>
        <v/>
      </c>
      <c r="X3462" s="16" t="str">
        <f>IF(AND(A3462=[2]an!$G$38,F3462=[2]an!$E$40),[2]an!$G$40,IF(AND(A3462=[2]an!$G$38,F3462=[2]an!$E$41),[2]an!$G$41,IF(AND(A3462=[2]an!$G$38,F3462=[2]an!$E$39,H3462&gt;=[2]an!$M$37),[2]an!$G$39,
IF(AND(A3462=[2]an!$G$38,F3462=[2]an!$E$39,H3462&lt;[2]an!$M$37,S3462="kahepoolne vajaduspõhine",U3462=""),[2]an!$M$40,
IF(AND(A3462=[2]an!$G$38,F3462=[2]an!$E$39,H3462&lt;[2]an!$M$37,S3462="kahepoolne vajaduspõhine",U3462&lt;&gt;""),[2]an!$G$39,
IF(AND(A3462=[2]an!$G$38,F3462=[2]an!$E$39,H3462&lt;[2]an!$M$37,S3462&lt;&gt;"kahepoolne vajaduspõhine"),[2]an!$G$39,
IF(AND(A3462=[2]an!$G$38,F3462=[2]an!$E$42),[2]an!$G$42,
IF(AND(A3462=[2]an!$H$38,F3462=[2]an!$E$40),[2]an!$H$40,IF(AND(A3462=[2]an!$H$38,F3462=[2]an!$E$41),[2]an!$H$41,IF(AND(A3462=[2]an!$H$38,F3462=[2]an!$E$39,H3462&gt;=[2]an!$M$37),[2]an!$H$39,
IF(AND(A3462=[2]an!$H$38,F3462=[2]an!$E$39,H3462&lt;[2]an!$M$37,S3462="kahepoolne vajaduspõhine",U3462=""),[2]an!$M$40,
IF(AND(A3462=[2]an!$H$38,F3462=[2]an!$E$39,H3462&lt;[2]an!$M$37,S3462="kahepoolne vajaduspõhine",U3462&lt;&gt;""),[2]an!$H$39,
IF(AND(A3462=[2]an!$H$38,F3462=[2]an!$E$39,H3462&lt;[2]an!$M$37,S3462&lt;&gt;"kahepoolne vajaduspõhine"),[2]an!$H$39,
IF(AND(A3462=[2]an!$H$38,F3462=[2]an!$E$42),[2]an!$H$42,
IF(AND(A3462=[2]an!$I$38,F3462=[2]an!$E$40),[2]an!$I$40,IF(AND(A3462=[2]an!$I$38,F3462=[2]an!$E$41),[2]an!$I$41,IF(AND(A3462=[2]an!$I$38,F3462=[2]an!$E$39,H3462&gt;=[2]an!$M$37),[2]an!$I$39,
IF(AND(A3462=[2]an!$I$38,F3462=[2]an!$E$39,H3462&lt;[2]an!$M$37,S3462="kahepoolne vajaduspõhine",U3462=""),[2]an!$M$40,
IF(AND(A3462=[2]an!$I$38,F3462=[2]an!$E$39,H3462&lt;[2]an!$M$37,S3462="kahepoolne vajaduspõhine",U3462&lt;&gt;""),[2]an!$I$39,
IF(AND(A3462=[2]an!$I$38,F3462=[2]an!$E$39,H3462&lt;[2]an!$M$37,S3462&lt;&gt;"kahepoolne vajaduspõhine"),[2]an!$I$39,
IF(AND(A3462=[2]an!$I$38,F3462=[2]an!$E$42),[2]an!$I$42,
IF(AND(A3462=[2]an!$J$38,F3462=[2]an!$E$40),[2]an!$J$40,IF(AND(A3462=[2]an!$J$38,F3462=[2]an!$E$41),[2]an!$J$41,IF(AND(A3462=[2]an!$J$38,F3462=[2]an!$E$39,H3462&gt;=[2]an!$M$37),[2]an!$J$39,
IF(AND(A3462=[2]an!$J$38,F3462=[2]an!$E$39,H3462&lt;[2]an!$M$37,S3462="kahepoolne vajaduspõhine",U3462=""),[2]an!$M$40,
IF(AND(A3462=[2]an!$J$38,F3462=[2]an!$E$39,H3462&lt;[2]an!$M$37,S3462="kahepoolne vajaduspõhine",U3462&lt;&gt;""),[2]an!$J$39,
IF(AND(A3462=[2]an!$J$38,F3462=[2]an!$E$39,H3462&lt;[2]an!$M$37,S3462&lt;&gt;"kahepoolne vajaduspõhine"),[2]an!$J$39,
IF(AND(A3462=[2]an!$J$38,F3462=[2]an!$E$42),[2]an!$J$42,""))))))))))))))))))))))))))))</f>
        <v/>
      </c>
      <c r="Y3462" s="17" t="str">
        <f>IFERROR(IF(F3462="Tugigrupp",0,
IF(AND(F3462="Peretoe teenus",H3462&gt;=[2]an!$M$37,RANK(D3462,$D3462:$D3462)+COUNTIFS($D$2:D3462,D3462,$F$2:F3462,F3462)-1&gt;1),"",
IF(AND(F3462="Peretoe teenus",H3462&gt;=[2]an!$M$37,RANK(D3462,$D3462:$D3462)+COUNTIFS($D$2:D3462,D3462,$F$2:F3462,F3462)-1=1,MONTH(H3462)=MONTH(K3462)=TRUE,YEAR(H3462)=YEAR(K3462)=TRUE),((EOMONTH(H3462,0)-H3462+1)*X3462)/DAY(EOMONTH(H3462,0)),
IF(AND(F3462="Peretoe teenus",H3462&gt;=[2]an!$M$37,RANK(D3462,$D3462:$D3462)+COUNTIFS($D$2:D3462,D3462,$F$2:F3462,F3462)-1=1),X3462,
IF(AND(F3462="Peretoe teenus",H3462&lt;[2]an!$M$37,S3462&lt;&gt;"kahepoolne vajaduspõhine",RANK(D3462,$D3462:$D3462)+COUNTIFS($D$2:D3462,D3462,$F$2:F3462,F3462)-1=1),X3462,
IF(AND(F3462="Peretoe teenus",H3462&lt;[2]an!$M$37,S3462&lt;&gt;"kahepoolne vajaduspõhine",RANK(D3462,$D3462:$D3462)+COUNTIFS($D$2:D3462,D3462,$F$2:F3462,F3462)-1&gt;1),"",
IF(AND(F3462="Peretoe teenus",H3462&lt;[2]an!$M$37,S3462="kahepoolne vajaduspõhine",U3462="",RANK(D3462,$D3462:$D3462)+COUNTIFS($D$2:D3462,D3462,$F$2:F3462,F3462)-1=1),X3462,
IF(AND(F3462="Peretoe teenus",H3462&lt;[2]an!$M$37,S3462="kahepoolne vajaduspõhine",U3462="",RANK(D3462,$D3462:$D3462)+COUNTIFS($D$2:D3462,D3462,$F$2:F3462,F3462)-1&gt;1),"",
IF(AND(F3462="Peretoe teenus",H3462&lt;[2]an!$M$37,S3462="kahepoolne vajaduspõhine",U3462&lt;[2]an!$M$37,RANK(D3462,$D3462:$D3462)+COUNTIFS($D$2:D3462,D3462,$F$2:F3462,F3462)-1=1),X3462,
IF(AND(F3462="Peretoe teenus",H3462&lt;[2]an!$M$37,S3462="kahepoolne vajaduspõhine",U3462&lt;[2]an!$M$37,RANK(D3462,$D3462:$D3462)+COUNTIFS($D$2:D3462,D3462,$F$2:F3462,F3462)-1&gt;1),"",
IF(AND(F3462="Peretoe teenus",H3462&lt;[2]an!$M$37,S3462="kahepoolne vajaduspõhine",U3462&gt;=[2]an!$M$37,U3462&lt;=[2]an!$M$38,RANK(D3462,$D3462:$D3462)+COUNTIFS($D$2:D3462,D3462,$F$2:F3462,F3462)-1=1),
((EOMONTH(U3462,0)-U3462+1)*X3462)/DAY(EOMONTH(U3462,0))+(DAY(U3462)-1)*100/DAY(EOMONTH(U3462,0)),
IF(AND(F3462="Peretoe teenus",H3462&lt;[2]an!$M$37,S3462="kahepoolne vajaduspõhine",U3462&gt;=[2]an!$M$37,U3462&lt;=[2]an!$M$38,RANK(D3462,$D3462:$D3462)+COUNTIFS($D$2:D3462,D3462,$F$2:F3462,F3462)-1&gt;1),"",
IF(AND(F3462="Peretoe teenus",H3462&lt;[2]an!$M$37,S3462="kahepoolne vajaduspõhine",U3462&gt;[2]an!$M$38,RANK(D3462,$D3462:$D3462)+COUNTIFS($D$2:D3462,D3462,$F$2:F3462,F3462)-1=1),X3462,
IF(AND(F3462="Peretoe teenus",H3462&lt;[2]an!$M$37,S3462="kahepoolne vajaduspõhine",U3462&gt;[2]an!$M$38,RANK(D3462,$D3462:$D3462)+COUNTIFS($D$2:D3462,D3462,$F$2:F3462,F3462)-1&gt;1),"",X3462*W3462)))))))))))))),"")</f>
        <v/>
      </c>
      <c r="Z3462" s="18" t="str">
        <f t="shared" si="163"/>
        <v/>
      </c>
      <c r="AA3462" s="19" t="str">
        <f>IFERROR(VLOOKUP(E3462,[2]an!$A$3:$B$81,2,FALSE),"")</f>
        <v/>
      </c>
      <c r="AB3462" s="19" t="str">
        <f>IFERROR(VLOOKUP(AA3462,[2]an!$C$2:$D$16,2,FALSE),"")</f>
        <v/>
      </c>
      <c r="AC3462" s="20"/>
      <c r="AD3462" s="21" t="str">
        <f>IF(A3462=[2]an!$F$36,VLOOKUP([2]an!$F$36,[2]an!$F$36:$H$36,3,FALSE),IF(A3462=[2]an!$F$35,VLOOKUP([2]an!$F$35,[2]an!$F$35:$H$35,3,FALSE),IF(A3462=[2]an!$F$33,VLOOKUP([2]an!$F$33,[2]an!$F$33:$H$33,3,FALSE),IF(A3462=[2]an!$F$31,VLOOKUP([2]an!$F$31,[2]an!$F$31:$H$31,3,FALSE),""))))</f>
        <v/>
      </c>
    </row>
    <row r="3463" spans="6:30" x14ac:dyDescent="0.2">
      <c r="F3463" s="10"/>
      <c r="G3463" s="8" t="str">
        <f t="shared" si="164"/>
        <v/>
      </c>
      <c r="H3463" s="13"/>
      <c r="K3463" s="13"/>
      <c r="L3463" s="10"/>
      <c r="M3463" s="10"/>
      <c r="S3463" s="8" t="str">
        <f>IFERROR(VLOOKUP(D3463,[1]peretoe_teenus!$A$2:$L$2000,5,FALSE),"")</f>
        <v/>
      </c>
      <c r="U3463" s="13"/>
      <c r="V3463" s="15" t="str" cm="1">
        <f t="array" ref="V3463">IFERROR(IF(AND(F3463="Tugigrupp",RANK(K3463,$K3463:$K3463)+COUNTIFS($K$2:K3463,K3463,$L$2:L3463,L3463,$M$2:M3463,M3463,$I$2:I3463,I3463,$G$2:G3463,G3463,$F$2:F3463,F3463)-1=1),SUMPRODUCT(($F$2:$F$4154=F3463)*($G$2:$G$4154=G3463)*($K$2:$K$4154=K3463)*($I$2:$I$4154=I3463)*($L$2:$L$4154=L3463)*($M$2:$M$4154=M3463)),""),"")</f>
        <v/>
      </c>
      <c r="W3463" s="15" t="str">
        <f t="shared" si="162"/>
        <v/>
      </c>
      <c r="X3463" s="16" t="str">
        <f>IF(AND(A3463=[2]an!$G$38,F3463=[2]an!$E$40),[2]an!$G$40,IF(AND(A3463=[2]an!$G$38,F3463=[2]an!$E$41),[2]an!$G$41,IF(AND(A3463=[2]an!$G$38,F3463=[2]an!$E$39,H3463&gt;=[2]an!$M$37),[2]an!$G$39,
IF(AND(A3463=[2]an!$G$38,F3463=[2]an!$E$39,H3463&lt;[2]an!$M$37,S3463="kahepoolne vajaduspõhine",U3463=""),[2]an!$M$40,
IF(AND(A3463=[2]an!$G$38,F3463=[2]an!$E$39,H3463&lt;[2]an!$M$37,S3463="kahepoolne vajaduspõhine",U3463&lt;&gt;""),[2]an!$G$39,
IF(AND(A3463=[2]an!$G$38,F3463=[2]an!$E$39,H3463&lt;[2]an!$M$37,S3463&lt;&gt;"kahepoolne vajaduspõhine"),[2]an!$G$39,
IF(AND(A3463=[2]an!$G$38,F3463=[2]an!$E$42),[2]an!$G$42,
IF(AND(A3463=[2]an!$H$38,F3463=[2]an!$E$40),[2]an!$H$40,IF(AND(A3463=[2]an!$H$38,F3463=[2]an!$E$41),[2]an!$H$41,IF(AND(A3463=[2]an!$H$38,F3463=[2]an!$E$39,H3463&gt;=[2]an!$M$37),[2]an!$H$39,
IF(AND(A3463=[2]an!$H$38,F3463=[2]an!$E$39,H3463&lt;[2]an!$M$37,S3463="kahepoolne vajaduspõhine",U3463=""),[2]an!$M$40,
IF(AND(A3463=[2]an!$H$38,F3463=[2]an!$E$39,H3463&lt;[2]an!$M$37,S3463="kahepoolne vajaduspõhine",U3463&lt;&gt;""),[2]an!$H$39,
IF(AND(A3463=[2]an!$H$38,F3463=[2]an!$E$39,H3463&lt;[2]an!$M$37,S3463&lt;&gt;"kahepoolne vajaduspõhine"),[2]an!$H$39,
IF(AND(A3463=[2]an!$H$38,F3463=[2]an!$E$42),[2]an!$H$42,
IF(AND(A3463=[2]an!$I$38,F3463=[2]an!$E$40),[2]an!$I$40,IF(AND(A3463=[2]an!$I$38,F3463=[2]an!$E$41),[2]an!$I$41,IF(AND(A3463=[2]an!$I$38,F3463=[2]an!$E$39,H3463&gt;=[2]an!$M$37),[2]an!$I$39,
IF(AND(A3463=[2]an!$I$38,F3463=[2]an!$E$39,H3463&lt;[2]an!$M$37,S3463="kahepoolne vajaduspõhine",U3463=""),[2]an!$M$40,
IF(AND(A3463=[2]an!$I$38,F3463=[2]an!$E$39,H3463&lt;[2]an!$M$37,S3463="kahepoolne vajaduspõhine",U3463&lt;&gt;""),[2]an!$I$39,
IF(AND(A3463=[2]an!$I$38,F3463=[2]an!$E$39,H3463&lt;[2]an!$M$37,S3463&lt;&gt;"kahepoolne vajaduspõhine"),[2]an!$I$39,
IF(AND(A3463=[2]an!$I$38,F3463=[2]an!$E$42),[2]an!$I$42,
IF(AND(A3463=[2]an!$J$38,F3463=[2]an!$E$40),[2]an!$J$40,IF(AND(A3463=[2]an!$J$38,F3463=[2]an!$E$41),[2]an!$J$41,IF(AND(A3463=[2]an!$J$38,F3463=[2]an!$E$39,H3463&gt;=[2]an!$M$37),[2]an!$J$39,
IF(AND(A3463=[2]an!$J$38,F3463=[2]an!$E$39,H3463&lt;[2]an!$M$37,S3463="kahepoolne vajaduspõhine",U3463=""),[2]an!$M$40,
IF(AND(A3463=[2]an!$J$38,F3463=[2]an!$E$39,H3463&lt;[2]an!$M$37,S3463="kahepoolne vajaduspõhine",U3463&lt;&gt;""),[2]an!$J$39,
IF(AND(A3463=[2]an!$J$38,F3463=[2]an!$E$39,H3463&lt;[2]an!$M$37,S3463&lt;&gt;"kahepoolne vajaduspõhine"),[2]an!$J$39,
IF(AND(A3463=[2]an!$J$38,F3463=[2]an!$E$42),[2]an!$J$42,""))))))))))))))))))))))))))))</f>
        <v/>
      </c>
      <c r="Y3463" s="17" t="str">
        <f>IFERROR(IF(F3463="Tugigrupp",0,
IF(AND(F3463="Peretoe teenus",H3463&gt;=[2]an!$M$37,RANK(D3463,$D3463:$D3463)+COUNTIFS($D$2:D3463,D3463,$F$2:F3463,F3463)-1&gt;1),"",
IF(AND(F3463="Peretoe teenus",H3463&gt;=[2]an!$M$37,RANK(D3463,$D3463:$D3463)+COUNTIFS($D$2:D3463,D3463,$F$2:F3463,F3463)-1=1,MONTH(H3463)=MONTH(K3463)=TRUE,YEAR(H3463)=YEAR(K3463)=TRUE),((EOMONTH(H3463,0)-H3463+1)*X3463)/DAY(EOMONTH(H3463,0)),
IF(AND(F3463="Peretoe teenus",H3463&gt;=[2]an!$M$37,RANK(D3463,$D3463:$D3463)+COUNTIFS($D$2:D3463,D3463,$F$2:F3463,F3463)-1=1),X3463,
IF(AND(F3463="Peretoe teenus",H3463&lt;[2]an!$M$37,S3463&lt;&gt;"kahepoolne vajaduspõhine",RANK(D3463,$D3463:$D3463)+COUNTIFS($D$2:D3463,D3463,$F$2:F3463,F3463)-1=1),X3463,
IF(AND(F3463="Peretoe teenus",H3463&lt;[2]an!$M$37,S3463&lt;&gt;"kahepoolne vajaduspõhine",RANK(D3463,$D3463:$D3463)+COUNTIFS($D$2:D3463,D3463,$F$2:F3463,F3463)-1&gt;1),"",
IF(AND(F3463="Peretoe teenus",H3463&lt;[2]an!$M$37,S3463="kahepoolne vajaduspõhine",U3463="",RANK(D3463,$D3463:$D3463)+COUNTIFS($D$2:D3463,D3463,$F$2:F3463,F3463)-1=1),X3463,
IF(AND(F3463="Peretoe teenus",H3463&lt;[2]an!$M$37,S3463="kahepoolne vajaduspõhine",U3463="",RANK(D3463,$D3463:$D3463)+COUNTIFS($D$2:D3463,D3463,$F$2:F3463,F3463)-1&gt;1),"",
IF(AND(F3463="Peretoe teenus",H3463&lt;[2]an!$M$37,S3463="kahepoolne vajaduspõhine",U3463&lt;[2]an!$M$37,RANK(D3463,$D3463:$D3463)+COUNTIFS($D$2:D3463,D3463,$F$2:F3463,F3463)-1=1),X3463,
IF(AND(F3463="Peretoe teenus",H3463&lt;[2]an!$M$37,S3463="kahepoolne vajaduspõhine",U3463&lt;[2]an!$M$37,RANK(D3463,$D3463:$D3463)+COUNTIFS($D$2:D3463,D3463,$F$2:F3463,F3463)-1&gt;1),"",
IF(AND(F3463="Peretoe teenus",H3463&lt;[2]an!$M$37,S3463="kahepoolne vajaduspõhine",U3463&gt;=[2]an!$M$37,U3463&lt;=[2]an!$M$38,RANK(D3463,$D3463:$D3463)+COUNTIFS($D$2:D3463,D3463,$F$2:F3463,F3463)-1=1),
((EOMONTH(U3463,0)-U3463+1)*X3463)/DAY(EOMONTH(U3463,0))+(DAY(U3463)-1)*100/DAY(EOMONTH(U3463,0)),
IF(AND(F3463="Peretoe teenus",H3463&lt;[2]an!$M$37,S3463="kahepoolne vajaduspõhine",U3463&gt;=[2]an!$M$37,U3463&lt;=[2]an!$M$38,RANK(D3463,$D3463:$D3463)+COUNTIFS($D$2:D3463,D3463,$F$2:F3463,F3463)-1&gt;1),"",
IF(AND(F3463="Peretoe teenus",H3463&lt;[2]an!$M$37,S3463="kahepoolne vajaduspõhine",U3463&gt;[2]an!$M$38,RANK(D3463,$D3463:$D3463)+COUNTIFS($D$2:D3463,D3463,$F$2:F3463,F3463)-1=1),X3463,
IF(AND(F3463="Peretoe teenus",H3463&lt;[2]an!$M$37,S3463="kahepoolne vajaduspõhine",U3463&gt;[2]an!$M$38,RANK(D3463,$D3463:$D3463)+COUNTIFS($D$2:D3463,D3463,$F$2:F3463,F3463)-1&gt;1),"",X3463*W3463)))))))))))))),"")</f>
        <v/>
      </c>
      <c r="Z3463" s="18" t="str">
        <f t="shared" si="163"/>
        <v/>
      </c>
      <c r="AA3463" s="19" t="str">
        <f>IFERROR(VLOOKUP(E3463,[2]an!$A$3:$B$81,2,FALSE),"")</f>
        <v/>
      </c>
      <c r="AB3463" s="19" t="str">
        <f>IFERROR(VLOOKUP(AA3463,[2]an!$C$2:$D$16,2,FALSE),"")</f>
        <v/>
      </c>
      <c r="AC3463" s="20"/>
      <c r="AD3463" s="21" t="str">
        <f>IF(A3463=[2]an!$F$36,VLOOKUP([2]an!$F$36,[2]an!$F$36:$H$36,3,FALSE),IF(A3463=[2]an!$F$35,VLOOKUP([2]an!$F$35,[2]an!$F$35:$H$35,3,FALSE),IF(A3463=[2]an!$F$33,VLOOKUP([2]an!$F$33,[2]an!$F$33:$H$33,3,FALSE),IF(A3463=[2]an!$F$31,VLOOKUP([2]an!$F$31,[2]an!$F$31:$H$31,3,FALSE),""))))</f>
        <v/>
      </c>
    </row>
    <row r="3464" spans="6:30" x14ac:dyDescent="0.2">
      <c r="F3464" s="10"/>
      <c r="G3464" s="8" t="str">
        <f t="shared" si="164"/>
        <v/>
      </c>
      <c r="H3464" s="13"/>
      <c r="K3464" s="13"/>
      <c r="L3464" s="10"/>
      <c r="M3464" s="10"/>
      <c r="S3464" s="8" t="str">
        <f>IFERROR(VLOOKUP(D3464,[1]peretoe_teenus!$A$2:$L$2000,5,FALSE),"")</f>
        <v/>
      </c>
      <c r="U3464" s="13"/>
      <c r="V3464" s="15" t="str" cm="1">
        <f t="array" ref="V3464">IFERROR(IF(AND(F3464="Tugigrupp",RANK(K3464,$K3464:$K3464)+COUNTIFS($K$2:K3464,K3464,$L$2:L3464,L3464,$M$2:M3464,M3464,$I$2:I3464,I3464,$G$2:G3464,G3464,$F$2:F3464,F3464)-1=1),SUMPRODUCT(($F$2:$F$4154=F3464)*($G$2:$G$4154=G3464)*($K$2:$K$4154=K3464)*($I$2:$I$4154=I3464)*($L$2:$L$4154=L3464)*($M$2:$M$4154=M3464)),""),"")</f>
        <v/>
      </c>
      <c r="W3464" s="15" t="str">
        <f t="shared" si="162"/>
        <v/>
      </c>
      <c r="X3464" s="16" t="str">
        <f>IF(AND(A3464=[2]an!$G$38,F3464=[2]an!$E$40),[2]an!$G$40,IF(AND(A3464=[2]an!$G$38,F3464=[2]an!$E$41),[2]an!$G$41,IF(AND(A3464=[2]an!$G$38,F3464=[2]an!$E$39,H3464&gt;=[2]an!$M$37),[2]an!$G$39,
IF(AND(A3464=[2]an!$G$38,F3464=[2]an!$E$39,H3464&lt;[2]an!$M$37,S3464="kahepoolne vajaduspõhine",U3464=""),[2]an!$M$40,
IF(AND(A3464=[2]an!$G$38,F3464=[2]an!$E$39,H3464&lt;[2]an!$M$37,S3464="kahepoolne vajaduspõhine",U3464&lt;&gt;""),[2]an!$G$39,
IF(AND(A3464=[2]an!$G$38,F3464=[2]an!$E$39,H3464&lt;[2]an!$M$37,S3464&lt;&gt;"kahepoolne vajaduspõhine"),[2]an!$G$39,
IF(AND(A3464=[2]an!$G$38,F3464=[2]an!$E$42),[2]an!$G$42,
IF(AND(A3464=[2]an!$H$38,F3464=[2]an!$E$40),[2]an!$H$40,IF(AND(A3464=[2]an!$H$38,F3464=[2]an!$E$41),[2]an!$H$41,IF(AND(A3464=[2]an!$H$38,F3464=[2]an!$E$39,H3464&gt;=[2]an!$M$37),[2]an!$H$39,
IF(AND(A3464=[2]an!$H$38,F3464=[2]an!$E$39,H3464&lt;[2]an!$M$37,S3464="kahepoolne vajaduspõhine",U3464=""),[2]an!$M$40,
IF(AND(A3464=[2]an!$H$38,F3464=[2]an!$E$39,H3464&lt;[2]an!$M$37,S3464="kahepoolne vajaduspõhine",U3464&lt;&gt;""),[2]an!$H$39,
IF(AND(A3464=[2]an!$H$38,F3464=[2]an!$E$39,H3464&lt;[2]an!$M$37,S3464&lt;&gt;"kahepoolne vajaduspõhine"),[2]an!$H$39,
IF(AND(A3464=[2]an!$H$38,F3464=[2]an!$E$42),[2]an!$H$42,
IF(AND(A3464=[2]an!$I$38,F3464=[2]an!$E$40),[2]an!$I$40,IF(AND(A3464=[2]an!$I$38,F3464=[2]an!$E$41),[2]an!$I$41,IF(AND(A3464=[2]an!$I$38,F3464=[2]an!$E$39,H3464&gt;=[2]an!$M$37),[2]an!$I$39,
IF(AND(A3464=[2]an!$I$38,F3464=[2]an!$E$39,H3464&lt;[2]an!$M$37,S3464="kahepoolne vajaduspõhine",U3464=""),[2]an!$M$40,
IF(AND(A3464=[2]an!$I$38,F3464=[2]an!$E$39,H3464&lt;[2]an!$M$37,S3464="kahepoolne vajaduspõhine",U3464&lt;&gt;""),[2]an!$I$39,
IF(AND(A3464=[2]an!$I$38,F3464=[2]an!$E$39,H3464&lt;[2]an!$M$37,S3464&lt;&gt;"kahepoolne vajaduspõhine"),[2]an!$I$39,
IF(AND(A3464=[2]an!$I$38,F3464=[2]an!$E$42),[2]an!$I$42,
IF(AND(A3464=[2]an!$J$38,F3464=[2]an!$E$40),[2]an!$J$40,IF(AND(A3464=[2]an!$J$38,F3464=[2]an!$E$41),[2]an!$J$41,IF(AND(A3464=[2]an!$J$38,F3464=[2]an!$E$39,H3464&gt;=[2]an!$M$37),[2]an!$J$39,
IF(AND(A3464=[2]an!$J$38,F3464=[2]an!$E$39,H3464&lt;[2]an!$M$37,S3464="kahepoolne vajaduspõhine",U3464=""),[2]an!$M$40,
IF(AND(A3464=[2]an!$J$38,F3464=[2]an!$E$39,H3464&lt;[2]an!$M$37,S3464="kahepoolne vajaduspõhine",U3464&lt;&gt;""),[2]an!$J$39,
IF(AND(A3464=[2]an!$J$38,F3464=[2]an!$E$39,H3464&lt;[2]an!$M$37,S3464&lt;&gt;"kahepoolne vajaduspõhine"),[2]an!$J$39,
IF(AND(A3464=[2]an!$J$38,F3464=[2]an!$E$42),[2]an!$J$42,""))))))))))))))))))))))))))))</f>
        <v/>
      </c>
      <c r="Y3464" s="17" t="str">
        <f>IFERROR(IF(F3464="Tugigrupp",0,
IF(AND(F3464="Peretoe teenus",H3464&gt;=[2]an!$M$37,RANK(D3464,$D3464:$D3464)+COUNTIFS($D$2:D3464,D3464,$F$2:F3464,F3464)-1&gt;1),"",
IF(AND(F3464="Peretoe teenus",H3464&gt;=[2]an!$M$37,RANK(D3464,$D3464:$D3464)+COUNTIFS($D$2:D3464,D3464,$F$2:F3464,F3464)-1=1,MONTH(H3464)=MONTH(K3464)=TRUE,YEAR(H3464)=YEAR(K3464)=TRUE),((EOMONTH(H3464,0)-H3464+1)*X3464)/DAY(EOMONTH(H3464,0)),
IF(AND(F3464="Peretoe teenus",H3464&gt;=[2]an!$M$37,RANK(D3464,$D3464:$D3464)+COUNTIFS($D$2:D3464,D3464,$F$2:F3464,F3464)-1=1),X3464,
IF(AND(F3464="Peretoe teenus",H3464&lt;[2]an!$M$37,S3464&lt;&gt;"kahepoolne vajaduspõhine",RANK(D3464,$D3464:$D3464)+COUNTIFS($D$2:D3464,D3464,$F$2:F3464,F3464)-1=1),X3464,
IF(AND(F3464="Peretoe teenus",H3464&lt;[2]an!$M$37,S3464&lt;&gt;"kahepoolne vajaduspõhine",RANK(D3464,$D3464:$D3464)+COUNTIFS($D$2:D3464,D3464,$F$2:F3464,F3464)-1&gt;1),"",
IF(AND(F3464="Peretoe teenus",H3464&lt;[2]an!$M$37,S3464="kahepoolne vajaduspõhine",U3464="",RANK(D3464,$D3464:$D3464)+COUNTIFS($D$2:D3464,D3464,$F$2:F3464,F3464)-1=1),X3464,
IF(AND(F3464="Peretoe teenus",H3464&lt;[2]an!$M$37,S3464="kahepoolne vajaduspõhine",U3464="",RANK(D3464,$D3464:$D3464)+COUNTIFS($D$2:D3464,D3464,$F$2:F3464,F3464)-1&gt;1),"",
IF(AND(F3464="Peretoe teenus",H3464&lt;[2]an!$M$37,S3464="kahepoolne vajaduspõhine",U3464&lt;[2]an!$M$37,RANK(D3464,$D3464:$D3464)+COUNTIFS($D$2:D3464,D3464,$F$2:F3464,F3464)-1=1),X3464,
IF(AND(F3464="Peretoe teenus",H3464&lt;[2]an!$M$37,S3464="kahepoolne vajaduspõhine",U3464&lt;[2]an!$M$37,RANK(D3464,$D3464:$D3464)+COUNTIFS($D$2:D3464,D3464,$F$2:F3464,F3464)-1&gt;1),"",
IF(AND(F3464="Peretoe teenus",H3464&lt;[2]an!$M$37,S3464="kahepoolne vajaduspõhine",U3464&gt;=[2]an!$M$37,U3464&lt;=[2]an!$M$38,RANK(D3464,$D3464:$D3464)+COUNTIFS($D$2:D3464,D3464,$F$2:F3464,F3464)-1=1),
((EOMONTH(U3464,0)-U3464+1)*X3464)/DAY(EOMONTH(U3464,0))+(DAY(U3464)-1)*100/DAY(EOMONTH(U3464,0)),
IF(AND(F3464="Peretoe teenus",H3464&lt;[2]an!$M$37,S3464="kahepoolne vajaduspõhine",U3464&gt;=[2]an!$M$37,U3464&lt;=[2]an!$M$38,RANK(D3464,$D3464:$D3464)+COUNTIFS($D$2:D3464,D3464,$F$2:F3464,F3464)-1&gt;1),"",
IF(AND(F3464="Peretoe teenus",H3464&lt;[2]an!$M$37,S3464="kahepoolne vajaduspõhine",U3464&gt;[2]an!$M$38,RANK(D3464,$D3464:$D3464)+COUNTIFS($D$2:D3464,D3464,$F$2:F3464,F3464)-1=1),X3464,
IF(AND(F3464="Peretoe teenus",H3464&lt;[2]an!$M$37,S3464="kahepoolne vajaduspõhine",U3464&gt;[2]an!$M$38,RANK(D3464,$D3464:$D3464)+COUNTIFS($D$2:D3464,D3464,$F$2:F3464,F3464)-1&gt;1),"",X3464*W3464)))))))))))))),"")</f>
        <v/>
      </c>
      <c r="Z3464" s="18" t="str">
        <f t="shared" si="163"/>
        <v/>
      </c>
      <c r="AA3464" s="19" t="str">
        <f>IFERROR(VLOOKUP(E3464,[2]an!$A$3:$B$81,2,FALSE),"")</f>
        <v/>
      </c>
      <c r="AB3464" s="19" t="str">
        <f>IFERROR(VLOOKUP(AA3464,[2]an!$C$2:$D$16,2,FALSE),"")</f>
        <v/>
      </c>
      <c r="AC3464" s="20"/>
      <c r="AD3464" s="21" t="str">
        <f>IF(A3464=[2]an!$F$36,VLOOKUP([2]an!$F$36,[2]an!$F$36:$H$36,3,FALSE),IF(A3464=[2]an!$F$35,VLOOKUP([2]an!$F$35,[2]an!$F$35:$H$35,3,FALSE),IF(A3464=[2]an!$F$33,VLOOKUP([2]an!$F$33,[2]an!$F$33:$H$33,3,FALSE),IF(A3464=[2]an!$F$31,VLOOKUP([2]an!$F$31,[2]an!$F$31:$H$31,3,FALSE),""))))</f>
        <v/>
      </c>
    </row>
    <row r="3465" spans="6:30" x14ac:dyDescent="0.2">
      <c r="F3465" s="10"/>
      <c r="G3465" s="8" t="str">
        <f t="shared" si="164"/>
        <v/>
      </c>
      <c r="H3465" s="13"/>
      <c r="K3465" s="13"/>
      <c r="L3465" s="10"/>
      <c r="M3465" s="10"/>
      <c r="S3465" s="8" t="str">
        <f>IFERROR(VLOOKUP(D3465,[1]peretoe_teenus!$A$2:$L$2000,5,FALSE),"")</f>
        <v/>
      </c>
      <c r="U3465" s="13"/>
      <c r="V3465" s="15" t="str" cm="1">
        <f t="array" ref="V3465">IFERROR(IF(AND(F3465="Tugigrupp",RANK(K3465,$K3465:$K3465)+COUNTIFS($K$2:K3465,K3465,$L$2:L3465,L3465,$M$2:M3465,M3465,$I$2:I3465,I3465,$G$2:G3465,G3465,$F$2:F3465,F3465)-1=1),SUMPRODUCT(($F$2:$F$4154=F3465)*($G$2:$G$4154=G3465)*($K$2:$K$4154=K3465)*($I$2:$I$4154=I3465)*($L$2:$L$4154=L3465)*($M$2:$M$4154=M3465)),""),"")</f>
        <v/>
      </c>
      <c r="W3465" s="15" t="str">
        <f t="shared" si="162"/>
        <v/>
      </c>
      <c r="X3465" s="16" t="str">
        <f>IF(AND(A3465=[2]an!$G$38,F3465=[2]an!$E$40),[2]an!$G$40,IF(AND(A3465=[2]an!$G$38,F3465=[2]an!$E$41),[2]an!$G$41,IF(AND(A3465=[2]an!$G$38,F3465=[2]an!$E$39,H3465&gt;=[2]an!$M$37),[2]an!$G$39,
IF(AND(A3465=[2]an!$G$38,F3465=[2]an!$E$39,H3465&lt;[2]an!$M$37,S3465="kahepoolne vajaduspõhine",U3465=""),[2]an!$M$40,
IF(AND(A3465=[2]an!$G$38,F3465=[2]an!$E$39,H3465&lt;[2]an!$M$37,S3465="kahepoolne vajaduspõhine",U3465&lt;&gt;""),[2]an!$G$39,
IF(AND(A3465=[2]an!$G$38,F3465=[2]an!$E$39,H3465&lt;[2]an!$M$37,S3465&lt;&gt;"kahepoolne vajaduspõhine"),[2]an!$G$39,
IF(AND(A3465=[2]an!$G$38,F3465=[2]an!$E$42),[2]an!$G$42,
IF(AND(A3465=[2]an!$H$38,F3465=[2]an!$E$40),[2]an!$H$40,IF(AND(A3465=[2]an!$H$38,F3465=[2]an!$E$41),[2]an!$H$41,IF(AND(A3465=[2]an!$H$38,F3465=[2]an!$E$39,H3465&gt;=[2]an!$M$37),[2]an!$H$39,
IF(AND(A3465=[2]an!$H$38,F3465=[2]an!$E$39,H3465&lt;[2]an!$M$37,S3465="kahepoolne vajaduspõhine",U3465=""),[2]an!$M$40,
IF(AND(A3465=[2]an!$H$38,F3465=[2]an!$E$39,H3465&lt;[2]an!$M$37,S3465="kahepoolne vajaduspõhine",U3465&lt;&gt;""),[2]an!$H$39,
IF(AND(A3465=[2]an!$H$38,F3465=[2]an!$E$39,H3465&lt;[2]an!$M$37,S3465&lt;&gt;"kahepoolne vajaduspõhine"),[2]an!$H$39,
IF(AND(A3465=[2]an!$H$38,F3465=[2]an!$E$42),[2]an!$H$42,
IF(AND(A3465=[2]an!$I$38,F3465=[2]an!$E$40),[2]an!$I$40,IF(AND(A3465=[2]an!$I$38,F3465=[2]an!$E$41),[2]an!$I$41,IF(AND(A3465=[2]an!$I$38,F3465=[2]an!$E$39,H3465&gt;=[2]an!$M$37),[2]an!$I$39,
IF(AND(A3465=[2]an!$I$38,F3465=[2]an!$E$39,H3465&lt;[2]an!$M$37,S3465="kahepoolne vajaduspõhine",U3465=""),[2]an!$M$40,
IF(AND(A3465=[2]an!$I$38,F3465=[2]an!$E$39,H3465&lt;[2]an!$M$37,S3465="kahepoolne vajaduspõhine",U3465&lt;&gt;""),[2]an!$I$39,
IF(AND(A3465=[2]an!$I$38,F3465=[2]an!$E$39,H3465&lt;[2]an!$M$37,S3465&lt;&gt;"kahepoolne vajaduspõhine"),[2]an!$I$39,
IF(AND(A3465=[2]an!$I$38,F3465=[2]an!$E$42),[2]an!$I$42,
IF(AND(A3465=[2]an!$J$38,F3465=[2]an!$E$40),[2]an!$J$40,IF(AND(A3465=[2]an!$J$38,F3465=[2]an!$E$41),[2]an!$J$41,IF(AND(A3465=[2]an!$J$38,F3465=[2]an!$E$39,H3465&gt;=[2]an!$M$37),[2]an!$J$39,
IF(AND(A3465=[2]an!$J$38,F3465=[2]an!$E$39,H3465&lt;[2]an!$M$37,S3465="kahepoolne vajaduspõhine",U3465=""),[2]an!$M$40,
IF(AND(A3465=[2]an!$J$38,F3465=[2]an!$E$39,H3465&lt;[2]an!$M$37,S3465="kahepoolne vajaduspõhine",U3465&lt;&gt;""),[2]an!$J$39,
IF(AND(A3465=[2]an!$J$38,F3465=[2]an!$E$39,H3465&lt;[2]an!$M$37,S3465&lt;&gt;"kahepoolne vajaduspõhine"),[2]an!$J$39,
IF(AND(A3465=[2]an!$J$38,F3465=[2]an!$E$42),[2]an!$J$42,""))))))))))))))))))))))))))))</f>
        <v/>
      </c>
      <c r="Y3465" s="17" t="str">
        <f>IFERROR(IF(F3465="Tugigrupp",0,
IF(AND(F3465="Peretoe teenus",H3465&gt;=[2]an!$M$37,RANK(D3465,$D3465:$D3465)+COUNTIFS($D$2:D3465,D3465,$F$2:F3465,F3465)-1&gt;1),"",
IF(AND(F3465="Peretoe teenus",H3465&gt;=[2]an!$M$37,RANK(D3465,$D3465:$D3465)+COUNTIFS($D$2:D3465,D3465,$F$2:F3465,F3465)-1=1,MONTH(H3465)=MONTH(K3465)=TRUE,YEAR(H3465)=YEAR(K3465)=TRUE),((EOMONTH(H3465,0)-H3465+1)*X3465)/DAY(EOMONTH(H3465,0)),
IF(AND(F3465="Peretoe teenus",H3465&gt;=[2]an!$M$37,RANK(D3465,$D3465:$D3465)+COUNTIFS($D$2:D3465,D3465,$F$2:F3465,F3465)-1=1),X3465,
IF(AND(F3465="Peretoe teenus",H3465&lt;[2]an!$M$37,S3465&lt;&gt;"kahepoolne vajaduspõhine",RANK(D3465,$D3465:$D3465)+COUNTIFS($D$2:D3465,D3465,$F$2:F3465,F3465)-1=1),X3465,
IF(AND(F3465="Peretoe teenus",H3465&lt;[2]an!$M$37,S3465&lt;&gt;"kahepoolne vajaduspõhine",RANK(D3465,$D3465:$D3465)+COUNTIFS($D$2:D3465,D3465,$F$2:F3465,F3465)-1&gt;1),"",
IF(AND(F3465="Peretoe teenus",H3465&lt;[2]an!$M$37,S3465="kahepoolne vajaduspõhine",U3465="",RANK(D3465,$D3465:$D3465)+COUNTIFS($D$2:D3465,D3465,$F$2:F3465,F3465)-1=1),X3465,
IF(AND(F3465="Peretoe teenus",H3465&lt;[2]an!$M$37,S3465="kahepoolne vajaduspõhine",U3465="",RANK(D3465,$D3465:$D3465)+COUNTIFS($D$2:D3465,D3465,$F$2:F3465,F3465)-1&gt;1),"",
IF(AND(F3465="Peretoe teenus",H3465&lt;[2]an!$M$37,S3465="kahepoolne vajaduspõhine",U3465&lt;[2]an!$M$37,RANK(D3465,$D3465:$D3465)+COUNTIFS($D$2:D3465,D3465,$F$2:F3465,F3465)-1=1),X3465,
IF(AND(F3465="Peretoe teenus",H3465&lt;[2]an!$M$37,S3465="kahepoolne vajaduspõhine",U3465&lt;[2]an!$M$37,RANK(D3465,$D3465:$D3465)+COUNTIFS($D$2:D3465,D3465,$F$2:F3465,F3465)-1&gt;1),"",
IF(AND(F3465="Peretoe teenus",H3465&lt;[2]an!$M$37,S3465="kahepoolne vajaduspõhine",U3465&gt;=[2]an!$M$37,U3465&lt;=[2]an!$M$38,RANK(D3465,$D3465:$D3465)+COUNTIFS($D$2:D3465,D3465,$F$2:F3465,F3465)-1=1),
((EOMONTH(U3465,0)-U3465+1)*X3465)/DAY(EOMONTH(U3465,0))+(DAY(U3465)-1)*100/DAY(EOMONTH(U3465,0)),
IF(AND(F3465="Peretoe teenus",H3465&lt;[2]an!$M$37,S3465="kahepoolne vajaduspõhine",U3465&gt;=[2]an!$M$37,U3465&lt;=[2]an!$M$38,RANK(D3465,$D3465:$D3465)+COUNTIFS($D$2:D3465,D3465,$F$2:F3465,F3465)-1&gt;1),"",
IF(AND(F3465="Peretoe teenus",H3465&lt;[2]an!$M$37,S3465="kahepoolne vajaduspõhine",U3465&gt;[2]an!$M$38,RANK(D3465,$D3465:$D3465)+COUNTIFS($D$2:D3465,D3465,$F$2:F3465,F3465)-1=1),X3465,
IF(AND(F3465="Peretoe teenus",H3465&lt;[2]an!$M$37,S3465="kahepoolne vajaduspõhine",U3465&gt;[2]an!$M$38,RANK(D3465,$D3465:$D3465)+COUNTIFS($D$2:D3465,D3465,$F$2:F3465,F3465)-1&gt;1),"",X3465*W3465)))))))))))))),"")</f>
        <v/>
      </c>
      <c r="Z3465" s="18" t="str">
        <f t="shared" si="163"/>
        <v/>
      </c>
      <c r="AA3465" s="19" t="str">
        <f>IFERROR(VLOOKUP(E3465,[2]an!$A$3:$B$81,2,FALSE),"")</f>
        <v/>
      </c>
      <c r="AB3465" s="19" t="str">
        <f>IFERROR(VLOOKUP(AA3465,[2]an!$C$2:$D$16,2,FALSE),"")</f>
        <v/>
      </c>
      <c r="AC3465" s="20"/>
      <c r="AD3465" s="21" t="str">
        <f>IF(A3465=[2]an!$F$36,VLOOKUP([2]an!$F$36,[2]an!$F$36:$H$36,3,FALSE),IF(A3465=[2]an!$F$35,VLOOKUP([2]an!$F$35,[2]an!$F$35:$H$35,3,FALSE),IF(A3465=[2]an!$F$33,VLOOKUP([2]an!$F$33,[2]an!$F$33:$H$33,3,FALSE),IF(A3465=[2]an!$F$31,VLOOKUP([2]an!$F$31,[2]an!$F$31:$H$31,3,FALSE),""))))</f>
        <v/>
      </c>
    </row>
    <row r="3466" spans="6:30" x14ac:dyDescent="0.2">
      <c r="F3466" s="10"/>
      <c r="G3466" s="8" t="str">
        <f t="shared" si="164"/>
        <v/>
      </c>
      <c r="H3466" s="13"/>
      <c r="K3466" s="13"/>
      <c r="L3466" s="10"/>
      <c r="M3466" s="10"/>
      <c r="S3466" s="8" t="str">
        <f>IFERROR(VLOOKUP(D3466,[1]peretoe_teenus!$A$2:$L$2000,5,FALSE),"")</f>
        <v/>
      </c>
      <c r="U3466" s="13"/>
      <c r="V3466" s="15" t="str" cm="1">
        <f t="array" ref="V3466">IFERROR(IF(AND(F3466="Tugigrupp",RANK(K3466,$K3466:$K3466)+COUNTIFS($K$2:K3466,K3466,$L$2:L3466,L3466,$M$2:M3466,M3466,$I$2:I3466,I3466,$G$2:G3466,G3466,$F$2:F3466,F3466)-1=1),SUMPRODUCT(($F$2:$F$4154=F3466)*($G$2:$G$4154=G3466)*($K$2:$K$4154=K3466)*($I$2:$I$4154=I3466)*($L$2:$L$4154=L3466)*($M$2:$M$4154=M3466)),""),"")</f>
        <v/>
      </c>
      <c r="W3466" s="15" t="str">
        <f t="shared" si="162"/>
        <v/>
      </c>
      <c r="X3466" s="16" t="str">
        <f>IF(AND(A3466=[2]an!$G$38,F3466=[2]an!$E$40),[2]an!$G$40,IF(AND(A3466=[2]an!$G$38,F3466=[2]an!$E$41),[2]an!$G$41,IF(AND(A3466=[2]an!$G$38,F3466=[2]an!$E$39,H3466&gt;=[2]an!$M$37),[2]an!$G$39,
IF(AND(A3466=[2]an!$G$38,F3466=[2]an!$E$39,H3466&lt;[2]an!$M$37,S3466="kahepoolne vajaduspõhine",U3466=""),[2]an!$M$40,
IF(AND(A3466=[2]an!$G$38,F3466=[2]an!$E$39,H3466&lt;[2]an!$M$37,S3466="kahepoolne vajaduspõhine",U3466&lt;&gt;""),[2]an!$G$39,
IF(AND(A3466=[2]an!$G$38,F3466=[2]an!$E$39,H3466&lt;[2]an!$M$37,S3466&lt;&gt;"kahepoolne vajaduspõhine"),[2]an!$G$39,
IF(AND(A3466=[2]an!$G$38,F3466=[2]an!$E$42),[2]an!$G$42,
IF(AND(A3466=[2]an!$H$38,F3466=[2]an!$E$40),[2]an!$H$40,IF(AND(A3466=[2]an!$H$38,F3466=[2]an!$E$41),[2]an!$H$41,IF(AND(A3466=[2]an!$H$38,F3466=[2]an!$E$39,H3466&gt;=[2]an!$M$37),[2]an!$H$39,
IF(AND(A3466=[2]an!$H$38,F3466=[2]an!$E$39,H3466&lt;[2]an!$M$37,S3466="kahepoolne vajaduspõhine",U3466=""),[2]an!$M$40,
IF(AND(A3466=[2]an!$H$38,F3466=[2]an!$E$39,H3466&lt;[2]an!$M$37,S3466="kahepoolne vajaduspõhine",U3466&lt;&gt;""),[2]an!$H$39,
IF(AND(A3466=[2]an!$H$38,F3466=[2]an!$E$39,H3466&lt;[2]an!$M$37,S3466&lt;&gt;"kahepoolne vajaduspõhine"),[2]an!$H$39,
IF(AND(A3466=[2]an!$H$38,F3466=[2]an!$E$42),[2]an!$H$42,
IF(AND(A3466=[2]an!$I$38,F3466=[2]an!$E$40),[2]an!$I$40,IF(AND(A3466=[2]an!$I$38,F3466=[2]an!$E$41),[2]an!$I$41,IF(AND(A3466=[2]an!$I$38,F3466=[2]an!$E$39,H3466&gt;=[2]an!$M$37),[2]an!$I$39,
IF(AND(A3466=[2]an!$I$38,F3466=[2]an!$E$39,H3466&lt;[2]an!$M$37,S3466="kahepoolne vajaduspõhine",U3466=""),[2]an!$M$40,
IF(AND(A3466=[2]an!$I$38,F3466=[2]an!$E$39,H3466&lt;[2]an!$M$37,S3466="kahepoolne vajaduspõhine",U3466&lt;&gt;""),[2]an!$I$39,
IF(AND(A3466=[2]an!$I$38,F3466=[2]an!$E$39,H3466&lt;[2]an!$M$37,S3466&lt;&gt;"kahepoolne vajaduspõhine"),[2]an!$I$39,
IF(AND(A3466=[2]an!$I$38,F3466=[2]an!$E$42),[2]an!$I$42,
IF(AND(A3466=[2]an!$J$38,F3466=[2]an!$E$40),[2]an!$J$40,IF(AND(A3466=[2]an!$J$38,F3466=[2]an!$E$41),[2]an!$J$41,IF(AND(A3466=[2]an!$J$38,F3466=[2]an!$E$39,H3466&gt;=[2]an!$M$37),[2]an!$J$39,
IF(AND(A3466=[2]an!$J$38,F3466=[2]an!$E$39,H3466&lt;[2]an!$M$37,S3466="kahepoolne vajaduspõhine",U3466=""),[2]an!$M$40,
IF(AND(A3466=[2]an!$J$38,F3466=[2]an!$E$39,H3466&lt;[2]an!$M$37,S3466="kahepoolne vajaduspõhine",U3466&lt;&gt;""),[2]an!$J$39,
IF(AND(A3466=[2]an!$J$38,F3466=[2]an!$E$39,H3466&lt;[2]an!$M$37,S3466&lt;&gt;"kahepoolne vajaduspõhine"),[2]an!$J$39,
IF(AND(A3466=[2]an!$J$38,F3466=[2]an!$E$42),[2]an!$J$42,""))))))))))))))))))))))))))))</f>
        <v/>
      </c>
      <c r="Y3466" s="17" t="str">
        <f>IFERROR(IF(F3466="Tugigrupp",0,
IF(AND(F3466="Peretoe teenus",H3466&gt;=[2]an!$M$37,RANK(D3466,$D3466:$D3466)+COUNTIFS($D$2:D3466,D3466,$F$2:F3466,F3466)-1&gt;1),"",
IF(AND(F3466="Peretoe teenus",H3466&gt;=[2]an!$M$37,RANK(D3466,$D3466:$D3466)+COUNTIFS($D$2:D3466,D3466,$F$2:F3466,F3466)-1=1,MONTH(H3466)=MONTH(K3466)=TRUE,YEAR(H3466)=YEAR(K3466)=TRUE),((EOMONTH(H3466,0)-H3466+1)*X3466)/DAY(EOMONTH(H3466,0)),
IF(AND(F3466="Peretoe teenus",H3466&gt;=[2]an!$M$37,RANK(D3466,$D3466:$D3466)+COUNTIFS($D$2:D3466,D3466,$F$2:F3466,F3466)-1=1),X3466,
IF(AND(F3466="Peretoe teenus",H3466&lt;[2]an!$M$37,S3466&lt;&gt;"kahepoolne vajaduspõhine",RANK(D3466,$D3466:$D3466)+COUNTIFS($D$2:D3466,D3466,$F$2:F3466,F3466)-1=1),X3466,
IF(AND(F3466="Peretoe teenus",H3466&lt;[2]an!$M$37,S3466&lt;&gt;"kahepoolne vajaduspõhine",RANK(D3466,$D3466:$D3466)+COUNTIFS($D$2:D3466,D3466,$F$2:F3466,F3466)-1&gt;1),"",
IF(AND(F3466="Peretoe teenus",H3466&lt;[2]an!$M$37,S3466="kahepoolne vajaduspõhine",U3466="",RANK(D3466,$D3466:$D3466)+COUNTIFS($D$2:D3466,D3466,$F$2:F3466,F3466)-1=1),X3466,
IF(AND(F3466="Peretoe teenus",H3466&lt;[2]an!$M$37,S3466="kahepoolne vajaduspõhine",U3466="",RANK(D3466,$D3466:$D3466)+COUNTIFS($D$2:D3466,D3466,$F$2:F3466,F3466)-1&gt;1),"",
IF(AND(F3466="Peretoe teenus",H3466&lt;[2]an!$M$37,S3466="kahepoolne vajaduspõhine",U3466&lt;[2]an!$M$37,RANK(D3466,$D3466:$D3466)+COUNTIFS($D$2:D3466,D3466,$F$2:F3466,F3466)-1=1),X3466,
IF(AND(F3466="Peretoe teenus",H3466&lt;[2]an!$M$37,S3466="kahepoolne vajaduspõhine",U3466&lt;[2]an!$M$37,RANK(D3466,$D3466:$D3466)+COUNTIFS($D$2:D3466,D3466,$F$2:F3466,F3466)-1&gt;1),"",
IF(AND(F3466="Peretoe teenus",H3466&lt;[2]an!$M$37,S3466="kahepoolne vajaduspõhine",U3466&gt;=[2]an!$M$37,U3466&lt;=[2]an!$M$38,RANK(D3466,$D3466:$D3466)+COUNTIFS($D$2:D3466,D3466,$F$2:F3466,F3466)-1=1),
((EOMONTH(U3466,0)-U3466+1)*X3466)/DAY(EOMONTH(U3466,0))+(DAY(U3466)-1)*100/DAY(EOMONTH(U3466,0)),
IF(AND(F3466="Peretoe teenus",H3466&lt;[2]an!$M$37,S3466="kahepoolne vajaduspõhine",U3466&gt;=[2]an!$M$37,U3466&lt;=[2]an!$M$38,RANK(D3466,$D3466:$D3466)+COUNTIFS($D$2:D3466,D3466,$F$2:F3466,F3466)-1&gt;1),"",
IF(AND(F3466="Peretoe teenus",H3466&lt;[2]an!$M$37,S3466="kahepoolne vajaduspõhine",U3466&gt;[2]an!$M$38,RANK(D3466,$D3466:$D3466)+COUNTIFS($D$2:D3466,D3466,$F$2:F3466,F3466)-1=1),X3466,
IF(AND(F3466="Peretoe teenus",H3466&lt;[2]an!$M$37,S3466="kahepoolne vajaduspõhine",U3466&gt;[2]an!$M$38,RANK(D3466,$D3466:$D3466)+COUNTIFS($D$2:D3466,D3466,$F$2:F3466,F3466)-1&gt;1),"",X3466*W3466)))))))))))))),"")</f>
        <v/>
      </c>
      <c r="Z3466" s="18" t="str">
        <f t="shared" si="163"/>
        <v/>
      </c>
      <c r="AA3466" s="19" t="str">
        <f>IFERROR(VLOOKUP(E3466,[2]an!$A$3:$B$81,2,FALSE),"")</f>
        <v/>
      </c>
      <c r="AB3466" s="19" t="str">
        <f>IFERROR(VLOOKUP(AA3466,[2]an!$C$2:$D$16,2,FALSE),"")</f>
        <v/>
      </c>
      <c r="AC3466" s="20"/>
      <c r="AD3466" s="21" t="str">
        <f>IF(A3466=[2]an!$F$36,VLOOKUP([2]an!$F$36,[2]an!$F$36:$H$36,3,FALSE),IF(A3466=[2]an!$F$35,VLOOKUP([2]an!$F$35,[2]an!$F$35:$H$35,3,FALSE),IF(A3466=[2]an!$F$33,VLOOKUP([2]an!$F$33,[2]an!$F$33:$H$33,3,FALSE),IF(A3466=[2]an!$F$31,VLOOKUP([2]an!$F$31,[2]an!$F$31:$H$31,3,FALSE),""))))</f>
        <v/>
      </c>
    </row>
    <row r="3467" spans="6:30" x14ac:dyDescent="0.2">
      <c r="F3467" s="10"/>
      <c r="G3467" s="8" t="str">
        <f t="shared" si="164"/>
        <v/>
      </c>
      <c r="H3467" s="13"/>
      <c r="K3467" s="13"/>
      <c r="L3467" s="10"/>
      <c r="M3467" s="10"/>
      <c r="S3467" s="8" t="str">
        <f>IFERROR(VLOOKUP(D3467,[1]peretoe_teenus!$A$2:$L$2000,5,FALSE),"")</f>
        <v/>
      </c>
      <c r="U3467" s="13"/>
      <c r="V3467" s="15" t="str" cm="1">
        <f t="array" ref="V3467">IFERROR(IF(AND(F3467="Tugigrupp",RANK(K3467,$K3467:$K3467)+COUNTIFS($K$2:K3467,K3467,$L$2:L3467,L3467,$M$2:M3467,M3467,$I$2:I3467,I3467,$G$2:G3467,G3467,$F$2:F3467,F3467)-1=1),SUMPRODUCT(($F$2:$F$4154=F3467)*($G$2:$G$4154=G3467)*($K$2:$K$4154=K3467)*($I$2:$I$4154=I3467)*($L$2:$L$4154=L3467)*($M$2:$M$4154=M3467)),""),"")</f>
        <v/>
      </c>
      <c r="W3467" s="15" t="str">
        <f t="shared" si="162"/>
        <v/>
      </c>
      <c r="X3467" s="16" t="str">
        <f>IF(AND(A3467=[2]an!$G$38,F3467=[2]an!$E$40),[2]an!$G$40,IF(AND(A3467=[2]an!$G$38,F3467=[2]an!$E$41),[2]an!$G$41,IF(AND(A3467=[2]an!$G$38,F3467=[2]an!$E$39,H3467&gt;=[2]an!$M$37),[2]an!$G$39,
IF(AND(A3467=[2]an!$G$38,F3467=[2]an!$E$39,H3467&lt;[2]an!$M$37,S3467="kahepoolne vajaduspõhine",U3467=""),[2]an!$M$40,
IF(AND(A3467=[2]an!$G$38,F3467=[2]an!$E$39,H3467&lt;[2]an!$M$37,S3467="kahepoolne vajaduspõhine",U3467&lt;&gt;""),[2]an!$G$39,
IF(AND(A3467=[2]an!$G$38,F3467=[2]an!$E$39,H3467&lt;[2]an!$M$37,S3467&lt;&gt;"kahepoolne vajaduspõhine"),[2]an!$G$39,
IF(AND(A3467=[2]an!$G$38,F3467=[2]an!$E$42),[2]an!$G$42,
IF(AND(A3467=[2]an!$H$38,F3467=[2]an!$E$40),[2]an!$H$40,IF(AND(A3467=[2]an!$H$38,F3467=[2]an!$E$41),[2]an!$H$41,IF(AND(A3467=[2]an!$H$38,F3467=[2]an!$E$39,H3467&gt;=[2]an!$M$37),[2]an!$H$39,
IF(AND(A3467=[2]an!$H$38,F3467=[2]an!$E$39,H3467&lt;[2]an!$M$37,S3467="kahepoolne vajaduspõhine",U3467=""),[2]an!$M$40,
IF(AND(A3467=[2]an!$H$38,F3467=[2]an!$E$39,H3467&lt;[2]an!$M$37,S3467="kahepoolne vajaduspõhine",U3467&lt;&gt;""),[2]an!$H$39,
IF(AND(A3467=[2]an!$H$38,F3467=[2]an!$E$39,H3467&lt;[2]an!$M$37,S3467&lt;&gt;"kahepoolne vajaduspõhine"),[2]an!$H$39,
IF(AND(A3467=[2]an!$H$38,F3467=[2]an!$E$42),[2]an!$H$42,
IF(AND(A3467=[2]an!$I$38,F3467=[2]an!$E$40),[2]an!$I$40,IF(AND(A3467=[2]an!$I$38,F3467=[2]an!$E$41),[2]an!$I$41,IF(AND(A3467=[2]an!$I$38,F3467=[2]an!$E$39,H3467&gt;=[2]an!$M$37),[2]an!$I$39,
IF(AND(A3467=[2]an!$I$38,F3467=[2]an!$E$39,H3467&lt;[2]an!$M$37,S3467="kahepoolne vajaduspõhine",U3467=""),[2]an!$M$40,
IF(AND(A3467=[2]an!$I$38,F3467=[2]an!$E$39,H3467&lt;[2]an!$M$37,S3467="kahepoolne vajaduspõhine",U3467&lt;&gt;""),[2]an!$I$39,
IF(AND(A3467=[2]an!$I$38,F3467=[2]an!$E$39,H3467&lt;[2]an!$M$37,S3467&lt;&gt;"kahepoolne vajaduspõhine"),[2]an!$I$39,
IF(AND(A3467=[2]an!$I$38,F3467=[2]an!$E$42),[2]an!$I$42,
IF(AND(A3467=[2]an!$J$38,F3467=[2]an!$E$40),[2]an!$J$40,IF(AND(A3467=[2]an!$J$38,F3467=[2]an!$E$41),[2]an!$J$41,IF(AND(A3467=[2]an!$J$38,F3467=[2]an!$E$39,H3467&gt;=[2]an!$M$37),[2]an!$J$39,
IF(AND(A3467=[2]an!$J$38,F3467=[2]an!$E$39,H3467&lt;[2]an!$M$37,S3467="kahepoolne vajaduspõhine",U3467=""),[2]an!$M$40,
IF(AND(A3467=[2]an!$J$38,F3467=[2]an!$E$39,H3467&lt;[2]an!$M$37,S3467="kahepoolne vajaduspõhine",U3467&lt;&gt;""),[2]an!$J$39,
IF(AND(A3467=[2]an!$J$38,F3467=[2]an!$E$39,H3467&lt;[2]an!$M$37,S3467&lt;&gt;"kahepoolne vajaduspõhine"),[2]an!$J$39,
IF(AND(A3467=[2]an!$J$38,F3467=[2]an!$E$42),[2]an!$J$42,""))))))))))))))))))))))))))))</f>
        <v/>
      </c>
      <c r="Y3467" s="17" t="str">
        <f>IFERROR(IF(F3467="Tugigrupp",0,
IF(AND(F3467="Peretoe teenus",H3467&gt;=[2]an!$M$37,RANK(D3467,$D3467:$D3467)+COUNTIFS($D$2:D3467,D3467,$F$2:F3467,F3467)-1&gt;1),"",
IF(AND(F3467="Peretoe teenus",H3467&gt;=[2]an!$M$37,RANK(D3467,$D3467:$D3467)+COUNTIFS($D$2:D3467,D3467,$F$2:F3467,F3467)-1=1,MONTH(H3467)=MONTH(K3467)=TRUE,YEAR(H3467)=YEAR(K3467)=TRUE),((EOMONTH(H3467,0)-H3467+1)*X3467)/DAY(EOMONTH(H3467,0)),
IF(AND(F3467="Peretoe teenus",H3467&gt;=[2]an!$M$37,RANK(D3467,$D3467:$D3467)+COUNTIFS($D$2:D3467,D3467,$F$2:F3467,F3467)-1=1),X3467,
IF(AND(F3467="Peretoe teenus",H3467&lt;[2]an!$M$37,S3467&lt;&gt;"kahepoolne vajaduspõhine",RANK(D3467,$D3467:$D3467)+COUNTIFS($D$2:D3467,D3467,$F$2:F3467,F3467)-1=1),X3467,
IF(AND(F3467="Peretoe teenus",H3467&lt;[2]an!$M$37,S3467&lt;&gt;"kahepoolne vajaduspõhine",RANK(D3467,$D3467:$D3467)+COUNTIFS($D$2:D3467,D3467,$F$2:F3467,F3467)-1&gt;1),"",
IF(AND(F3467="Peretoe teenus",H3467&lt;[2]an!$M$37,S3467="kahepoolne vajaduspõhine",U3467="",RANK(D3467,$D3467:$D3467)+COUNTIFS($D$2:D3467,D3467,$F$2:F3467,F3467)-1=1),X3467,
IF(AND(F3467="Peretoe teenus",H3467&lt;[2]an!$M$37,S3467="kahepoolne vajaduspõhine",U3467="",RANK(D3467,$D3467:$D3467)+COUNTIFS($D$2:D3467,D3467,$F$2:F3467,F3467)-1&gt;1),"",
IF(AND(F3467="Peretoe teenus",H3467&lt;[2]an!$M$37,S3467="kahepoolne vajaduspõhine",U3467&lt;[2]an!$M$37,RANK(D3467,$D3467:$D3467)+COUNTIFS($D$2:D3467,D3467,$F$2:F3467,F3467)-1=1),X3467,
IF(AND(F3467="Peretoe teenus",H3467&lt;[2]an!$M$37,S3467="kahepoolne vajaduspõhine",U3467&lt;[2]an!$M$37,RANK(D3467,$D3467:$D3467)+COUNTIFS($D$2:D3467,D3467,$F$2:F3467,F3467)-1&gt;1),"",
IF(AND(F3467="Peretoe teenus",H3467&lt;[2]an!$M$37,S3467="kahepoolne vajaduspõhine",U3467&gt;=[2]an!$M$37,U3467&lt;=[2]an!$M$38,RANK(D3467,$D3467:$D3467)+COUNTIFS($D$2:D3467,D3467,$F$2:F3467,F3467)-1=1),
((EOMONTH(U3467,0)-U3467+1)*X3467)/DAY(EOMONTH(U3467,0))+(DAY(U3467)-1)*100/DAY(EOMONTH(U3467,0)),
IF(AND(F3467="Peretoe teenus",H3467&lt;[2]an!$M$37,S3467="kahepoolne vajaduspõhine",U3467&gt;=[2]an!$M$37,U3467&lt;=[2]an!$M$38,RANK(D3467,$D3467:$D3467)+COUNTIFS($D$2:D3467,D3467,$F$2:F3467,F3467)-1&gt;1),"",
IF(AND(F3467="Peretoe teenus",H3467&lt;[2]an!$M$37,S3467="kahepoolne vajaduspõhine",U3467&gt;[2]an!$M$38,RANK(D3467,$D3467:$D3467)+COUNTIFS($D$2:D3467,D3467,$F$2:F3467,F3467)-1=1),X3467,
IF(AND(F3467="Peretoe teenus",H3467&lt;[2]an!$M$37,S3467="kahepoolne vajaduspõhine",U3467&gt;[2]an!$M$38,RANK(D3467,$D3467:$D3467)+COUNTIFS($D$2:D3467,D3467,$F$2:F3467,F3467)-1&gt;1),"",X3467*W3467)))))))))))))),"")</f>
        <v/>
      </c>
      <c r="Z3467" s="18" t="str">
        <f t="shared" si="163"/>
        <v/>
      </c>
      <c r="AA3467" s="19" t="str">
        <f>IFERROR(VLOOKUP(E3467,[2]an!$A$3:$B$81,2,FALSE),"")</f>
        <v/>
      </c>
      <c r="AB3467" s="19" t="str">
        <f>IFERROR(VLOOKUP(AA3467,[2]an!$C$2:$D$16,2,FALSE),"")</f>
        <v/>
      </c>
      <c r="AC3467" s="20"/>
      <c r="AD3467" s="21" t="str">
        <f>IF(A3467=[2]an!$F$36,VLOOKUP([2]an!$F$36,[2]an!$F$36:$H$36,3,FALSE),IF(A3467=[2]an!$F$35,VLOOKUP([2]an!$F$35,[2]an!$F$35:$H$35,3,FALSE),IF(A3467=[2]an!$F$33,VLOOKUP([2]an!$F$33,[2]an!$F$33:$H$33,3,FALSE),IF(A3467=[2]an!$F$31,VLOOKUP([2]an!$F$31,[2]an!$F$31:$H$31,3,FALSE),""))))</f>
        <v/>
      </c>
    </row>
    <row r="3468" spans="6:30" x14ac:dyDescent="0.2">
      <c r="F3468" s="10"/>
      <c r="G3468" s="8" t="str">
        <f t="shared" si="164"/>
        <v/>
      </c>
      <c r="H3468" s="13"/>
      <c r="K3468" s="13"/>
      <c r="L3468" s="10"/>
      <c r="M3468" s="10"/>
      <c r="S3468" s="8" t="str">
        <f>IFERROR(VLOOKUP(D3468,[1]peretoe_teenus!$A$2:$L$2000,5,FALSE),"")</f>
        <v/>
      </c>
      <c r="U3468" s="13"/>
      <c r="V3468" s="15" t="str" cm="1">
        <f t="array" ref="V3468">IFERROR(IF(AND(F3468="Tugigrupp",RANK(K3468,$K3468:$K3468)+COUNTIFS($K$2:K3468,K3468,$L$2:L3468,L3468,$M$2:M3468,M3468,$I$2:I3468,I3468,$G$2:G3468,G3468,$F$2:F3468,F3468)-1=1),SUMPRODUCT(($F$2:$F$4154=F3468)*($G$2:$G$4154=G3468)*($K$2:$K$4154=K3468)*($I$2:$I$4154=I3468)*($L$2:$L$4154=L3468)*($M$2:$M$4154=M3468)),""),"")</f>
        <v/>
      </c>
      <c r="W3468" s="15" t="str">
        <f t="shared" si="162"/>
        <v/>
      </c>
      <c r="X3468" s="16" t="str">
        <f>IF(AND(A3468=[2]an!$G$38,F3468=[2]an!$E$40),[2]an!$G$40,IF(AND(A3468=[2]an!$G$38,F3468=[2]an!$E$41),[2]an!$G$41,IF(AND(A3468=[2]an!$G$38,F3468=[2]an!$E$39,H3468&gt;=[2]an!$M$37),[2]an!$G$39,
IF(AND(A3468=[2]an!$G$38,F3468=[2]an!$E$39,H3468&lt;[2]an!$M$37,S3468="kahepoolne vajaduspõhine",U3468=""),[2]an!$M$40,
IF(AND(A3468=[2]an!$G$38,F3468=[2]an!$E$39,H3468&lt;[2]an!$M$37,S3468="kahepoolne vajaduspõhine",U3468&lt;&gt;""),[2]an!$G$39,
IF(AND(A3468=[2]an!$G$38,F3468=[2]an!$E$39,H3468&lt;[2]an!$M$37,S3468&lt;&gt;"kahepoolne vajaduspõhine"),[2]an!$G$39,
IF(AND(A3468=[2]an!$G$38,F3468=[2]an!$E$42),[2]an!$G$42,
IF(AND(A3468=[2]an!$H$38,F3468=[2]an!$E$40),[2]an!$H$40,IF(AND(A3468=[2]an!$H$38,F3468=[2]an!$E$41),[2]an!$H$41,IF(AND(A3468=[2]an!$H$38,F3468=[2]an!$E$39,H3468&gt;=[2]an!$M$37),[2]an!$H$39,
IF(AND(A3468=[2]an!$H$38,F3468=[2]an!$E$39,H3468&lt;[2]an!$M$37,S3468="kahepoolne vajaduspõhine",U3468=""),[2]an!$M$40,
IF(AND(A3468=[2]an!$H$38,F3468=[2]an!$E$39,H3468&lt;[2]an!$M$37,S3468="kahepoolne vajaduspõhine",U3468&lt;&gt;""),[2]an!$H$39,
IF(AND(A3468=[2]an!$H$38,F3468=[2]an!$E$39,H3468&lt;[2]an!$M$37,S3468&lt;&gt;"kahepoolne vajaduspõhine"),[2]an!$H$39,
IF(AND(A3468=[2]an!$H$38,F3468=[2]an!$E$42),[2]an!$H$42,
IF(AND(A3468=[2]an!$I$38,F3468=[2]an!$E$40),[2]an!$I$40,IF(AND(A3468=[2]an!$I$38,F3468=[2]an!$E$41),[2]an!$I$41,IF(AND(A3468=[2]an!$I$38,F3468=[2]an!$E$39,H3468&gt;=[2]an!$M$37),[2]an!$I$39,
IF(AND(A3468=[2]an!$I$38,F3468=[2]an!$E$39,H3468&lt;[2]an!$M$37,S3468="kahepoolne vajaduspõhine",U3468=""),[2]an!$M$40,
IF(AND(A3468=[2]an!$I$38,F3468=[2]an!$E$39,H3468&lt;[2]an!$M$37,S3468="kahepoolne vajaduspõhine",U3468&lt;&gt;""),[2]an!$I$39,
IF(AND(A3468=[2]an!$I$38,F3468=[2]an!$E$39,H3468&lt;[2]an!$M$37,S3468&lt;&gt;"kahepoolne vajaduspõhine"),[2]an!$I$39,
IF(AND(A3468=[2]an!$I$38,F3468=[2]an!$E$42),[2]an!$I$42,
IF(AND(A3468=[2]an!$J$38,F3468=[2]an!$E$40),[2]an!$J$40,IF(AND(A3468=[2]an!$J$38,F3468=[2]an!$E$41),[2]an!$J$41,IF(AND(A3468=[2]an!$J$38,F3468=[2]an!$E$39,H3468&gt;=[2]an!$M$37),[2]an!$J$39,
IF(AND(A3468=[2]an!$J$38,F3468=[2]an!$E$39,H3468&lt;[2]an!$M$37,S3468="kahepoolne vajaduspõhine",U3468=""),[2]an!$M$40,
IF(AND(A3468=[2]an!$J$38,F3468=[2]an!$E$39,H3468&lt;[2]an!$M$37,S3468="kahepoolne vajaduspõhine",U3468&lt;&gt;""),[2]an!$J$39,
IF(AND(A3468=[2]an!$J$38,F3468=[2]an!$E$39,H3468&lt;[2]an!$M$37,S3468&lt;&gt;"kahepoolne vajaduspõhine"),[2]an!$J$39,
IF(AND(A3468=[2]an!$J$38,F3468=[2]an!$E$42),[2]an!$J$42,""))))))))))))))))))))))))))))</f>
        <v/>
      </c>
      <c r="Y3468" s="17" t="str">
        <f>IFERROR(IF(F3468="Tugigrupp",0,
IF(AND(F3468="Peretoe teenus",H3468&gt;=[2]an!$M$37,RANK(D3468,$D3468:$D3468)+COUNTIFS($D$2:D3468,D3468,$F$2:F3468,F3468)-1&gt;1),"",
IF(AND(F3468="Peretoe teenus",H3468&gt;=[2]an!$M$37,RANK(D3468,$D3468:$D3468)+COUNTIFS($D$2:D3468,D3468,$F$2:F3468,F3468)-1=1,MONTH(H3468)=MONTH(K3468)=TRUE,YEAR(H3468)=YEAR(K3468)=TRUE),((EOMONTH(H3468,0)-H3468+1)*X3468)/DAY(EOMONTH(H3468,0)),
IF(AND(F3468="Peretoe teenus",H3468&gt;=[2]an!$M$37,RANK(D3468,$D3468:$D3468)+COUNTIFS($D$2:D3468,D3468,$F$2:F3468,F3468)-1=1),X3468,
IF(AND(F3468="Peretoe teenus",H3468&lt;[2]an!$M$37,S3468&lt;&gt;"kahepoolne vajaduspõhine",RANK(D3468,$D3468:$D3468)+COUNTIFS($D$2:D3468,D3468,$F$2:F3468,F3468)-1=1),X3468,
IF(AND(F3468="Peretoe teenus",H3468&lt;[2]an!$M$37,S3468&lt;&gt;"kahepoolne vajaduspõhine",RANK(D3468,$D3468:$D3468)+COUNTIFS($D$2:D3468,D3468,$F$2:F3468,F3468)-1&gt;1),"",
IF(AND(F3468="Peretoe teenus",H3468&lt;[2]an!$M$37,S3468="kahepoolne vajaduspõhine",U3468="",RANK(D3468,$D3468:$D3468)+COUNTIFS($D$2:D3468,D3468,$F$2:F3468,F3468)-1=1),X3468,
IF(AND(F3468="Peretoe teenus",H3468&lt;[2]an!$M$37,S3468="kahepoolne vajaduspõhine",U3468="",RANK(D3468,$D3468:$D3468)+COUNTIFS($D$2:D3468,D3468,$F$2:F3468,F3468)-1&gt;1),"",
IF(AND(F3468="Peretoe teenus",H3468&lt;[2]an!$M$37,S3468="kahepoolne vajaduspõhine",U3468&lt;[2]an!$M$37,RANK(D3468,$D3468:$D3468)+COUNTIFS($D$2:D3468,D3468,$F$2:F3468,F3468)-1=1),X3468,
IF(AND(F3468="Peretoe teenus",H3468&lt;[2]an!$M$37,S3468="kahepoolne vajaduspõhine",U3468&lt;[2]an!$M$37,RANK(D3468,$D3468:$D3468)+COUNTIFS($D$2:D3468,D3468,$F$2:F3468,F3468)-1&gt;1),"",
IF(AND(F3468="Peretoe teenus",H3468&lt;[2]an!$M$37,S3468="kahepoolne vajaduspõhine",U3468&gt;=[2]an!$M$37,U3468&lt;=[2]an!$M$38,RANK(D3468,$D3468:$D3468)+COUNTIFS($D$2:D3468,D3468,$F$2:F3468,F3468)-1=1),
((EOMONTH(U3468,0)-U3468+1)*X3468)/DAY(EOMONTH(U3468,0))+(DAY(U3468)-1)*100/DAY(EOMONTH(U3468,0)),
IF(AND(F3468="Peretoe teenus",H3468&lt;[2]an!$M$37,S3468="kahepoolne vajaduspõhine",U3468&gt;=[2]an!$M$37,U3468&lt;=[2]an!$M$38,RANK(D3468,$D3468:$D3468)+COUNTIFS($D$2:D3468,D3468,$F$2:F3468,F3468)-1&gt;1),"",
IF(AND(F3468="Peretoe teenus",H3468&lt;[2]an!$M$37,S3468="kahepoolne vajaduspõhine",U3468&gt;[2]an!$M$38,RANK(D3468,$D3468:$D3468)+COUNTIFS($D$2:D3468,D3468,$F$2:F3468,F3468)-1=1),X3468,
IF(AND(F3468="Peretoe teenus",H3468&lt;[2]an!$M$37,S3468="kahepoolne vajaduspõhine",U3468&gt;[2]an!$M$38,RANK(D3468,$D3468:$D3468)+COUNTIFS($D$2:D3468,D3468,$F$2:F3468,F3468)-1&gt;1),"",X3468*W3468)))))))))))))),"")</f>
        <v/>
      </c>
      <c r="Z3468" s="18" t="str">
        <f t="shared" si="163"/>
        <v/>
      </c>
      <c r="AA3468" s="19" t="str">
        <f>IFERROR(VLOOKUP(E3468,[2]an!$A$3:$B$81,2,FALSE),"")</f>
        <v/>
      </c>
      <c r="AB3468" s="19" t="str">
        <f>IFERROR(VLOOKUP(AA3468,[2]an!$C$2:$D$16,2,FALSE),"")</f>
        <v/>
      </c>
      <c r="AC3468" s="20"/>
      <c r="AD3468" s="21" t="str">
        <f>IF(A3468=[2]an!$F$36,VLOOKUP([2]an!$F$36,[2]an!$F$36:$H$36,3,FALSE),IF(A3468=[2]an!$F$35,VLOOKUP([2]an!$F$35,[2]an!$F$35:$H$35,3,FALSE),IF(A3468=[2]an!$F$33,VLOOKUP([2]an!$F$33,[2]an!$F$33:$H$33,3,FALSE),IF(A3468=[2]an!$F$31,VLOOKUP([2]an!$F$31,[2]an!$F$31:$H$31,3,FALSE),""))))</f>
        <v/>
      </c>
    </row>
    <row r="3469" spans="6:30" x14ac:dyDescent="0.2">
      <c r="F3469" s="10"/>
      <c r="G3469" s="8" t="str">
        <f t="shared" si="164"/>
        <v/>
      </c>
      <c r="H3469" s="13"/>
      <c r="K3469" s="13"/>
      <c r="L3469" s="10"/>
      <c r="M3469" s="10"/>
      <c r="S3469" s="8" t="str">
        <f>IFERROR(VLOOKUP(D3469,[1]peretoe_teenus!$A$2:$L$2000,5,FALSE),"")</f>
        <v/>
      </c>
      <c r="U3469" s="13"/>
      <c r="V3469" s="15" t="str" cm="1">
        <f t="array" ref="V3469">IFERROR(IF(AND(F3469="Tugigrupp",RANK(K3469,$K3469:$K3469)+COUNTIFS($K$2:K3469,K3469,$L$2:L3469,L3469,$M$2:M3469,M3469,$I$2:I3469,I3469,$G$2:G3469,G3469,$F$2:F3469,F3469)-1=1),SUMPRODUCT(($F$2:$F$4154=F3469)*($G$2:$G$4154=G3469)*($K$2:$K$4154=K3469)*($I$2:$I$4154=I3469)*($L$2:$L$4154=L3469)*($M$2:$M$4154=M3469)),""),"")</f>
        <v/>
      </c>
      <c r="W3469" s="15" t="str">
        <f t="shared" si="162"/>
        <v/>
      </c>
      <c r="X3469" s="16" t="str">
        <f>IF(AND(A3469=[2]an!$G$38,F3469=[2]an!$E$40),[2]an!$G$40,IF(AND(A3469=[2]an!$G$38,F3469=[2]an!$E$41),[2]an!$G$41,IF(AND(A3469=[2]an!$G$38,F3469=[2]an!$E$39,H3469&gt;=[2]an!$M$37),[2]an!$G$39,
IF(AND(A3469=[2]an!$G$38,F3469=[2]an!$E$39,H3469&lt;[2]an!$M$37,S3469="kahepoolne vajaduspõhine",U3469=""),[2]an!$M$40,
IF(AND(A3469=[2]an!$G$38,F3469=[2]an!$E$39,H3469&lt;[2]an!$M$37,S3469="kahepoolne vajaduspõhine",U3469&lt;&gt;""),[2]an!$G$39,
IF(AND(A3469=[2]an!$G$38,F3469=[2]an!$E$39,H3469&lt;[2]an!$M$37,S3469&lt;&gt;"kahepoolne vajaduspõhine"),[2]an!$G$39,
IF(AND(A3469=[2]an!$G$38,F3469=[2]an!$E$42),[2]an!$G$42,
IF(AND(A3469=[2]an!$H$38,F3469=[2]an!$E$40),[2]an!$H$40,IF(AND(A3469=[2]an!$H$38,F3469=[2]an!$E$41),[2]an!$H$41,IF(AND(A3469=[2]an!$H$38,F3469=[2]an!$E$39,H3469&gt;=[2]an!$M$37),[2]an!$H$39,
IF(AND(A3469=[2]an!$H$38,F3469=[2]an!$E$39,H3469&lt;[2]an!$M$37,S3469="kahepoolne vajaduspõhine",U3469=""),[2]an!$M$40,
IF(AND(A3469=[2]an!$H$38,F3469=[2]an!$E$39,H3469&lt;[2]an!$M$37,S3469="kahepoolne vajaduspõhine",U3469&lt;&gt;""),[2]an!$H$39,
IF(AND(A3469=[2]an!$H$38,F3469=[2]an!$E$39,H3469&lt;[2]an!$M$37,S3469&lt;&gt;"kahepoolne vajaduspõhine"),[2]an!$H$39,
IF(AND(A3469=[2]an!$H$38,F3469=[2]an!$E$42),[2]an!$H$42,
IF(AND(A3469=[2]an!$I$38,F3469=[2]an!$E$40),[2]an!$I$40,IF(AND(A3469=[2]an!$I$38,F3469=[2]an!$E$41),[2]an!$I$41,IF(AND(A3469=[2]an!$I$38,F3469=[2]an!$E$39,H3469&gt;=[2]an!$M$37),[2]an!$I$39,
IF(AND(A3469=[2]an!$I$38,F3469=[2]an!$E$39,H3469&lt;[2]an!$M$37,S3469="kahepoolne vajaduspõhine",U3469=""),[2]an!$M$40,
IF(AND(A3469=[2]an!$I$38,F3469=[2]an!$E$39,H3469&lt;[2]an!$M$37,S3469="kahepoolne vajaduspõhine",U3469&lt;&gt;""),[2]an!$I$39,
IF(AND(A3469=[2]an!$I$38,F3469=[2]an!$E$39,H3469&lt;[2]an!$M$37,S3469&lt;&gt;"kahepoolne vajaduspõhine"),[2]an!$I$39,
IF(AND(A3469=[2]an!$I$38,F3469=[2]an!$E$42),[2]an!$I$42,
IF(AND(A3469=[2]an!$J$38,F3469=[2]an!$E$40),[2]an!$J$40,IF(AND(A3469=[2]an!$J$38,F3469=[2]an!$E$41),[2]an!$J$41,IF(AND(A3469=[2]an!$J$38,F3469=[2]an!$E$39,H3469&gt;=[2]an!$M$37),[2]an!$J$39,
IF(AND(A3469=[2]an!$J$38,F3469=[2]an!$E$39,H3469&lt;[2]an!$M$37,S3469="kahepoolne vajaduspõhine",U3469=""),[2]an!$M$40,
IF(AND(A3469=[2]an!$J$38,F3469=[2]an!$E$39,H3469&lt;[2]an!$M$37,S3469="kahepoolne vajaduspõhine",U3469&lt;&gt;""),[2]an!$J$39,
IF(AND(A3469=[2]an!$J$38,F3469=[2]an!$E$39,H3469&lt;[2]an!$M$37,S3469&lt;&gt;"kahepoolne vajaduspõhine"),[2]an!$J$39,
IF(AND(A3469=[2]an!$J$38,F3469=[2]an!$E$42),[2]an!$J$42,""))))))))))))))))))))))))))))</f>
        <v/>
      </c>
      <c r="Y3469" s="17" t="str">
        <f>IFERROR(IF(F3469="Tugigrupp",0,
IF(AND(F3469="Peretoe teenus",H3469&gt;=[2]an!$M$37,RANK(D3469,$D3469:$D3469)+COUNTIFS($D$2:D3469,D3469,$F$2:F3469,F3469)-1&gt;1),"",
IF(AND(F3469="Peretoe teenus",H3469&gt;=[2]an!$M$37,RANK(D3469,$D3469:$D3469)+COUNTIFS($D$2:D3469,D3469,$F$2:F3469,F3469)-1=1,MONTH(H3469)=MONTH(K3469)=TRUE,YEAR(H3469)=YEAR(K3469)=TRUE),((EOMONTH(H3469,0)-H3469+1)*X3469)/DAY(EOMONTH(H3469,0)),
IF(AND(F3469="Peretoe teenus",H3469&gt;=[2]an!$M$37,RANK(D3469,$D3469:$D3469)+COUNTIFS($D$2:D3469,D3469,$F$2:F3469,F3469)-1=1),X3469,
IF(AND(F3469="Peretoe teenus",H3469&lt;[2]an!$M$37,S3469&lt;&gt;"kahepoolne vajaduspõhine",RANK(D3469,$D3469:$D3469)+COUNTIFS($D$2:D3469,D3469,$F$2:F3469,F3469)-1=1),X3469,
IF(AND(F3469="Peretoe teenus",H3469&lt;[2]an!$M$37,S3469&lt;&gt;"kahepoolne vajaduspõhine",RANK(D3469,$D3469:$D3469)+COUNTIFS($D$2:D3469,D3469,$F$2:F3469,F3469)-1&gt;1),"",
IF(AND(F3469="Peretoe teenus",H3469&lt;[2]an!$M$37,S3469="kahepoolne vajaduspõhine",U3469="",RANK(D3469,$D3469:$D3469)+COUNTIFS($D$2:D3469,D3469,$F$2:F3469,F3469)-1=1),X3469,
IF(AND(F3469="Peretoe teenus",H3469&lt;[2]an!$M$37,S3469="kahepoolne vajaduspõhine",U3469="",RANK(D3469,$D3469:$D3469)+COUNTIFS($D$2:D3469,D3469,$F$2:F3469,F3469)-1&gt;1),"",
IF(AND(F3469="Peretoe teenus",H3469&lt;[2]an!$M$37,S3469="kahepoolne vajaduspõhine",U3469&lt;[2]an!$M$37,RANK(D3469,$D3469:$D3469)+COUNTIFS($D$2:D3469,D3469,$F$2:F3469,F3469)-1=1),X3469,
IF(AND(F3469="Peretoe teenus",H3469&lt;[2]an!$M$37,S3469="kahepoolne vajaduspõhine",U3469&lt;[2]an!$M$37,RANK(D3469,$D3469:$D3469)+COUNTIFS($D$2:D3469,D3469,$F$2:F3469,F3469)-1&gt;1),"",
IF(AND(F3469="Peretoe teenus",H3469&lt;[2]an!$M$37,S3469="kahepoolne vajaduspõhine",U3469&gt;=[2]an!$M$37,U3469&lt;=[2]an!$M$38,RANK(D3469,$D3469:$D3469)+COUNTIFS($D$2:D3469,D3469,$F$2:F3469,F3469)-1=1),
((EOMONTH(U3469,0)-U3469+1)*X3469)/DAY(EOMONTH(U3469,0))+(DAY(U3469)-1)*100/DAY(EOMONTH(U3469,0)),
IF(AND(F3469="Peretoe teenus",H3469&lt;[2]an!$M$37,S3469="kahepoolne vajaduspõhine",U3469&gt;=[2]an!$M$37,U3469&lt;=[2]an!$M$38,RANK(D3469,$D3469:$D3469)+COUNTIFS($D$2:D3469,D3469,$F$2:F3469,F3469)-1&gt;1),"",
IF(AND(F3469="Peretoe teenus",H3469&lt;[2]an!$M$37,S3469="kahepoolne vajaduspõhine",U3469&gt;[2]an!$M$38,RANK(D3469,$D3469:$D3469)+COUNTIFS($D$2:D3469,D3469,$F$2:F3469,F3469)-1=1),X3469,
IF(AND(F3469="Peretoe teenus",H3469&lt;[2]an!$M$37,S3469="kahepoolne vajaduspõhine",U3469&gt;[2]an!$M$38,RANK(D3469,$D3469:$D3469)+COUNTIFS($D$2:D3469,D3469,$F$2:F3469,F3469)-1&gt;1),"",X3469*W3469)))))))))))))),"")</f>
        <v/>
      </c>
      <c r="Z3469" s="18" t="str">
        <f t="shared" si="163"/>
        <v/>
      </c>
      <c r="AA3469" s="19" t="str">
        <f>IFERROR(VLOOKUP(E3469,[2]an!$A$3:$B$81,2,FALSE),"")</f>
        <v/>
      </c>
      <c r="AB3469" s="19" t="str">
        <f>IFERROR(VLOOKUP(AA3469,[2]an!$C$2:$D$16,2,FALSE),"")</f>
        <v/>
      </c>
      <c r="AC3469" s="20"/>
      <c r="AD3469" s="21" t="str">
        <f>IF(A3469=[2]an!$F$36,VLOOKUP([2]an!$F$36,[2]an!$F$36:$H$36,3,FALSE),IF(A3469=[2]an!$F$35,VLOOKUP([2]an!$F$35,[2]an!$F$35:$H$35,3,FALSE),IF(A3469=[2]an!$F$33,VLOOKUP([2]an!$F$33,[2]an!$F$33:$H$33,3,FALSE),IF(A3469=[2]an!$F$31,VLOOKUP([2]an!$F$31,[2]an!$F$31:$H$31,3,FALSE),""))))</f>
        <v/>
      </c>
    </row>
    <row r="3470" spans="6:30" x14ac:dyDescent="0.2">
      <c r="F3470" s="10"/>
      <c r="G3470" s="8" t="str">
        <f t="shared" si="164"/>
        <v/>
      </c>
      <c r="H3470" s="13"/>
      <c r="K3470" s="13"/>
      <c r="L3470" s="10"/>
      <c r="M3470" s="10"/>
      <c r="S3470" s="8" t="str">
        <f>IFERROR(VLOOKUP(D3470,[1]peretoe_teenus!$A$2:$L$2000,5,FALSE),"")</f>
        <v/>
      </c>
      <c r="U3470" s="13"/>
      <c r="V3470" s="15" t="str" cm="1">
        <f t="array" ref="V3470">IFERROR(IF(AND(F3470="Tugigrupp",RANK(K3470,$K3470:$K3470)+COUNTIFS($K$2:K3470,K3470,$L$2:L3470,L3470,$M$2:M3470,M3470,$I$2:I3470,I3470,$G$2:G3470,G3470,$F$2:F3470,F3470)-1=1),SUMPRODUCT(($F$2:$F$4154=F3470)*($G$2:$G$4154=G3470)*($K$2:$K$4154=K3470)*($I$2:$I$4154=I3470)*($L$2:$L$4154=L3470)*($M$2:$M$4154=M3470)),""),"")</f>
        <v/>
      </c>
      <c r="W3470" s="15" t="str">
        <f t="shared" si="162"/>
        <v/>
      </c>
      <c r="X3470" s="16" t="str">
        <f>IF(AND(A3470=[2]an!$G$38,F3470=[2]an!$E$40),[2]an!$G$40,IF(AND(A3470=[2]an!$G$38,F3470=[2]an!$E$41),[2]an!$G$41,IF(AND(A3470=[2]an!$G$38,F3470=[2]an!$E$39,H3470&gt;=[2]an!$M$37),[2]an!$G$39,
IF(AND(A3470=[2]an!$G$38,F3470=[2]an!$E$39,H3470&lt;[2]an!$M$37,S3470="kahepoolne vajaduspõhine",U3470=""),[2]an!$M$40,
IF(AND(A3470=[2]an!$G$38,F3470=[2]an!$E$39,H3470&lt;[2]an!$M$37,S3470="kahepoolne vajaduspõhine",U3470&lt;&gt;""),[2]an!$G$39,
IF(AND(A3470=[2]an!$G$38,F3470=[2]an!$E$39,H3470&lt;[2]an!$M$37,S3470&lt;&gt;"kahepoolne vajaduspõhine"),[2]an!$G$39,
IF(AND(A3470=[2]an!$G$38,F3470=[2]an!$E$42),[2]an!$G$42,
IF(AND(A3470=[2]an!$H$38,F3470=[2]an!$E$40),[2]an!$H$40,IF(AND(A3470=[2]an!$H$38,F3470=[2]an!$E$41),[2]an!$H$41,IF(AND(A3470=[2]an!$H$38,F3470=[2]an!$E$39,H3470&gt;=[2]an!$M$37),[2]an!$H$39,
IF(AND(A3470=[2]an!$H$38,F3470=[2]an!$E$39,H3470&lt;[2]an!$M$37,S3470="kahepoolne vajaduspõhine",U3470=""),[2]an!$M$40,
IF(AND(A3470=[2]an!$H$38,F3470=[2]an!$E$39,H3470&lt;[2]an!$M$37,S3470="kahepoolne vajaduspõhine",U3470&lt;&gt;""),[2]an!$H$39,
IF(AND(A3470=[2]an!$H$38,F3470=[2]an!$E$39,H3470&lt;[2]an!$M$37,S3470&lt;&gt;"kahepoolne vajaduspõhine"),[2]an!$H$39,
IF(AND(A3470=[2]an!$H$38,F3470=[2]an!$E$42),[2]an!$H$42,
IF(AND(A3470=[2]an!$I$38,F3470=[2]an!$E$40),[2]an!$I$40,IF(AND(A3470=[2]an!$I$38,F3470=[2]an!$E$41),[2]an!$I$41,IF(AND(A3470=[2]an!$I$38,F3470=[2]an!$E$39,H3470&gt;=[2]an!$M$37),[2]an!$I$39,
IF(AND(A3470=[2]an!$I$38,F3470=[2]an!$E$39,H3470&lt;[2]an!$M$37,S3470="kahepoolne vajaduspõhine",U3470=""),[2]an!$M$40,
IF(AND(A3470=[2]an!$I$38,F3470=[2]an!$E$39,H3470&lt;[2]an!$M$37,S3470="kahepoolne vajaduspõhine",U3470&lt;&gt;""),[2]an!$I$39,
IF(AND(A3470=[2]an!$I$38,F3470=[2]an!$E$39,H3470&lt;[2]an!$M$37,S3470&lt;&gt;"kahepoolne vajaduspõhine"),[2]an!$I$39,
IF(AND(A3470=[2]an!$I$38,F3470=[2]an!$E$42),[2]an!$I$42,
IF(AND(A3470=[2]an!$J$38,F3470=[2]an!$E$40),[2]an!$J$40,IF(AND(A3470=[2]an!$J$38,F3470=[2]an!$E$41),[2]an!$J$41,IF(AND(A3470=[2]an!$J$38,F3470=[2]an!$E$39,H3470&gt;=[2]an!$M$37),[2]an!$J$39,
IF(AND(A3470=[2]an!$J$38,F3470=[2]an!$E$39,H3470&lt;[2]an!$M$37,S3470="kahepoolne vajaduspõhine",U3470=""),[2]an!$M$40,
IF(AND(A3470=[2]an!$J$38,F3470=[2]an!$E$39,H3470&lt;[2]an!$M$37,S3470="kahepoolne vajaduspõhine",U3470&lt;&gt;""),[2]an!$J$39,
IF(AND(A3470=[2]an!$J$38,F3470=[2]an!$E$39,H3470&lt;[2]an!$M$37,S3470&lt;&gt;"kahepoolne vajaduspõhine"),[2]an!$J$39,
IF(AND(A3470=[2]an!$J$38,F3470=[2]an!$E$42),[2]an!$J$42,""))))))))))))))))))))))))))))</f>
        <v/>
      </c>
      <c r="Y3470" s="17" t="str">
        <f>IFERROR(IF(F3470="Tugigrupp",0,
IF(AND(F3470="Peretoe teenus",H3470&gt;=[2]an!$M$37,RANK(D3470,$D3470:$D3470)+COUNTIFS($D$2:D3470,D3470,$F$2:F3470,F3470)-1&gt;1),"",
IF(AND(F3470="Peretoe teenus",H3470&gt;=[2]an!$M$37,RANK(D3470,$D3470:$D3470)+COUNTIFS($D$2:D3470,D3470,$F$2:F3470,F3470)-1=1,MONTH(H3470)=MONTH(K3470)=TRUE,YEAR(H3470)=YEAR(K3470)=TRUE),((EOMONTH(H3470,0)-H3470+1)*X3470)/DAY(EOMONTH(H3470,0)),
IF(AND(F3470="Peretoe teenus",H3470&gt;=[2]an!$M$37,RANK(D3470,$D3470:$D3470)+COUNTIFS($D$2:D3470,D3470,$F$2:F3470,F3470)-1=1),X3470,
IF(AND(F3470="Peretoe teenus",H3470&lt;[2]an!$M$37,S3470&lt;&gt;"kahepoolne vajaduspõhine",RANK(D3470,$D3470:$D3470)+COUNTIFS($D$2:D3470,D3470,$F$2:F3470,F3470)-1=1),X3470,
IF(AND(F3470="Peretoe teenus",H3470&lt;[2]an!$M$37,S3470&lt;&gt;"kahepoolne vajaduspõhine",RANK(D3470,$D3470:$D3470)+COUNTIFS($D$2:D3470,D3470,$F$2:F3470,F3470)-1&gt;1),"",
IF(AND(F3470="Peretoe teenus",H3470&lt;[2]an!$M$37,S3470="kahepoolne vajaduspõhine",U3470="",RANK(D3470,$D3470:$D3470)+COUNTIFS($D$2:D3470,D3470,$F$2:F3470,F3470)-1=1),X3470,
IF(AND(F3470="Peretoe teenus",H3470&lt;[2]an!$M$37,S3470="kahepoolne vajaduspõhine",U3470="",RANK(D3470,$D3470:$D3470)+COUNTIFS($D$2:D3470,D3470,$F$2:F3470,F3470)-1&gt;1),"",
IF(AND(F3470="Peretoe teenus",H3470&lt;[2]an!$M$37,S3470="kahepoolne vajaduspõhine",U3470&lt;[2]an!$M$37,RANK(D3470,$D3470:$D3470)+COUNTIFS($D$2:D3470,D3470,$F$2:F3470,F3470)-1=1),X3470,
IF(AND(F3470="Peretoe teenus",H3470&lt;[2]an!$M$37,S3470="kahepoolne vajaduspõhine",U3470&lt;[2]an!$M$37,RANK(D3470,$D3470:$D3470)+COUNTIFS($D$2:D3470,D3470,$F$2:F3470,F3470)-1&gt;1),"",
IF(AND(F3470="Peretoe teenus",H3470&lt;[2]an!$M$37,S3470="kahepoolne vajaduspõhine",U3470&gt;=[2]an!$M$37,U3470&lt;=[2]an!$M$38,RANK(D3470,$D3470:$D3470)+COUNTIFS($D$2:D3470,D3470,$F$2:F3470,F3470)-1=1),
((EOMONTH(U3470,0)-U3470+1)*X3470)/DAY(EOMONTH(U3470,0))+(DAY(U3470)-1)*100/DAY(EOMONTH(U3470,0)),
IF(AND(F3470="Peretoe teenus",H3470&lt;[2]an!$M$37,S3470="kahepoolne vajaduspõhine",U3470&gt;=[2]an!$M$37,U3470&lt;=[2]an!$M$38,RANK(D3470,$D3470:$D3470)+COUNTIFS($D$2:D3470,D3470,$F$2:F3470,F3470)-1&gt;1),"",
IF(AND(F3470="Peretoe teenus",H3470&lt;[2]an!$M$37,S3470="kahepoolne vajaduspõhine",U3470&gt;[2]an!$M$38,RANK(D3470,$D3470:$D3470)+COUNTIFS($D$2:D3470,D3470,$F$2:F3470,F3470)-1=1),X3470,
IF(AND(F3470="Peretoe teenus",H3470&lt;[2]an!$M$37,S3470="kahepoolne vajaduspõhine",U3470&gt;[2]an!$M$38,RANK(D3470,$D3470:$D3470)+COUNTIFS($D$2:D3470,D3470,$F$2:F3470,F3470)-1&gt;1),"",X3470*W3470)))))))))))))),"")</f>
        <v/>
      </c>
      <c r="Z3470" s="18" t="str">
        <f t="shared" si="163"/>
        <v/>
      </c>
      <c r="AA3470" s="19" t="str">
        <f>IFERROR(VLOOKUP(E3470,[2]an!$A$3:$B$81,2,FALSE),"")</f>
        <v/>
      </c>
      <c r="AB3470" s="19" t="str">
        <f>IFERROR(VLOOKUP(AA3470,[2]an!$C$2:$D$16,2,FALSE),"")</f>
        <v/>
      </c>
      <c r="AC3470" s="20"/>
      <c r="AD3470" s="21" t="str">
        <f>IF(A3470=[2]an!$F$36,VLOOKUP([2]an!$F$36,[2]an!$F$36:$H$36,3,FALSE),IF(A3470=[2]an!$F$35,VLOOKUP([2]an!$F$35,[2]an!$F$35:$H$35,3,FALSE),IF(A3470=[2]an!$F$33,VLOOKUP([2]an!$F$33,[2]an!$F$33:$H$33,3,FALSE),IF(A3470=[2]an!$F$31,VLOOKUP([2]an!$F$31,[2]an!$F$31:$H$31,3,FALSE),""))))</f>
        <v/>
      </c>
    </row>
    <row r="3471" spans="6:30" x14ac:dyDescent="0.2">
      <c r="F3471" s="10"/>
      <c r="G3471" s="8" t="str">
        <f t="shared" si="164"/>
        <v/>
      </c>
      <c r="H3471" s="13"/>
      <c r="K3471" s="13"/>
      <c r="L3471" s="10"/>
      <c r="M3471" s="10"/>
      <c r="S3471" s="8" t="str">
        <f>IFERROR(VLOOKUP(D3471,[1]peretoe_teenus!$A$2:$L$2000,5,FALSE),"")</f>
        <v/>
      </c>
      <c r="U3471" s="13"/>
      <c r="V3471" s="15" t="str" cm="1">
        <f t="array" ref="V3471">IFERROR(IF(AND(F3471="Tugigrupp",RANK(K3471,$K3471:$K3471)+COUNTIFS($K$2:K3471,K3471,$L$2:L3471,L3471,$M$2:M3471,M3471,$I$2:I3471,I3471,$G$2:G3471,G3471,$F$2:F3471,F3471)-1=1),SUMPRODUCT(($F$2:$F$4154=F3471)*($G$2:$G$4154=G3471)*($K$2:$K$4154=K3471)*($I$2:$I$4154=I3471)*($L$2:$L$4154=L3471)*($M$2:$M$4154=M3471)),""),"")</f>
        <v/>
      </c>
      <c r="W3471" s="15" t="str">
        <f t="shared" si="162"/>
        <v/>
      </c>
      <c r="X3471" s="16" t="str">
        <f>IF(AND(A3471=[2]an!$G$38,F3471=[2]an!$E$40),[2]an!$G$40,IF(AND(A3471=[2]an!$G$38,F3471=[2]an!$E$41),[2]an!$G$41,IF(AND(A3471=[2]an!$G$38,F3471=[2]an!$E$39,H3471&gt;=[2]an!$M$37),[2]an!$G$39,
IF(AND(A3471=[2]an!$G$38,F3471=[2]an!$E$39,H3471&lt;[2]an!$M$37,S3471="kahepoolne vajaduspõhine",U3471=""),[2]an!$M$40,
IF(AND(A3471=[2]an!$G$38,F3471=[2]an!$E$39,H3471&lt;[2]an!$M$37,S3471="kahepoolne vajaduspõhine",U3471&lt;&gt;""),[2]an!$G$39,
IF(AND(A3471=[2]an!$G$38,F3471=[2]an!$E$39,H3471&lt;[2]an!$M$37,S3471&lt;&gt;"kahepoolne vajaduspõhine"),[2]an!$G$39,
IF(AND(A3471=[2]an!$G$38,F3471=[2]an!$E$42),[2]an!$G$42,
IF(AND(A3471=[2]an!$H$38,F3471=[2]an!$E$40),[2]an!$H$40,IF(AND(A3471=[2]an!$H$38,F3471=[2]an!$E$41),[2]an!$H$41,IF(AND(A3471=[2]an!$H$38,F3471=[2]an!$E$39,H3471&gt;=[2]an!$M$37),[2]an!$H$39,
IF(AND(A3471=[2]an!$H$38,F3471=[2]an!$E$39,H3471&lt;[2]an!$M$37,S3471="kahepoolne vajaduspõhine",U3471=""),[2]an!$M$40,
IF(AND(A3471=[2]an!$H$38,F3471=[2]an!$E$39,H3471&lt;[2]an!$M$37,S3471="kahepoolne vajaduspõhine",U3471&lt;&gt;""),[2]an!$H$39,
IF(AND(A3471=[2]an!$H$38,F3471=[2]an!$E$39,H3471&lt;[2]an!$M$37,S3471&lt;&gt;"kahepoolne vajaduspõhine"),[2]an!$H$39,
IF(AND(A3471=[2]an!$H$38,F3471=[2]an!$E$42),[2]an!$H$42,
IF(AND(A3471=[2]an!$I$38,F3471=[2]an!$E$40),[2]an!$I$40,IF(AND(A3471=[2]an!$I$38,F3471=[2]an!$E$41),[2]an!$I$41,IF(AND(A3471=[2]an!$I$38,F3471=[2]an!$E$39,H3471&gt;=[2]an!$M$37),[2]an!$I$39,
IF(AND(A3471=[2]an!$I$38,F3471=[2]an!$E$39,H3471&lt;[2]an!$M$37,S3471="kahepoolne vajaduspõhine",U3471=""),[2]an!$M$40,
IF(AND(A3471=[2]an!$I$38,F3471=[2]an!$E$39,H3471&lt;[2]an!$M$37,S3471="kahepoolne vajaduspõhine",U3471&lt;&gt;""),[2]an!$I$39,
IF(AND(A3471=[2]an!$I$38,F3471=[2]an!$E$39,H3471&lt;[2]an!$M$37,S3471&lt;&gt;"kahepoolne vajaduspõhine"),[2]an!$I$39,
IF(AND(A3471=[2]an!$I$38,F3471=[2]an!$E$42),[2]an!$I$42,
IF(AND(A3471=[2]an!$J$38,F3471=[2]an!$E$40),[2]an!$J$40,IF(AND(A3471=[2]an!$J$38,F3471=[2]an!$E$41),[2]an!$J$41,IF(AND(A3471=[2]an!$J$38,F3471=[2]an!$E$39,H3471&gt;=[2]an!$M$37),[2]an!$J$39,
IF(AND(A3471=[2]an!$J$38,F3471=[2]an!$E$39,H3471&lt;[2]an!$M$37,S3471="kahepoolne vajaduspõhine",U3471=""),[2]an!$M$40,
IF(AND(A3471=[2]an!$J$38,F3471=[2]an!$E$39,H3471&lt;[2]an!$M$37,S3471="kahepoolne vajaduspõhine",U3471&lt;&gt;""),[2]an!$J$39,
IF(AND(A3471=[2]an!$J$38,F3471=[2]an!$E$39,H3471&lt;[2]an!$M$37,S3471&lt;&gt;"kahepoolne vajaduspõhine"),[2]an!$J$39,
IF(AND(A3471=[2]an!$J$38,F3471=[2]an!$E$42),[2]an!$J$42,""))))))))))))))))))))))))))))</f>
        <v/>
      </c>
      <c r="Y3471" s="17" t="str">
        <f>IFERROR(IF(F3471="Tugigrupp",0,
IF(AND(F3471="Peretoe teenus",H3471&gt;=[2]an!$M$37,RANK(D3471,$D3471:$D3471)+COUNTIFS($D$2:D3471,D3471,$F$2:F3471,F3471)-1&gt;1),"",
IF(AND(F3471="Peretoe teenus",H3471&gt;=[2]an!$M$37,RANK(D3471,$D3471:$D3471)+COUNTIFS($D$2:D3471,D3471,$F$2:F3471,F3471)-1=1,MONTH(H3471)=MONTH(K3471)=TRUE,YEAR(H3471)=YEAR(K3471)=TRUE),((EOMONTH(H3471,0)-H3471+1)*X3471)/DAY(EOMONTH(H3471,0)),
IF(AND(F3471="Peretoe teenus",H3471&gt;=[2]an!$M$37,RANK(D3471,$D3471:$D3471)+COUNTIFS($D$2:D3471,D3471,$F$2:F3471,F3471)-1=1),X3471,
IF(AND(F3471="Peretoe teenus",H3471&lt;[2]an!$M$37,S3471&lt;&gt;"kahepoolne vajaduspõhine",RANK(D3471,$D3471:$D3471)+COUNTIFS($D$2:D3471,D3471,$F$2:F3471,F3471)-1=1),X3471,
IF(AND(F3471="Peretoe teenus",H3471&lt;[2]an!$M$37,S3471&lt;&gt;"kahepoolne vajaduspõhine",RANK(D3471,$D3471:$D3471)+COUNTIFS($D$2:D3471,D3471,$F$2:F3471,F3471)-1&gt;1),"",
IF(AND(F3471="Peretoe teenus",H3471&lt;[2]an!$M$37,S3471="kahepoolne vajaduspõhine",U3471="",RANK(D3471,$D3471:$D3471)+COUNTIFS($D$2:D3471,D3471,$F$2:F3471,F3471)-1=1),X3471,
IF(AND(F3471="Peretoe teenus",H3471&lt;[2]an!$M$37,S3471="kahepoolne vajaduspõhine",U3471="",RANK(D3471,$D3471:$D3471)+COUNTIFS($D$2:D3471,D3471,$F$2:F3471,F3471)-1&gt;1),"",
IF(AND(F3471="Peretoe teenus",H3471&lt;[2]an!$M$37,S3471="kahepoolne vajaduspõhine",U3471&lt;[2]an!$M$37,RANK(D3471,$D3471:$D3471)+COUNTIFS($D$2:D3471,D3471,$F$2:F3471,F3471)-1=1),X3471,
IF(AND(F3471="Peretoe teenus",H3471&lt;[2]an!$M$37,S3471="kahepoolne vajaduspõhine",U3471&lt;[2]an!$M$37,RANK(D3471,$D3471:$D3471)+COUNTIFS($D$2:D3471,D3471,$F$2:F3471,F3471)-1&gt;1),"",
IF(AND(F3471="Peretoe teenus",H3471&lt;[2]an!$M$37,S3471="kahepoolne vajaduspõhine",U3471&gt;=[2]an!$M$37,U3471&lt;=[2]an!$M$38,RANK(D3471,$D3471:$D3471)+COUNTIFS($D$2:D3471,D3471,$F$2:F3471,F3471)-1=1),
((EOMONTH(U3471,0)-U3471+1)*X3471)/DAY(EOMONTH(U3471,0))+(DAY(U3471)-1)*100/DAY(EOMONTH(U3471,0)),
IF(AND(F3471="Peretoe teenus",H3471&lt;[2]an!$M$37,S3471="kahepoolne vajaduspõhine",U3471&gt;=[2]an!$M$37,U3471&lt;=[2]an!$M$38,RANK(D3471,$D3471:$D3471)+COUNTIFS($D$2:D3471,D3471,$F$2:F3471,F3471)-1&gt;1),"",
IF(AND(F3471="Peretoe teenus",H3471&lt;[2]an!$M$37,S3471="kahepoolne vajaduspõhine",U3471&gt;[2]an!$M$38,RANK(D3471,$D3471:$D3471)+COUNTIFS($D$2:D3471,D3471,$F$2:F3471,F3471)-1=1),X3471,
IF(AND(F3471="Peretoe teenus",H3471&lt;[2]an!$M$37,S3471="kahepoolne vajaduspõhine",U3471&gt;[2]an!$M$38,RANK(D3471,$D3471:$D3471)+COUNTIFS($D$2:D3471,D3471,$F$2:F3471,F3471)-1&gt;1),"",X3471*W3471)))))))))))))),"")</f>
        <v/>
      </c>
      <c r="Z3471" s="18" t="str">
        <f t="shared" si="163"/>
        <v/>
      </c>
      <c r="AA3471" s="19" t="str">
        <f>IFERROR(VLOOKUP(E3471,[2]an!$A$3:$B$81,2,FALSE),"")</f>
        <v/>
      </c>
      <c r="AB3471" s="19" t="str">
        <f>IFERROR(VLOOKUP(AA3471,[2]an!$C$2:$D$16,2,FALSE),"")</f>
        <v/>
      </c>
      <c r="AC3471" s="20"/>
      <c r="AD3471" s="21" t="str">
        <f>IF(A3471=[2]an!$F$36,VLOOKUP([2]an!$F$36,[2]an!$F$36:$H$36,3,FALSE),IF(A3471=[2]an!$F$35,VLOOKUP([2]an!$F$35,[2]an!$F$35:$H$35,3,FALSE),IF(A3471=[2]an!$F$33,VLOOKUP([2]an!$F$33,[2]an!$F$33:$H$33,3,FALSE),IF(A3471=[2]an!$F$31,VLOOKUP([2]an!$F$31,[2]an!$F$31:$H$31,3,FALSE),""))))</f>
        <v/>
      </c>
    </row>
    <row r="3472" spans="6:30" x14ac:dyDescent="0.2">
      <c r="F3472" s="10"/>
      <c r="G3472" s="8" t="str">
        <f t="shared" si="164"/>
        <v/>
      </c>
      <c r="H3472" s="13"/>
      <c r="K3472" s="13"/>
      <c r="L3472" s="10"/>
      <c r="M3472" s="10"/>
      <c r="S3472" s="8" t="str">
        <f>IFERROR(VLOOKUP(D3472,[1]peretoe_teenus!$A$2:$L$2000,5,FALSE),"")</f>
        <v/>
      </c>
      <c r="U3472" s="13"/>
      <c r="V3472" s="15" t="str" cm="1">
        <f t="array" ref="V3472">IFERROR(IF(AND(F3472="Tugigrupp",RANK(K3472,$K3472:$K3472)+COUNTIFS($K$2:K3472,K3472,$L$2:L3472,L3472,$M$2:M3472,M3472,$I$2:I3472,I3472,$G$2:G3472,G3472,$F$2:F3472,F3472)-1=1),SUMPRODUCT(($F$2:$F$4154=F3472)*($G$2:$G$4154=G3472)*($K$2:$K$4154=K3472)*($I$2:$I$4154=I3472)*($L$2:$L$4154=L3472)*($M$2:$M$4154=M3472)),""),"")</f>
        <v/>
      </c>
      <c r="W3472" s="15" t="str">
        <f t="shared" si="162"/>
        <v/>
      </c>
      <c r="X3472" s="16" t="str">
        <f>IF(AND(A3472=[2]an!$G$38,F3472=[2]an!$E$40),[2]an!$G$40,IF(AND(A3472=[2]an!$G$38,F3472=[2]an!$E$41),[2]an!$G$41,IF(AND(A3472=[2]an!$G$38,F3472=[2]an!$E$39,H3472&gt;=[2]an!$M$37),[2]an!$G$39,
IF(AND(A3472=[2]an!$G$38,F3472=[2]an!$E$39,H3472&lt;[2]an!$M$37,S3472="kahepoolne vajaduspõhine",U3472=""),[2]an!$M$40,
IF(AND(A3472=[2]an!$G$38,F3472=[2]an!$E$39,H3472&lt;[2]an!$M$37,S3472="kahepoolne vajaduspõhine",U3472&lt;&gt;""),[2]an!$G$39,
IF(AND(A3472=[2]an!$G$38,F3472=[2]an!$E$39,H3472&lt;[2]an!$M$37,S3472&lt;&gt;"kahepoolne vajaduspõhine"),[2]an!$G$39,
IF(AND(A3472=[2]an!$G$38,F3472=[2]an!$E$42),[2]an!$G$42,
IF(AND(A3472=[2]an!$H$38,F3472=[2]an!$E$40),[2]an!$H$40,IF(AND(A3472=[2]an!$H$38,F3472=[2]an!$E$41),[2]an!$H$41,IF(AND(A3472=[2]an!$H$38,F3472=[2]an!$E$39,H3472&gt;=[2]an!$M$37),[2]an!$H$39,
IF(AND(A3472=[2]an!$H$38,F3472=[2]an!$E$39,H3472&lt;[2]an!$M$37,S3472="kahepoolne vajaduspõhine",U3472=""),[2]an!$M$40,
IF(AND(A3472=[2]an!$H$38,F3472=[2]an!$E$39,H3472&lt;[2]an!$M$37,S3472="kahepoolne vajaduspõhine",U3472&lt;&gt;""),[2]an!$H$39,
IF(AND(A3472=[2]an!$H$38,F3472=[2]an!$E$39,H3472&lt;[2]an!$M$37,S3472&lt;&gt;"kahepoolne vajaduspõhine"),[2]an!$H$39,
IF(AND(A3472=[2]an!$H$38,F3472=[2]an!$E$42),[2]an!$H$42,
IF(AND(A3472=[2]an!$I$38,F3472=[2]an!$E$40),[2]an!$I$40,IF(AND(A3472=[2]an!$I$38,F3472=[2]an!$E$41),[2]an!$I$41,IF(AND(A3472=[2]an!$I$38,F3472=[2]an!$E$39,H3472&gt;=[2]an!$M$37),[2]an!$I$39,
IF(AND(A3472=[2]an!$I$38,F3472=[2]an!$E$39,H3472&lt;[2]an!$M$37,S3472="kahepoolne vajaduspõhine",U3472=""),[2]an!$M$40,
IF(AND(A3472=[2]an!$I$38,F3472=[2]an!$E$39,H3472&lt;[2]an!$M$37,S3472="kahepoolne vajaduspõhine",U3472&lt;&gt;""),[2]an!$I$39,
IF(AND(A3472=[2]an!$I$38,F3472=[2]an!$E$39,H3472&lt;[2]an!$M$37,S3472&lt;&gt;"kahepoolne vajaduspõhine"),[2]an!$I$39,
IF(AND(A3472=[2]an!$I$38,F3472=[2]an!$E$42),[2]an!$I$42,
IF(AND(A3472=[2]an!$J$38,F3472=[2]an!$E$40),[2]an!$J$40,IF(AND(A3472=[2]an!$J$38,F3472=[2]an!$E$41),[2]an!$J$41,IF(AND(A3472=[2]an!$J$38,F3472=[2]an!$E$39,H3472&gt;=[2]an!$M$37),[2]an!$J$39,
IF(AND(A3472=[2]an!$J$38,F3472=[2]an!$E$39,H3472&lt;[2]an!$M$37,S3472="kahepoolne vajaduspõhine",U3472=""),[2]an!$M$40,
IF(AND(A3472=[2]an!$J$38,F3472=[2]an!$E$39,H3472&lt;[2]an!$M$37,S3472="kahepoolne vajaduspõhine",U3472&lt;&gt;""),[2]an!$J$39,
IF(AND(A3472=[2]an!$J$38,F3472=[2]an!$E$39,H3472&lt;[2]an!$M$37,S3472&lt;&gt;"kahepoolne vajaduspõhine"),[2]an!$J$39,
IF(AND(A3472=[2]an!$J$38,F3472=[2]an!$E$42),[2]an!$J$42,""))))))))))))))))))))))))))))</f>
        <v/>
      </c>
      <c r="Y3472" s="17" t="str">
        <f>IFERROR(IF(F3472="Tugigrupp",0,
IF(AND(F3472="Peretoe teenus",H3472&gt;=[2]an!$M$37,RANK(D3472,$D3472:$D3472)+COUNTIFS($D$2:D3472,D3472,$F$2:F3472,F3472)-1&gt;1),"",
IF(AND(F3472="Peretoe teenus",H3472&gt;=[2]an!$M$37,RANK(D3472,$D3472:$D3472)+COUNTIFS($D$2:D3472,D3472,$F$2:F3472,F3472)-1=1,MONTH(H3472)=MONTH(K3472)=TRUE,YEAR(H3472)=YEAR(K3472)=TRUE),((EOMONTH(H3472,0)-H3472+1)*X3472)/DAY(EOMONTH(H3472,0)),
IF(AND(F3472="Peretoe teenus",H3472&gt;=[2]an!$M$37,RANK(D3472,$D3472:$D3472)+COUNTIFS($D$2:D3472,D3472,$F$2:F3472,F3472)-1=1),X3472,
IF(AND(F3472="Peretoe teenus",H3472&lt;[2]an!$M$37,S3472&lt;&gt;"kahepoolne vajaduspõhine",RANK(D3472,$D3472:$D3472)+COUNTIFS($D$2:D3472,D3472,$F$2:F3472,F3472)-1=1),X3472,
IF(AND(F3472="Peretoe teenus",H3472&lt;[2]an!$M$37,S3472&lt;&gt;"kahepoolne vajaduspõhine",RANK(D3472,$D3472:$D3472)+COUNTIFS($D$2:D3472,D3472,$F$2:F3472,F3472)-1&gt;1),"",
IF(AND(F3472="Peretoe teenus",H3472&lt;[2]an!$M$37,S3472="kahepoolne vajaduspõhine",U3472="",RANK(D3472,$D3472:$D3472)+COUNTIFS($D$2:D3472,D3472,$F$2:F3472,F3472)-1=1),X3472,
IF(AND(F3472="Peretoe teenus",H3472&lt;[2]an!$M$37,S3472="kahepoolne vajaduspõhine",U3472="",RANK(D3472,$D3472:$D3472)+COUNTIFS($D$2:D3472,D3472,$F$2:F3472,F3472)-1&gt;1),"",
IF(AND(F3472="Peretoe teenus",H3472&lt;[2]an!$M$37,S3472="kahepoolne vajaduspõhine",U3472&lt;[2]an!$M$37,RANK(D3472,$D3472:$D3472)+COUNTIFS($D$2:D3472,D3472,$F$2:F3472,F3472)-1=1),X3472,
IF(AND(F3472="Peretoe teenus",H3472&lt;[2]an!$M$37,S3472="kahepoolne vajaduspõhine",U3472&lt;[2]an!$M$37,RANK(D3472,$D3472:$D3472)+COUNTIFS($D$2:D3472,D3472,$F$2:F3472,F3472)-1&gt;1),"",
IF(AND(F3472="Peretoe teenus",H3472&lt;[2]an!$M$37,S3472="kahepoolne vajaduspõhine",U3472&gt;=[2]an!$M$37,U3472&lt;=[2]an!$M$38,RANK(D3472,$D3472:$D3472)+COUNTIFS($D$2:D3472,D3472,$F$2:F3472,F3472)-1=1),
((EOMONTH(U3472,0)-U3472+1)*X3472)/DAY(EOMONTH(U3472,0))+(DAY(U3472)-1)*100/DAY(EOMONTH(U3472,0)),
IF(AND(F3472="Peretoe teenus",H3472&lt;[2]an!$M$37,S3472="kahepoolne vajaduspõhine",U3472&gt;=[2]an!$M$37,U3472&lt;=[2]an!$M$38,RANK(D3472,$D3472:$D3472)+COUNTIFS($D$2:D3472,D3472,$F$2:F3472,F3472)-1&gt;1),"",
IF(AND(F3472="Peretoe teenus",H3472&lt;[2]an!$M$37,S3472="kahepoolne vajaduspõhine",U3472&gt;[2]an!$M$38,RANK(D3472,$D3472:$D3472)+COUNTIFS($D$2:D3472,D3472,$F$2:F3472,F3472)-1=1),X3472,
IF(AND(F3472="Peretoe teenus",H3472&lt;[2]an!$M$37,S3472="kahepoolne vajaduspõhine",U3472&gt;[2]an!$M$38,RANK(D3472,$D3472:$D3472)+COUNTIFS($D$2:D3472,D3472,$F$2:F3472,F3472)-1&gt;1),"",X3472*W3472)))))))))))))),"")</f>
        <v/>
      </c>
      <c r="Z3472" s="18" t="str">
        <f t="shared" si="163"/>
        <v/>
      </c>
      <c r="AA3472" s="19" t="str">
        <f>IFERROR(VLOOKUP(E3472,[2]an!$A$3:$B$81,2,FALSE),"")</f>
        <v/>
      </c>
      <c r="AB3472" s="19" t="str">
        <f>IFERROR(VLOOKUP(AA3472,[2]an!$C$2:$D$16,2,FALSE),"")</f>
        <v/>
      </c>
      <c r="AC3472" s="20"/>
      <c r="AD3472" s="21" t="str">
        <f>IF(A3472=[2]an!$F$36,VLOOKUP([2]an!$F$36,[2]an!$F$36:$H$36,3,FALSE),IF(A3472=[2]an!$F$35,VLOOKUP([2]an!$F$35,[2]an!$F$35:$H$35,3,FALSE),IF(A3472=[2]an!$F$33,VLOOKUP([2]an!$F$33,[2]an!$F$33:$H$33,3,FALSE),IF(A3472=[2]an!$F$31,VLOOKUP([2]an!$F$31,[2]an!$F$31:$H$31,3,FALSE),""))))</f>
        <v/>
      </c>
    </row>
    <row r="3473" spans="6:30" x14ac:dyDescent="0.2">
      <c r="F3473" s="10"/>
      <c r="G3473" s="8" t="str">
        <f t="shared" si="164"/>
        <v/>
      </c>
      <c r="H3473" s="13"/>
      <c r="K3473" s="13"/>
      <c r="L3473" s="10"/>
      <c r="M3473" s="10"/>
      <c r="S3473" s="8" t="str">
        <f>IFERROR(VLOOKUP(D3473,[1]peretoe_teenus!$A$2:$L$2000,5,FALSE),"")</f>
        <v/>
      </c>
      <c r="U3473" s="13"/>
      <c r="V3473" s="15" t="str" cm="1">
        <f t="array" ref="V3473">IFERROR(IF(AND(F3473="Tugigrupp",RANK(K3473,$K3473:$K3473)+COUNTIFS($K$2:K3473,K3473,$L$2:L3473,L3473,$M$2:M3473,M3473,$I$2:I3473,I3473,$G$2:G3473,G3473,$F$2:F3473,F3473)-1=1),SUMPRODUCT(($F$2:$F$4154=F3473)*($G$2:$G$4154=G3473)*($K$2:$K$4154=K3473)*($I$2:$I$4154=I3473)*($L$2:$L$4154=L3473)*($M$2:$M$4154=M3473)),""),"")</f>
        <v/>
      </c>
      <c r="W3473" s="15" t="str">
        <f t="shared" si="162"/>
        <v/>
      </c>
      <c r="X3473" s="16" t="str">
        <f>IF(AND(A3473=[2]an!$G$38,F3473=[2]an!$E$40),[2]an!$G$40,IF(AND(A3473=[2]an!$G$38,F3473=[2]an!$E$41),[2]an!$G$41,IF(AND(A3473=[2]an!$G$38,F3473=[2]an!$E$39,H3473&gt;=[2]an!$M$37),[2]an!$G$39,
IF(AND(A3473=[2]an!$G$38,F3473=[2]an!$E$39,H3473&lt;[2]an!$M$37,S3473="kahepoolne vajaduspõhine",U3473=""),[2]an!$M$40,
IF(AND(A3473=[2]an!$G$38,F3473=[2]an!$E$39,H3473&lt;[2]an!$M$37,S3473="kahepoolne vajaduspõhine",U3473&lt;&gt;""),[2]an!$G$39,
IF(AND(A3473=[2]an!$G$38,F3473=[2]an!$E$39,H3473&lt;[2]an!$M$37,S3473&lt;&gt;"kahepoolne vajaduspõhine"),[2]an!$G$39,
IF(AND(A3473=[2]an!$G$38,F3473=[2]an!$E$42),[2]an!$G$42,
IF(AND(A3473=[2]an!$H$38,F3473=[2]an!$E$40),[2]an!$H$40,IF(AND(A3473=[2]an!$H$38,F3473=[2]an!$E$41),[2]an!$H$41,IF(AND(A3473=[2]an!$H$38,F3473=[2]an!$E$39,H3473&gt;=[2]an!$M$37),[2]an!$H$39,
IF(AND(A3473=[2]an!$H$38,F3473=[2]an!$E$39,H3473&lt;[2]an!$M$37,S3473="kahepoolne vajaduspõhine",U3473=""),[2]an!$M$40,
IF(AND(A3473=[2]an!$H$38,F3473=[2]an!$E$39,H3473&lt;[2]an!$M$37,S3473="kahepoolne vajaduspõhine",U3473&lt;&gt;""),[2]an!$H$39,
IF(AND(A3473=[2]an!$H$38,F3473=[2]an!$E$39,H3473&lt;[2]an!$M$37,S3473&lt;&gt;"kahepoolne vajaduspõhine"),[2]an!$H$39,
IF(AND(A3473=[2]an!$H$38,F3473=[2]an!$E$42),[2]an!$H$42,
IF(AND(A3473=[2]an!$I$38,F3473=[2]an!$E$40),[2]an!$I$40,IF(AND(A3473=[2]an!$I$38,F3473=[2]an!$E$41),[2]an!$I$41,IF(AND(A3473=[2]an!$I$38,F3473=[2]an!$E$39,H3473&gt;=[2]an!$M$37),[2]an!$I$39,
IF(AND(A3473=[2]an!$I$38,F3473=[2]an!$E$39,H3473&lt;[2]an!$M$37,S3473="kahepoolne vajaduspõhine",U3473=""),[2]an!$M$40,
IF(AND(A3473=[2]an!$I$38,F3473=[2]an!$E$39,H3473&lt;[2]an!$M$37,S3473="kahepoolne vajaduspõhine",U3473&lt;&gt;""),[2]an!$I$39,
IF(AND(A3473=[2]an!$I$38,F3473=[2]an!$E$39,H3473&lt;[2]an!$M$37,S3473&lt;&gt;"kahepoolne vajaduspõhine"),[2]an!$I$39,
IF(AND(A3473=[2]an!$I$38,F3473=[2]an!$E$42),[2]an!$I$42,
IF(AND(A3473=[2]an!$J$38,F3473=[2]an!$E$40),[2]an!$J$40,IF(AND(A3473=[2]an!$J$38,F3473=[2]an!$E$41),[2]an!$J$41,IF(AND(A3473=[2]an!$J$38,F3473=[2]an!$E$39,H3473&gt;=[2]an!$M$37),[2]an!$J$39,
IF(AND(A3473=[2]an!$J$38,F3473=[2]an!$E$39,H3473&lt;[2]an!$M$37,S3473="kahepoolne vajaduspõhine",U3473=""),[2]an!$M$40,
IF(AND(A3473=[2]an!$J$38,F3473=[2]an!$E$39,H3473&lt;[2]an!$M$37,S3473="kahepoolne vajaduspõhine",U3473&lt;&gt;""),[2]an!$J$39,
IF(AND(A3473=[2]an!$J$38,F3473=[2]an!$E$39,H3473&lt;[2]an!$M$37,S3473&lt;&gt;"kahepoolne vajaduspõhine"),[2]an!$J$39,
IF(AND(A3473=[2]an!$J$38,F3473=[2]an!$E$42),[2]an!$J$42,""))))))))))))))))))))))))))))</f>
        <v/>
      </c>
      <c r="Y3473" s="17" t="str">
        <f>IFERROR(IF(F3473="Tugigrupp",0,
IF(AND(F3473="Peretoe teenus",H3473&gt;=[2]an!$M$37,RANK(D3473,$D3473:$D3473)+COUNTIFS($D$2:D3473,D3473,$F$2:F3473,F3473)-1&gt;1),"",
IF(AND(F3473="Peretoe teenus",H3473&gt;=[2]an!$M$37,RANK(D3473,$D3473:$D3473)+COUNTIFS($D$2:D3473,D3473,$F$2:F3473,F3473)-1=1,MONTH(H3473)=MONTH(K3473)=TRUE,YEAR(H3473)=YEAR(K3473)=TRUE),((EOMONTH(H3473,0)-H3473+1)*X3473)/DAY(EOMONTH(H3473,0)),
IF(AND(F3473="Peretoe teenus",H3473&gt;=[2]an!$M$37,RANK(D3473,$D3473:$D3473)+COUNTIFS($D$2:D3473,D3473,$F$2:F3473,F3473)-1=1),X3473,
IF(AND(F3473="Peretoe teenus",H3473&lt;[2]an!$M$37,S3473&lt;&gt;"kahepoolne vajaduspõhine",RANK(D3473,$D3473:$D3473)+COUNTIFS($D$2:D3473,D3473,$F$2:F3473,F3473)-1=1),X3473,
IF(AND(F3473="Peretoe teenus",H3473&lt;[2]an!$M$37,S3473&lt;&gt;"kahepoolne vajaduspõhine",RANK(D3473,$D3473:$D3473)+COUNTIFS($D$2:D3473,D3473,$F$2:F3473,F3473)-1&gt;1),"",
IF(AND(F3473="Peretoe teenus",H3473&lt;[2]an!$M$37,S3473="kahepoolne vajaduspõhine",U3473="",RANK(D3473,$D3473:$D3473)+COUNTIFS($D$2:D3473,D3473,$F$2:F3473,F3473)-1=1),X3473,
IF(AND(F3473="Peretoe teenus",H3473&lt;[2]an!$M$37,S3473="kahepoolne vajaduspõhine",U3473="",RANK(D3473,$D3473:$D3473)+COUNTIFS($D$2:D3473,D3473,$F$2:F3473,F3473)-1&gt;1),"",
IF(AND(F3473="Peretoe teenus",H3473&lt;[2]an!$M$37,S3473="kahepoolne vajaduspõhine",U3473&lt;[2]an!$M$37,RANK(D3473,$D3473:$D3473)+COUNTIFS($D$2:D3473,D3473,$F$2:F3473,F3473)-1=1),X3473,
IF(AND(F3473="Peretoe teenus",H3473&lt;[2]an!$M$37,S3473="kahepoolne vajaduspõhine",U3473&lt;[2]an!$M$37,RANK(D3473,$D3473:$D3473)+COUNTIFS($D$2:D3473,D3473,$F$2:F3473,F3473)-1&gt;1),"",
IF(AND(F3473="Peretoe teenus",H3473&lt;[2]an!$M$37,S3473="kahepoolne vajaduspõhine",U3473&gt;=[2]an!$M$37,U3473&lt;=[2]an!$M$38,RANK(D3473,$D3473:$D3473)+COUNTIFS($D$2:D3473,D3473,$F$2:F3473,F3473)-1=1),
((EOMONTH(U3473,0)-U3473+1)*X3473)/DAY(EOMONTH(U3473,0))+(DAY(U3473)-1)*100/DAY(EOMONTH(U3473,0)),
IF(AND(F3473="Peretoe teenus",H3473&lt;[2]an!$M$37,S3473="kahepoolne vajaduspõhine",U3473&gt;=[2]an!$M$37,U3473&lt;=[2]an!$M$38,RANK(D3473,$D3473:$D3473)+COUNTIFS($D$2:D3473,D3473,$F$2:F3473,F3473)-1&gt;1),"",
IF(AND(F3473="Peretoe teenus",H3473&lt;[2]an!$M$37,S3473="kahepoolne vajaduspõhine",U3473&gt;[2]an!$M$38,RANK(D3473,$D3473:$D3473)+COUNTIFS($D$2:D3473,D3473,$F$2:F3473,F3473)-1=1),X3473,
IF(AND(F3473="Peretoe teenus",H3473&lt;[2]an!$M$37,S3473="kahepoolne vajaduspõhine",U3473&gt;[2]an!$M$38,RANK(D3473,$D3473:$D3473)+COUNTIFS($D$2:D3473,D3473,$F$2:F3473,F3473)-1&gt;1),"",X3473*W3473)))))))))))))),"")</f>
        <v/>
      </c>
      <c r="Z3473" s="18" t="str">
        <f t="shared" si="163"/>
        <v/>
      </c>
      <c r="AA3473" s="19" t="str">
        <f>IFERROR(VLOOKUP(E3473,[2]an!$A$3:$B$81,2,FALSE),"")</f>
        <v/>
      </c>
      <c r="AB3473" s="19" t="str">
        <f>IFERROR(VLOOKUP(AA3473,[2]an!$C$2:$D$16,2,FALSE),"")</f>
        <v/>
      </c>
      <c r="AC3473" s="20"/>
      <c r="AD3473" s="21" t="str">
        <f>IF(A3473=[2]an!$F$36,VLOOKUP([2]an!$F$36,[2]an!$F$36:$H$36,3,FALSE),IF(A3473=[2]an!$F$35,VLOOKUP([2]an!$F$35,[2]an!$F$35:$H$35,3,FALSE),IF(A3473=[2]an!$F$33,VLOOKUP([2]an!$F$33,[2]an!$F$33:$H$33,3,FALSE),IF(A3473=[2]an!$F$31,VLOOKUP([2]an!$F$31,[2]an!$F$31:$H$31,3,FALSE),""))))</f>
        <v/>
      </c>
    </row>
    <row r="3474" spans="6:30" x14ac:dyDescent="0.2">
      <c r="F3474" s="10"/>
      <c r="G3474" s="8" t="str">
        <f t="shared" si="164"/>
        <v/>
      </c>
      <c r="H3474" s="13"/>
      <c r="K3474" s="13"/>
      <c r="L3474" s="10"/>
      <c r="M3474" s="10"/>
      <c r="S3474" s="8" t="str">
        <f>IFERROR(VLOOKUP(D3474,[1]peretoe_teenus!$A$2:$L$2000,5,FALSE),"")</f>
        <v/>
      </c>
      <c r="U3474" s="13"/>
      <c r="V3474" s="15" t="str" cm="1">
        <f t="array" ref="V3474">IFERROR(IF(AND(F3474="Tugigrupp",RANK(K3474,$K3474:$K3474)+COUNTIFS($K$2:K3474,K3474,$L$2:L3474,L3474,$M$2:M3474,M3474,$I$2:I3474,I3474,$G$2:G3474,G3474,$F$2:F3474,F3474)-1=1),SUMPRODUCT(($F$2:$F$4154=F3474)*($G$2:$G$4154=G3474)*($K$2:$K$4154=K3474)*($I$2:$I$4154=I3474)*($L$2:$L$4154=L3474)*($M$2:$M$4154=M3474)),""),"")</f>
        <v/>
      </c>
      <c r="W3474" s="15" t="str">
        <f t="shared" si="162"/>
        <v/>
      </c>
      <c r="X3474" s="16" t="str">
        <f>IF(AND(A3474=[2]an!$G$38,F3474=[2]an!$E$40),[2]an!$G$40,IF(AND(A3474=[2]an!$G$38,F3474=[2]an!$E$41),[2]an!$G$41,IF(AND(A3474=[2]an!$G$38,F3474=[2]an!$E$39,H3474&gt;=[2]an!$M$37),[2]an!$G$39,
IF(AND(A3474=[2]an!$G$38,F3474=[2]an!$E$39,H3474&lt;[2]an!$M$37,S3474="kahepoolne vajaduspõhine",U3474=""),[2]an!$M$40,
IF(AND(A3474=[2]an!$G$38,F3474=[2]an!$E$39,H3474&lt;[2]an!$M$37,S3474="kahepoolne vajaduspõhine",U3474&lt;&gt;""),[2]an!$G$39,
IF(AND(A3474=[2]an!$G$38,F3474=[2]an!$E$39,H3474&lt;[2]an!$M$37,S3474&lt;&gt;"kahepoolne vajaduspõhine"),[2]an!$G$39,
IF(AND(A3474=[2]an!$G$38,F3474=[2]an!$E$42),[2]an!$G$42,
IF(AND(A3474=[2]an!$H$38,F3474=[2]an!$E$40),[2]an!$H$40,IF(AND(A3474=[2]an!$H$38,F3474=[2]an!$E$41),[2]an!$H$41,IF(AND(A3474=[2]an!$H$38,F3474=[2]an!$E$39,H3474&gt;=[2]an!$M$37),[2]an!$H$39,
IF(AND(A3474=[2]an!$H$38,F3474=[2]an!$E$39,H3474&lt;[2]an!$M$37,S3474="kahepoolne vajaduspõhine",U3474=""),[2]an!$M$40,
IF(AND(A3474=[2]an!$H$38,F3474=[2]an!$E$39,H3474&lt;[2]an!$M$37,S3474="kahepoolne vajaduspõhine",U3474&lt;&gt;""),[2]an!$H$39,
IF(AND(A3474=[2]an!$H$38,F3474=[2]an!$E$39,H3474&lt;[2]an!$M$37,S3474&lt;&gt;"kahepoolne vajaduspõhine"),[2]an!$H$39,
IF(AND(A3474=[2]an!$H$38,F3474=[2]an!$E$42),[2]an!$H$42,
IF(AND(A3474=[2]an!$I$38,F3474=[2]an!$E$40),[2]an!$I$40,IF(AND(A3474=[2]an!$I$38,F3474=[2]an!$E$41),[2]an!$I$41,IF(AND(A3474=[2]an!$I$38,F3474=[2]an!$E$39,H3474&gt;=[2]an!$M$37),[2]an!$I$39,
IF(AND(A3474=[2]an!$I$38,F3474=[2]an!$E$39,H3474&lt;[2]an!$M$37,S3474="kahepoolne vajaduspõhine",U3474=""),[2]an!$M$40,
IF(AND(A3474=[2]an!$I$38,F3474=[2]an!$E$39,H3474&lt;[2]an!$M$37,S3474="kahepoolne vajaduspõhine",U3474&lt;&gt;""),[2]an!$I$39,
IF(AND(A3474=[2]an!$I$38,F3474=[2]an!$E$39,H3474&lt;[2]an!$M$37,S3474&lt;&gt;"kahepoolne vajaduspõhine"),[2]an!$I$39,
IF(AND(A3474=[2]an!$I$38,F3474=[2]an!$E$42),[2]an!$I$42,
IF(AND(A3474=[2]an!$J$38,F3474=[2]an!$E$40),[2]an!$J$40,IF(AND(A3474=[2]an!$J$38,F3474=[2]an!$E$41),[2]an!$J$41,IF(AND(A3474=[2]an!$J$38,F3474=[2]an!$E$39,H3474&gt;=[2]an!$M$37),[2]an!$J$39,
IF(AND(A3474=[2]an!$J$38,F3474=[2]an!$E$39,H3474&lt;[2]an!$M$37,S3474="kahepoolne vajaduspõhine",U3474=""),[2]an!$M$40,
IF(AND(A3474=[2]an!$J$38,F3474=[2]an!$E$39,H3474&lt;[2]an!$M$37,S3474="kahepoolne vajaduspõhine",U3474&lt;&gt;""),[2]an!$J$39,
IF(AND(A3474=[2]an!$J$38,F3474=[2]an!$E$39,H3474&lt;[2]an!$M$37,S3474&lt;&gt;"kahepoolne vajaduspõhine"),[2]an!$J$39,
IF(AND(A3474=[2]an!$J$38,F3474=[2]an!$E$42),[2]an!$J$42,""))))))))))))))))))))))))))))</f>
        <v/>
      </c>
      <c r="Y3474" s="17" t="str">
        <f>IFERROR(IF(F3474="Tugigrupp",0,
IF(AND(F3474="Peretoe teenus",H3474&gt;=[2]an!$M$37,RANK(D3474,$D3474:$D3474)+COUNTIFS($D$2:D3474,D3474,$F$2:F3474,F3474)-1&gt;1),"",
IF(AND(F3474="Peretoe teenus",H3474&gt;=[2]an!$M$37,RANK(D3474,$D3474:$D3474)+COUNTIFS($D$2:D3474,D3474,$F$2:F3474,F3474)-1=1,MONTH(H3474)=MONTH(K3474)=TRUE,YEAR(H3474)=YEAR(K3474)=TRUE),((EOMONTH(H3474,0)-H3474+1)*X3474)/DAY(EOMONTH(H3474,0)),
IF(AND(F3474="Peretoe teenus",H3474&gt;=[2]an!$M$37,RANK(D3474,$D3474:$D3474)+COUNTIFS($D$2:D3474,D3474,$F$2:F3474,F3474)-1=1),X3474,
IF(AND(F3474="Peretoe teenus",H3474&lt;[2]an!$M$37,S3474&lt;&gt;"kahepoolne vajaduspõhine",RANK(D3474,$D3474:$D3474)+COUNTIFS($D$2:D3474,D3474,$F$2:F3474,F3474)-1=1),X3474,
IF(AND(F3474="Peretoe teenus",H3474&lt;[2]an!$M$37,S3474&lt;&gt;"kahepoolne vajaduspõhine",RANK(D3474,$D3474:$D3474)+COUNTIFS($D$2:D3474,D3474,$F$2:F3474,F3474)-1&gt;1),"",
IF(AND(F3474="Peretoe teenus",H3474&lt;[2]an!$M$37,S3474="kahepoolne vajaduspõhine",U3474="",RANK(D3474,$D3474:$D3474)+COUNTIFS($D$2:D3474,D3474,$F$2:F3474,F3474)-1=1),X3474,
IF(AND(F3474="Peretoe teenus",H3474&lt;[2]an!$M$37,S3474="kahepoolne vajaduspõhine",U3474="",RANK(D3474,$D3474:$D3474)+COUNTIFS($D$2:D3474,D3474,$F$2:F3474,F3474)-1&gt;1),"",
IF(AND(F3474="Peretoe teenus",H3474&lt;[2]an!$M$37,S3474="kahepoolne vajaduspõhine",U3474&lt;[2]an!$M$37,RANK(D3474,$D3474:$D3474)+COUNTIFS($D$2:D3474,D3474,$F$2:F3474,F3474)-1=1),X3474,
IF(AND(F3474="Peretoe teenus",H3474&lt;[2]an!$M$37,S3474="kahepoolne vajaduspõhine",U3474&lt;[2]an!$M$37,RANK(D3474,$D3474:$D3474)+COUNTIFS($D$2:D3474,D3474,$F$2:F3474,F3474)-1&gt;1),"",
IF(AND(F3474="Peretoe teenus",H3474&lt;[2]an!$M$37,S3474="kahepoolne vajaduspõhine",U3474&gt;=[2]an!$M$37,U3474&lt;=[2]an!$M$38,RANK(D3474,$D3474:$D3474)+COUNTIFS($D$2:D3474,D3474,$F$2:F3474,F3474)-1=1),
((EOMONTH(U3474,0)-U3474+1)*X3474)/DAY(EOMONTH(U3474,0))+(DAY(U3474)-1)*100/DAY(EOMONTH(U3474,0)),
IF(AND(F3474="Peretoe teenus",H3474&lt;[2]an!$M$37,S3474="kahepoolne vajaduspõhine",U3474&gt;=[2]an!$M$37,U3474&lt;=[2]an!$M$38,RANK(D3474,$D3474:$D3474)+COUNTIFS($D$2:D3474,D3474,$F$2:F3474,F3474)-1&gt;1),"",
IF(AND(F3474="Peretoe teenus",H3474&lt;[2]an!$M$37,S3474="kahepoolne vajaduspõhine",U3474&gt;[2]an!$M$38,RANK(D3474,$D3474:$D3474)+COUNTIFS($D$2:D3474,D3474,$F$2:F3474,F3474)-1=1),X3474,
IF(AND(F3474="Peretoe teenus",H3474&lt;[2]an!$M$37,S3474="kahepoolne vajaduspõhine",U3474&gt;[2]an!$M$38,RANK(D3474,$D3474:$D3474)+COUNTIFS($D$2:D3474,D3474,$F$2:F3474,F3474)-1&gt;1),"",X3474*W3474)))))))))))))),"")</f>
        <v/>
      </c>
      <c r="Z3474" s="18" t="str">
        <f t="shared" si="163"/>
        <v/>
      </c>
      <c r="AA3474" s="19" t="str">
        <f>IFERROR(VLOOKUP(E3474,[2]an!$A$3:$B$81,2,FALSE),"")</f>
        <v/>
      </c>
      <c r="AB3474" s="19" t="str">
        <f>IFERROR(VLOOKUP(AA3474,[2]an!$C$2:$D$16,2,FALSE),"")</f>
        <v/>
      </c>
      <c r="AC3474" s="20"/>
      <c r="AD3474" s="21" t="str">
        <f>IF(A3474=[2]an!$F$36,VLOOKUP([2]an!$F$36,[2]an!$F$36:$H$36,3,FALSE),IF(A3474=[2]an!$F$35,VLOOKUP([2]an!$F$35,[2]an!$F$35:$H$35,3,FALSE),IF(A3474=[2]an!$F$33,VLOOKUP([2]an!$F$33,[2]an!$F$33:$H$33,3,FALSE),IF(A3474=[2]an!$F$31,VLOOKUP([2]an!$F$31,[2]an!$F$31:$H$31,3,FALSE),""))))</f>
        <v/>
      </c>
    </row>
    <row r="3475" spans="6:30" x14ac:dyDescent="0.2">
      <c r="F3475" s="10"/>
      <c r="G3475" s="8" t="str">
        <f t="shared" si="164"/>
        <v/>
      </c>
      <c r="H3475" s="13"/>
      <c r="K3475" s="13"/>
      <c r="L3475" s="10"/>
      <c r="M3475" s="10"/>
      <c r="S3475" s="8" t="str">
        <f>IFERROR(VLOOKUP(D3475,[1]peretoe_teenus!$A$2:$L$2000,5,FALSE),"")</f>
        <v/>
      </c>
      <c r="U3475" s="13"/>
      <c r="V3475" s="15" t="str" cm="1">
        <f t="array" ref="V3475">IFERROR(IF(AND(F3475="Tugigrupp",RANK(K3475,$K3475:$K3475)+COUNTIFS($K$2:K3475,K3475,$L$2:L3475,L3475,$M$2:M3475,M3475,$I$2:I3475,I3475,$G$2:G3475,G3475,$F$2:F3475,F3475)-1=1),SUMPRODUCT(($F$2:$F$4154=F3475)*($G$2:$G$4154=G3475)*($K$2:$K$4154=K3475)*($I$2:$I$4154=I3475)*($L$2:$L$4154=L3475)*($M$2:$M$4154=M3475)),""),"")</f>
        <v/>
      </c>
      <c r="W3475" s="15" t="str">
        <f t="shared" si="162"/>
        <v/>
      </c>
      <c r="X3475" s="16" t="str">
        <f>IF(AND(A3475=[2]an!$G$38,F3475=[2]an!$E$40),[2]an!$G$40,IF(AND(A3475=[2]an!$G$38,F3475=[2]an!$E$41),[2]an!$G$41,IF(AND(A3475=[2]an!$G$38,F3475=[2]an!$E$39,H3475&gt;=[2]an!$M$37),[2]an!$G$39,
IF(AND(A3475=[2]an!$G$38,F3475=[2]an!$E$39,H3475&lt;[2]an!$M$37,S3475="kahepoolne vajaduspõhine",U3475=""),[2]an!$M$40,
IF(AND(A3475=[2]an!$G$38,F3475=[2]an!$E$39,H3475&lt;[2]an!$M$37,S3475="kahepoolne vajaduspõhine",U3475&lt;&gt;""),[2]an!$G$39,
IF(AND(A3475=[2]an!$G$38,F3475=[2]an!$E$39,H3475&lt;[2]an!$M$37,S3475&lt;&gt;"kahepoolne vajaduspõhine"),[2]an!$G$39,
IF(AND(A3475=[2]an!$G$38,F3475=[2]an!$E$42),[2]an!$G$42,
IF(AND(A3475=[2]an!$H$38,F3475=[2]an!$E$40),[2]an!$H$40,IF(AND(A3475=[2]an!$H$38,F3475=[2]an!$E$41),[2]an!$H$41,IF(AND(A3475=[2]an!$H$38,F3475=[2]an!$E$39,H3475&gt;=[2]an!$M$37),[2]an!$H$39,
IF(AND(A3475=[2]an!$H$38,F3475=[2]an!$E$39,H3475&lt;[2]an!$M$37,S3475="kahepoolne vajaduspõhine",U3475=""),[2]an!$M$40,
IF(AND(A3475=[2]an!$H$38,F3475=[2]an!$E$39,H3475&lt;[2]an!$M$37,S3475="kahepoolne vajaduspõhine",U3475&lt;&gt;""),[2]an!$H$39,
IF(AND(A3475=[2]an!$H$38,F3475=[2]an!$E$39,H3475&lt;[2]an!$M$37,S3475&lt;&gt;"kahepoolne vajaduspõhine"),[2]an!$H$39,
IF(AND(A3475=[2]an!$H$38,F3475=[2]an!$E$42),[2]an!$H$42,
IF(AND(A3475=[2]an!$I$38,F3475=[2]an!$E$40),[2]an!$I$40,IF(AND(A3475=[2]an!$I$38,F3475=[2]an!$E$41),[2]an!$I$41,IF(AND(A3475=[2]an!$I$38,F3475=[2]an!$E$39,H3475&gt;=[2]an!$M$37),[2]an!$I$39,
IF(AND(A3475=[2]an!$I$38,F3475=[2]an!$E$39,H3475&lt;[2]an!$M$37,S3475="kahepoolne vajaduspõhine",U3475=""),[2]an!$M$40,
IF(AND(A3475=[2]an!$I$38,F3475=[2]an!$E$39,H3475&lt;[2]an!$M$37,S3475="kahepoolne vajaduspõhine",U3475&lt;&gt;""),[2]an!$I$39,
IF(AND(A3475=[2]an!$I$38,F3475=[2]an!$E$39,H3475&lt;[2]an!$M$37,S3475&lt;&gt;"kahepoolne vajaduspõhine"),[2]an!$I$39,
IF(AND(A3475=[2]an!$I$38,F3475=[2]an!$E$42),[2]an!$I$42,
IF(AND(A3475=[2]an!$J$38,F3475=[2]an!$E$40),[2]an!$J$40,IF(AND(A3475=[2]an!$J$38,F3475=[2]an!$E$41),[2]an!$J$41,IF(AND(A3475=[2]an!$J$38,F3475=[2]an!$E$39,H3475&gt;=[2]an!$M$37),[2]an!$J$39,
IF(AND(A3475=[2]an!$J$38,F3475=[2]an!$E$39,H3475&lt;[2]an!$M$37,S3475="kahepoolne vajaduspõhine",U3475=""),[2]an!$M$40,
IF(AND(A3475=[2]an!$J$38,F3475=[2]an!$E$39,H3475&lt;[2]an!$M$37,S3475="kahepoolne vajaduspõhine",U3475&lt;&gt;""),[2]an!$J$39,
IF(AND(A3475=[2]an!$J$38,F3475=[2]an!$E$39,H3475&lt;[2]an!$M$37,S3475&lt;&gt;"kahepoolne vajaduspõhine"),[2]an!$J$39,
IF(AND(A3475=[2]an!$J$38,F3475=[2]an!$E$42),[2]an!$J$42,""))))))))))))))))))))))))))))</f>
        <v/>
      </c>
      <c r="Y3475" s="17" t="str">
        <f>IFERROR(IF(F3475="Tugigrupp",0,
IF(AND(F3475="Peretoe teenus",H3475&gt;=[2]an!$M$37,RANK(D3475,$D3475:$D3475)+COUNTIFS($D$2:D3475,D3475,$F$2:F3475,F3475)-1&gt;1),"",
IF(AND(F3475="Peretoe teenus",H3475&gt;=[2]an!$M$37,RANK(D3475,$D3475:$D3475)+COUNTIFS($D$2:D3475,D3475,$F$2:F3475,F3475)-1=1,MONTH(H3475)=MONTH(K3475)=TRUE,YEAR(H3475)=YEAR(K3475)=TRUE),((EOMONTH(H3475,0)-H3475+1)*X3475)/DAY(EOMONTH(H3475,0)),
IF(AND(F3475="Peretoe teenus",H3475&gt;=[2]an!$M$37,RANK(D3475,$D3475:$D3475)+COUNTIFS($D$2:D3475,D3475,$F$2:F3475,F3475)-1=1),X3475,
IF(AND(F3475="Peretoe teenus",H3475&lt;[2]an!$M$37,S3475&lt;&gt;"kahepoolne vajaduspõhine",RANK(D3475,$D3475:$D3475)+COUNTIFS($D$2:D3475,D3475,$F$2:F3475,F3475)-1=1),X3475,
IF(AND(F3475="Peretoe teenus",H3475&lt;[2]an!$M$37,S3475&lt;&gt;"kahepoolne vajaduspõhine",RANK(D3475,$D3475:$D3475)+COUNTIFS($D$2:D3475,D3475,$F$2:F3475,F3475)-1&gt;1),"",
IF(AND(F3475="Peretoe teenus",H3475&lt;[2]an!$M$37,S3475="kahepoolne vajaduspõhine",U3475="",RANK(D3475,$D3475:$D3475)+COUNTIFS($D$2:D3475,D3475,$F$2:F3475,F3475)-1=1),X3475,
IF(AND(F3475="Peretoe teenus",H3475&lt;[2]an!$M$37,S3475="kahepoolne vajaduspõhine",U3475="",RANK(D3475,$D3475:$D3475)+COUNTIFS($D$2:D3475,D3475,$F$2:F3475,F3475)-1&gt;1),"",
IF(AND(F3475="Peretoe teenus",H3475&lt;[2]an!$M$37,S3475="kahepoolne vajaduspõhine",U3475&lt;[2]an!$M$37,RANK(D3475,$D3475:$D3475)+COUNTIFS($D$2:D3475,D3475,$F$2:F3475,F3475)-1=1),X3475,
IF(AND(F3475="Peretoe teenus",H3475&lt;[2]an!$M$37,S3475="kahepoolne vajaduspõhine",U3475&lt;[2]an!$M$37,RANK(D3475,$D3475:$D3475)+COUNTIFS($D$2:D3475,D3475,$F$2:F3475,F3475)-1&gt;1),"",
IF(AND(F3475="Peretoe teenus",H3475&lt;[2]an!$M$37,S3475="kahepoolne vajaduspõhine",U3475&gt;=[2]an!$M$37,U3475&lt;=[2]an!$M$38,RANK(D3475,$D3475:$D3475)+COUNTIFS($D$2:D3475,D3475,$F$2:F3475,F3475)-1=1),
((EOMONTH(U3475,0)-U3475+1)*X3475)/DAY(EOMONTH(U3475,0))+(DAY(U3475)-1)*100/DAY(EOMONTH(U3475,0)),
IF(AND(F3475="Peretoe teenus",H3475&lt;[2]an!$M$37,S3475="kahepoolne vajaduspõhine",U3475&gt;=[2]an!$M$37,U3475&lt;=[2]an!$M$38,RANK(D3475,$D3475:$D3475)+COUNTIFS($D$2:D3475,D3475,$F$2:F3475,F3475)-1&gt;1),"",
IF(AND(F3475="Peretoe teenus",H3475&lt;[2]an!$M$37,S3475="kahepoolne vajaduspõhine",U3475&gt;[2]an!$M$38,RANK(D3475,$D3475:$D3475)+COUNTIFS($D$2:D3475,D3475,$F$2:F3475,F3475)-1=1),X3475,
IF(AND(F3475="Peretoe teenus",H3475&lt;[2]an!$M$37,S3475="kahepoolne vajaduspõhine",U3475&gt;[2]an!$M$38,RANK(D3475,$D3475:$D3475)+COUNTIFS($D$2:D3475,D3475,$F$2:F3475,F3475)-1&gt;1),"",X3475*W3475)))))))))))))),"")</f>
        <v/>
      </c>
      <c r="Z3475" s="18" t="str">
        <f t="shared" si="163"/>
        <v/>
      </c>
      <c r="AA3475" s="19" t="str">
        <f>IFERROR(VLOOKUP(E3475,[2]an!$A$3:$B$81,2,FALSE),"")</f>
        <v/>
      </c>
      <c r="AB3475" s="19" t="str">
        <f>IFERROR(VLOOKUP(AA3475,[2]an!$C$2:$D$16,2,FALSE),"")</f>
        <v/>
      </c>
      <c r="AC3475" s="20"/>
      <c r="AD3475" s="21" t="str">
        <f>IF(A3475=[2]an!$F$36,VLOOKUP([2]an!$F$36,[2]an!$F$36:$H$36,3,FALSE),IF(A3475=[2]an!$F$35,VLOOKUP([2]an!$F$35,[2]an!$F$35:$H$35,3,FALSE),IF(A3475=[2]an!$F$33,VLOOKUP([2]an!$F$33,[2]an!$F$33:$H$33,3,FALSE),IF(A3475=[2]an!$F$31,VLOOKUP([2]an!$F$31,[2]an!$F$31:$H$31,3,FALSE),""))))</f>
        <v/>
      </c>
    </row>
    <row r="3476" spans="6:30" x14ac:dyDescent="0.2">
      <c r="F3476" s="10"/>
      <c r="G3476" s="8" t="str">
        <f t="shared" si="164"/>
        <v/>
      </c>
      <c r="H3476" s="13"/>
      <c r="K3476" s="13"/>
      <c r="L3476" s="10"/>
      <c r="M3476" s="10"/>
      <c r="S3476" s="8" t="str">
        <f>IFERROR(VLOOKUP(D3476,[1]peretoe_teenus!$A$2:$L$2000,5,FALSE),"")</f>
        <v/>
      </c>
      <c r="U3476" s="13"/>
      <c r="V3476" s="15" t="str" cm="1">
        <f t="array" ref="V3476">IFERROR(IF(AND(F3476="Tugigrupp",RANK(K3476,$K3476:$K3476)+COUNTIFS($K$2:K3476,K3476,$L$2:L3476,L3476,$M$2:M3476,M3476,$I$2:I3476,I3476,$G$2:G3476,G3476,$F$2:F3476,F3476)-1=1),SUMPRODUCT(($F$2:$F$4154=F3476)*($G$2:$G$4154=G3476)*($K$2:$K$4154=K3476)*($I$2:$I$4154=I3476)*($L$2:$L$4154=L3476)*($M$2:$M$4154=M3476)),""),"")</f>
        <v/>
      </c>
      <c r="W3476" s="15" t="str">
        <f t="shared" si="162"/>
        <v/>
      </c>
      <c r="X3476" s="16" t="str">
        <f>IF(AND(A3476=[2]an!$G$38,F3476=[2]an!$E$40),[2]an!$G$40,IF(AND(A3476=[2]an!$G$38,F3476=[2]an!$E$41),[2]an!$G$41,IF(AND(A3476=[2]an!$G$38,F3476=[2]an!$E$39,H3476&gt;=[2]an!$M$37),[2]an!$G$39,
IF(AND(A3476=[2]an!$G$38,F3476=[2]an!$E$39,H3476&lt;[2]an!$M$37,S3476="kahepoolne vajaduspõhine",U3476=""),[2]an!$M$40,
IF(AND(A3476=[2]an!$G$38,F3476=[2]an!$E$39,H3476&lt;[2]an!$M$37,S3476="kahepoolne vajaduspõhine",U3476&lt;&gt;""),[2]an!$G$39,
IF(AND(A3476=[2]an!$G$38,F3476=[2]an!$E$39,H3476&lt;[2]an!$M$37,S3476&lt;&gt;"kahepoolne vajaduspõhine"),[2]an!$G$39,
IF(AND(A3476=[2]an!$G$38,F3476=[2]an!$E$42),[2]an!$G$42,
IF(AND(A3476=[2]an!$H$38,F3476=[2]an!$E$40),[2]an!$H$40,IF(AND(A3476=[2]an!$H$38,F3476=[2]an!$E$41),[2]an!$H$41,IF(AND(A3476=[2]an!$H$38,F3476=[2]an!$E$39,H3476&gt;=[2]an!$M$37),[2]an!$H$39,
IF(AND(A3476=[2]an!$H$38,F3476=[2]an!$E$39,H3476&lt;[2]an!$M$37,S3476="kahepoolne vajaduspõhine",U3476=""),[2]an!$M$40,
IF(AND(A3476=[2]an!$H$38,F3476=[2]an!$E$39,H3476&lt;[2]an!$M$37,S3476="kahepoolne vajaduspõhine",U3476&lt;&gt;""),[2]an!$H$39,
IF(AND(A3476=[2]an!$H$38,F3476=[2]an!$E$39,H3476&lt;[2]an!$M$37,S3476&lt;&gt;"kahepoolne vajaduspõhine"),[2]an!$H$39,
IF(AND(A3476=[2]an!$H$38,F3476=[2]an!$E$42),[2]an!$H$42,
IF(AND(A3476=[2]an!$I$38,F3476=[2]an!$E$40),[2]an!$I$40,IF(AND(A3476=[2]an!$I$38,F3476=[2]an!$E$41),[2]an!$I$41,IF(AND(A3476=[2]an!$I$38,F3476=[2]an!$E$39,H3476&gt;=[2]an!$M$37),[2]an!$I$39,
IF(AND(A3476=[2]an!$I$38,F3476=[2]an!$E$39,H3476&lt;[2]an!$M$37,S3476="kahepoolne vajaduspõhine",U3476=""),[2]an!$M$40,
IF(AND(A3476=[2]an!$I$38,F3476=[2]an!$E$39,H3476&lt;[2]an!$M$37,S3476="kahepoolne vajaduspõhine",U3476&lt;&gt;""),[2]an!$I$39,
IF(AND(A3476=[2]an!$I$38,F3476=[2]an!$E$39,H3476&lt;[2]an!$M$37,S3476&lt;&gt;"kahepoolne vajaduspõhine"),[2]an!$I$39,
IF(AND(A3476=[2]an!$I$38,F3476=[2]an!$E$42),[2]an!$I$42,
IF(AND(A3476=[2]an!$J$38,F3476=[2]an!$E$40),[2]an!$J$40,IF(AND(A3476=[2]an!$J$38,F3476=[2]an!$E$41),[2]an!$J$41,IF(AND(A3476=[2]an!$J$38,F3476=[2]an!$E$39,H3476&gt;=[2]an!$M$37),[2]an!$J$39,
IF(AND(A3476=[2]an!$J$38,F3476=[2]an!$E$39,H3476&lt;[2]an!$M$37,S3476="kahepoolne vajaduspõhine",U3476=""),[2]an!$M$40,
IF(AND(A3476=[2]an!$J$38,F3476=[2]an!$E$39,H3476&lt;[2]an!$M$37,S3476="kahepoolne vajaduspõhine",U3476&lt;&gt;""),[2]an!$J$39,
IF(AND(A3476=[2]an!$J$38,F3476=[2]an!$E$39,H3476&lt;[2]an!$M$37,S3476&lt;&gt;"kahepoolne vajaduspõhine"),[2]an!$J$39,
IF(AND(A3476=[2]an!$J$38,F3476=[2]an!$E$42),[2]an!$J$42,""))))))))))))))))))))))))))))</f>
        <v/>
      </c>
      <c r="Y3476" s="17" t="str">
        <f>IFERROR(IF(F3476="Tugigrupp",0,
IF(AND(F3476="Peretoe teenus",H3476&gt;=[2]an!$M$37,RANK(D3476,$D3476:$D3476)+COUNTIFS($D$2:D3476,D3476,$F$2:F3476,F3476)-1&gt;1),"",
IF(AND(F3476="Peretoe teenus",H3476&gt;=[2]an!$M$37,RANK(D3476,$D3476:$D3476)+COUNTIFS($D$2:D3476,D3476,$F$2:F3476,F3476)-1=1,MONTH(H3476)=MONTH(K3476)=TRUE,YEAR(H3476)=YEAR(K3476)=TRUE),((EOMONTH(H3476,0)-H3476+1)*X3476)/DAY(EOMONTH(H3476,0)),
IF(AND(F3476="Peretoe teenus",H3476&gt;=[2]an!$M$37,RANK(D3476,$D3476:$D3476)+COUNTIFS($D$2:D3476,D3476,$F$2:F3476,F3476)-1=1),X3476,
IF(AND(F3476="Peretoe teenus",H3476&lt;[2]an!$M$37,S3476&lt;&gt;"kahepoolne vajaduspõhine",RANK(D3476,$D3476:$D3476)+COUNTIFS($D$2:D3476,D3476,$F$2:F3476,F3476)-1=1),X3476,
IF(AND(F3476="Peretoe teenus",H3476&lt;[2]an!$M$37,S3476&lt;&gt;"kahepoolne vajaduspõhine",RANK(D3476,$D3476:$D3476)+COUNTIFS($D$2:D3476,D3476,$F$2:F3476,F3476)-1&gt;1),"",
IF(AND(F3476="Peretoe teenus",H3476&lt;[2]an!$M$37,S3476="kahepoolne vajaduspõhine",U3476="",RANK(D3476,$D3476:$D3476)+COUNTIFS($D$2:D3476,D3476,$F$2:F3476,F3476)-1=1),X3476,
IF(AND(F3476="Peretoe teenus",H3476&lt;[2]an!$M$37,S3476="kahepoolne vajaduspõhine",U3476="",RANK(D3476,$D3476:$D3476)+COUNTIFS($D$2:D3476,D3476,$F$2:F3476,F3476)-1&gt;1),"",
IF(AND(F3476="Peretoe teenus",H3476&lt;[2]an!$M$37,S3476="kahepoolne vajaduspõhine",U3476&lt;[2]an!$M$37,RANK(D3476,$D3476:$D3476)+COUNTIFS($D$2:D3476,D3476,$F$2:F3476,F3476)-1=1),X3476,
IF(AND(F3476="Peretoe teenus",H3476&lt;[2]an!$M$37,S3476="kahepoolne vajaduspõhine",U3476&lt;[2]an!$M$37,RANK(D3476,$D3476:$D3476)+COUNTIFS($D$2:D3476,D3476,$F$2:F3476,F3476)-1&gt;1),"",
IF(AND(F3476="Peretoe teenus",H3476&lt;[2]an!$M$37,S3476="kahepoolne vajaduspõhine",U3476&gt;=[2]an!$M$37,U3476&lt;=[2]an!$M$38,RANK(D3476,$D3476:$D3476)+COUNTIFS($D$2:D3476,D3476,$F$2:F3476,F3476)-1=1),
((EOMONTH(U3476,0)-U3476+1)*X3476)/DAY(EOMONTH(U3476,0))+(DAY(U3476)-1)*100/DAY(EOMONTH(U3476,0)),
IF(AND(F3476="Peretoe teenus",H3476&lt;[2]an!$M$37,S3476="kahepoolne vajaduspõhine",U3476&gt;=[2]an!$M$37,U3476&lt;=[2]an!$M$38,RANK(D3476,$D3476:$D3476)+COUNTIFS($D$2:D3476,D3476,$F$2:F3476,F3476)-1&gt;1),"",
IF(AND(F3476="Peretoe teenus",H3476&lt;[2]an!$M$37,S3476="kahepoolne vajaduspõhine",U3476&gt;[2]an!$M$38,RANK(D3476,$D3476:$D3476)+COUNTIFS($D$2:D3476,D3476,$F$2:F3476,F3476)-1=1),X3476,
IF(AND(F3476="Peretoe teenus",H3476&lt;[2]an!$M$37,S3476="kahepoolne vajaduspõhine",U3476&gt;[2]an!$M$38,RANK(D3476,$D3476:$D3476)+COUNTIFS($D$2:D3476,D3476,$F$2:F3476,F3476)-1&gt;1),"",X3476*W3476)))))))))))))),"")</f>
        <v/>
      </c>
      <c r="Z3476" s="18" t="str">
        <f t="shared" si="163"/>
        <v/>
      </c>
      <c r="AA3476" s="19" t="str">
        <f>IFERROR(VLOOKUP(E3476,[2]an!$A$3:$B$81,2,FALSE),"")</f>
        <v/>
      </c>
      <c r="AB3476" s="19" t="str">
        <f>IFERROR(VLOOKUP(AA3476,[2]an!$C$2:$D$16,2,FALSE),"")</f>
        <v/>
      </c>
      <c r="AC3476" s="20"/>
      <c r="AD3476" s="21" t="str">
        <f>IF(A3476=[2]an!$F$36,VLOOKUP([2]an!$F$36,[2]an!$F$36:$H$36,3,FALSE),IF(A3476=[2]an!$F$35,VLOOKUP([2]an!$F$35,[2]an!$F$35:$H$35,3,FALSE),IF(A3476=[2]an!$F$33,VLOOKUP([2]an!$F$33,[2]an!$F$33:$H$33,3,FALSE),IF(A3476=[2]an!$F$31,VLOOKUP([2]an!$F$31,[2]an!$F$31:$H$31,3,FALSE),""))))</f>
        <v/>
      </c>
    </row>
    <row r="3477" spans="6:30" x14ac:dyDescent="0.2">
      <c r="F3477" s="10"/>
      <c r="G3477" s="8" t="str">
        <f t="shared" si="164"/>
        <v/>
      </c>
      <c r="H3477" s="13"/>
      <c r="K3477" s="13"/>
      <c r="L3477" s="10"/>
      <c r="M3477" s="10"/>
      <c r="S3477" s="8" t="str">
        <f>IFERROR(VLOOKUP(D3477,[1]peretoe_teenus!$A$2:$L$2000,5,FALSE),"")</f>
        <v/>
      </c>
      <c r="U3477" s="13"/>
      <c r="V3477" s="15" t="str" cm="1">
        <f t="array" ref="V3477">IFERROR(IF(AND(F3477="Tugigrupp",RANK(K3477,$K3477:$K3477)+COUNTIFS($K$2:K3477,K3477,$L$2:L3477,L3477,$M$2:M3477,M3477,$I$2:I3477,I3477,$G$2:G3477,G3477,$F$2:F3477,F3477)-1=1),SUMPRODUCT(($F$2:$F$4154=F3477)*($G$2:$G$4154=G3477)*($K$2:$K$4154=K3477)*($I$2:$I$4154=I3477)*($L$2:$L$4154=L3477)*($M$2:$M$4154=M3477)),""),"")</f>
        <v/>
      </c>
      <c r="W3477" s="15" t="str">
        <f t="shared" si="162"/>
        <v/>
      </c>
      <c r="X3477" s="16" t="str">
        <f>IF(AND(A3477=[2]an!$G$38,F3477=[2]an!$E$40),[2]an!$G$40,IF(AND(A3477=[2]an!$G$38,F3477=[2]an!$E$41),[2]an!$G$41,IF(AND(A3477=[2]an!$G$38,F3477=[2]an!$E$39,H3477&gt;=[2]an!$M$37),[2]an!$G$39,
IF(AND(A3477=[2]an!$G$38,F3477=[2]an!$E$39,H3477&lt;[2]an!$M$37,S3477="kahepoolne vajaduspõhine",U3477=""),[2]an!$M$40,
IF(AND(A3477=[2]an!$G$38,F3477=[2]an!$E$39,H3477&lt;[2]an!$M$37,S3477="kahepoolne vajaduspõhine",U3477&lt;&gt;""),[2]an!$G$39,
IF(AND(A3477=[2]an!$G$38,F3477=[2]an!$E$39,H3477&lt;[2]an!$M$37,S3477&lt;&gt;"kahepoolne vajaduspõhine"),[2]an!$G$39,
IF(AND(A3477=[2]an!$G$38,F3477=[2]an!$E$42),[2]an!$G$42,
IF(AND(A3477=[2]an!$H$38,F3477=[2]an!$E$40),[2]an!$H$40,IF(AND(A3477=[2]an!$H$38,F3477=[2]an!$E$41),[2]an!$H$41,IF(AND(A3477=[2]an!$H$38,F3477=[2]an!$E$39,H3477&gt;=[2]an!$M$37),[2]an!$H$39,
IF(AND(A3477=[2]an!$H$38,F3477=[2]an!$E$39,H3477&lt;[2]an!$M$37,S3477="kahepoolne vajaduspõhine",U3477=""),[2]an!$M$40,
IF(AND(A3477=[2]an!$H$38,F3477=[2]an!$E$39,H3477&lt;[2]an!$M$37,S3477="kahepoolne vajaduspõhine",U3477&lt;&gt;""),[2]an!$H$39,
IF(AND(A3477=[2]an!$H$38,F3477=[2]an!$E$39,H3477&lt;[2]an!$M$37,S3477&lt;&gt;"kahepoolne vajaduspõhine"),[2]an!$H$39,
IF(AND(A3477=[2]an!$H$38,F3477=[2]an!$E$42),[2]an!$H$42,
IF(AND(A3477=[2]an!$I$38,F3477=[2]an!$E$40),[2]an!$I$40,IF(AND(A3477=[2]an!$I$38,F3477=[2]an!$E$41),[2]an!$I$41,IF(AND(A3477=[2]an!$I$38,F3477=[2]an!$E$39,H3477&gt;=[2]an!$M$37),[2]an!$I$39,
IF(AND(A3477=[2]an!$I$38,F3477=[2]an!$E$39,H3477&lt;[2]an!$M$37,S3477="kahepoolne vajaduspõhine",U3477=""),[2]an!$M$40,
IF(AND(A3477=[2]an!$I$38,F3477=[2]an!$E$39,H3477&lt;[2]an!$M$37,S3477="kahepoolne vajaduspõhine",U3477&lt;&gt;""),[2]an!$I$39,
IF(AND(A3477=[2]an!$I$38,F3477=[2]an!$E$39,H3477&lt;[2]an!$M$37,S3477&lt;&gt;"kahepoolne vajaduspõhine"),[2]an!$I$39,
IF(AND(A3477=[2]an!$I$38,F3477=[2]an!$E$42),[2]an!$I$42,
IF(AND(A3477=[2]an!$J$38,F3477=[2]an!$E$40),[2]an!$J$40,IF(AND(A3477=[2]an!$J$38,F3477=[2]an!$E$41),[2]an!$J$41,IF(AND(A3477=[2]an!$J$38,F3477=[2]an!$E$39,H3477&gt;=[2]an!$M$37),[2]an!$J$39,
IF(AND(A3477=[2]an!$J$38,F3477=[2]an!$E$39,H3477&lt;[2]an!$M$37,S3477="kahepoolne vajaduspõhine",U3477=""),[2]an!$M$40,
IF(AND(A3477=[2]an!$J$38,F3477=[2]an!$E$39,H3477&lt;[2]an!$M$37,S3477="kahepoolne vajaduspõhine",U3477&lt;&gt;""),[2]an!$J$39,
IF(AND(A3477=[2]an!$J$38,F3477=[2]an!$E$39,H3477&lt;[2]an!$M$37,S3477&lt;&gt;"kahepoolne vajaduspõhine"),[2]an!$J$39,
IF(AND(A3477=[2]an!$J$38,F3477=[2]an!$E$42),[2]an!$J$42,""))))))))))))))))))))))))))))</f>
        <v/>
      </c>
      <c r="Y3477" s="17" t="str">
        <f>IFERROR(IF(F3477="Tugigrupp",0,
IF(AND(F3477="Peretoe teenus",H3477&gt;=[2]an!$M$37,RANK(D3477,$D3477:$D3477)+COUNTIFS($D$2:D3477,D3477,$F$2:F3477,F3477)-1&gt;1),"",
IF(AND(F3477="Peretoe teenus",H3477&gt;=[2]an!$M$37,RANK(D3477,$D3477:$D3477)+COUNTIFS($D$2:D3477,D3477,$F$2:F3477,F3477)-1=1,MONTH(H3477)=MONTH(K3477)=TRUE,YEAR(H3477)=YEAR(K3477)=TRUE),((EOMONTH(H3477,0)-H3477+1)*X3477)/DAY(EOMONTH(H3477,0)),
IF(AND(F3477="Peretoe teenus",H3477&gt;=[2]an!$M$37,RANK(D3477,$D3477:$D3477)+COUNTIFS($D$2:D3477,D3477,$F$2:F3477,F3477)-1=1),X3477,
IF(AND(F3477="Peretoe teenus",H3477&lt;[2]an!$M$37,S3477&lt;&gt;"kahepoolne vajaduspõhine",RANK(D3477,$D3477:$D3477)+COUNTIFS($D$2:D3477,D3477,$F$2:F3477,F3477)-1=1),X3477,
IF(AND(F3477="Peretoe teenus",H3477&lt;[2]an!$M$37,S3477&lt;&gt;"kahepoolne vajaduspõhine",RANK(D3477,$D3477:$D3477)+COUNTIFS($D$2:D3477,D3477,$F$2:F3477,F3477)-1&gt;1),"",
IF(AND(F3477="Peretoe teenus",H3477&lt;[2]an!$M$37,S3477="kahepoolne vajaduspõhine",U3477="",RANK(D3477,$D3477:$D3477)+COUNTIFS($D$2:D3477,D3477,$F$2:F3477,F3477)-1=1),X3477,
IF(AND(F3477="Peretoe teenus",H3477&lt;[2]an!$M$37,S3477="kahepoolne vajaduspõhine",U3477="",RANK(D3477,$D3477:$D3477)+COUNTIFS($D$2:D3477,D3477,$F$2:F3477,F3477)-1&gt;1),"",
IF(AND(F3477="Peretoe teenus",H3477&lt;[2]an!$M$37,S3477="kahepoolne vajaduspõhine",U3477&lt;[2]an!$M$37,RANK(D3477,$D3477:$D3477)+COUNTIFS($D$2:D3477,D3477,$F$2:F3477,F3477)-1=1),X3477,
IF(AND(F3477="Peretoe teenus",H3477&lt;[2]an!$M$37,S3477="kahepoolne vajaduspõhine",U3477&lt;[2]an!$M$37,RANK(D3477,$D3477:$D3477)+COUNTIFS($D$2:D3477,D3477,$F$2:F3477,F3477)-1&gt;1),"",
IF(AND(F3477="Peretoe teenus",H3477&lt;[2]an!$M$37,S3477="kahepoolne vajaduspõhine",U3477&gt;=[2]an!$M$37,U3477&lt;=[2]an!$M$38,RANK(D3477,$D3477:$D3477)+COUNTIFS($D$2:D3477,D3477,$F$2:F3477,F3477)-1=1),
((EOMONTH(U3477,0)-U3477+1)*X3477)/DAY(EOMONTH(U3477,0))+(DAY(U3477)-1)*100/DAY(EOMONTH(U3477,0)),
IF(AND(F3477="Peretoe teenus",H3477&lt;[2]an!$M$37,S3477="kahepoolne vajaduspõhine",U3477&gt;=[2]an!$M$37,U3477&lt;=[2]an!$M$38,RANK(D3477,$D3477:$D3477)+COUNTIFS($D$2:D3477,D3477,$F$2:F3477,F3477)-1&gt;1),"",
IF(AND(F3477="Peretoe teenus",H3477&lt;[2]an!$M$37,S3477="kahepoolne vajaduspõhine",U3477&gt;[2]an!$M$38,RANK(D3477,$D3477:$D3477)+COUNTIFS($D$2:D3477,D3477,$F$2:F3477,F3477)-1=1),X3477,
IF(AND(F3477="Peretoe teenus",H3477&lt;[2]an!$M$37,S3477="kahepoolne vajaduspõhine",U3477&gt;[2]an!$M$38,RANK(D3477,$D3477:$D3477)+COUNTIFS($D$2:D3477,D3477,$F$2:F3477,F3477)-1&gt;1),"",X3477*W3477)))))))))))))),"")</f>
        <v/>
      </c>
      <c r="Z3477" s="18" t="str">
        <f t="shared" si="163"/>
        <v/>
      </c>
      <c r="AA3477" s="19" t="str">
        <f>IFERROR(VLOOKUP(E3477,[2]an!$A$3:$B$81,2,FALSE),"")</f>
        <v/>
      </c>
      <c r="AB3477" s="19" t="str">
        <f>IFERROR(VLOOKUP(AA3477,[2]an!$C$2:$D$16,2,FALSE),"")</f>
        <v/>
      </c>
      <c r="AC3477" s="20"/>
      <c r="AD3477" s="21" t="str">
        <f>IF(A3477=[2]an!$F$36,VLOOKUP([2]an!$F$36,[2]an!$F$36:$H$36,3,FALSE),IF(A3477=[2]an!$F$35,VLOOKUP([2]an!$F$35,[2]an!$F$35:$H$35,3,FALSE),IF(A3477=[2]an!$F$33,VLOOKUP([2]an!$F$33,[2]an!$F$33:$H$33,3,FALSE),IF(A3477=[2]an!$F$31,VLOOKUP([2]an!$F$31,[2]an!$F$31:$H$31,3,FALSE),""))))</f>
        <v/>
      </c>
    </row>
    <row r="3478" spans="6:30" x14ac:dyDescent="0.2">
      <c r="F3478" s="10"/>
      <c r="G3478" s="8" t="str">
        <f t="shared" si="164"/>
        <v/>
      </c>
      <c r="H3478" s="13"/>
      <c r="K3478" s="13"/>
      <c r="L3478" s="10"/>
      <c r="M3478" s="10"/>
      <c r="S3478" s="8" t="str">
        <f>IFERROR(VLOOKUP(D3478,[1]peretoe_teenus!$A$2:$L$2000,5,FALSE),"")</f>
        <v/>
      </c>
      <c r="U3478" s="13"/>
      <c r="V3478" s="15" t="str" cm="1">
        <f t="array" ref="V3478">IFERROR(IF(AND(F3478="Tugigrupp",RANK(K3478,$K3478:$K3478)+COUNTIFS($K$2:K3478,K3478,$L$2:L3478,L3478,$M$2:M3478,M3478,$I$2:I3478,I3478,$G$2:G3478,G3478,$F$2:F3478,F3478)-1=1),SUMPRODUCT(($F$2:$F$4154=F3478)*($G$2:$G$4154=G3478)*($K$2:$K$4154=K3478)*($I$2:$I$4154=I3478)*($L$2:$L$4154=L3478)*($M$2:$M$4154=M3478)),""),"")</f>
        <v/>
      </c>
      <c r="W3478" s="15" t="str">
        <f t="shared" si="162"/>
        <v/>
      </c>
      <c r="X3478" s="16" t="str">
        <f>IF(AND(A3478=[2]an!$G$38,F3478=[2]an!$E$40),[2]an!$G$40,IF(AND(A3478=[2]an!$G$38,F3478=[2]an!$E$41),[2]an!$G$41,IF(AND(A3478=[2]an!$G$38,F3478=[2]an!$E$39,H3478&gt;=[2]an!$M$37),[2]an!$G$39,
IF(AND(A3478=[2]an!$G$38,F3478=[2]an!$E$39,H3478&lt;[2]an!$M$37,S3478="kahepoolne vajaduspõhine",U3478=""),[2]an!$M$40,
IF(AND(A3478=[2]an!$G$38,F3478=[2]an!$E$39,H3478&lt;[2]an!$M$37,S3478="kahepoolne vajaduspõhine",U3478&lt;&gt;""),[2]an!$G$39,
IF(AND(A3478=[2]an!$G$38,F3478=[2]an!$E$39,H3478&lt;[2]an!$M$37,S3478&lt;&gt;"kahepoolne vajaduspõhine"),[2]an!$G$39,
IF(AND(A3478=[2]an!$G$38,F3478=[2]an!$E$42),[2]an!$G$42,
IF(AND(A3478=[2]an!$H$38,F3478=[2]an!$E$40),[2]an!$H$40,IF(AND(A3478=[2]an!$H$38,F3478=[2]an!$E$41),[2]an!$H$41,IF(AND(A3478=[2]an!$H$38,F3478=[2]an!$E$39,H3478&gt;=[2]an!$M$37),[2]an!$H$39,
IF(AND(A3478=[2]an!$H$38,F3478=[2]an!$E$39,H3478&lt;[2]an!$M$37,S3478="kahepoolne vajaduspõhine",U3478=""),[2]an!$M$40,
IF(AND(A3478=[2]an!$H$38,F3478=[2]an!$E$39,H3478&lt;[2]an!$M$37,S3478="kahepoolne vajaduspõhine",U3478&lt;&gt;""),[2]an!$H$39,
IF(AND(A3478=[2]an!$H$38,F3478=[2]an!$E$39,H3478&lt;[2]an!$M$37,S3478&lt;&gt;"kahepoolne vajaduspõhine"),[2]an!$H$39,
IF(AND(A3478=[2]an!$H$38,F3478=[2]an!$E$42),[2]an!$H$42,
IF(AND(A3478=[2]an!$I$38,F3478=[2]an!$E$40),[2]an!$I$40,IF(AND(A3478=[2]an!$I$38,F3478=[2]an!$E$41),[2]an!$I$41,IF(AND(A3478=[2]an!$I$38,F3478=[2]an!$E$39,H3478&gt;=[2]an!$M$37),[2]an!$I$39,
IF(AND(A3478=[2]an!$I$38,F3478=[2]an!$E$39,H3478&lt;[2]an!$M$37,S3478="kahepoolne vajaduspõhine",U3478=""),[2]an!$M$40,
IF(AND(A3478=[2]an!$I$38,F3478=[2]an!$E$39,H3478&lt;[2]an!$M$37,S3478="kahepoolne vajaduspõhine",U3478&lt;&gt;""),[2]an!$I$39,
IF(AND(A3478=[2]an!$I$38,F3478=[2]an!$E$39,H3478&lt;[2]an!$M$37,S3478&lt;&gt;"kahepoolne vajaduspõhine"),[2]an!$I$39,
IF(AND(A3478=[2]an!$I$38,F3478=[2]an!$E$42),[2]an!$I$42,
IF(AND(A3478=[2]an!$J$38,F3478=[2]an!$E$40),[2]an!$J$40,IF(AND(A3478=[2]an!$J$38,F3478=[2]an!$E$41),[2]an!$J$41,IF(AND(A3478=[2]an!$J$38,F3478=[2]an!$E$39,H3478&gt;=[2]an!$M$37),[2]an!$J$39,
IF(AND(A3478=[2]an!$J$38,F3478=[2]an!$E$39,H3478&lt;[2]an!$M$37,S3478="kahepoolne vajaduspõhine",U3478=""),[2]an!$M$40,
IF(AND(A3478=[2]an!$J$38,F3478=[2]an!$E$39,H3478&lt;[2]an!$M$37,S3478="kahepoolne vajaduspõhine",U3478&lt;&gt;""),[2]an!$J$39,
IF(AND(A3478=[2]an!$J$38,F3478=[2]an!$E$39,H3478&lt;[2]an!$M$37,S3478&lt;&gt;"kahepoolne vajaduspõhine"),[2]an!$J$39,
IF(AND(A3478=[2]an!$J$38,F3478=[2]an!$E$42),[2]an!$J$42,""))))))))))))))))))))))))))))</f>
        <v/>
      </c>
      <c r="Y3478" s="17" t="str">
        <f>IFERROR(IF(F3478="Tugigrupp",0,
IF(AND(F3478="Peretoe teenus",H3478&gt;=[2]an!$M$37,RANK(D3478,$D3478:$D3478)+COUNTIFS($D$2:D3478,D3478,$F$2:F3478,F3478)-1&gt;1),"",
IF(AND(F3478="Peretoe teenus",H3478&gt;=[2]an!$M$37,RANK(D3478,$D3478:$D3478)+COUNTIFS($D$2:D3478,D3478,$F$2:F3478,F3478)-1=1,MONTH(H3478)=MONTH(K3478)=TRUE,YEAR(H3478)=YEAR(K3478)=TRUE),((EOMONTH(H3478,0)-H3478+1)*X3478)/DAY(EOMONTH(H3478,0)),
IF(AND(F3478="Peretoe teenus",H3478&gt;=[2]an!$M$37,RANK(D3478,$D3478:$D3478)+COUNTIFS($D$2:D3478,D3478,$F$2:F3478,F3478)-1=1),X3478,
IF(AND(F3478="Peretoe teenus",H3478&lt;[2]an!$M$37,S3478&lt;&gt;"kahepoolne vajaduspõhine",RANK(D3478,$D3478:$D3478)+COUNTIFS($D$2:D3478,D3478,$F$2:F3478,F3478)-1=1),X3478,
IF(AND(F3478="Peretoe teenus",H3478&lt;[2]an!$M$37,S3478&lt;&gt;"kahepoolne vajaduspõhine",RANK(D3478,$D3478:$D3478)+COUNTIFS($D$2:D3478,D3478,$F$2:F3478,F3478)-1&gt;1),"",
IF(AND(F3478="Peretoe teenus",H3478&lt;[2]an!$M$37,S3478="kahepoolne vajaduspõhine",U3478="",RANK(D3478,$D3478:$D3478)+COUNTIFS($D$2:D3478,D3478,$F$2:F3478,F3478)-1=1),X3478,
IF(AND(F3478="Peretoe teenus",H3478&lt;[2]an!$M$37,S3478="kahepoolne vajaduspõhine",U3478="",RANK(D3478,$D3478:$D3478)+COUNTIFS($D$2:D3478,D3478,$F$2:F3478,F3478)-1&gt;1),"",
IF(AND(F3478="Peretoe teenus",H3478&lt;[2]an!$M$37,S3478="kahepoolne vajaduspõhine",U3478&lt;[2]an!$M$37,RANK(D3478,$D3478:$D3478)+COUNTIFS($D$2:D3478,D3478,$F$2:F3478,F3478)-1=1),X3478,
IF(AND(F3478="Peretoe teenus",H3478&lt;[2]an!$M$37,S3478="kahepoolne vajaduspõhine",U3478&lt;[2]an!$M$37,RANK(D3478,$D3478:$D3478)+COUNTIFS($D$2:D3478,D3478,$F$2:F3478,F3478)-1&gt;1),"",
IF(AND(F3478="Peretoe teenus",H3478&lt;[2]an!$M$37,S3478="kahepoolne vajaduspõhine",U3478&gt;=[2]an!$M$37,U3478&lt;=[2]an!$M$38,RANK(D3478,$D3478:$D3478)+COUNTIFS($D$2:D3478,D3478,$F$2:F3478,F3478)-1=1),
((EOMONTH(U3478,0)-U3478+1)*X3478)/DAY(EOMONTH(U3478,0))+(DAY(U3478)-1)*100/DAY(EOMONTH(U3478,0)),
IF(AND(F3478="Peretoe teenus",H3478&lt;[2]an!$M$37,S3478="kahepoolne vajaduspõhine",U3478&gt;=[2]an!$M$37,U3478&lt;=[2]an!$M$38,RANK(D3478,$D3478:$D3478)+COUNTIFS($D$2:D3478,D3478,$F$2:F3478,F3478)-1&gt;1),"",
IF(AND(F3478="Peretoe teenus",H3478&lt;[2]an!$M$37,S3478="kahepoolne vajaduspõhine",U3478&gt;[2]an!$M$38,RANK(D3478,$D3478:$D3478)+COUNTIFS($D$2:D3478,D3478,$F$2:F3478,F3478)-1=1),X3478,
IF(AND(F3478="Peretoe teenus",H3478&lt;[2]an!$M$37,S3478="kahepoolne vajaduspõhine",U3478&gt;[2]an!$M$38,RANK(D3478,$D3478:$D3478)+COUNTIFS($D$2:D3478,D3478,$F$2:F3478,F3478)-1&gt;1),"",X3478*W3478)))))))))))))),"")</f>
        <v/>
      </c>
      <c r="Z3478" s="18" t="str">
        <f t="shared" si="163"/>
        <v/>
      </c>
      <c r="AA3478" s="19" t="str">
        <f>IFERROR(VLOOKUP(E3478,[2]an!$A$3:$B$81,2,FALSE),"")</f>
        <v/>
      </c>
      <c r="AB3478" s="19" t="str">
        <f>IFERROR(VLOOKUP(AA3478,[2]an!$C$2:$D$16,2,FALSE),"")</f>
        <v/>
      </c>
      <c r="AC3478" s="20"/>
      <c r="AD3478" s="21" t="str">
        <f>IF(A3478=[2]an!$F$36,VLOOKUP([2]an!$F$36,[2]an!$F$36:$H$36,3,FALSE),IF(A3478=[2]an!$F$35,VLOOKUP([2]an!$F$35,[2]an!$F$35:$H$35,3,FALSE),IF(A3478=[2]an!$F$33,VLOOKUP([2]an!$F$33,[2]an!$F$33:$H$33,3,FALSE),IF(A3478=[2]an!$F$31,VLOOKUP([2]an!$F$31,[2]an!$F$31:$H$31,3,FALSE),""))))</f>
        <v/>
      </c>
    </row>
    <row r="3479" spans="6:30" x14ac:dyDescent="0.2">
      <c r="F3479" s="10"/>
      <c r="G3479" s="8" t="str">
        <f t="shared" si="164"/>
        <v/>
      </c>
      <c r="H3479" s="13"/>
      <c r="K3479" s="13"/>
      <c r="L3479" s="10"/>
      <c r="M3479" s="10"/>
      <c r="S3479" s="8" t="str">
        <f>IFERROR(VLOOKUP(D3479,[1]peretoe_teenus!$A$2:$L$2000,5,FALSE),"")</f>
        <v/>
      </c>
      <c r="U3479" s="13"/>
      <c r="V3479" s="15" t="str" cm="1">
        <f t="array" ref="V3479">IFERROR(IF(AND(F3479="Tugigrupp",RANK(K3479,$K3479:$K3479)+COUNTIFS($K$2:K3479,K3479,$L$2:L3479,L3479,$M$2:M3479,M3479,$I$2:I3479,I3479,$G$2:G3479,G3479,$F$2:F3479,F3479)-1=1),SUMPRODUCT(($F$2:$F$4154=F3479)*($G$2:$G$4154=G3479)*($K$2:$K$4154=K3479)*($I$2:$I$4154=I3479)*($L$2:$L$4154=L3479)*($M$2:$M$4154=M3479)),""),"")</f>
        <v/>
      </c>
      <c r="W3479" s="15" t="str">
        <f t="shared" si="162"/>
        <v/>
      </c>
      <c r="X3479" s="16" t="str">
        <f>IF(AND(A3479=[2]an!$G$38,F3479=[2]an!$E$40),[2]an!$G$40,IF(AND(A3479=[2]an!$G$38,F3479=[2]an!$E$41),[2]an!$G$41,IF(AND(A3479=[2]an!$G$38,F3479=[2]an!$E$39,H3479&gt;=[2]an!$M$37),[2]an!$G$39,
IF(AND(A3479=[2]an!$G$38,F3479=[2]an!$E$39,H3479&lt;[2]an!$M$37,S3479="kahepoolne vajaduspõhine",U3479=""),[2]an!$M$40,
IF(AND(A3479=[2]an!$G$38,F3479=[2]an!$E$39,H3479&lt;[2]an!$M$37,S3479="kahepoolne vajaduspõhine",U3479&lt;&gt;""),[2]an!$G$39,
IF(AND(A3479=[2]an!$G$38,F3479=[2]an!$E$39,H3479&lt;[2]an!$M$37,S3479&lt;&gt;"kahepoolne vajaduspõhine"),[2]an!$G$39,
IF(AND(A3479=[2]an!$G$38,F3479=[2]an!$E$42),[2]an!$G$42,
IF(AND(A3479=[2]an!$H$38,F3479=[2]an!$E$40),[2]an!$H$40,IF(AND(A3479=[2]an!$H$38,F3479=[2]an!$E$41),[2]an!$H$41,IF(AND(A3479=[2]an!$H$38,F3479=[2]an!$E$39,H3479&gt;=[2]an!$M$37),[2]an!$H$39,
IF(AND(A3479=[2]an!$H$38,F3479=[2]an!$E$39,H3479&lt;[2]an!$M$37,S3479="kahepoolne vajaduspõhine",U3479=""),[2]an!$M$40,
IF(AND(A3479=[2]an!$H$38,F3479=[2]an!$E$39,H3479&lt;[2]an!$M$37,S3479="kahepoolne vajaduspõhine",U3479&lt;&gt;""),[2]an!$H$39,
IF(AND(A3479=[2]an!$H$38,F3479=[2]an!$E$39,H3479&lt;[2]an!$M$37,S3479&lt;&gt;"kahepoolne vajaduspõhine"),[2]an!$H$39,
IF(AND(A3479=[2]an!$H$38,F3479=[2]an!$E$42),[2]an!$H$42,
IF(AND(A3479=[2]an!$I$38,F3479=[2]an!$E$40),[2]an!$I$40,IF(AND(A3479=[2]an!$I$38,F3479=[2]an!$E$41),[2]an!$I$41,IF(AND(A3479=[2]an!$I$38,F3479=[2]an!$E$39,H3479&gt;=[2]an!$M$37),[2]an!$I$39,
IF(AND(A3479=[2]an!$I$38,F3479=[2]an!$E$39,H3479&lt;[2]an!$M$37,S3479="kahepoolne vajaduspõhine",U3479=""),[2]an!$M$40,
IF(AND(A3479=[2]an!$I$38,F3479=[2]an!$E$39,H3479&lt;[2]an!$M$37,S3479="kahepoolne vajaduspõhine",U3479&lt;&gt;""),[2]an!$I$39,
IF(AND(A3479=[2]an!$I$38,F3479=[2]an!$E$39,H3479&lt;[2]an!$M$37,S3479&lt;&gt;"kahepoolne vajaduspõhine"),[2]an!$I$39,
IF(AND(A3479=[2]an!$I$38,F3479=[2]an!$E$42),[2]an!$I$42,
IF(AND(A3479=[2]an!$J$38,F3479=[2]an!$E$40),[2]an!$J$40,IF(AND(A3479=[2]an!$J$38,F3479=[2]an!$E$41),[2]an!$J$41,IF(AND(A3479=[2]an!$J$38,F3479=[2]an!$E$39,H3479&gt;=[2]an!$M$37),[2]an!$J$39,
IF(AND(A3479=[2]an!$J$38,F3479=[2]an!$E$39,H3479&lt;[2]an!$M$37,S3479="kahepoolne vajaduspõhine",U3479=""),[2]an!$M$40,
IF(AND(A3479=[2]an!$J$38,F3479=[2]an!$E$39,H3479&lt;[2]an!$M$37,S3479="kahepoolne vajaduspõhine",U3479&lt;&gt;""),[2]an!$J$39,
IF(AND(A3479=[2]an!$J$38,F3479=[2]an!$E$39,H3479&lt;[2]an!$M$37,S3479&lt;&gt;"kahepoolne vajaduspõhine"),[2]an!$J$39,
IF(AND(A3479=[2]an!$J$38,F3479=[2]an!$E$42),[2]an!$J$42,""))))))))))))))))))))))))))))</f>
        <v/>
      </c>
      <c r="Y3479" s="17" t="str">
        <f>IFERROR(IF(F3479="Tugigrupp",0,
IF(AND(F3479="Peretoe teenus",H3479&gt;=[2]an!$M$37,RANK(D3479,$D3479:$D3479)+COUNTIFS($D$2:D3479,D3479,$F$2:F3479,F3479)-1&gt;1),"",
IF(AND(F3479="Peretoe teenus",H3479&gt;=[2]an!$M$37,RANK(D3479,$D3479:$D3479)+COUNTIFS($D$2:D3479,D3479,$F$2:F3479,F3479)-1=1,MONTH(H3479)=MONTH(K3479)=TRUE,YEAR(H3479)=YEAR(K3479)=TRUE),((EOMONTH(H3479,0)-H3479+1)*X3479)/DAY(EOMONTH(H3479,0)),
IF(AND(F3479="Peretoe teenus",H3479&gt;=[2]an!$M$37,RANK(D3479,$D3479:$D3479)+COUNTIFS($D$2:D3479,D3479,$F$2:F3479,F3479)-1=1),X3479,
IF(AND(F3479="Peretoe teenus",H3479&lt;[2]an!$M$37,S3479&lt;&gt;"kahepoolne vajaduspõhine",RANK(D3479,$D3479:$D3479)+COUNTIFS($D$2:D3479,D3479,$F$2:F3479,F3479)-1=1),X3479,
IF(AND(F3479="Peretoe teenus",H3479&lt;[2]an!$M$37,S3479&lt;&gt;"kahepoolne vajaduspõhine",RANK(D3479,$D3479:$D3479)+COUNTIFS($D$2:D3479,D3479,$F$2:F3479,F3479)-1&gt;1),"",
IF(AND(F3479="Peretoe teenus",H3479&lt;[2]an!$M$37,S3479="kahepoolne vajaduspõhine",U3479="",RANK(D3479,$D3479:$D3479)+COUNTIFS($D$2:D3479,D3479,$F$2:F3479,F3479)-1=1),X3479,
IF(AND(F3479="Peretoe teenus",H3479&lt;[2]an!$M$37,S3479="kahepoolne vajaduspõhine",U3479="",RANK(D3479,$D3479:$D3479)+COUNTIFS($D$2:D3479,D3479,$F$2:F3479,F3479)-1&gt;1),"",
IF(AND(F3479="Peretoe teenus",H3479&lt;[2]an!$M$37,S3479="kahepoolne vajaduspõhine",U3479&lt;[2]an!$M$37,RANK(D3479,$D3479:$D3479)+COUNTIFS($D$2:D3479,D3479,$F$2:F3479,F3479)-1=1),X3479,
IF(AND(F3479="Peretoe teenus",H3479&lt;[2]an!$M$37,S3479="kahepoolne vajaduspõhine",U3479&lt;[2]an!$M$37,RANK(D3479,$D3479:$D3479)+COUNTIFS($D$2:D3479,D3479,$F$2:F3479,F3479)-1&gt;1),"",
IF(AND(F3479="Peretoe teenus",H3479&lt;[2]an!$M$37,S3479="kahepoolne vajaduspõhine",U3479&gt;=[2]an!$M$37,U3479&lt;=[2]an!$M$38,RANK(D3479,$D3479:$D3479)+COUNTIFS($D$2:D3479,D3479,$F$2:F3479,F3479)-1=1),
((EOMONTH(U3479,0)-U3479+1)*X3479)/DAY(EOMONTH(U3479,0))+(DAY(U3479)-1)*100/DAY(EOMONTH(U3479,0)),
IF(AND(F3479="Peretoe teenus",H3479&lt;[2]an!$M$37,S3479="kahepoolne vajaduspõhine",U3479&gt;=[2]an!$M$37,U3479&lt;=[2]an!$M$38,RANK(D3479,$D3479:$D3479)+COUNTIFS($D$2:D3479,D3479,$F$2:F3479,F3479)-1&gt;1),"",
IF(AND(F3479="Peretoe teenus",H3479&lt;[2]an!$M$37,S3479="kahepoolne vajaduspõhine",U3479&gt;[2]an!$M$38,RANK(D3479,$D3479:$D3479)+COUNTIFS($D$2:D3479,D3479,$F$2:F3479,F3479)-1=1),X3479,
IF(AND(F3479="Peretoe teenus",H3479&lt;[2]an!$M$37,S3479="kahepoolne vajaduspõhine",U3479&gt;[2]an!$M$38,RANK(D3479,$D3479:$D3479)+COUNTIFS($D$2:D3479,D3479,$F$2:F3479,F3479)-1&gt;1),"",X3479*W3479)))))))))))))),"")</f>
        <v/>
      </c>
      <c r="Z3479" s="18" t="str">
        <f t="shared" si="163"/>
        <v/>
      </c>
      <c r="AA3479" s="19" t="str">
        <f>IFERROR(VLOOKUP(E3479,[2]an!$A$3:$B$81,2,FALSE),"")</f>
        <v/>
      </c>
      <c r="AB3479" s="19" t="str">
        <f>IFERROR(VLOOKUP(AA3479,[2]an!$C$2:$D$16,2,FALSE),"")</f>
        <v/>
      </c>
      <c r="AC3479" s="20"/>
      <c r="AD3479" s="21" t="str">
        <f>IF(A3479=[2]an!$F$36,VLOOKUP([2]an!$F$36,[2]an!$F$36:$H$36,3,FALSE),IF(A3479=[2]an!$F$35,VLOOKUP([2]an!$F$35,[2]an!$F$35:$H$35,3,FALSE),IF(A3479=[2]an!$F$33,VLOOKUP([2]an!$F$33,[2]an!$F$33:$H$33,3,FALSE),IF(A3479=[2]an!$F$31,VLOOKUP([2]an!$F$31,[2]an!$F$31:$H$31,3,FALSE),""))))</f>
        <v/>
      </c>
    </row>
    <row r="3480" spans="6:30" x14ac:dyDescent="0.2">
      <c r="F3480" s="10"/>
      <c r="G3480" s="8" t="str">
        <f t="shared" si="164"/>
        <v/>
      </c>
      <c r="H3480" s="13"/>
      <c r="K3480" s="13"/>
      <c r="L3480" s="10"/>
      <c r="M3480" s="10"/>
      <c r="S3480" s="8" t="str">
        <f>IFERROR(VLOOKUP(D3480,[1]peretoe_teenus!$A$2:$L$2000,5,FALSE),"")</f>
        <v/>
      </c>
      <c r="U3480" s="13"/>
      <c r="V3480" s="15" t="str" cm="1">
        <f t="array" ref="V3480">IFERROR(IF(AND(F3480="Tugigrupp",RANK(K3480,$K3480:$K3480)+COUNTIFS($K$2:K3480,K3480,$L$2:L3480,L3480,$M$2:M3480,M3480,$I$2:I3480,I3480,$G$2:G3480,G3480,$F$2:F3480,F3480)-1=1),SUMPRODUCT(($F$2:$F$4154=F3480)*($G$2:$G$4154=G3480)*($K$2:$K$4154=K3480)*($I$2:$I$4154=I3480)*($L$2:$L$4154=L3480)*($M$2:$M$4154=M3480)),""),"")</f>
        <v/>
      </c>
      <c r="W3480" s="15" t="str">
        <f t="shared" si="162"/>
        <v/>
      </c>
      <c r="X3480" s="16" t="str">
        <f>IF(AND(A3480=[2]an!$G$38,F3480=[2]an!$E$40),[2]an!$G$40,IF(AND(A3480=[2]an!$G$38,F3480=[2]an!$E$41),[2]an!$G$41,IF(AND(A3480=[2]an!$G$38,F3480=[2]an!$E$39,H3480&gt;=[2]an!$M$37),[2]an!$G$39,
IF(AND(A3480=[2]an!$G$38,F3480=[2]an!$E$39,H3480&lt;[2]an!$M$37,S3480="kahepoolne vajaduspõhine",U3480=""),[2]an!$M$40,
IF(AND(A3480=[2]an!$G$38,F3480=[2]an!$E$39,H3480&lt;[2]an!$M$37,S3480="kahepoolne vajaduspõhine",U3480&lt;&gt;""),[2]an!$G$39,
IF(AND(A3480=[2]an!$G$38,F3480=[2]an!$E$39,H3480&lt;[2]an!$M$37,S3480&lt;&gt;"kahepoolne vajaduspõhine"),[2]an!$G$39,
IF(AND(A3480=[2]an!$G$38,F3480=[2]an!$E$42),[2]an!$G$42,
IF(AND(A3480=[2]an!$H$38,F3480=[2]an!$E$40),[2]an!$H$40,IF(AND(A3480=[2]an!$H$38,F3480=[2]an!$E$41),[2]an!$H$41,IF(AND(A3480=[2]an!$H$38,F3480=[2]an!$E$39,H3480&gt;=[2]an!$M$37),[2]an!$H$39,
IF(AND(A3480=[2]an!$H$38,F3480=[2]an!$E$39,H3480&lt;[2]an!$M$37,S3480="kahepoolne vajaduspõhine",U3480=""),[2]an!$M$40,
IF(AND(A3480=[2]an!$H$38,F3480=[2]an!$E$39,H3480&lt;[2]an!$M$37,S3480="kahepoolne vajaduspõhine",U3480&lt;&gt;""),[2]an!$H$39,
IF(AND(A3480=[2]an!$H$38,F3480=[2]an!$E$39,H3480&lt;[2]an!$M$37,S3480&lt;&gt;"kahepoolne vajaduspõhine"),[2]an!$H$39,
IF(AND(A3480=[2]an!$H$38,F3480=[2]an!$E$42),[2]an!$H$42,
IF(AND(A3480=[2]an!$I$38,F3480=[2]an!$E$40),[2]an!$I$40,IF(AND(A3480=[2]an!$I$38,F3480=[2]an!$E$41),[2]an!$I$41,IF(AND(A3480=[2]an!$I$38,F3480=[2]an!$E$39,H3480&gt;=[2]an!$M$37),[2]an!$I$39,
IF(AND(A3480=[2]an!$I$38,F3480=[2]an!$E$39,H3480&lt;[2]an!$M$37,S3480="kahepoolne vajaduspõhine",U3480=""),[2]an!$M$40,
IF(AND(A3480=[2]an!$I$38,F3480=[2]an!$E$39,H3480&lt;[2]an!$M$37,S3480="kahepoolne vajaduspõhine",U3480&lt;&gt;""),[2]an!$I$39,
IF(AND(A3480=[2]an!$I$38,F3480=[2]an!$E$39,H3480&lt;[2]an!$M$37,S3480&lt;&gt;"kahepoolne vajaduspõhine"),[2]an!$I$39,
IF(AND(A3480=[2]an!$I$38,F3480=[2]an!$E$42),[2]an!$I$42,
IF(AND(A3480=[2]an!$J$38,F3480=[2]an!$E$40),[2]an!$J$40,IF(AND(A3480=[2]an!$J$38,F3480=[2]an!$E$41),[2]an!$J$41,IF(AND(A3480=[2]an!$J$38,F3480=[2]an!$E$39,H3480&gt;=[2]an!$M$37),[2]an!$J$39,
IF(AND(A3480=[2]an!$J$38,F3480=[2]an!$E$39,H3480&lt;[2]an!$M$37,S3480="kahepoolne vajaduspõhine",U3480=""),[2]an!$M$40,
IF(AND(A3480=[2]an!$J$38,F3480=[2]an!$E$39,H3480&lt;[2]an!$M$37,S3480="kahepoolne vajaduspõhine",U3480&lt;&gt;""),[2]an!$J$39,
IF(AND(A3480=[2]an!$J$38,F3480=[2]an!$E$39,H3480&lt;[2]an!$M$37,S3480&lt;&gt;"kahepoolne vajaduspõhine"),[2]an!$J$39,
IF(AND(A3480=[2]an!$J$38,F3480=[2]an!$E$42),[2]an!$J$42,""))))))))))))))))))))))))))))</f>
        <v/>
      </c>
      <c r="Y3480" s="17" t="str">
        <f>IFERROR(IF(F3480="Tugigrupp",0,
IF(AND(F3480="Peretoe teenus",H3480&gt;=[2]an!$M$37,RANK(D3480,$D3480:$D3480)+COUNTIFS($D$2:D3480,D3480,$F$2:F3480,F3480)-1&gt;1),"",
IF(AND(F3480="Peretoe teenus",H3480&gt;=[2]an!$M$37,RANK(D3480,$D3480:$D3480)+COUNTIFS($D$2:D3480,D3480,$F$2:F3480,F3480)-1=1,MONTH(H3480)=MONTH(K3480)=TRUE,YEAR(H3480)=YEAR(K3480)=TRUE),((EOMONTH(H3480,0)-H3480+1)*X3480)/DAY(EOMONTH(H3480,0)),
IF(AND(F3480="Peretoe teenus",H3480&gt;=[2]an!$M$37,RANK(D3480,$D3480:$D3480)+COUNTIFS($D$2:D3480,D3480,$F$2:F3480,F3480)-1=1),X3480,
IF(AND(F3480="Peretoe teenus",H3480&lt;[2]an!$M$37,S3480&lt;&gt;"kahepoolne vajaduspõhine",RANK(D3480,$D3480:$D3480)+COUNTIFS($D$2:D3480,D3480,$F$2:F3480,F3480)-1=1),X3480,
IF(AND(F3480="Peretoe teenus",H3480&lt;[2]an!$M$37,S3480&lt;&gt;"kahepoolne vajaduspõhine",RANK(D3480,$D3480:$D3480)+COUNTIFS($D$2:D3480,D3480,$F$2:F3480,F3480)-1&gt;1),"",
IF(AND(F3480="Peretoe teenus",H3480&lt;[2]an!$M$37,S3480="kahepoolne vajaduspõhine",U3480="",RANK(D3480,$D3480:$D3480)+COUNTIFS($D$2:D3480,D3480,$F$2:F3480,F3480)-1=1),X3480,
IF(AND(F3480="Peretoe teenus",H3480&lt;[2]an!$M$37,S3480="kahepoolne vajaduspõhine",U3480="",RANK(D3480,$D3480:$D3480)+COUNTIFS($D$2:D3480,D3480,$F$2:F3480,F3480)-1&gt;1),"",
IF(AND(F3480="Peretoe teenus",H3480&lt;[2]an!$M$37,S3480="kahepoolne vajaduspõhine",U3480&lt;[2]an!$M$37,RANK(D3480,$D3480:$D3480)+COUNTIFS($D$2:D3480,D3480,$F$2:F3480,F3480)-1=1),X3480,
IF(AND(F3480="Peretoe teenus",H3480&lt;[2]an!$M$37,S3480="kahepoolne vajaduspõhine",U3480&lt;[2]an!$M$37,RANK(D3480,$D3480:$D3480)+COUNTIFS($D$2:D3480,D3480,$F$2:F3480,F3480)-1&gt;1),"",
IF(AND(F3480="Peretoe teenus",H3480&lt;[2]an!$M$37,S3480="kahepoolne vajaduspõhine",U3480&gt;=[2]an!$M$37,U3480&lt;=[2]an!$M$38,RANK(D3480,$D3480:$D3480)+COUNTIFS($D$2:D3480,D3480,$F$2:F3480,F3480)-1=1),
((EOMONTH(U3480,0)-U3480+1)*X3480)/DAY(EOMONTH(U3480,0))+(DAY(U3480)-1)*100/DAY(EOMONTH(U3480,0)),
IF(AND(F3480="Peretoe teenus",H3480&lt;[2]an!$M$37,S3480="kahepoolne vajaduspõhine",U3480&gt;=[2]an!$M$37,U3480&lt;=[2]an!$M$38,RANK(D3480,$D3480:$D3480)+COUNTIFS($D$2:D3480,D3480,$F$2:F3480,F3480)-1&gt;1),"",
IF(AND(F3480="Peretoe teenus",H3480&lt;[2]an!$M$37,S3480="kahepoolne vajaduspõhine",U3480&gt;[2]an!$M$38,RANK(D3480,$D3480:$D3480)+COUNTIFS($D$2:D3480,D3480,$F$2:F3480,F3480)-1=1),X3480,
IF(AND(F3480="Peretoe teenus",H3480&lt;[2]an!$M$37,S3480="kahepoolne vajaduspõhine",U3480&gt;[2]an!$M$38,RANK(D3480,$D3480:$D3480)+COUNTIFS($D$2:D3480,D3480,$F$2:F3480,F3480)-1&gt;1),"",X3480*W3480)))))))))))))),"")</f>
        <v/>
      </c>
      <c r="Z3480" s="18" t="str">
        <f t="shared" si="163"/>
        <v/>
      </c>
      <c r="AA3480" s="19" t="str">
        <f>IFERROR(VLOOKUP(E3480,[2]an!$A$3:$B$81,2,FALSE),"")</f>
        <v/>
      </c>
      <c r="AB3480" s="19" t="str">
        <f>IFERROR(VLOOKUP(AA3480,[2]an!$C$2:$D$16,2,FALSE),"")</f>
        <v/>
      </c>
      <c r="AC3480" s="20"/>
      <c r="AD3480" s="21" t="str">
        <f>IF(A3480=[2]an!$F$36,VLOOKUP([2]an!$F$36,[2]an!$F$36:$H$36,3,FALSE),IF(A3480=[2]an!$F$35,VLOOKUP([2]an!$F$35,[2]an!$F$35:$H$35,3,FALSE),IF(A3480=[2]an!$F$33,VLOOKUP([2]an!$F$33,[2]an!$F$33:$H$33,3,FALSE),IF(A3480=[2]an!$F$31,VLOOKUP([2]an!$F$31,[2]an!$F$31:$H$31,3,FALSE),""))))</f>
        <v/>
      </c>
    </row>
    <row r="3481" spans="6:30" x14ac:dyDescent="0.2">
      <c r="F3481" s="10"/>
      <c r="G3481" s="8" t="str">
        <f t="shared" si="164"/>
        <v/>
      </c>
      <c r="H3481" s="13"/>
      <c r="K3481" s="13"/>
      <c r="L3481" s="10"/>
      <c r="M3481" s="10"/>
      <c r="S3481" s="8" t="str">
        <f>IFERROR(VLOOKUP(D3481,[1]peretoe_teenus!$A$2:$L$2000,5,FALSE),"")</f>
        <v/>
      </c>
      <c r="U3481" s="13"/>
      <c r="V3481" s="15" t="str" cm="1">
        <f t="array" ref="V3481">IFERROR(IF(AND(F3481="Tugigrupp",RANK(K3481,$K3481:$K3481)+COUNTIFS($K$2:K3481,K3481,$L$2:L3481,L3481,$M$2:M3481,M3481,$I$2:I3481,I3481,$G$2:G3481,G3481,$F$2:F3481,F3481)-1=1),SUMPRODUCT(($F$2:$F$4154=F3481)*($G$2:$G$4154=G3481)*($K$2:$K$4154=K3481)*($I$2:$I$4154=I3481)*($L$2:$L$4154=L3481)*($M$2:$M$4154=M3481)),""),"")</f>
        <v/>
      </c>
      <c r="W3481" s="15" t="str">
        <f t="shared" si="162"/>
        <v/>
      </c>
      <c r="X3481" s="16" t="str">
        <f>IF(AND(A3481=[2]an!$G$38,F3481=[2]an!$E$40),[2]an!$G$40,IF(AND(A3481=[2]an!$G$38,F3481=[2]an!$E$41),[2]an!$G$41,IF(AND(A3481=[2]an!$G$38,F3481=[2]an!$E$39,H3481&gt;=[2]an!$M$37),[2]an!$G$39,
IF(AND(A3481=[2]an!$G$38,F3481=[2]an!$E$39,H3481&lt;[2]an!$M$37,S3481="kahepoolne vajaduspõhine",U3481=""),[2]an!$M$40,
IF(AND(A3481=[2]an!$G$38,F3481=[2]an!$E$39,H3481&lt;[2]an!$M$37,S3481="kahepoolne vajaduspõhine",U3481&lt;&gt;""),[2]an!$G$39,
IF(AND(A3481=[2]an!$G$38,F3481=[2]an!$E$39,H3481&lt;[2]an!$M$37,S3481&lt;&gt;"kahepoolne vajaduspõhine"),[2]an!$G$39,
IF(AND(A3481=[2]an!$G$38,F3481=[2]an!$E$42),[2]an!$G$42,
IF(AND(A3481=[2]an!$H$38,F3481=[2]an!$E$40),[2]an!$H$40,IF(AND(A3481=[2]an!$H$38,F3481=[2]an!$E$41),[2]an!$H$41,IF(AND(A3481=[2]an!$H$38,F3481=[2]an!$E$39,H3481&gt;=[2]an!$M$37),[2]an!$H$39,
IF(AND(A3481=[2]an!$H$38,F3481=[2]an!$E$39,H3481&lt;[2]an!$M$37,S3481="kahepoolne vajaduspõhine",U3481=""),[2]an!$M$40,
IF(AND(A3481=[2]an!$H$38,F3481=[2]an!$E$39,H3481&lt;[2]an!$M$37,S3481="kahepoolne vajaduspõhine",U3481&lt;&gt;""),[2]an!$H$39,
IF(AND(A3481=[2]an!$H$38,F3481=[2]an!$E$39,H3481&lt;[2]an!$M$37,S3481&lt;&gt;"kahepoolne vajaduspõhine"),[2]an!$H$39,
IF(AND(A3481=[2]an!$H$38,F3481=[2]an!$E$42),[2]an!$H$42,
IF(AND(A3481=[2]an!$I$38,F3481=[2]an!$E$40),[2]an!$I$40,IF(AND(A3481=[2]an!$I$38,F3481=[2]an!$E$41),[2]an!$I$41,IF(AND(A3481=[2]an!$I$38,F3481=[2]an!$E$39,H3481&gt;=[2]an!$M$37),[2]an!$I$39,
IF(AND(A3481=[2]an!$I$38,F3481=[2]an!$E$39,H3481&lt;[2]an!$M$37,S3481="kahepoolne vajaduspõhine",U3481=""),[2]an!$M$40,
IF(AND(A3481=[2]an!$I$38,F3481=[2]an!$E$39,H3481&lt;[2]an!$M$37,S3481="kahepoolne vajaduspõhine",U3481&lt;&gt;""),[2]an!$I$39,
IF(AND(A3481=[2]an!$I$38,F3481=[2]an!$E$39,H3481&lt;[2]an!$M$37,S3481&lt;&gt;"kahepoolne vajaduspõhine"),[2]an!$I$39,
IF(AND(A3481=[2]an!$I$38,F3481=[2]an!$E$42),[2]an!$I$42,
IF(AND(A3481=[2]an!$J$38,F3481=[2]an!$E$40),[2]an!$J$40,IF(AND(A3481=[2]an!$J$38,F3481=[2]an!$E$41),[2]an!$J$41,IF(AND(A3481=[2]an!$J$38,F3481=[2]an!$E$39,H3481&gt;=[2]an!$M$37),[2]an!$J$39,
IF(AND(A3481=[2]an!$J$38,F3481=[2]an!$E$39,H3481&lt;[2]an!$M$37,S3481="kahepoolne vajaduspõhine",U3481=""),[2]an!$M$40,
IF(AND(A3481=[2]an!$J$38,F3481=[2]an!$E$39,H3481&lt;[2]an!$M$37,S3481="kahepoolne vajaduspõhine",U3481&lt;&gt;""),[2]an!$J$39,
IF(AND(A3481=[2]an!$J$38,F3481=[2]an!$E$39,H3481&lt;[2]an!$M$37,S3481&lt;&gt;"kahepoolne vajaduspõhine"),[2]an!$J$39,
IF(AND(A3481=[2]an!$J$38,F3481=[2]an!$E$42),[2]an!$J$42,""))))))))))))))))))))))))))))</f>
        <v/>
      </c>
      <c r="Y3481" s="17" t="str">
        <f>IFERROR(IF(F3481="Tugigrupp",0,
IF(AND(F3481="Peretoe teenus",H3481&gt;=[2]an!$M$37,RANK(D3481,$D3481:$D3481)+COUNTIFS($D$2:D3481,D3481,$F$2:F3481,F3481)-1&gt;1),"",
IF(AND(F3481="Peretoe teenus",H3481&gt;=[2]an!$M$37,RANK(D3481,$D3481:$D3481)+COUNTIFS($D$2:D3481,D3481,$F$2:F3481,F3481)-1=1,MONTH(H3481)=MONTH(K3481)=TRUE,YEAR(H3481)=YEAR(K3481)=TRUE),((EOMONTH(H3481,0)-H3481+1)*X3481)/DAY(EOMONTH(H3481,0)),
IF(AND(F3481="Peretoe teenus",H3481&gt;=[2]an!$M$37,RANK(D3481,$D3481:$D3481)+COUNTIFS($D$2:D3481,D3481,$F$2:F3481,F3481)-1=1),X3481,
IF(AND(F3481="Peretoe teenus",H3481&lt;[2]an!$M$37,S3481&lt;&gt;"kahepoolne vajaduspõhine",RANK(D3481,$D3481:$D3481)+COUNTIFS($D$2:D3481,D3481,$F$2:F3481,F3481)-1=1),X3481,
IF(AND(F3481="Peretoe teenus",H3481&lt;[2]an!$M$37,S3481&lt;&gt;"kahepoolne vajaduspõhine",RANK(D3481,$D3481:$D3481)+COUNTIFS($D$2:D3481,D3481,$F$2:F3481,F3481)-1&gt;1),"",
IF(AND(F3481="Peretoe teenus",H3481&lt;[2]an!$M$37,S3481="kahepoolne vajaduspõhine",U3481="",RANK(D3481,$D3481:$D3481)+COUNTIFS($D$2:D3481,D3481,$F$2:F3481,F3481)-1=1),X3481,
IF(AND(F3481="Peretoe teenus",H3481&lt;[2]an!$M$37,S3481="kahepoolne vajaduspõhine",U3481="",RANK(D3481,$D3481:$D3481)+COUNTIFS($D$2:D3481,D3481,$F$2:F3481,F3481)-1&gt;1),"",
IF(AND(F3481="Peretoe teenus",H3481&lt;[2]an!$M$37,S3481="kahepoolne vajaduspõhine",U3481&lt;[2]an!$M$37,RANK(D3481,$D3481:$D3481)+COUNTIFS($D$2:D3481,D3481,$F$2:F3481,F3481)-1=1),X3481,
IF(AND(F3481="Peretoe teenus",H3481&lt;[2]an!$M$37,S3481="kahepoolne vajaduspõhine",U3481&lt;[2]an!$M$37,RANK(D3481,$D3481:$D3481)+COUNTIFS($D$2:D3481,D3481,$F$2:F3481,F3481)-1&gt;1),"",
IF(AND(F3481="Peretoe teenus",H3481&lt;[2]an!$M$37,S3481="kahepoolne vajaduspõhine",U3481&gt;=[2]an!$M$37,U3481&lt;=[2]an!$M$38,RANK(D3481,$D3481:$D3481)+COUNTIFS($D$2:D3481,D3481,$F$2:F3481,F3481)-1=1),
((EOMONTH(U3481,0)-U3481+1)*X3481)/DAY(EOMONTH(U3481,0))+(DAY(U3481)-1)*100/DAY(EOMONTH(U3481,0)),
IF(AND(F3481="Peretoe teenus",H3481&lt;[2]an!$M$37,S3481="kahepoolne vajaduspõhine",U3481&gt;=[2]an!$M$37,U3481&lt;=[2]an!$M$38,RANK(D3481,$D3481:$D3481)+COUNTIFS($D$2:D3481,D3481,$F$2:F3481,F3481)-1&gt;1),"",
IF(AND(F3481="Peretoe teenus",H3481&lt;[2]an!$M$37,S3481="kahepoolne vajaduspõhine",U3481&gt;[2]an!$M$38,RANK(D3481,$D3481:$D3481)+COUNTIFS($D$2:D3481,D3481,$F$2:F3481,F3481)-1=1),X3481,
IF(AND(F3481="Peretoe teenus",H3481&lt;[2]an!$M$37,S3481="kahepoolne vajaduspõhine",U3481&gt;[2]an!$M$38,RANK(D3481,$D3481:$D3481)+COUNTIFS($D$2:D3481,D3481,$F$2:F3481,F3481)-1&gt;1),"",X3481*W3481)))))))))))))),"")</f>
        <v/>
      </c>
      <c r="Z3481" s="18" t="str">
        <f t="shared" si="163"/>
        <v/>
      </c>
      <c r="AA3481" s="19" t="str">
        <f>IFERROR(VLOOKUP(E3481,[2]an!$A$3:$B$81,2,FALSE),"")</f>
        <v/>
      </c>
      <c r="AB3481" s="19" t="str">
        <f>IFERROR(VLOOKUP(AA3481,[2]an!$C$2:$D$16,2,FALSE),"")</f>
        <v/>
      </c>
      <c r="AC3481" s="20"/>
      <c r="AD3481" s="21" t="str">
        <f>IF(A3481=[2]an!$F$36,VLOOKUP([2]an!$F$36,[2]an!$F$36:$H$36,3,FALSE),IF(A3481=[2]an!$F$35,VLOOKUP([2]an!$F$35,[2]an!$F$35:$H$35,3,FALSE),IF(A3481=[2]an!$F$33,VLOOKUP([2]an!$F$33,[2]an!$F$33:$H$33,3,FALSE),IF(A3481=[2]an!$F$31,VLOOKUP([2]an!$F$31,[2]an!$F$31:$H$31,3,FALSE),""))))</f>
        <v/>
      </c>
    </row>
    <row r="3482" spans="6:30" x14ac:dyDescent="0.2">
      <c r="F3482" s="10"/>
      <c r="G3482" s="8" t="str">
        <f t="shared" si="164"/>
        <v/>
      </c>
      <c r="H3482" s="13"/>
      <c r="K3482" s="13"/>
      <c r="L3482" s="10"/>
      <c r="M3482" s="10"/>
      <c r="S3482" s="8" t="str">
        <f>IFERROR(VLOOKUP(D3482,[1]peretoe_teenus!$A$2:$L$2000,5,FALSE),"")</f>
        <v/>
      </c>
      <c r="U3482" s="13"/>
      <c r="V3482" s="15" t="str" cm="1">
        <f t="array" ref="V3482">IFERROR(IF(AND(F3482="Tugigrupp",RANK(K3482,$K3482:$K3482)+COUNTIFS($K$2:K3482,K3482,$L$2:L3482,L3482,$M$2:M3482,M3482,$I$2:I3482,I3482,$G$2:G3482,G3482,$F$2:F3482,F3482)-1=1),SUMPRODUCT(($F$2:$F$4154=F3482)*($G$2:$G$4154=G3482)*($K$2:$K$4154=K3482)*($I$2:$I$4154=I3482)*($L$2:$L$4154=L3482)*($M$2:$M$4154=M3482)),""),"")</f>
        <v/>
      </c>
      <c r="W3482" s="15" t="str">
        <f t="shared" si="162"/>
        <v/>
      </c>
      <c r="X3482" s="16" t="str">
        <f>IF(AND(A3482=[2]an!$G$38,F3482=[2]an!$E$40),[2]an!$G$40,IF(AND(A3482=[2]an!$G$38,F3482=[2]an!$E$41),[2]an!$G$41,IF(AND(A3482=[2]an!$G$38,F3482=[2]an!$E$39,H3482&gt;=[2]an!$M$37),[2]an!$G$39,
IF(AND(A3482=[2]an!$G$38,F3482=[2]an!$E$39,H3482&lt;[2]an!$M$37,S3482="kahepoolne vajaduspõhine",U3482=""),[2]an!$M$40,
IF(AND(A3482=[2]an!$G$38,F3482=[2]an!$E$39,H3482&lt;[2]an!$M$37,S3482="kahepoolne vajaduspõhine",U3482&lt;&gt;""),[2]an!$G$39,
IF(AND(A3482=[2]an!$G$38,F3482=[2]an!$E$39,H3482&lt;[2]an!$M$37,S3482&lt;&gt;"kahepoolne vajaduspõhine"),[2]an!$G$39,
IF(AND(A3482=[2]an!$G$38,F3482=[2]an!$E$42),[2]an!$G$42,
IF(AND(A3482=[2]an!$H$38,F3482=[2]an!$E$40),[2]an!$H$40,IF(AND(A3482=[2]an!$H$38,F3482=[2]an!$E$41),[2]an!$H$41,IF(AND(A3482=[2]an!$H$38,F3482=[2]an!$E$39,H3482&gt;=[2]an!$M$37),[2]an!$H$39,
IF(AND(A3482=[2]an!$H$38,F3482=[2]an!$E$39,H3482&lt;[2]an!$M$37,S3482="kahepoolne vajaduspõhine",U3482=""),[2]an!$M$40,
IF(AND(A3482=[2]an!$H$38,F3482=[2]an!$E$39,H3482&lt;[2]an!$M$37,S3482="kahepoolne vajaduspõhine",U3482&lt;&gt;""),[2]an!$H$39,
IF(AND(A3482=[2]an!$H$38,F3482=[2]an!$E$39,H3482&lt;[2]an!$M$37,S3482&lt;&gt;"kahepoolne vajaduspõhine"),[2]an!$H$39,
IF(AND(A3482=[2]an!$H$38,F3482=[2]an!$E$42),[2]an!$H$42,
IF(AND(A3482=[2]an!$I$38,F3482=[2]an!$E$40),[2]an!$I$40,IF(AND(A3482=[2]an!$I$38,F3482=[2]an!$E$41),[2]an!$I$41,IF(AND(A3482=[2]an!$I$38,F3482=[2]an!$E$39,H3482&gt;=[2]an!$M$37),[2]an!$I$39,
IF(AND(A3482=[2]an!$I$38,F3482=[2]an!$E$39,H3482&lt;[2]an!$M$37,S3482="kahepoolne vajaduspõhine",U3482=""),[2]an!$M$40,
IF(AND(A3482=[2]an!$I$38,F3482=[2]an!$E$39,H3482&lt;[2]an!$M$37,S3482="kahepoolne vajaduspõhine",U3482&lt;&gt;""),[2]an!$I$39,
IF(AND(A3482=[2]an!$I$38,F3482=[2]an!$E$39,H3482&lt;[2]an!$M$37,S3482&lt;&gt;"kahepoolne vajaduspõhine"),[2]an!$I$39,
IF(AND(A3482=[2]an!$I$38,F3482=[2]an!$E$42),[2]an!$I$42,
IF(AND(A3482=[2]an!$J$38,F3482=[2]an!$E$40),[2]an!$J$40,IF(AND(A3482=[2]an!$J$38,F3482=[2]an!$E$41),[2]an!$J$41,IF(AND(A3482=[2]an!$J$38,F3482=[2]an!$E$39,H3482&gt;=[2]an!$M$37),[2]an!$J$39,
IF(AND(A3482=[2]an!$J$38,F3482=[2]an!$E$39,H3482&lt;[2]an!$M$37,S3482="kahepoolne vajaduspõhine",U3482=""),[2]an!$M$40,
IF(AND(A3482=[2]an!$J$38,F3482=[2]an!$E$39,H3482&lt;[2]an!$M$37,S3482="kahepoolne vajaduspõhine",U3482&lt;&gt;""),[2]an!$J$39,
IF(AND(A3482=[2]an!$J$38,F3482=[2]an!$E$39,H3482&lt;[2]an!$M$37,S3482&lt;&gt;"kahepoolne vajaduspõhine"),[2]an!$J$39,
IF(AND(A3482=[2]an!$J$38,F3482=[2]an!$E$42),[2]an!$J$42,""))))))))))))))))))))))))))))</f>
        <v/>
      </c>
      <c r="Y3482" s="17" t="str">
        <f>IFERROR(IF(F3482="Tugigrupp",0,
IF(AND(F3482="Peretoe teenus",H3482&gt;=[2]an!$M$37,RANK(D3482,$D3482:$D3482)+COUNTIFS($D$2:D3482,D3482,$F$2:F3482,F3482)-1&gt;1),"",
IF(AND(F3482="Peretoe teenus",H3482&gt;=[2]an!$M$37,RANK(D3482,$D3482:$D3482)+COUNTIFS($D$2:D3482,D3482,$F$2:F3482,F3482)-1=1,MONTH(H3482)=MONTH(K3482)=TRUE,YEAR(H3482)=YEAR(K3482)=TRUE),((EOMONTH(H3482,0)-H3482+1)*X3482)/DAY(EOMONTH(H3482,0)),
IF(AND(F3482="Peretoe teenus",H3482&gt;=[2]an!$M$37,RANK(D3482,$D3482:$D3482)+COUNTIFS($D$2:D3482,D3482,$F$2:F3482,F3482)-1=1),X3482,
IF(AND(F3482="Peretoe teenus",H3482&lt;[2]an!$M$37,S3482&lt;&gt;"kahepoolne vajaduspõhine",RANK(D3482,$D3482:$D3482)+COUNTIFS($D$2:D3482,D3482,$F$2:F3482,F3482)-1=1),X3482,
IF(AND(F3482="Peretoe teenus",H3482&lt;[2]an!$M$37,S3482&lt;&gt;"kahepoolne vajaduspõhine",RANK(D3482,$D3482:$D3482)+COUNTIFS($D$2:D3482,D3482,$F$2:F3482,F3482)-1&gt;1),"",
IF(AND(F3482="Peretoe teenus",H3482&lt;[2]an!$M$37,S3482="kahepoolne vajaduspõhine",U3482="",RANK(D3482,$D3482:$D3482)+COUNTIFS($D$2:D3482,D3482,$F$2:F3482,F3482)-1=1),X3482,
IF(AND(F3482="Peretoe teenus",H3482&lt;[2]an!$M$37,S3482="kahepoolne vajaduspõhine",U3482="",RANK(D3482,$D3482:$D3482)+COUNTIFS($D$2:D3482,D3482,$F$2:F3482,F3482)-1&gt;1),"",
IF(AND(F3482="Peretoe teenus",H3482&lt;[2]an!$M$37,S3482="kahepoolne vajaduspõhine",U3482&lt;[2]an!$M$37,RANK(D3482,$D3482:$D3482)+COUNTIFS($D$2:D3482,D3482,$F$2:F3482,F3482)-1=1),X3482,
IF(AND(F3482="Peretoe teenus",H3482&lt;[2]an!$M$37,S3482="kahepoolne vajaduspõhine",U3482&lt;[2]an!$M$37,RANK(D3482,$D3482:$D3482)+COUNTIFS($D$2:D3482,D3482,$F$2:F3482,F3482)-1&gt;1),"",
IF(AND(F3482="Peretoe teenus",H3482&lt;[2]an!$M$37,S3482="kahepoolne vajaduspõhine",U3482&gt;=[2]an!$M$37,U3482&lt;=[2]an!$M$38,RANK(D3482,$D3482:$D3482)+COUNTIFS($D$2:D3482,D3482,$F$2:F3482,F3482)-1=1),
((EOMONTH(U3482,0)-U3482+1)*X3482)/DAY(EOMONTH(U3482,0))+(DAY(U3482)-1)*100/DAY(EOMONTH(U3482,0)),
IF(AND(F3482="Peretoe teenus",H3482&lt;[2]an!$M$37,S3482="kahepoolne vajaduspõhine",U3482&gt;=[2]an!$M$37,U3482&lt;=[2]an!$M$38,RANK(D3482,$D3482:$D3482)+COUNTIFS($D$2:D3482,D3482,$F$2:F3482,F3482)-1&gt;1),"",
IF(AND(F3482="Peretoe teenus",H3482&lt;[2]an!$M$37,S3482="kahepoolne vajaduspõhine",U3482&gt;[2]an!$M$38,RANK(D3482,$D3482:$D3482)+COUNTIFS($D$2:D3482,D3482,$F$2:F3482,F3482)-1=1),X3482,
IF(AND(F3482="Peretoe teenus",H3482&lt;[2]an!$M$37,S3482="kahepoolne vajaduspõhine",U3482&gt;[2]an!$M$38,RANK(D3482,$D3482:$D3482)+COUNTIFS($D$2:D3482,D3482,$F$2:F3482,F3482)-1&gt;1),"",X3482*W3482)))))))))))))),"")</f>
        <v/>
      </c>
      <c r="Z3482" s="18" t="str">
        <f t="shared" si="163"/>
        <v/>
      </c>
      <c r="AA3482" s="19" t="str">
        <f>IFERROR(VLOOKUP(E3482,[2]an!$A$3:$B$81,2,FALSE),"")</f>
        <v/>
      </c>
      <c r="AB3482" s="19" t="str">
        <f>IFERROR(VLOOKUP(AA3482,[2]an!$C$2:$D$16,2,FALSE),"")</f>
        <v/>
      </c>
      <c r="AC3482" s="20"/>
      <c r="AD3482" s="21" t="str">
        <f>IF(A3482=[2]an!$F$36,VLOOKUP([2]an!$F$36,[2]an!$F$36:$H$36,3,FALSE),IF(A3482=[2]an!$F$35,VLOOKUP([2]an!$F$35,[2]an!$F$35:$H$35,3,FALSE),IF(A3482=[2]an!$F$33,VLOOKUP([2]an!$F$33,[2]an!$F$33:$H$33,3,FALSE),IF(A3482=[2]an!$F$31,VLOOKUP([2]an!$F$31,[2]an!$F$31:$H$31,3,FALSE),""))))</f>
        <v/>
      </c>
    </row>
    <row r="3483" spans="6:30" x14ac:dyDescent="0.2">
      <c r="F3483" s="10"/>
      <c r="G3483" s="8" t="str">
        <f t="shared" si="164"/>
        <v/>
      </c>
      <c r="H3483" s="13"/>
      <c r="K3483" s="13"/>
      <c r="L3483" s="10"/>
      <c r="M3483" s="10"/>
      <c r="S3483" s="8" t="str">
        <f>IFERROR(VLOOKUP(D3483,[1]peretoe_teenus!$A$2:$L$2000,5,FALSE),"")</f>
        <v/>
      </c>
      <c r="U3483" s="13"/>
      <c r="V3483" s="15" t="str" cm="1">
        <f t="array" ref="V3483">IFERROR(IF(AND(F3483="Tugigrupp",RANK(K3483,$K3483:$K3483)+COUNTIFS($K$2:K3483,K3483,$L$2:L3483,L3483,$M$2:M3483,M3483,$I$2:I3483,I3483,$G$2:G3483,G3483,$F$2:F3483,F3483)-1=1),SUMPRODUCT(($F$2:$F$4154=F3483)*($G$2:$G$4154=G3483)*($K$2:$K$4154=K3483)*($I$2:$I$4154=I3483)*($L$2:$L$4154=L3483)*($M$2:$M$4154=M3483)),""),"")</f>
        <v/>
      </c>
      <c r="W3483" s="15" t="str">
        <f t="shared" si="162"/>
        <v/>
      </c>
      <c r="X3483" s="16" t="str">
        <f>IF(AND(A3483=[2]an!$G$38,F3483=[2]an!$E$40),[2]an!$G$40,IF(AND(A3483=[2]an!$G$38,F3483=[2]an!$E$41),[2]an!$G$41,IF(AND(A3483=[2]an!$G$38,F3483=[2]an!$E$39,H3483&gt;=[2]an!$M$37),[2]an!$G$39,
IF(AND(A3483=[2]an!$G$38,F3483=[2]an!$E$39,H3483&lt;[2]an!$M$37,S3483="kahepoolne vajaduspõhine",U3483=""),[2]an!$M$40,
IF(AND(A3483=[2]an!$G$38,F3483=[2]an!$E$39,H3483&lt;[2]an!$M$37,S3483="kahepoolne vajaduspõhine",U3483&lt;&gt;""),[2]an!$G$39,
IF(AND(A3483=[2]an!$G$38,F3483=[2]an!$E$39,H3483&lt;[2]an!$M$37,S3483&lt;&gt;"kahepoolne vajaduspõhine"),[2]an!$G$39,
IF(AND(A3483=[2]an!$G$38,F3483=[2]an!$E$42),[2]an!$G$42,
IF(AND(A3483=[2]an!$H$38,F3483=[2]an!$E$40),[2]an!$H$40,IF(AND(A3483=[2]an!$H$38,F3483=[2]an!$E$41),[2]an!$H$41,IF(AND(A3483=[2]an!$H$38,F3483=[2]an!$E$39,H3483&gt;=[2]an!$M$37),[2]an!$H$39,
IF(AND(A3483=[2]an!$H$38,F3483=[2]an!$E$39,H3483&lt;[2]an!$M$37,S3483="kahepoolne vajaduspõhine",U3483=""),[2]an!$M$40,
IF(AND(A3483=[2]an!$H$38,F3483=[2]an!$E$39,H3483&lt;[2]an!$M$37,S3483="kahepoolne vajaduspõhine",U3483&lt;&gt;""),[2]an!$H$39,
IF(AND(A3483=[2]an!$H$38,F3483=[2]an!$E$39,H3483&lt;[2]an!$M$37,S3483&lt;&gt;"kahepoolne vajaduspõhine"),[2]an!$H$39,
IF(AND(A3483=[2]an!$H$38,F3483=[2]an!$E$42),[2]an!$H$42,
IF(AND(A3483=[2]an!$I$38,F3483=[2]an!$E$40),[2]an!$I$40,IF(AND(A3483=[2]an!$I$38,F3483=[2]an!$E$41),[2]an!$I$41,IF(AND(A3483=[2]an!$I$38,F3483=[2]an!$E$39,H3483&gt;=[2]an!$M$37),[2]an!$I$39,
IF(AND(A3483=[2]an!$I$38,F3483=[2]an!$E$39,H3483&lt;[2]an!$M$37,S3483="kahepoolne vajaduspõhine",U3483=""),[2]an!$M$40,
IF(AND(A3483=[2]an!$I$38,F3483=[2]an!$E$39,H3483&lt;[2]an!$M$37,S3483="kahepoolne vajaduspõhine",U3483&lt;&gt;""),[2]an!$I$39,
IF(AND(A3483=[2]an!$I$38,F3483=[2]an!$E$39,H3483&lt;[2]an!$M$37,S3483&lt;&gt;"kahepoolne vajaduspõhine"),[2]an!$I$39,
IF(AND(A3483=[2]an!$I$38,F3483=[2]an!$E$42),[2]an!$I$42,
IF(AND(A3483=[2]an!$J$38,F3483=[2]an!$E$40),[2]an!$J$40,IF(AND(A3483=[2]an!$J$38,F3483=[2]an!$E$41),[2]an!$J$41,IF(AND(A3483=[2]an!$J$38,F3483=[2]an!$E$39,H3483&gt;=[2]an!$M$37),[2]an!$J$39,
IF(AND(A3483=[2]an!$J$38,F3483=[2]an!$E$39,H3483&lt;[2]an!$M$37,S3483="kahepoolne vajaduspõhine",U3483=""),[2]an!$M$40,
IF(AND(A3483=[2]an!$J$38,F3483=[2]an!$E$39,H3483&lt;[2]an!$M$37,S3483="kahepoolne vajaduspõhine",U3483&lt;&gt;""),[2]an!$J$39,
IF(AND(A3483=[2]an!$J$38,F3483=[2]an!$E$39,H3483&lt;[2]an!$M$37,S3483&lt;&gt;"kahepoolne vajaduspõhine"),[2]an!$J$39,
IF(AND(A3483=[2]an!$J$38,F3483=[2]an!$E$42),[2]an!$J$42,""))))))))))))))))))))))))))))</f>
        <v/>
      </c>
      <c r="Y3483" s="17" t="str">
        <f>IFERROR(IF(F3483="Tugigrupp",0,
IF(AND(F3483="Peretoe teenus",H3483&gt;=[2]an!$M$37,RANK(D3483,$D3483:$D3483)+COUNTIFS($D$2:D3483,D3483,$F$2:F3483,F3483)-1&gt;1),"",
IF(AND(F3483="Peretoe teenus",H3483&gt;=[2]an!$M$37,RANK(D3483,$D3483:$D3483)+COUNTIFS($D$2:D3483,D3483,$F$2:F3483,F3483)-1=1,MONTH(H3483)=MONTH(K3483)=TRUE,YEAR(H3483)=YEAR(K3483)=TRUE),((EOMONTH(H3483,0)-H3483+1)*X3483)/DAY(EOMONTH(H3483,0)),
IF(AND(F3483="Peretoe teenus",H3483&gt;=[2]an!$M$37,RANK(D3483,$D3483:$D3483)+COUNTIFS($D$2:D3483,D3483,$F$2:F3483,F3483)-1=1),X3483,
IF(AND(F3483="Peretoe teenus",H3483&lt;[2]an!$M$37,S3483&lt;&gt;"kahepoolne vajaduspõhine",RANK(D3483,$D3483:$D3483)+COUNTIFS($D$2:D3483,D3483,$F$2:F3483,F3483)-1=1),X3483,
IF(AND(F3483="Peretoe teenus",H3483&lt;[2]an!$M$37,S3483&lt;&gt;"kahepoolne vajaduspõhine",RANK(D3483,$D3483:$D3483)+COUNTIFS($D$2:D3483,D3483,$F$2:F3483,F3483)-1&gt;1),"",
IF(AND(F3483="Peretoe teenus",H3483&lt;[2]an!$M$37,S3483="kahepoolne vajaduspõhine",U3483="",RANK(D3483,$D3483:$D3483)+COUNTIFS($D$2:D3483,D3483,$F$2:F3483,F3483)-1=1),X3483,
IF(AND(F3483="Peretoe teenus",H3483&lt;[2]an!$M$37,S3483="kahepoolne vajaduspõhine",U3483="",RANK(D3483,$D3483:$D3483)+COUNTIFS($D$2:D3483,D3483,$F$2:F3483,F3483)-1&gt;1),"",
IF(AND(F3483="Peretoe teenus",H3483&lt;[2]an!$M$37,S3483="kahepoolne vajaduspõhine",U3483&lt;[2]an!$M$37,RANK(D3483,$D3483:$D3483)+COUNTIFS($D$2:D3483,D3483,$F$2:F3483,F3483)-1=1),X3483,
IF(AND(F3483="Peretoe teenus",H3483&lt;[2]an!$M$37,S3483="kahepoolne vajaduspõhine",U3483&lt;[2]an!$M$37,RANK(D3483,$D3483:$D3483)+COUNTIFS($D$2:D3483,D3483,$F$2:F3483,F3483)-1&gt;1),"",
IF(AND(F3483="Peretoe teenus",H3483&lt;[2]an!$M$37,S3483="kahepoolne vajaduspõhine",U3483&gt;=[2]an!$M$37,U3483&lt;=[2]an!$M$38,RANK(D3483,$D3483:$D3483)+COUNTIFS($D$2:D3483,D3483,$F$2:F3483,F3483)-1=1),
((EOMONTH(U3483,0)-U3483+1)*X3483)/DAY(EOMONTH(U3483,0))+(DAY(U3483)-1)*100/DAY(EOMONTH(U3483,0)),
IF(AND(F3483="Peretoe teenus",H3483&lt;[2]an!$M$37,S3483="kahepoolne vajaduspõhine",U3483&gt;=[2]an!$M$37,U3483&lt;=[2]an!$M$38,RANK(D3483,$D3483:$D3483)+COUNTIFS($D$2:D3483,D3483,$F$2:F3483,F3483)-1&gt;1),"",
IF(AND(F3483="Peretoe teenus",H3483&lt;[2]an!$M$37,S3483="kahepoolne vajaduspõhine",U3483&gt;[2]an!$M$38,RANK(D3483,$D3483:$D3483)+COUNTIFS($D$2:D3483,D3483,$F$2:F3483,F3483)-1=1),X3483,
IF(AND(F3483="Peretoe teenus",H3483&lt;[2]an!$M$37,S3483="kahepoolne vajaduspõhine",U3483&gt;[2]an!$M$38,RANK(D3483,$D3483:$D3483)+COUNTIFS($D$2:D3483,D3483,$F$2:F3483,F3483)-1&gt;1),"",X3483*W3483)))))))))))))),"")</f>
        <v/>
      </c>
      <c r="Z3483" s="18" t="str">
        <f t="shared" si="163"/>
        <v/>
      </c>
      <c r="AA3483" s="19" t="str">
        <f>IFERROR(VLOOKUP(E3483,[2]an!$A$3:$B$81,2,FALSE),"")</f>
        <v/>
      </c>
      <c r="AB3483" s="19" t="str">
        <f>IFERROR(VLOOKUP(AA3483,[2]an!$C$2:$D$16,2,FALSE),"")</f>
        <v/>
      </c>
      <c r="AC3483" s="20"/>
      <c r="AD3483" s="21" t="str">
        <f>IF(A3483=[2]an!$F$36,VLOOKUP([2]an!$F$36,[2]an!$F$36:$H$36,3,FALSE),IF(A3483=[2]an!$F$35,VLOOKUP([2]an!$F$35,[2]an!$F$35:$H$35,3,FALSE),IF(A3483=[2]an!$F$33,VLOOKUP([2]an!$F$33,[2]an!$F$33:$H$33,3,FALSE),IF(A3483=[2]an!$F$31,VLOOKUP([2]an!$F$31,[2]an!$F$31:$H$31,3,FALSE),""))))</f>
        <v/>
      </c>
    </row>
    <row r="3484" spans="6:30" x14ac:dyDescent="0.2">
      <c r="F3484" s="10"/>
      <c r="G3484" s="8" t="str">
        <f t="shared" si="164"/>
        <v/>
      </c>
      <c r="H3484" s="13"/>
      <c r="K3484" s="13"/>
      <c r="L3484" s="10"/>
      <c r="M3484" s="10"/>
      <c r="S3484" s="8" t="str">
        <f>IFERROR(VLOOKUP(D3484,[1]peretoe_teenus!$A$2:$L$2000,5,FALSE),"")</f>
        <v/>
      </c>
      <c r="U3484" s="13"/>
      <c r="V3484" s="15" t="str" cm="1">
        <f t="array" ref="V3484">IFERROR(IF(AND(F3484="Tugigrupp",RANK(K3484,$K3484:$K3484)+COUNTIFS($K$2:K3484,K3484,$L$2:L3484,L3484,$M$2:M3484,M3484,$I$2:I3484,I3484,$G$2:G3484,G3484,$F$2:F3484,F3484)-1=1),SUMPRODUCT(($F$2:$F$4154=F3484)*($G$2:$G$4154=G3484)*($K$2:$K$4154=K3484)*($I$2:$I$4154=I3484)*($L$2:$L$4154=L3484)*($M$2:$M$4154=M3484)),""),"")</f>
        <v/>
      </c>
      <c r="W3484" s="15" t="str">
        <f t="shared" si="162"/>
        <v/>
      </c>
      <c r="X3484" s="16" t="str">
        <f>IF(AND(A3484=[2]an!$G$38,F3484=[2]an!$E$40),[2]an!$G$40,IF(AND(A3484=[2]an!$G$38,F3484=[2]an!$E$41),[2]an!$G$41,IF(AND(A3484=[2]an!$G$38,F3484=[2]an!$E$39,H3484&gt;=[2]an!$M$37),[2]an!$G$39,
IF(AND(A3484=[2]an!$G$38,F3484=[2]an!$E$39,H3484&lt;[2]an!$M$37,S3484="kahepoolne vajaduspõhine",U3484=""),[2]an!$M$40,
IF(AND(A3484=[2]an!$G$38,F3484=[2]an!$E$39,H3484&lt;[2]an!$M$37,S3484="kahepoolne vajaduspõhine",U3484&lt;&gt;""),[2]an!$G$39,
IF(AND(A3484=[2]an!$G$38,F3484=[2]an!$E$39,H3484&lt;[2]an!$M$37,S3484&lt;&gt;"kahepoolne vajaduspõhine"),[2]an!$G$39,
IF(AND(A3484=[2]an!$G$38,F3484=[2]an!$E$42),[2]an!$G$42,
IF(AND(A3484=[2]an!$H$38,F3484=[2]an!$E$40),[2]an!$H$40,IF(AND(A3484=[2]an!$H$38,F3484=[2]an!$E$41),[2]an!$H$41,IF(AND(A3484=[2]an!$H$38,F3484=[2]an!$E$39,H3484&gt;=[2]an!$M$37),[2]an!$H$39,
IF(AND(A3484=[2]an!$H$38,F3484=[2]an!$E$39,H3484&lt;[2]an!$M$37,S3484="kahepoolne vajaduspõhine",U3484=""),[2]an!$M$40,
IF(AND(A3484=[2]an!$H$38,F3484=[2]an!$E$39,H3484&lt;[2]an!$M$37,S3484="kahepoolne vajaduspõhine",U3484&lt;&gt;""),[2]an!$H$39,
IF(AND(A3484=[2]an!$H$38,F3484=[2]an!$E$39,H3484&lt;[2]an!$M$37,S3484&lt;&gt;"kahepoolne vajaduspõhine"),[2]an!$H$39,
IF(AND(A3484=[2]an!$H$38,F3484=[2]an!$E$42),[2]an!$H$42,
IF(AND(A3484=[2]an!$I$38,F3484=[2]an!$E$40),[2]an!$I$40,IF(AND(A3484=[2]an!$I$38,F3484=[2]an!$E$41),[2]an!$I$41,IF(AND(A3484=[2]an!$I$38,F3484=[2]an!$E$39,H3484&gt;=[2]an!$M$37),[2]an!$I$39,
IF(AND(A3484=[2]an!$I$38,F3484=[2]an!$E$39,H3484&lt;[2]an!$M$37,S3484="kahepoolne vajaduspõhine",U3484=""),[2]an!$M$40,
IF(AND(A3484=[2]an!$I$38,F3484=[2]an!$E$39,H3484&lt;[2]an!$M$37,S3484="kahepoolne vajaduspõhine",U3484&lt;&gt;""),[2]an!$I$39,
IF(AND(A3484=[2]an!$I$38,F3484=[2]an!$E$39,H3484&lt;[2]an!$M$37,S3484&lt;&gt;"kahepoolne vajaduspõhine"),[2]an!$I$39,
IF(AND(A3484=[2]an!$I$38,F3484=[2]an!$E$42),[2]an!$I$42,
IF(AND(A3484=[2]an!$J$38,F3484=[2]an!$E$40),[2]an!$J$40,IF(AND(A3484=[2]an!$J$38,F3484=[2]an!$E$41),[2]an!$J$41,IF(AND(A3484=[2]an!$J$38,F3484=[2]an!$E$39,H3484&gt;=[2]an!$M$37),[2]an!$J$39,
IF(AND(A3484=[2]an!$J$38,F3484=[2]an!$E$39,H3484&lt;[2]an!$M$37,S3484="kahepoolne vajaduspõhine",U3484=""),[2]an!$M$40,
IF(AND(A3484=[2]an!$J$38,F3484=[2]an!$E$39,H3484&lt;[2]an!$M$37,S3484="kahepoolne vajaduspõhine",U3484&lt;&gt;""),[2]an!$J$39,
IF(AND(A3484=[2]an!$J$38,F3484=[2]an!$E$39,H3484&lt;[2]an!$M$37,S3484&lt;&gt;"kahepoolne vajaduspõhine"),[2]an!$J$39,
IF(AND(A3484=[2]an!$J$38,F3484=[2]an!$E$42),[2]an!$J$42,""))))))))))))))))))))))))))))</f>
        <v/>
      </c>
      <c r="Y3484" s="17" t="str">
        <f>IFERROR(IF(F3484="Tugigrupp",0,
IF(AND(F3484="Peretoe teenus",H3484&gt;=[2]an!$M$37,RANK(D3484,$D3484:$D3484)+COUNTIFS($D$2:D3484,D3484,$F$2:F3484,F3484)-1&gt;1),"",
IF(AND(F3484="Peretoe teenus",H3484&gt;=[2]an!$M$37,RANK(D3484,$D3484:$D3484)+COUNTIFS($D$2:D3484,D3484,$F$2:F3484,F3484)-1=1,MONTH(H3484)=MONTH(K3484)=TRUE,YEAR(H3484)=YEAR(K3484)=TRUE),((EOMONTH(H3484,0)-H3484+1)*X3484)/DAY(EOMONTH(H3484,0)),
IF(AND(F3484="Peretoe teenus",H3484&gt;=[2]an!$M$37,RANK(D3484,$D3484:$D3484)+COUNTIFS($D$2:D3484,D3484,$F$2:F3484,F3484)-1=1),X3484,
IF(AND(F3484="Peretoe teenus",H3484&lt;[2]an!$M$37,S3484&lt;&gt;"kahepoolne vajaduspõhine",RANK(D3484,$D3484:$D3484)+COUNTIFS($D$2:D3484,D3484,$F$2:F3484,F3484)-1=1),X3484,
IF(AND(F3484="Peretoe teenus",H3484&lt;[2]an!$M$37,S3484&lt;&gt;"kahepoolne vajaduspõhine",RANK(D3484,$D3484:$D3484)+COUNTIFS($D$2:D3484,D3484,$F$2:F3484,F3484)-1&gt;1),"",
IF(AND(F3484="Peretoe teenus",H3484&lt;[2]an!$M$37,S3484="kahepoolne vajaduspõhine",U3484="",RANK(D3484,$D3484:$D3484)+COUNTIFS($D$2:D3484,D3484,$F$2:F3484,F3484)-1=1),X3484,
IF(AND(F3484="Peretoe teenus",H3484&lt;[2]an!$M$37,S3484="kahepoolne vajaduspõhine",U3484="",RANK(D3484,$D3484:$D3484)+COUNTIFS($D$2:D3484,D3484,$F$2:F3484,F3484)-1&gt;1),"",
IF(AND(F3484="Peretoe teenus",H3484&lt;[2]an!$M$37,S3484="kahepoolne vajaduspõhine",U3484&lt;[2]an!$M$37,RANK(D3484,$D3484:$D3484)+COUNTIFS($D$2:D3484,D3484,$F$2:F3484,F3484)-1=1),X3484,
IF(AND(F3484="Peretoe teenus",H3484&lt;[2]an!$M$37,S3484="kahepoolne vajaduspõhine",U3484&lt;[2]an!$M$37,RANK(D3484,$D3484:$D3484)+COUNTIFS($D$2:D3484,D3484,$F$2:F3484,F3484)-1&gt;1),"",
IF(AND(F3484="Peretoe teenus",H3484&lt;[2]an!$M$37,S3484="kahepoolne vajaduspõhine",U3484&gt;=[2]an!$M$37,U3484&lt;=[2]an!$M$38,RANK(D3484,$D3484:$D3484)+COUNTIFS($D$2:D3484,D3484,$F$2:F3484,F3484)-1=1),
((EOMONTH(U3484,0)-U3484+1)*X3484)/DAY(EOMONTH(U3484,0))+(DAY(U3484)-1)*100/DAY(EOMONTH(U3484,0)),
IF(AND(F3484="Peretoe teenus",H3484&lt;[2]an!$M$37,S3484="kahepoolne vajaduspõhine",U3484&gt;=[2]an!$M$37,U3484&lt;=[2]an!$M$38,RANK(D3484,$D3484:$D3484)+COUNTIFS($D$2:D3484,D3484,$F$2:F3484,F3484)-1&gt;1),"",
IF(AND(F3484="Peretoe teenus",H3484&lt;[2]an!$M$37,S3484="kahepoolne vajaduspõhine",U3484&gt;[2]an!$M$38,RANK(D3484,$D3484:$D3484)+COUNTIFS($D$2:D3484,D3484,$F$2:F3484,F3484)-1=1),X3484,
IF(AND(F3484="Peretoe teenus",H3484&lt;[2]an!$M$37,S3484="kahepoolne vajaduspõhine",U3484&gt;[2]an!$M$38,RANK(D3484,$D3484:$D3484)+COUNTIFS($D$2:D3484,D3484,$F$2:F3484,F3484)-1&gt;1),"",X3484*W3484)))))))))))))),"")</f>
        <v/>
      </c>
      <c r="Z3484" s="18" t="str">
        <f t="shared" si="163"/>
        <v/>
      </c>
      <c r="AA3484" s="19" t="str">
        <f>IFERROR(VLOOKUP(E3484,[2]an!$A$3:$B$81,2,FALSE),"")</f>
        <v/>
      </c>
      <c r="AB3484" s="19" t="str">
        <f>IFERROR(VLOOKUP(AA3484,[2]an!$C$2:$D$16,2,FALSE),"")</f>
        <v/>
      </c>
      <c r="AC3484" s="20"/>
      <c r="AD3484" s="21" t="str">
        <f>IF(A3484=[2]an!$F$36,VLOOKUP([2]an!$F$36,[2]an!$F$36:$H$36,3,FALSE),IF(A3484=[2]an!$F$35,VLOOKUP([2]an!$F$35,[2]an!$F$35:$H$35,3,FALSE),IF(A3484=[2]an!$F$33,VLOOKUP([2]an!$F$33,[2]an!$F$33:$H$33,3,FALSE),IF(A3484=[2]an!$F$31,VLOOKUP([2]an!$F$31,[2]an!$F$31:$H$31,3,FALSE),""))))</f>
        <v/>
      </c>
    </row>
    <row r="3485" spans="6:30" x14ac:dyDescent="0.2">
      <c r="F3485" s="10"/>
      <c r="G3485" s="8" t="str">
        <f t="shared" si="164"/>
        <v/>
      </c>
      <c r="H3485" s="13"/>
      <c r="K3485" s="13"/>
      <c r="L3485" s="10"/>
      <c r="M3485" s="10"/>
      <c r="S3485" s="8" t="str">
        <f>IFERROR(VLOOKUP(D3485,[1]peretoe_teenus!$A$2:$L$2000,5,FALSE),"")</f>
        <v/>
      </c>
      <c r="U3485" s="13"/>
      <c r="V3485" s="15" t="str" cm="1">
        <f t="array" ref="V3485">IFERROR(IF(AND(F3485="Tugigrupp",RANK(K3485,$K3485:$K3485)+COUNTIFS($K$2:K3485,K3485,$L$2:L3485,L3485,$M$2:M3485,M3485,$I$2:I3485,I3485,$G$2:G3485,G3485,$F$2:F3485,F3485)-1=1),SUMPRODUCT(($F$2:$F$4154=F3485)*($G$2:$G$4154=G3485)*($K$2:$K$4154=K3485)*($I$2:$I$4154=I3485)*($L$2:$L$4154=L3485)*($M$2:$M$4154=M3485)),""),"")</f>
        <v/>
      </c>
      <c r="W3485" s="15" t="str">
        <f t="shared" si="162"/>
        <v/>
      </c>
      <c r="X3485" s="16" t="str">
        <f>IF(AND(A3485=[2]an!$G$38,F3485=[2]an!$E$40),[2]an!$G$40,IF(AND(A3485=[2]an!$G$38,F3485=[2]an!$E$41),[2]an!$G$41,IF(AND(A3485=[2]an!$G$38,F3485=[2]an!$E$39,H3485&gt;=[2]an!$M$37),[2]an!$G$39,
IF(AND(A3485=[2]an!$G$38,F3485=[2]an!$E$39,H3485&lt;[2]an!$M$37,S3485="kahepoolne vajaduspõhine",U3485=""),[2]an!$M$40,
IF(AND(A3485=[2]an!$G$38,F3485=[2]an!$E$39,H3485&lt;[2]an!$M$37,S3485="kahepoolne vajaduspõhine",U3485&lt;&gt;""),[2]an!$G$39,
IF(AND(A3485=[2]an!$G$38,F3485=[2]an!$E$39,H3485&lt;[2]an!$M$37,S3485&lt;&gt;"kahepoolne vajaduspõhine"),[2]an!$G$39,
IF(AND(A3485=[2]an!$G$38,F3485=[2]an!$E$42),[2]an!$G$42,
IF(AND(A3485=[2]an!$H$38,F3485=[2]an!$E$40),[2]an!$H$40,IF(AND(A3485=[2]an!$H$38,F3485=[2]an!$E$41),[2]an!$H$41,IF(AND(A3485=[2]an!$H$38,F3485=[2]an!$E$39,H3485&gt;=[2]an!$M$37),[2]an!$H$39,
IF(AND(A3485=[2]an!$H$38,F3485=[2]an!$E$39,H3485&lt;[2]an!$M$37,S3485="kahepoolne vajaduspõhine",U3485=""),[2]an!$M$40,
IF(AND(A3485=[2]an!$H$38,F3485=[2]an!$E$39,H3485&lt;[2]an!$M$37,S3485="kahepoolne vajaduspõhine",U3485&lt;&gt;""),[2]an!$H$39,
IF(AND(A3485=[2]an!$H$38,F3485=[2]an!$E$39,H3485&lt;[2]an!$M$37,S3485&lt;&gt;"kahepoolne vajaduspõhine"),[2]an!$H$39,
IF(AND(A3485=[2]an!$H$38,F3485=[2]an!$E$42),[2]an!$H$42,
IF(AND(A3485=[2]an!$I$38,F3485=[2]an!$E$40),[2]an!$I$40,IF(AND(A3485=[2]an!$I$38,F3485=[2]an!$E$41),[2]an!$I$41,IF(AND(A3485=[2]an!$I$38,F3485=[2]an!$E$39,H3485&gt;=[2]an!$M$37),[2]an!$I$39,
IF(AND(A3485=[2]an!$I$38,F3485=[2]an!$E$39,H3485&lt;[2]an!$M$37,S3485="kahepoolne vajaduspõhine",U3485=""),[2]an!$M$40,
IF(AND(A3485=[2]an!$I$38,F3485=[2]an!$E$39,H3485&lt;[2]an!$M$37,S3485="kahepoolne vajaduspõhine",U3485&lt;&gt;""),[2]an!$I$39,
IF(AND(A3485=[2]an!$I$38,F3485=[2]an!$E$39,H3485&lt;[2]an!$M$37,S3485&lt;&gt;"kahepoolne vajaduspõhine"),[2]an!$I$39,
IF(AND(A3485=[2]an!$I$38,F3485=[2]an!$E$42),[2]an!$I$42,
IF(AND(A3485=[2]an!$J$38,F3485=[2]an!$E$40),[2]an!$J$40,IF(AND(A3485=[2]an!$J$38,F3485=[2]an!$E$41),[2]an!$J$41,IF(AND(A3485=[2]an!$J$38,F3485=[2]an!$E$39,H3485&gt;=[2]an!$M$37),[2]an!$J$39,
IF(AND(A3485=[2]an!$J$38,F3485=[2]an!$E$39,H3485&lt;[2]an!$M$37,S3485="kahepoolne vajaduspõhine",U3485=""),[2]an!$M$40,
IF(AND(A3485=[2]an!$J$38,F3485=[2]an!$E$39,H3485&lt;[2]an!$M$37,S3485="kahepoolne vajaduspõhine",U3485&lt;&gt;""),[2]an!$J$39,
IF(AND(A3485=[2]an!$J$38,F3485=[2]an!$E$39,H3485&lt;[2]an!$M$37,S3485&lt;&gt;"kahepoolne vajaduspõhine"),[2]an!$J$39,
IF(AND(A3485=[2]an!$J$38,F3485=[2]an!$E$42),[2]an!$J$42,""))))))))))))))))))))))))))))</f>
        <v/>
      </c>
      <c r="Y3485" s="17" t="str">
        <f>IFERROR(IF(F3485="Tugigrupp",0,
IF(AND(F3485="Peretoe teenus",H3485&gt;=[2]an!$M$37,RANK(D3485,$D3485:$D3485)+COUNTIFS($D$2:D3485,D3485,$F$2:F3485,F3485)-1&gt;1),"",
IF(AND(F3485="Peretoe teenus",H3485&gt;=[2]an!$M$37,RANK(D3485,$D3485:$D3485)+COUNTIFS($D$2:D3485,D3485,$F$2:F3485,F3485)-1=1,MONTH(H3485)=MONTH(K3485)=TRUE,YEAR(H3485)=YEAR(K3485)=TRUE),((EOMONTH(H3485,0)-H3485+1)*X3485)/DAY(EOMONTH(H3485,0)),
IF(AND(F3485="Peretoe teenus",H3485&gt;=[2]an!$M$37,RANK(D3485,$D3485:$D3485)+COUNTIFS($D$2:D3485,D3485,$F$2:F3485,F3485)-1=1),X3485,
IF(AND(F3485="Peretoe teenus",H3485&lt;[2]an!$M$37,S3485&lt;&gt;"kahepoolne vajaduspõhine",RANK(D3485,$D3485:$D3485)+COUNTIFS($D$2:D3485,D3485,$F$2:F3485,F3485)-1=1),X3485,
IF(AND(F3485="Peretoe teenus",H3485&lt;[2]an!$M$37,S3485&lt;&gt;"kahepoolne vajaduspõhine",RANK(D3485,$D3485:$D3485)+COUNTIFS($D$2:D3485,D3485,$F$2:F3485,F3485)-1&gt;1),"",
IF(AND(F3485="Peretoe teenus",H3485&lt;[2]an!$M$37,S3485="kahepoolne vajaduspõhine",U3485="",RANK(D3485,$D3485:$D3485)+COUNTIFS($D$2:D3485,D3485,$F$2:F3485,F3485)-1=1),X3485,
IF(AND(F3485="Peretoe teenus",H3485&lt;[2]an!$M$37,S3485="kahepoolne vajaduspõhine",U3485="",RANK(D3485,$D3485:$D3485)+COUNTIFS($D$2:D3485,D3485,$F$2:F3485,F3485)-1&gt;1),"",
IF(AND(F3485="Peretoe teenus",H3485&lt;[2]an!$M$37,S3485="kahepoolne vajaduspõhine",U3485&lt;[2]an!$M$37,RANK(D3485,$D3485:$D3485)+COUNTIFS($D$2:D3485,D3485,$F$2:F3485,F3485)-1=1),X3485,
IF(AND(F3485="Peretoe teenus",H3485&lt;[2]an!$M$37,S3485="kahepoolne vajaduspõhine",U3485&lt;[2]an!$M$37,RANK(D3485,$D3485:$D3485)+COUNTIFS($D$2:D3485,D3485,$F$2:F3485,F3485)-1&gt;1),"",
IF(AND(F3485="Peretoe teenus",H3485&lt;[2]an!$M$37,S3485="kahepoolne vajaduspõhine",U3485&gt;=[2]an!$M$37,U3485&lt;=[2]an!$M$38,RANK(D3485,$D3485:$D3485)+COUNTIFS($D$2:D3485,D3485,$F$2:F3485,F3485)-1=1),
((EOMONTH(U3485,0)-U3485+1)*X3485)/DAY(EOMONTH(U3485,0))+(DAY(U3485)-1)*100/DAY(EOMONTH(U3485,0)),
IF(AND(F3485="Peretoe teenus",H3485&lt;[2]an!$M$37,S3485="kahepoolne vajaduspõhine",U3485&gt;=[2]an!$M$37,U3485&lt;=[2]an!$M$38,RANK(D3485,$D3485:$D3485)+COUNTIFS($D$2:D3485,D3485,$F$2:F3485,F3485)-1&gt;1),"",
IF(AND(F3485="Peretoe teenus",H3485&lt;[2]an!$M$37,S3485="kahepoolne vajaduspõhine",U3485&gt;[2]an!$M$38,RANK(D3485,$D3485:$D3485)+COUNTIFS($D$2:D3485,D3485,$F$2:F3485,F3485)-1=1),X3485,
IF(AND(F3485="Peretoe teenus",H3485&lt;[2]an!$M$37,S3485="kahepoolne vajaduspõhine",U3485&gt;[2]an!$M$38,RANK(D3485,$D3485:$D3485)+COUNTIFS($D$2:D3485,D3485,$F$2:F3485,F3485)-1&gt;1),"",X3485*W3485)))))))))))))),"")</f>
        <v/>
      </c>
      <c r="Z3485" s="18" t="str">
        <f t="shared" si="163"/>
        <v/>
      </c>
      <c r="AA3485" s="19" t="str">
        <f>IFERROR(VLOOKUP(E3485,[2]an!$A$3:$B$81,2,FALSE),"")</f>
        <v/>
      </c>
      <c r="AB3485" s="19" t="str">
        <f>IFERROR(VLOOKUP(AA3485,[2]an!$C$2:$D$16,2,FALSE),"")</f>
        <v/>
      </c>
      <c r="AC3485" s="20"/>
      <c r="AD3485" s="21" t="str">
        <f>IF(A3485=[2]an!$F$36,VLOOKUP([2]an!$F$36,[2]an!$F$36:$H$36,3,FALSE),IF(A3485=[2]an!$F$35,VLOOKUP([2]an!$F$35,[2]an!$F$35:$H$35,3,FALSE),IF(A3485=[2]an!$F$33,VLOOKUP([2]an!$F$33,[2]an!$F$33:$H$33,3,FALSE),IF(A3485=[2]an!$F$31,VLOOKUP([2]an!$F$31,[2]an!$F$31:$H$31,3,FALSE),""))))</f>
        <v/>
      </c>
    </row>
    <row r="3486" spans="6:30" x14ac:dyDescent="0.2">
      <c r="F3486" s="10"/>
      <c r="G3486" s="8" t="str">
        <f t="shared" si="164"/>
        <v/>
      </c>
      <c r="H3486" s="13"/>
      <c r="K3486" s="13"/>
      <c r="L3486" s="10"/>
      <c r="M3486" s="10"/>
      <c r="S3486" s="8" t="str">
        <f>IFERROR(VLOOKUP(D3486,[1]peretoe_teenus!$A$2:$L$2000,5,FALSE),"")</f>
        <v/>
      </c>
      <c r="U3486" s="13"/>
      <c r="V3486" s="15" t="str" cm="1">
        <f t="array" ref="V3486">IFERROR(IF(AND(F3486="Tugigrupp",RANK(K3486,$K3486:$K3486)+COUNTIFS($K$2:K3486,K3486,$L$2:L3486,L3486,$M$2:M3486,M3486,$I$2:I3486,I3486,$G$2:G3486,G3486,$F$2:F3486,F3486)-1=1),SUMPRODUCT(($F$2:$F$4154=F3486)*($G$2:$G$4154=G3486)*($K$2:$K$4154=K3486)*($I$2:$I$4154=I3486)*($L$2:$L$4154=L3486)*($M$2:$M$4154=M3486)),""),"")</f>
        <v/>
      </c>
      <c r="W3486" s="15" t="str">
        <f t="shared" si="162"/>
        <v/>
      </c>
      <c r="X3486" s="16" t="str">
        <f>IF(AND(A3486=[2]an!$G$38,F3486=[2]an!$E$40),[2]an!$G$40,IF(AND(A3486=[2]an!$G$38,F3486=[2]an!$E$41),[2]an!$G$41,IF(AND(A3486=[2]an!$G$38,F3486=[2]an!$E$39,H3486&gt;=[2]an!$M$37),[2]an!$G$39,
IF(AND(A3486=[2]an!$G$38,F3486=[2]an!$E$39,H3486&lt;[2]an!$M$37,S3486="kahepoolne vajaduspõhine",U3486=""),[2]an!$M$40,
IF(AND(A3486=[2]an!$G$38,F3486=[2]an!$E$39,H3486&lt;[2]an!$M$37,S3486="kahepoolne vajaduspõhine",U3486&lt;&gt;""),[2]an!$G$39,
IF(AND(A3486=[2]an!$G$38,F3486=[2]an!$E$39,H3486&lt;[2]an!$M$37,S3486&lt;&gt;"kahepoolne vajaduspõhine"),[2]an!$G$39,
IF(AND(A3486=[2]an!$G$38,F3486=[2]an!$E$42),[2]an!$G$42,
IF(AND(A3486=[2]an!$H$38,F3486=[2]an!$E$40),[2]an!$H$40,IF(AND(A3486=[2]an!$H$38,F3486=[2]an!$E$41),[2]an!$H$41,IF(AND(A3486=[2]an!$H$38,F3486=[2]an!$E$39,H3486&gt;=[2]an!$M$37),[2]an!$H$39,
IF(AND(A3486=[2]an!$H$38,F3486=[2]an!$E$39,H3486&lt;[2]an!$M$37,S3486="kahepoolne vajaduspõhine",U3486=""),[2]an!$M$40,
IF(AND(A3486=[2]an!$H$38,F3486=[2]an!$E$39,H3486&lt;[2]an!$M$37,S3486="kahepoolne vajaduspõhine",U3486&lt;&gt;""),[2]an!$H$39,
IF(AND(A3486=[2]an!$H$38,F3486=[2]an!$E$39,H3486&lt;[2]an!$M$37,S3486&lt;&gt;"kahepoolne vajaduspõhine"),[2]an!$H$39,
IF(AND(A3486=[2]an!$H$38,F3486=[2]an!$E$42),[2]an!$H$42,
IF(AND(A3486=[2]an!$I$38,F3486=[2]an!$E$40),[2]an!$I$40,IF(AND(A3486=[2]an!$I$38,F3486=[2]an!$E$41),[2]an!$I$41,IF(AND(A3486=[2]an!$I$38,F3486=[2]an!$E$39,H3486&gt;=[2]an!$M$37),[2]an!$I$39,
IF(AND(A3486=[2]an!$I$38,F3486=[2]an!$E$39,H3486&lt;[2]an!$M$37,S3486="kahepoolne vajaduspõhine",U3486=""),[2]an!$M$40,
IF(AND(A3486=[2]an!$I$38,F3486=[2]an!$E$39,H3486&lt;[2]an!$M$37,S3486="kahepoolne vajaduspõhine",U3486&lt;&gt;""),[2]an!$I$39,
IF(AND(A3486=[2]an!$I$38,F3486=[2]an!$E$39,H3486&lt;[2]an!$M$37,S3486&lt;&gt;"kahepoolne vajaduspõhine"),[2]an!$I$39,
IF(AND(A3486=[2]an!$I$38,F3486=[2]an!$E$42),[2]an!$I$42,
IF(AND(A3486=[2]an!$J$38,F3486=[2]an!$E$40),[2]an!$J$40,IF(AND(A3486=[2]an!$J$38,F3486=[2]an!$E$41),[2]an!$J$41,IF(AND(A3486=[2]an!$J$38,F3486=[2]an!$E$39,H3486&gt;=[2]an!$M$37),[2]an!$J$39,
IF(AND(A3486=[2]an!$J$38,F3486=[2]an!$E$39,H3486&lt;[2]an!$M$37,S3486="kahepoolne vajaduspõhine",U3486=""),[2]an!$M$40,
IF(AND(A3486=[2]an!$J$38,F3486=[2]an!$E$39,H3486&lt;[2]an!$M$37,S3486="kahepoolne vajaduspõhine",U3486&lt;&gt;""),[2]an!$J$39,
IF(AND(A3486=[2]an!$J$38,F3486=[2]an!$E$39,H3486&lt;[2]an!$M$37,S3486&lt;&gt;"kahepoolne vajaduspõhine"),[2]an!$J$39,
IF(AND(A3486=[2]an!$J$38,F3486=[2]an!$E$42),[2]an!$J$42,""))))))))))))))))))))))))))))</f>
        <v/>
      </c>
      <c r="Y3486" s="17" t="str">
        <f>IFERROR(IF(F3486="Tugigrupp",0,
IF(AND(F3486="Peretoe teenus",H3486&gt;=[2]an!$M$37,RANK(D3486,$D3486:$D3486)+COUNTIFS($D$2:D3486,D3486,$F$2:F3486,F3486)-1&gt;1),"",
IF(AND(F3486="Peretoe teenus",H3486&gt;=[2]an!$M$37,RANK(D3486,$D3486:$D3486)+COUNTIFS($D$2:D3486,D3486,$F$2:F3486,F3486)-1=1,MONTH(H3486)=MONTH(K3486)=TRUE,YEAR(H3486)=YEAR(K3486)=TRUE),((EOMONTH(H3486,0)-H3486+1)*X3486)/DAY(EOMONTH(H3486,0)),
IF(AND(F3486="Peretoe teenus",H3486&gt;=[2]an!$M$37,RANK(D3486,$D3486:$D3486)+COUNTIFS($D$2:D3486,D3486,$F$2:F3486,F3486)-1=1),X3486,
IF(AND(F3486="Peretoe teenus",H3486&lt;[2]an!$M$37,S3486&lt;&gt;"kahepoolne vajaduspõhine",RANK(D3486,$D3486:$D3486)+COUNTIFS($D$2:D3486,D3486,$F$2:F3486,F3486)-1=1),X3486,
IF(AND(F3486="Peretoe teenus",H3486&lt;[2]an!$M$37,S3486&lt;&gt;"kahepoolne vajaduspõhine",RANK(D3486,$D3486:$D3486)+COUNTIFS($D$2:D3486,D3486,$F$2:F3486,F3486)-1&gt;1),"",
IF(AND(F3486="Peretoe teenus",H3486&lt;[2]an!$M$37,S3486="kahepoolne vajaduspõhine",U3486="",RANK(D3486,$D3486:$D3486)+COUNTIFS($D$2:D3486,D3486,$F$2:F3486,F3486)-1=1),X3486,
IF(AND(F3486="Peretoe teenus",H3486&lt;[2]an!$M$37,S3486="kahepoolne vajaduspõhine",U3486="",RANK(D3486,$D3486:$D3486)+COUNTIFS($D$2:D3486,D3486,$F$2:F3486,F3486)-1&gt;1),"",
IF(AND(F3486="Peretoe teenus",H3486&lt;[2]an!$M$37,S3486="kahepoolne vajaduspõhine",U3486&lt;[2]an!$M$37,RANK(D3486,$D3486:$D3486)+COUNTIFS($D$2:D3486,D3486,$F$2:F3486,F3486)-1=1),X3486,
IF(AND(F3486="Peretoe teenus",H3486&lt;[2]an!$M$37,S3486="kahepoolne vajaduspõhine",U3486&lt;[2]an!$M$37,RANK(D3486,$D3486:$D3486)+COUNTIFS($D$2:D3486,D3486,$F$2:F3486,F3486)-1&gt;1),"",
IF(AND(F3486="Peretoe teenus",H3486&lt;[2]an!$M$37,S3486="kahepoolne vajaduspõhine",U3486&gt;=[2]an!$M$37,U3486&lt;=[2]an!$M$38,RANK(D3486,$D3486:$D3486)+COUNTIFS($D$2:D3486,D3486,$F$2:F3486,F3486)-1=1),
((EOMONTH(U3486,0)-U3486+1)*X3486)/DAY(EOMONTH(U3486,0))+(DAY(U3486)-1)*100/DAY(EOMONTH(U3486,0)),
IF(AND(F3486="Peretoe teenus",H3486&lt;[2]an!$M$37,S3486="kahepoolne vajaduspõhine",U3486&gt;=[2]an!$M$37,U3486&lt;=[2]an!$M$38,RANK(D3486,$D3486:$D3486)+COUNTIFS($D$2:D3486,D3486,$F$2:F3486,F3486)-1&gt;1),"",
IF(AND(F3486="Peretoe teenus",H3486&lt;[2]an!$M$37,S3486="kahepoolne vajaduspõhine",U3486&gt;[2]an!$M$38,RANK(D3486,$D3486:$D3486)+COUNTIFS($D$2:D3486,D3486,$F$2:F3486,F3486)-1=1),X3486,
IF(AND(F3486="Peretoe teenus",H3486&lt;[2]an!$M$37,S3486="kahepoolne vajaduspõhine",U3486&gt;[2]an!$M$38,RANK(D3486,$D3486:$D3486)+COUNTIFS($D$2:D3486,D3486,$F$2:F3486,F3486)-1&gt;1),"",X3486*W3486)))))))))))))),"")</f>
        <v/>
      </c>
      <c r="Z3486" s="18" t="str">
        <f t="shared" si="163"/>
        <v/>
      </c>
      <c r="AA3486" s="19" t="str">
        <f>IFERROR(VLOOKUP(E3486,[2]an!$A$3:$B$81,2,FALSE),"")</f>
        <v/>
      </c>
      <c r="AB3486" s="19" t="str">
        <f>IFERROR(VLOOKUP(AA3486,[2]an!$C$2:$D$16,2,FALSE),"")</f>
        <v/>
      </c>
      <c r="AC3486" s="20"/>
      <c r="AD3486" s="21" t="str">
        <f>IF(A3486=[2]an!$F$36,VLOOKUP([2]an!$F$36,[2]an!$F$36:$H$36,3,FALSE),IF(A3486=[2]an!$F$35,VLOOKUP([2]an!$F$35,[2]an!$F$35:$H$35,3,FALSE),IF(A3486=[2]an!$F$33,VLOOKUP([2]an!$F$33,[2]an!$F$33:$H$33,3,FALSE),IF(A3486=[2]an!$F$31,VLOOKUP([2]an!$F$31,[2]an!$F$31:$H$31,3,FALSE),""))))</f>
        <v/>
      </c>
    </row>
    <row r="3487" spans="6:30" x14ac:dyDescent="0.2">
      <c r="F3487" s="10"/>
      <c r="G3487" s="8" t="str">
        <f t="shared" si="164"/>
        <v/>
      </c>
      <c r="H3487" s="13"/>
      <c r="K3487" s="13"/>
      <c r="L3487" s="10"/>
      <c r="M3487" s="10"/>
      <c r="S3487" s="8" t="str">
        <f>IFERROR(VLOOKUP(D3487,[1]peretoe_teenus!$A$2:$L$2000,5,FALSE),"")</f>
        <v/>
      </c>
      <c r="U3487" s="13"/>
      <c r="V3487" s="15" t="str" cm="1">
        <f t="array" ref="V3487">IFERROR(IF(AND(F3487="Tugigrupp",RANK(K3487,$K3487:$K3487)+COUNTIFS($K$2:K3487,K3487,$L$2:L3487,L3487,$M$2:M3487,M3487,$I$2:I3487,I3487,$G$2:G3487,G3487,$F$2:F3487,F3487)-1=1),SUMPRODUCT(($F$2:$F$4154=F3487)*($G$2:$G$4154=G3487)*($K$2:$K$4154=K3487)*($I$2:$I$4154=I3487)*($L$2:$L$4154=L3487)*($M$2:$M$4154=M3487)),""),"")</f>
        <v/>
      </c>
      <c r="W3487" s="15" t="str">
        <f t="shared" si="162"/>
        <v/>
      </c>
      <c r="X3487" s="16" t="str">
        <f>IF(AND(A3487=[2]an!$G$38,F3487=[2]an!$E$40),[2]an!$G$40,IF(AND(A3487=[2]an!$G$38,F3487=[2]an!$E$41),[2]an!$G$41,IF(AND(A3487=[2]an!$G$38,F3487=[2]an!$E$39,H3487&gt;=[2]an!$M$37),[2]an!$G$39,
IF(AND(A3487=[2]an!$G$38,F3487=[2]an!$E$39,H3487&lt;[2]an!$M$37,S3487="kahepoolne vajaduspõhine",U3487=""),[2]an!$M$40,
IF(AND(A3487=[2]an!$G$38,F3487=[2]an!$E$39,H3487&lt;[2]an!$M$37,S3487="kahepoolne vajaduspõhine",U3487&lt;&gt;""),[2]an!$G$39,
IF(AND(A3487=[2]an!$G$38,F3487=[2]an!$E$39,H3487&lt;[2]an!$M$37,S3487&lt;&gt;"kahepoolne vajaduspõhine"),[2]an!$G$39,
IF(AND(A3487=[2]an!$G$38,F3487=[2]an!$E$42),[2]an!$G$42,
IF(AND(A3487=[2]an!$H$38,F3487=[2]an!$E$40),[2]an!$H$40,IF(AND(A3487=[2]an!$H$38,F3487=[2]an!$E$41),[2]an!$H$41,IF(AND(A3487=[2]an!$H$38,F3487=[2]an!$E$39,H3487&gt;=[2]an!$M$37),[2]an!$H$39,
IF(AND(A3487=[2]an!$H$38,F3487=[2]an!$E$39,H3487&lt;[2]an!$M$37,S3487="kahepoolne vajaduspõhine",U3487=""),[2]an!$M$40,
IF(AND(A3487=[2]an!$H$38,F3487=[2]an!$E$39,H3487&lt;[2]an!$M$37,S3487="kahepoolne vajaduspõhine",U3487&lt;&gt;""),[2]an!$H$39,
IF(AND(A3487=[2]an!$H$38,F3487=[2]an!$E$39,H3487&lt;[2]an!$M$37,S3487&lt;&gt;"kahepoolne vajaduspõhine"),[2]an!$H$39,
IF(AND(A3487=[2]an!$H$38,F3487=[2]an!$E$42),[2]an!$H$42,
IF(AND(A3487=[2]an!$I$38,F3487=[2]an!$E$40),[2]an!$I$40,IF(AND(A3487=[2]an!$I$38,F3487=[2]an!$E$41),[2]an!$I$41,IF(AND(A3487=[2]an!$I$38,F3487=[2]an!$E$39,H3487&gt;=[2]an!$M$37),[2]an!$I$39,
IF(AND(A3487=[2]an!$I$38,F3487=[2]an!$E$39,H3487&lt;[2]an!$M$37,S3487="kahepoolne vajaduspõhine",U3487=""),[2]an!$M$40,
IF(AND(A3487=[2]an!$I$38,F3487=[2]an!$E$39,H3487&lt;[2]an!$M$37,S3487="kahepoolne vajaduspõhine",U3487&lt;&gt;""),[2]an!$I$39,
IF(AND(A3487=[2]an!$I$38,F3487=[2]an!$E$39,H3487&lt;[2]an!$M$37,S3487&lt;&gt;"kahepoolne vajaduspõhine"),[2]an!$I$39,
IF(AND(A3487=[2]an!$I$38,F3487=[2]an!$E$42),[2]an!$I$42,
IF(AND(A3487=[2]an!$J$38,F3487=[2]an!$E$40),[2]an!$J$40,IF(AND(A3487=[2]an!$J$38,F3487=[2]an!$E$41),[2]an!$J$41,IF(AND(A3487=[2]an!$J$38,F3487=[2]an!$E$39,H3487&gt;=[2]an!$M$37),[2]an!$J$39,
IF(AND(A3487=[2]an!$J$38,F3487=[2]an!$E$39,H3487&lt;[2]an!$M$37,S3487="kahepoolne vajaduspõhine",U3487=""),[2]an!$M$40,
IF(AND(A3487=[2]an!$J$38,F3487=[2]an!$E$39,H3487&lt;[2]an!$M$37,S3487="kahepoolne vajaduspõhine",U3487&lt;&gt;""),[2]an!$J$39,
IF(AND(A3487=[2]an!$J$38,F3487=[2]an!$E$39,H3487&lt;[2]an!$M$37,S3487&lt;&gt;"kahepoolne vajaduspõhine"),[2]an!$J$39,
IF(AND(A3487=[2]an!$J$38,F3487=[2]an!$E$42),[2]an!$J$42,""))))))))))))))))))))))))))))</f>
        <v/>
      </c>
      <c r="Y3487" s="17" t="str">
        <f>IFERROR(IF(F3487="Tugigrupp",0,
IF(AND(F3487="Peretoe teenus",H3487&gt;=[2]an!$M$37,RANK(D3487,$D3487:$D3487)+COUNTIFS($D$2:D3487,D3487,$F$2:F3487,F3487)-1&gt;1),"",
IF(AND(F3487="Peretoe teenus",H3487&gt;=[2]an!$M$37,RANK(D3487,$D3487:$D3487)+COUNTIFS($D$2:D3487,D3487,$F$2:F3487,F3487)-1=1,MONTH(H3487)=MONTH(K3487)=TRUE,YEAR(H3487)=YEAR(K3487)=TRUE),((EOMONTH(H3487,0)-H3487+1)*X3487)/DAY(EOMONTH(H3487,0)),
IF(AND(F3487="Peretoe teenus",H3487&gt;=[2]an!$M$37,RANK(D3487,$D3487:$D3487)+COUNTIFS($D$2:D3487,D3487,$F$2:F3487,F3487)-1=1),X3487,
IF(AND(F3487="Peretoe teenus",H3487&lt;[2]an!$M$37,S3487&lt;&gt;"kahepoolne vajaduspõhine",RANK(D3487,$D3487:$D3487)+COUNTIFS($D$2:D3487,D3487,$F$2:F3487,F3487)-1=1),X3487,
IF(AND(F3487="Peretoe teenus",H3487&lt;[2]an!$M$37,S3487&lt;&gt;"kahepoolne vajaduspõhine",RANK(D3487,$D3487:$D3487)+COUNTIFS($D$2:D3487,D3487,$F$2:F3487,F3487)-1&gt;1),"",
IF(AND(F3487="Peretoe teenus",H3487&lt;[2]an!$M$37,S3487="kahepoolne vajaduspõhine",U3487="",RANK(D3487,$D3487:$D3487)+COUNTIFS($D$2:D3487,D3487,$F$2:F3487,F3487)-1=1),X3487,
IF(AND(F3487="Peretoe teenus",H3487&lt;[2]an!$M$37,S3487="kahepoolne vajaduspõhine",U3487="",RANK(D3487,$D3487:$D3487)+COUNTIFS($D$2:D3487,D3487,$F$2:F3487,F3487)-1&gt;1),"",
IF(AND(F3487="Peretoe teenus",H3487&lt;[2]an!$M$37,S3487="kahepoolne vajaduspõhine",U3487&lt;[2]an!$M$37,RANK(D3487,$D3487:$D3487)+COUNTIFS($D$2:D3487,D3487,$F$2:F3487,F3487)-1=1),X3487,
IF(AND(F3487="Peretoe teenus",H3487&lt;[2]an!$M$37,S3487="kahepoolne vajaduspõhine",U3487&lt;[2]an!$M$37,RANK(D3487,$D3487:$D3487)+COUNTIFS($D$2:D3487,D3487,$F$2:F3487,F3487)-1&gt;1),"",
IF(AND(F3487="Peretoe teenus",H3487&lt;[2]an!$M$37,S3487="kahepoolne vajaduspõhine",U3487&gt;=[2]an!$M$37,U3487&lt;=[2]an!$M$38,RANK(D3487,$D3487:$D3487)+COUNTIFS($D$2:D3487,D3487,$F$2:F3487,F3487)-1=1),
((EOMONTH(U3487,0)-U3487+1)*X3487)/DAY(EOMONTH(U3487,0))+(DAY(U3487)-1)*100/DAY(EOMONTH(U3487,0)),
IF(AND(F3487="Peretoe teenus",H3487&lt;[2]an!$M$37,S3487="kahepoolne vajaduspõhine",U3487&gt;=[2]an!$M$37,U3487&lt;=[2]an!$M$38,RANK(D3487,$D3487:$D3487)+COUNTIFS($D$2:D3487,D3487,$F$2:F3487,F3487)-1&gt;1),"",
IF(AND(F3487="Peretoe teenus",H3487&lt;[2]an!$M$37,S3487="kahepoolne vajaduspõhine",U3487&gt;[2]an!$M$38,RANK(D3487,$D3487:$D3487)+COUNTIFS($D$2:D3487,D3487,$F$2:F3487,F3487)-1=1),X3487,
IF(AND(F3487="Peretoe teenus",H3487&lt;[2]an!$M$37,S3487="kahepoolne vajaduspõhine",U3487&gt;[2]an!$M$38,RANK(D3487,$D3487:$D3487)+COUNTIFS($D$2:D3487,D3487,$F$2:F3487,F3487)-1&gt;1),"",X3487*W3487)))))))))))))),"")</f>
        <v/>
      </c>
      <c r="Z3487" s="18" t="str">
        <f t="shared" si="163"/>
        <v/>
      </c>
      <c r="AA3487" s="19" t="str">
        <f>IFERROR(VLOOKUP(E3487,[2]an!$A$3:$B$81,2,FALSE),"")</f>
        <v/>
      </c>
      <c r="AB3487" s="19" t="str">
        <f>IFERROR(VLOOKUP(AA3487,[2]an!$C$2:$D$16,2,FALSE),"")</f>
        <v/>
      </c>
      <c r="AC3487" s="20"/>
      <c r="AD3487" s="21" t="str">
        <f>IF(A3487=[2]an!$F$36,VLOOKUP([2]an!$F$36,[2]an!$F$36:$H$36,3,FALSE),IF(A3487=[2]an!$F$35,VLOOKUP([2]an!$F$35,[2]an!$F$35:$H$35,3,FALSE),IF(A3487=[2]an!$F$33,VLOOKUP([2]an!$F$33,[2]an!$F$33:$H$33,3,FALSE),IF(A3487=[2]an!$F$31,VLOOKUP([2]an!$F$31,[2]an!$F$31:$H$31,3,FALSE),""))))</f>
        <v/>
      </c>
    </row>
    <row r="3488" spans="6:30" x14ac:dyDescent="0.2">
      <c r="F3488" s="10"/>
      <c r="G3488" s="8" t="str">
        <f t="shared" si="164"/>
        <v/>
      </c>
      <c r="H3488" s="13"/>
      <c r="K3488" s="13"/>
      <c r="L3488" s="10"/>
      <c r="M3488" s="10"/>
      <c r="S3488" s="8" t="str">
        <f>IFERROR(VLOOKUP(D3488,[1]peretoe_teenus!$A$2:$L$2000,5,FALSE),"")</f>
        <v/>
      </c>
      <c r="U3488" s="13"/>
      <c r="V3488" s="15" t="str" cm="1">
        <f t="array" ref="V3488">IFERROR(IF(AND(F3488="Tugigrupp",RANK(K3488,$K3488:$K3488)+COUNTIFS($K$2:K3488,K3488,$L$2:L3488,L3488,$M$2:M3488,M3488,$I$2:I3488,I3488,$G$2:G3488,G3488,$F$2:F3488,F3488)-1=1),SUMPRODUCT(($F$2:$F$4154=F3488)*($G$2:$G$4154=G3488)*($K$2:$K$4154=K3488)*($I$2:$I$4154=I3488)*($L$2:$L$4154=L3488)*($M$2:$M$4154=M3488)),""),"")</f>
        <v/>
      </c>
      <c r="W3488" s="15" t="str">
        <f t="shared" si="162"/>
        <v/>
      </c>
      <c r="X3488" s="16" t="str">
        <f>IF(AND(A3488=[2]an!$G$38,F3488=[2]an!$E$40),[2]an!$G$40,IF(AND(A3488=[2]an!$G$38,F3488=[2]an!$E$41),[2]an!$G$41,IF(AND(A3488=[2]an!$G$38,F3488=[2]an!$E$39,H3488&gt;=[2]an!$M$37),[2]an!$G$39,
IF(AND(A3488=[2]an!$G$38,F3488=[2]an!$E$39,H3488&lt;[2]an!$M$37,S3488="kahepoolne vajaduspõhine",U3488=""),[2]an!$M$40,
IF(AND(A3488=[2]an!$G$38,F3488=[2]an!$E$39,H3488&lt;[2]an!$M$37,S3488="kahepoolne vajaduspõhine",U3488&lt;&gt;""),[2]an!$G$39,
IF(AND(A3488=[2]an!$G$38,F3488=[2]an!$E$39,H3488&lt;[2]an!$M$37,S3488&lt;&gt;"kahepoolne vajaduspõhine"),[2]an!$G$39,
IF(AND(A3488=[2]an!$G$38,F3488=[2]an!$E$42),[2]an!$G$42,
IF(AND(A3488=[2]an!$H$38,F3488=[2]an!$E$40),[2]an!$H$40,IF(AND(A3488=[2]an!$H$38,F3488=[2]an!$E$41),[2]an!$H$41,IF(AND(A3488=[2]an!$H$38,F3488=[2]an!$E$39,H3488&gt;=[2]an!$M$37),[2]an!$H$39,
IF(AND(A3488=[2]an!$H$38,F3488=[2]an!$E$39,H3488&lt;[2]an!$M$37,S3488="kahepoolne vajaduspõhine",U3488=""),[2]an!$M$40,
IF(AND(A3488=[2]an!$H$38,F3488=[2]an!$E$39,H3488&lt;[2]an!$M$37,S3488="kahepoolne vajaduspõhine",U3488&lt;&gt;""),[2]an!$H$39,
IF(AND(A3488=[2]an!$H$38,F3488=[2]an!$E$39,H3488&lt;[2]an!$M$37,S3488&lt;&gt;"kahepoolne vajaduspõhine"),[2]an!$H$39,
IF(AND(A3488=[2]an!$H$38,F3488=[2]an!$E$42),[2]an!$H$42,
IF(AND(A3488=[2]an!$I$38,F3488=[2]an!$E$40),[2]an!$I$40,IF(AND(A3488=[2]an!$I$38,F3488=[2]an!$E$41),[2]an!$I$41,IF(AND(A3488=[2]an!$I$38,F3488=[2]an!$E$39,H3488&gt;=[2]an!$M$37),[2]an!$I$39,
IF(AND(A3488=[2]an!$I$38,F3488=[2]an!$E$39,H3488&lt;[2]an!$M$37,S3488="kahepoolne vajaduspõhine",U3488=""),[2]an!$M$40,
IF(AND(A3488=[2]an!$I$38,F3488=[2]an!$E$39,H3488&lt;[2]an!$M$37,S3488="kahepoolne vajaduspõhine",U3488&lt;&gt;""),[2]an!$I$39,
IF(AND(A3488=[2]an!$I$38,F3488=[2]an!$E$39,H3488&lt;[2]an!$M$37,S3488&lt;&gt;"kahepoolne vajaduspõhine"),[2]an!$I$39,
IF(AND(A3488=[2]an!$I$38,F3488=[2]an!$E$42),[2]an!$I$42,
IF(AND(A3488=[2]an!$J$38,F3488=[2]an!$E$40),[2]an!$J$40,IF(AND(A3488=[2]an!$J$38,F3488=[2]an!$E$41),[2]an!$J$41,IF(AND(A3488=[2]an!$J$38,F3488=[2]an!$E$39,H3488&gt;=[2]an!$M$37),[2]an!$J$39,
IF(AND(A3488=[2]an!$J$38,F3488=[2]an!$E$39,H3488&lt;[2]an!$M$37,S3488="kahepoolne vajaduspõhine",U3488=""),[2]an!$M$40,
IF(AND(A3488=[2]an!$J$38,F3488=[2]an!$E$39,H3488&lt;[2]an!$M$37,S3488="kahepoolne vajaduspõhine",U3488&lt;&gt;""),[2]an!$J$39,
IF(AND(A3488=[2]an!$J$38,F3488=[2]an!$E$39,H3488&lt;[2]an!$M$37,S3488&lt;&gt;"kahepoolne vajaduspõhine"),[2]an!$J$39,
IF(AND(A3488=[2]an!$J$38,F3488=[2]an!$E$42),[2]an!$J$42,""))))))))))))))))))))))))))))</f>
        <v/>
      </c>
      <c r="Y3488" s="17" t="str">
        <f>IFERROR(IF(F3488="Tugigrupp",0,
IF(AND(F3488="Peretoe teenus",H3488&gt;=[2]an!$M$37,RANK(D3488,$D3488:$D3488)+COUNTIFS($D$2:D3488,D3488,$F$2:F3488,F3488)-1&gt;1),"",
IF(AND(F3488="Peretoe teenus",H3488&gt;=[2]an!$M$37,RANK(D3488,$D3488:$D3488)+COUNTIFS($D$2:D3488,D3488,$F$2:F3488,F3488)-1=1,MONTH(H3488)=MONTH(K3488)=TRUE,YEAR(H3488)=YEAR(K3488)=TRUE),((EOMONTH(H3488,0)-H3488+1)*X3488)/DAY(EOMONTH(H3488,0)),
IF(AND(F3488="Peretoe teenus",H3488&gt;=[2]an!$M$37,RANK(D3488,$D3488:$D3488)+COUNTIFS($D$2:D3488,D3488,$F$2:F3488,F3488)-1=1),X3488,
IF(AND(F3488="Peretoe teenus",H3488&lt;[2]an!$M$37,S3488&lt;&gt;"kahepoolne vajaduspõhine",RANK(D3488,$D3488:$D3488)+COUNTIFS($D$2:D3488,D3488,$F$2:F3488,F3488)-1=1),X3488,
IF(AND(F3488="Peretoe teenus",H3488&lt;[2]an!$M$37,S3488&lt;&gt;"kahepoolne vajaduspõhine",RANK(D3488,$D3488:$D3488)+COUNTIFS($D$2:D3488,D3488,$F$2:F3488,F3488)-1&gt;1),"",
IF(AND(F3488="Peretoe teenus",H3488&lt;[2]an!$M$37,S3488="kahepoolne vajaduspõhine",U3488="",RANK(D3488,$D3488:$D3488)+COUNTIFS($D$2:D3488,D3488,$F$2:F3488,F3488)-1=1),X3488,
IF(AND(F3488="Peretoe teenus",H3488&lt;[2]an!$M$37,S3488="kahepoolne vajaduspõhine",U3488="",RANK(D3488,$D3488:$D3488)+COUNTIFS($D$2:D3488,D3488,$F$2:F3488,F3488)-1&gt;1),"",
IF(AND(F3488="Peretoe teenus",H3488&lt;[2]an!$M$37,S3488="kahepoolne vajaduspõhine",U3488&lt;[2]an!$M$37,RANK(D3488,$D3488:$D3488)+COUNTIFS($D$2:D3488,D3488,$F$2:F3488,F3488)-1=1),X3488,
IF(AND(F3488="Peretoe teenus",H3488&lt;[2]an!$M$37,S3488="kahepoolne vajaduspõhine",U3488&lt;[2]an!$M$37,RANK(D3488,$D3488:$D3488)+COUNTIFS($D$2:D3488,D3488,$F$2:F3488,F3488)-1&gt;1),"",
IF(AND(F3488="Peretoe teenus",H3488&lt;[2]an!$M$37,S3488="kahepoolne vajaduspõhine",U3488&gt;=[2]an!$M$37,U3488&lt;=[2]an!$M$38,RANK(D3488,$D3488:$D3488)+COUNTIFS($D$2:D3488,D3488,$F$2:F3488,F3488)-1=1),
((EOMONTH(U3488,0)-U3488+1)*X3488)/DAY(EOMONTH(U3488,0))+(DAY(U3488)-1)*100/DAY(EOMONTH(U3488,0)),
IF(AND(F3488="Peretoe teenus",H3488&lt;[2]an!$M$37,S3488="kahepoolne vajaduspõhine",U3488&gt;=[2]an!$M$37,U3488&lt;=[2]an!$M$38,RANK(D3488,$D3488:$D3488)+COUNTIFS($D$2:D3488,D3488,$F$2:F3488,F3488)-1&gt;1),"",
IF(AND(F3488="Peretoe teenus",H3488&lt;[2]an!$M$37,S3488="kahepoolne vajaduspõhine",U3488&gt;[2]an!$M$38,RANK(D3488,$D3488:$D3488)+COUNTIFS($D$2:D3488,D3488,$F$2:F3488,F3488)-1=1),X3488,
IF(AND(F3488="Peretoe teenus",H3488&lt;[2]an!$M$37,S3488="kahepoolne vajaduspõhine",U3488&gt;[2]an!$M$38,RANK(D3488,$D3488:$D3488)+COUNTIFS($D$2:D3488,D3488,$F$2:F3488,F3488)-1&gt;1),"",X3488*W3488)))))))))))))),"")</f>
        <v/>
      </c>
      <c r="Z3488" s="18" t="str">
        <f t="shared" si="163"/>
        <v/>
      </c>
      <c r="AA3488" s="19" t="str">
        <f>IFERROR(VLOOKUP(E3488,[2]an!$A$3:$B$81,2,FALSE),"")</f>
        <v/>
      </c>
      <c r="AB3488" s="19" t="str">
        <f>IFERROR(VLOOKUP(AA3488,[2]an!$C$2:$D$16,2,FALSE),"")</f>
        <v/>
      </c>
      <c r="AC3488" s="20"/>
      <c r="AD3488" s="21" t="str">
        <f>IF(A3488=[2]an!$F$36,VLOOKUP([2]an!$F$36,[2]an!$F$36:$H$36,3,FALSE),IF(A3488=[2]an!$F$35,VLOOKUP([2]an!$F$35,[2]an!$F$35:$H$35,3,FALSE),IF(A3488=[2]an!$F$33,VLOOKUP([2]an!$F$33,[2]an!$F$33:$H$33,3,FALSE),IF(A3488=[2]an!$F$31,VLOOKUP([2]an!$F$31,[2]an!$F$31:$H$31,3,FALSE),""))))</f>
        <v/>
      </c>
    </row>
    <row r="3489" spans="6:30" x14ac:dyDescent="0.2">
      <c r="F3489" s="10"/>
      <c r="G3489" s="8" t="str">
        <f t="shared" si="164"/>
        <v/>
      </c>
      <c r="H3489" s="13"/>
      <c r="K3489" s="13"/>
      <c r="L3489" s="10"/>
      <c r="M3489" s="10"/>
      <c r="S3489" s="8" t="str">
        <f>IFERROR(VLOOKUP(D3489,[1]peretoe_teenus!$A$2:$L$2000,5,FALSE),"")</f>
        <v/>
      </c>
      <c r="U3489" s="13"/>
      <c r="V3489" s="15" t="str" cm="1">
        <f t="array" ref="V3489">IFERROR(IF(AND(F3489="Tugigrupp",RANK(K3489,$K3489:$K3489)+COUNTIFS($K$2:K3489,K3489,$L$2:L3489,L3489,$M$2:M3489,M3489,$I$2:I3489,I3489,$G$2:G3489,G3489,$F$2:F3489,F3489)-1=1),SUMPRODUCT(($F$2:$F$4154=F3489)*($G$2:$G$4154=G3489)*($K$2:$K$4154=K3489)*($I$2:$I$4154=I3489)*($L$2:$L$4154=L3489)*($M$2:$M$4154=M3489)),""),"")</f>
        <v/>
      </c>
      <c r="W3489" s="15" t="str">
        <f t="shared" si="162"/>
        <v/>
      </c>
      <c r="X3489" s="16" t="str">
        <f>IF(AND(A3489=[2]an!$G$38,F3489=[2]an!$E$40),[2]an!$G$40,IF(AND(A3489=[2]an!$G$38,F3489=[2]an!$E$41),[2]an!$G$41,IF(AND(A3489=[2]an!$G$38,F3489=[2]an!$E$39,H3489&gt;=[2]an!$M$37),[2]an!$G$39,
IF(AND(A3489=[2]an!$G$38,F3489=[2]an!$E$39,H3489&lt;[2]an!$M$37,S3489="kahepoolne vajaduspõhine",U3489=""),[2]an!$M$40,
IF(AND(A3489=[2]an!$G$38,F3489=[2]an!$E$39,H3489&lt;[2]an!$M$37,S3489="kahepoolne vajaduspõhine",U3489&lt;&gt;""),[2]an!$G$39,
IF(AND(A3489=[2]an!$G$38,F3489=[2]an!$E$39,H3489&lt;[2]an!$M$37,S3489&lt;&gt;"kahepoolne vajaduspõhine"),[2]an!$G$39,
IF(AND(A3489=[2]an!$G$38,F3489=[2]an!$E$42),[2]an!$G$42,
IF(AND(A3489=[2]an!$H$38,F3489=[2]an!$E$40),[2]an!$H$40,IF(AND(A3489=[2]an!$H$38,F3489=[2]an!$E$41),[2]an!$H$41,IF(AND(A3489=[2]an!$H$38,F3489=[2]an!$E$39,H3489&gt;=[2]an!$M$37),[2]an!$H$39,
IF(AND(A3489=[2]an!$H$38,F3489=[2]an!$E$39,H3489&lt;[2]an!$M$37,S3489="kahepoolne vajaduspõhine",U3489=""),[2]an!$M$40,
IF(AND(A3489=[2]an!$H$38,F3489=[2]an!$E$39,H3489&lt;[2]an!$M$37,S3489="kahepoolne vajaduspõhine",U3489&lt;&gt;""),[2]an!$H$39,
IF(AND(A3489=[2]an!$H$38,F3489=[2]an!$E$39,H3489&lt;[2]an!$M$37,S3489&lt;&gt;"kahepoolne vajaduspõhine"),[2]an!$H$39,
IF(AND(A3489=[2]an!$H$38,F3489=[2]an!$E$42),[2]an!$H$42,
IF(AND(A3489=[2]an!$I$38,F3489=[2]an!$E$40),[2]an!$I$40,IF(AND(A3489=[2]an!$I$38,F3489=[2]an!$E$41),[2]an!$I$41,IF(AND(A3489=[2]an!$I$38,F3489=[2]an!$E$39,H3489&gt;=[2]an!$M$37),[2]an!$I$39,
IF(AND(A3489=[2]an!$I$38,F3489=[2]an!$E$39,H3489&lt;[2]an!$M$37,S3489="kahepoolne vajaduspõhine",U3489=""),[2]an!$M$40,
IF(AND(A3489=[2]an!$I$38,F3489=[2]an!$E$39,H3489&lt;[2]an!$M$37,S3489="kahepoolne vajaduspõhine",U3489&lt;&gt;""),[2]an!$I$39,
IF(AND(A3489=[2]an!$I$38,F3489=[2]an!$E$39,H3489&lt;[2]an!$M$37,S3489&lt;&gt;"kahepoolne vajaduspõhine"),[2]an!$I$39,
IF(AND(A3489=[2]an!$I$38,F3489=[2]an!$E$42),[2]an!$I$42,
IF(AND(A3489=[2]an!$J$38,F3489=[2]an!$E$40),[2]an!$J$40,IF(AND(A3489=[2]an!$J$38,F3489=[2]an!$E$41),[2]an!$J$41,IF(AND(A3489=[2]an!$J$38,F3489=[2]an!$E$39,H3489&gt;=[2]an!$M$37),[2]an!$J$39,
IF(AND(A3489=[2]an!$J$38,F3489=[2]an!$E$39,H3489&lt;[2]an!$M$37,S3489="kahepoolne vajaduspõhine",U3489=""),[2]an!$M$40,
IF(AND(A3489=[2]an!$J$38,F3489=[2]an!$E$39,H3489&lt;[2]an!$M$37,S3489="kahepoolne vajaduspõhine",U3489&lt;&gt;""),[2]an!$J$39,
IF(AND(A3489=[2]an!$J$38,F3489=[2]an!$E$39,H3489&lt;[2]an!$M$37,S3489&lt;&gt;"kahepoolne vajaduspõhine"),[2]an!$J$39,
IF(AND(A3489=[2]an!$J$38,F3489=[2]an!$E$42),[2]an!$J$42,""))))))))))))))))))))))))))))</f>
        <v/>
      </c>
      <c r="Y3489" s="17" t="str">
        <f>IFERROR(IF(F3489="Tugigrupp",0,
IF(AND(F3489="Peretoe teenus",H3489&gt;=[2]an!$M$37,RANK(D3489,$D3489:$D3489)+COUNTIFS($D$2:D3489,D3489,$F$2:F3489,F3489)-1&gt;1),"",
IF(AND(F3489="Peretoe teenus",H3489&gt;=[2]an!$M$37,RANK(D3489,$D3489:$D3489)+COUNTIFS($D$2:D3489,D3489,$F$2:F3489,F3489)-1=1,MONTH(H3489)=MONTH(K3489)=TRUE,YEAR(H3489)=YEAR(K3489)=TRUE),((EOMONTH(H3489,0)-H3489+1)*X3489)/DAY(EOMONTH(H3489,0)),
IF(AND(F3489="Peretoe teenus",H3489&gt;=[2]an!$M$37,RANK(D3489,$D3489:$D3489)+COUNTIFS($D$2:D3489,D3489,$F$2:F3489,F3489)-1=1),X3489,
IF(AND(F3489="Peretoe teenus",H3489&lt;[2]an!$M$37,S3489&lt;&gt;"kahepoolne vajaduspõhine",RANK(D3489,$D3489:$D3489)+COUNTIFS($D$2:D3489,D3489,$F$2:F3489,F3489)-1=1),X3489,
IF(AND(F3489="Peretoe teenus",H3489&lt;[2]an!$M$37,S3489&lt;&gt;"kahepoolne vajaduspõhine",RANK(D3489,$D3489:$D3489)+COUNTIFS($D$2:D3489,D3489,$F$2:F3489,F3489)-1&gt;1),"",
IF(AND(F3489="Peretoe teenus",H3489&lt;[2]an!$M$37,S3489="kahepoolne vajaduspõhine",U3489="",RANK(D3489,$D3489:$D3489)+COUNTIFS($D$2:D3489,D3489,$F$2:F3489,F3489)-1=1),X3489,
IF(AND(F3489="Peretoe teenus",H3489&lt;[2]an!$M$37,S3489="kahepoolne vajaduspõhine",U3489="",RANK(D3489,$D3489:$D3489)+COUNTIFS($D$2:D3489,D3489,$F$2:F3489,F3489)-1&gt;1),"",
IF(AND(F3489="Peretoe teenus",H3489&lt;[2]an!$M$37,S3489="kahepoolne vajaduspõhine",U3489&lt;[2]an!$M$37,RANK(D3489,$D3489:$D3489)+COUNTIFS($D$2:D3489,D3489,$F$2:F3489,F3489)-1=1),X3489,
IF(AND(F3489="Peretoe teenus",H3489&lt;[2]an!$M$37,S3489="kahepoolne vajaduspõhine",U3489&lt;[2]an!$M$37,RANK(D3489,$D3489:$D3489)+COUNTIFS($D$2:D3489,D3489,$F$2:F3489,F3489)-1&gt;1),"",
IF(AND(F3489="Peretoe teenus",H3489&lt;[2]an!$M$37,S3489="kahepoolne vajaduspõhine",U3489&gt;=[2]an!$M$37,U3489&lt;=[2]an!$M$38,RANK(D3489,$D3489:$D3489)+COUNTIFS($D$2:D3489,D3489,$F$2:F3489,F3489)-1=1),
((EOMONTH(U3489,0)-U3489+1)*X3489)/DAY(EOMONTH(U3489,0))+(DAY(U3489)-1)*100/DAY(EOMONTH(U3489,0)),
IF(AND(F3489="Peretoe teenus",H3489&lt;[2]an!$M$37,S3489="kahepoolne vajaduspõhine",U3489&gt;=[2]an!$M$37,U3489&lt;=[2]an!$M$38,RANK(D3489,$D3489:$D3489)+COUNTIFS($D$2:D3489,D3489,$F$2:F3489,F3489)-1&gt;1),"",
IF(AND(F3489="Peretoe teenus",H3489&lt;[2]an!$M$37,S3489="kahepoolne vajaduspõhine",U3489&gt;[2]an!$M$38,RANK(D3489,$D3489:$D3489)+COUNTIFS($D$2:D3489,D3489,$F$2:F3489,F3489)-1=1),X3489,
IF(AND(F3489="Peretoe teenus",H3489&lt;[2]an!$M$37,S3489="kahepoolne vajaduspõhine",U3489&gt;[2]an!$M$38,RANK(D3489,$D3489:$D3489)+COUNTIFS($D$2:D3489,D3489,$F$2:F3489,F3489)-1&gt;1),"",X3489*W3489)))))))))))))),"")</f>
        <v/>
      </c>
      <c r="Z3489" s="18" t="str">
        <f t="shared" si="163"/>
        <v/>
      </c>
      <c r="AA3489" s="19" t="str">
        <f>IFERROR(VLOOKUP(E3489,[2]an!$A$3:$B$81,2,FALSE),"")</f>
        <v/>
      </c>
      <c r="AB3489" s="19" t="str">
        <f>IFERROR(VLOOKUP(AA3489,[2]an!$C$2:$D$16,2,FALSE),"")</f>
        <v/>
      </c>
      <c r="AC3489" s="20"/>
      <c r="AD3489" s="21" t="str">
        <f>IF(A3489=[2]an!$F$36,VLOOKUP([2]an!$F$36,[2]an!$F$36:$H$36,3,FALSE),IF(A3489=[2]an!$F$35,VLOOKUP([2]an!$F$35,[2]an!$F$35:$H$35,3,FALSE),IF(A3489=[2]an!$F$33,VLOOKUP([2]an!$F$33,[2]an!$F$33:$H$33,3,FALSE),IF(A3489=[2]an!$F$31,VLOOKUP([2]an!$F$31,[2]an!$F$31:$H$31,3,FALSE),""))))</f>
        <v/>
      </c>
    </row>
    <row r="3490" spans="6:30" x14ac:dyDescent="0.2">
      <c r="F3490" s="10"/>
      <c r="G3490" s="8" t="str">
        <f t="shared" si="164"/>
        <v/>
      </c>
      <c r="H3490" s="13"/>
      <c r="K3490" s="13"/>
      <c r="L3490" s="10"/>
      <c r="M3490" s="10"/>
      <c r="S3490" s="8" t="str">
        <f>IFERROR(VLOOKUP(D3490,[1]peretoe_teenus!$A$2:$L$2000,5,FALSE),"")</f>
        <v/>
      </c>
      <c r="U3490" s="13"/>
      <c r="V3490" s="15" t="str" cm="1">
        <f t="array" ref="V3490">IFERROR(IF(AND(F3490="Tugigrupp",RANK(K3490,$K3490:$K3490)+COUNTIFS($K$2:K3490,K3490,$L$2:L3490,L3490,$M$2:M3490,M3490,$I$2:I3490,I3490,$G$2:G3490,G3490,$F$2:F3490,F3490)-1=1),SUMPRODUCT(($F$2:$F$4154=F3490)*($G$2:$G$4154=G3490)*($K$2:$K$4154=K3490)*($I$2:$I$4154=I3490)*($L$2:$L$4154=L3490)*($M$2:$M$4154=M3490)),""),"")</f>
        <v/>
      </c>
      <c r="W3490" s="15" t="str">
        <f t="shared" si="162"/>
        <v/>
      </c>
      <c r="X3490" s="16" t="str">
        <f>IF(AND(A3490=[2]an!$G$38,F3490=[2]an!$E$40),[2]an!$G$40,IF(AND(A3490=[2]an!$G$38,F3490=[2]an!$E$41),[2]an!$G$41,IF(AND(A3490=[2]an!$G$38,F3490=[2]an!$E$39,H3490&gt;=[2]an!$M$37),[2]an!$G$39,
IF(AND(A3490=[2]an!$G$38,F3490=[2]an!$E$39,H3490&lt;[2]an!$M$37,S3490="kahepoolne vajaduspõhine",U3490=""),[2]an!$M$40,
IF(AND(A3490=[2]an!$G$38,F3490=[2]an!$E$39,H3490&lt;[2]an!$M$37,S3490="kahepoolne vajaduspõhine",U3490&lt;&gt;""),[2]an!$G$39,
IF(AND(A3490=[2]an!$G$38,F3490=[2]an!$E$39,H3490&lt;[2]an!$M$37,S3490&lt;&gt;"kahepoolne vajaduspõhine"),[2]an!$G$39,
IF(AND(A3490=[2]an!$G$38,F3490=[2]an!$E$42),[2]an!$G$42,
IF(AND(A3490=[2]an!$H$38,F3490=[2]an!$E$40),[2]an!$H$40,IF(AND(A3490=[2]an!$H$38,F3490=[2]an!$E$41),[2]an!$H$41,IF(AND(A3490=[2]an!$H$38,F3490=[2]an!$E$39,H3490&gt;=[2]an!$M$37),[2]an!$H$39,
IF(AND(A3490=[2]an!$H$38,F3490=[2]an!$E$39,H3490&lt;[2]an!$M$37,S3490="kahepoolne vajaduspõhine",U3490=""),[2]an!$M$40,
IF(AND(A3490=[2]an!$H$38,F3490=[2]an!$E$39,H3490&lt;[2]an!$M$37,S3490="kahepoolne vajaduspõhine",U3490&lt;&gt;""),[2]an!$H$39,
IF(AND(A3490=[2]an!$H$38,F3490=[2]an!$E$39,H3490&lt;[2]an!$M$37,S3490&lt;&gt;"kahepoolne vajaduspõhine"),[2]an!$H$39,
IF(AND(A3490=[2]an!$H$38,F3490=[2]an!$E$42),[2]an!$H$42,
IF(AND(A3490=[2]an!$I$38,F3490=[2]an!$E$40),[2]an!$I$40,IF(AND(A3490=[2]an!$I$38,F3490=[2]an!$E$41),[2]an!$I$41,IF(AND(A3490=[2]an!$I$38,F3490=[2]an!$E$39,H3490&gt;=[2]an!$M$37),[2]an!$I$39,
IF(AND(A3490=[2]an!$I$38,F3490=[2]an!$E$39,H3490&lt;[2]an!$M$37,S3490="kahepoolne vajaduspõhine",U3490=""),[2]an!$M$40,
IF(AND(A3490=[2]an!$I$38,F3490=[2]an!$E$39,H3490&lt;[2]an!$M$37,S3490="kahepoolne vajaduspõhine",U3490&lt;&gt;""),[2]an!$I$39,
IF(AND(A3490=[2]an!$I$38,F3490=[2]an!$E$39,H3490&lt;[2]an!$M$37,S3490&lt;&gt;"kahepoolne vajaduspõhine"),[2]an!$I$39,
IF(AND(A3490=[2]an!$I$38,F3490=[2]an!$E$42),[2]an!$I$42,
IF(AND(A3490=[2]an!$J$38,F3490=[2]an!$E$40),[2]an!$J$40,IF(AND(A3490=[2]an!$J$38,F3490=[2]an!$E$41),[2]an!$J$41,IF(AND(A3490=[2]an!$J$38,F3490=[2]an!$E$39,H3490&gt;=[2]an!$M$37),[2]an!$J$39,
IF(AND(A3490=[2]an!$J$38,F3490=[2]an!$E$39,H3490&lt;[2]an!$M$37,S3490="kahepoolne vajaduspõhine",U3490=""),[2]an!$M$40,
IF(AND(A3490=[2]an!$J$38,F3490=[2]an!$E$39,H3490&lt;[2]an!$M$37,S3490="kahepoolne vajaduspõhine",U3490&lt;&gt;""),[2]an!$J$39,
IF(AND(A3490=[2]an!$J$38,F3490=[2]an!$E$39,H3490&lt;[2]an!$M$37,S3490&lt;&gt;"kahepoolne vajaduspõhine"),[2]an!$J$39,
IF(AND(A3490=[2]an!$J$38,F3490=[2]an!$E$42),[2]an!$J$42,""))))))))))))))))))))))))))))</f>
        <v/>
      </c>
      <c r="Y3490" s="17" t="str">
        <f>IFERROR(IF(F3490="Tugigrupp",0,
IF(AND(F3490="Peretoe teenus",H3490&gt;=[2]an!$M$37,RANK(D3490,$D3490:$D3490)+COUNTIFS($D$2:D3490,D3490,$F$2:F3490,F3490)-1&gt;1),"",
IF(AND(F3490="Peretoe teenus",H3490&gt;=[2]an!$M$37,RANK(D3490,$D3490:$D3490)+COUNTIFS($D$2:D3490,D3490,$F$2:F3490,F3490)-1=1,MONTH(H3490)=MONTH(K3490)=TRUE,YEAR(H3490)=YEAR(K3490)=TRUE),((EOMONTH(H3490,0)-H3490+1)*X3490)/DAY(EOMONTH(H3490,0)),
IF(AND(F3490="Peretoe teenus",H3490&gt;=[2]an!$M$37,RANK(D3490,$D3490:$D3490)+COUNTIFS($D$2:D3490,D3490,$F$2:F3490,F3490)-1=1),X3490,
IF(AND(F3490="Peretoe teenus",H3490&lt;[2]an!$M$37,S3490&lt;&gt;"kahepoolne vajaduspõhine",RANK(D3490,$D3490:$D3490)+COUNTIFS($D$2:D3490,D3490,$F$2:F3490,F3490)-1=1),X3490,
IF(AND(F3490="Peretoe teenus",H3490&lt;[2]an!$M$37,S3490&lt;&gt;"kahepoolne vajaduspõhine",RANK(D3490,$D3490:$D3490)+COUNTIFS($D$2:D3490,D3490,$F$2:F3490,F3490)-1&gt;1),"",
IF(AND(F3490="Peretoe teenus",H3490&lt;[2]an!$M$37,S3490="kahepoolne vajaduspõhine",U3490="",RANK(D3490,$D3490:$D3490)+COUNTIFS($D$2:D3490,D3490,$F$2:F3490,F3490)-1=1),X3490,
IF(AND(F3490="Peretoe teenus",H3490&lt;[2]an!$M$37,S3490="kahepoolne vajaduspõhine",U3490="",RANK(D3490,$D3490:$D3490)+COUNTIFS($D$2:D3490,D3490,$F$2:F3490,F3490)-1&gt;1),"",
IF(AND(F3490="Peretoe teenus",H3490&lt;[2]an!$M$37,S3490="kahepoolne vajaduspõhine",U3490&lt;[2]an!$M$37,RANK(D3490,$D3490:$D3490)+COUNTIFS($D$2:D3490,D3490,$F$2:F3490,F3490)-1=1),X3490,
IF(AND(F3490="Peretoe teenus",H3490&lt;[2]an!$M$37,S3490="kahepoolne vajaduspõhine",U3490&lt;[2]an!$M$37,RANK(D3490,$D3490:$D3490)+COUNTIFS($D$2:D3490,D3490,$F$2:F3490,F3490)-1&gt;1),"",
IF(AND(F3490="Peretoe teenus",H3490&lt;[2]an!$M$37,S3490="kahepoolne vajaduspõhine",U3490&gt;=[2]an!$M$37,U3490&lt;=[2]an!$M$38,RANK(D3490,$D3490:$D3490)+COUNTIFS($D$2:D3490,D3490,$F$2:F3490,F3490)-1=1),
((EOMONTH(U3490,0)-U3490+1)*X3490)/DAY(EOMONTH(U3490,0))+(DAY(U3490)-1)*100/DAY(EOMONTH(U3490,0)),
IF(AND(F3490="Peretoe teenus",H3490&lt;[2]an!$M$37,S3490="kahepoolne vajaduspõhine",U3490&gt;=[2]an!$M$37,U3490&lt;=[2]an!$M$38,RANK(D3490,$D3490:$D3490)+COUNTIFS($D$2:D3490,D3490,$F$2:F3490,F3490)-1&gt;1),"",
IF(AND(F3490="Peretoe teenus",H3490&lt;[2]an!$M$37,S3490="kahepoolne vajaduspõhine",U3490&gt;[2]an!$M$38,RANK(D3490,$D3490:$D3490)+COUNTIFS($D$2:D3490,D3490,$F$2:F3490,F3490)-1=1),X3490,
IF(AND(F3490="Peretoe teenus",H3490&lt;[2]an!$M$37,S3490="kahepoolne vajaduspõhine",U3490&gt;[2]an!$M$38,RANK(D3490,$D3490:$D3490)+COUNTIFS($D$2:D3490,D3490,$F$2:F3490,F3490)-1&gt;1),"",X3490*W3490)))))))))))))),"")</f>
        <v/>
      </c>
      <c r="Z3490" s="18" t="str">
        <f t="shared" si="163"/>
        <v/>
      </c>
      <c r="AA3490" s="19" t="str">
        <f>IFERROR(VLOOKUP(E3490,[2]an!$A$3:$B$81,2,FALSE),"")</f>
        <v/>
      </c>
      <c r="AB3490" s="19" t="str">
        <f>IFERROR(VLOOKUP(AA3490,[2]an!$C$2:$D$16,2,FALSE),"")</f>
        <v/>
      </c>
      <c r="AC3490" s="20"/>
      <c r="AD3490" s="21" t="str">
        <f>IF(A3490=[2]an!$F$36,VLOOKUP([2]an!$F$36,[2]an!$F$36:$H$36,3,FALSE),IF(A3490=[2]an!$F$35,VLOOKUP([2]an!$F$35,[2]an!$F$35:$H$35,3,FALSE),IF(A3490=[2]an!$F$33,VLOOKUP([2]an!$F$33,[2]an!$F$33:$H$33,3,FALSE),IF(A3490=[2]an!$F$31,VLOOKUP([2]an!$F$31,[2]an!$F$31:$H$31,3,FALSE),""))))</f>
        <v/>
      </c>
    </row>
    <row r="3491" spans="6:30" x14ac:dyDescent="0.2">
      <c r="F3491" s="10"/>
      <c r="G3491" s="8" t="str">
        <f t="shared" si="164"/>
        <v/>
      </c>
      <c r="H3491" s="13"/>
      <c r="K3491" s="13"/>
      <c r="L3491" s="10"/>
      <c r="M3491" s="10"/>
      <c r="S3491" s="8" t="str">
        <f>IFERROR(VLOOKUP(D3491,[1]peretoe_teenus!$A$2:$L$2000,5,FALSE),"")</f>
        <v/>
      </c>
      <c r="U3491" s="13"/>
      <c r="V3491" s="15" t="str" cm="1">
        <f t="array" ref="V3491">IFERROR(IF(AND(F3491="Tugigrupp",RANK(K3491,$K3491:$K3491)+COUNTIFS($K$2:K3491,K3491,$L$2:L3491,L3491,$M$2:M3491,M3491,$I$2:I3491,I3491,$G$2:G3491,G3491,$F$2:F3491,F3491)-1=1),SUMPRODUCT(($F$2:$F$4154=F3491)*($G$2:$G$4154=G3491)*($K$2:$K$4154=K3491)*($I$2:$I$4154=I3491)*($L$2:$L$4154=L3491)*($M$2:$M$4154=M3491)),""),"")</f>
        <v/>
      </c>
      <c r="W3491" s="15" t="str">
        <f t="shared" si="162"/>
        <v/>
      </c>
      <c r="X3491" s="16" t="str">
        <f>IF(AND(A3491=[2]an!$G$38,F3491=[2]an!$E$40),[2]an!$G$40,IF(AND(A3491=[2]an!$G$38,F3491=[2]an!$E$41),[2]an!$G$41,IF(AND(A3491=[2]an!$G$38,F3491=[2]an!$E$39,H3491&gt;=[2]an!$M$37),[2]an!$G$39,
IF(AND(A3491=[2]an!$G$38,F3491=[2]an!$E$39,H3491&lt;[2]an!$M$37,S3491="kahepoolne vajaduspõhine",U3491=""),[2]an!$M$40,
IF(AND(A3491=[2]an!$G$38,F3491=[2]an!$E$39,H3491&lt;[2]an!$M$37,S3491="kahepoolne vajaduspõhine",U3491&lt;&gt;""),[2]an!$G$39,
IF(AND(A3491=[2]an!$G$38,F3491=[2]an!$E$39,H3491&lt;[2]an!$M$37,S3491&lt;&gt;"kahepoolne vajaduspõhine"),[2]an!$G$39,
IF(AND(A3491=[2]an!$G$38,F3491=[2]an!$E$42),[2]an!$G$42,
IF(AND(A3491=[2]an!$H$38,F3491=[2]an!$E$40),[2]an!$H$40,IF(AND(A3491=[2]an!$H$38,F3491=[2]an!$E$41),[2]an!$H$41,IF(AND(A3491=[2]an!$H$38,F3491=[2]an!$E$39,H3491&gt;=[2]an!$M$37),[2]an!$H$39,
IF(AND(A3491=[2]an!$H$38,F3491=[2]an!$E$39,H3491&lt;[2]an!$M$37,S3491="kahepoolne vajaduspõhine",U3491=""),[2]an!$M$40,
IF(AND(A3491=[2]an!$H$38,F3491=[2]an!$E$39,H3491&lt;[2]an!$M$37,S3491="kahepoolne vajaduspõhine",U3491&lt;&gt;""),[2]an!$H$39,
IF(AND(A3491=[2]an!$H$38,F3491=[2]an!$E$39,H3491&lt;[2]an!$M$37,S3491&lt;&gt;"kahepoolne vajaduspõhine"),[2]an!$H$39,
IF(AND(A3491=[2]an!$H$38,F3491=[2]an!$E$42),[2]an!$H$42,
IF(AND(A3491=[2]an!$I$38,F3491=[2]an!$E$40),[2]an!$I$40,IF(AND(A3491=[2]an!$I$38,F3491=[2]an!$E$41),[2]an!$I$41,IF(AND(A3491=[2]an!$I$38,F3491=[2]an!$E$39,H3491&gt;=[2]an!$M$37),[2]an!$I$39,
IF(AND(A3491=[2]an!$I$38,F3491=[2]an!$E$39,H3491&lt;[2]an!$M$37,S3491="kahepoolne vajaduspõhine",U3491=""),[2]an!$M$40,
IF(AND(A3491=[2]an!$I$38,F3491=[2]an!$E$39,H3491&lt;[2]an!$M$37,S3491="kahepoolne vajaduspõhine",U3491&lt;&gt;""),[2]an!$I$39,
IF(AND(A3491=[2]an!$I$38,F3491=[2]an!$E$39,H3491&lt;[2]an!$M$37,S3491&lt;&gt;"kahepoolne vajaduspõhine"),[2]an!$I$39,
IF(AND(A3491=[2]an!$I$38,F3491=[2]an!$E$42),[2]an!$I$42,
IF(AND(A3491=[2]an!$J$38,F3491=[2]an!$E$40),[2]an!$J$40,IF(AND(A3491=[2]an!$J$38,F3491=[2]an!$E$41),[2]an!$J$41,IF(AND(A3491=[2]an!$J$38,F3491=[2]an!$E$39,H3491&gt;=[2]an!$M$37),[2]an!$J$39,
IF(AND(A3491=[2]an!$J$38,F3491=[2]an!$E$39,H3491&lt;[2]an!$M$37,S3491="kahepoolne vajaduspõhine",U3491=""),[2]an!$M$40,
IF(AND(A3491=[2]an!$J$38,F3491=[2]an!$E$39,H3491&lt;[2]an!$M$37,S3491="kahepoolne vajaduspõhine",U3491&lt;&gt;""),[2]an!$J$39,
IF(AND(A3491=[2]an!$J$38,F3491=[2]an!$E$39,H3491&lt;[2]an!$M$37,S3491&lt;&gt;"kahepoolne vajaduspõhine"),[2]an!$J$39,
IF(AND(A3491=[2]an!$J$38,F3491=[2]an!$E$42),[2]an!$J$42,""))))))))))))))))))))))))))))</f>
        <v/>
      </c>
      <c r="Y3491" s="17" t="str">
        <f>IFERROR(IF(F3491="Tugigrupp",0,
IF(AND(F3491="Peretoe teenus",H3491&gt;=[2]an!$M$37,RANK(D3491,$D3491:$D3491)+COUNTIFS($D$2:D3491,D3491,$F$2:F3491,F3491)-1&gt;1),"",
IF(AND(F3491="Peretoe teenus",H3491&gt;=[2]an!$M$37,RANK(D3491,$D3491:$D3491)+COUNTIFS($D$2:D3491,D3491,$F$2:F3491,F3491)-1=1,MONTH(H3491)=MONTH(K3491)=TRUE,YEAR(H3491)=YEAR(K3491)=TRUE),((EOMONTH(H3491,0)-H3491+1)*X3491)/DAY(EOMONTH(H3491,0)),
IF(AND(F3491="Peretoe teenus",H3491&gt;=[2]an!$M$37,RANK(D3491,$D3491:$D3491)+COUNTIFS($D$2:D3491,D3491,$F$2:F3491,F3491)-1=1),X3491,
IF(AND(F3491="Peretoe teenus",H3491&lt;[2]an!$M$37,S3491&lt;&gt;"kahepoolne vajaduspõhine",RANK(D3491,$D3491:$D3491)+COUNTIFS($D$2:D3491,D3491,$F$2:F3491,F3491)-1=1),X3491,
IF(AND(F3491="Peretoe teenus",H3491&lt;[2]an!$M$37,S3491&lt;&gt;"kahepoolne vajaduspõhine",RANK(D3491,$D3491:$D3491)+COUNTIFS($D$2:D3491,D3491,$F$2:F3491,F3491)-1&gt;1),"",
IF(AND(F3491="Peretoe teenus",H3491&lt;[2]an!$M$37,S3491="kahepoolne vajaduspõhine",U3491="",RANK(D3491,$D3491:$D3491)+COUNTIFS($D$2:D3491,D3491,$F$2:F3491,F3491)-1=1),X3491,
IF(AND(F3491="Peretoe teenus",H3491&lt;[2]an!$M$37,S3491="kahepoolne vajaduspõhine",U3491="",RANK(D3491,$D3491:$D3491)+COUNTIFS($D$2:D3491,D3491,$F$2:F3491,F3491)-1&gt;1),"",
IF(AND(F3491="Peretoe teenus",H3491&lt;[2]an!$M$37,S3491="kahepoolne vajaduspõhine",U3491&lt;[2]an!$M$37,RANK(D3491,$D3491:$D3491)+COUNTIFS($D$2:D3491,D3491,$F$2:F3491,F3491)-1=1),X3491,
IF(AND(F3491="Peretoe teenus",H3491&lt;[2]an!$M$37,S3491="kahepoolne vajaduspõhine",U3491&lt;[2]an!$M$37,RANK(D3491,$D3491:$D3491)+COUNTIFS($D$2:D3491,D3491,$F$2:F3491,F3491)-1&gt;1),"",
IF(AND(F3491="Peretoe teenus",H3491&lt;[2]an!$M$37,S3491="kahepoolne vajaduspõhine",U3491&gt;=[2]an!$M$37,U3491&lt;=[2]an!$M$38,RANK(D3491,$D3491:$D3491)+COUNTIFS($D$2:D3491,D3491,$F$2:F3491,F3491)-1=1),
((EOMONTH(U3491,0)-U3491+1)*X3491)/DAY(EOMONTH(U3491,0))+(DAY(U3491)-1)*100/DAY(EOMONTH(U3491,0)),
IF(AND(F3491="Peretoe teenus",H3491&lt;[2]an!$M$37,S3491="kahepoolne vajaduspõhine",U3491&gt;=[2]an!$M$37,U3491&lt;=[2]an!$M$38,RANK(D3491,$D3491:$D3491)+COUNTIFS($D$2:D3491,D3491,$F$2:F3491,F3491)-1&gt;1),"",
IF(AND(F3491="Peretoe teenus",H3491&lt;[2]an!$M$37,S3491="kahepoolne vajaduspõhine",U3491&gt;[2]an!$M$38,RANK(D3491,$D3491:$D3491)+COUNTIFS($D$2:D3491,D3491,$F$2:F3491,F3491)-1=1),X3491,
IF(AND(F3491="Peretoe teenus",H3491&lt;[2]an!$M$37,S3491="kahepoolne vajaduspõhine",U3491&gt;[2]an!$M$38,RANK(D3491,$D3491:$D3491)+COUNTIFS($D$2:D3491,D3491,$F$2:F3491,F3491)-1&gt;1),"",X3491*W3491)))))))))))))),"")</f>
        <v/>
      </c>
      <c r="Z3491" s="18" t="str">
        <f t="shared" si="163"/>
        <v/>
      </c>
      <c r="AA3491" s="19" t="str">
        <f>IFERROR(VLOOKUP(E3491,[2]an!$A$3:$B$81,2,FALSE),"")</f>
        <v/>
      </c>
      <c r="AB3491" s="19" t="str">
        <f>IFERROR(VLOOKUP(AA3491,[2]an!$C$2:$D$16,2,FALSE),"")</f>
        <v/>
      </c>
      <c r="AC3491" s="20"/>
      <c r="AD3491" s="21" t="str">
        <f>IF(A3491=[2]an!$F$36,VLOOKUP([2]an!$F$36,[2]an!$F$36:$H$36,3,FALSE),IF(A3491=[2]an!$F$35,VLOOKUP([2]an!$F$35,[2]an!$F$35:$H$35,3,FALSE),IF(A3491=[2]an!$F$33,VLOOKUP([2]an!$F$33,[2]an!$F$33:$H$33,3,FALSE),IF(A3491=[2]an!$F$31,VLOOKUP([2]an!$F$31,[2]an!$F$31:$H$31,3,FALSE),""))))</f>
        <v/>
      </c>
    </row>
    <row r="3492" spans="6:30" x14ac:dyDescent="0.2">
      <c r="F3492" s="10"/>
      <c r="G3492" s="8" t="str">
        <f t="shared" si="164"/>
        <v/>
      </c>
      <c r="H3492" s="13"/>
      <c r="K3492" s="13"/>
      <c r="L3492" s="10"/>
      <c r="M3492" s="10"/>
      <c r="S3492" s="8" t="str">
        <f>IFERROR(VLOOKUP(D3492,[1]peretoe_teenus!$A$2:$L$2000,5,FALSE),"")</f>
        <v/>
      </c>
      <c r="U3492" s="13"/>
      <c r="V3492" s="15" t="str" cm="1">
        <f t="array" ref="V3492">IFERROR(IF(AND(F3492="Tugigrupp",RANK(K3492,$K3492:$K3492)+COUNTIFS($K$2:K3492,K3492,$L$2:L3492,L3492,$M$2:M3492,M3492,$I$2:I3492,I3492,$G$2:G3492,G3492,$F$2:F3492,F3492)-1=1),SUMPRODUCT(($F$2:$F$4154=F3492)*($G$2:$G$4154=G3492)*($K$2:$K$4154=K3492)*($I$2:$I$4154=I3492)*($L$2:$L$4154=L3492)*($M$2:$M$4154=M3492)),""),"")</f>
        <v/>
      </c>
      <c r="W3492" s="15" t="str">
        <f t="shared" si="162"/>
        <v/>
      </c>
      <c r="X3492" s="16" t="str">
        <f>IF(AND(A3492=[2]an!$G$38,F3492=[2]an!$E$40),[2]an!$G$40,IF(AND(A3492=[2]an!$G$38,F3492=[2]an!$E$41),[2]an!$G$41,IF(AND(A3492=[2]an!$G$38,F3492=[2]an!$E$39,H3492&gt;=[2]an!$M$37),[2]an!$G$39,
IF(AND(A3492=[2]an!$G$38,F3492=[2]an!$E$39,H3492&lt;[2]an!$M$37,S3492="kahepoolne vajaduspõhine",U3492=""),[2]an!$M$40,
IF(AND(A3492=[2]an!$G$38,F3492=[2]an!$E$39,H3492&lt;[2]an!$M$37,S3492="kahepoolne vajaduspõhine",U3492&lt;&gt;""),[2]an!$G$39,
IF(AND(A3492=[2]an!$G$38,F3492=[2]an!$E$39,H3492&lt;[2]an!$M$37,S3492&lt;&gt;"kahepoolne vajaduspõhine"),[2]an!$G$39,
IF(AND(A3492=[2]an!$G$38,F3492=[2]an!$E$42),[2]an!$G$42,
IF(AND(A3492=[2]an!$H$38,F3492=[2]an!$E$40),[2]an!$H$40,IF(AND(A3492=[2]an!$H$38,F3492=[2]an!$E$41),[2]an!$H$41,IF(AND(A3492=[2]an!$H$38,F3492=[2]an!$E$39,H3492&gt;=[2]an!$M$37),[2]an!$H$39,
IF(AND(A3492=[2]an!$H$38,F3492=[2]an!$E$39,H3492&lt;[2]an!$M$37,S3492="kahepoolne vajaduspõhine",U3492=""),[2]an!$M$40,
IF(AND(A3492=[2]an!$H$38,F3492=[2]an!$E$39,H3492&lt;[2]an!$M$37,S3492="kahepoolne vajaduspõhine",U3492&lt;&gt;""),[2]an!$H$39,
IF(AND(A3492=[2]an!$H$38,F3492=[2]an!$E$39,H3492&lt;[2]an!$M$37,S3492&lt;&gt;"kahepoolne vajaduspõhine"),[2]an!$H$39,
IF(AND(A3492=[2]an!$H$38,F3492=[2]an!$E$42),[2]an!$H$42,
IF(AND(A3492=[2]an!$I$38,F3492=[2]an!$E$40),[2]an!$I$40,IF(AND(A3492=[2]an!$I$38,F3492=[2]an!$E$41),[2]an!$I$41,IF(AND(A3492=[2]an!$I$38,F3492=[2]an!$E$39,H3492&gt;=[2]an!$M$37),[2]an!$I$39,
IF(AND(A3492=[2]an!$I$38,F3492=[2]an!$E$39,H3492&lt;[2]an!$M$37,S3492="kahepoolne vajaduspõhine",U3492=""),[2]an!$M$40,
IF(AND(A3492=[2]an!$I$38,F3492=[2]an!$E$39,H3492&lt;[2]an!$M$37,S3492="kahepoolne vajaduspõhine",U3492&lt;&gt;""),[2]an!$I$39,
IF(AND(A3492=[2]an!$I$38,F3492=[2]an!$E$39,H3492&lt;[2]an!$M$37,S3492&lt;&gt;"kahepoolne vajaduspõhine"),[2]an!$I$39,
IF(AND(A3492=[2]an!$I$38,F3492=[2]an!$E$42),[2]an!$I$42,
IF(AND(A3492=[2]an!$J$38,F3492=[2]an!$E$40),[2]an!$J$40,IF(AND(A3492=[2]an!$J$38,F3492=[2]an!$E$41),[2]an!$J$41,IF(AND(A3492=[2]an!$J$38,F3492=[2]an!$E$39,H3492&gt;=[2]an!$M$37),[2]an!$J$39,
IF(AND(A3492=[2]an!$J$38,F3492=[2]an!$E$39,H3492&lt;[2]an!$M$37,S3492="kahepoolne vajaduspõhine",U3492=""),[2]an!$M$40,
IF(AND(A3492=[2]an!$J$38,F3492=[2]an!$E$39,H3492&lt;[2]an!$M$37,S3492="kahepoolne vajaduspõhine",U3492&lt;&gt;""),[2]an!$J$39,
IF(AND(A3492=[2]an!$J$38,F3492=[2]an!$E$39,H3492&lt;[2]an!$M$37,S3492&lt;&gt;"kahepoolne vajaduspõhine"),[2]an!$J$39,
IF(AND(A3492=[2]an!$J$38,F3492=[2]an!$E$42),[2]an!$J$42,""))))))))))))))))))))))))))))</f>
        <v/>
      </c>
      <c r="Y3492" s="17" t="str">
        <f>IFERROR(IF(F3492="Tugigrupp",0,
IF(AND(F3492="Peretoe teenus",H3492&gt;=[2]an!$M$37,RANK(D3492,$D3492:$D3492)+COUNTIFS($D$2:D3492,D3492,$F$2:F3492,F3492)-1&gt;1),"",
IF(AND(F3492="Peretoe teenus",H3492&gt;=[2]an!$M$37,RANK(D3492,$D3492:$D3492)+COUNTIFS($D$2:D3492,D3492,$F$2:F3492,F3492)-1=1,MONTH(H3492)=MONTH(K3492)=TRUE,YEAR(H3492)=YEAR(K3492)=TRUE),((EOMONTH(H3492,0)-H3492+1)*X3492)/DAY(EOMONTH(H3492,0)),
IF(AND(F3492="Peretoe teenus",H3492&gt;=[2]an!$M$37,RANK(D3492,$D3492:$D3492)+COUNTIFS($D$2:D3492,D3492,$F$2:F3492,F3492)-1=1),X3492,
IF(AND(F3492="Peretoe teenus",H3492&lt;[2]an!$M$37,S3492&lt;&gt;"kahepoolne vajaduspõhine",RANK(D3492,$D3492:$D3492)+COUNTIFS($D$2:D3492,D3492,$F$2:F3492,F3492)-1=1),X3492,
IF(AND(F3492="Peretoe teenus",H3492&lt;[2]an!$M$37,S3492&lt;&gt;"kahepoolne vajaduspõhine",RANK(D3492,$D3492:$D3492)+COUNTIFS($D$2:D3492,D3492,$F$2:F3492,F3492)-1&gt;1),"",
IF(AND(F3492="Peretoe teenus",H3492&lt;[2]an!$M$37,S3492="kahepoolne vajaduspõhine",U3492="",RANK(D3492,$D3492:$D3492)+COUNTIFS($D$2:D3492,D3492,$F$2:F3492,F3492)-1=1),X3492,
IF(AND(F3492="Peretoe teenus",H3492&lt;[2]an!$M$37,S3492="kahepoolne vajaduspõhine",U3492="",RANK(D3492,$D3492:$D3492)+COUNTIFS($D$2:D3492,D3492,$F$2:F3492,F3492)-1&gt;1),"",
IF(AND(F3492="Peretoe teenus",H3492&lt;[2]an!$M$37,S3492="kahepoolne vajaduspõhine",U3492&lt;[2]an!$M$37,RANK(D3492,$D3492:$D3492)+COUNTIFS($D$2:D3492,D3492,$F$2:F3492,F3492)-1=1),X3492,
IF(AND(F3492="Peretoe teenus",H3492&lt;[2]an!$M$37,S3492="kahepoolne vajaduspõhine",U3492&lt;[2]an!$M$37,RANK(D3492,$D3492:$D3492)+COUNTIFS($D$2:D3492,D3492,$F$2:F3492,F3492)-1&gt;1),"",
IF(AND(F3492="Peretoe teenus",H3492&lt;[2]an!$M$37,S3492="kahepoolne vajaduspõhine",U3492&gt;=[2]an!$M$37,U3492&lt;=[2]an!$M$38,RANK(D3492,$D3492:$D3492)+COUNTIFS($D$2:D3492,D3492,$F$2:F3492,F3492)-1=1),
((EOMONTH(U3492,0)-U3492+1)*X3492)/DAY(EOMONTH(U3492,0))+(DAY(U3492)-1)*100/DAY(EOMONTH(U3492,0)),
IF(AND(F3492="Peretoe teenus",H3492&lt;[2]an!$M$37,S3492="kahepoolne vajaduspõhine",U3492&gt;=[2]an!$M$37,U3492&lt;=[2]an!$M$38,RANK(D3492,$D3492:$D3492)+COUNTIFS($D$2:D3492,D3492,$F$2:F3492,F3492)-1&gt;1),"",
IF(AND(F3492="Peretoe teenus",H3492&lt;[2]an!$M$37,S3492="kahepoolne vajaduspõhine",U3492&gt;[2]an!$M$38,RANK(D3492,$D3492:$D3492)+COUNTIFS($D$2:D3492,D3492,$F$2:F3492,F3492)-1=1),X3492,
IF(AND(F3492="Peretoe teenus",H3492&lt;[2]an!$M$37,S3492="kahepoolne vajaduspõhine",U3492&gt;[2]an!$M$38,RANK(D3492,$D3492:$D3492)+COUNTIFS($D$2:D3492,D3492,$F$2:F3492,F3492)-1&gt;1),"",X3492*W3492)))))))))))))),"")</f>
        <v/>
      </c>
      <c r="Z3492" s="18" t="str">
        <f t="shared" si="163"/>
        <v/>
      </c>
      <c r="AA3492" s="19" t="str">
        <f>IFERROR(VLOOKUP(E3492,[2]an!$A$3:$B$81,2,FALSE),"")</f>
        <v/>
      </c>
      <c r="AB3492" s="19" t="str">
        <f>IFERROR(VLOOKUP(AA3492,[2]an!$C$2:$D$16,2,FALSE),"")</f>
        <v/>
      </c>
      <c r="AC3492" s="20"/>
      <c r="AD3492" s="21" t="str">
        <f>IF(A3492=[2]an!$F$36,VLOOKUP([2]an!$F$36,[2]an!$F$36:$H$36,3,FALSE),IF(A3492=[2]an!$F$35,VLOOKUP([2]an!$F$35,[2]an!$F$35:$H$35,3,FALSE),IF(A3492=[2]an!$F$33,VLOOKUP([2]an!$F$33,[2]an!$F$33:$H$33,3,FALSE),IF(A3492=[2]an!$F$31,VLOOKUP([2]an!$F$31,[2]an!$F$31:$H$31,3,FALSE),""))))</f>
        <v/>
      </c>
    </row>
    <row r="3493" spans="6:30" x14ac:dyDescent="0.2">
      <c r="F3493" s="10"/>
      <c r="G3493" s="8" t="str">
        <f t="shared" si="164"/>
        <v/>
      </c>
      <c r="H3493" s="13"/>
      <c r="K3493" s="13"/>
      <c r="L3493" s="10"/>
      <c r="M3493" s="10"/>
      <c r="S3493" s="8" t="str">
        <f>IFERROR(VLOOKUP(D3493,[1]peretoe_teenus!$A$2:$L$2000,5,FALSE),"")</f>
        <v/>
      </c>
      <c r="U3493" s="13"/>
      <c r="V3493" s="15" t="str" cm="1">
        <f t="array" ref="V3493">IFERROR(IF(AND(F3493="Tugigrupp",RANK(K3493,$K3493:$K3493)+COUNTIFS($K$2:K3493,K3493,$L$2:L3493,L3493,$M$2:M3493,M3493,$I$2:I3493,I3493,$G$2:G3493,G3493,$F$2:F3493,F3493)-1=1),SUMPRODUCT(($F$2:$F$4154=F3493)*($G$2:$G$4154=G3493)*($K$2:$K$4154=K3493)*($I$2:$I$4154=I3493)*($L$2:$L$4154=L3493)*($M$2:$M$4154=M3493)),""),"")</f>
        <v/>
      </c>
      <c r="W3493" s="15" t="str">
        <f t="shared" si="162"/>
        <v/>
      </c>
      <c r="X3493" s="16" t="str">
        <f>IF(AND(A3493=[2]an!$G$38,F3493=[2]an!$E$40),[2]an!$G$40,IF(AND(A3493=[2]an!$G$38,F3493=[2]an!$E$41),[2]an!$G$41,IF(AND(A3493=[2]an!$G$38,F3493=[2]an!$E$39,H3493&gt;=[2]an!$M$37),[2]an!$G$39,
IF(AND(A3493=[2]an!$G$38,F3493=[2]an!$E$39,H3493&lt;[2]an!$M$37,S3493="kahepoolne vajaduspõhine",U3493=""),[2]an!$M$40,
IF(AND(A3493=[2]an!$G$38,F3493=[2]an!$E$39,H3493&lt;[2]an!$M$37,S3493="kahepoolne vajaduspõhine",U3493&lt;&gt;""),[2]an!$G$39,
IF(AND(A3493=[2]an!$G$38,F3493=[2]an!$E$39,H3493&lt;[2]an!$M$37,S3493&lt;&gt;"kahepoolne vajaduspõhine"),[2]an!$G$39,
IF(AND(A3493=[2]an!$G$38,F3493=[2]an!$E$42),[2]an!$G$42,
IF(AND(A3493=[2]an!$H$38,F3493=[2]an!$E$40),[2]an!$H$40,IF(AND(A3493=[2]an!$H$38,F3493=[2]an!$E$41),[2]an!$H$41,IF(AND(A3493=[2]an!$H$38,F3493=[2]an!$E$39,H3493&gt;=[2]an!$M$37),[2]an!$H$39,
IF(AND(A3493=[2]an!$H$38,F3493=[2]an!$E$39,H3493&lt;[2]an!$M$37,S3493="kahepoolne vajaduspõhine",U3493=""),[2]an!$M$40,
IF(AND(A3493=[2]an!$H$38,F3493=[2]an!$E$39,H3493&lt;[2]an!$M$37,S3493="kahepoolne vajaduspõhine",U3493&lt;&gt;""),[2]an!$H$39,
IF(AND(A3493=[2]an!$H$38,F3493=[2]an!$E$39,H3493&lt;[2]an!$M$37,S3493&lt;&gt;"kahepoolne vajaduspõhine"),[2]an!$H$39,
IF(AND(A3493=[2]an!$H$38,F3493=[2]an!$E$42),[2]an!$H$42,
IF(AND(A3493=[2]an!$I$38,F3493=[2]an!$E$40),[2]an!$I$40,IF(AND(A3493=[2]an!$I$38,F3493=[2]an!$E$41),[2]an!$I$41,IF(AND(A3493=[2]an!$I$38,F3493=[2]an!$E$39,H3493&gt;=[2]an!$M$37),[2]an!$I$39,
IF(AND(A3493=[2]an!$I$38,F3493=[2]an!$E$39,H3493&lt;[2]an!$M$37,S3493="kahepoolne vajaduspõhine",U3493=""),[2]an!$M$40,
IF(AND(A3493=[2]an!$I$38,F3493=[2]an!$E$39,H3493&lt;[2]an!$M$37,S3493="kahepoolne vajaduspõhine",U3493&lt;&gt;""),[2]an!$I$39,
IF(AND(A3493=[2]an!$I$38,F3493=[2]an!$E$39,H3493&lt;[2]an!$M$37,S3493&lt;&gt;"kahepoolne vajaduspõhine"),[2]an!$I$39,
IF(AND(A3493=[2]an!$I$38,F3493=[2]an!$E$42),[2]an!$I$42,
IF(AND(A3493=[2]an!$J$38,F3493=[2]an!$E$40),[2]an!$J$40,IF(AND(A3493=[2]an!$J$38,F3493=[2]an!$E$41),[2]an!$J$41,IF(AND(A3493=[2]an!$J$38,F3493=[2]an!$E$39,H3493&gt;=[2]an!$M$37),[2]an!$J$39,
IF(AND(A3493=[2]an!$J$38,F3493=[2]an!$E$39,H3493&lt;[2]an!$M$37,S3493="kahepoolne vajaduspõhine",U3493=""),[2]an!$M$40,
IF(AND(A3493=[2]an!$J$38,F3493=[2]an!$E$39,H3493&lt;[2]an!$M$37,S3493="kahepoolne vajaduspõhine",U3493&lt;&gt;""),[2]an!$J$39,
IF(AND(A3493=[2]an!$J$38,F3493=[2]an!$E$39,H3493&lt;[2]an!$M$37,S3493&lt;&gt;"kahepoolne vajaduspõhine"),[2]an!$J$39,
IF(AND(A3493=[2]an!$J$38,F3493=[2]an!$E$42),[2]an!$J$42,""))))))))))))))))))))))))))))</f>
        <v/>
      </c>
      <c r="Y3493" s="17" t="str">
        <f>IFERROR(IF(F3493="Tugigrupp",0,
IF(AND(F3493="Peretoe teenus",H3493&gt;=[2]an!$M$37,RANK(D3493,$D3493:$D3493)+COUNTIFS($D$2:D3493,D3493,$F$2:F3493,F3493)-1&gt;1),"",
IF(AND(F3493="Peretoe teenus",H3493&gt;=[2]an!$M$37,RANK(D3493,$D3493:$D3493)+COUNTIFS($D$2:D3493,D3493,$F$2:F3493,F3493)-1=1,MONTH(H3493)=MONTH(K3493)=TRUE,YEAR(H3493)=YEAR(K3493)=TRUE),((EOMONTH(H3493,0)-H3493+1)*X3493)/DAY(EOMONTH(H3493,0)),
IF(AND(F3493="Peretoe teenus",H3493&gt;=[2]an!$M$37,RANK(D3493,$D3493:$D3493)+COUNTIFS($D$2:D3493,D3493,$F$2:F3493,F3493)-1=1),X3493,
IF(AND(F3493="Peretoe teenus",H3493&lt;[2]an!$M$37,S3493&lt;&gt;"kahepoolne vajaduspõhine",RANK(D3493,$D3493:$D3493)+COUNTIFS($D$2:D3493,D3493,$F$2:F3493,F3493)-1=1),X3493,
IF(AND(F3493="Peretoe teenus",H3493&lt;[2]an!$M$37,S3493&lt;&gt;"kahepoolne vajaduspõhine",RANK(D3493,$D3493:$D3493)+COUNTIFS($D$2:D3493,D3493,$F$2:F3493,F3493)-1&gt;1),"",
IF(AND(F3493="Peretoe teenus",H3493&lt;[2]an!$M$37,S3493="kahepoolne vajaduspõhine",U3493="",RANK(D3493,$D3493:$D3493)+COUNTIFS($D$2:D3493,D3493,$F$2:F3493,F3493)-1=1),X3493,
IF(AND(F3493="Peretoe teenus",H3493&lt;[2]an!$M$37,S3493="kahepoolne vajaduspõhine",U3493="",RANK(D3493,$D3493:$D3493)+COUNTIFS($D$2:D3493,D3493,$F$2:F3493,F3493)-1&gt;1),"",
IF(AND(F3493="Peretoe teenus",H3493&lt;[2]an!$M$37,S3493="kahepoolne vajaduspõhine",U3493&lt;[2]an!$M$37,RANK(D3493,$D3493:$D3493)+COUNTIFS($D$2:D3493,D3493,$F$2:F3493,F3493)-1=1),X3493,
IF(AND(F3493="Peretoe teenus",H3493&lt;[2]an!$M$37,S3493="kahepoolne vajaduspõhine",U3493&lt;[2]an!$M$37,RANK(D3493,$D3493:$D3493)+COUNTIFS($D$2:D3493,D3493,$F$2:F3493,F3493)-1&gt;1),"",
IF(AND(F3493="Peretoe teenus",H3493&lt;[2]an!$M$37,S3493="kahepoolne vajaduspõhine",U3493&gt;=[2]an!$M$37,U3493&lt;=[2]an!$M$38,RANK(D3493,$D3493:$D3493)+COUNTIFS($D$2:D3493,D3493,$F$2:F3493,F3493)-1=1),
((EOMONTH(U3493,0)-U3493+1)*X3493)/DAY(EOMONTH(U3493,0))+(DAY(U3493)-1)*100/DAY(EOMONTH(U3493,0)),
IF(AND(F3493="Peretoe teenus",H3493&lt;[2]an!$M$37,S3493="kahepoolne vajaduspõhine",U3493&gt;=[2]an!$M$37,U3493&lt;=[2]an!$M$38,RANK(D3493,$D3493:$D3493)+COUNTIFS($D$2:D3493,D3493,$F$2:F3493,F3493)-1&gt;1),"",
IF(AND(F3493="Peretoe teenus",H3493&lt;[2]an!$M$37,S3493="kahepoolne vajaduspõhine",U3493&gt;[2]an!$M$38,RANK(D3493,$D3493:$D3493)+COUNTIFS($D$2:D3493,D3493,$F$2:F3493,F3493)-1=1),X3493,
IF(AND(F3493="Peretoe teenus",H3493&lt;[2]an!$M$37,S3493="kahepoolne vajaduspõhine",U3493&gt;[2]an!$M$38,RANK(D3493,$D3493:$D3493)+COUNTIFS($D$2:D3493,D3493,$F$2:F3493,F3493)-1&gt;1),"",X3493*W3493)))))))))))))),"")</f>
        <v/>
      </c>
      <c r="Z3493" s="18" t="str">
        <f t="shared" si="163"/>
        <v/>
      </c>
      <c r="AA3493" s="19" t="str">
        <f>IFERROR(VLOOKUP(E3493,[2]an!$A$3:$B$81,2,FALSE),"")</f>
        <v/>
      </c>
      <c r="AB3493" s="19" t="str">
        <f>IFERROR(VLOOKUP(AA3493,[2]an!$C$2:$D$16,2,FALSE),"")</f>
        <v/>
      </c>
      <c r="AC3493" s="20"/>
      <c r="AD3493" s="21" t="str">
        <f>IF(A3493=[2]an!$F$36,VLOOKUP([2]an!$F$36,[2]an!$F$36:$H$36,3,FALSE),IF(A3493=[2]an!$F$35,VLOOKUP([2]an!$F$35,[2]an!$F$35:$H$35,3,FALSE),IF(A3493=[2]an!$F$33,VLOOKUP([2]an!$F$33,[2]an!$F$33:$H$33,3,FALSE),IF(A3493=[2]an!$F$31,VLOOKUP([2]an!$F$31,[2]an!$F$31:$H$31,3,FALSE),""))))</f>
        <v/>
      </c>
    </row>
    <row r="3494" spans="6:30" x14ac:dyDescent="0.2">
      <c r="F3494" s="10"/>
      <c r="G3494" s="8" t="str">
        <f t="shared" si="164"/>
        <v/>
      </c>
      <c r="H3494" s="13"/>
      <c r="K3494" s="13"/>
      <c r="L3494" s="10"/>
      <c r="M3494" s="10"/>
      <c r="S3494" s="8" t="str">
        <f>IFERROR(VLOOKUP(D3494,[1]peretoe_teenus!$A$2:$L$2000,5,FALSE),"")</f>
        <v/>
      </c>
      <c r="U3494" s="13"/>
      <c r="V3494" s="15" t="str" cm="1">
        <f t="array" ref="V3494">IFERROR(IF(AND(F3494="Tugigrupp",RANK(K3494,$K3494:$K3494)+COUNTIFS($K$2:K3494,K3494,$L$2:L3494,L3494,$M$2:M3494,M3494,$I$2:I3494,I3494,$G$2:G3494,G3494,$F$2:F3494,F3494)-1=1),SUMPRODUCT(($F$2:$F$4154=F3494)*($G$2:$G$4154=G3494)*($K$2:$K$4154=K3494)*($I$2:$I$4154=I3494)*($L$2:$L$4154=L3494)*($M$2:$M$4154=M3494)),""),"")</f>
        <v/>
      </c>
      <c r="W3494" s="15" t="str">
        <f t="shared" si="162"/>
        <v/>
      </c>
      <c r="X3494" s="16" t="str">
        <f>IF(AND(A3494=[2]an!$G$38,F3494=[2]an!$E$40),[2]an!$G$40,IF(AND(A3494=[2]an!$G$38,F3494=[2]an!$E$41),[2]an!$G$41,IF(AND(A3494=[2]an!$G$38,F3494=[2]an!$E$39,H3494&gt;=[2]an!$M$37),[2]an!$G$39,
IF(AND(A3494=[2]an!$G$38,F3494=[2]an!$E$39,H3494&lt;[2]an!$M$37,S3494="kahepoolne vajaduspõhine",U3494=""),[2]an!$M$40,
IF(AND(A3494=[2]an!$G$38,F3494=[2]an!$E$39,H3494&lt;[2]an!$M$37,S3494="kahepoolne vajaduspõhine",U3494&lt;&gt;""),[2]an!$G$39,
IF(AND(A3494=[2]an!$G$38,F3494=[2]an!$E$39,H3494&lt;[2]an!$M$37,S3494&lt;&gt;"kahepoolne vajaduspõhine"),[2]an!$G$39,
IF(AND(A3494=[2]an!$G$38,F3494=[2]an!$E$42),[2]an!$G$42,
IF(AND(A3494=[2]an!$H$38,F3494=[2]an!$E$40),[2]an!$H$40,IF(AND(A3494=[2]an!$H$38,F3494=[2]an!$E$41),[2]an!$H$41,IF(AND(A3494=[2]an!$H$38,F3494=[2]an!$E$39,H3494&gt;=[2]an!$M$37),[2]an!$H$39,
IF(AND(A3494=[2]an!$H$38,F3494=[2]an!$E$39,H3494&lt;[2]an!$M$37,S3494="kahepoolne vajaduspõhine",U3494=""),[2]an!$M$40,
IF(AND(A3494=[2]an!$H$38,F3494=[2]an!$E$39,H3494&lt;[2]an!$M$37,S3494="kahepoolne vajaduspõhine",U3494&lt;&gt;""),[2]an!$H$39,
IF(AND(A3494=[2]an!$H$38,F3494=[2]an!$E$39,H3494&lt;[2]an!$M$37,S3494&lt;&gt;"kahepoolne vajaduspõhine"),[2]an!$H$39,
IF(AND(A3494=[2]an!$H$38,F3494=[2]an!$E$42),[2]an!$H$42,
IF(AND(A3494=[2]an!$I$38,F3494=[2]an!$E$40),[2]an!$I$40,IF(AND(A3494=[2]an!$I$38,F3494=[2]an!$E$41),[2]an!$I$41,IF(AND(A3494=[2]an!$I$38,F3494=[2]an!$E$39,H3494&gt;=[2]an!$M$37),[2]an!$I$39,
IF(AND(A3494=[2]an!$I$38,F3494=[2]an!$E$39,H3494&lt;[2]an!$M$37,S3494="kahepoolne vajaduspõhine",U3494=""),[2]an!$M$40,
IF(AND(A3494=[2]an!$I$38,F3494=[2]an!$E$39,H3494&lt;[2]an!$M$37,S3494="kahepoolne vajaduspõhine",U3494&lt;&gt;""),[2]an!$I$39,
IF(AND(A3494=[2]an!$I$38,F3494=[2]an!$E$39,H3494&lt;[2]an!$M$37,S3494&lt;&gt;"kahepoolne vajaduspõhine"),[2]an!$I$39,
IF(AND(A3494=[2]an!$I$38,F3494=[2]an!$E$42),[2]an!$I$42,
IF(AND(A3494=[2]an!$J$38,F3494=[2]an!$E$40),[2]an!$J$40,IF(AND(A3494=[2]an!$J$38,F3494=[2]an!$E$41),[2]an!$J$41,IF(AND(A3494=[2]an!$J$38,F3494=[2]an!$E$39,H3494&gt;=[2]an!$M$37),[2]an!$J$39,
IF(AND(A3494=[2]an!$J$38,F3494=[2]an!$E$39,H3494&lt;[2]an!$M$37,S3494="kahepoolne vajaduspõhine",U3494=""),[2]an!$M$40,
IF(AND(A3494=[2]an!$J$38,F3494=[2]an!$E$39,H3494&lt;[2]an!$M$37,S3494="kahepoolne vajaduspõhine",U3494&lt;&gt;""),[2]an!$J$39,
IF(AND(A3494=[2]an!$J$38,F3494=[2]an!$E$39,H3494&lt;[2]an!$M$37,S3494&lt;&gt;"kahepoolne vajaduspõhine"),[2]an!$J$39,
IF(AND(A3494=[2]an!$J$38,F3494=[2]an!$E$42),[2]an!$J$42,""))))))))))))))))))))))))))))</f>
        <v/>
      </c>
      <c r="Y3494" s="17" t="str">
        <f>IFERROR(IF(F3494="Tugigrupp",0,
IF(AND(F3494="Peretoe teenus",H3494&gt;=[2]an!$M$37,RANK(D3494,$D3494:$D3494)+COUNTIFS($D$2:D3494,D3494,$F$2:F3494,F3494)-1&gt;1),"",
IF(AND(F3494="Peretoe teenus",H3494&gt;=[2]an!$M$37,RANK(D3494,$D3494:$D3494)+COUNTIFS($D$2:D3494,D3494,$F$2:F3494,F3494)-1=1,MONTH(H3494)=MONTH(K3494)=TRUE,YEAR(H3494)=YEAR(K3494)=TRUE),((EOMONTH(H3494,0)-H3494+1)*X3494)/DAY(EOMONTH(H3494,0)),
IF(AND(F3494="Peretoe teenus",H3494&gt;=[2]an!$M$37,RANK(D3494,$D3494:$D3494)+COUNTIFS($D$2:D3494,D3494,$F$2:F3494,F3494)-1=1),X3494,
IF(AND(F3494="Peretoe teenus",H3494&lt;[2]an!$M$37,S3494&lt;&gt;"kahepoolne vajaduspõhine",RANK(D3494,$D3494:$D3494)+COUNTIFS($D$2:D3494,D3494,$F$2:F3494,F3494)-1=1),X3494,
IF(AND(F3494="Peretoe teenus",H3494&lt;[2]an!$M$37,S3494&lt;&gt;"kahepoolne vajaduspõhine",RANK(D3494,$D3494:$D3494)+COUNTIFS($D$2:D3494,D3494,$F$2:F3494,F3494)-1&gt;1),"",
IF(AND(F3494="Peretoe teenus",H3494&lt;[2]an!$M$37,S3494="kahepoolne vajaduspõhine",U3494="",RANK(D3494,$D3494:$D3494)+COUNTIFS($D$2:D3494,D3494,$F$2:F3494,F3494)-1=1),X3494,
IF(AND(F3494="Peretoe teenus",H3494&lt;[2]an!$M$37,S3494="kahepoolne vajaduspõhine",U3494="",RANK(D3494,$D3494:$D3494)+COUNTIFS($D$2:D3494,D3494,$F$2:F3494,F3494)-1&gt;1),"",
IF(AND(F3494="Peretoe teenus",H3494&lt;[2]an!$M$37,S3494="kahepoolne vajaduspõhine",U3494&lt;[2]an!$M$37,RANK(D3494,$D3494:$D3494)+COUNTIFS($D$2:D3494,D3494,$F$2:F3494,F3494)-1=1),X3494,
IF(AND(F3494="Peretoe teenus",H3494&lt;[2]an!$M$37,S3494="kahepoolne vajaduspõhine",U3494&lt;[2]an!$M$37,RANK(D3494,$D3494:$D3494)+COUNTIFS($D$2:D3494,D3494,$F$2:F3494,F3494)-1&gt;1),"",
IF(AND(F3494="Peretoe teenus",H3494&lt;[2]an!$M$37,S3494="kahepoolne vajaduspõhine",U3494&gt;=[2]an!$M$37,U3494&lt;=[2]an!$M$38,RANK(D3494,$D3494:$D3494)+COUNTIFS($D$2:D3494,D3494,$F$2:F3494,F3494)-1=1),
((EOMONTH(U3494,0)-U3494+1)*X3494)/DAY(EOMONTH(U3494,0))+(DAY(U3494)-1)*100/DAY(EOMONTH(U3494,0)),
IF(AND(F3494="Peretoe teenus",H3494&lt;[2]an!$M$37,S3494="kahepoolne vajaduspõhine",U3494&gt;=[2]an!$M$37,U3494&lt;=[2]an!$M$38,RANK(D3494,$D3494:$D3494)+COUNTIFS($D$2:D3494,D3494,$F$2:F3494,F3494)-1&gt;1),"",
IF(AND(F3494="Peretoe teenus",H3494&lt;[2]an!$M$37,S3494="kahepoolne vajaduspõhine",U3494&gt;[2]an!$M$38,RANK(D3494,$D3494:$D3494)+COUNTIFS($D$2:D3494,D3494,$F$2:F3494,F3494)-1=1),X3494,
IF(AND(F3494="Peretoe teenus",H3494&lt;[2]an!$M$37,S3494="kahepoolne vajaduspõhine",U3494&gt;[2]an!$M$38,RANK(D3494,$D3494:$D3494)+COUNTIFS($D$2:D3494,D3494,$F$2:F3494,F3494)-1&gt;1),"",X3494*W3494)))))))))))))),"")</f>
        <v/>
      </c>
      <c r="Z3494" s="18" t="str">
        <f t="shared" si="163"/>
        <v/>
      </c>
      <c r="AA3494" s="19" t="str">
        <f>IFERROR(VLOOKUP(E3494,[2]an!$A$3:$B$81,2,FALSE),"")</f>
        <v/>
      </c>
      <c r="AB3494" s="19" t="str">
        <f>IFERROR(VLOOKUP(AA3494,[2]an!$C$2:$D$16,2,FALSE),"")</f>
        <v/>
      </c>
      <c r="AC3494" s="20"/>
      <c r="AD3494" s="21" t="str">
        <f>IF(A3494=[2]an!$F$36,VLOOKUP([2]an!$F$36,[2]an!$F$36:$H$36,3,FALSE),IF(A3494=[2]an!$F$35,VLOOKUP([2]an!$F$35,[2]an!$F$35:$H$35,3,FALSE),IF(A3494=[2]an!$F$33,VLOOKUP([2]an!$F$33,[2]an!$F$33:$H$33,3,FALSE),IF(A3494=[2]an!$F$31,VLOOKUP([2]an!$F$31,[2]an!$F$31:$H$31,3,FALSE),""))))</f>
        <v/>
      </c>
    </row>
    <row r="3495" spans="6:30" x14ac:dyDescent="0.2">
      <c r="F3495" s="10"/>
      <c r="G3495" s="8" t="str">
        <f t="shared" si="164"/>
        <v/>
      </c>
      <c r="H3495" s="13"/>
      <c r="K3495" s="13"/>
      <c r="L3495" s="10"/>
      <c r="M3495" s="10"/>
      <c r="S3495" s="8" t="str">
        <f>IFERROR(VLOOKUP(D3495,[1]peretoe_teenus!$A$2:$L$2000,5,FALSE),"")</f>
        <v/>
      </c>
      <c r="U3495" s="13"/>
      <c r="V3495" s="15" t="str" cm="1">
        <f t="array" ref="V3495">IFERROR(IF(AND(F3495="Tugigrupp",RANK(K3495,$K3495:$K3495)+COUNTIFS($K$2:K3495,K3495,$L$2:L3495,L3495,$M$2:M3495,M3495,$I$2:I3495,I3495,$G$2:G3495,G3495,$F$2:F3495,F3495)-1=1),SUMPRODUCT(($F$2:$F$4154=F3495)*($G$2:$G$4154=G3495)*($K$2:$K$4154=K3495)*($I$2:$I$4154=I3495)*($L$2:$L$4154=L3495)*($M$2:$M$4154=M3495)),""),"")</f>
        <v/>
      </c>
      <c r="W3495" s="15" t="str">
        <f t="shared" si="162"/>
        <v/>
      </c>
      <c r="X3495" s="16" t="str">
        <f>IF(AND(A3495=[2]an!$G$38,F3495=[2]an!$E$40),[2]an!$G$40,IF(AND(A3495=[2]an!$G$38,F3495=[2]an!$E$41),[2]an!$G$41,IF(AND(A3495=[2]an!$G$38,F3495=[2]an!$E$39,H3495&gt;=[2]an!$M$37),[2]an!$G$39,
IF(AND(A3495=[2]an!$G$38,F3495=[2]an!$E$39,H3495&lt;[2]an!$M$37,S3495="kahepoolne vajaduspõhine",U3495=""),[2]an!$M$40,
IF(AND(A3495=[2]an!$G$38,F3495=[2]an!$E$39,H3495&lt;[2]an!$M$37,S3495="kahepoolne vajaduspõhine",U3495&lt;&gt;""),[2]an!$G$39,
IF(AND(A3495=[2]an!$G$38,F3495=[2]an!$E$39,H3495&lt;[2]an!$M$37,S3495&lt;&gt;"kahepoolne vajaduspõhine"),[2]an!$G$39,
IF(AND(A3495=[2]an!$G$38,F3495=[2]an!$E$42),[2]an!$G$42,
IF(AND(A3495=[2]an!$H$38,F3495=[2]an!$E$40),[2]an!$H$40,IF(AND(A3495=[2]an!$H$38,F3495=[2]an!$E$41),[2]an!$H$41,IF(AND(A3495=[2]an!$H$38,F3495=[2]an!$E$39,H3495&gt;=[2]an!$M$37),[2]an!$H$39,
IF(AND(A3495=[2]an!$H$38,F3495=[2]an!$E$39,H3495&lt;[2]an!$M$37,S3495="kahepoolne vajaduspõhine",U3495=""),[2]an!$M$40,
IF(AND(A3495=[2]an!$H$38,F3495=[2]an!$E$39,H3495&lt;[2]an!$M$37,S3495="kahepoolne vajaduspõhine",U3495&lt;&gt;""),[2]an!$H$39,
IF(AND(A3495=[2]an!$H$38,F3495=[2]an!$E$39,H3495&lt;[2]an!$M$37,S3495&lt;&gt;"kahepoolne vajaduspõhine"),[2]an!$H$39,
IF(AND(A3495=[2]an!$H$38,F3495=[2]an!$E$42),[2]an!$H$42,
IF(AND(A3495=[2]an!$I$38,F3495=[2]an!$E$40),[2]an!$I$40,IF(AND(A3495=[2]an!$I$38,F3495=[2]an!$E$41),[2]an!$I$41,IF(AND(A3495=[2]an!$I$38,F3495=[2]an!$E$39,H3495&gt;=[2]an!$M$37),[2]an!$I$39,
IF(AND(A3495=[2]an!$I$38,F3495=[2]an!$E$39,H3495&lt;[2]an!$M$37,S3495="kahepoolne vajaduspõhine",U3495=""),[2]an!$M$40,
IF(AND(A3495=[2]an!$I$38,F3495=[2]an!$E$39,H3495&lt;[2]an!$M$37,S3495="kahepoolne vajaduspõhine",U3495&lt;&gt;""),[2]an!$I$39,
IF(AND(A3495=[2]an!$I$38,F3495=[2]an!$E$39,H3495&lt;[2]an!$M$37,S3495&lt;&gt;"kahepoolne vajaduspõhine"),[2]an!$I$39,
IF(AND(A3495=[2]an!$I$38,F3495=[2]an!$E$42),[2]an!$I$42,
IF(AND(A3495=[2]an!$J$38,F3495=[2]an!$E$40),[2]an!$J$40,IF(AND(A3495=[2]an!$J$38,F3495=[2]an!$E$41),[2]an!$J$41,IF(AND(A3495=[2]an!$J$38,F3495=[2]an!$E$39,H3495&gt;=[2]an!$M$37),[2]an!$J$39,
IF(AND(A3495=[2]an!$J$38,F3495=[2]an!$E$39,H3495&lt;[2]an!$M$37,S3495="kahepoolne vajaduspõhine",U3495=""),[2]an!$M$40,
IF(AND(A3495=[2]an!$J$38,F3495=[2]an!$E$39,H3495&lt;[2]an!$M$37,S3495="kahepoolne vajaduspõhine",U3495&lt;&gt;""),[2]an!$J$39,
IF(AND(A3495=[2]an!$J$38,F3495=[2]an!$E$39,H3495&lt;[2]an!$M$37,S3495&lt;&gt;"kahepoolne vajaduspõhine"),[2]an!$J$39,
IF(AND(A3495=[2]an!$J$38,F3495=[2]an!$E$42),[2]an!$J$42,""))))))))))))))))))))))))))))</f>
        <v/>
      </c>
      <c r="Y3495" s="17" t="str">
        <f>IFERROR(IF(F3495="Tugigrupp",0,
IF(AND(F3495="Peretoe teenus",H3495&gt;=[2]an!$M$37,RANK(D3495,$D3495:$D3495)+COUNTIFS($D$2:D3495,D3495,$F$2:F3495,F3495)-1&gt;1),"",
IF(AND(F3495="Peretoe teenus",H3495&gt;=[2]an!$M$37,RANK(D3495,$D3495:$D3495)+COUNTIFS($D$2:D3495,D3495,$F$2:F3495,F3495)-1=1,MONTH(H3495)=MONTH(K3495)=TRUE,YEAR(H3495)=YEAR(K3495)=TRUE),((EOMONTH(H3495,0)-H3495+1)*X3495)/DAY(EOMONTH(H3495,0)),
IF(AND(F3495="Peretoe teenus",H3495&gt;=[2]an!$M$37,RANK(D3495,$D3495:$D3495)+COUNTIFS($D$2:D3495,D3495,$F$2:F3495,F3495)-1=1),X3495,
IF(AND(F3495="Peretoe teenus",H3495&lt;[2]an!$M$37,S3495&lt;&gt;"kahepoolne vajaduspõhine",RANK(D3495,$D3495:$D3495)+COUNTIFS($D$2:D3495,D3495,$F$2:F3495,F3495)-1=1),X3495,
IF(AND(F3495="Peretoe teenus",H3495&lt;[2]an!$M$37,S3495&lt;&gt;"kahepoolne vajaduspõhine",RANK(D3495,$D3495:$D3495)+COUNTIFS($D$2:D3495,D3495,$F$2:F3495,F3495)-1&gt;1),"",
IF(AND(F3495="Peretoe teenus",H3495&lt;[2]an!$M$37,S3495="kahepoolne vajaduspõhine",U3495="",RANK(D3495,$D3495:$D3495)+COUNTIFS($D$2:D3495,D3495,$F$2:F3495,F3495)-1=1),X3495,
IF(AND(F3495="Peretoe teenus",H3495&lt;[2]an!$M$37,S3495="kahepoolne vajaduspõhine",U3495="",RANK(D3495,$D3495:$D3495)+COUNTIFS($D$2:D3495,D3495,$F$2:F3495,F3495)-1&gt;1),"",
IF(AND(F3495="Peretoe teenus",H3495&lt;[2]an!$M$37,S3495="kahepoolne vajaduspõhine",U3495&lt;[2]an!$M$37,RANK(D3495,$D3495:$D3495)+COUNTIFS($D$2:D3495,D3495,$F$2:F3495,F3495)-1=1),X3495,
IF(AND(F3495="Peretoe teenus",H3495&lt;[2]an!$M$37,S3495="kahepoolne vajaduspõhine",U3495&lt;[2]an!$M$37,RANK(D3495,$D3495:$D3495)+COUNTIFS($D$2:D3495,D3495,$F$2:F3495,F3495)-1&gt;1),"",
IF(AND(F3495="Peretoe teenus",H3495&lt;[2]an!$M$37,S3495="kahepoolne vajaduspõhine",U3495&gt;=[2]an!$M$37,U3495&lt;=[2]an!$M$38,RANK(D3495,$D3495:$D3495)+COUNTIFS($D$2:D3495,D3495,$F$2:F3495,F3495)-1=1),
((EOMONTH(U3495,0)-U3495+1)*X3495)/DAY(EOMONTH(U3495,0))+(DAY(U3495)-1)*100/DAY(EOMONTH(U3495,0)),
IF(AND(F3495="Peretoe teenus",H3495&lt;[2]an!$M$37,S3495="kahepoolne vajaduspõhine",U3495&gt;=[2]an!$M$37,U3495&lt;=[2]an!$M$38,RANK(D3495,$D3495:$D3495)+COUNTIFS($D$2:D3495,D3495,$F$2:F3495,F3495)-1&gt;1),"",
IF(AND(F3495="Peretoe teenus",H3495&lt;[2]an!$M$37,S3495="kahepoolne vajaduspõhine",U3495&gt;[2]an!$M$38,RANK(D3495,$D3495:$D3495)+COUNTIFS($D$2:D3495,D3495,$F$2:F3495,F3495)-1=1),X3495,
IF(AND(F3495="Peretoe teenus",H3495&lt;[2]an!$M$37,S3495="kahepoolne vajaduspõhine",U3495&gt;[2]an!$M$38,RANK(D3495,$D3495:$D3495)+COUNTIFS($D$2:D3495,D3495,$F$2:F3495,F3495)-1&gt;1),"",X3495*W3495)))))))))))))),"")</f>
        <v/>
      </c>
      <c r="Z3495" s="18" t="str">
        <f t="shared" si="163"/>
        <v/>
      </c>
      <c r="AA3495" s="19" t="str">
        <f>IFERROR(VLOOKUP(E3495,[2]an!$A$3:$B$81,2,FALSE),"")</f>
        <v/>
      </c>
      <c r="AB3495" s="19" t="str">
        <f>IFERROR(VLOOKUP(AA3495,[2]an!$C$2:$D$16,2,FALSE),"")</f>
        <v/>
      </c>
      <c r="AC3495" s="20"/>
      <c r="AD3495" s="21" t="str">
        <f>IF(A3495=[2]an!$F$36,VLOOKUP([2]an!$F$36,[2]an!$F$36:$H$36,3,FALSE),IF(A3495=[2]an!$F$35,VLOOKUP([2]an!$F$35,[2]an!$F$35:$H$35,3,FALSE),IF(A3495=[2]an!$F$33,VLOOKUP([2]an!$F$33,[2]an!$F$33:$H$33,3,FALSE),IF(A3495=[2]an!$F$31,VLOOKUP([2]an!$F$31,[2]an!$F$31:$H$31,3,FALSE),""))))</f>
        <v/>
      </c>
    </row>
    <row r="3496" spans="6:30" x14ac:dyDescent="0.2">
      <c r="F3496" s="10"/>
      <c r="G3496" s="8" t="str">
        <f t="shared" si="164"/>
        <v/>
      </c>
      <c r="H3496" s="13"/>
      <c r="K3496" s="13"/>
      <c r="L3496" s="10"/>
      <c r="M3496" s="10"/>
      <c r="S3496" s="8" t="str">
        <f>IFERROR(VLOOKUP(D3496,[1]peretoe_teenus!$A$2:$L$2000,5,FALSE),"")</f>
        <v/>
      </c>
      <c r="U3496" s="13"/>
      <c r="V3496" s="15" t="str" cm="1">
        <f t="array" ref="V3496">IFERROR(IF(AND(F3496="Tugigrupp",RANK(K3496,$K3496:$K3496)+COUNTIFS($K$2:K3496,K3496,$L$2:L3496,L3496,$M$2:M3496,M3496,$I$2:I3496,I3496,$G$2:G3496,G3496,$F$2:F3496,F3496)-1=1),SUMPRODUCT(($F$2:$F$4154=F3496)*($G$2:$G$4154=G3496)*($K$2:$K$4154=K3496)*($I$2:$I$4154=I3496)*($L$2:$L$4154=L3496)*($M$2:$M$4154=M3496)),""),"")</f>
        <v/>
      </c>
      <c r="W3496" s="15" t="str">
        <f t="shared" si="162"/>
        <v/>
      </c>
      <c r="X3496" s="16" t="str">
        <f>IF(AND(A3496=[2]an!$G$38,F3496=[2]an!$E$40),[2]an!$G$40,IF(AND(A3496=[2]an!$G$38,F3496=[2]an!$E$41),[2]an!$G$41,IF(AND(A3496=[2]an!$G$38,F3496=[2]an!$E$39,H3496&gt;=[2]an!$M$37),[2]an!$G$39,
IF(AND(A3496=[2]an!$G$38,F3496=[2]an!$E$39,H3496&lt;[2]an!$M$37,S3496="kahepoolne vajaduspõhine",U3496=""),[2]an!$M$40,
IF(AND(A3496=[2]an!$G$38,F3496=[2]an!$E$39,H3496&lt;[2]an!$M$37,S3496="kahepoolne vajaduspõhine",U3496&lt;&gt;""),[2]an!$G$39,
IF(AND(A3496=[2]an!$G$38,F3496=[2]an!$E$39,H3496&lt;[2]an!$M$37,S3496&lt;&gt;"kahepoolne vajaduspõhine"),[2]an!$G$39,
IF(AND(A3496=[2]an!$G$38,F3496=[2]an!$E$42),[2]an!$G$42,
IF(AND(A3496=[2]an!$H$38,F3496=[2]an!$E$40),[2]an!$H$40,IF(AND(A3496=[2]an!$H$38,F3496=[2]an!$E$41),[2]an!$H$41,IF(AND(A3496=[2]an!$H$38,F3496=[2]an!$E$39,H3496&gt;=[2]an!$M$37),[2]an!$H$39,
IF(AND(A3496=[2]an!$H$38,F3496=[2]an!$E$39,H3496&lt;[2]an!$M$37,S3496="kahepoolne vajaduspõhine",U3496=""),[2]an!$M$40,
IF(AND(A3496=[2]an!$H$38,F3496=[2]an!$E$39,H3496&lt;[2]an!$M$37,S3496="kahepoolne vajaduspõhine",U3496&lt;&gt;""),[2]an!$H$39,
IF(AND(A3496=[2]an!$H$38,F3496=[2]an!$E$39,H3496&lt;[2]an!$M$37,S3496&lt;&gt;"kahepoolne vajaduspõhine"),[2]an!$H$39,
IF(AND(A3496=[2]an!$H$38,F3496=[2]an!$E$42),[2]an!$H$42,
IF(AND(A3496=[2]an!$I$38,F3496=[2]an!$E$40),[2]an!$I$40,IF(AND(A3496=[2]an!$I$38,F3496=[2]an!$E$41),[2]an!$I$41,IF(AND(A3496=[2]an!$I$38,F3496=[2]an!$E$39,H3496&gt;=[2]an!$M$37),[2]an!$I$39,
IF(AND(A3496=[2]an!$I$38,F3496=[2]an!$E$39,H3496&lt;[2]an!$M$37,S3496="kahepoolne vajaduspõhine",U3496=""),[2]an!$M$40,
IF(AND(A3496=[2]an!$I$38,F3496=[2]an!$E$39,H3496&lt;[2]an!$M$37,S3496="kahepoolne vajaduspõhine",U3496&lt;&gt;""),[2]an!$I$39,
IF(AND(A3496=[2]an!$I$38,F3496=[2]an!$E$39,H3496&lt;[2]an!$M$37,S3496&lt;&gt;"kahepoolne vajaduspõhine"),[2]an!$I$39,
IF(AND(A3496=[2]an!$I$38,F3496=[2]an!$E$42),[2]an!$I$42,
IF(AND(A3496=[2]an!$J$38,F3496=[2]an!$E$40),[2]an!$J$40,IF(AND(A3496=[2]an!$J$38,F3496=[2]an!$E$41),[2]an!$J$41,IF(AND(A3496=[2]an!$J$38,F3496=[2]an!$E$39,H3496&gt;=[2]an!$M$37),[2]an!$J$39,
IF(AND(A3496=[2]an!$J$38,F3496=[2]an!$E$39,H3496&lt;[2]an!$M$37,S3496="kahepoolne vajaduspõhine",U3496=""),[2]an!$M$40,
IF(AND(A3496=[2]an!$J$38,F3496=[2]an!$E$39,H3496&lt;[2]an!$M$37,S3496="kahepoolne vajaduspõhine",U3496&lt;&gt;""),[2]an!$J$39,
IF(AND(A3496=[2]an!$J$38,F3496=[2]an!$E$39,H3496&lt;[2]an!$M$37,S3496&lt;&gt;"kahepoolne vajaduspõhine"),[2]an!$J$39,
IF(AND(A3496=[2]an!$J$38,F3496=[2]an!$E$42),[2]an!$J$42,""))))))))))))))))))))))))))))</f>
        <v/>
      </c>
      <c r="Y3496" s="17" t="str">
        <f>IFERROR(IF(F3496="Tugigrupp",0,
IF(AND(F3496="Peretoe teenus",H3496&gt;=[2]an!$M$37,RANK(D3496,$D3496:$D3496)+COUNTIFS($D$2:D3496,D3496,$F$2:F3496,F3496)-1&gt;1),"",
IF(AND(F3496="Peretoe teenus",H3496&gt;=[2]an!$M$37,RANK(D3496,$D3496:$D3496)+COUNTIFS($D$2:D3496,D3496,$F$2:F3496,F3496)-1=1,MONTH(H3496)=MONTH(K3496)=TRUE,YEAR(H3496)=YEAR(K3496)=TRUE),((EOMONTH(H3496,0)-H3496+1)*X3496)/DAY(EOMONTH(H3496,0)),
IF(AND(F3496="Peretoe teenus",H3496&gt;=[2]an!$M$37,RANK(D3496,$D3496:$D3496)+COUNTIFS($D$2:D3496,D3496,$F$2:F3496,F3496)-1=1),X3496,
IF(AND(F3496="Peretoe teenus",H3496&lt;[2]an!$M$37,S3496&lt;&gt;"kahepoolne vajaduspõhine",RANK(D3496,$D3496:$D3496)+COUNTIFS($D$2:D3496,D3496,$F$2:F3496,F3496)-1=1),X3496,
IF(AND(F3496="Peretoe teenus",H3496&lt;[2]an!$M$37,S3496&lt;&gt;"kahepoolne vajaduspõhine",RANK(D3496,$D3496:$D3496)+COUNTIFS($D$2:D3496,D3496,$F$2:F3496,F3496)-1&gt;1),"",
IF(AND(F3496="Peretoe teenus",H3496&lt;[2]an!$M$37,S3496="kahepoolne vajaduspõhine",U3496="",RANK(D3496,$D3496:$D3496)+COUNTIFS($D$2:D3496,D3496,$F$2:F3496,F3496)-1=1),X3496,
IF(AND(F3496="Peretoe teenus",H3496&lt;[2]an!$M$37,S3496="kahepoolne vajaduspõhine",U3496="",RANK(D3496,$D3496:$D3496)+COUNTIFS($D$2:D3496,D3496,$F$2:F3496,F3496)-1&gt;1),"",
IF(AND(F3496="Peretoe teenus",H3496&lt;[2]an!$M$37,S3496="kahepoolne vajaduspõhine",U3496&lt;[2]an!$M$37,RANK(D3496,$D3496:$D3496)+COUNTIFS($D$2:D3496,D3496,$F$2:F3496,F3496)-1=1),X3496,
IF(AND(F3496="Peretoe teenus",H3496&lt;[2]an!$M$37,S3496="kahepoolne vajaduspõhine",U3496&lt;[2]an!$M$37,RANK(D3496,$D3496:$D3496)+COUNTIFS($D$2:D3496,D3496,$F$2:F3496,F3496)-1&gt;1),"",
IF(AND(F3496="Peretoe teenus",H3496&lt;[2]an!$M$37,S3496="kahepoolne vajaduspõhine",U3496&gt;=[2]an!$M$37,U3496&lt;=[2]an!$M$38,RANK(D3496,$D3496:$D3496)+COUNTIFS($D$2:D3496,D3496,$F$2:F3496,F3496)-1=1),
((EOMONTH(U3496,0)-U3496+1)*X3496)/DAY(EOMONTH(U3496,0))+(DAY(U3496)-1)*100/DAY(EOMONTH(U3496,0)),
IF(AND(F3496="Peretoe teenus",H3496&lt;[2]an!$M$37,S3496="kahepoolne vajaduspõhine",U3496&gt;=[2]an!$M$37,U3496&lt;=[2]an!$M$38,RANK(D3496,$D3496:$D3496)+COUNTIFS($D$2:D3496,D3496,$F$2:F3496,F3496)-1&gt;1),"",
IF(AND(F3496="Peretoe teenus",H3496&lt;[2]an!$M$37,S3496="kahepoolne vajaduspõhine",U3496&gt;[2]an!$M$38,RANK(D3496,$D3496:$D3496)+COUNTIFS($D$2:D3496,D3496,$F$2:F3496,F3496)-1=1),X3496,
IF(AND(F3496="Peretoe teenus",H3496&lt;[2]an!$M$37,S3496="kahepoolne vajaduspõhine",U3496&gt;[2]an!$M$38,RANK(D3496,$D3496:$D3496)+COUNTIFS($D$2:D3496,D3496,$F$2:F3496,F3496)-1&gt;1),"",X3496*W3496)))))))))))))),"")</f>
        <v/>
      </c>
      <c r="Z3496" s="18" t="str">
        <f t="shared" si="163"/>
        <v/>
      </c>
      <c r="AA3496" s="19" t="str">
        <f>IFERROR(VLOOKUP(E3496,[2]an!$A$3:$B$81,2,FALSE),"")</f>
        <v/>
      </c>
      <c r="AB3496" s="19" t="str">
        <f>IFERROR(VLOOKUP(AA3496,[2]an!$C$2:$D$16,2,FALSE),"")</f>
        <v/>
      </c>
      <c r="AC3496" s="20"/>
      <c r="AD3496" s="21" t="str">
        <f>IF(A3496=[2]an!$F$36,VLOOKUP([2]an!$F$36,[2]an!$F$36:$H$36,3,FALSE),IF(A3496=[2]an!$F$35,VLOOKUP([2]an!$F$35,[2]an!$F$35:$H$35,3,FALSE),IF(A3496=[2]an!$F$33,VLOOKUP([2]an!$F$33,[2]an!$F$33:$H$33,3,FALSE),IF(A3496=[2]an!$F$31,VLOOKUP([2]an!$F$31,[2]an!$F$31:$H$31,3,FALSE),""))))</f>
        <v/>
      </c>
    </row>
    <row r="3497" spans="6:30" x14ac:dyDescent="0.2">
      <c r="F3497" s="10"/>
      <c r="G3497" s="8" t="str">
        <f t="shared" si="164"/>
        <v/>
      </c>
      <c r="H3497" s="13"/>
      <c r="K3497" s="13"/>
      <c r="L3497" s="10"/>
      <c r="M3497" s="10"/>
      <c r="S3497" s="8" t="str">
        <f>IFERROR(VLOOKUP(D3497,[1]peretoe_teenus!$A$2:$L$2000,5,FALSE),"")</f>
        <v/>
      </c>
      <c r="U3497" s="13"/>
      <c r="V3497" s="15" t="str" cm="1">
        <f t="array" ref="V3497">IFERROR(IF(AND(F3497="Tugigrupp",RANK(K3497,$K3497:$K3497)+COUNTIFS($K$2:K3497,K3497,$L$2:L3497,L3497,$M$2:M3497,M3497,$I$2:I3497,I3497,$G$2:G3497,G3497,$F$2:F3497,F3497)-1=1),SUMPRODUCT(($F$2:$F$4154=F3497)*($G$2:$G$4154=G3497)*($K$2:$K$4154=K3497)*($I$2:$I$4154=I3497)*($L$2:$L$4154=L3497)*($M$2:$M$4154=M3497)),""),"")</f>
        <v/>
      </c>
      <c r="W3497" s="15" t="str">
        <f t="shared" si="162"/>
        <v/>
      </c>
      <c r="X3497" s="16" t="str">
        <f>IF(AND(A3497=[2]an!$G$38,F3497=[2]an!$E$40),[2]an!$G$40,IF(AND(A3497=[2]an!$G$38,F3497=[2]an!$E$41),[2]an!$G$41,IF(AND(A3497=[2]an!$G$38,F3497=[2]an!$E$39,H3497&gt;=[2]an!$M$37),[2]an!$G$39,
IF(AND(A3497=[2]an!$G$38,F3497=[2]an!$E$39,H3497&lt;[2]an!$M$37,S3497="kahepoolne vajaduspõhine",U3497=""),[2]an!$M$40,
IF(AND(A3497=[2]an!$G$38,F3497=[2]an!$E$39,H3497&lt;[2]an!$M$37,S3497="kahepoolne vajaduspõhine",U3497&lt;&gt;""),[2]an!$G$39,
IF(AND(A3497=[2]an!$G$38,F3497=[2]an!$E$39,H3497&lt;[2]an!$M$37,S3497&lt;&gt;"kahepoolne vajaduspõhine"),[2]an!$G$39,
IF(AND(A3497=[2]an!$G$38,F3497=[2]an!$E$42),[2]an!$G$42,
IF(AND(A3497=[2]an!$H$38,F3497=[2]an!$E$40),[2]an!$H$40,IF(AND(A3497=[2]an!$H$38,F3497=[2]an!$E$41),[2]an!$H$41,IF(AND(A3497=[2]an!$H$38,F3497=[2]an!$E$39,H3497&gt;=[2]an!$M$37),[2]an!$H$39,
IF(AND(A3497=[2]an!$H$38,F3497=[2]an!$E$39,H3497&lt;[2]an!$M$37,S3497="kahepoolne vajaduspõhine",U3497=""),[2]an!$M$40,
IF(AND(A3497=[2]an!$H$38,F3497=[2]an!$E$39,H3497&lt;[2]an!$M$37,S3497="kahepoolne vajaduspõhine",U3497&lt;&gt;""),[2]an!$H$39,
IF(AND(A3497=[2]an!$H$38,F3497=[2]an!$E$39,H3497&lt;[2]an!$M$37,S3497&lt;&gt;"kahepoolne vajaduspõhine"),[2]an!$H$39,
IF(AND(A3497=[2]an!$H$38,F3497=[2]an!$E$42),[2]an!$H$42,
IF(AND(A3497=[2]an!$I$38,F3497=[2]an!$E$40),[2]an!$I$40,IF(AND(A3497=[2]an!$I$38,F3497=[2]an!$E$41),[2]an!$I$41,IF(AND(A3497=[2]an!$I$38,F3497=[2]an!$E$39,H3497&gt;=[2]an!$M$37),[2]an!$I$39,
IF(AND(A3497=[2]an!$I$38,F3497=[2]an!$E$39,H3497&lt;[2]an!$M$37,S3497="kahepoolne vajaduspõhine",U3497=""),[2]an!$M$40,
IF(AND(A3497=[2]an!$I$38,F3497=[2]an!$E$39,H3497&lt;[2]an!$M$37,S3497="kahepoolne vajaduspõhine",U3497&lt;&gt;""),[2]an!$I$39,
IF(AND(A3497=[2]an!$I$38,F3497=[2]an!$E$39,H3497&lt;[2]an!$M$37,S3497&lt;&gt;"kahepoolne vajaduspõhine"),[2]an!$I$39,
IF(AND(A3497=[2]an!$I$38,F3497=[2]an!$E$42),[2]an!$I$42,
IF(AND(A3497=[2]an!$J$38,F3497=[2]an!$E$40),[2]an!$J$40,IF(AND(A3497=[2]an!$J$38,F3497=[2]an!$E$41),[2]an!$J$41,IF(AND(A3497=[2]an!$J$38,F3497=[2]an!$E$39,H3497&gt;=[2]an!$M$37),[2]an!$J$39,
IF(AND(A3497=[2]an!$J$38,F3497=[2]an!$E$39,H3497&lt;[2]an!$M$37,S3497="kahepoolne vajaduspõhine",U3497=""),[2]an!$M$40,
IF(AND(A3497=[2]an!$J$38,F3497=[2]an!$E$39,H3497&lt;[2]an!$M$37,S3497="kahepoolne vajaduspõhine",U3497&lt;&gt;""),[2]an!$J$39,
IF(AND(A3497=[2]an!$J$38,F3497=[2]an!$E$39,H3497&lt;[2]an!$M$37,S3497&lt;&gt;"kahepoolne vajaduspõhine"),[2]an!$J$39,
IF(AND(A3497=[2]an!$J$38,F3497=[2]an!$E$42),[2]an!$J$42,""))))))))))))))))))))))))))))</f>
        <v/>
      </c>
      <c r="Y3497" s="17" t="str">
        <f>IFERROR(IF(F3497="Tugigrupp",0,
IF(AND(F3497="Peretoe teenus",H3497&gt;=[2]an!$M$37,RANK(D3497,$D3497:$D3497)+COUNTIFS($D$2:D3497,D3497,$F$2:F3497,F3497)-1&gt;1),"",
IF(AND(F3497="Peretoe teenus",H3497&gt;=[2]an!$M$37,RANK(D3497,$D3497:$D3497)+COUNTIFS($D$2:D3497,D3497,$F$2:F3497,F3497)-1=1,MONTH(H3497)=MONTH(K3497)=TRUE,YEAR(H3497)=YEAR(K3497)=TRUE),((EOMONTH(H3497,0)-H3497+1)*X3497)/DAY(EOMONTH(H3497,0)),
IF(AND(F3497="Peretoe teenus",H3497&gt;=[2]an!$M$37,RANK(D3497,$D3497:$D3497)+COUNTIFS($D$2:D3497,D3497,$F$2:F3497,F3497)-1=1),X3497,
IF(AND(F3497="Peretoe teenus",H3497&lt;[2]an!$M$37,S3497&lt;&gt;"kahepoolne vajaduspõhine",RANK(D3497,$D3497:$D3497)+COUNTIFS($D$2:D3497,D3497,$F$2:F3497,F3497)-1=1),X3497,
IF(AND(F3497="Peretoe teenus",H3497&lt;[2]an!$M$37,S3497&lt;&gt;"kahepoolne vajaduspõhine",RANK(D3497,$D3497:$D3497)+COUNTIFS($D$2:D3497,D3497,$F$2:F3497,F3497)-1&gt;1),"",
IF(AND(F3497="Peretoe teenus",H3497&lt;[2]an!$M$37,S3497="kahepoolne vajaduspõhine",U3497="",RANK(D3497,$D3497:$D3497)+COUNTIFS($D$2:D3497,D3497,$F$2:F3497,F3497)-1=1),X3497,
IF(AND(F3497="Peretoe teenus",H3497&lt;[2]an!$M$37,S3497="kahepoolne vajaduspõhine",U3497="",RANK(D3497,$D3497:$D3497)+COUNTIFS($D$2:D3497,D3497,$F$2:F3497,F3497)-1&gt;1),"",
IF(AND(F3497="Peretoe teenus",H3497&lt;[2]an!$M$37,S3497="kahepoolne vajaduspõhine",U3497&lt;[2]an!$M$37,RANK(D3497,$D3497:$D3497)+COUNTIFS($D$2:D3497,D3497,$F$2:F3497,F3497)-1=1),X3497,
IF(AND(F3497="Peretoe teenus",H3497&lt;[2]an!$M$37,S3497="kahepoolne vajaduspõhine",U3497&lt;[2]an!$M$37,RANK(D3497,$D3497:$D3497)+COUNTIFS($D$2:D3497,D3497,$F$2:F3497,F3497)-1&gt;1),"",
IF(AND(F3497="Peretoe teenus",H3497&lt;[2]an!$M$37,S3497="kahepoolne vajaduspõhine",U3497&gt;=[2]an!$M$37,U3497&lt;=[2]an!$M$38,RANK(D3497,$D3497:$D3497)+COUNTIFS($D$2:D3497,D3497,$F$2:F3497,F3497)-1=1),
((EOMONTH(U3497,0)-U3497+1)*X3497)/DAY(EOMONTH(U3497,0))+(DAY(U3497)-1)*100/DAY(EOMONTH(U3497,0)),
IF(AND(F3497="Peretoe teenus",H3497&lt;[2]an!$M$37,S3497="kahepoolne vajaduspõhine",U3497&gt;=[2]an!$M$37,U3497&lt;=[2]an!$M$38,RANK(D3497,$D3497:$D3497)+COUNTIFS($D$2:D3497,D3497,$F$2:F3497,F3497)-1&gt;1),"",
IF(AND(F3497="Peretoe teenus",H3497&lt;[2]an!$M$37,S3497="kahepoolne vajaduspõhine",U3497&gt;[2]an!$M$38,RANK(D3497,$D3497:$D3497)+COUNTIFS($D$2:D3497,D3497,$F$2:F3497,F3497)-1=1),X3497,
IF(AND(F3497="Peretoe teenus",H3497&lt;[2]an!$M$37,S3497="kahepoolne vajaduspõhine",U3497&gt;[2]an!$M$38,RANK(D3497,$D3497:$D3497)+COUNTIFS($D$2:D3497,D3497,$F$2:F3497,F3497)-1&gt;1),"",X3497*W3497)))))))))))))),"")</f>
        <v/>
      </c>
      <c r="Z3497" s="18" t="str">
        <f t="shared" si="163"/>
        <v/>
      </c>
      <c r="AA3497" s="19" t="str">
        <f>IFERROR(VLOOKUP(E3497,[2]an!$A$3:$B$81,2,FALSE),"")</f>
        <v/>
      </c>
      <c r="AB3497" s="19" t="str">
        <f>IFERROR(VLOOKUP(AA3497,[2]an!$C$2:$D$16,2,FALSE),"")</f>
        <v/>
      </c>
      <c r="AC3497" s="20"/>
      <c r="AD3497" s="21" t="str">
        <f>IF(A3497=[2]an!$F$36,VLOOKUP([2]an!$F$36,[2]an!$F$36:$H$36,3,FALSE),IF(A3497=[2]an!$F$35,VLOOKUP([2]an!$F$35,[2]an!$F$35:$H$35,3,FALSE),IF(A3497=[2]an!$F$33,VLOOKUP([2]an!$F$33,[2]an!$F$33:$H$33,3,FALSE),IF(A3497=[2]an!$F$31,VLOOKUP([2]an!$F$31,[2]an!$F$31:$H$31,3,FALSE),""))))</f>
        <v/>
      </c>
    </row>
    <row r="3498" spans="6:30" x14ac:dyDescent="0.2">
      <c r="F3498" s="10"/>
      <c r="G3498" s="8" t="str">
        <f t="shared" si="164"/>
        <v/>
      </c>
      <c r="H3498" s="13"/>
      <c r="K3498" s="13"/>
      <c r="L3498" s="10"/>
      <c r="M3498" s="10"/>
      <c r="S3498" s="8" t="str">
        <f>IFERROR(VLOOKUP(D3498,[1]peretoe_teenus!$A$2:$L$2000,5,FALSE),"")</f>
        <v/>
      </c>
      <c r="U3498" s="13"/>
      <c r="V3498" s="15" t="str" cm="1">
        <f t="array" ref="V3498">IFERROR(IF(AND(F3498="Tugigrupp",RANK(K3498,$K3498:$K3498)+COUNTIFS($K$2:K3498,K3498,$L$2:L3498,L3498,$M$2:M3498,M3498,$I$2:I3498,I3498,$G$2:G3498,G3498,$F$2:F3498,F3498)-1=1),SUMPRODUCT(($F$2:$F$4154=F3498)*($G$2:$G$4154=G3498)*($K$2:$K$4154=K3498)*($I$2:$I$4154=I3498)*($L$2:$L$4154=L3498)*($M$2:$M$4154=M3498)),""),"")</f>
        <v/>
      </c>
      <c r="W3498" s="15" t="str">
        <f t="shared" si="162"/>
        <v/>
      </c>
      <c r="X3498" s="16" t="str">
        <f>IF(AND(A3498=[2]an!$G$38,F3498=[2]an!$E$40),[2]an!$G$40,IF(AND(A3498=[2]an!$G$38,F3498=[2]an!$E$41),[2]an!$G$41,IF(AND(A3498=[2]an!$G$38,F3498=[2]an!$E$39,H3498&gt;=[2]an!$M$37),[2]an!$G$39,
IF(AND(A3498=[2]an!$G$38,F3498=[2]an!$E$39,H3498&lt;[2]an!$M$37,S3498="kahepoolne vajaduspõhine",U3498=""),[2]an!$M$40,
IF(AND(A3498=[2]an!$G$38,F3498=[2]an!$E$39,H3498&lt;[2]an!$M$37,S3498="kahepoolne vajaduspõhine",U3498&lt;&gt;""),[2]an!$G$39,
IF(AND(A3498=[2]an!$G$38,F3498=[2]an!$E$39,H3498&lt;[2]an!$M$37,S3498&lt;&gt;"kahepoolne vajaduspõhine"),[2]an!$G$39,
IF(AND(A3498=[2]an!$G$38,F3498=[2]an!$E$42),[2]an!$G$42,
IF(AND(A3498=[2]an!$H$38,F3498=[2]an!$E$40),[2]an!$H$40,IF(AND(A3498=[2]an!$H$38,F3498=[2]an!$E$41),[2]an!$H$41,IF(AND(A3498=[2]an!$H$38,F3498=[2]an!$E$39,H3498&gt;=[2]an!$M$37),[2]an!$H$39,
IF(AND(A3498=[2]an!$H$38,F3498=[2]an!$E$39,H3498&lt;[2]an!$M$37,S3498="kahepoolne vajaduspõhine",U3498=""),[2]an!$M$40,
IF(AND(A3498=[2]an!$H$38,F3498=[2]an!$E$39,H3498&lt;[2]an!$M$37,S3498="kahepoolne vajaduspõhine",U3498&lt;&gt;""),[2]an!$H$39,
IF(AND(A3498=[2]an!$H$38,F3498=[2]an!$E$39,H3498&lt;[2]an!$M$37,S3498&lt;&gt;"kahepoolne vajaduspõhine"),[2]an!$H$39,
IF(AND(A3498=[2]an!$H$38,F3498=[2]an!$E$42),[2]an!$H$42,
IF(AND(A3498=[2]an!$I$38,F3498=[2]an!$E$40),[2]an!$I$40,IF(AND(A3498=[2]an!$I$38,F3498=[2]an!$E$41),[2]an!$I$41,IF(AND(A3498=[2]an!$I$38,F3498=[2]an!$E$39,H3498&gt;=[2]an!$M$37),[2]an!$I$39,
IF(AND(A3498=[2]an!$I$38,F3498=[2]an!$E$39,H3498&lt;[2]an!$M$37,S3498="kahepoolne vajaduspõhine",U3498=""),[2]an!$M$40,
IF(AND(A3498=[2]an!$I$38,F3498=[2]an!$E$39,H3498&lt;[2]an!$M$37,S3498="kahepoolne vajaduspõhine",U3498&lt;&gt;""),[2]an!$I$39,
IF(AND(A3498=[2]an!$I$38,F3498=[2]an!$E$39,H3498&lt;[2]an!$M$37,S3498&lt;&gt;"kahepoolne vajaduspõhine"),[2]an!$I$39,
IF(AND(A3498=[2]an!$I$38,F3498=[2]an!$E$42),[2]an!$I$42,
IF(AND(A3498=[2]an!$J$38,F3498=[2]an!$E$40),[2]an!$J$40,IF(AND(A3498=[2]an!$J$38,F3498=[2]an!$E$41),[2]an!$J$41,IF(AND(A3498=[2]an!$J$38,F3498=[2]an!$E$39,H3498&gt;=[2]an!$M$37),[2]an!$J$39,
IF(AND(A3498=[2]an!$J$38,F3498=[2]an!$E$39,H3498&lt;[2]an!$M$37,S3498="kahepoolne vajaduspõhine",U3498=""),[2]an!$M$40,
IF(AND(A3498=[2]an!$J$38,F3498=[2]an!$E$39,H3498&lt;[2]an!$M$37,S3498="kahepoolne vajaduspõhine",U3498&lt;&gt;""),[2]an!$J$39,
IF(AND(A3498=[2]an!$J$38,F3498=[2]an!$E$39,H3498&lt;[2]an!$M$37,S3498&lt;&gt;"kahepoolne vajaduspõhine"),[2]an!$J$39,
IF(AND(A3498=[2]an!$J$38,F3498=[2]an!$E$42),[2]an!$J$42,""))))))))))))))))))))))))))))</f>
        <v/>
      </c>
      <c r="Y3498" s="17" t="str">
        <f>IFERROR(IF(F3498="Tugigrupp",0,
IF(AND(F3498="Peretoe teenus",H3498&gt;=[2]an!$M$37,RANK(D3498,$D3498:$D3498)+COUNTIFS($D$2:D3498,D3498,$F$2:F3498,F3498)-1&gt;1),"",
IF(AND(F3498="Peretoe teenus",H3498&gt;=[2]an!$M$37,RANK(D3498,$D3498:$D3498)+COUNTIFS($D$2:D3498,D3498,$F$2:F3498,F3498)-1=1,MONTH(H3498)=MONTH(K3498)=TRUE,YEAR(H3498)=YEAR(K3498)=TRUE),((EOMONTH(H3498,0)-H3498+1)*X3498)/DAY(EOMONTH(H3498,0)),
IF(AND(F3498="Peretoe teenus",H3498&gt;=[2]an!$M$37,RANK(D3498,$D3498:$D3498)+COUNTIFS($D$2:D3498,D3498,$F$2:F3498,F3498)-1=1),X3498,
IF(AND(F3498="Peretoe teenus",H3498&lt;[2]an!$M$37,S3498&lt;&gt;"kahepoolne vajaduspõhine",RANK(D3498,$D3498:$D3498)+COUNTIFS($D$2:D3498,D3498,$F$2:F3498,F3498)-1=1),X3498,
IF(AND(F3498="Peretoe teenus",H3498&lt;[2]an!$M$37,S3498&lt;&gt;"kahepoolne vajaduspõhine",RANK(D3498,$D3498:$D3498)+COUNTIFS($D$2:D3498,D3498,$F$2:F3498,F3498)-1&gt;1),"",
IF(AND(F3498="Peretoe teenus",H3498&lt;[2]an!$M$37,S3498="kahepoolne vajaduspõhine",U3498="",RANK(D3498,$D3498:$D3498)+COUNTIFS($D$2:D3498,D3498,$F$2:F3498,F3498)-1=1),X3498,
IF(AND(F3498="Peretoe teenus",H3498&lt;[2]an!$M$37,S3498="kahepoolne vajaduspõhine",U3498="",RANK(D3498,$D3498:$D3498)+COUNTIFS($D$2:D3498,D3498,$F$2:F3498,F3498)-1&gt;1),"",
IF(AND(F3498="Peretoe teenus",H3498&lt;[2]an!$M$37,S3498="kahepoolne vajaduspõhine",U3498&lt;[2]an!$M$37,RANK(D3498,$D3498:$D3498)+COUNTIFS($D$2:D3498,D3498,$F$2:F3498,F3498)-1=1),X3498,
IF(AND(F3498="Peretoe teenus",H3498&lt;[2]an!$M$37,S3498="kahepoolne vajaduspõhine",U3498&lt;[2]an!$M$37,RANK(D3498,$D3498:$D3498)+COUNTIFS($D$2:D3498,D3498,$F$2:F3498,F3498)-1&gt;1),"",
IF(AND(F3498="Peretoe teenus",H3498&lt;[2]an!$M$37,S3498="kahepoolne vajaduspõhine",U3498&gt;=[2]an!$M$37,U3498&lt;=[2]an!$M$38,RANK(D3498,$D3498:$D3498)+COUNTIFS($D$2:D3498,D3498,$F$2:F3498,F3498)-1=1),
((EOMONTH(U3498,0)-U3498+1)*X3498)/DAY(EOMONTH(U3498,0))+(DAY(U3498)-1)*100/DAY(EOMONTH(U3498,0)),
IF(AND(F3498="Peretoe teenus",H3498&lt;[2]an!$M$37,S3498="kahepoolne vajaduspõhine",U3498&gt;=[2]an!$M$37,U3498&lt;=[2]an!$M$38,RANK(D3498,$D3498:$D3498)+COUNTIFS($D$2:D3498,D3498,$F$2:F3498,F3498)-1&gt;1),"",
IF(AND(F3498="Peretoe teenus",H3498&lt;[2]an!$M$37,S3498="kahepoolne vajaduspõhine",U3498&gt;[2]an!$M$38,RANK(D3498,$D3498:$D3498)+COUNTIFS($D$2:D3498,D3498,$F$2:F3498,F3498)-1=1),X3498,
IF(AND(F3498="Peretoe teenus",H3498&lt;[2]an!$M$37,S3498="kahepoolne vajaduspõhine",U3498&gt;[2]an!$M$38,RANK(D3498,$D3498:$D3498)+COUNTIFS($D$2:D3498,D3498,$F$2:F3498,F3498)-1&gt;1),"",X3498*W3498)))))))))))))),"")</f>
        <v/>
      </c>
      <c r="Z3498" s="18" t="str">
        <f t="shared" si="163"/>
        <v/>
      </c>
      <c r="AA3498" s="19" t="str">
        <f>IFERROR(VLOOKUP(E3498,[2]an!$A$3:$B$81,2,FALSE),"")</f>
        <v/>
      </c>
      <c r="AB3498" s="19" t="str">
        <f>IFERROR(VLOOKUP(AA3498,[2]an!$C$2:$D$16,2,FALSE),"")</f>
        <v/>
      </c>
      <c r="AC3498" s="20"/>
      <c r="AD3498" s="21" t="str">
        <f>IF(A3498=[2]an!$F$36,VLOOKUP([2]an!$F$36,[2]an!$F$36:$H$36,3,FALSE),IF(A3498=[2]an!$F$35,VLOOKUP([2]an!$F$35,[2]an!$F$35:$H$35,3,FALSE),IF(A3498=[2]an!$F$33,VLOOKUP([2]an!$F$33,[2]an!$F$33:$H$33,3,FALSE),IF(A3498=[2]an!$F$31,VLOOKUP([2]an!$F$31,[2]an!$F$31:$H$31,3,FALSE),""))))</f>
        <v/>
      </c>
    </row>
    <row r="3499" spans="6:30" x14ac:dyDescent="0.2">
      <c r="F3499" s="10"/>
      <c r="G3499" s="8" t="str">
        <f t="shared" si="164"/>
        <v/>
      </c>
      <c r="H3499" s="13"/>
      <c r="K3499" s="13"/>
      <c r="L3499" s="10"/>
      <c r="M3499" s="10"/>
      <c r="S3499" s="8" t="str">
        <f>IFERROR(VLOOKUP(D3499,[1]peretoe_teenus!$A$2:$L$2000,5,FALSE),"")</f>
        <v/>
      </c>
      <c r="U3499" s="13"/>
      <c r="V3499" s="15" t="str" cm="1">
        <f t="array" ref="V3499">IFERROR(IF(AND(F3499="Tugigrupp",RANK(K3499,$K3499:$K3499)+COUNTIFS($K$2:K3499,K3499,$L$2:L3499,L3499,$M$2:M3499,M3499,$I$2:I3499,I3499,$G$2:G3499,G3499,$F$2:F3499,F3499)-1=1),SUMPRODUCT(($F$2:$F$4154=F3499)*($G$2:$G$4154=G3499)*($K$2:$K$4154=K3499)*($I$2:$I$4154=I3499)*($L$2:$L$4154=L3499)*($M$2:$M$4154=M3499)),""),"")</f>
        <v/>
      </c>
      <c r="W3499" s="15" t="str">
        <f t="shared" si="162"/>
        <v/>
      </c>
      <c r="X3499" s="16" t="str">
        <f>IF(AND(A3499=[2]an!$G$38,F3499=[2]an!$E$40),[2]an!$G$40,IF(AND(A3499=[2]an!$G$38,F3499=[2]an!$E$41),[2]an!$G$41,IF(AND(A3499=[2]an!$G$38,F3499=[2]an!$E$39,H3499&gt;=[2]an!$M$37),[2]an!$G$39,
IF(AND(A3499=[2]an!$G$38,F3499=[2]an!$E$39,H3499&lt;[2]an!$M$37,S3499="kahepoolne vajaduspõhine",U3499=""),[2]an!$M$40,
IF(AND(A3499=[2]an!$G$38,F3499=[2]an!$E$39,H3499&lt;[2]an!$M$37,S3499="kahepoolne vajaduspõhine",U3499&lt;&gt;""),[2]an!$G$39,
IF(AND(A3499=[2]an!$G$38,F3499=[2]an!$E$39,H3499&lt;[2]an!$M$37,S3499&lt;&gt;"kahepoolne vajaduspõhine"),[2]an!$G$39,
IF(AND(A3499=[2]an!$G$38,F3499=[2]an!$E$42),[2]an!$G$42,
IF(AND(A3499=[2]an!$H$38,F3499=[2]an!$E$40),[2]an!$H$40,IF(AND(A3499=[2]an!$H$38,F3499=[2]an!$E$41),[2]an!$H$41,IF(AND(A3499=[2]an!$H$38,F3499=[2]an!$E$39,H3499&gt;=[2]an!$M$37),[2]an!$H$39,
IF(AND(A3499=[2]an!$H$38,F3499=[2]an!$E$39,H3499&lt;[2]an!$M$37,S3499="kahepoolne vajaduspõhine",U3499=""),[2]an!$M$40,
IF(AND(A3499=[2]an!$H$38,F3499=[2]an!$E$39,H3499&lt;[2]an!$M$37,S3499="kahepoolne vajaduspõhine",U3499&lt;&gt;""),[2]an!$H$39,
IF(AND(A3499=[2]an!$H$38,F3499=[2]an!$E$39,H3499&lt;[2]an!$M$37,S3499&lt;&gt;"kahepoolne vajaduspõhine"),[2]an!$H$39,
IF(AND(A3499=[2]an!$H$38,F3499=[2]an!$E$42),[2]an!$H$42,
IF(AND(A3499=[2]an!$I$38,F3499=[2]an!$E$40),[2]an!$I$40,IF(AND(A3499=[2]an!$I$38,F3499=[2]an!$E$41),[2]an!$I$41,IF(AND(A3499=[2]an!$I$38,F3499=[2]an!$E$39,H3499&gt;=[2]an!$M$37),[2]an!$I$39,
IF(AND(A3499=[2]an!$I$38,F3499=[2]an!$E$39,H3499&lt;[2]an!$M$37,S3499="kahepoolne vajaduspõhine",U3499=""),[2]an!$M$40,
IF(AND(A3499=[2]an!$I$38,F3499=[2]an!$E$39,H3499&lt;[2]an!$M$37,S3499="kahepoolne vajaduspõhine",U3499&lt;&gt;""),[2]an!$I$39,
IF(AND(A3499=[2]an!$I$38,F3499=[2]an!$E$39,H3499&lt;[2]an!$M$37,S3499&lt;&gt;"kahepoolne vajaduspõhine"),[2]an!$I$39,
IF(AND(A3499=[2]an!$I$38,F3499=[2]an!$E$42),[2]an!$I$42,
IF(AND(A3499=[2]an!$J$38,F3499=[2]an!$E$40),[2]an!$J$40,IF(AND(A3499=[2]an!$J$38,F3499=[2]an!$E$41),[2]an!$J$41,IF(AND(A3499=[2]an!$J$38,F3499=[2]an!$E$39,H3499&gt;=[2]an!$M$37),[2]an!$J$39,
IF(AND(A3499=[2]an!$J$38,F3499=[2]an!$E$39,H3499&lt;[2]an!$M$37,S3499="kahepoolne vajaduspõhine",U3499=""),[2]an!$M$40,
IF(AND(A3499=[2]an!$J$38,F3499=[2]an!$E$39,H3499&lt;[2]an!$M$37,S3499="kahepoolne vajaduspõhine",U3499&lt;&gt;""),[2]an!$J$39,
IF(AND(A3499=[2]an!$J$38,F3499=[2]an!$E$39,H3499&lt;[2]an!$M$37,S3499&lt;&gt;"kahepoolne vajaduspõhine"),[2]an!$J$39,
IF(AND(A3499=[2]an!$J$38,F3499=[2]an!$E$42),[2]an!$J$42,""))))))))))))))))))))))))))))</f>
        <v/>
      </c>
      <c r="Y3499" s="17" t="str">
        <f>IFERROR(IF(F3499="Tugigrupp",0,
IF(AND(F3499="Peretoe teenus",H3499&gt;=[2]an!$M$37,RANK(D3499,$D3499:$D3499)+COUNTIFS($D$2:D3499,D3499,$F$2:F3499,F3499)-1&gt;1),"",
IF(AND(F3499="Peretoe teenus",H3499&gt;=[2]an!$M$37,RANK(D3499,$D3499:$D3499)+COUNTIFS($D$2:D3499,D3499,$F$2:F3499,F3499)-1=1,MONTH(H3499)=MONTH(K3499)=TRUE,YEAR(H3499)=YEAR(K3499)=TRUE),((EOMONTH(H3499,0)-H3499+1)*X3499)/DAY(EOMONTH(H3499,0)),
IF(AND(F3499="Peretoe teenus",H3499&gt;=[2]an!$M$37,RANK(D3499,$D3499:$D3499)+COUNTIFS($D$2:D3499,D3499,$F$2:F3499,F3499)-1=1),X3499,
IF(AND(F3499="Peretoe teenus",H3499&lt;[2]an!$M$37,S3499&lt;&gt;"kahepoolne vajaduspõhine",RANK(D3499,$D3499:$D3499)+COUNTIFS($D$2:D3499,D3499,$F$2:F3499,F3499)-1=1),X3499,
IF(AND(F3499="Peretoe teenus",H3499&lt;[2]an!$M$37,S3499&lt;&gt;"kahepoolne vajaduspõhine",RANK(D3499,$D3499:$D3499)+COUNTIFS($D$2:D3499,D3499,$F$2:F3499,F3499)-1&gt;1),"",
IF(AND(F3499="Peretoe teenus",H3499&lt;[2]an!$M$37,S3499="kahepoolne vajaduspõhine",U3499="",RANK(D3499,$D3499:$D3499)+COUNTIFS($D$2:D3499,D3499,$F$2:F3499,F3499)-1=1),X3499,
IF(AND(F3499="Peretoe teenus",H3499&lt;[2]an!$M$37,S3499="kahepoolne vajaduspõhine",U3499="",RANK(D3499,$D3499:$D3499)+COUNTIFS($D$2:D3499,D3499,$F$2:F3499,F3499)-1&gt;1),"",
IF(AND(F3499="Peretoe teenus",H3499&lt;[2]an!$M$37,S3499="kahepoolne vajaduspõhine",U3499&lt;[2]an!$M$37,RANK(D3499,$D3499:$D3499)+COUNTIFS($D$2:D3499,D3499,$F$2:F3499,F3499)-1=1),X3499,
IF(AND(F3499="Peretoe teenus",H3499&lt;[2]an!$M$37,S3499="kahepoolne vajaduspõhine",U3499&lt;[2]an!$M$37,RANK(D3499,$D3499:$D3499)+COUNTIFS($D$2:D3499,D3499,$F$2:F3499,F3499)-1&gt;1),"",
IF(AND(F3499="Peretoe teenus",H3499&lt;[2]an!$M$37,S3499="kahepoolne vajaduspõhine",U3499&gt;=[2]an!$M$37,U3499&lt;=[2]an!$M$38,RANK(D3499,$D3499:$D3499)+COUNTIFS($D$2:D3499,D3499,$F$2:F3499,F3499)-1=1),
((EOMONTH(U3499,0)-U3499+1)*X3499)/DAY(EOMONTH(U3499,0))+(DAY(U3499)-1)*100/DAY(EOMONTH(U3499,0)),
IF(AND(F3499="Peretoe teenus",H3499&lt;[2]an!$M$37,S3499="kahepoolne vajaduspõhine",U3499&gt;=[2]an!$M$37,U3499&lt;=[2]an!$M$38,RANK(D3499,$D3499:$D3499)+COUNTIFS($D$2:D3499,D3499,$F$2:F3499,F3499)-1&gt;1),"",
IF(AND(F3499="Peretoe teenus",H3499&lt;[2]an!$M$37,S3499="kahepoolne vajaduspõhine",U3499&gt;[2]an!$M$38,RANK(D3499,$D3499:$D3499)+COUNTIFS($D$2:D3499,D3499,$F$2:F3499,F3499)-1=1),X3499,
IF(AND(F3499="Peretoe teenus",H3499&lt;[2]an!$M$37,S3499="kahepoolne vajaduspõhine",U3499&gt;[2]an!$M$38,RANK(D3499,$D3499:$D3499)+COUNTIFS($D$2:D3499,D3499,$F$2:F3499,F3499)-1&gt;1),"",X3499*W3499)))))))))))))),"")</f>
        <v/>
      </c>
      <c r="Z3499" s="18" t="str">
        <f t="shared" si="163"/>
        <v/>
      </c>
      <c r="AA3499" s="19" t="str">
        <f>IFERROR(VLOOKUP(E3499,[2]an!$A$3:$B$81,2,FALSE),"")</f>
        <v/>
      </c>
      <c r="AB3499" s="19" t="str">
        <f>IFERROR(VLOOKUP(AA3499,[2]an!$C$2:$D$16,2,FALSE),"")</f>
        <v/>
      </c>
      <c r="AC3499" s="20"/>
      <c r="AD3499" s="21" t="str">
        <f>IF(A3499=[2]an!$F$36,VLOOKUP([2]an!$F$36,[2]an!$F$36:$H$36,3,FALSE),IF(A3499=[2]an!$F$35,VLOOKUP([2]an!$F$35,[2]an!$F$35:$H$35,3,FALSE),IF(A3499=[2]an!$F$33,VLOOKUP([2]an!$F$33,[2]an!$F$33:$H$33,3,FALSE),IF(A3499=[2]an!$F$31,VLOOKUP([2]an!$F$31,[2]an!$F$31:$H$31,3,FALSE),""))))</f>
        <v/>
      </c>
    </row>
    <row r="3500" spans="6:30" x14ac:dyDescent="0.2">
      <c r="F3500" s="10"/>
      <c r="G3500" s="8" t="str">
        <f t="shared" si="164"/>
        <v/>
      </c>
      <c r="H3500" s="13"/>
      <c r="K3500" s="13"/>
      <c r="L3500" s="10"/>
      <c r="M3500" s="10"/>
      <c r="S3500" s="8" t="str">
        <f>IFERROR(VLOOKUP(D3500,[1]peretoe_teenus!$A$2:$L$2000,5,FALSE),"")</f>
        <v/>
      </c>
      <c r="U3500" s="13"/>
      <c r="V3500" s="15" t="str" cm="1">
        <f t="array" ref="V3500">IFERROR(IF(AND(F3500="Tugigrupp",RANK(K3500,$K3500:$K3500)+COUNTIFS($K$2:K3500,K3500,$L$2:L3500,L3500,$M$2:M3500,M3500,$I$2:I3500,I3500,$G$2:G3500,G3500,$F$2:F3500,F3500)-1=1),SUMPRODUCT(($F$2:$F$4154=F3500)*($G$2:$G$4154=G3500)*($K$2:$K$4154=K3500)*($I$2:$I$4154=I3500)*($L$2:$L$4154=L3500)*($M$2:$M$4154=M3500)),""),"")</f>
        <v/>
      </c>
      <c r="W3500" s="15" t="str">
        <f t="shared" si="162"/>
        <v/>
      </c>
      <c r="X3500" s="16" t="str">
        <f>IF(AND(A3500=[2]an!$G$38,F3500=[2]an!$E$40),[2]an!$G$40,IF(AND(A3500=[2]an!$G$38,F3500=[2]an!$E$41),[2]an!$G$41,IF(AND(A3500=[2]an!$G$38,F3500=[2]an!$E$39,H3500&gt;=[2]an!$M$37),[2]an!$G$39,
IF(AND(A3500=[2]an!$G$38,F3500=[2]an!$E$39,H3500&lt;[2]an!$M$37,S3500="kahepoolne vajaduspõhine",U3500=""),[2]an!$M$40,
IF(AND(A3500=[2]an!$G$38,F3500=[2]an!$E$39,H3500&lt;[2]an!$M$37,S3500="kahepoolne vajaduspõhine",U3500&lt;&gt;""),[2]an!$G$39,
IF(AND(A3500=[2]an!$G$38,F3500=[2]an!$E$39,H3500&lt;[2]an!$M$37,S3500&lt;&gt;"kahepoolne vajaduspõhine"),[2]an!$G$39,
IF(AND(A3500=[2]an!$G$38,F3500=[2]an!$E$42),[2]an!$G$42,
IF(AND(A3500=[2]an!$H$38,F3500=[2]an!$E$40),[2]an!$H$40,IF(AND(A3500=[2]an!$H$38,F3500=[2]an!$E$41),[2]an!$H$41,IF(AND(A3500=[2]an!$H$38,F3500=[2]an!$E$39,H3500&gt;=[2]an!$M$37),[2]an!$H$39,
IF(AND(A3500=[2]an!$H$38,F3500=[2]an!$E$39,H3500&lt;[2]an!$M$37,S3500="kahepoolne vajaduspõhine",U3500=""),[2]an!$M$40,
IF(AND(A3500=[2]an!$H$38,F3500=[2]an!$E$39,H3500&lt;[2]an!$M$37,S3500="kahepoolne vajaduspõhine",U3500&lt;&gt;""),[2]an!$H$39,
IF(AND(A3500=[2]an!$H$38,F3500=[2]an!$E$39,H3500&lt;[2]an!$M$37,S3500&lt;&gt;"kahepoolne vajaduspõhine"),[2]an!$H$39,
IF(AND(A3500=[2]an!$H$38,F3500=[2]an!$E$42),[2]an!$H$42,
IF(AND(A3500=[2]an!$I$38,F3500=[2]an!$E$40),[2]an!$I$40,IF(AND(A3500=[2]an!$I$38,F3500=[2]an!$E$41),[2]an!$I$41,IF(AND(A3500=[2]an!$I$38,F3500=[2]an!$E$39,H3500&gt;=[2]an!$M$37),[2]an!$I$39,
IF(AND(A3500=[2]an!$I$38,F3500=[2]an!$E$39,H3500&lt;[2]an!$M$37,S3500="kahepoolne vajaduspõhine",U3500=""),[2]an!$M$40,
IF(AND(A3500=[2]an!$I$38,F3500=[2]an!$E$39,H3500&lt;[2]an!$M$37,S3500="kahepoolne vajaduspõhine",U3500&lt;&gt;""),[2]an!$I$39,
IF(AND(A3500=[2]an!$I$38,F3500=[2]an!$E$39,H3500&lt;[2]an!$M$37,S3500&lt;&gt;"kahepoolne vajaduspõhine"),[2]an!$I$39,
IF(AND(A3500=[2]an!$I$38,F3500=[2]an!$E$42),[2]an!$I$42,
IF(AND(A3500=[2]an!$J$38,F3500=[2]an!$E$40),[2]an!$J$40,IF(AND(A3500=[2]an!$J$38,F3500=[2]an!$E$41),[2]an!$J$41,IF(AND(A3500=[2]an!$J$38,F3500=[2]an!$E$39,H3500&gt;=[2]an!$M$37),[2]an!$J$39,
IF(AND(A3500=[2]an!$J$38,F3500=[2]an!$E$39,H3500&lt;[2]an!$M$37,S3500="kahepoolne vajaduspõhine",U3500=""),[2]an!$M$40,
IF(AND(A3500=[2]an!$J$38,F3500=[2]an!$E$39,H3500&lt;[2]an!$M$37,S3500="kahepoolne vajaduspõhine",U3500&lt;&gt;""),[2]an!$J$39,
IF(AND(A3500=[2]an!$J$38,F3500=[2]an!$E$39,H3500&lt;[2]an!$M$37,S3500&lt;&gt;"kahepoolne vajaduspõhine"),[2]an!$J$39,
IF(AND(A3500=[2]an!$J$38,F3500=[2]an!$E$42),[2]an!$J$42,""))))))))))))))))))))))))))))</f>
        <v/>
      </c>
      <c r="Y3500" s="17" t="str">
        <f>IFERROR(IF(F3500="Tugigrupp",0,
IF(AND(F3500="Peretoe teenus",H3500&gt;=[2]an!$M$37,RANK(D3500,$D3500:$D3500)+COUNTIFS($D$2:D3500,D3500,$F$2:F3500,F3500)-1&gt;1),"",
IF(AND(F3500="Peretoe teenus",H3500&gt;=[2]an!$M$37,RANK(D3500,$D3500:$D3500)+COUNTIFS($D$2:D3500,D3500,$F$2:F3500,F3500)-1=1,MONTH(H3500)=MONTH(K3500)=TRUE,YEAR(H3500)=YEAR(K3500)=TRUE),((EOMONTH(H3500,0)-H3500+1)*X3500)/DAY(EOMONTH(H3500,0)),
IF(AND(F3500="Peretoe teenus",H3500&gt;=[2]an!$M$37,RANK(D3500,$D3500:$D3500)+COUNTIFS($D$2:D3500,D3500,$F$2:F3500,F3500)-1=1),X3500,
IF(AND(F3500="Peretoe teenus",H3500&lt;[2]an!$M$37,S3500&lt;&gt;"kahepoolne vajaduspõhine",RANK(D3500,$D3500:$D3500)+COUNTIFS($D$2:D3500,D3500,$F$2:F3500,F3500)-1=1),X3500,
IF(AND(F3500="Peretoe teenus",H3500&lt;[2]an!$M$37,S3500&lt;&gt;"kahepoolne vajaduspõhine",RANK(D3500,$D3500:$D3500)+COUNTIFS($D$2:D3500,D3500,$F$2:F3500,F3500)-1&gt;1),"",
IF(AND(F3500="Peretoe teenus",H3500&lt;[2]an!$M$37,S3500="kahepoolne vajaduspõhine",U3500="",RANK(D3500,$D3500:$D3500)+COUNTIFS($D$2:D3500,D3500,$F$2:F3500,F3500)-1=1),X3500,
IF(AND(F3500="Peretoe teenus",H3500&lt;[2]an!$M$37,S3500="kahepoolne vajaduspõhine",U3500="",RANK(D3500,$D3500:$D3500)+COUNTIFS($D$2:D3500,D3500,$F$2:F3500,F3500)-1&gt;1),"",
IF(AND(F3500="Peretoe teenus",H3500&lt;[2]an!$M$37,S3500="kahepoolne vajaduspõhine",U3500&lt;[2]an!$M$37,RANK(D3500,$D3500:$D3500)+COUNTIFS($D$2:D3500,D3500,$F$2:F3500,F3500)-1=1),X3500,
IF(AND(F3500="Peretoe teenus",H3500&lt;[2]an!$M$37,S3500="kahepoolne vajaduspõhine",U3500&lt;[2]an!$M$37,RANK(D3500,$D3500:$D3500)+COUNTIFS($D$2:D3500,D3500,$F$2:F3500,F3500)-1&gt;1),"",
IF(AND(F3500="Peretoe teenus",H3500&lt;[2]an!$M$37,S3500="kahepoolne vajaduspõhine",U3500&gt;=[2]an!$M$37,U3500&lt;=[2]an!$M$38,RANK(D3500,$D3500:$D3500)+COUNTIFS($D$2:D3500,D3500,$F$2:F3500,F3500)-1=1),
((EOMONTH(U3500,0)-U3500+1)*X3500)/DAY(EOMONTH(U3500,0))+(DAY(U3500)-1)*100/DAY(EOMONTH(U3500,0)),
IF(AND(F3500="Peretoe teenus",H3500&lt;[2]an!$M$37,S3500="kahepoolne vajaduspõhine",U3500&gt;=[2]an!$M$37,U3500&lt;=[2]an!$M$38,RANK(D3500,$D3500:$D3500)+COUNTIFS($D$2:D3500,D3500,$F$2:F3500,F3500)-1&gt;1),"",
IF(AND(F3500="Peretoe teenus",H3500&lt;[2]an!$M$37,S3500="kahepoolne vajaduspõhine",U3500&gt;[2]an!$M$38,RANK(D3500,$D3500:$D3500)+COUNTIFS($D$2:D3500,D3500,$F$2:F3500,F3500)-1=1),X3500,
IF(AND(F3500="Peretoe teenus",H3500&lt;[2]an!$M$37,S3500="kahepoolne vajaduspõhine",U3500&gt;[2]an!$M$38,RANK(D3500,$D3500:$D3500)+COUNTIFS($D$2:D3500,D3500,$F$2:F3500,F3500)-1&gt;1),"",X3500*W3500)))))))))))))),"")</f>
        <v/>
      </c>
      <c r="Z3500" s="18" t="str">
        <f t="shared" si="163"/>
        <v/>
      </c>
      <c r="AA3500" s="19" t="str">
        <f>IFERROR(VLOOKUP(E3500,[2]an!$A$3:$B$81,2,FALSE),"")</f>
        <v/>
      </c>
      <c r="AB3500" s="19" t="str">
        <f>IFERROR(VLOOKUP(AA3500,[2]an!$C$2:$D$16,2,FALSE),"")</f>
        <v/>
      </c>
      <c r="AC3500" s="20"/>
      <c r="AD3500" s="21" t="str">
        <f>IF(A3500=[2]an!$F$36,VLOOKUP([2]an!$F$36,[2]an!$F$36:$H$36,3,FALSE),IF(A3500=[2]an!$F$35,VLOOKUP([2]an!$F$35,[2]an!$F$35:$H$35,3,FALSE),IF(A3500=[2]an!$F$33,VLOOKUP([2]an!$F$33,[2]an!$F$33:$H$33,3,FALSE),IF(A3500=[2]an!$F$31,VLOOKUP([2]an!$F$31,[2]an!$F$31:$H$31,3,FALSE),""))))</f>
        <v/>
      </c>
    </row>
    <row r="3501" spans="6:30" x14ac:dyDescent="0.2">
      <c r="F3501" s="10"/>
      <c r="G3501" s="8" t="str">
        <f t="shared" si="164"/>
        <v/>
      </c>
      <c r="H3501" s="13"/>
      <c r="K3501" s="13"/>
      <c r="L3501" s="10"/>
      <c r="M3501" s="10"/>
      <c r="S3501" s="8" t="str">
        <f>IFERROR(VLOOKUP(D3501,[1]peretoe_teenus!$A$2:$L$2000,5,FALSE),"")</f>
        <v/>
      </c>
      <c r="U3501" s="13"/>
      <c r="V3501" s="15" t="str" cm="1">
        <f t="array" ref="V3501">IFERROR(IF(AND(F3501="Tugigrupp",RANK(K3501,$K3501:$K3501)+COUNTIFS($K$2:K3501,K3501,$L$2:L3501,L3501,$M$2:M3501,M3501,$I$2:I3501,I3501,$G$2:G3501,G3501,$F$2:F3501,F3501)-1=1),SUMPRODUCT(($F$2:$F$4154=F3501)*($G$2:$G$4154=G3501)*($K$2:$K$4154=K3501)*($I$2:$I$4154=I3501)*($L$2:$L$4154=L3501)*($M$2:$M$4154=M3501)),""),"")</f>
        <v/>
      </c>
      <c r="W3501" s="15" t="str">
        <f t="shared" si="162"/>
        <v/>
      </c>
      <c r="X3501" s="16" t="str">
        <f>IF(AND(A3501=[2]an!$G$38,F3501=[2]an!$E$40),[2]an!$G$40,IF(AND(A3501=[2]an!$G$38,F3501=[2]an!$E$41),[2]an!$G$41,IF(AND(A3501=[2]an!$G$38,F3501=[2]an!$E$39,H3501&gt;=[2]an!$M$37),[2]an!$G$39,
IF(AND(A3501=[2]an!$G$38,F3501=[2]an!$E$39,H3501&lt;[2]an!$M$37,S3501="kahepoolne vajaduspõhine",U3501=""),[2]an!$M$40,
IF(AND(A3501=[2]an!$G$38,F3501=[2]an!$E$39,H3501&lt;[2]an!$M$37,S3501="kahepoolne vajaduspõhine",U3501&lt;&gt;""),[2]an!$G$39,
IF(AND(A3501=[2]an!$G$38,F3501=[2]an!$E$39,H3501&lt;[2]an!$M$37,S3501&lt;&gt;"kahepoolne vajaduspõhine"),[2]an!$G$39,
IF(AND(A3501=[2]an!$G$38,F3501=[2]an!$E$42),[2]an!$G$42,
IF(AND(A3501=[2]an!$H$38,F3501=[2]an!$E$40),[2]an!$H$40,IF(AND(A3501=[2]an!$H$38,F3501=[2]an!$E$41),[2]an!$H$41,IF(AND(A3501=[2]an!$H$38,F3501=[2]an!$E$39,H3501&gt;=[2]an!$M$37),[2]an!$H$39,
IF(AND(A3501=[2]an!$H$38,F3501=[2]an!$E$39,H3501&lt;[2]an!$M$37,S3501="kahepoolne vajaduspõhine",U3501=""),[2]an!$M$40,
IF(AND(A3501=[2]an!$H$38,F3501=[2]an!$E$39,H3501&lt;[2]an!$M$37,S3501="kahepoolne vajaduspõhine",U3501&lt;&gt;""),[2]an!$H$39,
IF(AND(A3501=[2]an!$H$38,F3501=[2]an!$E$39,H3501&lt;[2]an!$M$37,S3501&lt;&gt;"kahepoolne vajaduspõhine"),[2]an!$H$39,
IF(AND(A3501=[2]an!$H$38,F3501=[2]an!$E$42),[2]an!$H$42,
IF(AND(A3501=[2]an!$I$38,F3501=[2]an!$E$40),[2]an!$I$40,IF(AND(A3501=[2]an!$I$38,F3501=[2]an!$E$41),[2]an!$I$41,IF(AND(A3501=[2]an!$I$38,F3501=[2]an!$E$39,H3501&gt;=[2]an!$M$37),[2]an!$I$39,
IF(AND(A3501=[2]an!$I$38,F3501=[2]an!$E$39,H3501&lt;[2]an!$M$37,S3501="kahepoolne vajaduspõhine",U3501=""),[2]an!$M$40,
IF(AND(A3501=[2]an!$I$38,F3501=[2]an!$E$39,H3501&lt;[2]an!$M$37,S3501="kahepoolne vajaduspõhine",U3501&lt;&gt;""),[2]an!$I$39,
IF(AND(A3501=[2]an!$I$38,F3501=[2]an!$E$39,H3501&lt;[2]an!$M$37,S3501&lt;&gt;"kahepoolne vajaduspõhine"),[2]an!$I$39,
IF(AND(A3501=[2]an!$I$38,F3501=[2]an!$E$42),[2]an!$I$42,
IF(AND(A3501=[2]an!$J$38,F3501=[2]an!$E$40),[2]an!$J$40,IF(AND(A3501=[2]an!$J$38,F3501=[2]an!$E$41),[2]an!$J$41,IF(AND(A3501=[2]an!$J$38,F3501=[2]an!$E$39,H3501&gt;=[2]an!$M$37),[2]an!$J$39,
IF(AND(A3501=[2]an!$J$38,F3501=[2]an!$E$39,H3501&lt;[2]an!$M$37,S3501="kahepoolne vajaduspõhine",U3501=""),[2]an!$M$40,
IF(AND(A3501=[2]an!$J$38,F3501=[2]an!$E$39,H3501&lt;[2]an!$M$37,S3501="kahepoolne vajaduspõhine",U3501&lt;&gt;""),[2]an!$J$39,
IF(AND(A3501=[2]an!$J$38,F3501=[2]an!$E$39,H3501&lt;[2]an!$M$37,S3501&lt;&gt;"kahepoolne vajaduspõhine"),[2]an!$J$39,
IF(AND(A3501=[2]an!$J$38,F3501=[2]an!$E$42),[2]an!$J$42,""))))))))))))))))))))))))))))</f>
        <v/>
      </c>
      <c r="Y3501" s="17" t="str">
        <f>IFERROR(IF(F3501="Tugigrupp",0,
IF(AND(F3501="Peretoe teenus",H3501&gt;=[2]an!$M$37,RANK(D3501,$D3501:$D3501)+COUNTIFS($D$2:D3501,D3501,$F$2:F3501,F3501)-1&gt;1),"",
IF(AND(F3501="Peretoe teenus",H3501&gt;=[2]an!$M$37,RANK(D3501,$D3501:$D3501)+COUNTIFS($D$2:D3501,D3501,$F$2:F3501,F3501)-1=1,MONTH(H3501)=MONTH(K3501)=TRUE,YEAR(H3501)=YEAR(K3501)=TRUE),((EOMONTH(H3501,0)-H3501+1)*X3501)/DAY(EOMONTH(H3501,0)),
IF(AND(F3501="Peretoe teenus",H3501&gt;=[2]an!$M$37,RANK(D3501,$D3501:$D3501)+COUNTIFS($D$2:D3501,D3501,$F$2:F3501,F3501)-1=1),X3501,
IF(AND(F3501="Peretoe teenus",H3501&lt;[2]an!$M$37,S3501&lt;&gt;"kahepoolne vajaduspõhine",RANK(D3501,$D3501:$D3501)+COUNTIFS($D$2:D3501,D3501,$F$2:F3501,F3501)-1=1),X3501,
IF(AND(F3501="Peretoe teenus",H3501&lt;[2]an!$M$37,S3501&lt;&gt;"kahepoolne vajaduspõhine",RANK(D3501,$D3501:$D3501)+COUNTIFS($D$2:D3501,D3501,$F$2:F3501,F3501)-1&gt;1),"",
IF(AND(F3501="Peretoe teenus",H3501&lt;[2]an!$M$37,S3501="kahepoolne vajaduspõhine",U3501="",RANK(D3501,$D3501:$D3501)+COUNTIFS($D$2:D3501,D3501,$F$2:F3501,F3501)-1=1),X3501,
IF(AND(F3501="Peretoe teenus",H3501&lt;[2]an!$M$37,S3501="kahepoolne vajaduspõhine",U3501="",RANK(D3501,$D3501:$D3501)+COUNTIFS($D$2:D3501,D3501,$F$2:F3501,F3501)-1&gt;1),"",
IF(AND(F3501="Peretoe teenus",H3501&lt;[2]an!$M$37,S3501="kahepoolne vajaduspõhine",U3501&lt;[2]an!$M$37,RANK(D3501,$D3501:$D3501)+COUNTIFS($D$2:D3501,D3501,$F$2:F3501,F3501)-1=1),X3501,
IF(AND(F3501="Peretoe teenus",H3501&lt;[2]an!$M$37,S3501="kahepoolne vajaduspõhine",U3501&lt;[2]an!$M$37,RANK(D3501,$D3501:$D3501)+COUNTIFS($D$2:D3501,D3501,$F$2:F3501,F3501)-1&gt;1),"",
IF(AND(F3501="Peretoe teenus",H3501&lt;[2]an!$M$37,S3501="kahepoolne vajaduspõhine",U3501&gt;=[2]an!$M$37,U3501&lt;=[2]an!$M$38,RANK(D3501,$D3501:$D3501)+COUNTIFS($D$2:D3501,D3501,$F$2:F3501,F3501)-1=1),
((EOMONTH(U3501,0)-U3501+1)*X3501)/DAY(EOMONTH(U3501,0))+(DAY(U3501)-1)*100/DAY(EOMONTH(U3501,0)),
IF(AND(F3501="Peretoe teenus",H3501&lt;[2]an!$M$37,S3501="kahepoolne vajaduspõhine",U3501&gt;=[2]an!$M$37,U3501&lt;=[2]an!$M$38,RANK(D3501,$D3501:$D3501)+COUNTIFS($D$2:D3501,D3501,$F$2:F3501,F3501)-1&gt;1),"",
IF(AND(F3501="Peretoe teenus",H3501&lt;[2]an!$M$37,S3501="kahepoolne vajaduspõhine",U3501&gt;[2]an!$M$38,RANK(D3501,$D3501:$D3501)+COUNTIFS($D$2:D3501,D3501,$F$2:F3501,F3501)-1=1),X3501,
IF(AND(F3501="Peretoe teenus",H3501&lt;[2]an!$M$37,S3501="kahepoolne vajaduspõhine",U3501&gt;[2]an!$M$38,RANK(D3501,$D3501:$D3501)+COUNTIFS($D$2:D3501,D3501,$F$2:F3501,F3501)-1&gt;1),"",X3501*W3501)))))))))))))),"")</f>
        <v/>
      </c>
      <c r="Z3501" s="18" t="str">
        <f t="shared" si="163"/>
        <v/>
      </c>
      <c r="AA3501" s="19" t="str">
        <f>IFERROR(VLOOKUP(E3501,[2]an!$A$3:$B$81,2,FALSE),"")</f>
        <v/>
      </c>
      <c r="AB3501" s="19" t="str">
        <f>IFERROR(VLOOKUP(AA3501,[2]an!$C$2:$D$16,2,FALSE),"")</f>
        <v/>
      </c>
      <c r="AC3501" s="20"/>
      <c r="AD3501" s="21" t="str">
        <f>IF(A3501=[2]an!$F$36,VLOOKUP([2]an!$F$36,[2]an!$F$36:$H$36,3,FALSE),IF(A3501=[2]an!$F$35,VLOOKUP([2]an!$F$35,[2]an!$F$35:$H$35,3,FALSE),IF(A3501=[2]an!$F$33,VLOOKUP([2]an!$F$33,[2]an!$F$33:$H$33,3,FALSE),IF(A3501=[2]an!$F$31,VLOOKUP([2]an!$F$31,[2]an!$F$31:$H$31,3,FALSE),""))))</f>
        <v/>
      </c>
    </row>
    <row r="3502" spans="6:30" x14ac:dyDescent="0.2">
      <c r="F3502" s="10"/>
      <c r="G3502" s="8" t="str">
        <f t="shared" si="164"/>
        <v/>
      </c>
      <c r="H3502" s="13"/>
      <c r="K3502" s="13"/>
      <c r="L3502" s="10"/>
      <c r="M3502" s="10"/>
      <c r="S3502" s="8" t="str">
        <f>IFERROR(VLOOKUP(D3502,[1]peretoe_teenus!$A$2:$L$2000,5,FALSE),"")</f>
        <v/>
      </c>
      <c r="U3502" s="13"/>
      <c r="V3502" s="15" t="str" cm="1">
        <f t="array" ref="V3502">IFERROR(IF(AND(F3502="Tugigrupp",RANK(K3502,$K3502:$K3502)+COUNTIFS($K$2:K3502,K3502,$L$2:L3502,L3502,$M$2:M3502,M3502,$I$2:I3502,I3502,$G$2:G3502,G3502,$F$2:F3502,F3502)-1=1),SUMPRODUCT(($F$2:$F$4154=F3502)*($G$2:$G$4154=G3502)*($K$2:$K$4154=K3502)*($I$2:$I$4154=I3502)*($L$2:$L$4154=L3502)*($M$2:$M$4154=M3502)),""),"")</f>
        <v/>
      </c>
      <c r="W3502" s="15" t="str">
        <f t="shared" si="162"/>
        <v/>
      </c>
      <c r="X3502" s="16" t="str">
        <f>IF(AND(A3502=[2]an!$G$38,F3502=[2]an!$E$40),[2]an!$G$40,IF(AND(A3502=[2]an!$G$38,F3502=[2]an!$E$41),[2]an!$G$41,IF(AND(A3502=[2]an!$G$38,F3502=[2]an!$E$39,H3502&gt;=[2]an!$M$37),[2]an!$G$39,
IF(AND(A3502=[2]an!$G$38,F3502=[2]an!$E$39,H3502&lt;[2]an!$M$37,S3502="kahepoolne vajaduspõhine",U3502=""),[2]an!$M$40,
IF(AND(A3502=[2]an!$G$38,F3502=[2]an!$E$39,H3502&lt;[2]an!$M$37,S3502="kahepoolne vajaduspõhine",U3502&lt;&gt;""),[2]an!$G$39,
IF(AND(A3502=[2]an!$G$38,F3502=[2]an!$E$39,H3502&lt;[2]an!$M$37,S3502&lt;&gt;"kahepoolne vajaduspõhine"),[2]an!$G$39,
IF(AND(A3502=[2]an!$G$38,F3502=[2]an!$E$42),[2]an!$G$42,
IF(AND(A3502=[2]an!$H$38,F3502=[2]an!$E$40),[2]an!$H$40,IF(AND(A3502=[2]an!$H$38,F3502=[2]an!$E$41),[2]an!$H$41,IF(AND(A3502=[2]an!$H$38,F3502=[2]an!$E$39,H3502&gt;=[2]an!$M$37),[2]an!$H$39,
IF(AND(A3502=[2]an!$H$38,F3502=[2]an!$E$39,H3502&lt;[2]an!$M$37,S3502="kahepoolne vajaduspõhine",U3502=""),[2]an!$M$40,
IF(AND(A3502=[2]an!$H$38,F3502=[2]an!$E$39,H3502&lt;[2]an!$M$37,S3502="kahepoolne vajaduspõhine",U3502&lt;&gt;""),[2]an!$H$39,
IF(AND(A3502=[2]an!$H$38,F3502=[2]an!$E$39,H3502&lt;[2]an!$M$37,S3502&lt;&gt;"kahepoolne vajaduspõhine"),[2]an!$H$39,
IF(AND(A3502=[2]an!$H$38,F3502=[2]an!$E$42),[2]an!$H$42,
IF(AND(A3502=[2]an!$I$38,F3502=[2]an!$E$40),[2]an!$I$40,IF(AND(A3502=[2]an!$I$38,F3502=[2]an!$E$41),[2]an!$I$41,IF(AND(A3502=[2]an!$I$38,F3502=[2]an!$E$39,H3502&gt;=[2]an!$M$37),[2]an!$I$39,
IF(AND(A3502=[2]an!$I$38,F3502=[2]an!$E$39,H3502&lt;[2]an!$M$37,S3502="kahepoolne vajaduspõhine",U3502=""),[2]an!$M$40,
IF(AND(A3502=[2]an!$I$38,F3502=[2]an!$E$39,H3502&lt;[2]an!$M$37,S3502="kahepoolne vajaduspõhine",U3502&lt;&gt;""),[2]an!$I$39,
IF(AND(A3502=[2]an!$I$38,F3502=[2]an!$E$39,H3502&lt;[2]an!$M$37,S3502&lt;&gt;"kahepoolne vajaduspõhine"),[2]an!$I$39,
IF(AND(A3502=[2]an!$I$38,F3502=[2]an!$E$42),[2]an!$I$42,
IF(AND(A3502=[2]an!$J$38,F3502=[2]an!$E$40),[2]an!$J$40,IF(AND(A3502=[2]an!$J$38,F3502=[2]an!$E$41),[2]an!$J$41,IF(AND(A3502=[2]an!$J$38,F3502=[2]an!$E$39,H3502&gt;=[2]an!$M$37),[2]an!$J$39,
IF(AND(A3502=[2]an!$J$38,F3502=[2]an!$E$39,H3502&lt;[2]an!$M$37,S3502="kahepoolne vajaduspõhine",U3502=""),[2]an!$M$40,
IF(AND(A3502=[2]an!$J$38,F3502=[2]an!$E$39,H3502&lt;[2]an!$M$37,S3502="kahepoolne vajaduspõhine",U3502&lt;&gt;""),[2]an!$J$39,
IF(AND(A3502=[2]an!$J$38,F3502=[2]an!$E$39,H3502&lt;[2]an!$M$37,S3502&lt;&gt;"kahepoolne vajaduspõhine"),[2]an!$J$39,
IF(AND(A3502=[2]an!$J$38,F3502=[2]an!$E$42),[2]an!$J$42,""))))))))))))))))))))))))))))</f>
        <v/>
      </c>
      <c r="Y3502" s="17" t="str">
        <f>IFERROR(IF(F3502="Tugigrupp",0,
IF(AND(F3502="Peretoe teenus",H3502&gt;=[2]an!$M$37,RANK(D3502,$D3502:$D3502)+COUNTIFS($D$2:D3502,D3502,$F$2:F3502,F3502)-1&gt;1),"",
IF(AND(F3502="Peretoe teenus",H3502&gt;=[2]an!$M$37,RANK(D3502,$D3502:$D3502)+COUNTIFS($D$2:D3502,D3502,$F$2:F3502,F3502)-1=1,MONTH(H3502)=MONTH(K3502)=TRUE,YEAR(H3502)=YEAR(K3502)=TRUE),((EOMONTH(H3502,0)-H3502+1)*X3502)/DAY(EOMONTH(H3502,0)),
IF(AND(F3502="Peretoe teenus",H3502&gt;=[2]an!$M$37,RANK(D3502,$D3502:$D3502)+COUNTIFS($D$2:D3502,D3502,$F$2:F3502,F3502)-1=1),X3502,
IF(AND(F3502="Peretoe teenus",H3502&lt;[2]an!$M$37,S3502&lt;&gt;"kahepoolne vajaduspõhine",RANK(D3502,$D3502:$D3502)+COUNTIFS($D$2:D3502,D3502,$F$2:F3502,F3502)-1=1),X3502,
IF(AND(F3502="Peretoe teenus",H3502&lt;[2]an!$M$37,S3502&lt;&gt;"kahepoolne vajaduspõhine",RANK(D3502,$D3502:$D3502)+COUNTIFS($D$2:D3502,D3502,$F$2:F3502,F3502)-1&gt;1),"",
IF(AND(F3502="Peretoe teenus",H3502&lt;[2]an!$M$37,S3502="kahepoolne vajaduspõhine",U3502="",RANK(D3502,$D3502:$D3502)+COUNTIFS($D$2:D3502,D3502,$F$2:F3502,F3502)-1=1),X3502,
IF(AND(F3502="Peretoe teenus",H3502&lt;[2]an!$M$37,S3502="kahepoolne vajaduspõhine",U3502="",RANK(D3502,$D3502:$D3502)+COUNTIFS($D$2:D3502,D3502,$F$2:F3502,F3502)-1&gt;1),"",
IF(AND(F3502="Peretoe teenus",H3502&lt;[2]an!$M$37,S3502="kahepoolne vajaduspõhine",U3502&lt;[2]an!$M$37,RANK(D3502,$D3502:$D3502)+COUNTIFS($D$2:D3502,D3502,$F$2:F3502,F3502)-1=1),X3502,
IF(AND(F3502="Peretoe teenus",H3502&lt;[2]an!$M$37,S3502="kahepoolne vajaduspõhine",U3502&lt;[2]an!$M$37,RANK(D3502,$D3502:$D3502)+COUNTIFS($D$2:D3502,D3502,$F$2:F3502,F3502)-1&gt;1),"",
IF(AND(F3502="Peretoe teenus",H3502&lt;[2]an!$M$37,S3502="kahepoolne vajaduspõhine",U3502&gt;=[2]an!$M$37,U3502&lt;=[2]an!$M$38,RANK(D3502,$D3502:$D3502)+COUNTIFS($D$2:D3502,D3502,$F$2:F3502,F3502)-1=1),
((EOMONTH(U3502,0)-U3502+1)*X3502)/DAY(EOMONTH(U3502,0))+(DAY(U3502)-1)*100/DAY(EOMONTH(U3502,0)),
IF(AND(F3502="Peretoe teenus",H3502&lt;[2]an!$M$37,S3502="kahepoolne vajaduspõhine",U3502&gt;=[2]an!$M$37,U3502&lt;=[2]an!$M$38,RANK(D3502,$D3502:$D3502)+COUNTIFS($D$2:D3502,D3502,$F$2:F3502,F3502)-1&gt;1),"",
IF(AND(F3502="Peretoe teenus",H3502&lt;[2]an!$M$37,S3502="kahepoolne vajaduspõhine",U3502&gt;[2]an!$M$38,RANK(D3502,$D3502:$D3502)+COUNTIFS($D$2:D3502,D3502,$F$2:F3502,F3502)-1=1),X3502,
IF(AND(F3502="Peretoe teenus",H3502&lt;[2]an!$M$37,S3502="kahepoolne vajaduspõhine",U3502&gt;[2]an!$M$38,RANK(D3502,$D3502:$D3502)+COUNTIFS($D$2:D3502,D3502,$F$2:F3502,F3502)-1&gt;1),"",X3502*W3502)))))))))))))),"")</f>
        <v/>
      </c>
      <c r="Z3502" s="18" t="str">
        <f t="shared" si="163"/>
        <v/>
      </c>
      <c r="AA3502" s="19" t="str">
        <f>IFERROR(VLOOKUP(E3502,[2]an!$A$3:$B$81,2,FALSE),"")</f>
        <v/>
      </c>
      <c r="AB3502" s="19" t="str">
        <f>IFERROR(VLOOKUP(AA3502,[2]an!$C$2:$D$16,2,FALSE),"")</f>
        <v/>
      </c>
      <c r="AC3502" s="20"/>
      <c r="AD3502" s="21" t="str">
        <f>IF(A3502=[2]an!$F$36,VLOOKUP([2]an!$F$36,[2]an!$F$36:$H$36,3,FALSE),IF(A3502=[2]an!$F$35,VLOOKUP([2]an!$F$35,[2]an!$F$35:$H$35,3,FALSE),IF(A3502=[2]an!$F$33,VLOOKUP([2]an!$F$33,[2]an!$F$33:$H$33,3,FALSE),IF(A3502=[2]an!$F$31,VLOOKUP([2]an!$F$31,[2]an!$F$31:$H$31,3,FALSE),""))))</f>
        <v/>
      </c>
    </row>
    <row r="3503" spans="6:30" x14ac:dyDescent="0.2">
      <c r="F3503" s="10"/>
      <c r="G3503" s="8" t="str">
        <f t="shared" si="164"/>
        <v/>
      </c>
      <c r="H3503" s="13"/>
      <c r="K3503" s="13"/>
      <c r="L3503" s="10"/>
      <c r="M3503" s="10"/>
      <c r="S3503" s="8" t="str">
        <f>IFERROR(VLOOKUP(D3503,[1]peretoe_teenus!$A$2:$L$2000,5,FALSE),"")</f>
        <v/>
      </c>
      <c r="U3503" s="13"/>
      <c r="V3503" s="15" t="str" cm="1">
        <f t="array" ref="V3503">IFERROR(IF(AND(F3503="Tugigrupp",RANK(K3503,$K3503:$K3503)+COUNTIFS($K$2:K3503,K3503,$L$2:L3503,L3503,$M$2:M3503,M3503,$I$2:I3503,I3503,$G$2:G3503,G3503,$F$2:F3503,F3503)-1=1),SUMPRODUCT(($F$2:$F$4154=F3503)*($G$2:$G$4154=G3503)*($K$2:$K$4154=K3503)*($I$2:$I$4154=I3503)*($L$2:$L$4154=L3503)*($M$2:$M$4154=M3503)),""),"")</f>
        <v/>
      </c>
      <c r="W3503" s="15" t="str">
        <f t="shared" si="162"/>
        <v/>
      </c>
      <c r="X3503" s="16" t="str">
        <f>IF(AND(A3503=[2]an!$G$38,F3503=[2]an!$E$40),[2]an!$G$40,IF(AND(A3503=[2]an!$G$38,F3503=[2]an!$E$41),[2]an!$G$41,IF(AND(A3503=[2]an!$G$38,F3503=[2]an!$E$39,H3503&gt;=[2]an!$M$37),[2]an!$G$39,
IF(AND(A3503=[2]an!$G$38,F3503=[2]an!$E$39,H3503&lt;[2]an!$M$37,S3503="kahepoolne vajaduspõhine",U3503=""),[2]an!$M$40,
IF(AND(A3503=[2]an!$G$38,F3503=[2]an!$E$39,H3503&lt;[2]an!$M$37,S3503="kahepoolne vajaduspõhine",U3503&lt;&gt;""),[2]an!$G$39,
IF(AND(A3503=[2]an!$G$38,F3503=[2]an!$E$39,H3503&lt;[2]an!$M$37,S3503&lt;&gt;"kahepoolne vajaduspõhine"),[2]an!$G$39,
IF(AND(A3503=[2]an!$G$38,F3503=[2]an!$E$42),[2]an!$G$42,
IF(AND(A3503=[2]an!$H$38,F3503=[2]an!$E$40),[2]an!$H$40,IF(AND(A3503=[2]an!$H$38,F3503=[2]an!$E$41),[2]an!$H$41,IF(AND(A3503=[2]an!$H$38,F3503=[2]an!$E$39,H3503&gt;=[2]an!$M$37),[2]an!$H$39,
IF(AND(A3503=[2]an!$H$38,F3503=[2]an!$E$39,H3503&lt;[2]an!$M$37,S3503="kahepoolne vajaduspõhine",U3503=""),[2]an!$M$40,
IF(AND(A3503=[2]an!$H$38,F3503=[2]an!$E$39,H3503&lt;[2]an!$M$37,S3503="kahepoolne vajaduspõhine",U3503&lt;&gt;""),[2]an!$H$39,
IF(AND(A3503=[2]an!$H$38,F3503=[2]an!$E$39,H3503&lt;[2]an!$M$37,S3503&lt;&gt;"kahepoolne vajaduspõhine"),[2]an!$H$39,
IF(AND(A3503=[2]an!$H$38,F3503=[2]an!$E$42),[2]an!$H$42,
IF(AND(A3503=[2]an!$I$38,F3503=[2]an!$E$40),[2]an!$I$40,IF(AND(A3503=[2]an!$I$38,F3503=[2]an!$E$41),[2]an!$I$41,IF(AND(A3503=[2]an!$I$38,F3503=[2]an!$E$39,H3503&gt;=[2]an!$M$37),[2]an!$I$39,
IF(AND(A3503=[2]an!$I$38,F3503=[2]an!$E$39,H3503&lt;[2]an!$M$37,S3503="kahepoolne vajaduspõhine",U3503=""),[2]an!$M$40,
IF(AND(A3503=[2]an!$I$38,F3503=[2]an!$E$39,H3503&lt;[2]an!$M$37,S3503="kahepoolne vajaduspõhine",U3503&lt;&gt;""),[2]an!$I$39,
IF(AND(A3503=[2]an!$I$38,F3503=[2]an!$E$39,H3503&lt;[2]an!$M$37,S3503&lt;&gt;"kahepoolne vajaduspõhine"),[2]an!$I$39,
IF(AND(A3503=[2]an!$I$38,F3503=[2]an!$E$42),[2]an!$I$42,
IF(AND(A3503=[2]an!$J$38,F3503=[2]an!$E$40),[2]an!$J$40,IF(AND(A3503=[2]an!$J$38,F3503=[2]an!$E$41),[2]an!$J$41,IF(AND(A3503=[2]an!$J$38,F3503=[2]an!$E$39,H3503&gt;=[2]an!$M$37),[2]an!$J$39,
IF(AND(A3503=[2]an!$J$38,F3503=[2]an!$E$39,H3503&lt;[2]an!$M$37,S3503="kahepoolne vajaduspõhine",U3503=""),[2]an!$M$40,
IF(AND(A3503=[2]an!$J$38,F3503=[2]an!$E$39,H3503&lt;[2]an!$M$37,S3503="kahepoolne vajaduspõhine",U3503&lt;&gt;""),[2]an!$J$39,
IF(AND(A3503=[2]an!$J$38,F3503=[2]an!$E$39,H3503&lt;[2]an!$M$37,S3503&lt;&gt;"kahepoolne vajaduspõhine"),[2]an!$J$39,
IF(AND(A3503=[2]an!$J$38,F3503=[2]an!$E$42),[2]an!$J$42,""))))))))))))))))))))))))))))</f>
        <v/>
      </c>
      <c r="Y3503" s="17" t="str">
        <f>IFERROR(IF(F3503="Tugigrupp",0,
IF(AND(F3503="Peretoe teenus",H3503&gt;=[2]an!$M$37,RANK(D3503,$D3503:$D3503)+COUNTIFS($D$2:D3503,D3503,$F$2:F3503,F3503)-1&gt;1),"",
IF(AND(F3503="Peretoe teenus",H3503&gt;=[2]an!$M$37,RANK(D3503,$D3503:$D3503)+COUNTIFS($D$2:D3503,D3503,$F$2:F3503,F3503)-1=1,MONTH(H3503)=MONTH(K3503)=TRUE,YEAR(H3503)=YEAR(K3503)=TRUE),((EOMONTH(H3503,0)-H3503+1)*X3503)/DAY(EOMONTH(H3503,0)),
IF(AND(F3503="Peretoe teenus",H3503&gt;=[2]an!$M$37,RANK(D3503,$D3503:$D3503)+COUNTIFS($D$2:D3503,D3503,$F$2:F3503,F3503)-1=1),X3503,
IF(AND(F3503="Peretoe teenus",H3503&lt;[2]an!$M$37,S3503&lt;&gt;"kahepoolne vajaduspõhine",RANK(D3503,$D3503:$D3503)+COUNTIFS($D$2:D3503,D3503,$F$2:F3503,F3503)-1=1),X3503,
IF(AND(F3503="Peretoe teenus",H3503&lt;[2]an!$M$37,S3503&lt;&gt;"kahepoolne vajaduspõhine",RANK(D3503,$D3503:$D3503)+COUNTIFS($D$2:D3503,D3503,$F$2:F3503,F3503)-1&gt;1),"",
IF(AND(F3503="Peretoe teenus",H3503&lt;[2]an!$M$37,S3503="kahepoolne vajaduspõhine",U3503="",RANK(D3503,$D3503:$D3503)+COUNTIFS($D$2:D3503,D3503,$F$2:F3503,F3503)-1=1),X3503,
IF(AND(F3503="Peretoe teenus",H3503&lt;[2]an!$M$37,S3503="kahepoolne vajaduspõhine",U3503="",RANK(D3503,$D3503:$D3503)+COUNTIFS($D$2:D3503,D3503,$F$2:F3503,F3503)-1&gt;1),"",
IF(AND(F3503="Peretoe teenus",H3503&lt;[2]an!$M$37,S3503="kahepoolne vajaduspõhine",U3503&lt;[2]an!$M$37,RANK(D3503,$D3503:$D3503)+COUNTIFS($D$2:D3503,D3503,$F$2:F3503,F3503)-1=1),X3503,
IF(AND(F3503="Peretoe teenus",H3503&lt;[2]an!$M$37,S3503="kahepoolne vajaduspõhine",U3503&lt;[2]an!$M$37,RANK(D3503,$D3503:$D3503)+COUNTIFS($D$2:D3503,D3503,$F$2:F3503,F3503)-1&gt;1),"",
IF(AND(F3503="Peretoe teenus",H3503&lt;[2]an!$M$37,S3503="kahepoolne vajaduspõhine",U3503&gt;=[2]an!$M$37,U3503&lt;=[2]an!$M$38,RANK(D3503,$D3503:$D3503)+COUNTIFS($D$2:D3503,D3503,$F$2:F3503,F3503)-1=1),
((EOMONTH(U3503,0)-U3503+1)*X3503)/DAY(EOMONTH(U3503,0))+(DAY(U3503)-1)*100/DAY(EOMONTH(U3503,0)),
IF(AND(F3503="Peretoe teenus",H3503&lt;[2]an!$M$37,S3503="kahepoolne vajaduspõhine",U3503&gt;=[2]an!$M$37,U3503&lt;=[2]an!$M$38,RANK(D3503,$D3503:$D3503)+COUNTIFS($D$2:D3503,D3503,$F$2:F3503,F3503)-1&gt;1),"",
IF(AND(F3503="Peretoe teenus",H3503&lt;[2]an!$M$37,S3503="kahepoolne vajaduspõhine",U3503&gt;[2]an!$M$38,RANK(D3503,$D3503:$D3503)+COUNTIFS($D$2:D3503,D3503,$F$2:F3503,F3503)-1=1),X3503,
IF(AND(F3503="Peretoe teenus",H3503&lt;[2]an!$M$37,S3503="kahepoolne vajaduspõhine",U3503&gt;[2]an!$M$38,RANK(D3503,$D3503:$D3503)+COUNTIFS($D$2:D3503,D3503,$F$2:F3503,F3503)-1&gt;1),"",X3503*W3503)))))))))))))),"")</f>
        <v/>
      </c>
      <c r="Z3503" s="18" t="str">
        <f t="shared" si="163"/>
        <v/>
      </c>
      <c r="AA3503" s="19" t="str">
        <f>IFERROR(VLOOKUP(E3503,[2]an!$A$3:$B$81,2,FALSE),"")</f>
        <v/>
      </c>
      <c r="AB3503" s="19" t="str">
        <f>IFERROR(VLOOKUP(AA3503,[2]an!$C$2:$D$16,2,FALSE),"")</f>
        <v/>
      </c>
      <c r="AC3503" s="20"/>
      <c r="AD3503" s="21" t="str">
        <f>IF(A3503=[2]an!$F$36,VLOOKUP([2]an!$F$36,[2]an!$F$36:$H$36,3,FALSE),IF(A3503=[2]an!$F$35,VLOOKUP([2]an!$F$35,[2]an!$F$35:$H$35,3,FALSE),IF(A3503=[2]an!$F$33,VLOOKUP([2]an!$F$33,[2]an!$F$33:$H$33,3,FALSE),IF(A3503=[2]an!$F$31,VLOOKUP([2]an!$F$31,[2]an!$F$31:$H$31,3,FALSE),""))))</f>
        <v/>
      </c>
    </row>
    <row r="3504" spans="6:30" x14ac:dyDescent="0.2">
      <c r="F3504" s="10"/>
      <c r="G3504" s="8" t="str">
        <f t="shared" si="164"/>
        <v/>
      </c>
      <c r="H3504" s="13"/>
      <c r="K3504" s="13"/>
      <c r="L3504" s="10"/>
      <c r="M3504" s="10"/>
      <c r="S3504" s="8" t="str">
        <f>IFERROR(VLOOKUP(D3504,[1]peretoe_teenus!$A$2:$L$2000,5,FALSE),"")</f>
        <v/>
      </c>
      <c r="U3504" s="13"/>
      <c r="V3504" s="15" t="str" cm="1">
        <f t="array" ref="V3504">IFERROR(IF(AND(F3504="Tugigrupp",RANK(K3504,$K3504:$K3504)+COUNTIFS($K$2:K3504,K3504,$L$2:L3504,L3504,$M$2:M3504,M3504,$I$2:I3504,I3504,$G$2:G3504,G3504,$F$2:F3504,F3504)-1=1),SUMPRODUCT(($F$2:$F$4154=F3504)*($G$2:$G$4154=G3504)*($K$2:$K$4154=K3504)*($I$2:$I$4154=I3504)*($L$2:$L$4154=L3504)*($M$2:$M$4154=M3504)),""),"")</f>
        <v/>
      </c>
      <c r="W3504" s="15" t="str">
        <f t="shared" si="162"/>
        <v/>
      </c>
      <c r="X3504" s="16" t="str">
        <f>IF(AND(A3504=[2]an!$G$38,F3504=[2]an!$E$40),[2]an!$G$40,IF(AND(A3504=[2]an!$G$38,F3504=[2]an!$E$41),[2]an!$G$41,IF(AND(A3504=[2]an!$G$38,F3504=[2]an!$E$39,H3504&gt;=[2]an!$M$37),[2]an!$G$39,
IF(AND(A3504=[2]an!$G$38,F3504=[2]an!$E$39,H3504&lt;[2]an!$M$37,S3504="kahepoolne vajaduspõhine",U3504=""),[2]an!$M$40,
IF(AND(A3504=[2]an!$G$38,F3504=[2]an!$E$39,H3504&lt;[2]an!$M$37,S3504="kahepoolne vajaduspõhine",U3504&lt;&gt;""),[2]an!$G$39,
IF(AND(A3504=[2]an!$G$38,F3504=[2]an!$E$39,H3504&lt;[2]an!$M$37,S3504&lt;&gt;"kahepoolne vajaduspõhine"),[2]an!$G$39,
IF(AND(A3504=[2]an!$G$38,F3504=[2]an!$E$42),[2]an!$G$42,
IF(AND(A3504=[2]an!$H$38,F3504=[2]an!$E$40),[2]an!$H$40,IF(AND(A3504=[2]an!$H$38,F3504=[2]an!$E$41),[2]an!$H$41,IF(AND(A3504=[2]an!$H$38,F3504=[2]an!$E$39,H3504&gt;=[2]an!$M$37),[2]an!$H$39,
IF(AND(A3504=[2]an!$H$38,F3504=[2]an!$E$39,H3504&lt;[2]an!$M$37,S3504="kahepoolne vajaduspõhine",U3504=""),[2]an!$M$40,
IF(AND(A3504=[2]an!$H$38,F3504=[2]an!$E$39,H3504&lt;[2]an!$M$37,S3504="kahepoolne vajaduspõhine",U3504&lt;&gt;""),[2]an!$H$39,
IF(AND(A3504=[2]an!$H$38,F3504=[2]an!$E$39,H3504&lt;[2]an!$M$37,S3504&lt;&gt;"kahepoolne vajaduspõhine"),[2]an!$H$39,
IF(AND(A3504=[2]an!$H$38,F3504=[2]an!$E$42),[2]an!$H$42,
IF(AND(A3504=[2]an!$I$38,F3504=[2]an!$E$40),[2]an!$I$40,IF(AND(A3504=[2]an!$I$38,F3504=[2]an!$E$41),[2]an!$I$41,IF(AND(A3504=[2]an!$I$38,F3504=[2]an!$E$39,H3504&gt;=[2]an!$M$37),[2]an!$I$39,
IF(AND(A3504=[2]an!$I$38,F3504=[2]an!$E$39,H3504&lt;[2]an!$M$37,S3504="kahepoolne vajaduspõhine",U3504=""),[2]an!$M$40,
IF(AND(A3504=[2]an!$I$38,F3504=[2]an!$E$39,H3504&lt;[2]an!$M$37,S3504="kahepoolne vajaduspõhine",U3504&lt;&gt;""),[2]an!$I$39,
IF(AND(A3504=[2]an!$I$38,F3504=[2]an!$E$39,H3504&lt;[2]an!$M$37,S3504&lt;&gt;"kahepoolne vajaduspõhine"),[2]an!$I$39,
IF(AND(A3504=[2]an!$I$38,F3504=[2]an!$E$42),[2]an!$I$42,
IF(AND(A3504=[2]an!$J$38,F3504=[2]an!$E$40),[2]an!$J$40,IF(AND(A3504=[2]an!$J$38,F3504=[2]an!$E$41),[2]an!$J$41,IF(AND(A3504=[2]an!$J$38,F3504=[2]an!$E$39,H3504&gt;=[2]an!$M$37),[2]an!$J$39,
IF(AND(A3504=[2]an!$J$38,F3504=[2]an!$E$39,H3504&lt;[2]an!$M$37,S3504="kahepoolne vajaduspõhine",U3504=""),[2]an!$M$40,
IF(AND(A3504=[2]an!$J$38,F3504=[2]an!$E$39,H3504&lt;[2]an!$M$37,S3504="kahepoolne vajaduspõhine",U3504&lt;&gt;""),[2]an!$J$39,
IF(AND(A3504=[2]an!$J$38,F3504=[2]an!$E$39,H3504&lt;[2]an!$M$37,S3504&lt;&gt;"kahepoolne vajaduspõhine"),[2]an!$J$39,
IF(AND(A3504=[2]an!$J$38,F3504=[2]an!$E$42),[2]an!$J$42,""))))))))))))))))))))))))))))</f>
        <v/>
      </c>
      <c r="Y3504" s="17" t="str">
        <f>IFERROR(IF(F3504="Tugigrupp",0,
IF(AND(F3504="Peretoe teenus",H3504&gt;=[2]an!$M$37,RANK(D3504,$D3504:$D3504)+COUNTIFS($D$2:D3504,D3504,$F$2:F3504,F3504)-1&gt;1),"",
IF(AND(F3504="Peretoe teenus",H3504&gt;=[2]an!$M$37,RANK(D3504,$D3504:$D3504)+COUNTIFS($D$2:D3504,D3504,$F$2:F3504,F3504)-1=1,MONTH(H3504)=MONTH(K3504)=TRUE,YEAR(H3504)=YEAR(K3504)=TRUE),((EOMONTH(H3504,0)-H3504+1)*X3504)/DAY(EOMONTH(H3504,0)),
IF(AND(F3504="Peretoe teenus",H3504&gt;=[2]an!$M$37,RANK(D3504,$D3504:$D3504)+COUNTIFS($D$2:D3504,D3504,$F$2:F3504,F3504)-1=1),X3504,
IF(AND(F3504="Peretoe teenus",H3504&lt;[2]an!$M$37,S3504&lt;&gt;"kahepoolne vajaduspõhine",RANK(D3504,$D3504:$D3504)+COUNTIFS($D$2:D3504,D3504,$F$2:F3504,F3504)-1=1),X3504,
IF(AND(F3504="Peretoe teenus",H3504&lt;[2]an!$M$37,S3504&lt;&gt;"kahepoolne vajaduspõhine",RANK(D3504,$D3504:$D3504)+COUNTIFS($D$2:D3504,D3504,$F$2:F3504,F3504)-1&gt;1),"",
IF(AND(F3504="Peretoe teenus",H3504&lt;[2]an!$M$37,S3504="kahepoolne vajaduspõhine",U3504="",RANK(D3504,$D3504:$D3504)+COUNTIFS($D$2:D3504,D3504,$F$2:F3504,F3504)-1=1),X3504,
IF(AND(F3504="Peretoe teenus",H3504&lt;[2]an!$M$37,S3504="kahepoolne vajaduspõhine",U3504="",RANK(D3504,$D3504:$D3504)+COUNTIFS($D$2:D3504,D3504,$F$2:F3504,F3504)-1&gt;1),"",
IF(AND(F3504="Peretoe teenus",H3504&lt;[2]an!$M$37,S3504="kahepoolne vajaduspõhine",U3504&lt;[2]an!$M$37,RANK(D3504,$D3504:$D3504)+COUNTIFS($D$2:D3504,D3504,$F$2:F3504,F3504)-1=1),X3504,
IF(AND(F3504="Peretoe teenus",H3504&lt;[2]an!$M$37,S3504="kahepoolne vajaduspõhine",U3504&lt;[2]an!$M$37,RANK(D3504,$D3504:$D3504)+COUNTIFS($D$2:D3504,D3504,$F$2:F3504,F3504)-1&gt;1),"",
IF(AND(F3504="Peretoe teenus",H3504&lt;[2]an!$M$37,S3504="kahepoolne vajaduspõhine",U3504&gt;=[2]an!$M$37,U3504&lt;=[2]an!$M$38,RANK(D3504,$D3504:$D3504)+COUNTIFS($D$2:D3504,D3504,$F$2:F3504,F3504)-1=1),
((EOMONTH(U3504,0)-U3504+1)*X3504)/DAY(EOMONTH(U3504,0))+(DAY(U3504)-1)*100/DAY(EOMONTH(U3504,0)),
IF(AND(F3504="Peretoe teenus",H3504&lt;[2]an!$M$37,S3504="kahepoolne vajaduspõhine",U3504&gt;=[2]an!$M$37,U3504&lt;=[2]an!$M$38,RANK(D3504,$D3504:$D3504)+COUNTIFS($D$2:D3504,D3504,$F$2:F3504,F3504)-1&gt;1),"",
IF(AND(F3504="Peretoe teenus",H3504&lt;[2]an!$M$37,S3504="kahepoolne vajaduspõhine",U3504&gt;[2]an!$M$38,RANK(D3504,$D3504:$D3504)+COUNTIFS($D$2:D3504,D3504,$F$2:F3504,F3504)-1=1),X3504,
IF(AND(F3504="Peretoe teenus",H3504&lt;[2]an!$M$37,S3504="kahepoolne vajaduspõhine",U3504&gt;[2]an!$M$38,RANK(D3504,$D3504:$D3504)+COUNTIFS($D$2:D3504,D3504,$F$2:F3504,F3504)-1&gt;1),"",X3504*W3504)))))))))))))),"")</f>
        <v/>
      </c>
      <c r="Z3504" s="18" t="str">
        <f t="shared" si="163"/>
        <v/>
      </c>
      <c r="AA3504" s="19" t="str">
        <f>IFERROR(VLOOKUP(E3504,[2]an!$A$3:$B$81,2,FALSE),"")</f>
        <v/>
      </c>
      <c r="AB3504" s="19" t="str">
        <f>IFERROR(VLOOKUP(AA3504,[2]an!$C$2:$D$16,2,FALSE),"")</f>
        <v/>
      </c>
      <c r="AC3504" s="20"/>
      <c r="AD3504" s="21" t="str">
        <f>IF(A3504=[2]an!$F$36,VLOOKUP([2]an!$F$36,[2]an!$F$36:$H$36,3,FALSE),IF(A3504=[2]an!$F$35,VLOOKUP([2]an!$F$35,[2]an!$F$35:$H$35,3,FALSE),IF(A3504=[2]an!$F$33,VLOOKUP([2]an!$F$33,[2]an!$F$33:$H$33,3,FALSE),IF(A3504=[2]an!$F$31,VLOOKUP([2]an!$F$31,[2]an!$F$31:$H$31,3,FALSE),""))))</f>
        <v/>
      </c>
    </row>
    <row r="3505" spans="6:30" x14ac:dyDescent="0.2">
      <c r="F3505" s="10"/>
      <c r="G3505" s="8" t="str">
        <f t="shared" si="164"/>
        <v/>
      </c>
      <c r="H3505" s="13"/>
      <c r="K3505" s="13"/>
      <c r="L3505" s="10"/>
      <c r="M3505" s="10"/>
      <c r="S3505" s="8" t="str">
        <f>IFERROR(VLOOKUP(D3505,[1]peretoe_teenus!$A$2:$L$2000,5,FALSE),"")</f>
        <v/>
      </c>
      <c r="U3505" s="13"/>
      <c r="V3505" s="15" t="str" cm="1">
        <f t="array" ref="V3505">IFERROR(IF(AND(F3505="Tugigrupp",RANK(K3505,$K3505:$K3505)+COUNTIFS($K$2:K3505,K3505,$L$2:L3505,L3505,$M$2:M3505,M3505,$I$2:I3505,I3505,$G$2:G3505,G3505,$F$2:F3505,F3505)-1=1),SUMPRODUCT(($F$2:$F$4154=F3505)*($G$2:$G$4154=G3505)*($K$2:$K$4154=K3505)*($I$2:$I$4154=I3505)*($L$2:$L$4154=L3505)*($M$2:$M$4154=M3505)),""),"")</f>
        <v/>
      </c>
      <c r="W3505" s="15" t="str">
        <f t="shared" si="162"/>
        <v/>
      </c>
      <c r="X3505" s="16" t="str">
        <f>IF(AND(A3505=[2]an!$G$38,F3505=[2]an!$E$40),[2]an!$G$40,IF(AND(A3505=[2]an!$G$38,F3505=[2]an!$E$41),[2]an!$G$41,IF(AND(A3505=[2]an!$G$38,F3505=[2]an!$E$39,H3505&gt;=[2]an!$M$37),[2]an!$G$39,
IF(AND(A3505=[2]an!$G$38,F3505=[2]an!$E$39,H3505&lt;[2]an!$M$37,S3505="kahepoolne vajaduspõhine",U3505=""),[2]an!$M$40,
IF(AND(A3505=[2]an!$G$38,F3505=[2]an!$E$39,H3505&lt;[2]an!$M$37,S3505="kahepoolne vajaduspõhine",U3505&lt;&gt;""),[2]an!$G$39,
IF(AND(A3505=[2]an!$G$38,F3505=[2]an!$E$39,H3505&lt;[2]an!$M$37,S3505&lt;&gt;"kahepoolne vajaduspõhine"),[2]an!$G$39,
IF(AND(A3505=[2]an!$G$38,F3505=[2]an!$E$42),[2]an!$G$42,
IF(AND(A3505=[2]an!$H$38,F3505=[2]an!$E$40),[2]an!$H$40,IF(AND(A3505=[2]an!$H$38,F3505=[2]an!$E$41),[2]an!$H$41,IF(AND(A3505=[2]an!$H$38,F3505=[2]an!$E$39,H3505&gt;=[2]an!$M$37),[2]an!$H$39,
IF(AND(A3505=[2]an!$H$38,F3505=[2]an!$E$39,H3505&lt;[2]an!$M$37,S3505="kahepoolne vajaduspõhine",U3505=""),[2]an!$M$40,
IF(AND(A3505=[2]an!$H$38,F3505=[2]an!$E$39,H3505&lt;[2]an!$M$37,S3505="kahepoolne vajaduspõhine",U3505&lt;&gt;""),[2]an!$H$39,
IF(AND(A3505=[2]an!$H$38,F3505=[2]an!$E$39,H3505&lt;[2]an!$M$37,S3505&lt;&gt;"kahepoolne vajaduspõhine"),[2]an!$H$39,
IF(AND(A3505=[2]an!$H$38,F3505=[2]an!$E$42),[2]an!$H$42,
IF(AND(A3505=[2]an!$I$38,F3505=[2]an!$E$40),[2]an!$I$40,IF(AND(A3505=[2]an!$I$38,F3505=[2]an!$E$41),[2]an!$I$41,IF(AND(A3505=[2]an!$I$38,F3505=[2]an!$E$39,H3505&gt;=[2]an!$M$37),[2]an!$I$39,
IF(AND(A3505=[2]an!$I$38,F3505=[2]an!$E$39,H3505&lt;[2]an!$M$37,S3505="kahepoolne vajaduspõhine",U3505=""),[2]an!$M$40,
IF(AND(A3505=[2]an!$I$38,F3505=[2]an!$E$39,H3505&lt;[2]an!$M$37,S3505="kahepoolne vajaduspõhine",U3505&lt;&gt;""),[2]an!$I$39,
IF(AND(A3505=[2]an!$I$38,F3505=[2]an!$E$39,H3505&lt;[2]an!$M$37,S3505&lt;&gt;"kahepoolne vajaduspõhine"),[2]an!$I$39,
IF(AND(A3505=[2]an!$I$38,F3505=[2]an!$E$42),[2]an!$I$42,
IF(AND(A3505=[2]an!$J$38,F3505=[2]an!$E$40),[2]an!$J$40,IF(AND(A3505=[2]an!$J$38,F3505=[2]an!$E$41),[2]an!$J$41,IF(AND(A3505=[2]an!$J$38,F3505=[2]an!$E$39,H3505&gt;=[2]an!$M$37),[2]an!$J$39,
IF(AND(A3505=[2]an!$J$38,F3505=[2]an!$E$39,H3505&lt;[2]an!$M$37,S3505="kahepoolne vajaduspõhine",U3505=""),[2]an!$M$40,
IF(AND(A3505=[2]an!$J$38,F3505=[2]an!$E$39,H3505&lt;[2]an!$M$37,S3505="kahepoolne vajaduspõhine",U3505&lt;&gt;""),[2]an!$J$39,
IF(AND(A3505=[2]an!$J$38,F3505=[2]an!$E$39,H3505&lt;[2]an!$M$37,S3505&lt;&gt;"kahepoolne vajaduspõhine"),[2]an!$J$39,
IF(AND(A3505=[2]an!$J$38,F3505=[2]an!$E$42),[2]an!$J$42,""))))))))))))))))))))))))))))</f>
        <v/>
      </c>
      <c r="Y3505" s="17" t="str">
        <f>IFERROR(IF(F3505="Tugigrupp",0,
IF(AND(F3505="Peretoe teenus",H3505&gt;=[2]an!$M$37,RANK(D3505,$D3505:$D3505)+COUNTIFS($D$2:D3505,D3505,$F$2:F3505,F3505)-1&gt;1),"",
IF(AND(F3505="Peretoe teenus",H3505&gt;=[2]an!$M$37,RANK(D3505,$D3505:$D3505)+COUNTIFS($D$2:D3505,D3505,$F$2:F3505,F3505)-1=1,MONTH(H3505)=MONTH(K3505)=TRUE,YEAR(H3505)=YEAR(K3505)=TRUE),((EOMONTH(H3505,0)-H3505+1)*X3505)/DAY(EOMONTH(H3505,0)),
IF(AND(F3505="Peretoe teenus",H3505&gt;=[2]an!$M$37,RANK(D3505,$D3505:$D3505)+COUNTIFS($D$2:D3505,D3505,$F$2:F3505,F3505)-1=1),X3505,
IF(AND(F3505="Peretoe teenus",H3505&lt;[2]an!$M$37,S3505&lt;&gt;"kahepoolne vajaduspõhine",RANK(D3505,$D3505:$D3505)+COUNTIFS($D$2:D3505,D3505,$F$2:F3505,F3505)-1=1),X3505,
IF(AND(F3505="Peretoe teenus",H3505&lt;[2]an!$M$37,S3505&lt;&gt;"kahepoolne vajaduspõhine",RANK(D3505,$D3505:$D3505)+COUNTIFS($D$2:D3505,D3505,$F$2:F3505,F3505)-1&gt;1),"",
IF(AND(F3505="Peretoe teenus",H3505&lt;[2]an!$M$37,S3505="kahepoolne vajaduspõhine",U3505="",RANK(D3505,$D3505:$D3505)+COUNTIFS($D$2:D3505,D3505,$F$2:F3505,F3505)-1=1),X3505,
IF(AND(F3505="Peretoe teenus",H3505&lt;[2]an!$M$37,S3505="kahepoolne vajaduspõhine",U3505="",RANK(D3505,$D3505:$D3505)+COUNTIFS($D$2:D3505,D3505,$F$2:F3505,F3505)-1&gt;1),"",
IF(AND(F3505="Peretoe teenus",H3505&lt;[2]an!$M$37,S3505="kahepoolne vajaduspõhine",U3505&lt;[2]an!$M$37,RANK(D3505,$D3505:$D3505)+COUNTIFS($D$2:D3505,D3505,$F$2:F3505,F3505)-1=1),X3505,
IF(AND(F3505="Peretoe teenus",H3505&lt;[2]an!$M$37,S3505="kahepoolne vajaduspõhine",U3505&lt;[2]an!$M$37,RANK(D3505,$D3505:$D3505)+COUNTIFS($D$2:D3505,D3505,$F$2:F3505,F3505)-1&gt;1),"",
IF(AND(F3505="Peretoe teenus",H3505&lt;[2]an!$M$37,S3505="kahepoolne vajaduspõhine",U3505&gt;=[2]an!$M$37,U3505&lt;=[2]an!$M$38,RANK(D3505,$D3505:$D3505)+COUNTIFS($D$2:D3505,D3505,$F$2:F3505,F3505)-1=1),
((EOMONTH(U3505,0)-U3505+1)*X3505)/DAY(EOMONTH(U3505,0))+(DAY(U3505)-1)*100/DAY(EOMONTH(U3505,0)),
IF(AND(F3505="Peretoe teenus",H3505&lt;[2]an!$M$37,S3505="kahepoolne vajaduspõhine",U3505&gt;=[2]an!$M$37,U3505&lt;=[2]an!$M$38,RANK(D3505,$D3505:$D3505)+COUNTIFS($D$2:D3505,D3505,$F$2:F3505,F3505)-1&gt;1),"",
IF(AND(F3505="Peretoe teenus",H3505&lt;[2]an!$M$37,S3505="kahepoolne vajaduspõhine",U3505&gt;[2]an!$M$38,RANK(D3505,$D3505:$D3505)+COUNTIFS($D$2:D3505,D3505,$F$2:F3505,F3505)-1=1),X3505,
IF(AND(F3505="Peretoe teenus",H3505&lt;[2]an!$M$37,S3505="kahepoolne vajaduspõhine",U3505&gt;[2]an!$M$38,RANK(D3505,$D3505:$D3505)+COUNTIFS($D$2:D3505,D3505,$F$2:F3505,F3505)-1&gt;1),"",X3505*W3505)))))))))))))),"")</f>
        <v/>
      </c>
      <c r="Z3505" s="18" t="str">
        <f t="shared" si="163"/>
        <v/>
      </c>
      <c r="AA3505" s="19" t="str">
        <f>IFERROR(VLOOKUP(E3505,[2]an!$A$3:$B$81,2,FALSE),"")</f>
        <v/>
      </c>
      <c r="AB3505" s="19" t="str">
        <f>IFERROR(VLOOKUP(AA3505,[2]an!$C$2:$D$16,2,FALSE),"")</f>
        <v/>
      </c>
      <c r="AC3505" s="20"/>
      <c r="AD3505" s="21" t="str">
        <f>IF(A3505=[2]an!$F$36,VLOOKUP([2]an!$F$36,[2]an!$F$36:$H$36,3,FALSE),IF(A3505=[2]an!$F$35,VLOOKUP([2]an!$F$35,[2]an!$F$35:$H$35,3,FALSE),IF(A3505=[2]an!$F$33,VLOOKUP([2]an!$F$33,[2]an!$F$33:$H$33,3,FALSE),IF(A3505=[2]an!$F$31,VLOOKUP([2]an!$F$31,[2]an!$F$31:$H$31,3,FALSE),""))))</f>
        <v/>
      </c>
    </row>
    <row r="3506" spans="6:30" x14ac:dyDescent="0.2">
      <c r="F3506" s="10"/>
      <c r="G3506" s="8" t="str">
        <f t="shared" si="164"/>
        <v/>
      </c>
      <c r="H3506" s="13"/>
      <c r="K3506" s="13"/>
      <c r="L3506" s="10"/>
      <c r="M3506" s="10"/>
      <c r="S3506" s="8" t="str">
        <f>IFERROR(VLOOKUP(D3506,[1]peretoe_teenus!$A$2:$L$2000,5,FALSE),"")</f>
        <v/>
      </c>
      <c r="U3506" s="13"/>
      <c r="V3506" s="15" t="str" cm="1">
        <f t="array" ref="V3506">IFERROR(IF(AND(F3506="Tugigrupp",RANK(K3506,$K3506:$K3506)+COUNTIFS($K$2:K3506,K3506,$L$2:L3506,L3506,$M$2:M3506,M3506,$I$2:I3506,I3506,$G$2:G3506,G3506,$F$2:F3506,F3506)-1=1),SUMPRODUCT(($F$2:$F$4154=F3506)*($G$2:$G$4154=G3506)*($K$2:$K$4154=K3506)*($I$2:$I$4154=I3506)*($L$2:$L$4154=L3506)*($M$2:$M$4154=M3506)),""),"")</f>
        <v/>
      </c>
      <c r="W3506" s="15" t="str">
        <f t="shared" si="162"/>
        <v/>
      </c>
      <c r="X3506" s="16" t="str">
        <f>IF(AND(A3506=[2]an!$G$38,F3506=[2]an!$E$40),[2]an!$G$40,IF(AND(A3506=[2]an!$G$38,F3506=[2]an!$E$41),[2]an!$G$41,IF(AND(A3506=[2]an!$G$38,F3506=[2]an!$E$39,H3506&gt;=[2]an!$M$37),[2]an!$G$39,
IF(AND(A3506=[2]an!$G$38,F3506=[2]an!$E$39,H3506&lt;[2]an!$M$37,S3506="kahepoolne vajaduspõhine",U3506=""),[2]an!$M$40,
IF(AND(A3506=[2]an!$G$38,F3506=[2]an!$E$39,H3506&lt;[2]an!$M$37,S3506="kahepoolne vajaduspõhine",U3506&lt;&gt;""),[2]an!$G$39,
IF(AND(A3506=[2]an!$G$38,F3506=[2]an!$E$39,H3506&lt;[2]an!$M$37,S3506&lt;&gt;"kahepoolne vajaduspõhine"),[2]an!$G$39,
IF(AND(A3506=[2]an!$G$38,F3506=[2]an!$E$42),[2]an!$G$42,
IF(AND(A3506=[2]an!$H$38,F3506=[2]an!$E$40),[2]an!$H$40,IF(AND(A3506=[2]an!$H$38,F3506=[2]an!$E$41),[2]an!$H$41,IF(AND(A3506=[2]an!$H$38,F3506=[2]an!$E$39,H3506&gt;=[2]an!$M$37),[2]an!$H$39,
IF(AND(A3506=[2]an!$H$38,F3506=[2]an!$E$39,H3506&lt;[2]an!$M$37,S3506="kahepoolne vajaduspõhine",U3506=""),[2]an!$M$40,
IF(AND(A3506=[2]an!$H$38,F3506=[2]an!$E$39,H3506&lt;[2]an!$M$37,S3506="kahepoolne vajaduspõhine",U3506&lt;&gt;""),[2]an!$H$39,
IF(AND(A3506=[2]an!$H$38,F3506=[2]an!$E$39,H3506&lt;[2]an!$M$37,S3506&lt;&gt;"kahepoolne vajaduspõhine"),[2]an!$H$39,
IF(AND(A3506=[2]an!$H$38,F3506=[2]an!$E$42),[2]an!$H$42,
IF(AND(A3506=[2]an!$I$38,F3506=[2]an!$E$40),[2]an!$I$40,IF(AND(A3506=[2]an!$I$38,F3506=[2]an!$E$41),[2]an!$I$41,IF(AND(A3506=[2]an!$I$38,F3506=[2]an!$E$39,H3506&gt;=[2]an!$M$37),[2]an!$I$39,
IF(AND(A3506=[2]an!$I$38,F3506=[2]an!$E$39,H3506&lt;[2]an!$M$37,S3506="kahepoolne vajaduspõhine",U3506=""),[2]an!$M$40,
IF(AND(A3506=[2]an!$I$38,F3506=[2]an!$E$39,H3506&lt;[2]an!$M$37,S3506="kahepoolne vajaduspõhine",U3506&lt;&gt;""),[2]an!$I$39,
IF(AND(A3506=[2]an!$I$38,F3506=[2]an!$E$39,H3506&lt;[2]an!$M$37,S3506&lt;&gt;"kahepoolne vajaduspõhine"),[2]an!$I$39,
IF(AND(A3506=[2]an!$I$38,F3506=[2]an!$E$42),[2]an!$I$42,
IF(AND(A3506=[2]an!$J$38,F3506=[2]an!$E$40),[2]an!$J$40,IF(AND(A3506=[2]an!$J$38,F3506=[2]an!$E$41),[2]an!$J$41,IF(AND(A3506=[2]an!$J$38,F3506=[2]an!$E$39,H3506&gt;=[2]an!$M$37),[2]an!$J$39,
IF(AND(A3506=[2]an!$J$38,F3506=[2]an!$E$39,H3506&lt;[2]an!$M$37,S3506="kahepoolne vajaduspõhine",U3506=""),[2]an!$M$40,
IF(AND(A3506=[2]an!$J$38,F3506=[2]an!$E$39,H3506&lt;[2]an!$M$37,S3506="kahepoolne vajaduspõhine",U3506&lt;&gt;""),[2]an!$J$39,
IF(AND(A3506=[2]an!$J$38,F3506=[2]an!$E$39,H3506&lt;[2]an!$M$37,S3506&lt;&gt;"kahepoolne vajaduspõhine"),[2]an!$J$39,
IF(AND(A3506=[2]an!$J$38,F3506=[2]an!$E$42),[2]an!$J$42,""))))))))))))))))))))))))))))</f>
        <v/>
      </c>
      <c r="Y3506" s="17" t="str">
        <f>IFERROR(IF(F3506="Tugigrupp",0,
IF(AND(F3506="Peretoe teenus",H3506&gt;=[2]an!$M$37,RANK(D3506,$D3506:$D3506)+COUNTIFS($D$2:D3506,D3506,$F$2:F3506,F3506)-1&gt;1),"",
IF(AND(F3506="Peretoe teenus",H3506&gt;=[2]an!$M$37,RANK(D3506,$D3506:$D3506)+COUNTIFS($D$2:D3506,D3506,$F$2:F3506,F3506)-1=1,MONTH(H3506)=MONTH(K3506)=TRUE,YEAR(H3506)=YEAR(K3506)=TRUE),((EOMONTH(H3506,0)-H3506+1)*X3506)/DAY(EOMONTH(H3506,0)),
IF(AND(F3506="Peretoe teenus",H3506&gt;=[2]an!$M$37,RANK(D3506,$D3506:$D3506)+COUNTIFS($D$2:D3506,D3506,$F$2:F3506,F3506)-1=1),X3506,
IF(AND(F3506="Peretoe teenus",H3506&lt;[2]an!$M$37,S3506&lt;&gt;"kahepoolne vajaduspõhine",RANK(D3506,$D3506:$D3506)+COUNTIFS($D$2:D3506,D3506,$F$2:F3506,F3506)-1=1),X3506,
IF(AND(F3506="Peretoe teenus",H3506&lt;[2]an!$M$37,S3506&lt;&gt;"kahepoolne vajaduspõhine",RANK(D3506,$D3506:$D3506)+COUNTIFS($D$2:D3506,D3506,$F$2:F3506,F3506)-1&gt;1),"",
IF(AND(F3506="Peretoe teenus",H3506&lt;[2]an!$M$37,S3506="kahepoolne vajaduspõhine",U3506="",RANK(D3506,$D3506:$D3506)+COUNTIFS($D$2:D3506,D3506,$F$2:F3506,F3506)-1=1),X3506,
IF(AND(F3506="Peretoe teenus",H3506&lt;[2]an!$M$37,S3506="kahepoolne vajaduspõhine",U3506="",RANK(D3506,$D3506:$D3506)+COUNTIFS($D$2:D3506,D3506,$F$2:F3506,F3506)-1&gt;1),"",
IF(AND(F3506="Peretoe teenus",H3506&lt;[2]an!$M$37,S3506="kahepoolne vajaduspõhine",U3506&lt;[2]an!$M$37,RANK(D3506,$D3506:$D3506)+COUNTIFS($D$2:D3506,D3506,$F$2:F3506,F3506)-1=1),X3506,
IF(AND(F3506="Peretoe teenus",H3506&lt;[2]an!$M$37,S3506="kahepoolne vajaduspõhine",U3506&lt;[2]an!$M$37,RANK(D3506,$D3506:$D3506)+COUNTIFS($D$2:D3506,D3506,$F$2:F3506,F3506)-1&gt;1),"",
IF(AND(F3506="Peretoe teenus",H3506&lt;[2]an!$M$37,S3506="kahepoolne vajaduspõhine",U3506&gt;=[2]an!$M$37,U3506&lt;=[2]an!$M$38,RANK(D3506,$D3506:$D3506)+COUNTIFS($D$2:D3506,D3506,$F$2:F3506,F3506)-1=1),
((EOMONTH(U3506,0)-U3506+1)*X3506)/DAY(EOMONTH(U3506,0))+(DAY(U3506)-1)*100/DAY(EOMONTH(U3506,0)),
IF(AND(F3506="Peretoe teenus",H3506&lt;[2]an!$M$37,S3506="kahepoolne vajaduspõhine",U3506&gt;=[2]an!$M$37,U3506&lt;=[2]an!$M$38,RANK(D3506,$D3506:$D3506)+COUNTIFS($D$2:D3506,D3506,$F$2:F3506,F3506)-1&gt;1),"",
IF(AND(F3506="Peretoe teenus",H3506&lt;[2]an!$M$37,S3506="kahepoolne vajaduspõhine",U3506&gt;[2]an!$M$38,RANK(D3506,$D3506:$D3506)+COUNTIFS($D$2:D3506,D3506,$F$2:F3506,F3506)-1=1),X3506,
IF(AND(F3506="Peretoe teenus",H3506&lt;[2]an!$M$37,S3506="kahepoolne vajaduspõhine",U3506&gt;[2]an!$M$38,RANK(D3506,$D3506:$D3506)+COUNTIFS($D$2:D3506,D3506,$F$2:F3506,F3506)-1&gt;1),"",X3506*W3506)))))))))))))),"")</f>
        <v/>
      </c>
      <c r="Z3506" s="18" t="str">
        <f t="shared" si="163"/>
        <v/>
      </c>
      <c r="AA3506" s="19" t="str">
        <f>IFERROR(VLOOKUP(E3506,[2]an!$A$3:$B$81,2,FALSE),"")</f>
        <v/>
      </c>
      <c r="AB3506" s="19" t="str">
        <f>IFERROR(VLOOKUP(AA3506,[2]an!$C$2:$D$16,2,FALSE),"")</f>
        <v/>
      </c>
      <c r="AC3506" s="20"/>
      <c r="AD3506" s="21" t="str">
        <f>IF(A3506=[2]an!$F$36,VLOOKUP([2]an!$F$36,[2]an!$F$36:$H$36,3,FALSE),IF(A3506=[2]an!$F$35,VLOOKUP([2]an!$F$35,[2]an!$F$35:$H$35,3,FALSE),IF(A3506=[2]an!$F$33,VLOOKUP([2]an!$F$33,[2]an!$F$33:$H$33,3,FALSE),IF(A3506=[2]an!$F$31,VLOOKUP([2]an!$F$31,[2]an!$F$31:$H$31,3,FALSE),""))))</f>
        <v/>
      </c>
    </row>
    <row r="3507" spans="6:30" x14ac:dyDescent="0.2">
      <c r="F3507" s="10"/>
      <c r="G3507" s="8" t="str">
        <f t="shared" si="164"/>
        <v/>
      </c>
      <c r="H3507" s="13"/>
      <c r="K3507" s="13"/>
      <c r="L3507" s="10"/>
      <c r="M3507" s="10"/>
      <c r="S3507" s="8" t="str">
        <f>IFERROR(VLOOKUP(D3507,[1]peretoe_teenus!$A$2:$L$2000,5,FALSE),"")</f>
        <v/>
      </c>
      <c r="U3507" s="13"/>
      <c r="V3507" s="15" t="str" cm="1">
        <f t="array" ref="V3507">IFERROR(IF(AND(F3507="Tugigrupp",RANK(K3507,$K3507:$K3507)+COUNTIFS($K$2:K3507,K3507,$L$2:L3507,L3507,$M$2:M3507,M3507,$I$2:I3507,I3507,$G$2:G3507,G3507,$F$2:F3507,F3507)-1=1),SUMPRODUCT(($F$2:$F$4154=F3507)*($G$2:$G$4154=G3507)*($K$2:$K$4154=K3507)*($I$2:$I$4154=I3507)*($L$2:$L$4154=L3507)*($M$2:$M$4154=M3507)),""),"")</f>
        <v/>
      </c>
      <c r="W3507" s="15" t="str">
        <f t="shared" si="162"/>
        <v/>
      </c>
      <c r="X3507" s="16" t="str">
        <f>IF(AND(A3507=[2]an!$G$38,F3507=[2]an!$E$40),[2]an!$G$40,IF(AND(A3507=[2]an!$G$38,F3507=[2]an!$E$41),[2]an!$G$41,IF(AND(A3507=[2]an!$G$38,F3507=[2]an!$E$39,H3507&gt;=[2]an!$M$37),[2]an!$G$39,
IF(AND(A3507=[2]an!$G$38,F3507=[2]an!$E$39,H3507&lt;[2]an!$M$37,S3507="kahepoolne vajaduspõhine",U3507=""),[2]an!$M$40,
IF(AND(A3507=[2]an!$G$38,F3507=[2]an!$E$39,H3507&lt;[2]an!$M$37,S3507="kahepoolne vajaduspõhine",U3507&lt;&gt;""),[2]an!$G$39,
IF(AND(A3507=[2]an!$G$38,F3507=[2]an!$E$39,H3507&lt;[2]an!$M$37,S3507&lt;&gt;"kahepoolne vajaduspõhine"),[2]an!$G$39,
IF(AND(A3507=[2]an!$G$38,F3507=[2]an!$E$42),[2]an!$G$42,
IF(AND(A3507=[2]an!$H$38,F3507=[2]an!$E$40),[2]an!$H$40,IF(AND(A3507=[2]an!$H$38,F3507=[2]an!$E$41),[2]an!$H$41,IF(AND(A3507=[2]an!$H$38,F3507=[2]an!$E$39,H3507&gt;=[2]an!$M$37),[2]an!$H$39,
IF(AND(A3507=[2]an!$H$38,F3507=[2]an!$E$39,H3507&lt;[2]an!$M$37,S3507="kahepoolne vajaduspõhine",U3507=""),[2]an!$M$40,
IF(AND(A3507=[2]an!$H$38,F3507=[2]an!$E$39,H3507&lt;[2]an!$M$37,S3507="kahepoolne vajaduspõhine",U3507&lt;&gt;""),[2]an!$H$39,
IF(AND(A3507=[2]an!$H$38,F3507=[2]an!$E$39,H3507&lt;[2]an!$M$37,S3507&lt;&gt;"kahepoolne vajaduspõhine"),[2]an!$H$39,
IF(AND(A3507=[2]an!$H$38,F3507=[2]an!$E$42),[2]an!$H$42,
IF(AND(A3507=[2]an!$I$38,F3507=[2]an!$E$40),[2]an!$I$40,IF(AND(A3507=[2]an!$I$38,F3507=[2]an!$E$41),[2]an!$I$41,IF(AND(A3507=[2]an!$I$38,F3507=[2]an!$E$39,H3507&gt;=[2]an!$M$37),[2]an!$I$39,
IF(AND(A3507=[2]an!$I$38,F3507=[2]an!$E$39,H3507&lt;[2]an!$M$37,S3507="kahepoolne vajaduspõhine",U3507=""),[2]an!$M$40,
IF(AND(A3507=[2]an!$I$38,F3507=[2]an!$E$39,H3507&lt;[2]an!$M$37,S3507="kahepoolne vajaduspõhine",U3507&lt;&gt;""),[2]an!$I$39,
IF(AND(A3507=[2]an!$I$38,F3507=[2]an!$E$39,H3507&lt;[2]an!$M$37,S3507&lt;&gt;"kahepoolne vajaduspõhine"),[2]an!$I$39,
IF(AND(A3507=[2]an!$I$38,F3507=[2]an!$E$42),[2]an!$I$42,
IF(AND(A3507=[2]an!$J$38,F3507=[2]an!$E$40),[2]an!$J$40,IF(AND(A3507=[2]an!$J$38,F3507=[2]an!$E$41),[2]an!$J$41,IF(AND(A3507=[2]an!$J$38,F3507=[2]an!$E$39,H3507&gt;=[2]an!$M$37),[2]an!$J$39,
IF(AND(A3507=[2]an!$J$38,F3507=[2]an!$E$39,H3507&lt;[2]an!$M$37,S3507="kahepoolne vajaduspõhine",U3507=""),[2]an!$M$40,
IF(AND(A3507=[2]an!$J$38,F3507=[2]an!$E$39,H3507&lt;[2]an!$M$37,S3507="kahepoolne vajaduspõhine",U3507&lt;&gt;""),[2]an!$J$39,
IF(AND(A3507=[2]an!$J$38,F3507=[2]an!$E$39,H3507&lt;[2]an!$M$37,S3507&lt;&gt;"kahepoolne vajaduspõhine"),[2]an!$J$39,
IF(AND(A3507=[2]an!$J$38,F3507=[2]an!$E$42),[2]an!$J$42,""))))))))))))))))))))))))))))</f>
        <v/>
      </c>
      <c r="Y3507" s="17" t="str">
        <f>IFERROR(IF(F3507="Tugigrupp",0,
IF(AND(F3507="Peretoe teenus",H3507&gt;=[2]an!$M$37,RANK(D3507,$D3507:$D3507)+COUNTIFS($D$2:D3507,D3507,$F$2:F3507,F3507)-1&gt;1),"",
IF(AND(F3507="Peretoe teenus",H3507&gt;=[2]an!$M$37,RANK(D3507,$D3507:$D3507)+COUNTIFS($D$2:D3507,D3507,$F$2:F3507,F3507)-1=1,MONTH(H3507)=MONTH(K3507)=TRUE,YEAR(H3507)=YEAR(K3507)=TRUE),((EOMONTH(H3507,0)-H3507+1)*X3507)/DAY(EOMONTH(H3507,0)),
IF(AND(F3507="Peretoe teenus",H3507&gt;=[2]an!$M$37,RANK(D3507,$D3507:$D3507)+COUNTIFS($D$2:D3507,D3507,$F$2:F3507,F3507)-1=1),X3507,
IF(AND(F3507="Peretoe teenus",H3507&lt;[2]an!$M$37,S3507&lt;&gt;"kahepoolne vajaduspõhine",RANK(D3507,$D3507:$D3507)+COUNTIFS($D$2:D3507,D3507,$F$2:F3507,F3507)-1=1),X3507,
IF(AND(F3507="Peretoe teenus",H3507&lt;[2]an!$M$37,S3507&lt;&gt;"kahepoolne vajaduspõhine",RANK(D3507,$D3507:$D3507)+COUNTIFS($D$2:D3507,D3507,$F$2:F3507,F3507)-1&gt;1),"",
IF(AND(F3507="Peretoe teenus",H3507&lt;[2]an!$M$37,S3507="kahepoolne vajaduspõhine",U3507="",RANK(D3507,$D3507:$D3507)+COUNTIFS($D$2:D3507,D3507,$F$2:F3507,F3507)-1=1),X3507,
IF(AND(F3507="Peretoe teenus",H3507&lt;[2]an!$M$37,S3507="kahepoolne vajaduspõhine",U3507="",RANK(D3507,$D3507:$D3507)+COUNTIFS($D$2:D3507,D3507,$F$2:F3507,F3507)-1&gt;1),"",
IF(AND(F3507="Peretoe teenus",H3507&lt;[2]an!$M$37,S3507="kahepoolne vajaduspõhine",U3507&lt;[2]an!$M$37,RANK(D3507,$D3507:$D3507)+COUNTIFS($D$2:D3507,D3507,$F$2:F3507,F3507)-1=1),X3507,
IF(AND(F3507="Peretoe teenus",H3507&lt;[2]an!$M$37,S3507="kahepoolne vajaduspõhine",U3507&lt;[2]an!$M$37,RANK(D3507,$D3507:$D3507)+COUNTIFS($D$2:D3507,D3507,$F$2:F3507,F3507)-1&gt;1),"",
IF(AND(F3507="Peretoe teenus",H3507&lt;[2]an!$M$37,S3507="kahepoolne vajaduspõhine",U3507&gt;=[2]an!$M$37,U3507&lt;=[2]an!$M$38,RANK(D3507,$D3507:$D3507)+COUNTIFS($D$2:D3507,D3507,$F$2:F3507,F3507)-1=1),
((EOMONTH(U3507,0)-U3507+1)*X3507)/DAY(EOMONTH(U3507,0))+(DAY(U3507)-1)*100/DAY(EOMONTH(U3507,0)),
IF(AND(F3507="Peretoe teenus",H3507&lt;[2]an!$M$37,S3507="kahepoolne vajaduspõhine",U3507&gt;=[2]an!$M$37,U3507&lt;=[2]an!$M$38,RANK(D3507,$D3507:$D3507)+COUNTIFS($D$2:D3507,D3507,$F$2:F3507,F3507)-1&gt;1),"",
IF(AND(F3507="Peretoe teenus",H3507&lt;[2]an!$M$37,S3507="kahepoolne vajaduspõhine",U3507&gt;[2]an!$M$38,RANK(D3507,$D3507:$D3507)+COUNTIFS($D$2:D3507,D3507,$F$2:F3507,F3507)-1=1),X3507,
IF(AND(F3507="Peretoe teenus",H3507&lt;[2]an!$M$37,S3507="kahepoolne vajaduspõhine",U3507&gt;[2]an!$M$38,RANK(D3507,$D3507:$D3507)+COUNTIFS($D$2:D3507,D3507,$F$2:F3507,F3507)-1&gt;1),"",X3507*W3507)))))))))))))),"")</f>
        <v/>
      </c>
      <c r="Z3507" s="18" t="str">
        <f t="shared" si="163"/>
        <v/>
      </c>
      <c r="AA3507" s="19" t="str">
        <f>IFERROR(VLOOKUP(E3507,[2]an!$A$3:$B$81,2,FALSE),"")</f>
        <v/>
      </c>
      <c r="AB3507" s="19" t="str">
        <f>IFERROR(VLOOKUP(AA3507,[2]an!$C$2:$D$16,2,FALSE),"")</f>
        <v/>
      </c>
      <c r="AC3507" s="20"/>
      <c r="AD3507" s="21" t="str">
        <f>IF(A3507=[2]an!$F$36,VLOOKUP([2]an!$F$36,[2]an!$F$36:$H$36,3,FALSE),IF(A3507=[2]an!$F$35,VLOOKUP([2]an!$F$35,[2]an!$F$35:$H$35,3,FALSE),IF(A3507=[2]an!$F$33,VLOOKUP([2]an!$F$33,[2]an!$F$33:$H$33,3,FALSE),IF(A3507=[2]an!$F$31,VLOOKUP([2]an!$F$31,[2]an!$F$31:$H$31,3,FALSE),""))))</f>
        <v/>
      </c>
    </row>
    <row r="3508" spans="6:30" x14ac:dyDescent="0.2">
      <c r="F3508" s="10"/>
      <c r="G3508" s="8" t="str">
        <f t="shared" si="164"/>
        <v/>
      </c>
      <c r="H3508" s="13"/>
      <c r="K3508" s="13"/>
      <c r="L3508" s="10"/>
      <c r="M3508" s="10"/>
      <c r="S3508" s="8" t="str">
        <f>IFERROR(VLOOKUP(D3508,[1]peretoe_teenus!$A$2:$L$2000,5,FALSE),"")</f>
        <v/>
      </c>
      <c r="U3508" s="13"/>
      <c r="V3508" s="15" t="str" cm="1">
        <f t="array" ref="V3508">IFERROR(IF(AND(F3508="Tugigrupp",RANK(K3508,$K3508:$K3508)+COUNTIFS($K$2:K3508,K3508,$L$2:L3508,L3508,$M$2:M3508,M3508,$I$2:I3508,I3508,$G$2:G3508,G3508,$F$2:F3508,F3508)-1=1),SUMPRODUCT(($F$2:$F$4154=F3508)*($G$2:$G$4154=G3508)*($K$2:$K$4154=K3508)*($I$2:$I$4154=I3508)*($L$2:$L$4154=L3508)*($M$2:$M$4154=M3508)),""),"")</f>
        <v/>
      </c>
      <c r="W3508" s="15" t="str">
        <f t="shared" si="162"/>
        <v/>
      </c>
      <c r="X3508" s="16" t="str">
        <f>IF(AND(A3508=[2]an!$G$38,F3508=[2]an!$E$40),[2]an!$G$40,IF(AND(A3508=[2]an!$G$38,F3508=[2]an!$E$41),[2]an!$G$41,IF(AND(A3508=[2]an!$G$38,F3508=[2]an!$E$39,H3508&gt;=[2]an!$M$37),[2]an!$G$39,
IF(AND(A3508=[2]an!$G$38,F3508=[2]an!$E$39,H3508&lt;[2]an!$M$37,S3508="kahepoolne vajaduspõhine",U3508=""),[2]an!$M$40,
IF(AND(A3508=[2]an!$G$38,F3508=[2]an!$E$39,H3508&lt;[2]an!$M$37,S3508="kahepoolne vajaduspõhine",U3508&lt;&gt;""),[2]an!$G$39,
IF(AND(A3508=[2]an!$G$38,F3508=[2]an!$E$39,H3508&lt;[2]an!$M$37,S3508&lt;&gt;"kahepoolne vajaduspõhine"),[2]an!$G$39,
IF(AND(A3508=[2]an!$G$38,F3508=[2]an!$E$42),[2]an!$G$42,
IF(AND(A3508=[2]an!$H$38,F3508=[2]an!$E$40),[2]an!$H$40,IF(AND(A3508=[2]an!$H$38,F3508=[2]an!$E$41),[2]an!$H$41,IF(AND(A3508=[2]an!$H$38,F3508=[2]an!$E$39,H3508&gt;=[2]an!$M$37),[2]an!$H$39,
IF(AND(A3508=[2]an!$H$38,F3508=[2]an!$E$39,H3508&lt;[2]an!$M$37,S3508="kahepoolne vajaduspõhine",U3508=""),[2]an!$M$40,
IF(AND(A3508=[2]an!$H$38,F3508=[2]an!$E$39,H3508&lt;[2]an!$M$37,S3508="kahepoolne vajaduspõhine",U3508&lt;&gt;""),[2]an!$H$39,
IF(AND(A3508=[2]an!$H$38,F3508=[2]an!$E$39,H3508&lt;[2]an!$M$37,S3508&lt;&gt;"kahepoolne vajaduspõhine"),[2]an!$H$39,
IF(AND(A3508=[2]an!$H$38,F3508=[2]an!$E$42),[2]an!$H$42,
IF(AND(A3508=[2]an!$I$38,F3508=[2]an!$E$40),[2]an!$I$40,IF(AND(A3508=[2]an!$I$38,F3508=[2]an!$E$41),[2]an!$I$41,IF(AND(A3508=[2]an!$I$38,F3508=[2]an!$E$39,H3508&gt;=[2]an!$M$37),[2]an!$I$39,
IF(AND(A3508=[2]an!$I$38,F3508=[2]an!$E$39,H3508&lt;[2]an!$M$37,S3508="kahepoolne vajaduspõhine",U3508=""),[2]an!$M$40,
IF(AND(A3508=[2]an!$I$38,F3508=[2]an!$E$39,H3508&lt;[2]an!$M$37,S3508="kahepoolne vajaduspõhine",U3508&lt;&gt;""),[2]an!$I$39,
IF(AND(A3508=[2]an!$I$38,F3508=[2]an!$E$39,H3508&lt;[2]an!$M$37,S3508&lt;&gt;"kahepoolne vajaduspõhine"),[2]an!$I$39,
IF(AND(A3508=[2]an!$I$38,F3508=[2]an!$E$42),[2]an!$I$42,
IF(AND(A3508=[2]an!$J$38,F3508=[2]an!$E$40),[2]an!$J$40,IF(AND(A3508=[2]an!$J$38,F3508=[2]an!$E$41),[2]an!$J$41,IF(AND(A3508=[2]an!$J$38,F3508=[2]an!$E$39,H3508&gt;=[2]an!$M$37),[2]an!$J$39,
IF(AND(A3508=[2]an!$J$38,F3508=[2]an!$E$39,H3508&lt;[2]an!$M$37,S3508="kahepoolne vajaduspõhine",U3508=""),[2]an!$M$40,
IF(AND(A3508=[2]an!$J$38,F3508=[2]an!$E$39,H3508&lt;[2]an!$M$37,S3508="kahepoolne vajaduspõhine",U3508&lt;&gt;""),[2]an!$J$39,
IF(AND(A3508=[2]an!$J$38,F3508=[2]an!$E$39,H3508&lt;[2]an!$M$37,S3508&lt;&gt;"kahepoolne vajaduspõhine"),[2]an!$J$39,
IF(AND(A3508=[2]an!$J$38,F3508=[2]an!$E$42),[2]an!$J$42,""))))))))))))))))))))))))))))</f>
        <v/>
      </c>
      <c r="Y3508" s="17" t="str">
        <f>IFERROR(IF(F3508="Tugigrupp",0,
IF(AND(F3508="Peretoe teenus",H3508&gt;=[2]an!$M$37,RANK(D3508,$D3508:$D3508)+COUNTIFS($D$2:D3508,D3508,$F$2:F3508,F3508)-1&gt;1),"",
IF(AND(F3508="Peretoe teenus",H3508&gt;=[2]an!$M$37,RANK(D3508,$D3508:$D3508)+COUNTIFS($D$2:D3508,D3508,$F$2:F3508,F3508)-1=1,MONTH(H3508)=MONTH(K3508)=TRUE,YEAR(H3508)=YEAR(K3508)=TRUE),((EOMONTH(H3508,0)-H3508+1)*X3508)/DAY(EOMONTH(H3508,0)),
IF(AND(F3508="Peretoe teenus",H3508&gt;=[2]an!$M$37,RANK(D3508,$D3508:$D3508)+COUNTIFS($D$2:D3508,D3508,$F$2:F3508,F3508)-1=1),X3508,
IF(AND(F3508="Peretoe teenus",H3508&lt;[2]an!$M$37,S3508&lt;&gt;"kahepoolne vajaduspõhine",RANK(D3508,$D3508:$D3508)+COUNTIFS($D$2:D3508,D3508,$F$2:F3508,F3508)-1=1),X3508,
IF(AND(F3508="Peretoe teenus",H3508&lt;[2]an!$M$37,S3508&lt;&gt;"kahepoolne vajaduspõhine",RANK(D3508,$D3508:$D3508)+COUNTIFS($D$2:D3508,D3508,$F$2:F3508,F3508)-1&gt;1),"",
IF(AND(F3508="Peretoe teenus",H3508&lt;[2]an!$M$37,S3508="kahepoolne vajaduspõhine",U3508="",RANK(D3508,$D3508:$D3508)+COUNTIFS($D$2:D3508,D3508,$F$2:F3508,F3508)-1=1),X3508,
IF(AND(F3508="Peretoe teenus",H3508&lt;[2]an!$M$37,S3508="kahepoolne vajaduspõhine",U3508="",RANK(D3508,$D3508:$D3508)+COUNTIFS($D$2:D3508,D3508,$F$2:F3508,F3508)-1&gt;1),"",
IF(AND(F3508="Peretoe teenus",H3508&lt;[2]an!$M$37,S3508="kahepoolne vajaduspõhine",U3508&lt;[2]an!$M$37,RANK(D3508,$D3508:$D3508)+COUNTIFS($D$2:D3508,D3508,$F$2:F3508,F3508)-1=1),X3508,
IF(AND(F3508="Peretoe teenus",H3508&lt;[2]an!$M$37,S3508="kahepoolne vajaduspõhine",U3508&lt;[2]an!$M$37,RANK(D3508,$D3508:$D3508)+COUNTIFS($D$2:D3508,D3508,$F$2:F3508,F3508)-1&gt;1),"",
IF(AND(F3508="Peretoe teenus",H3508&lt;[2]an!$M$37,S3508="kahepoolne vajaduspõhine",U3508&gt;=[2]an!$M$37,U3508&lt;=[2]an!$M$38,RANK(D3508,$D3508:$D3508)+COUNTIFS($D$2:D3508,D3508,$F$2:F3508,F3508)-1=1),
((EOMONTH(U3508,0)-U3508+1)*X3508)/DAY(EOMONTH(U3508,0))+(DAY(U3508)-1)*100/DAY(EOMONTH(U3508,0)),
IF(AND(F3508="Peretoe teenus",H3508&lt;[2]an!$M$37,S3508="kahepoolne vajaduspõhine",U3508&gt;=[2]an!$M$37,U3508&lt;=[2]an!$M$38,RANK(D3508,$D3508:$D3508)+COUNTIFS($D$2:D3508,D3508,$F$2:F3508,F3508)-1&gt;1),"",
IF(AND(F3508="Peretoe teenus",H3508&lt;[2]an!$M$37,S3508="kahepoolne vajaduspõhine",U3508&gt;[2]an!$M$38,RANK(D3508,$D3508:$D3508)+COUNTIFS($D$2:D3508,D3508,$F$2:F3508,F3508)-1=1),X3508,
IF(AND(F3508="Peretoe teenus",H3508&lt;[2]an!$M$37,S3508="kahepoolne vajaduspõhine",U3508&gt;[2]an!$M$38,RANK(D3508,$D3508:$D3508)+COUNTIFS($D$2:D3508,D3508,$F$2:F3508,F3508)-1&gt;1),"",X3508*W3508)))))))))))))),"")</f>
        <v/>
      </c>
      <c r="Z3508" s="18" t="str">
        <f t="shared" si="163"/>
        <v/>
      </c>
      <c r="AA3508" s="19" t="str">
        <f>IFERROR(VLOOKUP(E3508,[2]an!$A$3:$B$81,2,FALSE),"")</f>
        <v/>
      </c>
      <c r="AB3508" s="19" t="str">
        <f>IFERROR(VLOOKUP(AA3508,[2]an!$C$2:$D$16,2,FALSE),"")</f>
        <v/>
      </c>
      <c r="AC3508" s="20"/>
      <c r="AD3508" s="21" t="str">
        <f>IF(A3508=[2]an!$F$36,VLOOKUP([2]an!$F$36,[2]an!$F$36:$H$36,3,FALSE),IF(A3508=[2]an!$F$35,VLOOKUP([2]an!$F$35,[2]an!$F$35:$H$35,3,FALSE),IF(A3508=[2]an!$F$33,VLOOKUP([2]an!$F$33,[2]an!$F$33:$H$33,3,FALSE),IF(A3508=[2]an!$F$31,VLOOKUP([2]an!$F$31,[2]an!$F$31:$H$31,3,FALSE),""))))</f>
        <v/>
      </c>
    </row>
    <row r="3509" spans="6:30" x14ac:dyDescent="0.2">
      <c r="F3509" s="10"/>
      <c r="G3509" s="8" t="str">
        <f t="shared" si="164"/>
        <v/>
      </c>
      <c r="H3509" s="13"/>
      <c r="K3509" s="13"/>
      <c r="L3509" s="10"/>
      <c r="M3509" s="10"/>
      <c r="S3509" s="8" t="str">
        <f>IFERROR(VLOOKUP(D3509,[1]peretoe_teenus!$A$2:$L$2000,5,FALSE),"")</f>
        <v/>
      </c>
      <c r="U3509" s="13"/>
      <c r="V3509" s="15" t="str" cm="1">
        <f t="array" ref="V3509">IFERROR(IF(AND(F3509="Tugigrupp",RANK(K3509,$K3509:$K3509)+COUNTIFS($K$2:K3509,K3509,$L$2:L3509,L3509,$M$2:M3509,M3509,$I$2:I3509,I3509,$G$2:G3509,G3509,$F$2:F3509,F3509)-1=1),SUMPRODUCT(($F$2:$F$4154=F3509)*($G$2:$G$4154=G3509)*($K$2:$K$4154=K3509)*($I$2:$I$4154=I3509)*($L$2:$L$4154=L3509)*($M$2:$M$4154=M3509)),""),"")</f>
        <v/>
      </c>
      <c r="W3509" s="15" t="str">
        <f t="shared" si="162"/>
        <v/>
      </c>
      <c r="X3509" s="16" t="str">
        <f>IF(AND(A3509=[2]an!$G$38,F3509=[2]an!$E$40),[2]an!$G$40,IF(AND(A3509=[2]an!$G$38,F3509=[2]an!$E$41),[2]an!$G$41,IF(AND(A3509=[2]an!$G$38,F3509=[2]an!$E$39,H3509&gt;=[2]an!$M$37),[2]an!$G$39,
IF(AND(A3509=[2]an!$G$38,F3509=[2]an!$E$39,H3509&lt;[2]an!$M$37,S3509="kahepoolne vajaduspõhine",U3509=""),[2]an!$M$40,
IF(AND(A3509=[2]an!$G$38,F3509=[2]an!$E$39,H3509&lt;[2]an!$M$37,S3509="kahepoolne vajaduspõhine",U3509&lt;&gt;""),[2]an!$G$39,
IF(AND(A3509=[2]an!$G$38,F3509=[2]an!$E$39,H3509&lt;[2]an!$M$37,S3509&lt;&gt;"kahepoolne vajaduspõhine"),[2]an!$G$39,
IF(AND(A3509=[2]an!$G$38,F3509=[2]an!$E$42),[2]an!$G$42,
IF(AND(A3509=[2]an!$H$38,F3509=[2]an!$E$40),[2]an!$H$40,IF(AND(A3509=[2]an!$H$38,F3509=[2]an!$E$41),[2]an!$H$41,IF(AND(A3509=[2]an!$H$38,F3509=[2]an!$E$39,H3509&gt;=[2]an!$M$37),[2]an!$H$39,
IF(AND(A3509=[2]an!$H$38,F3509=[2]an!$E$39,H3509&lt;[2]an!$M$37,S3509="kahepoolne vajaduspõhine",U3509=""),[2]an!$M$40,
IF(AND(A3509=[2]an!$H$38,F3509=[2]an!$E$39,H3509&lt;[2]an!$M$37,S3509="kahepoolne vajaduspõhine",U3509&lt;&gt;""),[2]an!$H$39,
IF(AND(A3509=[2]an!$H$38,F3509=[2]an!$E$39,H3509&lt;[2]an!$M$37,S3509&lt;&gt;"kahepoolne vajaduspõhine"),[2]an!$H$39,
IF(AND(A3509=[2]an!$H$38,F3509=[2]an!$E$42),[2]an!$H$42,
IF(AND(A3509=[2]an!$I$38,F3509=[2]an!$E$40),[2]an!$I$40,IF(AND(A3509=[2]an!$I$38,F3509=[2]an!$E$41),[2]an!$I$41,IF(AND(A3509=[2]an!$I$38,F3509=[2]an!$E$39,H3509&gt;=[2]an!$M$37),[2]an!$I$39,
IF(AND(A3509=[2]an!$I$38,F3509=[2]an!$E$39,H3509&lt;[2]an!$M$37,S3509="kahepoolne vajaduspõhine",U3509=""),[2]an!$M$40,
IF(AND(A3509=[2]an!$I$38,F3509=[2]an!$E$39,H3509&lt;[2]an!$M$37,S3509="kahepoolne vajaduspõhine",U3509&lt;&gt;""),[2]an!$I$39,
IF(AND(A3509=[2]an!$I$38,F3509=[2]an!$E$39,H3509&lt;[2]an!$M$37,S3509&lt;&gt;"kahepoolne vajaduspõhine"),[2]an!$I$39,
IF(AND(A3509=[2]an!$I$38,F3509=[2]an!$E$42),[2]an!$I$42,
IF(AND(A3509=[2]an!$J$38,F3509=[2]an!$E$40),[2]an!$J$40,IF(AND(A3509=[2]an!$J$38,F3509=[2]an!$E$41),[2]an!$J$41,IF(AND(A3509=[2]an!$J$38,F3509=[2]an!$E$39,H3509&gt;=[2]an!$M$37),[2]an!$J$39,
IF(AND(A3509=[2]an!$J$38,F3509=[2]an!$E$39,H3509&lt;[2]an!$M$37,S3509="kahepoolne vajaduspõhine",U3509=""),[2]an!$M$40,
IF(AND(A3509=[2]an!$J$38,F3509=[2]an!$E$39,H3509&lt;[2]an!$M$37,S3509="kahepoolne vajaduspõhine",U3509&lt;&gt;""),[2]an!$J$39,
IF(AND(A3509=[2]an!$J$38,F3509=[2]an!$E$39,H3509&lt;[2]an!$M$37,S3509&lt;&gt;"kahepoolne vajaduspõhine"),[2]an!$J$39,
IF(AND(A3509=[2]an!$J$38,F3509=[2]an!$E$42),[2]an!$J$42,""))))))))))))))))))))))))))))</f>
        <v/>
      </c>
      <c r="Y3509" s="17" t="str">
        <f>IFERROR(IF(F3509="Tugigrupp",0,
IF(AND(F3509="Peretoe teenus",H3509&gt;=[2]an!$M$37,RANK(D3509,$D3509:$D3509)+COUNTIFS($D$2:D3509,D3509,$F$2:F3509,F3509)-1&gt;1),"",
IF(AND(F3509="Peretoe teenus",H3509&gt;=[2]an!$M$37,RANK(D3509,$D3509:$D3509)+COUNTIFS($D$2:D3509,D3509,$F$2:F3509,F3509)-1=1,MONTH(H3509)=MONTH(K3509)=TRUE,YEAR(H3509)=YEAR(K3509)=TRUE),((EOMONTH(H3509,0)-H3509+1)*X3509)/DAY(EOMONTH(H3509,0)),
IF(AND(F3509="Peretoe teenus",H3509&gt;=[2]an!$M$37,RANK(D3509,$D3509:$D3509)+COUNTIFS($D$2:D3509,D3509,$F$2:F3509,F3509)-1=1),X3509,
IF(AND(F3509="Peretoe teenus",H3509&lt;[2]an!$M$37,S3509&lt;&gt;"kahepoolne vajaduspõhine",RANK(D3509,$D3509:$D3509)+COUNTIFS($D$2:D3509,D3509,$F$2:F3509,F3509)-1=1),X3509,
IF(AND(F3509="Peretoe teenus",H3509&lt;[2]an!$M$37,S3509&lt;&gt;"kahepoolne vajaduspõhine",RANK(D3509,$D3509:$D3509)+COUNTIFS($D$2:D3509,D3509,$F$2:F3509,F3509)-1&gt;1),"",
IF(AND(F3509="Peretoe teenus",H3509&lt;[2]an!$M$37,S3509="kahepoolne vajaduspõhine",U3509="",RANK(D3509,$D3509:$D3509)+COUNTIFS($D$2:D3509,D3509,$F$2:F3509,F3509)-1=1),X3509,
IF(AND(F3509="Peretoe teenus",H3509&lt;[2]an!$M$37,S3509="kahepoolne vajaduspõhine",U3509="",RANK(D3509,$D3509:$D3509)+COUNTIFS($D$2:D3509,D3509,$F$2:F3509,F3509)-1&gt;1),"",
IF(AND(F3509="Peretoe teenus",H3509&lt;[2]an!$M$37,S3509="kahepoolne vajaduspõhine",U3509&lt;[2]an!$M$37,RANK(D3509,$D3509:$D3509)+COUNTIFS($D$2:D3509,D3509,$F$2:F3509,F3509)-1=1),X3509,
IF(AND(F3509="Peretoe teenus",H3509&lt;[2]an!$M$37,S3509="kahepoolne vajaduspõhine",U3509&lt;[2]an!$M$37,RANK(D3509,$D3509:$D3509)+COUNTIFS($D$2:D3509,D3509,$F$2:F3509,F3509)-1&gt;1),"",
IF(AND(F3509="Peretoe teenus",H3509&lt;[2]an!$M$37,S3509="kahepoolne vajaduspõhine",U3509&gt;=[2]an!$M$37,U3509&lt;=[2]an!$M$38,RANK(D3509,$D3509:$D3509)+COUNTIFS($D$2:D3509,D3509,$F$2:F3509,F3509)-1=1),
((EOMONTH(U3509,0)-U3509+1)*X3509)/DAY(EOMONTH(U3509,0))+(DAY(U3509)-1)*100/DAY(EOMONTH(U3509,0)),
IF(AND(F3509="Peretoe teenus",H3509&lt;[2]an!$M$37,S3509="kahepoolne vajaduspõhine",U3509&gt;=[2]an!$M$37,U3509&lt;=[2]an!$M$38,RANK(D3509,$D3509:$D3509)+COUNTIFS($D$2:D3509,D3509,$F$2:F3509,F3509)-1&gt;1),"",
IF(AND(F3509="Peretoe teenus",H3509&lt;[2]an!$M$37,S3509="kahepoolne vajaduspõhine",U3509&gt;[2]an!$M$38,RANK(D3509,$D3509:$D3509)+COUNTIFS($D$2:D3509,D3509,$F$2:F3509,F3509)-1=1),X3509,
IF(AND(F3509="Peretoe teenus",H3509&lt;[2]an!$M$37,S3509="kahepoolne vajaduspõhine",U3509&gt;[2]an!$M$38,RANK(D3509,$D3509:$D3509)+COUNTIFS($D$2:D3509,D3509,$F$2:F3509,F3509)-1&gt;1),"",X3509*W3509)))))))))))))),"")</f>
        <v/>
      </c>
      <c r="Z3509" s="18" t="str">
        <f t="shared" si="163"/>
        <v/>
      </c>
      <c r="AA3509" s="19" t="str">
        <f>IFERROR(VLOOKUP(E3509,[2]an!$A$3:$B$81,2,FALSE),"")</f>
        <v/>
      </c>
      <c r="AB3509" s="19" t="str">
        <f>IFERROR(VLOOKUP(AA3509,[2]an!$C$2:$D$16,2,FALSE),"")</f>
        <v/>
      </c>
      <c r="AC3509" s="20"/>
      <c r="AD3509" s="21" t="str">
        <f>IF(A3509=[2]an!$F$36,VLOOKUP([2]an!$F$36,[2]an!$F$36:$H$36,3,FALSE),IF(A3509=[2]an!$F$35,VLOOKUP([2]an!$F$35,[2]an!$F$35:$H$35,3,FALSE),IF(A3509=[2]an!$F$33,VLOOKUP([2]an!$F$33,[2]an!$F$33:$H$33,3,FALSE),IF(A3509=[2]an!$F$31,VLOOKUP([2]an!$F$31,[2]an!$F$31:$H$31,3,FALSE),""))))</f>
        <v/>
      </c>
    </row>
    <row r="3510" spans="6:30" x14ac:dyDescent="0.2">
      <c r="F3510" s="10"/>
      <c r="G3510" s="8" t="str">
        <f t="shared" si="164"/>
        <v/>
      </c>
      <c r="H3510" s="13"/>
      <c r="K3510" s="13"/>
      <c r="L3510" s="10"/>
      <c r="M3510" s="10"/>
      <c r="S3510" s="8" t="str">
        <f>IFERROR(VLOOKUP(D3510,[1]peretoe_teenus!$A$2:$L$2000,5,FALSE),"")</f>
        <v/>
      </c>
      <c r="U3510" s="13"/>
      <c r="V3510" s="15" t="str" cm="1">
        <f t="array" ref="V3510">IFERROR(IF(AND(F3510="Tugigrupp",RANK(K3510,$K3510:$K3510)+COUNTIFS($K$2:K3510,K3510,$L$2:L3510,L3510,$M$2:M3510,M3510,$I$2:I3510,I3510,$G$2:G3510,G3510,$F$2:F3510,F3510)-1=1),SUMPRODUCT(($F$2:$F$4154=F3510)*($G$2:$G$4154=G3510)*($K$2:$K$4154=K3510)*($I$2:$I$4154=I3510)*($L$2:$L$4154=L3510)*($M$2:$M$4154=M3510)),""),"")</f>
        <v/>
      </c>
      <c r="W3510" s="15" t="str">
        <f t="shared" si="162"/>
        <v/>
      </c>
      <c r="X3510" s="16" t="str">
        <f>IF(AND(A3510=[2]an!$G$38,F3510=[2]an!$E$40),[2]an!$G$40,IF(AND(A3510=[2]an!$G$38,F3510=[2]an!$E$41),[2]an!$G$41,IF(AND(A3510=[2]an!$G$38,F3510=[2]an!$E$39,H3510&gt;=[2]an!$M$37),[2]an!$G$39,
IF(AND(A3510=[2]an!$G$38,F3510=[2]an!$E$39,H3510&lt;[2]an!$M$37,S3510="kahepoolne vajaduspõhine",U3510=""),[2]an!$M$40,
IF(AND(A3510=[2]an!$G$38,F3510=[2]an!$E$39,H3510&lt;[2]an!$M$37,S3510="kahepoolne vajaduspõhine",U3510&lt;&gt;""),[2]an!$G$39,
IF(AND(A3510=[2]an!$G$38,F3510=[2]an!$E$39,H3510&lt;[2]an!$M$37,S3510&lt;&gt;"kahepoolne vajaduspõhine"),[2]an!$G$39,
IF(AND(A3510=[2]an!$G$38,F3510=[2]an!$E$42),[2]an!$G$42,
IF(AND(A3510=[2]an!$H$38,F3510=[2]an!$E$40),[2]an!$H$40,IF(AND(A3510=[2]an!$H$38,F3510=[2]an!$E$41),[2]an!$H$41,IF(AND(A3510=[2]an!$H$38,F3510=[2]an!$E$39,H3510&gt;=[2]an!$M$37),[2]an!$H$39,
IF(AND(A3510=[2]an!$H$38,F3510=[2]an!$E$39,H3510&lt;[2]an!$M$37,S3510="kahepoolne vajaduspõhine",U3510=""),[2]an!$M$40,
IF(AND(A3510=[2]an!$H$38,F3510=[2]an!$E$39,H3510&lt;[2]an!$M$37,S3510="kahepoolne vajaduspõhine",U3510&lt;&gt;""),[2]an!$H$39,
IF(AND(A3510=[2]an!$H$38,F3510=[2]an!$E$39,H3510&lt;[2]an!$M$37,S3510&lt;&gt;"kahepoolne vajaduspõhine"),[2]an!$H$39,
IF(AND(A3510=[2]an!$H$38,F3510=[2]an!$E$42),[2]an!$H$42,
IF(AND(A3510=[2]an!$I$38,F3510=[2]an!$E$40),[2]an!$I$40,IF(AND(A3510=[2]an!$I$38,F3510=[2]an!$E$41),[2]an!$I$41,IF(AND(A3510=[2]an!$I$38,F3510=[2]an!$E$39,H3510&gt;=[2]an!$M$37),[2]an!$I$39,
IF(AND(A3510=[2]an!$I$38,F3510=[2]an!$E$39,H3510&lt;[2]an!$M$37,S3510="kahepoolne vajaduspõhine",U3510=""),[2]an!$M$40,
IF(AND(A3510=[2]an!$I$38,F3510=[2]an!$E$39,H3510&lt;[2]an!$M$37,S3510="kahepoolne vajaduspõhine",U3510&lt;&gt;""),[2]an!$I$39,
IF(AND(A3510=[2]an!$I$38,F3510=[2]an!$E$39,H3510&lt;[2]an!$M$37,S3510&lt;&gt;"kahepoolne vajaduspõhine"),[2]an!$I$39,
IF(AND(A3510=[2]an!$I$38,F3510=[2]an!$E$42),[2]an!$I$42,
IF(AND(A3510=[2]an!$J$38,F3510=[2]an!$E$40),[2]an!$J$40,IF(AND(A3510=[2]an!$J$38,F3510=[2]an!$E$41),[2]an!$J$41,IF(AND(A3510=[2]an!$J$38,F3510=[2]an!$E$39,H3510&gt;=[2]an!$M$37),[2]an!$J$39,
IF(AND(A3510=[2]an!$J$38,F3510=[2]an!$E$39,H3510&lt;[2]an!$M$37,S3510="kahepoolne vajaduspõhine",U3510=""),[2]an!$M$40,
IF(AND(A3510=[2]an!$J$38,F3510=[2]an!$E$39,H3510&lt;[2]an!$M$37,S3510="kahepoolne vajaduspõhine",U3510&lt;&gt;""),[2]an!$J$39,
IF(AND(A3510=[2]an!$J$38,F3510=[2]an!$E$39,H3510&lt;[2]an!$M$37,S3510&lt;&gt;"kahepoolne vajaduspõhine"),[2]an!$J$39,
IF(AND(A3510=[2]an!$J$38,F3510=[2]an!$E$42),[2]an!$J$42,""))))))))))))))))))))))))))))</f>
        <v/>
      </c>
      <c r="Y3510" s="17" t="str">
        <f>IFERROR(IF(F3510="Tugigrupp",0,
IF(AND(F3510="Peretoe teenus",H3510&gt;=[2]an!$M$37,RANK(D3510,$D3510:$D3510)+COUNTIFS($D$2:D3510,D3510,$F$2:F3510,F3510)-1&gt;1),"",
IF(AND(F3510="Peretoe teenus",H3510&gt;=[2]an!$M$37,RANK(D3510,$D3510:$D3510)+COUNTIFS($D$2:D3510,D3510,$F$2:F3510,F3510)-1=1,MONTH(H3510)=MONTH(K3510)=TRUE,YEAR(H3510)=YEAR(K3510)=TRUE),((EOMONTH(H3510,0)-H3510+1)*X3510)/DAY(EOMONTH(H3510,0)),
IF(AND(F3510="Peretoe teenus",H3510&gt;=[2]an!$M$37,RANK(D3510,$D3510:$D3510)+COUNTIFS($D$2:D3510,D3510,$F$2:F3510,F3510)-1=1),X3510,
IF(AND(F3510="Peretoe teenus",H3510&lt;[2]an!$M$37,S3510&lt;&gt;"kahepoolne vajaduspõhine",RANK(D3510,$D3510:$D3510)+COUNTIFS($D$2:D3510,D3510,$F$2:F3510,F3510)-1=1),X3510,
IF(AND(F3510="Peretoe teenus",H3510&lt;[2]an!$M$37,S3510&lt;&gt;"kahepoolne vajaduspõhine",RANK(D3510,$D3510:$D3510)+COUNTIFS($D$2:D3510,D3510,$F$2:F3510,F3510)-1&gt;1),"",
IF(AND(F3510="Peretoe teenus",H3510&lt;[2]an!$M$37,S3510="kahepoolne vajaduspõhine",U3510="",RANK(D3510,$D3510:$D3510)+COUNTIFS($D$2:D3510,D3510,$F$2:F3510,F3510)-1=1),X3510,
IF(AND(F3510="Peretoe teenus",H3510&lt;[2]an!$M$37,S3510="kahepoolne vajaduspõhine",U3510="",RANK(D3510,$D3510:$D3510)+COUNTIFS($D$2:D3510,D3510,$F$2:F3510,F3510)-1&gt;1),"",
IF(AND(F3510="Peretoe teenus",H3510&lt;[2]an!$M$37,S3510="kahepoolne vajaduspõhine",U3510&lt;[2]an!$M$37,RANK(D3510,$D3510:$D3510)+COUNTIFS($D$2:D3510,D3510,$F$2:F3510,F3510)-1=1),X3510,
IF(AND(F3510="Peretoe teenus",H3510&lt;[2]an!$M$37,S3510="kahepoolne vajaduspõhine",U3510&lt;[2]an!$M$37,RANK(D3510,$D3510:$D3510)+COUNTIFS($D$2:D3510,D3510,$F$2:F3510,F3510)-1&gt;1),"",
IF(AND(F3510="Peretoe teenus",H3510&lt;[2]an!$M$37,S3510="kahepoolne vajaduspõhine",U3510&gt;=[2]an!$M$37,U3510&lt;=[2]an!$M$38,RANK(D3510,$D3510:$D3510)+COUNTIFS($D$2:D3510,D3510,$F$2:F3510,F3510)-1=1),
((EOMONTH(U3510,0)-U3510+1)*X3510)/DAY(EOMONTH(U3510,0))+(DAY(U3510)-1)*100/DAY(EOMONTH(U3510,0)),
IF(AND(F3510="Peretoe teenus",H3510&lt;[2]an!$M$37,S3510="kahepoolne vajaduspõhine",U3510&gt;=[2]an!$M$37,U3510&lt;=[2]an!$M$38,RANK(D3510,$D3510:$D3510)+COUNTIFS($D$2:D3510,D3510,$F$2:F3510,F3510)-1&gt;1),"",
IF(AND(F3510="Peretoe teenus",H3510&lt;[2]an!$M$37,S3510="kahepoolne vajaduspõhine",U3510&gt;[2]an!$M$38,RANK(D3510,$D3510:$D3510)+COUNTIFS($D$2:D3510,D3510,$F$2:F3510,F3510)-1=1),X3510,
IF(AND(F3510="Peretoe teenus",H3510&lt;[2]an!$M$37,S3510="kahepoolne vajaduspõhine",U3510&gt;[2]an!$M$38,RANK(D3510,$D3510:$D3510)+COUNTIFS($D$2:D3510,D3510,$F$2:F3510,F3510)-1&gt;1),"",X3510*W3510)))))))))))))),"")</f>
        <v/>
      </c>
      <c r="Z3510" s="18" t="str">
        <f t="shared" si="163"/>
        <v/>
      </c>
      <c r="AA3510" s="19" t="str">
        <f>IFERROR(VLOOKUP(E3510,[2]an!$A$3:$B$81,2,FALSE),"")</f>
        <v/>
      </c>
      <c r="AB3510" s="19" t="str">
        <f>IFERROR(VLOOKUP(AA3510,[2]an!$C$2:$D$16,2,FALSE),"")</f>
        <v/>
      </c>
      <c r="AC3510" s="20"/>
      <c r="AD3510" s="21" t="str">
        <f>IF(A3510=[2]an!$F$36,VLOOKUP([2]an!$F$36,[2]an!$F$36:$H$36,3,FALSE),IF(A3510=[2]an!$F$35,VLOOKUP([2]an!$F$35,[2]an!$F$35:$H$35,3,FALSE),IF(A3510=[2]an!$F$33,VLOOKUP([2]an!$F$33,[2]an!$F$33:$H$33,3,FALSE),IF(A3510=[2]an!$F$31,VLOOKUP([2]an!$F$31,[2]an!$F$31:$H$31,3,FALSE),""))))</f>
        <v/>
      </c>
    </row>
    <row r="3511" spans="6:30" x14ac:dyDescent="0.2">
      <c r="F3511" s="10"/>
      <c r="G3511" s="8" t="str">
        <f t="shared" si="164"/>
        <v/>
      </c>
      <c r="H3511" s="13"/>
      <c r="K3511" s="13"/>
      <c r="L3511" s="10"/>
      <c r="M3511" s="10"/>
      <c r="S3511" s="8" t="str">
        <f>IFERROR(VLOOKUP(D3511,[1]peretoe_teenus!$A$2:$L$2000,5,FALSE),"")</f>
        <v/>
      </c>
      <c r="U3511" s="13"/>
      <c r="V3511" s="15" t="str" cm="1">
        <f t="array" ref="V3511">IFERROR(IF(AND(F3511="Tugigrupp",RANK(K3511,$K3511:$K3511)+COUNTIFS($K$2:K3511,K3511,$L$2:L3511,L3511,$M$2:M3511,M3511,$I$2:I3511,I3511,$G$2:G3511,G3511,$F$2:F3511,F3511)-1=1),SUMPRODUCT(($F$2:$F$4154=F3511)*($G$2:$G$4154=G3511)*($K$2:$K$4154=K3511)*($I$2:$I$4154=I3511)*($L$2:$L$4154=L3511)*($M$2:$M$4154=M3511)),""),"")</f>
        <v/>
      </c>
      <c r="W3511" s="15" t="str">
        <f t="shared" si="162"/>
        <v/>
      </c>
      <c r="X3511" s="16" t="str">
        <f>IF(AND(A3511=[2]an!$G$38,F3511=[2]an!$E$40),[2]an!$G$40,IF(AND(A3511=[2]an!$G$38,F3511=[2]an!$E$41),[2]an!$G$41,IF(AND(A3511=[2]an!$G$38,F3511=[2]an!$E$39,H3511&gt;=[2]an!$M$37),[2]an!$G$39,
IF(AND(A3511=[2]an!$G$38,F3511=[2]an!$E$39,H3511&lt;[2]an!$M$37,S3511="kahepoolne vajaduspõhine",U3511=""),[2]an!$M$40,
IF(AND(A3511=[2]an!$G$38,F3511=[2]an!$E$39,H3511&lt;[2]an!$M$37,S3511="kahepoolne vajaduspõhine",U3511&lt;&gt;""),[2]an!$G$39,
IF(AND(A3511=[2]an!$G$38,F3511=[2]an!$E$39,H3511&lt;[2]an!$M$37,S3511&lt;&gt;"kahepoolne vajaduspõhine"),[2]an!$G$39,
IF(AND(A3511=[2]an!$G$38,F3511=[2]an!$E$42),[2]an!$G$42,
IF(AND(A3511=[2]an!$H$38,F3511=[2]an!$E$40),[2]an!$H$40,IF(AND(A3511=[2]an!$H$38,F3511=[2]an!$E$41),[2]an!$H$41,IF(AND(A3511=[2]an!$H$38,F3511=[2]an!$E$39,H3511&gt;=[2]an!$M$37),[2]an!$H$39,
IF(AND(A3511=[2]an!$H$38,F3511=[2]an!$E$39,H3511&lt;[2]an!$M$37,S3511="kahepoolne vajaduspõhine",U3511=""),[2]an!$M$40,
IF(AND(A3511=[2]an!$H$38,F3511=[2]an!$E$39,H3511&lt;[2]an!$M$37,S3511="kahepoolne vajaduspõhine",U3511&lt;&gt;""),[2]an!$H$39,
IF(AND(A3511=[2]an!$H$38,F3511=[2]an!$E$39,H3511&lt;[2]an!$M$37,S3511&lt;&gt;"kahepoolne vajaduspõhine"),[2]an!$H$39,
IF(AND(A3511=[2]an!$H$38,F3511=[2]an!$E$42),[2]an!$H$42,
IF(AND(A3511=[2]an!$I$38,F3511=[2]an!$E$40),[2]an!$I$40,IF(AND(A3511=[2]an!$I$38,F3511=[2]an!$E$41),[2]an!$I$41,IF(AND(A3511=[2]an!$I$38,F3511=[2]an!$E$39,H3511&gt;=[2]an!$M$37),[2]an!$I$39,
IF(AND(A3511=[2]an!$I$38,F3511=[2]an!$E$39,H3511&lt;[2]an!$M$37,S3511="kahepoolne vajaduspõhine",U3511=""),[2]an!$M$40,
IF(AND(A3511=[2]an!$I$38,F3511=[2]an!$E$39,H3511&lt;[2]an!$M$37,S3511="kahepoolne vajaduspõhine",U3511&lt;&gt;""),[2]an!$I$39,
IF(AND(A3511=[2]an!$I$38,F3511=[2]an!$E$39,H3511&lt;[2]an!$M$37,S3511&lt;&gt;"kahepoolne vajaduspõhine"),[2]an!$I$39,
IF(AND(A3511=[2]an!$I$38,F3511=[2]an!$E$42),[2]an!$I$42,
IF(AND(A3511=[2]an!$J$38,F3511=[2]an!$E$40),[2]an!$J$40,IF(AND(A3511=[2]an!$J$38,F3511=[2]an!$E$41),[2]an!$J$41,IF(AND(A3511=[2]an!$J$38,F3511=[2]an!$E$39,H3511&gt;=[2]an!$M$37),[2]an!$J$39,
IF(AND(A3511=[2]an!$J$38,F3511=[2]an!$E$39,H3511&lt;[2]an!$M$37,S3511="kahepoolne vajaduspõhine",U3511=""),[2]an!$M$40,
IF(AND(A3511=[2]an!$J$38,F3511=[2]an!$E$39,H3511&lt;[2]an!$M$37,S3511="kahepoolne vajaduspõhine",U3511&lt;&gt;""),[2]an!$J$39,
IF(AND(A3511=[2]an!$J$38,F3511=[2]an!$E$39,H3511&lt;[2]an!$M$37,S3511&lt;&gt;"kahepoolne vajaduspõhine"),[2]an!$J$39,
IF(AND(A3511=[2]an!$J$38,F3511=[2]an!$E$42),[2]an!$J$42,""))))))))))))))))))))))))))))</f>
        <v/>
      </c>
      <c r="Y3511" s="17" t="str">
        <f>IFERROR(IF(F3511="Tugigrupp",0,
IF(AND(F3511="Peretoe teenus",H3511&gt;=[2]an!$M$37,RANK(D3511,$D3511:$D3511)+COUNTIFS($D$2:D3511,D3511,$F$2:F3511,F3511)-1&gt;1),"",
IF(AND(F3511="Peretoe teenus",H3511&gt;=[2]an!$M$37,RANK(D3511,$D3511:$D3511)+COUNTIFS($D$2:D3511,D3511,$F$2:F3511,F3511)-1=1,MONTH(H3511)=MONTH(K3511)=TRUE,YEAR(H3511)=YEAR(K3511)=TRUE),((EOMONTH(H3511,0)-H3511+1)*X3511)/DAY(EOMONTH(H3511,0)),
IF(AND(F3511="Peretoe teenus",H3511&gt;=[2]an!$M$37,RANK(D3511,$D3511:$D3511)+COUNTIFS($D$2:D3511,D3511,$F$2:F3511,F3511)-1=1),X3511,
IF(AND(F3511="Peretoe teenus",H3511&lt;[2]an!$M$37,S3511&lt;&gt;"kahepoolne vajaduspõhine",RANK(D3511,$D3511:$D3511)+COUNTIFS($D$2:D3511,D3511,$F$2:F3511,F3511)-1=1),X3511,
IF(AND(F3511="Peretoe teenus",H3511&lt;[2]an!$M$37,S3511&lt;&gt;"kahepoolne vajaduspõhine",RANK(D3511,$D3511:$D3511)+COUNTIFS($D$2:D3511,D3511,$F$2:F3511,F3511)-1&gt;1),"",
IF(AND(F3511="Peretoe teenus",H3511&lt;[2]an!$M$37,S3511="kahepoolne vajaduspõhine",U3511="",RANK(D3511,$D3511:$D3511)+COUNTIFS($D$2:D3511,D3511,$F$2:F3511,F3511)-1=1),X3511,
IF(AND(F3511="Peretoe teenus",H3511&lt;[2]an!$M$37,S3511="kahepoolne vajaduspõhine",U3511="",RANK(D3511,$D3511:$D3511)+COUNTIFS($D$2:D3511,D3511,$F$2:F3511,F3511)-1&gt;1),"",
IF(AND(F3511="Peretoe teenus",H3511&lt;[2]an!$M$37,S3511="kahepoolne vajaduspõhine",U3511&lt;[2]an!$M$37,RANK(D3511,$D3511:$D3511)+COUNTIFS($D$2:D3511,D3511,$F$2:F3511,F3511)-1=1),X3511,
IF(AND(F3511="Peretoe teenus",H3511&lt;[2]an!$M$37,S3511="kahepoolne vajaduspõhine",U3511&lt;[2]an!$M$37,RANK(D3511,$D3511:$D3511)+COUNTIFS($D$2:D3511,D3511,$F$2:F3511,F3511)-1&gt;1),"",
IF(AND(F3511="Peretoe teenus",H3511&lt;[2]an!$M$37,S3511="kahepoolne vajaduspõhine",U3511&gt;=[2]an!$M$37,U3511&lt;=[2]an!$M$38,RANK(D3511,$D3511:$D3511)+COUNTIFS($D$2:D3511,D3511,$F$2:F3511,F3511)-1=1),
((EOMONTH(U3511,0)-U3511+1)*X3511)/DAY(EOMONTH(U3511,0))+(DAY(U3511)-1)*100/DAY(EOMONTH(U3511,0)),
IF(AND(F3511="Peretoe teenus",H3511&lt;[2]an!$M$37,S3511="kahepoolne vajaduspõhine",U3511&gt;=[2]an!$M$37,U3511&lt;=[2]an!$M$38,RANK(D3511,$D3511:$D3511)+COUNTIFS($D$2:D3511,D3511,$F$2:F3511,F3511)-1&gt;1),"",
IF(AND(F3511="Peretoe teenus",H3511&lt;[2]an!$M$37,S3511="kahepoolne vajaduspõhine",U3511&gt;[2]an!$M$38,RANK(D3511,$D3511:$D3511)+COUNTIFS($D$2:D3511,D3511,$F$2:F3511,F3511)-1=1),X3511,
IF(AND(F3511="Peretoe teenus",H3511&lt;[2]an!$M$37,S3511="kahepoolne vajaduspõhine",U3511&gt;[2]an!$M$38,RANK(D3511,$D3511:$D3511)+COUNTIFS($D$2:D3511,D3511,$F$2:F3511,F3511)-1&gt;1),"",X3511*W3511)))))))))))))),"")</f>
        <v/>
      </c>
      <c r="Z3511" s="18" t="str">
        <f t="shared" si="163"/>
        <v/>
      </c>
      <c r="AA3511" s="19" t="str">
        <f>IFERROR(VLOOKUP(E3511,[2]an!$A$3:$B$81,2,FALSE),"")</f>
        <v/>
      </c>
      <c r="AB3511" s="19" t="str">
        <f>IFERROR(VLOOKUP(AA3511,[2]an!$C$2:$D$16,2,FALSE),"")</f>
        <v/>
      </c>
      <c r="AC3511" s="20"/>
      <c r="AD3511" s="21" t="str">
        <f>IF(A3511=[2]an!$F$36,VLOOKUP([2]an!$F$36,[2]an!$F$36:$H$36,3,FALSE),IF(A3511=[2]an!$F$35,VLOOKUP([2]an!$F$35,[2]an!$F$35:$H$35,3,FALSE),IF(A3511=[2]an!$F$33,VLOOKUP([2]an!$F$33,[2]an!$F$33:$H$33,3,FALSE),IF(A3511=[2]an!$F$31,VLOOKUP([2]an!$F$31,[2]an!$F$31:$H$31,3,FALSE),""))))</f>
        <v/>
      </c>
    </row>
    <row r="3512" spans="6:30" x14ac:dyDescent="0.2">
      <c r="F3512" s="10"/>
      <c r="G3512" s="8" t="str">
        <f t="shared" si="164"/>
        <v/>
      </c>
      <c r="H3512" s="13"/>
      <c r="K3512" s="13"/>
      <c r="L3512" s="10"/>
      <c r="M3512" s="10"/>
      <c r="S3512" s="8" t="str">
        <f>IFERROR(VLOOKUP(D3512,[1]peretoe_teenus!$A$2:$L$2000,5,FALSE),"")</f>
        <v/>
      </c>
      <c r="U3512" s="13"/>
      <c r="V3512" s="15" t="str" cm="1">
        <f t="array" ref="V3512">IFERROR(IF(AND(F3512="Tugigrupp",RANK(K3512,$K3512:$K3512)+COUNTIFS($K$2:K3512,K3512,$L$2:L3512,L3512,$M$2:M3512,M3512,$I$2:I3512,I3512,$G$2:G3512,G3512,$F$2:F3512,F3512)-1=1),SUMPRODUCT(($F$2:$F$4154=F3512)*($G$2:$G$4154=G3512)*($K$2:$K$4154=K3512)*($I$2:$I$4154=I3512)*($L$2:$L$4154=L3512)*($M$2:$M$4154=M3512)),""),"")</f>
        <v/>
      </c>
      <c r="W3512" s="15" t="str">
        <f t="shared" si="162"/>
        <v/>
      </c>
      <c r="X3512" s="16" t="str">
        <f>IF(AND(A3512=[2]an!$G$38,F3512=[2]an!$E$40),[2]an!$G$40,IF(AND(A3512=[2]an!$G$38,F3512=[2]an!$E$41),[2]an!$G$41,IF(AND(A3512=[2]an!$G$38,F3512=[2]an!$E$39,H3512&gt;=[2]an!$M$37),[2]an!$G$39,
IF(AND(A3512=[2]an!$G$38,F3512=[2]an!$E$39,H3512&lt;[2]an!$M$37,S3512="kahepoolne vajaduspõhine",U3512=""),[2]an!$M$40,
IF(AND(A3512=[2]an!$G$38,F3512=[2]an!$E$39,H3512&lt;[2]an!$M$37,S3512="kahepoolne vajaduspõhine",U3512&lt;&gt;""),[2]an!$G$39,
IF(AND(A3512=[2]an!$G$38,F3512=[2]an!$E$39,H3512&lt;[2]an!$M$37,S3512&lt;&gt;"kahepoolne vajaduspõhine"),[2]an!$G$39,
IF(AND(A3512=[2]an!$G$38,F3512=[2]an!$E$42),[2]an!$G$42,
IF(AND(A3512=[2]an!$H$38,F3512=[2]an!$E$40),[2]an!$H$40,IF(AND(A3512=[2]an!$H$38,F3512=[2]an!$E$41),[2]an!$H$41,IF(AND(A3512=[2]an!$H$38,F3512=[2]an!$E$39,H3512&gt;=[2]an!$M$37),[2]an!$H$39,
IF(AND(A3512=[2]an!$H$38,F3512=[2]an!$E$39,H3512&lt;[2]an!$M$37,S3512="kahepoolne vajaduspõhine",U3512=""),[2]an!$M$40,
IF(AND(A3512=[2]an!$H$38,F3512=[2]an!$E$39,H3512&lt;[2]an!$M$37,S3512="kahepoolne vajaduspõhine",U3512&lt;&gt;""),[2]an!$H$39,
IF(AND(A3512=[2]an!$H$38,F3512=[2]an!$E$39,H3512&lt;[2]an!$M$37,S3512&lt;&gt;"kahepoolne vajaduspõhine"),[2]an!$H$39,
IF(AND(A3512=[2]an!$H$38,F3512=[2]an!$E$42),[2]an!$H$42,
IF(AND(A3512=[2]an!$I$38,F3512=[2]an!$E$40),[2]an!$I$40,IF(AND(A3512=[2]an!$I$38,F3512=[2]an!$E$41),[2]an!$I$41,IF(AND(A3512=[2]an!$I$38,F3512=[2]an!$E$39,H3512&gt;=[2]an!$M$37),[2]an!$I$39,
IF(AND(A3512=[2]an!$I$38,F3512=[2]an!$E$39,H3512&lt;[2]an!$M$37,S3512="kahepoolne vajaduspõhine",U3512=""),[2]an!$M$40,
IF(AND(A3512=[2]an!$I$38,F3512=[2]an!$E$39,H3512&lt;[2]an!$M$37,S3512="kahepoolne vajaduspõhine",U3512&lt;&gt;""),[2]an!$I$39,
IF(AND(A3512=[2]an!$I$38,F3512=[2]an!$E$39,H3512&lt;[2]an!$M$37,S3512&lt;&gt;"kahepoolne vajaduspõhine"),[2]an!$I$39,
IF(AND(A3512=[2]an!$I$38,F3512=[2]an!$E$42),[2]an!$I$42,
IF(AND(A3512=[2]an!$J$38,F3512=[2]an!$E$40),[2]an!$J$40,IF(AND(A3512=[2]an!$J$38,F3512=[2]an!$E$41),[2]an!$J$41,IF(AND(A3512=[2]an!$J$38,F3512=[2]an!$E$39,H3512&gt;=[2]an!$M$37),[2]an!$J$39,
IF(AND(A3512=[2]an!$J$38,F3512=[2]an!$E$39,H3512&lt;[2]an!$M$37,S3512="kahepoolne vajaduspõhine",U3512=""),[2]an!$M$40,
IF(AND(A3512=[2]an!$J$38,F3512=[2]an!$E$39,H3512&lt;[2]an!$M$37,S3512="kahepoolne vajaduspõhine",U3512&lt;&gt;""),[2]an!$J$39,
IF(AND(A3512=[2]an!$J$38,F3512=[2]an!$E$39,H3512&lt;[2]an!$M$37,S3512&lt;&gt;"kahepoolne vajaduspõhine"),[2]an!$J$39,
IF(AND(A3512=[2]an!$J$38,F3512=[2]an!$E$42),[2]an!$J$42,""))))))))))))))))))))))))))))</f>
        <v/>
      </c>
      <c r="Y3512" s="17" t="str">
        <f>IFERROR(IF(F3512="Tugigrupp",0,
IF(AND(F3512="Peretoe teenus",H3512&gt;=[2]an!$M$37,RANK(D3512,$D3512:$D3512)+COUNTIFS($D$2:D3512,D3512,$F$2:F3512,F3512)-1&gt;1),"",
IF(AND(F3512="Peretoe teenus",H3512&gt;=[2]an!$M$37,RANK(D3512,$D3512:$D3512)+COUNTIFS($D$2:D3512,D3512,$F$2:F3512,F3512)-1=1,MONTH(H3512)=MONTH(K3512)=TRUE,YEAR(H3512)=YEAR(K3512)=TRUE),((EOMONTH(H3512,0)-H3512+1)*X3512)/DAY(EOMONTH(H3512,0)),
IF(AND(F3512="Peretoe teenus",H3512&gt;=[2]an!$M$37,RANK(D3512,$D3512:$D3512)+COUNTIFS($D$2:D3512,D3512,$F$2:F3512,F3512)-1=1),X3512,
IF(AND(F3512="Peretoe teenus",H3512&lt;[2]an!$M$37,S3512&lt;&gt;"kahepoolne vajaduspõhine",RANK(D3512,$D3512:$D3512)+COUNTIFS($D$2:D3512,D3512,$F$2:F3512,F3512)-1=1),X3512,
IF(AND(F3512="Peretoe teenus",H3512&lt;[2]an!$M$37,S3512&lt;&gt;"kahepoolne vajaduspõhine",RANK(D3512,$D3512:$D3512)+COUNTIFS($D$2:D3512,D3512,$F$2:F3512,F3512)-1&gt;1),"",
IF(AND(F3512="Peretoe teenus",H3512&lt;[2]an!$M$37,S3512="kahepoolne vajaduspõhine",U3512="",RANK(D3512,$D3512:$D3512)+COUNTIFS($D$2:D3512,D3512,$F$2:F3512,F3512)-1=1),X3512,
IF(AND(F3512="Peretoe teenus",H3512&lt;[2]an!$M$37,S3512="kahepoolne vajaduspõhine",U3512="",RANK(D3512,$D3512:$D3512)+COUNTIFS($D$2:D3512,D3512,$F$2:F3512,F3512)-1&gt;1),"",
IF(AND(F3512="Peretoe teenus",H3512&lt;[2]an!$M$37,S3512="kahepoolne vajaduspõhine",U3512&lt;[2]an!$M$37,RANK(D3512,$D3512:$D3512)+COUNTIFS($D$2:D3512,D3512,$F$2:F3512,F3512)-1=1),X3512,
IF(AND(F3512="Peretoe teenus",H3512&lt;[2]an!$M$37,S3512="kahepoolne vajaduspõhine",U3512&lt;[2]an!$M$37,RANK(D3512,$D3512:$D3512)+COUNTIFS($D$2:D3512,D3512,$F$2:F3512,F3512)-1&gt;1),"",
IF(AND(F3512="Peretoe teenus",H3512&lt;[2]an!$M$37,S3512="kahepoolne vajaduspõhine",U3512&gt;=[2]an!$M$37,U3512&lt;=[2]an!$M$38,RANK(D3512,$D3512:$D3512)+COUNTIFS($D$2:D3512,D3512,$F$2:F3512,F3512)-1=1),
((EOMONTH(U3512,0)-U3512+1)*X3512)/DAY(EOMONTH(U3512,0))+(DAY(U3512)-1)*100/DAY(EOMONTH(U3512,0)),
IF(AND(F3512="Peretoe teenus",H3512&lt;[2]an!$M$37,S3512="kahepoolne vajaduspõhine",U3512&gt;=[2]an!$M$37,U3512&lt;=[2]an!$M$38,RANK(D3512,$D3512:$D3512)+COUNTIFS($D$2:D3512,D3512,$F$2:F3512,F3512)-1&gt;1),"",
IF(AND(F3512="Peretoe teenus",H3512&lt;[2]an!$M$37,S3512="kahepoolne vajaduspõhine",U3512&gt;[2]an!$M$38,RANK(D3512,$D3512:$D3512)+COUNTIFS($D$2:D3512,D3512,$F$2:F3512,F3512)-1=1),X3512,
IF(AND(F3512="Peretoe teenus",H3512&lt;[2]an!$M$37,S3512="kahepoolne vajaduspõhine",U3512&gt;[2]an!$M$38,RANK(D3512,$D3512:$D3512)+COUNTIFS($D$2:D3512,D3512,$F$2:F3512,F3512)-1&gt;1),"",X3512*W3512)))))))))))))),"")</f>
        <v/>
      </c>
      <c r="Z3512" s="18" t="str">
        <f t="shared" si="163"/>
        <v/>
      </c>
      <c r="AA3512" s="19" t="str">
        <f>IFERROR(VLOOKUP(E3512,[2]an!$A$3:$B$81,2,FALSE),"")</f>
        <v/>
      </c>
      <c r="AB3512" s="19" t="str">
        <f>IFERROR(VLOOKUP(AA3512,[2]an!$C$2:$D$16,2,FALSE),"")</f>
        <v/>
      </c>
      <c r="AC3512" s="20"/>
      <c r="AD3512" s="21" t="str">
        <f>IF(A3512=[2]an!$F$36,VLOOKUP([2]an!$F$36,[2]an!$F$36:$H$36,3,FALSE),IF(A3512=[2]an!$F$35,VLOOKUP([2]an!$F$35,[2]an!$F$35:$H$35,3,FALSE),IF(A3512=[2]an!$F$33,VLOOKUP([2]an!$F$33,[2]an!$F$33:$H$33,3,FALSE),IF(A3512=[2]an!$F$31,VLOOKUP([2]an!$F$31,[2]an!$F$31:$H$31,3,FALSE),""))))</f>
        <v/>
      </c>
    </row>
    <row r="3513" spans="6:30" x14ac:dyDescent="0.2">
      <c r="F3513" s="10"/>
      <c r="G3513" s="8" t="str">
        <f t="shared" si="164"/>
        <v/>
      </c>
      <c r="H3513" s="13"/>
      <c r="K3513" s="13"/>
      <c r="L3513" s="10"/>
      <c r="M3513" s="10"/>
      <c r="S3513" s="8" t="str">
        <f>IFERROR(VLOOKUP(D3513,[1]peretoe_teenus!$A$2:$L$2000,5,FALSE),"")</f>
        <v/>
      </c>
      <c r="U3513" s="13"/>
      <c r="V3513" s="15" t="str" cm="1">
        <f t="array" ref="V3513">IFERROR(IF(AND(F3513="Tugigrupp",RANK(K3513,$K3513:$K3513)+COUNTIFS($K$2:K3513,K3513,$L$2:L3513,L3513,$M$2:M3513,M3513,$I$2:I3513,I3513,$G$2:G3513,G3513,$F$2:F3513,F3513)-1=1),SUMPRODUCT(($F$2:$F$4154=F3513)*($G$2:$G$4154=G3513)*($K$2:$K$4154=K3513)*($I$2:$I$4154=I3513)*($L$2:$L$4154=L3513)*($M$2:$M$4154=M3513)),""),"")</f>
        <v/>
      </c>
      <c r="W3513" s="15" t="str">
        <f t="shared" si="162"/>
        <v/>
      </c>
      <c r="X3513" s="16" t="str">
        <f>IF(AND(A3513=[2]an!$G$38,F3513=[2]an!$E$40),[2]an!$G$40,IF(AND(A3513=[2]an!$G$38,F3513=[2]an!$E$41),[2]an!$G$41,IF(AND(A3513=[2]an!$G$38,F3513=[2]an!$E$39,H3513&gt;=[2]an!$M$37),[2]an!$G$39,
IF(AND(A3513=[2]an!$G$38,F3513=[2]an!$E$39,H3513&lt;[2]an!$M$37,S3513="kahepoolne vajaduspõhine",U3513=""),[2]an!$M$40,
IF(AND(A3513=[2]an!$G$38,F3513=[2]an!$E$39,H3513&lt;[2]an!$M$37,S3513="kahepoolne vajaduspõhine",U3513&lt;&gt;""),[2]an!$G$39,
IF(AND(A3513=[2]an!$G$38,F3513=[2]an!$E$39,H3513&lt;[2]an!$M$37,S3513&lt;&gt;"kahepoolne vajaduspõhine"),[2]an!$G$39,
IF(AND(A3513=[2]an!$G$38,F3513=[2]an!$E$42),[2]an!$G$42,
IF(AND(A3513=[2]an!$H$38,F3513=[2]an!$E$40),[2]an!$H$40,IF(AND(A3513=[2]an!$H$38,F3513=[2]an!$E$41),[2]an!$H$41,IF(AND(A3513=[2]an!$H$38,F3513=[2]an!$E$39,H3513&gt;=[2]an!$M$37),[2]an!$H$39,
IF(AND(A3513=[2]an!$H$38,F3513=[2]an!$E$39,H3513&lt;[2]an!$M$37,S3513="kahepoolne vajaduspõhine",U3513=""),[2]an!$M$40,
IF(AND(A3513=[2]an!$H$38,F3513=[2]an!$E$39,H3513&lt;[2]an!$M$37,S3513="kahepoolne vajaduspõhine",U3513&lt;&gt;""),[2]an!$H$39,
IF(AND(A3513=[2]an!$H$38,F3513=[2]an!$E$39,H3513&lt;[2]an!$M$37,S3513&lt;&gt;"kahepoolne vajaduspõhine"),[2]an!$H$39,
IF(AND(A3513=[2]an!$H$38,F3513=[2]an!$E$42),[2]an!$H$42,
IF(AND(A3513=[2]an!$I$38,F3513=[2]an!$E$40),[2]an!$I$40,IF(AND(A3513=[2]an!$I$38,F3513=[2]an!$E$41),[2]an!$I$41,IF(AND(A3513=[2]an!$I$38,F3513=[2]an!$E$39,H3513&gt;=[2]an!$M$37),[2]an!$I$39,
IF(AND(A3513=[2]an!$I$38,F3513=[2]an!$E$39,H3513&lt;[2]an!$M$37,S3513="kahepoolne vajaduspõhine",U3513=""),[2]an!$M$40,
IF(AND(A3513=[2]an!$I$38,F3513=[2]an!$E$39,H3513&lt;[2]an!$M$37,S3513="kahepoolne vajaduspõhine",U3513&lt;&gt;""),[2]an!$I$39,
IF(AND(A3513=[2]an!$I$38,F3513=[2]an!$E$39,H3513&lt;[2]an!$M$37,S3513&lt;&gt;"kahepoolne vajaduspõhine"),[2]an!$I$39,
IF(AND(A3513=[2]an!$I$38,F3513=[2]an!$E$42),[2]an!$I$42,
IF(AND(A3513=[2]an!$J$38,F3513=[2]an!$E$40),[2]an!$J$40,IF(AND(A3513=[2]an!$J$38,F3513=[2]an!$E$41),[2]an!$J$41,IF(AND(A3513=[2]an!$J$38,F3513=[2]an!$E$39,H3513&gt;=[2]an!$M$37),[2]an!$J$39,
IF(AND(A3513=[2]an!$J$38,F3513=[2]an!$E$39,H3513&lt;[2]an!$M$37,S3513="kahepoolne vajaduspõhine",U3513=""),[2]an!$M$40,
IF(AND(A3513=[2]an!$J$38,F3513=[2]an!$E$39,H3513&lt;[2]an!$M$37,S3513="kahepoolne vajaduspõhine",U3513&lt;&gt;""),[2]an!$J$39,
IF(AND(A3513=[2]an!$J$38,F3513=[2]an!$E$39,H3513&lt;[2]an!$M$37,S3513&lt;&gt;"kahepoolne vajaduspõhine"),[2]an!$J$39,
IF(AND(A3513=[2]an!$J$38,F3513=[2]an!$E$42),[2]an!$J$42,""))))))))))))))))))))))))))))</f>
        <v/>
      </c>
      <c r="Y3513" s="17" t="str">
        <f>IFERROR(IF(F3513="Tugigrupp",0,
IF(AND(F3513="Peretoe teenus",H3513&gt;=[2]an!$M$37,RANK(D3513,$D3513:$D3513)+COUNTIFS($D$2:D3513,D3513,$F$2:F3513,F3513)-1&gt;1),"",
IF(AND(F3513="Peretoe teenus",H3513&gt;=[2]an!$M$37,RANK(D3513,$D3513:$D3513)+COUNTIFS($D$2:D3513,D3513,$F$2:F3513,F3513)-1=1,MONTH(H3513)=MONTH(K3513)=TRUE,YEAR(H3513)=YEAR(K3513)=TRUE),((EOMONTH(H3513,0)-H3513+1)*X3513)/DAY(EOMONTH(H3513,0)),
IF(AND(F3513="Peretoe teenus",H3513&gt;=[2]an!$M$37,RANK(D3513,$D3513:$D3513)+COUNTIFS($D$2:D3513,D3513,$F$2:F3513,F3513)-1=1),X3513,
IF(AND(F3513="Peretoe teenus",H3513&lt;[2]an!$M$37,S3513&lt;&gt;"kahepoolne vajaduspõhine",RANK(D3513,$D3513:$D3513)+COUNTIFS($D$2:D3513,D3513,$F$2:F3513,F3513)-1=1),X3513,
IF(AND(F3513="Peretoe teenus",H3513&lt;[2]an!$M$37,S3513&lt;&gt;"kahepoolne vajaduspõhine",RANK(D3513,$D3513:$D3513)+COUNTIFS($D$2:D3513,D3513,$F$2:F3513,F3513)-1&gt;1),"",
IF(AND(F3513="Peretoe teenus",H3513&lt;[2]an!$M$37,S3513="kahepoolne vajaduspõhine",U3513="",RANK(D3513,$D3513:$D3513)+COUNTIFS($D$2:D3513,D3513,$F$2:F3513,F3513)-1=1),X3513,
IF(AND(F3513="Peretoe teenus",H3513&lt;[2]an!$M$37,S3513="kahepoolne vajaduspõhine",U3513="",RANK(D3513,$D3513:$D3513)+COUNTIFS($D$2:D3513,D3513,$F$2:F3513,F3513)-1&gt;1),"",
IF(AND(F3513="Peretoe teenus",H3513&lt;[2]an!$M$37,S3513="kahepoolne vajaduspõhine",U3513&lt;[2]an!$M$37,RANK(D3513,$D3513:$D3513)+COUNTIFS($D$2:D3513,D3513,$F$2:F3513,F3513)-1=1),X3513,
IF(AND(F3513="Peretoe teenus",H3513&lt;[2]an!$M$37,S3513="kahepoolne vajaduspõhine",U3513&lt;[2]an!$M$37,RANK(D3513,$D3513:$D3513)+COUNTIFS($D$2:D3513,D3513,$F$2:F3513,F3513)-1&gt;1),"",
IF(AND(F3513="Peretoe teenus",H3513&lt;[2]an!$M$37,S3513="kahepoolne vajaduspõhine",U3513&gt;=[2]an!$M$37,U3513&lt;=[2]an!$M$38,RANK(D3513,$D3513:$D3513)+COUNTIFS($D$2:D3513,D3513,$F$2:F3513,F3513)-1=1),
((EOMONTH(U3513,0)-U3513+1)*X3513)/DAY(EOMONTH(U3513,0))+(DAY(U3513)-1)*100/DAY(EOMONTH(U3513,0)),
IF(AND(F3513="Peretoe teenus",H3513&lt;[2]an!$M$37,S3513="kahepoolne vajaduspõhine",U3513&gt;=[2]an!$M$37,U3513&lt;=[2]an!$M$38,RANK(D3513,$D3513:$D3513)+COUNTIFS($D$2:D3513,D3513,$F$2:F3513,F3513)-1&gt;1),"",
IF(AND(F3513="Peretoe teenus",H3513&lt;[2]an!$M$37,S3513="kahepoolne vajaduspõhine",U3513&gt;[2]an!$M$38,RANK(D3513,$D3513:$D3513)+COUNTIFS($D$2:D3513,D3513,$F$2:F3513,F3513)-1=1),X3513,
IF(AND(F3513="Peretoe teenus",H3513&lt;[2]an!$M$37,S3513="kahepoolne vajaduspõhine",U3513&gt;[2]an!$M$38,RANK(D3513,$D3513:$D3513)+COUNTIFS($D$2:D3513,D3513,$F$2:F3513,F3513)-1&gt;1),"",X3513*W3513)))))))))))))),"")</f>
        <v/>
      </c>
      <c r="Z3513" s="18" t="str">
        <f t="shared" si="163"/>
        <v/>
      </c>
      <c r="AA3513" s="19" t="str">
        <f>IFERROR(VLOOKUP(E3513,[2]an!$A$3:$B$81,2,FALSE),"")</f>
        <v/>
      </c>
      <c r="AB3513" s="19" t="str">
        <f>IFERROR(VLOOKUP(AA3513,[2]an!$C$2:$D$16,2,FALSE),"")</f>
        <v/>
      </c>
      <c r="AC3513" s="20"/>
      <c r="AD3513" s="21" t="str">
        <f>IF(A3513=[2]an!$F$36,VLOOKUP([2]an!$F$36,[2]an!$F$36:$H$36,3,FALSE),IF(A3513=[2]an!$F$35,VLOOKUP([2]an!$F$35,[2]an!$F$35:$H$35,3,FALSE),IF(A3513=[2]an!$F$33,VLOOKUP([2]an!$F$33,[2]an!$F$33:$H$33,3,FALSE),IF(A3513=[2]an!$F$31,VLOOKUP([2]an!$F$31,[2]an!$F$31:$H$31,3,FALSE),""))))</f>
        <v/>
      </c>
    </row>
    <row r="3514" spans="6:30" x14ac:dyDescent="0.2">
      <c r="F3514" s="10"/>
      <c r="G3514" s="8" t="str">
        <f t="shared" si="164"/>
        <v/>
      </c>
      <c r="H3514" s="13"/>
      <c r="K3514" s="13"/>
      <c r="L3514" s="10"/>
      <c r="M3514" s="10"/>
      <c r="S3514" s="8" t="str">
        <f>IFERROR(VLOOKUP(D3514,[1]peretoe_teenus!$A$2:$L$2000,5,FALSE),"")</f>
        <v/>
      </c>
      <c r="U3514" s="13"/>
      <c r="V3514" s="15" t="str" cm="1">
        <f t="array" ref="V3514">IFERROR(IF(AND(F3514="Tugigrupp",RANK(K3514,$K3514:$K3514)+COUNTIFS($K$2:K3514,K3514,$L$2:L3514,L3514,$M$2:M3514,M3514,$I$2:I3514,I3514,$G$2:G3514,G3514,$F$2:F3514,F3514)-1=1),SUMPRODUCT(($F$2:$F$4154=F3514)*($G$2:$G$4154=G3514)*($K$2:$K$4154=K3514)*($I$2:$I$4154=I3514)*($L$2:$L$4154=L3514)*($M$2:$M$4154=M3514)),""),"")</f>
        <v/>
      </c>
      <c r="W3514" s="15" t="str">
        <f t="shared" si="162"/>
        <v/>
      </c>
      <c r="X3514" s="16" t="str">
        <f>IF(AND(A3514=[2]an!$G$38,F3514=[2]an!$E$40),[2]an!$G$40,IF(AND(A3514=[2]an!$G$38,F3514=[2]an!$E$41),[2]an!$G$41,IF(AND(A3514=[2]an!$G$38,F3514=[2]an!$E$39,H3514&gt;=[2]an!$M$37),[2]an!$G$39,
IF(AND(A3514=[2]an!$G$38,F3514=[2]an!$E$39,H3514&lt;[2]an!$M$37,S3514="kahepoolne vajaduspõhine",U3514=""),[2]an!$M$40,
IF(AND(A3514=[2]an!$G$38,F3514=[2]an!$E$39,H3514&lt;[2]an!$M$37,S3514="kahepoolne vajaduspõhine",U3514&lt;&gt;""),[2]an!$G$39,
IF(AND(A3514=[2]an!$G$38,F3514=[2]an!$E$39,H3514&lt;[2]an!$M$37,S3514&lt;&gt;"kahepoolne vajaduspõhine"),[2]an!$G$39,
IF(AND(A3514=[2]an!$G$38,F3514=[2]an!$E$42),[2]an!$G$42,
IF(AND(A3514=[2]an!$H$38,F3514=[2]an!$E$40),[2]an!$H$40,IF(AND(A3514=[2]an!$H$38,F3514=[2]an!$E$41),[2]an!$H$41,IF(AND(A3514=[2]an!$H$38,F3514=[2]an!$E$39,H3514&gt;=[2]an!$M$37),[2]an!$H$39,
IF(AND(A3514=[2]an!$H$38,F3514=[2]an!$E$39,H3514&lt;[2]an!$M$37,S3514="kahepoolne vajaduspõhine",U3514=""),[2]an!$M$40,
IF(AND(A3514=[2]an!$H$38,F3514=[2]an!$E$39,H3514&lt;[2]an!$M$37,S3514="kahepoolne vajaduspõhine",U3514&lt;&gt;""),[2]an!$H$39,
IF(AND(A3514=[2]an!$H$38,F3514=[2]an!$E$39,H3514&lt;[2]an!$M$37,S3514&lt;&gt;"kahepoolne vajaduspõhine"),[2]an!$H$39,
IF(AND(A3514=[2]an!$H$38,F3514=[2]an!$E$42),[2]an!$H$42,
IF(AND(A3514=[2]an!$I$38,F3514=[2]an!$E$40),[2]an!$I$40,IF(AND(A3514=[2]an!$I$38,F3514=[2]an!$E$41),[2]an!$I$41,IF(AND(A3514=[2]an!$I$38,F3514=[2]an!$E$39,H3514&gt;=[2]an!$M$37),[2]an!$I$39,
IF(AND(A3514=[2]an!$I$38,F3514=[2]an!$E$39,H3514&lt;[2]an!$M$37,S3514="kahepoolne vajaduspõhine",U3514=""),[2]an!$M$40,
IF(AND(A3514=[2]an!$I$38,F3514=[2]an!$E$39,H3514&lt;[2]an!$M$37,S3514="kahepoolne vajaduspõhine",U3514&lt;&gt;""),[2]an!$I$39,
IF(AND(A3514=[2]an!$I$38,F3514=[2]an!$E$39,H3514&lt;[2]an!$M$37,S3514&lt;&gt;"kahepoolne vajaduspõhine"),[2]an!$I$39,
IF(AND(A3514=[2]an!$I$38,F3514=[2]an!$E$42),[2]an!$I$42,
IF(AND(A3514=[2]an!$J$38,F3514=[2]an!$E$40),[2]an!$J$40,IF(AND(A3514=[2]an!$J$38,F3514=[2]an!$E$41),[2]an!$J$41,IF(AND(A3514=[2]an!$J$38,F3514=[2]an!$E$39,H3514&gt;=[2]an!$M$37),[2]an!$J$39,
IF(AND(A3514=[2]an!$J$38,F3514=[2]an!$E$39,H3514&lt;[2]an!$M$37,S3514="kahepoolne vajaduspõhine",U3514=""),[2]an!$M$40,
IF(AND(A3514=[2]an!$J$38,F3514=[2]an!$E$39,H3514&lt;[2]an!$M$37,S3514="kahepoolne vajaduspõhine",U3514&lt;&gt;""),[2]an!$J$39,
IF(AND(A3514=[2]an!$J$38,F3514=[2]an!$E$39,H3514&lt;[2]an!$M$37,S3514&lt;&gt;"kahepoolne vajaduspõhine"),[2]an!$J$39,
IF(AND(A3514=[2]an!$J$38,F3514=[2]an!$E$42),[2]an!$J$42,""))))))))))))))))))))))))))))</f>
        <v/>
      </c>
      <c r="Y3514" s="17" t="str">
        <f>IFERROR(IF(F3514="Tugigrupp",0,
IF(AND(F3514="Peretoe teenus",H3514&gt;=[2]an!$M$37,RANK(D3514,$D3514:$D3514)+COUNTIFS($D$2:D3514,D3514,$F$2:F3514,F3514)-1&gt;1),"",
IF(AND(F3514="Peretoe teenus",H3514&gt;=[2]an!$M$37,RANK(D3514,$D3514:$D3514)+COUNTIFS($D$2:D3514,D3514,$F$2:F3514,F3514)-1=1,MONTH(H3514)=MONTH(K3514)=TRUE,YEAR(H3514)=YEAR(K3514)=TRUE),((EOMONTH(H3514,0)-H3514+1)*X3514)/DAY(EOMONTH(H3514,0)),
IF(AND(F3514="Peretoe teenus",H3514&gt;=[2]an!$M$37,RANK(D3514,$D3514:$D3514)+COUNTIFS($D$2:D3514,D3514,$F$2:F3514,F3514)-1=1),X3514,
IF(AND(F3514="Peretoe teenus",H3514&lt;[2]an!$M$37,S3514&lt;&gt;"kahepoolne vajaduspõhine",RANK(D3514,$D3514:$D3514)+COUNTIFS($D$2:D3514,D3514,$F$2:F3514,F3514)-1=1),X3514,
IF(AND(F3514="Peretoe teenus",H3514&lt;[2]an!$M$37,S3514&lt;&gt;"kahepoolne vajaduspõhine",RANK(D3514,$D3514:$D3514)+COUNTIFS($D$2:D3514,D3514,$F$2:F3514,F3514)-1&gt;1),"",
IF(AND(F3514="Peretoe teenus",H3514&lt;[2]an!$M$37,S3514="kahepoolne vajaduspõhine",U3514="",RANK(D3514,$D3514:$D3514)+COUNTIFS($D$2:D3514,D3514,$F$2:F3514,F3514)-1=1),X3514,
IF(AND(F3514="Peretoe teenus",H3514&lt;[2]an!$M$37,S3514="kahepoolne vajaduspõhine",U3514="",RANK(D3514,$D3514:$D3514)+COUNTIFS($D$2:D3514,D3514,$F$2:F3514,F3514)-1&gt;1),"",
IF(AND(F3514="Peretoe teenus",H3514&lt;[2]an!$M$37,S3514="kahepoolne vajaduspõhine",U3514&lt;[2]an!$M$37,RANK(D3514,$D3514:$D3514)+COUNTIFS($D$2:D3514,D3514,$F$2:F3514,F3514)-1=1),X3514,
IF(AND(F3514="Peretoe teenus",H3514&lt;[2]an!$M$37,S3514="kahepoolne vajaduspõhine",U3514&lt;[2]an!$M$37,RANK(D3514,$D3514:$D3514)+COUNTIFS($D$2:D3514,D3514,$F$2:F3514,F3514)-1&gt;1),"",
IF(AND(F3514="Peretoe teenus",H3514&lt;[2]an!$M$37,S3514="kahepoolne vajaduspõhine",U3514&gt;=[2]an!$M$37,U3514&lt;=[2]an!$M$38,RANK(D3514,$D3514:$D3514)+COUNTIFS($D$2:D3514,D3514,$F$2:F3514,F3514)-1=1),
((EOMONTH(U3514,0)-U3514+1)*X3514)/DAY(EOMONTH(U3514,0))+(DAY(U3514)-1)*100/DAY(EOMONTH(U3514,0)),
IF(AND(F3514="Peretoe teenus",H3514&lt;[2]an!$M$37,S3514="kahepoolne vajaduspõhine",U3514&gt;=[2]an!$M$37,U3514&lt;=[2]an!$M$38,RANK(D3514,$D3514:$D3514)+COUNTIFS($D$2:D3514,D3514,$F$2:F3514,F3514)-1&gt;1),"",
IF(AND(F3514="Peretoe teenus",H3514&lt;[2]an!$M$37,S3514="kahepoolne vajaduspõhine",U3514&gt;[2]an!$M$38,RANK(D3514,$D3514:$D3514)+COUNTIFS($D$2:D3514,D3514,$F$2:F3514,F3514)-1=1),X3514,
IF(AND(F3514="Peretoe teenus",H3514&lt;[2]an!$M$37,S3514="kahepoolne vajaduspõhine",U3514&gt;[2]an!$M$38,RANK(D3514,$D3514:$D3514)+COUNTIFS($D$2:D3514,D3514,$F$2:F3514,F3514)-1&gt;1),"",X3514*W3514)))))))))))))),"")</f>
        <v/>
      </c>
      <c r="Z3514" s="18" t="str">
        <f t="shared" si="163"/>
        <v/>
      </c>
      <c r="AA3514" s="19" t="str">
        <f>IFERROR(VLOOKUP(E3514,[2]an!$A$3:$B$81,2,FALSE),"")</f>
        <v/>
      </c>
      <c r="AB3514" s="19" t="str">
        <f>IFERROR(VLOOKUP(AA3514,[2]an!$C$2:$D$16,2,FALSE),"")</f>
        <v/>
      </c>
      <c r="AC3514" s="20"/>
      <c r="AD3514" s="21" t="str">
        <f>IF(A3514=[2]an!$F$36,VLOOKUP([2]an!$F$36,[2]an!$F$36:$H$36,3,FALSE),IF(A3514=[2]an!$F$35,VLOOKUP([2]an!$F$35,[2]an!$F$35:$H$35,3,FALSE),IF(A3514=[2]an!$F$33,VLOOKUP([2]an!$F$33,[2]an!$F$33:$H$33,3,FALSE),IF(A3514=[2]an!$F$31,VLOOKUP([2]an!$F$31,[2]an!$F$31:$H$31,3,FALSE),""))))</f>
        <v/>
      </c>
    </row>
    <row r="3515" spans="6:30" x14ac:dyDescent="0.2">
      <c r="F3515" s="10"/>
      <c r="G3515" s="8" t="str">
        <f t="shared" si="164"/>
        <v/>
      </c>
      <c r="H3515" s="13"/>
      <c r="K3515" s="13"/>
      <c r="L3515" s="10"/>
      <c r="M3515" s="10"/>
      <c r="S3515" s="8" t="str">
        <f>IFERROR(VLOOKUP(D3515,[1]peretoe_teenus!$A$2:$L$2000,5,FALSE),"")</f>
        <v/>
      </c>
      <c r="U3515" s="13"/>
      <c r="V3515" s="15" t="str" cm="1">
        <f t="array" ref="V3515">IFERROR(IF(AND(F3515="Tugigrupp",RANK(K3515,$K3515:$K3515)+COUNTIFS($K$2:K3515,K3515,$L$2:L3515,L3515,$M$2:M3515,M3515,$I$2:I3515,I3515,$G$2:G3515,G3515,$F$2:F3515,F3515)-1=1),SUMPRODUCT(($F$2:$F$4154=F3515)*($G$2:$G$4154=G3515)*($K$2:$K$4154=K3515)*($I$2:$I$4154=I3515)*($L$2:$L$4154=L3515)*($M$2:$M$4154=M3515)),""),"")</f>
        <v/>
      </c>
      <c r="W3515" s="15" t="str">
        <f t="shared" si="162"/>
        <v/>
      </c>
      <c r="X3515" s="16" t="str">
        <f>IF(AND(A3515=[2]an!$G$38,F3515=[2]an!$E$40),[2]an!$G$40,IF(AND(A3515=[2]an!$G$38,F3515=[2]an!$E$41),[2]an!$G$41,IF(AND(A3515=[2]an!$G$38,F3515=[2]an!$E$39,H3515&gt;=[2]an!$M$37),[2]an!$G$39,
IF(AND(A3515=[2]an!$G$38,F3515=[2]an!$E$39,H3515&lt;[2]an!$M$37,S3515="kahepoolne vajaduspõhine",U3515=""),[2]an!$M$40,
IF(AND(A3515=[2]an!$G$38,F3515=[2]an!$E$39,H3515&lt;[2]an!$M$37,S3515="kahepoolne vajaduspõhine",U3515&lt;&gt;""),[2]an!$G$39,
IF(AND(A3515=[2]an!$G$38,F3515=[2]an!$E$39,H3515&lt;[2]an!$M$37,S3515&lt;&gt;"kahepoolne vajaduspõhine"),[2]an!$G$39,
IF(AND(A3515=[2]an!$G$38,F3515=[2]an!$E$42),[2]an!$G$42,
IF(AND(A3515=[2]an!$H$38,F3515=[2]an!$E$40),[2]an!$H$40,IF(AND(A3515=[2]an!$H$38,F3515=[2]an!$E$41),[2]an!$H$41,IF(AND(A3515=[2]an!$H$38,F3515=[2]an!$E$39,H3515&gt;=[2]an!$M$37),[2]an!$H$39,
IF(AND(A3515=[2]an!$H$38,F3515=[2]an!$E$39,H3515&lt;[2]an!$M$37,S3515="kahepoolne vajaduspõhine",U3515=""),[2]an!$M$40,
IF(AND(A3515=[2]an!$H$38,F3515=[2]an!$E$39,H3515&lt;[2]an!$M$37,S3515="kahepoolne vajaduspõhine",U3515&lt;&gt;""),[2]an!$H$39,
IF(AND(A3515=[2]an!$H$38,F3515=[2]an!$E$39,H3515&lt;[2]an!$M$37,S3515&lt;&gt;"kahepoolne vajaduspõhine"),[2]an!$H$39,
IF(AND(A3515=[2]an!$H$38,F3515=[2]an!$E$42),[2]an!$H$42,
IF(AND(A3515=[2]an!$I$38,F3515=[2]an!$E$40),[2]an!$I$40,IF(AND(A3515=[2]an!$I$38,F3515=[2]an!$E$41),[2]an!$I$41,IF(AND(A3515=[2]an!$I$38,F3515=[2]an!$E$39,H3515&gt;=[2]an!$M$37),[2]an!$I$39,
IF(AND(A3515=[2]an!$I$38,F3515=[2]an!$E$39,H3515&lt;[2]an!$M$37,S3515="kahepoolne vajaduspõhine",U3515=""),[2]an!$M$40,
IF(AND(A3515=[2]an!$I$38,F3515=[2]an!$E$39,H3515&lt;[2]an!$M$37,S3515="kahepoolne vajaduspõhine",U3515&lt;&gt;""),[2]an!$I$39,
IF(AND(A3515=[2]an!$I$38,F3515=[2]an!$E$39,H3515&lt;[2]an!$M$37,S3515&lt;&gt;"kahepoolne vajaduspõhine"),[2]an!$I$39,
IF(AND(A3515=[2]an!$I$38,F3515=[2]an!$E$42),[2]an!$I$42,
IF(AND(A3515=[2]an!$J$38,F3515=[2]an!$E$40),[2]an!$J$40,IF(AND(A3515=[2]an!$J$38,F3515=[2]an!$E$41),[2]an!$J$41,IF(AND(A3515=[2]an!$J$38,F3515=[2]an!$E$39,H3515&gt;=[2]an!$M$37),[2]an!$J$39,
IF(AND(A3515=[2]an!$J$38,F3515=[2]an!$E$39,H3515&lt;[2]an!$M$37,S3515="kahepoolne vajaduspõhine",U3515=""),[2]an!$M$40,
IF(AND(A3515=[2]an!$J$38,F3515=[2]an!$E$39,H3515&lt;[2]an!$M$37,S3515="kahepoolne vajaduspõhine",U3515&lt;&gt;""),[2]an!$J$39,
IF(AND(A3515=[2]an!$J$38,F3515=[2]an!$E$39,H3515&lt;[2]an!$M$37,S3515&lt;&gt;"kahepoolne vajaduspõhine"),[2]an!$J$39,
IF(AND(A3515=[2]an!$J$38,F3515=[2]an!$E$42),[2]an!$J$42,""))))))))))))))))))))))))))))</f>
        <v/>
      </c>
      <c r="Y3515" s="17" t="str">
        <f>IFERROR(IF(F3515="Tugigrupp",0,
IF(AND(F3515="Peretoe teenus",H3515&gt;=[2]an!$M$37,RANK(D3515,$D3515:$D3515)+COUNTIFS($D$2:D3515,D3515,$F$2:F3515,F3515)-1&gt;1),"",
IF(AND(F3515="Peretoe teenus",H3515&gt;=[2]an!$M$37,RANK(D3515,$D3515:$D3515)+COUNTIFS($D$2:D3515,D3515,$F$2:F3515,F3515)-1=1,MONTH(H3515)=MONTH(K3515)=TRUE,YEAR(H3515)=YEAR(K3515)=TRUE),((EOMONTH(H3515,0)-H3515+1)*X3515)/DAY(EOMONTH(H3515,0)),
IF(AND(F3515="Peretoe teenus",H3515&gt;=[2]an!$M$37,RANK(D3515,$D3515:$D3515)+COUNTIFS($D$2:D3515,D3515,$F$2:F3515,F3515)-1=1),X3515,
IF(AND(F3515="Peretoe teenus",H3515&lt;[2]an!$M$37,S3515&lt;&gt;"kahepoolne vajaduspõhine",RANK(D3515,$D3515:$D3515)+COUNTIFS($D$2:D3515,D3515,$F$2:F3515,F3515)-1=1),X3515,
IF(AND(F3515="Peretoe teenus",H3515&lt;[2]an!$M$37,S3515&lt;&gt;"kahepoolne vajaduspõhine",RANK(D3515,$D3515:$D3515)+COUNTIFS($D$2:D3515,D3515,$F$2:F3515,F3515)-1&gt;1),"",
IF(AND(F3515="Peretoe teenus",H3515&lt;[2]an!$M$37,S3515="kahepoolne vajaduspõhine",U3515="",RANK(D3515,$D3515:$D3515)+COUNTIFS($D$2:D3515,D3515,$F$2:F3515,F3515)-1=1),X3515,
IF(AND(F3515="Peretoe teenus",H3515&lt;[2]an!$M$37,S3515="kahepoolne vajaduspõhine",U3515="",RANK(D3515,$D3515:$D3515)+COUNTIFS($D$2:D3515,D3515,$F$2:F3515,F3515)-1&gt;1),"",
IF(AND(F3515="Peretoe teenus",H3515&lt;[2]an!$M$37,S3515="kahepoolne vajaduspõhine",U3515&lt;[2]an!$M$37,RANK(D3515,$D3515:$D3515)+COUNTIFS($D$2:D3515,D3515,$F$2:F3515,F3515)-1=1),X3515,
IF(AND(F3515="Peretoe teenus",H3515&lt;[2]an!$M$37,S3515="kahepoolne vajaduspõhine",U3515&lt;[2]an!$M$37,RANK(D3515,$D3515:$D3515)+COUNTIFS($D$2:D3515,D3515,$F$2:F3515,F3515)-1&gt;1),"",
IF(AND(F3515="Peretoe teenus",H3515&lt;[2]an!$M$37,S3515="kahepoolne vajaduspõhine",U3515&gt;=[2]an!$M$37,U3515&lt;=[2]an!$M$38,RANK(D3515,$D3515:$D3515)+COUNTIFS($D$2:D3515,D3515,$F$2:F3515,F3515)-1=1),
((EOMONTH(U3515,0)-U3515+1)*X3515)/DAY(EOMONTH(U3515,0))+(DAY(U3515)-1)*100/DAY(EOMONTH(U3515,0)),
IF(AND(F3515="Peretoe teenus",H3515&lt;[2]an!$M$37,S3515="kahepoolne vajaduspõhine",U3515&gt;=[2]an!$M$37,U3515&lt;=[2]an!$M$38,RANK(D3515,$D3515:$D3515)+COUNTIFS($D$2:D3515,D3515,$F$2:F3515,F3515)-1&gt;1),"",
IF(AND(F3515="Peretoe teenus",H3515&lt;[2]an!$M$37,S3515="kahepoolne vajaduspõhine",U3515&gt;[2]an!$M$38,RANK(D3515,$D3515:$D3515)+COUNTIFS($D$2:D3515,D3515,$F$2:F3515,F3515)-1=1),X3515,
IF(AND(F3515="Peretoe teenus",H3515&lt;[2]an!$M$37,S3515="kahepoolne vajaduspõhine",U3515&gt;[2]an!$M$38,RANK(D3515,$D3515:$D3515)+COUNTIFS($D$2:D3515,D3515,$F$2:F3515,F3515)-1&gt;1),"",X3515*W3515)))))))))))))),"")</f>
        <v/>
      </c>
      <c r="Z3515" s="18" t="str">
        <f t="shared" si="163"/>
        <v/>
      </c>
      <c r="AA3515" s="19" t="str">
        <f>IFERROR(VLOOKUP(E3515,[2]an!$A$3:$B$81,2,FALSE),"")</f>
        <v/>
      </c>
      <c r="AB3515" s="19" t="str">
        <f>IFERROR(VLOOKUP(AA3515,[2]an!$C$2:$D$16,2,FALSE),"")</f>
        <v/>
      </c>
      <c r="AC3515" s="20"/>
      <c r="AD3515" s="21" t="str">
        <f>IF(A3515=[2]an!$F$36,VLOOKUP([2]an!$F$36,[2]an!$F$36:$H$36,3,FALSE),IF(A3515=[2]an!$F$35,VLOOKUP([2]an!$F$35,[2]an!$F$35:$H$35,3,FALSE),IF(A3515=[2]an!$F$33,VLOOKUP([2]an!$F$33,[2]an!$F$33:$H$33,3,FALSE),IF(A3515=[2]an!$F$31,VLOOKUP([2]an!$F$31,[2]an!$F$31:$H$31,3,FALSE),""))))</f>
        <v/>
      </c>
    </row>
    <row r="3516" spans="6:30" x14ac:dyDescent="0.2">
      <c r="F3516" s="10"/>
      <c r="G3516" s="8" t="str">
        <f t="shared" si="164"/>
        <v/>
      </c>
      <c r="H3516" s="13"/>
      <c r="K3516" s="13"/>
      <c r="L3516" s="10"/>
      <c r="M3516" s="10"/>
      <c r="S3516" s="8" t="str">
        <f>IFERROR(VLOOKUP(D3516,[1]peretoe_teenus!$A$2:$L$2000,5,FALSE),"")</f>
        <v/>
      </c>
      <c r="U3516" s="13"/>
      <c r="V3516" s="15" t="str" cm="1">
        <f t="array" ref="V3516">IFERROR(IF(AND(F3516="Tugigrupp",RANK(K3516,$K3516:$K3516)+COUNTIFS($K$2:K3516,K3516,$L$2:L3516,L3516,$M$2:M3516,M3516,$I$2:I3516,I3516,$G$2:G3516,G3516,$F$2:F3516,F3516)-1=1),SUMPRODUCT(($F$2:$F$4154=F3516)*($G$2:$G$4154=G3516)*($K$2:$K$4154=K3516)*($I$2:$I$4154=I3516)*($L$2:$L$4154=L3516)*($M$2:$M$4154=M3516)),""),"")</f>
        <v/>
      </c>
      <c r="W3516" s="15" t="str">
        <f t="shared" si="162"/>
        <v/>
      </c>
      <c r="X3516" s="16" t="str">
        <f>IF(AND(A3516=[2]an!$G$38,F3516=[2]an!$E$40),[2]an!$G$40,IF(AND(A3516=[2]an!$G$38,F3516=[2]an!$E$41),[2]an!$G$41,IF(AND(A3516=[2]an!$G$38,F3516=[2]an!$E$39,H3516&gt;=[2]an!$M$37),[2]an!$G$39,
IF(AND(A3516=[2]an!$G$38,F3516=[2]an!$E$39,H3516&lt;[2]an!$M$37,S3516="kahepoolne vajaduspõhine",U3516=""),[2]an!$M$40,
IF(AND(A3516=[2]an!$G$38,F3516=[2]an!$E$39,H3516&lt;[2]an!$M$37,S3516="kahepoolne vajaduspõhine",U3516&lt;&gt;""),[2]an!$G$39,
IF(AND(A3516=[2]an!$G$38,F3516=[2]an!$E$39,H3516&lt;[2]an!$M$37,S3516&lt;&gt;"kahepoolne vajaduspõhine"),[2]an!$G$39,
IF(AND(A3516=[2]an!$G$38,F3516=[2]an!$E$42),[2]an!$G$42,
IF(AND(A3516=[2]an!$H$38,F3516=[2]an!$E$40),[2]an!$H$40,IF(AND(A3516=[2]an!$H$38,F3516=[2]an!$E$41),[2]an!$H$41,IF(AND(A3516=[2]an!$H$38,F3516=[2]an!$E$39,H3516&gt;=[2]an!$M$37),[2]an!$H$39,
IF(AND(A3516=[2]an!$H$38,F3516=[2]an!$E$39,H3516&lt;[2]an!$M$37,S3516="kahepoolne vajaduspõhine",U3516=""),[2]an!$M$40,
IF(AND(A3516=[2]an!$H$38,F3516=[2]an!$E$39,H3516&lt;[2]an!$M$37,S3516="kahepoolne vajaduspõhine",U3516&lt;&gt;""),[2]an!$H$39,
IF(AND(A3516=[2]an!$H$38,F3516=[2]an!$E$39,H3516&lt;[2]an!$M$37,S3516&lt;&gt;"kahepoolne vajaduspõhine"),[2]an!$H$39,
IF(AND(A3516=[2]an!$H$38,F3516=[2]an!$E$42),[2]an!$H$42,
IF(AND(A3516=[2]an!$I$38,F3516=[2]an!$E$40),[2]an!$I$40,IF(AND(A3516=[2]an!$I$38,F3516=[2]an!$E$41),[2]an!$I$41,IF(AND(A3516=[2]an!$I$38,F3516=[2]an!$E$39,H3516&gt;=[2]an!$M$37),[2]an!$I$39,
IF(AND(A3516=[2]an!$I$38,F3516=[2]an!$E$39,H3516&lt;[2]an!$M$37,S3516="kahepoolne vajaduspõhine",U3516=""),[2]an!$M$40,
IF(AND(A3516=[2]an!$I$38,F3516=[2]an!$E$39,H3516&lt;[2]an!$M$37,S3516="kahepoolne vajaduspõhine",U3516&lt;&gt;""),[2]an!$I$39,
IF(AND(A3516=[2]an!$I$38,F3516=[2]an!$E$39,H3516&lt;[2]an!$M$37,S3516&lt;&gt;"kahepoolne vajaduspõhine"),[2]an!$I$39,
IF(AND(A3516=[2]an!$I$38,F3516=[2]an!$E$42),[2]an!$I$42,
IF(AND(A3516=[2]an!$J$38,F3516=[2]an!$E$40),[2]an!$J$40,IF(AND(A3516=[2]an!$J$38,F3516=[2]an!$E$41),[2]an!$J$41,IF(AND(A3516=[2]an!$J$38,F3516=[2]an!$E$39,H3516&gt;=[2]an!$M$37),[2]an!$J$39,
IF(AND(A3516=[2]an!$J$38,F3516=[2]an!$E$39,H3516&lt;[2]an!$M$37,S3516="kahepoolne vajaduspõhine",U3516=""),[2]an!$M$40,
IF(AND(A3516=[2]an!$J$38,F3516=[2]an!$E$39,H3516&lt;[2]an!$M$37,S3516="kahepoolne vajaduspõhine",U3516&lt;&gt;""),[2]an!$J$39,
IF(AND(A3516=[2]an!$J$38,F3516=[2]an!$E$39,H3516&lt;[2]an!$M$37,S3516&lt;&gt;"kahepoolne vajaduspõhine"),[2]an!$J$39,
IF(AND(A3516=[2]an!$J$38,F3516=[2]an!$E$42),[2]an!$J$42,""))))))))))))))))))))))))))))</f>
        <v/>
      </c>
      <c r="Y3516" s="17" t="str">
        <f>IFERROR(IF(F3516="Tugigrupp",0,
IF(AND(F3516="Peretoe teenus",H3516&gt;=[2]an!$M$37,RANK(D3516,$D3516:$D3516)+COUNTIFS($D$2:D3516,D3516,$F$2:F3516,F3516)-1&gt;1),"",
IF(AND(F3516="Peretoe teenus",H3516&gt;=[2]an!$M$37,RANK(D3516,$D3516:$D3516)+COUNTIFS($D$2:D3516,D3516,$F$2:F3516,F3516)-1=1,MONTH(H3516)=MONTH(K3516)=TRUE,YEAR(H3516)=YEAR(K3516)=TRUE),((EOMONTH(H3516,0)-H3516+1)*X3516)/DAY(EOMONTH(H3516,0)),
IF(AND(F3516="Peretoe teenus",H3516&gt;=[2]an!$M$37,RANK(D3516,$D3516:$D3516)+COUNTIFS($D$2:D3516,D3516,$F$2:F3516,F3516)-1=1),X3516,
IF(AND(F3516="Peretoe teenus",H3516&lt;[2]an!$M$37,S3516&lt;&gt;"kahepoolne vajaduspõhine",RANK(D3516,$D3516:$D3516)+COUNTIFS($D$2:D3516,D3516,$F$2:F3516,F3516)-1=1),X3516,
IF(AND(F3516="Peretoe teenus",H3516&lt;[2]an!$M$37,S3516&lt;&gt;"kahepoolne vajaduspõhine",RANK(D3516,$D3516:$D3516)+COUNTIFS($D$2:D3516,D3516,$F$2:F3516,F3516)-1&gt;1),"",
IF(AND(F3516="Peretoe teenus",H3516&lt;[2]an!$M$37,S3516="kahepoolne vajaduspõhine",U3516="",RANK(D3516,$D3516:$D3516)+COUNTIFS($D$2:D3516,D3516,$F$2:F3516,F3516)-1=1),X3516,
IF(AND(F3516="Peretoe teenus",H3516&lt;[2]an!$M$37,S3516="kahepoolne vajaduspõhine",U3516="",RANK(D3516,$D3516:$D3516)+COUNTIFS($D$2:D3516,D3516,$F$2:F3516,F3516)-1&gt;1),"",
IF(AND(F3516="Peretoe teenus",H3516&lt;[2]an!$M$37,S3516="kahepoolne vajaduspõhine",U3516&lt;[2]an!$M$37,RANK(D3516,$D3516:$D3516)+COUNTIFS($D$2:D3516,D3516,$F$2:F3516,F3516)-1=1),X3516,
IF(AND(F3516="Peretoe teenus",H3516&lt;[2]an!$M$37,S3516="kahepoolne vajaduspõhine",U3516&lt;[2]an!$M$37,RANK(D3516,$D3516:$D3516)+COUNTIFS($D$2:D3516,D3516,$F$2:F3516,F3516)-1&gt;1),"",
IF(AND(F3516="Peretoe teenus",H3516&lt;[2]an!$M$37,S3516="kahepoolne vajaduspõhine",U3516&gt;=[2]an!$M$37,U3516&lt;=[2]an!$M$38,RANK(D3516,$D3516:$D3516)+COUNTIFS($D$2:D3516,D3516,$F$2:F3516,F3516)-1=1),
((EOMONTH(U3516,0)-U3516+1)*X3516)/DAY(EOMONTH(U3516,0))+(DAY(U3516)-1)*100/DAY(EOMONTH(U3516,0)),
IF(AND(F3516="Peretoe teenus",H3516&lt;[2]an!$M$37,S3516="kahepoolne vajaduspõhine",U3516&gt;=[2]an!$M$37,U3516&lt;=[2]an!$M$38,RANK(D3516,$D3516:$D3516)+COUNTIFS($D$2:D3516,D3516,$F$2:F3516,F3516)-1&gt;1),"",
IF(AND(F3516="Peretoe teenus",H3516&lt;[2]an!$M$37,S3516="kahepoolne vajaduspõhine",U3516&gt;[2]an!$M$38,RANK(D3516,$D3516:$D3516)+COUNTIFS($D$2:D3516,D3516,$F$2:F3516,F3516)-1=1),X3516,
IF(AND(F3516="Peretoe teenus",H3516&lt;[2]an!$M$37,S3516="kahepoolne vajaduspõhine",U3516&gt;[2]an!$M$38,RANK(D3516,$D3516:$D3516)+COUNTIFS($D$2:D3516,D3516,$F$2:F3516,F3516)-1&gt;1),"",X3516*W3516)))))))))))))),"")</f>
        <v/>
      </c>
      <c r="Z3516" s="18" t="str">
        <f t="shared" si="163"/>
        <v/>
      </c>
      <c r="AA3516" s="19" t="str">
        <f>IFERROR(VLOOKUP(E3516,[2]an!$A$3:$B$81,2,FALSE),"")</f>
        <v/>
      </c>
      <c r="AB3516" s="19" t="str">
        <f>IFERROR(VLOOKUP(AA3516,[2]an!$C$2:$D$16,2,FALSE),"")</f>
        <v/>
      </c>
      <c r="AC3516" s="20"/>
      <c r="AD3516" s="21" t="str">
        <f>IF(A3516=[2]an!$F$36,VLOOKUP([2]an!$F$36,[2]an!$F$36:$H$36,3,FALSE),IF(A3516=[2]an!$F$35,VLOOKUP([2]an!$F$35,[2]an!$F$35:$H$35,3,FALSE),IF(A3516=[2]an!$F$33,VLOOKUP([2]an!$F$33,[2]an!$F$33:$H$33,3,FALSE),IF(A3516=[2]an!$F$31,VLOOKUP([2]an!$F$31,[2]an!$F$31:$H$31,3,FALSE),""))))</f>
        <v/>
      </c>
    </row>
    <row r="3517" spans="6:30" x14ac:dyDescent="0.2">
      <c r="F3517" s="10"/>
      <c r="G3517" s="8" t="str">
        <f t="shared" si="164"/>
        <v/>
      </c>
      <c r="H3517" s="13"/>
      <c r="K3517" s="13"/>
      <c r="L3517" s="10"/>
      <c r="M3517" s="10"/>
      <c r="S3517" s="8" t="str">
        <f>IFERROR(VLOOKUP(D3517,[1]peretoe_teenus!$A$2:$L$2000,5,FALSE),"")</f>
        <v/>
      </c>
      <c r="U3517" s="13"/>
      <c r="V3517" s="15" t="str" cm="1">
        <f t="array" ref="V3517">IFERROR(IF(AND(F3517="Tugigrupp",RANK(K3517,$K3517:$K3517)+COUNTIFS($K$2:K3517,K3517,$L$2:L3517,L3517,$M$2:M3517,M3517,$I$2:I3517,I3517,$G$2:G3517,G3517,$F$2:F3517,F3517)-1=1),SUMPRODUCT(($F$2:$F$4154=F3517)*($G$2:$G$4154=G3517)*($K$2:$K$4154=K3517)*($I$2:$I$4154=I3517)*($L$2:$L$4154=L3517)*($M$2:$M$4154=M3517)),""),"")</f>
        <v/>
      </c>
      <c r="W3517" s="15" t="str">
        <f t="shared" si="162"/>
        <v/>
      </c>
      <c r="X3517" s="16" t="str">
        <f>IF(AND(A3517=[2]an!$G$38,F3517=[2]an!$E$40),[2]an!$G$40,IF(AND(A3517=[2]an!$G$38,F3517=[2]an!$E$41),[2]an!$G$41,IF(AND(A3517=[2]an!$G$38,F3517=[2]an!$E$39,H3517&gt;=[2]an!$M$37),[2]an!$G$39,
IF(AND(A3517=[2]an!$G$38,F3517=[2]an!$E$39,H3517&lt;[2]an!$M$37,S3517="kahepoolne vajaduspõhine",U3517=""),[2]an!$M$40,
IF(AND(A3517=[2]an!$G$38,F3517=[2]an!$E$39,H3517&lt;[2]an!$M$37,S3517="kahepoolne vajaduspõhine",U3517&lt;&gt;""),[2]an!$G$39,
IF(AND(A3517=[2]an!$G$38,F3517=[2]an!$E$39,H3517&lt;[2]an!$M$37,S3517&lt;&gt;"kahepoolne vajaduspõhine"),[2]an!$G$39,
IF(AND(A3517=[2]an!$G$38,F3517=[2]an!$E$42),[2]an!$G$42,
IF(AND(A3517=[2]an!$H$38,F3517=[2]an!$E$40),[2]an!$H$40,IF(AND(A3517=[2]an!$H$38,F3517=[2]an!$E$41),[2]an!$H$41,IF(AND(A3517=[2]an!$H$38,F3517=[2]an!$E$39,H3517&gt;=[2]an!$M$37),[2]an!$H$39,
IF(AND(A3517=[2]an!$H$38,F3517=[2]an!$E$39,H3517&lt;[2]an!$M$37,S3517="kahepoolne vajaduspõhine",U3517=""),[2]an!$M$40,
IF(AND(A3517=[2]an!$H$38,F3517=[2]an!$E$39,H3517&lt;[2]an!$M$37,S3517="kahepoolne vajaduspõhine",U3517&lt;&gt;""),[2]an!$H$39,
IF(AND(A3517=[2]an!$H$38,F3517=[2]an!$E$39,H3517&lt;[2]an!$M$37,S3517&lt;&gt;"kahepoolne vajaduspõhine"),[2]an!$H$39,
IF(AND(A3517=[2]an!$H$38,F3517=[2]an!$E$42),[2]an!$H$42,
IF(AND(A3517=[2]an!$I$38,F3517=[2]an!$E$40),[2]an!$I$40,IF(AND(A3517=[2]an!$I$38,F3517=[2]an!$E$41),[2]an!$I$41,IF(AND(A3517=[2]an!$I$38,F3517=[2]an!$E$39,H3517&gt;=[2]an!$M$37),[2]an!$I$39,
IF(AND(A3517=[2]an!$I$38,F3517=[2]an!$E$39,H3517&lt;[2]an!$M$37,S3517="kahepoolne vajaduspõhine",U3517=""),[2]an!$M$40,
IF(AND(A3517=[2]an!$I$38,F3517=[2]an!$E$39,H3517&lt;[2]an!$M$37,S3517="kahepoolne vajaduspõhine",U3517&lt;&gt;""),[2]an!$I$39,
IF(AND(A3517=[2]an!$I$38,F3517=[2]an!$E$39,H3517&lt;[2]an!$M$37,S3517&lt;&gt;"kahepoolne vajaduspõhine"),[2]an!$I$39,
IF(AND(A3517=[2]an!$I$38,F3517=[2]an!$E$42),[2]an!$I$42,
IF(AND(A3517=[2]an!$J$38,F3517=[2]an!$E$40),[2]an!$J$40,IF(AND(A3517=[2]an!$J$38,F3517=[2]an!$E$41),[2]an!$J$41,IF(AND(A3517=[2]an!$J$38,F3517=[2]an!$E$39,H3517&gt;=[2]an!$M$37),[2]an!$J$39,
IF(AND(A3517=[2]an!$J$38,F3517=[2]an!$E$39,H3517&lt;[2]an!$M$37,S3517="kahepoolne vajaduspõhine",U3517=""),[2]an!$M$40,
IF(AND(A3517=[2]an!$J$38,F3517=[2]an!$E$39,H3517&lt;[2]an!$M$37,S3517="kahepoolne vajaduspõhine",U3517&lt;&gt;""),[2]an!$J$39,
IF(AND(A3517=[2]an!$J$38,F3517=[2]an!$E$39,H3517&lt;[2]an!$M$37,S3517&lt;&gt;"kahepoolne vajaduspõhine"),[2]an!$J$39,
IF(AND(A3517=[2]an!$J$38,F3517=[2]an!$E$42),[2]an!$J$42,""))))))))))))))))))))))))))))</f>
        <v/>
      </c>
      <c r="Y3517" s="17" t="str">
        <f>IFERROR(IF(F3517="Tugigrupp",0,
IF(AND(F3517="Peretoe teenus",H3517&gt;=[2]an!$M$37,RANK(D3517,$D3517:$D3517)+COUNTIFS($D$2:D3517,D3517,$F$2:F3517,F3517)-1&gt;1),"",
IF(AND(F3517="Peretoe teenus",H3517&gt;=[2]an!$M$37,RANK(D3517,$D3517:$D3517)+COUNTIFS($D$2:D3517,D3517,$F$2:F3517,F3517)-1=1,MONTH(H3517)=MONTH(K3517)=TRUE,YEAR(H3517)=YEAR(K3517)=TRUE),((EOMONTH(H3517,0)-H3517+1)*X3517)/DAY(EOMONTH(H3517,0)),
IF(AND(F3517="Peretoe teenus",H3517&gt;=[2]an!$M$37,RANK(D3517,$D3517:$D3517)+COUNTIFS($D$2:D3517,D3517,$F$2:F3517,F3517)-1=1),X3517,
IF(AND(F3517="Peretoe teenus",H3517&lt;[2]an!$M$37,S3517&lt;&gt;"kahepoolne vajaduspõhine",RANK(D3517,$D3517:$D3517)+COUNTIFS($D$2:D3517,D3517,$F$2:F3517,F3517)-1=1),X3517,
IF(AND(F3517="Peretoe teenus",H3517&lt;[2]an!$M$37,S3517&lt;&gt;"kahepoolne vajaduspõhine",RANK(D3517,$D3517:$D3517)+COUNTIFS($D$2:D3517,D3517,$F$2:F3517,F3517)-1&gt;1),"",
IF(AND(F3517="Peretoe teenus",H3517&lt;[2]an!$M$37,S3517="kahepoolne vajaduspõhine",U3517="",RANK(D3517,$D3517:$D3517)+COUNTIFS($D$2:D3517,D3517,$F$2:F3517,F3517)-1=1),X3517,
IF(AND(F3517="Peretoe teenus",H3517&lt;[2]an!$M$37,S3517="kahepoolne vajaduspõhine",U3517="",RANK(D3517,$D3517:$D3517)+COUNTIFS($D$2:D3517,D3517,$F$2:F3517,F3517)-1&gt;1),"",
IF(AND(F3517="Peretoe teenus",H3517&lt;[2]an!$M$37,S3517="kahepoolne vajaduspõhine",U3517&lt;[2]an!$M$37,RANK(D3517,$D3517:$D3517)+COUNTIFS($D$2:D3517,D3517,$F$2:F3517,F3517)-1=1),X3517,
IF(AND(F3517="Peretoe teenus",H3517&lt;[2]an!$M$37,S3517="kahepoolne vajaduspõhine",U3517&lt;[2]an!$M$37,RANK(D3517,$D3517:$D3517)+COUNTIFS($D$2:D3517,D3517,$F$2:F3517,F3517)-1&gt;1),"",
IF(AND(F3517="Peretoe teenus",H3517&lt;[2]an!$M$37,S3517="kahepoolne vajaduspõhine",U3517&gt;=[2]an!$M$37,U3517&lt;=[2]an!$M$38,RANK(D3517,$D3517:$D3517)+COUNTIFS($D$2:D3517,D3517,$F$2:F3517,F3517)-1=1),
((EOMONTH(U3517,0)-U3517+1)*X3517)/DAY(EOMONTH(U3517,0))+(DAY(U3517)-1)*100/DAY(EOMONTH(U3517,0)),
IF(AND(F3517="Peretoe teenus",H3517&lt;[2]an!$M$37,S3517="kahepoolne vajaduspõhine",U3517&gt;=[2]an!$M$37,U3517&lt;=[2]an!$M$38,RANK(D3517,$D3517:$D3517)+COUNTIFS($D$2:D3517,D3517,$F$2:F3517,F3517)-1&gt;1),"",
IF(AND(F3517="Peretoe teenus",H3517&lt;[2]an!$M$37,S3517="kahepoolne vajaduspõhine",U3517&gt;[2]an!$M$38,RANK(D3517,$D3517:$D3517)+COUNTIFS($D$2:D3517,D3517,$F$2:F3517,F3517)-1=1),X3517,
IF(AND(F3517="Peretoe teenus",H3517&lt;[2]an!$M$37,S3517="kahepoolne vajaduspõhine",U3517&gt;[2]an!$M$38,RANK(D3517,$D3517:$D3517)+COUNTIFS($D$2:D3517,D3517,$F$2:F3517,F3517)-1&gt;1),"",X3517*W3517)))))))))))))),"")</f>
        <v/>
      </c>
      <c r="Z3517" s="18" t="str">
        <f t="shared" si="163"/>
        <v/>
      </c>
      <c r="AA3517" s="19" t="str">
        <f>IFERROR(VLOOKUP(E3517,[2]an!$A$3:$B$81,2,FALSE),"")</f>
        <v/>
      </c>
      <c r="AB3517" s="19" t="str">
        <f>IFERROR(VLOOKUP(AA3517,[2]an!$C$2:$D$16,2,FALSE),"")</f>
        <v/>
      </c>
      <c r="AC3517" s="20"/>
      <c r="AD3517" s="21" t="str">
        <f>IF(A3517=[2]an!$F$36,VLOOKUP([2]an!$F$36,[2]an!$F$36:$H$36,3,FALSE),IF(A3517=[2]an!$F$35,VLOOKUP([2]an!$F$35,[2]an!$F$35:$H$35,3,FALSE),IF(A3517=[2]an!$F$33,VLOOKUP([2]an!$F$33,[2]an!$F$33:$H$33,3,FALSE),IF(A3517=[2]an!$F$31,VLOOKUP([2]an!$F$31,[2]an!$F$31:$H$31,3,FALSE),""))))</f>
        <v/>
      </c>
    </row>
    <row r="3518" spans="6:30" x14ac:dyDescent="0.2">
      <c r="F3518" s="10"/>
      <c r="G3518" s="8" t="str">
        <f t="shared" si="164"/>
        <v/>
      </c>
      <c r="H3518" s="13"/>
      <c r="K3518" s="13"/>
      <c r="L3518" s="10"/>
      <c r="M3518" s="10"/>
      <c r="S3518" s="8" t="str">
        <f>IFERROR(VLOOKUP(D3518,[1]peretoe_teenus!$A$2:$L$2000,5,FALSE),"")</f>
        <v/>
      </c>
      <c r="U3518" s="13"/>
      <c r="V3518" s="15" t="str" cm="1">
        <f t="array" ref="V3518">IFERROR(IF(AND(F3518="Tugigrupp",RANK(K3518,$K3518:$K3518)+COUNTIFS($K$2:K3518,K3518,$L$2:L3518,L3518,$M$2:M3518,M3518,$I$2:I3518,I3518,$G$2:G3518,G3518,$F$2:F3518,F3518)-1=1),SUMPRODUCT(($F$2:$F$4154=F3518)*($G$2:$G$4154=G3518)*($K$2:$K$4154=K3518)*($I$2:$I$4154=I3518)*($L$2:$L$4154=L3518)*($M$2:$M$4154=M3518)),""),"")</f>
        <v/>
      </c>
      <c r="W3518" s="15" t="str">
        <f t="shared" si="162"/>
        <v/>
      </c>
      <c r="X3518" s="16" t="str">
        <f>IF(AND(A3518=[2]an!$G$38,F3518=[2]an!$E$40),[2]an!$G$40,IF(AND(A3518=[2]an!$G$38,F3518=[2]an!$E$41),[2]an!$G$41,IF(AND(A3518=[2]an!$G$38,F3518=[2]an!$E$39,H3518&gt;=[2]an!$M$37),[2]an!$G$39,
IF(AND(A3518=[2]an!$G$38,F3518=[2]an!$E$39,H3518&lt;[2]an!$M$37,S3518="kahepoolne vajaduspõhine",U3518=""),[2]an!$M$40,
IF(AND(A3518=[2]an!$G$38,F3518=[2]an!$E$39,H3518&lt;[2]an!$M$37,S3518="kahepoolne vajaduspõhine",U3518&lt;&gt;""),[2]an!$G$39,
IF(AND(A3518=[2]an!$G$38,F3518=[2]an!$E$39,H3518&lt;[2]an!$M$37,S3518&lt;&gt;"kahepoolne vajaduspõhine"),[2]an!$G$39,
IF(AND(A3518=[2]an!$G$38,F3518=[2]an!$E$42),[2]an!$G$42,
IF(AND(A3518=[2]an!$H$38,F3518=[2]an!$E$40),[2]an!$H$40,IF(AND(A3518=[2]an!$H$38,F3518=[2]an!$E$41),[2]an!$H$41,IF(AND(A3518=[2]an!$H$38,F3518=[2]an!$E$39,H3518&gt;=[2]an!$M$37),[2]an!$H$39,
IF(AND(A3518=[2]an!$H$38,F3518=[2]an!$E$39,H3518&lt;[2]an!$M$37,S3518="kahepoolne vajaduspõhine",U3518=""),[2]an!$M$40,
IF(AND(A3518=[2]an!$H$38,F3518=[2]an!$E$39,H3518&lt;[2]an!$M$37,S3518="kahepoolne vajaduspõhine",U3518&lt;&gt;""),[2]an!$H$39,
IF(AND(A3518=[2]an!$H$38,F3518=[2]an!$E$39,H3518&lt;[2]an!$M$37,S3518&lt;&gt;"kahepoolne vajaduspõhine"),[2]an!$H$39,
IF(AND(A3518=[2]an!$H$38,F3518=[2]an!$E$42),[2]an!$H$42,
IF(AND(A3518=[2]an!$I$38,F3518=[2]an!$E$40),[2]an!$I$40,IF(AND(A3518=[2]an!$I$38,F3518=[2]an!$E$41),[2]an!$I$41,IF(AND(A3518=[2]an!$I$38,F3518=[2]an!$E$39,H3518&gt;=[2]an!$M$37),[2]an!$I$39,
IF(AND(A3518=[2]an!$I$38,F3518=[2]an!$E$39,H3518&lt;[2]an!$M$37,S3518="kahepoolne vajaduspõhine",U3518=""),[2]an!$M$40,
IF(AND(A3518=[2]an!$I$38,F3518=[2]an!$E$39,H3518&lt;[2]an!$M$37,S3518="kahepoolne vajaduspõhine",U3518&lt;&gt;""),[2]an!$I$39,
IF(AND(A3518=[2]an!$I$38,F3518=[2]an!$E$39,H3518&lt;[2]an!$M$37,S3518&lt;&gt;"kahepoolne vajaduspõhine"),[2]an!$I$39,
IF(AND(A3518=[2]an!$I$38,F3518=[2]an!$E$42),[2]an!$I$42,
IF(AND(A3518=[2]an!$J$38,F3518=[2]an!$E$40),[2]an!$J$40,IF(AND(A3518=[2]an!$J$38,F3518=[2]an!$E$41),[2]an!$J$41,IF(AND(A3518=[2]an!$J$38,F3518=[2]an!$E$39,H3518&gt;=[2]an!$M$37),[2]an!$J$39,
IF(AND(A3518=[2]an!$J$38,F3518=[2]an!$E$39,H3518&lt;[2]an!$M$37,S3518="kahepoolne vajaduspõhine",U3518=""),[2]an!$M$40,
IF(AND(A3518=[2]an!$J$38,F3518=[2]an!$E$39,H3518&lt;[2]an!$M$37,S3518="kahepoolne vajaduspõhine",U3518&lt;&gt;""),[2]an!$J$39,
IF(AND(A3518=[2]an!$J$38,F3518=[2]an!$E$39,H3518&lt;[2]an!$M$37,S3518&lt;&gt;"kahepoolne vajaduspõhine"),[2]an!$J$39,
IF(AND(A3518=[2]an!$J$38,F3518=[2]an!$E$42),[2]an!$J$42,""))))))))))))))))))))))))))))</f>
        <v/>
      </c>
      <c r="Y3518" s="17" t="str">
        <f>IFERROR(IF(F3518="Tugigrupp",0,
IF(AND(F3518="Peretoe teenus",H3518&gt;=[2]an!$M$37,RANK(D3518,$D3518:$D3518)+COUNTIFS($D$2:D3518,D3518,$F$2:F3518,F3518)-1&gt;1),"",
IF(AND(F3518="Peretoe teenus",H3518&gt;=[2]an!$M$37,RANK(D3518,$D3518:$D3518)+COUNTIFS($D$2:D3518,D3518,$F$2:F3518,F3518)-1=1,MONTH(H3518)=MONTH(K3518)=TRUE,YEAR(H3518)=YEAR(K3518)=TRUE),((EOMONTH(H3518,0)-H3518+1)*X3518)/DAY(EOMONTH(H3518,0)),
IF(AND(F3518="Peretoe teenus",H3518&gt;=[2]an!$M$37,RANK(D3518,$D3518:$D3518)+COUNTIFS($D$2:D3518,D3518,$F$2:F3518,F3518)-1=1),X3518,
IF(AND(F3518="Peretoe teenus",H3518&lt;[2]an!$M$37,S3518&lt;&gt;"kahepoolne vajaduspõhine",RANK(D3518,$D3518:$D3518)+COUNTIFS($D$2:D3518,D3518,$F$2:F3518,F3518)-1=1),X3518,
IF(AND(F3518="Peretoe teenus",H3518&lt;[2]an!$M$37,S3518&lt;&gt;"kahepoolne vajaduspõhine",RANK(D3518,$D3518:$D3518)+COUNTIFS($D$2:D3518,D3518,$F$2:F3518,F3518)-1&gt;1),"",
IF(AND(F3518="Peretoe teenus",H3518&lt;[2]an!$M$37,S3518="kahepoolne vajaduspõhine",U3518="",RANK(D3518,$D3518:$D3518)+COUNTIFS($D$2:D3518,D3518,$F$2:F3518,F3518)-1=1),X3518,
IF(AND(F3518="Peretoe teenus",H3518&lt;[2]an!$M$37,S3518="kahepoolne vajaduspõhine",U3518="",RANK(D3518,$D3518:$D3518)+COUNTIFS($D$2:D3518,D3518,$F$2:F3518,F3518)-1&gt;1),"",
IF(AND(F3518="Peretoe teenus",H3518&lt;[2]an!$M$37,S3518="kahepoolne vajaduspõhine",U3518&lt;[2]an!$M$37,RANK(D3518,$D3518:$D3518)+COUNTIFS($D$2:D3518,D3518,$F$2:F3518,F3518)-1=1),X3518,
IF(AND(F3518="Peretoe teenus",H3518&lt;[2]an!$M$37,S3518="kahepoolne vajaduspõhine",U3518&lt;[2]an!$M$37,RANK(D3518,$D3518:$D3518)+COUNTIFS($D$2:D3518,D3518,$F$2:F3518,F3518)-1&gt;1),"",
IF(AND(F3518="Peretoe teenus",H3518&lt;[2]an!$M$37,S3518="kahepoolne vajaduspõhine",U3518&gt;=[2]an!$M$37,U3518&lt;=[2]an!$M$38,RANK(D3518,$D3518:$D3518)+COUNTIFS($D$2:D3518,D3518,$F$2:F3518,F3518)-1=1),
((EOMONTH(U3518,0)-U3518+1)*X3518)/DAY(EOMONTH(U3518,0))+(DAY(U3518)-1)*100/DAY(EOMONTH(U3518,0)),
IF(AND(F3518="Peretoe teenus",H3518&lt;[2]an!$M$37,S3518="kahepoolne vajaduspõhine",U3518&gt;=[2]an!$M$37,U3518&lt;=[2]an!$M$38,RANK(D3518,$D3518:$D3518)+COUNTIFS($D$2:D3518,D3518,$F$2:F3518,F3518)-1&gt;1),"",
IF(AND(F3518="Peretoe teenus",H3518&lt;[2]an!$M$37,S3518="kahepoolne vajaduspõhine",U3518&gt;[2]an!$M$38,RANK(D3518,$D3518:$D3518)+COUNTIFS($D$2:D3518,D3518,$F$2:F3518,F3518)-1=1),X3518,
IF(AND(F3518="Peretoe teenus",H3518&lt;[2]an!$M$37,S3518="kahepoolne vajaduspõhine",U3518&gt;[2]an!$M$38,RANK(D3518,$D3518:$D3518)+COUNTIFS($D$2:D3518,D3518,$F$2:F3518,F3518)-1&gt;1),"",X3518*W3518)))))))))))))),"")</f>
        <v/>
      </c>
      <c r="Z3518" s="18" t="str">
        <f t="shared" si="163"/>
        <v/>
      </c>
      <c r="AA3518" s="19" t="str">
        <f>IFERROR(VLOOKUP(E3518,[2]an!$A$3:$B$81,2,FALSE),"")</f>
        <v/>
      </c>
      <c r="AB3518" s="19" t="str">
        <f>IFERROR(VLOOKUP(AA3518,[2]an!$C$2:$D$16,2,FALSE),"")</f>
        <v/>
      </c>
      <c r="AC3518" s="20"/>
      <c r="AD3518" s="21" t="str">
        <f>IF(A3518=[2]an!$F$36,VLOOKUP([2]an!$F$36,[2]an!$F$36:$H$36,3,FALSE),IF(A3518=[2]an!$F$35,VLOOKUP([2]an!$F$35,[2]an!$F$35:$H$35,3,FALSE),IF(A3518=[2]an!$F$33,VLOOKUP([2]an!$F$33,[2]an!$F$33:$H$33,3,FALSE),IF(A3518=[2]an!$F$31,VLOOKUP([2]an!$F$31,[2]an!$F$31:$H$31,3,FALSE),""))))</f>
        <v/>
      </c>
    </row>
    <row r="3519" spans="6:30" x14ac:dyDescent="0.2">
      <c r="F3519" s="10"/>
      <c r="G3519" s="8" t="str">
        <f t="shared" si="164"/>
        <v/>
      </c>
      <c r="H3519" s="13"/>
      <c r="K3519" s="13"/>
      <c r="L3519" s="10"/>
      <c r="M3519" s="10"/>
      <c r="S3519" s="8" t="str">
        <f>IFERROR(VLOOKUP(D3519,[1]peretoe_teenus!$A$2:$L$2000,5,FALSE),"")</f>
        <v/>
      </c>
      <c r="U3519" s="13"/>
      <c r="V3519" s="15" t="str" cm="1">
        <f t="array" ref="V3519">IFERROR(IF(AND(F3519="Tugigrupp",RANK(K3519,$K3519:$K3519)+COUNTIFS($K$2:K3519,K3519,$L$2:L3519,L3519,$M$2:M3519,M3519,$I$2:I3519,I3519,$G$2:G3519,G3519,$F$2:F3519,F3519)-1=1),SUMPRODUCT(($F$2:$F$4154=F3519)*($G$2:$G$4154=G3519)*($K$2:$K$4154=K3519)*($I$2:$I$4154=I3519)*($L$2:$L$4154=L3519)*($M$2:$M$4154=M3519)),""),"")</f>
        <v/>
      </c>
      <c r="W3519" s="15" t="str">
        <f t="shared" si="162"/>
        <v/>
      </c>
      <c r="X3519" s="16" t="str">
        <f>IF(AND(A3519=[2]an!$G$38,F3519=[2]an!$E$40),[2]an!$G$40,IF(AND(A3519=[2]an!$G$38,F3519=[2]an!$E$41),[2]an!$G$41,IF(AND(A3519=[2]an!$G$38,F3519=[2]an!$E$39,H3519&gt;=[2]an!$M$37),[2]an!$G$39,
IF(AND(A3519=[2]an!$G$38,F3519=[2]an!$E$39,H3519&lt;[2]an!$M$37,S3519="kahepoolne vajaduspõhine",U3519=""),[2]an!$M$40,
IF(AND(A3519=[2]an!$G$38,F3519=[2]an!$E$39,H3519&lt;[2]an!$M$37,S3519="kahepoolne vajaduspõhine",U3519&lt;&gt;""),[2]an!$G$39,
IF(AND(A3519=[2]an!$G$38,F3519=[2]an!$E$39,H3519&lt;[2]an!$M$37,S3519&lt;&gt;"kahepoolne vajaduspõhine"),[2]an!$G$39,
IF(AND(A3519=[2]an!$G$38,F3519=[2]an!$E$42),[2]an!$G$42,
IF(AND(A3519=[2]an!$H$38,F3519=[2]an!$E$40),[2]an!$H$40,IF(AND(A3519=[2]an!$H$38,F3519=[2]an!$E$41),[2]an!$H$41,IF(AND(A3519=[2]an!$H$38,F3519=[2]an!$E$39,H3519&gt;=[2]an!$M$37),[2]an!$H$39,
IF(AND(A3519=[2]an!$H$38,F3519=[2]an!$E$39,H3519&lt;[2]an!$M$37,S3519="kahepoolne vajaduspõhine",U3519=""),[2]an!$M$40,
IF(AND(A3519=[2]an!$H$38,F3519=[2]an!$E$39,H3519&lt;[2]an!$M$37,S3519="kahepoolne vajaduspõhine",U3519&lt;&gt;""),[2]an!$H$39,
IF(AND(A3519=[2]an!$H$38,F3519=[2]an!$E$39,H3519&lt;[2]an!$M$37,S3519&lt;&gt;"kahepoolne vajaduspõhine"),[2]an!$H$39,
IF(AND(A3519=[2]an!$H$38,F3519=[2]an!$E$42),[2]an!$H$42,
IF(AND(A3519=[2]an!$I$38,F3519=[2]an!$E$40),[2]an!$I$40,IF(AND(A3519=[2]an!$I$38,F3519=[2]an!$E$41),[2]an!$I$41,IF(AND(A3519=[2]an!$I$38,F3519=[2]an!$E$39,H3519&gt;=[2]an!$M$37),[2]an!$I$39,
IF(AND(A3519=[2]an!$I$38,F3519=[2]an!$E$39,H3519&lt;[2]an!$M$37,S3519="kahepoolne vajaduspõhine",U3519=""),[2]an!$M$40,
IF(AND(A3519=[2]an!$I$38,F3519=[2]an!$E$39,H3519&lt;[2]an!$M$37,S3519="kahepoolne vajaduspõhine",U3519&lt;&gt;""),[2]an!$I$39,
IF(AND(A3519=[2]an!$I$38,F3519=[2]an!$E$39,H3519&lt;[2]an!$M$37,S3519&lt;&gt;"kahepoolne vajaduspõhine"),[2]an!$I$39,
IF(AND(A3519=[2]an!$I$38,F3519=[2]an!$E$42),[2]an!$I$42,
IF(AND(A3519=[2]an!$J$38,F3519=[2]an!$E$40),[2]an!$J$40,IF(AND(A3519=[2]an!$J$38,F3519=[2]an!$E$41),[2]an!$J$41,IF(AND(A3519=[2]an!$J$38,F3519=[2]an!$E$39,H3519&gt;=[2]an!$M$37),[2]an!$J$39,
IF(AND(A3519=[2]an!$J$38,F3519=[2]an!$E$39,H3519&lt;[2]an!$M$37,S3519="kahepoolne vajaduspõhine",U3519=""),[2]an!$M$40,
IF(AND(A3519=[2]an!$J$38,F3519=[2]an!$E$39,H3519&lt;[2]an!$M$37,S3519="kahepoolne vajaduspõhine",U3519&lt;&gt;""),[2]an!$J$39,
IF(AND(A3519=[2]an!$J$38,F3519=[2]an!$E$39,H3519&lt;[2]an!$M$37,S3519&lt;&gt;"kahepoolne vajaduspõhine"),[2]an!$J$39,
IF(AND(A3519=[2]an!$J$38,F3519=[2]an!$E$42),[2]an!$J$42,""))))))))))))))))))))))))))))</f>
        <v/>
      </c>
      <c r="Y3519" s="17" t="str">
        <f>IFERROR(IF(F3519="Tugigrupp",0,
IF(AND(F3519="Peretoe teenus",H3519&gt;=[2]an!$M$37,RANK(D3519,$D3519:$D3519)+COUNTIFS($D$2:D3519,D3519,$F$2:F3519,F3519)-1&gt;1),"",
IF(AND(F3519="Peretoe teenus",H3519&gt;=[2]an!$M$37,RANK(D3519,$D3519:$D3519)+COUNTIFS($D$2:D3519,D3519,$F$2:F3519,F3519)-1=1,MONTH(H3519)=MONTH(K3519)=TRUE,YEAR(H3519)=YEAR(K3519)=TRUE),((EOMONTH(H3519,0)-H3519+1)*X3519)/DAY(EOMONTH(H3519,0)),
IF(AND(F3519="Peretoe teenus",H3519&gt;=[2]an!$M$37,RANK(D3519,$D3519:$D3519)+COUNTIFS($D$2:D3519,D3519,$F$2:F3519,F3519)-1=1),X3519,
IF(AND(F3519="Peretoe teenus",H3519&lt;[2]an!$M$37,S3519&lt;&gt;"kahepoolne vajaduspõhine",RANK(D3519,$D3519:$D3519)+COUNTIFS($D$2:D3519,D3519,$F$2:F3519,F3519)-1=1),X3519,
IF(AND(F3519="Peretoe teenus",H3519&lt;[2]an!$M$37,S3519&lt;&gt;"kahepoolne vajaduspõhine",RANK(D3519,$D3519:$D3519)+COUNTIFS($D$2:D3519,D3519,$F$2:F3519,F3519)-1&gt;1),"",
IF(AND(F3519="Peretoe teenus",H3519&lt;[2]an!$M$37,S3519="kahepoolne vajaduspõhine",U3519="",RANK(D3519,$D3519:$D3519)+COUNTIFS($D$2:D3519,D3519,$F$2:F3519,F3519)-1=1),X3519,
IF(AND(F3519="Peretoe teenus",H3519&lt;[2]an!$M$37,S3519="kahepoolne vajaduspõhine",U3519="",RANK(D3519,$D3519:$D3519)+COUNTIFS($D$2:D3519,D3519,$F$2:F3519,F3519)-1&gt;1),"",
IF(AND(F3519="Peretoe teenus",H3519&lt;[2]an!$M$37,S3519="kahepoolne vajaduspõhine",U3519&lt;[2]an!$M$37,RANK(D3519,$D3519:$D3519)+COUNTIFS($D$2:D3519,D3519,$F$2:F3519,F3519)-1=1),X3519,
IF(AND(F3519="Peretoe teenus",H3519&lt;[2]an!$M$37,S3519="kahepoolne vajaduspõhine",U3519&lt;[2]an!$M$37,RANK(D3519,$D3519:$D3519)+COUNTIFS($D$2:D3519,D3519,$F$2:F3519,F3519)-1&gt;1),"",
IF(AND(F3519="Peretoe teenus",H3519&lt;[2]an!$M$37,S3519="kahepoolne vajaduspõhine",U3519&gt;=[2]an!$M$37,U3519&lt;=[2]an!$M$38,RANK(D3519,$D3519:$D3519)+COUNTIFS($D$2:D3519,D3519,$F$2:F3519,F3519)-1=1),
((EOMONTH(U3519,0)-U3519+1)*X3519)/DAY(EOMONTH(U3519,0))+(DAY(U3519)-1)*100/DAY(EOMONTH(U3519,0)),
IF(AND(F3519="Peretoe teenus",H3519&lt;[2]an!$M$37,S3519="kahepoolne vajaduspõhine",U3519&gt;=[2]an!$M$37,U3519&lt;=[2]an!$M$38,RANK(D3519,$D3519:$D3519)+COUNTIFS($D$2:D3519,D3519,$F$2:F3519,F3519)-1&gt;1),"",
IF(AND(F3519="Peretoe teenus",H3519&lt;[2]an!$M$37,S3519="kahepoolne vajaduspõhine",U3519&gt;[2]an!$M$38,RANK(D3519,$D3519:$D3519)+COUNTIFS($D$2:D3519,D3519,$F$2:F3519,F3519)-1=1),X3519,
IF(AND(F3519="Peretoe teenus",H3519&lt;[2]an!$M$37,S3519="kahepoolne vajaduspõhine",U3519&gt;[2]an!$M$38,RANK(D3519,$D3519:$D3519)+COUNTIFS($D$2:D3519,D3519,$F$2:F3519,F3519)-1&gt;1),"",X3519*W3519)))))))))))))),"")</f>
        <v/>
      </c>
      <c r="Z3519" s="18" t="str">
        <f t="shared" si="163"/>
        <v/>
      </c>
      <c r="AA3519" s="19" t="str">
        <f>IFERROR(VLOOKUP(E3519,[2]an!$A$3:$B$81,2,FALSE),"")</f>
        <v/>
      </c>
      <c r="AB3519" s="19" t="str">
        <f>IFERROR(VLOOKUP(AA3519,[2]an!$C$2:$D$16,2,FALSE),"")</f>
        <v/>
      </c>
      <c r="AC3519" s="20"/>
      <c r="AD3519" s="21" t="str">
        <f>IF(A3519=[2]an!$F$36,VLOOKUP([2]an!$F$36,[2]an!$F$36:$H$36,3,FALSE),IF(A3519=[2]an!$F$35,VLOOKUP([2]an!$F$35,[2]an!$F$35:$H$35,3,FALSE),IF(A3519=[2]an!$F$33,VLOOKUP([2]an!$F$33,[2]an!$F$33:$H$33,3,FALSE),IF(A3519=[2]an!$F$31,VLOOKUP([2]an!$F$31,[2]an!$F$31:$H$31,3,FALSE),""))))</f>
        <v/>
      </c>
    </row>
    <row r="3520" spans="6:30" x14ac:dyDescent="0.2">
      <c r="F3520" s="10"/>
      <c r="G3520" s="8" t="str">
        <f t="shared" si="164"/>
        <v/>
      </c>
      <c r="H3520" s="13"/>
      <c r="K3520" s="13"/>
      <c r="L3520" s="10"/>
      <c r="M3520" s="10"/>
      <c r="S3520" s="8" t="str">
        <f>IFERROR(VLOOKUP(D3520,[1]peretoe_teenus!$A$2:$L$2000,5,FALSE),"")</f>
        <v/>
      </c>
      <c r="U3520" s="13"/>
      <c r="V3520" s="15" t="str" cm="1">
        <f t="array" ref="V3520">IFERROR(IF(AND(F3520="Tugigrupp",RANK(K3520,$K3520:$K3520)+COUNTIFS($K$2:K3520,K3520,$L$2:L3520,L3520,$M$2:M3520,M3520,$I$2:I3520,I3520,$G$2:G3520,G3520,$F$2:F3520,F3520)-1=1),SUMPRODUCT(($F$2:$F$4154=F3520)*($G$2:$G$4154=G3520)*($K$2:$K$4154=K3520)*($I$2:$I$4154=I3520)*($L$2:$L$4154=L3520)*($M$2:$M$4154=M3520)),""),"")</f>
        <v/>
      </c>
      <c r="W3520" s="15" t="str">
        <f t="shared" si="162"/>
        <v/>
      </c>
      <c r="X3520" s="16" t="str">
        <f>IF(AND(A3520=[2]an!$G$38,F3520=[2]an!$E$40),[2]an!$G$40,IF(AND(A3520=[2]an!$G$38,F3520=[2]an!$E$41),[2]an!$G$41,IF(AND(A3520=[2]an!$G$38,F3520=[2]an!$E$39,H3520&gt;=[2]an!$M$37),[2]an!$G$39,
IF(AND(A3520=[2]an!$G$38,F3520=[2]an!$E$39,H3520&lt;[2]an!$M$37,S3520="kahepoolne vajaduspõhine",U3520=""),[2]an!$M$40,
IF(AND(A3520=[2]an!$G$38,F3520=[2]an!$E$39,H3520&lt;[2]an!$M$37,S3520="kahepoolne vajaduspõhine",U3520&lt;&gt;""),[2]an!$G$39,
IF(AND(A3520=[2]an!$G$38,F3520=[2]an!$E$39,H3520&lt;[2]an!$M$37,S3520&lt;&gt;"kahepoolne vajaduspõhine"),[2]an!$G$39,
IF(AND(A3520=[2]an!$G$38,F3520=[2]an!$E$42),[2]an!$G$42,
IF(AND(A3520=[2]an!$H$38,F3520=[2]an!$E$40),[2]an!$H$40,IF(AND(A3520=[2]an!$H$38,F3520=[2]an!$E$41),[2]an!$H$41,IF(AND(A3520=[2]an!$H$38,F3520=[2]an!$E$39,H3520&gt;=[2]an!$M$37),[2]an!$H$39,
IF(AND(A3520=[2]an!$H$38,F3520=[2]an!$E$39,H3520&lt;[2]an!$M$37,S3520="kahepoolne vajaduspõhine",U3520=""),[2]an!$M$40,
IF(AND(A3520=[2]an!$H$38,F3520=[2]an!$E$39,H3520&lt;[2]an!$M$37,S3520="kahepoolne vajaduspõhine",U3520&lt;&gt;""),[2]an!$H$39,
IF(AND(A3520=[2]an!$H$38,F3520=[2]an!$E$39,H3520&lt;[2]an!$M$37,S3520&lt;&gt;"kahepoolne vajaduspõhine"),[2]an!$H$39,
IF(AND(A3520=[2]an!$H$38,F3520=[2]an!$E$42),[2]an!$H$42,
IF(AND(A3520=[2]an!$I$38,F3520=[2]an!$E$40),[2]an!$I$40,IF(AND(A3520=[2]an!$I$38,F3520=[2]an!$E$41),[2]an!$I$41,IF(AND(A3520=[2]an!$I$38,F3520=[2]an!$E$39,H3520&gt;=[2]an!$M$37),[2]an!$I$39,
IF(AND(A3520=[2]an!$I$38,F3520=[2]an!$E$39,H3520&lt;[2]an!$M$37,S3520="kahepoolne vajaduspõhine",U3520=""),[2]an!$M$40,
IF(AND(A3520=[2]an!$I$38,F3520=[2]an!$E$39,H3520&lt;[2]an!$M$37,S3520="kahepoolne vajaduspõhine",U3520&lt;&gt;""),[2]an!$I$39,
IF(AND(A3520=[2]an!$I$38,F3520=[2]an!$E$39,H3520&lt;[2]an!$M$37,S3520&lt;&gt;"kahepoolne vajaduspõhine"),[2]an!$I$39,
IF(AND(A3520=[2]an!$I$38,F3520=[2]an!$E$42),[2]an!$I$42,
IF(AND(A3520=[2]an!$J$38,F3520=[2]an!$E$40),[2]an!$J$40,IF(AND(A3520=[2]an!$J$38,F3520=[2]an!$E$41),[2]an!$J$41,IF(AND(A3520=[2]an!$J$38,F3520=[2]an!$E$39,H3520&gt;=[2]an!$M$37),[2]an!$J$39,
IF(AND(A3520=[2]an!$J$38,F3520=[2]an!$E$39,H3520&lt;[2]an!$M$37,S3520="kahepoolne vajaduspõhine",U3520=""),[2]an!$M$40,
IF(AND(A3520=[2]an!$J$38,F3520=[2]an!$E$39,H3520&lt;[2]an!$M$37,S3520="kahepoolne vajaduspõhine",U3520&lt;&gt;""),[2]an!$J$39,
IF(AND(A3520=[2]an!$J$38,F3520=[2]an!$E$39,H3520&lt;[2]an!$M$37,S3520&lt;&gt;"kahepoolne vajaduspõhine"),[2]an!$J$39,
IF(AND(A3520=[2]an!$J$38,F3520=[2]an!$E$42),[2]an!$J$42,""))))))))))))))))))))))))))))</f>
        <v/>
      </c>
      <c r="Y3520" s="17" t="str">
        <f>IFERROR(IF(F3520="Tugigrupp",0,
IF(AND(F3520="Peretoe teenus",H3520&gt;=[2]an!$M$37,RANK(D3520,$D3520:$D3520)+COUNTIFS($D$2:D3520,D3520,$F$2:F3520,F3520)-1&gt;1),"",
IF(AND(F3520="Peretoe teenus",H3520&gt;=[2]an!$M$37,RANK(D3520,$D3520:$D3520)+COUNTIFS($D$2:D3520,D3520,$F$2:F3520,F3520)-1=1,MONTH(H3520)=MONTH(K3520)=TRUE,YEAR(H3520)=YEAR(K3520)=TRUE),((EOMONTH(H3520,0)-H3520+1)*X3520)/DAY(EOMONTH(H3520,0)),
IF(AND(F3520="Peretoe teenus",H3520&gt;=[2]an!$M$37,RANK(D3520,$D3520:$D3520)+COUNTIFS($D$2:D3520,D3520,$F$2:F3520,F3520)-1=1),X3520,
IF(AND(F3520="Peretoe teenus",H3520&lt;[2]an!$M$37,S3520&lt;&gt;"kahepoolne vajaduspõhine",RANK(D3520,$D3520:$D3520)+COUNTIFS($D$2:D3520,D3520,$F$2:F3520,F3520)-1=1),X3520,
IF(AND(F3520="Peretoe teenus",H3520&lt;[2]an!$M$37,S3520&lt;&gt;"kahepoolne vajaduspõhine",RANK(D3520,$D3520:$D3520)+COUNTIFS($D$2:D3520,D3520,$F$2:F3520,F3520)-1&gt;1),"",
IF(AND(F3520="Peretoe teenus",H3520&lt;[2]an!$M$37,S3520="kahepoolne vajaduspõhine",U3520="",RANK(D3520,$D3520:$D3520)+COUNTIFS($D$2:D3520,D3520,$F$2:F3520,F3520)-1=1),X3520,
IF(AND(F3520="Peretoe teenus",H3520&lt;[2]an!$M$37,S3520="kahepoolne vajaduspõhine",U3520="",RANK(D3520,$D3520:$D3520)+COUNTIFS($D$2:D3520,D3520,$F$2:F3520,F3520)-1&gt;1),"",
IF(AND(F3520="Peretoe teenus",H3520&lt;[2]an!$M$37,S3520="kahepoolne vajaduspõhine",U3520&lt;[2]an!$M$37,RANK(D3520,$D3520:$D3520)+COUNTIFS($D$2:D3520,D3520,$F$2:F3520,F3520)-1=1),X3520,
IF(AND(F3520="Peretoe teenus",H3520&lt;[2]an!$M$37,S3520="kahepoolne vajaduspõhine",U3520&lt;[2]an!$M$37,RANK(D3520,$D3520:$D3520)+COUNTIFS($D$2:D3520,D3520,$F$2:F3520,F3520)-1&gt;1),"",
IF(AND(F3520="Peretoe teenus",H3520&lt;[2]an!$M$37,S3520="kahepoolne vajaduspõhine",U3520&gt;=[2]an!$M$37,U3520&lt;=[2]an!$M$38,RANK(D3520,$D3520:$D3520)+COUNTIFS($D$2:D3520,D3520,$F$2:F3520,F3520)-1=1),
((EOMONTH(U3520,0)-U3520+1)*X3520)/DAY(EOMONTH(U3520,0))+(DAY(U3520)-1)*100/DAY(EOMONTH(U3520,0)),
IF(AND(F3520="Peretoe teenus",H3520&lt;[2]an!$M$37,S3520="kahepoolne vajaduspõhine",U3520&gt;=[2]an!$M$37,U3520&lt;=[2]an!$M$38,RANK(D3520,$D3520:$D3520)+COUNTIFS($D$2:D3520,D3520,$F$2:F3520,F3520)-1&gt;1),"",
IF(AND(F3520="Peretoe teenus",H3520&lt;[2]an!$M$37,S3520="kahepoolne vajaduspõhine",U3520&gt;[2]an!$M$38,RANK(D3520,$D3520:$D3520)+COUNTIFS($D$2:D3520,D3520,$F$2:F3520,F3520)-1=1),X3520,
IF(AND(F3520="Peretoe teenus",H3520&lt;[2]an!$M$37,S3520="kahepoolne vajaduspõhine",U3520&gt;[2]an!$M$38,RANK(D3520,$D3520:$D3520)+COUNTIFS($D$2:D3520,D3520,$F$2:F3520,F3520)-1&gt;1),"",X3520*W3520)))))))))))))),"")</f>
        <v/>
      </c>
      <c r="Z3520" s="18" t="str">
        <f t="shared" si="163"/>
        <v/>
      </c>
      <c r="AA3520" s="19" t="str">
        <f>IFERROR(VLOOKUP(E3520,[2]an!$A$3:$B$81,2,FALSE),"")</f>
        <v/>
      </c>
      <c r="AB3520" s="19" t="str">
        <f>IFERROR(VLOOKUP(AA3520,[2]an!$C$2:$D$16,2,FALSE),"")</f>
        <v/>
      </c>
      <c r="AC3520" s="20"/>
      <c r="AD3520" s="21" t="str">
        <f>IF(A3520=[2]an!$F$36,VLOOKUP([2]an!$F$36,[2]an!$F$36:$H$36,3,FALSE),IF(A3520=[2]an!$F$35,VLOOKUP([2]an!$F$35,[2]an!$F$35:$H$35,3,FALSE),IF(A3520=[2]an!$F$33,VLOOKUP([2]an!$F$33,[2]an!$F$33:$H$33,3,FALSE),IF(A3520=[2]an!$F$31,VLOOKUP([2]an!$F$31,[2]an!$F$31:$H$31,3,FALSE),""))))</f>
        <v/>
      </c>
    </row>
    <row r="3521" spans="6:30" x14ac:dyDescent="0.2">
      <c r="F3521" s="10"/>
      <c r="G3521" s="8" t="str">
        <f t="shared" si="164"/>
        <v/>
      </c>
      <c r="H3521" s="13"/>
      <c r="K3521" s="13"/>
      <c r="L3521" s="10"/>
      <c r="M3521" s="10"/>
      <c r="S3521" s="8" t="str">
        <f>IFERROR(VLOOKUP(D3521,[1]peretoe_teenus!$A$2:$L$2000,5,FALSE),"")</f>
        <v/>
      </c>
      <c r="U3521" s="13"/>
      <c r="V3521" s="15" t="str" cm="1">
        <f t="array" ref="V3521">IFERROR(IF(AND(F3521="Tugigrupp",RANK(K3521,$K3521:$K3521)+COUNTIFS($K$2:K3521,K3521,$L$2:L3521,L3521,$M$2:M3521,M3521,$I$2:I3521,I3521,$G$2:G3521,G3521,$F$2:F3521,F3521)-1=1),SUMPRODUCT(($F$2:$F$4154=F3521)*($G$2:$G$4154=G3521)*($K$2:$K$4154=K3521)*($I$2:$I$4154=I3521)*($L$2:$L$4154=L3521)*($M$2:$M$4154=M3521)),""),"")</f>
        <v/>
      </c>
      <c r="W3521" s="15" t="str">
        <f t="shared" si="162"/>
        <v/>
      </c>
      <c r="X3521" s="16" t="str">
        <f>IF(AND(A3521=[2]an!$G$38,F3521=[2]an!$E$40),[2]an!$G$40,IF(AND(A3521=[2]an!$G$38,F3521=[2]an!$E$41),[2]an!$G$41,IF(AND(A3521=[2]an!$G$38,F3521=[2]an!$E$39,H3521&gt;=[2]an!$M$37),[2]an!$G$39,
IF(AND(A3521=[2]an!$G$38,F3521=[2]an!$E$39,H3521&lt;[2]an!$M$37,S3521="kahepoolne vajaduspõhine",U3521=""),[2]an!$M$40,
IF(AND(A3521=[2]an!$G$38,F3521=[2]an!$E$39,H3521&lt;[2]an!$M$37,S3521="kahepoolne vajaduspõhine",U3521&lt;&gt;""),[2]an!$G$39,
IF(AND(A3521=[2]an!$G$38,F3521=[2]an!$E$39,H3521&lt;[2]an!$M$37,S3521&lt;&gt;"kahepoolne vajaduspõhine"),[2]an!$G$39,
IF(AND(A3521=[2]an!$G$38,F3521=[2]an!$E$42),[2]an!$G$42,
IF(AND(A3521=[2]an!$H$38,F3521=[2]an!$E$40),[2]an!$H$40,IF(AND(A3521=[2]an!$H$38,F3521=[2]an!$E$41),[2]an!$H$41,IF(AND(A3521=[2]an!$H$38,F3521=[2]an!$E$39,H3521&gt;=[2]an!$M$37),[2]an!$H$39,
IF(AND(A3521=[2]an!$H$38,F3521=[2]an!$E$39,H3521&lt;[2]an!$M$37,S3521="kahepoolne vajaduspõhine",U3521=""),[2]an!$M$40,
IF(AND(A3521=[2]an!$H$38,F3521=[2]an!$E$39,H3521&lt;[2]an!$M$37,S3521="kahepoolne vajaduspõhine",U3521&lt;&gt;""),[2]an!$H$39,
IF(AND(A3521=[2]an!$H$38,F3521=[2]an!$E$39,H3521&lt;[2]an!$M$37,S3521&lt;&gt;"kahepoolne vajaduspõhine"),[2]an!$H$39,
IF(AND(A3521=[2]an!$H$38,F3521=[2]an!$E$42),[2]an!$H$42,
IF(AND(A3521=[2]an!$I$38,F3521=[2]an!$E$40),[2]an!$I$40,IF(AND(A3521=[2]an!$I$38,F3521=[2]an!$E$41),[2]an!$I$41,IF(AND(A3521=[2]an!$I$38,F3521=[2]an!$E$39,H3521&gt;=[2]an!$M$37),[2]an!$I$39,
IF(AND(A3521=[2]an!$I$38,F3521=[2]an!$E$39,H3521&lt;[2]an!$M$37,S3521="kahepoolne vajaduspõhine",U3521=""),[2]an!$M$40,
IF(AND(A3521=[2]an!$I$38,F3521=[2]an!$E$39,H3521&lt;[2]an!$M$37,S3521="kahepoolne vajaduspõhine",U3521&lt;&gt;""),[2]an!$I$39,
IF(AND(A3521=[2]an!$I$38,F3521=[2]an!$E$39,H3521&lt;[2]an!$M$37,S3521&lt;&gt;"kahepoolne vajaduspõhine"),[2]an!$I$39,
IF(AND(A3521=[2]an!$I$38,F3521=[2]an!$E$42),[2]an!$I$42,
IF(AND(A3521=[2]an!$J$38,F3521=[2]an!$E$40),[2]an!$J$40,IF(AND(A3521=[2]an!$J$38,F3521=[2]an!$E$41),[2]an!$J$41,IF(AND(A3521=[2]an!$J$38,F3521=[2]an!$E$39,H3521&gt;=[2]an!$M$37),[2]an!$J$39,
IF(AND(A3521=[2]an!$J$38,F3521=[2]an!$E$39,H3521&lt;[2]an!$M$37,S3521="kahepoolne vajaduspõhine",U3521=""),[2]an!$M$40,
IF(AND(A3521=[2]an!$J$38,F3521=[2]an!$E$39,H3521&lt;[2]an!$M$37,S3521="kahepoolne vajaduspõhine",U3521&lt;&gt;""),[2]an!$J$39,
IF(AND(A3521=[2]an!$J$38,F3521=[2]an!$E$39,H3521&lt;[2]an!$M$37,S3521&lt;&gt;"kahepoolne vajaduspõhine"),[2]an!$J$39,
IF(AND(A3521=[2]an!$J$38,F3521=[2]an!$E$42),[2]an!$J$42,""))))))))))))))))))))))))))))</f>
        <v/>
      </c>
      <c r="Y3521" s="17" t="str">
        <f>IFERROR(IF(F3521="Tugigrupp",0,
IF(AND(F3521="Peretoe teenus",H3521&gt;=[2]an!$M$37,RANK(D3521,$D3521:$D3521)+COUNTIFS($D$2:D3521,D3521,$F$2:F3521,F3521)-1&gt;1),"",
IF(AND(F3521="Peretoe teenus",H3521&gt;=[2]an!$M$37,RANK(D3521,$D3521:$D3521)+COUNTIFS($D$2:D3521,D3521,$F$2:F3521,F3521)-1=1,MONTH(H3521)=MONTH(K3521)=TRUE,YEAR(H3521)=YEAR(K3521)=TRUE),((EOMONTH(H3521,0)-H3521+1)*X3521)/DAY(EOMONTH(H3521,0)),
IF(AND(F3521="Peretoe teenus",H3521&gt;=[2]an!$M$37,RANK(D3521,$D3521:$D3521)+COUNTIFS($D$2:D3521,D3521,$F$2:F3521,F3521)-1=1),X3521,
IF(AND(F3521="Peretoe teenus",H3521&lt;[2]an!$M$37,S3521&lt;&gt;"kahepoolne vajaduspõhine",RANK(D3521,$D3521:$D3521)+COUNTIFS($D$2:D3521,D3521,$F$2:F3521,F3521)-1=1),X3521,
IF(AND(F3521="Peretoe teenus",H3521&lt;[2]an!$M$37,S3521&lt;&gt;"kahepoolne vajaduspõhine",RANK(D3521,$D3521:$D3521)+COUNTIFS($D$2:D3521,D3521,$F$2:F3521,F3521)-1&gt;1),"",
IF(AND(F3521="Peretoe teenus",H3521&lt;[2]an!$M$37,S3521="kahepoolne vajaduspõhine",U3521="",RANK(D3521,$D3521:$D3521)+COUNTIFS($D$2:D3521,D3521,$F$2:F3521,F3521)-1=1),X3521,
IF(AND(F3521="Peretoe teenus",H3521&lt;[2]an!$M$37,S3521="kahepoolne vajaduspõhine",U3521="",RANK(D3521,$D3521:$D3521)+COUNTIFS($D$2:D3521,D3521,$F$2:F3521,F3521)-1&gt;1),"",
IF(AND(F3521="Peretoe teenus",H3521&lt;[2]an!$M$37,S3521="kahepoolne vajaduspõhine",U3521&lt;[2]an!$M$37,RANK(D3521,$D3521:$D3521)+COUNTIFS($D$2:D3521,D3521,$F$2:F3521,F3521)-1=1),X3521,
IF(AND(F3521="Peretoe teenus",H3521&lt;[2]an!$M$37,S3521="kahepoolne vajaduspõhine",U3521&lt;[2]an!$M$37,RANK(D3521,$D3521:$D3521)+COUNTIFS($D$2:D3521,D3521,$F$2:F3521,F3521)-1&gt;1),"",
IF(AND(F3521="Peretoe teenus",H3521&lt;[2]an!$M$37,S3521="kahepoolne vajaduspõhine",U3521&gt;=[2]an!$M$37,U3521&lt;=[2]an!$M$38,RANK(D3521,$D3521:$D3521)+COUNTIFS($D$2:D3521,D3521,$F$2:F3521,F3521)-1=1),
((EOMONTH(U3521,0)-U3521+1)*X3521)/DAY(EOMONTH(U3521,0))+(DAY(U3521)-1)*100/DAY(EOMONTH(U3521,0)),
IF(AND(F3521="Peretoe teenus",H3521&lt;[2]an!$M$37,S3521="kahepoolne vajaduspõhine",U3521&gt;=[2]an!$M$37,U3521&lt;=[2]an!$M$38,RANK(D3521,$D3521:$D3521)+COUNTIFS($D$2:D3521,D3521,$F$2:F3521,F3521)-1&gt;1),"",
IF(AND(F3521="Peretoe teenus",H3521&lt;[2]an!$M$37,S3521="kahepoolne vajaduspõhine",U3521&gt;[2]an!$M$38,RANK(D3521,$D3521:$D3521)+COUNTIFS($D$2:D3521,D3521,$F$2:F3521,F3521)-1=1),X3521,
IF(AND(F3521="Peretoe teenus",H3521&lt;[2]an!$M$37,S3521="kahepoolne vajaduspõhine",U3521&gt;[2]an!$M$38,RANK(D3521,$D3521:$D3521)+COUNTIFS($D$2:D3521,D3521,$F$2:F3521,F3521)-1&gt;1),"",X3521*W3521)))))))))))))),"")</f>
        <v/>
      </c>
      <c r="Z3521" s="18" t="str">
        <f t="shared" si="163"/>
        <v/>
      </c>
      <c r="AA3521" s="19" t="str">
        <f>IFERROR(VLOOKUP(E3521,[2]an!$A$3:$B$81,2,FALSE),"")</f>
        <v/>
      </c>
      <c r="AB3521" s="19" t="str">
        <f>IFERROR(VLOOKUP(AA3521,[2]an!$C$2:$D$16,2,FALSE),"")</f>
        <v/>
      </c>
      <c r="AC3521" s="20"/>
      <c r="AD3521" s="21" t="str">
        <f>IF(A3521=[2]an!$F$36,VLOOKUP([2]an!$F$36,[2]an!$F$36:$H$36,3,FALSE),IF(A3521=[2]an!$F$35,VLOOKUP([2]an!$F$35,[2]an!$F$35:$H$35,3,FALSE),IF(A3521=[2]an!$F$33,VLOOKUP([2]an!$F$33,[2]an!$F$33:$H$33,3,FALSE),IF(A3521=[2]an!$F$31,VLOOKUP([2]an!$F$31,[2]an!$F$31:$H$31,3,FALSE),""))))</f>
        <v/>
      </c>
    </row>
    <row r="3522" spans="6:30" x14ac:dyDescent="0.2">
      <c r="F3522" s="10"/>
      <c r="G3522" s="8" t="str">
        <f t="shared" si="164"/>
        <v/>
      </c>
      <c r="H3522" s="13"/>
      <c r="K3522" s="13"/>
      <c r="L3522" s="10"/>
      <c r="M3522" s="10"/>
      <c r="S3522" s="8" t="str">
        <f>IFERROR(VLOOKUP(D3522,[1]peretoe_teenus!$A$2:$L$2000,5,FALSE),"")</f>
        <v/>
      </c>
      <c r="U3522" s="13"/>
      <c r="V3522" s="15" t="str" cm="1">
        <f t="array" ref="V3522">IFERROR(IF(AND(F3522="Tugigrupp",RANK(K3522,$K3522:$K3522)+COUNTIFS($K$2:K3522,K3522,$L$2:L3522,L3522,$M$2:M3522,M3522,$I$2:I3522,I3522,$G$2:G3522,G3522,$F$2:F3522,F3522)-1=1),SUMPRODUCT(($F$2:$F$4154=F3522)*($G$2:$G$4154=G3522)*($K$2:$K$4154=K3522)*($I$2:$I$4154=I3522)*($L$2:$L$4154=L3522)*($M$2:$M$4154=M3522)),""),"")</f>
        <v/>
      </c>
      <c r="W3522" s="15" t="str">
        <f t="shared" ref="W3522:W3585" si="165">IF(A3522="","",(M3522-L3522)*1440/45)</f>
        <v/>
      </c>
      <c r="X3522" s="16" t="str">
        <f>IF(AND(A3522=[2]an!$G$38,F3522=[2]an!$E$40),[2]an!$G$40,IF(AND(A3522=[2]an!$G$38,F3522=[2]an!$E$41),[2]an!$G$41,IF(AND(A3522=[2]an!$G$38,F3522=[2]an!$E$39,H3522&gt;=[2]an!$M$37),[2]an!$G$39,
IF(AND(A3522=[2]an!$G$38,F3522=[2]an!$E$39,H3522&lt;[2]an!$M$37,S3522="kahepoolne vajaduspõhine",U3522=""),[2]an!$M$40,
IF(AND(A3522=[2]an!$G$38,F3522=[2]an!$E$39,H3522&lt;[2]an!$M$37,S3522="kahepoolne vajaduspõhine",U3522&lt;&gt;""),[2]an!$G$39,
IF(AND(A3522=[2]an!$G$38,F3522=[2]an!$E$39,H3522&lt;[2]an!$M$37,S3522&lt;&gt;"kahepoolne vajaduspõhine"),[2]an!$G$39,
IF(AND(A3522=[2]an!$G$38,F3522=[2]an!$E$42),[2]an!$G$42,
IF(AND(A3522=[2]an!$H$38,F3522=[2]an!$E$40),[2]an!$H$40,IF(AND(A3522=[2]an!$H$38,F3522=[2]an!$E$41),[2]an!$H$41,IF(AND(A3522=[2]an!$H$38,F3522=[2]an!$E$39,H3522&gt;=[2]an!$M$37),[2]an!$H$39,
IF(AND(A3522=[2]an!$H$38,F3522=[2]an!$E$39,H3522&lt;[2]an!$M$37,S3522="kahepoolne vajaduspõhine",U3522=""),[2]an!$M$40,
IF(AND(A3522=[2]an!$H$38,F3522=[2]an!$E$39,H3522&lt;[2]an!$M$37,S3522="kahepoolne vajaduspõhine",U3522&lt;&gt;""),[2]an!$H$39,
IF(AND(A3522=[2]an!$H$38,F3522=[2]an!$E$39,H3522&lt;[2]an!$M$37,S3522&lt;&gt;"kahepoolne vajaduspõhine"),[2]an!$H$39,
IF(AND(A3522=[2]an!$H$38,F3522=[2]an!$E$42),[2]an!$H$42,
IF(AND(A3522=[2]an!$I$38,F3522=[2]an!$E$40),[2]an!$I$40,IF(AND(A3522=[2]an!$I$38,F3522=[2]an!$E$41),[2]an!$I$41,IF(AND(A3522=[2]an!$I$38,F3522=[2]an!$E$39,H3522&gt;=[2]an!$M$37),[2]an!$I$39,
IF(AND(A3522=[2]an!$I$38,F3522=[2]an!$E$39,H3522&lt;[2]an!$M$37,S3522="kahepoolne vajaduspõhine",U3522=""),[2]an!$M$40,
IF(AND(A3522=[2]an!$I$38,F3522=[2]an!$E$39,H3522&lt;[2]an!$M$37,S3522="kahepoolne vajaduspõhine",U3522&lt;&gt;""),[2]an!$I$39,
IF(AND(A3522=[2]an!$I$38,F3522=[2]an!$E$39,H3522&lt;[2]an!$M$37,S3522&lt;&gt;"kahepoolne vajaduspõhine"),[2]an!$I$39,
IF(AND(A3522=[2]an!$I$38,F3522=[2]an!$E$42),[2]an!$I$42,
IF(AND(A3522=[2]an!$J$38,F3522=[2]an!$E$40),[2]an!$J$40,IF(AND(A3522=[2]an!$J$38,F3522=[2]an!$E$41),[2]an!$J$41,IF(AND(A3522=[2]an!$J$38,F3522=[2]an!$E$39,H3522&gt;=[2]an!$M$37),[2]an!$J$39,
IF(AND(A3522=[2]an!$J$38,F3522=[2]an!$E$39,H3522&lt;[2]an!$M$37,S3522="kahepoolne vajaduspõhine",U3522=""),[2]an!$M$40,
IF(AND(A3522=[2]an!$J$38,F3522=[2]an!$E$39,H3522&lt;[2]an!$M$37,S3522="kahepoolne vajaduspõhine",U3522&lt;&gt;""),[2]an!$J$39,
IF(AND(A3522=[2]an!$J$38,F3522=[2]an!$E$39,H3522&lt;[2]an!$M$37,S3522&lt;&gt;"kahepoolne vajaduspõhine"),[2]an!$J$39,
IF(AND(A3522=[2]an!$J$38,F3522=[2]an!$E$42),[2]an!$J$42,""))))))))))))))))))))))))))))</f>
        <v/>
      </c>
      <c r="Y3522" s="17" t="str">
        <f>IFERROR(IF(F3522="Tugigrupp",0,
IF(AND(F3522="Peretoe teenus",H3522&gt;=[2]an!$M$37,RANK(D3522,$D3522:$D3522)+COUNTIFS($D$2:D3522,D3522,$F$2:F3522,F3522)-1&gt;1),"",
IF(AND(F3522="Peretoe teenus",H3522&gt;=[2]an!$M$37,RANK(D3522,$D3522:$D3522)+COUNTIFS($D$2:D3522,D3522,$F$2:F3522,F3522)-1=1,MONTH(H3522)=MONTH(K3522)=TRUE,YEAR(H3522)=YEAR(K3522)=TRUE),((EOMONTH(H3522,0)-H3522+1)*X3522)/DAY(EOMONTH(H3522,0)),
IF(AND(F3522="Peretoe teenus",H3522&gt;=[2]an!$M$37,RANK(D3522,$D3522:$D3522)+COUNTIFS($D$2:D3522,D3522,$F$2:F3522,F3522)-1=1),X3522,
IF(AND(F3522="Peretoe teenus",H3522&lt;[2]an!$M$37,S3522&lt;&gt;"kahepoolne vajaduspõhine",RANK(D3522,$D3522:$D3522)+COUNTIFS($D$2:D3522,D3522,$F$2:F3522,F3522)-1=1),X3522,
IF(AND(F3522="Peretoe teenus",H3522&lt;[2]an!$M$37,S3522&lt;&gt;"kahepoolne vajaduspõhine",RANK(D3522,$D3522:$D3522)+COUNTIFS($D$2:D3522,D3522,$F$2:F3522,F3522)-1&gt;1),"",
IF(AND(F3522="Peretoe teenus",H3522&lt;[2]an!$M$37,S3522="kahepoolne vajaduspõhine",U3522="",RANK(D3522,$D3522:$D3522)+COUNTIFS($D$2:D3522,D3522,$F$2:F3522,F3522)-1=1),X3522,
IF(AND(F3522="Peretoe teenus",H3522&lt;[2]an!$M$37,S3522="kahepoolne vajaduspõhine",U3522="",RANK(D3522,$D3522:$D3522)+COUNTIFS($D$2:D3522,D3522,$F$2:F3522,F3522)-1&gt;1),"",
IF(AND(F3522="Peretoe teenus",H3522&lt;[2]an!$M$37,S3522="kahepoolne vajaduspõhine",U3522&lt;[2]an!$M$37,RANK(D3522,$D3522:$D3522)+COUNTIFS($D$2:D3522,D3522,$F$2:F3522,F3522)-1=1),X3522,
IF(AND(F3522="Peretoe teenus",H3522&lt;[2]an!$M$37,S3522="kahepoolne vajaduspõhine",U3522&lt;[2]an!$M$37,RANK(D3522,$D3522:$D3522)+COUNTIFS($D$2:D3522,D3522,$F$2:F3522,F3522)-1&gt;1),"",
IF(AND(F3522="Peretoe teenus",H3522&lt;[2]an!$M$37,S3522="kahepoolne vajaduspõhine",U3522&gt;=[2]an!$M$37,U3522&lt;=[2]an!$M$38,RANK(D3522,$D3522:$D3522)+COUNTIFS($D$2:D3522,D3522,$F$2:F3522,F3522)-1=1),
((EOMONTH(U3522,0)-U3522+1)*X3522)/DAY(EOMONTH(U3522,0))+(DAY(U3522)-1)*100/DAY(EOMONTH(U3522,0)),
IF(AND(F3522="Peretoe teenus",H3522&lt;[2]an!$M$37,S3522="kahepoolne vajaduspõhine",U3522&gt;=[2]an!$M$37,U3522&lt;=[2]an!$M$38,RANK(D3522,$D3522:$D3522)+COUNTIFS($D$2:D3522,D3522,$F$2:F3522,F3522)-1&gt;1),"",
IF(AND(F3522="Peretoe teenus",H3522&lt;[2]an!$M$37,S3522="kahepoolne vajaduspõhine",U3522&gt;[2]an!$M$38,RANK(D3522,$D3522:$D3522)+COUNTIFS($D$2:D3522,D3522,$F$2:F3522,F3522)-1=1),X3522,
IF(AND(F3522="Peretoe teenus",H3522&lt;[2]an!$M$37,S3522="kahepoolne vajaduspõhine",U3522&gt;[2]an!$M$38,RANK(D3522,$D3522:$D3522)+COUNTIFS($D$2:D3522,D3522,$F$2:F3522,F3522)-1&gt;1),"",X3522*W3522)))))))))))))),"")</f>
        <v/>
      </c>
      <c r="Z3522" s="18" t="str">
        <f t="shared" ref="Z3522:Z3585" si="166">IF(F3522="Tugigrupp",SUMPRODUCT(($F$2:$F$4154=F3522)*($G$2:$G$4154=G3522)*($K$2:$K$4154=K3522)*($I$2:$I$4154=I3522)*($L$2:$L$4154=L3522)*($M$2:$M$4154=M3522)),"")</f>
        <v/>
      </c>
      <c r="AA3522" s="19" t="str">
        <f>IFERROR(VLOOKUP(E3522,[2]an!$A$3:$B$81,2,FALSE),"")</f>
        <v/>
      </c>
      <c r="AB3522" s="19" t="str">
        <f>IFERROR(VLOOKUP(AA3522,[2]an!$C$2:$D$16,2,FALSE),"")</f>
        <v/>
      </c>
      <c r="AC3522" s="20"/>
      <c r="AD3522" s="21" t="str">
        <f>IF(A3522=[2]an!$F$36,VLOOKUP([2]an!$F$36,[2]an!$F$36:$H$36,3,FALSE),IF(A3522=[2]an!$F$35,VLOOKUP([2]an!$F$35,[2]an!$F$35:$H$35,3,FALSE),IF(A3522=[2]an!$F$33,VLOOKUP([2]an!$F$33,[2]an!$F$33:$H$33,3,FALSE),IF(A3522=[2]an!$F$31,VLOOKUP([2]an!$F$31,[2]an!$F$31:$H$31,3,FALSE),""))))</f>
        <v/>
      </c>
    </row>
    <row r="3523" spans="6:30" x14ac:dyDescent="0.2">
      <c r="F3523" s="10"/>
      <c r="G3523" s="8" t="str">
        <f t="shared" ref="G3523:G3586" si="167">IF(F3523="","",IF(F3523&lt;&gt;"Tugigrupp","pole",""))</f>
        <v/>
      </c>
      <c r="H3523" s="13"/>
      <c r="K3523" s="13"/>
      <c r="L3523" s="10"/>
      <c r="M3523" s="10"/>
      <c r="S3523" s="8" t="str">
        <f>IFERROR(VLOOKUP(D3523,[1]peretoe_teenus!$A$2:$L$2000,5,FALSE),"")</f>
        <v/>
      </c>
      <c r="U3523" s="13"/>
      <c r="V3523" s="15" t="str" cm="1">
        <f t="array" ref="V3523">IFERROR(IF(AND(F3523="Tugigrupp",RANK(K3523,$K3523:$K3523)+COUNTIFS($K$2:K3523,K3523,$L$2:L3523,L3523,$M$2:M3523,M3523,$I$2:I3523,I3523,$G$2:G3523,G3523,$F$2:F3523,F3523)-1=1),SUMPRODUCT(($F$2:$F$4154=F3523)*($G$2:$G$4154=G3523)*($K$2:$K$4154=K3523)*($I$2:$I$4154=I3523)*($L$2:$L$4154=L3523)*($M$2:$M$4154=M3523)),""),"")</f>
        <v/>
      </c>
      <c r="W3523" s="15" t="str">
        <f t="shared" si="165"/>
        <v/>
      </c>
      <c r="X3523" s="16" t="str">
        <f>IF(AND(A3523=[2]an!$G$38,F3523=[2]an!$E$40),[2]an!$G$40,IF(AND(A3523=[2]an!$G$38,F3523=[2]an!$E$41),[2]an!$G$41,IF(AND(A3523=[2]an!$G$38,F3523=[2]an!$E$39,H3523&gt;=[2]an!$M$37),[2]an!$G$39,
IF(AND(A3523=[2]an!$G$38,F3523=[2]an!$E$39,H3523&lt;[2]an!$M$37,S3523="kahepoolne vajaduspõhine",U3523=""),[2]an!$M$40,
IF(AND(A3523=[2]an!$G$38,F3523=[2]an!$E$39,H3523&lt;[2]an!$M$37,S3523="kahepoolne vajaduspõhine",U3523&lt;&gt;""),[2]an!$G$39,
IF(AND(A3523=[2]an!$G$38,F3523=[2]an!$E$39,H3523&lt;[2]an!$M$37,S3523&lt;&gt;"kahepoolne vajaduspõhine"),[2]an!$G$39,
IF(AND(A3523=[2]an!$G$38,F3523=[2]an!$E$42),[2]an!$G$42,
IF(AND(A3523=[2]an!$H$38,F3523=[2]an!$E$40),[2]an!$H$40,IF(AND(A3523=[2]an!$H$38,F3523=[2]an!$E$41),[2]an!$H$41,IF(AND(A3523=[2]an!$H$38,F3523=[2]an!$E$39,H3523&gt;=[2]an!$M$37),[2]an!$H$39,
IF(AND(A3523=[2]an!$H$38,F3523=[2]an!$E$39,H3523&lt;[2]an!$M$37,S3523="kahepoolne vajaduspõhine",U3523=""),[2]an!$M$40,
IF(AND(A3523=[2]an!$H$38,F3523=[2]an!$E$39,H3523&lt;[2]an!$M$37,S3523="kahepoolne vajaduspõhine",U3523&lt;&gt;""),[2]an!$H$39,
IF(AND(A3523=[2]an!$H$38,F3523=[2]an!$E$39,H3523&lt;[2]an!$M$37,S3523&lt;&gt;"kahepoolne vajaduspõhine"),[2]an!$H$39,
IF(AND(A3523=[2]an!$H$38,F3523=[2]an!$E$42),[2]an!$H$42,
IF(AND(A3523=[2]an!$I$38,F3523=[2]an!$E$40),[2]an!$I$40,IF(AND(A3523=[2]an!$I$38,F3523=[2]an!$E$41),[2]an!$I$41,IF(AND(A3523=[2]an!$I$38,F3523=[2]an!$E$39,H3523&gt;=[2]an!$M$37),[2]an!$I$39,
IF(AND(A3523=[2]an!$I$38,F3523=[2]an!$E$39,H3523&lt;[2]an!$M$37,S3523="kahepoolne vajaduspõhine",U3523=""),[2]an!$M$40,
IF(AND(A3523=[2]an!$I$38,F3523=[2]an!$E$39,H3523&lt;[2]an!$M$37,S3523="kahepoolne vajaduspõhine",U3523&lt;&gt;""),[2]an!$I$39,
IF(AND(A3523=[2]an!$I$38,F3523=[2]an!$E$39,H3523&lt;[2]an!$M$37,S3523&lt;&gt;"kahepoolne vajaduspõhine"),[2]an!$I$39,
IF(AND(A3523=[2]an!$I$38,F3523=[2]an!$E$42),[2]an!$I$42,
IF(AND(A3523=[2]an!$J$38,F3523=[2]an!$E$40),[2]an!$J$40,IF(AND(A3523=[2]an!$J$38,F3523=[2]an!$E$41),[2]an!$J$41,IF(AND(A3523=[2]an!$J$38,F3523=[2]an!$E$39,H3523&gt;=[2]an!$M$37),[2]an!$J$39,
IF(AND(A3523=[2]an!$J$38,F3523=[2]an!$E$39,H3523&lt;[2]an!$M$37,S3523="kahepoolne vajaduspõhine",U3523=""),[2]an!$M$40,
IF(AND(A3523=[2]an!$J$38,F3523=[2]an!$E$39,H3523&lt;[2]an!$M$37,S3523="kahepoolne vajaduspõhine",U3523&lt;&gt;""),[2]an!$J$39,
IF(AND(A3523=[2]an!$J$38,F3523=[2]an!$E$39,H3523&lt;[2]an!$M$37,S3523&lt;&gt;"kahepoolne vajaduspõhine"),[2]an!$J$39,
IF(AND(A3523=[2]an!$J$38,F3523=[2]an!$E$42),[2]an!$J$42,""))))))))))))))))))))))))))))</f>
        <v/>
      </c>
      <c r="Y3523" s="17" t="str">
        <f>IFERROR(IF(F3523="Tugigrupp",0,
IF(AND(F3523="Peretoe teenus",H3523&gt;=[2]an!$M$37,RANK(D3523,$D3523:$D3523)+COUNTIFS($D$2:D3523,D3523,$F$2:F3523,F3523)-1&gt;1),"",
IF(AND(F3523="Peretoe teenus",H3523&gt;=[2]an!$M$37,RANK(D3523,$D3523:$D3523)+COUNTIFS($D$2:D3523,D3523,$F$2:F3523,F3523)-1=1,MONTH(H3523)=MONTH(K3523)=TRUE,YEAR(H3523)=YEAR(K3523)=TRUE),((EOMONTH(H3523,0)-H3523+1)*X3523)/DAY(EOMONTH(H3523,0)),
IF(AND(F3523="Peretoe teenus",H3523&gt;=[2]an!$M$37,RANK(D3523,$D3523:$D3523)+COUNTIFS($D$2:D3523,D3523,$F$2:F3523,F3523)-1=1),X3523,
IF(AND(F3523="Peretoe teenus",H3523&lt;[2]an!$M$37,S3523&lt;&gt;"kahepoolne vajaduspõhine",RANK(D3523,$D3523:$D3523)+COUNTIFS($D$2:D3523,D3523,$F$2:F3523,F3523)-1=1),X3523,
IF(AND(F3523="Peretoe teenus",H3523&lt;[2]an!$M$37,S3523&lt;&gt;"kahepoolne vajaduspõhine",RANK(D3523,$D3523:$D3523)+COUNTIFS($D$2:D3523,D3523,$F$2:F3523,F3523)-1&gt;1),"",
IF(AND(F3523="Peretoe teenus",H3523&lt;[2]an!$M$37,S3523="kahepoolne vajaduspõhine",U3523="",RANK(D3523,$D3523:$D3523)+COUNTIFS($D$2:D3523,D3523,$F$2:F3523,F3523)-1=1),X3523,
IF(AND(F3523="Peretoe teenus",H3523&lt;[2]an!$M$37,S3523="kahepoolne vajaduspõhine",U3523="",RANK(D3523,$D3523:$D3523)+COUNTIFS($D$2:D3523,D3523,$F$2:F3523,F3523)-1&gt;1),"",
IF(AND(F3523="Peretoe teenus",H3523&lt;[2]an!$M$37,S3523="kahepoolne vajaduspõhine",U3523&lt;[2]an!$M$37,RANK(D3523,$D3523:$D3523)+COUNTIFS($D$2:D3523,D3523,$F$2:F3523,F3523)-1=1),X3523,
IF(AND(F3523="Peretoe teenus",H3523&lt;[2]an!$M$37,S3523="kahepoolne vajaduspõhine",U3523&lt;[2]an!$M$37,RANK(D3523,$D3523:$D3523)+COUNTIFS($D$2:D3523,D3523,$F$2:F3523,F3523)-1&gt;1),"",
IF(AND(F3523="Peretoe teenus",H3523&lt;[2]an!$M$37,S3523="kahepoolne vajaduspõhine",U3523&gt;=[2]an!$M$37,U3523&lt;=[2]an!$M$38,RANK(D3523,$D3523:$D3523)+COUNTIFS($D$2:D3523,D3523,$F$2:F3523,F3523)-1=1),
((EOMONTH(U3523,0)-U3523+1)*X3523)/DAY(EOMONTH(U3523,0))+(DAY(U3523)-1)*100/DAY(EOMONTH(U3523,0)),
IF(AND(F3523="Peretoe teenus",H3523&lt;[2]an!$M$37,S3523="kahepoolne vajaduspõhine",U3523&gt;=[2]an!$M$37,U3523&lt;=[2]an!$M$38,RANK(D3523,$D3523:$D3523)+COUNTIFS($D$2:D3523,D3523,$F$2:F3523,F3523)-1&gt;1),"",
IF(AND(F3523="Peretoe teenus",H3523&lt;[2]an!$M$37,S3523="kahepoolne vajaduspõhine",U3523&gt;[2]an!$M$38,RANK(D3523,$D3523:$D3523)+COUNTIFS($D$2:D3523,D3523,$F$2:F3523,F3523)-1=1),X3523,
IF(AND(F3523="Peretoe teenus",H3523&lt;[2]an!$M$37,S3523="kahepoolne vajaduspõhine",U3523&gt;[2]an!$M$38,RANK(D3523,$D3523:$D3523)+COUNTIFS($D$2:D3523,D3523,$F$2:F3523,F3523)-1&gt;1),"",X3523*W3523)))))))))))))),"")</f>
        <v/>
      </c>
      <c r="Z3523" s="18" t="str">
        <f t="shared" si="166"/>
        <v/>
      </c>
      <c r="AA3523" s="19" t="str">
        <f>IFERROR(VLOOKUP(E3523,[2]an!$A$3:$B$81,2,FALSE),"")</f>
        <v/>
      </c>
      <c r="AB3523" s="19" t="str">
        <f>IFERROR(VLOOKUP(AA3523,[2]an!$C$2:$D$16,2,FALSE),"")</f>
        <v/>
      </c>
      <c r="AC3523" s="20"/>
      <c r="AD3523" s="21" t="str">
        <f>IF(A3523=[2]an!$F$36,VLOOKUP([2]an!$F$36,[2]an!$F$36:$H$36,3,FALSE),IF(A3523=[2]an!$F$35,VLOOKUP([2]an!$F$35,[2]an!$F$35:$H$35,3,FALSE),IF(A3523=[2]an!$F$33,VLOOKUP([2]an!$F$33,[2]an!$F$33:$H$33,3,FALSE),IF(A3523=[2]an!$F$31,VLOOKUP([2]an!$F$31,[2]an!$F$31:$H$31,3,FALSE),""))))</f>
        <v/>
      </c>
    </row>
    <row r="3524" spans="6:30" x14ac:dyDescent="0.2">
      <c r="F3524" s="10"/>
      <c r="G3524" s="8" t="str">
        <f t="shared" si="167"/>
        <v/>
      </c>
      <c r="H3524" s="13"/>
      <c r="K3524" s="13"/>
      <c r="L3524" s="10"/>
      <c r="M3524" s="10"/>
      <c r="S3524" s="8" t="str">
        <f>IFERROR(VLOOKUP(D3524,[1]peretoe_teenus!$A$2:$L$2000,5,FALSE),"")</f>
        <v/>
      </c>
      <c r="U3524" s="13"/>
      <c r="V3524" s="15" t="str" cm="1">
        <f t="array" ref="V3524">IFERROR(IF(AND(F3524="Tugigrupp",RANK(K3524,$K3524:$K3524)+COUNTIFS($K$2:K3524,K3524,$L$2:L3524,L3524,$M$2:M3524,M3524,$I$2:I3524,I3524,$G$2:G3524,G3524,$F$2:F3524,F3524)-1=1),SUMPRODUCT(($F$2:$F$4154=F3524)*($G$2:$G$4154=G3524)*($K$2:$K$4154=K3524)*($I$2:$I$4154=I3524)*($L$2:$L$4154=L3524)*($M$2:$M$4154=M3524)),""),"")</f>
        <v/>
      </c>
      <c r="W3524" s="15" t="str">
        <f t="shared" si="165"/>
        <v/>
      </c>
      <c r="X3524" s="16" t="str">
        <f>IF(AND(A3524=[2]an!$G$38,F3524=[2]an!$E$40),[2]an!$G$40,IF(AND(A3524=[2]an!$G$38,F3524=[2]an!$E$41),[2]an!$G$41,IF(AND(A3524=[2]an!$G$38,F3524=[2]an!$E$39,H3524&gt;=[2]an!$M$37),[2]an!$G$39,
IF(AND(A3524=[2]an!$G$38,F3524=[2]an!$E$39,H3524&lt;[2]an!$M$37,S3524="kahepoolne vajaduspõhine",U3524=""),[2]an!$M$40,
IF(AND(A3524=[2]an!$G$38,F3524=[2]an!$E$39,H3524&lt;[2]an!$M$37,S3524="kahepoolne vajaduspõhine",U3524&lt;&gt;""),[2]an!$G$39,
IF(AND(A3524=[2]an!$G$38,F3524=[2]an!$E$39,H3524&lt;[2]an!$M$37,S3524&lt;&gt;"kahepoolne vajaduspõhine"),[2]an!$G$39,
IF(AND(A3524=[2]an!$G$38,F3524=[2]an!$E$42),[2]an!$G$42,
IF(AND(A3524=[2]an!$H$38,F3524=[2]an!$E$40),[2]an!$H$40,IF(AND(A3524=[2]an!$H$38,F3524=[2]an!$E$41),[2]an!$H$41,IF(AND(A3524=[2]an!$H$38,F3524=[2]an!$E$39,H3524&gt;=[2]an!$M$37),[2]an!$H$39,
IF(AND(A3524=[2]an!$H$38,F3524=[2]an!$E$39,H3524&lt;[2]an!$M$37,S3524="kahepoolne vajaduspõhine",U3524=""),[2]an!$M$40,
IF(AND(A3524=[2]an!$H$38,F3524=[2]an!$E$39,H3524&lt;[2]an!$M$37,S3524="kahepoolne vajaduspõhine",U3524&lt;&gt;""),[2]an!$H$39,
IF(AND(A3524=[2]an!$H$38,F3524=[2]an!$E$39,H3524&lt;[2]an!$M$37,S3524&lt;&gt;"kahepoolne vajaduspõhine"),[2]an!$H$39,
IF(AND(A3524=[2]an!$H$38,F3524=[2]an!$E$42),[2]an!$H$42,
IF(AND(A3524=[2]an!$I$38,F3524=[2]an!$E$40),[2]an!$I$40,IF(AND(A3524=[2]an!$I$38,F3524=[2]an!$E$41),[2]an!$I$41,IF(AND(A3524=[2]an!$I$38,F3524=[2]an!$E$39,H3524&gt;=[2]an!$M$37),[2]an!$I$39,
IF(AND(A3524=[2]an!$I$38,F3524=[2]an!$E$39,H3524&lt;[2]an!$M$37,S3524="kahepoolne vajaduspõhine",U3524=""),[2]an!$M$40,
IF(AND(A3524=[2]an!$I$38,F3524=[2]an!$E$39,H3524&lt;[2]an!$M$37,S3524="kahepoolne vajaduspõhine",U3524&lt;&gt;""),[2]an!$I$39,
IF(AND(A3524=[2]an!$I$38,F3524=[2]an!$E$39,H3524&lt;[2]an!$M$37,S3524&lt;&gt;"kahepoolne vajaduspõhine"),[2]an!$I$39,
IF(AND(A3524=[2]an!$I$38,F3524=[2]an!$E$42),[2]an!$I$42,
IF(AND(A3524=[2]an!$J$38,F3524=[2]an!$E$40),[2]an!$J$40,IF(AND(A3524=[2]an!$J$38,F3524=[2]an!$E$41),[2]an!$J$41,IF(AND(A3524=[2]an!$J$38,F3524=[2]an!$E$39,H3524&gt;=[2]an!$M$37),[2]an!$J$39,
IF(AND(A3524=[2]an!$J$38,F3524=[2]an!$E$39,H3524&lt;[2]an!$M$37,S3524="kahepoolne vajaduspõhine",U3524=""),[2]an!$M$40,
IF(AND(A3524=[2]an!$J$38,F3524=[2]an!$E$39,H3524&lt;[2]an!$M$37,S3524="kahepoolne vajaduspõhine",U3524&lt;&gt;""),[2]an!$J$39,
IF(AND(A3524=[2]an!$J$38,F3524=[2]an!$E$39,H3524&lt;[2]an!$M$37,S3524&lt;&gt;"kahepoolne vajaduspõhine"),[2]an!$J$39,
IF(AND(A3524=[2]an!$J$38,F3524=[2]an!$E$42),[2]an!$J$42,""))))))))))))))))))))))))))))</f>
        <v/>
      </c>
      <c r="Y3524" s="17" t="str">
        <f>IFERROR(IF(F3524="Tugigrupp",0,
IF(AND(F3524="Peretoe teenus",H3524&gt;=[2]an!$M$37,RANK(D3524,$D3524:$D3524)+COUNTIFS($D$2:D3524,D3524,$F$2:F3524,F3524)-1&gt;1),"",
IF(AND(F3524="Peretoe teenus",H3524&gt;=[2]an!$M$37,RANK(D3524,$D3524:$D3524)+COUNTIFS($D$2:D3524,D3524,$F$2:F3524,F3524)-1=1,MONTH(H3524)=MONTH(K3524)=TRUE,YEAR(H3524)=YEAR(K3524)=TRUE),((EOMONTH(H3524,0)-H3524+1)*X3524)/DAY(EOMONTH(H3524,0)),
IF(AND(F3524="Peretoe teenus",H3524&gt;=[2]an!$M$37,RANK(D3524,$D3524:$D3524)+COUNTIFS($D$2:D3524,D3524,$F$2:F3524,F3524)-1=1),X3524,
IF(AND(F3524="Peretoe teenus",H3524&lt;[2]an!$M$37,S3524&lt;&gt;"kahepoolne vajaduspõhine",RANK(D3524,$D3524:$D3524)+COUNTIFS($D$2:D3524,D3524,$F$2:F3524,F3524)-1=1),X3524,
IF(AND(F3524="Peretoe teenus",H3524&lt;[2]an!$M$37,S3524&lt;&gt;"kahepoolne vajaduspõhine",RANK(D3524,$D3524:$D3524)+COUNTIFS($D$2:D3524,D3524,$F$2:F3524,F3524)-1&gt;1),"",
IF(AND(F3524="Peretoe teenus",H3524&lt;[2]an!$M$37,S3524="kahepoolne vajaduspõhine",U3524="",RANK(D3524,$D3524:$D3524)+COUNTIFS($D$2:D3524,D3524,$F$2:F3524,F3524)-1=1),X3524,
IF(AND(F3524="Peretoe teenus",H3524&lt;[2]an!$M$37,S3524="kahepoolne vajaduspõhine",U3524="",RANK(D3524,$D3524:$D3524)+COUNTIFS($D$2:D3524,D3524,$F$2:F3524,F3524)-1&gt;1),"",
IF(AND(F3524="Peretoe teenus",H3524&lt;[2]an!$M$37,S3524="kahepoolne vajaduspõhine",U3524&lt;[2]an!$M$37,RANK(D3524,$D3524:$D3524)+COUNTIFS($D$2:D3524,D3524,$F$2:F3524,F3524)-1=1),X3524,
IF(AND(F3524="Peretoe teenus",H3524&lt;[2]an!$M$37,S3524="kahepoolne vajaduspõhine",U3524&lt;[2]an!$M$37,RANK(D3524,$D3524:$D3524)+COUNTIFS($D$2:D3524,D3524,$F$2:F3524,F3524)-1&gt;1),"",
IF(AND(F3524="Peretoe teenus",H3524&lt;[2]an!$M$37,S3524="kahepoolne vajaduspõhine",U3524&gt;=[2]an!$M$37,U3524&lt;=[2]an!$M$38,RANK(D3524,$D3524:$D3524)+COUNTIFS($D$2:D3524,D3524,$F$2:F3524,F3524)-1=1),
((EOMONTH(U3524,0)-U3524+1)*X3524)/DAY(EOMONTH(U3524,0))+(DAY(U3524)-1)*100/DAY(EOMONTH(U3524,0)),
IF(AND(F3524="Peretoe teenus",H3524&lt;[2]an!$M$37,S3524="kahepoolne vajaduspõhine",U3524&gt;=[2]an!$M$37,U3524&lt;=[2]an!$M$38,RANK(D3524,$D3524:$D3524)+COUNTIFS($D$2:D3524,D3524,$F$2:F3524,F3524)-1&gt;1),"",
IF(AND(F3524="Peretoe teenus",H3524&lt;[2]an!$M$37,S3524="kahepoolne vajaduspõhine",U3524&gt;[2]an!$M$38,RANK(D3524,$D3524:$D3524)+COUNTIFS($D$2:D3524,D3524,$F$2:F3524,F3524)-1=1),X3524,
IF(AND(F3524="Peretoe teenus",H3524&lt;[2]an!$M$37,S3524="kahepoolne vajaduspõhine",U3524&gt;[2]an!$M$38,RANK(D3524,$D3524:$D3524)+COUNTIFS($D$2:D3524,D3524,$F$2:F3524,F3524)-1&gt;1),"",X3524*W3524)))))))))))))),"")</f>
        <v/>
      </c>
      <c r="Z3524" s="18" t="str">
        <f t="shared" si="166"/>
        <v/>
      </c>
      <c r="AA3524" s="19" t="str">
        <f>IFERROR(VLOOKUP(E3524,[2]an!$A$3:$B$81,2,FALSE),"")</f>
        <v/>
      </c>
      <c r="AB3524" s="19" t="str">
        <f>IFERROR(VLOOKUP(AA3524,[2]an!$C$2:$D$16,2,FALSE),"")</f>
        <v/>
      </c>
      <c r="AC3524" s="20"/>
      <c r="AD3524" s="21" t="str">
        <f>IF(A3524=[2]an!$F$36,VLOOKUP([2]an!$F$36,[2]an!$F$36:$H$36,3,FALSE),IF(A3524=[2]an!$F$35,VLOOKUP([2]an!$F$35,[2]an!$F$35:$H$35,3,FALSE),IF(A3524=[2]an!$F$33,VLOOKUP([2]an!$F$33,[2]an!$F$33:$H$33,3,FALSE),IF(A3524=[2]an!$F$31,VLOOKUP([2]an!$F$31,[2]an!$F$31:$H$31,3,FALSE),""))))</f>
        <v/>
      </c>
    </row>
    <row r="3525" spans="6:30" x14ac:dyDescent="0.2">
      <c r="F3525" s="10"/>
      <c r="G3525" s="8" t="str">
        <f t="shared" si="167"/>
        <v/>
      </c>
      <c r="H3525" s="13"/>
      <c r="K3525" s="13"/>
      <c r="L3525" s="10"/>
      <c r="M3525" s="10"/>
      <c r="S3525" s="8" t="str">
        <f>IFERROR(VLOOKUP(D3525,[1]peretoe_teenus!$A$2:$L$2000,5,FALSE),"")</f>
        <v/>
      </c>
      <c r="U3525" s="13"/>
      <c r="V3525" s="15" t="str" cm="1">
        <f t="array" ref="V3525">IFERROR(IF(AND(F3525="Tugigrupp",RANK(K3525,$K3525:$K3525)+COUNTIFS($K$2:K3525,K3525,$L$2:L3525,L3525,$M$2:M3525,M3525,$I$2:I3525,I3525,$G$2:G3525,G3525,$F$2:F3525,F3525)-1=1),SUMPRODUCT(($F$2:$F$4154=F3525)*($G$2:$G$4154=G3525)*($K$2:$K$4154=K3525)*($I$2:$I$4154=I3525)*($L$2:$L$4154=L3525)*($M$2:$M$4154=M3525)),""),"")</f>
        <v/>
      </c>
      <c r="W3525" s="15" t="str">
        <f t="shared" si="165"/>
        <v/>
      </c>
      <c r="X3525" s="16" t="str">
        <f>IF(AND(A3525=[2]an!$G$38,F3525=[2]an!$E$40),[2]an!$G$40,IF(AND(A3525=[2]an!$G$38,F3525=[2]an!$E$41),[2]an!$G$41,IF(AND(A3525=[2]an!$G$38,F3525=[2]an!$E$39,H3525&gt;=[2]an!$M$37),[2]an!$G$39,
IF(AND(A3525=[2]an!$G$38,F3525=[2]an!$E$39,H3525&lt;[2]an!$M$37,S3525="kahepoolne vajaduspõhine",U3525=""),[2]an!$M$40,
IF(AND(A3525=[2]an!$G$38,F3525=[2]an!$E$39,H3525&lt;[2]an!$M$37,S3525="kahepoolne vajaduspõhine",U3525&lt;&gt;""),[2]an!$G$39,
IF(AND(A3525=[2]an!$G$38,F3525=[2]an!$E$39,H3525&lt;[2]an!$M$37,S3525&lt;&gt;"kahepoolne vajaduspõhine"),[2]an!$G$39,
IF(AND(A3525=[2]an!$G$38,F3525=[2]an!$E$42),[2]an!$G$42,
IF(AND(A3525=[2]an!$H$38,F3525=[2]an!$E$40),[2]an!$H$40,IF(AND(A3525=[2]an!$H$38,F3525=[2]an!$E$41),[2]an!$H$41,IF(AND(A3525=[2]an!$H$38,F3525=[2]an!$E$39,H3525&gt;=[2]an!$M$37),[2]an!$H$39,
IF(AND(A3525=[2]an!$H$38,F3525=[2]an!$E$39,H3525&lt;[2]an!$M$37,S3525="kahepoolne vajaduspõhine",U3525=""),[2]an!$M$40,
IF(AND(A3525=[2]an!$H$38,F3525=[2]an!$E$39,H3525&lt;[2]an!$M$37,S3525="kahepoolne vajaduspõhine",U3525&lt;&gt;""),[2]an!$H$39,
IF(AND(A3525=[2]an!$H$38,F3525=[2]an!$E$39,H3525&lt;[2]an!$M$37,S3525&lt;&gt;"kahepoolne vajaduspõhine"),[2]an!$H$39,
IF(AND(A3525=[2]an!$H$38,F3525=[2]an!$E$42),[2]an!$H$42,
IF(AND(A3525=[2]an!$I$38,F3525=[2]an!$E$40),[2]an!$I$40,IF(AND(A3525=[2]an!$I$38,F3525=[2]an!$E$41),[2]an!$I$41,IF(AND(A3525=[2]an!$I$38,F3525=[2]an!$E$39,H3525&gt;=[2]an!$M$37),[2]an!$I$39,
IF(AND(A3525=[2]an!$I$38,F3525=[2]an!$E$39,H3525&lt;[2]an!$M$37,S3525="kahepoolne vajaduspõhine",U3525=""),[2]an!$M$40,
IF(AND(A3525=[2]an!$I$38,F3525=[2]an!$E$39,H3525&lt;[2]an!$M$37,S3525="kahepoolne vajaduspõhine",U3525&lt;&gt;""),[2]an!$I$39,
IF(AND(A3525=[2]an!$I$38,F3525=[2]an!$E$39,H3525&lt;[2]an!$M$37,S3525&lt;&gt;"kahepoolne vajaduspõhine"),[2]an!$I$39,
IF(AND(A3525=[2]an!$I$38,F3525=[2]an!$E$42),[2]an!$I$42,
IF(AND(A3525=[2]an!$J$38,F3525=[2]an!$E$40),[2]an!$J$40,IF(AND(A3525=[2]an!$J$38,F3525=[2]an!$E$41),[2]an!$J$41,IF(AND(A3525=[2]an!$J$38,F3525=[2]an!$E$39,H3525&gt;=[2]an!$M$37),[2]an!$J$39,
IF(AND(A3525=[2]an!$J$38,F3525=[2]an!$E$39,H3525&lt;[2]an!$M$37,S3525="kahepoolne vajaduspõhine",U3525=""),[2]an!$M$40,
IF(AND(A3525=[2]an!$J$38,F3525=[2]an!$E$39,H3525&lt;[2]an!$M$37,S3525="kahepoolne vajaduspõhine",U3525&lt;&gt;""),[2]an!$J$39,
IF(AND(A3525=[2]an!$J$38,F3525=[2]an!$E$39,H3525&lt;[2]an!$M$37,S3525&lt;&gt;"kahepoolne vajaduspõhine"),[2]an!$J$39,
IF(AND(A3525=[2]an!$J$38,F3525=[2]an!$E$42),[2]an!$J$42,""))))))))))))))))))))))))))))</f>
        <v/>
      </c>
      <c r="Y3525" s="17" t="str">
        <f>IFERROR(IF(F3525="Tugigrupp",0,
IF(AND(F3525="Peretoe teenus",H3525&gt;=[2]an!$M$37,RANK(D3525,$D3525:$D3525)+COUNTIFS($D$2:D3525,D3525,$F$2:F3525,F3525)-1&gt;1),"",
IF(AND(F3525="Peretoe teenus",H3525&gt;=[2]an!$M$37,RANK(D3525,$D3525:$D3525)+COUNTIFS($D$2:D3525,D3525,$F$2:F3525,F3525)-1=1,MONTH(H3525)=MONTH(K3525)=TRUE,YEAR(H3525)=YEAR(K3525)=TRUE),((EOMONTH(H3525,0)-H3525+1)*X3525)/DAY(EOMONTH(H3525,0)),
IF(AND(F3525="Peretoe teenus",H3525&gt;=[2]an!$M$37,RANK(D3525,$D3525:$D3525)+COUNTIFS($D$2:D3525,D3525,$F$2:F3525,F3525)-1=1),X3525,
IF(AND(F3525="Peretoe teenus",H3525&lt;[2]an!$M$37,S3525&lt;&gt;"kahepoolne vajaduspõhine",RANK(D3525,$D3525:$D3525)+COUNTIFS($D$2:D3525,D3525,$F$2:F3525,F3525)-1=1),X3525,
IF(AND(F3525="Peretoe teenus",H3525&lt;[2]an!$M$37,S3525&lt;&gt;"kahepoolne vajaduspõhine",RANK(D3525,$D3525:$D3525)+COUNTIFS($D$2:D3525,D3525,$F$2:F3525,F3525)-1&gt;1),"",
IF(AND(F3525="Peretoe teenus",H3525&lt;[2]an!$M$37,S3525="kahepoolne vajaduspõhine",U3525="",RANK(D3525,$D3525:$D3525)+COUNTIFS($D$2:D3525,D3525,$F$2:F3525,F3525)-1=1),X3525,
IF(AND(F3525="Peretoe teenus",H3525&lt;[2]an!$M$37,S3525="kahepoolne vajaduspõhine",U3525="",RANK(D3525,$D3525:$D3525)+COUNTIFS($D$2:D3525,D3525,$F$2:F3525,F3525)-1&gt;1),"",
IF(AND(F3525="Peretoe teenus",H3525&lt;[2]an!$M$37,S3525="kahepoolne vajaduspõhine",U3525&lt;[2]an!$M$37,RANK(D3525,$D3525:$D3525)+COUNTIFS($D$2:D3525,D3525,$F$2:F3525,F3525)-1=1),X3525,
IF(AND(F3525="Peretoe teenus",H3525&lt;[2]an!$M$37,S3525="kahepoolne vajaduspõhine",U3525&lt;[2]an!$M$37,RANK(D3525,$D3525:$D3525)+COUNTIFS($D$2:D3525,D3525,$F$2:F3525,F3525)-1&gt;1),"",
IF(AND(F3525="Peretoe teenus",H3525&lt;[2]an!$M$37,S3525="kahepoolne vajaduspõhine",U3525&gt;=[2]an!$M$37,U3525&lt;=[2]an!$M$38,RANK(D3525,$D3525:$D3525)+COUNTIFS($D$2:D3525,D3525,$F$2:F3525,F3525)-1=1),
((EOMONTH(U3525,0)-U3525+1)*X3525)/DAY(EOMONTH(U3525,0))+(DAY(U3525)-1)*100/DAY(EOMONTH(U3525,0)),
IF(AND(F3525="Peretoe teenus",H3525&lt;[2]an!$M$37,S3525="kahepoolne vajaduspõhine",U3525&gt;=[2]an!$M$37,U3525&lt;=[2]an!$M$38,RANK(D3525,$D3525:$D3525)+COUNTIFS($D$2:D3525,D3525,$F$2:F3525,F3525)-1&gt;1),"",
IF(AND(F3525="Peretoe teenus",H3525&lt;[2]an!$M$37,S3525="kahepoolne vajaduspõhine",U3525&gt;[2]an!$M$38,RANK(D3525,$D3525:$D3525)+COUNTIFS($D$2:D3525,D3525,$F$2:F3525,F3525)-1=1),X3525,
IF(AND(F3525="Peretoe teenus",H3525&lt;[2]an!$M$37,S3525="kahepoolne vajaduspõhine",U3525&gt;[2]an!$M$38,RANK(D3525,$D3525:$D3525)+COUNTIFS($D$2:D3525,D3525,$F$2:F3525,F3525)-1&gt;1),"",X3525*W3525)))))))))))))),"")</f>
        <v/>
      </c>
      <c r="Z3525" s="18" t="str">
        <f t="shared" si="166"/>
        <v/>
      </c>
      <c r="AA3525" s="19" t="str">
        <f>IFERROR(VLOOKUP(E3525,[2]an!$A$3:$B$81,2,FALSE),"")</f>
        <v/>
      </c>
      <c r="AB3525" s="19" t="str">
        <f>IFERROR(VLOOKUP(AA3525,[2]an!$C$2:$D$16,2,FALSE),"")</f>
        <v/>
      </c>
      <c r="AC3525" s="20"/>
      <c r="AD3525" s="21" t="str">
        <f>IF(A3525=[2]an!$F$36,VLOOKUP([2]an!$F$36,[2]an!$F$36:$H$36,3,FALSE),IF(A3525=[2]an!$F$35,VLOOKUP([2]an!$F$35,[2]an!$F$35:$H$35,3,FALSE),IF(A3525=[2]an!$F$33,VLOOKUP([2]an!$F$33,[2]an!$F$33:$H$33,3,FALSE),IF(A3525=[2]an!$F$31,VLOOKUP([2]an!$F$31,[2]an!$F$31:$H$31,3,FALSE),""))))</f>
        <v/>
      </c>
    </row>
    <row r="3526" spans="6:30" x14ac:dyDescent="0.2">
      <c r="F3526" s="10"/>
      <c r="G3526" s="8" t="str">
        <f t="shared" si="167"/>
        <v/>
      </c>
      <c r="H3526" s="13"/>
      <c r="K3526" s="13"/>
      <c r="L3526" s="10"/>
      <c r="M3526" s="10"/>
      <c r="S3526" s="8" t="str">
        <f>IFERROR(VLOOKUP(D3526,[1]peretoe_teenus!$A$2:$L$2000,5,FALSE),"")</f>
        <v/>
      </c>
      <c r="U3526" s="13"/>
      <c r="V3526" s="15" t="str" cm="1">
        <f t="array" ref="V3526">IFERROR(IF(AND(F3526="Tugigrupp",RANK(K3526,$K3526:$K3526)+COUNTIFS($K$2:K3526,K3526,$L$2:L3526,L3526,$M$2:M3526,M3526,$I$2:I3526,I3526,$G$2:G3526,G3526,$F$2:F3526,F3526)-1=1),SUMPRODUCT(($F$2:$F$4154=F3526)*($G$2:$G$4154=G3526)*($K$2:$K$4154=K3526)*($I$2:$I$4154=I3526)*($L$2:$L$4154=L3526)*($M$2:$M$4154=M3526)),""),"")</f>
        <v/>
      </c>
      <c r="W3526" s="15" t="str">
        <f t="shared" si="165"/>
        <v/>
      </c>
      <c r="X3526" s="16" t="str">
        <f>IF(AND(A3526=[2]an!$G$38,F3526=[2]an!$E$40),[2]an!$G$40,IF(AND(A3526=[2]an!$G$38,F3526=[2]an!$E$41),[2]an!$G$41,IF(AND(A3526=[2]an!$G$38,F3526=[2]an!$E$39,H3526&gt;=[2]an!$M$37),[2]an!$G$39,
IF(AND(A3526=[2]an!$G$38,F3526=[2]an!$E$39,H3526&lt;[2]an!$M$37,S3526="kahepoolne vajaduspõhine",U3526=""),[2]an!$M$40,
IF(AND(A3526=[2]an!$G$38,F3526=[2]an!$E$39,H3526&lt;[2]an!$M$37,S3526="kahepoolne vajaduspõhine",U3526&lt;&gt;""),[2]an!$G$39,
IF(AND(A3526=[2]an!$G$38,F3526=[2]an!$E$39,H3526&lt;[2]an!$M$37,S3526&lt;&gt;"kahepoolne vajaduspõhine"),[2]an!$G$39,
IF(AND(A3526=[2]an!$G$38,F3526=[2]an!$E$42),[2]an!$G$42,
IF(AND(A3526=[2]an!$H$38,F3526=[2]an!$E$40),[2]an!$H$40,IF(AND(A3526=[2]an!$H$38,F3526=[2]an!$E$41),[2]an!$H$41,IF(AND(A3526=[2]an!$H$38,F3526=[2]an!$E$39,H3526&gt;=[2]an!$M$37),[2]an!$H$39,
IF(AND(A3526=[2]an!$H$38,F3526=[2]an!$E$39,H3526&lt;[2]an!$M$37,S3526="kahepoolne vajaduspõhine",U3526=""),[2]an!$M$40,
IF(AND(A3526=[2]an!$H$38,F3526=[2]an!$E$39,H3526&lt;[2]an!$M$37,S3526="kahepoolne vajaduspõhine",U3526&lt;&gt;""),[2]an!$H$39,
IF(AND(A3526=[2]an!$H$38,F3526=[2]an!$E$39,H3526&lt;[2]an!$M$37,S3526&lt;&gt;"kahepoolne vajaduspõhine"),[2]an!$H$39,
IF(AND(A3526=[2]an!$H$38,F3526=[2]an!$E$42),[2]an!$H$42,
IF(AND(A3526=[2]an!$I$38,F3526=[2]an!$E$40),[2]an!$I$40,IF(AND(A3526=[2]an!$I$38,F3526=[2]an!$E$41),[2]an!$I$41,IF(AND(A3526=[2]an!$I$38,F3526=[2]an!$E$39,H3526&gt;=[2]an!$M$37),[2]an!$I$39,
IF(AND(A3526=[2]an!$I$38,F3526=[2]an!$E$39,H3526&lt;[2]an!$M$37,S3526="kahepoolne vajaduspõhine",U3526=""),[2]an!$M$40,
IF(AND(A3526=[2]an!$I$38,F3526=[2]an!$E$39,H3526&lt;[2]an!$M$37,S3526="kahepoolne vajaduspõhine",U3526&lt;&gt;""),[2]an!$I$39,
IF(AND(A3526=[2]an!$I$38,F3526=[2]an!$E$39,H3526&lt;[2]an!$M$37,S3526&lt;&gt;"kahepoolne vajaduspõhine"),[2]an!$I$39,
IF(AND(A3526=[2]an!$I$38,F3526=[2]an!$E$42),[2]an!$I$42,
IF(AND(A3526=[2]an!$J$38,F3526=[2]an!$E$40),[2]an!$J$40,IF(AND(A3526=[2]an!$J$38,F3526=[2]an!$E$41),[2]an!$J$41,IF(AND(A3526=[2]an!$J$38,F3526=[2]an!$E$39,H3526&gt;=[2]an!$M$37),[2]an!$J$39,
IF(AND(A3526=[2]an!$J$38,F3526=[2]an!$E$39,H3526&lt;[2]an!$M$37,S3526="kahepoolne vajaduspõhine",U3526=""),[2]an!$M$40,
IF(AND(A3526=[2]an!$J$38,F3526=[2]an!$E$39,H3526&lt;[2]an!$M$37,S3526="kahepoolne vajaduspõhine",U3526&lt;&gt;""),[2]an!$J$39,
IF(AND(A3526=[2]an!$J$38,F3526=[2]an!$E$39,H3526&lt;[2]an!$M$37,S3526&lt;&gt;"kahepoolne vajaduspõhine"),[2]an!$J$39,
IF(AND(A3526=[2]an!$J$38,F3526=[2]an!$E$42),[2]an!$J$42,""))))))))))))))))))))))))))))</f>
        <v/>
      </c>
      <c r="Y3526" s="17" t="str">
        <f>IFERROR(IF(F3526="Tugigrupp",0,
IF(AND(F3526="Peretoe teenus",H3526&gt;=[2]an!$M$37,RANK(D3526,$D3526:$D3526)+COUNTIFS($D$2:D3526,D3526,$F$2:F3526,F3526)-1&gt;1),"",
IF(AND(F3526="Peretoe teenus",H3526&gt;=[2]an!$M$37,RANK(D3526,$D3526:$D3526)+COUNTIFS($D$2:D3526,D3526,$F$2:F3526,F3526)-1=1,MONTH(H3526)=MONTH(K3526)=TRUE,YEAR(H3526)=YEAR(K3526)=TRUE),((EOMONTH(H3526,0)-H3526+1)*X3526)/DAY(EOMONTH(H3526,0)),
IF(AND(F3526="Peretoe teenus",H3526&gt;=[2]an!$M$37,RANK(D3526,$D3526:$D3526)+COUNTIFS($D$2:D3526,D3526,$F$2:F3526,F3526)-1=1),X3526,
IF(AND(F3526="Peretoe teenus",H3526&lt;[2]an!$M$37,S3526&lt;&gt;"kahepoolne vajaduspõhine",RANK(D3526,$D3526:$D3526)+COUNTIFS($D$2:D3526,D3526,$F$2:F3526,F3526)-1=1),X3526,
IF(AND(F3526="Peretoe teenus",H3526&lt;[2]an!$M$37,S3526&lt;&gt;"kahepoolne vajaduspõhine",RANK(D3526,$D3526:$D3526)+COUNTIFS($D$2:D3526,D3526,$F$2:F3526,F3526)-1&gt;1),"",
IF(AND(F3526="Peretoe teenus",H3526&lt;[2]an!$M$37,S3526="kahepoolne vajaduspõhine",U3526="",RANK(D3526,$D3526:$D3526)+COUNTIFS($D$2:D3526,D3526,$F$2:F3526,F3526)-1=1),X3526,
IF(AND(F3526="Peretoe teenus",H3526&lt;[2]an!$M$37,S3526="kahepoolne vajaduspõhine",U3526="",RANK(D3526,$D3526:$D3526)+COUNTIFS($D$2:D3526,D3526,$F$2:F3526,F3526)-1&gt;1),"",
IF(AND(F3526="Peretoe teenus",H3526&lt;[2]an!$M$37,S3526="kahepoolne vajaduspõhine",U3526&lt;[2]an!$M$37,RANK(D3526,$D3526:$D3526)+COUNTIFS($D$2:D3526,D3526,$F$2:F3526,F3526)-1=1),X3526,
IF(AND(F3526="Peretoe teenus",H3526&lt;[2]an!$M$37,S3526="kahepoolne vajaduspõhine",U3526&lt;[2]an!$M$37,RANK(D3526,$D3526:$D3526)+COUNTIFS($D$2:D3526,D3526,$F$2:F3526,F3526)-1&gt;1),"",
IF(AND(F3526="Peretoe teenus",H3526&lt;[2]an!$M$37,S3526="kahepoolne vajaduspõhine",U3526&gt;=[2]an!$M$37,U3526&lt;=[2]an!$M$38,RANK(D3526,$D3526:$D3526)+COUNTIFS($D$2:D3526,D3526,$F$2:F3526,F3526)-1=1),
((EOMONTH(U3526,0)-U3526+1)*X3526)/DAY(EOMONTH(U3526,0))+(DAY(U3526)-1)*100/DAY(EOMONTH(U3526,0)),
IF(AND(F3526="Peretoe teenus",H3526&lt;[2]an!$M$37,S3526="kahepoolne vajaduspõhine",U3526&gt;=[2]an!$M$37,U3526&lt;=[2]an!$M$38,RANK(D3526,$D3526:$D3526)+COUNTIFS($D$2:D3526,D3526,$F$2:F3526,F3526)-1&gt;1),"",
IF(AND(F3526="Peretoe teenus",H3526&lt;[2]an!$M$37,S3526="kahepoolne vajaduspõhine",U3526&gt;[2]an!$M$38,RANK(D3526,$D3526:$D3526)+COUNTIFS($D$2:D3526,D3526,$F$2:F3526,F3526)-1=1),X3526,
IF(AND(F3526="Peretoe teenus",H3526&lt;[2]an!$M$37,S3526="kahepoolne vajaduspõhine",U3526&gt;[2]an!$M$38,RANK(D3526,$D3526:$D3526)+COUNTIFS($D$2:D3526,D3526,$F$2:F3526,F3526)-1&gt;1),"",X3526*W3526)))))))))))))),"")</f>
        <v/>
      </c>
      <c r="Z3526" s="18" t="str">
        <f t="shared" si="166"/>
        <v/>
      </c>
      <c r="AA3526" s="19" t="str">
        <f>IFERROR(VLOOKUP(E3526,[2]an!$A$3:$B$81,2,FALSE),"")</f>
        <v/>
      </c>
      <c r="AB3526" s="19" t="str">
        <f>IFERROR(VLOOKUP(AA3526,[2]an!$C$2:$D$16,2,FALSE),"")</f>
        <v/>
      </c>
      <c r="AC3526" s="20"/>
      <c r="AD3526" s="21" t="str">
        <f>IF(A3526=[2]an!$F$36,VLOOKUP([2]an!$F$36,[2]an!$F$36:$H$36,3,FALSE),IF(A3526=[2]an!$F$35,VLOOKUP([2]an!$F$35,[2]an!$F$35:$H$35,3,FALSE),IF(A3526=[2]an!$F$33,VLOOKUP([2]an!$F$33,[2]an!$F$33:$H$33,3,FALSE),IF(A3526=[2]an!$F$31,VLOOKUP([2]an!$F$31,[2]an!$F$31:$H$31,3,FALSE),""))))</f>
        <v/>
      </c>
    </row>
    <row r="3527" spans="6:30" x14ac:dyDescent="0.2">
      <c r="F3527" s="10"/>
      <c r="G3527" s="8" t="str">
        <f t="shared" si="167"/>
        <v/>
      </c>
      <c r="H3527" s="13"/>
      <c r="K3527" s="13"/>
      <c r="L3527" s="10"/>
      <c r="M3527" s="10"/>
      <c r="S3527" s="8" t="str">
        <f>IFERROR(VLOOKUP(D3527,[1]peretoe_teenus!$A$2:$L$2000,5,FALSE),"")</f>
        <v/>
      </c>
      <c r="U3527" s="13"/>
      <c r="V3527" s="15" t="str" cm="1">
        <f t="array" ref="V3527">IFERROR(IF(AND(F3527="Tugigrupp",RANK(K3527,$K3527:$K3527)+COUNTIFS($K$2:K3527,K3527,$L$2:L3527,L3527,$M$2:M3527,M3527,$I$2:I3527,I3527,$G$2:G3527,G3527,$F$2:F3527,F3527)-1=1),SUMPRODUCT(($F$2:$F$4154=F3527)*($G$2:$G$4154=G3527)*($K$2:$K$4154=K3527)*($I$2:$I$4154=I3527)*($L$2:$L$4154=L3527)*($M$2:$M$4154=M3527)),""),"")</f>
        <v/>
      </c>
      <c r="W3527" s="15" t="str">
        <f t="shared" si="165"/>
        <v/>
      </c>
      <c r="X3527" s="16" t="str">
        <f>IF(AND(A3527=[2]an!$G$38,F3527=[2]an!$E$40),[2]an!$G$40,IF(AND(A3527=[2]an!$G$38,F3527=[2]an!$E$41),[2]an!$G$41,IF(AND(A3527=[2]an!$G$38,F3527=[2]an!$E$39,H3527&gt;=[2]an!$M$37),[2]an!$G$39,
IF(AND(A3527=[2]an!$G$38,F3527=[2]an!$E$39,H3527&lt;[2]an!$M$37,S3527="kahepoolne vajaduspõhine",U3527=""),[2]an!$M$40,
IF(AND(A3527=[2]an!$G$38,F3527=[2]an!$E$39,H3527&lt;[2]an!$M$37,S3527="kahepoolne vajaduspõhine",U3527&lt;&gt;""),[2]an!$G$39,
IF(AND(A3527=[2]an!$G$38,F3527=[2]an!$E$39,H3527&lt;[2]an!$M$37,S3527&lt;&gt;"kahepoolne vajaduspõhine"),[2]an!$G$39,
IF(AND(A3527=[2]an!$G$38,F3527=[2]an!$E$42),[2]an!$G$42,
IF(AND(A3527=[2]an!$H$38,F3527=[2]an!$E$40),[2]an!$H$40,IF(AND(A3527=[2]an!$H$38,F3527=[2]an!$E$41),[2]an!$H$41,IF(AND(A3527=[2]an!$H$38,F3527=[2]an!$E$39,H3527&gt;=[2]an!$M$37),[2]an!$H$39,
IF(AND(A3527=[2]an!$H$38,F3527=[2]an!$E$39,H3527&lt;[2]an!$M$37,S3527="kahepoolne vajaduspõhine",U3527=""),[2]an!$M$40,
IF(AND(A3527=[2]an!$H$38,F3527=[2]an!$E$39,H3527&lt;[2]an!$M$37,S3527="kahepoolne vajaduspõhine",U3527&lt;&gt;""),[2]an!$H$39,
IF(AND(A3527=[2]an!$H$38,F3527=[2]an!$E$39,H3527&lt;[2]an!$M$37,S3527&lt;&gt;"kahepoolne vajaduspõhine"),[2]an!$H$39,
IF(AND(A3527=[2]an!$H$38,F3527=[2]an!$E$42),[2]an!$H$42,
IF(AND(A3527=[2]an!$I$38,F3527=[2]an!$E$40),[2]an!$I$40,IF(AND(A3527=[2]an!$I$38,F3527=[2]an!$E$41),[2]an!$I$41,IF(AND(A3527=[2]an!$I$38,F3527=[2]an!$E$39,H3527&gt;=[2]an!$M$37),[2]an!$I$39,
IF(AND(A3527=[2]an!$I$38,F3527=[2]an!$E$39,H3527&lt;[2]an!$M$37,S3527="kahepoolne vajaduspõhine",U3527=""),[2]an!$M$40,
IF(AND(A3527=[2]an!$I$38,F3527=[2]an!$E$39,H3527&lt;[2]an!$M$37,S3527="kahepoolne vajaduspõhine",U3527&lt;&gt;""),[2]an!$I$39,
IF(AND(A3527=[2]an!$I$38,F3527=[2]an!$E$39,H3527&lt;[2]an!$M$37,S3527&lt;&gt;"kahepoolne vajaduspõhine"),[2]an!$I$39,
IF(AND(A3527=[2]an!$I$38,F3527=[2]an!$E$42),[2]an!$I$42,
IF(AND(A3527=[2]an!$J$38,F3527=[2]an!$E$40),[2]an!$J$40,IF(AND(A3527=[2]an!$J$38,F3527=[2]an!$E$41),[2]an!$J$41,IF(AND(A3527=[2]an!$J$38,F3527=[2]an!$E$39,H3527&gt;=[2]an!$M$37),[2]an!$J$39,
IF(AND(A3527=[2]an!$J$38,F3527=[2]an!$E$39,H3527&lt;[2]an!$M$37,S3527="kahepoolne vajaduspõhine",U3527=""),[2]an!$M$40,
IF(AND(A3527=[2]an!$J$38,F3527=[2]an!$E$39,H3527&lt;[2]an!$M$37,S3527="kahepoolne vajaduspõhine",U3527&lt;&gt;""),[2]an!$J$39,
IF(AND(A3527=[2]an!$J$38,F3527=[2]an!$E$39,H3527&lt;[2]an!$M$37,S3527&lt;&gt;"kahepoolne vajaduspõhine"),[2]an!$J$39,
IF(AND(A3527=[2]an!$J$38,F3527=[2]an!$E$42),[2]an!$J$42,""))))))))))))))))))))))))))))</f>
        <v/>
      </c>
      <c r="Y3527" s="17" t="str">
        <f>IFERROR(IF(F3527="Tugigrupp",0,
IF(AND(F3527="Peretoe teenus",H3527&gt;=[2]an!$M$37,RANK(D3527,$D3527:$D3527)+COUNTIFS($D$2:D3527,D3527,$F$2:F3527,F3527)-1&gt;1),"",
IF(AND(F3527="Peretoe teenus",H3527&gt;=[2]an!$M$37,RANK(D3527,$D3527:$D3527)+COUNTIFS($D$2:D3527,D3527,$F$2:F3527,F3527)-1=1,MONTH(H3527)=MONTH(K3527)=TRUE,YEAR(H3527)=YEAR(K3527)=TRUE),((EOMONTH(H3527,0)-H3527+1)*X3527)/DAY(EOMONTH(H3527,0)),
IF(AND(F3527="Peretoe teenus",H3527&gt;=[2]an!$M$37,RANK(D3527,$D3527:$D3527)+COUNTIFS($D$2:D3527,D3527,$F$2:F3527,F3527)-1=1),X3527,
IF(AND(F3527="Peretoe teenus",H3527&lt;[2]an!$M$37,S3527&lt;&gt;"kahepoolne vajaduspõhine",RANK(D3527,$D3527:$D3527)+COUNTIFS($D$2:D3527,D3527,$F$2:F3527,F3527)-1=1),X3527,
IF(AND(F3527="Peretoe teenus",H3527&lt;[2]an!$M$37,S3527&lt;&gt;"kahepoolne vajaduspõhine",RANK(D3527,$D3527:$D3527)+COUNTIFS($D$2:D3527,D3527,$F$2:F3527,F3527)-1&gt;1),"",
IF(AND(F3527="Peretoe teenus",H3527&lt;[2]an!$M$37,S3527="kahepoolne vajaduspõhine",U3527="",RANK(D3527,$D3527:$D3527)+COUNTIFS($D$2:D3527,D3527,$F$2:F3527,F3527)-1=1),X3527,
IF(AND(F3527="Peretoe teenus",H3527&lt;[2]an!$M$37,S3527="kahepoolne vajaduspõhine",U3527="",RANK(D3527,$D3527:$D3527)+COUNTIFS($D$2:D3527,D3527,$F$2:F3527,F3527)-1&gt;1),"",
IF(AND(F3527="Peretoe teenus",H3527&lt;[2]an!$M$37,S3527="kahepoolne vajaduspõhine",U3527&lt;[2]an!$M$37,RANK(D3527,$D3527:$D3527)+COUNTIFS($D$2:D3527,D3527,$F$2:F3527,F3527)-1=1),X3527,
IF(AND(F3527="Peretoe teenus",H3527&lt;[2]an!$M$37,S3527="kahepoolne vajaduspõhine",U3527&lt;[2]an!$M$37,RANK(D3527,$D3527:$D3527)+COUNTIFS($D$2:D3527,D3527,$F$2:F3527,F3527)-1&gt;1),"",
IF(AND(F3527="Peretoe teenus",H3527&lt;[2]an!$M$37,S3527="kahepoolne vajaduspõhine",U3527&gt;=[2]an!$M$37,U3527&lt;=[2]an!$M$38,RANK(D3527,$D3527:$D3527)+COUNTIFS($D$2:D3527,D3527,$F$2:F3527,F3527)-1=1),
((EOMONTH(U3527,0)-U3527+1)*X3527)/DAY(EOMONTH(U3527,0))+(DAY(U3527)-1)*100/DAY(EOMONTH(U3527,0)),
IF(AND(F3527="Peretoe teenus",H3527&lt;[2]an!$M$37,S3527="kahepoolne vajaduspõhine",U3527&gt;=[2]an!$M$37,U3527&lt;=[2]an!$M$38,RANK(D3527,$D3527:$D3527)+COUNTIFS($D$2:D3527,D3527,$F$2:F3527,F3527)-1&gt;1),"",
IF(AND(F3527="Peretoe teenus",H3527&lt;[2]an!$M$37,S3527="kahepoolne vajaduspõhine",U3527&gt;[2]an!$M$38,RANK(D3527,$D3527:$D3527)+COUNTIFS($D$2:D3527,D3527,$F$2:F3527,F3527)-1=1),X3527,
IF(AND(F3527="Peretoe teenus",H3527&lt;[2]an!$M$37,S3527="kahepoolne vajaduspõhine",U3527&gt;[2]an!$M$38,RANK(D3527,$D3527:$D3527)+COUNTIFS($D$2:D3527,D3527,$F$2:F3527,F3527)-1&gt;1),"",X3527*W3527)))))))))))))),"")</f>
        <v/>
      </c>
      <c r="Z3527" s="18" t="str">
        <f t="shared" si="166"/>
        <v/>
      </c>
      <c r="AA3527" s="19" t="str">
        <f>IFERROR(VLOOKUP(E3527,[2]an!$A$3:$B$81,2,FALSE),"")</f>
        <v/>
      </c>
      <c r="AB3527" s="19" t="str">
        <f>IFERROR(VLOOKUP(AA3527,[2]an!$C$2:$D$16,2,FALSE),"")</f>
        <v/>
      </c>
      <c r="AC3527" s="20"/>
      <c r="AD3527" s="21" t="str">
        <f>IF(A3527=[2]an!$F$36,VLOOKUP([2]an!$F$36,[2]an!$F$36:$H$36,3,FALSE),IF(A3527=[2]an!$F$35,VLOOKUP([2]an!$F$35,[2]an!$F$35:$H$35,3,FALSE),IF(A3527=[2]an!$F$33,VLOOKUP([2]an!$F$33,[2]an!$F$33:$H$33,3,FALSE),IF(A3527=[2]an!$F$31,VLOOKUP([2]an!$F$31,[2]an!$F$31:$H$31,3,FALSE),""))))</f>
        <v/>
      </c>
    </row>
    <row r="3528" spans="6:30" x14ac:dyDescent="0.2">
      <c r="F3528" s="10"/>
      <c r="G3528" s="8" t="str">
        <f t="shared" si="167"/>
        <v/>
      </c>
      <c r="H3528" s="13"/>
      <c r="K3528" s="13"/>
      <c r="L3528" s="10"/>
      <c r="M3528" s="10"/>
      <c r="S3528" s="8" t="str">
        <f>IFERROR(VLOOKUP(D3528,[1]peretoe_teenus!$A$2:$L$2000,5,FALSE),"")</f>
        <v/>
      </c>
      <c r="U3528" s="13"/>
      <c r="V3528" s="15" t="str" cm="1">
        <f t="array" ref="V3528">IFERROR(IF(AND(F3528="Tugigrupp",RANK(K3528,$K3528:$K3528)+COUNTIFS($K$2:K3528,K3528,$L$2:L3528,L3528,$M$2:M3528,M3528,$I$2:I3528,I3528,$G$2:G3528,G3528,$F$2:F3528,F3528)-1=1),SUMPRODUCT(($F$2:$F$4154=F3528)*($G$2:$G$4154=G3528)*($K$2:$K$4154=K3528)*($I$2:$I$4154=I3528)*($L$2:$L$4154=L3528)*($M$2:$M$4154=M3528)),""),"")</f>
        <v/>
      </c>
      <c r="W3528" s="15" t="str">
        <f t="shared" si="165"/>
        <v/>
      </c>
      <c r="X3528" s="16" t="str">
        <f>IF(AND(A3528=[2]an!$G$38,F3528=[2]an!$E$40),[2]an!$G$40,IF(AND(A3528=[2]an!$G$38,F3528=[2]an!$E$41),[2]an!$G$41,IF(AND(A3528=[2]an!$G$38,F3528=[2]an!$E$39,H3528&gt;=[2]an!$M$37),[2]an!$G$39,
IF(AND(A3528=[2]an!$G$38,F3528=[2]an!$E$39,H3528&lt;[2]an!$M$37,S3528="kahepoolne vajaduspõhine",U3528=""),[2]an!$M$40,
IF(AND(A3528=[2]an!$G$38,F3528=[2]an!$E$39,H3528&lt;[2]an!$M$37,S3528="kahepoolne vajaduspõhine",U3528&lt;&gt;""),[2]an!$G$39,
IF(AND(A3528=[2]an!$G$38,F3528=[2]an!$E$39,H3528&lt;[2]an!$M$37,S3528&lt;&gt;"kahepoolne vajaduspõhine"),[2]an!$G$39,
IF(AND(A3528=[2]an!$G$38,F3528=[2]an!$E$42),[2]an!$G$42,
IF(AND(A3528=[2]an!$H$38,F3528=[2]an!$E$40),[2]an!$H$40,IF(AND(A3528=[2]an!$H$38,F3528=[2]an!$E$41),[2]an!$H$41,IF(AND(A3528=[2]an!$H$38,F3528=[2]an!$E$39,H3528&gt;=[2]an!$M$37),[2]an!$H$39,
IF(AND(A3528=[2]an!$H$38,F3528=[2]an!$E$39,H3528&lt;[2]an!$M$37,S3528="kahepoolne vajaduspõhine",U3528=""),[2]an!$M$40,
IF(AND(A3528=[2]an!$H$38,F3528=[2]an!$E$39,H3528&lt;[2]an!$M$37,S3528="kahepoolne vajaduspõhine",U3528&lt;&gt;""),[2]an!$H$39,
IF(AND(A3528=[2]an!$H$38,F3528=[2]an!$E$39,H3528&lt;[2]an!$M$37,S3528&lt;&gt;"kahepoolne vajaduspõhine"),[2]an!$H$39,
IF(AND(A3528=[2]an!$H$38,F3528=[2]an!$E$42),[2]an!$H$42,
IF(AND(A3528=[2]an!$I$38,F3528=[2]an!$E$40),[2]an!$I$40,IF(AND(A3528=[2]an!$I$38,F3528=[2]an!$E$41),[2]an!$I$41,IF(AND(A3528=[2]an!$I$38,F3528=[2]an!$E$39,H3528&gt;=[2]an!$M$37),[2]an!$I$39,
IF(AND(A3528=[2]an!$I$38,F3528=[2]an!$E$39,H3528&lt;[2]an!$M$37,S3528="kahepoolne vajaduspõhine",U3528=""),[2]an!$M$40,
IF(AND(A3528=[2]an!$I$38,F3528=[2]an!$E$39,H3528&lt;[2]an!$M$37,S3528="kahepoolne vajaduspõhine",U3528&lt;&gt;""),[2]an!$I$39,
IF(AND(A3528=[2]an!$I$38,F3528=[2]an!$E$39,H3528&lt;[2]an!$M$37,S3528&lt;&gt;"kahepoolne vajaduspõhine"),[2]an!$I$39,
IF(AND(A3528=[2]an!$I$38,F3528=[2]an!$E$42),[2]an!$I$42,
IF(AND(A3528=[2]an!$J$38,F3528=[2]an!$E$40),[2]an!$J$40,IF(AND(A3528=[2]an!$J$38,F3528=[2]an!$E$41),[2]an!$J$41,IF(AND(A3528=[2]an!$J$38,F3528=[2]an!$E$39,H3528&gt;=[2]an!$M$37),[2]an!$J$39,
IF(AND(A3528=[2]an!$J$38,F3528=[2]an!$E$39,H3528&lt;[2]an!$M$37,S3528="kahepoolne vajaduspõhine",U3528=""),[2]an!$M$40,
IF(AND(A3528=[2]an!$J$38,F3528=[2]an!$E$39,H3528&lt;[2]an!$M$37,S3528="kahepoolne vajaduspõhine",U3528&lt;&gt;""),[2]an!$J$39,
IF(AND(A3528=[2]an!$J$38,F3528=[2]an!$E$39,H3528&lt;[2]an!$M$37,S3528&lt;&gt;"kahepoolne vajaduspõhine"),[2]an!$J$39,
IF(AND(A3528=[2]an!$J$38,F3528=[2]an!$E$42),[2]an!$J$42,""))))))))))))))))))))))))))))</f>
        <v/>
      </c>
      <c r="Y3528" s="17" t="str">
        <f>IFERROR(IF(F3528="Tugigrupp",0,
IF(AND(F3528="Peretoe teenus",H3528&gt;=[2]an!$M$37,RANK(D3528,$D3528:$D3528)+COUNTIFS($D$2:D3528,D3528,$F$2:F3528,F3528)-1&gt;1),"",
IF(AND(F3528="Peretoe teenus",H3528&gt;=[2]an!$M$37,RANK(D3528,$D3528:$D3528)+COUNTIFS($D$2:D3528,D3528,$F$2:F3528,F3528)-1=1,MONTH(H3528)=MONTH(K3528)=TRUE,YEAR(H3528)=YEAR(K3528)=TRUE),((EOMONTH(H3528,0)-H3528+1)*X3528)/DAY(EOMONTH(H3528,0)),
IF(AND(F3528="Peretoe teenus",H3528&gt;=[2]an!$M$37,RANK(D3528,$D3528:$D3528)+COUNTIFS($D$2:D3528,D3528,$F$2:F3528,F3528)-1=1),X3528,
IF(AND(F3528="Peretoe teenus",H3528&lt;[2]an!$M$37,S3528&lt;&gt;"kahepoolne vajaduspõhine",RANK(D3528,$D3528:$D3528)+COUNTIFS($D$2:D3528,D3528,$F$2:F3528,F3528)-1=1),X3528,
IF(AND(F3528="Peretoe teenus",H3528&lt;[2]an!$M$37,S3528&lt;&gt;"kahepoolne vajaduspõhine",RANK(D3528,$D3528:$D3528)+COUNTIFS($D$2:D3528,D3528,$F$2:F3528,F3528)-1&gt;1),"",
IF(AND(F3528="Peretoe teenus",H3528&lt;[2]an!$M$37,S3528="kahepoolne vajaduspõhine",U3528="",RANK(D3528,$D3528:$D3528)+COUNTIFS($D$2:D3528,D3528,$F$2:F3528,F3528)-1=1),X3528,
IF(AND(F3528="Peretoe teenus",H3528&lt;[2]an!$M$37,S3528="kahepoolne vajaduspõhine",U3528="",RANK(D3528,$D3528:$D3528)+COUNTIFS($D$2:D3528,D3528,$F$2:F3528,F3528)-1&gt;1),"",
IF(AND(F3528="Peretoe teenus",H3528&lt;[2]an!$M$37,S3528="kahepoolne vajaduspõhine",U3528&lt;[2]an!$M$37,RANK(D3528,$D3528:$D3528)+COUNTIFS($D$2:D3528,D3528,$F$2:F3528,F3528)-1=1),X3528,
IF(AND(F3528="Peretoe teenus",H3528&lt;[2]an!$M$37,S3528="kahepoolne vajaduspõhine",U3528&lt;[2]an!$M$37,RANK(D3528,$D3528:$D3528)+COUNTIFS($D$2:D3528,D3528,$F$2:F3528,F3528)-1&gt;1),"",
IF(AND(F3528="Peretoe teenus",H3528&lt;[2]an!$M$37,S3528="kahepoolne vajaduspõhine",U3528&gt;=[2]an!$M$37,U3528&lt;=[2]an!$M$38,RANK(D3528,$D3528:$D3528)+COUNTIFS($D$2:D3528,D3528,$F$2:F3528,F3528)-1=1),
((EOMONTH(U3528,0)-U3528+1)*X3528)/DAY(EOMONTH(U3528,0))+(DAY(U3528)-1)*100/DAY(EOMONTH(U3528,0)),
IF(AND(F3528="Peretoe teenus",H3528&lt;[2]an!$M$37,S3528="kahepoolne vajaduspõhine",U3528&gt;=[2]an!$M$37,U3528&lt;=[2]an!$M$38,RANK(D3528,$D3528:$D3528)+COUNTIFS($D$2:D3528,D3528,$F$2:F3528,F3528)-1&gt;1),"",
IF(AND(F3528="Peretoe teenus",H3528&lt;[2]an!$M$37,S3528="kahepoolne vajaduspõhine",U3528&gt;[2]an!$M$38,RANK(D3528,$D3528:$D3528)+COUNTIFS($D$2:D3528,D3528,$F$2:F3528,F3528)-1=1),X3528,
IF(AND(F3528="Peretoe teenus",H3528&lt;[2]an!$M$37,S3528="kahepoolne vajaduspõhine",U3528&gt;[2]an!$M$38,RANK(D3528,$D3528:$D3528)+COUNTIFS($D$2:D3528,D3528,$F$2:F3528,F3528)-1&gt;1),"",X3528*W3528)))))))))))))),"")</f>
        <v/>
      </c>
      <c r="Z3528" s="18" t="str">
        <f t="shared" si="166"/>
        <v/>
      </c>
      <c r="AA3528" s="19" t="str">
        <f>IFERROR(VLOOKUP(E3528,[2]an!$A$3:$B$81,2,FALSE),"")</f>
        <v/>
      </c>
      <c r="AB3528" s="19" t="str">
        <f>IFERROR(VLOOKUP(AA3528,[2]an!$C$2:$D$16,2,FALSE),"")</f>
        <v/>
      </c>
      <c r="AC3528" s="20"/>
      <c r="AD3528" s="21" t="str">
        <f>IF(A3528=[2]an!$F$36,VLOOKUP([2]an!$F$36,[2]an!$F$36:$H$36,3,FALSE),IF(A3528=[2]an!$F$35,VLOOKUP([2]an!$F$35,[2]an!$F$35:$H$35,3,FALSE),IF(A3528=[2]an!$F$33,VLOOKUP([2]an!$F$33,[2]an!$F$33:$H$33,3,FALSE),IF(A3528=[2]an!$F$31,VLOOKUP([2]an!$F$31,[2]an!$F$31:$H$31,3,FALSE),""))))</f>
        <v/>
      </c>
    </row>
    <row r="3529" spans="6:30" x14ac:dyDescent="0.2">
      <c r="F3529" s="10"/>
      <c r="G3529" s="8" t="str">
        <f t="shared" si="167"/>
        <v/>
      </c>
      <c r="H3529" s="13"/>
      <c r="K3529" s="13"/>
      <c r="L3529" s="10"/>
      <c r="M3529" s="10"/>
      <c r="S3529" s="8" t="str">
        <f>IFERROR(VLOOKUP(D3529,[1]peretoe_teenus!$A$2:$L$2000,5,FALSE),"")</f>
        <v/>
      </c>
      <c r="U3529" s="13"/>
      <c r="V3529" s="15" t="str" cm="1">
        <f t="array" ref="V3529">IFERROR(IF(AND(F3529="Tugigrupp",RANK(K3529,$K3529:$K3529)+COUNTIFS($K$2:K3529,K3529,$L$2:L3529,L3529,$M$2:M3529,M3529,$I$2:I3529,I3529,$G$2:G3529,G3529,$F$2:F3529,F3529)-1=1),SUMPRODUCT(($F$2:$F$4154=F3529)*($G$2:$G$4154=G3529)*($K$2:$K$4154=K3529)*($I$2:$I$4154=I3529)*($L$2:$L$4154=L3529)*($M$2:$M$4154=M3529)),""),"")</f>
        <v/>
      </c>
      <c r="W3529" s="15" t="str">
        <f t="shared" si="165"/>
        <v/>
      </c>
      <c r="X3529" s="16" t="str">
        <f>IF(AND(A3529=[2]an!$G$38,F3529=[2]an!$E$40),[2]an!$G$40,IF(AND(A3529=[2]an!$G$38,F3529=[2]an!$E$41),[2]an!$G$41,IF(AND(A3529=[2]an!$G$38,F3529=[2]an!$E$39,H3529&gt;=[2]an!$M$37),[2]an!$G$39,
IF(AND(A3529=[2]an!$G$38,F3529=[2]an!$E$39,H3529&lt;[2]an!$M$37,S3529="kahepoolne vajaduspõhine",U3529=""),[2]an!$M$40,
IF(AND(A3529=[2]an!$G$38,F3529=[2]an!$E$39,H3529&lt;[2]an!$M$37,S3529="kahepoolne vajaduspõhine",U3529&lt;&gt;""),[2]an!$G$39,
IF(AND(A3529=[2]an!$G$38,F3529=[2]an!$E$39,H3529&lt;[2]an!$M$37,S3529&lt;&gt;"kahepoolne vajaduspõhine"),[2]an!$G$39,
IF(AND(A3529=[2]an!$G$38,F3529=[2]an!$E$42),[2]an!$G$42,
IF(AND(A3529=[2]an!$H$38,F3529=[2]an!$E$40),[2]an!$H$40,IF(AND(A3529=[2]an!$H$38,F3529=[2]an!$E$41),[2]an!$H$41,IF(AND(A3529=[2]an!$H$38,F3529=[2]an!$E$39,H3529&gt;=[2]an!$M$37),[2]an!$H$39,
IF(AND(A3529=[2]an!$H$38,F3529=[2]an!$E$39,H3529&lt;[2]an!$M$37,S3529="kahepoolne vajaduspõhine",U3529=""),[2]an!$M$40,
IF(AND(A3529=[2]an!$H$38,F3529=[2]an!$E$39,H3529&lt;[2]an!$M$37,S3529="kahepoolne vajaduspõhine",U3529&lt;&gt;""),[2]an!$H$39,
IF(AND(A3529=[2]an!$H$38,F3529=[2]an!$E$39,H3529&lt;[2]an!$M$37,S3529&lt;&gt;"kahepoolne vajaduspõhine"),[2]an!$H$39,
IF(AND(A3529=[2]an!$H$38,F3529=[2]an!$E$42),[2]an!$H$42,
IF(AND(A3529=[2]an!$I$38,F3529=[2]an!$E$40),[2]an!$I$40,IF(AND(A3529=[2]an!$I$38,F3529=[2]an!$E$41),[2]an!$I$41,IF(AND(A3529=[2]an!$I$38,F3529=[2]an!$E$39,H3529&gt;=[2]an!$M$37),[2]an!$I$39,
IF(AND(A3529=[2]an!$I$38,F3529=[2]an!$E$39,H3529&lt;[2]an!$M$37,S3529="kahepoolne vajaduspõhine",U3529=""),[2]an!$M$40,
IF(AND(A3529=[2]an!$I$38,F3529=[2]an!$E$39,H3529&lt;[2]an!$M$37,S3529="kahepoolne vajaduspõhine",U3529&lt;&gt;""),[2]an!$I$39,
IF(AND(A3529=[2]an!$I$38,F3529=[2]an!$E$39,H3529&lt;[2]an!$M$37,S3529&lt;&gt;"kahepoolne vajaduspõhine"),[2]an!$I$39,
IF(AND(A3529=[2]an!$I$38,F3529=[2]an!$E$42),[2]an!$I$42,
IF(AND(A3529=[2]an!$J$38,F3529=[2]an!$E$40),[2]an!$J$40,IF(AND(A3529=[2]an!$J$38,F3529=[2]an!$E$41),[2]an!$J$41,IF(AND(A3529=[2]an!$J$38,F3529=[2]an!$E$39,H3529&gt;=[2]an!$M$37),[2]an!$J$39,
IF(AND(A3529=[2]an!$J$38,F3529=[2]an!$E$39,H3529&lt;[2]an!$M$37,S3529="kahepoolne vajaduspõhine",U3529=""),[2]an!$M$40,
IF(AND(A3529=[2]an!$J$38,F3529=[2]an!$E$39,H3529&lt;[2]an!$M$37,S3529="kahepoolne vajaduspõhine",U3529&lt;&gt;""),[2]an!$J$39,
IF(AND(A3529=[2]an!$J$38,F3529=[2]an!$E$39,H3529&lt;[2]an!$M$37,S3529&lt;&gt;"kahepoolne vajaduspõhine"),[2]an!$J$39,
IF(AND(A3529=[2]an!$J$38,F3529=[2]an!$E$42),[2]an!$J$42,""))))))))))))))))))))))))))))</f>
        <v/>
      </c>
      <c r="Y3529" s="17" t="str">
        <f>IFERROR(IF(F3529="Tugigrupp",0,
IF(AND(F3529="Peretoe teenus",H3529&gt;=[2]an!$M$37,RANK(D3529,$D3529:$D3529)+COUNTIFS($D$2:D3529,D3529,$F$2:F3529,F3529)-1&gt;1),"",
IF(AND(F3529="Peretoe teenus",H3529&gt;=[2]an!$M$37,RANK(D3529,$D3529:$D3529)+COUNTIFS($D$2:D3529,D3529,$F$2:F3529,F3529)-1=1,MONTH(H3529)=MONTH(K3529)=TRUE,YEAR(H3529)=YEAR(K3529)=TRUE),((EOMONTH(H3529,0)-H3529+1)*X3529)/DAY(EOMONTH(H3529,0)),
IF(AND(F3529="Peretoe teenus",H3529&gt;=[2]an!$M$37,RANK(D3529,$D3529:$D3529)+COUNTIFS($D$2:D3529,D3529,$F$2:F3529,F3529)-1=1),X3529,
IF(AND(F3529="Peretoe teenus",H3529&lt;[2]an!$M$37,S3529&lt;&gt;"kahepoolne vajaduspõhine",RANK(D3529,$D3529:$D3529)+COUNTIFS($D$2:D3529,D3529,$F$2:F3529,F3529)-1=1),X3529,
IF(AND(F3529="Peretoe teenus",H3529&lt;[2]an!$M$37,S3529&lt;&gt;"kahepoolne vajaduspõhine",RANK(D3529,$D3529:$D3529)+COUNTIFS($D$2:D3529,D3529,$F$2:F3529,F3529)-1&gt;1),"",
IF(AND(F3529="Peretoe teenus",H3529&lt;[2]an!$M$37,S3529="kahepoolne vajaduspõhine",U3529="",RANK(D3529,$D3529:$D3529)+COUNTIFS($D$2:D3529,D3529,$F$2:F3529,F3529)-1=1),X3529,
IF(AND(F3529="Peretoe teenus",H3529&lt;[2]an!$M$37,S3529="kahepoolne vajaduspõhine",U3529="",RANK(D3529,$D3529:$D3529)+COUNTIFS($D$2:D3529,D3529,$F$2:F3529,F3529)-1&gt;1),"",
IF(AND(F3529="Peretoe teenus",H3529&lt;[2]an!$M$37,S3529="kahepoolne vajaduspõhine",U3529&lt;[2]an!$M$37,RANK(D3529,$D3529:$D3529)+COUNTIFS($D$2:D3529,D3529,$F$2:F3529,F3529)-1=1),X3529,
IF(AND(F3529="Peretoe teenus",H3529&lt;[2]an!$M$37,S3529="kahepoolne vajaduspõhine",U3529&lt;[2]an!$M$37,RANK(D3529,$D3529:$D3529)+COUNTIFS($D$2:D3529,D3529,$F$2:F3529,F3529)-1&gt;1),"",
IF(AND(F3529="Peretoe teenus",H3529&lt;[2]an!$M$37,S3529="kahepoolne vajaduspõhine",U3529&gt;=[2]an!$M$37,U3529&lt;=[2]an!$M$38,RANK(D3529,$D3529:$D3529)+COUNTIFS($D$2:D3529,D3529,$F$2:F3529,F3529)-1=1),
((EOMONTH(U3529,0)-U3529+1)*X3529)/DAY(EOMONTH(U3529,0))+(DAY(U3529)-1)*100/DAY(EOMONTH(U3529,0)),
IF(AND(F3529="Peretoe teenus",H3529&lt;[2]an!$M$37,S3529="kahepoolne vajaduspõhine",U3529&gt;=[2]an!$M$37,U3529&lt;=[2]an!$M$38,RANK(D3529,$D3529:$D3529)+COUNTIFS($D$2:D3529,D3529,$F$2:F3529,F3529)-1&gt;1),"",
IF(AND(F3529="Peretoe teenus",H3529&lt;[2]an!$M$37,S3529="kahepoolne vajaduspõhine",U3529&gt;[2]an!$M$38,RANK(D3529,$D3529:$D3529)+COUNTIFS($D$2:D3529,D3529,$F$2:F3529,F3529)-1=1),X3529,
IF(AND(F3529="Peretoe teenus",H3529&lt;[2]an!$M$37,S3529="kahepoolne vajaduspõhine",U3529&gt;[2]an!$M$38,RANK(D3529,$D3529:$D3529)+COUNTIFS($D$2:D3529,D3529,$F$2:F3529,F3529)-1&gt;1),"",X3529*W3529)))))))))))))),"")</f>
        <v/>
      </c>
      <c r="Z3529" s="18" t="str">
        <f t="shared" si="166"/>
        <v/>
      </c>
      <c r="AA3529" s="19" t="str">
        <f>IFERROR(VLOOKUP(E3529,[2]an!$A$3:$B$81,2,FALSE),"")</f>
        <v/>
      </c>
      <c r="AB3529" s="19" t="str">
        <f>IFERROR(VLOOKUP(AA3529,[2]an!$C$2:$D$16,2,FALSE),"")</f>
        <v/>
      </c>
      <c r="AC3529" s="20"/>
      <c r="AD3529" s="21" t="str">
        <f>IF(A3529=[2]an!$F$36,VLOOKUP([2]an!$F$36,[2]an!$F$36:$H$36,3,FALSE),IF(A3529=[2]an!$F$35,VLOOKUP([2]an!$F$35,[2]an!$F$35:$H$35,3,FALSE),IF(A3529=[2]an!$F$33,VLOOKUP([2]an!$F$33,[2]an!$F$33:$H$33,3,FALSE),IF(A3529=[2]an!$F$31,VLOOKUP([2]an!$F$31,[2]an!$F$31:$H$31,3,FALSE),""))))</f>
        <v/>
      </c>
    </row>
    <row r="3530" spans="6:30" x14ac:dyDescent="0.2">
      <c r="F3530" s="10"/>
      <c r="G3530" s="8" t="str">
        <f t="shared" si="167"/>
        <v/>
      </c>
      <c r="H3530" s="13"/>
      <c r="K3530" s="13"/>
      <c r="L3530" s="10"/>
      <c r="M3530" s="10"/>
      <c r="S3530" s="8" t="str">
        <f>IFERROR(VLOOKUP(D3530,[1]peretoe_teenus!$A$2:$L$2000,5,FALSE),"")</f>
        <v/>
      </c>
      <c r="U3530" s="13"/>
      <c r="V3530" s="15" t="str" cm="1">
        <f t="array" ref="V3530">IFERROR(IF(AND(F3530="Tugigrupp",RANK(K3530,$K3530:$K3530)+COUNTIFS($K$2:K3530,K3530,$L$2:L3530,L3530,$M$2:M3530,M3530,$I$2:I3530,I3530,$G$2:G3530,G3530,$F$2:F3530,F3530)-1=1),SUMPRODUCT(($F$2:$F$4154=F3530)*($G$2:$G$4154=G3530)*($K$2:$K$4154=K3530)*($I$2:$I$4154=I3530)*($L$2:$L$4154=L3530)*($M$2:$M$4154=M3530)),""),"")</f>
        <v/>
      </c>
      <c r="W3530" s="15" t="str">
        <f t="shared" si="165"/>
        <v/>
      </c>
      <c r="X3530" s="16" t="str">
        <f>IF(AND(A3530=[2]an!$G$38,F3530=[2]an!$E$40),[2]an!$G$40,IF(AND(A3530=[2]an!$G$38,F3530=[2]an!$E$41),[2]an!$G$41,IF(AND(A3530=[2]an!$G$38,F3530=[2]an!$E$39,H3530&gt;=[2]an!$M$37),[2]an!$G$39,
IF(AND(A3530=[2]an!$G$38,F3530=[2]an!$E$39,H3530&lt;[2]an!$M$37,S3530="kahepoolne vajaduspõhine",U3530=""),[2]an!$M$40,
IF(AND(A3530=[2]an!$G$38,F3530=[2]an!$E$39,H3530&lt;[2]an!$M$37,S3530="kahepoolne vajaduspõhine",U3530&lt;&gt;""),[2]an!$G$39,
IF(AND(A3530=[2]an!$G$38,F3530=[2]an!$E$39,H3530&lt;[2]an!$M$37,S3530&lt;&gt;"kahepoolne vajaduspõhine"),[2]an!$G$39,
IF(AND(A3530=[2]an!$G$38,F3530=[2]an!$E$42),[2]an!$G$42,
IF(AND(A3530=[2]an!$H$38,F3530=[2]an!$E$40),[2]an!$H$40,IF(AND(A3530=[2]an!$H$38,F3530=[2]an!$E$41),[2]an!$H$41,IF(AND(A3530=[2]an!$H$38,F3530=[2]an!$E$39,H3530&gt;=[2]an!$M$37),[2]an!$H$39,
IF(AND(A3530=[2]an!$H$38,F3530=[2]an!$E$39,H3530&lt;[2]an!$M$37,S3530="kahepoolne vajaduspõhine",U3530=""),[2]an!$M$40,
IF(AND(A3530=[2]an!$H$38,F3530=[2]an!$E$39,H3530&lt;[2]an!$M$37,S3530="kahepoolne vajaduspõhine",U3530&lt;&gt;""),[2]an!$H$39,
IF(AND(A3530=[2]an!$H$38,F3530=[2]an!$E$39,H3530&lt;[2]an!$M$37,S3530&lt;&gt;"kahepoolne vajaduspõhine"),[2]an!$H$39,
IF(AND(A3530=[2]an!$H$38,F3530=[2]an!$E$42),[2]an!$H$42,
IF(AND(A3530=[2]an!$I$38,F3530=[2]an!$E$40),[2]an!$I$40,IF(AND(A3530=[2]an!$I$38,F3530=[2]an!$E$41),[2]an!$I$41,IF(AND(A3530=[2]an!$I$38,F3530=[2]an!$E$39,H3530&gt;=[2]an!$M$37),[2]an!$I$39,
IF(AND(A3530=[2]an!$I$38,F3530=[2]an!$E$39,H3530&lt;[2]an!$M$37,S3530="kahepoolne vajaduspõhine",U3530=""),[2]an!$M$40,
IF(AND(A3530=[2]an!$I$38,F3530=[2]an!$E$39,H3530&lt;[2]an!$M$37,S3530="kahepoolne vajaduspõhine",U3530&lt;&gt;""),[2]an!$I$39,
IF(AND(A3530=[2]an!$I$38,F3530=[2]an!$E$39,H3530&lt;[2]an!$M$37,S3530&lt;&gt;"kahepoolne vajaduspõhine"),[2]an!$I$39,
IF(AND(A3530=[2]an!$I$38,F3530=[2]an!$E$42),[2]an!$I$42,
IF(AND(A3530=[2]an!$J$38,F3530=[2]an!$E$40),[2]an!$J$40,IF(AND(A3530=[2]an!$J$38,F3530=[2]an!$E$41),[2]an!$J$41,IF(AND(A3530=[2]an!$J$38,F3530=[2]an!$E$39,H3530&gt;=[2]an!$M$37),[2]an!$J$39,
IF(AND(A3530=[2]an!$J$38,F3530=[2]an!$E$39,H3530&lt;[2]an!$M$37,S3530="kahepoolne vajaduspõhine",U3530=""),[2]an!$M$40,
IF(AND(A3530=[2]an!$J$38,F3530=[2]an!$E$39,H3530&lt;[2]an!$M$37,S3530="kahepoolne vajaduspõhine",U3530&lt;&gt;""),[2]an!$J$39,
IF(AND(A3530=[2]an!$J$38,F3530=[2]an!$E$39,H3530&lt;[2]an!$M$37,S3530&lt;&gt;"kahepoolne vajaduspõhine"),[2]an!$J$39,
IF(AND(A3530=[2]an!$J$38,F3530=[2]an!$E$42),[2]an!$J$42,""))))))))))))))))))))))))))))</f>
        <v/>
      </c>
      <c r="Y3530" s="17" t="str">
        <f>IFERROR(IF(F3530="Tugigrupp",0,
IF(AND(F3530="Peretoe teenus",H3530&gt;=[2]an!$M$37,RANK(D3530,$D3530:$D3530)+COUNTIFS($D$2:D3530,D3530,$F$2:F3530,F3530)-1&gt;1),"",
IF(AND(F3530="Peretoe teenus",H3530&gt;=[2]an!$M$37,RANK(D3530,$D3530:$D3530)+COUNTIFS($D$2:D3530,D3530,$F$2:F3530,F3530)-1=1,MONTH(H3530)=MONTH(K3530)=TRUE,YEAR(H3530)=YEAR(K3530)=TRUE),((EOMONTH(H3530,0)-H3530+1)*X3530)/DAY(EOMONTH(H3530,0)),
IF(AND(F3530="Peretoe teenus",H3530&gt;=[2]an!$M$37,RANK(D3530,$D3530:$D3530)+COUNTIFS($D$2:D3530,D3530,$F$2:F3530,F3530)-1=1),X3530,
IF(AND(F3530="Peretoe teenus",H3530&lt;[2]an!$M$37,S3530&lt;&gt;"kahepoolne vajaduspõhine",RANK(D3530,$D3530:$D3530)+COUNTIFS($D$2:D3530,D3530,$F$2:F3530,F3530)-1=1),X3530,
IF(AND(F3530="Peretoe teenus",H3530&lt;[2]an!$M$37,S3530&lt;&gt;"kahepoolne vajaduspõhine",RANK(D3530,$D3530:$D3530)+COUNTIFS($D$2:D3530,D3530,$F$2:F3530,F3530)-1&gt;1),"",
IF(AND(F3530="Peretoe teenus",H3530&lt;[2]an!$M$37,S3530="kahepoolne vajaduspõhine",U3530="",RANK(D3530,$D3530:$D3530)+COUNTIFS($D$2:D3530,D3530,$F$2:F3530,F3530)-1=1),X3530,
IF(AND(F3530="Peretoe teenus",H3530&lt;[2]an!$M$37,S3530="kahepoolne vajaduspõhine",U3530="",RANK(D3530,$D3530:$D3530)+COUNTIFS($D$2:D3530,D3530,$F$2:F3530,F3530)-1&gt;1),"",
IF(AND(F3530="Peretoe teenus",H3530&lt;[2]an!$M$37,S3530="kahepoolne vajaduspõhine",U3530&lt;[2]an!$M$37,RANK(D3530,$D3530:$D3530)+COUNTIFS($D$2:D3530,D3530,$F$2:F3530,F3530)-1=1),X3530,
IF(AND(F3530="Peretoe teenus",H3530&lt;[2]an!$M$37,S3530="kahepoolne vajaduspõhine",U3530&lt;[2]an!$M$37,RANK(D3530,$D3530:$D3530)+COUNTIFS($D$2:D3530,D3530,$F$2:F3530,F3530)-1&gt;1),"",
IF(AND(F3530="Peretoe teenus",H3530&lt;[2]an!$M$37,S3530="kahepoolne vajaduspõhine",U3530&gt;=[2]an!$M$37,U3530&lt;=[2]an!$M$38,RANK(D3530,$D3530:$D3530)+COUNTIFS($D$2:D3530,D3530,$F$2:F3530,F3530)-1=1),
((EOMONTH(U3530,0)-U3530+1)*X3530)/DAY(EOMONTH(U3530,0))+(DAY(U3530)-1)*100/DAY(EOMONTH(U3530,0)),
IF(AND(F3530="Peretoe teenus",H3530&lt;[2]an!$M$37,S3530="kahepoolne vajaduspõhine",U3530&gt;=[2]an!$M$37,U3530&lt;=[2]an!$M$38,RANK(D3530,$D3530:$D3530)+COUNTIFS($D$2:D3530,D3530,$F$2:F3530,F3530)-1&gt;1),"",
IF(AND(F3530="Peretoe teenus",H3530&lt;[2]an!$M$37,S3530="kahepoolne vajaduspõhine",U3530&gt;[2]an!$M$38,RANK(D3530,$D3530:$D3530)+COUNTIFS($D$2:D3530,D3530,$F$2:F3530,F3530)-1=1),X3530,
IF(AND(F3530="Peretoe teenus",H3530&lt;[2]an!$M$37,S3530="kahepoolne vajaduspõhine",U3530&gt;[2]an!$M$38,RANK(D3530,$D3530:$D3530)+COUNTIFS($D$2:D3530,D3530,$F$2:F3530,F3530)-1&gt;1),"",X3530*W3530)))))))))))))),"")</f>
        <v/>
      </c>
      <c r="Z3530" s="18" t="str">
        <f t="shared" si="166"/>
        <v/>
      </c>
      <c r="AA3530" s="19" t="str">
        <f>IFERROR(VLOOKUP(E3530,[2]an!$A$3:$B$81,2,FALSE),"")</f>
        <v/>
      </c>
      <c r="AB3530" s="19" t="str">
        <f>IFERROR(VLOOKUP(AA3530,[2]an!$C$2:$D$16,2,FALSE),"")</f>
        <v/>
      </c>
      <c r="AC3530" s="20"/>
      <c r="AD3530" s="21" t="str">
        <f>IF(A3530=[2]an!$F$36,VLOOKUP([2]an!$F$36,[2]an!$F$36:$H$36,3,FALSE),IF(A3530=[2]an!$F$35,VLOOKUP([2]an!$F$35,[2]an!$F$35:$H$35,3,FALSE),IF(A3530=[2]an!$F$33,VLOOKUP([2]an!$F$33,[2]an!$F$33:$H$33,3,FALSE),IF(A3530=[2]an!$F$31,VLOOKUP([2]an!$F$31,[2]an!$F$31:$H$31,3,FALSE),""))))</f>
        <v/>
      </c>
    </row>
    <row r="3531" spans="6:30" x14ac:dyDescent="0.2">
      <c r="F3531" s="10"/>
      <c r="G3531" s="8" t="str">
        <f t="shared" si="167"/>
        <v/>
      </c>
      <c r="H3531" s="13"/>
      <c r="K3531" s="13"/>
      <c r="L3531" s="10"/>
      <c r="M3531" s="10"/>
      <c r="S3531" s="8" t="str">
        <f>IFERROR(VLOOKUP(D3531,[1]peretoe_teenus!$A$2:$L$2000,5,FALSE),"")</f>
        <v/>
      </c>
      <c r="U3531" s="13"/>
      <c r="V3531" s="15" t="str" cm="1">
        <f t="array" ref="V3531">IFERROR(IF(AND(F3531="Tugigrupp",RANK(K3531,$K3531:$K3531)+COUNTIFS($K$2:K3531,K3531,$L$2:L3531,L3531,$M$2:M3531,M3531,$I$2:I3531,I3531,$G$2:G3531,G3531,$F$2:F3531,F3531)-1=1),SUMPRODUCT(($F$2:$F$4154=F3531)*($G$2:$G$4154=G3531)*($K$2:$K$4154=K3531)*($I$2:$I$4154=I3531)*($L$2:$L$4154=L3531)*($M$2:$M$4154=M3531)),""),"")</f>
        <v/>
      </c>
      <c r="W3531" s="15" t="str">
        <f t="shared" si="165"/>
        <v/>
      </c>
      <c r="X3531" s="16" t="str">
        <f>IF(AND(A3531=[2]an!$G$38,F3531=[2]an!$E$40),[2]an!$G$40,IF(AND(A3531=[2]an!$G$38,F3531=[2]an!$E$41),[2]an!$G$41,IF(AND(A3531=[2]an!$G$38,F3531=[2]an!$E$39,H3531&gt;=[2]an!$M$37),[2]an!$G$39,
IF(AND(A3531=[2]an!$G$38,F3531=[2]an!$E$39,H3531&lt;[2]an!$M$37,S3531="kahepoolne vajaduspõhine",U3531=""),[2]an!$M$40,
IF(AND(A3531=[2]an!$G$38,F3531=[2]an!$E$39,H3531&lt;[2]an!$M$37,S3531="kahepoolne vajaduspõhine",U3531&lt;&gt;""),[2]an!$G$39,
IF(AND(A3531=[2]an!$G$38,F3531=[2]an!$E$39,H3531&lt;[2]an!$M$37,S3531&lt;&gt;"kahepoolne vajaduspõhine"),[2]an!$G$39,
IF(AND(A3531=[2]an!$G$38,F3531=[2]an!$E$42),[2]an!$G$42,
IF(AND(A3531=[2]an!$H$38,F3531=[2]an!$E$40),[2]an!$H$40,IF(AND(A3531=[2]an!$H$38,F3531=[2]an!$E$41),[2]an!$H$41,IF(AND(A3531=[2]an!$H$38,F3531=[2]an!$E$39,H3531&gt;=[2]an!$M$37),[2]an!$H$39,
IF(AND(A3531=[2]an!$H$38,F3531=[2]an!$E$39,H3531&lt;[2]an!$M$37,S3531="kahepoolne vajaduspõhine",U3531=""),[2]an!$M$40,
IF(AND(A3531=[2]an!$H$38,F3531=[2]an!$E$39,H3531&lt;[2]an!$M$37,S3531="kahepoolne vajaduspõhine",U3531&lt;&gt;""),[2]an!$H$39,
IF(AND(A3531=[2]an!$H$38,F3531=[2]an!$E$39,H3531&lt;[2]an!$M$37,S3531&lt;&gt;"kahepoolne vajaduspõhine"),[2]an!$H$39,
IF(AND(A3531=[2]an!$H$38,F3531=[2]an!$E$42),[2]an!$H$42,
IF(AND(A3531=[2]an!$I$38,F3531=[2]an!$E$40),[2]an!$I$40,IF(AND(A3531=[2]an!$I$38,F3531=[2]an!$E$41),[2]an!$I$41,IF(AND(A3531=[2]an!$I$38,F3531=[2]an!$E$39,H3531&gt;=[2]an!$M$37),[2]an!$I$39,
IF(AND(A3531=[2]an!$I$38,F3531=[2]an!$E$39,H3531&lt;[2]an!$M$37,S3531="kahepoolne vajaduspõhine",U3531=""),[2]an!$M$40,
IF(AND(A3531=[2]an!$I$38,F3531=[2]an!$E$39,H3531&lt;[2]an!$M$37,S3531="kahepoolne vajaduspõhine",U3531&lt;&gt;""),[2]an!$I$39,
IF(AND(A3531=[2]an!$I$38,F3531=[2]an!$E$39,H3531&lt;[2]an!$M$37,S3531&lt;&gt;"kahepoolne vajaduspõhine"),[2]an!$I$39,
IF(AND(A3531=[2]an!$I$38,F3531=[2]an!$E$42),[2]an!$I$42,
IF(AND(A3531=[2]an!$J$38,F3531=[2]an!$E$40),[2]an!$J$40,IF(AND(A3531=[2]an!$J$38,F3531=[2]an!$E$41),[2]an!$J$41,IF(AND(A3531=[2]an!$J$38,F3531=[2]an!$E$39,H3531&gt;=[2]an!$M$37),[2]an!$J$39,
IF(AND(A3531=[2]an!$J$38,F3531=[2]an!$E$39,H3531&lt;[2]an!$M$37,S3531="kahepoolne vajaduspõhine",U3531=""),[2]an!$M$40,
IF(AND(A3531=[2]an!$J$38,F3531=[2]an!$E$39,H3531&lt;[2]an!$M$37,S3531="kahepoolne vajaduspõhine",U3531&lt;&gt;""),[2]an!$J$39,
IF(AND(A3531=[2]an!$J$38,F3531=[2]an!$E$39,H3531&lt;[2]an!$M$37,S3531&lt;&gt;"kahepoolne vajaduspõhine"),[2]an!$J$39,
IF(AND(A3531=[2]an!$J$38,F3531=[2]an!$E$42),[2]an!$J$42,""))))))))))))))))))))))))))))</f>
        <v/>
      </c>
      <c r="Y3531" s="17" t="str">
        <f>IFERROR(IF(F3531="Tugigrupp",0,
IF(AND(F3531="Peretoe teenus",H3531&gt;=[2]an!$M$37,RANK(D3531,$D3531:$D3531)+COUNTIFS($D$2:D3531,D3531,$F$2:F3531,F3531)-1&gt;1),"",
IF(AND(F3531="Peretoe teenus",H3531&gt;=[2]an!$M$37,RANK(D3531,$D3531:$D3531)+COUNTIFS($D$2:D3531,D3531,$F$2:F3531,F3531)-1=1,MONTH(H3531)=MONTH(K3531)=TRUE,YEAR(H3531)=YEAR(K3531)=TRUE),((EOMONTH(H3531,0)-H3531+1)*X3531)/DAY(EOMONTH(H3531,0)),
IF(AND(F3531="Peretoe teenus",H3531&gt;=[2]an!$M$37,RANK(D3531,$D3531:$D3531)+COUNTIFS($D$2:D3531,D3531,$F$2:F3531,F3531)-1=1),X3531,
IF(AND(F3531="Peretoe teenus",H3531&lt;[2]an!$M$37,S3531&lt;&gt;"kahepoolne vajaduspõhine",RANK(D3531,$D3531:$D3531)+COUNTIFS($D$2:D3531,D3531,$F$2:F3531,F3531)-1=1),X3531,
IF(AND(F3531="Peretoe teenus",H3531&lt;[2]an!$M$37,S3531&lt;&gt;"kahepoolne vajaduspõhine",RANK(D3531,$D3531:$D3531)+COUNTIFS($D$2:D3531,D3531,$F$2:F3531,F3531)-1&gt;1),"",
IF(AND(F3531="Peretoe teenus",H3531&lt;[2]an!$M$37,S3531="kahepoolne vajaduspõhine",U3531="",RANK(D3531,$D3531:$D3531)+COUNTIFS($D$2:D3531,D3531,$F$2:F3531,F3531)-1=1),X3531,
IF(AND(F3531="Peretoe teenus",H3531&lt;[2]an!$M$37,S3531="kahepoolne vajaduspõhine",U3531="",RANK(D3531,$D3531:$D3531)+COUNTIFS($D$2:D3531,D3531,$F$2:F3531,F3531)-1&gt;1),"",
IF(AND(F3531="Peretoe teenus",H3531&lt;[2]an!$M$37,S3531="kahepoolne vajaduspõhine",U3531&lt;[2]an!$M$37,RANK(D3531,$D3531:$D3531)+COUNTIFS($D$2:D3531,D3531,$F$2:F3531,F3531)-1=1),X3531,
IF(AND(F3531="Peretoe teenus",H3531&lt;[2]an!$M$37,S3531="kahepoolne vajaduspõhine",U3531&lt;[2]an!$M$37,RANK(D3531,$D3531:$D3531)+COUNTIFS($D$2:D3531,D3531,$F$2:F3531,F3531)-1&gt;1),"",
IF(AND(F3531="Peretoe teenus",H3531&lt;[2]an!$M$37,S3531="kahepoolne vajaduspõhine",U3531&gt;=[2]an!$M$37,U3531&lt;=[2]an!$M$38,RANK(D3531,$D3531:$D3531)+COUNTIFS($D$2:D3531,D3531,$F$2:F3531,F3531)-1=1),
((EOMONTH(U3531,0)-U3531+1)*X3531)/DAY(EOMONTH(U3531,0))+(DAY(U3531)-1)*100/DAY(EOMONTH(U3531,0)),
IF(AND(F3531="Peretoe teenus",H3531&lt;[2]an!$M$37,S3531="kahepoolne vajaduspõhine",U3531&gt;=[2]an!$M$37,U3531&lt;=[2]an!$M$38,RANK(D3531,$D3531:$D3531)+COUNTIFS($D$2:D3531,D3531,$F$2:F3531,F3531)-1&gt;1),"",
IF(AND(F3531="Peretoe teenus",H3531&lt;[2]an!$M$37,S3531="kahepoolne vajaduspõhine",U3531&gt;[2]an!$M$38,RANK(D3531,$D3531:$D3531)+COUNTIFS($D$2:D3531,D3531,$F$2:F3531,F3531)-1=1),X3531,
IF(AND(F3531="Peretoe teenus",H3531&lt;[2]an!$M$37,S3531="kahepoolne vajaduspõhine",U3531&gt;[2]an!$M$38,RANK(D3531,$D3531:$D3531)+COUNTIFS($D$2:D3531,D3531,$F$2:F3531,F3531)-1&gt;1),"",X3531*W3531)))))))))))))),"")</f>
        <v/>
      </c>
      <c r="Z3531" s="18" t="str">
        <f t="shared" si="166"/>
        <v/>
      </c>
      <c r="AA3531" s="19" t="str">
        <f>IFERROR(VLOOKUP(E3531,[2]an!$A$3:$B$81,2,FALSE),"")</f>
        <v/>
      </c>
      <c r="AB3531" s="19" t="str">
        <f>IFERROR(VLOOKUP(AA3531,[2]an!$C$2:$D$16,2,FALSE),"")</f>
        <v/>
      </c>
      <c r="AC3531" s="20"/>
      <c r="AD3531" s="21" t="str">
        <f>IF(A3531=[2]an!$F$36,VLOOKUP([2]an!$F$36,[2]an!$F$36:$H$36,3,FALSE),IF(A3531=[2]an!$F$35,VLOOKUP([2]an!$F$35,[2]an!$F$35:$H$35,3,FALSE),IF(A3531=[2]an!$F$33,VLOOKUP([2]an!$F$33,[2]an!$F$33:$H$33,3,FALSE),IF(A3531=[2]an!$F$31,VLOOKUP([2]an!$F$31,[2]an!$F$31:$H$31,3,FALSE),""))))</f>
        <v/>
      </c>
    </row>
    <row r="3532" spans="6:30" x14ac:dyDescent="0.2">
      <c r="F3532" s="10"/>
      <c r="G3532" s="8" t="str">
        <f t="shared" si="167"/>
        <v/>
      </c>
      <c r="H3532" s="13"/>
      <c r="K3532" s="13"/>
      <c r="L3532" s="10"/>
      <c r="M3532" s="10"/>
      <c r="S3532" s="8" t="str">
        <f>IFERROR(VLOOKUP(D3532,[1]peretoe_teenus!$A$2:$L$2000,5,FALSE),"")</f>
        <v/>
      </c>
      <c r="U3532" s="13"/>
      <c r="V3532" s="15" t="str" cm="1">
        <f t="array" ref="V3532">IFERROR(IF(AND(F3532="Tugigrupp",RANK(K3532,$K3532:$K3532)+COUNTIFS($K$2:K3532,K3532,$L$2:L3532,L3532,$M$2:M3532,M3532,$I$2:I3532,I3532,$G$2:G3532,G3532,$F$2:F3532,F3532)-1=1),SUMPRODUCT(($F$2:$F$4154=F3532)*($G$2:$G$4154=G3532)*($K$2:$K$4154=K3532)*($I$2:$I$4154=I3532)*($L$2:$L$4154=L3532)*($M$2:$M$4154=M3532)),""),"")</f>
        <v/>
      </c>
      <c r="W3532" s="15" t="str">
        <f t="shared" si="165"/>
        <v/>
      </c>
      <c r="X3532" s="16" t="str">
        <f>IF(AND(A3532=[2]an!$G$38,F3532=[2]an!$E$40),[2]an!$G$40,IF(AND(A3532=[2]an!$G$38,F3532=[2]an!$E$41),[2]an!$G$41,IF(AND(A3532=[2]an!$G$38,F3532=[2]an!$E$39,H3532&gt;=[2]an!$M$37),[2]an!$G$39,
IF(AND(A3532=[2]an!$G$38,F3532=[2]an!$E$39,H3532&lt;[2]an!$M$37,S3532="kahepoolne vajaduspõhine",U3532=""),[2]an!$M$40,
IF(AND(A3532=[2]an!$G$38,F3532=[2]an!$E$39,H3532&lt;[2]an!$M$37,S3532="kahepoolne vajaduspõhine",U3532&lt;&gt;""),[2]an!$G$39,
IF(AND(A3532=[2]an!$G$38,F3532=[2]an!$E$39,H3532&lt;[2]an!$M$37,S3532&lt;&gt;"kahepoolne vajaduspõhine"),[2]an!$G$39,
IF(AND(A3532=[2]an!$G$38,F3532=[2]an!$E$42),[2]an!$G$42,
IF(AND(A3532=[2]an!$H$38,F3532=[2]an!$E$40),[2]an!$H$40,IF(AND(A3532=[2]an!$H$38,F3532=[2]an!$E$41),[2]an!$H$41,IF(AND(A3532=[2]an!$H$38,F3532=[2]an!$E$39,H3532&gt;=[2]an!$M$37),[2]an!$H$39,
IF(AND(A3532=[2]an!$H$38,F3532=[2]an!$E$39,H3532&lt;[2]an!$M$37,S3532="kahepoolne vajaduspõhine",U3532=""),[2]an!$M$40,
IF(AND(A3532=[2]an!$H$38,F3532=[2]an!$E$39,H3532&lt;[2]an!$M$37,S3532="kahepoolne vajaduspõhine",U3532&lt;&gt;""),[2]an!$H$39,
IF(AND(A3532=[2]an!$H$38,F3532=[2]an!$E$39,H3532&lt;[2]an!$M$37,S3532&lt;&gt;"kahepoolne vajaduspõhine"),[2]an!$H$39,
IF(AND(A3532=[2]an!$H$38,F3532=[2]an!$E$42),[2]an!$H$42,
IF(AND(A3532=[2]an!$I$38,F3532=[2]an!$E$40),[2]an!$I$40,IF(AND(A3532=[2]an!$I$38,F3532=[2]an!$E$41),[2]an!$I$41,IF(AND(A3532=[2]an!$I$38,F3532=[2]an!$E$39,H3532&gt;=[2]an!$M$37),[2]an!$I$39,
IF(AND(A3532=[2]an!$I$38,F3532=[2]an!$E$39,H3532&lt;[2]an!$M$37,S3532="kahepoolne vajaduspõhine",U3532=""),[2]an!$M$40,
IF(AND(A3532=[2]an!$I$38,F3532=[2]an!$E$39,H3532&lt;[2]an!$M$37,S3532="kahepoolne vajaduspõhine",U3532&lt;&gt;""),[2]an!$I$39,
IF(AND(A3532=[2]an!$I$38,F3532=[2]an!$E$39,H3532&lt;[2]an!$M$37,S3532&lt;&gt;"kahepoolne vajaduspõhine"),[2]an!$I$39,
IF(AND(A3532=[2]an!$I$38,F3532=[2]an!$E$42),[2]an!$I$42,
IF(AND(A3532=[2]an!$J$38,F3532=[2]an!$E$40),[2]an!$J$40,IF(AND(A3532=[2]an!$J$38,F3532=[2]an!$E$41),[2]an!$J$41,IF(AND(A3532=[2]an!$J$38,F3532=[2]an!$E$39,H3532&gt;=[2]an!$M$37),[2]an!$J$39,
IF(AND(A3532=[2]an!$J$38,F3532=[2]an!$E$39,H3532&lt;[2]an!$M$37,S3532="kahepoolne vajaduspõhine",U3532=""),[2]an!$M$40,
IF(AND(A3532=[2]an!$J$38,F3532=[2]an!$E$39,H3532&lt;[2]an!$M$37,S3532="kahepoolne vajaduspõhine",U3532&lt;&gt;""),[2]an!$J$39,
IF(AND(A3532=[2]an!$J$38,F3532=[2]an!$E$39,H3532&lt;[2]an!$M$37,S3532&lt;&gt;"kahepoolne vajaduspõhine"),[2]an!$J$39,
IF(AND(A3532=[2]an!$J$38,F3532=[2]an!$E$42),[2]an!$J$42,""))))))))))))))))))))))))))))</f>
        <v/>
      </c>
      <c r="Y3532" s="17" t="str">
        <f>IFERROR(IF(F3532="Tugigrupp",0,
IF(AND(F3532="Peretoe teenus",H3532&gt;=[2]an!$M$37,RANK(D3532,$D3532:$D3532)+COUNTIFS($D$2:D3532,D3532,$F$2:F3532,F3532)-1&gt;1),"",
IF(AND(F3532="Peretoe teenus",H3532&gt;=[2]an!$M$37,RANK(D3532,$D3532:$D3532)+COUNTIFS($D$2:D3532,D3532,$F$2:F3532,F3532)-1=1,MONTH(H3532)=MONTH(K3532)=TRUE,YEAR(H3532)=YEAR(K3532)=TRUE),((EOMONTH(H3532,0)-H3532+1)*X3532)/DAY(EOMONTH(H3532,0)),
IF(AND(F3532="Peretoe teenus",H3532&gt;=[2]an!$M$37,RANK(D3532,$D3532:$D3532)+COUNTIFS($D$2:D3532,D3532,$F$2:F3532,F3532)-1=1),X3532,
IF(AND(F3532="Peretoe teenus",H3532&lt;[2]an!$M$37,S3532&lt;&gt;"kahepoolne vajaduspõhine",RANK(D3532,$D3532:$D3532)+COUNTIFS($D$2:D3532,D3532,$F$2:F3532,F3532)-1=1),X3532,
IF(AND(F3532="Peretoe teenus",H3532&lt;[2]an!$M$37,S3532&lt;&gt;"kahepoolne vajaduspõhine",RANK(D3532,$D3532:$D3532)+COUNTIFS($D$2:D3532,D3532,$F$2:F3532,F3532)-1&gt;1),"",
IF(AND(F3532="Peretoe teenus",H3532&lt;[2]an!$M$37,S3532="kahepoolne vajaduspõhine",U3532="",RANK(D3532,$D3532:$D3532)+COUNTIFS($D$2:D3532,D3532,$F$2:F3532,F3532)-1=1),X3532,
IF(AND(F3532="Peretoe teenus",H3532&lt;[2]an!$M$37,S3532="kahepoolne vajaduspõhine",U3532="",RANK(D3532,$D3532:$D3532)+COUNTIFS($D$2:D3532,D3532,$F$2:F3532,F3532)-1&gt;1),"",
IF(AND(F3532="Peretoe teenus",H3532&lt;[2]an!$M$37,S3532="kahepoolne vajaduspõhine",U3532&lt;[2]an!$M$37,RANK(D3532,$D3532:$D3532)+COUNTIFS($D$2:D3532,D3532,$F$2:F3532,F3532)-1=1),X3532,
IF(AND(F3532="Peretoe teenus",H3532&lt;[2]an!$M$37,S3532="kahepoolne vajaduspõhine",U3532&lt;[2]an!$M$37,RANK(D3532,$D3532:$D3532)+COUNTIFS($D$2:D3532,D3532,$F$2:F3532,F3532)-1&gt;1),"",
IF(AND(F3532="Peretoe teenus",H3532&lt;[2]an!$M$37,S3532="kahepoolne vajaduspõhine",U3532&gt;=[2]an!$M$37,U3532&lt;=[2]an!$M$38,RANK(D3532,$D3532:$D3532)+COUNTIFS($D$2:D3532,D3532,$F$2:F3532,F3532)-1=1),
((EOMONTH(U3532,0)-U3532+1)*X3532)/DAY(EOMONTH(U3532,0))+(DAY(U3532)-1)*100/DAY(EOMONTH(U3532,0)),
IF(AND(F3532="Peretoe teenus",H3532&lt;[2]an!$M$37,S3532="kahepoolne vajaduspõhine",U3532&gt;=[2]an!$M$37,U3532&lt;=[2]an!$M$38,RANK(D3532,$D3532:$D3532)+COUNTIFS($D$2:D3532,D3532,$F$2:F3532,F3532)-1&gt;1),"",
IF(AND(F3532="Peretoe teenus",H3532&lt;[2]an!$M$37,S3532="kahepoolne vajaduspõhine",U3532&gt;[2]an!$M$38,RANK(D3532,$D3532:$D3532)+COUNTIFS($D$2:D3532,D3532,$F$2:F3532,F3532)-1=1),X3532,
IF(AND(F3532="Peretoe teenus",H3532&lt;[2]an!$M$37,S3532="kahepoolne vajaduspõhine",U3532&gt;[2]an!$M$38,RANK(D3532,$D3532:$D3532)+COUNTIFS($D$2:D3532,D3532,$F$2:F3532,F3532)-1&gt;1),"",X3532*W3532)))))))))))))),"")</f>
        <v/>
      </c>
      <c r="Z3532" s="18" t="str">
        <f t="shared" si="166"/>
        <v/>
      </c>
      <c r="AA3532" s="19" t="str">
        <f>IFERROR(VLOOKUP(E3532,[2]an!$A$3:$B$81,2,FALSE),"")</f>
        <v/>
      </c>
      <c r="AB3532" s="19" t="str">
        <f>IFERROR(VLOOKUP(AA3532,[2]an!$C$2:$D$16,2,FALSE),"")</f>
        <v/>
      </c>
      <c r="AC3532" s="20"/>
      <c r="AD3532" s="21" t="str">
        <f>IF(A3532=[2]an!$F$36,VLOOKUP([2]an!$F$36,[2]an!$F$36:$H$36,3,FALSE),IF(A3532=[2]an!$F$35,VLOOKUP([2]an!$F$35,[2]an!$F$35:$H$35,3,FALSE),IF(A3532=[2]an!$F$33,VLOOKUP([2]an!$F$33,[2]an!$F$33:$H$33,3,FALSE),IF(A3532=[2]an!$F$31,VLOOKUP([2]an!$F$31,[2]an!$F$31:$H$31,3,FALSE),""))))</f>
        <v/>
      </c>
    </row>
    <row r="3533" spans="6:30" x14ac:dyDescent="0.2">
      <c r="F3533" s="10"/>
      <c r="G3533" s="8" t="str">
        <f t="shared" si="167"/>
        <v/>
      </c>
      <c r="H3533" s="13"/>
      <c r="K3533" s="13"/>
      <c r="L3533" s="10"/>
      <c r="M3533" s="10"/>
      <c r="S3533" s="8" t="str">
        <f>IFERROR(VLOOKUP(D3533,[1]peretoe_teenus!$A$2:$L$2000,5,FALSE),"")</f>
        <v/>
      </c>
      <c r="U3533" s="13"/>
      <c r="V3533" s="15" t="str" cm="1">
        <f t="array" ref="V3533">IFERROR(IF(AND(F3533="Tugigrupp",RANK(K3533,$K3533:$K3533)+COUNTIFS($K$2:K3533,K3533,$L$2:L3533,L3533,$M$2:M3533,M3533,$I$2:I3533,I3533,$G$2:G3533,G3533,$F$2:F3533,F3533)-1=1),SUMPRODUCT(($F$2:$F$4154=F3533)*($G$2:$G$4154=G3533)*($K$2:$K$4154=K3533)*($I$2:$I$4154=I3533)*($L$2:$L$4154=L3533)*($M$2:$M$4154=M3533)),""),"")</f>
        <v/>
      </c>
      <c r="W3533" s="15" t="str">
        <f t="shared" si="165"/>
        <v/>
      </c>
      <c r="X3533" s="16" t="str">
        <f>IF(AND(A3533=[2]an!$G$38,F3533=[2]an!$E$40),[2]an!$G$40,IF(AND(A3533=[2]an!$G$38,F3533=[2]an!$E$41),[2]an!$G$41,IF(AND(A3533=[2]an!$G$38,F3533=[2]an!$E$39,H3533&gt;=[2]an!$M$37),[2]an!$G$39,
IF(AND(A3533=[2]an!$G$38,F3533=[2]an!$E$39,H3533&lt;[2]an!$M$37,S3533="kahepoolne vajaduspõhine",U3533=""),[2]an!$M$40,
IF(AND(A3533=[2]an!$G$38,F3533=[2]an!$E$39,H3533&lt;[2]an!$M$37,S3533="kahepoolne vajaduspõhine",U3533&lt;&gt;""),[2]an!$G$39,
IF(AND(A3533=[2]an!$G$38,F3533=[2]an!$E$39,H3533&lt;[2]an!$M$37,S3533&lt;&gt;"kahepoolne vajaduspõhine"),[2]an!$G$39,
IF(AND(A3533=[2]an!$G$38,F3533=[2]an!$E$42),[2]an!$G$42,
IF(AND(A3533=[2]an!$H$38,F3533=[2]an!$E$40),[2]an!$H$40,IF(AND(A3533=[2]an!$H$38,F3533=[2]an!$E$41),[2]an!$H$41,IF(AND(A3533=[2]an!$H$38,F3533=[2]an!$E$39,H3533&gt;=[2]an!$M$37),[2]an!$H$39,
IF(AND(A3533=[2]an!$H$38,F3533=[2]an!$E$39,H3533&lt;[2]an!$M$37,S3533="kahepoolne vajaduspõhine",U3533=""),[2]an!$M$40,
IF(AND(A3533=[2]an!$H$38,F3533=[2]an!$E$39,H3533&lt;[2]an!$M$37,S3533="kahepoolne vajaduspõhine",U3533&lt;&gt;""),[2]an!$H$39,
IF(AND(A3533=[2]an!$H$38,F3533=[2]an!$E$39,H3533&lt;[2]an!$M$37,S3533&lt;&gt;"kahepoolne vajaduspõhine"),[2]an!$H$39,
IF(AND(A3533=[2]an!$H$38,F3533=[2]an!$E$42),[2]an!$H$42,
IF(AND(A3533=[2]an!$I$38,F3533=[2]an!$E$40),[2]an!$I$40,IF(AND(A3533=[2]an!$I$38,F3533=[2]an!$E$41),[2]an!$I$41,IF(AND(A3533=[2]an!$I$38,F3533=[2]an!$E$39,H3533&gt;=[2]an!$M$37),[2]an!$I$39,
IF(AND(A3533=[2]an!$I$38,F3533=[2]an!$E$39,H3533&lt;[2]an!$M$37,S3533="kahepoolne vajaduspõhine",U3533=""),[2]an!$M$40,
IF(AND(A3533=[2]an!$I$38,F3533=[2]an!$E$39,H3533&lt;[2]an!$M$37,S3533="kahepoolne vajaduspõhine",U3533&lt;&gt;""),[2]an!$I$39,
IF(AND(A3533=[2]an!$I$38,F3533=[2]an!$E$39,H3533&lt;[2]an!$M$37,S3533&lt;&gt;"kahepoolne vajaduspõhine"),[2]an!$I$39,
IF(AND(A3533=[2]an!$I$38,F3533=[2]an!$E$42),[2]an!$I$42,
IF(AND(A3533=[2]an!$J$38,F3533=[2]an!$E$40),[2]an!$J$40,IF(AND(A3533=[2]an!$J$38,F3533=[2]an!$E$41),[2]an!$J$41,IF(AND(A3533=[2]an!$J$38,F3533=[2]an!$E$39,H3533&gt;=[2]an!$M$37),[2]an!$J$39,
IF(AND(A3533=[2]an!$J$38,F3533=[2]an!$E$39,H3533&lt;[2]an!$M$37,S3533="kahepoolne vajaduspõhine",U3533=""),[2]an!$M$40,
IF(AND(A3533=[2]an!$J$38,F3533=[2]an!$E$39,H3533&lt;[2]an!$M$37,S3533="kahepoolne vajaduspõhine",U3533&lt;&gt;""),[2]an!$J$39,
IF(AND(A3533=[2]an!$J$38,F3533=[2]an!$E$39,H3533&lt;[2]an!$M$37,S3533&lt;&gt;"kahepoolne vajaduspõhine"),[2]an!$J$39,
IF(AND(A3533=[2]an!$J$38,F3533=[2]an!$E$42),[2]an!$J$42,""))))))))))))))))))))))))))))</f>
        <v/>
      </c>
      <c r="Y3533" s="17" t="str">
        <f>IFERROR(IF(F3533="Tugigrupp",0,
IF(AND(F3533="Peretoe teenus",H3533&gt;=[2]an!$M$37,RANK(D3533,$D3533:$D3533)+COUNTIFS($D$2:D3533,D3533,$F$2:F3533,F3533)-1&gt;1),"",
IF(AND(F3533="Peretoe teenus",H3533&gt;=[2]an!$M$37,RANK(D3533,$D3533:$D3533)+COUNTIFS($D$2:D3533,D3533,$F$2:F3533,F3533)-1=1,MONTH(H3533)=MONTH(K3533)=TRUE,YEAR(H3533)=YEAR(K3533)=TRUE),((EOMONTH(H3533,0)-H3533+1)*X3533)/DAY(EOMONTH(H3533,0)),
IF(AND(F3533="Peretoe teenus",H3533&gt;=[2]an!$M$37,RANK(D3533,$D3533:$D3533)+COUNTIFS($D$2:D3533,D3533,$F$2:F3533,F3533)-1=1),X3533,
IF(AND(F3533="Peretoe teenus",H3533&lt;[2]an!$M$37,S3533&lt;&gt;"kahepoolne vajaduspõhine",RANK(D3533,$D3533:$D3533)+COUNTIFS($D$2:D3533,D3533,$F$2:F3533,F3533)-1=1),X3533,
IF(AND(F3533="Peretoe teenus",H3533&lt;[2]an!$M$37,S3533&lt;&gt;"kahepoolne vajaduspõhine",RANK(D3533,$D3533:$D3533)+COUNTIFS($D$2:D3533,D3533,$F$2:F3533,F3533)-1&gt;1),"",
IF(AND(F3533="Peretoe teenus",H3533&lt;[2]an!$M$37,S3533="kahepoolne vajaduspõhine",U3533="",RANK(D3533,$D3533:$D3533)+COUNTIFS($D$2:D3533,D3533,$F$2:F3533,F3533)-1=1),X3533,
IF(AND(F3533="Peretoe teenus",H3533&lt;[2]an!$M$37,S3533="kahepoolne vajaduspõhine",U3533="",RANK(D3533,$D3533:$D3533)+COUNTIFS($D$2:D3533,D3533,$F$2:F3533,F3533)-1&gt;1),"",
IF(AND(F3533="Peretoe teenus",H3533&lt;[2]an!$M$37,S3533="kahepoolne vajaduspõhine",U3533&lt;[2]an!$M$37,RANK(D3533,$D3533:$D3533)+COUNTIFS($D$2:D3533,D3533,$F$2:F3533,F3533)-1=1),X3533,
IF(AND(F3533="Peretoe teenus",H3533&lt;[2]an!$M$37,S3533="kahepoolne vajaduspõhine",U3533&lt;[2]an!$M$37,RANK(D3533,$D3533:$D3533)+COUNTIFS($D$2:D3533,D3533,$F$2:F3533,F3533)-1&gt;1),"",
IF(AND(F3533="Peretoe teenus",H3533&lt;[2]an!$M$37,S3533="kahepoolne vajaduspõhine",U3533&gt;=[2]an!$M$37,U3533&lt;=[2]an!$M$38,RANK(D3533,$D3533:$D3533)+COUNTIFS($D$2:D3533,D3533,$F$2:F3533,F3533)-1=1),
((EOMONTH(U3533,0)-U3533+1)*X3533)/DAY(EOMONTH(U3533,0))+(DAY(U3533)-1)*100/DAY(EOMONTH(U3533,0)),
IF(AND(F3533="Peretoe teenus",H3533&lt;[2]an!$M$37,S3533="kahepoolne vajaduspõhine",U3533&gt;=[2]an!$M$37,U3533&lt;=[2]an!$M$38,RANK(D3533,$D3533:$D3533)+COUNTIFS($D$2:D3533,D3533,$F$2:F3533,F3533)-1&gt;1),"",
IF(AND(F3533="Peretoe teenus",H3533&lt;[2]an!$M$37,S3533="kahepoolne vajaduspõhine",U3533&gt;[2]an!$M$38,RANK(D3533,$D3533:$D3533)+COUNTIFS($D$2:D3533,D3533,$F$2:F3533,F3533)-1=1),X3533,
IF(AND(F3533="Peretoe teenus",H3533&lt;[2]an!$M$37,S3533="kahepoolne vajaduspõhine",U3533&gt;[2]an!$M$38,RANK(D3533,$D3533:$D3533)+COUNTIFS($D$2:D3533,D3533,$F$2:F3533,F3533)-1&gt;1),"",X3533*W3533)))))))))))))),"")</f>
        <v/>
      </c>
      <c r="Z3533" s="18" t="str">
        <f t="shared" si="166"/>
        <v/>
      </c>
      <c r="AA3533" s="19" t="str">
        <f>IFERROR(VLOOKUP(E3533,[2]an!$A$3:$B$81,2,FALSE),"")</f>
        <v/>
      </c>
      <c r="AB3533" s="19" t="str">
        <f>IFERROR(VLOOKUP(AA3533,[2]an!$C$2:$D$16,2,FALSE),"")</f>
        <v/>
      </c>
      <c r="AC3533" s="20"/>
      <c r="AD3533" s="21" t="str">
        <f>IF(A3533=[2]an!$F$36,VLOOKUP([2]an!$F$36,[2]an!$F$36:$H$36,3,FALSE),IF(A3533=[2]an!$F$35,VLOOKUP([2]an!$F$35,[2]an!$F$35:$H$35,3,FALSE),IF(A3533=[2]an!$F$33,VLOOKUP([2]an!$F$33,[2]an!$F$33:$H$33,3,FALSE),IF(A3533=[2]an!$F$31,VLOOKUP([2]an!$F$31,[2]an!$F$31:$H$31,3,FALSE),""))))</f>
        <v/>
      </c>
    </row>
    <row r="3534" spans="6:30" x14ac:dyDescent="0.2">
      <c r="F3534" s="10"/>
      <c r="G3534" s="8" t="str">
        <f t="shared" si="167"/>
        <v/>
      </c>
      <c r="H3534" s="13"/>
      <c r="K3534" s="13"/>
      <c r="L3534" s="10"/>
      <c r="M3534" s="10"/>
      <c r="S3534" s="8" t="str">
        <f>IFERROR(VLOOKUP(D3534,[1]peretoe_teenus!$A$2:$L$2000,5,FALSE),"")</f>
        <v/>
      </c>
      <c r="U3534" s="13"/>
      <c r="V3534" s="15" t="str" cm="1">
        <f t="array" ref="V3534">IFERROR(IF(AND(F3534="Tugigrupp",RANK(K3534,$K3534:$K3534)+COUNTIFS($K$2:K3534,K3534,$L$2:L3534,L3534,$M$2:M3534,M3534,$I$2:I3534,I3534,$G$2:G3534,G3534,$F$2:F3534,F3534)-1=1),SUMPRODUCT(($F$2:$F$4154=F3534)*($G$2:$G$4154=G3534)*($K$2:$K$4154=K3534)*($I$2:$I$4154=I3534)*($L$2:$L$4154=L3534)*($M$2:$M$4154=M3534)),""),"")</f>
        <v/>
      </c>
      <c r="W3534" s="15" t="str">
        <f t="shared" si="165"/>
        <v/>
      </c>
      <c r="X3534" s="16" t="str">
        <f>IF(AND(A3534=[2]an!$G$38,F3534=[2]an!$E$40),[2]an!$G$40,IF(AND(A3534=[2]an!$G$38,F3534=[2]an!$E$41),[2]an!$G$41,IF(AND(A3534=[2]an!$G$38,F3534=[2]an!$E$39,H3534&gt;=[2]an!$M$37),[2]an!$G$39,
IF(AND(A3534=[2]an!$G$38,F3534=[2]an!$E$39,H3534&lt;[2]an!$M$37,S3534="kahepoolne vajaduspõhine",U3534=""),[2]an!$M$40,
IF(AND(A3534=[2]an!$G$38,F3534=[2]an!$E$39,H3534&lt;[2]an!$M$37,S3534="kahepoolne vajaduspõhine",U3534&lt;&gt;""),[2]an!$G$39,
IF(AND(A3534=[2]an!$G$38,F3534=[2]an!$E$39,H3534&lt;[2]an!$M$37,S3534&lt;&gt;"kahepoolne vajaduspõhine"),[2]an!$G$39,
IF(AND(A3534=[2]an!$G$38,F3534=[2]an!$E$42),[2]an!$G$42,
IF(AND(A3534=[2]an!$H$38,F3534=[2]an!$E$40),[2]an!$H$40,IF(AND(A3534=[2]an!$H$38,F3534=[2]an!$E$41),[2]an!$H$41,IF(AND(A3534=[2]an!$H$38,F3534=[2]an!$E$39,H3534&gt;=[2]an!$M$37),[2]an!$H$39,
IF(AND(A3534=[2]an!$H$38,F3534=[2]an!$E$39,H3534&lt;[2]an!$M$37,S3534="kahepoolne vajaduspõhine",U3534=""),[2]an!$M$40,
IF(AND(A3534=[2]an!$H$38,F3534=[2]an!$E$39,H3534&lt;[2]an!$M$37,S3534="kahepoolne vajaduspõhine",U3534&lt;&gt;""),[2]an!$H$39,
IF(AND(A3534=[2]an!$H$38,F3534=[2]an!$E$39,H3534&lt;[2]an!$M$37,S3534&lt;&gt;"kahepoolne vajaduspõhine"),[2]an!$H$39,
IF(AND(A3534=[2]an!$H$38,F3534=[2]an!$E$42),[2]an!$H$42,
IF(AND(A3534=[2]an!$I$38,F3534=[2]an!$E$40),[2]an!$I$40,IF(AND(A3534=[2]an!$I$38,F3534=[2]an!$E$41),[2]an!$I$41,IF(AND(A3534=[2]an!$I$38,F3534=[2]an!$E$39,H3534&gt;=[2]an!$M$37),[2]an!$I$39,
IF(AND(A3534=[2]an!$I$38,F3534=[2]an!$E$39,H3534&lt;[2]an!$M$37,S3534="kahepoolne vajaduspõhine",U3534=""),[2]an!$M$40,
IF(AND(A3534=[2]an!$I$38,F3534=[2]an!$E$39,H3534&lt;[2]an!$M$37,S3534="kahepoolne vajaduspõhine",U3534&lt;&gt;""),[2]an!$I$39,
IF(AND(A3534=[2]an!$I$38,F3534=[2]an!$E$39,H3534&lt;[2]an!$M$37,S3534&lt;&gt;"kahepoolne vajaduspõhine"),[2]an!$I$39,
IF(AND(A3534=[2]an!$I$38,F3534=[2]an!$E$42),[2]an!$I$42,
IF(AND(A3534=[2]an!$J$38,F3534=[2]an!$E$40),[2]an!$J$40,IF(AND(A3534=[2]an!$J$38,F3534=[2]an!$E$41),[2]an!$J$41,IF(AND(A3534=[2]an!$J$38,F3534=[2]an!$E$39,H3534&gt;=[2]an!$M$37),[2]an!$J$39,
IF(AND(A3534=[2]an!$J$38,F3534=[2]an!$E$39,H3534&lt;[2]an!$M$37,S3534="kahepoolne vajaduspõhine",U3534=""),[2]an!$M$40,
IF(AND(A3534=[2]an!$J$38,F3534=[2]an!$E$39,H3534&lt;[2]an!$M$37,S3534="kahepoolne vajaduspõhine",U3534&lt;&gt;""),[2]an!$J$39,
IF(AND(A3534=[2]an!$J$38,F3534=[2]an!$E$39,H3534&lt;[2]an!$M$37,S3534&lt;&gt;"kahepoolne vajaduspõhine"),[2]an!$J$39,
IF(AND(A3534=[2]an!$J$38,F3534=[2]an!$E$42),[2]an!$J$42,""))))))))))))))))))))))))))))</f>
        <v/>
      </c>
      <c r="Y3534" s="17" t="str">
        <f>IFERROR(IF(F3534="Tugigrupp",0,
IF(AND(F3534="Peretoe teenus",H3534&gt;=[2]an!$M$37,RANK(D3534,$D3534:$D3534)+COUNTIFS($D$2:D3534,D3534,$F$2:F3534,F3534)-1&gt;1),"",
IF(AND(F3534="Peretoe teenus",H3534&gt;=[2]an!$M$37,RANK(D3534,$D3534:$D3534)+COUNTIFS($D$2:D3534,D3534,$F$2:F3534,F3534)-1=1,MONTH(H3534)=MONTH(K3534)=TRUE,YEAR(H3534)=YEAR(K3534)=TRUE),((EOMONTH(H3534,0)-H3534+1)*X3534)/DAY(EOMONTH(H3534,0)),
IF(AND(F3534="Peretoe teenus",H3534&gt;=[2]an!$M$37,RANK(D3534,$D3534:$D3534)+COUNTIFS($D$2:D3534,D3534,$F$2:F3534,F3534)-1=1),X3534,
IF(AND(F3534="Peretoe teenus",H3534&lt;[2]an!$M$37,S3534&lt;&gt;"kahepoolne vajaduspõhine",RANK(D3534,$D3534:$D3534)+COUNTIFS($D$2:D3534,D3534,$F$2:F3534,F3534)-1=1),X3534,
IF(AND(F3534="Peretoe teenus",H3534&lt;[2]an!$M$37,S3534&lt;&gt;"kahepoolne vajaduspõhine",RANK(D3534,$D3534:$D3534)+COUNTIFS($D$2:D3534,D3534,$F$2:F3534,F3534)-1&gt;1),"",
IF(AND(F3534="Peretoe teenus",H3534&lt;[2]an!$M$37,S3534="kahepoolne vajaduspõhine",U3534="",RANK(D3534,$D3534:$D3534)+COUNTIFS($D$2:D3534,D3534,$F$2:F3534,F3534)-1=1),X3534,
IF(AND(F3534="Peretoe teenus",H3534&lt;[2]an!$M$37,S3534="kahepoolne vajaduspõhine",U3534="",RANK(D3534,$D3534:$D3534)+COUNTIFS($D$2:D3534,D3534,$F$2:F3534,F3534)-1&gt;1),"",
IF(AND(F3534="Peretoe teenus",H3534&lt;[2]an!$M$37,S3534="kahepoolne vajaduspõhine",U3534&lt;[2]an!$M$37,RANK(D3534,$D3534:$D3534)+COUNTIFS($D$2:D3534,D3534,$F$2:F3534,F3534)-1=1),X3534,
IF(AND(F3534="Peretoe teenus",H3534&lt;[2]an!$M$37,S3534="kahepoolne vajaduspõhine",U3534&lt;[2]an!$M$37,RANK(D3534,$D3534:$D3534)+COUNTIFS($D$2:D3534,D3534,$F$2:F3534,F3534)-1&gt;1),"",
IF(AND(F3534="Peretoe teenus",H3534&lt;[2]an!$M$37,S3534="kahepoolne vajaduspõhine",U3534&gt;=[2]an!$M$37,U3534&lt;=[2]an!$M$38,RANK(D3534,$D3534:$D3534)+COUNTIFS($D$2:D3534,D3534,$F$2:F3534,F3534)-1=1),
((EOMONTH(U3534,0)-U3534+1)*X3534)/DAY(EOMONTH(U3534,0))+(DAY(U3534)-1)*100/DAY(EOMONTH(U3534,0)),
IF(AND(F3534="Peretoe teenus",H3534&lt;[2]an!$M$37,S3534="kahepoolne vajaduspõhine",U3534&gt;=[2]an!$M$37,U3534&lt;=[2]an!$M$38,RANK(D3534,$D3534:$D3534)+COUNTIFS($D$2:D3534,D3534,$F$2:F3534,F3534)-1&gt;1),"",
IF(AND(F3534="Peretoe teenus",H3534&lt;[2]an!$M$37,S3534="kahepoolne vajaduspõhine",U3534&gt;[2]an!$M$38,RANK(D3534,$D3534:$D3534)+COUNTIFS($D$2:D3534,D3534,$F$2:F3534,F3534)-1=1),X3534,
IF(AND(F3534="Peretoe teenus",H3534&lt;[2]an!$M$37,S3534="kahepoolne vajaduspõhine",U3534&gt;[2]an!$M$38,RANK(D3534,$D3534:$D3534)+COUNTIFS($D$2:D3534,D3534,$F$2:F3534,F3534)-1&gt;1),"",X3534*W3534)))))))))))))),"")</f>
        <v/>
      </c>
      <c r="Z3534" s="18" t="str">
        <f t="shared" si="166"/>
        <v/>
      </c>
      <c r="AA3534" s="19" t="str">
        <f>IFERROR(VLOOKUP(E3534,[2]an!$A$3:$B$81,2,FALSE),"")</f>
        <v/>
      </c>
      <c r="AB3534" s="19" t="str">
        <f>IFERROR(VLOOKUP(AA3534,[2]an!$C$2:$D$16,2,FALSE),"")</f>
        <v/>
      </c>
      <c r="AC3534" s="20"/>
      <c r="AD3534" s="21" t="str">
        <f>IF(A3534=[2]an!$F$36,VLOOKUP([2]an!$F$36,[2]an!$F$36:$H$36,3,FALSE),IF(A3534=[2]an!$F$35,VLOOKUP([2]an!$F$35,[2]an!$F$35:$H$35,3,FALSE),IF(A3534=[2]an!$F$33,VLOOKUP([2]an!$F$33,[2]an!$F$33:$H$33,3,FALSE),IF(A3534=[2]an!$F$31,VLOOKUP([2]an!$F$31,[2]an!$F$31:$H$31,3,FALSE),""))))</f>
        <v/>
      </c>
    </row>
    <row r="3535" spans="6:30" x14ac:dyDescent="0.2">
      <c r="F3535" s="10"/>
      <c r="G3535" s="8" t="str">
        <f t="shared" si="167"/>
        <v/>
      </c>
      <c r="H3535" s="13"/>
      <c r="K3535" s="13"/>
      <c r="L3535" s="10"/>
      <c r="M3535" s="10"/>
      <c r="S3535" s="8" t="str">
        <f>IFERROR(VLOOKUP(D3535,[1]peretoe_teenus!$A$2:$L$2000,5,FALSE),"")</f>
        <v/>
      </c>
      <c r="U3535" s="13"/>
      <c r="V3535" s="15" t="str" cm="1">
        <f t="array" ref="V3535">IFERROR(IF(AND(F3535="Tugigrupp",RANK(K3535,$K3535:$K3535)+COUNTIFS($K$2:K3535,K3535,$L$2:L3535,L3535,$M$2:M3535,M3535,$I$2:I3535,I3535,$G$2:G3535,G3535,$F$2:F3535,F3535)-1=1),SUMPRODUCT(($F$2:$F$4154=F3535)*($G$2:$G$4154=G3535)*($K$2:$K$4154=K3535)*($I$2:$I$4154=I3535)*($L$2:$L$4154=L3535)*($M$2:$M$4154=M3535)),""),"")</f>
        <v/>
      </c>
      <c r="W3535" s="15" t="str">
        <f t="shared" si="165"/>
        <v/>
      </c>
      <c r="X3535" s="16" t="str">
        <f>IF(AND(A3535=[2]an!$G$38,F3535=[2]an!$E$40),[2]an!$G$40,IF(AND(A3535=[2]an!$G$38,F3535=[2]an!$E$41),[2]an!$G$41,IF(AND(A3535=[2]an!$G$38,F3535=[2]an!$E$39,H3535&gt;=[2]an!$M$37),[2]an!$G$39,
IF(AND(A3535=[2]an!$G$38,F3535=[2]an!$E$39,H3535&lt;[2]an!$M$37,S3535="kahepoolne vajaduspõhine",U3535=""),[2]an!$M$40,
IF(AND(A3535=[2]an!$G$38,F3535=[2]an!$E$39,H3535&lt;[2]an!$M$37,S3535="kahepoolne vajaduspõhine",U3535&lt;&gt;""),[2]an!$G$39,
IF(AND(A3535=[2]an!$G$38,F3535=[2]an!$E$39,H3535&lt;[2]an!$M$37,S3535&lt;&gt;"kahepoolne vajaduspõhine"),[2]an!$G$39,
IF(AND(A3535=[2]an!$G$38,F3535=[2]an!$E$42),[2]an!$G$42,
IF(AND(A3535=[2]an!$H$38,F3535=[2]an!$E$40),[2]an!$H$40,IF(AND(A3535=[2]an!$H$38,F3535=[2]an!$E$41),[2]an!$H$41,IF(AND(A3535=[2]an!$H$38,F3535=[2]an!$E$39,H3535&gt;=[2]an!$M$37),[2]an!$H$39,
IF(AND(A3535=[2]an!$H$38,F3535=[2]an!$E$39,H3535&lt;[2]an!$M$37,S3535="kahepoolne vajaduspõhine",U3535=""),[2]an!$M$40,
IF(AND(A3535=[2]an!$H$38,F3535=[2]an!$E$39,H3535&lt;[2]an!$M$37,S3535="kahepoolne vajaduspõhine",U3535&lt;&gt;""),[2]an!$H$39,
IF(AND(A3535=[2]an!$H$38,F3535=[2]an!$E$39,H3535&lt;[2]an!$M$37,S3535&lt;&gt;"kahepoolne vajaduspõhine"),[2]an!$H$39,
IF(AND(A3535=[2]an!$H$38,F3535=[2]an!$E$42),[2]an!$H$42,
IF(AND(A3535=[2]an!$I$38,F3535=[2]an!$E$40),[2]an!$I$40,IF(AND(A3535=[2]an!$I$38,F3535=[2]an!$E$41),[2]an!$I$41,IF(AND(A3535=[2]an!$I$38,F3535=[2]an!$E$39,H3535&gt;=[2]an!$M$37),[2]an!$I$39,
IF(AND(A3535=[2]an!$I$38,F3535=[2]an!$E$39,H3535&lt;[2]an!$M$37,S3535="kahepoolne vajaduspõhine",U3535=""),[2]an!$M$40,
IF(AND(A3535=[2]an!$I$38,F3535=[2]an!$E$39,H3535&lt;[2]an!$M$37,S3535="kahepoolne vajaduspõhine",U3535&lt;&gt;""),[2]an!$I$39,
IF(AND(A3535=[2]an!$I$38,F3535=[2]an!$E$39,H3535&lt;[2]an!$M$37,S3535&lt;&gt;"kahepoolne vajaduspõhine"),[2]an!$I$39,
IF(AND(A3535=[2]an!$I$38,F3535=[2]an!$E$42),[2]an!$I$42,
IF(AND(A3535=[2]an!$J$38,F3535=[2]an!$E$40),[2]an!$J$40,IF(AND(A3535=[2]an!$J$38,F3535=[2]an!$E$41),[2]an!$J$41,IF(AND(A3535=[2]an!$J$38,F3535=[2]an!$E$39,H3535&gt;=[2]an!$M$37),[2]an!$J$39,
IF(AND(A3535=[2]an!$J$38,F3535=[2]an!$E$39,H3535&lt;[2]an!$M$37,S3535="kahepoolne vajaduspõhine",U3535=""),[2]an!$M$40,
IF(AND(A3535=[2]an!$J$38,F3535=[2]an!$E$39,H3535&lt;[2]an!$M$37,S3535="kahepoolne vajaduspõhine",U3535&lt;&gt;""),[2]an!$J$39,
IF(AND(A3535=[2]an!$J$38,F3535=[2]an!$E$39,H3535&lt;[2]an!$M$37,S3535&lt;&gt;"kahepoolne vajaduspõhine"),[2]an!$J$39,
IF(AND(A3535=[2]an!$J$38,F3535=[2]an!$E$42),[2]an!$J$42,""))))))))))))))))))))))))))))</f>
        <v/>
      </c>
      <c r="Y3535" s="17" t="str">
        <f>IFERROR(IF(F3535="Tugigrupp",0,
IF(AND(F3535="Peretoe teenus",H3535&gt;=[2]an!$M$37,RANK(D3535,$D3535:$D3535)+COUNTIFS($D$2:D3535,D3535,$F$2:F3535,F3535)-1&gt;1),"",
IF(AND(F3535="Peretoe teenus",H3535&gt;=[2]an!$M$37,RANK(D3535,$D3535:$D3535)+COUNTIFS($D$2:D3535,D3535,$F$2:F3535,F3535)-1=1,MONTH(H3535)=MONTH(K3535)=TRUE,YEAR(H3535)=YEAR(K3535)=TRUE),((EOMONTH(H3535,0)-H3535+1)*X3535)/DAY(EOMONTH(H3535,0)),
IF(AND(F3535="Peretoe teenus",H3535&gt;=[2]an!$M$37,RANK(D3535,$D3535:$D3535)+COUNTIFS($D$2:D3535,D3535,$F$2:F3535,F3535)-1=1),X3535,
IF(AND(F3535="Peretoe teenus",H3535&lt;[2]an!$M$37,S3535&lt;&gt;"kahepoolne vajaduspõhine",RANK(D3535,$D3535:$D3535)+COUNTIFS($D$2:D3535,D3535,$F$2:F3535,F3535)-1=1),X3535,
IF(AND(F3535="Peretoe teenus",H3535&lt;[2]an!$M$37,S3535&lt;&gt;"kahepoolne vajaduspõhine",RANK(D3535,$D3535:$D3535)+COUNTIFS($D$2:D3535,D3535,$F$2:F3535,F3535)-1&gt;1),"",
IF(AND(F3535="Peretoe teenus",H3535&lt;[2]an!$M$37,S3535="kahepoolne vajaduspõhine",U3535="",RANK(D3535,$D3535:$D3535)+COUNTIFS($D$2:D3535,D3535,$F$2:F3535,F3535)-1=1),X3535,
IF(AND(F3535="Peretoe teenus",H3535&lt;[2]an!$M$37,S3535="kahepoolne vajaduspõhine",U3535="",RANK(D3535,$D3535:$D3535)+COUNTIFS($D$2:D3535,D3535,$F$2:F3535,F3535)-1&gt;1),"",
IF(AND(F3535="Peretoe teenus",H3535&lt;[2]an!$M$37,S3535="kahepoolne vajaduspõhine",U3535&lt;[2]an!$M$37,RANK(D3535,$D3535:$D3535)+COUNTIFS($D$2:D3535,D3535,$F$2:F3535,F3535)-1=1),X3535,
IF(AND(F3535="Peretoe teenus",H3535&lt;[2]an!$M$37,S3535="kahepoolne vajaduspõhine",U3535&lt;[2]an!$M$37,RANK(D3535,$D3535:$D3535)+COUNTIFS($D$2:D3535,D3535,$F$2:F3535,F3535)-1&gt;1),"",
IF(AND(F3535="Peretoe teenus",H3535&lt;[2]an!$M$37,S3535="kahepoolne vajaduspõhine",U3535&gt;=[2]an!$M$37,U3535&lt;=[2]an!$M$38,RANK(D3535,$D3535:$D3535)+COUNTIFS($D$2:D3535,D3535,$F$2:F3535,F3535)-1=1),
((EOMONTH(U3535,0)-U3535+1)*X3535)/DAY(EOMONTH(U3535,0))+(DAY(U3535)-1)*100/DAY(EOMONTH(U3535,0)),
IF(AND(F3535="Peretoe teenus",H3535&lt;[2]an!$M$37,S3535="kahepoolne vajaduspõhine",U3535&gt;=[2]an!$M$37,U3535&lt;=[2]an!$M$38,RANK(D3535,$D3535:$D3535)+COUNTIFS($D$2:D3535,D3535,$F$2:F3535,F3535)-1&gt;1),"",
IF(AND(F3535="Peretoe teenus",H3535&lt;[2]an!$M$37,S3535="kahepoolne vajaduspõhine",U3535&gt;[2]an!$M$38,RANK(D3535,$D3535:$D3535)+COUNTIFS($D$2:D3535,D3535,$F$2:F3535,F3535)-1=1),X3535,
IF(AND(F3535="Peretoe teenus",H3535&lt;[2]an!$M$37,S3535="kahepoolne vajaduspõhine",U3535&gt;[2]an!$M$38,RANK(D3535,$D3535:$D3535)+COUNTIFS($D$2:D3535,D3535,$F$2:F3535,F3535)-1&gt;1),"",X3535*W3535)))))))))))))),"")</f>
        <v/>
      </c>
      <c r="Z3535" s="18" t="str">
        <f t="shared" si="166"/>
        <v/>
      </c>
      <c r="AA3535" s="19" t="str">
        <f>IFERROR(VLOOKUP(E3535,[2]an!$A$3:$B$81,2,FALSE),"")</f>
        <v/>
      </c>
      <c r="AB3535" s="19" t="str">
        <f>IFERROR(VLOOKUP(AA3535,[2]an!$C$2:$D$16,2,FALSE),"")</f>
        <v/>
      </c>
      <c r="AC3535" s="20"/>
      <c r="AD3535" s="21" t="str">
        <f>IF(A3535=[2]an!$F$36,VLOOKUP([2]an!$F$36,[2]an!$F$36:$H$36,3,FALSE),IF(A3535=[2]an!$F$35,VLOOKUP([2]an!$F$35,[2]an!$F$35:$H$35,3,FALSE),IF(A3535=[2]an!$F$33,VLOOKUP([2]an!$F$33,[2]an!$F$33:$H$33,3,FALSE),IF(A3535=[2]an!$F$31,VLOOKUP([2]an!$F$31,[2]an!$F$31:$H$31,3,FALSE),""))))</f>
        <v/>
      </c>
    </row>
    <row r="3536" spans="6:30" x14ac:dyDescent="0.2">
      <c r="F3536" s="10"/>
      <c r="G3536" s="8" t="str">
        <f t="shared" si="167"/>
        <v/>
      </c>
      <c r="H3536" s="13"/>
      <c r="K3536" s="13"/>
      <c r="L3536" s="10"/>
      <c r="M3536" s="10"/>
      <c r="S3536" s="8" t="str">
        <f>IFERROR(VLOOKUP(D3536,[1]peretoe_teenus!$A$2:$L$2000,5,FALSE),"")</f>
        <v/>
      </c>
      <c r="U3536" s="13"/>
      <c r="V3536" s="15" t="str" cm="1">
        <f t="array" ref="V3536">IFERROR(IF(AND(F3536="Tugigrupp",RANK(K3536,$K3536:$K3536)+COUNTIFS($K$2:K3536,K3536,$L$2:L3536,L3536,$M$2:M3536,M3536,$I$2:I3536,I3536,$G$2:G3536,G3536,$F$2:F3536,F3536)-1=1),SUMPRODUCT(($F$2:$F$4154=F3536)*($G$2:$G$4154=G3536)*($K$2:$K$4154=K3536)*($I$2:$I$4154=I3536)*($L$2:$L$4154=L3536)*($M$2:$M$4154=M3536)),""),"")</f>
        <v/>
      </c>
      <c r="W3536" s="15" t="str">
        <f t="shared" si="165"/>
        <v/>
      </c>
      <c r="X3536" s="16" t="str">
        <f>IF(AND(A3536=[2]an!$G$38,F3536=[2]an!$E$40),[2]an!$G$40,IF(AND(A3536=[2]an!$G$38,F3536=[2]an!$E$41),[2]an!$G$41,IF(AND(A3536=[2]an!$G$38,F3536=[2]an!$E$39,H3536&gt;=[2]an!$M$37),[2]an!$G$39,
IF(AND(A3536=[2]an!$G$38,F3536=[2]an!$E$39,H3536&lt;[2]an!$M$37,S3536="kahepoolne vajaduspõhine",U3536=""),[2]an!$M$40,
IF(AND(A3536=[2]an!$G$38,F3536=[2]an!$E$39,H3536&lt;[2]an!$M$37,S3536="kahepoolne vajaduspõhine",U3536&lt;&gt;""),[2]an!$G$39,
IF(AND(A3536=[2]an!$G$38,F3536=[2]an!$E$39,H3536&lt;[2]an!$M$37,S3536&lt;&gt;"kahepoolne vajaduspõhine"),[2]an!$G$39,
IF(AND(A3536=[2]an!$G$38,F3536=[2]an!$E$42),[2]an!$G$42,
IF(AND(A3536=[2]an!$H$38,F3536=[2]an!$E$40),[2]an!$H$40,IF(AND(A3536=[2]an!$H$38,F3536=[2]an!$E$41),[2]an!$H$41,IF(AND(A3536=[2]an!$H$38,F3536=[2]an!$E$39,H3536&gt;=[2]an!$M$37),[2]an!$H$39,
IF(AND(A3536=[2]an!$H$38,F3536=[2]an!$E$39,H3536&lt;[2]an!$M$37,S3536="kahepoolne vajaduspõhine",U3536=""),[2]an!$M$40,
IF(AND(A3536=[2]an!$H$38,F3536=[2]an!$E$39,H3536&lt;[2]an!$M$37,S3536="kahepoolne vajaduspõhine",U3536&lt;&gt;""),[2]an!$H$39,
IF(AND(A3536=[2]an!$H$38,F3536=[2]an!$E$39,H3536&lt;[2]an!$M$37,S3536&lt;&gt;"kahepoolne vajaduspõhine"),[2]an!$H$39,
IF(AND(A3536=[2]an!$H$38,F3536=[2]an!$E$42),[2]an!$H$42,
IF(AND(A3536=[2]an!$I$38,F3536=[2]an!$E$40),[2]an!$I$40,IF(AND(A3536=[2]an!$I$38,F3536=[2]an!$E$41),[2]an!$I$41,IF(AND(A3536=[2]an!$I$38,F3536=[2]an!$E$39,H3536&gt;=[2]an!$M$37),[2]an!$I$39,
IF(AND(A3536=[2]an!$I$38,F3536=[2]an!$E$39,H3536&lt;[2]an!$M$37,S3536="kahepoolne vajaduspõhine",U3536=""),[2]an!$M$40,
IF(AND(A3536=[2]an!$I$38,F3536=[2]an!$E$39,H3536&lt;[2]an!$M$37,S3536="kahepoolne vajaduspõhine",U3536&lt;&gt;""),[2]an!$I$39,
IF(AND(A3536=[2]an!$I$38,F3536=[2]an!$E$39,H3536&lt;[2]an!$M$37,S3536&lt;&gt;"kahepoolne vajaduspõhine"),[2]an!$I$39,
IF(AND(A3536=[2]an!$I$38,F3536=[2]an!$E$42),[2]an!$I$42,
IF(AND(A3536=[2]an!$J$38,F3536=[2]an!$E$40),[2]an!$J$40,IF(AND(A3536=[2]an!$J$38,F3536=[2]an!$E$41),[2]an!$J$41,IF(AND(A3536=[2]an!$J$38,F3536=[2]an!$E$39,H3536&gt;=[2]an!$M$37),[2]an!$J$39,
IF(AND(A3536=[2]an!$J$38,F3536=[2]an!$E$39,H3536&lt;[2]an!$M$37,S3536="kahepoolne vajaduspõhine",U3536=""),[2]an!$M$40,
IF(AND(A3536=[2]an!$J$38,F3536=[2]an!$E$39,H3536&lt;[2]an!$M$37,S3536="kahepoolne vajaduspõhine",U3536&lt;&gt;""),[2]an!$J$39,
IF(AND(A3536=[2]an!$J$38,F3536=[2]an!$E$39,H3536&lt;[2]an!$M$37,S3536&lt;&gt;"kahepoolne vajaduspõhine"),[2]an!$J$39,
IF(AND(A3536=[2]an!$J$38,F3536=[2]an!$E$42),[2]an!$J$42,""))))))))))))))))))))))))))))</f>
        <v/>
      </c>
      <c r="Y3536" s="17" t="str">
        <f>IFERROR(IF(F3536="Tugigrupp",0,
IF(AND(F3536="Peretoe teenus",H3536&gt;=[2]an!$M$37,RANK(D3536,$D3536:$D3536)+COUNTIFS($D$2:D3536,D3536,$F$2:F3536,F3536)-1&gt;1),"",
IF(AND(F3536="Peretoe teenus",H3536&gt;=[2]an!$M$37,RANK(D3536,$D3536:$D3536)+COUNTIFS($D$2:D3536,D3536,$F$2:F3536,F3536)-1=1,MONTH(H3536)=MONTH(K3536)=TRUE,YEAR(H3536)=YEAR(K3536)=TRUE),((EOMONTH(H3536,0)-H3536+1)*X3536)/DAY(EOMONTH(H3536,0)),
IF(AND(F3536="Peretoe teenus",H3536&gt;=[2]an!$M$37,RANK(D3536,$D3536:$D3536)+COUNTIFS($D$2:D3536,D3536,$F$2:F3536,F3536)-1=1),X3536,
IF(AND(F3536="Peretoe teenus",H3536&lt;[2]an!$M$37,S3536&lt;&gt;"kahepoolne vajaduspõhine",RANK(D3536,$D3536:$D3536)+COUNTIFS($D$2:D3536,D3536,$F$2:F3536,F3536)-1=1),X3536,
IF(AND(F3536="Peretoe teenus",H3536&lt;[2]an!$M$37,S3536&lt;&gt;"kahepoolne vajaduspõhine",RANK(D3536,$D3536:$D3536)+COUNTIFS($D$2:D3536,D3536,$F$2:F3536,F3536)-1&gt;1),"",
IF(AND(F3536="Peretoe teenus",H3536&lt;[2]an!$M$37,S3536="kahepoolne vajaduspõhine",U3536="",RANK(D3536,$D3536:$D3536)+COUNTIFS($D$2:D3536,D3536,$F$2:F3536,F3536)-1=1),X3536,
IF(AND(F3536="Peretoe teenus",H3536&lt;[2]an!$M$37,S3536="kahepoolne vajaduspõhine",U3536="",RANK(D3536,$D3536:$D3536)+COUNTIFS($D$2:D3536,D3536,$F$2:F3536,F3536)-1&gt;1),"",
IF(AND(F3536="Peretoe teenus",H3536&lt;[2]an!$M$37,S3536="kahepoolne vajaduspõhine",U3536&lt;[2]an!$M$37,RANK(D3536,$D3536:$D3536)+COUNTIFS($D$2:D3536,D3536,$F$2:F3536,F3536)-1=1),X3536,
IF(AND(F3536="Peretoe teenus",H3536&lt;[2]an!$M$37,S3536="kahepoolne vajaduspõhine",U3536&lt;[2]an!$M$37,RANK(D3536,$D3536:$D3536)+COUNTIFS($D$2:D3536,D3536,$F$2:F3536,F3536)-1&gt;1),"",
IF(AND(F3536="Peretoe teenus",H3536&lt;[2]an!$M$37,S3536="kahepoolne vajaduspõhine",U3536&gt;=[2]an!$M$37,U3536&lt;=[2]an!$M$38,RANK(D3536,$D3536:$D3536)+COUNTIFS($D$2:D3536,D3536,$F$2:F3536,F3536)-1=1),
((EOMONTH(U3536,0)-U3536+1)*X3536)/DAY(EOMONTH(U3536,0))+(DAY(U3536)-1)*100/DAY(EOMONTH(U3536,0)),
IF(AND(F3536="Peretoe teenus",H3536&lt;[2]an!$M$37,S3536="kahepoolne vajaduspõhine",U3536&gt;=[2]an!$M$37,U3536&lt;=[2]an!$M$38,RANK(D3536,$D3536:$D3536)+COUNTIFS($D$2:D3536,D3536,$F$2:F3536,F3536)-1&gt;1),"",
IF(AND(F3536="Peretoe teenus",H3536&lt;[2]an!$M$37,S3536="kahepoolne vajaduspõhine",U3536&gt;[2]an!$M$38,RANK(D3536,$D3536:$D3536)+COUNTIFS($D$2:D3536,D3536,$F$2:F3536,F3536)-1=1),X3536,
IF(AND(F3536="Peretoe teenus",H3536&lt;[2]an!$M$37,S3536="kahepoolne vajaduspõhine",U3536&gt;[2]an!$M$38,RANK(D3536,$D3536:$D3536)+COUNTIFS($D$2:D3536,D3536,$F$2:F3536,F3536)-1&gt;1),"",X3536*W3536)))))))))))))),"")</f>
        <v/>
      </c>
      <c r="Z3536" s="18" t="str">
        <f t="shared" si="166"/>
        <v/>
      </c>
      <c r="AA3536" s="19" t="str">
        <f>IFERROR(VLOOKUP(E3536,[2]an!$A$3:$B$81,2,FALSE),"")</f>
        <v/>
      </c>
      <c r="AB3536" s="19" t="str">
        <f>IFERROR(VLOOKUP(AA3536,[2]an!$C$2:$D$16,2,FALSE),"")</f>
        <v/>
      </c>
      <c r="AC3536" s="20"/>
      <c r="AD3536" s="21" t="str">
        <f>IF(A3536=[2]an!$F$36,VLOOKUP([2]an!$F$36,[2]an!$F$36:$H$36,3,FALSE),IF(A3536=[2]an!$F$35,VLOOKUP([2]an!$F$35,[2]an!$F$35:$H$35,3,FALSE),IF(A3536=[2]an!$F$33,VLOOKUP([2]an!$F$33,[2]an!$F$33:$H$33,3,FALSE),IF(A3536=[2]an!$F$31,VLOOKUP([2]an!$F$31,[2]an!$F$31:$H$31,3,FALSE),""))))</f>
        <v/>
      </c>
    </row>
    <row r="3537" spans="6:30" x14ac:dyDescent="0.2">
      <c r="F3537" s="10"/>
      <c r="G3537" s="8" t="str">
        <f t="shared" si="167"/>
        <v/>
      </c>
      <c r="H3537" s="13"/>
      <c r="K3537" s="13"/>
      <c r="L3537" s="10"/>
      <c r="M3537" s="10"/>
      <c r="S3537" s="8" t="str">
        <f>IFERROR(VLOOKUP(D3537,[1]peretoe_teenus!$A$2:$L$2000,5,FALSE),"")</f>
        <v/>
      </c>
      <c r="U3537" s="13"/>
      <c r="V3537" s="15" t="str" cm="1">
        <f t="array" ref="V3537">IFERROR(IF(AND(F3537="Tugigrupp",RANK(K3537,$K3537:$K3537)+COUNTIFS($K$2:K3537,K3537,$L$2:L3537,L3537,$M$2:M3537,M3537,$I$2:I3537,I3537,$G$2:G3537,G3537,$F$2:F3537,F3537)-1=1),SUMPRODUCT(($F$2:$F$4154=F3537)*($G$2:$G$4154=G3537)*($K$2:$K$4154=K3537)*($I$2:$I$4154=I3537)*($L$2:$L$4154=L3537)*($M$2:$M$4154=M3537)),""),"")</f>
        <v/>
      </c>
      <c r="W3537" s="15" t="str">
        <f t="shared" si="165"/>
        <v/>
      </c>
      <c r="X3537" s="16" t="str">
        <f>IF(AND(A3537=[2]an!$G$38,F3537=[2]an!$E$40),[2]an!$G$40,IF(AND(A3537=[2]an!$G$38,F3537=[2]an!$E$41),[2]an!$G$41,IF(AND(A3537=[2]an!$G$38,F3537=[2]an!$E$39,H3537&gt;=[2]an!$M$37),[2]an!$G$39,
IF(AND(A3537=[2]an!$G$38,F3537=[2]an!$E$39,H3537&lt;[2]an!$M$37,S3537="kahepoolne vajaduspõhine",U3537=""),[2]an!$M$40,
IF(AND(A3537=[2]an!$G$38,F3537=[2]an!$E$39,H3537&lt;[2]an!$M$37,S3537="kahepoolne vajaduspõhine",U3537&lt;&gt;""),[2]an!$G$39,
IF(AND(A3537=[2]an!$G$38,F3537=[2]an!$E$39,H3537&lt;[2]an!$M$37,S3537&lt;&gt;"kahepoolne vajaduspõhine"),[2]an!$G$39,
IF(AND(A3537=[2]an!$G$38,F3537=[2]an!$E$42),[2]an!$G$42,
IF(AND(A3537=[2]an!$H$38,F3537=[2]an!$E$40),[2]an!$H$40,IF(AND(A3537=[2]an!$H$38,F3537=[2]an!$E$41),[2]an!$H$41,IF(AND(A3537=[2]an!$H$38,F3537=[2]an!$E$39,H3537&gt;=[2]an!$M$37),[2]an!$H$39,
IF(AND(A3537=[2]an!$H$38,F3537=[2]an!$E$39,H3537&lt;[2]an!$M$37,S3537="kahepoolne vajaduspõhine",U3537=""),[2]an!$M$40,
IF(AND(A3537=[2]an!$H$38,F3537=[2]an!$E$39,H3537&lt;[2]an!$M$37,S3537="kahepoolne vajaduspõhine",U3537&lt;&gt;""),[2]an!$H$39,
IF(AND(A3537=[2]an!$H$38,F3537=[2]an!$E$39,H3537&lt;[2]an!$M$37,S3537&lt;&gt;"kahepoolne vajaduspõhine"),[2]an!$H$39,
IF(AND(A3537=[2]an!$H$38,F3537=[2]an!$E$42),[2]an!$H$42,
IF(AND(A3537=[2]an!$I$38,F3537=[2]an!$E$40),[2]an!$I$40,IF(AND(A3537=[2]an!$I$38,F3537=[2]an!$E$41),[2]an!$I$41,IF(AND(A3537=[2]an!$I$38,F3537=[2]an!$E$39,H3537&gt;=[2]an!$M$37),[2]an!$I$39,
IF(AND(A3537=[2]an!$I$38,F3537=[2]an!$E$39,H3537&lt;[2]an!$M$37,S3537="kahepoolne vajaduspõhine",U3537=""),[2]an!$M$40,
IF(AND(A3537=[2]an!$I$38,F3537=[2]an!$E$39,H3537&lt;[2]an!$M$37,S3537="kahepoolne vajaduspõhine",U3537&lt;&gt;""),[2]an!$I$39,
IF(AND(A3537=[2]an!$I$38,F3537=[2]an!$E$39,H3537&lt;[2]an!$M$37,S3537&lt;&gt;"kahepoolne vajaduspõhine"),[2]an!$I$39,
IF(AND(A3537=[2]an!$I$38,F3537=[2]an!$E$42),[2]an!$I$42,
IF(AND(A3537=[2]an!$J$38,F3537=[2]an!$E$40),[2]an!$J$40,IF(AND(A3537=[2]an!$J$38,F3537=[2]an!$E$41),[2]an!$J$41,IF(AND(A3537=[2]an!$J$38,F3537=[2]an!$E$39,H3537&gt;=[2]an!$M$37),[2]an!$J$39,
IF(AND(A3537=[2]an!$J$38,F3537=[2]an!$E$39,H3537&lt;[2]an!$M$37,S3537="kahepoolne vajaduspõhine",U3537=""),[2]an!$M$40,
IF(AND(A3537=[2]an!$J$38,F3537=[2]an!$E$39,H3537&lt;[2]an!$M$37,S3537="kahepoolne vajaduspõhine",U3537&lt;&gt;""),[2]an!$J$39,
IF(AND(A3537=[2]an!$J$38,F3537=[2]an!$E$39,H3537&lt;[2]an!$M$37,S3537&lt;&gt;"kahepoolne vajaduspõhine"),[2]an!$J$39,
IF(AND(A3537=[2]an!$J$38,F3537=[2]an!$E$42),[2]an!$J$42,""))))))))))))))))))))))))))))</f>
        <v/>
      </c>
      <c r="Y3537" s="17" t="str">
        <f>IFERROR(IF(F3537="Tugigrupp",0,
IF(AND(F3537="Peretoe teenus",H3537&gt;=[2]an!$M$37,RANK(D3537,$D3537:$D3537)+COUNTIFS($D$2:D3537,D3537,$F$2:F3537,F3537)-1&gt;1),"",
IF(AND(F3537="Peretoe teenus",H3537&gt;=[2]an!$M$37,RANK(D3537,$D3537:$D3537)+COUNTIFS($D$2:D3537,D3537,$F$2:F3537,F3537)-1=1,MONTH(H3537)=MONTH(K3537)=TRUE,YEAR(H3537)=YEAR(K3537)=TRUE),((EOMONTH(H3537,0)-H3537+1)*X3537)/DAY(EOMONTH(H3537,0)),
IF(AND(F3537="Peretoe teenus",H3537&gt;=[2]an!$M$37,RANK(D3537,$D3537:$D3537)+COUNTIFS($D$2:D3537,D3537,$F$2:F3537,F3537)-1=1),X3537,
IF(AND(F3537="Peretoe teenus",H3537&lt;[2]an!$M$37,S3537&lt;&gt;"kahepoolne vajaduspõhine",RANK(D3537,$D3537:$D3537)+COUNTIFS($D$2:D3537,D3537,$F$2:F3537,F3537)-1=1),X3537,
IF(AND(F3537="Peretoe teenus",H3537&lt;[2]an!$M$37,S3537&lt;&gt;"kahepoolne vajaduspõhine",RANK(D3537,$D3537:$D3537)+COUNTIFS($D$2:D3537,D3537,$F$2:F3537,F3537)-1&gt;1),"",
IF(AND(F3537="Peretoe teenus",H3537&lt;[2]an!$M$37,S3537="kahepoolne vajaduspõhine",U3537="",RANK(D3537,$D3537:$D3537)+COUNTIFS($D$2:D3537,D3537,$F$2:F3537,F3537)-1=1),X3537,
IF(AND(F3537="Peretoe teenus",H3537&lt;[2]an!$M$37,S3537="kahepoolne vajaduspõhine",U3537="",RANK(D3537,$D3537:$D3537)+COUNTIFS($D$2:D3537,D3537,$F$2:F3537,F3537)-1&gt;1),"",
IF(AND(F3537="Peretoe teenus",H3537&lt;[2]an!$M$37,S3537="kahepoolne vajaduspõhine",U3537&lt;[2]an!$M$37,RANK(D3537,$D3537:$D3537)+COUNTIFS($D$2:D3537,D3537,$F$2:F3537,F3537)-1=1),X3537,
IF(AND(F3537="Peretoe teenus",H3537&lt;[2]an!$M$37,S3537="kahepoolne vajaduspõhine",U3537&lt;[2]an!$M$37,RANK(D3537,$D3537:$D3537)+COUNTIFS($D$2:D3537,D3537,$F$2:F3537,F3537)-1&gt;1),"",
IF(AND(F3537="Peretoe teenus",H3537&lt;[2]an!$M$37,S3537="kahepoolne vajaduspõhine",U3537&gt;=[2]an!$M$37,U3537&lt;=[2]an!$M$38,RANK(D3537,$D3537:$D3537)+COUNTIFS($D$2:D3537,D3537,$F$2:F3537,F3537)-1=1),
((EOMONTH(U3537,0)-U3537+1)*X3537)/DAY(EOMONTH(U3537,0))+(DAY(U3537)-1)*100/DAY(EOMONTH(U3537,0)),
IF(AND(F3537="Peretoe teenus",H3537&lt;[2]an!$M$37,S3537="kahepoolne vajaduspõhine",U3537&gt;=[2]an!$M$37,U3537&lt;=[2]an!$M$38,RANK(D3537,$D3537:$D3537)+COUNTIFS($D$2:D3537,D3537,$F$2:F3537,F3537)-1&gt;1),"",
IF(AND(F3537="Peretoe teenus",H3537&lt;[2]an!$M$37,S3537="kahepoolne vajaduspõhine",U3537&gt;[2]an!$M$38,RANK(D3537,$D3537:$D3537)+COUNTIFS($D$2:D3537,D3537,$F$2:F3537,F3537)-1=1),X3537,
IF(AND(F3537="Peretoe teenus",H3537&lt;[2]an!$M$37,S3537="kahepoolne vajaduspõhine",U3537&gt;[2]an!$M$38,RANK(D3537,$D3537:$D3537)+COUNTIFS($D$2:D3537,D3537,$F$2:F3537,F3537)-1&gt;1),"",X3537*W3537)))))))))))))),"")</f>
        <v/>
      </c>
      <c r="Z3537" s="18" t="str">
        <f t="shared" si="166"/>
        <v/>
      </c>
      <c r="AA3537" s="19" t="str">
        <f>IFERROR(VLOOKUP(E3537,[2]an!$A$3:$B$81,2,FALSE),"")</f>
        <v/>
      </c>
      <c r="AB3537" s="19" t="str">
        <f>IFERROR(VLOOKUP(AA3537,[2]an!$C$2:$D$16,2,FALSE),"")</f>
        <v/>
      </c>
      <c r="AC3537" s="20"/>
      <c r="AD3537" s="21" t="str">
        <f>IF(A3537=[2]an!$F$36,VLOOKUP([2]an!$F$36,[2]an!$F$36:$H$36,3,FALSE),IF(A3537=[2]an!$F$35,VLOOKUP([2]an!$F$35,[2]an!$F$35:$H$35,3,FALSE),IF(A3537=[2]an!$F$33,VLOOKUP([2]an!$F$33,[2]an!$F$33:$H$33,3,FALSE),IF(A3537=[2]an!$F$31,VLOOKUP([2]an!$F$31,[2]an!$F$31:$H$31,3,FALSE),""))))</f>
        <v/>
      </c>
    </row>
    <row r="3538" spans="6:30" x14ac:dyDescent="0.2">
      <c r="F3538" s="10"/>
      <c r="G3538" s="8" t="str">
        <f t="shared" si="167"/>
        <v/>
      </c>
      <c r="H3538" s="13"/>
      <c r="K3538" s="13"/>
      <c r="L3538" s="10"/>
      <c r="M3538" s="10"/>
      <c r="S3538" s="8" t="str">
        <f>IFERROR(VLOOKUP(D3538,[1]peretoe_teenus!$A$2:$L$2000,5,FALSE),"")</f>
        <v/>
      </c>
      <c r="U3538" s="13"/>
      <c r="V3538" s="15" t="str" cm="1">
        <f t="array" ref="V3538">IFERROR(IF(AND(F3538="Tugigrupp",RANK(K3538,$K3538:$K3538)+COUNTIFS($K$2:K3538,K3538,$L$2:L3538,L3538,$M$2:M3538,M3538,$I$2:I3538,I3538,$G$2:G3538,G3538,$F$2:F3538,F3538)-1=1),SUMPRODUCT(($F$2:$F$4154=F3538)*($G$2:$G$4154=G3538)*($K$2:$K$4154=K3538)*($I$2:$I$4154=I3538)*($L$2:$L$4154=L3538)*($M$2:$M$4154=M3538)),""),"")</f>
        <v/>
      </c>
      <c r="W3538" s="15" t="str">
        <f t="shared" si="165"/>
        <v/>
      </c>
      <c r="X3538" s="16" t="str">
        <f>IF(AND(A3538=[2]an!$G$38,F3538=[2]an!$E$40),[2]an!$G$40,IF(AND(A3538=[2]an!$G$38,F3538=[2]an!$E$41),[2]an!$G$41,IF(AND(A3538=[2]an!$G$38,F3538=[2]an!$E$39,H3538&gt;=[2]an!$M$37),[2]an!$G$39,
IF(AND(A3538=[2]an!$G$38,F3538=[2]an!$E$39,H3538&lt;[2]an!$M$37,S3538="kahepoolne vajaduspõhine",U3538=""),[2]an!$M$40,
IF(AND(A3538=[2]an!$G$38,F3538=[2]an!$E$39,H3538&lt;[2]an!$M$37,S3538="kahepoolne vajaduspõhine",U3538&lt;&gt;""),[2]an!$G$39,
IF(AND(A3538=[2]an!$G$38,F3538=[2]an!$E$39,H3538&lt;[2]an!$M$37,S3538&lt;&gt;"kahepoolne vajaduspõhine"),[2]an!$G$39,
IF(AND(A3538=[2]an!$G$38,F3538=[2]an!$E$42),[2]an!$G$42,
IF(AND(A3538=[2]an!$H$38,F3538=[2]an!$E$40),[2]an!$H$40,IF(AND(A3538=[2]an!$H$38,F3538=[2]an!$E$41),[2]an!$H$41,IF(AND(A3538=[2]an!$H$38,F3538=[2]an!$E$39,H3538&gt;=[2]an!$M$37),[2]an!$H$39,
IF(AND(A3538=[2]an!$H$38,F3538=[2]an!$E$39,H3538&lt;[2]an!$M$37,S3538="kahepoolne vajaduspõhine",U3538=""),[2]an!$M$40,
IF(AND(A3538=[2]an!$H$38,F3538=[2]an!$E$39,H3538&lt;[2]an!$M$37,S3538="kahepoolne vajaduspõhine",U3538&lt;&gt;""),[2]an!$H$39,
IF(AND(A3538=[2]an!$H$38,F3538=[2]an!$E$39,H3538&lt;[2]an!$M$37,S3538&lt;&gt;"kahepoolne vajaduspõhine"),[2]an!$H$39,
IF(AND(A3538=[2]an!$H$38,F3538=[2]an!$E$42),[2]an!$H$42,
IF(AND(A3538=[2]an!$I$38,F3538=[2]an!$E$40),[2]an!$I$40,IF(AND(A3538=[2]an!$I$38,F3538=[2]an!$E$41),[2]an!$I$41,IF(AND(A3538=[2]an!$I$38,F3538=[2]an!$E$39,H3538&gt;=[2]an!$M$37),[2]an!$I$39,
IF(AND(A3538=[2]an!$I$38,F3538=[2]an!$E$39,H3538&lt;[2]an!$M$37,S3538="kahepoolne vajaduspõhine",U3538=""),[2]an!$M$40,
IF(AND(A3538=[2]an!$I$38,F3538=[2]an!$E$39,H3538&lt;[2]an!$M$37,S3538="kahepoolne vajaduspõhine",U3538&lt;&gt;""),[2]an!$I$39,
IF(AND(A3538=[2]an!$I$38,F3538=[2]an!$E$39,H3538&lt;[2]an!$M$37,S3538&lt;&gt;"kahepoolne vajaduspõhine"),[2]an!$I$39,
IF(AND(A3538=[2]an!$I$38,F3538=[2]an!$E$42),[2]an!$I$42,
IF(AND(A3538=[2]an!$J$38,F3538=[2]an!$E$40),[2]an!$J$40,IF(AND(A3538=[2]an!$J$38,F3538=[2]an!$E$41),[2]an!$J$41,IF(AND(A3538=[2]an!$J$38,F3538=[2]an!$E$39,H3538&gt;=[2]an!$M$37),[2]an!$J$39,
IF(AND(A3538=[2]an!$J$38,F3538=[2]an!$E$39,H3538&lt;[2]an!$M$37,S3538="kahepoolne vajaduspõhine",U3538=""),[2]an!$M$40,
IF(AND(A3538=[2]an!$J$38,F3538=[2]an!$E$39,H3538&lt;[2]an!$M$37,S3538="kahepoolne vajaduspõhine",U3538&lt;&gt;""),[2]an!$J$39,
IF(AND(A3538=[2]an!$J$38,F3538=[2]an!$E$39,H3538&lt;[2]an!$M$37,S3538&lt;&gt;"kahepoolne vajaduspõhine"),[2]an!$J$39,
IF(AND(A3538=[2]an!$J$38,F3538=[2]an!$E$42),[2]an!$J$42,""))))))))))))))))))))))))))))</f>
        <v/>
      </c>
      <c r="Y3538" s="17" t="str">
        <f>IFERROR(IF(F3538="Tugigrupp",0,
IF(AND(F3538="Peretoe teenus",H3538&gt;=[2]an!$M$37,RANK(D3538,$D3538:$D3538)+COUNTIFS($D$2:D3538,D3538,$F$2:F3538,F3538)-1&gt;1),"",
IF(AND(F3538="Peretoe teenus",H3538&gt;=[2]an!$M$37,RANK(D3538,$D3538:$D3538)+COUNTIFS($D$2:D3538,D3538,$F$2:F3538,F3538)-1=1,MONTH(H3538)=MONTH(K3538)=TRUE,YEAR(H3538)=YEAR(K3538)=TRUE),((EOMONTH(H3538,0)-H3538+1)*X3538)/DAY(EOMONTH(H3538,0)),
IF(AND(F3538="Peretoe teenus",H3538&gt;=[2]an!$M$37,RANK(D3538,$D3538:$D3538)+COUNTIFS($D$2:D3538,D3538,$F$2:F3538,F3538)-1=1),X3538,
IF(AND(F3538="Peretoe teenus",H3538&lt;[2]an!$M$37,S3538&lt;&gt;"kahepoolne vajaduspõhine",RANK(D3538,$D3538:$D3538)+COUNTIFS($D$2:D3538,D3538,$F$2:F3538,F3538)-1=1),X3538,
IF(AND(F3538="Peretoe teenus",H3538&lt;[2]an!$M$37,S3538&lt;&gt;"kahepoolne vajaduspõhine",RANK(D3538,$D3538:$D3538)+COUNTIFS($D$2:D3538,D3538,$F$2:F3538,F3538)-1&gt;1),"",
IF(AND(F3538="Peretoe teenus",H3538&lt;[2]an!$M$37,S3538="kahepoolne vajaduspõhine",U3538="",RANK(D3538,$D3538:$D3538)+COUNTIFS($D$2:D3538,D3538,$F$2:F3538,F3538)-1=1),X3538,
IF(AND(F3538="Peretoe teenus",H3538&lt;[2]an!$M$37,S3538="kahepoolne vajaduspõhine",U3538="",RANK(D3538,$D3538:$D3538)+COUNTIFS($D$2:D3538,D3538,$F$2:F3538,F3538)-1&gt;1),"",
IF(AND(F3538="Peretoe teenus",H3538&lt;[2]an!$M$37,S3538="kahepoolne vajaduspõhine",U3538&lt;[2]an!$M$37,RANK(D3538,$D3538:$D3538)+COUNTIFS($D$2:D3538,D3538,$F$2:F3538,F3538)-1=1),X3538,
IF(AND(F3538="Peretoe teenus",H3538&lt;[2]an!$M$37,S3538="kahepoolne vajaduspõhine",U3538&lt;[2]an!$M$37,RANK(D3538,$D3538:$D3538)+COUNTIFS($D$2:D3538,D3538,$F$2:F3538,F3538)-1&gt;1),"",
IF(AND(F3538="Peretoe teenus",H3538&lt;[2]an!$M$37,S3538="kahepoolne vajaduspõhine",U3538&gt;=[2]an!$M$37,U3538&lt;=[2]an!$M$38,RANK(D3538,$D3538:$D3538)+COUNTIFS($D$2:D3538,D3538,$F$2:F3538,F3538)-1=1),
((EOMONTH(U3538,0)-U3538+1)*X3538)/DAY(EOMONTH(U3538,0))+(DAY(U3538)-1)*100/DAY(EOMONTH(U3538,0)),
IF(AND(F3538="Peretoe teenus",H3538&lt;[2]an!$M$37,S3538="kahepoolne vajaduspõhine",U3538&gt;=[2]an!$M$37,U3538&lt;=[2]an!$M$38,RANK(D3538,$D3538:$D3538)+COUNTIFS($D$2:D3538,D3538,$F$2:F3538,F3538)-1&gt;1),"",
IF(AND(F3538="Peretoe teenus",H3538&lt;[2]an!$M$37,S3538="kahepoolne vajaduspõhine",U3538&gt;[2]an!$M$38,RANK(D3538,$D3538:$D3538)+COUNTIFS($D$2:D3538,D3538,$F$2:F3538,F3538)-1=1),X3538,
IF(AND(F3538="Peretoe teenus",H3538&lt;[2]an!$M$37,S3538="kahepoolne vajaduspõhine",U3538&gt;[2]an!$M$38,RANK(D3538,$D3538:$D3538)+COUNTIFS($D$2:D3538,D3538,$F$2:F3538,F3538)-1&gt;1),"",X3538*W3538)))))))))))))),"")</f>
        <v/>
      </c>
      <c r="Z3538" s="18" t="str">
        <f t="shared" si="166"/>
        <v/>
      </c>
      <c r="AA3538" s="19" t="str">
        <f>IFERROR(VLOOKUP(E3538,[2]an!$A$3:$B$81,2,FALSE),"")</f>
        <v/>
      </c>
      <c r="AB3538" s="19" t="str">
        <f>IFERROR(VLOOKUP(AA3538,[2]an!$C$2:$D$16,2,FALSE),"")</f>
        <v/>
      </c>
      <c r="AC3538" s="20"/>
      <c r="AD3538" s="21" t="str">
        <f>IF(A3538=[2]an!$F$36,VLOOKUP([2]an!$F$36,[2]an!$F$36:$H$36,3,FALSE),IF(A3538=[2]an!$F$35,VLOOKUP([2]an!$F$35,[2]an!$F$35:$H$35,3,FALSE),IF(A3538=[2]an!$F$33,VLOOKUP([2]an!$F$33,[2]an!$F$33:$H$33,3,FALSE),IF(A3538=[2]an!$F$31,VLOOKUP([2]an!$F$31,[2]an!$F$31:$H$31,3,FALSE),""))))</f>
        <v/>
      </c>
    </row>
    <row r="3539" spans="6:30" x14ac:dyDescent="0.2">
      <c r="F3539" s="10"/>
      <c r="G3539" s="8" t="str">
        <f t="shared" si="167"/>
        <v/>
      </c>
      <c r="H3539" s="13"/>
      <c r="K3539" s="13"/>
      <c r="L3539" s="10"/>
      <c r="M3539" s="10"/>
      <c r="S3539" s="8" t="str">
        <f>IFERROR(VLOOKUP(D3539,[1]peretoe_teenus!$A$2:$L$2000,5,FALSE),"")</f>
        <v/>
      </c>
      <c r="U3539" s="13"/>
      <c r="V3539" s="15" t="str" cm="1">
        <f t="array" ref="V3539">IFERROR(IF(AND(F3539="Tugigrupp",RANK(K3539,$K3539:$K3539)+COUNTIFS($K$2:K3539,K3539,$L$2:L3539,L3539,$M$2:M3539,M3539,$I$2:I3539,I3539,$G$2:G3539,G3539,$F$2:F3539,F3539)-1=1),SUMPRODUCT(($F$2:$F$4154=F3539)*($G$2:$G$4154=G3539)*($K$2:$K$4154=K3539)*($I$2:$I$4154=I3539)*($L$2:$L$4154=L3539)*($M$2:$M$4154=M3539)),""),"")</f>
        <v/>
      </c>
      <c r="W3539" s="15" t="str">
        <f t="shared" si="165"/>
        <v/>
      </c>
      <c r="X3539" s="16" t="str">
        <f>IF(AND(A3539=[2]an!$G$38,F3539=[2]an!$E$40),[2]an!$G$40,IF(AND(A3539=[2]an!$G$38,F3539=[2]an!$E$41),[2]an!$G$41,IF(AND(A3539=[2]an!$G$38,F3539=[2]an!$E$39,H3539&gt;=[2]an!$M$37),[2]an!$G$39,
IF(AND(A3539=[2]an!$G$38,F3539=[2]an!$E$39,H3539&lt;[2]an!$M$37,S3539="kahepoolne vajaduspõhine",U3539=""),[2]an!$M$40,
IF(AND(A3539=[2]an!$G$38,F3539=[2]an!$E$39,H3539&lt;[2]an!$M$37,S3539="kahepoolne vajaduspõhine",U3539&lt;&gt;""),[2]an!$G$39,
IF(AND(A3539=[2]an!$G$38,F3539=[2]an!$E$39,H3539&lt;[2]an!$M$37,S3539&lt;&gt;"kahepoolne vajaduspõhine"),[2]an!$G$39,
IF(AND(A3539=[2]an!$G$38,F3539=[2]an!$E$42),[2]an!$G$42,
IF(AND(A3539=[2]an!$H$38,F3539=[2]an!$E$40),[2]an!$H$40,IF(AND(A3539=[2]an!$H$38,F3539=[2]an!$E$41),[2]an!$H$41,IF(AND(A3539=[2]an!$H$38,F3539=[2]an!$E$39,H3539&gt;=[2]an!$M$37),[2]an!$H$39,
IF(AND(A3539=[2]an!$H$38,F3539=[2]an!$E$39,H3539&lt;[2]an!$M$37,S3539="kahepoolne vajaduspõhine",U3539=""),[2]an!$M$40,
IF(AND(A3539=[2]an!$H$38,F3539=[2]an!$E$39,H3539&lt;[2]an!$M$37,S3539="kahepoolne vajaduspõhine",U3539&lt;&gt;""),[2]an!$H$39,
IF(AND(A3539=[2]an!$H$38,F3539=[2]an!$E$39,H3539&lt;[2]an!$M$37,S3539&lt;&gt;"kahepoolne vajaduspõhine"),[2]an!$H$39,
IF(AND(A3539=[2]an!$H$38,F3539=[2]an!$E$42),[2]an!$H$42,
IF(AND(A3539=[2]an!$I$38,F3539=[2]an!$E$40),[2]an!$I$40,IF(AND(A3539=[2]an!$I$38,F3539=[2]an!$E$41),[2]an!$I$41,IF(AND(A3539=[2]an!$I$38,F3539=[2]an!$E$39,H3539&gt;=[2]an!$M$37),[2]an!$I$39,
IF(AND(A3539=[2]an!$I$38,F3539=[2]an!$E$39,H3539&lt;[2]an!$M$37,S3539="kahepoolne vajaduspõhine",U3539=""),[2]an!$M$40,
IF(AND(A3539=[2]an!$I$38,F3539=[2]an!$E$39,H3539&lt;[2]an!$M$37,S3539="kahepoolne vajaduspõhine",U3539&lt;&gt;""),[2]an!$I$39,
IF(AND(A3539=[2]an!$I$38,F3539=[2]an!$E$39,H3539&lt;[2]an!$M$37,S3539&lt;&gt;"kahepoolne vajaduspõhine"),[2]an!$I$39,
IF(AND(A3539=[2]an!$I$38,F3539=[2]an!$E$42),[2]an!$I$42,
IF(AND(A3539=[2]an!$J$38,F3539=[2]an!$E$40),[2]an!$J$40,IF(AND(A3539=[2]an!$J$38,F3539=[2]an!$E$41),[2]an!$J$41,IF(AND(A3539=[2]an!$J$38,F3539=[2]an!$E$39,H3539&gt;=[2]an!$M$37),[2]an!$J$39,
IF(AND(A3539=[2]an!$J$38,F3539=[2]an!$E$39,H3539&lt;[2]an!$M$37,S3539="kahepoolne vajaduspõhine",U3539=""),[2]an!$M$40,
IF(AND(A3539=[2]an!$J$38,F3539=[2]an!$E$39,H3539&lt;[2]an!$M$37,S3539="kahepoolne vajaduspõhine",U3539&lt;&gt;""),[2]an!$J$39,
IF(AND(A3539=[2]an!$J$38,F3539=[2]an!$E$39,H3539&lt;[2]an!$M$37,S3539&lt;&gt;"kahepoolne vajaduspõhine"),[2]an!$J$39,
IF(AND(A3539=[2]an!$J$38,F3539=[2]an!$E$42),[2]an!$J$42,""))))))))))))))))))))))))))))</f>
        <v/>
      </c>
      <c r="Y3539" s="17" t="str">
        <f>IFERROR(IF(F3539="Tugigrupp",0,
IF(AND(F3539="Peretoe teenus",H3539&gt;=[2]an!$M$37,RANK(D3539,$D3539:$D3539)+COUNTIFS($D$2:D3539,D3539,$F$2:F3539,F3539)-1&gt;1),"",
IF(AND(F3539="Peretoe teenus",H3539&gt;=[2]an!$M$37,RANK(D3539,$D3539:$D3539)+COUNTIFS($D$2:D3539,D3539,$F$2:F3539,F3539)-1=1,MONTH(H3539)=MONTH(K3539)=TRUE,YEAR(H3539)=YEAR(K3539)=TRUE),((EOMONTH(H3539,0)-H3539+1)*X3539)/DAY(EOMONTH(H3539,0)),
IF(AND(F3539="Peretoe teenus",H3539&gt;=[2]an!$M$37,RANK(D3539,$D3539:$D3539)+COUNTIFS($D$2:D3539,D3539,$F$2:F3539,F3539)-1=1),X3539,
IF(AND(F3539="Peretoe teenus",H3539&lt;[2]an!$M$37,S3539&lt;&gt;"kahepoolne vajaduspõhine",RANK(D3539,$D3539:$D3539)+COUNTIFS($D$2:D3539,D3539,$F$2:F3539,F3539)-1=1),X3539,
IF(AND(F3539="Peretoe teenus",H3539&lt;[2]an!$M$37,S3539&lt;&gt;"kahepoolne vajaduspõhine",RANK(D3539,$D3539:$D3539)+COUNTIFS($D$2:D3539,D3539,$F$2:F3539,F3539)-1&gt;1),"",
IF(AND(F3539="Peretoe teenus",H3539&lt;[2]an!$M$37,S3539="kahepoolne vajaduspõhine",U3539="",RANK(D3539,$D3539:$D3539)+COUNTIFS($D$2:D3539,D3539,$F$2:F3539,F3539)-1=1),X3539,
IF(AND(F3539="Peretoe teenus",H3539&lt;[2]an!$M$37,S3539="kahepoolne vajaduspõhine",U3539="",RANK(D3539,$D3539:$D3539)+COUNTIFS($D$2:D3539,D3539,$F$2:F3539,F3539)-1&gt;1),"",
IF(AND(F3539="Peretoe teenus",H3539&lt;[2]an!$M$37,S3539="kahepoolne vajaduspõhine",U3539&lt;[2]an!$M$37,RANK(D3539,$D3539:$D3539)+COUNTIFS($D$2:D3539,D3539,$F$2:F3539,F3539)-1=1),X3539,
IF(AND(F3539="Peretoe teenus",H3539&lt;[2]an!$M$37,S3539="kahepoolne vajaduspõhine",U3539&lt;[2]an!$M$37,RANK(D3539,$D3539:$D3539)+COUNTIFS($D$2:D3539,D3539,$F$2:F3539,F3539)-1&gt;1),"",
IF(AND(F3539="Peretoe teenus",H3539&lt;[2]an!$M$37,S3539="kahepoolne vajaduspõhine",U3539&gt;=[2]an!$M$37,U3539&lt;=[2]an!$M$38,RANK(D3539,$D3539:$D3539)+COUNTIFS($D$2:D3539,D3539,$F$2:F3539,F3539)-1=1),
((EOMONTH(U3539,0)-U3539+1)*X3539)/DAY(EOMONTH(U3539,0))+(DAY(U3539)-1)*100/DAY(EOMONTH(U3539,0)),
IF(AND(F3539="Peretoe teenus",H3539&lt;[2]an!$M$37,S3539="kahepoolne vajaduspõhine",U3539&gt;=[2]an!$M$37,U3539&lt;=[2]an!$M$38,RANK(D3539,$D3539:$D3539)+COUNTIFS($D$2:D3539,D3539,$F$2:F3539,F3539)-1&gt;1),"",
IF(AND(F3539="Peretoe teenus",H3539&lt;[2]an!$M$37,S3539="kahepoolne vajaduspõhine",U3539&gt;[2]an!$M$38,RANK(D3539,$D3539:$D3539)+COUNTIFS($D$2:D3539,D3539,$F$2:F3539,F3539)-1=1),X3539,
IF(AND(F3539="Peretoe teenus",H3539&lt;[2]an!$M$37,S3539="kahepoolne vajaduspõhine",U3539&gt;[2]an!$M$38,RANK(D3539,$D3539:$D3539)+COUNTIFS($D$2:D3539,D3539,$F$2:F3539,F3539)-1&gt;1),"",X3539*W3539)))))))))))))),"")</f>
        <v/>
      </c>
      <c r="Z3539" s="18" t="str">
        <f t="shared" si="166"/>
        <v/>
      </c>
      <c r="AA3539" s="19" t="str">
        <f>IFERROR(VLOOKUP(E3539,[2]an!$A$3:$B$81,2,FALSE),"")</f>
        <v/>
      </c>
      <c r="AB3539" s="19" t="str">
        <f>IFERROR(VLOOKUP(AA3539,[2]an!$C$2:$D$16,2,FALSE),"")</f>
        <v/>
      </c>
      <c r="AC3539" s="20"/>
      <c r="AD3539" s="21" t="str">
        <f>IF(A3539=[2]an!$F$36,VLOOKUP([2]an!$F$36,[2]an!$F$36:$H$36,3,FALSE),IF(A3539=[2]an!$F$35,VLOOKUP([2]an!$F$35,[2]an!$F$35:$H$35,3,FALSE),IF(A3539=[2]an!$F$33,VLOOKUP([2]an!$F$33,[2]an!$F$33:$H$33,3,FALSE),IF(A3539=[2]an!$F$31,VLOOKUP([2]an!$F$31,[2]an!$F$31:$H$31,3,FALSE),""))))</f>
        <v/>
      </c>
    </row>
    <row r="3540" spans="6:30" x14ac:dyDescent="0.2">
      <c r="F3540" s="10"/>
      <c r="G3540" s="8" t="str">
        <f t="shared" si="167"/>
        <v/>
      </c>
      <c r="H3540" s="13"/>
      <c r="K3540" s="13"/>
      <c r="L3540" s="10"/>
      <c r="M3540" s="10"/>
      <c r="S3540" s="8" t="str">
        <f>IFERROR(VLOOKUP(D3540,[1]peretoe_teenus!$A$2:$L$2000,5,FALSE),"")</f>
        <v/>
      </c>
      <c r="U3540" s="13"/>
      <c r="V3540" s="15" t="str" cm="1">
        <f t="array" ref="V3540">IFERROR(IF(AND(F3540="Tugigrupp",RANK(K3540,$K3540:$K3540)+COUNTIFS($K$2:K3540,K3540,$L$2:L3540,L3540,$M$2:M3540,M3540,$I$2:I3540,I3540,$G$2:G3540,G3540,$F$2:F3540,F3540)-1=1),SUMPRODUCT(($F$2:$F$4154=F3540)*($G$2:$G$4154=G3540)*($K$2:$K$4154=K3540)*($I$2:$I$4154=I3540)*($L$2:$L$4154=L3540)*($M$2:$M$4154=M3540)),""),"")</f>
        <v/>
      </c>
      <c r="W3540" s="15" t="str">
        <f t="shared" si="165"/>
        <v/>
      </c>
      <c r="X3540" s="16" t="str">
        <f>IF(AND(A3540=[2]an!$G$38,F3540=[2]an!$E$40),[2]an!$G$40,IF(AND(A3540=[2]an!$G$38,F3540=[2]an!$E$41),[2]an!$G$41,IF(AND(A3540=[2]an!$G$38,F3540=[2]an!$E$39,H3540&gt;=[2]an!$M$37),[2]an!$G$39,
IF(AND(A3540=[2]an!$G$38,F3540=[2]an!$E$39,H3540&lt;[2]an!$M$37,S3540="kahepoolne vajaduspõhine",U3540=""),[2]an!$M$40,
IF(AND(A3540=[2]an!$G$38,F3540=[2]an!$E$39,H3540&lt;[2]an!$M$37,S3540="kahepoolne vajaduspõhine",U3540&lt;&gt;""),[2]an!$G$39,
IF(AND(A3540=[2]an!$G$38,F3540=[2]an!$E$39,H3540&lt;[2]an!$M$37,S3540&lt;&gt;"kahepoolne vajaduspõhine"),[2]an!$G$39,
IF(AND(A3540=[2]an!$G$38,F3540=[2]an!$E$42),[2]an!$G$42,
IF(AND(A3540=[2]an!$H$38,F3540=[2]an!$E$40),[2]an!$H$40,IF(AND(A3540=[2]an!$H$38,F3540=[2]an!$E$41),[2]an!$H$41,IF(AND(A3540=[2]an!$H$38,F3540=[2]an!$E$39,H3540&gt;=[2]an!$M$37),[2]an!$H$39,
IF(AND(A3540=[2]an!$H$38,F3540=[2]an!$E$39,H3540&lt;[2]an!$M$37,S3540="kahepoolne vajaduspõhine",U3540=""),[2]an!$M$40,
IF(AND(A3540=[2]an!$H$38,F3540=[2]an!$E$39,H3540&lt;[2]an!$M$37,S3540="kahepoolne vajaduspõhine",U3540&lt;&gt;""),[2]an!$H$39,
IF(AND(A3540=[2]an!$H$38,F3540=[2]an!$E$39,H3540&lt;[2]an!$M$37,S3540&lt;&gt;"kahepoolne vajaduspõhine"),[2]an!$H$39,
IF(AND(A3540=[2]an!$H$38,F3540=[2]an!$E$42),[2]an!$H$42,
IF(AND(A3540=[2]an!$I$38,F3540=[2]an!$E$40),[2]an!$I$40,IF(AND(A3540=[2]an!$I$38,F3540=[2]an!$E$41),[2]an!$I$41,IF(AND(A3540=[2]an!$I$38,F3540=[2]an!$E$39,H3540&gt;=[2]an!$M$37),[2]an!$I$39,
IF(AND(A3540=[2]an!$I$38,F3540=[2]an!$E$39,H3540&lt;[2]an!$M$37,S3540="kahepoolne vajaduspõhine",U3540=""),[2]an!$M$40,
IF(AND(A3540=[2]an!$I$38,F3540=[2]an!$E$39,H3540&lt;[2]an!$M$37,S3540="kahepoolne vajaduspõhine",U3540&lt;&gt;""),[2]an!$I$39,
IF(AND(A3540=[2]an!$I$38,F3540=[2]an!$E$39,H3540&lt;[2]an!$M$37,S3540&lt;&gt;"kahepoolne vajaduspõhine"),[2]an!$I$39,
IF(AND(A3540=[2]an!$I$38,F3540=[2]an!$E$42),[2]an!$I$42,
IF(AND(A3540=[2]an!$J$38,F3540=[2]an!$E$40),[2]an!$J$40,IF(AND(A3540=[2]an!$J$38,F3540=[2]an!$E$41),[2]an!$J$41,IF(AND(A3540=[2]an!$J$38,F3540=[2]an!$E$39,H3540&gt;=[2]an!$M$37),[2]an!$J$39,
IF(AND(A3540=[2]an!$J$38,F3540=[2]an!$E$39,H3540&lt;[2]an!$M$37,S3540="kahepoolne vajaduspõhine",U3540=""),[2]an!$M$40,
IF(AND(A3540=[2]an!$J$38,F3540=[2]an!$E$39,H3540&lt;[2]an!$M$37,S3540="kahepoolne vajaduspõhine",U3540&lt;&gt;""),[2]an!$J$39,
IF(AND(A3540=[2]an!$J$38,F3540=[2]an!$E$39,H3540&lt;[2]an!$M$37,S3540&lt;&gt;"kahepoolne vajaduspõhine"),[2]an!$J$39,
IF(AND(A3540=[2]an!$J$38,F3540=[2]an!$E$42),[2]an!$J$42,""))))))))))))))))))))))))))))</f>
        <v/>
      </c>
      <c r="Y3540" s="17" t="str">
        <f>IFERROR(IF(F3540="Tugigrupp",0,
IF(AND(F3540="Peretoe teenus",H3540&gt;=[2]an!$M$37,RANK(D3540,$D3540:$D3540)+COUNTIFS($D$2:D3540,D3540,$F$2:F3540,F3540)-1&gt;1),"",
IF(AND(F3540="Peretoe teenus",H3540&gt;=[2]an!$M$37,RANK(D3540,$D3540:$D3540)+COUNTIFS($D$2:D3540,D3540,$F$2:F3540,F3540)-1=1,MONTH(H3540)=MONTH(K3540)=TRUE,YEAR(H3540)=YEAR(K3540)=TRUE),((EOMONTH(H3540,0)-H3540+1)*X3540)/DAY(EOMONTH(H3540,0)),
IF(AND(F3540="Peretoe teenus",H3540&gt;=[2]an!$M$37,RANK(D3540,$D3540:$D3540)+COUNTIFS($D$2:D3540,D3540,$F$2:F3540,F3540)-1=1),X3540,
IF(AND(F3540="Peretoe teenus",H3540&lt;[2]an!$M$37,S3540&lt;&gt;"kahepoolne vajaduspõhine",RANK(D3540,$D3540:$D3540)+COUNTIFS($D$2:D3540,D3540,$F$2:F3540,F3540)-1=1),X3540,
IF(AND(F3540="Peretoe teenus",H3540&lt;[2]an!$M$37,S3540&lt;&gt;"kahepoolne vajaduspõhine",RANK(D3540,$D3540:$D3540)+COUNTIFS($D$2:D3540,D3540,$F$2:F3540,F3540)-1&gt;1),"",
IF(AND(F3540="Peretoe teenus",H3540&lt;[2]an!$M$37,S3540="kahepoolne vajaduspõhine",U3540="",RANK(D3540,$D3540:$D3540)+COUNTIFS($D$2:D3540,D3540,$F$2:F3540,F3540)-1=1),X3540,
IF(AND(F3540="Peretoe teenus",H3540&lt;[2]an!$M$37,S3540="kahepoolne vajaduspõhine",U3540="",RANK(D3540,$D3540:$D3540)+COUNTIFS($D$2:D3540,D3540,$F$2:F3540,F3540)-1&gt;1),"",
IF(AND(F3540="Peretoe teenus",H3540&lt;[2]an!$M$37,S3540="kahepoolne vajaduspõhine",U3540&lt;[2]an!$M$37,RANK(D3540,$D3540:$D3540)+COUNTIFS($D$2:D3540,D3540,$F$2:F3540,F3540)-1=1),X3540,
IF(AND(F3540="Peretoe teenus",H3540&lt;[2]an!$M$37,S3540="kahepoolne vajaduspõhine",U3540&lt;[2]an!$M$37,RANK(D3540,$D3540:$D3540)+COUNTIFS($D$2:D3540,D3540,$F$2:F3540,F3540)-1&gt;1),"",
IF(AND(F3540="Peretoe teenus",H3540&lt;[2]an!$M$37,S3540="kahepoolne vajaduspõhine",U3540&gt;=[2]an!$M$37,U3540&lt;=[2]an!$M$38,RANK(D3540,$D3540:$D3540)+COUNTIFS($D$2:D3540,D3540,$F$2:F3540,F3540)-1=1),
((EOMONTH(U3540,0)-U3540+1)*X3540)/DAY(EOMONTH(U3540,0))+(DAY(U3540)-1)*100/DAY(EOMONTH(U3540,0)),
IF(AND(F3540="Peretoe teenus",H3540&lt;[2]an!$M$37,S3540="kahepoolne vajaduspõhine",U3540&gt;=[2]an!$M$37,U3540&lt;=[2]an!$M$38,RANK(D3540,$D3540:$D3540)+COUNTIFS($D$2:D3540,D3540,$F$2:F3540,F3540)-1&gt;1),"",
IF(AND(F3540="Peretoe teenus",H3540&lt;[2]an!$M$37,S3540="kahepoolne vajaduspõhine",U3540&gt;[2]an!$M$38,RANK(D3540,$D3540:$D3540)+COUNTIFS($D$2:D3540,D3540,$F$2:F3540,F3540)-1=1),X3540,
IF(AND(F3540="Peretoe teenus",H3540&lt;[2]an!$M$37,S3540="kahepoolne vajaduspõhine",U3540&gt;[2]an!$M$38,RANK(D3540,$D3540:$D3540)+COUNTIFS($D$2:D3540,D3540,$F$2:F3540,F3540)-1&gt;1),"",X3540*W3540)))))))))))))),"")</f>
        <v/>
      </c>
      <c r="Z3540" s="18" t="str">
        <f t="shared" si="166"/>
        <v/>
      </c>
      <c r="AA3540" s="19" t="str">
        <f>IFERROR(VLOOKUP(E3540,[2]an!$A$3:$B$81,2,FALSE),"")</f>
        <v/>
      </c>
      <c r="AB3540" s="19" t="str">
        <f>IFERROR(VLOOKUP(AA3540,[2]an!$C$2:$D$16,2,FALSE),"")</f>
        <v/>
      </c>
      <c r="AC3540" s="20"/>
      <c r="AD3540" s="21" t="str">
        <f>IF(A3540=[2]an!$F$36,VLOOKUP([2]an!$F$36,[2]an!$F$36:$H$36,3,FALSE),IF(A3540=[2]an!$F$35,VLOOKUP([2]an!$F$35,[2]an!$F$35:$H$35,3,FALSE),IF(A3540=[2]an!$F$33,VLOOKUP([2]an!$F$33,[2]an!$F$33:$H$33,3,FALSE),IF(A3540=[2]an!$F$31,VLOOKUP([2]an!$F$31,[2]an!$F$31:$H$31,3,FALSE),""))))</f>
        <v/>
      </c>
    </row>
    <row r="3541" spans="6:30" x14ac:dyDescent="0.2">
      <c r="F3541" s="10"/>
      <c r="G3541" s="8" t="str">
        <f t="shared" si="167"/>
        <v/>
      </c>
      <c r="H3541" s="13"/>
      <c r="K3541" s="13"/>
      <c r="L3541" s="10"/>
      <c r="M3541" s="10"/>
      <c r="S3541" s="8" t="str">
        <f>IFERROR(VLOOKUP(D3541,[1]peretoe_teenus!$A$2:$L$2000,5,FALSE),"")</f>
        <v/>
      </c>
      <c r="U3541" s="13"/>
      <c r="V3541" s="15" t="str" cm="1">
        <f t="array" ref="V3541">IFERROR(IF(AND(F3541="Tugigrupp",RANK(K3541,$K3541:$K3541)+COUNTIFS($K$2:K3541,K3541,$L$2:L3541,L3541,$M$2:M3541,M3541,$I$2:I3541,I3541,$G$2:G3541,G3541,$F$2:F3541,F3541)-1=1),SUMPRODUCT(($F$2:$F$4154=F3541)*($G$2:$G$4154=G3541)*($K$2:$K$4154=K3541)*($I$2:$I$4154=I3541)*($L$2:$L$4154=L3541)*($M$2:$M$4154=M3541)),""),"")</f>
        <v/>
      </c>
      <c r="W3541" s="15" t="str">
        <f t="shared" si="165"/>
        <v/>
      </c>
      <c r="X3541" s="16" t="str">
        <f>IF(AND(A3541=[2]an!$G$38,F3541=[2]an!$E$40),[2]an!$G$40,IF(AND(A3541=[2]an!$G$38,F3541=[2]an!$E$41),[2]an!$G$41,IF(AND(A3541=[2]an!$G$38,F3541=[2]an!$E$39,H3541&gt;=[2]an!$M$37),[2]an!$G$39,
IF(AND(A3541=[2]an!$G$38,F3541=[2]an!$E$39,H3541&lt;[2]an!$M$37,S3541="kahepoolne vajaduspõhine",U3541=""),[2]an!$M$40,
IF(AND(A3541=[2]an!$G$38,F3541=[2]an!$E$39,H3541&lt;[2]an!$M$37,S3541="kahepoolne vajaduspõhine",U3541&lt;&gt;""),[2]an!$G$39,
IF(AND(A3541=[2]an!$G$38,F3541=[2]an!$E$39,H3541&lt;[2]an!$M$37,S3541&lt;&gt;"kahepoolne vajaduspõhine"),[2]an!$G$39,
IF(AND(A3541=[2]an!$G$38,F3541=[2]an!$E$42),[2]an!$G$42,
IF(AND(A3541=[2]an!$H$38,F3541=[2]an!$E$40),[2]an!$H$40,IF(AND(A3541=[2]an!$H$38,F3541=[2]an!$E$41),[2]an!$H$41,IF(AND(A3541=[2]an!$H$38,F3541=[2]an!$E$39,H3541&gt;=[2]an!$M$37),[2]an!$H$39,
IF(AND(A3541=[2]an!$H$38,F3541=[2]an!$E$39,H3541&lt;[2]an!$M$37,S3541="kahepoolne vajaduspõhine",U3541=""),[2]an!$M$40,
IF(AND(A3541=[2]an!$H$38,F3541=[2]an!$E$39,H3541&lt;[2]an!$M$37,S3541="kahepoolne vajaduspõhine",U3541&lt;&gt;""),[2]an!$H$39,
IF(AND(A3541=[2]an!$H$38,F3541=[2]an!$E$39,H3541&lt;[2]an!$M$37,S3541&lt;&gt;"kahepoolne vajaduspõhine"),[2]an!$H$39,
IF(AND(A3541=[2]an!$H$38,F3541=[2]an!$E$42),[2]an!$H$42,
IF(AND(A3541=[2]an!$I$38,F3541=[2]an!$E$40),[2]an!$I$40,IF(AND(A3541=[2]an!$I$38,F3541=[2]an!$E$41),[2]an!$I$41,IF(AND(A3541=[2]an!$I$38,F3541=[2]an!$E$39,H3541&gt;=[2]an!$M$37),[2]an!$I$39,
IF(AND(A3541=[2]an!$I$38,F3541=[2]an!$E$39,H3541&lt;[2]an!$M$37,S3541="kahepoolne vajaduspõhine",U3541=""),[2]an!$M$40,
IF(AND(A3541=[2]an!$I$38,F3541=[2]an!$E$39,H3541&lt;[2]an!$M$37,S3541="kahepoolne vajaduspõhine",U3541&lt;&gt;""),[2]an!$I$39,
IF(AND(A3541=[2]an!$I$38,F3541=[2]an!$E$39,H3541&lt;[2]an!$M$37,S3541&lt;&gt;"kahepoolne vajaduspõhine"),[2]an!$I$39,
IF(AND(A3541=[2]an!$I$38,F3541=[2]an!$E$42),[2]an!$I$42,
IF(AND(A3541=[2]an!$J$38,F3541=[2]an!$E$40),[2]an!$J$40,IF(AND(A3541=[2]an!$J$38,F3541=[2]an!$E$41),[2]an!$J$41,IF(AND(A3541=[2]an!$J$38,F3541=[2]an!$E$39,H3541&gt;=[2]an!$M$37),[2]an!$J$39,
IF(AND(A3541=[2]an!$J$38,F3541=[2]an!$E$39,H3541&lt;[2]an!$M$37,S3541="kahepoolne vajaduspõhine",U3541=""),[2]an!$M$40,
IF(AND(A3541=[2]an!$J$38,F3541=[2]an!$E$39,H3541&lt;[2]an!$M$37,S3541="kahepoolne vajaduspõhine",U3541&lt;&gt;""),[2]an!$J$39,
IF(AND(A3541=[2]an!$J$38,F3541=[2]an!$E$39,H3541&lt;[2]an!$M$37,S3541&lt;&gt;"kahepoolne vajaduspõhine"),[2]an!$J$39,
IF(AND(A3541=[2]an!$J$38,F3541=[2]an!$E$42),[2]an!$J$42,""))))))))))))))))))))))))))))</f>
        <v/>
      </c>
      <c r="Y3541" s="17" t="str">
        <f>IFERROR(IF(F3541="Tugigrupp",0,
IF(AND(F3541="Peretoe teenus",H3541&gt;=[2]an!$M$37,RANK(D3541,$D3541:$D3541)+COUNTIFS($D$2:D3541,D3541,$F$2:F3541,F3541)-1&gt;1),"",
IF(AND(F3541="Peretoe teenus",H3541&gt;=[2]an!$M$37,RANK(D3541,$D3541:$D3541)+COUNTIFS($D$2:D3541,D3541,$F$2:F3541,F3541)-1=1,MONTH(H3541)=MONTH(K3541)=TRUE,YEAR(H3541)=YEAR(K3541)=TRUE),((EOMONTH(H3541,0)-H3541+1)*X3541)/DAY(EOMONTH(H3541,0)),
IF(AND(F3541="Peretoe teenus",H3541&gt;=[2]an!$M$37,RANK(D3541,$D3541:$D3541)+COUNTIFS($D$2:D3541,D3541,$F$2:F3541,F3541)-1=1),X3541,
IF(AND(F3541="Peretoe teenus",H3541&lt;[2]an!$M$37,S3541&lt;&gt;"kahepoolne vajaduspõhine",RANK(D3541,$D3541:$D3541)+COUNTIFS($D$2:D3541,D3541,$F$2:F3541,F3541)-1=1),X3541,
IF(AND(F3541="Peretoe teenus",H3541&lt;[2]an!$M$37,S3541&lt;&gt;"kahepoolne vajaduspõhine",RANK(D3541,$D3541:$D3541)+COUNTIFS($D$2:D3541,D3541,$F$2:F3541,F3541)-1&gt;1),"",
IF(AND(F3541="Peretoe teenus",H3541&lt;[2]an!$M$37,S3541="kahepoolne vajaduspõhine",U3541="",RANK(D3541,$D3541:$D3541)+COUNTIFS($D$2:D3541,D3541,$F$2:F3541,F3541)-1=1),X3541,
IF(AND(F3541="Peretoe teenus",H3541&lt;[2]an!$M$37,S3541="kahepoolne vajaduspõhine",U3541="",RANK(D3541,$D3541:$D3541)+COUNTIFS($D$2:D3541,D3541,$F$2:F3541,F3541)-1&gt;1),"",
IF(AND(F3541="Peretoe teenus",H3541&lt;[2]an!$M$37,S3541="kahepoolne vajaduspõhine",U3541&lt;[2]an!$M$37,RANK(D3541,$D3541:$D3541)+COUNTIFS($D$2:D3541,D3541,$F$2:F3541,F3541)-1=1),X3541,
IF(AND(F3541="Peretoe teenus",H3541&lt;[2]an!$M$37,S3541="kahepoolne vajaduspõhine",U3541&lt;[2]an!$M$37,RANK(D3541,$D3541:$D3541)+COUNTIFS($D$2:D3541,D3541,$F$2:F3541,F3541)-1&gt;1),"",
IF(AND(F3541="Peretoe teenus",H3541&lt;[2]an!$M$37,S3541="kahepoolne vajaduspõhine",U3541&gt;=[2]an!$M$37,U3541&lt;=[2]an!$M$38,RANK(D3541,$D3541:$D3541)+COUNTIFS($D$2:D3541,D3541,$F$2:F3541,F3541)-1=1),
((EOMONTH(U3541,0)-U3541+1)*X3541)/DAY(EOMONTH(U3541,0))+(DAY(U3541)-1)*100/DAY(EOMONTH(U3541,0)),
IF(AND(F3541="Peretoe teenus",H3541&lt;[2]an!$M$37,S3541="kahepoolne vajaduspõhine",U3541&gt;=[2]an!$M$37,U3541&lt;=[2]an!$M$38,RANK(D3541,$D3541:$D3541)+COUNTIFS($D$2:D3541,D3541,$F$2:F3541,F3541)-1&gt;1),"",
IF(AND(F3541="Peretoe teenus",H3541&lt;[2]an!$M$37,S3541="kahepoolne vajaduspõhine",U3541&gt;[2]an!$M$38,RANK(D3541,$D3541:$D3541)+COUNTIFS($D$2:D3541,D3541,$F$2:F3541,F3541)-1=1),X3541,
IF(AND(F3541="Peretoe teenus",H3541&lt;[2]an!$M$37,S3541="kahepoolne vajaduspõhine",U3541&gt;[2]an!$M$38,RANK(D3541,$D3541:$D3541)+COUNTIFS($D$2:D3541,D3541,$F$2:F3541,F3541)-1&gt;1),"",X3541*W3541)))))))))))))),"")</f>
        <v/>
      </c>
      <c r="Z3541" s="18" t="str">
        <f t="shared" si="166"/>
        <v/>
      </c>
      <c r="AA3541" s="19" t="str">
        <f>IFERROR(VLOOKUP(E3541,[2]an!$A$3:$B$81,2,FALSE),"")</f>
        <v/>
      </c>
      <c r="AB3541" s="19" t="str">
        <f>IFERROR(VLOOKUP(AA3541,[2]an!$C$2:$D$16,2,FALSE),"")</f>
        <v/>
      </c>
      <c r="AC3541" s="20"/>
      <c r="AD3541" s="21" t="str">
        <f>IF(A3541=[2]an!$F$36,VLOOKUP([2]an!$F$36,[2]an!$F$36:$H$36,3,FALSE),IF(A3541=[2]an!$F$35,VLOOKUP([2]an!$F$35,[2]an!$F$35:$H$35,3,FALSE),IF(A3541=[2]an!$F$33,VLOOKUP([2]an!$F$33,[2]an!$F$33:$H$33,3,FALSE),IF(A3541=[2]an!$F$31,VLOOKUP([2]an!$F$31,[2]an!$F$31:$H$31,3,FALSE),""))))</f>
        <v/>
      </c>
    </row>
    <row r="3542" spans="6:30" x14ac:dyDescent="0.2">
      <c r="F3542" s="10"/>
      <c r="G3542" s="8" t="str">
        <f t="shared" si="167"/>
        <v/>
      </c>
      <c r="H3542" s="13"/>
      <c r="K3542" s="13"/>
      <c r="L3542" s="10"/>
      <c r="M3542" s="10"/>
      <c r="S3542" s="8" t="str">
        <f>IFERROR(VLOOKUP(D3542,[1]peretoe_teenus!$A$2:$L$2000,5,FALSE),"")</f>
        <v/>
      </c>
      <c r="U3542" s="13"/>
      <c r="V3542" s="15" t="str" cm="1">
        <f t="array" ref="V3542">IFERROR(IF(AND(F3542="Tugigrupp",RANK(K3542,$K3542:$K3542)+COUNTIFS($K$2:K3542,K3542,$L$2:L3542,L3542,$M$2:M3542,M3542,$I$2:I3542,I3542,$G$2:G3542,G3542,$F$2:F3542,F3542)-1=1),SUMPRODUCT(($F$2:$F$4154=F3542)*($G$2:$G$4154=G3542)*($K$2:$K$4154=K3542)*($I$2:$I$4154=I3542)*($L$2:$L$4154=L3542)*($M$2:$M$4154=M3542)),""),"")</f>
        <v/>
      </c>
      <c r="W3542" s="15" t="str">
        <f t="shared" si="165"/>
        <v/>
      </c>
      <c r="X3542" s="16" t="str">
        <f>IF(AND(A3542=[2]an!$G$38,F3542=[2]an!$E$40),[2]an!$G$40,IF(AND(A3542=[2]an!$G$38,F3542=[2]an!$E$41),[2]an!$G$41,IF(AND(A3542=[2]an!$G$38,F3542=[2]an!$E$39,H3542&gt;=[2]an!$M$37),[2]an!$G$39,
IF(AND(A3542=[2]an!$G$38,F3542=[2]an!$E$39,H3542&lt;[2]an!$M$37,S3542="kahepoolne vajaduspõhine",U3542=""),[2]an!$M$40,
IF(AND(A3542=[2]an!$G$38,F3542=[2]an!$E$39,H3542&lt;[2]an!$M$37,S3542="kahepoolne vajaduspõhine",U3542&lt;&gt;""),[2]an!$G$39,
IF(AND(A3542=[2]an!$G$38,F3542=[2]an!$E$39,H3542&lt;[2]an!$M$37,S3542&lt;&gt;"kahepoolne vajaduspõhine"),[2]an!$G$39,
IF(AND(A3542=[2]an!$G$38,F3542=[2]an!$E$42),[2]an!$G$42,
IF(AND(A3542=[2]an!$H$38,F3542=[2]an!$E$40),[2]an!$H$40,IF(AND(A3542=[2]an!$H$38,F3542=[2]an!$E$41),[2]an!$H$41,IF(AND(A3542=[2]an!$H$38,F3542=[2]an!$E$39,H3542&gt;=[2]an!$M$37),[2]an!$H$39,
IF(AND(A3542=[2]an!$H$38,F3542=[2]an!$E$39,H3542&lt;[2]an!$M$37,S3542="kahepoolne vajaduspõhine",U3542=""),[2]an!$M$40,
IF(AND(A3542=[2]an!$H$38,F3542=[2]an!$E$39,H3542&lt;[2]an!$M$37,S3542="kahepoolne vajaduspõhine",U3542&lt;&gt;""),[2]an!$H$39,
IF(AND(A3542=[2]an!$H$38,F3542=[2]an!$E$39,H3542&lt;[2]an!$M$37,S3542&lt;&gt;"kahepoolne vajaduspõhine"),[2]an!$H$39,
IF(AND(A3542=[2]an!$H$38,F3542=[2]an!$E$42),[2]an!$H$42,
IF(AND(A3542=[2]an!$I$38,F3542=[2]an!$E$40),[2]an!$I$40,IF(AND(A3542=[2]an!$I$38,F3542=[2]an!$E$41),[2]an!$I$41,IF(AND(A3542=[2]an!$I$38,F3542=[2]an!$E$39,H3542&gt;=[2]an!$M$37),[2]an!$I$39,
IF(AND(A3542=[2]an!$I$38,F3542=[2]an!$E$39,H3542&lt;[2]an!$M$37,S3542="kahepoolne vajaduspõhine",U3542=""),[2]an!$M$40,
IF(AND(A3542=[2]an!$I$38,F3542=[2]an!$E$39,H3542&lt;[2]an!$M$37,S3542="kahepoolne vajaduspõhine",U3542&lt;&gt;""),[2]an!$I$39,
IF(AND(A3542=[2]an!$I$38,F3542=[2]an!$E$39,H3542&lt;[2]an!$M$37,S3542&lt;&gt;"kahepoolne vajaduspõhine"),[2]an!$I$39,
IF(AND(A3542=[2]an!$I$38,F3542=[2]an!$E$42),[2]an!$I$42,
IF(AND(A3542=[2]an!$J$38,F3542=[2]an!$E$40),[2]an!$J$40,IF(AND(A3542=[2]an!$J$38,F3542=[2]an!$E$41),[2]an!$J$41,IF(AND(A3542=[2]an!$J$38,F3542=[2]an!$E$39,H3542&gt;=[2]an!$M$37),[2]an!$J$39,
IF(AND(A3542=[2]an!$J$38,F3542=[2]an!$E$39,H3542&lt;[2]an!$M$37,S3542="kahepoolne vajaduspõhine",U3542=""),[2]an!$M$40,
IF(AND(A3542=[2]an!$J$38,F3542=[2]an!$E$39,H3542&lt;[2]an!$M$37,S3542="kahepoolne vajaduspõhine",U3542&lt;&gt;""),[2]an!$J$39,
IF(AND(A3542=[2]an!$J$38,F3542=[2]an!$E$39,H3542&lt;[2]an!$M$37,S3542&lt;&gt;"kahepoolne vajaduspõhine"),[2]an!$J$39,
IF(AND(A3542=[2]an!$J$38,F3542=[2]an!$E$42),[2]an!$J$42,""))))))))))))))))))))))))))))</f>
        <v/>
      </c>
      <c r="Y3542" s="17" t="str">
        <f>IFERROR(IF(F3542="Tugigrupp",0,
IF(AND(F3542="Peretoe teenus",H3542&gt;=[2]an!$M$37,RANK(D3542,$D3542:$D3542)+COUNTIFS($D$2:D3542,D3542,$F$2:F3542,F3542)-1&gt;1),"",
IF(AND(F3542="Peretoe teenus",H3542&gt;=[2]an!$M$37,RANK(D3542,$D3542:$D3542)+COUNTIFS($D$2:D3542,D3542,$F$2:F3542,F3542)-1=1,MONTH(H3542)=MONTH(K3542)=TRUE,YEAR(H3542)=YEAR(K3542)=TRUE),((EOMONTH(H3542,0)-H3542+1)*X3542)/DAY(EOMONTH(H3542,0)),
IF(AND(F3542="Peretoe teenus",H3542&gt;=[2]an!$M$37,RANK(D3542,$D3542:$D3542)+COUNTIFS($D$2:D3542,D3542,$F$2:F3542,F3542)-1=1),X3542,
IF(AND(F3542="Peretoe teenus",H3542&lt;[2]an!$M$37,S3542&lt;&gt;"kahepoolne vajaduspõhine",RANK(D3542,$D3542:$D3542)+COUNTIFS($D$2:D3542,D3542,$F$2:F3542,F3542)-1=1),X3542,
IF(AND(F3542="Peretoe teenus",H3542&lt;[2]an!$M$37,S3542&lt;&gt;"kahepoolne vajaduspõhine",RANK(D3542,$D3542:$D3542)+COUNTIFS($D$2:D3542,D3542,$F$2:F3542,F3542)-1&gt;1),"",
IF(AND(F3542="Peretoe teenus",H3542&lt;[2]an!$M$37,S3542="kahepoolne vajaduspõhine",U3542="",RANK(D3542,$D3542:$D3542)+COUNTIFS($D$2:D3542,D3542,$F$2:F3542,F3542)-1=1),X3542,
IF(AND(F3542="Peretoe teenus",H3542&lt;[2]an!$M$37,S3542="kahepoolne vajaduspõhine",U3542="",RANK(D3542,$D3542:$D3542)+COUNTIFS($D$2:D3542,D3542,$F$2:F3542,F3542)-1&gt;1),"",
IF(AND(F3542="Peretoe teenus",H3542&lt;[2]an!$M$37,S3542="kahepoolne vajaduspõhine",U3542&lt;[2]an!$M$37,RANK(D3542,$D3542:$D3542)+COUNTIFS($D$2:D3542,D3542,$F$2:F3542,F3542)-1=1),X3542,
IF(AND(F3542="Peretoe teenus",H3542&lt;[2]an!$M$37,S3542="kahepoolne vajaduspõhine",U3542&lt;[2]an!$M$37,RANK(D3542,$D3542:$D3542)+COUNTIFS($D$2:D3542,D3542,$F$2:F3542,F3542)-1&gt;1),"",
IF(AND(F3542="Peretoe teenus",H3542&lt;[2]an!$M$37,S3542="kahepoolne vajaduspõhine",U3542&gt;=[2]an!$M$37,U3542&lt;=[2]an!$M$38,RANK(D3542,$D3542:$D3542)+COUNTIFS($D$2:D3542,D3542,$F$2:F3542,F3542)-1=1),
((EOMONTH(U3542,0)-U3542+1)*X3542)/DAY(EOMONTH(U3542,0))+(DAY(U3542)-1)*100/DAY(EOMONTH(U3542,0)),
IF(AND(F3542="Peretoe teenus",H3542&lt;[2]an!$M$37,S3542="kahepoolne vajaduspõhine",U3542&gt;=[2]an!$M$37,U3542&lt;=[2]an!$M$38,RANK(D3542,$D3542:$D3542)+COUNTIFS($D$2:D3542,D3542,$F$2:F3542,F3542)-1&gt;1),"",
IF(AND(F3542="Peretoe teenus",H3542&lt;[2]an!$M$37,S3542="kahepoolne vajaduspõhine",U3542&gt;[2]an!$M$38,RANK(D3542,$D3542:$D3542)+COUNTIFS($D$2:D3542,D3542,$F$2:F3542,F3542)-1=1),X3542,
IF(AND(F3542="Peretoe teenus",H3542&lt;[2]an!$M$37,S3542="kahepoolne vajaduspõhine",U3542&gt;[2]an!$M$38,RANK(D3542,$D3542:$D3542)+COUNTIFS($D$2:D3542,D3542,$F$2:F3542,F3542)-1&gt;1),"",X3542*W3542)))))))))))))),"")</f>
        <v/>
      </c>
      <c r="Z3542" s="18" t="str">
        <f t="shared" si="166"/>
        <v/>
      </c>
      <c r="AA3542" s="19" t="str">
        <f>IFERROR(VLOOKUP(E3542,[2]an!$A$3:$B$81,2,FALSE),"")</f>
        <v/>
      </c>
      <c r="AB3542" s="19" t="str">
        <f>IFERROR(VLOOKUP(AA3542,[2]an!$C$2:$D$16,2,FALSE),"")</f>
        <v/>
      </c>
      <c r="AC3542" s="20"/>
      <c r="AD3542" s="21" t="str">
        <f>IF(A3542=[2]an!$F$36,VLOOKUP([2]an!$F$36,[2]an!$F$36:$H$36,3,FALSE),IF(A3542=[2]an!$F$35,VLOOKUP([2]an!$F$35,[2]an!$F$35:$H$35,3,FALSE),IF(A3542=[2]an!$F$33,VLOOKUP([2]an!$F$33,[2]an!$F$33:$H$33,3,FALSE),IF(A3542=[2]an!$F$31,VLOOKUP([2]an!$F$31,[2]an!$F$31:$H$31,3,FALSE),""))))</f>
        <v/>
      </c>
    </row>
    <row r="3543" spans="6:30" x14ac:dyDescent="0.2">
      <c r="F3543" s="10"/>
      <c r="G3543" s="8" t="str">
        <f t="shared" si="167"/>
        <v/>
      </c>
      <c r="H3543" s="13"/>
      <c r="K3543" s="13"/>
      <c r="L3543" s="10"/>
      <c r="M3543" s="10"/>
      <c r="S3543" s="8" t="str">
        <f>IFERROR(VLOOKUP(D3543,[1]peretoe_teenus!$A$2:$L$2000,5,FALSE),"")</f>
        <v/>
      </c>
      <c r="U3543" s="13"/>
      <c r="V3543" s="15" t="str" cm="1">
        <f t="array" ref="V3543">IFERROR(IF(AND(F3543="Tugigrupp",RANK(K3543,$K3543:$K3543)+COUNTIFS($K$2:K3543,K3543,$L$2:L3543,L3543,$M$2:M3543,M3543,$I$2:I3543,I3543,$G$2:G3543,G3543,$F$2:F3543,F3543)-1=1),SUMPRODUCT(($F$2:$F$4154=F3543)*($G$2:$G$4154=G3543)*($K$2:$K$4154=K3543)*($I$2:$I$4154=I3543)*($L$2:$L$4154=L3543)*($M$2:$M$4154=M3543)),""),"")</f>
        <v/>
      </c>
      <c r="W3543" s="15" t="str">
        <f t="shared" si="165"/>
        <v/>
      </c>
      <c r="X3543" s="16" t="str">
        <f>IF(AND(A3543=[2]an!$G$38,F3543=[2]an!$E$40),[2]an!$G$40,IF(AND(A3543=[2]an!$G$38,F3543=[2]an!$E$41),[2]an!$G$41,IF(AND(A3543=[2]an!$G$38,F3543=[2]an!$E$39,H3543&gt;=[2]an!$M$37),[2]an!$G$39,
IF(AND(A3543=[2]an!$G$38,F3543=[2]an!$E$39,H3543&lt;[2]an!$M$37,S3543="kahepoolne vajaduspõhine",U3543=""),[2]an!$M$40,
IF(AND(A3543=[2]an!$G$38,F3543=[2]an!$E$39,H3543&lt;[2]an!$M$37,S3543="kahepoolne vajaduspõhine",U3543&lt;&gt;""),[2]an!$G$39,
IF(AND(A3543=[2]an!$G$38,F3543=[2]an!$E$39,H3543&lt;[2]an!$M$37,S3543&lt;&gt;"kahepoolne vajaduspõhine"),[2]an!$G$39,
IF(AND(A3543=[2]an!$G$38,F3543=[2]an!$E$42),[2]an!$G$42,
IF(AND(A3543=[2]an!$H$38,F3543=[2]an!$E$40),[2]an!$H$40,IF(AND(A3543=[2]an!$H$38,F3543=[2]an!$E$41),[2]an!$H$41,IF(AND(A3543=[2]an!$H$38,F3543=[2]an!$E$39,H3543&gt;=[2]an!$M$37),[2]an!$H$39,
IF(AND(A3543=[2]an!$H$38,F3543=[2]an!$E$39,H3543&lt;[2]an!$M$37,S3543="kahepoolne vajaduspõhine",U3543=""),[2]an!$M$40,
IF(AND(A3543=[2]an!$H$38,F3543=[2]an!$E$39,H3543&lt;[2]an!$M$37,S3543="kahepoolne vajaduspõhine",U3543&lt;&gt;""),[2]an!$H$39,
IF(AND(A3543=[2]an!$H$38,F3543=[2]an!$E$39,H3543&lt;[2]an!$M$37,S3543&lt;&gt;"kahepoolne vajaduspõhine"),[2]an!$H$39,
IF(AND(A3543=[2]an!$H$38,F3543=[2]an!$E$42),[2]an!$H$42,
IF(AND(A3543=[2]an!$I$38,F3543=[2]an!$E$40),[2]an!$I$40,IF(AND(A3543=[2]an!$I$38,F3543=[2]an!$E$41),[2]an!$I$41,IF(AND(A3543=[2]an!$I$38,F3543=[2]an!$E$39,H3543&gt;=[2]an!$M$37),[2]an!$I$39,
IF(AND(A3543=[2]an!$I$38,F3543=[2]an!$E$39,H3543&lt;[2]an!$M$37,S3543="kahepoolne vajaduspõhine",U3543=""),[2]an!$M$40,
IF(AND(A3543=[2]an!$I$38,F3543=[2]an!$E$39,H3543&lt;[2]an!$M$37,S3543="kahepoolne vajaduspõhine",U3543&lt;&gt;""),[2]an!$I$39,
IF(AND(A3543=[2]an!$I$38,F3543=[2]an!$E$39,H3543&lt;[2]an!$M$37,S3543&lt;&gt;"kahepoolne vajaduspõhine"),[2]an!$I$39,
IF(AND(A3543=[2]an!$I$38,F3543=[2]an!$E$42),[2]an!$I$42,
IF(AND(A3543=[2]an!$J$38,F3543=[2]an!$E$40),[2]an!$J$40,IF(AND(A3543=[2]an!$J$38,F3543=[2]an!$E$41),[2]an!$J$41,IF(AND(A3543=[2]an!$J$38,F3543=[2]an!$E$39,H3543&gt;=[2]an!$M$37),[2]an!$J$39,
IF(AND(A3543=[2]an!$J$38,F3543=[2]an!$E$39,H3543&lt;[2]an!$M$37,S3543="kahepoolne vajaduspõhine",U3543=""),[2]an!$M$40,
IF(AND(A3543=[2]an!$J$38,F3543=[2]an!$E$39,H3543&lt;[2]an!$M$37,S3543="kahepoolne vajaduspõhine",U3543&lt;&gt;""),[2]an!$J$39,
IF(AND(A3543=[2]an!$J$38,F3543=[2]an!$E$39,H3543&lt;[2]an!$M$37,S3543&lt;&gt;"kahepoolne vajaduspõhine"),[2]an!$J$39,
IF(AND(A3543=[2]an!$J$38,F3543=[2]an!$E$42),[2]an!$J$42,""))))))))))))))))))))))))))))</f>
        <v/>
      </c>
      <c r="Y3543" s="17" t="str">
        <f>IFERROR(IF(F3543="Tugigrupp",0,
IF(AND(F3543="Peretoe teenus",H3543&gt;=[2]an!$M$37,RANK(D3543,$D3543:$D3543)+COUNTIFS($D$2:D3543,D3543,$F$2:F3543,F3543)-1&gt;1),"",
IF(AND(F3543="Peretoe teenus",H3543&gt;=[2]an!$M$37,RANK(D3543,$D3543:$D3543)+COUNTIFS($D$2:D3543,D3543,$F$2:F3543,F3543)-1=1,MONTH(H3543)=MONTH(K3543)=TRUE,YEAR(H3543)=YEAR(K3543)=TRUE),((EOMONTH(H3543,0)-H3543+1)*X3543)/DAY(EOMONTH(H3543,0)),
IF(AND(F3543="Peretoe teenus",H3543&gt;=[2]an!$M$37,RANK(D3543,$D3543:$D3543)+COUNTIFS($D$2:D3543,D3543,$F$2:F3543,F3543)-1=1),X3543,
IF(AND(F3543="Peretoe teenus",H3543&lt;[2]an!$M$37,S3543&lt;&gt;"kahepoolne vajaduspõhine",RANK(D3543,$D3543:$D3543)+COUNTIFS($D$2:D3543,D3543,$F$2:F3543,F3543)-1=1),X3543,
IF(AND(F3543="Peretoe teenus",H3543&lt;[2]an!$M$37,S3543&lt;&gt;"kahepoolne vajaduspõhine",RANK(D3543,$D3543:$D3543)+COUNTIFS($D$2:D3543,D3543,$F$2:F3543,F3543)-1&gt;1),"",
IF(AND(F3543="Peretoe teenus",H3543&lt;[2]an!$M$37,S3543="kahepoolne vajaduspõhine",U3543="",RANK(D3543,$D3543:$D3543)+COUNTIFS($D$2:D3543,D3543,$F$2:F3543,F3543)-1=1),X3543,
IF(AND(F3543="Peretoe teenus",H3543&lt;[2]an!$M$37,S3543="kahepoolne vajaduspõhine",U3543="",RANK(D3543,$D3543:$D3543)+COUNTIFS($D$2:D3543,D3543,$F$2:F3543,F3543)-1&gt;1),"",
IF(AND(F3543="Peretoe teenus",H3543&lt;[2]an!$M$37,S3543="kahepoolne vajaduspõhine",U3543&lt;[2]an!$M$37,RANK(D3543,$D3543:$D3543)+COUNTIFS($D$2:D3543,D3543,$F$2:F3543,F3543)-1=1),X3543,
IF(AND(F3543="Peretoe teenus",H3543&lt;[2]an!$M$37,S3543="kahepoolne vajaduspõhine",U3543&lt;[2]an!$M$37,RANK(D3543,$D3543:$D3543)+COUNTIFS($D$2:D3543,D3543,$F$2:F3543,F3543)-1&gt;1),"",
IF(AND(F3543="Peretoe teenus",H3543&lt;[2]an!$M$37,S3543="kahepoolne vajaduspõhine",U3543&gt;=[2]an!$M$37,U3543&lt;=[2]an!$M$38,RANK(D3543,$D3543:$D3543)+COUNTIFS($D$2:D3543,D3543,$F$2:F3543,F3543)-1=1),
((EOMONTH(U3543,0)-U3543+1)*X3543)/DAY(EOMONTH(U3543,0))+(DAY(U3543)-1)*100/DAY(EOMONTH(U3543,0)),
IF(AND(F3543="Peretoe teenus",H3543&lt;[2]an!$M$37,S3543="kahepoolne vajaduspõhine",U3543&gt;=[2]an!$M$37,U3543&lt;=[2]an!$M$38,RANK(D3543,$D3543:$D3543)+COUNTIFS($D$2:D3543,D3543,$F$2:F3543,F3543)-1&gt;1),"",
IF(AND(F3543="Peretoe teenus",H3543&lt;[2]an!$M$37,S3543="kahepoolne vajaduspõhine",U3543&gt;[2]an!$M$38,RANK(D3543,$D3543:$D3543)+COUNTIFS($D$2:D3543,D3543,$F$2:F3543,F3543)-1=1),X3543,
IF(AND(F3543="Peretoe teenus",H3543&lt;[2]an!$M$37,S3543="kahepoolne vajaduspõhine",U3543&gt;[2]an!$M$38,RANK(D3543,$D3543:$D3543)+COUNTIFS($D$2:D3543,D3543,$F$2:F3543,F3543)-1&gt;1),"",X3543*W3543)))))))))))))),"")</f>
        <v/>
      </c>
      <c r="Z3543" s="18" t="str">
        <f t="shared" si="166"/>
        <v/>
      </c>
      <c r="AA3543" s="19" t="str">
        <f>IFERROR(VLOOKUP(E3543,[2]an!$A$3:$B$81,2,FALSE),"")</f>
        <v/>
      </c>
      <c r="AB3543" s="19" t="str">
        <f>IFERROR(VLOOKUP(AA3543,[2]an!$C$2:$D$16,2,FALSE),"")</f>
        <v/>
      </c>
      <c r="AC3543" s="20"/>
      <c r="AD3543" s="21" t="str">
        <f>IF(A3543=[2]an!$F$36,VLOOKUP([2]an!$F$36,[2]an!$F$36:$H$36,3,FALSE),IF(A3543=[2]an!$F$35,VLOOKUP([2]an!$F$35,[2]an!$F$35:$H$35,3,FALSE),IF(A3543=[2]an!$F$33,VLOOKUP([2]an!$F$33,[2]an!$F$33:$H$33,3,FALSE),IF(A3543=[2]an!$F$31,VLOOKUP([2]an!$F$31,[2]an!$F$31:$H$31,3,FALSE),""))))</f>
        <v/>
      </c>
    </row>
    <row r="3544" spans="6:30" x14ac:dyDescent="0.2">
      <c r="F3544" s="10"/>
      <c r="G3544" s="8" t="str">
        <f t="shared" si="167"/>
        <v/>
      </c>
      <c r="H3544" s="13"/>
      <c r="K3544" s="13"/>
      <c r="L3544" s="10"/>
      <c r="M3544" s="10"/>
      <c r="S3544" s="8" t="str">
        <f>IFERROR(VLOOKUP(D3544,[1]peretoe_teenus!$A$2:$L$2000,5,FALSE),"")</f>
        <v/>
      </c>
      <c r="U3544" s="13"/>
      <c r="V3544" s="15" t="str" cm="1">
        <f t="array" ref="V3544">IFERROR(IF(AND(F3544="Tugigrupp",RANK(K3544,$K3544:$K3544)+COUNTIFS($K$2:K3544,K3544,$L$2:L3544,L3544,$M$2:M3544,M3544,$I$2:I3544,I3544,$G$2:G3544,G3544,$F$2:F3544,F3544)-1=1),SUMPRODUCT(($F$2:$F$4154=F3544)*($G$2:$G$4154=G3544)*($K$2:$K$4154=K3544)*($I$2:$I$4154=I3544)*($L$2:$L$4154=L3544)*($M$2:$M$4154=M3544)),""),"")</f>
        <v/>
      </c>
      <c r="W3544" s="15" t="str">
        <f t="shared" si="165"/>
        <v/>
      </c>
      <c r="X3544" s="16" t="str">
        <f>IF(AND(A3544=[2]an!$G$38,F3544=[2]an!$E$40),[2]an!$G$40,IF(AND(A3544=[2]an!$G$38,F3544=[2]an!$E$41),[2]an!$G$41,IF(AND(A3544=[2]an!$G$38,F3544=[2]an!$E$39,H3544&gt;=[2]an!$M$37),[2]an!$G$39,
IF(AND(A3544=[2]an!$G$38,F3544=[2]an!$E$39,H3544&lt;[2]an!$M$37,S3544="kahepoolne vajaduspõhine",U3544=""),[2]an!$M$40,
IF(AND(A3544=[2]an!$G$38,F3544=[2]an!$E$39,H3544&lt;[2]an!$M$37,S3544="kahepoolne vajaduspõhine",U3544&lt;&gt;""),[2]an!$G$39,
IF(AND(A3544=[2]an!$G$38,F3544=[2]an!$E$39,H3544&lt;[2]an!$M$37,S3544&lt;&gt;"kahepoolne vajaduspõhine"),[2]an!$G$39,
IF(AND(A3544=[2]an!$G$38,F3544=[2]an!$E$42),[2]an!$G$42,
IF(AND(A3544=[2]an!$H$38,F3544=[2]an!$E$40),[2]an!$H$40,IF(AND(A3544=[2]an!$H$38,F3544=[2]an!$E$41),[2]an!$H$41,IF(AND(A3544=[2]an!$H$38,F3544=[2]an!$E$39,H3544&gt;=[2]an!$M$37),[2]an!$H$39,
IF(AND(A3544=[2]an!$H$38,F3544=[2]an!$E$39,H3544&lt;[2]an!$M$37,S3544="kahepoolne vajaduspõhine",U3544=""),[2]an!$M$40,
IF(AND(A3544=[2]an!$H$38,F3544=[2]an!$E$39,H3544&lt;[2]an!$M$37,S3544="kahepoolne vajaduspõhine",U3544&lt;&gt;""),[2]an!$H$39,
IF(AND(A3544=[2]an!$H$38,F3544=[2]an!$E$39,H3544&lt;[2]an!$M$37,S3544&lt;&gt;"kahepoolne vajaduspõhine"),[2]an!$H$39,
IF(AND(A3544=[2]an!$H$38,F3544=[2]an!$E$42),[2]an!$H$42,
IF(AND(A3544=[2]an!$I$38,F3544=[2]an!$E$40),[2]an!$I$40,IF(AND(A3544=[2]an!$I$38,F3544=[2]an!$E$41),[2]an!$I$41,IF(AND(A3544=[2]an!$I$38,F3544=[2]an!$E$39,H3544&gt;=[2]an!$M$37),[2]an!$I$39,
IF(AND(A3544=[2]an!$I$38,F3544=[2]an!$E$39,H3544&lt;[2]an!$M$37,S3544="kahepoolne vajaduspõhine",U3544=""),[2]an!$M$40,
IF(AND(A3544=[2]an!$I$38,F3544=[2]an!$E$39,H3544&lt;[2]an!$M$37,S3544="kahepoolne vajaduspõhine",U3544&lt;&gt;""),[2]an!$I$39,
IF(AND(A3544=[2]an!$I$38,F3544=[2]an!$E$39,H3544&lt;[2]an!$M$37,S3544&lt;&gt;"kahepoolne vajaduspõhine"),[2]an!$I$39,
IF(AND(A3544=[2]an!$I$38,F3544=[2]an!$E$42),[2]an!$I$42,
IF(AND(A3544=[2]an!$J$38,F3544=[2]an!$E$40),[2]an!$J$40,IF(AND(A3544=[2]an!$J$38,F3544=[2]an!$E$41),[2]an!$J$41,IF(AND(A3544=[2]an!$J$38,F3544=[2]an!$E$39,H3544&gt;=[2]an!$M$37),[2]an!$J$39,
IF(AND(A3544=[2]an!$J$38,F3544=[2]an!$E$39,H3544&lt;[2]an!$M$37,S3544="kahepoolne vajaduspõhine",U3544=""),[2]an!$M$40,
IF(AND(A3544=[2]an!$J$38,F3544=[2]an!$E$39,H3544&lt;[2]an!$M$37,S3544="kahepoolne vajaduspõhine",U3544&lt;&gt;""),[2]an!$J$39,
IF(AND(A3544=[2]an!$J$38,F3544=[2]an!$E$39,H3544&lt;[2]an!$M$37,S3544&lt;&gt;"kahepoolne vajaduspõhine"),[2]an!$J$39,
IF(AND(A3544=[2]an!$J$38,F3544=[2]an!$E$42),[2]an!$J$42,""))))))))))))))))))))))))))))</f>
        <v/>
      </c>
      <c r="Y3544" s="17" t="str">
        <f>IFERROR(IF(F3544="Tugigrupp",0,
IF(AND(F3544="Peretoe teenus",H3544&gt;=[2]an!$M$37,RANK(D3544,$D3544:$D3544)+COUNTIFS($D$2:D3544,D3544,$F$2:F3544,F3544)-1&gt;1),"",
IF(AND(F3544="Peretoe teenus",H3544&gt;=[2]an!$M$37,RANK(D3544,$D3544:$D3544)+COUNTIFS($D$2:D3544,D3544,$F$2:F3544,F3544)-1=1,MONTH(H3544)=MONTH(K3544)=TRUE,YEAR(H3544)=YEAR(K3544)=TRUE),((EOMONTH(H3544,0)-H3544+1)*X3544)/DAY(EOMONTH(H3544,0)),
IF(AND(F3544="Peretoe teenus",H3544&gt;=[2]an!$M$37,RANK(D3544,$D3544:$D3544)+COUNTIFS($D$2:D3544,D3544,$F$2:F3544,F3544)-1=1),X3544,
IF(AND(F3544="Peretoe teenus",H3544&lt;[2]an!$M$37,S3544&lt;&gt;"kahepoolne vajaduspõhine",RANK(D3544,$D3544:$D3544)+COUNTIFS($D$2:D3544,D3544,$F$2:F3544,F3544)-1=1),X3544,
IF(AND(F3544="Peretoe teenus",H3544&lt;[2]an!$M$37,S3544&lt;&gt;"kahepoolne vajaduspõhine",RANK(D3544,$D3544:$D3544)+COUNTIFS($D$2:D3544,D3544,$F$2:F3544,F3544)-1&gt;1),"",
IF(AND(F3544="Peretoe teenus",H3544&lt;[2]an!$M$37,S3544="kahepoolne vajaduspõhine",U3544="",RANK(D3544,$D3544:$D3544)+COUNTIFS($D$2:D3544,D3544,$F$2:F3544,F3544)-1=1),X3544,
IF(AND(F3544="Peretoe teenus",H3544&lt;[2]an!$M$37,S3544="kahepoolne vajaduspõhine",U3544="",RANK(D3544,$D3544:$D3544)+COUNTIFS($D$2:D3544,D3544,$F$2:F3544,F3544)-1&gt;1),"",
IF(AND(F3544="Peretoe teenus",H3544&lt;[2]an!$M$37,S3544="kahepoolne vajaduspõhine",U3544&lt;[2]an!$M$37,RANK(D3544,$D3544:$D3544)+COUNTIFS($D$2:D3544,D3544,$F$2:F3544,F3544)-1=1),X3544,
IF(AND(F3544="Peretoe teenus",H3544&lt;[2]an!$M$37,S3544="kahepoolne vajaduspõhine",U3544&lt;[2]an!$M$37,RANK(D3544,$D3544:$D3544)+COUNTIFS($D$2:D3544,D3544,$F$2:F3544,F3544)-1&gt;1),"",
IF(AND(F3544="Peretoe teenus",H3544&lt;[2]an!$M$37,S3544="kahepoolne vajaduspõhine",U3544&gt;=[2]an!$M$37,U3544&lt;=[2]an!$M$38,RANK(D3544,$D3544:$D3544)+COUNTIFS($D$2:D3544,D3544,$F$2:F3544,F3544)-1=1),
((EOMONTH(U3544,0)-U3544+1)*X3544)/DAY(EOMONTH(U3544,0))+(DAY(U3544)-1)*100/DAY(EOMONTH(U3544,0)),
IF(AND(F3544="Peretoe teenus",H3544&lt;[2]an!$M$37,S3544="kahepoolne vajaduspõhine",U3544&gt;=[2]an!$M$37,U3544&lt;=[2]an!$M$38,RANK(D3544,$D3544:$D3544)+COUNTIFS($D$2:D3544,D3544,$F$2:F3544,F3544)-1&gt;1),"",
IF(AND(F3544="Peretoe teenus",H3544&lt;[2]an!$M$37,S3544="kahepoolne vajaduspõhine",U3544&gt;[2]an!$M$38,RANK(D3544,$D3544:$D3544)+COUNTIFS($D$2:D3544,D3544,$F$2:F3544,F3544)-1=1),X3544,
IF(AND(F3544="Peretoe teenus",H3544&lt;[2]an!$M$37,S3544="kahepoolne vajaduspõhine",U3544&gt;[2]an!$M$38,RANK(D3544,$D3544:$D3544)+COUNTIFS($D$2:D3544,D3544,$F$2:F3544,F3544)-1&gt;1),"",X3544*W3544)))))))))))))),"")</f>
        <v/>
      </c>
      <c r="Z3544" s="18" t="str">
        <f t="shared" si="166"/>
        <v/>
      </c>
      <c r="AA3544" s="19" t="str">
        <f>IFERROR(VLOOKUP(E3544,[2]an!$A$3:$B$81,2,FALSE),"")</f>
        <v/>
      </c>
      <c r="AB3544" s="19" t="str">
        <f>IFERROR(VLOOKUP(AA3544,[2]an!$C$2:$D$16,2,FALSE),"")</f>
        <v/>
      </c>
      <c r="AC3544" s="20"/>
      <c r="AD3544" s="21" t="str">
        <f>IF(A3544=[2]an!$F$36,VLOOKUP([2]an!$F$36,[2]an!$F$36:$H$36,3,FALSE),IF(A3544=[2]an!$F$35,VLOOKUP([2]an!$F$35,[2]an!$F$35:$H$35,3,FALSE),IF(A3544=[2]an!$F$33,VLOOKUP([2]an!$F$33,[2]an!$F$33:$H$33,3,FALSE),IF(A3544=[2]an!$F$31,VLOOKUP([2]an!$F$31,[2]an!$F$31:$H$31,3,FALSE),""))))</f>
        <v/>
      </c>
    </row>
    <row r="3545" spans="6:30" x14ac:dyDescent="0.2">
      <c r="F3545" s="10"/>
      <c r="G3545" s="8" t="str">
        <f t="shared" si="167"/>
        <v/>
      </c>
      <c r="H3545" s="13"/>
      <c r="K3545" s="13"/>
      <c r="L3545" s="10"/>
      <c r="M3545" s="10"/>
      <c r="S3545" s="8" t="str">
        <f>IFERROR(VLOOKUP(D3545,[1]peretoe_teenus!$A$2:$L$2000,5,FALSE),"")</f>
        <v/>
      </c>
      <c r="U3545" s="13"/>
      <c r="V3545" s="15" t="str" cm="1">
        <f t="array" ref="V3545">IFERROR(IF(AND(F3545="Tugigrupp",RANK(K3545,$K3545:$K3545)+COUNTIFS($K$2:K3545,K3545,$L$2:L3545,L3545,$M$2:M3545,M3545,$I$2:I3545,I3545,$G$2:G3545,G3545,$F$2:F3545,F3545)-1=1),SUMPRODUCT(($F$2:$F$4154=F3545)*($G$2:$G$4154=G3545)*($K$2:$K$4154=K3545)*($I$2:$I$4154=I3545)*($L$2:$L$4154=L3545)*($M$2:$M$4154=M3545)),""),"")</f>
        <v/>
      </c>
      <c r="W3545" s="15" t="str">
        <f t="shared" si="165"/>
        <v/>
      </c>
      <c r="X3545" s="16" t="str">
        <f>IF(AND(A3545=[2]an!$G$38,F3545=[2]an!$E$40),[2]an!$G$40,IF(AND(A3545=[2]an!$G$38,F3545=[2]an!$E$41),[2]an!$G$41,IF(AND(A3545=[2]an!$G$38,F3545=[2]an!$E$39,H3545&gt;=[2]an!$M$37),[2]an!$G$39,
IF(AND(A3545=[2]an!$G$38,F3545=[2]an!$E$39,H3545&lt;[2]an!$M$37,S3545="kahepoolne vajaduspõhine",U3545=""),[2]an!$M$40,
IF(AND(A3545=[2]an!$G$38,F3545=[2]an!$E$39,H3545&lt;[2]an!$M$37,S3545="kahepoolne vajaduspõhine",U3545&lt;&gt;""),[2]an!$G$39,
IF(AND(A3545=[2]an!$G$38,F3545=[2]an!$E$39,H3545&lt;[2]an!$M$37,S3545&lt;&gt;"kahepoolne vajaduspõhine"),[2]an!$G$39,
IF(AND(A3545=[2]an!$G$38,F3545=[2]an!$E$42),[2]an!$G$42,
IF(AND(A3545=[2]an!$H$38,F3545=[2]an!$E$40),[2]an!$H$40,IF(AND(A3545=[2]an!$H$38,F3545=[2]an!$E$41),[2]an!$H$41,IF(AND(A3545=[2]an!$H$38,F3545=[2]an!$E$39,H3545&gt;=[2]an!$M$37),[2]an!$H$39,
IF(AND(A3545=[2]an!$H$38,F3545=[2]an!$E$39,H3545&lt;[2]an!$M$37,S3545="kahepoolne vajaduspõhine",U3545=""),[2]an!$M$40,
IF(AND(A3545=[2]an!$H$38,F3545=[2]an!$E$39,H3545&lt;[2]an!$M$37,S3545="kahepoolne vajaduspõhine",U3545&lt;&gt;""),[2]an!$H$39,
IF(AND(A3545=[2]an!$H$38,F3545=[2]an!$E$39,H3545&lt;[2]an!$M$37,S3545&lt;&gt;"kahepoolne vajaduspõhine"),[2]an!$H$39,
IF(AND(A3545=[2]an!$H$38,F3545=[2]an!$E$42),[2]an!$H$42,
IF(AND(A3545=[2]an!$I$38,F3545=[2]an!$E$40),[2]an!$I$40,IF(AND(A3545=[2]an!$I$38,F3545=[2]an!$E$41),[2]an!$I$41,IF(AND(A3545=[2]an!$I$38,F3545=[2]an!$E$39,H3545&gt;=[2]an!$M$37),[2]an!$I$39,
IF(AND(A3545=[2]an!$I$38,F3545=[2]an!$E$39,H3545&lt;[2]an!$M$37,S3545="kahepoolne vajaduspõhine",U3545=""),[2]an!$M$40,
IF(AND(A3545=[2]an!$I$38,F3545=[2]an!$E$39,H3545&lt;[2]an!$M$37,S3545="kahepoolne vajaduspõhine",U3545&lt;&gt;""),[2]an!$I$39,
IF(AND(A3545=[2]an!$I$38,F3545=[2]an!$E$39,H3545&lt;[2]an!$M$37,S3545&lt;&gt;"kahepoolne vajaduspõhine"),[2]an!$I$39,
IF(AND(A3545=[2]an!$I$38,F3545=[2]an!$E$42),[2]an!$I$42,
IF(AND(A3545=[2]an!$J$38,F3545=[2]an!$E$40),[2]an!$J$40,IF(AND(A3545=[2]an!$J$38,F3545=[2]an!$E$41),[2]an!$J$41,IF(AND(A3545=[2]an!$J$38,F3545=[2]an!$E$39,H3545&gt;=[2]an!$M$37),[2]an!$J$39,
IF(AND(A3545=[2]an!$J$38,F3545=[2]an!$E$39,H3545&lt;[2]an!$M$37,S3545="kahepoolne vajaduspõhine",U3545=""),[2]an!$M$40,
IF(AND(A3545=[2]an!$J$38,F3545=[2]an!$E$39,H3545&lt;[2]an!$M$37,S3545="kahepoolne vajaduspõhine",U3545&lt;&gt;""),[2]an!$J$39,
IF(AND(A3545=[2]an!$J$38,F3545=[2]an!$E$39,H3545&lt;[2]an!$M$37,S3545&lt;&gt;"kahepoolne vajaduspõhine"),[2]an!$J$39,
IF(AND(A3545=[2]an!$J$38,F3545=[2]an!$E$42),[2]an!$J$42,""))))))))))))))))))))))))))))</f>
        <v/>
      </c>
      <c r="Y3545" s="17" t="str">
        <f>IFERROR(IF(F3545="Tugigrupp",0,
IF(AND(F3545="Peretoe teenus",H3545&gt;=[2]an!$M$37,RANK(D3545,$D3545:$D3545)+COUNTIFS($D$2:D3545,D3545,$F$2:F3545,F3545)-1&gt;1),"",
IF(AND(F3545="Peretoe teenus",H3545&gt;=[2]an!$M$37,RANK(D3545,$D3545:$D3545)+COUNTIFS($D$2:D3545,D3545,$F$2:F3545,F3545)-1=1,MONTH(H3545)=MONTH(K3545)=TRUE,YEAR(H3545)=YEAR(K3545)=TRUE),((EOMONTH(H3545,0)-H3545+1)*X3545)/DAY(EOMONTH(H3545,0)),
IF(AND(F3545="Peretoe teenus",H3545&gt;=[2]an!$M$37,RANK(D3545,$D3545:$D3545)+COUNTIFS($D$2:D3545,D3545,$F$2:F3545,F3545)-1=1),X3545,
IF(AND(F3545="Peretoe teenus",H3545&lt;[2]an!$M$37,S3545&lt;&gt;"kahepoolne vajaduspõhine",RANK(D3545,$D3545:$D3545)+COUNTIFS($D$2:D3545,D3545,$F$2:F3545,F3545)-1=1),X3545,
IF(AND(F3545="Peretoe teenus",H3545&lt;[2]an!$M$37,S3545&lt;&gt;"kahepoolne vajaduspõhine",RANK(D3545,$D3545:$D3545)+COUNTIFS($D$2:D3545,D3545,$F$2:F3545,F3545)-1&gt;1),"",
IF(AND(F3545="Peretoe teenus",H3545&lt;[2]an!$M$37,S3545="kahepoolne vajaduspõhine",U3545="",RANK(D3545,$D3545:$D3545)+COUNTIFS($D$2:D3545,D3545,$F$2:F3545,F3545)-1=1),X3545,
IF(AND(F3545="Peretoe teenus",H3545&lt;[2]an!$M$37,S3545="kahepoolne vajaduspõhine",U3545="",RANK(D3545,$D3545:$D3545)+COUNTIFS($D$2:D3545,D3545,$F$2:F3545,F3545)-1&gt;1),"",
IF(AND(F3545="Peretoe teenus",H3545&lt;[2]an!$M$37,S3545="kahepoolne vajaduspõhine",U3545&lt;[2]an!$M$37,RANK(D3545,$D3545:$D3545)+COUNTIFS($D$2:D3545,D3545,$F$2:F3545,F3545)-1=1),X3545,
IF(AND(F3545="Peretoe teenus",H3545&lt;[2]an!$M$37,S3545="kahepoolne vajaduspõhine",U3545&lt;[2]an!$M$37,RANK(D3545,$D3545:$D3545)+COUNTIFS($D$2:D3545,D3545,$F$2:F3545,F3545)-1&gt;1),"",
IF(AND(F3545="Peretoe teenus",H3545&lt;[2]an!$M$37,S3545="kahepoolne vajaduspõhine",U3545&gt;=[2]an!$M$37,U3545&lt;=[2]an!$M$38,RANK(D3545,$D3545:$D3545)+COUNTIFS($D$2:D3545,D3545,$F$2:F3545,F3545)-1=1),
((EOMONTH(U3545,0)-U3545+1)*X3545)/DAY(EOMONTH(U3545,0))+(DAY(U3545)-1)*100/DAY(EOMONTH(U3545,0)),
IF(AND(F3545="Peretoe teenus",H3545&lt;[2]an!$M$37,S3545="kahepoolne vajaduspõhine",U3545&gt;=[2]an!$M$37,U3545&lt;=[2]an!$M$38,RANK(D3545,$D3545:$D3545)+COUNTIFS($D$2:D3545,D3545,$F$2:F3545,F3545)-1&gt;1),"",
IF(AND(F3545="Peretoe teenus",H3545&lt;[2]an!$M$37,S3545="kahepoolne vajaduspõhine",U3545&gt;[2]an!$M$38,RANK(D3545,$D3545:$D3545)+COUNTIFS($D$2:D3545,D3545,$F$2:F3545,F3545)-1=1),X3545,
IF(AND(F3545="Peretoe teenus",H3545&lt;[2]an!$M$37,S3545="kahepoolne vajaduspõhine",U3545&gt;[2]an!$M$38,RANK(D3545,$D3545:$D3545)+COUNTIFS($D$2:D3545,D3545,$F$2:F3545,F3545)-1&gt;1),"",X3545*W3545)))))))))))))),"")</f>
        <v/>
      </c>
      <c r="Z3545" s="18" t="str">
        <f t="shared" si="166"/>
        <v/>
      </c>
      <c r="AA3545" s="19" t="str">
        <f>IFERROR(VLOOKUP(E3545,[2]an!$A$3:$B$81,2,FALSE),"")</f>
        <v/>
      </c>
      <c r="AB3545" s="19" t="str">
        <f>IFERROR(VLOOKUP(AA3545,[2]an!$C$2:$D$16,2,FALSE),"")</f>
        <v/>
      </c>
      <c r="AC3545" s="20"/>
      <c r="AD3545" s="21" t="str">
        <f>IF(A3545=[2]an!$F$36,VLOOKUP([2]an!$F$36,[2]an!$F$36:$H$36,3,FALSE),IF(A3545=[2]an!$F$35,VLOOKUP([2]an!$F$35,[2]an!$F$35:$H$35,3,FALSE),IF(A3545=[2]an!$F$33,VLOOKUP([2]an!$F$33,[2]an!$F$33:$H$33,3,FALSE),IF(A3545=[2]an!$F$31,VLOOKUP([2]an!$F$31,[2]an!$F$31:$H$31,3,FALSE),""))))</f>
        <v/>
      </c>
    </row>
    <row r="3546" spans="6:30" x14ac:dyDescent="0.2">
      <c r="F3546" s="10"/>
      <c r="G3546" s="8" t="str">
        <f t="shared" si="167"/>
        <v/>
      </c>
      <c r="H3546" s="13"/>
      <c r="K3546" s="13"/>
      <c r="L3546" s="10"/>
      <c r="M3546" s="10"/>
      <c r="S3546" s="8" t="str">
        <f>IFERROR(VLOOKUP(D3546,[1]peretoe_teenus!$A$2:$L$2000,5,FALSE),"")</f>
        <v/>
      </c>
      <c r="U3546" s="13"/>
      <c r="V3546" s="15" t="str" cm="1">
        <f t="array" ref="V3546">IFERROR(IF(AND(F3546="Tugigrupp",RANK(K3546,$K3546:$K3546)+COUNTIFS($K$2:K3546,K3546,$L$2:L3546,L3546,$M$2:M3546,M3546,$I$2:I3546,I3546,$G$2:G3546,G3546,$F$2:F3546,F3546)-1=1),SUMPRODUCT(($F$2:$F$4154=F3546)*($G$2:$G$4154=G3546)*($K$2:$K$4154=K3546)*($I$2:$I$4154=I3546)*($L$2:$L$4154=L3546)*($M$2:$M$4154=M3546)),""),"")</f>
        <v/>
      </c>
      <c r="W3546" s="15" t="str">
        <f t="shared" si="165"/>
        <v/>
      </c>
      <c r="X3546" s="16" t="str">
        <f>IF(AND(A3546=[2]an!$G$38,F3546=[2]an!$E$40),[2]an!$G$40,IF(AND(A3546=[2]an!$G$38,F3546=[2]an!$E$41),[2]an!$G$41,IF(AND(A3546=[2]an!$G$38,F3546=[2]an!$E$39,H3546&gt;=[2]an!$M$37),[2]an!$G$39,
IF(AND(A3546=[2]an!$G$38,F3546=[2]an!$E$39,H3546&lt;[2]an!$M$37,S3546="kahepoolne vajaduspõhine",U3546=""),[2]an!$M$40,
IF(AND(A3546=[2]an!$G$38,F3546=[2]an!$E$39,H3546&lt;[2]an!$M$37,S3546="kahepoolne vajaduspõhine",U3546&lt;&gt;""),[2]an!$G$39,
IF(AND(A3546=[2]an!$G$38,F3546=[2]an!$E$39,H3546&lt;[2]an!$M$37,S3546&lt;&gt;"kahepoolne vajaduspõhine"),[2]an!$G$39,
IF(AND(A3546=[2]an!$G$38,F3546=[2]an!$E$42),[2]an!$G$42,
IF(AND(A3546=[2]an!$H$38,F3546=[2]an!$E$40),[2]an!$H$40,IF(AND(A3546=[2]an!$H$38,F3546=[2]an!$E$41),[2]an!$H$41,IF(AND(A3546=[2]an!$H$38,F3546=[2]an!$E$39,H3546&gt;=[2]an!$M$37),[2]an!$H$39,
IF(AND(A3546=[2]an!$H$38,F3546=[2]an!$E$39,H3546&lt;[2]an!$M$37,S3546="kahepoolne vajaduspõhine",U3546=""),[2]an!$M$40,
IF(AND(A3546=[2]an!$H$38,F3546=[2]an!$E$39,H3546&lt;[2]an!$M$37,S3546="kahepoolne vajaduspõhine",U3546&lt;&gt;""),[2]an!$H$39,
IF(AND(A3546=[2]an!$H$38,F3546=[2]an!$E$39,H3546&lt;[2]an!$M$37,S3546&lt;&gt;"kahepoolne vajaduspõhine"),[2]an!$H$39,
IF(AND(A3546=[2]an!$H$38,F3546=[2]an!$E$42),[2]an!$H$42,
IF(AND(A3546=[2]an!$I$38,F3546=[2]an!$E$40),[2]an!$I$40,IF(AND(A3546=[2]an!$I$38,F3546=[2]an!$E$41),[2]an!$I$41,IF(AND(A3546=[2]an!$I$38,F3546=[2]an!$E$39,H3546&gt;=[2]an!$M$37),[2]an!$I$39,
IF(AND(A3546=[2]an!$I$38,F3546=[2]an!$E$39,H3546&lt;[2]an!$M$37,S3546="kahepoolne vajaduspõhine",U3546=""),[2]an!$M$40,
IF(AND(A3546=[2]an!$I$38,F3546=[2]an!$E$39,H3546&lt;[2]an!$M$37,S3546="kahepoolne vajaduspõhine",U3546&lt;&gt;""),[2]an!$I$39,
IF(AND(A3546=[2]an!$I$38,F3546=[2]an!$E$39,H3546&lt;[2]an!$M$37,S3546&lt;&gt;"kahepoolne vajaduspõhine"),[2]an!$I$39,
IF(AND(A3546=[2]an!$I$38,F3546=[2]an!$E$42),[2]an!$I$42,
IF(AND(A3546=[2]an!$J$38,F3546=[2]an!$E$40),[2]an!$J$40,IF(AND(A3546=[2]an!$J$38,F3546=[2]an!$E$41),[2]an!$J$41,IF(AND(A3546=[2]an!$J$38,F3546=[2]an!$E$39,H3546&gt;=[2]an!$M$37),[2]an!$J$39,
IF(AND(A3546=[2]an!$J$38,F3546=[2]an!$E$39,H3546&lt;[2]an!$M$37,S3546="kahepoolne vajaduspõhine",U3546=""),[2]an!$M$40,
IF(AND(A3546=[2]an!$J$38,F3546=[2]an!$E$39,H3546&lt;[2]an!$M$37,S3546="kahepoolne vajaduspõhine",U3546&lt;&gt;""),[2]an!$J$39,
IF(AND(A3546=[2]an!$J$38,F3546=[2]an!$E$39,H3546&lt;[2]an!$M$37,S3546&lt;&gt;"kahepoolne vajaduspõhine"),[2]an!$J$39,
IF(AND(A3546=[2]an!$J$38,F3546=[2]an!$E$42),[2]an!$J$42,""))))))))))))))))))))))))))))</f>
        <v/>
      </c>
      <c r="Y3546" s="17" t="str">
        <f>IFERROR(IF(F3546="Tugigrupp",0,
IF(AND(F3546="Peretoe teenus",H3546&gt;=[2]an!$M$37,RANK(D3546,$D3546:$D3546)+COUNTIFS($D$2:D3546,D3546,$F$2:F3546,F3546)-1&gt;1),"",
IF(AND(F3546="Peretoe teenus",H3546&gt;=[2]an!$M$37,RANK(D3546,$D3546:$D3546)+COUNTIFS($D$2:D3546,D3546,$F$2:F3546,F3546)-1=1,MONTH(H3546)=MONTH(K3546)=TRUE,YEAR(H3546)=YEAR(K3546)=TRUE),((EOMONTH(H3546,0)-H3546+1)*X3546)/DAY(EOMONTH(H3546,0)),
IF(AND(F3546="Peretoe teenus",H3546&gt;=[2]an!$M$37,RANK(D3546,$D3546:$D3546)+COUNTIFS($D$2:D3546,D3546,$F$2:F3546,F3546)-1=1),X3546,
IF(AND(F3546="Peretoe teenus",H3546&lt;[2]an!$M$37,S3546&lt;&gt;"kahepoolne vajaduspõhine",RANK(D3546,$D3546:$D3546)+COUNTIFS($D$2:D3546,D3546,$F$2:F3546,F3546)-1=1),X3546,
IF(AND(F3546="Peretoe teenus",H3546&lt;[2]an!$M$37,S3546&lt;&gt;"kahepoolne vajaduspõhine",RANK(D3546,$D3546:$D3546)+COUNTIFS($D$2:D3546,D3546,$F$2:F3546,F3546)-1&gt;1),"",
IF(AND(F3546="Peretoe teenus",H3546&lt;[2]an!$M$37,S3546="kahepoolne vajaduspõhine",U3546="",RANK(D3546,$D3546:$D3546)+COUNTIFS($D$2:D3546,D3546,$F$2:F3546,F3546)-1=1),X3546,
IF(AND(F3546="Peretoe teenus",H3546&lt;[2]an!$M$37,S3546="kahepoolne vajaduspõhine",U3546="",RANK(D3546,$D3546:$D3546)+COUNTIFS($D$2:D3546,D3546,$F$2:F3546,F3546)-1&gt;1),"",
IF(AND(F3546="Peretoe teenus",H3546&lt;[2]an!$M$37,S3546="kahepoolne vajaduspõhine",U3546&lt;[2]an!$M$37,RANK(D3546,$D3546:$D3546)+COUNTIFS($D$2:D3546,D3546,$F$2:F3546,F3546)-1=1),X3546,
IF(AND(F3546="Peretoe teenus",H3546&lt;[2]an!$M$37,S3546="kahepoolne vajaduspõhine",U3546&lt;[2]an!$M$37,RANK(D3546,$D3546:$D3546)+COUNTIFS($D$2:D3546,D3546,$F$2:F3546,F3546)-1&gt;1),"",
IF(AND(F3546="Peretoe teenus",H3546&lt;[2]an!$M$37,S3546="kahepoolne vajaduspõhine",U3546&gt;=[2]an!$M$37,U3546&lt;=[2]an!$M$38,RANK(D3546,$D3546:$D3546)+COUNTIFS($D$2:D3546,D3546,$F$2:F3546,F3546)-1=1),
((EOMONTH(U3546,0)-U3546+1)*X3546)/DAY(EOMONTH(U3546,0))+(DAY(U3546)-1)*100/DAY(EOMONTH(U3546,0)),
IF(AND(F3546="Peretoe teenus",H3546&lt;[2]an!$M$37,S3546="kahepoolne vajaduspõhine",U3546&gt;=[2]an!$M$37,U3546&lt;=[2]an!$M$38,RANK(D3546,$D3546:$D3546)+COUNTIFS($D$2:D3546,D3546,$F$2:F3546,F3546)-1&gt;1),"",
IF(AND(F3546="Peretoe teenus",H3546&lt;[2]an!$M$37,S3546="kahepoolne vajaduspõhine",U3546&gt;[2]an!$M$38,RANK(D3546,$D3546:$D3546)+COUNTIFS($D$2:D3546,D3546,$F$2:F3546,F3546)-1=1),X3546,
IF(AND(F3546="Peretoe teenus",H3546&lt;[2]an!$M$37,S3546="kahepoolne vajaduspõhine",U3546&gt;[2]an!$M$38,RANK(D3546,$D3546:$D3546)+COUNTIFS($D$2:D3546,D3546,$F$2:F3546,F3546)-1&gt;1),"",X3546*W3546)))))))))))))),"")</f>
        <v/>
      </c>
      <c r="Z3546" s="18" t="str">
        <f t="shared" si="166"/>
        <v/>
      </c>
      <c r="AA3546" s="19" t="str">
        <f>IFERROR(VLOOKUP(E3546,[2]an!$A$3:$B$81,2,FALSE),"")</f>
        <v/>
      </c>
      <c r="AB3546" s="19" t="str">
        <f>IFERROR(VLOOKUP(AA3546,[2]an!$C$2:$D$16,2,FALSE),"")</f>
        <v/>
      </c>
      <c r="AC3546" s="20"/>
      <c r="AD3546" s="21" t="str">
        <f>IF(A3546=[2]an!$F$36,VLOOKUP([2]an!$F$36,[2]an!$F$36:$H$36,3,FALSE),IF(A3546=[2]an!$F$35,VLOOKUP([2]an!$F$35,[2]an!$F$35:$H$35,3,FALSE),IF(A3546=[2]an!$F$33,VLOOKUP([2]an!$F$33,[2]an!$F$33:$H$33,3,FALSE),IF(A3546=[2]an!$F$31,VLOOKUP([2]an!$F$31,[2]an!$F$31:$H$31,3,FALSE),""))))</f>
        <v/>
      </c>
    </row>
    <row r="3547" spans="6:30" x14ac:dyDescent="0.2">
      <c r="F3547" s="10"/>
      <c r="G3547" s="8" t="str">
        <f t="shared" si="167"/>
        <v/>
      </c>
      <c r="H3547" s="13"/>
      <c r="K3547" s="13"/>
      <c r="L3547" s="10"/>
      <c r="M3547" s="10"/>
      <c r="S3547" s="8" t="str">
        <f>IFERROR(VLOOKUP(D3547,[1]peretoe_teenus!$A$2:$L$2000,5,FALSE),"")</f>
        <v/>
      </c>
      <c r="U3547" s="13"/>
      <c r="V3547" s="15" t="str" cm="1">
        <f t="array" ref="V3547">IFERROR(IF(AND(F3547="Tugigrupp",RANK(K3547,$K3547:$K3547)+COUNTIFS($K$2:K3547,K3547,$L$2:L3547,L3547,$M$2:M3547,M3547,$I$2:I3547,I3547,$G$2:G3547,G3547,$F$2:F3547,F3547)-1=1),SUMPRODUCT(($F$2:$F$4154=F3547)*($G$2:$G$4154=G3547)*($K$2:$K$4154=K3547)*($I$2:$I$4154=I3547)*($L$2:$L$4154=L3547)*($M$2:$M$4154=M3547)),""),"")</f>
        <v/>
      </c>
      <c r="W3547" s="15" t="str">
        <f t="shared" si="165"/>
        <v/>
      </c>
      <c r="X3547" s="16" t="str">
        <f>IF(AND(A3547=[2]an!$G$38,F3547=[2]an!$E$40),[2]an!$G$40,IF(AND(A3547=[2]an!$G$38,F3547=[2]an!$E$41),[2]an!$G$41,IF(AND(A3547=[2]an!$G$38,F3547=[2]an!$E$39,H3547&gt;=[2]an!$M$37),[2]an!$G$39,
IF(AND(A3547=[2]an!$G$38,F3547=[2]an!$E$39,H3547&lt;[2]an!$M$37,S3547="kahepoolne vajaduspõhine",U3547=""),[2]an!$M$40,
IF(AND(A3547=[2]an!$G$38,F3547=[2]an!$E$39,H3547&lt;[2]an!$M$37,S3547="kahepoolne vajaduspõhine",U3547&lt;&gt;""),[2]an!$G$39,
IF(AND(A3547=[2]an!$G$38,F3547=[2]an!$E$39,H3547&lt;[2]an!$M$37,S3547&lt;&gt;"kahepoolne vajaduspõhine"),[2]an!$G$39,
IF(AND(A3547=[2]an!$G$38,F3547=[2]an!$E$42),[2]an!$G$42,
IF(AND(A3547=[2]an!$H$38,F3547=[2]an!$E$40),[2]an!$H$40,IF(AND(A3547=[2]an!$H$38,F3547=[2]an!$E$41),[2]an!$H$41,IF(AND(A3547=[2]an!$H$38,F3547=[2]an!$E$39,H3547&gt;=[2]an!$M$37),[2]an!$H$39,
IF(AND(A3547=[2]an!$H$38,F3547=[2]an!$E$39,H3547&lt;[2]an!$M$37,S3547="kahepoolne vajaduspõhine",U3547=""),[2]an!$M$40,
IF(AND(A3547=[2]an!$H$38,F3547=[2]an!$E$39,H3547&lt;[2]an!$M$37,S3547="kahepoolne vajaduspõhine",U3547&lt;&gt;""),[2]an!$H$39,
IF(AND(A3547=[2]an!$H$38,F3547=[2]an!$E$39,H3547&lt;[2]an!$M$37,S3547&lt;&gt;"kahepoolne vajaduspõhine"),[2]an!$H$39,
IF(AND(A3547=[2]an!$H$38,F3547=[2]an!$E$42),[2]an!$H$42,
IF(AND(A3547=[2]an!$I$38,F3547=[2]an!$E$40),[2]an!$I$40,IF(AND(A3547=[2]an!$I$38,F3547=[2]an!$E$41),[2]an!$I$41,IF(AND(A3547=[2]an!$I$38,F3547=[2]an!$E$39,H3547&gt;=[2]an!$M$37),[2]an!$I$39,
IF(AND(A3547=[2]an!$I$38,F3547=[2]an!$E$39,H3547&lt;[2]an!$M$37,S3547="kahepoolne vajaduspõhine",U3547=""),[2]an!$M$40,
IF(AND(A3547=[2]an!$I$38,F3547=[2]an!$E$39,H3547&lt;[2]an!$M$37,S3547="kahepoolne vajaduspõhine",U3547&lt;&gt;""),[2]an!$I$39,
IF(AND(A3547=[2]an!$I$38,F3547=[2]an!$E$39,H3547&lt;[2]an!$M$37,S3547&lt;&gt;"kahepoolne vajaduspõhine"),[2]an!$I$39,
IF(AND(A3547=[2]an!$I$38,F3547=[2]an!$E$42),[2]an!$I$42,
IF(AND(A3547=[2]an!$J$38,F3547=[2]an!$E$40),[2]an!$J$40,IF(AND(A3547=[2]an!$J$38,F3547=[2]an!$E$41),[2]an!$J$41,IF(AND(A3547=[2]an!$J$38,F3547=[2]an!$E$39,H3547&gt;=[2]an!$M$37),[2]an!$J$39,
IF(AND(A3547=[2]an!$J$38,F3547=[2]an!$E$39,H3547&lt;[2]an!$M$37,S3547="kahepoolne vajaduspõhine",U3547=""),[2]an!$M$40,
IF(AND(A3547=[2]an!$J$38,F3547=[2]an!$E$39,H3547&lt;[2]an!$M$37,S3547="kahepoolne vajaduspõhine",U3547&lt;&gt;""),[2]an!$J$39,
IF(AND(A3547=[2]an!$J$38,F3547=[2]an!$E$39,H3547&lt;[2]an!$M$37,S3547&lt;&gt;"kahepoolne vajaduspõhine"),[2]an!$J$39,
IF(AND(A3547=[2]an!$J$38,F3547=[2]an!$E$42),[2]an!$J$42,""))))))))))))))))))))))))))))</f>
        <v/>
      </c>
      <c r="Y3547" s="17" t="str">
        <f>IFERROR(IF(F3547="Tugigrupp",0,
IF(AND(F3547="Peretoe teenus",H3547&gt;=[2]an!$M$37,RANK(D3547,$D3547:$D3547)+COUNTIFS($D$2:D3547,D3547,$F$2:F3547,F3547)-1&gt;1),"",
IF(AND(F3547="Peretoe teenus",H3547&gt;=[2]an!$M$37,RANK(D3547,$D3547:$D3547)+COUNTIFS($D$2:D3547,D3547,$F$2:F3547,F3547)-1=1,MONTH(H3547)=MONTH(K3547)=TRUE,YEAR(H3547)=YEAR(K3547)=TRUE),((EOMONTH(H3547,0)-H3547+1)*X3547)/DAY(EOMONTH(H3547,0)),
IF(AND(F3547="Peretoe teenus",H3547&gt;=[2]an!$M$37,RANK(D3547,$D3547:$D3547)+COUNTIFS($D$2:D3547,D3547,$F$2:F3547,F3547)-1=1),X3547,
IF(AND(F3547="Peretoe teenus",H3547&lt;[2]an!$M$37,S3547&lt;&gt;"kahepoolne vajaduspõhine",RANK(D3547,$D3547:$D3547)+COUNTIFS($D$2:D3547,D3547,$F$2:F3547,F3547)-1=1),X3547,
IF(AND(F3547="Peretoe teenus",H3547&lt;[2]an!$M$37,S3547&lt;&gt;"kahepoolne vajaduspõhine",RANK(D3547,$D3547:$D3547)+COUNTIFS($D$2:D3547,D3547,$F$2:F3547,F3547)-1&gt;1),"",
IF(AND(F3547="Peretoe teenus",H3547&lt;[2]an!$M$37,S3547="kahepoolne vajaduspõhine",U3547="",RANK(D3547,$D3547:$D3547)+COUNTIFS($D$2:D3547,D3547,$F$2:F3547,F3547)-1=1),X3547,
IF(AND(F3547="Peretoe teenus",H3547&lt;[2]an!$M$37,S3547="kahepoolne vajaduspõhine",U3547="",RANK(D3547,$D3547:$D3547)+COUNTIFS($D$2:D3547,D3547,$F$2:F3547,F3547)-1&gt;1),"",
IF(AND(F3547="Peretoe teenus",H3547&lt;[2]an!$M$37,S3547="kahepoolne vajaduspõhine",U3547&lt;[2]an!$M$37,RANK(D3547,$D3547:$D3547)+COUNTIFS($D$2:D3547,D3547,$F$2:F3547,F3547)-1=1),X3547,
IF(AND(F3547="Peretoe teenus",H3547&lt;[2]an!$M$37,S3547="kahepoolne vajaduspõhine",U3547&lt;[2]an!$M$37,RANK(D3547,$D3547:$D3547)+COUNTIFS($D$2:D3547,D3547,$F$2:F3547,F3547)-1&gt;1),"",
IF(AND(F3547="Peretoe teenus",H3547&lt;[2]an!$M$37,S3547="kahepoolne vajaduspõhine",U3547&gt;=[2]an!$M$37,U3547&lt;=[2]an!$M$38,RANK(D3547,$D3547:$D3547)+COUNTIFS($D$2:D3547,D3547,$F$2:F3547,F3547)-1=1),
((EOMONTH(U3547,0)-U3547+1)*X3547)/DAY(EOMONTH(U3547,0))+(DAY(U3547)-1)*100/DAY(EOMONTH(U3547,0)),
IF(AND(F3547="Peretoe teenus",H3547&lt;[2]an!$M$37,S3547="kahepoolne vajaduspõhine",U3547&gt;=[2]an!$M$37,U3547&lt;=[2]an!$M$38,RANK(D3547,$D3547:$D3547)+COUNTIFS($D$2:D3547,D3547,$F$2:F3547,F3547)-1&gt;1),"",
IF(AND(F3547="Peretoe teenus",H3547&lt;[2]an!$M$37,S3547="kahepoolne vajaduspõhine",U3547&gt;[2]an!$M$38,RANK(D3547,$D3547:$D3547)+COUNTIFS($D$2:D3547,D3547,$F$2:F3547,F3547)-1=1),X3547,
IF(AND(F3547="Peretoe teenus",H3547&lt;[2]an!$M$37,S3547="kahepoolne vajaduspõhine",U3547&gt;[2]an!$M$38,RANK(D3547,$D3547:$D3547)+COUNTIFS($D$2:D3547,D3547,$F$2:F3547,F3547)-1&gt;1),"",X3547*W3547)))))))))))))),"")</f>
        <v/>
      </c>
      <c r="Z3547" s="18" t="str">
        <f t="shared" si="166"/>
        <v/>
      </c>
      <c r="AA3547" s="19" t="str">
        <f>IFERROR(VLOOKUP(E3547,[2]an!$A$3:$B$81,2,FALSE),"")</f>
        <v/>
      </c>
      <c r="AB3547" s="19" t="str">
        <f>IFERROR(VLOOKUP(AA3547,[2]an!$C$2:$D$16,2,FALSE),"")</f>
        <v/>
      </c>
      <c r="AC3547" s="20"/>
      <c r="AD3547" s="21" t="str">
        <f>IF(A3547=[2]an!$F$36,VLOOKUP([2]an!$F$36,[2]an!$F$36:$H$36,3,FALSE),IF(A3547=[2]an!$F$35,VLOOKUP([2]an!$F$35,[2]an!$F$35:$H$35,3,FALSE),IF(A3547=[2]an!$F$33,VLOOKUP([2]an!$F$33,[2]an!$F$33:$H$33,3,FALSE),IF(A3547=[2]an!$F$31,VLOOKUP([2]an!$F$31,[2]an!$F$31:$H$31,3,FALSE),""))))</f>
        <v/>
      </c>
    </row>
    <row r="3548" spans="6:30" x14ac:dyDescent="0.2">
      <c r="F3548" s="10"/>
      <c r="G3548" s="8" t="str">
        <f t="shared" si="167"/>
        <v/>
      </c>
      <c r="H3548" s="13"/>
      <c r="K3548" s="13"/>
      <c r="L3548" s="10"/>
      <c r="M3548" s="10"/>
      <c r="S3548" s="8" t="str">
        <f>IFERROR(VLOOKUP(D3548,[1]peretoe_teenus!$A$2:$L$2000,5,FALSE),"")</f>
        <v/>
      </c>
      <c r="U3548" s="13"/>
      <c r="V3548" s="15" t="str" cm="1">
        <f t="array" ref="V3548">IFERROR(IF(AND(F3548="Tugigrupp",RANK(K3548,$K3548:$K3548)+COUNTIFS($K$2:K3548,K3548,$L$2:L3548,L3548,$M$2:M3548,M3548,$I$2:I3548,I3548,$G$2:G3548,G3548,$F$2:F3548,F3548)-1=1),SUMPRODUCT(($F$2:$F$4154=F3548)*($G$2:$G$4154=G3548)*($K$2:$K$4154=K3548)*($I$2:$I$4154=I3548)*($L$2:$L$4154=L3548)*($M$2:$M$4154=M3548)),""),"")</f>
        <v/>
      </c>
      <c r="W3548" s="15" t="str">
        <f t="shared" si="165"/>
        <v/>
      </c>
      <c r="X3548" s="16" t="str">
        <f>IF(AND(A3548=[2]an!$G$38,F3548=[2]an!$E$40),[2]an!$G$40,IF(AND(A3548=[2]an!$G$38,F3548=[2]an!$E$41),[2]an!$G$41,IF(AND(A3548=[2]an!$G$38,F3548=[2]an!$E$39,H3548&gt;=[2]an!$M$37),[2]an!$G$39,
IF(AND(A3548=[2]an!$G$38,F3548=[2]an!$E$39,H3548&lt;[2]an!$M$37,S3548="kahepoolne vajaduspõhine",U3548=""),[2]an!$M$40,
IF(AND(A3548=[2]an!$G$38,F3548=[2]an!$E$39,H3548&lt;[2]an!$M$37,S3548="kahepoolne vajaduspõhine",U3548&lt;&gt;""),[2]an!$G$39,
IF(AND(A3548=[2]an!$G$38,F3548=[2]an!$E$39,H3548&lt;[2]an!$M$37,S3548&lt;&gt;"kahepoolne vajaduspõhine"),[2]an!$G$39,
IF(AND(A3548=[2]an!$G$38,F3548=[2]an!$E$42),[2]an!$G$42,
IF(AND(A3548=[2]an!$H$38,F3548=[2]an!$E$40),[2]an!$H$40,IF(AND(A3548=[2]an!$H$38,F3548=[2]an!$E$41),[2]an!$H$41,IF(AND(A3548=[2]an!$H$38,F3548=[2]an!$E$39,H3548&gt;=[2]an!$M$37),[2]an!$H$39,
IF(AND(A3548=[2]an!$H$38,F3548=[2]an!$E$39,H3548&lt;[2]an!$M$37,S3548="kahepoolne vajaduspõhine",U3548=""),[2]an!$M$40,
IF(AND(A3548=[2]an!$H$38,F3548=[2]an!$E$39,H3548&lt;[2]an!$M$37,S3548="kahepoolne vajaduspõhine",U3548&lt;&gt;""),[2]an!$H$39,
IF(AND(A3548=[2]an!$H$38,F3548=[2]an!$E$39,H3548&lt;[2]an!$M$37,S3548&lt;&gt;"kahepoolne vajaduspõhine"),[2]an!$H$39,
IF(AND(A3548=[2]an!$H$38,F3548=[2]an!$E$42),[2]an!$H$42,
IF(AND(A3548=[2]an!$I$38,F3548=[2]an!$E$40),[2]an!$I$40,IF(AND(A3548=[2]an!$I$38,F3548=[2]an!$E$41),[2]an!$I$41,IF(AND(A3548=[2]an!$I$38,F3548=[2]an!$E$39,H3548&gt;=[2]an!$M$37),[2]an!$I$39,
IF(AND(A3548=[2]an!$I$38,F3548=[2]an!$E$39,H3548&lt;[2]an!$M$37,S3548="kahepoolne vajaduspõhine",U3548=""),[2]an!$M$40,
IF(AND(A3548=[2]an!$I$38,F3548=[2]an!$E$39,H3548&lt;[2]an!$M$37,S3548="kahepoolne vajaduspõhine",U3548&lt;&gt;""),[2]an!$I$39,
IF(AND(A3548=[2]an!$I$38,F3548=[2]an!$E$39,H3548&lt;[2]an!$M$37,S3548&lt;&gt;"kahepoolne vajaduspõhine"),[2]an!$I$39,
IF(AND(A3548=[2]an!$I$38,F3548=[2]an!$E$42),[2]an!$I$42,
IF(AND(A3548=[2]an!$J$38,F3548=[2]an!$E$40),[2]an!$J$40,IF(AND(A3548=[2]an!$J$38,F3548=[2]an!$E$41),[2]an!$J$41,IF(AND(A3548=[2]an!$J$38,F3548=[2]an!$E$39,H3548&gt;=[2]an!$M$37),[2]an!$J$39,
IF(AND(A3548=[2]an!$J$38,F3548=[2]an!$E$39,H3548&lt;[2]an!$M$37,S3548="kahepoolne vajaduspõhine",U3548=""),[2]an!$M$40,
IF(AND(A3548=[2]an!$J$38,F3548=[2]an!$E$39,H3548&lt;[2]an!$M$37,S3548="kahepoolne vajaduspõhine",U3548&lt;&gt;""),[2]an!$J$39,
IF(AND(A3548=[2]an!$J$38,F3548=[2]an!$E$39,H3548&lt;[2]an!$M$37,S3548&lt;&gt;"kahepoolne vajaduspõhine"),[2]an!$J$39,
IF(AND(A3548=[2]an!$J$38,F3548=[2]an!$E$42),[2]an!$J$42,""))))))))))))))))))))))))))))</f>
        <v/>
      </c>
      <c r="Y3548" s="17" t="str">
        <f>IFERROR(IF(F3548="Tugigrupp",0,
IF(AND(F3548="Peretoe teenus",H3548&gt;=[2]an!$M$37,RANK(D3548,$D3548:$D3548)+COUNTIFS($D$2:D3548,D3548,$F$2:F3548,F3548)-1&gt;1),"",
IF(AND(F3548="Peretoe teenus",H3548&gt;=[2]an!$M$37,RANK(D3548,$D3548:$D3548)+COUNTIFS($D$2:D3548,D3548,$F$2:F3548,F3548)-1=1,MONTH(H3548)=MONTH(K3548)=TRUE,YEAR(H3548)=YEAR(K3548)=TRUE),((EOMONTH(H3548,0)-H3548+1)*X3548)/DAY(EOMONTH(H3548,0)),
IF(AND(F3548="Peretoe teenus",H3548&gt;=[2]an!$M$37,RANK(D3548,$D3548:$D3548)+COUNTIFS($D$2:D3548,D3548,$F$2:F3548,F3548)-1=1),X3548,
IF(AND(F3548="Peretoe teenus",H3548&lt;[2]an!$M$37,S3548&lt;&gt;"kahepoolne vajaduspõhine",RANK(D3548,$D3548:$D3548)+COUNTIFS($D$2:D3548,D3548,$F$2:F3548,F3548)-1=1),X3548,
IF(AND(F3548="Peretoe teenus",H3548&lt;[2]an!$M$37,S3548&lt;&gt;"kahepoolne vajaduspõhine",RANK(D3548,$D3548:$D3548)+COUNTIFS($D$2:D3548,D3548,$F$2:F3548,F3548)-1&gt;1),"",
IF(AND(F3548="Peretoe teenus",H3548&lt;[2]an!$M$37,S3548="kahepoolne vajaduspõhine",U3548="",RANK(D3548,$D3548:$D3548)+COUNTIFS($D$2:D3548,D3548,$F$2:F3548,F3548)-1=1),X3548,
IF(AND(F3548="Peretoe teenus",H3548&lt;[2]an!$M$37,S3548="kahepoolne vajaduspõhine",U3548="",RANK(D3548,$D3548:$D3548)+COUNTIFS($D$2:D3548,D3548,$F$2:F3548,F3548)-1&gt;1),"",
IF(AND(F3548="Peretoe teenus",H3548&lt;[2]an!$M$37,S3548="kahepoolne vajaduspõhine",U3548&lt;[2]an!$M$37,RANK(D3548,$D3548:$D3548)+COUNTIFS($D$2:D3548,D3548,$F$2:F3548,F3548)-1=1),X3548,
IF(AND(F3548="Peretoe teenus",H3548&lt;[2]an!$M$37,S3548="kahepoolne vajaduspõhine",U3548&lt;[2]an!$M$37,RANK(D3548,$D3548:$D3548)+COUNTIFS($D$2:D3548,D3548,$F$2:F3548,F3548)-1&gt;1),"",
IF(AND(F3548="Peretoe teenus",H3548&lt;[2]an!$M$37,S3548="kahepoolne vajaduspõhine",U3548&gt;=[2]an!$M$37,U3548&lt;=[2]an!$M$38,RANK(D3548,$D3548:$D3548)+COUNTIFS($D$2:D3548,D3548,$F$2:F3548,F3548)-1=1),
((EOMONTH(U3548,0)-U3548+1)*X3548)/DAY(EOMONTH(U3548,0))+(DAY(U3548)-1)*100/DAY(EOMONTH(U3548,0)),
IF(AND(F3548="Peretoe teenus",H3548&lt;[2]an!$M$37,S3548="kahepoolne vajaduspõhine",U3548&gt;=[2]an!$M$37,U3548&lt;=[2]an!$M$38,RANK(D3548,$D3548:$D3548)+COUNTIFS($D$2:D3548,D3548,$F$2:F3548,F3548)-1&gt;1),"",
IF(AND(F3548="Peretoe teenus",H3548&lt;[2]an!$M$37,S3548="kahepoolne vajaduspõhine",U3548&gt;[2]an!$M$38,RANK(D3548,$D3548:$D3548)+COUNTIFS($D$2:D3548,D3548,$F$2:F3548,F3548)-1=1),X3548,
IF(AND(F3548="Peretoe teenus",H3548&lt;[2]an!$M$37,S3548="kahepoolne vajaduspõhine",U3548&gt;[2]an!$M$38,RANK(D3548,$D3548:$D3548)+COUNTIFS($D$2:D3548,D3548,$F$2:F3548,F3548)-1&gt;1),"",X3548*W3548)))))))))))))),"")</f>
        <v/>
      </c>
      <c r="Z3548" s="18" t="str">
        <f t="shared" si="166"/>
        <v/>
      </c>
      <c r="AA3548" s="19" t="str">
        <f>IFERROR(VLOOKUP(E3548,[2]an!$A$3:$B$81,2,FALSE),"")</f>
        <v/>
      </c>
      <c r="AB3548" s="19" t="str">
        <f>IFERROR(VLOOKUP(AA3548,[2]an!$C$2:$D$16,2,FALSE),"")</f>
        <v/>
      </c>
      <c r="AC3548" s="20"/>
      <c r="AD3548" s="21" t="str">
        <f>IF(A3548=[2]an!$F$36,VLOOKUP([2]an!$F$36,[2]an!$F$36:$H$36,3,FALSE),IF(A3548=[2]an!$F$35,VLOOKUP([2]an!$F$35,[2]an!$F$35:$H$35,3,FALSE),IF(A3548=[2]an!$F$33,VLOOKUP([2]an!$F$33,[2]an!$F$33:$H$33,3,FALSE),IF(A3548=[2]an!$F$31,VLOOKUP([2]an!$F$31,[2]an!$F$31:$H$31,3,FALSE),""))))</f>
        <v/>
      </c>
    </row>
    <row r="3549" spans="6:30" x14ac:dyDescent="0.2">
      <c r="F3549" s="10"/>
      <c r="G3549" s="8" t="str">
        <f t="shared" si="167"/>
        <v/>
      </c>
      <c r="H3549" s="13"/>
      <c r="K3549" s="13"/>
      <c r="L3549" s="10"/>
      <c r="M3549" s="10"/>
      <c r="S3549" s="8" t="str">
        <f>IFERROR(VLOOKUP(D3549,[1]peretoe_teenus!$A$2:$L$2000,5,FALSE),"")</f>
        <v/>
      </c>
      <c r="U3549" s="13"/>
      <c r="V3549" s="15" t="str" cm="1">
        <f t="array" ref="V3549">IFERROR(IF(AND(F3549="Tugigrupp",RANK(K3549,$K3549:$K3549)+COUNTIFS($K$2:K3549,K3549,$L$2:L3549,L3549,$M$2:M3549,M3549,$I$2:I3549,I3549,$G$2:G3549,G3549,$F$2:F3549,F3549)-1=1),SUMPRODUCT(($F$2:$F$4154=F3549)*($G$2:$G$4154=G3549)*($K$2:$K$4154=K3549)*($I$2:$I$4154=I3549)*($L$2:$L$4154=L3549)*($M$2:$M$4154=M3549)),""),"")</f>
        <v/>
      </c>
      <c r="W3549" s="15" t="str">
        <f t="shared" si="165"/>
        <v/>
      </c>
      <c r="X3549" s="16" t="str">
        <f>IF(AND(A3549=[2]an!$G$38,F3549=[2]an!$E$40),[2]an!$G$40,IF(AND(A3549=[2]an!$G$38,F3549=[2]an!$E$41),[2]an!$G$41,IF(AND(A3549=[2]an!$G$38,F3549=[2]an!$E$39,H3549&gt;=[2]an!$M$37),[2]an!$G$39,
IF(AND(A3549=[2]an!$G$38,F3549=[2]an!$E$39,H3549&lt;[2]an!$M$37,S3549="kahepoolne vajaduspõhine",U3549=""),[2]an!$M$40,
IF(AND(A3549=[2]an!$G$38,F3549=[2]an!$E$39,H3549&lt;[2]an!$M$37,S3549="kahepoolne vajaduspõhine",U3549&lt;&gt;""),[2]an!$G$39,
IF(AND(A3549=[2]an!$G$38,F3549=[2]an!$E$39,H3549&lt;[2]an!$M$37,S3549&lt;&gt;"kahepoolne vajaduspõhine"),[2]an!$G$39,
IF(AND(A3549=[2]an!$G$38,F3549=[2]an!$E$42),[2]an!$G$42,
IF(AND(A3549=[2]an!$H$38,F3549=[2]an!$E$40),[2]an!$H$40,IF(AND(A3549=[2]an!$H$38,F3549=[2]an!$E$41),[2]an!$H$41,IF(AND(A3549=[2]an!$H$38,F3549=[2]an!$E$39,H3549&gt;=[2]an!$M$37),[2]an!$H$39,
IF(AND(A3549=[2]an!$H$38,F3549=[2]an!$E$39,H3549&lt;[2]an!$M$37,S3549="kahepoolne vajaduspõhine",U3549=""),[2]an!$M$40,
IF(AND(A3549=[2]an!$H$38,F3549=[2]an!$E$39,H3549&lt;[2]an!$M$37,S3549="kahepoolne vajaduspõhine",U3549&lt;&gt;""),[2]an!$H$39,
IF(AND(A3549=[2]an!$H$38,F3549=[2]an!$E$39,H3549&lt;[2]an!$M$37,S3549&lt;&gt;"kahepoolne vajaduspõhine"),[2]an!$H$39,
IF(AND(A3549=[2]an!$H$38,F3549=[2]an!$E$42),[2]an!$H$42,
IF(AND(A3549=[2]an!$I$38,F3549=[2]an!$E$40),[2]an!$I$40,IF(AND(A3549=[2]an!$I$38,F3549=[2]an!$E$41),[2]an!$I$41,IF(AND(A3549=[2]an!$I$38,F3549=[2]an!$E$39,H3549&gt;=[2]an!$M$37),[2]an!$I$39,
IF(AND(A3549=[2]an!$I$38,F3549=[2]an!$E$39,H3549&lt;[2]an!$M$37,S3549="kahepoolne vajaduspõhine",U3549=""),[2]an!$M$40,
IF(AND(A3549=[2]an!$I$38,F3549=[2]an!$E$39,H3549&lt;[2]an!$M$37,S3549="kahepoolne vajaduspõhine",U3549&lt;&gt;""),[2]an!$I$39,
IF(AND(A3549=[2]an!$I$38,F3549=[2]an!$E$39,H3549&lt;[2]an!$M$37,S3549&lt;&gt;"kahepoolne vajaduspõhine"),[2]an!$I$39,
IF(AND(A3549=[2]an!$I$38,F3549=[2]an!$E$42),[2]an!$I$42,
IF(AND(A3549=[2]an!$J$38,F3549=[2]an!$E$40),[2]an!$J$40,IF(AND(A3549=[2]an!$J$38,F3549=[2]an!$E$41),[2]an!$J$41,IF(AND(A3549=[2]an!$J$38,F3549=[2]an!$E$39,H3549&gt;=[2]an!$M$37),[2]an!$J$39,
IF(AND(A3549=[2]an!$J$38,F3549=[2]an!$E$39,H3549&lt;[2]an!$M$37,S3549="kahepoolne vajaduspõhine",U3549=""),[2]an!$M$40,
IF(AND(A3549=[2]an!$J$38,F3549=[2]an!$E$39,H3549&lt;[2]an!$M$37,S3549="kahepoolne vajaduspõhine",U3549&lt;&gt;""),[2]an!$J$39,
IF(AND(A3549=[2]an!$J$38,F3549=[2]an!$E$39,H3549&lt;[2]an!$M$37,S3549&lt;&gt;"kahepoolne vajaduspõhine"),[2]an!$J$39,
IF(AND(A3549=[2]an!$J$38,F3549=[2]an!$E$42),[2]an!$J$42,""))))))))))))))))))))))))))))</f>
        <v/>
      </c>
      <c r="Y3549" s="17" t="str">
        <f>IFERROR(IF(F3549="Tugigrupp",0,
IF(AND(F3549="Peretoe teenus",H3549&gt;=[2]an!$M$37,RANK(D3549,$D3549:$D3549)+COUNTIFS($D$2:D3549,D3549,$F$2:F3549,F3549)-1&gt;1),"",
IF(AND(F3549="Peretoe teenus",H3549&gt;=[2]an!$M$37,RANK(D3549,$D3549:$D3549)+COUNTIFS($D$2:D3549,D3549,$F$2:F3549,F3549)-1=1,MONTH(H3549)=MONTH(K3549)=TRUE,YEAR(H3549)=YEAR(K3549)=TRUE),((EOMONTH(H3549,0)-H3549+1)*X3549)/DAY(EOMONTH(H3549,0)),
IF(AND(F3549="Peretoe teenus",H3549&gt;=[2]an!$M$37,RANK(D3549,$D3549:$D3549)+COUNTIFS($D$2:D3549,D3549,$F$2:F3549,F3549)-1=1),X3549,
IF(AND(F3549="Peretoe teenus",H3549&lt;[2]an!$M$37,S3549&lt;&gt;"kahepoolne vajaduspõhine",RANK(D3549,$D3549:$D3549)+COUNTIFS($D$2:D3549,D3549,$F$2:F3549,F3549)-1=1),X3549,
IF(AND(F3549="Peretoe teenus",H3549&lt;[2]an!$M$37,S3549&lt;&gt;"kahepoolne vajaduspõhine",RANK(D3549,$D3549:$D3549)+COUNTIFS($D$2:D3549,D3549,$F$2:F3549,F3549)-1&gt;1),"",
IF(AND(F3549="Peretoe teenus",H3549&lt;[2]an!$M$37,S3549="kahepoolne vajaduspõhine",U3549="",RANK(D3549,$D3549:$D3549)+COUNTIFS($D$2:D3549,D3549,$F$2:F3549,F3549)-1=1),X3549,
IF(AND(F3549="Peretoe teenus",H3549&lt;[2]an!$M$37,S3549="kahepoolne vajaduspõhine",U3549="",RANK(D3549,$D3549:$D3549)+COUNTIFS($D$2:D3549,D3549,$F$2:F3549,F3549)-1&gt;1),"",
IF(AND(F3549="Peretoe teenus",H3549&lt;[2]an!$M$37,S3549="kahepoolne vajaduspõhine",U3549&lt;[2]an!$M$37,RANK(D3549,$D3549:$D3549)+COUNTIFS($D$2:D3549,D3549,$F$2:F3549,F3549)-1=1),X3549,
IF(AND(F3549="Peretoe teenus",H3549&lt;[2]an!$M$37,S3549="kahepoolne vajaduspõhine",U3549&lt;[2]an!$M$37,RANK(D3549,$D3549:$D3549)+COUNTIFS($D$2:D3549,D3549,$F$2:F3549,F3549)-1&gt;1),"",
IF(AND(F3549="Peretoe teenus",H3549&lt;[2]an!$M$37,S3549="kahepoolne vajaduspõhine",U3549&gt;=[2]an!$M$37,U3549&lt;=[2]an!$M$38,RANK(D3549,$D3549:$D3549)+COUNTIFS($D$2:D3549,D3549,$F$2:F3549,F3549)-1=1),
((EOMONTH(U3549,0)-U3549+1)*X3549)/DAY(EOMONTH(U3549,0))+(DAY(U3549)-1)*100/DAY(EOMONTH(U3549,0)),
IF(AND(F3549="Peretoe teenus",H3549&lt;[2]an!$M$37,S3549="kahepoolne vajaduspõhine",U3549&gt;=[2]an!$M$37,U3549&lt;=[2]an!$M$38,RANK(D3549,$D3549:$D3549)+COUNTIFS($D$2:D3549,D3549,$F$2:F3549,F3549)-1&gt;1),"",
IF(AND(F3549="Peretoe teenus",H3549&lt;[2]an!$M$37,S3549="kahepoolne vajaduspõhine",U3549&gt;[2]an!$M$38,RANK(D3549,$D3549:$D3549)+COUNTIFS($D$2:D3549,D3549,$F$2:F3549,F3549)-1=1),X3549,
IF(AND(F3549="Peretoe teenus",H3549&lt;[2]an!$M$37,S3549="kahepoolne vajaduspõhine",U3549&gt;[2]an!$M$38,RANK(D3549,$D3549:$D3549)+COUNTIFS($D$2:D3549,D3549,$F$2:F3549,F3549)-1&gt;1),"",X3549*W3549)))))))))))))),"")</f>
        <v/>
      </c>
      <c r="Z3549" s="18" t="str">
        <f t="shared" si="166"/>
        <v/>
      </c>
      <c r="AA3549" s="19" t="str">
        <f>IFERROR(VLOOKUP(E3549,[2]an!$A$3:$B$81,2,FALSE),"")</f>
        <v/>
      </c>
      <c r="AB3549" s="19" t="str">
        <f>IFERROR(VLOOKUP(AA3549,[2]an!$C$2:$D$16,2,FALSE),"")</f>
        <v/>
      </c>
      <c r="AC3549" s="20"/>
      <c r="AD3549" s="21" t="str">
        <f>IF(A3549=[2]an!$F$36,VLOOKUP([2]an!$F$36,[2]an!$F$36:$H$36,3,FALSE),IF(A3549=[2]an!$F$35,VLOOKUP([2]an!$F$35,[2]an!$F$35:$H$35,3,FALSE),IF(A3549=[2]an!$F$33,VLOOKUP([2]an!$F$33,[2]an!$F$33:$H$33,3,FALSE),IF(A3549=[2]an!$F$31,VLOOKUP([2]an!$F$31,[2]an!$F$31:$H$31,3,FALSE),""))))</f>
        <v/>
      </c>
    </row>
    <row r="3550" spans="6:30" x14ac:dyDescent="0.2">
      <c r="F3550" s="10"/>
      <c r="G3550" s="8" t="str">
        <f t="shared" si="167"/>
        <v/>
      </c>
      <c r="H3550" s="13"/>
      <c r="K3550" s="13"/>
      <c r="L3550" s="10"/>
      <c r="M3550" s="10"/>
      <c r="S3550" s="8" t="str">
        <f>IFERROR(VLOOKUP(D3550,[1]peretoe_teenus!$A$2:$L$2000,5,FALSE),"")</f>
        <v/>
      </c>
      <c r="U3550" s="13"/>
      <c r="V3550" s="15" t="str" cm="1">
        <f t="array" ref="V3550">IFERROR(IF(AND(F3550="Tugigrupp",RANK(K3550,$K3550:$K3550)+COUNTIFS($K$2:K3550,K3550,$L$2:L3550,L3550,$M$2:M3550,M3550,$I$2:I3550,I3550,$G$2:G3550,G3550,$F$2:F3550,F3550)-1=1),SUMPRODUCT(($F$2:$F$4154=F3550)*($G$2:$G$4154=G3550)*($K$2:$K$4154=K3550)*($I$2:$I$4154=I3550)*($L$2:$L$4154=L3550)*($M$2:$M$4154=M3550)),""),"")</f>
        <v/>
      </c>
      <c r="W3550" s="15" t="str">
        <f t="shared" si="165"/>
        <v/>
      </c>
      <c r="X3550" s="16" t="str">
        <f>IF(AND(A3550=[2]an!$G$38,F3550=[2]an!$E$40),[2]an!$G$40,IF(AND(A3550=[2]an!$G$38,F3550=[2]an!$E$41),[2]an!$G$41,IF(AND(A3550=[2]an!$G$38,F3550=[2]an!$E$39,H3550&gt;=[2]an!$M$37),[2]an!$G$39,
IF(AND(A3550=[2]an!$G$38,F3550=[2]an!$E$39,H3550&lt;[2]an!$M$37,S3550="kahepoolne vajaduspõhine",U3550=""),[2]an!$M$40,
IF(AND(A3550=[2]an!$G$38,F3550=[2]an!$E$39,H3550&lt;[2]an!$M$37,S3550="kahepoolne vajaduspõhine",U3550&lt;&gt;""),[2]an!$G$39,
IF(AND(A3550=[2]an!$G$38,F3550=[2]an!$E$39,H3550&lt;[2]an!$M$37,S3550&lt;&gt;"kahepoolne vajaduspõhine"),[2]an!$G$39,
IF(AND(A3550=[2]an!$G$38,F3550=[2]an!$E$42),[2]an!$G$42,
IF(AND(A3550=[2]an!$H$38,F3550=[2]an!$E$40),[2]an!$H$40,IF(AND(A3550=[2]an!$H$38,F3550=[2]an!$E$41),[2]an!$H$41,IF(AND(A3550=[2]an!$H$38,F3550=[2]an!$E$39,H3550&gt;=[2]an!$M$37),[2]an!$H$39,
IF(AND(A3550=[2]an!$H$38,F3550=[2]an!$E$39,H3550&lt;[2]an!$M$37,S3550="kahepoolne vajaduspõhine",U3550=""),[2]an!$M$40,
IF(AND(A3550=[2]an!$H$38,F3550=[2]an!$E$39,H3550&lt;[2]an!$M$37,S3550="kahepoolne vajaduspõhine",U3550&lt;&gt;""),[2]an!$H$39,
IF(AND(A3550=[2]an!$H$38,F3550=[2]an!$E$39,H3550&lt;[2]an!$M$37,S3550&lt;&gt;"kahepoolne vajaduspõhine"),[2]an!$H$39,
IF(AND(A3550=[2]an!$H$38,F3550=[2]an!$E$42),[2]an!$H$42,
IF(AND(A3550=[2]an!$I$38,F3550=[2]an!$E$40),[2]an!$I$40,IF(AND(A3550=[2]an!$I$38,F3550=[2]an!$E$41),[2]an!$I$41,IF(AND(A3550=[2]an!$I$38,F3550=[2]an!$E$39,H3550&gt;=[2]an!$M$37),[2]an!$I$39,
IF(AND(A3550=[2]an!$I$38,F3550=[2]an!$E$39,H3550&lt;[2]an!$M$37,S3550="kahepoolne vajaduspõhine",U3550=""),[2]an!$M$40,
IF(AND(A3550=[2]an!$I$38,F3550=[2]an!$E$39,H3550&lt;[2]an!$M$37,S3550="kahepoolne vajaduspõhine",U3550&lt;&gt;""),[2]an!$I$39,
IF(AND(A3550=[2]an!$I$38,F3550=[2]an!$E$39,H3550&lt;[2]an!$M$37,S3550&lt;&gt;"kahepoolne vajaduspõhine"),[2]an!$I$39,
IF(AND(A3550=[2]an!$I$38,F3550=[2]an!$E$42),[2]an!$I$42,
IF(AND(A3550=[2]an!$J$38,F3550=[2]an!$E$40),[2]an!$J$40,IF(AND(A3550=[2]an!$J$38,F3550=[2]an!$E$41),[2]an!$J$41,IF(AND(A3550=[2]an!$J$38,F3550=[2]an!$E$39,H3550&gt;=[2]an!$M$37),[2]an!$J$39,
IF(AND(A3550=[2]an!$J$38,F3550=[2]an!$E$39,H3550&lt;[2]an!$M$37,S3550="kahepoolne vajaduspõhine",U3550=""),[2]an!$M$40,
IF(AND(A3550=[2]an!$J$38,F3550=[2]an!$E$39,H3550&lt;[2]an!$M$37,S3550="kahepoolne vajaduspõhine",U3550&lt;&gt;""),[2]an!$J$39,
IF(AND(A3550=[2]an!$J$38,F3550=[2]an!$E$39,H3550&lt;[2]an!$M$37,S3550&lt;&gt;"kahepoolne vajaduspõhine"),[2]an!$J$39,
IF(AND(A3550=[2]an!$J$38,F3550=[2]an!$E$42),[2]an!$J$42,""))))))))))))))))))))))))))))</f>
        <v/>
      </c>
      <c r="Y3550" s="17" t="str">
        <f>IFERROR(IF(F3550="Tugigrupp",0,
IF(AND(F3550="Peretoe teenus",H3550&gt;=[2]an!$M$37,RANK(D3550,$D3550:$D3550)+COUNTIFS($D$2:D3550,D3550,$F$2:F3550,F3550)-1&gt;1),"",
IF(AND(F3550="Peretoe teenus",H3550&gt;=[2]an!$M$37,RANK(D3550,$D3550:$D3550)+COUNTIFS($D$2:D3550,D3550,$F$2:F3550,F3550)-1=1,MONTH(H3550)=MONTH(K3550)=TRUE,YEAR(H3550)=YEAR(K3550)=TRUE),((EOMONTH(H3550,0)-H3550+1)*X3550)/DAY(EOMONTH(H3550,0)),
IF(AND(F3550="Peretoe teenus",H3550&gt;=[2]an!$M$37,RANK(D3550,$D3550:$D3550)+COUNTIFS($D$2:D3550,D3550,$F$2:F3550,F3550)-1=1),X3550,
IF(AND(F3550="Peretoe teenus",H3550&lt;[2]an!$M$37,S3550&lt;&gt;"kahepoolne vajaduspõhine",RANK(D3550,$D3550:$D3550)+COUNTIFS($D$2:D3550,D3550,$F$2:F3550,F3550)-1=1),X3550,
IF(AND(F3550="Peretoe teenus",H3550&lt;[2]an!$M$37,S3550&lt;&gt;"kahepoolne vajaduspõhine",RANK(D3550,$D3550:$D3550)+COUNTIFS($D$2:D3550,D3550,$F$2:F3550,F3550)-1&gt;1),"",
IF(AND(F3550="Peretoe teenus",H3550&lt;[2]an!$M$37,S3550="kahepoolne vajaduspõhine",U3550="",RANK(D3550,$D3550:$D3550)+COUNTIFS($D$2:D3550,D3550,$F$2:F3550,F3550)-1=1),X3550,
IF(AND(F3550="Peretoe teenus",H3550&lt;[2]an!$M$37,S3550="kahepoolne vajaduspõhine",U3550="",RANK(D3550,$D3550:$D3550)+COUNTIFS($D$2:D3550,D3550,$F$2:F3550,F3550)-1&gt;1),"",
IF(AND(F3550="Peretoe teenus",H3550&lt;[2]an!$M$37,S3550="kahepoolne vajaduspõhine",U3550&lt;[2]an!$M$37,RANK(D3550,$D3550:$D3550)+COUNTIFS($D$2:D3550,D3550,$F$2:F3550,F3550)-1=1),X3550,
IF(AND(F3550="Peretoe teenus",H3550&lt;[2]an!$M$37,S3550="kahepoolne vajaduspõhine",U3550&lt;[2]an!$M$37,RANK(D3550,$D3550:$D3550)+COUNTIFS($D$2:D3550,D3550,$F$2:F3550,F3550)-1&gt;1),"",
IF(AND(F3550="Peretoe teenus",H3550&lt;[2]an!$M$37,S3550="kahepoolne vajaduspõhine",U3550&gt;=[2]an!$M$37,U3550&lt;=[2]an!$M$38,RANK(D3550,$D3550:$D3550)+COUNTIFS($D$2:D3550,D3550,$F$2:F3550,F3550)-1=1),
((EOMONTH(U3550,0)-U3550+1)*X3550)/DAY(EOMONTH(U3550,0))+(DAY(U3550)-1)*100/DAY(EOMONTH(U3550,0)),
IF(AND(F3550="Peretoe teenus",H3550&lt;[2]an!$M$37,S3550="kahepoolne vajaduspõhine",U3550&gt;=[2]an!$M$37,U3550&lt;=[2]an!$M$38,RANK(D3550,$D3550:$D3550)+COUNTIFS($D$2:D3550,D3550,$F$2:F3550,F3550)-1&gt;1),"",
IF(AND(F3550="Peretoe teenus",H3550&lt;[2]an!$M$37,S3550="kahepoolne vajaduspõhine",U3550&gt;[2]an!$M$38,RANK(D3550,$D3550:$D3550)+COUNTIFS($D$2:D3550,D3550,$F$2:F3550,F3550)-1=1),X3550,
IF(AND(F3550="Peretoe teenus",H3550&lt;[2]an!$M$37,S3550="kahepoolne vajaduspõhine",U3550&gt;[2]an!$M$38,RANK(D3550,$D3550:$D3550)+COUNTIFS($D$2:D3550,D3550,$F$2:F3550,F3550)-1&gt;1),"",X3550*W3550)))))))))))))),"")</f>
        <v/>
      </c>
      <c r="Z3550" s="18" t="str">
        <f t="shared" si="166"/>
        <v/>
      </c>
      <c r="AA3550" s="19" t="str">
        <f>IFERROR(VLOOKUP(E3550,[2]an!$A$3:$B$81,2,FALSE),"")</f>
        <v/>
      </c>
      <c r="AB3550" s="19" t="str">
        <f>IFERROR(VLOOKUP(AA3550,[2]an!$C$2:$D$16,2,FALSE),"")</f>
        <v/>
      </c>
      <c r="AC3550" s="20"/>
      <c r="AD3550" s="21" t="str">
        <f>IF(A3550=[2]an!$F$36,VLOOKUP([2]an!$F$36,[2]an!$F$36:$H$36,3,FALSE),IF(A3550=[2]an!$F$35,VLOOKUP([2]an!$F$35,[2]an!$F$35:$H$35,3,FALSE),IF(A3550=[2]an!$F$33,VLOOKUP([2]an!$F$33,[2]an!$F$33:$H$33,3,FALSE),IF(A3550=[2]an!$F$31,VLOOKUP([2]an!$F$31,[2]an!$F$31:$H$31,3,FALSE),""))))</f>
        <v/>
      </c>
    </row>
    <row r="3551" spans="6:30" x14ac:dyDescent="0.2">
      <c r="F3551" s="10"/>
      <c r="G3551" s="8" t="str">
        <f t="shared" si="167"/>
        <v/>
      </c>
      <c r="H3551" s="13"/>
      <c r="K3551" s="13"/>
      <c r="L3551" s="10"/>
      <c r="M3551" s="10"/>
      <c r="S3551" s="8" t="str">
        <f>IFERROR(VLOOKUP(D3551,[1]peretoe_teenus!$A$2:$L$2000,5,FALSE),"")</f>
        <v/>
      </c>
      <c r="U3551" s="13"/>
      <c r="V3551" s="15" t="str" cm="1">
        <f t="array" ref="V3551">IFERROR(IF(AND(F3551="Tugigrupp",RANK(K3551,$K3551:$K3551)+COUNTIFS($K$2:K3551,K3551,$L$2:L3551,L3551,$M$2:M3551,M3551,$I$2:I3551,I3551,$G$2:G3551,G3551,$F$2:F3551,F3551)-1=1),SUMPRODUCT(($F$2:$F$4154=F3551)*($G$2:$G$4154=G3551)*($K$2:$K$4154=K3551)*($I$2:$I$4154=I3551)*($L$2:$L$4154=L3551)*($M$2:$M$4154=M3551)),""),"")</f>
        <v/>
      </c>
      <c r="W3551" s="15" t="str">
        <f t="shared" si="165"/>
        <v/>
      </c>
      <c r="X3551" s="16" t="str">
        <f>IF(AND(A3551=[2]an!$G$38,F3551=[2]an!$E$40),[2]an!$G$40,IF(AND(A3551=[2]an!$G$38,F3551=[2]an!$E$41),[2]an!$G$41,IF(AND(A3551=[2]an!$G$38,F3551=[2]an!$E$39,H3551&gt;=[2]an!$M$37),[2]an!$G$39,
IF(AND(A3551=[2]an!$G$38,F3551=[2]an!$E$39,H3551&lt;[2]an!$M$37,S3551="kahepoolne vajaduspõhine",U3551=""),[2]an!$M$40,
IF(AND(A3551=[2]an!$G$38,F3551=[2]an!$E$39,H3551&lt;[2]an!$M$37,S3551="kahepoolne vajaduspõhine",U3551&lt;&gt;""),[2]an!$G$39,
IF(AND(A3551=[2]an!$G$38,F3551=[2]an!$E$39,H3551&lt;[2]an!$M$37,S3551&lt;&gt;"kahepoolne vajaduspõhine"),[2]an!$G$39,
IF(AND(A3551=[2]an!$G$38,F3551=[2]an!$E$42),[2]an!$G$42,
IF(AND(A3551=[2]an!$H$38,F3551=[2]an!$E$40),[2]an!$H$40,IF(AND(A3551=[2]an!$H$38,F3551=[2]an!$E$41),[2]an!$H$41,IF(AND(A3551=[2]an!$H$38,F3551=[2]an!$E$39,H3551&gt;=[2]an!$M$37),[2]an!$H$39,
IF(AND(A3551=[2]an!$H$38,F3551=[2]an!$E$39,H3551&lt;[2]an!$M$37,S3551="kahepoolne vajaduspõhine",U3551=""),[2]an!$M$40,
IF(AND(A3551=[2]an!$H$38,F3551=[2]an!$E$39,H3551&lt;[2]an!$M$37,S3551="kahepoolne vajaduspõhine",U3551&lt;&gt;""),[2]an!$H$39,
IF(AND(A3551=[2]an!$H$38,F3551=[2]an!$E$39,H3551&lt;[2]an!$M$37,S3551&lt;&gt;"kahepoolne vajaduspõhine"),[2]an!$H$39,
IF(AND(A3551=[2]an!$H$38,F3551=[2]an!$E$42),[2]an!$H$42,
IF(AND(A3551=[2]an!$I$38,F3551=[2]an!$E$40),[2]an!$I$40,IF(AND(A3551=[2]an!$I$38,F3551=[2]an!$E$41),[2]an!$I$41,IF(AND(A3551=[2]an!$I$38,F3551=[2]an!$E$39,H3551&gt;=[2]an!$M$37),[2]an!$I$39,
IF(AND(A3551=[2]an!$I$38,F3551=[2]an!$E$39,H3551&lt;[2]an!$M$37,S3551="kahepoolne vajaduspõhine",U3551=""),[2]an!$M$40,
IF(AND(A3551=[2]an!$I$38,F3551=[2]an!$E$39,H3551&lt;[2]an!$M$37,S3551="kahepoolne vajaduspõhine",U3551&lt;&gt;""),[2]an!$I$39,
IF(AND(A3551=[2]an!$I$38,F3551=[2]an!$E$39,H3551&lt;[2]an!$M$37,S3551&lt;&gt;"kahepoolne vajaduspõhine"),[2]an!$I$39,
IF(AND(A3551=[2]an!$I$38,F3551=[2]an!$E$42),[2]an!$I$42,
IF(AND(A3551=[2]an!$J$38,F3551=[2]an!$E$40),[2]an!$J$40,IF(AND(A3551=[2]an!$J$38,F3551=[2]an!$E$41),[2]an!$J$41,IF(AND(A3551=[2]an!$J$38,F3551=[2]an!$E$39,H3551&gt;=[2]an!$M$37),[2]an!$J$39,
IF(AND(A3551=[2]an!$J$38,F3551=[2]an!$E$39,H3551&lt;[2]an!$M$37,S3551="kahepoolne vajaduspõhine",U3551=""),[2]an!$M$40,
IF(AND(A3551=[2]an!$J$38,F3551=[2]an!$E$39,H3551&lt;[2]an!$M$37,S3551="kahepoolne vajaduspõhine",U3551&lt;&gt;""),[2]an!$J$39,
IF(AND(A3551=[2]an!$J$38,F3551=[2]an!$E$39,H3551&lt;[2]an!$M$37,S3551&lt;&gt;"kahepoolne vajaduspõhine"),[2]an!$J$39,
IF(AND(A3551=[2]an!$J$38,F3551=[2]an!$E$42),[2]an!$J$42,""))))))))))))))))))))))))))))</f>
        <v/>
      </c>
      <c r="Y3551" s="17" t="str">
        <f>IFERROR(IF(F3551="Tugigrupp",0,
IF(AND(F3551="Peretoe teenus",H3551&gt;=[2]an!$M$37,RANK(D3551,$D3551:$D3551)+COUNTIFS($D$2:D3551,D3551,$F$2:F3551,F3551)-1&gt;1),"",
IF(AND(F3551="Peretoe teenus",H3551&gt;=[2]an!$M$37,RANK(D3551,$D3551:$D3551)+COUNTIFS($D$2:D3551,D3551,$F$2:F3551,F3551)-1=1,MONTH(H3551)=MONTH(K3551)=TRUE,YEAR(H3551)=YEAR(K3551)=TRUE),((EOMONTH(H3551,0)-H3551+1)*X3551)/DAY(EOMONTH(H3551,0)),
IF(AND(F3551="Peretoe teenus",H3551&gt;=[2]an!$M$37,RANK(D3551,$D3551:$D3551)+COUNTIFS($D$2:D3551,D3551,$F$2:F3551,F3551)-1=1),X3551,
IF(AND(F3551="Peretoe teenus",H3551&lt;[2]an!$M$37,S3551&lt;&gt;"kahepoolne vajaduspõhine",RANK(D3551,$D3551:$D3551)+COUNTIFS($D$2:D3551,D3551,$F$2:F3551,F3551)-1=1),X3551,
IF(AND(F3551="Peretoe teenus",H3551&lt;[2]an!$M$37,S3551&lt;&gt;"kahepoolne vajaduspõhine",RANK(D3551,$D3551:$D3551)+COUNTIFS($D$2:D3551,D3551,$F$2:F3551,F3551)-1&gt;1),"",
IF(AND(F3551="Peretoe teenus",H3551&lt;[2]an!$M$37,S3551="kahepoolne vajaduspõhine",U3551="",RANK(D3551,$D3551:$D3551)+COUNTIFS($D$2:D3551,D3551,$F$2:F3551,F3551)-1=1),X3551,
IF(AND(F3551="Peretoe teenus",H3551&lt;[2]an!$M$37,S3551="kahepoolne vajaduspõhine",U3551="",RANK(D3551,$D3551:$D3551)+COUNTIFS($D$2:D3551,D3551,$F$2:F3551,F3551)-1&gt;1),"",
IF(AND(F3551="Peretoe teenus",H3551&lt;[2]an!$M$37,S3551="kahepoolne vajaduspõhine",U3551&lt;[2]an!$M$37,RANK(D3551,$D3551:$D3551)+COUNTIFS($D$2:D3551,D3551,$F$2:F3551,F3551)-1=1),X3551,
IF(AND(F3551="Peretoe teenus",H3551&lt;[2]an!$M$37,S3551="kahepoolne vajaduspõhine",U3551&lt;[2]an!$M$37,RANK(D3551,$D3551:$D3551)+COUNTIFS($D$2:D3551,D3551,$F$2:F3551,F3551)-1&gt;1),"",
IF(AND(F3551="Peretoe teenus",H3551&lt;[2]an!$M$37,S3551="kahepoolne vajaduspõhine",U3551&gt;=[2]an!$M$37,U3551&lt;=[2]an!$M$38,RANK(D3551,$D3551:$D3551)+COUNTIFS($D$2:D3551,D3551,$F$2:F3551,F3551)-1=1),
((EOMONTH(U3551,0)-U3551+1)*X3551)/DAY(EOMONTH(U3551,0))+(DAY(U3551)-1)*100/DAY(EOMONTH(U3551,0)),
IF(AND(F3551="Peretoe teenus",H3551&lt;[2]an!$M$37,S3551="kahepoolne vajaduspõhine",U3551&gt;=[2]an!$M$37,U3551&lt;=[2]an!$M$38,RANK(D3551,$D3551:$D3551)+COUNTIFS($D$2:D3551,D3551,$F$2:F3551,F3551)-1&gt;1),"",
IF(AND(F3551="Peretoe teenus",H3551&lt;[2]an!$M$37,S3551="kahepoolne vajaduspõhine",U3551&gt;[2]an!$M$38,RANK(D3551,$D3551:$D3551)+COUNTIFS($D$2:D3551,D3551,$F$2:F3551,F3551)-1=1),X3551,
IF(AND(F3551="Peretoe teenus",H3551&lt;[2]an!$M$37,S3551="kahepoolne vajaduspõhine",U3551&gt;[2]an!$M$38,RANK(D3551,$D3551:$D3551)+COUNTIFS($D$2:D3551,D3551,$F$2:F3551,F3551)-1&gt;1),"",X3551*W3551)))))))))))))),"")</f>
        <v/>
      </c>
      <c r="Z3551" s="18" t="str">
        <f t="shared" si="166"/>
        <v/>
      </c>
      <c r="AA3551" s="19" t="str">
        <f>IFERROR(VLOOKUP(E3551,[2]an!$A$3:$B$81,2,FALSE),"")</f>
        <v/>
      </c>
      <c r="AB3551" s="19" t="str">
        <f>IFERROR(VLOOKUP(AA3551,[2]an!$C$2:$D$16,2,FALSE),"")</f>
        <v/>
      </c>
      <c r="AC3551" s="20"/>
      <c r="AD3551" s="21" t="str">
        <f>IF(A3551=[2]an!$F$36,VLOOKUP([2]an!$F$36,[2]an!$F$36:$H$36,3,FALSE),IF(A3551=[2]an!$F$35,VLOOKUP([2]an!$F$35,[2]an!$F$35:$H$35,3,FALSE),IF(A3551=[2]an!$F$33,VLOOKUP([2]an!$F$33,[2]an!$F$33:$H$33,3,FALSE),IF(A3551=[2]an!$F$31,VLOOKUP([2]an!$F$31,[2]an!$F$31:$H$31,3,FALSE),""))))</f>
        <v/>
      </c>
    </row>
    <row r="3552" spans="6:30" x14ac:dyDescent="0.2">
      <c r="F3552" s="10"/>
      <c r="G3552" s="8" t="str">
        <f t="shared" si="167"/>
        <v/>
      </c>
      <c r="H3552" s="13"/>
      <c r="K3552" s="13"/>
      <c r="L3552" s="10"/>
      <c r="M3552" s="10"/>
      <c r="S3552" s="8" t="str">
        <f>IFERROR(VLOOKUP(D3552,[1]peretoe_teenus!$A$2:$L$2000,5,FALSE),"")</f>
        <v/>
      </c>
      <c r="U3552" s="13"/>
      <c r="V3552" s="15" t="str" cm="1">
        <f t="array" ref="V3552">IFERROR(IF(AND(F3552="Tugigrupp",RANK(K3552,$K3552:$K3552)+COUNTIFS($K$2:K3552,K3552,$L$2:L3552,L3552,$M$2:M3552,M3552,$I$2:I3552,I3552,$G$2:G3552,G3552,$F$2:F3552,F3552)-1=1),SUMPRODUCT(($F$2:$F$4154=F3552)*($G$2:$G$4154=G3552)*($K$2:$K$4154=K3552)*($I$2:$I$4154=I3552)*($L$2:$L$4154=L3552)*($M$2:$M$4154=M3552)),""),"")</f>
        <v/>
      </c>
      <c r="W3552" s="15" t="str">
        <f t="shared" si="165"/>
        <v/>
      </c>
      <c r="X3552" s="16" t="str">
        <f>IF(AND(A3552=[2]an!$G$38,F3552=[2]an!$E$40),[2]an!$G$40,IF(AND(A3552=[2]an!$G$38,F3552=[2]an!$E$41),[2]an!$G$41,IF(AND(A3552=[2]an!$G$38,F3552=[2]an!$E$39,H3552&gt;=[2]an!$M$37),[2]an!$G$39,
IF(AND(A3552=[2]an!$G$38,F3552=[2]an!$E$39,H3552&lt;[2]an!$M$37,S3552="kahepoolne vajaduspõhine",U3552=""),[2]an!$M$40,
IF(AND(A3552=[2]an!$G$38,F3552=[2]an!$E$39,H3552&lt;[2]an!$M$37,S3552="kahepoolne vajaduspõhine",U3552&lt;&gt;""),[2]an!$G$39,
IF(AND(A3552=[2]an!$G$38,F3552=[2]an!$E$39,H3552&lt;[2]an!$M$37,S3552&lt;&gt;"kahepoolne vajaduspõhine"),[2]an!$G$39,
IF(AND(A3552=[2]an!$G$38,F3552=[2]an!$E$42),[2]an!$G$42,
IF(AND(A3552=[2]an!$H$38,F3552=[2]an!$E$40),[2]an!$H$40,IF(AND(A3552=[2]an!$H$38,F3552=[2]an!$E$41),[2]an!$H$41,IF(AND(A3552=[2]an!$H$38,F3552=[2]an!$E$39,H3552&gt;=[2]an!$M$37),[2]an!$H$39,
IF(AND(A3552=[2]an!$H$38,F3552=[2]an!$E$39,H3552&lt;[2]an!$M$37,S3552="kahepoolne vajaduspõhine",U3552=""),[2]an!$M$40,
IF(AND(A3552=[2]an!$H$38,F3552=[2]an!$E$39,H3552&lt;[2]an!$M$37,S3552="kahepoolne vajaduspõhine",U3552&lt;&gt;""),[2]an!$H$39,
IF(AND(A3552=[2]an!$H$38,F3552=[2]an!$E$39,H3552&lt;[2]an!$M$37,S3552&lt;&gt;"kahepoolne vajaduspõhine"),[2]an!$H$39,
IF(AND(A3552=[2]an!$H$38,F3552=[2]an!$E$42),[2]an!$H$42,
IF(AND(A3552=[2]an!$I$38,F3552=[2]an!$E$40),[2]an!$I$40,IF(AND(A3552=[2]an!$I$38,F3552=[2]an!$E$41),[2]an!$I$41,IF(AND(A3552=[2]an!$I$38,F3552=[2]an!$E$39,H3552&gt;=[2]an!$M$37),[2]an!$I$39,
IF(AND(A3552=[2]an!$I$38,F3552=[2]an!$E$39,H3552&lt;[2]an!$M$37,S3552="kahepoolne vajaduspõhine",U3552=""),[2]an!$M$40,
IF(AND(A3552=[2]an!$I$38,F3552=[2]an!$E$39,H3552&lt;[2]an!$M$37,S3552="kahepoolne vajaduspõhine",U3552&lt;&gt;""),[2]an!$I$39,
IF(AND(A3552=[2]an!$I$38,F3552=[2]an!$E$39,H3552&lt;[2]an!$M$37,S3552&lt;&gt;"kahepoolne vajaduspõhine"),[2]an!$I$39,
IF(AND(A3552=[2]an!$I$38,F3552=[2]an!$E$42),[2]an!$I$42,
IF(AND(A3552=[2]an!$J$38,F3552=[2]an!$E$40),[2]an!$J$40,IF(AND(A3552=[2]an!$J$38,F3552=[2]an!$E$41),[2]an!$J$41,IF(AND(A3552=[2]an!$J$38,F3552=[2]an!$E$39,H3552&gt;=[2]an!$M$37),[2]an!$J$39,
IF(AND(A3552=[2]an!$J$38,F3552=[2]an!$E$39,H3552&lt;[2]an!$M$37,S3552="kahepoolne vajaduspõhine",U3552=""),[2]an!$M$40,
IF(AND(A3552=[2]an!$J$38,F3552=[2]an!$E$39,H3552&lt;[2]an!$M$37,S3552="kahepoolne vajaduspõhine",U3552&lt;&gt;""),[2]an!$J$39,
IF(AND(A3552=[2]an!$J$38,F3552=[2]an!$E$39,H3552&lt;[2]an!$M$37,S3552&lt;&gt;"kahepoolne vajaduspõhine"),[2]an!$J$39,
IF(AND(A3552=[2]an!$J$38,F3552=[2]an!$E$42),[2]an!$J$42,""))))))))))))))))))))))))))))</f>
        <v/>
      </c>
      <c r="Y3552" s="17" t="str">
        <f>IFERROR(IF(F3552="Tugigrupp",0,
IF(AND(F3552="Peretoe teenus",H3552&gt;=[2]an!$M$37,RANK(D3552,$D3552:$D3552)+COUNTIFS($D$2:D3552,D3552,$F$2:F3552,F3552)-1&gt;1),"",
IF(AND(F3552="Peretoe teenus",H3552&gt;=[2]an!$M$37,RANK(D3552,$D3552:$D3552)+COUNTIFS($D$2:D3552,D3552,$F$2:F3552,F3552)-1=1,MONTH(H3552)=MONTH(K3552)=TRUE,YEAR(H3552)=YEAR(K3552)=TRUE),((EOMONTH(H3552,0)-H3552+1)*X3552)/DAY(EOMONTH(H3552,0)),
IF(AND(F3552="Peretoe teenus",H3552&gt;=[2]an!$M$37,RANK(D3552,$D3552:$D3552)+COUNTIFS($D$2:D3552,D3552,$F$2:F3552,F3552)-1=1),X3552,
IF(AND(F3552="Peretoe teenus",H3552&lt;[2]an!$M$37,S3552&lt;&gt;"kahepoolne vajaduspõhine",RANK(D3552,$D3552:$D3552)+COUNTIFS($D$2:D3552,D3552,$F$2:F3552,F3552)-1=1),X3552,
IF(AND(F3552="Peretoe teenus",H3552&lt;[2]an!$M$37,S3552&lt;&gt;"kahepoolne vajaduspõhine",RANK(D3552,$D3552:$D3552)+COUNTIFS($D$2:D3552,D3552,$F$2:F3552,F3552)-1&gt;1),"",
IF(AND(F3552="Peretoe teenus",H3552&lt;[2]an!$M$37,S3552="kahepoolne vajaduspõhine",U3552="",RANK(D3552,$D3552:$D3552)+COUNTIFS($D$2:D3552,D3552,$F$2:F3552,F3552)-1=1),X3552,
IF(AND(F3552="Peretoe teenus",H3552&lt;[2]an!$M$37,S3552="kahepoolne vajaduspõhine",U3552="",RANK(D3552,$D3552:$D3552)+COUNTIFS($D$2:D3552,D3552,$F$2:F3552,F3552)-1&gt;1),"",
IF(AND(F3552="Peretoe teenus",H3552&lt;[2]an!$M$37,S3552="kahepoolne vajaduspõhine",U3552&lt;[2]an!$M$37,RANK(D3552,$D3552:$D3552)+COUNTIFS($D$2:D3552,D3552,$F$2:F3552,F3552)-1=1),X3552,
IF(AND(F3552="Peretoe teenus",H3552&lt;[2]an!$M$37,S3552="kahepoolne vajaduspõhine",U3552&lt;[2]an!$M$37,RANK(D3552,$D3552:$D3552)+COUNTIFS($D$2:D3552,D3552,$F$2:F3552,F3552)-1&gt;1),"",
IF(AND(F3552="Peretoe teenus",H3552&lt;[2]an!$M$37,S3552="kahepoolne vajaduspõhine",U3552&gt;=[2]an!$M$37,U3552&lt;=[2]an!$M$38,RANK(D3552,$D3552:$D3552)+COUNTIFS($D$2:D3552,D3552,$F$2:F3552,F3552)-1=1),
((EOMONTH(U3552,0)-U3552+1)*X3552)/DAY(EOMONTH(U3552,0))+(DAY(U3552)-1)*100/DAY(EOMONTH(U3552,0)),
IF(AND(F3552="Peretoe teenus",H3552&lt;[2]an!$M$37,S3552="kahepoolne vajaduspõhine",U3552&gt;=[2]an!$M$37,U3552&lt;=[2]an!$M$38,RANK(D3552,$D3552:$D3552)+COUNTIFS($D$2:D3552,D3552,$F$2:F3552,F3552)-1&gt;1),"",
IF(AND(F3552="Peretoe teenus",H3552&lt;[2]an!$M$37,S3552="kahepoolne vajaduspõhine",U3552&gt;[2]an!$M$38,RANK(D3552,$D3552:$D3552)+COUNTIFS($D$2:D3552,D3552,$F$2:F3552,F3552)-1=1),X3552,
IF(AND(F3552="Peretoe teenus",H3552&lt;[2]an!$M$37,S3552="kahepoolne vajaduspõhine",U3552&gt;[2]an!$M$38,RANK(D3552,$D3552:$D3552)+COUNTIFS($D$2:D3552,D3552,$F$2:F3552,F3552)-1&gt;1),"",X3552*W3552)))))))))))))),"")</f>
        <v/>
      </c>
      <c r="Z3552" s="18" t="str">
        <f t="shared" si="166"/>
        <v/>
      </c>
      <c r="AA3552" s="19" t="str">
        <f>IFERROR(VLOOKUP(E3552,[2]an!$A$3:$B$81,2,FALSE),"")</f>
        <v/>
      </c>
      <c r="AB3552" s="19" t="str">
        <f>IFERROR(VLOOKUP(AA3552,[2]an!$C$2:$D$16,2,FALSE),"")</f>
        <v/>
      </c>
      <c r="AC3552" s="20"/>
      <c r="AD3552" s="21" t="str">
        <f>IF(A3552=[2]an!$F$36,VLOOKUP([2]an!$F$36,[2]an!$F$36:$H$36,3,FALSE),IF(A3552=[2]an!$F$35,VLOOKUP([2]an!$F$35,[2]an!$F$35:$H$35,3,FALSE),IF(A3552=[2]an!$F$33,VLOOKUP([2]an!$F$33,[2]an!$F$33:$H$33,3,FALSE),IF(A3552=[2]an!$F$31,VLOOKUP([2]an!$F$31,[2]an!$F$31:$H$31,3,FALSE),""))))</f>
        <v/>
      </c>
    </row>
    <row r="3553" spans="6:30" x14ac:dyDescent="0.2">
      <c r="F3553" s="10"/>
      <c r="G3553" s="8" t="str">
        <f t="shared" si="167"/>
        <v/>
      </c>
      <c r="H3553" s="13"/>
      <c r="K3553" s="13"/>
      <c r="L3553" s="10"/>
      <c r="M3553" s="10"/>
      <c r="S3553" s="8" t="str">
        <f>IFERROR(VLOOKUP(D3553,[1]peretoe_teenus!$A$2:$L$2000,5,FALSE),"")</f>
        <v/>
      </c>
      <c r="U3553" s="13"/>
      <c r="V3553" s="15" t="str" cm="1">
        <f t="array" ref="V3553">IFERROR(IF(AND(F3553="Tugigrupp",RANK(K3553,$K3553:$K3553)+COUNTIFS($K$2:K3553,K3553,$L$2:L3553,L3553,$M$2:M3553,M3553,$I$2:I3553,I3553,$G$2:G3553,G3553,$F$2:F3553,F3553)-1=1),SUMPRODUCT(($F$2:$F$4154=F3553)*($G$2:$G$4154=G3553)*($K$2:$K$4154=K3553)*($I$2:$I$4154=I3553)*($L$2:$L$4154=L3553)*($M$2:$M$4154=M3553)),""),"")</f>
        <v/>
      </c>
      <c r="W3553" s="15" t="str">
        <f t="shared" si="165"/>
        <v/>
      </c>
      <c r="X3553" s="16" t="str">
        <f>IF(AND(A3553=[2]an!$G$38,F3553=[2]an!$E$40),[2]an!$G$40,IF(AND(A3553=[2]an!$G$38,F3553=[2]an!$E$41),[2]an!$G$41,IF(AND(A3553=[2]an!$G$38,F3553=[2]an!$E$39,H3553&gt;=[2]an!$M$37),[2]an!$G$39,
IF(AND(A3553=[2]an!$G$38,F3553=[2]an!$E$39,H3553&lt;[2]an!$M$37,S3553="kahepoolne vajaduspõhine",U3553=""),[2]an!$M$40,
IF(AND(A3553=[2]an!$G$38,F3553=[2]an!$E$39,H3553&lt;[2]an!$M$37,S3553="kahepoolne vajaduspõhine",U3553&lt;&gt;""),[2]an!$G$39,
IF(AND(A3553=[2]an!$G$38,F3553=[2]an!$E$39,H3553&lt;[2]an!$M$37,S3553&lt;&gt;"kahepoolne vajaduspõhine"),[2]an!$G$39,
IF(AND(A3553=[2]an!$G$38,F3553=[2]an!$E$42),[2]an!$G$42,
IF(AND(A3553=[2]an!$H$38,F3553=[2]an!$E$40),[2]an!$H$40,IF(AND(A3553=[2]an!$H$38,F3553=[2]an!$E$41),[2]an!$H$41,IF(AND(A3553=[2]an!$H$38,F3553=[2]an!$E$39,H3553&gt;=[2]an!$M$37),[2]an!$H$39,
IF(AND(A3553=[2]an!$H$38,F3553=[2]an!$E$39,H3553&lt;[2]an!$M$37,S3553="kahepoolne vajaduspõhine",U3553=""),[2]an!$M$40,
IF(AND(A3553=[2]an!$H$38,F3553=[2]an!$E$39,H3553&lt;[2]an!$M$37,S3553="kahepoolne vajaduspõhine",U3553&lt;&gt;""),[2]an!$H$39,
IF(AND(A3553=[2]an!$H$38,F3553=[2]an!$E$39,H3553&lt;[2]an!$M$37,S3553&lt;&gt;"kahepoolne vajaduspõhine"),[2]an!$H$39,
IF(AND(A3553=[2]an!$H$38,F3553=[2]an!$E$42),[2]an!$H$42,
IF(AND(A3553=[2]an!$I$38,F3553=[2]an!$E$40),[2]an!$I$40,IF(AND(A3553=[2]an!$I$38,F3553=[2]an!$E$41),[2]an!$I$41,IF(AND(A3553=[2]an!$I$38,F3553=[2]an!$E$39,H3553&gt;=[2]an!$M$37),[2]an!$I$39,
IF(AND(A3553=[2]an!$I$38,F3553=[2]an!$E$39,H3553&lt;[2]an!$M$37,S3553="kahepoolne vajaduspõhine",U3553=""),[2]an!$M$40,
IF(AND(A3553=[2]an!$I$38,F3553=[2]an!$E$39,H3553&lt;[2]an!$M$37,S3553="kahepoolne vajaduspõhine",U3553&lt;&gt;""),[2]an!$I$39,
IF(AND(A3553=[2]an!$I$38,F3553=[2]an!$E$39,H3553&lt;[2]an!$M$37,S3553&lt;&gt;"kahepoolne vajaduspõhine"),[2]an!$I$39,
IF(AND(A3553=[2]an!$I$38,F3553=[2]an!$E$42),[2]an!$I$42,
IF(AND(A3553=[2]an!$J$38,F3553=[2]an!$E$40),[2]an!$J$40,IF(AND(A3553=[2]an!$J$38,F3553=[2]an!$E$41),[2]an!$J$41,IF(AND(A3553=[2]an!$J$38,F3553=[2]an!$E$39,H3553&gt;=[2]an!$M$37),[2]an!$J$39,
IF(AND(A3553=[2]an!$J$38,F3553=[2]an!$E$39,H3553&lt;[2]an!$M$37,S3553="kahepoolne vajaduspõhine",U3553=""),[2]an!$M$40,
IF(AND(A3553=[2]an!$J$38,F3553=[2]an!$E$39,H3553&lt;[2]an!$M$37,S3553="kahepoolne vajaduspõhine",U3553&lt;&gt;""),[2]an!$J$39,
IF(AND(A3553=[2]an!$J$38,F3553=[2]an!$E$39,H3553&lt;[2]an!$M$37,S3553&lt;&gt;"kahepoolne vajaduspõhine"),[2]an!$J$39,
IF(AND(A3553=[2]an!$J$38,F3553=[2]an!$E$42),[2]an!$J$42,""))))))))))))))))))))))))))))</f>
        <v/>
      </c>
      <c r="Y3553" s="17" t="str">
        <f>IFERROR(IF(F3553="Tugigrupp",0,
IF(AND(F3553="Peretoe teenus",H3553&gt;=[2]an!$M$37,RANK(D3553,$D3553:$D3553)+COUNTIFS($D$2:D3553,D3553,$F$2:F3553,F3553)-1&gt;1),"",
IF(AND(F3553="Peretoe teenus",H3553&gt;=[2]an!$M$37,RANK(D3553,$D3553:$D3553)+COUNTIFS($D$2:D3553,D3553,$F$2:F3553,F3553)-1=1,MONTH(H3553)=MONTH(K3553)=TRUE,YEAR(H3553)=YEAR(K3553)=TRUE),((EOMONTH(H3553,0)-H3553+1)*X3553)/DAY(EOMONTH(H3553,0)),
IF(AND(F3553="Peretoe teenus",H3553&gt;=[2]an!$M$37,RANK(D3553,$D3553:$D3553)+COUNTIFS($D$2:D3553,D3553,$F$2:F3553,F3553)-1=1),X3553,
IF(AND(F3553="Peretoe teenus",H3553&lt;[2]an!$M$37,S3553&lt;&gt;"kahepoolne vajaduspõhine",RANK(D3553,$D3553:$D3553)+COUNTIFS($D$2:D3553,D3553,$F$2:F3553,F3553)-1=1),X3553,
IF(AND(F3553="Peretoe teenus",H3553&lt;[2]an!$M$37,S3553&lt;&gt;"kahepoolne vajaduspõhine",RANK(D3553,$D3553:$D3553)+COUNTIFS($D$2:D3553,D3553,$F$2:F3553,F3553)-1&gt;1),"",
IF(AND(F3553="Peretoe teenus",H3553&lt;[2]an!$M$37,S3553="kahepoolne vajaduspõhine",U3553="",RANK(D3553,$D3553:$D3553)+COUNTIFS($D$2:D3553,D3553,$F$2:F3553,F3553)-1=1),X3553,
IF(AND(F3553="Peretoe teenus",H3553&lt;[2]an!$M$37,S3553="kahepoolne vajaduspõhine",U3553="",RANK(D3553,$D3553:$D3553)+COUNTIFS($D$2:D3553,D3553,$F$2:F3553,F3553)-1&gt;1),"",
IF(AND(F3553="Peretoe teenus",H3553&lt;[2]an!$M$37,S3553="kahepoolne vajaduspõhine",U3553&lt;[2]an!$M$37,RANK(D3553,$D3553:$D3553)+COUNTIFS($D$2:D3553,D3553,$F$2:F3553,F3553)-1=1),X3553,
IF(AND(F3553="Peretoe teenus",H3553&lt;[2]an!$M$37,S3553="kahepoolne vajaduspõhine",U3553&lt;[2]an!$M$37,RANK(D3553,$D3553:$D3553)+COUNTIFS($D$2:D3553,D3553,$F$2:F3553,F3553)-1&gt;1),"",
IF(AND(F3553="Peretoe teenus",H3553&lt;[2]an!$M$37,S3553="kahepoolne vajaduspõhine",U3553&gt;=[2]an!$M$37,U3553&lt;=[2]an!$M$38,RANK(D3553,$D3553:$D3553)+COUNTIFS($D$2:D3553,D3553,$F$2:F3553,F3553)-1=1),
((EOMONTH(U3553,0)-U3553+1)*X3553)/DAY(EOMONTH(U3553,0))+(DAY(U3553)-1)*100/DAY(EOMONTH(U3553,0)),
IF(AND(F3553="Peretoe teenus",H3553&lt;[2]an!$M$37,S3553="kahepoolne vajaduspõhine",U3553&gt;=[2]an!$M$37,U3553&lt;=[2]an!$M$38,RANK(D3553,$D3553:$D3553)+COUNTIFS($D$2:D3553,D3553,$F$2:F3553,F3553)-1&gt;1),"",
IF(AND(F3553="Peretoe teenus",H3553&lt;[2]an!$M$37,S3553="kahepoolne vajaduspõhine",U3553&gt;[2]an!$M$38,RANK(D3553,$D3553:$D3553)+COUNTIFS($D$2:D3553,D3553,$F$2:F3553,F3553)-1=1),X3553,
IF(AND(F3553="Peretoe teenus",H3553&lt;[2]an!$M$37,S3553="kahepoolne vajaduspõhine",U3553&gt;[2]an!$M$38,RANK(D3553,$D3553:$D3553)+COUNTIFS($D$2:D3553,D3553,$F$2:F3553,F3553)-1&gt;1),"",X3553*W3553)))))))))))))),"")</f>
        <v/>
      </c>
      <c r="Z3553" s="18" t="str">
        <f t="shared" si="166"/>
        <v/>
      </c>
      <c r="AA3553" s="19" t="str">
        <f>IFERROR(VLOOKUP(E3553,[2]an!$A$3:$B$81,2,FALSE),"")</f>
        <v/>
      </c>
      <c r="AB3553" s="19" t="str">
        <f>IFERROR(VLOOKUP(AA3553,[2]an!$C$2:$D$16,2,FALSE),"")</f>
        <v/>
      </c>
      <c r="AC3553" s="20"/>
      <c r="AD3553" s="21" t="str">
        <f>IF(A3553=[2]an!$F$36,VLOOKUP([2]an!$F$36,[2]an!$F$36:$H$36,3,FALSE),IF(A3553=[2]an!$F$35,VLOOKUP([2]an!$F$35,[2]an!$F$35:$H$35,3,FALSE),IF(A3553=[2]an!$F$33,VLOOKUP([2]an!$F$33,[2]an!$F$33:$H$33,3,FALSE),IF(A3553=[2]an!$F$31,VLOOKUP([2]an!$F$31,[2]an!$F$31:$H$31,3,FALSE),""))))</f>
        <v/>
      </c>
    </row>
    <row r="3554" spans="6:30" x14ac:dyDescent="0.2">
      <c r="F3554" s="10"/>
      <c r="G3554" s="8" t="str">
        <f t="shared" si="167"/>
        <v/>
      </c>
      <c r="H3554" s="13"/>
      <c r="K3554" s="13"/>
      <c r="L3554" s="10"/>
      <c r="M3554" s="10"/>
      <c r="S3554" s="8" t="str">
        <f>IFERROR(VLOOKUP(D3554,[1]peretoe_teenus!$A$2:$L$2000,5,FALSE),"")</f>
        <v/>
      </c>
      <c r="U3554" s="13"/>
      <c r="V3554" s="15" t="str" cm="1">
        <f t="array" ref="V3554">IFERROR(IF(AND(F3554="Tugigrupp",RANK(K3554,$K3554:$K3554)+COUNTIFS($K$2:K3554,K3554,$L$2:L3554,L3554,$M$2:M3554,M3554,$I$2:I3554,I3554,$G$2:G3554,G3554,$F$2:F3554,F3554)-1=1),SUMPRODUCT(($F$2:$F$4154=F3554)*($G$2:$G$4154=G3554)*($K$2:$K$4154=K3554)*($I$2:$I$4154=I3554)*($L$2:$L$4154=L3554)*($M$2:$M$4154=M3554)),""),"")</f>
        <v/>
      </c>
      <c r="W3554" s="15" t="str">
        <f t="shared" si="165"/>
        <v/>
      </c>
      <c r="X3554" s="16" t="str">
        <f>IF(AND(A3554=[2]an!$G$38,F3554=[2]an!$E$40),[2]an!$G$40,IF(AND(A3554=[2]an!$G$38,F3554=[2]an!$E$41),[2]an!$G$41,IF(AND(A3554=[2]an!$G$38,F3554=[2]an!$E$39,H3554&gt;=[2]an!$M$37),[2]an!$G$39,
IF(AND(A3554=[2]an!$G$38,F3554=[2]an!$E$39,H3554&lt;[2]an!$M$37,S3554="kahepoolne vajaduspõhine",U3554=""),[2]an!$M$40,
IF(AND(A3554=[2]an!$G$38,F3554=[2]an!$E$39,H3554&lt;[2]an!$M$37,S3554="kahepoolne vajaduspõhine",U3554&lt;&gt;""),[2]an!$G$39,
IF(AND(A3554=[2]an!$G$38,F3554=[2]an!$E$39,H3554&lt;[2]an!$M$37,S3554&lt;&gt;"kahepoolne vajaduspõhine"),[2]an!$G$39,
IF(AND(A3554=[2]an!$G$38,F3554=[2]an!$E$42),[2]an!$G$42,
IF(AND(A3554=[2]an!$H$38,F3554=[2]an!$E$40),[2]an!$H$40,IF(AND(A3554=[2]an!$H$38,F3554=[2]an!$E$41),[2]an!$H$41,IF(AND(A3554=[2]an!$H$38,F3554=[2]an!$E$39,H3554&gt;=[2]an!$M$37),[2]an!$H$39,
IF(AND(A3554=[2]an!$H$38,F3554=[2]an!$E$39,H3554&lt;[2]an!$M$37,S3554="kahepoolne vajaduspõhine",U3554=""),[2]an!$M$40,
IF(AND(A3554=[2]an!$H$38,F3554=[2]an!$E$39,H3554&lt;[2]an!$M$37,S3554="kahepoolne vajaduspõhine",U3554&lt;&gt;""),[2]an!$H$39,
IF(AND(A3554=[2]an!$H$38,F3554=[2]an!$E$39,H3554&lt;[2]an!$M$37,S3554&lt;&gt;"kahepoolne vajaduspõhine"),[2]an!$H$39,
IF(AND(A3554=[2]an!$H$38,F3554=[2]an!$E$42),[2]an!$H$42,
IF(AND(A3554=[2]an!$I$38,F3554=[2]an!$E$40),[2]an!$I$40,IF(AND(A3554=[2]an!$I$38,F3554=[2]an!$E$41),[2]an!$I$41,IF(AND(A3554=[2]an!$I$38,F3554=[2]an!$E$39,H3554&gt;=[2]an!$M$37),[2]an!$I$39,
IF(AND(A3554=[2]an!$I$38,F3554=[2]an!$E$39,H3554&lt;[2]an!$M$37,S3554="kahepoolne vajaduspõhine",U3554=""),[2]an!$M$40,
IF(AND(A3554=[2]an!$I$38,F3554=[2]an!$E$39,H3554&lt;[2]an!$M$37,S3554="kahepoolne vajaduspõhine",U3554&lt;&gt;""),[2]an!$I$39,
IF(AND(A3554=[2]an!$I$38,F3554=[2]an!$E$39,H3554&lt;[2]an!$M$37,S3554&lt;&gt;"kahepoolne vajaduspõhine"),[2]an!$I$39,
IF(AND(A3554=[2]an!$I$38,F3554=[2]an!$E$42),[2]an!$I$42,
IF(AND(A3554=[2]an!$J$38,F3554=[2]an!$E$40),[2]an!$J$40,IF(AND(A3554=[2]an!$J$38,F3554=[2]an!$E$41),[2]an!$J$41,IF(AND(A3554=[2]an!$J$38,F3554=[2]an!$E$39,H3554&gt;=[2]an!$M$37),[2]an!$J$39,
IF(AND(A3554=[2]an!$J$38,F3554=[2]an!$E$39,H3554&lt;[2]an!$M$37,S3554="kahepoolne vajaduspõhine",U3554=""),[2]an!$M$40,
IF(AND(A3554=[2]an!$J$38,F3554=[2]an!$E$39,H3554&lt;[2]an!$M$37,S3554="kahepoolne vajaduspõhine",U3554&lt;&gt;""),[2]an!$J$39,
IF(AND(A3554=[2]an!$J$38,F3554=[2]an!$E$39,H3554&lt;[2]an!$M$37,S3554&lt;&gt;"kahepoolne vajaduspõhine"),[2]an!$J$39,
IF(AND(A3554=[2]an!$J$38,F3554=[2]an!$E$42),[2]an!$J$42,""))))))))))))))))))))))))))))</f>
        <v/>
      </c>
      <c r="Y3554" s="17" t="str">
        <f>IFERROR(IF(F3554="Tugigrupp",0,
IF(AND(F3554="Peretoe teenus",H3554&gt;=[2]an!$M$37,RANK(D3554,$D3554:$D3554)+COUNTIFS($D$2:D3554,D3554,$F$2:F3554,F3554)-1&gt;1),"",
IF(AND(F3554="Peretoe teenus",H3554&gt;=[2]an!$M$37,RANK(D3554,$D3554:$D3554)+COUNTIFS($D$2:D3554,D3554,$F$2:F3554,F3554)-1=1,MONTH(H3554)=MONTH(K3554)=TRUE,YEAR(H3554)=YEAR(K3554)=TRUE),((EOMONTH(H3554,0)-H3554+1)*X3554)/DAY(EOMONTH(H3554,0)),
IF(AND(F3554="Peretoe teenus",H3554&gt;=[2]an!$M$37,RANK(D3554,$D3554:$D3554)+COUNTIFS($D$2:D3554,D3554,$F$2:F3554,F3554)-1=1),X3554,
IF(AND(F3554="Peretoe teenus",H3554&lt;[2]an!$M$37,S3554&lt;&gt;"kahepoolne vajaduspõhine",RANK(D3554,$D3554:$D3554)+COUNTIFS($D$2:D3554,D3554,$F$2:F3554,F3554)-1=1),X3554,
IF(AND(F3554="Peretoe teenus",H3554&lt;[2]an!$M$37,S3554&lt;&gt;"kahepoolne vajaduspõhine",RANK(D3554,$D3554:$D3554)+COUNTIFS($D$2:D3554,D3554,$F$2:F3554,F3554)-1&gt;1),"",
IF(AND(F3554="Peretoe teenus",H3554&lt;[2]an!$M$37,S3554="kahepoolne vajaduspõhine",U3554="",RANK(D3554,$D3554:$D3554)+COUNTIFS($D$2:D3554,D3554,$F$2:F3554,F3554)-1=1),X3554,
IF(AND(F3554="Peretoe teenus",H3554&lt;[2]an!$M$37,S3554="kahepoolne vajaduspõhine",U3554="",RANK(D3554,$D3554:$D3554)+COUNTIFS($D$2:D3554,D3554,$F$2:F3554,F3554)-1&gt;1),"",
IF(AND(F3554="Peretoe teenus",H3554&lt;[2]an!$M$37,S3554="kahepoolne vajaduspõhine",U3554&lt;[2]an!$M$37,RANK(D3554,$D3554:$D3554)+COUNTIFS($D$2:D3554,D3554,$F$2:F3554,F3554)-1=1),X3554,
IF(AND(F3554="Peretoe teenus",H3554&lt;[2]an!$M$37,S3554="kahepoolne vajaduspõhine",U3554&lt;[2]an!$M$37,RANK(D3554,$D3554:$D3554)+COUNTIFS($D$2:D3554,D3554,$F$2:F3554,F3554)-1&gt;1),"",
IF(AND(F3554="Peretoe teenus",H3554&lt;[2]an!$M$37,S3554="kahepoolne vajaduspõhine",U3554&gt;=[2]an!$M$37,U3554&lt;=[2]an!$M$38,RANK(D3554,$D3554:$D3554)+COUNTIFS($D$2:D3554,D3554,$F$2:F3554,F3554)-1=1),
((EOMONTH(U3554,0)-U3554+1)*X3554)/DAY(EOMONTH(U3554,0))+(DAY(U3554)-1)*100/DAY(EOMONTH(U3554,0)),
IF(AND(F3554="Peretoe teenus",H3554&lt;[2]an!$M$37,S3554="kahepoolne vajaduspõhine",U3554&gt;=[2]an!$M$37,U3554&lt;=[2]an!$M$38,RANK(D3554,$D3554:$D3554)+COUNTIFS($D$2:D3554,D3554,$F$2:F3554,F3554)-1&gt;1),"",
IF(AND(F3554="Peretoe teenus",H3554&lt;[2]an!$M$37,S3554="kahepoolne vajaduspõhine",U3554&gt;[2]an!$M$38,RANK(D3554,$D3554:$D3554)+COUNTIFS($D$2:D3554,D3554,$F$2:F3554,F3554)-1=1),X3554,
IF(AND(F3554="Peretoe teenus",H3554&lt;[2]an!$M$37,S3554="kahepoolne vajaduspõhine",U3554&gt;[2]an!$M$38,RANK(D3554,$D3554:$D3554)+COUNTIFS($D$2:D3554,D3554,$F$2:F3554,F3554)-1&gt;1),"",X3554*W3554)))))))))))))),"")</f>
        <v/>
      </c>
      <c r="Z3554" s="18" t="str">
        <f t="shared" si="166"/>
        <v/>
      </c>
      <c r="AA3554" s="19" t="str">
        <f>IFERROR(VLOOKUP(E3554,[2]an!$A$3:$B$81,2,FALSE),"")</f>
        <v/>
      </c>
      <c r="AB3554" s="19" t="str">
        <f>IFERROR(VLOOKUP(AA3554,[2]an!$C$2:$D$16,2,FALSE),"")</f>
        <v/>
      </c>
      <c r="AC3554" s="20"/>
      <c r="AD3554" s="21" t="str">
        <f>IF(A3554=[2]an!$F$36,VLOOKUP([2]an!$F$36,[2]an!$F$36:$H$36,3,FALSE),IF(A3554=[2]an!$F$35,VLOOKUP([2]an!$F$35,[2]an!$F$35:$H$35,3,FALSE),IF(A3554=[2]an!$F$33,VLOOKUP([2]an!$F$33,[2]an!$F$33:$H$33,3,FALSE),IF(A3554=[2]an!$F$31,VLOOKUP([2]an!$F$31,[2]an!$F$31:$H$31,3,FALSE),""))))</f>
        <v/>
      </c>
    </row>
    <row r="3555" spans="6:30" x14ac:dyDescent="0.2">
      <c r="F3555" s="10"/>
      <c r="G3555" s="8" t="str">
        <f t="shared" si="167"/>
        <v/>
      </c>
      <c r="H3555" s="13"/>
      <c r="K3555" s="13"/>
      <c r="L3555" s="10"/>
      <c r="M3555" s="10"/>
      <c r="S3555" s="8" t="str">
        <f>IFERROR(VLOOKUP(D3555,[1]peretoe_teenus!$A$2:$L$2000,5,FALSE),"")</f>
        <v/>
      </c>
      <c r="U3555" s="13"/>
      <c r="V3555" s="15" t="str" cm="1">
        <f t="array" ref="V3555">IFERROR(IF(AND(F3555="Tugigrupp",RANK(K3555,$K3555:$K3555)+COUNTIFS($K$2:K3555,K3555,$L$2:L3555,L3555,$M$2:M3555,M3555,$I$2:I3555,I3555,$G$2:G3555,G3555,$F$2:F3555,F3555)-1=1),SUMPRODUCT(($F$2:$F$4154=F3555)*($G$2:$G$4154=G3555)*($K$2:$K$4154=K3555)*($I$2:$I$4154=I3555)*($L$2:$L$4154=L3555)*($M$2:$M$4154=M3555)),""),"")</f>
        <v/>
      </c>
      <c r="W3555" s="15" t="str">
        <f t="shared" si="165"/>
        <v/>
      </c>
      <c r="X3555" s="16" t="str">
        <f>IF(AND(A3555=[2]an!$G$38,F3555=[2]an!$E$40),[2]an!$G$40,IF(AND(A3555=[2]an!$G$38,F3555=[2]an!$E$41),[2]an!$G$41,IF(AND(A3555=[2]an!$G$38,F3555=[2]an!$E$39,H3555&gt;=[2]an!$M$37),[2]an!$G$39,
IF(AND(A3555=[2]an!$G$38,F3555=[2]an!$E$39,H3555&lt;[2]an!$M$37,S3555="kahepoolne vajaduspõhine",U3555=""),[2]an!$M$40,
IF(AND(A3555=[2]an!$G$38,F3555=[2]an!$E$39,H3555&lt;[2]an!$M$37,S3555="kahepoolne vajaduspõhine",U3555&lt;&gt;""),[2]an!$G$39,
IF(AND(A3555=[2]an!$G$38,F3555=[2]an!$E$39,H3555&lt;[2]an!$M$37,S3555&lt;&gt;"kahepoolne vajaduspõhine"),[2]an!$G$39,
IF(AND(A3555=[2]an!$G$38,F3555=[2]an!$E$42),[2]an!$G$42,
IF(AND(A3555=[2]an!$H$38,F3555=[2]an!$E$40),[2]an!$H$40,IF(AND(A3555=[2]an!$H$38,F3555=[2]an!$E$41),[2]an!$H$41,IF(AND(A3555=[2]an!$H$38,F3555=[2]an!$E$39,H3555&gt;=[2]an!$M$37),[2]an!$H$39,
IF(AND(A3555=[2]an!$H$38,F3555=[2]an!$E$39,H3555&lt;[2]an!$M$37,S3555="kahepoolne vajaduspõhine",U3555=""),[2]an!$M$40,
IF(AND(A3555=[2]an!$H$38,F3555=[2]an!$E$39,H3555&lt;[2]an!$M$37,S3555="kahepoolne vajaduspõhine",U3555&lt;&gt;""),[2]an!$H$39,
IF(AND(A3555=[2]an!$H$38,F3555=[2]an!$E$39,H3555&lt;[2]an!$M$37,S3555&lt;&gt;"kahepoolne vajaduspõhine"),[2]an!$H$39,
IF(AND(A3555=[2]an!$H$38,F3555=[2]an!$E$42),[2]an!$H$42,
IF(AND(A3555=[2]an!$I$38,F3555=[2]an!$E$40),[2]an!$I$40,IF(AND(A3555=[2]an!$I$38,F3555=[2]an!$E$41),[2]an!$I$41,IF(AND(A3555=[2]an!$I$38,F3555=[2]an!$E$39,H3555&gt;=[2]an!$M$37),[2]an!$I$39,
IF(AND(A3555=[2]an!$I$38,F3555=[2]an!$E$39,H3555&lt;[2]an!$M$37,S3555="kahepoolne vajaduspõhine",U3555=""),[2]an!$M$40,
IF(AND(A3555=[2]an!$I$38,F3555=[2]an!$E$39,H3555&lt;[2]an!$M$37,S3555="kahepoolne vajaduspõhine",U3555&lt;&gt;""),[2]an!$I$39,
IF(AND(A3555=[2]an!$I$38,F3555=[2]an!$E$39,H3555&lt;[2]an!$M$37,S3555&lt;&gt;"kahepoolne vajaduspõhine"),[2]an!$I$39,
IF(AND(A3555=[2]an!$I$38,F3555=[2]an!$E$42),[2]an!$I$42,
IF(AND(A3555=[2]an!$J$38,F3555=[2]an!$E$40),[2]an!$J$40,IF(AND(A3555=[2]an!$J$38,F3555=[2]an!$E$41),[2]an!$J$41,IF(AND(A3555=[2]an!$J$38,F3555=[2]an!$E$39,H3555&gt;=[2]an!$M$37),[2]an!$J$39,
IF(AND(A3555=[2]an!$J$38,F3555=[2]an!$E$39,H3555&lt;[2]an!$M$37,S3555="kahepoolne vajaduspõhine",U3555=""),[2]an!$M$40,
IF(AND(A3555=[2]an!$J$38,F3555=[2]an!$E$39,H3555&lt;[2]an!$M$37,S3555="kahepoolne vajaduspõhine",U3555&lt;&gt;""),[2]an!$J$39,
IF(AND(A3555=[2]an!$J$38,F3555=[2]an!$E$39,H3555&lt;[2]an!$M$37,S3555&lt;&gt;"kahepoolne vajaduspõhine"),[2]an!$J$39,
IF(AND(A3555=[2]an!$J$38,F3555=[2]an!$E$42),[2]an!$J$42,""))))))))))))))))))))))))))))</f>
        <v/>
      </c>
      <c r="Y3555" s="17" t="str">
        <f>IFERROR(IF(F3555="Tugigrupp",0,
IF(AND(F3555="Peretoe teenus",H3555&gt;=[2]an!$M$37,RANK(D3555,$D3555:$D3555)+COUNTIFS($D$2:D3555,D3555,$F$2:F3555,F3555)-1&gt;1),"",
IF(AND(F3555="Peretoe teenus",H3555&gt;=[2]an!$M$37,RANK(D3555,$D3555:$D3555)+COUNTIFS($D$2:D3555,D3555,$F$2:F3555,F3555)-1=1,MONTH(H3555)=MONTH(K3555)=TRUE,YEAR(H3555)=YEAR(K3555)=TRUE),((EOMONTH(H3555,0)-H3555+1)*X3555)/DAY(EOMONTH(H3555,0)),
IF(AND(F3555="Peretoe teenus",H3555&gt;=[2]an!$M$37,RANK(D3555,$D3555:$D3555)+COUNTIFS($D$2:D3555,D3555,$F$2:F3555,F3555)-1=1),X3555,
IF(AND(F3555="Peretoe teenus",H3555&lt;[2]an!$M$37,S3555&lt;&gt;"kahepoolne vajaduspõhine",RANK(D3555,$D3555:$D3555)+COUNTIFS($D$2:D3555,D3555,$F$2:F3555,F3555)-1=1),X3555,
IF(AND(F3555="Peretoe teenus",H3555&lt;[2]an!$M$37,S3555&lt;&gt;"kahepoolne vajaduspõhine",RANK(D3555,$D3555:$D3555)+COUNTIFS($D$2:D3555,D3555,$F$2:F3555,F3555)-1&gt;1),"",
IF(AND(F3555="Peretoe teenus",H3555&lt;[2]an!$M$37,S3555="kahepoolne vajaduspõhine",U3555="",RANK(D3555,$D3555:$D3555)+COUNTIFS($D$2:D3555,D3555,$F$2:F3555,F3555)-1=1),X3555,
IF(AND(F3555="Peretoe teenus",H3555&lt;[2]an!$M$37,S3555="kahepoolne vajaduspõhine",U3555="",RANK(D3555,$D3555:$D3555)+COUNTIFS($D$2:D3555,D3555,$F$2:F3555,F3555)-1&gt;1),"",
IF(AND(F3555="Peretoe teenus",H3555&lt;[2]an!$M$37,S3555="kahepoolne vajaduspõhine",U3555&lt;[2]an!$M$37,RANK(D3555,$D3555:$D3555)+COUNTIFS($D$2:D3555,D3555,$F$2:F3555,F3555)-1=1),X3555,
IF(AND(F3555="Peretoe teenus",H3555&lt;[2]an!$M$37,S3555="kahepoolne vajaduspõhine",U3555&lt;[2]an!$M$37,RANK(D3555,$D3555:$D3555)+COUNTIFS($D$2:D3555,D3555,$F$2:F3555,F3555)-1&gt;1),"",
IF(AND(F3555="Peretoe teenus",H3555&lt;[2]an!$M$37,S3555="kahepoolne vajaduspõhine",U3555&gt;=[2]an!$M$37,U3555&lt;=[2]an!$M$38,RANK(D3555,$D3555:$D3555)+COUNTIFS($D$2:D3555,D3555,$F$2:F3555,F3555)-1=1),
((EOMONTH(U3555,0)-U3555+1)*X3555)/DAY(EOMONTH(U3555,0))+(DAY(U3555)-1)*100/DAY(EOMONTH(U3555,0)),
IF(AND(F3555="Peretoe teenus",H3555&lt;[2]an!$M$37,S3555="kahepoolne vajaduspõhine",U3555&gt;=[2]an!$M$37,U3555&lt;=[2]an!$M$38,RANK(D3555,$D3555:$D3555)+COUNTIFS($D$2:D3555,D3555,$F$2:F3555,F3555)-1&gt;1),"",
IF(AND(F3555="Peretoe teenus",H3555&lt;[2]an!$M$37,S3555="kahepoolne vajaduspõhine",U3555&gt;[2]an!$M$38,RANK(D3555,$D3555:$D3555)+COUNTIFS($D$2:D3555,D3555,$F$2:F3555,F3555)-1=1),X3555,
IF(AND(F3555="Peretoe teenus",H3555&lt;[2]an!$M$37,S3555="kahepoolne vajaduspõhine",U3555&gt;[2]an!$M$38,RANK(D3555,$D3555:$D3555)+COUNTIFS($D$2:D3555,D3555,$F$2:F3555,F3555)-1&gt;1),"",X3555*W3555)))))))))))))),"")</f>
        <v/>
      </c>
      <c r="Z3555" s="18" t="str">
        <f t="shared" si="166"/>
        <v/>
      </c>
      <c r="AA3555" s="19" t="str">
        <f>IFERROR(VLOOKUP(E3555,[2]an!$A$3:$B$81,2,FALSE),"")</f>
        <v/>
      </c>
      <c r="AB3555" s="19" t="str">
        <f>IFERROR(VLOOKUP(AA3555,[2]an!$C$2:$D$16,2,FALSE),"")</f>
        <v/>
      </c>
      <c r="AC3555" s="20"/>
      <c r="AD3555" s="21" t="str">
        <f>IF(A3555=[2]an!$F$36,VLOOKUP([2]an!$F$36,[2]an!$F$36:$H$36,3,FALSE),IF(A3555=[2]an!$F$35,VLOOKUP([2]an!$F$35,[2]an!$F$35:$H$35,3,FALSE),IF(A3555=[2]an!$F$33,VLOOKUP([2]an!$F$33,[2]an!$F$33:$H$33,3,FALSE),IF(A3555=[2]an!$F$31,VLOOKUP([2]an!$F$31,[2]an!$F$31:$H$31,3,FALSE),""))))</f>
        <v/>
      </c>
    </row>
    <row r="3556" spans="6:30" x14ac:dyDescent="0.2">
      <c r="F3556" s="10"/>
      <c r="G3556" s="8" t="str">
        <f t="shared" si="167"/>
        <v/>
      </c>
      <c r="H3556" s="13"/>
      <c r="K3556" s="13"/>
      <c r="L3556" s="10"/>
      <c r="M3556" s="10"/>
      <c r="S3556" s="8" t="str">
        <f>IFERROR(VLOOKUP(D3556,[1]peretoe_teenus!$A$2:$L$2000,5,FALSE),"")</f>
        <v/>
      </c>
      <c r="U3556" s="13"/>
      <c r="V3556" s="15" t="str" cm="1">
        <f t="array" ref="V3556">IFERROR(IF(AND(F3556="Tugigrupp",RANK(K3556,$K3556:$K3556)+COUNTIFS($K$2:K3556,K3556,$L$2:L3556,L3556,$M$2:M3556,M3556,$I$2:I3556,I3556,$G$2:G3556,G3556,$F$2:F3556,F3556)-1=1),SUMPRODUCT(($F$2:$F$4154=F3556)*($G$2:$G$4154=G3556)*($K$2:$K$4154=K3556)*($I$2:$I$4154=I3556)*($L$2:$L$4154=L3556)*($M$2:$M$4154=M3556)),""),"")</f>
        <v/>
      </c>
      <c r="W3556" s="15" t="str">
        <f t="shared" si="165"/>
        <v/>
      </c>
      <c r="X3556" s="16" t="str">
        <f>IF(AND(A3556=[2]an!$G$38,F3556=[2]an!$E$40),[2]an!$G$40,IF(AND(A3556=[2]an!$G$38,F3556=[2]an!$E$41),[2]an!$G$41,IF(AND(A3556=[2]an!$G$38,F3556=[2]an!$E$39,H3556&gt;=[2]an!$M$37),[2]an!$G$39,
IF(AND(A3556=[2]an!$G$38,F3556=[2]an!$E$39,H3556&lt;[2]an!$M$37,S3556="kahepoolne vajaduspõhine",U3556=""),[2]an!$M$40,
IF(AND(A3556=[2]an!$G$38,F3556=[2]an!$E$39,H3556&lt;[2]an!$M$37,S3556="kahepoolne vajaduspõhine",U3556&lt;&gt;""),[2]an!$G$39,
IF(AND(A3556=[2]an!$G$38,F3556=[2]an!$E$39,H3556&lt;[2]an!$M$37,S3556&lt;&gt;"kahepoolne vajaduspõhine"),[2]an!$G$39,
IF(AND(A3556=[2]an!$G$38,F3556=[2]an!$E$42),[2]an!$G$42,
IF(AND(A3556=[2]an!$H$38,F3556=[2]an!$E$40),[2]an!$H$40,IF(AND(A3556=[2]an!$H$38,F3556=[2]an!$E$41),[2]an!$H$41,IF(AND(A3556=[2]an!$H$38,F3556=[2]an!$E$39,H3556&gt;=[2]an!$M$37),[2]an!$H$39,
IF(AND(A3556=[2]an!$H$38,F3556=[2]an!$E$39,H3556&lt;[2]an!$M$37,S3556="kahepoolne vajaduspõhine",U3556=""),[2]an!$M$40,
IF(AND(A3556=[2]an!$H$38,F3556=[2]an!$E$39,H3556&lt;[2]an!$M$37,S3556="kahepoolne vajaduspõhine",U3556&lt;&gt;""),[2]an!$H$39,
IF(AND(A3556=[2]an!$H$38,F3556=[2]an!$E$39,H3556&lt;[2]an!$M$37,S3556&lt;&gt;"kahepoolne vajaduspõhine"),[2]an!$H$39,
IF(AND(A3556=[2]an!$H$38,F3556=[2]an!$E$42),[2]an!$H$42,
IF(AND(A3556=[2]an!$I$38,F3556=[2]an!$E$40),[2]an!$I$40,IF(AND(A3556=[2]an!$I$38,F3556=[2]an!$E$41),[2]an!$I$41,IF(AND(A3556=[2]an!$I$38,F3556=[2]an!$E$39,H3556&gt;=[2]an!$M$37),[2]an!$I$39,
IF(AND(A3556=[2]an!$I$38,F3556=[2]an!$E$39,H3556&lt;[2]an!$M$37,S3556="kahepoolne vajaduspõhine",U3556=""),[2]an!$M$40,
IF(AND(A3556=[2]an!$I$38,F3556=[2]an!$E$39,H3556&lt;[2]an!$M$37,S3556="kahepoolne vajaduspõhine",U3556&lt;&gt;""),[2]an!$I$39,
IF(AND(A3556=[2]an!$I$38,F3556=[2]an!$E$39,H3556&lt;[2]an!$M$37,S3556&lt;&gt;"kahepoolne vajaduspõhine"),[2]an!$I$39,
IF(AND(A3556=[2]an!$I$38,F3556=[2]an!$E$42),[2]an!$I$42,
IF(AND(A3556=[2]an!$J$38,F3556=[2]an!$E$40),[2]an!$J$40,IF(AND(A3556=[2]an!$J$38,F3556=[2]an!$E$41),[2]an!$J$41,IF(AND(A3556=[2]an!$J$38,F3556=[2]an!$E$39,H3556&gt;=[2]an!$M$37),[2]an!$J$39,
IF(AND(A3556=[2]an!$J$38,F3556=[2]an!$E$39,H3556&lt;[2]an!$M$37,S3556="kahepoolne vajaduspõhine",U3556=""),[2]an!$M$40,
IF(AND(A3556=[2]an!$J$38,F3556=[2]an!$E$39,H3556&lt;[2]an!$M$37,S3556="kahepoolne vajaduspõhine",U3556&lt;&gt;""),[2]an!$J$39,
IF(AND(A3556=[2]an!$J$38,F3556=[2]an!$E$39,H3556&lt;[2]an!$M$37,S3556&lt;&gt;"kahepoolne vajaduspõhine"),[2]an!$J$39,
IF(AND(A3556=[2]an!$J$38,F3556=[2]an!$E$42),[2]an!$J$42,""))))))))))))))))))))))))))))</f>
        <v/>
      </c>
      <c r="Y3556" s="17" t="str">
        <f>IFERROR(IF(F3556="Tugigrupp",0,
IF(AND(F3556="Peretoe teenus",H3556&gt;=[2]an!$M$37,RANK(D3556,$D3556:$D3556)+COUNTIFS($D$2:D3556,D3556,$F$2:F3556,F3556)-1&gt;1),"",
IF(AND(F3556="Peretoe teenus",H3556&gt;=[2]an!$M$37,RANK(D3556,$D3556:$D3556)+COUNTIFS($D$2:D3556,D3556,$F$2:F3556,F3556)-1=1,MONTH(H3556)=MONTH(K3556)=TRUE,YEAR(H3556)=YEAR(K3556)=TRUE),((EOMONTH(H3556,0)-H3556+1)*X3556)/DAY(EOMONTH(H3556,0)),
IF(AND(F3556="Peretoe teenus",H3556&gt;=[2]an!$M$37,RANK(D3556,$D3556:$D3556)+COUNTIFS($D$2:D3556,D3556,$F$2:F3556,F3556)-1=1),X3556,
IF(AND(F3556="Peretoe teenus",H3556&lt;[2]an!$M$37,S3556&lt;&gt;"kahepoolne vajaduspõhine",RANK(D3556,$D3556:$D3556)+COUNTIFS($D$2:D3556,D3556,$F$2:F3556,F3556)-1=1),X3556,
IF(AND(F3556="Peretoe teenus",H3556&lt;[2]an!$M$37,S3556&lt;&gt;"kahepoolne vajaduspõhine",RANK(D3556,$D3556:$D3556)+COUNTIFS($D$2:D3556,D3556,$F$2:F3556,F3556)-1&gt;1),"",
IF(AND(F3556="Peretoe teenus",H3556&lt;[2]an!$M$37,S3556="kahepoolne vajaduspõhine",U3556="",RANK(D3556,$D3556:$D3556)+COUNTIFS($D$2:D3556,D3556,$F$2:F3556,F3556)-1=1),X3556,
IF(AND(F3556="Peretoe teenus",H3556&lt;[2]an!$M$37,S3556="kahepoolne vajaduspõhine",U3556="",RANK(D3556,$D3556:$D3556)+COUNTIFS($D$2:D3556,D3556,$F$2:F3556,F3556)-1&gt;1),"",
IF(AND(F3556="Peretoe teenus",H3556&lt;[2]an!$M$37,S3556="kahepoolne vajaduspõhine",U3556&lt;[2]an!$M$37,RANK(D3556,$D3556:$D3556)+COUNTIFS($D$2:D3556,D3556,$F$2:F3556,F3556)-1=1),X3556,
IF(AND(F3556="Peretoe teenus",H3556&lt;[2]an!$M$37,S3556="kahepoolne vajaduspõhine",U3556&lt;[2]an!$M$37,RANK(D3556,$D3556:$D3556)+COUNTIFS($D$2:D3556,D3556,$F$2:F3556,F3556)-1&gt;1),"",
IF(AND(F3556="Peretoe teenus",H3556&lt;[2]an!$M$37,S3556="kahepoolne vajaduspõhine",U3556&gt;=[2]an!$M$37,U3556&lt;=[2]an!$M$38,RANK(D3556,$D3556:$D3556)+COUNTIFS($D$2:D3556,D3556,$F$2:F3556,F3556)-1=1),
((EOMONTH(U3556,0)-U3556+1)*X3556)/DAY(EOMONTH(U3556,0))+(DAY(U3556)-1)*100/DAY(EOMONTH(U3556,0)),
IF(AND(F3556="Peretoe teenus",H3556&lt;[2]an!$M$37,S3556="kahepoolne vajaduspõhine",U3556&gt;=[2]an!$M$37,U3556&lt;=[2]an!$M$38,RANK(D3556,$D3556:$D3556)+COUNTIFS($D$2:D3556,D3556,$F$2:F3556,F3556)-1&gt;1),"",
IF(AND(F3556="Peretoe teenus",H3556&lt;[2]an!$M$37,S3556="kahepoolne vajaduspõhine",U3556&gt;[2]an!$M$38,RANK(D3556,$D3556:$D3556)+COUNTIFS($D$2:D3556,D3556,$F$2:F3556,F3556)-1=1),X3556,
IF(AND(F3556="Peretoe teenus",H3556&lt;[2]an!$M$37,S3556="kahepoolne vajaduspõhine",U3556&gt;[2]an!$M$38,RANK(D3556,$D3556:$D3556)+COUNTIFS($D$2:D3556,D3556,$F$2:F3556,F3556)-1&gt;1),"",X3556*W3556)))))))))))))),"")</f>
        <v/>
      </c>
      <c r="Z3556" s="18" t="str">
        <f t="shared" si="166"/>
        <v/>
      </c>
      <c r="AA3556" s="19" t="str">
        <f>IFERROR(VLOOKUP(E3556,[2]an!$A$3:$B$81,2,FALSE),"")</f>
        <v/>
      </c>
      <c r="AB3556" s="19" t="str">
        <f>IFERROR(VLOOKUP(AA3556,[2]an!$C$2:$D$16,2,FALSE),"")</f>
        <v/>
      </c>
      <c r="AC3556" s="20"/>
      <c r="AD3556" s="21" t="str">
        <f>IF(A3556=[2]an!$F$36,VLOOKUP([2]an!$F$36,[2]an!$F$36:$H$36,3,FALSE),IF(A3556=[2]an!$F$35,VLOOKUP([2]an!$F$35,[2]an!$F$35:$H$35,3,FALSE),IF(A3556=[2]an!$F$33,VLOOKUP([2]an!$F$33,[2]an!$F$33:$H$33,3,FALSE),IF(A3556=[2]an!$F$31,VLOOKUP([2]an!$F$31,[2]an!$F$31:$H$31,3,FALSE),""))))</f>
        <v/>
      </c>
    </row>
    <row r="3557" spans="6:30" x14ac:dyDescent="0.2">
      <c r="F3557" s="10"/>
      <c r="G3557" s="8" t="str">
        <f t="shared" si="167"/>
        <v/>
      </c>
      <c r="H3557" s="13"/>
      <c r="K3557" s="13"/>
      <c r="L3557" s="10"/>
      <c r="M3557" s="10"/>
      <c r="S3557" s="8" t="str">
        <f>IFERROR(VLOOKUP(D3557,[1]peretoe_teenus!$A$2:$L$2000,5,FALSE),"")</f>
        <v/>
      </c>
      <c r="U3557" s="13"/>
      <c r="V3557" s="15" t="str" cm="1">
        <f t="array" ref="V3557">IFERROR(IF(AND(F3557="Tugigrupp",RANK(K3557,$K3557:$K3557)+COUNTIFS($K$2:K3557,K3557,$L$2:L3557,L3557,$M$2:M3557,M3557,$I$2:I3557,I3557,$G$2:G3557,G3557,$F$2:F3557,F3557)-1=1),SUMPRODUCT(($F$2:$F$4154=F3557)*($G$2:$G$4154=G3557)*($K$2:$K$4154=K3557)*($I$2:$I$4154=I3557)*($L$2:$L$4154=L3557)*($M$2:$M$4154=M3557)),""),"")</f>
        <v/>
      </c>
      <c r="W3557" s="15" t="str">
        <f t="shared" si="165"/>
        <v/>
      </c>
      <c r="X3557" s="16" t="str">
        <f>IF(AND(A3557=[2]an!$G$38,F3557=[2]an!$E$40),[2]an!$G$40,IF(AND(A3557=[2]an!$G$38,F3557=[2]an!$E$41),[2]an!$G$41,IF(AND(A3557=[2]an!$G$38,F3557=[2]an!$E$39,H3557&gt;=[2]an!$M$37),[2]an!$G$39,
IF(AND(A3557=[2]an!$G$38,F3557=[2]an!$E$39,H3557&lt;[2]an!$M$37,S3557="kahepoolne vajaduspõhine",U3557=""),[2]an!$M$40,
IF(AND(A3557=[2]an!$G$38,F3557=[2]an!$E$39,H3557&lt;[2]an!$M$37,S3557="kahepoolne vajaduspõhine",U3557&lt;&gt;""),[2]an!$G$39,
IF(AND(A3557=[2]an!$G$38,F3557=[2]an!$E$39,H3557&lt;[2]an!$M$37,S3557&lt;&gt;"kahepoolne vajaduspõhine"),[2]an!$G$39,
IF(AND(A3557=[2]an!$G$38,F3557=[2]an!$E$42),[2]an!$G$42,
IF(AND(A3557=[2]an!$H$38,F3557=[2]an!$E$40),[2]an!$H$40,IF(AND(A3557=[2]an!$H$38,F3557=[2]an!$E$41),[2]an!$H$41,IF(AND(A3557=[2]an!$H$38,F3557=[2]an!$E$39,H3557&gt;=[2]an!$M$37),[2]an!$H$39,
IF(AND(A3557=[2]an!$H$38,F3557=[2]an!$E$39,H3557&lt;[2]an!$M$37,S3557="kahepoolne vajaduspõhine",U3557=""),[2]an!$M$40,
IF(AND(A3557=[2]an!$H$38,F3557=[2]an!$E$39,H3557&lt;[2]an!$M$37,S3557="kahepoolne vajaduspõhine",U3557&lt;&gt;""),[2]an!$H$39,
IF(AND(A3557=[2]an!$H$38,F3557=[2]an!$E$39,H3557&lt;[2]an!$M$37,S3557&lt;&gt;"kahepoolne vajaduspõhine"),[2]an!$H$39,
IF(AND(A3557=[2]an!$H$38,F3557=[2]an!$E$42),[2]an!$H$42,
IF(AND(A3557=[2]an!$I$38,F3557=[2]an!$E$40),[2]an!$I$40,IF(AND(A3557=[2]an!$I$38,F3557=[2]an!$E$41),[2]an!$I$41,IF(AND(A3557=[2]an!$I$38,F3557=[2]an!$E$39,H3557&gt;=[2]an!$M$37),[2]an!$I$39,
IF(AND(A3557=[2]an!$I$38,F3557=[2]an!$E$39,H3557&lt;[2]an!$M$37,S3557="kahepoolne vajaduspõhine",U3557=""),[2]an!$M$40,
IF(AND(A3557=[2]an!$I$38,F3557=[2]an!$E$39,H3557&lt;[2]an!$M$37,S3557="kahepoolne vajaduspõhine",U3557&lt;&gt;""),[2]an!$I$39,
IF(AND(A3557=[2]an!$I$38,F3557=[2]an!$E$39,H3557&lt;[2]an!$M$37,S3557&lt;&gt;"kahepoolne vajaduspõhine"),[2]an!$I$39,
IF(AND(A3557=[2]an!$I$38,F3557=[2]an!$E$42),[2]an!$I$42,
IF(AND(A3557=[2]an!$J$38,F3557=[2]an!$E$40),[2]an!$J$40,IF(AND(A3557=[2]an!$J$38,F3557=[2]an!$E$41),[2]an!$J$41,IF(AND(A3557=[2]an!$J$38,F3557=[2]an!$E$39,H3557&gt;=[2]an!$M$37),[2]an!$J$39,
IF(AND(A3557=[2]an!$J$38,F3557=[2]an!$E$39,H3557&lt;[2]an!$M$37,S3557="kahepoolne vajaduspõhine",U3557=""),[2]an!$M$40,
IF(AND(A3557=[2]an!$J$38,F3557=[2]an!$E$39,H3557&lt;[2]an!$M$37,S3557="kahepoolne vajaduspõhine",U3557&lt;&gt;""),[2]an!$J$39,
IF(AND(A3557=[2]an!$J$38,F3557=[2]an!$E$39,H3557&lt;[2]an!$M$37,S3557&lt;&gt;"kahepoolne vajaduspõhine"),[2]an!$J$39,
IF(AND(A3557=[2]an!$J$38,F3557=[2]an!$E$42),[2]an!$J$42,""))))))))))))))))))))))))))))</f>
        <v/>
      </c>
      <c r="Y3557" s="17" t="str">
        <f>IFERROR(IF(F3557="Tugigrupp",0,
IF(AND(F3557="Peretoe teenus",H3557&gt;=[2]an!$M$37,RANK(D3557,$D3557:$D3557)+COUNTIFS($D$2:D3557,D3557,$F$2:F3557,F3557)-1&gt;1),"",
IF(AND(F3557="Peretoe teenus",H3557&gt;=[2]an!$M$37,RANK(D3557,$D3557:$D3557)+COUNTIFS($D$2:D3557,D3557,$F$2:F3557,F3557)-1=1,MONTH(H3557)=MONTH(K3557)=TRUE,YEAR(H3557)=YEAR(K3557)=TRUE),((EOMONTH(H3557,0)-H3557+1)*X3557)/DAY(EOMONTH(H3557,0)),
IF(AND(F3557="Peretoe teenus",H3557&gt;=[2]an!$M$37,RANK(D3557,$D3557:$D3557)+COUNTIFS($D$2:D3557,D3557,$F$2:F3557,F3557)-1=1),X3557,
IF(AND(F3557="Peretoe teenus",H3557&lt;[2]an!$M$37,S3557&lt;&gt;"kahepoolne vajaduspõhine",RANK(D3557,$D3557:$D3557)+COUNTIFS($D$2:D3557,D3557,$F$2:F3557,F3557)-1=1),X3557,
IF(AND(F3557="Peretoe teenus",H3557&lt;[2]an!$M$37,S3557&lt;&gt;"kahepoolne vajaduspõhine",RANK(D3557,$D3557:$D3557)+COUNTIFS($D$2:D3557,D3557,$F$2:F3557,F3557)-1&gt;1),"",
IF(AND(F3557="Peretoe teenus",H3557&lt;[2]an!$M$37,S3557="kahepoolne vajaduspõhine",U3557="",RANK(D3557,$D3557:$D3557)+COUNTIFS($D$2:D3557,D3557,$F$2:F3557,F3557)-1=1),X3557,
IF(AND(F3557="Peretoe teenus",H3557&lt;[2]an!$M$37,S3557="kahepoolne vajaduspõhine",U3557="",RANK(D3557,$D3557:$D3557)+COUNTIFS($D$2:D3557,D3557,$F$2:F3557,F3557)-1&gt;1),"",
IF(AND(F3557="Peretoe teenus",H3557&lt;[2]an!$M$37,S3557="kahepoolne vajaduspõhine",U3557&lt;[2]an!$M$37,RANK(D3557,$D3557:$D3557)+COUNTIFS($D$2:D3557,D3557,$F$2:F3557,F3557)-1=1),X3557,
IF(AND(F3557="Peretoe teenus",H3557&lt;[2]an!$M$37,S3557="kahepoolne vajaduspõhine",U3557&lt;[2]an!$M$37,RANK(D3557,$D3557:$D3557)+COUNTIFS($D$2:D3557,D3557,$F$2:F3557,F3557)-1&gt;1),"",
IF(AND(F3557="Peretoe teenus",H3557&lt;[2]an!$M$37,S3557="kahepoolne vajaduspõhine",U3557&gt;=[2]an!$M$37,U3557&lt;=[2]an!$M$38,RANK(D3557,$D3557:$D3557)+COUNTIFS($D$2:D3557,D3557,$F$2:F3557,F3557)-1=1),
((EOMONTH(U3557,0)-U3557+1)*X3557)/DAY(EOMONTH(U3557,0))+(DAY(U3557)-1)*100/DAY(EOMONTH(U3557,0)),
IF(AND(F3557="Peretoe teenus",H3557&lt;[2]an!$M$37,S3557="kahepoolne vajaduspõhine",U3557&gt;=[2]an!$M$37,U3557&lt;=[2]an!$M$38,RANK(D3557,$D3557:$D3557)+COUNTIFS($D$2:D3557,D3557,$F$2:F3557,F3557)-1&gt;1),"",
IF(AND(F3557="Peretoe teenus",H3557&lt;[2]an!$M$37,S3557="kahepoolne vajaduspõhine",U3557&gt;[2]an!$M$38,RANK(D3557,$D3557:$D3557)+COUNTIFS($D$2:D3557,D3557,$F$2:F3557,F3557)-1=1),X3557,
IF(AND(F3557="Peretoe teenus",H3557&lt;[2]an!$M$37,S3557="kahepoolne vajaduspõhine",U3557&gt;[2]an!$M$38,RANK(D3557,$D3557:$D3557)+COUNTIFS($D$2:D3557,D3557,$F$2:F3557,F3557)-1&gt;1),"",X3557*W3557)))))))))))))),"")</f>
        <v/>
      </c>
      <c r="Z3557" s="18" t="str">
        <f t="shared" si="166"/>
        <v/>
      </c>
      <c r="AA3557" s="19" t="str">
        <f>IFERROR(VLOOKUP(E3557,[2]an!$A$3:$B$81,2,FALSE),"")</f>
        <v/>
      </c>
      <c r="AB3557" s="19" t="str">
        <f>IFERROR(VLOOKUP(AA3557,[2]an!$C$2:$D$16,2,FALSE),"")</f>
        <v/>
      </c>
      <c r="AC3557" s="20"/>
      <c r="AD3557" s="21" t="str">
        <f>IF(A3557=[2]an!$F$36,VLOOKUP([2]an!$F$36,[2]an!$F$36:$H$36,3,FALSE),IF(A3557=[2]an!$F$35,VLOOKUP([2]an!$F$35,[2]an!$F$35:$H$35,3,FALSE),IF(A3557=[2]an!$F$33,VLOOKUP([2]an!$F$33,[2]an!$F$33:$H$33,3,FALSE),IF(A3557=[2]an!$F$31,VLOOKUP([2]an!$F$31,[2]an!$F$31:$H$31,3,FALSE),""))))</f>
        <v/>
      </c>
    </row>
    <row r="3558" spans="6:30" x14ac:dyDescent="0.2">
      <c r="F3558" s="10"/>
      <c r="G3558" s="8" t="str">
        <f t="shared" si="167"/>
        <v/>
      </c>
      <c r="H3558" s="13"/>
      <c r="K3558" s="13"/>
      <c r="L3558" s="10"/>
      <c r="M3558" s="10"/>
      <c r="S3558" s="8" t="str">
        <f>IFERROR(VLOOKUP(D3558,[1]peretoe_teenus!$A$2:$L$2000,5,FALSE),"")</f>
        <v/>
      </c>
      <c r="U3558" s="13"/>
      <c r="V3558" s="15" t="str" cm="1">
        <f t="array" ref="V3558">IFERROR(IF(AND(F3558="Tugigrupp",RANK(K3558,$K3558:$K3558)+COUNTIFS($K$2:K3558,K3558,$L$2:L3558,L3558,$M$2:M3558,M3558,$I$2:I3558,I3558,$G$2:G3558,G3558,$F$2:F3558,F3558)-1=1),SUMPRODUCT(($F$2:$F$4154=F3558)*($G$2:$G$4154=G3558)*($K$2:$K$4154=K3558)*($I$2:$I$4154=I3558)*($L$2:$L$4154=L3558)*($M$2:$M$4154=M3558)),""),"")</f>
        <v/>
      </c>
      <c r="W3558" s="15" t="str">
        <f t="shared" si="165"/>
        <v/>
      </c>
      <c r="X3558" s="16" t="str">
        <f>IF(AND(A3558=[2]an!$G$38,F3558=[2]an!$E$40),[2]an!$G$40,IF(AND(A3558=[2]an!$G$38,F3558=[2]an!$E$41),[2]an!$G$41,IF(AND(A3558=[2]an!$G$38,F3558=[2]an!$E$39,H3558&gt;=[2]an!$M$37),[2]an!$G$39,
IF(AND(A3558=[2]an!$G$38,F3558=[2]an!$E$39,H3558&lt;[2]an!$M$37,S3558="kahepoolne vajaduspõhine",U3558=""),[2]an!$M$40,
IF(AND(A3558=[2]an!$G$38,F3558=[2]an!$E$39,H3558&lt;[2]an!$M$37,S3558="kahepoolne vajaduspõhine",U3558&lt;&gt;""),[2]an!$G$39,
IF(AND(A3558=[2]an!$G$38,F3558=[2]an!$E$39,H3558&lt;[2]an!$M$37,S3558&lt;&gt;"kahepoolne vajaduspõhine"),[2]an!$G$39,
IF(AND(A3558=[2]an!$G$38,F3558=[2]an!$E$42),[2]an!$G$42,
IF(AND(A3558=[2]an!$H$38,F3558=[2]an!$E$40),[2]an!$H$40,IF(AND(A3558=[2]an!$H$38,F3558=[2]an!$E$41),[2]an!$H$41,IF(AND(A3558=[2]an!$H$38,F3558=[2]an!$E$39,H3558&gt;=[2]an!$M$37),[2]an!$H$39,
IF(AND(A3558=[2]an!$H$38,F3558=[2]an!$E$39,H3558&lt;[2]an!$M$37,S3558="kahepoolne vajaduspõhine",U3558=""),[2]an!$M$40,
IF(AND(A3558=[2]an!$H$38,F3558=[2]an!$E$39,H3558&lt;[2]an!$M$37,S3558="kahepoolne vajaduspõhine",U3558&lt;&gt;""),[2]an!$H$39,
IF(AND(A3558=[2]an!$H$38,F3558=[2]an!$E$39,H3558&lt;[2]an!$M$37,S3558&lt;&gt;"kahepoolne vajaduspõhine"),[2]an!$H$39,
IF(AND(A3558=[2]an!$H$38,F3558=[2]an!$E$42),[2]an!$H$42,
IF(AND(A3558=[2]an!$I$38,F3558=[2]an!$E$40),[2]an!$I$40,IF(AND(A3558=[2]an!$I$38,F3558=[2]an!$E$41),[2]an!$I$41,IF(AND(A3558=[2]an!$I$38,F3558=[2]an!$E$39,H3558&gt;=[2]an!$M$37),[2]an!$I$39,
IF(AND(A3558=[2]an!$I$38,F3558=[2]an!$E$39,H3558&lt;[2]an!$M$37,S3558="kahepoolne vajaduspõhine",U3558=""),[2]an!$M$40,
IF(AND(A3558=[2]an!$I$38,F3558=[2]an!$E$39,H3558&lt;[2]an!$M$37,S3558="kahepoolne vajaduspõhine",U3558&lt;&gt;""),[2]an!$I$39,
IF(AND(A3558=[2]an!$I$38,F3558=[2]an!$E$39,H3558&lt;[2]an!$M$37,S3558&lt;&gt;"kahepoolne vajaduspõhine"),[2]an!$I$39,
IF(AND(A3558=[2]an!$I$38,F3558=[2]an!$E$42),[2]an!$I$42,
IF(AND(A3558=[2]an!$J$38,F3558=[2]an!$E$40),[2]an!$J$40,IF(AND(A3558=[2]an!$J$38,F3558=[2]an!$E$41),[2]an!$J$41,IF(AND(A3558=[2]an!$J$38,F3558=[2]an!$E$39,H3558&gt;=[2]an!$M$37),[2]an!$J$39,
IF(AND(A3558=[2]an!$J$38,F3558=[2]an!$E$39,H3558&lt;[2]an!$M$37,S3558="kahepoolne vajaduspõhine",U3558=""),[2]an!$M$40,
IF(AND(A3558=[2]an!$J$38,F3558=[2]an!$E$39,H3558&lt;[2]an!$M$37,S3558="kahepoolne vajaduspõhine",U3558&lt;&gt;""),[2]an!$J$39,
IF(AND(A3558=[2]an!$J$38,F3558=[2]an!$E$39,H3558&lt;[2]an!$M$37,S3558&lt;&gt;"kahepoolne vajaduspõhine"),[2]an!$J$39,
IF(AND(A3558=[2]an!$J$38,F3558=[2]an!$E$42),[2]an!$J$42,""))))))))))))))))))))))))))))</f>
        <v/>
      </c>
      <c r="Y3558" s="17" t="str">
        <f>IFERROR(IF(F3558="Tugigrupp",0,
IF(AND(F3558="Peretoe teenus",H3558&gt;=[2]an!$M$37,RANK(D3558,$D3558:$D3558)+COUNTIFS($D$2:D3558,D3558,$F$2:F3558,F3558)-1&gt;1),"",
IF(AND(F3558="Peretoe teenus",H3558&gt;=[2]an!$M$37,RANK(D3558,$D3558:$D3558)+COUNTIFS($D$2:D3558,D3558,$F$2:F3558,F3558)-1=1,MONTH(H3558)=MONTH(K3558)=TRUE,YEAR(H3558)=YEAR(K3558)=TRUE),((EOMONTH(H3558,0)-H3558+1)*X3558)/DAY(EOMONTH(H3558,0)),
IF(AND(F3558="Peretoe teenus",H3558&gt;=[2]an!$M$37,RANK(D3558,$D3558:$D3558)+COUNTIFS($D$2:D3558,D3558,$F$2:F3558,F3558)-1=1),X3558,
IF(AND(F3558="Peretoe teenus",H3558&lt;[2]an!$M$37,S3558&lt;&gt;"kahepoolne vajaduspõhine",RANK(D3558,$D3558:$D3558)+COUNTIFS($D$2:D3558,D3558,$F$2:F3558,F3558)-1=1),X3558,
IF(AND(F3558="Peretoe teenus",H3558&lt;[2]an!$M$37,S3558&lt;&gt;"kahepoolne vajaduspõhine",RANK(D3558,$D3558:$D3558)+COUNTIFS($D$2:D3558,D3558,$F$2:F3558,F3558)-1&gt;1),"",
IF(AND(F3558="Peretoe teenus",H3558&lt;[2]an!$M$37,S3558="kahepoolne vajaduspõhine",U3558="",RANK(D3558,$D3558:$D3558)+COUNTIFS($D$2:D3558,D3558,$F$2:F3558,F3558)-1=1),X3558,
IF(AND(F3558="Peretoe teenus",H3558&lt;[2]an!$M$37,S3558="kahepoolne vajaduspõhine",U3558="",RANK(D3558,$D3558:$D3558)+COUNTIFS($D$2:D3558,D3558,$F$2:F3558,F3558)-1&gt;1),"",
IF(AND(F3558="Peretoe teenus",H3558&lt;[2]an!$M$37,S3558="kahepoolne vajaduspõhine",U3558&lt;[2]an!$M$37,RANK(D3558,$D3558:$D3558)+COUNTIFS($D$2:D3558,D3558,$F$2:F3558,F3558)-1=1),X3558,
IF(AND(F3558="Peretoe teenus",H3558&lt;[2]an!$M$37,S3558="kahepoolne vajaduspõhine",U3558&lt;[2]an!$M$37,RANK(D3558,$D3558:$D3558)+COUNTIFS($D$2:D3558,D3558,$F$2:F3558,F3558)-1&gt;1),"",
IF(AND(F3558="Peretoe teenus",H3558&lt;[2]an!$M$37,S3558="kahepoolne vajaduspõhine",U3558&gt;=[2]an!$M$37,U3558&lt;=[2]an!$M$38,RANK(D3558,$D3558:$D3558)+COUNTIFS($D$2:D3558,D3558,$F$2:F3558,F3558)-1=1),
((EOMONTH(U3558,0)-U3558+1)*X3558)/DAY(EOMONTH(U3558,0))+(DAY(U3558)-1)*100/DAY(EOMONTH(U3558,0)),
IF(AND(F3558="Peretoe teenus",H3558&lt;[2]an!$M$37,S3558="kahepoolne vajaduspõhine",U3558&gt;=[2]an!$M$37,U3558&lt;=[2]an!$M$38,RANK(D3558,$D3558:$D3558)+COUNTIFS($D$2:D3558,D3558,$F$2:F3558,F3558)-1&gt;1),"",
IF(AND(F3558="Peretoe teenus",H3558&lt;[2]an!$M$37,S3558="kahepoolne vajaduspõhine",U3558&gt;[2]an!$M$38,RANK(D3558,$D3558:$D3558)+COUNTIFS($D$2:D3558,D3558,$F$2:F3558,F3558)-1=1),X3558,
IF(AND(F3558="Peretoe teenus",H3558&lt;[2]an!$M$37,S3558="kahepoolne vajaduspõhine",U3558&gt;[2]an!$M$38,RANK(D3558,$D3558:$D3558)+COUNTIFS($D$2:D3558,D3558,$F$2:F3558,F3558)-1&gt;1),"",X3558*W3558)))))))))))))),"")</f>
        <v/>
      </c>
      <c r="Z3558" s="18" t="str">
        <f t="shared" si="166"/>
        <v/>
      </c>
      <c r="AA3558" s="19" t="str">
        <f>IFERROR(VLOOKUP(E3558,[2]an!$A$3:$B$81,2,FALSE),"")</f>
        <v/>
      </c>
      <c r="AB3558" s="19" t="str">
        <f>IFERROR(VLOOKUP(AA3558,[2]an!$C$2:$D$16,2,FALSE),"")</f>
        <v/>
      </c>
      <c r="AC3558" s="20"/>
      <c r="AD3558" s="21" t="str">
        <f>IF(A3558=[2]an!$F$36,VLOOKUP([2]an!$F$36,[2]an!$F$36:$H$36,3,FALSE),IF(A3558=[2]an!$F$35,VLOOKUP([2]an!$F$35,[2]an!$F$35:$H$35,3,FALSE),IF(A3558=[2]an!$F$33,VLOOKUP([2]an!$F$33,[2]an!$F$33:$H$33,3,FALSE),IF(A3558=[2]an!$F$31,VLOOKUP([2]an!$F$31,[2]an!$F$31:$H$31,3,FALSE),""))))</f>
        <v/>
      </c>
    </row>
    <row r="3559" spans="6:30" x14ac:dyDescent="0.2">
      <c r="F3559" s="10"/>
      <c r="G3559" s="8" t="str">
        <f t="shared" si="167"/>
        <v/>
      </c>
      <c r="H3559" s="13"/>
      <c r="K3559" s="13"/>
      <c r="L3559" s="10"/>
      <c r="M3559" s="10"/>
      <c r="S3559" s="8" t="str">
        <f>IFERROR(VLOOKUP(D3559,[1]peretoe_teenus!$A$2:$L$2000,5,FALSE),"")</f>
        <v/>
      </c>
      <c r="U3559" s="13"/>
      <c r="V3559" s="15" t="str" cm="1">
        <f t="array" ref="V3559">IFERROR(IF(AND(F3559="Tugigrupp",RANK(K3559,$K3559:$K3559)+COUNTIFS($K$2:K3559,K3559,$L$2:L3559,L3559,$M$2:M3559,M3559,$I$2:I3559,I3559,$G$2:G3559,G3559,$F$2:F3559,F3559)-1=1),SUMPRODUCT(($F$2:$F$4154=F3559)*($G$2:$G$4154=G3559)*($K$2:$K$4154=K3559)*($I$2:$I$4154=I3559)*($L$2:$L$4154=L3559)*($M$2:$M$4154=M3559)),""),"")</f>
        <v/>
      </c>
      <c r="W3559" s="15" t="str">
        <f t="shared" si="165"/>
        <v/>
      </c>
      <c r="X3559" s="16" t="str">
        <f>IF(AND(A3559=[2]an!$G$38,F3559=[2]an!$E$40),[2]an!$G$40,IF(AND(A3559=[2]an!$G$38,F3559=[2]an!$E$41),[2]an!$G$41,IF(AND(A3559=[2]an!$G$38,F3559=[2]an!$E$39,H3559&gt;=[2]an!$M$37),[2]an!$G$39,
IF(AND(A3559=[2]an!$G$38,F3559=[2]an!$E$39,H3559&lt;[2]an!$M$37,S3559="kahepoolne vajaduspõhine",U3559=""),[2]an!$M$40,
IF(AND(A3559=[2]an!$G$38,F3559=[2]an!$E$39,H3559&lt;[2]an!$M$37,S3559="kahepoolne vajaduspõhine",U3559&lt;&gt;""),[2]an!$G$39,
IF(AND(A3559=[2]an!$G$38,F3559=[2]an!$E$39,H3559&lt;[2]an!$M$37,S3559&lt;&gt;"kahepoolne vajaduspõhine"),[2]an!$G$39,
IF(AND(A3559=[2]an!$G$38,F3559=[2]an!$E$42),[2]an!$G$42,
IF(AND(A3559=[2]an!$H$38,F3559=[2]an!$E$40),[2]an!$H$40,IF(AND(A3559=[2]an!$H$38,F3559=[2]an!$E$41),[2]an!$H$41,IF(AND(A3559=[2]an!$H$38,F3559=[2]an!$E$39,H3559&gt;=[2]an!$M$37),[2]an!$H$39,
IF(AND(A3559=[2]an!$H$38,F3559=[2]an!$E$39,H3559&lt;[2]an!$M$37,S3559="kahepoolne vajaduspõhine",U3559=""),[2]an!$M$40,
IF(AND(A3559=[2]an!$H$38,F3559=[2]an!$E$39,H3559&lt;[2]an!$M$37,S3559="kahepoolne vajaduspõhine",U3559&lt;&gt;""),[2]an!$H$39,
IF(AND(A3559=[2]an!$H$38,F3559=[2]an!$E$39,H3559&lt;[2]an!$M$37,S3559&lt;&gt;"kahepoolne vajaduspõhine"),[2]an!$H$39,
IF(AND(A3559=[2]an!$H$38,F3559=[2]an!$E$42),[2]an!$H$42,
IF(AND(A3559=[2]an!$I$38,F3559=[2]an!$E$40),[2]an!$I$40,IF(AND(A3559=[2]an!$I$38,F3559=[2]an!$E$41),[2]an!$I$41,IF(AND(A3559=[2]an!$I$38,F3559=[2]an!$E$39,H3559&gt;=[2]an!$M$37),[2]an!$I$39,
IF(AND(A3559=[2]an!$I$38,F3559=[2]an!$E$39,H3559&lt;[2]an!$M$37,S3559="kahepoolne vajaduspõhine",U3559=""),[2]an!$M$40,
IF(AND(A3559=[2]an!$I$38,F3559=[2]an!$E$39,H3559&lt;[2]an!$M$37,S3559="kahepoolne vajaduspõhine",U3559&lt;&gt;""),[2]an!$I$39,
IF(AND(A3559=[2]an!$I$38,F3559=[2]an!$E$39,H3559&lt;[2]an!$M$37,S3559&lt;&gt;"kahepoolne vajaduspõhine"),[2]an!$I$39,
IF(AND(A3559=[2]an!$I$38,F3559=[2]an!$E$42),[2]an!$I$42,
IF(AND(A3559=[2]an!$J$38,F3559=[2]an!$E$40),[2]an!$J$40,IF(AND(A3559=[2]an!$J$38,F3559=[2]an!$E$41),[2]an!$J$41,IF(AND(A3559=[2]an!$J$38,F3559=[2]an!$E$39,H3559&gt;=[2]an!$M$37),[2]an!$J$39,
IF(AND(A3559=[2]an!$J$38,F3559=[2]an!$E$39,H3559&lt;[2]an!$M$37,S3559="kahepoolne vajaduspõhine",U3559=""),[2]an!$M$40,
IF(AND(A3559=[2]an!$J$38,F3559=[2]an!$E$39,H3559&lt;[2]an!$M$37,S3559="kahepoolne vajaduspõhine",U3559&lt;&gt;""),[2]an!$J$39,
IF(AND(A3559=[2]an!$J$38,F3559=[2]an!$E$39,H3559&lt;[2]an!$M$37,S3559&lt;&gt;"kahepoolne vajaduspõhine"),[2]an!$J$39,
IF(AND(A3559=[2]an!$J$38,F3559=[2]an!$E$42),[2]an!$J$42,""))))))))))))))))))))))))))))</f>
        <v/>
      </c>
      <c r="Y3559" s="17" t="str">
        <f>IFERROR(IF(F3559="Tugigrupp",0,
IF(AND(F3559="Peretoe teenus",H3559&gt;=[2]an!$M$37,RANK(D3559,$D3559:$D3559)+COUNTIFS($D$2:D3559,D3559,$F$2:F3559,F3559)-1&gt;1),"",
IF(AND(F3559="Peretoe teenus",H3559&gt;=[2]an!$M$37,RANK(D3559,$D3559:$D3559)+COUNTIFS($D$2:D3559,D3559,$F$2:F3559,F3559)-1=1,MONTH(H3559)=MONTH(K3559)=TRUE,YEAR(H3559)=YEAR(K3559)=TRUE),((EOMONTH(H3559,0)-H3559+1)*X3559)/DAY(EOMONTH(H3559,0)),
IF(AND(F3559="Peretoe teenus",H3559&gt;=[2]an!$M$37,RANK(D3559,$D3559:$D3559)+COUNTIFS($D$2:D3559,D3559,$F$2:F3559,F3559)-1=1),X3559,
IF(AND(F3559="Peretoe teenus",H3559&lt;[2]an!$M$37,S3559&lt;&gt;"kahepoolne vajaduspõhine",RANK(D3559,$D3559:$D3559)+COUNTIFS($D$2:D3559,D3559,$F$2:F3559,F3559)-1=1),X3559,
IF(AND(F3559="Peretoe teenus",H3559&lt;[2]an!$M$37,S3559&lt;&gt;"kahepoolne vajaduspõhine",RANK(D3559,$D3559:$D3559)+COUNTIFS($D$2:D3559,D3559,$F$2:F3559,F3559)-1&gt;1),"",
IF(AND(F3559="Peretoe teenus",H3559&lt;[2]an!$M$37,S3559="kahepoolne vajaduspõhine",U3559="",RANK(D3559,$D3559:$D3559)+COUNTIFS($D$2:D3559,D3559,$F$2:F3559,F3559)-1=1),X3559,
IF(AND(F3559="Peretoe teenus",H3559&lt;[2]an!$M$37,S3559="kahepoolne vajaduspõhine",U3559="",RANK(D3559,$D3559:$D3559)+COUNTIFS($D$2:D3559,D3559,$F$2:F3559,F3559)-1&gt;1),"",
IF(AND(F3559="Peretoe teenus",H3559&lt;[2]an!$M$37,S3559="kahepoolne vajaduspõhine",U3559&lt;[2]an!$M$37,RANK(D3559,$D3559:$D3559)+COUNTIFS($D$2:D3559,D3559,$F$2:F3559,F3559)-1=1),X3559,
IF(AND(F3559="Peretoe teenus",H3559&lt;[2]an!$M$37,S3559="kahepoolne vajaduspõhine",U3559&lt;[2]an!$M$37,RANK(D3559,$D3559:$D3559)+COUNTIFS($D$2:D3559,D3559,$F$2:F3559,F3559)-1&gt;1),"",
IF(AND(F3559="Peretoe teenus",H3559&lt;[2]an!$M$37,S3559="kahepoolne vajaduspõhine",U3559&gt;=[2]an!$M$37,U3559&lt;=[2]an!$M$38,RANK(D3559,$D3559:$D3559)+COUNTIFS($D$2:D3559,D3559,$F$2:F3559,F3559)-1=1),
((EOMONTH(U3559,0)-U3559+1)*X3559)/DAY(EOMONTH(U3559,0))+(DAY(U3559)-1)*100/DAY(EOMONTH(U3559,0)),
IF(AND(F3559="Peretoe teenus",H3559&lt;[2]an!$M$37,S3559="kahepoolne vajaduspõhine",U3559&gt;=[2]an!$M$37,U3559&lt;=[2]an!$M$38,RANK(D3559,$D3559:$D3559)+COUNTIFS($D$2:D3559,D3559,$F$2:F3559,F3559)-1&gt;1),"",
IF(AND(F3559="Peretoe teenus",H3559&lt;[2]an!$M$37,S3559="kahepoolne vajaduspõhine",U3559&gt;[2]an!$M$38,RANK(D3559,$D3559:$D3559)+COUNTIFS($D$2:D3559,D3559,$F$2:F3559,F3559)-1=1),X3559,
IF(AND(F3559="Peretoe teenus",H3559&lt;[2]an!$M$37,S3559="kahepoolne vajaduspõhine",U3559&gt;[2]an!$M$38,RANK(D3559,$D3559:$D3559)+COUNTIFS($D$2:D3559,D3559,$F$2:F3559,F3559)-1&gt;1),"",X3559*W3559)))))))))))))),"")</f>
        <v/>
      </c>
      <c r="Z3559" s="18" t="str">
        <f t="shared" si="166"/>
        <v/>
      </c>
      <c r="AA3559" s="19" t="str">
        <f>IFERROR(VLOOKUP(E3559,[2]an!$A$3:$B$81,2,FALSE),"")</f>
        <v/>
      </c>
      <c r="AB3559" s="19" t="str">
        <f>IFERROR(VLOOKUP(AA3559,[2]an!$C$2:$D$16,2,FALSE),"")</f>
        <v/>
      </c>
      <c r="AC3559" s="20"/>
      <c r="AD3559" s="21" t="str">
        <f>IF(A3559=[2]an!$F$36,VLOOKUP([2]an!$F$36,[2]an!$F$36:$H$36,3,FALSE),IF(A3559=[2]an!$F$35,VLOOKUP([2]an!$F$35,[2]an!$F$35:$H$35,3,FALSE),IF(A3559=[2]an!$F$33,VLOOKUP([2]an!$F$33,[2]an!$F$33:$H$33,3,FALSE),IF(A3559=[2]an!$F$31,VLOOKUP([2]an!$F$31,[2]an!$F$31:$H$31,3,FALSE),""))))</f>
        <v/>
      </c>
    </row>
    <row r="3560" spans="6:30" x14ac:dyDescent="0.2">
      <c r="F3560" s="10"/>
      <c r="G3560" s="8" t="str">
        <f t="shared" si="167"/>
        <v/>
      </c>
      <c r="H3560" s="13"/>
      <c r="K3560" s="13"/>
      <c r="L3560" s="10"/>
      <c r="M3560" s="10"/>
      <c r="S3560" s="8" t="str">
        <f>IFERROR(VLOOKUP(D3560,[1]peretoe_teenus!$A$2:$L$2000,5,FALSE),"")</f>
        <v/>
      </c>
      <c r="U3560" s="13"/>
      <c r="V3560" s="15" t="str" cm="1">
        <f t="array" ref="V3560">IFERROR(IF(AND(F3560="Tugigrupp",RANK(K3560,$K3560:$K3560)+COUNTIFS($K$2:K3560,K3560,$L$2:L3560,L3560,$M$2:M3560,M3560,$I$2:I3560,I3560,$G$2:G3560,G3560,$F$2:F3560,F3560)-1=1),SUMPRODUCT(($F$2:$F$4154=F3560)*($G$2:$G$4154=G3560)*($K$2:$K$4154=K3560)*($I$2:$I$4154=I3560)*($L$2:$L$4154=L3560)*($M$2:$M$4154=M3560)),""),"")</f>
        <v/>
      </c>
      <c r="W3560" s="15" t="str">
        <f t="shared" si="165"/>
        <v/>
      </c>
      <c r="X3560" s="16" t="str">
        <f>IF(AND(A3560=[2]an!$G$38,F3560=[2]an!$E$40),[2]an!$G$40,IF(AND(A3560=[2]an!$G$38,F3560=[2]an!$E$41),[2]an!$G$41,IF(AND(A3560=[2]an!$G$38,F3560=[2]an!$E$39,H3560&gt;=[2]an!$M$37),[2]an!$G$39,
IF(AND(A3560=[2]an!$G$38,F3560=[2]an!$E$39,H3560&lt;[2]an!$M$37,S3560="kahepoolne vajaduspõhine",U3560=""),[2]an!$M$40,
IF(AND(A3560=[2]an!$G$38,F3560=[2]an!$E$39,H3560&lt;[2]an!$M$37,S3560="kahepoolne vajaduspõhine",U3560&lt;&gt;""),[2]an!$G$39,
IF(AND(A3560=[2]an!$G$38,F3560=[2]an!$E$39,H3560&lt;[2]an!$M$37,S3560&lt;&gt;"kahepoolne vajaduspõhine"),[2]an!$G$39,
IF(AND(A3560=[2]an!$G$38,F3560=[2]an!$E$42),[2]an!$G$42,
IF(AND(A3560=[2]an!$H$38,F3560=[2]an!$E$40),[2]an!$H$40,IF(AND(A3560=[2]an!$H$38,F3560=[2]an!$E$41),[2]an!$H$41,IF(AND(A3560=[2]an!$H$38,F3560=[2]an!$E$39,H3560&gt;=[2]an!$M$37),[2]an!$H$39,
IF(AND(A3560=[2]an!$H$38,F3560=[2]an!$E$39,H3560&lt;[2]an!$M$37,S3560="kahepoolne vajaduspõhine",U3560=""),[2]an!$M$40,
IF(AND(A3560=[2]an!$H$38,F3560=[2]an!$E$39,H3560&lt;[2]an!$M$37,S3560="kahepoolne vajaduspõhine",U3560&lt;&gt;""),[2]an!$H$39,
IF(AND(A3560=[2]an!$H$38,F3560=[2]an!$E$39,H3560&lt;[2]an!$M$37,S3560&lt;&gt;"kahepoolne vajaduspõhine"),[2]an!$H$39,
IF(AND(A3560=[2]an!$H$38,F3560=[2]an!$E$42),[2]an!$H$42,
IF(AND(A3560=[2]an!$I$38,F3560=[2]an!$E$40),[2]an!$I$40,IF(AND(A3560=[2]an!$I$38,F3560=[2]an!$E$41),[2]an!$I$41,IF(AND(A3560=[2]an!$I$38,F3560=[2]an!$E$39,H3560&gt;=[2]an!$M$37),[2]an!$I$39,
IF(AND(A3560=[2]an!$I$38,F3560=[2]an!$E$39,H3560&lt;[2]an!$M$37,S3560="kahepoolne vajaduspõhine",U3560=""),[2]an!$M$40,
IF(AND(A3560=[2]an!$I$38,F3560=[2]an!$E$39,H3560&lt;[2]an!$M$37,S3560="kahepoolne vajaduspõhine",U3560&lt;&gt;""),[2]an!$I$39,
IF(AND(A3560=[2]an!$I$38,F3560=[2]an!$E$39,H3560&lt;[2]an!$M$37,S3560&lt;&gt;"kahepoolne vajaduspõhine"),[2]an!$I$39,
IF(AND(A3560=[2]an!$I$38,F3560=[2]an!$E$42),[2]an!$I$42,
IF(AND(A3560=[2]an!$J$38,F3560=[2]an!$E$40),[2]an!$J$40,IF(AND(A3560=[2]an!$J$38,F3560=[2]an!$E$41),[2]an!$J$41,IF(AND(A3560=[2]an!$J$38,F3560=[2]an!$E$39,H3560&gt;=[2]an!$M$37),[2]an!$J$39,
IF(AND(A3560=[2]an!$J$38,F3560=[2]an!$E$39,H3560&lt;[2]an!$M$37,S3560="kahepoolne vajaduspõhine",U3560=""),[2]an!$M$40,
IF(AND(A3560=[2]an!$J$38,F3560=[2]an!$E$39,H3560&lt;[2]an!$M$37,S3560="kahepoolne vajaduspõhine",U3560&lt;&gt;""),[2]an!$J$39,
IF(AND(A3560=[2]an!$J$38,F3560=[2]an!$E$39,H3560&lt;[2]an!$M$37,S3560&lt;&gt;"kahepoolne vajaduspõhine"),[2]an!$J$39,
IF(AND(A3560=[2]an!$J$38,F3560=[2]an!$E$42),[2]an!$J$42,""))))))))))))))))))))))))))))</f>
        <v/>
      </c>
      <c r="Y3560" s="17" t="str">
        <f>IFERROR(IF(F3560="Tugigrupp",0,
IF(AND(F3560="Peretoe teenus",H3560&gt;=[2]an!$M$37,RANK(D3560,$D3560:$D3560)+COUNTIFS($D$2:D3560,D3560,$F$2:F3560,F3560)-1&gt;1),"",
IF(AND(F3560="Peretoe teenus",H3560&gt;=[2]an!$M$37,RANK(D3560,$D3560:$D3560)+COUNTIFS($D$2:D3560,D3560,$F$2:F3560,F3560)-1=1,MONTH(H3560)=MONTH(K3560)=TRUE,YEAR(H3560)=YEAR(K3560)=TRUE),((EOMONTH(H3560,0)-H3560+1)*X3560)/DAY(EOMONTH(H3560,0)),
IF(AND(F3560="Peretoe teenus",H3560&gt;=[2]an!$M$37,RANK(D3560,$D3560:$D3560)+COUNTIFS($D$2:D3560,D3560,$F$2:F3560,F3560)-1=1),X3560,
IF(AND(F3560="Peretoe teenus",H3560&lt;[2]an!$M$37,S3560&lt;&gt;"kahepoolne vajaduspõhine",RANK(D3560,$D3560:$D3560)+COUNTIFS($D$2:D3560,D3560,$F$2:F3560,F3560)-1=1),X3560,
IF(AND(F3560="Peretoe teenus",H3560&lt;[2]an!$M$37,S3560&lt;&gt;"kahepoolne vajaduspõhine",RANK(D3560,$D3560:$D3560)+COUNTIFS($D$2:D3560,D3560,$F$2:F3560,F3560)-1&gt;1),"",
IF(AND(F3560="Peretoe teenus",H3560&lt;[2]an!$M$37,S3560="kahepoolne vajaduspõhine",U3560="",RANK(D3560,$D3560:$D3560)+COUNTIFS($D$2:D3560,D3560,$F$2:F3560,F3560)-1=1),X3560,
IF(AND(F3560="Peretoe teenus",H3560&lt;[2]an!$M$37,S3560="kahepoolne vajaduspõhine",U3560="",RANK(D3560,$D3560:$D3560)+COUNTIFS($D$2:D3560,D3560,$F$2:F3560,F3560)-1&gt;1),"",
IF(AND(F3560="Peretoe teenus",H3560&lt;[2]an!$M$37,S3560="kahepoolne vajaduspõhine",U3560&lt;[2]an!$M$37,RANK(D3560,$D3560:$D3560)+COUNTIFS($D$2:D3560,D3560,$F$2:F3560,F3560)-1=1),X3560,
IF(AND(F3560="Peretoe teenus",H3560&lt;[2]an!$M$37,S3560="kahepoolne vajaduspõhine",U3560&lt;[2]an!$M$37,RANK(D3560,$D3560:$D3560)+COUNTIFS($D$2:D3560,D3560,$F$2:F3560,F3560)-1&gt;1),"",
IF(AND(F3560="Peretoe teenus",H3560&lt;[2]an!$M$37,S3560="kahepoolne vajaduspõhine",U3560&gt;=[2]an!$M$37,U3560&lt;=[2]an!$M$38,RANK(D3560,$D3560:$D3560)+COUNTIFS($D$2:D3560,D3560,$F$2:F3560,F3560)-1=1),
((EOMONTH(U3560,0)-U3560+1)*X3560)/DAY(EOMONTH(U3560,0))+(DAY(U3560)-1)*100/DAY(EOMONTH(U3560,0)),
IF(AND(F3560="Peretoe teenus",H3560&lt;[2]an!$M$37,S3560="kahepoolne vajaduspõhine",U3560&gt;=[2]an!$M$37,U3560&lt;=[2]an!$M$38,RANK(D3560,$D3560:$D3560)+COUNTIFS($D$2:D3560,D3560,$F$2:F3560,F3560)-1&gt;1),"",
IF(AND(F3560="Peretoe teenus",H3560&lt;[2]an!$M$37,S3560="kahepoolne vajaduspõhine",U3560&gt;[2]an!$M$38,RANK(D3560,$D3560:$D3560)+COUNTIFS($D$2:D3560,D3560,$F$2:F3560,F3560)-1=1),X3560,
IF(AND(F3560="Peretoe teenus",H3560&lt;[2]an!$M$37,S3560="kahepoolne vajaduspõhine",U3560&gt;[2]an!$M$38,RANK(D3560,$D3560:$D3560)+COUNTIFS($D$2:D3560,D3560,$F$2:F3560,F3560)-1&gt;1),"",X3560*W3560)))))))))))))),"")</f>
        <v/>
      </c>
      <c r="Z3560" s="18" t="str">
        <f t="shared" si="166"/>
        <v/>
      </c>
      <c r="AA3560" s="19" t="str">
        <f>IFERROR(VLOOKUP(E3560,[2]an!$A$3:$B$81,2,FALSE),"")</f>
        <v/>
      </c>
      <c r="AB3560" s="19" t="str">
        <f>IFERROR(VLOOKUP(AA3560,[2]an!$C$2:$D$16,2,FALSE),"")</f>
        <v/>
      </c>
      <c r="AC3560" s="20"/>
      <c r="AD3560" s="21" t="str">
        <f>IF(A3560=[2]an!$F$36,VLOOKUP([2]an!$F$36,[2]an!$F$36:$H$36,3,FALSE),IF(A3560=[2]an!$F$35,VLOOKUP([2]an!$F$35,[2]an!$F$35:$H$35,3,FALSE),IF(A3560=[2]an!$F$33,VLOOKUP([2]an!$F$33,[2]an!$F$33:$H$33,3,FALSE),IF(A3560=[2]an!$F$31,VLOOKUP([2]an!$F$31,[2]an!$F$31:$H$31,3,FALSE),""))))</f>
        <v/>
      </c>
    </row>
    <row r="3561" spans="6:30" x14ac:dyDescent="0.2">
      <c r="F3561" s="10"/>
      <c r="G3561" s="8" t="str">
        <f t="shared" si="167"/>
        <v/>
      </c>
      <c r="H3561" s="13"/>
      <c r="K3561" s="13"/>
      <c r="L3561" s="10"/>
      <c r="M3561" s="10"/>
      <c r="S3561" s="8" t="str">
        <f>IFERROR(VLOOKUP(D3561,[1]peretoe_teenus!$A$2:$L$2000,5,FALSE),"")</f>
        <v/>
      </c>
      <c r="U3561" s="13"/>
      <c r="V3561" s="15" t="str" cm="1">
        <f t="array" ref="V3561">IFERROR(IF(AND(F3561="Tugigrupp",RANK(K3561,$K3561:$K3561)+COUNTIFS($K$2:K3561,K3561,$L$2:L3561,L3561,$M$2:M3561,M3561,$I$2:I3561,I3561,$G$2:G3561,G3561,$F$2:F3561,F3561)-1=1),SUMPRODUCT(($F$2:$F$4154=F3561)*($G$2:$G$4154=G3561)*($K$2:$K$4154=K3561)*($I$2:$I$4154=I3561)*($L$2:$L$4154=L3561)*($M$2:$M$4154=M3561)),""),"")</f>
        <v/>
      </c>
      <c r="W3561" s="15" t="str">
        <f t="shared" si="165"/>
        <v/>
      </c>
      <c r="X3561" s="16" t="str">
        <f>IF(AND(A3561=[2]an!$G$38,F3561=[2]an!$E$40),[2]an!$G$40,IF(AND(A3561=[2]an!$G$38,F3561=[2]an!$E$41),[2]an!$G$41,IF(AND(A3561=[2]an!$G$38,F3561=[2]an!$E$39,H3561&gt;=[2]an!$M$37),[2]an!$G$39,
IF(AND(A3561=[2]an!$G$38,F3561=[2]an!$E$39,H3561&lt;[2]an!$M$37,S3561="kahepoolne vajaduspõhine",U3561=""),[2]an!$M$40,
IF(AND(A3561=[2]an!$G$38,F3561=[2]an!$E$39,H3561&lt;[2]an!$M$37,S3561="kahepoolne vajaduspõhine",U3561&lt;&gt;""),[2]an!$G$39,
IF(AND(A3561=[2]an!$G$38,F3561=[2]an!$E$39,H3561&lt;[2]an!$M$37,S3561&lt;&gt;"kahepoolne vajaduspõhine"),[2]an!$G$39,
IF(AND(A3561=[2]an!$G$38,F3561=[2]an!$E$42),[2]an!$G$42,
IF(AND(A3561=[2]an!$H$38,F3561=[2]an!$E$40),[2]an!$H$40,IF(AND(A3561=[2]an!$H$38,F3561=[2]an!$E$41),[2]an!$H$41,IF(AND(A3561=[2]an!$H$38,F3561=[2]an!$E$39,H3561&gt;=[2]an!$M$37),[2]an!$H$39,
IF(AND(A3561=[2]an!$H$38,F3561=[2]an!$E$39,H3561&lt;[2]an!$M$37,S3561="kahepoolne vajaduspõhine",U3561=""),[2]an!$M$40,
IF(AND(A3561=[2]an!$H$38,F3561=[2]an!$E$39,H3561&lt;[2]an!$M$37,S3561="kahepoolne vajaduspõhine",U3561&lt;&gt;""),[2]an!$H$39,
IF(AND(A3561=[2]an!$H$38,F3561=[2]an!$E$39,H3561&lt;[2]an!$M$37,S3561&lt;&gt;"kahepoolne vajaduspõhine"),[2]an!$H$39,
IF(AND(A3561=[2]an!$H$38,F3561=[2]an!$E$42),[2]an!$H$42,
IF(AND(A3561=[2]an!$I$38,F3561=[2]an!$E$40),[2]an!$I$40,IF(AND(A3561=[2]an!$I$38,F3561=[2]an!$E$41),[2]an!$I$41,IF(AND(A3561=[2]an!$I$38,F3561=[2]an!$E$39,H3561&gt;=[2]an!$M$37),[2]an!$I$39,
IF(AND(A3561=[2]an!$I$38,F3561=[2]an!$E$39,H3561&lt;[2]an!$M$37,S3561="kahepoolne vajaduspõhine",U3561=""),[2]an!$M$40,
IF(AND(A3561=[2]an!$I$38,F3561=[2]an!$E$39,H3561&lt;[2]an!$M$37,S3561="kahepoolne vajaduspõhine",U3561&lt;&gt;""),[2]an!$I$39,
IF(AND(A3561=[2]an!$I$38,F3561=[2]an!$E$39,H3561&lt;[2]an!$M$37,S3561&lt;&gt;"kahepoolne vajaduspõhine"),[2]an!$I$39,
IF(AND(A3561=[2]an!$I$38,F3561=[2]an!$E$42),[2]an!$I$42,
IF(AND(A3561=[2]an!$J$38,F3561=[2]an!$E$40),[2]an!$J$40,IF(AND(A3561=[2]an!$J$38,F3561=[2]an!$E$41),[2]an!$J$41,IF(AND(A3561=[2]an!$J$38,F3561=[2]an!$E$39,H3561&gt;=[2]an!$M$37),[2]an!$J$39,
IF(AND(A3561=[2]an!$J$38,F3561=[2]an!$E$39,H3561&lt;[2]an!$M$37,S3561="kahepoolne vajaduspõhine",U3561=""),[2]an!$M$40,
IF(AND(A3561=[2]an!$J$38,F3561=[2]an!$E$39,H3561&lt;[2]an!$M$37,S3561="kahepoolne vajaduspõhine",U3561&lt;&gt;""),[2]an!$J$39,
IF(AND(A3561=[2]an!$J$38,F3561=[2]an!$E$39,H3561&lt;[2]an!$M$37,S3561&lt;&gt;"kahepoolne vajaduspõhine"),[2]an!$J$39,
IF(AND(A3561=[2]an!$J$38,F3561=[2]an!$E$42),[2]an!$J$42,""))))))))))))))))))))))))))))</f>
        <v/>
      </c>
      <c r="Y3561" s="17" t="str">
        <f>IFERROR(IF(F3561="Tugigrupp",0,
IF(AND(F3561="Peretoe teenus",H3561&gt;=[2]an!$M$37,RANK(D3561,$D3561:$D3561)+COUNTIFS($D$2:D3561,D3561,$F$2:F3561,F3561)-1&gt;1),"",
IF(AND(F3561="Peretoe teenus",H3561&gt;=[2]an!$M$37,RANK(D3561,$D3561:$D3561)+COUNTIFS($D$2:D3561,D3561,$F$2:F3561,F3561)-1=1,MONTH(H3561)=MONTH(K3561)=TRUE,YEAR(H3561)=YEAR(K3561)=TRUE),((EOMONTH(H3561,0)-H3561+1)*X3561)/DAY(EOMONTH(H3561,0)),
IF(AND(F3561="Peretoe teenus",H3561&gt;=[2]an!$M$37,RANK(D3561,$D3561:$D3561)+COUNTIFS($D$2:D3561,D3561,$F$2:F3561,F3561)-1=1),X3561,
IF(AND(F3561="Peretoe teenus",H3561&lt;[2]an!$M$37,S3561&lt;&gt;"kahepoolne vajaduspõhine",RANK(D3561,$D3561:$D3561)+COUNTIFS($D$2:D3561,D3561,$F$2:F3561,F3561)-1=1),X3561,
IF(AND(F3561="Peretoe teenus",H3561&lt;[2]an!$M$37,S3561&lt;&gt;"kahepoolne vajaduspõhine",RANK(D3561,$D3561:$D3561)+COUNTIFS($D$2:D3561,D3561,$F$2:F3561,F3561)-1&gt;1),"",
IF(AND(F3561="Peretoe teenus",H3561&lt;[2]an!$M$37,S3561="kahepoolne vajaduspõhine",U3561="",RANK(D3561,$D3561:$D3561)+COUNTIFS($D$2:D3561,D3561,$F$2:F3561,F3561)-1=1),X3561,
IF(AND(F3561="Peretoe teenus",H3561&lt;[2]an!$M$37,S3561="kahepoolne vajaduspõhine",U3561="",RANK(D3561,$D3561:$D3561)+COUNTIFS($D$2:D3561,D3561,$F$2:F3561,F3561)-1&gt;1),"",
IF(AND(F3561="Peretoe teenus",H3561&lt;[2]an!$M$37,S3561="kahepoolne vajaduspõhine",U3561&lt;[2]an!$M$37,RANK(D3561,$D3561:$D3561)+COUNTIFS($D$2:D3561,D3561,$F$2:F3561,F3561)-1=1),X3561,
IF(AND(F3561="Peretoe teenus",H3561&lt;[2]an!$M$37,S3561="kahepoolne vajaduspõhine",U3561&lt;[2]an!$M$37,RANK(D3561,$D3561:$D3561)+COUNTIFS($D$2:D3561,D3561,$F$2:F3561,F3561)-1&gt;1),"",
IF(AND(F3561="Peretoe teenus",H3561&lt;[2]an!$M$37,S3561="kahepoolne vajaduspõhine",U3561&gt;=[2]an!$M$37,U3561&lt;=[2]an!$M$38,RANK(D3561,$D3561:$D3561)+COUNTIFS($D$2:D3561,D3561,$F$2:F3561,F3561)-1=1),
((EOMONTH(U3561,0)-U3561+1)*X3561)/DAY(EOMONTH(U3561,0))+(DAY(U3561)-1)*100/DAY(EOMONTH(U3561,0)),
IF(AND(F3561="Peretoe teenus",H3561&lt;[2]an!$M$37,S3561="kahepoolne vajaduspõhine",U3561&gt;=[2]an!$M$37,U3561&lt;=[2]an!$M$38,RANK(D3561,$D3561:$D3561)+COUNTIFS($D$2:D3561,D3561,$F$2:F3561,F3561)-1&gt;1),"",
IF(AND(F3561="Peretoe teenus",H3561&lt;[2]an!$M$37,S3561="kahepoolne vajaduspõhine",U3561&gt;[2]an!$M$38,RANK(D3561,$D3561:$D3561)+COUNTIFS($D$2:D3561,D3561,$F$2:F3561,F3561)-1=1),X3561,
IF(AND(F3561="Peretoe teenus",H3561&lt;[2]an!$M$37,S3561="kahepoolne vajaduspõhine",U3561&gt;[2]an!$M$38,RANK(D3561,$D3561:$D3561)+COUNTIFS($D$2:D3561,D3561,$F$2:F3561,F3561)-1&gt;1),"",X3561*W3561)))))))))))))),"")</f>
        <v/>
      </c>
      <c r="Z3561" s="18" t="str">
        <f t="shared" si="166"/>
        <v/>
      </c>
      <c r="AA3561" s="19" t="str">
        <f>IFERROR(VLOOKUP(E3561,[2]an!$A$3:$B$81,2,FALSE),"")</f>
        <v/>
      </c>
      <c r="AB3561" s="19" t="str">
        <f>IFERROR(VLOOKUP(AA3561,[2]an!$C$2:$D$16,2,FALSE),"")</f>
        <v/>
      </c>
      <c r="AC3561" s="20"/>
      <c r="AD3561" s="21" t="str">
        <f>IF(A3561=[2]an!$F$36,VLOOKUP([2]an!$F$36,[2]an!$F$36:$H$36,3,FALSE),IF(A3561=[2]an!$F$35,VLOOKUP([2]an!$F$35,[2]an!$F$35:$H$35,3,FALSE),IF(A3561=[2]an!$F$33,VLOOKUP([2]an!$F$33,[2]an!$F$33:$H$33,3,FALSE),IF(A3561=[2]an!$F$31,VLOOKUP([2]an!$F$31,[2]an!$F$31:$H$31,3,FALSE),""))))</f>
        <v/>
      </c>
    </row>
    <row r="3562" spans="6:30" x14ac:dyDescent="0.2">
      <c r="F3562" s="10"/>
      <c r="G3562" s="8" t="str">
        <f t="shared" si="167"/>
        <v/>
      </c>
      <c r="H3562" s="13"/>
      <c r="K3562" s="13"/>
      <c r="L3562" s="10"/>
      <c r="M3562" s="10"/>
      <c r="S3562" s="8" t="str">
        <f>IFERROR(VLOOKUP(D3562,[1]peretoe_teenus!$A$2:$L$2000,5,FALSE),"")</f>
        <v/>
      </c>
      <c r="U3562" s="13"/>
      <c r="V3562" s="15" t="str" cm="1">
        <f t="array" ref="V3562">IFERROR(IF(AND(F3562="Tugigrupp",RANK(K3562,$K3562:$K3562)+COUNTIFS($K$2:K3562,K3562,$L$2:L3562,L3562,$M$2:M3562,M3562,$I$2:I3562,I3562,$G$2:G3562,G3562,$F$2:F3562,F3562)-1=1),SUMPRODUCT(($F$2:$F$4154=F3562)*($G$2:$G$4154=G3562)*($K$2:$K$4154=K3562)*($I$2:$I$4154=I3562)*($L$2:$L$4154=L3562)*($M$2:$M$4154=M3562)),""),"")</f>
        <v/>
      </c>
      <c r="W3562" s="15" t="str">
        <f t="shared" si="165"/>
        <v/>
      </c>
      <c r="X3562" s="16" t="str">
        <f>IF(AND(A3562=[2]an!$G$38,F3562=[2]an!$E$40),[2]an!$G$40,IF(AND(A3562=[2]an!$G$38,F3562=[2]an!$E$41),[2]an!$G$41,IF(AND(A3562=[2]an!$G$38,F3562=[2]an!$E$39,H3562&gt;=[2]an!$M$37),[2]an!$G$39,
IF(AND(A3562=[2]an!$G$38,F3562=[2]an!$E$39,H3562&lt;[2]an!$M$37,S3562="kahepoolne vajaduspõhine",U3562=""),[2]an!$M$40,
IF(AND(A3562=[2]an!$G$38,F3562=[2]an!$E$39,H3562&lt;[2]an!$M$37,S3562="kahepoolne vajaduspõhine",U3562&lt;&gt;""),[2]an!$G$39,
IF(AND(A3562=[2]an!$G$38,F3562=[2]an!$E$39,H3562&lt;[2]an!$M$37,S3562&lt;&gt;"kahepoolne vajaduspõhine"),[2]an!$G$39,
IF(AND(A3562=[2]an!$G$38,F3562=[2]an!$E$42),[2]an!$G$42,
IF(AND(A3562=[2]an!$H$38,F3562=[2]an!$E$40),[2]an!$H$40,IF(AND(A3562=[2]an!$H$38,F3562=[2]an!$E$41),[2]an!$H$41,IF(AND(A3562=[2]an!$H$38,F3562=[2]an!$E$39,H3562&gt;=[2]an!$M$37),[2]an!$H$39,
IF(AND(A3562=[2]an!$H$38,F3562=[2]an!$E$39,H3562&lt;[2]an!$M$37,S3562="kahepoolne vajaduspõhine",U3562=""),[2]an!$M$40,
IF(AND(A3562=[2]an!$H$38,F3562=[2]an!$E$39,H3562&lt;[2]an!$M$37,S3562="kahepoolne vajaduspõhine",U3562&lt;&gt;""),[2]an!$H$39,
IF(AND(A3562=[2]an!$H$38,F3562=[2]an!$E$39,H3562&lt;[2]an!$M$37,S3562&lt;&gt;"kahepoolne vajaduspõhine"),[2]an!$H$39,
IF(AND(A3562=[2]an!$H$38,F3562=[2]an!$E$42),[2]an!$H$42,
IF(AND(A3562=[2]an!$I$38,F3562=[2]an!$E$40),[2]an!$I$40,IF(AND(A3562=[2]an!$I$38,F3562=[2]an!$E$41),[2]an!$I$41,IF(AND(A3562=[2]an!$I$38,F3562=[2]an!$E$39,H3562&gt;=[2]an!$M$37),[2]an!$I$39,
IF(AND(A3562=[2]an!$I$38,F3562=[2]an!$E$39,H3562&lt;[2]an!$M$37,S3562="kahepoolne vajaduspõhine",U3562=""),[2]an!$M$40,
IF(AND(A3562=[2]an!$I$38,F3562=[2]an!$E$39,H3562&lt;[2]an!$M$37,S3562="kahepoolne vajaduspõhine",U3562&lt;&gt;""),[2]an!$I$39,
IF(AND(A3562=[2]an!$I$38,F3562=[2]an!$E$39,H3562&lt;[2]an!$M$37,S3562&lt;&gt;"kahepoolne vajaduspõhine"),[2]an!$I$39,
IF(AND(A3562=[2]an!$I$38,F3562=[2]an!$E$42),[2]an!$I$42,
IF(AND(A3562=[2]an!$J$38,F3562=[2]an!$E$40),[2]an!$J$40,IF(AND(A3562=[2]an!$J$38,F3562=[2]an!$E$41),[2]an!$J$41,IF(AND(A3562=[2]an!$J$38,F3562=[2]an!$E$39,H3562&gt;=[2]an!$M$37),[2]an!$J$39,
IF(AND(A3562=[2]an!$J$38,F3562=[2]an!$E$39,H3562&lt;[2]an!$M$37,S3562="kahepoolne vajaduspõhine",U3562=""),[2]an!$M$40,
IF(AND(A3562=[2]an!$J$38,F3562=[2]an!$E$39,H3562&lt;[2]an!$M$37,S3562="kahepoolne vajaduspõhine",U3562&lt;&gt;""),[2]an!$J$39,
IF(AND(A3562=[2]an!$J$38,F3562=[2]an!$E$39,H3562&lt;[2]an!$M$37,S3562&lt;&gt;"kahepoolne vajaduspõhine"),[2]an!$J$39,
IF(AND(A3562=[2]an!$J$38,F3562=[2]an!$E$42),[2]an!$J$42,""))))))))))))))))))))))))))))</f>
        <v/>
      </c>
      <c r="Y3562" s="17" t="str">
        <f>IFERROR(IF(F3562="Tugigrupp",0,
IF(AND(F3562="Peretoe teenus",H3562&gt;=[2]an!$M$37,RANK(D3562,$D3562:$D3562)+COUNTIFS($D$2:D3562,D3562,$F$2:F3562,F3562)-1&gt;1),"",
IF(AND(F3562="Peretoe teenus",H3562&gt;=[2]an!$M$37,RANK(D3562,$D3562:$D3562)+COUNTIFS($D$2:D3562,D3562,$F$2:F3562,F3562)-1=1,MONTH(H3562)=MONTH(K3562)=TRUE,YEAR(H3562)=YEAR(K3562)=TRUE),((EOMONTH(H3562,0)-H3562+1)*X3562)/DAY(EOMONTH(H3562,0)),
IF(AND(F3562="Peretoe teenus",H3562&gt;=[2]an!$M$37,RANK(D3562,$D3562:$D3562)+COUNTIFS($D$2:D3562,D3562,$F$2:F3562,F3562)-1=1),X3562,
IF(AND(F3562="Peretoe teenus",H3562&lt;[2]an!$M$37,S3562&lt;&gt;"kahepoolne vajaduspõhine",RANK(D3562,$D3562:$D3562)+COUNTIFS($D$2:D3562,D3562,$F$2:F3562,F3562)-1=1),X3562,
IF(AND(F3562="Peretoe teenus",H3562&lt;[2]an!$M$37,S3562&lt;&gt;"kahepoolne vajaduspõhine",RANK(D3562,$D3562:$D3562)+COUNTIFS($D$2:D3562,D3562,$F$2:F3562,F3562)-1&gt;1),"",
IF(AND(F3562="Peretoe teenus",H3562&lt;[2]an!$M$37,S3562="kahepoolne vajaduspõhine",U3562="",RANK(D3562,$D3562:$D3562)+COUNTIFS($D$2:D3562,D3562,$F$2:F3562,F3562)-1=1),X3562,
IF(AND(F3562="Peretoe teenus",H3562&lt;[2]an!$M$37,S3562="kahepoolne vajaduspõhine",U3562="",RANK(D3562,$D3562:$D3562)+COUNTIFS($D$2:D3562,D3562,$F$2:F3562,F3562)-1&gt;1),"",
IF(AND(F3562="Peretoe teenus",H3562&lt;[2]an!$M$37,S3562="kahepoolne vajaduspõhine",U3562&lt;[2]an!$M$37,RANK(D3562,$D3562:$D3562)+COUNTIFS($D$2:D3562,D3562,$F$2:F3562,F3562)-1=1),X3562,
IF(AND(F3562="Peretoe teenus",H3562&lt;[2]an!$M$37,S3562="kahepoolne vajaduspõhine",U3562&lt;[2]an!$M$37,RANK(D3562,$D3562:$D3562)+COUNTIFS($D$2:D3562,D3562,$F$2:F3562,F3562)-1&gt;1),"",
IF(AND(F3562="Peretoe teenus",H3562&lt;[2]an!$M$37,S3562="kahepoolne vajaduspõhine",U3562&gt;=[2]an!$M$37,U3562&lt;=[2]an!$M$38,RANK(D3562,$D3562:$D3562)+COUNTIFS($D$2:D3562,D3562,$F$2:F3562,F3562)-1=1),
((EOMONTH(U3562,0)-U3562+1)*X3562)/DAY(EOMONTH(U3562,0))+(DAY(U3562)-1)*100/DAY(EOMONTH(U3562,0)),
IF(AND(F3562="Peretoe teenus",H3562&lt;[2]an!$M$37,S3562="kahepoolne vajaduspõhine",U3562&gt;=[2]an!$M$37,U3562&lt;=[2]an!$M$38,RANK(D3562,$D3562:$D3562)+COUNTIFS($D$2:D3562,D3562,$F$2:F3562,F3562)-1&gt;1),"",
IF(AND(F3562="Peretoe teenus",H3562&lt;[2]an!$M$37,S3562="kahepoolne vajaduspõhine",U3562&gt;[2]an!$M$38,RANK(D3562,$D3562:$D3562)+COUNTIFS($D$2:D3562,D3562,$F$2:F3562,F3562)-1=1),X3562,
IF(AND(F3562="Peretoe teenus",H3562&lt;[2]an!$M$37,S3562="kahepoolne vajaduspõhine",U3562&gt;[2]an!$M$38,RANK(D3562,$D3562:$D3562)+COUNTIFS($D$2:D3562,D3562,$F$2:F3562,F3562)-1&gt;1),"",X3562*W3562)))))))))))))),"")</f>
        <v/>
      </c>
      <c r="Z3562" s="18" t="str">
        <f t="shared" si="166"/>
        <v/>
      </c>
      <c r="AA3562" s="19" t="str">
        <f>IFERROR(VLOOKUP(E3562,[2]an!$A$3:$B$81,2,FALSE),"")</f>
        <v/>
      </c>
      <c r="AB3562" s="19" t="str">
        <f>IFERROR(VLOOKUP(AA3562,[2]an!$C$2:$D$16,2,FALSE),"")</f>
        <v/>
      </c>
      <c r="AC3562" s="20"/>
      <c r="AD3562" s="21" t="str">
        <f>IF(A3562=[2]an!$F$36,VLOOKUP([2]an!$F$36,[2]an!$F$36:$H$36,3,FALSE),IF(A3562=[2]an!$F$35,VLOOKUP([2]an!$F$35,[2]an!$F$35:$H$35,3,FALSE),IF(A3562=[2]an!$F$33,VLOOKUP([2]an!$F$33,[2]an!$F$33:$H$33,3,FALSE),IF(A3562=[2]an!$F$31,VLOOKUP([2]an!$F$31,[2]an!$F$31:$H$31,3,FALSE),""))))</f>
        <v/>
      </c>
    </row>
    <row r="3563" spans="6:30" x14ac:dyDescent="0.2">
      <c r="F3563" s="10"/>
      <c r="G3563" s="8" t="str">
        <f t="shared" si="167"/>
        <v/>
      </c>
      <c r="H3563" s="13"/>
      <c r="K3563" s="13"/>
      <c r="L3563" s="10"/>
      <c r="M3563" s="10"/>
      <c r="S3563" s="8" t="str">
        <f>IFERROR(VLOOKUP(D3563,[1]peretoe_teenus!$A$2:$L$2000,5,FALSE),"")</f>
        <v/>
      </c>
      <c r="U3563" s="13"/>
      <c r="V3563" s="15" t="str" cm="1">
        <f t="array" ref="V3563">IFERROR(IF(AND(F3563="Tugigrupp",RANK(K3563,$K3563:$K3563)+COUNTIFS($K$2:K3563,K3563,$L$2:L3563,L3563,$M$2:M3563,M3563,$I$2:I3563,I3563,$G$2:G3563,G3563,$F$2:F3563,F3563)-1=1),SUMPRODUCT(($F$2:$F$4154=F3563)*($G$2:$G$4154=G3563)*($K$2:$K$4154=K3563)*($I$2:$I$4154=I3563)*($L$2:$L$4154=L3563)*($M$2:$M$4154=M3563)),""),"")</f>
        <v/>
      </c>
      <c r="W3563" s="15" t="str">
        <f t="shared" si="165"/>
        <v/>
      </c>
      <c r="X3563" s="16" t="str">
        <f>IF(AND(A3563=[2]an!$G$38,F3563=[2]an!$E$40),[2]an!$G$40,IF(AND(A3563=[2]an!$G$38,F3563=[2]an!$E$41),[2]an!$G$41,IF(AND(A3563=[2]an!$G$38,F3563=[2]an!$E$39,H3563&gt;=[2]an!$M$37),[2]an!$G$39,
IF(AND(A3563=[2]an!$G$38,F3563=[2]an!$E$39,H3563&lt;[2]an!$M$37,S3563="kahepoolne vajaduspõhine",U3563=""),[2]an!$M$40,
IF(AND(A3563=[2]an!$G$38,F3563=[2]an!$E$39,H3563&lt;[2]an!$M$37,S3563="kahepoolne vajaduspõhine",U3563&lt;&gt;""),[2]an!$G$39,
IF(AND(A3563=[2]an!$G$38,F3563=[2]an!$E$39,H3563&lt;[2]an!$M$37,S3563&lt;&gt;"kahepoolne vajaduspõhine"),[2]an!$G$39,
IF(AND(A3563=[2]an!$G$38,F3563=[2]an!$E$42),[2]an!$G$42,
IF(AND(A3563=[2]an!$H$38,F3563=[2]an!$E$40),[2]an!$H$40,IF(AND(A3563=[2]an!$H$38,F3563=[2]an!$E$41),[2]an!$H$41,IF(AND(A3563=[2]an!$H$38,F3563=[2]an!$E$39,H3563&gt;=[2]an!$M$37),[2]an!$H$39,
IF(AND(A3563=[2]an!$H$38,F3563=[2]an!$E$39,H3563&lt;[2]an!$M$37,S3563="kahepoolne vajaduspõhine",U3563=""),[2]an!$M$40,
IF(AND(A3563=[2]an!$H$38,F3563=[2]an!$E$39,H3563&lt;[2]an!$M$37,S3563="kahepoolne vajaduspõhine",U3563&lt;&gt;""),[2]an!$H$39,
IF(AND(A3563=[2]an!$H$38,F3563=[2]an!$E$39,H3563&lt;[2]an!$M$37,S3563&lt;&gt;"kahepoolne vajaduspõhine"),[2]an!$H$39,
IF(AND(A3563=[2]an!$H$38,F3563=[2]an!$E$42),[2]an!$H$42,
IF(AND(A3563=[2]an!$I$38,F3563=[2]an!$E$40),[2]an!$I$40,IF(AND(A3563=[2]an!$I$38,F3563=[2]an!$E$41),[2]an!$I$41,IF(AND(A3563=[2]an!$I$38,F3563=[2]an!$E$39,H3563&gt;=[2]an!$M$37),[2]an!$I$39,
IF(AND(A3563=[2]an!$I$38,F3563=[2]an!$E$39,H3563&lt;[2]an!$M$37,S3563="kahepoolne vajaduspõhine",U3563=""),[2]an!$M$40,
IF(AND(A3563=[2]an!$I$38,F3563=[2]an!$E$39,H3563&lt;[2]an!$M$37,S3563="kahepoolne vajaduspõhine",U3563&lt;&gt;""),[2]an!$I$39,
IF(AND(A3563=[2]an!$I$38,F3563=[2]an!$E$39,H3563&lt;[2]an!$M$37,S3563&lt;&gt;"kahepoolne vajaduspõhine"),[2]an!$I$39,
IF(AND(A3563=[2]an!$I$38,F3563=[2]an!$E$42),[2]an!$I$42,
IF(AND(A3563=[2]an!$J$38,F3563=[2]an!$E$40),[2]an!$J$40,IF(AND(A3563=[2]an!$J$38,F3563=[2]an!$E$41),[2]an!$J$41,IF(AND(A3563=[2]an!$J$38,F3563=[2]an!$E$39,H3563&gt;=[2]an!$M$37),[2]an!$J$39,
IF(AND(A3563=[2]an!$J$38,F3563=[2]an!$E$39,H3563&lt;[2]an!$M$37,S3563="kahepoolne vajaduspõhine",U3563=""),[2]an!$M$40,
IF(AND(A3563=[2]an!$J$38,F3563=[2]an!$E$39,H3563&lt;[2]an!$M$37,S3563="kahepoolne vajaduspõhine",U3563&lt;&gt;""),[2]an!$J$39,
IF(AND(A3563=[2]an!$J$38,F3563=[2]an!$E$39,H3563&lt;[2]an!$M$37,S3563&lt;&gt;"kahepoolne vajaduspõhine"),[2]an!$J$39,
IF(AND(A3563=[2]an!$J$38,F3563=[2]an!$E$42),[2]an!$J$42,""))))))))))))))))))))))))))))</f>
        <v/>
      </c>
      <c r="Y3563" s="17" t="str">
        <f>IFERROR(IF(F3563="Tugigrupp",0,
IF(AND(F3563="Peretoe teenus",H3563&gt;=[2]an!$M$37,RANK(D3563,$D3563:$D3563)+COUNTIFS($D$2:D3563,D3563,$F$2:F3563,F3563)-1&gt;1),"",
IF(AND(F3563="Peretoe teenus",H3563&gt;=[2]an!$M$37,RANK(D3563,$D3563:$D3563)+COUNTIFS($D$2:D3563,D3563,$F$2:F3563,F3563)-1=1,MONTH(H3563)=MONTH(K3563)=TRUE,YEAR(H3563)=YEAR(K3563)=TRUE),((EOMONTH(H3563,0)-H3563+1)*X3563)/DAY(EOMONTH(H3563,0)),
IF(AND(F3563="Peretoe teenus",H3563&gt;=[2]an!$M$37,RANK(D3563,$D3563:$D3563)+COUNTIFS($D$2:D3563,D3563,$F$2:F3563,F3563)-1=1),X3563,
IF(AND(F3563="Peretoe teenus",H3563&lt;[2]an!$M$37,S3563&lt;&gt;"kahepoolne vajaduspõhine",RANK(D3563,$D3563:$D3563)+COUNTIFS($D$2:D3563,D3563,$F$2:F3563,F3563)-1=1),X3563,
IF(AND(F3563="Peretoe teenus",H3563&lt;[2]an!$M$37,S3563&lt;&gt;"kahepoolne vajaduspõhine",RANK(D3563,$D3563:$D3563)+COUNTIFS($D$2:D3563,D3563,$F$2:F3563,F3563)-1&gt;1),"",
IF(AND(F3563="Peretoe teenus",H3563&lt;[2]an!$M$37,S3563="kahepoolne vajaduspõhine",U3563="",RANK(D3563,$D3563:$D3563)+COUNTIFS($D$2:D3563,D3563,$F$2:F3563,F3563)-1=1),X3563,
IF(AND(F3563="Peretoe teenus",H3563&lt;[2]an!$M$37,S3563="kahepoolne vajaduspõhine",U3563="",RANK(D3563,$D3563:$D3563)+COUNTIFS($D$2:D3563,D3563,$F$2:F3563,F3563)-1&gt;1),"",
IF(AND(F3563="Peretoe teenus",H3563&lt;[2]an!$M$37,S3563="kahepoolne vajaduspõhine",U3563&lt;[2]an!$M$37,RANK(D3563,$D3563:$D3563)+COUNTIFS($D$2:D3563,D3563,$F$2:F3563,F3563)-1=1),X3563,
IF(AND(F3563="Peretoe teenus",H3563&lt;[2]an!$M$37,S3563="kahepoolne vajaduspõhine",U3563&lt;[2]an!$M$37,RANK(D3563,$D3563:$D3563)+COUNTIFS($D$2:D3563,D3563,$F$2:F3563,F3563)-1&gt;1),"",
IF(AND(F3563="Peretoe teenus",H3563&lt;[2]an!$M$37,S3563="kahepoolne vajaduspõhine",U3563&gt;=[2]an!$M$37,U3563&lt;=[2]an!$M$38,RANK(D3563,$D3563:$D3563)+COUNTIFS($D$2:D3563,D3563,$F$2:F3563,F3563)-1=1),
((EOMONTH(U3563,0)-U3563+1)*X3563)/DAY(EOMONTH(U3563,0))+(DAY(U3563)-1)*100/DAY(EOMONTH(U3563,0)),
IF(AND(F3563="Peretoe teenus",H3563&lt;[2]an!$M$37,S3563="kahepoolne vajaduspõhine",U3563&gt;=[2]an!$M$37,U3563&lt;=[2]an!$M$38,RANK(D3563,$D3563:$D3563)+COUNTIFS($D$2:D3563,D3563,$F$2:F3563,F3563)-1&gt;1),"",
IF(AND(F3563="Peretoe teenus",H3563&lt;[2]an!$M$37,S3563="kahepoolne vajaduspõhine",U3563&gt;[2]an!$M$38,RANK(D3563,$D3563:$D3563)+COUNTIFS($D$2:D3563,D3563,$F$2:F3563,F3563)-1=1),X3563,
IF(AND(F3563="Peretoe teenus",H3563&lt;[2]an!$M$37,S3563="kahepoolne vajaduspõhine",U3563&gt;[2]an!$M$38,RANK(D3563,$D3563:$D3563)+COUNTIFS($D$2:D3563,D3563,$F$2:F3563,F3563)-1&gt;1),"",X3563*W3563)))))))))))))),"")</f>
        <v/>
      </c>
      <c r="Z3563" s="18" t="str">
        <f t="shared" si="166"/>
        <v/>
      </c>
      <c r="AA3563" s="19" t="str">
        <f>IFERROR(VLOOKUP(E3563,[2]an!$A$3:$B$81,2,FALSE),"")</f>
        <v/>
      </c>
      <c r="AB3563" s="19" t="str">
        <f>IFERROR(VLOOKUP(AA3563,[2]an!$C$2:$D$16,2,FALSE),"")</f>
        <v/>
      </c>
      <c r="AC3563" s="20"/>
      <c r="AD3563" s="21" t="str">
        <f>IF(A3563=[2]an!$F$36,VLOOKUP([2]an!$F$36,[2]an!$F$36:$H$36,3,FALSE),IF(A3563=[2]an!$F$35,VLOOKUP([2]an!$F$35,[2]an!$F$35:$H$35,3,FALSE),IF(A3563=[2]an!$F$33,VLOOKUP([2]an!$F$33,[2]an!$F$33:$H$33,3,FALSE),IF(A3563=[2]an!$F$31,VLOOKUP([2]an!$F$31,[2]an!$F$31:$H$31,3,FALSE),""))))</f>
        <v/>
      </c>
    </row>
    <row r="3564" spans="6:30" x14ac:dyDescent="0.2">
      <c r="F3564" s="10"/>
      <c r="G3564" s="8" t="str">
        <f t="shared" si="167"/>
        <v/>
      </c>
      <c r="H3564" s="13"/>
      <c r="K3564" s="13"/>
      <c r="L3564" s="10"/>
      <c r="M3564" s="10"/>
      <c r="S3564" s="8" t="str">
        <f>IFERROR(VLOOKUP(D3564,[1]peretoe_teenus!$A$2:$L$2000,5,FALSE),"")</f>
        <v/>
      </c>
      <c r="U3564" s="13"/>
      <c r="V3564" s="15" t="str" cm="1">
        <f t="array" ref="V3564">IFERROR(IF(AND(F3564="Tugigrupp",RANK(K3564,$K3564:$K3564)+COUNTIFS($K$2:K3564,K3564,$L$2:L3564,L3564,$M$2:M3564,M3564,$I$2:I3564,I3564,$G$2:G3564,G3564,$F$2:F3564,F3564)-1=1),SUMPRODUCT(($F$2:$F$4154=F3564)*($G$2:$G$4154=G3564)*($K$2:$K$4154=K3564)*($I$2:$I$4154=I3564)*($L$2:$L$4154=L3564)*($M$2:$M$4154=M3564)),""),"")</f>
        <v/>
      </c>
      <c r="W3564" s="15" t="str">
        <f t="shared" si="165"/>
        <v/>
      </c>
      <c r="X3564" s="16" t="str">
        <f>IF(AND(A3564=[2]an!$G$38,F3564=[2]an!$E$40),[2]an!$G$40,IF(AND(A3564=[2]an!$G$38,F3564=[2]an!$E$41),[2]an!$G$41,IF(AND(A3564=[2]an!$G$38,F3564=[2]an!$E$39,H3564&gt;=[2]an!$M$37),[2]an!$G$39,
IF(AND(A3564=[2]an!$G$38,F3564=[2]an!$E$39,H3564&lt;[2]an!$M$37,S3564="kahepoolne vajaduspõhine",U3564=""),[2]an!$M$40,
IF(AND(A3564=[2]an!$G$38,F3564=[2]an!$E$39,H3564&lt;[2]an!$M$37,S3564="kahepoolne vajaduspõhine",U3564&lt;&gt;""),[2]an!$G$39,
IF(AND(A3564=[2]an!$G$38,F3564=[2]an!$E$39,H3564&lt;[2]an!$M$37,S3564&lt;&gt;"kahepoolne vajaduspõhine"),[2]an!$G$39,
IF(AND(A3564=[2]an!$G$38,F3564=[2]an!$E$42),[2]an!$G$42,
IF(AND(A3564=[2]an!$H$38,F3564=[2]an!$E$40),[2]an!$H$40,IF(AND(A3564=[2]an!$H$38,F3564=[2]an!$E$41),[2]an!$H$41,IF(AND(A3564=[2]an!$H$38,F3564=[2]an!$E$39,H3564&gt;=[2]an!$M$37),[2]an!$H$39,
IF(AND(A3564=[2]an!$H$38,F3564=[2]an!$E$39,H3564&lt;[2]an!$M$37,S3564="kahepoolne vajaduspõhine",U3564=""),[2]an!$M$40,
IF(AND(A3564=[2]an!$H$38,F3564=[2]an!$E$39,H3564&lt;[2]an!$M$37,S3564="kahepoolne vajaduspõhine",U3564&lt;&gt;""),[2]an!$H$39,
IF(AND(A3564=[2]an!$H$38,F3564=[2]an!$E$39,H3564&lt;[2]an!$M$37,S3564&lt;&gt;"kahepoolne vajaduspõhine"),[2]an!$H$39,
IF(AND(A3564=[2]an!$H$38,F3564=[2]an!$E$42),[2]an!$H$42,
IF(AND(A3564=[2]an!$I$38,F3564=[2]an!$E$40),[2]an!$I$40,IF(AND(A3564=[2]an!$I$38,F3564=[2]an!$E$41),[2]an!$I$41,IF(AND(A3564=[2]an!$I$38,F3564=[2]an!$E$39,H3564&gt;=[2]an!$M$37),[2]an!$I$39,
IF(AND(A3564=[2]an!$I$38,F3564=[2]an!$E$39,H3564&lt;[2]an!$M$37,S3564="kahepoolne vajaduspõhine",U3564=""),[2]an!$M$40,
IF(AND(A3564=[2]an!$I$38,F3564=[2]an!$E$39,H3564&lt;[2]an!$M$37,S3564="kahepoolne vajaduspõhine",U3564&lt;&gt;""),[2]an!$I$39,
IF(AND(A3564=[2]an!$I$38,F3564=[2]an!$E$39,H3564&lt;[2]an!$M$37,S3564&lt;&gt;"kahepoolne vajaduspõhine"),[2]an!$I$39,
IF(AND(A3564=[2]an!$I$38,F3564=[2]an!$E$42),[2]an!$I$42,
IF(AND(A3564=[2]an!$J$38,F3564=[2]an!$E$40),[2]an!$J$40,IF(AND(A3564=[2]an!$J$38,F3564=[2]an!$E$41),[2]an!$J$41,IF(AND(A3564=[2]an!$J$38,F3564=[2]an!$E$39,H3564&gt;=[2]an!$M$37),[2]an!$J$39,
IF(AND(A3564=[2]an!$J$38,F3564=[2]an!$E$39,H3564&lt;[2]an!$M$37,S3564="kahepoolne vajaduspõhine",U3564=""),[2]an!$M$40,
IF(AND(A3564=[2]an!$J$38,F3564=[2]an!$E$39,H3564&lt;[2]an!$M$37,S3564="kahepoolne vajaduspõhine",U3564&lt;&gt;""),[2]an!$J$39,
IF(AND(A3564=[2]an!$J$38,F3564=[2]an!$E$39,H3564&lt;[2]an!$M$37,S3564&lt;&gt;"kahepoolne vajaduspõhine"),[2]an!$J$39,
IF(AND(A3564=[2]an!$J$38,F3564=[2]an!$E$42),[2]an!$J$42,""))))))))))))))))))))))))))))</f>
        <v/>
      </c>
      <c r="Y3564" s="17" t="str">
        <f>IFERROR(IF(F3564="Tugigrupp",0,
IF(AND(F3564="Peretoe teenus",H3564&gt;=[2]an!$M$37,RANK(D3564,$D3564:$D3564)+COUNTIFS($D$2:D3564,D3564,$F$2:F3564,F3564)-1&gt;1),"",
IF(AND(F3564="Peretoe teenus",H3564&gt;=[2]an!$M$37,RANK(D3564,$D3564:$D3564)+COUNTIFS($D$2:D3564,D3564,$F$2:F3564,F3564)-1=1,MONTH(H3564)=MONTH(K3564)=TRUE,YEAR(H3564)=YEAR(K3564)=TRUE),((EOMONTH(H3564,0)-H3564+1)*X3564)/DAY(EOMONTH(H3564,0)),
IF(AND(F3564="Peretoe teenus",H3564&gt;=[2]an!$M$37,RANK(D3564,$D3564:$D3564)+COUNTIFS($D$2:D3564,D3564,$F$2:F3564,F3564)-1=1),X3564,
IF(AND(F3564="Peretoe teenus",H3564&lt;[2]an!$M$37,S3564&lt;&gt;"kahepoolne vajaduspõhine",RANK(D3564,$D3564:$D3564)+COUNTIFS($D$2:D3564,D3564,$F$2:F3564,F3564)-1=1),X3564,
IF(AND(F3564="Peretoe teenus",H3564&lt;[2]an!$M$37,S3564&lt;&gt;"kahepoolne vajaduspõhine",RANK(D3564,$D3564:$D3564)+COUNTIFS($D$2:D3564,D3564,$F$2:F3564,F3564)-1&gt;1),"",
IF(AND(F3564="Peretoe teenus",H3564&lt;[2]an!$M$37,S3564="kahepoolne vajaduspõhine",U3564="",RANK(D3564,$D3564:$D3564)+COUNTIFS($D$2:D3564,D3564,$F$2:F3564,F3564)-1=1),X3564,
IF(AND(F3564="Peretoe teenus",H3564&lt;[2]an!$M$37,S3564="kahepoolne vajaduspõhine",U3564="",RANK(D3564,$D3564:$D3564)+COUNTIFS($D$2:D3564,D3564,$F$2:F3564,F3564)-1&gt;1),"",
IF(AND(F3564="Peretoe teenus",H3564&lt;[2]an!$M$37,S3564="kahepoolne vajaduspõhine",U3564&lt;[2]an!$M$37,RANK(D3564,$D3564:$D3564)+COUNTIFS($D$2:D3564,D3564,$F$2:F3564,F3564)-1=1),X3564,
IF(AND(F3564="Peretoe teenus",H3564&lt;[2]an!$M$37,S3564="kahepoolne vajaduspõhine",U3564&lt;[2]an!$M$37,RANK(D3564,$D3564:$D3564)+COUNTIFS($D$2:D3564,D3564,$F$2:F3564,F3564)-1&gt;1),"",
IF(AND(F3564="Peretoe teenus",H3564&lt;[2]an!$M$37,S3564="kahepoolne vajaduspõhine",U3564&gt;=[2]an!$M$37,U3564&lt;=[2]an!$M$38,RANK(D3564,$D3564:$D3564)+COUNTIFS($D$2:D3564,D3564,$F$2:F3564,F3564)-1=1),
((EOMONTH(U3564,0)-U3564+1)*X3564)/DAY(EOMONTH(U3564,0))+(DAY(U3564)-1)*100/DAY(EOMONTH(U3564,0)),
IF(AND(F3564="Peretoe teenus",H3564&lt;[2]an!$M$37,S3564="kahepoolne vajaduspõhine",U3564&gt;=[2]an!$M$37,U3564&lt;=[2]an!$M$38,RANK(D3564,$D3564:$D3564)+COUNTIFS($D$2:D3564,D3564,$F$2:F3564,F3564)-1&gt;1),"",
IF(AND(F3564="Peretoe teenus",H3564&lt;[2]an!$M$37,S3564="kahepoolne vajaduspõhine",U3564&gt;[2]an!$M$38,RANK(D3564,$D3564:$D3564)+COUNTIFS($D$2:D3564,D3564,$F$2:F3564,F3564)-1=1),X3564,
IF(AND(F3564="Peretoe teenus",H3564&lt;[2]an!$M$37,S3564="kahepoolne vajaduspõhine",U3564&gt;[2]an!$M$38,RANK(D3564,$D3564:$D3564)+COUNTIFS($D$2:D3564,D3564,$F$2:F3564,F3564)-1&gt;1),"",X3564*W3564)))))))))))))),"")</f>
        <v/>
      </c>
      <c r="Z3564" s="18" t="str">
        <f t="shared" si="166"/>
        <v/>
      </c>
      <c r="AA3564" s="19" t="str">
        <f>IFERROR(VLOOKUP(E3564,[2]an!$A$3:$B$81,2,FALSE),"")</f>
        <v/>
      </c>
      <c r="AB3564" s="19" t="str">
        <f>IFERROR(VLOOKUP(AA3564,[2]an!$C$2:$D$16,2,FALSE),"")</f>
        <v/>
      </c>
      <c r="AC3564" s="20"/>
      <c r="AD3564" s="21" t="str">
        <f>IF(A3564=[2]an!$F$36,VLOOKUP([2]an!$F$36,[2]an!$F$36:$H$36,3,FALSE),IF(A3564=[2]an!$F$35,VLOOKUP([2]an!$F$35,[2]an!$F$35:$H$35,3,FALSE),IF(A3564=[2]an!$F$33,VLOOKUP([2]an!$F$33,[2]an!$F$33:$H$33,3,FALSE),IF(A3564=[2]an!$F$31,VLOOKUP([2]an!$F$31,[2]an!$F$31:$H$31,3,FALSE),""))))</f>
        <v/>
      </c>
    </row>
    <row r="3565" spans="6:30" x14ac:dyDescent="0.2">
      <c r="F3565" s="10"/>
      <c r="G3565" s="8" t="str">
        <f t="shared" si="167"/>
        <v/>
      </c>
      <c r="H3565" s="13"/>
      <c r="K3565" s="13"/>
      <c r="L3565" s="10"/>
      <c r="M3565" s="10"/>
      <c r="S3565" s="8" t="str">
        <f>IFERROR(VLOOKUP(D3565,[1]peretoe_teenus!$A$2:$L$2000,5,FALSE),"")</f>
        <v/>
      </c>
      <c r="U3565" s="13"/>
      <c r="V3565" s="15" t="str" cm="1">
        <f t="array" ref="V3565">IFERROR(IF(AND(F3565="Tugigrupp",RANK(K3565,$K3565:$K3565)+COUNTIFS($K$2:K3565,K3565,$L$2:L3565,L3565,$M$2:M3565,M3565,$I$2:I3565,I3565,$G$2:G3565,G3565,$F$2:F3565,F3565)-1=1),SUMPRODUCT(($F$2:$F$4154=F3565)*($G$2:$G$4154=G3565)*($K$2:$K$4154=K3565)*($I$2:$I$4154=I3565)*($L$2:$L$4154=L3565)*($M$2:$M$4154=M3565)),""),"")</f>
        <v/>
      </c>
      <c r="W3565" s="15" t="str">
        <f t="shared" si="165"/>
        <v/>
      </c>
      <c r="X3565" s="16" t="str">
        <f>IF(AND(A3565=[2]an!$G$38,F3565=[2]an!$E$40),[2]an!$G$40,IF(AND(A3565=[2]an!$G$38,F3565=[2]an!$E$41),[2]an!$G$41,IF(AND(A3565=[2]an!$G$38,F3565=[2]an!$E$39,H3565&gt;=[2]an!$M$37),[2]an!$G$39,
IF(AND(A3565=[2]an!$G$38,F3565=[2]an!$E$39,H3565&lt;[2]an!$M$37,S3565="kahepoolne vajaduspõhine",U3565=""),[2]an!$M$40,
IF(AND(A3565=[2]an!$G$38,F3565=[2]an!$E$39,H3565&lt;[2]an!$M$37,S3565="kahepoolne vajaduspõhine",U3565&lt;&gt;""),[2]an!$G$39,
IF(AND(A3565=[2]an!$G$38,F3565=[2]an!$E$39,H3565&lt;[2]an!$M$37,S3565&lt;&gt;"kahepoolne vajaduspõhine"),[2]an!$G$39,
IF(AND(A3565=[2]an!$G$38,F3565=[2]an!$E$42),[2]an!$G$42,
IF(AND(A3565=[2]an!$H$38,F3565=[2]an!$E$40),[2]an!$H$40,IF(AND(A3565=[2]an!$H$38,F3565=[2]an!$E$41),[2]an!$H$41,IF(AND(A3565=[2]an!$H$38,F3565=[2]an!$E$39,H3565&gt;=[2]an!$M$37),[2]an!$H$39,
IF(AND(A3565=[2]an!$H$38,F3565=[2]an!$E$39,H3565&lt;[2]an!$M$37,S3565="kahepoolne vajaduspõhine",U3565=""),[2]an!$M$40,
IF(AND(A3565=[2]an!$H$38,F3565=[2]an!$E$39,H3565&lt;[2]an!$M$37,S3565="kahepoolne vajaduspõhine",U3565&lt;&gt;""),[2]an!$H$39,
IF(AND(A3565=[2]an!$H$38,F3565=[2]an!$E$39,H3565&lt;[2]an!$M$37,S3565&lt;&gt;"kahepoolne vajaduspõhine"),[2]an!$H$39,
IF(AND(A3565=[2]an!$H$38,F3565=[2]an!$E$42),[2]an!$H$42,
IF(AND(A3565=[2]an!$I$38,F3565=[2]an!$E$40),[2]an!$I$40,IF(AND(A3565=[2]an!$I$38,F3565=[2]an!$E$41),[2]an!$I$41,IF(AND(A3565=[2]an!$I$38,F3565=[2]an!$E$39,H3565&gt;=[2]an!$M$37),[2]an!$I$39,
IF(AND(A3565=[2]an!$I$38,F3565=[2]an!$E$39,H3565&lt;[2]an!$M$37,S3565="kahepoolne vajaduspõhine",U3565=""),[2]an!$M$40,
IF(AND(A3565=[2]an!$I$38,F3565=[2]an!$E$39,H3565&lt;[2]an!$M$37,S3565="kahepoolne vajaduspõhine",U3565&lt;&gt;""),[2]an!$I$39,
IF(AND(A3565=[2]an!$I$38,F3565=[2]an!$E$39,H3565&lt;[2]an!$M$37,S3565&lt;&gt;"kahepoolne vajaduspõhine"),[2]an!$I$39,
IF(AND(A3565=[2]an!$I$38,F3565=[2]an!$E$42),[2]an!$I$42,
IF(AND(A3565=[2]an!$J$38,F3565=[2]an!$E$40),[2]an!$J$40,IF(AND(A3565=[2]an!$J$38,F3565=[2]an!$E$41),[2]an!$J$41,IF(AND(A3565=[2]an!$J$38,F3565=[2]an!$E$39,H3565&gt;=[2]an!$M$37),[2]an!$J$39,
IF(AND(A3565=[2]an!$J$38,F3565=[2]an!$E$39,H3565&lt;[2]an!$M$37,S3565="kahepoolne vajaduspõhine",U3565=""),[2]an!$M$40,
IF(AND(A3565=[2]an!$J$38,F3565=[2]an!$E$39,H3565&lt;[2]an!$M$37,S3565="kahepoolne vajaduspõhine",U3565&lt;&gt;""),[2]an!$J$39,
IF(AND(A3565=[2]an!$J$38,F3565=[2]an!$E$39,H3565&lt;[2]an!$M$37,S3565&lt;&gt;"kahepoolne vajaduspõhine"),[2]an!$J$39,
IF(AND(A3565=[2]an!$J$38,F3565=[2]an!$E$42),[2]an!$J$42,""))))))))))))))))))))))))))))</f>
        <v/>
      </c>
      <c r="Y3565" s="17" t="str">
        <f>IFERROR(IF(F3565="Tugigrupp",0,
IF(AND(F3565="Peretoe teenus",H3565&gt;=[2]an!$M$37,RANK(D3565,$D3565:$D3565)+COUNTIFS($D$2:D3565,D3565,$F$2:F3565,F3565)-1&gt;1),"",
IF(AND(F3565="Peretoe teenus",H3565&gt;=[2]an!$M$37,RANK(D3565,$D3565:$D3565)+COUNTIFS($D$2:D3565,D3565,$F$2:F3565,F3565)-1=1,MONTH(H3565)=MONTH(K3565)=TRUE,YEAR(H3565)=YEAR(K3565)=TRUE),((EOMONTH(H3565,0)-H3565+1)*X3565)/DAY(EOMONTH(H3565,0)),
IF(AND(F3565="Peretoe teenus",H3565&gt;=[2]an!$M$37,RANK(D3565,$D3565:$D3565)+COUNTIFS($D$2:D3565,D3565,$F$2:F3565,F3565)-1=1),X3565,
IF(AND(F3565="Peretoe teenus",H3565&lt;[2]an!$M$37,S3565&lt;&gt;"kahepoolne vajaduspõhine",RANK(D3565,$D3565:$D3565)+COUNTIFS($D$2:D3565,D3565,$F$2:F3565,F3565)-1=1),X3565,
IF(AND(F3565="Peretoe teenus",H3565&lt;[2]an!$M$37,S3565&lt;&gt;"kahepoolne vajaduspõhine",RANK(D3565,$D3565:$D3565)+COUNTIFS($D$2:D3565,D3565,$F$2:F3565,F3565)-1&gt;1),"",
IF(AND(F3565="Peretoe teenus",H3565&lt;[2]an!$M$37,S3565="kahepoolne vajaduspõhine",U3565="",RANK(D3565,$D3565:$D3565)+COUNTIFS($D$2:D3565,D3565,$F$2:F3565,F3565)-1=1),X3565,
IF(AND(F3565="Peretoe teenus",H3565&lt;[2]an!$M$37,S3565="kahepoolne vajaduspõhine",U3565="",RANK(D3565,$D3565:$D3565)+COUNTIFS($D$2:D3565,D3565,$F$2:F3565,F3565)-1&gt;1),"",
IF(AND(F3565="Peretoe teenus",H3565&lt;[2]an!$M$37,S3565="kahepoolne vajaduspõhine",U3565&lt;[2]an!$M$37,RANK(D3565,$D3565:$D3565)+COUNTIFS($D$2:D3565,D3565,$F$2:F3565,F3565)-1=1),X3565,
IF(AND(F3565="Peretoe teenus",H3565&lt;[2]an!$M$37,S3565="kahepoolne vajaduspõhine",U3565&lt;[2]an!$M$37,RANK(D3565,$D3565:$D3565)+COUNTIFS($D$2:D3565,D3565,$F$2:F3565,F3565)-1&gt;1),"",
IF(AND(F3565="Peretoe teenus",H3565&lt;[2]an!$M$37,S3565="kahepoolne vajaduspõhine",U3565&gt;=[2]an!$M$37,U3565&lt;=[2]an!$M$38,RANK(D3565,$D3565:$D3565)+COUNTIFS($D$2:D3565,D3565,$F$2:F3565,F3565)-1=1),
((EOMONTH(U3565,0)-U3565+1)*X3565)/DAY(EOMONTH(U3565,0))+(DAY(U3565)-1)*100/DAY(EOMONTH(U3565,0)),
IF(AND(F3565="Peretoe teenus",H3565&lt;[2]an!$M$37,S3565="kahepoolne vajaduspõhine",U3565&gt;=[2]an!$M$37,U3565&lt;=[2]an!$M$38,RANK(D3565,$D3565:$D3565)+COUNTIFS($D$2:D3565,D3565,$F$2:F3565,F3565)-1&gt;1),"",
IF(AND(F3565="Peretoe teenus",H3565&lt;[2]an!$M$37,S3565="kahepoolne vajaduspõhine",U3565&gt;[2]an!$M$38,RANK(D3565,$D3565:$D3565)+COUNTIFS($D$2:D3565,D3565,$F$2:F3565,F3565)-1=1),X3565,
IF(AND(F3565="Peretoe teenus",H3565&lt;[2]an!$M$37,S3565="kahepoolne vajaduspõhine",U3565&gt;[2]an!$M$38,RANK(D3565,$D3565:$D3565)+COUNTIFS($D$2:D3565,D3565,$F$2:F3565,F3565)-1&gt;1),"",X3565*W3565)))))))))))))),"")</f>
        <v/>
      </c>
      <c r="Z3565" s="18" t="str">
        <f t="shared" si="166"/>
        <v/>
      </c>
      <c r="AA3565" s="19" t="str">
        <f>IFERROR(VLOOKUP(E3565,[2]an!$A$3:$B$81,2,FALSE),"")</f>
        <v/>
      </c>
      <c r="AB3565" s="19" t="str">
        <f>IFERROR(VLOOKUP(AA3565,[2]an!$C$2:$D$16,2,FALSE),"")</f>
        <v/>
      </c>
      <c r="AC3565" s="20"/>
      <c r="AD3565" s="21" t="str">
        <f>IF(A3565=[2]an!$F$36,VLOOKUP([2]an!$F$36,[2]an!$F$36:$H$36,3,FALSE),IF(A3565=[2]an!$F$35,VLOOKUP([2]an!$F$35,[2]an!$F$35:$H$35,3,FALSE),IF(A3565=[2]an!$F$33,VLOOKUP([2]an!$F$33,[2]an!$F$33:$H$33,3,FALSE),IF(A3565=[2]an!$F$31,VLOOKUP([2]an!$F$31,[2]an!$F$31:$H$31,3,FALSE),""))))</f>
        <v/>
      </c>
    </row>
    <row r="3566" spans="6:30" x14ac:dyDescent="0.2">
      <c r="F3566" s="10"/>
      <c r="G3566" s="8" t="str">
        <f t="shared" si="167"/>
        <v/>
      </c>
      <c r="H3566" s="13"/>
      <c r="K3566" s="13"/>
      <c r="L3566" s="10"/>
      <c r="M3566" s="10"/>
      <c r="S3566" s="8" t="str">
        <f>IFERROR(VLOOKUP(D3566,[1]peretoe_teenus!$A$2:$L$2000,5,FALSE),"")</f>
        <v/>
      </c>
      <c r="U3566" s="13"/>
      <c r="V3566" s="15" t="str" cm="1">
        <f t="array" ref="V3566">IFERROR(IF(AND(F3566="Tugigrupp",RANK(K3566,$K3566:$K3566)+COUNTIFS($K$2:K3566,K3566,$L$2:L3566,L3566,$M$2:M3566,M3566,$I$2:I3566,I3566,$G$2:G3566,G3566,$F$2:F3566,F3566)-1=1),SUMPRODUCT(($F$2:$F$4154=F3566)*($G$2:$G$4154=G3566)*($K$2:$K$4154=K3566)*($I$2:$I$4154=I3566)*($L$2:$L$4154=L3566)*($M$2:$M$4154=M3566)),""),"")</f>
        <v/>
      </c>
      <c r="W3566" s="15" t="str">
        <f t="shared" si="165"/>
        <v/>
      </c>
      <c r="X3566" s="16" t="str">
        <f>IF(AND(A3566=[2]an!$G$38,F3566=[2]an!$E$40),[2]an!$G$40,IF(AND(A3566=[2]an!$G$38,F3566=[2]an!$E$41),[2]an!$G$41,IF(AND(A3566=[2]an!$G$38,F3566=[2]an!$E$39,H3566&gt;=[2]an!$M$37),[2]an!$G$39,
IF(AND(A3566=[2]an!$G$38,F3566=[2]an!$E$39,H3566&lt;[2]an!$M$37,S3566="kahepoolne vajaduspõhine",U3566=""),[2]an!$M$40,
IF(AND(A3566=[2]an!$G$38,F3566=[2]an!$E$39,H3566&lt;[2]an!$M$37,S3566="kahepoolne vajaduspõhine",U3566&lt;&gt;""),[2]an!$G$39,
IF(AND(A3566=[2]an!$G$38,F3566=[2]an!$E$39,H3566&lt;[2]an!$M$37,S3566&lt;&gt;"kahepoolne vajaduspõhine"),[2]an!$G$39,
IF(AND(A3566=[2]an!$G$38,F3566=[2]an!$E$42),[2]an!$G$42,
IF(AND(A3566=[2]an!$H$38,F3566=[2]an!$E$40),[2]an!$H$40,IF(AND(A3566=[2]an!$H$38,F3566=[2]an!$E$41),[2]an!$H$41,IF(AND(A3566=[2]an!$H$38,F3566=[2]an!$E$39,H3566&gt;=[2]an!$M$37),[2]an!$H$39,
IF(AND(A3566=[2]an!$H$38,F3566=[2]an!$E$39,H3566&lt;[2]an!$M$37,S3566="kahepoolne vajaduspõhine",U3566=""),[2]an!$M$40,
IF(AND(A3566=[2]an!$H$38,F3566=[2]an!$E$39,H3566&lt;[2]an!$M$37,S3566="kahepoolne vajaduspõhine",U3566&lt;&gt;""),[2]an!$H$39,
IF(AND(A3566=[2]an!$H$38,F3566=[2]an!$E$39,H3566&lt;[2]an!$M$37,S3566&lt;&gt;"kahepoolne vajaduspõhine"),[2]an!$H$39,
IF(AND(A3566=[2]an!$H$38,F3566=[2]an!$E$42),[2]an!$H$42,
IF(AND(A3566=[2]an!$I$38,F3566=[2]an!$E$40),[2]an!$I$40,IF(AND(A3566=[2]an!$I$38,F3566=[2]an!$E$41),[2]an!$I$41,IF(AND(A3566=[2]an!$I$38,F3566=[2]an!$E$39,H3566&gt;=[2]an!$M$37),[2]an!$I$39,
IF(AND(A3566=[2]an!$I$38,F3566=[2]an!$E$39,H3566&lt;[2]an!$M$37,S3566="kahepoolne vajaduspõhine",U3566=""),[2]an!$M$40,
IF(AND(A3566=[2]an!$I$38,F3566=[2]an!$E$39,H3566&lt;[2]an!$M$37,S3566="kahepoolne vajaduspõhine",U3566&lt;&gt;""),[2]an!$I$39,
IF(AND(A3566=[2]an!$I$38,F3566=[2]an!$E$39,H3566&lt;[2]an!$M$37,S3566&lt;&gt;"kahepoolne vajaduspõhine"),[2]an!$I$39,
IF(AND(A3566=[2]an!$I$38,F3566=[2]an!$E$42),[2]an!$I$42,
IF(AND(A3566=[2]an!$J$38,F3566=[2]an!$E$40),[2]an!$J$40,IF(AND(A3566=[2]an!$J$38,F3566=[2]an!$E$41),[2]an!$J$41,IF(AND(A3566=[2]an!$J$38,F3566=[2]an!$E$39,H3566&gt;=[2]an!$M$37),[2]an!$J$39,
IF(AND(A3566=[2]an!$J$38,F3566=[2]an!$E$39,H3566&lt;[2]an!$M$37,S3566="kahepoolne vajaduspõhine",U3566=""),[2]an!$M$40,
IF(AND(A3566=[2]an!$J$38,F3566=[2]an!$E$39,H3566&lt;[2]an!$M$37,S3566="kahepoolne vajaduspõhine",U3566&lt;&gt;""),[2]an!$J$39,
IF(AND(A3566=[2]an!$J$38,F3566=[2]an!$E$39,H3566&lt;[2]an!$M$37,S3566&lt;&gt;"kahepoolne vajaduspõhine"),[2]an!$J$39,
IF(AND(A3566=[2]an!$J$38,F3566=[2]an!$E$42),[2]an!$J$42,""))))))))))))))))))))))))))))</f>
        <v/>
      </c>
      <c r="Y3566" s="17" t="str">
        <f>IFERROR(IF(F3566="Tugigrupp",0,
IF(AND(F3566="Peretoe teenus",H3566&gt;=[2]an!$M$37,RANK(D3566,$D3566:$D3566)+COUNTIFS($D$2:D3566,D3566,$F$2:F3566,F3566)-1&gt;1),"",
IF(AND(F3566="Peretoe teenus",H3566&gt;=[2]an!$M$37,RANK(D3566,$D3566:$D3566)+COUNTIFS($D$2:D3566,D3566,$F$2:F3566,F3566)-1=1,MONTH(H3566)=MONTH(K3566)=TRUE,YEAR(H3566)=YEAR(K3566)=TRUE),((EOMONTH(H3566,0)-H3566+1)*X3566)/DAY(EOMONTH(H3566,0)),
IF(AND(F3566="Peretoe teenus",H3566&gt;=[2]an!$M$37,RANK(D3566,$D3566:$D3566)+COUNTIFS($D$2:D3566,D3566,$F$2:F3566,F3566)-1=1),X3566,
IF(AND(F3566="Peretoe teenus",H3566&lt;[2]an!$M$37,S3566&lt;&gt;"kahepoolne vajaduspõhine",RANK(D3566,$D3566:$D3566)+COUNTIFS($D$2:D3566,D3566,$F$2:F3566,F3566)-1=1),X3566,
IF(AND(F3566="Peretoe teenus",H3566&lt;[2]an!$M$37,S3566&lt;&gt;"kahepoolne vajaduspõhine",RANK(D3566,$D3566:$D3566)+COUNTIFS($D$2:D3566,D3566,$F$2:F3566,F3566)-1&gt;1),"",
IF(AND(F3566="Peretoe teenus",H3566&lt;[2]an!$M$37,S3566="kahepoolne vajaduspõhine",U3566="",RANK(D3566,$D3566:$D3566)+COUNTIFS($D$2:D3566,D3566,$F$2:F3566,F3566)-1=1),X3566,
IF(AND(F3566="Peretoe teenus",H3566&lt;[2]an!$M$37,S3566="kahepoolne vajaduspõhine",U3566="",RANK(D3566,$D3566:$D3566)+COUNTIFS($D$2:D3566,D3566,$F$2:F3566,F3566)-1&gt;1),"",
IF(AND(F3566="Peretoe teenus",H3566&lt;[2]an!$M$37,S3566="kahepoolne vajaduspõhine",U3566&lt;[2]an!$M$37,RANK(D3566,$D3566:$D3566)+COUNTIFS($D$2:D3566,D3566,$F$2:F3566,F3566)-1=1),X3566,
IF(AND(F3566="Peretoe teenus",H3566&lt;[2]an!$M$37,S3566="kahepoolne vajaduspõhine",U3566&lt;[2]an!$M$37,RANK(D3566,$D3566:$D3566)+COUNTIFS($D$2:D3566,D3566,$F$2:F3566,F3566)-1&gt;1),"",
IF(AND(F3566="Peretoe teenus",H3566&lt;[2]an!$M$37,S3566="kahepoolne vajaduspõhine",U3566&gt;=[2]an!$M$37,U3566&lt;=[2]an!$M$38,RANK(D3566,$D3566:$D3566)+COUNTIFS($D$2:D3566,D3566,$F$2:F3566,F3566)-1=1),
((EOMONTH(U3566,0)-U3566+1)*X3566)/DAY(EOMONTH(U3566,0))+(DAY(U3566)-1)*100/DAY(EOMONTH(U3566,0)),
IF(AND(F3566="Peretoe teenus",H3566&lt;[2]an!$M$37,S3566="kahepoolne vajaduspõhine",U3566&gt;=[2]an!$M$37,U3566&lt;=[2]an!$M$38,RANK(D3566,$D3566:$D3566)+COUNTIFS($D$2:D3566,D3566,$F$2:F3566,F3566)-1&gt;1),"",
IF(AND(F3566="Peretoe teenus",H3566&lt;[2]an!$M$37,S3566="kahepoolne vajaduspõhine",U3566&gt;[2]an!$M$38,RANK(D3566,$D3566:$D3566)+COUNTIFS($D$2:D3566,D3566,$F$2:F3566,F3566)-1=1),X3566,
IF(AND(F3566="Peretoe teenus",H3566&lt;[2]an!$M$37,S3566="kahepoolne vajaduspõhine",U3566&gt;[2]an!$M$38,RANK(D3566,$D3566:$D3566)+COUNTIFS($D$2:D3566,D3566,$F$2:F3566,F3566)-1&gt;1),"",X3566*W3566)))))))))))))),"")</f>
        <v/>
      </c>
      <c r="Z3566" s="18" t="str">
        <f t="shared" si="166"/>
        <v/>
      </c>
      <c r="AA3566" s="19" t="str">
        <f>IFERROR(VLOOKUP(E3566,[2]an!$A$3:$B$81,2,FALSE),"")</f>
        <v/>
      </c>
      <c r="AB3566" s="19" t="str">
        <f>IFERROR(VLOOKUP(AA3566,[2]an!$C$2:$D$16,2,FALSE),"")</f>
        <v/>
      </c>
      <c r="AC3566" s="20"/>
      <c r="AD3566" s="21" t="str">
        <f>IF(A3566=[2]an!$F$36,VLOOKUP([2]an!$F$36,[2]an!$F$36:$H$36,3,FALSE),IF(A3566=[2]an!$F$35,VLOOKUP([2]an!$F$35,[2]an!$F$35:$H$35,3,FALSE),IF(A3566=[2]an!$F$33,VLOOKUP([2]an!$F$33,[2]an!$F$33:$H$33,3,FALSE),IF(A3566=[2]an!$F$31,VLOOKUP([2]an!$F$31,[2]an!$F$31:$H$31,3,FALSE),""))))</f>
        <v/>
      </c>
    </row>
    <row r="3567" spans="6:30" x14ac:dyDescent="0.2">
      <c r="F3567" s="10"/>
      <c r="G3567" s="8" t="str">
        <f t="shared" si="167"/>
        <v/>
      </c>
      <c r="H3567" s="13"/>
      <c r="K3567" s="13"/>
      <c r="L3567" s="10"/>
      <c r="M3567" s="10"/>
      <c r="S3567" s="8" t="str">
        <f>IFERROR(VLOOKUP(D3567,[1]peretoe_teenus!$A$2:$L$2000,5,FALSE),"")</f>
        <v/>
      </c>
      <c r="U3567" s="13"/>
      <c r="V3567" s="15" t="str" cm="1">
        <f t="array" ref="V3567">IFERROR(IF(AND(F3567="Tugigrupp",RANK(K3567,$K3567:$K3567)+COUNTIFS($K$2:K3567,K3567,$L$2:L3567,L3567,$M$2:M3567,M3567,$I$2:I3567,I3567,$G$2:G3567,G3567,$F$2:F3567,F3567)-1=1),SUMPRODUCT(($F$2:$F$4154=F3567)*($G$2:$G$4154=G3567)*($K$2:$K$4154=K3567)*($I$2:$I$4154=I3567)*($L$2:$L$4154=L3567)*($M$2:$M$4154=M3567)),""),"")</f>
        <v/>
      </c>
      <c r="W3567" s="15" t="str">
        <f t="shared" si="165"/>
        <v/>
      </c>
      <c r="X3567" s="16" t="str">
        <f>IF(AND(A3567=[2]an!$G$38,F3567=[2]an!$E$40),[2]an!$G$40,IF(AND(A3567=[2]an!$G$38,F3567=[2]an!$E$41),[2]an!$G$41,IF(AND(A3567=[2]an!$G$38,F3567=[2]an!$E$39,H3567&gt;=[2]an!$M$37),[2]an!$G$39,
IF(AND(A3567=[2]an!$G$38,F3567=[2]an!$E$39,H3567&lt;[2]an!$M$37,S3567="kahepoolne vajaduspõhine",U3567=""),[2]an!$M$40,
IF(AND(A3567=[2]an!$G$38,F3567=[2]an!$E$39,H3567&lt;[2]an!$M$37,S3567="kahepoolne vajaduspõhine",U3567&lt;&gt;""),[2]an!$G$39,
IF(AND(A3567=[2]an!$G$38,F3567=[2]an!$E$39,H3567&lt;[2]an!$M$37,S3567&lt;&gt;"kahepoolne vajaduspõhine"),[2]an!$G$39,
IF(AND(A3567=[2]an!$G$38,F3567=[2]an!$E$42),[2]an!$G$42,
IF(AND(A3567=[2]an!$H$38,F3567=[2]an!$E$40),[2]an!$H$40,IF(AND(A3567=[2]an!$H$38,F3567=[2]an!$E$41),[2]an!$H$41,IF(AND(A3567=[2]an!$H$38,F3567=[2]an!$E$39,H3567&gt;=[2]an!$M$37),[2]an!$H$39,
IF(AND(A3567=[2]an!$H$38,F3567=[2]an!$E$39,H3567&lt;[2]an!$M$37,S3567="kahepoolne vajaduspõhine",U3567=""),[2]an!$M$40,
IF(AND(A3567=[2]an!$H$38,F3567=[2]an!$E$39,H3567&lt;[2]an!$M$37,S3567="kahepoolne vajaduspõhine",U3567&lt;&gt;""),[2]an!$H$39,
IF(AND(A3567=[2]an!$H$38,F3567=[2]an!$E$39,H3567&lt;[2]an!$M$37,S3567&lt;&gt;"kahepoolne vajaduspõhine"),[2]an!$H$39,
IF(AND(A3567=[2]an!$H$38,F3567=[2]an!$E$42),[2]an!$H$42,
IF(AND(A3567=[2]an!$I$38,F3567=[2]an!$E$40),[2]an!$I$40,IF(AND(A3567=[2]an!$I$38,F3567=[2]an!$E$41),[2]an!$I$41,IF(AND(A3567=[2]an!$I$38,F3567=[2]an!$E$39,H3567&gt;=[2]an!$M$37),[2]an!$I$39,
IF(AND(A3567=[2]an!$I$38,F3567=[2]an!$E$39,H3567&lt;[2]an!$M$37,S3567="kahepoolne vajaduspõhine",U3567=""),[2]an!$M$40,
IF(AND(A3567=[2]an!$I$38,F3567=[2]an!$E$39,H3567&lt;[2]an!$M$37,S3567="kahepoolne vajaduspõhine",U3567&lt;&gt;""),[2]an!$I$39,
IF(AND(A3567=[2]an!$I$38,F3567=[2]an!$E$39,H3567&lt;[2]an!$M$37,S3567&lt;&gt;"kahepoolne vajaduspõhine"),[2]an!$I$39,
IF(AND(A3567=[2]an!$I$38,F3567=[2]an!$E$42),[2]an!$I$42,
IF(AND(A3567=[2]an!$J$38,F3567=[2]an!$E$40),[2]an!$J$40,IF(AND(A3567=[2]an!$J$38,F3567=[2]an!$E$41),[2]an!$J$41,IF(AND(A3567=[2]an!$J$38,F3567=[2]an!$E$39,H3567&gt;=[2]an!$M$37),[2]an!$J$39,
IF(AND(A3567=[2]an!$J$38,F3567=[2]an!$E$39,H3567&lt;[2]an!$M$37,S3567="kahepoolne vajaduspõhine",U3567=""),[2]an!$M$40,
IF(AND(A3567=[2]an!$J$38,F3567=[2]an!$E$39,H3567&lt;[2]an!$M$37,S3567="kahepoolne vajaduspõhine",U3567&lt;&gt;""),[2]an!$J$39,
IF(AND(A3567=[2]an!$J$38,F3567=[2]an!$E$39,H3567&lt;[2]an!$M$37,S3567&lt;&gt;"kahepoolne vajaduspõhine"),[2]an!$J$39,
IF(AND(A3567=[2]an!$J$38,F3567=[2]an!$E$42),[2]an!$J$42,""))))))))))))))))))))))))))))</f>
        <v/>
      </c>
      <c r="Y3567" s="17" t="str">
        <f>IFERROR(IF(F3567="Tugigrupp",0,
IF(AND(F3567="Peretoe teenus",H3567&gt;=[2]an!$M$37,RANK(D3567,$D3567:$D3567)+COUNTIFS($D$2:D3567,D3567,$F$2:F3567,F3567)-1&gt;1),"",
IF(AND(F3567="Peretoe teenus",H3567&gt;=[2]an!$M$37,RANK(D3567,$D3567:$D3567)+COUNTIFS($D$2:D3567,D3567,$F$2:F3567,F3567)-1=1,MONTH(H3567)=MONTH(K3567)=TRUE,YEAR(H3567)=YEAR(K3567)=TRUE),((EOMONTH(H3567,0)-H3567+1)*X3567)/DAY(EOMONTH(H3567,0)),
IF(AND(F3567="Peretoe teenus",H3567&gt;=[2]an!$M$37,RANK(D3567,$D3567:$D3567)+COUNTIFS($D$2:D3567,D3567,$F$2:F3567,F3567)-1=1),X3567,
IF(AND(F3567="Peretoe teenus",H3567&lt;[2]an!$M$37,S3567&lt;&gt;"kahepoolne vajaduspõhine",RANK(D3567,$D3567:$D3567)+COUNTIFS($D$2:D3567,D3567,$F$2:F3567,F3567)-1=1),X3567,
IF(AND(F3567="Peretoe teenus",H3567&lt;[2]an!$M$37,S3567&lt;&gt;"kahepoolne vajaduspõhine",RANK(D3567,$D3567:$D3567)+COUNTIFS($D$2:D3567,D3567,$F$2:F3567,F3567)-1&gt;1),"",
IF(AND(F3567="Peretoe teenus",H3567&lt;[2]an!$M$37,S3567="kahepoolne vajaduspõhine",U3567="",RANK(D3567,$D3567:$D3567)+COUNTIFS($D$2:D3567,D3567,$F$2:F3567,F3567)-1=1),X3567,
IF(AND(F3567="Peretoe teenus",H3567&lt;[2]an!$M$37,S3567="kahepoolne vajaduspõhine",U3567="",RANK(D3567,$D3567:$D3567)+COUNTIFS($D$2:D3567,D3567,$F$2:F3567,F3567)-1&gt;1),"",
IF(AND(F3567="Peretoe teenus",H3567&lt;[2]an!$M$37,S3567="kahepoolne vajaduspõhine",U3567&lt;[2]an!$M$37,RANK(D3567,$D3567:$D3567)+COUNTIFS($D$2:D3567,D3567,$F$2:F3567,F3567)-1=1),X3567,
IF(AND(F3567="Peretoe teenus",H3567&lt;[2]an!$M$37,S3567="kahepoolne vajaduspõhine",U3567&lt;[2]an!$M$37,RANK(D3567,$D3567:$D3567)+COUNTIFS($D$2:D3567,D3567,$F$2:F3567,F3567)-1&gt;1),"",
IF(AND(F3567="Peretoe teenus",H3567&lt;[2]an!$M$37,S3567="kahepoolne vajaduspõhine",U3567&gt;=[2]an!$M$37,U3567&lt;=[2]an!$M$38,RANK(D3567,$D3567:$D3567)+COUNTIFS($D$2:D3567,D3567,$F$2:F3567,F3567)-1=1),
((EOMONTH(U3567,0)-U3567+1)*X3567)/DAY(EOMONTH(U3567,0))+(DAY(U3567)-1)*100/DAY(EOMONTH(U3567,0)),
IF(AND(F3567="Peretoe teenus",H3567&lt;[2]an!$M$37,S3567="kahepoolne vajaduspõhine",U3567&gt;=[2]an!$M$37,U3567&lt;=[2]an!$M$38,RANK(D3567,$D3567:$D3567)+COUNTIFS($D$2:D3567,D3567,$F$2:F3567,F3567)-1&gt;1),"",
IF(AND(F3567="Peretoe teenus",H3567&lt;[2]an!$M$37,S3567="kahepoolne vajaduspõhine",U3567&gt;[2]an!$M$38,RANK(D3567,$D3567:$D3567)+COUNTIFS($D$2:D3567,D3567,$F$2:F3567,F3567)-1=1),X3567,
IF(AND(F3567="Peretoe teenus",H3567&lt;[2]an!$M$37,S3567="kahepoolne vajaduspõhine",U3567&gt;[2]an!$M$38,RANK(D3567,$D3567:$D3567)+COUNTIFS($D$2:D3567,D3567,$F$2:F3567,F3567)-1&gt;1),"",X3567*W3567)))))))))))))),"")</f>
        <v/>
      </c>
      <c r="Z3567" s="18" t="str">
        <f t="shared" si="166"/>
        <v/>
      </c>
      <c r="AA3567" s="19" t="str">
        <f>IFERROR(VLOOKUP(E3567,[2]an!$A$3:$B$81,2,FALSE),"")</f>
        <v/>
      </c>
      <c r="AB3567" s="19" t="str">
        <f>IFERROR(VLOOKUP(AA3567,[2]an!$C$2:$D$16,2,FALSE),"")</f>
        <v/>
      </c>
      <c r="AC3567" s="20"/>
      <c r="AD3567" s="21" t="str">
        <f>IF(A3567=[2]an!$F$36,VLOOKUP([2]an!$F$36,[2]an!$F$36:$H$36,3,FALSE),IF(A3567=[2]an!$F$35,VLOOKUP([2]an!$F$35,[2]an!$F$35:$H$35,3,FALSE),IF(A3567=[2]an!$F$33,VLOOKUP([2]an!$F$33,[2]an!$F$33:$H$33,3,FALSE),IF(A3567=[2]an!$F$31,VLOOKUP([2]an!$F$31,[2]an!$F$31:$H$31,3,FALSE),""))))</f>
        <v/>
      </c>
    </row>
    <row r="3568" spans="6:30" x14ac:dyDescent="0.2">
      <c r="F3568" s="10"/>
      <c r="G3568" s="8" t="str">
        <f t="shared" si="167"/>
        <v/>
      </c>
      <c r="H3568" s="13"/>
      <c r="K3568" s="13"/>
      <c r="L3568" s="10"/>
      <c r="M3568" s="10"/>
      <c r="S3568" s="8" t="str">
        <f>IFERROR(VLOOKUP(D3568,[1]peretoe_teenus!$A$2:$L$2000,5,FALSE),"")</f>
        <v/>
      </c>
      <c r="U3568" s="13"/>
      <c r="V3568" s="15" t="str" cm="1">
        <f t="array" ref="V3568">IFERROR(IF(AND(F3568="Tugigrupp",RANK(K3568,$K3568:$K3568)+COUNTIFS($K$2:K3568,K3568,$L$2:L3568,L3568,$M$2:M3568,M3568,$I$2:I3568,I3568,$G$2:G3568,G3568,$F$2:F3568,F3568)-1=1),SUMPRODUCT(($F$2:$F$4154=F3568)*($G$2:$G$4154=G3568)*($K$2:$K$4154=K3568)*($I$2:$I$4154=I3568)*($L$2:$L$4154=L3568)*($M$2:$M$4154=M3568)),""),"")</f>
        <v/>
      </c>
      <c r="W3568" s="15" t="str">
        <f t="shared" si="165"/>
        <v/>
      </c>
      <c r="X3568" s="16" t="str">
        <f>IF(AND(A3568=[2]an!$G$38,F3568=[2]an!$E$40),[2]an!$G$40,IF(AND(A3568=[2]an!$G$38,F3568=[2]an!$E$41),[2]an!$G$41,IF(AND(A3568=[2]an!$G$38,F3568=[2]an!$E$39,H3568&gt;=[2]an!$M$37),[2]an!$G$39,
IF(AND(A3568=[2]an!$G$38,F3568=[2]an!$E$39,H3568&lt;[2]an!$M$37,S3568="kahepoolne vajaduspõhine",U3568=""),[2]an!$M$40,
IF(AND(A3568=[2]an!$G$38,F3568=[2]an!$E$39,H3568&lt;[2]an!$M$37,S3568="kahepoolne vajaduspõhine",U3568&lt;&gt;""),[2]an!$G$39,
IF(AND(A3568=[2]an!$G$38,F3568=[2]an!$E$39,H3568&lt;[2]an!$M$37,S3568&lt;&gt;"kahepoolne vajaduspõhine"),[2]an!$G$39,
IF(AND(A3568=[2]an!$G$38,F3568=[2]an!$E$42),[2]an!$G$42,
IF(AND(A3568=[2]an!$H$38,F3568=[2]an!$E$40),[2]an!$H$40,IF(AND(A3568=[2]an!$H$38,F3568=[2]an!$E$41),[2]an!$H$41,IF(AND(A3568=[2]an!$H$38,F3568=[2]an!$E$39,H3568&gt;=[2]an!$M$37),[2]an!$H$39,
IF(AND(A3568=[2]an!$H$38,F3568=[2]an!$E$39,H3568&lt;[2]an!$M$37,S3568="kahepoolne vajaduspõhine",U3568=""),[2]an!$M$40,
IF(AND(A3568=[2]an!$H$38,F3568=[2]an!$E$39,H3568&lt;[2]an!$M$37,S3568="kahepoolne vajaduspõhine",U3568&lt;&gt;""),[2]an!$H$39,
IF(AND(A3568=[2]an!$H$38,F3568=[2]an!$E$39,H3568&lt;[2]an!$M$37,S3568&lt;&gt;"kahepoolne vajaduspõhine"),[2]an!$H$39,
IF(AND(A3568=[2]an!$H$38,F3568=[2]an!$E$42),[2]an!$H$42,
IF(AND(A3568=[2]an!$I$38,F3568=[2]an!$E$40),[2]an!$I$40,IF(AND(A3568=[2]an!$I$38,F3568=[2]an!$E$41),[2]an!$I$41,IF(AND(A3568=[2]an!$I$38,F3568=[2]an!$E$39,H3568&gt;=[2]an!$M$37),[2]an!$I$39,
IF(AND(A3568=[2]an!$I$38,F3568=[2]an!$E$39,H3568&lt;[2]an!$M$37,S3568="kahepoolne vajaduspõhine",U3568=""),[2]an!$M$40,
IF(AND(A3568=[2]an!$I$38,F3568=[2]an!$E$39,H3568&lt;[2]an!$M$37,S3568="kahepoolne vajaduspõhine",U3568&lt;&gt;""),[2]an!$I$39,
IF(AND(A3568=[2]an!$I$38,F3568=[2]an!$E$39,H3568&lt;[2]an!$M$37,S3568&lt;&gt;"kahepoolne vajaduspõhine"),[2]an!$I$39,
IF(AND(A3568=[2]an!$I$38,F3568=[2]an!$E$42),[2]an!$I$42,
IF(AND(A3568=[2]an!$J$38,F3568=[2]an!$E$40),[2]an!$J$40,IF(AND(A3568=[2]an!$J$38,F3568=[2]an!$E$41),[2]an!$J$41,IF(AND(A3568=[2]an!$J$38,F3568=[2]an!$E$39,H3568&gt;=[2]an!$M$37),[2]an!$J$39,
IF(AND(A3568=[2]an!$J$38,F3568=[2]an!$E$39,H3568&lt;[2]an!$M$37,S3568="kahepoolne vajaduspõhine",U3568=""),[2]an!$M$40,
IF(AND(A3568=[2]an!$J$38,F3568=[2]an!$E$39,H3568&lt;[2]an!$M$37,S3568="kahepoolne vajaduspõhine",U3568&lt;&gt;""),[2]an!$J$39,
IF(AND(A3568=[2]an!$J$38,F3568=[2]an!$E$39,H3568&lt;[2]an!$M$37,S3568&lt;&gt;"kahepoolne vajaduspõhine"),[2]an!$J$39,
IF(AND(A3568=[2]an!$J$38,F3568=[2]an!$E$42),[2]an!$J$42,""))))))))))))))))))))))))))))</f>
        <v/>
      </c>
      <c r="Y3568" s="17" t="str">
        <f>IFERROR(IF(F3568="Tugigrupp",0,
IF(AND(F3568="Peretoe teenus",H3568&gt;=[2]an!$M$37,RANK(D3568,$D3568:$D3568)+COUNTIFS($D$2:D3568,D3568,$F$2:F3568,F3568)-1&gt;1),"",
IF(AND(F3568="Peretoe teenus",H3568&gt;=[2]an!$M$37,RANK(D3568,$D3568:$D3568)+COUNTIFS($D$2:D3568,D3568,$F$2:F3568,F3568)-1=1,MONTH(H3568)=MONTH(K3568)=TRUE,YEAR(H3568)=YEAR(K3568)=TRUE),((EOMONTH(H3568,0)-H3568+1)*X3568)/DAY(EOMONTH(H3568,0)),
IF(AND(F3568="Peretoe teenus",H3568&gt;=[2]an!$M$37,RANK(D3568,$D3568:$D3568)+COUNTIFS($D$2:D3568,D3568,$F$2:F3568,F3568)-1=1),X3568,
IF(AND(F3568="Peretoe teenus",H3568&lt;[2]an!$M$37,S3568&lt;&gt;"kahepoolne vajaduspõhine",RANK(D3568,$D3568:$D3568)+COUNTIFS($D$2:D3568,D3568,$F$2:F3568,F3568)-1=1),X3568,
IF(AND(F3568="Peretoe teenus",H3568&lt;[2]an!$M$37,S3568&lt;&gt;"kahepoolne vajaduspõhine",RANK(D3568,$D3568:$D3568)+COUNTIFS($D$2:D3568,D3568,$F$2:F3568,F3568)-1&gt;1),"",
IF(AND(F3568="Peretoe teenus",H3568&lt;[2]an!$M$37,S3568="kahepoolne vajaduspõhine",U3568="",RANK(D3568,$D3568:$D3568)+COUNTIFS($D$2:D3568,D3568,$F$2:F3568,F3568)-1=1),X3568,
IF(AND(F3568="Peretoe teenus",H3568&lt;[2]an!$M$37,S3568="kahepoolne vajaduspõhine",U3568="",RANK(D3568,$D3568:$D3568)+COUNTIFS($D$2:D3568,D3568,$F$2:F3568,F3568)-1&gt;1),"",
IF(AND(F3568="Peretoe teenus",H3568&lt;[2]an!$M$37,S3568="kahepoolne vajaduspõhine",U3568&lt;[2]an!$M$37,RANK(D3568,$D3568:$D3568)+COUNTIFS($D$2:D3568,D3568,$F$2:F3568,F3568)-1=1),X3568,
IF(AND(F3568="Peretoe teenus",H3568&lt;[2]an!$M$37,S3568="kahepoolne vajaduspõhine",U3568&lt;[2]an!$M$37,RANK(D3568,$D3568:$D3568)+COUNTIFS($D$2:D3568,D3568,$F$2:F3568,F3568)-1&gt;1),"",
IF(AND(F3568="Peretoe teenus",H3568&lt;[2]an!$M$37,S3568="kahepoolne vajaduspõhine",U3568&gt;=[2]an!$M$37,U3568&lt;=[2]an!$M$38,RANK(D3568,$D3568:$D3568)+COUNTIFS($D$2:D3568,D3568,$F$2:F3568,F3568)-1=1),
((EOMONTH(U3568,0)-U3568+1)*X3568)/DAY(EOMONTH(U3568,0))+(DAY(U3568)-1)*100/DAY(EOMONTH(U3568,0)),
IF(AND(F3568="Peretoe teenus",H3568&lt;[2]an!$M$37,S3568="kahepoolne vajaduspõhine",U3568&gt;=[2]an!$M$37,U3568&lt;=[2]an!$M$38,RANK(D3568,$D3568:$D3568)+COUNTIFS($D$2:D3568,D3568,$F$2:F3568,F3568)-1&gt;1),"",
IF(AND(F3568="Peretoe teenus",H3568&lt;[2]an!$M$37,S3568="kahepoolne vajaduspõhine",U3568&gt;[2]an!$M$38,RANK(D3568,$D3568:$D3568)+COUNTIFS($D$2:D3568,D3568,$F$2:F3568,F3568)-1=1),X3568,
IF(AND(F3568="Peretoe teenus",H3568&lt;[2]an!$M$37,S3568="kahepoolne vajaduspõhine",U3568&gt;[2]an!$M$38,RANK(D3568,$D3568:$D3568)+COUNTIFS($D$2:D3568,D3568,$F$2:F3568,F3568)-1&gt;1),"",X3568*W3568)))))))))))))),"")</f>
        <v/>
      </c>
      <c r="Z3568" s="18" t="str">
        <f t="shared" si="166"/>
        <v/>
      </c>
      <c r="AA3568" s="19" t="str">
        <f>IFERROR(VLOOKUP(E3568,[2]an!$A$3:$B$81,2,FALSE),"")</f>
        <v/>
      </c>
      <c r="AB3568" s="19" t="str">
        <f>IFERROR(VLOOKUP(AA3568,[2]an!$C$2:$D$16,2,FALSE),"")</f>
        <v/>
      </c>
      <c r="AC3568" s="20"/>
      <c r="AD3568" s="21" t="str">
        <f>IF(A3568=[2]an!$F$36,VLOOKUP([2]an!$F$36,[2]an!$F$36:$H$36,3,FALSE),IF(A3568=[2]an!$F$35,VLOOKUP([2]an!$F$35,[2]an!$F$35:$H$35,3,FALSE),IF(A3568=[2]an!$F$33,VLOOKUP([2]an!$F$33,[2]an!$F$33:$H$33,3,FALSE),IF(A3568=[2]an!$F$31,VLOOKUP([2]an!$F$31,[2]an!$F$31:$H$31,3,FALSE),""))))</f>
        <v/>
      </c>
    </row>
    <row r="3569" spans="6:30" x14ac:dyDescent="0.2">
      <c r="F3569" s="10"/>
      <c r="G3569" s="8" t="str">
        <f t="shared" si="167"/>
        <v/>
      </c>
      <c r="H3569" s="13"/>
      <c r="K3569" s="13"/>
      <c r="L3569" s="10"/>
      <c r="M3569" s="10"/>
      <c r="S3569" s="8" t="str">
        <f>IFERROR(VLOOKUP(D3569,[1]peretoe_teenus!$A$2:$L$2000,5,FALSE),"")</f>
        <v/>
      </c>
      <c r="U3569" s="13"/>
      <c r="V3569" s="15" t="str" cm="1">
        <f t="array" ref="V3569">IFERROR(IF(AND(F3569="Tugigrupp",RANK(K3569,$K3569:$K3569)+COUNTIFS($K$2:K3569,K3569,$L$2:L3569,L3569,$M$2:M3569,M3569,$I$2:I3569,I3569,$G$2:G3569,G3569,$F$2:F3569,F3569)-1=1),SUMPRODUCT(($F$2:$F$4154=F3569)*($G$2:$G$4154=G3569)*($K$2:$K$4154=K3569)*($I$2:$I$4154=I3569)*($L$2:$L$4154=L3569)*($M$2:$M$4154=M3569)),""),"")</f>
        <v/>
      </c>
      <c r="W3569" s="15" t="str">
        <f t="shared" si="165"/>
        <v/>
      </c>
      <c r="X3569" s="16" t="str">
        <f>IF(AND(A3569=[2]an!$G$38,F3569=[2]an!$E$40),[2]an!$G$40,IF(AND(A3569=[2]an!$G$38,F3569=[2]an!$E$41),[2]an!$G$41,IF(AND(A3569=[2]an!$G$38,F3569=[2]an!$E$39,H3569&gt;=[2]an!$M$37),[2]an!$G$39,
IF(AND(A3569=[2]an!$G$38,F3569=[2]an!$E$39,H3569&lt;[2]an!$M$37,S3569="kahepoolne vajaduspõhine",U3569=""),[2]an!$M$40,
IF(AND(A3569=[2]an!$G$38,F3569=[2]an!$E$39,H3569&lt;[2]an!$M$37,S3569="kahepoolne vajaduspõhine",U3569&lt;&gt;""),[2]an!$G$39,
IF(AND(A3569=[2]an!$G$38,F3569=[2]an!$E$39,H3569&lt;[2]an!$M$37,S3569&lt;&gt;"kahepoolne vajaduspõhine"),[2]an!$G$39,
IF(AND(A3569=[2]an!$G$38,F3569=[2]an!$E$42),[2]an!$G$42,
IF(AND(A3569=[2]an!$H$38,F3569=[2]an!$E$40),[2]an!$H$40,IF(AND(A3569=[2]an!$H$38,F3569=[2]an!$E$41),[2]an!$H$41,IF(AND(A3569=[2]an!$H$38,F3569=[2]an!$E$39,H3569&gt;=[2]an!$M$37),[2]an!$H$39,
IF(AND(A3569=[2]an!$H$38,F3569=[2]an!$E$39,H3569&lt;[2]an!$M$37,S3569="kahepoolne vajaduspõhine",U3569=""),[2]an!$M$40,
IF(AND(A3569=[2]an!$H$38,F3569=[2]an!$E$39,H3569&lt;[2]an!$M$37,S3569="kahepoolne vajaduspõhine",U3569&lt;&gt;""),[2]an!$H$39,
IF(AND(A3569=[2]an!$H$38,F3569=[2]an!$E$39,H3569&lt;[2]an!$M$37,S3569&lt;&gt;"kahepoolne vajaduspõhine"),[2]an!$H$39,
IF(AND(A3569=[2]an!$H$38,F3569=[2]an!$E$42),[2]an!$H$42,
IF(AND(A3569=[2]an!$I$38,F3569=[2]an!$E$40),[2]an!$I$40,IF(AND(A3569=[2]an!$I$38,F3569=[2]an!$E$41),[2]an!$I$41,IF(AND(A3569=[2]an!$I$38,F3569=[2]an!$E$39,H3569&gt;=[2]an!$M$37),[2]an!$I$39,
IF(AND(A3569=[2]an!$I$38,F3569=[2]an!$E$39,H3569&lt;[2]an!$M$37,S3569="kahepoolne vajaduspõhine",U3569=""),[2]an!$M$40,
IF(AND(A3569=[2]an!$I$38,F3569=[2]an!$E$39,H3569&lt;[2]an!$M$37,S3569="kahepoolne vajaduspõhine",U3569&lt;&gt;""),[2]an!$I$39,
IF(AND(A3569=[2]an!$I$38,F3569=[2]an!$E$39,H3569&lt;[2]an!$M$37,S3569&lt;&gt;"kahepoolne vajaduspõhine"),[2]an!$I$39,
IF(AND(A3569=[2]an!$I$38,F3569=[2]an!$E$42),[2]an!$I$42,
IF(AND(A3569=[2]an!$J$38,F3569=[2]an!$E$40),[2]an!$J$40,IF(AND(A3569=[2]an!$J$38,F3569=[2]an!$E$41),[2]an!$J$41,IF(AND(A3569=[2]an!$J$38,F3569=[2]an!$E$39,H3569&gt;=[2]an!$M$37),[2]an!$J$39,
IF(AND(A3569=[2]an!$J$38,F3569=[2]an!$E$39,H3569&lt;[2]an!$M$37,S3569="kahepoolne vajaduspõhine",U3569=""),[2]an!$M$40,
IF(AND(A3569=[2]an!$J$38,F3569=[2]an!$E$39,H3569&lt;[2]an!$M$37,S3569="kahepoolne vajaduspõhine",U3569&lt;&gt;""),[2]an!$J$39,
IF(AND(A3569=[2]an!$J$38,F3569=[2]an!$E$39,H3569&lt;[2]an!$M$37,S3569&lt;&gt;"kahepoolne vajaduspõhine"),[2]an!$J$39,
IF(AND(A3569=[2]an!$J$38,F3569=[2]an!$E$42),[2]an!$J$42,""))))))))))))))))))))))))))))</f>
        <v/>
      </c>
      <c r="Y3569" s="17" t="str">
        <f>IFERROR(IF(F3569="Tugigrupp",0,
IF(AND(F3569="Peretoe teenus",H3569&gt;=[2]an!$M$37,RANK(D3569,$D3569:$D3569)+COUNTIFS($D$2:D3569,D3569,$F$2:F3569,F3569)-1&gt;1),"",
IF(AND(F3569="Peretoe teenus",H3569&gt;=[2]an!$M$37,RANK(D3569,$D3569:$D3569)+COUNTIFS($D$2:D3569,D3569,$F$2:F3569,F3569)-1=1,MONTH(H3569)=MONTH(K3569)=TRUE,YEAR(H3569)=YEAR(K3569)=TRUE),((EOMONTH(H3569,0)-H3569+1)*X3569)/DAY(EOMONTH(H3569,0)),
IF(AND(F3569="Peretoe teenus",H3569&gt;=[2]an!$M$37,RANK(D3569,$D3569:$D3569)+COUNTIFS($D$2:D3569,D3569,$F$2:F3569,F3569)-1=1),X3569,
IF(AND(F3569="Peretoe teenus",H3569&lt;[2]an!$M$37,S3569&lt;&gt;"kahepoolne vajaduspõhine",RANK(D3569,$D3569:$D3569)+COUNTIFS($D$2:D3569,D3569,$F$2:F3569,F3569)-1=1),X3569,
IF(AND(F3569="Peretoe teenus",H3569&lt;[2]an!$M$37,S3569&lt;&gt;"kahepoolne vajaduspõhine",RANK(D3569,$D3569:$D3569)+COUNTIFS($D$2:D3569,D3569,$F$2:F3569,F3569)-1&gt;1),"",
IF(AND(F3569="Peretoe teenus",H3569&lt;[2]an!$M$37,S3569="kahepoolne vajaduspõhine",U3569="",RANK(D3569,$D3569:$D3569)+COUNTIFS($D$2:D3569,D3569,$F$2:F3569,F3569)-1=1),X3569,
IF(AND(F3569="Peretoe teenus",H3569&lt;[2]an!$M$37,S3569="kahepoolne vajaduspõhine",U3569="",RANK(D3569,$D3569:$D3569)+COUNTIFS($D$2:D3569,D3569,$F$2:F3569,F3569)-1&gt;1),"",
IF(AND(F3569="Peretoe teenus",H3569&lt;[2]an!$M$37,S3569="kahepoolne vajaduspõhine",U3569&lt;[2]an!$M$37,RANK(D3569,$D3569:$D3569)+COUNTIFS($D$2:D3569,D3569,$F$2:F3569,F3569)-1=1),X3569,
IF(AND(F3569="Peretoe teenus",H3569&lt;[2]an!$M$37,S3569="kahepoolne vajaduspõhine",U3569&lt;[2]an!$M$37,RANK(D3569,$D3569:$D3569)+COUNTIFS($D$2:D3569,D3569,$F$2:F3569,F3569)-1&gt;1),"",
IF(AND(F3569="Peretoe teenus",H3569&lt;[2]an!$M$37,S3569="kahepoolne vajaduspõhine",U3569&gt;=[2]an!$M$37,U3569&lt;=[2]an!$M$38,RANK(D3569,$D3569:$D3569)+COUNTIFS($D$2:D3569,D3569,$F$2:F3569,F3569)-1=1),
((EOMONTH(U3569,0)-U3569+1)*X3569)/DAY(EOMONTH(U3569,0))+(DAY(U3569)-1)*100/DAY(EOMONTH(U3569,0)),
IF(AND(F3569="Peretoe teenus",H3569&lt;[2]an!$M$37,S3569="kahepoolne vajaduspõhine",U3569&gt;=[2]an!$M$37,U3569&lt;=[2]an!$M$38,RANK(D3569,$D3569:$D3569)+COUNTIFS($D$2:D3569,D3569,$F$2:F3569,F3569)-1&gt;1),"",
IF(AND(F3569="Peretoe teenus",H3569&lt;[2]an!$M$37,S3569="kahepoolne vajaduspõhine",U3569&gt;[2]an!$M$38,RANK(D3569,$D3569:$D3569)+COUNTIFS($D$2:D3569,D3569,$F$2:F3569,F3569)-1=1),X3569,
IF(AND(F3569="Peretoe teenus",H3569&lt;[2]an!$M$37,S3569="kahepoolne vajaduspõhine",U3569&gt;[2]an!$M$38,RANK(D3569,$D3569:$D3569)+COUNTIFS($D$2:D3569,D3569,$F$2:F3569,F3569)-1&gt;1),"",X3569*W3569)))))))))))))),"")</f>
        <v/>
      </c>
      <c r="Z3569" s="18" t="str">
        <f t="shared" si="166"/>
        <v/>
      </c>
      <c r="AA3569" s="19" t="str">
        <f>IFERROR(VLOOKUP(E3569,[2]an!$A$3:$B$81,2,FALSE),"")</f>
        <v/>
      </c>
      <c r="AB3569" s="19" t="str">
        <f>IFERROR(VLOOKUP(AA3569,[2]an!$C$2:$D$16,2,FALSE),"")</f>
        <v/>
      </c>
      <c r="AC3569" s="20"/>
      <c r="AD3569" s="21" t="str">
        <f>IF(A3569=[2]an!$F$36,VLOOKUP([2]an!$F$36,[2]an!$F$36:$H$36,3,FALSE),IF(A3569=[2]an!$F$35,VLOOKUP([2]an!$F$35,[2]an!$F$35:$H$35,3,FALSE),IF(A3569=[2]an!$F$33,VLOOKUP([2]an!$F$33,[2]an!$F$33:$H$33,3,FALSE),IF(A3569=[2]an!$F$31,VLOOKUP([2]an!$F$31,[2]an!$F$31:$H$31,3,FALSE),""))))</f>
        <v/>
      </c>
    </row>
    <row r="3570" spans="6:30" x14ac:dyDescent="0.2">
      <c r="F3570" s="10"/>
      <c r="G3570" s="8" t="str">
        <f t="shared" si="167"/>
        <v/>
      </c>
      <c r="H3570" s="13"/>
      <c r="K3570" s="13"/>
      <c r="L3570" s="10"/>
      <c r="M3570" s="10"/>
      <c r="S3570" s="8" t="str">
        <f>IFERROR(VLOOKUP(D3570,[1]peretoe_teenus!$A$2:$L$2000,5,FALSE),"")</f>
        <v/>
      </c>
      <c r="U3570" s="13"/>
      <c r="V3570" s="15" t="str" cm="1">
        <f t="array" ref="V3570">IFERROR(IF(AND(F3570="Tugigrupp",RANK(K3570,$K3570:$K3570)+COUNTIFS($K$2:K3570,K3570,$L$2:L3570,L3570,$M$2:M3570,M3570,$I$2:I3570,I3570,$G$2:G3570,G3570,$F$2:F3570,F3570)-1=1),SUMPRODUCT(($F$2:$F$4154=F3570)*($G$2:$G$4154=G3570)*($K$2:$K$4154=K3570)*($I$2:$I$4154=I3570)*($L$2:$L$4154=L3570)*($M$2:$M$4154=M3570)),""),"")</f>
        <v/>
      </c>
      <c r="W3570" s="15" t="str">
        <f t="shared" si="165"/>
        <v/>
      </c>
      <c r="X3570" s="16" t="str">
        <f>IF(AND(A3570=[2]an!$G$38,F3570=[2]an!$E$40),[2]an!$G$40,IF(AND(A3570=[2]an!$G$38,F3570=[2]an!$E$41),[2]an!$G$41,IF(AND(A3570=[2]an!$G$38,F3570=[2]an!$E$39,H3570&gt;=[2]an!$M$37),[2]an!$G$39,
IF(AND(A3570=[2]an!$G$38,F3570=[2]an!$E$39,H3570&lt;[2]an!$M$37,S3570="kahepoolne vajaduspõhine",U3570=""),[2]an!$M$40,
IF(AND(A3570=[2]an!$G$38,F3570=[2]an!$E$39,H3570&lt;[2]an!$M$37,S3570="kahepoolne vajaduspõhine",U3570&lt;&gt;""),[2]an!$G$39,
IF(AND(A3570=[2]an!$G$38,F3570=[2]an!$E$39,H3570&lt;[2]an!$M$37,S3570&lt;&gt;"kahepoolne vajaduspõhine"),[2]an!$G$39,
IF(AND(A3570=[2]an!$G$38,F3570=[2]an!$E$42),[2]an!$G$42,
IF(AND(A3570=[2]an!$H$38,F3570=[2]an!$E$40),[2]an!$H$40,IF(AND(A3570=[2]an!$H$38,F3570=[2]an!$E$41),[2]an!$H$41,IF(AND(A3570=[2]an!$H$38,F3570=[2]an!$E$39,H3570&gt;=[2]an!$M$37),[2]an!$H$39,
IF(AND(A3570=[2]an!$H$38,F3570=[2]an!$E$39,H3570&lt;[2]an!$M$37,S3570="kahepoolne vajaduspõhine",U3570=""),[2]an!$M$40,
IF(AND(A3570=[2]an!$H$38,F3570=[2]an!$E$39,H3570&lt;[2]an!$M$37,S3570="kahepoolne vajaduspõhine",U3570&lt;&gt;""),[2]an!$H$39,
IF(AND(A3570=[2]an!$H$38,F3570=[2]an!$E$39,H3570&lt;[2]an!$M$37,S3570&lt;&gt;"kahepoolne vajaduspõhine"),[2]an!$H$39,
IF(AND(A3570=[2]an!$H$38,F3570=[2]an!$E$42),[2]an!$H$42,
IF(AND(A3570=[2]an!$I$38,F3570=[2]an!$E$40),[2]an!$I$40,IF(AND(A3570=[2]an!$I$38,F3570=[2]an!$E$41),[2]an!$I$41,IF(AND(A3570=[2]an!$I$38,F3570=[2]an!$E$39,H3570&gt;=[2]an!$M$37),[2]an!$I$39,
IF(AND(A3570=[2]an!$I$38,F3570=[2]an!$E$39,H3570&lt;[2]an!$M$37,S3570="kahepoolne vajaduspõhine",U3570=""),[2]an!$M$40,
IF(AND(A3570=[2]an!$I$38,F3570=[2]an!$E$39,H3570&lt;[2]an!$M$37,S3570="kahepoolne vajaduspõhine",U3570&lt;&gt;""),[2]an!$I$39,
IF(AND(A3570=[2]an!$I$38,F3570=[2]an!$E$39,H3570&lt;[2]an!$M$37,S3570&lt;&gt;"kahepoolne vajaduspõhine"),[2]an!$I$39,
IF(AND(A3570=[2]an!$I$38,F3570=[2]an!$E$42),[2]an!$I$42,
IF(AND(A3570=[2]an!$J$38,F3570=[2]an!$E$40),[2]an!$J$40,IF(AND(A3570=[2]an!$J$38,F3570=[2]an!$E$41),[2]an!$J$41,IF(AND(A3570=[2]an!$J$38,F3570=[2]an!$E$39,H3570&gt;=[2]an!$M$37),[2]an!$J$39,
IF(AND(A3570=[2]an!$J$38,F3570=[2]an!$E$39,H3570&lt;[2]an!$M$37,S3570="kahepoolne vajaduspõhine",U3570=""),[2]an!$M$40,
IF(AND(A3570=[2]an!$J$38,F3570=[2]an!$E$39,H3570&lt;[2]an!$M$37,S3570="kahepoolne vajaduspõhine",U3570&lt;&gt;""),[2]an!$J$39,
IF(AND(A3570=[2]an!$J$38,F3570=[2]an!$E$39,H3570&lt;[2]an!$M$37,S3570&lt;&gt;"kahepoolne vajaduspõhine"),[2]an!$J$39,
IF(AND(A3570=[2]an!$J$38,F3570=[2]an!$E$42),[2]an!$J$42,""))))))))))))))))))))))))))))</f>
        <v/>
      </c>
      <c r="Y3570" s="17" t="str">
        <f>IFERROR(IF(F3570="Tugigrupp",0,
IF(AND(F3570="Peretoe teenus",H3570&gt;=[2]an!$M$37,RANK(D3570,$D3570:$D3570)+COUNTIFS($D$2:D3570,D3570,$F$2:F3570,F3570)-1&gt;1),"",
IF(AND(F3570="Peretoe teenus",H3570&gt;=[2]an!$M$37,RANK(D3570,$D3570:$D3570)+COUNTIFS($D$2:D3570,D3570,$F$2:F3570,F3570)-1=1,MONTH(H3570)=MONTH(K3570)=TRUE,YEAR(H3570)=YEAR(K3570)=TRUE),((EOMONTH(H3570,0)-H3570+1)*X3570)/DAY(EOMONTH(H3570,0)),
IF(AND(F3570="Peretoe teenus",H3570&gt;=[2]an!$M$37,RANK(D3570,$D3570:$D3570)+COUNTIFS($D$2:D3570,D3570,$F$2:F3570,F3570)-1=1),X3570,
IF(AND(F3570="Peretoe teenus",H3570&lt;[2]an!$M$37,S3570&lt;&gt;"kahepoolne vajaduspõhine",RANK(D3570,$D3570:$D3570)+COUNTIFS($D$2:D3570,D3570,$F$2:F3570,F3570)-1=1),X3570,
IF(AND(F3570="Peretoe teenus",H3570&lt;[2]an!$M$37,S3570&lt;&gt;"kahepoolne vajaduspõhine",RANK(D3570,$D3570:$D3570)+COUNTIFS($D$2:D3570,D3570,$F$2:F3570,F3570)-1&gt;1),"",
IF(AND(F3570="Peretoe teenus",H3570&lt;[2]an!$M$37,S3570="kahepoolne vajaduspõhine",U3570="",RANK(D3570,$D3570:$D3570)+COUNTIFS($D$2:D3570,D3570,$F$2:F3570,F3570)-1=1),X3570,
IF(AND(F3570="Peretoe teenus",H3570&lt;[2]an!$M$37,S3570="kahepoolne vajaduspõhine",U3570="",RANK(D3570,$D3570:$D3570)+COUNTIFS($D$2:D3570,D3570,$F$2:F3570,F3570)-1&gt;1),"",
IF(AND(F3570="Peretoe teenus",H3570&lt;[2]an!$M$37,S3570="kahepoolne vajaduspõhine",U3570&lt;[2]an!$M$37,RANK(D3570,$D3570:$D3570)+COUNTIFS($D$2:D3570,D3570,$F$2:F3570,F3570)-1=1),X3570,
IF(AND(F3570="Peretoe teenus",H3570&lt;[2]an!$M$37,S3570="kahepoolne vajaduspõhine",U3570&lt;[2]an!$M$37,RANK(D3570,$D3570:$D3570)+COUNTIFS($D$2:D3570,D3570,$F$2:F3570,F3570)-1&gt;1),"",
IF(AND(F3570="Peretoe teenus",H3570&lt;[2]an!$M$37,S3570="kahepoolne vajaduspõhine",U3570&gt;=[2]an!$M$37,U3570&lt;=[2]an!$M$38,RANK(D3570,$D3570:$D3570)+COUNTIFS($D$2:D3570,D3570,$F$2:F3570,F3570)-1=1),
((EOMONTH(U3570,0)-U3570+1)*X3570)/DAY(EOMONTH(U3570,0))+(DAY(U3570)-1)*100/DAY(EOMONTH(U3570,0)),
IF(AND(F3570="Peretoe teenus",H3570&lt;[2]an!$M$37,S3570="kahepoolne vajaduspõhine",U3570&gt;=[2]an!$M$37,U3570&lt;=[2]an!$M$38,RANK(D3570,$D3570:$D3570)+COUNTIFS($D$2:D3570,D3570,$F$2:F3570,F3570)-1&gt;1),"",
IF(AND(F3570="Peretoe teenus",H3570&lt;[2]an!$M$37,S3570="kahepoolne vajaduspõhine",U3570&gt;[2]an!$M$38,RANK(D3570,$D3570:$D3570)+COUNTIFS($D$2:D3570,D3570,$F$2:F3570,F3570)-1=1),X3570,
IF(AND(F3570="Peretoe teenus",H3570&lt;[2]an!$M$37,S3570="kahepoolne vajaduspõhine",U3570&gt;[2]an!$M$38,RANK(D3570,$D3570:$D3570)+COUNTIFS($D$2:D3570,D3570,$F$2:F3570,F3570)-1&gt;1),"",X3570*W3570)))))))))))))),"")</f>
        <v/>
      </c>
      <c r="Z3570" s="18" t="str">
        <f t="shared" si="166"/>
        <v/>
      </c>
      <c r="AA3570" s="19" t="str">
        <f>IFERROR(VLOOKUP(E3570,[2]an!$A$3:$B$81,2,FALSE),"")</f>
        <v/>
      </c>
      <c r="AB3570" s="19" t="str">
        <f>IFERROR(VLOOKUP(AA3570,[2]an!$C$2:$D$16,2,FALSE),"")</f>
        <v/>
      </c>
      <c r="AC3570" s="20"/>
      <c r="AD3570" s="21" t="str">
        <f>IF(A3570=[2]an!$F$36,VLOOKUP([2]an!$F$36,[2]an!$F$36:$H$36,3,FALSE),IF(A3570=[2]an!$F$35,VLOOKUP([2]an!$F$35,[2]an!$F$35:$H$35,3,FALSE),IF(A3570=[2]an!$F$33,VLOOKUP([2]an!$F$33,[2]an!$F$33:$H$33,3,FALSE),IF(A3570=[2]an!$F$31,VLOOKUP([2]an!$F$31,[2]an!$F$31:$H$31,3,FALSE),""))))</f>
        <v/>
      </c>
    </row>
    <row r="3571" spans="6:30" x14ac:dyDescent="0.2">
      <c r="F3571" s="10"/>
      <c r="G3571" s="8" t="str">
        <f t="shared" si="167"/>
        <v/>
      </c>
      <c r="H3571" s="13"/>
      <c r="K3571" s="13"/>
      <c r="L3571" s="10"/>
      <c r="M3571" s="10"/>
      <c r="S3571" s="8" t="str">
        <f>IFERROR(VLOOKUP(D3571,[1]peretoe_teenus!$A$2:$L$2000,5,FALSE),"")</f>
        <v/>
      </c>
      <c r="U3571" s="13"/>
      <c r="V3571" s="15" t="str" cm="1">
        <f t="array" ref="V3571">IFERROR(IF(AND(F3571="Tugigrupp",RANK(K3571,$K3571:$K3571)+COUNTIFS($K$2:K3571,K3571,$L$2:L3571,L3571,$M$2:M3571,M3571,$I$2:I3571,I3571,$G$2:G3571,G3571,$F$2:F3571,F3571)-1=1),SUMPRODUCT(($F$2:$F$4154=F3571)*($G$2:$G$4154=G3571)*($K$2:$K$4154=K3571)*($I$2:$I$4154=I3571)*($L$2:$L$4154=L3571)*($M$2:$M$4154=M3571)),""),"")</f>
        <v/>
      </c>
      <c r="W3571" s="15" t="str">
        <f t="shared" si="165"/>
        <v/>
      </c>
      <c r="X3571" s="16" t="str">
        <f>IF(AND(A3571=[2]an!$G$38,F3571=[2]an!$E$40),[2]an!$G$40,IF(AND(A3571=[2]an!$G$38,F3571=[2]an!$E$41),[2]an!$G$41,IF(AND(A3571=[2]an!$G$38,F3571=[2]an!$E$39,H3571&gt;=[2]an!$M$37),[2]an!$G$39,
IF(AND(A3571=[2]an!$G$38,F3571=[2]an!$E$39,H3571&lt;[2]an!$M$37,S3571="kahepoolne vajaduspõhine",U3571=""),[2]an!$M$40,
IF(AND(A3571=[2]an!$G$38,F3571=[2]an!$E$39,H3571&lt;[2]an!$M$37,S3571="kahepoolne vajaduspõhine",U3571&lt;&gt;""),[2]an!$G$39,
IF(AND(A3571=[2]an!$G$38,F3571=[2]an!$E$39,H3571&lt;[2]an!$M$37,S3571&lt;&gt;"kahepoolne vajaduspõhine"),[2]an!$G$39,
IF(AND(A3571=[2]an!$G$38,F3571=[2]an!$E$42),[2]an!$G$42,
IF(AND(A3571=[2]an!$H$38,F3571=[2]an!$E$40),[2]an!$H$40,IF(AND(A3571=[2]an!$H$38,F3571=[2]an!$E$41),[2]an!$H$41,IF(AND(A3571=[2]an!$H$38,F3571=[2]an!$E$39,H3571&gt;=[2]an!$M$37),[2]an!$H$39,
IF(AND(A3571=[2]an!$H$38,F3571=[2]an!$E$39,H3571&lt;[2]an!$M$37,S3571="kahepoolne vajaduspõhine",U3571=""),[2]an!$M$40,
IF(AND(A3571=[2]an!$H$38,F3571=[2]an!$E$39,H3571&lt;[2]an!$M$37,S3571="kahepoolne vajaduspõhine",U3571&lt;&gt;""),[2]an!$H$39,
IF(AND(A3571=[2]an!$H$38,F3571=[2]an!$E$39,H3571&lt;[2]an!$M$37,S3571&lt;&gt;"kahepoolne vajaduspõhine"),[2]an!$H$39,
IF(AND(A3571=[2]an!$H$38,F3571=[2]an!$E$42),[2]an!$H$42,
IF(AND(A3571=[2]an!$I$38,F3571=[2]an!$E$40),[2]an!$I$40,IF(AND(A3571=[2]an!$I$38,F3571=[2]an!$E$41),[2]an!$I$41,IF(AND(A3571=[2]an!$I$38,F3571=[2]an!$E$39,H3571&gt;=[2]an!$M$37),[2]an!$I$39,
IF(AND(A3571=[2]an!$I$38,F3571=[2]an!$E$39,H3571&lt;[2]an!$M$37,S3571="kahepoolne vajaduspõhine",U3571=""),[2]an!$M$40,
IF(AND(A3571=[2]an!$I$38,F3571=[2]an!$E$39,H3571&lt;[2]an!$M$37,S3571="kahepoolne vajaduspõhine",U3571&lt;&gt;""),[2]an!$I$39,
IF(AND(A3571=[2]an!$I$38,F3571=[2]an!$E$39,H3571&lt;[2]an!$M$37,S3571&lt;&gt;"kahepoolne vajaduspõhine"),[2]an!$I$39,
IF(AND(A3571=[2]an!$I$38,F3571=[2]an!$E$42),[2]an!$I$42,
IF(AND(A3571=[2]an!$J$38,F3571=[2]an!$E$40),[2]an!$J$40,IF(AND(A3571=[2]an!$J$38,F3571=[2]an!$E$41),[2]an!$J$41,IF(AND(A3571=[2]an!$J$38,F3571=[2]an!$E$39,H3571&gt;=[2]an!$M$37),[2]an!$J$39,
IF(AND(A3571=[2]an!$J$38,F3571=[2]an!$E$39,H3571&lt;[2]an!$M$37,S3571="kahepoolne vajaduspõhine",U3571=""),[2]an!$M$40,
IF(AND(A3571=[2]an!$J$38,F3571=[2]an!$E$39,H3571&lt;[2]an!$M$37,S3571="kahepoolne vajaduspõhine",U3571&lt;&gt;""),[2]an!$J$39,
IF(AND(A3571=[2]an!$J$38,F3571=[2]an!$E$39,H3571&lt;[2]an!$M$37,S3571&lt;&gt;"kahepoolne vajaduspõhine"),[2]an!$J$39,
IF(AND(A3571=[2]an!$J$38,F3571=[2]an!$E$42),[2]an!$J$42,""))))))))))))))))))))))))))))</f>
        <v/>
      </c>
      <c r="Y3571" s="17" t="str">
        <f>IFERROR(IF(F3571="Tugigrupp",0,
IF(AND(F3571="Peretoe teenus",H3571&gt;=[2]an!$M$37,RANK(D3571,$D3571:$D3571)+COUNTIFS($D$2:D3571,D3571,$F$2:F3571,F3571)-1&gt;1),"",
IF(AND(F3571="Peretoe teenus",H3571&gt;=[2]an!$M$37,RANK(D3571,$D3571:$D3571)+COUNTIFS($D$2:D3571,D3571,$F$2:F3571,F3571)-1=1,MONTH(H3571)=MONTH(K3571)=TRUE,YEAR(H3571)=YEAR(K3571)=TRUE),((EOMONTH(H3571,0)-H3571+1)*X3571)/DAY(EOMONTH(H3571,0)),
IF(AND(F3571="Peretoe teenus",H3571&gt;=[2]an!$M$37,RANK(D3571,$D3571:$D3571)+COUNTIFS($D$2:D3571,D3571,$F$2:F3571,F3571)-1=1),X3571,
IF(AND(F3571="Peretoe teenus",H3571&lt;[2]an!$M$37,S3571&lt;&gt;"kahepoolne vajaduspõhine",RANK(D3571,$D3571:$D3571)+COUNTIFS($D$2:D3571,D3571,$F$2:F3571,F3571)-1=1),X3571,
IF(AND(F3571="Peretoe teenus",H3571&lt;[2]an!$M$37,S3571&lt;&gt;"kahepoolne vajaduspõhine",RANK(D3571,$D3571:$D3571)+COUNTIFS($D$2:D3571,D3571,$F$2:F3571,F3571)-1&gt;1),"",
IF(AND(F3571="Peretoe teenus",H3571&lt;[2]an!$M$37,S3571="kahepoolne vajaduspõhine",U3571="",RANK(D3571,$D3571:$D3571)+COUNTIFS($D$2:D3571,D3571,$F$2:F3571,F3571)-1=1),X3571,
IF(AND(F3571="Peretoe teenus",H3571&lt;[2]an!$M$37,S3571="kahepoolne vajaduspõhine",U3571="",RANK(D3571,$D3571:$D3571)+COUNTIFS($D$2:D3571,D3571,$F$2:F3571,F3571)-1&gt;1),"",
IF(AND(F3571="Peretoe teenus",H3571&lt;[2]an!$M$37,S3571="kahepoolne vajaduspõhine",U3571&lt;[2]an!$M$37,RANK(D3571,$D3571:$D3571)+COUNTIFS($D$2:D3571,D3571,$F$2:F3571,F3571)-1=1),X3571,
IF(AND(F3571="Peretoe teenus",H3571&lt;[2]an!$M$37,S3571="kahepoolne vajaduspõhine",U3571&lt;[2]an!$M$37,RANK(D3571,$D3571:$D3571)+COUNTIFS($D$2:D3571,D3571,$F$2:F3571,F3571)-1&gt;1),"",
IF(AND(F3571="Peretoe teenus",H3571&lt;[2]an!$M$37,S3571="kahepoolne vajaduspõhine",U3571&gt;=[2]an!$M$37,U3571&lt;=[2]an!$M$38,RANK(D3571,$D3571:$D3571)+COUNTIFS($D$2:D3571,D3571,$F$2:F3571,F3571)-1=1),
((EOMONTH(U3571,0)-U3571+1)*X3571)/DAY(EOMONTH(U3571,0))+(DAY(U3571)-1)*100/DAY(EOMONTH(U3571,0)),
IF(AND(F3571="Peretoe teenus",H3571&lt;[2]an!$M$37,S3571="kahepoolne vajaduspõhine",U3571&gt;=[2]an!$M$37,U3571&lt;=[2]an!$M$38,RANK(D3571,$D3571:$D3571)+COUNTIFS($D$2:D3571,D3571,$F$2:F3571,F3571)-1&gt;1),"",
IF(AND(F3571="Peretoe teenus",H3571&lt;[2]an!$M$37,S3571="kahepoolne vajaduspõhine",U3571&gt;[2]an!$M$38,RANK(D3571,$D3571:$D3571)+COUNTIFS($D$2:D3571,D3571,$F$2:F3571,F3571)-1=1),X3571,
IF(AND(F3571="Peretoe teenus",H3571&lt;[2]an!$M$37,S3571="kahepoolne vajaduspõhine",U3571&gt;[2]an!$M$38,RANK(D3571,$D3571:$D3571)+COUNTIFS($D$2:D3571,D3571,$F$2:F3571,F3571)-1&gt;1),"",X3571*W3571)))))))))))))),"")</f>
        <v/>
      </c>
      <c r="Z3571" s="18" t="str">
        <f t="shared" si="166"/>
        <v/>
      </c>
      <c r="AA3571" s="19" t="str">
        <f>IFERROR(VLOOKUP(E3571,[2]an!$A$3:$B$81,2,FALSE),"")</f>
        <v/>
      </c>
      <c r="AB3571" s="19" t="str">
        <f>IFERROR(VLOOKUP(AA3571,[2]an!$C$2:$D$16,2,FALSE),"")</f>
        <v/>
      </c>
      <c r="AC3571" s="20"/>
      <c r="AD3571" s="21" t="str">
        <f>IF(A3571=[2]an!$F$36,VLOOKUP([2]an!$F$36,[2]an!$F$36:$H$36,3,FALSE),IF(A3571=[2]an!$F$35,VLOOKUP([2]an!$F$35,[2]an!$F$35:$H$35,3,FALSE),IF(A3571=[2]an!$F$33,VLOOKUP([2]an!$F$33,[2]an!$F$33:$H$33,3,FALSE),IF(A3571=[2]an!$F$31,VLOOKUP([2]an!$F$31,[2]an!$F$31:$H$31,3,FALSE),""))))</f>
        <v/>
      </c>
    </row>
    <row r="3572" spans="6:30" x14ac:dyDescent="0.2">
      <c r="F3572" s="10"/>
      <c r="G3572" s="8" t="str">
        <f t="shared" si="167"/>
        <v/>
      </c>
      <c r="H3572" s="13"/>
      <c r="K3572" s="13"/>
      <c r="L3572" s="10"/>
      <c r="M3572" s="10"/>
      <c r="S3572" s="8" t="str">
        <f>IFERROR(VLOOKUP(D3572,[1]peretoe_teenus!$A$2:$L$2000,5,FALSE),"")</f>
        <v/>
      </c>
      <c r="U3572" s="13"/>
      <c r="V3572" s="15" t="str" cm="1">
        <f t="array" ref="V3572">IFERROR(IF(AND(F3572="Tugigrupp",RANK(K3572,$K3572:$K3572)+COUNTIFS($K$2:K3572,K3572,$L$2:L3572,L3572,$M$2:M3572,M3572,$I$2:I3572,I3572,$G$2:G3572,G3572,$F$2:F3572,F3572)-1=1),SUMPRODUCT(($F$2:$F$4154=F3572)*($G$2:$G$4154=G3572)*($K$2:$K$4154=K3572)*($I$2:$I$4154=I3572)*($L$2:$L$4154=L3572)*($M$2:$M$4154=M3572)),""),"")</f>
        <v/>
      </c>
      <c r="W3572" s="15" t="str">
        <f t="shared" si="165"/>
        <v/>
      </c>
      <c r="X3572" s="16" t="str">
        <f>IF(AND(A3572=[2]an!$G$38,F3572=[2]an!$E$40),[2]an!$G$40,IF(AND(A3572=[2]an!$G$38,F3572=[2]an!$E$41),[2]an!$G$41,IF(AND(A3572=[2]an!$G$38,F3572=[2]an!$E$39,H3572&gt;=[2]an!$M$37),[2]an!$G$39,
IF(AND(A3572=[2]an!$G$38,F3572=[2]an!$E$39,H3572&lt;[2]an!$M$37,S3572="kahepoolne vajaduspõhine",U3572=""),[2]an!$M$40,
IF(AND(A3572=[2]an!$G$38,F3572=[2]an!$E$39,H3572&lt;[2]an!$M$37,S3572="kahepoolne vajaduspõhine",U3572&lt;&gt;""),[2]an!$G$39,
IF(AND(A3572=[2]an!$G$38,F3572=[2]an!$E$39,H3572&lt;[2]an!$M$37,S3572&lt;&gt;"kahepoolne vajaduspõhine"),[2]an!$G$39,
IF(AND(A3572=[2]an!$G$38,F3572=[2]an!$E$42),[2]an!$G$42,
IF(AND(A3572=[2]an!$H$38,F3572=[2]an!$E$40),[2]an!$H$40,IF(AND(A3572=[2]an!$H$38,F3572=[2]an!$E$41),[2]an!$H$41,IF(AND(A3572=[2]an!$H$38,F3572=[2]an!$E$39,H3572&gt;=[2]an!$M$37),[2]an!$H$39,
IF(AND(A3572=[2]an!$H$38,F3572=[2]an!$E$39,H3572&lt;[2]an!$M$37,S3572="kahepoolne vajaduspõhine",U3572=""),[2]an!$M$40,
IF(AND(A3572=[2]an!$H$38,F3572=[2]an!$E$39,H3572&lt;[2]an!$M$37,S3572="kahepoolne vajaduspõhine",U3572&lt;&gt;""),[2]an!$H$39,
IF(AND(A3572=[2]an!$H$38,F3572=[2]an!$E$39,H3572&lt;[2]an!$M$37,S3572&lt;&gt;"kahepoolne vajaduspõhine"),[2]an!$H$39,
IF(AND(A3572=[2]an!$H$38,F3572=[2]an!$E$42),[2]an!$H$42,
IF(AND(A3572=[2]an!$I$38,F3572=[2]an!$E$40),[2]an!$I$40,IF(AND(A3572=[2]an!$I$38,F3572=[2]an!$E$41),[2]an!$I$41,IF(AND(A3572=[2]an!$I$38,F3572=[2]an!$E$39,H3572&gt;=[2]an!$M$37),[2]an!$I$39,
IF(AND(A3572=[2]an!$I$38,F3572=[2]an!$E$39,H3572&lt;[2]an!$M$37,S3572="kahepoolne vajaduspõhine",U3572=""),[2]an!$M$40,
IF(AND(A3572=[2]an!$I$38,F3572=[2]an!$E$39,H3572&lt;[2]an!$M$37,S3572="kahepoolne vajaduspõhine",U3572&lt;&gt;""),[2]an!$I$39,
IF(AND(A3572=[2]an!$I$38,F3572=[2]an!$E$39,H3572&lt;[2]an!$M$37,S3572&lt;&gt;"kahepoolne vajaduspõhine"),[2]an!$I$39,
IF(AND(A3572=[2]an!$I$38,F3572=[2]an!$E$42),[2]an!$I$42,
IF(AND(A3572=[2]an!$J$38,F3572=[2]an!$E$40),[2]an!$J$40,IF(AND(A3572=[2]an!$J$38,F3572=[2]an!$E$41),[2]an!$J$41,IF(AND(A3572=[2]an!$J$38,F3572=[2]an!$E$39,H3572&gt;=[2]an!$M$37),[2]an!$J$39,
IF(AND(A3572=[2]an!$J$38,F3572=[2]an!$E$39,H3572&lt;[2]an!$M$37,S3572="kahepoolne vajaduspõhine",U3572=""),[2]an!$M$40,
IF(AND(A3572=[2]an!$J$38,F3572=[2]an!$E$39,H3572&lt;[2]an!$M$37,S3572="kahepoolne vajaduspõhine",U3572&lt;&gt;""),[2]an!$J$39,
IF(AND(A3572=[2]an!$J$38,F3572=[2]an!$E$39,H3572&lt;[2]an!$M$37,S3572&lt;&gt;"kahepoolne vajaduspõhine"),[2]an!$J$39,
IF(AND(A3572=[2]an!$J$38,F3572=[2]an!$E$42),[2]an!$J$42,""))))))))))))))))))))))))))))</f>
        <v/>
      </c>
      <c r="Y3572" s="17" t="str">
        <f>IFERROR(IF(F3572="Tugigrupp",0,
IF(AND(F3572="Peretoe teenus",H3572&gt;=[2]an!$M$37,RANK(D3572,$D3572:$D3572)+COUNTIFS($D$2:D3572,D3572,$F$2:F3572,F3572)-1&gt;1),"",
IF(AND(F3572="Peretoe teenus",H3572&gt;=[2]an!$M$37,RANK(D3572,$D3572:$D3572)+COUNTIFS($D$2:D3572,D3572,$F$2:F3572,F3572)-1=1,MONTH(H3572)=MONTH(K3572)=TRUE,YEAR(H3572)=YEAR(K3572)=TRUE),((EOMONTH(H3572,0)-H3572+1)*X3572)/DAY(EOMONTH(H3572,0)),
IF(AND(F3572="Peretoe teenus",H3572&gt;=[2]an!$M$37,RANK(D3572,$D3572:$D3572)+COUNTIFS($D$2:D3572,D3572,$F$2:F3572,F3572)-1=1),X3572,
IF(AND(F3572="Peretoe teenus",H3572&lt;[2]an!$M$37,S3572&lt;&gt;"kahepoolne vajaduspõhine",RANK(D3572,$D3572:$D3572)+COUNTIFS($D$2:D3572,D3572,$F$2:F3572,F3572)-1=1),X3572,
IF(AND(F3572="Peretoe teenus",H3572&lt;[2]an!$M$37,S3572&lt;&gt;"kahepoolne vajaduspõhine",RANK(D3572,$D3572:$D3572)+COUNTIFS($D$2:D3572,D3572,$F$2:F3572,F3572)-1&gt;1),"",
IF(AND(F3572="Peretoe teenus",H3572&lt;[2]an!$M$37,S3572="kahepoolne vajaduspõhine",U3572="",RANK(D3572,$D3572:$D3572)+COUNTIFS($D$2:D3572,D3572,$F$2:F3572,F3572)-1=1),X3572,
IF(AND(F3572="Peretoe teenus",H3572&lt;[2]an!$M$37,S3572="kahepoolne vajaduspõhine",U3572="",RANK(D3572,$D3572:$D3572)+COUNTIFS($D$2:D3572,D3572,$F$2:F3572,F3572)-1&gt;1),"",
IF(AND(F3572="Peretoe teenus",H3572&lt;[2]an!$M$37,S3572="kahepoolne vajaduspõhine",U3572&lt;[2]an!$M$37,RANK(D3572,$D3572:$D3572)+COUNTIFS($D$2:D3572,D3572,$F$2:F3572,F3572)-1=1),X3572,
IF(AND(F3572="Peretoe teenus",H3572&lt;[2]an!$M$37,S3572="kahepoolne vajaduspõhine",U3572&lt;[2]an!$M$37,RANK(D3572,$D3572:$D3572)+COUNTIFS($D$2:D3572,D3572,$F$2:F3572,F3572)-1&gt;1),"",
IF(AND(F3572="Peretoe teenus",H3572&lt;[2]an!$M$37,S3572="kahepoolne vajaduspõhine",U3572&gt;=[2]an!$M$37,U3572&lt;=[2]an!$M$38,RANK(D3572,$D3572:$D3572)+COUNTIFS($D$2:D3572,D3572,$F$2:F3572,F3572)-1=1),
((EOMONTH(U3572,0)-U3572+1)*X3572)/DAY(EOMONTH(U3572,0))+(DAY(U3572)-1)*100/DAY(EOMONTH(U3572,0)),
IF(AND(F3572="Peretoe teenus",H3572&lt;[2]an!$M$37,S3572="kahepoolne vajaduspõhine",U3572&gt;=[2]an!$M$37,U3572&lt;=[2]an!$M$38,RANK(D3572,$D3572:$D3572)+COUNTIFS($D$2:D3572,D3572,$F$2:F3572,F3572)-1&gt;1),"",
IF(AND(F3572="Peretoe teenus",H3572&lt;[2]an!$M$37,S3572="kahepoolne vajaduspõhine",U3572&gt;[2]an!$M$38,RANK(D3572,$D3572:$D3572)+COUNTIFS($D$2:D3572,D3572,$F$2:F3572,F3572)-1=1),X3572,
IF(AND(F3572="Peretoe teenus",H3572&lt;[2]an!$M$37,S3572="kahepoolne vajaduspõhine",U3572&gt;[2]an!$M$38,RANK(D3572,$D3572:$D3572)+COUNTIFS($D$2:D3572,D3572,$F$2:F3572,F3572)-1&gt;1),"",X3572*W3572)))))))))))))),"")</f>
        <v/>
      </c>
      <c r="Z3572" s="18" t="str">
        <f t="shared" si="166"/>
        <v/>
      </c>
      <c r="AA3572" s="19" t="str">
        <f>IFERROR(VLOOKUP(E3572,[2]an!$A$3:$B$81,2,FALSE),"")</f>
        <v/>
      </c>
      <c r="AB3572" s="19" t="str">
        <f>IFERROR(VLOOKUP(AA3572,[2]an!$C$2:$D$16,2,FALSE),"")</f>
        <v/>
      </c>
      <c r="AC3572" s="20"/>
      <c r="AD3572" s="21" t="str">
        <f>IF(A3572=[2]an!$F$36,VLOOKUP([2]an!$F$36,[2]an!$F$36:$H$36,3,FALSE),IF(A3572=[2]an!$F$35,VLOOKUP([2]an!$F$35,[2]an!$F$35:$H$35,3,FALSE),IF(A3572=[2]an!$F$33,VLOOKUP([2]an!$F$33,[2]an!$F$33:$H$33,3,FALSE),IF(A3572=[2]an!$F$31,VLOOKUP([2]an!$F$31,[2]an!$F$31:$H$31,3,FALSE),""))))</f>
        <v/>
      </c>
    </row>
    <row r="3573" spans="6:30" x14ac:dyDescent="0.2">
      <c r="F3573" s="10"/>
      <c r="G3573" s="8" t="str">
        <f t="shared" si="167"/>
        <v/>
      </c>
      <c r="H3573" s="13"/>
      <c r="K3573" s="13"/>
      <c r="L3573" s="10"/>
      <c r="M3573" s="10"/>
      <c r="S3573" s="8" t="str">
        <f>IFERROR(VLOOKUP(D3573,[1]peretoe_teenus!$A$2:$L$2000,5,FALSE),"")</f>
        <v/>
      </c>
      <c r="U3573" s="13"/>
      <c r="V3573" s="15" t="str" cm="1">
        <f t="array" ref="V3573">IFERROR(IF(AND(F3573="Tugigrupp",RANK(K3573,$K3573:$K3573)+COUNTIFS($K$2:K3573,K3573,$L$2:L3573,L3573,$M$2:M3573,M3573,$I$2:I3573,I3573,$G$2:G3573,G3573,$F$2:F3573,F3573)-1=1),SUMPRODUCT(($F$2:$F$4154=F3573)*($G$2:$G$4154=G3573)*($K$2:$K$4154=K3573)*($I$2:$I$4154=I3573)*($L$2:$L$4154=L3573)*($M$2:$M$4154=M3573)),""),"")</f>
        <v/>
      </c>
      <c r="W3573" s="15" t="str">
        <f t="shared" si="165"/>
        <v/>
      </c>
      <c r="X3573" s="16" t="str">
        <f>IF(AND(A3573=[2]an!$G$38,F3573=[2]an!$E$40),[2]an!$G$40,IF(AND(A3573=[2]an!$G$38,F3573=[2]an!$E$41),[2]an!$G$41,IF(AND(A3573=[2]an!$G$38,F3573=[2]an!$E$39,H3573&gt;=[2]an!$M$37),[2]an!$G$39,
IF(AND(A3573=[2]an!$G$38,F3573=[2]an!$E$39,H3573&lt;[2]an!$M$37,S3573="kahepoolne vajaduspõhine",U3573=""),[2]an!$M$40,
IF(AND(A3573=[2]an!$G$38,F3573=[2]an!$E$39,H3573&lt;[2]an!$M$37,S3573="kahepoolne vajaduspõhine",U3573&lt;&gt;""),[2]an!$G$39,
IF(AND(A3573=[2]an!$G$38,F3573=[2]an!$E$39,H3573&lt;[2]an!$M$37,S3573&lt;&gt;"kahepoolne vajaduspõhine"),[2]an!$G$39,
IF(AND(A3573=[2]an!$G$38,F3573=[2]an!$E$42),[2]an!$G$42,
IF(AND(A3573=[2]an!$H$38,F3573=[2]an!$E$40),[2]an!$H$40,IF(AND(A3573=[2]an!$H$38,F3573=[2]an!$E$41),[2]an!$H$41,IF(AND(A3573=[2]an!$H$38,F3573=[2]an!$E$39,H3573&gt;=[2]an!$M$37),[2]an!$H$39,
IF(AND(A3573=[2]an!$H$38,F3573=[2]an!$E$39,H3573&lt;[2]an!$M$37,S3573="kahepoolne vajaduspõhine",U3573=""),[2]an!$M$40,
IF(AND(A3573=[2]an!$H$38,F3573=[2]an!$E$39,H3573&lt;[2]an!$M$37,S3573="kahepoolne vajaduspõhine",U3573&lt;&gt;""),[2]an!$H$39,
IF(AND(A3573=[2]an!$H$38,F3573=[2]an!$E$39,H3573&lt;[2]an!$M$37,S3573&lt;&gt;"kahepoolne vajaduspõhine"),[2]an!$H$39,
IF(AND(A3573=[2]an!$H$38,F3573=[2]an!$E$42),[2]an!$H$42,
IF(AND(A3573=[2]an!$I$38,F3573=[2]an!$E$40),[2]an!$I$40,IF(AND(A3573=[2]an!$I$38,F3573=[2]an!$E$41),[2]an!$I$41,IF(AND(A3573=[2]an!$I$38,F3573=[2]an!$E$39,H3573&gt;=[2]an!$M$37),[2]an!$I$39,
IF(AND(A3573=[2]an!$I$38,F3573=[2]an!$E$39,H3573&lt;[2]an!$M$37,S3573="kahepoolne vajaduspõhine",U3573=""),[2]an!$M$40,
IF(AND(A3573=[2]an!$I$38,F3573=[2]an!$E$39,H3573&lt;[2]an!$M$37,S3573="kahepoolne vajaduspõhine",U3573&lt;&gt;""),[2]an!$I$39,
IF(AND(A3573=[2]an!$I$38,F3573=[2]an!$E$39,H3573&lt;[2]an!$M$37,S3573&lt;&gt;"kahepoolne vajaduspõhine"),[2]an!$I$39,
IF(AND(A3573=[2]an!$I$38,F3573=[2]an!$E$42),[2]an!$I$42,
IF(AND(A3573=[2]an!$J$38,F3573=[2]an!$E$40),[2]an!$J$40,IF(AND(A3573=[2]an!$J$38,F3573=[2]an!$E$41),[2]an!$J$41,IF(AND(A3573=[2]an!$J$38,F3573=[2]an!$E$39,H3573&gt;=[2]an!$M$37),[2]an!$J$39,
IF(AND(A3573=[2]an!$J$38,F3573=[2]an!$E$39,H3573&lt;[2]an!$M$37,S3573="kahepoolne vajaduspõhine",U3573=""),[2]an!$M$40,
IF(AND(A3573=[2]an!$J$38,F3573=[2]an!$E$39,H3573&lt;[2]an!$M$37,S3573="kahepoolne vajaduspõhine",U3573&lt;&gt;""),[2]an!$J$39,
IF(AND(A3573=[2]an!$J$38,F3573=[2]an!$E$39,H3573&lt;[2]an!$M$37,S3573&lt;&gt;"kahepoolne vajaduspõhine"),[2]an!$J$39,
IF(AND(A3573=[2]an!$J$38,F3573=[2]an!$E$42),[2]an!$J$42,""))))))))))))))))))))))))))))</f>
        <v/>
      </c>
      <c r="Y3573" s="17" t="str">
        <f>IFERROR(IF(F3573="Tugigrupp",0,
IF(AND(F3573="Peretoe teenus",H3573&gt;=[2]an!$M$37,RANK(D3573,$D3573:$D3573)+COUNTIFS($D$2:D3573,D3573,$F$2:F3573,F3573)-1&gt;1),"",
IF(AND(F3573="Peretoe teenus",H3573&gt;=[2]an!$M$37,RANK(D3573,$D3573:$D3573)+COUNTIFS($D$2:D3573,D3573,$F$2:F3573,F3573)-1=1,MONTH(H3573)=MONTH(K3573)=TRUE,YEAR(H3573)=YEAR(K3573)=TRUE),((EOMONTH(H3573,0)-H3573+1)*X3573)/DAY(EOMONTH(H3573,0)),
IF(AND(F3573="Peretoe teenus",H3573&gt;=[2]an!$M$37,RANK(D3573,$D3573:$D3573)+COUNTIFS($D$2:D3573,D3573,$F$2:F3573,F3573)-1=1),X3573,
IF(AND(F3573="Peretoe teenus",H3573&lt;[2]an!$M$37,S3573&lt;&gt;"kahepoolne vajaduspõhine",RANK(D3573,$D3573:$D3573)+COUNTIFS($D$2:D3573,D3573,$F$2:F3573,F3573)-1=1),X3573,
IF(AND(F3573="Peretoe teenus",H3573&lt;[2]an!$M$37,S3573&lt;&gt;"kahepoolne vajaduspõhine",RANK(D3573,$D3573:$D3573)+COUNTIFS($D$2:D3573,D3573,$F$2:F3573,F3573)-1&gt;1),"",
IF(AND(F3573="Peretoe teenus",H3573&lt;[2]an!$M$37,S3573="kahepoolne vajaduspõhine",U3573="",RANK(D3573,$D3573:$D3573)+COUNTIFS($D$2:D3573,D3573,$F$2:F3573,F3573)-1=1),X3573,
IF(AND(F3573="Peretoe teenus",H3573&lt;[2]an!$M$37,S3573="kahepoolne vajaduspõhine",U3573="",RANK(D3573,$D3573:$D3573)+COUNTIFS($D$2:D3573,D3573,$F$2:F3573,F3573)-1&gt;1),"",
IF(AND(F3573="Peretoe teenus",H3573&lt;[2]an!$M$37,S3573="kahepoolne vajaduspõhine",U3573&lt;[2]an!$M$37,RANK(D3573,$D3573:$D3573)+COUNTIFS($D$2:D3573,D3573,$F$2:F3573,F3573)-1=1),X3573,
IF(AND(F3573="Peretoe teenus",H3573&lt;[2]an!$M$37,S3573="kahepoolne vajaduspõhine",U3573&lt;[2]an!$M$37,RANK(D3573,$D3573:$D3573)+COUNTIFS($D$2:D3573,D3573,$F$2:F3573,F3573)-1&gt;1),"",
IF(AND(F3573="Peretoe teenus",H3573&lt;[2]an!$M$37,S3573="kahepoolne vajaduspõhine",U3573&gt;=[2]an!$M$37,U3573&lt;=[2]an!$M$38,RANK(D3573,$D3573:$D3573)+COUNTIFS($D$2:D3573,D3573,$F$2:F3573,F3573)-1=1),
((EOMONTH(U3573,0)-U3573+1)*X3573)/DAY(EOMONTH(U3573,0))+(DAY(U3573)-1)*100/DAY(EOMONTH(U3573,0)),
IF(AND(F3573="Peretoe teenus",H3573&lt;[2]an!$M$37,S3573="kahepoolne vajaduspõhine",U3573&gt;=[2]an!$M$37,U3573&lt;=[2]an!$M$38,RANK(D3573,$D3573:$D3573)+COUNTIFS($D$2:D3573,D3573,$F$2:F3573,F3573)-1&gt;1),"",
IF(AND(F3573="Peretoe teenus",H3573&lt;[2]an!$M$37,S3573="kahepoolne vajaduspõhine",U3573&gt;[2]an!$M$38,RANK(D3573,$D3573:$D3573)+COUNTIFS($D$2:D3573,D3573,$F$2:F3573,F3573)-1=1),X3573,
IF(AND(F3573="Peretoe teenus",H3573&lt;[2]an!$M$37,S3573="kahepoolne vajaduspõhine",U3573&gt;[2]an!$M$38,RANK(D3573,$D3573:$D3573)+COUNTIFS($D$2:D3573,D3573,$F$2:F3573,F3573)-1&gt;1),"",X3573*W3573)))))))))))))),"")</f>
        <v/>
      </c>
      <c r="Z3573" s="18" t="str">
        <f t="shared" si="166"/>
        <v/>
      </c>
      <c r="AA3573" s="19" t="str">
        <f>IFERROR(VLOOKUP(E3573,[2]an!$A$3:$B$81,2,FALSE),"")</f>
        <v/>
      </c>
      <c r="AB3573" s="19" t="str">
        <f>IFERROR(VLOOKUP(AA3573,[2]an!$C$2:$D$16,2,FALSE),"")</f>
        <v/>
      </c>
      <c r="AC3573" s="20"/>
      <c r="AD3573" s="21" t="str">
        <f>IF(A3573=[2]an!$F$36,VLOOKUP([2]an!$F$36,[2]an!$F$36:$H$36,3,FALSE),IF(A3573=[2]an!$F$35,VLOOKUP([2]an!$F$35,[2]an!$F$35:$H$35,3,FALSE),IF(A3573=[2]an!$F$33,VLOOKUP([2]an!$F$33,[2]an!$F$33:$H$33,3,FALSE),IF(A3573=[2]an!$F$31,VLOOKUP([2]an!$F$31,[2]an!$F$31:$H$31,3,FALSE),""))))</f>
        <v/>
      </c>
    </row>
    <row r="3574" spans="6:30" x14ac:dyDescent="0.2">
      <c r="F3574" s="10"/>
      <c r="G3574" s="8" t="str">
        <f t="shared" si="167"/>
        <v/>
      </c>
      <c r="H3574" s="13"/>
      <c r="K3574" s="13"/>
      <c r="L3574" s="10"/>
      <c r="M3574" s="10"/>
      <c r="S3574" s="8" t="str">
        <f>IFERROR(VLOOKUP(D3574,[1]peretoe_teenus!$A$2:$L$2000,5,FALSE),"")</f>
        <v/>
      </c>
      <c r="U3574" s="13"/>
      <c r="V3574" s="15" t="str" cm="1">
        <f t="array" ref="V3574">IFERROR(IF(AND(F3574="Tugigrupp",RANK(K3574,$K3574:$K3574)+COUNTIFS($K$2:K3574,K3574,$L$2:L3574,L3574,$M$2:M3574,M3574,$I$2:I3574,I3574,$G$2:G3574,G3574,$F$2:F3574,F3574)-1=1),SUMPRODUCT(($F$2:$F$4154=F3574)*($G$2:$G$4154=G3574)*($K$2:$K$4154=K3574)*($I$2:$I$4154=I3574)*($L$2:$L$4154=L3574)*($M$2:$M$4154=M3574)),""),"")</f>
        <v/>
      </c>
      <c r="W3574" s="15" t="str">
        <f t="shared" si="165"/>
        <v/>
      </c>
      <c r="X3574" s="16" t="str">
        <f>IF(AND(A3574=[2]an!$G$38,F3574=[2]an!$E$40),[2]an!$G$40,IF(AND(A3574=[2]an!$G$38,F3574=[2]an!$E$41),[2]an!$G$41,IF(AND(A3574=[2]an!$G$38,F3574=[2]an!$E$39,H3574&gt;=[2]an!$M$37),[2]an!$G$39,
IF(AND(A3574=[2]an!$G$38,F3574=[2]an!$E$39,H3574&lt;[2]an!$M$37,S3574="kahepoolne vajaduspõhine",U3574=""),[2]an!$M$40,
IF(AND(A3574=[2]an!$G$38,F3574=[2]an!$E$39,H3574&lt;[2]an!$M$37,S3574="kahepoolne vajaduspõhine",U3574&lt;&gt;""),[2]an!$G$39,
IF(AND(A3574=[2]an!$G$38,F3574=[2]an!$E$39,H3574&lt;[2]an!$M$37,S3574&lt;&gt;"kahepoolne vajaduspõhine"),[2]an!$G$39,
IF(AND(A3574=[2]an!$G$38,F3574=[2]an!$E$42),[2]an!$G$42,
IF(AND(A3574=[2]an!$H$38,F3574=[2]an!$E$40),[2]an!$H$40,IF(AND(A3574=[2]an!$H$38,F3574=[2]an!$E$41),[2]an!$H$41,IF(AND(A3574=[2]an!$H$38,F3574=[2]an!$E$39,H3574&gt;=[2]an!$M$37),[2]an!$H$39,
IF(AND(A3574=[2]an!$H$38,F3574=[2]an!$E$39,H3574&lt;[2]an!$M$37,S3574="kahepoolne vajaduspõhine",U3574=""),[2]an!$M$40,
IF(AND(A3574=[2]an!$H$38,F3574=[2]an!$E$39,H3574&lt;[2]an!$M$37,S3574="kahepoolne vajaduspõhine",U3574&lt;&gt;""),[2]an!$H$39,
IF(AND(A3574=[2]an!$H$38,F3574=[2]an!$E$39,H3574&lt;[2]an!$M$37,S3574&lt;&gt;"kahepoolne vajaduspõhine"),[2]an!$H$39,
IF(AND(A3574=[2]an!$H$38,F3574=[2]an!$E$42),[2]an!$H$42,
IF(AND(A3574=[2]an!$I$38,F3574=[2]an!$E$40),[2]an!$I$40,IF(AND(A3574=[2]an!$I$38,F3574=[2]an!$E$41),[2]an!$I$41,IF(AND(A3574=[2]an!$I$38,F3574=[2]an!$E$39,H3574&gt;=[2]an!$M$37),[2]an!$I$39,
IF(AND(A3574=[2]an!$I$38,F3574=[2]an!$E$39,H3574&lt;[2]an!$M$37,S3574="kahepoolne vajaduspõhine",U3574=""),[2]an!$M$40,
IF(AND(A3574=[2]an!$I$38,F3574=[2]an!$E$39,H3574&lt;[2]an!$M$37,S3574="kahepoolne vajaduspõhine",U3574&lt;&gt;""),[2]an!$I$39,
IF(AND(A3574=[2]an!$I$38,F3574=[2]an!$E$39,H3574&lt;[2]an!$M$37,S3574&lt;&gt;"kahepoolne vajaduspõhine"),[2]an!$I$39,
IF(AND(A3574=[2]an!$I$38,F3574=[2]an!$E$42),[2]an!$I$42,
IF(AND(A3574=[2]an!$J$38,F3574=[2]an!$E$40),[2]an!$J$40,IF(AND(A3574=[2]an!$J$38,F3574=[2]an!$E$41),[2]an!$J$41,IF(AND(A3574=[2]an!$J$38,F3574=[2]an!$E$39,H3574&gt;=[2]an!$M$37),[2]an!$J$39,
IF(AND(A3574=[2]an!$J$38,F3574=[2]an!$E$39,H3574&lt;[2]an!$M$37,S3574="kahepoolne vajaduspõhine",U3574=""),[2]an!$M$40,
IF(AND(A3574=[2]an!$J$38,F3574=[2]an!$E$39,H3574&lt;[2]an!$M$37,S3574="kahepoolne vajaduspõhine",U3574&lt;&gt;""),[2]an!$J$39,
IF(AND(A3574=[2]an!$J$38,F3574=[2]an!$E$39,H3574&lt;[2]an!$M$37,S3574&lt;&gt;"kahepoolne vajaduspõhine"),[2]an!$J$39,
IF(AND(A3574=[2]an!$J$38,F3574=[2]an!$E$42),[2]an!$J$42,""))))))))))))))))))))))))))))</f>
        <v/>
      </c>
      <c r="Y3574" s="17" t="str">
        <f>IFERROR(IF(F3574="Tugigrupp",0,
IF(AND(F3574="Peretoe teenus",H3574&gt;=[2]an!$M$37,RANK(D3574,$D3574:$D3574)+COUNTIFS($D$2:D3574,D3574,$F$2:F3574,F3574)-1&gt;1),"",
IF(AND(F3574="Peretoe teenus",H3574&gt;=[2]an!$M$37,RANK(D3574,$D3574:$D3574)+COUNTIFS($D$2:D3574,D3574,$F$2:F3574,F3574)-1=1,MONTH(H3574)=MONTH(K3574)=TRUE,YEAR(H3574)=YEAR(K3574)=TRUE),((EOMONTH(H3574,0)-H3574+1)*X3574)/DAY(EOMONTH(H3574,0)),
IF(AND(F3574="Peretoe teenus",H3574&gt;=[2]an!$M$37,RANK(D3574,$D3574:$D3574)+COUNTIFS($D$2:D3574,D3574,$F$2:F3574,F3574)-1=1),X3574,
IF(AND(F3574="Peretoe teenus",H3574&lt;[2]an!$M$37,S3574&lt;&gt;"kahepoolne vajaduspõhine",RANK(D3574,$D3574:$D3574)+COUNTIFS($D$2:D3574,D3574,$F$2:F3574,F3574)-1=1),X3574,
IF(AND(F3574="Peretoe teenus",H3574&lt;[2]an!$M$37,S3574&lt;&gt;"kahepoolne vajaduspõhine",RANK(D3574,$D3574:$D3574)+COUNTIFS($D$2:D3574,D3574,$F$2:F3574,F3574)-1&gt;1),"",
IF(AND(F3574="Peretoe teenus",H3574&lt;[2]an!$M$37,S3574="kahepoolne vajaduspõhine",U3574="",RANK(D3574,$D3574:$D3574)+COUNTIFS($D$2:D3574,D3574,$F$2:F3574,F3574)-1=1),X3574,
IF(AND(F3574="Peretoe teenus",H3574&lt;[2]an!$M$37,S3574="kahepoolne vajaduspõhine",U3574="",RANK(D3574,$D3574:$D3574)+COUNTIFS($D$2:D3574,D3574,$F$2:F3574,F3574)-1&gt;1),"",
IF(AND(F3574="Peretoe teenus",H3574&lt;[2]an!$M$37,S3574="kahepoolne vajaduspõhine",U3574&lt;[2]an!$M$37,RANK(D3574,$D3574:$D3574)+COUNTIFS($D$2:D3574,D3574,$F$2:F3574,F3574)-1=1),X3574,
IF(AND(F3574="Peretoe teenus",H3574&lt;[2]an!$M$37,S3574="kahepoolne vajaduspõhine",U3574&lt;[2]an!$M$37,RANK(D3574,$D3574:$D3574)+COUNTIFS($D$2:D3574,D3574,$F$2:F3574,F3574)-1&gt;1),"",
IF(AND(F3574="Peretoe teenus",H3574&lt;[2]an!$M$37,S3574="kahepoolne vajaduspõhine",U3574&gt;=[2]an!$M$37,U3574&lt;=[2]an!$M$38,RANK(D3574,$D3574:$D3574)+COUNTIFS($D$2:D3574,D3574,$F$2:F3574,F3574)-1=1),
((EOMONTH(U3574,0)-U3574+1)*X3574)/DAY(EOMONTH(U3574,0))+(DAY(U3574)-1)*100/DAY(EOMONTH(U3574,0)),
IF(AND(F3574="Peretoe teenus",H3574&lt;[2]an!$M$37,S3574="kahepoolne vajaduspõhine",U3574&gt;=[2]an!$M$37,U3574&lt;=[2]an!$M$38,RANK(D3574,$D3574:$D3574)+COUNTIFS($D$2:D3574,D3574,$F$2:F3574,F3574)-1&gt;1),"",
IF(AND(F3574="Peretoe teenus",H3574&lt;[2]an!$M$37,S3574="kahepoolne vajaduspõhine",U3574&gt;[2]an!$M$38,RANK(D3574,$D3574:$D3574)+COUNTIFS($D$2:D3574,D3574,$F$2:F3574,F3574)-1=1),X3574,
IF(AND(F3574="Peretoe teenus",H3574&lt;[2]an!$M$37,S3574="kahepoolne vajaduspõhine",U3574&gt;[2]an!$M$38,RANK(D3574,$D3574:$D3574)+COUNTIFS($D$2:D3574,D3574,$F$2:F3574,F3574)-1&gt;1),"",X3574*W3574)))))))))))))),"")</f>
        <v/>
      </c>
      <c r="Z3574" s="18" t="str">
        <f t="shared" si="166"/>
        <v/>
      </c>
      <c r="AA3574" s="19" t="str">
        <f>IFERROR(VLOOKUP(E3574,[2]an!$A$3:$B$81,2,FALSE),"")</f>
        <v/>
      </c>
      <c r="AB3574" s="19" t="str">
        <f>IFERROR(VLOOKUP(AA3574,[2]an!$C$2:$D$16,2,FALSE),"")</f>
        <v/>
      </c>
      <c r="AC3574" s="20"/>
      <c r="AD3574" s="21" t="str">
        <f>IF(A3574=[2]an!$F$36,VLOOKUP([2]an!$F$36,[2]an!$F$36:$H$36,3,FALSE),IF(A3574=[2]an!$F$35,VLOOKUP([2]an!$F$35,[2]an!$F$35:$H$35,3,FALSE),IF(A3574=[2]an!$F$33,VLOOKUP([2]an!$F$33,[2]an!$F$33:$H$33,3,FALSE),IF(A3574=[2]an!$F$31,VLOOKUP([2]an!$F$31,[2]an!$F$31:$H$31,3,FALSE),""))))</f>
        <v/>
      </c>
    </row>
    <row r="3575" spans="6:30" x14ac:dyDescent="0.2">
      <c r="F3575" s="10"/>
      <c r="G3575" s="8" t="str">
        <f t="shared" si="167"/>
        <v/>
      </c>
      <c r="H3575" s="13"/>
      <c r="K3575" s="13"/>
      <c r="L3575" s="10"/>
      <c r="M3575" s="10"/>
      <c r="S3575" s="8" t="str">
        <f>IFERROR(VLOOKUP(D3575,[1]peretoe_teenus!$A$2:$L$2000,5,FALSE),"")</f>
        <v/>
      </c>
      <c r="U3575" s="13"/>
      <c r="V3575" s="15" t="str" cm="1">
        <f t="array" ref="V3575">IFERROR(IF(AND(F3575="Tugigrupp",RANK(K3575,$K3575:$K3575)+COUNTIFS($K$2:K3575,K3575,$L$2:L3575,L3575,$M$2:M3575,M3575,$I$2:I3575,I3575,$G$2:G3575,G3575,$F$2:F3575,F3575)-1=1),SUMPRODUCT(($F$2:$F$4154=F3575)*($G$2:$G$4154=G3575)*($K$2:$K$4154=K3575)*($I$2:$I$4154=I3575)*($L$2:$L$4154=L3575)*($M$2:$M$4154=M3575)),""),"")</f>
        <v/>
      </c>
      <c r="W3575" s="15" t="str">
        <f t="shared" si="165"/>
        <v/>
      </c>
      <c r="X3575" s="16" t="str">
        <f>IF(AND(A3575=[2]an!$G$38,F3575=[2]an!$E$40),[2]an!$G$40,IF(AND(A3575=[2]an!$G$38,F3575=[2]an!$E$41),[2]an!$G$41,IF(AND(A3575=[2]an!$G$38,F3575=[2]an!$E$39,H3575&gt;=[2]an!$M$37),[2]an!$G$39,
IF(AND(A3575=[2]an!$G$38,F3575=[2]an!$E$39,H3575&lt;[2]an!$M$37,S3575="kahepoolne vajaduspõhine",U3575=""),[2]an!$M$40,
IF(AND(A3575=[2]an!$G$38,F3575=[2]an!$E$39,H3575&lt;[2]an!$M$37,S3575="kahepoolne vajaduspõhine",U3575&lt;&gt;""),[2]an!$G$39,
IF(AND(A3575=[2]an!$G$38,F3575=[2]an!$E$39,H3575&lt;[2]an!$M$37,S3575&lt;&gt;"kahepoolne vajaduspõhine"),[2]an!$G$39,
IF(AND(A3575=[2]an!$G$38,F3575=[2]an!$E$42),[2]an!$G$42,
IF(AND(A3575=[2]an!$H$38,F3575=[2]an!$E$40),[2]an!$H$40,IF(AND(A3575=[2]an!$H$38,F3575=[2]an!$E$41),[2]an!$H$41,IF(AND(A3575=[2]an!$H$38,F3575=[2]an!$E$39,H3575&gt;=[2]an!$M$37),[2]an!$H$39,
IF(AND(A3575=[2]an!$H$38,F3575=[2]an!$E$39,H3575&lt;[2]an!$M$37,S3575="kahepoolne vajaduspõhine",U3575=""),[2]an!$M$40,
IF(AND(A3575=[2]an!$H$38,F3575=[2]an!$E$39,H3575&lt;[2]an!$M$37,S3575="kahepoolne vajaduspõhine",U3575&lt;&gt;""),[2]an!$H$39,
IF(AND(A3575=[2]an!$H$38,F3575=[2]an!$E$39,H3575&lt;[2]an!$M$37,S3575&lt;&gt;"kahepoolne vajaduspõhine"),[2]an!$H$39,
IF(AND(A3575=[2]an!$H$38,F3575=[2]an!$E$42),[2]an!$H$42,
IF(AND(A3575=[2]an!$I$38,F3575=[2]an!$E$40),[2]an!$I$40,IF(AND(A3575=[2]an!$I$38,F3575=[2]an!$E$41),[2]an!$I$41,IF(AND(A3575=[2]an!$I$38,F3575=[2]an!$E$39,H3575&gt;=[2]an!$M$37),[2]an!$I$39,
IF(AND(A3575=[2]an!$I$38,F3575=[2]an!$E$39,H3575&lt;[2]an!$M$37,S3575="kahepoolne vajaduspõhine",U3575=""),[2]an!$M$40,
IF(AND(A3575=[2]an!$I$38,F3575=[2]an!$E$39,H3575&lt;[2]an!$M$37,S3575="kahepoolne vajaduspõhine",U3575&lt;&gt;""),[2]an!$I$39,
IF(AND(A3575=[2]an!$I$38,F3575=[2]an!$E$39,H3575&lt;[2]an!$M$37,S3575&lt;&gt;"kahepoolne vajaduspõhine"),[2]an!$I$39,
IF(AND(A3575=[2]an!$I$38,F3575=[2]an!$E$42),[2]an!$I$42,
IF(AND(A3575=[2]an!$J$38,F3575=[2]an!$E$40),[2]an!$J$40,IF(AND(A3575=[2]an!$J$38,F3575=[2]an!$E$41),[2]an!$J$41,IF(AND(A3575=[2]an!$J$38,F3575=[2]an!$E$39,H3575&gt;=[2]an!$M$37),[2]an!$J$39,
IF(AND(A3575=[2]an!$J$38,F3575=[2]an!$E$39,H3575&lt;[2]an!$M$37,S3575="kahepoolne vajaduspõhine",U3575=""),[2]an!$M$40,
IF(AND(A3575=[2]an!$J$38,F3575=[2]an!$E$39,H3575&lt;[2]an!$M$37,S3575="kahepoolne vajaduspõhine",U3575&lt;&gt;""),[2]an!$J$39,
IF(AND(A3575=[2]an!$J$38,F3575=[2]an!$E$39,H3575&lt;[2]an!$M$37,S3575&lt;&gt;"kahepoolne vajaduspõhine"),[2]an!$J$39,
IF(AND(A3575=[2]an!$J$38,F3575=[2]an!$E$42),[2]an!$J$42,""))))))))))))))))))))))))))))</f>
        <v/>
      </c>
      <c r="Y3575" s="17" t="str">
        <f>IFERROR(IF(F3575="Tugigrupp",0,
IF(AND(F3575="Peretoe teenus",H3575&gt;=[2]an!$M$37,RANK(D3575,$D3575:$D3575)+COUNTIFS($D$2:D3575,D3575,$F$2:F3575,F3575)-1&gt;1),"",
IF(AND(F3575="Peretoe teenus",H3575&gt;=[2]an!$M$37,RANK(D3575,$D3575:$D3575)+COUNTIFS($D$2:D3575,D3575,$F$2:F3575,F3575)-1=1,MONTH(H3575)=MONTH(K3575)=TRUE,YEAR(H3575)=YEAR(K3575)=TRUE),((EOMONTH(H3575,0)-H3575+1)*X3575)/DAY(EOMONTH(H3575,0)),
IF(AND(F3575="Peretoe teenus",H3575&gt;=[2]an!$M$37,RANK(D3575,$D3575:$D3575)+COUNTIFS($D$2:D3575,D3575,$F$2:F3575,F3575)-1=1),X3575,
IF(AND(F3575="Peretoe teenus",H3575&lt;[2]an!$M$37,S3575&lt;&gt;"kahepoolne vajaduspõhine",RANK(D3575,$D3575:$D3575)+COUNTIFS($D$2:D3575,D3575,$F$2:F3575,F3575)-1=1),X3575,
IF(AND(F3575="Peretoe teenus",H3575&lt;[2]an!$M$37,S3575&lt;&gt;"kahepoolne vajaduspõhine",RANK(D3575,$D3575:$D3575)+COUNTIFS($D$2:D3575,D3575,$F$2:F3575,F3575)-1&gt;1),"",
IF(AND(F3575="Peretoe teenus",H3575&lt;[2]an!$M$37,S3575="kahepoolne vajaduspõhine",U3575="",RANK(D3575,$D3575:$D3575)+COUNTIFS($D$2:D3575,D3575,$F$2:F3575,F3575)-1=1),X3575,
IF(AND(F3575="Peretoe teenus",H3575&lt;[2]an!$M$37,S3575="kahepoolne vajaduspõhine",U3575="",RANK(D3575,$D3575:$D3575)+COUNTIFS($D$2:D3575,D3575,$F$2:F3575,F3575)-1&gt;1),"",
IF(AND(F3575="Peretoe teenus",H3575&lt;[2]an!$M$37,S3575="kahepoolne vajaduspõhine",U3575&lt;[2]an!$M$37,RANK(D3575,$D3575:$D3575)+COUNTIFS($D$2:D3575,D3575,$F$2:F3575,F3575)-1=1),X3575,
IF(AND(F3575="Peretoe teenus",H3575&lt;[2]an!$M$37,S3575="kahepoolne vajaduspõhine",U3575&lt;[2]an!$M$37,RANK(D3575,$D3575:$D3575)+COUNTIFS($D$2:D3575,D3575,$F$2:F3575,F3575)-1&gt;1),"",
IF(AND(F3575="Peretoe teenus",H3575&lt;[2]an!$M$37,S3575="kahepoolne vajaduspõhine",U3575&gt;=[2]an!$M$37,U3575&lt;=[2]an!$M$38,RANK(D3575,$D3575:$D3575)+COUNTIFS($D$2:D3575,D3575,$F$2:F3575,F3575)-1=1),
((EOMONTH(U3575,0)-U3575+1)*X3575)/DAY(EOMONTH(U3575,0))+(DAY(U3575)-1)*100/DAY(EOMONTH(U3575,0)),
IF(AND(F3575="Peretoe teenus",H3575&lt;[2]an!$M$37,S3575="kahepoolne vajaduspõhine",U3575&gt;=[2]an!$M$37,U3575&lt;=[2]an!$M$38,RANK(D3575,$D3575:$D3575)+COUNTIFS($D$2:D3575,D3575,$F$2:F3575,F3575)-1&gt;1),"",
IF(AND(F3575="Peretoe teenus",H3575&lt;[2]an!$M$37,S3575="kahepoolne vajaduspõhine",U3575&gt;[2]an!$M$38,RANK(D3575,$D3575:$D3575)+COUNTIFS($D$2:D3575,D3575,$F$2:F3575,F3575)-1=1),X3575,
IF(AND(F3575="Peretoe teenus",H3575&lt;[2]an!$M$37,S3575="kahepoolne vajaduspõhine",U3575&gt;[2]an!$M$38,RANK(D3575,$D3575:$D3575)+COUNTIFS($D$2:D3575,D3575,$F$2:F3575,F3575)-1&gt;1),"",X3575*W3575)))))))))))))),"")</f>
        <v/>
      </c>
      <c r="Z3575" s="18" t="str">
        <f t="shared" si="166"/>
        <v/>
      </c>
      <c r="AA3575" s="19" t="str">
        <f>IFERROR(VLOOKUP(E3575,[2]an!$A$3:$B$81,2,FALSE),"")</f>
        <v/>
      </c>
      <c r="AB3575" s="19" t="str">
        <f>IFERROR(VLOOKUP(AA3575,[2]an!$C$2:$D$16,2,FALSE),"")</f>
        <v/>
      </c>
      <c r="AC3575" s="20"/>
      <c r="AD3575" s="21" t="str">
        <f>IF(A3575=[2]an!$F$36,VLOOKUP([2]an!$F$36,[2]an!$F$36:$H$36,3,FALSE),IF(A3575=[2]an!$F$35,VLOOKUP([2]an!$F$35,[2]an!$F$35:$H$35,3,FALSE),IF(A3575=[2]an!$F$33,VLOOKUP([2]an!$F$33,[2]an!$F$33:$H$33,3,FALSE),IF(A3575=[2]an!$F$31,VLOOKUP([2]an!$F$31,[2]an!$F$31:$H$31,3,FALSE),""))))</f>
        <v/>
      </c>
    </row>
    <row r="3576" spans="6:30" x14ac:dyDescent="0.2">
      <c r="F3576" s="10"/>
      <c r="G3576" s="8" t="str">
        <f t="shared" si="167"/>
        <v/>
      </c>
      <c r="H3576" s="13"/>
      <c r="K3576" s="13"/>
      <c r="L3576" s="10"/>
      <c r="M3576" s="10"/>
      <c r="S3576" s="8" t="str">
        <f>IFERROR(VLOOKUP(D3576,[1]peretoe_teenus!$A$2:$L$2000,5,FALSE),"")</f>
        <v/>
      </c>
      <c r="U3576" s="13"/>
      <c r="V3576" s="15" t="str" cm="1">
        <f t="array" ref="V3576">IFERROR(IF(AND(F3576="Tugigrupp",RANK(K3576,$K3576:$K3576)+COUNTIFS($K$2:K3576,K3576,$L$2:L3576,L3576,$M$2:M3576,M3576,$I$2:I3576,I3576,$G$2:G3576,G3576,$F$2:F3576,F3576)-1=1),SUMPRODUCT(($F$2:$F$4154=F3576)*($G$2:$G$4154=G3576)*($K$2:$K$4154=K3576)*($I$2:$I$4154=I3576)*($L$2:$L$4154=L3576)*($M$2:$M$4154=M3576)),""),"")</f>
        <v/>
      </c>
      <c r="W3576" s="15" t="str">
        <f t="shared" si="165"/>
        <v/>
      </c>
      <c r="X3576" s="16" t="str">
        <f>IF(AND(A3576=[2]an!$G$38,F3576=[2]an!$E$40),[2]an!$G$40,IF(AND(A3576=[2]an!$G$38,F3576=[2]an!$E$41),[2]an!$G$41,IF(AND(A3576=[2]an!$G$38,F3576=[2]an!$E$39,H3576&gt;=[2]an!$M$37),[2]an!$G$39,
IF(AND(A3576=[2]an!$G$38,F3576=[2]an!$E$39,H3576&lt;[2]an!$M$37,S3576="kahepoolne vajaduspõhine",U3576=""),[2]an!$M$40,
IF(AND(A3576=[2]an!$G$38,F3576=[2]an!$E$39,H3576&lt;[2]an!$M$37,S3576="kahepoolne vajaduspõhine",U3576&lt;&gt;""),[2]an!$G$39,
IF(AND(A3576=[2]an!$G$38,F3576=[2]an!$E$39,H3576&lt;[2]an!$M$37,S3576&lt;&gt;"kahepoolne vajaduspõhine"),[2]an!$G$39,
IF(AND(A3576=[2]an!$G$38,F3576=[2]an!$E$42),[2]an!$G$42,
IF(AND(A3576=[2]an!$H$38,F3576=[2]an!$E$40),[2]an!$H$40,IF(AND(A3576=[2]an!$H$38,F3576=[2]an!$E$41),[2]an!$H$41,IF(AND(A3576=[2]an!$H$38,F3576=[2]an!$E$39,H3576&gt;=[2]an!$M$37),[2]an!$H$39,
IF(AND(A3576=[2]an!$H$38,F3576=[2]an!$E$39,H3576&lt;[2]an!$M$37,S3576="kahepoolne vajaduspõhine",U3576=""),[2]an!$M$40,
IF(AND(A3576=[2]an!$H$38,F3576=[2]an!$E$39,H3576&lt;[2]an!$M$37,S3576="kahepoolne vajaduspõhine",U3576&lt;&gt;""),[2]an!$H$39,
IF(AND(A3576=[2]an!$H$38,F3576=[2]an!$E$39,H3576&lt;[2]an!$M$37,S3576&lt;&gt;"kahepoolne vajaduspõhine"),[2]an!$H$39,
IF(AND(A3576=[2]an!$H$38,F3576=[2]an!$E$42),[2]an!$H$42,
IF(AND(A3576=[2]an!$I$38,F3576=[2]an!$E$40),[2]an!$I$40,IF(AND(A3576=[2]an!$I$38,F3576=[2]an!$E$41),[2]an!$I$41,IF(AND(A3576=[2]an!$I$38,F3576=[2]an!$E$39,H3576&gt;=[2]an!$M$37),[2]an!$I$39,
IF(AND(A3576=[2]an!$I$38,F3576=[2]an!$E$39,H3576&lt;[2]an!$M$37,S3576="kahepoolne vajaduspõhine",U3576=""),[2]an!$M$40,
IF(AND(A3576=[2]an!$I$38,F3576=[2]an!$E$39,H3576&lt;[2]an!$M$37,S3576="kahepoolne vajaduspõhine",U3576&lt;&gt;""),[2]an!$I$39,
IF(AND(A3576=[2]an!$I$38,F3576=[2]an!$E$39,H3576&lt;[2]an!$M$37,S3576&lt;&gt;"kahepoolne vajaduspõhine"),[2]an!$I$39,
IF(AND(A3576=[2]an!$I$38,F3576=[2]an!$E$42),[2]an!$I$42,
IF(AND(A3576=[2]an!$J$38,F3576=[2]an!$E$40),[2]an!$J$40,IF(AND(A3576=[2]an!$J$38,F3576=[2]an!$E$41),[2]an!$J$41,IF(AND(A3576=[2]an!$J$38,F3576=[2]an!$E$39,H3576&gt;=[2]an!$M$37),[2]an!$J$39,
IF(AND(A3576=[2]an!$J$38,F3576=[2]an!$E$39,H3576&lt;[2]an!$M$37,S3576="kahepoolne vajaduspõhine",U3576=""),[2]an!$M$40,
IF(AND(A3576=[2]an!$J$38,F3576=[2]an!$E$39,H3576&lt;[2]an!$M$37,S3576="kahepoolne vajaduspõhine",U3576&lt;&gt;""),[2]an!$J$39,
IF(AND(A3576=[2]an!$J$38,F3576=[2]an!$E$39,H3576&lt;[2]an!$M$37,S3576&lt;&gt;"kahepoolne vajaduspõhine"),[2]an!$J$39,
IF(AND(A3576=[2]an!$J$38,F3576=[2]an!$E$42),[2]an!$J$42,""))))))))))))))))))))))))))))</f>
        <v/>
      </c>
      <c r="Y3576" s="17" t="str">
        <f>IFERROR(IF(F3576="Tugigrupp",0,
IF(AND(F3576="Peretoe teenus",H3576&gt;=[2]an!$M$37,RANK(D3576,$D3576:$D3576)+COUNTIFS($D$2:D3576,D3576,$F$2:F3576,F3576)-1&gt;1),"",
IF(AND(F3576="Peretoe teenus",H3576&gt;=[2]an!$M$37,RANK(D3576,$D3576:$D3576)+COUNTIFS($D$2:D3576,D3576,$F$2:F3576,F3576)-1=1,MONTH(H3576)=MONTH(K3576)=TRUE,YEAR(H3576)=YEAR(K3576)=TRUE),((EOMONTH(H3576,0)-H3576+1)*X3576)/DAY(EOMONTH(H3576,0)),
IF(AND(F3576="Peretoe teenus",H3576&gt;=[2]an!$M$37,RANK(D3576,$D3576:$D3576)+COUNTIFS($D$2:D3576,D3576,$F$2:F3576,F3576)-1=1),X3576,
IF(AND(F3576="Peretoe teenus",H3576&lt;[2]an!$M$37,S3576&lt;&gt;"kahepoolne vajaduspõhine",RANK(D3576,$D3576:$D3576)+COUNTIFS($D$2:D3576,D3576,$F$2:F3576,F3576)-1=1),X3576,
IF(AND(F3576="Peretoe teenus",H3576&lt;[2]an!$M$37,S3576&lt;&gt;"kahepoolne vajaduspõhine",RANK(D3576,$D3576:$D3576)+COUNTIFS($D$2:D3576,D3576,$F$2:F3576,F3576)-1&gt;1),"",
IF(AND(F3576="Peretoe teenus",H3576&lt;[2]an!$M$37,S3576="kahepoolne vajaduspõhine",U3576="",RANK(D3576,$D3576:$D3576)+COUNTIFS($D$2:D3576,D3576,$F$2:F3576,F3576)-1=1),X3576,
IF(AND(F3576="Peretoe teenus",H3576&lt;[2]an!$M$37,S3576="kahepoolne vajaduspõhine",U3576="",RANK(D3576,$D3576:$D3576)+COUNTIFS($D$2:D3576,D3576,$F$2:F3576,F3576)-1&gt;1),"",
IF(AND(F3576="Peretoe teenus",H3576&lt;[2]an!$M$37,S3576="kahepoolne vajaduspõhine",U3576&lt;[2]an!$M$37,RANK(D3576,$D3576:$D3576)+COUNTIFS($D$2:D3576,D3576,$F$2:F3576,F3576)-1=1),X3576,
IF(AND(F3576="Peretoe teenus",H3576&lt;[2]an!$M$37,S3576="kahepoolne vajaduspõhine",U3576&lt;[2]an!$M$37,RANK(D3576,$D3576:$D3576)+COUNTIFS($D$2:D3576,D3576,$F$2:F3576,F3576)-1&gt;1),"",
IF(AND(F3576="Peretoe teenus",H3576&lt;[2]an!$M$37,S3576="kahepoolne vajaduspõhine",U3576&gt;=[2]an!$M$37,U3576&lt;=[2]an!$M$38,RANK(D3576,$D3576:$D3576)+COUNTIFS($D$2:D3576,D3576,$F$2:F3576,F3576)-1=1),
((EOMONTH(U3576,0)-U3576+1)*X3576)/DAY(EOMONTH(U3576,0))+(DAY(U3576)-1)*100/DAY(EOMONTH(U3576,0)),
IF(AND(F3576="Peretoe teenus",H3576&lt;[2]an!$M$37,S3576="kahepoolne vajaduspõhine",U3576&gt;=[2]an!$M$37,U3576&lt;=[2]an!$M$38,RANK(D3576,$D3576:$D3576)+COUNTIFS($D$2:D3576,D3576,$F$2:F3576,F3576)-1&gt;1),"",
IF(AND(F3576="Peretoe teenus",H3576&lt;[2]an!$M$37,S3576="kahepoolne vajaduspõhine",U3576&gt;[2]an!$M$38,RANK(D3576,$D3576:$D3576)+COUNTIFS($D$2:D3576,D3576,$F$2:F3576,F3576)-1=1),X3576,
IF(AND(F3576="Peretoe teenus",H3576&lt;[2]an!$M$37,S3576="kahepoolne vajaduspõhine",U3576&gt;[2]an!$M$38,RANK(D3576,$D3576:$D3576)+COUNTIFS($D$2:D3576,D3576,$F$2:F3576,F3576)-1&gt;1),"",X3576*W3576)))))))))))))),"")</f>
        <v/>
      </c>
      <c r="Z3576" s="18" t="str">
        <f t="shared" si="166"/>
        <v/>
      </c>
      <c r="AA3576" s="19" t="str">
        <f>IFERROR(VLOOKUP(E3576,[2]an!$A$3:$B$81,2,FALSE),"")</f>
        <v/>
      </c>
      <c r="AB3576" s="19" t="str">
        <f>IFERROR(VLOOKUP(AA3576,[2]an!$C$2:$D$16,2,FALSE),"")</f>
        <v/>
      </c>
      <c r="AC3576" s="20"/>
      <c r="AD3576" s="21" t="str">
        <f>IF(A3576=[2]an!$F$36,VLOOKUP([2]an!$F$36,[2]an!$F$36:$H$36,3,FALSE),IF(A3576=[2]an!$F$35,VLOOKUP([2]an!$F$35,[2]an!$F$35:$H$35,3,FALSE),IF(A3576=[2]an!$F$33,VLOOKUP([2]an!$F$33,[2]an!$F$33:$H$33,3,FALSE),IF(A3576=[2]an!$F$31,VLOOKUP([2]an!$F$31,[2]an!$F$31:$H$31,3,FALSE),""))))</f>
        <v/>
      </c>
    </row>
    <row r="3577" spans="6:30" x14ac:dyDescent="0.2">
      <c r="F3577" s="10"/>
      <c r="G3577" s="8" t="str">
        <f t="shared" si="167"/>
        <v/>
      </c>
      <c r="H3577" s="13"/>
      <c r="K3577" s="13"/>
      <c r="L3577" s="10"/>
      <c r="M3577" s="10"/>
      <c r="S3577" s="8" t="str">
        <f>IFERROR(VLOOKUP(D3577,[1]peretoe_teenus!$A$2:$L$2000,5,FALSE),"")</f>
        <v/>
      </c>
      <c r="U3577" s="13"/>
      <c r="V3577" s="15" t="str" cm="1">
        <f t="array" ref="V3577">IFERROR(IF(AND(F3577="Tugigrupp",RANK(K3577,$K3577:$K3577)+COUNTIFS($K$2:K3577,K3577,$L$2:L3577,L3577,$M$2:M3577,M3577,$I$2:I3577,I3577,$G$2:G3577,G3577,$F$2:F3577,F3577)-1=1),SUMPRODUCT(($F$2:$F$4154=F3577)*($G$2:$G$4154=G3577)*($K$2:$K$4154=K3577)*($I$2:$I$4154=I3577)*($L$2:$L$4154=L3577)*($M$2:$M$4154=M3577)),""),"")</f>
        <v/>
      </c>
      <c r="W3577" s="15" t="str">
        <f t="shared" si="165"/>
        <v/>
      </c>
      <c r="X3577" s="16" t="str">
        <f>IF(AND(A3577=[2]an!$G$38,F3577=[2]an!$E$40),[2]an!$G$40,IF(AND(A3577=[2]an!$G$38,F3577=[2]an!$E$41),[2]an!$G$41,IF(AND(A3577=[2]an!$G$38,F3577=[2]an!$E$39,H3577&gt;=[2]an!$M$37),[2]an!$G$39,
IF(AND(A3577=[2]an!$G$38,F3577=[2]an!$E$39,H3577&lt;[2]an!$M$37,S3577="kahepoolne vajaduspõhine",U3577=""),[2]an!$M$40,
IF(AND(A3577=[2]an!$G$38,F3577=[2]an!$E$39,H3577&lt;[2]an!$M$37,S3577="kahepoolne vajaduspõhine",U3577&lt;&gt;""),[2]an!$G$39,
IF(AND(A3577=[2]an!$G$38,F3577=[2]an!$E$39,H3577&lt;[2]an!$M$37,S3577&lt;&gt;"kahepoolne vajaduspõhine"),[2]an!$G$39,
IF(AND(A3577=[2]an!$G$38,F3577=[2]an!$E$42),[2]an!$G$42,
IF(AND(A3577=[2]an!$H$38,F3577=[2]an!$E$40),[2]an!$H$40,IF(AND(A3577=[2]an!$H$38,F3577=[2]an!$E$41),[2]an!$H$41,IF(AND(A3577=[2]an!$H$38,F3577=[2]an!$E$39,H3577&gt;=[2]an!$M$37),[2]an!$H$39,
IF(AND(A3577=[2]an!$H$38,F3577=[2]an!$E$39,H3577&lt;[2]an!$M$37,S3577="kahepoolne vajaduspõhine",U3577=""),[2]an!$M$40,
IF(AND(A3577=[2]an!$H$38,F3577=[2]an!$E$39,H3577&lt;[2]an!$M$37,S3577="kahepoolne vajaduspõhine",U3577&lt;&gt;""),[2]an!$H$39,
IF(AND(A3577=[2]an!$H$38,F3577=[2]an!$E$39,H3577&lt;[2]an!$M$37,S3577&lt;&gt;"kahepoolne vajaduspõhine"),[2]an!$H$39,
IF(AND(A3577=[2]an!$H$38,F3577=[2]an!$E$42),[2]an!$H$42,
IF(AND(A3577=[2]an!$I$38,F3577=[2]an!$E$40),[2]an!$I$40,IF(AND(A3577=[2]an!$I$38,F3577=[2]an!$E$41),[2]an!$I$41,IF(AND(A3577=[2]an!$I$38,F3577=[2]an!$E$39,H3577&gt;=[2]an!$M$37),[2]an!$I$39,
IF(AND(A3577=[2]an!$I$38,F3577=[2]an!$E$39,H3577&lt;[2]an!$M$37,S3577="kahepoolne vajaduspõhine",U3577=""),[2]an!$M$40,
IF(AND(A3577=[2]an!$I$38,F3577=[2]an!$E$39,H3577&lt;[2]an!$M$37,S3577="kahepoolne vajaduspõhine",U3577&lt;&gt;""),[2]an!$I$39,
IF(AND(A3577=[2]an!$I$38,F3577=[2]an!$E$39,H3577&lt;[2]an!$M$37,S3577&lt;&gt;"kahepoolne vajaduspõhine"),[2]an!$I$39,
IF(AND(A3577=[2]an!$I$38,F3577=[2]an!$E$42),[2]an!$I$42,
IF(AND(A3577=[2]an!$J$38,F3577=[2]an!$E$40),[2]an!$J$40,IF(AND(A3577=[2]an!$J$38,F3577=[2]an!$E$41),[2]an!$J$41,IF(AND(A3577=[2]an!$J$38,F3577=[2]an!$E$39,H3577&gt;=[2]an!$M$37),[2]an!$J$39,
IF(AND(A3577=[2]an!$J$38,F3577=[2]an!$E$39,H3577&lt;[2]an!$M$37,S3577="kahepoolne vajaduspõhine",U3577=""),[2]an!$M$40,
IF(AND(A3577=[2]an!$J$38,F3577=[2]an!$E$39,H3577&lt;[2]an!$M$37,S3577="kahepoolne vajaduspõhine",U3577&lt;&gt;""),[2]an!$J$39,
IF(AND(A3577=[2]an!$J$38,F3577=[2]an!$E$39,H3577&lt;[2]an!$M$37,S3577&lt;&gt;"kahepoolne vajaduspõhine"),[2]an!$J$39,
IF(AND(A3577=[2]an!$J$38,F3577=[2]an!$E$42),[2]an!$J$42,""))))))))))))))))))))))))))))</f>
        <v/>
      </c>
      <c r="Y3577" s="17" t="str">
        <f>IFERROR(IF(F3577="Tugigrupp",0,
IF(AND(F3577="Peretoe teenus",H3577&gt;=[2]an!$M$37,RANK(D3577,$D3577:$D3577)+COUNTIFS($D$2:D3577,D3577,$F$2:F3577,F3577)-1&gt;1),"",
IF(AND(F3577="Peretoe teenus",H3577&gt;=[2]an!$M$37,RANK(D3577,$D3577:$D3577)+COUNTIFS($D$2:D3577,D3577,$F$2:F3577,F3577)-1=1,MONTH(H3577)=MONTH(K3577)=TRUE,YEAR(H3577)=YEAR(K3577)=TRUE),((EOMONTH(H3577,0)-H3577+1)*X3577)/DAY(EOMONTH(H3577,0)),
IF(AND(F3577="Peretoe teenus",H3577&gt;=[2]an!$M$37,RANK(D3577,$D3577:$D3577)+COUNTIFS($D$2:D3577,D3577,$F$2:F3577,F3577)-1=1),X3577,
IF(AND(F3577="Peretoe teenus",H3577&lt;[2]an!$M$37,S3577&lt;&gt;"kahepoolne vajaduspõhine",RANK(D3577,$D3577:$D3577)+COUNTIFS($D$2:D3577,D3577,$F$2:F3577,F3577)-1=1),X3577,
IF(AND(F3577="Peretoe teenus",H3577&lt;[2]an!$M$37,S3577&lt;&gt;"kahepoolne vajaduspõhine",RANK(D3577,$D3577:$D3577)+COUNTIFS($D$2:D3577,D3577,$F$2:F3577,F3577)-1&gt;1),"",
IF(AND(F3577="Peretoe teenus",H3577&lt;[2]an!$M$37,S3577="kahepoolne vajaduspõhine",U3577="",RANK(D3577,$D3577:$D3577)+COUNTIFS($D$2:D3577,D3577,$F$2:F3577,F3577)-1=1),X3577,
IF(AND(F3577="Peretoe teenus",H3577&lt;[2]an!$M$37,S3577="kahepoolne vajaduspõhine",U3577="",RANK(D3577,$D3577:$D3577)+COUNTIFS($D$2:D3577,D3577,$F$2:F3577,F3577)-1&gt;1),"",
IF(AND(F3577="Peretoe teenus",H3577&lt;[2]an!$M$37,S3577="kahepoolne vajaduspõhine",U3577&lt;[2]an!$M$37,RANK(D3577,$D3577:$D3577)+COUNTIFS($D$2:D3577,D3577,$F$2:F3577,F3577)-1=1),X3577,
IF(AND(F3577="Peretoe teenus",H3577&lt;[2]an!$M$37,S3577="kahepoolne vajaduspõhine",U3577&lt;[2]an!$M$37,RANK(D3577,$D3577:$D3577)+COUNTIFS($D$2:D3577,D3577,$F$2:F3577,F3577)-1&gt;1),"",
IF(AND(F3577="Peretoe teenus",H3577&lt;[2]an!$M$37,S3577="kahepoolne vajaduspõhine",U3577&gt;=[2]an!$M$37,U3577&lt;=[2]an!$M$38,RANK(D3577,$D3577:$D3577)+COUNTIFS($D$2:D3577,D3577,$F$2:F3577,F3577)-1=1),
((EOMONTH(U3577,0)-U3577+1)*X3577)/DAY(EOMONTH(U3577,0))+(DAY(U3577)-1)*100/DAY(EOMONTH(U3577,0)),
IF(AND(F3577="Peretoe teenus",H3577&lt;[2]an!$M$37,S3577="kahepoolne vajaduspõhine",U3577&gt;=[2]an!$M$37,U3577&lt;=[2]an!$M$38,RANK(D3577,$D3577:$D3577)+COUNTIFS($D$2:D3577,D3577,$F$2:F3577,F3577)-1&gt;1),"",
IF(AND(F3577="Peretoe teenus",H3577&lt;[2]an!$M$37,S3577="kahepoolne vajaduspõhine",U3577&gt;[2]an!$M$38,RANK(D3577,$D3577:$D3577)+COUNTIFS($D$2:D3577,D3577,$F$2:F3577,F3577)-1=1),X3577,
IF(AND(F3577="Peretoe teenus",H3577&lt;[2]an!$M$37,S3577="kahepoolne vajaduspõhine",U3577&gt;[2]an!$M$38,RANK(D3577,$D3577:$D3577)+COUNTIFS($D$2:D3577,D3577,$F$2:F3577,F3577)-1&gt;1),"",X3577*W3577)))))))))))))),"")</f>
        <v/>
      </c>
      <c r="Z3577" s="18" t="str">
        <f t="shared" si="166"/>
        <v/>
      </c>
      <c r="AA3577" s="19" t="str">
        <f>IFERROR(VLOOKUP(E3577,[2]an!$A$3:$B$81,2,FALSE),"")</f>
        <v/>
      </c>
      <c r="AB3577" s="19" t="str">
        <f>IFERROR(VLOOKUP(AA3577,[2]an!$C$2:$D$16,2,FALSE),"")</f>
        <v/>
      </c>
      <c r="AC3577" s="20"/>
      <c r="AD3577" s="21" t="str">
        <f>IF(A3577=[2]an!$F$36,VLOOKUP([2]an!$F$36,[2]an!$F$36:$H$36,3,FALSE),IF(A3577=[2]an!$F$35,VLOOKUP([2]an!$F$35,[2]an!$F$35:$H$35,3,FALSE),IF(A3577=[2]an!$F$33,VLOOKUP([2]an!$F$33,[2]an!$F$33:$H$33,3,FALSE),IF(A3577=[2]an!$F$31,VLOOKUP([2]an!$F$31,[2]an!$F$31:$H$31,3,FALSE),""))))</f>
        <v/>
      </c>
    </row>
    <row r="3578" spans="6:30" x14ac:dyDescent="0.2">
      <c r="F3578" s="10"/>
      <c r="G3578" s="8" t="str">
        <f t="shared" si="167"/>
        <v/>
      </c>
      <c r="H3578" s="13"/>
      <c r="K3578" s="13"/>
      <c r="L3578" s="10"/>
      <c r="M3578" s="10"/>
      <c r="S3578" s="8" t="str">
        <f>IFERROR(VLOOKUP(D3578,[1]peretoe_teenus!$A$2:$L$2000,5,FALSE),"")</f>
        <v/>
      </c>
      <c r="U3578" s="13"/>
      <c r="V3578" s="15" t="str" cm="1">
        <f t="array" ref="V3578">IFERROR(IF(AND(F3578="Tugigrupp",RANK(K3578,$K3578:$K3578)+COUNTIFS($K$2:K3578,K3578,$L$2:L3578,L3578,$M$2:M3578,M3578,$I$2:I3578,I3578,$G$2:G3578,G3578,$F$2:F3578,F3578)-1=1),SUMPRODUCT(($F$2:$F$4154=F3578)*($G$2:$G$4154=G3578)*($K$2:$K$4154=K3578)*($I$2:$I$4154=I3578)*($L$2:$L$4154=L3578)*($M$2:$M$4154=M3578)),""),"")</f>
        <v/>
      </c>
      <c r="W3578" s="15" t="str">
        <f t="shared" si="165"/>
        <v/>
      </c>
      <c r="X3578" s="16" t="str">
        <f>IF(AND(A3578=[2]an!$G$38,F3578=[2]an!$E$40),[2]an!$G$40,IF(AND(A3578=[2]an!$G$38,F3578=[2]an!$E$41),[2]an!$G$41,IF(AND(A3578=[2]an!$G$38,F3578=[2]an!$E$39,H3578&gt;=[2]an!$M$37),[2]an!$G$39,
IF(AND(A3578=[2]an!$G$38,F3578=[2]an!$E$39,H3578&lt;[2]an!$M$37,S3578="kahepoolne vajaduspõhine",U3578=""),[2]an!$M$40,
IF(AND(A3578=[2]an!$G$38,F3578=[2]an!$E$39,H3578&lt;[2]an!$M$37,S3578="kahepoolne vajaduspõhine",U3578&lt;&gt;""),[2]an!$G$39,
IF(AND(A3578=[2]an!$G$38,F3578=[2]an!$E$39,H3578&lt;[2]an!$M$37,S3578&lt;&gt;"kahepoolne vajaduspõhine"),[2]an!$G$39,
IF(AND(A3578=[2]an!$G$38,F3578=[2]an!$E$42),[2]an!$G$42,
IF(AND(A3578=[2]an!$H$38,F3578=[2]an!$E$40),[2]an!$H$40,IF(AND(A3578=[2]an!$H$38,F3578=[2]an!$E$41),[2]an!$H$41,IF(AND(A3578=[2]an!$H$38,F3578=[2]an!$E$39,H3578&gt;=[2]an!$M$37),[2]an!$H$39,
IF(AND(A3578=[2]an!$H$38,F3578=[2]an!$E$39,H3578&lt;[2]an!$M$37,S3578="kahepoolne vajaduspõhine",U3578=""),[2]an!$M$40,
IF(AND(A3578=[2]an!$H$38,F3578=[2]an!$E$39,H3578&lt;[2]an!$M$37,S3578="kahepoolne vajaduspõhine",U3578&lt;&gt;""),[2]an!$H$39,
IF(AND(A3578=[2]an!$H$38,F3578=[2]an!$E$39,H3578&lt;[2]an!$M$37,S3578&lt;&gt;"kahepoolne vajaduspõhine"),[2]an!$H$39,
IF(AND(A3578=[2]an!$H$38,F3578=[2]an!$E$42),[2]an!$H$42,
IF(AND(A3578=[2]an!$I$38,F3578=[2]an!$E$40),[2]an!$I$40,IF(AND(A3578=[2]an!$I$38,F3578=[2]an!$E$41),[2]an!$I$41,IF(AND(A3578=[2]an!$I$38,F3578=[2]an!$E$39,H3578&gt;=[2]an!$M$37),[2]an!$I$39,
IF(AND(A3578=[2]an!$I$38,F3578=[2]an!$E$39,H3578&lt;[2]an!$M$37,S3578="kahepoolne vajaduspõhine",U3578=""),[2]an!$M$40,
IF(AND(A3578=[2]an!$I$38,F3578=[2]an!$E$39,H3578&lt;[2]an!$M$37,S3578="kahepoolne vajaduspõhine",U3578&lt;&gt;""),[2]an!$I$39,
IF(AND(A3578=[2]an!$I$38,F3578=[2]an!$E$39,H3578&lt;[2]an!$M$37,S3578&lt;&gt;"kahepoolne vajaduspõhine"),[2]an!$I$39,
IF(AND(A3578=[2]an!$I$38,F3578=[2]an!$E$42),[2]an!$I$42,
IF(AND(A3578=[2]an!$J$38,F3578=[2]an!$E$40),[2]an!$J$40,IF(AND(A3578=[2]an!$J$38,F3578=[2]an!$E$41),[2]an!$J$41,IF(AND(A3578=[2]an!$J$38,F3578=[2]an!$E$39,H3578&gt;=[2]an!$M$37),[2]an!$J$39,
IF(AND(A3578=[2]an!$J$38,F3578=[2]an!$E$39,H3578&lt;[2]an!$M$37,S3578="kahepoolne vajaduspõhine",U3578=""),[2]an!$M$40,
IF(AND(A3578=[2]an!$J$38,F3578=[2]an!$E$39,H3578&lt;[2]an!$M$37,S3578="kahepoolne vajaduspõhine",U3578&lt;&gt;""),[2]an!$J$39,
IF(AND(A3578=[2]an!$J$38,F3578=[2]an!$E$39,H3578&lt;[2]an!$M$37,S3578&lt;&gt;"kahepoolne vajaduspõhine"),[2]an!$J$39,
IF(AND(A3578=[2]an!$J$38,F3578=[2]an!$E$42),[2]an!$J$42,""))))))))))))))))))))))))))))</f>
        <v/>
      </c>
      <c r="Y3578" s="17" t="str">
        <f>IFERROR(IF(F3578="Tugigrupp",0,
IF(AND(F3578="Peretoe teenus",H3578&gt;=[2]an!$M$37,RANK(D3578,$D3578:$D3578)+COUNTIFS($D$2:D3578,D3578,$F$2:F3578,F3578)-1&gt;1),"",
IF(AND(F3578="Peretoe teenus",H3578&gt;=[2]an!$M$37,RANK(D3578,$D3578:$D3578)+COUNTIFS($D$2:D3578,D3578,$F$2:F3578,F3578)-1=1,MONTH(H3578)=MONTH(K3578)=TRUE,YEAR(H3578)=YEAR(K3578)=TRUE),((EOMONTH(H3578,0)-H3578+1)*X3578)/DAY(EOMONTH(H3578,0)),
IF(AND(F3578="Peretoe teenus",H3578&gt;=[2]an!$M$37,RANK(D3578,$D3578:$D3578)+COUNTIFS($D$2:D3578,D3578,$F$2:F3578,F3578)-1=1),X3578,
IF(AND(F3578="Peretoe teenus",H3578&lt;[2]an!$M$37,S3578&lt;&gt;"kahepoolne vajaduspõhine",RANK(D3578,$D3578:$D3578)+COUNTIFS($D$2:D3578,D3578,$F$2:F3578,F3578)-1=1),X3578,
IF(AND(F3578="Peretoe teenus",H3578&lt;[2]an!$M$37,S3578&lt;&gt;"kahepoolne vajaduspõhine",RANK(D3578,$D3578:$D3578)+COUNTIFS($D$2:D3578,D3578,$F$2:F3578,F3578)-1&gt;1),"",
IF(AND(F3578="Peretoe teenus",H3578&lt;[2]an!$M$37,S3578="kahepoolne vajaduspõhine",U3578="",RANK(D3578,$D3578:$D3578)+COUNTIFS($D$2:D3578,D3578,$F$2:F3578,F3578)-1=1),X3578,
IF(AND(F3578="Peretoe teenus",H3578&lt;[2]an!$M$37,S3578="kahepoolne vajaduspõhine",U3578="",RANK(D3578,$D3578:$D3578)+COUNTIFS($D$2:D3578,D3578,$F$2:F3578,F3578)-1&gt;1),"",
IF(AND(F3578="Peretoe teenus",H3578&lt;[2]an!$M$37,S3578="kahepoolne vajaduspõhine",U3578&lt;[2]an!$M$37,RANK(D3578,$D3578:$D3578)+COUNTIFS($D$2:D3578,D3578,$F$2:F3578,F3578)-1=1),X3578,
IF(AND(F3578="Peretoe teenus",H3578&lt;[2]an!$M$37,S3578="kahepoolne vajaduspõhine",U3578&lt;[2]an!$M$37,RANK(D3578,$D3578:$D3578)+COUNTIFS($D$2:D3578,D3578,$F$2:F3578,F3578)-1&gt;1),"",
IF(AND(F3578="Peretoe teenus",H3578&lt;[2]an!$M$37,S3578="kahepoolne vajaduspõhine",U3578&gt;=[2]an!$M$37,U3578&lt;=[2]an!$M$38,RANK(D3578,$D3578:$D3578)+COUNTIFS($D$2:D3578,D3578,$F$2:F3578,F3578)-1=1),
((EOMONTH(U3578,0)-U3578+1)*X3578)/DAY(EOMONTH(U3578,0))+(DAY(U3578)-1)*100/DAY(EOMONTH(U3578,0)),
IF(AND(F3578="Peretoe teenus",H3578&lt;[2]an!$M$37,S3578="kahepoolne vajaduspõhine",U3578&gt;=[2]an!$M$37,U3578&lt;=[2]an!$M$38,RANK(D3578,$D3578:$D3578)+COUNTIFS($D$2:D3578,D3578,$F$2:F3578,F3578)-1&gt;1),"",
IF(AND(F3578="Peretoe teenus",H3578&lt;[2]an!$M$37,S3578="kahepoolne vajaduspõhine",U3578&gt;[2]an!$M$38,RANK(D3578,$D3578:$D3578)+COUNTIFS($D$2:D3578,D3578,$F$2:F3578,F3578)-1=1),X3578,
IF(AND(F3578="Peretoe teenus",H3578&lt;[2]an!$M$37,S3578="kahepoolne vajaduspõhine",U3578&gt;[2]an!$M$38,RANK(D3578,$D3578:$D3578)+COUNTIFS($D$2:D3578,D3578,$F$2:F3578,F3578)-1&gt;1),"",X3578*W3578)))))))))))))),"")</f>
        <v/>
      </c>
      <c r="Z3578" s="18" t="str">
        <f t="shared" si="166"/>
        <v/>
      </c>
      <c r="AA3578" s="19" t="str">
        <f>IFERROR(VLOOKUP(E3578,[2]an!$A$3:$B$81,2,FALSE),"")</f>
        <v/>
      </c>
      <c r="AB3578" s="19" t="str">
        <f>IFERROR(VLOOKUP(AA3578,[2]an!$C$2:$D$16,2,FALSE),"")</f>
        <v/>
      </c>
      <c r="AC3578" s="20"/>
      <c r="AD3578" s="21" t="str">
        <f>IF(A3578=[2]an!$F$36,VLOOKUP([2]an!$F$36,[2]an!$F$36:$H$36,3,FALSE),IF(A3578=[2]an!$F$35,VLOOKUP([2]an!$F$35,[2]an!$F$35:$H$35,3,FALSE),IF(A3578=[2]an!$F$33,VLOOKUP([2]an!$F$33,[2]an!$F$33:$H$33,3,FALSE),IF(A3578=[2]an!$F$31,VLOOKUP([2]an!$F$31,[2]an!$F$31:$H$31,3,FALSE),""))))</f>
        <v/>
      </c>
    </row>
    <row r="3579" spans="6:30" x14ac:dyDescent="0.2">
      <c r="F3579" s="10"/>
      <c r="G3579" s="8" t="str">
        <f t="shared" si="167"/>
        <v/>
      </c>
      <c r="H3579" s="13"/>
      <c r="K3579" s="13"/>
      <c r="L3579" s="10"/>
      <c r="M3579" s="10"/>
      <c r="S3579" s="8" t="str">
        <f>IFERROR(VLOOKUP(D3579,[1]peretoe_teenus!$A$2:$L$2000,5,FALSE),"")</f>
        <v/>
      </c>
      <c r="U3579" s="13"/>
      <c r="V3579" s="15" t="str" cm="1">
        <f t="array" ref="V3579">IFERROR(IF(AND(F3579="Tugigrupp",RANK(K3579,$K3579:$K3579)+COUNTIFS($K$2:K3579,K3579,$L$2:L3579,L3579,$M$2:M3579,M3579,$I$2:I3579,I3579,$G$2:G3579,G3579,$F$2:F3579,F3579)-1=1),SUMPRODUCT(($F$2:$F$4154=F3579)*($G$2:$G$4154=G3579)*($K$2:$K$4154=K3579)*($I$2:$I$4154=I3579)*($L$2:$L$4154=L3579)*($M$2:$M$4154=M3579)),""),"")</f>
        <v/>
      </c>
      <c r="W3579" s="15" t="str">
        <f t="shared" si="165"/>
        <v/>
      </c>
      <c r="X3579" s="16" t="str">
        <f>IF(AND(A3579=[2]an!$G$38,F3579=[2]an!$E$40),[2]an!$G$40,IF(AND(A3579=[2]an!$G$38,F3579=[2]an!$E$41),[2]an!$G$41,IF(AND(A3579=[2]an!$G$38,F3579=[2]an!$E$39,H3579&gt;=[2]an!$M$37),[2]an!$G$39,
IF(AND(A3579=[2]an!$G$38,F3579=[2]an!$E$39,H3579&lt;[2]an!$M$37,S3579="kahepoolne vajaduspõhine",U3579=""),[2]an!$M$40,
IF(AND(A3579=[2]an!$G$38,F3579=[2]an!$E$39,H3579&lt;[2]an!$M$37,S3579="kahepoolne vajaduspõhine",U3579&lt;&gt;""),[2]an!$G$39,
IF(AND(A3579=[2]an!$G$38,F3579=[2]an!$E$39,H3579&lt;[2]an!$M$37,S3579&lt;&gt;"kahepoolne vajaduspõhine"),[2]an!$G$39,
IF(AND(A3579=[2]an!$G$38,F3579=[2]an!$E$42),[2]an!$G$42,
IF(AND(A3579=[2]an!$H$38,F3579=[2]an!$E$40),[2]an!$H$40,IF(AND(A3579=[2]an!$H$38,F3579=[2]an!$E$41),[2]an!$H$41,IF(AND(A3579=[2]an!$H$38,F3579=[2]an!$E$39,H3579&gt;=[2]an!$M$37),[2]an!$H$39,
IF(AND(A3579=[2]an!$H$38,F3579=[2]an!$E$39,H3579&lt;[2]an!$M$37,S3579="kahepoolne vajaduspõhine",U3579=""),[2]an!$M$40,
IF(AND(A3579=[2]an!$H$38,F3579=[2]an!$E$39,H3579&lt;[2]an!$M$37,S3579="kahepoolne vajaduspõhine",U3579&lt;&gt;""),[2]an!$H$39,
IF(AND(A3579=[2]an!$H$38,F3579=[2]an!$E$39,H3579&lt;[2]an!$M$37,S3579&lt;&gt;"kahepoolne vajaduspõhine"),[2]an!$H$39,
IF(AND(A3579=[2]an!$H$38,F3579=[2]an!$E$42),[2]an!$H$42,
IF(AND(A3579=[2]an!$I$38,F3579=[2]an!$E$40),[2]an!$I$40,IF(AND(A3579=[2]an!$I$38,F3579=[2]an!$E$41),[2]an!$I$41,IF(AND(A3579=[2]an!$I$38,F3579=[2]an!$E$39,H3579&gt;=[2]an!$M$37),[2]an!$I$39,
IF(AND(A3579=[2]an!$I$38,F3579=[2]an!$E$39,H3579&lt;[2]an!$M$37,S3579="kahepoolne vajaduspõhine",U3579=""),[2]an!$M$40,
IF(AND(A3579=[2]an!$I$38,F3579=[2]an!$E$39,H3579&lt;[2]an!$M$37,S3579="kahepoolne vajaduspõhine",U3579&lt;&gt;""),[2]an!$I$39,
IF(AND(A3579=[2]an!$I$38,F3579=[2]an!$E$39,H3579&lt;[2]an!$M$37,S3579&lt;&gt;"kahepoolne vajaduspõhine"),[2]an!$I$39,
IF(AND(A3579=[2]an!$I$38,F3579=[2]an!$E$42),[2]an!$I$42,
IF(AND(A3579=[2]an!$J$38,F3579=[2]an!$E$40),[2]an!$J$40,IF(AND(A3579=[2]an!$J$38,F3579=[2]an!$E$41),[2]an!$J$41,IF(AND(A3579=[2]an!$J$38,F3579=[2]an!$E$39,H3579&gt;=[2]an!$M$37),[2]an!$J$39,
IF(AND(A3579=[2]an!$J$38,F3579=[2]an!$E$39,H3579&lt;[2]an!$M$37,S3579="kahepoolne vajaduspõhine",U3579=""),[2]an!$M$40,
IF(AND(A3579=[2]an!$J$38,F3579=[2]an!$E$39,H3579&lt;[2]an!$M$37,S3579="kahepoolne vajaduspõhine",U3579&lt;&gt;""),[2]an!$J$39,
IF(AND(A3579=[2]an!$J$38,F3579=[2]an!$E$39,H3579&lt;[2]an!$M$37,S3579&lt;&gt;"kahepoolne vajaduspõhine"),[2]an!$J$39,
IF(AND(A3579=[2]an!$J$38,F3579=[2]an!$E$42),[2]an!$J$42,""))))))))))))))))))))))))))))</f>
        <v/>
      </c>
      <c r="Y3579" s="17" t="str">
        <f>IFERROR(IF(F3579="Tugigrupp",0,
IF(AND(F3579="Peretoe teenus",H3579&gt;=[2]an!$M$37,RANK(D3579,$D3579:$D3579)+COUNTIFS($D$2:D3579,D3579,$F$2:F3579,F3579)-1&gt;1),"",
IF(AND(F3579="Peretoe teenus",H3579&gt;=[2]an!$M$37,RANK(D3579,$D3579:$D3579)+COUNTIFS($D$2:D3579,D3579,$F$2:F3579,F3579)-1=1,MONTH(H3579)=MONTH(K3579)=TRUE,YEAR(H3579)=YEAR(K3579)=TRUE),((EOMONTH(H3579,0)-H3579+1)*X3579)/DAY(EOMONTH(H3579,0)),
IF(AND(F3579="Peretoe teenus",H3579&gt;=[2]an!$M$37,RANK(D3579,$D3579:$D3579)+COUNTIFS($D$2:D3579,D3579,$F$2:F3579,F3579)-1=1),X3579,
IF(AND(F3579="Peretoe teenus",H3579&lt;[2]an!$M$37,S3579&lt;&gt;"kahepoolne vajaduspõhine",RANK(D3579,$D3579:$D3579)+COUNTIFS($D$2:D3579,D3579,$F$2:F3579,F3579)-1=1),X3579,
IF(AND(F3579="Peretoe teenus",H3579&lt;[2]an!$M$37,S3579&lt;&gt;"kahepoolne vajaduspõhine",RANK(D3579,$D3579:$D3579)+COUNTIFS($D$2:D3579,D3579,$F$2:F3579,F3579)-1&gt;1),"",
IF(AND(F3579="Peretoe teenus",H3579&lt;[2]an!$M$37,S3579="kahepoolne vajaduspõhine",U3579="",RANK(D3579,$D3579:$D3579)+COUNTIFS($D$2:D3579,D3579,$F$2:F3579,F3579)-1=1),X3579,
IF(AND(F3579="Peretoe teenus",H3579&lt;[2]an!$M$37,S3579="kahepoolne vajaduspõhine",U3579="",RANK(D3579,$D3579:$D3579)+COUNTIFS($D$2:D3579,D3579,$F$2:F3579,F3579)-1&gt;1),"",
IF(AND(F3579="Peretoe teenus",H3579&lt;[2]an!$M$37,S3579="kahepoolne vajaduspõhine",U3579&lt;[2]an!$M$37,RANK(D3579,$D3579:$D3579)+COUNTIFS($D$2:D3579,D3579,$F$2:F3579,F3579)-1=1),X3579,
IF(AND(F3579="Peretoe teenus",H3579&lt;[2]an!$M$37,S3579="kahepoolne vajaduspõhine",U3579&lt;[2]an!$M$37,RANK(D3579,$D3579:$D3579)+COUNTIFS($D$2:D3579,D3579,$F$2:F3579,F3579)-1&gt;1),"",
IF(AND(F3579="Peretoe teenus",H3579&lt;[2]an!$M$37,S3579="kahepoolne vajaduspõhine",U3579&gt;=[2]an!$M$37,U3579&lt;=[2]an!$M$38,RANK(D3579,$D3579:$D3579)+COUNTIFS($D$2:D3579,D3579,$F$2:F3579,F3579)-1=1),
((EOMONTH(U3579,0)-U3579+1)*X3579)/DAY(EOMONTH(U3579,0))+(DAY(U3579)-1)*100/DAY(EOMONTH(U3579,0)),
IF(AND(F3579="Peretoe teenus",H3579&lt;[2]an!$M$37,S3579="kahepoolne vajaduspõhine",U3579&gt;=[2]an!$M$37,U3579&lt;=[2]an!$M$38,RANK(D3579,$D3579:$D3579)+COUNTIFS($D$2:D3579,D3579,$F$2:F3579,F3579)-1&gt;1),"",
IF(AND(F3579="Peretoe teenus",H3579&lt;[2]an!$M$37,S3579="kahepoolne vajaduspõhine",U3579&gt;[2]an!$M$38,RANK(D3579,$D3579:$D3579)+COUNTIFS($D$2:D3579,D3579,$F$2:F3579,F3579)-1=1),X3579,
IF(AND(F3579="Peretoe teenus",H3579&lt;[2]an!$M$37,S3579="kahepoolne vajaduspõhine",U3579&gt;[2]an!$M$38,RANK(D3579,$D3579:$D3579)+COUNTIFS($D$2:D3579,D3579,$F$2:F3579,F3579)-1&gt;1),"",X3579*W3579)))))))))))))),"")</f>
        <v/>
      </c>
      <c r="Z3579" s="18" t="str">
        <f t="shared" si="166"/>
        <v/>
      </c>
      <c r="AA3579" s="19" t="str">
        <f>IFERROR(VLOOKUP(E3579,[2]an!$A$3:$B$81,2,FALSE),"")</f>
        <v/>
      </c>
      <c r="AB3579" s="19" t="str">
        <f>IFERROR(VLOOKUP(AA3579,[2]an!$C$2:$D$16,2,FALSE),"")</f>
        <v/>
      </c>
      <c r="AC3579" s="20"/>
      <c r="AD3579" s="21" t="str">
        <f>IF(A3579=[2]an!$F$36,VLOOKUP([2]an!$F$36,[2]an!$F$36:$H$36,3,FALSE),IF(A3579=[2]an!$F$35,VLOOKUP([2]an!$F$35,[2]an!$F$35:$H$35,3,FALSE),IF(A3579=[2]an!$F$33,VLOOKUP([2]an!$F$33,[2]an!$F$33:$H$33,3,FALSE),IF(A3579=[2]an!$F$31,VLOOKUP([2]an!$F$31,[2]an!$F$31:$H$31,3,FALSE),""))))</f>
        <v/>
      </c>
    </row>
    <row r="3580" spans="6:30" x14ac:dyDescent="0.2">
      <c r="F3580" s="10"/>
      <c r="G3580" s="8" t="str">
        <f t="shared" si="167"/>
        <v/>
      </c>
      <c r="H3580" s="13"/>
      <c r="K3580" s="13"/>
      <c r="L3580" s="10"/>
      <c r="M3580" s="10"/>
      <c r="S3580" s="8" t="str">
        <f>IFERROR(VLOOKUP(D3580,[1]peretoe_teenus!$A$2:$L$2000,5,FALSE),"")</f>
        <v/>
      </c>
      <c r="U3580" s="13"/>
      <c r="V3580" s="15" t="str" cm="1">
        <f t="array" ref="V3580">IFERROR(IF(AND(F3580="Tugigrupp",RANK(K3580,$K3580:$K3580)+COUNTIFS($K$2:K3580,K3580,$L$2:L3580,L3580,$M$2:M3580,M3580,$I$2:I3580,I3580,$G$2:G3580,G3580,$F$2:F3580,F3580)-1=1),SUMPRODUCT(($F$2:$F$4154=F3580)*($G$2:$G$4154=G3580)*($K$2:$K$4154=K3580)*($I$2:$I$4154=I3580)*($L$2:$L$4154=L3580)*($M$2:$M$4154=M3580)),""),"")</f>
        <v/>
      </c>
      <c r="W3580" s="15" t="str">
        <f t="shared" si="165"/>
        <v/>
      </c>
      <c r="X3580" s="16" t="str">
        <f>IF(AND(A3580=[2]an!$G$38,F3580=[2]an!$E$40),[2]an!$G$40,IF(AND(A3580=[2]an!$G$38,F3580=[2]an!$E$41),[2]an!$G$41,IF(AND(A3580=[2]an!$G$38,F3580=[2]an!$E$39,H3580&gt;=[2]an!$M$37),[2]an!$G$39,
IF(AND(A3580=[2]an!$G$38,F3580=[2]an!$E$39,H3580&lt;[2]an!$M$37,S3580="kahepoolne vajaduspõhine",U3580=""),[2]an!$M$40,
IF(AND(A3580=[2]an!$G$38,F3580=[2]an!$E$39,H3580&lt;[2]an!$M$37,S3580="kahepoolne vajaduspõhine",U3580&lt;&gt;""),[2]an!$G$39,
IF(AND(A3580=[2]an!$G$38,F3580=[2]an!$E$39,H3580&lt;[2]an!$M$37,S3580&lt;&gt;"kahepoolne vajaduspõhine"),[2]an!$G$39,
IF(AND(A3580=[2]an!$G$38,F3580=[2]an!$E$42),[2]an!$G$42,
IF(AND(A3580=[2]an!$H$38,F3580=[2]an!$E$40),[2]an!$H$40,IF(AND(A3580=[2]an!$H$38,F3580=[2]an!$E$41),[2]an!$H$41,IF(AND(A3580=[2]an!$H$38,F3580=[2]an!$E$39,H3580&gt;=[2]an!$M$37),[2]an!$H$39,
IF(AND(A3580=[2]an!$H$38,F3580=[2]an!$E$39,H3580&lt;[2]an!$M$37,S3580="kahepoolne vajaduspõhine",U3580=""),[2]an!$M$40,
IF(AND(A3580=[2]an!$H$38,F3580=[2]an!$E$39,H3580&lt;[2]an!$M$37,S3580="kahepoolne vajaduspõhine",U3580&lt;&gt;""),[2]an!$H$39,
IF(AND(A3580=[2]an!$H$38,F3580=[2]an!$E$39,H3580&lt;[2]an!$M$37,S3580&lt;&gt;"kahepoolne vajaduspõhine"),[2]an!$H$39,
IF(AND(A3580=[2]an!$H$38,F3580=[2]an!$E$42),[2]an!$H$42,
IF(AND(A3580=[2]an!$I$38,F3580=[2]an!$E$40),[2]an!$I$40,IF(AND(A3580=[2]an!$I$38,F3580=[2]an!$E$41),[2]an!$I$41,IF(AND(A3580=[2]an!$I$38,F3580=[2]an!$E$39,H3580&gt;=[2]an!$M$37),[2]an!$I$39,
IF(AND(A3580=[2]an!$I$38,F3580=[2]an!$E$39,H3580&lt;[2]an!$M$37,S3580="kahepoolne vajaduspõhine",U3580=""),[2]an!$M$40,
IF(AND(A3580=[2]an!$I$38,F3580=[2]an!$E$39,H3580&lt;[2]an!$M$37,S3580="kahepoolne vajaduspõhine",U3580&lt;&gt;""),[2]an!$I$39,
IF(AND(A3580=[2]an!$I$38,F3580=[2]an!$E$39,H3580&lt;[2]an!$M$37,S3580&lt;&gt;"kahepoolne vajaduspõhine"),[2]an!$I$39,
IF(AND(A3580=[2]an!$I$38,F3580=[2]an!$E$42),[2]an!$I$42,
IF(AND(A3580=[2]an!$J$38,F3580=[2]an!$E$40),[2]an!$J$40,IF(AND(A3580=[2]an!$J$38,F3580=[2]an!$E$41),[2]an!$J$41,IF(AND(A3580=[2]an!$J$38,F3580=[2]an!$E$39,H3580&gt;=[2]an!$M$37),[2]an!$J$39,
IF(AND(A3580=[2]an!$J$38,F3580=[2]an!$E$39,H3580&lt;[2]an!$M$37,S3580="kahepoolne vajaduspõhine",U3580=""),[2]an!$M$40,
IF(AND(A3580=[2]an!$J$38,F3580=[2]an!$E$39,H3580&lt;[2]an!$M$37,S3580="kahepoolne vajaduspõhine",U3580&lt;&gt;""),[2]an!$J$39,
IF(AND(A3580=[2]an!$J$38,F3580=[2]an!$E$39,H3580&lt;[2]an!$M$37,S3580&lt;&gt;"kahepoolne vajaduspõhine"),[2]an!$J$39,
IF(AND(A3580=[2]an!$J$38,F3580=[2]an!$E$42),[2]an!$J$42,""))))))))))))))))))))))))))))</f>
        <v/>
      </c>
      <c r="Y3580" s="17" t="str">
        <f>IFERROR(IF(F3580="Tugigrupp",0,
IF(AND(F3580="Peretoe teenus",H3580&gt;=[2]an!$M$37,RANK(D3580,$D3580:$D3580)+COUNTIFS($D$2:D3580,D3580,$F$2:F3580,F3580)-1&gt;1),"",
IF(AND(F3580="Peretoe teenus",H3580&gt;=[2]an!$M$37,RANK(D3580,$D3580:$D3580)+COUNTIFS($D$2:D3580,D3580,$F$2:F3580,F3580)-1=1,MONTH(H3580)=MONTH(K3580)=TRUE,YEAR(H3580)=YEAR(K3580)=TRUE),((EOMONTH(H3580,0)-H3580+1)*X3580)/DAY(EOMONTH(H3580,0)),
IF(AND(F3580="Peretoe teenus",H3580&gt;=[2]an!$M$37,RANK(D3580,$D3580:$D3580)+COUNTIFS($D$2:D3580,D3580,$F$2:F3580,F3580)-1=1),X3580,
IF(AND(F3580="Peretoe teenus",H3580&lt;[2]an!$M$37,S3580&lt;&gt;"kahepoolne vajaduspõhine",RANK(D3580,$D3580:$D3580)+COUNTIFS($D$2:D3580,D3580,$F$2:F3580,F3580)-1=1),X3580,
IF(AND(F3580="Peretoe teenus",H3580&lt;[2]an!$M$37,S3580&lt;&gt;"kahepoolne vajaduspõhine",RANK(D3580,$D3580:$D3580)+COUNTIFS($D$2:D3580,D3580,$F$2:F3580,F3580)-1&gt;1),"",
IF(AND(F3580="Peretoe teenus",H3580&lt;[2]an!$M$37,S3580="kahepoolne vajaduspõhine",U3580="",RANK(D3580,$D3580:$D3580)+COUNTIFS($D$2:D3580,D3580,$F$2:F3580,F3580)-1=1),X3580,
IF(AND(F3580="Peretoe teenus",H3580&lt;[2]an!$M$37,S3580="kahepoolne vajaduspõhine",U3580="",RANK(D3580,$D3580:$D3580)+COUNTIFS($D$2:D3580,D3580,$F$2:F3580,F3580)-1&gt;1),"",
IF(AND(F3580="Peretoe teenus",H3580&lt;[2]an!$M$37,S3580="kahepoolne vajaduspõhine",U3580&lt;[2]an!$M$37,RANK(D3580,$D3580:$D3580)+COUNTIFS($D$2:D3580,D3580,$F$2:F3580,F3580)-1=1),X3580,
IF(AND(F3580="Peretoe teenus",H3580&lt;[2]an!$M$37,S3580="kahepoolne vajaduspõhine",U3580&lt;[2]an!$M$37,RANK(D3580,$D3580:$D3580)+COUNTIFS($D$2:D3580,D3580,$F$2:F3580,F3580)-1&gt;1),"",
IF(AND(F3580="Peretoe teenus",H3580&lt;[2]an!$M$37,S3580="kahepoolne vajaduspõhine",U3580&gt;=[2]an!$M$37,U3580&lt;=[2]an!$M$38,RANK(D3580,$D3580:$D3580)+COUNTIFS($D$2:D3580,D3580,$F$2:F3580,F3580)-1=1),
((EOMONTH(U3580,0)-U3580+1)*X3580)/DAY(EOMONTH(U3580,0))+(DAY(U3580)-1)*100/DAY(EOMONTH(U3580,0)),
IF(AND(F3580="Peretoe teenus",H3580&lt;[2]an!$M$37,S3580="kahepoolne vajaduspõhine",U3580&gt;=[2]an!$M$37,U3580&lt;=[2]an!$M$38,RANK(D3580,$D3580:$D3580)+COUNTIFS($D$2:D3580,D3580,$F$2:F3580,F3580)-1&gt;1),"",
IF(AND(F3580="Peretoe teenus",H3580&lt;[2]an!$M$37,S3580="kahepoolne vajaduspõhine",U3580&gt;[2]an!$M$38,RANK(D3580,$D3580:$D3580)+COUNTIFS($D$2:D3580,D3580,$F$2:F3580,F3580)-1=1),X3580,
IF(AND(F3580="Peretoe teenus",H3580&lt;[2]an!$M$37,S3580="kahepoolne vajaduspõhine",U3580&gt;[2]an!$M$38,RANK(D3580,$D3580:$D3580)+COUNTIFS($D$2:D3580,D3580,$F$2:F3580,F3580)-1&gt;1),"",X3580*W3580)))))))))))))),"")</f>
        <v/>
      </c>
      <c r="Z3580" s="18" t="str">
        <f t="shared" si="166"/>
        <v/>
      </c>
      <c r="AA3580" s="19" t="str">
        <f>IFERROR(VLOOKUP(E3580,[2]an!$A$3:$B$81,2,FALSE),"")</f>
        <v/>
      </c>
      <c r="AB3580" s="19" t="str">
        <f>IFERROR(VLOOKUP(AA3580,[2]an!$C$2:$D$16,2,FALSE),"")</f>
        <v/>
      </c>
      <c r="AC3580" s="20"/>
      <c r="AD3580" s="21" t="str">
        <f>IF(A3580=[2]an!$F$36,VLOOKUP([2]an!$F$36,[2]an!$F$36:$H$36,3,FALSE),IF(A3580=[2]an!$F$35,VLOOKUP([2]an!$F$35,[2]an!$F$35:$H$35,3,FALSE),IF(A3580=[2]an!$F$33,VLOOKUP([2]an!$F$33,[2]an!$F$33:$H$33,3,FALSE),IF(A3580=[2]an!$F$31,VLOOKUP([2]an!$F$31,[2]an!$F$31:$H$31,3,FALSE),""))))</f>
        <v/>
      </c>
    </row>
    <row r="3581" spans="6:30" x14ac:dyDescent="0.2">
      <c r="F3581" s="10"/>
      <c r="G3581" s="8" t="str">
        <f t="shared" si="167"/>
        <v/>
      </c>
      <c r="H3581" s="13"/>
      <c r="K3581" s="13"/>
      <c r="L3581" s="10"/>
      <c r="M3581" s="10"/>
      <c r="S3581" s="8" t="str">
        <f>IFERROR(VLOOKUP(D3581,[1]peretoe_teenus!$A$2:$L$2000,5,FALSE),"")</f>
        <v/>
      </c>
      <c r="U3581" s="13"/>
      <c r="V3581" s="15" t="str" cm="1">
        <f t="array" ref="V3581">IFERROR(IF(AND(F3581="Tugigrupp",RANK(K3581,$K3581:$K3581)+COUNTIFS($K$2:K3581,K3581,$L$2:L3581,L3581,$M$2:M3581,M3581,$I$2:I3581,I3581,$G$2:G3581,G3581,$F$2:F3581,F3581)-1=1),SUMPRODUCT(($F$2:$F$4154=F3581)*($G$2:$G$4154=G3581)*($K$2:$K$4154=K3581)*($I$2:$I$4154=I3581)*($L$2:$L$4154=L3581)*($M$2:$M$4154=M3581)),""),"")</f>
        <v/>
      </c>
      <c r="W3581" s="15" t="str">
        <f t="shared" si="165"/>
        <v/>
      </c>
      <c r="X3581" s="16" t="str">
        <f>IF(AND(A3581=[2]an!$G$38,F3581=[2]an!$E$40),[2]an!$G$40,IF(AND(A3581=[2]an!$G$38,F3581=[2]an!$E$41),[2]an!$G$41,IF(AND(A3581=[2]an!$G$38,F3581=[2]an!$E$39,H3581&gt;=[2]an!$M$37),[2]an!$G$39,
IF(AND(A3581=[2]an!$G$38,F3581=[2]an!$E$39,H3581&lt;[2]an!$M$37,S3581="kahepoolne vajaduspõhine",U3581=""),[2]an!$M$40,
IF(AND(A3581=[2]an!$G$38,F3581=[2]an!$E$39,H3581&lt;[2]an!$M$37,S3581="kahepoolne vajaduspõhine",U3581&lt;&gt;""),[2]an!$G$39,
IF(AND(A3581=[2]an!$G$38,F3581=[2]an!$E$39,H3581&lt;[2]an!$M$37,S3581&lt;&gt;"kahepoolne vajaduspõhine"),[2]an!$G$39,
IF(AND(A3581=[2]an!$G$38,F3581=[2]an!$E$42),[2]an!$G$42,
IF(AND(A3581=[2]an!$H$38,F3581=[2]an!$E$40),[2]an!$H$40,IF(AND(A3581=[2]an!$H$38,F3581=[2]an!$E$41),[2]an!$H$41,IF(AND(A3581=[2]an!$H$38,F3581=[2]an!$E$39,H3581&gt;=[2]an!$M$37),[2]an!$H$39,
IF(AND(A3581=[2]an!$H$38,F3581=[2]an!$E$39,H3581&lt;[2]an!$M$37,S3581="kahepoolne vajaduspõhine",U3581=""),[2]an!$M$40,
IF(AND(A3581=[2]an!$H$38,F3581=[2]an!$E$39,H3581&lt;[2]an!$M$37,S3581="kahepoolne vajaduspõhine",U3581&lt;&gt;""),[2]an!$H$39,
IF(AND(A3581=[2]an!$H$38,F3581=[2]an!$E$39,H3581&lt;[2]an!$M$37,S3581&lt;&gt;"kahepoolne vajaduspõhine"),[2]an!$H$39,
IF(AND(A3581=[2]an!$H$38,F3581=[2]an!$E$42),[2]an!$H$42,
IF(AND(A3581=[2]an!$I$38,F3581=[2]an!$E$40),[2]an!$I$40,IF(AND(A3581=[2]an!$I$38,F3581=[2]an!$E$41),[2]an!$I$41,IF(AND(A3581=[2]an!$I$38,F3581=[2]an!$E$39,H3581&gt;=[2]an!$M$37),[2]an!$I$39,
IF(AND(A3581=[2]an!$I$38,F3581=[2]an!$E$39,H3581&lt;[2]an!$M$37,S3581="kahepoolne vajaduspõhine",U3581=""),[2]an!$M$40,
IF(AND(A3581=[2]an!$I$38,F3581=[2]an!$E$39,H3581&lt;[2]an!$M$37,S3581="kahepoolne vajaduspõhine",U3581&lt;&gt;""),[2]an!$I$39,
IF(AND(A3581=[2]an!$I$38,F3581=[2]an!$E$39,H3581&lt;[2]an!$M$37,S3581&lt;&gt;"kahepoolne vajaduspõhine"),[2]an!$I$39,
IF(AND(A3581=[2]an!$I$38,F3581=[2]an!$E$42),[2]an!$I$42,
IF(AND(A3581=[2]an!$J$38,F3581=[2]an!$E$40),[2]an!$J$40,IF(AND(A3581=[2]an!$J$38,F3581=[2]an!$E$41),[2]an!$J$41,IF(AND(A3581=[2]an!$J$38,F3581=[2]an!$E$39,H3581&gt;=[2]an!$M$37),[2]an!$J$39,
IF(AND(A3581=[2]an!$J$38,F3581=[2]an!$E$39,H3581&lt;[2]an!$M$37,S3581="kahepoolne vajaduspõhine",U3581=""),[2]an!$M$40,
IF(AND(A3581=[2]an!$J$38,F3581=[2]an!$E$39,H3581&lt;[2]an!$M$37,S3581="kahepoolne vajaduspõhine",U3581&lt;&gt;""),[2]an!$J$39,
IF(AND(A3581=[2]an!$J$38,F3581=[2]an!$E$39,H3581&lt;[2]an!$M$37,S3581&lt;&gt;"kahepoolne vajaduspõhine"),[2]an!$J$39,
IF(AND(A3581=[2]an!$J$38,F3581=[2]an!$E$42),[2]an!$J$42,""))))))))))))))))))))))))))))</f>
        <v/>
      </c>
      <c r="Y3581" s="17" t="str">
        <f>IFERROR(IF(F3581="Tugigrupp",0,
IF(AND(F3581="Peretoe teenus",H3581&gt;=[2]an!$M$37,RANK(D3581,$D3581:$D3581)+COUNTIFS($D$2:D3581,D3581,$F$2:F3581,F3581)-1&gt;1),"",
IF(AND(F3581="Peretoe teenus",H3581&gt;=[2]an!$M$37,RANK(D3581,$D3581:$D3581)+COUNTIFS($D$2:D3581,D3581,$F$2:F3581,F3581)-1=1,MONTH(H3581)=MONTH(K3581)=TRUE,YEAR(H3581)=YEAR(K3581)=TRUE),((EOMONTH(H3581,0)-H3581+1)*X3581)/DAY(EOMONTH(H3581,0)),
IF(AND(F3581="Peretoe teenus",H3581&gt;=[2]an!$M$37,RANK(D3581,$D3581:$D3581)+COUNTIFS($D$2:D3581,D3581,$F$2:F3581,F3581)-1=1),X3581,
IF(AND(F3581="Peretoe teenus",H3581&lt;[2]an!$M$37,S3581&lt;&gt;"kahepoolne vajaduspõhine",RANK(D3581,$D3581:$D3581)+COUNTIFS($D$2:D3581,D3581,$F$2:F3581,F3581)-1=1),X3581,
IF(AND(F3581="Peretoe teenus",H3581&lt;[2]an!$M$37,S3581&lt;&gt;"kahepoolne vajaduspõhine",RANK(D3581,$D3581:$D3581)+COUNTIFS($D$2:D3581,D3581,$F$2:F3581,F3581)-1&gt;1),"",
IF(AND(F3581="Peretoe teenus",H3581&lt;[2]an!$M$37,S3581="kahepoolne vajaduspõhine",U3581="",RANK(D3581,$D3581:$D3581)+COUNTIFS($D$2:D3581,D3581,$F$2:F3581,F3581)-1=1),X3581,
IF(AND(F3581="Peretoe teenus",H3581&lt;[2]an!$M$37,S3581="kahepoolne vajaduspõhine",U3581="",RANK(D3581,$D3581:$D3581)+COUNTIFS($D$2:D3581,D3581,$F$2:F3581,F3581)-1&gt;1),"",
IF(AND(F3581="Peretoe teenus",H3581&lt;[2]an!$M$37,S3581="kahepoolne vajaduspõhine",U3581&lt;[2]an!$M$37,RANK(D3581,$D3581:$D3581)+COUNTIFS($D$2:D3581,D3581,$F$2:F3581,F3581)-1=1),X3581,
IF(AND(F3581="Peretoe teenus",H3581&lt;[2]an!$M$37,S3581="kahepoolne vajaduspõhine",U3581&lt;[2]an!$M$37,RANK(D3581,$D3581:$D3581)+COUNTIFS($D$2:D3581,D3581,$F$2:F3581,F3581)-1&gt;1),"",
IF(AND(F3581="Peretoe teenus",H3581&lt;[2]an!$M$37,S3581="kahepoolne vajaduspõhine",U3581&gt;=[2]an!$M$37,U3581&lt;=[2]an!$M$38,RANK(D3581,$D3581:$D3581)+COUNTIFS($D$2:D3581,D3581,$F$2:F3581,F3581)-1=1),
((EOMONTH(U3581,0)-U3581+1)*X3581)/DAY(EOMONTH(U3581,0))+(DAY(U3581)-1)*100/DAY(EOMONTH(U3581,0)),
IF(AND(F3581="Peretoe teenus",H3581&lt;[2]an!$M$37,S3581="kahepoolne vajaduspõhine",U3581&gt;=[2]an!$M$37,U3581&lt;=[2]an!$M$38,RANK(D3581,$D3581:$D3581)+COUNTIFS($D$2:D3581,D3581,$F$2:F3581,F3581)-1&gt;1),"",
IF(AND(F3581="Peretoe teenus",H3581&lt;[2]an!$M$37,S3581="kahepoolne vajaduspõhine",U3581&gt;[2]an!$M$38,RANK(D3581,$D3581:$D3581)+COUNTIFS($D$2:D3581,D3581,$F$2:F3581,F3581)-1=1),X3581,
IF(AND(F3581="Peretoe teenus",H3581&lt;[2]an!$M$37,S3581="kahepoolne vajaduspõhine",U3581&gt;[2]an!$M$38,RANK(D3581,$D3581:$D3581)+COUNTIFS($D$2:D3581,D3581,$F$2:F3581,F3581)-1&gt;1),"",X3581*W3581)))))))))))))),"")</f>
        <v/>
      </c>
      <c r="Z3581" s="18" t="str">
        <f t="shared" si="166"/>
        <v/>
      </c>
      <c r="AA3581" s="19" t="str">
        <f>IFERROR(VLOOKUP(E3581,[2]an!$A$3:$B$81,2,FALSE),"")</f>
        <v/>
      </c>
      <c r="AB3581" s="19" t="str">
        <f>IFERROR(VLOOKUP(AA3581,[2]an!$C$2:$D$16,2,FALSE),"")</f>
        <v/>
      </c>
      <c r="AC3581" s="20"/>
      <c r="AD3581" s="21" t="str">
        <f>IF(A3581=[2]an!$F$36,VLOOKUP([2]an!$F$36,[2]an!$F$36:$H$36,3,FALSE),IF(A3581=[2]an!$F$35,VLOOKUP([2]an!$F$35,[2]an!$F$35:$H$35,3,FALSE),IF(A3581=[2]an!$F$33,VLOOKUP([2]an!$F$33,[2]an!$F$33:$H$33,3,FALSE),IF(A3581=[2]an!$F$31,VLOOKUP([2]an!$F$31,[2]an!$F$31:$H$31,3,FALSE),""))))</f>
        <v/>
      </c>
    </row>
    <row r="3582" spans="6:30" x14ac:dyDescent="0.2">
      <c r="F3582" s="10"/>
      <c r="G3582" s="8" t="str">
        <f t="shared" si="167"/>
        <v/>
      </c>
      <c r="H3582" s="13"/>
      <c r="K3582" s="13"/>
      <c r="L3582" s="10"/>
      <c r="M3582" s="10"/>
      <c r="S3582" s="8" t="str">
        <f>IFERROR(VLOOKUP(D3582,[1]peretoe_teenus!$A$2:$L$2000,5,FALSE),"")</f>
        <v/>
      </c>
      <c r="U3582" s="13"/>
      <c r="V3582" s="15" t="str" cm="1">
        <f t="array" ref="V3582">IFERROR(IF(AND(F3582="Tugigrupp",RANK(K3582,$K3582:$K3582)+COUNTIFS($K$2:K3582,K3582,$L$2:L3582,L3582,$M$2:M3582,M3582,$I$2:I3582,I3582,$G$2:G3582,G3582,$F$2:F3582,F3582)-1=1),SUMPRODUCT(($F$2:$F$4154=F3582)*($G$2:$G$4154=G3582)*($K$2:$K$4154=K3582)*($I$2:$I$4154=I3582)*($L$2:$L$4154=L3582)*($M$2:$M$4154=M3582)),""),"")</f>
        <v/>
      </c>
      <c r="W3582" s="15" t="str">
        <f t="shared" si="165"/>
        <v/>
      </c>
      <c r="X3582" s="16" t="str">
        <f>IF(AND(A3582=[2]an!$G$38,F3582=[2]an!$E$40),[2]an!$G$40,IF(AND(A3582=[2]an!$G$38,F3582=[2]an!$E$41),[2]an!$G$41,IF(AND(A3582=[2]an!$G$38,F3582=[2]an!$E$39,H3582&gt;=[2]an!$M$37),[2]an!$G$39,
IF(AND(A3582=[2]an!$G$38,F3582=[2]an!$E$39,H3582&lt;[2]an!$M$37,S3582="kahepoolne vajaduspõhine",U3582=""),[2]an!$M$40,
IF(AND(A3582=[2]an!$G$38,F3582=[2]an!$E$39,H3582&lt;[2]an!$M$37,S3582="kahepoolne vajaduspõhine",U3582&lt;&gt;""),[2]an!$G$39,
IF(AND(A3582=[2]an!$G$38,F3582=[2]an!$E$39,H3582&lt;[2]an!$M$37,S3582&lt;&gt;"kahepoolne vajaduspõhine"),[2]an!$G$39,
IF(AND(A3582=[2]an!$G$38,F3582=[2]an!$E$42),[2]an!$G$42,
IF(AND(A3582=[2]an!$H$38,F3582=[2]an!$E$40),[2]an!$H$40,IF(AND(A3582=[2]an!$H$38,F3582=[2]an!$E$41),[2]an!$H$41,IF(AND(A3582=[2]an!$H$38,F3582=[2]an!$E$39,H3582&gt;=[2]an!$M$37),[2]an!$H$39,
IF(AND(A3582=[2]an!$H$38,F3582=[2]an!$E$39,H3582&lt;[2]an!$M$37,S3582="kahepoolne vajaduspõhine",U3582=""),[2]an!$M$40,
IF(AND(A3582=[2]an!$H$38,F3582=[2]an!$E$39,H3582&lt;[2]an!$M$37,S3582="kahepoolne vajaduspõhine",U3582&lt;&gt;""),[2]an!$H$39,
IF(AND(A3582=[2]an!$H$38,F3582=[2]an!$E$39,H3582&lt;[2]an!$M$37,S3582&lt;&gt;"kahepoolne vajaduspõhine"),[2]an!$H$39,
IF(AND(A3582=[2]an!$H$38,F3582=[2]an!$E$42),[2]an!$H$42,
IF(AND(A3582=[2]an!$I$38,F3582=[2]an!$E$40),[2]an!$I$40,IF(AND(A3582=[2]an!$I$38,F3582=[2]an!$E$41),[2]an!$I$41,IF(AND(A3582=[2]an!$I$38,F3582=[2]an!$E$39,H3582&gt;=[2]an!$M$37),[2]an!$I$39,
IF(AND(A3582=[2]an!$I$38,F3582=[2]an!$E$39,H3582&lt;[2]an!$M$37,S3582="kahepoolne vajaduspõhine",U3582=""),[2]an!$M$40,
IF(AND(A3582=[2]an!$I$38,F3582=[2]an!$E$39,H3582&lt;[2]an!$M$37,S3582="kahepoolne vajaduspõhine",U3582&lt;&gt;""),[2]an!$I$39,
IF(AND(A3582=[2]an!$I$38,F3582=[2]an!$E$39,H3582&lt;[2]an!$M$37,S3582&lt;&gt;"kahepoolne vajaduspõhine"),[2]an!$I$39,
IF(AND(A3582=[2]an!$I$38,F3582=[2]an!$E$42),[2]an!$I$42,
IF(AND(A3582=[2]an!$J$38,F3582=[2]an!$E$40),[2]an!$J$40,IF(AND(A3582=[2]an!$J$38,F3582=[2]an!$E$41),[2]an!$J$41,IF(AND(A3582=[2]an!$J$38,F3582=[2]an!$E$39,H3582&gt;=[2]an!$M$37),[2]an!$J$39,
IF(AND(A3582=[2]an!$J$38,F3582=[2]an!$E$39,H3582&lt;[2]an!$M$37,S3582="kahepoolne vajaduspõhine",U3582=""),[2]an!$M$40,
IF(AND(A3582=[2]an!$J$38,F3582=[2]an!$E$39,H3582&lt;[2]an!$M$37,S3582="kahepoolne vajaduspõhine",U3582&lt;&gt;""),[2]an!$J$39,
IF(AND(A3582=[2]an!$J$38,F3582=[2]an!$E$39,H3582&lt;[2]an!$M$37,S3582&lt;&gt;"kahepoolne vajaduspõhine"),[2]an!$J$39,
IF(AND(A3582=[2]an!$J$38,F3582=[2]an!$E$42),[2]an!$J$42,""))))))))))))))))))))))))))))</f>
        <v/>
      </c>
      <c r="Y3582" s="17" t="str">
        <f>IFERROR(IF(F3582="Tugigrupp",0,
IF(AND(F3582="Peretoe teenus",H3582&gt;=[2]an!$M$37,RANK(D3582,$D3582:$D3582)+COUNTIFS($D$2:D3582,D3582,$F$2:F3582,F3582)-1&gt;1),"",
IF(AND(F3582="Peretoe teenus",H3582&gt;=[2]an!$M$37,RANK(D3582,$D3582:$D3582)+COUNTIFS($D$2:D3582,D3582,$F$2:F3582,F3582)-1=1,MONTH(H3582)=MONTH(K3582)=TRUE,YEAR(H3582)=YEAR(K3582)=TRUE),((EOMONTH(H3582,0)-H3582+1)*X3582)/DAY(EOMONTH(H3582,0)),
IF(AND(F3582="Peretoe teenus",H3582&gt;=[2]an!$M$37,RANK(D3582,$D3582:$D3582)+COUNTIFS($D$2:D3582,D3582,$F$2:F3582,F3582)-1=1),X3582,
IF(AND(F3582="Peretoe teenus",H3582&lt;[2]an!$M$37,S3582&lt;&gt;"kahepoolne vajaduspõhine",RANK(D3582,$D3582:$D3582)+COUNTIFS($D$2:D3582,D3582,$F$2:F3582,F3582)-1=1),X3582,
IF(AND(F3582="Peretoe teenus",H3582&lt;[2]an!$M$37,S3582&lt;&gt;"kahepoolne vajaduspõhine",RANK(D3582,$D3582:$D3582)+COUNTIFS($D$2:D3582,D3582,$F$2:F3582,F3582)-1&gt;1),"",
IF(AND(F3582="Peretoe teenus",H3582&lt;[2]an!$M$37,S3582="kahepoolne vajaduspõhine",U3582="",RANK(D3582,$D3582:$D3582)+COUNTIFS($D$2:D3582,D3582,$F$2:F3582,F3582)-1=1),X3582,
IF(AND(F3582="Peretoe teenus",H3582&lt;[2]an!$M$37,S3582="kahepoolne vajaduspõhine",U3582="",RANK(D3582,$D3582:$D3582)+COUNTIFS($D$2:D3582,D3582,$F$2:F3582,F3582)-1&gt;1),"",
IF(AND(F3582="Peretoe teenus",H3582&lt;[2]an!$M$37,S3582="kahepoolne vajaduspõhine",U3582&lt;[2]an!$M$37,RANK(D3582,$D3582:$D3582)+COUNTIFS($D$2:D3582,D3582,$F$2:F3582,F3582)-1=1),X3582,
IF(AND(F3582="Peretoe teenus",H3582&lt;[2]an!$M$37,S3582="kahepoolne vajaduspõhine",U3582&lt;[2]an!$M$37,RANK(D3582,$D3582:$D3582)+COUNTIFS($D$2:D3582,D3582,$F$2:F3582,F3582)-1&gt;1),"",
IF(AND(F3582="Peretoe teenus",H3582&lt;[2]an!$M$37,S3582="kahepoolne vajaduspõhine",U3582&gt;=[2]an!$M$37,U3582&lt;=[2]an!$M$38,RANK(D3582,$D3582:$D3582)+COUNTIFS($D$2:D3582,D3582,$F$2:F3582,F3582)-1=1),
((EOMONTH(U3582,0)-U3582+1)*X3582)/DAY(EOMONTH(U3582,0))+(DAY(U3582)-1)*100/DAY(EOMONTH(U3582,0)),
IF(AND(F3582="Peretoe teenus",H3582&lt;[2]an!$M$37,S3582="kahepoolne vajaduspõhine",U3582&gt;=[2]an!$M$37,U3582&lt;=[2]an!$M$38,RANK(D3582,$D3582:$D3582)+COUNTIFS($D$2:D3582,D3582,$F$2:F3582,F3582)-1&gt;1),"",
IF(AND(F3582="Peretoe teenus",H3582&lt;[2]an!$M$37,S3582="kahepoolne vajaduspõhine",U3582&gt;[2]an!$M$38,RANK(D3582,$D3582:$D3582)+COUNTIFS($D$2:D3582,D3582,$F$2:F3582,F3582)-1=1),X3582,
IF(AND(F3582="Peretoe teenus",H3582&lt;[2]an!$M$37,S3582="kahepoolne vajaduspõhine",U3582&gt;[2]an!$M$38,RANK(D3582,$D3582:$D3582)+COUNTIFS($D$2:D3582,D3582,$F$2:F3582,F3582)-1&gt;1),"",X3582*W3582)))))))))))))),"")</f>
        <v/>
      </c>
      <c r="Z3582" s="18" t="str">
        <f t="shared" si="166"/>
        <v/>
      </c>
      <c r="AA3582" s="19" t="str">
        <f>IFERROR(VLOOKUP(E3582,[2]an!$A$3:$B$81,2,FALSE),"")</f>
        <v/>
      </c>
      <c r="AB3582" s="19" t="str">
        <f>IFERROR(VLOOKUP(AA3582,[2]an!$C$2:$D$16,2,FALSE),"")</f>
        <v/>
      </c>
      <c r="AC3582" s="20"/>
      <c r="AD3582" s="21" t="str">
        <f>IF(A3582=[2]an!$F$36,VLOOKUP([2]an!$F$36,[2]an!$F$36:$H$36,3,FALSE),IF(A3582=[2]an!$F$35,VLOOKUP([2]an!$F$35,[2]an!$F$35:$H$35,3,FALSE),IF(A3582=[2]an!$F$33,VLOOKUP([2]an!$F$33,[2]an!$F$33:$H$33,3,FALSE),IF(A3582=[2]an!$F$31,VLOOKUP([2]an!$F$31,[2]an!$F$31:$H$31,3,FALSE),""))))</f>
        <v/>
      </c>
    </row>
    <row r="3583" spans="6:30" x14ac:dyDescent="0.2">
      <c r="F3583" s="10"/>
      <c r="G3583" s="8" t="str">
        <f t="shared" si="167"/>
        <v/>
      </c>
      <c r="H3583" s="13"/>
      <c r="K3583" s="13"/>
      <c r="L3583" s="10"/>
      <c r="M3583" s="10"/>
      <c r="S3583" s="8" t="str">
        <f>IFERROR(VLOOKUP(D3583,[1]peretoe_teenus!$A$2:$L$2000,5,FALSE),"")</f>
        <v/>
      </c>
      <c r="U3583" s="13"/>
      <c r="V3583" s="15" t="str" cm="1">
        <f t="array" ref="V3583">IFERROR(IF(AND(F3583="Tugigrupp",RANK(K3583,$K3583:$K3583)+COUNTIFS($K$2:K3583,K3583,$L$2:L3583,L3583,$M$2:M3583,M3583,$I$2:I3583,I3583,$G$2:G3583,G3583,$F$2:F3583,F3583)-1=1),SUMPRODUCT(($F$2:$F$4154=F3583)*($G$2:$G$4154=G3583)*($K$2:$K$4154=K3583)*($I$2:$I$4154=I3583)*($L$2:$L$4154=L3583)*($M$2:$M$4154=M3583)),""),"")</f>
        <v/>
      </c>
      <c r="W3583" s="15" t="str">
        <f t="shared" si="165"/>
        <v/>
      </c>
      <c r="X3583" s="16" t="str">
        <f>IF(AND(A3583=[2]an!$G$38,F3583=[2]an!$E$40),[2]an!$G$40,IF(AND(A3583=[2]an!$G$38,F3583=[2]an!$E$41),[2]an!$G$41,IF(AND(A3583=[2]an!$G$38,F3583=[2]an!$E$39,H3583&gt;=[2]an!$M$37),[2]an!$G$39,
IF(AND(A3583=[2]an!$G$38,F3583=[2]an!$E$39,H3583&lt;[2]an!$M$37,S3583="kahepoolne vajaduspõhine",U3583=""),[2]an!$M$40,
IF(AND(A3583=[2]an!$G$38,F3583=[2]an!$E$39,H3583&lt;[2]an!$M$37,S3583="kahepoolne vajaduspõhine",U3583&lt;&gt;""),[2]an!$G$39,
IF(AND(A3583=[2]an!$G$38,F3583=[2]an!$E$39,H3583&lt;[2]an!$M$37,S3583&lt;&gt;"kahepoolne vajaduspõhine"),[2]an!$G$39,
IF(AND(A3583=[2]an!$G$38,F3583=[2]an!$E$42),[2]an!$G$42,
IF(AND(A3583=[2]an!$H$38,F3583=[2]an!$E$40),[2]an!$H$40,IF(AND(A3583=[2]an!$H$38,F3583=[2]an!$E$41),[2]an!$H$41,IF(AND(A3583=[2]an!$H$38,F3583=[2]an!$E$39,H3583&gt;=[2]an!$M$37),[2]an!$H$39,
IF(AND(A3583=[2]an!$H$38,F3583=[2]an!$E$39,H3583&lt;[2]an!$M$37,S3583="kahepoolne vajaduspõhine",U3583=""),[2]an!$M$40,
IF(AND(A3583=[2]an!$H$38,F3583=[2]an!$E$39,H3583&lt;[2]an!$M$37,S3583="kahepoolne vajaduspõhine",U3583&lt;&gt;""),[2]an!$H$39,
IF(AND(A3583=[2]an!$H$38,F3583=[2]an!$E$39,H3583&lt;[2]an!$M$37,S3583&lt;&gt;"kahepoolne vajaduspõhine"),[2]an!$H$39,
IF(AND(A3583=[2]an!$H$38,F3583=[2]an!$E$42),[2]an!$H$42,
IF(AND(A3583=[2]an!$I$38,F3583=[2]an!$E$40),[2]an!$I$40,IF(AND(A3583=[2]an!$I$38,F3583=[2]an!$E$41),[2]an!$I$41,IF(AND(A3583=[2]an!$I$38,F3583=[2]an!$E$39,H3583&gt;=[2]an!$M$37),[2]an!$I$39,
IF(AND(A3583=[2]an!$I$38,F3583=[2]an!$E$39,H3583&lt;[2]an!$M$37,S3583="kahepoolne vajaduspõhine",U3583=""),[2]an!$M$40,
IF(AND(A3583=[2]an!$I$38,F3583=[2]an!$E$39,H3583&lt;[2]an!$M$37,S3583="kahepoolne vajaduspõhine",U3583&lt;&gt;""),[2]an!$I$39,
IF(AND(A3583=[2]an!$I$38,F3583=[2]an!$E$39,H3583&lt;[2]an!$M$37,S3583&lt;&gt;"kahepoolne vajaduspõhine"),[2]an!$I$39,
IF(AND(A3583=[2]an!$I$38,F3583=[2]an!$E$42),[2]an!$I$42,
IF(AND(A3583=[2]an!$J$38,F3583=[2]an!$E$40),[2]an!$J$40,IF(AND(A3583=[2]an!$J$38,F3583=[2]an!$E$41),[2]an!$J$41,IF(AND(A3583=[2]an!$J$38,F3583=[2]an!$E$39,H3583&gt;=[2]an!$M$37),[2]an!$J$39,
IF(AND(A3583=[2]an!$J$38,F3583=[2]an!$E$39,H3583&lt;[2]an!$M$37,S3583="kahepoolne vajaduspõhine",U3583=""),[2]an!$M$40,
IF(AND(A3583=[2]an!$J$38,F3583=[2]an!$E$39,H3583&lt;[2]an!$M$37,S3583="kahepoolne vajaduspõhine",U3583&lt;&gt;""),[2]an!$J$39,
IF(AND(A3583=[2]an!$J$38,F3583=[2]an!$E$39,H3583&lt;[2]an!$M$37,S3583&lt;&gt;"kahepoolne vajaduspõhine"),[2]an!$J$39,
IF(AND(A3583=[2]an!$J$38,F3583=[2]an!$E$42),[2]an!$J$42,""))))))))))))))))))))))))))))</f>
        <v/>
      </c>
      <c r="Y3583" s="17" t="str">
        <f>IFERROR(IF(F3583="Tugigrupp",0,
IF(AND(F3583="Peretoe teenus",H3583&gt;=[2]an!$M$37,RANK(D3583,$D3583:$D3583)+COUNTIFS($D$2:D3583,D3583,$F$2:F3583,F3583)-1&gt;1),"",
IF(AND(F3583="Peretoe teenus",H3583&gt;=[2]an!$M$37,RANK(D3583,$D3583:$D3583)+COUNTIFS($D$2:D3583,D3583,$F$2:F3583,F3583)-1=1,MONTH(H3583)=MONTH(K3583)=TRUE,YEAR(H3583)=YEAR(K3583)=TRUE),((EOMONTH(H3583,0)-H3583+1)*X3583)/DAY(EOMONTH(H3583,0)),
IF(AND(F3583="Peretoe teenus",H3583&gt;=[2]an!$M$37,RANK(D3583,$D3583:$D3583)+COUNTIFS($D$2:D3583,D3583,$F$2:F3583,F3583)-1=1),X3583,
IF(AND(F3583="Peretoe teenus",H3583&lt;[2]an!$M$37,S3583&lt;&gt;"kahepoolne vajaduspõhine",RANK(D3583,$D3583:$D3583)+COUNTIFS($D$2:D3583,D3583,$F$2:F3583,F3583)-1=1),X3583,
IF(AND(F3583="Peretoe teenus",H3583&lt;[2]an!$M$37,S3583&lt;&gt;"kahepoolne vajaduspõhine",RANK(D3583,$D3583:$D3583)+COUNTIFS($D$2:D3583,D3583,$F$2:F3583,F3583)-1&gt;1),"",
IF(AND(F3583="Peretoe teenus",H3583&lt;[2]an!$M$37,S3583="kahepoolne vajaduspõhine",U3583="",RANK(D3583,$D3583:$D3583)+COUNTIFS($D$2:D3583,D3583,$F$2:F3583,F3583)-1=1),X3583,
IF(AND(F3583="Peretoe teenus",H3583&lt;[2]an!$M$37,S3583="kahepoolne vajaduspõhine",U3583="",RANK(D3583,$D3583:$D3583)+COUNTIFS($D$2:D3583,D3583,$F$2:F3583,F3583)-1&gt;1),"",
IF(AND(F3583="Peretoe teenus",H3583&lt;[2]an!$M$37,S3583="kahepoolne vajaduspõhine",U3583&lt;[2]an!$M$37,RANK(D3583,$D3583:$D3583)+COUNTIFS($D$2:D3583,D3583,$F$2:F3583,F3583)-1=1),X3583,
IF(AND(F3583="Peretoe teenus",H3583&lt;[2]an!$M$37,S3583="kahepoolne vajaduspõhine",U3583&lt;[2]an!$M$37,RANK(D3583,$D3583:$D3583)+COUNTIFS($D$2:D3583,D3583,$F$2:F3583,F3583)-1&gt;1),"",
IF(AND(F3583="Peretoe teenus",H3583&lt;[2]an!$M$37,S3583="kahepoolne vajaduspõhine",U3583&gt;=[2]an!$M$37,U3583&lt;=[2]an!$M$38,RANK(D3583,$D3583:$D3583)+COUNTIFS($D$2:D3583,D3583,$F$2:F3583,F3583)-1=1),
((EOMONTH(U3583,0)-U3583+1)*X3583)/DAY(EOMONTH(U3583,0))+(DAY(U3583)-1)*100/DAY(EOMONTH(U3583,0)),
IF(AND(F3583="Peretoe teenus",H3583&lt;[2]an!$M$37,S3583="kahepoolne vajaduspõhine",U3583&gt;=[2]an!$M$37,U3583&lt;=[2]an!$M$38,RANK(D3583,$D3583:$D3583)+COUNTIFS($D$2:D3583,D3583,$F$2:F3583,F3583)-1&gt;1),"",
IF(AND(F3583="Peretoe teenus",H3583&lt;[2]an!$M$37,S3583="kahepoolne vajaduspõhine",U3583&gt;[2]an!$M$38,RANK(D3583,$D3583:$D3583)+COUNTIFS($D$2:D3583,D3583,$F$2:F3583,F3583)-1=1),X3583,
IF(AND(F3583="Peretoe teenus",H3583&lt;[2]an!$M$37,S3583="kahepoolne vajaduspõhine",U3583&gt;[2]an!$M$38,RANK(D3583,$D3583:$D3583)+COUNTIFS($D$2:D3583,D3583,$F$2:F3583,F3583)-1&gt;1),"",X3583*W3583)))))))))))))),"")</f>
        <v/>
      </c>
      <c r="Z3583" s="18" t="str">
        <f t="shared" si="166"/>
        <v/>
      </c>
      <c r="AA3583" s="19" t="str">
        <f>IFERROR(VLOOKUP(E3583,[2]an!$A$3:$B$81,2,FALSE),"")</f>
        <v/>
      </c>
      <c r="AB3583" s="19" t="str">
        <f>IFERROR(VLOOKUP(AA3583,[2]an!$C$2:$D$16,2,FALSE),"")</f>
        <v/>
      </c>
      <c r="AC3583" s="20"/>
      <c r="AD3583" s="21" t="str">
        <f>IF(A3583=[2]an!$F$36,VLOOKUP([2]an!$F$36,[2]an!$F$36:$H$36,3,FALSE),IF(A3583=[2]an!$F$35,VLOOKUP([2]an!$F$35,[2]an!$F$35:$H$35,3,FALSE),IF(A3583=[2]an!$F$33,VLOOKUP([2]an!$F$33,[2]an!$F$33:$H$33,3,FALSE),IF(A3583=[2]an!$F$31,VLOOKUP([2]an!$F$31,[2]an!$F$31:$H$31,3,FALSE),""))))</f>
        <v/>
      </c>
    </row>
    <row r="3584" spans="6:30" x14ac:dyDescent="0.2">
      <c r="F3584" s="10"/>
      <c r="G3584" s="8" t="str">
        <f t="shared" si="167"/>
        <v/>
      </c>
      <c r="H3584" s="13"/>
      <c r="K3584" s="13"/>
      <c r="L3584" s="10"/>
      <c r="M3584" s="10"/>
      <c r="S3584" s="8" t="str">
        <f>IFERROR(VLOOKUP(D3584,[1]peretoe_teenus!$A$2:$L$2000,5,FALSE),"")</f>
        <v/>
      </c>
      <c r="U3584" s="13"/>
      <c r="V3584" s="15" t="str" cm="1">
        <f t="array" ref="V3584">IFERROR(IF(AND(F3584="Tugigrupp",RANK(K3584,$K3584:$K3584)+COUNTIFS($K$2:K3584,K3584,$L$2:L3584,L3584,$M$2:M3584,M3584,$I$2:I3584,I3584,$G$2:G3584,G3584,$F$2:F3584,F3584)-1=1),SUMPRODUCT(($F$2:$F$4154=F3584)*($G$2:$G$4154=G3584)*($K$2:$K$4154=K3584)*($I$2:$I$4154=I3584)*($L$2:$L$4154=L3584)*($M$2:$M$4154=M3584)),""),"")</f>
        <v/>
      </c>
      <c r="W3584" s="15" t="str">
        <f t="shared" si="165"/>
        <v/>
      </c>
      <c r="X3584" s="16" t="str">
        <f>IF(AND(A3584=[2]an!$G$38,F3584=[2]an!$E$40),[2]an!$G$40,IF(AND(A3584=[2]an!$G$38,F3584=[2]an!$E$41),[2]an!$G$41,IF(AND(A3584=[2]an!$G$38,F3584=[2]an!$E$39,H3584&gt;=[2]an!$M$37),[2]an!$G$39,
IF(AND(A3584=[2]an!$G$38,F3584=[2]an!$E$39,H3584&lt;[2]an!$M$37,S3584="kahepoolne vajaduspõhine",U3584=""),[2]an!$M$40,
IF(AND(A3584=[2]an!$G$38,F3584=[2]an!$E$39,H3584&lt;[2]an!$M$37,S3584="kahepoolne vajaduspõhine",U3584&lt;&gt;""),[2]an!$G$39,
IF(AND(A3584=[2]an!$G$38,F3584=[2]an!$E$39,H3584&lt;[2]an!$M$37,S3584&lt;&gt;"kahepoolne vajaduspõhine"),[2]an!$G$39,
IF(AND(A3584=[2]an!$G$38,F3584=[2]an!$E$42),[2]an!$G$42,
IF(AND(A3584=[2]an!$H$38,F3584=[2]an!$E$40),[2]an!$H$40,IF(AND(A3584=[2]an!$H$38,F3584=[2]an!$E$41),[2]an!$H$41,IF(AND(A3584=[2]an!$H$38,F3584=[2]an!$E$39,H3584&gt;=[2]an!$M$37),[2]an!$H$39,
IF(AND(A3584=[2]an!$H$38,F3584=[2]an!$E$39,H3584&lt;[2]an!$M$37,S3584="kahepoolne vajaduspõhine",U3584=""),[2]an!$M$40,
IF(AND(A3584=[2]an!$H$38,F3584=[2]an!$E$39,H3584&lt;[2]an!$M$37,S3584="kahepoolne vajaduspõhine",U3584&lt;&gt;""),[2]an!$H$39,
IF(AND(A3584=[2]an!$H$38,F3584=[2]an!$E$39,H3584&lt;[2]an!$M$37,S3584&lt;&gt;"kahepoolne vajaduspõhine"),[2]an!$H$39,
IF(AND(A3584=[2]an!$H$38,F3584=[2]an!$E$42),[2]an!$H$42,
IF(AND(A3584=[2]an!$I$38,F3584=[2]an!$E$40),[2]an!$I$40,IF(AND(A3584=[2]an!$I$38,F3584=[2]an!$E$41),[2]an!$I$41,IF(AND(A3584=[2]an!$I$38,F3584=[2]an!$E$39,H3584&gt;=[2]an!$M$37),[2]an!$I$39,
IF(AND(A3584=[2]an!$I$38,F3584=[2]an!$E$39,H3584&lt;[2]an!$M$37,S3584="kahepoolne vajaduspõhine",U3584=""),[2]an!$M$40,
IF(AND(A3584=[2]an!$I$38,F3584=[2]an!$E$39,H3584&lt;[2]an!$M$37,S3584="kahepoolne vajaduspõhine",U3584&lt;&gt;""),[2]an!$I$39,
IF(AND(A3584=[2]an!$I$38,F3584=[2]an!$E$39,H3584&lt;[2]an!$M$37,S3584&lt;&gt;"kahepoolne vajaduspõhine"),[2]an!$I$39,
IF(AND(A3584=[2]an!$I$38,F3584=[2]an!$E$42),[2]an!$I$42,
IF(AND(A3584=[2]an!$J$38,F3584=[2]an!$E$40),[2]an!$J$40,IF(AND(A3584=[2]an!$J$38,F3584=[2]an!$E$41),[2]an!$J$41,IF(AND(A3584=[2]an!$J$38,F3584=[2]an!$E$39,H3584&gt;=[2]an!$M$37),[2]an!$J$39,
IF(AND(A3584=[2]an!$J$38,F3584=[2]an!$E$39,H3584&lt;[2]an!$M$37,S3584="kahepoolne vajaduspõhine",U3584=""),[2]an!$M$40,
IF(AND(A3584=[2]an!$J$38,F3584=[2]an!$E$39,H3584&lt;[2]an!$M$37,S3584="kahepoolne vajaduspõhine",U3584&lt;&gt;""),[2]an!$J$39,
IF(AND(A3584=[2]an!$J$38,F3584=[2]an!$E$39,H3584&lt;[2]an!$M$37,S3584&lt;&gt;"kahepoolne vajaduspõhine"),[2]an!$J$39,
IF(AND(A3584=[2]an!$J$38,F3584=[2]an!$E$42),[2]an!$J$42,""))))))))))))))))))))))))))))</f>
        <v/>
      </c>
      <c r="Y3584" s="17" t="str">
        <f>IFERROR(IF(F3584="Tugigrupp",0,
IF(AND(F3584="Peretoe teenus",H3584&gt;=[2]an!$M$37,RANK(D3584,$D3584:$D3584)+COUNTIFS($D$2:D3584,D3584,$F$2:F3584,F3584)-1&gt;1),"",
IF(AND(F3584="Peretoe teenus",H3584&gt;=[2]an!$M$37,RANK(D3584,$D3584:$D3584)+COUNTIFS($D$2:D3584,D3584,$F$2:F3584,F3584)-1=1,MONTH(H3584)=MONTH(K3584)=TRUE,YEAR(H3584)=YEAR(K3584)=TRUE),((EOMONTH(H3584,0)-H3584+1)*X3584)/DAY(EOMONTH(H3584,0)),
IF(AND(F3584="Peretoe teenus",H3584&gt;=[2]an!$M$37,RANK(D3584,$D3584:$D3584)+COUNTIFS($D$2:D3584,D3584,$F$2:F3584,F3584)-1=1),X3584,
IF(AND(F3584="Peretoe teenus",H3584&lt;[2]an!$M$37,S3584&lt;&gt;"kahepoolne vajaduspõhine",RANK(D3584,$D3584:$D3584)+COUNTIFS($D$2:D3584,D3584,$F$2:F3584,F3584)-1=1),X3584,
IF(AND(F3584="Peretoe teenus",H3584&lt;[2]an!$M$37,S3584&lt;&gt;"kahepoolne vajaduspõhine",RANK(D3584,$D3584:$D3584)+COUNTIFS($D$2:D3584,D3584,$F$2:F3584,F3584)-1&gt;1),"",
IF(AND(F3584="Peretoe teenus",H3584&lt;[2]an!$M$37,S3584="kahepoolne vajaduspõhine",U3584="",RANK(D3584,$D3584:$D3584)+COUNTIFS($D$2:D3584,D3584,$F$2:F3584,F3584)-1=1),X3584,
IF(AND(F3584="Peretoe teenus",H3584&lt;[2]an!$M$37,S3584="kahepoolne vajaduspõhine",U3584="",RANK(D3584,$D3584:$D3584)+COUNTIFS($D$2:D3584,D3584,$F$2:F3584,F3584)-1&gt;1),"",
IF(AND(F3584="Peretoe teenus",H3584&lt;[2]an!$M$37,S3584="kahepoolne vajaduspõhine",U3584&lt;[2]an!$M$37,RANK(D3584,$D3584:$D3584)+COUNTIFS($D$2:D3584,D3584,$F$2:F3584,F3584)-1=1),X3584,
IF(AND(F3584="Peretoe teenus",H3584&lt;[2]an!$M$37,S3584="kahepoolne vajaduspõhine",U3584&lt;[2]an!$M$37,RANK(D3584,$D3584:$D3584)+COUNTIFS($D$2:D3584,D3584,$F$2:F3584,F3584)-1&gt;1),"",
IF(AND(F3584="Peretoe teenus",H3584&lt;[2]an!$M$37,S3584="kahepoolne vajaduspõhine",U3584&gt;=[2]an!$M$37,U3584&lt;=[2]an!$M$38,RANK(D3584,$D3584:$D3584)+COUNTIFS($D$2:D3584,D3584,$F$2:F3584,F3584)-1=1),
((EOMONTH(U3584,0)-U3584+1)*X3584)/DAY(EOMONTH(U3584,0))+(DAY(U3584)-1)*100/DAY(EOMONTH(U3584,0)),
IF(AND(F3584="Peretoe teenus",H3584&lt;[2]an!$M$37,S3584="kahepoolne vajaduspõhine",U3584&gt;=[2]an!$M$37,U3584&lt;=[2]an!$M$38,RANK(D3584,$D3584:$D3584)+COUNTIFS($D$2:D3584,D3584,$F$2:F3584,F3584)-1&gt;1),"",
IF(AND(F3584="Peretoe teenus",H3584&lt;[2]an!$M$37,S3584="kahepoolne vajaduspõhine",U3584&gt;[2]an!$M$38,RANK(D3584,$D3584:$D3584)+COUNTIFS($D$2:D3584,D3584,$F$2:F3584,F3584)-1=1),X3584,
IF(AND(F3584="Peretoe teenus",H3584&lt;[2]an!$M$37,S3584="kahepoolne vajaduspõhine",U3584&gt;[2]an!$M$38,RANK(D3584,$D3584:$D3584)+COUNTIFS($D$2:D3584,D3584,$F$2:F3584,F3584)-1&gt;1),"",X3584*W3584)))))))))))))),"")</f>
        <v/>
      </c>
      <c r="Z3584" s="18" t="str">
        <f t="shared" si="166"/>
        <v/>
      </c>
      <c r="AA3584" s="19" t="str">
        <f>IFERROR(VLOOKUP(E3584,[2]an!$A$3:$B$81,2,FALSE),"")</f>
        <v/>
      </c>
      <c r="AB3584" s="19" t="str">
        <f>IFERROR(VLOOKUP(AA3584,[2]an!$C$2:$D$16,2,FALSE),"")</f>
        <v/>
      </c>
      <c r="AC3584" s="20"/>
      <c r="AD3584" s="21" t="str">
        <f>IF(A3584=[2]an!$F$36,VLOOKUP([2]an!$F$36,[2]an!$F$36:$H$36,3,FALSE),IF(A3584=[2]an!$F$35,VLOOKUP([2]an!$F$35,[2]an!$F$35:$H$35,3,FALSE),IF(A3584=[2]an!$F$33,VLOOKUP([2]an!$F$33,[2]an!$F$33:$H$33,3,FALSE),IF(A3584=[2]an!$F$31,VLOOKUP([2]an!$F$31,[2]an!$F$31:$H$31,3,FALSE),""))))</f>
        <v/>
      </c>
    </row>
    <row r="3585" spans="6:30" x14ac:dyDescent="0.2">
      <c r="F3585" s="10"/>
      <c r="G3585" s="8" t="str">
        <f t="shared" si="167"/>
        <v/>
      </c>
      <c r="H3585" s="13"/>
      <c r="K3585" s="13"/>
      <c r="L3585" s="10"/>
      <c r="M3585" s="10"/>
      <c r="S3585" s="8" t="str">
        <f>IFERROR(VLOOKUP(D3585,[1]peretoe_teenus!$A$2:$L$2000,5,FALSE),"")</f>
        <v/>
      </c>
      <c r="U3585" s="13"/>
      <c r="V3585" s="15" t="str" cm="1">
        <f t="array" ref="V3585">IFERROR(IF(AND(F3585="Tugigrupp",RANK(K3585,$K3585:$K3585)+COUNTIFS($K$2:K3585,K3585,$L$2:L3585,L3585,$M$2:M3585,M3585,$I$2:I3585,I3585,$G$2:G3585,G3585,$F$2:F3585,F3585)-1=1),SUMPRODUCT(($F$2:$F$4154=F3585)*($G$2:$G$4154=G3585)*($K$2:$K$4154=K3585)*($I$2:$I$4154=I3585)*($L$2:$L$4154=L3585)*($M$2:$M$4154=M3585)),""),"")</f>
        <v/>
      </c>
      <c r="W3585" s="15" t="str">
        <f t="shared" si="165"/>
        <v/>
      </c>
      <c r="X3585" s="16" t="str">
        <f>IF(AND(A3585=[2]an!$G$38,F3585=[2]an!$E$40),[2]an!$G$40,IF(AND(A3585=[2]an!$G$38,F3585=[2]an!$E$41),[2]an!$G$41,IF(AND(A3585=[2]an!$G$38,F3585=[2]an!$E$39,H3585&gt;=[2]an!$M$37),[2]an!$G$39,
IF(AND(A3585=[2]an!$G$38,F3585=[2]an!$E$39,H3585&lt;[2]an!$M$37,S3585="kahepoolne vajaduspõhine",U3585=""),[2]an!$M$40,
IF(AND(A3585=[2]an!$G$38,F3585=[2]an!$E$39,H3585&lt;[2]an!$M$37,S3585="kahepoolne vajaduspõhine",U3585&lt;&gt;""),[2]an!$G$39,
IF(AND(A3585=[2]an!$G$38,F3585=[2]an!$E$39,H3585&lt;[2]an!$M$37,S3585&lt;&gt;"kahepoolne vajaduspõhine"),[2]an!$G$39,
IF(AND(A3585=[2]an!$G$38,F3585=[2]an!$E$42),[2]an!$G$42,
IF(AND(A3585=[2]an!$H$38,F3585=[2]an!$E$40),[2]an!$H$40,IF(AND(A3585=[2]an!$H$38,F3585=[2]an!$E$41),[2]an!$H$41,IF(AND(A3585=[2]an!$H$38,F3585=[2]an!$E$39,H3585&gt;=[2]an!$M$37),[2]an!$H$39,
IF(AND(A3585=[2]an!$H$38,F3585=[2]an!$E$39,H3585&lt;[2]an!$M$37,S3585="kahepoolne vajaduspõhine",U3585=""),[2]an!$M$40,
IF(AND(A3585=[2]an!$H$38,F3585=[2]an!$E$39,H3585&lt;[2]an!$M$37,S3585="kahepoolne vajaduspõhine",U3585&lt;&gt;""),[2]an!$H$39,
IF(AND(A3585=[2]an!$H$38,F3585=[2]an!$E$39,H3585&lt;[2]an!$M$37,S3585&lt;&gt;"kahepoolne vajaduspõhine"),[2]an!$H$39,
IF(AND(A3585=[2]an!$H$38,F3585=[2]an!$E$42),[2]an!$H$42,
IF(AND(A3585=[2]an!$I$38,F3585=[2]an!$E$40),[2]an!$I$40,IF(AND(A3585=[2]an!$I$38,F3585=[2]an!$E$41),[2]an!$I$41,IF(AND(A3585=[2]an!$I$38,F3585=[2]an!$E$39,H3585&gt;=[2]an!$M$37),[2]an!$I$39,
IF(AND(A3585=[2]an!$I$38,F3585=[2]an!$E$39,H3585&lt;[2]an!$M$37,S3585="kahepoolne vajaduspõhine",U3585=""),[2]an!$M$40,
IF(AND(A3585=[2]an!$I$38,F3585=[2]an!$E$39,H3585&lt;[2]an!$M$37,S3585="kahepoolne vajaduspõhine",U3585&lt;&gt;""),[2]an!$I$39,
IF(AND(A3585=[2]an!$I$38,F3585=[2]an!$E$39,H3585&lt;[2]an!$M$37,S3585&lt;&gt;"kahepoolne vajaduspõhine"),[2]an!$I$39,
IF(AND(A3585=[2]an!$I$38,F3585=[2]an!$E$42),[2]an!$I$42,
IF(AND(A3585=[2]an!$J$38,F3585=[2]an!$E$40),[2]an!$J$40,IF(AND(A3585=[2]an!$J$38,F3585=[2]an!$E$41),[2]an!$J$41,IF(AND(A3585=[2]an!$J$38,F3585=[2]an!$E$39,H3585&gt;=[2]an!$M$37),[2]an!$J$39,
IF(AND(A3585=[2]an!$J$38,F3585=[2]an!$E$39,H3585&lt;[2]an!$M$37,S3585="kahepoolne vajaduspõhine",U3585=""),[2]an!$M$40,
IF(AND(A3585=[2]an!$J$38,F3585=[2]an!$E$39,H3585&lt;[2]an!$M$37,S3585="kahepoolne vajaduspõhine",U3585&lt;&gt;""),[2]an!$J$39,
IF(AND(A3585=[2]an!$J$38,F3585=[2]an!$E$39,H3585&lt;[2]an!$M$37,S3585&lt;&gt;"kahepoolne vajaduspõhine"),[2]an!$J$39,
IF(AND(A3585=[2]an!$J$38,F3585=[2]an!$E$42),[2]an!$J$42,""))))))))))))))))))))))))))))</f>
        <v/>
      </c>
      <c r="Y3585" s="17" t="str">
        <f>IFERROR(IF(F3585="Tugigrupp",0,
IF(AND(F3585="Peretoe teenus",H3585&gt;=[2]an!$M$37,RANK(D3585,$D3585:$D3585)+COUNTIFS($D$2:D3585,D3585,$F$2:F3585,F3585)-1&gt;1),"",
IF(AND(F3585="Peretoe teenus",H3585&gt;=[2]an!$M$37,RANK(D3585,$D3585:$D3585)+COUNTIFS($D$2:D3585,D3585,$F$2:F3585,F3585)-1=1,MONTH(H3585)=MONTH(K3585)=TRUE,YEAR(H3585)=YEAR(K3585)=TRUE),((EOMONTH(H3585,0)-H3585+1)*X3585)/DAY(EOMONTH(H3585,0)),
IF(AND(F3585="Peretoe teenus",H3585&gt;=[2]an!$M$37,RANK(D3585,$D3585:$D3585)+COUNTIFS($D$2:D3585,D3585,$F$2:F3585,F3585)-1=1),X3585,
IF(AND(F3585="Peretoe teenus",H3585&lt;[2]an!$M$37,S3585&lt;&gt;"kahepoolne vajaduspõhine",RANK(D3585,$D3585:$D3585)+COUNTIFS($D$2:D3585,D3585,$F$2:F3585,F3585)-1=1),X3585,
IF(AND(F3585="Peretoe teenus",H3585&lt;[2]an!$M$37,S3585&lt;&gt;"kahepoolne vajaduspõhine",RANK(D3585,$D3585:$D3585)+COUNTIFS($D$2:D3585,D3585,$F$2:F3585,F3585)-1&gt;1),"",
IF(AND(F3585="Peretoe teenus",H3585&lt;[2]an!$M$37,S3585="kahepoolne vajaduspõhine",U3585="",RANK(D3585,$D3585:$D3585)+COUNTIFS($D$2:D3585,D3585,$F$2:F3585,F3585)-1=1),X3585,
IF(AND(F3585="Peretoe teenus",H3585&lt;[2]an!$M$37,S3585="kahepoolne vajaduspõhine",U3585="",RANK(D3585,$D3585:$D3585)+COUNTIFS($D$2:D3585,D3585,$F$2:F3585,F3585)-1&gt;1),"",
IF(AND(F3585="Peretoe teenus",H3585&lt;[2]an!$M$37,S3585="kahepoolne vajaduspõhine",U3585&lt;[2]an!$M$37,RANK(D3585,$D3585:$D3585)+COUNTIFS($D$2:D3585,D3585,$F$2:F3585,F3585)-1=1),X3585,
IF(AND(F3585="Peretoe teenus",H3585&lt;[2]an!$M$37,S3585="kahepoolne vajaduspõhine",U3585&lt;[2]an!$M$37,RANK(D3585,$D3585:$D3585)+COUNTIFS($D$2:D3585,D3585,$F$2:F3585,F3585)-1&gt;1),"",
IF(AND(F3585="Peretoe teenus",H3585&lt;[2]an!$M$37,S3585="kahepoolne vajaduspõhine",U3585&gt;=[2]an!$M$37,U3585&lt;=[2]an!$M$38,RANK(D3585,$D3585:$D3585)+COUNTIFS($D$2:D3585,D3585,$F$2:F3585,F3585)-1=1),
((EOMONTH(U3585,0)-U3585+1)*X3585)/DAY(EOMONTH(U3585,0))+(DAY(U3585)-1)*100/DAY(EOMONTH(U3585,0)),
IF(AND(F3585="Peretoe teenus",H3585&lt;[2]an!$M$37,S3585="kahepoolne vajaduspõhine",U3585&gt;=[2]an!$M$37,U3585&lt;=[2]an!$M$38,RANK(D3585,$D3585:$D3585)+COUNTIFS($D$2:D3585,D3585,$F$2:F3585,F3585)-1&gt;1),"",
IF(AND(F3585="Peretoe teenus",H3585&lt;[2]an!$M$37,S3585="kahepoolne vajaduspõhine",U3585&gt;[2]an!$M$38,RANK(D3585,$D3585:$D3585)+COUNTIFS($D$2:D3585,D3585,$F$2:F3585,F3585)-1=1),X3585,
IF(AND(F3585="Peretoe teenus",H3585&lt;[2]an!$M$37,S3585="kahepoolne vajaduspõhine",U3585&gt;[2]an!$M$38,RANK(D3585,$D3585:$D3585)+COUNTIFS($D$2:D3585,D3585,$F$2:F3585,F3585)-1&gt;1),"",X3585*W3585)))))))))))))),"")</f>
        <v/>
      </c>
      <c r="Z3585" s="18" t="str">
        <f t="shared" si="166"/>
        <v/>
      </c>
      <c r="AA3585" s="19" t="str">
        <f>IFERROR(VLOOKUP(E3585,[2]an!$A$3:$B$81,2,FALSE),"")</f>
        <v/>
      </c>
      <c r="AB3585" s="19" t="str">
        <f>IFERROR(VLOOKUP(AA3585,[2]an!$C$2:$D$16,2,FALSE),"")</f>
        <v/>
      </c>
      <c r="AC3585" s="20"/>
      <c r="AD3585" s="21" t="str">
        <f>IF(A3585=[2]an!$F$36,VLOOKUP([2]an!$F$36,[2]an!$F$36:$H$36,3,FALSE),IF(A3585=[2]an!$F$35,VLOOKUP([2]an!$F$35,[2]an!$F$35:$H$35,3,FALSE),IF(A3585=[2]an!$F$33,VLOOKUP([2]an!$F$33,[2]an!$F$33:$H$33,3,FALSE),IF(A3585=[2]an!$F$31,VLOOKUP([2]an!$F$31,[2]an!$F$31:$H$31,3,FALSE),""))))</f>
        <v/>
      </c>
    </row>
    <row r="3586" spans="6:30" x14ac:dyDescent="0.2">
      <c r="F3586" s="10"/>
      <c r="G3586" s="8" t="str">
        <f t="shared" si="167"/>
        <v/>
      </c>
      <c r="H3586" s="13"/>
      <c r="K3586" s="13"/>
      <c r="L3586" s="10"/>
      <c r="M3586" s="10"/>
      <c r="S3586" s="8" t="str">
        <f>IFERROR(VLOOKUP(D3586,[1]peretoe_teenus!$A$2:$L$2000,5,FALSE),"")</f>
        <v/>
      </c>
      <c r="U3586" s="13"/>
      <c r="V3586" s="15" t="str" cm="1">
        <f t="array" ref="V3586">IFERROR(IF(AND(F3586="Tugigrupp",RANK(K3586,$K3586:$K3586)+COUNTIFS($K$2:K3586,K3586,$L$2:L3586,L3586,$M$2:M3586,M3586,$I$2:I3586,I3586,$G$2:G3586,G3586,$F$2:F3586,F3586)-1=1),SUMPRODUCT(($F$2:$F$4154=F3586)*($G$2:$G$4154=G3586)*($K$2:$K$4154=K3586)*($I$2:$I$4154=I3586)*($L$2:$L$4154=L3586)*($M$2:$M$4154=M3586)),""),"")</f>
        <v/>
      </c>
      <c r="W3586" s="15" t="str">
        <f t="shared" ref="W3586:W3649" si="168">IF(A3586="","",(M3586-L3586)*1440/45)</f>
        <v/>
      </c>
      <c r="X3586" s="16" t="str">
        <f>IF(AND(A3586=[2]an!$G$38,F3586=[2]an!$E$40),[2]an!$G$40,IF(AND(A3586=[2]an!$G$38,F3586=[2]an!$E$41),[2]an!$G$41,IF(AND(A3586=[2]an!$G$38,F3586=[2]an!$E$39,H3586&gt;=[2]an!$M$37),[2]an!$G$39,
IF(AND(A3586=[2]an!$G$38,F3586=[2]an!$E$39,H3586&lt;[2]an!$M$37,S3586="kahepoolne vajaduspõhine",U3586=""),[2]an!$M$40,
IF(AND(A3586=[2]an!$G$38,F3586=[2]an!$E$39,H3586&lt;[2]an!$M$37,S3586="kahepoolne vajaduspõhine",U3586&lt;&gt;""),[2]an!$G$39,
IF(AND(A3586=[2]an!$G$38,F3586=[2]an!$E$39,H3586&lt;[2]an!$M$37,S3586&lt;&gt;"kahepoolne vajaduspõhine"),[2]an!$G$39,
IF(AND(A3586=[2]an!$G$38,F3586=[2]an!$E$42),[2]an!$G$42,
IF(AND(A3586=[2]an!$H$38,F3586=[2]an!$E$40),[2]an!$H$40,IF(AND(A3586=[2]an!$H$38,F3586=[2]an!$E$41),[2]an!$H$41,IF(AND(A3586=[2]an!$H$38,F3586=[2]an!$E$39,H3586&gt;=[2]an!$M$37),[2]an!$H$39,
IF(AND(A3586=[2]an!$H$38,F3586=[2]an!$E$39,H3586&lt;[2]an!$M$37,S3586="kahepoolne vajaduspõhine",U3586=""),[2]an!$M$40,
IF(AND(A3586=[2]an!$H$38,F3586=[2]an!$E$39,H3586&lt;[2]an!$M$37,S3586="kahepoolne vajaduspõhine",U3586&lt;&gt;""),[2]an!$H$39,
IF(AND(A3586=[2]an!$H$38,F3586=[2]an!$E$39,H3586&lt;[2]an!$M$37,S3586&lt;&gt;"kahepoolne vajaduspõhine"),[2]an!$H$39,
IF(AND(A3586=[2]an!$H$38,F3586=[2]an!$E$42),[2]an!$H$42,
IF(AND(A3586=[2]an!$I$38,F3586=[2]an!$E$40),[2]an!$I$40,IF(AND(A3586=[2]an!$I$38,F3586=[2]an!$E$41),[2]an!$I$41,IF(AND(A3586=[2]an!$I$38,F3586=[2]an!$E$39,H3586&gt;=[2]an!$M$37),[2]an!$I$39,
IF(AND(A3586=[2]an!$I$38,F3586=[2]an!$E$39,H3586&lt;[2]an!$M$37,S3586="kahepoolne vajaduspõhine",U3586=""),[2]an!$M$40,
IF(AND(A3586=[2]an!$I$38,F3586=[2]an!$E$39,H3586&lt;[2]an!$M$37,S3586="kahepoolne vajaduspõhine",U3586&lt;&gt;""),[2]an!$I$39,
IF(AND(A3586=[2]an!$I$38,F3586=[2]an!$E$39,H3586&lt;[2]an!$M$37,S3586&lt;&gt;"kahepoolne vajaduspõhine"),[2]an!$I$39,
IF(AND(A3586=[2]an!$I$38,F3586=[2]an!$E$42),[2]an!$I$42,
IF(AND(A3586=[2]an!$J$38,F3586=[2]an!$E$40),[2]an!$J$40,IF(AND(A3586=[2]an!$J$38,F3586=[2]an!$E$41),[2]an!$J$41,IF(AND(A3586=[2]an!$J$38,F3586=[2]an!$E$39,H3586&gt;=[2]an!$M$37),[2]an!$J$39,
IF(AND(A3586=[2]an!$J$38,F3586=[2]an!$E$39,H3586&lt;[2]an!$M$37,S3586="kahepoolne vajaduspõhine",U3586=""),[2]an!$M$40,
IF(AND(A3586=[2]an!$J$38,F3586=[2]an!$E$39,H3586&lt;[2]an!$M$37,S3586="kahepoolne vajaduspõhine",U3586&lt;&gt;""),[2]an!$J$39,
IF(AND(A3586=[2]an!$J$38,F3586=[2]an!$E$39,H3586&lt;[2]an!$M$37,S3586&lt;&gt;"kahepoolne vajaduspõhine"),[2]an!$J$39,
IF(AND(A3586=[2]an!$J$38,F3586=[2]an!$E$42),[2]an!$J$42,""))))))))))))))))))))))))))))</f>
        <v/>
      </c>
      <c r="Y3586" s="17" t="str">
        <f>IFERROR(IF(F3586="Tugigrupp",0,
IF(AND(F3586="Peretoe teenus",H3586&gt;=[2]an!$M$37,RANK(D3586,$D3586:$D3586)+COUNTIFS($D$2:D3586,D3586,$F$2:F3586,F3586)-1&gt;1),"",
IF(AND(F3586="Peretoe teenus",H3586&gt;=[2]an!$M$37,RANK(D3586,$D3586:$D3586)+COUNTIFS($D$2:D3586,D3586,$F$2:F3586,F3586)-1=1,MONTH(H3586)=MONTH(K3586)=TRUE,YEAR(H3586)=YEAR(K3586)=TRUE),((EOMONTH(H3586,0)-H3586+1)*X3586)/DAY(EOMONTH(H3586,0)),
IF(AND(F3586="Peretoe teenus",H3586&gt;=[2]an!$M$37,RANK(D3586,$D3586:$D3586)+COUNTIFS($D$2:D3586,D3586,$F$2:F3586,F3586)-1=1),X3586,
IF(AND(F3586="Peretoe teenus",H3586&lt;[2]an!$M$37,S3586&lt;&gt;"kahepoolne vajaduspõhine",RANK(D3586,$D3586:$D3586)+COUNTIFS($D$2:D3586,D3586,$F$2:F3586,F3586)-1=1),X3586,
IF(AND(F3586="Peretoe teenus",H3586&lt;[2]an!$M$37,S3586&lt;&gt;"kahepoolne vajaduspõhine",RANK(D3586,$D3586:$D3586)+COUNTIFS($D$2:D3586,D3586,$F$2:F3586,F3586)-1&gt;1),"",
IF(AND(F3586="Peretoe teenus",H3586&lt;[2]an!$M$37,S3586="kahepoolne vajaduspõhine",U3586="",RANK(D3586,$D3586:$D3586)+COUNTIFS($D$2:D3586,D3586,$F$2:F3586,F3586)-1=1),X3586,
IF(AND(F3586="Peretoe teenus",H3586&lt;[2]an!$M$37,S3586="kahepoolne vajaduspõhine",U3586="",RANK(D3586,$D3586:$D3586)+COUNTIFS($D$2:D3586,D3586,$F$2:F3586,F3586)-1&gt;1),"",
IF(AND(F3586="Peretoe teenus",H3586&lt;[2]an!$M$37,S3586="kahepoolne vajaduspõhine",U3586&lt;[2]an!$M$37,RANK(D3586,$D3586:$D3586)+COUNTIFS($D$2:D3586,D3586,$F$2:F3586,F3586)-1=1),X3586,
IF(AND(F3586="Peretoe teenus",H3586&lt;[2]an!$M$37,S3586="kahepoolne vajaduspõhine",U3586&lt;[2]an!$M$37,RANK(D3586,$D3586:$D3586)+COUNTIFS($D$2:D3586,D3586,$F$2:F3586,F3586)-1&gt;1),"",
IF(AND(F3586="Peretoe teenus",H3586&lt;[2]an!$M$37,S3586="kahepoolne vajaduspõhine",U3586&gt;=[2]an!$M$37,U3586&lt;=[2]an!$M$38,RANK(D3586,$D3586:$D3586)+COUNTIFS($D$2:D3586,D3586,$F$2:F3586,F3586)-1=1),
((EOMONTH(U3586,0)-U3586+1)*X3586)/DAY(EOMONTH(U3586,0))+(DAY(U3586)-1)*100/DAY(EOMONTH(U3586,0)),
IF(AND(F3586="Peretoe teenus",H3586&lt;[2]an!$M$37,S3586="kahepoolne vajaduspõhine",U3586&gt;=[2]an!$M$37,U3586&lt;=[2]an!$M$38,RANK(D3586,$D3586:$D3586)+COUNTIFS($D$2:D3586,D3586,$F$2:F3586,F3586)-1&gt;1),"",
IF(AND(F3586="Peretoe teenus",H3586&lt;[2]an!$M$37,S3586="kahepoolne vajaduspõhine",U3586&gt;[2]an!$M$38,RANK(D3586,$D3586:$D3586)+COUNTIFS($D$2:D3586,D3586,$F$2:F3586,F3586)-1=1),X3586,
IF(AND(F3586="Peretoe teenus",H3586&lt;[2]an!$M$37,S3586="kahepoolne vajaduspõhine",U3586&gt;[2]an!$M$38,RANK(D3586,$D3586:$D3586)+COUNTIFS($D$2:D3586,D3586,$F$2:F3586,F3586)-1&gt;1),"",X3586*W3586)))))))))))))),"")</f>
        <v/>
      </c>
      <c r="Z3586" s="18" t="str">
        <f t="shared" ref="Z3586:Z3649" si="169">IF(F3586="Tugigrupp",SUMPRODUCT(($F$2:$F$4154=F3586)*($G$2:$G$4154=G3586)*($K$2:$K$4154=K3586)*($I$2:$I$4154=I3586)*($L$2:$L$4154=L3586)*($M$2:$M$4154=M3586)),"")</f>
        <v/>
      </c>
      <c r="AA3586" s="19" t="str">
        <f>IFERROR(VLOOKUP(E3586,[2]an!$A$3:$B$81,2,FALSE),"")</f>
        <v/>
      </c>
      <c r="AB3586" s="19" t="str">
        <f>IFERROR(VLOOKUP(AA3586,[2]an!$C$2:$D$16,2,FALSE),"")</f>
        <v/>
      </c>
      <c r="AC3586" s="20"/>
      <c r="AD3586" s="21" t="str">
        <f>IF(A3586=[2]an!$F$36,VLOOKUP([2]an!$F$36,[2]an!$F$36:$H$36,3,FALSE),IF(A3586=[2]an!$F$35,VLOOKUP([2]an!$F$35,[2]an!$F$35:$H$35,3,FALSE),IF(A3586=[2]an!$F$33,VLOOKUP([2]an!$F$33,[2]an!$F$33:$H$33,3,FALSE),IF(A3586=[2]an!$F$31,VLOOKUP([2]an!$F$31,[2]an!$F$31:$H$31,3,FALSE),""))))</f>
        <v/>
      </c>
    </row>
    <row r="3587" spans="6:30" x14ac:dyDescent="0.2">
      <c r="F3587" s="10"/>
      <c r="G3587" s="8" t="str">
        <f t="shared" ref="G3587:G3650" si="170">IF(F3587="","",IF(F3587&lt;&gt;"Tugigrupp","pole",""))</f>
        <v/>
      </c>
      <c r="H3587" s="13"/>
      <c r="K3587" s="13"/>
      <c r="L3587" s="10"/>
      <c r="M3587" s="10"/>
      <c r="S3587" s="8" t="str">
        <f>IFERROR(VLOOKUP(D3587,[1]peretoe_teenus!$A$2:$L$2000,5,FALSE),"")</f>
        <v/>
      </c>
      <c r="U3587" s="13"/>
      <c r="V3587" s="15" t="str" cm="1">
        <f t="array" ref="V3587">IFERROR(IF(AND(F3587="Tugigrupp",RANK(K3587,$K3587:$K3587)+COUNTIFS($K$2:K3587,K3587,$L$2:L3587,L3587,$M$2:M3587,M3587,$I$2:I3587,I3587,$G$2:G3587,G3587,$F$2:F3587,F3587)-1=1),SUMPRODUCT(($F$2:$F$4154=F3587)*($G$2:$G$4154=G3587)*($K$2:$K$4154=K3587)*($I$2:$I$4154=I3587)*($L$2:$L$4154=L3587)*($M$2:$M$4154=M3587)),""),"")</f>
        <v/>
      </c>
      <c r="W3587" s="15" t="str">
        <f t="shared" si="168"/>
        <v/>
      </c>
      <c r="X3587" s="16" t="str">
        <f>IF(AND(A3587=[2]an!$G$38,F3587=[2]an!$E$40),[2]an!$G$40,IF(AND(A3587=[2]an!$G$38,F3587=[2]an!$E$41),[2]an!$G$41,IF(AND(A3587=[2]an!$G$38,F3587=[2]an!$E$39,H3587&gt;=[2]an!$M$37),[2]an!$G$39,
IF(AND(A3587=[2]an!$G$38,F3587=[2]an!$E$39,H3587&lt;[2]an!$M$37,S3587="kahepoolne vajaduspõhine",U3587=""),[2]an!$M$40,
IF(AND(A3587=[2]an!$G$38,F3587=[2]an!$E$39,H3587&lt;[2]an!$M$37,S3587="kahepoolne vajaduspõhine",U3587&lt;&gt;""),[2]an!$G$39,
IF(AND(A3587=[2]an!$G$38,F3587=[2]an!$E$39,H3587&lt;[2]an!$M$37,S3587&lt;&gt;"kahepoolne vajaduspõhine"),[2]an!$G$39,
IF(AND(A3587=[2]an!$G$38,F3587=[2]an!$E$42),[2]an!$G$42,
IF(AND(A3587=[2]an!$H$38,F3587=[2]an!$E$40),[2]an!$H$40,IF(AND(A3587=[2]an!$H$38,F3587=[2]an!$E$41),[2]an!$H$41,IF(AND(A3587=[2]an!$H$38,F3587=[2]an!$E$39,H3587&gt;=[2]an!$M$37),[2]an!$H$39,
IF(AND(A3587=[2]an!$H$38,F3587=[2]an!$E$39,H3587&lt;[2]an!$M$37,S3587="kahepoolne vajaduspõhine",U3587=""),[2]an!$M$40,
IF(AND(A3587=[2]an!$H$38,F3587=[2]an!$E$39,H3587&lt;[2]an!$M$37,S3587="kahepoolne vajaduspõhine",U3587&lt;&gt;""),[2]an!$H$39,
IF(AND(A3587=[2]an!$H$38,F3587=[2]an!$E$39,H3587&lt;[2]an!$M$37,S3587&lt;&gt;"kahepoolne vajaduspõhine"),[2]an!$H$39,
IF(AND(A3587=[2]an!$H$38,F3587=[2]an!$E$42),[2]an!$H$42,
IF(AND(A3587=[2]an!$I$38,F3587=[2]an!$E$40),[2]an!$I$40,IF(AND(A3587=[2]an!$I$38,F3587=[2]an!$E$41),[2]an!$I$41,IF(AND(A3587=[2]an!$I$38,F3587=[2]an!$E$39,H3587&gt;=[2]an!$M$37),[2]an!$I$39,
IF(AND(A3587=[2]an!$I$38,F3587=[2]an!$E$39,H3587&lt;[2]an!$M$37,S3587="kahepoolne vajaduspõhine",U3587=""),[2]an!$M$40,
IF(AND(A3587=[2]an!$I$38,F3587=[2]an!$E$39,H3587&lt;[2]an!$M$37,S3587="kahepoolne vajaduspõhine",U3587&lt;&gt;""),[2]an!$I$39,
IF(AND(A3587=[2]an!$I$38,F3587=[2]an!$E$39,H3587&lt;[2]an!$M$37,S3587&lt;&gt;"kahepoolne vajaduspõhine"),[2]an!$I$39,
IF(AND(A3587=[2]an!$I$38,F3587=[2]an!$E$42),[2]an!$I$42,
IF(AND(A3587=[2]an!$J$38,F3587=[2]an!$E$40),[2]an!$J$40,IF(AND(A3587=[2]an!$J$38,F3587=[2]an!$E$41),[2]an!$J$41,IF(AND(A3587=[2]an!$J$38,F3587=[2]an!$E$39,H3587&gt;=[2]an!$M$37),[2]an!$J$39,
IF(AND(A3587=[2]an!$J$38,F3587=[2]an!$E$39,H3587&lt;[2]an!$M$37,S3587="kahepoolne vajaduspõhine",U3587=""),[2]an!$M$40,
IF(AND(A3587=[2]an!$J$38,F3587=[2]an!$E$39,H3587&lt;[2]an!$M$37,S3587="kahepoolne vajaduspõhine",U3587&lt;&gt;""),[2]an!$J$39,
IF(AND(A3587=[2]an!$J$38,F3587=[2]an!$E$39,H3587&lt;[2]an!$M$37,S3587&lt;&gt;"kahepoolne vajaduspõhine"),[2]an!$J$39,
IF(AND(A3587=[2]an!$J$38,F3587=[2]an!$E$42),[2]an!$J$42,""))))))))))))))))))))))))))))</f>
        <v/>
      </c>
      <c r="Y3587" s="17" t="str">
        <f>IFERROR(IF(F3587="Tugigrupp",0,
IF(AND(F3587="Peretoe teenus",H3587&gt;=[2]an!$M$37,RANK(D3587,$D3587:$D3587)+COUNTIFS($D$2:D3587,D3587,$F$2:F3587,F3587)-1&gt;1),"",
IF(AND(F3587="Peretoe teenus",H3587&gt;=[2]an!$M$37,RANK(D3587,$D3587:$D3587)+COUNTIFS($D$2:D3587,D3587,$F$2:F3587,F3587)-1=1,MONTH(H3587)=MONTH(K3587)=TRUE,YEAR(H3587)=YEAR(K3587)=TRUE),((EOMONTH(H3587,0)-H3587+1)*X3587)/DAY(EOMONTH(H3587,0)),
IF(AND(F3587="Peretoe teenus",H3587&gt;=[2]an!$M$37,RANK(D3587,$D3587:$D3587)+COUNTIFS($D$2:D3587,D3587,$F$2:F3587,F3587)-1=1),X3587,
IF(AND(F3587="Peretoe teenus",H3587&lt;[2]an!$M$37,S3587&lt;&gt;"kahepoolne vajaduspõhine",RANK(D3587,$D3587:$D3587)+COUNTIFS($D$2:D3587,D3587,$F$2:F3587,F3587)-1=1),X3587,
IF(AND(F3587="Peretoe teenus",H3587&lt;[2]an!$M$37,S3587&lt;&gt;"kahepoolne vajaduspõhine",RANK(D3587,$D3587:$D3587)+COUNTIFS($D$2:D3587,D3587,$F$2:F3587,F3587)-1&gt;1),"",
IF(AND(F3587="Peretoe teenus",H3587&lt;[2]an!$M$37,S3587="kahepoolne vajaduspõhine",U3587="",RANK(D3587,$D3587:$D3587)+COUNTIFS($D$2:D3587,D3587,$F$2:F3587,F3587)-1=1),X3587,
IF(AND(F3587="Peretoe teenus",H3587&lt;[2]an!$M$37,S3587="kahepoolne vajaduspõhine",U3587="",RANK(D3587,$D3587:$D3587)+COUNTIFS($D$2:D3587,D3587,$F$2:F3587,F3587)-1&gt;1),"",
IF(AND(F3587="Peretoe teenus",H3587&lt;[2]an!$M$37,S3587="kahepoolne vajaduspõhine",U3587&lt;[2]an!$M$37,RANK(D3587,$D3587:$D3587)+COUNTIFS($D$2:D3587,D3587,$F$2:F3587,F3587)-1=1),X3587,
IF(AND(F3587="Peretoe teenus",H3587&lt;[2]an!$M$37,S3587="kahepoolne vajaduspõhine",U3587&lt;[2]an!$M$37,RANK(D3587,$D3587:$D3587)+COUNTIFS($D$2:D3587,D3587,$F$2:F3587,F3587)-1&gt;1),"",
IF(AND(F3587="Peretoe teenus",H3587&lt;[2]an!$M$37,S3587="kahepoolne vajaduspõhine",U3587&gt;=[2]an!$M$37,U3587&lt;=[2]an!$M$38,RANK(D3587,$D3587:$D3587)+COUNTIFS($D$2:D3587,D3587,$F$2:F3587,F3587)-1=1),
((EOMONTH(U3587,0)-U3587+1)*X3587)/DAY(EOMONTH(U3587,0))+(DAY(U3587)-1)*100/DAY(EOMONTH(U3587,0)),
IF(AND(F3587="Peretoe teenus",H3587&lt;[2]an!$M$37,S3587="kahepoolne vajaduspõhine",U3587&gt;=[2]an!$M$37,U3587&lt;=[2]an!$M$38,RANK(D3587,$D3587:$D3587)+COUNTIFS($D$2:D3587,D3587,$F$2:F3587,F3587)-1&gt;1),"",
IF(AND(F3587="Peretoe teenus",H3587&lt;[2]an!$M$37,S3587="kahepoolne vajaduspõhine",U3587&gt;[2]an!$M$38,RANK(D3587,$D3587:$D3587)+COUNTIFS($D$2:D3587,D3587,$F$2:F3587,F3587)-1=1),X3587,
IF(AND(F3587="Peretoe teenus",H3587&lt;[2]an!$M$37,S3587="kahepoolne vajaduspõhine",U3587&gt;[2]an!$M$38,RANK(D3587,$D3587:$D3587)+COUNTIFS($D$2:D3587,D3587,$F$2:F3587,F3587)-1&gt;1),"",X3587*W3587)))))))))))))),"")</f>
        <v/>
      </c>
      <c r="Z3587" s="18" t="str">
        <f t="shared" si="169"/>
        <v/>
      </c>
      <c r="AA3587" s="19" t="str">
        <f>IFERROR(VLOOKUP(E3587,[2]an!$A$3:$B$81,2,FALSE),"")</f>
        <v/>
      </c>
      <c r="AB3587" s="19" t="str">
        <f>IFERROR(VLOOKUP(AA3587,[2]an!$C$2:$D$16,2,FALSE),"")</f>
        <v/>
      </c>
      <c r="AC3587" s="20"/>
      <c r="AD3587" s="21" t="str">
        <f>IF(A3587=[2]an!$F$36,VLOOKUP([2]an!$F$36,[2]an!$F$36:$H$36,3,FALSE),IF(A3587=[2]an!$F$35,VLOOKUP([2]an!$F$35,[2]an!$F$35:$H$35,3,FALSE),IF(A3587=[2]an!$F$33,VLOOKUP([2]an!$F$33,[2]an!$F$33:$H$33,3,FALSE),IF(A3587=[2]an!$F$31,VLOOKUP([2]an!$F$31,[2]an!$F$31:$H$31,3,FALSE),""))))</f>
        <v/>
      </c>
    </row>
    <row r="3588" spans="6:30" x14ac:dyDescent="0.2">
      <c r="F3588" s="10"/>
      <c r="G3588" s="8" t="str">
        <f t="shared" si="170"/>
        <v/>
      </c>
      <c r="H3588" s="13"/>
      <c r="K3588" s="13"/>
      <c r="L3588" s="10"/>
      <c r="M3588" s="10"/>
      <c r="S3588" s="8" t="str">
        <f>IFERROR(VLOOKUP(D3588,[1]peretoe_teenus!$A$2:$L$2000,5,FALSE),"")</f>
        <v/>
      </c>
      <c r="U3588" s="13"/>
      <c r="V3588" s="15" t="str" cm="1">
        <f t="array" ref="V3588">IFERROR(IF(AND(F3588="Tugigrupp",RANK(K3588,$K3588:$K3588)+COUNTIFS($K$2:K3588,K3588,$L$2:L3588,L3588,$M$2:M3588,M3588,$I$2:I3588,I3588,$G$2:G3588,G3588,$F$2:F3588,F3588)-1=1),SUMPRODUCT(($F$2:$F$4154=F3588)*($G$2:$G$4154=G3588)*($K$2:$K$4154=K3588)*($I$2:$I$4154=I3588)*($L$2:$L$4154=L3588)*($M$2:$M$4154=M3588)),""),"")</f>
        <v/>
      </c>
      <c r="W3588" s="15" t="str">
        <f t="shared" si="168"/>
        <v/>
      </c>
      <c r="X3588" s="16" t="str">
        <f>IF(AND(A3588=[2]an!$G$38,F3588=[2]an!$E$40),[2]an!$G$40,IF(AND(A3588=[2]an!$G$38,F3588=[2]an!$E$41),[2]an!$G$41,IF(AND(A3588=[2]an!$G$38,F3588=[2]an!$E$39,H3588&gt;=[2]an!$M$37),[2]an!$G$39,
IF(AND(A3588=[2]an!$G$38,F3588=[2]an!$E$39,H3588&lt;[2]an!$M$37,S3588="kahepoolne vajaduspõhine",U3588=""),[2]an!$M$40,
IF(AND(A3588=[2]an!$G$38,F3588=[2]an!$E$39,H3588&lt;[2]an!$M$37,S3588="kahepoolne vajaduspõhine",U3588&lt;&gt;""),[2]an!$G$39,
IF(AND(A3588=[2]an!$G$38,F3588=[2]an!$E$39,H3588&lt;[2]an!$M$37,S3588&lt;&gt;"kahepoolne vajaduspõhine"),[2]an!$G$39,
IF(AND(A3588=[2]an!$G$38,F3588=[2]an!$E$42),[2]an!$G$42,
IF(AND(A3588=[2]an!$H$38,F3588=[2]an!$E$40),[2]an!$H$40,IF(AND(A3588=[2]an!$H$38,F3588=[2]an!$E$41),[2]an!$H$41,IF(AND(A3588=[2]an!$H$38,F3588=[2]an!$E$39,H3588&gt;=[2]an!$M$37),[2]an!$H$39,
IF(AND(A3588=[2]an!$H$38,F3588=[2]an!$E$39,H3588&lt;[2]an!$M$37,S3588="kahepoolne vajaduspõhine",U3588=""),[2]an!$M$40,
IF(AND(A3588=[2]an!$H$38,F3588=[2]an!$E$39,H3588&lt;[2]an!$M$37,S3588="kahepoolne vajaduspõhine",U3588&lt;&gt;""),[2]an!$H$39,
IF(AND(A3588=[2]an!$H$38,F3588=[2]an!$E$39,H3588&lt;[2]an!$M$37,S3588&lt;&gt;"kahepoolne vajaduspõhine"),[2]an!$H$39,
IF(AND(A3588=[2]an!$H$38,F3588=[2]an!$E$42),[2]an!$H$42,
IF(AND(A3588=[2]an!$I$38,F3588=[2]an!$E$40),[2]an!$I$40,IF(AND(A3588=[2]an!$I$38,F3588=[2]an!$E$41),[2]an!$I$41,IF(AND(A3588=[2]an!$I$38,F3588=[2]an!$E$39,H3588&gt;=[2]an!$M$37),[2]an!$I$39,
IF(AND(A3588=[2]an!$I$38,F3588=[2]an!$E$39,H3588&lt;[2]an!$M$37,S3588="kahepoolne vajaduspõhine",U3588=""),[2]an!$M$40,
IF(AND(A3588=[2]an!$I$38,F3588=[2]an!$E$39,H3588&lt;[2]an!$M$37,S3588="kahepoolne vajaduspõhine",U3588&lt;&gt;""),[2]an!$I$39,
IF(AND(A3588=[2]an!$I$38,F3588=[2]an!$E$39,H3588&lt;[2]an!$M$37,S3588&lt;&gt;"kahepoolne vajaduspõhine"),[2]an!$I$39,
IF(AND(A3588=[2]an!$I$38,F3588=[2]an!$E$42),[2]an!$I$42,
IF(AND(A3588=[2]an!$J$38,F3588=[2]an!$E$40),[2]an!$J$40,IF(AND(A3588=[2]an!$J$38,F3588=[2]an!$E$41),[2]an!$J$41,IF(AND(A3588=[2]an!$J$38,F3588=[2]an!$E$39,H3588&gt;=[2]an!$M$37),[2]an!$J$39,
IF(AND(A3588=[2]an!$J$38,F3588=[2]an!$E$39,H3588&lt;[2]an!$M$37,S3588="kahepoolne vajaduspõhine",U3588=""),[2]an!$M$40,
IF(AND(A3588=[2]an!$J$38,F3588=[2]an!$E$39,H3588&lt;[2]an!$M$37,S3588="kahepoolne vajaduspõhine",U3588&lt;&gt;""),[2]an!$J$39,
IF(AND(A3588=[2]an!$J$38,F3588=[2]an!$E$39,H3588&lt;[2]an!$M$37,S3588&lt;&gt;"kahepoolne vajaduspõhine"),[2]an!$J$39,
IF(AND(A3588=[2]an!$J$38,F3588=[2]an!$E$42),[2]an!$J$42,""))))))))))))))))))))))))))))</f>
        <v/>
      </c>
      <c r="Y3588" s="17" t="str">
        <f>IFERROR(IF(F3588="Tugigrupp",0,
IF(AND(F3588="Peretoe teenus",H3588&gt;=[2]an!$M$37,RANK(D3588,$D3588:$D3588)+COUNTIFS($D$2:D3588,D3588,$F$2:F3588,F3588)-1&gt;1),"",
IF(AND(F3588="Peretoe teenus",H3588&gt;=[2]an!$M$37,RANK(D3588,$D3588:$D3588)+COUNTIFS($D$2:D3588,D3588,$F$2:F3588,F3588)-1=1,MONTH(H3588)=MONTH(K3588)=TRUE,YEAR(H3588)=YEAR(K3588)=TRUE),((EOMONTH(H3588,0)-H3588+1)*X3588)/DAY(EOMONTH(H3588,0)),
IF(AND(F3588="Peretoe teenus",H3588&gt;=[2]an!$M$37,RANK(D3588,$D3588:$D3588)+COUNTIFS($D$2:D3588,D3588,$F$2:F3588,F3588)-1=1),X3588,
IF(AND(F3588="Peretoe teenus",H3588&lt;[2]an!$M$37,S3588&lt;&gt;"kahepoolne vajaduspõhine",RANK(D3588,$D3588:$D3588)+COUNTIFS($D$2:D3588,D3588,$F$2:F3588,F3588)-1=1),X3588,
IF(AND(F3588="Peretoe teenus",H3588&lt;[2]an!$M$37,S3588&lt;&gt;"kahepoolne vajaduspõhine",RANK(D3588,$D3588:$D3588)+COUNTIFS($D$2:D3588,D3588,$F$2:F3588,F3588)-1&gt;1),"",
IF(AND(F3588="Peretoe teenus",H3588&lt;[2]an!$M$37,S3588="kahepoolne vajaduspõhine",U3588="",RANK(D3588,$D3588:$D3588)+COUNTIFS($D$2:D3588,D3588,$F$2:F3588,F3588)-1=1),X3588,
IF(AND(F3588="Peretoe teenus",H3588&lt;[2]an!$M$37,S3588="kahepoolne vajaduspõhine",U3588="",RANK(D3588,$D3588:$D3588)+COUNTIFS($D$2:D3588,D3588,$F$2:F3588,F3588)-1&gt;1),"",
IF(AND(F3588="Peretoe teenus",H3588&lt;[2]an!$M$37,S3588="kahepoolne vajaduspõhine",U3588&lt;[2]an!$M$37,RANK(D3588,$D3588:$D3588)+COUNTIFS($D$2:D3588,D3588,$F$2:F3588,F3588)-1=1),X3588,
IF(AND(F3588="Peretoe teenus",H3588&lt;[2]an!$M$37,S3588="kahepoolne vajaduspõhine",U3588&lt;[2]an!$M$37,RANK(D3588,$D3588:$D3588)+COUNTIFS($D$2:D3588,D3588,$F$2:F3588,F3588)-1&gt;1),"",
IF(AND(F3588="Peretoe teenus",H3588&lt;[2]an!$M$37,S3588="kahepoolne vajaduspõhine",U3588&gt;=[2]an!$M$37,U3588&lt;=[2]an!$M$38,RANK(D3588,$D3588:$D3588)+COUNTIFS($D$2:D3588,D3588,$F$2:F3588,F3588)-1=1),
((EOMONTH(U3588,0)-U3588+1)*X3588)/DAY(EOMONTH(U3588,0))+(DAY(U3588)-1)*100/DAY(EOMONTH(U3588,0)),
IF(AND(F3588="Peretoe teenus",H3588&lt;[2]an!$M$37,S3588="kahepoolne vajaduspõhine",U3588&gt;=[2]an!$M$37,U3588&lt;=[2]an!$M$38,RANK(D3588,$D3588:$D3588)+COUNTIFS($D$2:D3588,D3588,$F$2:F3588,F3588)-1&gt;1),"",
IF(AND(F3588="Peretoe teenus",H3588&lt;[2]an!$M$37,S3588="kahepoolne vajaduspõhine",U3588&gt;[2]an!$M$38,RANK(D3588,$D3588:$D3588)+COUNTIFS($D$2:D3588,D3588,$F$2:F3588,F3588)-1=1),X3588,
IF(AND(F3588="Peretoe teenus",H3588&lt;[2]an!$M$37,S3588="kahepoolne vajaduspõhine",U3588&gt;[2]an!$M$38,RANK(D3588,$D3588:$D3588)+COUNTIFS($D$2:D3588,D3588,$F$2:F3588,F3588)-1&gt;1),"",X3588*W3588)))))))))))))),"")</f>
        <v/>
      </c>
      <c r="Z3588" s="18" t="str">
        <f t="shared" si="169"/>
        <v/>
      </c>
      <c r="AA3588" s="19" t="str">
        <f>IFERROR(VLOOKUP(E3588,[2]an!$A$3:$B$81,2,FALSE),"")</f>
        <v/>
      </c>
      <c r="AB3588" s="19" t="str">
        <f>IFERROR(VLOOKUP(AA3588,[2]an!$C$2:$D$16,2,FALSE),"")</f>
        <v/>
      </c>
      <c r="AC3588" s="20"/>
      <c r="AD3588" s="21" t="str">
        <f>IF(A3588=[2]an!$F$36,VLOOKUP([2]an!$F$36,[2]an!$F$36:$H$36,3,FALSE),IF(A3588=[2]an!$F$35,VLOOKUP([2]an!$F$35,[2]an!$F$35:$H$35,3,FALSE),IF(A3588=[2]an!$F$33,VLOOKUP([2]an!$F$33,[2]an!$F$33:$H$33,3,FALSE),IF(A3588=[2]an!$F$31,VLOOKUP([2]an!$F$31,[2]an!$F$31:$H$31,3,FALSE),""))))</f>
        <v/>
      </c>
    </row>
    <row r="3589" spans="6:30" x14ac:dyDescent="0.2">
      <c r="F3589" s="10"/>
      <c r="G3589" s="8" t="str">
        <f t="shared" si="170"/>
        <v/>
      </c>
      <c r="H3589" s="13"/>
      <c r="K3589" s="13"/>
      <c r="L3589" s="10"/>
      <c r="M3589" s="10"/>
      <c r="S3589" s="8" t="str">
        <f>IFERROR(VLOOKUP(D3589,[1]peretoe_teenus!$A$2:$L$2000,5,FALSE),"")</f>
        <v/>
      </c>
      <c r="U3589" s="13"/>
      <c r="V3589" s="15" t="str" cm="1">
        <f t="array" ref="V3589">IFERROR(IF(AND(F3589="Tugigrupp",RANK(K3589,$K3589:$K3589)+COUNTIFS($K$2:K3589,K3589,$L$2:L3589,L3589,$M$2:M3589,M3589,$I$2:I3589,I3589,$G$2:G3589,G3589,$F$2:F3589,F3589)-1=1),SUMPRODUCT(($F$2:$F$4154=F3589)*($G$2:$G$4154=G3589)*($K$2:$K$4154=K3589)*($I$2:$I$4154=I3589)*($L$2:$L$4154=L3589)*($M$2:$M$4154=M3589)),""),"")</f>
        <v/>
      </c>
      <c r="W3589" s="15" t="str">
        <f t="shared" si="168"/>
        <v/>
      </c>
      <c r="X3589" s="16" t="str">
        <f>IF(AND(A3589=[2]an!$G$38,F3589=[2]an!$E$40),[2]an!$G$40,IF(AND(A3589=[2]an!$G$38,F3589=[2]an!$E$41),[2]an!$G$41,IF(AND(A3589=[2]an!$G$38,F3589=[2]an!$E$39,H3589&gt;=[2]an!$M$37),[2]an!$G$39,
IF(AND(A3589=[2]an!$G$38,F3589=[2]an!$E$39,H3589&lt;[2]an!$M$37,S3589="kahepoolne vajaduspõhine",U3589=""),[2]an!$M$40,
IF(AND(A3589=[2]an!$G$38,F3589=[2]an!$E$39,H3589&lt;[2]an!$M$37,S3589="kahepoolne vajaduspõhine",U3589&lt;&gt;""),[2]an!$G$39,
IF(AND(A3589=[2]an!$G$38,F3589=[2]an!$E$39,H3589&lt;[2]an!$M$37,S3589&lt;&gt;"kahepoolne vajaduspõhine"),[2]an!$G$39,
IF(AND(A3589=[2]an!$G$38,F3589=[2]an!$E$42),[2]an!$G$42,
IF(AND(A3589=[2]an!$H$38,F3589=[2]an!$E$40),[2]an!$H$40,IF(AND(A3589=[2]an!$H$38,F3589=[2]an!$E$41),[2]an!$H$41,IF(AND(A3589=[2]an!$H$38,F3589=[2]an!$E$39,H3589&gt;=[2]an!$M$37),[2]an!$H$39,
IF(AND(A3589=[2]an!$H$38,F3589=[2]an!$E$39,H3589&lt;[2]an!$M$37,S3589="kahepoolne vajaduspõhine",U3589=""),[2]an!$M$40,
IF(AND(A3589=[2]an!$H$38,F3589=[2]an!$E$39,H3589&lt;[2]an!$M$37,S3589="kahepoolne vajaduspõhine",U3589&lt;&gt;""),[2]an!$H$39,
IF(AND(A3589=[2]an!$H$38,F3589=[2]an!$E$39,H3589&lt;[2]an!$M$37,S3589&lt;&gt;"kahepoolne vajaduspõhine"),[2]an!$H$39,
IF(AND(A3589=[2]an!$H$38,F3589=[2]an!$E$42),[2]an!$H$42,
IF(AND(A3589=[2]an!$I$38,F3589=[2]an!$E$40),[2]an!$I$40,IF(AND(A3589=[2]an!$I$38,F3589=[2]an!$E$41),[2]an!$I$41,IF(AND(A3589=[2]an!$I$38,F3589=[2]an!$E$39,H3589&gt;=[2]an!$M$37),[2]an!$I$39,
IF(AND(A3589=[2]an!$I$38,F3589=[2]an!$E$39,H3589&lt;[2]an!$M$37,S3589="kahepoolne vajaduspõhine",U3589=""),[2]an!$M$40,
IF(AND(A3589=[2]an!$I$38,F3589=[2]an!$E$39,H3589&lt;[2]an!$M$37,S3589="kahepoolne vajaduspõhine",U3589&lt;&gt;""),[2]an!$I$39,
IF(AND(A3589=[2]an!$I$38,F3589=[2]an!$E$39,H3589&lt;[2]an!$M$37,S3589&lt;&gt;"kahepoolne vajaduspõhine"),[2]an!$I$39,
IF(AND(A3589=[2]an!$I$38,F3589=[2]an!$E$42),[2]an!$I$42,
IF(AND(A3589=[2]an!$J$38,F3589=[2]an!$E$40),[2]an!$J$40,IF(AND(A3589=[2]an!$J$38,F3589=[2]an!$E$41),[2]an!$J$41,IF(AND(A3589=[2]an!$J$38,F3589=[2]an!$E$39,H3589&gt;=[2]an!$M$37),[2]an!$J$39,
IF(AND(A3589=[2]an!$J$38,F3589=[2]an!$E$39,H3589&lt;[2]an!$M$37,S3589="kahepoolne vajaduspõhine",U3589=""),[2]an!$M$40,
IF(AND(A3589=[2]an!$J$38,F3589=[2]an!$E$39,H3589&lt;[2]an!$M$37,S3589="kahepoolne vajaduspõhine",U3589&lt;&gt;""),[2]an!$J$39,
IF(AND(A3589=[2]an!$J$38,F3589=[2]an!$E$39,H3589&lt;[2]an!$M$37,S3589&lt;&gt;"kahepoolne vajaduspõhine"),[2]an!$J$39,
IF(AND(A3589=[2]an!$J$38,F3589=[2]an!$E$42),[2]an!$J$42,""))))))))))))))))))))))))))))</f>
        <v/>
      </c>
      <c r="Y3589" s="17" t="str">
        <f>IFERROR(IF(F3589="Tugigrupp",0,
IF(AND(F3589="Peretoe teenus",H3589&gt;=[2]an!$M$37,RANK(D3589,$D3589:$D3589)+COUNTIFS($D$2:D3589,D3589,$F$2:F3589,F3589)-1&gt;1),"",
IF(AND(F3589="Peretoe teenus",H3589&gt;=[2]an!$M$37,RANK(D3589,$D3589:$D3589)+COUNTIFS($D$2:D3589,D3589,$F$2:F3589,F3589)-1=1,MONTH(H3589)=MONTH(K3589)=TRUE,YEAR(H3589)=YEAR(K3589)=TRUE),((EOMONTH(H3589,0)-H3589+1)*X3589)/DAY(EOMONTH(H3589,0)),
IF(AND(F3589="Peretoe teenus",H3589&gt;=[2]an!$M$37,RANK(D3589,$D3589:$D3589)+COUNTIFS($D$2:D3589,D3589,$F$2:F3589,F3589)-1=1),X3589,
IF(AND(F3589="Peretoe teenus",H3589&lt;[2]an!$M$37,S3589&lt;&gt;"kahepoolne vajaduspõhine",RANK(D3589,$D3589:$D3589)+COUNTIFS($D$2:D3589,D3589,$F$2:F3589,F3589)-1=1),X3589,
IF(AND(F3589="Peretoe teenus",H3589&lt;[2]an!$M$37,S3589&lt;&gt;"kahepoolne vajaduspõhine",RANK(D3589,$D3589:$D3589)+COUNTIFS($D$2:D3589,D3589,$F$2:F3589,F3589)-1&gt;1),"",
IF(AND(F3589="Peretoe teenus",H3589&lt;[2]an!$M$37,S3589="kahepoolne vajaduspõhine",U3589="",RANK(D3589,$D3589:$D3589)+COUNTIFS($D$2:D3589,D3589,$F$2:F3589,F3589)-1=1),X3589,
IF(AND(F3589="Peretoe teenus",H3589&lt;[2]an!$M$37,S3589="kahepoolne vajaduspõhine",U3589="",RANK(D3589,$D3589:$D3589)+COUNTIFS($D$2:D3589,D3589,$F$2:F3589,F3589)-1&gt;1),"",
IF(AND(F3589="Peretoe teenus",H3589&lt;[2]an!$M$37,S3589="kahepoolne vajaduspõhine",U3589&lt;[2]an!$M$37,RANK(D3589,$D3589:$D3589)+COUNTIFS($D$2:D3589,D3589,$F$2:F3589,F3589)-1=1),X3589,
IF(AND(F3589="Peretoe teenus",H3589&lt;[2]an!$M$37,S3589="kahepoolne vajaduspõhine",U3589&lt;[2]an!$M$37,RANK(D3589,$D3589:$D3589)+COUNTIFS($D$2:D3589,D3589,$F$2:F3589,F3589)-1&gt;1),"",
IF(AND(F3589="Peretoe teenus",H3589&lt;[2]an!$M$37,S3589="kahepoolne vajaduspõhine",U3589&gt;=[2]an!$M$37,U3589&lt;=[2]an!$M$38,RANK(D3589,$D3589:$D3589)+COUNTIFS($D$2:D3589,D3589,$F$2:F3589,F3589)-1=1),
((EOMONTH(U3589,0)-U3589+1)*X3589)/DAY(EOMONTH(U3589,0))+(DAY(U3589)-1)*100/DAY(EOMONTH(U3589,0)),
IF(AND(F3589="Peretoe teenus",H3589&lt;[2]an!$M$37,S3589="kahepoolne vajaduspõhine",U3589&gt;=[2]an!$M$37,U3589&lt;=[2]an!$M$38,RANK(D3589,$D3589:$D3589)+COUNTIFS($D$2:D3589,D3589,$F$2:F3589,F3589)-1&gt;1),"",
IF(AND(F3589="Peretoe teenus",H3589&lt;[2]an!$M$37,S3589="kahepoolne vajaduspõhine",U3589&gt;[2]an!$M$38,RANK(D3589,$D3589:$D3589)+COUNTIFS($D$2:D3589,D3589,$F$2:F3589,F3589)-1=1),X3589,
IF(AND(F3589="Peretoe teenus",H3589&lt;[2]an!$M$37,S3589="kahepoolne vajaduspõhine",U3589&gt;[2]an!$M$38,RANK(D3589,$D3589:$D3589)+COUNTIFS($D$2:D3589,D3589,$F$2:F3589,F3589)-1&gt;1),"",X3589*W3589)))))))))))))),"")</f>
        <v/>
      </c>
      <c r="Z3589" s="18" t="str">
        <f t="shared" si="169"/>
        <v/>
      </c>
      <c r="AA3589" s="19" t="str">
        <f>IFERROR(VLOOKUP(E3589,[2]an!$A$3:$B$81,2,FALSE),"")</f>
        <v/>
      </c>
      <c r="AB3589" s="19" t="str">
        <f>IFERROR(VLOOKUP(AA3589,[2]an!$C$2:$D$16,2,FALSE),"")</f>
        <v/>
      </c>
      <c r="AC3589" s="20"/>
      <c r="AD3589" s="21" t="str">
        <f>IF(A3589=[2]an!$F$36,VLOOKUP([2]an!$F$36,[2]an!$F$36:$H$36,3,FALSE),IF(A3589=[2]an!$F$35,VLOOKUP([2]an!$F$35,[2]an!$F$35:$H$35,3,FALSE),IF(A3589=[2]an!$F$33,VLOOKUP([2]an!$F$33,[2]an!$F$33:$H$33,3,FALSE),IF(A3589=[2]an!$F$31,VLOOKUP([2]an!$F$31,[2]an!$F$31:$H$31,3,FALSE),""))))</f>
        <v/>
      </c>
    </row>
    <row r="3590" spans="6:30" x14ac:dyDescent="0.2">
      <c r="F3590" s="10"/>
      <c r="G3590" s="8" t="str">
        <f t="shared" si="170"/>
        <v/>
      </c>
      <c r="H3590" s="13"/>
      <c r="K3590" s="13"/>
      <c r="L3590" s="10"/>
      <c r="M3590" s="10"/>
      <c r="S3590" s="8" t="str">
        <f>IFERROR(VLOOKUP(D3590,[1]peretoe_teenus!$A$2:$L$2000,5,FALSE),"")</f>
        <v/>
      </c>
      <c r="U3590" s="13"/>
      <c r="V3590" s="15" t="str" cm="1">
        <f t="array" ref="V3590">IFERROR(IF(AND(F3590="Tugigrupp",RANK(K3590,$K3590:$K3590)+COUNTIFS($K$2:K3590,K3590,$L$2:L3590,L3590,$M$2:M3590,M3590,$I$2:I3590,I3590,$G$2:G3590,G3590,$F$2:F3590,F3590)-1=1),SUMPRODUCT(($F$2:$F$4154=F3590)*($G$2:$G$4154=G3590)*($K$2:$K$4154=K3590)*($I$2:$I$4154=I3590)*($L$2:$L$4154=L3590)*($M$2:$M$4154=M3590)),""),"")</f>
        <v/>
      </c>
      <c r="W3590" s="15" t="str">
        <f t="shared" si="168"/>
        <v/>
      </c>
      <c r="X3590" s="16" t="str">
        <f>IF(AND(A3590=[2]an!$G$38,F3590=[2]an!$E$40),[2]an!$G$40,IF(AND(A3590=[2]an!$G$38,F3590=[2]an!$E$41),[2]an!$G$41,IF(AND(A3590=[2]an!$G$38,F3590=[2]an!$E$39,H3590&gt;=[2]an!$M$37),[2]an!$G$39,
IF(AND(A3590=[2]an!$G$38,F3590=[2]an!$E$39,H3590&lt;[2]an!$M$37,S3590="kahepoolne vajaduspõhine",U3590=""),[2]an!$M$40,
IF(AND(A3590=[2]an!$G$38,F3590=[2]an!$E$39,H3590&lt;[2]an!$M$37,S3590="kahepoolne vajaduspõhine",U3590&lt;&gt;""),[2]an!$G$39,
IF(AND(A3590=[2]an!$G$38,F3590=[2]an!$E$39,H3590&lt;[2]an!$M$37,S3590&lt;&gt;"kahepoolne vajaduspõhine"),[2]an!$G$39,
IF(AND(A3590=[2]an!$G$38,F3590=[2]an!$E$42),[2]an!$G$42,
IF(AND(A3590=[2]an!$H$38,F3590=[2]an!$E$40),[2]an!$H$40,IF(AND(A3590=[2]an!$H$38,F3590=[2]an!$E$41),[2]an!$H$41,IF(AND(A3590=[2]an!$H$38,F3590=[2]an!$E$39,H3590&gt;=[2]an!$M$37),[2]an!$H$39,
IF(AND(A3590=[2]an!$H$38,F3590=[2]an!$E$39,H3590&lt;[2]an!$M$37,S3590="kahepoolne vajaduspõhine",U3590=""),[2]an!$M$40,
IF(AND(A3590=[2]an!$H$38,F3590=[2]an!$E$39,H3590&lt;[2]an!$M$37,S3590="kahepoolne vajaduspõhine",U3590&lt;&gt;""),[2]an!$H$39,
IF(AND(A3590=[2]an!$H$38,F3590=[2]an!$E$39,H3590&lt;[2]an!$M$37,S3590&lt;&gt;"kahepoolne vajaduspõhine"),[2]an!$H$39,
IF(AND(A3590=[2]an!$H$38,F3590=[2]an!$E$42),[2]an!$H$42,
IF(AND(A3590=[2]an!$I$38,F3590=[2]an!$E$40),[2]an!$I$40,IF(AND(A3590=[2]an!$I$38,F3590=[2]an!$E$41),[2]an!$I$41,IF(AND(A3590=[2]an!$I$38,F3590=[2]an!$E$39,H3590&gt;=[2]an!$M$37),[2]an!$I$39,
IF(AND(A3590=[2]an!$I$38,F3590=[2]an!$E$39,H3590&lt;[2]an!$M$37,S3590="kahepoolne vajaduspõhine",U3590=""),[2]an!$M$40,
IF(AND(A3590=[2]an!$I$38,F3590=[2]an!$E$39,H3590&lt;[2]an!$M$37,S3590="kahepoolne vajaduspõhine",U3590&lt;&gt;""),[2]an!$I$39,
IF(AND(A3590=[2]an!$I$38,F3590=[2]an!$E$39,H3590&lt;[2]an!$M$37,S3590&lt;&gt;"kahepoolne vajaduspõhine"),[2]an!$I$39,
IF(AND(A3590=[2]an!$I$38,F3590=[2]an!$E$42),[2]an!$I$42,
IF(AND(A3590=[2]an!$J$38,F3590=[2]an!$E$40),[2]an!$J$40,IF(AND(A3590=[2]an!$J$38,F3590=[2]an!$E$41),[2]an!$J$41,IF(AND(A3590=[2]an!$J$38,F3590=[2]an!$E$39,H3590&gt;=[2]an!$M$37),[2]an!$J$39,
IF(AND(A3590=[2]an!$J$38,F3590=[2]an!$E$39,H3590&lt;[2]an!$M$37,S3590="kahepoolne vajaduspõhine",U3590=""),[2]an!$M$40,
IF(AND(A3590=[2]an!$J$38,F3590=[2]an!$E$39,H3590&lt;[2]an!$M$37,S3590="kahepoolne vajaduspõhine",U3590&lt;&gt;""),[2]an!$J$39,
IF(AND(A3590=[2]an!$J$38,F3590=[2]an!$E$39,H3590&lt;[2]an!$M$37,S3590&lt;&gt;"kahepoolne vajaduspõhine"),[2]an!$J$39,
IF(AND(A3590=[2]an!$J$38,F3590=[2]an!$E$42),[2]an!$J$42,""))))))))))))))))))))))))))))</f>
        <v/>
      </c>
      <c r="Y3590" s="17" t="str">
        <f>IFERROR(IF(F3590="Tugigrupp",0,
IF(AND(F3590="Peretoe teenus",H3590&gt;=[2]an!$M$37,RANK(D3590,$D3590:$D3590)+COUNTIFS($D$2:D3590,D3590,$F$2:F3590,F3590)-1&gt;1),"",
IF(AND(F3590="Peretoe teenus",H3590&gt;=[2]an!$M$37,RANK(D3590,$D3590:$D3590)+COUNTIFS($D$2:D3590,D3590,$F$2:F3590,F3590)-1=1,MONTH(H3590)=MONTH(K3590)=TRUE,YEAR(H3590)=YEAR(K3590)=TRUE),((EOMONTH(H3590,0)-H3590+1)*X3590)/DAY(EOMONTH(H3590,0)),
IF(AND(F3590="Peretoe teenus",H3590&gt;=[2]an!$M$37,RANK(D3590,$D3590:$D3590)+COUNTIFS($D$2:D3590,D3590,$F$2:F3590,F3590)-1=1),X3590,
IF(AND(F3590="Peretoe teenus",H3590&lt;[2]an!$M$37,S3590&lt;&gt;"kahepoolne vajaduspõhine",RANK(D3590,$D3590:$D3590)+COUNTIFS($D$2:D3590,D3590,$F$2:F3590,F3590)-1=1),X3590,
IF(AND(F3590="Peretoe teenus",H3590&lt;[2]an!$M$37,S3590&lt;&gt;"kahepoolne vajaduspõhine",RANK(D3590,$D3590:$D3590)+COUNTIFS($D$2:D3590,D3590,$F$2:F3590,F3590)-1&gt;1),"",
IF(AND(F3590="Peretoe teenus",H3590&lt;[2]an!$M$37,S3590="kahepoolne vajaduspõhine",U3590="",RANK(D3590,$D3590:$D3590)+COUNTIFS($D$2:D3590,D3590,$F$2:F3590,F3590)-1=1),X3590,
IF(AND(F3590="Peretoe teenus",H3590&lt;[2]an!$M$37,S3590="kahepoolne vajaduspõhine",U3590="",RANK(D3590,$D3590:$D3590)+COUNTIFS($D$2:D3590,D3590,$F$2:F3590,F3590)-1&gt;1),"",
IF(AND(F3590="Peretoe teenus",H3590&lt;[2]an!$M$37,S3590="kahepoolne vajaduspõhine",U3590&lt;[2]an!$M$37,RANK(D3590,$D3590:$D3590)+COUNTIFS($D$2:D3590,D3590,$F$2:F3590,F3590)-1=1),X3590,
IF(AND(F3590="Peretoe teenus",H3590&lt;[2]an!$M$37,S3590="kahepoolne vajaduspõhine",U3590&lt;[2]an!$M$37,RANK(D3590,$D3590:$D3590)+COUNTIFS($D$2:D3590,D3590,$F$2:F3590,F3590)-1&gt;1),"",
IF(AND(F3590="Peretoe teenus",H3590&lt;[2]an!$M$37,S3590="kahepoolne vajaduspõhine",U3590&gt;=[2]an!$M$37,U3590&lt;=[2]an!$M$38,RANK(D3590,$D3590:$D3590)+COUNTIFS($D$2:D3590,D3590,$F$2:F3590,F3590)-1=1),
((EOMONTH(U3590,0)-U3590+1)*X3590)/DAY(EOMONTH(U3590,0))+(DAY(U3590)-1)*100/DAY(EOMONTH(U3590,0)),
IF(AND(F3590="Peretoe teenus",H3590&lt;[2]an!$M$37,S3590="kahepoolne vajaduspõhine",U3590&gt;=[2]an!$M$37,U3590&lt;=[2]an!$M$38,RANK(D3590,$D3590:$D3590)+COUNTIFS($D$2:D3590,D3590,$F$2:F3590,F3590)-1&gt;1),"",
IF(AND(F3590="Peretoe teenus",H3590&lt;[2]an!$M$37,S3590="kahepoolne vajaduspõhine",U3590&gt;[2]an!$M$38,RANK(D3590,$D3590:$D3590)+COUNTIFS($D$2:D3590,D3590,$F$2:F3590,F3590)-1=1),X3590,
IF(AND(F3590="Peretoe teenus",H3590&lt;[2]an!$M$37,S3590="kahepoolne vajaduspõhine",U3590&gt;[2]an!$M$38,RANK(D3590,$D3590:$D3590)+COUNTIFS($D$2:D3590,D3590,$F$2:F3590,F3590)-1&gt;1),"",X3590*W3590)))))))))))))),"")</f>
        <v/>
      </c>
      <c r="Z3590" s="18" t="str">
        <f t="shared" si="169"/>
        <v/>
      </c>
      <c r="AA3590" s="19" t="str">
        <f>IFERROR(VLOOKUP(E3590,[2]an!$A$3:$B$81,2,FALSE),"")</f>
        <v/>
      </c>
      <c r="AB3590" s="19" t="str">
        <f>IFERROR(VLOOKUP(AA3590,[2]an!$C$2:$D$16,2,FALSE),"")</f>
        <v/>
      </c>
      <c r="AC3590" s="20"/>
      <c r="AD3590" s="21" t="str">
        <f>IF(A3590=[2]an!$F$36,VLOOKUP([2]an!$F$36,[2]an!$F$36:$H$36,3,FALSE),IF(A3590=[2]an!$F$35,VLOOKUP([2]an!$F$35,[2]an!$F$35:$H$35,3,FALSE),IF(A3590=[2]an!$F$33,VLOOKUP([2]an!$F$33,[2]an!$F$33:$H$33,3,FALSE),IF(A3590=[2]an!$F$31,VLOOKUP([2]an!$F$31,[2]an!$F$31:$H$31,3,FALSE),""))))</f>
        <v/>
      </c>
    </row>
    <row r="3591" spans="6:30" x14ac:dyDescent="0.2">
      <c r="F3591" s="10"/>
      <c r="G3591" s="8" t="str">
        <f t="shared" si="170"/>
        <v/>
      </c>
      <c r="H3591" s="13"/>
      <c r="K3591" s="13"/>
      <c r="L3591" s="10"/>
      <c r="M3591" s="10"/>
      <c r="S3591" s="8" t="str">
        <f>IFERROR(VLOOKUP(D3591,[1]peretoe_teenus!$A$2:$L$2000,5,FALSE),"")</f>
        <v/>
      </c>
      <c r="U3591" s="13"/>
      <c r="V3591" s="15" t="str" cm="1">
        <f t="array" ref="V3591">IFERROR(IF(AND(F3591="Tugigrupp",RANK(K3591,$K3591:$K3591)+COUNTIFS($K$2:K3591,K3591,$L$2:L3591,L3591,$M$2:M3591,M3591,$I$2:I3591,I3591,$G$2:G3591,G3591,$F$2:F3591,F3591)-1=1),SUMPRODUCT(($F$2:$F$4154=F3591)*($G$2:$G$4154=G3591)*($K$2:$K$4154=K3591)*($I$2:$I$4154=I3591)*($L$2:$L$4154=L3591)*($M$2:$M$4154=M3591)),""),"")</f>
        <v/>
      </c>
      <c r="W3591" s="15" t="str">
        <f t="shared" si="168"/>
        <v/>
      </c>
      <c r="X3591" s="16" t="str">
        <f>IF(AND(A3591=[2]an!$G$38,F3591=[2]an!$E$40),[2]an!$G$40,IF(AND(A3591=[2]an!$G$38,F3591=[2]an!$E$41),[2]an!$G$41,IF(AND(A3591=[2]an!$G$38,F3591=[2]an!$E$39,H3591&gt;=[2]an!$M$37),[2]an!$G$39,
IF(AND(A3591=[2]an!$G$38,F3591=[2]an!$E$39,H3591&lt;[2]an!$M$37,S3591="kahepoolne vajaduspõhine",U3591=""),[2]an!$M$40,
IF(AND(A3591=[2]an!$G$38,F3591=[2]an!$E$39,H3591&lt;[2]an!$M$37,S3591="kahepoolne vajaduspõhine",U3591&lt;&gt;""),[2]an!$G$39,
IF(AND(A3591=[2]an!$G$38,F3591=[2]an!$E$39,H3591&lt;[2]an!$M$37,S3591&lt;&gt;"kahepoolne vajaduspõhine"),[2]an!$G$39,
IF(AND(A3591=[2]an!$G$38,F3591=[2]an!$E$42),[2]an!$G$42,
IF(AND(A3591=[2]an!$H$38,F3591=[2]an!$E$40),[2]an!$H$40,IF(AND(A3591=[2]an!$H$38,F3591=[2]an!$E$41),[2]an!$H$41,IF(AND(A3591=[2]an!$H$38,F3591=[2]an!$E$39,H3591&gt;=[2]an!$M$37),[2]an!$H$39,
IF(AND(A3591=[2]an!$H$38,F3591=[2]an!$E$39,H3591&lt;[2]an!$M$37,S3591="kahepoolne vajaduspõhine",U3591=""),[2]an!$M$40,
IF(AND(A3591=[2]an!$H$38,F3591=[2]an!$E$39,H3591&lt;[2]an!$M$37,S3591="kahepoolne vajaduspõhine",U3591&lt;&gt;""),[2]an!$H$39,
IF(AND(A3591=[2]an!$H$38,F3591=[2]an!$E$39,H3591&lt;[2]an!$M$37,S3591&lt;&gt;"kahepoolne vajaduspõhine"),[2]an!$H$39,
IF(AND(A3591=[2]an!$H$38,F3591=[2]an!$E$42),[2]an!$H$42,
IF(AND(A3591=[2]an!$I$38,F3591=[2]an!$E$40),[2]an!$I$40,IF(AND(A3591=[2]an!$I$38,F3591=[2]an!$E$41),[2]an!$I$41,IF(AND(A3591=[2]an!$I$38,F3591=[2]an!$E$39,H3591&gt;=[2]an!$M$37),[2]an!$I$39,
IF(AND(A3591=[2]an!$I$38,F3591=[2]an!$E$39,H3591&lt;[2]an!$M$37,S3591="kahepoolne vajaduspõhine",U3591=""),[2]an!$M$40,
IF(AND(A3591=[2]an!$I$38,F3591=[2]an!$E$39,H3591&lt;[2]an!$M$37,S3591="kahepoolne vajaduspõhine",U3591&lt;&gt;""),[2]an!$I$39,
IF(AND(A3591=[2]an!$I$38,F3591=[2]an!$E$39,H3591&lt;[2]an!$M$37,S3591&lt;&gt;"kahepoolne vajaduspõhine"),[2]an!$I$39,
IF(AND(A3591=[2]an!$I$38,F3591=[2]an!$E$42),[2]an!$I$42,
IF(AND(A3591=[2]an!$J$38,F3591=[2]an!$E$40),[2]an!$J$40,IF(AND(A3591=[2]an!$J$38,F3591=[2]an!$E$41),[2]an!$J$41,IF(AND(A3591=[2]an!$J$38,F3591=[2]an!$E$39,H3591&gt;=[2]an!$M$37),[2]an!$J$39,
IF(AND(A3591=[2]an!$J$38,F3591=[2]an!$E$39,H3591&lt;[2]an!$M$37,S3591="kahepoolne vajaduspõhine",U3591=""),[2]an!$M$40,
IF(AND(A3591=[2]an!$J$38,F3591=[2]an!$E$39,H3591&lt;[2]an!$M$37,S3591="kahepoolne vajaduspõhine",U3591&lt;&gt;""),[2]an!$J$39,
IF(AND(A3591=[2]an!$J$38,F3591=[2]an!$E$39,H3591&lt;[2]an!$M$37,S3591&lt;&gt;"kahepoolne vajaduspõhine"),[2]an!$J$39,
IF(AND(A3591=[2]an!$J$38,F3591=[2]an!$E$42),[2]an!$J$42,""))))))))))))))))))))))))))))</f>
        <v/>
      </c>
      <c r="Y3591" s="17" t="str">
        <f>IFERROR(IF(F3591="Tugigrupp",0,
IF(AND(F3591="Peretoe teenus",H3591&gt;=[2]an!$M$37,RANK(D3591,$D3591:$D3591)+COUNTIFS($D$2:D3591,D3591,$F$2:F3591,F3591)-1&gt;1),"",
IF(AND(F3591="Peretoe teenus",H3591&gt;=[2]an!$M$37,RANK(D3591,$D3591:$D3591)+COUNTIFS($D$2:D3591,D3591,$F$2:F3591,F3591)-1=1,MONTH(H3591)=MONTH(K3591)=TRUE,YEAR(H3591)=YEAR(K3591)=TRUE),((EOMONTH(H3591,0)-H3591+1)*X3591)/DAY(EOMONTH(H3591,0)),
IF(AND(F3591="Peretoe teenus",H3591&gt;=[2]an!$M$37,RANK(D3591,$D3591:$D3591)+COUNTIFS($D$2:D3591,D3591,$F$2:F3591,F3591)-1=1),X3591,
IF(AND(F3591="Peretoe teenus",H3591&lt;[2]an!$M$37,S3591&lt;&gt;"kahepoolne vajaduspõhine",RANK(D3591,$D3591:$D3591)+COUNTIFS($D$2:D3591,D3591,$F$2:F3591,F3591)-1=1),X3591,
IF(AND(F3591="Peretoe teenus",H3591&lt;[2]an!$M$37,S3591&lt;&gt;"kahepoolne vajaduspõhine",RANK(D3591,$D3591:$D3591)+COUNTIFS($D$2:D3591,D3591,$F$2:F3591,F3591)-1&gt;1),"",
IF(AND(F3591="Peretoe teenus",H3591&lt;[2]an!$M$37,S3591="kahepoolne vajaduspõhine",U3591="",RANK(D3591,$D3591:$D3591)+COUNTIFS($D$2:D3591,D3591,$F$2:F3591,F3591)-1=1),X3591,
IF(AND(F3591="Peretoe teenus",H3591&lt;[2]an!$M$37,S3591="kahepoolne vajaduspõhine",U3591="",RANK(D3591,$D3591:$D3591)+COUNTIFS($D$2:D3591,D3591,$F$2:F3591,F3591)-1&gt;1),"",
IF(AND(F3591="Peretoe teenus",H3591&lt;[2]an!$M$37,S3591="kahepoolne vajaduspõhine",U3591&lt;[2]an!$M$37,RANK(D3591,$D3591:$D3591)+COUNTIFS($D$2:D3591,D3591,$F$2:F3591,F3591)-1=1),X3591,
IF(AND(F3591="Peretoe teenus",H3591&lt;[2]an!$M$37,S3591="kahepoolne vajaduspõhine",U3591&lt;[2]an!$M$37,RANK(D3591,$D3591:$D3591)+COUNTIFS($D$2:D3591,D3591,$F$2:F3591,F3591)-1&gt;1),"",
IF(AND(F3591="Peretoe teenus",H3591&lt;[2]an!$M$37,S3591="kahepoolne vajaduspõhine",U3591&gt;=[2]an!$M$37,U3591&lt;=[2]an!$M$38,RANK(D3591,$D3591:$D3591)+COUNTIFS($D$2:D3591,D3591,$F$2:F3591,F3591)-1=1),
((EOMONTH(U3591,0)-U3591+1)*X3591)/DAY(EOMONTH(U3591,0))+(DAY(U3591)-1)*100/DAY(EOMONTH(U3591,0)),
IF(AND(F3591="Peretoe teenus",H3591&lt;[2]an!$M$37,S3591="kahepoolne vajaduspõhine",U3591&gt;=[2]an!$M$37,U3591&lt;=[2]an!$M$38,RANK(D3591,$D3591:$D3591)+COUNTIFS($D$2:D3591,D3591,$F$2:F3591,F3591)-1&gt;1),"",
IF(AND(F3591="Peretoe teenus",H3591&lt;[2]an!$M$37,S3591="kahepoolne vajaduspõhine",U3591&gt;[2]an!$M$38,RANK(D3591,$D3591:$D3591)+COUNTIFS($D$2:D3591,D3591,$F$2:F3591,F3591)-1=1),X3591,
IF(AND(F3591="Peretoe teenus",H3591&lt;[2]an!$M$37,S3591="kahepoolne vajaduspõhine",U3591&gt;[2]an!$M$38,RANK(D3591,$D3591:$D3591)+COUNTIFS($D$2:D3591,D3591,$F$2:F3591,F3591)-1&gt;1),"",X3591*W3591)))))))))))))),"")</f>
        <v/>
      </c>
      <c r="Z3591" s="18" t="str">
        <f t="shared" si="169"/>
        <v/>
      </c>
      <c r="AA3591" s="19" t="str">
        <f>IFERROR(VLOOKUP(E3591,[2]an!$A$3:$B$81,2,FALSE),"")</f>
        <v/>
      </c>
      <c r="AB3591" s="19" t="str">
        <f>IFERROR(VLOOKUP(AA3591,[2]an!$C$2:$D$16,2,FALSE),"")</f>
        <v/>
      </c>
      <c r="AC3591" s="20"/>
      <c r="AD3591" s="21" t="str">
        <f>IF(A3591=[2]an!$F$36,VLOOKUP([2]an!$F$36,[2]an!$F$36:$H$36,3,FALSE),IF(A3591=[2]an!$F$35,VLOOKUP([2]an!$F$35,[2]an!$F$35:$H$35,3,FALSE),IF(A3591=[2]an!$F$33,VLOOKUP([2]an!$F$33,[2]an!$F$33:$H$33,3,FALSE),IF(A3591=[2]an!$F$31,VLOOKUP([2]an!$F$31,[2]an!$F$31:$H$31,3,FALSE),""))))</f>
        <v/>
      </c>
    </row>
    <row r="3592" spans="6:30" x14ac:dyDescent="0.2">
      <c r="F3592" s="10"/>
      <c r="G3592" s="8" t="str">
        <f t="shared" si="170"/>
        <v/>
      </c>
      <c r="H3592" s="13"/>
      <c r="K3592" s="13"/>
      <c r="L3592" s="10"/>
      <c r="M3592" s="10"/>
      <c r="S3592" s="8" t="str">
        <f>IFERROR(VLOOKUP(D3592,[1]peretoe_teenus!$A$2:$L$2000,5,FALSE),"")</f>
        <v/>
      </c>
      <c r="U3592" s="13"/>
      <c r="V3592" s="15" t="str" cm="1">
        <f t="array" ref="V3592">IFERROR(IF(AND(F3592="Tugigrupp",RANK(K3592,$K3592:$K3592)+COUNTIFS($K$2:K3592,K3592,$L$2:L3592,L3592,$M$2:M3592,M3592,$I$2:I3592,I3592,$G$2:G3592,G3592,$F$2:F3592,F3592)-1=1),SUMPRODUCT(($F$2:$F$4154=F3592)*($G$2:$G$4154=G3592)*($K$2:$K$4154=K3592)*($I$2:$I$4154=I3592)*($L$2:$L$4154=L3592)*($M$2:$M$4154=M3592)),""),"")</f>
        <v/>
      </c>
      <c r="W3592" s="15" t="str">
        <f t="shared" si="168"/>
        <v/>
      </c>
      <c r="X3592" s="16" t="str">
        <f>IF(AND(A3592=[2]an!$G$38,F3592=[2]an!$E$40),[2]an!$G$40,IF(AND(A3592=[2]an!$G$38,F3592=[2]an!$E$41),[2]an!$G$41,IF(AND(A3592=[2]an!$G$38,F3592=[2]an!$E$39,H3592&gt;=[2]an!$M$37),[2]an!$G$39,
IF(AND(A3592=[2]an!$G$38,F3592=[2]an!$E$39,H3592&lt;[2]an!$M$37,S3592="kahepoolne vajaduspõhine",U3592=""),[2]an!$M$40,
IF(AND(A3592=[2]an!$G$38,F3592=[2]an!$E$39,H3592&lt;[2]an!$M$37,S3592="kahepoolne vajaduspõhine",U3592&lt;&gt;""),[2]an!$G$39,
IF(AND(A3592=[2]an!$G$38,F3592=[2]an!$E$39,H3592&lt;[2]an!$M$37,S3592&lt;&gt;"kahepoolne vajaduspõhine"),[2]an!$G$39,
IF(AND(A3592=[2]an!$G$38,F3592=[2]an!$E$42),[2]an!$G$42,
IF(AND(A3592=[2]an!$H$38,F3592=[2]an!$E$40),[2]an!$H$40,IF(AND(A3592=[2]an!$H$38,F3592=[2]an!$E$41),[2]an!$H$41,IF(AND(A3592=[2]an!$H$38,F3592=[2]an!$E$39,H3592&gt;=[2]an!$M$37),[2]an!$H$39,
IF(AND(A3592=[2]an!$H$38,F3592=[2]an!$E$39,H3592&lt;[2]an!$M$37,S3592="kahepoolne vajaduspõhine",U3592=""),[2]an!$M$40,
IF(AND(A3592=[2]an!$H$38,F3592=[2]an!$E$39,H3592&lt;[2]an!$M$37,S3592="kahepoolne vajaduspõhine",U3592&lt;&gt;""),[2]an!$H$39,
IF(AND(A3592=[2]an!$H$38,F3592=[2]an!$E$39,H3592&lt;[2]an!$M$37,S3592&lt;&gt;"kahepoolne vajaduspõhine"),[2]an!$H$39,
IF(AND(A3592=[2]an!$H$38,F3592=[2]an!$E$42),[2]an!$H$42,
IF(AND(A3592=[2]an!$I$38,F3592=[2]an!$E$40),[2]an!$I$40,IF(AND(A3592=[2]an!$I$38,F3592=[2]an!$E$41),[2]an!$I$41,IF(AND(A3592=[2]an!$I$38,F3592=[2]an!$E$39,H3592&gt;=[2]an!$M$37),[2]an!$I$39,
IF(AND(A3592=[2]an!$I$38,F3592=[2]an!$E$39,H3592&lt;[2]an!$M$37,S3592="kahepoolne vajaduspõhine",U3592=""),[2]an!$M$40,
IF(AND(A3592=[2]an!$I$38,F3592=[2]an!$E$39,H3592&lt;[2]an!$M$37,S3592="kahepoolne vajaduspõhine",U3592&lt;&gt;""),[2]an!$I$39,
IF(AND(A3592=[2]an!$I$38,F3592=[2]an!$E$39,H3592&lt;[2]an!$M$37,S3592&lt;&gt;"kahepoolne vajaduspõhine"),[2]an!$I$39,
IF(AND(A3592=[2]an!$I$38,F3592=[2]an!$E$42),[2]an!$I$42,
IF(AND(A3592=[2]an!$J$38,F3592=[2]an!$E$40),[2]an!$J$40,IF(AND(A3592=[2]an!$J$38,F3592=[2]an!$E$41),[2]an!$J$41,IF(AND(A3592=[2]an!$J$38,F3592=[2]an!$E$39,H3592&gt;=[2]an!$M$37),[2]an!$J$39,
IF(AND(A3592=[2]an!$J$38,F3592=[2]an!$E$39,H3592&lt;[2]an!$M$37,S3592="kahepoolne vajaduspõhine",U3592=""),[2]an!$M$40,
IF(AND(A3592=[2]an!$J$38,F3592=[2]an!$E$39,H3592&lt;[2]an!$M$37,S3592="kahepoolne vajaduspõhine",U3592&lt;&gt;""),[2]an!$J$39,
IF(AND(A3592=[2]an!$J$38,F3592=[2]an!$E$39,H3592&lt;[2]an!$M$37,S3592&lt;&gt;"kahepoolne vajaduspõhine"),[2]an!$J$39,
IF(AND(A3592=[2]an!$J$38,F3592=[2]an!$E$42),[2]an!$J$42,""))))))))))))))))))))))))))))</f>
        <v/>
      </c>
      <c r="Y3592" s="17" t="str">
        <f>IFERROR(IF(F3592="Tugigrupp",0,
IF(AND(F3592="Peretoe teenus",H3592&gt;=[2]an!$M$37,RANK(D3592,$D3592:$D3592)+COUNTIFS($D$2:D3592,D3592,$F$2:F3592,F3592)-1&gt;1),"",
IF(AND(F3592="Peretoe teenus",H3592&gt;=[2]an!$M$37,RANK(D3592,$D3592:$D3592)+COUNTIFS($D$2:D3592,D3592,$F$2:F3592,F3592)-1=1,MONTH(H3592)=MONTH(K3592)=TRUE,YEAR(H3592)=YEAR(K3592)=TRUE),((EOMONTH(H3592,0)-H3592+1)*X3592)/DAY(EOMONTH(H3592,0)),
IF(AND(F3592="Peretoe teenus",H3592&gt;=[2]an!$M$37,RANK(D3592,$D3592:$D3592)+COUNTIFS($D$2:D3592,D3592,$F$2:F3592,F3592)-1=1),X3592,
IF(AND(F3592="Peretoe teenus",H3592&lt;[2]an!$M$37,S3592&lt;&gt;"kahepoolne vajaduspõhine",RANK(D3592,$D3592:$D3592)+COUNTIFS($D$2:D3592,D3592,$F$2:F3592,F3592)-1=1),X3592,
IF(AND(F3592="Peretoe teenus",H3592&lt;[2]an!$M$37,S3592&lt;&gt;"kahepoolne vajaduspõhine",RANK(D3592,$D3592:$D3592)+COUNTIFS($D$2:D3592,D3592,$F$2:F3592,F3592)-1&gt;1),"",
IF(AND(F3592="Peretoe teenus",H3592&lt;[2]an!$M$37,S3592="kahepoolne vajaduspõhine",U3592="",RANK(D3592,$D3592:$D3592)+COUNTIFS($D$2:D3592,D3592,$F$2:F3592,F3592)-1=1),X3592,
IF(AND(F3592="Peretoe teenus",H3592&lt;[2]an!$M$37,S3592="kahepoolne vajaduspõhine",U3592="",RANK(D3592,$D3592:$D3592)+COUNTIFS($D$2:D3592,D3592,$F$2:F3592,F3592)-1&gt;1),"",
IF(AND(F3592="Peretoe teenus",H3592&lt;[2]an!$M$37,S3592="kahepoolne vajaduspõhine",U3592&lt;[2]an!$M$37,RANK(D3592,$D3592:$D3592)+COUNTIFS($D$2:D3592,D3592,$F$2:F3592,F3592)-1=1),X3592,
IF(AND(F3592="Peretoe teenus",H3592&lt;[2]an!$M$37,S3592="kahepoolne vajaduspõhine",U3592&lt;[2]an!$M$37,RANK(D3592,$D3592:$D3592)+COUNTIFS($D$2:D3592,D3592,$F$2:F3592,F3592)-1&gt;1),"",
IF(AND(F3592="Peretoe teenus",H3592&lt;[2]an!$M$37,S3592="kahepoolne vajaduspõhine",U3592&gt;=[2]an!$M$37,U3592&lt;=[2]an!$M$38,RANK(D3592,$D3592:$D3592)+COUNTIFS($D$2:D3592,D3592,$F$2:F3592,F3592)-1=1),
((EOMONTH(U3592,0)-U3592+1)*X3592)/DAY(EOMONTH(U3592,0))+(DAY(U3592)-1)*100/DAY(EOMONTH(U3592,0)),
IF(AND(F3592="Peretoe teenus",H3592&lt;[2]an!$M$37,S3592="kahepoolne vajaduspõhine",U3592&gt;=[2]an!$M$37,U3592&lt;=[2]an!$M$38,RANK(D3592,$D3592:$D3592)+COUNTIFS($D$2:D3592,D3592,$F$2:F3592,F3592)-1&gt;1),"",
IF(AND(F3592="Peretoe teenus",H3592&lt;[2]an!$M$37,S3592="kahepoolne vajaduspõhine",U3592&gt;[2]an!$M$38,RANK(D3592,$D3592:$D3592)+COUNTIFS($D$2:D3592,D3592,$F$2:F3592,F3592)-1=1),X3592,
IF(AND(F3592="Peretoe teenus",H3592&lt;[2]an!$M$37,S3592="kahepoolne vajaduspõhine",U3592&gt;[2]an!$M$38,RANK(D3592,$D3592:$D3592)+COUNTIFS($D$2:D3592,D3592,$F$2:F3592,F3592)-1&gt;1),"",X3592*W3592)))))))))))))),"")</f>
        <v/>
      </c>
      <c r="Z3592" s="18" t="str">
        <f t="shared" si="169"/>
        <v/>
      </c>
      <c r="AA3592" s="19" t="str">
        <f>IFERROR(VLOOKUP(E3592,[2]an!$A$3:$B$81,2,FALSE),"")</f>
        <v/>
      </c>
      <c r="AB3592" s="19" t="str">
        <f>IFERROR(VLOOKUP(AA3592,[2]an!$C$2:$D$16,2,FALSE),"")</f>
        <v/>
      </c>
      <c r="AC3592" s="20"/>
      <c r="AD3592" s="21" t="str">
        <f>IF(A3592=[2]an!$F$36,VLOOKUP([2]an!$F$36,[2]an!$F$36:$H$36,3,FALSE),IF(A3592=[2]an!$F$35,VLOOKUP([2]an!$F$35,[2]an!$F$35:$H$35,3,FALSE),IF(A3592=[2]an!$F$33,VLOOKUP([2]an!$F$33,[2]an!$F$33:$H$33,3,FALSE),IF(A3592=[2]an!$F$31,VLOOKUP([2]an!$F$31,[2]an!$F$31:$H$31,3,FALSE),""))))</f>
        <v/>
      </c>
    </row>
    <row r="3593" spans="6:30" x14ac:dyDescent="0.2">
      <c r="F3593" s="10"/>
      <c r="G3593" s="8" t="str">
        <f t="shared" si="170"/>
        <v/>
      </c>
      <c r="H3593" s="13"/>
      <c r="K3593" s="13"/>
      <c r="L3593" s="10"/>
      <c r="M3593" s="10"/>
      <c r="S3593" s="8" t="str">
        <f>IFERROR(VLOOKUP(D3593,[1]peretoe_teenus!$A$2:$L$2000,5,FALSE),"")</f>
        <v/>
      </c>
      <c r="U3593" s="13"/>
      <c r="V3593" s="15" t="str" cm="1">
        <f t="array" ref="V3593">IFERROR(IF(AND(F3593="Tugigrupp",RANK(K3593,$K3593:$K3593)+COUNTIFS($K$2:K3593,K3593,$L$2:L3593,L3593,$M$2:M3593,M3593,$I$2:I3593,I3593,$G$2:G3593,G3593,$F$2:F3593,F3593)-1=1),SUMPRODUCT(($F$2:$F$4154=F3593)*($G$2:$G$4154=G3593)*($K$2:$K$4154=K3593)*($I$2:$I$4154=I3593)*($L$2:$L$4154=L3593)*($M$2:$M$4154=M3593)),""),"")</f>
        <v/>
      </c>
      <c r="W3593" s="15" t="str">
        <f t="shared" si="168"/>
        <v/>
      </c>
      <c r="X3593" s="16" t="str">
        <f>IF(AND(A3593=[2]an!$G$38,F3593=[2]an!$E$40),[2]an!$G$40,IF(AND(A3593=[2]an!$G$38,F3593=[2]an!$E$41),[2]an!$G$41,IF(AND(A3593=[2]an!$G$38,F3593=[2]an!$E$39,H3593&gt;=[2]an!$M$37),[2]an!$G$39,
IF(AND(A3593=[2]an!$G$38,F3593=[2]an!$E$39,H3593&lt;[2]an!$M$37,S3593="kahepoolne vajaduspõhine",U3593=""),[2]an!$M$40,
IF(AND(A3593=[2]an!$G$38,F3593=[2]an!$E$39,H3593&lt;[2]an!$M$37,S3593="kahepoolne vajaduspõhine",U3593&lt;&gt;""),[2]an!$G$39,
IF(AND(A3593=[2]an!$G$38,F3593=[2]an!$E$39,H3593&lt;[2]an!$M$37,S3593&lt;&gt;"kahepoolne vajaduspõhine"),[2]an!$G$39,
IF(AND(A3593=[2]an!$G$38,F3593=[2]an!$E$42),[2]an!$G$42,
IF(AND(A3593=[2]an!$H$38,F3593=[2]an!$E$40),[2]an!$H$40,IF(AND(A3593=[2]an!$H$38,F3593=[2]an!$E$41),[2]an!$H$41,IF(AND(A3593=[2]an!$H$38,F3593=[2]an!$E$39,H3593&gt;=[2]an!$M$37),[2]an!$H$39,
IF(AND(A3593=[2]an!$H$38,F3593=[2]an!$E$39,H3593&lt;[2]an!$M$37,S3593="kahepoolne vajaduspõhine",U3593=""),[2]an!$M$40,
IF(AND(A3593=[2]an!$H$38,F3593=[2]an!$E$39,H3593&lt;[2]an!$M$37,S3593="kahepoolne vajaduspõhine",U3593&lt;&gt;""),[2]an!$H$39,
IF(AND(A3593=[2]an!$H$38,F3593=[2]an!$E$39,H3593&lt;[2]an!$M$37,S3593&lt;&gt;"kahepoolne vajaduspõhine"),[2]an!$H$39,
IF(AND(A3593=[2]an!$H$38,F3593=[2]an!$E$42),[2]an!$H$42,
IF(AND(A3593=[2]an!$I$38,F3593=[2]an!$E$40),[2]an!$I$40,IF(AND(A3593=[2]an!$I$38,F3593=[2]an!$E$41),[2]an!$I$41,IF(AND(A3593=[2]an!$I$38,F3593=[2]an!$E$39,H3593&gt;=[2]an!$M$37),[2]an!$I$39,
IF(AND(A3593=[2]an!$I$38,F3593=[2]an!$E$39,H3593&lt;[2]an!$M$37,S3593="kahepoolne vajaduspõhine",U3593=""),[2]an!$M$40,
IF(AND(A3593=[2]an!$I$38,F3593=[2]an!$E$39,H3593&lt;[2]an!$M$37,S3593="kahepoolne vajaduspõhine",U3593&lt;&gt;""),[2]an!$I$39,
IF(AND(A3593=[2]an!$I$38,F3593=[2]an!$E$39,H3593&lt;[2]an!$M$37,S3593&lt;&gt;"kahepoolne vajaduspõhine"),[2]an!$I$39,
IF(AND(A3593=[2]an!$I$38,F3593=[2]an!$E$42),[2]an!$I$42,
IF(AND(A3593=[2]an!$J$38,F3593=[2]an!$E$40),[2]an!$J$40,IF(AND(A3593=[2]an!$J$38,F3593=[2]an!$E$41),[2]an!$J$41,IF(AND(A3593=[2]an!$J$38,F3593=[2]an!$E$39,H3593&gt;=[2]an!$M$37),[2]an!$J$39,
IF(AND(A3593=[2]an!$J$38,F3593=[2]an!$E$39,H3593&lt;[2]an!$M$37,S3593="kahepoolne vajaduspõhine",U3593=""),[2]an!$M$40,
IF(AND(A3593=[2]an!$J$38,F3593=[2]an!$E$39,H3593&lt;[2]an!$M$37,S3593="kahepoolne vajaduspõhine",U3593&lt;&gt;""),[2]an!$J$39,
IF(AND(A3593=[2]an!$J$38,F3593=[2]an!$E$39,H3593&lt;[2]an!$M$37,S3593&lt;&gt;"kahepoolne vajaduspõhine"),[2]an!$J$39,
IF(AND(A3593=[2]an!$J$38,F3593=[2]an!$E$42),[2]an!$J$42,""))))))))))))))))))))))))))))</f>
        <v/>
      </c>
      <c r="Y3593" s="17" t="str">
        <f>IFERROR(IF(F3593="Tugigrupp",0,
IF(AND(F3593="Peretoe teenus",H3593&gt;=[2]an!$M$37,RANK(D3593,$D3593:$D3593)+COUNTIFS($D$2:D3593,D3593,$F$2:F3593,F3593)-1&gt;1),"",
IF(AND(F3593="Peretoe teenus",H3593&gt;=[2]an!$M$37,RANK(D3593,$D3593:$D3593)+COUNTIFS($D$2:D3593,D3593,$F$2:F3593,F3593)-1=1,MONTH(H3593)=MONTH(K3593)=TRUE,YEAR(H3593)=YEAR(K3593)=TRUE),((EOMONTH(H3593,0)-H3593+1)*X3593)/DAY(EOMONTH(H3593,0)),
IF(AND(F3593="Peretoe teenus",H3593&gt;=[2]an!$M$37,RANK(D3593,$D3593:$D3593)+COUNTIFS($D$2:D3593,D3593,$F$2:F3593,F3593)-1=1),X3593,
IF(AND(F3593="Peretoe teenus",H3593&lt;[2]an!$M$37,S3593&lt;&gt;"kahepoolne vajaduspõhine",RANK(D3593,$D3593:$D3593)+COUNTIFS($D$2:D3593,D3593,$F$2:F3593,F3593)-1=1),X3593,
IF(AND(F3593="Peretoe teenus",H3593&lt;[2]an!$M$37,S3593&lt;&gt;"kahepoolne vajaduspõhine",RANK(D3593,$D3593:$D3593)+COUNTIFS($D$2:D3593,D3593,$F$2:F3593,F3593)-1&gt;1),"",
IF(AND(F3593="Peretoe teenus",H3593&lt;[2]an!$M$37,S3593="kahepoolne vajaduspõhine",U3593="",RANK(D3593,$D3593:$D3593)+COUNTIFS($D$2:D3593,D3593,$F$2:F3593,F3593)-1=1),X3593,
IF(AND(F3593="Peretoe teenus",H3593&lt;[2]an!$M$37,S3593="kahepoolne vajaduspõhine",U3593="",RANK(D3593,$D3593:$D3593)+COUNTIFS($D$2:D3593,D3593,$F$2:F3593,F3593)-1&gt;1),"",
IF(AND(F3593="Peretoe teenus",H3593&lt;[2]an!$M$37,S3593="kahepoolne vajaduspõhine",U3593&lt;[2]an!$M$37,RANK(D3593,$D3593:$D3593)+COUNTIFS($D$2:D3593,D3593,$F$2:F3593,F3593)-1=1),X3593,
IF(AND(F3593="Peretoe teenus",H3593&lt;[2]an!$M$37,S3593="kahepoolne vajaduspõhine",U3593&lt;[2]an!$M$37,RANK(D3593,$D3593:$D3593)+COUNTIFS($D$2:D3593,D3593,$F$2:F3593,F3593)-1&gt;1),"",
IF(AND(F3593="Peretoe teenus",H3593&lt;[2]an!$M$37,S3593="kahepoolne vajaduspõhine",U3593&gt;=[2]an!$M$37,U3593&lt;=[2]an!$M$38,RANK(D3593,$D3593:$D3593)+COUNTIFS($D$2:D3593,D3593,$F$2:F3593,F3593)-1=1),
((EOMONTH(U3593,0)-U3593+1)*X3593)/DAY(EOMONTH(U3593,0))+(DAY(U3593)-1)*100/DAY(EOMONTH(U3593,0)),
IF(AND(F3593="Peretoe teenus",H3593&lt;[2]an!$M$37,S3593="kahepoolne vajaduspõhine",U3593&gt;=[2]an!$M$37,U3593&lt;=[2]an!$M$38,RANK(D3593,$D3593:$D3593)+COUNTIFS($D$2:D3593,D3593,$F$2:F3593,F3593)-1&gt;1),"",
IF(AND(F3593="Peretoe teenus",H3593&lt;[2]an!$M$37,S3593="kahepoolne vajaduspõhine",U3593&gt;[2]an!$M$38,RANK(D3593,$D3593:$D3593)+COUNTIFS($D$2:D3593,D3593,$F$2:F3593,F3593)-1=1),X3593,
IF(AND(F3593="Peretoe teenus",H3593&lt;[2]an!$M$37,S3593="kahepoolne vajaduspõhine",U3593&gt;[2]an!$M$38,RANK(D3593,$D3593:$D3593)+COUNTIFS($D$2:D3593,D3593,$F$2:F3593,F3593)-1&gt;1),"",X3593*W3593)))))))))))))),"")</f>
        <v/>
      </c>
      <c r="Z3593" s="18" t="str">
        <f t="shared" si="169"/>
        <v/>
      </c>
      <c r="AA3593" s="19" t="str">
        <f>IFERROR(VLOOKUP(E3593,[2]an!$A$3:$B$81,2,FALSE),"")</f>
        <v/>
      </c>
      <c r="AB3593" s="19" t="str">
        <f>IFERROR(VLOOKUP(AA3593,[2]an!$C$2:$D$16,2,FALSE),"")</f>
        <v/>
      </c>
      <c r="AC3593" s="20"/>
      <c r="AD3593" s="21" t="str">
        <f>IF(A3593=[2]an!$F$36,VLOOKUP([2]an!$F$36,[2]an!$F$36:$H$36,3,FALSE),IF(A3593=[2]an!$F$35,VLOOKUP([2]an!$F$35,[2]an!$F$35:$H$35,3,FALSE),IF(A3593=[2]an!$F$33,VLOOKUP([2]an!$F$33,[2]an!$F$33:$H$33,3,FALSE),IF(A3593=[2]an!$F$31,VLOOKUP([2]an!$F$31,[2]an!$F$31:$H$31,3,FALSE),""))))</f>
        <v/>
      </c>
    </row>
    <row r="3594" spans="6:30" x14ac:dyDescent="0.2">
      <c r="F3594" s="10"/>
      <c r="G3594" s="8" t="str">
        <f t="shared" si="170"/>
        <v/>
      </c>
      <c r="H3594" s="13"/>
      <c r="K3594" s="13"/>
      <c r="L3594" s="10"/>
      <c r="M3594" s="10"/>
      <c r="S3594" s="8" t="str">
        <f>IFERROR(VLOOKUP(D3594,[1]peretoe_teenus!$A$2:$L$2000,5,FALSE),"")</f>
        <v/>
      </c>
      <c r="U3594" s="13"/>
      <c r="V3594" s="15" t="str" cm="1">
        <f t="array" ref="V3594">IFERROR(IF(AND(F3594="Tugigrupp",RANK(K3594,$K3594:$K3594)+COUNTIFS($K$2:K3594,K3594,$L$2:L3594,L3594,$M$2:M3594,M3594,$I$2:I3594,I3594,$G$2:G3594,G3594,$F$2:F3594,F3594)-1=1),SUMPRODUCT(($F$2:$F$4154=F3594)*($G$2:$G$4154=G3594)*($K$2:$K$4154=K3594)*($I$2:$I$4154=I3594)*($L$2:$L$4154=L3594)*($M$2:$M$4154=M3594)),""),"")</f>
        <v/>
      </c>
      <c r="W3594" s="15" t="str">
        <f t="shared" si="168"/>
        <v/>
      </c>
      <c r="X3594" s="16" t="str">
        <f>IF(AND(A3594=[2]an!$G$38,F3594=[2]an!$E$40),[2]an!$G$40,IF(AND(A3594=[2]an!$G$38,F3594=[2]an!$E$41),[2]an!$G$41,IF(AND(A3594=[2]an!$G$38,F3594=[2]an!$E$39,H3594&gt;=[2]an!$M$37),[2]an!$G$39,
IF(AND(A3594=[2]an!$G$38,F3594=[2]an!$E$39,H3594&lt;[2]an!$M$37,S3594="kahepoolne vajaduspõhine",U3594=""),[2]an!$M$40,
IF(AND(A3594=[2]an!$G$38,F3594=[2]an!$E$39,H3594&lt;[2]an!$M$37,S3594="kahepoolne vajaduspõhine",U3594&lt;&gt;""),[2]an!$G$39,
IF(AND(A3594=[2]an!$G$38,F3594=[2]an!$E$39,H3594&lt;[2]an!$M$37,S3594&lt;&gt;"kahepoolne vajaduspõhine"),[2]an!$G$39,
IF(AND(A3594=[2]an!$G$38,F3594=[2]an!$E$42),[2]an!$G$42,
IF(AND(A3594=[2]an!$H$38,F3594=[2]an!$E$40),[2]an!$H$40,IF(AND(A3594=[2]an!$H$38,F3594=[2]an!$E$41),[2]an!$H$41,IF(AND(A3594=[2]an!$H$38,F3594=[2]an!$E$39,H3594&gt;=[2]an!$M$37),[2]an!$H$39,
IF(AND(A3594=[2]an!$H$38,F3594=[2]an!$E$39,H3594&lt;[2]an!$M$37,S3594="kahepoolne vajaduspõhine",U3594=""),[2]an!$M$40,
IF(AND(A3594=[2]an!$H$38,F3594=[2]an!$E$39,H3594&lt;[2]an!$M$37,S3594="kahepoolne vajaduspõhine",U3594&lt;&gt;""),[2]an!$H$39,
IF(AND(A3594=[2]an!$H$38,F3594=[2]an!$E$39,H3594&lt;[2]an!$M$37,S3594&lt;&gt;"kahepoolne vajaduspõhine"),[2]an!$H$39,
IF(AND(A3594=[2]an!$H$38,F3594=[2]an!$E$42),[2]an!$H$42,
IF(AND(A3594=[2]an!$I$38,F3594=[2]an!$E$40),[2]an!$I$40,IF(AND(A3594=[2]an!$I$38,F3594=[2]an!$E$41),[2]an!$I$41,IF(AND(A3594=[2]an!$I$38,F3594=[2]an!$E$39,H3594&gt;=[2]an!$M$37),[2]an!$I$39,
IF(AND(A3594=[2]an!$I$38,F3594=[2]an!$E$39,H3594&lt;[2]an!$M$37,S3594="kahepoolne vajaduspõhine",U3594=""),[2]an!$M$40,
IF(AND(A3594=[2]an!$I$38,F3594=[2]an!$E$39,H3594&lt;[2]an!$M$37,S3594="kahepoolne vajaduspõhine",U3594&lt;&gt;""),[2]an!$I$39,
IF(AND(A3594=[2]an!$I$38,F3594=[2]an!$E$39,H3594&lt;[2]an!$M$37,S3594&lt;&gt;"kahepoolne vajaduspõhine"),[2]an!$I$39,
IF(AND(A3594=[2]an!$I$38,F3594=[2]an!$E$42),[2]an!$I$42,
IF(AND(A3594=[2]an!$J$38,F3594=[2]an!$E$40),[2]an!$J$40,IF(AND(A3594=[2]an!$J$38,F3594=[2]an!$E$41),[2]an!$J$41,IF(AND(A3594=[2]an!$J$38,F3594=[2]an!$E$39,H3594&gt;=[2]an!$M$37),[2]an!$J$39,
IF(AND(A3594=[2]an!$J$38,F3594=[2]an!$E$39,H3594&lt;[2]an!$M$37,S3594="kahepoolne vajaduspõhine",U3594=""),[2]an!$M$40,
IF(AND(A3594=[2]an!$J$38,F3594=[2]an!$E$39,H3594&lt;[2]an!$M$37,S3594="kahepoolne vajaduspõhine",U3594&lt;&gt;""),[2]an!$J$39,
IF(AND(A3594=[2]an!$J$38,F3594=[2]an!$E$39,H3594&lt;[2]an!$M$37,S3594&lt;&gt;"kahepoolne vajaduspõhine"),[2]an!$J$39,
IF(AND(A3594=[2]an!$J$38,F3594=[2]an!$E$42),[2]an!$J$42,""))))))))))))))))))))))))))))</f>
        <v/>
      </c>
      <c r="Y3594" s="17" t="str">
        <f>IFERROR(IF(F3594="Tugigrupp",0,
IF(AND(F3594="Peretoe teenus",H3594&gt;=[2]an!$M$37,RANK(D3594,$D3594:$D3594)+COUNTIFS($D$2:D3594,D3594,$F$2:F3594,F3594)-1&gt;1),"",
IF(AND(F3594="Peretoe teenus",H3594&gt;=[2]an!$M$37,RANK(D3594,$D3594:$D3594)+COUNTIFS($D$2:D3594,D3594,$F$2:F3594,F3594)-1=1,MONTH(H3594)=MONTH(K3594)=TRUE,YEAR(H3594)=YEAR(K3594)=TRUE),((EOMONTH(H3594,0)-H3594+1)*X3594)/DAY(EOMONTH(H3594,0)),
IF(AND(F3594="Peretoe teenus",H3594&gt;=[2]an!$M$37,RANK(D3594,$D3594:$D3594)+COUNTIFS($D$2:D3594,D3594,$F$2:F3594,F3594)-1=1),X3594,
IF(AND(F3594="Peretoe teenus",H3594&lt;[2]an!$M$37,S3594&lt;&gt;"kahepoolne vajaduspõhine",RANK(D3594,$D3594:$D3594)+COUNTIFS($D$2:D3594,D3594,$F$2:F3594,F3594)-1=1),X3594,
IF(AND(F3594="Peretoe teenus",H3594&lt;[2]an!$M$37,S3594&lt;&gt;"kahepoolne vajaduspõhine",RANK(D3594,$D3594:$D3594)+COUNTIFS($D$2:D3594,D3594,$F$2:F3594,F3594)-1&gt;1),"",
IF(AND(F3594="Peretoe teenus",H3594&lt;[2]an!$M$37,S3594="kahepoolne vajaduspõhine",U3594="",RANK(D3594,$D3594:$D3594)+COUNTIFS($D$2:D3594,D3594,$F$2:F3594,F3594)-1=1),X3594,
IF(AND(F3594="Peretoe teenus",H3594&lt;[2]an!$M$37,S3594="kahepoolne vajaduspõhine",U3594="",RANK(D3594,$D3594:$D3594)+COUNTIFS($D$2:D3594,D3594,$F$2:F3594,F3594)-1&gt;1),"",
IF(AND(F3594="Peretoe teenus",H3594&lt;[2]an!$M$37,S3594="kahepoolne vajaduspõhine",U3594&lt;[2]an!$M$37,RANK(D3594,$D3594:$D3594)+COUNTIFS($D$2:D3594,D3594,$F$2:F3594,F3594)-1=1),X3594,
IF(AND(F3594="Peretoe teenus",H3594&lt;[2]an!$M$37,S3594="kahepoolne vajaduspõhine",U3594&lt;[2]an!$M$37,RANK(D3594,$D3594:$D3594)+COUNTIFS($D$2:D3594,D3594,$F$2:F3594,F3594)-1&gt;1),"",
IF(AND(F3594="Peretoe teenus",H3594&lt;[2]an!$M$37,S3594="kahepoolne vajaduspõhine",U3594&gt;=[2]an!$M$37,U3594&lt;=[2]an!$M$38,RANK(D3594,$D3594:$D3594)+COUNTIFS($D$2:D3594,D3594,$F$2:F3594,F3594)-1=1),
((EOMONTH(U3594,0)-U3594+1)*X3594)/DAY(EOMONTH(U3594,0))+(DAY(U3594)-1)*100/DAY(EOMONTH(U3594,0)),
IF(AND(F3594="Peretoe teenus",H3594&lt;[2]an!$M$37,S3594="kahepoolne vajaduspõhine",U3594&gt;=[2]an!$M$37,U3594&lt;=[2]an!$M$38,RANK(D3594,$D3594:$D3594)+COUNTIFS($D$2:D3594,D3594,$F$2:F3594,F3594)-1&gt;1),"",
IF(AND(F3594="Peretoe teenus",H3594&lt;[2]an!$M$37,S3594="kahepoolne vajaduspõhine",U3594&gt;[2]an!$M$38,RANK(D3594,$D3594:$D3594)+COUNTIFS($D$2:D3594,D3594,$F$2:F3594,F3594)-1=1),X3594,
IF(AND(F3594="Peretoe teenus",H3594&lt;[2]an!$M$37,S3594="kahepoolne vajaduspõhine",U3594&gt;[2]an!$M$38,RANK(D3594,$D3594:$D3594)+COUNTIFS($D$2:D3594,D3594,$F$2:F3594,F3594)-1&gt;1),"",X3594*W3594)))))))))))))),"")</f>
        <v/>
      </c>
      <c r="Z3594" s="18" t="str">
        <f t="shared" si="169"/>
        <v/>
      </c>
      <c r="AA3594" s="19" t="str">
        <f>IFERROR(VLOOKUP(E3594,[2]an!$A$3:$B$81,2,FALSE),"")</f>
        <v/>
      </c>
      <c r="AB3594" s="19" t="str">
        <f>IFERROR(VLOOKUP(AA3594,[2]an!$C$2:$D$16,2,FALSE),"")</f>
        <v/>
      </c>
      <c r="AC3594" s="20"/>
      <c r="AD3594" s="21" t="str">
        <f>IF(A3594=[2]an!$F$36,VLOOKUP([2]an!$F$36,[2]an!$F$36:$H$36,3,FALSE),IF(A3594=[2]an!$F$35,VLOOKUP([2]an!$F$35,[2]an!$F$35:$H$35,3,FALSE),IF(A3594=[2]an!$F$33,VLOOKUP([2]an!$F$33,[2]an!$F$33:$H$33,3,FALSE),IF(A3594=[2]an!$F$31,VLOOKUP([2]an!$F$31,[2]an!$F$31:$H$31,3,FALSE),""))))</f>
        <v/>
      </c>
    </row>
    <row r="3595" spans="6:30" x14ac:dyDescent="0.2">
      <c r="F3595" s="10"/>
      <c r="G3595" s="8" t="str">
        <f t="shared" si="170"/>
        <v/>
      </c>
      <c r="H3595" s="13"/>
      <c r="K3595" s="13"/>
      <c r="L3595" s="10"/>
      <c r="M3595" s="10"/>
      <c r="S3595" s="8" t="str">
        <f>IFERROR(VLOOKUP(D3595,[1]peretoe_teenus!$A$2:$L$2000,5,FALSE),"")</f>
        <v/>
      </c>
      <c r="U3595" s="13"/>
      <c r="V3595" s="15" t="str" cm="1">
        <f t="array" ref="V3595">IFERROR(IF(AND(F3595="Tugigrupp",RANK(K3595,$K3595:$K3595)+COUNTIFS($K$2:K3595,K3595,$L$2:L3595,L3595,$M$2:M3595,M3595,$I$2:I3595,I3595,$G$2:G3595,G3595,$F$2:F3595,F3595)-1=1),SUMPRODUCT(($F$2:$F$4154=F3595)*($G$2:$G$4154=G3595)*($K$2:$K$4154=K3595)*($I$2:$I$4154=I3595)*($L$2:$L$4154=L3595)*($M$2:$M$4154=M3595)),""),"")</f>
        <v/>
      </c>
      <c r="W3595" s="15" t="str">
        <f t="shared" si="168"/>
        <v/>
      </c>
      <c r="X3595" s="16" t="str">
        <f>IF(AND(A3595=[2]an!$G$38,F3595=[2]an!$E$40),[2]an!$G$40,IF(AND(A3595=[2]an!$G$38,F3595=[2]an!$E$41),[2]an!$G$41,IF(AND(A3595=[2]an!$G$38,F3595=[2]an!$E$39,H3595&gt;=[2]an!$M$37),[2]an!$G$39,
IF(AND(A3595=[2]an!$G$38,F3595=[2]an!$E$39,H3595&lt;[2]an!$M$37,S3595="kahepoolne vajaduspõhine",U3595=""),[2]an!$M$40,
IF(AND(A3595=[2]an!$G$38,F3595=[2]an!$E$39,H3595&lt;[2]an!$M$37,S3595="kahepoolne vajaduspõhine",U3595&lt;&gt;""),[2]an!$G$39,
IF(AND(A3595=[2]an!$G$38,F3595=[2]an!$E$39,H3595&lt;[2]an!$M$37,S3595&lt;&gt;"kahepoolne vajaduspõhine"),[2]an!$G$39,
IF(AND(A3595=[2]an!$G$38,F3595=[2]an!$E$42),[2]an!$G$42,
IF(AND(A3595=[2]an!$H$38,F3595=[2]an!$E$40),[2]an!$H$40,IF(AND(A3595=[2]an!$H$38,F3595=[2]an!$E$41),[2]an!$H$41,IF(AND(A3595=[2]an!$H$38,F3595=[2]an!$E$39,H3595&gt;=[2]an!$M$37),[2]an!$H$39,
IF(AND(A3595=[2]an!$H$38,F3595=[2]an!$E$39,H3595&lt;[2]an!$M$37,S3595="kahepoolne vajaduspõhine",U3595=""),[2]an!$M$40,
IF(AND(A3595=[2]an!$H$38,F3595=[2]an!$E$39,H3595&lt;[2]an!$M$37,S3595="kahepoolne vajaduspõhine",U3595&lt;&gt;""),[2]an!$H$39,
IF(AND(A3595=[2]an!$H$38,F3595=[2]an!$E$39,H3595&lt;[2]an!$M$37,S3595&lt;&gt;"kahepoolne vajaduspõhine"),[2]an!$H$39,
IF(AND(A3595=[2]an!$H$38,F3595=[2]an!$E$42),[2]an!$H$42,
IF(AND(A3595=[2]an!$I$38,F3595=[2]an!$E$40),[2]an!$I$40,IF(AND(A3595=[2]an!$I$38,F3595=[2]an!$E$41),[2]an!$I$41,IF(AND(A3595=[2]an!$I$38,F3595=[2]an!$E$39,H3595&gt;=[2]an!$M$37),[2]an!$I$39,
IF(AND(A3595=[2]an!$I$38,F3595=[2]an!$E$39,H3595&lt;[2]an!$M$37,S3595="kahepoolne vajaduspõhine",U3595=""),[2]an!$M$40,
IF(AND(A3595=[2]an!$I$38,F3595=[2]an!$E$39,H3595&lt;[2]an!$M$37,S3595="kahepoolne vajaduspõhine",U3595&lt;&gt;""),[2]an!$I$39,
IF(AND(A3595=[2]an!$I$38,F3595=[2]an!$E$39,H3595&lt;[2]an!$M$37,S3595&lt;&gt;"kahepoolne vajaduspõhine"),[2]an!$I$39,
IF(AND(A3595=[2]an!$I$38,F3595=[2]an!$E$42),[2]an!$I$42,
IF(AND(A3595=[2]an!$J$38,F3595=[2]an!$E$40),[2]an!$J$40,IF(AND(A3595=[2]an!$J$38,F3595=[2]an!$E$41),[2]an!$J$41,IF(AND(A3595=[2]an!$J$38,F3595=[2]an!$E$39,H3595&gt;=[2]an!$M$37),[2]an!$J$39,
IF(AND(A3595=[2]an!$J$38,F3595=[2]an!$E$39,H3595&lt;[2]an!$M$37,S3595="kahepoolne vajaduspõhine",U3595=""),[2]an!$M$40,
IF(AND(A3595=[2]an!$J$38,F3595=[2]an!$E$39,H3595&lt;[2]an!$M$37,S3595="kahepoolne vajaduspõhine",U3595&lt;&gt;""),[2]an!$J$39,
IF(AND(A3595=[2]an!$J$38,F3595=[2]an!$E$39,H3595&lt;[2]an!$M$37,S3595&lt;&gt;"kahepoolne vajaduspõhine"),[2]an!$J$39,
IF(AND(A3595=[2]an!$J$38,F3595=[2]an!$E$42),[2]an!$J$42,""))))))))))))))))))))))))))))</f>
        <v/>
      </c>
      <c r="Y3595" s="17" t="str">
        <f>IFERROR(IF(F3595="Tugigrupp",0,
IF(AND(F3595="Peretoe teenus",H3595&gt;=[2]an!$M$37,RANK(D3595,$D3595:$D3595)+COUNTIFS($D$2:D3595,D3595,$F$2:F3595,F3595)-1&gt;1),"",
IF(AND(F3595="Peretoe teenus",H3595&gt;=[2]an!$M$37,RANK(D3595,$D3595:$D3595)+COUNTIFS($D$2:D3595,D3595,$F$2:F3595,F3595)-1=1,MONTH(H3595)=MONTH(K3595)=TRUE,YEAR(H3595)=YEAR(K3595)=TRUE),((EOMONTH(H3595,0)-H3595+1)*X3595)/DAY(EOMONTH(H3595,0)),
IF(AND(F3595="Peretoe teenus",H3595&gt;=[2]an!$M$37,RANK(D3595,$D3595:$D3595)+COUNTIFS($D$2:D3595,D3595,$F$2:F3595,F3595)-1=1),X3595,
IF(AND(F3595="Peretoe teenus",H3595&lt;[2]an!$M$37,S3595&lt;&gt;"kahepoolne vajaduspõhine",RANK(D3595,$D3595:$D3595)+COUNTIFS($D$2:D3595,D3595,$F$2:F3595,F3595)-1=1),X3595,
IF(AND(F3595="Peretoe teenus",H3595&lt;[2]an!$M$37,S3595&lt;&gt;"kahepoolne vajaduspõhine",RANK(D3595,$D3595:$D3595)+COUNTIFS($D$2:D3595,D3595,$F$2:F3595,F3595)-1&gt;1),"",
IF(AND(F3595="Peretoe teenus",H3595&lt;[2]an!$M$37,S3595="kahepoolne vajaduspõhine",U3595="",RANK(D3595,$D3595:$D3595)+COUNTIFS($D$2:D3595,D3595,$F$2:F3595,F3595)-1=1),X3595,
IF(AND(F3595="Peretoe teenus",H3595&lt;[2]an!$M$37,S3595="kahepoolne vajaduspõhine",U3595="",RANK(D3595,$D3595:$D3595)+COUNTIFS($D$2:D3595,D3595,$F$2:F3595,F3595)-1&gt;1),"",
IF(AND(F3595="Peretoe teenus",H3595&lt;[2]an!$M$37,S3595="kahepoolne vajaduspõhine",U3595&lt;[2]an!$M$37,RANK(D3595,$D3595:$D3595)+COUNTIFS($D$2:D3595,D3595,$F$2:F3595,F3595)-1=1),X3595,
IF(AND(F3595="Peretoe teenus",H3595&lt;[2]an!$M$37,S3595="kahepoolne vajaduspõhine",U3595&lt;[2]an!$M$37,RANK(D3595,$D3595:$D3595)+COUNTIFS($D$2:D3595,D3595,$F$2:F3595,F3595)-1&gt;1),"",
IF(AND(F3595="Peretoe teenus",H3595&lt;[2]an!$M$37,S3595="kahepoolne vajaduspõhine",U3595&gt;=[2]an!$M$37,U3595&lt;=[2]an!$M$38,RANK(D3595,$D3595:$D3595)+COUNTIFS($D$2:D3595,D3595,$F$2:F3595,F3595)-1=1),
((EOMONTH(U3595,0)-U3595+1)*X3595)/DAY(EOMONTH(U3595,0))+(DAY(U3595)-1)*100/DAY(EOMONTH(U3595,0)),
IF(AND(F3595="Peretoe teenus",H3595&lt;[2]an!$M$37,S3595="kahepoolne vajaduspõhine",U3595&gt;=[2]an!$M$37,U3595&lt;=[2]an!$M$38,RANK(D3595,$D3595:$D3595)+COUNTIFS($D$2:D3595,D3595,$F$2:F3595,F3595)-1&gt;1),"",
IF(AND(F3595="Peretoe teenus",H3595&lt;[2]an!$M$37,S3595="kahepoolne vajaduspõhine",U3595&gt;[2]an!$M$38,RANK(D3595,$D3595:$D3595)+COUNTIFS($D$2:D3595,D3595,$F$2:F3595,F3595)-1=1),X3595,
IF(AND(F3595="Peretoe teenus",H3595&lt;[2]an!$M$37,S3595="kahepoolne vajaduspõhine",U3595&gt;[2]an!$M$38,RANK(D3595,$D3595:$D3595)+COUNTIFS($D$2:D3595,D3595,$F$2:F3595,F3595)-1&gt;1),"",X3595*W3595)))))))))))))),"")</f>
        <v/>
      </c>
      <c r="Z3595" s="18" t="str">
        <f t="shared" si="169"/>
        <v/>
      </c>
      <c r="AA3595" s="19" t="str">
        <f>IFERROR(VLOOKUP(E3595,[2]an!$A$3:$B$81,2,FALSE),"")</f>
        <v/>
      </c>
      <c r="AB3595" s="19" t="str">
        <f>IFERROR(VLOOKUP(AA3595,[2]an!$C$2:$D$16,2,FALSE),"")</f>
        <v/>
      </c>
      <c r="AC3595" s="20"/>
      <c r="AD3595" s="21" t="str">
        <f>IF(A3595=[2]an!$F$36,VLOOKUP([2]an!$F$36,[2]an!$F$36:$H$36,3,FALSE),IF(A3595=[2]an!$F$35,VLOOKUP([2]an!$F$35,[2]an!$F$35:$H$35,3,FALSE),IF(A3595=[2]an!$F$33,VLOOKUP([2]an!$F$33,[2]an!$F$33:$H$33,3,FALSE),IF(A3595=[2]an!$F$31,VLOOKUP([2]an!$F$31,[2]an!$F$31:$H$31,3,FALSE),""))))</f>
        <v/>
      </c>
    </row>
    <row r="3596" spans="6:30" x14ac:dyDescent="0.2">
      <c r="F3596" s="10"/>
      <c r="G3596" s="8" t="str">
        <f t="shared" si="170"/>
        <v/>
      </c>
      <c r="H3596" s="13"/>
      <c r="K3596" s="13"/>
      <c r="L3596" s="10"/>
      <c r="M3596" s="10"/>
      <c r="S3596" s="8" t="str">
        <f>IFERROR(VLOOKUP(D3596,[1]peretoe_teenus!$A$2:$L$2000,5,FALSE),"")</f>
        <v/>
      </c>
      <c r="U3596" s="13"/>
      <c r="V3596" s="15" t="str" cm="1">
        <f t="array" ref="V3596">IFERROR(IF(AND(F3596="Tugigrupp",RANK(K3596,$K3596:$K3596)+COUNTIFS($K$2:K3596,K3596,$L$2:L3596,L3596,$M$2:M3596,M3596,$I$2:I3596,I3596,$G$2:G3596,G3596,$F$2:F3596,F3596)-1=1),SUMPRODUCT(($F$2:$F$4154=F3596)*($G$2:$G$4154=G3596)*($K$2:$K$4154=K3596)*($I$2:$I$4154=I3596)*($L$2:$L$4154=L3596)*($M$2:$M$4154=M3596)),""),"")</f>
        <v/>
      </c>
      <c r="W3596" s="15" t="str">
        <f t="shared" si="168"/>
        <v/>
      </c>
      <c r="X3596" s="16" t="str">
        <f>IF(AND(A3596=[2]an!$G$38,F3596=[2]an!$E$40),[2]an!$G$40,IF(AND(A3596=[2]an!$G$38,F3596=[2]an!$E$41),[2]an!$G$41,IF(AND(A3596=[2]an!$G$38,F3596=[2]an!$E$39,H3596&gt;=[2]an!$M$37),[2]an!$G$39,
IF(AND(A3596=[2]an!$G$38,F3596=[2]an!$E$39,H3596&lt;[2]an!$M$37,S3596="kahepoolne vajaduspõhine",U3596=""),[2]an!$M$40,
IF(AND(A3596=[2]an!$G$38,F3596=[2]an!$E$39,H3596&lt;[2]an!$M$37,S3596="kahepoolne vajaduspõhine",U3596&lt;&gt;""),[2]an!$G$39,
IF(AND(A3596=[2]an!$G$38,F3596=[2]an!$E$39,H3596&lt;[2]an!$M$37,S3596&lt;&gt;"kahepoolne vajaduspõhine"),[2]an!$G$39,
IF(AND(A3596=[2]an!$G$38,F3596=[2]an!$E$42),[2]an!$G$42,
IF(AND(A3596=[2]an!$H$38,F3596=[2]an!$E$40),[2]an!$H$40,IF(AND(A3596=[2]an!$H$38,F3596=[2]an!$E$41),[2]an!$H$41,IF(AND(A3596=[2]an!$H$38,F3596=[2]an!$E$39,H3596&gt;=[2]an!$M$37),[2]an!$H$39,
IF(AND(A3596=[2]an!$H$38,F3596=[2]an!$E$39,H3596&lt;[2]an!$M$37,S3596="kahepoolne vajaduspõhine",U3596=""),[2]an!$M$40,
IF(AND(A3596=[2]an!$H$38,F3596=[2]an!$E$39,H3596&lt;[2]an!$M$37,S3596="kahepoolne vajaduspõhine",U3596&lt;&gt;""),[2]an!$H$39,
IF(AND(A3596=[2]an!$H$38,F3596=[2]an!$E$39,H3596&lt;[2]an!$M$37,S3596&lt;&gt;"kahepoolne vajaduspõhine"),[2]an!$H$39,
IF(AND(A3596=[2]an!$H$38,F3596=[2]an!$E$42),[2]an!$H$42,
IF(AND(A3596=[2]an!$I$38,F3596=[2]an!$E$40),[2]an!$I$40,IF(AND(A3596=[2]an!$I$38,F3596=[2]an!$E$41),[2]an!$I$41,IF(AND(A3596=[2]an!$I$38,F3596=[2]an!$E$39,H3596&gt;=[2]an!$M$37),[2]an!$I$39,
IF(AND(A3596=[2]an!$I$38,F3596=[2]an!$E$39,H3596&lt;[2]an!$M$37,S3596="kahepoolne vajaduspõhine",U3596=""),[2]an!$M$40,
IF(AND(A3596=[2]an!$I$38,F3596=[2]an!$E$39,H3596&lt;[2]an!$M$37,S3596="kahepoolne vajaduspõhine",U3596&lt;&gt;""),[2]an!$I$39,
IF(AND(A3596=[2]an!$I$38,F3596=[2]an!$E$39,H3596&lt;[2]an!$M$37,S3596&lt;&gt;"kahepoolne vajaduspõhine"),[2]an!$I$39,
IF(AND(A3596=[2]an!$I$38,F3596=[2]an!$E$42),[2]an!$I$42,
IF(AND(A3596=[2]an!$J$38,F3596=[2]an!$E$40),[2]an!$J$40,IF(AND(A3596=[2]an!$J$38,F3596=[2]an!$E$41),[2]an!$J$41,IF(AND(A3596=[2]an!$J$38,F3596=[2]an!$E$39,H3596&gt;=[2]an!$M$37),[2]an!$J$39,
IF(AND(A3596=[2]an!$J$38,F3596=[2]an!$E$39,H3596&lt;[2]an!$M$37,S3596="kahepoolne vajaduspõhine",U3596=""),[2]an!$M$40,
IF(AND(A3596=[2]an!$J$38,F3596=[2]an!$E$39,H3596&lt;[2]an!$M$37,S3596="kahepoolne vajaduspõhine",U3596&lt;&gt;""),[2]an!$J$39,
IF(AND(A3596=[2]an!$J$38,F3596=[2]an!$E$39,H3596&lt;[2]an!$M$37,S3596&lt;&gt;"kahepoolne vajaduspõhine"),[2]an!$J$39,
IF(AND(A3596=[2]an!$J$38,F3596=[2]an!$E$42),[2]an!$J$42,""))))))))))))))))))))))))))))</f>
        <v/>
      </c>
      <c r="Y3596" s="17" t="str">
        <f>IFERROR(IF(F3596="Tugigrupp",0,
IF(AND(F3596="Peretoe teenus",H3596&gt;=[2]an!$M$37,RANK(D3596,$D3596:$D3596)+COUNTIFS($D$2:D3596,D3596,$F$2:F3596,F3596)-1&gt;1),"",
IF(AND(F3596="Peretoe teenus",H3596&gt;=[2]an!$M$37,RANK(D3596,$D3596:$D3596)+COUNTIFS($D$2:D3596,D3596,$F$2:F3596,F3596)-1=1,MONTH(H3596)=MONTH(K3596)=TRUE,YEAR(H3596)=YEAR(K3596)=TRUE),((EOMONTH(H3596,0)-H3596+1)*X3596)/DAY(EOMONTH(H3596,0)),
IF(AND(F3596="Peretoe teenus",H3596&gt;=[2]an!$M$37,RANK(D3596,$D3596:$D3596)+COUNTIFS($D$2:D3596,D3596,$F$2:F3596,F3596)-1=1),X3596,
IF(AND(F3596="Peretoe teenus",H3596&lt;[2]an!$M$37,S3596&lt;&gt;"kahepoolne vajaduspõhine",RANK(D3596,$D3596:$D3596)+COUNTIFS($D$2:D3596,D3596,$F$2:F3596,F3596)-1=1),X3596,
IF(AND(F3596="Peretoe teenus",H3596&lt;[2]an!$M$37,S3596&lt;&gt;"kahepoolne vajaduspõhine",RANK(D3596,$D3596:$D3596)+COUNTIFS($D$2:D3596,D3596,$F$2:F3596,F3596)-1&gt;1),"",
IF(AND(F3596="Peretoe teenus",H3596&lt;[2]an!$M$37,S3596="kahepoolne vajaduspõhine",U3596="",RANK(D3596,$D3596:$D3596)+COUNTIFS($D$2:D3596,D3596,$F$2:F3596,F3596)-1=1),X3596,
IF(AND(F3596="Peretoe teenus",H3596&lt;[2]an!$M$37,S3596="kahepoolne vajaduspõhine",U3596="",RANK(D3596,$D3596:$D3596)+COUNTIFS($D$2:D3596,D3596,$F$2:F3596,F3596)-1&gt;1),"",
IF(AND(F3596="Peretoe teenus",H3596&lt;[2]an!$M$37,S3596="kahepoolne vajaduspõhine",U3596&lt;[2]an!$M$37,RANK(D3596,$D3596:$D3596)+COUNTIFS($D$2:D3596,D3596,$F$2:F3596,F3596)-1=1),X3596,
IF(AND(F3596="Peretoe teenus",H3596&lt;[2]an!$M$37,S3596="kahepoolne vajaduspõhine",U3596&lt;[2]an!$M$37,RANK(D3596,$D3596:$D3596)+COUNTIFS($D$2:D3596,D3596,$F$2:F3596,F3596)-1&gt;1),"",
IF(AND(F3596="Peretoe teenus",H3596&lt;[2]an!$M$37,S3596="kahepoolne vajaduspõhine",U3596&gt;=[2]an!$M$37,U3596&lt;=[2]an!$M$38,RANK(D3596,$D3596:$D3596)+COUNTIFS($D$2:D3596,D3596,$F$2:F3596,F3596)-1=1),
((EOMONTH(U3596,0)-U3596+1)*X3596)/DAY(EOMONTH(U3596,0))+(DAY(U3596)-1)*100/DAY(EOMONTH(U3596,0)),
IF(AND(F3596="Peretoe teenus",H3596&lt;[2]an!$M$37,S3596="kahepoolne vajaduspõhine",U3596&gt;=[2]an!$M$37,U3596&lt;=[2]an!$M$38,RANK(D3596,$D3596:$D3596)+COUNTIFS($D$2:D3596,D3596,$F$2:F3596,F3596)-1&gt;1),"",
IF(AND(F3596="Peretoe teenus",H3596&lt;[2]an!$M$37,S3596="kahepoolne vajaduspõhine",U3596&gt;[2]an!$M$38,RANK(D3596,$D3596:$D3596)+COUNTIFS($D$2:D3596,D3596,$F$2:F3596,F3596)-1=1),X3596,
IF(AND(F3596="Peretoe teenus",H3596&lt;[2]an!$M$37,S3596="kahepoolne vajaduspõhine",U3596&gt;[2]an!$M$38,RANK(D3596,$D3596:$D3596)+COUNTIFS($D$2:D3596,D3596,$F$2:F3596,F3596)-1&gt;1),"",X3596*W3596)))))))))))))),"")</f>
        <v/>
      </c>
      <c r="Z3596" s="18" t="str">
        <f t="shared" si="169"/>
        <v/>
      </c>
      <c r="AA3596" s="19" t="str">
        <f>IFERROR(VLOOKUP(E3596,[2]an!$A$3:$B$81,2,FALSE),"")</f>
        <v/>
      </c>
      <c r="AB3596" s="19" t="str">
        <f>IFERROR(VLOOKUP(AA3596,[2]an!$C$2:$D$16,2,FALSE),"")</f>
        <v/>
      </c>
      <c r="AC3596" s="20"/>
      <c r="AD3596" s="21" t="str">
        <f>IF(A3596=[2]an!$F$36,VLOOKUP([2]an!$F$36,[2]an!$F$36:$H$36,3,FALSE),IF(A3596=[2]an!$F$35,VLOOKUP([2]an!$F$35,[2]an!$F$35:$H$35,3,FALSE),IF(A3596=[2]an!$F$33,VLOOKUP([2]an!$F$33,[2]an!$F$33:$H$33,3,FALSE),IF(A3596=[2]an!$F$31,VLOOKUP([2]an!$F$31,[2]an!$F$31:$H$31,3,FALSE),""))))</f>
        <v/>
      </c>
    </row>
    <row r="3597" spans="6:30" x14ac:dyDescent="0.2">
      <c r="F3597" s="10"/>
      <c r="G3597" s="8" t="str">
        <f t="shared" si="170"/>
        <v/>
      </c>
      <c r="H3597" s="13"/>
      <c r="K3597" s="13"/>
      <c r="L3597" s="10"/>
      <c r="M3597" s="10"/>
      <c r="S3597" s="8" t="str">
        <f>IFERROR(VLOOKUP(D3597,[1]peretoe_teenus!$A$2:$L$2000,5,FALSE),"")</f>
        <v/>
      </c>
      <c r="U3597" s="13"/>
      <c r="V3597" s="15" t="str" cm="1">
        <f t="array" ref="V3597">IFERROR(IF(AND(F3597="Tugigrupp",RANK(K3597,$K3597:$K3597)+COUNTIFS($K$2:K3597,K3597,$L$2:L3597,L3597,$M$2:M3597,M3597,$I$2:I3597,I3597,$G$2:G3597,G3597,$F$2:F3597,F3597)-1=1),SUMPRODUCT(($F$2:$F$4154=F3597)*($G$2:$G$4154=G3597)*($K$2:$K$4154=K3597)*($I$2:$I$4154=I3597)*($L$2:$L$4154=L3597)*($M$2:$M$4154=M3597)),""),"")</f>
        <v/>
      </c>
      <c r="W3597" s="15" t="str">
        <f t="shared" si="168"/>
        <v/>
      </c>
      <c r="X3597" s="16" t="str">
        <f>IF(AND(A3597=[2]an!$G$38,F3597=[2]an!$E$40),[2]an!$G$40,IF(AND(A3597=[2]an!$G$38,F3597=[2]an!$E$41),[2]an!$G$41,IF(AND(A3597=[2]an!$G$38,F3597=[2]an!$E$39,H3597&gt;=[2]an!$M$37),[2]an!$G$39,
IF(AND(A3597=[2]an!$G$38,F3597=[2]an!$E$39,H3597&lt;[2]an!$M$37,S3597="kahepoolne vajaduspõhine",U3597=""),[2]an!$M$40,
IF(AND(A3597=[2]an!$G$38,F3597=[2]an!$E$39,H3597&lt;[2]an!$M$37,S3597="kahepoolne vajaduspõhine",U3597&lt;&gt;""),[2]an!$G$39,
IF(AND(A3597=[2]an!$G$38,F3597=[2]an!$E$39,H3597&lt;[2]an!$M$37,S3597&lt;&gt;"kahepoolne vajaduspõhine"),[2]an!$G$39,
IF(AND(A3597=[2]an!$G$38,F3597=[2]an!$E$42),[2]an!$G$42,
IF(AND(A3597=[2]an!$H$38,F3597=[2]an!$E$40),[2]an!$H$40,IF(AND(A3597=[2]an!$H$38,F3597=[2]an!$E$41),[2]an!$H$41,IF(AND(A3597=[2]an!$H$38,F3597=[2]an!$E$39,H3597&gt;=[2]an!$M$37),[2]an!$H$39,
IF(AND(A3597=[2]an!$H$38,F3597=[2]an!$E$39,H3597&lt;[2]an!$M$37,S3597="kahepoolne vajaduspõhine",U3597=""),[2]an!$M$40,
IF(AND(A3597=[2]an!$H$38,F3597=[2]an!$E$39,H3597&lt;[2]an!$M$37,S3597="kahepoolne vajaduspõhine",U3597&lt;&gt;""),[2]an!$H$39,
IF(AND(A3597=[2]an!$H$38,F3597=[2]an!$E$39,H3597&lt;[2]an!$M$37,S3597&lt;&gt;"kahepoolne vajaduspõhine"),[2]an!$H$39,
IF(AND(A3597=[2]an!$H$38,F3597=[2]an!$E$42),[2]an!$H$42,
IF(AND(A3597=[2]an!$I$38,F3597=[2]an!$E$40),[2]an!$I$40,IF(AND(A3597=[2]an!$I$38,F3597=[2]an!$E$41),[2]an!$I$41,IF(AND(A3597=[2]an!$I$38,F3597=[2]an!$E$39,H3597&gt;=[2]an!$M$37),[2]an!$I$39,
IF(AND(A3597=[2]an!$I$38,F3597=[2]an!$E$39,H3597&lt;[2]an!$M$37,S3597="kahepoolne vajaduspõhine",U3597=""),[2]an!$M$40,
IF(AND(A3597=[2]an!$I$38,F3597=[2]an!$E$39,H3597&lt;[2]an!$M$37,S3597="kahepoolne vajaduspõhine",U3597&lt;&gt;""),[2]an!$I$39,
IF(AND(A3597=[2]an!$I$38,F3597=[2]an!$E$39,H3597&lt;[2]an!$M$37,S3597&lt;&gt;"kahepoolne vajaduspõhine"),[2]an!$I$39,
IF(AND(A3597=[2]an!$I$38,F3597=[2]an!$E$42),[2]an!$I$42,
IF(AND(A3597=[2]an!$J$38,F3597=[2]an!$E$40),[2]an!$J$40,IF(AND(A3597=[2]an!$J$38,F3597=[2]an!$E$41),[2]an!$J$41,IF(AND(A3597=[2]an!$J$38,F3597=[2]an!$E$39,H3597&gt;=[2]an!$M$37),[2]an!$J$39,
IF(AND(A3597=[2]an!$J$38,F3597=[2]an!$E$39,H3597&lt;[2]an!$M$37,S3597="kahepoolne vajaduspõhine",U3597=""),[2]an!$M$40,
IF(AND(A3597=[2]an!$J$38,F3597=[2]an!$E$39,H3597&lt;[2]an!$M$37,S3597="kahepoolne vajaduspõhine",U3597&lt;&gt;""),[2]an!$J$39,
IF(AND(A3597=[2]an!$J$38,F3597=[2]an!$E$39,H3597&lt;[2]an!$M$37,S3597&lt;&gt;"kahepoolne vajaduspõhine"),[2]an!$J$39,
IF(AND(A3597=[2]an!$J$38,F3597=[2]an!$E$42),[2]an!$J$42,""))))))))))))))))))))))))))))</f>
        <v/>
      </c>
      <c r="Y3597" s="17" t="str">
        <f>IFERROR(IF(F3597="Tugigrupp",0,
IF(AND(F3597="Peretoe teenus",H3597&gt;=[2]an!$M$37,RANK(D3597,$D3597:$D3597)+COUNTIFS($D$2:D3597,D3597,$F$2:F3597,F3597)-1&gt;1),"",
IF(AND(F3597="Peretoe teenus",H3597&gt;=[2]an!$M$37,RANK(D3597,$D3597:$D3597)+COUNTIFS($D$2:D3597,D3597,$F$2:F3597,F3597)-1=1,MONTH(H3597)=MONTH(K3597)=TRUE,YEAR(H3597)=YEAR(K3597)=TRUE),((EOMONTH(H3597,0)-H3597+1)*X3597)/DAY(EOMONTH(H3597,0)),
IF(AND(F3597="Peretoe teenus",H3597&gt;=[2]an!$M$37,RANK(D3597,$D3597:$D3597)+COUNTIFS($D$2:D3597,D3597,$F$2:F3597,F3597)-1=1),X3597,
IF(AND(F3597="Peretoe teenus",H3597&lt;[2]an!$M$37,S3597&lt;&gt;"kahepoolne vajaduspõhine",RANK(D3597,$D3597:$D3597)+COUNTIFS($D$2:D3597,D3597,$F$2:F3597,F3597)-1=1),X3597,
IF(AND(F3597="Peretoe teenus",H3597&lt;[2]an!$M$37,S3597&lt;&gt;"kahepoolne vajaduspõhine",RANK(D3597,$D3597:$D3597)+COUNTIFS($D$2:D3597,D3597,$F$2:F3597,F3597)-1&gt;1),"",
IF(AND(F3597="Peretoe teenus",H3597&lt;[2]an!$M$37,S3597="kahepoolne vajaduspõhine",U3597="",RANK(D3597,$D3597:$D3597)+COUNTIFS($D$2:D3597,D3597,$F$2:F3597,F3597)-1=1),X3597,
IF(AND(F3597="Peretoe teenus",H3597&lt;[2]an!$M$37,S3597="kahepoolne vajaduspõhine",U3597="",RANK(D3597,$D3597:$D3597)+COUNTIFS($D$2:D3597,D3597,$F$2:F3597,F3597)-1&gt;1),"",
IF(AND(F3597="Peretoe teenus",H3597&lt;[2]an!$M$37,S3597="kahepoolne vajaduspõhine",U3597&lt;[2]an!$M$37,RANK(D3597,$D3597:$D3597)+COUNTIFS($D$2:D3597,D3597,$F$2:F3597,F3597)-1=1),X3597,
IF(AND(F3597="Peretoe teenus",H3597&lt;[2]an!$M$37,S3597="kahepoolne vajaduspõhine",U3597&lt;[2]an!$M$37,RANK(D3597,$D3597:$D3597)+COUNTIFS($D$2:D3597,D3597,$F$2:F3597,F3597)-1&gt;1),"",
IF(AND(F3597="Peretoe teenus",H3597&lt;[2]an!$M$37,S3597="kahepoolne vajaduspõhine",U3597&gt;=[2]an!$M$37,U3597&lt;=[2]an!$M$38,RANK(D3597,$D3597:$D3597)+COUNTIFS($D$2:D3597,D3597,$F$2:F3597,F3597)-1=1),
((EOMONTH(U3597,0)-U3597+1)*X3597)/DAY(EOMONTH(U3597,0))+(DAY(U3597)-1)*100/DAY(EOMONTH(U3597,0)),
IF(AND(F3597="Peretoe teenus",H3597&lt;[2]an!$M$37,S3597="kahepoolne vajaduspõhine",U3597&gt;=[2]an!$M$37,U3597&lt;=[2]an!$M$38,RANK(D3597,$D3597:$D3597)+COUNTIFS($D$2:D3597,D3597,$F$2:F3597,F3597)-1&gt;1),"",
IF(AND(F3597="Peretoe teenus",H3597&lt;[2]an!$M$37,S3597="kahepoolne vajaduspõhine",U3597&gt;[2]an!$M$38,RANK(D3597,$D3597:$D3597)+COUNTIFS($D$2:D3597,D3597,$F$2:F3597,F3597)-1=1),X3597,
IF(AND(F3597="Peretoe teenus",H3597&lt;[2]an!$M$37,S3597="kahepoolne vajaduspõhine",U3597&gt;[2]an!$M$38,RANK(D3597,$D3597:$D3597)+COUNTIFS($D$2:D3597,D3597,$F$2:F3597,F3597)-1&gt;1),"",X3597*W3597)))))))))))))),"")</f>
        <v/>
      </c>
      <c r="Z3597" s="18" t="str">
        <f t="shared" si="169"/>
        <v/>
      </c>
      <c r="AA3597" s="19" t="str">
        <f>IFERROR(VLOOKUP(E3597,[2]an!$A$3:$B$81,2,FALSE),"")</f>
        <v/>
      </c>
      <c r="AB3597" s="19" t="str">
        <f>IFERROR(VLOOKUP(AA3597,[2]an!$C$2:$D$16,2,FALSE),"")</f>
        <v/>
      </c>
      <c r="AC3597" s="20"/>
      <c r="AD3597" s="21" t="str">
        <f>IF(A3597=[2]an!$F$36,VLOOKUP([2]an!$F$36,[2]an!$F$36:$H$36,3,FALSE),IF(A3597=[2]an!$F$35,VLOOKUP([2]an!$F$35,[2]an!$F$35:$H$35,3,FALSE),IF(A3597=[2]an!$F$33,VLOOKUP([2]an!$F$33,[2]an!$F$33:$H$33,3,FALSE),IF(A3597=[2]an!$F$31,VLOOKUP([2]an!$F$31,[2]an!$F$31:$H$31,3,FALSE),""))))</f>
        <v/>
      </c>
    </row>
    <row r="3598" spans="6:30" x14ac:dyDescent="0.2">
      <c r="F3598" s="10"/>
      <c r="G3598" s="8" t="str">
        <f t="shared" si="170"/>
        <v/>
      </c>
      <c r="H3598" s="13"/>
      <c r="K3598" s="13"/>
      <c r="L3598" s="10"/>
      <c r="M3598" s="10"/>
      <c r="S3598" s="8" t="str">
        <f>IFERROR(VLOOKUP(D3598,[1]peretoe_teenus!$A$2:$L$2000,5,FALSE),"")</f>
        <v/>
      </c>
      <c r="U3598" s="13"/>
      <c r="V3598" s="15" t="str" cm="1">
        <f t="array" ref="V3598">IFERROR(IF(AND(F3598="Tugigrupp",RANK(K3598,$K3598:$K3598)+COUNTIFS($K$2:K3598,K3598,$L$2:L3598,L3598,$M$2:M3598,M3598,$I$2:I3598,I3598,$G$2:G3598,G3598,$F$2:F3598,F3598)-1=1),SUMPRODUCT(($F$2:$F$4154=F3598)*($G$2:$G$4154=G3598)*($K$2:$K$4154=K3598)*($I$2:$I$4154=I3598)*($L$2:$L$4154=L3598)*($M$2:$M$4154=M3598)),""),"")</f>
        <v/>
      </c>
      <c r="W3598" s="15" t="str">
        <f t="shared" si="168"/>
        <v/>
      </c>
      <c r="X3598" s="16" t="str">
        <f>IF(AND(A3598=[2]an!$G$38,F3598=[2]an!$E$40),[2]an!$G$40,IF(AND(A3598=[2]an!$G$38,F3598=[2]an!$E$41),[2]an!$G$41,IF(AND(A3598=[2]an!$G$38,F3598=[2]an!$E$39,H3598&gt;=[2]an!$M$37),[2]an!$G$39,
IF(AND(A3598=[2]an!$G$38,F3598=[2]an!$E$39,H3598&lt;[2]an!$M$37,S3598="kahepoolne vajaduspõhine",U3598=""),[2]an!$M$40,
IF(AND(A3598=[2]an!$G$38,F3598=[2]an!$E$39,H3598&lt;[2]an!$M$37,S3598="kahepoolne vajaduspõhine",U3598&lt;&gt;""),[2]an!$G$39,
IF(AND(A3598=[2]an!$G$38,F3598=[2]an!$E$39,H3598&lt;[2]an!$M$37,S3598&lt;&gt;"kahepoolne vajaduspõhine"),[2]an!$G$39,
IF(AND(A3598=[2]an!$G$38,F3598=[2]an!$E$42),[2]an!$G$42,
IF(AND(A3598=[2]an!$H$38,F3598=[2]an!$E$40),[2]an!$H$40,IF(AND(A3598=[2]an!$H$38,F3598=[2]an!$E$41),[2]an!$H$41,IF(AND(A3598=[2]an!$H$38,F3598=[2]an!$E$39,H3598&gt;=[2]an!$M$37),[2]an!$H$39,
IF(AND(A3598=[2]an!$H$38,F3598=[2]an!$E$39,H3598&lt;[2]an!$M$37,S3598="kahepoolne vajaduspõhine",U3598=""),[2]an!$M$40,
IF(AND(A3598=[2]an!$H$38,F3598=[2]an!$E$39,H3598&lt;[2]an!$M$37,S3598="kahepoolne vajaduspõhine",U3598&lt;&gt;""),[2]an!$H$39,
IF(AND(A3598=[2]an!$H$38,F3598=[2]an!$E$39,H3598&lt;[2]an!$M$37,S3598&lt;&gt;"kahepoolne vajaduspõhine"),[2]an!$H$39,
IF(AND(A3598=[2]an!$H$38,F3598=[2]an!$E$42),[2]an!$H$42,
IF(AND(A3598=[2]an!$I$38,F3598=[2]an!$E$40),[2]an!$I$40,IF(AND(A3598=[2]an!$I$38,F3598=[2]an!$E$41),[2]an!$I$41,IF(AND(A3598=[2]an!$I$38,F3598=[2]an!$E$39,H3598&gt;=[2]an!$M$37),[2]an!$I$39,
IF(AND(A3598=[2]an!$I$38,F3598=[2]an!$E$39,H3598&lt;[2]an!$M$37,S3598="kahepoolne vajaduspõhine",U3598=""),[2]an!$M$40,
IF(AND(A3598=[2]an!$I$38,F3598=[2]an!$E$39,H3598&lt;[2]an!$M$37,S3598="kahepoolne vajaduspõhine",U3598&lt;&gt;""),[2]an!$I$39,
IF(AND(A3598=[2]an!$I$38,F3598=[2]an!$E$39,H3598&lt;[2]an!$M$37,S3598&lt;&gt;"kahepoolne vajaduspõhine"),[2]an!$I$39,
IF(AND(A3598=[2]an!$I$38,F3598=[2]an!$E$42),[2]an!$I$42,
IF(AND(A3598=[2]an!$J$38,F3598=[2]an!$E$40),[2]an!$J$40,IF(AND(A3598=[2]an!$J$38,F3598=[2]an!$E$41),[2]an!$J$41,IF(AND(A3598=[2]an!$J$38,F3598=[2]an!$E$39,H3598&gt;=[2]an!$M$37),[2]an!$J$39,
IF(AND(A3598=[2]an!$J$38,F3598=[2]an!$E$39,H3598&lt;[2]an!$M$37,S3598="kahepoolne vajaduspõhine",U3598=""),[2]an!$M$40,
IF(AND(A3598=[2]an!$J$38,F3598=[2]an!$E$39,H3598&lt;[2]an!$M$37,S3598="kahepoolne vajaduspõhine",U3598&lt;&gt;""),[2]an!$J$39,
IF(AND(A3598=[2]an!$J$38,F3598=[2]an!$E$39,H3598&lt;[2]an!$M$37,S3598&lt;&gt;"kahepoolne vajaduspõhine"),[2]an!$J$39,
IF(AND(A3598=[2]an!$J$38,F3598=[2]an!$E$42),[2]an!$J$42,""))))))))))))))))))))))))))))</f>
        <v/>
      </c>
      <c r="Y3598" s="17" t="str">
        <f>IFERROR(IF(F3598="Tugigrupp",0,
IF(AND(F3598="Peretoe teenus",H3598&gt;=[2]an!$M$37,RANK(D3598,$D3598:$D3598)+COUNTIFS($D$2:D3598,D3598,$F$2:F3598,F3598)-1&gt;1),"",
IF(AND(F3598="Peretoe teenus",H3598&gt;=[2]an!$M$37,RANK(D3598,$D3598:$D3598)+COUNTIFS($D$2:D3598,D3598,$F$2:F3598,F3598)-1=1,MONTH(H3598)=MONTH(K3598)=TRUE,YEAR(H3598)=YEAR(K3598)=TRUE),((EOMONTH(H3598,0)-H3598+1)*X3598)/DAY(EOMONTH(H3598,0)),
IF(AND(F3598="Peretoe teenus",H3598&gt;=[2]an!$M$37,RANK(D3598,$D3598:$D3598)+COUNTIFS($D$2:D3598,D3598,$F$2:F3598,F3598)-1=1),X3598,
IF(AND(F3598="Peretoe teenus",H3598&lt;[2]an!$M$37,S3598&lt;&gt;"kahepoolne vajaduspõhine",RANK(D3598,$D3598:$D3598)+COUNTIFS($D$2:D3598,D3598,$F$2:F3598,F3598)-1=1),X3598,
IF(AND(F3598="Peretoe teenus",H3598&lt;[2]an!$M$37,S3598&lt;&gt;"kahepoolne vajaduspõhine",RANK(D3598,$D3598:$D3598)+COUNTIFS($D$2:D3598,D3598,$F$2:F3598,F3598)-1&gt;1),"",
IF(AND(F3598="Peretoe teenus",H3598&lt;[2]an!$M$37,S3598="kahepoolne vajaduspõhine",U3598="",RANK(D3598,$D3598:$D3598)+COUNTIFS($D$2:D3598,D3598,$F$2:F3598,F3598)-1=1),X3598,
IF(AND(F3598="Peretoe teenus",H3598&lt;[2]an!$M$37,S3598="kahepoolne vajaduspõhine",U3598="",RANK(D3598,$D3598:$D3598)+COUNTIFS($D$2:D3598,D3598,$F$2:F3598,F3598)-1&gt;1),"",
IF(AND(F3598="Peretoe teenus",H3598&lt;[2]an!$M$37,S3598="kahepoolne vajaduspõhine",U3598&lt;[2]an!$M$37,RANK(D3598,$D3598:$D3598)+COUNTIFS($D$2:D3598,D3598,$F$2:F3598,F3598)-1=1),X3598,
IF(AND(F3598="Peretoe teenus",H3598&lt;[2]an!$M$37,S3598="kahepoolne vajaduspõhine",U3598&lt;[2]an!$M$37,RANK(D3598,$D3598:$D3598)+COUNTIFS($D$2:D3598,D3598,$F$2:F3598,F3598)-1&gt;1),"",
IF(AND(F3598="Peretoe teenus",H3598&lt;[2]an!$M$37,S3598="kahepoolne vajaduspõhine",U3598&gt;=[2]an!$M$37,U3598&lt;=[2]an!$M$38,RANK(D3598,$D3598:$D3598)+COUNTIFS($D$2:D3598,D3598,$F$2:F3598,F3598)-1=1),
((EOMONTH(U3598,0)-U3598+1)*X3598)/DAY(EOMONTH(U3598,0))+(DAY(U3598)-1)*100/DAY(EOMONTH(U3598,0)),
IF(AND(F3598="Peretoe teenus",H3598&lt;[2]an!$M$37,S3598="kahepoolne vajaduspõhine",U3598&gt;=[2]an!$M$37,U3598&lt;=[2]an!$M$38,RANK(D3598,$D3598:$D3598)+COUNTIFS($D$2:D3598,D3598,$F$2:F3598,F3598)-1&gt;1),"",
IF(AND(F3598="Peretoe teenus",H3598&lt;[2]an!$M$37,S3598="kahepoolne vajaduspõhine",U3598&gt;[2]an!$M$38,RANK(D3598,$D3598:$D3598)+COUNTIFS($D$2:D3598,D3598,$F$2:F3598,F3598)-1=1),X3598,
IF(AND(F3598="Peretoe teenus",H3598&lt;[2]an!$M$37,S3598="kahepoolne vajaduspõhine",U3598&gt;[2]an!$M$38,RANK(D3598,$D3598:$D3598)+COUNTIFS($D$2:D3598,D3598,$F$2:F3598,F3598)-1&gt;1),"",X3598*W3598)))))))))))))),"")</f>
        <v/>
      </c>
      <c r="Z3598" s="18" t="str">
        <f t="shared" si="169"/>
        <v/>
      </c>
      <c r="AA3598" s="19" t="str">
        <f>IFERROR(VLOOKUP(E3598,[2]an!$A$3:$B$81,2,FALSE),"")</f>
        <v/>
      </c>
      <c r="AB3598" s="19" t="str">
        <f>IFERROR(VLOOKUP(AA3598,[2]an!$C$2:$D$16,2,FALSE),"")</f>
        <v/>
      </c>
      <c r="AC3598" s="20"/>
      <c r="AD3598" s="21" t="str">
        <f>IF(A3598=[2]an!$F$36,VLOOKUP([2]an!$F$36,[2]an!$F$36:$H$36,3,FALSE),IF(A3598=[2]an!$F$35,VLOOKUP([2]an!$F$35,[2]an!$F$35:$H$35,3,FALSE),IF(A3598=[2]an!$F$33,VLOOKUP([2]an!$F$33,[2]an!$F$33:$H$33,3,FALSE),IF(A3598=[2]an!$F$31,VLOOKUP([2]an!$F$31,[2]an!$F$31:$H$31,3,FALSE),""))))</f>
        <v/>
      </c>
    </row>
    <row r="3599" spans="6:30" x14ac:dyDescent="0.2">
      <c r="F3599" s="10"/>
      <c r="G3599" s="8" t="str">
        <f t="shared" si="170"/>
        <v/>
      </c>
      <c r="H3599" s="13"/>
      <c r="K3599" s="13"/>
      <c r="L3599" s="10"/>
      <c r="M3599" s="10"/>
      <c r="S3599" s="8" t="str">
        <f>IFERROR(VLOOKUP(D3599,[1]peretoe_teenus!$A$2:$L$2000,5,FALSE),"")</f>
        <v/>
      </c>
      <c r="U3599" s="13"/>
      <c r="V3599" s="15" t="str" cm="1">
        <f t="array" ref="V3599">IFERROR(IF(AND(F3599="Tugigrupp",RANK(K3599,$K3599:$K3599)+COUNTIFS($K$2:K3599,K3599,$L$2:L3599,L3599,$M$2:M3599,M3599,$I$2:I3599,I3599,$G$2:G3599,G3599,$F$2:F3599,F3599)-1=1),SUMPRODUCT(($F$2:$F$4154=F3599)*($G$2:$G$4154=G3599)*($K$2:$K$4154=K3599)*($I$2:$I$4154=I3599)*($L$2:$L$4154=L3599)*($M$2:$M$4154=M3599)),""),"")</f>
        <v/>
      </c>
      <c r="W3599" s="15" t="str">
        <f t="shared" si="168"/>
        <v/>
      </c>
      <c r="X3599" s="16" t="str">
        <f>IF(AND(A3599=[2]an!$G$38,F3599=[2]an!$E$40),[2]an!$G$40,IF(AND(A3599=[2]an!$G$38,F3599=[2]an!$E$41),[2]an!$G$41,IF(AND(A3599=[2]an!$G$38,F3599=[2]an!$E$39,H3599&gt;=[2]an!$M$37),[2]an!$G$39,
IF(AND(A3599=[2]an!$G$38,F3599=[2]an!$E$39,H3599&lt;[2]an!$M$37,S3599="kahepoolne vajaduspõhine",U3599=""),[2]an!$M$40,
IF(AND(A3599=[2]an!$G$38,F3599=[2]an!$E$39,H3599&lt;[2]an!$M$37,S3599="kahepoolne vajaduspõhine",U3599&lt;&gt;""),[2]an!$G$39,
IF(AND(A3599=[2]an!$G$38,F3599=[2]an!$E$39,H3599&lt;[2]an!$M$37,S3599&lt;&gt;"kahepoolne vajaduspõhine"),[2]an!$G$39,
IF(AND(A3599=[2]an!$G$38,F3599=[2]an!$E$42),[2]an!$G$42,
IF(AND(A3599=[2]an!$H$38,F3599=[2]an!$E$40),[2]an!$H$40,IF(AND(A3599=[2]an!$H$38,F3599=[2]an!$E$41),[2]an!$H$41,IF(AND(A3599=[2]an!$H$38,F3599=[2]an!$E$39,H3599&gt;=[2]an!$M$37),[2]an!$H$39,
IF(AND(A3599=[2]an!$H$38,F3599=[2]an!$E$39,H3599&lt;[2]an!$M$37,S3599="kahepoolne vajaduspõhine",U3599=""),[2]an!$M$40,
IF(AND(A3599=[2]an!$H$38,F3599=[2]an!$E$39,H3599&lt;[2]an!$M$37,S3599="kahepoolne vajaduspõhine",U3599&lt;&gt;""),[2]an!$H$39,
IF(AND(A3599=[2]an!$H$38,F3599=[2]an!$E$39,H3599&lt;[2]an!$M$37,S3599&lt;&gt;"kahepoolne vajaduspõhine"),[2]an!$H$39,
IF(AND(A3599=[2]an!$H$38,F3599=[2]an!$E$42),[2]an!$H$42,
IF(AND(A3599=[2]an!$I$38,F3599=[2]an!$E$40),[2]an!$I$40,IF(AND(A3599=[2]an!$I$38,F3599=[2]an!$E$41),[2]an!$I$41,IF(AND(A3599=[2]an!$I$38,F3599=[2]an!$E$39,H3599&gt;=[2]an!$M$37),[2]an!$I$39,
IF(AND(A3599=[2]an!$I$38,F3599=[2]an!$E$39,H3599&lt;[2]an!$M$37,S3599="kahepoolne vajaduspõhine",U3599=""),[2]an!$M$40,
IF(AND(A3599=[2]an!$I$38,F3599=[2]an!$E$39,H3599&lt;[2]an!$M$37,S3599="kahepoolne vajaduspõhine",U3599&lt;&gt;""),[2]an!$I$39,
IF(AND(A3599=[2]an!$I$38,F3599=[2]an!$E$39,H3599&lt;[2]an!$M$37,S3599&lt;&gt;"kahepoolne vajaduspõhine"),[2]an!$I$39,
IF(AND(A3599=[2]an!$I$38,F3599=[2]an!$E$42),[2]an!$I$42,
IF(AND(A3599=[2]an!$J$38,F3599=[2]an!$E$40),[2]an!$J$40,IF(AND(A3599=[2]an!$J$38,F3599=[2]an!$E$41),[2]an!$J$41,IF(AND(A3599=[2]an!$J$38,F3599=[2]an!$E$39,H3599&gt;=[2]an!$M$37),[2]an!$J$39,
IF(AND(A3599=[2]an!$J$38,F3599=[2]an!$E$39,H3599&lt;[2]an!$M$37,S3599="kahepoolne vajaduspõhine",U3599=""),[2]an!$M$40,
IF(AND(A3599=[2]an!$J$38,F3599=[2]an!$E$39,H3599&lt;[2]an!$M$37,S3599="kahepoolne vajaduspõhine",U3599&lt;&gt;""),[2]an!$J$39,
IF(AND(A3599=[2]an!$J$38,F3599=[2]an!$E$39,H3599&lt;[2]an!$M$37,S3599&lt;&gt;"kahepoolne vajaduspõhine"),[2]an!$J$39,
IF(AND(A3599=[2]an!$J$38,F3599=[2]an!$E$42),[2]an!$J$42,""))))))))))))))))))))))))))))</f>
        <v/>
      </c>
      <c r="Y3599" s="17" t="str">
        <f>IFERROR(IF(F3599="Tugigrupp",0,
IF(AND(F3599="Peretoe teenus",H3599&gt;=[2]an!$M$37,RANK(D3599,$D3599:$D3599)+COUNTIFS($D$2:D3599,D3599,$F$2:F3599,F3599)-1&gt;1),"",
IF(AND(F3599="Peretoe teenus",H3599&gt;=[2]an!$M$37,RANK(D3599,$D3599:$D3599)+COUNTIFS($D$2:D3599,D3599,$F$2:F3599,F3599)-1=1,MONTH(H3599)=MONTH(K3599)=TRUE,YEAR(H3599)=YEAR(K3599)=TRUE),((EOMONTH(H3599,0)-H3599+1)*X3599)/DAY(EOMONTH(H3599,0)),
IF(AND(F3599="Peretoe teenus",H3599&gt;=[2]an!$M$37,RANK(D3599,$D3599:$D3599)+COUNTIFS($D$2:D3599,D3599,$F$2:F3599,F3599)-1=1),X3599,
IF(AND(F3599="Peretoe teenus",H3599&lt;[2]an!$M$37,S3599&lt;&gt;"kahepoolne vajaduspõhine",RANK(D3599,$D3599:$D3599)+COUNTIFS($D$2:D3599,D3599,$F$2:F3599,F3599)-1=1),X3599,
IF(AND(F3599="Peretoe teenus",H3599&lt;[2]an!$M$37,S3599&lt;&gt;"kahepoolne vajaduspõhine",RANK(D3599,$D3599:$D3599)+COUNTIFS($D$2:D3599,D3599,$F$2:F3599,F3599)-1&gt;1),"",
IF(AND(F3599="Peretoe teenus",H3599&lt;[2]an!$M$37,S3599="kahepoolne vajaduspõhine",U3599="",RANK(D3599,$D3599:$D3599)+COUNTIFS($D$2:D3599,D3599,$F$2:F3599,F3599)-1=1),X3599,
IF(AND(F3599="Peretoe teenus",H3599&lt;[2]an!$M$37,S3599="kahepoolne vajaduspõhine",U3599="",RANK(D3599,$D3599:$D3599)+COUNTIFS($D$2:D3599,D3599,$F$2:F3599,F3599)-1&gt;1),"",
IF(AND(F3599="Peretoe teenus",H3599&lt;[2]an!$M$37,S3599="kahepoolne vajaduspõhine",U3599&lt;[2]an!$M$37,RANK(D3599,$D3599:$D3599)+COUNTIFS($D$2:D3599,D3599,$F$2:F3599,F3599)-1=1),X3599,
IF(AND(F3599="Peretoe teenus",H3599&lt;[2]an!$M$37,S3599="kahepoolne vajaduspõhine",U3599&lt;[2]an!$M$37,RANK(D3599,$D3599:$D3599)+COUNTIFS($D$2:D3599,D3599,$F$2:F3599,F3599)-1&gt;1),"",
IF(AND(F3599="Peretoe teenus",H3599&lt;[2]an!$M$37,S3599="kahepoolne vajaduspõhine",U3599&gt;=[2]an!$M$37,U3599&lt;=[2]an!$M$38,RANK(D3599,$D3599:$D3599)+COUNTIFS($D$2:D3599,D3599,$F$2:F3599,F3599)-1=1),
((EOMONTH(U3599,0)-U3599+1)*X3599)/DAY(EOMONTH(U3599,0))+(DAY(U3599)-1)*100/DAY(EOMONTH(U3599,0)),
IF(AND(F3599="Peretoe teenus",H3599&lt;[2]an!$M$37,S3599="kahepoolne vajaduspõhine",U3599&gt;=[2]an!$M$37,U3599&lt;=[2]an!$M$38,RANK(D3599,$D3599:$D3599)+COUNTIFS($D$2:D3599,D3599,$F$2:F3599,F3599)-1&gt;1),"",
IF(AND(F3599="Peretoe teenus",H3599&lt;[2]an!$M$37,S3599="kahepoolne vajaduspõhine",U3599&gt;[2]an!$M$38,RANK(D3599,$D3599:$D3599)+COUNTIFS($D$2:D3599,D3599,$F$2:F3599,F3599)-1=1),X3599,
IF(AND(F3599="Peretoe teenus",H3599&lt;[2]an!$M$37,S3599="kahepoolne vajaduspõhine",U3599&gt;[2]an!$M$38,RANK(D3599,$D3599:$D3599)+COUNTIFS($D$2:D3599,D3599,$F$2:F3599,F3599)-1&gt;1),"",X3599*W3599)))))))))))))),"")</f>
        <v/>
      </c>
      <c r="Z3599" s="18" t="str">
        <f t="shared" si="169"/>
        <v/>
      </c>
      <c r="AA3599" s="19" t="str">
        <f>IFERROR(VLOOKUP(E3599,[2]an!$A$3:$B$81,2,FALSE),"")</f>
        <v/>
      </c>
      <c r="AB3599" s="19" t="str">
        <f>IFERROR(VLOOKUP(AA3599,[2]an!$C$2:$D$16,2,FALSE),"")</f>
        <v/>
      </c>
      <c r="AC3599" s="20"/>
      <c r="AD3599" s="21" t="str">
        <f>IF(A3599=[2]an!$F$36,VLOOKUP([2]an!$F$36,[2]an!$F$36:$H$36,3,FALSE),IF(A3599=[2]an!$F$35,VLOOKUP([2]an!$F$35,[2]an!$F$35:$H$35,3,FALSE),IF(A3599=[2]an!$F$33,VLOOKUP([2]an!$F$33,[2]an!$F$33:$H$33,3,FALSE),IF(A3599=[2]an!$F$31,VLOOKUP([2]an!$F$31,[2]an!$F$31:$H$31,3,FALSE),""))))</f>
        <v/>
      </c>
    </row>
    <row r="3600" spans="6:30" x14ac:dyDescent="0.2">
      <c r="F3600" s="10"/>
      <c r="G3600" s="8" t="str">
        <f t="shared" si="170"/>
        <v/>
      </c>
      <c r="H3600" s="13"/>
      <c r="K3600" s="13"/>
      <c r="L3600" s="10"/>
      <c r="M3600" s="10"/>
      <c r="S3600" s="8" t="str">
        <f>IFERROR(VLOOKUP(D3600,[1]peretoe_teenus!$A$2:$L$2000,5,FALSE),"")</f>
        <v/>
      </c>
      <c r="U3600" s="13"/>
      <c r="V3600" s="15" t="str" cm="1">
        <f t="array" ref="V3600">IFERROR(IF(AND(F3600="Tugigrupp",RANK(K3600,$K3600:$K3600)+COUNTIFS($K$2:K3600,K3600,$L$2:L3600,L3600,$M$2:M3600,M3600,$I$2:I3600,I3600,$G$2:G3600,G3600,$F$2:F3600,F3600)-1=1),SUMPRODUCT(($F$2:$F$4154=F3600)*($G$2:$G$4154=G3600)*($K$2:$K$4154=K3600)*($I$2:$I$4154=I3600)*($L$2:$L$4154=L3600)*($M$2:$M$4154=M3600)),""),"")</f>
        <v/>
      </c>
      <c r="W3600" s="15" t="str">
        <f t="shared" si="168"/>
        <v/>
      </c>
      <c r="X3600" s="16" t="str">
        <f>IF(AND(A3600=[2]an!$G$38,F3600=[2]an!$E$40),[2]an!$G$40,IF(AND(A3600=[2]an!$G$38,F3600=[2]an!$E$41),[2]an!$G$41,IF(AND(A3600=[2]an!$G$38,F3600=[2]an!$E$39,H3600&gt;=[2]an!$M$37),[2]an!$G$39,
IF(AND(A3600=[2]an!$G$38,F3600=[2]an!$E$39,H3600&lt;[2]an!$M$37,S3600="kahepoolne vajaduspõhine",U3600=""),[2]an!$M$40,
IF(AND(A3600=[2]an!$G$38,F3600=[2]an!$E$39,H3600&lt;[2]an!$M$37,S3600="kahepoolne vajaduspõhine",U3600&lt;&gt;""),[2]an!$G$39,
IF(AND(A3600=[2]an!$G$38,F3600=[2]an!$E$39,H3600&lt;[2]an!$M$37,S3600&lt;&gt;"kahepoolne vajaduspõhine"),[2]an!$G$39,
IF(AND(A3600=[2]an!$G$38,F3600=[2]an!$E$42),[2]an!$G$42,
IF(AND(A3600=[2]an!$H$38,F3600=[2]an!$E$40),[2]an!$H$40,IF(AND(A3600=[2]an!$H$38,F3600=[2]an!$E$41),[2]an!$H$41,IF(AND(A3600=[2]an!$H$38,F3600=[2]an!$E$39,H3600&gt;=[2]an!$M$37),[2]an!$H$39,
IF(AND(A3600=[2]an!$H$38,F3600=[2]an!$E$39,H3600&lt;[2]an!$M$37,S3600="kahepoolne vajaduspõhine",U3600=""),[2]an!$M$40,
IF(AND(A3600=[2]an!$H$38,F3600=[2]an!$E$39,H3600&lt;[2]an!$M$37,S3600="kahepoolne vajaduspõhine",U3600&lt;&gt;""),[2]an!$H$39,
IF(AND(A3600=[2]an!$H$38,F3600=[2]an!$E$39,H3600&lt;[2]an!$M$37,S3600&lt;&gt;"kahepoolne vajaduspõhine"),[2]an!$H$39,
IF(AND(A3600=[2]an!$H$38,F3600=[2]an!$E$42),[2]an!$H$42,
IF(AND(A3600=[2]an!$I$38,F3600=[2]an!$E$40),[2]an!$I$40,IF(AND(A3600=[2]an!$I$38,F3600=[2]an!$E$41),[2]an!$I$41,IF(AND(A3600=[2]an!$I$38,F3600=[2]an!$E$39,H3600&gt;=[2]an!$M$37),[2]an!$I$39,
IF(AND(A3600=[2]an!$I$38,F3600=[2]an!$E$39,H3600&lt;[2]an!$M$37,S3600="kahepoolne vajaduspõhine",U3600=""),[2]an!$M$40,
IF(AND(A3600=[2]an!$I$38,F3600=[2]an!$E$39,H3600&lt;[2]an!$M$37,S3600="kahepoolne vajaduspõhine",U3600&lt;&gt;""),[2]an!$I$39,
IF(AND(A3600=[2]an!$I$38,F3600=[2]an!$E$39,H3600&lt;[2]an!$M$37,S3600&lt;&gt;"kahepoolne vajaduspõhine"),[2]an!$I$39,
IF(AND(A3600=[2]an!$I$38,F3600=[2]an!$E$42),[2]an!$I$42,
IF(AND(A3600=[2]an!$J$38,F3600=[2]an!$E$40),[2]an!$J$40,IF(AND(A3600=[2]an!$J$38,F3600=[2]an!$E$41),[2]an!$J$41,IF(AND(A3600=[2]an!$J$38,F3600=[2]an!$E$39,H3600&gt;=[2]an!$M$37),[2]an!$J$39,
IF(AND(A3600=[2]an!$J$38,F3600=[2]an!$E$39,H3600&lt;[2]an!$M$37,S3600="kahepoolne vajaduspõhine",U3600=""),[2]an!$M$40,
IF(AND(A3600=[2]an!$J$38,F3600=[2]an!$E$39,H3600&lt;[2]an!$M$37,S3600="kahepoolne vajaduspõhine",U3600&lt;&gt;""),[2]an!$J$39,
IF(AND(A3600=[2]an!$J$38,F3600=[2]an!$E$39,H3600&lt;[2]an!$M$37,S3600&lt;&gt;"kahepoolne vajaduspõhine"),[2]an!$J$39,
IF(AND(A3600=[2]an!$J$38,F3600=[2]an!$E$42),[2]an!$J$42,""))))))))))))))))))))))))))))</f>
        <v/>
      </c>
      <c r="Y3600" s="17" t="str">
        <f>IFERROR(IF(F3600="Tugigrupp",0,
IF(AND(F3600="Peretoe teenus",H3600&gt;=[2]an!$M$37,RANK(D3600,$D3600:$D3600)+COUNTIFS($D$2:D3600,D3600,$F$2:F3600,F3600)-1&gt;1),"",
IF(AND(F3600="Peretoe teenus",H3600&gt;=[2]an!$M$37,RANK(D3600,$D3600:$D3600)+COUNTIFS($D$2:D3600,D3600,$F$2:F3600,F3600)-1=1,MONTH(H3600)=MONTH(K3600)=TRUE,YEAR(H3600)=YEAR(K3600)=TRUE),((EOMONTH(H3600,0)-H3600+1)*X3600)/DAY(EOMONTH(H3600,0)),
IF(AND(F3600="Peretoe teenus",H3600&gt;=[2]an!$M$37,RANK(D3600,$D3600:$D3600)+COUNTIFS($D$2:D3600,D3600,$F$2:F3600,F3600)-1=1),X3600,
IF(AND(F3600="Peretoe teenus",H3600&lt;[2]an!$M$37,S3600&lt;&gt;"kahepoolne vajaduspõhine",RANK(D3600,$D3600:$D3600)+COUNTIFS($D$2:D3600,D3600,$F$2:F3600,F3600)-1=1),X3600,
IF(AND(F3600="Peretoe teenus",H3600&lt;[2]an!$M$37,S3600&lt;&gt;"kahepoolne vajaduspõhine",RANK(D3600,$D3600:$D3600)+COUNTIFS($D$2:D3600,D3600,$F$2:F3600,F3600)-1&gt;1),"",
IF(AND(F3600="Peretoe teenus",H3600&lt;[2]an!$M$37,S3600="kahepoolne vajaduspõhine",U3600="",RANK(D3600,$D3600:$D3600)+COUNTIFS($D$2:D3600,D3600,$F$2:F3600,F3600)-1=1),X3600,
IF(AND(F3600="Peretoe teenus",H3600&lt;[2]an!$M$37,S3600="kahepoolne vajaduspõhine",U3600="",RANK(D3600,$D3600:$D3600)+COUNTIFS($D$2:D3600,D3600,$F$2:F3600,F3600)-1&gt;1),"",
IF(AND(F3600="Peretoe teenus",H3600&lt;[2]an!$M$37,S3600="kahepoolne vajaduspõhine",U3600&lt;[2]an!$M$37,RANK(D3600,$D3600:$D3600)+COUNTIFS($D$2:D3600,D3600,$F$2:F3600,F3600)-1=1),X3600,
IF(AND(F3600="Peretoe teenus",H3600&lt;[2]an!$M$37,S3600="kahepoolne vajaduspõhine",U3600&lt;[2]an!$M$37,RANK(D3600,$D3600:$D3600)+COUNTIFS($D$2:D3600,D3600,$F$2:F3600,F3600)-1&gt;1),"",
IF(AND(F3600="Peretoe teenus",H3600&lt;[2]an!$M$37,S3600="kahepoolne vajaduspõhine",U3600&gt;=[2]an!$M$37,U3600&lt;=[2]an!$M$38,RANK(D3600,$D3600:$D3600)+COUNTIFS($D$2:D3600,D3600,$F$2:F3600,F3600)-1=1),
((EOMONTH(U3600,0)-U3600+1)*X3600)/DAY(EOMONTH(U3600,0))+(DAY(U3600)-1)*100/DAY(EOMONTH(U3600,0)),
IF(AND(F3600="Peretoe teenus",H3600&lt;[2]an!$M$37,S3600="kahepoolne vajaduspõhine",U3600&gt;=[2]an!$M$37,U3600&lt;=[2]an!$M$38,RANK(D3600,$D3600:$D3600)+COUNTIFS($D$2:D3600,D3600,$F$2:F3600,F3600)-1&gt;1),"",
IF(AND(F3600="Peretoe teenus",H3600&lt;[2]an!$M$37,S3600="kahepoolne vajaduspõhine",U3600&gt;[2]an!$M$38,RANK(D3600,$D3600:$D3600)+COUNTIFS($D$2:D3600,D3600,$F$2:F3600,F3600)-1=1),X3600,
IF(AND(F3600="Peretoe teenus",H3600&lt;[2]an!$M$37,S3600="kahepoolne vajaduspõhine",U3600&gt;[2]an!$M$38,RANK(D3600,$D3600:$D3600)+COUNTIFS($D$2:D3600,D3600,$F$2:F3600,F3600)-1&gt;1),"",X3600*W3600)))))))))))))),"")</f>
        <v/>
      </c>
      <c r="Z3600" s="18" t="str">
        <f t="shared" si="169"/>
        <v/>
      </c>
      <c r="AA3600" s="19" t="str">
        <f>IFERROR(VLOOKUP(E3600,[2]an!$A$3:$B$81,2,FALSE),"")</f>
        <v/>
      </c>
      <c r="AB3600" s="19" t="str">
        <f>IFERROR(VLOOKUP(AA3600,[2]an!$C$2:$D$16,2,FALSE),"")</f>
        <v/>
      </c>
      <c r="AC3600" s="20"/>
      <c r="AD3600" s="21" t="str">
        <f>IF(A3600=[2]an!$F$36,VLOOKUP([2]an!$F$36,[2]an!$F$36:$H$36,3,FALSE),IF(A3600=[2]an!$F$35,VLOOKUP([2]an!$F$35,[2]an!$F$35:$H$35,3,FALSE),IF(A3600=[2]an!$F$33,VLOOKUP([2]an!$F$33,[2]an!$F$33:$H$33,3,FALSE),IF(A3600=[2]an!$F$31,VLOOKUP([2]an!$F$31,[2]an!$F$31:$H$31,3,FALSE),""))))</f>
        <v/>
      </c>
    </row>
    <row r="3601" spans="6:30" x14ac:dyDescent="0.2">
      <c r="F3601" s="10"/>
      <c r="G3601" s="8" t="str">
        <f t="shared" si="170"/>
        <v/>
      </c>
      <c r="H3601" s="13"/>
      <c r="K3601" s="13"/>
      <c r="L3601" s="10"/>
      <c r="M3601" s="10"/>
      <c r="S3601" s="8" t="str">
        <f>IFERROR(VLOOKUP(D3601,[1]peretoe_teenus!$A$2:$L$2000,5,FALSE),"")</f>
        <v/>
      </c>
      <c r="U3601" s="13"/>
      <c r="V3601" s="15" t="str" cm="1">
        <f t="array" ref="V3601">IFERROR(IF(AND(F3601="Tugigrupp",RANK(K3601,$K3601:$K3601)+COUNTIFS($K$2:K3601,K3601,$L$2:L3601,L3601,$M$2:M3601,M3601,$I$2:I3601,I3601,$G$2:G3601,G3601,$F$2:F3601,F3601)-1=1),SUMPRODUCT(($F$2:$F$4154=F3601)*($G$2:$G$4154=G3601)*($K$2:$K$4154=K3601)*($I$2:$I$4154=I3601)*($L$2:$L$4154=L3601)*($M$2:$M$4154=M3601)),""),"")</f>
        <v/>
      </c>
      <c r="W3601" s="15" t="str">
        <f t="shared" si="168"/>
        <v/>
      </c>
      <c r="X3601" s="16" t="str">
        <f>IF(AND(A3601=[2]an!$G$38,F3601=[2]an!$E$40),[2]an!$G$40,IF(AND(A3601=[2]an!$G$38,F3601=[2]an!$E$41),[2]an!$G$41,IF(AND(A3601=[2]an!$G$38,F3601=[2]an!$E$39,H3601&gt;=[2]an!$M$37),[2]an!$G$39,
IF(AND(A3601=[2]an!$G$38,F3601=[2]an!$E$39,H3601&lt;[2]an!$M$37,S3601="kahepoolne vajaduspõhine",U3601=""),[2]an!$M$40,
IF(AND(A3601=[2]an!$G$38,F3601=[2]an!$E$39,H3601&lt;[2]an!$M$37,S3601="kahepoolne vajaduspõhine",U3601&lt;&gt;""),[2]an!$G$39,
IF(AND(A3601=[2]an!$G$38,F3601=[2]an!$E$39,H3601&lt;[2]an!$M$37,S3601&lt;&gt;"kahepoolne vajaduspõhine"),[2]an!$G$39,
IF(AND(A3601=[2]an!$G$38,F3601=[2]an!$E$42),[2]an!$G$42,
IF(AND(A3601=[2]an!$H$38,F3601=[2]an!$E$40),[2]an!$H$40,IF(AND(A3601=[2]an!$H$38,F3601=[2]an!$E$41),[2]an!$H$41,IF(AND(A3601=[2]an!$H$38,F3601=[2]an!$E$39,H3601&gt;=[2]an!$M$37),[2]an!$H$39,
IF(AND(A3601=[2]an!$H$38,F3601=[2]an!$E$39,H3601&lt;[2]an!$M$37,S3601="kahepoolne vajaduspõhine",U3601=""),[2]an!$M$40,
IF(AND(A3601=[2]an!$H$38,F3601=[2]an!$E$39,H3601&lt;[2]an!$M$37,S3601="kahepoolne vajaduspõhine",U3601&lt;&gt;""),[2]an!$H$39,
IF(AND(A3601=[2]an!$H$38,F3601=[2]an!$E$39,H3601&lt;[2]an!$M$37,S3601&lt;&gt;"kahepoolne vajaduspõhine"),[2]an!$H$39,
IF(AND(A3601=[2]an!$H$38,F3601=[2]an!$E$42),[2]an!$H$42,
IF(AND(A3601=[2]an!$I$38,F3601=[2]an!$E$40),[2]an!$I$40,IF(AND(A3601=[2]an!$I$38,F3601=[2]an!$E$41),[2]an!$I$41,IF(AND(A3601=[2]an!$I$38,F3601=[2]an!$E$39,H3601&gt;=[2]an!$M$37),[2]an!$I$39,
IF(AND(A3601=[2]an!$I$38,F3601=[2]an!$E$39,H3601&lt;[2]an!$M$37,S3601="kahepoolne vajaduspõhine",U3601=""),[2]an!$M$40,
IF(AND(A3601=[2]an!$I$38,F3601=[2]an!$E$39,H3601&lt;[2]an!$M$37,S3601="kahepoolne vajaduspõhine",U3601&lt;&gt;""),[2]an!$I$39,
IF(AND(A3601=[2]an!$I$38,F3601=[2]an!$E$39,H3601&lt;[2]an!$M$37,S3601&lt;&gt;"kahepoolne vajaduspõhine"),[2]an!$I$39,
IF(AND(A3601=[2]an!$I$38,F3601=[2]an!$E$42),[2]an!$I$42,
IF(AND(A3601=[2]an!$J$38,F3601=[2]an!$E$40),[2]an!$J$40,IF(AND(A3601=[2]an!$J$38,F3601=[2]an!$E$41),[2]an!$J$41,IF(AND(A3601=[2]an!$J$38,F3601=[2]an!$E$39,H3601&gt;=[2]an!$M$37),[2]an!$J$39,
IF(AND(A3601=[2]an!$J$38,F3601=[2]an!$E$39,H3601&lt;[2]an!$M$37,S3601="kahepoolne vajaduspõhine",U3601=""),[2]an!$M$40,
IF(AND(A3601=[2]an!$J$38,F3601=[2]an!$E$39,H3601&lt;[2]an!$M$37,S3601="kahepoolne vajaduspõhine",U3601&lt;&gt;""),[2]an!$J$39,
IF(AND(A3601=[2]an!$J$38,F3601=[2]an!$E$39,H3601&lt;[2]an!$M$37,S3601&lt;&gt;"kahepoolne vajaduspõhine"),[2]an!$J$39,
IF(AND(A3601=[2]an!$J$38,F3601=[2]an!$E$42),[2]an!$J$42,""))))))))))))))))))))))))))))</f>
        <v/>
      </c>
      <c r="Y3601" s="17" t="str">
        <f>IFERROR(IF(F3601="Tugigrupp",0,
IF(AND(F3601="Peretoe teenus",H3601&gt;=[2]an!$M$37,RANK(D3601,$D3601:$D3601)+COUNTIFS($D$2:D3601,D3601,$F$2:F3601,F3601)-1&gt;1),"",
IF(AND(F3601="Peretoe teenus",H3601&gt;=[2]an!$M$37,RANK(D3601,$D3601:$D3601)+COUNTIFS($D$2:D3601,D3601,$F$2:F3601,F3601)-1=1,MONTH(H3601)=MONTH(K3601)=TRUE,YEAR(H3601)=YEAR(K3601)=TRUE),((EOMONTH(H3601,0)-H3601+1)*X3601)/DAY(EOMONTH(H3601,0)),
IF(AND(F3601="Peretoe teenus",H3601&gt;=[2]an!$M$37,RANK(D3601,$D3601:$D3601)+COUNTIFS($D$2:D3601,D3601,$F$2:F3601,F3601)-1=1),X3601,
IF(AND(F3601="Peretoe teenus",H3601&lt;[2]an!$M$37,S3601&lt;&gt;"kahepoolne vajaduspõhine",RANK(D3601,$D3601:$D3601)+COUNTIFS($D$2:D3601,D3601,$F$2:F3601,F3601)-1=1),X3601,
IF(AND(F3601="Peretoe teenus",H3601&lt;[2]an!$M$37,S3601&lt;&gt;"kahepoolne vajaduspõhine",RANK(D3601,$D3601:$D3601)+COUNTIFS($D$2:D3601,D3601,$F$2:F3601,F3601)-1&gt;1),"",
IF(AND(F3601="Peretoe teenus",H3601&lt;[2]an!$M$37,S3601="kahepoolne vajaduspõhine",U3601="",RANK(D3601,$D3601:$D3601)+COUNTIFS($D$2:D3601,D3601,$F$2:F3601,F3601)-1=1),X3601,
IF(AND(F3601="Peretoe teenus",H3601&lt;[2]an!$M$37,S3601="kahepoolne vajaduspõhine",U3601="",RANK(D3601,$D3601:$D3601)+COUNTIFS($D$2:D3601,D3601,$F$2:F3601,F3601)-1&gt;1),"",
IF(AND(F3601="Peretoe teenus",H3601&lt;[2]an!$M$37,S3601="kahepoolne vajaduspõhine",U3601&lt;[2]an!$M$37,RANK(D3601,$D3601:$D3601)+COUNTIFS($D$2:D3601,D3601,$F$2:F3601,F3601)-1=1),X3601,
IF(AND(F3601="Peretoe teenus",H3601&lt;[2]an!$M$37,S3601="kahepoolne vajaduspõhine",U3601&lt;[2]an!$M$37,RANK(D3601,$D3601:$D3601)+COUNTIFS($D$2:D3601,D3601,$F$2:F3601,F3601)-1&gt;1),"",
IF(AND(F3601="Peretoe teenus",H3601&lt;[2]an!$M$37,S3601="kahepoolne vajaduspõhine",U3601&gt;=[2]an!$M$37,U3601&lt;=[2]an!$M$38,RANK(D3601,$D3601:$D3601)+COUNTIFS($D$2:D3601,D3601,$F$2:F3601,F3601)-1=1),
((EOMONTH(U3601,0)-U3601+1)*X3601)/DAY(EOMONTH(U3601,0))+(DAY(U3601)-1)*100/DAY(EOMONTH(U3601,0)),
IF(AND(F3601="Peretoe teenus",H3601&lt;[2]an!$M$37,S3601="kahepoolne vajaduspõhine",U3601&gt;=[2]an!$M$37,U3601&lt;=[2]an!$M$38,RANK(D3601,$D3601:$D3601)+COUNTIFS($D$2:D3601,D3601,$F$2:F3601,F3601)-1&gt;1),"",
IF(AND(F3601="Peretoe teenus",H3601&lt;[2]an!$M$37,S3601="kahepoolne vajaduspõhine",U3601&gt;[2]an!$M$38,RANK(D3601,$D3601:$D3601)+COUNTIFS($D$2:D3601,D3601,$F$2:F3601,F3601)-1=1),X3601,
IF(AND(F3601="Peretoe teenus",H3601&lt;[2]an!$M$37,S3601="kahepoolne vajaduspõhine",U3601&gt;[2]an!$M$38,RANK(D3601,$D3601:$D3601)+COUNTIFS($D$2:D3601,D3601,$F$2:F3601,F3601)-1&gt;1),"",X3601*W3601)))))))))))))),"")</f>
        <v/>
      </c>
      <c r="Z3601" s="18" t="str">
        <f t="shared" si="169"/>
        <v/>
      </c>
      <c r="AA3601" s="19" t="str">
        <f>IFERROR(VLOOKUP(E3601,[2]an!$A$3:$B$81,2,FALSE),"")</f>
        <v/>
      </c>
      <c r="AB3601" s="19" t="str">
        <f>IFERROR(VLOOKUP(AA3601,[2]an!$C$2:$D$16,2,FALSE),"")</f>
        <v/>
      </c>
      <c r="AC3601" s="20"/>
      <c r="AD3601" s="21" t="str">
        <f>IF(A3601=[2]an!$F$36,VLOOKUP([2]an!$F$36,[2]an!$F$36:$H$36,3,FALSE),IF(A3601=[2]an!$F$35,VLOOKUP([2]an!$F$35,[2]an!$F$35:$H$35,3,FALSE),IF(A3601=[2]an!$F$33,VLOOKUP([2]an!$F$33,[2]an!$F$33:$H$33,3,FALSE),IF(A3601=[2]an!$F$31,VLOOKUP([2]an!$F$31,[2]an!$F$31:$H$31,3,FALSE),""))))</f>
        <v/>
      </c>
    </row>
    <row r="3602" spans="6:30" x14ac:dyDescent="0.2">
      <c r="F3602" s="10"/>
      <c r="G3602" s="8" t="str">
        <f t="shared" si="170"/>
        <v/>
      </c>
      <c r="H3602" s="13"/>
      <c r="K3602" s="13"/>
      <c r="L3602" s="10"/>
      <c r="M3602" s="10"/>
      <c r="S3602" s="8" t="str">
        <f>IFERROR(VLOOKUP(D3602,[1]peretoe_teenus!$A$2:$L$2000,5,FALSE),"")</f>
        <v/>
      </c>
      <c r="U3602" s="13"/>
      <c r="V3602" s="15" t="str" cm="1">
        <f t="array" ref="V3602">IFERROR(IF(AND(F3602="Tugigrupp",RANK(K3602,$K3602:$K3602)+COUNTIFS($K$2:K3602,K3602,$L$2:L3602,L3602,$M$2:M3602,M3602,$I$2:I3602,I3602,$G$2:G3602,G3602,$F$2:F3602,F3602)-1=1),SUMPRODUCT(($F$2:$F$4154=F3602)*($G$2:$G$4154=G3602)*($K$2:$K$4154=K3602)*($I$2:$I$4154=I3602)*($L$2:$L$4154=L3602)*($M$2:$M$4154=M3602)),""),"")</f>
        <v/>
      </c>
      <c r="W3602" s="15" t="str">
        <f t="shared" si="168"/>
        <v/>
      </c>
      <c r="X3602" s="16" t="str">
        <f>IF(AND(A3602=[2]an!$G$38,F3602=[2]an!$E$40),[2]an!$G$40,IF(AND(A3602=[2]an!$G$38,F3602=[2]an!$E$41),[2]an!$G$41,IF(AND(A3602=[2]an!$G$38,F3602=[2]an!$E$39,H3602&gt;=[2]an!$M$37),[2]an!$G$39,
IF(AND(A3602=[2]an!$G$38,F3602=[2]an!$E$39,H3602&lt;[2]an!$M$37,S3602="kahepoolne vajaduspõhine",U3602=""),[2]an!$M$40,
IF(AND(A3602=[2]an!$G$38,F3602=[2]an!$E$39,H3602&lt;[2]an!$M$37,S3602="kahepoolne vajaduspõhine",U3602&lt;&gt;""),[2]an!$G$39,
IF(AND(A3602=[2]an!$G$38,F3602=[2]an!$E$39,H3602&lt;[2]an!$M$37,S3602&lt;&gt;"kahepoolne vajaduspõhine"),[2]an!$G$39,
IF(AND(A3602=[2]an!$G$38,F3602=[2]an!$E$42),[2]an!$G$42,
IF(AND(A3602=[2]an!$H$38,F3602=[2]an!$E$40),[2]an!$H$40,IF(AND(A3602=[2]an!$H$38,F3602=[2]an!$E$41),[2]an!$H$41,IF(AND(A3602=[2]an!$H$38,F3602=[2]an!$E$39,H3602&gt;=[2]an!$M$37),[2]an!$H$39,
IF(AND(A3602=[2]an!$H$38,F3602=[2]an!$E$39,H3602&lt;[2]an!$M$37,S3602="kahepoolne vajaduspõhine",U3602=""),[2]an!$M$40,
IF(AND(A3602=[2]an!$H$38,F3602=[2]an!$E$39,H3602&lt;[2]an!$M$37,S3602="kahepoolne vajaduspõhine",U3602&lt;&gt;""),[2]an!$H$39,
IF(AND(A3602=[2]an!$H$38,F3602=[2]an!$E$39,H3602&lt;[2]an!$M$37,S3602&lt;&gt;"kahepoolne vajaduspõhine"),[2]an!$H$39,
IF(AND(A3602=[2]an!$H$38,F3602=[2]an!$E$42),[2]an!$H$42,
IF(AND(A3602=[2]an!$I$38,F3602=[2]an!$E$40),[2]an!$I$40,IF(AND(A3602=[2]an!$I$38,F3602=[2]an!$E$41),[2]an!$I$41,IF(AND(A3602=[2]an!$I$38,F3602=[2]an!$E$39,H3602&gt;=[2]an!$M$37),[2]an!$I$39,
IF(AND(A3602=[2]an!$I$38,F3602=[2]an!$E$39,H3602&lt;[2]an!$M$37,S3602="kahepoolne vajaduspõhine",U3602=""),[2]an!$M$40,
IF(AND(A3602=[2]an!$I$38,F3602=[2]an!$E$39,H3602&lt;[2]an!$M$37,S3602="kahepoolne vajaduspõhine",U3602&lt;&gt;""),[2]an!$I$39,
IF(AND(A3602=[2]an!$I$38,F3602=[2]an!$E$39,H3602&lt;[2]an!$M$37,S3602&lt;&gt;"kahepoolne vajaduspõhine"),[2]an!$I$39,
IF(AND(A3602=[2]an!$I$38,F3602=[2]an!$E$42),[2]an!$I$42,
IF(AND(A3602=[2]an!$J$38,F3602=[2]an!$E$40),[2]an!$J$40,IF(AND(A3602=[2]an!$J$38,F3602=[2]an!$E$41),[2]an!$J$41,IF(AND(A3602=[2]an!$J$38,F3602=[2]an!$E$39,H3602&gt;=[2]an!$M$37),[2]an!$J$39,
IF(AND(A3602=[2]an!$J$38,F3602=[2]an!$E$39,H3602&lt;[2]an!$M$37,S3602="kahepoolne vajaduspõhine",U3602=""),[2]an!$M$40,
IF(AND(A3602=[2]an!$J$38,F3602=[2]an!$E$39,H3602&lt;[2]an!$M$37,S3602="kahepoolne vajaduspõhine",U3602&lt;&gt;""),[2]an!$J$39,
IF(AND(A3602=[2]an!$J$38,F3602=[2]an!$E$39,H3602&lt;[2]an!$M$37,S3602&lt;&gt;"kahepoolne vajaduspõhine"),[2]an!$J$39,
IF(AND(A3602=[2]an!$J$38,F3602=[2]an!$E$42),[2]an!$J$42,""))))))))))))))))))))))))))))</f>
        <v/>
      </c>
      <c r="Y3602" s="17" t="str">
        <f>IFERROR(IF(F3602="Tugigrupp",0,
IF(AND(F3602="Peretoe teenus",H3602&gt;=[2]an!$M$37,RANK(D3602,$D3602:$D3602)+COUNTIFS($D$2:D3602,D3602,$F$2:F3602,F3602)-1&gt;1),"",
IF(AND(F3602="Peretoe teenus",H3602&gt;=[2]an!$M$37,RANK(D3602,$D3602:$D3602)+COUNTIFS($D$2:D3602,D3602,$F$2:F3602,F3602)-1=1,MONTH(H3602)=MONTH(K3602)=TRUE,YEAR(H3602)=YEAR(K3602)=TRUE),((EOMONTH(H3602,0)-H3602+1)*X3602)/DAY(EOMONTH(H3602,0)),
IF(AND(F3602="Peretoe teenus",H3602&gt;=[2]an!$M$37,RANK(D3602,$D3602:$D3602)+COUNTIFS($D$2:D3602,D3602,$F$2:F3602,F3602)-1=1),X3602,
IF(AND(F3602="Peretoe teenus",H3602&lt;[2]an!$M$37,S3602&lt;&gt;"kahepoolne vajaduspõhine",RANK(D3602,$D3602:$D3602)+COUNTIFS($D$2:D3602,D3602,$F$2:F3602,F3602)-1=1),X3602,
IF(AND(F3602="Peretoe teenus",H3602&lt;[2]an!$M$37,S3602&lt;&gt;"kahepoolne vajaduspõhine",RANK(D3602,$D3602:$D3602)+COUNTIFS($D$2:D3602,D3602,$F$2:F3602,F3602)-1&gt;1),"",
IF(AND(F3602="Peretoe teenus",H3602&lt;[2]an!$M$37,S3602="kahepoolne vajaduspõhine",U3602="",RANK(D3602,$D3602:$D3602)+COUNTIFS($D$2:D3602,D3602,$F$2:F3602,F3602)-1=1),X3602,
IF(AND(F3602="Peretoe teenus",H3602&lt;[2]an!$M$37,S3602="kahepoolne vajaduspõhine",U3602="",RANK(D3602,$D3602:$D3602)+COUNTIFS($D$2:D3602,D3602,$F$2:F3602,F3602)-1&gt;1),"",
IF(AND(F3602="Peretoe teenus",H3602&lt;[2]an!$M$37,S3602="kahepoolne vajaduspõhine",U3602&lt;[2]an!$M$37,RANK(D3602,$D3602:$D3602)+COUNTIFS($D$2:D3602,D3602,$F$2:F3602,F3602)-1=1),X3602,
IF(AND(F3602="Peretoe teenus",H3602&lt;[2]an!$M$37,S3602="kahepoolne vajaduspõhine",U3602&lt;[2]an!$M$37,RANK(D3602,$D3602:$D3602)+COUNTIFS($D$2:D3602,D3602,$F$2:F3602,F3602)-1&gt;1),"",
IF(AND(F3602="Peretoe teenus",H3602&lt;[2]an!$M$37,S3602="kahepoolne vajaduspõhine",U3602&gt;=[2]an!$M$37,U3602&lt;=[2]an!$M$38,RANK(D3602,$D3602:$D3602)+COUNTIFS($D$2:D3602,D3602,$F$2:F3602,F3602)-1=1),
((EOMONTH(U3602,0)-U3602+1)*X3602)/DAY(EOMONTH(U3602,0))+(DAY(U3602)-1)*100/DAY(EOMONTH(U3602,0)),
IF(AND(F3602="Peretoe teenus",H3602&lt;[2]an!$M$37,S3602="kahepoolne vajaduspõhine",U3602&gt;=[2]an!$M$37,U3602&lt;=[2]an!$M$38,RANK(D3602,$D3602:$D3602)+COUNTIFS($D$2:D3602,D3602,$F$2:F3602,F3602)-1&gt;1),"",
IF(AND(F3602="Peretoe teenus",H3602&lt;[2]an!$M$37,S3602="kahepoolne vajaduspõhine",U3602&gt;[2]an!$M$38,RANK(D3602,$D3602:$D3602)+COUNTIFS($D$2:D3602,D3602,$F$2:F3602,F3602)-1=1),X3602,
IF(AND(F3602="Peretoe teenus",H3602&lt;[2]an!$M$37,S3602="kahepoolne vajaduspõhine",U3602&gt;[2]an!$M$38,RANK(D3602,$D3602:$D3602)+COUNTIFS($D$2:D3602,D3602,$F$2:F3602,F3602)-1&gt;1),"",X3602*W3602)))))))))))))),"")</f>
        <v/>
      </c>
      <c r="Z3602" s="18" t="str">
        <f t="shared" si="169"/>
        <v/>
      </c>
      <c r="AA3602" s="19" t="str">
        <f>IFERROR(VLOOKUP(E3602,[2]an!$A$3:$B$81,2,FALSE),"")</f>
        <v/>
      </c>
      <c r="AB3602" s="19" t="str">
        <f>IFERROR(VLOOKUP(AA3602,[2]an!$C$2:$D$16,2,FALSE),"")</f>
        <v/>
      </c>
      <c r="AC3602" s="20"/>
      <c r="AD3602" s="21" t="str">
        <f>IF(A3602=[2]an!$F$36,VLOOKUP([2]an!$F$36,[2]an!$F$36:$H$36,3,FALSE),IF(A3602=[2]an!$F$35,VLOOKUP([2]an!$F$35,[2]an!$F$35:$H$35,3,FALSE),IF(A3602=[2]an!$F$33,VLOOKUP([2]an!$F$33,[2]an!$F$33:$H$33,3,FALSE),IF(A3602=[2]an!$F$31,VLOOKUP([2]an!$F$31,[2]an!$F$31:$H$31,3,FALSE),""))))</f>
        <v/>
      </c>
    </row>
    <row r="3603" spans="6:30" x14ac:dyDescent="0.2">
      <c r="F3603" s="10"/>
      <c r="G3603" s="8" t="str">
        <f t="shared" si="170"/>
        <v/>
      </c>
      <c r="H3603" s="13"/>
      <c r="K3603" s="13"/>
      <c r="L3603" s="10"/>
      <c r="M3603" s="10"/>
      <c r="S3603" s="8" t="str">
        <f>IFERROR(VLOOKUP(D3603,[1]peretoe_teenus!$A$2:$L$2000,5,FALSE),"")</f>
        <v/>
      </c>
      <c r="U3603" s="13"/>
      <c r="V3603" s="15" t="str" cm="1">
        <f t="array" ref="V3603">IFERROR(IF(AND(F3603="Tugigrupp",RANK(K3603,$K3603:$K3603)+COUNTIFS($K$2:K3603,K3603,$L$2:L3603,L3603,$M$2:M3603,M3603,$I$2:I3603,I3603,$G$2:G3603,G3603,$F$2:F3603,F3603)-1=1),SUMPRODUCT(($F$2:$F$4154=F3603)*($G$2:$G$4154=G3603)*($K$2:$K$4154=K3603)*($I$2:$I$4154=I3603)*($L$2:$L$4154=L3603)*($M$2:$M$4154=M3603)),""),"")</f>
        <v/>
      </c>
      <c r="W3603" s="15" t="str">
        <f t="shared" si="168"/>
        <v/>
      </c>
      <c r="X3603" s="16" t="str">
        <f>IF(AND(A3603=[2]an!$G$38,F3603=[2]an!$E$40),[2]an!$G$40,IF(AND(A3603=[2]an!$G$38,F3603=[2]an!$E$41),[2]an!$G$41,IF(AND(A3603=[2]an!$G$38,F3603=[2]an!$E$39,H3603&gt;=[2]an!$M$37),[2]an!$G$39,
IF(AND(A3603=[2]an!$G$38,F3603=[2]an!$E$39,H3603&lt;[2]an!$M$37,S3603="kahepoolne vajaduspõhine",U3603=""),[2]an!$M$40,
IF(AND(A3603=[2]an!$G$38,F3603=[2]an!$E$39,H3603&lt;[2]an!$M$37,S3603="kahepoolne vajaduspõhine",U3603&lt;&gt;""),[2]an!$G$39,
IF(AND(A3603=[2]an!$G$38,F3603=[2]an!$E$39,H3603&lt;[2]an!$M$37,S3603&lt;&gt;"kahepoolne vajaduspõhine"),[2]an!$G$39,
IF(AND(A3603=[2]an!$G$38,F3603=[2]an!$E$42),[2]an!$G$42,
IF(AND(A3603=[2]an!$H$38,F3603=[2]an!$E$40),[2]an!$H$40,IF(AND(A3603=[2]an!$H$38,F3603=[2]an!$E$41),[2]an!$H$41,IF(AND(A3603=[2]an!$H$38,F3603=[2]an!$E$39,H3603&gt;=[2]an!$M$37),[2]an!$H$39,
IF(AND(A3603=[2]an!$H$38,F3603=[2]an!$E$39,H3603&lt;[2]an!$M$37,S3603="kahepoolne vajaduspõhine",U3603=""),[2]an!$M$40,
IF(AND(A3603=[2]an!$H$38,F3603=[2]an!$E$39,H3603&lt;[2]an!$M$37,S3603="kahepoolne vajaduspõhine",U3603&lt;&gt;""),[2]an!$H$39,
IF(AND(A3603=[2]an!$H$38,F3603=[2]an!$E$39,H3603&lt;[2]an!$M$37,S3603&lt;&gt;"kahepoolne vajaduspõhine"),[2]an!$H$39,
IF(AND(A3603=[2]an!$H$38,F3603=[2]an!$E$42),[2]an!$H$42,
IF(AND(A3603=[2]an!$I$38,F3603=[2]an!$E$40),[2]an!$I$40,IF(AND(A3603=[2]an!$I$38,F3603=[2]an!$E$41),[2]an!$I$41,IF(AND(A3603=[2]an!$I$38,F3603=[2]an!$E$39,H3603&gt;=[2]an!$M$37),[2]an!$I$39,
IF(AND(A3603=[2]an!$I$38,F3603=[2]an!$E$39,H3603&lt;[2]an!$M$37,S3603="kahepoolne vajaduspõhine",U3603=""),[2]an!$M$40,
IF(AND(A3603=[2]an!$I$38,F3603=[2]an!$E$39,H3603&lt;[2]an!$M$37,S3603="kahepoolne vajaduspõhine",U3603&lt;&gt;""),[2]an!$I$39,
IF(AND(A3603=[2]an!$I$38,F3603=[2]an!$E$39,H3603&lt;[2]an!$M$37,S3603&lt;&gt;"kahepoolne vajaduspõhine"),[2]an!$I$39,
IF(AND(A3603=[2]an!$I$38,F3603=[2]an!$E$42),[2]an!$I$42,
IF(AND(A3603=[2]an!$J$38,F3603=[2]an!$E$40),[2]an!$J$40,IF(AND(A3603=[2]an!$J$38,F3603=[2]an!$E$41),[2]an!$J$41,IF(AND(A3603=[2]an!$J$38,F3603=[2]an!$E$39,H3603&gt;=[2]an!$M$37),[2]an!$J$39,
IF(AND(A3603=[2]an!$J$38,F3603=[2]an!$E$39,H3603&lt;[2]an!$M$37,S3603="kahepoolne vajaduspõhine",U3603=""),[2]an!$M$40,
IF(AND(A3603=[2]an!$J$38,F3603=[2]an!$E$39,H3603&lt;[2]an!$M$37,S3603="kahepoolne vajaduspõhine",U3603&lt;&gt;""),[2]an!$J$39,
IF(AND(A3603=[2]an!$J$38,F3603=[2]an!$E$39,H3603&lt;[2]an!$M$37,S3603&lt;&gt;"kahepoolne vajaduspõhine"),[2]an!$J$39,
IF(AND(A3603=[2]an!$J$38,F3603=[2]an!$E$42),[2]an!$J$42,""))))))))))))))))))))))))))))</f>
        <v/>
      </c>
      <c r="Y3603" s="17" t="str">
        <f>IFERROR(IF(F3603="Tugigrupp",0,
IF(AND(F3603="Peretoe teenus",H3603&gt;=[2]an!$M$37,RANK(D3603,$D3603:$D3603)+COUNTIFS($D$2:D3603,D3603,$F$2:F3603,F3603)-1&gt;1),"",
IF(AND(F3603="Peretoe teenus",H3603&gt;=[2]an!$M$37,RANK(D3603,$D3603:$D3603)+COUNTIFS($D$2:D3603,D3603,$F$2:F3603,F3603)-1=1,MONTH(H3603)=MONTH(K3603)=TRUE,YEAR(H3603)=YEAR(K3603)=TRUE),((EOMONTH(H3603,0)-H3603+1)*X3603)/DAY(EOMONTH(H3603,0)),
IF(AND(F3603="Peretoe teenus",H3603&gt;=[2]an!$M$37,RANK(D3603,$D3603:$D3603)+COUNTIFS($D$2:D3603,D3603,$F$2:F3603,F3603)-1=1),X3603,
IF(AND(F3603="Peretoe teenus",H3603&lt;[2]an!$M$37,S3603&lt;&gt;"kahepoolne vajaduspõhine",RANK(D3603,$D3603:$D3603)+COUNTIFS($D$2:D3603,D3603,$F$2:F3603,F3603)-1=1),X3603,
IF(AND(F3603="Peretoe teenus",H3603&lt;[2]an!$M$37,S3603&lt;&gt;"kahepoolne vajaduspõhine",RANK(D3603,$D3603:$D3603)+COUNTIFS($D$2:D3603,D3603,$F$2:F3603,F3603)-1&gt;1),"",
IF(AND(F3603="Peretoe teenus",H3603&lt;[2]an!$M$37,S3603="kahepoolne vajaduspõhine",U3603="",RANK(D3603,$D3603:$D3603)+COUNTIFS($D$2:D3603,D3603,$F$2:F3603,F3603)-1=1),X3603,
IF(AND(F3603="Peretoe teenus",H3603&lt;[2]an!$M$37,S3603="kahepoolne vajaduspõhine",U3603="",RANK(D3603,$D3603:$D3603)+COUNTIFS($D$2:D3603,D3603,$F$2:F3603,F3603)-1&gt;1),"",
IF(AND(F3603="Peretoe teenus",H3603&lt;[2]an!$M$37,S3603="kahepoolne vajaduspõhine",U3603&lt;[2]an!$M$37,RANK(D3603,$D3603:$D3603)+COUNTIFS($D$2:D3603,D3603,$F$2:F3603,F3603)-1=1),X3603,
IF(AND(F3603="Peretoe teenus",H3603&lt;[2]an!$M$37,S3603="kahepoolne vajaduspõhine",U3603&lt;[2]an!$M$37,RANK(D3603,$D3603:$D3603)+COUNTIFS($D$2:D3603,D3603,$F$2:F3603,F3603)-1&gt;1),"",
IF(AND(F3603="Peretoe teenus",H3603&lt;[2]an!$M$37,S3603="kahepoolne vajaduspõhine",U3603&gt;=[2]an!$M$37,U3603&lt;=[2]an!$M$38,RANK(D3603,$D3603:$D3603)+COUNTIFS($D$2:D3603,D3603,$F$2:F3603,F3603)-1=1),
((EOMONTH(U3603,0)-U3603+1)*X3603)/DAY(EOMONTH(U3603,0))+(DAY(U3603)-1)*100/DAY(EOMONTH(U3603,0)),
IF(AND(F3603="Peretoe teenus",H3603&lt;[2]an!$M$37,S3603="kahepoolne vajaduspõhine",U3603&gt;=[2]an!$M$37,U3603&lt;=[2]an!$M$38,RANK(D3603,$D3603:$D3603)+COUNTIFS($D$2:D3603,D3603,$F$2:F3603,F3603)-1&gt;1),"",
IF(AND(F3603="Peretoe teenus",H3603&lt;[2]an!$M$37,S3603="kahepoolne vajaduspõhine",U3603&gt;[2]an!$M$38,RANK(D3603,$D3603:$D3603)+COUNTIFS($D$2:D3603,D3603,$F$2:F3603,F3603)-1=1),X3603,
IF(AND(F3603="Peretoe teenus",H3603&lt;[2]an!$M$37,S3603="kahepoolne vajaduspõhine",U3603&gt;[2]an!$M$38,RANK(D3603,$D3603:$D3603)+COUNTIFS($D$2:D3603,D3603,$F$2:F3603,F3603)-1&gt;1),"",X3603*W3603)))))))))))))),"")</f>
        <v/>
      </c>
      <c r="Z3603" s="18" t="str">
        <f t="shared" si="169"/>
        <v/>
      </c>
      <c r="AA3603" s="19" t="str">
        <f>IFERROR(VLOOKUP(E3603,[2]an!$A$3:$B$81,2,FALSE),"")</f>
        <v/>
      </c>
      <c r="AB3603" s="19" t="str">
        <f>IFERROR(VLOOKUP(AA3603,[2]an!$C$2:$D$16,2,FALSE),"")</f>
        <v/>
      </c>
      <c r="AC3603" s="20"/>
      <c r="AD3603" s="21" t="str">
        <f>IF(A3603=[2]an!$F$36,VLOOKUP([2]an!$F$36,[2]an!$F$36:$H$36,3,FALSE),IF(A3603=[2]an!$F$35,VLOOKUP([2]an!$F$35,[2]an!$F$35:$H$35,3,FALSE),IF(A3603=[2]an!$F$33,VLOOKUP([2]an!$F$33,[2]an!$F$33:$H$33,3,FALSE),IF(A3603=[2]an!$F$31,VLOOKUP([2]an!$F$31,[2]an!$F$31:$H$31,3,FALSE),""))))</f>
        <v/>
      </c>
    </row>
    <row r="3604" spans="6:30" x14ac:dyDescent="0.2">
      <c r="F3604" s="10"/>
      <c r="G3604" s="8" t="str">
        <f t="shared" si="170"/>
        <v/>
      </c>
      <c r="H3604" s="13"/>
      <c r="K3604" s="13"/>
      <c r="L3604" s="10"/>
      <c r="M3604" s="10"/>
      <c r="S3604" s="8" t="str">
        <f>IFERROR(VLOOKUP(D3604,[1]peretoe_teenus!$A$2:$L$2000,5,FALSE),"")</f>
        <v/>
      </c>
      <c r="U3604" s="13"/>
      <c r="V3604" s="15" t="str" cm="1">
        <f t="array" ref="V3604">IFERROR(IF(AND(F3604="Tugigrupp",RANK(K3604,$K3604:$K3604)+COUNTIFS($K$2:K3604,K3604,$L$2:L3604,L3604,$M$2:M3604,M3604,$I$2:I3604,I3604,$G$2:G3604,G3604,$F$2:F3604,F3604)-1=1),SUMPRODUCT(($F$2:$F$4154=F3604)*($G$2:$G$4154=G3604)*($K$2:$K$4154=K3604)*($I$2:$I$4154=I3604)*($L$2:$L$4154=L3604)*($M$2:$M$4154=M3604)),""),"")</f>
        <v/>
      </c>
      <c r="W3604" s="15" t="str">
        <f t="shared" si="168"/>
        <v/>
      </c>
      <c r="X3604" s="16" t="str">
        <f>IF(AND(A3604=[2]an!$G$38,F3604=[2]an!$E$40),[2]an!$G$40,IF(AND(A3604=[2]an!$G$38,F3604=[2]an!$E$41),[2]an!$G$41,IF(AND(A3604=[2]an!$G$38,F3604=[2]an!$E$39,H3604&gt;=[2]an!$M$37),[2]an!$G$39,
IF(AND(A3604=[2]an!$G$38,F3604=[2]an!$E$39,H3604&lt;[2]an!$M$37,S3604="kahepoolne vajaduspõhine",U3604=""),[2]an!$M$40,
IF(AND(A3604=[2]an!$G$38,F3604=[2]an!$E$39,H3604&lt;[2]an!$M$37,S3604="kahepoolne vajaduspõhine",U3604&lt;&gt;""),[2]an!$G$39,
IF(AND(A3604=[2]an!$G$38,F3604=[2]an!$E$39,H3604&lt;[2]an!$M$37,S3604&lt;&gt;"kahepoolne vajaduspõhine"),[2]an!$G$39,
IF(AND(A3604=[2]an!$G$38,F3604=[2]an!$E$42),[2]an!$G$42,
IF(AND(A3604=[2]an!$H$38,F3604=[2]an!$E$40),[2]an!$H$40,IF(AND(A3604=[2]an!$H$38,F3604=[2]an!$E$41),[2]an!$H$41,IF(AND(A3604=[2]an!$H$38,F3604=[2]an!$E$39,H3604&gt;=[2]an!$M$37),[2]an!$H$39,
IF(AND(A3604=[2]an!$H$38,F3604=[2]an!$E$39,H3604&lt;[2]an!$M$37,S3604="kahepoolne vajaduspõhine",U3604=""),[2]an!$M$40,
IF(AND(A3604=[2]an!$H$38,F3604=[2]an!$E$39,H3604&lt;[2]an!$M$37,S3604="kahepoolne vajaduspõhine",U3604&lt;&gt;""),[2]an!$H$39,
IF(AND(A3604=[2]an!$H$38,F3604=[2]an!$E$39,H3604&lt;[2]an!$M$37,S3604&lt;&gt;"kahepoolne vajaduspõhine"),[2]an!$H$39,
IF(AND(A3604=[2]an!$H$38,F3604=[2]an!$E$42),[2]an!$H$42,
IF(AND(A3604=[2]an!$I$38,F3604=[2]an!$E$40),[2]an!$I$40,IF(AND(A3604=[2]an!$I$38,F3604=[2]an!$E$41),[2]an!$I$41,IF(AND(A3604=[2]an!$I$38,F3604=[2]an!$E$39,H3604&gt;=[2]an!$M$37),[2]an!$I$39,
IF(AND(A3604=[2]an!$I$38,F3604=[2]an!$E$39,H3604&lt;[2]an!$M$37,S3604="kahepoolne vajaduspõhine",U3604=""),[2]an!$M$40,
IF(AND(A3604=[2]an!$I$38,F3604=[2]an!$E$39,H3604&lt;[2]an!$M$37,S3604="kahepoolne vajaduspõhine",U3604&lt;&gt;""),[2]an!$I$39,
IF(AND(A3604=[2]an!$I$38,F3604=[2]an!$E$39,H3604&lt;[2]an!$M$37,S3604&lt;&gt;"kahepoolne vajaduspõhine"),[2]an!$I$39,
IF(AND(A3604=[2]an!$I$38,F3604=[2]an!$E$42),[2]an!$I$42,
IF(AND(A3604=[2]an!$J$38,F3604=[2]an!$E$40),[2]an!$J$40,IF(AND(A3604=[2]an!$J$38,F3604=[2]an!$E$41),[2]an!$J$41,IF(AND(A3604=[2]an!$J$38,F3604=[2]an!$E$39,H3604&gt;=[2]an!$M$37),[2]an!$J$39,
IF(AND(A3604=[2]an!$J$38,F3604=[2]an!$E$39,H3604&lt;[2]an!$M$37,S3604="kahepoolne vajaduspõhine",U3604=""),[2]an!$M$40,
IF(AND(A3604=[2]an!$J$38,F3604=[2]an!$E$39,H3604&lt;[2]an!$M$37,S3604="kahepoolne vajaduspõhine",U3604&lt;&gt;""),[2]an!$J$39,
IF(AND(A3604=[2]an!$J$38,F3604=[2]an!$E$39,H3604&lt;[2]an!$M$37,S3604&lt;&gt;"kahepoolne vajaduspõhine"),[2]an!$J$39,
IF(AND(A3604=[2]an!$J$38,F3604=[2]an!$E$42),[2]an!$J$42,""))))))))))))))))))))))))))))</f>
        <v/>
      </c>
      <c r="Y3604" s="17" t="str">
        <f>IFERROR(IF(F3604="Tugigrupp",0,
IF(AND(F3604="Peretoe teenus",H3604&gt;=[2]an!$M$37,RANK(D3604,$D3604:$D3604)+COUNTIFS($D$2:D3604,D3604,$F$2:F3604,F3604)-1&gt;1),"",
IF(AND(F3604="Peretoe teenus",H3604&gt;=[2]an!$M$37,RANK(D3604,$D3604:$D3604)+COUNTIFS($D$2:D3604,D3604,$F$2:F3604,F3604)-1=1,MONTH(H3604)=MONTH(K3604)=TRUE,YEAR(H3604)=YEAR(K3604)=TRUE),((EOMONTH(H3604,0)-H3604+1)*X3604)/DAY(EOMONTH(H3604,0)),
IF(AND(F3604="Peretoe teenus",H3604&gt;=[2]an!$M$37,RANK(D3604,$D3604:$D3604)+COUNTIFS($D$2:D3604,D3604,$F$2:F3604,F3604)-1=1),X3604,
IF(AND(F3604="Peretoe teenus",H3604&lt;[2]an!$M$37,S3604&lt;&gt;"kahepoolne vajaduspõhine",RANK(D3604,$D3604:$D3604)+COUNTIFS($D$2:D3604,D3604,$F$2:F3604,F3604)-1=1),X3604,
IF(AND(F3604="Peretoe teenus",H3604&lt;[2]an!$M$37,S3604&lt;&gt;"kahepoolne vajaduspõhine",RANK(D3604,$D3604:$D3604)+COUNTIFS($D$2:D3604,D3604,$F$2:F3604,F3604)-1&gt;1),"",
IF(AND(F3604="Peretoe teenus",H3604&lt;[2]an!$M$37,S3604="kahepoolne vajaduspõhine",U3604="",RANK(D3604,$D3604:$D3604)+COUNTIFS($D$2:D3604,D3604,$F$2:F3604,F3604)-1=1),X3604,
IF(AND(F3604="Peretoe teenus",H3604&lt;[2]an!$M$37,S3604="kahepoolne vajaduspõhine",U3604="",RANK(D3604,$D3604:$D3604)+COUNTIFS($D$2:D3604,D3604,$F$2:F3604,F3604)-1&gt;1),"",
IF(AND(F3604="Peretoe teenus",H3604&lt;[2]an!$M$37,S3604="kahepoolne vajaduspõhine",U3604&lt;[2]an!$M$37,RANK(D3604,$D3604:$D3604)+COUNTIFS($D$2:D3604,D3604,$F$2:F3604,F3604)-1=1),X3604,
IF(AND(F3604="Peretoe teenus",H3604&lt;[2]an!$M$37,S3604="kahepoolne vajaduspõhine",U3604&lt;[2]an!$M$37,RANK(D3604,$D3604:$D3604)+COUNTIFS($D$2:D3604,D3604,$F$2:F3604,F3604)-1&gt;1),"",
IF(AND(F3604="Peretoe teenus",H3604&lt;[2]an!$M$37,S3604="kahepoolne vajaduspõhine",U3604&gt;=[2]an!$M$37,U3604&lt;=[2]an!$M$38,RANK(D3604,$D3604:$D3604)+COUNTIFS($D$2:D3604,D3604,$F$2:F3604,F3604)-1=1),
((EOMONTH(U3604,0)-U3604+1)*X3604)/DAY(EOMONTH(U3604,0))+(DAY(U3604)-1)*100/DAY(EOMONTH(U3604,0)),
IF(AND(F3604="Peretoe teenus",H3604&lt;[2]an!$M$37,S3604="kahepoolne vajaduspõhine",U3604&gt;=[2]an!$M$37,U3604&lt;=[2]an!$M$38,RANK(D3604,$D3604:$D3604)+COUNTIFS($D$2:D3604,D3604,$F$2:F3604,F3604)-1&gt;1),"",
IF(AND(F3604="Peretoe teenus",H3604&lt;[2]an!$M$37,S3604="kahepoolne vajaduspõhine",U3604&gt;[2]an!$M$38,RANK(D3604,$D3604:$D3604)+COUNTIFS($D$2:D3604,D3604,$F$2:F3604,F3604)-1=1),X3604,
IF(AND(F3604="Peretoe teenus",H3604&lt;[2]an!$M$37,S3604="kahepoolne vajaduspõhine",U3604&gt;[2]an!$M$38,RANK(D3604,$D3604:$D3604)+COUNTIFS($D$2:D3604,D3604,$F$2:F3604,F3604)-1&gt;1),"",X3604*W3604)))))))))))))),"")</f>
        <v/>
      </c>
      <c r="Z3604" s="18" t="str">
        <f t="shared" si="169"/>
        <v/>
      </c>
      <c r="AA3604" s="19" t="str">
        <f>IFERROR(VLOOKUP(E3604,[2]an!$A$3:$B$81,2,FALSE),"")</f>
        <v/>
      </c>
      <c r="AB3604" s="19" t="str">
        <f>IFERROR(VLOOKUP(AA3604,[2]an!$C$2:$D$16,2,FALSE),"")</f>
        <v/>
      </c>
      <c r="AC3604" s="20"/>
      <c r="AD3604" s="21" t="str">
        <f>IF(A3604=[2]an!$F$36,VLOOKUP([2]an!$F$36,[2]an!$F$36:$H$36,3,FALSE),IF(A3604=[2]an!$F$35,VLOOKUP([2]an!$F$35,[2]an!$F$35:$H$35,3,FALSE),IF(A3604=[2]an!$F$33,VLOOKUP([2]an!$F$33,[2]an!$F$33:$H$33,3,FALSE),IF(A3604=[2]an!$F$31,VLOOKUP([2]an!$F$31,[2]an!$F$31:$H$31,3,FALSE),""))))</f>
        <v/>
      </c>
    </row>
    <row r="3605" spans="6:30" x14ac:dyDescent="0.2">
      <c r="F3605" s="10"/>
      <c r="G3605" s="8" t="str">
        <f t="shared" si="170"/>
        <v/>
      </c>
      <c r="H3605" s="13"/>
      <c r="K3605" s="13"/>
      <c r="L3605" s="10"/>
      <c r="M3605" s="10"/>
      <c r="S3605" s="8" t="str">
        <f>IFERROR(VLOOKUP(D3605,[1]peretoe_teenus!$A$2:$L$2000,5,FALSE),"")</f>
        <v/>
      </c>
      <c r="U3605" s="13"/>
      <c r="V3605" s="15" t="str" cm="1">
        <f t="array" ref="V3605">IFERROR(IF(AND(F3605="Tugigrupp",RANK(K3605,$K3605:$K3605)+COUNTIFS($K$2:K3605,K3605,$L$2:L3605,L3605,$M$2:M3605,M3605,$I$2:I3605,I3605,$G$2:G3605,G3605,$F$2:F3605,F3605)-1=1),SUMPRODUCT(($F$2:$F$4154=F3605)*($G$2:$G$4154=G3605)*($K$2:$K$4154=K3605)*($I$2:$I$4154=I3605)*($L$2:$L$4154=L3605)*($M$2:$M$4154=M3605)),""),"")</f>
        <v/>
      </c>
      <c r="W3605" s="15" t="str">
        <f t="shared" si="168"/>
        <v/>
      </c>
      <c r="X3605" s="16" t="str">
        <f>IF(AND(A3605=[2]an!$G$38,F3605=[2]an!$E$40),[2]an!$G$40,IF(AND(A3605=[2]an!$G$38,F3605=[2]an!$E$41),[2]an!$G$41,IF(AND(A3605=[2]an!$G$38,F3605=[2]an!$E$39,H3605&gt;=[2]an!$M$37),[2]an!$G$39,
IF(AND(A3605=[2]an!$G$38,F3605=[2]an!$E$39,H3605&lt;[2]an!$M$37,S3605="kahepoolne vajaduspõhine",U3605=""),[2]an!$M$40,
IF(AND(A3605=[2]an!$G$38,F3605=[2]an!$E$39,H3605&lt;[2]an!$M$37,S3605="kahepoolne vajaduspõhine",U3605&lt;&gt;""),[2]an!$G$39,
IF(AND(A3605=[2]an!$G$38,F3605=[2]an!$E$39,H3605&lt;[2]an!$M$37,S3605&lt;&gt;"kahepoolne vajaduspõhine"),[2]an!$G$39,
IF(AND(A3605=[2]an!$G$38,F3605=[2]an!$E$42),[2]an!$G$42,
IF(AND(A3605=[2]an!$H$38,F3605=[2]an!$E$40),[2]an!$H$40,IF(AND(A3605=[2]an!$H$38,F3605=[2]an!$E$41),[2]an!$H$41,IF(AND(A3605=[2]an!$H$38,F3605=[2]an!$E$39,H3605&gt;=[2]an!$M$37),[2]an!$H$39,
IF(AND(A3605=[2]an!$H$38,F3605=[2]an!$E$39,H3605&lt;[2]an!$M$37,S3605="kahepoolne vajaduspõhine",U3605=""),[2]an!$M$40,
IF(AND(A3605=[2]an!$H$38,F3605=[2]an!$E$39,H3605&lt;[2]an!$M$37,S3605="kahepoolne vajaduspõhine",U3605&lt;&gt;""),[2]an!$H$39,
IF(AND(A3605=[2]an!$H$38,F3605=[2]an!$E$39,H3605&lt;[2]an!$M$37,S3605&lt;&gt;"kahepoolne vajaduspõhine"),[2]an!$H$39,
IF(AND(A3605=[2]an!$H$38,F3605=[2]an!$E$42),[2]an!$H$42,
IF(AND(A3605=[2]an!$I$38,F3605=[2]an!$E$40),[2]an!$I$40,IF(AND(A3605=[2]an!$I$38,F3605=[2]an!$E$41),[2]an!$I$41,IF(AND(A3605=[2]an!$I$38,F3605=[2]an!$E$39,H3605&gt;=[2]an!$M$37),[2]an!$I$39,
IF(AND(A3605=[2]an!$I$38,F3605=[2]an!$E$39,H3605&lt;[2]an!$M$37,S3605="kahepoolne vajaduspõhine",U3605=""),[2]an!$M$40,
IF(AND(A3605=[2]an!$I$38,F3605=[2]an!$E$39,H3605&lt;[2]an!$M$37,S3605="kahepoolne vajaduspõhine",U3605&lt;&gt;""),[2]an!$I$39,
IF(AND(A3605=[2]an!$I$38,F3605=[2]an!$E$39,H3605&lt;[2]an!$M$37,S3605&lt;&gt;"kahepoolne vajaduspõhine"),[2]an!$I$39,
IF(AND(A3605=[2]an!$I$38,F3605=[2]an!$E$42),[2]an!$I$42,
IF(AND(A3605=[2]an!$J$38,F3605=[2]an!$E$40),[2]an!$J$40,IF(AND(A3605=[2]an!$J$38,F3605=[2]an!$E$41),[2]an!$J$41,IF(AND(A3605=[2]an!$J$38,F3605=[2]an!$E$39,H3605&gt;=[2]an!$M$37),[2]an!$J$39,
IF(AND(A3605=[2]an!$J$38,F3605=[2]an!$E$39,H3605&lt;[2]an!$M$37,S3605="kahepoolne vajaduspõhine",U3605=""),[2]an!$M$40,
IF(AND(A3605=[2]an!$J$38,F3605=[2]an!$E$39,H3605&lt;[2]an!$M$37,S3605="kahepoolne vajaduspõhine",U3605&lt;&gt;""),[2]an!$J$39,
IF(AND(A3605=[2]an!$J$38,F3605=[2]an!$E$39,H3605&lt;[2]an!$M$37,S3605&lt;&gt;"kahepoolne vajaduspõhine"),[2]an!$J$39,
IF(AND(A3605=[2]an!$J$38,F3605=[2]an!$E$42),[2]an!$J$42,""))))))))))))))))))))))))))))</f>
        <v/>
      </c>
      <c r="Y3605" s="17" t="str">
        <f>IFERROR(IF(F3605="Tugigrupp",0,
IF(AND(F3605="Peretoe teenus",H3605&gt;=[2]an!$M$37,RANK(D3605,$D3605:$D3605)+COUNTIFS($D$2:D3605,D3605,$F$2:F3605,F3605)-1&gt;1),"",
IF(AND(F3605="Peretoe teenus",H3605&gt;=[2]an!$M$37,RANK(D3605,$D3605:$D3605)+COUNTIFS($D$2:D3605,D3605,$F$2:F3605,F3605)-1=1,MONTH(H3605)=MONTH(K3605)=TRUE,YEAR(H3605)=YEAR(K3605)=TRUE),((EOMONTH(H3605,0)-H3605+1)*X3605)/DAY(EOMONTH(H3605,0)),
IF(AND(F3605="Peretoe teenus",H3605&gt;=[2]an!$M$37,RANK(D3605,$D3605:$D3605)+COUNTIFS($D$2:D3605,D3605,$F$2:F3605,F3605)-1=1),X3605,
IF(AND(F3605="Peretoe teenus",H3605&lt;[2]an!$M$37,S3605&lt;&gt;"kahepoolne vajaduspõhine",RANK(D3605,$D3605:$D3605)+COUNTIFS($D$2:D3605,D3605,$F$2:F3605,F3605)-1=1),X3605,
IF(AND(F3605="Peretoe teenus",H3605&lt;[2]an!$M$37,S3605&lt;&gt;"kahepoolne vajaduspõhine",RANK(D3605,$D3605:$D3605)+COUNTIFS($D$2:D3605,D3605,$F$2:F3605,F3605)-1&gt;1),"",
IF(AND(F3605="Peretoe teenus",H3605&lt;[2]an!$M$37,S3605="kahepoolne vajaduspõhine",U3605="",RANK(D3605,$D3605:$D3605)+COUNTIFS($D$2:D3605,D3605,$F$2:F3605,F3605)-1=1),X3605,
IF(AND(F3605="Peretoe teenus",H3605&lt;[2]an!$M$37,S3605="kahepoolne vajaduspõhine",U3605="",RANK(D3605,$D3605:$D3605)+COUNTIFS($D$2:D3605,D3605,$F$2:F3605,F3605)-1&gt;1),"",
IF(AND(F3605="Peretoe teenus",H3605&lt;[2]an!$M$37,S3605="kahepoolne vajaduspõhine",U3605&lt;[2]an!$M$37,RANK(D3605,$D3605:$D3605)+COUNTIFS($D$2:D3605,D3605,$F$2:F3605,F3605)-1=1),X3605,
IF(AND(F3605="Peretoe teenus",H3605&lt;[2]an!$M$37,S3605="kahepoolne vajaduspõhine",U3605&lt;[2]an!$M$37,RANK(D3605,$D3605:$D3605)+COUNTIFS($D$2:D3605,D3605,$F$2:F3605,F3605)-1&gt;1),"",
IF(AND(F3605="Peretoe teenus",H3605&lt;[2]an!$M$37,S3605="kahepoolne vajaduspõhine",U3605&gt;=[2]an!$M$37,U3605&lt;=[2]an!$M$38,RANK(D3605,$D3605:$D3605)+COUNTIFS($D$2:D3605,D3605,$F$2:F3605,F3605)-1=1),
((EOMONTH(U3605,0)-U3605+1)*X3605)/DAY(EOMONTH(U3605,0))+(DAY(U3605)-1)*100/DAY(EOMONTH(U3605,0)),
IF(AND(F3605="Peretoe teenus",H3605&lt;[2]an!$M$37,S3605="kahepoolne vajaduspõhine",U3605&gt;=[2]an!$M$37,U3605&lt;=[2]an!$M$38,RANK(D3605,$D3605:$D3605)+COUNTIFS($D$2:D3605,D3605,$F$2:F3605,F3605)-1&gt;1),"",
IF(AND(F3605="Peretoe teenus",H3605&lt;[2]an!$M$37,S3605="kahepoolne vajaduspõhine",U3605&gt;[2]an!$M$38,RANK(D3605,$D3605:$D3605)+COUNTIFS($D$2:D3605,D3605,$F$2:F3605,F3605)-1=1),X3605,
IF(AND(F3605="Peretoe teenus",H3605&lt;[2]an!$M$37,S3605="kahepoolne vajaduspõhine",U3605&gt;[2]an!$M$38,RANK(D3605,$D3605:$D3605)+COUNTIFS($D$2:D3605,D3605,$F$2:F3605,F3605)-1&gt;1),"",X3605*W3605)))))))))))))),"")</f>
        <v/>
      </c>
      <c r="Z3605" s="18" t="str">
        <f t="shared" si="169"/>
        <v/>
      </c>
      <c r="AA3605" s="19" t="str">
        <f>IFERROR(VLOOKUP(E3605,[2]an!$A$3:$B$81,2,FALSE),"")</f>
        <v/>
      </c>
      <c r="AB3605" s="19" t="str">
        <f>IFERROR(VLOOKUP(AA3605,[2]an!$C$2:$D$16,2,FALSE),"")</f>
        <v/>
      </c>
      <c r="AC3605" s="20"/>
      <c r="AD3605" s="21" t="str">
        <f>IF(A3605=[2]an!$F$36,VLOOKUP([2]an!$F$36,[2]an!$F$36:$H$36,3,FALSE),IF(A3605=[2]an!$F$35,VLOOKUP([2]an!$F$35,[2]an!$F$35:$H$35,3,FALSE),IF(A3605=[2]an!$F$33,VLOOKUP([2]an!$F$33,[2]an!$F$33:$H$33,3,FALSE),IF(A3605=[2]an!$F$31,VLOOKUP([2]an!$F$31,[2]an!$F$31:$H$31,3,FALSE),""))))</f>
        <v/>
      </c>
    </row>
    <row r="3606" spans="6:30" x14ac:dyDescent="0.2">
      <c r="F3606" s="10"/>
      <c r="G3606" s="8" t="str">
        <f t="shared" si="170"/>
        <v/>
      </c>
      <c r="H3606" s="13"/>
      <c r="K3606" s="13"/>
      <c r="L3606" s="10"/>
      <c r="M3606" s="10"/>
      <c r="S3606" s="8" t="str">
        <f>IFERROR(VLOOKUP(D3606,[1]peretoe_teenus!$A$2:$L$2000,5,FALSE),"")</f>
        <v/>
      </c>
      <c r="U3606" s="13"/>
      <c r="V3606" s="15" t="str" cm="1">
        <f t="array" ref="V3606">IFERROR(IF(AND(F3606="Tugigrupp",RANK(K3606,$K3606:$K3606)+COUNTIFS($K$2:K3606,K3606,$L$2:L3606,L3606,$M$2:M3606,M3606,$I$2:I3606,I3606,$G$2:G3606,G3606,$F$2:F3606,F3606)-1=1),SUMPRODUCT(($F$2:$F$4154=F3606)*($G$2:$G$4154=G3606)*($K$2:$K$4154=K3606)*($I$2:$I$4154=I3606)*($L$2:$L$4154=L3606)*($M$2:$M$4154=M3606)),""),"")</f>
        <v/>
      </c>
      <c r="W3606" s="15" t="str">
        <f t="shared" si="168"/>
        <v/>
      </c>
      <c r="X3606" s="16" t="str">
        <f>IF(AND(A3606=[2]an!$G$38,F3606=[2]an!$E$40),[2]an!$G$40,IF(AND(A3606=[2]an!$G$38,F3606=[2]an!$E$41),[2]an!$G$41,IF(AND(A3606=[2]an!$G$38,F3606=[2]an!$E$39,H3606&gt;=[2]an!$M$37),[2]an!$G$39,
IF(AND(A3606=[2]an!$G$38,F3606=[2]an!$E$39,H3606&lt;[2]an!$M$37,S3606="kahepoolne vajaduspõhine",U3606=""),[2]an!$M$40,
IF(AND(A3606=[2]an!$G$38,F3606=[2]an!$E$39,H3606&lt;[2]an!$M$37,S3606="kahepoolne vajaduspõhine",U3606&lt;&gt;""),[2]an!$G$39,
IF(AND(A3606=[2]an!$G$38,F3606=[2]an!$E$39,H3606&lt;[2]an!$M$37,S3606&lt;&gt;"kahepoolne vajaduspõhine"),[2]an!$G$39,
IF(AND(A3606=[2]an!$G$38,F3606=[2]an!$E$42),[2]an!$G$42,
IF(AND(A3606=[2]an!$H$38,F3606=[2]an!$E$40),[2]an!$H$40,IF(AND(A3606=[2]an!$H$38,F3606=[2]an!$E$41),[2]an!$H$41,IF(AND(A3606=[2]an!$H$38,F3606=[2]an!$E$39,H3606&gt;=[2]an!$M$37),[2]an!$H$39,
IF(AND(A3606=[2]an!$H$38,F3606=[2]an!$E$39,H3606&lt;[2]an!$M$37,S3606="kahepoolne vajaduspõhine",U3606=""),[2]an!$M$40,
IF(AND(A3606=[2]an!$H$38,F3606=[2]an!$E$39,H3606&lt;[2]an!$M$37,S3606="kahepoolne vajaduspõhine",U3606&lt;&gt;""),[2]an!$H$39,
IF(AND(A3606=[2]an!$H$38,F3606=[2]an!$E$39,H3606&lt;[2]an!$M$37,S3606&lt;&gt;"kahepoolne vajaduspõhine"),[2]an!$H$39,
IF(AND(A3606=[2]an!$H$38,F3606=[2]an!$E$42),[2]an!$H$42,
IF(AND(A3606=[2]an!$I$38,F3606=[2]an!$E$40),[2]an!$I$40,IF(AND(A3606=[2]an!$I$38,F3606=[2]an!$E$41),[2]an!$I$41,IF(AND(A3606=[2]an!$I$38,F3606=[2]an!$E$39,H3606&gt;=[2]an!$M$37),[2]an!$I$39,
IF(AND(A3606=[2]an!$I$38,F3606=[2]an!$E$39,H3606&lt;[2]an!$M$37,S3606="kahepoolne vajaduspõhine",U3606=""),[2]an!$M$40,
IF(AND(A3606=[2]an!$I$38,F3606=[2]an!$E$39,H3606&lt;[2]an!$M$37,S3606="kahepoolne vajaduspõhine",U3606&lt;&gt;""),[2]an!$I$39,
IF(AND(A3606=[2]an!$I$38,F3606=[2]an!$E$39,H3606&lt;[2]an!$M$37,S3606&lt;&gt;"kahepoolne vajaduspõhine"),[2]an!$I$39,
IF(AND(A3606=[2]an!$I$38,F3606=[2]an!$E$42),[2]an!$I$42,
IF(AND(A3606=[2]an!$J$38,F3606=[2]an!$E$40),[2]an!$J$40,IF(AND(A3606=[2]an!$J$38,F3606=[2]an!$E$41),[2]an!$J$41,IF(AND(A3606=[2]an!$J$38,F3606=[2]an!$E$39,H3606&gt;=[2]an!$M$37),[2]an!$J$39,
IF(AND(A3606=[2]an!$J$38,F3606=[2]an!$E$39,H3606&lt;[2]an!$M$37,S3606="kahepoolne vajaduspõhine",U3606=""),[2]an!$M$40,
IF(AND(A3606=[2]an!$J$38,F3606=[2]an!$E$39,H3606&lt;[2]an!$M$37,S3606="kahepoolne vajaduspõhine",U3606&lt;&gt;""),[2]an!$J$39,
IF(AND(A3606=[2]an!$J$38,F3606=[2]an!$E$39,H3606&lt;[2]an!$M$37,S3606&lt;&gt;"kahepoolne vajaduspõhine"),[2]an!$J$39,
IF(AND(A3606=[2]an!$J$38,F3606=[2]an!$E$42),[2]an!$J$42,""))))))))))))))))))))))))))))</f>
        <v/>
      </c>
      <c r="Y3606" s="17" t="str">
        <f>IFERROR(IF(F3606="Tugigrupp",0,
IF(AND(F3606="Peretoe teenus",H3606&gt;=[2]an!$M$37,RANK(D3606,$D3606:$D3606)+COUNTIFS($D$2:D3606,D3606,$F$2:F3606,F3606)-1&gt;1),"",
IF(AND(F3606="Peretoe teenus",H3606&gt;=[2]an!$M$37,RANK(D3606,$D3606:$D3606)+COUNTIFS($D$2:D3606,D3606,$F$2:F3606,F3606)-1=1,MONTH(H3606)=MONTH(K3606)=TRUE,YEAR(H3606)=YEAR(K3606)=TRUE),((EOMONTH(H3606,0)-H3606+1)*X3606)/DAY(EOMONTH(H3606,0)),
IF(AND(F3606="Peretoe teenus",H3606&gt;=[2]an!$M$37,RANK(D3606,$D3606:$D3606)+COUNTIFS($D$2:D3606,D3606,$F$2:F3606,F3606)-1=1),X3606,
IF(AND(F3606="Peretoe teenus",H3606&lt;[2]an!$M$37,S3606&lt;&gt;"kahepoolne vajaduspõhine",RANK(D3606,$D3606:$D3606)+COUNTIFS($D$2:D3606,D3606,$F$2:F3606,F3606)-1=1),X3606,
IF(AND(F3606="Peretoe teenus",H3606&lt;[2]an!$M$37,S3606&lt;&gt;"kahepoolne vajaduspõhine",RANK(D3606,$D3606:$D3606)+COUNTIFS($D$2:D3606,D3606,$F$2:F3606,F3606)-1&gt;1),"",
IF(AND(F3606="Peretoe teenus",H3606&lt;[2]an!$M$37,S3606="kahepoolne vajaduspõhine",U3606="",RANK(D3606,$D3606:$D3606)+COUNTIFS($D$2:D3606,D3606,$F$2:F3606,F3606)-1=1),X3606,
IF(AND(F3606="Peretoe teenus",H3606&lt;[2]an!$M$37,S3606="kahepoolne vajaduspõhine",U3606="",RANK(D3606,$D3606:$D3606)+COUNTIFS($D$2:D3606,D3606,$F$2:F3606,F3606)-1&gt;1),"",
IF(AND(F3606="Peretoe teenus",H3606&lt;[2]an!$M$37,S3606="kahepoolne vajaduspõhine",U3606&lt;[2]an!$M$37,RANK(D3606,$D3606:$D3606)+COUNTIFS($D$2:D3606,D3606,$F$2:F3606,F3606)-1=1),X3606,
IF(AND(F3606="Peretoe teenus",H3606&lt;[2]an!$M$37,S3606="kahepoolne vajaduspõhine",U3606&lt;[2]an!$M$37,RANK(D3606,$D3606:$D3606)+COUNTIFS($D$2:D3606,D3606,$F$2:F3606,F3606)-1&gt;1),"",
IF(AND(F3606="Peretoe teenus",H3606&lt;[2]an!$M$37,S3606="kahepoolne vajaduspõhine",U3606&gt;=[2]an!$M$37,U3606&lt;=[2]an!$M$38,RANK(D3606,$D3606:$D3606)+COUNTIFS($D$2:D3606,D3606,$F$2:F3606,F3606)-1=1),
((EOMONTH(U3606,0)-U3606+1)*X3606)/DAY(EOMONTH(U3606,0))+(DAY(U3606)-1)*100/DAY(EOMONTH(U3606,0)),
IF(AND(F3606="Peretoe teenus",H3606&lt;[2]an!$M$37,S3606="kahepoolne vajaduspõhine",U3606&gt;=[2]an!$M$37,U3606&lt;=[2]an!$M$38,RANK(D3606,$D3606:$D3606)+COUNTIFS($D$2:D3606,D3606,$F$2:F3606,F3606)-1&gt;1),"",
IF(AND(F3606="Peretoe teenus",H3606&lt;[2]an!$M$37,S3606="kahepoolne vajaduspõhine",U3606&gt;[2]an!$M$38,RANK(D3606,$D3606:$D3606)+COUNTIFS($D$2:D3606,D3606,$F$2:F3606,F3606)-1=1),X3606,
IF(AND(F3606="Peretoe teenus",H3606&lt;[2]an!$M$37,S3606="kahepoolne vajaduspõhine",U3606&gt;[2]an!$M$38,RANK(D3606,$D3606:$D3606)+COUNTIFS($D$2:D3606,D3606,$F$2:F3606,F3606)-1&gt;1),"",X3606*W3606)))))))))))))),"")</f>
        <v/>
      </c>
      <c r="Z3606" s="18" t="str">
        <f t="shared" si="169"/>
        <v/>
      </c>
      <c r="AA3606" s="19" t="str">
        <f>IFERROR(VLOOKUP(E3606,[2]an!$A$3:$B$81,2,FALSE),"")</f>
        <v/>
      </c>
      <c r="AB3606" s="19" t="str">
        <f>IFERROR(VLOOKUP(AA3606,[2]an!$C$2:$D$16,2,FALSE),"")</f>
        <v/>
      </c>
      <c r="AC3606" s="20"/>
      <c r="AD3606" s="21" t="str">
        <f>IF(A3606=[2]an!$F$36,VLOOKUP([2]an!$F$36,[2]an!$F$36:$H$36,3,FALSE),IF(A3606=[2]an!$F$35,VLOOKUP([2]an!$F$35,[2]an!$F$35:$H$35,3,FALSE),IF(A3606=[2]an!$F$33,VLOOKUP([2]an!$F$33,[2]an!$F$33:$H$33,3,FALSE),IF(A3606=[2]an!$F$31,VLOOKUP([2]an!$F$31,[2]an!$F$31:$H$31,3,FALSE),""))))</f>
        <v/>
      </c>
    </row>
    <row r="3607" spans="6:30" x14ac:dyDescent="0.2">
      <c r="F3607" s="10"/>
      <c r="G3607" s="8" t="str">
        <f t="shared" si="170"/>
        <v/>
      </c>
      <c r="H3607" s="13"/>
      <c r="K3607" s="13"/>
      <c r="L3607" s="10"/>
      <c r="M3607" s="10"/>
      <c r="S3607" s="8" t="str">
        <f>IFERROR(VLOOKUP(D3607,[1]peretoe_teenus!$A$2:$L$2000,5,FALSE),"")</f>
        <v/>
      </c>
      <c r="U3607" s="13"/>
      <c r="V3607" s="15" t="str" cm="1">
        <f t="array" ref="V3607">IFERROR(IF(AND(F3607="Tugigrupp",RANK(K3607,$K3607:$K3607)+COUNTIFS($K$2:K3607,K3607,$L$2:L3607,L3607,$M$2:M3607,M3607,$I$2:I3607,I3607,$G$2:G3607,G3607,$F$2:F3607,F3607)-1=1),SUMPRODUCT(($F$2:$F$4154=F3607)*($G$2:$G$4154=G3607)*($K$2:$K$4154=K3607)*($I$2:$I$4154=I3607)*($L$2:$L$4154=L3607)*($M$2:$M$4154=M3607)),""),"")</f>
        <v/>
      </c>
      <c r="W3607" s="15" t="str">
        <f t="shared" si="168"/>
        <v/>
      </c>
      <c r="X3607" s="16" t="str">
        <f>IF(AND(A3607=[2]an!$G$38,F3607=[2]an!$E$40),[2]an!$G$40,IF(AND(A3607=[2]an!$G$38,F3607=[2]an!$E$41),[2]an!$G$41,IF(AND(A3607=[2]an!$G$38,F3607=[2]an!$E$39,H3607&gt;=[2]an!$M$37),[2]an!$G$39,
IF(AND(A3607=[2]an!$G$38,F3607=[2]an!$E$39,H3607&lt;[2]an!$M$37,S3607="kahepoolne vajaduspõhine",U3607=""),[2]an!$M$40,
IF(AND(A3607=[2]an!$G$38,F3607=[2]an!$E$39,H3607&lt;[2]an!$M$37,S3607="kahepoolne vajaduspõhine",U3607&lt;&gt;""),[2]an!$G$39,
IF(AND(A3607=[2]an!$G$38,F3607=[2]an!$E$39,H3607&lt;[2]an!$M$37,S3607&lt;&gt;"kahepoolne vajaduspõhine"),[2]an!$G$39,
IF(AND(A3607=[2]an!$G$38,F3607=[2]an!$E$42),[2]an!$G$42,
IF(AND(A3607=[2]an!$H$38,F3607=[2]an!$E$40),[2]an!$H$40,IF(AND(A3607=[2]an!$H$38,F3607=[2]an!$E$41),[2]an!$H$41,IF(AND(A3607=[2]an!$H$38,F3607=[2]an!$E$39,H3607&gt;=[2]an!$M$37),[2]an!$H$39,
IF(AND(A3607=[2]an!$H$38,F3607=[2]an!$E$39,H3607&lt;[2]an!$M$37,S3607="kahepoolne vajaduspõhine",U3607=""),[2]an!$M$40,
IF(AND(A3607=[2]an!$H$38,F3607=[2]an!$E$39,H3607&lt;[2]an!$M$37,S3607="kahepoolne vajaduspõhine",U3607&lt;&gt;""),[2]an!$H$39,
IF(AND(A3607=[2]an!$H$38,F3607=[2]an!$E$39,H3607&lt;[2]an!$M$37,S3607&lt;&gt;"kahepoolne vajaduspõhine"),[2]an!$H$39,
IF(AND(A3607=[2]an!$H$38,F3607=[2]an!$E$42),[2]an!$H$42,
IF(AND(A3607=[2]an!$I$38,F3607=[2]an!$E$40),[2]an!$I$40,IF(AND(A3607=[2]an!$I$38,F3607=[2]an!$E$41),[2]an!$I$41,IF(AND(A3607=[2]an!$I$38,F3607=[2]an!$E$39,H3607&gt;=[2]an!$M$37),[2]an!$I$39,
IF(AND(A3607=[2]an!$I$38,F3607=[2]an!$E$39,H3607&lt;[2]an!$M$37,S3607="kahepoolne vajaduspõhine",U3607=""),[2]an!$M$40,
IF(AND(A3607=[2]an!$I$38,F3607=[2]an!$E$39,H3607&lt;[2]an!$M$37,S3607="kahepoolne vajaduspõhine",U3607&lt;&gt;""),[2]an!$I$39,
IF(AND(A3607=[2]an!$I$38,F3607=[2]an!$E$39,H3607&lt;[2]an!$M$37,S3607&lt;&gt;"kahepoolne vajaduspõhine"),[2]an!$I$39,
IF(AND(A3607=[2]an!$I$38,F3607=[2]an!$E$42),[2]an!$I$42,
IF(AND(A3607=[2]an!$J$38,F3607=[2]an!$E$40),[2]an!$J$40,IF(AND(A3607=[2]an!$J$38,F3607=[2]an!$E$41),[2]an!$J$41,IF(AND(A3607=[2]an!$J$38,F3607=[2]an!$E$39,H3607&gt;=[2]an!$M$37),[2]an!$J$39,
IF(AND(A3607=[2]an!$J$38,F3607=[2]an!$E$39,H3607&lt;[2]an!$M$37,S3607="kahepoolne vajaduspõhine",U3607=""),[2]an!$M$40,
IF(AND(A3607=[2]an!$J$38,F3607=[2]an!$E$39,H3607&lt;[2]an!$M$37,S3607="kahepoolne vajaduspõhine",U3607&lt;&gt;""),[2]an!$J$39,
IF(AND(A3607=[2]an!$J$38,F3607=[2]an!$E$39,H3607&lt;[2]an!$M$37,S3607&lt;&gt;"kahepoolne vajaduspõhine"),[2]an!$J$39,
IF(AND(A3607=[2]an!$J$38,F3607=[2]an!$E$42),[2]an!$J$42,""))))))))))))))))))))))))))))</f>
        <v/>
      </c>
      <c r="Y3607" s="17" t="str">
        <f>IFERROR(IF(F3607="Tugigrupp",0,
IF(AND(F3607="Peretoe teenus",H3607&gt;=[2]an!$M$37,RANK(D3607,$D3607:$D3607)+COUNTIFS($D$2:D3607,D3607,$F$2:F3607,F3607)-1&gt;1),"",
IF(AND(F3607="Peretoe teenus",H3607&gt;=[2]an!$M$37,RANK(D3607,$D3607:$D3607)+COUNTIFS($D$2:D3607,D3607,$F$2:F3607,F3607)-1=1,MONTH(H3607)=MONTH(K3607)=TRUE,YEAR(H3607)=YEAR(K3607)=TRUE),((EOMONTH(H3607,0)-H3607+1)*X3607)/DAY(EOMONTH(H3607,0)),
IF(AND(F3607="Peretoe teenus",H3607&gt;=[2]an!$M$37,RANK(D3607,$D3607:$D3607)+COUNTIFS($D$2:D3607,D3607,$F$2:F3607,F3607)-1=1),X3607,
IF(AND(F3607="Peretoe teenus",H3607&lt;[2]an!$M$37,S3607&lt;&gt;"kahepoolne vajaduspõhine",RANK(D3607,$D3607:$D3607)+COUNTIFS($D$2:D3607,D3607,$F$2:F3607,F3607)-1=1),X3607,
IF(AND(F3607="Peretoe teenus",H3607&lt;[2]an!$M$37,S3607&lt;&gt;"kahepoolne vajaduspõhine",RANK(D3607,$D3607:$D3607)+COUNTIFS($D$2:D3607,D3607,$F$2:F3607,F3607)-1&gt;1),"",
IF(AND(F3607="Peretoe teenus",H3607&lt;[2]an!$M$37,S3607="kahepoolne vajaduspõhine",U3607="",RANK(D3607,$D3607:$D3607)+COUNTIFS($D$2:D3607,D3607,$F$2:F3607,F3607)-1=1),X3607,
IF(AND(F3607="Peretoe teenus",H3607&lt;[2]an!$M$37,S3607="kahepoolne vajaduspõhine",U3607="",RANK(D3607,$D3607:$D3607)+COUNTIFS($D$2:D3607,D3607,$F$2:F3607,F3607)-1&gt;1),"",
IF(AND(F3607="Peretoe teenus",H3607&lt;[2]an!$M$37,S3607="kahepoolne vajaduspõhine",U3607&lt;[2]an!$M$37,RANK(D3607,$D3607:$D3607)+COUNTIFS($D$2:D3607,D3607,$F$2:F3607,F3607)-1=1),X3607,
IF(AND(F3607="Peretoe teenus",H3607&lt;[2]an!$M$37,S3607="kahepoolne vajaduspõhine",U3607&lt;[2]an!$M$37,RANK(D3607,$D3607:$D3607)+COUNTIFS($D$2:D3607,D3607,$F$2:F3607,F3607)-1&gt;1),"",
IF(AND(F3607="Peretoe teenus",H3607&lt;[2]an!$M$37,S3607="kahepoolne vajaduspõhine",U3607&gt;=[2]an!$M$37,U3607&lt;=[2]an!$M$38,RANK(D3607,$D3607:$D3607)+COUNTIFS($D$2:D3607,D3607,$F$2:F3607,F3607)-1=1),
((EOMONTH(U3607,0)-U3607+1)*X3607)/DAY(EOMONTH(U3607,0))+(DAY(U3607)-1)*100/DAY(EOMONTH(U3607,0)),
IF(AND(F3607="Peretoe teenus",H3607&lt;[2]an!$M$37,S3607="kahepoolne vajaduspõhine",U3607&gt;=[2]an!$M$37,U3607&lt;=[2]an!$M$38,RANK(D3607,$D3607:$D3607)+COUNTIFS($D$2:D3607,D3607,$F$2:F3607,F3607)-1&gt;1),"",
IF(AND(F3607="Peretoe teenus",H3607&lt;[2]an!$M$37,S3607="kahepoolne vajaduspõhine",U3607&gt;[2]an!$M$38,RANK(D3607,$D3607:$D3607)+COUNTIFS($D$2:D3607,D3607,$F$2:F3607,F3607)-1=1),X3607,
IF(AND(F3607="Peretoe teenus",H3607&lt;[2]an!$M$37,S3607="kahepoolne vajaduspõhine",U3607&gt;[2]an!$M$38,RANK(D3607,$D3607:$D3607)+COUNTIFS($D$2:D3607,D3607,$F$2:F3607,F3607)-1&gt;1),"",X3607*W3607)))))))))))))),"")</f>
        <v/>
      </c>
      <c r="Z3607" s="18" t="str">
        <f t="shared" si="169"/>
        <v/>
      </c>
      <c r="AA3607" s="19" t="str">
        <f>IFERROR(VLOOKUP(E3607,[2]an!$A$3:$B$81,2,FALSE),"")</f>
        <v/>
      </c>
      <c r="AB3607" s="19" t="str">
        <f>IFERROR(VLOOKUP(AA3607,[2]an!$C$2:$D$16,2,FALSE),"")</f>
        <v/>
      </c>
      <c r="AC3607" s="20"/>
      <c r="AD3607" s="21" t="str">
        <f>IF(A3607=[2]an!$F$36,VLOOKUP([2]an!$F$36,[2]an!$F$36:$H$36,3,FALSE),IF(A3607=[2]an!$F$35,VLOOKUP([2]an!$F$35,[2]an!$F$35:$H$35,3,FALSE),IF(A3607=[2]an!$F$33,VLOOKUP([2]an!$F$33,[2]an!$F$33:$H$33,3,FALSE),IF(A3607=[2]an!$F$31,VLOOKUP([2]an!$F$31,[2]an!$F$31:$H$31,3,FALSE),""))))</f>
        <v/>
      </c>
    </row>
    <row r="3608" spans="6:30" x14ac:dyDescent="0.2">
      <c r="F3608" s="10"/>
      <c r="G3608" s="8" t="str">
        <f t="shared" si="170"/>
        <v/>
      </c>
      <c r="H3608" s="13"/>
      <c r="K3608" s="13"/>
      <c r="L3608" s="10"/>
      <c r="M3608" s="10"/>
      <c r="S3608" s="8" t="str">
        <f>IFERROR(VLOOKUP(D3608,[1]peretoe_teenus!$A$2:$L$2000,5,FALSE),"")</f>
        <v/>
      </c>
      <c r="U3608" s="13"/>
      <c r="V3608" s="15" t="str" cm="1">
        <f t="array" ref="V3608">IFERROR(IF(AND(F3608="Tugigrupp",RANK(K3608,$K3608:$K3608)+COUNTIFS($K$2:K3608,K3608,$L$2:L3608,L3608,$M$2:M3608,M3608,$I$2:I3608,I3608,$G$2:G3608,G3608,$F$2:F3608,F3608)-1=1),SUMPRODUCT(($F$2:$F$4154=F3608)*($G$2:$G$4154=G3608)*($K$2:$K$4154=K3608)*($I$2:$I$4154=I3608)*($L$2:$L$4154=L3608)*($M$2:$M$4154=M3608)),""),"")</f>
        <v/>
      </c>
      <c r="W3608" s="15" t="str">
        <f t="shared" si="168"/>
        <v/>
      </c>
      <c r="X3608" s="16" t="str">
        <f>IF(AND(A3608=[2]an!$G$38,F3608=[2]an!$E$40),[2]an!$G$40,IF(AND(A3608=[2]an!$G$38,F3608=[2]an!$E$41),[2]an!$G$41,IF(AND(A3608=[2]an!$G$38,F3608=[2]an!$E$39,H3608&gt;=[2]an!$M$37),[2]an!$G$39,
IF(AND(A3608=[2]an!$G$38,F3608=[2]an!$E$39,H3608&lt;[2]an!$M$37,S3608="kahepoolne vajaduspõhine",U3608=""),[2]an!$M$40,
IF(AND(A3608=[2]an!$G$38,F3608=[2]an!$E$39,H3608&lt;[2]an!$M$37,S3608="kahepoolne vajaduspõhine",U3608&lt;&gt;""),[2]an!$G$39,
IF(AND(A3608=[2]an!$G$38,F3608=[2]an!$E$39,H3608&lt;[2]an!$M$37,S3608&lt;&gt;"kahepoolne vajaduspõhine"),[2]an!$G$39,
IF(AND(A3608=[2]an!$G$38,F3608=[2]an!$E$42),[2]an!$G$42,
IF(AND(A3608=[2]an!$H$38,F3608=[2]an!$E$40),[2]an!$H$40,IF(AND(A3608=[2]an!$H$38,F3608=[2]an!$E$41),[2]an!$H$41,IF(AND(A3608=[2]an!$H$38,F3608=[2]an!$E$39,H3608&gt;=[2]an!$M$37),[2]an!$H$39,
IF(AND(A3608=[2]an!$H$38,F3608=[2]an!$E$39,H3608&lt;[2]an!$M$37,S3608="kahepoolne vajaduspõhine",U3608=""),[2]an!$M$40,
IF(AND(A3608=[2]an!$H$38,F3608=[2]an!$E$39,H3608&lt;[2]an!$M$37,S3608="kahepoolne vajaduspõhine",U3608&lt;&gt;""),[2]an!$H$39,
IF(AND(A3608=[2]an!$H$38,F3608=[2]an!$E$39,H3608&lt;[2]an!$M$37,S3608&lt;&gt;"kahepoolne vajaduspõhine"),[2]an!$H$39,
IF(AND(A3608=[2]an!$H$38,F3608=[2]an!$E$42),[2]an!$H$42,
IF(AND(A3608=[2]an!$I$38,F3608=[2]an!$E$40),[2]an!$I$40,IF(AND(A3608=[2]an!$I$38,F3608=[2]an!$E$41),[2]an!$I$41,IF(AND(A3608=[2]an!$I$38,F3608=[2]an!$E$39,H3608&gt;=[2]an!$M$37),[2]an!$I$39,
IF(AND(A3608=[2]an!$I$38,F3608=[2]an!$E$39,H3608&lt;[2]an!$M$37,S3608="kahepoolne vajaduspõhine",U3608=""),[2]an!$M$40,
IF(AND(A3608=[2]an!$I$38,F3608=[2]an!$E$39,H3608&lt;[2]an!$M$37,S3608="kahepoolne vajaduspõhine",U3608&lt;&gt;""),[2]an!$I$39,
IF(AND(A3608=[2]an!$I$38,F3608=[2]an!$E$39,H3608&lt;[2]an!$M$37,S3608&lt;&gt;"kahepoolne vajaduspõhine"),[2]an!$I$39,
IF(AND(A3608=[2]an!$I$38,F3608=[2]an!$E$42),[2]an!$I$42,
IF(AND(A3608=[2]an!$J$38,F3608=[2]an!$E$40),[2]an!$J$40,IF(AND(A3608=[2]an!$J$38,F3608=[2]an!$E$41),[2]an!$J$41,IF(AND(A3608=[2]an!$J$38,F3608=[2]an!$E$39,H3608&gt;=[2]an!$M$37),[2]an!$J$39,
IF(AND(A3608=[2]an!$J$38,F3608=[2]an!$E$39,H3608&lt;[2]an!$M$37,S3608="kahepoolne vajaduspõhine",U3608=""),[2]an!$M$40,
IF(AND(A3608=[2]an!$J$38,F3608=[2]an!$E$39,H3608&lt;[2]an!$M$37,S3608="kahepoolne vajaduspõhine",U3608&lt;&gt;""),[2]an!$J$39,
IF(AND(A3608=[2]an!$J$38,F3608=[2]an!$E$39,H3608&lt;[2]an!$M$37,S3608&lt;&gt;"kahepoolne vajaduspõhine"),[2]an!$J$39,
IF(AND(A3608=[2]an!$J$38,F3608=[2]an!$E$42),[2]an!$J$42,""))))))))))))))))))))))))))))</f>
        <v/>
      </c>
      <c r="Y3608" s="17" t="str">
        <f>IFERROR(IF(F3608="Tugigrupp",0,
IF(AND(F3608="Peretoe teenus",H3608&gt;=[2]an!$M$37,RANK(D3608,$D3608:$D3608)+COUNTIFS($D$2:D3608,D3608,$F$2:F3608,F3608)-1&gt;1),"",
IF(AND(F3608="Peretoe teenus",H3608&gt;=[2]an!$M$37,RANK(D3608,$D3608:$D3608)+COUNTIFS($D$2:D3608,D3608,$F$2:F3608,F3608)-1=1,MONTH(H3608)=MONTH(K3608)=TRUE,YEAR(H3608)=YEAR(K3608)=TRUE),((EOMONTH(H3608,0)-H3608+1)*X3608)/DAY(EOMONTH(H3608,0)),
IF(AND(F3608="Peretoe teenus",H3608&gt;=[2]an!$M$37,RANK(D3608,$D3608:$D3608)+COUNTIFS($D$2:D3608,D3608,$F$2:F3608,F3608)-1=1),X3608,
IF(AND(F3608="Peretoe teenus",H3608&lt;[2]an!$M$37,S3608&lt;&gt;"kahepoolne vajaduspõhine",RANK(D3608,$D3608:$D3608)+COUNTIFS($D$2:D3608,D3608,$F$2:F3608,F3608)-1=1),X3608,
IF(AND(F3608="Peretoe teenus",H3608&lt;[2]an!$M$37,S3608&lt;&gt;"kahepoolne vajaduspõhine",RANK(D3608,$D3608:$D3608)+COUNTIFS($D$2:D3608,D3608,$F$2:F3608,F3608)-1&gt;1),"",
IF(AND(F3608="Peretoe teenus",H3608&lt;[2]an!$M$37,S3608="kahepoolne vajaduspõhine",U3608="",RANK(D3608,$D3608:$D3608)+COUNTIFS($D$2:D3608,D3608,$F$2:F3608,F3608)-1=1),X3608,
IF(AND(F3608="Peretoe teenus",H3608&lt;[2]an!$M$37,S3608="kahepoolne vajaduspõhine",U3608="",RANK(D3608,$D3608:$D3608)+COUNTIFS($D$2:D3608,D3608,$F$2:F3608,F3608)-1&gt;1),"",
IF(AND(F3608="Peretoe teenus",H3608&lt;[2]an!$M$37,S3608="kahepoolne vajaduspõhine",U3608&lt;[2]an!$M$37,RANK(D3608,$D3608:$D3608)+COUNTIFS($D$2:D3608,D3608,$F$2:F3608,F3608)-1=1),X3608,
IF(AND(F3608="Peretoe teenus",H3608&lt;[2]an!$M$37,S3608="kahepoolne vajaduspõhine",U3608&lt;[2]an!$M$37,RANK(D3608,$D3608:$D3608)+COUNTIFS($D$2:D3608,D3608,$F$2:F3608,F3608)-1&gt;1),"",
IF(AND(F3608="Peretoe teenus",H3608&lt;[2]an!$M$37,S3608="kahepoolne vajaduspõhine",U3608&gt;=[2]an!$M$37,U3608&lt;=[2]an!$M$38,RANK(D3608,$D3608:$D3608)+COUNTIFS($D$2:D3608,D3608,$F$2:F3608,F3608)-1=1),
((EOMONTH(U3608,0)-U3608+1)*X3608)/DAY(EOMONTH(U3608,0))+(DAY(U3608)-1)*100/DAY(EOMONTH(U3608,0)),
IF(AND(F3608="Peretoe teenus",H3608&lt;[2]an!$M$37,S3608="kahepoolne vajaduspõhine",U3608&gt;=[2]an!$M$37,U3608&lt;=[2]an!$M$38,RANK(D3608,$D3608:$D3608)+COUNTIFS($D$2:D3608,D3608,$F$2:F3608,F3608)-1&gt;1),"",
IF(AND(F3608="Peretoe teenus",H3608&lt;[2]an!$M$37,S3608="kahepoolne vajaduspõhine",U3608&gt;[2]an!$M$38,RANK(D3608,$D3608:$D3608)+COUNTIFS($D$2:D3608,D3608,$F$2:F3608,F3608)-1=1),X3608,
IF(AND(F3608="Peretoe teenus",H3608&lt;[2]an!$M$37,S3608="kahepoolne vajaduspõhine",U3608&gt;[2]an!$M$38,RANK(D3608,$D3608:$D3608)+COUNTIFS($D$2:D3608,D3608,$F$2:F3608,F3608)-1&gt;1),"",X3608*W3608)))))))))))))),"")</f>
        <v/>
      </c>
      <c r="Z3608" s="18" t="str">
        <f t="shared" si="169"/>
        <v/>
      </c>
      <c r="AA3608" s="19" t="str">
        <f>IFERROR(VLOOKUP(E3608,[2]an!$A$3:$B$81,2,FALSE),"")</f>
        <v/>
      </c>
      <c r="AB3608" s="19" t="str">
        <f>IFERROR(VLOOKUP(AA3608,[2]an!$C$2:$D$16,2,FALSE),"")</f>
        <v/>
      </c>
      <c r="AC3608" s="20"/>
      <c r="AD3608" s="21" t="str">
        <f>IF(A3608=[2]an!$F$36,VLOOKUP([2]an!$F$36,[2]an!$F$36:$H$36,3,FALSE),IF(A3608=[2]an!$F$35,VLOOKUP([2]an!$F$35,[2]an!$F$35:$H$35,3,FALSE),IF(A3608=[2]an!$F$33,VLOOKUP([2]an!$F$33,[2]an!$F$33:$H$33,3,FALSE),IF(A3608=[2]an!$F$31,VLOOKUP([2]an!$F$31,[2]an!$F$31:$H$31,3,FALSE),""))))</f>
        <v/>
      </c>
    </row>
    <row r="3609" spans="6:30" x14ac:dyDescent="0.2">
      <c r="F3609" s="10"/>
      <c r="G3609" s="8" t="str">
        <f t="shared" si="170"/>
        <v/>
      </c>
      <c r="H3609" s="13"/>
      <c r="K3609" s="13"/>
      <c r="L3609" s="10"/>
      <c r="M3609" s="10"/>
      <c r="S3609" s="8" t="str">
        <f>IFERROR(VLOOKUP(D3609,[1]peretoe_teenus!$A$2:$L$2000,5,FALSE),"")</f>
        <v/>
      </c>
      <c r="U3609" s="13"/>
      <c r="V3609" s="15" t="str" cm="1">
        <f t="array" ref="V3609">IFERROR(IF(AND(F3609="Tugigrupp",RANK(K3609,$K3609:$K3609)+COUNTIFS($K$2:K3609,K3609,$L$2:L3609,L3609,$M$2:M3609,M3609,$I$2:I3609,I3609,$G$2:G3609,G3609,$F$2:F3609,F3609)-1=1),SUMPRODUCT(($F$2:$F$4154=F3609)*($G$2:$G$4154=G3609)*($K$2:$K$4154=K3609)*($I$2:$I$4154=I3609)*($L$2:$L$4154=L3609)*($M$2:$M$4154=M3609)),""),"")</f>
        <v/>
      </c>
      <c r="W3609" s="15" t="str">
        <f t="shared" si="168"/>
        <v/>
      </c>
      <c r="X3609" s="16" t="str">
        <f>IF(AND(A3609=[2]an!$G$38,F3609=[2]an!$E$40),[2]an!$G$40,IF(AND(A3609=[2]an!$G$38,F3609=[2]an!$E$41),[2]an!$G$41,IF(AND(A3609=[2]an!$G$38,F3609=[2]an!$E$39,H3609&gt;=[2]an!$M$37),[2]an!$G$39,
IF(AND(A3609=[2]an!$G$38,F3609=[2]an!$E$39,H3609&lt;[2]an!$M$37,S3609="kahepoolne vajaduspõhine",U3609=""),[2]an!$M$40,
IF(AND(A3609=[2]an!$G$38,F3609=[2]an!$E$39,H3609&lt;[2]an!$M$37,S3609="kahepoolne vajaduspõhine",U3609&lt;&gt;""),[2]an!$G$39,
IF(AND(A3609=[2]an!$G$38,F3609=[2]an!$E$39,H3609&lt;[2]an!$M$37,S3609&lt;&gt;"kahepoolne vajaduspõhine"),[2]an!$G$39,
IF(AND(A3609=[2]an!$G$38,F3609=[2]an!$E$42),[2]an!$G$42,
IF(AND(A3609=[2]an!$H$38,F3609=[2]an!$E$40),[2]an!$H$40,IF(AND(A3609=[2]an!$H$38,F3609=[2]an!$E$41),[2]an!$H$41,IF(AND(A3609=[2]an!$H$38,F3609=[2]an!$E$39,H3609&gt;=[2]an!$M$37),[2]an!$H$39,
IF(AND(A3609=[2]an!$H$38,F3609=[2]an!$E$39,H3609&lt;[2]an!$M$37,S3609="kahepoolne vajaduspõhine",U3609=""),[2]an!$M$40,
IF(AND(A3609=[2]an!$H$38,F3609=[2]an!$E$39,H3609&lt;[2]an!$M$37,S3609="kahepoolne vajaduspõhine",U3609&lt;&gt;""),[2]an!$H$39,
IF(AND(A3609=[2]an!$H$38,F3609=[2]an!$E$39,H3609&lt;[2]an!$M$37,S3609&lt;&gt;"kahepoolne vajaduspõhine"),[2]an!$H$39,
IF(AND(A3609=[2]an!$H$38,F3609=[2]an!$E$42),[2]an!$H$42,
IF(AND(A3609=[2]an!$I$38,F3609=[2]an!$E$40),[2]an!$I$40,IF(AND(A3609=[2]an!$I$38,F3609=[2]an!$E$41),[2]an!$I$41,IF(AND(A3609=[2]an!$I$38,F3609=[2]an!$E$39,H3609&gt;=[2]an!$M$37),[2]an!$I$39,
IF(AND(A3609=[2]an!$I$38,F3609=[2]an!$E$39,H3609&lt;[2]an!$M$37,S3609="kahepoolne vajaduspõhine",U3609=""),[2]an!$M$40,
IF(AND(A3609=[2]an!$I$38,F3609=[2]an!$E$39,H3609&lt;[2]an!$M$37,S3609="kahepoolne vajaduspõhine",U3609&lt;&gt;""),[2]an!$I$39,
IF(AND(A3609=[2]an!$I$38,F3609=[2]an!$E$39,H3609&lt;[2]an!$M$37,S3609&lt;&gt;"kahepoolne vajaduspõhine"),[2]an!$I$39,
IF(AND(A3609=[2]an!$I$38,F3609=[2]an!$E$42),[2]an!$I$42,
IF(AND(A3609=[2]an!$J$38,F3609=[2]an!$E$40),[2]an!$J$40,IF(AND(A3609=[2]an!$J$38,F3609=[2]an!$E$41),[2]an!$J$41,IF(AND(A3609=[2]an!$J$38,F3609=[2]an!$E$39,H3609&gt;=[2]an!$M$37),[2]an!$J$39,
IF(AND(A3609=[2]an!$J$38,F3609=[2]an!$E$39,H3609&lt;[2]an!$M$37,S3609="kahepoolne vajaduspõhine",U3609=""),[2]an!$M$40,
IF(AND(A3609=[2]an!$J$38,F3609=[2]an!$E$39,H3609&lt;[2]an!$M$37,S3609="kahepoolne vajaduspõhine",U3609&lt;&gt;""),[2]an!$J$39,
IF(AND(A3609=[2]an!$J$38,F3609=[2]an!$E$39,H3609&lt;[2]an!$M$37,S3609&lt;&gt;"kahepoolne vajaduspõhine"),[2]an!$J$39,
IF(AND(A3609=[2]an!$J$38,F3609=[2]an!$E$42),[2]an!$J$42,""))))))))))))))))))))))))))))</f>
        <v/>
      </c>
      <c r="Y3609" s="17" t="str">
        <f>IFERROR(IF(F3609="Tugigrupp",0,
IF(AND(F3609="Peretoe teenus",H3609&gt;=[2]an!$M$37,RANK(D3609,$D3609:$D3609)+COUNTIFS($D$2:D3609,D3609,$F$2:F3609,F3609)-1&gt;1),"",
IF(AND(F3609="Peretoe teenus",H3609&gt;=[2]an!$M$37,RANK(D3609,$D3609:$D3609)+COUNTIFS($D$2:D3609,D3609,$F$2:F3609,F3609)-1=1,MONTH(H3609)=MONTH(K3609)=TRUE,YEAR(H3609)=YEAR(K3609)=TRUE),((EOMONTH(H3609,0)-H3609+1)*X3609)/DAY(EOMONTH(H3609,0)),
IF(AND(F3609="Peretoe teenus",H3609&gt;=[2]an!$M$37,RANK(D3609,$D3609:$D3609)+COUNTIFS($D$2:D3609,D3609,$F$2:F3609,F3609)-1=1),X3609,
IF(AND(F3609="Peretoe teenus",H3609&lt;[2]an!$M$37,S3609&lt;&gt;"kahepoolne vajaduspõhine",RANK(D3609,$D3609:$D3609)+COUNTIFS($D$2:D3609,D3609,$F$2:F3609,F3609)-1=1),X3609,
IF(AND(F3609="Peretoe teenus",H3609&lt;[2]an!$M$37,S3609&lt;&gt;"kahepoolne vajaduspõhine",RANK(D3609,$D3609:$D3609)+COUNTIFS($D$2:D3609,D3609,$F$2:F3609,F3609)-1&gt;1),"",
IF(AND(F3609="Peretoe teenus",H3609&lt;[2]an!$M$37,S3609="kahepoolne vajaduspõhine",U3609="",RANK(D3609,$D3609:$D3609)+COUNTIFS($D$2:D3609,D3609,$F$2:F3609,F3609)-1=1),X3609,
IF(AND(F3609="Peretoe teenus",H3609&lt;[2]an!$M$37,S3609="kahepoolne vajaduspõhine",U3609="",RANK(D3609,$D3609:$D3609)+COUNTIFS($D$2:D3609,D3609,$F$2:F3609,F3609)-1&gt;1),"",
IF(AND(F3609="Peretoe teenus",H3609&lt;[2]an!$M$37,S3609="kahepoolne vajaduspõhine",U3609&lt;[2]an!$M$37,RANK(D3609,$D3609:$D3609)+COUNTIFS($D$2:D3609,D3609,$F$2:F3609,F3609)-1=1),X3609,
IF(AND(F3609="Peretoe teenus",H3609&lt;[2]an!$M$37,S3609="kahepoolne vajaduspõhine",U3609&lt;[2]an!$M$37,RANK(D3609,$D3609:$D3609)+COUNTIFS($D$2:D3609,D3609,$F$2:F3609,F3609)-1&gt;1),"",
IF(AND(F3609="Peretoe teenus",H3609&lt;[2]an!$M$37,S3609="kahepoolne vajaduspõhine",U3609&gt;=[2]an!$M$37,U3609&lt;=[2]an!$M$38,RANK(D3609,$D3609:$D3609)+COUNTIFS($D$2:D3609,D3609,$F$2:F3609,F3609)-1=1),
((EOMONTH(U3609,0)-U3609+1)*X3609)/DAY(EOMONTH(U3609,0))+(DAY(U3609)-1)*100/DAY(EOMONTH(U3609,0)),
IF(AND(F3609="Peretoe teenus",H3609&lt;[2]an!$M$37,S3609="kahepoolne vajaduspõhine",U3609&gt;=[2]an!$M$37,U3609&lt;=[2]an!$M$38,RANK(D3609,$D3609:$D3609)+COUNTIFS($D$2:D3609,D3609,$F$2:F3609,F3609)-1&gt;1),"",
IF(AND(F3609="Peretoe teenus",H3609&lt;[2]an!$M$37,S3609="kahepoolne vajaduspõhine",U3609&gt;[2]an!$M$38,RANK(D3609,$D3609:$D3609)+COUNTIFS($D$2:D3609,D3609,$F$2:F3609,F3609)-1=1),X3609,
IF(AND(F3609="Peretoe teenus",H3609&lt;[2]an!$M$37,S3609="kahepoolne vajaduspõhine",U3609&gt;[2]an!$M$38,RANK(D3609,$D3609:$D3609)+COUNTIFS($D$2:D3609,D3609,$F$2:F3609,F3609)-1&gt;1),"",X3609*W3609)))))))))))))),"")</f>
        <v/>
      </c>
      <c r="Z3609" s="18" t="str">
        <f t="shared" si="169"/>
        <v/>
      </c>
      <c r="AA3609" s="19" t="str">
        <f>IFERROR(VLOOKUP(E3609,[2]an!$A$3:$B$81,2,FALSE),"")</f>
        <v/>
      </c>
      <c r="AB3609" s="19" t="str">
        <f>IFERROR(VLOOKUP(AA3609,[2]an!$C$2:$D$16,2,FALSE),"")</f>
        <v/>
      </c>
      <c r="AC3609" s="20"/>
      <c r="AD3609" s="21" t="str">
        <f>IF(A3609=[2]an!$F$36,VLOOKUP([2]an!$F$36,[2]an!$F$36:$H$36,3,FALSE),IF(A3609=[2]an!$F$35,VLOOKUP([2]an!$F$35,[2]an!$F$35:$H$35,3,FALSE),IF(A3609=[2]an!$F$33,VLOOKUP([2]an!$F$33,[2]an!$F$33:$H$33,3,FALSE),IF(A3609=[2]an!$F$31,VLOOKUP([2]an!$F$31,[2]an!$F$31:$H$31,3,FALSE),""))))</f>
        <v/>
      </c>
    </row>
    <row r="3610" spans="6:30" x14ac:dyDescent="0.2">
      <c r="F3610" s="10"/>
      <c r="G3610" s="8" t="str">
        <f t="shared" si="170"/>
        <v/>
      </c>
      <c r="H3610" s="13"/>
      <c r="K3610" s="13"/>
      <c r="L3610" s="10"/>
      <c r="M3610" s="10"/>
      <c r="S3610" s="8" t="str">
        <f>IFERROR(VLOOKUP(D3610,[1]peretoe_teenus!$A$2:$L$2000,5,FALSE),"")</f>
        <v/>
      </c>
      <c r="U3610" s="13"/>
      <c r="V3610" s="15" t="str" cm="1">
        <f t="array" ref="V3610">IFERROR(IF(AND(F3610="Tugigrupp",RANK(K3610,$K3610:$K3610)+COUNTIFS($K$2:K3610,K3610,$L$2:L3610,L3610,$M$2:M3610,M3610,$I$2:I3610,I3610,$G$2:G3610,G3610,$F$2:F3610,F3610)-1=1),SUMPRODUCT(($F$2:$F$4154=F3610)*($G$2:$G$4154=G3610)*($K$2:$K$4154=K3610)*($I$2:$I$4154=I3610)*($L$2:$L$4154=L3610)*($M$2:$M$4154=M3610)),""),"")</f>
        <v/>
      </c>
      <c r="W3610" s="15" t="str">
        <f t="shared" si="168"/>
        <v/>
      </c>
      <c r="X3610" s="16" t="str">
        <f>IF(AND(A3610=[2]an!$G$38,F3610=[2]an!$E$40),[2]an!$G$40,IF(AND(A3610=[2]an!$G$38,F3610=[2]an!$E$41),[2]an!$G$41,IF(AND(A3610=[2]an!$G$38,F3610=[2]an!$E$39,H3610&gt;=[2]an!$M$37),[2]an!$G$39,
IF(AND(A3610=[2]an!$G$38,F3610=[2]an!$E$39,H3610&lt;[2]an!$M$37,S3610="kahepoolne vajaduspõhine",U3610=""),[2]an!$M$40,
IF(AND(A3610=[2]an!$G$38,F3610=[2]an!$E$39,H3610&lt;[2]an!$M$37,S3610="kahepoolne vajaduspõhine",U3610&lt;&gt;""),[2]an!$G$39,
IF(AND(A3610=[2]an!$G$38,F3610=[2]an!$E$39,H3610&lt;[2]an!$M$37,S3610&lt;&gt;"kahepoolne vajaduspõhine"),[2]an!$G$39,
IF(AND(A3610=[2]an!$G$38,F3610=[2]an!$E$42),[2]an!$G$42,
IF(AND(A3610=[2]an!$H$38,F3610=[2]an!$E$40),[2]an!$H$40,IF(AND(A3610=[2]an!$H$38,F3610=[2]an!$E$41),[2]an!$H$41,IF(AND(A3610=[2]an!$H$38,F3610=[2]an!$E$39,H3610&gt;=[2]an!$M$37),[2]an!$H$39,
IF(AND(A3610=[2]an!$H$38,F3610=[2]an!$E$39,H3610&lt;[2]an!$M$37,S3610="kahepoolne vajaduspõhine",U3610=""),[2]an!$M$40,
IF(AND(A3610=[2]an!$H$38,F3610=[2]an!$E$39,H3610&lt;[2]an!$M$37,S3610="kahepoolne vajaduspõhine",U3610&lt;&gt;""),[2]an!$H$39,
IF(AND(A3610=[2]an!$H$38,F3610=[2]an!$E$39,H3610&lt;[2]an!$M$37,S3610&lt;&gt;"kahepoolne vajaduspõhine"),[2]an!$H$39,
IF(AND(A3610=[2]an!$H$38,F3610=[2]an!$E$42),[2]an!$H$42,
IF(AND(A3610=[2]an!$I$38,F3610=[2]an!$E$40),[2]an!$I$40,IF(AND(A3610=[2]an!$I$38,F3610=[2]an!$E$41),[2]an!$I$41,IF(AND(A3610=[2]an!$I$38,F3610=[2]an!$E$39,H3610&gt;=[2]an!$M$37),[2]an!$I$39,
IF(AND(A3610=[2]an!$I$38,F3610=[2]an!$E$39,H3610&lt;[2]an!$M$37,S3610="kahepoolne vajaduspõhine",U3610=""),[2]an!$M$40,
IF(AND(A3610=[2]an!$I$38,F3610=[2]an!$E$39,H3610&lt;[2]an!$M$37,S3610="kahepoolne vajaduspõhine",U3610&lt;&gt;""),[2]an!$I$39,
IF(AND(A3610=[2]an!$I$38,F3610=[2]an!$E$39,H3610&lt;[2]an!$M$37,S3610&lt;&gt;"kahepoolne vajaduspõhine"),[2]an!$I$39,
IF(AND(A3610=[2]an!$I$38,F3610=[2]an!$E$42),[2]an!$I$42,
IF(AND(A3610=[2]an!$J$38,F3610=[2]an!$E$40),[2]an!$J$40,IF(AND(A3610=[2]an!$J$38,F3610=[2]an!$E$41),[2]an!$J$41,IF(AND(A3610=[2]an!$J$38,F3610=[2]an!$E$39,H3610&gt;=[2]an!$M$37),[2]an!$J$39,
IF(AND(A3610=[2]an!$J$38,F3610=[2]an!$E$39,H3610&lt;[2]an!$M$37,S3610="kahepoolne vajaduspõhine",U3610=""),[2]an!$M$40,
IF(AND(A3610=[2]an!$J$38,F3610=[2]an!$E$39,H3610&lt;[2]an!$M$37,S3610="kahepoolne vajaduspõhine",U3610&lt;&gt;""),[2]an!$J$39,
IF(AND(A3610=[2]an!$J$38,F3610=[2]an!$E$39,H3610&lt;[2]an!$M$37,S3610&lt;&gt;"kahepoolne vajaduspõhine"),[2]an!$J$39,
IF(AND(A3610=[2]an!$J$38,F3610=[2]an!$E$42),[2]an!$J$42,""))))))))))))))))))))))))))))</f>
        <v/>
      </c>
      <c r="Y3610" s="17" t="str">
        <f>IFERROR(IF(F3610="Tugigrupp",0,
IF(AND(F3610="Peretoe teenus",H3610&gt;=[2]an!$M$37,RANK(D3610,$D3610:$D3610)+COUNTIFS($D$2:D3610,D3610,$F$2:F3610,F3610)-1&gt;1),"",
IF(AND(F3610="Peretoe teenus",H3610&gt;=[2]an!$M$37,RANK(D3610,$D3610:$D3610)+COUNTIFS($D$2:D3610,D3610,$F$2:F3610,F3610)-1=1,MONTH(H3610)=MONTH(K3610)=TRUE,YEAR(H3610)=YEAR(K3610)=TRUE),((EOMONTH(H3610,0)-H3610+1)*X3610)/DAY(EOMONTH(H3610,0)),
IF(AND(F3610="Peretoe teenus",H3610&gt;=[2]an!$M$37,RANK(D3610,$D3610:$D3610)+COUNTIFS($D$2:D3610,D3610,$F$2:F3610,F3610)-1=1),X3610,
IF(AND(F3610="Peretoe teenus",H3610&lt;[2]an!$M$37,S3610&lt;&gt;"kahepoolne vajaduspõhine",RANK(D3610,$D3610:$D3610)+COUNTIFS($D$2:D3610,D3610,$F$2:F3610,F3610)-1=1),X3610,
IF(AND(F3610="Peretoe teenus",H3610&lt;[2]an!$M$37,S3610&lt;&gt;"kahepoolne vajaduspõhine",RANK(D3610,$D3610:$D3610)+COUNTIFS($D$2:D3610,D3610,$F$2:F3610,F3610)-1&gt;1),"",
IF(AND(F3610="Peretoe teenus",H3610&lt;[2]an!$M$37,S3610="kahepoolne vajaduspõhine",U3610="",RANK(D3610,$D3610:$D3610)+COUNTIFS($D$2:D3610,D3610,$F$2:F3610,F3610)-1=1),X3610,
IF(AND(F3610="Peretoe teenus",H3610&lt;[2]an!$M$37,S3610="kahepoolne vajaduspõhine",U3610="",RANK(D3610,$D3610:$D3610)+COUNTIFS($D$2:D3610,D3610,$F$2:F3610,F3610)-1&gt;1),"",
IF(AND(F3610="Peretoe teenus",H3610&lt;[2]an!$M$37,S3610="kahepoolne vajaduspõhine",U3610&lt;[2]an!$M$37,RANK(D3610,$D3610:$D3610)+COUNTIFS($D$2:D3610,D3610,$F$2:F3610,F3610)-1=1),X3610,
IF(AND(F3610="Peretoe teenus",H3610&lt;[2]an!$M$37,S3610="kahepoolne vajaduspõhine",U3610&lt;[2]an!$M$37,RANK(D3610,$D3610:$D3610)+COUNTIFS($D$2:D3610,D3610,$F$2:F3610,F3610)-1&gt;1),"",
IF(AND(F3610="Peretoe teenus",H3610&lt;[2]an!$M$37,S3610="kahepoolne vajaduspõhine",U3610&gt;=[2]an!$M$37,U3610&lt;=[2]an!$M$38,RANK(D3610,$D3610:$D3610)+COUNTIFS($D$2:D3610,D3610,$F$2:F3610,F3610)-1=1),
((EOMONTH(U3610,0)-U3610+1)*X3610)/DAY(EOMONTH(U3610,0))+(DAY(U3610)-1)*100/DAY(EOMONTH(U3610,0)),
IF(AND(F3610="Peretoe teenus",H3610&lt;[2]an!$M$37,S3610="kahepoolne vajaduspõhine",U3610&gt;=[2]an!$M$37,U3610&lt;=[2]an!$M$38,RANK(D3610,$D3610:$D3610)+COUNTIFS($D$2:D3610,D3610,$F$2:F3610,F3610)-1&gt;1),"",
IF(AND(F3610="Peretoe teenus",H3610&lt;[2]an!$M$37,S3610="kahepoolne vajaduspõhine",U3610&gt;[2]an!$M$38,RANK(D3610,$D3610:$D3610)+COUNTIFS($D$2:D3610,D3610,$F$2:F3610,F3610)-1=1),X3610,
IF(AND(F3610="Peretoe teenus",H3610&lt;[2]an!$M$37,S3610="kahepoolne vajaduspõhine",U3610&gt;[2]an!$M$38,RANK(D3610,$D3610:$D3610)+COUNTIFS($D$2:D3610,D3610,$F$2:F3610,F3610)-1&gt;1),"",X3610*W3610)))))))))))))),"")</f>
        <v/>
      </c>
      <c r="Z3610" s="18" t="str">
        <f t="shared" si="169"/>
        <v/>
      </c>
      <c r="AA3610" s="19" t="str">
        <f>IFERROR(VLOOKUP(E3610,[2]an!$A$3:$B$81,2,FALSE),"")</f>
        <v/>
      </c>
      <c r="AB3610" s="19" t="str">
        <f>IFERROR(VLOOKUP(AA3610,[2]an!$C$2:$D$16,2,FALSE),"")</f>
        <v/>
      </c>
      <c r="AC3610" s="20"/>
      <c r="AD3610" s="21" t="str">
        <f>IF(A3610=[2]an!$F$36,VLOOKUP([2]an!$F$36,[2]an!$F$36:$H$36,3,FALSE),IF(A3610=[2]an!$F$35,VLOOKUP([2]an!$F$35,[2]an!$F$35:$H$35,3,FALSE),IF(A3610=[2]an!$F$33,VLOOKUP([2]an!$F$33,[2]an!$F$33:$H$33,3,FALSE),IF(A3610=[2]an!$F$31,VLOOKUP([2]an!$F$31,[2]an!$F$31:$H$31,3,FALSE),""))))</f>
        <v/>
      </c>
    </row>
    <row r="3611" spans="6:30" x14ac:dyDescent="0.2">
      <c r="F3611" s="10"/>
      <c r="G3611" s="8" t="str">
        <f t="shared" si="170"/>
        <v/>
      </c>
      <c r="H3611" s="13"/>
      <c r="K3611" s="13"/>
      <c r="L3611" s="10"/>
      <c r="M3611" s="10"/>
      <c r="S3611" s="8" t="str">
        <f>IFERROR(VLOOKUP(D3611,[1]peretoe_teenus!$A$2:$L$2000,5,FALSE),"")</f>
        <v/>
      </c>
      <c r="U3611" s="13"/>
      <c r="V3611" s="15" t="str" cm="1">
        <f t="array" ref="V3611">IFERROR(IF(AND(F3611="Tugigrupp",RANK(K3611,$K3611:$K3611)+COUNTIFS($K$2:K3611,K3611,$L$2:L3611,L3611,$M$2:M3611,M3611,$I$2:I3611,I3611,$G$2:G3611,G3611,$F$2:F3611,F3611)-1=1),SUMPRODUCT(($F$2:$F$4154=F3611)*($G$2:$G$4154=G3611)*($K$2:$K$4154=K3611)*($I$2:$I$4154=I3611)*($L$2:$L$4154=L3611)*($M$2:$M$4154=M3611)),""),"")</f>
        <v/>
      </c>
      <c r="W3611" s="15" t="str">
        <f t="shared" si="168"/>
        <v/>
      </c>
      <c r="X3611" s="16" t="str">
        <f>IF(AND(A3611=[2]an!$G$38,F3611=[2]an!$E$40),[2]an!$G$40,IF(AND(A3611=[2]an!$G$38,F3611=[2]an!$E$41),[2]an!$G$41,IF(AND(A3611=[2]an!$G$38,F3611=[2]an!$E$39,H3611&gt;=[2]an!$M$37),[2]an!$G$39,
IF(AND(A3611=[2]an!$G$38,F3611=[2]an!$E$39,H3611&lt;[2]an!$M$37,S3611="kahepoolne vajaduspõhine",U3611=""),[2]an!$M$40,
IF(AND(A3611=[2]an!$G$38,F3611=[2]an!$E$39,H3611&lt;[2]an!$M$37,S3611="kahepoolne vajaduspõhine",U3611&lt;&gt;""),[2]an!$G$39,
IF(AND(A3611=[2]an!$G$38,F3611=[2]an!$E$39,H3611&lt;[2]an!$M$37,S3611&lt;&gt;"kahepoolne vajaduspõhine"),[2]an!$G$39,
IF(AND(A3611=[2]an!$G$38,F3611=[2]an!$E$42),[2]an!$G$42,
IF(AND(A3611=[2]an!$H$38,F3611=[2]an!$E$40),[2]an!$H$40,IF(AND(A3611=[2]an!$H$38,F3611=[2]an!$E$41),[2]an!$H$41,IF(AND(A3611=[2]an!$H$38,F3611=[2]an!$E$39,H3611&gt;=[2]an!$M$37),[2]an!$H$39,
IF(AND(A3611=[2]an!$H$38,F3611=[2]an!$E$39,H3611&lt;[2]an!$M$37,S3611="kahepoolne vajaduspõhine",U3611=""),[2]an!$M$40,
IF(AND(A3611=[2]an!$H$38,F3611=[2]an!$E$39,H3611&lt;[2]an!$M$37,S3611="kahepoolne vajaduspõhine",U3611&lt;&gt;""),[2]an!$H$39,
IF(AND(A3611=[2]an!$H$38,F3611=[2]an!$E$39,H3611&lt;[2]an!$M$37,S3611&lt;&gt;"kahepoolne vajaduspõhine"),[2]an!$H$39,
IF(AND(A3611=[2]an!$H$38,F3611=[2]an!$E$42),[2]an!$H$42,
IF(AND(A3611=[2]an!$I$38,F3611=[2]an!$E$40),[2]an!$I$40,IF(AND(A3611=[2]an!$I$38,F3611=[2]an!$E$41),[2]an!$I$41,IF(AND(A3611=[2]an!$I$38,F3611=[2]an!$E$39,H3611&gt;=[2]an!$M$37),[2]an!$I$39,
IF(AND(A3611=[2]an!$I$38,F3611=[2]an!$E$39,H3611&lt;[2]an!$M$37,S3611="kahepoolne vajaduspõhine",U3611=""),[2]an!$M$40,
IF(AND(A3611=[2]an!$I$38,F3611=[2]an!$E$39,H3611&lt;[2]an!$M$37,S3611="kahepoolne vajaduspõhine",U3611&lt;&gt;""),[2]an!$I$39,
IF(AND(A3611=[2]an!$I$38,F3611=[2]an!$E$39,H3611&lt;[2]an!$M$37,S3611&lt;&gt;"kahepoolne vajaduspõhine"),[2]an!$I$39,
IF(AND(A3611=[2]an!$I$38,F3611=[2]an!$E$42),[2]an!$I$42,
IF(AND(A3611=[2]an!$J$38,F3611=[2]an!$E$40),[2]an!$J$40,IF(AND(A3611=[2]an!$J$38,F3611=[2]an!$E$41),[2]an!$J$41,IF(AND(A3611=[2]an!$J$38,F3611=[2]an!$E$39,H3611&gt;=[2]an!$M$37),[2]an!$J$39,
IF(AND(A3611=[2]an!$J$38,F3611=[2]an!$E$39,H3611&lt;[2]an!$M$37,S3611="kahepoolne vajaduspõhine",U3611=""),[2]an!$M$40,
IF(AND(A3611=[2]an!$J$38,F3611=[2]an!$E$39,H3611&lt;[2]an!$M$37,S3611="kahepoolne vajaduspõhine",U3611&lt;&gt;""),[2]an!$J$39,
IF(AND(A3611=[2]an!$J$38,F3611=[2]an!$E$39,H3611&lt;[2]an!$M$37,S3611&lt;&gt;"kahepoolne vajaduspõhine"),[2]an!$J$39,
IF(AND(A3611=[2]an!$J$38,F3611=[2]an!$E$42),[2]an!$J$42,""))))))))))))))))))))))))))))</f>
        <v/>
      </c>
      <c r="Y3611" s="17" t="str">
        <f>IFERROR(IF(F3611="Tugigrupp",0,
IF(AND(F3611="Peretoe teenus",H3611&gt;=[2]an!$M$37,RANK(D3611,$D3611:$D3611)+COUNTIFS($D$2:D3611,D3611,$F$2:F3611,F3611)-1&gt;1),"",
IF(AND(F3611="Peretoe teenus",H3611&gt;=[2]an!$M$37,RANK(D3611,$D3611:$D3611)+COUNTIFS($D$2:D3611,D3611,$F$2:F3611,F3611)-1=1,MONTH(H3611)=MONTH(K3611)=TRUE,YEAR(H3611)=YEAR(K3611)=TRUE),((EOMONTH(H3611,0)-H3611+1)*X3611)/DAY(EOMONTH(H3611,0)),
IF(AND(F3611="Peretoe teenus",H3611&gt;=[2]an!$M$37,RANK(D3611,$D3611:$D3611)+COUNTIFS($D$2:D3611,D3611,$F$2:F3611,F3611)-1=1),X3611,
IF(AND(F3611="Peretoe teenus",H3611&lt;[2]an!$M$37,S3611&lt;&gt;"kahepoolne vajaduspõhine",RANK(D3611,$D3611:$D3611)+COUNTIFS($D$2:D3611,D3611,$F$2:F3611,F3611)-1=1),X3611,
IF(AND(F3611="Peretoe teenus",H3611&lt;[2]an!$M$37,S3611&lt;&gt;"kahepoolne vajaduspõhine",RANK(D3611,$D3611:$D3611)+COUNTIFS($D$2:D3611,D3611,$F$2:F3611,F3611)-1&gt;1),"",
IF(AND(F3611="Peretoe teenus",H3611&lt;[2]an!$M$37,S3611="kahepoolne vajaduspõhine",U3611="",RANK(D3611,$D3611:$D3611)+COUNTIFS($D$2:D3611,D3611,$F$2:F3611,F3611)-1=1),X3611,
IF(AND(F3611="Peretoe teenus",H3611&lt;[2]an!$M$37,S3611="kahepoolne vajaduspõhine",U3611="",RANK(D3611,$D3611:$D3611)+COUNTIFS($D$2:D3611,D3611,$F$2:F3611,F3611)-1&gt;1),"",
IF(AND(F3611="Peretoe teenus",H3611&lt;[2]an!$M$37,S3611="kahepoolne vajaduspõhine",U3611&lt;[2]an!$M$37,RANK(D3611,$D3611:$D3611)+COUNTIFS($D$2:D3611,D3611,$F$2:F3611,F3611)-1=1),X3611,
IF(AND(F3611="Peretoe teenus",H3611&lt;[2]an!$M$37,S3611="kahepoolne vajaduspõhine",U3611&lt;[2]an!$M$37,RANK(D3611,$D3611:$D3611)+COUNTIFS($D$2:D3611,D3611,$F$2:F3611,F3611)-1&gt;1),"",
IF(AND(F3611="Peretoe teenus",H3611&lt;[2]an!$M$37,S3611="kahepoolne vajaduspõhine",U3611&gt;=[2]an!$M$37,U3611&lt;=[2]an!$M$38,RANK(D3611,$D3611:$D3611)+COUNTIFS($D$2:D3611,D3611,$F$2:F3611,F3611)-1=1),
((EOMONTH(U3611,0)-U3611+1)*X3611)/DAY(EOMONTH(U3611,0))+(DAY(U3611)-1)*100/DAY(EOMONTH(U3611,0)),
IF(AND(F3611="Peretoe teenus",H3611&lt;[2]an!$M$37,S3611="kahepoolne vajaduspõhine",U3611&gt;=[2]an!$M$37,U3611&lt;=[2]an!$M$38,RANK(D3611,$D3611:$D3611)+COUNTIFS($D$2:D3611,D3611,$F$2:F3611,F3611)-1&gt;1),"",
IF(AND(F3611="Peretoe teenus",H3611&lt;[2]an!$M$37,S3611="kahepoolne vajaduspõhine",U3611&gt;[2]an!$M$38,RANK(D3611,$D3611:$D3611)+COUNTIFS($D$2:D3611,D3611,$F$2:F3611,F3611)-1=1),X3611,
IF(AND(F3611="Peretoe teenus",H3611&lt;[2]an!$M$37,S3611="kahepoolne vajaduspõhine",U3611&gt;[2]an!$M$38,RANK(D3611,$D3611:$D3611)+COUNTIFS($D$2:D3611,D3611,$F$2:F3611,F3611)-1&gt;1),"",X3611*W3611)))))))))))))),"")</f>
        <v/>
      </c>
      <c r="Z3611" s="18" t="str">
        <f t="shared" si="169"/>
        <v/>
      </c>
      <c r="AA3611" s="19" t="str">
        <f>IFERROR(VLOOKUP(E3611,[2]an!$A$3:$B$81,2,FALSE),"")</f>
        <v/>
      </c>
      <c r="AB3611" s="19" t="str">
        <f>IFERROR(VLOOKUP(AA3611,[2]an!$C$2:$D$16,2,FALSE),"")</f>
        <v/>
      </c>
      <c r="AC3611" s="20"/>
      <c r="AD3611" s="21" t="str">
        <f>IF(A3611=[2]an!$F$36,VLOOKUP([2]an!$F$36,[2]an!$F$36:$H$36,3,FALSE),IF(A3611=[2]an!$F$35,VLOOKUP([2]an!$F$35,[2]an!$F$35:$H$35,3,FALSE),IF(A3611=[2]an!$F$33,VLOOKUP([2]an!$F$33,[2]an!$F$33:$H$33,3,FALSE),IF(A3611=[2]an!$F$31,VLOOKUP([2]an!$F$31,[2]an!$F$31:$H$31,3,FALSE),""))))</f>
        <v/>
      </c>
    </row>
    <row r="3612" spans="6:30" x14ac:dyDescent="0.2">
      <c r="F3612" s="10"/>
      <c r="G3612" s="8" t="str">
        <f t="shared" si="170"/>
        <v/>
      </c>
      <c r="H3612" s="13"/>
      <c r="K3612" s="13"/>
      <c r="L3612" s="10"/>
      <c r="M3612" s="10"/>
      <c r="S3612" s="8" t="str">
        <f>IFERROR(VLOOKUP(D3612,[1]peretoe_teenus!$A$2:$L$2000,5,FALSE),"")</f>
        <v/>
      </c>
      <c r="U3612" s="13"/>
      <c r="V3612" s="15" t="str" cm="1">
        <f t="array" ref="V3612">IFERROR(IF(AND(F3612="Tugigrupp",RANK(K3612,$K3612:$K3612)+COUNTIFS($K$2:K3612,K3612,$L$2:L3612,L3612,$M$2:M3612,M3612,$I$2:I3612,I3612,$G$2:G3612,G3612,$F$2:F3612,F3612)-1=1),SUMPRODUCT(($F$2:$F$4154=F3612)*($G$2:$G$4154=G3612)*($K$2:$K$4154=K3612)*($I$2:$I$4154=I3612)*($L$2:$L$4154=L3612)*($M$2:$M$4154=M3612)),""),"")</f>
        <v/>
      </c>
      <c r="W3612" s="15" t="str">
        <f t="shared" si="168"/>
        <v/>
      </c>
      <c r="X3612" s="16" t="str">
        <f>IF(AND(A3612=[2]an!$G$38,F3612=[2]an!$E$40),[2]an!$G$40,IF(AND(A3612=[2]an!$G$38,F3612=[2]an!$E$41),[2]an!$G$41,IF(AND(A3612=[2]an!$G$38,F3612=[2]an!$E$39,H3612&gt;=[2]an!$M$37),[2]an!$G$39,
IF(AND(A3612=[2]an!$G$38,F3612=[2]an!$E$39,H3612&lt;[2]an!$M$37,S3612="kahepoolne vajaduspõhine",U3612=""),[2]an!$M$40,
IF(AND(A3612=[2]an!$G$38,F3612=[2]an!$E$39,H3612&lt;[2]an!$M$37,S3612="kahepoolne vajaduspõhine",U3612&lt;&gt;""),[2]an!$G$39,
IF(AND(A3612=[2]an!$G$38,F3612=[2]an!$E$39,H3612&lt;[2]an!$M$37,S3612&lt;&gt;"kahepoolne vajaduspõhine"),[2]an!$G$39,
IF(AND(A3612=[2]an!$G$38,F3612=[2]an!$E$42),[2]an!$G$42,
IF(AND(A3612=[2]an!$H$38,F3612=[2]an!$E$40),[2]an!$H$40,IF(AND(A3612=[2]an!$H$38,F3612=[2]an!$E$41),[2]an!$H$41,IF(AND(A3612=[2]an!$H$38,F3612=[2]an!$E$39,H3612&gt;=[2]an!$M$37),[2]an!$H$39,
IF(AND(A3612=[2]an!$H$38,F3612=[2]an!$E$39,H3612&lt;[2]an!$M$37,S3612="kahepoolne vajaduspõhine",U3612=""),[2]an!$M$40,
IF(AND(A3612=[2]an!$H$38,F3612=[2]an!$E$39,H3612&lt;[2]an!$M$37,S3612="kahepoolne vajaduspõhine",U3612&lt;&gt;""),[2]an!$H$39,
IF(AND(A3612=[2]an!$H$38,F3612=[2]an!$E$39,H3612&lt;[2]an!$M$37,S3612&lt;&gt;"kahepoolne vajaduspõhine"),[2]an!$H$39,
IF(AND(A3612=[2]an!$H$38,F3612=[2]an!$E$42),[2]an!$H$42,
IF(AND(A3612=[2]an!$I$38,F3612=[2]an!$E$40),[2]an!$I$40,IF(AND(A3612=[2]an!$I$38,F3612=[2]an!$E$41),[2]an!$I$41,IF(AND(A3612=[2]an!$I$38,F3612=[2]an!$E$39,H3612&gt;=[2]an!$M$37),[2]an!$I$39,
IF(AND(A3612=[2]an!$I$38,F3612=[2]an!$E$39,H3612&lt;[2]an!$M$37,S3612="kahepoolne vajaduspõhine",U3612=""),[2]an!$M$40,
IF(AND(A3612=[2]an!$I$38,F3612=[2]an!$E$39,H3612&lt;[2]an!$M$37,S3612="kahepoolne vajaduspõhine",U3612&lt;&gt;""),[2]an!$I$39,
IF(AND(A3612=[2]an!$I$38,F3612=[2]an!$E$39,H3612&lt;[2]an!$M$37,S3612&lt;&gt;"kahepoolne vajaduspõhine"),[2]an!$I$39,
IF(AND(A3612=[2]an!$I$38,F3612=[2]an!$E$42),[2]an!$I$42,
IF(AND(A3612=[2]an!$J$38,F3612=[2]an!$E$40),[2]an!$J$40,IF(AND(A3612=[2]an!$J$38,F3612=[2]an!$E$41),[2]an!$J$41,IF(AND(A3612=[2]an!$J$38,F3612=[2]an!$E$39,H3612&gt;=[2]an!$M$37),[2]an!$J$39,
IF(AND(A3612=[2]an!$J$38,F3612=[2]an!$E$39,H3612&lt;[2]an!$M$37,S3612="kahepoolne vajaduspõhine",U3612=""),[2]an!$M$40,
IF(AND(A3612=[2]an!$J$38,F3612=[2]an!$E$39,H3612&lt;[2]an!$M$37,S3612="kahepoolne vajaduspõhine",U3612&lt;&gt;""),[2]an!$J$39,
IF(AND(A3612=[2]an!$J$38,F3612=[2]an!$E$39,H3612&lt;[2]an!$M$37,S3612&lt;&gt;"kahepoolne vajaduspõhine"),[2]an!$J$39,
IF(AND(A3612=[2]an!$J$38,F3612=[2]an!$E$42),[2]an!$J$42,""))))))))))))))))))))))))))))</f>
        <v/>
      </c>
      <c r="Y3612" s="17" t="str">
        <f>IFERROR(IF(F3612="Tugigrupp",0,
IF(AND(F3612="Peretoe teenus",H3612&gt;=[2]an!$M$37,RANK(D3612,$D3612:$D3612)+COUNTIFS($D$2:D3612,D3612,$F$2:F3612,F3612)-1&gt;1),"",
IF(AND(F3612="Peretoe teenus",H3612&gt;=[2]an!$M$37,RANK(D3612,$D3612:$D3612)+COUNTIFS($D$2:D3612,D3612,$F$2:F3612,F3612)-1=1,MONTH(H3612)=MONTH(K3612)=TRUE,YEAR(H3612)=YEAR(K3612)=TRUE),((EOMONTH(H3612,0)-H3612+1)*X3612)/DAY(EOMONTH(H3612,0)),
IF(AND(F3612="Peretoe teenus",H3612&gt;=[2]an!$M$37,RANK(D3612,$D3612:$D3612)+COUNTIFS($D$2:D3612,D3612,$F$2:F3612,F3612)-1=1),X3612,
IF(AND(F3612="Peretoe teenus",H3612&lt;[2]an!$M$37,S3612&lt;&gt;"kahepoolne vajaduspõhine",RANK(D3612,$D3612:$D3612)+COUNTIFS($D$2:D3612,D3612,$F$2:F3612,F3612)-1=1),X3612,
IF(AND(F3612="Peretoe teenus",H3612&lt;[2]an!$M$37,S3612&lt;&gt;"kahepoolne vajaduspõhine",RANK(D3612,$D3612:$D3612)+COUNTIFS($D$2:D3612,D3612,$F$2:F3612,F3612)-1&gt;1),"",
IF(AND(F3612="Peretoe teenus",H3612&lt;[2]an!$M$37,S3612="kahepoolne vajaduspõhine",U3612="",RANK(D3612,$D3612:$D3612)+COUNTIFS($D$2:D3612,D3612,$F$2:F3612,F3612)-1=1),X3612,
IF(AND(F3612="Peretoe teenus",H3612&lt;[2]an!$M$37,S3612="kahepoolne vajaduspõhine",U3612="",RANK(D3612,$D3612:$D3612)+COUNTIFS($D$2:D3612,D3612,$F$2:F3612,F3612)-1&gt;1),"",
IF(AND(F3612="Peretoe teenus",H3612&lt;[2]an!$M$37,S3612="kahepoolne vajaduspõhine",U3612&lt;[2]an!$M$37,RANK(D3612,$D3612:$D3612)+COUNTIFS($D$2:D3612,D3612,$F$2:F3612,F3612)-1=1),X3612,
IF(AND(F3612="Peretoe teenus",H3612&lt;[2]an!$M$37,S3612="kahepoolne vajaduspõhine",U3612&lt;[2]an!$M$37,RANK(D3612,$D3612:$D3612)+COUNTIFS($D$2:D3612,D3612,$F$2:F3612,F3612)-1&gt;1),"",
IF(AND(F3612="Peretoe teenus",H3612&lt;[2]an!$M$37,S3612="kahepoolne vajaduspõhine",U3612&gt;=[2]an!$M$37,U3612&lt;=[2]an!$M$38,RANK(D3612,$D3612:$D3612)+COUNTIFS($D$2:D3612,D3612,$F$2:F3612,F3612)-1=1),
((EOMONTH(U3612,0)-U3612+1)*X3612)/DAY(EOMONTH(U3612,0))+(DAY(U3612)-1)*100/DAY(EOMONTH(U3612,0)),
IF(AND(F3612="Peretoe teenus",H3612&lt;[2]an!$M$37,S3612="kahepoolne vajaduspõhine",U3612&gt;=[2]an!$M$37,U3612&lt;=[2]an!$M$38,RANK(D3612,$D3612:$D3612)+COUNTIFS($D$2:D3612,D3612,$F$2:F3612,F3612)-1&gt;1),"",
IF(AND(F3612="Peretoe teenus",H3612&lt;[2]an!$M$37,S3612="kahepoolne vajaduspõhine",U3612&gt;[2]an!$M$38,RANK(D3612,$D3612:$D3612)+COUNTIFS($D$2:D3612,D3612,$F$2:F3612,F3612)-1=1),X3612,
IF(AND(F3612="Peretoe teenus",H3612&lt;[2]an!$M$37,S3612="kahepoolne vajaduspõhine",U3612&gt;[2]an!$M$38,RANK(D3612,$D3612:$D3612)+COUNTIFS($D$2:D3612,D3612,$F$2:F3612,F3612)-1&gt;1),"",X3612*W3612)))))))))))))),"")</f>
        <v/>
      </c>
      <c r="Z3612" s="18" t="str">
        <f t="shared" si="169"/>
        <v/>
      </c>
      <c r="AA3612" s="19" t="str">
        <f>IFERROR(VLOOKUP(E3612,[2]an!$A$3:$B$81,2,FALSE),"")</f>
        <v/>
      </c>
      <c r="AB3612" s="19" t="str">
        <f>IFERROR(VLOOKUP(AA3612,[2]an!$C$2:$D$16,2,FALSE),"")</f>
        <v/>
      </c>
      <c r="AC3612" s="20"/>
      <c r="AD3612" s="21" t="str">
        <f>IF(A3612=[2]an!$F$36,VLOOKUP([2]an!$F$36,[2]an!$F$36:$H$36,3,FALSE),IF(A3612=[2]an!$F$35,VLOOKUP([2]an!$F$35,[2]an!$F$35:$H$35,3,FALSE),IF(A3612=[2]an!$F$33,VLOOKUP([2]an!$F$33,[2]an!$F$33:$H$33,3,FALSE),IF(A3612=[2]an!$F$31,VLOOKUP([2]an!$F$31,[2]an!$F$31:$H$31,3,FALSE),""))))</f>
        <v/>
      </c>
    </row>
    <row r="3613" spans="6:30" x14ac:dyDescent="0.2">
      <c r="F3613" s="10"/>
      <c r="G3613" s="8" t="str">
        <f t="shared" si="170"/>
        <v/>
      </c>
      <c r="H3613" s="13"/>
      <c r="K3613" s="13"/>
      <c r="L3613" s="10"/>
      <c r="M3613" s="10"/>
      <c r="S3613" s="8" t="str">
        <f>IFERROR(VLOOKUP(D3613,[1]peretoe_teenus!$A$2:$L$2000,5,FALSE),"")</f>
        <v/>
      </c>
      <c r="U3613" s="13"/>
      <c r="V3613" s="15" t="str" cm="1">
        <f t="array" ref="V3613">IFERROR(IF(AND(F3613="Tugigrupp",RANK(K3613,$K3613:$K3613)+COUNTIFS($K$2:K3613,K3613,$L$2:L3613,L3613,$M$2:M3613,M3613,$I$2:I3613,I3613,$G$2:G3613,G3613,$F$2:F3613,F3613)-1=1),SUMPRODUCT(($F$2:$F$4154=F3613)*($G$2:$G$4154=G3613)*($K$2:$K$4154=K3613)*($I$2:$I$4154=I3613)*($L$2:$L$4154=L3613)*($M$2:$M$4154=M3613)),""),"")</f>
        <v/>
      </c>
      <c r="W3613" s="15" t="str">
        <f t="shared" si="168"/>
        <v/>
      </c>
      <c r="X3613" s="16" t="str">
        <f>IF(AND(A3613=[2]an!$G$38,F3613=[2]an!$E$40),[2]an!$G$40,IF(AND(A3613=[2]an!$G$38,F3613=[2]an!$E$41),[2]an!$G$41,IF(AND(A3613=[2]an!$G$38,F3613=[2]an!$E$39,H3613&gt;=[2]an!$M$37),[2]an!$G$39,
IF(AND(A3613=[2]an!$G$38,F3613=[2]an!$E$39,H3613&lt;[2]an!$M$37,S3613="kahepoolne vajaduspõhine",U3613=""),[2]an!$M$40,
IF(AND(A3613=[2]an!$G$38,F3613=[2]an!$E$39,H3613&lt;[2]an!$M$37,S3613="kahepoolne vajaduspõhine",U3613&lt;&gt;""),[2]an!$G$39,
IF(AND(A3613=[2]an!$G$38,F3613=[2]an!$E$39,H3613&lt;[2]an!$M$37,S3613&lt;&gt;"kahepoolne vajaduspõhine"),[2]an!$G$39,
IF(AND(A3613=[2]an!$G$38,F3613=[2]an!$E$42),[2]an!$G$42,
IF(AND(A3613=[2]an!$H$38,F3613=[2]an!$E$40),[2]an!$H$40,IF(AND(A3613=[2]an!$H$38,F3613=[2]an!$E$41),[2]an!$H$41,IF(AND(A3613=[2]an!$H$38,F3613=[2]an!$E$39,H3613&gt;=[2]an!$M$37),[2]an!$H$39,
IF(AND(A3613=[2]an!$H$38,F3613=[2]an!$E$39,H3613&lt;[2]an!$M$37,S3613="kahepoolne vajaduspõhine",U3613=""),[2]an!$M$40,
IF(AND(A3613=[2]an!$H$38,F3613=[2]an!$E$39,H3613&lt;[2]an!$M$37,S3613="kahepoolne vajaduspõhine",U3613&lt;&gt;""),[2]an!$H$39,
IF(AND(A3613=[2]an!$H$38,F3613=[2]an!$E$39,H3613&lt;[2]an!$M$37,S3613&lt;&gt;"kahepoolne vajaduspõhine"),[2]an!$H$39,
IF(AND(A3613=[2]an!$H$38,F3613=[2]an!$E$42),[2]an!$H$42,
IF(AND(A3613=[2]an!$I$38,F3613=[2]an!$E$40),[2]an!$I$40,IF(AND(A3613=[2]an!$I$38,F3613=[2]an!$E$41),[2]an!$I$41,IF(AND(A3613=[2]an!$I$38,F3613=[2]an!$E$39,H3613&gt;=[2]an!$M$37),[2]an!$I$39,
IF(AND(A3613=[2]an!$I$38,F3613=[2]an!$E$39,H3613&lt;[2]an!$M$37,S3613="kahepoolne vajaduspõhine",U3613=""),[2]an!$M$40,
IF(AND(A3613=[2]an!$I$38,F3613=[2]an!$E$39,H3613&lt;[2]an!$M$37,S3613="kahepoolne vajaduspõhine",U3613&lt;&gt;""),[2]an!$I$39,
IF(AND(A3613=[2]an!$I$38,F3613=[2]an!$E$39,H3613&lt;[2]an!$M$37,S3613&lt;&gt;"kahepoolne vajaduspõhine"),[2]an!$I$39,
IF(AND(A3613=[2]an!$I$38,F3613=[2]an!$E$42),[2]an!$I$42,
IF(AND(A3613=[2]an!$J$38,F3613=[2]an!$E$40),[2]an!$J$40,IF(AND(A3613=[2]an!$J$38,F3613=[2]an!$E$41),[2]an!$J$41,IF(AND(A3613=[2]an!$J$38,F3613=[2]an!$E$39,H3613&gt;=[2]an!$M$37),[2]an!$J$39,
IF(AND(A3613=[2]an!$J$38,F3613=[2]an!$E$39,H3613&lt;[2]an!$M$37,S3613="kahepoolne vajaduspõhine",U3613=""),[2]an!$M$40,
IF(AND(A3613=[2]an!$J$38,F3613=[2]an!$E$39,H3613&lt;[2]an!$M$37,S3613="kahepoolne vajaduspõhine",U3613&lt;&gt;""),[2]an!$J$39,
IF(AND(A3613=[2]an!$J$38,F3613=[2]an!$E$39,H3613&lt;[2]an!$M$37,S3613&lt;&gt;"kahepoolne vajaduspõhine"),[2]an!$J$39,
IF(AND(A3613=[2]an!$J$38,F3613=[2]an!$E$42),[2]an!$J$42,""))))))))))))))))))))))))))))</f>
        <v/>
      </c>
      <c r="Y3613" s="17" t="str">
        <f>IFERROR(IF(F3613="Tugigrupp",0,
IF(AND(F3613="Peretoe teenus",H3613&gt;=[2]an!$M$37,RANK(D3613,$D3613:$D3613)+COUNTIFS($D$2:D3613,D3613,$F$2:F3613,F3613)-1&gt;1),"",
IF(AND(F3613="Peretoe teenus",H3613&gt;=[2]an!$M$37,RANK(D3613,$D3613:$D3613)+COUNTIFS($D$2:D3613,D3613,$F$2:F3613,F3613)-1=1,MONTH(H3613)=MONTH(K3613)=TRUE,YEAR(H3613)=YEAR(K3613)=TRUE),((EOMONTH(H3613,0)-H3613+1)*X3613)/DAY(EOMONTH(H3613,0)),
IF(AND(F3613="Peretoe teenus",H3613&gt;=[2]an!$M$37,RANK(D3613,$D3613:$D3613)+COUNTIFS($D$2:D3613,D3613,$F$2:F3613,F3613)-1=1),X3613,
IF(AND(F3613="Peretoe teenus",H3613&lt;[2]an!$M$37,S3613&lt;&gt;"kahepoolne vajaduspõhine",RANK(D3613,$D3613:$D3613)+COUNTIFS($D$2:D3613,D3613,$F$2:F3613,F3613)-1=1),X3613,
IF(AND(F3613="Peretoe teenus",H3613&lt;[2]an!$M$37,S3613&lt;&gt;"kahepoolne vajaduspõhine",RANK(D3613,$D3613:$D3613)+COUNTIFS($D$2:D3613,D3613,$F$2:F3613,F3613)-1&gt;1),"",
IF(AND(F3613="Peretoe teenus",H3613&lt;[2]an!$M$37,S3613="kahepoolne vajaduspõhine",U3613="",RANK(D3613,$D3613:$D3613)+COUNTIFS($D$2:D3613,D3613,$F$2:F3613,F3613)-1=1),X3613,
IF(AND(F3613="Peretoe teenus",H3613&lt;[2]an!$M$37,S3613="kahepoolne vajaduspõhine",U3613="",RANK(D3613,$D3613:$D3613)+COUNTIFS($D$2:D3613,D3613,$F$2:F3613,F3613)-1&gt;1),"",
IF(AND(F3613="Peretoe teenus",H3613&lt;[2]an!$M$37,S3613="kahepoolne vajaduspõhine",U3613&lt;[2]an!$M$37,RANK(D3613,$D3613:$D3613)+COUNTIFS($D$2:D3613,D3613,$F$2:F3613,F3613)-1=1),X3613,
IF(AND(F3613="Peretoe teenus",H3613&lt;[2]an!$M$37,S3613="kahepoolne vajaduspõhine",U3613&lt;[2]an!$M$37,RANK(D3613,$D3613:$D3613)+COUNTIFS($D$2:D3613,D3613,$F$2:F3613,F3613)-1&gt;1),"",
IF(AND(F3613="Peretoe teenus",H3613&lt;[2]an!$M$37,S3613="kahepoolne vajaduspõhine",U3613&gt;=[2]an!$M$37,U3613&lt;=[2]an!$M$38,RANK(D3613,$D3613:$D3613)+COUNTIFS($D$2:D3613,D3613,$F$2:F3613,F3613)-1=1),
((EOMONTH(U3613,0)-U3613+1)*X3613)/DAY(EOMONTH(U3613,0))+(DAY(U3613)-1)*100/DAY(EOMONTH(U3613,0)),
IF(AND(F3613="Peretoe teenus",H3613&lt;[2]an!$M$37,S3613="kahepoolne vajaduspõhine",U3613&gt;=[2]an!$M$37,U3613&lt;=[2]an!$M$38,RANK(D3613,$D3613:$D3613)+COUNTIFS($D$2:D3613,D3613,$F$2:F3613,F3613)-1&gt;1),"",
IF(AND(F3613="Peretoe teenus",H3613&lt;[2]an!$M$37,S3613="kahepoolne vajaduspõhine",U3613&gt;[2]an!$M$38,RANK(D3613,$D3613:$D3613)+COUNTIFS($D$2:D3613,D3613,$F$2:F3613,F3613)-1=1),X3613,
IF(AND(F3613="Peretoe teenus",H3613&lt;[2]an!$M$37,S3613="kahepoolne vajaduspõhine",U3613&gt;[2]an!$M$38,RANK(D3613,$D3613:$D3613)+COUNTIFS($D$2:D3613,D3613,$F$2:F3613,F3613)-1&gt;1),"",X3613*W3613)))))))))))))),"")</f>
        <v/>
      </c>
      <c r="Z3613" s="18" t="str">
        <f t="shared" si="169"/>
        <v/>
      </c>
      <c r="AA3613" s="19" t="str">
        <f>IFERROR(VLOOKUP(E3613,[2]an!$A$3:$B$81,2,FALSE),"")</f>
        <v/>
      </c>
      <c r="AB3613" s="19" t="str">
        <f>IFERROR(VLOOKUP(AA3613,[2]an!$C$2:$D$16,2,FALSE),"")</f>
        <v/>
      </c>
      <c r="AC3613" s="20"/>
      <c r="AD3613" s="21" t="str">
        <f>IF(A3613=[2]an!$F$36,VLOOKUP([2]an!$F$36,[2]an!$F$36:$H$36,3,FALSE),IF(A3613=[2]an!$F$35,VLOOKUP([2]an!$F$35,[2]an!$F$35:$H$35,3,FALSE),IF(A3613=[2]an!$F$33,VLOOKUP([2]an!$F$33,[2]an!$F$33:$H$33,3,FALSE),IF(A3613=[2]an!$F$31,VLOOKUP([2]an!$F$31,[2]an!$F$31:$H$31,3,FALSE),""))))</f>
        <v/>
      </c>
    </row>
    <row r="3614" spans="6:30" x14ac:dyDescent="0.2">
      <c r="F3614" s="10"/>
      <c r="G3614" s="8" t="str">
        <f t="shared" si="170"/>
        <v/>
      </c>
      <c r="H3614" s="13"/>
      <c r="K3614" s="13"/>
      <c r="L3614" s="10"/>
      <c r="M3614" s="10"/>
      <c r="S3614" s="8" t="str">
        <f>IFERROR(VLOOKUP(D3614,[1]peretoe_teenus!$A$2:$L$2000,5,FALSE),"")</f>
        <v/>
      </c>
      <c r="U3614" s="13"/>
      <c r="V3614" s="15" t="str" cm="1">
        <f t="array" ref="V3614">IFERROR(IF(AND(F3614="Tugigrupp",RANK(K3614,$K3614:$K3614)+COUNTIFS($K$2:K3614,K3614,$L$2:L3614,L3614,$M$2:M3614,M3614,$I$2:I3614,I3614,$G$2:G3614,G3614,$F$2:F3614,F3614)-1=1),SUMPRODUCT(($F$2:$F$4154=F3614)*($G$2:$G$4154=G3614)*($K$2:$K$4154=K3614)*($I$2:$I$4154=I3614)*($L$2:$L$4154=L3614)*($M$2:$M$4154=M3614)),""),"")</f>
        <v/>
      </c>
      <c r="W3614" s="15" t="str">
        <f t="shared" si="168"/>
        <v/>
      </c>
      <c r="X3614" s="16" t="str">
        <f>IF(AND(A3614=[2]an!$G$38,F3614=[2]an!$E$40),[2]an!$G$40,IF(AND(A3614=[2]an!$G$38,F3614=[2]an!$E$41),[2]an!$G$41,IF(AND(A3614=[2]an!$G$38,F3614=[2]an!$E$39,H3614&gt;=[2]an!$M$37),[2]an!$G$39,
IF(AND(A3614=[2]an!$G$38,F3614=[2]an!$E$39,H3614&lt;[2]an!$M$37,S3614="kahepoolne vajaduspõhine",U3614=""),[2]an!$M$40,
IF(AND(A3614=[2]an!$G$38,F3614=[2]an!$E$39,H3614&lt;[2]an!$M$37,S3614="kahepoolne vajaduspõhine",U3614&lt;&gt;""),[2]an!$G$39,
IF(AND(A3614=[2]an!$G$38,F3614=[2]an!$E$39,H3614&lt;[2]an!$M$37,S3614&lt;&gt;"kahepoolne vajaduspõhine"),[2]an!$G$39,
IF(AND(A3614=[2]an!$G$38,F3614=[2]an!$E$42),[2]an!$G$42,
IF(AND(A3614=[2]an!$H$38,F3614=[2]an!$E$40),[2]an!$H$40,IF(AND(A3614=[2]an!$H$38,F3614=[2]an!$E$41),[2]an!$H$41,IF(AND(A3614=[2]an!$H$38,F3614=[2]an!$E$39,H3614&gt;=[2]an!$M$37),[2]an!$H$39,
IF(AND(A3614=[2]an!$H$38,F3614=[2]an!$E$39,H3614&lt;[2]an!$M$37,S3614="kahepoolne vajaduspõhine",U3614=""),[2]an!$M$40,
IF(AND(A3614=[2]an!$H$38,F3614=[2]an!$E$39,H3614&lt;[2]an!$M$37,S3614="kahepoolne vajaduspõhine",U3614&lt;&gt;""),[2]an!$H$39,
IF(AND(A3614=[2]an!$H$38,F3614=[2]an!$E$39,H3614&lt;[2]an!$M$37,S3614&lt;&gt;"kahepoolne vajaduspõhine"),[2]an!$H$39,
IF(AND(A3614=[2]an!$H$38,F3614=[2]an!$E$42),[2]an!$H$42,
IF(AND(A3614=[2]an!$I$38,F3614=[2]an!$E$40),[2]an!$I$40,IF(AND(A3614=[2]an!$I$38,F3614=[2]an!$E$41),[2]an!$I$41,IF(AND(A3614=[2]an!$I$38,F3614=[2]an!$E$39,H3614&gt;=[2]an!$M$37),[2]an!$I$39,
IF(AND(A3614=[2]an!$I$38,F3614=[2]an!$E$39,H3614&lt;[2]an!$M$37,S3614="kahepoolne vajaduspõhine",U3614=""),[2]an!$M$40,
IF(AND(A3614=[2]an!$I$38,F3614=[2]an!$E$39,H3614&lt;[2]an!$M$37,S3614="kahepoolne vajaduspõhine",U3614&lt;&gt;""),[2]an!$I$39,
IF(AND(A3614=[2]an!$I$38,F3614=[2]an!$E$39,H3614&lt;[2]an!$M$37,S3614&lt;&gt;"kahepoolne vajaduspõhine"),[2]an!$I$39,
IF(AND(A3614=[2]an!$I$38,F3614=[2]an!$E$42),[2]an!$I$42,
IF(AND(A3614=[2]an!$J$38,F3614=[2]an!$E$40),[2]an!$J$40,IF(AND(A3614=[2]an!$J$38,F3614=[2]an!$E$41),[2]an!$J$41,IF(AND(A3614=[2]an!$J$38,F3614=[2]an!$E$39,H3614&gt;=[2]an!$M$37),[2]an!$J$39,
IF(AND(A3614=[2]an!$J$38,F3614=[2]an!$E$39,H3614&lt;[2]an!$M$37,S3614="kahepoolne vajaduspõhine",U3614=""),[2]an!$M$40,
IF(AND(A3614=[2]an!$J$38,F3614=[2]an!$E$39,H3614&lt;[2]an!$M$37,S3614="kahepoolne vajaduspõhine",U3614&lt;&gt;""),[2]an!$J$39,
IF(AND(A3614=[2]an!$J$38,F3614=[2]an!$E$39,H3614&lt;[2]an!$M$37,S3614&lt;&gt;"kahepoolne vajaduspõhine"),[2]an!$J$39,
IF(AND(A3614=[2]an!$J$38,F3614=[2]an!$E$42),[2]an!$J$42,""))))))))))))))))))))))))))))</f>
        <v/>
      </c>
      <c r="Y3614" s="17" t="str">
        <f>IFERROR(IF(F3614="Tugigrupp",0,
IF(AND(F3614="Peretoe teenus",H3614&gt;=[2]an!$M$37,RANK(D3614,$D3614:$D3614)+COUNTIFS($D$2:D3614,D3614,$F$2:F3614,F3614)-1&gt;1),"",
IF(AND(F3614="Peretoe teenus",H3614&gt;=[2]an!$M$37,RANK(D3614,$D3614:$D3614)+COUNTIFS($D$2:D3614,D3614,$F$2:F3614,F3614)-1=1,MONTH(H3614)=MONTH(K3614)=TRUE,YEAR(H3614)=YEAR(K3614)=TRUE),((EOMONTH(H3614,0)-H3614+1)*X3614)/DAY(EOMONTH(H3614,0)),
IF(AND(F3614="Peretoe teenus",H3614&gt;=[2]an!$M$37,RANK(D3614,$D3614:$D3614)+COUNTIFS($D$2:D3614,D3614,$F$2:F3614,F3614)-1=1),X3614,
IF(AND(F3614="Peretoe teenus",H3614&lt;[2]an!$M$37,S3614&lt;&gt;"kahepoolne vajaduspõhine",RANK(D3614,$D3614:$D3614)+COUNTIFS($D$2:D3614,D3614,$F$2:F3614,F3614)-1=1),X3614,
IF(AND(F3614="Peretoe teenus",H3614&lt;[2]an!$M$37,S3614&lt;&gt;"kahepoolne vajaduspõhine",RANK(D3614,$D3614:$D3614)+COUNTIFS($D$2:D3614,D3614,$F$2:F3614,F3614)-1&gt;1),"",
IF(AND(F3614="Peretoe teenus",H3614&lt;[2]an!$M$37,S3614="kahepoolne vajaduspõhine",U3614="",RANK(D3614,$D3614:$D3614)+COUNTIFS($D$2:D3614,D3614,$F$2:F3614,F3614)-1=1),X3614,
IF(AND(F3614="Peretoe teenus",H3614&lt;[2]an!$M$37,S3614="kahepoolne vajaduspõhine",U3614="",RANK(D3614,$D3614:$D3614)+COUNTIFS($D$2:D3614,D3614,$F$2:F3614,F3614)-1&gt;1),"",
IF(AND(F3614="Peretoe teenus",H3614&lt;[2]an!$M$37,S3614="kahepoolne vajaduspõhine",U3614&lt;[2]an!$M$37,RANK(D3614,$D3614:$D3614)+COUNTIFS($D$2:D3614,D3614,$F$2:F3614,F3614)-1=1),X3614,
IF(AND(F3614="Peretoe teenus",H3614&lt;[2]an!$M$37,S3614="kahepoolne vajaduspõhine",U3614&lt;[2]an!$M$37,RANK(D3614,$D3614:$D3614)+COUNTIFS($D$2:D3614,D3614,$F$2:F3614,F3614)-1&gt;1),"",
IF(AND(F3614="Peretoe teenus",H3614&lt;[2]an!$M$37,S3614="kahepoolne vajaduspõhine",U3614&gt;=[2]an!$M$37,U3614&lt;=[2]an!$M$38,RANK(D3614,$D3614:$D3614)+COUNTIFS($D$2:D3614,D3614,$F$2:F3614,F3614)-1=1),
((EOMONTH(U3614,0)-U3614+1)*X3614)/DAY(EOMONTH(U3614,0))+(DAY(U3614)-1)*100/DAY(EOMONTH(U3614,0)),
IF(AND(F3614="Peretoe teenus",H3614&lt;[2]an!$M$37,S3614="kahepoolne vajaduspõhine",U3614&gt;=[2]an!$M$37,U3614&lt;=[2]an!$M$38,RANK(D3614,$D3614:$D3614)+COUNTIFS($D$2:D3614,D3614,$F$2:F3614,F3614)-1&gt;1),"",
IF(AND(F3614="Peretoe teenus",H3614&lt;[2]an!$M$37,S3614="kahepoolne vajaduspõhine",U3614&gt;[2]an!$M$38,RANK(D3614,$D3614:$D3614)+COUNTIFS($D$2:D3614,D3614,$F$2:F3614,F3614)-1=1),X3614,
IF(AND(F3614="Peretoe teenus",H3614&lt;[2]an!$M$37,S3614="kahepoolne vajaduspõhine",U3614&gt;[2]an!$M$38,RANK(D3614,$D3614:$D3614)+COUNTIFS($D$2:D3614,D3614,$F$2:F3614,F3614)-1&gt;1),"",X3614*W3614)))))))))))))),"")</f>
        <v/>
      </c>
      <c r="Z3614" s="18" t="str">
        <f t="shared" si="169"/>
        <v/>
      </c>
      <c r="AA3614" s="19" t="str">
        <f>IFERROR(VLOOKUP(E3614,[2]an!$A$3:$B$81,2,FALSE),"")</f>
        <v/>
      </c>
      <c r="AB3614" s="19" t="str">
        <f>IFERROR(VLOOKUP(AA3614,[2]an!$C$2:$D$16,2,FALSE),"")</f>
        <v/>
      </c>
      <c r="AC3614" s="20"/>
      <c r="AD3614" s="21" t="str">
        <f>IF(A3614=[2]an!$F$36,VLOOKUP([2]an!$F$36,[2]an!$F$36:$H$36,3,FALSE),IF(A3614=[2]an!$F$35,VLOOKUP([2]an!$F$35,[2]an!$F$35:$H$35,3,FALSE),IF(A3614=[2]an!$F$33,VLOOKUP([2]an!$F$33,[2]an!$F$33:$H$33,3,FALSE),IF(A3614=[2]an!$F$31,VLOOKUP([2]an!$F$31,[2]an!$F$31:$H$31,3,FALSE),""))))</f>
        <v/>
      </c>
    </row>
    <row r="3615" spans="6:30" x14ac:dyDescent="0.2">
      <c r="F3615" s="10"/>
      <c r="G3615" s="8" t="str">
        <f t="shared" si="170"/>
        <v/>
      </c>
      <c r="H3615" s="13"/>
      <c r="K3615" s="13"/>
      <c r="L3615" s="10"/>
      <c r="M3615" s="10"/>
      <c r="S3615" s="8" t="str">
        <f>IFERROR(VLOOKUP(D3615,[1]peretoe_teenus!$A$2:$L$2000,5,FALSE),"")</f>
        <v/>
      </c>
      <c r="U3615" s="13"/>
      <c r="V3615" s="15" t="str" cm="1">
        <f t="array" ref="V3615">IFERROR(IF(AND(F3615="Tugigrupp",RANK(K3615,$K3615:$K3615)+COUNTIFS($K$2:K3615,K3615,$L$2:L3615,L3615,$M$2:M3615,M3615,$I$2:I3615,I3615,$G$2:G3615,G3615,$F$2:F3615,F3615)-1=1),SUMPRODUCT(($F$2:$F$4154=F3615)*($G$2:$G$4154=G3615)*($K$2:$K$4154=K3615)*($I$2:$I$4154=I3615)*($L$2:$L$4154=L3615)*($M$2:$M$4154=M3615)),""),"")</f>
        <v/>
      </c>
      <c r="W3615" s="15" t="str">
        <f t="shared" si="168"/>
        <v/>
      </c>
      <c r="X3615" s="16" t="str">
        <f>IF(AND(A3615=[2]an!$G$38,F3615=[2]an!$E$40),[2]an!$G$40,IF(AND(A3615=[2]an!$G$38,F3615=[2]an!$E$41),[2]an!$G$41,IF(AND(A3615=[2]an!$G$38,F3615=[2]an!$E$39,H3615&gt;=[2]an!$M$37),[2]an!$G$39,
IF(AND(A3615=[2]an!$G$38,F3615=[2]an!$E$39,H3615&lt;[2]an!$M$37,S3615="kahepoolne vajaduspõhine",U3615=""),[2]an!$M$40,
IF(AND(A3615=[2]an!$G$38,F3615=[2]an!$E$39,H3615&lt;[2]an!$M$37,S3615="kahepoolne vajaduspõhine",U3615&lt;&gt;""),[2]an!$G$39,
IF(AND(A3615=[2]an!$G$38,F3615=[2]an!$E$39,H3615&lt;[2]an!$M$37,S3615&lt;&gt;"kahepoolne vajaduspõhine"),[2]an!$G$39,
IF(AND(A3615=[2]an!$G$38,F3615=[2]an!$E$42),[2]an!$G$42,
IF(AND(A3615=[2]an!$H$38,F3615=[2]an!$E$40),[2]an!$H$40,IF(AND(A3615=[2]an!$H$38,F3615=[2]an!$E$41),[2]an!$H$41,IF(AND(A3615=[2]an!$H$38,F3615=[2]an!$E$39,H3615&gt;=[2]an!$M$37),[2]an!$H$39,
IF(AND(A3615=[2]an!$H$38,F3615=[2]an!$E$39,H3615&lt;[2]an!$M$37,S3615="kahepoolne vajaduspõhine",U3615=""),[2]an!$M$40,
IF(AND(A3615=[2]an!$H$38,F3615=[2]an!$E$39,H3615&lt;[2]an!$M$37,S3615="kahepoolne vajaduspõhine",U3615&lt;&gt;""),[2]an!$H$39,
IF(AND(A3615=[2]an!$H$38,F3615=[2]an!$E$39,H3615&lt;[2]an!$M$37,S3615&lt;&gt;"kahepoolne vajaduspõhine"),[2]an!$H$39,
IF(AND(A3615=[2]an!$H$38,F3615=[2]an!$E$42),[2]an!$H$42,
IF(AND(A3615=[2]an!$I$38,F3615=[2]an!$E$40),[2]an!$I$40,IF(AND(A3615=[2]an!$I$38,F3615=[2]an!$E$41),[2]an!$I$41,IF(AND(A3615=[2]an!$I$38,F3615=[2]an!$E$39,H3615&gt;=[2]an!$M$37),[2]an!$I$39,
IF(AND(A3615=[2]an!$I$38,F3615=[2]an!$E$39,H3615&lt;[2]an!$M$37,S3615="kahepoolne vajaduspõhine",U3615=""),[2]an!$M$40,
IF(AND(A3615=[2]an!$I$38,F3615=[2]an!$E$39,H3615&lt;[2]an!$M$37,S3615="kahepoolne vajaduspõhine",U3615&lt;&gt;""),[2]an!$I$39,
IF(AND(A3615=[2]an!$I$38,F3615=[2]an!$E$39,H3615&lt;[2]an!$M$37,S3615&lt;&gt;"kahepoolne vajaduspõhine"),[2]an!$I$39,
IF(AND(A3615=[2]an!$I$38,F3615=[2]an!$E$42),[2]an!$I$42,
IF(AND(A3615=[2]an!$J$38,F3615=[2]an!$E$40),[2]an!$J$40,IF(AND(A3615=[2]an!$J$38,F3615=[2]an!$E$41),[2]an!$J$41,IF(AND(A3615=[2]an!$J$38,F3615=[2]an!$E$39,H3615&gt;=[2]an!$M$37),[2]an!$J$39,
IF(AND(A3615=[2]an!$J$38,F3615=[2]an!$E$39,H3615&lt;[2]an!$M$37,S3615="kahepoolne vajaduspõhine",U3615=""),[2]an!$M$40,
IF(AND(A3615=[2]an!$J$38,F3615=[2]an!$E$39,H3615&lt;[2]an!$M$37,S3615="kahepoolne vajaduspõhine",U3615&lt;&gt;""),[2]an!$J$39,
IF(AND(A3615=[2]an!$J$38,F3615=[2]an!$E$39,H3615&lt;[2]an!$M$37,S3615&lt;&gt;"kahepoolne vajaduspõhine"),[2]an!$J$39,
IF(AND(A3615=[2]an!$J$38,F3615=[2]an!$E$42),[2]an!$J$42,""))))))))))))))))))))))))))))</f>
        <v/>
      </c>
      <c r="Y3615" s="17" t="str">
        <f>IFERROR(IF(F3615="Tugigrupp",0,
IF(AND(F3615="Peretoe teenus",H3615&gt;=[2]an!$M$37,RANK(D3615,$D3615:$D3615)+COUNTIFS($D$2:D3615,D3615,$F$2:F3615,F3615)-1&gt;1),"",
IF(AND(F3615="Peretoe teenus",H3615&gt;=[2]an!$M$37,RANK(D3615,$D3615:$D3615)+COUNTIFS($D$2:D3615,D3615,$F$2:F3615,F3615)-1=1,MONTH(H3615)=MONTH(K3615)=TRUE,YEAR(H3615)=YEAR(K3615)=TRUE),((EOMONTH(H3615,0)-H3615+1)*X3615)/DAY(EOMONTH(H3615,0)),
IF(AND(F3615="Peretoe teenus",H3615&gt;=[2]an!$M$37,RANK(D3615,$D3615:$D3615)+COUNTIFS($D$2:D3615,D3615,$F$2:F3615,F3615)-1=1),X3615,
IF(AND(F3615="Peretoe teenus",H3615&lt;[2]an!$M$37,S3615&lt;&gt;"kahepoolne vajaduspõhine",RANK(D3615,$D3615:$D3615)+COUNTIFS($D$2:D3615,D3615,$F$2:F3615,F3615)-1=1),X3615,
IF(AND(F3615="Peretoe teenus",H3615&lt;[2]an!$M$37,S3615&lt;&gt;"kahepoolne vajaduspõhine",RANK(D3615,$D3615:$D3615)+COUNTIFS($D$2:D3615,D3615,$F$2:F3615,F3615)-1&gt;1),"",
IF(AND(F3615="Peretoe teenus",H3615&lt;[2]an!$M$37,S3615="kahepoolne vajaduspõhine",U3615="",RANK(D3615,$D3615:$D3615)+COUNTIFS($D$2:D3615,D3615,$F$2:F3615,F3615)-1=1),X3615,
IF(AND(F3615="Peretoe teenus",H3615&lt;[2]an!$M$37,S3615="kahepoolne vajaduspõhine",U3615="",RANK(D3615,$D3615:$D3615)+COUNTIFS($D$2:D3615,D3615,$F$2:F3615,F3615)-1&gt;1),"",
IF(AND(F3615="Peretoe teenus",H3615&lt;[2]an!$M$37,S3615="kahepoolne vajaduspõhine",U3615&lt;[2]an!$M$37,RANK(D3615,$D3615:$D3615)+COUNTIFS($D$2:D3615,D3615,$F$2:F3615,F3615)-1=1),X3615,
IF(AND(F3615="Peretoe teenus",H3615&lt;[2]an!$M$37,S3615="kahepoolne vajaduspõhine",U3615&lt;[2]an!$M$37,RANK(D3615,$D3615:$D3615)+COUNTIFS($D$2:D3615,D3615,$F$2:F3615,F3615)-1&gt;1),"",
IF(AND(F3615="Peretoe teenus",H3615&lt;[2]an!$M$37,S3615="kahepoolne vajaduspõhine",U3615&gt;=[2]an!$M$37,U3615&lt;=[2]an!$M$38,RANK(D3615,$D3615:$D3615)+COUNTIFS($D$2:D3615,D3615,$F$2:F3615,F3615)-1=1),
((EOMONTH(U3615,0)-U3615+1)*X3615)/DAY(EOMONTH(U3615,0))+(DAY(U3615)-1)*100/DAY(EOMONTH(U3615,0)),
IF(AND(F3615="Peretoe teenus",H3615&lt;[2]an!$M$37,S3615="kahepoolne vajaduspõhine",U3615&gt;=[2]an!$M$37,U3615&lt;=[2]an!$M$38,RANK(D3615,$D3615:$D3615)+COUNTIFS($D$2:D3615,D3615,$F$2:F3615,F3615)-1&gt;1),"",
IF(AND(F3615="Peretoe teenus",H3615&lt;[2]an!$M$37,S3615="kahepoolne vajaduspõhine",U3615&gt;[2]an!$M$38,RANK(D3615,$D3615:$D3615)+COUNTIFS($D$2:D3615,D3615,$F$2:F3615,F3615)-1=1),X3615,
IF(AND(F3615="Peretoe teenus",H3615&lt;[2]an!$M$37,S3615="kahepoolne vajaduspõhine",U3615&gt;[2]an!$M$38,RANK(D3615,$D3615:$D3615)+COUNTIFS($D$2:D3615,D3615,$F$2:F3615,F3615)-1&gt;1),"",X3615*W3615)))))))))))))),"")</f>
        <v/>
      </c>
      <c r="Z3615" s="18" t="str">
        <f t="shared" si="169"/>
        <v/>
      </c>
      <c r="AA3615" s="19" t="str">
        <f>IFERROR(VLOOKUP(E3615,[2]an!$A$3:$B$81,2,FALSE),"")</f>
        <v/>
      </c>
      <c r="AB3615" s="19" t="str">
        <f>IFERROR(VLOOKUP(AA3615,[2]an!$C$2:$D$16,2,FALSE),"")</f>
        <v/>
      </c>
      <c r="AC3615" s="20"/>
      <c r="AD3615" s="21" t="str">
        <f>IF(A3615=[2]an!$F$36,VLOOKUP([2]an!$F$36,[2]an!$F$36:$H$36,3,FALSE),IF(A3615=[2]an!$F$35,VLOOKUP([2]an!$F$35,[2]an!$F$35:$H$35,3,FALSE),IF(A3615=[2]an!$F$33,VLOOKUP([2]an!$F$33,[2]an!$F$33:$H$33,3,FALSE),IF(A3615=[2]an!$F$31,VLOOKUP([2]an!$F$31,[2]an!$F$31:$H$31,3,FALSE),""))))</f>
        <v/>
      </c>
    </row>
    <row r="3616" spans="6:30" x14ac:dyDescent="0.2">
      <c r="F3616" s="10"/>
      <c r="G3616" s="8" t="str">
        <f t="shared" si="170"/>
        <v/>
      </c>
      <c r="H3616" s="13"/>
      <c r="K3616" s="13"/>
      <c r="L3616" s="10"/>
      <c r="M3616" s="10"/>
      <c r="S3616" s="8" t="str">
        <f>IFERROR(VLOOKUP(D3616,[1]peretoe_teenus!$A$2:$L$2000,5,FALSE),"")</f>
        <v/>
      </c>
      <c r="U3616" s="13"/>
      <c r="V3616" s="15" t="str" cm="1">
        <f t="array" ref="V3616">IFERROR(IF(AND(F3616="Tugigrupp",RANK(K3616,$K3616:$K3616)+COUNTIFS($K$2:K3616,K3616,$L$2:L3616,L3616,$M$2:M3616,M3616,$I$2:I3616,I3616,$G$2:G3616,G3616,$F$2:F3616,F3616)-1=1),SUMPRODUCT(($F$2:$F$4154=F3616)*($G$2:$G$4154=G3616)*($K$2:$K$4154=K3616)*($I$2:$I$4154=I3616)*($L$2:$L$4154=L3616)*($M$2:$M$4154=M3616)),""),"")</f>
        <v/>
      </c>
      <c r="W3616" s="15" t="str">
        <f t="shared" si="168"/>
        <v/>
      </c>
      <c r="X3616" s="16" t="str">
        <f>IF(AND(A3616=[2]an!$G$38,F3616=[2]an!$E$40),[2]an!$G$40,IF(AND(A3616=[2]an!$G$38,F3616=[2]an!$E$41),[2]an!$G$41,IF(AND(A3616=[2]an!$G$38,F3616=[2]an!$E$39,H3616&gt;=[2]an!$M$37),[2]an!$G$39,
IF(AND(A3616=[2]an!$G$38,F3616=[2]an!$E$39,H3616&lt;[2]an!$M$37,S3616="kahepoolne vajaduspõhine",U3616=""),[2]an!$M$40,
IF(AND(A3616=[2]an!$G$38,F3616=[2]an!$E$39,H3616&lt;[2]an!$M$37,S3616="kahepoolne vajaduspõhine",U3616&lt;&gt;""),[2]an!$G$39,
IF(AND(A3616=[2]an!$G$38,F3616=[2]an!$E$39,H3616&lt;[2]an!$M$37,S3616&lt;&gt;"kahepoolne vajaduspõhine"),[2]an!$G$39,
IF(AND(A3616=[2]an!$G$38,F3616=[2]an!$E$42),[2]an!$G$42,
IF(AND(A3616=[2]an!$H$38,F3616=[2]an!$E$40),[2]an!$H$40,IF(AND(A3616=[2]an!$H$38,F3616=[2]an!$E$41),[2]an!$H$41,IF(AND(A3616=[2]an!$H$38,F3616=[2]an!$E$39,H3616&gt;=[2]an!$M$37),[2]an!$H$39,
IF(AND(A3616=[2]an!$H$38,F3616=[2]an!$E$39,H3616&lt;[2]an!$M$37,S3616="kahepoolne vajaduspõhine",U3616=""),[2]an!$M$40,
IF(AND(A3616=[2]an!$H$38,F3616=[2]an!$E$39,H3616&lt;[2]an!$M$37,S3616="kahepoolne vajaduspõhine",U3616&lt;&gt;""),[2]an!$H$39,
IF(AND(A3616=[2]an!$H$38,F3616=[2]an!$E$39,H3616&lt;[2]an!$M$37,S3616&lt;&gt;"kahepoolne vajaduspõhine"),[2]an!$H$39,
IF(AND(A3616=[2]an!$H$38,F3616=[2]an!$E$42),[2]an!$H$42,
IF(AND(A3616=[2]an!$I$38,F3616=[2]an!$E$40),[2]an!$I$40,IF(AND(A3616=[2]an!$I$38,F3616=[2]an!$E$41),[2]an!$I$41,IF(AND(A3616=[2]an!$I$38,F3616=[2]an!$E$39,H3616&gt;=[2]an!$M$37),[2]an!$I$39,
IF(AND(A3616=[2]an!$I$38,F3616=[2]an!$E$39,H3616&lt;[2]an!$M$37,S3616="kahepoolne vajaduspõhine",U3616=""),[2]an!$M$40,
IF(AND(A3616=[2]an!$I$38,F3616=[2]an!$E$39,H3616&lt;[2]an!$M$37,S3616="kahepoolne vajaduspõhine",U3616&lt;&gt;""),[2]an!$I$39,
IF(AND(A3616=[2]an!$I$38,F3616=[2]an!$E$39,H3616&lt;[2]an!$M$37,S3616&lt;&gt;"kahepoolne vajaduspõhine"),[2]an!$I$39,
IF(AND(A3616=[2]an!$I$38,F3616=[2]an!$E$42),[2]an!$I$42,
IF(AND(A3616=[2]an!$J$38,F3616=[2]an!$E$40),[2]an!$J$40,IF(AND(A3616=[2]an!$J$38,F3616=[2]an!$E$41),[2]an!$J$41,IF(AND(A3616=[2]an!$J$38,F3616=[2]an!$E$39,H3616&gt;=[2]an!$M$37),[2]an!$J$39,
IF(AND(A3616=[2]an!$J$38,F3616=[2]an!$E$39,H3616&lt;[2]an!$M$37,S3616="kahepoolne vajaduspõhine",U3616=""),[2]an!$M$40,
IF(AND(A3616=[2]an!$J$38,F3616=[2]an!$E$39,H3616&lt;[2]an!$M$37,S3616="kahepoolne vajaduspõhine",U3616&lt;&gt;""),[2]an!$J$39,
IF(AND(A3616=[2]an!$J$38,F3616=[2]an!$E$39,H3616&lt;[2]an!$M$37,S3616&lt;&gt;"kahepoolne vajaduspõhine"),[2]an!$J$39,
IF(AND(A3616=[2]an!$J$38,F3616=[2]an!$E$42),[2]an!$J$42,""))))))))))))))))))))))))))))</f>
        <v/>
      </c>
      <c r="Y3616" s="17" t="str">
        <f>IFERROR(IF(F3616="Tugigrupp",0,
IF(AND(F3616="Peretoe teenus",H3616&gt;=[2]an!$M$37,RANK(D3616,$D3616:$D3616)+COUNTIFS($D$2:D3616,D3616,$F$2:F3616,F3616)-1&gt;1),"",
IF(AND(F3616="Peretoe teenus",H3616&gt;=[2]an!$M$37,RANK(D3616,$D3616:$D3616)+COUNTIFS($D$2:D3616,D3616,$F$2:F3616,F3616)-1=1,MONTH(H3616)=MONTH(K3616)=TRUE,YEAR(H3616)=YEAR(K3616)=TRUE),((EOMONTH(H3616,0)-H3616+1)*X3616)/DAY(EOMONTH(H3616,0)),
IF(AND(F3616="Peretoe teenus",H3616&gt;=[2]an!$M$37,RANK(D3616,$D3616:$D3616)+COUNTIFS($D$2:D3616,D3616,$F$2:F3616,F3616)-1=1),X3616,
IF(AND(F3616="Peretoe teenus",H3616&lt;[2]an!$M$37,S3616&lt;&gt;"kahepoolne vajaduspõhine",RANK(D3616,$D3616:$D3616)+COUNTIFS($D$2:D3616,D3616,$F$2:F3616,F3616)-1=1),X3616,
IF(AND(F3616="Peretoe teenus",H3616&lt;[2]an!$M$37,S3616&lt;&gt;"kahepoolne vajaduspõhine",RANK(D3616,$D3616:$D3616)+COUNTIFS($D$2:D3616,D3616,$F$2:F3616,F3616)-1&gt;1),"",
IF(AND(F3616="Peretoe teenus",H3616&lt;[2]an!$M$37,S3616="kahepoolne vajaduspõhine",U3616="",RANK(D3616,$D3616:$D3616)+COUNTIFS($D$2:D3616,D3616,$F$2:F3616,F3616)-1=1),X3616,
IF(AND(F3616="Peretoe teenus",H3616&lt;[2]an!$M$37,S3616="kahepoolne vajaduspõhine",U3616="",RANK(D3616,$D3616:$D3616)+COUNTIFS($D$2:D3616,D3616,$F$2:F3616,F3616)-1&gt;1),"",
IF(AND(F3616="Peretoe teenus",H3616&lt;[2]an!$M$37,S3616="kahepoolne vajaduspõhine",U3616&lt;[2]an!$M$37,RANK(D3616,$D3616:$D3616)+COUNTIFS($D$2:D3616,D3616,$F$2:F3616,F3616)-1=1),X3616,
IF(AND(F3616="Peretoe teenus",H3616&lt;[2]an!$M$37,S3616="kahepoolne vajaduspõhine",U3616&lt;[2]an!$M$37,RANK(D3616,$D3616:$D3616)+COUNTIFS($D$2:D3616,D3616,$F$2:F3616,F3616)-1&gt;1),"",
IF(AND(F3616="Peretoe teenus",H3616&lt;[2]an!$M$37,S3616="kahepoolne vajaduspõhine",U3616&gt;=[2]an!$M$37,U3616&lt;=[2]an!$M$38,RANK(D3616,$D3616:$D3616)+COUNTIFS($D$2:D3616,D3616,$F$2:F3616,F3616)-1=1),
((EOMONTH(U3616,0)-U3616+1)*X3616)/DAY(EOMONTH(U3616,0))+(DAY(U3616)-1)*100/DAY(EOMONTH(U3616,0)),
IF(AND(F3616="Peretoe teenus",H3616&lt;[2]an!$M$37,S3616="kahepoolne vajaduspõhine",U3616&gt;=[2]an!$M$37,U3616&lt;=[2]an!$M$38,RANK(D3616,$D3616:$D3616)+COUNTIFS($D$2:D3616,D3616,$F$2:F3616,F3616)-1&gt;1),"",
IF(AND(F3616="Peretoe teenus",H3616&lt;[2]an!$M$37,S3616="kahepoolne vajaduspõhine",U3616&gt;[2]an!$M$38,RANK(D3616,$D3616:$D3616)+COUNTIFS($D$2:D3616,D3616,$F$2:F3616,F3616)-1=1),X3616,
IF(AND(F3616="Peretoe teenus",H3616&lt;[2]an!$M$37,S3616="kahepoolne vajaduspõhine",U3616&gt;[2]an!$M$38,RANK(D3616,$D3616:$D3616)+COUNTIFS($D$2:D3616,D3616,$F$2:F3616,F3616)-1&gt;1),"",X3616*W3616)))))))))))))),"")</f>
        <v/>
      </c>
      <c r="Z3616" s="18" t="str">
        <f t="shared" si="169"/>
        <v/>
      </c>
      <c r="AA3616" s="19" t="str">
        <f>IFERROR(VLOOKUP(E3616,[2]an!$A$3:$B$81,2,FALSE),"")</f>
        <v/>
      </c>
      <c r="AB3616" s="19" t="str">
        <f>IFERROR(VLOOKUP(AA3616,[2]an!$C$2:$D$16,2,FALSE),"")</f>
        <v/>
      </c>
      <c r="AC3616" s="20"/>
      <c r="AD3616" s="21" t="str">
        <f>IF(A3616=[2]an!$F$36,VLOOKUP([2]an!$F$36,[2]an!$F$36:$H$36,3,FALSE),IF(A3616=[2]an!$F$35,VLOOKUP([2]an!$F$35,[2]an!$F$35:$H$35,3,FALSE),IF(A3616=[2]an!$F$33,VLOOKUP([2]an!$F$33,[2]an!$F$33:$H$33,3,FALSE),IF(A3616=[2]an!$F$31,VLOOKUP([2]an!$F$31,[2]an!$F$31:$H$31,3,FALSE),""))))</f>
        <v/>
      </c>
    </row>
    <row r="3617" spans="6:30" x14ac:dyDescent="0.2">
      <c r="F3617" s="10"/>
      <c r="G3617" s="8" t="str">
        <f t="shared" si="170"/>
        <v/>
      </c>
      <c r="H3617" s="13"/>
      <c r="K3617" s="13"/>
      <c r="L3617" s="10"/>
      <c r="M3617" s="10"/>
      <c r="S3617" s="8" t="str">
        <f>IFERROR(VLOOKUP(D3617,[1]peretoe_teenus!$A$2:$L$2000,5,FALSE),"")</f>
        <v/>
      </c>
      <c r="U3617" s="13"/>
      <c r="V3617" s="15" t="str" cm="1">
        <f t="array" ref="V3617">IFERROR(IF(AND(F3617="Tugigrupp",RANK(K3617,$K3617:$K3617)+COUNTIFS($K$2:K3617,K3617,$L$2:L3617,L3617,$M$2:M3617,M3617,$I$2:I3617,I3617,$G$2:G3617,G3617,$F$2:F3617,F3617)-1=1),SUMPRODUCT(($F$2:$F$4154=F3617)*($G$2:$G$4154=G3617)*($K$2:$K$4154=K3617)*($I$2:$I$4154=I3617)*($L$2:$L$4154=L3617)*($M$2:$M$4154=M3617)),""),"")</f>
        <v/>
      </c>
      <c r="W3617" s="15" t="str">
        <f t="shared" si="168"/>
        <v/>
      </c>
      <c r="X3617" s="16" t="str">
        <f>IF(AND(A3617=[2]an!$G$38,F3617=[2]an!$E$40),[2]an!$G$40,IF(AND(A3617=[2]an!$G$38,F3617=[2]an!$E$41),[2]an!$G$41,IF(AND(A3617=[2]an!$G$38,F3617=[2]an!$E$39,H3617&gt;=[2]an!$M$37),[2]an!$G$39,
IF(AND(A3617=[2]an!$G$38,F3617=[2]an!$E$39,H3617&lt;[2]an!$M$37,S3617="kahepoolne vajaduspõhine",U3617=""),[2]an!$M$40,
IF(AND(A3617=[2]an!$G$38,F3617=[2]an!$E$39,H3617&lt;[2]an!$M$37,S3617="kahepoolne vajaduspõhine",U3617&lt;&gt;""),[2]an!$G$39,
IF(AND(A3617=[2]an!$G$38,F3617=[2]an!$E$39,H3617&lt;[2]an!$M$37,S3617&lt;&gt;"kahepoolne vajaduspõhine"),[2]an!$G$39,
IF(AND(A3617=[2]an!$G$38,F3617=[2]an!$E$42),[2]an!$G$42,
IF(AND(A3617=[2]an!$H$38,F3617=[2]an!$E$40),[2]an!$H$40,IF(AND(A3617=[2]an!$H$38,F3617=[2]an!$E$41),[2]an!$H$41,IF(AND(A3617=[2]an!$H$38,F3617=[2]an!$E$39,H3617&gt;=[2]an!$M$37),[2]an!$H$39,
IF(AND(A3617=[2]an!$H$38,F3617=[2]an!$E$39,H3617&lt;[2]an!$M$37,S3617="kahepoolne vajaduspõhine",U3617=""),[2]an!$M$40,
IF(AND(A3617=[2]an!$H$38,F3617=[2]an!$E$39,H3617&lt;[2]an!$M$37,S3617="kahepoolne vajaduspõhine",U3617&lt;&gt;""),[2]an!$H$39,
IF(AND(A3617=[2]an!$H$38,F3617=[2]an!$E$39,H3617&lt;[2]an!$M$37,S3617&lt;&gt;"kahepoolne vajaduspõhine"),[2]an!$H$39,
IF(AND(A3617=[2]an!$H$38,F3617=[2]an!$E$42),[2]an!$H$42,
IF(AND(A3617=[2]an!$I$38,F3617=[2]an!$E$40),[2]an!$I$40,IF(AND(A3617=[2]an!$I$38,F3617=[2]an!$E$41),[2]an!$I$41,IF(AND(A3617=[2]an!$I$38,F3617=[2]an!$E$39,H3617&gt;=[2]an!$M$37),[2]an!$I$39,
IF(AND(A3617=[2]an!$I$38,F3617=[2]an!$E$39,H3617&lt;[2]an!$M$37,S3617="kahepoolne vajaduspõhine",U3617=""),[2]an!$M$40,
IF(AND(A3617=[2]an!$I$38,F3617=[2]an!$E$39,H3617&lt;[2]an!$M$37,S3617="kahepoolne vajaduspõhine",U3617&lt;&gt;""),[2]an!$I$39,
IF(AND(A3617=[2]an!$I$38,F3617=[2]an!$E$39,H3617&lt;[2]an!$M$37,S3617&lt;&gt;"kahepoolne vajaduspõhine"),[2]an!$I$39,
IF(AND(A3617=[2]an!$I$38,F3617=[2]an!$E$42),[2]an!$I$42,
IF(AND(A3617=[2]an!$J$38,F3617=[2]an!$E$40),[2]an!$J$40,IF(AND(A3617=[2]an!$J$38,F3617=[2]an!$E$41),[2]an!$J$41,IF(AND(A3617=[2]an!$J$38,F3617=[2]an!$E$39,H3617&gt;=[2]an!$M$37),[2]an!$J$39,
IF(AND(A3617=[2]an!$J$38,F3617=[2]an!$E$39,H3617&lt;[2]an!$M$37,S3617="kahepoolne vajaduspõhine",U3617=""),[2]an!$M$40,
IF(AND(A3617=[2]an!$J$38,F3617=[2]an!$E$39,H3617&lt;[2]an!$M$37,S3617="kahepoolne vajaduspõhine",U3617&lt;&gt;""),[2]an!$J$39,
IF(AND(A3617=[2]an!$J$38,F3617=[2]an!$E$39,H3617&lt;[2]an!$M$37,S3617&lt;&gt;"kahepoolne vajaduspõhine"),[2]an!$J$39,
IF(AND(A3617=[2]an!$J$38,F3617=[2]an!$E$42),[2]an!$J$42,""))))))))))))))))))))))))))))</f>
        <v/>
      </c>
      <c r="Y3617" s="17" t="str">
        <f>IFERROR(IF(F3617="Tugigrupp",0,
IF(AND(F3617="Peretoe teenus",H3617&gt;=[2]an!$M$37,RANK(D3617,$D3617:$D3617)+COUNTIFS($D$2:D3617,D3617,$F$2:F3617,F3617)-1&gt;1),"",
IF(AND(F3617="Peretoe teenus",H3617&gt;=[2]an!$M$37,RANK(D3617,$D3617:$D3617)+COUNTIFS($D$2:D3617,D3617,$F$2:F3617,F3617)-1=1,MONTH(H3617)=MONTH(K3617)=TRUE,YEAR(H3617)=YEAR(K3617)=TRUE),((EOMONTH(H3617,0)-H3617+1)*X3617)/DAY(EOMONTH(H3617,0)),
IF(AND(F3617="Peretoe teenus",H3617&gt;=[2]an!$M$37,RANK(D3617,$D3617:$D3617)+COUNTIFS($D$2:D3617,D3617,$F$2:F3617,F3617)-1=1),X3617,
IF(AND(F3617="Peretoe teenus",H3617&lt;[2]an!$M$37,S3617&lt;&gt;"kahepoolne vajaduspõhine",RANK(D3617,$D3617:$D3617)+COUNTIFS($D$2:D3617,D3617,$F$2:F3617,F3617)-1=1),X3617,
IF(AND(F3617="Peretoe teenus",H3617&lt;[2]an!$M$37,S3617&lt;&gt;"kahepoolne vajaduspõhine",RANK(D3617,$D3617:$D3617)+COUNTIFS($D$2:D3617,D3617,$F$2:F3617,F3617)-1&gt;1),"",
IF(AND(F3617="Peretoe teenus",H3617&lt;[2]an!$M$37,S3617="kahepoolne vajaduspõhine",U3617="",RANK(D3617,$D3617:$D3617)+COUNTIFS($D$2:D3617,D3617,$F$2:F3617,F3617)-1=1),X3617,
IF(AND(F3617="Peretoe teenus",H3617&lt;[2]an!$M$37,S3617="kahepoolne vajaduspõhine",U3617="",RANK(D3617,$D3617:$D3617)+COUNTIFS($D$2:D3617,D3617,$F$2:F3617,F3617)-1&gt;1),"",
IF(AND(F3617="Peretoe teenus",H3617&lt;[2]an!$M$37,S3617="kahepoolne vajaduspõhine",U3617&lt;[2]an!$M$37,RANK(D3617,$D3617:$D3617)+COUNTIFS($D$2:D3617,D3617,$F$2:F3617,F3617)-1=1),X3617,
IF(AND(F3617="Peretoe teenus",H3617&lt;[2]an!$M$37,S3617="kahepoolne vajaduspõhine",U3617&lt;[2]an!$M$37,RANK(D3617,$D3617:$D3617)+COUNTIFS($D$2:D3617,D3617,$F$2:F3617,F3617)-1&gt;1),"",
IF(AND(F3617="Peretoe teenus",H3617&lt;[2]an!$M$37,S3617="kahepoolne vajaduspõhine",U3617&gt;=[2]an!$M$37,U3617&lt;=[2]an!$M$38,RANK(D3617,$D3617:$D3617)+COUNTIFS($D$2:D3617,D3617,$F$2:F3617,F3617)-1=1),
((EOMONTH(U3617,0)-U3617+1)*X3617)/DAY(EOMONTH(U3617,0))+(DAY(U3617)-1)*100/DAY(EOMONTH(U3617,0)),
IF(AND(F3617="Peretoe teenus",H3617&lt;[2]an!$M$37,S3617="kahepoolne vajaduspõhine",U3617&gt;=[2]an!$M$37,U3617&lt;=[2]an!$M$38,RANK(D3617,$D3617:$D3617)+COUNTIFS($D$2:D3617,D3617,$F$2:F3617,F3617)-1&gt;1),"",
IF(AND(F3617="Peretoe teenus",H3617&lt;[2]an!$M$37,S3617="kahepoolne vajaduspõhine",U3617&gt;[2]an!$M$38,RANK(D3617,$D3617:$D3617)+COUNTIFS($D$2:D3617,D3617,$F$2:F3617,F3617)-1=1),X3617,
IF(AND(F3617="Peretoe teenus",H3617&lt;[2]an!$M$37,S3617="kahepoolne vajaduspõhine",U3617&gt;[2]an!$M$38,RANK(D3617,$D3617:$D3617)+COUNTIFS($D$2:D3617,D3617,$F$2:F3617,F3617)-1&gt;1),"",X3617*W3617)))))))))))))),"")</f>
        <v/>
      </c>
      <c r="Z3617" s="18" t="str">
        <f t="shared" si="169"/>
        <v/>
      </c>
      <c r="AA3617" s="19" t="str">
        <f>IFERROR(VLOOKUP(E3617,[2]an!$A$3:$B$81,2,FALSE),"")</f>
        <v/>
      </c>
      <c r="AB3617" s="19" t="str">
        <f>IFERROR(VLOOKUP(AA3617,[2]an!$C$2:$D$16,2,FALSE),"")</f>
        <v/>
      </c>
      <c r="AC3617" s="20"/>
      <c r="AD3617" s="21" t="str">
        <f>IF(A3617=[2]an!$F$36,VLOOKUP([2]an!$F$36,[2]an!$F$36:$H$36,3,FALSE),IF(A3617=[2]an!$F$35,VLOOKUP([2]an!$F$35,[2]an!$F$35:$H$35,3,FALSE),IF(A3617=[2]an!$F$33,VLOOKUP([2]an!$F$33,[2]an!$F$33:$H$33,3,FALSE),IF(A3617=[2]an!$F$31,VLOOKUP([2]an!$F$31,[2]an!$F$31:$H$31,3,FALSE),""))))</f>
        <v/>
      </c>
    </row>
    <row r="3618" spans="6:30" x14ac:dyDescent="0.2">
      <c r="F3618" s="10"/>
      <c r="G3618" s="8" t="str">
        <f t="shared" si="170"/>
        <v/>
      </c>
      <c r="H3618" s="13"/>
      <c r="K3618" s="13"/>
      <c r="L3618" s="10"/>
      <c r="M3618" s="10"/>
      <c r="S3618" s="8" t="str">
        <f>IFERROR(VLOOKUP(D3618,[1]peretoe_teenus!$A$2:$L$2000,5,FALSE),"")</f>
        <v/>
      </c>
      <c r="U3618" s="13"/>
      <c r="V3618" s="15" t="str" cm="1">
        <f t="array" ref="V3618">IFERROR(IF(AND(F3618="Tugigrupp",RANK(K3618,$K3618:$K3618)+COUNTIFS($K$2:K3618,K3618,$L$2:L3618,L3618,$M$2:M3618,M3618,$I$2:I3618,I3618,$G$2:G3618,G3618,$F$2:F3618,F3618)-1=1),SUMPRODUCT(($F$2:$F$4154=F3618)*($G$2:$G$4154=G3618)*($K$2:$K$4154=K3618)*($I$2:$I$4154=I3618)*($L$2:$L$4154=L3618)*($M$2:$M$4154=M3618)),""),"")</f>
        <v/>
      </c>
      <c r="W3618" s="15" t="str">
        <f t="shared" si="168"/>
        <v/>
      </c>
      <c r="X3618" s="16" t="str">
        <f>IF(AND(A3618=[2]an!$G$38,F3618=[2]an!$E$40),[2]an!$G$40,IF(AND(A3618=[2]an!$G$38,F3618=[2]an!$E$41),[2]an!$G$41,IF(AND(A3618=[2]an!$G$38,F3618=[2]an!$E$39,H3618&gt;=[2]an!$M$37),[2]an!$G$39,
IF(AND(A3618=[2]an!$G$38,F3618=[2]an!$E$39,H3618&lt;[2]an!$M$37,S3618="kahepoolne vajaduspõhine",U3618=""),[2]an!$M$40,
IF(AND(A3618=[2]an!$G$38,F3618=[2]an!$E$39,H3618&lt;[2]an!$M$37,S3618="kahepoolne vajaduspõhine",U3618&lt;&gt;""),[2]an!$G$39,
IF(AND(A3618=[2]an!$G$38,F3618=[2]an!$E$39,H3618&lt;[2]an!$M$37,S3618&lt;&gt;"kahepoolne vajaduspõhine"),[2]an!$G$39,
IF(AND(A3618=[2]an!$G$38,F3618=[2]an!$E$42),[2]an!$G$42,
IF(AND(A3618=[2]an!$H$38,F3618=[2]an!$E$40),[2]an!$H$40,IF(AND(A3618=[2]an!$H$38,F3618=[2]an!$E$41),[2]an!$H$41,IF(AND(A3618=[2]an!$H$38,F3618=[2]an!$E$39,H3618&gt;=[2]an!$M$37),[2]an!$H$39,
IF(AND(A3618=[2]an!$H$38,F3618=[2]an!$E$39,H3618&lt;[2]an!$M$37,S3618="kahepoolne vajaduspõhine",U3618=""),[2]an!$M$40,
IF(AND(A3618=[2]an!$H$38,F3618=[2]an!$E$39,H3618&lt;[2]an!$M$37,S3618="kahepoolne vajaduspõhine",U3618&lt;&gt;""),[2]an!$H$39,
IF(AND(A3618=[2]an!$H$38,F3618=[2]an!$E$39,H3618&lt;[2]an!$M$37,S3618&lt;&gt;"kahepoolne vajaduspõhine"),[2]an!$H$39,
IF(AND(A3618=[2]an!$H$38,F3618=[2]an!$E$42),[2]an!$H$42,
IF(AND(A3618=[2]an!$I$38,F3618=[2]an!$E$40),[2]an!$I$40,IF(AND(A3618=[2]an!$I$38,F3618=[2]an!$E$41),[2]an!$I$41,IF(AND(A3618=[2]an!$I$38,F3618=[2]an!$E$39,H3618&gt;=[2]an!$M$37),[2]an!$I$39,
IF(AND(A3618=[2]an!$I$38,F3618=[2]an!$E$39,H3618&lt;[2]an!$M$37,S3618="kahepoolne vajaduspõhine",U3618=""),[2]an!$M$40,
IF(AND(A3618=[2]an!$I$38,F3618=[2]an!$E$39,H3618&lt;[2]an!$M$37,S3618="kahepoolne vajaduspõhine",U3618&lt;&gt;""),[2]an!$I$39,
IF(AND(A3618=[2]an!$I$38,F3618=[2]an!$E$39,H3618&lt;[2]an!$M$37,S3618&lt;&gt;"kahepoolne vajaduspõhine"),[2]an!$I$39,
IF(AND(A3618=[2]an!$I$38,F3618=[2]an!$E$42),[2]an!$I$42,
IF(AND(A3618=[2]an!$J$38,F3618=[2]an!$E$40),[2]an!$J$40,IF(AND(A3618=[2]an!$J$38,F3618=[2]an!$E$41),[2]an!$J$41,IF(AND(A3618=[2]an!$J$38,F3618=[2]an!$E$39,H3618&gt;=[2]an!$M$37),[2]an!$J$39,
IF(AND(A3618=[2]an!$J$38,F3618=[2]an!$E$39,H3618&lt;[2]an!$M$37,S3618="kahepoolne vajaduspõhine",U3618=""),[2]an!$M$40,
IF(AND(A3618=[2]an!$J$38,F3618=[2]an!$E$39,H3618&lt;[2]an!$M$37,S3618="kahepoolne vajaduspõhine",U3618&lt;&gt;""),[2]an!$J$39,
IF(AND(A3618=[2]an!$J$38,F3618=[2]an!$E$39,H3618&lt;[2]an!$M$37,S3618&lt;&gt;"kahepoolne vajaduspõhine"),[2]an!$J$39,
IF(AND(A3618=[2]an!$J$38,F3618=[2]an!$E$42),[2]an!$J$42,""))))))))))))))))))))))))))))</f>
        <v/>
      </c>
      <c r="Y3618" s="17" t="str">
        <f>IFERROR(IF(F3618="Tugigrupp",0,
IF(AND(F3618="Peretoe teenus",H3618&gt;=[2]an!$M$37,RANK(D3618,$D3618:$D3618)+COUNTIFS($D$2:D3618,D3618,$F$2:F3618,F3618)-1&gt;1),"",
IF(AND(F3618="Peretoe teenus",H3618&gt;=[2]an!$M$37,RANK(D3618,$D3618:$D3618)+COUNTIFS($D$2:D3618,D3618,$F$2:F3618,F3618)-1=1,MONTH(H3618)=MONTH(K3618)=TRUE,YEAR(H3618)=YEAR(K3618)=TRUE),((EOMONTH(H3618,0)-H3618+1)*X3618)/DAY(EOMONTH(H3618,0)),
IF(AND(F3618="Peretoe teenus",H3618&gt;=[2]an!$M$37,RANK(D3618,$D3618:$D3618)+COUNTIFS($D$2:D3618,D3618,$F$2:F3618,F3618)-1=1),X3618,
IF(AND(F3618="Peretoe teenus",H3618&lt;[2]an!$M$37,S3618&lt;&gt;"kahepoolne vajaduspõhine",RANK(D3618,$D3618:$D3618)+COUNTIFS($D$2:D3618,D3618,$F$2:F3618,F3618)-1=1),X3618,
IF(AND(F3618="Peretoe teenus",H3618&lt;[2]an!$M$37,S3618&lt;&gt;"kahepoolne vajaduspõhine",RANK(D3618,$D3618:$D3618)+COUNTIFS($D$2:D3618,D3618,$F$2:F3618,F3618)-1&gt;1),"",
IF(AND(F3618="Peretoe teenus",H3618&lt;[2]an!$M$37,S3618="kahepoolne vajaduspõhine",U3618="",RANK(D3618,$D3618:$D3618)+COUNTIFS($D$2:D3618,D3618,$F$2:F3618,F3618)-1=1),X3618,
IF(AND(F3618="Peretoe teenus",H3618&lt;[2]an!$M$37,S3618="kahepoolne vajaduspõhine",U3618="",RANK(D3618,$D3618:$D3618)+COUNTIFS($D$2:D3618,D3618,$F$2:F3618,F3618)-1&gt;1),"",
IF(AND(F3618="Peretoe teenus",H3618&lt;[2]an!$M$37,S3618="kahepoolne vajaduspõhine",U3618&lt;[2]an!$M$37,RANK(D3618,$D3618:$D3618)+COUNTIFS($D$2:D3618,D3618,$F$2:F3618,F3618)-1=1),X3618,
IF(AND(F3618="Peretoe teenus",H3618&lt;[2]an!$M$37,S3618="kahepoolne vajaduspõhine",U3618&lt;[2]an!$M$37,RANK(D3618,$D3618:$D3618)+COUNTIFS($D$2:D3618,D3618,$F$2:F3618,F3618)-1&gt;1),"",
IF(AND(F3618="Peretoe teenus",H3618&lt;[2]an!$M$37,S3618="kahepoolne vajaduspõhine",U3618&gt;=[2]an!$M$37,U3618&lt;=[2]an!$M$38,RANK(D3618,$D3618:$D3618)+COUNTIFS($D$2:D3618,D3618,$F$2:F3618,F3618)-1=1),
((EOMONTH(U3618,0)-U3618+1)*X3618)/DAY(EOMONTH(U3618,0))+(DAY(U3618)-1)*100/DAY(EOMONTH(U3618,0)),
IF(AND(F3618="Peretoe teenus",H3618&lt;[2]an!$M$37,S3618="kahepoolne vajaduspõhine",U3618&gt;=[2]an!$M$37,U3618&lt;=[2]an!$M$38,RANK(D3618,$D3618:$D3618)+COUNTIFS($D$2:D3618,D3618,$F$2:F3618,F3618)-1&gt;1),"",
IF(AND(F3618="Peretoe teenus",H3618&lt;[2]an!$M$37,S3618="kahepoolne vajaduspõhine",U3618&gt;[2]an!$M$38,RANK(D3618,$D3618:$D3618)+COUNTIFS($D$2:D3618,D3618,$F$2:F3618,F3618)-1=1),X3618,
IF(AND(F3618="Peretoe teenus",H3618&lt;[2]an!$M$37,S3618="kahepoolne vajaduspõhine",U3618&gt;[2]an!$M$38,RANK(D3618,$D3618:$D3618)+COUNTIFS($D$2:D3618,D3618,$F$2:F3618,F3618)-1&gt;1),"",X3618*W3618)))))))))))))),"")</f>
        <v/>
      </c>
      <c r="Z3618" s="18" t="str">
        <f t="shared" si="169"/>
        <v/>
      </c>
      <c r="AA3618" s="19" t="str">
        <f>IFERROR(VLOOKUP(E3618,[2]an!$A$3:$B$81,2,FALSE),"")</f>
        <v/>
      </c>
      <c r="AB3618" s="19" t="str">
        <f>IFERROR(VLOOKUP(AA3618,[2]an!$C$2:$D$16,2,FALSE),"")</f>
        <v/>
      </c>
      <c r="AC3618" s="20"/>
      <c r="AD3618" s="21" t="str">
        <f>IF(A3618=[2]an!$F$36,VLOOKUP([2]an!$F$36,[2]an!$F$36:$H$36,3,FALSE),IF(A3618=[2]an!$F$35,VLOOKUP([2]an!$F$35,[2]an!$F$35:$H$35,3,FALSE),IF(A3618=[2]an!$F$33,VLOOKUP([2]an!$F$33,[2]an!$F$33:$H$33,3,FALSE),IF(A3618=[2]an!$F$31,VLOOKUP([2]an!$F$31,[2]an!$F$31:$H$31,3,FALSE),""))))</f>
        <v/>
      </c>
    </row>
    <row r="3619" spans="6:30" x14ac:dyDescent="0.2">
      <c r="F3619" s="10"/>
      <c r="G3619" s="8" t="str">
        <f t="shared" si="170"/>
        <v/>
      </c>
      <c r="H3619" s="13"/>
      <c r="K3619" s="13"/>
      <c r="L3619" s="10"/>
      <c r="M3619" s="10"/>
      <c r="S3619" s="8" t="str">
        <f>IFERROR(VLOOKUP(D3619,[1]peretoe_teenus!$A$2:$L$2000,5,FALSE),"")</f>
        <v/>
      </c>
      <c r="U3619" s="13"/>
      <c r="V3619" s="15" t="str" cm="1">
        <f t="array" ref="V3619">IFERROR(IF(AND(F3619="Tugigrupp",RANK(K3619,$K3619:$K3619)+COUNTIFS($K$2:K3619,K3619,$L$2:L3619,L3619,$M$2:M3619,M3619,$I$2:I3619,I3619,$G$2:G3619,G3619,$F$2:F3619,F3619)-1=1),SUMPRODUCT(($F$2:$F$4154=F3619)*($G$2:$G$4154=G3619)*($K$2:$K$4154=K3619)*($I$2:$I$4154=I3619)*($L$2:$L$4154=L3619)*($M$2:$M$4154=M3619)),""),"")</f>
        <v/>
      </c>
      <c r="W3619" s="15" t="str">
        <f t="shared" si="168"/>
        <v/>
      </c>
      <c r="X3619" s="16" t="str">
        <f>IF(AND(A3619=[2]an!$G$38,F3619=[2]an!$E$40),[2]an!$G$40,IF(AND(A3619=[2]an!$G$38,F3619=[2]an!$E$41),[2]an!$G$41,IF(AND(A3619=[2]an!$G$38,F3619=[2]an!$E$39,H3619&gt;=[2]an!$M$37),[2]an!$G$39,
IF(AND(A3619=[2]an!$G$38,F3619=[2]an!$E$39,H3619&lt;[2]an!$M$37,S3619="kahepoolne vajaduspõhine",U3619=""),[2]an!$M$40,
IF(AND(A3619=[2]an!$G$38,F3619=[2]an!$E$39,H3619&lt;[2]an!$M$37,S3619="kahepoolne vajaduspõhine",U3619&lt;&gt;""),[2]an!$G$39,
IF(AND(A3619=[2]an!$G$38,F3619=[2]an!$E$39,H3619&lt;[2]an!$M$37,S3619&lt;&gt;"kahepoolne vajaduspõhine"),[2]an!$G$39,
IF(AND(A3619=[2]an!$G$38,F3619=[2]an!$E$42),[2]an!$G$42,
IF(AND(A3619=[2]an!$H$38,F3619=[2]an!$E$40),[2]an!$H$40,IF(AND(A3619=[2]an!$H$38,F3619=[2]an!$E$41),[2]an!$H$41,IF(AND(A3619=[2]an!$H$38,F3619=[2]an!$E$39,H3619&gt;=[2]an!$M$37),[2]an!$H$39,
IF(AND(A3619=[2]an!$H$38,F3619=[2]an!$E$39,H3619&lt;[2]an!$M$37,S3619="kahepoolne vajaduspõhine",U3619=""),[2]an!$M$40,
IF(AND(A3619=[2]an!$H$38,F3619=[2]an!$E$39,H3619&lt;[2]an!$M$37,S3619="kahepoolne vajaduspõhine",U3619&lt;&gt;""),[2]an!$H$39,
IF(AND(A3619=[2]an!$H$38,F3619=[2]an!$E$39,H3619&lt;[2]an!$M$37,S3619&lt;&gt;"kahepoolne vajaduspõhine"),[2]an!$H$39,
IF(AND(A3619=[2]an!$H$38,F3619=[2]an!$E$42),[2]an!$H$42,
IF(AND(A3619=[2]an!$I$38,F3619=[2]an!$E$40),[2]an!$I$40,IF(AND(A3619=[2]an!$I$38,F3619=[2]an!$E$41),[2]an!$I$41,IF(AND(A3619=[2]an!$I$38,F3619=[2]an!$E$39,H3619&gt;=[2]an!$M$37),[2]an!$I$39,
IF(AND(A3619=[2]an!$I$38,F3619=[2]an!$E$39,H3619&lt;[2]an!$M$37,S3619="kahepoolne vajaduspõhine",U3619=""),[2]an!$M$40,
IF(AND(A3619=[2]an!$I$38,F3619=[2]an!$E$39,H3619&lt;[2]an!$M$37,S3619="kahepoolne vajaduspõhine",U3619&lt;&gt;""),[2]an!$I$39,
IF(AND(A3619=[2]an!$I$38,F3619=[2]an!$E$39,H3619&lt;[2]an!$M$37,S3619&lt;&gt;"kahepoolne vajaduspõhine"),[2]an!$I$39,
IF(AND(A3619=[2]an!$I$38,F3619=[2]an!$E$42),[2]an!$I$42,
IF(AND(A3619=[2]an!$J$38,F3619=[2]an!$E$40),[2]an!$J$40,IF(AND(A3619=[2]an!$J$38,F3619=[2]an!$E$41),[2]an!$J$41,IF(AND(A3619=[2]an!$J$38,F3619=[2]an!$E$39,H3619&gt;=[2]an!$M$37),[2]an!$J$39,
IF(AND(A3619=[2]an!$J$38,F3619=[2]an!$E$39,H3619&lt;[2]an!$M$37,S3619="kahepoolne vajaduspõhine",U3619=""),[2]an!$M$40,
IF(AND(A3619=[2]an!$J$38,F3619=[2]an!$E$39,H3619&lt;[2]an!$M$37,S3619="kahepoolne vajaduspõhine",U3619&lt;&gt;""),[2]an!$J$39,
IF(AND(A3619=[2]an!$J$38,F3619=[2]an!$E$39,H3619&lt;[2]an!$M$37,S3619&lt;&gt;"kahepoolne vajaduspõhine"),[2]an!$J$39,
IF(AND(A3619=[2]an!$J$38,F3619=[2]an!$E$42),[2]an!$J$42,""))))))))))))))))))))))))))))</f>
        <v/>
      </c>
      <c r="Y3619" s="17" t="str">
        <f>IFERROR(IF(F3619="Tugigrupp",0,
IF(AND(F3619="Peretoe teenus",H3619&gt;=[2]an!$M$37,RANK(D3619,$D3619:$D3619)+COUNTIFS($D$2:D3619,D3619,$F$2:F3619,F3619)-1&gt;1),"",
IF(AND(F3619="Peretoe teenus",H3619&gt;=[2]an!$M$37,RANK(D3619,$D3619:$D3619)+COUNTIFS($D$2:D3619,D3619,$F$2:F3619,F3619)-1=1,MONTH(H3619)=MONTH(K3619)=TRUE,YEAR(H3619)=YEAR(K3619)=TRUE),((EOMONTH(H3619,0)-H3619+1)*X3619)/DAY(EOMONTH(H3619,0)),
IF(AND(F3619="Peretoe teenus",H3619&gt;=[2]an!$M$37,RANK(D3619,$D3619:$D3619)+COUNTIFS($D$2:D3619,D3619,$F$2:F3619,F3619)-1=1),X3619,
IF(AND(F3619="Peretoe teenus",H3619&lt;[2]an!$M$37,S3619&lt;&gt;"kahepoolne vajaduspõhine",RANK(D3619,$D3619:$D3619)+COUNTIFS($D$2:D3619,D3619,$F$2:F3619,F3619)-1=1),X3619,
IF(AND(F3619="Peretoe teenus",H3619&lt;[2]an!$M$37,S3619&lt;&gt;"kahepoolne vajaduspõhine",RANK(D3619,$D3619:$D3619)+COUNTIFS($D$2:D3619,D3619,$F$2:F3619,F3619)-1&gt;1),"",
IF(AND(F3619="Peretoe teenus",H3619&lt;[2]an!$M$37,S3619="kahepoolne vajaduspõhine",U3619="",RANK(D3619,$D3619:$D3619)+COUNTIFS($D$2:D3619,D3619,$F$2:F3619,F3619)-1=1),X3619,
IF(AND(F3619="Peretoe teenus",H3619&lt;[2]an!$M$37,S3619="kahepoolne vajaduspõhine",U3619="",RANK(D3619,$D3619:$D3619)+COUNTIFS($D$2:D3619,D3619,$F$2:F3619,F3619)-1&gt;1),"",
IF(AND(F3619="Peretoe teenus",H3619&lt;[2]an!$M$37,S3619="kahepoolne vajaduspõhine",U3619&lt;[2]an!$M$37,RANK(D3619,$D3619:$D3619)+COUNTIFS($D$2:D3619,D3619,$F$2:F3619,F3619)-1=1),X3619,
IF(AND(F3619="Peretoe teenus",H3619&lt;[2]an!$M$37,S3619="kahepoolne vajaduspõhine",U3619&lt;[2]an!$M$37,RANK(D3619,$D3619:$D3619)+COUNTIFS($D$2:D3619,D3619,$F$2:F3619,F3619)-1&gt;1),"",
IF(AND(F3619="Peretoe teenus",H3619&lt;[2]an!$M$37,S3619="kahepoolne vajaduspõhine",U3619&gt;=[2]an!$M$37,U3619&lt;=[2]an!$M$38,RANK(D3619,$D3619:$D3619)+COUNTIFS($D$2:D3619,D3619,$F$2:F3619,F3619)-1=1),
((EOMONTH(U3619,0)-U3619+1)*X3619)/DAY(EOMONTH(U3619,0))+(DAY(U3619)-1)*100/DAY(EOMONTH(U3619,0)),
IF(AND(F3619="Peretoe teenus",H3619&lt;[2]an!$M$37,S3619="kahepoolne vajaduspõhine",U3619&gt;=[2]an!$M$37,U3619&lt;=[2]an!$M$38,RANK(D3619,$D3619:$D3619)+COUNTIFS($D$2:D3619,D3619,$F$2:F3619,F3619)-1&gt;1),"",
IF(AND(F3619="Peretoe teenus",H3619&lt;[2]an!$M$37,S3619="kahepoolne vajaduspõhine",U3619&gt;[2]an!$M$38,RANK(D3619,$D3619:$D3619)+COUNTIFS($D$2:D3619,D3619,$F$2:F3619,F3619)-1=1),X3619,
IF(AND(F3619="Peretoe teenus",H3619&lt;[2]an!$M$37,S3619="kahepoolne vajaduspõhine",U3619&gt;[2]an!$M$38,RANK(D3619,$D3619:$D3619)+COUNTIFS($D$2:D3619,D3619,$F$2:F3619,F3619)-1&gt;1),"",X3619*W3619)))))))))))))),"")</f>
        <v/>
      </c>
      <c r="Z3619" s="18" t="str">
        <f t="shared" si="169"/>
        <v/>
      </c>
      <c r="AA3619" s="19" t="str">
        <f>IFERROR(VLOOKUP(E3619,[2]an!$A$3:$B$81,2,FALSE),"")</f>
        <v/>
      </c>
      <c r="AB3619" s="19" t="str">
        <f>IFERROR(VLOOKUP(AA3619,[2]an!$C$2:$D$16,2,FALSE),"")</f>
        <v/>
      </c>
      <c r="AC3619" s="20"/>
      <c r="AD3619" s="21" t="str">
        <f>IF(A3619=[2]an!$F$36,VLOOKUP([2]an!$F$36,[2]an!$F$36:$H$36,3,FALSE),IF(A3619=[2]an!$F$35,VLOOKUP([2]an!$F$35,[2]an!$F$35:$H$35,3,FALSE),IF(A3619=[2]an!$F$33,VLOOKUP([2]an!$F$33,[2]an!$F$33:$H$33,3,FALSE),IF(A3619=[2]an!$F$31,VLOOKUP([2]an!$F$31,[2]an!$F$31:$H$31,3,FALSE),""))))</f>
        <v/>
      </c>
    </row>
    <row r="3620" spans="6:30" x14ac:dyDescent="0.2">
      <c r="F3620" s="10"/>
      <c r="G3620" s="8" t="str">
        <f t="shared" si="170"/>
        <v/>
      </c>
      <c r="H3620" s="13"/>
      <c r="K3620" s="13"/>
      <c r="L3620" s="10"/>
      <c r="M3620" s="10"/>
      <c r="S3620" s="8" t="str">
        <f>IFERROR(VLOOKUP(D3620,[1]peretoe_teenus!$A$2:$L$2000,5,FALSE),"")</f>
        <v/>
      </c>
      <c r="U3620" s="13"/>
      <c r="V3620" s="15" t="str" cm="1">
        <f t="array" ref="V3620">IFERROR(IF(AND(F3620="Tugigrupp",RANK(K3620,$K3620:$K3620)+COUNTIFS($K$2:K3620,K3620,$L$2:L3620,L3620,$M$2:M3620,M3620,$I$2:I3620,I3620,$G$2:G3620,G3620,$F$2:F3620,F3620)-1=1),SUMPRODUCT(($F$2:$F$4154=F3620)*($G$2:$G$4154=G3620)*($K$2:$K$4154=K3620)*($I$2:$I$4154=I3620)*($L$2:$L$4154=L3620)*($M$2:$M$4154=M3620)),""),"")</f>
        <v/>
      </c>
      <c r="W3620" s="15" t="str">
        <f t="shared" si="168"/>
        <v/>
      </c>
      <c r="X3620" s="16" t="str">
        <f>IF(AND(A3620=[2]an!$G$38,F3620=[2]an!$E$40),[2]an!$G$40,IF(AND(A3620=[2]an!$G$38,F3620=[2]an!$E$41),[2]an!$G$41,IF(AND(A3620=[2]an!$G$38,F3620=[2]an!$E$39,H3620&gt;=[2]an!$M$37),[2]an!$G$39,
IF(AND(A3620=[2]an!$G$38,F3620=[2]an!$E$39,H3620&lt;[2]an!$M$37,S3620="kahepoolne vajaduspõhine",U3620=""),[2]an!$M$40,
IF(AND(A3620=[2]an!$G$38,F3620=[2]an!$E$39,H3620&lt;[2]an!$M$37,S3620="kahepoolne vajaduspõhine",U3620&lt;&gt;""),[2]an!$G$39,
IF(AND(A3620=[2]an!$G$38,F3620=[2]an!$E$39,H3620&lt;[2]an!$M$37,S3620&lt;&gt;"kahepoolne vajaduspõhine"),[2]an!$G$39,
IF(AND(A3620=[2]an!$G$38,F3620=[2]an!$E$42),[2]an!$G$42,
IF(AND(A3620=[2]an!$H$38,F3620=[2]an!$E$40),[2]an!$H$40,IF(AND(A3620=[2]an!$H$38,F3620=[2]an!$E$41),[2]an!$H$41,IF(AND(A3620=[2]an!$H$38,F3620=[2]an!$E$39,H3620&gt;=[2]an!$M$37),[2]an!$H$39,
IF(AND(A3620=[2]an!$H$38,F3620=[2]an!$E$39,H3620&lt;[2]an!$M$37,S3620="kahepoolne vajaduspõhine",U3620=""),[2]an!$M$40,
IF(AND(A3620=[2]an!$H$38,F3620=[2]an!$E$39,H3620&lt;[2]an!$M$37,S3620="kahepoolne vajaduspõhine",U3620&lt;&gt;""),[2]an!$H$39,
IF(AND(A3620=[2]an!$H$38,F3620=[2]an!$E$39,H3620&lt;[2]an!$M$37,S3620&lt;&gt;"kahepoolne vajaduspõhine"),[2]an!$H$39,
IF(AND(A3620=[2]an!$H$38,F3620=[2]an!$E$42),[2]an!$H$42,
IF(AND(A3620=[2]an!$I$38,F3620=[2]an!$E$40),[2]an!$I$40,IF(AND(A3620=[2]an!$I$38,F3620=[2]an!$E$41),[2]an!$I$41,IF(AND(A3620=[2]an!$I$38,F3620=[2]an!$E$39,H3620&gt;=[2]an!$M$37),[2]an!$I$39,
IF(AND(A3620=[2]an!$I$38,F3620=[2]an!$E$39,H3620&lt;[2]an!$M$37,S3620="kahepoolne vajaduspõhine",U3620=""),[2]an!$M$40,
IF(AND(A3620=[2]an!$I$38,F3620=[2]an!$E$39,H3620&lt;[2]an!$M$37,S3620="kahepoolne vajaduspõhine",U3620&lt;&gt;""),[2]an!$I$39,
IF(AND(A3620=[2]an!$I$38,F3620=[2]an!$E$39,H3620&lt;[2]an!$M$37,S3620&lt;&gt;"kahepoolne vajaduspõhine"),[2]an!$I$39,
IF(AND(A3620=[2]an!$I$38,F3620=[2]an!$E$42),[2]an!$I$42,
IF(AND(A3620=[2]an!$J$38,F3620=[2]an!$E$40),[2]an!$J$40,IF(AND(A3620=[2]an!$J$38,F3620=[2]an!$E$41),[2]an!$J$41,IF(AND(A3620=[2]an!$J$38,F3620=[2]an!$E$39,H3620&gt;=[2]an!$M$37),[2]an!$J$39,
IF(AND(A3620=[2]an!$J$38,F3620=[2]an!$E$39,H3620&lt;[2]an!$M$37,S3620="kahepoolne vajaduspõhine",U3620=""),[2]an!$M$40,
IF(AND(A3620=[2]an!$J$38,F3620=[2]an!$E$39,H3620&lt;[2]an!$M$37,S3620="kahepoolne vajaduspõhine",U3620&lt;&gt;""),[2]an!$J$39,
IF(AND(A3620=[2]an!$J$38,F3620=[2]an!$E$39,H3620&lt;[2]an!$M$37,S3620&lt;&gt;"kahepoolne vajaduspõhine"),[2]an!$J$39,
IF(AND(A3620=[2]an!$J$38,F3620=[2]an!$E$42),[2]an!$J$42,""))))))))))))))))))))))))))))</f>
        <v/>
      </c>
      <c r="Y3620" s="17" t="str">
        <f>IFERROR(IF(F3620="Tugigrupp",0,
IF(AND(F3620="Peretoe teenus",H3620&gt;=[2]an!$M$37,RANK(D3620,$D3620:$D3620)+COUNTIFS($D$2:D3620,D3620,$F$2:F3620,F3620)-1&gt;1),"",
IF(AND(F3620="Peretoe teenus",H3620&gt;=[2]an!$M$37,RANK(D3620,$D3620:$D3620)+COUNTIFS($D$2:D3620,D3620,$F$2:F3620,F3620)-1=1,MONTH(H3620)=MONTH(K3620)=TRUE,YEAR(H3620)=YEAR(K3620)=TRUE),((EOMONTH(H3620,0)-H3620+1)*X3620)/DAY(EOMONTH(H3620,0)),
IF(AND(F3620="Peretoe teenus",H3620&gt;=[2]an!$M$37,RANK(D3620,$D3620:$D3620)+COUNTIFS($D$2:D3620,D3620,$F$2:F3620,F3620)-1=1),X3620,
IF(AND(F3620="Peretoe teenus",H3620&lt;[2]an!$M$37,S3620&lt;&gt;"kahepoolne vajaduspõhine",RANK(D3620,$D3620:$D3620)+COUNTIFS($D$2:D3620,D3620,$F$2:F3620,F3620)-1=1),X3620,
IF(AND(F3620="Peretoe teenus",H3620&lt;[2]an!$M$37,S3620&lt;&gt;"kahepoolne vajaduspõhine",RANK(D3620,$D3620:$D3620)+COUNTIFS($D$2:D3620,D3620,$F$2:F3620,F3620)-1&gt;1),"",
IF(AND(F3620="Peretoe teenus",H3620&lt;[2]an!$M$37,S3620="kahepoolne vajaduspõhine",U3620="",RANK(D3620,$D3620:$D3620)+COUNTIFS($D$2:D3620,D3620,$F$2:F3620,F3620)-1=1),X3620,
IF(AND(F3620="Peretoe teenus",H3620&lt;[2]an!$M$37,S3620="kahepoolne vajaduspõhine",U3620="",RANK(D3620,$D3620:$D3620)+COUNTIFS($D$2:D3620,D3620,$F$2:F3620,F3620)-1&gt;1),"",
IF(AND(F3620="Peretoe teenus",H3620&lt;[2]an!$M$37,S3620="kahepoolne vajaduspõhine",U3620&lt;[2]an!$M$37,RANK(D3620,$D3620:$D3620)+COUNTIFS($D$2:D3620,D3620,$F$2:F3620,F3620)-1=1),X3620,
IF(AND(F3620="Peretoe teenus",H3620&lt;[2]an!$M$37,S3620="kahepoolne vajaduspõhine",U3620&lt;[2]an!$M$37,RANK(D3620,$D3620:$D3620)+COUNTIFS($D$2:D3620,D3620,$F$2:F3620,F3620)-1&gt;1),"",
IF(AND(F3620="Peretoe teenus",H3620&lt;[2]an!$M$37,S3620="kahepoolne vajaduspõhine",U3620&gt;=[2]an!$M$37,U3620&lt;=[2]an!$M$38,RANK(D3620,$D3620:$D3620)+COUNTIFS($D$2:D3620,D3620,$F$2:F3620,F3620)-1=1),
((EOMONTH(U3620,0)-U3620+1)*X3620)/DAY(EOMONTH(U3620,0))+(DAY(U3620)-1)*100/DAY(EOMONTH(U3620,0)),
IF(AND(F3620="Peretoe teenus",H3620&lt;[2]an!$M$37,S3620="kahepoolne vajaduspõhine",U3620&gt;=[2]an!$M$37,U3620&lt;=[2]an!$M$38,RANK(D3620,$D3620:$D3620)+COUNTIFS($D$2:D3620,D3620,$F$2:F3620,F3620)-1&gt;1),"",
IF(AND(F3620="Peretoe teenus",H3620&lt;[2]an!$M$37,S3620="kahepoolne vajaduspõhine",U3620&gt;[2]an!$M$38,RANK(D3620,$D3620:$D3620)+COUNTIFS($D$2:D3620,D3620,$F$2:F3620,F3620)-1=1),X3620,
IF(AND(F3620="Peretoe teenus",H3620&lt;[2]an!$M$37,S3620="kahepoolne vajaduspõhine",U3620&gt;[2]an!$M$38,RANK(D3620,$D3620:$D3620)+COUNTIFS($D$2:D3620,D3620,$F$2:F3620,F3620)-1&gt;1),"",X3620*W3620)))))))))))))),"")</f>
        <v/>
      </c>
      <c r="Z3620" s="18" t="str">
        <f t="shared" si="169"/>
        <v/>
      </c>
      <c r="AA3620" s="19" t="str">
        <f>IFERROR(VLOOKUP(E3620,[2]an!$A$3:$B$81,2,FALSE),"")</f>
        <v/>
      </c>
      <c r="AB3620" s="19" t="str">
        <f>IFERROR(VLOOKUP(AA3620,[2]an!$C$2:$D$16,2,FALSE),"")</f>
        <v/>
      </c>
      <c r="AC3620" s="20"/>
      <c r="AD3620" s="21" t="str">
        <f>IF(A3620=[2]an!$F$36,VLOOKUP([2]an!$F$36,[2]an!$F$36:$H$36,3,FALSE),IF(A3620=[2]an!$F$35,VLOOKUP([2]an!$F$35,[2]an!$F$35:$H$35,3,FALSE),IF(A3620=[2]an!$F$33,VLOOKUP([2]an!$F$33,[2]an!$F$33:$H$33,3,FALSE),IF(A3620=[2]an!$F$31,VLOOKUP([2]an!$F$31,[2]an!$F$31:$H$31,3,FALSE),""))))</f>
        <v/>
      </c>
    </row>
    <row r="3621" spans="6:30" x14ac:dyDescent="0.2">
      <c r="F3621" s="10"/>
      <c r="G3621" s="8" t="str">
        <f t="shared" si="170"/>
        <v/>
      </c>
      <c r="H3621" s="13"/>
      <c r="K3621" s="13"/>
      <c r="L3621" s="10"/>
      <c r="M3621" s="10"/>
      <c r="S3621" s="8" t="str">
        <f>IFERROR(VLOOKUP(D3621,[1]peretoe_teenus!$A$2:$L$2000,5,FALSE),"")</f>
        <v/>
      </c>
      <c r="U3621" s="13"/>
      <c r="V3621" s="15" t="str" cm="1">
        <f t="array" ref="V3621">IFERROR(IF(AND(F3621="Tugigrupp",RANK(K3621,$K3621:$K3621)+COUNTIFS($K$2:K3621,K3621,$L$2:L3621,L3621,$M$2:M3621,M3621,$I$2:I3621,I3621,$G$2:G3621,G3621,$F$2:F3621,F3621)-1=1),SUMPRODUCT(($F$2:$F$4154=F3621)*($G$2:$G$4154=G3621)*($K$2:$K$4154=K3621)*($I$2:$I$4154=I3621)*($L$2:$L$4154=L3621)*($M$2:$M$4154=M3621)),""),"")</f>
        <v/>
      </c>
      <c r="W3621" s="15" t="str">
        <f t="shared" si="168"/>
        <v/>
      </c>
      <c r="X3621" s="16" t="str">
        <f>IF(AND(A3621=[2]an!$G$38,F3621=[2]an!$E$40),[2]an!$G$40,IF(AND(A3621=[2]an!$G$38,F3621=[2]an!$E$41),[2]an!$G$41,IF(AND(A3621=[2]an!$G$38,F3621=[2]an!$E$39,H3621&gt;=[2]an!$M$37),[2]an!$G$39,
IF(AND(A3621=[2]an!$G$38,F3621=[2]an!$E$39,H3621&lt;[2]an!$M$37,S3621="kahepoolne vajaduspõhine",U3621=""),[2]an!$M$40,
IF(AND(A3621=[2]an!$G$38,F3621=[2]an!$E$39,H3621&lt;[2]an!$M$37,S3621="kahepoolne vajaduspõhine",U3621&lt;&gt;""),[2]an!$G$39,
IF(AND(A3621=[2]an!$G$38,F3621=[2]an!$E$39,H3621&lt;[2]an!$M$37,S3621&lt;&gt;"kahepoolne vajaduspõhine"),[2]an!$G$39,
IF(AND(A3621=[2]an!$G$38,F3621=[2]an!$E$42),[2]an!$G$42,
IF(AND(A3621=[2]an!$H$38,F3621=[2]an!$E$40),[2]an!$H$40,IF(AND(A3621=[2]an!$H$38,F3621=[2]an!$E$41),[2]an!$H$41,IF(AND(A3621=[2]an!$H$38,F3621=[2]an!$E$39,H3621&gt;=[2]an!$M$37),[2]an!$H$39,
IF(AND(A3621=[2]an!$H$38,F3621=[2]an!$E$39,H3621&lt;[2]an!$M$37,S3621="kahepoolne vajaduspõhine",U3621=""),[2]an!$M$40,
IF(AND(A3621=[2]an!$H$38,F3621=[2]an!$E$39,H3621&lt;[2]an!$M$37,S3621="kahepoolne vajaduspõhine",U3621&lt;&gt;""),[2]an!$H$39,
IF(AND(A3621=[2]an!$H$38,F3621=[2]an!$E$39,H3621&lt;[2]an!$M$37,S3621&lt;&gt;"kahepoolne vajaduspõhine"),[2]an!$H$39,
IF(AND(A3621=[2]an!$H$38,F3621=[2]an!$E$42),[2]an!$H$42,
IF(AND(A3621=[2]an!$I$38,F3621=[2]an!$E$40),[2]an!$I$40,IF(AND(A3621=[2]an!$I$38,F3621=[2]an!$E$41),[2]an!$I$41,IF(AND(A3621=[2]an!$I$38,F3621=[2]an!$E$39,H3621&gt;=[2]an!$M$37),[2]an!$I$39,
IF(AND(A3621=[2]an!$I$38,F3621=[2]an!$E$39,H3621&lt;[2]an!$M$37,S3621="kahepoolne vajaduspõhine",U3621=""),[2]an!$M$40,
IF(AND(A3621=[2]an!$I$38,F3621=[2]an!$E$39,H3621&lt;[2]an!$M$37,S3621="kahepoolne vajaduspõhine",U3621&lt;&gt;""),[2]an!$I$39,
IF(AND(A3621=[2]an!$I$38,F3621=[2]an!$E$39,H3621&lt;[2]an!$M$37,S3621&lt;&gt;"kahepoolne vajaduspõhine"),[2]an!$I$39,
IF(AND(A3621=[2]an!$I$38,F3621=[2]an!$E$42),[2]an!$I$42,
IF(AND(A3621=[2]an!$J$38,F3621=[2]an!$E$40),[2]an!$J$40,IF(AND(A3621=[2]an!$J$38,F3621=[2]an!$E$41),[2]an!$J$41,IF(AND(A3621=[2]an!$J$38,F3621=[2]an!$E$39,H3621&gt;=[2]an!$M$37),[2]an!$J$39,
IF(AND(A3621=[2]an!$J$38,F3621=[2]an!$E$39,H3621&lt;[2]an!$M$37,S3621="kahepoolne vajaduspõhine",U3621=""),[2]an!$M$40,
IF(AND(A3621=[2]an!$J$38,F3621=[2]an!$E$39,H3621&lt;[2]an!$M$37,S3621="kahepoolne vajaduspõhine",U3621&lt;&gt;""),[2]an!$J$39,
IF(AND(A3621=[2]an!$J$38,F3621=[2]an!$E$39,H3621&lt;[2]an!$M$37,S3621&lt;&gt;"kahepoolne vajaduspõhine"),[2]an!$J$39,
IF(AND(A3621=[2]an!$J$38,F3621=[2]an!$E$42),[2]an!$J$42,""))))))))))))))))))))))))))))</f>
        <v/>
      </c>
      <c r="Y3621" s="17" t="str">
        <f>IFERROR(IF(F3621="Tugigrupp",0,
IF(AND(F3621="Peretoe teenus",H3621&gt;=[2]an!$M$37,RANK(D3621,$D3621:$D3621)+COUNTIFS($D$2:D3621,D3621,$F$2:F3621,F3621)-1&gt;1),"",
IF(AND(F3621="Peretoe teenus",H3621&gt;=[2]an!$M$37,RANK(D3621,$D3621:$D3621)+COUNTIFS($D$2:D3621,D3621,$F$2:F3621,F3621)-1=1,MONTH(H3621)=MONTH(K3621)=TRUE,YEAR(H3621)=YEAR(K3621)=TRUE),((EOMONTH(H3621,0)-H3621+1)*X3621)/DAY(EOMONTH(H3621,0)),
IF(AND(F3621="Peretoe teenus",H3621&gt;=[2]an!$M$37,RANK(D3621,$D3621:$D3621)+COUNTIFS($D$2:D3621,D3621,$F$2:F3621,F3621)-1=1),X3621,
IF(AND(F3621="Peretoe teenus",H3621&lt;[2]an!$M$37,S3621&lt;&gt;"kahepoolne vajaduspõhine",RANK(D3621,$D3621:$D3621)+COUNTIFS($D$2:D3621,D3621,$F$2:F3621,F3621)-1=1),X3621,
IF(AND(F3621="Peretoe teenus",H3621&lt;[2]an!$M$37,S3621&lt;&gt;"kahepoolne vajaduspõhine",RANK(D3621,$D3621:$D3621)+COUNTIFS($D$2:D3621,D3621,$F$2:F3621,F3621)-1&gt;1),"",
IF(AND(F3621="Peretoe teenus",H3621&lt;[2]an!$M$37,S3621="kahepoolne vajaduspõhine",U3621="",RANK(D3621,$D3621:$D3621)+COUNTIFS($D$2:D3621,D3621,$F$2:F3621,F3621)-1=1),X3621,
IF(AND(F3621="Peretoe teenus",H3621&lt;[2]an!$M$37,S3621="kahepoolne vajaduspõhine",U3621="",RANK(D3621,$D3621:$D3621)+COUNTIFS($D$2:D3621,D3621,$F$2:F3621,F3621)-1&gt;1),"",
IF(AND(F3621="Peretoe teenus",H3621&lt;[2]an!$M$37,S3621="kahepoolne vajaduspõhine",U3621&lt;[2]an!$M$37,RANK(D3621,$D3621:$D3621)+COUNTIFS($D$2:D3621,D3621,$F$2:F3621,F3621)-1=1),X3621,
IF(AND(F3621="Peretoe teenus",H3621&lt;[2]an!$M$37,S3621="kahepoolne vajaduspõhine",U3621&lt;[2]an!$M$37,RANK(D3621,$D3621:$D3621)+COUNTIFS($D$2:D3621,D3621,$F$2:F3621,F3621)-1&gt;1),"",
IF(AND(F3621="Peretoe teenus",H3621&lt;[2]an!$M$37,S3621="kahepoolne vajaduspõhine",U3621&gt;=[2]an!$M$37,U3621&lt;=[2]an!$M$38,RANK(D3621,$D3621:$D3621)+COUNTIFS($D$2:D3621,D3621,$F$2:F3621,F3621)-1=1),
((EOMONTH(U3621,0)-U3621+1)*X3621)/DAY(EOMONTH(U3621,0))+(DAY(U3621)-1)*100/DAY(EOMONTH(U3621,0)),
IF(AND(F3621="Peretoe teenus",H3621&lt;[2]an!$M$37,S3621="kahepoolne vajaduspõhine",U3621&gt;=[2]an!$M$37,U3621&lt;=[2]an!$M$38,RANK(D3621,$D3621:$D3621)+COUNTIFS($D$2:D3621,D3621,$F$2:F3621,F3621)-1&gt;1),"",
IF(AND(F3621="Peretoe teenus",H3621&lt;[2]an!$M$37,S3621="kahepoolne vajaduspõhine",U3621&gt;[2]an!$M$38,RANK(D3621,$D3621:$D3621)+COUNTIFS($D$2:D3621,D3621,$F$2:F3621,F3621)-1=1),X3621,
IF(AND(F3621="Peretoe teenus",H3621&lt;[2]an!$M$37,S3621="kahepoolne vajaduspõhine",U3621&gt;[2]an!$M$38,RANK(D3621,$D3621:$D3621)+COUNTIFS($D$2:D3621,D3621,$F$2:F3621,F3621)-1&gt;1),"",X3621*W3621)))))))))))))),"")</f>
        <v/>
      </c>
      <c r="Z3621" s="18" t="str">
        <f t="shared" si="169"/>
        <v/>
      </c>
      <c r="AA3621" s="19" t="str">
        <f>IFERROR(VLOOKUP(E3621,[2]an!$A$3:$B$81,2,FALSE),"")</f>
        <v/>
      </c>
      <c r="AB3621" s="19" t="str">
        <f>IFERROR(VLOOKUP(AA3621,[2]an!$C$2:$D$16,2,FALSE),"")</f>
        <v/>
      </c>
      <c r="AC3621" s="20"/>
      <c r="AD3621" s="21" t="str">
        <f>IF(A3621=[2]an!$F$36,VLOOKUP([2]an!$F$36,[2]an!$F$36:$H$36,3,FALSE),IF(A3621=[2]an!$F$35,VLOOKUP([2]an!$F$35,[2]an!$F$35:$H$35,3,FALSE),IF(A3621=[2]an!$F$33,VLOOKUP([2]an!$F$33,[2]an!$F$33:$H$33,3,FALSE),IF(A3621=[2]an!$F$31,VLOOKUP([2]an!$F$31,[2]an!$F$31:$H$31,3,FALSE),""))))</f>
        <v/>
      </c>
    </row>
    <row r="3622" spans="6:30" x14ac:dyDescent="0.2">
      <c r="F3622" s="10"/>
      <c r="G3622" s="8" t="str">
        <f t="shared" si="170"/>
        <v/>
      </c>
      <c r="H3622" s="13"/>
      <c r="K3622" s="13"/>
      <c r="L3622" s="10"/>
      <c r="M3622" s="10"/>
      <c r="S3622" s="8" t="str">
        <f>IFERROR(VLOOKUP(D3622,[1]peretoe_teenus!$A$2:$L$2000,5,FALSE),"")</f>
        <v/>
      </c>
      <c r="U3622" s="13"/>
      <c r="V3622" s="15" t="str" cm="1">
        <f t="array" ref="V3622">IFERROR(IF(AND(F3622="Tugigrupp",RANK(K3622,$K3622:$K3622)+COUNTIFS($K$2:K3622,K3622,$L$2:L3622,L3622,$M$2:M3622,M3622,$I$2:I3622,I3622,$G$2:G3622,G3622,$F$2:F3622,F3622)-1=1),SUMPRODUCT(($F$2:$F$4154=F3622)*($G$2:$G$4154=G3622)*($K$2:$K$4154=K3622)*($I$2:$I$4154=I3622)*($L$2:$L$4154=L3622)*($M$2:$M$4154=M3622)),""),"")</f>
        <v/>
      </c>
      <c r="W3622" s="15" t="str">
        <f t="shared" si="168"/>
        <v/>
      </c>
      <c r="X3622" s="16" t="str">
        <f>IF(AND(A3622=[2]an!$G$38,F3622=[2]an!$E$40),[2]an!$G$40,IF(AND(A3622=[2]an!$G$38,F3622=[2]an!$E$41),[2]an!$G$41,IF(AND(A3622=[2]an!$G$38,F3622=[2]an!$E$39,H3622&gt;=[2]an!$M$37),[2]an!$G$39,
IF(AND(A3622=[2]an!$G$38,F3622=[2]an!$E$39,H3622&lt;[2]an!$M$37,S3622="kahepoolne vajaduspõhine",U3622=""),[2]an!$M$40,
IF(AND(A3622=[2]an!$G$38,F3622=[2]an!$E$39,H3622&lt;[2]an!$M$37,S3622="kahepoolne vajaduspõhine",U3622&lt;&gt;""),[2]an!$G$39,
IF(AND(A3622=[2]an!$G$38,F3622=[2]an!$E$39,H3622&lt;[2]an!$M$37,S3622&lt;&gt;"kahepoolne vajaduspõhine"),[2]an!$G$39,
IF(AND(A3622=[2]an!$G$38,F3622=[2]an!$E$42),[2]an!$G$42,
IF(AND(A3622=[2]an!$H$38,F3622=[2]an!$E$40),[2]an!$H$40,IF(AND(A3622=[2]an!$H$38,F3622=[2]an!$E$41),[2]an!$H$41,IF(AND(A3622=[2]an!$H$38,F3622=[2]an!$E$39,H3622&gt;=[2]an!$M$37),[2]an!$H$39,
IF(AND(A3622=[2]an!$H$38,F3622=[2]an!$E$39,H3622&lt;[2]an!$M$37,S3622="kahepoolne vajaduspõhine",U3622=""),[2]an!$M$40,
IF(AND(A3622=[2]an!$H$38,F3622=[2]an!$E$39,H3622&lt;[2]an!$M$37,S3622="kahepoolne vajaduspõhine",U3622&lt;&gt;""),[2]an!$H$39,
IF(AND(A3622=[2]an!$H$38,F3622=[2]an!$E$39,H3622&lt;[2]an!$M$37,S3622&lt;&gt;"kahepoolne vajaduspõhine"),[2]an!$H$39,
IF(AND(A3622=[2]an!$H$38,F3622=[2]an!$E$42),[2]an!$H$42,
IF(AND(A3622=[2]an!$I$38,F3622=[2]an!$E$40),[2]an!$I$40,IF(AND(A3622=[2]an!$I$38,F3622=[2]an!$E$41),[2]an!$I$41,IF(AND(A3622=[2]an!$I$38,F3622=[2]an!$E$39,H3622&gt;=[2]an!$M$37),[2]an!$I$39,
IF(AND(A3622=[2]an!$I$38,F3622=[2]an!$E$39,H3622&lt;[2]an!$M$37,S3622="kahepoolne vajaduspõhine",U3622=""),[2]an!$M$40,
IF(AND(A3622=[2]an!$I$38,F3622=[2]an!$E$39,H3622&lt;[2]an!$M$37,S3622="kahepoolne vajaduspõhine",U3622&lt;&gt;""),[2]an!$I$39,
IF(AND(A3622=[2]an!$I$38,F3622=[2]an!$E$39,H3622&lt;[2]an!$M$37,S3622&lt;&gt;"kahepoolne vajaduspõhine"),[2]an!$I$39,
IF(AND(A3622=[2]an!$I$38,F3622=[2]an!$E$42),[2]an!$I$42,
IF(AND(A3622=[2]an!$J$38,F3622=[2]an!$E$40),[2]an!$J$40,IF(AND(A3622=[2]an!$J$38,F3622=[2]an!$E$41),[2]an!$J$41,IF(AND(A3622=[2]an!$J$38,F3622=[2]an!$E$39,H3622&gt;=[2]an!$M$37),[2]an!$J$39,
IF(AND(A3622=[2]an!$J$38,F3622=[2]an!$E$39,H3622&lt;[2]an!$M$37,S3622="kahepoolne vajaduspõhine",U3622=""),[2]an!$M$40,
IF(AND(A3622=[2]an!$J$38,F3622=[2]an!$E$39,H3622&lt;[2]an!$M$37,S3622="kahepoolne vajaduspõhine",U3622&lt;&gt;""),[2]an!$J$39,
IF(AND(A3622=[2]an!$J$38,F3622=[2]an!$E$39,H3622&lt;[2]an!$M$37,S3622&lt;&gt;"kahepoolne vajaduspõhine"),[2]an!$J$39,
IF(AND(A3622=[2]an!$J$38,F3622=[2]an!$E$42),[2]an!$J$42,""))))))))))))))))))))))))))))</f>
        <v/>
      </c>
      <c r="Y3622" s="17" t="str">
        <f>IFERROR(IF(F3622="Tugigrupp",0,
IF(AND(F3622="Peretoe teenus",H3622&gt;=[2]an!$M$37,RANK(D3622,$D3622:$D3622)+COUNTIFS($D$2:D3622,D3622,$F$2:F3622,F3622)-1&gt;1),"",
IF(AND(F3622="Peretoe teenus",H3622&gt;=[2]an!$M$37,RANK(D3622,$D3622:$D3622)+COUNTIFS($D$2:D3622,D3622,$F$2:F3622,F3622)-1=1,MONTH(H3622)=MONTH(K3622)=TRUE,YEAR(H3622)=YEAR(K3622)=TRUE),((EOMONTH(H3622,0)-H3622+1)*X3622)/DAY(EOMONTH(H3622,0)),
IF(AND(F3622="Peretoe teenus",H3622&gt;=[2]an!$M$37,RANK(D3622,$D3622:$D3622)+COUNTIFS($D$2:D3622,D3622,$F$2:F3622,F3622)-1=1),X3622,
IF(AND(F3622="Peretoe teenus",H3622&lt;[2]an!$M$37,S3622&lt;&gt;"kahepoolne vajaduspõhine",RANK(D3622,$D3622:$D3622)+COUNTIFS($D$2:D3622,D3622,$F$2:F3622,F3622)-1=1),X3622,
IF(AND(F3622="Peretoe teenus",H3622&lt;[2]an!$M$37,S3622&lt;&gt;"kahepoolne vajaduspõhine",RANK(D3622,$D3622:$D3622)+COUNTIFS($D$2:D3622,D3622,$F$2:F3622,F3622)-1&gt;1),"",
IF(AND(F3622="Peretoe teenus",H3622&lt;[2]an!$M$37,S3622="kahepoolne vajaduspõhine",U3622="",RANK(D3622,$D3622:$D3622)+COUNTIFS($D$2:D3622,D3622,$F$2:F3622,F3622)-1=1),X3622,
IF(AND(F3622="Peretoe teenus",H3622&lt;[2]an!$M$37,S3622="kahepoolne vajaduspõhine",U3622="",RANK(D3622,$D3622:$D3622)+COUNTIFS($D$2:D3622,D3622,$F$2:F3622,F3622)-1&gt;1),"",
IF(AND(F3622="Peretoe teenus",H3622&lt;[2]an!$M$37,S3622="kahepoolne vajaduspõhine",U3622&lt;[2]an!$M$37,RANK(D3622,$D3622:$D3622)+COUNTIFS($D$2:D3622,D3622,$F$2:F3622,F3622)-1=1),X3622,
IF(AND(F3622="Peretoe teenus",H3622&lt;[2]an!$M$37,S3622="kahepoolne vajaduspõhine",U3622&lt;[2]an!$M$37,RANK(D3622,$D3622:$D3622)+COUNTIFS($D$2:D3622,D3622,$F$2:F3622,F3622)-1&gt;1),"",
IF(AND(F3622="Peretoe teenus",H3622&lt;[2]an!$M$37,S3622="kahepoolne vajaduspõhine",U3622&gt;=[2]an!$M$37,U3622&lt;=[2]an!$M$38,RANK(D3622,$D3622:$D3622)+COUNTIFS($D$2:D3622,D3622,$F$2:F3622,F3622)-1=1),
((EOMONTH(U3622,0)-U3622+1)*X3622)/DAY(EOMONTH(U3622,0))+(DAY(U3622)-1)*100/DAY(EOMONTH(U3622,0)),
IF(AND(F3622="Peretoe teenus",H3622&lt;[2]an!$M$37,S3622="kahepoolne vajaduspõhine",U3622&gt;=[2]an!$M$37,U3622&lt;=[2]an!$M$38,RANK(D3622,$D3622:$D3622)+COUNTIFS($D$2:D3622,D3622,$F$2:F3622,F3622)-1&gt;1),"",
IF(AND(F3622="Peretoe teenus",H3622&lt;[2]an!$M$37,S3622="kahepoolne vajaduspõhine",U3622&gt;[2]an!$M$38,RANK(D3622,$D3622:$D3622)+COUNTIFS($D$2:D3622,D3622,$F$2:F3622,F3622)-1=1),X3622,
IF(AND(F3622="Peretoe teenus",H3622&lt;[2]an!$M$37,S3622="kahepoolne vajaduspõhine",U3622&gt;[2]an!$M$38,RANK(D3622,$D3622:$D3622)+COUNTIFS($D$2:D3622,D3622,$F$2:F3622,F3622)-1&gt;1),"",X3622*W3622)))))))))))))),"")</f>
        <v/>
      </c>
      <c r="Z3622" s="18" t="str">
        <f t="shared" si="169"/>
        <v/>
      </c>
      <c r="AA3622" s="19" t="str">
        <f>IFERROR(VLOOKUP(E3622,[2]an!$A$3:$B$81,2,FALSE),"")</f>
        <v/>
      </c>
      <c r="AB3622" s="19" t="str">
        <f>IFERROR(VLOOKUP(AA3622,[2]an!$C$2:$D$16,2,FALSE),"")</f>
        <v/>
      </c>
      <c r="AC3622" s="20"/>
      <c r="AD3622" s="21" t="str">
        <f>IF(A3622=[2]an!$F$36,VLOOKUP([2]an!$F$36,[2]an!$F$36:$H$36,3,FALSE),IF(A3622=[2]an!$F$35,VLOOKUP([2]an!$F$35,[2]an!$F$35:$H$35,3,FALSE),IF(A3622=[2]an!$F$33,VLOOKUP([2]an!$F$33,[2]an!$F$33:$H$33,3,FALSE),IF(A3622=[2]an!$F$31,VLOOKUP([2]an!$F$31,[2]an!$F$31:$H$31,3,FALSE),""))))</f>
        <v/>
      </c>
    </row>
    <row r="3623" spans="6:30" x14ac:dyDescent="0.2">
      <c r="F3623" s="10"/>
      <c r="G3623" s="8" t="str">
        <f t="shared" si="170"/>
        <v/>
      </c>
      <c r="H3623" s="13"/>
      <c r="K3623" s="13"/>
      <c r="L3623" s="10"/>
      <c r="M3623" s="10"/>
      <c r="S3623" s="8" t="str">
        <f>IFERROR(VLOOKUP(D3623,[1]peretoe_teenus!$A$2:$L$2000,5,FALSE),"")</f>
        <v/>
      </c>
      <c r="U3623" s="13"/>
      <c r="V3623" s="15" t="str" cm="1">
        <f t="array" ref="V3623">IFERROR(IF(AND(F3623="Tugigrupp",RANK(K3623,$K3623:$K3623)+COUNTIFS($K$2:K3623,K3623,$L$2:L3623,L3623,$M$2:M3623,M3623,$I$2:I3623,I3623,$G$2:G3623,G3623,$F$2:F3623,F3623)-1=1),SUMPRODUCT(($F$2:$F$4154=F3623)*($G$2:$G$4154=G3623)*($K$2:$K$4154=K3623)*($I$2:$I$4154=I3623)*($L$2:$L$4154=L3623)*($M$2:$M$4154=M3623)),""),"")</f>
        <v/>
      </c>
      <c r="W3623" s="15" t="str">
        <f t="shared" si="168"/>
        <v/>
      </c>
      <c r="X3623" s="16" t="str">
        <f>IF(AND(A3623=[2]an!$G$38,F3623=[2]an!$E$40),[2]an!$G$40,IF(AND(A3623=[2]an!$G$38,F3623=[2]an!$E$41),[2]an!$G$41,IF(AND(A3623=[2]an!$G$38,F3623=[2]an!$E$39,H3623&gt;=[2]an!$M$37),[2]an!$G$39,
IF(AND(A3623=[2]an!$G$38,F3623=[2]an!$E$39,H3623&lt;[2]an!$M$37,S3623="kahepoolne vajaduspõhine",U3623=""),[2]an!$M$40,
IF(AND(A3623=[2]an!$G$38,F3623=[2]an!$E$39,H3623&lt;[2]an!$M$37,S3623="kahepoolne vajaduspõhine",U3623&lt;&gt;""),[2]an!$G$39,
IF(AND(A3623=[2]an!$G$38,F3623=[2]an!$E$39,H3623&lt;[2]an!$M$37,S3623&lt;&gt;"kahepoolne vajaduspõhine"),[2]an!$G$39,
IF(AND(A3623=[2]an!$G$38,F3623=[2]an!$E$42),[2]an!$G$42,
IF(AND(A3623=[2]an!$H$38,F3623=[2]an!$E$40),[2]an!$H$40,IF(AND(A3623=[2]an!$H$38,F3623=[2]an!$E$41),[2]an!$H$41,IF(AND(A3623=[2]an!$H$38,F3623=[2]an!$E$39,H3623&gt;=[2]an!$M$37),[2]an!$H$39,
IF(AND(A3623=[2]an!$H$38,F3623=[2]an!$E$39,H3623&lt;[2]an!$M$37,S3623="kahepoolne vajaduspõhine",U3623=""),[2]an!$M$40,
IF(AND(A3623=[2]an!$H$38,F3623=[2]an!$E$39,H3623&lt;[2]an!$M$37,S3623="kahepoolne vajaduspõhine",U3623&lt;&gt;""),[2]an!$H$39,
IF(AND(A3623=[2]an!$H$38,F3623=[2]an!$E$39,H3623&lt;[2]an!$M$37,S3623&lt;&gt;"kahepoolne vajaduspõhine"),[2]an!$H$39,
IF(AND(A3623=[2]an!$H$38,F3623=[2]an!$E$42),[2]an!$H$42,
IF(AND(A3623=[2]an!$I$38,F3623=[2]an!$E$40),[2]an!$I$40,IF(AND(A3623=[2]an!$I$38,F3623=[2]an!$E$41),[2]an!$I$41,IF(AND(A3623=[2]an!$I$38,F3623=[2]an!$E$39,H3623&gt;=[2]an!$M$37),[2]an!$I$39,
IF(AND(A3623=[2]an!$I$38,F3623=[2]an!$E$39,H3623&lt;[2]an!$M$37,S3623="kahepoolne vajaduspõhine",U3623=""),[2]an!$M$40,
IF(AND(A3623=[2]an!$I$38,F3623=[2]an!$E$39,H3623&lt;[2]an!$M$37,S3623="kahepoolne vajaduspõhine",U3623&lt;&gt;""),[2]an!$I$39,
IF(AND(A3623=[2]an!$I$38,F3623=[2]an!$E$39,H3623&lt;[2]an!$M$37,S3623&lt;&gt;"kahepoolne vajaduspõhine"),[2]an!$I$39,
IF(AND(A3623=[2]an!$I$38,F3623=[2]an!$E$42),[2]an!$I$42,
IF(AND(A3623=[2]an!$J$38,F3623=[2]an!$E$40),[2]an!$J$40,IF(AND(A3623=[2]an!$J$38,F3623=[2]an!$E$41),[2]an!$J$41,IF(AND(A3623=[2]an!$J$38,F3623=[2]an!$E$39,H3623&gt;=[2]an!$M$37),[2]an!$J$39,
IF(AND(A3623=[2]an!$J$38,F3623=[2]an!$E$39,H3623&lt;[2]an!$M$37,S3623="kahepoolne vajaduspõhine",U3623=""),[2]an!$M$40,
IF(AND(A3623=[2]an!$J$38,F3623=[2]an!$E$39,H3623&lt;[2]an!$M$37,S3623="kahepoolne vajaduspõhine",U3623&lt;&gt;""),[2]an!$J$39,
IF(AND(A3623=[2]an!$J$38,F3623=[2]an!$E$39,H3623&lt;[2]an!$M$37,S3623&lt;&gt;"kahepoolne vajaduspõhine"),[2]an!$J$39,
IF(AND(A3623=[2]an!$J$38,F3623=[2]an!$E$42),[2]an!$J$42,""))))))))))))))))))))))))))))</f>
        <v/>
      </c>
      <c r="Y3623" s="17" t="str">
        <f>IFERROR(IF(F3623="Tugigrupp",0,
IF(AND(F3623="Peretoe teenus",H3623&gt;=[2]an!$M$37,RANK(D3623,$D3623:$D3623)+COUNTIFS($D$2:D3623,D3623,$F$2:F3623,F3623)-1&gt;1),"",
IF(AND(F3623="Peretoe teenus",H3623&gt;=[2]an!$M$37,RANK(D3623,$D3623:$D3623)+COUNTIFS($D$2:D3623,D3623,$F$2:F3623,F3623)-1=1,MONTH(H3623)=MONTH(K3623)=TRUE,YEAR(H3623)=YEAR(K3623)=TRUE),((EOMONTH(H3623,0)-H3623+1)*X3623)/DAY(EOMONTH(H3623,0)),
IF(AND(F3623="Peretoe teenus",H3623&gt;=[2]an!$M$37,RANK(D3623,$D3623:$D3623)+COUNTIFS($D$2:D3623,D3623,$F$2:F3623,F3623)-1=1),X3623,
IF(AND(F3623="Peretoe teenus",H3623&lt;[2]an!$M$37,S3623&lt;&gt;"kahepoolne vajaduspõhine",RANK(D3623,$D3623:$D3623)+COUNTIFS($D$2:D3623,D3623,$F$2:F3623,F3623)-1=1),X3623,
IF(AND(F3623="Peretoe teenus",H3623&lt;[2]an!$M$37,S3623&lt;&gt;"kahepoolne vajaduspõhine",RANK(D3623,$D3623:$D3623)+COUNTIFS($D$2:D3623,D3623,$F$2:F3623,F3623)-1&gt;1),"",
IF(AND(F3623="Peretoe teenus",H3623&lt;[2]an!$M$37,S3623="kahepoolne vajaduspõhine",U3623="",RANK(D3623,$D3623:$D3623)+COUNTIFS($D$2:D3623,D3623,$F$2:F3623,F3623)-1=1),X3623,
IF(AND(F3623="Peretoe teenus",H3623&lt;[2]an!$M$37,S3623="kahepoolne vajaduspõhine",U3623="",RANK(D3623,$D3623:$D3623)+COUNTIFS($D$2:D3623,D3623,$F$2:F3623,F3623)-1&gt;1),"",
IF(AND(F3623="Peretoe teenus",H3623&lt;[2]an!$M$37,S3623="kahepoolne vajaduspõhine",U3623&lt;[2]an!$M$37,RANK(D3623,$D3623:$D3623)+COUNTIFS($D$2:D3623,D3623,$F$2:F3623,F3623)-1=1),X3623,
IF(AND(F3623="Peretoe teenus",H3623&lt;[2]an!$M$37,S3623="kahepoolne vajaduspõhine",U3623&lt;[2]an!$M$37,RANK(D3623,$D3623:$D3623)+COUNTIFS($D$2:D3623,D3623,$F$2:F3623,F3623)-1&gt;1),"",
IF(AND(F3623="Peretoe teenus",H3623&lt;[2]an!$M$37,S3623="kahepoolne vajaduspõhine",U3623&gt;=[2]an!$M$37,U3623&lt;=[2]an!$M$38,RANK(D3623,$D3623:$D3623)+COUNTIFS($D$2:D3623,D3623,$F$2:F3623,F3623)-1=1),
((EOMONTH(U3623,0)-U3623+1)*X3623)/DAY(EOMONTH(U3623,0))+(DAY(U3623)-1)*100/DAY(EOMONTH(U3623,0)),
IF(AND(F3623="Peretoe teenus",H3623&lt;[2]an!$M$37,S3623="kahepoolne vajaduspõhine",U3623&gt;=[2]an!$M$37,U3623&lt;=[2]an!$M$38,RANK(D3623,$D3623:$D3623)+COUNTIFS($D$2:D3623,D3623,$F$2:F3623,F3623)-1&gt;1),"",
IF(AND(F3623="Peretoe teenus",H3623&lt;[2]an!$M$37,S3623="kahepoolne vajaduspõhine",U3623&gt;[2]an!$M$38,RANK(D3623,$D3623:$D3623)+COUNTIFS($D$2:D3623,D3623,$F$2:F3623,F3623)-1=1),X3623,
IF(AND(F3623="Peretoe teenus",H3623&lt;[2]an!$M$37,S3623="kahepoolne vajaduspõhine",U3623&gt;[2]an!$M$38,RANK(D3623,$D3623:$D3623)+COUNTIFS($D$2:D3623,D3623,$F$2:F3623,F3623)-1&gt;1),"",X3623*W3623)))))))))))))),"")</f>
        <v/>
      </c>
      <c r="Z3623" s="18" t="str">
        <f t="shared" si="169"/>
        <v/>
      </c>
      <c r="AA3623" s="19" t="str">
        <f>IFERROR(VLOOKUP(E3623,[2]an!$A$3:$B$81,2,FALSE),"")</f>
        <v/>
      </c>
      <c r="AB3623" s="19" t="str">
        <f>IFERROR(VLOOKUP(AA3623,[2]an!$C$2:$D$16,2,FALSE),"")</f>
        <v/>
      </c>
      <c r="AC3623" s="20"/>
      <c r="AD3623" s="21" t="str">
        <f>IF(A3623=[2]an!$F$36,VLOOKUP([2]an!$F$36,[2]an!$F$36:$H$36,3,FALSE),IF(A3623=[2]an!$F$35,VLOOKUP([2]an!$F$35,[2]an!$F$35:$H$35,3,FALSE),IF(A3623=[2]an!$F$33,VLOOKUP([2]an!$F$33,[2]an!$F$33:$H$33,3,FALSE),IF(A3623=[2]an!$F$31,VLOOKUP([2]an!$F$31,[2]an!$F$31:$H$31,3,FALSE),""))))</f>
        <v/>
      </c>
    </row>
    <row r="3624" spans="6:30" x14ac:dyDescent="0.2">
      <c r="F3624" s="10"/>
      <c r="G3624" s="8" t="str">
        <f t="shared" si="170"/>
        <v/>
      </c>
      <c r="H3624" s="13"/>
      <c r="K3624" s="13"/>
      <c r="L3624" s="10"/>
      <c r="M3624" s="10"/>
      <c r="S3624" s="8" t="str">
        <f>IFERROR(VLOOKUP(D3624,[1]peretoe_teenus!$A$2:$L$2000,5,FALSE),"")</f>
        <v/>
      </c>
      <c r="U3624" s="13"/>
      <c r="V3624" s="15" t="str" cm="1">
        <f t="array" ref="V3624">IFERROR(IF(AND(F3624="Tugigrupp",RANK(K3624,$K3624:$K3624)+COUNTIFS($K$2:K3624,K3624,$L$2:L3624,L3624,$M$2:M3624,M3624,$I$2:I3624,I3624,$G$2:G3624,G3624,$F$2:F3624,F3624)-1=1),SUMPRODUCT(($F$2:$F$4154=F3624)*($G$2:$G$4154=G3624)*($K$2:$K$4154=K3624)*($I$2:$I$4154=I3624)*($L$2:$L$4154=L3624)*($M$2:$M$4154=M3624)),""),"")</f>
        <v/>
      </c>
      <c r="W3624" s="15" t="str">
        <f t="shared" si="168"/>
        <v/>
      </c>
      <c r="X3624" s="16" t="str">
        <f>IF(AND(A3624=[2]an!$G$38,F3624=[2]an!$E$40),[2]an!$G$40,IF(AND(A3624=[2]an!$G$38,F3624=[2]an!$E$41),[2]an!$G$41,IF(AND(A3624=[2]an!$G$38,F3624=[2]an!$E$39,H3624&gt;=[2]an!$M$37),[2]an!$G$39,
IF(AND(A3624=[2]an!$G$38,F3624=[2]an!$E$39,H3624&lt;[2]an!$M$37,S3624="kahepoolne vajaduspõhine",U3624=""),[2]an!$M$40,
IF(AND(A3624=[2]an!$G$38,F3624=[2]an!$E$39,H3624&lt;[2]an!$M$37,S3624="kahepoolne vajaduspõhine",U3624&lt;&gt;""),[2]an!$G$39,
IF(AND(A3624=[2]an!$G$38,F3624=[2]an!$E$39,H3624&lt;[2]an!$M$37,S3624&lt;&gt;"kahepoolne vajaduspõhine"),[2]an!$G$39,
IF(AND(A3624=[2]an!$G$38,F3624=[2]an!$E$42),[2]an!$G$42,
IF(AND(A3624=[2]an!$H$38,F3624=[2]an!$E$40),[2]an!$H$40,IF(AND(A3624=[2]an!$H$38,F3624=[2]an!$E$41),[2]an!$H$41,IF(AND(A3624=[2]an!$H$38,F3624=[2]an!$E$39,H3624&gt;=[2]an!$M$37),[2]an!$H$39,
IF(AND(A3624=[2]an!$H$38,F3624=[2]an!$E$39,H3624&lt;[2]an!$M$37,S3624="kahepoolne vajaduspõhine",U3624=""),[2]an!$M$40,
IF(AND(A3624=[2]an!$H$38,F3624=[2]an!$E$39,H3624&lt;[2]an!$M$37,S3624="kahepoolne vajaduspõhine",U3624&lt;&gt;""),[2]an!$H$39,
IF(AND(A3624=[2]an!$H$38,F3624=[2]an!$E$39,H3624&lt;[2]an!$M$37,S3624&lt;&gt;"kahepoolne vajaduspõhine"),[2]an!$H$39,
IF(AND(A3624=[2]an!$H$38,F3624=[2]an!$E$42),[2]an!$H$42,
IF(AND(A3624=[2]an!$I$38,F3624=[2]an!$E$40),[2]an!$I$40,IF(AND(A3624=[2]an!$I$38,F3624=[2]an!$E$41),[2]an!$I$41,IF(AND(A3624=[2]an!$I$38,F3624=[2]an!$E$39,H3624&gt;=[2]an!$M$37),[2]an!$I$39,
IF(AND(A3624=[2]an!$I$38,F3624=[2]an!$E$39,H3624&lt;[2]an!$M$37,S3624="kahepoolne vajaduspõhine",U3624=""),[2]an!$M$40,
IF(AND(A3624=[2]an!$I$38,F3624=[2]an!$E$39,H3624&lt;[2]an!$M$37,S3624="kahepoolne vajaduspõhine",U3624&lt;&gt;""),[2]an!$I$39,
IF(AND(A3624=[2]an!$I$38,F3624=[2]an!$E$39,H3624&lt;[2]an!$M$37,S3624&lt;&gt;"kahepoolne vajaduspõhine"),[2]an!$I$39,
IF(AND(A3624=[2]an!$I$38,F3624=[2]an!$E$42),[2]an!$I$42,
IF(AND(A3624=[2]an!$J$38,F3624=[2]an!$E$40),[2]an!$J$40,IF(AND(A3624=[2]an!$J$38,F3624=[2]an!$E$41),[2]an!$J$41,IF(AND(A3624=[2]an!$J$38,F3624=[2]an!$E$39,H3624&gt;=[2]an!$M$37),[2]an!$J$39,
IF(AND(A3624=[2]an!$J$38,F3624=[2]an!$E$39,H3624&lt;[2]an!$M$37,S3624="kahepoolne vajaduspõhine",U3624=""),[2]an!$M$40,
IF(AND(A3624=[2]an!$J$38,F3624=[2]an!$E$39,H3624&lt;[2]an!$M$37,S3624="kahepoolne vajaduspõhine",U3624&lt;&gt;""),[2]an!$J$39,
IF(AND(A3624=[2]an!$J$38,F3624=[2]an!$E$39,H3624&lt;[2]an!$M$37,S3624&lt;&gt;"kahepoolne vajaduspõhine"),[2]an!$J$39,
IF(AND(A3624=[2]an!$J$38,F3624=[2]an!$E$42),[2]an!$J$42,""))))))))))))))))))))))))))))</f>
        <v/>
      </c>
      <c r="Y3624" s="17" t="str">
        <f>IFERROR(IF(F3624="Tugigrupp",0,
IF(AND(F3624="Peretoe teenus",H3624&gt;=[2]an!$M$37,RANK(D3624,$D3624:$D3624)+COUNTIFS($D$2:D3624,D3624,$F$2:F3624,F3624)-1&gt;1),"",
IF(AND(F3624="Peretoe teenus",H3624&gt;=[2]an!$M$37,RANK(D3624,$D3624:$D3624)+COUNTIFS($D$2:D3624,D3624,$F$2:F3624,F3624)-1=1,MONTH(H3624)=MONTH(K3624)=TRUE,YEAR(H3624)=YEAR(K3624)=TRUE),((EOMONTH(H3624,0)-H3624+1)*X3624)/DAY(EOMONTH(H3624,0)),
IF(AND(F3624="Peretoe teenus",H3624&gt;=[2]an!$M$37,RANK(D3624,$D3624:$D3624)+COUNTIFS($D$2:D3624,D3624,$F$2:F3624,F3624)-1=1),X3624,
IF(AND(F3624="Peretoe teenus",H3624&lt;[2]an!$M$37,S3624&lt;&gt;"kahepoolne vajaduspõhine",RANK(D3624,$D3624:$D3624)+COUNTIFS($D$2:D3624,D3624,$F$2:F3624,F3624)-1=1),X3624,
IF(AND(F3624="Peretoe teenus",H3624&lt;[2]an!$M$37,S3624&lt;&gt;"kahepoolne vajaduspõhine",RANK(D3624,$D3624:$D3624)+COUNTIFS($D$2:D3624,D3624,$F$2:F3624,F3624)-1&gt;1),"",
IF(AND(F3624="Peretoe teenus",H3624&lt;[2]an!$M$37,S3624="kahepoolne vajaduspõhine",U3624="",RANK(D3624,$D3624:$D3624)+COUNTIFS($D$2:D3624,D3624,$F$2:F3624,F3624)-1=1),X3624,
IF(AND(F3624="Peretoe teenus",H3624&lt;[2]an!$M$37,S3624="kahepoolne vajaduspõhine",U3624="",RANK(D3624,$D3624:$D3624)+COUNTIFS($D$2:D3624,D3624,$F$2:F3624,F3624)-1&gt;1),"",
IF(AND(F3624="Peretoe teenus",H3624&lt;[2]an!$M$37,S3624="kahepoolne vajaduspõhine",U3624&lt;[2]an!$M$37,RANK(D3624,$D3624:$D3624)+COUNTIFS($D$2:D3624,D3624,$F$2:F3624,F3624)-1=1),X3624,
IF(AND(F3624="Peretoe teenus",H3624&lt;[2]an!$M$37,S3624="kahepoolne vajaduspõhine",U3624&lt;[2]an!$M$37,RANK(D3624,$D3624:$D3624)+COUNTIFS($D$2:D3624,D3624,$F$2:F3624,F3624)-1&gt;1),"",
IF(AND(F3624="Peretoe teenus",H3624&lt;[2]an!$M$37,S3624="kahepoolne vajaduspõhine",U3624&gt;=[2]an!$M$37,U3624&lt;=[2]an!$M$38,RANK(D3624,$D3624:$D3624)+COUNTIFS($D$2:D3624,D3624,$F$2:F3624,F3624)-1=1),
((EOMONTH(U3624,0)-U3624+1)*X3624)/DAY(EOMONTH(U3624,0))+(DAY(U3624)-1)*100/DAY(EOMONTH(U3624,0)),
IF(AND(F3624="Peretoe teenus",H3624&lt;[2]an!$M$37,S3624="kahepoolne vajaduspõhine",U3624&gt;=[2]an!$M$37,U3624&lt;=[2]an!$M$38,RANK(D3624,$D3624:$D3624)+COUNTIFS($D$2:D3624,D3624,$F$2:F3624,F3624)-1&gt;1),"",
IF(AND(F3624="Peretoe teenus",H3624&lt;[2]an!$M$37,S3624="kahepoolne vajaduspõhine",U3624&gt;[2]an!$M$38,RANK(D3624,$D3624:$D3624)+COUNTIFS($D$2:D3624,D3624,$F$2:F3624,F3624)-1=1),X3624,
IF(AND(F3624="Peretoe teenus",H3624&lt;[2]an!$M$37,S3624="kahepoolne vajaduspõhine",U3624&gt;[2]an!$M$38,RANK(D3624,$D3624:$D3624)+COUNTIFS($D$2:D3624,D3624,$F$2:F3624,F3624)-1&gt;1),"",X3624*W3624)))))))))))))),"")</f>
        <v/>
      </c>
      <c r="Z3624" s="18" t="str">
        <f t="shared" si="169"/>
        <v/>
      </c>
      <c r="AA3624" s="19" t="str">
        <f>IFERROR(VLOOKUP(E3624,[2]an!$A$3:$B$81,2,FALSE),"")</f>
        <v/>
      </c>
      <c r="AB3624" s="19" t="str">
        <f>IFERROR(VLOOKUP(AA3624,[2]an!$C$2:$D$16,2,FALSE),"")</f>
        <v/>
      </c>
      <c r="AC3624" s="20"/>
      <c r="AD3624" s="21" t="str">
        <f>IF(A3624=[2]an!$F$36,VLOOKUP([2]an!$F$36,[2]an!$F$36:$H$36,3,FALSE),IF(A3624=[2]an!$F$35,VLOOKUP([2]an!$F$35,[2]an!$F$35:$H$35,3,FALSE),IF(A3624=[2]an!$F$33,VLOOKUP([2]an!$F$33,[2]an!$F$33:$H$33,3,FALSE),IF(A3624=[2]an!$F$31,VLOOKUP([2]an!$F$31,[2]an!$F$31:$H$31,3,FALSE),""))))</f>
        <v/>
      </c>
    </row>
    <row r="3625" spans="6:30" x14ac:dyDescent="0.2">
      <c r="F3625" s="10"/>
      <c r="G3625" s="8" t="str">
        <f t="shared" si="170"/>
        <v/>
      </c>
      <c r="H3625" s="13"/>
      <c r="K3625" s="13"/>
      <c r="L3625" s="10"/>
      <c r="M3625" s="10"/>
      <c r="S3625" s="8" t="str">
        <f>IFERROR(VLOOKUP(D3625,[1]peretoe_teenus!$A$2:$L$2000,5,FALSE),"")</f>
        <v/>
      </c>
      <c r="U3625" s="13"/>
      <c r="V3625" s="15" t="str" cm="1">
        <f t="array" ref="V3625">IFERROR(IF(AND(F3625="Tugigrupp",RANK(K3625,$K3625:$K3625)+COUNTIFS($K$2:K3625,K3625,$L$2:L3625,L3625,$M$2:M3625,M3625,$I$2:I3625,I3625,$G$2:G3625,G3625,$F$2:F3625,F3625)-1=1),SUMPRODUCT(($F$2:$F$4154=F3625)*($G$2:$G$4154=G3625)*($K$2:$K$4154=K3625)*($I$2:$I$4154=I3625)*($L$2:$L$4154=L3625)*($M$2:$M$4154=M3625)),""),"")</f>
        <v/>
      </c>
      <c r="W3625" s="15" t="str">
        <f t="shared" si="168"/>
        <v/>
      </c>
      <c r="X3625" s="16" t="str">
        <f>IF(AND(A3625=[2]an!$G$38,F3625=[2]an!$E$40),[2]an!$G$40,IF(AND(A3625=[2]an!$G$38,F3625=[2]an!$E$41),[2]an!$G$41,IF(AND(A3625=[2]an!$G$38,F3625=[2]an!$E$39,H3625&gt;=[2]an!$M$37),[2]an!$G$39,
IF(AND(A3625=[2]an!$G$38,F3625=[2]an!$E$39,H3625&lt;[2]an!$M$37,S3625="kahepoolne vajaduspõhine",U3625=""),[2]an!$M$40,
IF(AND(A3625=[2]an!$G$38,F3625=[2]an!$E$39,H3625&lt;[2]an!$M$37,S3625="kahepoolne vajaduspõhine",U3625&lt;&gt;""),[2]an!$G$39,
IF(AND(A3625=[2]an!$G$38,F3625=[2]an!$E$39,H3625&lt;[2]an!$M$37,S3625&lt;&gt;"kahepoolne vajaduspõhine"),[2]an!$G$39,
IF(AND(A3625=[2]an!$G$38,F3625=[2]an!$E$42),[2]an!$G$42,
IF(AND(A3625=[2]an!$H$38,F3625=[2]an!$E$40),[2]an!$H$40,IF(AND(A3625=[2]an!$H$38,F3625=[2]an!$E$41),[2]an!$H$41,IF(AND(A3625=[2]an!$H$38,F3625=[2]an!$E$39,H3625&gt;=[2]an!$M$37),[2]an!$H$39,
IF(AND(A3625=[2]an!$H$38,F3625=[2]an!$E$39,H3625&lt;[2]an!$M$37,S3625="kahepoolne vajaduspõhine",U3625=""),[2]an!$M$40,
IF(AND(A3625=[2]an!$H$38,F3625=[2]an!$E$39,H3625&lt;[2]an!$M$37,S3625="kahepoolne vajaduspõhine",U3625&lt;&gt;""),[2]an!$H$39,
IF(AND(A3625=[2]an!$H$38,F3625=[2]an!$E$39,H3625&lt;[2]an!$M$37,S3625&lt;&gt;"kahepoolne vajaduspõhine"),[2]an!$H$39,
IF(AND(A3625=[2]an!$H$38,F3625=[2]an!$E$42),[2]an!$H$42,
IF(AND(A3625=[2]an!$I$38,F3625=[2]an!$E$40),[2]an!$I$40,IF(AND(A3625=[2]an!$I$38,F3625=[2]an!$E$41),[2]an!$I$41,IF(AND(A3625=[2]an!$I$38,F3625=[2]an!$E$39,H3625&gt;=[2]an!$M$37),[2]an!$I$39,
IF(AND(A3625=[2]an!$I$38,F3625=[2]an!$E$39,H3625&lt;[2]an!$M$37,S3625="kahepoolne vajaduspõhine",U3625=""),[2]an!$M$40,
IF(AND(A3625=[2]an!$I$38,F3625=[2]an!$E$39,H3625&lt;[2]an!$M$37,S3625="kahepoolne vajaduspõhine",U3625&lt;&gt;""),[2]an!$I$39,
IF(AND(A3625=[2]an!$I$38,F3625=[2]an!$E$39,H3625&lt;[2]an!$M$37,S3625&lt;&gt;"kahepoolne vajaduspõhine"),[2]an!$I$39,
IF(AND(A3625=[2]an!$I$38,F3625=[2]an!$E$42),[2]an!$I$42,
IF(AND(A3625=[2]an!$J$38,F3625=[2]an!$E$40),[2]an!$J$40,IF(AND(A3625=[2]an!$J$38,F3625=[2]an!$E$41),[2]an!$J$41,IF(AND(A3625=[2]an!$J$38,F3625=[2]an!$E$39,H3625&gt;=[2]an!$M$37),[2]an!$J$39,
IF(AND(A3625=[2]an!$J$38,F3625=[2]an!$E$39,H3625&lt;[2]an!$M$37,S3625="kahepoolne vajaduspõhine",U3625=""),[2]an!$M$40,
IF(AND(A3625=[2]an!$J$38,F3625=[2]an!$E$39,H3625&lt;[2]an!$M$37,S3625="kahepoolne vajaduspõhine",U3625&lt;&gt;""),[2]an!$J$39,
IF(AND(A3625=[2]an!$J$38,F3625=[2]an!$E$39,H3625&lt;[2]an!$M$37,S3625&lt;&gt;"kahepoolne vajaduspõhine"),[2]an!$J$39,
IF(AND(A3625=[2]an!$J$38,F3625=[2]an!$E$42),[2]an!$J$42,""))))))))))))))))))))))))))))</f>
        <v/>
      </c>
      <c r="Y3625" s="17" t="str">
        <f>IFERROR(IF(F3625="Tugigrupp",0,
IF(AND(F3625="Peretoe teenus",H3625&gt;=[2]an!$M$37,RANK(D3625,$D3625:$D3625)+COUNTIFS($D$2:D3625,D3625,$F$2:F3625,F3625)-1&gt;1),"",
IF(AND(F3625="Peretoe teenus",H3625&gt;=[2]an!$M$37,RANK(D3625,$D3625:$D3625)+COUNTIFS($D$2:D3625,D3625,$F$2:F3625,F3625)-1=1,MONTH(H3625)=MONTH(K3625)=TRUE,YEAR(H3625)=YEAR(K3625)=TRUE),((EOMONTH(H3625,0)-H3625+1)*X3625)/DAY(EOMONTH(H3625,0)),
IF(AND(F3625="Peretoe teenus",H3625&gt;=[2]an!$M$37,RANK(D3625,$D3625:$D3625)+COUNTIFS($D$2:D3625,D3625,$F$2:F3625,F3625)-1=1),X3625,
IF(AND(F3625="Peretoe teenus",H3625&lt;[2]an!$M$37,S3625&lt;&gt;"kahepoolne vajaduspõhine",RANK(D3625,$D3625:$D3625)+COUNTIFS($D$2:D3625,D3625,$F$2:F3625,F3625)-1=1),X3625,
IF(AND(F3625="Peretoe teenus",H3625&lt;[2]an!$M$37,S3625&lt;&gt;"kahepoolne vajaduspõhine",RANK(D3625,$D3625:$D3625)+COUNTIFS($D$2:D3625,D3625,$F$2:F3625,F3625)-1&gt;1),"",
IF(AND(F3625="Peretoe teenus",H3625&lt;[2]an!$M$37,S3625="kahepoolne vajaduspõhine",U3625="",RANK(D3625,$D3625:$D3625)+COUNTIFS($D$2:D3625,D3625,$F$2:F3625,F3625)-1=1),X3625,
IF(AND(F3625="Peretoe teenus",H3625&lt;[2]an!$M$37,S3625="kahepoolne vajaduspõhine",U3625="",RANK(D3625,$D3625:$D3625)+COUNTIFS($D$2:D3625,D3625,$F$2:F3625,F3625)-1&gt;1),"",
IF(AND(F3625="Peretoe teenus",H3625&lt;[2]an!$M$37,S3625="kahepoolne vajaduspõhine",U3625&lt;[2]an!$M$37,RANK(D3625,$D3625:$D3625)+COUNTIFS($D$2:D3625,D3625,$F$2:F3625,F3625)-1=1),X3625,
IF(AND(F3625="Peretoe teenus",H3625&lt;[2]an!$M$37,S3625="kahepoolne vajaduspõhine",U3625&lt;[2]an!$M$37,RANK(D3625,$D3625:$D3625)+COUNTIFS($D$2:D3625,D3625,$F$2:F3625,F3625)-1&gt;1),"",
IF(AND(F3625="Peretoe teenus",H3625&lt;[2]an!$M$37,S3625="kahepoolne vajaduspõhine",U3625&gt;=[2]an!$M$37,U3625&lt;=[2]an!$M$38,RANK(D3625,$D3625:$D3625)+COUNTIFS($D$2:D3625,D3625,$F$2:F3625,F3625)-1=1),
((EOMONTH(U3625,0)-U3625+1)*X3625)/DAY(EOMONTH(U3625,0))+(DAY(U3625)-1)*100/DAY(EOMONTH(U3625,0)),
IF(AND(F3625="Peretoe teenus",H3625&lt;[2]an!$M$37,S3625="kahepoolne vajaduspõhine",U3625&gt;=[2]an!$M$37,U3625&lt;=[2]an!$M$38,RANK(D3625,$D3625:$D3625)+COUNTIFS($D$2:D3625,D3625,$F$2:F3625,F3625)-1&gt;1),"",
IF(AND(F3625="Peretoe teenus",H3625&lt;[2]an!$M$37,S3625="kahepoolne vajaduspõhine",U3625&gt;[2]an!$M$38,RANK(D3625,$D3625:$D3625)+COUNTIFS($D$2:D3625,D3625,$F$2:F3625,F3625)-1=1),X3625,
IF(AND(F3625="Peretoe teenus",H3625&lt;[2]an!$M$37,S3625="kahepoolne vajaduspõhine",U3625&gt;[2]an!$M$38,RANK(D3625,$D3625:$D3625)+COUNTIFS($D$2:D3625,D3625,$F$2:F3625,F3625)-1&gt;1),"",X3625*W3625)))))))))))))),"")</f>
        <v/>
      </c>
      <c r="Z3625" s="18" t="str">
        <f t="shared" si="169"/>
        <v/>
      </c>
      <c r="AA3625" s="19" t="str">
        <f>IFERROR(VLOOKUP(E3625,[2]an!$A$3:$B$81,2,FALSE),"")</f>
        <v/>
      </c>
      <c r="AB3625" s="19" t="str">
        <f>IFERROR(VLOOKUP(AA3625,[2]an!$C$2:$D$16,2,FALSE),"")</f>
        <v/>
      </c>
      <c r="AC3625" s="20"/>
      <c r="AD3625" s="21" t="str">
        <f>IF(A3625=[2]an!$F$36,VLOOKUP([2]an!$F$36,[2]an!$F$36:$H$36,3,FALSE),IF(A3625=[2]an!$F$35,VLOOKUP([2]an!$F$35,[2]an!$F$35:$H$35,3,FALSE),IF(A3625=[2]an!$F$33,VLOOKUP([2]an!$F$33,[2]an!$F$33:$H$33,3,FALSE),IF(A3625=[2]an!$F$31,VLOOKUP([2]an!$F$31,[2]an!$F$31:$H$31,3,FALSE),""))))</f>
        <v/>
      </c>
    </row>
    <row r="3626" spans="6:30" x14ac:dyDescent="0.2">
      <c r="F3626" s="10"/>
      <c r="G3626" s="8" t="str">
        <f t="shared" si="170"/>
        <v/>
      </c>
      <c r="H3626" s="13"/>
      <c r="K3626" s="13"/>
      <c r="L3626" s="10"/>
      <c r="M3626" s="10"/>
      <c r="S3626" s="8" t="str">
        <f>IFERROR(VLOOKUP(D3626,[1]peretoe_teenus!$A$2:$L$2000,5,FALSE),"")</f>
        <v/>
      </c>
      <c r="U3626" s="13"/>
      <c r="V3626" s="15" t="str" cm="1">
        <f t="array" ref="V3626">IFERROR(IF(AND(F3626="Tugigrupp",RANK(K3626,$K3626:$K3626)+COUNTIFS($K$2:K3626,K3626,$L$2:L3626,L3626,$M$2:M3626,M3626,$I$2:I3626,I3626,$G$2:G3626,G3626,$F$2:F3626,F3626)-1=1),SUMPRODUCT(($F$2:$F$4154=F3626)*($G$2:$G$4154=G3626)*($K$2:$K$4154=K3626)*($I$2:$I$4154=I3626)*($L$2:$L$4154=L3626)*($M$2:$M$4154=M3626)),""),"")</f>
        <v/>
      </c>
      <c r="W3626" s="15" t="str">
        <f t="shared" si="168"/>
        <v/>
      </c>
      <c r="X3626" s="16" t="str">
        <f>IF(AND(A3626=[2]an!$G$38,F3626=[2]an!$E$40),[2]an!$G$40,IF(AND(A3626=[2]an!$G$38,F3626=[2]an!$E$41),[2]an!$G$41,IF(AND(A3626=[2]an!$G$38,F3626=[2]an!$E$39,H3626&gt;=[2]an!$M$37),[2]an!$G$39,
IF(AND(A3626=[2]an!$G$38,F3626=[2]an!$E$39,H3626&lt;[2]an!$M$37,S3626="kahepoolne vajaduspõhine",U3626=""),[2]an!$M$40,
IF(AND(A3626=[2]an!$G$38,F3626=[2]an!$E$39,H3626&lt;[2]an!$M$37,S3626="kahepoolne vajaduspõhine",U3626&lt;&gt;""),[2]an!$G$39,
IF(AND(A3626=[2]an!$G$38,F3626=[2]an!$E$39,H3626&lt;[2]an!$M$37,S3626&lt;&gt;"kahepoolne vajaduspõhine"),[2]an!$G$39,
IF(AND(A3626=[2]an!$G$38,F3626=[2]an!$E$42),[2]an!$G$42,
IF(AND(A3626=[2]an!$H$38,F3626=[2]an!$E$40),[2]an!$H$40,IF(AND(A3626=[2]an!$H$38,F3626=[2]an!$E$41),[2]an!$H$41,IF(AND(A3626=[2]an!$H$38,F3626=[2]an!$E$39,H3626&gt;=[2]an!$M$37),[2]an!$H$39,
IF(AND(A3626=[2]an!$H$38,F3626=[2]an!$E$39,H3626&lt;[2]an!$M$37,S3626="kahepoolne vajaduspõhine",U3626=""),[2]an!$M$40,
IF(AND(A3626=[2]an!$H$38,F3626=[2]an!$E$39,H3626&lt;[2]an!$M$37,S3626="kahepoolne vajaduspõhine",U3626&lt;&gt;""),[2]an!$H$39,
IF(AND(A3626=[2]an!$H$38,F3626=[2]an!$E$39,H3626&lt;[2]an!$M$37,S3626&lt;&gt;"kahepoolne vajaduspõhine"),[2]an!$H$39,
IF(AND(A3626=[2]an!$H$38,F3626=[2]an!$E$42),[2]an!$H$42,
IF(AND(A3626=[2]an!$I$38,F3626=[2]an!$E$40),[2]an!$I$40,IF(AND(A3626=[2]an!$I$38,F3626=[2]an!$E$41),[2]an!$I$41,IF(AND(A3626=[2]an!$I$38,F3626=[2]an!$E$39,H3626&gt;=[2]an!$M$37),[2]an!$I$39,
IF(AND(A3626=[2]an!$I$38,F3626=[2]an!$E$39,H3626&lt;[2]an!$M$37,S3626="kahepoolne vajaduspõhine",U3626=""),[2]an!$M$40,
IF(AND(A3626=[2]an!$I$38,F3626=[2]an!$E$39,H3626&lt;[2]an!$M$37,S3626="kahepoolne vajaduspõhine",U3626&lt;&gt;""),[2]an!$I$39,
IF(AND(A3626=[2]an!$I$38,F3626=[2]an!$E$39,H3626&lt;[2]an!$M$37,S3626&lt;&gt;"kahepoolne vajaduspõhine"),[2]an!$I$39,
IF(AND(A3626=[2]an!$I$38,F3626=[2]an!$E$42),[2]an!$I$42,
IF(AND(A3626=[2]an!$J$38,F3626=[2]an!$E$40),[2]an!$J$40,IF(AND(A3626=[2]an!$J$38,F3626=[2]an!$E$41),[2]an!$J$41,IF(AND(A3626=[2]an!$J$38,F3626=[2]an!$E$39,H3626&gt;=[2]an!$M$37),[2]an!$J$39,
IF(AND(A3626=[2]an!$J$38,F3626=[2]an!$E$39,H3626&lt;[2]an!$M$37,S3626="kahepoolne vajaduspõhine",U3626=""),[2]an!$M$40,
IF(AND(A3626=[2]an!$J$38,F3626=[2]an!$E$39,H3626&lt;[2]an!$M$37,S3626="kahepoolne vajaduspõhine",U3626&lt;&gt;""),[2]an!$J$39,
IF(AND(A3626=[2]an!$J$38,F3626=[2]an!$E$39,H3626&lt;[2]an!$M$37,S3626&lt;&gt;"kahepoolne vajaduspõhine"),[2]an!$J$39,
IF(AND(A3626=[2]an!$J$38,F3626=[2]an!$E$42),[2]an!$J$42,""))))))))))))))))))))))))))))</f>
        <v/>
      </c>
      <c r="Y3626" s="17" t="str">
        <f>IFERROR(IF(F3626="Tugigrupp",0,
IF(AND(F3626="Peretoe teenus",H3626&gt;=[2]an!$M$37,RANK(D3626,$D3626:$D3626)+COUNTIFS($D$2:D3626,D3626,$F$2:F3626,F3626)-1&gt;1),"",
IF(AND(F3626="Peretoe teenus",H3626&gt;=[2]an!$M$37,RANK(D3626,$D3626:$D3626)+COUNTIFS($D$2:D3626,D3626,$F$2:F3626,F3626)-1=1,MONTH(H3626)=MONTH(K3626)=TRUE,YEAR(H3626)=YEAR(K3626)=TRUE),((EOMONTH(H3626,0)-H3626+1)*X3626)/DAY(EOMONTH(H3626,0)),
IF(AND(F3626="Peretoe teenus",H3626&gt;=[2]an!$M$37,RANK(D3626,$D3626:$D3626)+COUNTIFS($D$2:D3626,D3626,$F$2:F3626,F3626)-1=1),X3626,
IF(AND(F3626="Peretoe teenus",H3626&lt;[2]an!$M$37,S3626&lt;&gt;"kahepoolne vajaduspõhine",RANK(D3626,$D3626:$D3626)+COUNTIFS($D$2:D3626,D3626,$F$2:F3626,F3626)-1=1),X3626,
IF(AND(F3626="Peretoe teenus",H3626&lt;[2]an!$M$37,S3626&lt;&gt;"kahepoolne vajaduspõhine",RANK(D3626,$D3626:$D3626)+COUNTIFS($D$2:D3626,D3626,$F$2:F3626,F3626)-1&gt;1),"",
IF(AND(F3626="Peretoe teenus",H3626&lt;[2]an!$M$37,S3626="kahepoolne vajaduspõhine",U3626="",RANK(D3626,$D3626:$D3626)+COUNTIFS($D$2:D3626,D3626,$F$2:F3626,F3626)-1=1),X3626,
IF(AND(F3626="Peretoe teenus",H3626&lt;[2]an!$M$37,S3626="kahepoolne vajaduspõhine",U3626="",RANK(D3626,$D3626:$D3626)+COUNTIFS($D$2:D3626,D3626,$F$2:F3626,F3626)-1&gt;1),"",
IF(AND(F3626="Peretoe teenus",H3626&lt;[2]an!$M$37,S3626="kahepoolne vajaduspõhine",U3626&lt;[2]an!$M$37,RANK(D3626,$D3626:$D3626)+COUNTIFS($D$2:D3626,D3626,$F$2:F3626,F3626)-1=1),X3626,
IF(AND(F3626="Peretoe teenus",H3626&lt;[2]an!$M$37,S3626="kahepoolne vajaduspõhine",U3626&lt;[2]an!$M$37,RANK(D3626,$D3626:$D3626)+COUNTIFS($D$2:D3626,D3626,$F$2:F3626,F3626)-1&gt;1),"",
IF(AND(F3626="Peretoe teenus",H3626&lt;[2]an!$M$37,S3626="kahepoolne vajaduspõhine",U3626&gt;=[2]an!$M$37,U3626&lt;=[2]an!$M$38,RANK(D3626,$D3626:$D3626)+COUNTIFS($D$2:D3626,D3626,$F$2:F3626,F3626)-1=1),
((EOMONTH(U3626,0)-U3626+1)*X3626)/DAY(EOMONTH(U3626,0))+(DAY(U3626)-1)*100/DAY(EOMONTH(U3626,0)),
IF(AND(F3626="Peretoe teenus",H3626&lt;[2]an!$M$37,S3626="kahepoolne vajaduspõhine",U3626&gt;=[2]an!$M$37,U3626&lt;=[2]an!$M$38,RANK(D3626,$D3626:$D3626)+COUNTIFS($D$2:D3626,D3626,$F$2:F3626,F3626)-1&gt;1),"",
IF(AND(F3626="Peretoe teenus",H3626&lt;[2]an!$M$37,S3626="kahepoolne vajaduspõhine",U3626&gt;[2]an!$M$38,RANK(D3626,$D3626:$D3626)+COUNTIFS($D$2:D3626,D3626,$F$2:F3626,F3626)-1=1),X3626,
IF(AND(F3626="Peretoe teenus",H3626&lt;[2]an!$M$37,S3626="kahepoolne vajaduspõhine",U3626&gt;[2]an!$M$38,RANK(D3626,$D3626:$D3626)+COUNTIFS($D$2:D3626,D3626,$F$2:F3626,F3626)-1&gt;1),"",X3626*W3626)))))))))))))),"")</f>
        <v/>
      </c>
      <c r="Z3626" s="18" t="str">
        <f t="shared" si="169"/>
        <v/>
      </c>
      <c r="AA3626" s="19" t="str">
        <f>IFERROR(VLOOKUP(E3626,[2]an!$A$3:$B$81,2,FALSE),"")</f>
        <v/>
      </c>
      <c r="AB3626" s="19" t="str">
        <f>IFERROR(VLOOKUP(AA3626,[2]an!$C$2:$D$16,2,FALSE),"")</f>
        <v/>
      </c>
      <c r="AC3626" s="20"/>
      <c r="AD3626" s="21" t="str">
        <f>IF(A3626=[2]an!$F$36,VLOOKUP([2]an!$F$36,[2]an!$F$36:$H$36,3,FALSE),IF(A3626=[2]an!$F$35,VLOOKUP([2]an!$F$35,[2]an!$F$35:$H$35,3,FALSE),IF(A3626=[2]an!$F$33,VLOOKUP([2]an!$F$33,[2]an!$F$33:$H$33,3,FALSE),IF(A3626=[2]an!$F$31,VLOOKUP([2]an!$F$31,[2]an!$F$31:$H$31,3,FALSE),""))))</f>
        <v/>
      </c>
    </row>
    <row r="3627" spans="6:30" x14ac:dyDescent="0.2">
      <c r="F3627" s="10"/>
      <c r="G3627" s="8" t="str">
        <f t="shared" si="170"/>
        <v/>
      </c>
      <c r="H3627" s="13"/>
      <c r="K3627" s="13"/>
      <c r="L3627" s="10"/>
      <c r="M3627" s="10"/>
      <c r="S3627" s="8" t="str">
        <f>IFERROR(VLOOKUP(D3627,[1]peretoe_teenus!$A$2:$L$2000,5,FALSE),"")</f>
        <v/>
      </c>
      <c r="U3627" s="13"/>
      <c r="V3627" s="15" t="str" cm="1">
        <f t="array" ref="V3627">IFERROR(IF(AND(F3627="Tugigrupp",RANK(K3627,$K3627:$K3627)+COUNTIFS($K$2:K3627,K3627,$L$2:L3627,L3627,$M$2:M3627,M3627,$I$2:I3627,I3627,$G$2:G3627,G3627,$F$2:F3627,F3627)-1=1),SUMPRODUCT(($F$2:$F$4154=F3627)*($G$2:$G$4154=G3627)*($K$2:$K$4154=K3627)*($I$2:$I$4154=I3627)*($L$2:$L$4154=L3627)*($M$2:$M$4154=M3627)),""),"")</f>
        <v/>
      </c>
      <c r="W3627" s="15" t="str">
        <f t="shared" si="168"/>
        <v/>
      </c>
      <c r="X3627" s="16" t="str">
        <f>IF(AND(A3627=[2]an!$G$38,F3627=[2]an!$E$40),[2]an!$G$40,IF(AND(A3627=[2]an!$G$38,F3627=[2]an!$E$41),[2]an!$G$41,IF(AND(A3627=[2]an!$G$38,F3627=[2]an!$E$39,H3627&gt;=[2]an!$M$37),[2]an!$G$39,
IF(AND(A3627=[2]an!$G$38,F3627=[2]an!$E$39,H3627&lt;[2]an!$M$37,S3627="kahepoolne vajaduspõhine",U3627=""),[2]an!$M$40,
IF(AND(A3627=[2]an!$G$38,F3627=[2]an!$E$39,H3627&lt;[2]an!$M$37,S3627="kahepoolne vajaduspõhine",U3627&lt;&gt;""),[2]an!$G$39,
IF(AND(A3627=[2]an!$G$38,F3627=[2]an!$E$39,H3627&lt;[2]an!$M$37,S3627&lt;&gt;"kahepoolne vajaduspõhine"),[2]an!$G$39,
IF(AND(A3627=[2]an!$G$38,F3627=[2]an!$E$42),[2]an!$G$42,
IF(AND(A3627=[2]an!$H$38,F3627=[2]an!$E$40),[2]an!$H$40,IF(AND(A3627=[2]an!$H$38,F3627=[2]an!$E$41),[2]an!$H$41,IF(AND(A3627=[2]an!$H$38,F3627=[2]an!$E$39,H3627&gt;=[2]an!$M$37),[2]an!$H$39,
IF(AND(A3627=[2]an!$H$38,F3627=[2]an!$E$39,H3627&lt;[2]an!$M$37,S3627="kahepoolne vajaduspõhine",U3627=""),[2]an!$M$40,
IF(AND(A3627=[2]an!$H$38,F3627=[2]an!$E$39,H3627&lt;[2]an!$M$37,S3627="kahepoolne vajaduspõhine",U3627&lt;&gt;""),[2]an!$H$39,
IF(AND(A3627=[2]an!$H$38,F3627=[2]an!$E$39,H3627&lt;[2]an!$M$37,S3627&lt;&gt;"kahepoolne vajaduspõhine"),[2]an!$H$39,
IF(AND(A3627=[2]an!$H$38,F3627=[2]an!$E$42),[2]an!$H$42,
IF(AND(A3627=[2]an!$I$38,F3627=[2]an!$E$40),[2]an!$I$40,IF(AND(A3627=[2]an!$I$38,F3627=[2]an!$E$41),[2]an!$I$41,IF(AND(A3627=[2]an!$I$38,F3627=[2]an!$E$39,H3627&gt;=[2]an!$M$37),[2]an!$I$39,
IF(AND(A3627=[2]an!$I$38,F3627=[2]an!$E$39,H3627&lt;[2]an!$M$37,S3627="kahepoolne vajaduspõhine",U3627=""),[2]an!$M$40,
IF(AND(A3627=[2]an!$I$38,F3627=[2]an!$E$39,H3627&lt;[2]an!$M$37,S3627="kahepoolne vajaduspõhine",U3627&lt;&gt;""),[2]an!$I$39,
IF(AND(A3627=[2]an!$I$38,F3627=[2]an!$E$39,H3627&lt;[2]an!$M$37,S3627&lt;&gt;"kahepoolne vajaduspõhine"),[2]an!$I$39,
IF(AND(A3627=[2]an!$I$38,F3627=[2]an!$E$42),[2]an!$I$42,
IF(AND(A3627=[2]an!$J$38,F3627=[2]an!$E$40),[2]an!$J$40,IF(AND(A3627=[2]an!$J$38,F3627=[2]an!$E$41),[2]an!$J$41,IF(AND(A3627=[2]an!$J$38,F3627=[2]an!$E$39,H3627&gt;=[2]an!$M$37),[2]an!$J$39,
IF(AND(A3627=[2]an!$J$38,F3627=[2]an!$E$39,H3627&lt;[2]an!$M$37,S3627="kahepoolne vajaduspõhine",U3627=""),[2]an!$M$40,
IF(AND(A3627=[2]an!$J$38,F3627=[2]an!$E$39,H3627&lt;[2]an!$M$37,S3627="kahepoolne vajaduspõhine",U3627&lt;&gt;""),[2]an!$J$39,
IF(AND(A3627=[2]an!$J$38,F3627=[2]an!$E$39,H3627&lt;[2]an!$M$37,S3627&lt;&gt;"kahepoolne vajaduspõhine"),[2]an!$J$39,
IF(AND(A3627=[2]an!$J$38,F3627=[2]an!$E$42),[2]an!$J$42,""))))))))))))))))))))))))))))</f>
        <v/>
      </c>
      <c r="Y3627" s="17" t="str">
        <f>IFERROR(IF(F3627="Tugigrupp",0,
IF(AND(F3627="Peretoe teenus",H3627&gt;=[2]an!$M$37,RANK(D3627,$D3627:$D3627)+COUNTIFS($D$2:D3627,D3627,$F$2:F3627,F3627)-1&gt;1),"",
IF(AND(F3627="Peretoe teenus",H3627&gt;=[2]an!$M$37,RANK(D3627,$D3627:$D3627)+COUNTIFS($D$2:D3627,D3627,$F$2:F3627,F3627)-1=1,MONTH(H3627)=MONTH(K3627)=TRUE,YEAR(H3627)=YEAR(K3627)=TRUE),((EOMONTH(H3627,0)-H3627+1)*X3627)/DAY(EOMONTH(H3627,0)),
IF(AND(F3627="Peretoe teenus",H3627&gt;=[2]an!$M$37,RANK(D3627,$D3627:$D3627)+COUNTIFS($D$2:D3627,D3627,$F$2:F3627,F3627)-1=1),X3627,
IF(AND(F3627="Peretoe teenus",H3627&lt;[2]an!$M$37,S3627&lt;&gt;"kahepoolne vajaduspõhine",RANK(D3627,$D3627:$D3627)+COUNTIFS($D$2:D3627,D3627,$F$2:F3627,F3627)-1=1),X3627,
IF(AND(F3627="Peretoe teenus",H3627&lt;[2]an!$M$37,S3627&lt;&gt;"kahepoolne vajaduspõhine",RANK(D3627,$D3627:$D3627)+COUNTIFS($D$2:D3627,D3627,$F$2:F3627,F3627)-1&gt;1),"",
IF(AND(F3627="Peretoe teenus",H3627&lt;[2]an!$M$37,S3627="kahepoolne vajaduspõhine",U3627="",RANK(D3627,$D3627:$D3627)+COUNTIFS($D$2:D3627,D3627,$F$2:F3627,F3627)-1=1),X3627,
IF(AND(F3627="Peretoe teenus",H3627&lt;[2]an!$M$37,S3627="kahepoolne vajaduspõhine",U3627="",RANK(D3627,$D3627:$D3627)+COUNTIFS($D$2:D3627,D3627,$F$2:F3627,F3627)-1&gt;1),"",
IF(AND(F3627="Peretoe teenus",H3627&lt;[2]an!$M$37,S3627="kahepoolne vajaduspõhine",U3627&lt;[2]an!$M$37,RANK(D3627,$D3627:$D3627)+COUNTIFS($D$2:D3627,D3627,$F$2:F3627,F3627)-1=1),X3627,
IF(AND(F3627="Peretoe teenus",H3627&lt;[2]an!$M$37,S3627="kahepoolne vajaduspõhine",U3627&lt;[2]an!$M$37,RANK(D3627,$D3627:$D3627)+COUNTIFS($D$2:D3627,D3627,$F$2:F3627,F3627)-1&gt;1),"",
IF(AND(F3627="Peretoe teenus",H3627&lt;[2]an!$M$37,S3627="kahepoolne vajaduspõhine",U3627&gt;=[2]an!$M$37,U3627&lt;=[2]an!$M$38,RANK(D3627,$D3627:$D3627)+COUNTIFS($D$2:D3627,D3627,$F$2:F3627,F3627)-1=1),
((EOMONTH(U3627,0)-U3627+1)*X3627)/DAY(EOMONTH(U3627,0))+(DAY(U3627)-1)*100/DAY(EOMONTH(U3627,0)),
IF(AND(F3627="Peretoe teenus",H3627&lt;[2]an!$M$37,S3627="kahepoolne vajaduspõhine",U3627&gt;=[2]an!$M$37,U3627&lt;=[2]an!$M$38,RANK(D3627,$D3627:$D3627)+COUNTIFS($D$2:D3627,D3627,$F$2:F3627,F3627)-1&gt;1),"",
IF(AND(F3627="Peretoe teenus",H3627&lt;[2]an!$M$37,S3627="kahepoolne vajaduspõhine",U3627&gt;[2]an!$M$38,RANK(D3627,$D3627:$D3627)+COUNTIFS($D$2:D3627,D3627,$F$2:F3627,F3627)-1=1),X3627,
IF(AND(F3627="Peretoe teenus",H3627&lt;[2]an!$M$37,S3627="kahepoolne vajaduspõhine",U3627&gt;[2]an!$M$38,RANK(D3627,$D3627:$D3627)+COUNTIFS($D$2:D3627,D3627,$F$2:F3627,F3627)-1&gt;1),"",X3627*W3627)))))))))))))),"")</f>
        <v/>
      </c>
      <c r="Z3627" s="18" t="str">
        <f t="shared" si="169"/>
        <v/>
      </c>
      <c r="AA3627" s="19" t="str">
        <f>IFERROR(VLOOKUP(E3627,[2]an!$A$3:$B$81,2,FALSE),"")</f>
        <v/>
      </c>
      <c r="AB3627" s="19" t="str">
        <f>IFERROR(VLOOKUP(AA3627,[2]an!$C$2:$D$16,2,FALSE),"")</f>
        <v/>
      </c>
      <c r="AC3627" s="20"/>
      <c r="AD3627" s="21" t="str">
        <f>IF(A3627=[2]an!$F$36,VLOOKUP([2]an!$F$36,[2]an!$F$36:$H$36,3,FALSE),IF(A3627=[2]an!$F$35,VLOOKUP([2]an!$F$35,[2]an!$F$35:$H$35,3,FALSE),IF(A3627=[2]an!$F$33,VLOOKUP([2]an!$F$33,[2]an!$F$33:$H$33,3,FALSE),IF(A3627=[2]an!$F$31,VLOOKUP([2]an!$F$31,[2]an!$F$31:$H$31,3,FALSE),""))))</f>
        <v/>
      </c>
    </row>
    <row r="3628" spans="6:30" x14ac:dyDescent="0.2">
      <c r="F3628" s="10"/>
      <c r="G3628" s="8" t="str">
        <f t="shared" si="170"/>
        <v/>
      </c>
      <c r="H3628" s="13"/>
      <c r="K3628" s="13"/>
      <c r="L3628" s="10"/>
      <c r="M3628" s="10"/>
      <c r="S3628" s="8" t="str">
        <f>IFERROR(VLOOKUP(D3628,[1]peretoe_teenus!$A$2:$L$2000,5,FALSE),"")</f>
        <v/>
      </c>
      <c r="U3628" s="13"/>
      <c r="V3628" s="15" t="str" cm="1">
        <f t="array" ref="V3628">IFERROR(IF(AND(F3628="Tugigrupp",RANK(K3628,$K3628:$K3628)+COUNTIFS($K$2:K3628,K3628,$L$2:L3628,L3628,$M$2:M3628,M3628,$I$2:I3628,I3628,$G$2:G3628,G3628,$F$2:F3628,F3628)-1=1),SUMPRODUCT(($F$2:$F$4154=F3628)*($G$2:$G$4154=G3628)*($K$2:$K$4154=K3628)*($I$2:$I$4154=I3628)*($L$2:$L$4154=L3628)*($M$2:$M$4154=M3628)),""),"")</f>
        <v/>
      </c>
      <c r="W3628" s="15" t="str">
        <f t="shared" si="168"/>
        <v/>
      </c>
      <c r="X3628" s="16" t="str">
        <f>IF(AND(A3628=[2]an!$G$38,F3628=[2]an!$E$40),[2]an!$G$40,IF(AND(A3628=[2]an!$G$38,F3628=[2]an!$E$41),[2]an!$G$41,IF(AND(A3628=[2]an!$G$38,F3628=[2]an!$E$39,H3628&gt;=[2]an!$M$37),[2]an!$G$39,
IF(AND(A3628=[2]an!$G$38,F3628=[2]an!$E$39,H3628&lt;[2]an!$M$37,S3628="kahepoolne vajaduspõhine",U3628=""),[2]an!$M$40,
IF(AND(A3628=[2]an!$G$38,F3628=[2]an!$E$39,H3628&lt;[2]an!$M$37,S3628="kahepoolne vajaduspõhine",U3628&lt;&gt;""),[2]an!$G$39,
IF(AND(A3628=[2]an!$G$38,F3628=[2]an!$E$39,H3628&lt;[2]an!$M$37,S3628&lt;&gt;"kahepoolne vajaduspõhine"),[2]an!$G$39,
IF(AND(A3628=[2]an!$G$38,F3628=[2]an!$E$42),[2]an!$G$42,
IF(AND(A3628=[2]an!$H$38,F3628=[2]an!$E$40),[2]an!$H$40,IF(AND(A3628=[2]an!$H$38,F3628=[2]an!$E$41),[2]an!$H$41,IF(AND(A3628=[2]an!$H$38,F3628=[2]an!$E$39,H3628&gt;=[2]an!$M$37),[2]an!$H$39,
IF(AND(A3628=[2]an!$H$38,F3628=[2]an!$E$39,H3628&lt;[2]an!$M$37,S3628="kahepoolne vajaduspõhine",U3628=""),[2]an!$M$40,
IF(AND(A3628=[2]an!$H$38,F3628=[2]an!$E$39,H3628&lt;[2]an!$M$37,S3628="kahepoolne vajaduspõhine",U3628&lt;&gt;""),[2]an!$H$39,
IF(AND(A3628=[2]an!$H$38,F3628=[2]an!$E$39,H3628&lt;[2]an!$M$37,S3628&lt;&gt;"kahepoolne vajaduspõhine"),[2]an!$H$39,
IF(AND(A3628=[2]an!$H$38,F3628=[2]an!$E$42),[2]an!$H$42,
IF(AND(A3628=[2]an!$I$38,F3628=[2]an!$E$40),[2]an!$I$40,IF(AND(A3628=[2]an!$I$38,F3628=[2]an!$E$41),[2]an!$I$41,IF(AND(A3628=[2]an!$I$38,F3628=[2]an!$E$39,H3628&gt;=[2]an!$M$37),[2]an!$I$39,
IF(AND(A3628=[2]an!$I$38,F3628=[2]an!$E$39,H3628&lt;[2]an!$M$37,S3628="kahepoolne vajaduspõhine",U3628=""),[2]an!$M$40,
IF(AND(A3628=[2]an!$I$38,F3628=[2]an!$E$39,H3628&lt;[2]an!$M$37,S3628="kahepoolne vajaduspõhine",U3628&lt;&gt;""),[2]an!$I$39,
IF(AND(A3628=[2]an!$I$38,F3628=[2]an!$E$39,H3628&lt;[2]an!$M$37,S3628&lt;&gt;"kahepoolne vajaduspõhine"),[2]an!$I$39,
IF(AND(A3628=[2]an!$I$38,F3628=[2]an!$E$42),[2]an!$I$42,
IF(AND(A3628=[2]an!$J$38,F3628=[2]an!$E$40),[2]an!$J$40,IF(AND(A3628=[2]an!$J$38,F3628=[2]an!$E$41),[2]an!$J$41,IF(AND(A3628=[2]an!$J$38,F3628=[2]an!$E$39,H3628&gt;=[2]an!$M$37),[2]an!$J$39,
IF(AND(A3628=[2]an!$J$38,F3628=[2]an!$E$39,H3628&lt;[2]an!$M$37,S3628="kahepoolne vajaduspõhine",U3628=""),[2]an!$M$40,
IF(AND(A3628=[2]an!$J$38,F3628=[2]an!$E$39,H3628&lt;[2]an!$M$37,S3628="kahepoolne vajaduspõhine",U3628&lt;&gt;""),[2]an!$J$39,
IF(AND(A3628=[2]an!$J$38,F3628=[2]an!$E$39,H3628&lt;[2]an!$M$37,S3628&lt;&gt;"kahepoolne vajaduspõhine"),[2]an!$J$39,
IF(AND(A3628=[2]an!$J$38,F3628=[2]an!$E$42),[2]an!$J$42,""))))))))))))))))))))))))))))</f>
        <v/>
      </c>
      <c r="Y3628" s="17" t="str">
        <f>IFERROR(IF(F3628="Tugigrupp",0,
IF(AND(F3628="Peretoe teenus",H3628&gt;=[2]an!$M$37,RANK(D3628,$D3628:$D3628)+COUNTIFS($D$2:D3628,D3628,$F$2:F3628,F3628)-1&gt;1),"",
IF(AND(F3628="Peretoe teenus",H3628&gt;=[2]an!$M$37,RANK(D3628,$D3628:$D3628)+COUNTIFS($D$2:D3628,D3628,$F$2:F3628,F3628)-1=1,MONTH(H3628)=MONTH(K3628)=TRUE,YEAR(H3628)=YEAR(K3628)=TRUE),((EOMONTH(H3628,0)-H3628+1)*X3628)/DAY(EOMONTH(H3628,0)),
IF(AND(F3628="Peretoe teenus",H3628&gt;=[2]an!$M$37,RANK(D3628,$D3628:$D3628)+COUNTIFS($D$2:D3628,D3628,$F$2:F3628,F3628)-1=1),X3628,
IF(AND(F3628="Peretoe teenus",H3628&lt;[2]an!$M$37,S3628&lt;&gt;"kahepoolne vajaduspõhine",RANK(D3628,$D3628:$D3628)+COUNTIFS($D$2:D3628,D3628,$F$2:F3628,F3628)-1=1),X3628,
IF(AND(F3628="Peretoe teenus",H3628&lt;[2]an!$M$37,S3628&lt;&gt;"kahepoolne vajaduspõhine",RANK(D3628,$D3628:$D3628)+COUNTIFS($D$2:D3628,D3628,$F$2:F3628,F3628)-1&gt;1),"",
IF(AND(F3628="Peretoe teenus",H3628&lt;[2]an!$M$37,S3628="kahepoolne vajaduspõhine",U3628="",RANK(D3628,$D3628:$D3628)+COUNTIFS($D$2:D3628,D3628,$F$2:F3628,F3628)-1=1),X3628,
IF(AND(F3628="Peretoe teenus",H3628&lt;[2]an!$M$37,S3628="kahepoolne vajaduspõhine",U3628="",RANK(D3628,$D3628:$D3628)+COUNTIFS($D$2:D3628,D3628,$F$2:F3628,F3628)-1&gt;1),"",
IF(AND(F3628="Peretoe teenus",H3628&lt;[2]an!$M$37,S3628="kahepoolne vajaduspõhine",U3628&lt;[2]an!$M$37,RANK(D3628,$D3628:$D3628)+COUNTIFS($D$2:D3628,D3628,$F$2:F3628,F3628)-1=1),X3628,
IF(AND(F3628="Peretoe teenus",H3628&lt;[2]an!$M$37,S3628="kahepoolne vajaduspõhine",U3628&lt;[2]an!$M$37,RANK(D3628,$D3628:$D3628)+COUNTIFS($D$2:D3628,D3628,$F$2:F3628,F3628)-1&gt;1),"",
IF(AND(F3628="Peretoe teenus",H3628&lt;[2]an!$M$37,S3628="kahepoolne vajaduspõhine",U3628&gt;=[2]an!$M$37,U3628&lt;=[2]an!$M$38,RANK(D3628,$D3628:$D3628)+COUNTIFS($D$2:D3628,D3628,$F$2:F3628,F3628)-1=1),
((EOMONTH(U3628,0)-U3628+1)*X3628)/DAY(EOMONTH(U3628,0))+(DAY(U3628)-1)*100/DAY(EOMONTH(U3628,0)),
IF(AND(F3628="Peretoe teenus",H3628&lt;[2]an!$M$37,S3628="kahepoolne vajaduspõhine",U3628&gt;=[2]an!$M$37,U3628&lt;=[2]an!$M$38,RANK(D3628,$D3628:$D3628)+COUNTIFS($D$2:D3628,D3628,$F$2:F3628,F3628)-1&gt;1),"",
IF(AND(F3628="Peretoe teenus",H3628&lt;[2]an!$M$37,S3628="kahepoolne vajaduspõhine",U3628&gt;[2]an!$M$38,RANK(D3628,$D3628:$D3628)+COUNTIFS($D$2:D3628,D3628,$F$2:F3628,F3628)-1=1),X3628,
IF(AND(F3628="Peretoe teenus",H3628&lt;[2]an!$M$37,S3628="kahepoolne vajaduspõhine",U3628&gt;[2]an!$M$38,RANK(D3628,$D3628:$D3628)+COUNTIFS($D$2:D3628,D3628,$F$2:F3628,F3628)-1&gt;1),"",X3628*W3628)))))))))))))),"")</f>
        <v/>
      </c>
      <c r="Z3628" s="18" t="str">
        <f t="shared" si="169"/>
        <v/>
      </c>
      <c r="AA3628" s="19" t="str">
        <f>IFERROR(VLOOKUP(E3628,[2]an!$A$3:$B$81,2,FALSE),"")</f>
        <v/>
      </c>
      <c r="AB3628" s="19" t="str">
        <f>IFERROR(VLOOKUP(AA3628,[2]an!$C$2:$D$16,2,FALSE),"")</f>
        <v/>
      </c>
      <c r="AC3628" s="20"/>
      <c r="AD3628" s="21" t="str">
        <f>IF(A3628=[2]an!$F$36,VLOOKUP([2]an!$F$36,[2]an!$F$36:$H$36,3,FALSE),IF(A3628=[2]an!$F$35,VLOOKUP([2]an!$F$35,[2]an!$F$35:$H$35,3,FALSE),IF(A3628=[2]an!$F$33,VLOOKUP([2]an!$F$33,[2]an!$F$33:$H$33,3,FALSE),IF(A3628=[2]an!$F$31,VLOOKUP([2]an!$F$31,[2]an!$F$31:$H$31,3,FALSE),""))))</f>
        <v/>
      </c>
    </row>
    <row r="3629" spans="6:30" x14ac:dyDescent="0.2">
      <c r="F3629" s="10"/>
      <c r="G3629" s="8" t="str">
        <f t="shared" si="170"/>
        <v/>
      </c>
      <c r="H3629" s="13"/>
      <c r="K3629" s="13"/>
      <c r="L3629" s="10"/>
      <c r="M3629" s="10"/>
      <c r="S3629" s="8" t="str">
        <f>IFERROR(VLOOKUP(D3629,[1]peretoe_teenus!$A$2:$L$2000,5,FALSE),"")</f>
        <v/>
      </c>
      <c r="U3629" s="13"/>
      <c r="V3629" s="15" t="str" cm="1">
        <f t="array" ref="V3629">IFERROR(IF(AND(F3629="Tugigrupp",RANK(K3629,$K3629:$K3629)+COUNTIFS($K$2:K3629,K3629,$L$2:L3629,L3629,$M$2:M3629,M3629,$I$2:I3629,I3629,$G$2:G3629,G3629,$F$2:F3629,F3629)-1=1),SUMPRODUCT(($F$2:$F$4154=F3629)*($G$2:$G$4154=G3629)*($K$2:$K$4154=K3629)*($I$2:$I$4154=I3629)*($L$2:$L$4154=L3629)*($M$2:$M$4154=M3629)),""),"")</f>
        <v/>
      </c>
      <c r="W3629" s="15" t="str">
        <f t="shared" si="168"/>
        <v/>
      </c>
      <c r="X3629" s="16" t="str">
        <f>IF(AND(A3629=[2]an!$G$38,F3629=[2]an!$E$40),[2]an!$G$40,IF(AND(A3629=[2]an!$G$38,F3629=[2]an!$E$41),[2]an!$G$41,IF(AND(A3629=[2]an!$G$38,F3629=[2]an!$E$39,H3629&gt;=[2]an!$M$37),[2]an!$G$39,
IF(AND(A3629=[2]an!$G$38,F3629=[2]an!$E$39,H3629&lt;[2]an!$M$37,S3629="kahepoolne vajaduspõhine",U3629=""),[2]an!$M$40,
IF(AND(A3629=[2]an!$G$38,F3629=[2]an!$E$39,H3629&lt;[2]an!$M$37,S3629="kahepoolne vajaduspõhine",U3629&lt;&gt;""),[2]an!$G$39,
IF(AND(A3629=[2]an!$G$38,F3629=[2]an!$E$39,H3629&lt;[2]an!$M$37,S3629&lt;&gt;"kahepoolne vajaduspõhine"),[2]an!$G$39,
IF(AND(A3629=[2]an!$G$38,F3629=[2]an!$E$42),[2]an!$G$42,
IF(AND(A3629=[2]an!$H$38,F3629=[2]an!$E$40),[2]an!$H$40,IF(AND(A3629=[2]an!$H$38,F3629=[2]an!$E$41),[2]an!$H$41,IF(AND(A3629=[2]an!$H$38,F3629=[2]an!$E$39,H3629&gt;=[2]an!$M$37),[2]an!$H$39,
IF(AND(A3629=[2]an!$H$38,F3629=[2]an!$E$39,H3629&lt;[2]an!$M$37,S3629="kahepoolne vajaduspõhine",U3629=""),[2]an!$M$40,
IF(AND(A3629=[2]an!$H$38,F3629=[2]an!$E$39,H3629&lt;[2]an!$M$37,S3629="kahepoolne vajaduspõhine",U3629&lt;&gt;""),[2]an!$H$39,
IF(AND(A3629=[2]an!$H$38,F3629=[2]an!$E$39,H3629&lt;[2]an!$M$37,S3629&lt;&gt;"kahepoolne vajaduspõhine"),[2]an!$H$39,
IF(AND(A3629=[2]an!$H$38,F3629=[2]an!$E$42),[2]an!$H$42,
IF(AND(A3629=[2]an!$I$38,F3629=[2]an!$E$40),[2]an!$I$40,IF(AND(A3629=[2]an!$I$38,F3629=[2]an!$E$41),[2]an!$I$41,IF(AND(A3629=[2]an!$I$38,F3629=[2]an!$E$39,H3629&gt;=[2]an!$M$37),[2]an!$I$39,
IF(AND(A3629=[2]an!$I$38,F3629=[2]an!$E$39,H3629&lt;[2]an!$M$37,S3629="kahepoolne vajaduspõhine",U3629=""),[2]an!$M$40,
IF(AND(A3629=[2]an!$I$38,F3629=[2]an!$E$39,H3629&lt;[2]an!$M$37,S3629="kahepoolne vajaduspõhine",U3629&lt;&gt;""),[2]an!$I$39,
IF(AND(A3629=[2]an!$I$38,F3629=[2]an!$E$39,H3629&lt;[2]an!$M$37,S3629&lt;&gt;"kahepoolne vajaduspõhine"),[2]an!$I$39,
IF(AND(A3629=[2]an!$I$38,F3629=[2]an!$E$42),[2]an!$I$42,
IF(AND(A3629=[2]an!$J$38,F3629=[2]an!$E$40),[2]an!$J$40,IF(AND(A3629=[2]an!$J$38,F3629=[2]an!$E$41),[2]an!$J$41,IF(AND(A3629=[2]an!$J$38,F3629=[2]an!$E$39,H3629&gt;=[2]an!$M$37),[2]an!$J$39,
IF(AND(A3629=[2]an!$J$38,F3629=[2]an!$E$39,H3629&lt;[2]an!$M$37,S3629="kahepoolne vajaduspõhine",U3629=""),[2]an!$M$40,
IF(AND(A3629=[2]an!$J$38,F3629=[2]an!$E$39,H3629&lt;[2]an!$M$37,S3629="kahepoolne vajaduspõhine",U3629&lt;&gt;""),[2]an!$J$39,
IF(AND(A3629=[2]an!$J$38,F3629=[2]an!$E$39,H3629&lt;[2]an!$M$37,S3629&lt;&gt;"kahepoolne vajaduspõhine"),[2]an!$J$39,
IF(AND(A3629=[2]an!$J$38,F3629=[2]an!$E$42),[2]an!$J$42,""))))))))))))))))))))))))))))</f>
        <v/>
      </c>
      <c r="Y3629" s="17" t="str">
        <f>IFERROR(IF(F3629="Tugigrupp",0,
IF(AND(F3629="Peretoe teenus",H3629&gt;=[2]an!$M$37,RANK(D3629,$D3629:$D3629)+COUNTIFS($D$2:D3629,D3629,$F$2:F3629,F3629)-1&gt;1),"",
IF(AND(F3629="Peretoe teenus",H3629&gt;=[2]an!$M$37,RANK(D3629,$D3629:$D3629)+COUNTIFS($D$2:D3629,D3629,$F$2:F3629,F3629)-1=1,MONTH(H3629)=MONTH(K3629)=TRUE,YEAR(H3629)=YEAR(K3629)=TRUE),((EOMONTH(H3629,0)-H3629+1)*X3629)/DAY(EOMONTH(H3629,0)),
IF(AND(F3629="Peretoe teenus",H3629&gt;=[2]an!$M$37,RANK(D3629,$D3629:$D3629)+COUNTIFS($D$2:D3629,D3629,$F$2:F3629,F3629)-1=1),X3629,
IF(AND(F3629="Peretoe teenus",H3629&lt;[2]an!$M$37,S3629&lt;&gt;"kahepoolne vajaduspõhine",RANK(D3629,$D3629:$D3629)+COUNTIFS($D$2:D3629,D3629,$F$2:F3629,F3629)-1=1),X3629,
IF(AND(F3629="Peretoe teenus",H3629&lt;[2]an!$M$37,S3629&lt;&gt;"kahepoolne vajaduspõhine",RANK(D3629,$D3629:$D3629)+COUNTIFS($D$2:D3629,D3629,$F$2:F3629,F3629)-1&gt;1),"",
IF(AND(F3629="Peretoe teenus",H3629&lt;[2]an!$M$37,S3629="kahepoolne vajaduspõhine",U3629="",RANK(D3629,$D3629:$D3629)+COUNTIFS($D$2:D3629,D3629,$F$2:F3629,F3629)-1=1),X3629,
IF(AND(F3629="Peretoe teenus",H3629&lt;[2]an!$M$37,S3629="kahepoolne vajaduspõhine",U3629="",RANK(D3629,$D3629:$D3629)+COUNTIFS($D$2:D3629,D3629,$F$2:F3629,F3629)-1&gt;1),"",
IF(AND(F3629="Peretoe teenus",H3629&lt;[2]an!$M$37,S3629="kahepoolne vajaduspõhine",U3629&lt;[2]an!$M$37,RANK(D3629,$D3629:$D3629)+COUNTIFS($D$2:D3629,D3629,$F$2:F3629,F3629)-1=1),X3629,
IF(AND(F3629="Peretoe teenus",H3629&lt;[2]an!$M$37,S3629="kahepoolne vajaduspõhine",U3629&lt;[2]an!$M$37,RANK(D3629,$D3629:$D3629)+COUNTIFS($D$2:D3629,D3629,$F$2:F3629,F3629)-1&gt;1),"",
IF(AND(F3629="Peretoe teenus",H3629&lt;[2]an!$M$37,S3629="kahepoolne vajaduspõhine",U3629&gt;=[2]an!$M$37,U3629&lt;=[2]an!$M$38,RANK(D3629,$D3629:$D3629)+COUNTIFS($D$2:D3629,D3629,$F$2:F3629,F3629)-1=1),
((EOMONTH(U3629,0)-U3629+1)*X3629)/DAY(EOMONTH(U3629,0))+(DAY(U3629)-1)*100/DAY(EOMONTH(U3629,0)),
IF(AND(F3629="Peretoe teenus",H3629&lt;[2]an!$M$37,S3629="kahepoolne vajaduspõhine",U3629&gt;=[2]an!$M$37,U3629&lt;=[2]an!$M$38,RANK(D3629,$D3629:$D3629)+COUNTIFS($D$2:D3629,D3629,$F$2:F3629,F3629)-1&gt;1),"",
IF(AND(F3629="Peretoe teenus",H3629&lt;[2]an!$M$37,S3629="kahepoolne vajaduspõhine",U3629&gt;[2]an!$M$38,RANK(D3629,$D3629:$D3629)+COUNTIFS($D$2:D3629,D3629,$F$2:F3629,F3629)-1=1),X3629,
IF(AND(F3629="Peretoe teenus",H3629&lt;[2]an!$M$37,S3629="kahepoolne vajaduspõhine",U3629&gt;[2]an!$M$38,RANK(D3629,$D3629:$D3629)+COUNTIFS($D$2:D3629,D3629,$F$2:F3629,F3629)-1&gt;1),"",X3629*W3629)))))))))))))),"")</f>
        <v/>
      </c>
      <c r="Z3629" s="18" t="str">
        <f t="shared" si="169"/>
        <v/>
      </c>
      <c r="AA3629" s="19" t="str">
        <f>IFERROR(VLOOKUP(E3629,[2]an!$A$3:$B$81,2,FALSE),"")</f>
        <v/>
      </c>
      <c r="AB3629" s="19" t="str">
        <f>IFERROR(VLOOKUP(AA3629,[2]an!$C$2:$D$16,2,FALSE),"")</f>
        <v/>
      </c>
      <c r="AC3629" s="20"/>
      <c r="AD3629" s="21" t="str">
        <f>IF(A3629=[2]an!$F$36,VLOOKUP([2]an!$F$36,[2]an!$F$36:$H$36,3,FALSE),IF(A3629=[2]an!$F$35,VLOOKUP([2]an!$F$35,[2]an!$F$35:$H$35,3,FALSE),IF(A3629=[2]an!$F$33,VLOOKUP([2]an!$F$33,[2]an!$F$33:$H$33,3,FALSE),IF(A3629=[2]an!$F$31,VLOOKUP([2]an!$F$31,[2]an!$F$31:$H$31,3,FALSE),""))))</f>
        <v/>
      </c>
    </row>
    <row r="3630" spans="6:30" x14ac:dyDescent="0.2">
      <c r="F3630" s="10"/>
      <c r="G3630" s="8" t="str">
        <f t="shared" si="170"/>
        <v/>
      </c>
      <c r="H3630" s="13"/>
      <c r="K3630" s="13"/>
      <c r="L3630" s="10"/>
      <c r="M3630" s="10"/>
      <c r="S3630" s="8" t="str">
        <f>IFERROR(VLOOKUP(D3630,[1]peretoe_teenus!$A$2:$L$2000,5,FALSE),"")</f>
        <v/>
      </c>
      <c r="U3630" s="13"/>
      <c r="V3630" s="15" t="str" cm="1">
        <f t="array" ref="V3630">IFERROR(IF(AND(F3630="Tugigrupp",RANK(K3630,$K3630:$K3630)+COUNTIFS($K$2:K3630,K3630,$L$2:L3630,L3630,$M$2:M3630,M3630,$I$2:I3630,I3630,$G$2:G3630,G3630,$F$2:F3630,F3630)-1=1),SUMPRODUCT(($F$2:$F$4154=F3630)*($G$2:$G$4154=G3630)*($K$2:$K$4154=K3630)*($I$2:$I$4154=I3630)*($L$2:$L$4154=L3630)*($M$2:$M$4154=M3630)),""),"")</f>
        <v/>
      </c>
      <c r="W3630" s="15" t="str">
        <f t="shared" si="168"/>
        <v/>
      </c>
      <c r="X3630" s="16" t="str">
        <f>IF(AND(A3630=[2]an!$G$38,F3630=[2]an!$E$40),[2]an!$G$40,IF(AND(A3630=[2]an!$G$38,F3630=[2]an!$E$41),[2]an!$G$41,IF(AND(A3630=[2]an!$G$38,F3630=[2]an!$E$39,H3630&gt;=[2]an!$M$37),[2]an!$G$39,
IF(AND(A3630=[2]an!$G$38,F3630=[2]an!$E$39,H3630&lt;[2]an!$M$37,S3630="kahepoolne vajaduspõhine",U3630=""),[2]an!$M$40,
IF(AND(A3630=[2]an!$G$38,F3630=[2]an!$E$39,H3630&lt;[2]an!$M$37,S3630="kahepoolne vajaduspõhine",U3630&lt;&gt;""),[2]an!$G$39,
IF(AND(A3630=[2]an!$G$38,F3630=[2]an!$E$39,H3630&lt;[2]an!$M$37,S3630&lt;&gt;"kahepoolne vajaduspõhine"),[2]an!$G$39,
IF(AND(A3630=[2]an!$G$38,F3630=[2]an!$E$42),[2]an!$G$42,
IF(AND(A3630=[2]an!$H$38,F3630=[2]an!$E$40),[2]an!$H$40,IF(AND(A3630=[2]an!$H$38,F3630=[2]an!$E$41),[2]an!$H$41,IF(AND(A3630=[2]an!$H$38,F3630=[2]an!$E$39,H3630&gt;=[2]an!$M$37),[2]an!$H$39,
IF(AND(A3630=[2]an!$H$38,F3630=[2]an!$E$39,H3630&lt;[2]an!$M$37,S3630="kahepoolne vajaduspõhine",U3630=""),[2]an!$M$40,
IF(AND(A3630=[2]an!$H$38,F3630=[2]an!$E$39,H3630&lt;[2]an!$M$37,S3630="kahepoolne vajaduspõhine",U3630&lt;&gt;""),[2]an!$H$39,
IF(AND(A3630=[2]an!$H$38,F3630=[2]an!$E$39,H3630&lt;[2]an!$M$37,S3630&lt;&gt;"kahepoolne vajaduspõhine"),[2]an!$H$39,
IF(AND(A3630=[2]an!$H$38,F3630=[2]an!$E$42),[2]an!$H$42,
IF(AND(A3630=[2]an!$I$38,F3630=[2]an!$E$40),[2]an!$I$40,IF(AND(A3630=[2]an!$I$38,F3630=[2]an!$E$41),[2]an!$I$41,IF(AND(A3630=[2]an!$I$38,F3630=[2]an!$E$39,H3630&gt;=[2]an!$M$37),[2]an!$I$39,
IF(AND(A3630=[2]an!$I$38,F3630=[2]an!$E$39,H3630&lt;[2]an!$M$37,S3630="kahepoolne vajaduspõhine",U3630=""),[2]an!$M$40,
IF(AND(A3630=[2]an!$I$38,F3630=[2]an!$E$39,H3630&lt;[2]an!$M$37,S3630="kahepoolne vajaduspõhine",U3630&lt;&gt;""),[2]an!$I$39,
IF(AND(A3630=[2]an!$I$38,F3630=[2]an!$E$39,H3630&lt;[2]an!$M$37,S3630&lt;&gt;"kahepoolne vajaduspõhine"),[2]an!$I$39,
IF(AND(A3630=[2]an!$I$38,F3630=[2]an!$E$42),[2]an!$I$42,
IF(AND(A3630=[2]an!$J$38,F3630=[2]an!$E$40),[2]an!$J$40,IF(AND(A3630=[2]an!$J$38,F3630=[2]an!$E$41),[2]an!$J$41,IF(AND(A3630=[2]an!$J$38,F3630=[2]an!$E$39,H3630&gt;=[2]an!$M$37),[2]an!$J$39,
IF(AND(A3630=[2]an!$J$38,F3630=[2]an!$E$39,H3630&lt;[2]an!$M$37,S3630="kahepoolne vajaduspõhine",U3630=""),[2]an!$M$40,
IF(AND(A3630=[2]an!$J$38,F3630=[2]an!$E$39,H3630&lt;[2]an!$M$37,S3630="kahepoolne vajaduspõhine",U3630&lt;&gt;""),[2]an!$J$39,
IF(AND(A3630=[2]an!$J$38,F3630=[2]an!$E$39,H3630&lt;[2]an!$M$37,S3630&lt;&gt;"kahepoolne vajaduspõhine"),[2]an!$J$39,
IF(AND(A3630=[2]an!$J$38,F3630=[2]an!$E$42),[2]an!$J$42,""))))))))))))))))))))))))))))</f>
        <v/>
      </c>
      <c r="Y3630" s="17" t="str">
        <f>IFERROR(IF(F3630="Tugigrupp",0,
IF(AND(F3630="Peretoe teenus",H3630&gt;=[2]an!$M$37,RANK(D3630,$D3630:$D3630)+COUNTIFS($D$2:D3630,D3630,$F$2:F3630,F3630)-1&gt;1),"",
IF(AND(F3630="Peretoe teenus",H3630&gt;=[2]an!$M$37,RANK(D3630,$D3630:$D3630)+COUNTIFS($D$2:D3630,D3630,$F$2:F3630,F3630)-1=1,MONTH(H3630)=MONTH(K3630)=TRUE,YEAR(H3630)=YEAR(K3630)=TRUE),((EOMONTH(H3630,0)-H3630+1)*X3630)/DAY(EOMONTH(H3630,0)),
IF(AND(F3630="Peretoe teenus",H3630&gt;=[2]an!$M$37,RANK(D3630,$D3630:$D3630)+COUNTIFS($D$2:D3630,D3630,$F$2:F3630,F3630)-1=1),X3630,
IF(AND(F3630="Peretoe teenus",H3630&lt;[2]an!$M$37,S3630&lt;&gt;"kahepoolne vajaduspõhine",RANK(D3630,$D3630:$D3630)+COUNTIFS($D$2:D3630,D3630,$F$2:F3630,F3630)-1=1),X3630,
IF(AND(F3630="Peretoe teenus",H3630&lt;[2]an!$M$37,S3630&lt;&gt;"kahepoolne vajaduspõhine",RANK(D3630,$D3630:$D3630)+COUNTIFS($D$2:D3630,D3630,$F$2:F3630,F3630)-1&gt;1),"",
IF(AND(F3630="Peretoe teenus",H3630&lt;[2]an!$M$37,S3630="kahepoolne vajaduspõhine",U3630="",RANK(D3630,$D3630:$D3630)+COUNTIFS($D$2:D3630,D3630,$F$2:F3630,F3630)-1=1),X3630,
IF(AND(F3630="Peretoe teenus",H3630&lt;[2]an!$M$37,S3630="kahepoolne vajaduspõhine",U3630="",RANK(D3630,$D3630:$D3630)+COUNTIFS($D$2:D3630,D3630,$F$2:F3630,F3630)-1&gt;1),"",
IF(AND(F3630="Peretoe teenus",H3630&lt;[2]an!$M$37,S3630="kahepoolne vajaduspõhine",U3630&lt;[2]an!$M$37,RANK(D3630,$D3630:$D3630)+COUNTIFS($D$2:D3630,D3630,$F$2:F3630,F3630)-1=1),X3630,
IF(AND(F3630="Peretoe teenus",H3630&lt;[2]an!$M$37,S3630="kahepoolne vajaduspõhine",U3630&lt;[2]an!$M$37,RANK(D3630,$D3630:$D3630)+COUNTIFS($D$2:D3630,D3630,$F$2:F3630,F3630)-1&gt;1),"",
IF(AND(F3630="Peretoe teenus",H3630&lt;[2]an!$M$37,S3630="kahepoolne vajaduspõhine",U3630&gt;=[2]an!$M$37,U3630&lt;=[2]an!$M$38,RANK(D3630,$D3630:$D3630)+COUNTIFS($D$2:D3630,D3630,$F$2:F3630,F3630)-1=1),
((EOMONTH(U3630,0)-U3630+1)*X3630)/DAY(EOMONTH(U3630,0))+(DAY(U3630)-1)*100/DAY(EOMONTH(U3630,0)),
IF(AND(F3630="Peretoe teenus",H3630&lt;[2]an!$M$37,S3630="kahepoolne vajaduspõhine",U3630&gt;=[2]an!$M$37,U3630&lt;=[2]an!$M$38,RANK(D3630,$D3630:$D3630)+COUNTIFS($D$2:D3630,D3630,$F$2:F3630,F3630)-1&gt;1),"",
IF(AND(F3630="Peretoe teenus",H3630&lt;[2]an!$M$37,S3630="kahepoolne vajaduspõhine",U3630&gt;[2]an!$M$38,RANK(D3630,$D3630:$D3630)+COUNTIFS($D$2:D3630,D3630,$F$2:F3630,F3630)-1=1),X3630,
IF(AND(F3630="Peretoe teenus",H3630&lt;[2]an!$M$37,S3630="kahepoolne vajaduspõhine",U3630&gt;[2]an!$M$38,RANK(D3630,$D3630:$D3630)+COUNTIFS($D$2:D3630,D3630,$F$2:F3630,F3630)-1&gt;1),"",X3630*W3630)))))))))))))),"")</f>
        <v/>
      </c>
      <c r="Z3630" s="18" t="str">
        <f t="shared" si="169"/>
        <v/>
      </c>
      <c r="AA3630" s="19" t="str">
        <f>IFERROR(VLOOKUP(E3630,[2]an!$A$3:$B$81,2,FALSE),"")</f>
        <v/>
      </c>
      <c r="AB3630" s="19" t="str">
        <f>IFERROR(VLOOKUP(AA3630,[2]an!$C$2:$D$16,2,FALSE),"")</f>
        <v/>
      </c>
      <c r="AC3630" s="20"/>
      <c r="AD3630" s="21" t="str">
        <f>IF(A3630=[2]an!$F$36,VLOOKUP([2]an!$F$36,[2]an!$F$36:$H$36,3,FALSE),IF(A3630=[2]an!$F$35,VLOOKUP([2]an!$F$35,[2]an!$F$35:$H$35,3,FALSE),IF(A3630=[2]an!$F$33,VLOOKUP([2]an!$F$33,[2]an!$F$33:$H$33,3,FALSE),IF(A3630=[2]an!$F$31,VLOOKUP([2]an!$F$31,[2]an!$F$31:$H$31,3,FALSE),""))))</f>
        <v/>
      </c>
    </row>
    <row r="3631" spans="6:30" x14ac:dyDescent="0.2">
      <c r="F3631" s="10"/>
      <c r="G3631" s="8" t="str">
        <f t="shared" si="170"/>
        <v/>
      </c>
      <c r="H3631" s="13"/>
      <c r="K3631" s="13"/>
      <c r="L3631" s="10"/>
      <c r="M3631" s="10"/>
      <c r="S3631" s="8" t="str">
        <f>IFERROR(VLOOKUP(D3631,[1]peretoe_teenus!$A$2:$L$2000,5,FALSE),"")</f>
        <v/>
      </c>
      <c r="U3631" s="13"/>
      <c r="V3631" s="15" t="str" cm="1">
        <f t="array" ref="V3631">IFERROR(IF(AND(F3631="Tugigrupp",RANK(K3631,$K3631:$K3631)+COUNTIFS($K$2:K3631,K3631,$L$2:L3631,L3631,$M$2:M3631,M3631,$I$2:I3631,I3631,$G$2:G3631,G3631,$F$2:F3631,F3631)-1=1),SUMPRODUCT(($F$2:$F$4154=F3631)*($G$2:$G$4154=G3631)*($K$2:$K$4154=K3631)*($I$2:$I$4154=I3631)*($L$2:$L$4154=L3631)*($M$2:$M$4154=M3631)),""),"")</f>
        <v/>
      </c>
      <c r="W3631" s="15" t="str">
        <f t="shared" si="168"/>
        <v/>
      </c>
      <c r="X3631" s="16" t="str">
        <f>IF(AND(A3631=[2]an!$G$38,F3631=[2]an!$E$40),[2]an!$G$40,IF(AND(A3631=[2]an!$G$38,F3631=[2]an!$E$41),[2]an!$G$41,IF(AND(A3631=[2]an!$G$38,F3631=[2]an!$E$39,H3631&gt;=[2]an!$M$37),[2]an!$G$39,
IF(AND(A3631=[2]an!$G$38,F3631=[2]an!$E$39,H3631&lt;[2]an!$M$37,S3631="kahepoolne vajaduspõhine",U3631=""),[2]an!$M$40,
IF(AND(A3631=[2]an!$G$38,F3631=[2]an!$E$39,H3631&lt;[2]an!$M$37,S3631="kahepoolne vajaduspõhine",U3631&lt;&gt;""),[2]an!$G$39,
IF(AND(A3631=[2]an!$G$38,F3631=[2]an!$E$39,H3631&lt;[2]an!$M$37,S3631&lt;&gt;"kahepoolne vajaduspõhine"),[2]an!$G$39,
IF(AND(A3631=[2]an!$G$38,F3631=[2]an!$E$42),[2]an!$G$42,
IF(AND(A3631=[2]an!$H$38,F3631=[2]an!$E$40),[2]an!$H$40,IF(AND(A3631=[2]an!$H$38,F3631=[2]an!$E$41),[2]an!$H$41,IF(AND(A3631=[2]an!$H$38,F3631=[2]an!$E$39,H3631&gt;=[2]an!$M$37),[2]an!$H$39,
IF(AND(A3631=[2]an!$H$38,F3631=[2]an!$E$39,H3631&lt;[2]an!$M$37,S3631="kahepoolne vajaduspõhine",U3631=""),[2]an!$M$40,
IF(AND(A3631=[2]an!$H$38,F3631=[2]an!$E$39,H3631&lt;[2]an!$M$37,S3631="kahepoolne vajaduspõhine",U3631&lt;&gt;""),[2]an!$H$39,
IF(AND(A3631=[2]an!$H$38,F3631=[2]an!$E$39,H3631&lt;[2]an!$M$37,S3631&lt;&gt;"kahepoolne vajaduspõhine"),[2]an!$H$39,
IF(AND(A3631=[2]an!$H$38,F3631=[2]an!$E$42),[2]an!$H$42,
IF(AND(A3631=[2]an!$I$38,F3631=[2]an!$E$40),[2]an!$I$40,IF(AND(A3631=[2]an!$I$38,F3631=[2]an!$E$41),[2]an!$I$41,IF(AND(A3631=[2]an!$I$38,F3631=[2]an!$E$39,H3631&gt;=[2]an!$M$37),[2]an!$I$39,
IF(AND(A3631=[2]an!$I$38,F3631=[2]an!$E$39,H3631&lt;[2]an!$M$37,S3631="kahepoolne vajaduspõhine",U3631=""),[2]an!$M$40,
IF(AND(A3631=[2]an!$I$38,F3631=[2]an!$E$39,H3631&lt;[2]an!$M$37,S3631="kahepoolne vajaduspõhine",U3631&lt;&gt;""),[2]an!$I$39,
IF(AND(A3631=[2]an!$I$38,F3631=[2]an!$E$39,H3631&lt;[2]an!$M$37,S3631&lt;&gt;"kahepoolne vajaduspõhine"),[2]an!$I$39,
IF(AND(A3631=[2]an!$I$38,F3631=[2]an!$E$42),[2]an!$I$42,
IF(AND(A3631=[2]an!$J$38,F3631=[2]an!$E$40),[2]an!$J$40,IF(AND(A3631=[2]an!$J$38,F3631=[2]an!$E$41),[2]an!$J$41,IF(AND(A3631=[2]an!$J$38,F3631=[2]an!$E$39,H3631&gt;=[2]an!$M$37),[2]an!$J$39,
IF(AND(A3631=[2]an!$J$38,F3631=[2]an!$E$39,H3631&lt;[2]an!$M$37,S3631="kahepoolne vajaduspõhine",U3631=""),[2]an!$M$40,
IF(AND(A3631=[2]an!$J$38,F3631=[2]an!$E$39,H3631&lt;[2]an!$M$37,S3631="kahepoolne vajaduspõhine",U3631&lt;&gt;""),[2]an!$J$39,
IF(AND(A3631=[2]an!$J$38,F3631=[2]an!$E$39,H3631&lt;[2]an!$M$37,S3631&lt;&gt;"kahepoolne vajaduspõhine"),[2]an!$J$39,
IF(AND(A3631=[2]an!$J$38,F3631=[2]an!$E$42),[2]an!$J$42,""))))))))))))))))))))))))))))</f>
        <v/>
      </c>
      <c r="Y3631" s="17" t="str">
        <f>IFERROR(IF(F3631="Tugigrupp",0,
IF(AND(F3631="Peretoe teenus",H3631&gt;=[2]an!$M$37,RANK(D3631,$D3631:$D3631)+COUNTIFS($D$2:D3631,D3631,$F$2:F3631,F3631)-1&gt;1),"",
IF(AND(F3631="Peretoe teenus",H3631&gt;=[2]an!$M$37,RANK(D3631,$D3631:$D3631)+COUNTIFS($D$2:D3631,D3631,$F$2:F3631,F3631)-1=1,MONTH(H3631)=MONTH(K3631)=TRUE,YEAR(H3631)=YEAR(K3631)=TRUE),((EOMONTH(H3631,0)-H3631+1)*X3631)/DAY(EOMONTH(H3631,0)),
IF(AND(F3631="Peretoe teenus",H3631&gt;=[2]an!$M$37,RANK(D3631,$D3631:$D3631)+COUNTIFS($D$2:D3631,D3631,$F$2:F3631,F3631)-1=1),X3631,
IF(AND(F3631="Peretoe teenus",H3631&lt;[2]an!$M$37,S3631&lt;&gt;"kahepoolne vajaduspõhine",RANK(D3631,$D3631:$D3631)+COUNTIFS($D$2:D3631,D3631,$F$2:F3631,F3631)-1=1),X3631,
IF(AND(F3631="Peretoe teenus",H3631&lt;[2]an!$M$37,S3631&lt;&gt;"kahepoolne vajaduspõhine",RANK(D3631,$D3631:$D3631)+COUNTIFS($D$2:D3631,D3631,$F$2:F3631,F3631)-1&gt;1),"",
IF(AND(F3631="Peretoe teenus",H3631&lt;[2]an!$M$37,S3631="kahepoolne vajaduspõhine",U3631="",RANK(D3631,$D3631:$D3631)+COUNTIFS($D$2:D3631,D3631,$F$2:F3631,F3631)-1=1),X3631,
IF(AND(F3631="Peretoe teenus",H3631&lt;[2]an!$M$37,S3631="kahepoolne vajaduspõhine",U3631="",RANK(D3631,$D3631:$D3631)+COUNTIFS($D$2:D3631,D3631,$F$2:F3631,F3631)-1&gt;1),"",
IF(AND(F3631="Peretoe teenus",H3631&lt;[2]an!$M$37,S3631="kahepoolne vajaduspõhine",U3631&lt;[2]an!$M$37,RANK(D3631,$D3631:$D3631)+COUNTIFS($D$2:D3631,D3631,$F$2:F3631,F3631)-1=1),X3631,
IF(AND(F3631="Peretoe teenus",H3631&lt;[2]an!$M$37,S3631="kahepoolne vajaduspõhine",U3631&lt;[2]an!$M$37,RANK(D3631,$D3631:$D3631)+COUNTIFS($D$2:D3631,D3631,$F$2:F3631,F3631)-1&gt;1),"",
IF(AND(F3631="Peretoe teenus",H3631&lt;[2]an!$M$37,S3631="kahepoolne vajaduspõhine",U3631&gt;=[2]an!$M$37,U3631&lt;=[2]an!$M$38,RANK(D3631,$D3631:$D3631)+COUNTIFS($D$2:D3631,D3631,$F$2:F3631,F3631)-1=1),
((EOMONTH(U3631,0)-U3631+1)*X3631)/DAY(EOMONTH(U3631,0))+(DAY(U3631)-1)*100/DAY(EOMONTH(U3631,0)),
IF(AND(F3631="Peretoe teenus",H3631&lt;[2]an!$M$37,S3631="kahepoolne vajaduspõhine",U3631&gt;=[2]an!$M$37,U3631&lt;=[2]an!$M$38,RANK(D3631,$D3631:$D3631)+COUNTIFS($D$2:D3631,D3631,$F$2:F3631,F3631)-1&gt;1),"",
IF(AND(F3631="Peretoe teenus",H3631&lt;[2]an!$M$37,S3631="kahepoolne vajaduspõhine",U3631&gt;[2]an!$M$38,RANK(D3631,$D3631:$D3631)+COUNTIFS($D$2:D3631,D3631,$F$2:F3631,F3631)-1=1),X3631,
IF(AND(F3631="Peretoe teenus",H3631&lt;[2]an!$M$37,S3631="kahepoolne vajaduspõhine",U3631&gt;[2]an!$M$38,RANK(D3631,$D3631:$D3631)+COUNTIFS($D$2:D3631,D3631,$F$2:F3631,F3631)-1&gt;1),"",X3631*W3631)))))))))))))),"")</f>
        <v/>
      </c>
      <c r="Z3631" s="18" t="str">
        <f t="shared" si="169"/>
        <v/>
      </c>
      <c r="AA3631" s="19" t="str">
        <f>IFERROR(VLOOKUP(E3631,[2]an!$A$3:$B$81,2,FALSE),"")</f>
        <v/>
      </c>
      <c r="AB3631" s="19" t="str">
        <f>IFERROR(VLOOKUP(AA3631,[2]an!$C$2:$D$16,2,FALSE),"")</f>
        <v/>
      </c>
      <c r="AC3631" s="20"/>
      <c r="AD3631" s="21" t="str">
        <f>IF(A3631=[2]an!$F$36,VLOOKUP([2]an!$F$36,[2]an!$F$36:$H$36,3,FALSE),IF(A3631=[2]an!$F$35,VLOOKUP([2]an!$F$35,[2]an!$F$35:$H$35,3,FALSE),IF(A3631=[2]an!$F$33,VLOOKUP([2]an!$F$33,[2]an!$F$33:$H$33,3,FALSE),IF(A3631=[2]an!$F$31,VLOOKUP([2]an!$F$31,[2]an!$F$31:$H$31,3,FALSE),""))))</f>
        <v/>
      </c>
    </row>
    <row r="3632" spans="6:30" x14ac:dyDescent="0.2">
      <c r="F3632" s="10"/>
      <c r="G3632" s="8" t="str">
        <f t="shared" si="170"/>
        <v/>
      </c>
      <c r="H3632" s="13"/>
      <c r="K3632" s="13"/>
      <c r="L3632" s="10"/>
      <c r="M3632" s="10"/>
      <c r="S3632" s="8" t="str">
        <f>IFERROR(VLOOKUP(D3632,[1]peretoe_teenus!$A$2:$L$2000,5,FALSE),"")</f>
        <v/>
      </c>
      <c r="U3632" s="13"/>
      <c r="V3632" s="15" t="str" cm="1">
        <f t="array" ref="V3632">IFERROR(IF(AND(F3632="Tugigrupp",RANK(K3632,$K3632:$K3632)+COUNTIFS($K$2:K3632,K3632,$L$2:L3632,L3632,$M$2:M3632,M3632,$I$2:I3632,I3632,$G$2:G3632,G3632,$F$2:F3632,F3632)-1=1),SUMPRODUCT(($F$2:$F$4154=F3632)*($G$2:$G$4154=G3632)*($K$2:$K$4154=K3632)*($I$2:$I$4154=I3632)*($L$2:$L$4154=L3632)*($M$2:$M$4154=M3632)),""),"")</f>
        <v/>
      </c>
      <c r="W3632" s="15" t="str">
        <f t="shared" si="168"/>
        <v/>
      </c>
      <c r="X3632" s="16" t="str">
        <f>IF(AND(A3632=[2]an!$G$38,F3632=[2]an!$E$40),[2]an!$G$40,IF(AND(A3632=[2]an!$G$38,F3632=[2]an!$E$41),[2]an!$G$41,IF(AND(A3632=[2]an!$G$38,F3632=[2]an!$E$39,H3632&gt;=[2]an!$M$37),[2]an!$G$39,
IF(AND(A3632=[2]an!$G$38,F3632=[2]an!$E$39,H3632&lt;[2]an!$M$37,S3632="kahepoolne vajaduspõhine",U3632=""),[2]an!$M$40,
IF(AND(A3632=[2]an!$G$38,F3632=[2]an!$E$39,H3632&lt;[2]an!$M$37,S3632="kahepoolne vajaduspõhine",U3632&lt;&gt;""),[2]an!$G$39,
IF(AND(A3632=[2]an!$G$38,F3632=[2]an!$E$39,H3632&lt;[2]an!$M$37,S3632&lt;&gt;"kahepoolne vajaduspõhine"),[2]an!$G$39,
IF(AND(A3632=[2]an!$G$38,F3632=[2]an!$E$42),[2]an!$G$42,
IF(AND(A3632=[2]an!$H$38,F3632=[2]an!$E$40),[2]an!$H$40,IF(AND(A3632=[2]an!$H$38,F3632=[2]an!$E$41),[2]an!$H$41,IF(AND(A3632=[2]an!$H$38,F3632=[2]an!$E$39,H3632&gt;=[2]an!$M$37),[2]an!$H$39,
IF(AND(A3632=[2]an!$H$38,F3632=[2]an!$E$39,H3632&lt;[2]an!$M$37,S3632="kahepoolne vajaduspõhine",U3632=""),[2]an!$M$40,
IF(AND(A3632=[2]an!$H$38,F3632=[2]an!$E$39,H3632&lt;[2]an!$M$37,S3632="kahepoolne vajaduspõhine",U3632&lt;&gt;""),[2]an!$H$39,
IF(AND(A3632=[2]an!$H$38,F3632=[2]an!$E$39,H3632&lt;[2]an!$M$37,S3632&lt;&gt;"kahepoolne vajaduspõhine"),[2]an!$H$39,
IF(AND(A3632=[2]an!$H$38,F3632=[2]an!$E$42),[2]an!$H$42,
IF(AND(A3632=[2]an!$I$38,F3632=[2]an!$E$40),[2]an!$I$40,IF(AND(A3632=[2]an!$I$38,F3632=[2]an!$E$41),[2]an!$I$41,IF(AND(A3632=[2]an!$I$38,F3632=[2]an!$E$39,H3632&gt;=[2]an!$M$37),[2]an!$I$39,
IF(AND(A3632=[2]an!$I$38,F3632=[2]an!$E$39,H3632&lt;[2]an!$M$37,S3632="kahepoolne vajaduspõhine",U3632=""),[2]an!$M$40,
IF(AND(A3632=[2]an!$I$38,F3632=[2]an!$E$39,H3632&lt;[2]an!$M$37,S3632="kahepoolne vajaduspõhine",U3632&lt;&gt;""),[2]an!$I$39,
IF(AND(A3632=[2]an!$I$38,F3632=[2]an!$E$39,H3632&lt;[2]an!$M$37,S3632&lt;&gt;"kahepoolne vajaduspõhine"),[2]an!$I$39,
IF(AND(A3632=[2]an!$I$38,F3632=[2]an!$E$42),[2]an!$I$42,
IF(AND(A3632=[2]an!$J$38,F3632=[2]an!$E$40),[2]an!$J$40,IF(AND(A3632=[2]an!$J$38,F3632=[2]an!$E$41),[2]an!$J$41,IF(AND(A3632=[2]an!$J$38,F3632=[2]an!$E$39,H3632&gt;=[2]an!$M$37),[2]an!$J$39,
IF(AND(A3632=[2]an!$J$38,F3632=[2]an!$E$39,H3632&lt;[2]an!$M$37,S3632="kahepoolne vajaduspõhine",U3632=""),[2]an!$M$40,
IF(AND(A3632=[2]an!$J$38,F3632=[2]an!$E$39,H3632&lt;[2]an!$M$37,S3632="kahepoolne vajaduspõhine",U3632&lt;&gt;""),[2]an!$J$39,
IF(AND(A3632=[2]an!$J$38,F3632=[2]an!$E$39,H3632&lt;[2]an!$M$37,S3632&lt;&gt;"kahepoolne vajaduspõhine"),[2]an!$J$39,
IF(AND(A3632=[2]an!$J$38,F3632=[2]an!$E$42),[2]an!$J$42,""))))))))))))))))))))))))))))</f>
        <v/>
      </c>
      <c r="Y3632" s="17" t="str">
        <f>IFERROR(IF(F3632="Tugigrupp",0,
IF(AND(F3632="Peretoe teenus",H3632&gt;=[2]an!$M$37,RANK(D3632,$D3632:$D3632)+COUNTIFS($D$2:D3632,D3632,$F$2:F3632,F3632)-1&gt;1),"",
IF(AND(F3632="Peretoe teenus",H3632&gt;=[2]an!$M$37,RANK(D3632,$D3632:$D3632)+COUNTIFS($D$2:D3632,D3632,$F$2:F3632,F3632)-1=1,MONTH(H3632)=MONTH(K3632)=TRUE,YEAR(H3632)=YEAR(K3632)=TRUE),((EOMONTH(H3632,0)-H3632+1)*X3632)/DAY(EOMONTH(H3632,0)),
IF(AND(F3632="Peretoe teenus",H3632&gt;=[2]an!$M$37,RANK(D3632,$D3632:$D3632)+COUNTIFS($D$2:D3632,D3632,$F$2:F3632,F3632)-1=1),X3632,
IF(AND(F3632="Peretoe teenus",H3632&lt;[2]an!$M$37,S3632&lt;&gt;"kahepoolne vajaduspõhine",RANK(D3632,$D3632:$D3632)+COUNTIFS($D$2:D3632,D3632,$F$2:F3632,F3632)-1=1),X3632,
IF(AND(F3632="Peretoe teenus",H3632&lt;[2]an!$M$37,S3632&lt;&gt;"kahepoolne vajaduspõhine",RANK(D3632,$D3632:$D3632)+COUNTIFS($D$2:D3632,D3632,$F$2:F3632,F3632)-1&gt;1),"",
IF(AND(F3632="Peretoe teenus",H3632&lt;[2]an!$M$37,S3632="kahepoolne vajaduspõhine",U3632="",RANK(D3632,$D3632:$D3632)+COUNTIFS($D$2:D3632,D3632,$F$2:F3632,F3632)-1=1),X3632,
IF(AND(F3632="Peretoe teenus",H3632&lt;[2]an!$M$37,S3632="kahepoolne vajaduspõhine",U3632="",RANK(D3632,$D3632:$D3632)+COUNTIFS($D$2:D3632,D3632,$F$2:F3632,F3632)-1&gt;1),"",
IF(AND(F3632="Peretoe teenus",H3632&lt;[2]an!$M$37,S3632="kahepoolne vajaduspõhine",U3632&lt;[2]an!$M$37,RANK(D3632,$D3632:$D3632)+COUNTIFS($D$2:D3632,D3632,$F$2:F3632,F3632)-1=1),X3632,
IF(AND(F3632="Peretoe teenus",H3632&lt;[2]an!$M$37,S3632="kahepoolne vajaduspõhine",U3632&lt;[2]an!$M$37,RANK(D3632,$D3632:$D3632)+COUNTIFS($D$2:D3632,D3632,$F$2:F3632,F3632)-1&gt;1),"",
IF(AND(F3632="Peretoe teenus",H3632&lt;[2]an!$M$37,S3632="kahepoolne vajaduspõhine",U3632&gt;=[2]an!$M$37,U3632&lt;=[2]an!$M$38,RANK(D3632,$D3632:$D3632)+COUNTIFS($D$2:D3632,D3632,$F$2:F3632,F3632)-1=1),
((EOMONTH(U3632,0)-U3632+1)*X3632)/DAY(EOMONTH(U3632,0))+(DAY(U3632)-1)*100/DAY(EOMONTH(U3632,0)),
IF(AND(F3632="Peretoe teenus",H3632&lt;[2]an!$M$37,S3632="kahepoolne vajaduspõhine",U3632&gt;=[2]an!$M$37,U3632&lt;=[2]an!$M$38,RANK(D3632,$D3632:$D3632)+COUNTIFS($D$2:D3632,D3632,$F$2:F3632,F3632)-1&gt;1),"",
IF(AND(F3632="Peretoe teenus",H3632&lt;[2]an!$M$37,S3632="kahepoolne vajaduspõhine",U3632&gt;[2]an!$M$38,RANK(D3632,$D3632:$D3632)+COUNTIFS($D$2:D3632,D3632,$F$2:F3632,F3632)-1=1),X3632,
IF(AND(F3632="Peretoe teenus",H3632&lt;[2]an!$M$37,S3632="kahepoolne vajaduspõhine",U3632&gt;[2]an!$M$38,RANK(D3632,$D3632:$D3632)+COUNTIFS($D$2:D3632,D3632,$F$2:F3632,F3632)-1&gt;1),"",X3632*W3632)))))))))))))),"")</f>
        <v/>
      </c>
      <c r="Z3632" s="18" t="str">
        <f t="shared" si="169"/>
        <v/>
      </c>
      <c r="AA3632" s="19" t="str">
        <f>IFERROR(VLOOKUP(E3632,[2]an!$A$3:$B$81,2,FALSE),"")</f>
        <v/>
      </c>
      <c r="AB3632" s="19" t="str">
        <f>IFERROR(VLOOKUP(AA3632,[2]an!$C$2:$D$16,2,FALSE),"")</f>
        <v/>
      </c>
      <c r="AC3632" s="20"/>
      <c r="AD3632" s="21" t="str">
        <f>IF(A3632=[2]an!$F$36,VLOOKUP([2]an!$F$36,[2]an!$F$36:$H$36,3,FALSE),IF(A3632=[2]an!$F$35,VLOOKUP([2]an!$F$35,[2]an!$F$35:$H$35,3,FALSE),IF(A3632=[2]an!$F$33,VLOOKUP([2]an!$F$33,[2]an!$F$33:$H$33,3,FALSE),IF(A3632=[2]an!$F$31,VLOOKUP([2]an!$F$31,[2]an!$F$31:$H$31,3,FALSE),""))))</f>
        <v/>
      </c>
    </row>
    <row r="3633" spans="6:30" x14ac:dyDescent="0.2">
      <c r="F3633" s="10"/>
      <c r="G3633" s="8" t="str">
        <f t="shared" si="170"/>
        <v/>
      </c>
      <c r="H3633" s="13"/>
      <c r="K3633" s="13"/>
      <c r="L3633" s="10"/>
      <c r="M3633" s="10"/>
      <c r="S3633" s="8" t="str">
        <f>IFERROR(VLOOKUP(D3633,[1]peretoe_teenus!$A$2:$L$2000,5,FALSE),"")</f>
        <v/>
      </c>
      <c r="U3633" s="13"/>
      <c r="V3633" s="15" t="str" cm="1">
        <f t="array" ref="V3633">IFERROR(IF(AND(F3633="Tugigrupp",RANK(K3633,$K3633:$K3633)+COUNTIFS($K$2:K3633,K3633,$L$2:L3633,L3633,$M$2:M3633,M3633,$I$2:I3633,I3633,$G$2:G3633,G3633,$F$2:F3633,F3633)-1=1),SUMPRODUCT(($F$2:$F$4154=F3633)*($G$2:$G$4154=G3633)*($K$2:$K$4154=K3633)*($I$2:$I$4154=I3633)*($L$2:$L$4154=L3633)*($M$2:$M$4154=M3633)),""),"")</f>
        <v/>
      </c>
      <c r="W3633" s="15" t="str">
        <f t="shared" si="168"/>
        <v/>
      </c>
      <c r="X3633" s="16" t="str">
        <f>IF(AND(A3633=[2]an!$G$38,F3633=[2]an!$E$40),[2]an!$G$40,IF(AND(A3633=[2]an!$G$38,F3633=[2]an!$E$41),[2]an!$G$41,IF(AND(A3633=[2]an!$G$38,F3633=[2]an!$E$39,H3633&gt;=[2]an!$M$37),[2]an!$G$39,
IF(AND(A3633=[2]an!$G$38,F3633=[2]an!$E$39,H3633&lt;[2]an!$M$37,S3633="kahepoolne vajaduspõhine",U3633=""),[2]an!$M$40,
IF(AND(A3633=[2]an!$G$38,F3633=[2]an!$E$39,H3633&lt;[2]an!$M$37,S3633="kahepoolne vajaduspõhine",U3633&lt;&gt;""),[2]an!$G$39,
IF(AND(A3633=[2]an!$G$38,F3633=[2]an!$E$39,H3633&lt;[2]an!$M$37,S3633&lt;&gt;"kahepoolne vajaduspõhine"),[2]an!$G$39,
IF(AND(A3633=[2]an!$G$38,F3633=[2]an!$E$42),[2]an!$G$42,
IF(AND(A3633=[2]an!$H$38,F3633=[2]an!$E$40),[2]an!$H$40,IF(AND(A3633=[2]an!$H$38,F3633=[2]an!$E$41),[2]an!$H$41,IF(AND(A3633=[2]an!$H$38,F3633=[2]an!$E$39,H3633&gt;=[2]an!$M$37),[2]an!$H$39,
IF(AND(A3633=[2]an!$H$38,F3633=[2]an!$E$39,H3633&lt;[2]an!$M$37,S3633="kahepoolne vajaduspõhine",U3633=""),[2]an!$M$40,
IF(AND(A3633=[2]an!$H$38,F3633=[2]an!$E$39,H3633&lt;[2]an!$M$37,S3633="kahepoolne vajaduspõhine",U3633&lt;&gt;""),[2]an!$H$39,
IF(AND(A3633=[2]an!$H$38,F3633=[2]an!$E$39,H3633&lt;[2]an!$M$37,S3633&lt;&gt;"kahepoolne vajaduspõhine"),[2]an!$H$39,
IF(AND(A3633=[2]an!$H$38,F3633=[2]an!$E$42),[2]an!$H$42,
IF(AND(A3633=[2]an!$I$38,F3633=[2]an!$E$40),[2]an!$I$40,IF(AND(A3633=[2]an!$I$38,F3633=[2]an!$E$41),[2]an!$I$41,IF(AND(A3633=[2]an!$I$38,F3633=[2]an!$E$39,H3633&gt;=[2]an!$M$37),[2]an!$I$39,
IF(AND(A3633=[2]an!$I$38,F3633=[2]an!$E$39,H3633&lt;[2]an!$M$37,S3633="kahepoolne vajaduspõhine",U3633=""),[2]an!$M$40,
IF(AND(A3633=[2]an!$I$38,F3633=[2]an!$E$39,H3633&lt;[2]an!$M$37,S3633="kahepoolne vajaduspõhine",U3633&lt;&gt;""),[2]an!$I$39,
IF(AND(A3633=[2]an!$I$38,F3633=[2]an!$E$39,H3633&lt;[2]an!$M$37,S3633&lt;&gt;"kahepoolne vajaduspõhine"),[2]an!$I$39,
IF(AND(A3633=[2]an!$I$38,F3633=[2]an!$E$42),[2]an!$I$42,
IF(AND(A3633=[2]an!$J$38,F3633=[2]an!$E$40),[2]an!$J$40,IF(AND(A3633=[2]an!$J$38,F3633=[2]an!$E$41),[2]an!$J$41,IF(AND(A3633=[2]an!$J$38,F3633=[2]an!$E$39,H3633&gt;=[2]an!$M$37),[2]an!$J$39,
IF(AND(A3633=[2]an!$J$38,F3633=[2]an!$E$39,H3633&lt;[2]an!$M$37,S3633="kahepoolne vajaduspõhine",U3633=""),[2]an!$M$40,
IF(AND(A3633=[2]an!$J$38,F3633=[2]an!$E$39,H3633&lt;[2]an!$M$37,S3633="kahepoolne vajaduspõhine",U3633&lt;&gt;""),[2]an!$J$39,
IF(AND(A3633=[2]an!$J$38,F3633=[2]an!$E$39,H3633&lt;[2]an!$M$37,S3633&lt;&gt;"kahepoolne vajaduspõhine"),[2]an!$J$39,
IF(AND(A3633=[2]an!$J$38,F3633=[2]an!$E$42),[2]an!$J$42,""))))))))))))))))))))))))))))</f>
        <v/>
      </c>
      <c r="Y3633" s="17" t="str">
        <f>IFERROR(IF(F3633="Tugigrupp",0,
IF(AND(F3633="Peretoe teenus",H3633&gt;=[2]an!$M$37,RANK(D3633,$D3633:$D3633)+COUNTIFS($D$2:D3633,D3633,$F$2:F3633,F3633)-1&gt;1),"",
IF(AND(F3633="Peretoe teenus",H3633&gt;=[2]an!$M$37,RANK(D3633,$D3633:$D3633)+COUNTIFS($D$2:D3633,D3633,$F$2:F3633,F3633)-1=1,MONTH(H3633)=MONTH(K3633)=TRUE,YEAR(H3633)=YEAR(K3633)=TRUE),((EOMONTH(H3633,0)-H3633+1)*X3633)/DAY(EOMONTH(H3633,0)),
IF(AND(F3633="Peretoe teenus",H3633&gt;=[2]an!$M$37,RANK(D3633,$D3633:$D3633)+COUNTIFS($D$2:D3633,D3633,$F$2:F3633,F3633)-1=1),X3633,
IF(AND(F3633="Peretoe teenus",H3633&lt;[2]an!$M$37,S3633&lt;&gt;"kahepoolne vajaduspõhine",RANK(D3633,$D3633:$D3633)+COUNTIFS($D$2:D3633,D3633,$F$2:F3633,F3633)-1=1),X3633,
IF(AND(F3633="Peretoe teenus",H3633&lt;[2]an!$M$37,S3633&lt;&gt;"kahepoolne vajaduspõhine",RANK(D3633,$D3633:$D3633)+COUNTIFS($D$2:D3633,D3633,$F$2:F3633,F3633)-1&gt;1),"",
IF(AND(F3633="Peretoe teenus",H3633&lt;[2]an!$M$37,S3633="kahepoolne vajaduspõhine",U3633="",RANK(D3633,$D3633:$D3633)+COUNTIFS($D$2:D3633,D3633,$F$2:F3633,F3633)-1=1),X3633,
IF(AND(F3633="Peretoe teenus",H3633&lt;[2]an!$M$37,S3633="kahepoolne vajaduspõhine",U3633="",RANK(D3633,$D3633:$D3633)+COUNTIFS($D$2:D3633,D3633,$F$2:F3633,F3633)-1&gt;1),"",
IF(AND(F3633="Peretoe teenus",H3633&lt;[2]an!$M$37,S3633="kahepoolne vajaduspõhine",U3633&lt;[2]an!$M$37,RANK(D3633,$D3633:$D3633)+COUNTIFS($D$2:D3633,D3633,$F$2:F3633,F3633)-1=1),X3633,
IF(AND(F3633="Peretoe teenus",H3633&lt;[2]an!$M$37,S3633="kahepoolne vajaduspõhine",U3633&lt;[2]an!$M$37,RANK(D3633,$D3633:$D3633)+COUNTIFS($D$2:D3633,D3633,$F$2:F3633,F3633)-1&gt;1),"",
IF(AND(F3633="Peretoe teenus",H3633&lt;[2]an!$M$37,S3633="kahepoolne vajaduspõhine",U3633&gt;=[2]an!$M$37,U3633&lt;=[2]an!$M$38,RANK(D3633,$D3633:$D3633)+COUNTIFS($D$2:D3633,D3633,$F$2:F3633,F3633)-1=1),
((EOMONTH(U3633,0)-U3633+1)*X3633)/DAY(EOMONTH(U3633,0))+(DAY(U3633)-1)*100/DAY(EOMONTH(U3633,0)),
IF(AND(F3633="Peretoe teenus",H3633&lt;[2]an!$M$37,S3633="kahepoolne vajaduspõhine",U3633&gt;=[2]an!$M$37,U3633&lt;=[2]an!$M$38,RANK(D3633,$D3633:$D3633)+COUNTIFS($D$2:D3633,D3633,$F$2:F3633,F3633)-1&gt;1),"",
IF(AND(F3633="Peretoe teenus",H3633&lt;[2]an!$M$37,S3633="kahepoolne vajaduspõhine",U3633&gt;[2]an!$M$38,RANK(D3633,$D3633:$D3633)+COUNTIFS($D$2:D3633,D3633,$F$2:F3633,F3633)-1=1),X3633,
IF(AND(F3633="Peretoe teenus",H3633&lt;[2]an!$M$37,S3633="kahepoolne vajaduspõhine",U3633&gt;[2]an!$M$38,RANK(D3633,$D3633:$D3633)+COUNTIFS($D$2:D3633,D3633,$F$2:F3633,F3633)-1&gt;1),"",X3633*W3633)))))))))))))),"")</f>
        <v/>
      </c>
      <c r="Z3633" s="18" t="str">
        <f t="shared" si="169"/>
        <v/>
      </c>
      <c r="AA3633" s="19" t="str">
        <f>IFERROR(VLOOKUP(E3633,[2]an!$A$3:$B$81,2,FALSE),"")</f>
        <v/>
      </c>
      <c r="AB3633" s="19" t="str">
        <f>IFERROR(VLOOKUP(AA3633,[2]an!$C$2:$D$16,2,FALSE),"")</f>
        <v/>
      </c>
      <c r="AC3633" s="20"/>
      <c r="AD3633" s="21" t="str">
        <f>IF(A3633=[2]an!$F$36,VLOOKUP([2]an!$F$36,[2]an!$F$36:$H$36,3,FALSE),IF(A3633=[2]an!$F$35,VLOOKUP([2]an!$F$35,[2]an!$F$35:$H$35,3,FALSE),IF(A3633=[2]an!$F$33,VLOOKUP([2]an!$F$33,[2]an!$F$33:$H$33,3,FALSE),IF(A3633=[2]an!$F$31,VLOOKUP([2]an!$F$31,[2]an!$F$31:$H$31,3,FALSE),""))))</f>
        <v/>
      </c>
    </row>
    <row r="3634" spans="6:30" x14ac:dyDescent="0.2">
      <c r="F3634" s="10"/>
      <c r="G3634" s="8" t="str">
        <f t="shared" si="170"/>
        <v/>
      </c>
      <c r="H3634" s="13"/>
      <c r="K3634" s="13"/>
      <c r="L3634" s="10"/>
      <c r="M3634" s="10"/>
      <c r="S3634" s="8" t="str">
        <f>IFERROR(VLOOKUP(D3634,[1]peretoe_teenus!$A$2:$L$2000,5,FALSE),"")</f>
        <v/>
      </c>
      <c r="U3634" s="13"/>
      <c r="V3634" s="15" t="str" cm="1">
        <f t="array" ref="V3634">IFERROR(IF(AND(F3634="Tugigrupp",RANK(K3634,$K3634:$K3634)+COUNTIFS($K$2:K3634,K3634,$L$2:L3634,L3634,$M$2:M3634,M3634,$I$2:I3634,I3634,$G$2:G3634,G3634,$F$2:F3634,F3634)-1=1),SUMPRODUCT(($F$2:$F$4154=F3634)*($G$2:$G$4154=G3634)*($K$2:$K$4154=K3634)*($I$2:$I$4154=I3634)*($L$2:$L$4154=L3634)*($M$2:$M$4154=M3634)),""),"")</f>
        <v/>
      </c>
      <c r="W3634" s="15" t="str">
        <f t="shared" si="168"/>
        <v/>
      </c>
      <c r="X3634" s="16" t="str">
        <f>IF(AND(A3634=[2]an!$G$38,F3634=[2]an!$E$40),[2]an!$G$40,IF(AND(A3634=[2]an!$G$38,F3634=[2]an!$E$41),[2]an!$G$41,IF(AND(A3634=[2]an!$G$38,F3634=[2]an!$E$39,H3634&gt;=[2]an!$M$37),[2]an!$G$39,
IF(AND(A3634=[2]an!$G$38,F3634=[2]an!$E$39,H3634&lt;[2]an!$M$37,S3634="kahepoolne vajaduspõhine",U3634=""),[2]an!$M$40,
IF(AND(A3634=[2]an!$G$38,F3634=[2]an!$E$39,H3634&lt;[2]an!$M$37,S3634="kahepoolne vajaduspõhine",U3634&lt;&gt;""),[2]an!$G$39,
IF(AND(A3634=[2]an!$G$38,F3634=[2]an!$E$39,H3634&lt;[2]an!$M$37,S3634&lt;&gt;"kahepoolne vajaduspõhine"),[2]an!$G$39,
IF(AND(A3634=[2]an!$G$38,F3634=[2]an!$E$42),[2]an!$G$42,
IF(AND(A3634=[2]an!$H$38,F3634=[2]an!$E$40),[2]an!$H$40,IF(AND(A3634=[2]an!$H$38,F3634=[2]an!$E$41),[2]an!$H$41,IF(AND(A3634=[2]an!$H$38,F3634=[2]an!$E$39,H3634&gt;=[2]an!$M$37),[2]an!$H$39,
IF(AND(A3634=[2]an!$H$38,F3634=[2]an!$E$39,H3634&lt;[2]an!$M$37,S3634="kahepoolne vajaduspõhine",U3634=""),[2]an!$M$40,
IF(AND(A3634=[2]an!$H$38,F3634=[2]an!$E$39,H3634&lt;[2]an!$M$37,S3634="kahepoolne vajaduspõhine",U3634&lt;&gt;""),[2]an!$H$39,
IF(AND(A3634=[2]an!$H$38,F3634=[2]an!$E$39,H3634&lt;[2]an!$M$37,S3634&lt;&gt;"kahepoolne vajaduspõhine"),[2]an!$H$39,
IF(AND(A3634=[2]an!$H$38,F3634=[2]an!$E$42),[2]an!$H$42,
IF(AND(A3634=[2]an!$I$38,F3634=[2]an!$E$40),[2]an!$I$40,IF(AND(A3634=[2]an!$I$38,F3634=[2]an!$E$41),[2]an!$I$41,IF(AND(A3634=[2]an!$I$38,F3634=[2]an!$E$39,H3634&gt;=[2]an!$M$37),[2]an!$I$39,
IF(AND(A3634=[2]an!$I$38,F3634=[2]an!$E$39,H3634&lt;[2]an!$M$37,S3634="kahepoolne vajaduspõhine",U3634=""),[2]an!$M$40,
IF(AND(A3634=[2]an!$I$38,F3634=[2]an!$E$39,H3634&lt;[2]an!$M$37,S3634="kahepoolne vajaduspõhine",U3634&lt;&gt;""),[2]an!$I$39,
IF(AND(A3634=[2]an!$I$38,F3634=[2]an!$E$39,H3634&lt;[2]an!$M$37,S3634&lt;&gt;"kahepoolne vajaduspõhine"),[2]an!$I$39,
IF(AND(A3634=[2]an!$I$38,F3634=[2]an!$E$42),[2]an!$I$42,
IF(AND(A3634=[2]an!$J$38,F3634=[2]an!$E$40),[2]an!$J$40,IF(AND(A3634=[2]an!$J$38,F3634=[2]an!$E$41),[2]an!$J$41,IF(AND(A3634=[2]an!$J$38,F3634=[2]an!$E$39,H3634&gt;=[2]an!$M$37),[2]an!$J$39,
IF(AND(A3634=[2]an!$J$38,F3634=[2]an!$E$39,H3634&lt;[2]an!$M$37,S3634="kahepoolne vajaduspõhine",U3634=""),[2]an!$M$40,
IF(AND(A3634=[2]an!$J$38,F3634=[2]an!$E$39,H3634&lt;[2]an!$M$37,S3634="kahepoolne vajaduspõhine",U3634&lt;&gt;""),[2]an!$J$39,
IF(AND(A3634=[2]an!$J$38,F3634=[2]an!$E$39,H3634&lt;[2]an!$M$37,S3634&lt;&gt;"kahepoolne vajaduspõhine"),[2]an!$J$39,
IF(AND(A3634=[2]an!$J$38,F3634=[2]an!$E$42),[2]an!$J$42,""))))))))))))))))))))))))))))</f>
        <v/>
      </c>
      <c r="Y3634" s="17" t="str">
        <f>IFERROR(IF(F3634="Tugigrupp",0,
IF(AND(F3634="Peretoe teenus",H3634&gt;=[2]an!$M$37,RANK(D3634,$D3634:$D3634)+COUNTIFS($D$2:D3634,D3634,$F$2:F3634,F3634)-1&gt;1),"",
IF(AND(F3634="Peretoe teenus",H3634&gt;=[2]an!$M$37,RANK(D3634,$D3634:$D3634)+COUNTIFS($D$2:D3634,D3634,$F$2:F3634,F3634)-1=1,MONTH(H3634)=MONTH(K3634)=TRUE,YEAR(H3634)=YEAR(K3634)=TRUE),((EOMONTH(H3634,0)-H3634+1)*X3634)/DAY(EOMONTH(H3634,0)),
IF(AND(F3634="Peretoe teenus",H3634&gt;=[2]an!$M$37,RANK(D3634,$D3634:$D3634)+COUNTIFS($D$2:D3634,D3634,$F$2:F3634,F3634)-1=1),X3634,
IF(AND(F3634="Peretoe teenus",H3634&lt;[2]an!$M$37,S3634&lt;&gt;"kahepoolne vajaduspõhine",RANK(D3634,$D3634:$D3634)+COUNTIFS($D$2:D3634,D3634,$F$2:F3634,F3634)-1=1),X3634,
IF(AND(F3634="Peretoe teenus",H3634&lt;[2]an!$M$37,S3634&lt;&gt;"kahepoolne vajaduspõhine",RANK(D3634,$D3634:$D3634)+COUNTIFS($D$2:D3634,D3634,$F$2:F3634,F3634)-1&gt;1),"",
IF(AND(F3634="Peretoe teenus",H3634&lt;[2]an!$M$37,S3634="kahepoolne vajaduspõhine",U3634="",RANK(D3634,$D3634:$D3634)+COUNTIFS($D$2:D3634,D3634,$F$2:F3634,F3634)-1=1),X3634,
IF(AND(F3634="Peretoe teenus",H3634&lt;[2]an!$M$37,S3634="kahepoolne vajaduspõhine",U3634="",RANK(D3634,$D3634:$D3634)+COUNTIFS($D$2:D3634,D3634,$F$2:F3634,F3634)-1&gt;1),"",
IF(AND(F3634="Peretoe teenus",H3634&lt;[2]an!$M$37,S3634="kahepoolne vajaduspõhine",U3634&lt;[2]an!$M$37,RANK(D3634,$D3634:$D3634)+COUNTIFS($D$2:D3634,D3634,$F$2:F3634,F3634)-1=1),X3634,
IF(AND(F3634="Peretoe teenus",H3634&lt;[2]an!$M$37,S3634="kahepoolne vajaduspõhine",U3634&lt;[2]an!$M$37,RANK(D3634,$D3634:$D3634)+COUNTIFS($D$2:D3634,D3634,$F$2:F3634,F3634)-1&gt;1),"",
IF(AND(F3634="Peretoe teenus",H3634&lt;[2]an!$M$37,S3634="kahepoolne vajaduspõhine",U3634&gt;=[2]an!$M$37,U3634&lt;=[2]an!$M$38,RANK(D3634,$D3634:$D3634)+COUNTIFS($D$2:D3634,D3634,$F$2:F3634,F3634)-1=1),
((EOMONTH(U3634,0)-U3634+1)*X3634)/DAY(EOMONTH(U3634,0))+(DAY(U3634)-1)*100/DAY(EOMONTH(U3634,0)),
IF(AND(F3634="Peretoe teenus",H3634&lt;[2]an!$M$37,S3634="kahepoolne vajaduspõhine",U3634&gt;=[2]an!$M$37,U3634&lt;=[2]an!$M$38,RANK(D3634,$D3634:$D3634)+COUNTIFS($D$2:D3634,D3634,$F$2:F3634,F3634)-1&gt;1),"",
IF(AND(F3634="Peretoe teenus",H3634&lt;[2]an!$M$37,S3634="kahepoolne vajaduspõhine",U3634&gt;[2]an!$M$38,RANK(D3634,$D3634:$D3634)+COUNTIFS($D$2:D3634,D3634,$F$2:F3634,F3634)-1=1),X3634,
IF(AND(F3634="Peretoe teenus",H3634&lt;[2]an!$M$37,S3634="kahepoolne vajaduspõhine",U3634&gt;[2]an!$M$38,RANK(D3634,$D3634:$D3634)+COUNTIFS($D$2:D3634,D3634,$F$2:F3634,F3634)-1&gt;1),"",X3634*W3634)))))))))))))),"")</f>
        <v/>
      </c>
      <c r="Z3634" s="18" t="str">
        <f t="shared" si="169"/>
        <v/>
      </c>
      <c r="AA3634" s="19" t="str">
        <f>IFERROR(VLOOKUP(E3634,[2]an!$A$3:$B$81,2,FALSE),"")</f>
        <v/>
      </c>
      <c r="AB3634" s="19" t="str">
        <f>IFERROR(VLOOKUP(AA3634,[2]an!$C$2:$D$16,2,FALSE),"")</f>
        <v/>
      </c>
      <c r="AC3634" s="20"/>
      <c r="AD3634" s="21" t="str">
        <f>IF(A3634=[2]an!$F$36,VLOOKUP([2]an!$F$36,[2]an!$F$36:$H$36,3,FALSE),IF(A3634=[2]an!$F$35,VLOOKUP([2]an!$F$35,[2]an!$F$35:$H$35,3,FALSE),IF(A3634=[2]an!$F$33,VLOOKUP([2]an!$F$33,[2]an!$F$33:$H$33,3,FALSE),IF(A3634=[2]an!$F$31,VLOOKUP([2]an!$F$31,[2]an!$F$31:$H$31,3,FALSE),""))))</f>
        <v/>
      </c>
    </row>
    <row r="3635" spans="6:30" x14ac:dyDescent="0.2">
      <c r="F3635" s="10"/>
      <c r="G3635" s="8" t="str">
        <f t="shared" si="170"/>
        <v/>
      </c>
      <c r="H3635" s="13"/>
      <c r="K3635" s="13"/>
      <c r="L3635" s="10"/>
      <c r="M3635" s="10"/>
      <c r="S3635" s="8" t="str">
        <f>IFERROR(VLOOKUP(D3635,[1]peretoe_teenus!$A$2:$L$2000,5,FALSE),"")</f>
        <v/>
      </c>
      <c r="U3635" s="13"/>
      <c r="V3635" s="15" t="str" cm="1">
        <f t="array" ref="V3635">IFERROR(IF(AND(F3635="Tugigrupp",RANK(K3635,$K3635:$K3635)+COUNTIFS($K$2:K3635,K3635,$L$2:L3635,L3635,$M$2:M3635,M3635,$I$2:I3635,I3635,$G$2:G3635,G3635,$F$2:F3635,F3635)-1=1),SUMPRODUCT(($F$2:$F$4154=F3635)*($G$2:$G$4154=G3635)*($K$2:$K$4154=K3635)*($I$2:$I$4154=I3635)*($L$2:$L$4154=L3635)*($M$2:$M$4154=M3635)),""),"")</f>
        <v/>
      </c>
      <c r="W3635" s="15" t="str">
        <f t="shared" si="168"/>
        <v/>
      </c>
      <c r="X3635" s="16" t="str">
        <f>IF(AND(A3635=[2]an!$G$38,F3635=[2]an!$E$40),[2]an!$G$40,IF(AND(A3635=[2]an!$G$38,F3635=[2]an!$E$41),[2]an!$G$41,IF(AND(A3635=[2]an!$G$38,F3635=[2]an!$E$39,H3635&gt;=[2]an!$M$37),[2]an!$G$39,
IF(AND(A3635=[2]an!$G$38,F3635=[2]an!$E$39,H3635&lt;[2]an!$M$37,S3635="kahepoolne vajaduspõhine",U3635=""),[2]an!$M$40,
IF(AND(A3635=[2]an!$G$38,F3635=[2]an!$E$39,H3635&lt;[2]an!$M$37,S3635="kahepoolne vajaduspõhine",U3635&lt;&gt;""),[2]an!$G$39,
IF(AND(A3635=[2]an!$G$38,F3635=[2]an!$E$39,H3635&lt;[2]an!$M$37,S3635&lt;&gt;"kahepoolne vajaduspõhine"),[2]an!$G$39,
IF(AND(A3635=[2]an!$G$38,F3635=[2]an!$E$42),[2]an!$G$42,
IF(AND(A3635=[2]an!$H$38,F3635=[2]an!$E$40),[2]an!$H$40,IF(AND(A3635=[2]an!$H$38,F3635=[2]an!$E$41),[2]an!$H$41,IF(AND(A3635=[2]an!$H$38,F3635=[2]an!$E$39,H3635&gt;=[2]an!$M$37),[2]an!$H$39,
IF(AND(A3635=[2]an!$H$38,F3635=[2]an!$E$39,H3635&lt;[2]an!$M$37,S3635="kahepoolne vajaduspõhine",U3635=""),[2]an!$M$40,
IF(AND(A3635=[2]an!$H$38,F3635=[2]an!$E$39,H3635&lt;[2]an!$M$37,S3635="kahepoolne vajaduspõhine",U3635&lt;&gt;""),[2]an!$H$39,
IF(AND(A3635=[2]an!$H$38,F3635=[2]an!$E$39,H3635&lt;[2]an!$M$37,S3635&lt;&gt;"kahepoolne vajaduspõhine"),[2]an!$H$39,
IF(AND(A3635=[2]an!$H$38,F3635=[2]an!$E$42),[2]an!$H$42,
IF(AND(A3635=[2]an!$I$38,F3635=[2]an!$E$40),[2]an!$I$40,IF(AND(A3635=[2]an!$I$38,F3635=[2]an!$E$41),[2]an!$I$41,IF(AND(A3635=[2]an!$I$38,F3635=[2]an!$E$39,H3635&gt;=[2]an!$M$37),[2]an!$I$39,
IF(AND(A3635=[2]an!$I$38,F3635=[2]an!$E$39,H3635&lt;[2]an!$M$37,S3635="kahepoolne vajaduspõhine",U3635=""),[2]an!$M$40,
IF(AND(A3635=[2]an!$I$38,F3635=[2]an!$E$39,H3635&lt;[2]an!$M$37,S3635="kahepoolne vajaduspõhine",U3635&lt;&gt;""),[2]an!$I$39,
IF(AND(A3635=[2]an!$I$38,F3635=[2]an!$E$39,H3635&lt;[2]an!$M$37,S3635&lt;&gt;"kahepoolne vajaduspõhine"),[2]an!$I$39,
IF(AND(A3635=[2]an!$I$38,F3635=[2]an!$E$42),[2]an!$I$42,
IF(AND(A3635=[2]an!$J$38,F3635=[2]an!$E$40),[2]an!$J$40,IF(AND(A3635=[2]an!$J$38,F3635=[2]an!$E$41),[2]an!$J$41,IF(AND(A3635=[2]an!$J$38,F3635=[2]an!$E$39,H3635&gt;=[2]an!$M$37),[2]an!$J$39,
IF(AND(A3635=[2]an!$J$38,F3635=[2]an!$E$39,H3635&lt;[2]an!$M$37,S3635="kahepoolne vajaduspõhine",U3635=""),[2]an!$M$40,
IF(AND(A3635=[2]an!$J$38,F3635=[2]an!$E$39,H3635&lt;[2]an!$M$37,S3635="kahepoolne vajaduspõhine",U3635&lt;&gt;""),[2]an!$J$39,
IF(AND(A3635=[2]an!$J$38,F3635=[2]an!$E$39,H3635&lt;[2]an!$M$37,S3635&lt;&gt;"kahepoolne vajaduspõhine"),[2]an!$J$39,
IF(AND(A3635=[2]an!$J$38,F3635=[2]an!$E$42),[2]an!$J$42,""))))))))))))))))))))))))))))</f>
        <v/>
      </c>
      <c r="Y3635" s="17" t="str">
        <f>IFERROR(IF(F3635="Tugigrupp",0,
IF(AND(F3635="Peretoe teenus",H3635&gt;=[2]an!$M$37,RANK(D3635,$D3635:$D3635)+COUNTIFS($D$2:D3635,D3635,$F$2:F3635,F3635)-1&gt;1),"",
IF(AND(F3635="Peretoe teenus",H3635&gt;=[2]an!$M$37,RANK(D3635,$D3635:$D3635)+COUNTIFS($D$2:D3635,D3635,$F$2:F3635,F3635)-1=1,MONTH(H3635)=MONTH(K3635)=TRUE,YEAR(H3635)=YEAR(K3635)=TRUE),((EOMONTH(H3635,0)-H3635+1)*X3635)/DAY(EOMONTH(H3635,0)),
IF(AND(F3635="Peretoe teenus",H3635&gt;=[2]an!$M$37,RANK(D3635,$D3635:$D3635)+COUNTIFS($D$2:D3635,D3635,$F$2:F3635,F3635)-1=1),X3635,
IF(AND(F3635="Peretoe teenus",H3635&lt;[2]an!$M$37,S3635&lt;&gt;"kahepoolne vajaduspõhine",RANK(D3635,$D3635:$D3635)+COUNTIFS($D$2:D3635,D3635,$F$2:F3635,F3635)-1=1),X3635,
IF(AND(F3635="Peretoe teenus",H3635&lt;[2]an!$M$37,S3635&lt;&gt;"kahepoolne vajaduspõhine",RANK(D3635,$D3635:$D3635)+COUNTIFS($D$2:D3635,D3635,$F$2:F3635,F3635)-1&gt;1),"",
IF(AND(F3635="Peretoe teenus",H3635&lt;[2]an!$M$37,S3635="kahepoolne vajaduspõhine",U3635="",RANK(D3635,$D3635:$D3635)+COUNTIFS($D$2:D3635,D3635,$F$2:F3635,F3635)-1=1),X3635,
IF(AND(F3635="Peretoe teenus",H3635&lt;[2]an!$M$37,S3635="kahepoolne vajaduspõhine",U3635="",RANK(D3635,$D3635:$D3635)+COUNTIFS($D$2:D3635,D3635,$F$2:F3635,F3635)-1&gt;1),"",
IF(AND(F3635="Peretoe teenus",H3635&lt;[2]an!$M$37,S3635="kahepoolne vajaduspõhine",U3635&lt;[2]an!$M$37,RANK(D3635,$D3635:$D3635)+COUNTIFS($D$2:D3635,D3635,$F$2:F3635,F3635)-1=1),X3635,
IF(AND(F3635="Peretoe teenus",H3635&lt;[2]an!$M$37,S3635="kahepoolne vajaduspõhine",U3635&lt;[2]an!$M$37,RANK(D3635,$D3635:$D3635)+COUNTIFS($D$2:D3635,D3635,$F$2:F3635,F3635)-1&gt;1),"",
IF(AND(F3635="Peretoe teenus",H3635&lt;[2]an!$M$37,S3635="kahepoolne vajaduspõhine",U3635&gt;=[2]an!$M$37,U3635&lt;=[2]an!$M$38,RANK(D3635,$D3635:$D3635)+COUNTIFS($D$2:D3635,D3635,$F$2:F3635,F3635)-1=1),
((EOMONTH(U3635,0)-U3635+1)*X3635)/DAY(EOMONTH(U3635,0))+(DAY(U3635)-1)*100/DAY(EOMONTH(U3635,0)),
IF(AND(F3635="Peretoe teenus",H3635&lt;[2]an!$M$37,S3635="kahepoolne vajaduspõhine",U3635&gt;=[2]an!$M$37,U3635&lt;=[2]an!$M$38,RANK(D3635,$D3635:$D3635)+COUNTIFS($D$2:D3635,D3635,$F$2:F3635,F3635)-1&gt;1),"",
IF(AND(F3635="Peretoe teenus",H3635&lt;[2]an!$M$37,S3635="kahepoolne vajaduspõhine",U3635&gt;[2]an!$M$38,RANK(D3635,$D3635:$D3635)+COUNTIFS($D$2:D3635,D3635,$F$2:F3635,F3635)-1=1),X3635,
IF(AND(F3635="Peretoe teenus",H3635&lt;[2]an!$M$37,S3635="kahepoolne vajaduspõhine",U3635&gt;[2]an!$M$38,RANK(D3635,$D3635:$D3635)+COUNTIFS($D$2:D3635,D3635,$F$2:F3635,F3635)-1&gt;1),"",X3635*W3635)))))))))))))),"")</f>
        <v/>
      </c>
      <c r="Z3635" s="18" t="str">
        <f t="shared" si="169"/>
        <v/>
      </c>
      <c r="AA3635" s="19" t="str">
        <f>IFERROR(VLOOKUP(E3635,[2]an!$A$3:$B$81,2,FALSE),"")</f>
        <v/>
      </c>
      <c r="AB3635" s="19" t="str">
        <f>IFERROR(VLOOKUP(AA3635,[2]an!$C$2:$D$16,2,FALSE),"")</f>
        <v/>
      </c>
      <c r="AC3635" s="20"/>
      <c r="AD3635" s="21" t="str">
        <f>IF(A3635=[2]an!$F$36,VLOOKUP([2]an!$F$36,[2]an!$F$36:$H$36,3,FALSE),IF(A3635=[2]an!$F$35,VLOOKUP([2]an!$F$35,[2]an!$F$35:$H$35,3,FALSE),IF(A3635=[2]an!$F$33,VLOOKUP([2]an!$F$33,[2]an!$F$33:$H$33,3,FALSE),IF(A3635=[2]an!$F$31,VLOOKUP([2]an!$F$31,[2]an!$F$31:$H$31,3,FALSE),""))))</f>
        <v/>
      </c>
    </row>
    <row r="3636" spans="6:30" x14ac:dyDescent="0.2">
      <c r="F3636" s="10"/>
      <c r="G3636" s="8" t="str">
        <f t="shared" si="170"/>
        <v/>
      </c>
      <c r="H3636" s="13"/>
      <c r="K3636" s="13"/>
      <c r="L3636" s="10"/>
      <c r="M3636" s="10"/>
      <c r="S3636" s="8" t="str">
        <f>IFERROR(VLOOKUP(D3636,[1]peretoe_teenus!$A$2:$L$2000,5,FALSE),"")</f>
        <v/>
      </c>
      <c r="U3636" s="13"/>
      <c r="V3636" s="15" t="str" cm="1">
        <f t="array" ref="V3636">IFERROR(IF(AND(F3636="Tugigrupp",RANK(K3636,$K3636:$K3636)+COUNTIFS($K$2:K3636,K3636,$L$2:L3636,L3636,$M$2:M3636,M3636,$I$2:I3636,I3636,$G$2:G3636,G3636,$F$2:F3636,F3636)-1=1),SUMPRODUCT(($F$2:$F$4154=F3636)*($G$2:$G$4154=G3636)*($K$2:$K$4154=K3636)*($I$2:$I$4154=I3636)*($L$2:$L$4154=L3636)*($M$2:$M$4154=M3636)),""),"")</f>
        <v/>
      </c>
      <c r="W3636" s="15" t="str">
        <f t="shared" si="168"/>
        <v/>
      </c>
      <c r="X3636" s="16" t="str">
        <f>IF(AND(A3636=[2]an!$G$38,F3636=[2]an!$E$40),[2]an!$G$40,IF(AND(A3636=[2]an!$G$38,F3636=[2]an!$E$41),[2]an!$G$41,IF(AND(A3636=[2]an!$G$38,F3636=[2]an!$E$39,H3636&gt;=[2]an!$M$37),[2]an!$G$39,
IF(AND(A3636=[2]an!$G$38,F3636=[2]an!$E$39,H3636&lt;[2]an!$M$37,S3636="kahepoolne vajaduspõhine",U3636=""),[2]an!$M$40,
IF(AND(A3636=[2]an!$G$38,F3636=[2]an!$E$39,H3636&lt;[2]an!$M$37,S3636="kahepoolne vajaduspõhine",U3636&lt;&gt;""),[2]an!$G$39,
IF(AND(A3636=[2]an!$G$38,F3636=[2]an!$E$39,H3636&lt;[2]an!$M$37,S3636&lt;&gt;"kahepoolne vajaduspõhine"),[2]an!$G$39,
IF(AND(A3636=[2]an!$G$38,F3636=[2]an!$E$42),[2]an!$G$42,
IF(AND(A3636=[2]an!$H$38,F3636=[2]an!$E$40),[2]an!$H$40,IF(AND(A3636=[2]an!$H$38,F3636=[2]an!$E$41),[2]an!$H$41,IF(AND(A3636=[2]an!$H$38,F3636=[2]an!$E$39,H3636&gt;=[2]an!$M$37),[2]an!$H$39,
IF(AND(A3636=[2]an!$H$38,F3636=[2]an!$E$39,H3636&lt;[2]an!$M$37,S3636="kahepoolne vajaduspõhine",U3636=""),[2]an!$M$40,
IF(AND(A3636=[2]an!$H$38,F3636=[2]an!$E$39,H3636&lt;[2]an!$M$37,S3636="kahepoolne vajaduspõhine",U3636&lt;&gt;""),[2]an!$H$39,
IF(AND(A3636=[2]an!$H$38,F3636=[2]an!$E$39,H3636&lt;[2]an!$M$37,S3636&lt;&gt;"kahepoolne vajaduspõhine"),[2]an!$H$39,
IF(AND(A3636=[2]an!$H$38,F3636=[2]an!$E$42),[2]an!$H$42,
IF(AND(A3636=[2]an!$I$38,F3636=[2]an!$E$40),[2]an!$I$40,IF(AND(A3636=[2]an!$I$38,F3636=[2]an!$E$41),[2]an!$I$41,IF(AND(A3636=[2]an!$I$38,F3636=[2]an!$E$39,H3636&gt;=[2]an!$M$37),[2]an!$I$39,
IF(AND(A3636=[2]an!$I$38,F3636=[2]an!$E$39,H3636&lt;[2]an!$M$37,S3636="kahepoolne vajaduspõhine",U3636=""),[2]an!$M$40,
IF(AND(A3636=[2]an!$I$38,F3636=[2]an!$E$39,H3636&lt;[2]an!$M$37,S3636="kahepoolne vajaduspõhine",U3636&lt;&gt;""),[2]an!$I$39,
IF(AND(A3636=[2]an!$I$38,F3636=[2]an!$E$39,H3636&lt;[2]an!$M$37,S3636&lt;&gt;"kahepoolne vajaduspõhine"),[2]an!$I$39,
IF(AND(A3636=[2]an!$I$38,F3636=[2]an!$E$42),[2]an!$I$42,
IF(AND(A3636=[2]an!$J$38,F3636=[2]an!$E$40),[2]an!$J$40,IF(AND(A3636=[2]an!$J$38,F3636=[2]an!$E$41),[2]an!$J$41,IF(AND(A3636=[2]an!$J$38,F3636=[2]an!$E$39,H3636&gt;=[2]an!$M$37),[2]an!$J$39,
IF(AND(A3636=[2]an!$J$38,F3636=[2]an!$E$39,H3636&lt;[2]an!$M$37,S3636="kahepoolne vajaduspõhine",U3636=""),[2]an!$M$40,
IF(AND(A3636=[2]an!$J$38,F3636=[2]an!$E$39,H3636&lt;[2]an!$M$37,S3636="kahepoolne vajaduspõhine",U3636&lt;&gt;""),[2]an!$J$39,
IF(AND(A3636=[2]an!$J$38,F3636=[2]an!$E$39,H3636&lt;[2]an!$M$37,S3636&lt;&gt;"kahepoolne vajaduspõhine"),[2]an!$J$39,
IF(AND(A3636=[2]an!$J$38,F3636=[2]an!$E$42),[2]an!$J$42,""))))))))))))))))))))))))))))</f>
        <v/>
      </c>
      <c r="Y3636" s="17" t="str">
        <f>IFERROR(IF(F3636="Tugigrupp",0,
IF(AND(F3636="Peretoe teenus",H3636&gt;=[2]an!$M$37,RANK(D3636,$D3636:$D3636)+COUNTIFS($D$2:D3636,D3636,$F$2:F3636,F3636)-1&gt;1),"",
IF(AND(F3636="Peretoe teenus",H3636&gt;=[2]an!$M$37,RANK(D3636,$D3636:$D3636)+COUNTIFS($D$2:D3636,D3636,$F$2:F3636,F3636)-1=1,MONTH(H3636)=MONTH(K3636)=TRUE,YEAR(H3636)=YEAR(K3636)=TRUE),((EOMONTH(H3636,0)-H3636+1)*X3636)/DAY(EOMONTH(H3636,0)),
IF(AND(F3636="Peretoe teenus",H3636&gt;=[2]an!$M$37,RANK(D3636,$D3636:$D3636)+COUNTIFS($D$2:D3636,D3636,$F$2:F3636,F3636)-1=1),X3636,
IF(AND(F3636="Peretoe teenus",H3636&lt;[2]an!$M$37,S3636&lt;&gt;"kahepoolne vajaduspõhine",RANK(D3636,$D3636:$D3636)+COUNTIFS($D$2:D3636,D3636,$F$2:F3636,F3636)-1=1),X3636,
IF(AND(F3636="Peretoe teenus",H3636&lt;[2]an!$M$37,S3636&lt;&gt;"kahepoolne vajaduspõhine",RANK(D3636,$D3636:$D3636)+COUNTIFS($D$2:D3636,D3636,$F$2:F3636,F3636)-1&gt;1),"",
IF(AND(F3636="Peretoe teenus",H3636&lt;[2]an!$M$37,S3636="kahepoolne vajaduspõhine",U3636="",RANK(D3636,$D3636:$D3636)+COUNTIFS($D$2:D3636,D3636,$F$2:F3636,F3636)-1=1),X3636,
IF(AND(F3636="Peretoe teenus",H3636&lt;[2]an!$M$37,S3636="kahepoolne vajaduspõhine",U3636="",RANK(D3636,$D3636:$D3636)+COUNTIFS($D$2:D3636,D3636,$F$2:F3636,F3636)-1&gt;1),"",
IF(AND(F3636="Peretoe teenus",H3636&lt;[2]an!$M$37,S3636="kahepoolne vajaduspõhine",U3636&lt;[2]an!$M$37,RANK(D3636,$D3636:$D3636)+COUNTIFS($D$2:D3636,D3636,$F$2:F3636,F3636)-1=1),X3636,
IF(AND(F3636="Peretoe teenus",H3636&lt;[2]an!$M$37,S3636="kahepoolne vajaduspõhine",U3636&lt;[2]an!$M$37,RANK(D3636,$D3636:$D3636)+COUNTIFS($D$2:D3636,D3636,$F$2:F3636,F3636)-1&gt;1),"",
IF(AND(F3636="Peretoe teenus",H3636&lt;[2]an!$M$37,S3636="kahepoolne vajaduspõhine",U3636&gt;=[2]an!$M$37,U3636&lt;=[2]an!$M$38,RANK(D3636,$D3636:$D3636)+COUNTIFS($D$2:D3636,D3636,$F$2:F3636,F3636)-1=1),
((EOMONTH(U3636,0)-U3636+1)*X3636)/DAY(EOMONTH(U3636,0))+(DAY(U3636)-1)*100/DAY(EOMONTH(U3636,0)),
IF(AND(F3636="Peretoe teenus",H3636&lt;[2]an!$M$37,S3636="kahepoolne vajaduspõhine",U3636&gt;=[2]an!$M$37,U3636&lt;=[2]an!$M$38,RANK(D3636,$D3636:$D3636)+COUNTIFS($D$2:D3636,D3636,$F$2:F3636,F3636)-1&gt;1),"",
IF(AND(F3636="Peretoe teenus",H3636&lt;[2]an!$M$37,S3636="kahepoolne vajaduspõhine",U3636&gt;[2]an!$M$38,RANK(D3636,$D3636:$D3636)+COUNTIFS($D$2:D3636,D3636,$F$2:F3636,F3636)-1=1),X3636,
IF(AND(F3636="Peretoe teenus",H3636&lt;[2]an!$M$37,S3636="kahepoolne vajaduspõhine",U3636&gt;[2]an!$M$38,RANK(D3636,$D3636:$D3636)+COUNTIFS($D$2:D3636,D3636,$F$2:F3636,F3636)-1&gt;1),"",X3636*W3636)))))))))))))),"")</f>
        <v/>
      </c>
      <c r="Z3636" s="18" t="str">
        <f t="shared" si="169"/>
        <v/>
      </c>
      <c r="AA3636" s="19" t="str">
        <f>IFERROR(VLOOKUP(E3636,[2]an!$A$3:$B$81,2,FALSE),"")</f>
        <v/>
      </c>
      <c r="AB3636" s="19" t="str">
        <f>IFERROR(VLOOKUP(AA3636,[2]an!$C$2:$D$16,2,FALSE),"")</f>
        <v/>
      </c>
      <c r="AC3636" s="20"/>
      <c r="AD3636" s="21" t="str">
        <f>IF(A3636=[2]an!$F$36,VLOOKUP([2]an!$F$36,[2]an!$F$36:$H$36,3,FALSE),IF(A3636=[2]an!$F$35,VLOOKUP([2]an!$F$35,[2]an!$F$35:$H$35,3,FALSE),IF(A3636=[2]an!$F$33,VLOOKUP([2]an!$F$33,[2]an!$F$33:$H$33,3,FALSE),IF(A3636=[2]an!$F$31,VLOOKUP([2]an!$F$31,[2]an!$F$31:$H$31,3,FALSE),""))))</f>
        <v/>
      </c>
    </row>
    <row r="3637" spans="6:30" x14ac:dyDescent="0.2">
      <c r="F3637" s="10"/>
      <c r="G3637" s="8" t="str">
        <f t="shared" si="170"/>
        <v/>
      </c>
      <c r="H3637" s="13"/>
      <c r="K3637" s="13"/>
      <c r="L3637" s="10"/>
      <c r="M3637" s="10"/>
      <c r="S3637" s="8" t="str">
        <f>IFERROR(VLOOKUP(D3637,[1]peretoe_teenus!$A$2:$L$2000,5,FALSE),"")</f>
        <v/>
      </c>
      <c r="U3637" s="13"/>
      <c r="V3637" s="15" t="str" cm="1">
        <f t="array" ref="V3637">IFERROR(IF(AND(F3637="Tugigrupp",RANK(K3637,$K3637:$K3637)+COUNTIFS($K$2:K3637,K3637,$L$2:L3637,L3637,$M$2:M3637,M3637,$I$2:I3637,I3637,$G$2:G3637,G3637,$F$2:F3637,F3637)-1=1),SUMPRODUCT(($F$2:$F$4154=F3637)*($G$2:$G$4154=G3637)*($K$2:$K$4154=K3637)*($I$2:$I$4154=I3637)*($L$2:$L$4154=L3637)*($M$2:$M$4154=M3637)),""),"")</f>
        <v/>
      </c>
      <c r="W3637" s="15" t="str">
        <f t="shared" si="168"/>
        <v/>
      </c>
      <c r="X3637" s="16" t="str">
        <f>IF(AND(A3637=[2]an!$G$38,F3637=[2]an!$E$40),[2]an!$G$40,IF(AND(A3637=[2]an!$G$38,F3637=[2]an!$E$41),[2]an!$G$41,IF(AND(A3637=[2]an!$G$38,F3637=[2]an!$E$39,H3637&gt;=[2]an!$M$37),[2]an!$G$39,
IF(AND(A3637=[2]an!$G$38,F3637=[2]an!$E$39,H3637&lt;[2]an!$M$37,S3637="kahepoolne vajaduspõhine",U3637=""),[2]an!$M$40,
IF(AND(A3637=[2]an!$G$38,F3637=[2]an!$E$39,H3637&lt;[2]an!$M$37,S3637="kahepoolne vajaduspõhine",U3637&lt;&gt;""),[2]an!$G$39,
IF(AND(A3637=[2]an!$G$38,F3637=[2]an!$E$39,H3637&lt;[2]an!$M$37,S3637&lt;&gt;"kahepoolne vajaduspõhine"),[2]an!$G$39,
IF(AND(A3637=[2]an!$G$38,F3637=[2]an!$E$42),[2]an!$G$42,
IF(AND(A3637=[2]an!$H$38,F3637=[2]an!$E$40),[2]an!$H$40,IF(AND(A3637=[2]an!$H$38,F3637=[2]an!$E$41),[2]an!$H$41,IF(AND(A3637=[2]an!$H$38,F3637=[2]an!$E$39,H3637&gt;=[2]an!$M$37),[2]an!$H$39,
IF(AND(A3637=[2]an!$H$38,F3637=[2]an!$E$39,H3637&lt;[2]an!$M$37,S3637="kahepoolne vajaduspõhine",U3637=""),[2]an!$M$40,
IF(AND(A3637=[2]an!$H$38,F3637=[2]an!$E$39,H3637&lt;[2]an!$M$37,S3637="kahepoolne vajaduspõhine",U3637&lt;&gt;""),[2]an!$H$39,
IF(AND(A3637=[2]an!$H$38,F3637=[2]an!$E$39,H3637&lt;[2]an!$M$37,S3637&lt;&gt;"kahepoolne vajaduspõhine"),[2]an!$H$39,
IF(AND(A3637=[2]an!$H$38,F3637=[2]an!$E$42),[2]an!$H$42,
IF(AND(A3637=[2]an!$I$38,F3637=[2]an!$E$40),[2]an!$I$40,IF(AND(A3637=[2]an!$I$38,F3637=[2]an!$E$41),[2]an!$I$41,IF(AND(A3637=[2]an!$I$38,F3637=[2]an!$E$39,H3637&gt;=[2]an!$M$37),[2]an!$I$39,
IF(AND(A3637=[2]an!$I$38,F3637=[2]an!$E$39,H3637&lt;[2]an!$M$37,S3637="kahepoolne vajaduspõhine",U3637=""),[2]an!$M$40,
IF(AND(A3637=[2]an!$I$38,F3637=[2]an!$E$39,H3637&lt;[2]an!$M$37,S3637="kahepoolne vajaduspõhine",U3637&lt;&gt;""),[2]an!$I$39,
IF(AND(A3637=[2]an!$I$38,F3637=[2]an!$E$39,H3637&lt;[2]an!$M$37,S3637&lt;&gt;"kahepoolne vajaduspõhine"),[2]an!$I$39,
IF(AND(A3637=[2]an!$I$38,F3637=[2]an!$E$42),[2]an!$I$42,
IF(AND(A3637=[2]an!$J$38,F3637=[2]an!$E$40),[2]an!$J$40,IF(AND(A3637=[2]an!$J$38,F3637=[2]an!$E$41),[2]an!$J$41,IF(AND(A3637=[2]an!$J$38,F3637=[2]an!$E$39,H3637&gt;=[2]an!$M$37),[2]an!$J$39,
IF(AND(A3637=[2]an!$J$38,F3637=[2]an!$E$39,H3637&lt;[2]an!$M$37,S3637="kahepoolne vajaduspõhine",U3637=""),[2]an!$M$40,
IF(AND(A3637=[2]an!$J$38,F3637=[2]an!$E$39,H3637&lt;[2]an!$M$37,S3637="kahepoolne vajaduspõhine",U3637&lt;&gt;""),[2]an!$J$39,
IF(AND(A3637=[2]an!$J$38,F3637=[2]an!$E$39,H3637&lt;[2]an!$M$37,S3637&lt;&gt;"kahepoolne vajaduspõhine"),[2]an!$J$39,
IF(AND(A3637=[2]an!$J$38,F3637=[2]an!$E$42),[2]an!$J$42,""))))))))))))))))))))))))))))</f>
        <v/>
      </c>
      <c r="Y3637" s="17" t="str">
        <f>IFERROR(IF(F3637="Tugigrupp",0,
IF(AND(F3637="Peretoe teenus",H3637&gt;=[2]an!$M$37,RANK(D3637,$D3637:$D3637)+COUNTIFS($D$2:D3637,D3637,$F$2:F3637,F3637)-1&gt;1),"",
IF(AND(F3637="Peretoe teenus",H3637&gt;=[2]an!$M$37,RANK(D3637,$D3637:$D3637)+COUNTIFS($D$2:D3637,D3637,$F$2:F3637,F3637)-1=1,MONTH(H3637)=MONTH(K3637)=TRUE,YEAR(H3637)=YEAR(K3637)=TRUE),((EOMONTH(H3637,0)-H3637+1)*X3637)/DAY(EOMONTH(H3637,0)),
IF(AND(F3637="Peretoe teenus",H3637&gt;=[2]an!$M$37,RANK(D3637,$D3637:$D3637)+COUNTIFS($D$2:D3637,D3637,$F$2:F3637,F3637)-1=1),X3637,
IF(AND(F3637="Peretoe teenus",H3637&lt;[2]an!$M$37,S3637&lt;&gt;"kahepoolne vajaduspõhine",RANK(D3637,$D3637:$D3637)+COUNTIFS($D$2:D3637,D3637,$F$2:F3637,F3637)-1=1),X3637,
IF(AND(F3637="Peretoe teenus",H3637&lt;[2]an!$M$37,S3637&lt;&gt;"kahepoolne vajaduspõhine",RANK(D3637,$D3637:$D3637)+COUNTIFS($D$2:D3637,D3637,$F$2:F3637,F3637)-1&gt;1),"",
IF(AND(F3637="Peretoe teenus",H3637&lt;[2]an!$M$37,S3637="kahepoolne vajaduspõhine",U3637="",RANK(D3637,$D3637:$D3637)+COUNTIFS($D$2:D3637,D3637,$F$2:F3637,F3637)-1=1),X3637,
IF(AND(F3637="Peretoe teenus",H3637&lt;[2]an!$M$37,S3637="kahepoolne vajaduspõhine",U3637="",RANK(D3637,$D3637:$D3637)+COUNTIFS($D$2:D3637,D3637,$F$2:F3637,F3637)-1&gt;1),"",
IF(AND(F3637="Peretoe teenus",H3637&lt;[2]an!$M$37,S3637="kahepoolne vajaduspõhine",U3637&lt;[2]an!$M$37,RANK(D3637,$D3637:$D3637)+COUNTIFS($D$2:D3637,D3637,$F$2:F3637,F3637)-1=1),X3637,
IF(AND(F3637="Peretoe teenus",H3637&lt;[2]an!$M$37,S3637="kahepoolne vajaduspõhine",U3637&lt;[2]an!$M$37,RANK(D3637,$D3637:$D3637)+COUNTIFS($D$2:D3637,D3637,$F$2:F3637,F3637)-1&gt;1),"",
IF(AND(F3637="Peretoe teenus",H3637&lt;[2]an!$M$37,S3637="kahepoolne vajaduspõhine",U3637&gt;=[2]an!$M$37,U3637&lt;=[2]an!$M$38,RANK(D3637,$D3637:$D3637)+COUNTIFS($D$2:D3637,D3637,$F$2:F3637,F3637)-1=1),
((EOMONTH(U3637,0)-U3637+1)*X3637)/DAY(EOMONTH(U3637,0))+(DAY(U3637)-1)*100/DAY(EOMONTH(U3637,0)),
IF(AND(F3637="Peretoe teenus",H3637&lt;[2]an!$M$37,S3637="kahepoolne vajaduspõhine",U3637&gt;=[2]an!$M$37,U3637&lt;=[2]an!$M$38,RANK(D3637,$D3637:$D3637)+COUNTIFS($D$2:D3637,D3637,$F$2:F3637,F3637)-1&gt;1),"",
IF(AND(F3637="Peretoe teenus",H3637&lt;[2]an!$M$37,S3637="kahepoolne vajaduspõhine",U3637&gt;[2]an!$M$38,RANK(D3637,$D3637:$D3637)+COUNTIFS($D$2:D3637,D3637,$F$2:F3637,F3637)-1=1),X3637,
IF(AND(F3637="Peretoe teenus",H3637&lt;[2]an!$M$37,S3637="kahepoolne vajaduspõhine",U3637&gt;[2]an!$M$38,RANK(D3637,$D3637:$D3637)+COUNTIFS($D$2:D3637,D3637,$F$2:F3637,F3637)-1&gt;1),"",X3637*W3637)))))))))))))),"")</f>
        <v/>
      </c>
      <c r="Z3637" s="18" t="str">
        <f t="shared" si="169"/>
        <v/>
      </c>
      <c r="AA3637" s="19" t="str">
        <f>IFERROR(VLOOKUP(E3637,[2]an!$A$3:$B$81,2,FALSE),"")</f>
        <v/>
      </c>
      <c r="AB3637" s="19" t="str">
        <f>IFERROR(VLOOKUP(AA3637,[2]an!$C$2:$D$16,2,FALSE),"")</f>
        <v/>
      </c>
      <c r="AC3637" s="20"/>
      <c r="AD3637" s="21" t="str">
        <f>IF(A3637=[2]an!$F$36,VLOOKUP([2]an!$F$36,[2]an!$F$36:$H$36,3,FALSE),IF(A3637=[2]an!$F$35,VLOOKUP([2]an!$F$35,[2]an!$F$35:$H$35,3,FALSE),IF(A3637=[2]an!$F$33,VLOOKUP([2]an!$F$33,[2]an!$F$33:$H$33,3,FALSE),IF(A3637=[2]an!$F$31,VLOOKUP([2]an!$F$31,[2]an!$F$31:$H$31,3,FALSE),""))))</f>
        <v/>
      </c>
    </row>
    <row r="3638" spans="6:30" x14ac:dyDescent="0.2">
      <c r="F3638" s="10"/>
      <c r="G3638" s="8" t="str">
        <f t="shared" si="170"/>
        <v/>
      </c>
      <c r="H3638" s="13"/>
      <c r="K3638" s="13"/>
      <c r="L3638" s="10"/>
      <c r="M3638" s="10"/>
      <c r="S3638" s="8" t="str">
        <f>IFERROR(VLOOKUP(D3638,[1]peretoe_teenus!$A$2:$L$2000,5,FALSE),"")</f>
        <v/>
      </c>
      <c r="U3638" s="13"/>
      <c r="V3638" s="15" t="str" cm="1">
        <f t="array" ref="V3638">IFERROR(IF(AND(F3638="Tugigrupp",RANK(K3638,$K3638:$K3638)+COUNTIFS($K$2:K3638,K3638,$L$2:L3638,L3638,$M$2:M3638,M3638,$I$2:I3638,I3638,$G$2:G3638,G3638,$F$2:F3638,F3638)-1=1),SUMPRODUCT(($F$2:$F$4154=F3638)*($G$2:$G$4154=G3638)*($K$2:$K$4154=K3638)*($I$2:$I$4154=I3638)*($L$2:$L$4154=L3638)*($M$2:$M$4154=M3638)),""),"")</f>
        <v/>
      </c>
      <c r="W3638" s="15" t="str">
        <f t="shared" si="168"/>
        <v/>
      </c>
      <c r="X3638" s="16" t="str">
        <f>IF(AND(A3638=[2]an!$G$38,F3638=[2]an!$E$40),[2]an!$G$40,IF(AND(A3638=[2]an!$G$38,F3638=[2]an!$E$41),[2]an!$G$41,IF(AND(A3638=[2]an!$G$38,F3638=[2]an!$E$39,H3638&gt;=[2]an!$M$37),[2]an!$G$39,
IF(AND(A3638=[2]an!$G$38,F3638=[2]an!$E$39,H3638&lt;[2]an!$M$37,S3638="kahepoolne vajaduspõhine",U3638=""),[2]an!$M$40,
IF(AND(A3638=[2]an!$G$38,F3638=[2]an!$E$39,H3638&lt;[2]an!$M$37,S3638="kahepoolne vajaduspõhine",U3638&lt;&gt;""),[2]an!$G$39,
IF(AND(A3638=[2]an!$G$38,F3638=[2]an!$E$39,H3638&lt;[2]an!$M$37,S3638&lt;&gt;"kahepoolne vajaduspõhine"),[2]an!$G$39,
IF(AND(A3638=[2]an!$G$38,F3638=[2]an!$E$42),[2]an!$G$42,
IF(AND(A3638=[2]an!$H$38,F3638=[2]an!$E$40),[2]an!$H$40,IF(AND(A3638=[2]an!$H$38,F3638=[2]an!$E$41),[2]an!$H$41,IF(AND(A3638=[2]an!$H$38,F3638=[2]an!$E$39,H3638&gt;=[2]an!$M$37),[2]an!$H$39,
IF(AND(A3638=[2]an!$H$38,F3638=[2]an!$E$39,H3638&lt;[2]an!$M$37,S3638="kahepoolne vajaduspõhine",U3638=""),[2]an!$M$40,
IF(AND(A3638=[2]an!$H$38,F3638=[2]an!$E$39,H3638&lt;[2]an!$M$37,S3638="kahepoolne vajaduspõhine",U3638&lt;&gt;""),[2]an!$H$39,
IF(AND(A3638=[2]an!$H$38,F3638=[2]an!$E$39,H3638&lt;[2]an!$M$37,S3638&lt;&gt;"kahepoolne vajaduspõhine"),[2]an!$H$39,
IF(AND(A3638=[2]an!$H$38,F3638=[2]an!$E$42),[2]an!$H$42,
IF(AND(A3638=[2]an!$I$38,F3638=[2]an!$E$40),[2]an!$I$40,IF(AND(A3638=[2]an!$I$38,F3638=[2]an!$E$41),[2]an!$I$41,IF(AND(A3638=[2]an!$I$38,F3638=[2]an!$E$39,H3638&gt;=[2]an!$M$37),[2]an!$I$39,
IF(AND(A3638=[2]an!$I$38,F3638=[2]an!$E$39,H3638&lt;[2]an!$M$37,S3638="kahepoolne vajaduspõhine",U3638=""),[2]an!$M$40,
IF(AND(A3638=[2]an!$I$38,F3638=[2]an!$E$39,H3638&lt;[2]an!$M$37,S3638="kahepoolne vajaduspõhine",U3638&lt;&gt;""),[2]an!$I$39,
IF(AND(A3638=[2]an!$I$38,F3638=[2]an!$E$39,H3638&lt;[2]an!$M$37,S3638&lt;&gt;"kahepoolne vajaduspõhine"),[2]an!$I$39,
IF(AND(A3638=[2]an!$I$38,F3638=[2]an!$E$42),[2]an!$I$42,
IF(AND(A3638=[2]an!$J$38,F3638=[2]an!$E$40),[2]an!$J$40,IF(AND(A3638=[2]an!$J$38,F3638=[2]an!$E$41),[2]an!$J$41,IF(AND(A3638=[2]an!$J$38,F3638=[2]an!$E$39,H3638&gt;=[2]an!$M$37),[2]an!$J$39,
IF(AND(A3638=[2]an!$J$38,F3638=[2]an!$E$39,H3638&lt;[2]an!$M$37,S3638="kahepoolne vajaduspõhine",U3638=""),[2]an!$M$40,
IF(AND(A3638=[2]an!$J$38,F3638=[2]an!$E$39,H3638&lt;[2]an!$M$37,S3638="kahepoolne vajaduspõhine",U3638&lt;&gt;""),[2]an!$J$39,
IF(AND(A3638=[2]an!$J$38,F3638=[2]an!$E$39,H3638&lt;[2]an!$M$37,S3638&lt;&gt;"kahepoolne vajaduspõhine"),[2]an!$J$39,
IF(AND(A3638=[2]an!$J$38,F3638=[2]an!$E$42),[2]an!$J$42,""))))))))))))))))))))))))))))</f>
        <v/>
      </c>
      <c r="Y3638" s="17" t="str">
        <f>IFERROR(IF(F3638="Tugigrupp",0,
IF(AND(F3638="Peretoe teenus",H3638&gt;=[2]an!$M$37,RANK(D3638,$D3638:$D3638)+COUNTIFS($D$2:D3638,D3638,$F$2:F3638,F3638)-1&gt;1),"",
IF(AND(F3638="Peretoe teenus",H3638&gt;=[2]an!$M$37,RANK(D3638,$D3638:$D3638)+COUNTIFS($D$2:D3638,D3638,$F$2:F3638,F3638)-1=1,MONTH(H3638)=MONTH(K3638)=TRUE,YEAR(H3638)=YEAR(K3638)=TRUE),((EOMONTH(H3638,0)-H3638+1)*X3638)/DAY(EOMONTH(H3638,0)),
IF(AND(F3638="Peretoe teenus",H3638&gt;=[2]an!$M$37,RANK(D3638,$D3638:$D3638)+COUNTIFS($D$2:D3638,D3638,$F$2:F3638,F3638)-1=1),X3638,
IF(AND(F3638="Peretoe teenus",H3638&lt;[2]an!$M$37,S3638&lt;&gt;"kahepoolne vajaduspõhine",RANK(D3638,$D3638:$D3638)+COUNTIFS($D$2:D3638,D3638,$F$2:F3638,F3638)-1=1),X3638,
IF(AND(F3638="Peretoe teenus",H3638&lt;[2]an!$M$37,S3638&lt;&gt;"kahepoolne vajaduspõhine",RANK(D3638,$D3638:$D3638)+COUNTIFS($D$2:D3638,D3638,$F$2:F3638,F3638)-1&gt;1),"",
IF(AND(F3638="Peretoe teenus",H3638&lt;[2]an!$M$37,S3638="kahepoolne vajaduspõhine",U3638="",RANK(D3638,$D3638:$D3638)+COUNTIFS($D$2:D3638,D3638,$F$2:F3638,F3638)-1=1),X3638,
IF(AND(F3638="Peretoe teenus",H3638&lt;[2]an!$M$37,S3638="kahepoolne vajaduspõhine",U3638="",RANK(D3638,$D3638:$D3638)+COUNTIFS($D$2:D3638,D3638,$F$2:F3638,F3638)-1&gt;1),"",
IF(AND(F3638="Peretoe teenus",H3638&lt;[2]an!$M$37,S3638="kahepoolne vajaduspõhine",U3638&lt;[2]an!$M$37,RANK(D3638,$D3638:$D3638)+COUNTIFS($D$2:D3638,D3638,$F$2:F3638,F3638)-1=1),X3638,
IF(AND(F3638="Peretoe teenus",H3638&lt;[2]an!$M$37,S3638="kahepoolne vajaduspõhine",U3638&lt;[2]an!$M$37,RANK(D3638,$D3638:$D3638)+COUNTIFS($D$2:D3638,D3638,$F$2:F3638,F3638)-1&gt;1),"",
IF(AND(F3638="Peretoe teenus",H3638&lt;[2]an!$M$37,S3638="kahepoolne vajaduspõhine",U3638&gt;=[2]an!$M$37,U3638&lt;=[2]an!$M$38,RANK(D3638,$D3638:$D3638)+COUNTIFS($D$2:D3638,D3638,$F$2:F3638,F3638)-1=1),
((EOMONTH(U3638,0)-U3638+1)*X3638)/DAY(EOMONTH(U3638,0))+(DAY(U3638)-1)*100/DAY(EOMONTH(U3638,0)),
IF(AND(F3638="Peretoe teenus",H3638&lt;[2]an!$M$37,S3638="kahepoolne vajaduspõhine",U3638&gt;=[2]an!$M$37,U3638&lt;=[2]an!$M$38,RANK(D3638,$D3638:$D3638)+COUNTIFS($D$2:D3638,D3638,$F$2:F3638,F3638)-1&gt;1),"",
IF(AND(F3638="Peretoe teenus",H3638&lt;[2]an!$M$37,S3638="kahepoolne vajaduspõhine",U3638&gt;[2]an!$M$38,RANK(D3638,$D3638:$D3638)+COUNTIFS($D$2:D3638,D3638,$F$2:F3638,F3638)-1=1),X3638,
IF(AND(F3638="Peretoe teenus",H3638&lt;[2]an!$M$37,S3638="kahepoolne vajaduspõhine",U3638&gt;[2]an!$M$38,RANK(D3638,$D3638:$D3638)+COUNTIFS($D$2:D3638,D3638,$F$2:F3638,F3638)-1&gt;1),"",X3638*W3638)))))))))))))),"")</f>
        <v/>
      </c>
      <c r="Z3638" s="18" t="str">
        <f t="shared" si="169"/>
        <v/>
      </c>
      <c r="AA3638" s="19" t="str">
        <f>IFERROR(VLOOKUP(E3638,[2]an!$A$3:$B$81,2,FALSE),"")</f>
        <v/>
      </c>
      <c r="AB3638" s="19" t="str">
        <f>IFERROR(VLOOKUP(AA3638,[2]an!$C$2:$D$16,2,FALSE),"")</f>
        <v/>
      </c>
      <c r="AC3638" s="20"/>
      <c r="AD3638" s="21" t="str">
        <f>IF(A3638=[2]an!$F$36,VLOOKUP([2]an!$F$36,[2]an!$F$36:$H$36,3,FALSE),IF(A3638=[2]an!$F$35,VLOOKUP([2]an!$F$35,[2]an!$F$35:$H$35,3,FALSE),IF(A3638=[2]an!$F$33,VLOOKUP([2]an!$F$33,[2]an!$F$33:$H$33,3,FALSE),IF(A3638=[2]an!$F$31,VLOOKUP([2]an!$F$31,[2]an!$F$31:$H$31,3,FALSE),""))))</f>
        <v/>
      </c>
    </row>
    <row r="3639" spans="6:30" x14ac:dyDescent="0.2">
      <c r="F3639" s="10"/>
      <c r="G3639" s="8" t="str">
        <f t="shared" si="170"/>
        <v/>
      </c>
      <c r="H3639" s="13"/>
      <c r="K3639" s="13"/>
      <c r="L3639" s="10"/>
      <c r="M3639" s="10"/>
      <c r="S3639" s="8" t="str">
        <f>IFERROR(VLOOKUP(D3639,[1]peretoe_teenus!$A$2:$L$2000,5,FALSE),"")</f>
        <v/>
      </c>
      <c r="U3639" s="13"/>
      <c r="V3639" s="15" t="str" cm="1">
        <f t="array" ref="V3639">IFERROR(IF(AND(F3639="Tugigrupp",RANK(K3639,$K3639:$K3639)+COUNTIFS($K$2:K3639,K3639,$L$2:L3639,L3639,$M$2:M3639,M3639,$I$2:I3639,I3639,$G$2:G3639,G3639,$F$2:F3639,F3639)-1=1),SUMPRODUCT(($F$2:$F$4154=F3639)*($G$2:$G$4154=G3639)*($K$2:$K$4154=K3639)*($I$2:$I$4154=I3639)*($L$2:$L$4154=L3639)*($M$2:$M$4154=M3639)),""),"")</f>
        <v/>
      </c>
      <c r="W3639" s="15" t="str">
        <f t="shared" si="168"/>
        <v/>
      </c>
      <c r="X3639" s="16" t="str">
        <f>IF(AND(A3639=[2]an!$G$38,F3639=[2]an!$E$40),[2]an!$G$40,IF(AND(A3639=[2]an!$G$38,F3639=[2]an!$E$41),[2]an!$G$41,IF(AND(A3639=[2]an!$G$38,F3639=[2]an!$E$39,H3639&gt;=[2]an!$M$37),[2]an!$G$39,
IF(AND(A3639=[2]an!$G$38,F3639=[2]an!$E$39,H3639&lt;[2]an!$M$37,S3639="kahepoolne vajaduspõhine",U3639=""),[2]an!$M$40,
IF(AND(A3639=[2]an!$G$38,F3639=[2]an!$E$39,H3639&lt;[2]an!$M$37,S3639="kahepoolne vajaduspõhine",U3639&lt;&gt;""),[2]an!$G$39,
IF(AND(A3639=[2]an!$G$38,F3639=[2]an!$E$39,H3639&lt;[2]an!$M$37,S3639&lt;&gt;"kahepoolne vajaduspõhine"),[2]an!$G$39,
IF(AND(A3639=[2]an!$G$38,F3639=[2]an!$E$42),[2]an!$G$42,
IF(AND(A3639=[2]an!$H$38,F3639=[2]an!$E$40),[2]an!$H$40,IF(AND(A3639=[2]an!$H$38,F3639=[2]an!$E$41),[2]an!$H$41,IF(AND(A3639=[2]an!$H$38,F3639=[2]an!$E$39,H3639&gt;=[2]an!$M$37),[2]an!$H$39,
IF(AND(A3639=[2]an!$H$38,F3639=[2]an!$E$39,H3639&lt;[2]an!$M$37,S3639="kahepoolne vajaduspõhine",U3639=""),[2]an!$M$40,
IF(AND(A3639=[2]an!$H$38,F3639=[2]an!$E$39,H3639&lt;[2]an!$M$37,S3639="kahepoolne vajaduspõhine",U3639&lt;&gt;""),[2]an!$H$39,
IF(AND(A3639=[2]an!$H$38,F3639=[2]an!$E$39,H3639&lt;[2]an!$M$37,S3639&lt;&gt;"kahepoolne vajaduspõhine"),[2]an!$H$39,
IF(AND(A3639=[2]an!$H$38,F3639=[2]an!$E$42),[2]an!$H$42,
IF(AND(A3639=[2]an!$I$38,F3639=[2]an!$E$40),[2]an!$I$40,IF(AND(A3639=[2]an!$I$38,F3639=[2]an!$E$41),[2]an!$I$41,IF(AND(A3639=[2]an!$I$38,F3639=[2]an!$E$39,H3639&gt;=[2]an!$M$37),[2]an!$I$39,
IF(AND(A3639=[2]an!$I$38,F3639=[2]an!$E$39,H3639&lt;[2]an!$M$37,S3639="kahepoolne vajaduspõhine",U3639=""),[2]an!$M$40,
IF(AND(A3639=[2]an!$I$38,F3639=[2]an!$E$39,H3639&lt;[2]an!$M$37,S3639="kahepoolne vajaduspõhine",U3639&lt;&gt;""),[2]an!$I$39,
IF(AND(A3639=[2]an!$I$38,F3639=[2]an!$E$39,H3639&lt;[2]an!$M$37,S3639&lt;&gt;"kahepoolne vajaduspõhine"),[2]an!$I$39,
IF(AND(A3639=[2]an!$I$38,F3639=[2]an!$E$42),[2]an!$I$42,
IF(AND(A3639=[2]an!$J$38,F3639=[2]an!$E$40),[2]an!$J$40,IF(AND(A3639=[2]an!$J$38,F3639=[2]an!$E$41),[2]an!$J$41,IF(AND(A3639=[2]an!$J$38,F3639=[2]an!$E$39,H3639&gt;=[2]an!$M$37),[2]an!$J$39,
IF(AND(A3639=[2]an!$J$38,F3639=[2]an!$E$39,H3639&lt;[2]an!$M$37,S3639="kahepoolne vajaduspõhine",U3639=""),[2]an!$M$40,
IF(AND(A3639=[2]an!$J$38,F3639=[2]an!$E$39,H3639&lt;[2]an!$M$37,S3639="kahepoolne vajaduspõhine",U3639&lt;&gt;""),[2]an!$J$39,
IF(AND(A3639=[2]an!$J$38,F3639=[2]an!$E$39,H3639&lt;[2]an!$M$37,S3639&lt;&gt;"kahepoolne vajaduspõhine"),[2]an!$J$39,
IF(AND(A3639=[2]an!$J$38,F3639=[2]an!$E$42),[2]an!$J$42,""))))))))))))))))))))))))))))</f>
        <v/>
      </c>
      <c r="Y3639" s="17" t="str">
        <f>IFERROR(IF(F3639="Tugigrupp",0,
IF(AND(F3639="Peretoe teenus",H3639&gt;=[2]an!$M$37,RANK(D3639,$D3639:$D3639)+COUNTIFS($D$2:D3639,D3639,$F$2:F3639,F3639)-1&gt;1),"",
IF(AND(F3639="Peretoe teenus",H3639&gt;=[2]an!$M$37,RANK(D3639,$D3639:$D3639)+COUNTIFS($D$2:D3639,D3639,$F$2:F3639,F3639)-1=1,MONTH(H3639)=MONTH(K3639)=TRUE,YEAR(H3639)=YEAR(K3639)=TRUE),((EOMONTH(H3639,0)-H3639+1)*X3639)/DAY(EOMONTH(H3639,0)),
IF(AND(F3639="Peretoe teenus",H3639&gt;=[2]an!$M$37,RANK(D3639,$D3639:$D3639)+COUNTIFS($D$2:D3639,D3639,$F$2:F3639,F3639)-1=1),X3639,
IF(AND(F3639="Peretoe teenus",H3639&lt;[2]an!$M$37,S3639&lt;&gt;"kahepoolne vajaduspõhine",RANK(D3639,$D3639:$D3639)+COUNTIFS($D$2:D3639,D3639,$F$2:F3639,F3639)-1=1),X3639,
IF(AND(F3639="Peretoe teenus",H3639&lt;[2]an!$M$37,S3639&lt;&gt;"kahepoolne vajaduspõhine",RANK(D3639,$D3639:$D3639)+COUNTIFS($D$2:D3639,D3639,$F$2:F3639,F3639)-1&gt;1),"",
IF(AND(F3639="Peretoe teenus",H3639&lt;[2]an!$M$37,S3639="kahepoolne vajaduspõhine",U3639="",RANK(D3639,$D3639:$D3639)+COUNTIFS($D$2:D3639,D3639,$F$2:F3639,F3639)-1=1),X3639,
IF(AND(F3639="Peretoe teenus",H3639&lt;[2]an!$M$37,S3639="kahepoolne vajaduspõhine",U3639="",RANK(D3639,$D3639:$D3639)+COUNTIFS($D$2:D3639,D3639,$F$2:F3639,F3639)-1&gt;1),"",
IF(AND(F3639="Peretoe teenus",H3639&lt;[2]an!$M$37,S3639="kahepoolne vajaduspõhine",U3639&lt;[2]an!$M$37,RANK(D3639,$D3639:$D3639)+COUNTIFS($D$2:D3639,D3639,$F$2:F3639,F3639)-1=1),X3639,
IF(AND(F3639="Peretoe teenus",H3639&lt;[2]an!$M$37,S3639="kahepoolne vajaduspõhine",U3639&lt;[2]an!$M$37,RANK(D3639,$D3639:$D3639)+COUNTIFS($D$2:D3639,D3639,$F$2:F3639,F3639)-1&gt;1),"",
IF(AND(F3639="Peretoe teenus",H3639&lt;[2]an!$M$37,S3639="kahepoolne vajaduspõhine",U3639&gt;=[2]an!$M$37,U3639&lt;=[2]an!$M$38,RANK(D3639,$D3639:$D3639)+COUNTIFS($D$2:D3639,D3639,$F$2:F3639,F3639)-1=1),
((EOMONTH(U3639,0)-U3639+1)*X3639)/DAY(EOMONTH(U3639,0))+(DAY(U3639)-1)*100/DAY(EOMONTH(U3639,0)),
IF(AND(F3639="Peretoe teenus",H3639&lt;[2]an!$M$37,S3639="kahepoolne vajaduspõhine",U3639&gt;=[2]an!$M$37,U3639&lt;=[2]an!$M$38,RANK(D3639,$D3639:$D3639)+COUNTIFS($D$2:D3639,D3639,$F$2:F3639,F3639)-1&gt;1),"",
IF(AND(F3639="Peretoe teenus",H3639&lt;[2]an!$M$37,S3639="kahepoolne vajaduspõhine",U3639&gt;[2]an!$M$38,RANK(D3639,$D3639:$D3639)+COUNTIFS($D$2:D3639,D3639,$F$2:F3639,F3639)-1=1),X3639,
IF(AND(F3639="Peretoe teenus",H3639&lt;[2]an!$M$37,S3639="kahepoolne vajaduspõhine",U3639&gt;[2]an!$M$38,RANK(D3639,$D3639:$D3639)+COUNTIFS($D$2:D3639,D3639,$F$2:F3639,F3639)-1&gt;1),"",X3639*W3639)))))))))))))),"")</f>
        <v/>
      </c>
      <c r="Z3639" s="18" t="str">
        <f t="shared" si="169"/>
        <v/>
      </c>
      <c r="AA3639" s="19" t="str">
        <f>IFERROR(VLOOKUP(E3639,[2]an!$A$3:$B$81,2,FALSE),"")</f>
        <v/>
      </c>
      <c r="AB3639" s="19" t="str">
        <f>IFERROR(VLOOKUP(AA3639,[2]an!$C$2:$D$16,2,FALSE),"")</f>
        <v/>
      </c>
      <c r="AC3639" s="20"/>
      <c r="AD3639" s="21" t="str">
        <f>IF(A3639=[2]an!$F$36,VLOOKUP([2]an!$F$36,[2]an!$F$36:$H$36,3,FALSE),IF(A3639=[2]an!$F$35,VLOOKUP([2]an!$F$35,[2]an!$F$35:$H$35,3,FALSE),IF(A3639=[2]an!$F$33,VLOOKUP([2]an!$F$33,[2]an!$F$33:$H$33,3,FALSE),IF(A3639=[2]an!$F$31,VLOOKUP([2]an!$F$31,[2]an!$F$31:$H$31,3,FALSE),""))))</f>
        <v/>
      </c>
    </row>
    <row r="3640" spans="6:30" x14ac:dyDescent="0.2">
      <c r="F3640" s="10"/>
      <c r="G3640" s="8" t="str">
        <f t="shared" si="170"/>
        <v/>
      </c>
      <c r="H3640" s="13"/>
      <c r="K3640" s="13"/>
      <c r="L3640" s="10"/>
      <c r="M3640" s="10"/>
      <c r="S3640" s="8" t="str">
        <f>IFERROR(VLOOKUP(D3640,[1]peretoe_teenus!$A$2:$L$2000,5,FALSE),"")</f>
        <v/>
      </c>
      <c r="U3640" s="13"/>
      <c r="V3640" s="15" t="str" cm="1">
        <f t="array" ref="V3640">IFERROR(IF(AND(F3640="Tugigrupp",RANK(K3640,$K3640:$K3640)+COUNTIFS($K$2:K3640,K3640,$L$2:L3640,L3640,$M$2:M3640,M3640,$I$2:I3640,I3640,$G$2:G3640,G3640,$F$2:F3640,F3640)-1=1),SUMPRODUCT(($F$2:$F$4154=F3640)*($G$2:$G$4154=G3640)*($K$2:$K$4154=K3640)*($I$2:$I$4154=I3640)*($L$2:$L$4154=L3640)*($M$2:$M$4154=M3640)),""),"")</f>
        <v/>
      </c>
      <c r="W3640" s="15" t="str">
        <f t="shared" si="168"/>
        <v/>
      </c>
      <c r="X3640" s="16" t="str">
        <f>IF(AND(A3640=[2]an!$G$38,F3640=[2]an!$E$40),[2]an!$G$40,IF(AND(A3640=[2]an!$G$38,F3640=[2]an!$E$41),[2]an!$G$41,IF(AND(A3640=[2]an!$G$38,F3640=[2]an!$E$39,H3640&gt;=[2]an!$M$37),[2]an!$G$39,
IF(AND(A3640=[2]an!$G$38,F3640=[2]an!$E$39,H3640&lt;[2]an!$M$37,S3640="kahepoolne vajaduspõhine",U3640=""),[2]an!$M$40,
IF(AND(A3640=[2]an!$G$38,F3640=[2]an!$E$39,H3640&lt;[2]an!$M$37,S3640="kahepoolne vajaduspõhine",U3640&lt;&gt;""),[2]an!$G$39,
IF(AND(A3640=[2]an!$G$38,F3640=[2]an!$E$39,H3640&lt;[2]an!$M$37,S3640&lt;&gt;"kahepoolne vajaduspõhine"),[2]an!$G$39,
IF(AND(A3640=[2]an!$G$38,F3640=[2]an!$E$42),[2]an!$G$42,
IF(AND(A3640=[2]an!$H$38,F3640=[2]an!$E$40),[2]an!$H$40,IF(AND(A3640=[2]an!$H$38,F3640=[2]an!$E$41),[2]an!$H$41,IF(AND(A3640=[2]an!$H$38,F3640=[2]an!$E$39,H3640&gt;=[2]an!$M$37),[2]an!$H$39,
IF(AND(A3640=[2]an!$H$38,F3640=[2]an!$E$39,H3640&lt;[2]an!$M$37,S3640="kahepoolne vajaduspõhine",U3640=""),[2]an!$M$40,
IF(AND(A3640=[2]an!$H$38,F3640=[2]an!$E$39,H3640&lt;[2]an!$M$37,S3640="kahepoolne vajaduspõhine",U3640&lt;&gt;""),[2]an!$H$39,
IF(AND(A3640=[2]an!$H$38,F3640=[2]an!$E$39,H3640&lt;[2]an!$M$37,S3640&lt;&gt;"kahepoolne vajaduspõhine"),[2]an!$H$39,
IF(AND(A3640=[2]an!$H$38,F3640=[2]an!$E$42),[2]an!$H$42,
IF(AND(A3640=[2]an!$I$38,F3640=[2]an!$E$40),[2]an!$I$40,IF(AND(A3640=[2]an!$I$38,F3640=[2]an!$E$41),[2]an!$I$41,IF(AND(A3640=[2]an!$I$38,F3640=[2]an!$E$39,H3640&gt;=[2]an!$M$37),[2]an!$I$39,
IF(AND(A3640=[2]an!$I$38,F3640=[2]an!$E$39,H3640&lt;[2]an!$M$37,S3640="kahepoolne vajaduspõhine",U3640=""),[2]an!$M$40,
IF(AND(A3640=[2]an!$I$38,F3640=[2]an!$E$39,H3640&lt;[2]an!$M$37,S3640="kahepoolne vajaduspõhine",U3640&lt;&gt;""),[2]an!$I$39,
IF(AND(A3640=[2]an!$I$38,F3640=[2]an!$E$39,H3640&lt;[2]an!$M$37,S3640&lt;&gt;"kahepoolne vajaduspõhine"),[2]an!$I$39,
IF(AND(A3640=[2]an!$I$38,F3640=[2]an!$E$42),[2]an!$I$42,
IF(AND(A3640=[2]an!$J$38,F3640=[2]an!$E$40),[2]an!$J$40,IF(AND(A3640=[2]an!$J$38,F3640=[2]an!$E$41),[2]an!$J$41,IF(AND(A3640=[2]an!$J$38,F3640=[2]an!$E$39,H3640&gt;=[2]an!$M$37),[2]an!$J$39,
IF(AND(A3640=[2]an!$J$38,F3640=[2]an!$E$39,H3640&lt;[2]an!$M$37,S3640="kahepoolne vajaduspõhine",U3640=""),[2]an!$M$40,
IF(AND(A3640=[2]an!$J$38,F3640=[2]an!$E$39,H3640&lt;[2]an!$M$37,S3640="kahepoolne vajaduspõhine",U3640&lt;&gt;""),[2]an!$J$39,
IF(AND(A3640=[2]an!$J$38,F3640=[2]an!$E$39,H3640&lt;[2]an!$M$37,S3640&lt;&gt;"kahepoolne vajaduspõhine"),[2]an!$J$39,
IF(AND(A3640=[2]an!$J$38,F3640=[2]an!$E$42),[2]an!$J$42,""))))))))))))))))))))))))))))</f>
        <v/>
      </c>
      <c r="Y3640" s="17" t="str">
        <f>IFERROR(IF(F3640="Tugigrupp",0,
IF(AND(F3640="Peretoe teenus",H3640&gt;=[2]an!$M$37,RANK(D3640,$D3640:$D3640)+COUNTIFS($D$2:D3640,D3640,$F$2:F3640,F3640)-1&gt;1),"",
IF(AND(F3640="Peretoe teenus",H3640&gt;=[2]an!$M$37,RANK(D3640,$D3640:$D3640)+COUNTIFS($D$2:D3640,D3640,$F$2:F3640,F3640)-1=1,MONTH(H3640)=MONTH(K3640)=TRUE,YEAR(H3640)=YEAR(K3640)=TRUE),((EOMONTH(H3640,0)-H3640+1)*X3640)/DAY(EOMONTH(H3640,0)),
IF(AND(F3640="Peretoe teenus",H3640&gt;=[2]an!$M$37,RANK(D3640,$D3640:$D3640)+COUNTIFS($D$2:D3640,D3640,$F$2:F3640,F3640)-1=1),X3640,
IF(AND(F3640="Peretoe teenus",H3640&lt;[2]an!$M$37,S3640&lt;&gt;"kahepoolne vajaduspõhine",RANK(D3640,$D3640:$D3640)+COUNTIFS($D$2:D3640,D3640,$F$2:F3640,F3640)-1=1),X3640,
IF(AND(F3640="Peretoe teenus",H3640&lt;[2]an!$M$37,S3640&lt;&gt;"kahepoolne vajaduspõhine",RANK(D3640,$D3640:$D3640)+COUNTIFS($D$2:D3640,D3640,$F$2:F3640,F3640)-1&gt;1),"",
IF(AND(F3640="Peretoe teenus",H3640&lt;[2]an!$M$37,S3640="kahepoolne vajaduspõhine",U3640="",RANK(D3640,$D3640:$D3640)+COUNTIFS($D$2:D3640,D3640,$F$2:F3640,F3640)-1=1),X3640,
IF(AND(F3640="Peretoe teenus",H3640&lt;[2]an!$M$37,S3640="kahepoolne vajaduspõhine",U3640="",RANK(D3640,$D3640:$D3640)+COUNTIFS($D$2:D3640,D3640,$F$2:F3640,F3640)-1&gt;1),"",
IF(AND(F3640="Peretoe teenus",H3640&lt;[2]an!$M$37,S3640="kahepoolne vajaduspõhine",U3640&lt;[2]an!$M$37,RANK(D3640,$D3640:$D3640)+COUNTIFS($D$2:D3640,D3640,$F$2:F3640,F3640)-1=1),X3640,
IF(AND(F3640="Peretoe teenus",H3640&lt;[2]an!$M$37,S3640="kahepoolne vajaduspõhine",U3640&lt;[2]an!$M$37,RANK(D3640,$D3640:$D3640)+COUNTIFS($D$2:D3640,D3640,$F$2:F3640,F3640)-1&gt;1),"",
IF(AND(F3640="Peretoe teenus",H3640&lt;[2]an!$M$37,S3640="kahepoolne vajaduspõhine",U3640&gt;=[2]an!$M$37,U3640&lt;=[2]an!$M$38,RANK(D3640,$D3640:$D3640)+COUNTIFS($D$2:D3640,D3640,$F$2:F3640,F3640)-1=1),
((EOMONTH(U3640,0)-U3640+1)*X3640)/DAY(EOMONTH(U3640,0))+(DAY(U3640)-1)*100/DAY(EOMONTH(U3640,0)),
IF(AND(F3640="Peretoe teenus",H3640&lt;[2]an!$M$37,S3640="kahepoolne vajaduspõhine",U3640&gt;=[2]an!$M$37,U3640&lt;=[2]an!$M$38,RANK(D3640,$D3640:$D3640)+COUNTIFS($D$2:D3640,D3640,$F$2:F3640,F3640)-1&gt;1),"",
IF(AND(F3640="Peretoe teenus",H3640&lt;[2]an!$M$37,S3640="kahepoolne vajaduspõhine",U3640&gt;[2]an!$M$38,RANK(D3640,$D3640:$D3640)+COUNTIFS($D$2:D3640,D3640,$F$2:F3640,F3640)-1=1),X3640,
IF(AND(F3640="Peretoe teenus",H3640&lt;[2]an!$M$37,S3640="kahepoolne vajaduspõhine",U3640&gt;[2]an!$M$38,RANK(D3640,$D3640:$D3640)+COUNTIFS($D$2:D3640,D3640,$F$2:F3640,F3640)-1&gt;1),"",X3640*W3640)))))))))))))),"")</f>
        <v/>
      </c>
      <c r="Z3640" s="18" t="str">
        <f t="shared" si="169"/>
        <v/>
      </c>
      <c r="AA3640" s="19" t="str">
        <f>IFERROR(VLOOKUP(E3640,[2]an!$A$3:$B$81,2,FALSE),"")</f>
        <v/>
      </c>
      <c r="AB3640" s="19" t="str">
        <f>IFERROR(VLOOKUP(AA3640,[2]an!$C$2:$D$16,2,FALSE),"")</f>
        <v/>
      </c>
      <c r="AC3640" s="20"/>
      <c r="AD3640" s="21" t="str">
        <f>IF(A3640=[2]an!$F$36,VLOOKUP([2]an!$F$36,[2]an!$F$36:$H$36,3,FALSE),IF(A3640=[2]an!$F$35,VLOOKUP([2]an!$F$35,[2]an!$F$35:$H$35,3,FALSE),IF(A3640=[2]an!$F$33,VLOOKUP([2]an!$F$33,[2]an!$F$33:$H$33,3,FALSE),IF(A3640=[2]an!$F$31,VLOOKUP([2]an!$F$31,[2]an!$F$31:$H$31,3,FALSE),""))))</f>
        <v/>
      </c>
    </row>
    <row r="3641" spans="6:30" x14ac:dyDescent="0.2">
      <c r="F3641" s="10"/>
      <c r="G3641" s="8" t="str">
        <f t="shared" si="170"/>
        <v/>
      </c>
      <c r="H3641" s="13"/>
      <c r="K3641" s="13"/>
      <c r="L3641" s="10"/>
      <c r="M3641" s="10"/>
      <c r="S3641" s="8" t="str">
        <f>IFERROR(VLOOKUP(D3641,[1]peretoe_teenus!$A$2:$L$2000,5,FALSE),"")</f>
        <v/>
      </c>
      <c r="U3641" s="13"/>
      <c r="V3641" s="15" t="str" cm="1">
        <f t="array" ref="V3641">IFERROR(IF(AND(F3641="Tugigrupp",RANK(K3641,$K3641:$K3641)+COUNTIFS($K$2:K3641,K3641,$L$2:L3641,L3641,$M$2:M3641,M3641,$I$2:I3641,I3641,$G$2:G3641,G3641,$F$2:F3641,F3641)-1=1),SUMPRODUCT(($F$2:$F$4154=F3641)*($G$2:$G$4154=G3641)*($K$2:$K$4154=K3641)*($I$2:$I$4154=I3641)*($L$2:$L$4154=L3641)*($M$2:$M$4154=M3641)),""),"")</f>
        <v/>
      </c>
      <c r="W3641" s="15" t="str">
        <f t="shared" si="168"/>
        <v/>
      </c>
      <c r="X3641" s="16" t="str">
        <f>IF(AND(A3641=[2]an!$G$38,F3641=[2]an!$E$40),[2]an!$G$40,IF(AND(A3641=[2]an!$G$38,F3641=[2]an!$E$41),[2]an!$G$41,IF(AND(A3641=[2]an!$G$38,F3641=[2]an!$E$39,H3641&gt;=[2]an!$M$37),[2]an!$G$39,
IF(AND(A3641=[2]an!$G$38,F3641=[2]an!$E$39,H3641&lt;[2]an!$M$37,S3641="kahepoolne vajaduspõhine",U3641=""),[2]an!$M$40,
IF(AND(A3641=[2]an!$G$38,F3641=[2]an!$E$39,H3641&lt;[2]an!$M$37,S3641="kahepoolne vajaduspõhine",U3641&lt;&gt;""),[2]an!$G$39,
IF(AND(A3641=[2]an!$G$38,F3641=[2]an!$E$39,H3641&lt;[2]an!$M$37,S3641&lt;&gt;"kahepoolne vajaduspõhine"),[2]an!$G$39,
IF(AND(A3641=[2]an!$G$38,F3641=[2]an!$E$42),[2]an!$G$42,
IF(AND(A3641=[2]an!$H$38,F3641=[2]an!$E$40),[2]an!$H$40,IF(AND(A3641=[2]an!$H$38,F3641=[2]an!$E$41),[2]an!$H$41,IF(AND(A3641=[2]an!$H$38,F3641=[2]an!$E$39,H3641&gt;=[2]an!$M$37),[2]an!$H$39,
IF(AND(A3641=[2]an!$H$38,F3641=[2]an!$E$39,H3641&lt;[2]an!$M$37,S3641="kahepoolne vajaduspõhine",U3641=""),[2]an!$M$40,
IF(AND(A3641=[2]an!$H$38,F3641=[2]an!$E$39,H3641&lt;[2]an!$M$37,S3641="kahepoolne vajaduspõhine",U3641&lt;&gt;""),[2]an!$H$39,
IF(AND(A3641=[2]an!$H$38,F3641=[2]an!$E$39,H3641&lt;[2]an!$M$37,S3641&lt;&gt;"kahepoolne vajaduspõhine"),[2]an!$H$39,
IF(AND(A3641=[2]an!$H$38,F3641=[2]an!$E$42),[2]an!$H$42,
IF(AND(A3641=[2]an!$I$38,F3641=[2]an!$E$40),[2]an!$I$40,IF(AND(A3641=[2]an!$I$38,F3641=[2]an!$E$41),[2]an!$I$41,IF(AND(A3641=[2]an!$I$38,F3641=[2]an!$E$39,H3641&gt;=[2]an!$M$37),[2]an!$I$39,
IF(AND(A3641=[2]an!$I$38,F3641=[2]an!$E$39,H3641&lt;[2]an!$M$37,S3641="kahepoolne vajaduspõhine",U3641=""),[2]an!$M$40,
IF(AND(A3641=[2]an!$I$38,F3641=[2]an!$E$39,H3641&lt;[2]an!$M$37,S3641="kahepoolne vajaduspõhine",U3641&lt;&gt;""),[2]an!$I$39,
IF(AND(A3641=[2]an!$I$38,F3641=[2]an!$E$39,H3641&lt;[2]an!$M$37,S3641&lt;&gt;"kahepoolne vajaduspõhine"),[2]an!$I$39,
IF(AND(A3641=[2]an!$I$38,F3641=[2]an!$E$42),[2]an!$I$42,
IF(AND(A3641=[2]an!$J$38,F3641=[2]an!$E$40),[2]an!$J$40,IF(AND(A3641=[2]an!$J$38,F3641=[2]an!$E$41),[2]an!$J$41,IF(AND(A3641=[2]an!$J$38,F3641=[2]an!$E$39,H3641&gt;=[2]an!$M$37),[2]an!$J$39,
IF(AND(A3641=[2]an!$J$38,F3641=[2]an!$E$39,H3641&lt;[2]an!$M$37,S3641="kahepoolne vajaduspõhine",U3641=""),[2]an!$M$40,
IF(AND(A3641=[2]an!$J$38,F3641=[2]an!$E$39,H3641&lt;[2]an!$M$37,S3641="kahepoolne vajaduspõhine",U3641&lt;&gt;""),[2]an!$J$39,
IF(AND(A3641=[2]an!$J$38,F3641=[2]an!$E$39,H3641&lt;[2]an!$M$37,S3641&lt;&gt;"kahepoolne vajaduspõhine"),[2]an!$J$39,
IF(AND(A3641=[2]an!$J$38,F3641=[2]an!$E$42),[2]an!$J$42,""))))))))))))))))))))))))))))</f>
        <v/>
      </c>
      <c r="Y3641" s="17" t="str">
        <f>IFERROR(IF(F3641="Tugigrupp",0,
IF(AND(F3641="Peretoe teenus",H3641&gt;=[2]an!$M$37,RANK(D3641,$D3641:$D3641)+COUNTIFS($D$2:D3641,D3641,$F$2:F3641,F3641)-1&gt;1),"",
IF(AND(F3641="Peretoe teenus",H3641&gt;=[2]an!$M$37,RANK(D3641,$D3641:$D3641)+COUNTIFS($D$2:D3641,D3641,$F$2:F3641,F3641)-1=1,MONTH(H3641)=MONTH(K3641)=TRUE,YEAR(H3641)=YEAR(K3641)=TRUE),((EOMONTH(H3641,0)-H3641+1)*X3641)/DAY(EOMONTH(H3641,0)),
IF(AND(F3641="Peretoe teenus",H3641&gt;=[2]an!$M$37,RANK(D3641,$D3641:$D3641)+COUNTIFS($D$2:D3641,D3641,$F$2:F3641,F3641)-1=1),X3641,
IF(AND(F3641="Peretoe teenus",H3641&lt;[2]an!$M$37,S3641&lt;&gt;"kahepoolne vajaduspõhine",RANK(D3641,$D3641:$D3641)+COUNTIFS($D$2:D3641,D3641,$F$2:F3641,F3641)-1=1),X3641,
IF(AND(F3641="Peretoe teenus",H3641&lt;[2]an!$M$37,S3641&lt;&gt;"kahepoolne vajaduspõhine",RANK(D3641,$D3641:$D3641)+COUNTIFS($D$2:D3641,D3641,$F$2:F3641,F3641)-1&gt;1),"",
IF(AND(F3641="Peretoe teenus",H3641&lt;[2]an!$M$37,S3641="kahepoolne vajaduspõhine",U3641="",RANK(D3641,$D3641:$D3641)+COUNTIFS($D$2:D3641,D3641,$F$2:F3641,F3641)-1=1),X3641,
IF(AND(F3641="Peretoe teenus",H3641&lt;[2]an!$M$37,S3641="kahepoolne vajaduspõhine",U3641="",RANK(D3641,$D3641:$D3641)+COUNTIFS($D$2:D3641,D3641,$F$2:F3641,F3641)-1&gt;1),"",
IF(AND(F3641="Peretoe teenus",H3641&lt;[2]an!$M$37,S3641="kahepoolne vajaduspõhine",U3641&lt;[2]an!$M$37,RANK(D3641,$D3641:$D3641)+COUNTIFS($D$2:D3641,D3641,$F$2:F3641,F3641)-1=1),X3641,
IF(AND(F3641="Peretoe teenus",H3641&lt;[2]an!$M$37,S3641="kahepoolne vajaduspõhine",U3641&lt;[2]an!$M$37,RANK(D3641,$D3641:$D3641)+COUNTIFS($D$2:D3641,D3641,$F$2:F3641,F3641)-1&gt;1),"",
IF(AND(F3641="Peretoe teenus",H3641&lt;[2]an!$M$37,S3641="kahepoolne vajaduspõhine",U3641&gt;=[2]an!$M$37,U3641&lt;=[2]an!$M$38,RANK(D3641,$D3641:$D3641)+COUNTIFS($D$2:D3641,D3641,$F$2:F3641,F3641)-1=1),
((EOMONTH(U3641,0)-U3641+1)*X3641)/DAY(EOMONTH(U3641,0))+(DAY(U3641)-1)*100/DAY(EOMONTH(U3641,0)),
IF(AND(F3641="Peretoe teenus",H3641&lt;[2]an!$M$37,S3641="kahepoolne vajaduspõhine",U3641&gt;=[2]an!$M$37,U3641&lt;=[2]an!$M$38,RANK(D3641,$D3641:$D3641)+COUNTIFS($D$2:D3641,D3641,$F$2:F3641,F3641)-1&gt;1),"",
IF(AND(F3641="Peretoe teenus",H3641&lt;[2]an!$M$37,S3641="kahepoolne vajaduspõhine",U3641&gt;[2]an!$M$38,RANK(D3641,$D3641:$D3641)+COUNTIFS($D$2:D3641,D3641,$F$2:F3641,F3641)-1=1),X3641,
IF(AND(F3641="Peretoe teenus",H3641&lt;[2]an!$M$37,S3641="kahepoolne vajaduspõhine",U3641&gt;[2]an!$M$38,RANK(D3641,$D3641:$D3641)+COUNTIFS($D$2:D3641,D3641,$F$2:F3641,F3641)-1&gt;1),"",X3641*W3641)))))))))))))),"")</f>
        <v/>
      </c>
      <c r="Z3641" s="18" t="str">
        <f t="shared" si="169"/>
        <v/>
      </c>
      <c r="AA3641" s="19" t="str">
        <f>IFERROR(VLOOKUP(E3641,[2]an!$A$3:$B$81,2,FALSE),"")</f>
        <v/>
      </c>
      <c r="AB3641" s="19" t="str">
        <f>IFERROR(VLOOKUP(AA3641,[2]an!$C$2:$D$16,2,FALSE),"")</f>
        <v/>
      </c>
      <c r="AC3641" s="20"/>
      <c r="AD3641" s="21" t="str">
        <f>IF(A3641=[2]an!$F$36,VLOOKUP([2]an!$F$36,[2]an!$F$36:$H$36,3,FALSE),IF(A3641=[2]an!$F$35,VLOOKUP([2]an!$F$35,[2]an!$F$35:$H$35,3,FALSE),IF(A3641=[2]an!$F$33,VLOOKUP([2]an!$F$33,[2]an!$F$33:$H$33,3,FALSE),IF(A3641=[2]an!$F$31,VLOOKUP([2]an!$F$31,[2]an!$F$31:$H$31,3,FALSE),""))))</f>
        <v/>
      </c>
    </row>
    <row r="3642" spans="6:30" x14ac:dyDescent="0.2">
      <c r="F3642" s="10"/>
      <c r="G3642" s="8" t="str">
        <f t="shared" si="170"/>
        <v/>
      </c>
      <c r="H3642" s="13"/>
      <c r="K3642" s="13"/>
      <c r="L3642" s="10"/>
      <c r="M3642" s="10"/>
      <c r="S3642" s="8" t="str">
        <f>IFERROR(VLOOKUP(D3642,[1]peretoe_teenus!$A$2:$L$2000,5,FALSE),"")</f>
        <v/>
      </c>
      <c r="U3642" s="13"/>
      <c r="V3642" s="15" t="str" cm="1">
        <f t="array" ref="V3642">IFERROR(IF(AND(F3642="Tugigrupp",RANK(K3642,$K3642:$K3642)+COUNTIFS($K$2:K3642,K3642,$L$2:L3642,L3642,$M$2:M3642,M3642,$I$2:I3642,I3642,$G$2:G3642,G3642,$F$2:F3642,F3642)-1=1),SUMPRODUCT(($F$2:$F$4154=F3642)*($G$2:$G$4154=G3642)*($K$2:$K$4154=K3642)*($I$2:$I$4154=I3642)*($L$2:$L$4154=L3642)*($M$2:$M$4154=M3642)),""),"")</f>
        <v/>
      </c>
      <c r="W3642" s="15" t="str">
        <f t="shared" si="168"/>
        <v/>
      </c>
      <c r="X3642" s="16" t="str">
        <f>IF(AND(A3642=[2]an!$G$38,F3642=[2]an!$E$40),[2]an!$G$40,IF(AND(A3642=[2]an!$G$38,F3642=[2]an!$E$41),[2]an!$G$41,IF(AND(A3642=[2]an!$G$38,F3642=[2]an!$E$39,H3642&gt;=[2]an!$M$37),[2]an!$G$39,
IF(AND(A3642=[2]an!$G$38,F3642=[2]an!$E$39,H3642&lt;[2]an!$M$37,S3642="kahepoolne vajaduspõhine",U3642=""),[2]an!$M$40,
IF(AND(A3642=[2]an!$G$38,F3642=[2]an!$E$39,H3642&lt;[2]an!$M$37,S3642="kahepoolne vajaduspõhine",U3642&lt;&gt;""),[2]an!$G$39,
IF(AND(A3642=[2]an!$G$38,F3642=[2]an!$E$39,H3642&lt;[2]an!$M$37,S3642&lt;&gt;"kahepoolne vajaduspõhine"),[2]an!$G$39,
IF(AND(A3642=[2]an!$G$38,F3642=[2]an!$E$42),[2]an!$G$42,
IF(AND(A3642=[2]an!$H$38,F3642=[2]an!$E$40),[2]an!$H$40,IF(AND(A3642=[2]an!$H$38,F3642=[2]an!$E$41),[2]an!$H$41,IF(AND(A3642=[2]an!$H$38,F3642=[2]an!$E$39,H3642&gt;=[2]an!$M$37),[2]an!$H$39,
IF(AND(A3642=[2]an!$H$38,F3642=[2]an!$E$39,H3642&lt;[2]an!$M$37,S3642="kahepoolne vajaduspõhine",U3642=""),[2]an!$M$40,
IF(AND(A3642=[2]an!$H$38,F3642=[2]an!$E$39,H3642&lt;[2]an!$M$37,S3642="kahepoolne vajaduspõhine",U3642&lt;&gt;""),[2]an!$H$39,
IF(AND(A3642=[2]an!$H$38,F3642=[2]an!$E$39,H3642&lt;[2]an!$M$37,S3642&lt;&gt;"kahepoolne vajaduspõhine"),[2]an!$H$39,
IF(AND(A3642=[2]an!$H$38,F3642=[2]an!$E$42),[2]an!$H$42,
IF(AND(A3642=[2]an!$I$38,F3642=[2]an!$E$40),[2]an!$I$40,IF(AND(A3642=[2]an!$I$38,F3642=[2]an!$E$41),[2]an!$I$41,IF(AND(A3642=[2]an!$I$38,F3642=[2]an!$E$39,H3642&gt;=[2]an!$M$37),[2]an!$I$39,
IF(AND(A3642=[2]an!$I$38,F3642=[2]an!$E$39,H3642&lt;[2]an!$M$37,S3642="kahepoolne vajaduspõhine",U3642=""),[2]an!$M$40,
IF(AND(A3642=[2]an!$I$38,F3642=[2]an!$E$39,H3642&lt;[2]an!$M$37,S3642="kahepoolne vajaduspõhine",U3642&lt;&gt;""),[2]an!$I$39,
IF(AND(A3642=[2]an!$I$38,F3642=[2]an!$E$39,H3642&lt;[2]an!$M$37,S3642&lt;&gt;"kahepoolne vajaduspõhine"),[2]an!$I$39,
IF(AND(A3642=[2]an!$I$38,F3642=[2]an!$E$42),[2]an!$I$42,
IF(AND(A3642=[2]an!$J$38,F3642=[2]an!$E$40),[2]an!$J$40,IF(AND(A3642=[2]an!$J$38,F3642=[2]an!$E$41),[2]an!$J$41,IF(AND(A3642=[2]an!$J$38,F3642=[2]an!$E$39,H3642&gt;=[2]an!$M$37),[2]an!$J$39,
IF(AND(A3642=[2]an!$J$38,F3642=[2]an!$E$39,H3642&lt;[2]an!$M$37,S3642="kahepoolne vajaduspõhine",U3642=""),[2]an!$M$40,
IF(AND(A3642=[2]an!$J$38,F3642=[2]an!$E$39,H3642&lt;[2]an!$M$37,S3642="kahepoolne vajaduspõhine",U3642&lt;&gt;""),[2]an!$J$39,
IF(AND(A3642=[2]an!$J$38,F3642=[2]an!$E$39,H3642&lt;[2]an!$M$37,S3642&lt;&gt;"kahepoolne vajaduspõhine"),[2]an!$J$39,
IF(AND(A3642=[2]an!$J$38,F3642=[2]an!$E$42),[2]an!$J$42,""))))))))))))))))))))))))))))</f>
        <v/>
      </c>
      <c r="Y3642" s="17" t="str">
        <f>IFERROR(IF(F3642="Tugigrupp",0,
IF(AND(F3642="Peretoe teenus",H3642&gt;=[2]an!$M$37,RANK(D3642,$D3642:$D3642)+COUNTIFS($D$2:D3642,D3642,$F$2:F3642,F3642)-1&gt;1),"",
IF(AND(F3642="Peretoe teenus",H3642&gt;=[2]an!$M$37,RANK(D3642,$D3642:$D3642)+COUNTIFS($D$2:D3642,D3642,$F$2:F3642,F3642)-1=1,MONTH(H3642)=MONTH(K3642)=TRUE,YEAR(H3642)=YEAR(K3642)=TRUE),((EOMONTH(H3642,0)-H3642+1)*X3642)/DAY(EOMONTH(H3642,0)),
IF(AND(F3642="Peretoe teenus",H3642&gt;=[2]an!$M$37,RANK(D3642,$D3642:$D3642)+COUNTIFS($D$2:D3642,D3642,$F$2:F3642,F3642)-1=1),X3642,
IF(AND(F3642="Peretoe teenus",H3642&lt;[2]an!$M$37,S3642&lt;&gt;"kahepoolne vajaduspõhine",RANK(D3642,$D3642:$D3642)+COUNTIFS($D$2:D3642,D3642,$F$2:F3642,F3642)-1=1),X3642,
IF(AND(F3642="Peretoe teenus",H3642&lt;[2]an!$M$37,S3642&lt;&gt;"kahepoolne vajaduspõhine",RANK(D3642,$D3642:$D3642)+COUNTIFS($D$2:D3642,D3642,$F$2:F3642,F3642)-1&gt;1),"",
IF(AND(F3642="Peretoe teenus",H3642&lt;[2]an!$M$37,S3642="kahepoolne vajaduspõhine",U3642="",RANK(D3642,$D3642:$D3642)+COUNTIFS($D$2:D3642,D3642,$F$2:F3642,F3642)-1=1),X3642,
IF(AND(F3642="Peretoe teenus",H3642&lt;[2]an!$M$37,S3642="kahepoolne vajaduspõhine",U3642="",RANK(D3642,$D3642:$D3642)+COUNTIFS($D$2:D3642,D3642,$F$2:F3642,F3642)-1&gt;1),"",
IF(AND(F3642="Peretoe teenus",H3642&lt;[2]an!$M$37,S3642="kahepoolne vajaduspõhine",U3642&lt;[2]an!$M$37,RANK(D3642,$D3642:$D3642)+COUNTIFS($D$2:D3642,D3642,$F$2:F3642,F3642)-1=1),X3642,
IF(AND(F3642="Peretoe teenus",H3642&lt;[2]an!$M$37,S3642="kahepoolne vajaduspõhine",U3642&lt;[2]an!$M$37,RANK(D3642,$D3642:$D3642)+COUNTIFS($D$2:D3642,D3642,$F$2:F3642,F3642)-1&gt;1),"",
IF(AND(F3642="Peretoe teenus",H3642&lt;[2]an!$M$37,S3642="kahepoolne vajaduspõhine",U3642&gt;=[2]an!$M$37,U3642&lt;=[2]an!$M$38,RANK(D3642,$D3642:$D3642)+COUNTIFS($D$2:D3642,D3642,$F$2:F3642,F3642)-1=1),
((EOMONTH(U3642,0)-U3642+1)*X3642)/DAY(EOMONTH(U3642,0))+(DAY(U3642)-1)*100/DAY(EOMONTH(U3642,0)),
IF(AND(F3642="Peretoe teenus",H3642&lt;[2]an!$M$37,S3642="kahepoolne vajaduspõhine",U3642&gt;=[2]an!$M$37,U3642&lt;=[2]an!$M$38,RANK(D3642,$D3642:$D3642)+COUNTIFS($D$2:D3642,D3642,$F$2:F3642,F3642)-1&gt;1),"",
IF(AND(F3642="Peretoe teenus",H3642&lt;[2]an!$M$37,S3642="kahepoolne vajaduspõhine",U3642&gt;[2]an!$M$38,RANK(D3642,$D3642:$D3642)+COUNTIFS($D$2:D3642,D3642,$F$2:F3642,F3642)-1=1),X3642,
IF(AND(F3642="Peretoe teenus",H3642&lt;[2]an!$M$37,S3642="kahepoolne vajaduspõhine",U3642&gt;[2]an!$M$38,RANK(D3642,$D3642:$D3642)+COUNTIFS($D$2:D3642,D3642,$F$2:F3642,F3642)-1&gt;1),"",X3642*W3642)))))))))))))),"")</f>
        <v/>
      </c>
      <c r="Z3642" s="18" t="str">
        <f t="shared" si="169"/>
        <v/>
      </c>
      <c r="AA3642" s="19" t="str">
        <f>IFERROR(VLOOKUP(E3642,[2]an!$A$3:$B$81,2,FALSE),"")</f>
        <v/>
      </c>
      <c r="AB3642" s="19" t="str">
        <f>IFERROR(VLOOKUP(AA3642,[2]an!$C$2:$D$16,2,FALSE),"")</f>
        <v/>
      </c>
      <c r="AC3642" s="20"/>
      <c r="AD3642" s="21" t="str">
        <f>IF(A3642=[2]an!$F$36,VLOOKUP([2]an!$F$36,[2]an!$F$36:$H$36,3,FALSE),IF(A3642=[2]an!$F$35,VLOOKUP([2]an!$F$35,[2]an!$F$35:$H$35,3,FALSE),IF(A3642=[2]an!$F$33,VLOOKUP([2]an!$F$33,[2]an!$F$33:$H$33,3,FALSE),IF(A3642=[2]an!$F$31,VLOOKUP([2]an!$F$31,[2]an!$F$31:$H$31,3,FALSE),""))))</f>
        <v/>
      </c>
    </row>
    <row r="3643" spans="6:30" x14ac:dyDescent="0.2">
      <c r="F3643" s="10"/>
      <c r="G3643" s="8" t="str">
        <f t="shared" si="170"/>
        <v/>
      </c>
      <c r="H3643" s="13"/>
      <c r="K3643" s="13"/>
      <c r="L3643" s="10"/>
      <c r="M3643" s="10"/>
      <c r="S3643" s="8" t="str">
        <f>IFERROR(VLOOKUP(D3643,[1]peretoe_teenus!$A$2:$L$2000,5,FALSE),"")</f>
        <v/>
      </c>
      <c r="U3643" s="13"/>
      <c r="V3643" s="15" t="str" cm="1">
        <f t="array" ref="V3643">IFERROR(IF(AND(F3643="Tugigrupp",RANK(K3643,$K3643:$K3643)+COUNTIFS($K$2:K3643,K3643,$L$2:L3643,L3643,$M$2:M3643,M3643,$I$2:I3643,I3643,$G$2:G3643,G3643,$F$2:F3643,F3643)-1=1),SUMPRODUCT(($F$2:$F$4154=F3643)*($G$2:$G$4154=G3643)*($K$2:$K$4154=K3643)*($I$2:$I$4154=I3643)*($L$2:$L$4154=L3643)*($M$2:$M$4154=M3643)),""),"")</f>
        <v/>
      </c>
      <c r="W3643" s="15" t="str">
        <f t="shared" si="168"/>
        <v/>
      </c>
      <c r="X3643" s="16" t="str">
        <f>IF(AND(A3643=[2]an!$G$38,F3643=[2]an!$E$40),[2]an!$G$40,IF(AND(A3643=[2]an!$G$38,F3643=[2]an!$E$41),[2]an!$G$41,IF(AND(A3643=[2]an!$G$38,F3643=[2]an!$E$39,H3643&gt;=[2]an!$M$37),[2]an!$G$39,
IF(AND(A3643=[2]an!$G$38,F3643=[2]an!$E$39,H3643&lt;[2]an!$M$37,S3643="kahepoolne vajaduspõhine",U3643=""),[2]an!$M$40,
IF(AND(A3643=[2]an!$G$38,F3643=[2]an!$E$39,H3643&lt;[2]an!$M$37,S3643="kahepoolne vajaduspõhine",U3643&lt;&gt;""),[2]an!$G$39,
IF(AND(A3643=[2]an!$G$38,F3643=[2]an!$E$39,H3643&lt;[2]an!$M$37,S3643&lt;&gt;"kahepoolne vajaduspõhine"),[2]an!$G$39,
IF(AND(A3643=[2]an!$G$38,F3643=[2]an!$E$42),[2]an!$G$42,
IF(AND(A3643=[2]an!$H$38,F3643=[2]an!$E$40),[2]an!$H$40,IF(AND(A3643=[2]an!$H$38,F3643=[2]an!$E$41),[2]an!$H$41,IF(AND(A3643=[2]an!$H$38,F3643=[2]an!$E$39,H3643&gt;=[2]an!$M$37),[2]an!$H$39,
IF(AND(A3643=[2]an!$H$38,F3643=[2]an!$E$39,H3643&lt;[2]an!$M$37,S3643="kahepoolne vajaduspõhine",U3643=""),[2]an!$M$40,
IF(AND(A3643=[2]an!$H$38,F3643=[2]an!$E$39,H3643&lt;[2]an!$M$37,S3643="kahepoolne vajaduspõhine",U3643&lt;&gt;""),[2]an!$H$39,
IF(AND(A3643=[2]an!$H$38,F3643=[2]an!$E$39,H3643&lt;[2]an!$M$37,S3643&lt;&gt;"kahepoolne vajaduspõhine"),[2]an!$H$39,
IF(AND(A3643=[2]an!$H$38,F3643=[2]an!$E$42),[2]an!$H$42,
IF(AND(A3643=[2]an!$I$38,F3643=[2]an!$E$40),[2]an!$I$40,IF(AND(A3643=[2]an!$I$38,F3643=[2]an!$E$41),[2]an!$I$41,IF(AND(A3643=[2]an!$I$38,F3643=[2]an!$E$39,H3643&gt;=[2]an!$M$37),[2]an!$I$39,
IF(AND(A3643=[2]an!$I$38,F3643=[2]an!$E$39,H3643&lt;[2]an!$M$37,S3643="kahepoolne vajaduspõhine",U3643=""),[2]an!$M$40,
IF(AND(A3643=[2]an!$I$38,F3643=[2]an!$E$39,H3643&lt;[2]an!$M$37,S3643="kahepoolne vajaduspõhine",U3643&lt;&gt;""),[2]an!$I$39,
IF(AND(A3643=[2]an!$I$38,F3643=[2]an!$E$39,H3643&lt;[2]an!$M$37,S3643&lt;&gt;"kahepoolne vajaduspõhine"),[2]an!$I$39,
IF(AND(A3643=[2]an!$I$38,F3643=[2]an!$E$42),[2]an!$I$42,
IF(AND(A3643=[2]an!$J$38,F3643=[2]an!$E$40),[2]an!$J$40,IF(AND(A3643=[2]an!$J$38,F3643=[2]an!$E$41),[2]an!$J$41,IF(AND(A3643=[2]an!$J$38,F3643=[2]an!$E$39,H3643&gt;=[2]an!$M$37),[2]an!$J$39,
IF(AND(A3643=[2]an!$J$38,F3643=[2]an!$E$39,H3643&lt;[2]an!$M$37,S3643="kahepoolne vajaduspõhine",U3643=""),[2]an!$M$40,
IF(AND(A3643=[2]an!$J$38,F3643=[2]an!$E$39,H3643&lt;[2]an!$M$37,S3643="kahepoolne vajaduspõhine",U3643&lt;&gt;""),[2]an!$J$39,
IF(AND(A3643=[2]an!$J$38,F3643=[2]an!$E$39,H3643&lt;[2]an!$M$37,S3643&lt;&gt;"kahepoolne vajaduspõhine"),[2]an!$J$39,
IF(AND(A3643=[2]an!$J$38,F3643=[2]an!$E$42),[2]an!$J$42,""))))))))))))))))))))))))))))</f>
        <v/>
      </c>
      <c r="Y3643" s="17" t="str">
        <f>IFERROR(IF(F3643="Tugigrupp",0,
IF(AND(F3643="Peretoe teenus",H3643&gt;=[2]an!$M$37,RANK(D3643,$D3643:$D3643)+COUNTIFS($D$2:D3643,D3643,$F$2:F3643,F3643)-1&gt;1),"",
IF(AND(F3643="Peretoe teenus",H3643&gt;=[2]an!$M$37,RANK(D3643,$D3643:$D3643)+COUNTIFS($D$2:D3643,D3643,$F$2:F3643,F3643)-1=1,MONTH(H3643)=MONTH(K3643)=TRUE,YEAR(H3643)=YEAR(K3643)=TRUE),((EOMONTH(H3643,0)-H3643+1)*X3643)/DAY(EOMONTH(H3643,0)),
IF(AND(F3643="Peretoe teenus",H3643&gt;=[2]an!$M$37,RANK(D3643,$D3643:$D3643)+COUNTIFS($D$2:D3643,D3643,$F$2:F3643,F3643)-1=1),X3643,
IF(AND(F3643="Peretoe teenus",H3643&lt;[2]an!$M$37,S3643&lt;&gt;"kahepoolne vajaduspõhine",RANK(D3643,$D3643:$D3643)+COUNTIFS($D$2:D3643,D3643,$F$2:F3643,F3643)-1=1),X3643,
IF(AND(F3643="Peretoe teenus",H3643&lt;[2]an!$M$37,S3643&lt;&gt;"kahepoolne vajaduspõhine",RANK(D3643,$D3643:$D3643)+COUNTIFS($D$2:D3643,D3643,$F$2:F3643,F3643)-1&gt;1),"",
IF(AND(F3643="Peretoe teenus",H3643&lt;[2]an!$M$37,S3643="kahepoolne vajaduspõhine",U3643="",RANK(D3643,$D3643:$D3643)+COUNTIFS($D$2:D3643,D3643,$F$2:F3643,F3643)-1=1),X3643,
IF(AND(F3643="Peretoe teenus",H3643&lt;[2]an!$M$37,S3643="kahepoolne vajaduspõhine",U3643="",RANK(D3643,$D3643:$D3643)+COUNTIFS($D$2:D3643,D3643,$F$2:F3643,F3643)-1&gt;1),"",
IF(AND(F3643="Peretoe teenus",H3643&lt;[2]an!$M$37,S3643="kahepoolne vajaduspõhine",U3643&lt;[2]an!$M$37,RANK(D3643,$D3643:$D3643)+COUNTIFS($D$2:D3643,D3643,$F$2:F3643,F3643)-1=1),X3643,
IF(AND(F3643="Peretoe teenus",H3643&lt;[2]an!$M$37,S3643="kahepoolne vajaduspõhine",U3643&lt;[2]an!$M$37,RANK(D3643,$D3643:$D3643)+COUNTIFS($D$2:D3643,D3643,$F$2:F3643,F3643)-1&gt;1),"",
IF(AND(F3643="Peretoe teenus",H3643&lt;[2]an!$M$37,S3643="kahepoolne vajaduspõhine",U3643&gt;=[2]an!$M$37,U3643&lt;=[2]an!$M$38,RANK(D3643,$D3643:$D3643)+COUNTIFS($D$2:D3643,D3643,$F$2:F3643,F3643)-1=1),
((EOMONTH(U3643,0)-U3643+1)*X3643)/DAY(EOMONTH(U3643,0))+(DAY(U3643)-1)*100/DAY(EOMONTH(U3643,0)),
IF(AND(F3643="Peretoe teenus",H3643&lt;[2]an!$M$37,S3643="kahepoolne vajaduspõhine",U3643&gt;=[2]an!$M$37,U3643&lt;=[2]an!$M$38,RANK(D3643,$D3643:$D3643)+COUNTIFS($D$2:D3643,D3643,$F$2:F3643,F3643)-1&gt;1),"",
IF(AND(F3643="Peretoe teenus",H3643&lt;[2]an!$M$37,S3643="kahepoolne vajaduspõhine",U3643&gt;[2]an!$M$38,RANK(D3643,$D3643:$D3643)+COUNTIFS($D$2:D3643,D3643,$F$2:F3643,F3643)-1=1),X3643,
IF(AND(F3643="Peretoe teenus",H3643&lt;[2]an!$M$37,S3643="kahepoolne vajaduspõhine",U3643&gt;[2]an!$M$38,RANK(D3643,$D3643:$D3643)+COUNTIFS($D$2:D3643,D3643,$F$2:F3643,F3643)-1&gt;1),"",X3643*W3643)))))))))))))),"")</f>
        <v/>
      </c>
      <c r="Z3643" s="18" t="str">
        <f t="shared" si="169"/>
        <v/>
      </c>
      <c r="AA3643" s="19" t="str">
        <f>IFERROR(VLOOKUP(E3643,[2]an!$A$3:$B$81,2,FALSE),"")</f>
        <v/>
      </c>
      <c r="AB3643" s="19" t="str">
        <f>IFERROR(VLOOKUP(AA3643,[2]an!$C$2:$D$16,2,FALSE),"")</f>
        <v/>
      </c>
      <c r="AC3643" s="20"/>
      <c r="AD3643" s="21" t="str">
        <f>IF(A3643=[2]an!$F$36,VLOOKUP([2]an!$F$36,[2]an!$F$36:$H$36,3,FALSE),IF(A3643=[2]an!$F$35,VLOOKUP([2]an!$F$35,[2]an!$F$35:$H$35,3,FALSE),IF(A3643=[2]an!$F$33,VLOOKUP([2]an!$F$33,[2]an!$F$33:$H$33,3,FALSE),IF(A3643=[2]an!$F$31,VLOOKUP([2]an!$F$31,[2]an!$F$31:$H$31,3,FALSE),""))))</f>
        <v/>
      </c>
    </row>
    <row r="3644" spans="6:30" x14ac:dyDescent="0.2">
      <c r="F3644" s="10"/>
      <c r="G3644" s="8" t="str">
        <f t="shared" si="170"/>
        <v/>
      </c>
      <c r="H3644" s="13"/>
      <c r="K3644" s="13"/>
      <c r="L3644" s="10"/>
      <c r="M3644" s="10"/>
      <c r="S3644" s="8" t="str">
        <f>IFERROR(VLOOKUP(D3644,[1]peretoe_teenus!$A$2:$L$2000,5,FALSE),"")</f>
        <v/>
      </c>
      <c r="U3644" s="13"/>
      <c r="V3644" s="15" t="str" cm="1">
        <f t="array" ref="V3644">IFERROR(IF(AND(F3644="Tugigrupp",RANK(K3644,$K3644:$K3644)+COUNTIFS($K$2:K3644,K3644,$L$2:L3644,L3644,$M$2:M3644,M3644,$I$2:I3644,I3644,$G$2:G3644,G3644,$F$2:F3644,F3644)-1=1),SUMPRODUCT(($F$2:$F$4154=F3644)*($G$2:$G$4154=G3644)*($K$2:$K$4154=K3644)*($I$2:$I$4154=I3644)*($L$2:$L$4154=L3644)*($M$2:$M$4154=M3644)),""),"")</f>
        <v/>
      </c>
      <c r="W3644" s="15" t="str">
        <f t="shared" si="168"/>
        <v/>
      </c>
      <c r="X3644" s="16" t="str">
        <f>IF(AND(A3644=[2]an!$G$38,F3644=[2]an!$E$40),[2]an!$G$40,IF(AND(A3644=[2]an!$G$38,F3644=[2]an!$E$41),[2]an!$G$41,IF(AND(A3644=[2]an!$G$38,F3644=[2]an!$E$39,H3644&gt;=[2]an!$M$37),[2]an!$G$39,
IF(AND(A3644=[2]an!$G$38,F3644=[2]an!$E$39,H3644&lt;[2]an!$M$37,S3644="kahepoolne vajaduspõhine",U3644=""),[2]an!$M$40,
IF(AND(A3644=[2]an!$G$38,F3644=[2]an!$E$39,H3644&lt;[2]an!$M$37,S3644="kahepoolne vajaduspõhine",U3644&lt;&gt;""),[2]an!$G$39,
IF(AND(A3644=[2]an!$G$38,F3644=[2]an!$E$39,H3644&lt;[2]an!$M$37,S3644&lt;&gt;"kahepoolne vajaduspõhine"),[2]an!$G$39,
IF(AND(A3644=[2]an!$G$38,F3644=[2]an!$E$42),[2]an!$G$42,
IF(AND(A3644=[2]an!$H$38,F3644=[2]an!$E$40),[2]an!$H$40,IF(AND(A3644=[2]an!$H$38,F3644=[2]an!$E$41),[2]an!$H$41,IF(AND(A3644=[2]an!$H$38,F3644=[2]an!$E$39,H3644&gt;=[2]an!$M$37),[2]an!$H$39,
IF(AND(A3644=[2]an!$H$38,F3644=[2]an!$E$39,H3644&lt;[2]an!$M$37,S3644="kahepoolne vajaduspõhine",U3644=""),[2]an!$M$40,
IF(AND(A3644=[2]an!$H$38,F3644=[2]an!$E$39,H3644&lt;[2]an!$M$37,S3644="kahepoolne vajaduspõhine",U3644&lt;&gt;""),[2]an!$H$39,
IF(AND(A3644=[2]an!$H$38,F3644=[2]an!$E$39,H3644&lt;[2]an!$M$37,S3644&lt;&gt;"kahepoolne vajaduspõhine"),[2]an!$H$39,
IF(AND(A3644=[2]an!$H$38,F3644=[2]an!$E$42),[2]an!$H$42,
IF(AND(A3644=[2]an!$I$38,F3644=[2]an!$E$40),[2]an!$I$40,IF(AND(A3644=[2]an!$I$38,F3644=[2]an!$E$41),[2]an!$I$41,IF(AND(A3644=[2]an!$I$38,F3644=[2]an!$E$39,H3644&gt;=[2]an!$M$37),[2]an!$I$39,
IF(AND(A3644=[2]an!$I$38,F3644=[2]an!$E$39,H3644&lt;[2]an!$M$37,S3644="kahepoolne vajaduspõhine",U3644=""),[2]an!$M$40,
IF(AND(A3644=[2]an!$I$38,F3644=[2]an!$E$39,H3644&lt;[2]an!$M$37,S3644="kahepoolne vajaduspõhine",U3644&lt;&gt;""),[2]an!$I$39,
IF(AND(A3644=[2]an!$I$38,F3644=[2]an!$E$39,H3644&lt;[2]an!$M$37,S3644&lt;&gt;"kahepoolne vajaduspõhine"),[2]an!$I$39,
IF(AND(A3644=[2]an!$I$38,F3644=[2]an!$E$42),[2]an!$I$42,
IF(AND(A3644=[2]an!$J$38,F3644=[2]an!$E$40),[2]an!$J$40,IF(AND(A3644=[2]an!$J$38,F3644=[2]an!$E$41),[2]an!$J$41,IF(AND(A3644=[2]an!$J$38,F3644=[2]an!$E$39,H3644&gt;=[2]an!$M$37),[2]an!$J$39,
IF(AND(A3644=[2]an!$J$38,F3644=[2]an!$E$39,H3644&lt;[2]an!$M$37,S3644="kahepoolne vajaduspõhine",U3644=""),[2]an!$M$40,
IF(AND(A3644=[2]an!$J$38,F3644=[2]an!$E$39,H3644&lt;[2]an!$M$37,S3644="kahepoolne vajaduspõhine",U3644&lt;&gt;""),[2]an!$J$39,
IF(AND(A3644=[2]an!$J$38,F3644=[2]an!$E$39,H3644&lt;[2]an!$M$37,S3644&lt;&gt;"kahepoolne vajaduspõhine"),[2]an!$J$39,
IF(AND(A3644=[2]an!$J$38,F3644=[2]an!$E$42),[2]an!$J$42,""))))))))))))))))))))))))))))</f>
        <v/>
      </c>
      <c r="Y3644" s="17" t="str">
        <f>IFERROR(IF(F3644="Tugigrupp",0,
IF(AND(F3644="Peretoe teenus",H3644&gt;=[2]an!$M$37,RANK(D3644,$D3644:$D3644)+COUNTIFS($D$2:D3644,D3644,$F$2:F3644,F3644)-1&gt;1),"",
IF(AND(F3644="Peretoe teenus",H3644&gt;=[2]an!$M$37,RANK(D3644,$D3644:$D3644)+COUNTIFS($D$2:D3644,D3644,$F$2:F3644,F3644)-1=1,MONTH(H3644)=MONTH(K3644)=TRUE,YEAR(H3644)=YEAR(K3644)=TRUE),((EOMONTH(H3644,0)-H3644+1)*X3644)/DAY(EOMONTH(H3644,0)),
IF(AND(F3644="Peretoe teenus",H3644&gt;=[2]an!$M$37,RANK(D3644,$D3644:$D3644)+COUNTIFS($D$2:D3644,D3644,$F$2:F3644,F3644)-1=1),X3644,
IF(AND(F3644="Peretoe teenus",H3644&lt;[2]an!$M$37,S3644&lt;&gt;"kahepoolne vajaduspõhine",RANK(D3644,$D3644:$D3644)+COUNTIFS($D$2:D3644,D3644,$F$2:F3644,F3644)-1=1),X3644,
IF(AND(F3644="Peretoe teenus",H3644&lt;[2]an!$M$37,S3644&lt;&gt;"kahepoolne vajaduspõhine",RANK(D3644,$D3644:$D3644)+COUNTIFS($D$2:D3644,D3644,$F$2:F3644,F3644)-1&gt;1),"",
IF(AND(F3644="Peretoe teenus",H3644&lt;[2]an!$M$37,S3644="kahepoolne vajaduspõhine",U3644="",RANK(D3644,$D3644:$D3644)+COUNTIFS($D$2:D3644,D3644,$F$2:F3644,F3644)-1=1),X3644,
IF(AND(F3644="Peretoe teenus",H3644&lt;[2]an!$M$37,S3644="kahepoolne vajaduspõhine",U3644="",RANK(D3644,$D3644:$D3644)+COUNTIFS($D$2:D3644,D3644,$F$2:F3644,F3644)-1&gt;1),"",
IF(AND(F3644="Peretoe teenus",H3644&lt;[2]an!$M$37,S3644="kahepoolne vajaduspõhine",U3644&lt;[2]an!$M$37,RANK(D3644,$D3644:$D3644)+COUNTIFS($D$2:D3644,D3644,$F$2:F3644,F3644)-1=1),X3644,
IF(AND(F3644="Peretoe teenus",H3644&lt;[2]an!$M$37,S3644="kahepoolne vajaduspõhine",U3644&lt;[2]an!$M$37,RANK(D3644,$D3644:$D3644)+COUNTIFS($D$2:D3644,D3644,$F$2:F3644,F3644)-1&gt;1),"",
IF(AND(F3644="Peretoe teenus",H3644&lt;[2]an!$M$37,S3644="kahepoolne vajaduspõhine",U3644&gt;=[2]an!$M$37,U3644&lt;=[2]an!$M$38,RANK(D3644,$D3644:$D3644)+COUNTIFS($D$2:D3644,D3644,$F$2:F3644,F3644)-1=1),
((EOMONTH(U3644,0)-U3644+1)*X3644)/DAY(EOMONTH(U3644,0))+(DAY(U3644)-1)*100/DAY(EOMONTH(U3644,0)),
IF(AND(F3644="Peretoe teenus",H3644&lt;[2]an!$M$37,S3644="kahepoolne vajaduspõhine",U3644&gt;=[2]an!$M$37,U3644&lt;=[2]an!$M$38,RANK(D3644,$D3644:$D3644)+COUNTIFS($D$2:D3644,D3644,$F$2:F3644,F3644)-1&gt;1),"",
IF(AND(F3644="Peretoe teenus",H3644&lt;[2]an!$M$37,S3644="kahepoolne vajaduspõhine",U3644&gt;[2]an!$M$38,RANK(D3644,$D3644:$D3644)+COUNTIFS($D$2:D3644,D3644,$F$2:F3644,F3644)-1=1),X3644,
IF(AND(F3644="Peretoe teenus",H3644&lt;[2]an!$M$37,S3644="kahepoolne vajaduspõhine",U3644&gt;[2]an!$M$38,RANK(D3644,$D3644:$D3644)+COUNTIFS($D$2:D3644,D3644,$F$2:F3644,F3644)-1&gt;1),"",X3644*W3644)))))))))))))),"")</f>
        <v/>
      </c>
      <c r="Z3644" s="18" t="str">
        <f t="shared" si="169"/>
        <v/>
      </c>
      <c r="AA3644" s="19" t="str">
        <f>IFERROR(VLOOKUP(E3644,[2]an!$A$3:$B$81,2,FALSE),"")</f>
        <v/>
      </c>
      <c r="AB3644" s="19" t="str">
        <f>IFERROR(VLOOKUP(AA3644,[2]an!$C$2:$D$16,2,FALSE),"")</f>
        <v/>
      </c>
      <c r="AC3644" s="20"/>
      <c r="AD3644" s="21" t="str">
        <f>IF(A3644=[2]an!$F$36,VLOOKUP([2]an!$F$36,[2]an!$F$36:$H$36,3,FALSE),IF(A3644=[2]an!$F$35,VLOOKUP([2]an!$F$35,[2]an!$F$35:$H$35,3,FALSE),IF(A3644=[2]an!$F$33,VLOOKUP([2]an!$F$33,[2]an!$F$33:$H$33,3,FALSE),IF(A3644=[2]an!$F$31,VLOOKUP([2]an!$F$31,[2]an!$F$31:$H$31,3,FALSE),""))))</f>
        <v/>
      </c>
    </row>
    <row r="3645" spans="6:30" x14ac:dyDescent="0.2">
      <c r="F3645" s="10"/>
      <c r="G3645" s="8" t="str">
        <f t="shared" si="170"/>
        <v/>
      </c>
      <c r="H3645" s="13"/>
      <c r="K3645" s="13"/>
      <c r="L3645" s="10"/>
      <c r="M3645" s="10"/>
      <c r="S3645" s="8" t="str">
        <f>IFERROR(VLOOKUP(D3645,[1]peretoe_teenus!$A$2:$L$2000,5,FALSE),"")</f>
        <v/>
      </c>
      <c r="U3645" s="13"/>
      <c r="V3645" s="15" t="str" cm="1">
        <f t="array" ref="V3645">IFERROR(IF(AND(F3645="Tugigrupp",RANK(K3645,$K3645:$K3645)+COUNTIFS($K$2:K3645,K3645,$L$2:L3645,L3645,$M$2:M3645,M3645,$I$2:I3645,I3645,$G$2:G3645,G3645,$F$2:F3645,F3645)-1=1),SUMPRODUCT(($F$2:$F$4154=F3645)*($G$2:$G$4154=G3645)*($K$2:$K$4154=K3645)*($I$2:$I$4154=I3645)*($L$2:$L$4154=L3645)*($M$2:$M$4154=M3645)),""),"")</f>
        <v/>
      </c>
      <c r="W3645" s="15" t="str">
        <f t="shared" si="168"/>
        <v/>
      </c>
      <c r="X3645" s="16" t="str">
        <f>IF(AND(A3645=[2]an!$G$38,F3645=[2]an!$E$40),[2]an!$G$40,IF(AND(A3645=[2]an!$G$38,F3645=[2]an!$E$41),[2]an!$G$41,IF(AND(A3645=[2]an!$G$38,F3645=[2]an!$E$39,H3645&gt;=[2]an!$M$37),[2]an!$G$39,
IF(AND(A3645=[2]an!$G$38,F3645=[2]an!$E$39,H3645&lt;[2]an!$M$37,S3645="kahepoolne vajaduspõhine",U3645=""),[2]an!$M$40,
IF(AND(A3645=[2]an!$G$38,F3645=[2]an!$E$39,H3645&lt;[2]an!$M$37,S3645="kahepoolne vajaduspõhine",U3645&lt;&gt;""),[2]an!$G$39,
IF(AND(A3645=[2]an!$G$38,F3645=[2]an!$E$39,H3645&lt;[2]an!$M$37,S3645&lt;&gt;"kahepoolne vajaduspõhine"),[2]an!$G$39,
IF(AND(A3645=[2]an!$G$38,F3645=[2]an!$E$42),[2]an!$G$42,
IF(AND(A3645=[2]an!$H$38,F3645=[2]an!$E$40),[2]an!$H$40,IF(AND(A3645=[2]an!$H$38,F3645=[2]an!$E$41),[2]an!$H$41,IF(AND(A3645=[2]an!$H$38,F3645=[2]an!$E$39,H3645&gt;=[2]an!$M$37),[2]an!$H$39,
IF(AND(A3645=[2]an!$H$38,F3645=[2]an!$E$39,H3645&lt;[2]an!$M$37,S3645="kahepoolne vajaduspõhine",U3645=""),[2]an!$M$40,
IF(AND(A3645=[2]an!$H$38,F3645=[2]an!$E$39,H3645&lt;[2]an!$M$37,S3645="kahepoolne vajaduspõhine",U3645&lt;&gt;""),[2]an!$H$39,
IF(AND(A3645=[2]an!$H$38,F3645=[2]an!$E$39,H3645&lt;[2]an!$M$37,S3645&lt;&gt;"kahepoolne vajaduspõhine"),[2]an!$H$39,
IF(AND(A3645=[2]an!$H$38,F3645=[2]an!$E$42),[2]an!$H$42,
IF(AND(A3645=[2]an!$I$38,F3645=[2]an!$E$40),[2]an!$I$40,IF(AND(A3645=[2]an!$I$38,F3645=[2]an!$E$41),[2]an!$I$41,IF(AND(A3645=[2]an!$I$38,F3645=[2]an!$E$39,H3645&gt;=[2]an!$M$37),[2]an!$I$39,
IF(AND(A3645=[2]an!$I$38,F3645=[2]an!$E$39,H3645&lt;[2]an!$M$37,S3645="kahepoolne vajaduspõhine",U3645=""),[2]an!$M$40,
IF(AND(A3645=[2]an!$I$38,F3645=[2]an!$E$39,H3645&lt;[2]an!$M$37,S3645="kahepoolne vajaduspõhine",U3645&lt;&gt;""),[2]an!$I$39,
IF(AND(A3645=[2]an!$I$38,F3645=[2]an!$E$39,H3645&lt;[2]an!$M$37,S3645&lt;&gt;"kahepoolne vajaduspõhine"),[2]an!$I$39,
IF(AND(A3645=[2]an!$I$38,F3645=[2]an!$E$42),[2]an!$I$42,
IF(AND(A3645=[2]an!$J$38,F3645=[2]an!$E$40),[2]an!$J$40,IF(AND(A3645=[2]an!$J$38,F3645=[2]an!$E$41),[2]an!$J$41,IF(AND(A3645=[2]an!$J$38,F3645=[2]an!$E$39,H3645&gt;=[2]an!$M$37),[2]an!$J$39,
IF(AND(A3645=[2]an!$J$38,F3645=[2]an!$E$39,H3645&lt;[2]an!$M$37,S3645="kahepoolne vajaduspõhine",U3645=""),[2]an!$M$40,
IF(AND(A3645=[2]an!$J$38,F3645=[2]an!$E$39,H3645&lt;[2]an!$M$37,S3645="kahepoolne vajaduspõhine",U3645&lt;&gt;""),[2]an!$J$39,
IF(AND(A3645=[2]an!$J$38,F3645=[2]an!$E$39,H3645&lt;[2]an!$M$37,S3645&lt;&gt;"kahepoolne vajaduspõhine"),[2]an!$J$39,
IF(AND(A3645=[2]an!$J$38,F3645=[2]an!$E$42),[2]an!$J$42,""))))))))))))))))))))))))))))</f>
        <v/>
      </c>
      <c r="Y3645" s="17" t="str">
        <f>IFERROR(IF(F3645="Tugigrupp",0,
IF(AND(F3645="Peretoe teenus",H3645&gt;=[2]an!$M$37,RANK(D3645,$D3645:$D3645)+COUNTIFS($D$2:D3645,D3645,$F$2:F3645,F3645)-1&gt;1),"",
IF(AND(F3645="Peretoe teenus",H3645&gt;=[2]an!$M$37,RANK(D3645,$D3645:$D3645)+COUNTIFS($D$2:D3645,D3645,$F$2:F3645,F3645)-1=1,MONTH(H3645)=MONTH(K3645)=TRUE,YEAR(H3645)=YEAR(K3645)=TRUE),((EOMONTH(H3645,0)-H3645+1)*X3645)/DAY(EOMONTH(H3645,0)),
IF(AND(F3645="Peretoe teenus",H3645&gt;=[2]an!$M$37,RANK(D3645,$D3645:$D3645)+COUNTIFS($D$2:D3645,D3645,$F$2:F3645,F3645)-1=1),X3645,
IF(AND(F3645="Peretoe teenus",H3645&lt;[2]an!$M$37,S3645&lt;&gt;"kahepoolne vajaduspõhine",RANK(D3645,$D3645:$D3645)+COUNTIFS($D$2:D3645,D3645,$F$2:F3645,F3645)-1=1),X3645,
IF(AND(F3645="Peretoe teenus",H3645&lt;[2]an!$M$37,S3645&lt;&gt;"kahepoolne vajaduspõhine",RANK(D3645,$D3645:$D3645)+COUNTIFS($D$2:D3645,D3645,$F$2:F3645,F3645)-1&gt;1),"",
IF(AND(F3645="Peretoe teenus",H3645&lt;[2]an!$M$37,S3645="kahepoolne vajaduspõhine",U3645="",RANK(D3645,$D3645:$D3645)+COUNTIFS($D$2:D3645,D3645,$F$2:F3645,F3645)-1=1),X3645,
IF(AND(F3645="Peretoe teenus",H3645&lt;[2]an!$M$37,S3645="kahepoolne vajaduspõhine",U3645="",RANK(D3645,$D3645:$D3645)+COUNTIFS($D$2:D3645,D3645,$F$2:F3645,F3645)-1&gt;1),"",
IF(AND(F3645="Peretoe teenus",H3645&lt;[2]an!$M$37,S3645="kahepoolne vajaduspõhine",U3645&lt;[2]an!$M$37,RANK(D3645,$D3645:$D3645)+COUNTIFS($D$2:D3645,D3645,$F$2:F3645,F3645)-1=1),X3645,
IF(AND(F3645="Peretoe teenus",H3645&lt;[2]an!$M$37,S3645="kahepoolne vajaduspõhine",U3645&lt;[2]an!$M$37,RANK(D3645,$D3645:$D3645)+COUNTIFS($D$2:D3645,D3645,$F$2:F3645,F3645)-1&gt;1),"",
IF(AND(F3645="Peretoe teenus",H3645&lt;[2]an!$M$37,S3645="kahepoolne vajaduspõhine",U3645&gt;=[2]an!$M$37,U3645&lt;=[2]an!$M$38,RANK(D3645,$D3645:$D3645)+COUNTIFS($D$2:D3645,D3645,$F$2:F3645,F3645)-1=1),
((EOMONTH(U3645,0)-U3645+1)*X3645)/DAY(EOMONTH(U3645,0))+(DAY(U3645)-1)*100/DAY(EOMONTH(U3645,0)),
IF(AND(F3645="Peretoe teenus",H3645&lt;[2]an!$M$37,S3645="kahepoolne vajaduspõhine",U3645&gt;=[2]an!$M$37,U3645&lt;=[2]an!$M$38,RANK(D3645,$D3645:$D3645)+COUNTIFS($D$2:D3645,D3645,$F$2:F3645,F3645)-1&gt;1),"",
IF(AND(F3645="Peretoe teenus",H3645&lt;[2]an!$M$37,S3645="kahepoolne vajaduspõhine",U3645&gt;[2]an!$M$38,RANK(D3645,$D3645:$D3645)+COUNTIFS($D$2:D3645,D3645,$F$2:F3645,F3645)-1=1),X3645,
IF(AND(F3645="Peretoe teenus",H3645&lt;[2]an!$M$37,S3645="kahepoolne vajaduspõhine",U3645&gt;[2]an!$M$38,RANK(D3645,$D3645:$D3645)+COUNTIFS($D$2:D3645,D3645,$F$2:F3645,F3645)-1&gt;1),"",X3645*W3645)))))))))))))),"")</f>
        <v/>
      </c>
      <c r="Z3645" s="18" t="str">
        <f t="shared" si="169"/>
        <v/>
      </c>
      <c r="AA3645" s="19" t="str">
        <f>IFERROR(VLOOKUP(E3645,[2]an!$A$3:$B$81,2,FALSE),"")</f>
        <v/>
      </c>
      <c r="AB3645" s="19" t="str">
        <f>IFERROR(VLOOKUP(AA3645,[2]an!$C$2:$D$16,2,FALSE),"")</f>
        <v/>
      </c>
      <c r="AC3645" s="20"/>
      <c r="AD3645" s="21" t="str">
        <f>IF(A3645=[2]an!$F$36,VLOOKUP([2]an!$F$36,[2]an!$F$36:$H$36,3,FALSE),IF(A3645=[2]an!$F$35,VLOOKUP([2]an!$F$35,[2]an!$F$35:$H$35,3,FALSE),IF(A3645=[2]an!$F$33,VLOOKUP([2]an!$F$33,[2]an!$F$33:$H$33,3,FALSE),IF(A3645=[2]an!$F$31,VLOOKUP([2]an!$F$31,[2]an!$F$31:$H$31,3,FALSE),""))))</f>
        <v/>
      </c>
    </row>
    <row r="3646" spans="6:30" x14ac:dyDescent="0.2">
      <c r="F3646" s="10"/>
      <c r="G3646" s="8" t="str">
        <f t="shared" si="170"/>
        <v/>
      </c>
      <c r="H3646" s="13"/>
      <c r="K3646" s="13"/>
      <c r="L3646" s="10"/>
      <c r="M3646" s="10"/>
      <c r="S3646" s="8" t="str">
        <f>IFERROR(VLOOKUP(D3646,[1]peretoe_teenus!$A$2:$L$2000,5,FALSE),"")</f>
        <v/>
      </c>
      <c r="U3646" s="13"/>
      <c r="V3646" s="15" t="str" cm="1">
        <f t="array" ref="V3646">IFERROR(IF(AND(F3646="Tugigrupp",RANK(K3646,$K3646:$K3646)+COUNTIFS($K$2:K3646,K3646,$L$2:L3646,L3646,$M$2:M3646,M3646,$I$2:I3646,I3646,$G$2:G3646,G3646,$F$2:F3646,F3646)-1=1),SUMPRODUCT(($F$2:$F$4154=F3646)*($G$2:$G$4154=G3646)*($K$2:$K$4154=K3646)*($I$2:$I$4154=I3646)*($L$2:$L$4154=L3646)*($M$2:$M$4154=M3646)),""),"")</f>
        <v/>
      </c>
      <c r="W3646" s="15" t="str">
        <f t="shared" si="168"/>
        <v/>
      </c>
      <c r="X3646" s="16" t="str">
        <f>IF(AND(A3646=[2]an!$G$38,F3646=[2]an!$E$40),[2]an!$G$40,IF(AND(A3646=[2]an!$G$38,F3646=[2]an!$E$41),[2]an!$G$41,IF(AND(A3646=[2]an!$G$38,F3646=[2]an!$E$39,H3646&gt;=[2]an!$M$37),[2]an!$G$39,
IF(AND(A3646=[2]an!$G$38,F3646=[2]an!$E$39,H3646&lt;[2]an!$M$37,S3646="kahepoolne vajaduspõhine",U3646=""),[2]an!$M$40,
IF(AND(A3646=[2]an!$G$38,F3646=[2]an!$E$39,H3646&lt;[2]an!$M$37,S3646="kahepoolne vajaduspõhine",U3646&lt;&gt;""),[2]an!$G$39,
IF(AND(A3646=[2]an!$G$38,F3646=[2]an!$E$39,H3646&lt;[2]an!$M$37,S3646&lt;&gt;"kahepoolne vajaduspõhine"),[2]an!$G$39,
IF(AND(A3646=[2]an!$G$38,F3646=[2]an!$E$42),[2]an!$G$42,
IF(AND(A3646=[2]an!$H$38,F3646=[2]an!$E$40),[2]an!$H$40,IF(AND(A3646=[2]an!$H$38,F3646=[2]an!$E$41),[2]an!$H$41,IF(AND(A3646=[2]an!$H$38,F3646=[2]an!$E$39,H3646&gt;=[2]an!$M$37),[2]an!$H$39,
IF(AND(A3646=[2]an!$H$38,F3646=[2]an!$E$39,H3646&lt;[2]an!$M$37,S3646="kahepoolne vajaduspõhine",U3646=""),[2]an!$M$40,
IF(AND(A3646=[2]an!$H$38,F3646=[2]an!$E$39,H3646&lt;[2]an!$M$37,S3646="kahepoolne vajaduspõhine",U3646&lt;&gt;""),[2]an!$H$39,
IF(AND(A3646=[2]an!$H$38,F3646=[2]an!$E$39,H3646&lt;[2]an!$M$37,S3646&lt;&gt;"kahepoolne vajaduspõhine"),[2]an!$H$39,
IF(AND(A3646=[2]an!$H$38,F3646=[2]an!$E$42),[2]an!$H$42,
IF(AND(A3646=[2]an!$I$38,F3646=[2]an!$E$40),[2]an!$I$40,IF(AND(A3646=[2]an!$I$38,F3646=[2]an!$E$41),[2]an!$I$41,IF(AND(A3646=[2]an!$I$38,F3646=[2]an!$E$39,H3646&gt;=[2]an!$M$37),[2]an!$I$39,
IF(AND(A3646=[2]an!$I$38,F3646=[2]an!$E$39,H3646&lt;[2]an!$M$37,S3646="kahepoolne vajaduspõhine",U3646=""),[2]an!$M$40,
IF(AND(A3646=[2]an!$I$38,F3646=[2]an!$E$39,H3646&lt;[2]an!$M$37,S3646="kahepoolne vajaduspõhine",U3646&lt;&gt;""),[2]an!$I$39,
IF(AND(A3646=[2]an!$I$38,F3646=[2]an!$E$39,H3646&lt;[2]an!$M$37,S3646&lt;&gt;"kahepoolne vajaduspõhine"),[2]an!$I$39,
IF(AND(A3646=[2]an!$I$38,F3646=[2]an!$E$42),[2]an!$I$42,
IF(AND(A3646=[2]an!$J$38,F3646=[2]an!$E$40),[2]an!$J$40,IF(AND(A3646=[2]an!$J$38,F3646=[2]an!$E$41),[2]an!$J$41,IF(AND(A3646=[2]an!$J$38,F3646=[2]an!$E$39,H3646&gt;=[2]an!$M$37),[2]an!$J$39,
IF(AND(A3646=[2]an!$J$38,F3646=[2]an!$E$39,H3646&lt;[2]an!$M$37,S3646="kahepoolne vajaduspõhine",U3646=""),[2]an!$M$40,
IF(AND(A3646=[2]an!$J$38,F3646=[2]an!$E$39,H3646&lt;[2]an!$M$37,S3646="kahepoolne vajaduspõhine",U3646&lt;&gt;""),[2]an!$J$39,
IF(AND(A3646=[2]an!$J$38,F3646=[2]an!$E$39,H3646&lt;[2]an!$M$37,S3646&lt;&gt;"kahepoolne vajaduspõhine"),[2]an!$J$39,
IF(AND(A3646=[2]an!$J$38,F3646=[2]an!$E$42),[2]an!$J$42,""))))))))))))))))))))))))))))</f>
        <v/>
      </c>
      <c r="Y3646" s="17" t="str">
        <f>IFERROR(IF(F3646="Tugigrupp",0,
IF(AND(F3646="Peretoe teenus",H3646&gt;=[2]an!$M$37,RANK(D3646,$D3646:$D3646)+COUNTIFS($D$2:D3646,D3646,$F$2:F3646,F3646)-1&gt;1),"",
IF(AND(F3646="Peretoe teenus",H3646&gt;=[2]an!$M$37,RANK(D3646,$D3646:$D3646)+COUNTIFS($D$2:D3646,D3646,$F$2:F3646,F3646)-1=1,MONTH(H3646)=MONTH(K3646)=TRUE,YEAR(H3646)=YEAR(K3646)=TRUE),((EOMONTH(H3646,0)-H3646+1)*X3646)/DAY(EOMONTH(H3646,0)),
IF(AND(F3646="Peretoe teenus",H3646&gt;=[2]an!$M$37,RANK(D3646,$D3646:$D3646)+COUNTIFS($D$2:D3646,D3646,$F$2:F3646,F3646)-1=1),X3646,
IF(AND(F3646="Peretoe teenus",H3646&lt;[2]an!$M$37,S3646&lt;&gt;"kahepoolne vajaduspõhine",RANK(D3646,$D3646:$D3646)+COUNTIFS($D$2:D3646,D3646,$F$2:F3646,F3646)-1=1),X3646,
IF(AND(F3646="Peretoe teenus",H3646&lt;[2]an!$M$37,S3646&lt;&gt;"kahepoolne vajaduspõhine",RANK(D3646,$D3646:$D3646)+COUNTIFS($D$2:D3646,D3646,$F$2:F3646,F3646)-1&gt;1),"",
IF(AND(F3646="Peretoe teenus",H3646&lt;[2]an!$M$37,S3646="kahepoolne vajaduspõhine",U3646="",RANK(D3646,$D3646:$D3646)+COUNTIFS($D$2:D3646,D3646,$F$2:F3646,F3646)-1=1),X3646,
IF(AND(F3646="Peretoe teenus",H3646&lt;[2]an!$M$37,S3646="kahepoolne vajaduspõhine",U3646="",RANK(D3646,$D3646:$D3646)+COUNTIFS($D$2:D3646,D3646,$F$2:F3646,F3646)-1&gt;1),"",
IF(AND(F3646="Peretoe teenus",H3646&lt;[2]an!$M$37,S3646="kahepoolne vajaduspõhine",U3646&lt;[2]an!$M$37,RANK(D3646,$D3646:$D3646)+COUNTIFS($D$2:D3646,D3646,$F$2:F3646,F3646)-1=1),X3646,
IF(AND(F3646="Peretoe teenus",H3646&lt;[2]an!$M$37,S3646="kahepoolne vajaduspõhine",U3646&lt;[2]an!$M$37,RANK(D3646,$D3646:$D3646)+COUNTIFS($D$2:D3646,D3646,$F$2:F3646,F3646)-1&gt;1),"",
IF(AND(F3646="Peretoe teenus",H3646&lt;[2]an!$M$37,S3646="kahepoolne vajaduspõhine",U3646&gt;=[2]an!$M$37,U3646&lt;=[2]an!$M$38,RANK(D3646,$D3646:$D3646)+COUNTIFS($D$2:D3646,D3646,$F$2:F3646,F3646)-1=1),
((EOMONTH(U3646,0)-U3646+1)*X3646)/DAY(EOMONTH(U3646,0))+(DAY(U3646)-1)*100/DAY(EOMONTH(U3646,0)),
IF(AND(F3646="Peretoe teenus",H3646&lt;[2]an!$M$37,S3646="kahepoolne vajaduspõhine",U3646&gt;=[2]an!$M$37,U3646&lt;=[2]an!$M$38,RANK(D3646,$D3646:$D3646)+COUNTIFS($D$2:D3646,D3646,$F$2:F3646,F3646)-1&gt;1),"",
IF(AND(F3646="Peretoe teenus",H3646&lt;[2]an!$M$37,S3646="kahepoolne vajaduspõhine",U3646&gt;[2]an!$M$38,RANK(D3646,$D3646:$D3646)+COUNTIFS($D$2:D3646,D3646,$F$2:F3646,F3646)-1=1),X3646,
IF(AND(F3646="Peretoe teenus",H3646&lt;[2]an!$M$37,S3646="kahepoolne vajaduspõhine",U3646&gt;[2]an!$M$38,RANK(D3646,$D3646:$D3646)+COUNTIFS($D$2:D3646,D3646,$F$2:F3646,F3646)-1&gt;1),"",X3646*W3646)))))))))))))),"")</f>
        <v/>
      </c>
      <c r="Z3646" s="18" t="str">
        <f t="shared" si="169"/>
        <v/>
      </c>
      <c r="AA3646" s="19" t="str">
        <f>IFERROR(VLOOKUP(E3646,[2]an!$A$3:$B$81,2,FALSE),"")</f>
        <v/>
      </c>
      <c r="AB3646" s="19" t="str">
        <f>IFERROR(VLOOKUP(AA3646,[2]an!$C$2:$D$16,2,FALSE),"")</f>
        <v/>
      </c>
      <c r="AC3646" s="20"/>
      <c r="AD3646" s="21" t="str">
        <f>IF(A3646=[2]an!$F$36,VLOOKUP([2]an!$F$36,[2]an!$F$36:$H$36,3,FALSE),IF(A3646=[2]an!$F$35,VLOOKUP([2]an!$F$35,[2]an!$F$35:$H$35,3,FALSE),IF(A3646=[2]an!$F$33,VLOOKUP([2]an!$F$33,[2]an!$F$33:$H$33,3,FALSE),IF(A3646=[2]an!$F$31,VLOOKUP([2]an!$F$31,[2]an!$F$31:$H$31,3,FALSE),""))))</f>
        <v/>
      </c>
    </row>
    <row r="3647" spans="6:30" x14ac:dyDescent="0.2">
      <c r="F3647" s="10"/>
      <c r="G3647" s="8" t="str">
        <f t="shared" si="170"/>
        <v/>
      </c>
      <c r="H3647" s="13"/>
      <c r="K3647" s="13"/>
      <c r="L3647" s="10"/>
      <c r="M3647" s="10"/>
      <c r="S3647" s="8" t="str">
        <f>IFERROR(VLOOKUP(D3647,[1]peretoe_teenus!$A$2:$L$2000,5,FALSE),"")</f>
        <v/>
      </c>
      <c r="U3647" s="13"/>
      <c r="V3647" s="15" t="str" cm="1">
        <f t="array" ref="V3647">IFERROR(IF(AND(F3647="Tugigrupp",RANK(K3647,$K3647:$K3647)+COUNTIFS($K$2:K3647,K3647,$L$2:L3647,L3647,$M$2:M3647,M3647,$I$2:I3647,I3647,$G$2:G3647,G3647,$F$2:F3647,F3647)-1=1),SUMPRODUCT(($F$2:$F$4154=F3647)*($G$2:$G$4154=G3647)*($K$2:$K$4154=K3647)*($I$2:$I$4154=I3647)*($L$2:$L$4154=L3647)*($M$2:$M$4154=M3647)),""),"")</f>
        <v/>
      </c>
      <c r="W3647" s="15" t="str">
        <f t="shared" si="168"/>
        <v/>
      </c>
      <c r="X3647" s="16" t="str">
        <f>IF(AND(A3647=[2]an!$G$38,F3647=[2]an!$E$40),[2]an!$G$40,IF(AND(A3647=[2]an!$G$38,F3647=[2]an!$E$41),[2]an!$G$41,IF(AND(A3647=[2]an!$G$38,F3647=[2]an!$E$39,H3647&gt;=[2]an!$M$37),[2]an!$G$39,
IF(AND(A3647=[2]an!$G$38,F3647=[2]an!$E$39,H3647&lt;[2]an!$M$37,S3647="kahepoolne vajaduspõhine",U3647=""),[2]an!$M$40,
IF(AND(A3647=[2]an!$G$38,F3647=[2]an!$E$39,H3647&lt;[2]an!$M$37,S3647="kahepoolne vajaduspõhine",U3647&lt;&gt;""),[2]an!$G$39,
IF(AND(A3647=[2]an!$G$38,F3647=[2]an!$E$39,H3647&lt;[2]an!$M$37,S3647&lt;&gt;"kahepoolne vajaduspõhine"),[2]an!$G$39,
IF(AND(A3647=[2]an!$G$38,F3647=[2]an!$E$42),[2]an!$G$42,
IF(AND(A3647=[2]an!$H$38,F3647=[2]an!$E$40),[2]an!$H$40,IF(AND(A3647=[2]an!$H$38,F3647=[2]an!$E$41),[2]an!$H$41,IF(AND(A3647=[2]an!$H$38,F3647=[2]an!$E$39,H3647&gt;=[2]an!$M$37),[2]an!$H$39,
IF(AND(A3647=[2]an!$H$38,F3647=[2]an!$E$39,H3647&lt;[2]an!$M$37,S3647="kahepoolne vajaduspõhine",U3647=""),[2]an!$M$40,
IF(AND(A3647=[2]an!$H$38,F3647=[2]an!$E$39,H3647&lt;[2]an!$M$37,S3647="kahepoolne vajaduspõhine",U3647&lt;&gt;""),[2]an!$H$39,
IF(AND(A3647=[2]an!$H$38,F3647=[2]an!$E$39,H3647&lt;[2]an!$M$37,S3647&lt;&gt;"kahepoolne vajaduspõhine"),[2]an!$H$39,
IF(AND(A3647=[2]an!$H$38,F3647=[2]an!$E$42),[2]an!$H$42,
IF(AND(A3647=[2]an!$I$38,F3647=[2]an!$E$40),[2]an!$I$40,IF(AND(A3647=[2]an!$I$38,F3647=[2]an!$E$41),[2]an!$I$41,IF(AND(A3647=[2]an!$I$38,F3647=[2]an!$E$39,H3647&gt;=[2]an!$M$37),[2]an!$I$39,
IF(AND(A3647=[2]an!$I$38,F3647=[2]an!$E$39,H3647&lt;[2]an!$M$37,S3647="kahepoolne vajaduspõhine",U3647=""),[2]an!$M$40,
IF(AND(A3647=[2]an!$I$38,F3647=[2]an!$E$39,H3647&lt;[2]an!$M$37,S3647="kahepoolne vajaduspõhine",U3647&lt;&gt;""),[2]an!$I$39,
IF(AND(A3647=[2]an!$I$38,F3647=[2]an!$E$39,H3647&lt;[2]an!$M$37,S3647&lt;&gt;"kahepoolne vajaduspõhine"),[2]an!$I$39,
IF(AND(A3647=[2]an!$I$38,F3647=[2]an!$E$42),[2]an!$I$42,
IF(AND(A3647=[2]an!$J$38,F3647=[2]an!$E$40),[2]an!$J$40,IF(AND(A3647=[2]an!$J$38,F3647=[2]an!$E$41),[2]an!$J$41,IF(AND(A3647=[2]an!$J$38,F3647=[2]an!$E$39,H3647&gt;=[2]an!$M$37),[2]an!$J$39,
IF(AND(A3647=[2]an!$J$38,F3647=[2]an!$E$39,H3647&lt;[2]an!$M$37,S3647="kahepoolne vajaduspõhine",U3647=""),[2]an!$M$40,
IF(AND(A3647=[2]an!$J$38,F3647=[2]an!$E$39,H3647&lt;[2]an!$M$37,S3647="kahepoolne vajaduspõhine",U3647&lt;&gt;""),[2]an!$J$39,
IF(AND(A3647=[2]an!$J$38,F3647=[2]an!$E$39,H3647&lt;[2]an!$M$37,S3647&lt;&gt;"kahepoolne vajaduspõhine"),[2]an!$J$39,
IF(AND(A3647=[2]an!$J$38,F3647=[2]an!$E$42),[2]an!$J$42,""))))))))))))))))))))))))))))</f>
        <v/>
      </c>
      <c r="Y3647" s="17" t="str">
        <f>IFERROR(IF(F3647="Tugigrupp",0,
IF(AND(F3647="Peretoe teenus",H3647&gt;=[2]an!$M$37,RANK(D3647,$D3647:$D3647)+COUNTIFS($D$2:D3647,D3647,$F$2:F3647,F3647)-1&gt;1),"",
IF(AND(F3647="Peretoe teenus",H3647&gt;=[2]an!$M$37,RANK(D3647,$D3647:$D3647)+COUNTIFS($D$2:D3647,D3647,$F$2:F3647,F3647)-1=1,MONTH(H3647)=MONTH(K3647)=TRUE,YEAR(H3647)=YEAR(K3647)=TRUE),((EOMONTH(H3647,0)-H3647+1)*X3647)/DAY(EOMONTH(H3647,0)),
IF(AND(F3647="Peretoe teenus",H3647&gt;=[2]an!$M$37,RANK(D3647,$D3647:$D3647)+COUNTIFS($D$2:D3647,D3647,$F$2:F3647,F3647)-1=1),X3647,
IF(AND(F3647="Peretoe teenus",H3647&lt;[2]an!$M$37,S3647&lt;&gt;"kahepoolne vajaduspõhine",RANK(D3647,$D3647:$D3647)+COUNTIFS($D$2:D3647,D3647,$F$2:F3647,F3647)-1=1),X3647,
IF(AND(F3647="Peretoe teenus",H3647&lt;[2]an!$M$37,S3647&lt;&gt;"kahepoolne vajaduspõhine",RANK(D3647,$D3647:$D3647)+COUNTIFS($D$2:D3647,D3647,$F$2:F3647,F3647)-1&gt;1),"",
IF(AND(F3647="Peretoe teenus",H3647&lt;[2]an!$M$37,S3647="kahepoolne vajaduspõhine",U3647="",RANK(D3647,$D3647:$D3647)+COUNTIFS($D$2:D3647,D3647,$F$2:F3647,F3647)-1=1),X3647,
IF(AND(F3647="Peretoe teenus",H3647&lt;[2]an!$M$37,S3647="kahepoolne vajaduspõhine",U3647="",RANK(D3647,$D3647:$D3647)+COUNTIFS($D$2:D3647,D3647,$F$2:F3647,F3647)-1&gt;1),"",
IF(AND(F3647="Peretoe teenus",H3647&lt;[2]an!$M$37,S3647="kahepoolne vajaduspõhine",U3647&lt;[2]an!$M$37,RANK(D3647,$D3647:$D3647)+COUNTIFS($D$2:D3647,D3647,$F$2:F3647,F3647)-1=1),X3647,
IF(AND(F3647="Peretoe teenus",H3647&lt;[2]an!$M$37,S3647="kahepoolne vajaduspõhine",U3647&lt;[2]an!$M$37,RANK(D3647,$D3647:$D3647)+COUNTIFS($D$2:D3647,D3647,$F$2:F3647,F3647)-1&gt;1),"",
IF(AND(F3647="Peretoe teenus",H3647&lt;[2]an!$M$37,S3647="kahepoolne vajaduspõhine",U3647&gt;=[2]an!$M$37,U3647&lt;=[2]an!$M$38,RANK(D3647,$D3647:$D3647)+COUNTIFS($D$2:D3647,D3647,$F$2:F3647,F3647)-1=1),
((EOMONTH(U3647,0)-U3647+1)*X3647)/DAY(EOMONTH(U3647,0))+(DAY(U3647)-1)*100/DAY(EOMONTH(U3647,0)),
IF(AND(F3647="Peretoe teenus",H3647&lt;[2]an!$M$37,S3647="kahepoolne vajaduspõhine",U3647&gt;=[2]an!$M$37,U3647&lt;=[2]an!$M$38,RANK(D3647,$D3647:$D3647)+COUNTIFS($D$2:D3647,D3647,$F$2:F3647,F3647)-1&gt;1),"",
IF(AND(F3647="Peretoe teenus",H3647&lt;[2]an!$M$37,S3647="kahepoolne vajaduspõhine",U3647&gt;[2]an!$M$38,RANK(D3647,$D3647:$D3647)+COUNTIFS($D$2:D3647,D3647,$F$2:F3647,F3647)-1=1),X3647,
IF(AND(F3647="Peretoe teenus",H3647&lt;[2]an!$M$37,S3647="kahepoolne vajaduspõhine",U3647&gt;[2]an!$M$38,RANK(D3647,$D3647:$D3647)+COUNTIFS($D$2:D3647,D3647,$F$2:F3647,F3647)-1&gt;1),"",X3647*W3647)))))))))))))),"")</f>
        <v/>
      </c>
      <c r="Z3647" s="18" t="str">
        <f t="shared" si="169"/>
        <v/>
      </c>
      <c r="AA3647" s="19" t="str">
        <f>IFERROR(VLOOKUP(E3647,[2]an!$A$3:$B$81,2,FALSE),"")</f>
        <v/>
      </c>
      <c r="AB3647" s="19" t="str">
        <f>IFERROR(VLOOKUP(AA3647,[2]an!$C$2:$D$16,2,FALSE),"")</f>
        <v/>
      </c>
      <c r="AC3647" s="20"/>
      <c r="AD3647" s="21" t="str">
        <f>IF(A3647=[2]an!$F$36,VLOOKUP([2]an!$F$36,[2]an!$F$36:$H$36,3,FALSE),IF(A3647=[2]an!$F$35,VLOOKUP([2]an!$F$35,[2]an!$F$35:$H$35,3,FALSE),IF(A3647=[2]an!$F$33,VLOOKUP([2]an!$F$33,[2]an!$F$33:$H$33,3,FALSE),IF(A3647=[2]an!$F$31,VLOOKUP([2]an!$F$31,[2]an!$F$31:$H$31,3,FALSE),""))))</f>
        <v/>
      </c>
    </row>
    <row r="3648" spans="6:30" x14ac:dyDescent="0.2">
      <c r="F3648" s="10"/>
      <c r="G3648" s="8" t="str">
        <f t="shared" si="170"/>
        <v/>
      </c>
      <c r="H3648" s="13"/>
      <c r="K3648" s="13"/>
      <c r="L3648" s="10"/>
      <c r="M3648" s="10"/>
      <c r="S3648" s="8" t="str">
        <f>IFERROR(VLOOKUP(D3648,[1]peretoe_teenus!$A$2:$L$2000,5,FALSE),"")</f>
        <v/>
      </c>
      <c r="U3648" s="13"/>
      <c r="V3648" s="15" t="str" cm="1">
        <f t="array" ref="V3648">IFERROR(IF(AND(F3648="Tugigrupp",RANK(K3648,$K3648:$K3648)+COUNTIFS($K$2:K3648,K3648,$L$2:L3648,L3648,$M$2:M3648,M3648,$I$2:I3648,I3648,$G$2:G3648,G3648,$F$2:F3648,F3648)-1=1),SUMPRODUCT(($F$2:$F$4154=F3648)*($G$2:$G$4154=G3648)*($K$2:$K$4154=K3648)*($I$2:$I$4154=I3648)*($L$2:$L$4154=L3648)*($M$2:$M$4154=M3648)),""),"")</f>
        <v/>
      </c>
      <c r="W3648" s="15" t="str">
        <f t="shared" si="168"/>
        <v/>
      </c>
      <c r="X3648" s="16" t="str">
        <f>IF(AND(A3648=[2]an!$G$38,F3648=[2]an!$E$40),[2]an!$G$40,IF(AND(A3648=[2]an!$G$38,F3648=[2]an!$E$41),[2]an!$G$41,IF(AND(A3648=[2]an!$G$38,F3648=[2]an!$E$39,H3648&gt;=[2]an!$M$37),[2]an!$G$39,
IF(AND(A3648=[2]an!$G$38,F3648=[2]an!$E$39,H3648&lt;[2]an!$M$37,S3648="kahepoolne vajaduspõhine",U3648=""),[2]an!$M$40,
IF(AND(A3648=[2]an!$G$38,F3648=[2]an!$E$39,H3648&lt;[2]an!$M$37,S3648="kahepoolne vajaduspõhine",U3648&lt;&gt;""),[2]an!$G$39,
IF(AND(A3648=[2]an!$G$38,F3648=[2]an!$E$39,H3648&lt;[2]an!$M$37,S3648&lt;&gt;"kahepoolne vajaduspõhine"),[2]an!$G$39,
IF(AND(A3648=[2]an!$G$38,F3648=[2]an!$E$42),[2]an!$G$42,
IF(AND(A3648=[2]an!$H$38,F3648=[2]an!$E$40),[2]an!$H$40,IF(AND(A3648=[2]an!$H$38,F3648=[2]an!$E$41),[2]an!$H$41,IF(AND(A3648=[2]an!$H$38,F3648=[2]an!$E$39,H3648&gt;=[2]an!$M$37),[2]an!$H$39,
IF(AND(A3648=[2]an!$H$38,F3648=[2]an!$E$39,H3648&lt;[2]an!$M$37,S3648="kahepoolne vajaduspõhine",U3648=""),[2]an!$M$40,
IF(AND(A3648=[2]an!$H$38,F3648=[2]an!$E$39,H3648&lt;[2]an!$M$37,S3648="kahepoolne vajaduspõhine",U3648&lt;&gt;""),[2]an!$H$39,
IF(AND(A3648=[2]an!$H$38,F3648=[2]an!$E$39,H3648&lt;[2]an!$M$37,S3648&lt;&gt;"kahepoolne vajaduspõhine"),[2]an!$H$39,
IF(AND(A3648=[2]an!$H$38,F3648=[2]an!$E$42),[2]an!$H$42,
IF(AND(A3648=[2]an!$I$38,F3648=[2]an!$E$40),[2]an!$I$40,IF(AND(A3648=[2]an!$I$38,F3648=[2]an!$E$41),[2]an!$I$41,IF(AND(A3648=[2]an!$I$38,F3648=[2]an!$E$39,H3648&gt;=[2]an!$M$37),[2]an!$I$39,
IF(AND(A3648=[2]an!$I$38,F3648=[2]an!$E$39,H3648&lt;[2]an!$M$37,S3648="kahepoolne vajaduspõhine",U3648=""),[2]an!$M$40,
IF(AND(A3648=[2]an!$I$38,F3648=[2]an!$E$39,H3648&lt;[2]an!$M$37,S3648="kahepoolne vajaduspõhine",U3648&lt;&gt;""),[2]an!$I$39,
IF(AND(A3648=[2]an!$I$38,F3648=[2]an!$E$39,H3648&lt;[2]an!$M$37,S3648&lt;&gt;"kahepoolne vajaduspõhine"),[2]an!$I$39,
IF(AND(A3648=[2]an!$I$38,F3648=[2]an!$E$42),[2]an!$I$42,
IF(AND(A3648=[2]an!$J$38,F3648=[2]an!$E$40),[2]an!$J$40,IF(AND(A3648=[2]an!$J$38,F3648=[2]an!$E$41),[2]an!$J$41,IF(AND(A3648=[2]an!$J$38,F3648=[2]an!$E$39,H3648&gt;=[2]an!$M$37),[2]an!$J$39,
IF(AND(A3648=[2]an!$J$38,F3648=[2]an!$E$39,H3648&lt;[2]an!$M$37,S3648="kahepoolne vajaduspõhine",U3648=""),[2]an!$M$40,
IF(AND(A3648=[2]an!$J$38,F3648=[2]an!$E$39,H3648&lt;[2]an!$M$37,S3648="kahepoolne vajaduspõhine",U3648&lt;&gt;""),[2]an!$J$39,
IF(AND(A3648=[2]an!$J$38,F3648=[2]an!$E$39,H3648&lt;[2]an!$M$37,S3648&lt;&gt;"kahepoolne vajaduspõhine"),[2]an!$J$39,
IF(AND(A3648=[2]an!$J$38,F3648=[2]an!$E$42),[2]an!$J$42,""))))))))))))))))))))))))))))</f>
        <v/>
      </c>
      <c r="Y3648" s="17" t="str">
        <f>IFERROR(IF(F3648="Tugigrupp",0,
IF(AND(F3648="Peretoe teenus",H3648&gt;=[2]an!$M$37,RANK(D3648,$D3648:$D3648)+COUNTIFS($D$2:D3648,D3648,$F$2:F3648,F3648)-1&gt;1),"",
IF(AND(F3648="Peretoe teenus",H3648&gt;=[2]an!$M$37,RANK(D3648,$D3648:$D3648)+COUNTIFS($D$2:D3648,D3648,$F$2:F3648,F3648)-1=1,MONTH(H3648)=MONTH(K3648)=TRUE,YEAR(H3648)=YEAR(K3648)=TRUE),((EOMONTH(H3648,0)-H3648+1)*X3648)/DAY(EOMONTH(H3648,0)),
IF(AND(F3648="Peretoe teenus",H3648&gt;=[2]an!$M$37,RANK(D3648,$D3648:$D3648)+COUNTIFS($D$2:D3648,D3648,$F$2:F3648,F3648)-1=1),X3648,
IF(AND(F3648="Peretoe teenus",H3648&lt;[2]an!$M$37,S3648&lt;&gt;"kahepoolne vajaduspõhine",RANK(D3648,$D3648:$D3648)+COUNTIFS($D$2:D3648,D3648,$F$2:F3648,F3648)-1=1),X3648,
IF(AND(F3648="Peretoe teenus",H3648&lt;[2]an!$M$37,S3648&lt;&gt;"kahepoolne vajaduspõhine",RANK(D3648,$D3648:$D3648)+COUNTIFS($D$2:D3648,D3648,$F$2:F3648,F3648)-1&gt;1),"",
IF(AND(F3648="Peretoe teenus",H3648&lt;[2]an!$M$37,S3648="kahepoolne vajaduspõhine",U3648="",RANK(D3648,$D3648:$D3648)+COUNTIFS($D$2:D3648,D3648,$F$2:F3648,F3648)-1=1),X3648,
IF(AND(F3648="Peretoe teenus",H3648&lt;[2]an!$M$37,S3648="kahepoolne vajaduspõhine",U3648="",RANK(D3648,$D3648:$D3648)+COUNTIFS($D$2:D3648,D3648,$F$2:F3648,F3648)-1&gt;1),"",
IF(AND(F3648="Peretoe teenus",H3648&lt;[2]an!$M$37,S3648="kahepoolne vajaduspõhine",U3648&lt;[2]an!$M$37,RANK(D3648,$D3648:$D3648)+COUNTIFS($D$2:D3648,D3648,$F$2:F3648,F3648)-1=1),X3648,
IF(AND(F3648="Peretoe teenus",H3648&lt;[2]an!$M$37,S3648="kahepoolne vajaduspõhine",U3648&lt;[2]an!$M$37,RANK(D3648,$D3648:$D3648)+COUNTIFS($D$2:D3648,D3648,$F$2:F3648,F3648)-1&gt;1),"",
IF(AND(F3648="Peretoe teenus",H3648&lt;[2]an!$M$37,S3648="kahepoolne vajaduspõhine",U3648&gt;=[2]an!$M$37,U3648&lt;=[2]an!$M$38,RANK(D3648,$D3648:$D3648)+COUNTIFS($D$2:D3648,D3648,$F$2:F3648,F3648)-1=1),
((EOMONTH(U3648,0)-U3648+1)*X3648)/DAY(EOMONTH(U3648,0))+(DAY(U3648)-1)*100/DAY(EOMONTH(U3648,0)),
IF(AND(F3648="Peretoe teenus",H3648&lt;[2]an!$M$37,S3648="kahepoolne vajaduspõhine",U3648&gt;=[2]an!$M$37,U3648&lt;=[2]an!$M$38,RANK(D3648,$D3648:$D3648)+COUNTIFS($D$2:D3648,D3648,$F$2:F3648,F3648)-1&gt;1),"",
IF(AND(F3648="Peretoe teenus",H3648&lt;[2]an!$M$37,S3648="kahepoolne vajaduspõhine",U3648&gt;[2]an!$M$38,RANK(D3648,$D3648:$D3648)+COUNTIFS($D$2:D3648,D3648,$F$2:F3648,F3648)-1=1),X3648,
IF(AND(F3648="Peretoe teenus",H3648&lt;[2]an!$M$37,S3648="kahepoolne vajaduspõhine",U3648&gt;[2]an!$M$38,RANK(D3648,$D3648:$D3648)+COUNTIFS($D$2:D3648,D3648,$F$2:F3648,F3648)-1&gt;1),"",X3648*W3648)))))))))))))),"")</f>
        <v/>
      </c>
      <c r="Z3648" s="18" t="str">
        <f t="shared" si="169"/>
        <v/>
      </c>
      <c r="AA3648" s="19" t="str">
        <f>IFERROR(VLOOKUP(E3648,[2]an!$A$3:$B$81,2,FALSE),"")</f>
        <v/>
      </c>
      <c r="AB3648" s="19" t="str">
        <f>IFERROR(VLOOKUP(AA3648,[2]an!$C$2:$D$16,2,FALSE),"")</f>
        <v/>
      </c>
      <c r="AC3648" s="20"/>
      <c r="AD3648" s="21" t="str">
        <f>IF(A3648=[2]an!$F$36,VLOOKUP([2]an!$F$36,[2]an!$F$36:$H$36,3,FALSE),IF(A3648=[2]an!$F$35,VLOOKUP([2]an!$F$35,[2]an!$F$35:$H$35,3,FALSE),IF(A3648=[2]an!$F$33,VLOOKUP([2]an!$F$33,[2]an!$F$33:$H$33,3,FALSE),IF(A3648=[2]an!$F$31,VLOOKUP([2]an!$F$31,[2]an!$F$31:$H$31,3,FALSE),""))))</f>
        <v/>
      </c>
    </row>
    <row r="3649" spans="6:30" x14ac:dyDescent="0.2">
      <c r="F3649" s="10"/>
      <c r="G3649" s="8" t="str">
        <f t="shared" si="170"/>
        <v/>
      </c>
      <c r="H3649" s="13"/>
      <c r="K3649" s="13"/>
      <c r="L3649" s="10"/>
      <c r="M3649" s="10"/>
      <c r="S3649" s="8" t="str">
        <f>IFERROR(VLOOKUP(D3649,[1]peretoe_teenus!$A$2:$L$2000,5,FALSE),"")</f>
        <v/>
      </c>
      <c r="U3649" s="13"/>
      <c r="V3649" s="15" t="str" cm="1">
        <f t="array" ref="V3649">IFERROR(IF(AND(F3649="Tugigrupp",RANK(K3649,$K3649:$K3649)+COUNTIFS($K$2:K3649,K3649,$L$2:L3649,L3649,$M$2:M3649,M3649,$I$2:I3649,I3649,$G$2:G3649,G3649,$F$2:F3649,F3649)-1=1),SUMPRODUCT(($F$2:$F$4154=F3649)*($G$2:$G$4154=G3649)*($K$2:$K$4154=K3649)*($I$2:$I$4154=I3649)*($L$2:$L$4154=L3649)*($M$2:$M$4154=M3649)),""),"")</f>
        <v/>
      </c>
      <c r="W3649" s="15" t="str">
        <f t="shared" si="168"/>
        <v/>
      </c>
      <c r="X3649" s="16" t="str">
        <f>IF(AND(A3649=[2]an!$G$38,F3649=[2]an!$E$40),[2]an!$G$40,IF(AND(A3649=[2]an!$G$38,F3649=[2]an!$E$41),[2]an!$G$41,IF(AND(A3649=[2]an!$G$38,F3649=[2]an!$E$39,H3649&gt;=[2]an!$M$37),[2]an!$G$39,
IF(AND(A3649=[2]an!$G$38,F3649=[2]an!$E$39,H3649&lt;[2]an!$M$37,S3649="kahepoolne vajaduspõhine",U3649=""),[2]an!$M$40,
IF(AND(A3649=[2]an!$G$38,F3649=[2]an!$E$39,H3649&lt;[2]an!$M$37,S3649="kahepoolne vajaduspõhine",U3649&lt;&gt;""),[2]an!$G$39,
IF(AND(A3649=[2]an!$G$38,F3649=[2]an!$E$39,H3649&lt;[2]an!$M$37,S3649&lt;&gt;"kahepoolne vajaduspõhine"),[2]an!$G$39,
IF(AND(A3649=[2]an!$G$38,F3649=[2]an!$E$42),[2]an!$G$42,
IF(AND(A3649=[2]an!$H$38,F3649=[2]an!$E$40),[2]an!$H$40,IF(AND(A3649=[2]an!$H$38,F3649=[2]an!$E$41),[2]an!$H$41,IF(AND(A3649=[2]an!$H$38,F3649=[2]an!$E$39,H3649&gt;=[2]an!$M$37),[2]an!$H$39,
IF(AND(A3649=[2]an!$H$38,F3649=[2]an!$E$39,H3649&lt;[2]an!$M$37,S3649="kahepoolne vajaduspõhine",U3649=""),[2]an!$M$40,
IF(AND(A3649=[2]an!$H$38,F3649=[2]an!$E$39,H3649&lt;[2]an!$M$37,S3649="kahepoolne vajaduspõhine",U3649&lt;&gt;""),[2]an!$H$39,
IF(AND(A3649=[2]an!$H$38,F3649=[2]an!$E$39,H3649&lt;[2]an!$M$37,S3649&lt;&gt;"kahepoolne vajaduspõhine"),[2]an!$H$39,
IF(AND(A3649=[2]an!$H$38,F3649=[2]an!$E$42),[2]an!$H$42,
IF(AND(A3649=[2]an!$I$38,F3649=[2]an!$E$40),[2]an!$I$40,IF(AND(A3649=[2]an!$I$38,F3649=[2]an!$E$41),[2]an!$I$41,IF(AND(A3649=[2]an!$I$38,F3649=[2]an!$E$39,H3649&gt;=[2]an!$M$37),[2]an!$I$39,
IF(AND(A3649=[2]an!$I$38,F3649=[2]an!$E$39,H3649&lt;[2]an!$M$37,S3649="kahepoolne vajaduspõhine",U3649=""),[2]an!$M$40,
IF(AND(A3649=[2]an!$I$38,F3649=[2]an!$E$39,H3649&lt;[2]an!$M$37,S3649="kahepoolne vajaduspõhine",U3649&lt;&gt;""),[2]an!$I$39,
IF(AND(A3649=[2]an!$I$38,F3649=[2]an!$E$39,H3649&lt;[2]an!$M$37,S3649&lt;&gt;"kahepoolne vajaduspõhine"),[2]an!$I$39,
IF(AND(A3649=[2]an!$I$38,F3649=[2]an!$E$42),[2]an!$I$42,
IF(AND(A3649=[2]an!$J$38,F3649=[2]an!$E$40),[2]an!$J$40,IF(AND(A3649=[2]an!$J$38,F3649=[2]an!$E$41),[2]an!$J$41,IF(AND(A3649=[2]an!$J$38,F3649=[2]an!$E$39,H3649&gt;=[2]an!$M$37),[2]an!$J$39,
IF(AND(A3649=[2]an!$J$38,F3649=[2]an!$E$39,H3649&lt;[2]an!$M$37,S3649="kahepoolne vajaduspõhine",U3649=""),[2]an!$M$40,
IF(AND(A3649=[2]an!$J$38,F3649=[2]an!$E$39,H3649&lt;[2]an!$M$37,S3649="kahepoolne vajaduspõhine",U3649&lt;&gt;""),[2]an!$J$39,
IF(AND(A3649=[2]an!$J$38,F3649=[2]an!$E$39,H3649&lt;[2]an!$M$37,S3649&lt;&gt;"kahepoolne vajaduspõhine"),[2]an!$J$39,
IF(AND(A3649=[2]an!$J$38,F3649=[2]an!$E$42),[2]an!$J$42,""))))))))))))))))))))))))))))</f>
        <v/>
      </c>
      <c r="Y3649" s="17" t="str">
        <f>IFERROR(IF(F3649="Tugigrupp",0,
IF(AND(F3649="Peretoe teenus",H3649&gt;=[2]an!$M$37,RANK(D3649,$D3649:$D3649)+COUNTIFS($D$2:D3649,D3649,$F$2:F3649,F3649)-1&gt;1),"",
IF(AND(F3649="Peretoe teenus",H3649&gt;=[2]an!$M$37,RANK(D3649,$D3649:$D3649)+COUNTIFS($D$2:D3649,D3649,$F$2:F3649,F3649)-1=1,MONTH(H3649)=MONTH(K3649)=TRUE,YEAR(H3649)=YEAR(K3649)=TRUE),((EOMONTH(H3649,0)-H3649+1)*X3649)/DAY(EOMONTH(H3649,0)),
IF(AND(F3649="Peretoe teenus",H3649&gt;=[2]an!$M$37,RANK(D3649,$D3649:$D3649)+COUNTIFS($D$2:D3649,D3649,$F$2:F3649,F3649)-1=1),X3649,
IF(AND(F3649="Peretoe teenus",H3649&lt;[2]an!$M$37,S3649&lt;&gt;"kahepoolne vajaduspõhine",RANK(D3649,$D3649:$D3649)+COUNTIFS($D$2:D3649,D3649,$F$2:F3649,F3649)-1=1),X3649,
IF(AND(F3649="Peretoe teenus",H3649&lt;[2]an!$M$37,S3649&lt;&gt;"kahepoolne vajaduspõhine",RANK(D3649,$D3649:$D3649)+COUNTIFS($D$2:D3649,D3649,$F$2:F3649,F3649)-1&gt;1),"",
IF(AND(F3649="Peretoe teenus",H3649&lt;[2]an!$M$37,S3649="kahepoolne vajaduspõhine",U3649="",RANK(D3649,$D3649:$D3649)+COUNTIFS($D$2:D3649,D3649,$F$2:F3649,F3649)-1=1),X3649,
IF(AND(F3649="Peretoe teenus",H3649&lt;[2]an!$M$37,S3649="kahepoolne vajaduspõhine",U3649="",RANK(D3649,$D3649:$D3649)+COUNTIFS($D$2:D3649,D3649,$F$2:F3649,F3649)-1&gt;1),"",
IF(AND(F3649="Peretoe teenus",H3649&lt;[2]an!$M$37,S3649="kahepoolne vajaduspõhine",U3649&lt;[2]an!$M$37,RANK(D3649,$D3649:$D3649)+COUNTIFS($D$2:D3649,D3649,$F$2:F3649,F3649)-1=1),X3649,
IF(AND(F3649="Peretoe teenus",H3649&lt;[2]an!$M$37,S3649="kahepoolne vajaduspõhine",U3649&lt;[2]an!$M$37,RANK(D3649,$D3649:$D3649)+COUNTIFS($D$2:D3649,D3649,$F$2:F3649,F3649)-1&gt;1),"",
IF(AND(F3649="Peretoe teenus",H3649&lt;[2]an!$M$37,S3649="kahepoolne vajaduspõhine",U3649&gt;=[2]an!$M$37,U3649&lt;=[2]an!$M$38,RANK(D3649,$D3649:$D3649)+COUNTIFS($D$2:D3649,D3649,$F$2:F3649,F3649)-1=1),
((EOMONTH(U3649,0)-U3649+1)*X3649)/DAY(EOMONTH(U3649,0))+(DAY(U3649)-1)*100/DAY(EOMONTH(U3649,0)),
IF(AND(F3649="Peretoe teenus",H3649&lt;[2]an!$M$37,S3649="kahepoolne vajaduspõhine",U3649&gt;=[2]an!$M$37,U3649&lt;=[2]an!$M$38,RANK(D3649,$D3649:$D3649)+COUNTIFS($D$2:D3649,D3649,$F$2:F3649,F3649)-1&gt;1),"",
IF(AND(F3649="Peretoe teenus",H3649&lt;[2]an!$M$37,S3649="kahepoolne vajaduspõhine",U3649&gt;[2]an!$M$38,RANK(D3649,$D3649:$D3649)+COUNTIFS($D$2:D3649,D3649,$F$2:F3649,F3649)-1=1),X3649,
IF(AND(F3649="Peretoe teenus",H3649&lt;[2]an!$M$37,S3649="kahepoolne vajaduspõhine",U3649&gt;[2]an!$M$38,RANK(D3649,$D3649:$D3649)+COUNTIFS($D$2:D3649,D3649,$F$2:F3649,F3649)-1&gt;1),"",X3649*W3649)))))))))))))),"")</f>
        <v/>
      </c>
      <c r="Z3649" s="18" t="str">
        <f t="shared" si="169"/>
        <v/>
      </c>
      <c r="AA3649" s="19" t="str">
        <f>IFERROR(VLOOKUP(E3649,[2]an!$A$3:$B$81,2,FALSE),"")</f>
        <v/>
      </c>
      <c r="AB3649" s="19" t="str">
        <f>IFERROR(VLOOKUP(AA3649,[2]an!$C$2:$D$16,2,FALSE),"")</f>
        <v/>
      </c>
      <c r="AC3649" s="20"/>
      <c r="AD3649" s="21" t="str">
        <f>IF(A3649=[2]an!$F$36,VLOOKUP([2]an!$F$36,[2]an!$F$36:$H$36,3,FALSE),IF(A3649=[2]an!$F$35,VLOOKUP([2]an!$F$35,[2]an!$F$35:$H$35,3,FALSE),IF(A3649=[2]an!$F$33,VLOOKUP([2]an!$F$33,[2]an!$F$33:$H$33,3,FALSE),IF(A3649=[2]an!$F$31,VLOOKUP([2]an!$F$31,[2]an!$F$31:$H$31,3,FALSE),""))))</f>
        <v/>
      </c>
    </row>
    <row r="3650" spans="6:30" x14ac:dyDescent="0.2">
      <c r="F3650" s="10"/>
      <c r="G3650" s="8" t="str">
        <f t="shared" si="170"/>
        <v/>
      </c>
      <c r="H3650" s="13"/>
      <c r="K3650" s="13"/>
      <c r="L3650" s="10"/>
      <c r="M3650" s="10"/>
      <c r="S3650" s="8" t="str">
        <f>IFERROR(VLOOKUP(D3650,[1]peretoe_teenus!$A$2:$L$2000,5,FALSE),"")</f>
        <v/>
      </c>
      <c r="U3650" s="13"/>
      <c r="V3650" s="15" t="str" cm="1">
        <f t="array" ref="V3650">IFERROR(IF(AND(F3650="Tugigrupp",RANK(K3650,$K3650:$K3650)+COUNTIFS($K$2:K3650,K3650,$L$2:L3650,L3650,$M$2:M3650,M3650,$I$2:I3650,I3650,$G$2:G3650,G3650,$F$2:F3650,F3650)-1=1),SUMPRODUCT(($F$2:$F$4154=F3650)*($G$2:$G$4154=G3650)*($K$2:$K$4154=K3650)*($I$2:$I$4154=I3650)*($L$2:$L$4154=L3650)*($M$2:$M$4154=M3650)),""),"")</f>
        <v/>
      </c>
      <c r="W3650" s="15" t="str">
        <f t="shared" ref="W3650:W3713" si="171">IF(A3650="","",(M3650-L3650)*1440/45)</f>
        <v/>
      </c>
      <c r="X3650" s="16" t="str">
        <f>IF(AND(A3650=[2]an!$G$38,F3650=[2]an!$E$40),[2]an!$G$40,IF(AND(A3650=[2]an!$G$38,F3650=[2]an!$E$41),[2]an!$G$41,IF(AND(A3650=[2]an!$G$38,F3650=[2]an!$E$39,H3650&gt;=[2]an!$M$37),[2]an!$G$39,
IF(AND(A3650=[2]an!$G$38,F3650=[2]an!$E$39,H3650&lt;[2]an!$M$37,S3650="kahepoolne vajaduspõhine",U3650=""),[2]an!$M$40,
IF(AND(A3650=[2]an!$G$38,F3650=[2]an!$E$39,H3650&lt;[2]an!$M$37,S3650="kahepoolne vajaduspõhine",U3650&lt;&gt;""),[2]an!$G$39,
IF(AND(A3650=[2]an!$G$38,F3650=[2]an!$E$39,H3650&lt;[2]an!$M$37,S3650&lt;&gt;"kahepoolne vajaduspõhine"),[2]an!$G$39,
IF(AND(A3650=[2]an!$G$38,F3650=[2]an!$E$42),[2]an!$G$42,
IF(AND(A3650=[2]an!$H$38,F3650=[2]an!$E$40),[2]an!$H$40,IF(AND(A3650=[2]an!$H$38,F3650=[2]an!$E$41),[2]an!$H$41,IF(AND(A3650=[2]an!$H$38,F3650=[2]an!$E$39,H3650&gt;=[2]an!$M$37),[2]an!$H$39,
IF(AND(A3650=[2]an!$H$38,F3650=[2]an!$E$39,H3650&lt;[2]an!$M$37,S3650="kahepoolne vajaduspõhine",U3650=""),[2]an!$M$40,
IF(AND(A3650=[2]an!$H$38,F3650=[2]an!$E$39,H3650&lt;[2]an!$M$37,S3650="kahepoolne vajaduspõhine",U3650&lt;&gt;""),[2]an!$H$39,
IF(AND(A3650=[2]an!$H$38,F3650=[2]an!$E$39,H3650&lt;[2]an!$M$37,S3650&lt;&gt;"kahepoolne vajaduspõhine"),[2]an!$H$39,
IF(AND(A3650=[2]an!$H$38,F3650=[2]an!$E$42),[2]an!$H$42,
IF(AND(A3650=[2]an!$I$38,F3650=[2]an!$E$40),[2]an!$I$40,IF(AND(A3650=[2]an!$I$38,F3650=[2]an!$E$41),[2]an!$I$41,IF(AND(A3650=[2]an!$I$38,F3650=[2]an!$E$39,H3650&gt;=[2]an!$M$37),[2]an!$I$39,
IF(AND(A3650=[2]an!$I$38,F3650=[2]an!$E$39,H3650&lt;[2]an!$M$37,S3650="kahepoolne vajaduspõhine",U3650=""),[2]an!$M$40,
IF(AND(A3650=[2]an!$I$38,F3650=[2]an!$E$39,H3650&lt;[2]an!$M$37,S3650="kahepoolne vajaduspõhine",U3650&lt;&gt;""),[2]an!$I$39,
IF(AND(A3650=[2]an!$I$38,F3650=[2]an!$E$39,H3650&lt;[2]an!$M$37,S3650&lt;&gt;"kahepoolne vajaduspõhine"),[2]an!$I$39,
IF(AND(A3650=[2]an!$I$38,F3650=[2]an!$E$42),[2]an!$I$42,
IF(AND(A3650=[2]an!$J$38,F3650=[2]an!$E$40),[2]an!$J$40,IF(AND(A3650=[2]an!$J$38,F3650=[2]an!$E$41),[2]an!$J$41,IF(AND(A3650=[2]an!$J$38,F3650=[2]an!$E$39,H3650&gt;=[2]an!$M$37),[2]an!$J$39,
IF(AND(A3650=[2]an!$J$38,F3650=[2]an!$E$39,H3650&lt;[2]an!$M$37,S3650="kahepoolne vajaduspõhine",U3650=""),[2]an!$M$40,
IF(AND(A3650=[2]an!$J$38,F3650=[2]an!$E$39,H3650&lt;[2]an!$M$37,S3650="kahepoolne vajaduspõhine",U3650&lt;&gt;""),[2]an!$J$39,
IF(AND(A3650=[2]an!$J$38,F3650=[2]an!$E$39,H3650&lt;[2]an!$M$37,S3650&lt;&gt;"kahepoolne vajaduspõhine"),[2]an!$J$39,
IF(AND(A3650=[2]an!$J$38,F3650=[2]an!$E$42),[2]an!$J$42,""))))))))))))))))))))))))))))</f>
        <v/>
      </c>
      <c r="Y3650" s="17" t="str">
        <f>IFERROR(IF(F3650="Tugigrupp",0,
IF(AND(F3650="Peretoe teenus",H3650&gt;=[2]an!$M$37,RANK(D3650,$D3650:$D3650)+COUNTIFS($D$2:D3650,D3650,$F$2:F3650,F3650)-1&gt;1),"",
IF(AND(F3650="Peretoe teenus",H3650&gt;=[2]an!$M$37,RANK(D3650,$D3650:$D3650)+COUNTIFS($D$2:D3650,D3650,$F$2:F3650,F3650)-1=1,MONTH(H3650)=MONTH(K3650)=TRUE,YEAR(H3650)=YEAR(K3650)=TRUE),((EOMONTH(H3650,0)-H3650+1)*X3650)/DAY(EOMONTH(H3650,0)),
IF(AND(F3650="Peretoe teenus",H3650&gt;=[2]an!$M$37,RANK(D3650,$D3650:$D3650)+COUNTIFS($D$2:D3650,D3650,$F$2:F3650,F3650)-1=1),X3650,
IF(AND(F3650="Peretoe teenus",H3650&lt;[2]an!$M$37,S3650&lt;&gt;"kahepoolne vajaduspõhine",RANK(D3650,$D3650:$D3650)+COUNTIFS($D$2:D3650,D3650,$F$2:F3650,F3650)-1=1),X3650,
IF(AND(F3650="Peretoe teenus",H3650&lt;[2]an!$M$37,S3650&lt;&gt;"kahepoolne vajaduspõhine",RANK(D3650,$D3650:$D3650)+COUNTIFS($D$2:D3650,D3650,$F$2:F3650,F3650)-1&gt;1),"",
IF(AND(F3650="Peretoe teenus",H3650&lt;[2]an!$M$37,S3650="kahepoolne vajaduspõhine",U3650="",RANK(D3650,$D3650:$D3650)+COUNTIFS($D$2:D3650,D3650,$F$2:F3650,F3650)-1=1),X3650,
IF(AND(F3650="Peretoe teenus",H3650&lt;[2]an!$M$37,S3650="kahepoolne vajaduspõhine",U3650="",RANK(D3650,$D3650:$D3650)+COUNTIFS($D$2:D3650,D3650,$F$2:F3650,F3650)-1&gt;1),"",
IF(AND(F3650="Peretoe teenus",H3650&lt;[2]an!$M$37,S3650="kahepoolne vajaduspõhine",U3650&lt;[2]an!$M$37,RANK(D3650,$D3650:$D3650)+COUNTIFS($D$2:D3650,D3650,$F$2:F3650,F3650)-1=1),X3650,
IF(AND(F3650="Peretoe teenus",H3650&lt;[2]an!$M$37,S3650="kahepoolne vajaduspõhine",U3650&lt;[2]an!$M$37,RANK(D3650,$D3650:$D3650)+COUNTIFS($D$2:D3650,D3650,$F$2:F3650,F3650)-1&gt;1),"",
IF(AND(F3650="Peretoe teenus",H3650&lt;[2]an!$M$37,S3650="kahepoolne vajaduspõhine",U3650&gt;=[2]an!$M$37,U3650&lt;=[2]an!$M$38,RANK(D3650,$D3650:$D3650)+COUNTIFS($D$2:D3650,D3650,$F$2:F3650,F3650)-1=1),
((EOMONTH(U3650,0)-U3650+1)*X3650)/DAY(EOMONTH(U3650,0))+(DAY(U3650)-1)*100/DAY(EOMONTH(U3650,0)),
IF(AND(F3650="Peretoe teenus",H3650&lt;[2]an!$M$37,S3650="kahepoolne vajaduspõhine",U3650&gt;=[2]an!$M$37,U3650&lt;=[2]an!$M$38,RANK(D3650,$D3650:$D3650)+COUNTIFS($D$2:D3650,D3650,$F$2:F3650,F3650)-1&gt;1),"",
IF(AND(F3650="Peretoe teenus",H3650&lt;[2]an!$M$37,S3650="kahepoolne vajaduspõhine",U3650&gt;[2]an!$M$38,RANK(D3650,$D3650:$D3650)+COUNTIFS($D$2:D3650,D3650,$F$2:F3650,F3650)-1=1),X3650,
IF(AND(F3650="Peretoe teenus",H3650&lt;[2]an!$M$37,S3650="kahepoolne vajaduspõhine",U3650&gt;[2]an!$M$38,RANK(D3650,$D3650:$D3650)+COUNTIFS($D$2:D3650,D3650,$F$2:F3650,F3650)-1&gt;1),"",X3650*W3650)))))))))))))),"")</f>
        <v/>
      </c>
      <c r="Z3650" s="18" t="str">
        <f t="shared" ref="Z3650:Z3713" si="172">IF(F3650="Tugigrupp",SUMPRODUCT(($F$2:$F$4154=F3650)*($G$2:$G$4154=G3650)*($K$2:$K$4154=K3650)*($I$2:$I$4154=I3650)*($L$2:$L$4154=L3650)*($M$2:$M$4154=M3650)),"")</f>
        <v/>
      </c>
      <c r="AA3650" s="19" t="str">
        <f>IFERROR(VLOOKUP(E3650,[2]an!$A$3:$B$81,2,FALSE),"")</f>
        <v/>
      </c>
      <c r="AB3650" s="19" t="str">
        <f>IFERROR(VLOOKUP(AA3650,[2]an!$C$2:$D$16,2,FALSE),"")</f>
        <v/>
      </c>
      <c r="AC3650" s="20"/>
      <c r="AD3650" s="21" t="str">
        <f>IF(A3650=[2]an!$F$36,VLOOKUP([2]an!$F$36,[2]an!$F$36:$H$36,3,FALSE),IF(A3650=[2]an!$F$35,VLOOKUP([2]an!$F$35,[2]an!$F$35:$H$35,3,FALSE),IF(A3650=[2]an!$F$33,VLOOKUP([2]an!$F$33,[2]an!$F$33:$H$33,3,FALSE),IF(A3650=[2]an!$F$31,VLOOKUP([2]an!$F$31,[2]an!$F$31:$H$31,3,FALSE),""))))</f>
        <v/>
      </c>
    </row>
    <row r="3651" spans="6:30" x14ac:dyDescent="0.2">
      <c r="F3651" s="10"/>
      <c r="G3651" s="8" t="str">
        <f t="shared" ref="G3651:G3714" si="173">IF(F3651="","",IF(F3651&lt;&gt;"Tugigrupp","pole",""))</f>
        <v/>
      </c>
      <c r="H3651" s="13"/>
      <c r="K3651" s="13"/>
      <c r="L3651" s="10"/>
      <c r="M3651" s="10"/>
      <c r="S3651" s="8" t="str">
        <f>IFERROR(VLOOKUP(D3651,[1]peretoe_teenus!$A$2:$L$2000,5,FALSE),"")</f>
        <v/>
      </c>
      <c r="U3651" s="13"/>
      <c r="V3651" s="15" t="str" cm="1">
        <f t="array" ref="V3651">IFERROR(IF(AND(F3651="Tugigrupp",RANK(K3651,$K3651:$K3651)+COUNTIFS($K$2:K3651,K3651,$L$2:L3651,L3651,$M$2:M3651,M3651,$I$2:I3651,I3651,$G$2:G3651,G3651,$F$2:F3651,F3651)-1=1),SUMPRODUCT(($F$2:$F$4154=F3651)*($G$2:$G$4154=G3651)*($K$2:$K$4154=K3651)*($I$2:$I$4154=I3651)*($L$2:$L$4154=L3651)*($M$2:$M$4154=M3651)),""),"")</f>
        <v/>
      </c>
      <c r="W3651" s="15" t="str">
        <f t="shared" si="171"/>
        <v/>
      </c>
      <c r="X3651" s="16" t="str">
        <f>IF(AND(A3651=[2]an!$G$38,F3651=[2]an!$E$40),[2]an!$G$40,IF(AND(A3651=[2]an!$G$38,F3651=[2]an!$E$41),[2]an!$G$41,IF(AND(A3651=[2]an!$G$38,F3651=[2]an!$E$39,H3651&gt;=[2]an!$M$37),[2]an!$G$39,
IF(AND(A3651=[2]an!$G$38,F3651=[2]an!$E$39,H3651&lt;[2]an!$M$37,S3651="kahepoolne vajaduspõhine",U3651=""),[2]an!$M$40,
IF(AND(A3651=[2]an!$G$38,F3651=[2]an!$E$39,H3651&lt;[2]an!$M$37,S3651="kahepoolne vajaduspõhine",U3651&lt;&gt;""),[2]an!$G$39,
IF(AND(A3651=[2]an!$G$38,F3651=[2]an!$E$39,H3651&lt;[2]an!$M$37,S3651&lt;&gt;"kahepoolne vajaduspõhine"),[2]an!$G$39,
IF(AND(A3651=[2]an!$G$38,F3651=[2]an!$E$42),[2]an!$G$42,
IF(AND(A3651=[2]an!$H$38,F3651=[2]an!$E$40),[2]an!$H$40,IF(AND(A3651=[2]an!$H$38,F3651=[2]an!$E$41),[2]an!$H$41,IF(AND(A3651=[2]an!$H$38,F3651=[2]an!$E$39,H3651&gt;=[2]an!$M$37),[2]an!$H$39,
IF(AND(A3651=[2]an!$H$38,F3651=[2]an!$E$39,H3651&lt;[2]an!$M$37,S3651="kahepoolne vajaduspõhine",U3651=""),[2]an!$M$40,
IF(AND(A3651=[2]an!$H$38,F3651=[2]an!$E$39,H3651&lt;[2]an!$M$37,S3651="kahepoolne vajaduspõhine",U3651&lt;&gt;""),[2]an!$H$39,
IF(AND(A3651=[2]an!$H$38,F3651=[2]an!$E$39,H3651&lt;[2]an!$M$37,S3651&lt;&gt;"kahepoolne vajaduspõhine"),[2]an!$H$39,
IF(AND(A3651=[2]an!$H$38,F3651=[2]an!$E$42),[2]an!$H$42,
IF(AND(A3651=[2]an!$I$38,F3651=[2]an!$E$40),[2]an!$I$40,IF(AND(A3651=[2]an!$I$38,F3651=[2]an!$E$41),[2]an!$I$41,IF(AND(A3651=[2]an!$I$38,F3651=[2]an!$E$39,H3651&gt;=[2]an!$M$37),[2]an!$I$39,
IF(AND(A3651=[2]an!$I$38,F3651=[2]an!$E$39,H3651&lt;[2]an!$M$37,S3651="kahepoolne vajaduspõhine",U3651=""),[2]an!$M$40,
IF(AND(A3651=[2]an!$I$38,F3651=[2]an!$E$39,H3651&lt;[2]an!$M$37,S3651="kahepoolne vajaduspõhine",U3651&lt;&gt;""),[2]an!$I$39,
IF(AND(A3651=[2]an!$I$38,F3651=[2]an!$E$39,H3651&lt;[2]an!$M$37,S3651&lt;&gt;"kahepoolne vajaduspõhine"),[2]an!$I$39,
IF(AND(A3651=[2]an!$I$38,F3651=[2]an!$E$42),[2]an!$I$42,
IF(AND(A3651=[2]an!$J$38,F3651=[2]an!$E$40),[2]an!$J$40,IF(AND(A3651=[2]an!$J$38,F3651=[2]an!$E$41),[2]an!$J$41,IF(AND(A3651=[2]an!$J$38,F3651=[2]an!$E$39,H3651&gt;=[2]an!$M$37),[2]an!$J$39,
IF(AND(A3651=[2]an!$J$38,F3651=[2]an!$E$39,H3651&lt;[2]an!$M$37,S3651="kahepoolne vajaduspõhine",U3651=""),[2]an!$M$40,
IF(AND(A3651=[2]an!$J$38,F3651=[2]an!$E$39,H3651&lt;[2]an!$M$37,S3651="kahepoolne vajaduspõhine",U3651&lt;&gt;""),[2]an!$J$39,
IF(AND(A3651=[2]an!$J$38,F3651=[2]an!$E$39,H3651&lt;[2]an!$M$37,S3651&lt;&gt;"kahepoolne vajaduspõhine"),[2]an!$J$39,
IF(AND(A3651=[2]an!$J$38,F3651=[2]an!$E$42),[2]an!$J$42,""))))))))))))))))))))))))))))</f>
        <v/>
      </c>
      <c r="Y3651" s="17" t="str">
        <f>IFERROR(IF(F3651="Tugigrupp",0,
IF(AND(F3651="Peretoe teenus",H3651&gt;=[2]an!$M$37,RANK(D3651,$D3651:$D3651)+COUNTIFS($D$2:D3651,D3651,$F$2:F3651,F3651)-1&gt;1),"",
IF(AND(F3651="Peretoe teenus",H3651&gt;=[2]an!$M$37,RANK(D3651,$D3651:$D3651)+COUNTIFS($D$2:D3651,D3651,$F$2:F3651,F3651)-1=1,MONTH(H3651)=MONTH(K3651)=TRUE,YEAR(H3651)=YEAR(K3651)=TRUE),((EOMONTH(H3651,0)-H3651+1)*X3651)/DAY(EOMONTH(H3651,0)),
IF(AND(F3651="Peretoe teenus",H3651&gt;=[2]an!$M$37,RANK(D3651,$D3651:$D3651)+COUNTIFS($D$2:D3651,D3651,$F$2:F3651,F3651)-1=1),X3651,
IF(AND(F3651="Peretoe teenus",H3651&lt;[2]an!$M$37,S3651&lt;&gt;"kahepoolne vajaduspõhine",RANK(D3651,$D3651:$D3651)+COUNTIFS($D$2:D3651,D3651,$F$2:F3651,F3651)-1=1),X3651,
IF(AND(F3651="Peretoe teenus",H3651&lt;[2]an!$M$37,S3651&lt;&gt;"kahepoolne vajaduspõhine",RANK(D3651,$D3651:$D3651)+COUNTIFS($D$2:D3651,D3651,$F$2:F3651,F3651)-1&gt;1),"",
IF(AND(F3651="Peretoe teenus",H3651&lt;[2]an!$M$37,S3651="kahepoolne vajaduspõhine",U3651="",RANK(D3651,$D3651:$D3651)+COUNTIFS($D$2:D3651,D3651,$F$2:F3651,F3651)-1=1),X3651,
IF(AND(F3651="Peretoe teenus",H3651&lt;[2]an!$M$37,S3651="kahepoolne vajaduspõhine",U3651="",RANK(D3651,$D3651:$D3651)+COUNTIFS($D$2:D3651,D3651,$F$2:F3651,F3651)-1&gt;1),"",
IF(AND(F3651="Peretoe teenus",H3651&lt;[2]an!$M$37,S3651="kahepoolne vajaduspõhine",U3651&lt;[2]an!$M$37,RANK(D3651,$D3651:$D3651)+COUNTIFS($D$2:D3651,D3651,$F$2:F3651,F3651)-1=1),X3651,
IF(AND(F3651="Peretoe teenus",H3651&lt;[2]an!$M$37,S3651="kahepoolne vajaduspõhine",U3651&lt;[2]an!$M$37,RANK(D3651,$D3651:$D3651)+COUNTIFS($D$2:D3651,D3651,$F$2:F3651,F3651)-1&gt;1),"",
IF(AND(F3651="Peretoe teenus",H3651&lt;[2]an!$M$37,S3651="kahepoolne vajaduspõhine",U3651&gt;=[2]an!$M$37,U3651&lt;=[2]an!$M$38,RANK(D3651,$D3651:$D3651)+COUNTIFS($D$2:D3651,D3651,$F$2:F3651,F3651)-1=1),
((EOMONTH(U3651,0)-U3651+1)*X3651)/DAY(EOMONTH(U3651,0))+(DAY(U3651)-1)*100/DAY(EOMONTH(U3651,0)),
IF(AND(F3651="Peretoe teenus",H3651&lt;[2]an!$M$37,S3651="kahepoolne vajaduspõhine",U3651&gt;=[2]an!$M$37,U3651&lt;=[2]an!$M$38,RANK(D3651,$D3651:$D3651)+COUNTIFS($D$2:D3651,D3651,$F$2:F3651,F3651)-1&gt;1),"",
IF(AND(F3651="Peretoe teenus",H3651&lt;[2]an!$M$37,S3651="kahepoolne vajaduspõhine",U3651&gt;[2]an!$M$38,RANK(D3651,$D3651:$D3651)+COUNTIFS($D$2:D3651,D3651,$F$2:F3651,F3651)-1=1),X3651,
IF(AND(F3651="Peretoe teenus",H3651&lt;[2]an!$M$37,S3651="kahepoolne vajaduspõhine",U3651&gt;[2]an!$M$38,RANK(D3651,$D3651:$D3651)+COUNTIFS($D$2:D3651,D3651,$F$2:F3651,F3651)-1&gt;1),"",X3651*W3651)))))))))))))),"")</f>
        <v/>
      </c>
      <c r="Z3651" s="18" t="str">
        <f t="shared" si="172"/>
        <v/>
      </c>
      <c r="AA3651" s="19" t="str">
        <f>IFERROR(VLOOKUP(E3651,[2]an!$A$3:$B$81,2,FALSE),"")</f>
        <v/>
      </c>
      <c r="AB3651" s="19" t="str">
        <f>IFERROR(VLOOKUP(AA3651,[2]an!$C$2:$D$16,2,FALSE),"")</f>
        <v/>
      </c>
      <c r="AC3651" s="20"/>
      <c r="AD3651" s="21" t="str">
        <f>IF(A3651=[2]an!$F$36,VLOOKUP([2]an!$F$36,[2]an!$F$36:$H$36,3,FALSE),IF(A3651=[2]an!$F$35,VLOOKUP([2]an!$F$35,[2]an!$F$35:$H$35,3,FALSE),IF(A3651=[2]an!$F$33,VLOOKUP([2]an!$F$33,[2]an!$F$33:$H$33,3,FALSE),IF(A3651=[2]an!$F$31,VLOOKUP([2]an!$F$31,[2]an!$F$31:$H$31,3,FALSE),""))))</f>
        <v/>
      </c>
    </row>
    <row r="3652" spans="6:30" x14ac:dyDescent="0.2">
      <c r="F3652" s="10"/>
      <c r="G3652" s="8" t="str">
        <f t="shared" si="173"/>
        <v/>
      </c>
      <c r="H3652" s="13"/>
      <c r="K3652" s="13"/>
      <c r="L3652" s="10"/>
      <c r="M3652" s="10"/>
      <c r="S3652" s="8" t="str">
        <f>IFERROR(VLOOKUP(D3652,[1]peretoe_teenus!$A$2:$L$2000,5,FALSE),"")</f>
        <v/>
      </c>
      <c r="U3652" s="13"/>
      <c r="V3652" s="15" t="str" cm="1">
        <f t="array" ref="V3652">IFERROR(IF(AND(F3652="Tugigrupp",RANK(K3652,$K3652:$K3652)+COUNTIFS($K$2:K3652,K3652,$L$2:L3652,L3652,$M$2:M3652,M3652,$I$2:I3652,I3652,$G$2:G3652,G3652,$F$2:F3652,F3652)-1=1),SUMPRODUCT(($F$2:$F$4154=F3652)*($G$2:$G$4154=G3652)*($K$2:$K$4154=K3652)*($I$2:$I$4154=I3652)*($L$2:$L$4154=L3652)*($M$2:$M$4154=M3652)),""),"")</f>
        <v/>
      </c>
      <c r="W3652" s="15" t="str">
        <f t="shared" si="171"/>
        <v/>
      </c>
      <c r="X3652" s="16" t="str">
        <f>IF(AND(A3652=[2]an!$G$38,F3652=[2]an!$E$40),[2]an!$G$40,IF(AND(A3652=[2]an!$G$38,F3652=[2]an!$E$41),[2]an!$G$41,IF(AND(A3652=[2]an!$G$38,F3652=[2]an!$E$39,H3652&gt;=[2]an!$M$37),[2]an!$G$39,
IF(AND(A3652=[2]an!$G$38,F3652=[2]an!$E$39,H3652&lt;[2]an!$M$37,S3652="kahepoolne vajaduspõhine",U3652=""),[2]an!$M$40,
IF(AND(A3652=[2]an!$G$38,F3652=[2]an!$E$39,H3652&lt;[2]an!$M$37,S3652="kahepoolne vajaduspõhine",U3652&lt;&gt;""),[2]an!$G$39,
IF(AND(A3652=[2]an!$G$38,F3652=[2]an!$E$39,H3652&lt;[2]an!$M$37,S3652&lt;&gt;"kahepoolne vajaduspõhine"),[2]an!$G$39,
IF(AND(A3652=[2]an!$G$38,F3652=[2]an!$E$42),[2]an!$G$42,
IF(AND(A3652=[2]an!$H$38,F3652=[2]an!$E$40),[2]an!$H$40,IF(AND(A3652=[2]an!$H$38,F3652=[2]an!$E$41),[2]an!$H$41,IF(AND(A3652=[2]an!$H$38,F3652=[2]an!$E$39,H3652&gt;=[2]an!$M$37),[2]an!$H$39,
IF(AND(A3652=[2]an!$H$38,F3652=[2]an!$E$39,H3652&lt;[2]an!$M$37,S3652="kahepoolne vajaduspõhine",U3652=""),[2]an!$M$40,
IF(AND(A3652=[2]an!$H$38,F3652=[2]an!$E$39,H3652&lt;[2]an!$M$37,S3652="kahepoolne vajaduspõhine",U3652&lt;&gt;""),[2]an!$H$39,
IF(AND(A3652=[2]an!$H$38,F3652=[2]an!$E$39,H3652&lt;[2]an!$M$37,S3652&lt;&gt;"kahepoolne vajaduspõhine"),[2]an!$H$39,
IF(AND(A3652=[2]an!$H$38,F3652=[2]an!$E$42),[2]an!$H$42,
IF(AND(A3652=[2]an!$I$38,F3652=[2]an!$E$40),[2]an!$I$40,IF(AND(A3652=[2]an!$I$38,F3652=[2]an!$E$41),[2]an!$I$41,IF(AND(A3652=[2]an!$I$38,F3652=[2]an!$E$39,H3652&gt;=[2]an!$M$37),[2]an!$I$39,
IF(AND(A3652=[2]an!$I$38,F3652=[2]an!$E$39,H3652&lt;[2]an!$M$37,S3652="kahepoolne vajaduspõhine",U3652=""),[2]an!$M$40,
IF(AND(A3652=[2]an!$I$38,F3652=[2]an!$E$39,H3652&lt;[2]an!$M$37,S3652="kahepoolne vajaduspõhine",U3652&lt;&gt;""),[2]an!$I$39,
IF(AND(A3652=[2]an!$I$38,F3652=[2]an!$E$39,H3652&lt;[2]an!$M$37,S3652&lt;&gt;"kahepoolne vajaduspõhine"),[2]an!$I$39,
IF(AND(A3652=[2]an!$I$38,F3652=[2]an!$E$42),[2]an!$I$42,
IF(AND(A3652=[2]an!$J$38,F3652=[2]an!$E$40),[2]an!$J$40,IF(AND(A3652=[2]an!$J$38,F3652=[2]an!$E$41),[2]an!$J$41,IF(AND(A3652=[2]an!$J$38,F3652=[2]an!$E$39,H3652&gt;=[2]an!$M$37),[2]an!$J$39,
IF(AND(A3652=[2]an!$J$38,F3652=[2]an!$E$39,H3652&lt;[2]an!$M$37,S3652="kahepoolne vajaduspõhine",U3652=""),[2]an!$M$40,
IF(AND(A3652=[2]an!$J$38,F3652=[2]an!$E$39,H3652&lt;[2]an!$M$37,S3652="kahepoolne vajaduspõhine",U3652&lt;&gt;""),[2]an!$J$39,
IF(AND(A3652=[2]an!$J$38,F3652=[2]an!$E$39,H3652&lt;[2]an!$M$37,S3652&lt;&gt;"kahepoolne vajaduspõhine"),[2]an!$J$39,
IF(AND(A3652=[2]an!$J$38,F3652=[2]an!$E$42),[2]an!$J$42,""))))))))))))))))))))))))))))</f>
        <v/>
      </c>
      <c r="Y3652" s="17" t="str">
        <f>IFERROR(IF(F3652="Tugigrupp",0,
IF(AND(F3652="Peretoe teenus",H3652&gt;=[2]an!$M$37,RANK(D3652,$D3652:$D3652)+COUNTIFS($D$2:D3652,D3652,$F$2:F3652,F3652)-1&gt;1),"",
IF(AND(F3652="Peretoe teenus",H3652&gt;=[2]an!$M$37,RANK(D3652,$D3652:$D3652)+COUNTIFS($D$2:D3652,D3652,$F$2:F3652,F3652)-1=1,MONTH(H3652)=MONTH(K3652)=TRUE,YEAR(H3652)=YEAR(K3652)=TRUE),((EOMONTH(H3652,0)-H3652+1)*X3652)/DAY(EOMONTH(H3652,0)),
IF(AND(F3652="Peretoe teenus",H3652&gt;=[2]an!$M$37,RANK(D3652,$D3652:$D3652)+COUNTIFS($D$2:D3652,D3652,$F$2:F3652,F3652)-1=1),X3652,
IF(AND(F3652="Peretoe teenus",H3652&lt;[2]an!$M$37,S3652&lt;&gt;"kahepoolne vajaduspõhine",RANK(D3652,$D3652:$D3652)+COUNTIFS($D$2:D3652,D3652,$F$2:F3652,F3652)-1=1),X3652,
IF(AND(F3652="Peretoe teenus",H3652&lt;[2]an!$M$37,S3652&lt;&gt;"kahepoolne vajaduspõhine",RANK(D3652,$D3652:$D3652)+COUNTIFS($D$2:D3652,D3652,$F$2:F3652,F3652)-1&gt;1),"",
IF(AND(F3652="Peretoe teenus",H3652&lt;[2]an!$M$37,S3652="kahepoolne vajaduspõhine",U3652="",RANK(D3652,$D3652:$D3652)+COUNTIFS($D$2:D3652,D3652,$F$2:F3652,F3652)-1=1),X3652,
IF(AND(F3652="Peretoe teenus",H3652&lt;[2]an!$M$37,S3652="kahepoolne vajaduspõhine",U3652="",RANK(D3652,$D3652:$D3652)+COUNTIFS($D$2:D3652,D3652,$F$2:F3652,F3652)-1&gt;1),"",
IF(AND(F3652="Peretoe teenus",H3652&lt;[2]an!$M$37,S3652="kahepoolne vajaduspõhine",U3652&lt;[2]an!$M$37,RANK(D3652,$D3652:$D3652)+COUNTIFS($D$2:D3652,D3652,$F$2:F3652,F3652)-1=1),X3652,
IF(AND(F3652="Peretoe teenus",H3652&lt;[2]an!$M$37,S3652="kahepoolne vajaduspõhine",U3652&lt;[2]an!$M$37,RANK(D3652,$D3652:$D3652)+COUNTIFS($D$2:D3652,D3652,$F$2:F3652,F3652)-1&gt;1),"",
IF(AND(F3652="Peretoe teenus",H3652&lt;[2]an!$M$37,S3652="kahepoolne vajaduspõhine",U3652&gt;=[2]an!$M$37,U3652&lt;=[2]an!$M$38,RANK(D3652,$D3652:$D3652)+COUNTIFS($D$2:D3652,D3652,$F$2:F3652,F3652)-1=1),
((EOMONTH(U3652,0)-U3652+1)*X3652)/DAY(EOMONTH(U3652,0))+(DAY(U3652)-1)*100/DAY(EOMONTH(U3652,0)),
IF(AND(F3652="Peretoe teenus",H3652&lt;[2]an!$M$37,S3652="kahepoolne vajaduspõhine",U3652&gt;=[2]an!$M$37,U3652&lt;=[2]an!$M$38,RANK(D3652,$D3652:$D3652)+COUNTIFS($D$2:D3652,D3652,$F$2:F3652,F3652)-1&gt;1),"",
IF(AND(F3652="Peretoe teenus",H3652&lt;[2]an!$M$37,S3652="kahepoolne vajaduspõhine",U3652&gt;[2]an!$M$38,RANK(D3652,$D3652:$D3652)+COUNTIFS($D$2:D3652,D3652,$F$2:F3652,F3652)-1=1),X3652,
IF(AND(F3652="Peretoe teenus",H3652&lt;[2]an!$M$37,S3652="kahepoolne vajaduspõhine",U3652&gt;[2]an!$M$38,RANK(D3652,$D3652:$D3652)+COUNTIFS($D$2:D3652,D3652,$F$2:F3652,F3652)-1&gt;1),"",X3652*W3652)))))))))))))),"")</f>
        <v/>
      </c>
      <c r="Z3652" s="18" t="str">
        <f t="shared" si="172"/>
        <v/>
      </c>
      <c r="AA3652" s="19" t="str">
        <f>IFERROR(VLOOKUP(E3652,[2]an!$A$3:$B$81,2,FALSE),"")</f>
        <v/>
      </c>
      <c r="AB3652" s="19" t="str">
        <f>IFERROR(VLOOKUP(AA3652,[2]an!$C$2:$D$16,2,FALSE),"")</f>
        <v/>
      </c>
      <c r="AC3652" s="20"/>
      <c r="AD3652" s="21" t="str">
        <f>IF(A3652=[2]an!$F$36,VLOOKUP([2]an!$F$36,[2]an!$F$36:$H$36,3,FALSE),IF(A3652=[2]an!$F$35,VLOOKUP([2]an!$F$35,[2]an!$F$35:$H$35,3,FALSE),IF(A3652=[2]an!$F$33,VLOOKUP([2]an!$F$33,[2]an!$F$33:$H$33,3,FALSE),IF(A3652=[2]an!$F$31,VLOOKUP([2]an!$F$31,[2]an!$F$31:$H$31,3,FALSE),""))))</f>
        <v/>
      </c>
    </row>
    <row r="3653" spans="6:30" x14ac:dyDescent="0.2">
      <c r="F3653" s="10"/>
      <c r="G3653" s="8" t="str">
        <f t="shared" si="173"/>
        <v/>
      </c>
      <c r="H3653" s="13"/>
      <c r="K3653" s="13"/>
      <c r="L3653" s="10"/>
      <c r="M3653" s="10"/>
      <c r="S3653" s="8" t="str">
        <f>IFERROR(VLOOKUP(D3653,[1]peretoe_teenus!$A$2:$L$2000,5,FALSE),"")</f>
        <v/>
      </c>
      <c r="U3653" s="13"/>
      <c r="V3653" s="15" t="str" cm="1">
        <f t="array" ref="V3653">IFERROR(IF(AND(F3653="Tugigrupp",RANK(K3653,$K3653:$K3653)+COUNTIFS($K$2:K3653,K3653,$L$2:L3653,L3653,$M$2:M3653,M3653,$I$2:I3653,I3653,$G$2:G3653,G3653,$F$2:F3653,F3653)-1=1),SUMPRODUCT(($F$2:$F$4154=F3653)*($G$2:$G$4154=G3653)*($K$2:$K$4154=K3653)*($I$2:$I$4154=I3653)*($L$2:$L$4154=L3653)*($M$2:$M$4154=M3653)),""),"")</f>
        <v/>
      </c>
      <c r="W3653" s="15" t="str">
        <f t="shared" si="171"/>
        <v/>
      </c>
      <c r="X3653" s="16" t="str">
        <f>IF(AND(A3653=[2]an!$G$38,F3653=[2]an!$E$40),[2]an!$G$40,IF(AND(A3653=[2]an!$G$38,F3653=[2]an!$E$41),[2]an!$G$41,IF(AND(A3653=[2]an!$G$38,F3653=[2]an!$E$39,H3653&gt;=[2]an!$M$37),[2]an!$G$39,
IF(AND(A3653=[2]an!$G$38,F3653=[2]an!$E$39,H3653&lt;[2]an!$M$37,S3653="kahepoolne vajaduspõhine",U3653=""),[2]an!$M$40,
IF(AND(A3653=[2]an!$G$38,F3653=[2]an!$E$39,H3653&lt;[2]an!$M$37,S3653="kahepoolne vajaduspõhine",U3653&lt;&gt;""),[2]an!$G$39,
IF(AND(A3653=[2]an!$G$38,F3653=[2]an!$E$39,H3653&lt;[2]an!$M$37,S3653&lt;&gt;"kahepoolne vajaduspõhine"),[2]an!$G$39,
IF(AND(A3653=[2]an!$G$38,F3653=[2]an!$E$42),[2]an!$G$42,
IF(AND(A3653=[2]an!$H$38,F3653=[2]an!$E$40),[2]an!$H$40,IF(AND(A3653=[2]an!$H$38,F3653=[2]an!$E$41),[2]an!$H$41,IF(AND(A3653=[2]an!$H$38,F3653=[2]an!$E$39,H3653&gt;=[2]an!$M$37),[2]an!$H$39,
IF(AND(A3653=[2]an!$H$38,F3653=[2]an!$E$39,H3653&lt;[2]an!$M$37,S3653="kahepoolne vajaduspõhine",U3653=""),[2]an!$M$40,
IF(AND(A3653=[2]an!$H$38,F3653=[2]an!$E$39,H3653&lt;[2]an!$M$37,S3653="kahepoolne vajaduspõhine",U3653&lt;&gt;""),[2]an!$H$39,
IF(AND(A3653=[2]an!$H$38,F3653=[2]an!$E$39,H3653&lt;[2]an!$M$37,S3653&lt;&gt;"kahepoolne vajaduspõhine"),[2]an!$H$39,
IF(AND(A3653=[2]an!$H$38,F3653=[2]an!$E$42),[2]an!$H$42,
IF(AND(A3653=[2]an!$I$38,F3653=[2]an!$E$40),[2]an!$I$40,IF(AND(A3653=[2]an!$I$38,F3653=[2]an!$E$41),[2]an!$I$41,IF(AND(A3653=[2]an!$I$38,F3653=[2]an!$E$39,H3653&gt;=[2]an!$M$37),[2]an!$I$39,
IF(AND(A3653=[2]an!$I$38,F3653=[2]an!$E$39,H3653&lt;[2]an!$M$37,S3653="kahepoolne vajaduspõhine",U3653=""),[2]an!$M$40,
IF(AND(A3653=[2]an!$I$38,F3653=[2]an!$E$39,H3653&lt;[2]an!$M$37,S3653="kahepoolne vajaduspõhine",U3653&lt;&gt;""),[2]an!$I$39,
IF(AND(A3653=[2]an!$I$38,F3653=[2]an!$E$39,H3653&lt;[2]an!$M$37,S3653&lt;&gt;"kahepoolne vajaduspõhine"),[2]an!$I$39,
IF(AND(A3653=[2]an!$I$38,F3653=[2]an!$E$42),[2]an!$I$42,
IF(AND(A3653=[2]an!$J$38,F3653=[2]an!$E$40),[2]an!$J$40,IF(AND(A3653=[2]an!$J$38,F3653=[2]an!$E$41),[2]an!$J$41,IF(AND(A3653=[2]an!$J$38,F3653=[2]an!$E$39,H3653&gt;=[2]an!$M$37),[2]an!$J$39,
IF(AND(A3653=[2]an!$J$38,F3653=[2]an!$E$39,H3653&lt;[2]an!$M$37,S3653="kahepoolne vajaduspõhine",U3653=""),[2]an!$M$40,
IF(AND(A3653=[2]an!$J$38,F3653=[2]an!$E$39,H3653&lt;[2]an!$M$37,S3653="kahepoolne vajaduspõhine",U3653&lt;&gt;""),[2]an!$J$39,
IF(AND(A3653=[2]an!$J$38,F3653=[2]an!$E$39,H3653&lt;[2]an!$M$37,S3653&lt;&gt;"kahepoolne vajaduspõhine"),[2]an!$J$39,
IF(AND(A3653=[2]an!$J$38,F3653=[2]an!$E$42),[2]an!$J$42,""))))))))))))))))))))))))))))</f>
        <v/>
      </c>
      <c r="Y3653" s="17" t="str">
        <f>IFERROR(IF(F3653="Tugigrupp",0,
IF(AND(F3653="Peretoe teenus",H3653&gt;=[2]an!$M$37,RANK(D3653,$D3653:$D3653)+COUNTIFS($D$2:D3653,D3653,$F$2:F3653,F3653)-1&gt;1),"",
IF(AND(F3653="Peretoe teenus",H3653&gt;=[2]an!$M$37,RANK(D3653,$D3653:$D3653)+COUNTIFS($D$2:D3653,D3653,$F$2:F3653,F3653)-1=1,MONTH(H3653)=MONTH(K3653)=TRUE,YEAR(H3653)=YEAR(K3653)=TRUE),((EOMONTH(H3653,0)-H3653+1)*X3653)/DAY(EOMONTH(H3653,0)),
IF(AND(F3653="Peretoe teenus",H3653&gt;=[2]an!$M$37,RANK(D3653,$D3653:$D3653)+COUNTIFS($D$2:D3653,D3653,$F$2:F3653,F3653)-1=1),X3653,
IF(AND(F3653="Peretoe teenus",H3653&lt;[2]an!$M$37,S3653&lt;&gt;"kahepoolne vajaduspõhine",RANK(D3653,$D3653:$D3653)+COUNTIFS($D$2:D3653,D3653,$F$2:F3653,F3653)-1=1),X3653,
IF(AND(F3653="Peretoe teenus",H3653&lt;[2]an!$M$37,S3653&lt;&gt;"kahepoolne vajaduspõhine",RANK(D3653,$D3653:$D3653)+COUNTIFS($D$2:D3653,D3653,$F$2:F3653,F3653)-1&gt;1),"",
IF(AND(F3653="Peretoe teenus",H3653&lt;[2]an!$M$37,S3653="kahepoolne vajaduspõhine",U3653="",RANK(D3653,$D3653:$D3653)+COUNTIFS($D$2:D3653,D3653,$F$2:F3653,F3653)-1=1),X3653,
IF(AND(F3653="Peretoe teenus",H3653&lt;[2]an!$M$37,S3653="kahepoolne vajaduspõhine",U3653="",RANK(D3653,$D3653:$D3653)+COUNTIFS($D$2:D3653,D3653,$F$2:F3653,F3653)-1&gt;1),"",
IF(AND(F3653="Peretoe teenus",H3653&lt;[2]an!$M$37,S3653="kahepoolne vajaduspõhine",U3653&lt;[2]an!$M$37,RANK(D3653,$D3653:$D3653)+COUNTIFS($D$2:D3653,D3653,$F$2:F3653,F3653)-1=1),X3653,
IF(AND(F3653="Peretoe teenus",H3653&lt;[2]an!$M$37,S3653="kahepoolne vajaduspõhine",U3653&lt;[2]an!$M$37,RANK(D3653,$D3653:$D3653)+COUNTIFS($D$2:D3653,D3653,$F$2:F3653,F3653)-1&gt;1),"",
IF(AND(F3653="Peretoe teenus",H3653&lt;[2]an!$M$37,S3653="kahepoolne vajaduspõhine",U3653&gt;=[2]an!$M$37,U3653&lt;=[2]an!$M$38,RANK(D3653,$D3653:$D3653)+COUNTIFS($D$2:D3653,D3653,$F$2:F3653,F3653)-1=1),
((EOMONTH(U3653,0)-U3653+1)*X3653)/DAY(EOMONTH(U3653,0))+(DAY(U3653)-1)*100/DAY(EOMONTH(U3653,0)),
IF(AND(F3653="Peretoe teenus",H3653&lt;[2]an!$M$37,S3653="kahepoolne vajaduspõhine",U3653&gt;=[2]an!$M$37,U3653&lt;=[2]an!$M$38,RANK(D3653,$D3653:$D3653)+COUNTIFS($D$2:D3653,D3653,$F$2:F3653,F3653)-1&gt;1),"",
IF(AND(F3653="Peretoe teenus",H3653&lt;[2]an!$M$37,S3653="kahepoolne vajaduspõhine",U3653&gt;[2]an!$M$38,RANK(D3653,$D3653:$D3653)+COUNTIFS($D$2:D3653,D3653,$F$2:F3653,F3653)-1=1),X3653,
IF(AND(F3653="Peretoe teenus",H3653&lt;[2]an!$M$37,S3653="kahepoolne vajaduspõhine",U3653&gt;[2]an!$M$38,RANK(D3653,$D3653:$D3653)+COUNTIFS($D$2:D3653,D3653,$F$2:F3653,F3653)-1&gt;1),"",X3653*W3653)))))))))))))),"")</f>
        <v/>
      </c>
      <c r="Z3653" s="18" t="str">
        <f t="shared" si="172"/>
        <v/>
      </c>
      <c r="AA3653" s="19" t="str">
        <f>IFERROR(VLOOKUP(E3653,[2]an!$A$3:$B$81,2,FALSE),"")</f>
        <v/>
      </c>
      <c r="AB3653" s="19" t="str">
        <f>IFERROR(VLOOKUP(AA3653,[2]an!$C$2:$D$16,2,FALSE),"")</f>
        <v/>
      </c>
      <c r="AC3653" s="20"/>
      <c r="AD3653" s="21" t="str">
        <f>IF(A3653=[2]an!$F$36,VLOOKUP([2]an!$F$36,[2]an!$F$36:$H$36,3,FALSE),IF(A3653=[2]an!$F$35,VLOOKUP([2]an!$F$35,[2]an!$F$35:$H$35,3,FALSE),IF(A3653=[2]an!$F$33,VLOOKUP([2]an!$F$33,[2]an!$F$33:$H$33,3,FALSE),IF(A3653=[2]an!$F$31,VLOOKUP([2]an!$F$31,[2]an!$F$31:$H$31,3,FALSE),""))))</f>
        <v/>
      </c>
    </row>
    <row r="3654" spans="6:30" x14ac:dyDescent="0.2">
      <c r="F3654" s="10"/>
      <c r="G3654" s="8" t="str">
        <f t="shared" si="173"/>
        <v/>
      </c>
      <c r="H3654" s="13"/>
      <c r="K3654" s="13"/>
      <c r="L3654" s="10"/>
      <c r="M3654" s="10"/>
      <c r="S3654" s="8" t="str">
        <f>IFERROR(VLOOKUP(D3654,[1]peretoe_teenus!$A$2:$L$2000,5,FALSE),"")</f>
        <v/>
      </c>
      <c r="U3654" s="13"/>
      <c r="V3654" s="15" t="str" cm="1">
        <f t="array" ref="V3654">IFERROR(IF(AND(F3654="Tugigrupp",RANK(K3654,$K3654:$K3654)+COUNTIFS($K$2:K3654,K3654,$L$2:L3654,L3654,$M$2:M3654,M3654,$I$2:I3654,I3654,$G$2:G3654,G3654,$F$2:F3654,F3654)-1=1),SUMPRODUCT(($F$2:$F$4154=F3654)*($G$2:$G$4154=G3654)*($K$2:$K$4154=K3654)*($I$2:$I$4154=I3654)*($L$2:$L$4154=L3654)*($M$2:$M$4154=M3654)),""),"")</f>
        <v/>
      </c>
      <c r="W3654" s="15" t="str">
        <f t="shared" si="171"/>
        <v/>
      </c>
      <c r="X3654" s="16" t="str">
        <f>IF(AND(A3654=[2]an!$G$38,F3654=[2]an!$E$40),[2]an!$G$40,IF(AND(A3654=[2]an!$G$38,F3654=[2]an!$E$41),[2]an!$G$41,IF(AND(A3654=[2]an!$G$38,F3654=[2]an!$E$39,H3654&gt;=[2]an!$M$37),[2]an!$G$39,
IF(AND(A3654=[2]an!$G$38,F3654=[2]an!$E$39,H3654&lt;[2]an!$M$37,S3654="kahepoolne vajaduspõhine",U3654=""),[2]an!$M$40,
IF(AND(A3654=[2]an!$G$38,F3654=[2]an!$E$39,H3654&lt;[2]an!$M$37,S3654="kahepoolne vajaduspõhine",U3654&lt;&gt;""),[2]an!$G$39,
IF(AND(A3654=[2]an!$G$38,F3654=[2]an!$E$39,H3654&lt;[2]an!$M$37,S3654&lt;&gt;"kahepoolne vajaduspõhine"),[2]an!$G$39,
IF(AND(A3654=[2]an!$G$38,F3654=[2]an!$E$42),[2]an!$G$42,
IF(AND(A3654=[2]an!$H$38,F3654=[2]an!$E$40),[2]an!$H$40,IF(AND(A3654=[2]an!$H$38,F3654=[2]an!$E$41),[2]an!$H$41,IF(AND(A3654=[2]an!$H$38,F3654=[2]an!$E$39,H3654&gt;=[2]an!$M$37),[2]an!$H$39,
IF(AND(A3654=[2]an!$H$38,F3654=[2]an!$E$39,H3654&lt;[2]an!$M$37,S3654="kahepoolne vajaduspõhine",U3654=""),[2]an!$M$40,
IF(AND(A3654=[2]an!$H$38,F3654=[2]an!$E$39,H3654&lt;[2]an!$M$37,S3654="kahepoolne vajaduspõhine",U3654&lt;&gt;""),[2]an!$H$39,
IF(AND(A3654=[2]an!$H$38,F3654=[2]an!$E$39,H3654&lt;[2]an!$M$37,S3654&lt;&gt;"kahepoolne vajaduspõhine"),[2]an!$H$39,
IF(AND(A3654=[2]an!$H$38,F3654=[2]an!$E$42),[2]an!$H$42,
IF(AND(A3654=[2]an!$I$38,F3654=[2]an!$E$40),[2]an!$I$40,IF(AND(A3654=[2]an!$I$38,F3654=[2]an!$E$41),[2]an!$I$41,IF(AND(A3654=[2]an!$I$38,F3654=[2]an!$E$39,H3654&gt;=[2]an!$M$37),[2]an!$I$39,
IF(AND(A3654=[2]an!$I$38,F3654=[2]an!$E$39,H3654&lt;[2]an!$M$37,S3654="kahepoolne vajaduspõhine",U3654=""),[2]an!$M$40,
IF(AND(A3654=[2]an!$I$38,F3654=[2]an!$E$39,H3654&lt;[2]an!$M$37,S3654="kahepoolne vajaduspõhine",U3654&lt;&gt;""),[2]an!$I$39,
IF(AND(A3654=[2]an!$I$38,F3654=[2]an!$E$39,H3654&lt;[2]an!$M$37,S3654&lt;&gt;"kahepoolne vajaduspõhine"),[2]an!$I$39,
IF(AND(A3654=[2]an!$I$38,F3654=[2]an!$E$42),[2]an!$I$42,
IF(AND(A3654=[2]an!$J$38,F3654=[2]an!$E$40),[2]an!$J$40,IF(AND(A3654=[2]an!$J$38,F3654=[2]an!$E$41),[2]an!$J$41,IF(AND(A3654=[2]an!$J$38,F3654=[2]an!$E$39,H3654&gt;=[2]an!$M$37),[2]an!$J$39,
IF(AND(A3654=[2]an!$J$38,F3654=[2]an!$E$39,H3654&lt;[2]an!$M$37,S3654="kahepoolne vajaduspõhine",U3654=""),[2]an!$M$40,
IF(AND(A3654=[2]an!$J$38,F3654=[2]an!$E$39,H3654&lt;[2]an!$M$37,S3654="kahepoolne vajaduspõhine",U3654&lt;&gt;""),[2]an!$J$39,
IF(AND(A3654=[2]an!$J$38,F3654=[2]an!$E$39,H3654&lt;[2]an!$M$37,S3654&lt;&gt;"kahepoolne vajaduspõhine"),[2]an!$J$39,
IF(AND(A3654=[2]an!$J$38,F3654=[2]an!$E$42),[2]an!$J$42,""))))))))))))))))))))))))))))</f>
        <v/>
      </c>
      <c r="Y3654" s="17" t="str">
        <f>IFERROR(IF(F3654="Tugigrupp",0,
IF(AND(F3654="Peretoe teenus",H3654&gt;=[2]an!$M$37,RANK(D3654,$D3654:$D3654)+COUNTIFS($D$2:D3654,D3654,$F$2:F3654,F3654)-1&gt;1),"",
IF(AND(F3654="Peretoe teenus",H3654&gt;=[2]an!$M$37,RANK(D3654,$D3654:$D3654)+COUNTIFS($D$2:D3654,D3654,$F$2:F3654,F3654)-1=1,MONTH(H3654)=MONTH(K3654)=TRUE,YEAR(H3654)=YEAR(K3654)=TRUE),((EOMONTH(H3654,0)-H3654+1)*X3654)/DAY(EOMONTH(H3654,0)),
IF(AND(F3654="Peretoe teenus",H3654&gt;=[2]an!$M$37,RANK(D3654,$D3654:$D3654)+COUNTIFS($D$2:D3654,D3654,$F$2:F3654,F3654)-1=1),X3654,
IF(AND(F3654="Peretoe teenus",H3654&lt;[2]an!$M$37,S3654&lt;&gt;"kahepoolne vajaduspõhine",RANK(D3654,$D3654:$D3654)+COUNTIFS($D$2:D3654,D3654,$F$2:F3654,F3654)-1=1),X3654,
IF(AND(F3654="Peretoe teenus",H3654&lt;[2]an!$M$37,S3654&lt;&gt;"kahepoolne vajaduspõhine",RANK(D3654,$D3654:$D3654)+COUNTIFS($D$2:D3654,D3654,$F$2:F3654,F3654)-1&gt;1),"",
IF(AND(F3654="Peretoe teenus",H3654&lt;[2]an!$M$37,S3654="kahepoolne vajaduspõhine",U3654="",RANK(D3654,$D3654:$D3654)+COUNTIFS($D$2:D3654,D3654,$F$2:F3654,F3654)-1=1),X3654,
IF(AND(F3654="Peretoe teenus",H3654&lt;[2]an!$M$37,S3654="kahepoolne vajaduspõhine",U3654="",RANK(D3654,$D3654:$D3654)+COUNTIFS($D$2:D3654,D3654,$F$2:F3654,F3654)-1&gt;1),"",
IF(AND(F3654="Peretoe teenus",H3654&lt;[2]an!$M$37,S3654="kahepoolne vajaduspõhine",U3654&lt;[2]an!$M$37,RANK(D3654,$D3654:$D3654)+COUNTIFS($D$2:D3654,D3654,$F$2:F3654,F3654)-1=1),X3654,
IF(AND(F3654="Peretoe teenus",H3654&lt;[2]an!$M$37,S3654="kahepoolne vajaduspõhine",U3654&lt;[2]an!$M$37,RANK(D3654,$D3654:$D3654)+COUNTIFS($D$2:D3654,D3654,$F$2:F3654,F3654)-1&gt;1),"",
IF(AND(F3654="Peretoe teenus",H3654&lt;[2]an!$M$37,S3654="kahepoolne vajaduspõhine",U3654&gt;=[2]an!$M$37,U3654&lt;=[2]an!$M$38,RANK(D3654,$D3654:$D3654)+COUNTIFS($D$2:D3654,D3654,$F$2:F3654,F3654)-1=1),
((EOMONTH(U3654,0)-U3654+1)*X3654)/DAY(EOMONTH(U3654,0))+(DAY(U3654)-1)*100/DAY(EOMONTH(U3654,0)),
IF(AND(F3654="Peretoe teenus",H3654&lt;[2]an!$M$37,S3654="kahepoolne vajaduspõhine",U3654&gt;=[2]an!$M$37,U3654&lt;=[2]an!$M$38,RANK(D3654,$D3654:$D3654)+COUNTIFS($D$2:D3654,D3654,$F$2:F3654,F3654)-1&gt;1),"",
IF(AND(F3654="Peretoe teenus",H3654&lt;[2]an!$M$37,S3654="kahepoolne vajaduspõhine",U3654&gt;[2]an!$M$38,RANK(D3654,$D3654:$D3654)+COUNTIFS($D$2:D3654,D3654,$F$2:F3654,F3654)-1=1),X3654,
IF(AND(F3654="Peretoe teenus",H3654&lt;[2]an!$M$37,S3654="kahepoolne vajaduspõhine",U3654&gt;[2]an!$M$38,RANK(D3654,$D3654:$D3654)+COUNTIFS($D$2:D3654,D3654,$F$2:F3654,F3654)-1&gt;1),"",X3654*W3654)))))))))))))),"")</f>
        <v/>
      </c>
      <c r="Z3654" s="18" t="str">
        <f t="shared" si="172"/>
        <v/>
      </c>
      <c r="AA3654" s="19" t="str">
        <f>IFERROR(VLOOKUP(E3654,[2]an!$A$3:$B$81,2,FALSE),"")</f>
        <v/>
      </c>
      <c r="AB3654" s="19" t="str">
        <f>IFERROR(VLOOKUP(AA3654,[2]an!$C$2:$D$16,2,FALSE),"")</f>
        <v/>
      </c>
      <c r="AC3654" s="20"/>
      <c r="AD3654" s="21" t="str">
        <f>IF(A3654=[2]an!$F$36,VLOOKUP([2]an!$F$36,[2]an!$F$36:$H$36,3,FALSE),IF(A3654=[2]an!$F$35,VLOOKUP([2]an!$F$35,[2]an!$F$35:$H$35,3,FALSE),IF(A3654=[2]an!$F$33,VLOOKUP([2]an!$F$33,[2]an!$F$33:$H$33,3,FALSE),IF(A3654=[2]an!$F$31,VLOOKUP([2]an!$F$31,[2]an!$F$31:$H$31,3,FALSE),""))))</f>
        <v/>
      </c>
    </row>
    <row r="3655" spans="6:30" x14ac:dyDescent="0.2">
      <c r="F3655" s="10"/>
      <c r="G3655" s="8" t="str">
        <f t="shared" si="173"/>
        <v/>
      </c>
      <c r="H3655" s="13"/>
      <c r="K3655" s="13"/>
      <c r="L3655" s="10"/>
      <c r="M3655" s="10"/>
      <c r="S3655" s="8" t="str">
        <f>IFERROR(VLOOKUP(D3655,[1]peretoe_teenus!$A$2:$L$2000,5,FALSE),"")</f>
        <v/>
      </c>
      <c r="U3655" s="13"/>
      <c r="V3655" s="15" t="str" cm="1">
        <f t="array" ref="V3655">IFERROR(IF(AND(F3655="Tugigrupp",RANK(K3655,$K3655:$K3655)+COUNTIFS($K$2:K3655,K3655,$L$2:L3655,L3655,$M$2:M3655,M3655,$I$2:I3655,I3655,$G$2:G3655,G3655,$F$2:F3655,F3655)-1=1),SUMPRODUCT(($F$2:$F$4154=F3655)*($G$2:$G$4154=G3655)*($K$2:$K$4154=K3655)*($I$2:$I$4154=I3655)*($L$2:$L$4154=L3655)*($M$2:$M$4154=M3655)),""),"")</f>
        <v/>
      </c>
      <c r="W3655" s="15" t="str">
        <f t="shared" si="171"/>
        <v/>
      </c>
      <c r="X3655" s="16" t="str">
        <f>IF(AND(A3655=[2]an!$G$38,F3655=[2]an!$E$40),[2]an!$G$40,IF(AND(A3655=[2]an!$G$38,F3655=[2]an!$E$41),[2]an!$G$41,IF(AND(A3655=[2]an!$G$38,F3655=[2]an!$E$39,H3655&gt;=[2]an!$M$37),[2]an!$G$39,
IF(AND(A3655=[2]an!$G$38,F3655=[2]an!$E$39,H3655&lt;[2]an!$M$37,S3655="kahepoolne vajaduspõhine",U3655=""),[2]an!$M$40,
IF(AND(A3655=[2]an!$G$38,F3655=[2]an!$E$39,H3655&lt;[2]an!$M$37,S3655="kahepoolne vajaduspõhine",U3655&lt;&gt;""),[2]an!$G$39,
IF(AND(A3655=[2]an!$G$38,F3655=[2]an!$E$39,H3655&lt;[2]an!$M$37,S3655&lt;&gt;"kahepoolne vajaduspõhine"),[2]an!$G$39,
IF(AND(A3655=[2]an!$G$38,F3655=[2]an!$E$42),[2]an!$G$42,
IF(AND(A3655=[2]an!$H$38,F3655=[2]an!$E$40),[2]an!$H$40,IF(AND(A3655=[2]an!$H$38,F3655=[2]an!$E$41),[2]an!$H$41,IF(AND(A3655=[2]an!$H$38,F3655=[2]an!$E$39,H3655&gt;=[2]an!$M$37),[2]an!$H$39,
IF(AND(A3655=[2]an!$H$38,F3655=[2]an!$E$39,H3655&lt;[2]an!$M$37,S3655="kahepoolne vajaduspõhine",U3655=""),[2]an!$M$40,
IF(AND(A3655=[2]an!$H$38,F3655=[2]an!$E$39,H3655&lt;[2]an!$M$37,S3655="kahepoolne vajaduspõhine",U3655&lt;&gt;""),[2]an!$H$39,
IF(AND(A3655=[2]an!$H$38,F3655=[2]an!$E$39,H3655&lt;[2]an!$M$37,S3655&lt;&gt;"kahepoolne vajaduspõhine"),[2]an!$H$39,
IF(AND(A3655=[2]an!$H$38,F3655=[2]an!$E$42),[2]an!$H$42,
IF(AND(A3655=[2]an!$I$38,F3655=[2]an!$E$40),[2]an!$I$40,IF(AND(A3655=[2]an!$I$38,F3655=[2]an!$E$41),[2]an!$I$41,IF(AND(A3655=[2]an!$I$38,F3655=[2]an!$E$39,H3655&gt;=[2]an!$M$37),[2]an!$I$39,
IF(AND(A3655=[2]an!$I$38,F3655=[2]an!$E$39,H3655&lt;[2]an!$M$37,S3655="kahepoolne vajaduspõhine",U3655=""),[2]an!$M$40,
IF(AND(A3655=[2]an!$I$38,F3655=[2]an!$E$39,H3655&lt;[2]an!$M$37,S3655="kahepoolne vajaduspõhine",U3655&lt;&gt;""),[2]an!$I$39,
IF(AND(A3655=[2]an!$I$38,F3655=[2]an!$E$39,H3655&lt;[2]an!$M$37,S3655&lt;&gt;"kahepoolne vajaduspõhine"),[2]an!$I$39,
IF(AND(A3655=[2]an!$I$38,F3655=[2]an!$E$42),[2]an!$I$42,
IF(AND(A3655=[2]an!$J$38,F3655=[2]an!$E$40),[2]an!$J$40,IF(AND(A3655=[2]an!$J$38,F3655=[2]an!$E$41),[2]an!$J$41,IF(AND(A3655=[2]an!$J$38,F3655=[2]an!$E$39,H3655&gt;=[2]an!$M$37),[2]an!$J$39,
IF(AND(A3655=[2]an!$J$38,F3655=[2]an!$E$39,H3655&lt;[2]an!$M$37,S3655="kahepoolne vajaduspõhine",U3655=""),[2]an!$M$40,
IF(AND(A3655=[2]an!$J$38,F3655=[2]an!$E$39,H3655&lt;[2]an!$M$37,S3655="kahepoolne vajaduspõhine",U3655&lt;&gt;""),[2]an!$J$39,
IF(AND(A3655=[2]an!$J$38,F3655=[2]an!$E$39,H3655&lt;[2]an!$M$37,S3655&lt;&gt;"kahepoolne vajaduspõhine"),[2]an!$J$39,
IF(AND(A3655=[2]an!$J$38,F3655=[2]an!$E$42),[2]an!$J$42,""))))))))))))))))))))))))))))</f>
        <v/>
      </c>
      <c r="Y3655" s="17" t="str">
        <f>IFERROR(IF(F3655="Tugigrupp",0,
IF(AND(F3655="Peretoe teenus",H3655&gt;=[2]an!$M$37,RANK(D3655,$D3655:$D3655)+COUNTIFS($D$2:D3655,D3655,$F$2:F3655,F3655)-1&gt;1),"",
IF(AND(F3655="Peretoe teenus",H3655&gt;=[2]an!$M$37,RANK(D3655,$D3655:$D3655)+COUNTIFS($D$2:D3655,D3655,$F$2:F3655,F3655)-1=1,MONTH(H3655)=MONTH(K3655)=TRUE,YEAR(H3655)=YEAR(K3655)=TRUE),((EOMONTH(H3655,0)-H3655+1)*X3655)/DAY(EOMONTH(H3655,0)),
IF(AND(F3655="Peretoe teenus",H3655&gt;=[2]an!$M$37,RANK(D3655,$D3655:$D3655)+COUNTIFS($D$2:D3655,D3655,$F$2:F3655,F3655)-1=1),X3655,
IF(AND(F3655="Peretoe teenus",H3655&lt;[2]an!$M$37,S3655&lt;&gt;"kahepoolne vajaduspõhine",RANK(D3655,$D3655:$D3655)+COUNTIFS($D$2:D3655,D3655,$F$2:F3655,F3655)-1=1),X3655,
IF(AND(F3655="Peretoe teenus",H3655&lt;[2]an!$M$37,S3655&lt;&gt;"kahepoolne vajaduspõhine",RANK(D3655,$D3655:$D3655)+COUNTIFS($D$2:D3655,D3655,$F$2:F3655,F3655)-1&gt;1),"",
IF(AND(F3655="Peretoe teenus",H3655&lt;[2]an!$M$37,S3655="kahepoolne vajaduspõhine",U3655="",RANK(D3655,$D3655:$D3655)+COUNTIFS($D$2:D3655,D3655,$F$2:F3655,F3655)-1=1),X3655,
IF(AND(F3655="Peretoe teenus",H3655&lt;[2]an!$M$37,S3655="kahepoolne vajaduspõhine",U3655="",RANK(D3655,$D3655:$D3655)+COUNTIFS($D$2:D3655,D3655,$F$2:F3655,F3655)-1&gt;1),"",
IF(AND(F3655="Peretoe teenus",H3655&lt;[2]an!$M$37,S3655="kahepoolne vajaduspõhine",U3655&lt;[2]an!$M$37,RANK(D3655,$D3655:$D3655)+COUNTIFS($D$2:D3655,D3655,$F$2:F3655,F3655)-1=1),X3655,
IF(AND(F3655="Peretoe teenus",H3655&lt;[2]an!$M$37,S3655="kahepoolne vajaduspõhine",U3655&lt;[2]an!$M$37,RANK(D3655,$D3655:$D3655)+COUNTIFS($D$2:D3655,D3655,$F$2:F3655,F3655)-1&gt;1),"",
IF(AND(F3655="Peretoe teenus",H3655&lt;[2]an!$M$37,S3655="kahepoolne vajaduspõhine",U3655&gt;=[2]an!$M$37,U3655&lt;=[2]an!$M$38,RANK(D3655,$D3655:$D3655)+COUNTIFS($D$2:D3655,D3655,$F$2:F3655,F3655)-1=1),
((EOMONTH(U3655,0)-U3655+1)*X3655)/DAY(EOMONTH(U3655,0))+(DAY(U3655)-1)*100/DAY(EOMONTH(U3655,0)),
IF(AND(F3655="Peretoe teenus",H3655&lt;[2]an!$M$37,S3655="kahepoolne vajaduspõhine",U3655&gt;=[2]an!$M$37,U3655&lt;=[2]an!$M$38,RANK(D3655,$D3655:$D3655)+COUNTIFS($D$2:D3655,D3655,$F$2:F3655,F3655)-1&gt;1),"",
IF(AND(F3655="Peretoe teenus",H3655&lt;[2]an!$M$37,S3655="kahepoolne vajaduspõhine",U3655&gt;[2]an!$M$38,RANK(D3655,$D3655:$D3655)+COUNTIFS($D$2:D3655,D3655,$F$2:F3655,F3655)-1=1),X3655,
IF(AND(F3655="Peretoe teenus",H3655&lt;[2]an!$M$37,S3655="kahepoolne vajaduspõhine",U3655&gt;[2]an!$M$38,RANK(D3655,$D3655:$D3655)+COUNTIFS($D$2:D3655,D3655,$F$2:F3655,F3655)-1&gt;1),"",X3655*W3655)))))))))))))),"")</f>
        <v/>
      </c>
      <c r="Z3655" s="18" t="str">
        <f t="shared" si="172"/>
        <v/>
      </c>
      <c r="AA3655" s="19" t="str">
        <f>IFERROR(VLOOKUP(E3655,[2]an!$A$3:$B$81,2,FALSE),"")</f>
        <v/>
      </c>
      <c r="AB3655" s="19" t="str">
        <f>IFERROR(VLOOKUP(AA3655,[2]an!$C$2:$D$16,2,FALSE),"")</f>
        <v/>
      </c>
      <c r="AC3655" s="20"/>
      <c r="AD3655" s="21" t="str">
        <f>IF(A3655=[2]an!$F$36,VLOOKUP([2]an!$F$36,[2]an!$F$36:$H$36,3,FALSE),IF(A3655=[2]an!$F$35,VLOOKUP([2]an!$F$35,[2]an!$F$35:$H$35,3,FALSE),IF(A3655=[2]an!$F$33,VLOOKUP([2]an!$F$33,[2]an!$F$33:$H$33,3,FALSE),IF(A3655=[2]an!$F$31,VLOOKUP([2]an!$F$31,[2]an!$F$31:$H$31,3,FALSE),""))))</f>
        <v/>
      </c>
    </row>
    <row r="3656" spans="6:30" x14ac:dyDescent="0.2">
      <c r="F3656" s="10"/>
      <c r="G3656" s="8" t="str">
        <f t="shared" si="173"/>
        <v/>
      </c>
      <c r="H3656" s="13"/>
      <c r="K3656" s="13"/>
      <c r="L3656" s="10"/>
      <c r="M3656" s="10"/>
      <c r="S3656" s="8" t="str">
        <f>IFERROR(VLOOKUP(D3656,[1]peretoe_teenus!$A$2:$L$2000,5,FALSE),"")</f>
        <v/>
      </c>
      <c r="U3656" s="13"/>
      <c r="V3656" s="15" t="str" cm="1">
        <f t="array" ref="V3656">IFERROR(IF(AND(F3656="Tugigrupp",RANK(K3656,$K3656:$K3656)+COUNTIFS($K$2:K3656,K3656,$L$2:L3656,L3656,$M$2:M3656,M3656,$I$2:I3656,I3656,$G$2:G3656,G3656,$F$2:F3656,F3656)-1=1),SUMPRODUCT(($F$2:$F$4154=F3656)*($G$2:$G$4154=G3656)*($K$2:$K$4154=K3656)*($I$2:$I$4154=I3656)*($L$2:$L$4154=L3656)*($M$2:$M$4154=M3656)),""),"")</f>
        <v/>
      </c>
      <c r="W3656" s="15" t="str">
        <f t="shared" si="171"/>
        <v/>
      </c>
      <c r="X3656" s="16" t="str">
        <f>IF(AND(A3656=[2]an!$G$38,F3656=[2]an!$E$40),[2]an!$G$40,IF(AND(A3656=[2]an!$G$38,F3656=[2]an!$E$41),[2]an!$G$41,IF(AND(A3656=[2]an!$G$38,F3656=[2]an!$E$39,H3656&gt;=[2]an!$M$37),[2]an!$G$39,
IF(AND(A3656=[2]an!$G$38,F3656=[2]an!$E$39,H3656&lt;[2]an!$M$37,S3656="kahepoolne vajaduspõhine",U3656=""),[2]an!$M$40,
IF(AND(A3656=[2]an!$G$38,F3656=[2]an!$E$39,H3656&lt;[2]an!$M$37,S3656="kahepoolne vajaduspõhine",U3656&lt;&gt;""),[2]an!$G$39,
IF(AND(A3656=[2]an!$G$38,F3656=[2]an!$E$39,H3656&lt;[2]an!$M$37,S3656&lt;&gt;"kahepoolne vajaduspõhine"),[2]an!$G$39,
IF(AND(A3656=[2]an!$G$38,F3656=[2]an!$E$42),[2]an!$G$42,
IF(AND(A3656=[2]an!$H$38,F3656=[2]an!$E$40),[2]an!$H$40,IF(AND(A3656=[2]an!$H$38,F3656=[2]an!$E$41),[2]an!$H$41,IF(AND(A3656=[2]an!$H$38,F3656=[2]an!$E$39,H3656&gt;=[2]an!$M$37),[2]an!$H$39,
IF(AND(A3656=[2]an!$H$38,F3656=[2]an!$E$39,H3656&lt;[2]an!$M$37,S3656="kahepoolne vajaduspõhine",U3656=""),[2]an!$M$40,
IF(AND(A3656=[2]an!$H$38,F3656=[2]an!$E$39,H3656&lt;[2]an!$M$37,S3656="kahepoolne vajaduspõhine",U3656&lt;&gt;""),[2]an!$H$39,
IF(AND(A3656=[2]an!$H$38,F3656=[2]an!$E$39,H3656&lt;[2]an!$M$37,S3656&lt;&gt;"kahepoolne vajaduspõhine"),[2]an!$H$39,
IF(AND(A3656=[2]an!$H$38,F3656=[2]an!$E$42),[2]an!$H$42,
IF(AND(A3656=[2]an!$I$38,F3656=[2]an!$E$40),[2]an!$I$40,IF(AND(A3656=[2]an!$I$38,F3656=[2]an!$E$41),[2]an!$I$41,IF(AND(A3656=[2]an!$I$38,F3656=[2]an!$E$39,H3656&gt;=[2]an!$M$37),[2]an!$I$39,
IF(AND(A3656=[2]an!$I$38,F3656=[2]an!$E$39,H3656&lt;[2]an!$M$37,S3656="kahepoolne vajaduspõhine",U3656=""),[2]an!$M$40,
IF(AND(A3656=[2]an!$I$38,F3656=[2]an!$E$39,H3656&lt;[2]an!$M$37,S3656="kahepoolne vajaduspõhine",U3656&lt;&gt;""),[2]an!$I$39,
IF(AND(A3656=[2]an!$I$38,F3656=[2]an!$E$39,H3656&lt;[2]an!$M$37,S3656&lt;&gt;"kahepoolne vajaduspõhine"),[2]an!$I$39,
IF(AND(A3656=[2]an!$I$38,F3656=[2]an!$E$42),[2]an!$I$42,
IF(AND(A3656=[2]an!$J$38,F3656=[2]an!$E$40),[2]an!$J$40,IF(AND(A3656=[2]an!$J$38,F3656=[2]an!$E$41),[2]an!$J$41,IF(AND(A3656=[2]an!$J$38,F3656=[2]an!$E$39,H3656&gt;=[2]an!$M$37),[2]an!$J$39,
IF(AND(A3656=[2]an!$J$38,F3656=[2]an!$E$39,H3656&lt;[2]an!$M$37,S3656="kahepoolne vajaduspõhine",U3656=""),[2]an!$M$40,
IF(AND(A3656=[2]an!$J$38,F3656=[2]an!$E$39,H3656&lt;[2]an!$M$37,S3656="kahepoolne vajaduspõhine",U3656&lt;&gt;""),[2]an!$J$39,
IF(AND(A3656=[2]an!$J$38,F3656=[2]an!$E$39,H3656&lt;[2]an!$M$37,S3656&lt;&gt;"kahepoolne vajaduspõhine"),[2]an!$J$39,
IF(AND(A3656=[2]an!$J$38,F3656=[2]an!$E$42),[2]an!$J$42,""))))))))))))))))))))))))))))</f>
        <v/>
      </c>
      <c r="Y3656" s="17" t="str">
        <f>IFERROR(IF(F3656="Tugigrupp",0,
IF(AND(F3656="Peretoe teenus",H3656&gt;=[2]an!$M$37,RANK(D3656,$D3656:$D3656)+COUNTIFS($D$2:D3656,D3656,$F$2:F3656,F3656)-1&gt;1),"",
IF(AND(F3656="Peretoe teenus",H3656&gt;=[2]an!$M$37,RANK(D3656,$D3656:$D3656)+COUNTIFS($D$2:D3656,D3656,$F$2:F3656,F3656)-1=1,MONTH(H3656)=MONTH(K3656)=TRUE,YEAR(H3656)=YEAR(K3656)=TRUE),((EOMONTH(H3656,0)-H3656+1)*X3656)/DAY(EOMONTH(H3656,0)),
IF(AND(F3656="Peretoe teenus",H3656&gt;=[2]an!$M$37,RANK(D3656,$D3656:$D3656)+COUNTIFS($D$2:D3656,D3656,$F$2:F3656,F3656)-1=1),X3656,
IF(AND(F3656="Peretoe teenus",H3656&lt;[2]an!$M$37,S3656&lt;&gt;"kahepoolne vajaduspõhine",RANK(D3656,$D3656:$D3656)+COUNTIFS($D$2:D3656,D3656,$F$2:F3656,F3656)-1=1),X3656,
IF(AND(F3656="Peretoe teenus",H3656&lt;[2]an!$M$37,S3656&lt;&gt;"kahepoolne vajaduspõhine",RANK(D3656,$D3656:$D3656)+COUNTIFS($D$2:D3656,D3656,$F$2:F3656,F3656)-1&gt;1),"",
IF(AND(F3656="Peretoe teenus",H3656&lt;[2]an!$M$37,S3656="kahepoolne vajaduspõhine",U3656="",RANK(D3656,$D3656:$D3656)+COUNTIFS($D$2:D3656,D3656,$F$2:F3656,F3656)-1=1),X3656,
IF(AND(F3656="Peretoe teenus",H3656&lt;[2]an!$M$37,S3656="kahepoolne vajaduspõhine",U3656="",RANK(D3656,$D3656:$D3656)+COUNTIFS($D$2:D3656,D3656,$F$2:F3656,F3656)-1&gt;1),"",
IF(AND(F3656="Peretoe teenus",H3656&lt;[2]an!$M$37,S3656="kahepoolne vajaduspõhine",U3656&lt;[2]an!$M$37,RANK(D3656,$D3656:$D3656)+COUNTIFS($D$2:D3656,D3656,$F$2:F3656,F3656)-1=1),X3656,
IF(AND(F3656="Peretoe teenus",H3656&lt;[2]an!$M$37,S3656="kahepoolne vajaduspõhine",U3656&lt;[2]an!$M$37,RANK(D3656,$D3656:$D3656)+COUNTIFS($D$2:D3656,D3656,$F$2:F3656,F3656)-1&gt;1),"",
IF(AND(F3656="Peretoe teenus",H3656&lt;[2]an!$M$37,S3656="kahepoolne vajaduspõhine",U3656&gt;=[2]an!$M$37,U3656&lt;=[2]an!$M$38,RANK(D3656,$D3656:$D3656)+COUNTIFS($D$2:D3656,D3656,$F$2:F3656,F3656)-1=1),
((EOMONTH(U3656,0)-U3656+1)*X3656)/DAY(EOMONTH(U3656,0))+(DAY(U3656)-1)*100/DAY(EOMONTH(U3656,0)),
IF(AND(F3656="Peretoe teenus",H3656&lt;[2]an!$M$37,S3656="kahepoolne vajaduspõhine",U3656&gt;=[2]an!$M$37,U3656&lt;=[2]an!$M$38,RANK(D3656,$D3656:$D3656)+COUNTIFS($D$2:D3656,D3656,$F$2:F3656,F3656)-1&gt;1),"",
IF(AND(F3656="Peretoe teenus",H3656&lt;[2]an!$M$37,S3656="kahepoolne vajaduspõhine",U3656&gt;[2]an!$M$38,RANK(D3656,$D3656:$D3656)+COUNTIFS($D$2:D3656,D3656,$F$2:F3656,F3656)-1=1),X3656,
IF(AND(F3656="Peretoe teenus",H3656&lt;[2]an!$M$37,S3656="kahepoolne vajaduspõhine",U3656&gt;[2]an!$M$38,RANK(D3656,$D3656:$D3656)+COUNTIFS($D$2:D3656,D3656,$F$2:F3656,F3656)-1&gt;1),"",X3656*W3656)))))))))))))),"")</f>
        <v/>
      </c>
      <c r="Z3656" s="18" t="str">
        <f t="shared" si="172"/>
        <v/>
      </c>
      <c r="AA3656" s="19" t="str">
        <f>IFERROR(VLOOKUP(E3656,[2]an!$A$3:$B$81,2,FALSE),"")</f>
        <v/>
      </c>
      <c r="AB3656" s="19" t="str">
        <f>IFERROR(VLOOKUP(AA3656,[2]an!$C$2:$D$16,2,FALSE),"")</f>
        <v/>
      </c>
      <c r="AC3656" s="20"/>
      <c r="AD3656" s="21" t="str">
        <f>IF(A3656=[2]an!$F$36,VLOOKUP([2]an!$F$36,[2]an!$F$36:$H$36,3,FALSE),IF(A3656=[2]an!$F$35,VLOOKUP([2]an!$F$35,[2]an!$F$35:$H$35,3,FALSE),IF(A3656=[2]an!$F$33,VLOOKUP([2]an!$F$33,[2]an!$F$33:$H$33,3,FALSE),IF(A3656=[2]an!$F$31,VLOOKUP([2]an!$F$31,[2]an!$F$31:$H$31,3,FALSE),""))))</f>
        <v/>
      </c>
    </row>
    <row r="3657" spans="6:30" x14ac:dyDescent="0.2">
      <c r="F3657" s="10"/>
      <c r="G3657" s="8" t="str">
        <f t="shared" si="173"/>
        <v/>
      </c>
      <c r="H3657" s="13"/>
      <c r="K3657" s="13"/>
      <c r="L3657" s="10"/>
      <c r="M3657" s="10"/>
      <c r="S3657" s="8" t="str">
        <f>IFERROR(VLOOKUP(D3657,[1]peretoe_teenus!$A$2:$L$2000,5,FALSE),"")</f>
        <v/>
      </c>
      <c r="U3657" s="13"/>
      <c r="V3657" s="15" t="str" cm="1">
        <f t="array" ref="V3657">IFERROR(IF(AND(F3657="Tugigrupp",RANK(K3657,$K3657:$K3657)+COUNTIFS($K$2:K3657,K3657,$L$2:L3657,L3657,$M$2:M3657,M3657,$I$2:I3657,I3657,$G$2:G3657,G3657,$F$2:F3657,F3657)-1=1),SUMPRODUCT(($F$2:$F$4154=F3657)*($G$2:$G$4154=G3657)*($K$2:$K$4154=K3657)*($I$2:$I$4154=I3657)*($L$2:$L$4154=L3657)*($M$2:$M$4154=M3657)),""),"")</f>
        <v/>
      </c>
      <c r="W3657" s="15" t="str">
        <f t="shared" si="171"/>
        <v/>
      </c>
      <c r="X3657" s="16" t="str">
        <f>IF(AND(A3657=[2]an!$G$38,F3657=[2]an!$E$40),[2]an!$G$40,IF(AND(A3657=[2]an!$G$38,F3657=[2]an!$E$41),[2]an!$G$41,IF(AND(A3657=[2]an!$G$38,F3657=[2]an!$E$39,H3657&gt;=[2]an!$M$37),[2]an!$G$39,
IF(AND(A3657=[2]an!$G$38,F3657=[2]an!$E$39,H3657&lt;[2]an!$M$37,S3657="kahepoolne vajaduspõhine",U3657=""),[2]an!$M$40,
IF(AND(A3657=[2]an!$G$38,F3657=[2]an!$E$39,H3657&lt;[2]an!$M$37,S3657="kahepoolne vajaduspõhine",U3657&lt;&gt;""),[2]an!$G$39,
IF(AND(A3657=[2]an!$G$38,F3657=[2]an!$E$39,H3657&lt;[2]an!$M$37,S3657&lt;&gt;"kahepoolne vajaduspõhine"),[2]an!$G$39,
IF(AND(A3657=[2]an!$G$38,F3657=[2]an!$E$42),[2]an!$G$42,
IF(AND(A3657=[2]an!$H$38,F3657=[2]an!$E$40),[2]an!$H$40,IF(AND(A3657=[2]an!$H$38,F3657=[2]an!$E$41),[2]an!$H$41,IF(AND(A3657=[2]an!$H$38,F3657=[2]an!$E$39,H3657&gt;=[2]an!$M$37),[2]an!$H$39,
IF(AND(A3657=[2]an!$H$38,F3657=[2]an!$E$39,H3657&lt;[2]an!$M$37,S3657="kahepoolne vajaduspõhine",U3657=""),[2]an!$M$40,
IF(AND(A3657=[2]an!$H$38,F3657=[2]an!$E$39,H3657&lt;[2]an!$M$37,S3657="kahepoolne vajaduspõhine",U3657&lt;&gt;""),[2]an!$H$39,
IF(AND(A3657=[2]an!$H$38,F3657=[2]an!$E$39,H3657&lt;[2]an!$M$37,S3657&lt;&gt;"kahepoolne vajaduspõhine"),[2]an!$H$39,
IF(AND(A3657=[2]an!$H$38,F3657=[2]an!$E$42),[2]an!$H$42,
IF(AND(A3657=[2]an!$I$38,F3657=[2]an!$E$40),[2]an!$I$40,IF(AND(A3657=[2]an!$I$38,F3657=[2]an!$E$41),[2]an!$I$41,IF(AND(A3657=[2]an!$I$38,F3657=[2]an!$E$39,H3657&gt;=[2]an!$M$37),[2]an!$I$39,
IF(AND(A3657=[2]an!$I$38,F3657=[2]an!$E$39,H3657&lt;[2]an!$M$37,S3657="kahepoolne vajaduspõhine",U3657=""),[2]an!$M$40,
IF(AND(A3657=[2]an!$I$38,F3657=[2]an!$E$39,H3657&lt;[2]an!$M$37,S3657="kahepoolne vajaduspõhine",U3657&lt;&gt;""),[2]an!$I$39,
IF(AND(A3657=[2]an!$I$38,F3657=[2]an!$E$39,H3657&lt;[2]an!$M$37,S3657&lt;&gt;"kahepoolne vajaduspõhine"),[2]an!$I$39,
IF(AND(A3657=[2]an!$I$38,F3657=[2]an!$E$42),[2]an!$I$42,
IF(AND(A3657=[2]an!$J$38,F3657=[2]an!$E$40),[2]an!$J$40,IF(AND(A3657=[2]an!$J$38,F3657=[2]an!$E$41),[2]an!$J$41,IF(AND(A3657=[2]an!$J$38,F3657=[2]an!$E$39,H3657&gt;=[2]an!$M$37),[2]an!$J$39,
IF(AND(A3657=[2]an!$J$38,F3657=[2]an!$E$39,H3657&lt;[2]an!$M$37,S3657="kahepoolne vajaduspõhine",U3657=""),[2]an!$M$40,
IF(AND(A3657=[2]an!$J$38,F3657=[2]an!$E$39,H3657&lt;[2]an!$M$37,S3657="kahepoolne vajaduspõhine",U3657&lt;&gt;""),[2]an!$J$39,
IF(AND(A3657=[2]an!$J$38,F3657=[2]an!$E$39,H3657&lt;[2]an!$M$37,S3657&lt;&gt;"kahepoolne vajaduspõhine"),[2]an!$J$39,
IF(AND(A3657=[2]an!$J$38,F3657=[2]an!$E$42),[2]an!$J$42,""))))))))))))))))))))))))))))</f>
        <v/>
      </c>
      <c r="Y3657" s="17" t="str">
        <f>IFERROR(IF(F3657="Tugigrupp",0,
IF(AND(F3657="Peretoe teenus",H3657&gt;=[2]an!$M$37,RANK(D3657,$D3657:$D3657)+COUNTIFS($D$2:D3657,D3657,$F$2:F3657,F3657)-1&gt;1),"",
IF(AND(F3657="Peretoe teenus",H3657&gt;=[2]an!$M$37,RANK(D3657,$D3657:$D3657)+COUNTIFS($D$2:D3657,D3657,$F$2:F3657,F3657)-1=1,MONTH(H3657)=MONTH(K3657)=TRUE,YEAR(H3657)=YEAR(K3657)=TRUE),((EOMONTH(H3657,0)-H3657+1)*X3657)/DAY(EOMONTH(H3657,0)),
IF(AND(F3657="Peretoe teenus",H3657&gt;=[2]an!$M$37,RANK(D3657,$D3657:$D3657)+COUNTIFS($D$2:D3657,D3657,$F$2:F3657,F3657)-1=1),X3657,
IF(AND(F3657="Peretoe teenus",H3657&lt;[2]an!$M$37,S3657&lt;&gt;"kahepoolne vajaduspõhine",RANK(D3657,$D3657:$D3657)+COUNTIFS($D$2:D3657,D3657,$F$2:F3657,F3657)-1=1),X3657,
IF(AND(F3657="Peretoe teenus",H3657&lt;[2]an!$M$37,S3657&lt;&gt;"kahepoolne vajaduspõhine",RANK(D3657,$D3657:$D3657)+COUNTIFS($D$2:D3657,D3657,$F$2:F3657,F3657)-1&gt;1),"",
IF(AND(F3657="Peretoe teenus",H3657&lt;[2]an!$M$37,S3657="kahepoolne vajaduspõhine",U3657="",RANK(D3657,$D3657:$D3657)+COUNTIFS($D$2:D3657,D3657,$F$2:F3657,F3657)-1=1),X3657,
IF(AND(F3657="Peretoe teenus",H3657&lt;[2]an!$M$37,S3657="kahepoolne vajaduspõhine",U3657="",RANK(D3657,$D3657:$D3657)+COUNTIFS($D$2:D3657,D3657,$F$2:F3657,F3657)-1&gt;1),"",
IF(AND(F3657="Peretoe teenus",H3657&lt;[2]an!$M$37,S3657="kahepoolne vajaduspõhine",U3657&lt;[2]an!$M$37,RANK(D3657,$D3657:$D3657)+COUNTIFS($D$2:D3657,D3657,$F$2:F3657,F3657)-1=1),X3657,
IF(AND(F3657="Peretoe teenus",H3657&lt;[2]an!$M$37,S3657="kahepoolne vajaduspõhine",U3657&lt;[2]an!$M$37,RANK(D3657,$D3657:$D3657)+COUNTIFS($D$2:D3657,D3657,$F$2:F3657,F3657)-1&gt;1),"",
IF(AND(F3657="Peretoe teenus",H3657&lt;[2]an!$M$37,S3657="kahepoolne vajaduspõhine",U3657&gt;=[2]an!$M$37,U3657&lt;=[2]an!$M$38,RANK(D3657,$D3657:$D3657)+COUNTIFS($D$2:D3657,D3657,$F$2:F3657,F3657)-1=1),
((EOMONTH(U3657,0)-U3657+1)*X3657)/DAY(EOMONTH(U3657,0))+(DAY(U3657)-1)*100/DAY(EOMONTH(U3657,0)),
IF(AND(F3657="Peretoe teenus",H3657&lt;[2]an!$M$37,S3657="kahepoolne vajaduspõhine",U3657&gt;=[2]an!$M$37,U3657&lt;=[2]an!$M$38,RANK(D3657,$D3657:$D3657)+COUNTIFS($D$2:D3657,D3657,$F$2:F3657,F3657)-1&gt;1),"",
IF(AND(F3657="Peretoe teenus",H3657&lt;[2]an!$M$37,S3657="kahepoolne vajaduspõhine",U3657&gt;[2]an!$M$38,RANK(D3657,$D3657:$D3657)+COUNTIFS($D$2:D3657,D3657,$F$2:F3657,F3657)-1=1),X3657,
IF(AND(F3657="Peretoe teenus",H3657&lt;[2]an!$M$37,S3657="kahepoolne vajaduspõhine",U3657&gt;[2]an!$M$38,RANK(D3657,$D3657:$D3657)+COUNTIFS($D$2:D3657,D3657,$F$2:F3657,F3657)-1&gt;1),"",X3657*W3657)))))))))))))),"")</f>
        <v/>
      </c>
      <c r="Z3657" s="18" t="str">
        <f t="shared" si="172"/>
        <v/>
      </c>
      <c r="AA3657" s="19" t="str">
        <f>IFERROR(VLOOKUP(E3657,[2]an!$A$3:$B$81,2,FALSE),"")</f>
        <v/>
      </c>
      <c r="AB3657" s="19" t="str">
        <f>IFERROR(VLOOKUP(AA3657,[2]an!$C$2:$D$16,2,FALSE),"")</f>
        <v/>
      </c>
      <c r="AC3657" s="20"/>
      <c r="AD3657" s="21" t="str">
        <f>IF(A3657=[2]an!$F$36,VLOOKUP([2]an!$F$36,[2]an!$F$36:$H$36,3,FALSE),IF(A3657=[2]an!$F$35,VLOOKUP([2]an!$F$35,[2]an!$F$35:$H$35,3,FALSE),IF(A3657=[2]an!$F$33,VLOOKUP([2]an!$F$33,[2]an!$F$33:$H$33,3,FALSE),IF(A3657=[2]an!$F$31,VLOOKUP([2]an!$F$31,[2]an!$F$31:$H$31,3,FALSE),""))))</f>
        <v/>
      </c>
    </row>
    <row r="3658" spans="6:30" x14ac:dyDescent="0.2">
      <c r="F3658" s="10"/>
      <c r="G3658" s="8" t="str">
        <f t="shared" si="173"/>
        <v/>
      </c>
      <c r="H3658" s="13"/>
      <c r="K3658" s="13"/>
      <c r="L3658" s="10"/>
      <c r="M3658" s="10"/>
      <c r="S3658" s="8" t="str">
        <f>IFERROR(VLOOKUP(D3658,[1]peretoe_teenus!$A$2:$L$2000,5,FALSE),"")</f>
        <v/>
      </c>
      <c r="U3658" s="13"/>
      <c r="V3658" s="15" t="str" cm="1">
        <f t="array" ref="V3658">IFERROR(IF(AND(F3658="Tugigrupp",RANK(K3658,$K3658:$K3658)+COUNTIFS($K$2:K3658,K3658,$L$2:L3658,L3658,$M$2:M3658,M3658,$I$2:I3658,I3658,$G$2:G3658,G3658,$F$2:F3658,F3658)-1=1),SUMPRODUCT(($F$2:$F$4154=F3658)*($G$2:$G$4154=G3658)*($K$2:$K$4154=K3658)*($I$2:$I$4154=I3658)*($L$2:$L$4154=L3658)*($M$2:$M$4154=M3658)),""),"")</f>
        <v/>
      </c>
      <c r="W3658" s="15" t="str">
        <f t="shared" si="171"/>
        <v/>
      </c>
      <c r="X3658" s="16" t="str">
        <f>IF(AND(A3658=[2]an!$G$38,F3658=[2]an!$E$40),[2]an!$G$40,IF(AND(A3658=[2]an!$G$38,F3658=[2]an!$E$41),[2]an!$G$41,IF(AND(A3658=[2]an!$G$38,F3658=[2]an!$E$39,H3658&gt;=[2]an!$M$37),[2]an!$G$39,
IF(AND(A3658=[2]an!$G$38,F3658=[2]an!$E$39,H3658&lt;[2]an!$M$37,S3658="kahepoolne vajaduspõhine",U3658=""),[2]an!$M$40,
IF(AND(A3658=[2]an!$G$38,F3658=[2]an!$E$39,H3658&lt;[2]an!$M$37,S3658="kahepoolne vajaduspõhine",U3658&lt;&gt;""),[2]an!$G$39,
IF(AND(A3658=[2]an!$G$38,F3658=[2]an!$E$39,H3658&lt;[2]an!$M$37,S3658&lt;&gt;"kahepoolne vajaduspõhine"),[2]an!$G$39,
IF(AND(A3658=[2]an!$G$38,F3658=[2]an!$E$42),[2]an!$G$42,
IF(AND(A3658=[2]an!$H$38,F3658=[2]an!$E$40),[2]an!$H$40,IF(AND(A3658=[2]an!$H$38,F3658=[2]an!$E$41),[2]an!$H$41,IF(AND(A3658=[2]an!$H$38,F3658=[2]an!$E$39,H3658&gt;=[2]an!$M$37),[2]an!$H$39,
IF(AND(A3658=[2]an!$H$38,F3658=[2]an!$E$39,H3658&lt;[2]an!$M$37,S3658="kahepoolne vajaduspõhine",U3658=""),[2]an!$M$40,
IF(AND(A3658=[2]an!$H$38,F3658=[2]an!$E$39,H3658&lt;[2]an!$M$37,S3658="kahepoolne vajaduspõhine",U3658&lt;&gt;""),[2]an!$H$39,
IF(AND(A3658=[2]an!$H$38,F3658=[2]an!$E$39,H3658&lt;[2]an!$M$37,S3658&lt;&gt;"kahepoolne vajaduspõhine"),[2]an!$H$39,
IF(AND(A3658=[2]an!$H$38,F3658=[2]an!$E$42),[2]an!$H$42,
IF(AND(A3658=[2]an!$I$38,F3658=[2]an!$E$40),[2]an!$I$40,IF(AND(A3658=[2]an!$I$38,F3658=[2]an!$E$41),[2]an!$I$41,IF(AND(A3658=[2]an!$I$38,F3658=[2]an!$E$39,H3658&gt;=[2]an!$M$37),[2]an!$I$39,
IF(AND(A3658=[2]an!$I$38,F3658=[2]an!$E$39,H3658&lt;[2]an!$M$37,S3658="kahepoolne vajaduspõhine",U3658=""),[2]an!$M$40,
IF(AND(A3658=[2]an!$I$38,F3658=[2]an!$E$39,H3658&lt;[2]an!$M$37,S3658="kahepoolne vajaduspõhine",U3658&lt;&gt;""),[2]an!$I$39,
IF(AND(A3658=[2]an!$I$38,F3658=[2]an!$E$39,H3658&lt;[2]an!$M$37,S3658&lt;&gt;"kahepoolne vajaduspõhine"),[2]an!$I$39,
IF(AND(A3658=[2]an!$I$38,F3658=[2]an!$E$42),[2]an!$I$42,
IF(AND(A3658=[2]an!$J$38,F3658=[2]an!$E$40),[2]an!$J$40,IF(AND(A3658=[2]an!$J$38,F3658=[2]an!$E$41),[2]an!$J$41,IF(AND(A3658=[2]an!$J$38,F3658=[2]an!$E$39,H3658&gt;=[2]an!$M$37),[2]an!$J$39,
IF(AND(A3658=[2]an!$J$38,F3658=[2]an!$E$39,H3658&lt;[2]an!$M$37,S3658="kahepoolne vajaduspõhine",U3658=""),[2]an!$M$40,
IF(AND(A3658=[2]an!$J$38,F3658=[2]an!$E$39,H3658&lt;[2]an!$M$37,S3658="kahepoolne vajaduspõhine",U3658&lt;&gt;""),[2]an!$J$39,
IF(AND(A3658=[2]an!$J$38,F3658=[2]an!$E$39,H3658&lt;[2]an!$M$37,S3658&lt;&gt;"kahepoolne vajaduspõhine"),[2]an!$J$39,
IF(AND(A3658=[2]an!$J$38,F3658=[2]an!$E$42),[2]an!$J$42,""))))))))))))))))))))))))))))</f>
        <v/>
      </c>
      <c r="Y3658" s="17" t="str">
        <f>IFERROR(IF(F3658="Tugigrupp",0,
IF(AND(F3658="Peretoe teenus",H3658&gt;=[2]an!$M$37,RANK(D3658,$D3658:$D3658)+COUNTIFS($D$2:D3658,D3658,$F$2:F3658,F3658)-1&gt;1),"",
IF(AND(F3658="Peretoe teenus",H3658&gt;=[2]an!$M$37,RANK(D3658,$D3658:$D3658)+COUNTIFS($D$2:D3658,D3658,$F$2:F3658,F3658)-1=1,MONTH(H3658)=MONTH(K3658)=TRUE,YEAR(H3658)=YEAR(K3658)=TRUE),((EOMONTH(H3658,0)-H3658+1)*X3658)/DAY(EOMONTH(H3658,0)),
IF(AND(F3658="Peretoe teenus",H3658&gt;=[2]an!$M$37,RANK(D3658,$D3658:$D3658)+COUNTIFS($D$2:D3658,D3658,$F$2:F3658,F3658)-1=1),X3658,
IF(AND(F3658="Peretoe teenus",H3658&lt;[2]an!$M$37,S3658&lt;&gt;"kahepoolne vajaduspõhine",RANK(D3658,$D3658:$D3658)+COUNTIFS($D$2:D3658,D3658,$F$2:F3658,F3658)-1=1),X3658,
IF(AND(F3658="Peretoe teenus",H3658&lt;[2]an!$M$37,S3658&lt;&gt;"kahepoolne vajaduspõhine",RANK(D3658,$D3658:$D3658)+COUNTIFS($D$2:D3658,D3658,$F$2:F3658,F3658)-1&gt;1),"",
IF(AND(F3658="Peretoe teenus",H3658&lt;[2]an!$M$37,S3658="kahepoolne vajaduspõhine",U3658="",RANK(D3658,$D3658:$D3658)+COUNTIFS($D$2:D3658,D3658,$F$2:F3658,F3658)-1=1),X3658,
IF(AND(F3658="Peretoe teenus",H3658&lt;[2]an!$M$37,S3658="kahepoolne vajaduspõhine",U3658="",RANK(D3658,$D3658:$D3658)+COUNTIFS($D$2:D3658,D3658,$F$2:F3658,F3658)-1&gt;1),"",
IF(AND(F3658="Peretoe teenus",H3658&lt;[2]an!$M$37,S3658="kahepoolne vajaduspõhine",U3658&lt;[2]an!$M$37,RANK(D3658,$D3658:$D3658)+COUNTIFS($D$2:D3658,D3658,$F$2:F3658,F3658)-1=1),X3658,
IF(AND(F3658="Peretoe teenus",H3658&lt;[2]an!$M$37,S3658="kahepoolne vajaduspõhine",U3658&lt;[2]an!$M$37,RANK(D3658,$D3658:$D3658)+COUNTIFS($D$2:D3658,D3658,$F$2:F3658,F3658)-1&gt;1),"",
IF(AND(F3658="Peretoe teenus",H3658&lt;[2]an!$M$37,S3658="kahepoolne vajaduspõhine",U3658&gt;=[2]an!$M$37,U3658&lt;=[2]an!$M$38,RANK(D3658,$D3658:$D3658)+COUNTIFS($D$2:D3658,D3658,$F$2:F3658,F3658)-1=1),
((EOMONTH(U3658,0)-U3658+1)*X3658)/DAY(EOMONTH(U3658,0))+(DAY(U3658)-1)*100/DAY(EOMONTH(U3658,0)),
IF(AND(F3658="Peretoe teenus",H3658&lt;[2]an!$M$37,S3658="kahepoolne vajaduspõhine",U3658&gt;=[2]an!$M$37,U3658&lt;=[2]an!$M$38,RANK(D3658,$D3658:$D3658)+COUNTIFS($D$2:D3658,D3658,$F$2:F3658,F3658)-1&gt;1),"",
IF(AND(F3658="Peretoe teenus",H3658&lt;[2]an!$M$37,S3658="kahepoolne vajaduspõhine",U3658&gt;[2]an!$M$38,RANK(D3658,$D3658:$D3658)+COUNTIFS($D$2:D3658,D3658,$F$2:F3658,F3658)-1=1),X3658,
IF(AND(F3658="Peretoe teenus",H3658&lt;[2]an!$M$37,S3658="kahepoolne vajaduspõhine",U3658&gt;[2]an!$M$38,RANK(D3658,$D3658:$D3658)+COUNTIFS($D$2:D3658,D3658,$F$2:F3658,F3658)-1&gt;1),"",X3658*W3658)))))))))))))),"")</f>
        <v/>
      </c>
      <c r="Z3658" s="18" t="str">
        <f t="shared" si="172"/>
        <v/>
      </c>
      <c r="AA3658" s="19" t="str">
        <f>IFERROR(VLOOKUP(E3658,[2]an!$A$3:$B$81,2,FALSE),"")</f>
        <v/>
      </c>
      <c r="AB3658" s="19" t="str">
        <f>IFERROR(VLOOKUP(AA3658,[2]an!$C$2:$D$16,2,FALSE),"")</f>
        <v/>
      </c>
      <c r="AC3658" s="20"/>
      <c r="AD3658" s="21" t="str">
        <f>IF(A3658=[2]an!$F$36,VLOOKUP([2]an!$F$36,[2]an!$F$36:$H$36,3,FALSE),IF(A3658=[2]an!$F$35,VLOOKUP([2]an!$F$35,[2]an!$F$35:$H$35,3,FALSE),IF(A3658=[2]an!$F$33,VLOOKUP([2]an!$F$33,[2]an!$F$33:$H$33,3,FALSE),IF(A3658=[2]an!$F$31,VLOOKUP([2]an!$F$31,[2]an!$F$31:$H$31,3,FALSE),""))))</f>
        <v/>
      </c>
    </row>
    <row r="3659" spans="6:30" x14ac:dyDescent="0.2">
      <c r="F3659" s="10"/>
      <c r="G3659" s="8" t="str">
        <f t="shared" si="173"/>
        <v/>
      </c>
      <c r="H3659" s="13"/>
      <c r="K3659" s="13"/>
      <c r="L3659" s="10"/>
      <c r="M3659" s="10"/>
      <c r="S3659" s="8" t="str">
        <f>IFERROR(VLOOKUP(D3659,[1]peretoe_teenus!$A$2:$L$2000,5,FALSE),"")</f>
        <v/>
      </c>
      <c r="U3659" s="13"/>
      <c r="V3659" s="15" t="str" cm="1">
        <f t="array" ref="V3659">IFERROR(IF(AND(F3659="Tugigrupp",RANK(K3659,$K3659:$K3659)+COUNTIFS($K$2:K3659,K3659,$L$2:L3659,L3659,$M$2:M3659,M3659,$I$2:I3659,I3659,$G$2:G3659,G3659,$F$2:F3659,F3659)-1=1),SUMPRODUCT(($F$2:$F$4154=F3659)*($G$2:$G$4154=G3659)*($K$2:$K$4154=K3659)*($I$2:$I$4154=I3659)*($L$2:$L$4154=L3659)*($M$2:$M$4154=M3659)),""),"")</f>
        <v/>
      </c>
      <c r="W3659" s="15" t="str">
        <f t="shared" si="171"/>
        <v/>
      </c>
      <c r="X3659" s="16" t="str">
        <f>IF(AND(A3659=[2]an!$G$38,F3659=[2]an!$E$40),[2]an!$G$40,IF(AND(A3659=[2]an!$G$38,F3659=[2]an!$E$41),[2]an!$G$41,IF(AND(A3659=[2]an!$G$38,F3659=[2]an!$E$39,H3659&gt;=[2]an!$M$37),[2]an!$G$39,
IF(AND(A3659=[2]an!$G$38,F3659=[2]an!$E$39,H3659&lt;[2]an!$M$37,S3659="kahepoolne vajaduspõhine",U3659=""),[2]an!$M$40,
IF(AND(A3659=[2]an!$G$38,F3659=[2]an!$E$39,H3659&lt;[2]an!$M$37,S3659="kahepoolne vajaduspõhine",U3659&lt;&gt;""),[2]an!$G$39,
IF(AND(A3659=[2]an!$G$38,F3659=[2]an!$E$39,H3659&lt;[2]an!$M$37,S3659&lt;&gt;"kahepoolne vajaduspõhine"),[2]an!$G$39,
IF(AND(A3659=[2]an!$G$38,F3659=[2]an!$E$42),[2]an!$G$42,
IF(AND(A3659=[2]an!$H$38,F3659=[2]an!$E$40),[2]an!$H$40,IF(AND(A3659=[2]an!$H$38,F3659=[2]an!$E$41),[2]an!$H$41,IF(AND(A3659=[2]an!$H$38,F3659=[2]an!$E$39,H3659&gt;=[2]an!$M$37),[2]an!$H$39,
IF(AND(A3659=[2]an!$H$38,F3659=[2]an!$E$39,H3659&lt;[2]an!$M$37,S3659="kahepoolne vajaduspõhine",U3659=""),[2]an!$M$40,
IF(AND(A3659=[2]an!$H$38,F3659=[2]an!$E$39,H3659&lt;[2]an!$M$37,S3659="kahepoolne vajaduspõhine",U3659&lt;&gt;""),[2]an!$H$39,
IF(AND(A3659=[2]an!$H$38,F3659=[2]an!$E$39,H3659&lt;[2]an!$M$37,S3659&lt;&gt;"kahepoolne vajaduspõhine"),[2]an!$H$39,
IF(AND(A3659=[2]an!$H$38,F3659=[2]an!$E$42),[2]an!$H$42,
IF(AND(A3659=[2]an!$I$38,F3659=[2]an!$E$40),[2]an!$I$40,IF(AND(A3659=[2]an!$I$38,F3659=[2]an!$E$41),[2]an!$I$41,IF(AND(A3659=[2]an!$I$38,F3659=[2]an!$E$39,H3659&gt;=[2]an!$M$37),[2]an!$I$39,
IF(AND(A3659=[2]an!$I$38,F3659=[2]an!$E$39,H3659&lt;[2]an!$M$37,S3659="kahepoolne vajaduspõhine",U3659=""),[2]an!$M$40,
IF(AND(A3659=[2]an!$I$38,F3659=[2]an!$E$39,H3659&lt;[2]an!$M$37,S3659="kahepoolne vajaduspõhine",U3659&lt;&gt;""),[2]an!$I$39,
IF(AND(A3659=[2]an!$I$38,F3659=[2]an!$E$39,H3659&lt;[2]an!$M$37,S3659&lt;&gt;"kahepoolne vajaduspõhine"),[2]an!$I$39,
IF(AND(A3659=[2]an!$I$38,F3659=[2]an!$E$42),[2]an!$I$42,
IF(AND(A3659=[2]an!$J$38,F3659=[2]an!$E$40),[2]an!$J$40,IF(AND(A3659=[2]an!$J$38,F3659=[2]an!$E$41),[2]an!$J$41,IF(AND(A3659=[2]an!$J$38,F3659=[2]an!$E$39,H3659&gt;=[2]an!$M$37),[2]an!$J$39,
IF(AND(A3659=[2]an!$J$38,F3659=[2]an!$E$39,H3659&lt;[2]an!$M$37,S3659="kahepoolne vajaduspõhine",U3659=""),[2]an!$M$40,
IF(AND(A3659=[2]an!$J$38,F3659=[2]an!$E$39,H3659&lt;[2]an!$M$37,S3659="kahepoolne vajaduspõhine",U3659&lt;&gt;""),[2]an!$J$39,
IF(AND(A3659=[2]an!$J$38,F3659=[2]an!$E$39,H3659&lt;[2]an!$M$37,S3659&lt;&gt;"kahepoolne vajaduspõhine"),[2]an!$J$39,
IF(AND(A3659=[2]an!$J$38,F3659=[2]an!$E$42),[2]an!$J$42,""))))))))))))))))))))))))))))</f>
        <v/>
      </c>
      <c r="Y3659" s="17" t="str">
        <f>IFERROR(IF(F3659="Tugigrupp",0,
IF(AND(F3659="Peretoe teenus",H3659&gt;=[2]an!$M$37,RANK(D3659,$D3659:$D3659)+COUNTIFS($D$2:D3659,D3659,$F$2:F3659,F3659)-1&gt;1),"",
IF(AND(F3659="Peretoe teenus",H3659&gt;=[2]an!$M$37,RANK(D3659,$D3659:$D3659)+COUNTIFS($D$2:D3659,D3659,$F$2:F3659,F3659)-1=1,MONTH(H3659)=MONTH(K3659)=TRUE,YEAR(H3659)=YEAR(K3659)=TRUE),((EOMONTH(H3659,0)-H3659+1)*X3659)/DAY(EOMONTH(H3659,0)),
IF(AND(F3659="Peretoe teenus",H3659&gt;=[2]an!$M$37,RANK(D3659,$D3659:$D3659)+COUNTIFS($D$2:D3659,D3659,$F$2:F3659,F3659)-1=1),X3659,
IF(AND(F3659="Peretoe teenus",H3659&lt;[2]an!$M$37,S3659&lt;&gt;"kahepoolne vajaduspõhine",RANK(D3659,$D3659:$D3659)+COUNTIFS($D$2:D3659,D3659,$F$2:F3659,F3659)-1=1),X3659,
IF(AND(F3659="Peretoe teenus",H3659&lt;[2]an!$M$37,S3659&lt;&gt;"kahepoolne vajaduspõhine",RANK(D3659,$D3659:$D3659)+COUNTIFS($D$2:D3659,D3659,$F$2:F3659,F3659)-1&gt;1),"",
IF(AND(F3659="Peretoe teenus",H3659&lt;[2]an!$M$37,S3659="kahepoolne vajaduspõhine",U3659="",RANK(D3659,$D3659:$D3659)+COUNTIFS($D$2:D3659,D3659,$F$2:F3659,F3659)-1=1),X3659,
IF(AND(F3659="Peretoe teenus",H3659&lt;[2]an!$M$37,S3659="kahepoolne vajaduspõhine",U3659="",RANK(D3659,$D3659:$D3659)+COUNTIFS($D$2:D3659,D3659,$F$2:F3659,F3659)-1&gt;1),"",
IF(AND(F3659="Peretoe teenus",H3659&lt;[2]an!$M$37,S3659="kahepoolne vajaduspõhine",U3659&lt;[2]an!$M$37,RANK(D3659,$D3659:$D3659)+COUNTIFS($D$2:D3659,D3659,$F$2:F3659,F3659)-1=1),X3659,
IF(AND(F3659="Peretoe teenus",H3659&lt;[2]an!$M$37,S3659="kahepoolne vajaduspõhine",U3659&lt;[2]an!$M$37,RANK(D3659,$D3659:$D3659)+COUNTIFS($D$2:D3659,D3659,$F$2:F3659,F3659)-1&gt;1),"",
IF(AND(F3659="Peretoe teenus",H3659&lt;[2]an!$M$37,S3659="kahepoolne vajaduspõhine",U3659&gt;=[2]an!$M$37,U3659&lt;=[2]an!$M$38,RANK(D3659,$D3659:$D3659)+COUNTIFS($D$2:D3659,D3659,$F$2:F3659,F3659)-1=1),
((EOMONTH(U3659,0)-U3659+1)*X3659)/DAY(EOMONTH(U3659,0))+(DAY(U3659)-1)*100/DAY(EOMONTH(U3659,0)),
IF(AND(F3659="Peretoe teenus",H3659&lt;[2]an!$M$37,S3659="kahepoolne vajaduspõhine",U3659&gt;=[2]an!$M$37,U3659&lt;=[2]an!$M$38,RANK(D3659,$D3659:$D3659)+COUNTIFS($D$2:D3659,D3659,$F$2:F3659,F3659)-1&gt;1),"",
IF(AND(F3659="Peretoe teenus",H3659&lt;[2]an!$M$37,S3659="kahepoolne vajaduspõhine",U3659&gt;[2]an!$M$38,RANK(D3659,$D3659:$D3659)+COUNTIFS($D$2:D3659,D3659,$F$2:F3659,F3659)-1=1),X3659,
IF(AND(F3659="Peretoe teenus",H3659&lt;[2]an!$M$37,S3659="kahepoolne vajaduspõhine",U3659&gt;[2]an!$M$38,RANK(D3659,$D3659:$D3659)+COUNTIFS($D$2:D3659,D3659,$F$2:F3659,F3659)-1&gt;1),"",X3659*W3659)))))))))))))),"")</f>
        <v/>
      </c>
      <c r="Z3659" s="18" t="str">
        <f t="shared" si="172"/>
        <v/>
      </c>
      <c r="AA3659" s="19" t="str">
        <f>IFERROR(VLOOKUP(E3659,[2]an!$A$3:$B$81,2,FALSE),"")</f>
        <v/>
      </c>
      <c r="AB3659" s="19" t="str">
        <f>IFERROR(VLOOKUP(AA3659,[2]an!$C$2:$D$16,2,FALSE),"")</f>
        <v/>
      </c>
      <c r="AC3659" s="20"/>
      <c r="AD3659" s="21" t="str">
        <f>IF(A3659=[2]an!$F$36,VLOOKUP([2]an!$F$36,[2]an!$F$36:$H$36,3,FALSE),IF(A3659=[2]an!$F$35,VLOOKUP([2]an!$F$35,[2]an!$F$35:$H$35,3,FALSE),IF(A3659=[2]an!$F$33,VLOOKUP([2]an!$F$33,[2]an!$F$33:$H$33,3,FALSE),IF(A3659=[2]an!$F$31,VLOOKUP([2]an!$F$31,[2]an!$F$31:$H$31,3,FALSE),""))))</f>
        <v/>
      </c>
    </row>
    <row r="3660" spans="6:30" x14ac:dyDescent="0.2">
      <c r="F3660" s="10"/>
      <c r="G3660" s="8" t="str">
        <f t="shared" si="173"/>
        <v/>
      </c>
      <c r="H3660" s="13"/>
      <c r="K3660" s="13"/>
      <c r="L3660" s="10"/>
      <c r="M3660" s="10"/>
      <c r="S3660" s="8" t="str">
        <f>IFERROR(VLOOKUP(D3660,[1]peretoe_teenus!$A$2:$L$2000,5,FALSE),"")</f>
        <v/>
      </c>
      <c r="U3660" s="13"/>
      <c r="V3660" s="15" t="str" cm="1">
        <f t="array" ref="V3660">IFERROR(IF(AND(F3660="Tugigrupp",RANK(K3660,$K3660:$K3660)+COUNTIFS($K$2:K3660,K3660,$L$2:L3660,L3660,$M$2:M3660,M3660,$I$2:I3660,I3660,$G$2:G3660,G3660,$F$2:F3660,F3660)-1=1),SUMPRODUCT(($F$2:$F$4154=F3660)*($G$2:$G$4154=G3660)*($K$2:$K$4154=K3660)*($I$2:$I$4154=I3660)*($L$2:$L$4154=L3660)*($M$2:$M$4154=M3660)),""),"")</f>
        <v/>
      </c>
      <c r="W3660" s="15" t="str">
        <f t="shared" si="171"/>
        <v/>
      </c>
      <c r="X3660" s="16" t="str">
        <f>IF(AND(A3660=[2]an!$G$38,F3660=[2]an!$E$40),[2]an!$G$40,IF(AND(A3660=[2]an!$G$38,F3660=[2]an!$E$41),[2]an!$G$41,IF(AND(A3660=[2]an!$G$38,F3660=[2]an!$E$39,H3660&gt;=[2]an!$M$37),[2]an!$G$39,
IF(AND(A3660=[2]an!$G$38,F3660=[2]an!$E$39,H3660&lt;[2]an!$M$37,S3660="kahepoolne vajaduspõhine",U3660=""),[2]an!$M$40,
IF(AND(A3660=[2]an!$G$38,F3660=[2]an!$E$39,H3660&lt;[2]an!$M$37,S3660="kahepoolne vajaduspõhine",U3660&lt;&gt;""),[2]an!$G$39,
IF(AND(A3660=[2]an!$G$38,F3660=[2]an!$E$39,H3660&lt;[2]an!$M$37,S3660&lt;&gt;"kahepoolne vajaduspõhine"),[2]an!$G$39,
IF(AND(A3660=[2]an!$G$38,F3660=[2]an!$E$42),[2]an!$G$42,
IF(AND(A3660=[2]an!$H$38,F3660=[2]an!$E$40),[2]an!$H$40,IF(AND(A3660=[2]an!$H$38,F3660=[2]an!$E$41),[2]an!$H$41,IF(AND(A3660=[2]an!$H$38,F3660=[2]an!$E$39,H3660&gt;=[2]an!$M$37),[2]an!$H$39,
IF(AND(A3660=[2]an!$H$38,F3660=[2]an!$E$39,H3660&lt;[2]an!$M$37,S3660="kahepoolne vajaduspõhine",U3660=""),[2]an!$M$40,
IF(AND(A3660=[2]an!$H$38,F3660=[2]an!$E$39,H3660&lt;[2]an!$M$37,S3660="kahepoolne vajaduspõhine",U3660&lt;&gt;""),[2]an!$H$39,
IF(AND(A3660=[2]an!$H$38,F3660=[2]an!$E$39,H3660&lt;[2]an!$M$37,S3660&lt;&gt;"kahepoolne vajaduspõhine"),[2]an!$H$39,
IF(AND(A3660=[2]an!$H$38,F3660=[2]an!$E$42),[2]an!$H$42,
IF(AND(A3660=[2]an!$I$38,F3660=[2]an!$E$40),[2]an!$I$40,IF(AND(A3660=[2]an!$I$38,F3660=[2]an!$E$41),[2]an!$I$41,IF(AND(A3660=[2]an!$I$38,F3660=[2]an!$E$39,H3660&gt;=[2]an!$M$37),[2]an!$I$39,
IF(AND(A3660=[2]an!$I$38,F3660=[2]an!$E$39,H3660&lt;[2]an!$M$37,S3660="kahepoolne vajaduspõhine",U3660=""),[2]an!$M$40,
IF(AND(A3660=[2]an!$I$38,F3660=[2]an!$E$39,H3660&lt;[2]an!$M$37,S3660="kahepoolne vajaduspõhine",U3660&lt;&gt;""),[2]an!$I$39,
IF(AND(A3660=[2]an!$I$38,F3660=[2]an!$E$39,H3660&lt;[2]an!$M$37,S3660&lt;&gt;"kahepoolne vajaduspõhine"),[2]an!$I$39,
IF(AND(A3660=[2]an!$I$38,F3660=[2]an!$E$42),[2]an!$I$42,
IF(AND(A3660=[2]an!$J$38,F3660=[2]an!$E$40),[2]an!$J$40,IF(AND(A3660=[2]an!$J$38,F3660=[2]an!$E$41),[2]an!$J$41,IF(AND(A3660=[2]an!$J$38,F3660=[2]an!$E$39,H3660&gt;=[2]an!$M$37),[2]an!$J$39,
IF(AND(A3660=[2]an!$J$38,F3660=[2]an!$E$39,H3660&lt;[2]an!$M$37,S3660="kahepoolne vajaduspõhine",U3660=""),[2]an!$M$40,
IF(AND(A3660=[2]an!$J$38,F3660=[2]an!$E$39,H3660&lt;[2]an!$M$37,S3660="kahepoolne vajaduspõhine",U3660&lt;&gt;""),[2]an!$J$39,
IF(AND(A3660=[2]an!$J$38,F3660=[2]an!$E$39,H3660&lt;[2]an!$M$37,S3660&lt;&gt;"kahepoolne vajaduspõhine"),[2]an!$J$39,
IF(AND(A3660=[2]an!$J$38,F3660=[2]an!$E$42),[2]an!$J$42,""))))))))))))))))))))))))))))</f>
        <v/>
      </c>
      <c r="Y3660" s="17" t="str">
        <f>IFERROR(IF(F3660="Tugigrupp",0,
IF(AND(F3660="Peretoe teenus",H3660&gt;=[2]an!$M$37,RANK(D3660,$D3660:$D3660)+COUNTIFS($D$2:D3660,D3660,$F$2:F3660,F3660)-1&gt;1),"",
IF(AND(F3660="Peretoe teenus",H3660&gt;=[2]an!$M$37,RANK(D3660,$D3660:$D3660)+COUNTIFS($D$2:D3660,D3660,$F$2:F3660,F3660)-1=1,MONTH(H3660)=MONTH(K3660)=TRUE,YEAR(H3660)=YEAR(K3660)=TRUE),((EOMONTH(H3660,0)-H3660+1)*X3660)/DAY(EOMONTH(H3660,0)),
IF(AND(F3660="Peretoe teenus",H3660&gt;=[2]an!$M$37,RANK(D3660,$D3660:$D3660)+COUNTIFS($D$2:D3660,D3660,$F$2:F3660,F3660)-1=1),X3660,
IF(AND(F3660="Peretoe teenus",H3660&lt;[2]an!$M$37,S3660&lt;&gt;"kahepoolne vajaduspõhine",RANK(D3660,$D3660:$D3660)+COUNTIFS($D$2:D3660,D3660,$F$2:F3660,F3660)-1=1),X3660,
IF(AND(F3660="Peretoe teenus",H3660&lt;[2]an!$M$37,S3660&lt;&gt;"kahepoolne vajaduspõhine",RANK(D3660,$D3660:$D3660)+COUNTIFS($D$2:D3660,D3660,$F$2:F3660,F3660)-1&gt;1),"",
IF(AND(F3660="Peretoe teenus",H3660&lt;[2]an!$M$37,S3660="kahepoolne vajaduspõhine",U3660="",RANK(D3660,$D3660:$D3660)+COUNTIFS($D$2:D3660,D3660,$F$2:F3660,F3660)-1=1),X3660,
IF(AND(F3660="Peretoe teenus",H3660&lt;[2]an!$M$37,S3660="kahepoolne vajaduspõhine",U3660="",RANK(D3660,$D3660:$D3660)+COUNTIFS($D$2:D3660,D3660,$F$2:F3660,F3660)-1&gt;1),"",
IF(AND(F3660="Peretoe teenus",H3660&lt;[2]an!$M$37,S3660="kahepoolne vajaduspõhine",U3660&lt;[2]an!$M$37,RANK(D3660,$D3660:$D3660)+COUNTIFS($D$2:D3660,D3660,$F$2:F3660,F3660)-1=1),X3660,
IF(AND(F3660="Peretoe teenus",H3660&lt;[2]an!$M$37,S3660="kahepoolne vajaduspõhine",U3660&lt;[2]an!$M$37,RANK(D3660,$D3660:$D3660)+COUNTIFS($D$2:D3660,D3660,$F$2:F3660,F3660)-1&gt;1),"",
IF(AND(F3660="Peretoe teenus",H3660&lt;[2]an!$M$37,S3660="kahepoolne vajaduspõhine",U3660&gt;=[2]an!$M$37,U3660&lt;=[2]an!$M$38,RANK(D3660,$D3660:$D3660)+COUNTIFS($D$2:D3660,D3660,$F$2:F3660,F3660)-1=1),
((EOMONTH(U3660,0)-U3660+1)*X3660)/DAY(EOMONTH(U3660,0))+(DAY(U3660)-1)*100/DAY(EOMONTH(U3660,0)),
IF(AND(F3660="Peretoe teenus",H3660&lt;[2]an!$M$37,S3660="kahepoolne vajaduspõhine",U3660&gt;=[2]an!$M$37,U3660&lt;=[2]an!$M$38,RANK(D3660,$D3660:$D3660)+COUNTIFS($D$2:D3660,D3660,$F$2:F3660,F3660)-1&gt;1),"",
IF(AND(F3660="Peretoe teenus",H3660&lt;[2]an!$M$37,S3660="kahepoolne vajaduspõhine",U3660&gt;[2]an!$M$38,RANK(D3660,$D3660:$D3660)+COUNTIFS($D$2:D3660,D3660,$F$2:F3660,F3660)-1=1),X3660,
IF(AND(F3660="Peretoe teenus",H3660&lt;[2]an!$M$37,S3660="kahepoolne vajaduspõhine",U3660&gt;[2]an!$M$38,RANK(D3660,$D3660:$D3660)+COUNTIFS($D$2:D3660,D3660,$F$2:F3660,F3660)-1&gt;1),"",X3660*W3660)))))))))))))),"")</f>
        <v/>
      </c>
      <c r="Z3660" s="18" t="str">
        <f t="shared" si="172"/>
        <v/>
      </c>
      <c r="AA3660" s="19" t="str">
        <f>IFERROR(VLOOKUP(E3660,[2]an!$A$3:$B$81,2,FALSE),"")</f>
        <v/>
      </c>
      <c r="AB3660" s="19" t="str">
        <f>IFERROR(VLOOKUP(AA3660,[2]an!$C$2:$D$16,2,FALSE),"")</f>
        <v/>
      </c>
      <c r="AC3660" s="20"/>
      <c r="AD3660" s="21" t="str">
        <f>IF(A3660=[2]an!$F$36,VLOOKUP([2]an!$F$36,[2]an!$F$36:$H$36,3,FALSE),IF(A3660=[2]an!$F$35,VLOOKUP([2]an!$F$35,[2]an!$F$35:$H$35,3,FALSE),IF(A3660=[2]an!$F$33,VLOOKUP([2]an!$F$33,[2]an!$F$33:$H$33,3,FALSE),IF(A3660=[2]an!$F$31,VLOOKUP([2]an!$F$31,[2]an!$F$31:$H$31,3,FALSE),""))))</f>
        <v/>
      </c>
    </row>
    <row r="3661" spans="6:30" x14ac:dyDescent="0.2">
      <c r="F3661" s="10"/>
      <c r="G3661" s="8" t="str">
        <f t="shared" si="173"/>
        <v/>
      </c>
      <c r="H3661" s="13"/>
      <c r="K3661" s="13"/>
      <c r="L3661" s="10"/>
      <c r="M3661" s="10"/>
      <c r="S3661" s="8" t="str">
        <f>IFERROR(VLOOKUP(D3661,[1]peretoe_teenus!$A$2:$L$2000,5,FALSE),"")</f>
        <v/>
      </c>
      <c r="U3661" s="13"/>
      <c r="V3661" s="15" t="str" cm="1">
        <f t="array" ref="V3661">IFERROR(IF(AND(F3661="Tugigrupp",RANK(K3661,$K3661:$K3661)+COUNTIFS($K$2:K3661,K3661,$L$2:L3661,L3661,$M$2:M3661,M3661,$I$2:I3661,I3661,$G$2:G3661,G3661,$F$2:F3661,F3661)-1=1),SUMPRODUCT(($F$2:$F$4154=F3661)*($G$2:$G$4154=G3661)*($K$2:$K$4154=K3661)*($I$2:$I$4154=I3661)*($L$2:$L$4154=L3661)*($M$2:$M$4154=M3661)),""),"")</f>
        <v/>
      </c>
      <c r="W3661" s="15" t="str">
        <f t="shared" si="171"/>
        <v/>
      </c>
      <c r="X3661" s="16" t="str">
        <f>IF(AND(A3661=[2]an!$G$38,F3661=[2]an!$E$40),[2]an!$G$40,IF(AND(A3661=[2]an!$G$38,F3661=[2]an!$E$41),[2]an!$G$41,IF(AND(A3661=[2]an!$G$38,F3661=[2]an!$E$39,H3661&gt;=[2]an!$M$37),[2]an!$G$39,
IF(AND(A3661=[2]an!$G$38,F3661=[2]an!$E$39,H3661&lt;[2]an!$M$37,S3661="kahepoolne vajaduspõhine",U3661=""),[2]an!$M$40,
IF(AND(A3661=[2]an!$G$38,F3661=[2]an!$E$39,H3661&lt;[2]an!$M$37,S3661="kahepoolne vajaduspõhine",U3661&lt;&gt;""),[2]an!$G$39,
IF(AND(A3661=[2]an!$G$38,F3661=[2]an!$E$39,H3661&lt;[2]an!$M$37,S3661&lt;&gt;"kahepoolne vajaduspõhine"),[2]an!$G$39,
IF(AND(A3661=[2]an!$G$38,F3661=[2]an!$E$42),[2]an!$G$42,
IF(AND(A3661=[2]an!$H$38,F3661=[2]an!$E$40),[2]an!$H$40,IF(AND(A3661=[2]an!$H$38,F3661=[2]an!$E$41),[2]an!$H$41,IF(AND(A3661=[2]an!$H$38,F3661=[2]an!$E$39,H3661&gt;=[2]an!$M$37),[2]an!$H$39,
IF(AND(A3661=[2]an!$H$38,F3661=[2]an!$E$39,H3661&lt;[2]an!$M$37,S3661="kahepoolne vajaduspõhine",U3661=""),[2]an!$M$40,
IF(AND(A3661=[2]an!$H$38,F3661=[2]an!$E$39,H3661&lt;[2]an!$M$37,S3661="kahepoolne vajaduspõhine",U3661&lt;&gt;""),[2]an!$H$39,
IF(AND(A3661=[2]an!$H$38,F3661=[2]an!$E$39,H3661&lt;[2]an!$M$37,S3661&lt;&gt;"kahepoolne vajaduspõhine"),[2]an!$H$39,
IF(AND(A3661=[2]an!$H$38,F3661=[2]an!$E$42),[2]an!$H$42,
IF(AND(A3661=[2]an!$I$38,F3661=[2]an!$E$40),[2]an!$I$40,IF(AND(A3661=[2]an!$I$38,F3661=[2]an!$E$41),[2]an!$I$41,IF(AND(A3661=[2]an!$I$38,F3661=[2]an!$E$39,H3661&gt;=[2]an!$M$37),[2]an!$I$39,
IF(AND(A3661=[2]an!$I$38,F3661=[2]an!$E$39,H3661&lt;[2]an!$M$37,S3661="kahepoolne vajaduspõhine",U3661=""),[2]an!$M$40,
IF(AND(A3661=[2]an!$I$38,F3661=[2]an!$E$39,H3661&lt;[2]an!$M$37,S3661="kahepoolne vajaduspõhine",U3661&lt;&gt;""),[2]an!$I$39,
IF(AND(A3661=[2]an!$I$38,F3661=[2]an!$E$39,H3661&lt;[2]an!$M$37,S3661&lt;&gt;"kahepoolne vajaduspõhine"),[2]an!$I$39,
IF(AND(A3661=[2]an!$I$38,F3661=[2]an!$E$42),[2]an!$I$42,
IF(AND(A3661=[2]an!$J$38,F3661=[2]an!$E$40),[2]an!$J$40,IF(AND(A3661=[2]an!$J$38,F3661=[2]an!$E$41),[2]an!$J$41,IF(AND(A3661=[2]an!$J$38,F3661=[2]an!$E$39,H3661&gt;=[2]an!$M$37),[2]an!$J$39,
IF(AND(A3661=[2]an!$J$38,F3661=[2]an!$E$39,H3661&lt;[2]an!$M$37,S3661="kahepoolne vajaduspõhine",U3661=""),[2]an!$M$40,
IF(AND(A3661=[2]an!$J$38,F3661=[2]an!$E$39,H3661&lt;[2]an!$M$37,S3661="kahepoolne vajaduspõhine",U3661&lt;&gt;""),[2]an!$J$39,
IF(AND(A3661=[2]an!$J$38,F3661=[2]an!$E$39,H3661&lt;[2]an!$M$37,S3661&lt;&gt;"kahepoolne vajaduspõhine"),[2]an!$J$39,
IF(AND(A3661=[2]an!$J$38,F3661=[2]an!$E$42),[2]an!$J$42,""))))))))))))))))))))))))))))</f>
        <v/>
      </c>
      <c r="Y3661" s="17" t="str">
        <f>IFERROR(IF(F3661="Tugigrupp",0,
IF(AND(F3661="Peretoe teenus",H3661&gt;=[2]an!$M$37,RANK(D3661,$D3661:$D3661)+COUNTIFS($D$2:D3661,D3661,$F$2:F3661,F3661)-1&gt;1),"",
IF(AND(F3661="Peretoe teenus",H3661&gt;=[2]an!$M$37,RANK(D3661,$D3661:$D3661)+COUNTIFS($D$2:D3661,D3661,$F$2:F3661,F3661)-1=1,MONTH(H3661)=MONTH(K3661)=TRUE,YEAR(H3661)=YEAR(K3661)=TRUE),((EOMONTH(H3661,0)-H3661+1)*X3661)/DAY(EOMONTH(H3661,0)),
IF(AND(F3661="Peretoe teenus",H3661&gt;=[2]an!$M$37,RANK(D3661,$D3661:$D3661)+COUNTIFS($D$2:D3661,D3661,$F$2:F3661,F3661)-1=1),X3661,
IF(AND(F3661="Peretoe teenus",H3661&lt;[2]an!$M$37,S3661&lt;&gt;"kahepoolne vajaduspõhine",RANK(D3661,$D3661:$D3661)+COUNTIFS($D$2:D3661,D3661,$F$2:F3661,F3661)-1=1),X3661,
IF(AND(F3661="Peretoe teenus",H3661&lt;[2]an!$M$37,S3661&lt;&gt;"kahepoolne vajaduspõhine",RANK(D3661,$D3661:$D3661)+COUNTIFS($D$2:D3661,D3661,$F$2:F3661,F3661)-1&gt;1),"",
IF(AND(F3661="Peretoe teenus",H3661&lt;[2]an!$M$37,S3661="kahepoolne vajaduspõhine",U3661="",RANK(D3661,$D3661:$D3661)+COUNTIFS($D$2:D3661,D3661,$F$2:F3661,F3661)-1=1),X3661,
IF(AND(F3661="Peretoe teenus",H3661&lt;[2]an!$M$37,S3661="kahepoolne vajaduspõhine",U3661="",RANK(D3661,$D3661:$D3661)+COUNTIFS($D$2:D3661,D3661,$F$2:F3661,F3661)-1&gt;1),"",
IF(AND(F3661="Peretoe teenus",H3661&lt;[2]an!$M$37,S3661="kahepoolne vajaduspõhine",U3661&lt;[2]an!$M$37,RANK(D3661,$D3661:$D3661)+COUNTIFS($D$2:D3661,D3661,$F$2:F3661,F3661)-1=1),X3661,
IF(AND(F3661="Peretoe teenus",H3661&lt;[2]an!$M$37,S3661="kahepoolne vajaduspõhine",U3661&lt;[2]an!$M$37,RANK(D3661,$D3661:$D3661)+COUNTIFS($D$2:D3661,D3661,$F$2:F3661,F3661)-1&gt;1),"",
IF(AND(F3661="Peretoe teenus",H3661&lt;[2]an!$M$37,S3661="kahepoolne vajaduspõhine",U3661&gt;=[2]an!$M$37,U3661&lt;=[2]an!$M$38,RANK(D3661,$D3661:$D3661)+COUNTIFS($D$2:D3661,D3661,$F$2:F3661,F3661)-1=1),
((EOMONTH(U3661,0)-U3661+1)*X3661)/DAY(EOMONTH(U3661,0))+(DAY(U3661)-1)*100/DAY(EOMONTH(U3661,0)),
IF(AND(F3661="Peretoe teenus",H3661&lt;[2]an!$M$37,S3661="kahepoolne vajaduspõhine",U3661&gt;=[2]an!$M$37,U3661&lt;=[2]an!$M$38,RANK(D3661,$D3661:$D3661)+COUNTIFS($D$2:D3661,D3661,$F$2:F3661,F3661)-1&gt;1),"",
IF(AND(F3661="Peretoe teenus",H3661&lt;[2]an!$M$37,S3661="kahepoolne vajaduspõhine",U3661&gt;[2]an!$M$38,RANK(D3661,$D3661:$D3661)+COUNTIFS($D$2:D3661,D3661,$F$2:F3661,F3661)-1=1),X3661,
IF(AND(F3661="Peretoe teenus",H3661&lt;[2]an!$M$37,S3661="kahepoolne vajaduspõhine",U3661&gt;[2]an!$M$38,RANK(D3661,$D3661:$D3661)+COUNTIFS($D$2:D3661,D3661,$F$2:F3661,F3661)-1&gt;1),"",X3661*W3661)))))))))))))),"")</f>
        <v/>
      </c>
      <c r="Z3661" s="18" t="str">
        <f t="shared" si="172"/>
        <v/>
      </c>
      <c r="AA3661" s="19" t="str">
        <f>IFERROR(VLOOKUP(E3661,[2]an!$A$3:$B$81,2,FALSE),"")</f>
        <v/>
      </c>
      <c r="AB3661" s="19" t="str">
        <f>IFERROR(VLOOKUP(AA3661,[2]an!$C$2:$D$16,2,FALSE),"")</f>
        <v/>
      </c>
      <c r="AC3661" s="20"/>
      <c r="AD3661" s="21" t="str">
        <f>IF(A3661=[2]an!$F$36,VLOOKUP([2]an!$F$36,[2]an!$F$36:$H$36,3,FALSE),IF(A3661=[2]an!$F$35,VLOOKUP([2]an!$F$35,[2]an!$F$35:$H$35,3,FALSE),IF(A3661=[2]an!$F$33,VLOOKUP([2]an!$F$33,[2]an!$F$33:$H$33,3,FALSE),IF(A3661=[2]an!$F$31,VLOOKUP([2]an!$F$31,[2]an!$F$31:$H$31,3,FALSE),""))))</f>
        <v/>
      </c>
    </row>
    <row r="3662" spans="6:30" x14ac:dyDescent="0.2">
      <c r="F3662" s="10"/>
      <c r="G3662" s="8" t="str">
        <f t="shared" si="173"/>
        <v/>
      </c>
      <c r="H3662" s="13"/>
      <c r="K3662" s="13"/>
      <c r="L3662" s="10"/>
      <c r="M3662" s="10"/>
      <c r="S3662" s="8" t="str">
        <f>IFERROR(VLOOKUP(D3662,[1]peretoe_teenus!$A$2:$L$2000,5,FALSE),"")</f>
        <v/>
      </c>
      <c r="U3662" s="13"/>
      <c r="V3662" s="15" t="str" cm="1">
        <f t="array" ref="V3662">IFERROR(IF(AND(F3662="Tugigrupp",RANK(K3662,$K3662:$K3662)+COUNTIFS($K$2:K3662,K3662,$L$2:L3662,L3662,$M$2:M3662,M3662,$I$2:I3662,I3662,$G$2:G3662,G3662,$F$2:F3662,F3662)-1=1),SUMPRODUCT(($F$2:$F$4154=F3662)*($G$2:$G$4154=G3662)*($K$2:$K$4154=K3662)*($I$2:$I$4154=I3662)*($L$2:$L$4154=L3662)*($M$2:$M$4154=M3662)),""),"")</f>
        <v/>
      </c>
      <c r="W3662" s="15" t="str">
        <f t="shared" si="171"/>
        <v/>
      </c>
      <c r="X3662" s="16" t="str">
        <f>IF(AND(A3662=[2]an!$G$38,F3662=[2]an!$E$40),[2]an!$G$40,IF(AND(A3662=[2]an!$G$38,F3662=[2]an!$E$41),[2]an!$G$41,IF(AND(A3662=[2]an!$G$38,F3662=[2]an!$E$39,H3662&gt;=[2]an!$M$37),[2]an!$G$39,
IF(AND(A3662=[2]an!$G$38,F3662=[2]an!$E$39,H3662&lt;[2]an!$M$37,S3662="kahepoolne vajaduspõhine",U3662=""),[2]an!$M$40,
IF(AND(A3662=[2]an!$G$38,F3662=[2]an!$E$39,H3662&lt;[2]an!$M$37,S3662="kahepoolne vajaduspõhine",U3662&lt;&gt;""),[2]an!$G$39,
IF(AND(A3662=[2]an!$G$38,F3662=[2]an!$E$39,H3662&lt;[2]an!$M$37,S3662&lt;&gt;"kahepoolne vajaduspõhine"),[2]an!$G$39,
IF(AND(A3662=[2]an!$G$38,F3662=[2]an!$E$42),[2]an!$G$42,
IF(AND(A3662=[2]an!$H$38,F3662=[2]an!$E$40),[2]an!$H$40,IF(AND(A3662=[2]an!$H$38,F3662=[2]an!$E$41),[2]an!$H$41,IF(AND(A3662=[2]an!$H$38,F3662=[2]an!$E$39,H3662&gt;=[2]an!$M$37),[2]an!$H$39,
IF(AND(A3662=[2]an!$H$38,F3662=[2]an!$E$39,H3662&lt;[2]an!$M$37,S3662="kahepoolne vajaduspõhine",U3662=""),[2]an!$M$40,
IF(AND(A3662=[2]an!$H$38,F3662=[2]an!$E$39,H3662&lt;[2]an!$M$37,S3662="kahepoolne vajaduspõhine",U3662&lt;&gt;""),[2]an!$H$39,
IF(AND(A3662=[2]an!$H$38,F3662=[2]an!$E$39,H3662&lt;[2]an!$M$37,S3662&lt;&gt;"kahepoolne vajaduspõhine"),[2]an!$H$39,
IF(AND(A3662=[2]an!$H$38,F3662=[2]an!$E$42),[2]an!$H$42,
IF(AND(A3662=[2]an!$I$38,F3662=[2]an!$E$40),[2]an!$I$40,IF(AND(A3662=[2]an!$I$38,F3662=[2]an!$E$41),[2]an!$I$41,IF(AND(A3662=[2]an!$I$38,F3662=[2]an!$E$39,H3662&gt;=[2]an!$M$37),[2]an!$I$39,
IF(AND(A3662=[2]an!$I$38,F3662=[2]an!$E$39,H3662&lt;[2]an!$M$37,S3662="kahepoolne vajaduspõhine",U3662=""),[2]an!$M$40,
IF(AND(A3662=[2]an!$I$38,F3662=[2]an!$E$39,H3662&lt;[2]an!$M$37,S3662="kahepoolne vajaduspõhine",U3662&lt;&gt;""),[2]an!$I$39,
IF(AND(A3662=[2]an!$I$38,F3662=[2]an!$E$39,H3662&lt;[2]an!$M$37,S3662&lt;&gt;"kahepoolne vajaduspõhine"),[2]an!$I$39,
IF(AND(A3662=[2]an!$I$38,F3662=[2]an!$E$42),[2]an!$I$42,
IF(AND(A3662=[2]an!$J$38,F3662=[2]an!$E$40),[2]an!$J$40,IF(AND(A3662=[2]an!$J$38,F3662=[2]an!$E$41),[2]an!$J$41,IF(AND(A3662=[2]an!$J$38,F3662=[2]an!$E$39,H3662&gt;=[2]an!$M$37),[2]an!$J$39,
IF(AND(A3662=[2]an!$J$38,F3662=[2]an!$E$39,H3662&lt;[2]an!$M$37,S3662="kahepoolne vajaduspõhine",U3662=""),[2]an!$M$40,
IF(AND(A3662=[2]an!$J$38,F3662=[2]an!$E$39,H3662&lt;[2]an!$M$37,S3662="kahepoolne vajaduspõhine",U3662&lt;&gt;""),[2]an!$J$39,
IF(AND(A3662=[2]an!$J$38,F3662=[2]an!$E$39,H3662&lt;[2]an!$M$37,S3662&lt;&gt;"kahepoolne vajaduspõhine"),[2]an!$J$39,
IF(AND(A3662=[2]an!$J$38,F3662=[2]an!$E$42),[2]an!$J$42,""))))))))))))))))))))))))))))</f>
        <v/>
      </c>
      <c r="Y3662" s="17" t="str">
        <f>IFERROR(IF(F3662="Tugigrupp",0,
IF(AND(F3662="Peretoe teenus",H3662&gt;=[2]an!$M$37,RANK(D3662,$D3662:$D3662)+COUNTIFS($D$2:D3662,D3662,$F$2:F3662,F3662)-1&gt;1),"",
IF(AND(F3662="Peretoe teenus",H3662&gt;=[2]an!$M$37,RANK(D3662,$D3662:$D3662)+COUNTIFS($D$2:D3662,D3662,$F$2:F3662,F3662)-1=1,MONTH(H3662)=MONTH(K3662)=TRUE,YEAR(H3662)=YEAR(K3662)=TRUE),((EOMONTH(H3662,0)-H3662+1)*X3662)/DAY(EOMONTH(H3662,0)),
IF(AND(F3662="Peretoe teenus",H3662&gt;=[2]an!$M$37,RANK(D3662,$D3662:$D3662)+COUNTIFS($D$2:D3662,D3662,$F$2:F3662,F3662)-1=1),X3662,
IF(AND(F3662="Peretoe teenus",H3662&lt;[2]an!$M$37,S3662&lt;&gt;"kahepoolne vajaduspõhine",RANK(D3662,$D3662:$D3662)+COUNTIFS($D$2:D3662,D3662,$F$2:F3662,F3662)-1=1),X3662,
IF(AND(F3662="Peretoe teenus",H3662&lt;[2]an!$M$37,S3662&lt;&gt;"kahepoolne vajaduspõhine",RANK(D3662,$D3662:$D3662)+COUNTIFS($D$2:D3662,D3662,$F$2:F3662,F3662)-1&gt;1),"",
IF(AND(F3662="Peretoe teenus",H3662&lt;[2]an!$M$37,S3662="kahepoolne vajaduspõhine",U3662="",RANK(D3662,$D3662:$D3662)+COUNTIFS($D$2:D3662,D3662,$F$2:F3662,F3662)-1=1),X3662,
IF(AND(F3662="Peretoe teenus",H3662&lt;[2]an!$M$37,S3662="kahepoolne vajaduspõhine",U3662="",RANK(D3662,$D3662:$D3662)+COUNTIFS($D$2:D3662,D3662,$F$2:F3662,F3662)-1&gt;1),"",
IF(AND(F3662="Peretoe teenus",H3662&lt;[2]an!$M$37,S3662="kahepoolne vajaduspõhine",U3662&lt;[2]an!$M$37,RANK(D3662,$D3662:$D3662)+COUNTIFS($D$2:D3662,D3662,$F$2:F3662,F3662)-1=1),X3662,
IF(AND(F3662="Peretoe teenus",H3662&lt;[2]an!$M$37,S3662="kahepoolne vajaduspõhine",U3662&lt;[2]an!$M$37,RANK(D3662,$D3662:$D3662)+COUNTIFS($D$2:D3662,D3662,$F$2:F3662,F3662)-1&gt;1),"",
IF(AND(F3662="Peretoe teenus",H3662&lt;[2]an!$M$37,S3662="kahepoolne vajaduspõhine",U3662&gt;=[2]an!$M$37,U3662&lt;=[2]an!$M$38,RANK(D3662,$D3662:$D3662)+COUNTIFS($D$2:D3662,D3662,$F$2:F3662,F3662)-1=1),
((EOMONTH(U3662,0)-U3662+1)*X3662)/DAY(EOMONTH(U3662,0))+(DAY(U3662)-1)*100/DAY(EOMONTH(U3662,0)),
IF(AND(F3662="Peretoe teenus",H3662&lt;[2]an!$M$37,S3662="kahepoolne vajaduspõhine",U3662&gt;=[2]an!$M$37,U3662&lt;=[2]an!$M$38,RANK(D3662,$D3662:$D3662)+COUNTIFS($D$2:D3662,D3662,$F$2:F3662,F3662)-1&gt;1),"",
IF(AND(F3662="Peretoe teenus",H3662&lt;[2]an!$M$37,S3662="kahepoolne vajaduspõhine",U3662&gt;[2]an!$M$38,RANK(D3662,$D3662:$D3662)+COUNTIFS($D$2:D3662,D3662,$F$2:F3662,F3662)-1=1),X3662,
IF(AND(F3662="Peretoe teenus",H3662&lt;[2]an!$M$37,S3662="kahepoolne vajaduspõhine",U3662&gt;[2]an!$M$38,RANK(D3662,$D3662:$D3662)+COUNTIFS($D$2:D3662,D3662,$F$2:F3662,F3662)-1&gt;1),"",X3662*W3662)))))))))))))),"")</f>
        <v/>
      </c>
      <c r="Z3662" s="18" t="str">
        <f t="shared" si="172"/>
        <v/>
      </c>
      <c r="AA3662" s="19" t="str">
        <f>IFERROR(VLOOKUP(E3662,[2]an!$A$3:$B$81,2,FALSE),"")</f>
        <v/>
      </c>
      <c r="AB3662" s="19" t="str">
        <f>IFERROR(VLOOKUP(AA3662,[2]an!$C$2:$D$16,2,FALSE),"")</f>
        <v/>
      </c>
      <c r="AC3662" s="20"/>
      <c r="AD3662" s="21" t="str">
        <f>IF(A3662=[2]an!$F$36,VLOOKUP([2]an!$F$36,[2]an!$F$36:$H$36,3,FALSE),IF(A3662=[2]an!$F$35,VLOOKUP([2]an!$F$35,[2]an!$F$35:$H$35,3,FALSE),IF(A3662=[2]an!$F$33,VLOOKUP([2]an!$F$33,[2]an!$F$33:$H$33,3,FALSE),IF(A3662=[2]an!$F$31,VLOOKUP([2]an!$F$31,[2]an!$F$31:$H$31,3,FALSE),""))))</f>
        <v/>
      </c>
    </row>
    <row r="3663" spans="6:30" x14ac:dyDescent="0.2">
      <c r="F3663" s="10"/>
      <c r="G3663" s="8" t="str">
        <f t="shared" si="173"/>
        <v/>
      </c>
      <c r="H3663" s="13"/>
      <c r="K3663" s="13"/>
      <c r="L3663" s="10"/>
      <c r="M3663" s="10"/>
      <c r="S3663" s="8" t="str">
        <f>IFERROR(VLOOKUP(D3663,[1]peretoe_teenus!$A$2:$L$2000,5,FALSE),"")</f>
        <v/>
      </c>
      <c r="U3663" s="13"/>
      <c r="V3663" s="15" t="str" cm="1">
        <f t="array" ref="V3663">IFERROR(IF(AND(F3663="Tugigrupp",RANK(K3663,$K3663:$K3663)+COUNTIFS($K$2:K3663,K3663,$L$2:L3663,L3663,$M$2:M3663,M3663,$I$2:I3663,I3663,$G$2:G3663,G3663,$F$2:F3663,F3663)-1=1),SUMPRODUCT(($F$2:$F$4154=F3663)*($G$2:$G$4154=G3663)*($K$2:$K$4154=K3663)*($I$2:$I$4154=I3663)*($L$2:$L$4154=L3663)*($M$2:$M$4154=M3663)),""),"")</f>
        <v/>
      </c>
      <c r="W3663" s="15" t="str">
        <f t="shared" si="171"/>
        <v/>
      </c>
      <c r="X3663" s="16" t="str">
        <f>IF(AND(A3663=[2]an!$G$38,F3663=[2]an!$E$40),[2]an!$G$40,IF(AND(A3663=[2]an!$G$38,F3663=[2]an!$E$41),[2]an!$G$41,IF(AND(A3663=[2]an!$G$38,F3663=[2]an!$E$39,H3663&gt;=[2]an!$M$37),[2]an!$G$39,
IF(AND(A3663=[2]an!$G$38,F3663=[2]an!$E$39,H3663&lt;[2]an!$M$37,S3663="kahepoolne vajaduspõhine",U3663=""),[2]an!$M$40,
IF(AND(A3663=[2]an!$G$38,F3663=[2]an!$E$39,H3663&lt;[2]an!$M$37,S3663="kahepoolne vajaduspõhine",U3663&lt;&gt;""),[2]an!$G$39,
IF(AND(A3663=[2]an!$G$38,F3663=[2]an!$E$39,H3663&lt;[2]an!$M$37,S3663&lt;&gt;"kahepoolne vajaduspõhine"),[2]an!$G$39,
IF(AND(A3663=[2]an!$G$38,F3663=[2]an!$E$42),[2]an!$G$42,
IF(AND(A3663=[2]an!$H$38,F3663=[2]an!$E$40),[2]an!$H$40,IF(AND(A3663=[2]an!$H$38,F3663=[2]an!$E$41),[2]an!$H$41,IF(AND(A3663=[2]an!$H$38,F3663=[2]an!$E$39,H3663&gt;=[2]an!$M$37),[2]an!$H$39,
IF(AND(A3663=[2]an!$H$38,F3663=[2]an!$E$39,H3663&lt;[2]an!$M$37,S3663="kahepoolne vajaduspõhine",U3663=""),[2]an!$M$40,
IF(AND(A3663=[2]an!$H$38,F3663=[2]an!$E$39,H3663&lt;[2]an!$M$37,S3663="kahepoolne vajaduspõhine",U3663&lt;&gt;""),[2]an!$H$39,
IF(AND(A3663=[2]an!$H$38,F3663=[2]an!$E$39,H3663&lt;[2]an!$M$37,S3663&lt;&gt;"kahepoolne vajaduspõhine"),[2]an!$H$39,
IF(AND(A3663=[2]an!$H$38,F3663=[2]an!$E$42),[2]an!$H$42,
IF(AND(A3663=[2]an!$I$38,F3663=[2]an!$E$40),[2]an!$I$40,IF(AND(A3663=[2]an!$I$38,F3663=[2]an!$E$41),[2]an!$I$41,IF(AND(A3663=[2]an!$I$38,F3663=[2]an!$E$39,H3663&gt;=[2]an!$M$37),[2]an!$I$39,
IF(AND(A3663=[2]an!$I$38,F3663=[2]an!$E$39,H3663&lt;[2]an!$M$37,S3663="kahepoolne vajaduspõhine",U3663=""),[2]an!$M$40,
IF(AND(A3663=[2]an!$I$38,F3663=[2]an!$E$39,H3663&lt;[2]an!$M$37,S3663="kahepoolne vajaduspõhine",U3663&lt;&gt;""),[2]an!$I$39,
IF(AND(A3663=[2]an!$I$38,F3663=[2]an!$E$39,H3663&lt;[2]an!$M$37,S3663&lt;&gt;"kahepoolne vajaduspõhine"),[2]an!$I$39,
IF(AND(A3663=[2]an!$I$38,F3663=[2]an!$E$42),[2]an!$I$42,
IF(AND(A3663=[2]an!$J$38,F3663=[2]an!$E$40),[2]an!$J$40,IF(AND(A3663=[2]an!$J$38,F3663=[2]an!$E$41),[2]an!$J$41,IF(AND(A3663=[2]an!$J$38,F3663=[2]an!$E$39,H3663&gt;=[2]an!$M$37),[2]an!$J$39,
IF(AND(A3663=[2]an!$J$38,F3663=[2]an!$E$39,H3663&lt;[2]an!$M$37,S3663="kahepoolne vajaduspõhine",U3663=""),[2]an!$M$40,
IF(AND(A3663=[2]an!$J$38,F3663=[2]an!$E$39,H3663&lt;[2]an!$M$37,S3663="kahepoolne vajaduspõhine",U3663&lt;&gt;""),[2]an!$J$39,
IF(AND(A3663=[2]an!$J$38,F3663=[2]an!$E$39,H3663&lt;[2]an!$M$37,S3663&lt;&gt;"kahepoolne vajaduspõhine"),[2]an!$J$39,
IF(AND(A3663=[2]an!$J$38,F3663=[2]an!$E$42),[2]an!$J$42,""))))))))))))))))))))))))))))</f>
        <v/>
      </c>
      <c r="Y3663" s="17" t="str">
        <f>IFERROR(IF(F3663="Tugigrupp",0,
IF(AND(F3663="Peretoe teenus",H3663&gt;=[2]an!$M$37,RANK(D3663,$D3663:$D3663)+COUNTIFS($D$2:D3663,D3663,$F$2:F3663,F3663)-1&gt;1),"",
IF(AND(F3663="Peretoe teenus",H3663&gt;=[2]an!$M$37,RANK(D3663,$D3663:$D3663)+COUNTIFS($D$2:D3663,D3663,$F$2:F3663,F3663)-1=1,MONTH(H3663)=MONTH(K3663)=TRUE,YEAR(H3663)=YEAR(K3663)=TRUE),((EOMONTH(H3663,0)-H3663+1)*X3663)/DAY(EOMONTH(H3663,0)),
IF(AND(F3663="Peretoe teenus",H3663&gt;=[2]an!$M$37,RANK(D3663,$D3663:$D3663)+COUNTIFS($D$2:D3663,D3663,$F$2:F3663,F3663)-1=1),X3663,
IF(AND(F3663="Peretoe teenus",H3663&lt;[2]an!$M$37,S3663&lt;&gt;"kahepoolne vajaduspõhine",RANK(D3663,$D3663:$D3663)+COUNTIFS($D$2:D3663,D3663,$F$2:F3663,F3663)-1=1),X3663,
IF(AND(F3663="Peretoe teenus",H3663&lt;[2]an!$M$37,S3663&lt;&gt;"kahepoolne vajaduspõhine",RANK(D3663,$D3663:$D3663)+COUNTIFS($D$2:D3663,D3663,$F$2:F3663,F3663)-1&gt;1),"",
IF(AND(F3663="Peretoe teenus",H3663&lt;[2]an!$M$37,S3663="kahepoolne vajaduspõhine",U3663="",RANK(D3663,$D3663:$D3663)+COUNTIFS($D$2:D3663,D3663,$F$2:F3663,F3663)-1=1),X3663,
IF(AND(F3663="Peretoe teenus",H3663&lt;[2]an!$M$37,S3663="kahepoolne vajaduspõhine",U3663="",RANK(D3663,$D3663:$D3663)+COUNTIFS($D$2:D3663,D3663,$F$2:F3663,F3663)-1&gt;1),"",
IF(AND(F3663="Peretoe teenus",H3663&lt;[2]an!$M$37,S3663="kahepoolne vajaduspõhine",U3663&lt;[2]an!$M$37,RANK(D3663,$D3663:$D3663)+COUNTIFS($D$2:D3663,D3663,$F$2:F3663,F3663)-1=1),X3663,
IF(AND(F3663="Peretoe teenus",H3663&lt;[2]an!$M$37,S3663="kahepoolne vajaduspõhine",U3663&lt;[2]an!$M$37,RANK(D3663,$D3663:$D3663)+COUNTIFS($D$2:D3663,D3663,$F$2:F3663,F3663)-1&gt;1),"",
IF(AND(F3663="Peretoe teenus",H3663&lt;[2]an!$M$37,S3663="kahepoolne vajaduspõhine",U3663&gt;=[2]an!$M$37,U3663&lt;=[2]an!$M$38,RANK(D3663,$D3663:$D3663)+COUNTIFS($D$2:D3663,D3663,$F$2:F3663,F3663)-1=1),
((EOMONTH(U3663,0)-U3663+1)*X3663)/DAY(EOMONTH(U3663,0))+(DAY(U3663)-1)*100/DAY(EOMONTH(U3663,0)),
IF(AND(F3663="Peretoe teenus",H3663&lt;[2]an!$M$37,S3663="kahepoolne vajaduspõhine",U3663&gt;=[2]an!$M$37,U3663&lt;=[2]an!$M$38,RANK(D3663,$D3663:$D3663)+COUNTIFS($D$2:D3663,D3663,$F$2:F3663,F3663)-1&gt;1),"",
IF(AND(F3663="Peretoe teenus",H3663&lt;[2]an!$M$37,S3663="kahepoolne vajaduspõhine",U3663&gt;[2]an!$M$38,RANK(D3663,$D3663:$D3663)+COUNTIFS($D$2:D3663,D3663,$F$2:F3663,F3663)-1=1),X3663,
IF(AND(F3663="Peretoe teenus",H3663&lt;[2]an!$M$37,S3663="kahepoolne vajaduspõhine",U3663&gt;[2]an!$M$38,RANK(D3663,$D3663:$D3663)+COUNTIFS($D$2:D3663,D3663,$F$2:F3663,F3663)-1&gt;1),"",X3663*W3663)))))))))))))),"")</f>
        <v/>
      </c>
      <c r="Z3663" s="18" t="str">
        <f t="shared" si="172"/>
        <v/>
      </c>
      <c r="AA3663" s="19" t="str">
        <f>IFERROR(VLOOKUP(E3663,[2]an!$A$3:$B$81,2,FALSE),"")</f>
        <v/>
      </c>
      <c r="AB3663" s="19" t="str">
        <f>IFERROR(VLOOKUP(AA3663,[2]an!$C$2:$D$16,2,FALSE),"")</f>
        <v/>
      </c>
      <c r="AC3663" s="20"/>
      <c r="AD3663" s="21" t="str">
        <f>IF(A3663=[2]an!$F$36,VLOOKUP([2]an!$F$36,[2]an!$F$36:$H$36,3,FALSE),IF(A3663=[2]an!$F$35,VLOOKUP([2]an!$F$35,[2]an!$F$35:$H$35,3,FALSE),IF(A3663=[2]an!$F$33,VLOOKUP([2]an!$F$33,[2]an!$F$33:$H$33,3,FALSE),IF(A3663=[2]an!$F$31,VLOOKUP([2]an!$F$31,[2]an!$F$31:$H$31,3,FALSE),""))))</f>
        <v/>
      </c>
    </row>
    <row r="3664" spans="6:30" x14ac:dyDescent="0.2">
      <c r="F3664" s="10"/>
      <c r="G3664" s="8" t="str">
        <f t="shared" si="173"/>
        <v/>
      </c>
      <c r="H3664" s="13"/>
      <c r="K3664" s="13"/>
      <c r="L3664" s="10"/>
      <c r="M3664" s="10"/>
      <c r="S3664" s="8" t="str">
        <f>IFERROR(VLOOKUP(D3664,[1]peretoe_teenus!$A$2:$L$2000,5,FALSE),"")</f>
        <v/>
      </c>
      <c r="U3664" s="13"/>
      <c r="V3664" s="15" t="str" cm="1">
        <f t="array" ref="V3664">IFERROR(IF(AND(F3664="Tugigrupp",RANK(K3664,$K3664:$K3664)+COUNTIFS($K$2:K3664,K3664,$L$2:L3664,L3664,$M$2:M3664,M3664,$I$2:I3664,I3664,$G$2:G3664,G3664,$F$2:F3664,F3664)-1=1),SUMPRODUCT(($F$2:$F$4154=F3664)*($G$2:$G$4154=G3664)*($K$2:$K$4154=K3664)*($I$2:$I$4154=I3664)*($L$2:$L$4154=L3664)*($M$2:$M$4154=M3664)),""),"")</f>
        <v/>
      </c>
      <c r="W3664" s="15" t="str">
        <f t="shared" si="171"/>
        <v/>
      </c>
      <c r="X3664" s="16" t="str">
        <f>IF(AND(A3664=[2]an!$G$38,F3664=[2]an!$E$40),[2]an!$G$40,IF(AND(A3664=[2]an!$G$38,F3664=[2]an!$E$41),[2]an!$G$41,IF(AND(A3664=[2]an!$G$38,F3664=[2]an!$E$39,H3664&gt;=[2]an!$M$37),[2]an!$G$39,
IF(AND(A3664=[2]an!$G$38,F3664=[2]an!$E$39,H3664&lt;[2]an!$M$37,S3664="kahepoolne vajaduspõhine",U3664=""),[2]an!$M$40,
IF(AND(A3664=[2]an!$G$38,F3664=[2]an!$E$39,H3664&lt;[2]an!$M$37,S3664="kahepoolne vajaduspõhine",U3664&lt;&gt;""),[2]an!$G$39,
IF(AND(A3664=[2]an!$G$38,F3664=[2]an!$E$39,H3664&lt;[2]an!$M$37,S3664&lt;&gt;"kahepoolne vajaduspõhine"),[2]an!$G$39,
IF(AND(A3664=[2]an!$G$38,F3664=[2]an!$E$42),[2]an!$G$42,
IF(AND(A3664=[2]an!$H$38,F3664=[2]an!$E$40),[2]an!$H$40,IF(AND(A3664=[2]an!$H$38,F3664=[2]an!$E$41),[2]an!$H$41,IF(AND(A3664=[2]an!$H$38,F3664=[2]an!$E$39,H3664&gt;=[2]an!$M$37),[2]an!$H$39,
IF(AND(A3664=[2]an!$H$38,F3664=[2]an!$E$39,H3664&lt;[2]an!$M$37,S3664="kahepoolne vajaduspõhine",U3664=""),[2]an!$M$40,
IF(AND(A3664=[2]an!$H$38,F3664=[2]an!$E$39,H3664&lt;[2]an!$M$37,S3664="kahepoolne vajaduspõhine",U3664&lt;&gt;""),[2]an!$H$39,
IF(AND(A3664=[2]an!$H$38,F3664=[2]an!$E$39,H3664&lt;[2]an!$M$37,S3664&lt;&gt;"kahepoolne vajaduspõhine"),[2]an!$H$39,
IF(AND(A3664=[2]an!$H$38,F3664=[2]an!$E$42),[2]an!$H$42,
IF(AND(A3664=[2]an!$I$38,F3664=[2]an!$E$40),[2]an!$I$40,IF(AND(A3664=[2]an!$I$38,F3664=[2]an!$E$41),[2]an!$I$41,IF(AND(A3664=[2]an!$I$38,F3664=[2]an!$E$39,H3664&gt;=[2]an!$M$37),[2]an!$I$39,
IF(AND(A3664=[2]an!$I$38,F3664=[2]an!$E$39,H3664&lt;[2]an!$M$37,S3664="kahepoolne vajaduspõhine",U3664=""),[2]an!$M$40,
IF(AND(A3664=[2]an!$I$38,F3664=[2]an!$E$39,H3664&lt;[2]an!$M$37,S3664="kahepoolne vajaduspõhine",U3664&lt;&gt;""),[2]an!$I$39,
IF(AND(A3664=[2]an!$I$38,F3664=[2]an!$E$39,H3664&lt;[2]an!$M$37,S3664&lt;&gt;"kahepoolne vajaduspõhine"),[2]an!$I$39,
IF(AND(A3664=[2]an!$I$38,F3664=[2]an!$E$42),[2]an!$I$42,
IF(AND(A3664=[2]an!$J$38,F3664=[2]an!$E$40),[2]an!$J$40,IF(AND(A3664=[2]an!$J$38,F3664=[2]an!$E$41),[2]an!$J$41,IF(AND(A3664=[2]an!$J$38,F3664=[2]an!$E$39,H3664&gt;=[2]an!$M$37),[2]an!$J$39,
IF(AND(A3664=[2]an!$J$38,F3664=[2]an!$E$39,H3664&lt;[2]an!$M$37,S3664="kahepoolne vajaduspõhine",U3664=""),[2]an!$M$40,
IF(AND(A3664=[2]an!$J$38,F3664=[2]an!$E$39,H3664&lt;[2]an!$M$37,S3664="kahepoolne vajaduspõhine",U3664&lt;&gt;""),[2]an!$J$39,
IF(AND(A3664=[2]an!$J$38,F3664=[2]an!$E$39,H3664&lt;[2]an!$M$37,S3664&lt;&gt;"kahepoolne vajaduspõhine"),[2]an!$J$39,
IF(AND(A3664=[2]an!$J$38,F3664=[2]an!$E$42),[2]an!$J$42,""))))))))))))))))))))))))))))</f>
        <v/>
      </c>
      <c r="Y3664" s="17" t="str">
        <f>IFERROR(IF(F3664="Tugigrupp",0,
IF(AND(F3664="Peretoe teenus",H3664&gt;=[2]an!$M$37,RANK(D3664,$D3664:$D3664)+COUNTIFS($D$2:D3664,D3664,$F$2:F3664,F3664)-1&gt;1),"",
IF(AND(F3664="Peretoe teenus",H3664&gt;=[2]an!$M$37,RANK(D3664,$D3664:$D3664)+COUNTIFS($D$2:D3664,D3664,$F$2:F3664,F3664)-1=1,MONTH(H3664)=MONTH(K3664)=TRUE,YEAR(H3664)=YEAR(K3664)=TRUE),((EOMONTH(H3664,0)-H3664+1)*X3664)/DAY(EOMONTH(H3664,0)),
IF(AND(F3664="Peretoe teenus",H3664&gt;=[2]an!$M$37,RANK(D3664,$D3664:$D3664)+COUNTIFS($D$2:D3664,D3664,$F$2:F3664,F3664)-1=1),X3664,
IF(AND(F3664="Peretoe teenus",H3664&lt;[2]an!$M$37,S3664&lt;&gt;"kahepoolne vajaduspõhine",RANK(D3664,$D3664:$D3664)+COUNTIFS($D$2:D3664,D3664,$F$2:F3664,F3664)-1=1),X3664,
IF(AND(F3664="Peretoe teenus",H3664&lt;[2]an!$M$37,S3664&lt;&gt;"kahepoolne vajaduspõhine",RANK(D3664,$D3664:$D3664)+COUNTIFS($D$2:D3664,D3664,$F$2:F3664,F3664)-1&gt;1),"",
IF(AND(F3664="Peretoe teenus",H3664&lt;[2]an!$M$37,S3664="kahepoolne vajaduspõhine",U3664="",RANK(D3664,$D3664:$D3664)+COUNTIFS($D$2:D3664,D3664,$F$2:F3664,F3664)-1=1),X3664,
IF(AND(F3664="Peretoe teenus",H3664&lt;[2]an!$M$37,S3664="kahepoolne vajaduspõhine",U3664="",RANK(D3664,$D3664:$D3664)+COUNTIFS($D$2:D3664,D3664,$F$2:F3664,F3664)-1&gt;1),"",
IF(AND(F3664="Peretoe teenus",H3664&lt;[2]an!$M$37,S3664="kahepoolne vajaduspõhine",U3664&lt;[2]an!$M$37,RANK(D3664,$D3664:$D3664)+COUNTIFS($D$2:D3664,D3664,$F$2:F3664,F3664)-1=1),X3664,
IF(AND(F3664="Peretoe teenus",H3664&lt;[2]an!$M$37,S3664="kahepoolne vajaduspõhine",U3664&lt;[2]an!$M$37,RANK(D3664,$D3664:$D3664)+COUNTIFS($D$2:D3664,D3664,$F$2:F3664,F3664)-1&gt;1),"",
IF(AND(F3664="Peretoe teenus",H3664&lt;[2]an!$M$37,S3664="kahepoolne vajaduspõhine",U3664&gt;=[2]an!$M$37,U3664&lt;=[2]an!$M$38,RANK(D3664,$D3664:$D3664)+COUNTIFS($D$2:D3664,D3664,$F$2:F3664,F3664)-1=1),
((EOMONTH(U3664,0)-U3664+1)*X3664)/DAY(EOMONTH(U3664,0))+(DAY(U3664)-1)*100/DAY(EOMONTH(U3664,0)),
IF(AND(F3664="Peretoe teenus",H3664&lt;[2]an!$M$37,S3664="kahepoolne vajaduspõhine",U3664&gt;=[2]an!$M$37,U3664&lt;=[2]an!$M$38,RANK(D3664,$D3664:$D3664)+COUNTIFS($D$2:D3664,D3664,$F$2:F3664,F3664)-1&gt;1),"",
IF(AND(F3664="Peretoe teenus",H3664&lt;[2]an!$M$37,S3664="kahepoolne vajaduspõhine",U3664&gt;[2]an!$M$38,RANK(D3664,$D3664:$D3664)+COUNTIFS($D$2:D3664,D3664,$F$2:F3664,F3664)-1=1),X3664,
IF(AND(F3664="Peretoe teenus",H3664&lt;[2]an!$M$37,S3664="kahepoolne vajaduspõhine",U3664&gt;[2]an!$M$38,RANK(D3664,$D3664:$D3664)+COUNTIFS($D$2:D3664,D3664,$F$2:F3664,F3664)-1&gt;1),"",X3664*W3664)))))))))))))),"")</f>
        <v/>
      </c>
      <c r="Z3664" s="18" t="str">
        <f t="shared" si="172"/>
        <v/>
      </c>
      <c r="AA3664" s="19" t="str">
        <f>IFERROR(VLOOKUP(E3664,[2]an!$A$3:$B$81,2,FALSE),"")</f>
        <v/>
      </c>
      <c r="AB3664" s="19" t="str">
        <f>IFERROR(VLOOKUP(AA3664,[2]an!$C$2:$D$16,2,FALSE),"")</f>
        <v/>
      </c>
      <c r="AC3664" s="20"/>
      <c r="AD3664" s="21" t="str">
        <f>IF(A3664=[2]an!$F$36,VLOOKUP([2]an!$F$36,[2]an!$F$36:$H$36,3,FALSE),IF(A3664=[2]an!$F$35,VLOOKUP([2]an!$F$35,[2]an!$F$35:$H$35,3,FALSE),IF(A3664=[2]an!$F$33,VLOOKUP([2]an!$F$33,[2]an!$F$33:$H$33,3,FALSE),IF(A3664=[2]an!$F$31,VLOOKUP([2]an!$F$31,[2]an!$F$31:$H$31,3,FALSE),""))))</f>
        <v/>
      </c>
    </row>
    <row r="3665" spans="6:30" x14ac:dyDescent="0.2">
      <c r="F3665" s="10"/>
      <c r="G3665" s="8" t="str">
        <f t="shared" si="173"/>
        <v/>
      </c>
      <c r="H3665" s="13"/>
      <c r="K3665" s="13"/>
      <c r="L3665" s="10"/>
      <c r="M3665" s="10"/>
      <c r="S3665" s="8" t="str">
        <f>IFERROR(VLOOKUP(D3665,[1]peretoe_teenus!$A$2:$L$2000,5,FALSE),"")</f>
        <v/>
      </c>
      <c r="U3665" s="13"/>
      <c r="V3665" s="15" t="str" cm="1">
        <f t="array" ref="V3665">IFERROR(IF(AND(F3665="Tugigrupp",RANK(K3665,$K3665:$K3665)+COUNTIFS($K$2:K3665,K3665,$L$2:L3665,L3665,$M$2:M3665,M3665,$I$2:I3665,I3665,$G$2:G3665,G3665,$F$2:F3665,F3665)-1=1),SUMPRODUCT(($F$2:$F$4154=F3665)*($G$2:$G$4154=G3665)*($K$2:$K$4154=K3665)*($I$2:$I$4154=I3665)*($L$2:$L$4154=L3665)*($M$2:$M$4154=M3665)),""),"")</f>
        <v/>
      </c>
      <c r="W3665" s="15" t="str">
        <f t="shared" si="171"/>
        <v/>
      </c>
      <c r="X3665" s="16" t="str">
        <f>IF(AND(A3665=[2]an!$G$38,F3665=[2]an!$E$40),[2]an!$G$40,IF(AND(A3665=[2]an!$G$38,F3665=[2]an!$E$41),[2]an!$G$41,IF(AND(A3665=[2]an!$G$38,F3665=[2]an!$E$39,H3665&gt;=[2]an!$M$37),[2]an!$G$39,
IF(AND(A3665=[2]an!$G$38,F3665=[2]an!$E$39,H3665&lt;[2]an!$M$37,S3665="kahepoolne vajaduspõhine",U3665=""),[2]an!$M$40,
IF(AND(A3665=[2]an!$G$38,F3665=[2]an!$E$39,H3665&lt;[2]an!$M$37,S3665="kahepoolne vajaduspõhine",U3665&lt;&gt;""),[2]an!$G$39,
IF(AND(A3665=[2]an!$G$38,F3665=[2]an!$E$39,H3665&lt;[2]an!$M$37,S3665&lt;&gt;"kahepoolne vajaduspõhine"),[2]an!$G$39,
IF(AND(A3665=[2]an!$G$38,F3665=[2]an!$E$42),[2]an!$G$42,
IF(AND(A3665=[2]an!$H$38,F3665=[2]an!$E$40),[2]an!$H$40,IF(AND(A3665=[2]an!$H$38,F3665=[2]an!$E$41),[2]an!$H$41,IF(AND(A3665=[2]an!$H$38,F3665=[2]an!$E$39,H3665&gt;=[2]an!$M$37),[2]an!$H$39,
IF(AND(A3665=[2]an!$H$38,F3665=[2]an!$E$39,H3665&lt;[2]an!$M$37,S3665="kahepoolne vajaduspõhine",U3665=""),[2]an!$M$40,
IF(AND(A3665=[2]an!$H$38,F3665=[2]an!$E$39,H3665&lt;[2]an!$M$37,S3665="kahepoolne vajaduspõhine",U3665&lt;&gt;""),[2]an!$H$39,
IF(AND(A3665=[2]an!$H$38,F3665=[2]an!$E$39,H3665&lt;[2]an!$M$37,S3665&lt;&gt;"kahepoolne vajaduspõhine"),[2]an!$H$39,
IF(AND(A3665=[2]an!$H$38,F3665=[2]an!$E$42),[2]an!$H$42,
IF(AND(A3665=[2]an!$I$38,F3665=[2]an!$E$40),[2]an!$I$40,IF(AND(A3665=[2]an!$I$38,F3665=[2]an!$E$41),[2]an!$I$41,IF(AND(A3665=[2]an!$I$38,F3665=[2]an!$E$39,H3665&gt;=[2]an!$M$37),[2]an!$I$39,
IF(AND(A3665=[2]an!$I$38,F3665=[2]an!$E$39,H3665&lt;[2]an!$M$37,S3665="kahepoolne vajaduspõhine",U3665=""),[2]an!$M$40,
IF(AND(A3665=[2]an!$I$38,F3665=[2]an!$E$39,H3665&lt;[2]an!$M$37,S3665="kahepoolne vajaduspõhine",U3665&lt;&gt;""),[2]an!$I$39,
IF(AND(A3665=[2]an!$I$38,F3665=[2]an!$E$39,H3665&lt;[2]an!$M$37,S3665&lt;&gt;"kahepoolne vajaduspõhine"),[2]an!$I$39,
IF(AND(A3665=[2]an!$I$38,F3665=[2]an!$E$42),[2]an!$I$42,
IF(AND(A3665=[2]an!$J$38,F3665=[2]an!$E$40),[2]an!$J$40,IF(AND(A3665=[2]an!$J$38,F3665=[2]an!$E$41),[2]an!$J$41,IF(AND(A3665=[2]an!$J$38,F3665=[2]an!$E$39,H3665&gt;=[2]an!$M$37),[2]an!$J$39,
IF(AND(A3665=[2]an!$J$38,F3665=[2]an!$E$39,H3665&lt;[2]an!$M$37,S3665="kahepoolne vajaduspõhine",U3665=""),[2]an!$M$40,
IF(AND(A3665=[2]an!$J$38,F3665=[2]an!$E$39,H3665&lt;[2]an!$M$37,S3665="kahepoolne vajaduspõhine",U3665&lt;&gt;""),[2]an!$J$39,
IF(AND(A3665=[2]an!$J$38,F3665=[2]an!$E$39,H3665&lt;[2]an!$M$37,S3665&lt;&gt;"kahepoolne vajaduspõhine"),[2]an!$J$39,
IF(AND(A3665=[2]an!$J$38,F3665=[2]an!$E$42),[2]an!$J$42,""))))))))))))))))))))))))))))</f>
        <v/>
      </c>
      <c r="Y3665" s="17" t="str">
        <f>IFERROR(IF(F3665="Tugigrupp",0,
IF(AND(F3665="Peretoe teenus",H3665&gt;=[2]an!$M$37,RANK(D3665,$D3665:$D3665)+COUNTIFS($D$2:D3665,D3665,$F$2:F3665,F3665)-1&gt;1),"",
IF(AND(F3665="Peretoe teenus",H3665&gt;=[2]an!$M$37,RANK(D3665,$D3665:$D3665)+COUNTIFS($D$2:D3665,D3665,$F$2:F3665,F3665)-1=1,MONTH(H3665)=MONTH(K3665)=TRUE,YEAR(H3665)=YEAR(K3665)=TRUE),((EOMONTH(H3665,0)-H3665+1)*X3665)/DAY(EOMONTH(H3665,0)),
IF(AND(F3665="Peretoe teenus",H3665&gt;=[2]an!$M$37,RANK(D3665,$D3665:$D3665)+COUNTIFS($D$2:D3665,D3665,$F$2:F3665,F3665)-1=1),X3665,
IF(AND(F3665="Peretoe teenus",H3665&lt;[2]an!$M$37,S3665&lt;&gt;"kahepoolne vajaduspõhine",RANK(D3665,$D3665:$D3665)+COUNTIFS($D$2:D3665,D3665,$F$2:F3665,F3665)-1=1),X3665,
IF(AND(F3665="Peretoe teenus",H3665&lt;[2]an!$M$37,S3665&lt;&gt;"kahepoolne vajaduspõhine",RANK(D3665,$D3665:$D3665)+COUNTIFS($D$2:D3665,D3665,$F$2:F3665,F3665)-1&gt;1),"",
IF(AND(F3665="Peretoe teenus",H3665&lt;[2]an!$M$37,S3665="kahepoolne vajaduspõhine",U3665="",RANK(D3665,$D3665:$D3665)+COUNTIFS($D$2:D3665,D3665,$F$2:F3665,F3665)-1=1),X3665,
IF(AND(F3665="Peretoe teenus",H3665&lt;[2]an!$M$37,S3665="kahepoolne vajaduspõhine",U3665="",RANK(D3665,$D3665:$D3665)+COUNTIFS($D$2:D3665,D3665,$F$2:F3665,F3665)-1&gt;1),"",
IF(AND(F3665="Peretoe teenus",H3665&lt;[2]an!$M$37,S3665="kahepoolne vajaduspõhine",U3665&lt;[2]an!$M$37,RANK(D3665,$D3665:$D3665)+COUNTIFS($D$2:D3665,D3665,$F$2:F3665,F3665)-1=1),X3665,
IF(AND(F3665="Peretoe teenus",H3665&lt;[2]an!$M$37,S3665="kahepoolne vajaduspõhine",U3665&lt;[2]an!$M$37,RANK(D3665,$D3665:$D3665)+COUNTIFS($D$2:D3665,D3665,$F$2:F3665,F3665)-1&gt;1),"",
IF(AND(F3665="Peretoe teenus",H3665&lt;[2]an!$M$37,S3665="kahepoolne vajaduspõhine",U3665&gt;=[2]an!$M$37,U3665&lt;=[2]an!$M$38,RANK(D3665,$D3665:$D3665)+COUNTIFS($D$2:D3665,D3665,$F$2:F3665,F3665)-1=1),
((EOMONTH(U3665,0)-U3665+1)*X3665)/DAY(EOMONTH(U3665,0))+(DAY(U3665)-1)*100/DAY(EOMONTH(U3665,0)),
IF(AND(F3665="Peretoe teenus",H3665&lt;[2]an!$M$37,S3665="kahepoolne vajaduspõhine",U3665&gt;=[2]an!$M$37,U3665&lt;=[2]an!$M$38,RANK(D3665,$D3665:$D3665)+COUNTIFS($D$2:D3665,D3665,$F$2:F3665,F3665)-1&gt;1),"",
IF(AND(F3665="Peretoe teenus",H3665&lt;[2]an!$M$37,S3665="kahepoolne vajaduspõhine",U3665&gt;[2]an!$M$38,RANK(D3665,$D3665:$D3665)+COUNTIFS($D$2:D3665,D3665,$F$2:F3665,F3665)-1=1),X3665,
IF(AND(F3665="Peretoe teenus",H3665&lt;[2]an!$M$37,S3665="kahepoolne vajaduspõhine",U3665&gt;[2]an!$M$38,RANK(D3665,$D3665:$D3665)+COUNTIFS($D$2:D3665,D3665,$F$2:F3665,F3665)-1&gt;1),"",X3665*W3665)))))))))))))),"")</f>
        <v/>
      </c>
      <c r="Z3665" s="18" t="str">
        <f t="shared" si="172"/>
        <v/>
      </c>
      <c r="AA3665" s="19" t="str">
        <f>IFERROR(VLOOKUP(E3665,[2]an!$A$3:$B$81,2,FALSE),"")</f>
        <v/>
      </c>
      <c r="AB3665" s="19" t="str">
        <f>IFERROR(VLOOKUP(AA3665,[2]an!$C$2:$D$16,2,FALSE),"")</f>
        <v/>
      </c>
      <c r="AC3665" s="20"/>
      <c r="AD3665" s="21" t="str">
        <f>IF(A3665=[2]an!$F$36,VLOOKUP([2]an!$F$36,[2]an!$F$36:$H$36,3,FALSE),IF(A3665=[2]an!$F$35,VLOOKUP([2]an!$F$35,[2]an!$F$35:$H$35,3,FALSE),IF(A3665=[2]an!$F$33,VLOOKUP([2]an!$F$33,[2]an!$F$33:$H$33,3,FALSE),IF(A3665=[2]an!$F$31,VLOOKUP([2]an!$F$31,[2]an!$F$31:$H$31,3,FALSE),""))))</f>
        <v/>
      </c>
    </row>
    <row r="3666" spans="6:30" x14ac:dyDescent="0.2">
      <c r="F3666" s="10"/>
      <c r="G3666" s="8" t="str">
        <f t="shared" si="173"/>
        <v/>
      </c>
      <c r="H3666" s="13"/>
      <c r="K3666" s="13"/>
      <c r="L3666" s="10"/>
      <c r="M3666" s="10"/>
      <c r="S3666" s="8" t="str">
        <f>IFERROR(VLOOKUP(D3666,[1]peretoe_teenus!$A$2:$L$2000,5,FALSE),"")</f>
        <v/>
      </c>
      <c r="U3666" s="13"/>
      <c r="V3666" s="15" t="str" cm="1">
        <f t="array" ref="V3666">IFERROR(IF(AND(F3666="Tugigrupp",RANK(K3666,$K3666:$K3666)+COUNTIFS($K$2:K3666,K3666,$L$2:L3666,L3666,$M$2:M3666,M3666,$I$2:I3666,I3666,$G$2:G3666,G3666,$F$2:F3666,F3666)-1=1),SUMPRODUCT(($F$2:$F$4154=F3666)*($G$2:$G$4154=G3666)*($K$2:$K$4154=K3666)*($I$2:$I$4154=I3666)*($L$2:$L$4154=L3666)*($M$2:$M$4154=M3666)),""),"")</f>
        <v/>
      </c>
      <c r="W3666" s="15" t="str">
        <f t="shared" si="171"/>
        <v/>
      </c>
      <c r="X3666" s="16" t="str">
        <f>IF(AND(A3666=[2]an!$G$38,F3666=[2]an!$E$40),[2]an!$G$40,IF(AND(A3666=[2]an!$G$38,F3666=[2]an!$E$41),[2]an!$G$41,IF(AND(A3666=[2]an!$G$38,F3666=[2]an!$E$39,H3666&gt;=[2]an!$M$37),[2]an!$G$39,
IF(AND(A3666=[2]an!$G$38,F3666=[2]an!$E$39,H3666&lt;[2]an!$M$37,S3666="kahepoolne vajaduspõhine",U3666=""),[2]an!$M$40,
IF(AND(A3666=[2]an!$G$38,F3666=[2]an!$E$39,H3666&lt;[2]an!$M$37,S3666="kahepoolne vajaduspõhine",U3666&lt;&gt;""),[2]an!$G$39,
IF(AND(A3666=[2]an!$G$38,F3666=[2]an!$E$39,H3666&lt;[2]an!$M$37,S3666&lt;&gt;"kahepoolne vajaduspõhine"),[2]an!$G$39,
IF(AND(A3666=[2]an!$G$38,F3666=[2]an!$E$42),[2]an!$G$42,
IF(AND(A3666=[2]an!$H$38,F3666=[2]an!$E$40),[2]an!$H$40,IF(AND(A3666=[2]an!$H$38,F3666=[2]an!$E$41),[2]an!$H$41,IF(AND(A3666=[2]an!$H$38,F3666=[2]an!$E$39,H3666&gt;=[2]an!$M$37),[2]an!$H$39,
IF(AND(A3666=[2]an!$H$38,F3666=[2]an!$E$39,H3666&lt;[2]an!$M$37,S3666="kahepoolne vajaduspõhine",U3666=""),[2]an!$M$40,
IF(AND(A3666=[2]an!$H$38,F3666=[2]an!$E$39,H3666&lt;[2]an!$M$37,S3666="kahepoolne vajaduspõhine",U3666&lt;&gt;""),[2]an!$H$39,
IF(AND(A3666=[2]an!$H$38,F3666=[2]an!$E$39,H3666&lt;[2]an!$M$37,S3666&lt;&gt;"kahepoolne vajaduspõhine"),[2]an!$H$39,
IF(AND(A3666=[2]an!$H$38,F3666=[2]an!$E$42),[2]an!$H$42,
IF(AND(A3666=[2]an!$I$38,F3666=[2]an!$E$40),[2]an!$I$40,IF(AND(A3666=[2]an!$I$38,F3666=[2]an!$E$41),[2]an!$I$41,IF(AND(A3666=[2]an!$I$38,F3666=[2]an!$E$39,H3666&gt;=[2]an!$M$37),[2]an!$I$39,
IF(AND(A3666=[2]an!$I$38,F3666=[2]an!$E$39,H3666&lt;[2]an!$M$37,S3666="kahepoolne vajaduspõhine",U3666=""),[2]an!$M$40,
IF(AND(A3666=[2]an!$I$38,F3666=[2]an!$E$39,H3666&lt;[2]an!$M$37,S3666="kahepoolne vajaduspõhine",U3666&lt;&gt;""),[2]an!$I$39,
IF(AND(A3666=[2]an!$I$38,F3666=[2]an!$E$39,H3666&lt;[2]an!$M$37,S3666&lt;&gt;"kahepoolne vajaduspõhine"),[2]an!$I$39,
IF(AND(A3666=[2]an!$I$38,F3666=[2]an!$E$42),[2]an!$I$42,
IF(AND(A3666=[2]an!$J$38,F3666=[2]an!$E$40),[2]an!$J$40,IF(AND(A3666=[2]an!$J$38,F3666=[2]an!$E$41),[2]an!$J$41,IF(AND(A3666=[2]an!$J$38,F3666=[2]an!$E$39,H3666&gt;=[2]an!$M$37),[2]an!$J$39,
IF(AND(A3666=[2]an!$J$38,F3666=[2]an!$E$39,H3666&lt;[2]an!$M$37,S3666="kahepoolne vajaduspõhine",U3666=""),[2]an!$M$40,
IF(AND(A3666=[2]an!$J$38,F3666=[2]an!$E$39,H3666&lt;[2]an!$M$37,S3666="kahepoolne vajaduspõhine",U3666&lt;&gt;""),[2]an!$J$39,
IF(AND(A3666=[2]an!$J$38,F3666=[2]an!$E$39,H3666&lt;[2]an!$M$37,S3666&lt;&gt;"kahepoolne vajaduspõhine"),[2]an!$J$39,
IF(AND(A3666=[2]an!$J$38,F3666=[2]an!$E$42),[2]an!$J$42,""))))))))))))))))))))))))))))</f>
        <v/>
      </c>
      <c r="Y3666" s="17" t="str">
        <f>IFERROR(IF(F3666="Tugigrupp",0,
IF(AND(F3666="Peretoe teenus",H3666&gt;=[2]an!$M$37,RANK(D3666,$D3666:$D3666)+COUNTIFS($D$2:D3666,D3666,$F$2:F3666,F3666)-1&gt;1),"",
IF(AND(F3666="Peretoe teenus",H3666&gt;=[2]an!$M$37,RANK(D3666,$D3666:$D3666)+COUNTIFS($D$2:D3666,D3666,$F$2:F3666,F3666)-1=1,MONTH(H3666)=MONTH(K3666)=TRUE,YEAR(H3666)=YEAR(K3666)=TRUE),((EOMONTH(H3666,0)-H3666+1)*X3666)/DAY(EOMONTH(H3666,0)),
IF(AND(F3666="Peretoe teenus",H3666&gt;=[2]an!$M$37,RANK(D3666,$D3666:$D3666)+COUNTIFS($D$2:D3666,D3666,$F$2:F3666,F3666)-1=1),X3666,
IF(AND(F3666="Peretoe teenus",H3666&lt;[2]an!$M$37,S3666&lt;&gt;"kahepoolne vajaduspõhine",RANK(D3666,$D3666:$D3666)+COUNTIFS($D$2:D3666,D3666,$F$2:F3666,F3666)-1=1),X3666,
IF(AND(F3666="Peretoe teenus",H3666&lt;[2]an!$M$37,S3666&lt;&gt;"kahepoolne vajaduspõhine",RANK(D3666,$D3666:$D3666)+COUNTIFS($D$2:D3666,D3666,$F$2:F3666,F3666)-1&gt;1),"",
IF(AND(F3666="Peretoe teenus",H3666&lt;[2]an!$M$37,S3666="kahepoolne vajaduspõhine",U3666="",RANK(D3666,$D3666:$D3666)+COUNTIFS($D$2:D3666,D3666,$F$2:F3666,F3666)-1=1),X3666,
IF(AND(F3666="Peretoe teenus",H3666&lt;[2]an!$M$37,S3666="kahepoolne vajaduspõhine",U3666="",RANK(D3666,$D3666:$D3666)+COUNTIFS($D$2:D3666,D3666,$F$2:F3666,F3666)-1&gt;1),"",
IF(AND(F3666="Peretoe teenus",H3666&lt;[2]an!$M$37,S3666="kahepoolne vajaduspõhine",U3666&lt;[2]an!$M$37,RANK(D3666,$D3666:$D3666)+COUNTIFS($D$2:D3666,D3666,$F$2:F3666,F3666)-1=1),X3666,
IF(AND(F3666="Peretoe teenus",H3666&lt;[2]an!$M$37,S3666="kahepoolne vajaduspõhine",U3666&lt;[2]an!$M$37,RANK(D3666,$D3666:$D3666)+COUNTIFS($D$2:D3666,D3666,$F$2:F3666,F3666)-1&gt;1),"",
IF(AND(F3666="Peretoe teenus",H3666&lt;[2]an!$M$37,S3666="kahepoolne vajaduspõhine",U3666&gt;=[2]an!$M$37,U3666&lt;=[2]an!$M$38,RANK(D3666,$D3666:$D3666)+COUNTIFS($D$2:D3666,D3666,$F$2:F3666,F3666)-1=1),
((EOMONTH(U3666,0)-U3666+1)*X3666)/DAY(EOMONTH(U3666,0))+(DAY(U3666)-1)*100/DAY(EOMONTH(U3666,0)),
IF(AND(F3666="Peretoe teenus",H3666&lt;[2]an!$M$37,S3666="kahepoolne vajaduspõhine",U3666&gt;=[2]an!$M$37,U3666&lt;=[2]an!$M$38,RANK(D3666,$D3666:$D3666)+COUNTIFS($D$2:D3666,D3666,$F$2:F3666,F3666)-1&gt;1),"",
IF(AND(F3666="Peretoe teenus",H3666&lt;[2]an!$M$37,S3666="kahepoolne vajaduspõhine",U3666&gt;[2]an!$M$38,RANK(D3666,$D3666:$D3666)+COUNTIFS($D$2:D3666,D3666,$F$2:F3666,F3666)-1=1),X3666,
IF(AND(F3666="Peretoe teenus",H3666&lt;[2]an!$M$37,S3666="kahepoolne vajaduspõhine",U3666&gt;[2]an!$M$38,RANK(D3666,$D3666:$D3666)+COUNTIFS($D$2:D3666,D3666,$F$2:F3666,F3666)-1&gt;1),"",X3666*W3666)))))))))))))),"")</f>
        <v/>
      </c>
      <c r="Z3666" s="18" t="str">
        <f t="shared" si="172"/>
        <v/>
      </c>
      <c r="AA3666" s="19" t="str">
        <f>IFERROR(VLOOKUP(E3666,[2]an!$A$3:$B$81,2,FALSE),"")</f>
        <v/>
      </c>
      <c r="AB3666" s="19" t="str">
        <f>IFERROR(VLOOKUP(AA3666,[2]an!$C$2:$D$16,2,FALSE),"")</f>
        <v/>
      </c>
      <c r="AC3666" s="20"/>
      <c r="AD3666" s="21" t="str">
        <f>IF(A3666=[2]an!$F$36,VLOOKUP([2]an!$F$36,[2]an!$F$36:$H$36,3,FALSE),IF(A3666=[2]an!$F$35,VLOOKUP([2]an!$F$35,[2]an!$F$35:$H$35,3,FALSE),IF(A3666=[2]an!$F$33,VLOOKUP([2]an!$F$33,[2]an!$F$33:$H$33,3,FALSE),IF(A3666=[2]an!$F$31,VLOOKUP([2]an!$F$31,[2]an!$F$31:$H$31,3,FALSE),""))))</f>
        <v/>
      </c>
    </row>
    <row r="3667" spans="6:30" x14ac:dyDescent="0.2">
      <c r="F3667" s="10"/>
      <c r="G3667" s="8" t="str">
        <f t="shared" si="173"/>
        <v/>
      </c>
      <c r="H3667" s="13"/>
      <c r="K3667" s="13"/>
      <c r="L3667" s="10"/>
      <c r="M3667" s="10"/>
      <c r="S3667" s="8" t="str">
        <f>IFERROR(VLOOKUP(D3667,[1]peretoe_teenus!$A$2:$L$2000,5,FALSE),"")</f>
        <v/>
      </c>
      <c r="U3667" s="13"/>
      <c r="V3667" s="15" t="str" cm="1">
        <f t="array" ref="V3667">IFERROR(IF(AND(F3667="Tugigrupp",RANK(K3667,$K3667:$K3667)+COUNTIFS($K$2:K3667,K3667,$L$2:L3667,L3667,$M$2:M3667,M3667,$I$2:I3667,I3667,$G$2:G3667,G3667,$F$2:F3667,F3667)-1=1),SUMPRODUCT(($F$2:$F$4154=F3667)*($G$2:$G$4154=G3667)*($K$2:$K$4154=K3667)*($I$2:$I$4154=I3667)*($L$2:$L$4154=L3667)*($M$2:$M$4154=M3667)),""),"")</f>
        <v/>
      </c>
      <c r="W3667" s="15" t="str">
        <f t="shared" si="171"/>
        <v/>
      </c>
      <c r="X3667" s="16" t="str">
        <f>IF(AND(A3667=[2]an!$G$38,F3667=[2]an!$E$40),[2]an!$G$40,IF(AND(A3667=[2]an!$G$38,F3667=[2]an!$E$41),[2]an!$G$41,IF(AND(A3667=[2]an!$G$38,F3667=[2]an!$E$39,H3667&gt;=[2]an!$M$37),[2]an!$G$39,
IF(AND(A3667=[2]an!$G$38,F3667=[2]an!$E$39,H3667&lt;[2]an!$M$37,S3667="kahepoolne vajaduspõhine",U3667=""),[2]an!$M$40,
IF(AND(A3667=[2]an!$G$38,F3667=[2]an!$E$39,H3667&lt;[2]an!$M$37,S3667="kahepoolne vajaduspõhine",U3667&lt;&gt;""),[2]an!$G$39,
IF(AND(A3667=[2]an!$G$38,F3667=[2]an!$E$39,H3667&lt;[2]an!$M$37,S3667&lt;&gt;"kahepoolne vajaduspõhine"),[2]an!$G$39,
IF(AND(A3667=[2]an!$G$38,F3667=[2]an!$E$42),[2]an!$G$42,
IF(AND(A3667=[2]an!$H$38,F3667=[2]an!$E$40),[2]an!$H$40,IF(AND(A3667=[2]an!$H$38,F3667=[2]an!$E$41),[2]an!$H$41,IF(AND(A3667=[2]an!$H$38,F3667=[2]an!$E$39,H3667&gt;=[2]an!$M$37),[2]an!$H$39,
IF(AND(A3667=[2]an!$H$38,F3667=[2]an!$E$39,H3667&lt;[2]an!$M$37,S3667="kahepoolne vajaduspõhine",U3667=""),[2]an!$M$40,
IF(AND(A3667=[2]an!$H$38,F3667=[2]an!$E$39,H3667&lt;[2]an!$M$37,S3667="kahepoolne vajaduspõhine",U3667&lt;&gt;""),[2]an!$H$39,
IF(AND(A3667=[2]an!$H$38,F3667=[2]an!$E$39,H3667&lt;[2]an!$M$37,S3667&lt;&gt;"kahepoolne vajaduspõhine"),[2]an!$H$39,
IF(AND(A3667=[2]an!$H$38,F3667=[2]an!$E$42),[2]an!$H$42,
IF(AND(A3667=[2]an!$I$38,F3667=[2]an!$E$40),[2]an!$I$40,IF(AND(A3667=[2]an!$I$38,F3667=[2]an!$E$41),[2]an!$I$41,IF(AND(A3667=[2]an!$I$38,F3667=[2]an!$E$39,H3667&gt;=[2]an!$M$37),[2]an!$I$39,
IF(AND(A3667=[2]an!$I$38,F3667=[2]an!$E$39,H3667&lt;[2]an!$M$37,S3667="kahepoolne vajaduspõhine",U3667=""),[2]an!$M$40,
IF(AND(A3667=[2]an!$I$38,F3667=[2]an!$E$39,H3667&lt;[2]an!$M$37,S3667="kahepoolne vajaduspõhine",U3667&lt;&gt;""),[2]an!$I$39,
IF(AND(A3667=[2]an!$I$38,F3667=[2]an!$E$39,H3667&lt;[2]an!$M$37,S3667&lt;&gt;"kahepoolne vajaduspõhine"),[2]an!$I$39,
IF(AND(A3667=[2]an!$I$38,F3667=[2]an!$E$42),[2]an!$I$42,
IF(AND(A3667=[2]an!$J$38,F3667=[2]an!$E$40),[2]an!$J$40,IF(AND(A3667=[2]an!$J$38,F3667=[2]an!$E$41),[2]an!$J$41,IF(AND(A3667=[2]an!$J$38,F3667=[2]an!$E$39,H3667&gt;=[2]an!$M$37),[2]an!$J$39,
IF(AND(A3667=[2]an!$J$38,F3667=[2]an!$E$39,H3667&lt;[2]an!$M$37,S3667="kahepoolne vajaduspõhine",U3667=""),[2]an!$M$40,
IF(AND(A3667=[2]an!$J$38,F3667=[2]an!$E$39,H3667&lt;[2]an!$M$37,S3667="kahepoolne vajaduspõhine",U3667&lt;&gt;""),[2]an!$J$39,
IF(AND(A3667=[2]an!$J$38,F3667=[2]an!$E$39,H3667&lt;[2]an!$M$37,S3667&lt;&gt;"kahepoolne vajaduspõhine"),[2]an!$J$39,
IF(AND(A3667=[2]an!$J$38,F3667=[2]an!$E$42),[2]an!$J$42,""))))))))))))))))))))))))))))</f>
        <v/>
      </c>
      <c r="Y3667" s="17" t="str">
        <f>IFERROR(IF(F3667="Tugigrupp",0,
IF(AND(F3667="Peretoe teenus",H3667&gt;=[2]an!$M$37,RANK(D3667,$D3667:$D3667)+COUNTIFS($D$2:D3667,D3667,$F$2:F3667,F3667)-1&gt;1),"",
IF(AND(F3667="Peretoe teenus",H3667&gt;=[2]an!$M$37,RANK(D3667,$D3667:$D3667)+COUNTIFS($D$2:D3667,D3667,$F$2:F3667,F3667)-1=1,MONTH(H3667)=MONTH(K3667)=TRUE,YEAR(H3667)=YEAR(K3667)=TRUE),((EOMONTH(H3667,0)-H3667+1)*X3667)/DAY(EOMONTH(H3667,0)),
IF(AND(F3667="Peretoe teenus",H3667&gt;=[2]an!$M$37,RANK(D3667,$D3667:$D3667)+COUNTIFS($D$2:D3667,D3667,$F$2:F3667,F3667)-1=1),X3667,
IF(AND(F3667="Peretoe teenus",H3667&lt;[2]an!$M$37,S3667&lt;&gt;"kahepoolne vajaduspõhine",RANK(D3667,$D3667:$D3667)+COUNTIFS($D$2:D3667,D3667,$F$2:F3667,F3667)-1=1),X3667,
IF(AND(F3667="Peretoe teenus",H3667&lt;[2]an!$M$37,S3667&lt;&gt;"kahepoolne vajaduspõhine",RANK(D3667,$D3667:$D3667)+COUNTIFS($D$2:D3667,D3667,$F$2:F3667,F3667)-1&gt;1),"",
IF(AND(F3667="Peretoe teenus",H3667&lt;[2]an!$M$37,S3667="kahepoolne vajaduspõhine",U3667="",RANK(D3667,$D3667:$D3667)+COUNTIFS($D$2:D3667,D3667,$F$2:F3667,F3667)-1=1),X3667,
IF(AND(F3667="Peretoe teenus",H3667&lt;[2]an!$M$37,S3667="kahepoolne vajaduspõhine",U3667="",RANK(D3667,$D3667:$D3667)+COUNTIFS($D$2:D3667,D3667,$F$2:F3667,F3667)-1&gt;1),"",
IF(AND(F3667="Peretoe teenus",H3667&lt;[2]an!$M$37,S3667="kahepoolne vajaduspõhine",U3667&lt;[2]an!$M$37,RANK(D3667,$D3667:$D3667)+COUNTIFS($D$2:D3667,D3667,$F$2:F3667,F3667)-1=1),X3667,
IF(AND(F3667="Peretoe teenus",H3667&lt;[2]an!$M$37,S3667="kahepoolne vajaduspõhine",U3667&lt;[2]an!$M$37,RANK(D3667,$D3667:$D3667)+COUNTIFS($D$2:D3667,D3667,$F$2:F3667,F3667)-1&gt;1),"",
IF(AND(F3667="Peretoe teenus",H3667&lt;[2]an!$M$37,S3667="kahepoolne vajaduspõhine",U3667&gt;=[2]an!$M$37,U3667&lt;=[2]an!$M$38,RANK(D3667,$D3667:$D3667)+COUNTIFS($D$2:D3667,D3667,$F$2:F3667,F3667)-1=1),
((EOMONTH(U3667,0)-U3667+1)*X3667)/DAY(EOMONTH(U3667,0))+(DAY(U3667)-1)*100/DAY(EOMONTH(U3667,0)),
IF(AND(F3667="Peretoe teenus",H3667&lt;[2]an!$M$37,S3667="kahepoolne vajaduspõhine",U3667&gt;=[2]an!$M$37,U3667&lt;=[2]an!$M$38,RANK(D3667,$D3667:$D3667)+COUNTIFS($D$2:D3667,D3667,$F$2:F3667,F3667)-1&gt;1),"",
IF(AND(F3667="Peretoe teenus",H3667&lt;[2]an!$M$37,S3667="kahepoolne vajaduspõhine",U3667&gt;[2]an!$M$38,RANK(D3667,$D3667:$D3667)+COUNTIFS($D$2:D3667,D3667,$F$2:F3667,F3667)-1=1),X3667,
IF(AND(F3667="Peretoe teenus",H3667&lt;[2]an!$M$37,S3667="kahepoolne vajaduspõhine",U3667&gt;[2]an!$M$38,RANK(D3667,$D3667:$D3667)+COUNTIFS($D$2:D3667,D3667,$F$2:F3667,F3667)-1&gt;1),"",X3667*W3667)))))))))))))),"")</f>
        <v/>
      </c>
      <c r="Z3667" s="18" t="str">
        <f t="shared" si="172"/>
        <v/>
      </c>
      <c r="AA3667" s="19" t="str">
        <f>IFERROR(VLOOKUP(E3667,[2]an!$A$3:$B$81,2,FALSE),"")</f>
        <v/>
      </c>
      <c r="AB3667" s="19" t="str">
        <f>IFERROR(VLOOKUP(AA3667,[2]an!$C$2:$D$16,2,FALSE),"")</f>
        <v/>
      </c>
      <c r="AC3667" s="20"/>
      <c r="AD3667" s="21" t="str">
        <f>IF(A3667=[2]an!$F$36,VLOOKUP([2]an!$F$36,[2]an!$F$36:$H$36,3,FALSE),IF(A3667=[2]an!$F$35,VLOOKUP([2]an!$F$35,[2]an!$F$35:$H$35,3,FALSE),IF(A3667=[2]an!$F$33,VLOOKUP([2]an!$F$33,[2]an!$F$33:$H$33,3,FALSE),IF(A3667=[2]an!$F$31,VLOOKUP([2]an!$F$31,[2]an!$F$31:$H$31,3,FALSE),""))))</f>
        <v/>
      </c>
    </row>
    <row r="3668" spans="6:30" x14ac:dyDescent="0.2">
      <c r="F3668" s="10"/>
      <c r="G3668" s="8" t="str">
        <f t="shared" si="173"/>
        <v/>
      </c>
      <c r="H3668" s="13"/>
      <c r="K3668" s="13"/>
      <c r="L3668" s="10"/>
      <c r="M3668" s="10"/>
      <c r="S3668" s="8" t="str">
        <f>IFERROR(VLOOKUP(D3668,[1]peretoe_teenus!$A$2:$L$2000,5,FALSE),"")</f>
        <v/>
      </c>
      <c r="U3668" s="13"/>
      <c r="V3668" s="15" t="str" cm="1">
        <f t="array" ref="V3668">IFERROR(IF(AND(F3668="Tugigrupp",RANK(K3668,$K3668:$K3668)+COUNTIFS($K$2:K3668,K3668,$L$2:L3668,L3668,$M$2:M3668,M3668,$I$2:I3668,I3668,$G$2:G3668,G3668,$F$2:F3668,F3668)-1=1),SUMPRODUCT(($F$2:$F$4154=F3668)*($G$2:$G$4154=G3668)*($K$2:$K$4154=K3668)*($I$2:$I$4154=I3668)*($L$2:$L$4154=L3668)*($M$2:$M$4154=M3668)),""),"")</f>
        <v/>
      </c>
      <c r="W3668" s="15" t="str">
        <f t="shared" si="171"/>
        <v/>
      </c>
      <c r="X3668" s="16" t="str">
        <f>IF(AND(A3668=[2]an!$G$38,F3668=[2]an!$E$40),[2]an!$G$40,IF(AND(A3668=[2]an!$G$38,F3668=[2]an!$E$41),[2]an!$G$41,IF(AND(A3668=[2]an!$G$38,F3668=[2]an!$E$39,H3668&gt;=[2]an!$M$37),[2]an!$G$39,
IF(AND(A3668=[2]an!$G$38,F3668=[2]an!$E$39,H3668&lt;[2]an!$M$37,S3668="kahepoolne vajaduspõhine",U3668=""),[2]an!$M$40,
IF(AND(A3668=[2]an!$G$38,F3668=[2]an!$E$39,H3668&lt;[2]an!$M$37,S3668="kahepoolne vajaduspõhine",U3668&lt;&gt;""),[2]an!$G$39,
IF(AND(A3668=[2]an!$G$38,F3668=[2]an!$E$39,H3668&lt;[2]an!$M$37,S3668&lt;&gt;"kahepoolne vajaduspõhine"),[2]an!$G$39,
IF(AND(A3668=[2]an!$G$38,F3668=[2]an!$E$42),[2]an!$G$42,
IF(AND(A3668=[2]an!$H$38,F3668=[2]an!$E$40),[2]an!$H$40,IF(AND(A3668=[2]an!$H$38,F3668=[2]an!$E$41),[2]an!$H$41,IF(AND(A3668=[2]an!$H$38,F3668=[2]an!$E$39,H3668&gt;=[2]an!$M$37),[2]an!$H$39,
IF(AND(A3668=[2]an!$H$38,F3668=[2]an!$E$39,H3668&lt;[2]an!$M$37,S3668="kahepoolne vajaduspõhine",U3668=""),[2]an!$M$40,
IF(AND(A3668=[2]an!$H$38,F3668=[2]an!$E$39,H3668&lt;[2]an!$M$37,S3668="kahepoolne vajaduspõhine",U3668&lt;&gt;""),[2]an!$H$39,
IF(AND(A3668=[2]an!$H$38,F3668=[2]an!$E$39,H3668&lt;[2]an!$M$37,S3668&lt;&gt;"kahepoolne vajaduspõhine"),[2]an!$H$39,
IF(AND(A3668=[2]an!$H$38,F3668=[2]an!$E$42),[2]an!$H$42,
IF(AND(A3668=[2]an!$I$38,F3668=[2]an!$E$40),[2]an!$I$40,IF(AND(A3668=[2]an!$I$38,F3668=[2]an!$E$41),[2]an!$I$41,IF(AND(A3668=[2]an!$I$38,F3668=[2]an!$E$39,H3668&gt;=[2]an!$M$37),[2]an!$I$39,
IF(AND(A3668=[2]an!$I$38,F3668=[2]an!$E$39,H3668&lt;[2]an!$M$37,S3668="kahepoolne vajaduspõhine",U3668=""),[2]an!$M$40,
IF(AND(A3668=[2]an!$I$38,F3668=[2]an!$E$39,H3668&lt;[2]an!$M$37,S3668="kahepoolne vajaduspõhine",U3668&lt;&gt;""),[2]an!$I$39,
IF(AND(A3668=[2]an!$I$38,F3668=[2]an!$E$39,H3668&lt;[2]an!$M$37,S3668&lt;&gt;"kahepoolne vajaduspõhine"),[2]an!$I$39,
IF(AND(A3668=[2]an!$I$38,F3668=[2]an!$E$42),[2]an!$I$42,
IF(AND(A3668=[2]an!$J$38,F3668=[2]an!$E$40),[2]an!$J$40,IF(AND(A3668=[2]an!$J$38,F3668=[2]an!$E$41),[2]an!$J$41,IF(AND(A3668=[2]an!$J$38,F3668=[2]an!$E$39,H3668&gt;=[2]an!$M$37),[2]an!$J$39,
IF(AND(A3668=[2]an!$J$38,F3668=[2]an!$E$39,H3668&lt;[2]an!$M$37,S3668="kahepoolne vajaduspõhine",U3668=""),[2]an!$M$40,
IF(AND(A3668=[2]an!$J$38,F3668=[2]an!$E$39,H3668&lt;[2]an!$M$37,S3668="kahepoolne vajaduspõhine",U3668&lt;&gt;""),[2]an!$J$39,
IF(AND(A3668=[2]an!$J$38,F3668=[2]an!$E$39,H3668&lt;[2]an!$M$37,S3668&lt;&gt;"kahepoolne vajaduspõhine"),[2]an!$J$39,
IF(AND(A3668=[2]an!$J$38,F3668=[2]an!$E$42),[2]an!$J$42,""))))))))))))))))))))))))))))</f>
        <v/>
      </c>
      <c r="Y3668" s="17" t="str">
        <f>IFERROR(IF(F3668="Tugigrupp",0,
IF(AND(F3668="Peretoe teenus",H3668&gt;=[2]an!$M$37,RANK(D3668,$D3668:$D3668)+COUNTIFS($D$2:D3668,D3668,$F$2:F3668,F3668)-1&gt;1),"",
IF(AND(F3668="Peretoe teenus",H3668&gt;=[2]an!$M$37,RANK(D3668,$D3668:$D3668)+COUNTIFS($D$2:D3668,D3668,$F$2:F3668,F3668)-1=1,MONTH(H3668)=MONTH(K3668)=TRUE,YEAR(H3668)=YEAR(K3668)=TRUE),((EOMONTH(H3668,0)-H3668+1)*X3668)/DAY(EOMONTH(H3668,0)),
IF(AND(F3668="Peretoe teenus",H3668&gt;=[2]an!$M$37,RANK(D3668,$D3668:$D3668)+COUNTIFS($D$2:D3668,D3668,$F$2:F3668,F3668)-1=1),X3668,
IF(AND(F3668="Peretoe teenus",H3668&lt;[2]an!$M$37,S3668&lt;&gt;"kahepoolne vajaduspõhine",RANK(D3668,$D3668:$D3668)+COUNTIFS($D$2:D3668,D3668,$F$2:F3668,F3668)-1=1),X3668,
IF(AND(F3668="Peretoe teenus",H3668&lt;[2]an!$M$37,S3668&lt;&gt;"kahepoolne vajaduspõhine",RANK(D3668,$D3668:$D3668)+COUNTIFS($D$2:D3668,D3668,$F$2:F3668,F3668)-1&gt;1),"",
IF(AND(F3668="Peretoe teenus",H3668&lt;[2]an!$M$37,S3668="kahepoolne vajaduspõhine",U3668="",RANK(D3668,$D3668:$D3668)+COUNTIFS($D$2:D3668,D3668,$F$2:F3668,F3668)-1=1),X3668,
IF(AND(F3668="Peretoe teenus",H3668&lt;[2]an!$M$37,S3668="kahepoolne vajaduspõhine",U3668="",RANK(D3668,$D3668:$D3668)+COUNTIFS($D$2:D3668,D3668,$F$2:F3668,F3668)-1&gt;1),"",
IF(AND(F3668="Peretoe teenus",H3668&lt;[2]an!$M$37,S3668="kahepoolne vajaduspõhine",U3668&lt;[2]an!$M$37,RANK(D3668,$D3668:$D3668)+COUNTIFS($D$2:D3668,D3668,$F$2:F3668,F3668)-1=1),X3668,
IF(AND(F3668="Peretoe teenus",H3668&lt;[2]an!$M$37,S3668="kahepoolne vajaduspõhine",U3668&lt;[2]an!$M$37,RANK(D3668,$D3668:$D3668)+COUNTIFS($D$2:D3668,D3668,$F$2:F3668,F3668)-1&gt;1),"",
IF(AND(F3668="Peretoe teenus",H3668&lt;[2]an!$M$37,S3668="kahepoolne vajaduspõhine",U3668&gt;=[2]an!$M$37,U3668&lt;=[2]an!$M$38,RANK(D3668,$D3668:$D3668)+COUNTIFS($D$2:D3668,D3668,$F$2:F3668,F3668)-1=1),
((EOMONTH(U3668,0)-U3668+1)*X3668)/DAY(EOMONTH(U3668,0))+(DAY(U3668)-1)*100/DAY(EOMONTH(U3668,0)),
IF(AND(F3668="Peretoe teenus",H3668&lt;[2]an!$M$37,S3668="kahepoolne vajaduspõhine",U3668&gt;=[2]an!$M$37,U3668&lt;=[2]an!$M$38,RANK(D3668,$D3668:$D3668)+COUNTIFS($D$2:D3668,D3668,$F$2:F3668,F3668)-1&gt;1),"",
IF(AND(F3668="Peretoe teenus",H3668&lt;[2]an!$M$37,S3668="kahepoolne vajaduspõhine",U3668&gt;[2]an!$M$38,RANK(D3668,$D3668:$D3668)+COUNTIFS($D$2:D3668,D3668,$F$2:F3668,F3668)-1=1),X3668,
IF(AND(F3668="Peretoe teenus",H3668&lt;[2]an!$M$37,S3668="kahepoolne vajaduspõhine",U3668&gt;[2]an!$M$38,RANK(D3668,$D3668:$D3668)+COUNTIFS($D$2:D3668,D3668,$F$2:F3668,F3668)-1&gt;1),"",X3668*W3668)))))))))))))),"")</f>
        <v/>
      </c>
      <c r="Z3668" s="18" t="str">
        <f t="shared" si="172"/>
        <v/>
      </c>
      <c r="AA3668" s="19" t="str">
        <f>IFERROR(VLOOKUP(E3668,[2]an!$A$3:$B$81,2,FALSE),"")</f>
        <v/>
      </c>
      <c r="AB3668" s="19" t="str">
        <f>IFERROR(VLOOKUP(AA3668,[2]an!$C$2:$D$16,2,FALSE),"")</f>
        <v/>
      </c>
      <c r="AC3668" s="20"/>
      <c r="AD3668" s="21" t="str">
        <f>IF(A3668=[2]an!$F$36,VLOOKUP([2]an!$F$36,[2]an!$F$36:$H$36,3,FALSE),IF(A3668=[2]an!$F$35,VLOOKUP([2]an!$F$35,[2]an!$F$35:$H$35,3,FALSE),IF(A3668=[2]an!$F$33,VLOOKUP([2]an!$F$33,[2]an!$F$33:$H$33,3,FALSE),IF(A3668=[2]an!$F$31,VLOOKUP([2]an!$F$31,[2]an!$F$31:$H$31,3,FALSE),""))))</f>
        <v/>
      </c>
    </row>
    <row r="3669" spans="6:30" x14ac:dyDescent="0.2">
      <c r="F3669" s="10"/>
      <c r="G3669" s="8" t="str">
        <f t="shared" si="173"/>
        <v/>
      </c>
      <c r="H3669" s="13"/>
      <c r="K3669" s="13"/>
      <c r="L3669" s="10"/>
      <c r="M3669" s="10"/>
      <c r="S3669" s="8" t="str">
        <f>IFERROR(VLOOKUP(D3669,[1]peretoe_teenus!$A$2:$L$2000,5,FALSE),"")</f>
        <v/>
      </c>
      <c r="U3669" s="13"/>
      <c r="V3669" s="15" t="str" cm="1">
        <f t="array" ref="V3669">IFERROR(IF(AND(F3669="Tugigrupp",RANK(K3669,$K3669:$K3669)+COUNTIFS($K$2:K3669,K3669,$L$2:L3669,L3669,$M$2:M3669,M3669,$I$2:I3669,I3669,$G$2:G3669,G3669,$F$2:F3669,F3669)-1=1),SUMPRODUCT(($F$2:$F$4154=F3669)*($G$2:$G$4154=G3669)*($K$2:$K$4154=K3669)*($I$2:$I$4154=I3669)*($L$2:$L$4154=L3669)*($M$2:$M$4154=M3669)),""),"")</f>
        <v/>
      </c>
      <c r="W3669" s="15" t="str">
        <f t="shared" si="171"/>
        <v/>
      </c>
      <c r="X3669" s="16" t="str">
        <f>IF(AND(A3669=[2]an!$G$38,F3669=[2]an!$E$40),[2]an!$G$40,IF(AND(A3669=[2]an!$G$38,F3669=[2]an!$E$41),[2]an!$G$41,IF(AND(A3669=[2]an!$G$38,F3669=[2]an!$E$39,H3669&gt;=[2]an!$M$37),[2]an!$G$39,
IF(AND(A3669=[2]an!$G$38,F3669=[2]an!$E$39,H3669&lt;[2]an!$M$37,S3669="kahepoolne vajaduspõhine",U3669=""),[2]an!$M$40,
IF(AND(A3669=[2]an!$G$38,F3669=[2]an!$E$39,H3669&lt;[2]an!$M$37,S3669="kahepoolne vajaduspõhine",U3669&lt;&gt;""),[2]an!$G$39,
IF(AND(A3669=[2]an!$G$38,F3669=[2]an!$E$39,H3669&lt;[2]an!$M$37,S3669&lt;&gt;"kahepoolne vajaduspõhine"),[2]an!$G$39,
IF(AND(A3669=[2]an!$G$38,F3669=[2]an!$E$42),[2]an!$G$42,
IF(AND(A3669=[2]an!$H$38,F3669=[2]an!$E$40),[2]an!$H$40,IF(AND(A3669=[2]an!$H$38,F3669=[2]an!$E$41),[2]an!$H$41,IF(AND(A3669=[2]an!$H$38,F3669=[2]an!$E$39,H3669&gt;=[2]an!$M$37),[2]an!$H$39,
IF(AND(A3669=[2]an!$H$38,F3669=[2]an!$E$39,H3669&lt;[2]an!$M$37,S3669="kahepoolne vajaduspõhine",U3669=""),[2]an!$M$40,
IF(AND(A3669=[2]an!$H$38,F3669=[2]an!$E$39,H3669&lt;[2]an!$M$37,S3669="kahepoolne vajaduspõhine",U3669&lt;&gt;""),[2]an!$H$39,
IF(AND(A3669=[2]an!$H$38,F3669=[2]an!$E$39,H3669&lt;[2]an!$M$37,S3669&lt;&gt;"kahepoolne vajaduspõhine"),[2]an!$H$39,
IF(AND(A3669=[2]an!$H$38,F3669=[2]an!$E$42),[2]an!$H$42,
IF(AND(A3669=[2]an!$I$38,F3669=[2]an!$E$40),[2]an!$I$40,IF(AND(A3669=[2]an!$I$38,F3669=[2]an!$E$41),[2]an!$I$41,IF(AND(A3669=[2]an!$I$38,F3669=[2]an!$E$39,H3669&gt;=[2]an!$M$37),[2]an!$I$39,
IF(AND(A3669=[2]an!$I$38,F3669=[2]an!$E$39,H3669&lt;[2]an!$M$37,S3669="kahepoolne vajaduspõhine",U3669=""),[2]an!$M$40,
IF(AND(A3669=[2]an!$I$38,F3669=[2]an!$E$39,H3669&lt;[2]an!$M$37,S3669="kahepoolne vajaduspõhine",U3669&lt;&gt;""),[2]an!$I$39,
IF(AND(A3669=[2]an!$I$38,F3669=[2]an!$E$39,H3669&lt;[2]an!$M$37,S3669&lt;&gt;"kahepoolne vajaduspõhine"),[2]an!$I$39,
IF(AND(A3669=[2]an!$I$38,F3669=[2]an!$E$42),[2]an!$I$42,
IF(AND(A3669=[2]an!$J$38,F3669=[2]an!$E$40),[2]an!$J$40,IF(AND(A3669=[2]an!$J$38,F3669=[2]an!$E$41),[2]an!$J$41,IF(AND(A3669=[2]an!$J$38,F3669=[2]an!$E$39,H3669&gt;=[2]an!$M$37),[2]an!$J$39,
IF(AND(A3669=[2]an!$J$38,F3669=[2]an!$E$39,H3669&lt;[2]an!$M$37,S3669="kahepoolne vajaduspõhine",U3669=""),[2]an!$M$40,
IF(AND(A3669=[2]an!$J$38,F3669=[2]an!$E$39,H3669&lt;[2]an!$M$37,S3669="kahepoolne vajaduspõhine",U3669&lt;&gt;""),[2]an!$J$39,
IF(AND(A3669=[2]an!$J$38,F3669=[2]an!$E$39,H3669&lt;[2]an!$M$37,S3669&lt;&gt;"kahepoolne vajaduspõhine"),[2]an!$J$39,
IF(AND(A3669=[2]an!$J$38,F3669=[2]an!$E$42),[2]an!$J$42,""))))))))))))))))))))))))))))</f>
        <v/>
      </c>
      <c r="Y3669" s="17" t="str">
        <f>IFERROR(IF(F3669="Tugigrupp",0,
IF(AND(F3669="Peretoe teenus",H3669&gt;=[2]an!$M$37,RANK(D3669,$D3669:$D3669)+COUNTIFS($D$2:D3669,D3669,$F$2:F3669,F3669)-1&gt;1),"",
IF(AND(F3669="Peretoe teenus",H3669&gt;=[2]an!$M$37,RANK(D3669,$D3669:$D3669)+COUNTIFS($D$2:D3669,D3669,$F$2:F3669,F3669)-1=1,MONTH(H3669)=MONTH(K3669)=TRUE,YEAR(H3669)=YEAR(K3669)=TRUE),((EOMONTH(H3669,0)-H3669+1)*X3669)/DAY(EOMONTH(H3669,0)),
IF(AND(F3669="Peretoe teenus",H3669&gt;=[2]an!$M$37,RANK(D3669,$D3669:$D3669)+COUNTIFS($D$2:D3669,D3669,$F$2:F3669,F3669)-1=1),X3669,
IF(AND(F3669="Peretoe teenus",H3669&lt;[2]an!$M$37,S3669&lt;&gt;"kahepoolne vajaduspõhine",RANK(D3669,$D3669:$D3669)+COUNTIFS($D$2:D3669,D3669,$F$2:F3669,F3669)-1=1),X3669,
IF(AND(F3669="Peretoe teenus",H3669&lt;[2]an!$M$37,S3669&lt;&gt;"kahepoolne vajaduspõhine",RANK(D3669,$D3669:$D3669)+COUNTIFS($D$2:D3669,D3669,$F$2:F3669,F3669)-1&gt;1),"",
IF(AND(F3669="Peretoe teenus",H3669&lt;[2]an!$M$37,S3669="kahepoolne vajaduspõhine",U3669="",RANK(D3669,$D3669:$D3669)+COUNTIFS($D$2:D3669,D3669,$F$2:F3669,F3669)-1=1),X3669,
IF(AND(F3669="Peretoe teenus",H3669&lt;[2]an!$M$37,S3669="kahepoolne vajaduspõhine",U3669="",RANK(D3669,$D3669:$D3669)+COUNTIFS($D$2:D3669,D3669,$F$2:F3669,F3669)-1&gt;1),"",
IF(AND(F3669="Peretoe teenus",H3669&lt;[2]an!$M$37,S3669="kahepoolne vajaduspõhine",U3669&lt;[2]an!$M$37,RANK(D3669,$D3669:$D3669)+COUNTIFS($D$2:D3669,D3669,$F$2:F3669,F3669)-1=1),X3669,
IF(AND(F3669="Peretoe teenus",H3669&lt;[2]an!$M$37,S3669="kahepoolne vajaduspõhine",U3669&lt;[2]an!$M$37,RANK(D3669,$D3669:$D3669)+COUNTIFS($D$2:D3669,D3669,$F$2:F3669,F3669)-1&gt;1),"",
IF(AND(F3669="Peretoe teenus",H3669&lt;[2]an!$M$37,S3669="kahepoolne vajaduspõhine",U3669&gt;=[2]an!$M$37,U3669&lt;=[2]an!$M$38,RANK(D3669,$D3669:$D3669)+COUNTIFS($D$2:D3669,D3669,$F$2:F3669,F3669)-1=1),
((EOMONTH(U3669,0)-U3669+1)*X3669)/DAY(EOMONTH(U3669,0))+(DAY(U3669)-1)*100/DAY(EOMONTH(U3669,0)),
IF(AND(F3669="Peretoe teenus",H3669&lt;[2]an!$M$37,S3669="kahepoolne vajaduspõhine",U3669&gt;=[2]an!$M$37,U3669&lt;=[2]an!$M$38,RANK(D3669,$D3669:$D3669)+COUNTIFS($D$2:D3669,D3669,$F$2:F3669,F3669)-1&gt;1),"",
IF(AND(F3669="Peretoe teenus",H3669&lt;[2]an!$M$37,S3669="kahepoolne vajaduspõhine",U3669&gt;[2]an!$M$38,RANK(D3669,$D3669:$D3669)+COUNTIFS($D$2:D3669,D3669,$F$2:F3669,F3669)-1=1),X3669,
IF(AND(F3669="Peretoe teenus",H3669&lt;[2]an!$M$37,S3669="kahepoolne vajaduspõhine",U3669&gt;[2]an!$M$38,RANK(D3669,$D3669:$D3669)+COUNTIFS($D$2:D3669,D3669,$F$2:F3669,F3669)-1&gt;1),"",X3669*W3669)))))))))))))),"")</f>
        <v/>
      </c>
      <c r="Z3669" s="18" t="str">
        <f t="shared" si="172"/>
        <v/>
      </c>
      <c r="AA3669" s="19" t="str">
        <f>IFERROR(VLOOKUP(E3669,[2]an!$A$3:$B$81,2,FALSE),"")</f>
        <v/>
      </c>
      <c r="AB3669" s="19" t="str">
        <f>IFERROR(VLOOKUP(AA3669,[2]an!$C$2:$D$16,2,FALSE),"")</f>
        <v/>
      </c>
      <c r="AC3669" s="20"/>
      <c r="AD3669" s="21" t="str">
        <f>IF(A3669=[2]an!$F$36,VLOOKUP([2]an!$F$36,[2]an!$F$36:$H$36,3,FALSE),IF(A3669=[2]an!$F$35,VLOOKUP([2]an!$F$35,[2]an!$F$35:$H$35,3,FALSE),IF(A3669=[2]an!$F$33,VLOOKUP([2]an!$F$33,[2]an!$F$33:$H$33,3,FALSE),IF(A3669=[2]an!$F$31,VLOOKUP([2]an!$F$31,[2]an!$F$31:$H$31,3,FALSE),""))))</f>
        <v/>
      </c>
    </row>
    <row r="3670" spans="6:30" x14ac:dyDescent="0.2">
      <c r="F3670" s="10"/>
      <c r="G3670" s="8" t="str">
        <f t="shared" si="173"/>
        <v/>
      </c>
      <c r="H3670" s="13"/>
      <c r="K3670" s="13"/>
      <c r="L3670" s="10"/>
      <c r="M3670" s="10"/>
      <c r="S3670" s="8" t="str">
        <f>IFERROR(VLOOKUP(D3670,[1]peretoe_teenus!$A$2:$L$2000,5,FALSE),"")</f>
        <v/>
      </c>
      <c r="U3670" s="13"/>
      <c r="V3670" s="15" t="str" cm="1">
        <f t="array" ref="V3670">IFERROR(IF(AND(F3670="Tugigrupp",RANK(K3670,$K3670:$K3670)+COUNTIFS($K$2:K3670,K3670,$L$2:L3670,L3670,$M$2:M3670,M3670,$I$2:I3670,I3670,$G$2:G3670,G3670,$F$2:F3670,F3670)-1=1),SUMPRODUCT(($F$2:$F$4154=F3670)*($G$2:$G$4154=G3670)*($K$2:$K$4154=K3670)*($I$2:$I$4154=I3670)*($L$2:$L$4154=L3670)*($M$2:$M$4154=M3670)),""),"")</f>
        <v/>
      </c>
      <c r="W3670" s="15" t="str">
        <f t="shared" si="171"/>
        <v/>
      </c>
      <c r="X3670" s="16" t="str">
        <f>IF(AND(A3670=[2]an!$G$38,F3670=[2]an!$E$40),[2]an!$G$40,IF(AND(A3670=[2]an!$G$38,F3670=[2]an!$E$41),[2]an!$G$41,IF(AND(A3670=[2]an!$G$38,F3670=[2]an!$E$39,H3670&gt;=[2]an!$M$37),[2]an!$G$39,
IF(AND(A3670=[2]an!$G$38,F3670=[2]an!$E$39,H3670&lt;[2]an!$M$37,S3670="kahepoolne vajaduspõhine",U3670=""),[2]an!$M$40,
IF(AND(A3670=[2]an!$G$38,F3670=[2]an!$E$39,H3670&lt;[2]an!$M$37,S3670="kahepoolne vajaduspõhine",U3670&lt;&gt;""),[2]an!$G$39,
IF(AND(A3670=[2]an!$G$38,F3670=[2]an!$E$39,H3670&lt;[2]an!$M$37,S3670&lt;&gt;"kahepoolne vajaduspõhine"),[2]an!$G$39,
IF(AND(A3670=[2]an!$G$38,F3670=[2]an!$E$42),[2]an!$G$42,
IF(AND(A3670=[2]an!$H$38,F3670=[2]an!$E$40),[2]an!$H$40,IF(AND(A3670=[2]an!$H$38,F3670=[2]an!$E$41),[2]an!$H$41,IF(AND(A3670=[2]an!$H$38,F3670=[2]an!$E$39,H3670&gt;=[2]an!$M$37),[2]an!$H$39,
IF(AND(A3670=[2]an!$H$38,F3670=[2]an!$E$39,H3670&lt;[2]an!$M$37,S3670="kahepoolne vajaduspõhine",U3670=""),[2]an!$M$40,
IF(AND(A3670=[2]an!$H$38,F3670=[2]an!$E$39,H3670&lt;[2]an!$M$37,S3670="kahepoolne vajaduspõhine",U3670&lt;&gt;""),[2]an!$H$39,
IF(AND(A3670=[2]an!$H$38,F3670=[2]an!$E$39,H3670&lt;[2]an!$M$37,S3670&lt;&gt;"kahepoolne vajaduspõhine"),[2]an!$H$39,
IF(AND(A3670=[2]an!$H$38,F3670=[2]an!$E$42),[2]an!$H$42,
IF(AND(A3670=[2]an!$I$38,F3670=[2]an!$E$40),[2]an!$I$40,IF(AND(A3670=[2]an!$I$38,F3670=[2]an!$E$41),[2]an!$I$41,IF(AND(A3670=[2]an!$I$38,F3670=[2]an!$E$39,H3670&gt;=[2]an!$M$37),[2]an!$I$39,
IF(AND(A3670=[2]an!$I$38,F3670=[2]an!$E$39,H3670&lt;[2]an!$M$37,S3670="kahepoolne vajaduspõhine",U3670=""),[2]an!$M$40,
IF(AND(A3670=[2]an!$I$38,F3670=[2]an!$E$39,H3670&lt;[2]an!$M$37,S3670="kahepoolne vajaduspõhine",U3670&lt;&gt;""),[2]an!$I$39,
IF(AND(A3670=[2]an!$I$38,F3670=[2]an!$E$39,H3670&lt;[2]an!$M$37,S3670&lt;&gt;"kahepoolne vajaduspõhine"),[2]an!$I$39,
IF(AND(A3670=[2]an!$I$38,F3670=[2]an!$E$42),[2]an!$I$42,
IF(AND(A3670=[2]an!$J$38,F3670=[2]an!$E$40),[2]an!$J$40,IF(AND(A3670=[2]an!$J$38,F3670=[2]an!$E$41),[2]an!$J$41,IF(AND(A3670=[2]an!$J$38,F3670=[2]an!$E$39,H3670&gt;=[2]an!$M$37),[2]an!$J$39,
IF(AND(A3670=[2]an!$J$38,F3670=[2]an!$E$39,H3670&lt;[2]an!$M$37,S3670="kahepoolne vajaduspõhine",U3670=""),[2]an!$M$40,
IF(AND(A3670=[2]an!$J$38,F3670=[2]an!$E$39,H3670&lt;[2]an!$M$37,S3670="kahepoolne vajaduspõhine",U3670&lt;&gt;""),[2]an!$J$39,
IF(AND(A3670=[2]an!$J$38,F3670=[2]an!$E$39,H3670&lt;[2]an!$M$37,S3670&lt;&gt;"kahepoolne vajaduspõhine"),[2]an!$J$39,
IF(AND(A3670=[2]an!$J$38,F3670=[2]an!$E$42),[2]an!$J$42,""))))))))))))))))))))))))))))</f>
        <v/>
      </c>
      <c r="Y3670" s="17" t="str">
        <f>IFERROR(IF(F3670="Tugigrupp",0,
IF(AND(F3670="Peretoe teenus",H3670&gt;=[2]an!$M$37,RANK(D3670,$D3670:$D3670)+COUNTIFS($D$2:D3670,D3670,$F$2:F3670,F3670)-1&gt;1),"",
IF(AND(F3670="Peretoe teenus",H3670&gt;=[2]an!$M$37,RANK(D3670,$D3670:$D3670)+COUNTIFS($D$2:D3670,D3670,$F$2:F3670,F3670)-1=1,MONTH(H3670)=MONTH(K3670)=TRUE,YEAR(H3670)=YEAR(K3670)=TRUE),((EOMONTH(H3670,0)-H3670+1)*X3670)/DAY(EOMONTH(H3670,0)),
IF(AND(F3670="Peretoe teenus",H3670&gt;=[2]an!$M$37,RANK(D3670,$D3670:$D3670)+COUNTIFS($D$2:D3670,D3670,$F$2:F3670,F3670)-1=1),X3670,
IF(AND(F3670="Peretoe teenus",H3670&lt;[2]an!$M$37,S3670&lt;&gt;"kahepoolne vajaduspõhine",RANK(D3670,$D3670:$D3670)+COUNTIFS($D$2:D3670,D3670,$F$2:F3670,F3670)-1=1),X3670,
IF(AND(F3670="Peretoe teenus",H3670&lt;[2]an!$M$37,S3670&lt;&gt;"kahepoolne vajaduspõhine",RANK(D3670,$D3670:$D3670)+COUNTIFS($D$2:D3670,D3670,$F$2:F3670,F3670)-1&gt;1),"",
IF(AND(F3670="Peretoe teenus",H3670&lt;[2]an!$M$37,S3670="kahepoolne vajaduspõhine",U3670="",RANK(D3670,$D3670:$D3670)+COUNTIFS($D$2:D3670,D3670,$F$2:F3670,F3670)-1=1),X3670,
IF(AND(F3670="Peretoe teenus",H3670&lt;[2]an!$M$37,S3670="kahepoolne vajaduspõhine",U3670="",RANK(D3670,$D3670:$D3670)+COUNTIFS($D$2:D3670,D3670,$F$2:F3670,F3670)-1&gt;1),"",
IF(AND(F3670="Peretoe teenus",H3670&lt;[2]an!$M$37,S3670="kahepoolne vajaduspõhine",U3670&lt;[2]an!$M$37,RANK(D3670,$D3670:$D3670)+COUNTIFS($D$2:D3670,D3670,$F$2:F3670,F3670)-1=1),X3670,
IF(AND(F3670="Peretoe teenus",H3670&lt;[2]an!$M$37,S3670="kahepoolne vajaduspõhine",U3670&lt;[2]an!$M$37,RANK(D3670,$D3670:$D3670)+COUNTIFS($D$2:D3670,D3670,$F$2:F3670,F3670)-1&gt;1),"",
IF(AND(F3670="Peretoe teenus",H3670&lt;[2]an!$M$37,S3670="kahepoolne vajaduspõhine",U3670&gt;=[2]an!$M$37,U3670&lt;=[2]an!$M$38,RANK(D3670,$D3670:$D3670)+COUNTIFS($D$2:D3670,D3670,$F$2:F3670,F3670)-1=1),
((EOMONTH(U3670,0)-U3670+1)*X3670)/DAY(EOMONTH(U3670,0))+(DAY(U3670)-1)*100/DAY(EOMONTH(U3670,0)),
IF(AND(F3670="Peretoe teenus",H3670&lt;[2]an!$M$37,S3670="kahepoolne vajaduspõhine",U3670&gt;=[2]an!$M$37,U3670&lt;=[2]an!$M$38,RANK(D3670,$D3670:$D3670)+COUNTIFS($D$2:D3670,D3670,$F$2:F3670,F3670)-1&gt;1),"",
IF(AND(F3670="Peretoe teenus",H3670&lt;[2]an!$M$37,S3670="kahepoolne vajaduspõhine",U3670&gt;[2]an!$M$38,RANK(D3670,$D3670:$D3670)+COUNTIFS($D$2:D3670,D3670,$F$2:F3670,F3670)-1=1),X3670,
IF(AND(F3670="Peretoe teenus",H3670&lt;[2]an!$M$37,S3670="kahepoolne vajaduspõhine",U3670&gt;[2]an!$M$38,RANK(D3670,$D3670:$D3670)+COUNTIFS($D$2:D3670,D3670,$F$2:F3670,F3670)-1&gt;1),"",X3670*W3670)))))))))))))),"")</f>
        <v/>
      </c>
      <c r="Z3670" s="18" t="str">
        <f t="shared" si="172"/>
        <v/>
      </c>
      <c r="AA3670" s="19" t="str">
        <f>IFERROR(VLOOKUP(E3670,[2]an!$A$3:$B$81,2,FALSE),"")</f>
        <v/>
      </c>
      <c r="AB3670" s="19" t="str">
        <f>IFERROR(VLOOKUP(AA3670,[2]an!$C$2:$D$16,2,FALSE),"")</f>
        <v/>
      </c>
      <c r="AC3670" s="20"/>
      <c r="AD3670" s="21" t="str">
        <f>IF(A3670=[2]an!$F$36,VLOOKUP([2]an!$F$36,[2]an!$F$36:$H$36,3,FALSE),IF(A3670=[2]an!$F$35,VLOOKUP([2]an!$F$35,[2]an!$F$35:$H$35,3,FALSE),IF(A3670=[2]an!$F$33,VLOOKUP([2]an!$F$33,[2]an!$F$33:$H$33,3,FALSE),IF(A3670=[2]an!$F$31,VLOOKUP([2]an!$F$31,[2]an!$F$31:$H$31,3,FALSE),""))))</f>
        <v/>
      </c>
    </row>
    <row r="3671" spans="6:30" x14ac:dyDescent="0.2">
      <c r="F3671" s="10"/>
      <c r="G3671" s="8" t="str">
        <f t="shared" si="173"/>
        <v/>
      </c>
      <c r="H3671" s="13"/>
      <c r="K3671" s="13"/>
      <c r="L3671" s="10"/>
      <c r="M3671" s="10"/>
      <c r="S3671" s="8" t="str">
        <f>IFERROR(VLOOKUP(D3671,[1]peretoe_teenus!$A$2:$L$2000,5,FALSE),"")</f>
        <v/>
      </c>
      <c r="U3671" s="13"/>
      <c r="V3671" s="15" t="str" cm="1">
        <f t="array" ref="V3671">IFERROR(IF(AND(F3671="Tugigrupp",RANK(K3671,$K3671:$K3671)+COUNTIFS($K$2:K3671,K3671,$L$2:L3671,L3671,$M$2:M3671,M3671,$I$2:I3671,I3671,$G$2:G3671,G3671,$F$2:F3671,F3671)-1=1),SUMPRODUCT(($F$2:$F$4154=F3671)*($G$2:$G$4154=G3671)*($K$2:$K$4154=K3671)*($I$2:$I$4154=I3671)*($L$2:$L$4154=L3671)*($M$2:$M$4154=M3671)),""),"")</f>
        <v/>
      </c>
      <c r="W3671" s="15" t="str">
        <f t="shared" si="171"/>
        <v/>
      </c>
      <c r="X3671" s="16" t="str">
        <f>IF(AND(A3671=[2]an!$G$38,F3671=[2]an!$E$40),[2]an!$G$40,IF(AND(A3671=[2]an!$G$38,F3671=[2]an!$E$41),[2]an!$G$41,IF(AND(A3671=[2]an!$G$38,F3671=[2]an!$E$39,H3671&gt;=[2]an!$M$37),[2]an!$G$39,
IF(AND(A3671=[2]an!$G$38,F3671=[2]an!$E$39,H3671&lt;[2]an!$M$37,S3671="kahepoolne vajaduspõhine",U3671=""),[2]an!$M$40,
IF(AND(A3671=[2]an!$G$38,F3671=[2]an!$E$39,H3671&lt;[2]an!$M$37,S3671="kahepoolne vajaduspõhine",U3671&lt;&gt;""),[2]an!$G$39,
IF(AND(A3671=[2]an!$G$38,F3671=[2]an!$E$39,H3671&lt;[2]an!$M$37,S3671&lt;&gt;"kahepoolne vajaduspõhine"),[2]an!$G$39,
IF(AND(A3671=[2]an!$G$38,F3671=[2]an!$E$42),[2]an!$G$42,
IF(AND(A3671=[2]an!$H$38,F3671=[2]an!$E$40),[2]an!$H$40,IF(AND(A3671=[2]an!$H$38,F3671=[2]an!$E$41),[2]an!$H$41,IF(AND(A3671=[2]an!$H$38,F3671=[2]an!$E$39,H3671&gt;=[2]an!$M$37),[2]an!$H$39,
IF(AND(A3671=[2]an!$H$38,F3671=[2]an!$E$39,H3671&lt;[2]an!$M$37,S3671="kahepoolne vajaduspõhine",U3671=""),[2]an!$M$40,
IF(AND(A3671=[2]an!$H$38,F3671=[2]an!$E$39,H3671&lt;[2]an!$M$37,S3671="kahepoolne vajaduspõhine",U3671&lt;&gt;""),[2]an!$H$39,
IF(AND(A3671=[2]an!$H$38,F3671=[2]an!$E$39,H3671&lt;[2]an!$M$37,S3671&lt;&gt;"kahepoolne vajaduspõhine"),[2]an!$H$39,
IF(AND(A3671=[2]an!$H$38,F3671=[2]an!$E$42),[2]an!$H$42,
IF(AND(A3671=[2]an!$I$38,F3671=[2]an!$E$40),[2]an!$I$40,IF(AND(A3671=[2]an!$I$38,F3671=[2]an!$E$41),[2]an!$I$41,IF(AND(A3671=[2]an!$I$38,F3671=[2]an!$E$39,H3671&gt;=[2]an!$M$37),[2]an!$I$39,
IF(AND(A3671=[2]an!$I$38,F3671=[2]an!$E$39,H3671&lt;[2]an!$M$37,S3671="kahepoolne vajaduspõhine",U3671=""),[2]an!$M$40,
IF(AND(A3671=[2]an!$I$38,F3671=[2]an!$E$39,H3671&lt;[2]an!$M$37,S3671="kahepoolne vajaduspõhine",U3671&lt;&gt;""),[2]an!$I$39,
IF(AND(A3671=[2]an!$I$38,F3671=[2]an!$E$39,H3671&lt;[2]an!$M$37,S3671&lt;&gt;"kahepoolne vajaduspõhine"),[2]an!$I$39,
IF(AND(A3671=[2]an!$I$38,F3671=[2]an!$E$42),[2]an!$I$42,
IF(AND(A3671=[2]an!$J$38,F3671=[2]an!$E$40),[2]an!$J$40,IF(AND(A3671=[2]an!$J$38,F3671=[2]an!$E$41),[2]an!$J$41,IF(AND(A3671=[2]an!$J$38,F3671=[2]an!$E$39,H3671&gt;=[2]an!$M$37),[2]an!$J$39,
IF(AND(A3671=[2]an!$J$38,F3671=[2]an!$E$39,H3671&lt;[2]an!$M$37,S3671="kahepoolne vajaduspõhine",U3671=""),[2]an!$M$40,
IF(AND(A3671=[2]an!$J$38,F3671=[2]an!$E$39,H3671&lt;[2]an!$M$37,S3671="kahepoolne vajaduspõhine",U3671&lt;&gt;""),[2]an!$J$39,
IF(AND(A3671=[2]an!$J$38,F3671=[2]an!$E$39,H3671&lt;[2]an!$M$37,S3671&lt;&gt;"kahepoolne vajaduspõhine"),[2]an!$J$39,
IF(AND(A3671=[2]an!$J$38,F3671=[2]an!$E$42),[2]an!$J$42,""))))))))))))))))))))))))))))</f>
        <v/>
      </c>
      <c r="Y3671" s="17" t="str">
        <f>IFERROR(IF(F3671="Tugigrupp",0,
IF(AND(F3671="Peretoe teenus",H3671&gt;=[2]an!$M$37,RANK(D3671,$D3671:$D3671)+COUNTIFS($D$2:D3671,D3671,$F$2:F3671,F3671)-1&gt;1),"",
IF(AND(F3671="Peretoe teenus",H3671&gt;=[2]an!$M$37,RANK(D3671,$D3671:$D3671)+COUNTIFS($D$2:D3671,D3671,$F$2:F3671,F3671)-1=1,MONTH(H3671)=MONTH(K3671)=TRUE,YEAR(H3671)=YEAR(K3671)=TRUE),((EOMONTH(H3671,0)-H3671+1)*X3671)/DAY(EOMONTH(H3671,0)),
IF(AND(F3671="Peretoe teenus",H3671&gt;=[2]an!$M$37,RANK(D3671,$D3671:$D3671)+COUNTIFS($D$2:D3671,D3671,$F$2:F3671,F3671)-1=1),X3671,
IF(AND(F3671="Peretoe teenus",H3671&lt;[2]an!$M$37,S3671&lt;&gt;"kahepoolne vajaduspõhine",RANK(D3671,$D3671:$D3671)+COUNTIFS($D$2:D3671,D3671,$F$2:F3671,F3671)-1=1),X3671,
IF(AND(F3671="Peretoe teenus",H3671&lt;[2]an!$M$37,S3671&lt;&gt;"kahepoolne vajaduspõhine",RANK(D3671,$D3671:$D3671)+COUNTIFS($D$2:D3671,D3671,$F$2:F3671,F3671)-1&gt;1),"",
IF(AND(F3671="Peretoe teenus",H3671&lt;[2]an!$M$37,S3671="kahepoolne vajaduspõhine",U3671="",RANK(D3671,$D3671:$D3671)+COUNTIFS($D$2:D3671,D3671,$F$2:F3671,F3671)-1=1),X3671,
IF(AND(F3671="Peretoe teenus",H3671&lt;[2]an!$M$37,S3671="kahepoolne vajaduspõhine",U3671="",RANK(D3671,$D3671:$D3671)+COUNTIFS($D$2:D3671,D3671,$F$2:F3671,F3671)-1&gt;1),"",
IF(AND(F3671="Peretoe teenus",H3671&lt;[2]an!$M$37,S3671="kahepoolne vajaduspõhine",U3671&lt;[2]an!$M$37,RANK(D3671,$D3671:$D3671)+COUNTIFS($D$2:D3671,D3671,$F$2:F3671,F3671)-1=1),X3671,
IF(AND(F3671="Peretoe teenus",H3671&lt;[2]an!$M$37,S3671="kahepoolne vajaduspõhine",U3671&lt;[2]an!$M$37,RANK(D3671,$D3671:$D3671)+COUNTIFS($D$2:D3671,D3671,$F$2:F3671,F3671)-1&gt;1),"",
IF(AND(F3671="Peretoe teenus",H3671&lt;[2]an!$M$37,S3671="kahepoolne vajaduspõhine",U3671&gt;=[2]an!$M$37,U3671&lt;=[2]an!$M$38,RANK(D3671,$D3671:$D3671)+COUNTIFS($D$2:D3671,D3671,$F$2:F3671,F3671)-1=1),
((EOMONTH(U3671,0)-U3671+1)*X3671)/DAY(EOMONTH(U3671,0))+(DAY(U3671)-1)*100/DAY(EOMONTH(U3671,0)),
IF(AND(F3671="Peretoe teenus",H3671&lt;[2]an!$M$37,S3671="kahepoolne vajaduspõhine",U3671&gt;=[2]an!$M$37,U3671&lt;=[2]an!$M$38,RANK(D3671,$D3671:$D3671)+COUNTIFS($D$2:D3671,D3671,$F$2:F3671,F3671)-1&gt;1),"",
IF(AND(F3671="Peretoe teenus",H3671&lt;[2]an!$M$37,S3671="kahepoolne vajaduspõhine",U3671&gt;[2]an!$M$38,RANK(D3671,$D3671:$D3671)+COUNTIFS($D$2:D3671,D3671,$F$2:F3671,F3671)-1=1),X3671,
IF(AND(F3671="Peretoe teenus",H3671&lt;[2]an!$M$37,S3671="kahepoolne vajaduspõhine",U3671&gt;[2]an!$M$38,RANK(D3671,$D3671:$D3671)+COUNTIFS($D$2:D3671,D3671,$F$2:F3671,F3671)-1&gt;1),"",X3671*W3671)))))))))))))),"")</f>
        <v/>
      </c>
      <c r="Z3671" s="18" t="str">
        <f t="shared" si="172"/>
        <v/>
      </c>
      <c r="AA3671" s="19" t="str">
        <f>IFERROR(VLOOKUP(E3671,[2]an!$A$3:$B$81,2,FALSE),"")</f>
        <v/>
      </c>
      <c r="AB3671" s="19" t="str">
        <f>IFERROR(VLOOKUP(AA3671,[2]an!$C$2:$D$16,2,FALSE),"")</f>
        <v/>
      </c>
      <c r="AC3671" s="20"/>
      <c r="AD3671" s="21" t="str">
        <f>IF(A3671=[2]an!$F$36,VLOOKUP([2]an!$F$36,[2]an!$F$36:$H$36,3,FALSE),IF(A3671=[2]an!$F$35,VLOOKUP([2]an!$F$35,[2]an!$F$35:$H$35,3,FALSE),IF(A3671=[2]an!$F$33,VLOOKUP([2]an!$F$33,[2]an!$F$33:$H$33,3,FALSE),IF(A3671=[2]an!$F$31,VLOOKUP([2]an!$F$31,[2]an!$F$31:$H$31,3,FALSE),""))))</f>
        <v/>
      </c>
    </row>
    <row r="3672" spans="6:30" x14ac:dyDescent="0.2">
      <c r="F3672" s="10"/>
      <c r="G3672" s="8" t="str">
        <f t="shared" si="173"/>
        <v/>
      </c>
      <c r="H3672" s="13"/>
      <c r="K3672" s="13"/>
      <c r="L3672" s="10"/>
      <c r="M3672" s="10"/>
      <c r="S3672" s="8" t="str">
        <f>IFERROR(VLOOKUP(D3672,[1]peretoe_teenus!$A$2:$L$2000,5,FALSE),"")</f>
        <v/>
      </c>
      <c r="U3672" s="13"/>
      <c r="V3672" s="15" t="str" cm="1">
        <f t="array" ref="V3672">IFERROR(IF(AND(F3672="Tugigrupp",RANK(K3672,$K3672:$K3672)+COUNTIFS($K$2:K3672,K3672,$L$2:L3672,L3672,$M$2:M3672,M3672,$I$2:I3672,I3672,$G$2:G3672,G3672,$F$2:F3672,F3672)-1=1),SUMPRODUCT(($F$2:$F$4154=F3672)*($G$2:$G$4154=G3672)*($K$2:$K$4154=K3672)*($I$2:$I$4154=I3672)*($L$2:$L$4154=L3672)*($M$2:$M$4154=M3672)),""),"")</f>
        <v/>
      </c>
      <c r="W3672" s="15" t="str">
        <f t="shared" si="171"/>
        <v/>
      </c>
      <c r="X3672" s="16" t="str">
        <f>IF(AND(A3672=[2]an!$G$38,F3672=[2]an!$E$40),[2]an!$G$40,IF(AND(A3672=[2]an!$G$38,F3672=[2]an!$E$41),[2]an!$G$41,IF(AND(A3672=[2]an!$G$38,F3672=[2]an!$E$39,H3672&gt;=[2]an!$M$37),[2]an!$G$39,
IF(AND(A3672=[2]an!$G$38,F3672=[2]an!$E$39,H3672&lt;[2]an!$M$37,S3672="kahepoolne vajaduspõhine",U3672=""),[2]an!$M$40,
IF(AND(A3672=[2]an!$G$38,F3672=[2]an!$E$39,H3672&lt;[2]an!$M$37,S3672="kahepoolne vajaduspõhine",U3672&lt;&gt;""),[2]an!$G$39,
IF(AND(A3672=[2]an!$G$38,F3672=[2]an!$E$39,H3672&lt;[2]an!$M$37,S3672&lt;&gt;"kahepoolne vajaduspõhine"),[2]an!$G$39,
IF(AND(A3672=[2]an!$G$38,F3672=[2]an!$E$42),[2]an!$G$42,
IF(AND(A3672=[2]an!$H$38,F3672=[2]an!$E$40),[2]an!$H$40,IF(AND(A3672=[2]an!$H$38,F3672=[2]an!$E$41),[2]an!$H$41,IF(AND(A3672=[2]an!$H$38,F3672=[2]an!$E$39,H3672&gt;=[2]an!$M$37),[2]an!$H$39,
IF(AND(A3672=[2]an!$H$38,F3672=[2]an!$E$39,H3672&lt;[2]an!$M$37,S3672="kahepoolne vajaduspõhine",U3672=""),[2]an!$M$40,
IF(AND(A3672=[2]an!$H$38,F3672=[2]an!$E$39,H3672&lt;[2]an!$M$37,S3672="kahepoolne vajaduspõhine",U3672&lt;&gt;""),[2]an!$H$39,
IF(AND(A3672=[2]an!$H$38,F3672=[2]an!$E$39,H3672&lt;[2]an!$M$37,S3672&lt;&gt;"kahepoolne vajaduspõhine"),[2]an!$H$39,
IF(AND(A3672=[2]an!$H$38,F3672=[2]an!$E$42),[2]an!$H$42,
IF(AND(A3672=[2]an!$I$38,F3672=[2]an!$E$40),[2]an!$I$40,IF(AND(A3672=[2]an!$I$38,F3672=[2]an!$E$41),[2]an!$I$41,IF(AND(A3672=[2]an!$I$38,F3672=[2]an!$E$39,H3672&gt;=[2]an!$M$37),[2]an!$I$39,
IF(AND(A3672=[2]an!$I$38,F3672=[2]an!$E$39,H3672&lt;[2]an!$M$37,S3672="kahepoolne vajaduspõhine",U3672=""),[2]an!$M$40,
IF(AND(A3672=[2]an!$I$38,F3672=[2]an!$E$39,H3672&lt;[2]an!$M$37,S3672="kahepoolne vajaduspõhine",U3672&lt;&gt;""),[2]an!$I$39,
IF(AND(A3672=[2]an!$I$38,F3672=[2]an!$E$39,H3672&lt;[2]an!$M$37,S3672&lt;&gt;"kahepoolne vajaduspõhine"),[2]an!$I$39,
IF(AND(A3672=[2]an!$I$38,F3672=[2]an!$E$42),[2]an!$I$42,
IF(AND(A3672=[2]an!$J$38,F3672=[2]an!$E$40),[2]an!$J$40,IF(AND(A3672=[2]an!$J$38,F3672=[2]an!$E$41),[2]an!$J$41,IF(AND(A3672=[2]an!$J$38,F3672=[2]an!$E$39,H3672&gt;=[2]an!$M$37),[2]an!$J$39,
IF(AND(A3672=[2]an!$J$38,F3672=[2]an!$E$39,H3672&lt;[2]an!$M$37,S3672="kahepoolne vajaduspõhine",U3672=""),[2]an!$M$40,
IF(AND(A3672=[2]an!$J$38,F3672=[2]an!$E$39,H3672&lt;[2]an!$M$37,S3672="kahepoolne vajaduspõhine",U3672&lt;&gt;""),[2]an!$J$39,
IF(AND(A3672=[2]an!$J$38,F3672=[2]an!$E$39,H3672&lt;[2]an!$M$37,S3672&lt;&gt;"kahepoolne vajaduspõhine"),[2]an!$J$39,
IF(AND(A3672=[2]an!$J$38,F3672=[2]an!$E$42),[2]an!$J$42,""))))))))))))))))))))))))))))</f>
        <v/>
      </c>
      <c r="Y3672" s="17" t="str">
        <f>IFERROR(IF(F3672="Tugigrupp",0,
IF(AND(F3672="Peretoe teenus",H3672&gt;=[2]an!$M$37,RANK(D3672,$D3672:$D3672)+COUNTIFS($D$2:D3672,D3672,$F$2:F3672,F3672)-1&gt;1),"",
IF(AND(F3672="Peretoe teenus",H3672&gt;=[2]an!$M$37,RANK(D3672,$D3672:$D3672)+COUNTIFS($D$2:D3672,D3672,$F$2:F3672,F3672)-1=1,MONTH(H3672)=MONTH(K3672)=TRUE,YEAR(H3672)=YEAR(K3672)=TRUE),((EOMONTH(H3672,0)-H3672+1)*X3672)/DAY(EOMONTH(H3672,0)),
IF(AND(F3672="Peretoe teenus",H3672&gt;=[2]an!$M$37,RANK(D3672,$D3672:$D3672)+COUNTIFS($D$2:D3672,D3672,$F$2:F3672,F3672)-1=1),X3672,
IF(AND(F3672="Peretoe teenus",H3672&lt;[2]an!$M$37,S3672&lt;&gt;"kahepoolne vajaduspõhine",RANK(D3672,$D3672:$D3672)+COUNTIFS($D$2:D3672,D3672,$F$2:F3672,F3672)-1=1),X3672,
IF(AND(F3672="Peretoe teenus",H3672&lt;[2]an!$M$37,S3672&lt;&gt;"kahepoolne vajaduspõhine",RANK(D3672,$D3672:$D3672)+COUNTIFS($D$2:D3672,D3672,$F$2:F3672,F3672)-1&gt;1),"",
IF(AND(F3672="Peretoe teenus",H3672&lt;[2]an!$M$37,S3672="kahepoolne vajaduspõhine",U3672="",RANK(D3672,$D3672:$D3672)+COUNTIFS($D$2:D3672,D3672,$F$2:F3672,F3672)-1=1),X3672,
IF(AND(F3672="Peretoe teenus",H3672&lt;[2]an!$M$37,S3672="kahepoolne vajaduspõhine",U3672="",RANK(D3672,$D3672:$D3672)+COUNTIFS($D$2:D3672,D3672,$F$2:F3672,F3672)-1&gt;1),"",
IF(AND(F3672="Peretoe teenus",H3672&lt;[2]an!$M$37,S3672="kahepoolne vajaduspõhine",U3672&lt;[2]an!$M$37,RANK(D3672,$D3672:$D3672)+COUNTIFS($D$2:D3672,D3672,$F$2:F3672,F3672)-1=1),X3672,
IF(AND(F3672="Peretoe teenus",H3672&lt;[2]an!$M$37,S3672="kahepoolne vajaduspõhine",U3672&lt;[2]an!$M$37,RANK(D3672,$D3672:$D3672)+COUNTIFS($D$2:D3672,D3672,$F$2:F3672,F3672)-1&gt;1),"",
IF(AND(F3672="Peretoe teenus",H3672&lt;[2]an!$M$37,S3672="kahepoolne vajaduspõhine",U3672&gt;=[2]an!$M$37,U3672&lt;=[2]an!$M$38,RANK(D3672,$D3672:$D3672)+COUNTIFS($D$2:D3672,D3672,$F$2:F3672,F3672)-1=1),
((EOMONTH(U3672,0)-U3672+1)*X3672)/DAY(EOMONTH(U3672,0))+(DAY(U3672)-1)*100/DAY(EOMONTH(U3672,0)),
IF(AND(F3672="Peretoe teenus",H3672&lt;[2]an!$M$37,S3672="kahepoolne vajaduspõhine",U3672&gt;=[2]an!$M$37,U3672&lt;=[2]an!$M$38,RANK(D3672,$D3672:$D3672)+COUNTIFS($D$2:D3672,D3672,$F$2:F3672,F3672)-1&gt;1),"",
IF(AND(F3672="Peretoe teenus",H3672&lt;[2]an!$M$37,S3672="kahepoolne vajaduspõhine",U3672&gt;[2]an!$M$38,RANK(D3672,$D3672:$D3672)+COUNTIFS($D$2:D3672,D3672,$F$2:F3672,F3672)-1=1),X3672,
IF(AND(F3672="Peretoe teenus",H3672&lt;[2]an!$M$37,S3672="kahepoolne vajaduspõhine",U3672&gt;[2]an!$M$38,RANK(D3672,$D3672:$D3672)+COUNTIFS($D$2:D3672,D3672,$F$2:F3672,F3672)-1&gt;1),"",X3672*W3672)))))))))))))),"")</f>
        <v/>
      </c>
      <c r="Z3672" s="18" t="str">
        <f t="shared" si="172"/>
        <v/>
      </c>
      <c r="AA3672" s="19" t="str">
        <f>IFERROR(VLOOKUP(E3672,[2]an!$A$3:$B$81,2,FALSE),"")</f>
        <v/>
      </c>
      <c r="AB3672" s="19" t="str">
        <f>IFERROR(VLOOKUP(AA3672,[2]an!$C$2:$D$16,2,FALSE),"")</f>
        <v/>
      </c>
      <c r="AC3672" s="20"/>
      <c r="AD3672" s="21" t="str">
        <f>IF(A3672=[2]an!$F$36,VLOOKUP([2]an!$F$36,[2]an!$F$36:$H$36,3,FALSE),IF(A3672=[2]an!$F$35,VLOOKUP([2]an!$F$35,[2]an!$F$35:$H$35,3,FALSE),IF(A3672=[2]an!$F$33,VLOOKUP([2]an!$F$33,[2]an!$F$33:$H$33,3,FALSE),IF(A3672=[2]an!$F$31,VLOOKUP([2]an!$F$31,[2]an!$F$31:$H$31,3,FALSE),""))))</f>
        <v/>
      </c>
    </row>
    <row r="3673" spans="6:30" x14ac:dyDescent="0.2">
      <c r="F3673" s="10"/>
      <c r="G3673" s="8" t="str">
        <f t="shared" si="173"/>
        <v/>
      </c>
      <c r="H3673" s="13"/>
      <c r="K3673" s="13"/>
      <c r="L3673" s="10"/>
      <c r="M3673" s="10"/>
      <c r="S3673" s="8" t="str">
        <f>IFERROR(VLOOKUP(D3673,[1]peretoe_teenus!$A$2:$L$2000,5,FALSE),"")</f>
        <v/>
      </c>
      <c r="U3673" s="13"/>
      <c r="V3673" s="15" t="str" cm="1">
        <f t="array" ref="V3673">IFERROR(IF(AND(F3673="Tugigrupp",RANK(K3673,$K3673:$K3673)+COUNTIFS($K$2:K3673,K3673,$L$2:L3673,L3673,$M$2:M3673,M3673,$I$2:I3673,I3673,$G$2:G3673,G3673,$F$2:F3673,F3673)-1=1),SUMPRODUCT(($F$2:$F$4154=F3673)*($G$2:$G$4154=G3673)*($K$2:$K$4154=K3673)*($I$2:$I$4154=I3673)*($L$2:$L$4154=L3673)*($M$2:$M$4154=M3673)),""),"")</f>
        <v/>
      </c>
      <c r="W3673" s="15" t="str">
        <f t="shared" si="171"/>
        <v/>
      </c>
      <c r="X3673" s="16" t="str">
        <f>IF(AND(A3673=[2]an!$G$38,F3673=[2]an!$E$40),[2]an!$G$40,IF(AND(A3673=[2]an!$G$38,F3673=[2]an!$E$41),[2]an!$G$41,IF(AND(A3673=[2]an!$G$38,F3673=[2]an!$E$39,H3673&gt;=[2]an!$M$37),[2]an!$G$39,
IF(AND(A3673=[2]an!$G$38,F3673=[2]an!$E$39,H3673&lt;[2]an!$M$37,S3673="kahepoolne vajaduspõhine",U3673=""),[2]an!$M$40,
IF(AND(A3673=[2]an!$G$38,F3673=[2]an!$E$39,H3673&lt;[2]an!$M$37,S3673="kahepoolne vajaduspõhine",U3673&lt;&gt;""),[2]an!$G$39,
IF(AND(A3673=[2]an!$G$38,F3673=[2]an!$E$39,H3673&lt;[2]an!$M$37,S3673&lt;&gt;"kahepoolne vajaduspõhine"),[2]an!$G$39,
IF(AND(A3673=[2]an!$G$38,F3673=[2]an!$E$42),[2]an!$G$42,
IF(AND(A3673=[2]an!$H$38,F3673=[2]an!$E$40),[2]an!$H$40,IF(AND(A3673=[2]an!$H$38,F3673=[2]an!$E$41),[2]an!$H$41,IF(AND(A3673=[2]an!$H$38,F3673=[2]an!$E$39,H3673&gt;=[2]an!$M$37),[2]an!$H$39,
IF(AND(A3673=[2]an!$H$38,F3673=[2]an!$E$39,H3673&lt;[2]an!$M$37,S3673="kahepoolne vajaduspõhine",U3673=""),[2]an!$M$40,
IF(AND(A3673=[2]an!$H$38,F3673=[2]an!$E$39,H3673&lt;[2]an!$M$37,S3673="kahepoolne vajaduspõhine",U3673&lt;&gt;""),[2]an!$H$39,
IF(AND(A3673=[2]an!$H$38,F3673=[2]an!$E$39,H3673&lt;[2]an!$M$37,S3673&lt;&gt;"kahepoolne vajaduspõhine"),[2]an!$H$39,
IF(AND(A3673=[2]an!$H$38,F3673=[2]an!$E$42),[2]an!$H$42,
IF(AND(A3673=[2]an!$I$38,F3673=[2]an!$E$40),[2]an!$I$40,IF(AND(A3673=[2]an!$I$38,F3673=[2]an!$E$41),[2]an!$I$41,IF(AND(A3673=[2]an!$I$38,F3673=[2]an!$E$39,H3673&gt;=[2]an!$M$37),[2]an!$I$39,
IF(AND(A3673=[2]an!$I$38,F3673=[2]an!$E$39,H3673&lt;[2]an!$M$37,S3673="kahepoolne vajaduspõhine",U3673=""),[2]an!$M$40,
IF(AND(A3673=[2]an!$I$38,F3673=[2]an!$E$39,H3673&lt;[2]an!$M$37,S3673="kahepoolne vajaduspõhine",U3673&lt;&gt;""),[2]an!$I$39,
IF(AND(A3673=[2]an!$I$38,F3673=[2]an!$E$39,H3673&lt;[2]an!$M$37,S3673&lt;&gt;"kahepoolne vajaduspõhine"),[2]an!$I$39,
IF(AND(A3673=[2]an!$I$38,F3673=[2]an!$E$42),[2]an!$I$42,
IF(AND(A3673=[2]an!$J$38,F3673=[2]an!$E$40),[2]an!$J$40,IF(AND(A3673=[2]an!$J$38,F3673=[2]an!$E$41),[2]an!$J$41,IF(AND(A3673=[2]an!$J$38,F3673=[2]an!$E$39,H3673&gt;=[2]an!$M$37),[2]an!$J$39,
IF(AND(A3673=[2]an!$J$38,F3673=[2]an!$E$39,H3673&lt;[2]an!$M$37,S3673="kahepoolne vajaduspõhine",U3673=""),[2]an!$M$40,
IF(AND(A3673=[2]an!$J$38,F3673=[2]an!$E$39,H3673&lt;[2]an!$M$37,S3673="kahepoolne vajaduspõhine",U3673&lt;&gt;""),[2]an!$J$39,
IF(AND(A3673=[2]an!$J$38,F3673=[2]an!$E$39,H3673&lt;[2]an!$M$37,S3673&lt;&gt;"kahepoolne vajaduspõhine"),[2]an!$J$39,
IF(AND(A3673=[2]an!$J$38,F3673=[2]an!$E$42),[2]an!$J$42,""))))))))))))))))))))))))))))</f>
        <v/>
      </c>
      <c r="Y3673" s="17" t="str">
        <f>IFERROR(IF(F3673="Tugigrupp",0,
IF(AND(F3673="Peretoe teenus",H3673&gt;=[2]an!$M$37,RANK(D3673,$D3673:$D3673)+COUNTIFS($D$2:D3673,D3673,$F$2:F3673,F3673)-1&gt;1),"",
IF(AND(F3673="Peretoe teenus",H3673&gt;=[2]an!$M$37,RANK(D3673,$D3673:$D3673)+COUNTIFS($D$2:D3673,D3673,$F$2:F3673,F3673)-1=1,MONTH(H3673)=MONTH(K3673)=TRUE,YEAR(H3673)=YEAR(K3673)=TRUE),((EOMONTH(H3673,0)-H3673+1)*X3673)/DAY(EOMONTH(H3673,0)),
IF(AND(F3673="Peretoe teenus",H3673&gt;=[2]an!$M$37,RANK(D3673,$D3673:$D3673)+COUNTIFS($D$2:D3673,D3673,$F$2:F3673,F3673)-1=1),X3673,
IF(AND(F3673="Peretoe teenus",H3673&lt;[2]an!$M$37,S3673&lt;&gt;"kahepoolne vajaduspõhine",RANK(D3673,$D3673:$D3673)+COUNTIFS($D$2:D3673,D3673,$F$2:F3673,F3673)-1=1),X3673,
IF(AND(F3673="Peretoe teenus",H3673&lt;[2]an!$M$37,S3673&lt;&gt;"kahepoolne vajaduspõhine",RANK(D3673,$D3673:$D3673)+COUNTIFS($D$2:D3673,D3673,$F$2:F3673,F3673)-1&gt;1),"",
IF(AND(F3673="Peretoe teenus",H3673&lt;[2]an!$M$37,S3673="kahepoolne vajaduspõhine",U3673="",RANK(D3673,$D3673:$D3673)+COUNTIFS($D$2:D3673,D3673,$F$2:F3673,F3673)-1=1),X3673,
IF(AND(F3673="Peretoe teenus",H3673&lt;[2]an!$M$37,S3673="kahepoolne vajaduspõhine",U3673="",RANK(D3673,$D3673:$D3673)+COUNTIFS($D$2:D3673,D3673,$F$2:F3673,F3673)-1&gt;1),"",
IF(AND(F3673="Peretoe teenus",H3673&lt;[2]an!$M$37,S3673="kahepoolne vajaduspõhine",U3673&lt;[2]an!$M$37,RANK(D3673,$D3673:$D3673)+COUNTIFS($D$2:D3673,D3673,$F$2:F3673,F3673)-1=1),X3673,
IF(AND(F3673="Peretoe teenus",H3673&lt;[2]an!$M$37,S3673="kahepoolne vajaduspõhine",U3673&lt;[2]an!$M$37,RANK(D3673,$D3673:$D3673)+COUNTIFS($D$2:D3673,D3673,$F$2:F3673,F3673)-1&gt;1),"",
IF(AND(F3673="Peretoe teenus",H3673&lt;[2]an!$M$37,S3673="kahepoolne vajaduspõhine",U3673&gt;=[2]an!$M$37,U3673&lt;=[2]an!$M$38,RANK(D3673,$D3673:$D3673)+COUNTIFS($D$2:D3673,D3673,$F$2:F3673,F3673)-1=1),
((EOMONTH(U3673,0)-U3673+1)*X3673)/DAY(EOMONTH(U3673,0))+(DAY(U3673)-1)*100/DAY(EOMONTH(U3673,0)),
IF(AND(F3673="Peretoe teenus",H3673&lt;[2]an!$M$37,S3673="kahepoolne vajaduspõhine",U3673&gt;=[2]an!$M$37,U3673&lt;=[2]an!$M$38,RANK(D3673,$D3673:$D3673)+COUNTIFS($D$2:D3673,D3673,$F$2:F3673,F3673)-1&gt;1),"",
IF(AND(F3673="Peretoe teenus",H3673&lt;[2]an!$M$37,S3673="kahepoolne vajaduspõhine",U3673&gt;[2]an!$M$38,RANK(D3673,$D3673:$D3673)+COUNTIFS($D$2:D3673,D3673,$F$2:F3673,F3673)-1=1),X3673,
IF(AND(F3673="Peretoe teenus",H3673&lt;[2]an!$M$37,S3673="kahepoolne vajaduspõhine",U3673&gt;[2]an!$M$38,RANK(D3673,$D3673:$D3673)+COUNTIFS($D$2:D3673,D3673,$F$2:F3673,F3673)-1&gt;1),"",X3673*W3673)))))))))))))),"")</f>
        <v/>
      </c>
      <c r="Z3673" s="18" t="str">
        <f t="shared" si="172"/>
        <v/>
      </c>
      <c r="AA3673" s="19" t="str">
        <f>IFERROR(VLOOKUP(E3673,[2]an!$A$3:$B$81,2,FALSE),"")</f>
        <v/>
      </c>
      <c r="AB3673" s="19" t="str">
        <f>IFERROR(VLOOKUP(AA3673,[2]an!$C$2:$D$16,2,FALSE),"")</f>
        <v/>
      </c>
      <c r="AC3673" s="20"/>
      <c r="AD3673" s="21" t="str">
        <f>IF(A3673=[2]an!$F$36,VLOOKUP([2]an!$F$36,[2]an!$F$36:$H$36,3,FALSE),IF(A3673=[2]an!$F$35,VLOOKUP([2]an!$F$35,[2]an!$F$35:$H$35,3,FALSE),IF(A3673=[2]an!$F$33,VLOOKUP([2]an!$F$33,[2]an!$F$33:$H$33,3,FALSE),IF(A3673=[2]an!$F$31,VLOOKUP([2]an!$F$31,[2]an!$F$31:$H$31,3,FALSE),""))))</f>
        <v/>
      </c>
    </row>
    <row r="3674" spans="6:30" x14ac:dyDescent="0.2">
      <c r="F3674" s="10"/>
      <c r="G3674" s="8" t="str">
        <f t="shared" si="173"/>
        <v/>
      </c>
      <c r="H3674" s="13"/>
      <c r="K3674" s="13"/>
      <c r="L3674" s="10"/>
      <c r="M3674" s="10"/>
      <c r="S3674" s="8" t="str">
        <f>IFERROR(VLOOKUP(D3674,[1]peretoe_teenus!$A$2:$L$2000,5,FALSE),"")</f>
        <v/>
      </c>
      <c r="U3674" s="13"/>
      <c r="V3674" s="15" t="str" cm="1">
        <f t="array" ref="V3674">IFERROR(IF(AND(F3674="Tugigrupp",RANK(K3674,$K3674:$K3674)+COUNTIFS($K$2:K3674,K3674,$L$2:L3674,L3674,$M$2:M3674,M3674,$I$2:I3674,I3674,$G$2:G3674,G3674,$F$2:F3674,F3674)-1=1),SUMPRODUCT(($F$2:$F$4154=F3674)*($G$2:$G$4154=G3674)*($K$2:$K$4154=K3674)*($I$2:$I$4154=I3674)*($L$2:$L$4154=L3674)*($M$2:$M$4154=M3674)),""),"")</f>
        <v/>
      </c>
      <c r="W3674" s="15" t="str">
        <f t="shared" si="171"/>
        <v/>
      </c>
      <c r="X3674" s="16" t="str">
        <f>IF(AND(A3674=[2]an!$G$38,F3674=[2]an!$E$40),[2]an!$G$40,IF(AND(A3674=[2]an!$G$38,F3674=[2]an!$E$41),[2]an!$G$41,IF(AND(A3674=[2]an!$G$38,F3674=[2]an!$E$39,H3674&gt;=[2]an!$M$37),[2]an!$G$39,
IF(AND(A3674=[2]an!$G$38,F3674=[2]an!$E$39,H3674&lt;[2]an!$M$37,S3674="kahepoolne vajaduspõhine",U3674=""),[2]an!$M$40,
IF(AND(A3674=[2]an!$G$38,F3674=[2]an!$E$39,H3674&lt;[2]an!$M$37,S3674="kahepoolne vajaduspõhine",U3674&lt;&gt;""),[2]an!$G$39,
IF(AND(A3674=[2]an!$G$38,F3674=[2]an!$E$39,H3674&lt;[2]an!$M$37,S3674&lt;&gt;"kahepoolne vajaduspõhine"),[2]an!$G$39,
IF(AND(A3674=[2]an!$G$38,F3674=[2]an!$E$42),[2]an!$G$42,
IF(AND(A3674=[2]an!$H$38,F3674=[2]an!$E$40),[2]an!$H$40,IF(AND(A3674=[2]an!$H$38,F3674=[2]an!$E$41),[2]an!$H$41,IF(AND(A3674=[2]an!$H$38,F3674=[2]an!$E$39,H3674&gt;=[2]an!$M$37),[2]an!$H$39,
IF(AND(A3674=[2]an!$H$38,F3674=[2]an!$E$39,H3674&lt;[2]an!$M$37,S3674="kahepoolne vajaduspõhine",U3674=""),[2]an!$M$40,
IF(AND(A3674=[2]an!$H$38,F3674=[2]an!$E$39,H3674&lt;[2]an!$M$37,S3674="kahepoolne vajaduspõhine",U3674&lt;&gt;""),[2]an!$H$39,
IF(AND(A3674=[2]an!$H$38,F3674=[2]an!$E$39,H3674&lt;[2]an!$M$37,S3674&lt;&gt;"kahepoolne vajaduspõhine"),[2]an!$H$39,
IF(AND(A3674=[2]an!$H$38,F3674=[2]an!$E$42),[2]an!$H$42,
IF(AND(A3674=[2]an!$I$38,F3674=[2]an!$E$40),[2]an!$I$40,IF(AND(A3674=[2]an!$I$38,F3674=[2]an!$E$41),[2]an!$I$41,IF(AND(A3674=[2]an!$I$38,F3674=[2]an!$E$39,H3674&gt;=[2]an!$M$37),[2]an!$I$39,
IF(AND(A3674=[2]an!$I$38,F3674=[2]an!$E$39,H3674&lt;[2]an!$M$37,S3674="kahepoolne vajaduspõhine",U3674=""),[2]an!$M$40,
IF(AND(A3674=[2]an!$I$38,F3674=[2]an!$E$39,H3674&lt;[2]an!$M$37,S3674="kahepoolne vajaduspõhine",U3674&lt;&gt;""),[2]an!$I$39,
IF(AND(A3674=[2]an!$I$38,F3674=[2]an!$E$39,H3674&lt;[2]an!$M$37,S3674&lt;&gt;"kahepoolne vajaduspõhine"),[2]an!$I$39,
IF(AND(A3674=[2]an!$I$38,F3674=[2]an!$E$42),[2]an!$I$42,
IF(AND(A3674=[2]an!$J$38,F3674=[2]an!$E$40),[2]an!$J$40,IF(AND(A3674=[2]an!$J$38,F3674=[2]an!$E$41),[2]an!$J$41,IF(AND(A3674=[2]an!$J$38,F3674=[2]an!$E$39,H3674&gt;=[2]an!$M$37),[2]an!$J$39,
IF(AND(A3674=[2]an!$J$38,F3674=[2]an!$E$39,H3674&lt;[2]an!$M$37,S3674="kahepoolne vajaduspõhine",U3674=""),[2]an!$M$40,
IF(AND(A3674=[2]an!$J$38,F3674=[2]an!$E$39,H3674&lt;[2]an!$M$37,S3674="kahepoolne vajaduspõhine",U3674&lt;&gt;""),[2]an!$J$39,
IF(AND(A3674=[2]an!$J$38,F3674=[2]an!$E$39,H3674&lt;[2]an!$M$37,S3674&lt;&gt;"kahepoolne vajaduspõhine"),[2]an!$J$39,
IF(AND(A3674=[2]an!$J$38,F3674=[2]an!$E$42),[2]an!$J$42,""))))))))))))))))))))))))))))</f>
        <v/>
      </c>
      <c r="Y3674" s="17" t="str">
        <f>IFERROR(IF(F3674="Tugigrupp",0,
IF(AND(F3674="Peretoe teenus",H3674&gt;=[2]an!$M$37,RANK(D3674,$D3674:$D3674)+COUNTIFS($D$2:D3674,D3674,$F$2:F3674,F3674)-1&gt;1),"",
IF(AND(F3674="Peretoe teenus",H3674&gt;=[2]an!$M$37,RANK(D3674,$D3674:$D3674)+COUNTIFS($D$2:D3674,D3674,$F$2:F3674,F3674)-1=1,MONTH(H3674)=MONTH(K3674)=TRUE,YEAR(H3674)=YEAR(K3674)=TRUE),((EOMONTH(H3674,0)-H3674+1)*X3674)/DAY(EOMONTH(H3674,0)),
IF(AND(F3674="Peretoe teenus",H3674&gt;=[2]an!$M$37,RANK(D3674,$D3674:$D3674)+COUNTIFS($D$2:D3674,D3674,$F$2:F3674,F3674)-1=1),X3674,
IF(AND(F3674="Peretoe teenus",H3674&lt;[2]an!$M$37,S3674&lt;&gt;"kahepoolne vajaduspõhine",RANK(D3674,$D3674:$D3674)+COUNTIFS($D$2:D3674,D3674,$F$2:F3674,F3674)-1=1),X3674,
IF(AND(F3674="Peretoe teenus",H3674&lt;[2]an!$M$37,S3674&lt;&gt;"kahepoolne vajaduspõhine",RANK(D3674,$D3674:$D3674)+COUNTIFS($D$2:D3674,D3674,$F$2:F3674,F3674)-1&gt;1),"",
IF(AND(F3674="Peretoe teenus",H3674&lt;[2]an!$M$37,S3674="kahepoolne vajaduspõhine",U3674="",RANK(D3674,$D3674:$D3674)+COUNTIFS($D$2:D3674,D3674,$F$2:F3674,F3674)-1=1),X3674,
IF(AND(F3674="Peretoe teenus",H3674&lt;[2]an!$M$37,S3674="kahepoolne vajaduspõhine",U3674="",RANK(D3674,$D3674:$D3674)+COUNTIFS($D$2:D3674,D3674,$F$2:F3674,F3674)-1&gt;1),"",
IF(AND(F3674="Peretoe teenus",H3674&lt;[2]an!$M$37,S3674="kahepoolne vajaduspõhine",U3674&lt;[2]an!$M$37,RANK(D3674,$D3674:$D3674)+COUNTIFS($D$2:D3674,D3674,$F$2:F3674,F3674)-1=1),X3674,
IF(AND(F3674="Peretoe teenus",H3674&lt;[2]an!$M$37,S3674="kahepoolne vajaduspõhine",U3674&lt;[2]an!$M$37,RANK(D3674,$D3674:$D3674)+COUNTIFS($D$2:D3674,D3674,$F$2:F3674,F3674)-1&gt;1),"",
IF(AND(F3674="Peretoe teenus",H3674&lt;[2]an!$M$37,S3674="kahepoolne vajaduspõhine",U3674&gt;=[2]an!$M$37,U3674&lt;=[2]an!$M$38,RANK(D3674,$D3674:$D3674)+COUNTIFS($D$2:D3674,D3674,$F$2:F3674,F3674)-1=1),
((EOMONTH(U3674,0)-U3674+1)*X3674)/DAY(EOMONTH(U3674,0))+(DAY(U3674)-1)*100/DAY(EOMONTH(U3674,0)),
IF(AND(F3674="Peretoe teenus",H3674&lt;[2]an!$M$37,S3674="kahepoolne vajaduspõhine",U3674&gt;=[2]an!$M$37,U3674&lt;=[2]an!$M$38,RANK(D3674,$D3674:$D3674)+COUNTIFS($D$2:D3674,D3674,$F$2:F3674,F3674)-1&gt;1),"",
IF(AND(F3674="Peretoe teenus",H3674&lt;[2]an!$M$37,S3674="kahepoolne vajaduspõhine",U3674&gt;[2]an!$M$38,RANK(D3674,$D3674:$D3674)+COUNTIFS($D$2:D3674,D3674,$F$2:F3674,F3674)-1=1),X3674,
IF(AND(F3674="Peretoe teenus",H3674&lt;[2]an!$M$37,S3674="kahepoolne vajaduspõhine",U3674&gt;[2]an!$M$38,RANK(D3674,$D3674:$D3674)+COUNTIFS($D$2:D3674,D3674,$F$2:F3674,F3674)-1&gt;1),"",X3674*W3674)))))))))))))),"")</f>
        <v/>
      </c>
      <c r="Z3674" s="18" t="str">
        <f t="shared" si="172"/>
        <v/>
      </c>
      <c r="AA3674" s="19" t="str">
        <f>IFERROR(VLOOKUP(E3674,[2]an!$A$3:$B$81,2,FALSE),"")</f>
        <v/>
      </c>
      <c r="AB3674" s="19" t="str">
        <f>IFERROR(VLOOKUP(AA3674,[2]an!$C$2:$D$16,2,FALSE),"")</f>
        <v/>
      </c>
      <c r="AC3674" s="20"/>
      <c r="AD3674" s="21" t="str">
        <f>IF(A3674=[2]an!$F$36,VLOOKUP([2]an!$F$36,[2]an!$F$36:$H$36,3,FALSE),IF(A3674=[2]an!$F$35,VLOOKUP([2]an!$F$35,[2]an!$F$35:$H$35,3,FALSE),IF(A3674=[2]an!$F$33,VLOOKUP([2]an!$F$33,[2]an!$F$33:$H$33,3,FALSE),IF(A3674=[2]an!$F$31,VLOOKUP([2]an!$F$31,[2]an!$F$31:$H$31,3,FALSE),""))))</f>
        <v/>
      </c>
    </row>
    <row r="3675" spans="6:30" x14ac:dyDescent="0.2">
      <c r="F3675" s="10"/>
      <c r="G3675" s="8" t="str">
        <f t="shared" si="173"/>
        <v/>
      </c>
      <c r="H3675" s="13"/>
      <c r="K3675" s="13"/>
      <c r="L3675" s="10"/>
      <c r="M3675" s="10"/>
      <c r="S3675" s="8" t="str">
        <f>IFERROR(VLOOKUP(D3675,[1]peretoe_teenus!$A$2:$L$2000,5,FALSE),"")</f>
        <v/>
      </c>
      <c r="U3675" s="13"/>
      <c r="V3675" s="15" t="str" cm="1">
        <f t="array" ref="V3675">IFERROR(IF(AND(F3675="Tugigrupp",RANK(K3675,$K3675:$K3675)+COUNTIFS($K$2:K3675,K3675,$L$2:L3675,L3675,$M$2:M3675,M3675,$I$2:I3675,I3675,$G$2:G3675,G3675,$F$2:F3675,F3675)-1=1),SUMPRODUCT(($F$2:$F$4154=F3675)*($G$2:$G$4154=G3675)*($K$2:$K$4154=K3675)*($I$2:$I$4154=I3675)*($L$2:$L$4154=L3675)*($M$2:$M$4154=M3675)),""),"")</f>
        <v/>
      </c>
      <c r="W3675" s="15" t="str">
        <f t="shared" si="171"/>
        <v/>
      </c>
      <c r="X3675" s="16" t="str">
        <f>IF(AND(A3675=[2]an!$G$38,F3675=[2]an!$E$40),[2]an!$G$40,IF(AND(A3675=[2]an!$G$38,F3675=[2]an!$E$41),[2]an!$G$41,IF(AND(A3675=[2]an!$G$38,F3675=[2]an!$E$39,H3675&gt;=[2]an!$M$37),[2]an!$G$39,
IF(AND(A3675=[2]an!$G$38,F3675=[2]an!$E$39,H3675&lt;[2]an!$M$37,S3675="kahepoolne vajaduspõhine",U3675=""),[2]an!$M$40,
IF(AND(A3675=[2]an!$G$38,F3675=[2]an!$E$39,H3675&lt;[2]an!$M$37,S3675="kahepoolne vajaduspõhine",U3675&lt;&gt;""),[2]an!$G$39,
IF(AND(A3675=[2]an!$G$38,F3675=[2]an!$E$39,H3675&lt;[2]an!$M$37,S3675&lt;&gt;"kahepoolne vajaduspõhine"),[2]an!$G$39,
IF(AND(A3675=[2]an!$G$38,F3675=[2]an!$E$42),[2]an!$G$42,
IF(AND(A3675=[2]an!$H$38,F3675=[2]an!$E$40),[2]an!$H$40,IF(AND(A3675=[2]an!$H$38,F3675=[2]an!$E$41),[2]an!$H$41,IF(AND(A3675=[2]an!$H$38,F3675=[2]an!$E$39,H3675&gt;=[2]an!$M$37),[2]an!$H$39,
IF(AND(A3675=[2]an!$H$38,F3675=[2]an!$E$39,H3675&lt;[2]an!$M$37,S3675="kahepoolne vajaduspõhine",U3675=""),[2]an!$M$40,
IF(AND(A3675=[2]an!$H$38,F3675=[2]an!$E$39,H3675&lt;[2]an!$M$37,S3675="kahepoolne vajaduspõhine",U3675&lt;&gt;""),[2]an!$H$39,
IF(AND(A3675=[2]an!$H$38,F3675=[2]an!$E$39,H3675&lt;[2]an!$M$37,S3675&lt;&gt;"kahepoolne vajaduspõhine"),[2]an!$H$39,
IF(AND(A3675=[2]an!$H$38,F3675=[2]an!$E$42),[2]an!$H$42,
IF(AND(A3675=[2]an!$I$38,F3675=[2]an!$E$40),[2]an!$I$40,IF(AND(A3675=[2]an!$I$38,F3675=[2]an!$E$41),[2]an!$I$41,IF(AND(A3675=[2]an!$I$38,F3675=[2]an!$E$39,H3675&gt;=[2]an!$M$37),[2]an!$I$39,
IF(AND(A3675=[2]an!$I$38,F3675=[2]an!$E$39,H3675&lt;[2]an!$M$37,S3675="kahepoolne vajaduspõhine",U3675=""),[2]an!$M$40,
IF(AND(A3675=[2]an!$I$38,F3675=[2]an!$E$39,H3675&lt;[2]an!$M$37,S3675="kahepoolne vajaduspõhine",U3675&lt;&gt;""),[2]an!$I$39,
IF(AND(A3675=[2]an!$I$38,F3675=[2]an!$E$39,H3675&lt;[2]an!$M$37,S3675&lt;&gt;"kahepoolne vajaduspõhine"),[2]an!$I$39,
IF(AND(A3675=[2]an!$I$38,F3675=[2]an!$E$42),[2]an!$I$42,
IF(AND(A3675=[2]an!$J$38,F3675=[2]an!$E$40),[2]an!$J$40,IF(AND(A3675=[2]an!$J$38,F3675=[2]an!$E$41),[2]an!$J$41,IF(AND(A3675=[2]an!$J$38,F3675=[2]an!$E$39,H3675&gt;=[2]an!$M$37),[2]an!$J$39,
IF(AND(A3675=[2]an!$J$38,F3675=[2]an!$E$39,H3675&lt;[2]an!$M$37,S3675="kahepoolne vajaduspõhine",U3675=""),[2]an!$M$40,
IF(AND(A3675=[2]an!$J$38,F3675=[2]an!$E$39,H3675&lt;[2]an!$M$37,S3675="kahepoolne vajaduspõhine",U3675&lt;&gt;""),[2]an!$J$39,
IF(AND(A3675=[2]an!$J$38,F3675=[2]an!$E$39,H3675&lt;[2]an!$M$37,S3675&lt;&gt;"kahepoolne vajaduspõhine"),[2]an!$J$39,
IF(AND(A3675=[2]an!$J$38,F3675=[2]an!$E$42),[2]an!$J$42,""))))))))))))))))))))))))))))</f>
        <v/>
      </c>
      <c r="Y3675" s="17" t="str">
        <f>IFERROR(IF(F3675="Tugigrupp",0,
IF(AND(F3675="Peretoe teenus",H3675&gt;=[2]an!$M$37,RANK(D3675,$D3675:$D3675)+COUNTIFS($D$2:D3675,D3675,$F$2:F3675,F3675)-1&gt;1),"",
IF(AND(F3675="Peretoe teenus",H3675&gt;=[2]an!$M$37,RANK(D3675,$D3675:$D3675)+COUNTIFS($D$2:D3675,D3675,$F$2:F3675,F3675)-1=1,MONTH(H3675)=MONTH(K3675)=TRUE,YEAR(H3675)=YEAR(K3675)=TRUE),((EOMONTH(H3675,0)-H3675+1)*X3675)/DAY(EOMONTH(H3675,0)),
IF(AND(F3675="Peretoe teenus",H3675&gt;=[2]an!$M$37,RANK(D3675,$D3675:$D3675)+COUNTIFS($D$2:D3675,D3675,$F$2:F3675,F3675)-1=1),X3675,
IF(AND(F3675="Peretoe teenus",H3675&lt;[2]an!$M$37,S3675&lt;&gt;"kahepoolne vajaduspõhine",RANK(D3675,$D3675:$D3675)+COUNTIFS($D$2:D3675,D3675,$F$2:F3675,F3675)-1=1),X3675,
IF(AND(F3675="Peretoe teenus",H3675&lt;[2]an!$M$37,S3675&lt;&gt;"kahepoolne vajaduspõhine",RANK(D3675,$D3675:$D3675)+COUNTIFS($D$2:D3675,D3675,$F$2:F3675,F3675)-1&gt;1),"",
IF(AND(F3675="Peretoe teenus",H3675&lt;[2]an!$M$37,S3675="kahepoolne vajaduspõhine",U3675="",RANK(D3675,$D3675:$D3675)+COUNTIFS($D$2:D3675,D3675,$F$2:F3675,F3675)-1=1),X3675,
IF(AND(F3675="Peretoe teenus",H3675&lt;[2]an!$M$37,S3675="kahepoolne vajaduspõhine",U3675="",RANK(D3675,$D3675:$D3675)+COUNTIFS($D$2:D3675,D3675,$F$2:F3675,F3675)-1&gt;1),"",
IF(AND(F3675="Peretoe teenus",H3675&lt;[2]an!$M$37,S3675="kahepoolne vajaduspõhine",U3675&lt;[2]an!$M$37,RANK(D3675,$D3675:$D3675)+COUNTIFS($D$2:D3675,D3675,$F$2:F3675,F3675)-1=1),X3675,
IF(AND(F3675="Peretoe teenus",H3675&lt;[2]an!$M$37,S3675="kahepoolne vajaduspõhine",U3675&lt;[2]an!$M$37,RANK(D3675,$D3675:$D3675)+COUNTIFS($D$2:D3675,D3675,$F$2:F3675,F3675)-1&gt;1),"",
IF(AND(F3675="Peretoe teenus",H3675&lt;[2]an!$M$37,S3675="kahepoolne vajaduspõhine",U3675&gt;=[2]an!$M$37,U3675&lt;=[2]an!$M$38,RANK(D3675,$D3675:$D3675)+COUNTIFS($D$2:D3675,D3675,$F$2:F3675,F3675)-1=1),
((EOMONTH(U3675,0)-U3675+1)*X3675)/DAY(EOMONTH(U3675,0))+(DAY(U3675)-1)*100/DAY(EOMONTH(U3675,0)),
IF(AND(F3675="Peretoe teenus",H3675&lt;[2]an!$M$37,S3675="kahepoolne vajaduspõhine",U3675&gt;=[2]an!$M$37,U3675&lt;=[2]an!$M$38,RANK(D3675,$D3675:$D3675)+COUNTIFS($D$2:D3675,D3675,$F$2:F3675,F3675)-1&gt;1),"",
IF(AND(F3675="Peretoe teenus",H3675&lt;[2]an!$M$37,S3675="kahepoolne vajaduspõhine",U3675&gt;[2]an!$M$38,RANK(D3675,$D3675:$D3675)+COUNTIFS($D$2:D3675,D3675,$F$2:F3675,F3675)-1=1),X3675,
IF(AND(F3675="Peretoe teenus",H3675&lt;[2]an!$M$37,S3675="kahepoolne vajaduspõhine",U3675&gt;[2]an!$M$38,RANK(D3675,$D3675:$D3675)+COUNTIFS($D$2:D3675,D3675,$F$2:F3675,F3675)-1&gt;1),"",X3675*W3675)))))))))))))),"")</f>
        <v/>
      </c>
      <c r="Z3675" s="18" t="str">
        <f t="shared" si="172"/>
        <v/>
      </c>
      <c r="AA3675" s="19" t="str">
        <f>IFERROR(VLOOKUP(E3675,[2]an!$A$3:$B$81,2,FALSE),"")</f>
        <v/>
      </c>
      <c r="AB3675" s="19" t="str">
        <f>IFERROR(VLOOKUP(AA3675,[2]an!$C$2:$D$16,2,FALSE),"")</f>
        <v/>
      </c>
      <c r="AC3675" s="20"/>
      <c r="AD3675" s="21" t="str">
        <f>IF(A3675=[2]an!$F$36,VLOOKUP([2]an!$F$36,[2]an!$F$36:$H$36,3,FALSE),IF(A3675=[2]an!$F$35,VLOOKUP([2]an!$F$35,[2]an!$F$35:$H$35,3,FALSE),IF(A3675=[2]an!$F$33,VLOOKUP([2]an!$F$33,[2]an!$F$33:$H$33,3,FALSE),IF(A3675=[2]an!$F$31,VLOOKUP([2]an!$F$31,[2]an!$F$31:$H$31,3,FALSE),""))))</f>
        <v/>
      </c>
    </row>
    <row r="3676" spans="6:30" x14ac:dyDescent="0.2">
      <c r="F3676" s="10"/>
      <c r="G3676" s="8" t="str">
        <f t="shared" si="173"/>
        <v/>
      </c>
      <c r="H3676" s="13"/>
      <c r="K3676" s="13"/>
      <c r="L3676" s="10"/>
      <c r="M3676" s="10"/>
      <c r="S3676" s="8" t="str">
        <f>IFERROR(VLOOKUP(D3676,[1]peretoe_teenus!$A$2:$L$2000,5,FALSE),"")</f>
        <v/>
      </c>
      <c r="U3676" s="13"/>
      <c r="V3676" s="15" t="str" cm="1">
        <f t="array" ref="V3676">IFERROR(IF(AND(F3676="Tugigrupp",RANK(K3676,$K3676:$K3676)+COUNTIFS($K$2:K3676,K3676,$L$2:L3676,L3676,$M$2:M3676,M3676,$I$2:I3676,I3676,$G$2:G3676,G3676,$F$2:F3676,F3676)-1=1),SUMPRODUCT(($F$2:$F$4154=F3676)*($G$2:$G$4154=G3676)*($K$2:$K$4154=K3676)*($I$2:$I$4154=I3676)*($L$2:$L$4154=L3676)*($M$2:$M$4154=M3676)),""),"")</f>
        <v/>
      </c>
      <c r="W3676" s="15" t="str">
        <f t="shared" si="171"/>
        <v/>
      </c>
      <c r="X3676" s="16" t="str">
        <f>IF(AND(A3676=[2]an!$G$38,F3676=[2]an!$E$40),[2]an!$G$40,IF(AND(A3676=[2]an!$G$38,F3676=[2]an!$E$41),[2]an!$G$41,IF(AND(A3676=[2]an!$G$38,F3676=[2]an!$E$39,H3676&gt;=[2]an!$M$37),[2]an!$G$39,
IF(AND(A3676=[2]an!$G$38,F3676=[2]an!$E$39,H3676&lt;[2]an!$M$37,S3676="kahepoolne vajaduspõhine",U3676=""),[2]an!$M$40,
IF(AND(A3676=[2]an!$G$38,F3676=[2]an!$E$39,H3676&lt;[2]an!$M$37,S3676="kahepoolne vajaduspõhine",U3676&lt;&gt;""),[2]an!$G$39,
IF(AND(A3676=[2]an!$G$38,F3676=[2]an!$E$39,H3676&lt;[2]an!$M$37,S3676&lt;&gt;"kahepoolne vajaduspõhine"),[2]an!$G$39,
IF(AND(A3676=[2]an!$G$38,F3676=[2]an!$E$42),[2]an!$G$42,
IF(AND(A3676=[2]an!$H$38,F3676=[2]an!$E$40),[2]an!$H$40,IF(AND(A3676=[2]an!$H$38,F3676=[2]an!$E$41),[2]an!$H$41,IF(AND(A3676=[2]an!$H$38,F3676=[2]an!$E$39,H3676&gt;=[2]an!$M$37),[2]an!$H$39,
IF(AND(A3676=[2]an!$H$38,F3676=[2]an!$E$39,H3676&lt;[2]an!$M$37,S3676="kahepoolne vajaduspõhine",U3676=""),[2]an!$M$40,
IF(AND(A3676=[2]an!$H$38,F3676=[2]an!$E$39,H3676&lt;[2]an!$M$37,S3676="kahepoolne vajaduspõhine",U3676&lt;&gt;""),[2]an!$H$39,
IF(AND(A3676=[2]an!$H$38,F3676=[2]an!$E$39,H3676&lt;[2]an!$M$37,S3676&lt;&gt;"kahepoolne vajaduspõhine"),[2]an!$H$39,
IF(AND(A3676=[2]an!$H$38,F3676=[2]an!$E$42),[2]an!$H$42,
IF(AND(A3676=[2]an!$I$38,F3676=[2]an!$E$40),[2]an!$I$40,IF(AND(A3676=[2]an!$I$38,F3676=[2]an!$E$41),[2]an!$I$41,IF(AND(A3676=[2]an!$I$38,F3676=[2]an!$E$39,H3676&gt;=[2]an!$M$37),[2]an!$I$39,
IF(AND(A3676=[2]an!$I$38,F3676=[2]an!$E$39,H3676&lt;[2]an!$M$37,S3676="kahepoolne vajaduspõhine",U3676=""),[2]an!$M$40,
IF(AND(A3676=[2]an!$I$38,F3676=[2]an!$E$39,H3676&lt;[2]an!$M$37,S3676="kahepoolne vajaduspõhine",U3676&lt;&gt;""),[2]an!$I$39,
IF(AND(A3676=[2]an!$I$38,F3676=[2]an!$E$39,H3676&lt;[2]an!$M$37,S3676&lt;&gt;"kahepoolne vajaduspõhine"),[2]an!$I$39,
IF(AND(A3676=[2]an!$I$38,F3676=[2]an!$E$42),[2]an!$I$42,
IF(AND(A3676=[2]an!$J$38,F3676=[2]an!$E$40),[2]an!$J$40,IF(AND(A3676=[2]an!$J$38,F3676=[2]an!$E$41),[2]an!$J$41,IF(AND(A3676=[2]an!$J$38,F3676=[2]an!$E$39,H3676&gt;=[2]an!$M$37),[2]an!$J$39,
IF(AND(A3676=[2]an!$J$38,F3676=[2]an!$E$39,H3676&lt;[2]an!$M$37,S3676="kahepoolne vajaduspõhine",U3676=""),[2]an!$M$40,
IF(AND(A3676=[2]an!$J$38,F3676=[2]an!$E$39,H3676&lt;[2]an!$M$37,S3676="kahepoolne vajaduspõhine",U3676&lt;&gt;""),[2]an!$J$39,
IF(AND(A3676=[2]an!$J$38,F3676=[2]an!$E$39,H3676&lt;[2]an!$M$37,S3676&lt;&gt;"kahepoolne vajaduspõhine"),[2]an!$J$39,
IF(AND(A3676=[2]an!$J$38,F3676=[2]an!$E$42),[2]an!$J$42,""))))))))))))))))))))))))))))</f>
        <v/>
      </c>
      <c r="Y3676" s="17" t="str">
        <f>IFERROR(IF(F3676="Tugigrupp",0,
IF(AND(F3676="Peretoe teenus",H3676&gt;=[2]an!$M$37,RANK(D3676,$D3676:$D3676)+COUNTIFS($D$2:D3676,D3676,$F$2:F3676,F3676)-1&gt;1),"",
IF(AND(F3676="Peretoe teenus",H3676&gt;=[2]an!$M$37,RANK(D3676,$D3676:$D3676)+COUNTIFS($D$2:D3676,D3676,$F$2:F3676,F3676)-1=1,MONTH(H3676)=MONTH(K3676)=TRUE,YEAR(H3676)=YEAR(K3676)=TRUE),((EOMONTH(H3676,0)-H3676+1)*X3676)/DAY(EOMONTH(H3676,0)),
IF(AND(F3676="Peretoe teenus",H3676&gt;=[2]an!$M$37,RANK(D3676,$D3676:$D3676)+COUNTIFS($D$2:D3676,D3676,$F$2:F3676,F3676)-1=1),X3676,
IF(AND(F3676="Peretoe teenus",H3676&lt;[2]an!$M$37,S3676&lt;&gt;"kahepoolne vajaduspõhine",RANK(D3676,$D3676:$D3676)+COUNTIFS($D$2:D3676,D3676,$F$2:F3676,F3676)-1=1),X3676,
IF(AND(F3676="Peretoe teenus",H3676&lt;[2]an!$M$37,S3676&lt;&gt;"kahepoolne vajaduspõhine",RANK(D3676,$D3676:$D3676)+COUNTIFS($D$2:D3676,D3676,$F$2:F3676,F3676)-1&gt;1),"",
IF(AND(F3676="Peretoe teenus",H3676&lt;[2]an!$M$37,S3676="kahepoolne vajaduspõhine",U3676="",RANK(D3676,$D3676:$D3676)+COUNTIFS($D$2:D3676,D3676,$F$2:F3676,F3676)-1=1),X3676,
IF(AND(F3676="Peretoe teenus",H3676&lt;[2]an!$M$37,S3676="kahepoolne vajaduspõhine",U3676="",RANK(D3676,$D3676:$D3676)+COUNTIFS($D$2:D3676,D3676,$F$2:F3676,F3676)-1&gt;1),"",
IF(AND(F3676="Peretoe teenus",H3676&lt;[2]an!$M$37,S3676="kahepoolne vajaduspõhine",U3676&lt;[2]an!$M$37,RANK(D3676,$D3676:$D3676)+COUNTIFS($D$2:D3676,D3676,$F$2:F3676,F3676)-1=1),X3676,
IF(AND(F3676="Peretoe teenus",H3676&lt;[2]an!$M$37,S3676="kahepoolne vajaduspõhine",U3676&lt;[2]an!$M$37,RANK(D3676,$D3676:$D3676)+COUNTIFS($D$2:D3676,D3676,$F$2:F3676,F3676)-1&gt;1),"",
IF(AND(F3676="Peretoe teenus",H3676&lt;[2]an!$M$37,S3676="kahepoolne vajaduspõhine",U3676&gt;=[2]an!$M$37,U3676&lt;=[2]an!$M$38,RANK(D3676,$D3676:$D3676)+COUNTIFS($D$2:D3676,D3676,$F$2:F3676,F3676)-1=1),
((EOMONTH(U3676,0)-U3676+1)*X3676)/DAY(EOMONTH(U3676,0))+(DAY(U3676)-1)*100/DAY(EOMONTH(U3676,0)),
IF(AND(F3676="Peretoe teenus",H3676&lt;[2]an!$M$37,S3676="kahepoolne vajaduspõhine",U3676&gt;=[2]an!$M$37,U3676&lt;=[2]an!$M$38,RANK(D3676,$D3676:$D3676)+COUNTIFS($D$2:D3676,D3676,$F$2:F3676,F3676)-1&gt;1),"",
IF(AND(F3676="Peretoe teenus",H3676&lt;[2]an!$M$37,S3676="kahepoolne vajaduspõhine",U3676&gt;[2]an!$M$38,RANK(D3676,$D3676:$D3676)+COUNTIFS($D$2:D3676,D3676,$F$2:F3676,F3676)-1=1),X3676,
IF(AND(F3676="Peretoe teenus",H3676&lt;[2]an!$M$37,S3676="kahepoolne vajaduspõhine",U3676&gt;[2]an!$M$38,RANK(D3676,$D3676:$D3676)+COUNTIFS($D$2:D3676,D3676,$F$2:F3676,F3676)-1&gt;1),"",X3676*W3676)))))))))))))),"")</f>
        <v/>
      </c>
      <c r="Z3676" s="18" t="str">
        <f t="shared" si="172"/>
        <v/>
      </c>
      <c r="AA3676" s="19" t="str">
        <f>IFERROR(VLOOKUP(E3676,[2]an!$A$3:$B$81,2,FALSE),"")</f>
        <v/>
      </c>
      <c r="AB3676" s="19" t="str">
        <f>IFERROR(VLOOKUP(AA3676,[2]an!$C$2:$D$16,2,FALSE),"")</f>
        <v/>
      </c>
      <c r="AC3676" s="20"/>
      <c r="AD3676" s="21" t="str">
        <f>IF(A3676=[2]an!$F$36,VLOOKUP([2]an!$F$36,[2]an!$F$36:$H$36,3,FALSE),IF(A3676=[2]an!$F$35,VLOOKUP([2]an!$F$35,[2]an!$F$35:$H$35,3,FALSE),IF(A3676=[2]an!$F$33,VLOOKUP([2]an!$F$33,[2]an!$F$33:$H$33,3,FALSE),IF(A3676=[2]an!$F$31,VLOOKUP([2]an!$F$31,[2]an!$F$31:$H$31,3,FALSE),""))))</f>
        <v/>
      </c>
    </row>
    <row r="3677" spans="6:30" x14ac:dyDescent="0.2">
      <c r="F3677" s="10"/>
      <c r="G3677" s="8" t="str">
        <f t="shared" si="173"/>
        <v/>
      </c>
      <c r="H3677" s="13"/>
      <c r="K3677" s="13"/>
      <c r="L3677" s="10"/>
      <c r="M3677" s="10"/>
      <c r="S3677" s="8" t="str">
        <f>IFERROR(VLOOKUP(D3677,[1]peretoe_teenus!$A$2:$L$2000,5,FALSE),"")</f>
        <v/>
      </c>
      <c r="U3677" s="13"/>
      <c r="V3677" s="15" t="str" cm="1">
        <f t="array" ref="V3677">IFERROR(IF(AND(F3677="Tugigrupp",RANK(K3677,$K3677:$K3677)+COUNTIFS($K$2:K3677,K3677,$L$2:L3677,L3677,$M$2:M3677,M3677,$I$2:I3677,I3677,$G$2:G3677,G3677,$F$2:F3677,F3677)-1=1),SUMPRODUCT(($F$2:$F$4154=F3677)*($G$2:$G$4154=G3677)*($K$2:$K$4154=K3677)*($I$2:$I$4154=I3677)*($L$2:$L$4154=L3677)*($M$2:$M$4154=M3677)),""),"")</f>
        <v/>
      </c>
      <c r="W3677" s="15" t="str">
        <f t="shared" si="171"/>
        <v/>
      </c>
      <c r="X3677" s="16" t="str">
        <f>IF(AND(A3677=[2]an!$G$38,F3677=[2]an!$E$40),[2]an!$G$40,IF(AND(A3677=[2]an!$G$38,F3677=[2]an!$E$41),[2]an!$G$41,IF(AND(A3677=[2]an!$G$38,F3677=[2]an!$E$39,H3677&gt;=[2]an!$M$37),[2]an!$G$39,
IF(AND(A3677=[2]an!$G$38,F3677=[2]an!$E$39,H3677&lt;[2]an!$M$37,S3677="kahepoolne vajaduspõhine",U3677=""),[2]an!$M$40,
IF(AND(A3677=[2]an!$G$38,F3677=[2]an!$E$39,H3677&lt;[2]an!$M$37,S3677="kahepoolne vajaduspõhine",U3677&lt;&gt;""),[2]an!$G$39,
IF(AND(A3677=[2]an!$G$38,F3677=[2]an!$E$39,H3677&lt;[2]an!$M$37,S3677&lt;&gt;"kahepoolne vajaduspõhine"),[2]an!$G$39,
IF(AND(A3677=[2]an!$G$38,F3677=[2]an!$E$42),[2]an!$G$42,
IF(AND(A3677=[2]an!$H$38,F3677=[2]an!$E$40),[2]an!$H$40,IF(AND(A3677=[2]an!$H$38,F3677=[2]an!$E$41),[2]an!$H$41,IF(AND(A3677=[2]an!$H$38,F3677=[2]an!$E$39,H3677&gt;=[2]an!$M$37),[2]an!$H$39,
IF(AND(A3677=[2]an!$H$38,F3677=[2]an!$E$39,H3677&lt;[2]an!$M$37,S3677="kahepoolne vajaduspõhine",U3677=""),[2]an!$M$40,
IF(AND(A3677=[2]an!$H$38,F3677=[2]an!$E$39,H3677&lt;[2]an!$M$37,S3677="kahepoolne vajaduspõhine",U3677&lt;&gt;""),[2]an!$H$39,
IF(AND(A3677=[2]an!$H$38,F3677=[2]an!$E$39,H3677&lt;[2]an!$M$37,S3677&lt;&gt;"kahepoolne vajaduspõhine"),[2]an!$H$39,
IF(AND(A3677=[2]an!$H$38,F3677=[2]an!$E$42),[2]an!$H$42,
IF(AND(A3677=[2]an!$I$38,F3677=[2]an!$E$40),[2]an!$I$40,IF(AND(A3677=[2]an!$I$38,F3677=[2]an!$E$41),[2]an!$I$41,IF(AND(A3677=[2]an!$I$38,F3677=[2]an!$E$39,H3677&gt;=[2]an!$M$37),[2]an!$I$39,
IF(AND(A3677=[2]an!$I$38,F3677=[2]an!$E$39,H3677&lt;[2]an!$M$37,S3677="kahepoolne vajaduspõhine",U3677=""),[2]an!$M$40,
IF(AND(A3677=[2]an!$I$38,F3677=[2]an!$E$39,H3677&lt;[2]an!$M$37,S3677="kahepoolne vajaduspõhine",U3677&lt;&gt;""),[2]an!$I$39,
IF(AND(A3677=[2]an!$I$38,F3677=[2]an!$E$39,H3677&lt;[2]an!$M$37,S3677&lt;&gt;"kahepoolne vajaduspõhine"),[2]an!$I$39,
IF(AND(A3677=[2]an!$I$38,F3677=[2]an!$E$42),[2]an!$I$42,
IF(AND(A3677=[2]an!$J$38,F3677=[2]an!$E$40),[2]an!$J$40,IF(AND(A3677=[2]an!$J$38,F3677=[2]an!$E$41),[2]an!$J$41,IF(AND(A3677=[2]an!$J$38,F3677=[2]an!$E$39,H3677&gt;=[2]an!$M$37),[2]an!$J$39,
IF(AND(A3677=[2]an!$J$38,F3677=[2]an!$E$39,H3677&lt;[2]an!$M$37,S3677="kahepoolne vajaduspõhine",U3677=""),[2]an!$M$40,
IF(AND(A3677=[2]an!$J$38,F3677=[2]an!$E$39,H3677&lt;[2]an!$M$37,S3677="kahepoolne vajaduspõhine",U3677&lt;&gt;""),[2]an!$J$39,
IF(AND(A3677=[2]an!$J$38,F3677=[2]an!$E$39,H3677&lt;[2]an!$M$37,S3677&lt;&gt;"kahepoolne vajaduspõhine"),[2]an!$J$39,
IF(AND(A3677=[2]an!$J$38,F3677=[2]an!$E$42),[2]an!$J$42,""))))))))))))))))))))))))))))</f>
        <v/>
      </c>
      <c r="Y3677" s="17" t="str">
        <f>IFERROR(IF(F3677="Tugigrupp",0,
IF(AND(F3677="Peretoe teenus",H3677&gt;=[2]an!$M$37,RANK(D3677,$D3677:$D3677)+COUNTIFS($D$2:D3677,D3677,$F$2:F3677,F3677)-1&gt;1),"",
IF(AND(F3677="Peretoe teenus",H3677&gt;=[2]an!$M$37,RANK(D3677,$D3677:$D3677)+COUNTIFS($D$2:D3677,D3677,$F$2:F3677,F3677)-1=1,MONTH(H3677)=MONTH(K3677)=TRUE,YEAR(H3677)=YEAR(K3677)=TRUE),((EOMONTH(H3677,0)-H3677+1)*X3677)/DAY(EOMONTH(H3677,0)),
IF(AND(F3677="Peretoe teenus",H3677&gt;=[2]an!$M$37,RANK(D3677,$D3677:$D3677)+COUNTIFS($D$2:D3677,D3677,$F$2:F3677,F3677)-1=1),X3677,
IF(AND(F3677="Peretoe teenus",H3677&lt;[2]an!$M$37,S3677&lt;&gt;"kahepoolne vajaduspõhine",RANK(D3677,$D3677:$D3677)+COUNTIFS($D$2:D3677,D3677,$F$2:F3677,F3677)-1=1),X3677,
IF(AND(F3677="Peretoe teenus",H3677&lt;[2]an!$M$37,S3677&lt;&gt;"kahepoolne vajaduspõhine",RANK(D3677,$D3677:$D3677)+COUNTIFS($D$2:D3677,D3677,$F$2:F3677,F3677)-1&gt;1),"",
IF(AND(F3677="Peretoe teenus",H3677&lt;[2]an!$M$37,S3677="kahepoolne vajaduspõhine",U3677="",RANK(D3677,$D3677:$D3677)+COUNTIFS($D$2:D3677,D3677,$F$2:F3677,F3677)-1=1),X3677,
IF(AND(F3677="Peretoe teenus",H3677&lt;[2]an!$M$37,S3677="kahepoolne vajaduspõhine",U3677="",RANK(D3677,$D3677:$D3677)+COUNTIFS($D$2:D3677,D3677,$F$2:F3677,F3677)-1&gt;1),"",
IF(AND(F3677="Peretoe teenus",H3677&lt;[2]an!$M$37,S3677="kahepoolne vajaduspõhine",U3677&lt;[2]an!$M$37,RANK(D3677,$D3677:$D3677)+COUNTIFS($D$2:D3677,D3677,$F$2:F3677,F3677)-1=1),X3677,
IF(AND(F3677="Peretoe teenus",H3677&lt;[2]an!$M$37,S3677="kahepoolne vajaduspõhine",U3677&lt;[2]an!$M$37,RANK(D3677,$D3677:$D3677)+COUNTIFS($D$2:D3677,D3677,$F$2:F3677,F3677)-1&gt;1),"",
IF(AND(F3677="Peretoe teenus",H3677&lt;[2]an!$M$37,S3677="kahepoolne vajaduspõhine",U3677&gt;=[2]an!$M$37,U3677&lt;=[2]an!$M$38,RANK(D3677,$D3677:$D3677)+COUNTIFS($D$2:D3677,D3677,$F$2:F3677,F3677)-1=1),
((EOMONTH(U3677,0)-U3677+1)*X3677)/DAY(EOMONTH(U3677,0))+(DAY(U3677)-1)*100/DAY(EOMONTH(U3677,0)),
IF(AND(F3677="Peretoe teenus",H3677&lt;[2]an!$M$37,S3677="kahepoolne vajaduspõhine",U3677&gt;=[2]an!$M$37,U3677&lt;=[2]an!$M$38,RANK(D3677,$D3677:$D3677)+COUNTIFS($D$2:D3677,D3677,$F$2:F3677,F3677)-1&gt;1),"",
IF(AND(F3677="Peretoe teenus",H3677&lt;[2]an!$M$37,S3677="kahepoolne vajaduspõhine",U3677&gt;[2]an!$M$38,RANK(D3677,$D3677:$D3677)+COUNTIFS($D$2:D3677,D3677,$F$2:F3677,F3677)-1=1),X3677,
IF(AND(F3677="Peretoe teenus",H3677&lt;[2]an!$M$37,S3677="kahepoolne vajaduspõhine",U3677&gt;[2]an!$M$38,RANK(D3677,$D3677:$D3677)+COUNTIFS($D$2:D3677,D3677,$F$2:F3677,F3677)-1&gt;1),"",X3677*W3677)))))))))))))),"")</f>
        <v/>
      </c>
      <c r="Z3677" s="18" t="str">
        <f t="shared" si="172"/>
        <v/>
      </c>
      <c r="AA3677" s="19" t="str">
        <f>IFERROR(VLOOKUP(E3677,[2]an!$A$3:$B$81,2,FALSE),"")</f>
        <v/>
      </c>
      <c r="AB3677" s="19" t="str">
        <f>IFERROR(VLOOKUP(AA3677,[2]an!$C$2:$D$16,2,FALSE),"")</f>
        <v/>
      </c>
      <c r="AC3677" s="20"/>
      <c r="AD3677" s="21" t="str">
        <f>IF(A3677=[2]an!$F$36,VLOOKUP([2]an!$F$36,[2]an!$F$36:$H$36,3,FALSE),IF(A3677=[2]an!$F$35,VLOOKUP([2]an!$F$35,[2]an!$F$35:$H$35,3,FALSE),IF(A3677=[2]an!$F$33,VLOOKUP([2]an!$F$33,[2]an!$F$33:$H$33,3,FALSE),IF(A3677=[2]an!$F$31,VLOOKUP([2]an!$F$31,[2]an!$F$31:$H$31,3,FALSE),""))))</f>
        <v/>
      </c>
    </row>
    <row r="3678" spans="6:30" x14ac:dyDescent="0.2">
      <c r="F3678" s="10"/>
      <c r="G3678" s="8" t="str">
        <f t="shared" si="173"/>
        <v/>
      </c>
      <c r="H3678" s="13"/>
      <c r="K3678" s="13"/>
      <c r="L3678" s="10"/>
      <c r="M3678" s="10"/>
      <c r="S3678" s="8" t="str">
        <f>IFERROR(VLOOKUP(D3678,[1]peretoe_teenus!$A$2:$L$2000,5,FALSE),"")</f>
        <v/>
      </c>
      <c r="U3678" s="13"/>
      <c r="V3678" s="15" t="str" cm="1">
        <f t="array" ref="V3678">IFERROR(IF(AND(F3678="Tugigrupp",RANK(K3678,$K3678:$K3678)+COUNTIFS($K$2:K3678,K3678,$L$2:L3678,L3678,$M$2:M3678,M3678,$I$2:I3678,I3678,$G$2:G3678,G3678,$F$2:F3678,F3678)-1=1),SUMPRODUCT(($F$2:$F$4154=F3678)*($G$2:$G$4154=G3678)*($K$2:$K$4154=K3678)*($I$2:$I$4154=I3678)*($L$2:$L$4154=L3678)*($M$2:$M$4154=M3678)),""),"")</f>
        <v/>
      </c>
      <c r="W3678" s="15" t="str">
        <f t="shared" si="171"/>
        <v/>
      </c>
      <c r="X3678" s="16" t="str">
        <f>IF(AND(A3678=[2]an!$G$38,F3678=[2]an!$E$40),[2]an!$G$40,IF(AND(A3678=[2]an!$G$38,F3678=[2]an!$E$41),[2]an!$G$41,IF(AND(A3678=[2]an!$G$38,F3678=[2]an!$E$39,H3678&gt;=[2]an!$M$37),[2]an!$G$39,
IF(AND(A3678=[2]an!$G$38,F3678=[2]an!$E$39,H3678&lt;[2]an!$M$37,S3678="kahepoolne vajaduspõhine",U3678=""),[2]an!$M$40,
IF(AND(A3678=[2]an!$G$38,F3678=[2]an!$E$39,H3678&lt;[2]an!$M$37,S3678="kahepoolne vajaduspõhine",U3678&lt;&gt;""),[2]an!$G$39,
IF(AND(A3678=[2]an!$G$38,F3678=[2]an!$E$39,H3678&lt;[2]an!$M$37,S3678&lt;&gt;"kahepoolne vajaduspõhine"),[2]an!$G$39,
IF(AND(A3678=[2]an!$G$38,F3678=[2]an!$E$42),[2]an!$G$42,
IF(AND(A3678=[2]an!$H$38,F3678=[2]an!$E$40),[2]an!$H$40,IF(AND(A3678=[2]an!$H$38,F3678=[2]an!$E$41),[2]an!$H$41,IF(AND(A3678=[2]an!$H$38,F3678=[2]an!$E$39,H3678&gt;=[2]an!$M$37),[2]an!$H$39,
IF(AND(A3678=[2]an!$H$38,F3678=[2]an!$E$39,H3678&lt;[2]an!$M$37,S3678="kahepoolne vajaduspõhine",U3678=""),[2]an!$M$40,
IF(AND(A3678=[2]an!$H$38,F3678=[2]an!$E$39,H3678&lt;[2]an!$M$37,S3678="kahepoolne vajaduspõhine",U3678&lt;&gt;""),[2]an!$H$39,
IF(AND(A3678=[2]an!$H$38,F3678=[2]an!$E$39,H3678&lt;[2]an!$M$37,S3678&lt;&gt;"kahepoolne vajaduspõhine"),[2]an!$H$39,
IF(AND(A3678=[2]an!$H$38,F3678=[2]an!$E$42),[2]an!$H$42,
IF(AND(A3678=[2]an!$I$38,F3678=[2]an!$E$40),[2]an!$I$40,IF(AND(A3678=[2]an!$I$38,F3678=[2]an!$E$41),[2]an!$I$41,IF(AND(A3678=[2]an!$I$38,F3678=[2]an!$E$39,H3678&gt;=[2]an!$M$37),[2]an!$I$39,
IF(AND(A3678=[2]an!$I$38,F3678=[2]an!$E$39,H3678&lt;[2]an!$M$37,S3678="kahepoolne vajaduspõhine",U3678=""),[2]an!$M$40,
IF(AND(A3678=[2]an!$I$38,F3678=[2]an!$E$39,H3678&lt;[2]an!$M$37,S3678="kahepoolne vajaduspõhine",U3678&lt;&gt;""),[2]an!$I$39,
IF(AND(A3678=[2]an!$I$38,F3678=[2]an!$E$39,H3678&lt;[2]an!$M$37,S3678&lt;&gt;"kahepoolne vajaduspõhine"),[2]an!$I$39,
IF(AND(A3678=[2]an!$I$38,F3678=[2]an!$E$42),[2]an!$I$42,
IF(AND(A3678=[2]an!$J$38,F3678=[2]an!$E$40),[2]an!$J$40,IF(AND(A3678=[2]an!$J$38,F3678=[2]an!$E$41),[2]an!$J$41,IF(AND(A3678=[2]an!$J$38,F3678=[2]an!$E$39,H3678&gt;=[2]an!$M$37),[2]an!$J$39,
IF(AND(A3678=[2]an!$J$38,F3678=[2]an!$E$39,H3678&lt;[2]an!$M$37,S3678="kahepoolne vajaduspõhine",U3678=""),[2]an!$M$40,
IF(AND(A3678=[2]an!$J$38,F3678=[2]an!$E$39,H3678&lt;[2]an!$M$37,S3678="kahepoolne vajaduspõhine",U3678&lt;&gt;""),[2]an!$J$39,
IF(AND(A3678=[2]an!$J$38,F3678=[2]an!$E$39,H3678&lt;[2]an!$M$37,S3678&lt;&gt;"kahepoolne vajaduspõhine"),[2]an!$J$39,
IF(AND(A3678=[2]an!$J$38,F3678=[2]an!$E$42),[2]an!$J$42,""))))))))))))))))))))))))))))</f>
        <v/>
      </c>
      <c r="Y3678" s="17" t="str">
        <f>IFERROR(IF(F3678="Tugigrupp",0,
IF(AND(F3678="Peretoe teenus",H3678&gt;=[2]an!$M$37,RANK(D3678,$D3678:$D3678)+COUNTIFS($D$2:D3678,D3678,$F$2:F3678,F3678)-1&gt;1),"",
IF(AND(F3678="Peretoe teenus",H3678&gt;=[2]an!$M$37,RANK(D3678,$D3678:$D3678)+COUNTIFS($D$2:D3678,D3678,$F$2:F3678,F3678)-1=1,MONTH(H3678)=MONTH(K3678)=TRUE,YEAR(H3678)=YEAR(K3678)=TRUE),((EOMONTH(H3678,0)-H3678+1)*X3678)/DAY(EOMONTH(H3678,0)),
IF(AND(F3678="Peretoe teenus",H3678&gt;=[2]an!$M$37,RANK(D3678,$D3678:$D3678)+COUNTIFS($D$2:D3678,D3678,$F$2:F3678,F3678)-1=1),X3678,
IF(AND(F3678="Peretoe teenus",H3678&lt;[2]an!$M$37,S3678&lt;&gt;"kahepoolne vajaduspõhine",RANK(D3678,$D3678:$D3678)+COUNTIFS($D$2:D3678,D3678,$F$2:F3678,F3678)-1=1),X3678,
IF(AND(F3678="Peretoe teenus",H3678&lt;[2]an!$M$37,S3678&lt;&gt;"kahepoolne vajaduspõhine",RANK(D3678,$D3678:$D3678)+COUNTIFS($D$2:D3678,D3678,$F$2:F3678,F3678)-1&gt;1),"",
IF(AND(F3678="Peretoe teenus",H3678&lt;[2]an!$M$37,S3678="kahepoolne vajaduspõhine",U3678="",RANK(D3678,$D3678:$D3678)+COUNTIFS($D$2:D3678,D3678,$F$2:F3678,F3678)-1=1),X3678,
IF(AND(F3678="Peretoe teenus",H3678&lt;[2]an!$M$37,S3678="kahepoolne vajaduspõhine",U3678="",RANK(D3678,$D3678:$D3678)+COUNTIFS($D$2:D3678,D3678,$F$2:F3678,F3678)-1&gt;1),"",
IF(AND(F3678="Peretoe teenus",H3678&lt;[2]an!$M$37,S3678="kahepoolne vajaduspõhine",U3678&lt;[2]an!$M$37,RANK(D3678,$D3678:$D3678)+COUNTIFS($D$2:D3678,D3678,$F$2:F3678,F3678)-1=1),X3678,
IF(AND(F3678="Peretoe teenus",H3678&lt;[2]an!$M$37,S3678="kahepoolne vajaduspõhine",U3678&lt;[2]an!$M$37,RANK(D3678,$D3678:$D3678)+COUNTIFS($D$2:D3678,D3678,$F$2:F3678,F3678)-1&gt;1),"",
IF(AND(F3678="Peretoe teenus",H3678&lt;[2]an!$M$37,S3678="kahepoolne vajaduspõhine",U3678&gt;=[2]an!$M$37,U3678&lt;=[2]an!$M$38,RANK(D3678,$D3678:$D3678)+COUNTIFS($D$2:D3678,D3678,$F$2:F3678,F3678)-1=1),
((EOMONTH(U3678,0)-U3678+1)*X3678)/DAY(EOMONTH(U3678,0))+(DAY(U3678)-1)*100/DAY(EOMONTH(U3678,0)),
IF(AND(F3678="Peretoe teenus",H3678&lt;[2]an!$M$37,S3678="kahepoolne vajaduspõhine",U3678&gt;=[2]an!$M$37,U3678&lt;=[2]an!$M$38,RANK(D3678,$D3678:$D3678)+COUNTIFS($D$2:D3678,D3678,$F$2:F3678,F3678)-1&gt;1),"",
IF(AND(F3678="Peretoe teenus",H3678&lt;[2]an!$M$37,S3678="kahepoolne vajaduspõhine",U3678&gt;[2]an!$M$38,RANK(D3678,$D3678:$D3678)+COUNTIFS($D$2:D3678,D3678,$F$2:F3678,F3678)-1=1),X3678,
IF(AND(F3678="Peretoe teenus",H3678&lt;[2]an!$M$37,S3678="kahepoolne vajaduspõhine",U3678&gt;[2]an!$M$38,RANK(D3678,$D3678:$D3678)+COUNTIFS($D$2:D3678,D3678,$F$2:F3678,F3678)-1&gt;1),"",X3678*W3678)))))))))))))),"")</f>
        <v/>
      </c>
      <c r="Z3678" s="18" t="str">
        <f t="shared" si="172"/>
        <v/>
      </c>
      <c r="AA3678" s="19" t="str">
        <f>IFERROR(VLOOKUP(E3678,[2]an!$A$3:$B$81,2,FALSE),"")</f>
        <v/>
      </c>
      <c r="AB3678" s="19" t="str">
        <f>IFERROR(VLOOKUP(AA3678,[2]an!$C$2:$D$16,2,FALSE),"")</f>
        <v/>
      </c>
      <c r="AC3678" s="20"/>
      <c r="AD3678" s="21" t="str">
        <f>IF(A3678=[2]an!$F$36,VLOOKUP([2]an!$F$36,[2]an!$F$36:$H$36,3,FALSE),IF(A3678=[2]an!$F$35,VLOOKUP([2]an!$F$35,[2]an!$F$35:$H$35,3,FALSE),IF(A3678=[2]an!$F$33,VLOOKUP([2]an!$F$33,[2]an!$F$33:$H$33,3,FALSE),IF(A3678=[2]an!$F$31,VLOOKUP([2]an!$F$31,[2]an!$F$31:$H$31,3,FALSE),""))))</f>
        <v/>
      </c>
    </row>
    <row r="3679" spans="6:30" x14ac:dyDescent="0.2">
      <c r="F3679" s="10"/>
      <c r="G3679" s="8" t="str">
        <f t="shared" si="173"/>
        <v/>
      </c>
      <c r="H3679" s="13"/>
      <c r="K3679" s="13"/>
      <c r="L3679" s="10"/>
      <c r="M3679" s="10"/>
      <c r="S3679" s="8" t="str">
        <f>IFERROR(VLOOKUP(D3679,[1]peretoe_teenus!$A$2:$L$2000,5,FALSE),"")</f>
        <v/>
      </c>
      <c r="U3679" s="13"/>
      <c r="V3679" s="15" t="str" cm="1">
        <f t="array" ref="V3679">IFERROR(IF(AND(F3679="Tugigrupp",RANK(K3679,$K3679:$K3679)+COUNTIFS($K$2:K3679,K3679,$L$2:L3679,L3679,$M$2:M3679,M3679,$I$2:I3679,I3679,$G$2:G3679,G3679,$F$2:F3679,F3679)-1=1),SUMPRODUCT(($F$2:$F$4154=F3679)*($G$2:$G$4154=G3679)*($K$2:$K$4154=K3679)*($I$2:$I$4154=I3679)*($L$2:$L$4154=L3679)*($M$2:$M$4154=M3679)),""),"")</f>
        <v/>
      </c>
      <c r="W3679" s="15" t="str">
        <f t="shared" si="171"/>
        <v/>
      </c>
      <c r="X3679" s="16" t="str">
        <f>IF(AND(A3679=[2]an!$G$38,F3679=[2]an!$E$40),[2]an!$G$40,IF(AND(A3679=[2]an!$G$38,F3679=[2]an!$E$41),[2]an!$G$41,IF(AND(A3679=[2]an!$G$38,F3679=[2]an!$E$39,H3679&gt;=[2]an!$M$37),[2]an!$G$39,
IF(AND(A3679=[2]an!$G$38,F3679=[2]an!$E$39,H3679&lt;[2]an!$M$37,S3679="kahepoolne vajaduspõhine",U3679=""),[2]an!$M$40,
IF(AND(A3679=[2]an!$G$38,F3679=[2]an!$E$39,H3679&lt;[2]an!$M$37,S3679="kahepoolne vajaduspõhine",U3679&lt;&gt;""),[2]an!$G$39,
IF(AND(A3679=[2]an!$G$38,F3679=[2]an!$E$39,H3679&lt;[2]an!$M$37,S3679&lt;&gt;"kahepoolne vajaduspõhine"),[2]an!$G$39,
IF(AND(A3679=[2]an!$G$38,F3679=[2]an!$E$42),[2]an!$G$42,
IF(AND(A3679=[2]an!$H$38,F3679=[2]an!$E$40),[2]an!$H$40,IF(AND(A3679=[2]an!$H$38,F3679=[2]an!$E$41),[2]an!$H$41,IF(AND(A3679=[2]an!$H$38,F3679=[2]an!$E$39,H3679&gt;=[2]an!$M$37),[2]an!$H$39,
IF(AND(A3679=[2]an!$H$38,F3679=[2]an!$E$39,H3679&lt;[2]an!$M$37,S3679="kahepoolne vajaduspõhine",U3679=""),[2]an!$M$40,
IF(AND(A3679=[2]an!$H$38,F3679=[2]an!$E$39,H3679&lt;[2]an!$M$37,S3679="kahepoolne vajaduspõhine",U3679&lt;&gt;""),[2]an!$H$39,
IF(AND(A3679=[2]an!$H$38,F3679=[2]an!$E$39,H3679&lt;[2]an!$M$37,S3679&lt;&gt;"kahepoolne vajaduspõhine"),[2]an!$H$39,
IF(AND(A3679=[2]an!$H$38,F3679=[2]an!$E$42),[2]an!$H$42,
IF(AND(A3679=[2]an!$I$38,F3679=[2]an!$E$40),[2]an!$I$40,IF(AND(A3679=[2]an!$I$38,F3679=[2]an!$E$41),[2]an!$I$41,IF(AND(A3679=[2]an!$I$38,F3679=[2]an!$E$39,H3679&gt;=[2]an!$M$37),[2]an!$I$39,
IF(AND(A3679=[2]an!$I$38,F3679=[2]an!$E$39,H3679&lt;[2]an!$M$37,S3679="kahepoolne vajaduspõhine",U3679=""),[2]an!$M$40,
IF(AND(A3679=[2]an!$I$38,F3679=[2]an!$E$39,H3679&lt;[2]an!$M$37,S3679="kahepoolne vajaduspõhine",U3679&lt;&gt;""),[2]an!$I$39,
IF(AND(A3679=[2]an!$I$38,F3679=[2]an!$E$39,H3679&lt;[2]an!$M$37,S3679&lt;&gt;"kahepoolne vajaduspõhine"),[2]an!$I$39,
IF(AND(A3679=[2]an!$I$38,F3679=[2]an!$E$42),[2]an!$I$42,
IF(AND(A3679=[2]an!$J$38,F3679=[2]an!$E$40),[2]an!$J$40,IF(AND(A3679=[2]an!$J$38,F3679=[2]an!$E$41),[2]an!$J$41,IF(AND(A3679=[2]an!$J$38,F3679=[2]an!$E$39,H3679&gt;=[2]an!$M$37),[2]an!$J$39,
IF(AND(A3679=[2]an!$J$38,F3679=[2]an!$E$39,H3679&lt;[2]an!$M$37,S3679="kahepoolne vajaduspõhine",U3679=""),[2]an!$M$40,
IF(AND(A3679=[2]an!$J$38,F3679=[2]an!$E$39,H3679&lt;[2]an!$M$37,S3679="kahepoolne vajaduspõhine",U3679&lt;&gt;""),[2]an!$J$39,
IF(AND(A3679=[2]an!$J$38,F3679=[2]an!$E$39,H3679&lt;[2]an!$M$37,S3679&lt;&gt;"kahepoolne vajaduspõhine"),[2]an!$J$39,
IF(AND(A3679=[2]an!$J$38,F3679=[2]an!$E$42),[2]an!$J$42,""))))))))))))))))))))))))))))</f>
        <v/>
      </c>
      <c r="Y3679" s="17" t="str">
        <f>IFERROR(IF(F3679="Tugigrupp",0,
IF(AND(F3679="Peretoe teenus",H3679&gt;=[2]an!$M$37,RANK(D3679,$D3679:$D3679)+COUNTIFS($D$2:D3679,D3679,$F$2:F3679,F3679)-1&gt;1),"",
IF(AND(F3679="Peretoe teenus",H3679&gt;=[2]an!$M$37,RANK(D3679,$D3679:$D3679)+COUNTIFS($D$2:D3679,D3679,$F$2:F3679,F3679)-1=1,MONTH(H3679)=MONTH(K3679)=TRUE,YEAR(H3679)=YEAR(K3679)=TRUE),((EOMONTH(H3679,0)-H3679+1)*X3679)/DAY(EOMONTH(H3679,0)),
IF(AND(F3679="Peretoe teenus",H3679&gt;=[2]an!$M$37,RANK(D3679,$D3679:$D3679)+COUNTIFS($D$2:D3679,D3679,$F$2:F3679,F3679)-1=1),X3679,
IF(AND(F3679="Peretoe teenus",H3679&lt;[2]an!$M$37,S3679&lt;&gt;"kahepoolne vajaduspõhine",RANK(D3679,$D3679:$D3679)+COUNTIFS($D$2:D3679,D3679,$F$2:F3679,F3679)-1=1),X3679,
IF(AND(F3679="Peretoe teenus",H3679&lt;[2]an!$M$37,S3679&lt;&gt;"kahepoolne vajaduspõhine",RANK(D3679,$D3679:$D3679)+COUNTIFS($D$2:D3679,D3679,$F$2:F3679,F3679)-1&gt;1),"",
IF(AND(F3679="Peretoe teenus",H3679&lt;[2]an!$M$37,S3679="kahepoolne vajaduspõhine",U3679="",RANK(D3679,$D3679:$D3679)+COUNTIFS($D$2:D3679,D3679,$F$2:F3679,F3679)-1=1),X3679,
IF(AND(F3679="Peretoe teenus",H3679&lt;[2]an!$M$37,S3679="kahepoolne vajaduspõhine",U3679="",RANK(D3679,$D3679:$D3679)+COUNTIFS($D$2:D3679,D3679,$F$2:F3679,F3679)-1&gt;1),"",
IF(AND(F3679="Peretoe teenus",H3679&lt;[2]an!$M$37,S3679="kahepoolne vajaduspõhine",U3679&lt;[2]an!$M$37,RANK(D3679,$D3679:$D3679)+COUNTIFS($D$2:D3679,D3679,$F$2:F3679,F3679)-1=1),X3679,
IF(AND(F3679="Peretoe teenus",H3679&lt;[2]an!$M$37,S3679="kahepoolne vajaduspõhine",U3679&lt;[2]an!$M$37,RANK(D3679,$D3679:$D3679)+COUNTIFS($D$2:D3679,D3679,$F$2:F3679,F3679)-1&gt;1),"",
IF(AND(F3679="Peretoe teenus",H3679&lt;[2]an!$M$37,S3679="kahepoolne vajaduspõhine",U3679&gt;=[2]an!$M$37,U3679&lt;=[2]an!$M$38,RANK(D3679,$D3679:$D3679)+COUNTIFS($D$2:D3679,D3679,$F$2:F3679,F3679)-1=1),
((EOMONTH(U3679,0)-U3679+1)*X3679)/DAY(EOMONTH(U3679,0))+(DAY(U3679)-1)*100/DAY(EOMONTH(U3679,0)),
IF(AND(F3679="Peretoe teenus",H3679&lt;[2]an!$M$37,S3679="kahepoolne vajaduspõhine",U3679&gt;=[2]an!$M$37,U3679&lt;=[2]an!$M$38,RANK(D3679,$D3679:$D3679)+COUNTIFS($D$2:D3679,D3679,$F$2:F3679,F3679)-1&gt;1),"",
IF(AND(F3679="Peretoe teenus",H3679&lt;[2]an!$M$37,S3679="kahepoolne vajaduspõhine",U3679&gt;[2]an!$M$38,RANK(D3679,$D3679:$D3679)+COUNTIFS($D$2:D3679,D3679,$F$2:F3679,F3679)-1=1),X3679,
IF(AND(F3679="Peretoe teenus",H3679&lt;[2]an!$M$37,S3679="kahepoolne vajaduspõhine",U3679&gt;[2]an!$M$38,RANK(D3679,$D3679:$D3679)+COUNTIFS($D$2:D3679,D3679,$F$2:F3679,F3679)-1&gt;1),"",X3679*W3679)))))))))))))),"")</f>
        <v/>
      </c>
      <c r="Z3679" s="18" t="str">
        <f t="shared" si="172"/>
        <v/>
      </c>
      <c r="AA3679" s="19" t="str">
        <f>IFERROR(VLOOKUP(E3679,[2]an!$A$3:$B$81,2,FALSE),"")</f>
        <v/>
      </c>
      <c r="AB3679" s="19" t="str">
        <f>IFERROR(VLOOKUP(AA3679,[2]an!$C$2:$D$16,2,FALSE),"")</f>
        <v/>
      </c>
      <c r="AC3679" s="20"/>
      <c r="AD3679" s="21" t="str">
        <f>IF(A3679=[2]an!$F$36,VLOOKUP([2]an!$F$36,[2]an!$F$36:$H$36,3,FALSE),IF(A3679=[2]an!$F$35,VLOOKUP([2]an!$F$35,[2]an!$F$35:$H$35,3,FALSE),IF(A3679=[2]an!$F$33,VLOOKUP([2]an!$F$33,[2]an!$F$33:$H$33,3,FALSE),IF(A3679=[2]an!$F$31,VLOOKUP([2]an!$F$31,[2]an!$F$31:$H$31,3,FALSE),""))))</f>
        <v/>
      </c>
    </row>
    <row r="3680" spans="6:30" x14ac:dyDescent="0.2">
      <c r="F3680" s="10"/>
      <c r="G3680" s="8" t="str">
        <f t="shared" si="173"/>
        <v/>
      </c>
      <c r="H3680" s="13"/>
      <c r="K3680" s="13"/>
      <c r="L3680" s="10"/>
      <c r="M3680" s="10"/>
      <c r="S3680" s="8" t="str">
        <f>IFERROR(VLOOKUP(D3680,[1]peretoe_teenus!$A$2:$L$2000,5,FALSE),"")</f>
        <v/>
      </c>
      <c r="U3680" s="13"/>
      <c r="V3680" s="15" t="str" cm="1">
        <f t="array" ref="V3680">IFERROR(IF(AND(F3680="Tugigrupp",RANK(K3680,$K3680:$K3680)+COUNTIFS($K$2:K3680,K3680,$L$2:L3680,L3680,$M$2:M3680,M3680,$I$2:I3680,I3680,$G$2:G3680,G3680,$F$2:F3680,F3680)-1=1),SUMPRODUCT(($F$2:$F$4154=F3680)*($G$2:$G$4154=G3680)*($K$2:$K$4154=K3680)*($I$2:$I$4154=I3680)*($L$2:$L$4154=L3680)*($M$2:$M$4154=M3680)),""),"")</f>
        <v/>
      </c>
      <c r="W3680" s="15" t="str">
        <f t="shared" si="171"/>
        <v/>
      </c>
      <c r="X3680" s="16" t="str">
        <f>IF(AND(A3680=[2]an!$G$38,F3680=[2]an!$E$40),[2]an!$G$40,IF(AND(A3680=[2]an!$G$38,F3680=[2]an!$E$41),[2]an!$G$41,IF(AND(A3680=[2]an!$G$38,F3680=[2]an!$E$39,H3680&gt;=[2]an!$M$37),[2]an!$G$39,
IF(AND(A3680=[2]an!$G$38,F3680=[2]an!$E$39,H3680&lt;[2]an!$M$37,S3680="kahepoolne vajaduspõhine",U3680=""),[2]an!$M$40,
IF(AND(A3680=[2]an!$G$38,F3680=[2]an!$E$39,H3680&lt;[2]an!$M$37,S3680="kahepoolne vajaduspõhine",U3680&lt;&gt;""),[2]an!$G$39,
IF(AND(A3680=[2]an!$G$38,F3680=[2]an!$E$39,H3680&lt;[2]an!$M$37,S3680&lt;&gt;"kahepoolne vajaduspõhine"),[2]an!$G$39,
IF(AND(A3680=[2]an!$G$38,F3680=[2]an!$E$42),[2]an!$G$42,
IF(AND(A3680=[2]an!$H$38,F3680=[2]an!$E$40),[2]an!$H$40,IF(AND(A3680=[2]an!$H$38,F3680=[2]an!$E$41),[2]an!$H$41,IF(AND(A3680=[2]an!$H$38,F3680=[2]an!$E$39,H3680&gt;=[2]an!$M$37),[2]an!$H$39,
IF(AND(A3680=[2]an!$H$38,F3680=[2]an!$E$39,H3680&lt;[2]an!$M$37,S3680="kahepoolne vajaduspõhine",U3680=""),[2]an!$M$40,
IF(AND(A3680=[2]an!$H$38,F3680=[2]an!$E$39,H3680&lt;[2]an!$M$37,S3680="kahepoolne vajaduspõhine",U3680&lt;&gt;""),[2]an!$H$39,
IF(AND(A3680=[2]an!$H$38,F3680=[2]an!$E$39,H3680&lt;[2]an!$M$37,S3680&lt;&gt;"kahepoolne vajaduspõhine"),[2]an!$H$39,
IF(AND(A3680=[2]an!$H$38,F3680=[2]an!$E$42),[2]an!$H$42,
IF(AND(A3680=[2]an!$I$38,F3680=[2]an!$E$40),[2]an!$I$40,IF(AND(A3680=[2]an!$I$38,F3680=[2]an!$E$41),[2]an!$I$41,IF(AND(A3680=[2]an!$I$38,F3680=[2]an!$E$39,H3680&gt;=[2]an!$M$37),[2]an!$I$39,
IF(AND(A3680=[2]an!$I$38,F3680=[2]an!$E$39,H3680&lt;[2]an!$M$37,S3680="kahepoolne vajaduspõhine",U3680=""),[2]an!$M$40,
IF(AND(A3680=[2]an!$I$38,F3680=[2]an!$E$39,H3680&lt;[2]an!$M$37,S3680="kahepoolne vajaduspõhine",U3680&lt;&gt;""),[2]an!$I$39,
IF(AND(A3680=[2]an!$I$38,F3680=[2]an!$E$39,H3680&lt;[2]an!$M$37,S3680&lt;&gt;"kahepoolne vajaduspõhine"),[2]an!$I$39,
IF(AND(A3680=[2]an!$I$38,F3680=[2]an!$E$42),[2]an!$I$42,
IF(AND(A3680=[2]an!$J$38,F3680=[2]an!$E$40),[2]an!$J$40,IF(AND(A3680=[2]an!$J$38,F3680=[2]an!$E$41),[2]an!$J$41,IF(AND(A3680=[2]an!$J$38,F3680=[2]an!$E$39,H3680&gt;=[2]an!$M$37),[2]an!$J$39,
IF(AND(A3680=[2]an!$J$38,F3680=[2]an!$E$39,H3680&lt;[2]an!$M$37,S3680="kahepoolne vajaduspõhine",U3680=""),[2]an!$M$40,
IF(AND(A3680=[2]an!$J$38,F3680=[2]an!$E$39,H3680&lt;[2]an!$M$37,S3680="kahepoolne vajaduspõhine",U3680&lt;&gt;""),[2]an!$J$39,
IF(AND(A3680=[2]an!$J$38,F3680=[2]an!$E$39,H3680&lt;[2]an!$M$37,S3680&lt;&gt;"kahepoolne vajaduspõhine"),[2]an!$J$39,
IF(AND(A3680=[2]an!$J$38,F3680=[2]an!$E$42),[2]an!$J$42,""))))))))))))))))))))))))))))</f>
        <v/>
      </c>
      <c r="Y3680" s="17" t="str">
        <f>IFERROR(IF(F3680="Tugigrupp",0,
IF(AND(F3680="Peretoe teenus",H3680&gt;=[2]an!$M$37,RANK(D3680,$D3680:$D3680)+COUNTIFS($D$2:D3680,D3680,$F$2:F3680,F3680)-1&gt;1),"",
IF(AND(F3680="Peretoe teenus",H3680&gt;=[2]an!$M$37,RANK(D3680,$D3680:$D3680)+COUNTIFS($D$2:D3680,D3680,$F$2:F3680,F3680)-1=1,MONTH(H3680)=MONTH(K3680)=TRUE,YEAR(H3680)=YEAR(K3680)=TRUE),((EOMONTH(H3680,0)-H3680+1)*X3680)/DAY(EOMONTH(H3680,0)),
IF(AND(F3680="Peretoe teenus",H3680&gt;=[2]an!$M$37,RANK(D3680,$D3680:$D3680)+COUNTIFS($D$2:D3680,D3680,$F$2:F3680,F3680)-1=1),X3680,
IF(AND(F3680="Peretoe teenus",H3680&lt;[2]an!$M$37,S3680&lt;&gt;"kahepoolne vajaduspõhine",RANK(D3680,$D3680:$D3680)+COUNTIFS($D$2:D3680,D3680,$F$2:F3680,F3680)-1=1),X3680,
IF(AND(F3680="Peretoe teenus",H3680&lt;[2]an!$M$37,S3680&lt;&gt;"kahepoolne vajaduspõhine",RANK(D3680,$D3680:$D3680)+COUNTIFS($D$2:D3680,D3680,$F$2:F3680,F3680)-1&gt;1),"",
IF(AND(F3680="Peretoe teenus",H3680&lt;[2]an!$M$37,S3680="kahepoolne vajaduspõhine",U3680="",RANK(D3680,$D3680:$D3680)+COUNTIFS($D$2:D3680,D3680,$F$2:F3680,F3680)-1=1),X3680,
IF(AND(F3680="Peretoe teenus",H3680&lt;[2]an!$M$37,S3680="kahepoolne vajaduspõhine",U3680="",RANK(D3680,$D3680:$D3680)+COUNTIFS($D$2:D3680,D3680,$F$2:F3680,F3680)-1&gt;1),"",
IF(AND(F3680="Peretoe teenus",H3680&lt;[2]an!$M$37,S3680="kahepoolne vajaduspõhine",U3680&lt;[2]an!$M$37,RANK(D3680,$D3680:$D3680)+COUNTIFS($D$2:D3680,D3680,$F$2:F3680,F3680)-1=1),X3680,
IF(AND(F3680="Peretoe teenus",H3680&lt;[2]an!$M$37,S3680="kahepoolne vajaduspõhine",U3680&lt;[2]an!$M$37,RANK(D3680,$D3680:$D3680)+COUNTIFS($D$2:D3680,D3680,$F$2:F3680,F3680)-1&gt;1),"",
IF(AND(F3680="Peretoe teenus",H3680&lt;[2]an!$M$37,S3680="kahepoolne vajaduspõhine",U3680&gt;=[2]an!$M$37,U3680&lt;=[2]an!$M$38,RANK(D3680,$D3680:$D3680)+COUNTIFS($D$2:D3680,D3680,$F$2:F3680,F3680)-1=1),
((EOMONTH(U3680,0)-U3680+1)*X3680)/DAY(EOMONTH(U3680,0))+(DAY(U3680)-1)*100/DAY(EOMONTH(U3680,0)),
IF(AND(F3680="Peretoe teenus",H3680&lt;[2]an!$M$37,S3680="kahepoolne vajaduspõhine",U3680&gt;=[2]an!$M$37,U3680&lt;=[2]an!$M$38,RANK(D3680,$D3680:$D3680)+COUNTIFS($D$2:D3680,D3680,$F$2:F3680,F3680)-1&gt;1),"",
IF(AND(F3680="Peretoe teenus",H3680&lt;[2]an!$M$37,S3680="kahepoolne vajaduspõhine",U3680&gt;[2]an!$M$38,RANK(D3680,$D3680:$D3680)+COUNTIFS($D$2:D3680,D3680,$F$2:F3680,F3680)-1=1),X3680,
IF(AND(F3680="Peretoe teenus",H3680&lt;[2]an!$M$37,S3680="kahepoolne vajaduspõhine",U3680&gt;[2]an!$M$38,RANK(D3680,$D3680:$D3680)+COUNTIFS($D$2:D3680,D3680,$F$2:F3680,F3680)-1&gt;1),"",X3680*W3680)))))))))))))),"")</f>
        <v/>
      </c>
      <c r="Z3680" s="18" t="str">
        <f t="shared" si="172"/>
        <v/>
      </c>
      <c r="AA3680" s="19" t="str">
        <f>IFERROR(VLOOKUP(E3680,[2]an!$A$3:$B$81,2,FALSE),"")</f>
        <v/>
      </c>
      <c r="AB3680" s="19" t="str">
        <f>IFERROR(VLOOKUP(AA3680,[2]an!$C$2:$D$16,2,FALSE),"")</f>
        <v/>
      </c>
      <c r="AC3680" s="20"/>
      <c r="AD3680" s="21" t="str">
        <f>IF(A3680=[2]an!$F$36,VLOOKUP([2]an!$F$36,[2]an!$F$36:$H$36,3,FALSE),IF(A3680=[2]an!$F$35,VLOOKUP([2]an!$F$35,[2]an!$F$35:$H$35,3,FALSE),IF(A3680=[2]an!$F$33,VLOOKUP([2]an!$F$33,[2]an!$F$33:$H$33,3,FALSE),IF(A3680=[2]an!$F$31,VLOOKUP([2]an!$F$31,[2]an!$F$31:$H$31,3,FALSE),""))))</f>
        <v/>
      </c>
    </row>
    <row r="3681" spans="6:30" x14ac:dyDescent="0.2">
      <c r="F3681" s="10"/>
      <c r="G3681" s="8" t="str">
        <f t="shared" si="173"/>
        <v/>
      </c>
      <c r="H3681" s="13"/>
      <c r="K3681" s="13"/>
      <c r="L3681" s="10"/>
      <c r="M3681" s="10"/>
      <c r="S3681" s="8" t="str">
        <f>IFERROR(VLOOKUP(D3681,[1]peretoe_teenus!$A$2:$L$2000,5,FALSE),"")</f>
        <v/>
      </c>
      <c r="U3681" s="13"/>
      <c r="V3681" s="15" t="str" cm="1">
        <f t="array" ref="V3681">IFERROR(IF(AND(F3681="Tugigrupp",RANK(K3681,$K3681:$K3681)+COUNTIFS($K$2:K3681,K3681,$L$2:L3681,L3681,$M$2:M3681,M3681,$I$2:I3681,I3681,$G$2:G3681,G3681,$F$2:F3681,F3681)-1=1),SUMPRODUCT(($F$2:$F$4154=F3681)*($G$2:$G$4154=G3681)*($K$2:$K$4154=K3681)*($I$2:$I$4154=I3681)*($L$2:$L$4154=L3681)*($M$2:$M$4154=M3681)),""),"")</f>
        <v/>
      </c>
      <c r="W3681" s="15" t="str">
        <f t="shared" si="171"/>
        <v/>
      </c>
      <c r="X3681" s="16" t="str">
        <f>IF(AND(A3681=[2]an!$G$38,F3681=[2]an!$E$40),[2]an!$G$40,IF(AND(A3681=[2]an!$G$38,F3681=[2]an!$E$41),[2]an!$G$41,IF(AND(A3681=[2]an!$G$38,F3681=[2]an!$E$39,H3681&gt;=[2]an!$M$37),[2]an!$G$39,
IF(AND(A3681=[2]an!$G$38,F3681=[2]an!$E$39,H3681&lt;[2]an!$M$37,S3681="kahepoolne vajaduspõhine",U3681=""),[2]an!$M$40,
IF(AND(A3681=[2]an!$G$38,F3681=[2]an!$E$39,H3681&lt;[2]an!$M$37,S3681="kahepoolne vajaduspõhine",U3681&lt;&gt;""),[2]an!$G$39,
IF(AND(A3681=[2]an!$G$38,F3681=[2]an!$E$39,H3681&lt;[2]an!$M$37,S3681&lt;&gt;"kahepoolne vajaduspõhine"),[2]an!$G$39,
IF(AND(A3681=[2]an!$G$38,F3681=[2]an!$E$42),[2]an!$G$42,
IF(AND(A3681=[2]an!$H$38,F3681=[2]an!$E$40),[2]an!$H$40,IF(AND(A3681=[2]an!$H$38,F3681=[2]an!$E$41),[2]an!$H$41,IF(AND(A3681=[2]an!$H$38,F3681=[2]an!$E$39,H3681&gt;=[2]an!$M$37),[2]an!$H$39,
IF(AND(A3681=[2]an!$H$38,F3681=[2]an!$E$39,H3681&lt;[2]an!$M$37,S3681="kahepoolne vajaduspõhine",U3681=""),[2]an!$M$40,
IF(AND(A3681=[2]an!$H$38,F3681=[2]an!$E$39,H3681&lt;[2]an!$M$37,S3681="kahepoolne vajaduspõhine",U3681&lt;&gt;""),[2]an!$H$39,
IF(AND(A3681=[2]an!$H$38,F3681=[2]an!$E$39,H3681&lt;[2]an!$M$37,S3681&lt;&gt;"kahepoolne vajaduspõhine"),[2]an!$H$39,
IF(AND(A3681=[2]an!$H$38,F3681=[2]an!$E$42),[2]an!$H$42,
IF(AND(A3681=[2]an!$I$38,F3681=[2]an!$E$40),[2]an!$I$40,IF(AND(A3681=[2]an!$I$38,F3681=[2]an!$E$41),[2]an!$I$41,IF(AND(A3681=[2]an!$I$38,F3681=[2]an!$E$39,H3681&gt;=[2]an!$M$37),[2]an!$I$39,
IF(AND(A3681=[2]an!$I$38,F3681=[2]an!$E$39,H3681&lt;[2]an!$M$37,S3681="kahepoolne vajaduspõhine",U3681=""),[2]an!$M$40,
IF(AND(A3681=[2]an!$I$38,F3681=[2]an!$E$39,H3681&lt;[2]an!$M$37,S3681="kahepoolne vajaduspõhine",U3681&lt;&gt;""),[2]an!$I$39,
IF(AND(A3681=[2]an!$I$38,F3681=[2]an!$E$39,H3681&lt;[2]an!$M$37,S3681&lt;&gt;"kahepoolne vajaduspõhine"),[2]an!$I$39,
IF(AND(A3681=[2]an!$I$38,F3681=[2]an!$E$42),[2]an!$I$42,
IF(AND(A3681=[2]an!$J$38,F3681=[2]an!$E$40),[2]an!$J$40,IF(AND(A3681=[2]an!$J$38,F3681=[2]an!$E$41),[2]an!$J$41,IF(AND(A3681=[2]an!$J$38,F3681=[2]an!$E$39,H3681&gt;=[2]an!$M$37),[2]an!$J$39,
IF(AND(A3681=[2]an!$J$38,F3681=[2]an!$E$39,H3681&lt;[2]an!$M$37,S3681="kahepoolne vajaduspõhine",U3681=""),[2]an!$M$40,
IF(AND(A3681=[2]an!$J$38,F3681=[2]an!$E$39,H3681&lt;[2]an!$M$37,S3681="kahepoolne vajaduspõhine",U3681&lt;&gt;""),[2]an!$J$39,
IF(AND(A3681=[2]an!$J$38,F3681=[2]an!$E$39,H3681&lt;[2]an!$M$37,S3681&lt;&gt;"kahepoolne vajaduspõhine"),[2]an!$J$39,
IF(AND(A3681=[2]an!$J$38,F3681=[2]an!$E$42),[2]an!$J$42,""))))))))))))))))))))))))))))</f>
        <v/>
      </c>
      <c r="Y3681" s="17" t="str">
        <f>IFERROR(IF(F3681="Tugigrupp",0,
IF(AND(F3681="Peretoe teenus",H3681&gt;=[2]an!$M$37,RANK(D3681,$D3681:$D3681)+COUNTIFS($D$2:D3681,D3681,$F$2:F3681,F3681)-1&gt;1),"",
IF(AND(F3681="Peretoe teenus",H3681&gt;=[2]an!$M$37,RANK(D3681,$D3681:$D3681)+COUNTIFS($D$2:D3681,D3681,$F$2:F3681,F3681)-1=1,MONTH(H3681)=MONTH(K3681)=TRUE,YEAR(H3681)=YEAR(K3681)=TRUE),((EOMONTH(H3681,0)-H3681+1)*X3681)/DAY(EOMONTH(H3681,0)),
IF(AND(F3681="Peretoe teenus",H3681&gt;=[2]an!$M$37,RANK(D3681,$D3681:$D3681)+COUNTIFS($D$2:D3681,D3681,$F$2:F3681,F3681)-1=1),X3681,
IF(AND(F3681="Peretoe teenus",H3681&lt;[2]an!$M$37,S3681&lt;&gt;"kahepoolne vajaduspõhine",RANK(D3681,$D3681:$D3681)+COUNTIFS($D$2:D3681,D3681,$F$2:F3681,F3681)-1=1),X3681,
IF(AND(F3681="Peretoe teenus",H3681&lt;[2]an!$M$37,S3681&lt;&gt;"kahepoolne vajaduspõhine",RANK(D3681,$D3681:$D3681)+COUNTIFS($D$2:D3681,D3681,$F$2:F3681,F3681)-1&gt;1),"",
IF(AND(F3681="Peretoe teenus",H3681&lt;[2]an!$M$37,S3681="kahepoolne vajaduspõhine",U3681="",RANK(D3681,$D3681:$D3681)+COUNTIFS($D$2:D3681,D3681,$F$2:F3681,F3681)-1=1),X3681,
IF(AND(F3681="Peretoe teenus",H3681&lt;[2]an!$M$37,S3681="kahepoolne vajaduspõhine",U3681="",RANK(D3681,$D3681:$D3681)+COUNTIFS($D$2:D3681,D3681,$F$2:F3681,F3681)-1&gt;1),"",
IF(AND(F3681="Peretoe teenus",H3681&lt;[2]an!$M$37,S3681="kahepoolne vajaduspõhine",U3681&lt;[2]an!$M$37,RANK(D3681,$D3681:$D3681)+COUNTIFS($D$2:D3681,D3681,$F$2:F3681,F3681)-1=1),X3681,
IF(AND(F3681="Peretoe teenus",H3681&lt;[2]an!$M$37,S3681="kahepoolne vajaduspõhine",U3681&lt;[2]an!$M$37,RANK(D3681,$D3681:$D3681)+COUNTIFS($D$2:D3681,D3681,$F$2:F3681,F3681)-1&gt;1),"",
IF(AND(F3681="Peretoe teenus",H3681&lt;[2]an!$M$37,S3681="kahepoolne vajaduspõhine",U3681&gt;=[2]an!$M$37,U3681&lt;=[2]an!$M$38,RANK(D3681,$D3681:$D3681)+COUNTIFS($D$2:D3681,D3681,$F$2:F3681,F3681)-1=1),
((EOMONTH(U3681,0)-U3681+1)*X3681)/DAY(EOMONTH(U3681,0))+(DAY(U3681)-1)*100/DAY(EOMONTH(U3681,0)),
IF(AND(F3681="Peretoe teenus",H3681&lt;[2]an!$M$37,S3681="kahepoolne vajaduspõhine",U3681&gt;=[2]an!$M$37,U3681&lt;=[2]an!$M$38,RANK(D3681,$D3681:$D3681)+COUNTIFS($D$2:D3681,D3681,$F$2:F3681,F3681)-1&gt;1),"",
IF(AND(F3681="Peretoe teenus",H3681&lt;[2]an!$M$37,S3681="kahepoolne vajaduspõhine",U3681&gt;[2]an!$M$38,RANK(D3681,$D3681:$D3681)+COUNTIFS($D$2:D3681,D3681,$F$2:F3681,F3681)-1=1),X3681,
IF(AND(F3681="Peretoe teenus",H3681&lt;[2]an!$M$37,S3681="kahepoolne vajaduspõhine",U3681&gt;[2]an!$M$38,RANK(D3681,$D3681:$D3681)+COUNTIFS($D$2:D3681,D3681,$F$2:F3681,F3681)-1&gt;1),"",X3681*W3681)))))))))))))),"")</f>
        <v/>
      </c>
      <c r="Z3681" s="18" t="str">
        <f t="shared" si="172"/>
        <v/>
      </c>
      <c r="AA3681" s="19" t="str">
        <f>IFERROR(VLOOKUP(E3681,[2]an!$A$3:$B$81,2,FALSE),"")</f>
        <v/>
      </c>
      <c r="AB3681" s="19" t="str">
        <f>IFERROR(VLOOKUP(AA3681,[2]an!$C$2:$D$16,2,FALSE),"")</f>
        <v/>
      </c>
      <c r="AC3681" s="20"/>
      <c r="AD3681" s="21" t="str">
        <f>IF(A3681=[2]an!$F$36,VLOOKUP([2]an!$F$36,[2]an!$F$36:$H$36,3,FALSE),IF(A3681=[2]an!$F$35,VLOOKUP([2]an!$F$35,[2]an!$F$35:$H$35,3,FALSE),IF(A3681=[2]an!$F$33,VLOOKUP([2]an!$F$33,[2]an!$F$33:$H$33,3,FALSE),IF(A3681=[2]an!$F$31,VLOOKUP([2]an!$F$31,[2]an!$F$31:$H$31,3,FALSE),""))))</f>
        <v/>
      </c>
    </row>
    <row r="3682" spans="6:30" x14ac:dyDescent="0.2">
      <c r="F3682" s="10"/>
      <c r="G3682" s="8" t="str">
        <f t="shared" si="173"/>
        <v/>
      </c>
      <c r="H3682" s="13"/>
      <c r="K3682" s="13"/>
      <c r="L3682" s="10"/>
      <c r="M3682" s="10"/>
      <c r="S3682" s="8" t="str">
        <f>IFERROR(VLOOKUP(D3682,[1]peretoe_teenus!$A$2:$L$2000,5,FALSE),"")</f>
        <v/>
      </c>
      <c r="U3682" s="13"/>
      <c r="V3682" s="15" t="str" cm="1">
        <f t="array" ref="V3682">IFERROR(IF(AND(F3682="Tugigrupp",RANK(K3682,$K3682:$K3682)+COUNTIFS($K$2:K3682,K3682,$L$2:L3682,L3682,$M$2:M3682,M3682,$I$2:I3682,I3682,$G$2:G3682,G3682,$F$2:F3682,F3682)-1=1),SUMPRODUCT(($F$2:$F$4154=F3682)*($G$2:$G$4154=G3682)*($K$2:$K$4154=K3682)*($I$2:$I$4154=I3682)*($L$2:$L$4154=L3682)*($M$2:$M$4154=M3682)),""),"")</f>
        <v/>
      </c>
      <c r="W3682" s="15" t="str">
        <f t="shared" si="171"/>
        <v/>
      </c>
      <c r="X3682" s="16" t="str">
        <f>IF(AND(A3682=[2]an!$G$38,F3682=[2]an!$E$40),[2]an!$G$40,IF(AND(A3682=[2]an!$G$38,F3682=[2]an!$E$41),[2]an!$G$41,IF(AND(A3682=[2]an!$G$38,F3682=[2]an!$E$39,H3682&gt;=[2]an!$M$37),[2]an!$G$39,
IF(AND(A3682=[2]an!$G$38,F3682=[2]an!$E$39,H3682&lt;[2]an!$M$37,S3682="kahepoolne vajaduspõhine",U3682=""),[2]an!$M$40,
IF(AND(A3682=[2]an!$G$38,F3682=[2]an!$E$39,H3682&lt;[2]an!$M$37,S3682="kahepoolne vajaduspõhine",U3682&lt;&gt;""),[2]an!$G$39,
IF(AND(A3682=[2]an!$G$38,F3682=[2]an!$E$39,H3682&lt;[2]an!$M$37,S3682&lt;&gt;"kahepoolne vajaduspõhine"),[2]an!$G$39,
IF(AND(A3682=[2]an!$G$38,F3682=[2]an!$E$42),[2]an!$G$42,
IF(AND(A3682=[2]an!$H$38,F3682=[2]an!$E$40),[2]an!$H$40,IF(AND(A3682=[2]an!$H$38,F3682=[2]an!$E$41),[2]an!$H$41,IF(AND(A3682=[2]an!$H$38,F3682=[2]an!$E$39,H3682&gt;=[2]an!$M$37),[2]an!$H$39,
IF(AND(A3682=[2]an!$H$38,F3682=[2]an!$E$39,H3682&lt;[2]an!$M$37,S3682="kahepoolne vajaduspõhine",U3682=""),[2]an!$M$40,
IF(AND(A3682=[2]an!$H$38,F3682=[2]an!$E$39,H3682&lt;[2]an!$M$37,S3682="kahepoolne vajaduspõhine",U3682&lt;&gt;""),[2]an!$H$39,
IF(AND(A3682=[2]an!$H$38,F3682=[2]an!$E$39,H3682&lt;[2]an!$M$37,S3682&lt;&gt;"kahepoolne vajaduspõhine"),[2]an!$H$39,
IF(AND(A3682=[2]an!$H$38,F3682=[2]an!$E$42),[2]an!$H$42,
IF(AND(A3682=[2]an!$I$38,F3682=[2]an!$E$40),[2]an!$I$40,IF(AND(A3682=[2]an!$I$38,F3682=[2]an!$E$41),[2]an!$I$41,IF(AND(A3682=[2]an!$I$38,F3682=[2]an!$E$39,H3682&gt;=[2]an!$M$37),[2]an!$I$39,
IF(AND(A3682=[2]an!$I$38,F3682=[2]an!$E$39,H3682&lt;[2]an!$M$37,S3682="kahepoolne vajaduspõhine",U3682=""),[2]an!$M$40,
IF(AND(A3682=[2]an!$I$38,F3682=[2]an!$E$39,H3682&lt;[2]an!$M$37,S3682="kahepoolne vajaduspõhine",U3682&lt;&gt;""),[2]an!$I$39,
IF(AND(A3682=[2]an!$I$38,F3682=[2]an!$E$39,H3682&lt;[2]an!$M$37,S3682&lt;&gt;"kahepoolne vajaduspõhine"),[2]an!$I$39,
IF(AND(A3682=[2]an!$I$38,F3682=[2]an!$E$42),[2]an!$I$42,
IF(AND(A3682=[2]an!$J$38,F3682=[2]an!$E$40),[2]an!$J$40,IF(AND(A3682=[2]an!$J$38,F3682=[2]an!$E$41),[2]an!$J$41,IF(AND(A3682=[2]an!$J$38,F3682=[2]an!$E$39,H3682&gt;=[2]an!$M$37),[2]an!$J$39,
IF(AND(A3682=[2]an!$J$38,F3682=[2]an!$E$39,H3682&lt;[2]an!$M$37,S3682="kahepoolne vajaduspõhine",U3682=""),[2]an!$M$40,
IF(AND(A3682=[2]an!$J$38,F3682=[2]an!$E$39,H3682&lt;[2]an!$M$37,S3682="kahepoolne vajaduspõhine",U3682&lt;&gt;""),[2]an!$J$39,
IF(AND(A3682=[2]an!$J$38,F3682=[2]an!$E$39,H3682&lt;[2]an!$M$37,S3682&lt;&gt;"kahepoolne vajaduspõhine"),[2]an!$J$39,
IF(AND(A3682=[2]an!$J$38,F3682=[2]an!$E$42),[2]an!$J$42,""))))))))))))))))))))))))))))</f>
        <v/>
      </c>
      <c r="Y3682" s="17" t="str">
        <f>IFERROR(IF(F3682="Tugigrupp",0,
IF(AND(F3682="Peretoe teenus",H3682&gt;=[2]an!$M$37,RANK(D3682,$D3682:$D3682)+COUNTIFS($D$2:D3682,D3682,$F$2:F3682,F3682)-1&gt;1),"",
IF(AND(F3682="Peretoe teenus",H3682&gt;=[2]an!$M$37,RANK(D3682,$D3682:$D3682)+COUNTIFS($D$2:D3682,D3682,$F$2:F3682,F3682)-1=1,MONTH(H3682)=MONTH(K3682)=TRUE,YEAR(H3682)=YEAR(K3682)=TRUE),((EOMONTH(H3682,0)-H3682+1)*X3682)/DAY(EOMONTH(H3682,0)),
IF(AND(F3682="Peretoe teenus",H3682&gt;=[2]an!$M$37,RANK(D3682,$D3682:$D3682)+COUNTIFS($D$2:D3682,D3682,$F$2:F3682,F3682)-1=1),X3682,
IF(AND(F3682="Peretoe teenus",H3682&lt;[2]an!$M$37,S3682&lt;&gt;"kahepoolne vajaduspõhine",RANK(D3682,$D3682:$D3682)+COUNTIFS($D$2:D3682,D3682,$F$2:F3682,F3682)-1=1),X3682,
IF(AND(F3682="Peretoe teenus",H3682&lt;[2]an!$M$37,S3682&lt;&gt;"kahepoolne vajaduspõhine",RANK(D3682,$D3682:$D3682)+COUNTIFS($D$2:D3682,D3682,$F$2:F3682,F3682)-1&gt;1),"",
IF(AND(F3682="Peretoe teenus",H3682&lt;[2]an!$M$37,S3682="kahepoolne vajaduspõhine",U3682="",RANK(D3682,$D3682:$D3682)+COUNTIFS($D$2:D3682,D3682,$F$2:F3682,F3682)-1=1),X3682,
IF(AND(F3682="Peretoe teenus",H3682&lt;[2]an!$M$37,S3682="kahepoolne vajaduspõhine",U3682="",RANK(D3682,$D3682:$D3682)+COUNTIFS($D$2:D3682,D3682,$F$2:F3682,F3682)-1&gt;1),"",
IF(AND(F3682="Peretoe teenus",H3682&lt;[2]an!$M$37,S3682="kahepoolne vajaduspõhine",U3682&lt;[2]an!$M$37,RANK(D3682,$D3682:$D3682)+COUNTIFS($D$2:D3682,D3682,$F$2:F3682,F3682)-1=1),X3682,
IF(AND(F3682="Peretoe teenus",H3682&lt;[2]an!$M$37,S3682="kahepoolne vajaduspõhine",U3682&lt;[2]an!$M$37,RANK(D3682,$D3682:$D3682)+COUNTIFS($D$2:D3682,D3682,$F$2:F3682,F3682)-1&gt;1),"",
IF(AND(F3682="Peretoe teenus",H3682&lt;[2]an!$M$37,S3682="kahepoolne vajaduspõhine",U3682&gt;=[2]an!$M$37,U3682&lt;=[2]an!$M$38,RANK(D3682,$D3682:$D3682)+COUNTIFS($D$2:D3682,D3682,$F$2:F3682,F3682)-1=1),
((EOMONTH(U3682,0)-U3682+1)*X3682)/DAY(EOMONTH(U3682,0))+(DAY(U3682)-1)*100/DAY(EOMONTH(U3682,0)),
IF(AND(F3682="Peretoe teenus",H3682&lt;[2]an!$M$37,S3682="kahepoolne vajaduspõhine",U3682&gt;=[2]an!$M$37,U3682&lt;=[2]an!$M$38,RANK(D3682,$D3682:$D3682)+COUNTIFS($D$2:D3682,D3682,$F$2:F3682,F3682)-1&gt;1),"",
IF(AND(F3682="Peretoe teenus",H3682&lt;[2]an!$M$37,S3682="kahepoolne vajaduspõhine",U3682&gt;[2]an!$M$38,RANK(D3682,$D3682:$D3682)+COUNTIFS($D$2:D3682,D3682,$F$2:F3682,F3682)-1=1),X3682,
IF(AND(F3682="Peretoe teenus",H3682&lt;[2]an!$M$37,S3682="kahepoolne vajaduspõhine",U3682&gt;[2]an!$M$38,RANK(D3682,$D3682:$D3682)+COUNTIFS($D$2:D3682,D3682,$F$2:F3682,F3682)-1&gt;1),"",X3682*W3682)))))))))))))),"")</f>
        <v/>
      </c>
      <c r="Z3682" s="18" t="str">
        <f t="shared" si="172"/>
        <v/>
      </c>
      <c r="AA3682" s="19" t="str">
        <f>IFERROR(VLOOKUP(E3682,[2]an!$A$3:$B$81,2,FALSE),"")</f>
        <v/>
      </c>
      <c r="AB3682" s="19" t="str">
        <f>IFERROR(VLOOKUP(AA3682,[2]an!$C$2:$D$16,2,FALSE),"")</f>
        <v/>
      </c>
      <c r="AC3682" s="20"/>
      <c r="AD3682" s="21" t="str">
        <f>IF(A3682=[2]an!$F$36,VLOOKUP([2]an!$F$36,[2]an!$F$36:$H$36,3,FALSE),IF(A3682=[2]an!$F$35,VLOOKUP([2]an!$F$35,[2]an!$F$35:$H$35,3,FALSE),IF(A3682=[2]an!$F$33,VLOOKUP([2]an!$F$33,[2]an!$F$33:$H$33,3,FALSE),IF(A3682=[2]an!$F$31,VLOOKUP([2]an!$F$31,[2]an!$F$31:$H$31,3,FALSE),""))))</f>
        <v/>
      </c>
    </row>
    <row r="3683" spans="6:30" x14ac:dyDescent="0.2">
      <c r="F3683" s="10"/>
      <c r="G3683" s="8" t="str">
        <f t="shared" si="173"/>
        <v/>
      </c>
      <c r="H3683" s="13"/>
      <c r="K3683" s="13"/>
      <c r="L3683" s="10"/>
      <c r="M3683" s="10"/>
      <c r="S3683" s="8" t="str">
        <f>IFERROR(VLOOKUP(D3683,[1]peretoe_teenus!$A$2:$L$2000,5,FALSE),"")</f>
        <v/>
      </c>
      <c r="U3683" s="13"/>
      <c r="V3683" s="15" t="str" cm="1">
        <f t="array" ref="V3683">IFERROR(IF(AND(F3683="Tugigrupp",RANK(K3683,$K3683:$K3683)+COUNTIFS($K$2:K3683,K3683,$L$2:L3683,L3683,$M$2:M3683,M3683,$I$2:I3683,I3683,$G$2:G3683,G3683,$F$2:F3683,F3683)-1=1),SUMPRODUCT(($F$2:$F$4154=F3683)*($G$2:$G$4154=G3683)*($K$2:$K$4154=K3683)*($I$2:$I$4154=I3683)*($L$2:$L$4154=L3683)*($M$2:$M$4154=M3683)),""),"")</f>
        <v/>
      </c>
      <c r="W3683" s="15" t="str">
        <f t="shared" si="171"/>
        <v/>
      </c>
      <c r="X3683" s="16" t="str">
        <f>IF(AND(A3683=[2]an!$G$38,F3683=[2]an!$E$40),[2]an!$G$40,IF(AND(A3683=[2]an!$G$38,F3683=[2]an!$E$41),[2]an!$G$41,IF(AND(A3683=[2]an!$G$38,F3683=[2]an!$E$39,H3683&gt;=[2]an!$M$37),[2]an!$G$39,
IF(AND(A3683=[2]an!$G$38,F3683=[2]an!$E$39,H3683&lt;[2]an!$M$37,S3683="kahepoolne vajaduspõhine",U3683=""),[2]an!$M$40,
IF(AND(A3683=[2]an!$G$38,F3683=[2]an!$E$39,H3683&lt;[2]an!$M$37,S3683="kahepoolne vajaduspõhine",U3683&lt;&gt;""),[2]an!$G$39,
IF(AND(A3683=[2]an!$G$38,F3683=[2]an!$E$39,H3683&lt;[2]an!$M$37,S3683&lt;&gt;"kahepoolne vajaduspõhine"),[2]an!$G$39,
IF(AND(A3683=[2]an!$G$38,F3683=[2]an!$E$42),[2]an!$G$42,
IF(AND(A3683=[2]an!$H$38,F3683=[2]an!$E$40),[2]an!$H$40,IF(AND(A3683=[2]an!$H$38,F3683=[2]an!$E$41),[2]an!$H$41,IF(AND(A3683=[2]an!$H$38,F3683=[2]an!$E$39,H3683&gt;=[2]an!$M$37),[2]an!$H$39,
IF(AND(A3683=[2]an!$H$38,F3683=[2]an!$E$39,H3683&lt;[2]an!$M$37,S3683="kahepoolne vajaduspõhine",U3683=""),[2]an!$M$40,
IF(AND(A3683=[2]an!$H$38,F3683=[2]an!$E$39,H3683&lt;[2]an!$M$37,S3683="kahepoolne vajaduspõhine",U3683&lt;&gt;""),[2]an!$H$39,
IF(AND(A3683=[2]an!$H$38,F3683=[2]an!$E$39,H3683&lt;[2]an!$M$37,S3683&lt;&gt;"kahepoolne vajaduspõhine"),[2]an!$H$39,
IF(AND(A3683=[2]an!$H$38,F3683=[2]an!$E$42),[2]an!$H$42,
IF(AND(A3683=[2]an!$I$38,F3683=[2]an!$E$40),[2]an!$I$40,IF(AND(A3683=[2]an!$I$38,F3683=[2]an!$E$41),[2]an!$I$41,IF(AND(A3683=[2]an!$I$38,F3683=[2]an!$E$39,H3683&gt;=[2]an!$M$37),[2]an!$I$39,
IF(AND(A3683=[2]an!$I$38,F3683=[2]an!$E$39,H3683&lt;[2]an!$M$37,S3683="kahepoolne vajaduspõhine",U3683=""),[2]an!$M$40,
IF(AND(A3683=[2]an!$I$38,F3683=[2]an!$E$39,H3683&lt;[2]an!$M$37,S3683="kahepoolne vajaduspõhine",U3683&lt;&gt;""),[2]an!$I$39,
IF(AND(A3683=[2]an!$I$38,F3683=[2]an!$E$39,H3683&lt;[2]an!$M$37,S3683&lt;&gt;"kahepoolne vajaduspõhine"),[2]an!$I$39,
IF(AND(A3683=[2]an!$I$38,F3683=[2]an!$E$42),[2]an!$I$42,
IF(AND(A3683=[2]an!$J$38,F3683=[2]an!$E$40),[2]an!$J$40,IF(AND(A3683=[2]an!$J$38,F3683=[2]an!$E$41),[2]an!$J$41,IF(AND(A3683=[2]an!$J$38,F3683=[2]an!$E$39,H3683&gt;=[2]an!$M$37),[2]an!$J$39,
IF(AND(A3683=[2]an!$J$38,F3683=[2]an!$E$39,H3683&lt;[2]an!$M$37,S3683="kahepoolne vajaduspõhine",U3683=""),[2]an!$M$40,
IF(AND(A3683=[2]an!$J$38,F3683=[2]an!$E$39,H3683&lt;[2]an!$M$37,S3683="kahepoolne vajaduspõhine",U3683&lt;&gt;""),[2]an!$J$39,
IF(AND(A3683=[2]an!$J$38,F3683=[2]an!$E$39,H3683&lt;[2]an!$M$37,S3683&lt;&gt;"kahepoolne vajaduspõhine"),[2]an!$J$39,
IF(AND(A3683=[2]an!$J$38,F3683=[2]an!$E$42),[2]an!$J$42,""))))))))))))))))))))))))))))</f>
        <v/>
      </c>
      <c r="Y3683" s="17" t="str">
        <f>IFERROR(IF(F3683="Tugigrupp",0,
IF(AND(F3683="Peretoe teenus",H3683&gt;=[2]an!$M$37,RANK(D3683,$D3683:$D3683)+COUNTIFS($D$2:D3683,D3683,$F$2:F3683,F3683)-1&gt;1),"",
IF(AND(F3683="Peretoe teenus",H3683&gt;=[2]an!$M$37,RANK(D3683,$D3683:$D3683)+COUNTIFS($D$2:D3683,D3683,$F$2:F3683,F3683)-1=1,MONTH(H3683)=MONTH(K3683)=TRUE,YEAR(H3683)=YEAR(K3683)=TRUE),((EOMONTH(H3683,0)-H3683+1)*X3683)/DAY(EOMONTH(H3683,0)),
IF(AND(F3683="Peretoe teenus",H3683&gt;=[2]an!$M$37,RANK(D3683,$D3683:$D3683)+COUNTIFS($D$2:D3683,D3683,$F$2:F3683,F3683)-1=1),X3683,
IF(AND(F3683="Peretoe teenus",H3683&lt;[2]an!$M$37,S3683&lt;&gt;"kahepoolne vajaduspõhine",RANK(D3683,$D3683:$D3683)+COUNTIFS($D$2:D3683,D3683,$F$2:F3683,F3683)-1=1),X3683,
IF(AND(F3683="Peretoe teenus",H3683&lt;[2]an!$M$37,S3683&lt;&gt;"kahepoolne vajaduspõhine",RANK(D3683,$D3683:$D3683)+COUNTIFS($D$2:D3683,D3683,$F$2:F3683,F3683)-1&gt;1),"",
IF(AND(F3683="Peretoe teenus",H3683&lt;[2]an!$M$37,S3683="kahepoolne vajaduspõhine",U3683="",RANK(D3683,$D3683:$D3683)+COUNTIFS($D$2:D3683,D3683,$F$2:F3683,F3683)-1=1),X3683,
IF(AND(F3683="Peretoe teenus",H3683&lt;[2]an!$M$37,S3683="kahepoolne vajaduspõhine",U3683="",RANK(D3683,$D3683:$D3683)+COUNTIFS($D$2:D3683,D3683,$F$2:F3683,F3683)-1&gt;1),"",
IF(AND(F3683="Peretoe teenus",H3683&lt;[2]an!$M$37,S3683="kahepoolne vajaduspõhine",U3683&lt;[2]an!$M$37,RANK(D3683,$D3683:$D3683)+COUNTIFS($D$2:D3683,D3683,$F$2:F3683,F3683)-1=1),X3683,
IF(AND(F3683="Peretoe teenus",H3683&lt;[2]an!$M$37,S3683="kahepoolne vajaduspõhine",U3683&lt;[2]an!$M$37,RANK(D3683,$D3683:$D3683)+COUNTIFS($D$2:D3683,D3683,$F$2:F3683,F3683)-1&gt;1),"",
IF(AND(F3683="Peretoe teenus",H3683&lt;[2]an!$M$37,S3683="kahepoolne vajaduspõhine",U3683&gt;=[2]an!$M$37,U3683&lt;=[2]an!$M$38,RANK(D3683,$D3683:$D3683)+COUNTIFS($D$2:D3683,D3683,$F$2:F3683,F3683)-1=1),
((EOMONTH(U3683,0)-U3683+1)*X3683)/DAY(EOMONTH(U3683,0))+(DAY(U3683)-1)*100/DAY(EOMONTH(U3683,0)),
IF(AND(F3683="Peretoe teenus",H3683&lt;[2]an!$M$37,S3683="kahepoolne vajaduspõhine",U3683&gt;=[2]an!$M$37,U3683&lt;=[2]an!$M$38,RANK(D3683,$D3683:$D3683)+COUNTIFS($D$2:D3683,D3683,$F$2:F3683,F3683)-1&gt;1),"",
IF(AND(F3683="Peretoe teenus",H3683&lt;[2]an!$M$37,S3683="kahepoolne vajaduspõhine",U3683&gt;[2]an!$M$38,RANK(D3683,$D3683:$D3683)+COUNTIFS($D$2:D3683,D3683,$F$2:F3683,F3683)-1=1),X3683,
IF(AND(F3683="Peretoe teenus",H3683&lt;[2]an!$M$37,S3683="kahepoolne vajaduspõhine",U3683&gt;[2]an!$M$38,RANK(D3683,$D3683:$D3683)+COUNTIFS($D$2:D3683,D3683,$F$2:F3683,F3683)-1&gt;1),"",X3683*W3683)))))))))))))),"")</f>
        <v/>
      </c>
      <c r="Z3683" s="18" t="str">
        <f t="shared" si="172"/>
        <v/>
      </c>
      <c r="AA3683" s="19" t="str">
        <f>IFERROR(VLOOKUP(E3683,[2]an!$A$3:$B$81,2,FALSE),"")</f>
        <v/>
      </c>
      <c r="AB3683" s="19" t="str">
        <f>IFERROR(VLOOKUP(AA3683,[2]an!$C$2:$D$16,2,FALSE),"")</f>
        <v/>
      </c>
      <c r="AC3683" s="20"/>
      <c r="AD3683" s="21" t="str">
        <f>IF(A3683=[2]an!$F$36,VLOOKUP([2]an!$F$36,[2]an!$F$36:$H$36,3,FALSE),IF(A3683=[2]an!$F$35,VLOOKUP([2]an!$F$35,[2]an!$F$35:$H$35,3,FALSE),IF(A3683=[2]an!$F$33,VLOOKUP([2]an!$F$33,[2]an!$F$33:$H$33,3,FALSE),IF(A3683=[2]an!$F$31,VLOOKUP([2]an!$F$31,[2]an!$F$31:$H$31,3,FALSE),""))))</f>
        <v/>
      </c>
    </row>
    <row r="3684" spans="6:30" x14ac:dyDescent="0.2">
      <c r="F3684" s="10"/>
      <c r="G3684" s="8" t="str">
        <f t="shared" si="173"/>
        <v/>
      </c>
      <c r="H3684" s="13"/>
      <c r="K3684" s="13"/>
      <c r="L3684" s="10"/>
      <c r="M3684" s="10"/>
      <c r="S3684" s="8" t="str">
        <f>IFERROR(VLOOKUP(D3684,[1]peretoe_teenus!$A$2:$L$2000,5,FALSE),"")</f>
        <v/>
      </c>
      <c r="U3684" s="13"/>
      <c r="V3684" s="15" t="str" cm="1">
        <f t="array" ref="V3684">IFERROR(IF(AND(F3684="Tugigrupp",RANK(K3684,$K3684:$K3684)+COUNTIFS($K$2:K3684,K3684,$L$2:L3684,L3684,$M$2:M3684,M3684,$I$2:I3684,I3684,$G$2:G3684,G3684,$F$2:F3684,F3684)-1=1),SUMPRODUCT(($F$2:$F$4154=F3684)*($G$2:$G$4154=G3684)*($K$2:$K$4154=K3684)*($I$2:$I$4154=I3684)*($L$2:$L$4154=L3684)*($M$2:$M$4154=M3684)),""),"")</f>
        <v/>
      </c>
      <c r="W3684" s="15" t="str">
        <f t="shared" si="171"/>
        <v/>
      </c>
      <c r="X3684" s="16" t="str">
        <f>IF(AND(A3684=[2]an!$G$38,F3684=[2]an!$E$40),[2]an!$G$40,IF(AND(A3684=[2]an!$G$38,F3684=[2]an!$E$41),[2]an!$G$41,IF(AND(A3684=[2]an!$G$38,F3684=[2]an!$E$39,H3684&gt;=[2]an!$M$37),[2]an!$G$39,
IF(AND(A3684=[2]an!$G$38,F3684=[2]an!$E$39,H3684&lt;[2]an!$M$37,S3684="kahepoolne vajaduspõhine",U3684=""),[2]an!$M$40,
IF(AND(A3684=[2]an!$G$38,F3684=[2]an!$E$39,H3684&lt;[2]an!$M$37,S3684="kahepoolne vajaduspõhine",U3684&lt;&gt;""),[2]an!$G$39,
IF(AND(A3684=[2]an!$G$38,F3684=[2]an!$E$39,H3684&lt;[2]an!$M$37,S3684&lt;&gt;"kahepoolne vajaduspõhine"),[2]an!$G$39,
IF(AND(A3684=[2]an!$G$38,F3684=[2]an!$E$42),[2]an!$G$42,
IF(AND(A3684=[2]an!$H$38,F3684=[2]an!$E$40),[2]an!$H$40,IF(AND(A3684=[2]an!$H$38,F3684=[2]an!$E$41),[2]an!$H$41,IF(AND(A3684=[2]an!$H$38,F3684=[2]an!$E$39,H3684&gt;=[2]an!$M$37),[2]an!$H$39,
IF(AND(A3684=[2]an!$H$38,F3684=[2]an!$E$39,H3684&lt;[2]an!$M$37,S3684="kahepoolne vajaduspõhine",U3684=""),[2]an!$M$40,
IF(AND(A3684=[2]an!$H$38,F3684=[2]an!$E$39,H3684&lt;[2]an!$M$37,S3684="kahepoolne vajaduspõhine",U3684&lt;&gt;""),[2]an!$H$39,
IF(AND(A3684=[2]an!$H$38,F3684=[2]an!$E$39,H3684&lt;[2]an!$M$37,S3684&lt;&gt;"kahepoolne vajaduspõhine"),[2]an!$H$39,
IF(AND(A3684=[2]an!$H$38,F3684=[2]an!$E$42),[2]an!$H$42,
IF(AND(A3684=[2]an!$I$38,F3684=[2]an!$E$40),[2]an!$I$40,IF(AND(A3684=[2]an!$I$38,F3684=[2]an!$E$41),[2]an!$I$41,IF(AND(A3684=[2]an!$I$38,F3684=[2]an!$E$39,H3684&gt;=[2]an!$M$37),[2]an!$I$39,
IF(AND(A3684=[2]an!$I$38,F3684=[2]an!$E$39,H3684&lt;[2]an!$M$37,S3684="kahepoolne vajaduspõhine",U3684=""),[2]an!$M$40,
IF(AND(A3684=[2]an!$I$38,F3684=[2]an!$E$39,H3684&lt;[2]an!$M$37,S3684="kahepoolne vajaduspõhine",U3684&lt;&gt;""),[2]an!$I$39,
IF(AND(A3684=[2]an!$I$38,F3684=[2]an!$E$39,H3684&lt;[2]an!$M$37,S3684&lt;&gt;"kahepoolne vajaduspõhine"),[2]an!$I$39,
IF(AND(A3684=[2]an!$I$38,F3684=[2]an!$E$42),[2]an!$I$42,
IF(AND(A3684=[2]an!$J$38,F3684=[2]an!$E$40),[2]an!$J$40,IF(AND(A3684=[2]an!$J$38,F3684=[2]an!$E$41),[2]an!$J$41,IF(AND(A3684=[2]an!$J$38,F3684=[2]an!$E$39,H3684&gt;=[2]an!$M$37),[2]an!$J$39,
IF(AND(A3684=[2]an!$J$38,F3684=[2]an!$E$39,H3684&lt;[2]an!$M$37,S3684="kahepoolne vajaduspõhine",U3684=""),[2]an!$M$40,
IF(AND(A3684=[2]an!$J$38,F3684=[2]an!$E$39,H3684&lt;[2]an!$M$37,S3684="kahepoolne vajaduspõhine",U3684&lt;&gt;""),[2]an!$J$39,
IF(AND(A3684=[2]an!$J$38,F3684=[2]an!$E$39,H3684&lt;[2]an!$M$37,S3684&lt;&gt;"kahepoolne vajaduspõhine"),[2]an!$J$39,
IF(AND(A3684=[2]an!$J$38,F3684=[2]an!$E$42),[2]an!$J$42,""))))))))))))))))))))))))))))</f>
        <v/>
      </c>
      <c r="Y3684" s="17" t="str">
        <f>IFERROR(IF(F3684="Tugigrupp",0,
IF(AND(F3684="Peretoe teenus",H3684&gt;=[2]an!$M$37,RANK(D3684,$D3684:$D3684)+COUNTIFS($D$2:D3684,D3684,$F$2:F3684,F3684)-1&gt;1),"",
IF(AND(F3684="Peretoe teenus",H3684&gt;=[2]an!$M$37,RANK(D3684,$D3684:$D3684)+COUNTIFS($D$2:D3684,D3684,$F$2:F3684,F3684)-1=1,MONTH(H3684)=MONTH(K3684)=TRUE,YEAR(H3684)=YEAR(K3684)=TRUE),((EOMONTH(H3684,0)-H3684+1)*X3684)/DAY(EOMONTH(H3684,0)),
IF(AND(F3684="Peretoe teenus",H3684&gt;=[2]an!$M$37,RANK(D3684,$D3684:$D3684)+COUNTIFS($D$2:D3684,D3684,$F$2:F3684,F3684)-1=1),X3684,
IF(AND(F3684="Peretoe teenus",H3684&lt;[2]an!$M$37,S3684&lt;&gt;"kahepoolne vajaduspõhine",RANK(D3684,$D3684:$D3684)+COUNTIFS($D$2:D3684,D3684,$F$2:F3684,F3684)-1=1),X3684,
IF(AND(F3684="Peretoe teenus",H3684&lt;[2]an!$M$37,S3684&lt;&gt;"kahepoolne vajaduspõhine",RANK(D3684,$D3684:$D3684)+COUNTIFS($D$2:D3684,D3684,$F$2:F3684,F3684)-1&gt;1),"",
IF(AND(F3684="Peretoe teenus",H3684&lt;[2]an!$M$37,S3684="kahepoolne vajaduspõhine",U3684="",RANK(D3684,$D3684:$D3684)+COUNTIFS($D$2:D3684,D3684,$F$2:F3684,F3684)-1=1),X3684,
IF(AND(F3684="Peretoe teenus",H3684&lt;[2]an!$M$37,S3684="kahepoolne vajaduspõhine",U3684="",RANK(D3684,$D3684:$D3684)+COUNTIFS($D$2:D3684,D3684,$F$2:F3684,F3684)-1&gt;1),"",
IF(AND(F3684="Peretoe teenus",H3684&lt;[2]an!$M$37,S3684="kahepoolne vajaduspõhine",U3684&lt;[2]an!$M$37,RANK(D3684,$D3684:$D3684)+COUNTIFS($D$2:D3684,D3684,$F$2:F3684,F3684)-1=1),X3684,
IF(AND(F3684="Peretoe teenus",H3684&lt;[2]an!$M$37,S3684="kahepoolne vajaduspõhine",U3684&lt;[2]an!$M$37,RANK(D3684,$D3684:$D3684)+COUNTIFS($D$2:D3684,D3684,$F$2:F3684,F3684)-1&gt;1),"",
IF(AND(F3684="Peretoe teenus",H3684&lt;[2]an!$M$37,S3684="kahepoolne vajaduspõhine",U3684&gt;=[2]an!$M$37,U3684&lt;=[2]an!$M$38,RANK(D3684,$D3684:$D3684)+COUNTIFS($D$2:D3684,D3684,$F$2:F3684,F3684)-1=1),
((EOMONTH(U3684,0)-U3684+1)*X3684)/DAY(EOMONTH(U3684,0))+(DAY(U3684)-1)*100/DAY(EOMONTH(U3684,0)),
IF(AND(F3684="Peretoe teenus",H3684&lt;[2]an!$M$37,S3684="kahepoolne vajaduspõhine",U3684&gt;=[2]an!$M$37,U3684&lt;=[2]an!$M$38,RANK(D3684,$D3684:$D3684)+COUNTIFS($D$2:D3684,D3684,$F$2:F3684,F3684)-1&gt;1),"",
IF(AND(F3684="Peretoe teenus",H3684&lt;[2]an!$M$37,S3684="kahepoolne vajaduspõhine",U3684&gt;[2]an!$M$38,RANK(D3684,$D3684:$D3684)+COUNTIFS($D$2:D3684,D3684,$F$2:F3684,F3684)-1=1),X3684,
IF(AND(F3684="Peretoe teenus",H3684&lt;[2]an!$M$37,S3684="kahepoolne vajaduspõhine",U3684&gt;[2]an!$M$38,RANK(D3684,$D3684:$D3684)+COUNTIFS($D$2:D3684,D3684,$F$2:F3684,F3684)-1&gt;1),"",X3684*W3684)))))))))))))),"")</f>
        <v/>
      </c>
      <c r="Z3684" s="18" t="str">
        <f t="shared" si="172"/>
        <v/>
      </c>
      <c r="AA3684" s="19" t="str">
        <f>IFERROR(VLOOKUP(E3684,[2]an!$A$3:$B$81,2,FALSE),"")</f>
        <v/>
      </c>
      <c r="AB3684" s="19" t="str">
        <f>IFERROR(VLOOKUP(AA3684,[2]an!$C$2:$D$16,2,FALSE),"")</f>
        <v/>
      </c>
      <c r="AC3684" s="20"/>
      <c r="AD3684" s="21" t="str">
        <f>IF(A3684=[2]an!$F$36,VLOOKUP([2]an!$F$36,[2]an!$F$36:$H$36,3,FALSE),IF(A3684=[2]an!$F$35,VLOOKUP([2]an!$F$35,[2]an!$F$35:$H$35,3,FALSE),IF(A3684=[2]an!$F$33,VLOOKUP([2]an!$F$33,[2]an!$F$33:$H$33,3,FALSE),IF(A3684=[2]an!$F$31,VLOOKUP([2]an!$F$31,[2]an!$F$31:$H$31,3,FALSE),""))))</f>
        <v/>
      </c>
    </row>
    <row r="3685" spans="6:30" x14ac:dyDescent="0.2">
      <c r="F3685" s="10"/>
      <c r="G3685" s="8" t="str">
        <f t="shared" si="173"/>
        <v/>
      </c>
      <c r="H3685" s="13"/>
      <c r="K3685" s="13"/>
      <c r="L3685" s="10"/>
      <c r="M3685" s="10"/>
      <c r="S3685" s="8" t="str">
        <f>IFERROR(VLOOKUP(D3685,[1]peretoe_teenus!$A$2:$L$2000,5,FALSE),"")</f>
        <v/>
      </c>
      <c r="U3685" s="13"/>
      <c r="V3685" s="15" t="str" cm="1">
        <f t="array" ref="V3685">IFERROR(IF(AND(F3685="Tugigrupp",RANK(K3685,$K3685:$K3685)+COUNTIFS($K$2:K3685,K3685,$L$2:L3685,L3685,$M$2:M3685,M3685,$I$2:I3685,I3685,$G$2:G3685,G3685,$F$2:F3685,F3685)-1=1),SUMPRODUCT(($F$2:$F$4154=F3685)*($G$2:$G$4154=G3685)*($K$2:$K$4154=K3685)*($I$2:$I$4154=I3685)*($L$2:$L$4154=L3685)*($M$2:$M$4154=M3685)),""),"")</f>
        <v/>
      </c>
      <c r="W3685" s="15" t="str">
        <f t="shared" si="171"/>
        <v/>
      </c>
      <c r="X3685" s="16" t="str">
        <f>IF(AND(A3685=[2]an!$G$38,F3685=[2]an!$E$40),[2]an!$G$40,IF(AND(A3685=[2]an!$G$38,F3685=[2]an!$E$41),[2]an!$G$41,IF(AND(A3685=[2]an!$G$38,F3685=[2]an!$E$39,H3685&gt;=[2]an!$M$37),[2]an!$G$39,
IF(AND(A3685=[2]an!$G$38,F3685=[2]an!$E$39,H3685&lt;[2]an!$M$37,S3685="kahepoolne vajaduspõhine",U3685=""),[2]an!$M$40,
IF(AND(A3685=[2]an!$G$38,F3685=[2]an!$E$39,H3685&lt;[2]an!$M$37,S3685="kahepoolne vajaduspõhine",U3685&lt;&gt;""),[2]an!$G$39,
IF(AND(A3685=[2]an!$G$38,F3685=[2]an!$E$39,H3685&lt;[2]an!$M$37,S3685&lt;&gt;"kahepoolne vajaduspõhine"),[2]an!$G$39,
IF(AND(A3685=[2]an!$G$38,F3685=[2]an!$E$42),[2]an!$G$42,
IF(AND(A3685=[2]an!$H$38,F3685=[2]an!$E$40),[2]an!$H$40,IF(AND(A3685=[2]an!$H$38,F3685=[2]an!$E$41),[2]an!$H$41,IF(AND(A3685=[2]an!$H$38,F3685=[2]an!$E$39,H3685&gt;=[2]an!$M$37),[2]an!$H$39,
IF(AND(A3685=[2]an!$H$38,F3685=[2]an!$E$39,H3685&lt;[2]an!$M$37,S3685="kahepoolne vajaduspõhine",U3685=""),[2]an!$M$40,
IF(AND(A3685=[2]an!$H$38,F3685=[2]an!$E$39,H3685&lt;[2]an!$M$37,S3685="kahepoolne vajaduspõhine",U3685&lt;&gt;""),[2]an!$H$39,
IF(AND(A3685=[2]an!$H$38,F3685=[2]an!$E$39,H3685&lt;[2]an!$M$37,S3685&lt;&gt;"kahepoolne vajaduspõhine"),[2]an!$H$39,
IF(AND(A3685=[2]an!$H$38,F3685=[2]an!$E$42),[2]an!$H$42,
IF(AND(A3685=[2]an!$I$38,F3685=[2]an!$E$40),[2]an!$I$40,IF(AND(A3685=[2]an!$I$38,F3685=[2]an!$E$41),[2]an!$I$41,IF(AND(A3685=[2]an!$I$38,F3685=[2]an!$E$39,H3685&gt;=[2]an!$M$37),[2]an!$I$39,
IF(AND(A3685=[2]an!$I$38,F3685=[2]an!$E$39,H3685&lt;[2]an!$M$37,S3685="kahepoolne vajaduspõhine",U3685=""),[2]an!$M$40,
IF(AND(A3685=[2]an!$I$38,F3685=[2]an!$E$39,H3685&lt;[2]an!$M$37,S3685="kahepoolne vajaduspõhine",U3685&lt;&gt;""),[2]an!$I$39,
IF(AND(A3685=[2]an!$I$38,F3685=[2]an!$E$39,H3685&lt;[2]an!$M$37,S3685&lt;&gt;"kahepoolne vajaduspõhine"),[2]an!$I$39,
IF(AND(A3685=[2]an!$I$38,F3685=[2]an!$E$42),[2]an!$I$42,
IF(AND(A3685=[2]an!$J$38,F3685=[2]an!$E$40),[2]an!$J$40,IF(AND(A3685=[2]an!$J$38,F3685=[2]an!$E$41),[2]an!$J$41,IF(AND(A3685=[2]an!$J$38,F3685=[2]an!$E$39,H3685&gt;=[2]an!$M$37),[2]an!$J$39,
IF(AND(A3685=[2]an!$J$38,F3685=[2]an!$E$39,H3685&lt;[2]an!$M$37,S3685="kahepoolne vajaduspõhine",U3685=""),[2]an!$M$40,
IF(AND(A3685=[2]an!$J$38,F3685=[2]an!$E$39,H3685&lt;[2]an!$M$37,S3685="kahepoolne vajaduspõhine",U3685&lt;&gt;""),[2]an!$J$39,
IF(AND(A3685=[2]an!$J$38,F3685=[2]an!$E$39,H3685&lt;[2]an!$M$37,S3685&lt;&gt;"kahepoolne vajaduspõhine"),[2]an!$J$39,
IF(AND(A3685=[2]an!$J$38,F3685=[2]an!$E$42),[2]an!$J$42,""))))))))))))))))))))))))))))</f>
        <v/>
      </c>
      <c r="Y3685" s="17" t="str">
        <f>IFERROR(IF(F3685="Tugigrupp",0,
IF(AND(F3685="Peretoe teenus",H3685&gt;=[2]an!$M$37,RANK(D3685,$D3685:$D3685)+COUNTIFS($D$2:D3685,D3685,$F$2:F3685,F3685)-1&gt;1),"",
IF(AND(F3685="Peretoe teenus",H3685&gt;=[2]an!$M$37,RANK(D3685,$D3685:$D3685)+COUNTIFS($D$2:D3685,D3685,$F$2:F3685,F3685)-1=1,MONTH(H3685)=MONTH(K3685)=TRUE,YEAR(H3685)=YEAR(K3685)=TRUE),((EOMONTH(H3685,0)-H3685+1)*X3685)/DAY(EOMONTH(H3685,0)),
IF(AND(F3685="Peretoe teenus",H3685&gt;=[2]an!$M$37,RANK(D3685,$D3685:$D3685)+COUNTIFS($D$2:D3685,D3685,$F$2:F3685,F3685)-1=1),X3685,
IF(AND(F3685="Peretoe teenus",H3685&lt;[2]an!$M$37,S3685&lt;&gt;"kahepoolne vajaduspõhine",RANK(D3685,$D3685:$D3685)+COUNTIFS($D$2:D3685,D3685,$F$2:F3685,F3685)-1=1),X3685,
IF(AND(F3685="Peretoe teenus",H3685&lt;[2]an!$M$37,S3685&lt;&gt;"kahepoolne vajaduspõhine",RANK(D3685,$D3685:$D3685)+COUNTIFS($D$2:D3685,D3685,$F$2:F3685,F3685)-1&gt;1),"",
IF(AND(F3685="Peretoe teenus",H3685&lt;[2]an!$M$37,S3685="kahepoolne vajaduspõhine",U3685="",RANK(D3685,$D3685:$D3685)+COUNTIFS($D$2:D3685,D3685,$F$2:F3685,F3685)-1=1),X3685,
IF(AND(F3685="Peretoe teenus",H3685&lt;[2]an!$M$37,S3685="kahepoolne vajaduspõhine",U3685="",RANK(D3685,$D3685:$D3685)+COUNTIFS($D$2:D3685,D3685,$F$2:F3685,F3685)-1&gt;1),"",
IF(AND(F3685="Peretoe teenus",H3685&lt;[2]an!$M$37,S3685="kahepoolne vajaduspõhine",U3685&lt;[2]an!$M$37,RANK(D3685,$D3685:$D3685)+COUNTIFS($D$2:D3685,D3685,$F$2:F3685,F3685)-1=1),X3685,
IF(AND(F3685="Peretoe teenus",H3685&lt;[2]an!$M$37,S3685="kahepoolne vajaduspõhine",U3685&lt;[2]an!$M$37,RANK(D3685,$D3685:$D3685)+COUNTIFS($D$2:D3685,D3685,$F$2:F3685,F3685)-1&gt;1),"",
IF(AND(F3685="Peretoe teenus",H3685&lt;[2]an!$M$37,S3685="kahepoolne vajaduspõhine",U3685&gt;=[2]an!$M$37,U3685&lt;=[2]an!$M$38,RANK(D3685,$D3685:$D3685)+COUNTIFS($D$2:D3685,D3685,$F$2:F3685,F3685)-1=1),
((EOMONTH(U3685,0)-U3685+1)*X3685)/DAY(EOMONTH(U3685,0))+(DAY(U3685)-1)*100/DAY(EOMONTH(U3685,0)),
IF(AND(F3685="Peretoe teenus",H3685&lt;[2]an!$M$37,S3685="kahepoolne vajaduspõhine",U3685&gt;=[2]an!$M$37,U3685&lt;=[2]an!$M$38,RANK(D3685,$D3685:$D3685)+COUNTIFS($D$2:D3685,D3685,$F$2:F3685,F3685)-1&gt;1),"",
IF(AND(F3685="Peretoe teenus",H3685&lt;[2]an!$M$37,S3685="kahepoolne vajaduspõhine",U3685&gt;[2]an!$M$38,RANK(D3685,$D3685:$D3685)+COUNTIFS($D$2:D3685,D3685,$F$2:F3685,F3685)-1=1),X3685,
IF(AND(F3685="Peretoe teenus",H3685&lt;[2]an!$M$37,S3685="kahepoolne vajaduspõhine",U3685&gt;[2]an!$M$38,RANK(D3685,$D3685:$D3685)+COUNTIFS($D$2:D3685,D3685,$F$2:F3685,F3685)-1&gt;1),"",X3685*W3685)))))))))))))),"")</f>
        <v/>
      </c>
      <c r="Z3685" s="18" t="str">
        <f t="shared" si="172"/>
        <v/>
      </c>
      <c r="AA3685" s="19" t="str">
        <f>IFERROR(VLOOKUP(E3685,[2]an!$A$3:$B$81,2,FALSE),"")</f>
        <v/>
      </c>
      <c r="AB3685" s="19" t="str">
        <f>IFERROR(VLOOKUP(AA3685,[2]an!$C$2:$D$16,2,FALSE),"")</f>
        <v/>
      </c>
      <c r="AC3685" s="20"/>
      <c r="AD3685" s="21" t="str">
        <f>IF(A3685=[2]an!$F$36,VLOOKUP([2]an!$F$36,[2]an!$F$36:$H$36,3,FALSE),IF(A3685=[2]an!$F$35,VLOOKUP([2]an!$F$35,[2]an!$F$35:$H$35,3,FALSE),IF(A3685=[2]an!$F$33,VLOOKUP([2]an!$F$33,[2]an!$F$33:$H$33,3,FALSE),IF(A3685=[2]an!$F$31,VLOOKUP([2]an!$F$31,[2]an!$F$31:$H$31,3,FALSE),""))))</f>
        <v/>
      </c>
    </row>
    <row r="3686" spans="6:30" x14ac:dyDescent="0.2">
      <c r="F3686" s="10"/>
      <c r="G3686" s="8" t="str">
        <f t="shared" si="173"/>
        <v/>
      </c>
      <c r="H3686" s="13"/>
      <c r="K3686" s="13"/>
      <c r="L3686" s="10"/>
      <c r="M3686" s="10"/>
      <c r="S3686" s="8" t="str">
        <f>IFERROR(VLOOKUP(D3686,[1]peretoe_teenus!$A$2:$L$2000,5,FALSE),"")</f>
        <v/>
      </c>
      <c r="U3686" s="13"/>
      <c r="V3686" s="15" t="str" cm="1">
        <f t="array" ref="V3686">IFERROR(IF(AND(F3686="Tugigrupp",RANK(K3686,$K3686:$K3686)+COUNTIFS($K$2:K3686,K3686,$L$2:L3686,L3686,$M$2:M3686,M3686,$I$2:I3686,I3686,$G$2:G3686,G3686,$F$2:F3686,F3686)-1=1),SUMPRODUCT(($F$2:$F$4154=F3686)*($G$2:$G$4154=G3686)*($K$2:$K$4154=K3686)*($I$2:$I$4154=I3686)*($L$2:$L$4154=L3686)*($M$2:$M$4154=M3686)),""),"")</f>
        <v/>
      </c>
      <c r="W3686" s="15" t="str">
        <f t="shared" si="171"/>
        <v/>
      </c>
      <c r="X3686" s="16" t="str">
        <f>IF(AND(A3686=[2]an!$G$38,F3686=[2]an!$E$40),[2]an!$G$40,IF(AND(A3686=[2]an!$G$38,F3686=[2]an!$E$41),[2]an!$G$41,IF(AND(A3686=[2]an!$G$38,F3686=[2]an!$E$39,H3686&gt;=[2]an!$M$37),[2]an!$G$39,
IF(AND(A3686=[2]an!$G$38,F3686=[2]an!$E$39,H3686&lt;[2]an!$M$37,S3686="kahepoolne vajaduspõhine",U3686=""),[2]an!$M$40,
IF(AND(A3686=[2]an!$G$38,F3686=[2]an!$E$39,H3686&lt;[2]an!$M$37,S3686="kahepoolne vajaduspõhine",U3686&lt;&gt;""),[2]an!$G$39,
IF(AND(A3686=[2]an!$G$38,F3686=[2]an!$E$39,H3686&lt;[2]an!$M$37,S3686&lt;&gt;"kahepoolne vajaduspõhine"),[2]an!$G$39,
IF(AND(A3686=[2]an!$G$38,F3686=[2]an!$E$42),[2]an!$G$42,
IF(AND(A3686=[2]an!$H$38,F3686=[2]an!$E$40),[2]an!$H$40,IF(AND(A3686=[2]an!$H$38,F3686=[2]an!$E$41),[2]an!$H$41,IF(AND(A3686=[2]an!$H$38,F3686=[2]an!$E$39,H3686&gt;=[2]an!$M$37),[2]an!$H$39,
IF(AND(A3686=[2]an!$H$38,F3686=[2]an!$E$39,H3686&lt;[2]an!$M$37,S3686="kahepoolne vajaduspõhine",U3686=""),[2]an!$M$40,
IF(AND(A3686=[2]an!$H$38,F3686=[2]an!$E$39,H3686&lt;[2]an!$M$37,S3686="kahepoolne vajaduspõhine",U3686&lt;&gt;""),[2]an!$H$39,
IF(AND(A3686=[2]an!$H$38,F3686=[2]an!$E$39,H3686&lt;[2]an!$M$37,S3686&lt;&gt;"kahepoolne vajaduspõhine"),[2]an!$H$39,
IF(AND(A3686=[2]an!$H$38,F3686=[2]an!$E$42),[2]an!$H$42,
IF(AND(A3686=[2]an!$I$38,F3686=[2]an!$E$40),[2]an!$I$40,IF(AND(A3686=[2]an!$I$38,F3686=[2]an!$E$41),[2]an!$I$41,IF(AND(A3686=[2]an!$I$38,F3686=[2]an!$E$39,H3686&gt;=[2]an!$M$37),[2]an!$I$39,
IF(AND(A3686=[2]an!$I$38,F3686=[2]an!$E$39,H3686&lt;[2]an!$M$37,S3686="kahepoolne vajaduspõhine",U3686=""),[2]an!$M$40,
IF(AND(A3686=[2]an!$I$38,F3686=[2]an!$E$39,H3686&lt;[2]an!$M$37,S3686="kahepoolne vajaduspõhine",U3686&lt;&gt;""),[2]an!$I$39,
IF(AND(A3686=[2]an!$I$38,F3686=[2]an!$E$39,H3686&lt;[2]an!$M$37,S3686&lt;&gt;"kahepoolne vajaduspõhine"),[2]an!$I$39,
IF(AND(A3686=[2]an!$I$38,F3686=[2]an!$E$42),[2]an!$I$42,
IF(AND(A3686=[2]an!$J$38,F3686=[2]an!$E$40),[2]an!$J$40,IF(AND(A3686=[2]an!$J$38,F3686=[2]an!$E$41),[2]an!$J$41,IF(AND(A3686=[2]an!$J$38,F3686=[2]an!$E$39,H3686&gt;=[2]an!$M$37),[2]an!$J$39,
IF(AND(A3686=[2]an!$J$38,F3686=[2]an!$E$39,H3686&lt;[2]an!$M$37,S3686="kahepoolne vajaduspõhine",U3686=""),[2]an!$M$40,
IF(AND(A3686=[2]an!$J$38,F3686=[2]an!$E$39,H3686&lt;[2]an!$M$37,S3686="kahepoolne vajaduspõhine",U3686&lt;&gt;""),[2]an!$J$39,
IF(AND(A3686=[2]an!$J$38,F3686=[2]an!$E$39,H3686&lt;[2]an!$M$37,S3686&lt;&gt;"kahepoolne vajaduspõhine"),[2]an!$J$39,
IF(AND(A3686=[2]an!$J$38,F3686=[2]an!$E$42),[2]an!$J$42,""))))))))))))))))))))))))))))</f>
        <v/>
      </c>
      <c r="Y3686" s="17" t="str">
        <f>IFERROR(IF(F3686="Tugigrupp",0,
IF(AND(F3686="Peretoe teenus",H3686&gt;=[2]an!$M$37,RANK(D3686,$D3686:$D3686)+COUNTIFS($D$2:D3686,D3686,$F$2:F3686,F3686)-1&gt;1),"",
IF(AND(F3686="Peretoe teenus",H3686&gt;=[2]an!$M$37,RANK(D3686,$D3686:$D3686)+COUNTIFS($D$2:D3686,D3686,$F$2:F3686,F3686)-1=1,MONTH(H3686)=MONTH(K3686)=TRUE,YEAR(H3686)=YEAR(K3686)=TRUE),((EOMONTH(H3686,0)-H3686+1)*X3686)/DAY(EOMONTH(H3686,0)),
IF(AND(F3686="Peretoe teenus",H3686&gt;=[2]an!$M$37,RANK(D3686,$D3686:$D3686)+COUNTIFS($D$2:D3686,D3686,$F$2:F3686,F3686)-1=1),X3686,
IF(AND(F3686="Peretoe teenus",H3686&lt;[2]an!$M$37,S3686&lt;&gt;"kahepoolne vajaduspõhine",RANK(D3686,$D3686:$D3686)+COUNTIFS($D$2:D3686,D3686,$F$2:F3686,F3686)-1=1),X3686,
IF(AND(F3686="Peretoe teenus",H3686&lt;[2]an!$M$37,S3686&lt;&gt;"kahepoolne vajaduspõhine",RANK(D3686,$D3686:$D3686)+COUNTIFS($D$2:D3686,D3686,$F$2:F3686,F3686)-1&gt;1),"",
IF(AND(F3686="Peretoe teenus",H3686&lt;[2]an!$M$37,S3686="kahepoolne vajaduspõhine",U3686="",RANK(D3686,$D3686:$D3686)+COUNTIFS($D$2:D3686,D3686,$F$2:F3686,F3686)-1=1),X3686,
IF(AND(F3686="Peretoe teenus",H3686&lt;[2]an!$M$37,S3686="kahepoolne vajaduspõhine",U3686="",RANK(D3686,$D3686:$D3686)+COUNTIFS($D$2:D3686,D3686,$F$2:F3686,F3686)-1&gt;1),"",
IF(AND(F3686="Peretoe teenus",H3686&lt;[2]an!$M$37,S3686="kahepoolne vajaduspõhine",U3686&lt;[2]an!$M$37,RANK(D3686,$D3686:$D3686)+COUNTIFS($D$2:D3686,D3686,$F$2:F3686,F3686)-1=1),X3686,
IF(AND(F3686="Peretoe teenus",H3686&lt;[2]an!$M$37,S3686="kahepoolne vajaduspõhine",U3686&lt;[2]an!$M$37,RANK(D3686,$D3686:$D3686)+COUNTIFS($D$2:D3686,D3686,$F$2:F3686,F3686)-1&gt;1),"",
IF(AND(F3686="Peretoe teenus",H3686&lt;[2]an!$M$37,S3686="kahepoolne vajaduspõhine",U3686&gt;=[2]an!$M$37,U3686&lt;=[2]an!$M$38,RANK(D3686,$D3686:$D3686)+COUNTIFS($D$2:D3686,D3686,$F$2:F3686,F3686)-1=1),
((EOMONTH(U3686,0)-U3686+1)*X3686)/DAY(EOMONTH(U3686,0))+(DAY(U3686)-1)*100/DAY(EOMONTH(U3686,0)),
IF(AND(F3686="Peretoe teenus",H3686&lt;[2]an!$M$37,S3686="kahepoolne vajaduspõhine",U3686&gt;=[2]an!$M$37,U3686&lt;=[2]an!$M$38,RANK(D3686,$D3686:$D3686)+COUNTIFS($D$2:D3686,D3686,$F$2:F3686,F3686)-1&gt;1),"",
IF(AND(F3686="Peretoe teenus",H3686&lt;[2]an!$M$37,S3686="kahepoolne vajaduspõhine",U3686&gt;[2]an!$M$38,RANK(D3686,$D3686:$D3686)+COUNTIFS($D$2:D3686,D3686,$F$2:F3686,F3686)-1=1),X3686,
IF(AND(F3686="Peretoe teenus",H3686&lt;[2]an!$M$37,S3686="kahepoolne vajaduspõhine",U3686&gt;[2]an!$M$38,RANK(D3686,$D3686:$D3686)+COUNTIFS($D$2:D3686,D3686,$F$2:F3686,F3686)-1&gt;1),"",X3686*W3686)))))))))))))),"")</f>
        <v/>
      </c>
      <c r="Z3686" s="18" t="str">
        <f t="shared" si="172"/>
        <v/>
      </c>
      <c r="AA3686" s="19" t="str">
        <f>IFERROR(VLOOKUP(E3686,[2]an!$A$3:$B$81,2,FALSE),"")</f>
        <v/>
      </c>
      <c r="AB3686" s="19" t="str">
        <f>IFERROR(VLOOKUP(AA3686,[2]an!$C$2:$D$16,2,FALSE),"")</f>
        <v/>
      </c>
      <c r="AC3686" s="20"/>
      <c r="AD3686" s="21" t="str">
        <f>IF(A3686=[2]an!$F$36,VLOOKUP([2]an!$F$36,[2]an!$F$36:$H$36,3,FALSE),IF(A3686=[2]an!$F$35,VLOOKUP([2]an!$F$35,[2]an!$F$35:$H$35,3,FALSE),IF(A3686=[2]an!$F$33,VLOOKUP([2]an!$F$33,[2]an!$F$33:$H$33,3,FALSE),IF(A3686=[2]an!$F$31,VLOOKUP([2]an!$F$31,[2]an!$F$31:$H$31,3,FALSE),""))))</f>
        <v/>
      </c>
    </row>
    <row r="3687" spans="6:30" x14ac:dyDescent="0.2">
      <c r="F3687" s="10"/>
      <c r="G3687" s="8" t="str">
        <f t="shared" si="173"/>
        <v/>
      </c>
      <c r="H3687" s="13"/>
      <c r="K3687" s="13"/>
      <c r="L3687" s="10"/>
      <c r="M3687" s="10"/>
      <c r="S3687" s="8" t="str">
        <f>IFERROR(VLOOKUP(D3687,[1]peretoe_teenus!$A$2:$L$2000,5,FALSE),"")</f>
        <v/>
      </c>
      <c r="U3687" s="13"/>
      <c r="V3687" s="15" t="str" cm="1">
        <f t="array" ref="V3687">IFERROR(IF(AND(F3687="Tugigrupp",RANK(K3687,$K3687:$K3687)+COUNTIFS($K$2:K3687,K3687,$L$2:L3687,L3687,$M$2:M3687,M3687,$I$2:I3687,I3687,$G$2:G3687,G3687,$F$2:F3687,F3687)-1=1),SUMPRODUCT(($F$2:$F$4154=F3687)*($G$2:$G$4154=G3687)*($K$2:$K$4154=K3687)*($I$2:$I$4154=I3687)*($L$2:$L$4154=L3687)*($M$2:$M$4154=M3687)),""),"")</f>
        <v/>
      </c>
      <c r="W3687" s="15" t="str">
        <f t="shared" si="171"/>
        <v/>
      </c>
      <c r="X3687" s="16" t="str">
        <f>IF(AND(A3687=[2]an!$G$38,F3687=[2]an!$E$40),[2]an!$G$40,IF(AND(A3687=[2]an!$G$38,F3687=[2]an!$E$41),[2]an!$G$41,IF(AND(A3687=[2]an!$G$38,F3687=[2]an!$E$39,H3687&gt;=[2]an!$M$37),[2]an!$G$39,
IF(AND(A3687=[2]an!$G$38,F3687=[2]an!$E$39,H3687&lt;[2]an!$M$37,S3687="kahepoolne vajaduspõhine",U3687=""),[2]an!$M$40,
IF(AND(A3687=[2]an!$G$38,F3687=[2]an!$E$39,H3687&lt;[2]an!$M$37,S3687="kahepoolne vajaduspõhine",U3687&lt;&gt;""),[2]an!$G$39,
IF(AND(A3687=[2]an!$G$38,F3687=[2]an!$E$39,H3687&lt;[2]an!$M$37,S3687&lt;&gt;"kahepoolne vajaduspõhine"),[2]an!$G$39,
IF(AND(A3687=[2]an!$G$38,F3687=[2]an!$E$42),[2]an!$G$42,
IF(AND(A3687=[2]an!$H$38,F3687=[2]an!$E$40),[2]an!$H$40,IF(AND(A3687=[2]an!$H$38,F3687=[2]an!$E$41),[2]an!$H$41,IF(AND(A3687=[2]an!$H$38,F3687=[2]an!$E$39,H3687&gt;=[2]an!$M$37),[2]an!$H$39,
IF(AND(A3687=[2]an!$H$38,F3687=[2]an!$E$39,H3687&lt;[2]an!$M$37,S3687="kahepoolne vajaduspõhine",U3687=""),[2]an!$M$40,
IF(AND(A3687=[2]an!$H$38,F3687=[2]an!$E$39,H3687&lt;[2]an!$M$37,S3687="kahepoolne vajaduspõhine",U3687&lt;&gt;""),[2]an!$H$39,
IF(AND(A3687=[2]an!$H$38,F3687=[2]an!$E$39,H3687&lt;[2]an!$M$37,S3687&lt;&gt;"kahepoolne vajaduspõhine"),[2]an!$H$39,
IF(AND(A3687=[2]an!$H$38,F3687=[2]an!$E$42),[2]an!$H$42,
IF(AND(A3687=[2]an!$I$38,F3687=[2]an!$E$40),[2]an!$I$40,IF(AND(A3687=[2]an!$I$38,F3687=[2]an!$E$41),[2]an!$I$41,IF(AND(A3687=[2]an!$I$38,F3687=[2]an!$E$39,H3687&gt;=[2]an!$M$37),[2]an!$I$39,
IF(AND(A3687=[2]an!$I$38,F3687=[2]an!$E$39,H3687&lt;[2]an!$M$37,S3687="kahepoolne vajaduspõhine",U3687=""),[2]an!$M$40,
IF(AND(A3687=[2]an!$I$38,F3687=[2]an!$E$39,H3687&lt;[2]an!$M$37,S3687="kahepoolne vajaduspõhine",U3687&lt;&gt;""),[2]an!$I$39,
IF(AND(A3687=[2]an!$I$38,F3687=[2]an!$E$39,H3687&lt;[2]an!$M$37,S3687&lt;&gt;"kahepoolne vajaduspõhine"),[2]an!$I$39,
IF(AND(A3687=[2]an!$I$38,F3687=[2]an!$E$42),[2]an!$I$42,
IF(AND(A3687=[2]an!$J$38,F3687=[2]an!$E$40),[2]an!$J$40,IF(AND(A3687=[2]an!$J$38,F3687=[2]an!$E$41),[2]an!$J$41,IF(AND(A3687=[2]an!$J$38,F3687=[2]an!$E$39,H3687&gt;=[2]an!$M$37),[2]an!$J$39,
IF(AND(A3687=[2]an!$J$38,F3687=[2]an!$E$39,H3687&lt;[2]an!$M$37,S3687="kahepoolne vajaduspõhine",U3687=""),[2]an!$M$40,
IF(AND(A3687=[2]an!$J$38,F3687=[2]an!$E$39,H3687&lt;[2]an!$M$37,S3687="kahepoolne vajaduspõhine",U3687&lt;&gt;""),[2]an!$J$39,
IF(AND(A3687=[2]an!$J$38,F3687=[2]an!$E$39,H3687&lt;[2]an!$M$37,S3687&lt;&gt;"kahepoolne vajaduspõhine"),[2]an!$J$39,
IF(AND(A3687=[2]an!$J$38,F3687=[2]an!$E$42),[2]an!$J$42,""))))))))))))))))))))))))))))</f>
        <v/>
      </c>
      <c r="Y3687" s="17" t="str">
        <f>IFERROR(IF(F3687="Tugigrupp",0,
IF(AND(F3687="Peretoe teenus",H3687&gt;=[2]an!$M$37,RANK(D3687,$D3687:$D3687)+COUNTIFS($D$2:D3687,D3687,$F$2:F3687,F3687)-1&gt;1),"",
IF(AND(F3687="Peretoe teenus",H3687&gt;=[2]an!$M$37,RANK(D3687,$D3687:$D3687)+COUNTIFS($D$2:D3687,D3687,$F$2:F3687,F3687)-1=1,MONTH(H3687)=MONTH(K3687)=TRUE,YEAR(H3687)=YEAR(K3687)=TRUE),((EOMONTH(H3687,0)-H3687+1)*X3687)/DAY(EOMONTH(H3687,0)),
IF(AND(F3687="Peretoe teenus",H3687&gt;=[2]an!$M$37,RANK(D3687,$D3687:$D3687)+COUNTIFS($D$2:D3687,D3687,$F$2:F3687,F3687)-1=1),X3687,
IF(AND(F3687="Peretoe teenus",H3687&lt;[2]an!$M$37,S3687&lt;&gt;"kahepoolne vajaduspõhine",RANK(D3687,$D3687:$D3687)+COUNTIFS($D$2:D3687,D3687,$F$2:F3687,F3687)-1=1),X3687,
IF(AND(F3687="Peretoe teenus",H3687&lt;[2]an!$M$37,S3687&lt;&gt;"kahepoolne vajaduspõhine",RANK(D3687,$D3687:$D3687)+COUNTIFS($D$2:D3687,D3687,$F$2:F3687,F3687)-1&gt;1),"",
IF(AND(F3687="Peretoe teenus",H3687&lt;[2]an!$M$37,S3687="kahepoolne vajaduspõhine",U3687="",RANK(D3687,$D3687:$D3687)+COUNTIFS($D$2:D3687,D3687,$F$2:F3687,F3687)-1=1),X3687,
IF(AND(F3687="Peretoe teenus",H3687&lt;[2]an!$M$37,S3687="kahepoolne vajaduspõhine",U3687="",RANK(D3687,$D3687:$D3687)+COUNTIFS($D$2:D3687,D3687,$F$2:F3687,F3687)-1&gt;1),"",
IF(AND(F3687="Peretoe teenus",H3687&lt;[2]an!$M$37,S3687="kahepoolne vajaduspõhine",U3687&lt;[2]an!$M$37,RANK(D3687,$D3687:$D3687)+COUNTIFS($D$2:D3687,D3687,$F$2:F3687,F3687)-1=1),X3687,
IF(AND(F3687="Peretoe teenus",H3687&lt;[2]an!$M$37,S3687="kahepoolne vajaduspõhine",U3687&lt;[2]an!$M$37,RANK(D3687,$D3687:$D3687)+COUNTIFS($D$2:D3687,D3687,$F$2:F3687,F3687)-1&gt;1),"",
IF(AND(F3687="Peretoe teenus",H3687&lt;[2]an!$M$37,S3687="kahepoolne vajaduspõhine",U3687&gt;=[2]an!$M$37,U3687&lt;=[2]an!$M$38,RANK(D3687,$D3687:$D3687)+COUNTIFS($D$2:D3687,D3687,$F$2:F3687,F3687)-1=1),
((EOMONTH(U3687,0)-U3687+1)*X3687)/DAY(EOMONTH(U3687,0))+(DAY(U3687)-1)*100/DAY(EOMONTH(U3687,0)),
IF(AND(F3687="Peretoe teenus",H3687&lt;[2]an!$M$37,S3687="kahepoolne vajaduspõhine",U3687&gt;=[2]an!$M$37,U3687&lt;=[2]an!$M$38,RANK(D3687,$D3687:$D3687)+COUNTIFS($D$2:D3687,D3687,$F$2:F3687,F3687)-1&gt;1),"",
IF(AND(F3687="Peretoe teenus",H3687&lt;[2]an!$M$37,S3687="kahepoolne vajaduspõhine",U3687&gt;[2]an!$M$38,RANK(D3687,$D3687:$D3687)+COUNTIFS($D$2:D3687,D3687,$F$2:F3687,F3687)-1=1),X3687,
IF(AND(F3687="Peretoe teenus",H3687&lt;[2]an!$M$37,S3687="kahepoolne vajaduspõhine",U3687&gt;[2]an!$M$38,RANK(D3687,$D3687:$D3687)+COUNTIFS($D$2:D3687,D3687,$F$2:F3687,F3687)-1&gt;1),"",X3687*W3687)))))))))))))),"")</f>
        <v/>
      </c>
      <c r="Z3687" s="18" t="str">
        <f t="shared" si="172"/>
        <v/>
      </c>
      <c r="AA3687" s="19" t="str">
        <f>IFERROR(VLOOKUP(E3687,[2]an!$A$3:$B$81,2,FALSE),"")</f>
        <v/>
      </c>
      <c r="AB3687" s="19" t="str">
        <f>IFERROR(VLOOKUP(AA3687,[2]an!$C$2:$D$16,2,FALSE),"")</f>
        <v/>
      </c>
      <c r="AC3687" s="20"/>
      <c r="AD3687" s="21" t="str">
        <f>IF(A3687=[2]an!$F$36,VLOOKUP([2]an!$F$36,[2]an!$F$36:$H$36,3,FALSE),IF(A3687=[2]an!$F$35,VLOOKUP([2]an!$F$35,[2]an!$F$35:$H$35,3,FALSE),IF(A3687=[2]an!$F$33,VLOOKUP([2]an!$F$33,[2]an!$F$33:$H$33,3,FALSE),IF(A3687=[2]an!$F$31,VLOOKUP([2]an!$F$31,[2]an!$F$31:$H$31,3,FALSE),""))))</f>
        <v/>
      </c>
    </row>
    <row r="3688" spans="6:30" x14ac:dyDescent="0.2">
      <c r="F3688" s="10"/>
      <c r="G3688" s="8" t="str">
        <f t="shared" si="173"/>
        <v/>
      </c>
      <c r="H3688" s="13"/>
      <c r="K3688" s="13"/>
      <c r="L3688" s="10"/>
      <c r="M3688" s="10"/>
      <c r="S3688" s="8" t="str">
        <f>IFERROR(VLOOKUP(D3688,[1]peretoe_teenus!$A$2:$L$2000,5,FALSE),"")</f>
        <v/>
      </c>
      <c r="U3688" s="13"/>
      <c r="V3688" s="15" t="str" cm="1">
        <f t="array" ref="V3688">IFERROR(IF(AND(F3688="Tugigrupp",RANK(K3688,$K3688:$K3688)+COUNTIFS($K$2:K3688,K3688,$L$2:L3688,L3688,$M$2:M3688,M3688,$I$2:I3688,I3688,$G$2:G3688,G3688,$F$2:F3688,F3688)-1=1),SUMPRODUCT(($F$2:$F$4154=F3688)*($G$2:$G$4154=G3688)*($K$2:$K$4154=K3688)*($I$2:$I$4154=I3688)*($L$2:$L$4154=L3688)*($M$2:$M$4154=M3688)),""),"")</f>
        <v/>
      </c>
      <c r="W3688" s="15" t="str">
        <f t="shared" si="171"/>
        <v/>
      </c>
      <c r="X3688" s="16" t="str">
        <f>IF(AND(A3688=[2]an!$G$38,F3688=[2]an!$E$40),[2]an!$G$40,IF(AND(A3688=[2]an!$G$38,F3688=[2]an!$E$41),[2]an!$G$41,IF(AND(A3688=[2]an!$G$38,F3688=[2]an!$E$39,H3688&gt;=[2]an!$M$37),[2]an!$G$39,
IF(AND(A3688=[2]an!$G$38,F3688=[2]an!$E$39,H3688&lt;[2]an!$M$37,S3688="kahepoolne vajaduspõhine",U3688=""),[2]an!$M$40,
IF(AND(A3688=[2]an!$G$38,F3688=[2]an!$E$39,H3688&lt;[2]an!$M$37,S3688="kahepoolne vajaduspõhine",U3688&lt;&gt;""),[2]an!$G$39,
IF(AND(A3688=[2]an!$G$38,F3688=[2]an!$E$39,H3688&lt;[2]an!$M$37,S3688&lt;&gt;"kahepoolne vajaduspõhine"),[2]an!$G$39,
IF(AND(A3688=[2]an!$G$38,F3688=[2]an!$E$42),[2]an!$G$42,
IF(AND(A3688=[2]an!$H$38,F3688=[2]an!$E$40),[2]an!$H$40,IF(AND(A3688=[2]an!$H$38,F3688=[2]an!$E$41),[2]an!$H$41,IF(AND(A3688=[2]an!$H$38,F3688=[2]an!$E$39,H3688&gt;=[2]an!$M$37),[2]an!$H$39,
IF(AND(A3688=[2]an!$H$38,F3688=[2]an!$E$39,H3688&lt;[2]an!$M$37,S3688="kahepoolne vajaduspõhine",U3688=""),[2]an!$M$40,
IF(AND(A3688=[2]an!$H$38,F3688=[2]an!$E$39,H3688&lt;[2]an!$M$37,S3688="kahepoolne vajaduspõhine",U3688&lt;&gt;""),[2]an!$H$39,
IF(AND(A3688=[2]an!$H$38,F3688=[2]an!$E$39,H3688&lt;[2]an!$M$37,S3688&lt;&gt;"kahepoolne vajaduspõhine"),[2]an!$H$39,
IF(AND(A3688=[2]an!$H$38,F3688=[2]an!$E$42),[2]an!$H$42,
IF(AND(A3688=[2]an!$I$38,F3688=[2]an!$E$40),[2]an!$I$40,IF(AND(A3688=[2]an!$I$38,F3688=[2]an!$E$41),[2]an!$I$41,IF(AND(A3688=[2]an!$I$38,F3688=[2]an!$E$39,H3688&gt;=[2]an!$M$37),[2]an!$I$39,
IF(AND(A3688=[2]an!$I$38,F3688=[2]an!$E$39,H3688&lt;[2]an!$M$37,S3688="kahepoolne vajaduspõhine",U3688=""),[2]an!$M$40,
IF(AND(A3688=[2]an!$I$38,F3688=[2]an!$E$39,H3688&lt;[2]an!$M$37,S3688="kahepoolne vajaduspõhine",U3688&lt;&gt;""),[2]an!$I$39,
IF(AND(A3688=[2]an!$I$38,F3688=[2]an!$E$39,H3688&lt;[2]an!$M$37,S3688&lt;&gt;"kahepoolne vajaduspõhine"),[2]an!$I$39,
IF(AND(A3688=[2]an!$I$38,F3688=[2]an!$E$42),[2]an!$I$42,
IF(AND(A3688=[2]an!$J$38,F3688=[2]an!$E$40),[2]an!$J$40,IF(AND(A3688=[2]an!$J$38,F3688=[2]an!$E$41),[2]an!$J$41,IF(AND(A3688=[2]an!$J$38,F3688=[2]an!$E$39,H3688&gt;=[2]an!$M$37),[2]an!$J$39,
IF(AND(A3688=[2]an!$J$38,F3688=[2]an!$E$39,H3688&lt;[2]an!$M$37,S3688="kahepoolne vajaduspõhine",U3688=""),[2]an!$M$40,
IF(AND(A3688=[2]an!$J$38,F3688=[2]an!$E$39,H3688&lt;[2]an!$M$37,S3688="kahepoolne vajaduspõhine",U3688&lt;&gt;""),[2]an!$J$39,
IF(AND(A3688=[2]an!$J$38,F3688=[2]an!$E$39,H3688&lt;[2]an!$M$37,S3688&lt;&gt;"kahepoolne vajaduspõhine"),[2]an!$J$39,
IF(AND(A3688=[2]an!$J$38,F3688=[2]an!$E$42),[2]an!$J$42,""))))))))))))))))))))))))))))</f>
        <v/>
      </c>
      <c r="Y3688" s="17" t="str">
        <f>IFERROR(IF(F3688="Tugigrupp",0,
IF(AND(F3688="Peretoe teenus",H3688&gt;=[2]an!$M$37,RANK(D3688,$D3688:$D3688)+COUNTIFS($D$2:D3688,D3688,$F$2:F3688,F3688)-1&gt;1),"",
IF(AND(F3688="Peretoe teenus",H3688&gt;=[2]an!$M$37,RANK(D3688,$D3688:$D3688)+COUNTIFS($D$2:D3688,D3688,$F$2:F3688,F3688)-1=1,MONTH(H3688)=MONTH(K3688)=TRUE,YEAR(H3688)=YEAR(K3688)=TRUE),((EOMONTH(H3688,0)-H3688+1)*X3688)/DAY(EOMONTH(H3688,0)),
IF(AND(F3688="Peretoe teenus",H3688&gt;=[2]an!$M$37,RANK(D3688,$D3688:$D3688)+COUNTIFS($D$2:D3688,D3688,$F$2:F3688,F3688)-1=1),X3688,
IF(AND(F3688="Peretoe teenus",H3688&lt;[2]an!$M$37,S3688&lt;&gt;"kahepoolne vajaduspõhine",RANK(D3688,$D3688:$D3688)+COUNTIFS($D$2:D3688,D3688,$F$2:F3688,F3688)-1=1),X3688,
IF(AND(F3688="Peretoe teenus",H3688&lt;[2]an!$M$37,S3688&lt;&gt;"kahepoolne vajaduspõhine",RANK(D3688,$D3688:$D3688)+COUNTIFS($D$2:D3688,D3688,$F$2:F3688,F3688)-1&gt;1),"",
IF(AND(F3688="Peretoe teenus",H3688&lt;[2]an!$M$37,S3688="kahepoolne vajaduspõhine",U3688="",RANK(D3688,$D3688:$D3688)+COUNTIFS($D$2:D3688,D3688,$F$2:F3688,F3688)-1=1),X3688,
IF(AND(F3688="Peretoe teenus",H3688&lt;[2]an!$M$37,S3688="kahepoolne vajaduspõhine",U3688="",RANK(D3688,$D3688:$D3688)+COUNTIFS($D$2:D3688,D3688,$F$2:F3688,F3688)-1&gt;1),"",
IF(AND(F3688="Peretoe teenus",H3688&lt;[2]an!$M$37,S3688="kahepoolne vajaduspõhine",U3688&lt;[2]an!$M$37,RANK(D3688,$D3688:$D3688)+COUNTIFS($D$2:D3688,D3688,$F$2:F3688,F3688)-1=1),X3688,
IF(AND(F3688="Peretoe teenus",H3688&lt;[2]an!$M$37,S3688="kahepoolne vajaduspõhine",U3688&lt;[2]an!$M$37,RANK(D3688,$D3688:$D3688)+COUNTIFS($D$2:D3688,D3688,$F$2:F3688,F3688)-1&gt;1),"",
IF(AND(F3688="Peretoe teenus",H3688&lt;[2]an!$M$37,S3688="kahepoolne vajaduspõhine",U3688&gt;=[2]an!$M$37,U3688&lt;=[2]an!$M$38,RANK(D3688,$D3688:$D3688)+COUNTIFS($D$2:D3688,D3688,$F$2:F3688,F3688)-1=1),
((EOMONTH(U3688,0)-U3688+1)*X3688)/DAY(EOMONTH(U3688,0))+(DAY(U3688)-1)*100/DAY(EOMONTH(U3688,0)),
IF(AND(F3688="Peretoe teenus",H3688&lt;[2]an!$M$37,S3688="kahepoolne vajaduspõhine",U3688&gt;=[2]an!$M$37,U3688&lt;=[2]an!$M$38,RANK(D3688,$D3688:$D3688)+COUNTIFS($D$2:D3688,D3688,$F$2:F3688,F3688)-1&gt;1),"",
IF(AND(F3688="Peretoe teenus",H3688&lt;[2]an!$M$37,S3688="kahepoolne vajaduspõhine",U3688&gt;[2]an!$M$38,RANK(D3688,$D3688:$D3688)+COUNTIFS($D$2:D3688,D3688,$F$2:F3688,F3688)-1=1),X3688,
IF(AND(F3688="Peretoe teenus",H3688&lt;[2]an!$M$37,S3688="kahepoolne vajaduspõhine",U3688&gt;[2]an!$M$38,RANK(D3688,$D3688:$D3688)+COUNTIFS($D$2:D3688,D3688,$F$2:F3688,F3688)-1&gt;1),"",X3688*W3688)))))))))))))),"")</f>
        <v/>
      </c>
      <c r="Z3688" s="18" t="str">
        <f t="shared" si="172"/>
        <v/>
      </c>
      <c r="AA3688" s="19" t="str">
        <f>IFERROR(VLOOKUP(E3688,[2]an!$A$3:$B$81,2,FALSE),"")</f>
        <v/>
      </c>
      <c r="AB3688" s="19" t="str">
        <f>IFERROR(VLOOKUP(AA3688,[2]an!$C$2:$D$16,2,FALSE),"")</f>
        <v/>
      </c>
      <c r="AC3688" s="20"/>
      <c r="AD3688" s="21" t="str">
        <f>IF(A3688=[2]an!$F$36,VLOOKUP([2]an!$F$36,[2]an!$F$36:$H$36,3,FALSE),IF(A3688=[2]an!$F$35,VLOOKUP([2]an!$F$35,[2]an!$F$35:$H$35,3,FALSE),IF(A3688=[2]an!$F$33,VLOOKUP([2]an!$F$33,[2]an!$F$33:$H$33,3,FALSE),IF(A3688=[2]an!$F$31,VLOOKUP([2]an!$F$31,[2]an!$F$31:$H$31,3,FALSE),""))))</f>
        <v/>
      </c>
    </row>
    <row r="3689" spans="6:30" x14ac:dyDescent="0.2">
      <c r="F3689" s="10"/>
      <c r="G3689" s="8" t="str">
        <f t="shared" si="173"/>
        <v/>
      </c>
      <c r="H3689" s="13"/>
      <c r="K3689" s="13"/>
      <c r="L3689" s="10"/>
      <c r="M3689" s="10"/>
      <c r="S3689" s="8" t="str">
        <f>IFERROR(VLOOKUP(D3689,[1]peretoe_teenus!$A$2:$L$2000,5,FALSE),"")</f>
        <v/>
      </c>
      <c r="U3689" s="13"/>
      <c r="V3689" s="15" t="str" cm="1">
        <f t="array" ref="V3689">IFERROR(IF(AND(F3689="Tugigrupp",RANK(K3689,$K3689:$K3689)+COUNTIFS($K$2:K3689,K3689,$L$2:L3689,L3689,$M$2:M3689,M3689,$I$2:I3689,I3689,$G$2:G3689,G3689,$F$2:F3689,F3689)-1=1),SUMPRODUCT(($F$2:$F$4154=F3689)*($G$2:$G$4154=G3689)*($K$2:$K$4154=K3689)*($I$2:$I$4154=I3689)*($L$2:$L$4154=L3689)*($M$2:$M$4154=M3689)),""),"")</f>
        <v/>
      </c>
      <c r="W3689" s="15" t="str">
        <f t="shared" si="171"/>
        <v/>
      </c>
      <c r="X3689" s="16" t="str">
        <f>IF(AND(A3689=[2]an!$G$38,F3689=[2]an!$E$40),[2]an!$G$40,IF(AND(A3689=[2]an!$G$38,F3689=[2]an!$E$41),[2]an!$G$41,IF(AND(A3689=[2]an!$G$38,F3689=[2]an!$E$39,H3689&gt;=[2]an!$M$37),[2]an!$G$39,
IF(AND(A3689=[2]an!$G$38,F3689=[2]an!$E$39,H3689&lt;[2]an!$M$37,S3689="kahepoolne vajaduspõhine",U3689=""),[2]an!$M$40,
IF(AND(A3689=[2]an!$G$38,F3689=[2]an!$E$39,H3689&lt;[2]an!$M$37,S3689="kahepoolne vajaduspõhine",U3689&lt;&gt;""),[2]an!$G$39,
IF(AND(A3689=[2]an!$G$38,F3689=[2]an!$E$39,H3689&lt;[2]an!$M$37,S3689&lt;&gt;"kahepoolne vajaduspõhine"),[2]an!$G$39,
IF(AND(A3689=[2]an!$G$38,F3689=[2]an!$E$42),[2]an!$G$42,
IF(AND(A3689=[2]an!$H$38,F3689=[2]an!$E$40),[2]an!$H$40,IF(AND(A3689=[2]an!$H$38,F3689=[2]an!$E$41),[2]an!$H$41,IF(AND(A3689=[2]an!$H$38,F3689=[2]an!$E$39,H3689&gt;=[2]an!$M$37),[2]an!$H$39,
IF(AND(A3689=[2]an!$H$38,F3689=[2]an!$E$39,H3689&lt;[2]an!$M$37,S3689="kahepoolne vajaduspõhine",U3689=""),[2]an!$M$40,
IF(AND(A3689=[2]an!$H$38,F3689=[2]an!$E$39,H3689&lt;[2]an!$M$37,S3689="kahepoolne vajaduspõhine",U3689&lt;&gt;""),[2]an!$H$39,
IF(AND(A3689=[2]an!$H$38,F3689=[2]an!$E$39,H3689&lt;[2]an!$M$37,S3689&lt;&gt;"kahepoolne vajaduspõhine"),[2]an!$H$39,
IF(AND(A3689=[2]an!$H$38,F3689=[2]an!$E$42),[2]an!$H$42,
IF(AND(A3689=[2]an!$I$38,F3689=[2]an!$E$40),[2]an!$I$40,IF(AND(A3689=[2]an!$I$38,F3689=[2]an!$E$41),[2]an!$I$41,IF(AND(A3689=[2]an!$I$38,F3689=[2]an!$E$39,H3689&gt;=[2]an!$M$37),[2]an!$I$39,
IF(AND(A3689=[2]an!$I$38,F3689=[2]an!$E$39,H3689&lt;[2]an!$M$37,S3689="kahepoolne vajaduspõhine",U3689=""),[2]an!$M$40,
IF(AND(A3689=[2]an!$I$38,F3689=[2]an!$E$39,H3689&lt;[2]an!$M$37,S3689="kahepoolne vajaduspõhine",U3689&lt;&gt;""),[2]an!$I$39,
IF(AND(A3689=[2]an!$I$38,F3689=[2]an!$E$39,H3689&lt;[2]an!$M$37,S3689&lt;&gt;"kahepoolne vajaduspõhine"),[2]an!$I$39,
IF(AND(A3689=[2]an!$I$38,F3689=[2]an!$E$42),[2]an!$I$42,
IF(AND(A3689=[2]an!$J$38,F3689=[2]an!$E$40),[2]an!$J$40,IF(AND(A3689=[2]an!$J$38,F3689=[2]an!$E$41),[2]an!$J$41,IF(AND(A3689=[2]an!$J$38,F3689=[2]an!$E$39,H3689&gt;=[2]an!$M$37),[2]an!$J$39,
IF(AND(A3689=[2]an!$J$38,F3689=[2]an!$E$39,H3689&lt;[2]an!$M$37,S3689="kahepoolne vajaduspõhine",U3689=""),[2]an!$M$40,
IF(AND(A3689=[2]an!$J$38,F3689=[2]an!$E$39,H3689&lt;[2]an!$M$37,S3689="kahepoolne vajaduspõhine",U3689&lt;&gt;""),[2]an!$J$39,
IF(AND(A3689=[2]an!$J$38,F3689=[2]an!$E$39,H3689&lt;[2]an!$M$37,S3689&lt;&gt;"kahepoolne vajaduspõhine"),[2]an!$J$39,
IF(AND(A3689=[2]an!$J$38,F3689=[2]an!$E$42),[2]an!$J$42,""))))))))))))))))))))))))))))</f>
        <v/>
      </c>
      <c r="Y3689" s="17" t="str">
        <f>IFERROR(IF(F3689="Tugigrupp",0,
IF(AND(F3689="Peretoe teenus",H3689&gt;=[2]an!$M$37,RANK(D3689,$D3689:$D3689)+COUNTIFS($D$2:D3689,D3689,$F$2:F3689,F3689)-1&gt;1),"",
IF(AND(F3689="Peretoe teenus",H3689&gt;=[2]an!$M$37,RANK(D3689,$D3689:$D3689)+COUNTIFS($D$2:D3689,D3689,$F$2:F3689,F3689)-1=1,MONTH(H3689)=MONTH(K3689)=TRUE,YEAR(H3689)=YEAR(K3689)=TRUE),((EOMONTH(H3689,0)-H3689+1)*X3689)/DAY(EOMONTH(H3689,0)),
IF(AND(F3689="Peretoe teenus",H3689&gt;=[2]an!$M$37,RANK(D3689,$D3689:$D3689)+COUNTIFS($D$2:D3689,D3689,$F$2:F3689,F3689)-1=1),X3689,
IF(AND(F3689="Peretoe teenus",H3689&lt;[2]an!$M$37,S3689&lt;&gt;"kahepoolne vajaduspõhine",RANK(D3689,$D3689:$D3689)+COUNTIFS($D$2:D3689,D3689,$F$2:F3689,F3689)-1=1),X3689,
IF(AND(F3689="Peretoe teenus",H3689&lt;[2]an!$M$37,S3689&lt;&gt;"kahepoolne vajaduspõhine",RANK(D3689,$D3689:$D3689)+COUNTIFS($D$2:D3689,D3689,$F$2:F3689,F3689)-1&gt;1),"",
IF(AND(F3689="Peretoe teenus",H3689&lt;[2]an!$M$37,S3689="kahepoolne vajaduspõhine",U3689="",RANK(D3689,$D3689:$D3689)+COUNTIFS($D$2:D3689,D3689,$F$2:F3689,F3689)-1=1),X3689,
IF(AND(F3689="Peretoe teenus",H3689&lt;[2]an!$M$37,S3689="kahepoolne vajaduspõhine",U3689="",RANK(D3689,$D3689:$D3689)+COUNTIFS($D$2:D3689,D3689,$F$2:F3689,F3689)-1&gt;1),"",
IF(AND(F3689="Peretoe teenus",H3689&lt;[2]an!$M$37,S3689="kahepoolne vajaduspõhine",U3689&lt;[2]an!$M$37,RANK(D3689,$D3689:$D3689)+COUNTIFS($D$2:D3689,D3689,$F$2:F3689,F3689)-1=1),X3689,
IF(AND(F3689="Peretoe teenus",H3689&lt;[2]an!$M$37,S3689="kahepoolne vajaduspõhine",U3689&lt;[2]an!$M$37,RANK(D3689,$D3689:$D3689)+COUNTIFS($D$2:D3689,D3689,$F$2:F3689,F3689)-1&gt;1),"",
IF(AND(F3689="Peretoe teenus",H3689&lt;[2]an!$M$37,S3689="kahepoolne vajaduspõhine",U3689&gt;=[2]an!$M$37,U3689&lt;=[2]an!$M$38,RANK(D3689,$D3689:$D3689)+COUNTIFS($D$2:D3689,D3689,$F$2:F3689,F3689)-1=1),
((EOMONTH(U3689,0)-U3689+1)*X3689)/DAY(EOMONTH(U3689,0))+(DAY(U3689)-1)*100/DAY(EOMONTH(U3689,0)),
IF(AND(F3689="Peretoe teenus",H3689&lt;[2]an!$M$37,S3689="kahepoolne vajaduspõhine",U3689&gt;=[2]an!$M$37,U3689&lt;=[2]an!$M$38,RANK(D3689,$D3689:$D3689)+COUNTIFS($D$2:D3689,D3689,$F$2:F3689,F3689)-1&gt;1),"",
IF(AND(F3689="Peretoe teenus",H3689&lt;[2]an!$M$37,S3689="kahepoolne vajaduspõhine",U3689&gt;[2]an!$M$38,RANK(D3689,$D3689:$D3689)+COUNTIFS($D$2:D3689,D3689,$F$2:F3689,F3689)-1=1),X3689,
IF(AND(F3689="Peretoe teenus",H3689&lt;[2]an!$M$37,S3689="kahepoolne vajaduspõhine",U3689&gt;[2]an!$M$38,RANK(D3689,$D3689:$D3689)+COUNTIFS($D$2:D3689,D3689,$F$2:F3689,F3689)-1&gt;1),"",X3689*W3689)))))))))))))),"")</f>
        <v/>
      </c>
      <c r="Z3689" s="18" t="str">
        <f t="shared" si="172"/>
        <v/>
      </c>
      <c r="AA3689" s="19" t="str">
        <f>IFERROR(VLOOKUP(E3689,[2]an!$A$3:$B$81,2,FALSE),"")</f>
        <v/>
      </c>
      <c r="AB3689" s="19" t="str">
        <f>IFERROR(VLOOKUP(AA3689,[2]an!$C$2:$D$16,2,FALSE),"")</f>
        <v/>
      </c>
      <c r="AC3689" s="20"/>
      <c r="AD3689" s="21" t="str">
        <f>IF(A3689=[2]an!$F$36,VLOOKUP([2]an!$F$36,[2]an!$F$36:$H$36,3,FALSE),IF(A3689=[2]an!$F$35,VLOOKUP([2]an!$F$35,[2]an!$F$35:$H$35,3,FALSE),IF(A3689=[2]an!$F$33,VLOOKUP([2]an!$F$33,[2]an!$F$33:$H$33,3,FALSE),IF(A3689=[2]an!$F$31,VLOOKUP([2]an!$F$31,[2]an!$F$31:$H$31,3,FALSE),""))))</f>
        <v/>
      </c>
    </row>
    <row r="3690" spans="6:30" x14ac:dyDescent="0.2">
      <c r="F3690" s="10"/>
      <c r="G3690" s="8" t="str">
        <f t="shared" si="173"/>
        <v/>
      </c>
      <c r="H3690" s="13"/>
      <c r="K3690" s="13"/>
      <c r="L3690" s="10"/>
      <c r="M3690" s="10"/>
      <c r="S3690" s="8" t="str">
        <f>IFERROR(VLOOKUP(D3690,[1]peretoe_teenus!$A$2:$L$2000,5,FALSE),"")</f>
        <v/>
      </c>
      <c r="U3690" s="13"/>
      <c r="V3690" s="15" t="str" cm="1">
        <f t="array" ref="V3690">IFERROR(IF(AND(F3690="Tugigrupp",RANK(K3690,$K3690:$K3690)+COUNTIFS($K$2:K3690,K3690,$L$2:L3690,L3690,$M$2:M3690,M3690,$I$2:I3690,I3690,$G$2:G3690,G3690,$F$2:F3690,F3690)-1=1),SUMPRODUCT(($F$2:$F$4154=F3690)*($G$2:$G$4154=G3690)*($K$2:$K$4154=K3690)*($I$2:$I$4154=I3690)*($L$2:$L$4154=L3690)*($M$2:$M$4154=M3690)),""),"")</f>
        <v/>
      </c>
      <c r="W3690" s="15" t="str">
        <f t="shared" si="171"/>
        <v/>
      </c>
      <c r="X3690" s="16" t="str">
        <f>IF(AND(A3690=[2]an!$G$38,F3690=[2]an!$E$40),[2]an!$G$40,IF(AND(A3690=[2]an!$G$38,F3690=[2]an!$E$41),[2]an!$G$41,IF(AND(A3690=[2]an!$G$38,F3690=[2]an!$E$39,H3690&gt;=[2]an!$M$37),[2]an!$G$39,
IF(AND(A3690=[2]an!$G$38,F3690=[2]an!$E$39,H3690&lt;[2]an!$M$37,S3690="kahepoolne vajaduspõhine",U3690=""),[2]an!$M$40,
IF(AND(A3690=[2]an!$G$38,F3690=[2]an!$E$39,H3690&lt;[2]an!$M$37,S3690="kahepoolne vajaduspõhine",U3690&lt;&gt;""),[2]an!$G$39,
IF(AND(A3690=[2]an!$G$38,F3690=[2]an!$E$39,H3690&lt;[2]an!$M$37,S3690&lt;&gt;"kahepoolne vajaduspõhine"),[2]an!$G$39,
IF(AND(A3690=[2]an!$G$38,F3690=[2]an!$E$42),[2]an!$G$42,
IF(AND(A3690=[2]an!$H$38,F3690=[2]an!$E$40),[2]an!$H$40,IF(AND(A3690=[2]an!$H$38,F3690=[2]an!$E$41),[2]an!$H$41,IF(AND(A3690=[2]an!$H$38,F3690=[2]an!$E$39,H3690&gt;=[2]an!$M$37),[2]an!$H$39,
IF(AND(A3690=[2]an!$H$38,F3690=[2]an!$E$39,H3690&lt;[2]an!$M$37,S3690="kahepoolne vajaduspõhine",U3690=""),[2]an!$M$40,
IF(AND(A3690=[2]an!$H$38,F3690=[2]an!$E$39,H3690&lt;[2]an!$M$37,S3690="kahepoolne vajaduspõhine",U3690&lt;&gt;""),[2]an!$H$39,
IF(AND(A3690=[2]an!$H$38,F3690=[2]an!$E$39,H3690&lt;[2]an!$M$37,S3690&lt;&gt;"kahepoolne vajaduspõhine"),[2]an!$H$39,
IF(AND(A3690=[2]an!$H$38,F3690=[2]an!$E$42),[2]an!$H$42,
IF(AND(A3690=[2]an!$I$38,F3690=[2]an!$E$40),[2]an!$I$40,IF(AND(A3690=[2]an!$I$38,F3690=[2]an!$E$41),[2]an!$I$41,IF(AND(A3690=[2]an!$I$38,F3690=[2]an!$E$39,H3690&gt;=[2]an!$M$37),[2]an!$I$39,
IF(AND(A3690=[2]an!$I$38,F3690=[2]an!$E$39,H3690&lt;[2]an!$M$37,S3690="kahepoolne vajaduspõhine",U3690=""),[2]an!$M$40,
IF(AND(A3690=[2]an!$I$38,F3690=[2]an!$E$39,H3690&lt;[2]an!$M$37,S3690="kahepoolne vajaduspõhine",U3690&lt;&gt;""),[2]an!$I$39,
IF(AND(A3690=[2]an!$I$38,F3690=[2]an!$E$39,H3690&lt;[2]an!$M$37,S3690&lt;&gt;"kahepoolne vajaduspõhine"),[2]an!$I$39,
IF(AND(A3690=[2]an!$I$38,F3690=[2]an!$E$42),[2]an!$I$42,
IF(AND(A3690=[2]an!$J$38,F3690=[2]an!$E$40),[2]an!$J$40,IF(AND(A3690=[2]an!$J$38,F3690=[2]an!$E$41),[2]an!$J$41,IF(AND(A3690=[2]an!$J$38,F3690=[2]an!$E$39,H3690&gt;=[2]an!$M$37),[2]an!$J$39,
IF(AND(A3690=[2]an!$J$38,F3690=[2]an!$E$39,H3690&lt;[2]an!$M$37,S3690="kahepoolne vajaduspõhine",U3690=""),[2]an!$M$40,
IF(AND(A3690=[2]an!$J$38,F3690=[2]an!$E$39,H3690&lt;[2]an!$M$37,S3690="kahepoolne vajaduspõhine",U3690&lt;&gt;""),[2]an!$J$39,
IF(AND(A3690=[2]an!$J$38,F3690=[2]an!$E$39,H3690&lt;[2]an!$M$37,S3690&lt;&gt;"kahepoolne vajaduspõhine"),[2]an!$J$39,
IF(AND(A3690=[2]an!$J$38,F3690=[2]an!$E$42),[2]an!$J$42,""))))))))))))))))))))))))))))</f>
        <v/>
      </c>
      <c r="Y3690" s="17" t="str">
        <f>IFERROR(IF(F3690="Tugigrupp",0,
IF(AND(F3690="Peretoe teenus",H3690&gt;=[2]an!$M$37,RANK(D3690,$D3690:$D3690)+COUNTIFS($D$2:D3690,D3690,$F$2:F3690,F3690)-1&gt;1),"",
IF(AND(F3690="Peretoe teenus",H3690&gt;=[2]an!$M$37,RANK(D3690,$D3690:$D3690)+COUNTIFS($D$2:D3690,D3690,$F$2:F3690,F3690)-1=1,MONTH(H3690)=MONTH(K3690)=TRUE,YEAR(H3690)=YEAR(K3690)=TRUE),((EOMONTH(H3690,0)-H3690+1)*X3690)/DAY(EOMONTH(H3690,0)),
IF(AND(F3690="Peretoe teenus",H3690&gt;=[2]an!$M$37,RANK(D3690,$D3690:$D3690)+COUNTIFS($D$2:D3690,D3690,$F$2:F3690,F3690)-1=1),X3690,
IF(AND(F3690="Peretoe teenus",H3690&lt;[2]an!$M$37,S3690&lt;&gt;"kahepoolne vajaduspõhine",RANK(D3690,$D3690:$D3690)+COUNTIFS($D$2:D3690,D3690,$F$2:F3690,F3690)-1=1),X3690,
IF(AND(F3690="Peretoe teenus",H3690&lt;[2]an!$M$37,S3690&lt;&gt;"kahepoolne vajaduspõhine",RANK(D3690,$D3690:$D3690)+COUNTIFS($D$2:D3690,D3690,$F$2:F3690,F3690)-1&gt;1),"",
IF(AND(F3690="Peretoe teenus",H3690&lt;[2]an!$M$37,S3690="kahepoolne vajaduspõhine",U3690="",RANK(D3690,$D3690:$D3690)+COUNTIFS($D$2:D3690,D3690,$F$2:F3690,F3690)-1=1),X3690,
IF(AND(F3690="Peretoe teenus",H3690&lt;[2]an!$M$37,S3690="kahepoolne vajaduspõhine",U3690="",RANK(D3690,$D3690:$D3690)+COUNTIFS($D$2:D3690,D3690,$F$2:F3690,F3690)-1&gt;1),"",
IF(AND(F3690="Peretoe teenus",H3690&lt;[2]an!$M$37,S3690="kahepoolne vajaduspõhine",U3690&lt;[2]an!$M$37,RANK(D3690,$D3690:$D3690)+COUNTIFS($D$2:D3690,D3690,$F$2:F3690,F3690)-1=1),X3690,
IF(AND(F3690="Peretoe teenus",H3690&lt;[2]an!$M$37,S3690="kahepoolne vajaduspõhine",U3690&lt;[2]an!$M$37,RANK(D3690,$D3690:$D3690)+COUNTIFS($D$2:D3690,D3690,$F$2:F3690,F3690)-1&gt;1),"",
IF(AND(F3690="Peretoe teenus",H3690&lt;[2]an!$M$37,S3690="kahepoolne vajaduspõhine",U3690&gt;=[2]an!$M$37,U3690&lt;=[2]an!$M$38,RANK(D3690,$D3690:$D3690)+COUNTIFS($D$2:D3690,D3690,$F$2:F3690,F3690)-1=1),
((EOMONTH(U3690,0)-U3690+1)*X3690)/DAY(EOMONTH(U3690,0))+(DAY(U3690)-1)*100/DAY(EOMONTH(U3690,0)),
IF(AND(F3690="Peretoe teenus",H3690&lt;[2]an!$M$37,S3690="kahepoolne vajaduspõhine",U3690&gt;=[2]an!$M$37,U3690&lt;=[2]an!$M$38,RANK(D3690,$D3690:$D3690)+COUNTIFS($D$2:D3690,D3690,$F$2:F3690,F3690)-1&gt;1),"",
IF(AND(F3690="Peretoe teenus",H3690&lt;[2]an!$M$37,S3690="kahepoolne vajaduspõhine",U3690&gt;[2]an!$M$38,RANK(D3690,$D3690:$D3690)+COUNTIFS($D$2:D3690,D3690,$F$2:F3690,F3690)-1=1),X3690,
IF(AND(F3690="Peretoe teenus",H3690&lt;[2]an!$M$37,S3690="kahepoolne vajaduspõhine",U3690&gt;[2]an!$M$38,RANK(D3690,$D3690:$D3690)+COUNTIFS($D$2:D3690,D3690,$F$2:F3690,F3690)-1&gt;1),"",X3690*W3690)))))))))))))),"")</f>
        <v/>
      </c>
      <c r="Z3690" s="18" t="str">
        <f t="shared" si="172"/>
        <v/>
      </c>
      <c r="AA3690" s="19" t="str">
        <f>IFERROR(VLOOKUP(E3690,[2]an!$A$3:$B$81,2,FALSE),"")</f>
        <v/>
      </c>
      <c r="AB3690" s="19" t="str">
        <f>IFERROR(VLOOKUP(AA3690,[2]an!$C$2:$D$16,2,FALSE),"")</f>
        <v/>
      </c>
      <c r="AC3690" s="20"/>
      <c r="AD3690" s="21" t="str">
        <f>IF(A3690=[2]an!$F$36,VLOOKUP([2]an!$F$36,[2]an!$F$36:$H$36,3,FALSE),IF(A3690=[2]an!$F$35,VLOOKUP([2]an!$F$35,[2]an!$F$35:$H$35,3,FALSE),IF(A3690=[2]an!$F$33,VLOOKUP([2]an!$F$33,[2]an!$F$33:$H$33,3,FALSE),IF(A3690=[2]an!$F$31,VLOOKUP([2]an!$F$31,[2]an!$F$31:$H$31,3,FALSE),""))))</f>
        <v/>
      </c>
    </row>
    <row r="3691" spans="6:30" x14ac:dyDescent="0.2">
      <c r="F3691" s="10"/>
      <c r="G3691" s="8" t="str">
        <f t="shared" si="173"/>
        <v/>
      </c>
      <c r="H3691" s="13"/>
      <c r="K3691" s="13"/>
      <c r="L3691" s="10"/>
      <c r="M3691" s="10"/>
      <c r="S3691" s="8" t="str">
        <f>IFERROR(VLOOKUP(D3691,[1]peretoe_teenus!$A$2:$L$2000,5,FALSE),"")</f>
        <v/>
      </c>
      <c r="U3691" s="13"/>
      <c r="V3691" s="15" t="str" cm="1">
        <f t="array" ref="V3691">IFERROR(IF(AND(F3691="Tugigrupp",RANK(K3691,$K3691:$K3691)+COUNTIFS($K$2:K3691,K3691,$L$2:L3691,L3691,$M$2:M3691,M3691,$I$2:I3691,I3691,$G$2:G3691,G3691,$F$2:F3691,F3691)-1=1),SUMPRODUCT(($F$2:$F$4154=F3691)*($G$2:$G$4154=G3691)*($K$2:$K$4154=K3691)*($I$2:$I$4154=I3691)*($L$2:$L$4154=L3691)*($M$2:$M$4154=M3691)),""),"")</f>
        <v/>
      </c>
      <c r="W3691" s="15" t="str">
        <f t="shared" si="171"/>
        <v/>
      </c>
      <c r="X3691" s="16" t="str">
        <f>IF(AND(A3691=[2]an!$G$38,F3691=[2]an!$E$40),[2]an!$G$40,IF(AND(A3691=[2]an!$G$38,F3691=[2]an!$E$41),[2]an!$G$41,IF(AND(A3691=[2]an!$G$38,F3691=[2]an!$E$39,H3691&gt;=[2]an!$M$37),[2]an!$G$39,
IF(AND(A3691=[2]an!$G$38,F3691=[2]an!$E$39,H3691&lt;[2]an!$M$37,S3691="kahepoolne vajaduspõhine",U3691=""),[2]an!$M$40,
IF(AND(A3691=[2]an!$G$38,F3691=[2]an!$E$39,H3691&lt;[2]an!$M$37,S3691="kahepoolne vajaduspõhine",U3691&lt;&gt;""),[2]an!$G$39,
IF(AND(A3691=[2]an!$G$38,F3691=[2]an!$E$39,H3691&lt;[2]an!$M$37,S3691&lt;&gt;"kahepoolne vajaduspõhine"),[2]an!$G$39,
IF(AND(A3691=[2]an!$G$38,F3691=[2]an!$E$42),[2]an!$G$42,
IF(AND(A3691=[2]an!$H$38,F3691=[2]an!$E$40),[2]an!$H$40,IF(AND(A3691=[2]an!$H$38,F3691=[2]an!$E$41),[2]an!$H$41,IF(AND(A3691=[2]an!$H$38,F3691=[2]an!$E$39,H3691&gt;=[2]an!$M$37),[2]an!$H$39,
IF(AND(A3691=[2]an!$H$38,F3691=[2]an!$E$39,H3691&lt;[2]an!$M$37,S3691="kahepoolne vajaduspõhine",U3691=""),[2]an!$M$40,
IF(AND(A3691=[2]an!$H$38,F3691=[2]an!$E$39,H3691&lt;[2]an!$M$37,S3691="kahepoolne vajaduspõhine",U3691&lt;&gt;""),[2]an!$H$39,
IF(AND(A3691=[2]an!$H$38,F3691=[2]an!$E$39,H3691&lt;[2]an!$M$37,S3691&lt;&gt;"kahepoolne vajaduspõhine"),[2]an!$H$39,
IF(AND(A3691=[2]an!$H$38,F3691=[2]an!$E$42),[2]an!$H$42,
IF(AND(A3691=[2]an!$I$38,F3691=[2]an!$E$40),[2]an!$I$40,IF(AND(A3691=[2]an!$I$38,F3691=[2]an!$E$41),[2]an!$I$41,IF(AND(A3691=[2]an!$I$38,F3691=[2]an!$E$39,H3691&gt;=[2]an!$M$37),[2]an!$I$39,
IF(AND(A3691=[2]an!$I$38,F3691=[2]an!$E$39,H3691&lt;[2]an!$M$37,S3691="kahepoolne vajaduspõhine",U3691=""),[2]an!$M$40,
IF(AND(A3691=[2]an!$I$38,F3691=[2]an!$E$39,H3691&lt;[2]an!$M$37,S3691="kahepoolne vajaduspõhine",U3691&lt;&gt;""),[2]an!$I$39,
IF(AND(A3691=[2]an!$I$38,F3691=[2]an!$E$39,H3691&lt;[2]an!$M$37,S3691&lt;&gt;"kahepoolne vajaduspõhine"),[2]an!$I$39,
IF(AND(A3691=[2]an!$I$38,F3691=[2]an!$E$42),[2]an!$I$42,
IF(AND(A3691=[2]an!$J$38,F3691=[2]an!$E$40),[2]an!$J$40,IF(AND(A3691=[2]an!$J$38,F3691=[2]an!$E$41),[2]an!$J$41,IF(AND(A3691=[2]an!$J$38,F3691=[2]an!$E$39,H3691&gt;=[2]an!$M$37),[2]an!$J$39,
IF(AND(A3691=[2]an!$J$38,F3691=[2]an!$E$39,H3691&lt;[2]an!$M$37,S3691="kahepoolne vajaduspõhine",U3691=""),[2]an!$M$40,
IF(AND(A3691=[2]an!$J$38,F3691=[2]an!$E$39,H3691&lt;[2]an!$M$37,S3691="kahepoolne vajaduspõhine",U3691&lt;&gt;""),[2]an!$J$39,
IF(AND(A3691=[2]an!$J$38,F3691=[2]an!$E$39,H3691&lt;[2]an!$M$37,S3691&lt;&gt;"kahepoolne vajaduspõhine"),[2]an!$J$39,
IF(AND(A3691=[2]an!$J$38,F3691=[2]an!$E$42),[2]an!$J$42,""))))))))))))))))))))))))))))</f>
        <v/>
      </c>
      <c r="Y3691" s="17" t="str">
        <f>IFERROR(IF(F3691="Tugigrupp",0,
IF(AND(F3691="Peretoe teenus",H3691&gt;=[2]an!$M$37,RANK(D3691,$D3691:$D3691)+COUNTIFS($D$2:D3691,D3691,$F$2:F3691,F3691)-1&gt;1),"",
IF(AND(F3691="Peretoe teenus",H3691&gt;=[2]an!$M$37,RANK(D3691,$D3691:$D3691)+COUNTIFS($D$2:D3691,D3691,$F$2:F3691,F3691)-1=1,MONTH(H3691)=MONTH(K3691)=TRUE,YEAR(H3691)=YEAR(K3691)=TRUE),((EOMONTH(H3691,0)-H3691+1)*X3691)/DAY(EOMONTH(H3691,0)),
IF(AND(F3691="Peretoe teenus",H3691&gt;=[2]an!$M$37,RANK(D3691,$D3691:$D3691)+COUNTIFS($D$2:D3691,D3691,$F$2:F3691,F3691)-1=1),X3691,
IF(AND(F3691="Peretoe teenus",H3691&lt;[2]an!$M$37,S3691&lt;&gt;"kahepoolne vajaduspõhine",RANK(D3691,$D3691:$D3691)+COUNTIFS($D$2:D3691,D3691,$F$2:F3691,F3691)-1=1),X3691,
IF(AND(F3691="Peretoe teenus",H3691&lt;[2]an!$M$37,S3691&lt;&gt;"kahepoolne vajaduspõhine",RANK(D3691,$D3691:$D3691)+COUNTIFS($D$2:D3691,D3691,$F$2:F3691,F3691)-1&gt;1),"",
IF(AND(F3691="Peretoe teenus",H3691&lt;[2]an!$M$37,S3691="kahepoolne vajaduspõhine",U3691="",RANK(D3691,$D3691:$D3691)+COUNTIFS($D$2:D3691,D3691,$F$2:F3691,F3691)-1=1),X3691,
IF(AND(F3691="Peretoe teenus",H3691&lt;[2]an!$M$37,S3691="kahepoolne vajaduspõhine",U3691="",RANK(D3691,$D3691:$D3691)+COUNTIFS($D$2:D3691,D3691,$F$2:F3691,F3691)-1&gt;1),"",
IF(AND(F3691="Peretoe teenus",H3691&lt;[2]an!$M$37,S3691="kahepoolne vajaduspõhine",U3691&lt;[2]an!$M$37,RANK(D3691,$D3691:$D3691)+COUNTIFS($D$2:D3691,D3691,$F$2:F3691,F3691)-1=1),X3691,
IF(AND(F3691="Peretoe teenus",H3691&lt;[2]an!$M$37,S3691="kahepoolne vajaduspõhine",U3691&lt;[2]an!$M$37,RANK(D3691,$D3691:$D3691)+COUNTIFS($D$2:D3691,D3691,$F$2:F3691,F3691)-1&gt;1),"",
IF(AND(F3691="Peretoe teenus",H3691&lt;[2]an!$M$37,S3691="kahepoolne vajaduspõhine",U3691&gt;=[2]an!$M$37,U3691&lt;=[2]an!$M$38,RANK(D3691,$D3691:$D3691)+COUNTIFS($D$2:D3691,D3691,$F$2:F3691,F3691)-1=1),
((EOMONTH(U3691,0)-U3691+1)*X3691)/DAY(EOMONTH(U3691,0))+(DAY(U3691)-1)*100/DAY(EOMONTH(U3691,0)),
IF(AND(F3691="Peretoe teenus",H3691&lt;[2]an!$M$37,S3691="kahepoolne vajaduspõhine",U3691&gt;=[2]an!$M$37,U3691&lt;=[2]an!$M$38,RANK(D3691,$D3691:$D3691)+COUNTIFS($D$2:D3691,D3691,$F$2:F3691,F3691)-1&gt;1),"",
IF(AND(F3691="Peretoe teenus",H3691&lt;[2]an!$M$37,S3691="kahepoolne vajaduspõhine",U3691&gt;[2]an!$M$38,RANK(D3691,$D3691:$D3691)+COUNTIFS($D$2:D3691,D3691,$F$2:F3691,F3691)-1=1),X3691,
IF(AND(F3691="Peretoe teenus",H3691&lt;[2]an!$M$37,S3691="kahepoolne vajaduspõhine",U3691&gt;[2]an!$M$38,RANK(D3691,$D3691:$D3691)+COUNTIFS($D$2:D3691,D3691,$F$2:F3691,F3691)-1&gt;1),"",X3691*W3691)))))))))))))),"")</f>
        <v/>
      </c>
      <c r="Z3691" s="18" t="str">
        <f t="shared" si="172"/>
        <v/>
      </c>
      <c r="AA3691" s="19" t="str">
        <f>IFERROR(VLOOKUP(E3691,[2]an!$A$3:$B$81,2,FALSE),"")</f>
        <v/>
      </c>
      <c r="AB3691" s="19" t="str">
        <f>IFERROR(VLOOKUP(AA3691,[2]an!$C$2:$D$16,2,FALSE),"")</f>
        <v/>
      </c>
      <c r="AC3691" s="20"/>
      <c r="AD3691" s="21" t="str">
        <f>IF(A3691=[2]an!$F$36,VLOOKUP([2]an!$F$36,[2]an!$F$36:$H$36,3,FALSE),IF(A3691=[2]an!$F$35,VLOOKUP([2]an!$F$35,[2]an!$F$35:$H$35,3,FALSE),IF(A3691=[2]an!$F$33,VLOOKUP([2]an!$F$33,[2]an!$F$33:$H$33,3,FALSE),IF(A3691=[2]an!$F$31,VLOOKUP([2]an!$F$31,[2]an!$F$31:$H$31,3,FALSE),""))))</f>
        <v/>
      </c>
    </row>
    <row r="3692" spans="6:30" x14ac:dyDescent="0.2">
      <c r="F3692" s="10"/>
      <c r="G3692" s="8" t="str">
        <f t="shared" si="173"/>
        <v/>
      </c>
      <c r="H3692" s="13"/>
      <c r="K3692" s="13"/>
      <c r="L3692" s="10"/>
      <c r="M3692" s="10"/>
      <c r="S3692" s="8" t="str">
        <f>IFERROR(VLOOKUP(D3692,[1]peretoe_teenus!$A$2:$L$2000,5,FALSE),"")</f>
        <v/>
      </c>
      <c r="U3692" s="13"/>
      <c r="V3692" s="15" t="str" cm="1">
        <f t="array" ref="V3692">IFERROR(IF(AND(F3692="Tugigrupp",RANK(K3692,$K3692:$K3692)+COUNTIFS($K$2:K3692,K3692,$L$2:L3692,L3692,$M$2:M3692,M3692,$I$2:I3692,I3692,$G$2:G3692,G3692,$F$2:F3692,F3692)-1=1),SUMPRODUCT(($F$2:$F$4154=F3692)*($G$2:$G$4154=G3692)*($K$2:$K$4154=K3692)*($I$2:$I$4154=I3692)*($L$2:$L$4154=L3692)*($M$2:$M$4154=M3692)),""),"")</f>
        <v/>
      </c>
      <c r="W3692" s="15" t="str">
        <f t="shared" si="171"/>
        <v/>
      </c>
      <c r="X3692" s="16" t="str">
        <f>IF(AND(A3692=[2]an!$G$38,F3692=[2]an!$E$40),[2]an!$G$40,IF(AND(A3692=[2]an!$G$38,F3692=[2]an!$E$41),[2]an!$G$41,IF(AND(A3692=[2]an!$G$38,F3692=[2]an!$E$39,H3692&gt;=[2]an!$M$37),[2]an!$G$39,
IF(AND(A3692=[2]an!$G$38,F3692=[2]an!$E$39,H3692&lt;[2]an!$M$37,S3692="kahepoolne vajaduspõhine",U3692=""),[2]an!$M$40,
IF(AND(A3692=[2]an!$G$38,F3692=[2]an!$E$39,H3692&lt;[2]an!$M$37,S3692="kahepoolne vajaduspõhine",U3692&lt;&gt;""),[2]an!$G$39,
IF(AND(A3692=[2]an!$G$38,F3692=[2]an!$E$39,H3692&lt;[2]an!$M$37,S3692&lt;&gt;"kahepoolne vajaduspõhine"),[2]an!$G$39,
IF(AND(A3692=[2]an!$G$38,F3692=[2]an!$E$42),[2]an!$G$42,
IF(AND(A3692=[2]an!$H$38,F3692=[2]an!$E$40),[2]an!$H$40,IF(AND(A3692=[2]an!$H$38,F3692=[2]an!$E$41),[2]an!$H$41,IF(AND(A3692=[2]an!$H$38,F3692=[2]an!$E$39,H3692&gt;=[2]an!$M$37),[2]an!$H$39,
IF(AND(A3692=[2]an!$H$38,F3692=[2]an!$E$39,H3692&lt;[2]an!$M$37,S3692="kahepoolne vajaduspõhine",U3692=""),[2]an!$M$40,
IF(AND(A3692=[2]an!$H$38,F3692=[2]an!$E$39,H3692&lt;[2]an!$M$37,S3692="kahepoolne vajaduspõhine",U3692&lt;&gt;""),[2]an!$H$39,
IF(AND(A3692=[2]an!$H$38,F3692=[2]an!$E$39,H3692&lt;[2]an!$M$37,S3692&lt;&gt;"kahepoolne vajaduspõhine"),[2]an!$H$39,
IF(AND(A3692=[2]an!$H$38,F3692=[2]an!$E$42),[2]an!$H$42,
IF(AND(A3692=[2]an!$I$38,F3692=[2]an!$E$40),[2]an!$I$40,IF(AND(A3692=[2]an!$I$38,F3692=[2]an!$E$41),[2]an!$I$41,IF(AND(A3692=[2]an!$I$38,F3692=[2]an!$E$39,H3692&gt;=[2]an!$M$37),[2]an!$I$39,
IF(AND(A3692=[2]an!$I$38,F3692=[2]an!$E$39,H3692&lt;[2]an!$M$37,S3692="kahepoolne vajaduspõhine",U3692=""),[2]an!$M$40,
IF(AND(A3692=[2]an!$I$38,F3692=[2]an!$E$39,H3692&lt;[2]an!$M$37,S3692="kahepoolne vajaduspõhine",U3692&lt;&gt;""),[2]an!$I$39,
IF(AND(A3692=[2]an!$I$38,F3692=[2]an!$E$39,H3692&lt;[2]an!$M$37,S3692&lt;&gt;"kahepoolne vajaduspõhine"),[2]an!$I$39,
IF(AND(A3692=[2]an!$I$38,F3692=[2]an!$E$42),[2]an!$I$42,
IF(AND(A3692=[2]an!$J$38,F3692=[2]an!$E$40),[2]an!$J$40,IF(AND(A3692=[2]an!$J$38,F3692=[2]an!$E$41),[2]an!$J$41,IF(AND(A3692=[2]an!$J$38,F3692=[2]an!$E$39,H3692&gt;=[2]an!$M$37),[2]an!$J$39,
IF(AND(A3692=[2]an!$J$38,F3692=[2]an!$E$39,H3692&lt;[2]an!$M$37,S3692="kahepoolne vajaduspõhine",U3692=""),[2]an!$M$40,
IF(AND(A3692=[2]an!$J$38,F3692=[2]an!$E$39,H3692&lt;[2]an!$M$37,S3692="kahepoolne vajaduspõhine",U3692&lt;&gt;""),[2]an!$J$39,
IF(AND(A3692=[2]an!$J$38,F3692=[2]an!$E$39,H3692&lt;[2]an!$M$37,S3692&lt;&gt;"kahepoolne vajaduspõhine"),[2]an!$J$39,
IF(AND(A3692=[2]an!$J$38,F3692=[2]an!$E$42),[2]an!$J$42,""))))))))))))))))))))))))))))</f>
        <v/>
      </c>
      <c r="Y3692" s="17" t="str">
        <f>IFERROR(IF(F3692="Tugigrupp",0,
IF(AND(F3692="Peretoe teenus",H3692&gt;=[2]an!$M$37,RANK(D3692,$D3692:$D3692)+COUNTIFS($D$2:D3692,D3692,$F$2:F3692,F3692)-1&gt;1),"",
IF(AND(F3692="Peretoe teenus",H3692&gt;=[2]an!$M$37,RANK(D3692,$D3692:$D3692)+COUNTIFS($D$2:D3692,D3692,$F$2:F3692,F3692)-1=1,MONTH(H3692)=MONTH(K3692)=TRUE,YEAR(H3692)=YEAR(K3692)=TRUE),((EOMONTH(H3692,0)-H3692+1)*X3692)/DAY(EOMONTH(H3692,0)),
IF(AND(F3692="Peretoe teenus",H3692&gt;=[2]an!$M$37,RANK(D3692,$D3692:$D3692)+COUNTIFS($D$2:D3692,D3692,$F$2:F3692,F3692)-1=1),X3692,
IF(AND(F3692="Peretoe teenus",H3692&lt;[2]an!$M$37,S3692&lt;&gt;"kahepoolne vajaduspõhine",RANK(D3692,$D3692:$D3692)+COUNTIFS($D$2:D3692,D3692,$F$2:F3692,F3692)-1=1),X3692,
IF(AND(F3692="Peretoe teenus",H3692&lt;[2]an!$M$37,S3692&lt;&gt;"kahepoolne vajaduspõhine",RANK(D3692,$D3692:$D3692)+COUNTIFS($D$2:D3692,D3692,$F$2:F3692,F3692)-1&gt;1),"",
IF(AND(F3692="Peretoe teenus",H3692&lt;[2]an!$M$37,S3692="kahepoolne vajaduspõhine",U3692="",RANK(D3692,$D3692:$D3692)+COUNTIFS($D$2:D3692,D3692,$F$2:F3692,F3692)-1=1),X3692,
IF(AND(F3692="Peretoe teenus",H3692&lt;[2]an!$M$37,S3692="kahepoolne vajaduspõhine",U3692="",RANK(D3692,$D3692:$D3692)+COUNTIFS($D$2:D3692,D3692,$F$2:F3692,F3692)-1&gt;1),"",
IF(AND(F3692="Peretoe teenus",H3692&lt;[2]an!$M$37,S3692="kahepoolne vajaduspõhine",U3692&lt;[2]an!$M$37,RANK(D3692,$D3692:$D3692)+COUNTIFS($D$2:D3692,D3692,$F$2:F3692,F3692)-1=1),X3692,
IF(AND(F3692="Peretoe teenus",H3692&lt;[2]an!$M$37,S3692="kahepoolne vajaduspõhine",U3692&lt;[2]an!$M$37,RANK(D3692,$D3692:$D3692)+COUNTIFS($D$2:D3692,D3692,$F$2:F3692,F3692)-1&gt;1),"",
IF(AND(F3692="Peretoe teenus",H3692&lt;[2]an!$M$37,S3692="kahepoolne vajaduspõhine",U3692&gt;=[2]an!$M$37,U3692&lt;=[2]an!$M$38,RANK(D3692,$D3692:$D3692)+COUNTIFS($D$2:D3692,D3692,$F$2:F3692,F3692)-1=1),
((EOMONTH(U3692,0)-U3692+1)*X3692)/DAY(EOMONTH(U3692,0))+(DAY(U3692)-1)*100/DAY(EOMONTH(U3692,0)),
IF(AND(F3692="Peretoe teenus",H3692&lt;[2]an!$M$37,S3692="kahepoolne vajaduspõhine",U3692&gt;=[2]an!$M$37,U3692&lt;=[2]an!$M$38,RANK(D3692,$D3692:$D3692)+COUNTIFS($D$2:D3692,D3692,$F$2:F3692,F3692)-1&gt;1),"",
IF(AND(F3692="Peretoe teenus",H3692&lt;[2]an!$M$37,S3692="kahepoolne vajaduspõhine",U3692&gt;[2]an!$M$38,RANK(D3692,$D3692:$D3692)+COUNTIFS($D$2:D3692,D3692,$F$2:F3692,F3692)-1=1),X3692,
IF(AND(F3692="Peretoe teenus",H3692&lt;[2]an!$M$37,S3692="kahepoolne vajaduspõhine",U3692&gt;[2]an!$M$38,RANK(D3692,$D3692:$D3692)+COUNTIFS($D$2:D3692,D3692,$F$2:F3692,F3692)-1&gt;1),"",X3692*W3692)))))))))))))),"")</f>
        <v/>
      </c>
      <c r="Z3692" s="18" t="str">
        <f t="shared" si="172"/>
        <v/>
      </c>
      <c r="AA3692" s="19" t="str">
        <f>IFERROR(VLOOKUP(E3692,[2]an!$A$3:$B$81,2,FALSE),"")</f>
        <v/>
      </c>
      <c r="AB3692" s="19" t="str">
        <f>IFERROR(VLOOKUP(AA3692,[2]an!$C$2:$D$16,2,FALSE),"")</f>
        <v/>
      </c>
      <c r="AC3692" s="20"/>
      <c r="AD3692" s="21" t="str">
        <f>IF(A3692=[2]an!$F$36,VLOOKUP([2]an!$F$36,[2]an!$F$36:$H$36,3,FALSE),IF(A3692=[2]an!$F$35,VLOOKUP([2]an!$F$35,[2]an!$F$35:$H$35,3,FALSE),IF(A3692=[2]an!$F$33,VLOOKUP([2]an!$F$33,[2]an!$F$33:$H$33,3,FALSE),IF(A3692=[2]an!$F$31,VLOOKUP([2]an!$F$31,[2]an!$F$31:$H$31,3,FALSE),""))))</f>
        <v/>
      </c>
    </row>
    <row r="3693" spans="6:30" x14ac:dyDescent="0.2">
      <c r="F3693" s="10"/>
      <c r="G3693" s="8" t="str">
        <f t="shared" si="173"/>
        <v/>
      </c>
      <c r="H3693" s="13"/>
      <c r="K3693" s="13"/>
      <c r="L3693" s="10"/>
      <c r="M3693" s="10"/>
      <c r="S3693" s="8" t="str">
        <f>IFERROR(VLOOKUP(D3693,[1]peretoe_teenus!$A$2:$L$2000,5,FALSE),"")</f>
        <v/>
      </c>
      <c r="U3693" s="13"/>
      <c r="V3693" s="15" t="str" cm="1">
        <f t="array" ref="V3693">IFERROR(IF(AND(F3693="Tugigrupp",RANK(K3693,$K3693:$K3693)+COUNTIFS($K$2:K3693,K3693,$L$2:L3693,L3693,$M$2:M3693,M3693,$I$2:I3693,I3693,$G$2:G3693,G3693,$F$2:F3693,F3693)-1=1),SUMPRODUCT(($F$2:$F$4154=F3693)*($G$2:$G$4154=G3693)*($K$2:$K$4154=K3693)*($I$2:$I$4154=I3693)*($L$2:$L$4154=L3693)*($M$2:$M$4154=M3693)),""),"")</f>
        <v/>
      </c>
      <c r="W3693" s="15" t="str">
        <f t="shared" si="171"/>
        <v/>
      </c>
      <c r="X3693" s="16" t="str">
        <f>IF(AND(A3693=[2]an!$G$38,F3693=[2]an!$E$40),[2]an!$G$40,IF(AND(A3693=[2]an!$G$38,F3693=[2]an!$E$41),[2]an!$G$41,IF(AND(A3693=[2]an!$G$38,F3693=[2]an!$E$39,H3693&gt;=[2]an!$M$37),[2]an!$G$39,
IF(AND(A3693=[2]an!$G$38,F3693=[2]an!$E$39,H3693&lt;[2]an!$M$37,S3693="kahepoolne vajaduspõhine",U3693=""),[2]an!$M$40,
IF(AND(A3693=[2]an!$G$38,F3693=[2]an!$E$39,H3693&lt;[2]an!$M$37,S3693="kahepoolne vajaduspõhine",U3693&lt;&gt;""),[2]an!$G$39,
IF(AND(A3693=[2]an!$G$38,F3693=[2]an!$E$39,H3693&lt;[2]an!$M$37,S3693&lt;&gt;"kahepoolne vajaduspõhine"),[2]an!$G$39,
IF(AND(A3693=[2]an!$G$38,F3693=[2]an!$E$42),[2]an!$G$42,
IF(AND(A3693=[2]an!$H$38,F3693=[2]an!$E$40),[2]an!$H$40,IF(AND(A3693=[2]an!$H$38,F3693=[2]an!$E$41),[2]an!$H$41,IF(AND(A3693=[2]an!$H$38,F3693=[2]an!$E$39,H3693&gt;=[2]an!$M$37),[2]an!$H$39,
IF(AND(A3693=[2]an!$H$38,F3693=[2]an!$E$39,H3693&lt;[2]an!$M$37,S3693="kahepoolne vajaduspõhine",U3693=""),[2]an!$M$40,
IF(AND(A3693=[2]an!$H$38,F3693=[2]an!$E$39,H3693&lt;[2]an!$M$37,S3693="kahepoolne vajaduspõhine",U3693&lt;&gt;""),[2]an!$H$39,
IF(AND(A3693=[2]an!$H$38,F3693=[2]an!$E$39,H3693&lt;[2]an!$M$37,S3693&lt;&gt;"kahepoolne vajaduspõhine"),[2]an!$H$39,
IF(AND(A3693=[2]an!$H$38,F3693=[2]an!$E$42),[2]an!$H$42,
IF(AND(A3693=[2]an!$I$38,F3693=[2]an!$E$40),[2]an!$I$40,IF(AND(A3693=[2]an!$I$38,F3693=[2]an!$E$41),[2]an!$I$41,IF(AND(A3693=[2]an!$I$38,F3693=[2]an!$E$39,H3693&gt;=[2]an!$M$37),[2]an!$I$39,
IF(AND(A3693=[2]an!$I$38,F3693=[2]an!$E$39,H3693&lt;[2]an!$M$37,S3693="kahepoolne vajaduspõhine",U3693=""),[2]an!$M$40,
IF(AND(A3693=[2]an!$I$38,F3693=[2]an!$E$39,H3693&lt;[2]an!$M$37,S3693="kahepoolne vajaduspõhine",U3693&lt;&gt;""),[2]an!$I$39,
IF(AND(A3693=[2]an!$I$38,F3693=[2]an!$E$39,H3693&lt;[2]an!$M$37,S3693&lt;&gt;"kahepoolne vajaduspõhine"),[2]an!$I$39,
IF(AND(A3693=[2]an!$I$38,F3693=[2]an!$E$42),[2]an!$I$42,
IF(AND(A3693=[2]an!$J$38,F3693=[2]an!$E$40),[2]an!$J$40,IF(AND(A3693=[2]an!$J$38,F3693=[2]an!$E$41),[2]an!$J$41,IF(AND(A3693=[2]an!$J$38,F3693=[2]an!$E$39,H3693&gt;=[2]an!$M$37),[2]an!$J$39,
IF(AND(A3693=[2]an!$J$38,F3693=[2]an!$E$39,H3693&lt;[2]an!$M$37,S3693="kahepoolne vajaduspõhine",U3693=""),[2]an!$M$40,
IF(AND(A3693=[2]an!$J$38,F3693=[2]an!$E$39,H3693&lt;[2]an!$M$37,S3693="kahepoolne vajaduspõhine",U3693&lt;&gt;""),[2]an!$J$39,
IF(AND(A3693=[2]an!$J$38,F3693=[2]an!$E$39,H3693&lt;[2]an!$M$37,S3693&lt;&gt;"kahepoolne vajaduspõhine"),[2]an!$J$39,
IF(AND(A3693=[2]an!$J$38,F3693=[2]an!$E$42),[2]an!$J$42,""))))))))))))))))))))))))))))</f>
        <v/>
      </c>
      <c r="Y3693" s="17" t="str">
        <f>IFERROR(IF(F3693="Tugigrupp",0,
IF(AND(F3693="Peretoe teenus",H3693&gt;=[2]an!$M$37,RANK(D3693,$D3693:$D3693)+COUNTIFS($D$2:D3693,D3693,$F$2:F3693,F3693)-1&gt;1),"",
IF(AND(F3693="Peretoe teenus",H3693&gt;=[2]an!$M$37,RANK(D3693,$D3693:$D3693)+COUNTIFS($D$2:D3693,D3693,$F$2:F3693,F3693)-1=1,MONTH(H3693)=MONTH(K3693)=TRUE,YEAR(H3693)=YEAR(K3693)=TRUE),((EOMONTH(H3693,0)-H3693+1)*X3693)/DAY(EOMONTH(H3693,0)),
IF(AND(F3693="Peretoe teenus",H3693&gt;=[2]an!$M$37,RANK(D3693,$D3693:$D3693)+COUNTIFS($D$2:D3693,D3693,$F$2:F3693,F3693)-1=1),X3693,
IF(AND(F3693="Peretoe teenus",H3693&lt;[2]an!$M$37,S3693&lt;&gt;"kahepoolne vajaduspõhine",RANK(D3693,$D3693:$D3693)+COUNTIFS($D$2:D3693,D3693,$F$2:F3693,F3693)-1=1),X3693,
IF(AND(F3693="Peretoe teenus",H3693&lt;[2]an!$M$37,S3693&lt;&gt;"kahepoolne vajaduspõhine",RANK(D3693,$D3693:$D3693)+COUNTIFS($D$2:D3693,D3693,$F$2:F3693,F3693)-1&gt;1),"",
IF(AND(F3693="Peretoe teenus",H3693&lt;[2]an!$M$37,S3693="kahepoolne vajaduspõhine",U3693="",RANK(D3693,$D3693:$D3693)+COUNTIFS($D$2:D3693,D3693,$F$2:F3693,F3693)-1=1),X3693,
IF(AND(F3693="Peretoe teenus",H3693&lt;[2]an!$M$37,S3693="kahepoolne vajaduspõhine",U3693="",RANK(D3693,$D3693:$D3693)+COUNTIFS($D$2:D3693,D3693,$F$2:F3693,F3693)-1&gt;1),"",
IF(AND(F3693="Peretoe teenus",H3693&lt;[2]an!$M$37,S3693="kahepoolne vajaduspõhine",U3693&lt;[2]an!$M$37,RANK(D3693,$D3693:$D3693)+COUNTIFS($D$2:D3693,D3693,$F$2:F3693,F3693)-1=1),X3693,
IF(AND(F3693="Peretoe teenus",H3693&lt;[2]an!$M$37,S3693="kahepoolne vajaduspõhine",U3693&lt;[2]an!$M$37,RANK(D3693,$D3693:$D3693)+COUNTIFS($D$2:D3693,D3693,$F$2:F3693,F3693)-1&gt;1),"",
IF(AND(F3693="Peretoe teenus",H3693&lt;[2]an!$M$37,S3693="kahepoolne vajaduspõhine",U3693&gt;=[2]an!$M$37,U3693&lt;=[2]an!$M$38,RANK(D3693,$D3693:$D3693)+COUNTIFS($D$2:D3693,D3693,$F$2:F3693,F3693)-1=1),
((EOMONTH(U3693,0)-U3693+1)*X3693)/DAY(EOMONTH(U3693,0))+(DAY(U3693)-1)*100/DAY(EOMONTH(U3693,0)),
IF(AND(F3693="Peretoe teenus",H3693&lt;[2]an!$M$37,S3693="kahepoolne vajaduspõhine",U3693&gt;=[2]an!$M$37,U3693&lt;=[2]an!$M$38,RANK(D3693,$D3693:$D3693)+COUNTIFS($D$2:D3693,D3693,$F$2:F3693,F3693)-1&gt;1),"",
IF(AND(F3693="Peretoe teenus",H3693&lt;[2]an!$M$37,S3693="kahepoolne vajaduspõhine",U3693&gt;[2]an!$M$38,RANK(D3693,$D3693:$D3693)+COUNTIFS($D$2:D3693,D3693,$F$2:F3693,F3693)-1=1),X3693,
IF(AND(F3693="Peretoe teenus",H3693&lt;[2]an!$M$37,S3693="kahepoolne vajaduspõhine",U3693&gt;[2]an!$M$38,RANK(D3693,$D3693:$D3693)+COUNTIFS($D$2:D3693,D3693,$F$2:F3693,F3693)-1&gt;1),"",X3693*W3693)))))))))))))),"")</f>
        <v/>
      </c>
      <c r="Z3693" s="18" t="str">
        <f t="shared" si="172"/>
        <v/>
      </c>
      <c r="AA3693" s="19" t="str">
        <f>IFERROR(VLOOKUP(E3693,[2]an!$A$3:$B$81,2,FALSE),"")</f>
        <v/>
      </c>
      <c r="AB3693" s="19" t="str">
        <f>IFERROR(VLOOKUP(AA3693,[2]an!$C$2:$D$16,2,FALSE),"")</f>
        <v/>
      </c>
      <c r="AC3693" s="20"/>
      <c r="AD3693" s="21" t="str">
        <f>IF(A3693=[2]an!$F$36,VLOOKUP([2]an!$F$36,[2]an!$F$36:$H$36,3,FALSE),IF(A3693=[2]an!$F$35,VLOOKUP([2]an!$F$35,[2]an!$F$35:$H$35,3,FALSE),IF(A3693=[2]an!$F$33,VLOOKUP([2]an!$F$33,[2]an!$F$33:$H$33,3,FALSE),IF(A3693=[2]an!$F$31,VLOOKUP([2]an!$F$31,[2]an!$F$31:$H$31,3,FALSE),""))))</f>
        <v/>
      </c>
    </row>
    <row r="3694" spans="6:30" x14ac:dyDescent="0.2">
      <c r="F3694" s="10"/>
      <c r="G3694" s="8" t="str">
        <f t="shared" si="173"/>
        <v/>
      </c>
      <c r="H3694" s="13"/>
      <c r="K3694" s="13"/>
      <c r="L3694" s="10"/>
      <c r="M3694" s="10"/>
      <c r="S3694" s="8" t="str">
        <f>IFERROR(VLOOKUP(D3694,[1]peretoe_teenus!$A$2:$L$2000,5,FALSE),"")</f>
        <v/>
      </c>
      <c r="U3694" s="13"/>
      <c r="V3694" s="15" t="str" cm="1">
        <f t="array" ref="V3694">IFERROR(IF(AND(F3694="Tugigrupp",RANK(K3694,$K3694:$K3694)+COUNTIFS($K$2:K3694,K3694,$L$2:L3694,L3694,$M$2:M3694,M3694,$I$2:I3694,I3694,$G$2:G3694,G3694,$F$2:F3694,F3694)-1=1),SUMPRODUCT(($F$2:$F$4154=F3694)*($G$2:$G$4154=G3694)*($K$2:$K$4154=K3694)*($I$2:$I$4154=I3694)*($L$2:$L$4154=L3694)*($M$2:$M$4154=M3694)),""),"")</f>
        <v/>
      </c>
      <c r="W3694" s="15" t="str">
        <f t="shared" si="171"/>
        <v/>
      </c>
      <c r="X3694" s="16" t="str">
        <f>IF(AND(A3694=[2]an!$G$38,F3694=[2]an!$E$40),[2]an!$G$40,IF(AND(A3694=[2]an!$G$38,F3694=[2]an!$E$41),[2]an!$G$41,IF(AND(A3694=[2]an!$G$38,F3694=[2]an!$E$39,H3694&gt;=[2]an!$M$37),[2]an!$G$39,
IF(AND(A3694=[2]an!$G$38,F3694=[2]an!$E$39,H3694&lt;[2]an!$M$37,S3694="kahepoolne vajaduspõhine",U3694=""),[2]an!$M$40,
IF(AND(A3694=[2]an!$G$38,F3694=[2]an!$E$39,H3694&lt;[2]an!$M$37,S3694="kahepoolne vajaduspõhine",U3694&lt;&gt;""),[2]an!$G$39,
IF(AND(A3694=[2]an!$G$38,F3694=[2]an!$E$39,H3694&lt;[2]an!$M$37,S3694&lt;&gt;"kahepoolne vajaduspõhine"),[2]an!$G$39,
IF(AND(A3694=[2]an!$G$38,F3694=[2]an!$E$42),[2]an!$G$42,
IF(AND(A3694=[2]an!$H$38,F3694=[2]an!$E$40),[2]an!$H$40,IF(AND(A3694=[2]an!$H$38,F3694=[2]an!$E$41),[2]an!$H$41,IF(AND(A3694=[2]an!$H$38,F3694=[2]an!$E$39,H3694&gt;=[2]an!$M$37),[2]an!$H$39,
IF(AND(A3694=[2]an!$H$38,F3694=[2]an!$E$39,H3694&lt;[2]an!$M$37,S3694="kahepoolne vajaduspõhine",U3694=""),[2]an!$M$40,
IF(AND(A3694=[2]an!$H$38,F3694=[2]an!$E$39,H3694&lt;[2]an!$M$37,S3694="kahepoolne vajaduspõhine",U3694&lt;&gt;""),[2]an!$H$39,
IF(AND(A3694=[2]an!$H$38,F3694=[2]an!$E$39,H3694&lt;[2]an!$M$37,S3694&lt;&gt;"kahepoolne vajaduspõhine"),[2]an!$H$39,
IF(AND(A3694=[2]an!$H$38,F3694=[2]an!$E$42),[2]an!$H$42,
IF(AND(A3694=[2]an!$I$38,F3694=[2]an!$E$40),[2]an!$I$40,IF(AND(A3694=[2]an!$I$38,F3694=[2]an!$E$41),[2]an!$I$41,IF(AND(A3694=[2]an!$I$38,F3694=[2]an!$E$39,H3694&gt;=[2]an!$M$37),[2]an!$I$39,
IF(AND(A3694=[2]an!$I$38,F3694=[2]an!$E$39,H3694&lt;[2]an!$M$37,S3694="kahepoolne vajaduspõhine",U3694=""),[2]an!$M$40,
IF(AND(A3694=[2]an!$I$38,F3694=[2]an!$E$39,H3694&lt;[2]an!$M$37,S3694="kahepoolne vajaduspõhine",U3694&lt;&gt;""),[2]an!$I$39,
IF(AND(A3694=[2]an!$I$38,F3694=[2]an!$E$39,H3694&lt;[2]an!$M$37,S3694&lt;&gt;"kahepoolne vajaduspõhine"),[2]an!$I$39,
IF(AND(A3694=[2]an!$I$38,F3694=[2]an!$E$42),[2]an!$I$42,
IF(AND(A3694=[2]an!$J$38,F3694=[2]an!$E$40),[2]an!$J$40,IF(AND(A3694=[2]an!$J$38,F3694=[2]an!$E$41),[2]an!$J$41,IF(AND(A3694=[2]an!$J$38,F3694=[2]an!$E$39,H3694&gt;=[2]an!$M$37),[2]an!$J$39,
IF(AND(A3694=[2]an!$J$38,F3694=[2]an!$E$39,H3694&lt;[2]an!$M$37,S3694="kahepoolne vajaduspõhine",U3694=""),[2]an!$M$40,
IF(AND(A3694=[2]an!$J$38,F3694=[2]an!$E$39,H3694&lt;[2]an!$M$37,S3694="kahepoolne vajaduspõhine",U3694&lt;&gt;""),[2]an!$J$39,
IF(AND(A3694=[2]an!$J$38,F3694=[2]an!$E$39,H3694&lt;[2]an!$M$37,S3694&lt;&gt;"kahepoolne vajaduspõhine"),[2]an!$J$39,
IF(AND(A3694=[2]an!$J$38,F3694=[2]an!$E$42),[2]an!$J$42,""))))))))))))))))))))))))))))</f>
        <v/>
      </c>
      <c r="Y3694" s="17" t="str">
        <f>IFERROR(IF(F3694="Tugigrupp",0,
IF(AND(F3694="Peretoe teenus",H3694&gt;=[2]an!$M$37,RANK(D3694,$D3694:$D3694)+COUNTIFS($D$2:D3694,D3694,$F$2:F3694,F3694)-1&gt;1),"",
IF(AND(F3694="Peretoe teenus",H3694&gt;=[2]an!$M$37,RANK(D3694,$D3694:$D3694)+COUNTIFS($D$2:D3694,D3694,$F$2:F3694,F3694)-1=1,MONTH(H3694)=MONTH(K3694)=TRUE,YEAR(H3694)=YEAR(K3694)=TRUE),((EOMONTH(H3694,0)-H3694+1)*X3694)/DAY(EOMONTH(H3694,0)),
IF(AND(F3694="Peretoe teenus",H3694&gt;=[2]an!$M$37,RANK(D3694,$D3694:$D3694)+COUNTIFS($D$2:D3694,D3694,$F$2:F3694,F3694)-1=1),X3694,
IF(AND(F3694="Peretoe teenus",H3694&lt;[2]an!$M$37,S3694&lt;&gt;"kahepoolne vajaduspõhine",RANK(D3694,$D3694:$D3694)+COUNTIFS($D$2:D3694,D3694,$F$2:F3694,F3694)-1=1),X3694,
IF(AND(F3694="Peretoe teenus",H3694&lt;[2]an!$M$37,S3694&lt;&gt;"kahepoolne vajaduspõhine",RANK(D3694,$D3694:$D3694)+COUNTIFS($D$2:D3694,D3694,$F$2:F3694,F3694)-1&gt;1),"",
IF(AND(F3694="Peretoe teenus",H3694&lt;[2]an!$M$37,S3694="kahepoolne vajaduspõhine",U3694="",RANK(D3694,$D3694:$D3694)+COUNTIFS($D$2:D3694,D3694,$F$2:F3694,F3694)-1=1),X3694,
IF(AND(F3694="Peretoe teenus",H3694&lt;[2]an!$M$37,S3694="kahepoolne vajaduspõhine",U3694="",RANK(D3694,$D3694:$D3694)+COUNTIFS($D$2:D3694,D3694,$F$2:F3694,F3694)-1&gt;1),"",
IF(AND(F3694="Peretoe teenus",H3694&lt;[2]an!$M$37,S3694="kahepoolne vajaduspõhine",U3694&lt;[2]an!$M$37,RANK(D3694,$D3694:$D3694)+COUNTIFS($D$2:D3694,D3694,$F$2:F3694,F3694)-1=1),X3694,
IF(AND(F3694="Peretoe teenus",H3694&lt;[2]an!$M$37,S3694="kahepoolne vajaduspõhine",U3694&lt;[2]an!$M$37,RANK(D3694,$D3694:$D3694)+COUNTIFS($D$2:D3694,D3694,$F$2:F3694,F3694)-1&gt;1),"",
IF(AND(F3694="Peretoe teenus",H3694&lt;[2]an!$M$37,S3694="kahepoolne vajaduspõhine",U3694&gt;=[2]an!$M$37,U3694&lt;=[2]an!$M$38,RANK(D3694,$D3694:$D3694)+COUNTIFS($D$2:D3694,D3694,$F$2:F3694,F3694)-1=1),
((EOMONTH(U3694,0)-U3694+1)*X3694)/DAY(EOMONTH(U3694,0))+(DAY(U3694)-1)*100/DAY(EOMONTH(U3694,0)),
IF(AND(F3694="Peretoe teenus",H3694&lt;[2]an!$M$37,S3694="kahepoolne vajaduspõhine",U3694&gt;=[2]an!$M$37,U3694&lt;=[2]an!$M$38,RANK(D3694,$D3694:$D3694)+COUNTIFS($D$2:D3694,D3694,$F$2:F3694,F3694)-1&gt;1),"",
IF(AND(F3694="Peretoe teenus",H3694&lt;[2]an!$M$37,S3694="kahepoolne vajaduspõhine",U3694&gt;[2]an!$M$38,RANK(D3694,$D3694:$D3694)+COUNTIFS($D$2:D3694,D3694,$F$2:F3694,F3694)-1=1),X3694,
IF(AND(F3694="Peretoe teenus",H3694&lt;[2]an!$M$37,S3694="kahepoolne vajaduspõhine",U3694&gt;[2]an!$M$38,RANK(D3694,$D3694:$D3694)+COUNTIFS($D$2:D3694,D3694,$F$2:F3694,F3694)-1&gt;1),"",X3694*W3694)))))))))))))),"")</f>
        <v/>
      </c>
      <c r="Z3694" s="18" t="str">
        <f t="shared" si="172"/>
        <v/>
      </c>
      <c r="AA3694" s="19" t="str">
        <f>IFERROR(VLOOKUP(E3694,[2]an!$A$3:$B$81,2,FALSE),"")</f>
        <v/>
      </c>
      <c r="AB3694" s="19" t="str">
        <f>IFERROR(VLOOKUP(AA3694,[2]an!$C$2:$D$16,2,FALSE),"")</f>
        <v/>
      </c>
      <c r="AC3694" s="20"/>
      <c r="AD3694" s="21" t="str">
        <f>IF(A3694=[2]an!$F$36,VLOOKUP([2]an!$F$36,[2]an!$F$36:$H$36,3,FALSE),IF(A3694=[2]an!$F$35,VLOOKUP([2]an!$F$35,[2]an!$F$35:$H$35,3,FALSE),IF(A3694=[2]an!$F$33,VLOOKUP([2]an!$F$33,[2]an!$F$33:$H$33,3,FALSE),IF(A3694=[2]an!$F$31,VLOOKUP([2]an!$F$31,[2]an!$F$31:$H$31,3,FALSE),""))))</f>
        <v/>
      </c>
    </row>
    <row r="3695" spans="6:30" x14ac:dyDescent="0.2">
      <c r="F3695" s="10"/>
      <c r="G3695" s="8" t="str">
        <f t="shared" si="173"/>
        <v/>
      </c>
      <c r="H3695" s="13"/>
      <c r="K3695" s="13"/>
      <c r="L3695" s="10"/>
      <c r="M3695" s="10"/>
      <c r="S3695" s="8" t="str">
        <f>IFERROR(VLOOKUP(D3695,[1]peretoe_teenus!$A$2:$L$2000,5,FALSE),"")</f>
        <v/>
      </c>
      <c r="U3695" s="13"/>
      <c r="V3695" s="15" t="str" cm="1">
        <f t="array" ref="V3695">IFERROR(IF(AND(F3695="Tugigrupp",RANK(K3695,$K3695:$K3695)+COUNTIFS($K$2:K3695,K3695,$L$2:L3695,L3695,$M$2:M3695,M3695,$I$2:I3695,I3695,$G$2:G3695,G3695,$F$2:F3695,F3695)-1=1),SUMPRODUCT(($F$2:$F$4154=F3695)*($G$2:$G$4154=G3695)*($K$2:$K$4154=K3695)*($I$2:$I$4154=I3695)*($L$2:$L$4154=L3695)*($M$2:$M$4154=M3695)),""),"")</f>
        <v/>
      </c>
      <c r="W3695" s="15" t="str">
        <f t="shared" si="171"/>
        <v/>
      </c>
      <c r="X3695" s="16" t="str">
        <f>IF(AND(A3695=[2]an!$G$38,F3695=[2]an!$E$40),[2]an!$G$40,IF(AND(A3695=[2]an!$G$38,F3695=[2]an!$E$41),[2]an!$G$41,IF(AND(A3695=[2]an!$G$38,F3695=[2]an!$E$39,H3695&gt;=[2]an!$M$37),[2]an!$G$39,
IF(AND(A3695=[2]an!$G$38,F3695=[2]an!$E$39,H3695&lt;[2]an!$M$37,S3695="kahepoolne vajaduspõhine",U3695=""),[2]an!$M$40,
IF(AND(A3695=[2]an!$G$38,F3695=[2]an!$E$39,H3695&lt;[2]an!$M$37,S3695="kahepoolne vajaduspõhine",U3695&lt;&gt;""),[2]an!$G$39,
IF(AND(A3695=[2]an!$G$38,F3695=[2]an!$E$39,H3695&lt;[2]an!$M$37,S3695&lt;&gt;"kahepoolne vajaduspõhine"),[2]an!$G$39,
IF(AND(A3695=[2]an!$G$38,F3695=[2]an!$E$42),[2]an!$G$42,
IF(AND(A3695=[2]an!$H$38,F3695=[2]an!$E$40),[2]an!$H$40,IF(AND(A3695=[2]an!$H$38,F3695=[2]an!$E$41),[2]an!$H$41,IF(AND(A3695=[2]an!$H$38,F3695=[2]an!$E$39,H3695&gt;=[2]an!$M$37),[2]an!$H$39,
IF(AND(A3695=[2]an!$H$38,F3695=[2]an!$E$39,H3695&lt;[2]an!$M$37,S3695="kahepoolne vajaduspõhine",U3695=""),[2]an!$M$40,
IF(AND(A3695=[2]an!$H$38,F3695=[2]an!$E$39,H3695&lt;[2]an!$M$37,S3695="kahepoolne vajaduspõhine",U3695&lt;&gt;""),[2]an!$H$39,
IF(AND(A3695=[2]an!$H$38,F3695=[2]an!$E$39,H3695&lt;[2]an!$M$37,S3695&lt;&gt;"kahepoolne vajaduspõhine"),[2]an!$H$39,
IF(AND(A3695=[2]an!$H$38,F3695=[2]an!$E$42),[2]an!$H$42,
IF(AND(A3695=[2]an!$I$38,F3695=[2]an!$E$40),[2]an!$I$40,IF(AND(A3695=[2]an!$I$38,F3695=[2]an!$E$41),[2]an!$I$41,IF(AND(A3695=[2]an!$I$38,F3695=[2]an!$E$39,H3695&gt;=[2]an!$M$37),[2]an!$I$39,
IF(AND(A3695=[2]an!$I$38,F3695=[2]an!$E$39,H3695&lt;[2]an!$M$37,S3695="kahepoolne vajaduspõhine",U3695=""),[2]an!$M$40,
IF(AND(A3695=[2]an!$I$38,F3695=[2]an!$E$39,H3695&lt;[2]an!$M$37,S3695="kahepoolne vajaduspõhine",U3695&lt;&gt;""),[2]an!$I$39,
IF(AND(A3695=[2]an!$I$38,F3695=[2]an!$E$39,H3695&lt;[2]an!$M$37,S3695&lt;&gt;"kahepoolne vajaduspõhine"),[2]an!$I$39,
IF(AND(A3695=[2]an!$I$38,F3695=[2]an!$E$42),[2]an!$I$42,
IF(AND(A3695=[2]an!$J$38,F3695=[2]an!$E$40),[2]an!$J$40,IF(AND(A3695=[2]an!$J$38,F3695=[2]an!$E$41),[2]an!$J$41,IF(AND(A3695=[2]an!$J$38,F3695=[2]an!$E$39,H3695&gt;=[2]an!$M$37),[2]an!$J$39,
IF(AND(A3695=[2]an!$J$38,F3695=[2]an!$E$39,H3695&lt;[2]an!$M$37,S3695="kahepoolne vajaduspõhine",U3695=""),[2]an!$M$40,
IF(AND(A3695=[2]an!$J$38,F3695=[2]an!$E$39,H3695&lt;[2]an!$M$37,S3695="kahepoolne vajaduspõhine",U3695&lt;&gt;""),[2]an!$J$39,
IF(AND(A3695=[2]an!$J$38,F3695=[2]an!$E$39,H3695&lt;[2]an!$M$37,S3695&lt;&gt;"kahepoolne vajaduspõhine"),[2]an!$J$39,
IF(AND(A3695=[2]an!$J$38,F3695=[2]an!$E$42),[2]an!$J$42,""))))))))))))))))))))))))))))</f>
        <v/>
      </c>
      <c r="Y3695" s="17" t="str">
        <f>IFERROR(IF(F3695="Tugigrupp",0,
IF(AND(F3695="Peretoe teenus",H3695&gt;=[2]an!$M$37,RANK(D3695,$D3695:$D3695)+COUNTIFS($D$2:D3695,D3695,$F$2:F3695,F3695)-1&gt;1),"",
IF(AND(F3695="Peretoe teenus",H3695&gt;=[2]an!$M$37,RANK(D3695,$D3695:$D3695)+COUNTIFS($D$2:D3695,D3695,$F$2:F3695,F3695)-1=1,MONTH(H3695)=MONTH(K3695)=TRUE,YEAR(H3695)=YEAR(K3695)=TRUE),((EOMONTH(H3695,0)-H3695+1)*X3695)/DAY(EOMONTH(H3695,0)),
IF(AND(F3695="Peretoe teenus",H3695&gt;=[2]an!$M$37,RANK(D3695,$D3695:$D3695)+COUNTIFS($D$2:D3695,D3695,$F$2:F3695,F3695)-1=1),X3695,
IF(AND(F3695="Peretoe teenus",H3695&lt;[2]an!$M$37,S3695&lt;&gt;"kahepoolne vajaduspõhine",RANK(D3695,$D3695:$D3695)+COUNTIFS($D$2:D3695,D3695,$F$2:F3695,F3695)-1=1),X3695,
IF(AND(F3695="Peretoe teenus",H3695&lt;[2]an!$M$37,S3695&lt;&gt;"kahepoolne vajaduspõhine",RANK(D3695,$D3695:$D3695)+COUNTIFS($D$2:D3695,D3695,$F$2:F3695,F3695)-1&gt;1),"",
IF(AND(F3695="Peretoe teenus",H3695&lt;[2]an!$M$37,S3695="kahepoolne vajaduspõhine",U3695="",RANK(D3695,$D3695:$D3695)+COUNTIFS($D$2:D3695,D3695,$F$2:F3695,F3695)-1=1),X3695,
IF(AND(F3695="Peretoe teenus",H3695&lt;[2]an!$M$37,S3695="kahepoolne vajaduspõhine",U3695="",RANK(D3695,$D3695:$D3695)+COUNTIFS($D$2:D3695,D3695,$F$2:F3695,F3695)-1&gt;1),"",
IF(AND(F3695="Peretoe teenus",H3695&lt;[2]an!$M$37,S3695="kahepoolne vajaduspõhine",U3695&lt;[2]an!$M$37,RANK(D3695,$D3695:$D3695)+COUNTIFS($D$2:D3695,D3695,$F$2:F3695,F3695)-1=1),X3695,
IF(AND(F3695="Peretoe teenus",H3695&lt;[2]an!$M$37,S3695="kahepoolne vajaduspõhine",U3695&lt;[2]an!$M$37,RANK(D3695,$D3695:$D3695)+COUNTIFS($D$2:D3695,D3695,$F$2:F3695,F3695)-1&gt;1),"",
IF(AND(F3695="Peretoe teenus",H3695&lt;[2]an!$M$37,S3695="kahepoolne vajaduspõhine",U3695&gt;=[2]an!$M$37,U3695&lt;=[2]an!$M$38,RANK(D3695,$D3695:$D3695)+COUNTIFS($D$2:D3695,D3695,$F$2:F3695,F3695)-1=1),
((EOMONTH(U3695,0)-U3695+1)*X3695)/DAY(EOMONTH(U3695,0))+(DAY(U3695)-1)*100/DAY(EOMONTH(U3695,0)),
IF(AND(F3695="Peretoe teenus",H3695&lt;[2]an!$M$37,S3695="kahepoolne vajaduspõhine",U3695&gt;=[2]an!$M$37,U3695&lt;=[2]an!$M$38,RANK(D3695,$D3695:$D3695)+COUNTIFS($D$2:D3695,D3695,$F$2:F3695,F3695)-1&gt;1),"",
IF(AND(F3695="Peretoe teenus",H3695&lt;[2]an!$M$37,S3695="kahepoolne vajaduspõhine",U3695&gt;[2]an!$M$38,RANK(D3695,$D3695:$D3695)+COUNTIFS($D$2:D3695,D3695,$F$2:F3695,F3695)-1=1),X3695,
IF(AND(F3695="Peretoe teenus",H3695&lt;[2]an!$M$37,S3695="kahepoolne vajaduspõhine",U3695&gt;[2]an!$M$38,RANK(D3695,$D3695:$D3695)+COUNTIFS($D$2:D3695,D3695,$F$2:F3695,F3695)-1&gt;1),"",X3695*W3695)))))))))))))),"")</f>
        <v/>
      </c>
      <c r="Z3695" s="18" t="str">
        <f t="shared" si="172"/>
        <v/>
      </c>
      <c r="AA3695" s="19" t="str">
        <f>IFERROR(VLOOKUP(E3695,[2]an!$A$3:$B$81,2,FALSE),"")</f>
        <v/>
      </c>
      <c r="AB3695" s="19" t="str">
        <f>IFERROR(VLOOKUP(AA3695,[2]an!$C$2:$D$16,2,FALSE),"")</f>
        <v/>
      </c>
      <c r="AC3695" s="20"/>
      <c r="AD3695" s="21" t="str">
        <f>IF(A3695=[2]an!$F$36,VLOOKUP([2]an!$F$36,[2]an!$F$36:$H$36,3,FALSE),IF(A3695=[2]an!$F$35,VLOOKUP([2]an!$F$35,[2]an!$F$35:$H$35,3,FALSE),IF(A3695=[2]an!$F$33,VLOOKUP([2]an!$F$33,[2]an!$F$33:$H$33,3,FALSE),IF(A3695=[2]an!$F$31,VLOOKUP([2]an!$F$31,[2]an!$F$31:$H$31,3,FALSE),""))))</f>
        <v/>
      </c>
    </row>
    <row r="3696" spans="6:30" x14ac:dyDescent="0.2">
      <c r="F3696" s="10"/>
      <c r="G3696" s="8" t="str">
        <f t="shared" si="173"/>
        <v/>
      </c>
      <c r="H3696" s="13"/>
      <c r="K3696" s="13"/>
      <c r="L3696" s="10"/>
      <c r="M3696" s="10"/>
      <c r="S3696" s="8" t="str">
        <f>IFERROR(VLOOKUP(D3696,[1]peretoe_teenus!$A$2:$L$2000,5,FALSE),"")</f>
        <v/>
      </c>
      <c r="U3696" s="13"/>
      <c r="V3696" s="15" t="str" cm="1">
        <f t="array" ref="V3696">IFERROR(IF(AND(F3696="Tugigrupp",RANK(K3696,$K3696:$K3696)+COUNTIFS($K$2:K3696,K3696,$L$2:L3696,L3696,$M$2:M3696,M3696,$I$2:I3696,I3696,$G$2:G3696,G3696,$F$2:F3696,F3696)-1=1),SUMPRODUCT(($F$2:$F$4154=F3696)*($G$2:$G$4154=G3696)*($K$2:$K$4154=K3696)*($I$2:$I$4154=I3696)*($L$2:$L$4154=L3696)*($M$2:$M$4154=M3696)),""),"")</f>
        <v/>
      </c>
      <c r="W3696" s="15" t="str">
        <f t="shared" si="171"/>
        <v/>
      </c>
      <c r="X3696" s="16" t="str">
        <f>IF(AND(A3696=[2]an!$G$38,F3696=[2]an!$E$40),[2]an!$G$40,IF(AND(A3696=[2]an!$G$38,F3696=[2]an!$E$41),[2]an!$G$41,IF(AND(A3696=[2]an!$G$38,F3696=[2]an!$E$39,H3696&gt;=[2]an!$M$37),[2]an!$G$39,
IF(AND(A3696=[2]an!$G$38,F3696=[2]an!$E$39,H3696&lt;[2]an!$M$37,S3696="kahepoolne vajaduspõhine",U3696=""),[2]an!$M$40,
IF(AND(A3696=[2]an!$G$38,F3696=[2]an!$E$39,H3696&lt;[2]an!$M$37,S3696="kahepoolne vajaduspõhine",U3696&lt;&gt;""),[2]an!$G$39,
IF(AND(A3696=[2]an!$G$38,F3696=[2]an!$E$39,H3696&lt;[2]an!$M$37,S3696&lt;&gt;"kahepoolne vajaduspõhine"),[2]an!$G$39,
IF(AND(A3696=[2]an!$G$38,F3696=[2]an!$E$42),[2]an!$G$42,
IF(AND(A3696=[2]an!$H$38,F3696=[2]an!$E$40),[2]an!$H$40,IF(AND(A3696=[2]an!$H$38,F3696=[2]an!$E$41),[2]an!$H$41,IF(AND(A3696=[2]an!$H$38,F3696=[2]an!$E$39,H3696&gt;=[2]an!$M$37),[2]an!$H$39,
IF(AND(A3696=[2]an!$H$38,F3696=[2]an!$E$39,H3696&lt;[2]an!$M$37,S3696="kahepoolne vajaduspõhine",U3696=""),[2]an!$M$40,
IF(AND(A3696=[2]an!$H$38,F3696=[2]an!$E$39,H3696&lt;[2]an!$M$37,S3696="kahepoolne vajaduspõhine",U3696&lt;&gt;""),[2]an!$H$39,
IF(AND(A3696=[2]an!$H$38,F3696=[2]an!$E$39,H3696&lt;[2]an!$M$37,S3696&lt;&gt;"kahepoolne vajaduspõhine"),[2]an!$H$39,
IF(AND(A3696=[2]an!$H$38,F3696=[2]an!$E$42),[2]an!$H$42,
IF(AND(A3696=[2]an!$I$38,F3696=[2]an!$E$40),[2]an!$I$40,IF(AND(A3696=[2]an!$I$38,F3696=[2]an!$E$41),[2]an!$I$41,IF(AND(A3696=[2]an!$I$38,F3696=[2]an!$E$39,H3696&gt;=[2]an!$M$37),[2]an!$I$39,
IF(AND(A3696=[2]an!$I$38,F3696=[2]an!$E$39,H3696&lt;[2]an!$M$37,S3696="kahepoolne vajaduspõhine",U3696=""),[2]an!$M$40,
IF(AND(A3696=[2]an!$I$38,F3696=[2]an!$E$39,H3696&lt;[2]an!$M$37,S3696="kahepoolne vajaduspõhine",U3696&lt;&gt;""),[2]an!$I$39,
IF(AND(A3696=[2]an!$I$38,F3696=[2]an!$E$39,H3696&lt;[2]an!$M$37,S3696&lt;&gt;"kahepoolne vajaduspõhine"),[2]an!$I$39,
IF(AND(A3696=[2]an!$I$38,F3696=[2]an!$E$42),[2]an!$I$42,
IF(AND(A3696=[2]an!$J$38,F3696=[2]an!$E$40),[2]an!$J$40,IF(AND(A3696=[2]an!$J$38,F3696=[2]an!$E$41),[2]an!$J$41,IF(AND(A3696=[2]an!$J$38,F3696=[2]an!$E$39,H3696&gt;=[2]an!$M$37),[2]an!$J$39,
IF(AND(A3696=[2]an!$J$38,F3696=[2]an!$E$39,H3696&lt;[2]an!$M$37,S3696="kahepoolne vajaduspõhine",U3696=""),[2]an!$M$40,
IF(AND(A3696=[2]an!$J$38,F3696=[2]an!$E$39,H3696&lt;[2]an!$M$37,S3696="kahepoolne vajaduspõhine",U3696&lt;&gt;""),[2]an!$J$39,
IF(AND(A3696=[2]an!$J$38,F3696=[2]an!$E$39,H3696&lt;[2]an!$M$37,S3696&lt;&gt;"kahepoolne vajaduspõhine"),[2]an!$J$39,
IF(AND(A3696=[2]an!$J$38,F3696=[2]an!$E$42),[2]an!$J$42,""))))))))))))))))))))))))))))</f>
        <v/>
      </c>
      <c r="Y3696" s="17" t="str">
        <f>IFERROR(IF(F3696="Tugigrupp",0,
IF(AND(F3696="Peretoe teenus",H3696&gt;=[2]an!$M$37,RANK(D3696,$D3696:$D3696)+COUNTIFS($D$2:D3696,D3696,$F$2:F3696,F3696)-1&gt;1),"",
IF(AND(F3696="Peretoe teenus",H3696&gt;=[2]an!$M$37,RANK(D3696,$D3696:$D3696)+COUNTIFS($D$2:D3696,D3696,$F$2:F3696,F3696)-1=1,MONTH(H3696)=MONTH(K3696)=TRUE,YEAR(H3696)=YEAR(K3696)=TRUE),((EOMONTH(H3696,0)-H3696+1)*X3696)/DAY(EOMONTH(H3696,0)),
IF(AND(F3696="Peretoe teenus",H3696&gt;=[2]an!$M$37,RANK(D3696,$D3696:$D3696)+COUNTIFS($D$2:D3696,D3696,$F$2:F3696,F3696)-1=1),X3696,
IF(AND(F3696="Peretoe teenus",H3696&lt;[2]an!$M$37,S3696&lt;&gt;"kahepoolne vajaduspõhine",RANK(D3696,$D3696:$D3696)+COUNTIFS($D$2:D3696,D3696,$F$2:F3696,F3696)-1=1),X3696,
IF(AND(F3696="Peretoe teenus",H3696&lt;[2]an!$M$37,S3696&lt;&gt;"kahepoolne vajaduspõhine",RANK(D3696,$D3696:$D3696)+COUNTIFS($D$2:D3696,D3696,$F$2:F3696,F3696)-1&gt;1),"",
IF(AND(F3696="Peretoe teenus",H3696&lt;[2]an!$M$37,S3696="kahepoolne vajaduspõhine",U3696="",RANK(D3696,$D3696:$D3696)+COUNTIFS($D$2:D3696,D3696,$F$2:F3696,F3696)-1=1),X3696,
IF(AND(F3696="Peretoe teenus",H3696&lt;[2]an!$M$37,S3696="kahepoolne vajaduspõhine",U3696="",RANK(D3696,$D3696:$D3696)+COUNTIFS($D$2:D3696,D3696,$F$2:F3696,F3696)-1&gt;1),"",
IF(AND(F3696="Peretoe teenus",H3696&lt;[2]an!$M$37,S3696="kahepoolne vajaduspõhine",U3696&lt;[2]an!$M$37,RANK(D3696,$D3696:$D3696)+COUNTIFS($D$2:D3696,D3696,$F$2:F3696,F3696)-1=1),X3696,
IF(AND(F3696="Peretoe teenus",H3696&lt;[2]an!$M$37,S3696="kahepoolne vajaduspõhine",U3696&lt;[2]an!$M$37,RANK(D3696,$D3696:$D3696)+COUNTIFS($D$2:D3696,D3696,$F$2:F3696,F3696)-1&gt;1),"",
IF(AND(F3696="Peretoe teenus",H3696&lt;[2]an!$M$37,S3696="kahepoolne vajaduspõhine",U3696&gt;=[2]an!$M$37,U3696&lt;=[2]an!$M$38,RANK(D3696,$D3696:$D3696)+COUNTIFS($D$2:D3696,D3696,$F$2:F3696,F3696)-1=1),
((EOMONTH(U3696,0)-U3696+1)*X3696)/DAY(EOMONTH(U3696,0))+(DAY(U3696)-1)*100/DAY(EOMONTH(U3696,0)),
IF(AND(F3696="Peretoe teenus",H3696&lt;[2]an!$M$37,S3696="kahepoolne vajaduspõhine",U3696&gt;=[2]an!$M$37,U3696&lt;=[2]an!$M$38,RANK(D3696,$D3696:$D3696)+COUNTIFS($D$2:D3696,D3696,$F$2:F3696,F3696)-1&gt;1),"",
IF(AND(F3696="Peretoe teenus",H3696&lt;[2]an!$M$37,S3696="kahepoolne vajaduspõhine",U3696&gt;[2]an!$M$38,RANK(D3696,$D3696:$D3696)+COUNTIFS($D$2:D3696,D3696,$F$2:F3696,F3696)-1=1),X3696,
IF(AND(F3696="Peretoe teenus",H3696&lt;[2]an!$M$37,S3696="kahepoolne vajaduspõhine",U3696&gt;[2]an!$M$38,RANK(D3696,$D3696:$D3696)+COUNTIFS($D$2:D3696,D3696,$F$2:F3696,F3696)-1&gt;1),"",X3696*W3696)))))))))))))),"")</f>
        <v/>
      </c>
      <c r="Z3696" s="18" t="str">
        <f t="shared" si="172"/>
        <v/>
      </c>
      <c r="AA3696" s="19" t="str">
        <f>IFERROR(VLOOKUP(E3696,[2]an!$A$3:$B$81,2,FALSE),"")</f>
        <v/>
      </c>
      <c r="AB3696" s="19" t="str">
        <f>IFERROR(VLOOKUP(AA3696,[2]an!$C$2:$D$16,2,FALSE),"")</f>
        <v/>
      </c>
      <c r="AC3696" s="20"/>
      <c r="AD3696" s="21" t="str">
        <f>IF(A3696=[2]an!$F$36,VLOOKUP([2]an!$F$36,[2]an!$F$36:$H$36,3,FALSE),IF(A3696=[2]an!$F$35,VLOOKUP([2]an!$F$35,[2]an!$F$35:$H$35,3,FALSE),IF(A3696=[2]an!$F$33,VLOOKUP([2]an!$F$33,[2]an!$F$33:$H$33,3,FALSE),IF(A3696=[2]an!$F$31,VLOOKUP([2]an!$F$31,[2]an!$F$31:$H$31,3,FALSE),""))))</f>
        <v/>
      </c>
    </row>
    <row r="3697" spans="6:30" x14ac:dyDescent="0.2">
      <c r="F3697" s="10"/>
      <c r="G3697" s="8" t="str">
        <f t="shared" si="173"/>
        <v/>
      </c>
      <c r="H3697" s="13"/>
      <c r="K3697" s="13"/>
      <c r="L3697" s="10"/>
      <c r="M3697" s="10"/>
      <c r="S3697" s="8" t="str">
        <f>IFERROR(VLOOKUP(D3697,[1]peretoe_teenus!$A$2:$L$2000,5,FALSE),"")</f>
        <v/>
      </c>
      <c r="U3697" s="13"/>
      <c r="V3697" s="15" t="str" cm="1">
        <f t="array" ref="V3697">IFERROR(IF(AND(F3697="Tugigrupp",RANK(K3697,$K3697:$K3697)+COUNTIFS($K$2:K3697,K3697,$L$2:L3697,L3697,$M$2:M3697,M3697,$I$2:I3697,I3697,$G$2:G3697,G3697,$F$2:F3697,F3697)-1=1),SUMPRODUCT(($F$2:$F$4154=F3697)*($G$2:$G$4154=G3697)*($K$2:$K$4154=K3697)*($I$2:$I$4154=I3697)*($L$2:$L$4154=L3697)*($M$2:$M$4154=M3697)),""),"")</f>
        <v/>
      </c>
      <c r="W3697" s="15" t="str">
        <f t="shared" si="171"/>
        <v/>
      </c>
      <c r="X3697" s="16" t="str">
        <f>IF(AND(A3697=[2]an!$G$38,F3697=[2]an!$E$40),[2]an!$G$40,IF(AND(A3697=[2]an!$G$38,F3697=[2]an!$E$41),[2]an!$G$41,IF(AND(A3697=[2]an!$G$38,F3697=[2]an!$E$39,H3697&gt;=[2]an!$M$37),[2]an!$G$39,
IF(AND(A3697=[2]an!$G$38,F3697=[2]an!$E$39,H3697&lt;[2]an!$M$37,S3697="kahepoolne vajaduspõhine",U3697=""),[2]an!$M$40,
IF(AND(A3697=[2]an!$G$38,F3697=[2]an!$E$39,H3697&lt;[2]an!$M$37,S3697="kahepoolne vajaduspõhine",U3697&lt;&gt;""),[2]an!$G$39,
IF(AND(A3697=[2]an!$G$38,F3697=[2]an!$E$39,H3697&lt;[2]an!$M$37,S3697&lt;&gt;"kahepoolne vajaduspõhine"),[2]an!$G$39,
IF(AND(A3697=[2]an!$G$38,F3697=[2]an!$E$42),[2]an!$G$42,
IF(AND(A3697=[2]an!$H$38,F3697=[2]an!$E$40),[2]an!$H$40,IF(AND(A3697=[2]an!$H$38,F3697=[2]an!$E$41),[2]an!$H$41,IF(AND(A3697=[2]an!$H$38,F3697=[2]an!$E$39,H3697&gt;=[2]an!$M$37),[2]an!$H$39,
IF(AND(A3697=[2]an!$H$38,F3697=[2]an!$E$39,H3697&lt;[2]an!$M$37,S3697="kahepoolne vajaduspõhine",U3697=""),[2]an!$M$40,
IF(AND(A3697=[2]an!$H$38,F3697=[2]an!$E$39,H3697&lt;[2]an!$M$37,S3697="kahepoolne vajaduspõhine",U3697&lt;&gt;""),[2]an!$H$39,
IF(AND(A3697=[2]an!$H$38,F3697=[2]an!$E$39,H3697&lt;[2]an!$M$37,S3697&lt;&gt;"kahepoolne vajaduspõhine"),[2]an!$H$39,
IF(AND(A3697=[2]an!$H$38,F3697=[2]an!$E$42),[2]an!$H$42,
IF(AND(A3697=[2]an!$I$38,F3697=[2]an!$E$40),[2]an!$I$40,IF(AND(A3697=[2]an!$I$38,F3697=[2]an!$E$41),[2]an!$I$41,IF(AND(A3697=[2]an!$I$38,F3697=[2]an!$E$39,H3697&gt;=[2]an!$M$37),[2]an!$I$39,
IF(AND(A3697=[2]an!$I$38,F3697=[2]an!$E$39,H3697&lt;[2]an!$M$37,S3697="kahepoolne vajaduspõhine",U3697=""),[2]an!$M$40,
IF(AND(A3697=[2]an!$I$38,F3697=[2]an!$E$39,H3697&lt;[2]an!$M$37,S3697="kahepoolne vajaduspõhine",U3697&lt;&gt;""),[2]an!$I$39,
IF(AND(A3697=[2]an!$I$38,F3697=[2]an!$E$39,H3697&lt;[2]an!$M$37,S3697&lt;&gt;"kahepoolne vajaduspõhine"),[2]an!$I$39,
IF(AND(A3697=[2]an!$I$38,F3697=[2]an!$E$42),[2]an!$I$42,
IF(AND(A3697=[2]an!$J$38,F3697=[2]an!$E$40),[2]an!$J$40,IF(AND(A3697=[2]an!$J$38,F3697=[2]an!$E$41),[2]an!$J$41,IF(AND(A3697=[2]an!$J$38,F3697=[2]an!$E$39,H3697&gt;=[2]an!$M$37),[2]an!$J$39,
IF(AND(A3697=[2]an!$J$38,F3697=[2]an!$E$39,H3697&lt;[2]an!$M$37,S3697="kahepoolne vajaduspõhine",U3697=""),[2]an!$M$40,
IF(AND(A3697=[2]an!$J$38,F3697=[2]an!$E$39,H3697&lt;[2]an!$M$37,S3697="kahepoolne vajaduspõhine",U3697&lt;&gt;""),[2]an!$J$39,
IF(AND(A3697=[2]an!$J$38,F3697=[2]an!$E$39,H3697&lt;[2]an!$M$37,S3697&lt;&gt;"kahepoolne vajaduspõhine"),[2]an!$J$39,
IF(AND(A3697=[2]an!$J$38,F3697=[2]an!$E$42),[2]an!$J$42,""))))))))))))))))))))))))))))</f>
        <v/>
      </c>
      <c r="Y3697" s="17" t="str">
        <f>IFERROR(IF(F3697="Tugigrupp",0,
IF(AND(F3697="Peretoe teenus",H3697&gt;=[2]an!$M$37,RANK(D3697,$D3697:$D3697)+COUNTIFS($D$2:D3697,D3697,$F$2:F3697,F3697)-1&gt;1),"",
IF(AND(F3697="Peretoe teenus",H3697&gt;=[2]an!$M$37,RANK(D3697,$D3697:$D3697)+COUNTIFS($D$2:D3697,D3697,$F$2:F3697,F3697)-1=1,MONTH(H3697)=MONTH(K3697)=TRUE,YEAR(H3697)=YEAR(K3697)=TRUE),((EOMONTH(H3697,0)-H3697+1)*X3697)/DAY(EOMONTH(H3697,0)),
IF(AND(F3697="Peretoe teenus",H3697&gt;=[2]an!$M$37,RANK(D3697,$D3697:$D3697)+COUNTIFS($D$2:D3697,D3697,$F$2:F3697,F3697)-1=1),X3697,
IF(AND(F3697="Peretoe teenus",H3697&lt;[2]an!$M$37,S3697&lt;&gt;"kahepoolne vajaduspõhine",RANK(D3697,$D3697:$D3697)+COUNTIFS($D$2:D3697,D3697,$F$2:F3697,F3697)-1=1),X3697,
IF(AND(F3697="Peretoe teenus",H3697&lt;[2]an!$M$37,S3697&lt;&gt;"kahepoolne vajaduspõhine",RANK(D3697,$D3697:$D3697)+COUNTIFS($D$2:D3697,D3697,$F$2:F3697,F3697)-1&gt;1),"",
IF(AND(F3697="Peretoe teenus",H3697&lt;[2]an!$M$37,S3697="kahepoolne vajaduspõhine",U3697="",RANK(D3697,$D3697:$D3697)+COUNTIFS($D$2:D3697,D3697,$F$2:F3697,F3697)-1=1),X3697,
IF(AND(F3697="Peretoe teenus",H3697&lt;[2]an!$M$37,S3697="kahepoolne vajaduspõhine",U3697="",RANK(D3697,$D3697:$D3697)+COUNTIFS($D$2:D3697,D3697,$F$2:F3697,F3697)-1&gt;1),"",
IF(AND(F3697="Peretoe teenus",H3697&lt;[2]an!$M$37,S3697="kahepoolne vajaduspõhine",U3697&lt;[2]an!$M$37,RANK(D3697,$D3697:$D3697)+COUNTIFS($D$2:D3697,D3697,$F$2:F3697,F3697)-1=1),X3697,
IF(AND(F3697="Peretoe teenus",H3697&lt;[2]an!$M$37,S3697="kahepoolne vajaduspõhine",U3697&lt;[2]an!$M$37,RANK(D3697,$D3697:$D3697)+COUNTIFS($D$2:D3697,D3697,$F$2:F3697,F3697)-1&gt;1),"",
IF(AND(F3697="Peretoe teenus",H3697&lt;[2]an!$M$37,S3697="kahepoolne vajaduspõhine",U3697&gt;=[2]an!$M$37,U3697&lt;=[2]an!$M$38,RANK(D3697,$D3697:$D3697)+COUNTIFS($D$2:D3697,D3697,$F$2:F3697,F3697)-1=1),
((EOMONTH(U3697,0)-U3697+1)*X3697)/DAY(EOMONTH(U3697,0))+(DAY(U3697)-1)*100/DAY(EOMONTH(U3697,0)),
IF(AND(F3697="Peretoe teenus",H3697&lt;[2]an!$M$37,S3697="kahepoolne vajaduspõhine",U3697&gt;=[2]an!$M$37,U3697&lt;=[2]an!$M$38,RANK(D3697,$D3697:$D3697)+COUNTIFS($D$2:D3697,D3697,$F$2:F3697,F3697)-1&gt;1),"",
IF(AND(F3697="Peretoe teenus",H3697&lt;[2]an!$M$37,S3697="kahepoolne vajaduspõhine",U3697&gt;[2]an!$M$38,RANK(D3697,$D3697:$D3697)+COUNTIFS($D$2:D3697,D3697,$F$2:F3697,F3697)-1=1),X3697,
IF(AND(F3697="Peretoe teenus",H3697&lt;[2]an!$M$37,S3697="kahepoolne vajaduspõhine",U3697&gt;[2]an!$M$38,RANK(D3697,$D3697:$D3697)+COUNTIFS($D$2:D3697,D3697,$F$2:F3697,F3697)-1&gt;1),"",X3697*W3697)))))))))))))),"")</f>
        <v/>
      </c>
      <c r="Z3697" s="18" t="str">
        <f t="shared" si="172"/>
        <v/>
      </c>
      <c r="AA3697" s="19" t="str">
        <f>IFERROR(VLOOKUP(E3697,[2]an!$A$3:$B$81,2,FALSE),"")</f>
        <v/>
      </c>
      <c r="AB3697" s="19" t="str">
        <f>IFERROR(VLOOKUP(AA3697,[2]an!$C$2:$D$16,2,FALSE),"")</f>
        <v/>
      </c>
      <c r="AC3697" s="20"/>
      <c r="AD3697" s="21" t="str">
        <f>IF(A3697=[2]an!$F$36,VLOOKUP([2]an!$F$36,[2]an!$F$36:$H$36,3,FALSE),IF(A3697=[2]an!$F$35,VLOOKUP([2]an!$F$35,[2]an!$F$35:$H$35,3,FALSE),IF(A3697=[2]an!$F$33,VLOOKUP([2]an!$F$33,[2]an!$F$33:$H$33,3,FALSE),IF(A3697=[2]an!$F$31,VLOOKUP([2]an!$F$31,[2]an!$F$31:$H$31,3,FALSE),""))))</f>
        <v/>
      </c>
    </row>
    <row r="3698" spans="6:30" x14ac:dyDescent="0.2">
      <c r="F3698" s="10"/>
      <c r="G3698" s="8" t="str">
        <f t="shared" si="173"/>
        <v/>
      </c>
      <c r="H3698" s="13"/>
      <c r="K3698" s="13"/>
      <c r="L3698" s="10"/>
      <c r="M3698" s="10"/>
      <c r="S3698" s="8" t="str">
        <f>IFERROR(VLOOKUP(D3698,[1]peretoe_teenus!$A$2:$L$2000,5,FALSE),"")</f>
        <v/>
      </c>
      <c r="U3698" s="13"/>
      <c r="V3698" s="15" t="str" cm="1">
        <f t="array" ref="V3698">IFERROR(IF(AND(F3698="Tugigrupp",RANK(K3698,$K3698:$K3698)+COUNTIFS($K$2:K3698,K3698,$L$2:L3698,L3698,$M$2:M3698,M3698,$I$2:I3698,I3698,$G$2:G3698,G3698,$F$2:F3698,F3698)-1=1),SUMPRODUCT(($F$2:$F$4154=F3698)*($G$2:$G$4154=G3698)*($K$2:$K$4154=K3698)*($I$2:$I$4154=I3698)*($L$2:$L$4154=L3698)*($M$2:$M$4154=M3698)),""),"")</f>
        <v/>
      </c>
      <c r="W3698" s="15" t="str">
        <f t="shared" si="171"/>
        <v/>
      </c>
      <c r="X3698" s="16" t="str">
        <f>IF(AND(A3698=[2]an!$G$38,F3698=[2]an!$E$40),[2]an!$G$40,IF(AND(A3698=[2]an!$G$38,F3698=[2]an!$E$41),[2]an!$G$41,IF(AND(A3698=[2]an!$G$38,F3698=[2]an!$E$39,H3698&gt;=[2]an!$M$37),[2]an!$G$39,
IF(AND(A3698=[2]an!$G$38,F3698=[2]an!$E$39,H3698&lt;[2]an!$M$37,S3698="kahepoolne vajaduspõhine",U3698=""),[2]an!$M$40,
IF(AND(A3698=[2]an!$G$38,F3698=[2]an!$E$39,H3698&lt;[2]an!$M$37,S3698="kahepoolne vajaduspõhine",U3698&lt;&gt;""),[2]an!$G$39,
IF(AND(A3698=[2]an!$G$38,F3698=[2]an!$E$39,H3698&lt;[2]an!$M$37,S3698&lt;&gt;"kahepoolne vajaduspõhine"),[2]an!$G$39,
IF(AND(A3698=[2]an!$G$38,F3698=[2]an!$E$42),[2]an!$G$42,
IF(AND(A3698=[2]an!$H$38,F3698=[2]an!$E$40),[2]an!$H$40,IF(AND(A3698=[2]an!$H$38,F3698=[2]an!$E$41),[2]an!$H$41,IF(AND(A3698=[2]an!$H$38,F3698=[2]an!$E$39,H3698&gt;=[2]an!$M$37),[2]an!$H$39,
IF(AND(A3698=[2]an!$H$38,F3698=[2]an!$E$39,H3698&lt;[2]an!$M$37,S3698="kahepoolne vajaduspõhine",U3698=""),[2]an!$M$40,
IF(AND(A3698=[2]an!$H$38,F3698=[2]an!$E$39,H3698&lt;[2]an!$M$37,S3698="kahepoolne vajaduspõhine",U3698&lt;&gt;""),[2]an!$H$39,
IF(AND(A3698=[2]an!$H$38,F3698=[2]an!$E$39,H3698&lt;[2]an!$M$37,S3698&lt;&gt;"kahepoolne vajaduspõhine"),[2]an!$H$39,
IF(AND(A3698=[2]an!$H$38,F3698=[2]an!$E$42),[2]an!$H$42,
IF(AND(A3698=[2]an!$I$38,F3698=[2]an!$E$40),[2]an!$I$40,IF(AND(A3698=[2]an!$I$38,F3698=[2]an!$E$41),[2]an!$I$41,IF(AND(A3698=[2]an!$I$38,F3698=[2]an!$E$39,H3698&gt;=[2]an!$M$37),[2]an!$I$39,
IF(AND(A3698=[2]an!$I$38,F3698=[2]an!$E$39,H3698&lt;[2]an!$M$37,S3698="kahepoolne vajaduspõhine",U3698=""),[2]an!$M$40,
IF(AND(A3698=[2]an!$I$38,F3698=[2]an!$E$39,H3698&lt;[2]an!$M$37,S3698="kahepoolne vajaduspõhine",U3698&lt;&gt;""),[2]an!$I$39,
IF(AND(A3698=[2]an!$I$38,F3698=[2]an!$E$39,H3698&lt;[2]an!$M$37,S3698&lt;&gt;"kahepoolne vajaduspõhine"),[2]an!$I$39,
IF(AND(A3698=[2]an!$I$38,F3698=[2]an!$E$42),[2]an!$I$42,
IF(AND(A3698=[2]an!$J$38,F3698=[2]an!$E$40),[2]an!$J$40,IF(AND(A3698=[2]an!$J$38,F3698=[2]an!$E$41),[2]an!$J$41,IF(AND(A3698=[2]an!$J$38,F3698=[2]an!$E$39,H3698&gt;=[2]an!$M$37),[2]an!$J$39,
IF(AND(A3698=[2]an!$J$38,F3698=[2]an!$E$39,H3698&lt;[2]an!$M$37,S3698="kahepoolne vajaduspõhine",U3698=""),[2]an!$M$40,
IF(AND(A3698=[2]an!$J$38,F3698=[2]an!$E$39,H3698&lt;[2]an!$M$37,S3698="kahepoolne vajaduspõhine",U3698&lt;&gt;""),[2]an!$J$39,
IF(AND(A3698=[2]an!$J$38,F3698=[2]an!$E$39,H3698&lt;[2]an!$M$37,S3698&lt;&gt;"kahepoolne vajaduspõhine"),[2]an!$J$39,
IF(AND(A3698=[2]an!$J$38,F3698=[2]an!$E$42),[2]an!$J$42,""))))))))))))))))))))))))))))</f>
        <v/>
      </c>
      <c r="Y3698" s="17" t="str">
        <f>IFERROR(IF(F3698="Tugigrupp",0,
IF(AND(F3698="Peretoe teenus",H3698&gt;=[2]an!$M$37,RANK(D3698,$D3698:$D3698)+COUNTIFS($D$2:D3698,D3698,$F$2:F3698,F3698)-1&gt;1),"",
IF(AND(F3698="Peretoe teenus",H3698&gt;=[2]an!$M$37,RANK(D3698,$D3698:$D3698)+COUNTIFS($D$2:D3698,D3698,$F$2:F3698,F3698)-1=1,MONTH(H3698)=MONTH(K3698)=TRUE,YEAR(H3698)=YEAR(K3698)=TRUE),((EOMONTH(H3698,0)-H3698+1)*X3698)/DAY(EOMONTH(H3698,0)),
IF(AND(F3698="Peretoe teenus",H3698&gt;=[2]an!$M$37,RANK(D3698,$D3698:$D3698)+COUNTIFS($D$2:D3698,D3698,$F$2:F3698,F3698)-1=1),X3698,
IF(AND(F3698="Peretoe teenus",H3698&lt;[2]an!$M$37,S3698&lt;&gt;"kahepoolne vajaduspõhine",RANK(D3698,$D3698:$D3698)+COUNTIFS($D$2:D3698,D3698,$F$2:F3698,F3698)-1=1),X3698,
IF(AND(F3698="Peretoe teenus",H3698&lt;[2]an!$M$37,S3698&lt;&gt;"kahepoolne vajaduspõhine",RANK(D3698,$D3698:$D3698)+COUNTIFS($D$2:D3698,D3698,$F$2:F3698,F3698)-1&gt;1),"",
IF(AND(F3698="Peretoe teenus",H3698&lt;[2]an!$M$37,S3698="kahepoolne vajaduspõhine",U3698="",RANK(D3698,$D3698:$D3698)+COUNTIFS($D$2:D3698,D3698,$F$2:F3698,F3698)-1=1),X3698,
IF(AND(F3698="Peretoe teenus",H3698&lt;[2]an!$M$37,S3698="kahepoolne vajaduspõhine",U3698="",RANK(D3698,$D3698:$D3698)+COUNTIFS($D$2:D3698,D3698,$F$2:F3698,F3698)-1&gt;1),"",
IF(AND(F3698="Peretoe teenus",H3698&lt;[2]an!$M$37,S3698="kahepoolne vajaduspõhine",U3698&lt;[2]an!$M$37,RANK(D3698,$D3698:$D3698)+COUNTIFS($D$2:D3698,D3698,$F$2:F3698,F3698)-1=1),X3698,
IF(AND(F3698="Peretoe teenus",H3698&lt;[2]an!$M$37,S3698="kahepoolne vajaduspõhine",U3698&lt;[2]an!$M$37,RANK(D3698,$D3698:$D3698)+COUNTIFS($D$2:D3698,D3698,$F$2:F3698,F3698)-1&gt;1),"",
IF(AND(F3698="Peretoe teenus",H3698&lt;[2]an!$M$37,S3698="kahepoolne vajaduspõhine",U3698&gt;=[2]an!$M$37,U3698&lt;=[2]an!$M$38,RANK(D3698,$D3698:$D3698)+COUNTIFS($D$2:D3698,D3698,$F$2:F3698,F3698)-1=1),
((EOMONTH(U3698,0)-U3698+1)*X3698)/DAY(EOMONTH(U3698,0))+(DAY(U3698)-1)*100/DAY(EOMONTH(U3698,0)),
IF(AND(F3698="Peretoe teenus",H3698&lt;[2]an!$M$37,S3698="kahepoolne vajaduspõhine",U3698&gt;=[2]an!$M$37,U3698&lt;=[2]an!$M$38,RANK(D3698,$D3698:$D3698)+COUNTIFS($D$2:D3698,D3698,$F$2:F3698,F3698)-1&gt;1),"",
IF(AND(F3698="Peretoe teenus",H3698&lt;[2]an!$M$37,S3698="kahepoolne vajaduspõhine",U3698&gt;[2]an!$M$38,RANK(D3698,$D3698:$D3698)+COUNTIFS($D$2:D3698,D3698,$F$2:F3698,F3698)-1=1),X3698,
IF(AND(F3698="Peretoe teenus",H3698&lt;[2]an!$M$37,S3698="kahepoolne vajaduspõhine",U3698&gt;[2]an!$M$38,RANK(D3698,$D3698:$D3698)+COUNTIFS($D$2:D3698,D3698,$F$2:F3698,F3698)-1&gt;1),"",X3698*W3698)))))))))))))),"")</f>
        <v/>
      </c>
      <c r="Z3698" s="18" t="str">
        <f t="shared" si="172"/>
        <v/>
      </c>
      <c r="AA3698" s="19" t="str">
        <f>IFERROR(VLOOKUP(E3698,[2]an!$A$3:$B$81,2,FALSE),"")</f>
        <v/>
      </c>
      <c r="AB3698" s="19" t="str">
        <f>IFERROR(VLOOKUP(AA3698,[2]an!$C$2:$D$16,2,FALSE),"")</f>
        <v/>
      </c>
      <c r="AC3698" s="20"/>
      <c r="AD3698" s="21" t="str">
        <f>IF(A3698=[2]an!$F$36,VLOOKUP([2]an!$F$36,[2]an!$F$36:$H$36,3,FALSE),IF(A3698=[2]an!$F$35,VLOOKUP([2]an!$F$35,[2]an!$F$35:$H$35,3,FALSE),IF(A3698=[2]an!$F$33,VLOOKUP([2]an!$F$33,[2]an!$F$33:$H$33,3,FALSE),IF(A3698=[2]an!$F$31,VLOOKUP([2]an!$F$31,[2]an!$F$31:$H$31,3,FALSE),""))))</f>
        <v/>
      </c>
    </row>
    <row r="3699" spans="6:30" x14ac:dyDescent="0.2">
      <c r="F3699" s="10"/>
      <c r="G3699" s="8" t="str">
        <f t="shared" si="173"/>
        <v/>
      </c>
      <c r="H3699" s="13"/>
      <c r="K3699" s="13"/>
      <c r="L3699" s="10"/>
      <c r="M3699" s="10"/>
      <c r="S3699" s="8" t="str">
        <f>IFERROR(VLOOKUP(D3699,[1]peretoe_teenus!$A$2:$L$2000,5,FALSE),"")</f>
        <v/>
      </c>
      <c r="U3699" s="13"/>
      <c r="V3699" s="15" t="str" cm="1">
        <f t="array" ref="V3699">IFERROR(IF(AND(F3699="Tugigrupp",RANK(K3699,$K3699:$K3699)+COUNTIFS($K$2:K3699,K3699,$L$2:L3699,L3699,$M$2:M3699,M3699,$I$2:I3699,I3699,$G$2:G3699,G3699,$F$2:F3699,F3699)-1=1),SUMPRODUCT(($F$2:$F$4154=F3699)*($G$2:$G$4154=G3699)*($K$2:$K$4154=K3699)*($I$2:$I$4154=I3699)*($L$2:$L$4154=L3699)*($M$2:$M$4154=M3699)),""),"")</f>
        <v/>
      </c>
      <c r="W3699" s="15" t="str">
        <f t="shared" si="171"/>
        <v/>
      </c>
      <c r="X3699" s="16" t="str">
        <f>IF(AND(A3699=[2]an!$G$38,F3699=[2]an!$E$40),[2]an!$G$40,IF(AND(A3699=[2]an!$G$38,F3699=[2]an!$E$41),[2]an!$G$41,IF(AND(A3699=[2]an!$G$38,F3699=[2]an!$E$39,H3699&gt;=[2]an!$M$37),[2]an!$G$39,
IF(AND(A3699=[2]an!$G$38,F3699=[2]an!$E$39,H3699&lt;[2]an!$M$37,S3699="kahepoolne vajaduspõhine",U3699=""),[2]an!$M$40,
IF(AND(A3699=[2]an!$G$38,F3699=[2]an!$E$39,H3699&lt;[2]an!$M$37,S3699="kahepoolne vajaduspõhine",U3699&lt;&gt;""),[2]an!$G$39,
IF(AND(A3699=[2]an!$G$38,F3699=[2]an!$E$39,H3699&lt;[2]an!$M$37,S3699&lt;&gt;"kahepoolne vajaduspõhine"),[2]an!$G$39,
IF(AND(A3699=[2]an!$G$38,F3699=[2]an!$E$42),[2]an!$G$42,
IF(AND(A3699=[2]an!$H$38,F3699=[2]an!$E$40),[2]an!$H$40,IF(AND(A3699=[2]an!$H$38,F3699=[2]an!$E$41),[2]an!$H$41,IF(AND(A3699=[2]an!$H$38,F3699=[2]an!$E$39,H3699&gt;=[2]an!$M$37),[2]an!$H$39,
IF(AND(A3699=[2]an!$H$38,F3699=[2]an!$E$39,H3699&lt;[2]an!$M$37,S3699="kahepoolne vajaduspõhine",U3699=""),[2]an!$M$40,
IF(AND(A3699=[2]an!$H$38,F3699=[2]an!$E$39,H3699&lt;[2]an!$M$37,S3699="kahepoolne vajaduspõhine",U3699&lt;&gt;""),[2]an!$H$39,
IF(AND(A3699=[2]an!$H$38,F3699=[2]an!$E$39,H3699&lt;[2]an!$M$37,S3699&lt;&gt;"kahepoolne vajaduspõhine"),[2]an!$H$39,
IF(AND(A3699=[2]an!$H$38,F3699=[2]an!$E$42),[2]an!$H$42,
IF(AND(A3699=[2]an!$I$38,F3699=[2]an!$E$40),[2]an!$I$40,IF(AND(A3699=[2]an!$I$38,F3699=[2]an!$E$41),[2]an!$I$41,IF(AND(A3699=[2]an!$I$38,F3699=[2]an!$E$39,H3699&gt;=[2]an!$M$37),[2]an!$I$39,
IF(AND(A3699=[2]an!$I$38,F3699=[2]an!$E$39,H3699&lt;[2]an!$M$37,S3699="kahepoolne vajaduspõhine",U3699=""),[2]an!$M$40,
IF(AND(A3699=[2]an!$I$38,F3699=[2]an!$E$39,H3699&lt;[2]an!$M$37,S3699="kahepoolne vajaduspõhine",U3699&lt;&gt;""),[2]an!$I$39,
IF(AND(A3699=[2]an!$I$38,F3699=[2]an!$E$39,H3699&lt;[2]an!$M$37,S3699&lt;&gt;"kahepoolne vajaduspõhine"),[2]an!$I$39,
IF(AND(A3699=[2]an!$I$38,F3699=[2]an!$E$42),[2]an!$I$42,
IF(AND(A3699=[2]an!$J$38,F3699=[2]an!$E$40),[2]an!$J$40,IF(AND(A3699=[2]an!$J$38,F3699=[2]an!$E$41),[2]an!$J$41,IF(AND(A3699=[2]an!$J$38,F3699=[2]an!$E$39,H3699&gt;=[2]an!$M$37),[2]an!$J$39,
IF(AND(A3699=[2]an!$J$38,F3699=[2]an!$E$39,H3699&lt;[2]an!$M$37,S3699="kahepoolne vajaduspõhine",U3699=""),[2]an!$M$40,
IF(AND(A3699=[2]an!$J$38,F3699=[2]an!$E$39,H3699&lt;[2]an!$M$37,S3699="kahepoolne vajaduspõhine",U3699&lt;&gt;""),[2]an!$J$39,
IF(AND(A3699=[2]an!$J$38,F3699=[2]an!$E$39,H3699&lt;[2]an!$M$37,S3699&lt;&gt;"kahepoolne vajaduspõhine"),[2]an!$J$39,
IF(AND(A3699=[2]an!$J$38,F3699=[2]an!$E$42),[2]an!$J$42,""))))))))))))))))))))))))))))</f>
        <v/>
      </c>
      <c r="Y3699" s="17" t="str">
        <f>IFERROR(IF(F3699="Tugigrupp",0,
IF(AND(F3699="Peretoe teenus",H3699&gt;=[2]an!$M$37,RANK(D3699,$D3699:$D3699)+COUNTIFS($D$2:D3699,D3699,$F$2:F3699,F3699)-1&gt;1),"",
IF(AND(F3699="Peretoe teenus",H3699&gt;=[2]an!$M$37,RANK(D3699,$D3699:$D3699)+COUNTIFS($D$2:D3699,D3699,$F$2:F3699,F3699)-1=1,MONTH(H3699)=MONTH(K3699)=TRUE,YEAR(H3699)=YEAR(K3699)=TRUE),((EOMONTH(H3699,0)-H3699+1)*X3699)/DAY(EOMONTH(H3699,0)),
IF(AND(F3699="Peretoe teenus",H3699&gt;=[2]an!$M$37,RANK(D3699,$D3699:$D3699)+COUNTIFS($D$2:D3699,D3699,$F$2:F3699,F3699)-1=1),X3699,
IF(AND(F3699="Peretoe teenus",H3699&lt;[2]an!$M$37,S3699&lt;&gt;"kahepoolne vajaduspõhine",RANK(D3699,$D3699:$D3699)+COUNTIFS($D$2:D3699,D3699,$F$2:F3699,F3699)-1=1),X3699,
IF(AND(F3699="Peretoe teenus",H3699&lt;[2]an!$M$37,S3699&lt;&gt;"kahepoolne vajaduspõhine",RANK(D3699,$D3699:$D3699)+COUNTIFS($D$2:D3699,D3699,$F$2:F3699,F3699)-1&gt;1),"",
IF(AND(F3699="Peretoe teenus",H3699&lt;[2]an!$M$37,S3699="kahepoolne vajaduspõhine",U3699="",RANK(D3699,$D3699:$D3699)+COUNTIFS($D$2:D3699,D3699,$F$2:F3699,F3699)-1=1),X3699,
IF(AND(F3699="Peretoe teenus",H3699&lt;[2]an!$M$37,S3699="kahepoolne vajaduspõhine",U3699="",RANK(D3699,$D3699:$D3699)+COUNTIFS($D$2:D3699,D3699,$F$2:F3699,F3699)-1&gt;1),"",
IF(AND(F3699="Peretoe teenus",H3699&lt;[2]an!$M$37,S3699="kahepoolne vajaduspõhine",U3699&lt;[2]an!$M$37,RANK(D3699,$D3699:$D3699)+COUNTIFS($D$2:D3699,D3699,$F$2:F3699,F3699)-1=1),X3699,
IF(AND(F3699="Peretoe teenus",H3699&lt;[2]an!$M$37,S3699="kahepoolne vajaduspõhine",U3699&lt;[2]an!$M$37,RANK(D3699,$D3699:$D3699)+COUNTIFS($D$2:D3699,D3699,$F$2:F3699,F3699)-1&gt;1),"",
IF(AND(F3699="Peretoe teenus",H3699&lt;[2]an!$M$37,S3699="kahepoolne vajaduspõhine",U3699&gt;=[2]an!$M$37,U3699&lt;=[2]an!$M$38,RANK(D3699,$D3699:$D3699)+COUNTIFS($D$2:D3699,D3699,$F$2:F3699,F3699)-1=1),
((EOMONTH(U3699,0)-U3699+1)*X3699)/DAY(EOMONTH(U3699,0))+(DAY(U3699)-1)*100/DAY(EOMONTH(U3699,0)),
IF(AND(F3699="Peretoe teenus",H3699&lt;[2]an!$M$37,S3699="kahepoolne vajaduspõhine",U3699&gt;=[2]an!$M$37,U3699&lt;=[2]an!$M$38,RANK(D3699,$D3699:$D3699)+COUNTIFS($D$2:D3699,D3699,$F$2:F3699,F3699)-1&gt;1),"",
IF(AND(F3699="Peretoe teenus",H3699&lt;[2]an!$M$37,S3699="kahepoolne vajaduspõhine",U3699&gt;[2]an!$M$38,RANK(D3699,$D3699:$D3699)+COUNTIFS($D$2:D3699,D3699,$F$2:F3699,F3699)-1=1),X3699,
IF(AND(F3699="Peretoe teenus",H3699&lt;[2]an!$M$37,S3699="kahepoolne vajaduspõhine",U3699&gt;[2]an!$M$38,RANK(D3699,$D3699:$D3699)+COUNTIFS($D$2:D3699,D3699,$F$2:F3699,F3699)-1&gt;1),"",X3699*W3699)))))))))))))),"")</f>
        <v/>
      </c>
      <c r="Z3699" s="18" t="str">
        <f t="shared" si="172"/>
        <v/>
      </c>
      <c r="AA3699" s="19" t="str">
        <f>IFERROR(VLOOKUP(E3699,[2]an!$A$3:$B$81,2,FALSE),"")</f>
        <v/>
      </c>
      <c r="AB3699" s="19" t="str">
        <f>IFERROR(VLOOKUP(AA3699,[2]an!$C$2:$D$16,2,FALSE),"")</f>
        <v/>
      </c>
      <c r="AC3699" s="20"/>
      <c r="AD3699" s="21" t="str">
        <f>IF(A3699=[2]an!$F$36,VLOOKUP([2]an!$F$36,[2]an!$F$36:$H$36,3,FALSE),IF(A3699=[2]an!$F$35,VLOOKUP([2]an!$F$35,[2]an!$F$35:$H$35,3,FALSE),IF(A3699=[2]an!$F$33,VLOOKUP([2]an!$F$33,[2]an!$F$33:$H$33,3,FALSE),IF(A3699=[2]an!$F$31,VLOOKUP([2]an!$F$31,[2]an!$F$31:$H$31,3,FALSE),""))))</f>
        <v/>
      </c>
    </row>
    <row r="3700" spans="6:30" x14ac:dyDescent="0.2">
      <c r="F3700" s="10"/>
      <c r="G3700" s="8" t="str">
        <f t="shared" si="173"/>
        <v/>
      </c>
      <c r="H3700" s="13"/>
      <c r="K3700" s="13"/>
      <c r="L3700" s="10"/>
      <c r="M3700" s="10"/>
      <c r="S3700" s="8" t="str">
        <f>IFERROR(VLOOKUP(D3700,[1]peretoe_teenus!$A$2:$L$2000,5,FALSE),"")</f>
        <v/>
      </c>
      <c r="U3700" s="13"/>
      <c r="V3700" s="15" t="str" cm="1">
        <f t="array" ref="V3700">IFERROR(IF(AND(F3700="Tugigrupp",RANK(K3700,$K3700:$K3700)+COUNTIFS($K$2:K3700,K3700,$L$2:L3700,L3700,$M$2:M3700,M3700,$I$2:I3700,I3700,$G$2:G3700,G3700,$F$2:F3700,F3700)-1=1),SUMPRODUCT(($F$2:$F$4154=F3700)*($G$2:$G$4154=G3700)*($K$2:$K$4154=K3700)*($I$2:$I$4154=I3700)*($L$2:$L$4154=L3700)*($M$2:$M$4154=M3700)),""),"")</f>
        <v/>
      </c>
      <c r="W3700" s="15" t="str">
        <f t="shared" si="171"/>
        <v/>
      </c>
      <c r="X3700" s="16" t="str">
        <f>IF(AND(A3700=[2]an!$G$38,F3700=[2]an!$E$40),[2]an!$G$40,IF(AND(A3700=[2]an!$G$38,F3700=[2]an!$E$41),[2]an!$G$41,IF(AND(A3700=[2]an!$G$38,F3700=[2]an!$E$39,H3700&gt;=[2]an!$M$37),[2]an!$G$39,
IF(AND(A3700=[2]an!$G$38,F3700=[2]an!$E$39,H3700&lt;[2]an!$M$37,S3700="kahepoolne vajaduspõhine",U3700=""),[2]an!$M$40,
IF(AND(A3700=[2]an!$G$38,F3700=[2]an!$E$39,H3700&lt;[2]an!$M$37,S3700="kahepoolne vajaduspõhine",U3700&lt;&gt;""),[2]an!$G$39,
IF(AND(A3700=[2]an!$G$38,F3700=[2]an!$E$39,H3700&lt;[2]an!$M$37,S3700&lt;&gt;"kahepoolne vajaduspõhine"),[2]an!$G$39,
IF(AND(A3700=[2]an!$G$38,F3700=[2]an!$E$42),[2]an!$G$42,
IF(AND(A3700=[2]an!$H$38,F3700=[2]an!$E$40),[2]an!$H$40,IF(AND(A3700=[2]an!$H$38,F3700=[2]an!$E$41),[2]an!$H$41,IF(AND(A3700=[2]an!$H$38,F3700=[2]an!$E$39,H3700&gt;=[2]an!$M$37),[2]an!$H$39,
IF(AND(A3700=[2]an!$H$38,F3700=[2]an!$E$39,H3700&lt;[2]an!$M$37,S3700="kahepoolne vajaduspõhine",U3700=""),[2]an!$M$40,
IF(AND(A3700=[2]an!$H$38,F3700=[2]an!$E$39,H3700&lt;[2]an!$M$37,S3700="kahepoolne vajaduspõhine",U3700&lt;&gt;""),[2]an!$H$39,
IF(AND(A3700=[2]an!$H$38,F3700=[2]an!$E$39,H3700&lt;[2]an!$M$37,S3700&lt;&gt;"kahepoolne vajaduspõhine"),[2]an!$H$39,
IF(AND(A3700=[2]an!$H$38,F3700=[2]an!$E$42),[2]an!$H$42,
IF(AND(A3700=[2]an!$I$38,F3700=[2]an!$E$40),[2]an!$I$40,IF(AND(A3700=[2]an!$I$38,F3700=[2]an!$E$41),[2]an!$I$41,IF(AND(A3700=[2]an!$I$38,F3700=[2]an!$E$39,H3700&gt;=[2]an!$M$37),[2]an!$I$39,
IF(AND(A3700=[2]an!$I$38,F3700=[2]an!$E$39,H3700&lt;[2]an!$M$37,S3700="kahepoolne vajaduspõhine",U3700=""),[2]an!$M$40,
IF(AND(A3700=[2]an!$I$38,F3700=[2]an!$E$39,H3700&lt;[2]an!$M$37,S3700="kahepoolne vajaduspõhine",U3700&lt;&gt;""),[2]an!$I$39,
IF(AND(A3700=[2]an!$I$38,F3700=[2]an!$E$39,H3700&lt;[2]an!$M$37,S3700&lt;&gt;"kahepoolne vajaduspõhine"),[2]an!$I$39,
IF(AND(A3700=[2]an!$I$38,F3700=[2]an!$E$42),[2]an!$I$42,
IF(AND(A3700=[2]an!$J$38,F3700=[2]an!$E$40),[2]an!$J$40,IF(AND(A3700=[2]an!$J$38,F3700=[2]an!$E$41),[2]an!$J$41,IF(AND(A3700=[2]an!$J$38,F3700=[2]an!$E$39,H3700&gt;=[2]an!$M$37),[2]an!$J$39,
IF(AND(A3700=[2]an!$J$38,F3700=[2]an!$E$39,H3700&lt;[2]an!$M$37,S3700="kahepoolne vajaduspõhine",U3700=""),[2]an!$M$40,
IF(AND(A3700=[2]an!$J$38,F3700=[2]an!$E$39,H3700&lt;[2]an!$M$37,S3700="kahepoolne vajaduspõhine",U3700&lt;&gt;""),[2]an!$J$39,
IF(AND(A3700=[2]an!$J$38,F3700=[2]an!$E$39,H3700&lt;[2]an!$M$37,S3700&lt;&gt;"kahepoolne vajaduspõhine"),[2]an!$J$39,
IF(AND(A3700=[2]an!$J$38,F3700=[2]an!$E$42),[2]an!$J$42,""))))))))))))))))))))))))))))</f>
        <v/>
      </c>
      <c r="Y3700" s="17" t="str">
        <f>IFERROR(IF(F3700="Tugigrupp",0,
IF(AND(F3700="Peretoe teenus",H3700&gt;=[2]an!$M$37,RANK(D3700,$D3700:$D3700)+COUNTIFS($D$2:D3700,D3700,$F$2:F3700,F3700)-1&gt;1),"",
IF(AND(F3700="Peretoe teenus",H3700&gt;=[2]an!$M$37,RANK(D3700,$D3700:$D3700)+COUNTIFS($D$2:D3700,D3700,$F$2:F3700,F3700)-1=1,MONTH(H3700)=MONTH(K3700)=TRUE,YEAR(H3700)=YEAR(K3700)=TRUE),((EOMONTH(H3700,0)-H3700+1)*X3700)/DAY(EOMONTH(H3700,0)),
IF(AND(F3700="Peretoe teenus",H3700&gt;=[2]an!$M$37,RANK(D3700,$D3700:$D3700)+COUNTIFS($D$2:D3700,D3700,$F$2:F3700,F3700)-1=1),X3700,
IF(AND(F3700="Peretoe teenus",H3700&lt;[2]an!$M$37,S3700&lt;&gt;"kahepoolne vajaduspõhine",RANK(D3700,$D3700:$D3700)+COUNTIFS($D$2:D3700,D3700,$F$2:F3700,F3700)-1=1),X3700,
IF(AND(F3700="Peretoe teenus",H3700&lt;[2]an!$M$37,S3700&lt;&gt;"kahepoolne vajaduspõhine",RANK(D3700,$D3700:$D3700)+COUNTIFS($D$2:D3700,D3700,$F$2:F3700,F3700)-1&gt;1),"",
IF(AND(F3700="Peretoe teenus",H3700&lt;[2]an!$M$37,S3700="kahepoolne vajaduspõhine",U3700="",RANK(D3700,$D3700:$D3700)+COUNTIFS($D$2:D3700,D3700,$F$2:F3700,F3700)-1=1),X3700,
IF(AND(F3700="Peretoe teenus",H3700&lt;[2]an!$M$37,S3700="kahepoolne vajaduspõhine",U3700="",RANK(D3700,$D3700:$D3700)+COUNTIFS($D$2:D3700,D3700,$F$2:F3700,F3700)-1&gt;1),"",
IF(AND(F3700="Peretoe teenus",H3700&lt;[2]an!$M$37,S3700="kahepoolne vajaduspõhine",U3700&lt;[2]an!$M$37,RANK(D3700,$D3700:$D3700)+COUNTIFS($D$2:D3700,D3700,$F$2:F3700,F3700)-1=1),X3700,
IF(AND(F3700="Peretoe teenus",H3700&lt;[2]an!$M$37,S3700="kahepoolne vajaduspõhine",U3700&lt;[2]an!$M$37,RANK(D3700,$D3700:$D3700)+COUNTIFS($D$2:D3700,D3700,$F$2:F3700,F3700)-1&gt;1),"",
IF(AND(F3700="Peretoe teenus",H3700&lt;[2]an!$M$37,S3700="kahepoolne vajaduspõhine",U3700&gt;=[2]an!$M$37,U3700&lt;=[2]an!$M$38,RANK(D3700,$D3700:$D3700)+COUNTIFS($D$2:D3700,D3700,$F$2:F3700,F3700)-1=1),
((EOMONTH(U3700,0)-U3700+1)*X3700)/DAY(EOMONTH(U3700,0))+(DAY(U3700)-1)*100/DAY(EOMONTH(U3700,0)),
IF(AND(F3700="Peretoe teenus",H3700&lt;[2]an!$M$37,S3700="kahepoolne vajaduspõhine",U3700&gt;=[2]an!$M$37,U3700&lt;=[2]an!$M$38,RANK(D3700,$D3700:$D3700)+COUNTIFS($D$2:D3700,D3700,$F$2:F3700,F3700)-1&gt;1),"",
IF(AND(F3700="Peretoe teenus",H3700&lt;[2]an!$M$37,S3700="kahepoolne vajaduspõhine",U3700&gt;[2]an!$M$38,RANK(D3700,$D3700:$D3700)+COUNTIFS($D$2:D3700,D3700,$F$2:F3700,F3700)-1=1),X3700,
IF(AND(F3700="Peretoe teenus",H3700&lt;[2]an!$M$37,S3700="kahepoolne vajaduspõhine",U3700&gt;[2]an!$M$38,RANK(D3700,$D3700:$D3700)+COUNTIFS($D$2:D3700,D3700,$F$2:F3700,F3700)-1&gt;1),"",X3700*W3700)))))))))))))),"")</f>
        <v/>
      </c>
      <c r="Z3700" s="18" t="str">
        <f t="shared" si="172"/>
        <v/>
      </c>
      <c r="AA3700" s="19" t="str">
        <f>IFERROR(VLOOKUP(E3700,[2]an!$A$3:$B$81,2,FALSE),"")</f>
        <v/>
      </c>
      <c r="AB3700" s="19" t="str">
        <f>IFERROR(VLOOKUP(AA3700,[2]an!$C$2:$D$16,2,FALSE),"")</f>
        <v/>
      </c>
      <c r="AC3700" s="20"/>
      <c r="AD3700" s="21" t="str">
        <f>IF(A3700=[2]an!$F$36,VLOOKUP([2]an!$F$36,[2]an!$F$36:$H$36,3,FALSE),IF(A3700=[2]an!$F$35,VLOOKUP([2]an!$F$35,[2]an!$F$35:$H$35,3,FALSE),IF(A3700=[2]an!$F$33,VLOOKUP([2]an!$F$33,[2]an!$F$33:$H$33,3,FALSE),IF(A3700=[2]an!$F$31,VLOOKUP([2]an!$F$31,[2]an!$F$31:$H$31,3,FALSE),""))))</f>
        <v/>
      </c>
    </row>
    <row r="3701" spans="6:30" x14ac:dyDescent="0.2">
      <c r="F3701" s="10"/>
      <c r="G3701" s="8" t="str">
        <f t="shared" si="173"/>
        <v/>
      </c>
      <c r="H3701" s="13"/>
      <c r="K3701" s="13"/>
      <c r="L3701" s="10"/>
      <c r="M3701" s="10"/>
      <c r="S3701" s="8" t="str">
        <f>IFERROR(VLOOKUP(D3701,[1]peretoe_teenus!$A$2:$L$2000,5,FALSE),"")</f>
        <v/>
      </c>
      <c r="U3701" s="13"/>
      <c r="V3701" s="15" t="str" cm="1">
        <f t="array" ref="V3701">IFERROR(IF(AND(F3701="Tugigrupp",RANK(K3701,$K3701:$K3701)+COUNTIFS($K$2:K3701,K3701,$L$2:L3701,L3701,$M$2:M3701,M3701,$I$2:I3701,I3701,$G$2:G3701,G3701,$F$2:F3701,F3701)-1=1),SUMPRODUCT(($F$2:$F$4154=F3701)*($G$2:$G$4154=G3701)*($K$2:$K$4154=K3701)*($I$2:$I$4154=I3701)*($L$2:$L$4154=L3701)*($M$2:$M$4154=M3701)),""),"")</f>
        <v/>
      </c>
      <c r="W3701" s="15" t="str">
        <f t="shared" si="171"/>
        <v/>
      </c>
      <c r="X3701" s="16" t="str">
        <f>IF(AND(A3701=[2]an!$G$38,F3701=[2]an!$E$40),[2]an!$G$40,IF(AND(A3701=[2]an!$G$38,F3701=[2]an!$E$41),[2]an!$G$41,IF(AND(A3701=[2]an!$G$38,F3701=[2]an!$E$39,H3701&gt;=[2]an!$M$37),[2]an!$G$39,
IF(AND(A3701=[2]an!$G$38,F3701=[2]an!$E$39,H3701&lt;[2]an!$M$37,S3701="kahepoolne vajaduspõhine",U3701=""),[2]an!$M$40,
IF(AND(A3701=[2]an!$G$38,F3701=[2]an!$E$39,H3701&lt;[2]an!$M$37,S3701="kahepoolne vajaduspõhine",U3701&lt;&gt;""),[2]an!$G$39,
IF(AND(A3701=[2]an!$G$38,F3701=[2]an!$E$39,H3701&lt;[2]an!$M$37,S3701&lt;&gt;"kahepoolne vajaduspõhine"),[2]an!$G$39,
IF(AND(A3701=[2]an!$G$38,F3701=[2]an!$E$42),[2]an!$G$42,
IF(AND(A3701=[2]an!$H$38,F3701=[2]an!$E$40),[2]an!$H$40,IF(AND(A3701=[2]an!$H$38,F3701=[2]an!$E$41),[2]an!$H$41,IF(AND(A3701=[2]an!$H$38,F3701=[2]an!$E$39,H3701&gt;=[2]an!$M$37),[2]an!$H$39,
IF(AND(A3701=[2]an!$H$38,F3701=[2]an!$E$39,H3701&lt;[2]an!$M$37,S3701="kahepoolne vajaduspõhine",U3701=""),[2]an!$M$40,
IF(AND(A3701=[2]an!$H$38,F3701=[2]an!$E$39,H3701&lt;[2]an!$M$37,S3701="kahepoolne vajaduspõhine",U3701&lt;&gt;""),[2]an!$H$39,
IF(AND(A3701=[2]an!$H$38,F3701=[2]an!$E$39,H3701&lt;[2]an!$M$37,S3701&lt;&gt;"kahepoolne vajaduspõhine"),[2]an!$H$39,
IF(AND(A3701=[2]an!$H$38,F3701=[2]an!$E$42),[2]an!$H$42,
IF(AND(A3701=[2]an!$I$38,F3701=[2]an!$E$40),[2]an!$I$40,IF(AND(A3701=[2]an!$I$38,F3701=[2]an!$E$41),[2]an!$I$41,IF(AND(A3701=[2]an!$I$38,F3701=[2]an!$E$39,H3701&gt;=[2]an!$M$37),[2]an!$I$39,
IF(AND(A3701=[2]an!$I$38,F3701=[2]an!$E$39,H3701&lt;[2]an!$M$37,S3701="kahepoolne vajaduspõhine",U3701=""),[2]an!$M$40,
IF(AND(A3701=[2]an!$I$38,F3701=[2]an!$E$39,H3701&lt;[2]an!$M$37,S3701="kahepoolne vajaduspõhine",U3701&lt;&gt;""),[2]an!$I$39,
IF(AND(A3701=[2]an!$I$38,F3701=[2]an!$E$39,H3701&lt;[2]an!$M$37,S3701&lt;&gt;"kahepoolne vajaduspõhine"),[2]an!$I$39,
IF(AND(A3701=[2]an!$I$38,F3701=[2]an!$E$42),[2]an!$I$42,
IF(AND(A3701=[2]an!$J$38,F3701=[2]an!$E$40),[2]an!$J$40,IF(AND(A3701=[2]an!$J$38,F3701=[2]an!$E$41),[2]an!$J$41,IF(AND(A3701=[2]an!$J$38,F3701=[2]an!$E$39,H3701&gt;=[2]an!$M$37),[2]an!$J$39,
IF(AND(A3701=[2]an!$J$38,F3701=[2]an!$E$39,H3701&lt;[2]an!$M$37,S3701="kahepoolne vajaduspõhine",U3701=""),[2]an!$M$40,
IF(AND(A3701=[2]an!$J$38,F3701=[2]an!$E$39,H3701&lt;[2]an!$M$37,S3701="kahepoolne vajaduspõhine",U3701&lt;&gt;""),[2]an!$J$39,
IF(AND(A3701=[2]an!$J$38,F3701=[2]an!$E$39,H3701&lt;[2]an!$M$37,S3701&lt;&gt;"kahepoolne vajaduspõhine"),[2]an!$J$39,
IF(AND(A3701=[2]an!$J$38,F3701=[2]an!$E$42),[2]an!$J$42,""))))))))))))))))))))))))))))</f>
        <v/>
      </c>
      <c r="Y3701" s="17" t="str">
        <f>IFERROR(IF(F3701="Tugigrupp",0,
IF(AND(F3701="Peretoe teenus",H3701&gt;=[2]an!$M$37,RANK(D3701,$D3701:$D3701)+COUNTIFS($D$2:D3701,D3701,$F$2:F3701,F3701)-1&gt;1),"",
IF(AND(F3701="Peretoe teenus",H3701&gt;=[2]an!$M$37,RANK(D3701,$D3701:$D3701)+COUNTIFS($D$2:D3701,D3701,$F$2:F3701,F3701)-1=1,MONTH(H3701)=MONTH(K3701)=TRUE,YEAR(H3701)=YEAR(K3701)=TRUE),((EOMONTH(H3701,0)-H3701+1)*X3701)/DAY(EOMONTH(H3701,0)),
IF(AND(F3701="Peretoe teenus",H3701&gt;=[2]an!$M$37,RANK(D3701,$D3701:$D3701)+COUNTIFS($D$2:D3701,D3701,$F$2:F3701,F3701)-1=1),X3701,
IF(AND(F3701="Peretoe teenus",H3701&lt;[2]an!$M$37,S3701&lt;&gt;"kahepoolne vajaduspõhine",RANK(D3701,$D3701:$D3701)+COUNTIFS($D$2:D3701,D3701,$F$2:F3701,F3701)-1=1),X3701,
IF(AND(F3701="Peretoe teenus",H3701&lt;[2]an!$M$37,S3701&lt;&gt;"kahepoolne vajaduspõhine",RANK(D3701,$D3701:$D3701)+COUNTIFS($D$2:D3701,D3701,$F$2:F3701,F3701)-1&gt;1),"",
IF(AND(F3701="Peretoe teenus",H3701&lt;[2]an!$M$37,S3701="kahepoolne vajaduspõhine",U3701="",RANK(D3701,$D3701:$D3701)+COUNTIFS($D$2:D3701,D3701,$F$2:F3701,F3701)-1=1),X3701,
IF(AND(F3701="Peretoe teenus",H3701&lt;[2]an!$M$37,S3701="kahepoolne vajaduspõhine",U3701="",RANK(D3701,$D3701:$D3701)+COUNTIFS($D$2:D3701,D3701,$F$2:F3701,F3701)-1&gt;1),"",
IF(AND(F3701="Peretoe teenus",H3701&lt;[2]an!$M$37,S3701="kahepoolne vajaduspõhine",U3701&lt;[2]an!$M$37,RANK(D3701,$D3701:$D3701)+COUNTIFS($D$2:D3701,D3701,$F$2:F3701,F3701)-1=1),X3701,
IF(AND(F3701="Peretoe teenus",H3701&lt;[2]an!$M$37,S3701="kahepoolne vajaduspõhine",U3701&lt;[2]an!$M$37,RANK(D3701,$D3701:$D3701)+COUNTIFS($D$2:D3701,D3701,$F$2:F3701,F3701)-1&gt;1),"",
IF(AND(F3701="Peretoe teenus",H3701&lt;[2]an!$M$37,S3701="kahepoolne vajaduspõhine",U3701&gt;=[2]an!$M$37,U3701&lt;=[2]an!$M$38,RANK(D3701,$D3701:$D3701)+COUNTIFS($D$2:D3701,D3701,$F$2:F3701,F3701)-1=1),
((EOMONTH(U3701,0)-U3701+1)*X3701)/DAY(EOMONTH(U3701,0))+(DAY(U3701)-1)*100/DAY(EOMONTH(U3701,0)),
IF(AND(F3701="Peretoe teenus",H3701&lt;[2]an!$M$37,S3701="kahepoolne vajaduspõhine",U3701&gt;=[2]an!$M$37,U3701&lt;=[2]an!$M$38,RANK(D3701,$D3701:$D3701)+COUNTIFS($D$2:D3701,D3701,$F$2:F3701,F3701)-1&gt;1),"",
IF(AND(F3701="Peretoe teenus",H3701&lt;[2]an!$M$37,S3701="kahepoolne vajaduspõhine",U3701&gt;[2]an!$M$38,RANK(D3701,$D3701:$D3701)+COUNTIFS($D$2:D3701,D3701,$F$2:F3701,F3701)-1=1),X3701,
IF(AND(F3701="Peretoe teenus",H3701&lt;[2]an!$M$37,S3701="kahepoolne vajaduspõhine",U3701&gt;[2]an!$M$38,RANK(D3701,$D3701:$D3701)+COUNTIFS($D$2:D3701,D3701,$F$2:F3701,F3701)-1&gt;1),"",X3701*W3701)))))))))))))),"")</f>
        <v/>
      </c>
      <c r="Z3701" s="18" t="str">
        <f t="shared" si="172"/>
        <v/>
      </c>
      <c r="AA3701" s="19" t="str">
        <f>IFERROR(VLOOKUP(E3701,[2]an!$A$3:$B$81,2,FALSE),"")</f>
        <v/>
      </c>
      <c r="AB3701" s="19" t="str">
        <f>IFERROR(VLOOKUP(AA3701,[2]an!$C$2:$D$16,2,FALSE),"")</f>
        <v/>
      </c>
      <c r="AC3701" s="20"/>
      <c r="AD3701" s="21" t="str">
        <f>IF(A3701=[2]an!$F$36,VLOOKUP([2]an!$F$36,[2]an!$F$36:$H$36,3,FALSE),IF(A3701=[2]an!$F$35,VLOOKUP([2]an!$F$35,[2]an!$F$35:$H$35,3,FALSE),IF(A3701=[2]an!$F$33,VLOOKUP([2]an!$F$33,[2]an!$F$33:$H$33,3,FALSE),IF(A3701=[2]an!$F$31,VLOOKUP([2]an!$F$31,[2]an!$F$31:$H$31,3,FALSE),""))))</f>
        <v/>
      </c>
    </row>
    <row r="3702" spans="6:30" x14ac:dyDescent="0.2">
      <c r="F3702" s="10"/>
      <c r="G3702" s="8" t="str">
        <f t="shared" si="173"/>
        <v/>
      </c>
      <c r="H3702" s="13"/>
      <c r="K3702" s="13"/>
      <c r="L3702" s="10"/>
      <c r="M3702" s="10"/>
      <c r="S3702" s="8" t="str">
        <f>IFERROR(VLOOKUP(D3702,[1]peretoe_teenus!$A$2:$L$2000,5,FALSE),"")</f>
        <v/>
      </c>
      <c r="U3702" s="13"/>
      <c r="V3702" s="15" t="str" cm="1">
        <f t="array" ref="V3702">IFERROR(IF(AND(F3702="Tugigrupp",RANK(K3702,$K3702:$K3702)+COUNTIFS($K$2:K3702,K3702,$L$2:L3702,L3702,$M$2:M3702,M3702,$I$2:I3702,I3702,$G$2:G3702,G3702,$F$2:F3702,F3702)-1=1),SUMPRODUCT(($F$2:$F$4154=F3702)*($G$2:$G$4154=G3702)*($K$2:$K$4154=K3702)*($I$2:$I$4154=I3702)*($L$2:$L$4154=L3702)*($M$2:$M$4154=M3702)),""),"")</f>
        <v/>
      </c>
      <c r="W3702" s="15" t="str">
        <f t="shared" si="171"/>
        <v/>
      </c>
      <c r="X3702" s="16" t="str">
        <f>IF(AND(A3702=[2]an!$G$38,F3702=[2]an!$E$40),[2]an!$G$40,IF(AND(A3702=[2]an!$G$38,F3702=[2]an!$E$41),[2]an!$G$41,IF(AND(A3702=[2]an!$G$38,F3702=[2]an!$E$39,H3702&gt;=[2]an!$M$37),[2]an!$G$39,
IF(AND(A3702=[2]an!$G$38,F3702=[2]an!$E$39,H3702&lt;[2]an!$M$37,S3702="kahepoolne vajaduspõhine",U3702=""),[2]an!$M$40,
IF(AND(A3702=[2]an!$G$38,F3702=[2]an!$E$39,H3702&lt;[2]an!$M$37,S3702="kahepoolne vajaduspõhine",U3702&lt;&gt;""),[2]an!$G$39,
IF(AND(A3702=[2]an!$G$38,F3702=[2]an!$E$39,H3702&lt;[2]an!$M$37,S3702&lt;&gt;"kahepoolne vajaduspõhine"),[2]an!$G$39,
IF(AND(A3702=[2]an!$G$38,F3702=[2]an!$E$42),[2]an!$G$42,
IF(AND(A3702=[2]an!$H$38,F3702=[2]an!$E$40),[2]an!$H$40,IF(AND(A3702=[2]an!$H$38,F3702=[2]an!$E$41),[2]an!$H$41,IF(AND(A3702=[2]an!$H$38,F3702=[2]an!$E$39,H3702&gt;=[2]an!$M$37),[2]an!$H$39,
IF(AND(A3702=[2]an!$H$38,F3702=[2]an!$E$39,H3702&lt;[2]an!$M$37,S3702="kahepoolne vajaduspõhine",U3702=""),[2]an!$M$40,
IF(AND(A3702=[2]an!$H$38,F3702=[2]an!$E$39,H3702&lt;[2]an!$M$37,S3702="kahepoolne vajaduspõhine",U3702&lt;&gt;""),[2]an!$H$39,
IF(AND(A3702=[2]an!$H$38,F3702=[2]an!$E$39,H3702&lt;[2]an!$M$37,S3702&lt;&gt;"kahepoolne vajaduspõhine"),[2]an!$H$39,
IF(AND(A3702=[2]an!$H$38,F3702=[2]an!$E$42),[2]an!$H$42,
IF(AND(A3702=[2]an!$I$38,F3702=[2]an!$E$40),[2]an!$I$40,IF(AND(A3702=[2]an!$I$38,F3702=[2]an!$E$41),[2]an!$I$41,IF(AND(A3702=[2]an!$I$38,F3702=[2]an!$E$39,H3702&gt;=[2]an!$M$37),[2]an!$I$39,
IF(AND(A3702=[2]an!$I$38,F3702=[2]an!$E$39,H3702&lt;[2]an!$M$37,S3702="kahepoolne vajaduspõhine",U3702=""),[2]an!$M$40,
IF(AND(A3702=[2]an!$I$38,F3702=[2]an!$E$39,H3702&lt;[2]an!$M$37,S3702="kahepoolne vajaduspõhine",U3702&lt;&gt;""),[2]an!$I$39,
IF(AND(A3702=[2]an!$I$38,F3702=[2]an!$E$39,H3702&lt;[2]an!$M$37,S3702&lt;&gt;"kahepoolne vajaduspõhine"),[2]an!$I$39,
IF(AND(A3702=[2]an!$I$38,F3702=[2]an!$E$42),[2]an!$I$42,
IF(AND(A3702=[2]an!$J$38,F3702=[2]an!$E$40),[2]an!$J$40,IF(AND(A3702=[2]an!$J$38,F3702=[2]an!$E$41),[2]an!$J$41,IF(AND(A3702=[2]an!$J$38,F3702=[2]an!$E$39,H3702&gt;=[2]an!$M$37),[2]an!$J$39,
IF(AND(A3702=[2]an!$J$38,F3702=[2]an!$E$39,H3702&lt;[2]an!$M$37,S3702="kahepoolne vajaduspõhine",U3702=""),[2]an!$M$40,
IF(AND(A3702=[2]an!$J$38,F3702=[2]an!$E$39,H3702&lt;[2]an!$M$37,S3702="kahepoolne vajaduspõhine",U3702&lt;&gt;""),[2]an!$J$39,
IF(AND(A3702=[2]an!$J$38,F3702=[2]an!$E$39,H3702&lt;[2]an!$M$37,S3702&lt;&gt;"kahepoolne vajaduspõhine"),[2]an!$J$39,
IF(AND(A3702=[2]an!$J$38,F3702=[2]an!$E$42),[2]an!$J$42,""))))))))))))))))))))))))))))</f>
        <v/>
      </c>
      <c r="Y3702" s="17" t="str">
        <f>IFERROR(IF(F3702="Tugigrupp",0,
IF(AND(F3702="Peretoe teenus",H3702&gt;=[2]an!$M$37,RANK(D3702,$D3702:$D3702)+COUNTIFS($D$2:D3702,D3702,$F$2:F3702,F3702)-1&gt;1),"",
IF(AND(F3702="Peretoe teenus",H3702&gt;=[2]an!$M$37,RANK(D3702,$D3702:$D3702)+COUNTIFS($D$2:D3702,D3702,$F$2:F3702,F3702)-1=1,MONTH(H3702)=MONTH(K3702)=TRUE,YEAR(H3702)=YEAR(K3702)=TRUE),((EOMONTH(H3702,0)-H3702+1)*X3702)/DAY(EOMONTH(H3702,0)),
IF(AND(F3702="Peretoe teenus",H3702&gt;=[2]an!$M$37,RANK(D3702,$D3702:$D3702)+COUNTIFS($D$2:D3702,D3702,$F$2:F3702,F3702)-1=1),X3702,
IF(AND(F3702="Peretoe teenus",H3702&lt;[2]an!$M$37,S3702&lt;&gt;"kahepoolne vajaduspõhine",RANK(D3702,$D3702:$D3702)+COUNTIFS($D$2:D3702,D3702,$F$2:F3702,F3702)-1=1),X3702,
IF(AND(F3702="Peretoe teenus",H3702&lt;[2]an!$M$37,S3702&lt;&gt;"kahepoolne vajaduspõhine",RANK(D3702,$D3702:$D3702)+COUNTIFS($D$2:D3702,D3702,$F$2:F3702,F3702)-1&gt;1),"",
IF(AND(F3702="Peretoe teenus",H3702&lt;[2]an!$M$37,S3702="kahepoolne vajaduspõhine",U3702="",RANK(D3702,$D3702:$D3702)+COUNTIFS($D$2:D3702,D3702,$F$2:F3702,F3702)-1=1),X3702,
IF(AND(F3702="Peretoe teenus",H3702&lt;[2]an!$M$37,S3702="kahepoolne vajaduspõhine",U3702="",RANK(D3702,$D3702:$D3702)+COUNTIFS($D$2:D3702,D3702,$F$2:F3702,F3702)-1&gt;1),"",
IF(AND(F3702="Peretoe teenus",H3702&lt;[2]an!$M$37,S3702="kahepoolne vajaduspõhine",U3702&lt;[2]an!$M$37,RANK(D3702,$D3702:$D3702)+COUNTIFS($D$2:D3702,D3702,$F$2:F3702,F3702)-1=1),X3702,
IF(AND(F3702="Peretoe teenus",H3702&lt;[2]an!$M$37,S3702="kahepoolne vajaduspõhine",U3702&lt;[2]an!$M$37,RANK(D3702,$D3702:$D3702)+COUNTIFS($D$2:D3702,D3702,$F$2:F3702,F3702)-1&gt;1),"",
IF(AND(F3702="Peretoe teenus",H3702&lt;[2]an!$M$37,S3702="kahepoolne vajaduspõhine",U3702&gt;=[2]an!$M$37,U3702&lt;=[2]an!$M$38,RANK(D3702,$D3702:$D3702)+COUNTIFS($D$2:D3702,D3702,$F$2:F3702,F3702)-1=1),
((EOMONTH(U3702,0)-U3702+1)*X3702)/DAY(EOMONTH(U3702,0))+(DAY(U3702)-1)*100/DAY(EOMONTH(U3702,0)),
IF(AND(F3702="Peretoe teenus",H3702&lt;[2]an!$M$37,S3702="kahepoolne vajaduspõhine",U3702&gt;=[2]an!$M$37,U3702&lt;=[2]an!$M$38,RANK(D3702,$D3702:$D3702)+COUNTIFS($D$2:D3702,D3702,$F$2:F3702,F3702)-1&gt;1),"",
IF(AND(F3702="Peretoe teenus",H3702&lt;[2]an!$M$37,S3702="kahepoolne vajaduspõhine",U3702&gt;[2]an!$M$38,RANK(D3702,$D3702:$D3702)+COUNTIFS($D$2:D3702,D3702,$F$2:F3702,F3702)-1=1),X3702,
IF(AND(F3702="Peretoe teenus",H3702&lt;[2]an!$M$37,S3702="kahepoolne vajaduspõhine",U3702&gt;[2]an!$M$38,RANK(D3702,$D3702:$D3702)+COUNTIFS($D$2:D3702,D3702,$F$2:F3702,F3702)-1&gt;1),"",X3702*W3702)))))))))))))),"")</f>
        <v/>
      </c>
      <c r="Z3702" s="18" t="str">
        <f t="shared" si="172"/>
        <v/>
      </c>
      <c r="AA3702" s="19" t="str">
        <f>IFERROR(VLOOKUP(E3702,[2]an!$A$3:$B$81,2,FALSE),"")</f>
        <v/>
      </c>
      <c r="AB3702" s="19" t="str">
        <f>IFERROR(VLOOKUP(AA3702,[2]an!$C$2:$D$16,2,FALSE),"")</f>
        <v/>
      </c>
      <c r="AC3702" s="20"/>
      <c r="AD3702" s="21" t="str">
        <f>IF(A3702=[2]an!$F$36,VLOOKUP([2]an!$F$36,[2]an!$F$36:$H$36,3,FALSE),IF(A3702=[2]an!$F$35,VLOOKUP([2]an!$F$35,[2]an!$F$35:$H$35,3,FALSE),IF(A3702=[2]an!$F$33,VLOOKUP([2]an!$F$33,[2]an!$F$33:$H$33,3,FALSE),IF(A3702=[2]an!$F$31,VLOOKUP([2]an!$F$31,[2]an!$F$31:$H$31,3,FALSE),""))))</f>
        <v/>
      </c>
    </row>
    <row r="3703" spans="6:30" x14ac:dyDescent="0.2">
      <c r="F3703" s="10"/>
      <c r="G3703" s="8" t="str">
        <f t="shared" si="173"/>
        <v/>
      </c>
      <c r="H3703" s="13"/>
      <c r="K3703" s="13"/>
      <c r="L3703" s="10"/>
      <c r="M3703" s="10"/>
      <c r="S3703" s="8" t="str">
        <f>IFERROR(VLOOKUP(D3703,[1]peretoe_teenus!$A$2:$L$2000,5,FALSE),"")</f>
        <v/>
      </c>
      <c r="U3703" s="13"/>
      <c r="V3703" s="15" t="str" cm="1">
        <f t="array" ref="V3703">IFERROR(IF(AND(F3703="Tugigrupp",RANK(K3703,$K3703:$K3703)+COUNTIFS($K$2:K3703,K3703,$L$2:L3703,L3703,$M$2:M3703,M3703,$I$2:I3703,I3703,$G$2:G3703,G3703,$F$2:F3703,F3703)-1=1),SUMPRODUCT(($F$2:$F$4154=F3703)*($G$2:$G$4154=G3703)*($K$2:$K$4154=K3703)*($I$2:$I$4154=I3703)*($L$2:$L$4154=L3703)*($M$2:$M$4154=M3703)),""),"")</f>
        <v/>
      </c>
      <c r="W3703" s="15" t="str">
        <f t="shared" si="171"/>
        <v/>
      </c>
      <c r="X3703" s="16" t="str">
        <f>IF(AND(A3703=[2]an!$G$38,F3703=[2]an!$E$40),[2]an!$G$40,IF(AND(A3703=[2]an!$G$38,F3703=[2]an!$E$41),[2]an!$G$41,IF(AND(A3703=[2]an!$G$38,F3703=[2]an!$E$39,H3703&gt;=[2]an!$M$37),[2]an!$G$39,
IF(AND(A3703=[2]an!$G$38,F3703=[2]an!$E$39,H3703&lt;[2]an!$M$37,S3703="kahepoolne vajaduspõhine",U3703=""),[2]an!$M$40,
IF(AND(A3703=[2]an!$G$38,F3703=[2]an!$E$39,H3703&lt;[2]an!$M$37,S3703="kahepoolne vajaduspõhine",U3703&lt;&gt;""),[2]an!$G$39,
IF(AND(A3703=[2]an!$G$38,F3703=[2]an!$E$39,H3703&lt;[2]an!$M$37,S3703&lt;&gt;"kahepoolne vajaduspõhine"),[2]an!$G$39,
IF(AND(A3703=[2]an!$G$38,F3703=[2]an!$E$42),[2]an!$G$42,
IF(AND(A3703=[2]an!$H$38,F3703=[2]an!$E$40),[2]an!$H$40,IF(AND(A3703=[2]an!$H$38,F3703=[2]an!$E$41),[2]an!$H$41,IF(AND(A3703=[2]an!$H$38,F3703=[2]an!$E$39,H3703&gt;=[2]an!$M$37),[2]an!$H$39,
IF(AND(A3703=[2]an!$H$38,F3703=[2]an!$E$39,H3703&lt;[2]an!$M$37,S3703="kahepoolne vajaduspõhine",U3703=""),[2]an!$M$40,
IF(AND(A3703=[2]an!$H$38,F3703=[2]an!$E$39,H3703&lt;[2]an!$M$37,S3703="kahepoolne vajaduspõhine",U3703&lt;&gt;""),[2]an!$H$39,
IF(AND(A3703=[2]an!$H$38,F3703=[2]an!$E$39,H3703&lt;[2]an!$M$37,S3703&lt;&gt;"kahepoolne vajaduspõhine"),[2]an!$H$39,
IF(AND(A3703=[2]an!$H$38,F3703=[2]an!$E$42),[2]an!$H$42,
IF(AND(A3703=[2]an!$I$38,F3703=[2]an!$E$40),[2]an!$I$40,IF(AND(A3703=[2]an!$I$38,F3703=[2]an!$E$41),[2]an!$I$41,IF(AND(A3703=[2]an!$I$38,F3703=[2]an!$E$39,H3703&gt;=[2]an!$M$37),[2]an!$I$39,
IF(AND(A3703=[2]an!$I$38,F3703=[2]an!$E$39,H3703&lt;[2]an!$M$37,S3703="kahepoolne vajaduspõhine",U3703=""),[2]an!$M$40,
IF(AND(A3703=[2]an!$I$38,F3703=[2]an!$E$39,H3703&lt;[2]an!$M$37,S3703="kahepoolne vajaduspõhine",U3703&lt;&gt;""),[2]an!$I$39,
IF(AND(A3703=[2]an!$I$38,F3703=[2]an!$E$39,H3703&lt;[2]an!$M$37,S3703&lt;&gt;"kahepoolne vajaduspõhine"),[2]an!$I$39,
IF(AND(A3703=[2]an!$I$38,F3703=[2]an!$E$42),[2]an!$I$42,
IF(AND(A3703=[2]an!$J$38,F3703=[2]an!$E$40),[2]an!$J$40,IF(AND(A3703=[2]an!$J$38,F3703=[2]an!$E$41),[2]an!$J$41,IF(AND(A3703=[2]an!$J$38,F3703=[2]an!$E$39,H3703&gt;=[2]an!$M$37),[2]an!$J$39,
IF(AND(A3703=[2]an!$J$38,F3703=[2]an!$E$39,H3703&lt;[2]an!$M$37,S3703="kahepoolne vajaduspõhine",U3703=""),[2]an!$M$40,
IF(AND(A3703=[2]an!$J$38,F3703=[2]an!$E$39,H3703&lt;[2]an!$M$37,S3703="kahepoolne vajaduspõhine",U3703&lt;&gt;""),[2]an!$J$39,
IF(AND(A3703=[2]an!$J$38,F3703=[2]an!$E$39,H3703&lt;[2]an!$M$37,S3703&lt;&gt;"kahepoolne vajaduspõhine"),[2]an!$J$39,
IF(AND(A3703=[2]an!$J$38,F3703=[2]an!$E$42),[2]an!$J$42,""))))))))))))))))))))))))))))</f>
        <v/>
      </c>
      <c r="Y3703" s="17" t="str">
        <f>IFERROR(IF(F3703="Tugigrupp",0,
IF(AND(F3703="Peretoe teenus",H3703&gt;=[2]an!$M$37,RANK(D3703,$D3703:$D3703)+COUNTIFS($D$2:D3703,D3703,$F$2:F3703,F3703)-1&gt;1),"",
IF(AND(F3703="Peretoe teenus",H3703&gt;=[2]an!$M$37,RANK(D3703,$D3703:$D3703)+COUNTIFS($D$2:D3703,D3703,$F$2:F3703,F3703)-1=1,MONTH(H3703)=MONTH(K3703)=TRUE,YEAR(H3703)=YEAR(K3703)=TRUE),((EOMONTH(H3703,0)-H3703+1)*X3703)/DAY(EOMONTH(H3703,0)),
IF(AND(F3703="Peretoe teenus",H3703&gt;=[2]an!$M$37,RANK(D3703,$D3703:$D3703)+COUNTIFS($D$2:D3703,D3703,$F$2:F3703,F3703)-1=1),X3703,
IF(AND(F3703="Peretoe teenus",H3703&lt;[2]an!$M$37,S3703&lt;&gt;"kahepoolne vajaduspõhine",RANK(D3703,$D3703:$D3703)+COUNTIFS($D$2:D3703,D3703,$F$2:F3703,F3703)-1=1),X3703,
IF(AND(F3703="Peretoe teenus",H3703&lt;[2]an!$M$37,S3703&lt;&gt;"kahepoolne vajaduspõhine",RANK(D3703,$D3703:$D3703)+COUNTIFS($D$2:D3703,D3703,$F$2:F3703,F3703)-1&gt;1),"",
IF(AND(F3703="Peretoe teenus",H3703&lt;[2]an!$M$37,S3703="kahepoolne vajaduspõhine",U3703="",RANK(D3703,$D3703:$D3703)+COUNTIFS($D$2:D3703,D3703,$F$2:F3703,F3703)-1=1),X3703,
IF(AND(F3703="Peretoe teenus",H3703&lt;[2]an!$M$37,S3703="kahepoolne vajaduspõhine",U3703="",RANK(D3703,$D3703:$D3703)+COUNTIFS($D$2:D3703,D3703,$F$2:F3703,F3703)-1&gt;1),"",
IF(AND(F3703="Peretoe teenus",H3703&lt;[2]an!$M$37,S3703="kahepoolne vajaduspõhine",U3703&lt;[2]an!$M$37,RANK(D3703,$D3703:$D3703)+COUNTIFS($D$2:D3703,D3703,$F$2:F3703,F3703)-1=1),X3703,
IF(AND(F3703="Peretoe teenus",H3703&lt;[2]an!$M$37,S3703="kahepoolne vajaduspõhine",U3703&lt;[2]an!$M$37,RANK(D3703,$D3703:$D3703)+COUNTIFS($D$2:D3703,D3703,$F$2:F3703,F3703)-1&gt;1),"",
IF(AND(F3703="Peretoe teenus",H3703&lt;[2]an!$M$37,S3703="kahepoolne vajaduspõhine",U3703&gt;=[2]an!$M$37,U3703&lt;=[2]an!$M$38,RANK(D3703,$D3703:$D3703)+COUNTIFS($D$2:D3703,D3703,$F$2:F3703,F3703)-1=1),
((EOMONTH(U3703,0)-U3703+1)*X3703)/DAY(EOMONTH(U3703,0))+(DAY(U3703)-1)*100/DAY(EOMONTH(U3703,0)),
IF(AND(F3703="Peretoe teenus",H3703&lt;[2]an!$M$37,S3703="kahepoolne vajaduspõhine",U3703&gt;=[2]an!$M$37,U3703&lt;=[2]an!$M$38,RANK(D3703,$D3703:$D3703)+COUNTIFS($D$2:D3703,D3703,$F$2:F3703,F3703)-1&gt;1),"",
IF(AND(F3703="Peretoe teenus",H3703&lt;[2]an!$M$37,S3703="kahepoolne vajaduspõhine",U3703&gt;[2]an!$M$38,RANK(D3703,$D3703:$D3703)+COUNTIFS($D$2:D3703,D3703,$F$2:F3703,F3703)-1=1),X3703,
IF(AND(F3703="Peretoe teenus",H3703&lt;[2]an!$M$37,S3703="kahepoolne vajaduspõhine",U3703&gt;[2]an!$M$38,RANK(D3703,$D3703:$D3703)+COUNTIFS($D$2:D3703,D3703,$F$2:F3703,F3703)-1&gt;1),"",X3703*W3703)))))))))))))),"")</f>
        <v/>
      </c>
      <c r="Z3703" s="18" t="str">
        <f t="shared" si="172"/>
        <v/>
      </c>
      <c r="AA3703" s="19" t="str">
        <f>IFERROR(VLOOKUP(E3703,[2]an!$A$3:$B$81,2,FALSE),"")</f>
        <v/>
      </c>
      <c r="AB3703" s="19" t="str">
        <f>IFERROR(VLOOKUP(AA3703,[2]an!$C$2:$D$16,2,FALSE),"")</f>
        <v/>
      </c>
      <c r="AC3703" s="20"/>
      <c r="AD3703" s="21" t="str">
        <f>IF(A3703=[2]an!$F$36,VLOOKUP([2]an!$F$36,[2]an!$F$36:$H$36,3,FALSE),IF(A3703=[2]an!$F$35,VLOOKUP([2]an!$F$35,[2]an!$F$35:$H$35,3,FALSE),IF(A3703=[2]an!$F$33,VLOOKUP([2]an!$F$33,[2]an!$F$33:$H$33,3,FALSE),IF(A3703=[2]an!$F$31,VLOOKUP([2]an!$F$31,[2]an!$F$31:$H$31,3,FALSE),""))))</f>
        <v/>
      </c>
    </row>
    <row r="3704" spans="6:30" x14ac:dyDescent="0.2">
      <c r="F3704" s="10"/>
      <c r="G3704" s="8" t="str">
        <f t="shared" si="173"/>
        <v/>
      </c>
      <c r="H3704" s="13"/>
      <c r="K3704" s="13"/>
      <c r="L3704" s="10"/>
      <c r="M3704" s="10"/>
      <c r="S3704" s="8" t="str">
        <f>IFERROR(VLOOKUP(D3704,[1]peretoe_teenus!$A$2:$L$2000,5,FALSE),"")</f>
        <v/>
      </c>
      <c r="U3704" s="13"/>
      <c r="V3704" s="15" t="str" cm="1">
        <f t="array" ref="V3704">IFERROR(IF(AND(F3704="Tugigrupp",RANK(K3704,$K3704:$K3704)+COUNTIFS($K$2:K3704,K3704,$L$2:L3704,L3704,$M$2:M3704,M3704,$I$2:I3704,I3704,$G$2:G3704,G3704,$F$2:F3704,F3704)-1=1),SUMPRODUCT(($F$2:$F$4154=F3704)*($G$2:$G$4154=G3704)*($K$2:$K$4154=K3704)*($I$2:$I$4154=I3704)*($L$2:$L$4154=L3704)*($M$2:$M$4154=M3704)),""),"")</f>
        <v/>
      </c>
      <c r="W3704" s="15" t="str">
        <f t="shared" si="171"/>
        <v/>
      </c>
      <c r="X3704" s="16" t="str">
        <f>IF(AND(A3704=[2]an!$G$38,F3704=[2]an!$E$40),[2]an!$G$40,IF(AND(A3704=[2]an!$G$38,F3704=[2]an!$E$41),[2]an!$G$41,IF(AND(A3704=[2]an!$G$38,F3704=[2]an!$E$39,H3704&gt;=[2]an!$M$37),[2]an!$G$39,
IF(AND(A3704=[2]an!$G$38,F3704=[2]an!$E$39,H3704&lt;[2]an!$M$37,S3704="kahepoolne vajaduspõhine",U3704=""),[2]an!$M$40,
IF(AND(A3704=[2]an!$G$38,F3704=[2]an!$E$39,H3704&lt;[2]an!$M$37,S3704="kahepoolne vajaduspõhine",U3704&lt;&gt;""),[2]an!$G$39,
IF(AND(A3704=[2]an!$G$38,F3704=[2]an!$E$39,H3704&lt;[2]an!$M$37,S3704&lt;&gt;"kahepoolne vajaduspõhine"),[2]an!$G$39,
IF(AND(A3704=[2]an!$G$38,F3704=[2]an!$E$42),[2]an!$G$42,
IF(AND(A3704=[2]an!$H$38,F3704=[2]an!$E$40),[2]an!$H$40,IF(AND(A3704=[2]an!$H$38,F3704=[2]an!$E$41),[2]an!$H$41,IF(AND(A3704=[2]an!$H$38,F3704=[2]an!$E$39,H3704&gt;=[2]an!$M$37),[2]an!$H$39,
IF(AND(A3704=[2]an!$H$38,F3704=[2]an!$E$39,H3704&lt;[2]an!$M$37,S3704="kahepoolne vajaduspõhine",U3704=""),[2]an!$M$40,
IF(AND(A3704=[2]an!$H$38,F3704=[2]an!$E$39,H3704&lt;[2]an!$M$37,S3704="kahepoolne vajaduspõhine",U3704&lt;&gt;""),[2]an!$H$39,
IF(AND(A3704=[2]an!$H$38,F3704=[2]an!$E$39,H3704&lt;[2]an!$M$37,S3704&lt;&gt;"kahepoolne vajaduspõhine"),[2]an!$H$39,
IF(AND(A3704=[2]an!$H$38,F3704=[2]an!$E$42),[2]an!$H$42,
IF(AND(A3704=[2]an!$I$38,F3704=[2]an!$E$40),[2]an!$I$40,IF(AND(A3704=[2]an!$I$38,F3704=[2]an!$E$41),[2]an!$I$41,IF(AND(A3704=[2]an!$I$38,F3704=[2]an!$E$39,H3704&gt;=[2]an!$M$37),[2]an!$I$39,
IF(AND(A3704=[2]an!$I$38,F3704=[2]an!$E$39,H3704&lt;[2]an!$M$37,S3704="kahepoolne vajaduspõhine",U3704=""),[2]an!$M$40,
IF(AND(A3704=[2]an!$I$38,F3704=[2]an!$E$39,H3704&lt;[2]an!$M$37,S3704="kahepoolne vajaduspõhine",U3704&lt;&gt;""),[2]an!$I$39,
IF(AND(A3704=[2]an!$I$38,F3704=[2]an!$E$39,H3704&lt;[2]an!$M$37,S3704&lt;&gt;"kahepoolne vajaduspõhine"),[2]an!$I$39,
IF(AND(A3704=[2]an!$I$38,F3704=[2]an!$E$42),[2]an!$I$42,
IF(AND(A3704=[2]an!$J$38,F3704=[2]an!$E$40),[2]an!$J$40,IF(AND(A3704=[2]an!$J$38,F3704=[2]an!$E$41),[2]an!$J$41,IF(AND(A3704=[2]an!$J$38,F3704=[2]an!$E$39,H3704&gt;=[2]an!$M$37),[2]an!$J$39,
IF(AND(A3704=[2]an!$J$38,F3704=[2]an!$E$39,H3704&lt;[2]an!$M$37,S3704="kahepoolne vajaduspõhine",U3704=""),[2]an!$M$40,
IF(AND(A3704=[2]an!$J$38,F3704=[2]an!$E$39,H3704&lt;[2]an!$M$37,S3704="kahepoolne vajaduspõhine",U3704&lt;&gt;""),[2]an!$J$39,
IF(AND(A3704=[2]an!$J$38,F3704=[2]an!$E$39,H3704&lt;[2]an!$M$37,S3704&lt;&gt;"kahepoolne vajaduspõhine"),[2]an!$J$39,
IF(AND(A3704=[2]an!$J$38,F3704=[2]an!$E$42),[2]an!$J$42,""))))))))))))))))))))))))))))</f>
        <v/>
      </c>
      <c r="Y3704" s="17" t="str">
        <f>IFERROR(IF(F3704="Tugigrupp",0,
IF(AND(F3704="Peretoe teenus",H3704&gt;=[2]an!$M$37,RANK(D3704,$D3704:$D3704)+COUNTIFS($D$2:D3704,D3704,$F$2:F3704,F3704)-1&gt;1),"",
IF(AND(F3704="Peretoe teenus",H3704&gt;=[2]an!$M$37,RANK(D3704,$D3704:$D3704)+COUNTIFS($D$2:D3704,D3704,$F$2:F3704,F3704)-1=1,MONTH(H3704)=MONTH(K3704)=TRUE,YEAR(H3704)=YEAR(K3704)=TRUE),((EOMONTH(H3704,0)-H3704+1)*X3704)/DAY(EOMONTH(H3704,0)),
IF(AND(F3704="Peretoe teenus",H3704&gt;=[2]an!$M$37,RANK(D3704,$D3704:$D3704)+COUNTIFS($D$2:D3704,D3704,$F$2:F3704,F3704)-1=1),X3704,
IF(AND(F3704="Peretoe teenus",H3704&lt;[2]an!$M$37,S3704&lt;&gt;"kahepoolne vajaduspõhine",RANK(D3704,$D3704:$D3704)+COUNTIFS($D$2:D3704,D3704,$F$2:F3704,F3704)-1=1),X3704,
IF(AND(F3704="Peretoe teenus",H3704&lt;[2]an!$M$37,S3704&lt;&gt;"kahepoolne vajaduspõhine",RANK(D3704,$D3704:$D3704)+COUNTIFS($D$2:D3704,D3704,$F$2:F3704,F3704)-1&gt;1),"",
IF(AND(F3704="Peretoe teenus",H3704&lt;[2]an!$M$37,S3704="kahepoolne vajaduspõhine",U3704="",RANK(D3704,$D3704:$D3704)+COUNTIFS($D$2:D3704,D3704,$F$2:F3704,F3704)-1=1),X3704,
IF(AND(F3704="Peretoe teenus",H3704&lt;[2]an!$M$37,S3704="kahepoolne vajaduspõhine",U3704="",RANK(D3704,$D3704:$D3704)+COUNTIFS($D$2:D3704,D3704,$F$2:F3704,F3704)-1&gt;1),"",
IF(AND(F3704="Peretoe teenus",H3704&lt;[2]an!$M$37,S3704="kahepoolne vajaduspõhine",U3704&lt;[2]an!$M$37,RANK(D3704,$D3704:$D3704)+COUNTIFS($D$2:D3704,D3704,$F$2:F3704,F3704)-1=1),X3704,
IF(AND(F3704="Peretoe teenus",H3704&lt;[2]an!$M$37,S3704="kahepoolne vajaduspõhine",U3704&lt;[2]an!$M$37,RANK(D3704,$D3704:$D3704)+COUNTIFS($D$2:D3704,D3704,$F$2:F3704,F3704)-1&gt;1),"",
IF(AND(F3704="Peretoe teenus",H3704&lt;[2]an!$M$37,S3704="kahepoolne vajaduspõhine",U3704&gt;=[2]an!$M$37,U3704&lt;=[2]an!$M$38,RANK(D3704,$D3704:$D3704)+COUNTIFS($D$2:D3704,D3704,$F$2:F3704,F3704)-1=1),
((EOMONTH(U3704,0)-U3704+1)*X3704)/DAY(EOMONTH(U3704,0))+(DAY(U3704)-1)*100/DAY(EOMONTH(U3704,0)),
IF(AND(F3704="Peretoe teenus",H3704&lt;[2]an!$M$37,S3704="kahepoolne vajaduspõhine",U3704&gt;=[2]an!$M$37,U3704&lt;=[2]an!$M$38,RANK(D3704,$D3704:$D3704)+COUNTIFS($D$2:D3704,D3704,$F$2:F3704,F3704)-1&gt;1),"",
IF(AND(F3704="Peretoe teenus",H3704&lt;[2]an!$M$37,S3704="kahepoolne vajaduspõhine",U3704&gt;[2]an!$M$38,RANK(D3704,$D3704:$D3704)+COUNTIFS($D$2:D3704,D3704,$F$2:F3704,F3704)-1=1),X3704,
IF(AND(F3704="Peretoe teenus",H3704&lt;[2]an!$M$37,S3704="kahepoolne vajaduspõhine",U3704&gt;[2]an!$M$38,RANK(D3704,$D3704:$D3704)+COUNTIFS($D$2:D3704,D3704,$F$2:F3704,F3704)-1&gt;1),"",X3704*W3704)))))))))))))),"")</f>
        <v/>
      </c>
      <c r="Z3704" s="18" t="str">
        <f t="shared" si="172"/>
        <v/>
      </c>
      <c r="AA3704" s="19" t="str">
        <f>IFERROR(VLOOKUP(E3704,[2]an!$A$3:$B$81,2,FALSE),"")</f>
        <v/>
      </c>
      <c r="AB3704" s="19" t="str">
        <f>IFERROR(VLOOKUP(AA3704,[2]an!$C$2:$D$16,2,FALSE),"")</f>
        <v/>
      </c>
      <c r="AC3704" s="20"/>
      <c r="AD3704" s="21" t="str">
        <f>IF(A3704=[2]an!$F$36,VLOOKUP([2]an!$F$36,[2]an!$F$36:$H$36,3,FALSE),IF(A3704=[2]an!$F$35,VLOOKUP([2]an!$F$35,[2]an!$F$35:$H$35,3,FALSE),IF(A3704=[2]an!$F$33,VLOOKUP([2]an!$F$33,[2]an!$F$33:$H$33,3,FALSE),IF(A3704=[2]an!$F$31,VLOOKUP([2]an!$F$31,[2]an!$F$31:$H$31,3,FALSE),""))))</f>
        <v/>
      </c>
    </row>
    <row r="3705" spans="6:30" x14ac:dyDescent="0.2">
      <c r="F3705" s="10"/>
      <c r="G3705" s="8" t="str">
        <f t="shared" si="173"/>
        <v/>
      </c>
      <c r="H3705" s="13"/>
      <c r="K3705" s="13"/>
      <c r="L3705" s="10"/>
      <c r="M3705" s="10"/>
      <c r="S3705" s="8" t="str">
        <f>IFERROR(VLOOKUP(D3705,[1]peretoe_teenus!$A$2:$L$2000,5,FALSE),"")</f>
        <v/>
      </c>
      <c r="U3705" s="13"/>
      <c r="V3705" s="15" t="str" cm="1">
        <f t="array" ref="V3705">IFERROR(IF(AND(F3705="Tugigrupp",RANK(K3705,$K3705:$K3705)+COUNTIFS($K$2:K3705,K3705,$L$2:L3705,L3705,$M$2:M3705,M3705,$I$2:I3705,I3705,$G$2:G3705,G3705,$F$2:F3705,F3705)-1=1),SUMPRODUCT(($F$2:$F$4154=F3705)*($G$2:$G$4154=G3705)*($K$2:$K$4154=K3705)*($I$2:$I$4154=I3705)*($L$2:$L$4154=L3705)*($M$2:$M$4154=M3705)),""),"")</f>
        <v/>
      </c>
      <c r="W3705" s="15" t="str">
        <f t="shared" si="171"/>
        <v/>
      </c>
      <c r="X3705" s="16" t="str">
        <f>IF(AND(A3705=[2]an!$G$38,F3705=[2]an!$E$40),[2]an!$G$40,IF(AND(A3705=[2]an!$G$38,F3705=[2]an!$E$41),[2]an!$G$41,IF(AND(A3705=[2]an!$G$38,F3705=[2]an!$E$39,H3705&gt;=[2]an!$M$37),[2]an!$G$39,
IF(AND(A3705=[2]an!$G$38,F3705=[2]an!$E$39,H3705&lt;[2]an!$M$37,S3705="kahepoolne vajaduspõhine",U3705=""),[2]an!$M$40,
IF(AND(A3705=[2]an!$G$38,F3705=[2]an!$E$39,H3705&lt;[2]an!$M$37,S3705="kahepoolne vajaduspõhine",U3705&lt;&gt;""),[2]an!$G$39,
IF(AND(A3705=[2]an!$G$38,F3705=[2]an!$E$39,H3705&lt;[2]an!$M$37,S3705&lt;&gt;"kahepoolne vajaduspõhine"),[2]an!$G$39,
IF(AND(A3705=[2]an!$G$38,F3705=[2]an!$E$42),[2]an!$G$42,
IF(AND(A3705=[2]an!$H$38,F3705=[2]an!$E$40),[2]an!$H$40,IF(AND(A3705=[2]an!$H$38,F3705=[2]an!$E$41),[2]an!$H$41,IF(AND(A3705=[2]an!$H$38,F3705=[2]an!$E$39,H3705&gt;=[2]an!$M$37),[2]an!$H$39,
IF(AND(A3705=[2]an!$H$38,F3705=[2]an!$E$39,H3705&lt;[2]an!$M$37,S3705="kahepoolne vajaduspõhine",U3705=""),[2]an!$M$40,
IF(AND(A3705=[2]an!$H$38,F3705=[2]an!$E$39,H3705&lt;[2]an!$M$37,S3705="kahepoolne vajaduspõhine",U3705&lt;&gt;""),[2]an!$H$39,
IF(AND(A3705=[2]an!$H$38,F3705=[2]an!$E$39,H3705&lt;[2]an!$M$37,S3705&lt;&gt;"kahepoolne vajaduspõhine"),[2]an!$H$39,
IF(AND(A3705=[2]an!$H$38,F3705=[2]an!$E$42),[2]an!$H$42,
IF(AND(A3705=[2]an!$I$38,F3705=[2]an!$E$40),[2]an!$I$40,IF(AND(A3705=[2]an!$I$38,F3705=[2]an!$E$41),[2]an!$I$41,IF(AND(A3705=[2]an!$I$38,F3705=[2]an!$E$39,H3705&gt;=[2]an!$M$37),[2]an!$I$39,
IF(AND(A3705=[2]an!$I$38,F3705=[2]an!$E$39,H3705&lt;[2]an!$M$37,S3705="kahepoolne vajaduspõhine",U3705=""),[2]an!$M$40,
IF(AND(A3705=[2]an!$I$38,F3705=[2]an!$E$39,H3705&lt;[2]an!$M$37,S3705="kahepoolne vajaduspõhine",U3705&lt;&gt;""),[2]an!$I$39,
IF(AND(A3705=[2]an!$I$38,F3705=[2]an!$E$39,H3705&lt;[2]an!$M$37,S3705&lt;&gt;"kahepoolne vajaduspõhine"),[2]an!$I$39,
IF(AND(A3705=[2]an!$I$38,F3705=[2]an!$E$42),[2]an!$I$42,
IF(AND(A3705=[2]an!$J$38,F3705=[2]an!$E$40),[2]an!$J$40,IF(AND(A3705=[2]an!$J$38,F3705=[2]an!$E$41),[2]an!$J$41,IF(AND(A3705=[2]an!$J$38,F3705=[2]an!$E$39,H3705&gt;=[2]an!$M$37),[2]an!$J$39,
IF(AND(A3705=[2]an!$J$38,F3705=[2]an!$E$39,H3705&lt;[2]an!$M$37,S3705="kahepoolne vajaduspõhine",U3705=""),[2]an!$M$40,
IF(AND(A3705=[2]an!$J$38,F3705=[2]an!$E$39,H3705&lt;[2]an!$M$37,S3705="kahepoolne vajaduspõhine",U3705&lt;&gt;""),[2]an!$J$39,
IF(AND(A3705=[2]an!$J$38,F3705=[2]an!$E$39,H3705&lt;[2]an!$M$37,S3705&lt;&gt;"kahepoolne vajaduspõhine"),[2]an!$J$39,
IF(AND(A3705=[2]an!$J$38,F3705=[2]an!$E$42),[2]an!$J$42,""))))))))))))))))))))))))))))</f>
        <v/>
      </c>
      <c r="Y3705" s="17" t="str">
        <f>IFERROR(IF(F3705="Tugigrupp",0,
IF(AND(F3705="Peretoe teenus",H3705&gt;=[2]an!$M$37,RANK(D3705,$D3705:$D3705)+COUNTIFS($D$2:D3705,D3705,$F$2:F3705,F3705)-1&gt;1),"",
IF(AND(F3705="Peretoe teenus",H3705&gt;=[2]an!$M$37,RANK(D3705,$D3705:$D3705)+COUNTIFS($D$2:D3705,D3705,$F$2:F3705,F3705)-1=1,MONTH(H3705)=MONTH(K3705)=TRUE,YEAR(H3705)=YEAR(K3705)=TRUE),((EOMONTH(H3705,0)-H3705+1)*X3705)/DAY(EOMONTH(H3705,0)),
IF(AND(F3705="Peretoe teenus",H3705&gt;=[2]an!$M$37,RANK(D3705,$D3705:$D3705)+COUNTIFS($D$2:D3705,D3705,$F$2:F3705,F3705)-1=1),X3705,
IF(AND(F3705="Peretoe teenus",H3705&lt;[2]an!$M$37,S3705&lt;&gt;"kahepoolne vajaduspõhine",RANK(D3705,$D3705:$D3705)+COUNTIFS($D$2:D3705,D3705,$F$2:F3705,F3705)-1=1),X3705,
IF(AND(F3705="Peretoe teenus",H3705&lt;[2]an!$M$37,S3705&lt;&gt;"kahepoolne vajaduspõhine",RANK(D3705,$D3705:$D3705)+COUNTIFS($D$2:D3705,D3705,$F$2:F3705,F3705)-1&gt;1),"",
IF(AND(F3705="Peretoe teenus",H3705&lt;[2]an!$M$37,S3705="kahepoolne vajaduspõhine",U3705="",RANK(D3705,$D3705:$D3705)+COUNTIFS($D$2:D3705,D3705,$F$2:F3705,F3705)-1=1),X3705,
IF(AND(F3705="Peretoe teenus",H3705&lt;[2]an!$M$37,S3705="kahepoolne vajaduspõhine",U3705="",RANK(D3705,$D3705:$D3705)+COUNTIFS($D$2:D3705,D3705,$F$2:F3705,F3705)-1&gt;1),"",
IF(AND(F3705="Peretoe teenus",H3705&lt;[2]an!$M$37,S3705="kahepoolne vajaduspõhine",U3705&lt;[2]an!$M$37,RANK(D3705,$D3705:$D3705)+COUNTIFS($D$2:D3705,D3705,$F$2:F3705,F3705)-1=1),X3705,
IF(AND(F3705="Peretoe teenus",H3705&lt;[2]an!$M$37,S3705="kahepoolne vajaduspõhine",U3705&lt;[2]an!$M$37,RANK(D3705,$D3705:$D3705)+COUNTIFS($D$2:D3705,D3705,$F$2:F3705,F3705)-1&gt;1),"",
IF(AND(F3705="Peretoe teenus",H3705&lt;[2]an!$M$37,S3705="kahepoolne vajaduspõhine",U3705&gt;=[2]an!$M$37,U3705&lt;=[2]an!$M$38,RANK(D3705,$D3705:$D3705)+COUNTIFS($D$2:D3705,D3705,$F$2:F3705,F3705)-1=1),
((EOMONTH(U3705,0)-U3705+1)*X3705)/DAY(EOMONTH(U3705,0))+(DAY(U3705)-1)*100/DAY(EOMONTH(U3705,0)),
IF(AND(F3705="Peretoe teenus",H3705&lt;[2]an!$M$37,S3705="kahepoolne vajaduspõhine",U3705&gt;=[2]an!$M$37,U3705&lt;=[2]an!$M$38,RANK(D3705,$D3705:$D3705)+COUNTIFS($D$2:D3705,D3705,$F$2:F3705,F3705)-1&gt;1),"",
IF(AND(F3705="Peretoe teenus",H3705&lt;[2]an!$M$37,S3705="kahepoolne vajaduspõhine",U3705&gt;[2]an!$M$38,RANK(D3705,$D3705:$D3705)+COUNTIFS($D$2:D3705,D3705,$F$2:F3705,F3705)-1=1),X3705,
IF(AND(F3705="Peretoe teenus",H3705&lt;[2]an!$M$37,S3705="kahepoolne vajaduspõhine",U3705&gt;[2]an!$M$38,RANK(D3705,$D3705:$D3705)+COUNTIFS($D$2:D3705,D3705,$F$2:F3705,F3705)-1&gt;1),"",X3705*W3705)))))))))))))),"")</f>
        <v/>
      </c>
      <c r="Z3705" s="18" t="str">
        <f t="shared" si="172"/>
        <v/>
      </c>
      <c r="AA3705" s="19" t="str">
        <f>IFERROR(VLOOKUP(E3705,[2]an!$A$3:$B$81,2,FALSE),"")</f>
        <v/>
      </c>
      <c r="AB3705" s="19" t="str">
        <f>IFERROR(VLOOKUP(AA3705,[2]an!$C$2:$D$16,2,FALSE),"")</f>
        <v/>
      </c>
      <c r="AC3705" s="20"/>
      <c r="AD3705" s="21" t="str">
        <f>IF(A3705=[2]an!$F$36,VLOOKUP([2]an!$F$36,[2]an!$F$36:$H$36,3,FALSE),IF(A3705=[2]an!$F$35,VLOOKUP([2]an!$F$35,[2]an!$F$35:$H$35,3,FALSE),IF(A3705=[2]an!$F$33,VLOOKUP([2]an!$F$33,[2]an!$F$33:$H$33,3,FALSE),IF(A3705=[2]an!$F$31,VLOOKUP([2]an!$F$31,[2]an!$F$31:$H$31,3,FALSE),""))))</f>
        <v/>
      </c>
    </row>
    <row r="3706" spans="6:30" x14ac:dyDescent="0.2">
      <c r="F3706" s="10"/>
      <c r="G3706" s="8" t="str">
        <f t="shared" si="173"/>
        <v/>
      </c>
      <c r="H3706" s="13"/>
      <c r="K3706" s="13"/>
      <c r="L3706" s="10"/>
      <c r="M3706" s="10"/>
      <c r="S3706" s="8" t="str">
        <f>IFERROR(VLOOKUP(D3706,[1]peretoe_teenus!$A$2:$L$2000,5,FALSE),"")</f>
        <v/>
      </c>
      <c r="U3706" s="13"/>
      <c r="V3706" s="15" t="str" cm="1">
        <f t="array" ref="V3706">IFERROR(IF(AND(F3706="Tugigrupp",RANK(K3706,$K3706:$K3706)+COUNTIFS($K$2:K3706,K3706,$L$2:L3706,L3706,$M$2:M3706,M3706,$I$2:I3706,I3706,$G$2:G3706,G3706,$F$2:F3706,F3706)-1=1),SUMPRODUCT(($F$2:$F$4154=F3706)*($G$2:$G$4154=G3706)*($K$2:$K$4154=K3706)*($I$2:$I$4154=I3706)*($L$2:$L$4154=L3706)*($M$2:$M$4154=M3706)),""),"")</f>
        <v/>
      </c>
      <c r="W3706" s="15" t="str">
        <f t="shared" si="171"/>
        <v/>
      </c>
      <c r="X3706" s="16" t="str">
        <f>IF(AND(A3706=[2]an!$G$38,F3706=[2]an!$E$40),[2]an!$G$40,IF(AND(A3706=[2]an!$G$38,F3706=[2]an!$E$41),[2]an!$G$41,IF(AND(A3706=[2]an!$G$38,F3706=[2]an!$E$39,H3706&gt;=[2]an!$M$37),[2]an!$G$39,
IF(AND(A3706=[2]an!$G$38,F3706=[2]an!$E$39,H3706&lt;[2]an!$M$37,S3706="kahepoolne vajaduspõhine",U3706=""),[2]an!$M$40,
IF(AND(A3706=[2]an!$G$38,F3706=[2]an!$E$39,H3706&lt;[2]an!$M$37,S3706="kahepoolne vajaduspõhine",U3706&lt;&gt;""),[2]an!$G$39,
IF(AND(A3706=[2]an!$G$38,F3706=[2]an!$E$39,H3706&lt;[2]an!$M$37,S3706&lt;&gt;"kahepoolne vajaduspõhine"),[2]an!$G$39,
IF(AND(A3706=[2]an!$G$38,F3706=[2]an!$E$42),[2]an!$G$42,
IF(AND(A3706=[2]an!$H$38,F3706=[2]an!$E$40),[2]an!$H$40,IF(AND(A3706=[2]an!$H$38,F3706=[2]an!$E$41),[2]an!$H$41,IF(AND(A3706=[2]an!$H$38,F3706=[2]an!$E$39,H3706&gt;=[2]an!$M$37),[2]an!$H$39,
IF(AND(A3706=[2]an!$H$38,F3706=[2]an!$E$39,H3706&lt;[2]an!$M$37,S3706="kahepoolne vajaduspõhine",U3706=""),[2]an!$M$40,
IF(AND(A3706=[2]an!$H$38,F3706=[2]an!$E$39,H3706&lt;[2]an!$M$37,S3706="kahepoolne vajaduspõhine",U3706&lt;&gt;""),[2]an!$H$39,
IF(AND(A3706=[2]an!$H$38,F3706=[2]an!$E$39,H3706&lt;[2]an!$M$37,S3706&lt;&gt;"kahepoolne vajaduspõhine"),[2]an!$H$39,
IF(AND(A3706=[2]an!$H$38,F3706=[2]an!$E$42),[2]an!$H$42,
IF(AND(A3706=[2]an!$I$38,F3706=[2]an!$E$40),[2]an!$I$40,IF(AND(A3706=[2]an!$I$38,F3706=[2]an!$E$41),[2]an!$I$41,IF(AND(A3706=[2]an!$I$38,F3706=[2]an!$E$39,H3706&gt;=[2]an!$M$37),[2]an!$I$39,
IF(AND(A3706=[2]an!$I$38,F3706=[2]an!$E$39,H3706&lt;[2]an!$M$37,S3706="kahepoolne vajaduspõhine",U3706=""),[2]an!$M$40,
IF(AND(A3706=[2]an!$I$38,F3706=[2]an!$E$39,H3706&lt;[2]an!$M$37,S3706="kahepoolne vajaduspõhine",U3706&lt;&gt;""),[2]an!$I$39,
IF(AND(A3706=[2]an!$I$38,F3706=[2]an!$E$39,H3706&lt;[2]an!$M$37,S3706&lt;&gt;"kahepoolne vajaduspõhine"),[2]an!$I$39,
IF(AND(A3706=[2]an!$I$38,F3706=[2]an!$E$42),[2]an!$I$42,
IF(AND(A3706=[2]an!$J$38,F3706=[2]an!$E$40),[2]an!$J$40,IF(AND(A3706=[2]an!$J$38,F3706=[2]an!$E$41),[2]an!$J$41,IF(AND(A3706=[2]an!$J$38,F3706=[2]an!$E$39,H3706&gt;=[2]an!$M$37),[2]an!$J$39,
IF(AND(A3706=[2]an!$J$38,F3706=[2]an!$E$39,H3706&lt;[2]an!$M$37,S3706="kahepoolne vajaduspõhine",U3706=""),[2]an!$M$40,
IF(AND(A3706=[2]an!$J$38,F3706=[2]an!$E$39,H3706&lt;[2]an!$M$37,S3706="kahepoolne vajaduspõhine",U3706&lt;&gt;""),[2]an!$J$39,
IF(AND(A3706=[2]an!$J$38,F3706=[2]an!$E$39,H3706&lt;[2]an!$M$37,S3706&lt;&gt;"kahepoolne vajaduspõhine"),[2]an!$J$39,
IF(AND(A3706=[2]an!$J$38,F3706=[2]an!$E$42),[2]an!$J$42,""))))))))))))))))))))))))))))</f>
        <v/>
      </c>
      <c r="Y3706" s="17" t="str">
        <f>IFERROR(IF(F3706="Tugigrupp",0,
IF(AND(F3706="Peretoe teenus",H3706&gt;=[2]an!$M$37,RANK(D3706,$D3706:$D3706)+COUNTIFS($D$2:D3706,D3706,$F$2:F3706,F3706)-1&gt;1),"",
IF(AND(F3706="Peretoe teenus",H3706&gt;=[2]an!$M$37,RANK(D3706,$D3706:$D3706)+COUNTIFS($D$2:D3706,D3706,$F$2:F3706,F3706)-1=1,MONTH(H3706)=MONTH(K3706)=TRUE,YEAR(H3706)=YEAR(K3706)=TRUE),((EOMONTH(H3706,0)-H3706+1)*X3706)/DAY(EOMONTH(H3706,0)),
IF(AND(F3706="Peretoe teenus",H3706&gt;=[2]an!$M$37,RANK(D3706,$D3706:$D3706)+COUNTIFS($D$2:D3706,D3706,$F$2:F3706,F3706)-1=1),X3706,
IF(AND(F3706="Peretoe teenus",H3706&lt;[2]an!$M$37,S3706&lt;&gt;"kahepoolne vajaduspõhine",RANK(D3706,$D3706:$D3706)+COUNTIFS($D$2:D3706,D3706,$F$2:F3706,F3706)-1=1),X3706,
IF(AND(F3706="Peretoe teenus",H3706&lt;[2]an!$M$37,S3706&lt;&gt;"kahepoolne vajaduspõhine",RANK(D3706,$D3706:$D3706)+COUNTIFS($D$2:D3706,D3706,$F$2:F3706,F3706)-1&gt;1),"",
IF(AND(F3706="Peretoe teenus",H3706&lt;[2]an!$M$37,S3706="kahepoolne vajaduspõhine",U3706="",RANK(D3706,$D3706:$D3706)+COUNTIFS($D$2:D3706,D3706,$F$2:F3706,F3706)-1=1),X3706,
IF(AND(F3706="Peretoe teenus",H3706&lt;[2]an!$M$37,S3706="kahepoolne vajaduspõhine",U3706="",RANK(D3706,$D3706:$D3706)+COUNTIFS($D$2:D3706,D3706,$F$2:F3706,F3706)-1&gt;1),"",
IF(AND(F3706="Peretoe teenus",H3706&lt;[2]an!$M$37,S3706="kahepoolne vajaduspõhine",U3706&lt;[2]an!$M$37,RANK(D3706,$D3706:$D3706)+COUNTIFS($D$2:D3706,D3706,$F$2:F3706,F3706)-1=1),X3706,
IF(AND(F3706="Peretoe teenus",H3706&lt;[2]an!$M$37,S3706="kahepoolne vajaduspõhine",U3706&lt;[2]an!$M$37,RANK(D3706,$D3706:$D3706)+COUNTIFS($D$2:D3706,D3706,$F$2:F3706,F3706)-1&gt;1),"",
IF(AND(F3706="Peretoe teenus",H3706&lt;[2]an!$M$37,S3706="kahepoolne vajaduspõhine",U3706&gt;=[2]an!$M$37,U3706&lt;=[2]an!$M$38,RANK(D3706,$D3706:$D3706)+COUNTIFS($D$2:D3706,D3706,$F$2:F3706,F3706)-1=1),
((EOMONTH(U3706,0)-U3706+1)*X3706)/DAY(EOMONTH(U3706,0))+(DAY(U3706)-1)*100/DAY(EOMONTH(U3706,0)),
IF(AND(F3706="Peretoe teenus",H3706&lt;[2]an!$M$37,S3706="kahepoolne vajaduspõhine",U3706&gt;=[2]an!$M$37,U3706&lt;=[2]an!$M$38,RANK(D3706,$D3706:$D3706)+COUNTIFS($D$2:D3706,D3706,$F$2:F3706,F3706)-1&gt;1),"",
IF(AND(F3706="Peretoe teenus",H3706&lt;[2]an!$M$37,S3706="kahepoolne vajaduspõhine",U3706&gt;[2]an!$M$38,RANK(D3706,$D3706:$D3706)+COUNTIFS($D$2:D3706,D3706,$F$2:F3706,F3706)-1=1),X3706,
IF(AND(F3706="Peretoe teenus",H3706&lt;[2]an!$M$37,S3706="kahepoolne vajaduspõhine",U3706&gt;[2]an!$M$38,RANK(D3706,$D3706:$D3706)+COUNTIFS($D$2:D3706,D3706,$F$2:F3706,F3706)-1&gt;1),"",X3706*W3706)))))))))))))),"")</f>
        <v/>
      </c>
      <c r="Z3706" s="18" t="str">
        <f t="shared" si="172"/>
        <v/>
      </c>
      <c r="AA3706" s="19" t="str">
        <f>IFERROR(VLOOKUP(E3706,[2]an!$A$3:$B$81,2,FALSE),"")</f>
        <v/>
      </c>
      <c r="AB3706" s="19" t="str">
        <f>IFERROR(VLOOKUP(AA3706,[2]an!$C$2:$D$16,2,FALSE),"")</f>
        <v/>
      </c>
      <c r="AC3706" s="20"/>
      <c r="AD3706" s="21" t="str">
        <f>IF(A3706=[2]an!$F$36,VLOOKUP([2]an!$F$36,[2]an!$F$36:$H$36,3,FALSE),IF(A3706=[2]an!$F$35,VLOOKUP([2]an!$F$35,[2]an!$F$35:$H$35,3,FALSE),IF(A3706=[2]an!$F$33,VLOOKUP([2]an!$F$33,[2]an!$F$33:$H$33,3,FALSE),IF(A3706=[2]an!$F$31,VLOOKUP([2]an!$F$31,[2]an!$F$31:$H$31,3,FALSE),""))))</f>
        <v/>
      </c>
    </row>
    <row r="3707" spans="6:30" x14ac:dyDescent="0.2">
      <c r="F3707" s="10"/>
      <c r="G3707" s="8" t="str">
        <f t="shared" si="173"/>
        <v/>
      </c>
      <c r="H3707" s="13"/>
      <c r="K3707" s="13"/>
      <c r="L3707" s="10"/>
      <c r="M3707" s="10"/>
      <c r="S3707" s="8" t="str">
        <f>IFERROR(VLOOKUP(D3707,[1]peretoe_teenus!$A$2:$L$2000,5,FALSE),"")</f>
        <v/>
      </c>
      <c r="U3707" s="13"/>
      <c r="V3707" s="15" t="str" cm="1">
        <f t="array" ref="V3707">IFERROR(IF(AND(F3707="Tugigrupp",RANK(K3707,$K3707:$K3707)+COUNTIFS($K$2:K3707,K3707,$L$2:L3707,L3707,$M$2:M3707,M3707,$I$2:I3707,I3707,$G$2:G3707,G3707,$F$2:F3707,F3707)-1=1),SUMPRODUCT(($F$2:$F$4154=F3707)*($G$2:$G$4154=G3707)*($K$2:$K$4154=K3707)*($I$2:$I$4154=I3707)*($L$2:$L$4154=L3707)*($M$2:$M$4154=M3707)),""),"")</f>
        <v/>
      </c>
      <c r="W3707" s="15" t="str">
        <f t="shared" si="171"/>
        <v/>
      </c>
      <c r="X3707" s="16" t="str">
        <f>IF(AND(A3707=[2]an!$G$38,F3707=[2]an!$E$40),[2]an!$G$40,IF(AND(A3707=[2]an!$G$38,F3707=[2]an!$E$41),[2]an!$G$41,IF(AND(A3707=[2]an!$G$38,F3707=[2]an!$E$39,H3707&gt;=[2]an!$M$37),[2]an!$G$39,
IF(AND(A3707=[2]an!$G$38,F3707=[2]an!$E$39,H3707&lt;[2]an!$M$37,S3707="kahepoolne vajaduspõhine",U3707=""),[2]an!$M$40,
IF(AND(A3707=[2]an!$G$38,F3707=[2]an!$E$39,H3707&lt;[2]an!$M$37,S3707="kahepoolne vajaduspõhine",U3707&lt;&gt;""),[2]an!$G$39,
IF(AND(A3707=[2]an!$G$38,F3707=[2]an!$E$39,H3707&lt;[2]an!$M$37,S3707&lt;&gt;"kahepoolne vajaduspõhine"),[2]an!$G$39,
IF(AND(A3707=[2]an!$G$38,F3707=[2]an!$E$42),[2]an!$G$42,
IF(AND(A3707=[2]an!$H$38,F3707=[2]an!$E$40),[2]an!$H$40,IF(AND(A3707=[2]an!$H$38,F3707=[2]an!$E$41),[2]an!$H$41,IF(AND(A3707=[2]an!$H$38,F3707=[2]an!$E$39,H3707&gt;=[2]an!$M$37),[2]an!$H$39,
IF(AND(A3707=[2]an!$H$38,F3707=[2]an!$E$39,H3707&lt;[2]an!$M$37,S3707="kahepoolne vajaduspõhine",U3707=""),[2]an!$M$40,
IF(AND(A3707=[2]an!$H$38,F3707=[2]an!$E$39,H3707&lt;[2]an!$M$37,S3707="kahepoolne vajaduspõhine",U3707&lt;&gt;""),[2]an!$H$39,
IF(AND(A3707=[2]an!$H$38,F3707=[2]an!$E$39,H3707&lt;[2]an!$M$37,S3707&lt;&gt;"kahepoolne vajaduspõhine"),[2]an!$H$39,
IF(AND(A3707=[2]an!$H$38,F3707=[2]an!$E$42),[2]an!$H$42,
IF(AND(A3707=[2]an!$I$38,F3707=[2]an!$E$40),[2]an!$I$40,IF(AND(A3707=[2]an!$I$38,F3707=[2]an!$E$41),[2]an!$I$41,IF(AND(A3707=[2]an!$I$38,F3707=[2]an!$E$39,H3707&gt;=[2]an!$M$37),[2]an!$I$39,
IF(AND(A3707=[2]an!$I$38,F3707=[2]an!$E$39,H3707&lt;[2]an!$M$37,S3707="kahepoolne vajaduspõhine",U3707=""),[2]an!$M$40,
IF(AND(A3707=[2]an!$I$38,F3707=[2]an!$E$39,H3707&lt;[2]an!$M$37,S3707="kahepoolne vajaduspõhine",U3707&lt;&gt;""),[2]an!$I$39,
IF(AND(A3707=[2]an!$I$38,F3707=[2]an!$E$39,H3707&lt;[2]an!$M$37,S3707&lt;&gt;"kahepoolne vajaduspõhine"),[2]an!$I$39,
IF(AND(A3707=[2]an!$I$38,F3707=[2]an!$E$42),[2]an!$I$42,
IF(AND(A3707=[2]an!$J$38,F3707=[2]an!$E$40),[2]an!$J$40,IF(AND(A3707=[2]an!$J$38,F3707=[2]an!$E$41),[2]an!$J$41,IF(AND(A3707=[2]an!$J$38,F3707=[2]an!$E$39,H3707&gt;=[2]an!$M$37),[2]an!$J$39,
IF(AND(A3707=[2]an!$J$38,F3707=[2]an!$E$39,H3707&lt;[2]an!$M$37,S3707="kahepoolne vajaduspõhine",U3707=""),[2]an!$M$40,
IF(AND(A3707=[2]an!$J$38,F3707=[2]an!$E$39,H3707&lt;[2]an!$M$37,S3707="kahepoolne vajaduspõhine",U3707&lt;&gt;""),[2]an!$J$39,
IF(AND(A3707=[2]an!$J$38,F3707=[2]an!$E$39,H3707&lt;[2]an!$M$37,S3707&lt;&gt;"kahepoolne vajaduspõhine"),[2]an!$J$39,
IF(AND(A3707=[2]an!$J$38,F3707=[2]an!$E$42),[2]an!$J$42,""))))))))))))))))))))))))))))</f>
        <v/>
      </c>
      <c r="Y3707" s="17" t="str">
        <f>IFERROR(IF(F3707="Tugigrupp",0,
IF(AND(F3707="Peretoe teenus",H3707&gt;=[2]an!$M$37,RANK(D3707,$D3707:$D3707)+COUNTIFS($D$2:D3707,D3707,$F$2:F3707,F3707)-1&gt;1),"",
IF(AND(F3707="Peretoe teenus",H3707&gt;=[2]an!$M$37,RANK(D3707,$D3707:$D3707)+COUNTIFS($D$2:D3707,D3707,$F$2:F3707,F3707)-1=1,MONTH(H3707)=MONTH(K3707)=TRUE,YEAR(H3707)=YEAR(K3707)=TRUE),((EOMONTH(H3707,0)-H3707+1)*X3707)/DAY(EOMONTH(H3707,0)),
IF(AND(F3707="Peretoe teenus",H3707&gt;=[2]an!$M$37,RANK(D3707,$D3707:$D3707)+COUNTIFS($D$2:D3707,D3707,$F$2:F3707,F3707)-1=1),X3707,
IF(AND(F3707="Peretoe teenus",H3707&lt;[2]an!$M$37,S3707&lt;&gt;"kahepoolne vajaduspõhine",RANK(D3707,$D3707:$D3707)+COUNTIFS($D$2:D3707,D3707,$F$2:F3707,F3707)-1=1),X3707,
IF(AND(F3707="Peretoe teenus",H3707&lt;[2]an!$M$37,S3707&lt;&gt;"kahepoolne vajaduspõhine",RANK(D3707,$D3707:$D3707)+COUNTIFS($D$2:D3707,D3707,$F$2:F3707,F3707)-1&gt;1),"",
IF(AND(F3707="Peretoe teenus",H3707&lt;[2]an!$M$37,S3707="kahepoolne vajaduspõhine",U3707="",RANK(D3707,$D3707:$D3707)+COUNTIFS($D$2:D3707,D3707,$F$2:F3707,F3707)-1=1),X3707,
IF(AND(F3707="Peretoe teenus",H3707&lt;[2]an!$M$37,S3707="kahepoolne vajaduspõhine",U3707="",RANK(D3707,$D3707:$D3707)+COUNTIFS($D$2:D3707,D3707,$F$2:F3707,F3707)-1&gt;1),"",
IF(AND(F3707="Peretoe teenus",H3707&lt;[2]an!$M$37,S3707="kahepoolne vajaduspõhine",U3707&lt;[2]an!$M$37,RANK(D3707,$D3707:$D3707)+COUNTIFS($D$2:D3707,D3707,$F$2:F3707,F3707)-1=1),X3707,
IF(AND(F3707="Peretoe teenus",H3707&lt;[2]an!$M$37,S3707="kahepoolne vajaduspõhine",U3707&lt;[2]an!$M$37,RANK(D3707,$D3707:$D3707)+COUNTIFS($D$2:D3707,D3707,$F$2:F3707,F3707)-1&gt;1),"",
IF(AND(F3707="Peretoe teenus",H3707&lt;[2]an!$M$37,S3707="kahepoolne vajaduspõhine",U3707&gt;=[2]an!$M$37,U3707&lt;=[2]an!$M$38,RANK(D3707,$D3707:$D3707)+COUNTIFS($D$2:D3707,D3707,$F$2:F3707,F3707)-1=1),
((EOMONTH(U3707,0)-U3707+1)*X3707)/DAY(EOMONTH(U3707,0))+(DAY(U3707)-1)*100/DAY(EOMONTH(U3707,0)),
IF(AND(F3707="Peretoe teenus",H3707&lt;[2]an!$M$37,S3707="kahepoolne vajaduspõhine",U3707&gt;=[2]an!$M$37,U3707&lt;=[2]an!$M$38,RANK(D3707,$D3707:$D3707)+COUNTIFS($D$2:D3707,D3707,$F$2:F3707,F3707)-1&gt;1),"",
IF(AND(F3707="Peretoe teenus",H3707&lt;[2]an!$M$37,S3707="kahepoolne vajaduspõhine",U3707&gt;[2]an!$M$38,RANK(D3707,$D3707:$D3707)+COUNTIFS($D$2:D3707,D3707,$F$2:F3707,F3707)-1=1),X3707,
IF(AND(F3707="Peretoe teenus",H3707&lt;[2]an!$M$37,S3707="kahepoolne vajaduspõhine",U3707&gt;[2]an!$M$38,RANK(D3707,$D3707:$D3707)+COUNTIFS($D$2:D3707,D3707,$F$2:F3707,F3707)-1&gt;1),"",X3707*W3707)))))))))))))),"")</f>
        <v/>
      </c>
      <c r="Z3707" s="18" t="str">
        <f t="shared" si="172"/>
        <v/>
      </c>
      <c r="AA3707" s="19" t="str">
        <f>IFERROR(VLOOKUP(E3707,[2]an!$A$3:$B$81,2,FALSE),"")</f>
        <v/>
      </c>
      <c r="AB3707" s="19" t="str">
        <f>IFERROR(VLOOKUP(AA3707,[2]an!$C$2:$D$16,2,FALSE),"")</f>
        <v/>
      </c>
      <c r="AC3707" s="20"/>
      <c r="AD3707" s="21" t="str">
        <f>IF(A3707=[2]an!$F$36,VLOOKUP([2]an!$F$36,[2]an!$F$36:$H$36,3,FALSE),IF(A3707=[2]an!$F$35,VLOOKUP([2]an!$F$35,[2]an!$F$35:$H$35,3,FALSE),IF(A3707=[2]an!$F$33,VLOOKUP([2]an!$F$33,[2]an!$F$33:$H$33,3,FALSE),IF(A3707=[2]an!$F$31,VLOOKUP([2]an!$F$31,[2]an!$F$31:$H$31,3,FALSE),""))))</f>
        <v/>
      </c>
    </row>
    <row r="3708" spans="6:30" x14ac:dyDescent="0.2">
      <c r="F3708" s="10"/>
      <c r="G3708" s="8" t="str">
        <f t="shared" si="173"/>
        <v/>
      </c>
      <c r="H3708" s="13"/>
      <c r="K3708" s="13"/>
      <c r="L3708" s="10"/>
      <c r="M3708" s="10"/>
      <c r="S3708" s="8" t="str">
        <f>IFERROR(VLOOKUP(D3708,[1]peretoe_teenus!$A$2:$L$2000,5,FALSE),"")</f>
        <v/>
      </c>
      <c r="U3708" s="13"/>
      <c r="V3708" s="15" t="str" cm="1">
        <f t="array" ref="V3708">IFERROR(IF(AND(F3708="Tugigrupp",RANK(K3708,$K3708:$K3708)+COUNTIFS($K$2:K3708,K3708,$L$2:L3708,L3708,$M$2:M3708,M3708,$I$2:I3708,I3708,$G$2:G3708,G3708,$F$2:F3708,F3708)-1=1),SUMPRODUCT(($F$2:$F$4154=F3708)*($G$2:$G$4154=G3708)*($K$2:$K$4154=K3708)*($I$2:$I$4154=I3708)*($L$2:$L$4154=L3708)*($M$2:$M$4154=M3708)),""),"")</f>
        <v/>
      </c>
      <c r="W3708" s="15" t="str">
        <f t="shared" si="171"/>
        <v/>
      </c>
      <c r="X3708" s="16" t="str">
        <f>IF(AND(A3708=[2]an!$G$38,F3708=[2]an!$E$40),[2]an!$G$40,IF(AND(A3708=[2]an!$G$38,F3708=[2]an!$E$41),[2]an!$G$41,IF(AND(A3708=[2]an!$G$38,F3708=[2]an!$E$39,H3708&gt;=[2]an!$M$37),[2]an!$G$39,
IF(AND(A3708=[2]an!$G$38,F3708=[2]an!$E$39,H3708&lt;[2]an!$M$37,S3708="kahepoolne vajaduspõhine",U3708=""),[2]an!$M$40,
IF(AND(A3708=[2]an!$G$38,F3708=[2]an!$E$39,H3708&lt;[2]an!$M$37,S3708="kahepoolne vajaduspõhine",U3708&lt;&gt;""),[2]an!$G$39,
IF(AND(A3708=[2]an!$G$38,F3708=[2]an!$E$39,H3708&lt;[2]an!$M$37,S3708&lt;&gt;"kahepoolne vajaduspõhine"),[2]an!$G$39,
IF(AND(A3708=[2]an!$G$38,F3708=[2]an!$E$42),[2]an!$G$42,
IF(AND(A3708=[2]an!$H$38,F3708=[2]an!$E$40),[2]an!$H$40,IF(AND(A3708=[2]an!$H$38,F3708=[2]an!$E$41),[2]an!$H$41,IF(AND(A3708=[2]an!$H$38,F3708=[2]an!$E$39,H3708&gt;=[2]an!$M$37),[2]an!$H$39,
IF(AND(A3708=[2]an!$H$38,F3708=[2]an!$E$39,H3708&lt;[2]an!$M$37,S3708="kahepoolne vajaduspõhine",U3708=""),[2]an!$M$40,
IF(AND(A3708=[2]an!$H$38,F3708=[2]an!$E$39,H3708&lt;[2]an!$M$37,S3708="kahepoolne vajaduspõhine",U3708&lt;&gt;""),[2]an!$H$39,
IF(AND(A3708=[2]an!$H$38,F3708=[2]an!$E$39,H3708&lt;[2]an!$M$37,S3708&lt;&gt;"kahepoolne vajaduspõhine"),[2]an!$H$39,
IF(AND(A3708=[2]an!$H$38,F3708=[2]an!$E$42),[2]an!$H$42,
IF(AND(A3708=[2]an!$I$38,F3708=[2]an!$E$40),[2]an!$I$40,IF(AND(A3708=[2]an!$I$38,F3708=[2]an!$E$41),[2]an!$I$41,IF(AND(A3708=[2]an!$I$38,F3708=[2]an!$E$39,H3708&gt;=[2]an!$M$37),[2]an!$I$39,
IF(AND(A3708=[2]an!$I$38,F3708=[2]an!$E$39,H3708&lt;[2]an!$M$37,S3708="kahepoolne vajaduspõhine",U3708=""),[2]an!$M$40,
IF(AND(A3708=[2]an!$I$38,F3708=[2]an!$E$39,H3708&lt;[2]an!$M$37,S3708="kahepoolne vajaduspõhine",U3708&lt;&gt;""),[2]an!$I$39,
IF(AND(A3708=[2]an!$I$38,F3708=[2]an!$E$39,H3708&lt;[2]an!$M$37,S3708&lt;&gt;"kahepoolne vajaduspõhine"),[2]an!$I$39,
IF(AND(A3708=[2]an!$I$38,F3708=[2]an!$E$42),[2]an!$I$42,
IF(AND(A3708=[2]an!$J$38,F3708=[2]an!$E$40),[2]an!$J$40,IF(AND(A3708=[2]an!$J$38,F3708=[2]an!$E$41),[2]an!$J$41,IF(AND(A3708=[2]an!$J$38,F3708=[2]an!$E$39,H3708&gt;=[2]an!$M$37),[2]an!$J$39,
IF(AND(A3708=[2]an!$J$38,F3708=[2]an!$E$39,H3708&lt;[2]an!$M$37,S3708="kahepoolne vajaduspõhine",U3708=""),[2]an!$M$40,
IF(AND(A3708=[2]an!$J$38,F3708=[2]an!$E$39,H3708&lt;[2]an!$M$37,S3708="kahepoolne vajaduspõhine",U3708&lt;&gt;""),[2]an!$J$39,
IF(AND(A3708=[2]an!$J$38,F3708=[2]an!$E$39,H3708&lt;[2]an!$M$37,S3708&lt;&gt;"kahepoolne vajaduspõhine"),[2]an!$J$39,
IF(AND(A3708=[2]an!$J$38,F3708=[2]an!$E$42),[2]an!$J$42,""))))))))))))))))))))))))))))</f>
        <v/>
      </c>
      <c r="Y3708" s="17" t="str">
        <f>IFERROR(IF(F3708="Tugigrupp",0,
IF(AND(F3708="Peretoe teenus",H3708&gt;=[2]an!$M$37,RANK(D3708,$D3708:$D3708)+COUNTIFS($D$2:D3708,D3708,$F$2:F3708,F3708)-1&gt;1),"",
IF(AND(F3708="Peretoe teenus",H3708&gt;=[2]an!$M$37,RANK(D3708,$D3708:$D3708)+COUNTIFS($D$2:D3708,D3708,$F$2:F3708,F3708)-1=1,MONTH(H3708)=MONTH(K3708)=TRUE,YEAR(H3708)=YEAR(K3708)=TRUE),((EOMONTH(H3708,0)-H3708+1)*X3708)/DAY(EOMONTH(H3708,0)),
IF(AND(F3708="Peretoe teenus",H3708&gt;=[2]an!$M$37,RANK(D3708,$D3708:$D3708)+COUNTIFS($D$2:D3708,D3708,$F$2:F3708,F3708)-1=1),X3708,
IF(AND(F3708="Peretoe teenus",H3708&lt;[2]an!$M$37,S3708&lt;&gt;"kahepoolne vajaduspõhine",RANK(D3708,$D3708:$D3708)+COUNTIFS($D$2:D3708,D3708,$F$2:F3708,F3708)-1=1),X3708,
IF(AND(F3708="Peretoe teenus",H3708&lt;[2]an!$M$37,S3708&lt;&gt;"kahepoolne vajaduspõhine",RANK(D3708,$D3708:$D3708)+COUNTIFS($D$2:D3708,D3708,$F$2:F3708,F3708)-1&gt;1),"",
IF(AND(F3708="Peretoe teenus",H3708&lt;[2]an!$M$37,S3708="kahepoolne vajaduspõhine",U3708="",RANK(D3708,$D3708:$D3708)+COUNTIFS($D$2:D3708,D3708,$F$2:F3708,F3708)-1=1),X3708,
IF(AND(F3708="Peretoe teenus",H3708&lt;[2]an!$M$37,S3708="kahepoolne vajaduspõhine",U3708="",RANK(D3708,$D3708:$D3708)+COUNTIFS($D$2:D3708,D3708,$F$2:F3708,F3708)-1&gt;1),"",
IF(AND(F3708="Peretoe teenus",H3708&lt;[2]an!$M$37,S3708="kahepoolne vajaduspõhine",U3708&lt;[2]an!$M$37,RANK(D3708,$D3708:$D3708)+COUNTIFS($D$2:D3708,D3708,$F$2:F3708,F3708)-1=1),X3708,
IF(AND(F3708="Peretoe teenus",H3708&lt;[2]an!$M$37,S3708="kahepoolne vajaduspõhine",U3708&lt;[2]an!$M$37,RANK(D3708,$D3708:$D3708)+COUNTIFS($D$2:D3708,D3708,$F$2:F3708,F3708)-1&gt;1),"",
IF(AND(F3708="Peretoe teenus",H3708&lt;[2]an!$M$37,S3708="kahepoolne vajaduspõhine",U3708&gt;=[2]an!$M$37,U3708&lt;=[2]an!$M$38,RANK(D3708,$D3708:$D3708)+COUNTIFS($D$2:D3708,D3708,$F$2:F3708,F3708)-1=1),
((EOMONTH(U3708,0)-U3708+1)*X3708)/DAY(EOMONTH(U3708,0))+(DAY(U3708)-1)*100/DAY(EOMONTH(U3708,0)),
IF(AND(F3708="Peretoe teenus",H3708&lt;[2]an!$M$37,S3708="kahepoolne vajaduspõhine",U3708&gt;=[2]an!$M$37,U3708&lt;=[2]an!$M$38,RANK(D3708,$D3708:$D3708)+COUNTIFS($D$2:D3708,D3708,$F$2:F3708,F3708)-1&gt;1),"",
IF(AND(F3708="Peretoe teenus",H3708&lt;[2]an!$M$37,S3708="kahepoolne vajaduspõhine",U3708&gt;[2]an!$M$38,RANK(D3708,$D3708:$D3708)+COUNTIFS($D$2:D3708,D3708,$F$2:F3708,F3708)-1=1),X3708,
IF(AND(F3708="Peretoe teenus",H3708&lt;[2]an!$M$37,S3708="kahepoolne vajaduspõhine",U3708&gt;[2]an!$M$38,RANK(D3708,$D3708:$D3708)+COUNTIFS($D$2:D3708,D3708,$F$2:F3708,F3708)-1&gt;1),"",X3708*W3708)))))))))))))),"")</f>
        <v/>
      </c>
      <c r="Z3708" s="18" t="str">
        <f t="shared" si="172"/>
        <v/>
      </c>
      <c r="AA3708" s="19" t="str">
        <f>IFERROR(VLOOKUP(E3708,[2]an!$A$3:$B$81,2,FALSE),"")</f>
        <v/>
      </c>
      <c r="AB3708" s="19" t="str">
        <f>IFERROR(VLOOKUP(AA3708,[2]an!$C$2:$D$16,2,FALSE),"")</f>
        <v/>
      </c>
      <c r="AC3708" s="20"/>
      <c r="AD3708" s="21" t="str">
        <f>IF(A3708=[2]an!$F$36,VLOOKUP([2]an!$F$36,[2]an!$F$36:$H$36,3,FALSE),IF(A3708=[2]an!$F$35,VLOOKUP([2]an!$F$35,[2]an!$F$35:$H$35,3,FALSE),IF(A3708=[2]an!$F$33,VLOOKUP([2]an!$F$33,[2]an!$F$33:$H$33,3,FALSE),IF(A3708=[2]an!$F$31,VLOOKUP([2]an!$F$31,[2]an!$F$31:$H$31,3,FALSE),""))))</f>
        <v/>
      </c>
    </row>
    <row r="3709" spans="6:30" x14ac:dyDescent="0.2">
      <c r="F3709" s="10"/>
      <c r="G3709" s="8" t="str">
        <f t="shared" si="173"/>
        <v/>
      </c>
      <c r="H3709" s="13"/>
      <c r="K3709" s="13"/>
      <c r="L3709" s="10"/>
      <c r="M3709" s="10"/>
      <c r="S3709" s="8" t="str">
        <f>IFERROR(VLOOKUP(D3709,[1]peretoe_teenus!$A$2:$L$2000,5,FALSE),"")</f>
        <v/>
      </c>
      <c r="U3709" s="13"/>
      <c r="V3709" s="15" t="str" cm="1">
        <f t="array" ref="V3709">IFERROR(IF(AND(F3709="Tugigrupp",RANK(K3709,$K3709:$K3709)+COUNTIFS($K$2:K3709,K3709,$L$2:L3709,L3709,$M$2:M3709,M3709,$I$2:I3709,I3709,$G$2:G3709,G3709,$F$2:F3709,F3709)-1=1),SUMPRODUCT(($F$2:$F$4154=F3709)*($G$2:$G$4154=G3709)*($K$2:$K$4154=K3709)*($I$2:$I$4154=I3709)*($L$2:$L$4154=L3709)*($M$2:$M$4154=M3709)),""),"")</f>
        <v/>
      </c>
      <c r="W3709" s="15" t="str">
        <f t="shared" si="171"/>
        <v/>
      </c>
      <c r="X3709" s="16" t="str">
        <f>IF(AND(A3709=[2]an!$G$38,F3709=[2]an!$E$40),[2]an!$G$40,IF(AND(A3709=[2]an!$G$38,F3709=[2]an!$E$41),[2]an!$G$41,IF(AND(A3709=[2]an!$G$38,F3709=[2]an!$E$39,H3709&gt;=[2]an!$M$37),[2]an!$G$39,
IF(AND(A3709=[2]an!$G$38,F3709=[2]an!$E$39,H3709&lt;[2]an!$M$37,S3709="kahepoolne vajaduspõhine",U3709=""),[2]an!$M$40,
IF(AND(A3709=[2]an!$G$38,F3709=[2]an!$E$39,H3709&lt;[2]an!$M$37,S3709="kahepoolne vajaduspõhine",U3709&lt;&gt;""),[2]an!$G$39,
IF(AND(A3709=[2]an!$G$38,F3709=[2]an!$E$39,H3709&lt;[2]an!$M$37,S3709&lt;&gt;"kahepoolne vajaduspõhine"),[2]an!$G$39,
IF(AND(A3709=[2]an!$G$38,F3709=[2]an!$E$42),[2]an!$G$42,
IF(AND(A3709=[2]an!$H$38,F3709=[2]an!$E$40),[2]an!$H$40,IF(AND(A3709=[2]an!$H$38,F3709=[2]an!$E$41),[2]an!$H$41,IF(AND(A3709=[2]an!$H$38,F3709=[2]an!$E$39,H3709&gt;=[2]an!$M$37),[2]an!$H$39,
IF(AND(A3709=[2]an!$H$38,F3709=[2]an!$E$39,H3709&lt;[2]an!$M$37,S3709="kahepoolne vajaduspõhine",U3709=""),[2]an!$M$40,
IF(AND(A3709=[2]an!$H$38,F3709=[2]an!$E$39,H3709&lt;[2]an!$M$37,S3709="kahepoolne vajaduspõhine",U3709&lt;&gt;""),[2]an!$H$39,
IF(AND(A3709=[2]an!$H$38,F3709=[2]an!$E$39,H3709&lt;[2]an!$M$37,S3709&lt;&gt;"kahepoolne vajaduspõhine"),[2]an!$H$39,
IF(AND(A3709=[2]an!$H$38,F3709=[2]an!$E$42),[2]an!$H$42,
IF(AND(A3709=[2]an!$I$38,F3709=[2]an!$E$40),[2]an!$I$40,IF(AND(A3709=[2]an!$I$38,F3709=[2]an!$E$41),[2]an!$I$41,IF(AND(A3709=[2]an!$I$38,F3709=[2]an!$E$39,H3709&gt;=[2]an!$M$37),[2]an!$I$39,
IF(AND(A3709=[2]an!$I$38,F3709=[2]an!$E$39,H3709&lt;[2]an!$M$37,S3709="kahepoolne vajaduspõhine",U3709=""),[2]an!$M$40,
IF(AND(A3709=[2]an!$I$38,F3709=[2]an!$E$39,H3709&lt;[2]an!$M$37,S3709="kahepoolne vajaduspõhine",U3709&lt;&gt;""),[2]an!$I$39,
IF(AND(A3709=[2]an!$I$38,F3709=[2]an!$E$39,H3709&lt;[2]an!$M$37,S3709&lt;&gt;"kahepoolne vajaduspõhine"),[2]an!$I$39,
IF(AND(A3709=[2]an!$I$38,F3709=[2]an!$E$42),[2]an!$I$42,
IF(AND(A3709=[2]an!$J$38,F3709=[2]an!$E$40),[2]an!$J$40,IF(AND(A3709=[2]an!$J$38,F3709=[2]an!$E$41),[2]an!$J$41,IF(AND(A3709=[2]an!$J$38,F3709=[2]an!$E$39,H3709&gt;=[2]an!$M$37),[2]an!$J$39,
IF(AND(A3709=[2]an!$J$38,F3709=[2]an!$E$39,H3709&lt;[2]an!$M$37,S3709="kahepoolne vajaduspõhine",U3709=""),[2]an!$M$40,
IF(AND(A3709=[2]an!$J$38,F3709=[2]an!$E$39,H3709&lt;[2]an!$M$37,S3709="kahepoolne vajaduspõhine",U3709&lt;&gt;""),[2]an!$J$39,
IF(AND(A3709=[2]an!$J$38,F3709=[2]an!$E$39,H3709&lt;[2]an!$M$37,S3709&lt;&gt;"kahepoolne vajaduspõhine"),[2]an!$J$39,
IF(AND(A3709=[2]an!$J$38,F3709=[2]an!$E$42),[2]an!$J$42,""))))))))))))))))))))))))))))</f>
        <v/>
      </c>
      <c r="Y3709" s="17" t="str">
        <f>IFERROR(IF(F3709="Tugigrupp",0,
IF(AND(F3709="Peretoe teenus",H3709&gt;=[2]an!$M$37,RANK(D3709,$D3709:$D3709)+COUNTIFS($D$2:D3709,D3709,$F$2:F3709,F3709)-1&gt;1),"",
IF(AND(F3709="Peretoe teenus",H3709&gt;=[2]an!$M$37,RANK(D3709,$D3709:$D3709)+COUNTIFS($D$2:D3709,D3709,$F$2:F3709,F3709)-1=1,MONTH(H3709)=MONTH(K3709)=TRUE,YEAR(H3709)=YEAR(K3709)=TRUE),((EOMONTH(H3709,0)-H3709+1)*X3709)/DAY(EOMONTH(H3709,0)),
IF(AND(F3709="Peretoe teenus",H3709&gt;=[2]an!$M$37,RANK(D3709,$D3709:$D3709)+COUNTIFS($D$2:D3709,D3709,$F$2:F3709,F3709)-1=1),X3709,
IF(AND(F3709="Peretoe teenus",H3709&lt;[2]an!$M$37,S3709&lt;&gt;"kahepoolne vajaduspõhine",RANK(D3709,$D3709:$D3709)+COUNTIFS($D$2:D3709,D3709,$F$2:F3709,F3709)-1=1),X3709,
IF(AND(F3709="Peretoe teenus",H3709&lt;[2]an!$M$37,S3709&lt;&gt;"kahepoolne vajaduspõhine",RANK(D3709,$D3709:$D3709)+COUNTIFS($D$2:D3709,D3709,$F$2:F3709,F3709)-1&gt;1),"",
IF(AND(F3709="Peretoe teenus",H3709&lt;[2]an!$M$37,S3709="kahepoolne vajaduspõhine",U3709="",RANK(D3709,$D3709:$D3709)+COUNTIFS($D$2:D3709,D3709,$F$2:F3709,F3709)-1=1),X3709,
IF(AND(F3709="Peretoe teenus",H3709&lt;[2]an!$M$37,S3709="kahepoolne vajaduspõhine",U3709="",RANK(D3709,$D3709:$D3709)+COUNTIFS($D$2:D3709,D3709,$F$2:F3709,F3709)-1&gt;1),"",
IF(AND(F3709="Peretoe teenus",H3709&lt;[2]an!$M$37,S3709="kahepoolne vajaduspõhine",U3709&lt;[2]an!$M$37,RANK(D3709,$D3709:$D3709)+COUNTIFS($D$2:D3709,D3709,$F$2:F3709,F3709)-1=1),X3709,
IF(AND(F3709="Peretoe teenus",H3709&lt;[2]an!$M$37,S3709="kahepoolne vajaduspõhine",U3709&lt;[2]an!$M$37,RANK(D3709,$D3709:$D3709)+COUNTIFS($D$2:D3709,D3709,$F$2:F3709,F3709)-1&gt;1),"",
IF(AND(F3709="Peretoe teenus",H3709&lt;[2]an!$M$37,S3709="kahepoolne vajaduspõhine",U3709&gt;=[2]an!$M$37,U3709&lt;=[2]an!$M$38,RANK(D3709,$D3709:$D3709)+COUNTIFS($D$2:D3709,D3709,$F$2:F3709,F3709)-1=1),
((EOMONTH(U3709,0)-U3709+1)*X3709)/DAY(EOMONTH(U3709,0))+(DAY(U3709)-1)*100/DAY(EOMONTH(U3709,0)),
IF(AND(F3709="Peretoe teenus",H3709&lt;[2]an!$M$37,S3709="kahepoolne vajaduspõhine",U3709&gt;=[2]an!$M$37,U3709&lt;=[2]an!$M$38,RANK(D3709,$D3709:$D3709)+COUNTIFS($D$2:D3709,D3709,$F$2:F3709,F3709)-1&gt;1),"",
IF(AND(F3709="Peretoe teenus",H3709&lt;[2]an!$M$37,S3709="kahepoolne vajaduspõhine",U3709&gt;[2]an!$M$38,RANK(D3709,$D3709:$D3709)+COUNTIFS($D$2:D3709,D3709,$F$2:F3709,F3709)-1=1),X3709,
IF(AND(F3709="Peretoe teenus",H3709&lt;[2]an!$M$37,S3709="kahepoolne vajaduspõhine",U3709&gt;[2]an!$M$38,RANK(D3709,$D3709:$D3709)+COUNTIFS($D$2:D3709,D3709,$F$2:F3709,F3709)-1&gt;1),"",X3709*W3709)))))))))))))),"")</f>
        <v/>
      </c>
      <c r="Z3709" s="18" t="str">
        <f t="shared" si="172"/>
        <v/>
      </c>
      <c r="AA3709" s="19" t="str">
        <f>IFERROR(VLOOKUP(E3709,[2]an!$A$3:$B$81,2,FALSE),"")</f>
        <v/>
      </c>
      <c r="AB3709" s="19" t="str">
        <f>IFERROR(VLOOKUP(AA3709,[2]an!$C$2:$D$16,2,FALSE),"")</f>
        <v/>
      </c>
      <c r="AC3709" s="20"/>
      <c r="AD3709" s="21" t="str">
        <f>IF(A3709=[2]an!$F$36,VLOOKUP([2]an!$F$36,[2]an!$F$36:$H$36,3,FALSE),IF(A3709=[2]an!$F$35,VLOOKUP([2]an!$F$35,[2]an!$F$35:$H$35,3,FALSE),IF(A3709=[2]an!$F$33,VLOOKUP([2]an!$F$33,[2]an!$F$33:$H$33,3,FALSE),IF(A3709=[2]an!$F$31,VLOOKUP([2]an!$F$31,[2]an!$F$31:$H$31,3,FALSE),""))))</f>
        <v/>
      </c>
    </row>
    <row r="3710" spans="6:30" x14ac:dyDescent="0.2">
      <c r="F3710" s="10"/>
      <c r="G3710" s="8" t="str">
        <f t="shared" si="173"/>
        <v/>
      </c>
      <c r="H3710" s="13"/>
      <c r="K3710" s="13"/>
      <c r="L3710" s="10"/>
      <c r="M3710" s="10"/>
      <c r="S3710" s="8" t="str">
        <f>IFERROR(VLOOKUP(D3710,[1]peretoe_teenus!$A$2:$L$2000,5,FALSE),"")</f>
        <v/>
      </c>
      <c r="U3710" s="13"/>
      <c r="V3710" s="15" t="str" cm="1">
        <f t="array" ref="V3710">IFERROR(IF(AND(F3710="Tugigrupp",RANK(K3710,$K3710:$K3710)+COUNTIFS($K$2:K3710,K3710,$L$2:L3710,L3710,$M$2:M3710,M3710,$I$2:I3710,I3710,$G$2:G3710,G3710,$F$2:F3710,F3710)-1=1),SUMPRODUCT(($F$2:$F$4154=F3710)*($G$2:$G$4154=G3710)*($K$2:$K$4154=K3710)*($I$2:$I$4154=I3710)*($L$2:$L$4154=L3710)*($M$2:$M$4154=M3710)),""),"")</f>
        <v/>
      </c>
      <c r="W3710" s="15" t="str">
        <f t="shared" si="171"/>
        <v/>
      </c>
      <c r="X3710" s="16" t="str">
        <f>IF(AND(A3710=[2]an!$G$38,F3710=[2]an!$E$40),[2]an!$G$40,IF(AND(A3710=[2]an!$G$38,F3710=[2]an!$E$41),[2]an!$G$41,IF(AND(A3710=[2]an!$G$38,F3710=[2]an!$E$39,H3710&gt;=[2]an!$M$37),[2]an!$G$39,
IF(AND(A3710=[2]an!$G$38,F3710=[2]an!$E$39,H3710&lt;[2]an!$M$37,S3710="kahepoolne vajaduspõhine",U3710=""),[2]an!$M$40,
IF(AND(A3710=[2]an!$G$38,F3710=[2]an!$E$39,H3710&lt;[2]an!$M$37,S3710="kahepoolne vajaduspõhine",U3710&lt;&gt;""),[2]an!$G$39,
IF(AND(A3710=[2]an!$G$38,F3710=[2]an!$E$39,H3710&lt;[2]an!$M$37,S3710&lt;&gt;"kahepoolne vajaduspõhine"),[2]an!$G$39,
IF(AND(A3710=[2]an!$G$38,F3710=[2]an!$E$42),[2]an!$G$42,
IF(AND(A3710=[2]an!$H$38,F3710=[2]an!$E$40),[2]an!$H$40,IF(AND(A3710=[2]an!$H$38,F3710=[2]an!$E$41),[2]an!$H$41,IF(AND(A3710=[2]an!$H$38,F3710=[2]an!$E$39,H3710&gt;=[2]an!$M$37),[2]an!$H$39,
IF(AND(A3710=[2]an!$H$38,F3710=[2]an!$E$39,H3710&lt;[2]an!$M$37,S3710="kahepoolne vajaduspõhine",U3710=""),[2]an!$M$40,
IF(AND(A3710=[2]an!$H$38,F3710=[2]an!$E$39,H3710&lt;[2]an!$M$37,S3710="kahepoolne vajaduspõhine",U3710&lt;&gt;""),[2]an!$H$39,
IF(AND(A3710=[2]an!$H$38,F3710=[2]an!$E$39,H3710&lt;[2]an!$M$37,S3710&lt;&gt;"kahepoolne vajaduspõhine"),[2]an!$H$39,
IF(AND(A3710=[2]an!$H$38,F3710=[2]an!$E$42),[2]an!$H$42,
IF(AND(A3710=[2]an!$I$38,F3710=[2]an!$E$40),[2]an!$I$40,IF(AND(A3710=[2]an!$I$38,F3710=[2]an!$E$41),[2]an!$I$41,IF(AND(A3710=[2]an!$I$38,F3710=[2]an!$E$39,H3710&gt;=[2]an!$M$37),[2]an!$I$39,
IF(AND(A3710=[2]an!$I$38,F3710=[2]an!$E$39,H3710&lt;[2]an!$M$37,S3710="kahepoolne vajaduspõhine",U3710=""),[2]an!$M$40,
IF(AND(A3710=[2]an!$I$38,F3710=[2]an!$E$39,H3710&lt;[2]an!$M$37,S3710="kahepoolne vajaduspõhine",U3710&lt;&gt;""),[2]an!$I$39,
IF(AND(A3710=[2]an!$I$38,F3710=[2]an!$E$39,H3710&lt;[2]an!$M$37,S3710&lt;&gt;"kahepoolne vajaduspõhine"),[2]an!$I$39,
IF(AND(A3710=[2]an!$I$38,F3710=[2]an!$E$42),[2]an!$I$42,
IF(AND(A3710=[2]an!$J$38,F3710=[2]an!$E$40),[2]an!$J$40,IF(AND(A3710=[2]an!$J$38,F3710=[2]an!$E$41),[2]an!$J$41,IF(AND(A3710=[2]an!$J$38,F3710=[2]an!$E$39,H3710&gt;=[2]an!$M$37),[2]an!$J$39,
IF(AND(A3710=[2]an!$J$38,F3710=[2]an!$E$39,H3710&lt;[2]an!$M$37,S3710="kahepoolne vajaduspõhine",U3710=""),[2]an!$M$40,
IF(AND(A3710=[2]an!$J$38,F3710=[2]an!$E$39,H3710&lt;[2]an!$M$37,S3710="kahepoolne vajaduspõhine",U3710&lt;&gt;""),[2]an!$J$39,
IF(AND(A3710=[2]an!$J$38,F3710=[2]an!$E$39,H3710&lt;[2]an!$M$37,S3710&lt;&gt;"kahepoolne vajaduspõhine"),[2]an!$J$39,
IF(AND(A3710=[2]an!$J$38,F3710=[2]an!$E$42),[2]an!$J$42,""))))))))))))))))))))))))))))</f>
        <v/>
      </c>
      <c r="Y3710" s="17" t="str">
        <f>IFERROR(IF(F3710="Tugigrupp",0,
IF(AND(F3710="Peretoe teenus",H3710&gt;=[2]an!$M$37,RANK(D3710,$D3710:$D3710)+COUNTIFS($D$2:D3710,D3710,$F$2:F3710,F3710)-1&gt;1),"",
IF(AND(F3710="Peretoe teenus",H3710&gt;=[2]an!$M$37,RANK(D3710,$D3710:$D3710)+COUNTIFS($D$2:D3710,D3710,$F$2:F3710,F3710)-1=1,MONTH(H3710)=MONTH(K3710)=TRUE,YEAR(H3710)=YEAR(K3710)=TRUE),((EOMONTH(H3710,0)-H3710+1)*X3710)/DAY(EOMONTH(H3710,0)),
IF(AND(F3710="Peretoe teenus",H3710&gt;=[2]an!$M$37,RANK(D3710,$D3710:$D3710)+COUNTIFS($D$2:D3710,D3710,$F$2:F3710,F3710)-1=1),X3710,
IF(AND(F3710="Peretoe teenus",H3710&lt;[2]an!$M$37,S3710&lt;&gt;"kahepoolne vajaduspõhine",RANK(D3710,$D3710:$D3710)+COUNTIFS($D$2:D3710,D3710,$F$2:F3710,F3710)-1=1),X3710,
IF(AND(F3710="Peretoe teenus",H3710&lt;[2]an!$M$37,S3710&lt;&gt;"kahepoolne vajaduspõhine",RANK(D3710,$D3710:$D3710)+COUNTIFS($D$2:D3710,D3710,$F$2:F3710,F3710)-1&gt;1),"",
IF(AND(F3710="Peretoe teenus",H3710&lt;[2]an!$M$37,S3710="kahepoolne vajaduspõhine",U3710="",RANK(D3710,$D3710:$D3710)+COUNTIFS($D$2:D3710,D3710,$F$2:F3710,F3710)-1=1),X3710,
IF(AND(F3710="Peretoe teenus",H3710&lt;[2]an!$M$37,S3710="kahepoolne vajaduspõhine",U3710="",RANK(D3710,$D3710:$D3710)+COUNTIFS($D$2:D3710,D3710,$F$2:F3710,F3710)-1&gt;1),"",
IF(AND(F3710="Peretoe teenus",H3710&lt;[2]an!$M$37,S3710="kahepoolne vajaduspõhine",U3710&lt;[2]an!$M$37,RANK(D3710,$D3710:$D3710)+COUNTIFS($D$2:D3710,D3710,$F$2:F3710,F3710)-1=1),X3710,
IF(AND(F3710="Peretoe teenus",H3710&lt;[2]an!$M$37,S3710="kahepoolne vajaduspõhine",U3710&lt;[2]an!$M$37,RANK(D3710,$D3710:$D3710)+COUNTIFS($D$2:D3710,D3710,$F$2:F3710,F3710)-1&gt;1),"",
IF(AND(F3710="Peretoe teenus",H3710&lt;[2]an!$M$37,S3710="kahepoolne vajaduspõhine",U3710&gt;=[2]an!$M$37,U3710&lt;=[2]an!$M$38,RANK(D3710,$D3710:$D3710)+COUNTIFS($D$2:D3710,D3710,$F$2:F3710,F3710)-1=1),
((EOMONTH(U3710,0)-U3710+1)*X3710)/DAY(EOMONTH(U3710,0))+(DAY(U3710)-1)*100/DAY(EOMONTH(U3710,0)),
IF(AND(F3710="Peretoe teenus",H3710&lt;[2]an!$M$37,S3710="kahepoolne vajaduspõhine",U3710&gt;=[2]an!$M$37,U3710&lt;=[2]an!$M$38,RANK(D3710,$D3710:$D3710)+COUNTIFS($D$2:D3710,D3710,$F$2:F3710,F3710)-1&gt;1),"",
IF(AND(F3710="Peretoe teenus",H3710&lt;[2]an!$M$37,S3710="kahepoolne vajaduspõhine",U3710&gt;[2]an!$M$38,RANK(D3710,$D3710:$D3710)+COUNTIFS($D$2:D3710,D3710,$F$2:F3710,F3710)-1=1),X3710,
IF(AND(F3710="Peretoe teenus",H3710&lt;[2]an!$M$37,S3710="kahepoolne vajaduspõhine",U3710&gt;[2]an!$M$38,RANK(D3710,$D3710:$D3710)+COUNTIFS($D$2:D3710,D3710,$F$2:F3710,F3710)-1&gt;1),"",X3710*W3710)))))))))))))),"")</f>
        <v/>
      </c>
      <c r="Z3710" s="18" t="str">
        <f t="shared" si="172"/>
        <v/>
      </c>
      <c r="AA3710" s="19" t="str">
        <f>IFERROR(VLOOKUP(E3710,[2]an!$A$3:$B$81,2,FALSE),"")</f>
        <v/>
      </c>
      <c r="AB3710" s="19" t="str">
        <f>IFERROR(VLOOKUP(AA3710,[2]an!$C$2:$D$16,2,FALSE),"")</f>
        <v/>
      </c>
      <c r="AC3710" s="20"/>
      <c r="AD3710" s="21" t="str">
        <f>IF(A3710=[2]an!$F$36,VLOOKUP([2]an!$F$36,[2]an!$F$36:$H$36,3,FALSE),IF(A3710=[2]an!$F$35,VLOOKUP([2]an!$F$35,[2]an!$F$35:$H$35,3,FALSE),IF(A3710=[2]an!$F$33,VLOOKUP([2]an!$F$33,[2]an!$F$33:$H$33,3,FALSE),IF(A3710=[2]an!$F$31,VLOOKUP([2]an!$F$31,[2]an!$F$31:$H$31,3,FALSE),""))))</f>
        <v/>
      </c>
    </row>
    <row r="3711" spans="6:30" x14ac:dyDescent="0.2">
      <c r="F3711" s="10"/>
      <c r="G3711" s="8" t="str">
        <f t="shared" si="173"/>
        <v/>
      </c>
      <c r="H3711" s="13"/>
      <c r="K3711" s="13"/>
      <c r="L3711" s="10"/>
      <c r="M3711" s="10"/>
      <c r="S3711" s="8" t="str">
        <f>IFERROR(VLOOKUP(D3711,[1]peretoe_teenus!$A$2:$L$2000,5,FALSE),"")</f>
        <v/>
      </c>
      <c r="U3711" s="13"/>
      <c r="V3711" s="15" t="str" cm="1">
        <f t="array" ref="V3711">IFERROR(IF(AND(F3711="Tugigrupp",RANK(K3711,$K3711:$K3711)+COUNTIFS($K$2:K3711,K3711,$L$2:L3711,L3711,$M$2:M3711,M3711,$I$2:I3711,I3711,$G$2:G3711,G3711,$F$2:F3711,F3711)-1=1),SUMPRODUCT(($F$2:$F$4154=F3711)*($G$2:$G$4154=G3711)*($K$2:$K$4154=K3711)*($I$2:$I$4154=I3711)*($L$2:$L$4154=L3711)*($M$2:$M$4154=M3711)),""),"")</f>
        <v/>
      </c>
      <c r="W3711" s="15" t="str">
        <f t="shared" si="171"/>
        <v/>
      </c>
      <c r="X3711" s="16" t="str">
        <f>IF(AND(A3711=[2]an!$G$38,F3711=[2]an!$E$40),[2]an!$G$40,IF(AND(A3711=[2]an!$G$38,F3711=[2]an!$E$41),[2]an!$G$41,IF(AND(A3711=[2]an!$G$38,F3711=[2]an!$E$39,H3711&gt;=[2]an!$M$37),[2]an!$G$39,
IF(AND(A3711=[2]an!$G$38,F3711=[2]an!$E$39,H3711&lt;[2]an!$M$37,S3711="kahepoolne vajaduspõhine",U3711=""),[2]an!$M$40,
IF(AND(A3711=[2]an!$G$38,F3711=[2]an!$E$39,H3711&lt;[2]an!$M$37,S3711="kahepoolne vajaduspõhine",U3711&lt;&gt;""),[2]an!$G$39,
IF(AND(A3711=[2]an!$G$38,F3711=[2]an!$E$39,H3711&lt;[2]an!$M$37,S3711&lt;&gt;"kahepoolne vajaduspõhine"),[2]an!$G$39,
IF(AND(A3711=[2]an!$G$38,F3711=[2]an!$E$42),[2]an!$G$42,
IF(AND(A3711=[2]an!$H$38,F3711=[2]an!$E$40),[2]an!$H$40,IF(AND(A3711=[2]an!$H$38,F3711=[2]an!$E$41),[2]an!$H$41,IF(AND(A3711=[2]an!$H$38,F3711=[2]an!$E$39,H3711&gt;=[2]an!$M$37),[2]an!$H$39,
IF(AND(A3711=[2]an!$H$38,F3711=[2]an!$E$39,H3711&lt;[2]an!$M$37,S3711="kahepoolne vajaduspõhine",U3711=""),[2]an!$M$40,
IF(AND(A3711=[2]an!$H$38,F3711=[2]an!$E$39,H3711&lt;[2]an!$M$37,S3711="kahepoolne vajaduspõhine",U3711&lt;&gt;""),[2]an!$H$39,
IF(AND(A3711=[2]an!$H$38,F3711=[2]an!$E$39,H3711&lt;[2]an!$M$37,S3711&lt;&gt;"kahepoolne vajaduspõhine"),[2]an!$H$39,
IF(AND(A3711=[2]an!$H$38,F3711=[2]an!$E$42),[2]an!$H$42,
IF(AND(A3711=[2]an!$I$38,F3711=[2]an!$E$40),[2]an!$I$40,IF(AND(A3711=[2]an!$I$38,F3711=[2]an!$E$41),[2]an!$I$41,IF(AND(A3711=[2]an!$I$38,F3711=[2]an!$E$39,H3711&gt;=[2]an!$M$37),[2]an!$I$39,
IF(AND(A3711=[2]an!$I$38,F3711=[2]an!$E$39,H3711&lt;[2]an!$M$37,S3711="kahepoolne vajaduspõhine",U3711=""),[2]an!$M$40,
IF(AND(A3711=[2]an!$I$38,F3711=[2]an!$E$39,H3711&lt;[2]an!$M$37,S3711="kahepoolne vajaduspõhine",U3711&lt;&gt;""),[2]an!$I$39,
IF(AND(A3711=[2]an!$I$38,F3711=[2]an!$E$39,H3711&lt;[2]an!$M$37,S3711&lt;&gt;"kahepoolne vajaduspõhine"),[2]an!$I$39,
IF(AND(A3711=[2]an!$I$38,F3711=[2]an!$E$42),[2]an!$I$42,
IF(AND(A3711=[2]an!$J$38,F3711=[2]an!$E$40),[2]an!$J$40,IF(AND(A3711=[2]an!$J$38,F3711=[2]an!$E$41),[2]an!$J$41,IF(AND(A3711=[2]an!$J$38,F3711=[2]an!$E$39,H3711&gt;=[2]an!$M$37),[2]an!$J$39,
IF(AND(A3711=[2]an!$J$38,F3711=[2]an!$E$39,H3711&lt;[2]an!$M$37,S3711="kahepoolne vajaduspõhine",U3711=""),[2]an!$M$40,
IF(AND(A3711=[2]an!$J$38,F3711=[2]an!$E$39,H3711&lt;[2]an!$M$37,S3711="kahepoolne vajaduspõhine",U3711&lt;&gt;""),[2]an!$J$39,
IF(AND(A3711=[2]an!$J$38,F3711=[2]an!$E$39,H3711&lt;[2]an!$M$37,S3711&lt;&gt;"kahepoolne vajaduspõhine"),[2]an!$J$39,
IF(AND(A3711=[2]an!$J$38,F3711=[2]an!$E$42),[2]an!$J$42,""))))))))))))))))))))))))))))</f>
        <v/>
      </c>
      <c r="Y3711" s="17" t="str">
        <f>IFERROR(IF(F3711="Tugigrupp",0,
IF(AND(F3711="Peretoe teenus",H3711&gt;=[2]an!$M$37,RANK(D3711,$D3711:$D3711)+COUNTIFS($D$2:D3711,D3711,$F$2:F3711,F3711)-1&gt;1),"",
IF(AND(F3711="Peretoe teenus",H3711&gt;=[2]an!$M$37,RANK(D3711,$D3711:$D3711)+COUNTIFS($D$2:D3711,D3711,$F$2:F3711,F3711)-1=1,MONTH(H3711)=MONTH(K3711)=TRUE,YEAR(H3711)=YEAR(K3711)=TRUE),((EOMONTH(H3711,0)-H3711+1)*X3711)/DAY(EOMONTH(H3711,0)),
IF(AND(F3711="Peretoe teenus",H3711&gt;=[2]an!$M$37,RANK(D3711,$D3711:$D3711)+COUNTIFS($D$2:D3711,D3711,$F$2:F3711,F3711)-1=1),X3711,
IF(AND(F3711="Peretoe teenus",H3711&lt;[2]an!$M$37,S3711&lt;&gt;"kahepoolne vajaduspõhine",RANK(D3711,$D3711:$D3711)+COUNTIFS($D$2:D3711,D3711,$F$2:F3711,F3711)-1=1),X3711,
IF(AND(F3711="Peretoe teenus",H3711&lt;[2]an!$M$37,S3711&lt;&gt;"kahepoolne vajaduspõhine",RANK(D3711,$D3711:$D3711)+COUNTIFS($D$2:D3711,D3711,$F$2:F3711,F3711)-1&gt;1),"",
IF(AND(F3711="Peretoe teenus",H3711&lt;[2]an!$M$37,S3711="kahepoolne vajaduspõhine",U3711="",RANK(D3711,$D3711:$D3711)+COUNTIFS($D$2:D3711,D3711,$F$2:F3711,F3711)-1=1),X3711,
IF(AND(F3711="Peretoe teenus",H3711&lt;[2]an!$M$37,S3711="kahepoolne vajaduspõhine",U3711="",RANK(D3711,$D3711:$D3711)+COUNTIFS($D$2:D3711,D3711,$F$2:F3711,F3711)-1&gt;1),"",
IF(AND(F3711="Peretoe teenus",H3711&lt;[2]an!$M$37,S3711="kahepoolne vajaduspõhine",U3711&lt;[2]an!$M$37,RANK(D3711,$D3711:$D3711)+COUNTIFS($D$2:D3711,D3711,$F$2:F3711,F3711)-1=1),X3711,
IF(AND(F3711="Peretoe teenus",H3711&lt;[2]an!$M$37,S3711="kahepoolne vajaduspõhine",U3711&lt;[2]an!$M$37,RANK(D3711,$D3711:$D3711)+COUNTIFS($D$2:D3711,D3711,$F$2:F3711,F3711)-1&gt;1),"",
IF(AND(F3711="Peretoe teenus",H3711&lt;[2]an!$M$37,S3711="kahepoolne vajaduspõhine",U3711&gt;=[2]an!$M$37,U3711&lt;=[2]an!$M$38,RANK(D3711,$D3711:$D3711)+COUNTIFS($D$2:D3711,D3711,$F$2:F3711,F3711)-1=1),
((EOMONTH(U3711,0)-U3711+1)*X3711)/DAY(EOMONTH(U3711,0))+(DAY(U3711)-1)*100/DAY(EOMONTH(U3711,0)),
IF(AND(F3711="Peretoe teenus",H3711&lt;[2]an!$M$37,S3711="kahepoolne vajaduspõhine",U3711&gt;=[2]an!$M$37,U3711&lt;=[2]an!$M$38,RANK(D3711,$D3711:$D3711)+COUNTIFS($D$2:D3711,D3711,$F$2:F3711,F3711)-1&gt;1),"",
IF(AND(F3711="Peretoe teenus",H3711&lt;[2]an!$M$37,S3711="kahepoolne vajaduspõhine",U3711&gt;[2]an!$M$38,RANK(D3711,$D3711:$D3711)+COUNTIFS($D$2:D3711,D3711,$F$2:F3711,F3711)-1=1),X3711,
IF(AND(F3711="Peretoe teenus",H3711&lt;[2]an!$M$37,S3711="kahepoolne vajaduspõhine",U3711&gt;[2]an!$M$38,RANK(D3711,$D3711:$D3711)+COUNTIFS($D$2:D3711,D3711,$F$2:F3711,F3711)-1&gt;1),"",X3711*W3711)))))))))))))),"")</f>
        <v/>
      </c>
      <c r="Z3711" s="18" t="str">
        <f t="shared" si="172"/>
        <v/>
      </c>
      <c r="AA3711" s="19" t="str">
        <f>IFERROR(VLOOKUP(E3711,[2]an!$A$3:$B$81,2,FALSE),"")</f>
        <v/>
      </c>
      <c r="AB3711" s="19" t="str">
        <f>IFERROR(VLOOKUP(AA3711,[2]an!$C$2:$D$16,2,FALSE),"")</f>
        <v/>
      </c>
      <c r="AC3711" s="20"/>
      <c r="AD3711" s="21" t="str">
        <f>IF(A3711=[2]an!$F$36,VLOOKUP([2]an!$F$36,[2]an!$F$36:$H$36,3,FALSE),IF(A3711=[2]an!$F$35,VLOOKUP([2]an!$F$35,[2]an!$F$35:$H$35,3,FALSE),IF(A3711=[2]an!$F$33,VLOOKUP([2]an!$F$33,[2]an!$F$33:$H$33,3,FALSE),IF(A3711=[2]an!$F$31,VLOOKUP([2]an!$F$31,[2]an!$F$31:$H$31,3,FALSE),""))))</f>
        <v/>
      </c>
    </row>
    <row r="3712" spans="6:30" x14ac:dyDescent="0.2">
      <c r="F3712" s="10"/>
      <c r="G3712" s="8" t="str">
        <f t="shared" si="173"/>
        <v/>
      </c>
      <c r="H3712" s="13"/>
      <c r="K3712" s="13"/>
      <c r="L3712" s="10"/>
      <c r="M3712" s="10"/>
      <c r="S3712" s="8" t="str">
        <f>IFERROR(VLOOKUP(D3712,[1]peretoe_teenus!$A$2:$L$2000,5,FALSE),"")</f>
        <v/>
      </c>
      <c r="U3712" s="13"/>
      <c r="V3712" s="15" t="str" cm="1">
        <f t="array" ref="V3712">IFERROR(IF(AND(F3712="Tugigrupp",RANK(K3712,$K3712:$K3712)+COUNTIFS($K$2:K3712,K3712,$L$2:L3712,L3712,$M$2:M3712,M3712,$I$2:I3712,I3712,$G$2:G3712,G3712,$F$2:F3712,F3712)-1=1),SUMPRODUCT(($F$2:$F$4154=F3712)*($G$2:$G$4154=G3712)*($K$2:$K$4154=K3712)*($I$2:$I$4154=I3712)*($L$2:$L$4154=L3712)*($M$2:$M$4154=M3712)),""),"")</f>
        <v/>
      </c>
      <c r="W3712" s="15" t="str">
        <f t="shared" si="171"/>
        <v/>
      </c>
      <c r="X3712" s="16" t="str">
        <f>IF(AND(A3712=[2]an!$G$38,F3712=[2]an!$E$40),[2]an!$G$40,IF(AND(A3712=[2]an!$G$38,F3712=[2]an!$E$41),[2]an!$G$41,IF(AND(A3712=[2]an!$G$38,F3712=[2]an!$E$39,H3712&gt;=[2]an!$M$37),[2]an!$G$39,
IF(AND(A3712=[2]an!$G$38,F3712=[2]an!$E$39,H3712&lt;[2]an!$M$37,S3712="kahepoolne vajaduspõhine",U3712=""),[2]an!$M$40,
IF(AND(A3712=[2]an!$G$38,F3712=[2]an!$E$39,H3712&lt;[2]an!$M$37,S3712="kahepoolne vajaduspõhine",U3712&lt;&gt;""),[2]an!$G$39,
IF(AND(A3712=[2]an!$G$38,F3712=[2]an!$E$39,H3712&lt;[2]an!$M$37,S3712&lt;&gt;"kahepoolne vajaduspõhine"),[2]an!$G$39,
IF(AND(A3712=[2]an!$G$38,F3712=[2]an!$E$42),[2]an!$G$42,
IF(AND(A3712=[2]an!$H$38,F3712=[2]an!$E$40),[2]an!$H$40,IF(AND(A3712=[2]an!$H$38,F3712=[2]an!$E$41),[2]an!$H$41,IF(AND(A3712=[2]an!$H$38,F3712=[2]an!$E$39,H3712&gt;=[2]an!$M$37),[2]an!$H$39,
IF(AND(A3712=[2]an!$H$38,F3712=[2]an!$E$39,H3712&lt;[2]an!$M$37,S3712="kahepoolne vajaduspõhine",U3712=""),[2]an!$M$40,
IF(AND(A3712=[2]an!$H$38,F3712=[2]an!$E$39,H3712&lt;[2]an!$M$37,S3712="kahepoolne vajaduspõhine",U3712&lt;&gt;""),[2]an!$H$39,
IF(AND(A3712=[2]an!$H$38,F3712=[2]an!$E$39,H3712&lt;[2]an!$M$37,S3712&lt;&gt;"kahepoolne vajaduspõhine"),[2]an!$H$39,
IF(AND(A3712=[2]an!$H$38,F3712=[2]an!$E$42),[2]an!$H$42,
IF(AND(A3712=[2]an!$I$38,F3712=[2]an!$E$40),[2]an!$I$40,IF(AND(A3712=[2]an!$I$38,F3712=[2]an!$E$41),[2]an!$I$41,IF(AND(A3712=[2]an!$I$38,F3712=[2]an!$E$39,H3712&gt;=[2]an!$M$37),[2]an!$I$39,
IF(AND(A3712=[2]an!$I$38,F3712=[2]an!$E$39,H3712&lt;[2]an!$M$37,S3712="kahepoolne vajaduspõhine",U3712=""),[2]an!$M$40,
IF(AND(A3712=[2]an!$I$38,F3712=[2]an!$E$39,H3712&lt;[2]an!$M$37,S3712="kahepoolne vajaduspõhine",U3712&lt;&gt;""),[2]an!$I$39,
IF(AND(A3712=[2]an!$I$38,F3712=[2]an!$E$39,H3712&lt;[2]an!$M$37,S3712&lt;&gt;"kahepoolne vajaduspõhine"),[2]an!$I$39,
IF(AND(A3712=[2]an!$I$38,F3712=[2]an!$E$42),[2]an!$I$42,
IF(AND(A3712=[2]an!$J$38,F3712=[2]an!$E$40),[2]an!$J$40,IF(AND(A3712=[2]an!$J$38,F3712=[2]an!$E$41),[2]an!$J$41,IF(AND(A3712=[2]an!$J$38,F3712=[2]an!$E$39,H3712&gt;=[2]an!$M$37),[2]an!$J$39,
IF(AND(A3712=[2]an!$J$38,F3712=[2]an!$E$39,H3712&lt;[2]an!$M$37,S3712="kahepoolne vajaduspõhine",U3712=""),[2]an!$M$40,
IF(AND(A3712=[2]an!$J$38,F3712=[2]an!$E$39,H3712&lt;[2]an!$M$37,S3712="kahepoolne vajaduspõhine",U3712&lt;&gt;""),[2]an!$J$39,
IF(AND(A3712=[2]an!$J$38,F3712=[2]an!$E$39,H3712&lt;[2]an!$M$37,S3712&lt;&gt;"kahepoolne vajaduspõhine"),[2]an!$J$39,
IF(AND(A3712=[2]an!$J$38,F3712=[2]an!$E$42),[2]an!$J$42,""))))))))))))))))))))))))))))</f>
        <v/>
      </c>
      <c r="Y3712" s="17" t="str">
        <f>IFERROR(IF(F3712="Tugigrupp",0,
IF(AND(F3712="Peretoe teenus",H3712&gt;=[2]an!$M$37,RANK(D3712,$D3712:$D3712)+COUNTIFS($D$2:D3712,D3712,$F$2:F3712,F3712)-1&gt;1),"",
IF(AND(F3712="Peretoe teenus",H3712&gt;=[2]an!$M$37,RANK(D3712,$D3712:$D3712)+COUNTIFS($D$2:D3712,D3712,$F$2:F3712,F3712)-1=1,MONTH(H3712)=MONTH(K3712)=TRUE,YEAR(H3712)=YEAR(K3712)=TRUE),((EOMONTH(H3712,0)-H3712+1)*X3712)/DAY(EOMONTH(H3712,0)),
IF(AND(F3712="Peretoe teenus",H3712&gt;=[2]an!$M$37,RANK(D3712,$D3712:$D3712)+COUNTIFS($D$2:D3712,D3712,$F$2:F3712,F3712)-1=1),X3712,
IF(AND(F3712="Peretoe teenus",H3712&lt;[2]an!$M$37,S3712&lt;&gt;"kahepoolne vajaduspõhine",RANK(D3712,$D3712:$D3712)+COUNTIFS($D$2:D3712,D3712,$F$2:F3712,F3712)-1=1),X3712,
IF(AND(F3712="Peretoe teenus",H3712&lt;[2]an!$M$37,S3712&lt;&gt;"kahepoolne vajaduspõhine",RANK(D3712,$D3712:$D3712)+COUNTIFS($D$2:D3712,D3712,$F$2:F3712,F3712)-1&gt;1),"",
IF(AND(F3712="Peretoe teenus",H3712&lt;[2]an!$M$37,S3712="kahepoolne vajaduspõhine",U3712="",RANK(D3712,$D3712:$D3712)+COUNTIFS($D$2:D3712,D3712,$F$2:F3712,F3712)-1=1),X3712,
IF(AND(F3712="Peretoe teenus",H3712&lt;[2]an!$M$37,S3712="kahepoolne vajaduspõhine",U3712="",RANK(D3712,$D3712:$D3712)+COUNTIFS($D$2:D3712,D3712,$F$2:F3712,F3712)-1&gt;1),"",
IF(AND(F3712="Peretoe teenus",H3712&lt;[2]an!$M$37,S3712="kahepoolne vajaduspõhine",U3712&lt;[2]an!$M$37,RANK(D3712,$D3712:$D3712)+COUNTIFS($D$2:D3712,D3712,$F$2:F3712,F3712)-1=1),X3712,
IF(AND(F3712="Peretoe teenus",H3712&lt;[2]an!$M$37,S3712="kahepoolne vajaduspõhine",U3712&lt;[2]an!$M$37,RANK(D3712,$D3712:$D3712)+COUNTIFS($D$2:D3712,D3712,$F$2:F3712,F3712)-1&gt;1),"",
IF(AND(F3712="Peretoe teenus",H3712&lt;[2]an!$M$37,S3712="kahepoolne vajaduspõhine",U3712&gt;=[2]an!$M$37,U3712&lt;=[2]an!$M$38,RANK(D3712,$D3712:$D3712)+COUNTIFS($D$2:D3712,D3712,$F$2:F3712,F3712)-1=1),
((EOMONTH(U3712,0)-U3712+1)*X3712)/DAY(EOMONTH(U3712,0))+(DAY(U3712)-1)*100/DAY(EOMONTH(U3712,0)),
IF(AND(F3712="Peretoe teenus",H3712&lt;[2]an!$M$37,S3712="kahepoolne vajaduspõhine",U3712&gt;=[2]an!$M$37,U3712&lt;=[2]an!$M$38,RANK(D3712,$D3712:$D3712)+COUNTIFS($D$2:D3712,D3712,$F$2:F3712,F3712)-1&gt;1),"",
IF(AND(F3712="Peretoe teenus",H3712&lt;[2]an!$M$37,S3712="kahepoolne vajaduspõhine",U3712&gt;[2]an!$M$38,RANK(D3712,$D3712:$D3712)+COUNTIFS($D$2:D3712,D3712,$F$2:F3712,F3712)-1=1),X3712,
IF(AND(F3712="Peretoe teenus",H3712&lt;[2]an!$M$37,S3712="kahepoolne vajaduspõhine",U3712&gt;[2]an!$M$38,RANK(D3712,$D3712:$D3712)+COUNTIFS($D$2:D3712,D3712,$F$2:F3712,F3712)-1&gt;1),"",X3712*W3712)))))))))))))),"")</f>
        <v/>
      </c>
      <c r="Z3712" s="18" t="str">
        <f t="shared" si="172"/>
        <v/>
      </c>
      <c r="AA3712" s="19" t="str">
        <f>IFERROR(VLOOKUP(E3712,[2]an!$A$3:$B$81,2,FALSE),"")</f>
        <v/>
      </c>
      <c r="AB3712" s="19" t="str">
        <f>IFERROR(VLOOKUP(AA3712,[2]an!$C$2:$D$16,2,FALSE),"")</f>
        <v/>
      </c>
      <c r="AC3712" s="20"/>
      <c r="AD3712" s="21" t="str">
        <f>IF(A3712=[2]an!$F$36,VLOOKUP([2]an!$F$36,[2]an!$F$36:$H$36,3,FALSE),IF(A3712=[2]an!$F$35,VLOOKUP([2]an!$F$35,[2]an!$F$35:$H$35,3,FALSE),IF(A3712=[2]an!$F$33,VLOOKUP([2]an!$F$33,[2]an!$F$33:$H$33,3,FALSE),IF(A3712=[2]an!$F$31,VLOOKUP([2]an!$F$31,[2]an!$F$31:$H$31,3,FALSE),""))))</f>
        <v/>
      </c>
    </row>
    <row r="3713" spans="6:30" x14ac:dyDescent="0.2">
      <c r="F3713" s="10"/>
      <c r="G3713" s="8" t="str">
        <f t="shared" si="173"/>
        <v/>
      </c>
      <c r="H3713" s="13"/>
      <c r="K3713" s="13"/>
      <c r="L3713" s="10"/>
      <c r="M3713" s="10"/>
      <c r="S3713" s="8" t="str">
        <f>IFERROR(VLOOKUP(D3713,[1]peretoe_teenus!$A$2:$L$2000,5,FALSE),"")</f>
        <v/>
      </c>
      <c r="U3713" s="13"/>
      <c r="V3713" s="15" t="str" cm="1">
        <f t="array" ref="V3713">IFERROR(IF(AND(F3713="Tugigrupp",RANK(K3713,$K3713:$K3713)+COUNTIFS($K$2:K3713,K3713,$L$2:L3713,L3713,$M$2:M3713,M3713,$I$2:I3713,I3713,$G$2:G3713,G3713,$F$2:F3713,F3713)-1=1),SUMPRODUCT(($F$2:$F$4154=F3713)*($G$2:$G$4154=G3713)*($K$2:$K$4154=K3713)*($I$2:$I$4154=I3713)*($L$2:$L$4154=L3713)*($M$2:$M$4154=M3713)),""),"")</f>
        <v/>
      </c>
      <c r="W3713" s="15" t="str">
        <f t="shared" si="171"/>
        <v/>
      </c>
      <c r="X3713" s="16" t="str">
        <f>IF(AND(A3713=[2]an!$G$38,F3713=[2]an!$E$40),[2]an!$G$40,IF(AND(A3713=[2]an!$G$38,F3713=[2]an!$E$41),[2]an!$G$41,IF(AND(A3713=[2]an!$G$38,F3713=[2]an!$E$39,H3713&gt;=[2]an!$M$37),[2]an!$G$39,
IF(AND(A3713=[2]an!$G$38,F3713=[2]an!$E$39,H3713&lt;[2]an!$M$37,S3713="kahepoolne vajaduspõhine",U3713=""),[2]an!$M$40,
IF(AND(A3713=[2]an!$G$38,F3713=[2]an!$E$39,H3713&lt;[2]an!$M$37,S3713="kahepoolne vajaduspõhine",U3713&lt;&gt;""),[2]an!$G$39,
IF(AND(A3713=[2]an!$G$38,F3713=[2]an!$E$39,H3713&lt;[2]an!$M$37,S3713&lt;&gt;"kahepoolne vajaduspõhine"),[2]an!$G$39,
IF(AND(A3713=[2]an!$G$38,F3713=[2]an!$E$42),[2]an!$G$42,
IF(AND(A3713=[2]an!$H$38,F3713=[2]an!$E$40),[2]an!$H$40,IF(AND(A3713=[2]an!$H$38,F3713=[2]an!$E$41),[2]an!$H$41,IF(AND(A3713=[2]an!$H$38,F3713=[2]an!$E$39,H3713&gt;=[2]an!$M$37),[2]an!$H$39,
IF(AND(A3713=[2]an!$H$38,F3713=[2]an!$E$39,H3713&lt;[2]an!$M$37,S3713="kahepoolne vajaduspõhine",U3713=""),[2]an!$M$40,
IF(AND(A3713=[2]an!$H$38,F3713=[2]an!$E$39,H3713&lt;[2]an!$M$37,S3713="kahepoolne vajaduspõhine",U3713&lt;&gt;""),[2]an!$H$39,
IF(AND(A3713=[2]an!$H$38,F3713=[2]an!$E$39,H3713&lt;[2]an!$M$37,S3713&lt;&gt;"kahepoolne vajaduspõhine"),[2]an!$H$39,
IF(AND(A3713=[2]an!$H$38,F3713=[2]an!$E$42),[2]an!$H$42,
IF(AND(A3713=[2]an!$I$38,F3713=[2]an!$E$40),[2]an!$I$40,IF(AND(A3713=[2]an!$I$38,F3713=[2]an!$E$41),[2]an!$I$41,IF(AND(A3713=[2]an!$I$38,F3713=[2]an!$E$39,H3713&gt;=[2]an!$M$37),[2]an!$I$39,
IF(AND(A3713=[2]an!$I$38,F3713=[2]an!$E$39,H3713&lt;[2]an!$M$37,S3713="kahepoolne vajaduspõhine",U3713=""),[2]an!$M$40,
IF(AND(A3713=[2]an!$I$38,F3713=[2]an!$E$39,H3713&lt;[2]an!$M$37,S3713="kahepoolne vajaduspõhine",U3713&lt;&gt;""),[2]an!$I$39,
IF(AND(A3713=[2]an!$I$38,F3713=[2]an!$E$39,H3713&lt;[2]an!$M$37,S3713&lt;&gt;"kahepoolne vajaduspõhine"),[2]an!$I$39,
IF(AND(A3713=[2]an!$I$38,F3713=[2]an!$E$42),[2]an!$I$42,
IF(AND(A3713=[2]an!$J$38,F3713=[2]an!$E$40),[2]an!$J$40,IF(AND(A3713=[2]an!$J$38,F3713=[2]an!$E$41),[2]an!$J$41,IF(AND(A3713=[2]an!$J$38,F3713=[2]an!$E$39,H3713&gt;=[2]an!$M$37),[2]an!$J$39,
IF(AND(A3713=[2]an!$J$38,F3713=[2]an!$E$39,H3713&lt;[2]an!$M$37,S3713="kahepoolne vajaduspõhine",U3713=""),[2]an!$M$40,
IF(AND(A3713=[2]an!$J$38,F3713=[2]an!$E$39,H3713&lt;[2]an!$M$37,S3713="kahepoolne vajaduspõhine",U3713&lt;&gt;""),[2]an!$J$39,
IF(AND(A3713=[2]an!$J$38,F3713=[2]an!$E$39,H3713&lt;[2]an!$M$37,S3713&lt;&gt;"kahepoolne vajaduspõhine"),[2]an!$J$39,
IF(AND(A3713=[2]an!$J$38,F3713=[2]an!$E$42),[2]an!$J$42,""))))))))))))))))))))))))))))</f>
        <v/>
      </c>
      <c r="Y3713" s="17" t="str">
        <f>IFERROR(IF(F3713="Tugigrupp",0,
IF(AND(F3713="Peretoe teenus",H3713&gt;=[2]an!$M$37,RANK(D3713,$D3713:$D3713)+COUNTIFS($D$2:D3713,D3713,$F$2:F3713,F3713)-1&gt;1),"",
IF(AND(F3713="Peretoe teenus",H3713&gt;=[2]an!$M$37,RANK(D3713,$D3713:$D3713)+COUNTIFS($D$2:D3713,D3713,$F$2:F3713,F3713)-1=1,MONTH(H3713)=MONTH(K3713)=TRUE,YEAR(H3713)=YEAR(K3713)=TRUE),((EOMONTH(H3713,0)-H3713+1)*X3713)/DAY(EOMONTH(H3713,0)),
IF(AND(F3713="Peretoe teenus",H3713&gt;=[2]an!$M$37,RANK(D3713,$D3713:$D3713)+COUNTIFS($D$2:D3713,D3713,$F$2:F3713,F3713)-1=1),X3713,
IF(AND(F3713="Peretoe teenus",H3713&lt;[2]an!$M$37,S3713&lt;&gt;"kahepoolne vajaduspõhine",RANK(D3713,$D3713:$D3713)+COUNTIFS($D$2:D3713,D3713,$F$2:F3713,F3713)-1=1),X3713,
IF(AND(F3713="Peretoe teenus",H3713&lt;[2]an!$M$37,S3713&lt;&gt;"kahepoolne vajaduspõhine",RANK(D3713,$D3713:$D3713)+COUNTIFS($D$2:D3713,D3713,$F$2:F3713,F3713)-1&gt;1),"",
IF(AND(F3713="Peretoe teenus",H3713&lt;[2]an!$M$37,S3713="kahepoolne vajaduspõhine",U3713="",RANK(D3713,$D3713:$D3713)+COUNTIFS($D$2:D3713,D3713,$F$2:F3713,F3713)-1=1),X3713,
IF(AND(F3713="Peretoe teenus",H3713&lt;[2]an!$M$37,S3713="kahepoolne vajaduspõhine",U3713="",RANK(D3713,$D3713:$D3713)+COUNTIFS($D$2:D3713,D3713,$F$2:F3713,F3713)-1&gt;1),"",
IF(AND(F3713="Peretoe teenus",H3713&lt;[2]an!$M$37,S3713="kahepoolne vajaduspõhine",U3713&lt;[2]an!$M$37,RANK(D3713,$D3713:$D3713)+COUNTIFS($D$2:D3713,D3713,$F$2:F3713,F3713)-1=1),X3713,
IF(AND(F3713="Peretoe teenus",H3713&lt;[2]an!$M$37,S3713="kahepoolne vajaduspõhine",U3713&lt;[2]an!$M$37,RANK(D3713,$D3713:$D3713)+COUNTIFS($D$2:D3713,D3713,$F$2:F3713,F3713)-1&gt;1),"",
IF(AND(F3713="Peretoe teenus",H3713&lt;[2]an!$M$37,S3713="kahepoolne vajaduspõhine",U3713&gt;=[2]an!$M$37,U3713&lt;=[2]an!$M$38,RANK(D3713,$D3713:$D3713)+COUNTIFS($D$2:D3713,D3713,$F$2:F3713,F3713)-1=1),
((EOMONTH(U3713,0)-U3713+1)*X3713)/DAY(EOMONTH(U3713,0))+(DAY(U3713)-1)*100/DAY(EOMONTH(U3713,0)),
IF(AND(F3713="Peretoe teenus",H3713&lt;[2]an!$M$37,S3713="kahepoolne vajaduspõhine",U3713&gt;=[2]an!$M$37,U3713&lt;=[2]an!$M$38,RANK(D3713,$D3713:$D3713)+COUNTIFS($D$2:D3713,D3713,$F$2:F3713,F3713)-1&gt;1),"",
IF(AND(F3713="Peretoe teenus",H3713&lt;[2]an!$M$37,S3713="kahepoolne vajaduspõhine",U3713&gt;[2]an!$M$38,RANK(D3713,$D3713:$D3713)+COUNTIFS($D$2:D3713,D3713,$F$2:F3713,F3713)-1=1),X3713,
IF(AND(F3713="Peretoe teenus",H3713&lt;[2]an!$M$37,S3713="kahepoolne vajaduspõhine",U3713&gt;[2]an!$M$38,RANK(D3713,$D3713:$D3713)+COUNTIFS($D$2:D3713,D3713,$F$2:F3713,F3713)-1&gt;1),"",X3713*W3713)))))))))))))),"")</f>
        <v/>
      </c>
      <c r="Z3713" s="18" t="str">
        <f t="shared" si="172"/>
        <v/>
      </c>
      <c r="AA3713" s="19" t="str">
        <f>IFERROR(VLOOKUP(E3713,[2]an!$A$3:$B$81,2,FALSE),"")</f>
        <v/>
      </c>
      <c r="AB3713" s="19" t="str">
        <f>IFERROR(VLOOKUP(AA3713,[2]an!$C$2:$D$16,2,FALSE),"")</f>
        <v/>
      </c>
      <c r="AC3713" s="20"/>
      <c r="AD3713" s="21" t="str">
        <f>IF(A3713=[2]an!$F$36,VLOOKUP([2]an!$F$36,[2]an!$F$36:$H$36,3,FALSE),IF(A3713=[2]an!$F$35,VLOOKUP([2]an!$F$35,[2]an!$F$35:$H$35,3,FALSE),IF(A3713=[2]an!$F$33,VLOOKUP([2]an!$F$33,[2]an!$F$33:$H$33,3,FALSE),IF(A3713=[2]an!$F$31,VLOOKUP([2]an!$F$31,[2]an!$F$31:$H$31,3,FALSE),""))))</f>
        <v/>
      </c>
    </row>
    <row r="3714" spans="6:30" x14ac:dyDescent="0.2">
      <c r="F3714" s="10"/>
      <c r="G3714" s="8" t="str">
        <f t="shared" si="173"/>
        <v/>
      </c>
      <c r="H3714" s="13"/>
      <c r="K3714" s="13"/>
      <c r="L3714" s="10"/>
      <c r="M3714" s="10"/>
      <c r="S3714" s="8" t="str">
        <f>IFERROR(VLOOKUP(D3714,[1]peretoe_teenus!$A$2:$L$2000,5,FALSE),"")</f>
        <v/>
      </c>
      <c r="U3714" s="13"/>
      <c r="V3714" s="15" t="str" cm="1">
        <f t="array" ref="V3714">IFERROR(IF(AND(F3714="Tugigrupp",RANK(K3714,$K3714:$K3714)+COUNTIFS($K$2:K3714,K3714,$L$2:L3714,L3714,$M$2:M3714,M3714,$I$2:I3714,I3714,$G$2:G3714,G3714,$F$2:F3714,F3714)-1=1),SUMPRODUCT(($F$2:$F$4154=F3714)*($G$2:$G$4154=G3714)*($K$2:$K$4154=K3714)*($I$2:$I$4154=I3714)*($L$2:$L$4154=L3714)*($M$2:$M$4154=M3714)),""),"")</f>
        <v/>
      </c>
      <c r="W3714" s="15" t="str">
        <f t="shared" ref="W3714:W3777" si="174">IF(A3714="","",(M3714-L3714)*1440/45)</f>
        <v/>
      </c>
      <c r="X3714" s="16" t="str">
        <f>IF(AND(A3714=[2]an!$G$38,F3714=[2]an!$E$40),[2]an!$G$40,IF(AND(A3714=[2]an!$G$38,F3714=[2]an!$E$41),[2]an!$G$41,IF(AND(A3714=[2]an!$G$38,F3714=[2]an!$E$39,H3714&gt;=[2]an!$M$37),[2]an!$G$39,
IF(AND(A3714=[2]an!$G$38,F3714=[2]an!$E$39,H3714&lt;[2]an!$M$37,S3714="kahepoolne vajaduspõhine",U3714=""),[2]an!$M$40,
IF(AND(A3714=[2]an!$G$38,F3714=[2]an!$E$39,H3714&lt;[2]an!$M$37,S3714="kahepoolne vajaduspõhine",U3714&lt;&gt;""),[2]an!$G$39,
IF(AND(A3714=[2]an!$G$38,F3714=[2]an!$E$39,H3714&lt;[2]an!$M$37,S3714&lt;&gt;"kahepoolne vajaduspõhine"),[2]an!$G$39,
IF(AND(A3714=[2]an!$G$38,F3714=[2]an!$E$42),[2]an!$G$42,
IF(AND(A3714=[2]an!$H$38,F3714=[2]an!$E$40),[2]an!$H$40,IF(AND(A3714=[2]an!$H$38,F3714=[2]an!$E$41),[2]an!$H$41,IF(AND(A3714=[2]an!$H$38,F3714=[2]an!$E$39,H3714&gt;=[2]an!$M$37),[2]an!$H$39,
IF(AND(A3714=[2]an!$H$38,F3714=[2]an!$E$39,H3714&lt;[2]an!$M$37,S3714="kahepoolne vajaduspõhine",U3714=""),[2]an!$M$40,
IF(AND(A3714=[2]an!$H$38,F3714=[2]an!$E$39,H3714&lt;[2]an!$M$37,S3714="kahepoolne vajaduspõhine",U3714&lt;&gt;""),[2]an!$H$39,
IF(AND(A3714=[2]an!$H$38,F3714=[2]an!$E$39,H3714&lt;[2]an!$M$37,S3714&lt;&gt;"kahepoolne vajaduspõhine"),[2]an!$H$39,
IF(AND(A3714=[2]an!$H$38,F3714=[2]an!$E$42),[2]an!$H$42,
IF(AND(A3714=[2]an!$I$38,F3714=[2]an!$E$40),[2]an!$I$40,IF(AND(A3714=[2]an!$I$38,F3714=[2]an!$E$41),[2]an!$I$41,IF(AND(A3714=[2]an!$I$38,F3714=[2]an!$E$39,H3714&gt;=[2]an!$M$37),[2]an!$I$39,
IF(AND(A3714=[2]an!$I$38,F3714=[2]an!$E$39,H3714&lt;[2]an!$M$37,S3714="kahepoolne vajaduspõhine",U3714=""),[2]an!$M$40,
IF(AND(A3714=[2]an!$I$38,F3714=[2]an!$E$39,H3714&lt;[2]an!$M$37,S3714="kahepoolne vajaduspõhine",U3714&lt;&gt;""),[2]an!$I$39,
IF(AND(A3714=[2]an!$I$38,F3714=[2]an!$E$39,H3714&lt;[2]an!$M$37,S3714&lt;&gt;"kahepoolne vajaduspõhine"),[2]an!$I$39,
IF(AND(A3714=[2]an!$I$38,F3714=[2]an!$E$42),[2]an!$I$42,
IF(AND(A3714=[2]an!$J$38,F3714=[2]an!$E$40),[2]an!$J$40,IF(AND(A3714=[2]an!$J$38,F3714=[2]an!$E$41),[2]an!$J$41,IF(AND(A3714=[2]an!$J$38,F3714=[2]an!$E$39,H3714&gt;=[2]an!$M$37),[2]an!$J$39,
IF(AND(A3714=[2]an!$J$38,F3714=[2]an!$E$39,H3714&lt;[2]an!$M$37,S3714="kahepoolne vajaduspõhine",U3714=""),[2]an!$M$40,
IF(AND(A3714=[2]an!$J$38,F3714=[2]an!$E$39,H3714&lt;[2]an!$M$37,S3714="kahepoolne vajaduspõhine",U3714&lt;&gt;""),[2]an!$J$39,
IF(AND(A3714=[2]an!$J$38,F3714=[2]an!$E$39,H3714&lt;[2]an!$M$37,S3714&lt;&gt;"kahepoolne vajaduspõhine"),[2]an!$J$39,
IF(AND(A3714=[2]an!$J$38,F3714=[2]an!$E$42),[2]an!$J$42,""))))))))))))))))))))))))))))</f>
        <v/>
      </c>
      <c r="Y3714" s="17" t="str">
        <f>IFERROR(IF(F3714="Tugigrupp",0,
IF(AND(F3714="Peretoe teenus",H3714&gt;=[2]an!$M$37,RANK(D3714,$D3714:$D3714)+COUNTIFS($D$2:D3714,D3714,$F$2:F3714,F3714)-1&gt;1),"",
IF(AND(F3714="Peretoe teenus",H3714&gt;=[2]an!$M$37,RANK(D3714,$D3714:$D3714)+COUNTIFS($D$2:D3714,D3714,$F$2:F3714,F3714)-1=1,MONTH(H3714)=MONTH(K3714)=TRUE,YEAR(H3714)=YEAR(K3714)=TRUE),((EOMONTH(H3714,0)-H3714+1)*X3714)/DAY(EOMONTH(H3714,0)),
IF(AND(F3714="Peretoe teenus",H3714&gt;=[2]an!$M$37,RANK(D3714,$D3714:$D3714)+COUNTIFS($D$2:D3714,D3714,$F$2:F3714,F3714)-1=1),X3714,
IF(AND(F3714="Peretoe teenus",H3714&lt;[2]an!$M$37,S3714&lt;&gt;"kahepoolne vajaduspõhine",RANK(D3714,$D3714:$D3714)+COUNTIFS($D$2:D3714,D3714,$F$2:F3714,F3714)-1=1),X3714,
IF(AND(F3714="Peretoe teenus",H3714&lt;[2]an!$M$37,S3714&lt;&gt;"kahepoolne vajaduspõhine",RANK(D3714,$D3714:$D3714)+COUNTIFS($D$2:D3714,D3714,$F$2:F3714,F3714)-1&gt;1),"",
IF(AND(F3714="Peretoe teenus",H3714&lt;[2]an!$M$37,S3714="kahepoolne vajaduspõhine",U3714="",RANK(D3714,$D3714:$D3714)+COUNTIFS($D$2:D3714,D3714,$F$2:F3714,F3714)-1=1),X3714,
IF(AND(F3714="Peretoe teenus",H3714&lt;[2]an!$M$37,S3714="kahepoolne vajaduspõhine",U3714="",RANK(D3714,$D3714:$D3714)+COUNTIFS($D$2:D3714,D3714,$F$2:F3714,F3714)-1&gt;1),"",
IF(AND(F3714="Peretoe teenus",H3714&lt;[2]an!$M$37,S3714="kahepoolne vajaduspõhine",U3714&lt;[2]an!$M$37,RANK(D3714,$D3714:$D3714)+COUNTIFS($D$2:D3714,D3714,$F$2:F3714,F3714)-1=1),X3714,
IF(AND(F3714="Peretoe teenus",H3714&lt;[2]an!$M$37,S3714="kahepoolne vajaduspõhine",U3714&lt;[2]an!$M$37,RANK(D3714,$D3714:$D3714)+COUNTIFS($D$2:D3714,D3714,$F$2:F3714,F3714)-1&gt;1),"",
IF(AND(F3714="Peretoe teenus",H3714&lt;[2]an!$M$37,S3714="kahepoolne vajaduspõhine",U3714&gt;=[2]an!$M$37,U3714&lt;=[2]an!$M$38,RANK(D3714,$D3714:$D3714)+COUNTIFS($D$2:D3714,D3714,$F$2:F3714,F3714)-1=1),
((EOMONTH(U3714,0)-U3714+1)*X3714)/DAY(EOMONTH(U3714,0))+(DAY(U3714)-1)*100/DAY(EOMONTH(U3714,0)),
IF(AND(F3714="Peretoe teenus",H3714&lt;[2]an!$M$37,S3714="kahepoolne vajaduspõhine",U3714&gt;=[2]an!$M$37,U3714&lt;=[2]an!$M$38,RANK(D3714,$D3714:$D3714)+COUNTIFS($D$2:D3714,D3714,$F$2:F3714,F3714)-1&gt;1),"",
IF(AND(F3714="Peretoe teenus",H3714&lt;[2]an!$M$37,S3714="kahepoolne vajaduspõhine",U3714&gt;[2]an!$M$38,RANK(D3714,$D3714:$D3714)+COUNTIFS($D$2:D3714,D3714,$F$2:F3714,F3714)-1=1),X3714,
IF(AND(F3714="Peretoe teenus",H3714&lt;[2]an!$M$37,S3714="kahepoolne vajaduspõhine",U3714&gt;[2]an!$M$38,RANK(D3714,$D3714:$D3714)+COUNTIFS($D$2:D3714,D3714,$F$2:F3714,F3714)-1&gt;1),"",X3714*W3714)))))))))))))),"")</f>
        <v/>
      </c>
      <c r="Z3714" s="18" t="str">
        <f t="shared" ref="Z3714:Z3777" si="175">IF(F3714="Tugigrupp",SUMPRODUCT(($F$2:$F$4154=F3714)*($G$2:$G$4154=G3714)*($K$2:$K$4154=K3714)*($I$2:$I$4154=I3714)*($L$2:$L$4154=L3714)*($M$2:$M$4154=M3714)),"")</f>
        <v/>
      </c>
      <c r="AA3714" s="19" t="str">
        <f>IFERROR(VLOOKUP(E3714,[2]an!$A$3:$B$81,2,FALSE),"")</f>
        <v/>
      </c>
      <c r="AB3714" s="19" t="str">
        <f>IFERROR(VLOOKUP(AA3714,[2]an!$C$2:$D$16,2,FALSE),"")</f>
        <v/>
      </c>
      <c r="AC3714" s="20"/>
      <c r="AD3714" s="21" t="str">
        <f>IF(A3714=[2]an!$F$36,VLOOKUP([2]an!$F$36,[2]an!$F$36:$H$36,3,FALSE),IF(A3714=[2]an!$F$35,VLOOKUP([2]an!$F$35,[2]an!$F$35:$H$35,3,FALSE),IF(A3714=[2]an!$F$33,VLOOKUP([2]an!$F$33,[2]an!$F$33:$H$33,3,FALSE),IF(A3714=[2]an!$F$31,VLOOKUP([2]an!$F$31,[2]an!$F$31:$H$31,3,FALSE),""))))</f>
        <v/>
      </c>
    </row>
    <row r="3715" spans="6:30" x14ac:dyDescent="0.2">
      <c r="F3715" s="10"/>
      <c r="G3715" s="8" t="str">
        <f t="shared" ref="G3715:G3778" si="176">IF(F3715="","",IF(F3715&lt;&gt;"Tugigrupp","pole",""))</f>
        <v/>
      </c>
      <c r="H3715" s="13"/>
      <c r="K3715" s="13"/>
      <c r="L3715" s="10"/>
      <c r="M3715" s="10"/>
      <c r="S3715" s="8" t="str">
        <f>IFERROR(VLOOKUP(D3715,[1]peretoe_teenus!$A$2:$L$2000,5,FALSE),"")</f>
        <v/>
      </c>
      <c r="U3715" s="13"/>
      <c r="V3715" s="15" t="str" cm="1">
        <f t="array" ref="V3715">IFERROR(IF(AND(F3715="Tugigrupp",RANK(K3715,$K3715:$K3715)+COUNTIFS($K$2:K3715,K3715,$L$2:L3715,L3715,$M$2:M3715,M3715,$I$2:I3715,I3715,$G$2:G3715,G3715,$F$2:F3715,F3715)-1=1),SUMPRODUCT(($F$2:$F$4154=F3715)*($G$2:$G$4154=G3715)*($K$2:$K$4154=K3715)*($I$2:$I$4154=I3715)*($L$2:$L$4154=L3715)*($M$2:$M$4154=M3715)),""),"")</f>
        <v/>
      </c>
      <c r="W3715" s="15" t="str">
        <f t="shared" si="174"/>
        <v/>
      </c>
      <c r="X3715" s="16" t="str">
        <f>IF(AND(A3715=[2]an!$G$38,F3715=[2]an!$E$40),[2]an!$G$40,IF(AND(A3715=[2]an!$G$38,F3715=[2]an!$E$41),[2]an!$G$41,IF(AND(A3715=[2]an!$G$38,F3715=[2]an!$E$39,H3715&gt;=[2]an!$M$37),[2]an!$G$39,
IF(AND(A3715=[2]an!$G$38,F3715=[2]an!$E$39,H3715&lt;[2]an!$M$37,S3715="kahepoolne vajaduspõhine",U3715=""),[2]an!$M$40,
IF(AND(A3715=[2]an!$G$38,F3715=[2]an!$E$39,H3715&lt;[2]an!$M$37,S3715="kahepoolne vajaduspõhine",U3715&lt;&gt;""),[2]an!$G$39,
IF(AND(A3715=[2]an!$G$38,F3715=[2]an!$E$39,H3715&lt;[2]an!$M$37,S3715&lt;&gt;"kahepoolne vajaduspõhine"),[2]an!$G$39,
IF(AND(A3715=[2]an!$G$38,F3715=[2]an!$E$42),[2]an!$G$42,
IF(AND(A3715=[2]an!$H$38,F3715=[2]an!$E$40),[2]an!$H$40,IF(AND(A3715=[2]an!$H$38,F3715=[2]an!$E$41),[2]an!$H$41,IF(AND(A3715=[2]an!$H$38,F3715=[2]an!$E$39,H3715&gt;=[2]an!$M$37),[2]an!$H$39,
IF(AND(A3715=[2]an!$H$38,F3715=[2]an!$E$39,H3715&lt;[2]an!$M$37,S3715="kahepoolne vajaduspõhine",U3715=""),[2]an!$M$40,
IF(AND(A3715=[2]an!$H$38,F3715=[2]an!$E$39,H3715&lt;[2]an!$M$37,S3715="kahepoolne vajaduspõhine",U3715&lt;&gt;""),[2]an!$H$39,
IF(AND(A3715=[2]an!$H$38,F3715=[2]an!$E$39,H3715&lt;[2]an!$M$37,S3715&lt;&gt;"kahepoolne vajaduspõhine"),[2]an!$H$39,
IF(AND(A3715=[2]an!$H$38,F3715=[2]an!$E$42),[2]an!$H$42,
IF(AND(A3715=[2]an!$I$38,F3715=[2]an!$E$40),[2]an!$I$40,IF(AND(A3715=[2]an!$I$38,F3715=[2]an!$E$41),[2]an!$I$41,IF(AND(A3715=[2]an!$I$38,F3715=[2]an!$E$39,H3715&gt;=[2]an!$M$37),[2]an!$I$39,
IF(AND(A3715=[2]an!$I$38,F3715=[2]an!$E$39,H3715&lt;[2]an!$M$37,S3715="kahepoolne vajaduspõhine",U3715=""),[2]an!$M$40,
IF(AND(A3715=[2]an!$I$38,F3715=[2]an!$E$39,H3715&lt;[2]an!$M$37,S3715="kahepoolne vajaduspõhine",U3715&lt;&gt;""),[2]an!$I$39,
IF(AND(A3715=[2]an!$I$38,F3715=[2]an!$E$39,H3715&lt;[2]an!$M$37,S3715&lt;&gt;"kahepoolne vajaduspõhine"),[2]an!$I$39,
IF(AND(A3715=[2]an!$I$38,F3715=[2]an!$E$42),[2]an!$I$42,
IF(AND(A3715=[2]an!$J$38,F3715=[2]an!$E$40),[2]an!$J$40,IF(AND(A3715=[2]an!$J$38,F3715=[2]an!$E$41),[2]an!$J$41,IF(AND(A3715=[2]an!$J$38,F3715=[2]an!$E$39,H3715&gt;=[2]an!$M$37),[2]an!$J$39,
IF(AND(A3715=[2]an!$J$38,F3715=[2]an!$E$39,H3715&lt;[2]an!$M$37,S3715="kahepoolne vajaduspõhine",U3715=""),[2]an!$M$40,
IF(AND(A3715=[2]an!$J$38,F3715=[2]an!$E$39,H3715&lt;[2]an!$M$37,S3715="kahepoolne vajaduspõhine",U3715&lt;&gt;""),[2]an!$J$39,
IF(AND(A3715=[2]an!$J$38,F3715=[2]an!$E$39,H3715&lt;[2]an!$M$37,S3715&lt;&gt;"kahepoolne vajaduspõhine"),[2]an!$J$39,
IF(AND(A3715=[2]an!$J$38,F3715=[2]an!$E$42),[2]an!$J$42,""))))))))))))))))))))))))))))</f>
        <v/>
      </c>
      <c r="Y3715" s="17" t="str">
        <f>IFERROR(IF(F3715="Tugigrupp",0,
IF(AND(F3715="Peretoe teenus",H3715&gt;=[2]an!$M$37,RANK(D3715,$D3715:$D3715)+COUNTIFS($D$2:D3715,D3715,$F$2:F3715,F3715)-1&gt;1),"",
IF(AND(F3715="Peretoe teenus",H3715&gt;=[2]an!$M$37,RANK(D3715,$D3715:$D3715)+COUNTIFS($D$2:D3715,D3715,$F$2:F3715,F3715)-1=1,MONTH(H3715)=MONTH(K3715)=TRUE,YEAR(H3715)=YEAR(K3715)=TRUE),((EOMONTH(H3715,0)-H3715+1)*X3715)/DAY(EOMONTH(H3715,0)),
IF(AND(F3715="Peretoe teenus",H3715&gt;=[2]an!$M$37,RANK(D3715,$D3715:$D3715)+COUNTIFS($D$2:D3715,D3715,$F$2:F3715,F3715)-1=1),X3715,
IF(AND(F3715="Peretoe teenus",H3715&lt;[2]an!$M$37,S3715&lt;&gt;"kahepoolne vajaduspõhine",RANK(D3715,$D3715:$D3715)+COUNTIFS($D$2:D3715,D3715,$F$2:F3715,F3715)-1=1),X3715,
IF(AND(F3715="Peretoe teenus",H3715&lt;[2]an!$M$37,S3715&lt;&gt;"kahepoolne vajaduspõhine",RANK(D3715,$D3715:$D3715)+COUNTIFS($D$2:D3715,D3715,$F$2:F3715,F3715)-1&gt;1),"",
IF(AND(F3715="Peretoe teenus",H3715&lt;[2]an!$M$37,S3715="kahepoolne vajaduspõhine",U3715="",RANK(D3715,$D3715:$D3715)+COUNTIFS($D$2:D3715,D3715,$F$2:F3715,F3715)-1=1),X3715,
IF(AND(F3715="Peretoe teenus",H3715&lt;[2]an!$M$37,S3715="kahepoolne vajaduspõhine",U3715="",RANK(D3715,$D3715:$D3715)+COUNTIFS($D$2:D3715,D3715,$F$2:F3715,F3715)-1&gt;1),"",
IF(AND(F3715="Peretoe teenus",H3715&lt;[2]an!$M$37,S3715="kahepoolne vajaduspõhine",U3715&lt;[2]an!$M$37,RANK(D3715,$D3715:$D3715)+COUNTIFS($D$2:D3715,D3715,$F$2:F3715,F3715)-1=1),X3715,
IF(AND(F3715="Peretoe teenus",H3715&lt;[2]an!$M$37,S3715="kahepoolne vajaduspõhine",U3715&lt;[2]an!$M$37,RANK(D3715,$D3715:$D3715)+COUNTIFS($D$2:D3715,D3715,$F$2:F3715,F3715)-1&gt;1),"",
IF(AND(F3715="Peretoe teenus",H3715&lt;[2]an!$M$37,S3715="kahepoolne vajaduspõhine",U3715&gt;=[2]an!$M$37,U3715&lt;=[2]an!$M$38,RANK(D3715,$D3715:$D3715)+COUNTIFS($D$2:D3715,D3715,$F$2:F3715,F3715)-1=1),
((EOMONTH(U3715,0)-U3715+1)*X3715)/DAY(EOMONTH(U3715,0))+(DAY(U3715)-1)*100/DAY(EOMONTH(U3715,0)),
IF(AND(F3715="Peretoe teenus",H3715&lt;[2]an!$M$37,S3715="kahepoolne vajaduspõhine",U3715&gt;=[2]an!$M$37,U3715&lt;=[2]an!$M$38,RANK(D3715,$D3715:$D3715)+COUNTIFS($D$2:D3715,D3715,$F$2:F3715,F3715)-1&gt;1),"",
IF(AND(F3715="Peretoe teenus",H3715&lt;[2]an!$M$37,S3715="kahepoolne vajaduspõhine",U3715&gt;[2]an!$M$38,RANK(D3715,$D3715:$D3715)+COUNTIFS($D$2:D3715,D3715,$F$2:F3715,F3715)-1=1),X3715,
IF(AND(F3715="Peretoe teenus",H3715&lt;[2]an!$M$37,S3715="kahepoolne vajaduspõhine",U3715&gt;[2]an!$M$38,RANK(D3715,$D3715:$D3715)+COUNTIFS($D$2:D3715,D3715,$F$2:F3715,F3715)-1&gt;1),"",X3715*W3715)))))))))))))),"")</f>
        <v/>
      </c>
      <c r="Z3715" s="18" t="str">
        <f t="shared" si="175"/>
        <v/>
      </c>
      <c r="AA3715" s="19" t="str">
        <f>IFERROR(VLOOKUP(E3715,[2]an!$A$3:$B$81,2,FALSE),"")</f>
        <v/>
      </c>
      <c r="AB3715" s="19" t="str">
        <f>IFERROR(VLOOKUP(AA3715,[2]an!$C$2:$D$16,2,FALSE),"")</f>
        <v/>
      </c>
      <c r="AC3715" s="20"/>
      <c r="AD3715" s="21" t="str">
        <f>IF(A3715=[2]an!$F$36,VLOOKUP([2]an!$F$36,[2]an!$F$36:$H$36,3,FALSE),IF(A3715=[2]an!$F$35,VLOOKUP([2]an!$F$35,[2]an!$F$35:$H$35,3,FALSE),IF(A3715=[2]an!$F$33,VLOOKUP([2]an!$F$33,[2]an!$F$33:$H$33,3,FALSE),IF(A3715=[2]an!$F$31,VLOOKUP([2]an!$F$31,[2]an!$F$31:$H$31,3,FALSE),""))))</f>
        <v/>
      </c>
    </row>
    <row r="3716" spans="6:30" x14ac:dyDescent="0.2">
      <c r="F3716" s="10"/>
      <c r="G3716" s="8" t="str">
        <f t="shared" si="176"/>
        <v/>
      </c>
      <c r="H3716" s="13"/>
      <c r="K3716" s="13"/>
      <c r="L3716" s="10"/>
      <c r="M3716" s="10"/>
      <c r="S3716" s="8" t="str">
        <f>IFERROR(VLOOKUP(D3716,[1]peretoe_teenus!$A$2:$L$2000,5,FALSE),"")</f>
        <v/>
      </c>
      <c r="U3716" s="13"/>
      <c r="V3716" s="15" t="str" cm="1">
        <f t="array" ref="V3716">IFERROR(IF(AND(F3716="Tugigrupp",RANK(K3716,$K3716:$K3716)+COUNTIFS($K$2:K3716,K3716,$L$2:L3716,L3716,$M$2:M3716,M3716,$I$2:I3716,I3716,$G$2:G3716,G3716,$F$2:F3716,F3716)-1=1),SUMPRODUCT(($F$2:$F$4154=F3716)*($G$2:$G$4154=G3716)*($K$2:$K$4154=K3716)*($I$2:$I$4154=I3716)*($L$2:$L$4154=L3716)*($M$2:$M$4154=M3716)),""),"")</f>
        <v/>
      </c>
      <c r="W3716" s="15" t="str">
        <f t="shared" si="174"/>
        <v/>
      </c>
      <c r="X3716" s="16" t="str">
        <f>IF(AND(A3716=[2]an!$G$38,F3716=[2]an!$E$40),[2]an!$G$40,IF(AND(A3716=[2]an!$G$38,F3716=[2]an!$E$41),[2]an!$G$41,IF(AND(A3716=[2]an!$G$38,F3716=[2]an!$E$39,H3716&gt;=[2]an!$M$37),[2]an!$G$39,
IF(AND(A3716=[2]an!$G$38,F3716=[2]an!$E$39,H3716&lt;[2]an!$M$37,S3716="kahepoolne vajaduspõhine",U3716=""),[2]an!$M$40,
IF(AND(A3716=[2]an!$G$38,F3716=[2]an!$E$39,H3716&lt;[2]an!$M$37,S3716="kahepoolne vajaduspõhine",U3716&lt;&gt;""),[2]an!$G$39,
IF(AND(A3716=[2]an!$G$38,F3716=[2]an!$E$39,H3716&lt;[2]an!$M$37,S3716&lt;&gt;"kahepoolne vajaduspõhine"),[2]an!$G$39,
IF(AND(A3716=[2]an!$G$38,F3716=[2]an!$E$42),[2]an!$G$42,
IF(AND(A3716=[2]an!$H$38,F3716=[2]an!$E$40),[2]an!$H$40,IF(AND(A3716=[2]an!$H$38,F3716=[2]an!$E$41),[2]an!$H$41,IF(AND(A3716=[2]an!$H$38,F3716=[2]an!$E$39,H3716&gt;=[2]an!$M$37),[2]an!$H$39,
IF(AND(A3716=[2]an!$H$38,F3716=[2]an!$E$39,H3716&lt;[2]an!$M$37,S3716="kahepoolne vajaduspõhine",U3716=""),[2]an!$M$40,
IF(AND(A3716=[2]an!$H$38,F3716=[2]an!$E$39,H3716&lt;[2]an!$M$37,S3716="kahepoolne vajaduspõhine",U3716&lt;&gt;""),[2]an!$H$39,
IF(AND(A3716=[2]an!$H$38,F3716=[2]an!$E$39,H3716&lt;[2]an!$M$37,S3716&lt;&gt;"kahepoolne vajaduspõhine"),[2]an!$H$39,
IF(AND(A3716=[2]an!$H$38,F3716=[2]an!$E$42),[2]an!$H$42,
IF(AND(A3716=[2]an!$I$38,F3716=[2]an!$E$40),[2]an!$I$40,IF(AND(A3716=[2]an!$I$38,F3716=[2]an!$E$41),[2]an!$I$41,IF(AND(A3716=[2]an!$I$38,F3716=[2]an!$E$39,H3716&gt;=[2]an!$M$37),[2]an!$I$39,
IF(AND(A3716=[2]an!$I$38,F3716=[2]an!$E$39,H3716&lt;[2]an!$M$37,S3716="kahepoolne vajaduspõhine",U3716=""),[2]an!$M$40,
IF(AND(A3716=[2]an!$I$38,F3716=[2]an!$E$39,H3716&lt;[2]an!$M$37,S3716="kahepoolne vajaduspõhine",U3716&lt;&gt;""),[2]an!$I$39,
IF(AND(A3716=[2]an!$I$38,F3716=[2]an!$E$39,H3716&lt;[2]an!$M$37,S3716&lt;&gt;"kahepoolne vajaduspõhine"),[2]an!$I$39,
IF(AND(A3716=[2]an!$I$38,F3716=[2]an!$E$42),[2]an!$I$42,
IF(AND(A3716=[2]an!$J$38,F3716=[2]an!$E$40),[2]an!$J$40,IF(AND(A3716=[2]an!$J$38,F3716=[2]an!$E$41),[2]an!$J$41,IF(AND(A3716=[2]an!$J$38,F3716=[2]an!$E$39,H3716&gt;=[2]an!$M$37),[2]an!$J$39,
IF(AND(A3716=[2]an!$J$38,F3716=[2]an!$E$39,H3716&lt;[2]an!$M$37,S3716="kahepoolne vajaduspõhine",U3716=""),[2]an!$M$40,
IF(AND(A3716=[2]an!$J$38,F3716=[2]an!$E$39,H3716&lt;[2]an!$M$37,S3716="kahepoolne vajaduspõhine",U3716&lt;&gt;""),[2]an!$J$39,
IF(AND(A3716=[2]an!$J$38,F3716=[2]an!$E$39,H3716&lt;[2]an!$M$37,S3716&lt;&gt;"kahepoolne vajaduspõhine"),[2]an!$J$39,
IF(AND(A3716=[2]an!$J$38,F3716=[2]an!$E$42),[2]an!$J$42,""))))))))))))))))))))))))))))</f>
        <v/>
      </c>
      <c r="Y3716" s="17" t="str">
        <f>IFERROR(IF(F3716="Tugigrupp",0,
IF(AND(F3716="Peretoe teenus",H3716&gt;=[2]an!$M$37,RANK(D3716,$D3716:$D3716)+COUNTIFS($D$2:D3716,D3716,$F$2:F3716,F3716)-1&gt;1),"",
IF(AND(F3716="Peretoe teenus",H3716&gt;=[2]an!$M$37,RANK(D3716,$D3716:$D3716)+COUNTIFS($D$2:D3716,D3716,$F$2:F3716,F3716)-1=1,MONTH(H3716)=MONTH(K3716)=TRUE,YEAR(H3716)=YEAR(K3716)=TRUE),((EOMONTH(H3716,0)-H3716+1)*X3716)/DAY(EOMONTH(H3716,0)),
IF(AND(F3716="Peretoe teenus",H3716&gt;=[2]an!$M$37,RANK(D3716,$D3716:$D3716)+COUNTIFS($D$2:D3716,D3716,$F$2:F3716,F3716)-1=1),X3716,
IF(AND(F3716="Peretoe teenus",H3716&lt;[2]an!$M$37,S3716&lt;&gt;"kahepoolne vajaduspõhine",RANK(D3716,$D3716:$D3716)+COUNTIFS($D$2:D3716,D3716,$F$2:F3716,F3716)-1=1),X3716,
IF(AND(F3716="Peretoe teenus",H3716&lt;[2]an!$M$37,S3716&lt;&gt;"kahepoolne vajaduspõhine",RANK(D3716,$D3716:$D3716)+COUNTIFS($D$2:D3716,D3716,$F$2:F3716,F3716)-1&gt;1),"",
IF(AND(F3716="Peretoe teenus",H3716&lt;[2]an!$M$37,S3716="kahepoolne vajaduspõhine",U3716="",RANK(D3716,$D3716:$D3716)+COUNTIFS($D$2:D3716,D3716,$F$2:F3716,F3716)-1=1),X3716,
IF(AND(F3716="Peretoe teenus",H3716&lt;[2]an!$M$37,S3716="kahepoolne vajaduspõhine",U3716="",RANK(D3716,$D3716:$D3716)+COUNTIFS($D$2:D3716,D3716,$F$2:F3716,F3716)-1&gt;1),"",
IF(AND(F3716="Peretoe teenus",H3716&lt;[2]an!$M$37,S3716="kahepoolne vajaduspõhine",U3716&lt;[2]an!$M$37,RANK(D3716,$D3716:$D3716)+COUNTIFS($D$2:D3716,D3716,$F$2:F3716,F3716)-1=1),X3716,
IF(AND(F3716="Peretoe teenus",H3716&lt;[2]an!$M$37,S3716="kahepoolne vajaduspõhine",U3716&lt;[2]an!$M$37,RANK(D3716,$D3716:$D3716)+COUNTIFS($D$2:D3716,D3716,$F$2:F3716,F3716)-1&gt;1),"",
IF(AND(F3716="Peretoe teenus",H3716&lt;[2]an!$M$37,S3716="kahepoolne vajaduspõhine",U3716&gt;=[2]an!$M$37,U3716&lt;=[2]an!$M$38,RANK(D3716,$D3716:$D3716)+COUNTIFS($D$2:D3716,D3716,$F$2:F3716,F3716)-1=1),
((EOMONTH(U3716,0)-U3716+1)*X3716)/DAY(EOMONTH(U3716,0))+(DAY(U3716)-1)*100/DAY(EOMONTH(U3716,0)),
IF(AND(F3716="Peretoe teenus",H3716&lt;[2]an!$M$37,S3716="kahepoolne vajaduspõhine",U3716&gt;=[2]an!$M$37,U3716&lt;=[2]an!$M$38,RANK(D3716,$D3716:$D3716)+COUNTIFS($D$2:D3716,D3716,$F$2:F3716,F3716)-1&gt;1),"",
IF(AND(F3716="Peretoe teenus",H3716&lt;[2]an!$M$37,S3716="kahepoolne vajaduspõhine",U3716&gt;[2]an!$M$38,RANK(D3716,$D3716:$D3716)+COUNTIFS($D$2:D3716,D3716,$F$2:F3716,F3716)-1=1),X3716,
IF(AND(F3716="Peretoe teenus",H3716&lt;[2]an!$M$37,S3716="kahepoolne vajaduspõhine",U3716&gt;[2]an!$M$38,RANK(D3716,$D3716:$D3716)+COUNTIFS($D$2:D3716,D3716,$F$2:F3716,F3716)-1&gt;1),"",X3716*W3716)))))))))))))),"")</f>
        <v/>
      </c>
      <c r="Z3716" s="18" t="str">
        <f t="shared" si="175"/>
        <v/>
      </c>
      <c r="AA3716" s="19" t="str">
        <f>IFERROR(VLOOKUP(E3716,[2]an!$A$3:$B$81,2,FALSE),"")</f>
        <v/>
      </c>
      <c r="AB3716" s="19" t="str">
        <f>IFERROR(VLOOKUP(AA3716,[2]an!$C$2:$D$16,2,FALSE),"")</f>
        <v/>
      </c>
      <c r="AC3716" s="20"/>
      <c r="AD3716" s="21" t="str">
        <f>IF(A3716=[2]an!$F$36,VLOOKUP([2]an!$F$36,[2]an!$F$36:$H$36,3,FALSE),IF(A3716=[2]an!$F$35,VLOOKUP([2]an!$F$35,[2]an!$F$35:$H$35,3,FALSE),IF(A3716=[2]an!$F$33,VLOOKUP([2]an!$F$33,[2]an!$F$33:$H$33,3,FALSE),IF(A3716=[2]an!$F$31,VLOOKUP([2]an!$F$31,[2]an!$F$31:$H$31,3,FALSE),""))))</f>
        <v/>
      </c>
    </row>
    <row r="3717" spans="6:30" x14ac:dyDescent="0.2">
      <c r="F3717" s="10"/>
      <c r="G3717" s="8" t="str">
        <f t="shared" si="176"/>
        <v/>
      </c>
      <c r="H3717" s="13"/>
      <c r="K3717" s="13"/>
      <c r="L3717" s="10"/>
      <c r="M3717" s="10"/>
      <c r="S3717" s="8" t="str">
        <f>IFERROR(VLOOKUP(D3717,[1]peretoe_teenus!$A$2:$L$2000,5,FALSE),"")</f>
        <v/>
      </c>
      <c r="U3717" s="13"/>
      <c r="V3717" s="15" t="str" cm="1">
        <f t="array" ref="V3717">IFERROR(IF(AND(F3717="Tugigrupp",RANK(K3717,$K3717:$K3717)+COUNTIFS($K$2:K3717,K3717,$L$2:L3717,L3717,$M$2:M3717,M3717,$I$2:I3717,I3717,$G$2:G3717,G3717,$F$2:F3717,F3717)-1=1),SUMPRODUCT(($F$2:$F$4154=F3717)*($G$2:$G$4154=G3717)*($K$2:$K$4154=K3717)*($I$2:$I$4154=I3717)*($L$2:$L$4154=L3717)*($M$2:$M$4154=M3717)),""),"")</f>
        <v/>
      </c>
      <c r="W3717" s="15" t="str">
        <f t="shared" si="174"/>
        <v/>
      </c>
      <c r="X3717" s="16" t="str">
        <f>IF(AND(A3717=[2]an!$G$38,F3717=[2]an!$E$40),[2]an!$G$40,IF(AND(A3717=[2]an!$G$38,F3717=[2]an!$E$41),[2]an!$G$41,IF(AND(A3717=[2]an!$G$38,F3717=[2]an!$E$39,H3717&gt;=[2]an!$M$37),[2]an!$G$39,
IF(AND(A3717=[2]an!$G$38,F3717=[2]an!$E$39,H3717&lt;[2]an!$M$37,S3717="kahepoolne vajaduspõhine",U3717=""),[2]an!$M$40,
IF(AND(A3717=[2]an!$G$38,F3717=[2]an!$E$39,H3717&lt;[2]an!$M$37,S3717="kahepoolne vajaduspõhine",U3717&lt;&gt;""),[2]an!$G$39,
IF(AND(A3717=[2]an!$G$38,F3717=[2]an!$E$39,H3717&lt;[2]an!$M$37,S3717&lt;&gt;"kahepoolne vajaduspõhine"),[2]an!$G$39,
IF(AND(A3717=[2]an!$G$38,F3717=[2]an!$E$42),[2]an!$G$42,
IF(AND(A3717=[2]an!$H$38,F3717=[2]an!$E$40),[2]an!$H$40,IF(AND(A3717=[2]an!$H$38,F3717=[2]an!$E$41),[2]an!$H$41,IF(AND(A3717=[2]an!$H$38,F3717=[2]an!$E$39,H3717&gt;=[2]an!$M$37),[2]an!$H$39,
IF(AND(A3717=[2]an!$H$38,F3717=[2]an!$E$39,H3717&lt;[2]an!$M$37,S3717="kahepoolne vajaduspõhine",U3717=""),[2]an!$M$40,
IF(AND(A3717=[2]an!$H$38,F3717=[2]an!$E$39,H3717&lt;[2]an!$M$37,S3717="kahepoolne vajaduspõhine",U3717&lt;&gt;""),[2]an!$H$39,
IF(AND(A3717=[2]an!$H$38,F3717=[2]an!$E$39,H3717&lt;[2]an!$M$37,S3717&lt;&gt;"kahepoolne vajaduspõhine"),[2]an!$H$39,
IF(AND(A3717=[2]an!$H$38,F3717=[2]an!$E$42),[2]an!$H$42,
IF(AND(A3717=[2]an!$I$38,F3717=[2]an!$E$40),[2]an!$I$40,IF(AND(A3717=[2]an!$I$38,F3717=[2]an!$E$41),[2]an!$I$41,IF(AND(A3717=[2]an!$I$38,F3717=[2]an!$E$39,H3717&gt;=[2]an!$M$37),[2]an!$I$39,
IF(AND(A3717=[2]an!$I$38,F3717=[2]an!$E$39,H3717&lt;[2]an!$M$37,S3717="kahepoolne vajaduspõhine",U3717=""),[2]an!$M$40,
IF(AND(A3717=[2]an!$I$38,F3717=[2]an!$E$39,H3717&lt;[2]an!$M$37,S3717="kahepoolne vajaduspõhine",U3717&lt;&gt;""),[2]an!$I$39,
IF(AND(A3717=[2]an!$I$38,F3717=[2]an!$E$39,H3717&lt;[2]an!$M$37,S3717&lt;&gt;"kahepoolne vajaduspõhine"),[2]an!$I$39,
IF(AND(A3717=[2]an!$I$38,F3717=[2]an!$E$42),[2]an!$I$42,
IF(AND(A3717=[2]an!$J$38,F3717=[2]an!$E$40),[2]an!$J$40,IF(AND(A3717=[2]an!$J$38,F3717=[2]an!$E$41),[2]an!$J$41,IF(AND(A3717=[2]an!$J$38,F3717=[2]an!$E$39,H3717&gt;=[2]an!$M$37),[2]an!$J$39,
IF(AND(A3717=[2]an!$J$38,F3717=[2]an!$E$39,H3717&lt;[2]an!$M$37,S3717="kahepoolne vajaduspõhine",U3717=""),[2]an!$M$40,
IF(AND(A3717=[2]an!$J$38,F3717=[2]an!$E$39,H3717&lt;[2]an!$M$37,S3717="kahepoolne vajaduspõhine",U3717&lt;&gt;""),[2]an!$J$39,
IF(AND(A3717=[2]an!$J$38,F3717=[2]an!$E$39,H3717&lt;[2]an!$M$37,S3717&lt;&gt;"kahepoolne vajaduspõhine"),[2]an!$J$39,
IF(AND(A3717=[2]an!$J$38,F3717=[2]an!$E$42),[2]an!$J$42,""))))))))))))))))))))))))))))</f>
        <v/>
      </c>
      <c r="Y3717" s="17" t="str">
        <f>IFERROR(IF(F3717="Tugigrupp",0,
IF(AND(F3717="Peretoe teenus",H3717&gt;=[2]an!$M$37,RANK(D3717,$D3717:$D3717)+COUNTIFS($D$2:D3717,D3717,$F$2:F3717,F3717)-1&gt;1),"",
IF(AND(F3717="Peretoe teenus",H3717&gt;=[2]an!$M$37,RANK(D3717,$D3717:$D3717)+COUNTIFS($D$2:D3717,D3717,$F$2:F3717,F3717)-1=1,MONTH(H3717)=MONTH(K3717)=TRUE,YEAR(H3717)=YEAR(K3717)=TRUE),((EOMONTH(H3717,0)-H3717+1)*X3717)/DAY(EOMONTH(H3717,0)),
IF(AND(F3717="Peretoe teenus",H3717&gt;=[2]an!$M$37,RANK(D3717,$D3717:$D3717)+COUNTIFS($D$2:D3717,D3717,$F$2:F3717,F3717)-1=1),X3717,
IF(AND(F3717="Peretoe teenus",H3717&lt;[2]an!$M$37,S3717&lt;&gt;"kahepoolne vajaduspõhine",RANK(D3717,$D3717:$D3717)+COUNTIFS($D$2:D3717,D3717,$F$2:F3717,F3717)-1=1),X3717,
IF(AND(F3717="Peretoe teenus",H3717&lt;[2]an!$M$37,S3717&lt;&gt;"kahepoolne vajaduspõhine",RANK(D3717,$D3717:$D3717)+COUNTIFS($D$2:D3717,D3717,$F$2:F3717,F3717)-1&gt;1),"",
IF(AND(F3717="Peretoe teenus",H3717&lt;[2]an!$M$37,S3717="kahepoolne vajaduspõhine",U3717="",RANK(D3717,$D3717:$D3717)+COUNTIFS($D$2:D3717,D3717,$F$2:F3717,F3717)-1=1),X3717,
IF(AND(F3717="Peretoe teenus",H3717&lt;[2]an!$M$37,S3717="kahepoolne vajaduspõhine",U3717="",RANK(D3717,$D3717:$D3717)+COUNTIFS($D$2:D3717,D3717,$F$2:F3717,F3717)-1&gt;1),"",
IF(AND(F3717="Peretoe teenus",H3717&lt;[2]an!$M$37,S3717="kahepoolne vajaduspõhine",U3717&lt;[2]an!$M$37,RANK(D3717,$D3717:$D3717)+COUNTIFS($D$2:D3717,D3717,$F$2:F3717,F3717)-1=1),X3717,
IF(AND(F3717="Peretoe teenus",H3717&lt;[2]an!$M$37,S3717="kahepoolne vajaduspõhine",U3717&lt;[2]an!$M$37,RANK(D3717,$D3717:$D3717)+COUNTIFS($D$2:D3717,D3717,$F$2:F3717,F3717)-1&gt;1),"",
IF(AND(F3717="Peretoe teenus",H3717&lt;[2]an!$M$37,S3717="kahepoolne vajaduspõhine",U3717&gt;=[2]an!$M$37,U3717&lt;=[2]an!$M$38,RANK(D3717,$D3717:$D3717)+COUNTIFS($D$2:D3717,D3717,$F$2:F3717,F3717)-1=1),
((EOMONTH(U3717,0)-U3717+1)*X3717)/DAY(EOMONTH(U3717,0))+(DAY(U3717)-1)*100/DAY(EOMONTH(U3717,0)),
IF(AND(F3717="Peretoe teenus",H3717&lt;[2]an!$M$37,S3717="kahepoolne vajaduspõhine",U3717&gt;=[2]an!$M$37,U3717&lt;=[2]an!$M$38,RANK(D3717,$D3717:$D3717)+COUNTIFS($D$2:D3717,D3717,$F$2:F3717,F3717)-1&gt;1),"",
IF(AND(F3717="Peretoe teenus",H3717&lt;[2]an!$M$37,S3717="kahepoolne vajaduspõhine",U3717&gt;[2]an!$M$38,RANK(D3717,$D3717:$D3717)+COUNTIFS($D$2:D3717,D3717,$F$2:F3717,F3717)-1=1),X3717,
IF(AND(F3717="Peretoe teenus",H3717&lt;[2]an!$M$37,S3717="kahepoolne vajaduspõhine",U3717&gt;[2]an!$M$38,RANK(D3717,$D3717:$D3717)+COUNTIFS($D$2:D3717,D3717,$F$2:F3717,F3717)-1&gt;1),"",X3717*W3717)))))))))))))),"")</f>
        <v/>
      </c>
      <c r="Z3717" s="18" t="str">
        <f t="shared" si="175"/>
        <v/>
      </c>
      <c r="AA3717" s="19" t="str">
        <f>IFERROR(VLOOKUP(E3717,[2]an!$A$3:$B$81,2,FALSE),"")</f>
        <v/>
      </c>
      <c r="AB3717" s="19" t="str">
        <f>IFERROR(VLOOKUP(AA3717,[2]an!$C$2:$D$16,2,FALSE),"")</f>
        <v/>
      </c>
      <c r="AC3717" s="20"/>
      <c r="AD3717" s="21" t="str">
        <f>IF(A3717=[2]an!$F$36,VLOOKUP([2]an!$F$36,[2]an!$F$36:$H$36,3,FALSE),IF(A3717=[2]an!$F$35,VLOOKUP([2]an!$F$35,[2]an!$F$35:$H$35,3,FALSE),IF(A3717=[2]an!$F$33,VLOOKUP([2]an!$F$33,[2]an!$F$33:$H$33,3,FALSE),IF(A3717=[2]an!$F$31,VLOOKUP([2]an!$F$31,[2]an!$F$31:$H$31,3,FALSE),""))))</f>
        <v/>
      </c>
    </row>
    <row r="3718" spans="6:30" x14ac:dyDescent="0.2">
      <c r="F3718" s="10"/>
      <c r="G3718" s="8" t="str">
        <f t="shared" si="176"/>
        <v/>
      </c>
      <c r="H3718" s="13"/>
      <c r="K3718" s="13"/>
      <c r="L3718" s="10"/>
      <c r="M3718" s="10"/>
      <c r="S3718" s="8" t="str">
        <f>IFERROR(VLOOKUP(D3718,[1]peretoe_teenus!$A$2:$L$2000,5,FALSE),"")</f>
        <v/>
      </c>
      <c r="U3718" s="13"/>
      <c r="V3718" s="15" t="str" cm="1">
        <f t="array" ref="V3718">IFERROR(IF(AND(F3718="Tugigrupp",RANK(K3718,$K3718:$K3718)+COUNTIFS($K$2:K3718,K3718,$L$2:L3718,L3718,$M$2:M3718,M3718,$I$2:I3718,I3718,$G$2:G3718,G3718,$F$2:F3718,F3718)-1=1),SUMPRODUCT(($F$2:$F$4154=F3718)*($G$2:$G$4154=G3718)*($K$2:$K$4154=K3718)*($I$2:$I$4154=I3718)*($L$2:$L$4154=L3718)*($M$2:$M$4154=M3718)),""),"")</f>
        <v/>
      </c>
      <c r="W3718" s="15" t="str">
        <f t="shared" si="174"/>
        <v/>
      </c>
      <c r="X3718" s="16" t="str">
        <f>IF(AND(A3718=[2]an!$G$38,F3718=[2]an!$E$40),[2]an!$G$40,IF(AND(A3718=[2]an!$G$38,F3718=[2]an!$E$41),[2]an!$G$41,IF(AND(A3718=[2]an!$G$38,F3718=[2]an!$E$39,H3718&gt;=[2]an!$M$37),[2]an!$G$39,
IF(AND(A3718=[2]an!$G$38,F3718=[2]an!$E$39,H3718&lt;[2]an!$M$37,S3718="kahepoolne vajaduspõhine",U3718=""),[2]an!$M$40,
IF(AND(A3718=[2]an!$G$38,F3718=[2]an!$E$39,H3718&lt;[2]an!$M$37,S3718="kahepoolne vajaduspõhine",U3718&lt;&gt;""),[2]an!$G$39,
IF(AND(A3718=[2]an!$G$38,F3718=[2]an!$E$39,H3718&lt;[2]an!$M$37,S3718&lt;&gt;"kahepoolne vajaduspõhine"),[2]an!$G$39,
IF(AND(A3718=[2]an!$G$38,F3718=[2]an!$E$42),[2]an!$G$42,
IF(AND(A3718=[2]an!$H$38,F3718=[2]an!$E$40),[2]an!$H$40,IF(AND(A3718=[2]an!$H$38,F3718=[2]an!$E$41),[2]an!$H$41,IF(AND(A3718=[2]an!$H$38,F3718=[2]an!$E$39,H3718&gt;=[2]an!$M$37),[2]an!$H$39,
IF(AND(A3718=[2]an!$H$38,F3718=[2]an!$E$39,H3718&lt;[2]an!$M$37,S3718="kahepoolne vajaduspõhine",U3718=""),[2]an!$M$40,
IF(AND(A3718=[2]an!$H$38,F3718=[2]an!$E$39,H3718&lt;[2]an!$M$37,S3718="kahepoolne vajaduspõhine",U3718&lt;&gt;""),[2]an!$H$39,
IF(AND(A3718=[2]an!$H$38,F3718=[2]an!$E$39,H3718&lt;[2]an!$M$37,S3718&lt;&gt;"kahepoolne vajaduspõhine"),[2]an!$H$39,
IF(AND(A3718=[2]an!$H$38,F3718=[2]an!$E$42),[2]an!$H$42,
IF(AND(A3718=[2]an!$I$38,F3718=[2]an!$E$40),[2]an!$I$40,IF(AND(A3718=[2]an!$I$38,F3718=[2]an!$E$41),[2]an!$I$41,IF(AND(A3718=[2]an!$I$38,F3718=[2]an!$E$39,H3718&gt;=[2]an!$M$37),[2]an!$I$39,
IF(AND(A3718=[2]an!$I$38,F3718=[2]an!$E$39,H3718&lt;[2]an!$M$37,S3718="kahepoolne vajaduspõhine",U3718=""),[2]an!$M$40,
IF(AND(A3718=[2]an!$I$38,F3718=[2]an!$E$39,H3718&lt;[2]an!$M$37,S3718="kahepoolne vajaduspõhine",U3718&lt;&gt;""),[2]an!$I$39,
IF(AND(A3718=[2]an!$I$38,F3718=[2]an!$E$39,H3718&lt;[2]an!$M$37,S3718&lt;&gt;"kahepoolne vajaduspõhine"),[2]an!$I$39,
IF(AND(A3718=[2]an!$I$38,F3718=[2]an!$E$42),[2]an!$I$42,
IF(AND(A3718=[2]an!$J$38,F3718=[2]an!$E$40),[2]an!$J$40,IF(AND(A3718=[2]an!$J$38,F3718=[2]an!$E$41),[2]an!$J$41,IF(AND(A3718=[2]an!$J$38,F3718=[2]an!$E$39,H3718&gt;=[2]an!$M$37),[2]an!$J$39,
IF(AND(A3718=[2]an!$J$38,F3718=[2]an!$E$39,H3718&lt;[2]an!$M$37,S3718="kahepoolne vajaduspõhine",U3718=""),[2]an!$M$40,
IF(AND(A3718=[2]an!$J$38,F3718=[2]an!$E$39,H3718&lt;[2]an!$M$37,S3718="kahepoolne vajaduspõhine",U3718&lt;&gt;""),[2]an!$J$39,
IF(AND(A3718=[2]an!$J$38,F3718=[2]an!$E$39,H3718&lt;[2]an!$M$37,S3718&lt;&gt;"kahepoolne vajaduspõhine"),[2]an!$J$39,
IF(AND(A3718=[2]an!$J$38,F3718=[2]an!$E$42),[2]an!$J$42,""))))))))))))))))))))))))))))</f>
        <v/>
      </c>
      <c r="Y3718" s="17" t="str">
        <f>IFERROR(IF(F3718="Tugigrupp",0,
IF(AND(F3718="Peretoe teenus",H3718&gt;=[2]an!$M$37,RANK(D3718,$D3718:$D3718)+COUNTIFS($D$2:D3718,D3718,$F$2:F3718,F3718)-1&gt;1),"",
IF(AND(F3718="Peretoe teenus",H3718&gt;=[2]an!$M$37,RANK(D3718,$D3718:$D3718)+COUNTIFS($D$2:D3718,D3718,$F$2:F3718,F3718)-1=1,MONTH(H3718)=MONTH(K3718)=TRUE,YEAR(H3718)=YEAR(K3718)=TRUE),((EOMONTH(H3718,0)-H3718+1)*X3718)/DAY(EOMONTH(H3718,0)),
IF(AND(F3718="Peretoe teenus",H3718&gt;=[2]an!$M$37,RANK(D3718,$D3718:$D3718)+COUNTIFS($D$2:D3718,D3718,$F$2:F3718,F3718)-1=1),X3718,
IF(AND(F3718="Peretoe teenus",H3718&lt;[2]an!$M$37,S3718&lt;&gt;"kahepoolne vajaduspõhine",RANK(D3718,$D3718:$D3718)+COUNTIFS($D$2:D3718,D3718,$F$2:F3718,F3718)-1=1),X3718,
IF(AND(F3718="Peretoe teenus",H3718&lt;[2]an!$M$37,S3718&lt;&gt;"kahepoolne vajaduspõhine",RANK(D3718,$D3718:$D3718)+COUNTIFS($D$2:D3718,D3718,$F$2:F3718,F3718)-1&gt;1),"",
IF(AND(F3718="Peretoe teenus",H3718&lt;[2]an!$M$37,S3718="kahepoolne vajaduspõhine",U3718="",RANK(D3718,$D3718:$D3718)+COUNTIFS($D$2:D3718,D3718,$F$2:F3718,F3718)-1=1),X3718,
IF(AND(F3718="Peretoe teenus",H3718&lt;[2]an!$M$37,S3718="kahepoolne vajaduspõhine",U3718="",RANK(D3718,$D3718:$D3718)+COUNTIFS($D$2:D3718,D3718,$F$2:F3718,F3718)-1&gt;1),"",
IF(AND(F3718="Peretoe teenus",H3718&lt;[2]an!$M$37,S3718="kahepoolne vajaduspõhine",U3718&lt;[2]an!$M$37,RANK(D3718,$D3718:$D3718)+COUNTIFS($D$2:D3718,D3718,$F$2:F3718,F3718)-1=1),X3718,
IF(AND(F3718="Peretoe teenus",H3718&lt;[2]an!$M$37,S3718="kahepoolne vajaduspõhine",U3718&lt;[2]an!$M$37,RANK(D3718,$D3718:$D3718)+COUNTIFS($D$2:D3718,D3718,$F$2:F3718,F3718)-1&gt;1),"",
IF(AND(F3718="Peretoe teenus",H3718&lt;[2]an!$M$37,S3718="kahepoolne vajaduspõhine",U3718&gt;=[2]an!$M$37,U3718&lt;=[2]an!$M$38,RANK(D3718,$D3718:$D3718)+COUNTIFS($D$2:D3718,D3718,$F$2:F3718,F3718)-1=1),
((EOMONTH(U3718,0)-U3718+1)*X3718)/DAY(EOMONTH(U3718,0))+(DAY(U3718)-1)*100/DAY(EOMONTH(U3718,0)),
IF(AND(F3718="Peretoe teenus",H3718&lt;[2]an!$M$37,S3718="kahepoolne vajaduspõhine",U3718&gt;=[2]an!$M$37,U3718&lt;=[2]an!$M$38,RANK(D3718,$D3718:$D3718)+COUNTIFS($D$2:D3718,D3718,$F$2:F3718,F3718)-1&gt;1),"",
IF(AND(F3718="Peretoe teenus",H3718&lt;[2]an!$M$37,S3718="kahepoolne vajaduspõhine",U3718&gt;[2]an!$M$38,RANK(D3718,$D3718:$D3718)+COUNTIFS($D$2:D3718,D3718,$F$2:F3718,F3718)-1=1),X3718,
IF(AND(F3718="Peretoe teenus",H3718&lt;[2]an!$M$37,S3718="kahepoolne vajaduspõhine",U3718&gt;[2]an!$M$38,RANK(D3718,$D3718:$D3718)+COUNTIFS($D$2:D3718,D3718,$F$2:F3718,F3718)-1&gt;1),"",X3718*W3718)))))))))))))),"")</f>
        <v/>
      </c>
      <c r="Z3718" s="18" t="str">
        <f t="shared" si="175"/>
        <v/>
      </c>
      <c r="AA3718" s="19" t="str">
        <f>IFERROR(VLOOKUP(E3718,[2]an!$A$3:$B$81,2,FALSE),"")</f>
        <v/>
      </c>
      <c r="AB3718" s="19" t="str">
        <f>IFERROR(VLOOKUP(AA3718,[2]an!$C$2:$D$16,2,FALSE),"")</f>
        <v/>
      </c>
      <c r="AC3718" s="20"/>
      <c r="AD3718" s="21" t="str">
        <f>IF(A3718=[2]an!$F$36,VLOOKUP([2]an!$F$36,[2]an!$F$36:$H$36,3,FALSE),IF(A3718=[2]an!$F$35,VLOOKUP([2]an!$F$35,[2]an!$F$35:$H$35,3,FALSE),IF(A3718=[2]an!$F$33,VLOOKUP([2]an!$F$33,[2]an!$F$33:$H$33,3,FALSE),IF(A3718=[2]an!$F$31,VLOOKUP([2]an!$F$31,[2]an!$F$31:$H$31,3,FALSE),""))))</f>
        <v/>
      </c>
    </row>
    <row r="3719" spans="6:30" x14ac:dyDescent="0.2">
      <c r="F3719" s="10"/>
      <c r="G3719" s="8" t="str">
        <f t="shared" si="176"/>
        <v/>
      </c>
      <c r="H3719" s="13"/>
      <c r="K3719" s="13"/>
      <c r="L3719" s="10"/>
      <c r="M3719" s="10"/>
      <c r="S3719" s="8" t="str">
        <f>IFERROR(VLOOKUP(D3719,[1]peretoe_teenus!$A$2:$L$2000,5,FALSE),"")</f>
        <v/>
      </c>
      <c r="U3719" s="13"/>
      <c r="V3719" s="15" t="str" cm="1">
        <f t="array" ref="V3719">IFERROR(IF(AND(F3719="Tugigrupp",RANK(K3719,$K3719:$K3719)+COUNTIFS($K$2:K3719,K3719,$L$2:L3719,L3719,$M$2:M3719,M3719,$I$2:I3719,I3719,$G$2:G3719,G3719,$F$2:F3719,F3719)-1=1),SUMPRODUCT(($F$2:$F$4154=F3719)*($G$2:$G$4154=G3719)*($K$2:$K$4154=K3719)*($I$2:$I$4154=I3719)*($L$2:$L$4154=L3719)*($M$2:$M$4154=M3719)),""),"")</f>
        <v/>
      </c>
      <c r="W3719" s="15" t="str">
        <f t="shared" si="174"/>
        <v/>
      </c>
      <c r="X3719" s="16" t="str">
        <f>IF(AND(A3719=[2]an!$G$38,F3719=[2]an!$E$40),[2]an!$G$40,IF(AND(A3719=[2]an!$G$38,F3719=[2]an!$E$41),[2]an!$G$41,IF(AND(A3719=[2]an!$G$38,F3719=[2]an!$E$39,H3719&gt;=[2]an!$M$37),[2]an!$G$39,
IF(AND(A3719=[2]an!$G$38,F3719=[2]an!$E$39,H3719&lt;[2]an!$M$37,S3719="kahepoolne vajaduspõhine",U3719=""),[2]an!$M$40,
IF(AND(A3719=[2]an!$G$38,F3719=[2]an!$E$39,H3719&lt;[2]an!$M$37,S3719="kahepoolne vajaduspõhine",U3719&lt;&gt;""),[2]an!$G$39,
IF(AND(A3719=[2]an!$G$38,F3719=[2]an!$E$39,H3719&lt;[2]an!$M$37,S3719&lt;&gt;"kahepoolne vajaduspõhine"),[2]an!$G$39,
IF(AND(A3719=[2]an!$G$38,F3719=[2]an!$E$42),[2]an!$G$42,
IF(AND(A3719=[2]an!$H$38,F3719=[2]an!$E$40),[2]an!$H$40,IF(AND(A3719=[2]an!$H$38,F3719=[2]an!$E$41),[2]an!$H$41,IF(AND(A3719=[2]an!$H$38,F3719=[2]an!$E$39,H3719&gt;=[2]an!$M$37),[2]an!$H$39,
IF(AND(A3719=[2]an!$H$38,F3719=[2]an!$E$39,H3719&lt;[2]an!$M$37,S3719="kahepoolne vajaduspõhine",U3719=""),[2]an!$M$40,
IF(AND(A3719=[2]an!$H$38,F3719=[2]an!$E$39,H3719&lt;[2]an!$M$37,S3719="kahepoolne vajaduspõhine",U3719&lt;&gt;""),[2]an!$H$39,
IF(AND(A3719=[2]an!$H$38,F3719=[2]an!$E$39,H3719&lt;[2]an!$M$37,S3719&lt;&gt;"kahepoolne vajaduspõhine"),[2]an!$H$39,
IF(AND(A3719=[2]an!$H$38,F3719=[2]an!$E$42),[2]an!$H$42,
IF(AND(A3719=[2]an!$I$38,F3719=[2]an!$E$40),[2]an!$I$40,IF(AND(A3719=[2]an!$I$38,F3719=[2]an!$E$41),[2]an!$I$41,IF(AND(A3719=[2]an!$I$38,F3719=[2]an!$E$39,H3719&gt;=[2]an!$M$37),[2]an!$I$39,
IF(AND(A3719=[2]an!$I$38,F3719=[2]an!$E$39,H3719&lt;[2]an!$M$37,S3719="kahepoolne vajaduspõhine",U3719=""),[2]an!$M$40,
IF(AND(A3719=[2]an!$I$38,F3719=[2]an!$E$39,H3719&lt;[2]an!$M$37,S3719="kahepoolne vajaduspõhine",U3719&lt;&gt;""),[2]an!$I$39,
IF(AND(A3719=[2]an!$I$38,F3719=[2]an!$E$39,H3719&lt;[2]an!$M$37,S3719&lt;&gt;"kahepoolne vajaduspõhine"),[2]an!$I$39,
IF(AND(A3719=[2]an!$I$38,F3719=[2]an!$E$42),[2]an!$I$42,
IF(AND(A3719=[2]an!$J$38,F3719=[2]an!$E$40),[2]an!$J$40,IF(AND(A3719=[2]an!$J$38,F3719=[2]an!$E$41),[2]an!$J$41,IF(AND(A3719=[2]an!$J$38,F3719=[2]an!$E$39,H3719&gt;=[2]an!$M$37),[2]an!$J$39,
IF(AND(A3719=[2]an!$J$38,F3719=[2]an!$E$39,H3719&lt;[2]an!$M$37,S3719="kahepoolne vajaduspõhine",U3719=""),[2]an!$M$40,
IF(AND(A3719=[2]an!$J$38,F3719=[2]an!$E$39,H3719&lt;[2]an!$M$37,S3719="kahepoolne vajaduspõhine",U3719&lt;&gt;""),[2]an!$J$39,
IF(AND(A3719=[2]an!$J$38,F3719=[2]an!$E$39,H3719&lt;[2]an!$M$37,S3719&lt;&gt;"kahepoolne vajaduspõhine"),[2]an!$J$39,
IF(AND(A3719=[2]an!$J$38,F3719=[2]an!$E$42),[2]an!$J$42,""))))))))))))))))))))))))))))</f>
        <v/>
      </c>
      <c r="Y3719" s="17" t="str">
        <f>IFERROR(IF(F3719="Tugigrupp",0,
IF(AND(F3719="Peretoe teenus",H3719&gt;=[2]an!$M$37,RANK(D3719,$D3719:$D3719)+COUNTIFS($D$2:D3719,D3719,$F$2:F3719,F3719)-1&gt;1),"",
IF(AND(F3719="Peretoe teenus",H3719&gt;=[2]an!$M$37,RANK(D3719,$D3719:$D3719)+COUNTIFS($D$2:D3719,D3719,$F$2:F3719,F3719)-1=1,MONTH(H3719)=MONTH(K3719)=TRUE,YEAR(H3719)=YEAR(K3719)=TRUE),((EOMONTH(H3719,0)-H3719+1)*X3719)/DAY(EOMONTH(H3719,0)),
IF(AND(F3719="Peretoe teenus",H3719&gt;=[2]an!$M$37,RANK(D3719,$D3719:$D3719)+COUNTIFS($D$2:D3719,D3719,$F$2:F3719,F3719)-1=1),X3719,
IF(AND(F3719="Peretoe teenus",H3719&lt;[2]an!$M$37,S3719&lt;&gt;"kahepoolne vajaduspõhine",RANK(D3719,$D3719:$D3719)+COUNTIFS($D$2:D3719,D3719,$F$2:F3719,F3719)-1=1),X3719,
IF(AND(F3719="Peretoe teenus",H3719&lt;[2]an!$M$37,S3719&lt;&gt;"kahepoolne vajaduspõhine",RANK(D3719,$D3719:$D3719)+COUNTIFS($D$2:D3719,D3719,$F$2:F3719,F3719)-1&gt;1),"",
IF(AND(F3719="Peretoe teenus",H3719&lt;[2]an!$M$37,S3719="kahepoolne vajaduspõhine",U3719="",RANK(D3719,$D3719:$D3719)+COUNTIFS($D$2:D3719,D3719,$F$2:F3719,F3719)-1=1),X3719,
IF(AND(F3719="Peretoe teenus",H3719&lt;[2]an!$M$37,S3719="kahepoolne vajaduspõhine",U3719="",RANK(D3719,$D3719:$D3719)+COUNTIFS($D$2:D3719,D3719,$F$2:F3719,F3719)-1&gt;1),"",
IF(AND(F3719="Peretoe teenus",H3719&lt;[2]an!$M$37,S3719="kahepoolne vajaduspõhine",U3719&lt;[2]an!$M$37,RANK(D3719,$D3719:$D3719)+COUNTIFS($D$2:D3719,D3719,$F$2:F3719,F3719)-1=1),X3719,
IF(AND(F3719="Peretoe teenus",H3719&lt;[2]an!$M$37,S3719="kahepoolne vajaduspõhine",U3719&lt;[2]an!$M$37,RANK(D3719,$D3719:$D3719)+COUNTIFS($D$2:D3719,D3719,$F$2:F3719,F3719)-1&gt;1),"",
IF(AND(F3719="Peretoe teenus",H3719&lt;[2]an!$M$37,S3719="kahepoolne vajaduspõhine",U3719&gt;=[2]an!$M$37,U3719&lt;=[2]an!$M$38,RANK(D3719,$D3719:$D3719)+COUNTIFS($D$2:D3719,D3719,$F$2:F3719,F3719)-1=1),
((EOMONTH(U3719,0)-U3719+1)*X3719)/DAY(EOMONTH(U3719,0))+(DAY(U3719)-1)*100/DAY(EOMONTH(U3719,0)),
IF(AND(F3719="Peretoe teenus",H3719&lt;[2]an!$M$37,S3719="kahepoolne vajaduspõhine",U3719&gt;=[2]an!$M$37,U3719&lt;=[2]an!$M$38,RANK(D3719,$D3719:$D3719)+COUNTIFS($D$2:D3719,D3719,$F$2:F3719,F3719)-1&gt;1),"",
IF(AND(F3719="Peretoe teenus",H3719&lt;[2]an!$M$37,S3719="kahepoolne vajaduspõhine",U3719&gt;[2]an!$M$38,RANK(D3719,$D3719:$D3719)+COUNTIFS($D$2:D3719,D3719,$F$2:F3719,F3719)-1=1),X3719,
IF(AND(F3719="Peretoe teenus",H3719&lt;[2]an!$M$37,S3719="kahepoolne vajaduspõhine",U3719&gt;[2]an!$M$38,RANK(D3719,$D3719:$D3719)+COUNTIFS($D$2:D3719,D3719,$F$2:F3719,F3719)-1&gt;1),"",X3719*W3719)))))))))))))),"")</f>
        <v/>
      </c>
      <c r="Z3719" s="18" t="str">
        <f t="shared" si="175"/>
        <v/>
      </c>
      <c r="AA3719" s="19" t="str">
        <f>IFERROR(VLOOKUP(E3719,[2]an!$A$3:$B$81,2,FALSE),"")</f>
        <v/>
      </c>
      <c r="AB3719" s="19" t="str">
        <f>IFERROR(VLOOKUP(AA3719,[2]an!$C$2:$D$16,2,FALSE),"")</f>
        <v/>
      </c>
      <c r="AC3719" s="20"/>
      <c r="AD3719" s="21" t="str">
        <f>IF(A3719=[2]an!$F$36,VLOOKUP([2]an!$F$36,[2]an!$F$36:$H$36,3,FALSE),IF(A3719=[2]an!$F$35,VLOOKUP([2]an!$F$35,[2]an!$F$35:$H$35,3,FALSE),IF(A3719=[2]an!$F$33,VLOOKUP([2]an!$F$33,[2]an!$F$33:$H$33,3,FALSE),IF(A3719=[2]an!$F$31,VLOOKUP([2]an!$F$31,[2]an!$F$31:$H$31,3,FALSE),""))))</f>
        <v/>
      </c>
    </row>
    <row r="3720" spans="6:30" x14ac:dyDescent="0.2">
      <c r="F3720" s="10"/>
      <c r="G3720" s="8" t="str">
        <f t="shared" si="176"/>
        <v/>
      </c>
      <c r="H3720" s="13"/>
      <c r="K3720" s="13"/>
      <c r="L3720" s="10"/>
      <c r="M3720" s="10"/>
      <c r="S3720" s="8" t="str">
        <f>IFERROR(VLOOKUP(D3720,[1]peretoe_teenus!$A$2:$L$2000,5,FALSE),"")</f>
        <v/>
      </c>
      <c r="U3720" s="13"/>
      <c r="V3720" s="15" t="str" cm="1">
        <f t="array" ref="V3720">IFERROR(IF(AND(F3720="Tugigrupp",RANK(K3720,$K3720:$K3720)+COUNTIFS($K$2:K3720,K3720,$L$2:L3720,L3720,$M$2:M3720,M3720,$I$2:I3720,I3720,$G$2:G3720,G3720,$F$2:F3720,F3720)-1=1),SUMPRODUCT(($F$2:$F$4154=F3720)*($G$2:$G$4154=G3720)*($K$2:$K$4154=K3720)*($I$2:$I$4154=I3720)*($L$2:$L$4154=L3720)*($M$2:$M$4154=M3720)),""),"")</f>
        <v/>
      </c>
      <c r="W3720" s="15" t="str">
        <f t="shared" si="174"/>
        <v/>
      </c>
      <c r="X3720" s="16" t="str">
        <f>IF(AND(A3720=[2]an!$G$38,F3720=[2]an!$E$40),[2]an!$G$40,IF(AND(A3720=[2]an!$G$38,F3720=[2]an!$E$41),[2]an!$G$41,IF(AND(A3720=[2]an!$G$38,F3720=[2]an!$E$39,H3720&gt;=[2]an!$M$37),[2]an!$G$39,
IF(AND(A3720=[2]an!$G$38,F3720=[2]an!$E$39,H3720&lt;[2]an!$M$37,S3720="kahepoolne vajaduspõhine",U3720=""),[2]an!$M$40,
IF(AND(A3720=[2]an!$G$38,F3720=[2]an!$E$39,H3720&lt;[2]an!$M$37,S3720="kahepoolne vajaduspõhine",U3720&lt;&gt;""),[2]an!$G$39,
IF(AND(A3720=[2]an!$G$38,F3720=[2]an!$E$39,H3720&lt;[2]an!$M$37,S3720&lt;&gt;"kahepoolne vajaduspõhine"),[2]an!$G$39,
IF(AND(A3720=[2]an!$G$38,F3720=[2]an!$E$42),[2]an!$G$42,
IF(AND(A3720=[2]an!$H$38,F3720=[2]an!$E$40),[2]an!$H$40,IF(AND(A3720=[2]an!$H$38,F3720=[2]an!$E$41),[2]an!$H$41,IF(AND(A3720=[2]an!$H$38,F3720=[2]an!$E$39,H3720&gt;=[2]an!$M$37),[2]an!$H$39,
IF(AND(A3720=[2]an!$H$38,F3720=[2]an!$E$39,H3720&lt;[2]an!$M$37,S3720="kahepoolne vajaduspõhine",U3720=""),[2]an!$M$40,
IF(AND(A3720=[2]an!$H$38,F3720=[2]an!$E$39,H3720&lt;[2]an!$M$37,S3720="kahepoolne vajaduspõhine",U3720&lt;&gt;""),[2]an!$H$39,
IF(AND(A3720=[2]an!$H$38,F3720=[2]an!$E$39,H3720&lt;[2]an!$M$37,S3720&lt;&gt;"kahepoolne vajaduspõhine"),[2]an!$H$39,
IF(AND(A3720=[2]an!$H$38,F3720=[2]an!$E$42),[2]an!$H$42,
IF(AND(A3720=[2]an!$I$38,F3720=[2]an!$E$40),[2]an!$I$40,IF(AND(A3720=[2]an!$I$38,F3720=[2]an!$E$41),[2]an!$I$41,IF(AND(A3720=[2]an!$I$38,F3720=[2]an!$E$39,H3720&gt;=[2]an!$M$37),[2]an!$I$39,
IF(AND(A3720=[2]an!$I$38,F3720=[2]an!$E$39,H3720&lt;[2]an!$M$37,S3720="kahepoolne vajaduspõhine",U3720=""),[2]an!$M$40,
IF(AND(A3720=[2]an!$I$38,F3720=[2]an!$E$39,H3720&lt;[2]an!$M$37,S3720="kahepoolne vajaduspõhine",U3720&lt;&gt;""),[2]an!$I$39,
IF(AND(A3720=[2]an!$I$38,F3720=[2]an!$E$39,H3720&lt;[2]an!$M$37,S3720&lt;&gt;"kahepoolne vajaduspõhine"),[2]an!$I$39,
IF(AND(A3720=[2]an!$I$38,F3720=[2]an!$E$42),[2]an!$I$42,
IF(AND(A3720=[2]an!$J$38,F3720=[2]an!$E$40),[2]an!$J$40,IF(AND(A3720=[2]an!$J$38,F3720=[2]an!$E$41),[2]an!$J$41,IF(AND(A3720=[2]an!$J$38,F3720=[2]an!$E$39,H3720&gt;=[2]an!$M$37),[2]an!$J$39,
IF(AND(A3720=[2]an!$J$38,F3720=[2]an!$E$39,H3720&lt;[2]an!$M$37,S3720="kahepoolne vajaduspõhine",U3720=""),[2]an!$M$40,
IF(AND(A3720=[2]an!$J$38,F3720=[2]an!$E$39,H3720&lt;[2]an!$M$37,S3720="kahepoolne vajaduspõhine",U3720&lt;&gt;""),[2]an!$J$39,
IF(AND(A3720=[2]an!$J$38,F3720=[2]an!$E$39,H3720&lt;[2]an!$M$37,S3720&lt;&gt;"kahepoolne vajaduspõhine"),[2]an!$J$39,
IF(AND(A3720=[2]an!$J$38,F3720=[2]an!$E$42),[2]an!$J$42,""))))))))))))))))))))))))))))</f>
        <v/>
      </c>
      <c r="Y3720" s="17" t="str">
        <f>IFERROR(IF(F3720="Tugigrupp",0,
IF(AND(F3720="Peretoe teenus",H3720&gt;=[2]an!$M$37,RANK(D3720,$D3720:$D3720)+COUNTIFS($D$2:D3720,D3720,$F$2:F3720,F3720)-1&gt;1),"",
IF(AND(F3720="Peretoe teenus",H3720&gt;=[2]an!$M$37,RANK(D3720,$D3720:$D3720)+COUNTIFS($D$2:D3720,D3720,$F$2:F3720,F3720)-1=1,MONTH(H3720)=MONTH(K3720)=TRUE,YEAR(H3720)=YEAR(K3720)=TRUE),((EOMONTH(H3720,0)-H3720+1)*X3720)/DAY(EOMONTH(H3720,0)),
IF(AND(F3720="Peretoe teenus",H3720&gt;=[2]an!$M$37,RANK(D3720,$D3720:$D3720)+COUNTIFS($D$2:D3720,D3720,$F$2:F3720,F3720)-1=1),X3720,
IF(AND(F3720="Peretoe teenus",H3720&lt;[2]an!$M$37,S3720&lt;&gt;"kahepoolne vajaduspõhine",RANK(D3720,$D3720:$D3720)+COUNTIFS($D$2:D3720,D3720,$F$2:F3720,F3720)-1=1),X3720,
IF(AND(F3720="Peretoe teenus",H3720&lt;[2]an!$M$37,S3720&lt;&gt;"kahepoolne vajaduspõhine",RANK(D3720,$D3720:$D3720)+COUNTIFS($D$2:D3720,D3720,$F$2:F3720,F3720)-1&gt;1),"",
IF(AND(F3720="Peretoe teenus",H3720&lt;[2]an!$M$37,S3720="kahepoolne vajaduspõhine",U3720="",RANK(D3720,$D3720:$D3720)+COUNTIFS($D$2:D3720,D3720,$F$2:F3720,F3720)-1=1),X3720,
IF(AND(F3720="Peretoe teenus",H3720&lt;[2]an!$M$37,S3720="kahepoolne vajaduspõhine",U3720="",RANK(D3720,$D3720:$D3720)+COUNTIFS($D$2:D3720,D3720,$F$2:F3720,F3720)-1&gt;1),"",
IF(AND(F3720="Peretoe teenus",H3720&lt;[2]an!$M$37,S3720="kahepoolne vajaduspõhine",U3720&lt;[2]an!$M$37,RANK(D3720,$D3720:$D3720)+COUNTIFS($D$2:D3720,D3720,$F$2:F3720,F3720)-1=1),X3720,
IF(AND(F3720="Peretoe teenus",H3720&lt;[2]an!$M$37,S3720="kahepoolne vajaduspõhine",U3720&lt;[2]an!$M$37,RANK(D3720,$D3720:$D3720)+COUNTIFS($D$2:D3720,D3720,$F$2:F3720,F3720)-1&gt;1),"",
IF(AND(F3720="Peretoe teenus",H3720&lt;[2]an!$M$37,S3720="kahepoolne vajaduspõhine",U3720&gt;=[2]an!$M$37,U3720&lt;=[2]an!$M$38,RANK(D3720,$D3720:$D3720)+COUNTIFS($D$2:D3720,D3720,$F$2:F3720,F3720)-1=1),
((EOMONTH(U3720,0)-U3720+1)*X3720)/DAY(EOMONTH(U3720,0))+(DAY(U3720)-1)*100/DAY(EOMONTH(U3720,0)),
IF(AND(F3720="Peretoe teenus",H3720&lt;[2]an!$M$37,S3720="kahepoolne vajaduspõhine",U3720&gt;=[2]an!$M$37,U3720&lt;=[2]an!$M$38,RANK(D3720,$D3720:$D3720)+COUNTIFS($D$2:D3720,D3720,$F$2:F3720,F3720)-1&gt;1),"",
IF(AND(F3720="Peretoe teenus",H3720&lt;[2]an!$M$37,S3720="kahepoolne vajaduspõhine",U3720&gt;[2]an!$M$38,RANK(D3720,$D3720:$D3720)+COUNTIFS($D$2:D3720,D3720,$F$2:F3720,F3720)-1=1),X3720,
IF(AND(F3720="Peretoe teenus",H3720&lt;[2]an!$M$37,S3720="kahepoolne vajaduspõhine",U3720&gt;[2]an!$M$38,RANK(D3720,$D3720:$D3720)+COUNTIFS($D$2:D3720,D3720,$F$2:F3720,F3720)-1&gt;1),"",X3720*W3720)))))))))))))),"")</f>
        <v/>
      </c>
      <c r="Z3720" s="18" t="str">
        <f t="shared" si="175"/>
        <v/>
      </c>
      <c r="AA3720" s="19" t="str">
        <f>IFERROR(VLOOKUP(E3720,[2]an!$A$3:$B$81,2,FALSE),"")</f>
        <v/>
      </c>
      <c r="AB3720" s="19" t="str">
        <f>IFERROR(VLOOKUP(AA3720,[2]an!$C$2:$D$16,2,FALSE),"")</f>
        <v/>
      </c>
      <c r="AC3720" s="20"/>
      <c r="AD3720" s="21" t="str">
        <f>IF(A3720=[2]an!$F$36,VLOOKUP([2]an!$F$36,[2]an!$F$36:$H$36,3,FALSE),IF(A3720=[2]an!$F$35,VLOOKUP([2]an!$F$35,[2]an!$F$35:$H$35,3,FALSE),IF(A3720=[2]an!$F$33,VLOOKUP([2]an!$F$33,[2]an!$F$33:$H$33,3,FALSE),IF(A3720=[2]an!$F$31,VLOOKUP([2]an!$F$31,[2]an!$F$31:$H$31,3,FALSE),""))))</f>
        <v/>
      </c>
    </row>
    <row r="3721" spans="6:30" x14ac:dyDescent="0.2">
      <c r="F3721" s="10"/>
      <c r="G3721" s="8" t="str">
        <f t="shared" si="176"/>
        <v/>
      </c>
      <c r="H3721" s="13"/>
      <c r="K3721" s="13"/>
      <c r="L3721" s="10"/>
      <c r="M3721" s="10"/>
      <c r="S3721" s="8" t="str">
        <f>IFERROR(VLOOKUP(D3721,[1]peretoe_teenus!$A$2:$L$2000,5,FALSE),"")</f>
        <v/>
      </c>
      <c r="U3721" s="13"/>
      <c r="V3721" s="15" t="str" cm="1">
        <f t="array" ref="V3721">IFERROR(IF(AND(F3721="Tugigrupp",RANK(K3721,$K3721:$K3721)+COUNTIFS($K$2:K3721,K3721,$L$2:L3721,L3721,$M$2:M3721,M3721,$I$2:I3721,I3721,$G$2:G3721,G3721,$F$2:F3721,F3721)-1=1),SUMPRODUCT(($F$2:$F$4154=F3721)*($G$2:$G$4154=G3721)*($K$2:$K$4154=K3721)*($I$2:$I$4154=I3721)*($L$2:$L$4154=L3721)*($M$2:$M$4154=M3721)),""),"")</f>
        <v/>
      </c>
      <c r="W3721" s="15" t="str">
        <f t="shared" si="174"/>
        <v/>
      </c>
      <c r="X3721" s="16" t="str">
        <f>IF(AND(A3721=[2]an!$G$38,F3721=[2]an!$E$40),[2]an!$G$40,IF(AND(A3721=[2]an!$G$38,F3721=[2]an!$E$41),[2]an!$G$41,IF(AND(A3721=[2]an!$G$38,F3721=[2]an!$E$39,H3721&gt;=[2]an!$M$37),[2]an!$G$39,
IF(AND(A3721=[2]an!$G$38,F3721=[2]an!$E$39,H3721&lt;[2]an!$M$37,S3721="kahepoolne vajaduspõhine",U3721=""),[2]an!$M$40,
IF(AND(A3721=[2]an!$G$38,F3721=[2]an!$E$39,H3721&lt;[2]an!$M$37,S3721="kahepoolne vajaduspõhine",U3721&lt;&gt;""),[2]an!$G$39,
IF(AND(A3721=[2]an!$G$38,F3721=[2]an!$E$39,H3721&lt;[2]an!$M$37,S3721&lt;&gt;"kahepoolne vajaduspõhine"),[2]an!$G$39,
IF(AND(A3721=[2]an!$G$38,F3721=[2]an!$E$42),[2]an!$G$42,
IF(AND(A3721=[2]an!$H$38,F3721=[2]an!$E$40),[2]an!$H$40,IF(AND(A3721=[2]an!$H$38,F3721=[2]an!$E$41),[2]an!$H$41,IF(AND(A3721=[2]an!$H$38,F3721=[2]an!$E$39,H3721&gt;=[2]an!$M$37),[2]an!$H$39,
IF(AND(A3721=[2]an!$H$38,F3721=[2]an!$E$39,H3721&lt;[2]an!$M$37,S3721="kahepoolne vajaduspõhine",U3721=""),[2]an!$M$40,
IF(AND(A3721=[2]an!$H$38,F3721=[2]an!$E$39,H3721&lt;[2]an!$M$37,S3721="kahepoolne vajaduspõhine",U3721&lt;&gt;""),[2]an!$H$39,
IF(AND(A3721=[2]an!$H$38,F3721=[2]an!$E$39,H3721&lt;[2]an!$M$37,S3721&lt;&gt;"kahepoolne vajaduspõhine"),[2]an!$H$39,
IF(AND(A3721=[2]an!$H$38,F3721=[2]an!$E$42),[2]an!$H$42,
IF(AND(A3721=[2]an!$I$38,F3721=[2]an!$E$40),[2]an!$I$40,IF(AND(A3721=[2]an!$I$38,F3721=[2]an!$E$41),[2]an!$I$41,IF(AND(A3721=[2]an!$I$38,F3721=[2]an!$E$39,H3721&gt;=[2]an!$M$37),[2]an!$I$39,
IF(AND(A3721=[2]an!$I$38,F3721=[2]an!$E$39,H3721&lt;[2]an!$M$37,S3721="kahepoolne vajaduspõhine",U3721=""),[2]an!$M$40,
IF(AND(A3721=[2]an!$I$38,F3721=[2]an!$E$39,H3721&lt;[2]an!$M$37,S3721="kahepoolne vajaduspõhine",U3721&lt;&gt;""),[2]an!$I$39,
IF(AND(A3721=[2]an!$I$38,F3721=[2]an!$E$39,H3721&lt;[2]an!$M$37,S3721&lt;&gt;"kahepoolne vajaduspõhine"),[2]an!$I$39,
IF(AND(A3721=[2]an!$I$38,F3721=[2]an!$E$42),[2]an!$I$42,
IF(AND(A3721=[2]an!$J$38,F3721=[2]an!$E$40),[2]an!$J$40,IF(AND(A3721=[2]an!$J$38,F3721=[2]an!$E$41),[2]an!$J$41,IF(AND(A3721=[2]an!$J$38,F3721=[2]an!$E$39,H3721&gt;=[2]an!$M$37),[2]an!$J$39,
IF(AND(A3721=[2]an!$J$38,F3721=[2]an!$E$39,H3721&lt;[2]an!$M$37,S3721="kahepoolne vajaduspõhine",U3721=""),[2]an!$M$40,
IF(AND(A3721=[2]an!$J$38,F3721=[2]an!$E$39,H3721&lt;[2]an!$M$37,S3721="kahepoolne vajaduspõhine",U3721&lt;&gt;""),[2]an!$J$39,
IF(AND(A3721=[2]an!$J$38,F3721=[2]an!$E$39,H3721&lt;[2]an!$M$37,S3721&lt;&gt;"kahepoolne vajaduspõhine"),[2]an!$J$39,
IF(AND(A3721=[2]an!$J$38,F3721=[2]an!$E$42),[2]an!$J$42,""))))))))))))))))))))))))))))</f>
        <v/>
      </c>
      <c r="Y3721" s="17" t="str">
        <f>IFERROR(IF(F3721="Tugigrupp",0,
IF(AND(F3721="Peretoe teenus",H3721&gt;=[2]an!$M$37,RANK(D3721,$D3721:$D3721)+COUNTIFS($D$2:D3721,D3721,$F$2:F3721,F3721)-1&gt;1),"",
IF(AND(F3721="Peretoe teenus",H3721&gt;=[2]an!$M$37,RANK(D3721,$D3721:$D3721)+COUNTIFS($D$2:D3721,D3721,$F$2:F3721,F3721)-1=1,MONTH(H3721)=MONTH(K3721)=TRUE,YEAR(H3721)=YEAR(K3721)=TRUE),((EOMONTH(H3721,0)-H3721+1)*X3721)/DAY(EOMONTH(H3721,0)),
IF(AND(F3721="Peretoe teenus",H3721&gt;=[2]an!$M$37,RANK(D3721,$D3721:$D3721)+COUNTIFS($D$2:D3721,D3721,$F$2:F3721,F3721)-1=1),X3721,
IF(AND(F3721="Peretoe teenus",H3721&lt;[2]an!$M$37,S3721&lt;&gt;"kahepoolne vajaduspõhine",RANK(D3721,$D3721:$D3721)+COUNTIFS($D$2:D3721,D3721,$F$2:F3721,F3721)-1=1),X3721,
IF(AND(F3721="Peretoe teenus",H3721&lt;[2]an!$M$37,S3721&lt;&gt;"kahepoolne vajaduspõhine",RANK(D3721,$D3721:$D3721)+COUNTIFS($D$2:D3721,D3721,$F$2:F3721,F3721)-1&gt;1),"",
IF(AND(F3721="Peretoe teenus",H3721&lt;[2]an!$M$37,S3721="kahepoolne vajaduspõhine",U3721="",RANK(D3721,$D3721:$D3721)+COUNTIFS($D$2:D3721,D3721,$F$2:F3721,F3721)-1=1),X3721,
IF(AND(F3721="Peretoe teenus",H3721&lt;[2]an!$M$37,S3721="kahepoolne vajaduspõhine",U3721="",RANK(D3721,$D3721:$D3721)+COUNTIFS($D$2:D3721,D3721,$F$2:F3721,F3721)-1&gt;1),"",
IF(AND(F3721="Peretoe teenus",H3721&lt;[2]an!$M$37,S3721="kahepoolne vajaduspõhine",U3721&lt;[2]an!$M$37,RANK(D3721,$D3721:$D3721)+COUNTIFS($D$2:D3721,D3721,$F$2:F3721,F3721)-1=1),X3721,
IF(AND(F3721="Peretoe teenus",H3721&lt;[2]an!$M$37,S3721="kahepoolne vajaduspõhine",U3721&lt;[2]an!$M$37,RANK(D3721,$D3721:$D3721)+COUNTIFS($D$2:D3721,D3721,$F$2:F3721,F3721)-1&gt;1),"",
IF(AND(F3721="Peretoe teenus",H3721&lt;[2]an!$M$37,S3721="kahepoolne vajaduspõhine",U3721&gt;=[2]an!$M$37,U3721&lt;=[2]an!$M$38,RANK(D3721,$D3721:$D3721)+COUNTIFS($D$2:D3721,D3721,$F$2:F3721,F3721)-1=1),
((EOMONTH(U3721,0)-U3721+1)*X3721)/DAY(EOMONTH(U3721,0))+(DAY(U3721)-1)*100/DAY(EOMONTH(U3721,0)),
IF(AND(F3721="Peretoe teenus",H3721&lt;[2]an!$M$37,S3721="kahepoolne vajaduspõhine",U3721&gt;=[2]an!$M$37,U3721&lt;=[2]an!$M$38,RANK(D3721,$D3721:$D3721)+COUNTIFS($D$2:D3721,D3721,$F$2:F3721,F3721)-1&gt;1),"",
IF(AND(F3721="Peretoe teenus",H3721&lt;[2]an!$M$37,S3721="kahepoolne vajaduspõhine",U3721&gt;[2]an!$M$38,RANK(D3721,$D3721:$D3721)+COUNTIFS($D$2:D3721,D3721,$F$2:F3721,F3721)-1=1),X3721,
IF(AND(F3721="Peretoe teenus",H3721&lt;[2]an!$M$37,S3721="kahepoolne vajaduspõhine",U3721&gt;[2]an!$M$38,RANK(D3721,$D3721:$D3721)+COUNTIFS($D$2:D3721,D3721,$F$2:F3721,F3721)-1&gt;1),"",X3721*W3721)))))))))))))),"")</f>
        <v/>
      </c>
      <c r="Z3721" s="18" t="str">
        <f t="shared" si="175"/>
        <v/>
      </c>
      <c r="AA3721" s="19" t="str">
        <f>IFERROR(VLOOKUP(E3721,[2]an!$A$3:$B$81,2,FALSE),"")</f>
        <v/>
      </c>
      <c r="AB3721" s="19" t="str">
        <f>IFERROR(VLOOKUP(AA3721,[2]an!$C$2:$D$16,2,FALSE),"")</f>
        <v/>
      </c>
      <c r="AC3721" s="20"/>
      <c r="AD3721" s="21" t="str">
        <f>IF(A3721=[2]an!$F$36,VLOOKUP([2]an!$F$36,[2]an!$F$36:$H$36,3,FALSE),IF(A3721=[2]an!$F$35,VLOOKUP([2]an!$F$35,[2]an!$F$35:$H$35,3,FALSE),IF(A3721=[2]an!$F$33,VLOOKUP([2]an!$F$33,[2]an!$F$33:$H$33,3,FALSE),IF(A3721=[2]an!$F$31,VLOOKUP([2]an!$F$31,[2]an!$F$31:$H$31,3,FALSE),""))))</f>
        <v/>
      </c>
    </row>
    <row r="3722" spans="6:30" x14ac:dyDescent="0.2">
      <c r="F3722" s="10"/>
      <c r="G3722" s="8" t="str">
        <f t="shared" si="176"/>
        <v/>
      </c>
      <c r="H3722" s="13"/>
      <c r="K3722" s="13"/>
      <c r="L3722" s="10"/>
      <c r="M3722" s="10"/>
      <c r="S3722" s="8" t="str">
        <f>IFERROR(VLOOKUP(D3722,[1]peretoe_teenus!$A$2:$L$2000,5,FALSE),"")</f>
        <v/>
      </c>
      <c r="U3722" s="13"/>
      <c r="V3722" s="15" t="str" cm="1">
        <f t="array" ref="V3722">IFERROR(IF(AND(F3722="Tugigrupp",RANK(K3722,$K3722:$K3722)+COUNTIFS($K$2:K3722,K3722,$L$2:L3722,L3722,$M$2:M3722,M3722,$I$2:I3722,I3722,$G$2:G3722,G3722,$F$2:F3722,F3722)-1=1),SUMPRODUCT(($F$2:$F$4154=F3722)*($G$2:$G$4154=G3722)*($K$2:$K$4154=K3722)*($I$2:$I$4154=I3722)*($L$2:$L$4154=L3722)*($M$2:$M$4154=M3722)),""),"")</f>
        <v/>
      </c>
      <c r="W3722" s="15" t="str">
        <f t="shared" si="174"/>
        <v/>
      </c>
      <c r="X3722" s="16" t="str">
        <f>IF(AND(A3722=[2]an!$G$38,F3722=[2]an!$E$40),[2]an!$G$40,IF(AND(A3722=[2]an!$G$38,F3722=[2]an!$E$41),[2]an!$G$41,IF(AND(A3722=[2]an!$G$38,F3722=[2]an!$E$39,H3722&gt;=[2]an!$M$37),[2]an!$G$39,
IF(AND(A3722=[2]an!$G$38,F3722=[2]an!$E$39,H3722&lt;[2]an!$M$37,S3722="kahepoolne vajaduspõhine",U3722=""),[2]an!$M$40,
IF(AND(A3722=[2]an!$G$38,F3722=[2]an!$E$39,H3722&lt;[2]an!$M$37,S3722="kahepoolne vajaduspõhine",U3722&lt;&gt;""),[2]an!$G$39,
IF(AND(A3722=[2]an!$G$38,F3722=[2]an!$E$39,H3722&lt;[2]an!$M$37,S3722&lt;&gt;"kahepoolne vajaduspõhine"),[2]an!$G$39,
IF(AND(A3722=[2]an!$G$38,F3722=[2]an!$E$42),[2]an!$G$42,
IF(AND(A3722=[2]an!$H$38,F3722=[2]an!$E$40),[2]an!$H$40,IF(AND(A3722=[2]an!$H$38,F3722=[2]an!$E$41),[2]an!$H$41,IF(AND(A3722=[2]an!$H$38,F3722=[2]an!$E$39,H3722&gt;=[2]an!$M$37),[2]an!$H$39,
IF(AND(A3722=[2]an!$H$38,F3722=[2]an!$E$39,H3722&lt;[2]an!$M$37,S3722="kahepoolne vajaduspõhine",U3722=""),[2]an!$M$40,
IF(AND(A3722=[2]an!$H$38,F3722=[2]an!$E$39,H3722&lt;[2]an!$M$37,S3722="kahepoolne vajaduspõhine",U3722&lt;&gt;""),[2]an!$H$39,
IF(AND(A3722=[2]an!$H$38,F3722=[2]an!$E$39,H3722&lt;[2]an!$M$37,S3722&lt;&gt;"kahepoolne vajaduspõhine"),[2]an!$H$39,
IF(AND(A3722=[2]an!$H$38,F3722=[2]an!$E$42),[2]an!$H$42,
IF(AND(A3722=[2]an!$I$38,F3722=[2]an!$E$40),[2]an!$I$40,IF(AND(A3722=[2]an!$I$38,F3722=[2]an!$E$41),[2]an!$I$41,IF(AND(A3722=[2]an!$I$38,F3722=[2]an!$E$39,H3722&gt;=[2]an!$M$37),[2]an!$I$39,
IF(AND(A3722=[2]an!$I$38,F3722=[2]an!$E$39,H3722&lt;[2]an!$M$37,S3722="kahepoolne vajaduspõhine",U3722=""),[2]an!$M$40,
IF(AND(A3722=[2]an!$I$38,F3722=[2]an!$E$39,H3722&lt;[2]an!$M$37,S3722="kahepoolne vajaduspõhine",U3722&lt;&gt;""),[2]an!$I$39,
IF(AND(A3722=[2]an!$I$38,F3722=[2]an!$E$39,H3722&lt;[2]an!$M$37,S3722&lt;&gt;"kahepoolne vajaduspõhine"),[2]an!$I$39,
IF(AND(A3722=[2]an!$I$38,F3722=[2]an!$E$42),[2]an!$I$42,
IF(AND(A3722=[2]an!$J$38,F3722=[2]an!$E$40),[2]an!$J$40,IF(AND(A3722=[2]an!$J$38,F3722=[2]an!$E$41),[2]an!$J$41,IF(AND(A3722=[2]an!$J$38,F3722=[2]an!$E$39,H3722&gt;=[2]an!$M$37),[2]an!$J$39,
IF(AND(A3722=[2]an!$J$38,F3722=[2]an!$E$39,H3722&lt;[2]an!$M$37,S3722="kahepoolne vajaduspõhine",U3722=""),[2]an!$M$40,
IF(AND(A3722=[2]an!$J$38,F3722=[2]an!$E$39,H3722&lt;[2]an!$M$37,S3722="kahepoolne vajaduspõhine",U3722&lt;&gt;""),[2]an!$J$39,
IF(AND(A3722=[2]an!$J$38,F3722=[2]an!$E$39,H3722&lt;[2]an!$M$37,S3722&lt;&gt;"kahepoolne vajaduspõhine"),[2]an!$J$39,
IF(AND(A3722=[2]an!$J$38,F3722=[2]an!$E$42),[2]an!$J$42,""))))))))))))))))))))))))))))</f>
        <v/>
      </c>
      <c r="Y3722" s="17" t="str">
        <f>IFERROR(IF(F3722="Tugigrupp",0,
IF(AND(F3722="Peretoe teenus",H3722&gt;=[2]an!$M$37,RANK(D3722,$D3722:$D3722)+COUNTIFS($D$2:D3722,D3722,$F$2:F3722,F3722)-1&gt;1),"",
IF(AND(F3722="Peretoe teenus",H3722&gt;=[2]an!$M$37,RANK(D3722,$D3722:$D3722)+COUNTIFS($D$2:D3722,D3722,$F$2:F3722,F3722)-1=1,MONTH(H3722)=MONTH(K3722)=TRUE,YEAR(H3722)=YEAR(K3722)=TRUE),((EOMONTH(H3722,0)-H3722+1)*X3722)/DAY(EOMONTH(H3722,0)),
IF(AND(F3722="Peretoe teenus",H3722&gt;=[2]an!$M$37,RANK(D3722,$D3722:$D3722)+COUNTIFS($D$2:D3722,D3722,$F$2:F3722,F3722)-1=1),X3722,
IF(AND(F3722="Peretoe teenus",H3722&lt;[2]an!$M$37,S3722&lt;&gt;"kahepoolne vajaduspõhine",RANK(D3722,$D3722:$D3722)+COUNTIFS($D$2:D3722,D3722,$F$2:F3722,F3722)-1=1),X3722,
IF(AND(F3722="Peretoe teenus",H3722&lt;[2]an!$M$37,S3722&lt;&gt;"kahepoolne vajaduspõhine",RANK(D3722,$D3722:$D3722)+COUNTIFS($D$2:D3722,D3722,$F$2:F3722,F3722)-1&gt;1),"",
IF(AND(F3722="Peretoe teenus",H3722&lt;[2]an!$M$37,S3722="kahepoolne vajaduspõhine",U3722="",RANK(D3722,$D3722:$D3722)+COUNTIFS($D$2:D3722,D3722,$F$2:F3722,F3722)-1=1),X3722,
IF(AND(F3722="Peretoe teenus",H3722&lt;[2]an!$M$37,S3722="kahepoolne vajaduspõhine",U3722="",RANK(D3722,$D3722:$D3722)+COUNTIFS($D$2:D3722,D3722,$F$2:F3722,F3722)-1&gt;1),"",
IF(AND(F3722="Peretoe teenus",H3722&lt;[2]an!$M$37,S3722="kahepoolne vajaduspõhine",U3722&lt;[2]an!$M$37,RANK(D3722,$D3722:$D3722)+COUNTIFS($D$2:D3722,D3722,$F$2:F3722,F3722)-1=1),X3722,
IF(AND(F3722="Peretoe teenus",H3722&lt;[2]an!$M$37,S3722="kahepoolne vajaduspõhine",U3722&lt;[2]an!$M$37,RANK(D3722,$D3722:$D3722)+COUNTIFS($D$2:D3722,D3722,$F$2:F3722,F3722)-1&gt;1),"",
IF(AND(F3722="Peretoe teenus",H3722&lt;[2]an!$M$37,S3722="kahepoolne vajaduspõhine",U3722&gt;=[2]an!$M$37,U3722&lt;=[2]an!$M$38,RANK(D3722,$D3722:$D3722)+COUNTIFS($D$2:D3722,D3722,$F$2:F3722,F3722)-1=1),
((EOMONTH(U3722,0)-U3722+1)*X3722)/DAY(EOMONTH(U3722,0))+(DAY(U3722)-1)*100/DAY(EOMONTH(U3722,0)),
IF(AND(F3722="Peretoe teenus",H3722&lt;[2]an!$M$37,S3722="kahepoolne vajaduspõhine",U3722&gt;=[2]an!$M$37,U3722&lt;=[2]an!$M$38,RANK(D3722,$D3722:$D3722)+COUNTIFS($D$2:D3722,D3722,$F$2:F3722,F3722)-1&gt;1),"",
IF(AND(F3722="Peretoe teenus",H3722&lt;[2]an!$M$37,S3722="kahepoolne vajaduspõhine",U3722&gt;[2]an!$M$38,RANK(D3722,$D3722:$D3722)+COUNTIFS($D$2:D3722,D3722,$F$2:F3722,F3722)-1=1),X3722,
IF(AND(F3722="Peretoe teenus",H3722&lt;[2]an!$M$37,S3722="kahepoolne vajaduspõhine",U3722&gt;[2]an!$M$38,RANK(D3722,$D3722:$D3722)+COUNTIFS($D$2:D3722,D3722,$F$2:F3722,F3722)-1&gt;1),"",X3722*W3722)))))))))))))),"")</f>
        <v/>
      </c>
      <c r="Z3722" s="18" t="str">
        <f t="shared" si="175"/>
        <v/>
      </c>
      <c r="AA3722" s="19" t="str">
        <f>IFERROR(VLOOKUP(E3722,[2]an!$A$3:$B$81,2,FALSE),"")</f>
        <v/>
      </c>
      <c r="AB3722" s="19" t="str">
        <f>IFERROR(VLOOKUP(AA3722,[2]an!$C$2:$D$16,2,FALSE),"")</f>
        <v/>
      </c>
      <c r="AC3722" s="20"/>
      <c r="AD3722" s="21" t="str">
        <f>IF(A3722=[2]an!$F$36,VLOOKUP([2]an!$F$36,[2]an!$F$36:$H$36,3,FALSE),IF(A3722=[2]an!$F$35,VLOOKUP([2]an!$F$35,[2]an!$F$35:$H$35,3,FALSE),IF(A3722=[2]an!$F$33,VLOOKUP([2]an!$F$33,[2]an!$F$33:$H$33,3,FALSE),IF(A3722=[2]an!$F$31,VLOOKUP([2]an!$F$31,[2]an!$F$31:$H$31,3,FALSE),""))))</f>
        <v/>
      </c>
    </row>
    <row r="3723" spans="6:30" x14ac:dyDescent="0.2">
      <c r="F3723" s="10"/>
      <c r="G3723" s="8" t="str">
        <f t="shared" si="176"/>
        <v/>
      </c>
      <c r="H3723" s="13"/>
      <c r="K3723" s="13"/>
      <c r="L3723" s="10"/>
      <c r="M3723" s="10"/>
      <c r="S3723" s="8" t="str">
        <f>IFERROR(VLOOKUP(D3723,[1]peretoe_teenus!$A$2:$L$2000,5,FALSE),"")</f>
        <v/>
      </c>
      <c r="U3723" s="13"/>
      <c r="V3723" s="15" t="str" cm="1">
        <f t="array" ref="V3723">IFERROR(IF(AND(F3723="Tugigrupp",RANK(K3723,$K3723:$K3723)+COUNTIFS($K$2:K3723,K3723,$L$2:L3723,L3723,$M$2:M3723,M3723,$I$2:I3723,I3723,$G$2:G3723,G3723,$F$2:F3723,F3723)-1=1),SUMPRODUCT(($F$2:$F$4154=F3723)*($G$2:$G$4154=G3723)*($K$2:$K$4154=K3723)*($I$2:$I$4154=I3723)*($L$2:$L$4154=L3723)*($M$2:$M$4154=M3723)),""),"")</f>
        <v/>
      </c>
      <c r="W3723" s="15" t="str">
        <f t="shared" si="174"/>
        <v/>
      </c>
      <c r="X3723" s="16" t="str">
        <f>IF(AND(A3723=[2]an!$G$38,F3723=[2]an!$E$40),[2]an!$G$40,IF(AND(A3723=[2]an!$G$38,F3723=[2]an!$E$41),[2]an!$G$41,IF(AND(A3723=[2]an!$G$38,F3723=[2]an!$E$39,H3723&gt;=[2]an!$M$37),[2]an!$G$39,
IF(AND(A3723=[2]an!$G$38,F3723=[2]an!$E$39,H3723&lt;[2]an!$M$37,S3723="kahepoolne vajaduspõhine",U3723=""),[2]an!$M$40,
IF(AND(A3723=[2]an!$G$38,F3723=[2]an!$E$39,H3723&lt;[2]an!$M$37,S3723="kahepoolne vajaduspõhine",U3723&lt;&gt;""),[2]an!$G$39,
IF(AND(A3723=[2]an!$G$38,F3723=[2]an!$E$39,H3723&lt;[2]an!$M$37,S3723&lt;&gt;"kahepoolne vajaduspõhine"),[2]an!$G$39,
IF(AND(A3723=[2]an!$G$38,F3723=[2]an!$E$42),[2]an!$G$42,
IF(AND(A3723=[2]an!$H$38,F3723=[2]an!$E$40),[2]an!$H$40,IF(AND(A3723=[2]an!$H$38,F3723=[2]an!$E$41),[2]an!$H$41,IF(AND(A3723=[2]an!$H$38,F3723=[2]an!$E$39,H3723&gt;=[2]an!$M$37),[2]an!$H$39,
IF(AND(A3723=[2]an!$H$38,F3723=[2]an!$E$39,H3723&lt;[2]an!$M$37,S3723="kahepoolne vajaduspõhine",U3723=""),[2]an!$M$40,
IF(AND(A3723=[2]an!$H$38,F3723=[2]an!$E$39,H3723&lt;[2]an!$M$37,S3723="kahepoolne vajaduspõhine",U3723&lt;&gt;""),[2]an!$H$39,
IF(AND(A3723=[2]an!$H$38,F3723=[2]an!$E$39,H3723&lt;[2]an!$M$37,S3723&lt;&gt;"kahepoolne vajaduspõhine"),[2]an!$H$39,
IF(AND(A3723=[2]an!$H$38,F3723=[2]an!$E$42),[2]an!$H$42,
IF(AND(A3723=[2]an!$I$38,F3723=[2]an!$E$40),[2]an!$I$40,IF(AND(A3723=[2]an!$I$38,F3723=[2]an!$E$41),[2]an!$I$41,IF(AND(A3723=[2]an!$I$38,F3723=[2]an!$E$39,H3723&gt;=[2]an!$M$37),[2]an!$I$39,
IF(AND(A3723=[2]an!$I$38,F3723=[2]an!$E$39,H3723&lt;[2]an!$M$37,S3723="kahepoolne vajaduspõhine",U3723=""),[2]an!$M$40,
IF(AND(A3723=[2]an!$I$38,F3723=[2]an!$E$39,H3723&lt;[2]an!$M$37,S3723="kahepoolne vajaduspõhine",U3723&lt;&gt;""),[2]an!$I$39,
IF(AND(A3723=[2]an!$I$38,F3723=[2]an!$E$39,H3723&lt;[2]an!$M$37,S3723&lt;&gt;"kahepoolne vajaduspõhine"),[2]an!$I$39,
IF(AND(A3723=[2]an!$I$38,F3723=[2]an!$E$42),[2]an!$I$42,
IF(AND(A3723=[2]an!$J$38,F3723=[2]an!$E$40),[2]an!$J$40,IF(AND(A3723=[2]an!$J$38,F3723=[2]an!$E$41),[2]an!$J$41,IF(AND(A3723=[2]an!$J$38,F3723=[2]an!$E$39,H3723&gt;=[2]an!$M$37),[2]an!$J$39,
IF(AND(A3723=[2]an!$J$38,F3723=[2]an!$E$39,H3723&lt;[2]an!$M$37,S3723="kahepoolne vajaduspõhine",U3723=""),[2]an!$M$40,
IF(AND(A3723=[2]an!$J$38,F3723=[2]an!$E$39,H3723&lt;[2]an!$M$37,S3723="kahepoolne vajaduspõhine",U3723&lt;&gt;""),[2]an!$J$39,
IF(AND(A3723=[2]an!$J$38,F3723=[2]an!$E$39,H3723&lt;[2]an!$M$37,S3723&lt;&gt;"kahepoolne vajaduspõhine"),[2]an!$J$39,
IF(AND(A3723=[2]an!$J$38,F3723=[2]an!$E$42),[2]an!$J$42,""))))))))))))))))))))))))))))</f>
        <v/>
      </c>
      <c r="Y3723" s="17" t="str">
        <f>IFERROR(IF(F3723="Tugigrupp",0,
IF(AND(F3723="Peretoe teenus",H3723&gt;=[2]an!$M$37,RANK(D3723,$D3723:$D3723)+COUNTIFS($D$2:D3723,D3723,$F$2:F3723,F3723)-1&gt;1),"",
IF(AND(F3723="Peretoe teenus",H3723&gt;=[2]an!$M$37,RANK(D3723,$D3723:$D3723)+COUNTIFS($D$2:D3723,D3723,$F$2:F3723,F3723)-1=1,MONTH(H3723)=MONTH(K3723)=TRUE,YEAR(H3723)=YEAR(K3723)=TRUE),((EOMONTH(H3723,0)-H3723+1)*X3723)/DAY(EOMONTH(H3723,0)),
IF(AND(F3723="Peretoe teenus",H3723&gt;=[2]an!$M$37,RANK(D3723,$D3723:$D3723)+COUNTIFS($D$2:D3723,D3723,$F$2:F3723,F3723)-1=1),X3723,
IF(AND(F3723="Peretoe teenus",H3723&lt;[2]an!$M$37,S3723&lt;&gt;"kahepoolne vajaduspõhine",RANK(D3723,$D3723:$D3723)+COUNTIFS($D$2:D3723,D3723,$F$2:F3723,F3723)-1=1),X3723,
IF(AND(F3723="Peretoe teenus",H3723&lt;[2]an!$M$37,S3723&lt;&gt;"kahepoolne vajaduspõhine",RANK(D3723,$D3723:$D3723)+COUNTIFS($D$2:D3723,D3723,$F$2:F3723,F3723)-1&gt;1),"",
IF(AND(F3723="Peretoe teenus",H3723&lt;[2]an!$M$37,S3723="kahepoolne vajaduspõhine",U3723="",RANK(D3723,$D3723:$D3723)+COUNTIFS($D$2:D3723,D3723,$F$2:F3723,F3723)-1=1),X3723,
IF(AND(F3723="Peretoe teenus",H3723&lt;[2]an!$M$37,S3723="kahepoolne vajaduspõhine",U3723="",RANK(D3723,$D3723:$D3723)+COUNTIFS($D$2:D3723,D3723,$F$2:F3723,F3723)-1&gt;1),"",
IF(AND(F3723="Peretoe teenus",H3723&lt;[2]an!$M$37,S3723="kahepoolne vajaduspõhine",U3723&lt;[2]an!$M$37,RANK(D3723,$D3723:$D3723)+COUNTIFS($D$2:D3723,D3723,$F$2:F3723,F3723)-1=1),X3723,
IF(AND(F3723="Peretoe teenus",H3723&lt;[2]an!$M$37,S3723="kahepoolne vajaduspõhine",U3723&lt;[2]an!$M$37,RANK(D3723,$D3723:$D3723)+COUNTIFS($D$2:D3723,D3723,$F$2:F3723,F3723)-1&gt;1),"",
IF(AND(F3723="Peretoe teenus",H3723&lt;[2]an!$M$37,S3723="kahepoolne vajaduspõhine",U3723&gt;=[2]an!$M$37,U3723&lt;=[2]an!$M$38,RANK(D3723,$D3723:$D3723)+COUNTIFS($D$2:D3723,D3723,$F$2:F3723,F3723)-1=1),
((EOMONTH(U3723,0)-U3723+1)*X3723)/DAY(EOMONTH(U3723,0))+(DAY(U3723)-1)*100/DAY(EOMONTH(U3723,0)),
IF(AND(F3723="Peretoe teenus",H3723&lt;[2]an!$M$37,S3723="kahepoolne vajaduspõhine",U3723&gt;=[2]an!$M$37,U3723&lt;=[2]an!$M$38,RANK(D3723,$D3723:$D3723)+COUNTIFS($D$2:D3723,D3723,$F$2:F3723,F3723)-1&gt;1),"",
IF(AND(F3723="Peretoe teenus",H3723&lt;[2]an!$M$37,S3723="kahepoolne vajaduspõhine",U3723&gt;[2]an!$M$38,RANK(D3723,$D3723:$D3723)+COUNTIFS($D$2:D3723,D3723,$F$2:F3723,F3723)-1=1),X3723,
IF(AND(F3723="Peretoe teenus",H3723&lt;[2]an!$M$37,S3723="kahepoolne vajaduspõhine",U3723&gt;[2]an!$M$38,RANK(D3723,$D3723:$D3723)+COUNTIFS($D$2:D3723,D3723,$F$2:F3723,F3723)-1&gt;1),"",X3723*W3723)))))))))))))),"")</f>
        <v/>
      </c>
      <c r="Z3723" s="18" t="str">
        <f t="shared" si="175"/>
        <v/>
      </c>
      <c r="AA3723" s="19" t="str">
        <f>IFERROR(VLOOKUP(E3723,[2]an!$A$3:$B$81,2,FALSE),"")</f>
        <v/>
      </c>
      <c r="AB3723" s="19" t="str">
        <f>IFERROR(VLOOKUP(AA3723,[2]an!$C$2:$D$16,2,FALSE),"")</f>
        <v/>
      </c>
      <c r="AC3723" s="20"/>
      <c r="AD3723" s="21" t="str">
        <f>IF(A3723=[2]an!$F$36,VLOOKUP([2]an!$F$36,[2]an!$F$36:$H$36,3,FALSE),IF(A3723=[2]an!$F$35,VLOOKUP([2]an!$F$35,[2]an!$F$35:$H$35,3,FALSE),IF(A3723=[2]an!$F$33,VLOOKUP([2]an!$F$33,[2]an!$F$33:$H$33,3,FALSE),IF(A3723=[2]an!$F$31,VLOOKUP([2]an!$F$31,[2]an!$F$31:$H$31,3,FALSE),""))))</f>
        <v/>
      </c>
    </row>
    <row r="3724" spans="6:30" x14ac:dyDescent="0.2">
      <c r="F3724" s="10"/>
      <c r="G3724" s="8" t="str">
        <f t="shared" si="176"/>
        <v/>
      </c>
      <c r="H3724" s="13"/>
      <c r="K3724" s="13"/>
      <c r="L3724" s="10"/>
      <c r="M3724" s="10"/>
      <c r="S3724" s="8" t="str">
        <f>IFERROR(VLOOKUP(D3724,[1]peretoe_teenus!$A$2:$L$2000,5,FALSE),"")</f>
        <v/>
      </c>
      <c r="U3724" s="13"/>
      <c r="V3724" s="15" t="str" cm="1">
        <f t="array" ref="V3724">IFERROR(IF(AND(F3724="Tugigrupp",RANK(K3724,$K3724:$K3724)+COUNTIFS($K$2:K3724,K3724,$L$2:L3724,L3724,$M$2:M3724,M3724,$I$2:I3724,I3724,$G$2:G3724,G3724,$F$2:F3724,F3724)-1=1),SUMPRODUCT(($F$2:$F$4154=F3724)*($G$2:$G$4154=G3724)*($K$2:$K$4154=K3724)*($I$2:$I$4154=I3724)*($L$2:$L$4154=L3724)*($M$2:$M$4154=M3724)),""),"")</f>
        <v/>
      </c>
      <c r="W3724" s="15" t="str">
        <f t="shared" si="174"/>
        <v/>
      </c>
      <c r="X3724" s="16" t="str">
        <f>IF(AND(A3724=[2]an!$G$38,F3724=[2]an!$E$40),[2]an!$G$40,IF(AND(A3724=[2]an!$G$38,F3724=[2]an!$E$41),[2]an!$G$41,IF(AND(A3724=[2]an!$G$38,F3724=[2]an!$E$39,H3724&gt;=[2]an!$M$37),[2]an!$G$39,
IF(AND(A3724=[2]an!$G$38,F3724=[2]an!$E$39,H3724&lt;[2]an!$M$37,S3724="kahepoolne vajaduspõhine",U3724=""),[2]an!$M$40,
IF(AND(A3724=[2]an!$G$38,F3724=[2]an!$E$39,H3724&lt;[2]an!$M$37,S3724="kahepoolne vajaduspõhine",U3724&lt;&gt;""),[2]an!$G$39,
IF(AND(A3724=[2]an!$G$38,F3724=[2]an!$E$39,H3724&lt;[2]an!$M$37,S3724&lt;&gt;"kahepoolne vajaduspõhine"),[2]an!$G$39,
IF(AND(A3724=[2]an!$G$38,F3724=[2]an!$E$42),[2]an!$G$42,
IF(AND(A3724=[2]an!$H$38,F3724=[2]an!$E$40),[2]an!$H$40,IF(AND(A3724=[2]an!$H$38,F3724=[2]an!$E$41),[2]an!$H$41,IF(AND(A3724=[2]an!$H$38,F3724=[2]an!$E$39,H3724&gt;=[2]an!$M$37),[2]an!$H$39,
IF(AND(A3724=[2]an!$H$38,F3724=[2]an!$E$39,H3724&lt;[2]an!$M$37,S3724="kahepoolne vajaduspõhine",U3724=""),[2]an!$M$40,
IF(AND(A3724=[2]an!$H$38,F3724=[2]an!$E$39,H3724&lt;[2]an!$M$37,S3724="kahepoolne vajaduspõhine",U3724&lt;&gt;""),[2]an!$H$39,
IF(AND(A3724=[2]an!$H$38,F3724=[2]an!$E$39,H3724&lt;[2]an!$M$37,S3724&lt;&gt;"kahepoolne vajaduspõhine"),[2]an!$H$39,
IF(AND(A3724=[2]an!$H$38,F3724=[2]an!$E$42),[2]an!$H$42,
IF(AND(A3724=[2]an!$I$38,F3724=[2]an!$E$40),[2]an!$I$40,IF(AND(A3724=[2]an!$I$38,F3724=[2]an!$E$41),[2]an!$I$41,IF(AND(A3724=[2]an!$I$38,F3724=[2]an!$E$39,H3724&gt;=[2]an!$M$37),[2]an!$I$39,
IF(AND(A3724=[2]an!$I$38,F3724=[2]an!$E$39,H3724&lt;[2]an!$M$37,S3724="kahepoolne vajaduspõhine",U3724=""),[2]an!$M$40,
IF(AND(A3724=[2]an!$I$38,F3724=[2]an!$E$39,H3724&lt;[2]an!$M$37,S3724="kahepoolne vajaduspõhine",U3724&lt;&gt;""),[2]an!$I$39,
IF(AND(A3724=[2]an!$I$38,F3724=[2]an!$E$39,H3724&lt;[2]an!$M$37,S3724&lt;&gt;"kahepoolne vajaduspõhine"),[2]an!$I$39,
IF(AND(A3724=[2]an!$I$38,F3724=[2]an!$E$42),[2]an!$I$42,
IF(AND(A3724=[2]an!$J$38,F3724=[2]an!$E$40),[2]an!$J$40,IF(AND(A3724=[2]an!$J$38,F3724=[2]an!$E$41),[2]an!$J$41,IF(AND(A3724=[2]an!$J$38,F3724=[2]an!$E$39,H3724&gt;=[2]an!$M$37),[2]an!$J$39,
IF(AND(A3724=[2]an!$J$38,F3724=[2]an!$E$39,H3724&lt;[2]an!$M$37,S3724="kahepoolne vajaduspõhine",U3724=""),[2]an!$M$40,
IF(AND(A3724=[2]an!$J$38,F3724=[2]an!$E$39,H3724&lt;[2]an!$M$37,S3724="kahepoolne vajaduspõhine",U3724&lt;&gt;""),[2]an!$J$39,
IF(AND(A3724=[2]an!$J$38,F3724=[2]an!$E$39,H3724&lt;[2]an!$M$37,S3724&lt;&gt;"kahepoolne vajaduspõhine"),[2]an!$J$39,
IF(AND(A3724=[2]an!$J$38,F3724=[2]an!$E$42),[2]an!$J$42,""))))))))))))))))))))))))))))</f>
        <v/>
      </c>
      <c r="Y3724" s="17" t="str">
        <f>IFERROR(IF(F3724="Tugigrupp",0,
IF(AND(F3724="Peretoe teenus",H3724&gt;=[2]an!$M$37,RANK(D3724,$D3724:$D3724)+COUNTIFS($D$2:D3724,D3724,$F$2:F3724,F3724)-1&gt;1),"",
IF(AND(F3724="Peretoe teenus",H3724&gt;=[2]an!$M$37,RANK(D3724,$D3724:$D3724)+COUNTIFS($D$2:D3724,D3724,$F$2:F3724,F3724)-1=1,MONTH(H3724)=MONTH(K3724)=TRUE,YEAR(H3724)=YEAR(K3724)=TRUE),((EOMONTH(H3724,0)-H3724+1)*X3724)/DAY(EOMONTH(H3724,0)),
IF(AND(F3724="Peretoe teenus",H3724&gt;=[2]an!$M$37,RANK(D3724,$D3724:$D3724)+COUNTIFS($D$2:D3724,D3724,$F$2:F3724,F3724)-1=1),X3724,
IF(AND(F3724="Peretoe teenus",H3724&lt;[2]an!$M$37,S3724&lt;&gt;"kahepoolne vajaduspõhine",RANK(D3724,$D3724:$D3724)+COUNTIFS($D$2:D3724,D3724,$F$2:F3724,F3724)-1=1),X3724,
IF(AND(F3724="Peretoe teenus",H3724&lt;[2]an!$M$37,S3724&lt;&gt;"kahepoolne vajaduspõhine",RANK(D3724,$D3724:$D3724)+COUNTIFS($D$2:D3724,D3724,$F$2:F3724,F3724)-1&gt;1),"",
IF(AND(F3724="Peretoe teenus",H3724&lt;[2]an!$M$37,S3724="kahepoolne vajaduspõhine",U3724="",RANK(D3724,$D3724:$D3724)+COUNTIFS($D$2:D3724,D3724,$F$2:F3724,F3724)-1=1),X3724,
IF(AND(F3724="Peretoe teenus",H3724&lt;[2]an!$M$37,S3724="kahepoolne vajaduspõhine",U3724="",RANK(D3724,$D3724:$D3724)+COUNTIFS($D$2:D3724,D3724,$F$2:F3724,F3724)-1&gt;1),"",
IF(AND(F3724="Peretoe teenus",H3724&lt;[2]an!$M$37,S3724="kahepoolne vajaduspõhine",U3724&lt;[2]an!$M$37,RANK(D3724,$D3724:$D3724)+COUNTIFS($D$2:D3724,D3724,$F$2:F3724,F3724)-1=1),X3724,
IF(AND(F3724="Peretoe teenus",H3724&lt;[2]an!$M$37,S3724="kahepoolne vajaduspõhine",U3724&lt;[2]an!$M$37,RANK(D3724,$D3724:$D3724)+COUNTIFS($D$2:D3724,D3724,$F$2:F3724,F3724)-1&gt;1),"",
IF(AND(F3724="Peretoe teenus",H3724&lt;[2]an!$M$37,S3724="kahepoolne vajaduspõhine",U3724&gt;=[2]an!$M$37,U3724&lt;=[2]an!$M$38,RANK(D3724,$D3724:$D3724)+COUNTIFS($D$2:D3724,D3724,$F$2:F3724,F3724)-1=1),
((EOMONTH(U3724,0)-U3724+1)*X3724)/DAY(EOMONTH(U3724,0))+(DAY(U3724)-1)*100/DAY(EOMONTH(U3724,0)),
IF(AND(F3724="Peretoe teenus",H3724&lt;[2]an!$M$37,S3724="kahepoolne vajaduspõhine",U3724&gt;=[2]an!$M$37,U3724&lt;=[2]an!$M$38,RANK(D3724,$D3724:$D3724)+COUNTIFS($D$2:D3724,D3724,$F$2:F3724,F3724)-1&gt;1),"",
IF(AND(F3724="Peretoe teenus",H3724&lt;[2]an!$M$37,S3724="kahepoolne vajaduspõhine",U3724&gt;[2]an!$M$38,RANK(D3724,$D3724:$D3724)+COUNTIFS($D$2:D3724,D3724,$F$2:F3724,F3724)-1=1),X3724,
IF(AND(F3724="Peretoe teenus",H3724&lt;[2]an!$M$37,S3724="kahepoolne vajaduspõhine",U3724&gt;[2]an!$M$38,RANK(D3724,$D3724:$D3724)+COUNTIFS($D$2:D3724,D3724,$F$2:F3724,F3724)-1&gt;1),"",X3724*W3724)))))))))))))),"")</f>
        <v/>
      </c>
      <c r="Z3724" s="18" t="str">
        <f t="shared" si="175"/>
        <v/>
      </c>
      <c r="AA3724" s="19" t="str">
        <f>IFERROR(VLOOKUP(E3724,[2]an!$A$3:$B$81,2,FALSE),"")</f>
        <v/>
      </c>
      <c r="AB3724" s="19" t="str">
        <f>IFERROR(VLOOKUP(AA3724,[2]an!$C$2:$D$16,2,FALSE),"")</f>
        <v/>
      </c>
      <c r="AC3724" s="20"/>
      <c r="AD3724" s="21" t="str">
        <f>IF(A3724=[2]an!$F$36,VLOOKUP([2]an!$F$36,[2]an!$F$36:$H$36,3,FALSE),IF(A3724=[2]an!$F$35,VLOOKUP([2]an!$F$35,[2]an!$F$35:$H$35,3,FALSE),IF(A3724=[2]an!$F$33,VLOOKUP([2]an!$F$33,[2]an!$F$33:$H$33,3,FALSE),IF(A3724=[2]an!$F$31,VLOOKUP([2]an!$F$31,[2]an!$F$31:$H$31,3,FALSE),""))))</f>
        <v/>
      </c>
    </row>
    <row r="3725" spans="6:30" x14ac:dyDescent="0.2">
      <c r="F3725" s="10"/>
      <c r="G3725" s="8" t="str">
        <f t="shared" si="176"/>
        <v/>
      </c>
      <c r="H3725" s="13"/>
      <c r="K3725" s="13"/>
      <c r="L3725" s="10"/>
      <c r="M3725" s="10"/>
      <c r="S3725" s="8" t="str">
        <f>IFERROR(VLOOKUP(D3725,[1]peretoe_teenus!$A$2:$L$2000,5,FALSE),"")</f>
        <v/>
      </c>
      <c r="U3725" s="13"/>
      <c r="V3725" s="15" t="str" cm="1">
        <f t="array" ref="V3725">IFERROR(IF(AND(F3725="Tugigrupp",RANK(K3725,$K3725:$K3725)+COUNTIFS($K$2:K3725,K3725,$L$2:L3725,L3725,$M$2:M3725,M3725,$I$2:I3725,I3725,$G$2:G3725,G3725,$F$2:F3725,F3725)-1=1),SUMPRODUCT(($F$2:$F$4154=F3725)*($G$2:$G$4154=G3725)*($K$2:$K$4154=K3725)*($I$2:$I$4154=I3725)*($L$2:$L$4154=L3725)*($M$2:$M$4154=M3725)),""),"")</f>
        <v/>
      </c>
      <c r="W3725" s="15" t="str">
        <f t="shared" si="174"/>
        <v/>
      </c>
      <c r="X3725" s="16" t="str">
        <f>IF(AND(A3725=[2]an!$G$38,F3725=[2]an!$E$40),[2]an!$G$40,IF(AND(A3725=[2]an!$G$38,F3725=[2]an!$E$41),[2]an!$G$41,IF(AND(A3725=[2]an!$G$38,F3725=[2]an!$E$39,H3725&gt;=[2]an!$M$37),[2]an!$G$39,
IF(AND(A3725=[2]an!$G$38,F3725=[2]an!$E$39,H3725&lt;[2]an!$M$37,S3725="kahepoolne vajaduspõhine",U3725=""),[2]an!$M$40,
IF(AND(A3725=[2]an!$G$38,F3725=[2]an!$E$39,H3725&lt;[2]an!$M$37,S3725="kahepoolne vajaduspõhine",U3725&lt;&gt;""),[2]an!$G$39,
IF(AND(A3725=[2]an!$G$38,F3725=[2]an!$E$39,H3725&lt;[2]an!$M$37,S3725&lt;&gt;"kahepoolne vajaduspõhine"),[2]an!$G$39,
IF(AND(A3725=[2]an!$G$38,F3725=[2]an!$E$42),[2]an!$G$42,
IF(AND(A3725=[2]an!$H$38,F3725=[2]an!$E$40),[2]an!$H$40,IF(AND(A3725=[2]an!$H$38,F3725=[2]an!$E$41),[2]an!$H$41,IF(AND(A3725=[2]an!$H$38,F3725=[2]an!$E$39,H3725&gt;=[2]an!$M$37),[2]an!$H$39,
IF(AND(A3725=[2]an!$H$38,F3725=[2]an!$E$39,H3725&lt;[2]an!$M$37,S3725="kahepoolne vajaduspõhine",U3725=""),[2]an!$M$40,
IF(AND(A3725=[2]an!$H$38,F3725=[2]an!$E$39,H3725&lt;[2]an!$M$37,S3725="kahepoolne vajaduspõhine",U3725&lt;&gt;""),[2]an!$H$39,
IF(AND(A3725=[2]an!$H$38,F3725=[2]an!$E$39,H3725&lt;[2]an!$M$37,S3725&lt;&gt;"kahepoolne vajaduspõhine"),[2]an!$H$39,
IF(AND(A3725=[2]an!$H$38,F3725=[2]an!$E$42),[2]an!$H$42,
IF(AND(A3725=[2]an!$I$38,F3725=[2]an!$E$40),[2]an!$I$40,IF(AND(A3725=[2]an!$I$38,F3725=[2]an!$E$41),[2]an!$I$41,IF(AND(A3725=[2]an!$I$38,F3725=[2]an!$E$39,H3725&gt;=[2]an!$M$37),[2]an!$I$39,
IF(AND(A3725=[2]an!$I$38,F3725=[2]an!$E$39,H3725&lt;[2]an!$M$37,S3725="kahepoolne vajaduspõhine",U3725=""),[2]an!$M$40,
IF(AND(A3725=[2]an!$I$38,F3725=[2]an!$E$39,H3725&lt;[2]an!$M$37,S3725="kahepoolne vajaduspõhine",U3725&lt;&gt;""),[2]an!$I$39,
IF(AND(A3725=[2]an!$I$38,F3725=[2]an!$E$39,H3725&lt;[2]an!$M$37,S3725&lt;&gt;"kahepoolne vajaduspõhine"),[2]an!$I$39,
IF(AND(A3725=[2]an!$I$38,F3725=[2]an!$E$42),[2]an!$I$42,
IF(AND(A3725=[2]an!$J$38,F3725=[2]an!$E$40),[2]an!$J$40,IF(AND(A3725=[2]an!$J$38,F3725=[2]an!$E$41),[2]an!$J$41,IF(AND(A3725=[2]an!$J$38,F3725=[2]an!$E$39,H3725&gt;=[2]an!$M$37),[2]an!$J$39,
IF(AND(A3725=[2]an!$J$38,F3725=[2]an!$E$39,H3725&lt;[2]an!$M$37,S3725="kahepoolne vajaduspõhine",U3725=""),[2]an!$M$40,
IF(AND(A3725=[2]an!$J$38,F3725=[2]an!$E$39,H3725&lt;[2]an!$M$37,S3725="kahepoolne vajaduspõhine",U3725&lt;&gt;""),[2]an!$J$39,
IF(AND(A3725=[2]an!$J$38,F3725=[2]an!$E$39,H3725&lt;[2]an!$M$37,S3725&lt;&gt;"kahepoolne vajaduspõhine"),[2]an!$J$39,
IF(AND(A3725=[2]an!$J$38,F3725=[2]an!$E$42),[2]an!$J$42,""))))))))))))))))))))))))))))</f>
        <v/>
      </c>
      <c r="Y3725" s="17" t="str">
        <f>IFERROR(IF(F3725="Tugigrupp",0,
IF(AND(F3725="Peretoe teenus",H3725&gt;=[2]an!$M$37,RANK(D3725,$D3725:$D3725)+COUNTIFS($D$2:D3725,D3725,$F$2:F3725,F3725)-1&gt;1),"",
IF(AND(F3725="Peretoe teenus",H3725&gt;=[2]an!$M$37,RANK(D3725,$D3725:$D3725)+COUNTIFS($D$2:D3725,D3725,$F$2:F3725,F3725)-1=1,MONTH(H3725)=MONTH(K3725)=TRUE,YEAR(H3725)=YEAR(K3725)=TRUE),((EOMONTH(H3725,0)-H3725+1)*X3725)/DAY(EOMONTH(H3725,0)),
IF(AND(F3725="Peretoe teenus",H3725&gt;=[2]an!$M$37,RANK(D3725,$D3725:$D3725)+COUNTIFS($D$2:D3725,D3725,$F$2:F3725,F3725)-1=1),X3725,
IF(AND(F3725="Peretoe teenus",H3725&lt;[2]an!$M$37,S3725&lt;&gt;"kahepoolne vajaduspõhine",RANK(D3725,$D3725:$D3725)+COUNTIFS($D$2:D3725,D3725,$F$2:F3725,F3725)-1=1),X3725,
IF(AND(F3725="Peretoe teenus",H3725&lt;[2]an!$M$37,S3725&lt;&gt;"kahepoolne vajaduspõhine",RANK(D3725,$D3725:$D3725)+COUNTIFS($D$2:D3725,D3725,$F$2:F3725,F3725)-1&gt;1),"",
IF(AND(F3725="Peretoe teenus",H3725&lt;[2]an!$M$37,S3725="kahepoolne vajaduspõhine",U3725="",RANK(D3725,$D3725:$D3725)+COUNTIFS($D$2:D3725,D3725,$F$2:F3725,F3725)-1=1),X3725,
IF(AND(F3725="Peretoe teenus",H3725&lt;[2]an!$M$37,S3725="kahepoolne vajaduspõhine",U3725="",RANK(D3725,$D3725:$D3725)+COUNTIFS($D$2:D3725,D3725,$F$2:F3725,F3725)-1&gt;1),"",
IF(AND(F3725="Peretoe teenus",H3725&lt;[2]an!$M$37,S3725="kahepoolne vajaduspõhine",U3725&lt;[2]an!$M$37,RANK(D3725,$D3725:$D3725)+COUNTIFS($D$2:D3725,D3725,$F$2:F3725,F3725)-1=1),X3725,
IF(AND(F3725="Peretoe teenus",H3725&lt;[2]an!$M$37,S3725="kahepoolne vajaduspõhine",U3725&lt;[2]an!$M$37,RANK(D3725,$D3725:$D3725)+COUNTIFS($D$2:D3725,D3725,$F$2:F3725,F3725)-1&gt;1),"",
IF(AND(F3725="Peretoe teenus",H3725&lt;[2]an!$M$37,S3725="kahepoolne vajaduspõhine",U3725&gt;=[2]an!$M$37,U3725&lt;=[2]an!$M$38,RANK(D3725,$D3725:$D3725)+COUNTIFS($D$2:D3725,D3725,$F$2:F3725,F3725)-1=1),
((EOMONTH(U3725,0)-U3725+1)*X3725)/DAY(EOMONTH(U3725,0))+(DAY(U3725)-1)*100/DAY(EOMONTH(U3725,0)),
IF(AND(F3725="Peretoe teenus",H3725&lt;[2]an!$M$37,S3725="kahepoolne vajaduspõhine",U3725&gt;=[2]an!$M$37,U3725&lt;=[2]an!$M$38,RANK(D3725,$D3725:$D3725)+COUNTIFS($D$2:D3725,D3725,$F$2:F3725,F3725)-1&gt;1),"",
IF(AND(F3725="Peretoe teenus",H3725&lt;[2]an!$M$37,S3725="kahepoolne vajaduspõhine",U3725&gt;[2]an!$M$38,RANK(D3725,$D3725:$D3725)+COUNTIFS($D$2:D3725,D3725,$F$2:F3725,F3725)-1=1),X3725,
IF(AND(F3725="Peretoe teenus",H3725&lt;[2]an!$M$37,S3725="kahepoolne vajaduspõhine",U3725&gt;[2]an!$M$38,RANK(D3725,$D3725:$D3725)+COUNTIFS($D$2:D3725,D3725,$F$2:F3725,F3725)-1&gt;1),"",X3725*W3725)))))))))))))),"")</f>
        <v/>
      </c>
      <c r="Z3725" s="18" t="str">
        <f t="shared" si="175"/>
        <v/>
      </c>
      <c r="AA3725" s="19" t="str">
        <f>IFERROR(VLOOKUP(E3725,[2]an!$A$3:$B$81,2,FALSE),"")</f>
        <v/>
      </c>
      <c r="AB3725" s="19" t="str">
        <f>IFERROR(VLOOKUP(AA3725,[2]an!$C$2:$D$16,2,FALSE),"")</f>
        <v/>
      </c>
      <c r="AC3725" s="20"/>
      <c r="AD3725" s="21" t="str">
        <f>IF(A3725=[2]an!$F$36,VLOOKUP([2]an!$F$36,[2]an!$F$36:$H$36,3,FALSE),IF(A3725=[2]an!$F$35,VLOOKUP([2]an!$F$35,[2]an!$F$35:$H$35,3,FALSE),IF(A3725=[2]an!$F$33,VLOOKUP([2]an!$F$33,[2]an!$F$33:$H$33,3,FALSE),IF(A3725=[2]an!$F$31,VLOOKUP([2]an!$F$31,[2]an!$F$31:$H$31,3,FALSE),""))))</f>
        <v/>
      </c>
    </row>
    <row r="3726" spans="6:30" x14ac:dyDescent="0.2">
      <c r="F3726" s="10"/>
      <c r="G3726" s="8" t="str">
        <f t="shared" si="176"/>
        <v/>
      </c>
      <c r="H3726" s="13"/>
      <c r="K3726" s="13"/>
      <c r="L3726" s="10"/>
      <c r="M3726" s="10"/>
      <c r="S3726" s="8" t="str">
        <f>IFERROR(VLOOKUP(D3726,[1]peretoe_teenus!$A$2:$L$2000,5,FALSE),"")</f>
        <v/>
      </c>
      <c r="U3726" s="13"/>
      <c r="V3726" s="15" t="str" cm="1">
        <f t="array" ref="V3726">IFERROR(IF(AND(F3726="Tugigrupp",RANK(K3726,$K3726:$K3726)+COUNTIFS($K$2:K3726,K3726,$L$2:L3726,L3726,$M$2:M3726,M3726,$I$2:I3726,I3726,$G$2:G3726,G3726,$F$2:F3726,F3726)-1=1),SUMPRODUCT(($F$2:$F$4154=F3726)*($G$2:$G$4154=G3726)*($K$2:$K$4154=K3726)*($I$2:$I$4154=I3726)*($L$2:$L$4154=L3726)*($M$2:$M$4154=M3726)),""),"")</f>
        <v/>
      </c>
      <c r="W3726" s="15" t="str">
        <f t="shared" si="174"/>
        <v/>
      </c>
      <c r="X3726" s="16" t="str">
        <f>IF(AND(A3726=[2]an!$G$38,F3726=[2]an!$E$40),[2]an!$G$40,IF(AND(A3726=[2]an!$G$38,F3726=[2]an!$E$41),[2]an!$G$41,IF(AND(A3726=[2]an!$G$38,F3726=[2]an!$E$39,H3726&gt;=[2]an!$M$37),[2]an!$G$39,
IF(AND(A3726=[2]an!$G$38,F3726=[2]an!$E$39,H3726&lt;[2]an!$M$37,S3726="kahepoolne vajaduspõhine",U3726=""),[2]an!$M$40,
IF(AND(A3726=[2]an!$G$38,F3726=[2]an!$E$39,H3726&lt;[2]an!$M$37,S3726="kahepoolne vajaduspõhine",U3726&lt;&gt;""),[2]an!$G$39,
IF(AND(A3726=[2]an!$G$38,F3726=[2]an!$E$39,H3726&lt;[2]an!$M$37,S3726&lt;&gt;"kahepoolne vajaduspõhine"),[2]an!$G$39,
IF(AND(A3726=[2]an!$G$38,F3726=[2]an!$E$42),[2]an!$G$42,
IF(AND(A3726=[2]an!$H$38,F3726=[2]an!$E$40),[2]an!$H$40,IF(AND(A3726=[2]an!$H$38,F3726=[2]an!$E$41),[2]an!$H$41,IF(AND(A3726=[2]an!$H$38,F3726=[2]an!$E$39,H3726&gt;=[2]an!$M$37),[2]an!$H$39,
IF(AND(A3726=[2]an!$H$38,F3726=[2]an!$E$39,H3726&lt;[2]an!$M$37,S3726="kahepoolne vajaduspõhine",U3726=""),[2]an!$M$40,
IF(AND(A3726=[2]an!$H$38,F3726=[2]an!$E$39,H3726&lt;[2]an!$M$37,S3726="kahepoolne vajaduspõhine",U3726&lt;&gt;""),[2]an!$H$39,
IF(AND(A3726=[2]an!$H$38,F3726=[2]an!$E$39,H3726&lt;[2]an!$M$37,S3726&lt;&gt;"kahepoolne vajaduspõhine"),[2]an!$H$39,
IF(AND(A3726=[2]an!$H$38,F3726=[2]an!$E$42),[2]an!$H$42,
IF(AND(A3726=[2]an!$I$38,F3726=[2]an!$E$40),[2]an!$I$40,IF(AND(A3726=[2]an!$I$38,F3726=[2]an!$E$41),[2]an!$I$41,IF(AND(A3726=[2]an!$I$38,F3726=[2]an!$E$39,H3726&gt;=[2]an!$M$37),[2]an!$I$39,
IF(AND(A3726=[2]an!$I$38,F3726=[2]an!$E$39,H3726&lt;[2]an!$M$37,S3726="kahepoolne vajaduspõhine",U3726=""),[2]an!$M$40,
IF(AND(A3726=[2]an!$I$38,F3726=[2]an!$E$39,H3726&lt;[2]an!$M$37,S3726="kahepoolne vajaduspõhine",U3726&lt;&gt;""),[2]an!$I$39,
IF(AND(A3726=[2]an!$I$38,F3726=[2]an!$E$39,H3726&lt;[2]an!$M$37,S3726&lt;&gt;"kahepoolne vajaduspõhine"),[2]an!$I$39,
IF(AND(A3726=[2]an!$I$38,F3726=[2]an!$E$42),[2]an!$I$42,
IF(AND(A3726=[2]an!$J$38,F3726=[2]an!$E$40),[2]an!$J$40,IF(AND(A3726=[2]an!$J$38,F3726=[2]an!$E$41),[2]an!$J$41,IF(AND(A3726=[2]an!$J$38,F3726=[2]an!$E$39,H3726&gt;=[2]an!$M$37),[2]an!$J$39,
IF(AND(A3726=[2]an!$J$38,F3726=[2]an!$E$39,H3726&lt;[2]an!$M$37,S3726="kahepoolne vajaduspõhine",U3726=""),[2]an!$M$40,
IF(AND(A3726=[2]an!$J$38,F3726=[2]an!$E$39,H3726&lt;[2]an!$M$37,S3726="kahepoolne vajaduspõhine",U3726&lt;&gt;""),[2]an!$J$39,
IF(AND(A3726=[2]an!$J$38,F3726=[2]an!$E$39,H3726&lt;[2]an!$M$37,S3726&lt;&gt;"kahepoolne vajaduspõhine"),[2]an!$J$39,
IF(AND(A3726=[2]an!$J$38,F3726=[2]an!$E$42),[2]an!$J$42,""))))))))))))))))))))))))))))</f>
        <v/>
      </c>
      <c r="Y3726" s="17" t="str">
        <f>IFERROR(IF(F3726="Tugigrupp",0,
IF(AND(F3726="Peretoe teenus",H3726&gt;=[2]an!$M$37,RANK(D3726,$D3726:$D3726)+COUNTIFS($D$2:D3726,D3726,$F$2:F3726,F3726)-1&gt;1),"",
IF(AND(F3726="Peretoe teenus",H3726&gt;=[2]an!$M$37,RANK(D3726,$D3726:$D3726)+COUNTIFS($D$2:D3726,D3726,$F$2:F3726,F3726)-1=1,MONTH(H3726)=MONTH(K3726)=TRUE,YEAR(H3726)=YEAR(K3726)=TRUE),((EOMONTH(H3726,0)-H3726+1)*X3726)/DAY(EOMONTH(H3726,0)),
IF(AND(F3726="Peretoe teenus",H3726&gt;=[2]an!$M$37,RANK(D3726,$D3726:$D3726)+COUNTIFS($D$2:D3726,D3726,$F$2:F3726,F3726)-1=1),X3726,
IF(AND(F3726="Peretoe teenus",H3726&lt;[2]an!$M$37,S3726&lt;&gt;"kahepoolne vajaduspõhine",RANK(D3726,$D3726:$D3726)+COUNTIFS($D$2:D3726,D3726,$F$2:F3726,F3726)-1=1),X3726,
IF(AND(F3726="Peretoe teenus",H3726&lt;[2]an!$M$37,S3726&lt;&gt;"kahepoolne vajaduspõhine",RANK(D3726,$D3726:$D3726)+COUNTIFS($D$2:D3726,D3726,$F$2:F3726,F3726)-1&gt;1),"",
IF(AND(F3726="Peretoe teenus",H3726&lt;[2]an!$M$37,S3726="kahepoolne vajaduspõhine",U3726="",RANK(D3726,$D3726:$D3726)+COUNTIFS($D$2:D3726,D3726,$F$2:F3726,F3726)-1=1),X3726,
IF(AND(F3726="Peretoe teenus",H3726&lt;[2]an!$M$37,S3726="kahepoolne vajaduspõhine",U3726="",RANK(D3726,$D3726:$D3726)+COUNTIFS($D$2:D3726,D3726,$F$2:F3726,F3726)-1&gt;1),"",
IF(AND(F3726="Peretoe teenus",H3726&lt;[2]an!$M$37,S3726="kahepoolne vajaduspõhine",U3726&lt;[2]an!$M$37,RANK(D3726,$D3726:$D3726)+COUNTIFS($D$2:D3726,D3726,$F$2:F3726,F3726)-1=1),X3726,
IF(AND(F3726="Peretoe teenus",H3726&lt;[2]an!$M$37,S3726="kahepoolne vajaduspõhine",U3726&lt;[2]an!$M$37,RANK(D3726,$D3726:$D3726)+COUNTIFS($D$2:D3726,D3726,$F$2:F3726,F3726)-1&gt;1),"",
IF(AND(F3726="Peretoe teenus",H3726&lt;[2]an!$M$37,S3726="kahepoolne vajaduspõhine",U3726&gt;=[2]an!$M$37,U3726&lt;=[2]an!$M$38,RANK(D3726,$D3726:$D3726)+COUNTIFS($D$2:D3726,D3726,$F$2:F3726,F3726)-1=1),
((EOMONTH(U3726,0)-U3726+1)*X3726)/DAY(EOMONTH(U3726,0))+(DAY(U3726)-1)*100/DAY(EOMONTH(U3726,0)),
IF(AND(F3726="Peretoe teenus",H3726&lt;[2]an!$M$37,S3726="kahepoolne vajaduspõhine",U3726&gt;=[2]an!$M$37,U3726&lt;=[2]an!$M$38,RANK(D3726,$D3726:$D3726)+COUNTIFS($D$2:D3726,D3726,$F$2:F3726,F3726)-1&gt;1),"",
IF(AND(F3726="Peretoe teenus",H3726&lt;[2]an!$M$37,S3726="kahepoolne vajaduspõhine",U3726&gt;[2]an!$M$38,RANK(D3726,$D3726:$D3726)+COUNTIFS($D$2:D3726,D3726,$F$2:F3726,F3726)-1=1),X3726,
IF(AND(F3726="Peretoe teenus",H3726&lt;[2]an!$M$37,S3726="kahepoolne vajaduspõhine",U3726&gt;[2]an!$M$38,RANK(D3726,$D3726:$D3726)+COUNTIFS($D$2:D3726,D3726,$F$2:F3726,F3726)-1&gt;1),"",X3726*W3726)))))))))))))),"")</f>
        <v/>
      </c>
      <c r="Z3726" s="18" t="str">
        <f t="shared" si="175"/>
        <v/>
      </c>
      <c r="AA3726" s="19" t="str">
        <f>IFERROR(VLOOKUP(E3726,[2]an!$A$3:$B$81,2,FALSE),"")</f>
        <v/>
      </c>
      <c r="AB3726" s="19" t="str">
        <f>IFERROR(VLOOKUP(AA3726,[2]an!$C$2:$D$16,2,FALSE),"")</f>
        <v/>
      </c>
      <c r="AC3726" s="20"/>
      <c r="AD3726" s="21" t="str">
        <f>IF(A3726=[2]an!$F$36,VLOOKUP([2]an!$F$36,[2]an!$F$36:$H$36,3,FALSE),IF(A3726=[2]an!$F$35,VLOOKUP([2]an!$F$35,[2]an!$F$35:$H$35,3,FALSE),IF(A3726=[2]an!$F$33,VLOOKUP([2]an!$F$33,[2]an!$F$33:$H$33,3,FALSE),IF(A3726=[2]an!$F$31,VLOOKUP([2]an!$F$31,[2]an!$F$31:$H$31,3,FALSE),""))))</f>
        <v/>
      </c>
    </row>
    <row r="3727" spans="6:30" x14ac:dyDescent="0.2">
      <c r="F3727" s="10"/>
      <c r="G3727" s="8" t="str">
        <f t="shared" si="176"/>
        <v/>
      </c>
      <c r="H3727" s="13"/>
      <c r="K3727" s="13"/>
      <c r="L3727" s="10"/>
      <c r="M3727" s="10"/>
      <c r="S3727" s="8" t="str">
        <f>IFERROR(VLOOKUP(D3727,[1]peretoe_teenus!$A$2:$L$2000,5,FALSE),"")</f>
        <v/>
      </c>
      <c r="U3727" s="13"/>
      <c r="V3727" s="15" t="str" cm="1">
        <f t="array" ref="V3727">IFERROR(IF(AND(F3727="Tugigrupp",RANK(K3727,$K3727:$K3727)+COUNTIFS($K$2:K3727,K3727,$L$2:L3727,L3727,$M$2:M3727,M3727,$I$2:I3727,I3727,$G$2:G3727,G3727,$F$2:F3727,F3727)-1=1),SUMPRODUCT(($F$2:$F$4154=F3727)*($G$2:$G$4154=G3727)*($K$2:$K$4154=K3727)*($I$2:$I$4154=I3727)*($L$2:$L$4154=L3727)*($M$2:$M$4154=M3727)),""),"")</f>
        <v/>
      </c>
      <c r="W3727" s="15" t="str">
        <f t="shared" si="174"/>
        <v/>
      </c>
      <c r="X3727" s="16" t="str">
        <f>IF(AND(A3727=[2]an!$G$38,F3727=[2]an!$E$40),[2]an!$G$40,IF(AND(A3727=[2]an!$G$38,F3727=[2]an!$E$41),[2]an!$G$41,IF(AND(A3727=[2]an!$G$38,F3727=[2]an!$E$39,H3727&gt;=[2]an!$M$37),[2]an!$G$39,
IF(AND(A3727=[2]an!$G$38,F3727=[2]an!$E$39,H3727&lt;[2]an!$M$37,S3727="kahepoolne vajaduspõhine",U3727=""),[2]an!$M$40,
IF(AND(A3727=[2]an!$G$38,F3727=[2]an!$E$39,H3727&lt;[2]an!$M$37,S3727="kahepoolne vajaduspõhine",U3727&lt;&gt;""),[2]an!$G$39,
IF(AND(A3727=[2]an!$G$38,F3727=[2]an!$E$39,H3727&lt;[2]an!$M$37,S3727&lt;&gt;"kahepoolne vajaduspõhine"),[2]an!$G$39,
IF(AND(A3727=[2]an!$G$38,F3727=[2]an!$E$42),[2]an!$G$42,
IF(AND(A3727=[2]an!$H$38,F3727=[2]an!$E$40),[2]an!$H$40,IF(AND(A3727=[2]an!$H$38,F3727=[2]an!$E$41),[2]an!$H$41,IF(AND(A3727=[2]an!$H$38,F3727=[2]an!$E$39,H3727&gt;=[2]an!$M$37),[2]an!$H$39,
IF(AND(A3727=[2]an!$H$38,F3727=[2]an!$E$39,H3727&lt;[2]an!$M$37,S3727="kahepoolne vajaduspõhine",U3727=""),[2]an!$M$40,
IF(AND(A3727=[2]an!$H$38,F3727=[2]an!$E$39,H3727&lt;[2]an!$M$37,S3727="kahepoolne vajaduspõhine",U3727&lt;&gt;""),[2]an!$H$39,
IF(AND(A3727=[2]an!$H$38,F3727=[2]an!$E$39,H3727&lt;[2]an!$M$37,S3727&lt;&gt;"kahepoolne vajaduspõhine"),[2]an!$H$39,
IF(AND(A3727=[2]an!$H$38,F3727=[2]an!$E$42),[2]an!$H$42,
IF(AND(A3727=[2]an!$I$38,F3727=[2]an!$E$40),[2]an!$I$40,IF(AND(A3727=[2]an!$I$38,F3727=[2]an!$E$41),[2]an!$I$41,IF(AND(A3727=[2]an!$I$38,F3727=[2]an!$E$39,H3727&gt;=[2]an!$M$37),[2]an!$I$39,
IF(AND(A3727=[2]an!$I$38,F3727=[2]an!$E$39,H3727&lt;[2]an!$M$37,S3727="kahepoolne vajaduspõhine",U3727=""),[2]an!$M$40,
IF(AND(A3727=[2]an!$I$38,F3727=[2]an!$E$39,H3727&lt;[2]an!$M$37,S3727="kahepoolne vajaduspõhine",U3727&lt;&gt;""),[2]an!$I$39,
IF(AND(A3727=[2]an!$I$38,F3727=[2]an!$E$39,H3727&lt;[2]an!$M$37,S3727&lt;&gt;"kahepoolne vajaduspõhine"),[2]an!$I$39,
IF(AND(A3727=[2]an!$I$38,F3727=[2]an!$E$42),[2]an!$I$42,
IF(AND(A3727=[2]an!$J$38,F3727=[2]an!$E$40),[2]an!$J$40,IF(AND(A3727=[2]an!$J$38,F3727=[2]an!$E$41),[2]an!$J$41,IF(AND(A3727=[2]an!$J$38,F3727=[2]an!$E$39,H3727&gt;=[2]an!$M$37),[2]an!$J$39,
IF(AND(A3727=[2]an!$J$38,F3727=[2]an!$E$39,H3727&lt;[2]an!$M$37,S3727="kahepoolne vajaduspõhine",U3727=""),[2]an!$M$40,
IF(AND(A3727=[2]an!$J$38,F3727=[2]an!$E$39,H3727&lt;[2]an!$M$37,S3727="kahepoolne vajaduspõhine",U3727&lt;&gt;""),[2]an!$J$39,
IF(AND(A3727=[2]an!$J$38,F3727=[2]an!$E$39,H3727&lt;[2]an!$M$37,S3727&lt;&gt;"kahepoolne vajaduspõhine"),[2]an!$J$39,
IF(AND(A3727=[2]an!$J$38,F3727=[2]an!$E$42),[2]an!$J$42,""))))))))))))))))))))))))))))</f>
        <v/>
      </c>
      <c r="Y3727" s="17" t="str">
        <f>IFERROR(IF(F3727="Tugigrupp",0,
IF(AND(F3727="Peretoe teenus",H3727&gt;=[2]an!$M$37,RANK(D3727,$D3727:$D3727)+COUNTIFS($D$2:D3727,D3727,$F$2:F3727,F3727)-1&gt;1),"",
IF(AND(F3727="Peretoe teenus",H3727&gt;=[2]an!$M$37,RANK(D3727,$D3727:$D3727)+COUNTIFS($D$2:D3727,D3727,$F$2:F3727,F3727)-1=1,MONTH(H3727)=MONTH(K3727)=TRUE,YEAR(H3727)=YEAR(K3727)=TRUE),((EOMONTH(H3727,0)-H3727+1)*X3727)/DAY(EOMONTH(H3727,0)),
IF(AND(F3727="Peretoe teenus",H3727&gt;=[2]an!$M$37,RANK(D3727,$D3727:$D3727)+COUNTIFS($D$2:D3727,D3727,$F$2:F3727,F3727)-1=1),X3727,
IF(AND(F3727="Peretoe teenus",H3727&lt;[2]an!$M$37,S3727&lt;&gt;"kahepoolne vajaduspõhine",RANK(D3727,$D3727:$D3727)+COUNTIFS($D$2:D3727,D3727,$F$2:F3727,F3727)-1=1),X3727,
IF(AND(F3727="Peretoe teenus",H3727&lt;[2]an!$M$37,S3727&lt;&gt;"kahepoolne vajaduspõhine",RANK(D3727,$D3727:$D3727)+COUNTIFS($D$2:D3727,D3727,$F$2:F3727,F3727)-1&gt;1),"",
IF(AND(F3727="Peretoe teenus",H3727&lt;[2]an!$M$37,S3727="kahepoolne vajaduspõhine",U3727="",RANK(D3727,$D3727:$D3727)+COUNTIFS($D$2:D3727,D3727,$F$2:F3727,F3727)-1=1),X3727,
IF(AND(F3727="Peretoe teenus",H3727&lt;[2]an!$M$37,S3727="kahepoolne vajaduspõhine",U3727="",RANK(D3727,$D3727:$D3727)+COUNTIFS($D$2:D3727,D3727,$F$2:F3727,F3727)-1&gt;1),"",
IF(AND(F3727="Peretoe teenus",H3727&lt;[2]an!$M$37,S3727="kahepoolne vajaduspõhine",U3727&lt;[2]an!$M$37,RANK(D3727,$D3727:$D3727)+COUNTIFS($D$2:D3727,D3727,$F$2:F3727,F3727)-1=1),X3727,
IF(AND(F3727="Peretoe teenus",H3727&lt;[2]an!$M$37,S3727="kahepoolne vajaduspõhine",U3727&lt;[2]an!$M$37,RANK(D3727,$D3727:$D3727)+COUNTIFS($D$2:D3727,D3727,$F$2:F3727,F3727)-1&gt;1),"",
IF(AND(F3727="Peretoe teenus",H3727&lt;[2]an!$M$37,S3727="kahepoolne vajaduspõhine",U3727&gt;=[2]an!$M$37,U3727&lt;=[2]an!$M$38,RANK(D3727,$D3727:$D3727)+COUNTIFS($D$2:D3727,D3727,$F$2:F3727,F3727)-1=1),
((EOMONTH(U3727,0)-U3727+1)*X3727)/DAY(EOMONTH(U3727,0))+(DAY(U3727)-1)*100/DAY(EOMONTH(U3727,0)),
IF(AND(F3727="Peretoe teenus",H3727&lt;[2]an!$M$37,S3727="kahepoolne vajaduspõhine",U3727&gt;=[2]an!$M$37,U3727&lt;=[2]an!$M$38,RANK(D3727,$D3727:$D3727)+COUNTIFS($D$2:D3727,D3727,$F$2:F3727,F3727)-1&gt;1),"",
IF(AND(F3727="Peretoe teenus",H3727&lt;[2]an!$M$37,S3727="kahepoolne vajaduspõhine",U3727&gt;[2]an!$M$38,RANK(D3727,$D3727:$D3727)+COUNTIFS($D$2:D3727,D3727,$F$2:F3727,F3727)-1=1),X3727,
IF(AND(F3727="Peretoe teenus",H3727&lt;[2]an!$M$37,S3727="kahepoolne vajaduspõhine",U3727&gt;[2]an!$M$38,RANK(D3727,$D3727:$D3727)+COUNTIFS($D$2:D3727,D3727,$F$2:F3727,F3727)-1&gt;1),"",X3727*W3727)))))))))))))),"")</f>
        <v/>
      </c>
      <c r="Z3727" s="18" t="str">
        <f t="shared" si="175"/>
        <v/>
      </c>
      <c r="AA3727" s="19" t="str">
        <f>IFERROR(VLOOKUP(E3727,[2]an!$A$3:$B$81,2,FALSE),"")</f>
        <v/>
      </c>
      <c r="AB3727" s="19" t="str">
        <f>IFERROR(VLOOKUP(AA3727,[2]an!$C$2:$D$16,2,FALSE),"")</f>
        <v/>
      </c>
      <c r="AC3727" s="20"/>
      <c r="AD3727" s="21" t="str">
        <f>IF(A3727=[2]an!$F$36,VLOOKUP([2]an!$F$36,[2]an!$F$36:$H$36,3,FALSE),IF(A3727=[2]an!$F$35,VLOOKUP([2]an!$F$35,[2]an!$F$35:$H$35,3,FALSE),IF(A3727=[2]an!$F$33,VLOOKUP([2]an!$F$33,[2]an!$F$33:$H$33,3,FALSE),IF(A3727=[2]an!$F$31,VLOOKUP([2]an!$F$31,[2]an!$F$31:$H$31,3,FALSE),""))))</f>
        <v/>
      </c>
    </row>
    <row r="3728" spans="6:30" x14ac:dyDescent="0.2">
      <c r="F3728" s="10"/>
      <c r="G3728" s="8" t="str">
        <f t="shared" si="176"/>
        <v/>
      </c>
      <c r="H3728" s="13"/>
      <c r="K3728" s="13"/>
      <c r="L3728" s="10"/>
      <c r="M3728" s="10"/>
      <c r="S3728" s="8" t="str">
        <f>IFERROR(VLOOKUP(D3728,[1]peretoe_teenus!$A$2:$L$2000,5,FALSE),"")</f>
        <v/>
      </c>
      <c r="U3728" s="13"/>
      <c r="V3728" s="15" t="str" cm="1">
        <f t="array" ref="V3728">IFERROR(IF(AND(F3728="Tugigrupp",RANK(K3728,$K3728:$K3728)+COUNTIFS($K$2:K3728,K3728,$L$2:L3728,L3728,$M$2:M3728,M3728,$I$2:I3728,I3728,$G$2:G3728,G3728,$F$2:F3728,F3728)-1=1),SUMPRODUCT(($F$2:$F$4154=F3728)*($G$2:$G$4154=G3728)*($K$2:$K$4154=K3728)*($I$2:$I$4154=I3728)*($L$2:$L$4154=L3728)*($M$2:$M$4154=M3728)),""),"")</f>
        <v/>
      </c>
      <c r="W3728" s="15" t="str">
        <f t="shared" si="174"/>
        <v/>
      </c>
      <c r="X3728" s="16" t="str">
        <f>IF(AND(A3728=[2]an!$G$38,F3728=[2]an!$E$40),[2]an!$G$40,IF(AND(A3728=[2]an!$G$38,F3728=[2]an!$E$41),[2]an!$G$41,IF(AND(A3728=[2]an!$G$38,F3728=[2]an!$E$39,H3728&gt;=[2]an!$M$37),[2]an!$G$39,
IF(AND(A3728=[2]an!$G$38,F3728=[2]an!$E$39,H3728&lt;[2]an!$M$37,S3728="kahepoolne vajaduspõhine",U3728=""),[2]an!$M$40,
IF(AND(A3728=[2]an!$G$38,F3728=[2]an!$E$39,H3728&lt;[2]an!$M$37,S3728="kahepoolne vajaduspõhine",U3728&lt;&gt;""),[2]an!$G$39,
IF(AND(A3728=[2]an!$G$38,F3728=[2]an!$E$39,H3728&lt;[2]an!$M$37,S3728&lt;&gt;"kahepoolne vajaduspõhine"),[2]an!$G$39,
IF(AND(A3728=[2]an!$G$38,F3728=[2]an!$E$42),[2]an!$G$42,
IF(AND(A3728=[2]an!$H$38,F3728=[2]an!$E$40),[2]an!$H$40,IF(AND(A3728=[2]an!$H$38,F3728=[2]an!$E$41),[2]an!$H$41,IF(AND(A3728=[2]an!$H$38,F3728=[2]an!$E$39,H3728&gt;=[2]an!$M$37),[2]an!$H$39,
IF(AND(A3728=[2]an!$H$38,F3728=[2]an!$E$39,H3728&lt;[2]an!$M$37,S3728="kahepoolne vajaduspõhine",U3728=""),[2]an!$M$40,
IF(AND(A3728=[2]an!$H$38,F3728=[2]an!$E$39,H3728&lt;[2]an!$M$37,S3728="kahepoolne vajaduspõhine",U3728&lt;&gt;""),[2]an!$H$39,
IF(AND(A3728=[2]an!$H$38,F3728=[2]an!$E$39,H3728&lt;[2]an!$M$37,S3728&lt;&gt;"kahepoolne vajaduspõhine"),[2]an!$H$39,
IF(AND(A3728=[2]an!$H$38,F3728=[2]an!$E$42),[2]an!$H$42,
IF(AND(A3728=[2]an!$I$38,F3728=[2]an!$E$40),[2]an!$I$40,IF(AND(A3728=[2]an!$I$38,F3728=[2]an!$E$41),[2]an!$I$41,IF(AND(A3728=[2]an!$I$38,F3728=[2]an!$E$39,H3728&gt;=[2]an!$M$37),[2]an!$I$39,
IF(AND(A3728=[2]an!$I$38,F3728=[2]an!$E$39,H3728&lt;[2]an!$M$37,S3728="kahepoolne vajaduspõhine",U3728=""),[2]an!$M$40,
IF(AND(A3728=[2]an!$I$38,F3728=[2]an!$E$39,H3728&lt;[2]an!$M$37,S3728="kahepoolne vajaduspõhine",U3728&lt;&gt;""),[2]an!$I$39,
IF(AND(A3728=[2]an!$I$38,F3728=[2]an!$E$39,H3728&lt;[2]an!$M$37,S3728&lt;&gt;"kahepoolne vajaduspõhine"),[2]an!$I$39,
IF(AND(A3728=[2]an!$I$38,F3728=[2]an!$E$42),[2]an!$I$42,
IF(AND(A3728=[2]an!$J$38,F3728=[2]an!$E$40),[2]an!$J$40,IF(AND(A3728=[2]an!$J$38,F3728=[2]an!$E$41),[2]an!$J$41,IF(AND(A3728=[2]an!$J$38,F3728=[2]an!$E$39,H3728&gt;=[2]an!$M$37),[2]an!$J$39,
IF(AND(A3728=[2]an!$J$38,F3728=[2]an!$E$39,H3728&lt;[2]an!$M$37,S3728="kahepoolne vajaduspõhine",U3728=""),[2]an!$M$40,
IF(AND(A3728=[2]an!$J$38,F3728=[2]an!$E$39,H3728&lt;[2]an!$M$37,S3728="kahepoolne vajaduspõhine",U3728&lt;&gt;""),[2]an!$J$39,
IF(AND(A3728=[2]an!$J$38,F3728=[2]an!$E$39,H3728&lt;[2]an!$M$37,S3728&lt;&gt;"kahepoolne vajaduspõhine"),[2]an!$J$39,
IF(AND(A3728=[2]an!$J$38,F3728=[2]an!$E$42),[2]an!$J$42,""))))))))))))))))))))))))))))</f>
        <v/>
      </c>
      <c r="Y3728" s="17" t="str">
        <f>IFERROR(IF(F3728="Tugigrupp",0,
IF(AND(F3728="Peretoe teenus",H3728&gt;=[2]an!$M$37,RANK(D3728,$D3728:$D3728)+COUNTIFS($D$2:D3728,D3728,$F$2:F3728,F3728)-1&gt;1),"",
IF(AND(F3728="Peretoe teenus",H3728&gt;=[2]an!$M$37,RANK(D3728,$D3728:$D3728)+COUNTIFS($D$2:D3728,D3728,$F$2:F3728,F3728)-1=1,MONTH(H3728)=MONTH(K3728)=TRUE,YEAR(H3728)=YEAR(K3728)=TRUE),((EOMONTH(H3728,0)-H3728+1)*X3728)/DAY(EOMONTH(H3728,0)),
IF(AND(F3728="Peretoe teenus",H3728&gt;=[2]an!$M$37,RANK(D3728,$D3728:$D3728)+COUNTIFS($D$2:D3728,D3728,$F$2:F3728,F3728)-1=1),X3728,
IF(AND(F3728="Peretoe teenus",H3728&lt;[2]an!$M$37,S3728&lt;&gt;"kahepoolne vajaduspõhine",RANK(D3728,$D3728:$D3728)+COUNTIFS($D$2:D3728,D3728,$F$2:F3728,F3728)-1=1),X3728,
IF(AND(F3728="Peretoe teenus",H3728&lt;[2]an!$M$37,S3728&lt;&gt;"kahepoolne vajaduspõhine",RANK(D3728,$D3728:$D3728)+COUNTIFS($D$2:D3728,D3728,$F$2:F3728,F3728)-1&gt;1),"",
IF(AND(F3728="Peretoe teenus",H3728&lt;[2]an!$M$37,S3728="kahepoolne vajaduspõhine",U3728="",RANK(D3728,$D3728:$D3728)+COUNTIFS($D$2:D3728,D3728,$F$2:F3728,F3728)-1=1),X3728,
IF(AND(F3728="Peretoe teenus",H3728&lt;[2]an!$M$37,S3728="kahepoolne vajaduspõhine",U3728="",RANK(D3728,$D3728:$D3728)+COUNTIFS($D$2:D3728,D3728,$F$2:F3728,F3728)-1&gt;1),"",
IF(AND(F3728="Peretoe teenus",H3728&lt;[2]an!$M$37,S3728="kahepoolne vajaduspõhine",U3728&lt;[2]an!$M$37,RANK(D3728,$D3728:$D3728)+COUNTIFS($D$2:D3728,D3728,$F$2:F3728,F3728)-1=1),X3728,
IF(AND(F3728="Peretoe teenus",H3728&lt;[2]an!$M$37,S3728="kahepoolne vajaduspõhine",U3728&lt;[2]an!$M$37,RANK(D3728,$D3728:$D3728)+COUNTIFS($D$2:D3728,D3728,$F$2:F3728,F3728)-1&gt;1),"",
IF(AND(F3728="Peretoe teenus",H3728&lt;[2]an!$M$37,S3728="kahepoolne vajaduspõhine",U3728&gt;=[2]an!$M$37,U3728&lt;=[2]an!$M$38,RANK(D3728,$D3728:$D3728)+COUNTIFS($D$2:D3728,D3728,$F$2:F3728,F3728)-1=1),
((EOMONTH(U3728,0)-U3728+1)*X3728)/DAY(EOMONTH(U3728,0))+(DAY(U3728)-1)*100/DAY(EOMONTH(U3728,0)),
IF(AND(F3728="Peretoe teenus",H3728&lt;[2]an!$M$37,S3728="kahepoolne vajaduspõhine",U3728&gt;=[2]an!$M$37,U3728&lt;=[2]an!$M$38,RANK(D3728,$D3728:$D3728)+COUNTIFS($D$2:D3728,D3728,$F$2:F3728,F3728)-1&gt;1),"",
IF(AND(F3728="Peretoe teenus",H3728&lt;[2]an!$M$37,S3728="kahepoolne vajaduspõhine",U3728&gt;[2]an!$M$38,RANK(D3728,$D3728:$D3728)+COUNTIFS($D$2:D3728,D3728,$F$2:F3728,F3728)-1=1),X3728,
IF(AND(F3728="Peretoe teenus",H3728&lt;[2]an!$M$37,S3728="kahepoolne vajaduspõhine",U3728&gt;[2]an!$M$38,RANK(D3728,$D3728:$D3728)+COUNTIFS($D$2:D3728,D3728,$F$2:F3728,F3728)-1&gt;1),"",X3728*W3728)))))))))))))),"")</f>
        <v/>
      </c>
      <c r="Z3728" s="18" t="str">
        <f t="shared" si="175"/>
        <v/>
      </c>
      <c r="AA3728" s="19" t="str">
        <f>IFERROR(VLOOKUP(E3728,[2]an!$A$3:$B$81,2,FALSE),"")</f>
        <v/>
      </c>
      <c r="AB3728" s="19" t="str">
        <f>IFERROR(VLOOKUP(AA3728,[2]an!$C$2:$D$16,2,FALSE),"")</f>
        <v/>
      </c>
      <c r="AC3728" s="20"/>
      <c r="AD3728" s="21" t="str">
        <f>IF(A3728=[2]an!$F$36,VLOOKUP([2]an!$F$36,[2]an!$F$36:$H$36,3,FALSE),IF(A3728=[2]an!$F$35,VLOOKUP([2]an!$F$35,[2]an!$F$35:$H$35,3,FALSE),IF(A3728=[2]an!$F$33,VLOOKUP([2]an!$F$33,[2]an!$F$33:$H$33,3,FALSE),IF(A3728=[2]an!$F$31,VLOOKUP([2]an!$F$31,[2]an!$F$31:$H$31,3,FALSE),""))))</f>
        <v/>
      </c>
    </row>
    <row r="3729" spans="6:30" x14ac:dyDescent="0.2">
      <c r="F3729" s="10"/>
      <c r="G3729" s="8" t="str">
        <f t="shared" si="176"/>
        <v/>
      </c>
      <c r="H3729" s="13"/>
      <c r="K3729" s="13"/>
      <c r="L3729" s="10"/>
      <c r="M3729" s="10"/>
      <c r="S3729" s="8" t="str">
        <f>IFERROR(VLOOKUP(D3729,[1]peretoe_teenus!$A$2:$L$2000,5,FALSE),"")</f>
        <v/>
      </c>
      <c r="U3729" s="13"/>
      <c r="V3729" s="15" t="str" cm="1">
        <f t="array" ref="V3729">IFERROR(IF(AND(F3729="Tugigrupp",RANK(K3729,$K3729:$K3729)+COUNTIFS($K$2:K3729,K3729,$L$2:L3729,L3729,$M$2:M3729,M3729,$I$2:I3729,I3729,$G$2:G3729,G3729,$F$2:F3729,F3729)-1=1),SUMPRODUCT(($F$2:$F$4154=F3729)*($G$2:$G$4154=G3729)*($K$2:$K$4154=K3729)*($I$2:$I$4154=I3729)*($L$2:$L$4154=L3729)*($M$2:$M$4154=M3729)),""),"")</f>
        <v/>
      </c>
      <c r="W3729" s="15" t="str">
        <f t="shared" si="174"/>
        <v/>
      </c>
      <c r="X3729" s="16" t="str">
        <f>IF(AND(A3729=[2]an!$G$38,F3729=[2]an!$E$40),[2]an!$G$40,IF(AND(A3729=[2]an!$G$38,F3729=[2]an!$E$41),[2]an!$G$41,IF(AND(A3729=[2]an!$G$38,F3729=[2]an!$E$39,H3729&gt;=[2]an!$M$37),[2]an!$G$39,
IF(AND(A3729=[2]an!$G$38,F3729=[2]an!$E$39,H3729&lt;[2]an!$M$37,S3729="kahepoolne vajaduspõhine",U3729=""),[2]an!$M$40,
IF(AND(A3729=[2]an!$G$38,F3729=[2]an!$E$39,H3729&lt;[2]an!$M$37,S3729="kahepoolne vajaduspõhine",U3729&lt;&gt;""),[2]an!$G$39,
IF(AND(A3729=[2]an!$G$38,F3729=[2]an!$E$39,H3729&lt;[2]an!$M$37,S3729&lt;&gt;"kahepoolne vajaduspõhine"),[2]an!$G$39,
IF(AND(A3729=[2]an!$G$38,F3729=[2]an!$E$42),[2]an!$G$42,
IF(AND(A3729=[2]an!$H$38,F3729=[2]an!$E$40),[2]an!$H$40,IF(AND(A3729=[2]an!$H$38,F3729=[2]an!$E$41),[2]an!$H$41,IF(AND(A3729=[2]an!$H$38,F3729=[2]an!$E$39,H3729&gt;=[2]an!$M$37),[2]an!$H$39,
IF(AND(A3729=[2]an!$H$38,F3729=[2]an!$E$39,H3729&lt;[2]an!$M$37,S3729="kahepoolne vajaduspõhine",U3729=""),[2]an!$M$40,
IF(AND(A3729=[2]an!$H$38,F3729=[2]an!$E$39,H3729&lt;[2]an!$M$37,S3729="kahepoolne vajaduspõhine",U3729&lt;&gt;""),[2]an!$H$39,
IF(AND(A3729=[2]an!$H$38,F3729=[2]an!$E$39,H3729&lt;[2]an!$M$37,S3729&lt;&gt;"kahepoolne vajaduspõhine"),[2]an!$H$39,
IF(AND(A3729=[2]an!$H$38,F3729=[2]an!$E$42),[2]an!$H$42,
IF(AND(A3729=[2]an!$I$38,F3729=[2]an!$E$40),[2]an!$I$40,IF(AND(A3729=[2]an!$I$38,F3729=[2]an!$E$41),[2]an!$I$41,IF(AND(A3729=[2]an!$I$38,F3729=[2]an!$E$39,H3729&gt;=[2]an!$M$37),[2]an!$I$39,
IF(AND(A3729=[2]an!$I$38,F3729=[2]an!$E$39,H3729&lt;[2]an!$M$37,S3729="kahepoolne vajaduspõhine",U3729=""),[2]an!$M$40,
IF(AND(A3729=[2]an!$I$38,F3729=[2]an!$E$39,H3729&lt;[2]an!$M$37,S3729="kahepoolne vajaduspõhine",U3729&lt;&gt;""),[2]an!$I$39,
IF(AND(A3729=[2]an!$I$38,F3729=[2]an!$E$39,H3729&lt;[2]an!$M$37,S3729&lt;&gt;"kahepoolne vajaduspõhine"),[2]an!$I$39,
IF(AND(A3729=[2]an!$I$38,F3729=[2]an!$E$42),[2]an!$I$42,
IF(AND(A3729=[2]an!$J$38,F3729=[2]an!$E$40),[2]an!$J$40,IF(AND(A3729=[2]an!$J$38,F3729=[2]an!$E$41),[2]an!$J$41,IF(AND(A3729=[2]an!$J$38,F3729=[2]an!$E$39,H3729&gt;=[2]an!$M$37),[2]an!$J$39,
IF(AND(A3729=[2]an!$J$38,F3729=[2]an!$E$39,H3729&lt;[2]an!$M$37,S3729="kahepoolne vajaduspõhine",U3729=""),[2]an!$M$40,
IF(AND(A3729=[2]an!$J$38,F3729=[2]an!$E$39,H3729&lt;[2]an!$M$37,S3729="kahepoolne vajaduspõhine",U3729&lt;&gt;""),[2]an!$J$39,
IF(AND(A3729=[2]an!$J$38,F3729=[2]an!$E$39,H3729&lt;[2]an!$M$37,S3729&lt;&gt;"kahepoolne vajaduspõhine"),[2]an!$J$39,
IF(AND(A3729=[2]an!$J$38,F3729=[2]an!$E$42),[2]an!$J$42,""))))))))))))))))))))))))))))</f>
        <v/>
      </c>
      <c r="Y3729" s="17" t="str">
        <f>IFERROR(IF(F3729="Tugigrupp",0,
IF(AND(F3729="Peretoe teenus",H3729&gt;=[2]an!$M$37,RANK(D3729,$D3729:$D3729)+COUNTIFS($D$2:D3729,D3729,$F$2:F3729,F3729)-1&gt;1),"",
IF(AND(F3729="Peretoe teenus",H3729&gt;=[2]an!$M$37,RANK(D3729,$D3729:$D3729)+COUNTIFS($D$2:D3729,D3729,$F$2:F3729,F3729)-1=1,MONTH(H3729)=MONTH(K3729)=TRUE,YEAR(H3729)=YEAR(K3729)=TRUE),((EOMONTH(H3729,0)-H3729+1)*X3729)/DAY(EOMONTH(H3729,0)),
IF(AND(F3729="Peretoe teenus",H3729&gt;=[2]an!$M$37,RANK(D3729,$D3729:$D3729)+COUNTIFS($D$2:D3729,D3729,$F$2:F3729,F3729)-1=1),X3729,
IF(AND(F3729="Peretoe teenus",H3729&lt;[2]an!$M$37,S3729&lt;&gt;"kahepoolne vajaduspõhine",RANK(D3729,$D3729:$D3729)+COUNTIFS($D$2:D3729,D3729,$F$2:F3729,F3729)-1=1),X3729,
IF(AND(F3729="Peretoe teenus",H3729&lt;[2]an!$M$37,S3729&lt;&gt;"kahepoolne vajaduspõhine",RANK(D3729,$D3729:$D3729)+COUNTIFS($D$2:D3729,D3729,$F$2:F3729,F3729)-1&gt;1),"",
IF(AND(F3729="Peretoe teenus",H3729&lt;[2]an!$M$37,S3729="kahepoolne vajaduspõhine",U3729="",RANK(D3729,$D3729:$D3729)+COUNTIFS($D$2:D3729,D3729,$F$2:F3729,F3729)-1=1),X3729,
IF(AND(F3729="Peretoe teenus",H3729&lt;[2]an!$M$37,S3729="kahepoolne vajaduspõhine",U3729="",RANK(D3729,$D3729:$D3729)+COUNTIFS($D$2:D3729,D3729,$F$2:F3729,F3729)-1&gt;1),"",
IF(AND(F3729="Peretoe teenus",H3729&lt;[2]an!$M$37,S3729="kahepoolne vajaduspõhine",U3729&lt;[2]an!$M$37,RANK(D3729,$D3729:$D3729)+COUNTIFS($D$2:D3729,D3729,$F$2:F3729,F3729)-1=1),X3729,
IF(AND(F3729="Peretoe teenus",H3729&lt;[2]an!$M$37,S3729="kahepoolne vajaduspõhine",U3729&lt;[2]an!$M$37,RANK(D3729,$D3729:$D3729)+COUNTIFS($D$2:D3729,D3729,$F$2:F3729,F3729)-1&gt;1),"",
IF(AND(F3729="Peretoe teenus",H3729&lt;[2]an!$M$37,S3729="kahepoolne vajaduspõhine",U3729&gt;=[2]an!$M$37,U3729&lt;=[2]an!$M$38,RANK(D3729,$D3729:$D3729)+COUNTIFS($D$2:D3729,D3729,$F$2:F3729,F3729)-1=1),
((EOMONTH(U3729,0)-U3729+1)*X3729)/DAY(EOMONTH(U3729,0))+(DAY(U3729)-1)*100/DAY(EOMONTH(U3729,0)),
IF(AND(F3729="Peretoe teenus",H3729&lt;[2]an!$M$37,S3729="kahepoolne vajaduspõhine",U3729&gt;=[2]an!$M$37,U3729&lt;=[2]an!$M$38,RANK(D3729,$D3729:$D3729)+COUNTIFS($D$2:D3729,D3729,$F$2:F3729,F3729)-1&gt;1),"",
IF(AND(F3729="Peretoe teenus",H3729&lt;[2]an!$M$37,S3729="kahepoolne vajaduspõhine",U3729&gt;[2]an!$M$38,RANK(D3729,$D3729:$D3729)+COUNTIFS($D$2:D3729,D3729,$F$2:F3729,F3729)-1=1),X3729,
IF(AND(F3729="Peretoe teenus",H3729&lt;[2]an!$M$37,S3729="kahepoolne vajaduspõhine",U3729&gt;[2]an!$M$38,RANK(D3729,$D3729:$D3729)+COUNTIFS($D$2:D3729,D3729,$F$2:F3729,F3729)-1&gt;1),"",X3729*W3729)))))))))))))),"")</f>
        <v/>
      </c>
      <c r="Z3729" s="18" t="str">
        <f t="shared" si="175"/>
        <v/>
      </c>
      <c r="AA3729" s="19" t="str">
        <f>IFERROR(VLOOKUP(E3729,[2]an!$A$3:$B$81,2,FALSE),"")</f>
        <v/>
      </c>
      <c r="AB3729" s="19" t="str">
        <f>IFERROR(VLOOKUP(AA3729,[2]an!$C$2:$D$16,2,FALSE),"")</f>
        <v/>
      </c>
      <c r="AC3729" s="20"/>
      <c r="AD3729" s="21" t="str">
        <f>IF(A3729=[2]an!$F$36,VLOOKUP([2]an!$F$36,[2]an!$F$36:$H$36,3,FALSE),IF(A3729=[2]an!$F$35,VLOOKUP([2]an!$F$35,[2]an!$F$35:$H$35,3,FALSE),IF(A3729=[2]an!$F$33,VLOOKUP([2]an!$F$33,[2]an!$F$33:$H$33,3,FALSE),IF(A3729=[2]an!$F$31,VLOOKUP([2]an!$F$31,[2]an!$F$31:$H$31,3,FALSE),""))))</f>
        <v/>
      </c>
    </row>
    <row r="3730" spans="6:30" x14ac:dyDescent="0.2">
      <c r="F3730" s="10"/>
      <c r="G3730" s="8" t="str">
        <f t="shared" si="176"/>
        <v/>
      </c>
      <c r="H3730" s="13"/>
      <c r="K3730" s="13"/>
      <c r="L3730" s="10"/>
      <c r="M3730" s="10"/>
      <c r="S3730" s="8" t="str">
        <f>IFERROR(VLOOKUP(D3730,[1]peretoe_teenus!$A$2:$L$2000,5,FALSE),"")</f>
        <v/>
      </c>
      <c r="U3730" s="13"/>
      <c r="V3730" s="15" t="str" cm="1">
        <f t="array" ref="V3730">IFERROR(IF(AND(F3730="Tugigrupp",RANK(K3730,$K3730:$K3730)+COUNTIFS($K$2:K3730,K3730,$L$2:L3730,L3730,$M$2:M3730,M3730,$I$2:I3730,I3730,$G$2:G3730,G3730,$F$2:F3730,F3730)-1=1),SUMPRODUCT(($F$2:$F$4154=F3730)*($G$2:$G$4154=G3730)*($K$2:$K$4154=K3730)*($I$2:$I$4154=I3730)*($L$2:$L$4154=L3730)*($M$2:$M$4154=M3730)),""),"")</f>
        <v/>
      </c>
      <c r="W3730" s="15" t="str">
        <f t="shared" si="174"/>
        <v/>
      </c>
      <c r="X3730" s="16" t="str">
        <f>IF(AND(A3730=[2]an!$G$38,F3730=[2]an!$E$40),[2]an!$G$40,IF(AND(A3730=[2]an!$G$38,F3730=[2]an!$E$41),[2]an!$G$41,IF(AND(A3730=[2]an!$G$38,F3730=[2]an!$E$39,H3730&gt;=[2]an!$M$37),[2]an!$G$39,
IF(AND(A3730=[2]an!$G$38,F3730=[2]an!$E$39,H3730&lt;[2]an!$M$37,S3730="kahepoolne vajaduspõhine",U3730=""),[2]an!$M$40,
IF(AND(A3730=[2]an!$G$38,F3730=[2]an!$E$39,H3730&lt;[2]an!$M$37,S3730="kahepoolne vajaduspõhine",U3730&lt;&gt;""),[2]an!$G$39,
IF(AND(A3730=[2]an!$G$38,F3730=[2]an!$E$39,H3730&lt;[2]an!$M$37,S3730&lt;&gt;"kahepoolne vajaduspõhine"),[2]an!$G$39,
IF(AND(A3730=[2]an!$G$38,F3730=[2]an!$E$42),[2]an!$G$42,
IF(AND(A3730=[2]an!$H$38,F3730=[2]an!$E$40),[2]an!$H$40,IF(AND(A3730=[2]an!$H$38,F3730=[2]an!$E$41),[2]an!$H$41,IF(AND(A3730=[2]an!$H$38,F3730=[2]an!$E$39,H3730&gt;=[2]an!$M$37),[2]an!$H$39,
IF(AND(A3730=[2]an!$H$38,F3730=[2]an!$E$39,H3730&lt;[2]an!$M$37,S3730="kahepoolne vajaduspõhine",U3730=""),[2]an!$M$40,
IF(AND(A3730=[2]an!$H$38,F3730=[2]an!$E$39,H3730&lt;[2]an!$M$37,S3730="kahepoolne vajaduspõhine",U3730&lt;&gt;""),[2]an!$H$39,
IF(AND(A3730=[2]an!$H$38,F3730=[2]an!$E$39,H3730&lt;[2]an!$M$37,S3730&lt;&gt;"kahepoolne vajaduspõhine"),[2]an!$H$39,
IF(AND(A3730=[2]an!$H$38,F3730=[2]an!$E$42),[2]an!$H$42,
IF(AND(A3730=[2]an!$I$38,F3730=[2]an!$E$40),[2]an!$I$40,IF(AND(A3730=[2]an!$I$38,F3730=[2]an!$E$41),[2]an!$I$41,IF(AND(A3730=[2]an!$I$38,F3730=[2]an!$E$39,H3730&gt;=[2]an!$M$37),[2]an!$I$39,
IF(AND(A3730=[2]an!$I$38,F3730=[2]an!$E$39,H3730&lt;[2]an!$M$37,S3730="kahepoolne vajaduspõhine",U3730=""),[2]an!$M$40,
IF(AND(A3730=[2]an!$I$38,F3730=[2]an!$E$39,H3730&lt;[2]an!$M$37,S3730="kahepoolne vajaduspõhine",U3730&lt;&gt;""),[2]an!$I$39,
IF(AND(A3730=[2]an!$I$38,F3730=[2]an!$E$39,H3730&lt;[2]an!$M$37,S3730&lt;&gt;"kahepoolne vajaduspõhine"),[2]an!$I$39,
IF(AND(A3730=[2]an!$I$38,F3730=[2]an!$E$42),[2]an!$I$42,
IF(AND(A3730=[2]an!$J$38,F3730=[2]an!$E$40),[2]an!$J$40,IF(AND(A3730=[2]an!$J$38,F3730=[2]an!$E$41),[2]an!$J$41,IF(AND(A3730=[2]an!$J$38,F3730=[2]an!$E$39,H3730&gt;=[2]an!$M$37),[2]an!$J$39,
IF(AND(A3730=[2]an!$J$38,F3730=[2]an!$E$39,H3730&lt;[2]an!$M$37,S3730="kahepoolne vajaduspõhine",U3730=""),[2]an!$M$40,
IF(AND(A3730=[2]an!$J$38,F3730=[2]an!$E$39,H3730&lt;[2]an!$M$37,S3730="kahepoolne vajaduspõhine",U3730&lt;&gt;""),[2]an!$J$39,
IF(AND(A3730=[2]an!$J$38,F3730=[2]an!$E$39,H3730&lt;[2]an!$M$37,S3730&lt;&gt;"kahepoolne vajaduspõhine"),[2]an!$J$39,
IF(AND(A3730=[2]an!$J$38,F3730=[2]an!$E$42),[2]an!$J$42,""))))))))))))))))))))))))))))</f>
        <v/>
      </c>
      <c r="Y3730" s="17" t="str">
        <f>IFERROR(IF(F3730="Tugigrupp",0,
IF(AND(F3730="Peretoe teenus",H3730&gt;=[2]an!$M$37,RANK(D3730,$D3730:$D3730)+COUNTIFS($D$2:D3730,D3730,$F$2:F3730,F3730)-1&gt;1),"",
IF(AND(F3730="Peretoe teenus",H3730&gt;=[2]an!$M$37,RANK(D3730,$D3730:$D3730)+COUNTIFS($D$2:D3730,D3730,$F$2:F3730,F3730)-1=1,MONTH(H3730)=MONTH(K3730)=TRUE,YEAR(H3730)=YEAR(K3730)=TRUE),((EOMONTH(H3730,0)-H3730+1)*X3730)/DAY(EOMONTH(H3730,0)),
IF(AND(F3730="Peretoe teenus",H3730&gt;=[2]an!$M$37,RANK(D3730,$D3730:$D3730)+COUNTIFS($D$2:D3730,D3730,$F$2:F3730,F3730)-1=1),X3730,
IF(AND(F3730="Peretoe teenus",H3730&lt;[2]an!$M$37,S3730&lt;&gt;"kahepoolne vajaduspõhine",RANK(D3730,$D3730:$D3730)+COUNTIFS($D$2:D3730,D3730,$F$2:F3730,F3730)-1=1),X3730,
IF(AND(F3730="Peretoe teenus",H3730&lt;[2]an!$M$37,S3730&lt;&gt;"kahepoolne vajaduspõhine",RANK(D3730,$D3730:$D3730)+COUNTIFS($D$2:D3730,D3730,$F$2:F3730,F3730)-1&gt;1),"",
IF(AND(F3730="Peretoe teenus",H3730&lt;[2]an!$M$37,S3730="kahepoolne vajaduspõhine",U3730="",RANK(D3730,$D3730:$D3730)+COUNTIFS($D$2:D3730,D3730,$F$2:F3730,F3730)-1=1),X3730,
IF(AND(F3730="Peretoe teenus",H3730&lt;[2]an!$M$37,S3730="kahepoolne vajaduspõhine",U3730="",RANK(D3730,$D3730:$D3730)+COUNTIFS($D$2:D3730,D3730,$F$2:F3730,F3730)-1&gt;1),"",
IF(AND(F3730="Peretoe teenus",H3730&lt;[2]an!$M$37,S3730="kahepoolne vajaduspõhine",U3730&lt;[2]an!$M$37,RANK(D3730,$D3730:$D3730)+COUNTIFS($D$2:D3730,D3730,$F$2:F3730,F3730)-1=1),X3730,
IF(AND(F3730="Peretoe teenus",H3730&lt;[2]an!$M$37,S3730="kahepoolne vajaduspõhine",U3730&lt;[2]an!$M$37,RANK(D3730,$D3730:$D3730)+COUNTIFS($D$2:D3730,D3730,$F$2:F3730,F3730)-1&gt;1),"",
IF(AND(F3730="Peretoe teenus",H3730&lt;[2]an!$M$37,S3730="kahepoolne vajaduspõhine",U3730&gt;=[2]an!$M$37,U3730&lt;=[2]an!$M$38,RANK(D3730,$D3730:$D3730)+COUNTIFS($D$2:D3730,D3730,$F$2:F3730,F3730)-1=1),
((EOMONTH(U3730,0)-U3730+1)*X3730)/DAY(EOMONTH(U3730,0))+(DAY(U3730)-1)*100/DAY(EOMONTH(U3730,0)),
IF(AND(F3730="Peretoe teenus",H3730&lt;[2]an!$M$37,S3730="kahepoolne vajaduspõhine",U3730&gt;=[2]an!$M$37,U3730&lt;=[2]an!$M$38,RANK(D3730,$D3730:$D3730)+COUNTIFS($D$2:D3730,D3730,$F$2:F3730,F3730)-1&gt;1),"",
IF(AND(F3730="Peretoe teenus",H3730&lt;[2]an!$M$37,S3730="kahepoolne vajaduspõhine",U3730&gt;[2]an!$M$38,RANK(D3730,$D3730:$D3730)+COUNTIFS($D$2:D3730,D3730,$F$2:F3730,F3730)-1=1),X3730,
IF(AND(F3730="Peretoe teenus",H3730&lt;[2]an!$M$37,S3730="kahepoolne vajaduspõhine",U3730&gt;[2]an!$M$38,RANK(D3730,$D3730:$D3730)+COUNTIFS($D$2:D3730,D3730,$F$2:F3730,F3730)-1&gt;1),"",X3730*W3730)))))))))))))),"")</f>
        <v/>
      </c>
      <c r="Z3730" s="18" t="str">
        <f t="shared" si="175"/>
        <v/>
      </c>
      <c r="AA3730" s="19" t="str">
        <f>IFERROR(VLOOKUP(E3730,[2]an!$A$3:$B$81,2,FALSE),"")</f>
        <v/>
      </c>
      <c r="AB3730" s="19" t="str">
        <f>IFERROR(VLOOKUP(AA3730,[2]an!$C$2:$D$16,2,FALSE),"")</f>
        <v/>
      </c>
      <c r="AC3730" s="20"/>
      <c r="AD3730" s="21" t="str">
        <f>IF(A3730=[2]an!$F$36,VLOOKUP([2]an!$F$36,[2]an!$F$36:$H$36,3,FALSE),IF(A3730=[2]an!$F$35,VLOOKUP([2]an!$F$35,[2]an!$F$35:$H$35,3,FALSE),IF(A3730=[2]an!$F$33,VLOOKUP([2]an!$F$33,[2]an!$F$33:$H$33,3,FALSE),IF(A3730=[2]an!$F$31,VLOOKUP([2]an!$F$31,[2]an!$F$31:$H$31,3,FALSE),""))))</f>
        <v/>
      </c>
    </row>
    <row r="3731" spans="6:30" x14ac:dyDescent="0.2">
      <c r="F3731" s="10"/>
      <c r="G3731" s="8" t="str">
        <f t="shared" si="176"/>
        <v/>
      </c>
      <c r="H3731" s="13"/>
      <c r="K3731" s="13"/>
      <c r="L3731" s="10"/>
      <c r="M3731" s="10"/>
      <c r="S3731" s="8" t="str">
        <f>IFERROR(VLOOKUP(D3731,[1]peretoe_teenus!$A$2:$L$2000,5,FALSE),"")</f>
        <v/>
      </c>
      <c r="U3731" s="13"/>
      <c r="V3731" s="15" t="str" cm="1">
        <f t="array" ref="V3731">IFERROR(IF(AND(F3731="Tugigrupp",RANK(K3731,$K3731:$K3731)+COUNTIFS($K$2:K3731,K3731,$L$2:L3731,L3731,$M$2:M3731,M3731,$I$2:I3731,I3731,$G$2:G3731,G3731,$F$2:F3731,F3731)-1=1),SUMPRODUCT(($F$2:$F$4154=F3731)*($G$2:$G$4154=G3731)*($K$2:$K$4154=K3731)*($I$2:$I$4154=I3731)*($L$2:$L$4154=L3731)*($M$2:$M$4154=M3731)),""),"")</f>
        <v/>
      </c>
      <c r="W3731" s="15" t="str">
        <f t="shared" si="174"/>
        <v/>
      </c>
      <c r="X3731" s="16" t="str">
        <f>IF(AND(A3731=[2]an!$G$38,F3731=[2]an!$E$40),[2]an!$G$40,IF(AND(A3731=[2]an!$G$38,F3731=[2]an!$E$41),[2]an!$G$41,IF(AND(A3731=[2]an!$G$38,F3731=[2]an!$E$39,H3731&gt;=[2]an!$M$37),[2]an!$G$39,
IF(AND(A3731=[2]an!$G$38,F3731=[2]an!$E$39,H3731&lt;[2]an!$M$37,S3731="kahepoolne vajaduspõhine",U3731=""),[2]an!$M$40,
IF(AND(A3731=[2]an!$G$38,F3731=[2]an!$E$39,H3731&lt;[2]an!$M$37,S3731="kahepoolne vajaduspõhine",U3731&lt;&gt;""),[2]an!$G$39,
IF(AND(A3731=[2]an!$G$38,F3731=[2]an!$E$39,H3731&lt;[2]an!$M$37,S3731&lt;&gt;"kahepoolne vajaduspõhine"),[2]an!$G$39,
IF(AND(A3731=[2]an!$G$38,F3731=[2]an!$E$42),[2]an!$G$42,
IF(AND(A3731=[2]an!$H$38,F3731=[2]an!$E$40),[2]an!$H$40,IF(AND(A3731=[2]an!$H$38,F3731=[2]an!$E$41),[2]an!$H$41,IF(AND(A3731=[2]an!$H$38,F3731=[2]an!$E$39,H3731&gt;=[2]an!$M$37),[2]an!$H$39,
IF(AND(A3731=[2]an!$H$38,F3731=[2]an!$E$39,H3731&lt;[2]an!$M$37,S3731="kahepoolne vajaduspõhine",U3731=""),[2]an!$M$40,
IF(AND(A3731=[2]an!$H$38,F3731=[2]an!$E$39,H3731&lt;[2]an!$M$37,S3731="kahepoolne vajaduspõhine",U3731&lt;&gt;""),[2]an!$H$39,
IF(AND(A3731=[2]an!$H$38,F3731=[2]an!$E$39,H3731&lt;[2]an!$M$37,S3731&lt;&gt;"kahepoolne vajaduspõhine"),[2]an!$H$39,
IF(AND(A3731=[2]an!$H$38,F3731=[2]an!$E$42),[2]an!$H$42,
IF(AND(A3731=[2]an!$I$38,F3731=[2]an!$E$40),[2]an!$I$40,IF(AND(A3731=[2]an!$I$38,F3731=[2]an!$E$41),[2]an!$I$41,IF(AND(A3731=[2]an!$I$38,F3731=[2]an!$E$39,H3731&gt;=[2]an!$M$37),[2]an!$I$39,
IF(AND(A3731=[2]an!$I$38,F3731=[2]an!$E$39,H3731&lt;[2]an!$M$37,S3731="kahepoolne vajaduspõhine",U3731=""),[2]an!$M$40,
IF(AND(A3731=[2]an!$I$38,F3731=[2]an!$E$39,H3731&lt;[2]an!$M$37,S3731="kahepoolne vajaduspõhine",U3731&lt;&gt;""),[2]an!$I$39,
IF(AND(A3731=[2]an!$I$38,F3731=[2]an!$E$39,H3731&lt;[2]an!$M$37,S3731&lt;&gt;"kahepoolne vajaduspõhine"),[2]an!$I$39,
IF(AND(A3731=[2]an!$I$38,F3731=[2]an!$E$42),[2]an!$I$42,
IF(AND(A3731=[2]an!$J$38,F3731=[2]an!$E$40),[2]an!$J$40,IF(AND(A3731=[2]an!$J$38,F3731=[2]an!$E$41),[2]an!$J$41,IF(AND(A3731=[2]an!$J$38,F3731=[2]an!$E$39,H3731&gt;=[2]an!$M$37),[2]an!$J$39,
IF(AND(A3731=[2]an!$J$38,F3731=[2]an!$E$39,H3731&lt;[2]an!$M$37,S3731="kahepoolne vajaduspõhine",U3731=""),[2]an!$M$40,
IF(AND(A3731=[2]an!$J$38,F3731=[2]an!$E$39,H3731&lt;[2]an!$M$37,S3731="kahepoolne vajaduspõhine",U3731&lt;&gt;""),[2]an!$J$39,
IF(AND(A3731=[2]an!$J$38,F3731=[2]an!$E$39,H3731&lt;[2]an!$M$37,S3731&lt;&gt;"kahepoolne vajaduspõhine"),[2]an!$J$39,
IF(AND(A3731=[2]an!$J$38,F3731=[2]an!$E$42),[2]an!$J$42,""))))))))))))))))))))))))))))</f>
        <v/>
      </c>
      <c r="Y3731" s="17" t="str">
        <f>IFERROR(IF(F3731="Tugigrupp",0,
IF(AND(F3731="Peretoe teenus",H3731&gt;=[2]an!$M$37,RANK(D3731,$D3731:$D3731)+COUNTIFS($D$2:D3731,D3731,$F$2:F3731,F3731)-1&gt;1),"",
IF(AND(F3731="Peretoe teenus",H3731&gt;=[2]an!$M$37,RANK(D3731,$D3731:$D3731)+COUNTIFS($D$2:D3731,D3731,$F$2:F3731,F3731)-1=1,MONTH(H3731)=MONTH(K3731)=TRUE,YEAR(H3731)=YEAR(K3731)=TRUE),((EOMONTH(H3731,0)-H3731+1)*X3731)/DAY(EOMONTH(H3731,0)),
IF(AND(F3731="Peretoe teenus",H3731&gt;=[2]an!$M$37,RANK(D3731,$D3731:$D3731)+COUNTIFS($D$2:D3731,D3731,$F$2:F3731,F3731)-1=1),X3731,
IF(AND(F3731="Peretoe teenus",H3731&lt;[2]an!$M$37,S3731&lt;&gt;"kahepoolne vajaduspõhine",RANK(D3731,$D3731:$D3731)+COUNTIFS($D$2:D3731,D3731,$F$2:F3731,F3731)-1=1),X3731,
IF(AND(F3731="Peretoe teenus",H3731&lt;[2]an!$M$37,S3731&lt;&gt;"kahepoolne vajaduspõhine",RANK(D3731,$D3731:$D3731)+COUNTIFS($D$2:D3731,D3731,$F$2:F3731,F3731)-1&gt;1),"",
IF(AND(F3731="Peretoe teenus",H3731&lt;[2]an!$M$37,S3731="kahepoolne vajaduspõhine",U3731="",RANK(D3731,$D3731:$D3731)+COUNTIFS($D$2:D3731,D3731,$F$2:F3731,F3731)-1=1),X3731,
IF(AND(F3731="Peretoe teenus",H3731&lt;[2]an!$M$37,S3731="kahepoolne vajaduspõhine",U3731="",RANK(D3731,$D3731:$D3731)+COUNTIFS($D$2:D3731,D3731,$F$2:F3731,F3731)-1&gt;1),"",
IF(AND(F3731="Peretoe teenus",H3731&lt;[2]an!$M$37,S3731="kahepoolne vajaduspõhine",U3731&lt;[2]an!$M$37,RANK(D3731,$D3731:$D3731)+COUNTIFS($D$2:D3731,D3731,$F$2:F3731,F3731)-1=1),X3731,
IF(AND(F3731="Peretoe teenus",H3731&lt;[2]an!$M$37,S3731="kahepoolne vajaduspõhine",U3731&lt;[2]an!$M$37,RANK(D3731,$D3731:$D3731)+COUNTIFS($D$2:D3731,D3731,$F$2:F3731,F3731)-1&gt;1),"",
IF(AND(F3731="Peretoe teenus",H3731&lt;[2]an!$M$37,S3731="kahepoolne vajaduspõhine",U3731&gt;=[2]an!$M$37,U3731&lt;=[2]an!$M$38,RANK(D3731,$D3731:$D3731)+COUNTIFS($D$2:D3731,D3731,$F$2:F3731,F3731)-1=1),
((EOMONTH(U3731,0)-U3731+1)*X3731)/DAY(EOMONTH(U3731,0))+(DAY(U3731)-1)*100/DAY(EOMONTH(U3731,0)),
IF(AND(F3731="Peretoe teenus",H3731&lt;[2]an!$M$37,S3731="kahepoolne vajaduspõhine",U3731&gt;=[2]an!$M$37,U3731&lt;=[2]an!$M$38,RANK(D3731,$D3731:$D3731)+COUNTIFS($D$2:D3731,D3731,$F$2:F3731,F3731)-1&gt;1),"",
IF(AND(F3731="Peretoe teenus",H3731&lt;[2]an!$M$37,S3731="kahepoolne vajaduspõhine",U3731&gt;[2]an!$M$38,RANK(D3731,$D3731:$D3731)+COUNTIFS($D$2:D3731,D3731,$F$2:F3731,F3731)-1=1),X3731,
IF(AND(F3731="Peretoe teenus",H3731&lt;[2]an!$M$37,S3731="kahepoolne vajaduspõhine",U3731&gt;[2]an!$M$38,RANK(D3731,$D3731:$D3731)+COUNTIFS($D$2:D3731,D3731,$F$2:F3731,F3731)-1&gt;1),"",X3731*W3731)))))))))))))),"")</f>
        <v/>
      </c>
      <c r="Z3731" s="18" t="str">
        <f t="shared" si="175"/>
        <v/>
      </c>
      <c r="AA3731" s="19" t="str">
        <f>IFERROR(VLOOKUP(E3731,[2]an!$A$3:$B$81,2,FALSE),"")</f>
        <v/>
      </c>
      <c r="AB3731" s="19" t="str">
        <f>IFERROR(VLOOKUP(AA3731,[2]an!$C$2:$D$16,2,FALSE),"")</f>
        <v/>
      </c>
      <c r="AC3731" s="20"/>
      <c r="AD3731" s="21" t="str">
        <f>IF(A3731=[2]an!$F$36,VLOOKUP([2]an!$F$36,[2]an!$F$36:$H$36,3,FALSE),IF(A3731=[2]an!$F$35,VLOOKUP([2]an!$F$35,[2]an!$F$35:$H$35,3,FALSE),IF(A3731=[2]an!$F$33,VLOOKUP([2]an!$F$33,[2]an!$F$33:$H$33,3,FALSE),IF(A3731=[2]an!$F$31,VLOOKUP([2]an!$F$31,[2]an!$F$31:$H$31,3,FALSE),""))))</f>
        <v/>
      </c>
    </row>
    <row r="3732" spans="6:30" x14ac:dyDescent="0.2">
      <c r="F3732" s="10"/>
      <c r="G3732" s="8" t="str">
        <f t="shared" si="176"/>
        <v/>
      </c>
      <c r="H3732" s="13"/>
      <c r="K3732" s="13"/>
      <c r="L3732" s="10"/>
      <c r="M3732" s="10"/>
      <c r="S3732" s="8" t="str">
        <f>IFERROR(VLOOKUP(D3732,[1]peretoe_teenus!$A$2:$L$2000,5,FALSE),"")</f>
        <v/>
      </c>
      <c r="U3732" s="13"/>
      <c r="V3732" s="15" t="str" cm="1">
        <f t="array" ref="V3732">IFERROR(IF(AND(F3732="Tugigrupp",RANK(K3732,$K3732:$K3732)+COUNTIFS($K$2:K3732,K3732,$L$2:L3732,L3732,$M$2:M3732,M3732,$I$2:I3732,I3732,$G$2:G3732,G3732,$F$2:F3732,F3732)-1=1),SUMPRODUCT(($F$2:$F$4154=F3732)*($G$2:$G$4154=G3732)*($K$2:$K$4154=K3732)*($I$2:$I$4154=I3732)*($L$2:$L$4154=L3732)*($M$2:$M$4154=M3732)),""),"")</f>
        <v/>
      </c>
      <c r="W3732" s="15" t="str">
        <f t="shared" si="174"/>
        <v/>
      </c>
      <c r="X3732" s="16" t="str">
        <f>IF(AND(A3732=[2]an!$G$38,F3732=[2]an!$E$40),[2]an!$G$40,IF(AND(A3732=[2]an!$G$38,F3732=[2]an!$E$41),[2]an!$G$41,IF(AND(A3732=[2]an!$G$38,F3732=[2]an!$E$39,H3732&gt;=[2]an!$M$37),[2]an!$G$39,
IF(AND(A3732=[2]an!$G$38,F3732=[2]an!$E$39,H3732&lt;[2]an!$M$37,S3732="kahepoolne vajaduspõhine",U3732=""),[2]an!$M$40,
IF(AND(A3732=[2]an!$G$38,F3732=[2]an!$E$39,H3732&lt;[2]an!$M$37,S3732="kahepoolne vajaduspõhine",U3732&lt;&gt;""),[2]an!$G$39,
IF(AND(A3732=[2]an!$G$38,F3732=[2]an!$E$39,H3732&lt;[2]an!$M$37,S3732&lt;&gt;"kahepoolne vajaduspõhine"),[2]an!$G$39,
IF(AND(A3732=[2]an!$G$38,F3732=[2]an!$E$42),[2]an!$G$42,
IF(AND(A3732=[2]an!$H$38,F3732=[2]an!$E$40),[2]an!$H$40,IF(AND(A3732=[2]an!$H$38,F3732=[2]an!$E$41),[2]an!$H$41,IF(AND(A3732=[2]an!$H$38,F3732=[2]an!$E$39,H3732&gt;=[2]an!$M$37),[2]an!$H$39,
IF(AND(A3732=[2]an!$H$38,F3732=[2]an!$E$39,H3732&lt;[2]an!$M$37,S3732="kahepoolne vajaduspõhine",U3732=""),[2]an!$M$40,
IF(AND(A3732=[2]an!$H$38,F3732=[2]an!$E$39,H3732&lt;[2]an!$M$37,S3732="kahepoolne vajaduspõhine",U3732&lt;&gt;""),[2]an!$H$39,
IF(AND(A3732=[2]an!$H$38,F3732=[2]an!$E$39,H3732&lt;[2]an!$M$37,S3732&lt;&gt;"kahepoolne vajaduspõhine"),[2]an!$H$39,
IF(AND(A3732=[2]an!$H$38,F3732=[2]an!$E$42),[2]an!$H$42,
IF(AND(A3732=[2]an!$I$38,F3732=[2]an!$E$40),[2]an!$I$40,IF(AND(A3732=[2]an!$I$38,F3732=[2]an!$E$41),[2]an!$I$41,IF(AND(A3732=[2]an!$I$38,F3732=[2]an!$E$39,H3732&gt;=[2]an!$M$37),[2]an!$I$39,
IF(AND(A3732=[2]an!$I$38,F3732=[2]an!$E$39,H3732&lt;[2]an!$M$37,S3732="kahepoolne vajaduspõhine",U3732=""),[2]an!$M$40,
IF(AND(A3732=[2]an!$I$38,F3732=[2]an!$E$39,H3732&lt;[2]an!$M$37,S3732="kahepoolne vajaduspõhine",U3732&lt;&gt;""),[2]an!$I$39,
IF(AND(A3732=[2]an!$I$38,F3732=[2]an!$E$39,H3732&lt;[2]an!$M$37,S3732&lt;&gt;"kahepoolne vajaduspõhine"),[2]an!$I$39,
IF(AND(A3732=[2]an!$I$38,F3732=[2]an!$E$42),[2]an!$I$42,
IF(AND(A3732=[2]an!$J$38,F3732=[2]an!$E$40),[2]an!$J$40,IF(AND(A3732=[2]an!$J$38,F3732=[2]an!$E$41),[2]an!$J$41,IF(AND(A3732=[2]an!$J$38,F3732=[2]an!$E$39,H3732&gt;=[2]an!$M$37),[2]an!$J$39,
IF(AND(A3732=[2]an!$J$38,F3732=[2]an!$E$39,H3732&lt;[2]an!$M$37,S3732="kahepoolne vajaduspõhine",U3732=""),[2]an!$M$40,
IF(AND(A3732=[2]an!$J$38,F3732=[2]an!$E$39,H3732&lt;[2]an!$M$37,S3732="kahepoolne vajaduspõhine",U3732&lt;&gt;""),[2]an!$J$39,
IF(AND(A3732=[2]an!$J$38,F3732=[2]an!$E$39,H3732&lt;[2]an!$M$37,S3732&lt;&gt;"kahepoolne vajaduspõhine"),[2]an!$J$39,
IF(AND(A3732=[2]an!$J$38,F3732=[2]an!$E$42),[2]an!$J$42,""))))))))))))))))))))))))))))</f>
        <v/>
      </c>
      <c r="Y3732" s="17" t="str">
        <f>IFERROR(IF(F3732="Tugigrupp",0,
IF(AND(F3732="Peretoe teenus",H3732&gt;=[2]an!$M$37,RANK(D3732,$D3732:$D3732)+COUNTIFS($D$2:D3732,D3732,$F$2:F3732,F3732)-1&gt;1),"",
IF(AND(F3732="Peretoe teenus",H3732&gt;=[2]an!$M$37,RANK(D3732,$D3732:$D3732)+COUNTIFS($D$2:D3732,D3732,$F$2:F3732,F3732)-1=1,MONTH(H3732)=MONTH(K3732)=TRUE,YEAR(H3732)=YEAR(K3732)=TRUE),((EOMONTH(H3732,0)-H3732+1)*X3732)/DAY(EOMONTH(H3732,0)),
IF(AND(F3732="Peretoe teenus",H3732&gt;=[2]an!$M$37,RANK(D3732,$D3732:$D3732)+COUNTIFS($D$2:D3732,D3732,$F$2:F3732,F3732)-1=1),X3732,
IF(AND(F3732="Peretoe teenus",H3732&lt;[2]an!$M$37,S3732&lt;&gt;"kahepoolne vajaduspõhine",RANK(D3732,$D3732:$D3732)+COUNTIFS($D$2:D3732,D3732,$F$2:F3732,F3732)-1=1),X3732,
IF(AND(F3732="Peretoe teenus",H3732&lt;[2]an!$M$37,S3732&lt;&gt;"kahepoolne vajaduspõhine",RANK(D3732,$D3732:$D3732)+COUNTIFS($D$2:D3732,D3732,$F$2:F3732,F3732)-1&gt;1),"",
IF(AND(F3732="Peretoe teenus",H3732&lt;[2]an!$M$37,S3732="kahepoolne vajaduspõhine",U3732="",RANK(D3732,$D3732:$D3732)+COUNTIFS($D$2:D3732,D3732,$F$2:F3732,F3732)-1=1),X3732,
IF(AND(F3732="Peretoe teenus",H3732&lt;[2]an!$M$37,S3732="kahepoolne vajaduspõhine",U3732="",RANK(D3732,$D3732:$D3732)+COUNTIFS($D$2:D3732,D3732,$F$2:F3732,F3732)-1&gt;1),"",
IF(AND(F3732="Peretoe teenus",H3732&lt;[2]an!$M$37,S3732="kahepoolne vajaduspõhine",U3732&lt;[2]an!$M$37,RANK(D3732,$D3732:$D3732)+COUNTIFS($D$2:D3732,D3732,$F$2:F3732,F3732)-1=1),X3732,
IF(AND(F3732="Peretoe teenus",H3732&lt;[2]an!$M$37,S3732="kahepoolne vajaduspõhine",U3732&lt;[2]an!$M$37,RANK(D3732,$D3732:$D3732)+COUNTIFS($D$2:D3732,D3732,$F$2:F3732,F3732)-1&gt;1),"",
IF(AND(F3732="Peretoe teenus",H3732&lt;[2]an!$M$37,S3732="kahepoolne vajaduspõhine",U3732&gt;=[2]an!$M$37,U3732&lt;=[2]an!$M$38,RANK(D3732,$D3732:$D3732)+COUNTIFS($D$2:D3732,D3732,$F$2:F3732,F3732)-1=1),
((EOMONTH(U3732,0)-U3732+1)*X3732)/DAY(EOMONTH(U3732,0))+(DAY(U3732)-1)*100/DAY(EOMONTH(U3732,0)),
IF(AND(F3732="Peretoe teenus",H3732&lt;[2]an!$M$37,S3732="kahepoolne vajaduspõhine",U3732&gt;=[2]an!$M$37,U3732&lt;=[2]an!$M$38,RANK(D3732,$D3732:$D3732)+COUNTIFS($D$2:D3732,D3732,$F$2:F3732,F3732)-1&gt;1),"",
IF(AND(F3732="Peretoe teenus",H3732&lt;[2]an!$M$37,S3732="kahepoolne vajaduspõhine",U3732&gt;[2]an!$M$38,RANK(D3732,$D3732:$D3732)+COUNTIFS($D$2:D3732,D3732,$F$2:F3732,F3732)-1=1),X3732,
IF(AND(F3732="Peretoe teenus",H3732&lt;[2]an!$M$37,S3732="kahepoolne vajaduspõhine",U3732&gt;[2]an!$M$38,RANK(D3732,$D3732:$D3732)+COUNTIFS($D$2:D3732,D3732,$F$2:F3732,F3732)-1&gt;1),"",X3732*W3732)))))))))))))),"")</f>
        <v/>
      </c>
      <c r="Z3732" s="18" t="str">
        <f t="shared" si="175"/>
        <v/>
      </c>
      <c r="AA3732" s="19" t="str">
        <f>IFERROR(VLOOKUP(E3732,[2]an!$A$3:$B$81,2,FALSE),"")</f>
        <v/>
      </c>
      <c r="AB3732" s="19" t="str">
        <f>IFERROR(VLOOKUP(AA3732,[2]an!$C$2:$D$16,2,FALSE),"")</f>
        <v/>
      </c>
      <c r="AC3732" s="20"/>
      <c r="AD3732" s="21" t="str">
        <f>IF(A3732=[2]an!$F$36,VLOOKUP([2]an!$F$36,[2]an!$F$36:$H$36,3,FALSE),IF(A3732=[2]an!$F$35,VLOOKUP([2]an!$F$35,[2]an!$F$35:$H$35,3,FALSE),IF(A3732=[2]an!$F$33,VLOOKUP([2]an!$F$33,[2]an!$F$33:$H$33,3,FALSE),IF(A3732=[2]an!$F$31,VLOOKUP([2]an!$F$31,[2]an!$F$31:$H$31,3,FALSE),""))))</f>
        <v/>
      </c>
    </row>
    <row r="3733" spans="6:30" x14ac:dyDescent="0.2">
      <c r="F3733" s="10"/>
      <c r="G3733" s="8" t="str">
        <f t="shared" si="176"/>
        <v/>
      </c>
      <c r="H3733" s="13"/>
      <c r="K3733" s="13"/>
      <c r="L3733" s="10"/>
      <c r="M3733" s="10"/>
      <c r="S3733" s="8" t="str">
        <f>IFERROR(VLOOKUP(D3733,[1]peretoe_teenus!$A$2:$L$2000,5,FALSE),"")</f>
        <v/>
      </c>
      <c r="U3733" s="13"/>
      <c r="V3733" s="15" t="str" cm="1">
        <f t="array" ref="V3733">IFERROR(IF(AND(F3733="Tugigrupp",RANK(K3733,$K3733:$K3733)+COUNTIFS($K$2:K3733,K3733,$L$2:L3733,L3733,$M$2:M3733,M3733,$I$2:I3733,I3733,$G$2:G3733,G3733,$F$2:F3733,F3733)-1=1),SUMPRODUCT(($F$2:$F$4154=F3733)*($G$2:$G$4154=G3733)*($K$2:$K$4154=K3733)*($I$2:$I$4154=I3733)*($L$2:$L$4154=L3733)*($M$2:$M$4154=M3733)),""),"")</f>
        <v/>
      </c>
      <c r="W3733" s="15" t="str">
        <f t="shared" si="174"/>
        <v/>
      </c>
      <c r="X3733" s="16" t="str">
        <f>IF(AND(A3733=[2]an!$G$38,F3733=[2]an!$E$40),[2]an!$G$40,IF(AND(A3733=[2]an!$G$38,F3733=[2]an!$E$41),[2]an!$G$41,IF(AND(A3733=[2]an!$G$38,F3733=[2]an!$E$39,H3733&gt;=[2]an!$M$37),[2]an!$G$39,
IF(AND(A3733=[2]an!$G$38,F3733=[2]an!$E$39,H3733&lt;[2]an!$M$37,S3733="kahepoolne vajaduspõhine",U3733=""),[2]an!$M$40,
IF(AND(A3733=[2]an!$G$38,F3733=[2]an!$E$39,H3733&lt;[2]an!$M$37,S3733="kahepoolne vajaduspõhine",U3733&lt;&gt;""),[2]an!$G$39,
IF(AND(A3733=[2]an!$G$38,F3733=[2]an!$E$39,H3733&lt;[2]an!$M$37,S3733&lt;&gt;"kahepoolne vajaduspõhine"),[2]an!$G$39,
IF(AND(A3733=[2]an!$G$38,F3733=[2]an!$E$42),[2]an!$G$42,
IF(AND(A3733=[2]an!$H$38,F3733=[2]an!$E$40),[2]an!$H$40,IF(AND(A3733=[2]an!$H$38,F3733=[2]an!$E$41),[2]an!$H$41,IF(AND(A3733=[2]an!$H$38,F3733=[2]an!$E$39,H3733&gt;=[2]an!$M$37),[2]an!$H$39,
IF(AND(A3733=[2]an!$H$38,F3733=[2]an!$E$39,H3733&lt;[2]an!$M$37,S3733="kahepoolne vajaduspõhine",U3733=""),[2]an!$M$40,
IF(AND(A3733=[2]an!$H$38,F3733=[2]an!$E$39,H3733&lt;[2]an!$M$37,S3733="kahepoolne vajaduspõhine",U3733&lt;&gt;""),[2]an!$H$39,
IF(AND(A3733=[2]an!$H$38,F3733=[2]an!$E$39,H3733&lt;[2]an!$M$37,S3733&lt;&gt;"kahepoolne vajaduspõhine"),[2]an!$H$39,
IF(AND(A3733=[2]an!$H$38,F3733=[2]an!$E$42),[2]an!$H$42,
IF(AND(A3733=[2]an!$I$38,F3733=[2]an!$E$40),[2]an!$I$40,IF(AND(A3733=[2]an!$I$38,F3733=[2]an!$E$41),[2]an!$I$41,IF(AND(A3733=[2]an!$I$38,F3733=[2]an!$E$39,H3733&gt;=[2]an!$M$37),[2]an!$I$39,
IF(AND(A3733=[2]an!$I$38,F3733=[2]an!$E$39,H3733&lt;[2]an!$M$37,S3733="kahepoolne vajaduspõhine",U3733=""),[2]an!$M$40,
IF(AND(A3733=[2]an!$I$38,F3733=[2]an!$E$39,H3733&lt;[2]an!$M$37,S3733="kahepoolne vajaduspõhine",U3733&lt;&gt;""),[2]an!$I$39,
IF(AND(A3733=[2]an!$I$38,F3733=[2]an!$E$39,H3733&lt;[2]an!$M$37,S3733&lt;&gt;"kahepoolne vajaduspõhine"),[2]an!$I$39,
IF(AND(A3733=[2]an!$I$38,F3733=[2]an!$E$42),[2]an!$I$42,
IF(AND(A3733=[2]an!$J$38,F3733=[2]an!$E$40),[2]an!$J$40,IF(AND(A3733=[2]an!$J$38,F3733=[2]an!$E$41),[2]an!$J$41,IF(AND(A3733=[2]an!$J$38,F3733=[2]an!$E$39,H3733&gt;=[2]an!$M$37),[2]an!$J$39,
IF(AND(A3733=[2]an!$J$38,F3733=[2]an!$E$39,H3733&lt;[2]an!$M$37,S3733="kahepoolne vajaduspõhine",U3733=""),[2]an!$M$40,
IF(AND(A3733=[2]an!$J$38,F3733=[2]an!$E$39,H3733&lt;[2]an!$M$37,S3733="kahepoolne vajaduspõhine",U3733&lt;&gt;""),[2]an!$J$39,
IF(AND(A3733=[2]an!$J$38,F3733=[2]an!$E$39,H3733&lt;[2]an!$M$37,S3733&lt;&gt;"kahepoolne vajaduspõhine"),[2]an!$J$39,
IF(AND(A3733=[2]an!$J$38,F3733=[2]an!$E$42),[2]an!$J$42,""))))))))))))))))))))))))))))</f>
        <v/>
      </c>
      <c r="Y3733" s="17" t="str">
        <f>IFERROR(IF(F3733="Tugigrupp",0,
IF(AND(F3733="Peretoe teenus",H3733&gt;=[2]an!$M$37,RANK(D3733,$D3733:$D3733)+COUNTIFS($D$2:D3733,D3733,$F$2:F3733,F3733)-1&gt;1),"",
IF(AND(F3733="Peretoe teenus",H3733&gt;=[2]an!$M$37,RANK(D3733,$D3733:$D3733)+COUNTIFS($D$2:D3733,D3733,$F$2:F3733,F3733)-1=1,MONTH(H3733)=MONTH(K3733)=TRUE,YEAR(H3733)=YEAR(K3733)=TRUE),((EOMONTH(H3733,0)-H3733+1)*X3733)/DAY(EOMONTH(H3733,0)),
IF(AND(F3733="Peretoe teenus",H3733&gt;=[2]an!$M$37,RANK(D3733,$D3733:$D3733)+COUNTIFS($D$2:D3733,D3733,$F$2:F3733,F3733)-1=1),X3733,
IF(AND(F3733="Peretoe teenus",H3733&lt;[2]an!$M$37,S3733&lt;&gt;"kahepoolne vajaduspõhine",RANK(D3733,$D3733:$D3733)+COUNTIFS($D$2:D3733,D3733,$F$2:F3733,F3733)-1=1),X3733,
IF(AND(F3733="Peretoe teenus",H3733&lt;[2]an!$M$37,S3733&lt;&gt;"kahepoolne vajaduspõhine",RANK(D3733,$D3733:$D3733)+COUNTIFS($D$2:D3733,D3733,$F$2:F3733,F3733)-1&gt;1),"",
IF(AND(F3733="Peretoe teenus",H3733&lt;[2]an!$M$37,S3733="kahepoolne vajaduspõhine",U3733="",RANK(D3733,$D3733:$D3733)+COUNTIFS($D$2:D3733,D3733,$F$2:F3733,F3733)-1=1),X3733,
IF(AND(F3733="Peretoe teenus",H3733&lt;[2]an!$M$37,S3733="kahepoolne vajaduspõhine",U3733="",RANK(D3733,$D3733:$D3733)+COUNTIFS($D$2:D3733,D3733,$F$2:F3733,F3733)-1&gt;1),"",
IF(AND(F3733="Peretoe teenus",H3733&lt;[2]an!$M$37,S3733="kahepoolne vajaduspõhine",U3733&lt;[2]an!$M$37,RANK(D3733,$D3733:$D3733)+COUNTIFS($D$2:D3733,D3733,$F$2:F3733,F3733)-1=1),X3733,
IF(AND(F3733="Peretoe teenus",H3733&lt;[2]an!$M$37,S3733="kahepoolne vajaduspõhine",U3733&lt;[2]an!$M$37,RANK(D3733,$D3733:$D3733)+COUNTIFS($D$2:D3733,D3733,$F$2:F3733,F3733)-1&gt;1),"",
IF(AND(F3733="Peretoe teenus",H3733&lt;[2]an!$M$37,S3733="kahepoolne vajaduspõhine",U3733&gt;=[2]an!$M$37,U3733&lt;=[2]an!$M$38,RANK(D3733,$D3733:$D3733)+COUNTIFS($D$2:D3733,D3733,$F$2:F3733,F3733)-1=1),
((EOMONTH(U3733,0)-U3733+1)*X3733)/DAY(EOMONTH(U3733,0))+(DAY(U3733)-1)*100/DAY(EOMONTH(U3733,0)),
IF(AND(F3733="Peretoe teenus",H3733&lt;[2]an!$M$37,S3733="kahepoolne vajaduspõhine",U3733&gt;=[2]an!$M$37,U3733&lt;=[2]an!$M$38,RANK(D3733,$D3733:$D3733)+COUNTIFS($D$2:D3733,D3733,$F$2:F3733,F3733)-1&gt;1),"",
IF(AND(F3733="Peretoe teenus",H3733&lt;[2]an!$M$37,S3733="kahepoolne vajaduspõhine",U3733&gt;[2]an!$M$38,RANK(D3733,$D3733:$D3733)+COUNTIFS($D$2:D3733,D3733,$F$2:F3733,F3733)-1=1),X3733,
IF(AND(F3733="Peretoe teenus",H3733&lt;[2]an!$M$37,S3733="kahepoolne vajaduspõhine",U3733&gt;[2]an!$M$38,RANK(D3733,$D3733:$D3733)+COUNTIFS($D$2:D3733,D3733,$F$2:F3733,F3733)-1&gt;1),"",X3733*W3733)))))))))))))),"")</f>
        <v/>
      </c>
      <c r="Z3733" s="18" t="str">
        <f t="shared" si="175"/>
        <v/>
      </c>
      <c r="AA3733" s="19" t="str">
        <f>IFERROR(VLOOKUP(E3733,[2]an!$A$3:$B$81,2,FALSE),"")</f>
        <v/>
      </c>
      <c r="AB3733" s="19" t="str">
        <f>IFERROR(VLOOKUP(AA3733,[2]an!$C$2:$D$16,2,FALSE),"")</f>
        <v/>
      </c>
      <c r="AC3733" s="20"/>
      <c r="AD3733" s="21" t="str">
        <f>IF(A3733=[2]an!$F$36,VLOOKUP([2]an!$F$36,[2]an!$F$36:$H$36,3,FALSE),IF(A3733=[2]an!$F$35,VLOOKUP([2]an!$F$35,[2]an!$F$35:$H$35,3,FALSE),IF(A3733=[2]an!$F$33,VLOOKUP([2]an!$F$33,[2]an!$F$33:$H$33,3,FALSE),IF(A3733=[2]an!$F$31,VLOOKUP([2]an!$F$31,[2]an!$F$31:$H$31,3,FALSE),""))))</f>
        <v/>
      </c>
    </row>
    <row r="3734" spans="6:30" x14ac:dyDescent="0.2">
      <c r="F3734" s="10"/>
      <c r="G3734" s="8" t="str">
        <f t="shared" si="176"/>
        <v/>
      </c>
      <c r="H3734" s="13"/>
      <c r="K3734" s="13"/>
      <c r="L3734" s="10"/>
      <c r="M3734" s="10"/>
      <c r="S3734" s="8" t="str">
        <f>IFERROR(VLOOKUP(D3734,[1]peretoe_teenus!$A$2:$L$2000,5,FALSE),"")</f>
        <v/>
      </c>
      <c r="U3734" s="13"/>
      <c r="V3734" s="15" t="str" cm="1">
        <f t="array" ref="V3734">IFERROR(IF(AND(F3734="Tugigrupp",RANK(K3734,$K3734:$K3734)+COUNTIFS($K$2:K3734,K3734,$L$2:L3734,L3734,$M$2:M3734,M3734,$I$2:I3734,I3734,$G$2:G3734,G3734,$F$2:F3734,F3734)-1=1),SUMPRODUCT(($F$2:$F$4154=F3734)*($G$2:$G$4154=G3734)*($K$2:$K$4154=K3734)*($I$2:$I$4154=I3734)*($L$2:$L$4154=L3734)*($M$2:$M$4154=M3734)),""),"")</f>
        <v/>
      </c>
      <c r="W3734" s="15" t="str">
        <f t="shared" si="174"/>
        <v/>
      </c>
      <c r="X3734" s="16" t="str">
        <f>IF(AND(A3734=[2]an!$G$38,F3734=[2]an!$E$40),[2]an!$G$40,IF(AND(A3734=[2]an!$G$38,F3734=[2]an!$E$41),[2]an!$G$41,IF(AND(A3734=[2]an!$G$38,F3734=[2]an!$E$39,H3734&gt;=[2]an!$M$37),[2]an!$G$39,
IF(AND(A3734=[2]an!$G$38,F3734=[2]an!$E$39,H3734&lt;[2]an!$M$37,S3734="kahepoolne vajaduspõhine",U3734=""),[2]an!$M$40,
IF(AND(A3734=[2]an!$G$38,F3734=[2]an!$E$39,H3734&lt;[2]an!$M$37,S3734="kahepoolne vajaduspõhine",U3734&lt;&gt;""),[2]an!$G$39,
IF(AND(A3734=[2]an!$G$38,F3734=[2]an!$E$39,H3734&lt;[2]an!$M$37,S3734&lt;&gt;"kahepoolne vajaduspõhine"),[2]an!$G$39,
IF(AND(A3734=[2]an!$G$38,F3734=[2]an!$E$42),[2]an!$G$42,
IF(AND(A3734=[2]an!$H$38,F3734=[2]an!$E$40),[2]an!$H$40,IF(AND(A3734=[2]an!$H$38,F3734=[2]an!$E$41),[2]an!$H$41,IF(AND(A3734=[2]an!$H$38,F3734=[2]an!$E$39,H3734&gt;=[2]an!$M$37),[2]an!$H$39,
IF(AND(A3734=[2]an!$H$38,F3734=[2]an!$E$39,H3734&lt;[2]an!$M$37,S3734="kahepoolne vajaduspõhine",U3734=""),[2]an!$M$40,
IF(AND(A3734=[2]an!$H$38,F3734=[2]an!$E$39,H3734&lt;[2]an!$M$37,S3734="kahepoolne vajaduspõhine",U3734&lt;&gt;""),[2]an!$H$39,
IF(AND(A3734=[2]an!$H$38,F3734=[2]an!$E$39,H3734&lt;[2]an!$M$37,S3734&lt;&gt;"kahepoolne vajaduspõhine"),[2]an!$H$39,
IF(AND(A3734=[2]an!$H$38,F3734=[2]an!$E$42),[2]an!$H$42,
IF(AND(A3734=[2]an!$I$38,F3734=[2]an!$E$40),[2]an!$I$40,IF(AND(A3734=[2]an!$I$38,F3734=[2]an!$E$41),[2]an!$I$41,IF(AND(A3734=[2]an!$I$38,F3734=[2]an!$E$39,H3734&gt;=[2]an!$M$37),[2]an!$I$39,
IF(AND(A3734=[2]an!$I$38,F3734=[2]an!$E$39,H3734&lt;[2]an!$M$37,S3734="kahepoolne vajaduspõhine",U3734=""),[2]an!$M$40,
IF(AND(A3734=[2]an!$I$38,F3734=[2]an!$E$39,H3734&lt;[2]an!$M$37,S3734="kahepoolne vajaduspõhine",U3734&lt;&gt;""),[2]an!$I$39,
IF(AND(A3734=[2]an!$I$38,F3734=[2]an!$E$39,H3734&lt;[2]an!$M$37,S3734&lt;&gt;"kahepoolne vajaduspõhine"),[2]an!$I$39,
IF(AND(A3734=[2]an!$I$38,F3734=[2]an!$E$42),[2]an!$I$42,
IF(AND(A3734=[2]an!$J$38,F3734=[2]an!$E$40),[2]an!$J$40,IF(AND(A3734=[2]an!$J$38,F3734=[2]an!$E$41),[2]an!$J$41,IF(AND(A3734=[2]an!$J$38,F3734=[2]an!$E$39,H3734&gt;=[2]an!$M$37),[2]an!$J$39,
IF(AND(A3734=[2]an!$J$38,F3734=[2]an!$E$39,H3734&lt;[2]an!$M$37,S3734="kahepoolne vajaduspõhine",U3734=""),[2]an!$M$40,
IF(AND(A3734=[2]an!$J$38,F3734=[2]an!$E$39,H3734&lt;[2]an!$M$37,S3734="kahepoolne vajaduspõhine",U3734&lt;&gt;""),[2]an!$J$39,
IF(AND(A3734=[2]an!$J$38,F3734=[2]an!$E$39,H3734&lt;[2]an!$M$37,S3734&lt;&gt;"kahepoolne vajaduspõhine"),[2]an!$J$39,
IF(AND(A3734=[2]an!$J$38,F3734=[2]an!$E$42),[2]an!$J$42,""))))))))))))))))))))))))))))</f>
        <v/>
      </c>
      <c r="Y3734" s="17" t="str">
        <f>IFERROR(IF(F3734="Tugigrupp",0,
IF(AND(F3734="Peretoe teenus",H3734&gt;=[2]an!$M$37,RANK(D3734,$D3734:$D3734)+COUNTIFS($D$2:D3734,D3734,$F$2:F3734,F3734)-1&gt;1),"",
IF(AND(F3734="Peretoe teenus",H3734&gt;=[2]an!$M$37,RANK(D3734,$D3734:$D3734)+COUNTIFS($D$2:D3734,D3734,$F$2:F3734,F3734)-1=1,MONTH(H3734)=MONTH(K3734)=TRUE,YEAR(H3734)=YEAR(K3734)=TRUE),((EOMONTH(H3734,0)-H3734+1)*X3734)/DAY(EOMONTH(H3734,0)),
IF(AND(F3734="Peretoe teenus",H3734&gt;=[2]an!$M$37,RANK(D3734,$D3734:$D3734)+COUNTIFS($D$2:D3734,D3734,$F$2:F3734,F3734)-1=1),X3734,
IF(AND(F3734="Peretoe teenus",H3734&lt;[2]an!$M$37,S3734&lt;&gt;"kahepoolne vajaduspõhine",RANK(D3734,$D3734:$D3734)+COUNTIFS($D$2:D3734,D3734,$F$2:F3734,F3734)-1=1),X3734,
IF(AND(F3734="Peretoe teenus",H3734&lt;[2]an!$M$37,S3734&lt;&gt;"kahepoolne vajaduspõhine",RANK(D3734,$D3734:$D3734)+COUNTIFS($D$2:D3734,D3734,$F$2:F3734,F3734)-1&gt;1),"",
IF(AND(F3734="Peretoe teenus",H3734&lt;[2]an!$M$37,S3734="kahepoolne vajaduspõhine",U3734="",RANK(D3734,$D3734:$D3734)+COUNTIFS($D$2:D3734,D3734,$F$2:F3734,F3734)-1=1),X3734,
IF(AND(F3734="Peretoe teenus",H3734&lt;[2]an!$M$37,S3734="kahepoolne vajaduspõhine",U3734="",RANK(D3734,$D3734:$D3734)+COUNTIFS($D$2:D3734,D3734,$F$2:F3734,F3734)-1&gt;1),"",
IF(AND(F3734="Peretoe teenus",H3734&lt;[2]an!$M$37,S3734="kahepoolne vajaduspõhine",U3734&lt;[2]an!$M$37,RANK(D3734,$D3734:$D3734)+COUNTIFS($D$2:D3734,D3734,$F$2:F3734,F3734)-1=1),X3734,
IF(AND(F3734="Peretoe teenus",H3734&lt;[2]an!$M$37,S3734="kahepoolne vajaduspõhine",U3734&lt;[2]an!$M$37,RANK(D3734,$D3734:$D3734)+COUNTIFS($D$2:D3734,D3734,$F$2:F3734,F3734)-1&gt;1),"",
IF(AND(F3734="Peretoe teenus",H3734&lt;[2]an!$M$37,S3734="kahepoolne vajaduspõhine",U3734&gt;=[2]an!$M$37,U3734&lt;=[2]an!$M$38,RANK(D3734,$D3734:$D3734)+COUNTIFS($D$2:D3734,D3734,$F$2:F3734,F3734)-1=1),
((EOMONTH(U3734,0)-U3734+1)*X3734)/DAY(EOMONTH(U3734,0))+(DAY(U3734)-1)*100/DAY(EOMONTH(U3734,0)),
IF(AND(F3734="Peretoe teenus",H3734&lt;[2]an!$M$37,S3734="kahepoolne vajaduspõhine",U3734&gt;=[2]an!$M$37,U3734&lt;=[2]an!$M$38,RANK(D3734,$D3734:$D3734)+COUNTIFS($D$2:D3734,D3734,$F$2:F3734,F3734)-1&gt;1),"",
IF(AND(F3734="Peretoe teenus",H3734&lt;[2]an!$M$37,S3734="kahepoolne vajaduspõhine",U3734&gt;[2]an!$M$38,RANK(D3734,$D3734:$D3734)+COUNTIFS($D$2:D3734,D3734,$F$2:F3734,F3734)-1=1),X3734,
IF(AND(F3734="Peretoe teenus",H3734&lt;[2]an!$M$37,S3734="kahepoolne vajaduspõhine",U3734&gt;[2]an!$M$38,RANK(D3734,$D3734:$D3734)+COUNTIFS($D$2:D3734,D3734,$F$2:F3734,F3734)-1&gt;1),"",X3734*W3734)))))))))))))),"")</f>
        <v/>
      </c>
      <c r="Z3734" s="18" t="str">
        <f t="shared" si="175"/>
        <v/>
      </c>
      <c r="AA3734" s="19" t="str">
        <f>IFERROR(VLOOKUP(E3734,[2]an!$A$3:$B$81,2,FALSE),"")</f>
        <v/>
      </c>
      <c r="AB3734" s="19" t="str">
        <f>IFERROR(VLOOKUP(AA3734,[2]an!$C$2:$D$16,2,FALSE),"")</f>
        <v/>
      </c>
      <c r="AC3734" s="20"/>
      <c r="AD3734" s="21" t="str">
        <f>IF(A3734=[2]an!$F$36,VLOOKUP([2]an!$F$36,[2]an!$F$36:$H$36,3,FALSE),IF(A3734=[2]an!$F$35,VLOOKUP([2]an!$F$35,[2]an!$F$35:$H$35,3,FALSE),IF(A3734=[2]an!$F$33,VLOOKUP([2]an!$F$33,[2]an!$F$33:$H$33,3,FALSE),IF(A3734=[2]an!$F$31,VLOOKUP([2]an!$F$31,[2]an!$F$31:$H$31,3,FALSE),""))))</f>
        <v/>
      </c>
    </row>
    <row r="3735" spans="6:30" x14ac:dyDescent="0.2">
      <c r="F3735" s="10"/>
      <c r="G3735" s="8" t="str">
        <f t="shared" si="176"/>
        <v/>
      </c>
      <c r="H3735" s="13"/>
      <c r="K3735" s="13"/>
      <c r="L3735" s="10"/>
      <c r="M3735" s="10"/>
      <c r="S3735" s="8" t="str">
        <f>IFERROR(VLOOKUP(D3735,[1]peretoe_teenus!$A$2:$L$2000,5,FALSE),"")</f>
        <v/>
      </c>
      <c r="U3735" s="13"/>
      <c r="V3735" s="15" t="str" cm="1">
        <f t="array" ref="V3735">IFERROR(IF(AND(F3735="Tugigrupp",RANK(K3735,$K3735:$K3735)+COUNTIFS($K$2:K3735,K3735,$L$2:L3735,L3735,$M$2:M3735,M3735,$I$2:I3735,I3735,$G$2:G3735,G3735,$F$2:F3735,F3735)-1=1),SUMPRODUCT(($F$2:$F$4154=F3735)*($G$2:$G$4154=G3735)*($K$2:$K$4154=K3735)*($I$2:$I$4154=I3735)*($L$2:$L$4154=L3735)*($M$2:$M$4154=M3735)),""),"")</f>
        <v/>
      </c>
      <c r="W3735" s="15" t="str">
        <f t="shared" si="174"/>
        <v/>
      </c>
      <c r="X3735" s="16" t="str">
        <f>IF(AND(A3735=[2]an!$G$38,F3735=[2]an!$E$40),[2]an!$G$40,IF(AND(A3735=[2]an!$G$38,F3735=[2]an!$E$41),[2]an!$G$41,IF(AND(A3735=[2]an!$G$38,F3735=[2]an!$E$39,H3735&gt;=[2]an!$M$37),[2]an!$G$39,
IF(AND(A3735=[2]an!$G$38,F3735=[2]an!$E$39,H3735&lt;[2]an!$M$37,S3735="kahepoolne vajaduspõhine",U3735=""),[2]an!$M$40,
IF(AND(A3735=[2]an!$G$38,F3735=[2]an!$E$39,H3735&lt;[2]an!$M$37,S3735="kahepoolne vajaduspõhine",U3735&lt;&gt;""),[2]an!$G$39,
IF(AND(A3735=[2]an!$G$38,F3735=[2]an!$E$39,H3735&lt;[2]an!$M$37,S3735&lt;&gt;"kahepoolne vajaduspõhine"),[2]an!$G$39,
IF(AND(A3735=[2]an!$G$38,F3735=[2]an!$E$42),[2]an!$G$42,
IF(AND(A3735=[2]an!$H$38,F3735=[2]an!$E$40),[2]an!$H$40,IF(AND(A3735=[2]an!$H$38,F3735=[2]an!$E$41),[2]an!$H$41,IF(AND(A3735=[2]an!$H$38,F3735=[2]an!$E$39,H3735&gt;=[2]an!$M$37),[2]an!$H$39,
IF(AND(A3735=[2]an!$H$38,F3735=[2]an!$E$39,H3735&lt;[2]an!$M$37,S3735="kahepoolne vajaduspõhine",U3735=""),[2]an!$M$40,
IF(AND(A3735=[2]an!$H$38,F3735=[2]an!$E$39,H3735&lt;[2]an!$M$37,S3735="kahepoolne vajaduspõhine",U3735&lt;&gt;""),[2]an!$H$39,
IF(AND(A3735=[2]an!$H$38,F3735=[2]an!$E$39,H3735&lt;[2]an!$M$37,S3735&lt;&gt;"kahepoolne vajaduspõhine"),[2]an!$H$39,
IF(AND(A3735=[2]an!$H$38,F3735=[2]an!$E$42),[2]an!$H$42,
IF(AND(A3735=[2]an!$I$38,F3735=[2]an!$E$40),[2]an!$I$40,IF(AND(A3735=[2]an!$I$38,F3735=[2]an!$E$41),[2]an!$I$41,IF(AND(A3735=[2]an!$I$38,F3735=[2]an!$E$39,H3735&gt;=[2]an!$M$37),[2]an!$I$39,
IF(AND(A3735=[2]an!$I$38,F3735=[2]an!$E$39,H3735&lt;[2]an!$M$37,S3735="kahepoolne vajaduspõhine",U3735=""),[2]an!$M$40,
IF(AND(A3735=[2]an!$I$38,F3735=[2]an!$E$39,H3735&lt;[2]an!$M$37,S3735="kahepoolne vajaduspõhine",U3735&lt;&gt;""),[2]an!$I$39,
IF(AND(A3735=[2]an!$I$38,F3735=[2]an!$E$39,H3735&lt;[2]an!$M$37,S3735&lt;&gt;"kahepoolne vajaduspõhine"),[2]an!$I$39,
IF(AND(A3735=[2]an!$I$38,F3735=[2]an!$E$42),[2]an!$I$42,
IF(AND(A3735=[2]an!$J$38,F3735=[2]an!$E$40),[2]an!$J$40,IF(AND(A3735=[2]an!$J$38,F3735=[2]an!$E$41),[2]an!$J$41,IF(AND(A3735=[2]an!$J$38,F3735=[2]an!$E$39,H3735&gt;=[2]an!$M$37),[2]an!$J$39,
IF(AND(A3735=[2]an!$J$38,F3735=[2]an!$E$39,H3735&lt;[2]an!$M$37,S3735="kahepoolne vajaduspõhine",U3735=""),[2]an!$M$40,
IF(AND(A3735=[2]an!$J$38,F3735=[2]an!$E$39,H3735&lt;[2]an!$M$37,S3735="kahepoolne vajaduspõhine",U3735&lt;&gt;""),[2]an!$J$39,
IF(AND(A3735=[2]an!$J$38,F3735=[2]an!$E$39,H3735&lt;[2]an!$M$37,S3735&lt;&gt;"kahepoolne vajaduspõhine"),[2]an!$J$39,
IF(AND(A3735=[2]an!$J$38,F3735=[2]an!$E$42),[2]an!$J$42,""))))))))))))))))))))))))))))</f>
        <v/>
      </c>
      <c r="Y3735" s="17" t="str">
        <f>IFERROR(IF(F3735="Tugigrupp",0,
IF(AND(F3735="Peretoe teenus",H3735&gt;=[2]an!$M$37,RANK(D3735,$D3735:$D3735)+COUNTIFS($D$2:D3735,D3735,$F$2:F3735,F3735)-1&gt;1),"",
IF(AND(F3735="Peretoe teenus",H3735&gt;=[2]an!$M$37,RANK(D3735,$D3735:$D3735)+COUNTIFS($D$2:D3735,D3735,$F$2:F3735,F3735)-1=1,MONTH(H3735)=MONTH(K3735)=TRUE,YEAR(H3735)=YEAR(K3735)=TRUE),((EOMONTH(H3735,0)-H3735+1)*X3735)/DAY(EOMONTH(H3735,0)),
IF(AND(F3735="Peretoe teenus",H3735&gt;=[2]an!$M$37,RANK(D3735,$D3735:$D3735)+COUNTIFS($D$2:D3735,D3735,$F$2:F3735,F3735)-1=1),X3735,
IF(AND(F3735="Peretoe teenus",H3735&lt;[2]an!$M$37,S3735&lt;&gt;"kahepoolne vajaduspõhine",RANK(D3735,$D3735:$D3735)+COUNTIFS($D$2:D3735,D3735,$F$2:F3735,F3735)-1=1),X3735,
IF(AND(F3735="Peretoe teenus",H3735&lt;[2]an!$M$37,S3735&lt;&gt;"kahepoolne vajaduspõhine",RANK(D3735,$D3735:$D3735)+COUNTIFS($D$2:D3735,D3735,$F$2:F3735,F3735)-1&gt;1),"",
IF(AND(F3735="Peretoe teenus",H3735&lt;[2]an!$M$37,S3735="kahepoolne vajaduspõhine",U3735="",RANK(D3735,$D3735:$D3735)+COUNTIFS($D$2:D3735,D3735,$F$2:F3735,F3735)-1=1),X3735,
IF(AND(F3735="Peretoe teenus",H3735&lt;[2]an!$M$37,S3735="kahepoolne vajaduspõhine",U3735="",RANK(D3735,$D3735:$D3735)+COUNTIFS($D$2:D3735,D3735,$F$2:F3735,F3735)-1&gt;1),"",
IF(AND(F3735="Peretoe teenus",H3735&lt;[2]an!$M$37,S3735="kahepoolne vajaduspõhine",U3735&lt;[2]an!$M$37,RANK(D3735,$D3735:$D3735)+COUNTIFS($D$2:D3735,D3735,$F$2:F3735,F3735)-1=1),X3735,
IF(AND(F3735="Peretoe teenus",H3735&lt;[2]an!$M$37,S3735="kahepoolne vajaduspõhine",U3735&lt;[2]an!$M$37,RANK(D3735,$D3735:$D3735)+COUNTIFS($D$2:D3735,D3735,$F$2:F3735,F3735)-1&gt;1),"",
IF(AND(F3735="Peretoe teenus",H3735&lt;[2]an!$M$37,S3735="kahepoolne vajaduspõhine",U3735&gt;=[2]an!$M$37,U3735&lt;=[2]an!$M$38,RANK(D3735,$D3735:$D3735)+COUNTIFS($D$2:D3735,D3735,$F$2:F3735,F3735)-1=1),
((EOMONTH(U3735,0)-U3735+1)*X3735)/DAY(EOMONTH(U3735,0))+(DAY(U3735)-1)*100/DAY(EOMONTH(U3735,0)),
IF(AND(F3735="Peretoe teenus",H3735&lt;[2]an!$M$37,S3735="kahepoolne vajaduspõhine",U3735&gt;=[2]an!$M$37,U3735&lt;=[2]an!$M$38,RANK(D3735,$D3735:$D3735)+COUNTIFS($D$2:D3735,D3735,$F$2:F3735,F3735)-1&gt;1),"",
IF(AND(F3735="Peretoe teenus",H3735&lt;[2]an!$M$37,S3735="kahepoolne vajaduspõhine",U3735&gt;[2]an!$M$38,RANK(D3735,$D3735:$D3735)+COUNTIFS($D$2:D3735,D3735,$F$2:F3735,F3735)-1=1),X3735,
IF(AND(F3735="Peretoe teenus",H3735&lt;[2]an!$M$37,S3735="kahepoolne vajaduspõhine",U3735&gt;[2]an!$M$38,RANK(D3735,$D3735:$D3735)+COUNTIFS($D$2:D3735,D3735,$F$2:F3735,F3735)-1&gt;1),"",X3735*W3735)))))))))))))),"")</f>
        <v/>
      </c>
      <c r="Z3735" s="18" t="str">
        <f t="shared" si="175"/>
        <v/>
      </c>
      <c r="AA3735" s="19" t="str">
        <f>IFERROR(VLOOKUP(E3735,[2]an!$A$3:$B$81,2,FALSE),"")</f>
        <v/>
      </c>
      <c r="AB3735" s="19" t="str">
        <f>IFERROR(VLOOKUP(AA3735,[2]an!$C$2:$D$16,2,FALSE),"")</f>
        <v/>
      </c>
      <c r="AC3735" s="20"/>
      <c r="AD3735" s="21" t="str">
        <f>IF(A3735=[2]an!$F$36,VLOOKUP([2]an!$F$36,[2]an!$F$36:$H$36,3,FALSE),IF(A3735=[2]an!$F$35,VLOOKUP([2]an!$F$35,[2]an!$F$35:$H$35,3,FALSE),IF(A3735=[2]an!$F$33,VLOOKUP([2]an!$F$33,[2]an!$F$33:$H$33,3,FALSE),IF(A3735=[2]an!$F$31,VLOOKUP([2]an!$F$31,[2]an!$F$31:$H$31,3,FALSE),""))))</f>
        <v/>
      </c>
    </row>
    <row r="3736" spans="6:30" x14ac:dyDescent="0.2">
      <c r="F3736" s="10"/>
      <c r="G3736" s="8" t="str">
        <f t="shared" si="176"/>
        <v/>
      </c>
      <c r="H3736" s="13"/>
      <c r="K3736" s="13"/>
      <c r="L3736" s="10"/>
      <c r="M3736" s="10"/>
      <c r="S3736" s="8" t="str">
        <f>IFERROR(VLOOKUP(D3736,[1]peretoe_teenus!$A$2:$L$2000,5,FALSE),"")</f>
        <v/>
      </c>
      <c r="U3736" s="13"/>
      <c r="V3736" s="15" t="str" cm="1">
        <f t="array" ref="V3736">IFERROR(IF(AND(F3736="Tugigrupp",RANK(K3736,$K3736:$K3736)+COUNTIFS($K$2:K3736,K3736,$L$2:L3736,L3736,$M$2:M3736,M3736,$I$2:I3736,I3736,$G$2:G3736,G3736,$F$2:F3736,F3736)-1=1),SUMPRODUCT(($F$2:$F$4154=F3736)*($G$2:$G$4154=G3736)*($K$2:$K$4154=K3736)*($I$2:$I$4154=I3736)*($L$2:$L$4154=L3736)*($M$2:$M$4154=M3736)),""),"")</f>
        <v/>
      </c>
      <c r="W3736" s="15" t="str">
        <f t="shared" si="174"/>
        <v/>
      </c>
      <c r="X3736" s="16" t="str">
        <f>IF(AND(A3736=[2]an!$G$38,F3736=[2]an!$E$40),[2]an!$G$40,IF(AND(A3736=[2]an!$G$38,F3736=[2]an!$E$41),[2]an!$G$41,IF(AND(A3736=[2]an!$G$38,F3736=[2]an!$E$39,H3736&gt;=[2]an!$M$37),[2]an!$G$39,
IF(AND(A3736=[2]an!$G$38,F3736=[2]an!$E$39,H3736&lt;[2]an!$M$37,S3736="kahepoolne vajaduspõhine",U3736=""),[2]an!$M$40,
IF(AND(A3736=[2]an!$G$38,F3736=[2]an!$E$39,H3736&lt;[2]an!$M$37,S3736="kahepoolne vajaduspõhine",U3736&lt;&gt;""),[2]an!$G$39,
IF(AND(A3736=[2]an!$G$38,F3736=[2]an!$E$39,H3736&lt;[2]an!$M$37,S3736&lt;&gt;"kahepoolne vajaduspõhine"),[2]an!$G$39,
IF(AND(A3736=[2]an!$G$38,F3736=[2]an!$E$42),[2]an!$G$42,
IF(AND(A3736=[2]an!$H$38,F3736=[2]an!$E$40),[2]an!$H$40,IF(AND(A3736=[2]an!$H$38,F3736=[2]an!$E$41),[2]an!$H$41,IF(AND(A3736=[2]an!$H$38,F3736=[2]an!$E$39,H3736&gt;=[2]an!$M$37),[2]an!$H$39,
IF(AND(A3736=[2]an!$H$38,F3736=[2]an!$E$39,H3736&lt;[2]an!$M$37,S3736="kahepoolne vajaduspõhine",U3736=""),[2]an!$M$40,
IF(AND(A3736=[2]an!$H$38,F3736=[2]an!$E$39,H3736&lt;[2]an!$M$37,S3736="kahepoolne vajaduspõhine",U3736&lt;&gt;""),[2]an!$H$39,
IF(AND(A3736=[2]an!$H$38,F3736=[2]an!$E$39,H3736&lt;[2]an!$M$37,S3736&lt;&gt;"kahepoolne vajaduspõhine"),[2]an!$H$39,
IF(AND(A3736=[2]an!$H$38,F3736=[2]an!$E$42),[2]an!$H$42,
IF(AND(A3736=[2]an!$I$38,F3736=[2]an!$E$40),[2]an!$I$40,IF(AND(A3736=[2]an!$I$38,F3736=[2]an!$E$41),[2]an!$I$41,IF(AND(A3736=[2]an!$I$38,F3736=[2]an!$E$39,H3736&gt;=[2]an!$M$37),[2]an!$I$39,
IF(AND(A3736=[2]an!$I$38,F3736=[2]an!$E$39,H3736&lt;[2]an!$M$37,S3736="kahepoolne vajaduspõhine",U3736=""),[2]an!$M$40,
IF(AND(A3736=[2]an!$I$38,F3736=[2]an!$E$39,H3736&lt;[2]an!$M$37,S3736="kahepoolne vajaduspõhine",U3736&lt;&gt;""),[2]an!$I$39,
IF(AND(A3736=[2]an!$I$38,F3736=[2]an!$E$39,H3736&lt;[2]an!$M$37,S3736&lt;&gt;"kahepoolne vajaduspõhine"),[2]an!$I$39,
IF(AND(A3736=[2]an!$I$38,F3736=[2]an!$E$42),[2]an!$I$42,
IF(AND(A3736=[2]an!$J$38,F3736=[2]an!$E$40),[2]an!$J$40,IF(AND(A3736=[2]an!$J$38,F3736=[2]an!$E$41),[2]an!$J$41,IF(AND(A3736=[2]an!$J$38,F3736=[2]an!$E$39,H3736&gt;=[2]an!$M$37),[2]an!$J$39,
IF(AND(A3736=[2]an!$J$38,F3736=[2]an!$E$39,H3736&lt;[2]an!$M$37,S3736="kahepoolne vajaduspõhine",U3736=""),[2]an!$M$40,
IF(AND(A3736=[2]an!$J$38,F3736=[2]an!$E$39,H3736&lt;[2]an!$M$37,S3736="kahepoolne vajaduspõhine",U3736&lt;&gt;""),[2]an!$J$39,
IF(AND(A3736=[2]an!$J$38,F3736=[2]an!$E$39,H3736&lt;[2]an!$M$37,S3736&lt;&gt;"kahepoolne vajaduspõhine"),[2]an!$J$39,
IF(AND(A3736=[2]an!$J$38,F3736=[2]an!$E$42),[2]an!$J$42,""))))))))))))))))))))))))))))</f>
        <v/>
      </c>
      <c r="Y3736" s="17" t="str">
        <f>IFERROR(IF(F3736="Tugigrupp",0,
IF(AND(F3736="Peretoe teenus",H3736&gt;=[2]an!$M$37,RANK(D3736,$D3736:$D3736)+COUNTIFS($D$2:D3736,D3736,$F$2:F3736,F3736)-1&gt;1),"",
IF(AND(F3736="Peretoe teenus",H3736&gt;=[2]an!$M$37,RANK(D3736,$D3736:$D3736)+COUNTIFS($D$2:D3736,D3736,$F$2:F3736,F3736)-1=1,MONTH(H3736)=MONTH(K3736)=TRUE,YEAR(H3736)=YEAR(K3736)=TRUE),((EOMONTH(H3736,0)-H3736+1)*X3736)/DAY(EOMONTH(H3736,0)),
IF(AND(F3736="Peretoe teenus",H3736&gt;=[2]an!$M$37,RANK(D3736,$D3736:$D3736)+COUNTIFS($D$2:D3736,D3736,$F$2:F3736,F3736)-1=1),X3736,
IF(AND(F3736="Peretoe teenus",H3736&lt;[2]an!$M$37,S3736&lt;&gt;"kahepoolne vajaduspõhine",RANK(D3736,$D3736:$D3736)+COUNTIFS($D$2:D3736,D3736,$F$2:F3736,F3736)-1=1),X3736,
IF(AND(F3736="Peretoe teenus",H3736&lt;[2]an!$M$37,S3736&lt;&gt;"kahepoolne vajaduspõhine",RANK(D3736,$D3736:$D3736)+COUNTIFS($D$2:D3736,D3736,$F$2:F3736,F3736)-1&gt;1),"",
IF(AND(F3736="Peretoe teenus",H3736&lt;[2]an!$M$37,S3736="kahepoolne vajaduspõhine",U3736="",RANK(D3736,$D3736:$D3736)+COUNTIFS($D$2:D3736,D3736,$F$2:F3736,F3736)-1=1),X3736,
IF(AND(F3736="Peretoe teenus",H3736&lt;[2]an!$M$37,S3736="kahepoolne vajaduspõhine",U3736="",RANK(D3736,$D3736:$D3736)+COUNTIFS($D$2:D3736,D3736,$F$2:F3736,F3736)-1&gt;1),"",
IF(AND(F3736="Peretoe teenus",H3736&lt;[2]an!$M$37,S3736="kahepoolne vajaduspõhine",U3736&lt;[2]an!$M$37,RANK(D3736,$D3736:$D3736)+COUNTIFS($D$2:D3736,D3736,$F$2:F3736,F3736)-1=1),X3736,
IF(AND(F3736="Peretoe teenus",H3736&lt;[2]an!$M$37,S3736="kahepoolne vajaduspõhine",U3736&lt;[2]an!$M$37,RANK(D3736,$D3736:$D3736)+COUNTIFS($D$2:D3736,D3736,$F$2:F3736,F3736)-1&gt;1),"",
IF(AND(F3736="Peretoe teenus",H3736&lt;[2]an!$M$37,S3736="kahepoolne vajaduspõhine",U3736&gt;=[2]an!$M$37,U3736&lt;=[2]an!$M$38,RANK(D3736,$D3736:$D3736)+COUNTIFS($D$2:D3736,D3736,$F$2:F3736,F3736)-1=1),
((EOMONTH(U3736,0)-U3736+1)*X3736)/DAY(EOMONTH(U3736,0))+(DAY(U3736)-1)*100/DAY(EOMONTH(U3736,0)),
IF(AND(F3736="Peretoe teenus",H3736&lt;[2]an!$M$37,S3736="kahepoolne vajaduspõhine",U3736&gt;=[2]an!$M$37,U3736&lt;=[2]an!$M$38,RANK(D3736,$D3736:$D3736)+COUNTIFS($D$2:D3736,D3736,$F$2:F3736,F3736)-1&gt;1),"",
IF(AND(F3736="Peretoe teenus",H3736&lt;[2]an!$M$37,S3736="kahepoolne vajaduspõhine",U3736&gt;[2]an!$M$38,RANK(D3736,$D3736:$D3736)+COUNTIFS($D$2:D3736,D3736,$F$2:F3736,F3736)-1=1),X3736,
IF(AND(F3736="Peretoe teenus",H3736&lt;[2]an!$M$37,S3736="kahepoolne vajaduspõhine",U3736&gt;[2]an!$M$38,RANK(D3736,$D3736:$D3736)+COUNTIFS($D$2:D3736,D3736,$F$2:F3736,F3736)-1&gt;1),"",X3736*W3736)))))))))))))),"")</f>
        <v/>
      </c>
      <c r="Z3736" s="18" t="str">
        <f t="shared" si="175"/>
        <v/>
      </c>
      <c r="AA3736" s="19" t="str">
        <f>IFERROR(VLOOKUP(E3736,[2]an!$A$3:$B$81,2,FALSE),"")</f>
        <v/>
      </c>
      <c r="AB3736" s="19" t="str">
        <f>IFERROR(VLOOKUP(AA3736,[2]an!$C$2:$D$16,2,FALSE),"")</f>
        <v/>
      </c>
      <c r="AC3736" s="20"/>
      <c r="AD3736" s="21" t="str">
        <f>IF(A3736=[2]an!$F$36,VLOOKUP([2]an!$F$36,[2]an!$F$36:$H$36,3,FALSE),IF(A3736=[2]an!$F$35,VLOOKUP([2]an!$F$35,[2]an!$F$35:$H$35,3,FALSE),IF(A3736=[2]an!$F$33,VLOOKUP([2]an!$F$33,[2]an!$F$33:$H$33,3,FALSE),IF(A3736=[2]an!$F$31,VLOOKUP([2]an!$F$31,[2]an!$F$31:$H$31,3,FALSE),""))))</f>
        <v/>
      </c>
    </row>
    <row r="3737" spans="6:30" x14ac:dyDescent="0.2">
      <c r="F3737" s="10"/>
      <c r="G3737" s="8" t="str">
        <f t="shared" si="176"/>
        <v/>
      </c>
      <c r="H3737" s="13"/>
      <c r="K3737" s="13"/>
      <c r="L3737" s="10"/>
      <c r="M3737" s="10"/>
      <c r="S3737" s="8" t="str">
        <f>IFERROR(VLOOKUP(D3737,[1]peretoe_teenus!$A$2:$L$2000,5,FALSE),"")</f>
        <v/>
      </c>
      <c r="U3737" s="13"/>
      <c r="V3737" s="15" t="str" cm="1">
        <f t="array" ref="V3737">IFERROR(IF(AND(F3737="Tugigrupp",RANK(K3737,$K3737:$K3737)+COUNTIFS($K$2:K3737,K3737,$L$2:L3737,L3737,$M$2:M3737,M3737,$I$2:I3737,I3737,$G$2:G3737,G3737,$F$2:F3737,F3737)-1=1),SUMPRODUCT(($F$2:$F$4154=F3737)*($G$2:$G$4154=G3737)*($K$2:$K$4154=K3737)*($I$2:$I$4154=I3737)*($L$2:$L$4154=L3737)*($M$2:$M$4154=M3737)),""),"")</f>
        <v/>
      </c>
      <c r="W3737" s="15" t="str">
        <f t="shared" si="174"/>
        <v/>
      </c>
      <c r="X3737" s="16" t="str">
        <f>IF(AND(A3737=[2]an!$G$38,F3737=[2]an!$E$40),[2]an!$G$40,IF(AND(A3737=[2]an!$G$38,F3737=[2]an!$E$41),[2]an!$G$41,IF(AND(A3737=[2]an!$G$38,F3737=[2]an!$E$39,H3737&gt;=[2]an!$M$37),[2]an!$G$39,
IF(AND(A3737=[2]an!$G$38,F3737=[2]an!$E$39,H3737&lt;[2]an!$M$37,S3737="kahepoolne vajaduspõhine",U3737=""),[2]an!$M$40,
IF(AND(A3737=[2]an!$G$38,F3737=[2]an!$E$39,H3737&lt;[2]an!$M$37,S3737="kahepoolne vajaduspõhine",U3737&lt;&gt;""),[2]an!$G$39,
IF(AND(A3737=[2]an!$G$38,F3737=[2]an!$E$39,H3737&lt;[2]an!$M$37,S3737&lt;&gt;"kahepoolne vajaduspõhine"),[2]an!$G$39,
IF(AND(A3737=[2]an!$G$38,F3737=[2]an!$E$42),[2]an!$G$42,
IF(AND(A3737=[2]an!$H$38,F3737=[2]an!$E$40),[2]an!$H$40,IF(AND(A3737=[2]an!$H$38,F3737=[2]an!$E$41),[2]an!$H$41,IF(AND(A3737=[2]an!$H$38,F3737=[2]an!$E$39,H3737&gt;=[2]an!$M$37),[2]an!$H$39,
IF(AND(A3737=[2]an!$H$38,F3737=[2]an!$E$39,H3737&lt;[2]an!$M$37,S3737="kahepoolne vajaduspõhine",U3737=""),[2]an!$M$40,
IF(AND(A3737=[2]an!$H$38,F3737=[2]an!$E$39,H3737&lt;[2]an!$M$37,S3737="kahepoolne vajaduspõhine",U3737&lt;&gt;""),[2]an!$H$39,
IF(AND(A3737=[2]an!$H$38,F3737=[2]an!$E$39,H3737&lt;[2]an!$M$37,S3737&lt;&gt;"kahepoolne vajaduspõhine"),[2]an!$H$39,
IF(AND(A3737=[2]an!$H$38,F3737=[2]an!$E$42),[2]an!$H$42,
IF(AND(A3737=[2]an!$I$38,F3737=[2]an!$E$40),[2]an!$I$40,IF(AND(A3737=[2]an!$I$38,F3737=[2]an!$E$41),[2]an!$I$41,IF(AND(A3737=[2]an!$I$38,F3737=[2]an!$E$39,H3737&gt;=[2]an!$M$37),[2]an!$I$39,
IF(AND(A3737=[2]an!$I$38,F3737=[2]an!$E$39,H3737&lt;[2]an!$M$37,S3737="kahepoolne vajaduspõhine",U3737=""),[2]an!$M$40,
IF(AND(A3737=[2]an!$I$38,F3737=[2]an!$E$39,H3737&lt;[2]an!$M$37,S3737="kahepoolne vajaduspõhine",U3737&lt;&gt;""),[2]an!$I$39,
IF(AND(A3737=[2]an!$I$38,F3737=[2]an!$E$39,H3737&lt;[2]an!$M$37,S3737&lt;&gt;"kahepoolne vajaduspõhine"),[2]an!$I$39,
IF(AND(A3737=[2]an!$I$38,F3737=[2]an!$E$42),[2]an!$I$42,
IF(AND(A3737=[2]an!$J$38,F3737=[2]an!$E$40),[2]an!$J$40,IF(AND(A3737=[2]an!$J$38,F3737=[2]an!$E$41),[2]an!$J$41,IF(AND(A3737=[2]an!$J$38,F3737=[2]an!$E$39,H3737&gt;=[2]an!$M$37),[2]an!$J$39,
IF(AND(A3737=[2]an!$J$38,F3737=[2]an!$E$39,H3737&lt;[2]an!$M$37,S3737="kahepoolne vajaduspõhine",U3737=""),[2]an!$M$40,
IF(AND(A3737=[2]an!$J$38,F3737=[2]an!$E$39,H3737&lt;[2]an!$M$37,S3737="kahepoolne vajaduspõhine",U3737&lt;&gt;""),[2]an!$J$39,
IF(AND(A3737=[2]an!$J$38,F3737=[2]an!$E$39,H3737&lt;[2]an!$M$37,S3737&lt;&gt;"kahepoolne vajaduspõhine"),[2]an!$J$39,
IF(AND(A3737=[2]an!$J$38,F3737=[2]an!$E$42),[2]an!$J$42,""))))))))))))))))))))))))))))</f>
        <v/>
      </c>
      <c r="Y3737" s="17" t="str">
        <f>IFERROR(IF(F3737="Tugigrupp",0,
IF(AND(F3737="Peretoe teenus",H3737&gt;=[2]an!$M$37,RANK(D3737,$D3737:$D3737)+COUNTIFS($D$2:D3737,D3737,$F$2:F3737,F3737)-1&gt;1),"",
IF(AND(F3737="Peretoe teenus",H3737&gt;=[2]an!$M$37,RANK(D3737,$D3737:$D3737)+COUNTIFS($D$2:D3737,D3737,$F$2:F3737,F3737)-1=1,MONTH(H3737)=MONTH(K3737)=TRUE,YEAR(H3737)=YEAR(K3737)=TRUE),((EOMONTH(H3737,0)-H3737+1)*X3737)/DAY(EOMONTH(H3737,0)),
IF(AND(F3737="Peretoe teenus",H3737&gt;=[2]an!$M$37,RANK(D3737,$D3737:$D3737)+COUNTIFS($D$2:D3737,D3737,$F$2:F3737,F3737)-1=1),X3737,
IF(AND(F3737="Peretoe teenus",H3737&lt;[2]an!$M$37,S3737&lt;&gt;"kahepoolne vajaduspõhine",RANK(D3737,$D3737:$D3737)+COUNTIFS($D$2:D3737,D3737,$F$2:F3737,F3737)-1=1),X3737,
IF(AND(F3737="Peretoe teenus",H3737&lt;[2]an!$M$37,S3737&lt;&gt;"kahepoolne vajaduspõhine",RANK(D3737,$D3737:$D3737)+COUNTIFS($D$2:D3737,D3737,$F$2:F3737,F3737)-1&gt;1),"",
IF(AND(F3737="Peretoe teenus",H3737&lt;[2]an!$M$37,S3737="kahepoolne vajaduspõhine",U3737="",RANK(D3737,$D3737:$D3737)+COUNTIFS($D$2:D3737,D3737,$F$2:F3737,F3737)-1=1),X3737,
IF(AND(F3737="Peretoe teenus",H3737&lt;[2]an!$M$37,S3737="kahepoolne vajaduspõhine",U3737="",RANK(D3737,$D3737:$D3737)+COUNTIFS($D$2:D3737,D3737,$F$2:F3737,F3737)-1&gt;1),"",
IF(AND(F3737="Peretoe teenus",H3737&lt;[2]an!$M$37,S3737="kahepoolne vajaduspõhine",U3737&lt;[2]an!$M$37,RANK(D3737,$D3737:$D3737)+COUNTIFS($D$2:D3737,D3737,$F$2:F3737,F3737)-1=1),X3737,
IF(AND(F3737="Peretoe teenus",H3737&lt;[2]an!$M$37,S3737="kahepoolne vajaduspõhine",U3737&lt;[2]an!$M$37,RANK(D3737,$D3737:$D3737)+COUNTIFS($D$2:D3737,D3737,$F$2:F3737,F3737)-1&gt;1),"",
IF(AND(F3737="Peretoe teenus",H3737&lt;[2]an!$M$37,S3737="kahepoolne vajaduspõhine",U3737&gt;=[2]an!$M$37,U3737&lt;=[2]an!$M$38,RANK(D3737,$D3737:$D3737)+COUNTIFS($D$2:D3737,D3737,$F$2:F3737,F3737)-1=1),
((EOMONTH(U3737,0)-U3737+1)*X3737)/DAY(EOMONTH(U3737,0))+(DAY(U3737)-1)*100/DAY(EOMONTH(U3737,0)),
IF(AND(F3737="Peretoe teenus",H3737&lt;[2]an!$M$37,S3737="kahepoolne vajaduspõhine",U3737&gt;=[2]an!$M$37,U3737&lt;=[2]an!$M$38,RANK(D3737,$D3737:$D3737)+COUNTIFS($D$2:D3737,D3737,$F$2:F3737,F3737)-1&gt;1),"",
IF(AND(F3737="Peretoe teenus",H3737&lt;[2]an!$M$37,S3737="kahepoolne vajaduspõhine",U3737&gt;[2]an!$M$38,RANK(D3737,$D3737:$D3737)+COUNTIFS($D$2:D3737,D3737,$F$2:F3737,F3737)-1=1),X3737,
IF(AND(F3737="Peretoe teenus",H3737&lt;[2]an!$M$37,S3737="kahepoolne vajaduspõhine",U3737&gt;[2]an!$M$38,RANK(D3737,$D3737:$D3737)+COUNTIFS($D$2:D3737,D3737,$F$2:F3737,F3737)-1&gt;1),"",X3737*W3737)))))))))))))),"")</f>
        <v/>
      </c>
      <c r="Z3737" s="18" t="str">
        <f t="shared" si="175"/>
        <v/>
      </c>
      <c r="AA3737" s="19" t="str">
        <f>IFERROR(VLOOKUP(E3737,[2]an!$A$3:$B$81,2,FALSE),"")</f>
        <v/>
      </c>
      <c r="AB3737" s="19" t="str">
        <f>IFERROR(VLOOKUP(AA3737,[2]an!$C$2:$D$16,2,FALSE),"")</f>
        <v/>
      </c>
      <c r="AC3737" s="20"/>
      <c r="AD3737" s="21" t="str">
        <f>IF(A3737=[2]an!$F$36,VLOOKUP([2]an!$F$36,[2]an!$F$36:$H$36,3,FALSE),IF(A3737=[2]an!$F$35,VLOOKUP([2]an!$F$35,[2]an!$F$35:$H$35,3,FALSE),IF(A3737=[2]an!$F$33,VLOOKUP([2]an!$F$33,[2]an!$F$33:$H$33,3,FALSE),IF(A3737=[2]an!$F$31,VLOOKUP([2]an!$F$31,[2]an!$F$31:$H$31,3,FALSE),""))))</f>
        <v/>
      </c>
    </row>
    <row r="3738" spans="6:30" x14ac:dyDescent="0.2">
      <c r="F3738" s="10"/>
      <c r="G3738" s="8" t="str">
        <f t="shared" si="176"/>
        <v/>
      </c>
      <c r="H3738" s="13"/>
      <c r="K3738" s="13"/>
      <c r="L3738" s="10"/>
      <c r="M3738" s="10"/>
      <c r="S3738" s="8" t="str">
        <f>IFERROR(VLOOKUP(D3738,[1]peretoe_teenus!$A$2:$L$2000,5,FALSE),"")</f>
        <v/>
      </c>
      <c r="U3738" s="13"/>
      <c r="V3738" s="15" t="str" cm="1">
        <f t="array" ref="V3738">IFERROR(IF(AND(F3738="Tugigrupp",RANK(K3738,$K3738:$K3738)+COUNTIFS($K$2:K3738,K3738,$L$2:L3738,L3738,$M$2:M3738,M3738,$I$2:I3738,I3738,$G$2:G3738,G3738,$F$2:F3738,F3738)-1=1),SUMPRODUCT(($F$2:$F$4154=F3738)*($G$2:$G$4154=G3738)*($K$2:$K$4154=K3738)*($I$2:$I$4154=I3738)*($L$2:$L$4154=L3738)*($M$2:$M$4154=M3738)),""),"")</f>
        <v/>
      </c>
      <c r="W3738" s="15" t="str">
        <f t="shared" si="174"/>
        <v/>
      </c>
      <c r="X3738" s="16" t="str">
        <f>IF(AND(A3738=[2]an!$G$38,F3738=[2]an!$E$40),[2]an!$G$40,IF(AND(A3738=[2]an!$G$38,F3738=[2]an!$E$41),[2]an!$G$41,IF(AND(A3738=[2]an!$G$38,F3738=[2]an!$E$39,H3738&gt;=[2]an!$M$37),[2]an!$G$39,
IF(AND(A3738=[2]an!$G$38,F3738=[2]an!$E$39,H3738&lt;[2]an!$M$37,S3738="kahepoolne vajaduspõhine",U3738=""),[2]an!$M$40,
IF(AND(A3738=[2]an!$G$38,F3738=[2]an!$E$39,H3738&lt;[2]an!$M$37,S3738="kahepoolne vajaduspõhine",U3738&lt;&gt;""),[2]an!$G$39,
IF(AND(A3738=[2]an!$G$38,F3738=[2]an!$E$39,H3738&lt;[2]an!$M$37,S3738&lt;&gt;"kahepoolne vajaduspõhine"),[2]an!$G$39,
IF(AND(A3738=[2]an!$G$38,F3738=[2]an!$E$42),[2]an!$G$42,
IF(AND(A3738=[2]an!$H$38,F3738=[2]an!$E$40),[2]an!$H$40,IF(AND(A3738=[2]an!$H$38,F3738=[2]an!$E$41),[2]an!$H$41,IF(AND(A3738=[2]an!$H$38,F3738=[2]an!$E$39,H3738&gt;=[2]an!$M$37),[2]an!$H$39,
IF(AND(A3738=[2]an!$H$38,F3738=[2]an!$E$39,H3738&lt;[2]an!$M$37,S3738="kahepoolne vajaduspõhine",U3738=""),[2]an!$M$40,
IF(AND(A3738=[2]an!$H$38,F3738=[2]an!$E$39,H3738&lt;[2]an!$M$37,S3738="kahepoolne vajaduspõhine",U3738&lt;&gt;""),[2]an!$H$39,
IF(AND(A3738=[2]an!$H$38,F3738=[2]an!$E$39,H3738&lt;[2]an!$M$37,S3738&lt;&gt;"kahepoolne vajaduspõhine"),[2]an!$H$39,
IF(AND(A3738=[2]an!$H$38,F3738=[2]an!$E$42),[2]an!$H$42,
IF(AND(A3738=[2]an!$I$38,F3738=[2]an!$E$40),[2]an!$I$40,IF(AND(A3738=[2]an!$I$38,F3738=[2]an!$E$41),[2]an!$I$41,IF(AND(A3738=[2]an!$I$38,F3738=[2]an!$E$39,H3738&gt;=[2]an!$M$37),[2]an!$I$39,
IF(AND(A3738=[2]an!$I$38,F3738=[2]an!$E$39,H3738&lt;[2]an!$M$37,S3738="kahepoolne vajaduspõhine",U3738=""),[2]an!$M$40,
IF(AND(A3738=[2]an!$I$38,F3738=[2]an!$E$39,H3738&lt;[2]an!$M$37,S3738="kahepoolne vajaduspõhine",U3738&lt;&gt;""),[2]an!$I$39,
IF(AND(A3738=[2]an!$I$38,F3738=[2]an!$E$39,H3738&lt;[2]an!$M$37,S3738&lt;&gt;"kahepoolne vajaduspõhine"),[2]an!$I$39,
IF(AND(A3738=[2]an!$I$38,F3738=[2]an!$E$42),[2]an!$I$42,
IF(AND(A3738=[2]an!$J$38,F3738=[2]an!$E$40),[2]an!$J$40,IF(AND(A3738=[2]an!$J$38,F3738=[2]an!$E$41),[2]an!$J$41,IF(AND(A3738=[2]an!$J$38,F3738=[2]an!$E$39,H3738&gt;=[2]an!$M$37),[2]an!$J$39,
IF(AND(A3738=[2]an!$J$38,F3738=[2]an!$E$39,H3738&lt;[2]an!$M$37,S3738="kahepoolne vajaduspõhine",U3738=""),[2]an!$M$40,
IF(AND(A3738=[2]an!$J$38,F3738=[2]an!$E$39,H3738&lt;[2]an!$M$37,S3738="kahepoolne vajaduspõhine",U3738&lt;&gt;""),[2]an!$J$39,
IF(AND(A3738=[2]an!$J$38,F3738=[2]an!$E$39,H3738&lt;[2]an!$M$37,S3738&lt;&gt;"kahepoolne vajaduspõhine"),[2]an!$J$39,
IF(AND(A3738=[2]an!$J$38,F3738=[2]an!$E$42),[2]an!$J$42,""))))))))))))))))))))))))))))</f>
        <v/>
      </c>
      <c r="Y3738" s="17" t="str">
        <f>IFERROR(IF(F3738="Tugigrupp",0,
IF(AND(F3738="Peretoe teenus",H3738&gt;=[2]an!$M$37,RANK(D3738,$D3738:$D3738)+COUNTIFS($D$2:D3738,D3738,$F$2:F3738,F3738)-1&gt;1),"",
IF(AND(F3738="Peretoe teenus",H3738&gt;=[2]an!$M$37,RANK(D3738,$D3738:$D3738)+COUNTIFS($D$2:D3738,D3738,$F$2:F3738,F3738)-1=1,MONTH(H3738)=MONTH(K3738)=TRUE,YEAR(H3738)=YEAR(K3738)=TRUE),((EOMONTH(H3738,0)-H3738+1)*X3738)/DAY(EOMONTH(H3738,0)),
IF(AND(F3738="Peretoe teenus",H3738&gt;=[2]an!$M$37,RANK(D3738,$D3738:$D3738)+COUNTIFS($D$2:D3738,D3738,$F$2:F3738,F3738)-1=1),X3738,
IF(AND(F3738="Peretoe teenus",H3738&lt;[2]an!$M$37,S3738&lt;&gt;"kahepoolne vajaduspõhine",RANK(D3738,$D3738:$D3738)+COUNTIFS($D$2:D3738,D3738,$F$2:F3738,F3738)-1=1),X3738,
IF(AND(F3738="Peretoe teenus",H3738&lt;[2]an!$M$37,S3738&lt;&gt;"kahepoolne vajaduspõhine",RANK(D3738,$D3738:$D3738)+COUNTIFS($D$2:D3738,D3738,$F$2:F3738,F3738)-1&gt;1),"",
IF(AND(F3738="Peretoe teenus",H3738&lt;[2]an!$M$37,S3738="kahepoolne vajaduspõhine",U3738="",RANK(D3738,$D3738:$D3738)+COUNTIFS($D$2:D3738,D3738,$F$2:F3738,F3738)-1=1),X3738,
IF(AND(F3738="Peretoe teenus",H3738&lt;[2]an!$M$37,S3738="kahepoolne vajaduspõhine",U3738="",RANK(D3738,$D3738:$D3738)+COUNTIFS($D$2:D3738,D3738,$F$2:F3738,F3738)-1&gt;1),"",
IF(AND(F3738="Peretoe teenus",H3738&lt;[2]an!$M$37,S3738="kahepoolne vajaduspõhine",U3738&lt;[2]an!$M$37,RANK(D3738,$D3738:$D3738)+COUNTIFS($D$2:D3738,D3738,$F$2:F3738,F3738)-1=1),X3738,
IF(AND(F3738="Peretoe teenus",H3738&lt;[2]an!$M$37,S3738="kahepoolne vajaduspõhine",U3738&lt;[2]an!$M$37,RANK(D3738,$D3738:$D3738)+COUNTIFS($D$2:D3738,D3738,$F$2:F3738,F3738)-1&gt;1),"",
IF(AND(F3738="Peretoe teenus",H3738&lt;[2]an!$M$37,S3738="kahepoolne vajaduspõhine",U3738&gt;=[2]an!$M$37,U3738&lt;=[2]an!$M$38,RANK(D3738,$D3738:$D3738)+COUNTIFS($D$2:D3738,D3738,$F$2:F3738,F3738)-1=1),
((EOMONTH(U3738,0)-U3738+1)*X3738)/DAY(EOMONTH(U3738,0))+(DAY(U3738)-1)*100/DAY(EOMONTH(U3738,0)),
IF(AND(F3738="Peretoe teenus",H3738&lt;[2]an!$M$37,S3738="kahepoolne vajaduspõhine",U3738&gt;=[2]an!$M$37,U3738&lt;=[2]an!$M$38,RANK(D3738,$D3738:$D3738)+COUNTIFS($D$2:D3738,D3738,$F$2:F3738,F3738)-1&gt;1),"",
IF(AND(F3738="Peretoe teenus",H3738&lt;[2]an!$M$37,S3738="kahepoolne vajaduspõhine",U3738&gt;[2]an!$M$38,RANK(D3738,$D3738:$D3738)+COUNTIFS($D$2:D3738,D3738,$F$2:F3738,F3738)-1=1),X3738,
IF(AND(F3738="Peretoe teenus",H3738&lt;[2]an!$M$37,S3738="kahepoolne vajaduspõhine",U3738&gt;[2]an!$M$38,RANK(D3738,$D3738:$D3738)+COUNTIFS($D$2:D3738,D3738,$F$2:F3738,F3738)-1&gt;1),"",X3738*W3738)))))))))))))),"")</f>
        <v/>
      </c>
      <c r="Z3738" s="18" t="str">
        <f t="shared" si="175"/>
        <v/>
      </c>
      <c r="AA3738" s="19" t="str">
        <f>IFERROR(VLOOKUP(E3738,[2]an!$A$3:$B$81,2,FALSE),"")</f>
        <v/>
      </c>
      <c r="AB3738" s="19" t="str">
        <f>IFERROR(VLOOKUP(AA3738,[2]an!$C$2:$D$16,2,FALSE),"")</f>
        <v/>
      </c>
      <c r="AC3738" s="20"/>
      <c r="AD3738" s="21" t="str">
        <f>IF(A3738=[2]an!$F$36,VLOOKUP([2]an!$F$36,[2]an!$F$36:$H$36,3,FALSE),IF(A3738=[2]an!$F$35,VLOOKUP([2]an!$F$35,[2]an!$F$35:$H$35,3,FALSE),IF(A3738=[2]an!$F$33,VLOOKUP([2]an!$F$33,[2]an!$F$33:$H$33,3,FALSE),IF(A3738=[2]an!$F$31,VLOOKUP([2]an!$F$31,[2]an!$F$31:$H$31,3,FALSE),""))))</f>
        <v/>
      </c>
    </row>
    <row r="3739" spans="6:30" x14ac:dyDescent="0.2">
      <c r="F3739" s="10"/>
      <c r="G3739" s="8" t="str">
        <f t="shared" si="176"/>
        <v/>
      </c>
      <c r="H3739" s="13"/>
      <c r="K3739" s="13"/>
      <c r="L3739" s="10"/>
      <c r="M3739" s="10"/>
      <c r="S3739" s="8" t="str">
        <f>IFERROR(VLOOKUP(D3739,[1]peretoe_teenus!$A$2:$L$2000,5,FALSE),"")</f>
        <v/>
      </c>
      <c r="U3739" s="13"/>
      <c r="V3739" s="15" t="str" cm="1">
        <f t="array" ref="V3739">IFERROR(IF(AND(F3739="Tugigrupp",RANK(K3739,$K3739:$K3739)+COUNTIFS($K$2:K3739,K3739,$L$2:L3739,L3739,$M$2:M3739,M3739,$I$2:I3739,I3739,$G$2:G3739,G3739,$F$2:F3739,F3739)-1=1),SUMPRODUCT(($F$2:$F$4154=F3739)*($G$2:$G$4154=G3739)*($K$2:$K$4154=K3739)*($I$2:$I$4154=I3739)*($L$2:$L$4154=L3739)*($M$2:$M$4154=M3739)),""),"")</f>
        <v/>
      </c>
      <c r="W3739" s="15" t="str">
        <f t="shared" si="174"/>
        <v/>
      </c>
      <c r="X3739" s="16" t="str">
        <f>IF(AND(A3739=[2]an!$G$38,F3739=[2]an!$E$40),[2]an!$G$40,IF(AND(A3739=[2]an!$G$38,F3739=[2]an!$E$41),[2]an!$G$41,IF(AND(A3739=[2]an!$G$38,F3739=[2]an!$E$39,H3739&gt;=[2]an!$M$37),[2]an!$G$39,
IF(AND(A3739=[2]an!$G$38,F3739=[2]an!$E$39,H3739&lt;[2]an!$M$37,S3739="kahepoolne vajaduspõhine",U3739=""),[2]an!$M$40,
IF(AND(A3739=[2]an!$G$38,F3739=[2]an!$E$39,H3739&lt;[2]an!$M$37,S3739="kahepoolne vajaduspõhine",U3739&lt;&gt;""),[2]an!$G$39,
IF(AND(A3739=[2]an!$G$38,F3739=[2]an!$E$39,H3739&lt;[2]an!$M$37,S3739&lt;&gt;"kahepoolne vajaduspõhine"),[2]an!$G$39,
IF(AND(A3739=[2]an!$G$38,F3739=[2]an!$E$42),[2]an!$G$42,
IF(AND(A3739=[2]an!$H$38,F3739=[2]an!$E$40),[2]an!$H$40,IF(AND(A3739=[2]an!$H$38,F3739=[2]an!$E$41),[2]an!$H$41,IF(AND(A3739=[2]an!$H$38,F3739=[2]an!$E$39,H3739&gt;=[2]an!$M$37),[2]an!$H$39,
IF(AND(A3739=[2]an!$H$38,F3739=[2]an!$E$39,H3739&lt;[2]an!$M$37,S3739="kahepoolne vajaduspõhine",U3739=""),[2]an!$M$40,
IF(AND(A3739=[2]an!$H$38,F3739=[2]an!$E$39,H3739&lt;[2]an!$M$37,S3739="kahepoolne vajaduspõhine",U3739&lt;&gt;""),[2]an!$H$39,
IF(AND(A3739=[2]an!$H$38,F3739=[2]an!$E$39,H3739&lt;[2]an!$M$37,S3739&lt;&gt;"kahepoolne vajaduspõhine"),[2]an!$H$39,
IF(AND(A3739=[2]an!$H$38,F3739=[2]an!$E$42),[2]an!$H$42,
IF(AND(A3739=[2]an!$I$38,F3739=[2]an!$E$40),[2]an!$I$40,IF(AND(A3739=[2]an!$I$38,F3739=[2]an!$E$41),[2]an!$I$41,IF(AND(A3739=[2]an!$I$38,F3739=[2]an!$E$39,H3739&gt;=[2]an!$M$37),[2]an!$I$39,
IF(AND(A3739=[2]an!$I$38,F3739=[2]an!$E$39,H3739&lt;[2]an!$M$37,S3739="kahepoolne vajaduspõhine",U3739=""),[2]an!$M$40,
IF(AND(A3739=[2]an!$I$38,F3739=[2]an!$E$39,H3739&lt;[2]an!$M$37,S3739="kahepoolne vajaduspõhine",U3739&lt;&gt;""),[2]an!$I$39,
IF(AND(A3739=[2]an!$I$38,F3739=[2]an!$E$39,H3739&lt;[2]an!$M$37,S3739&lt;&gt;"kahepoolne vajaduspõhine"),[2]an!$I$39,
IF(AND(A3739=[2]an!$I$38,F3739=[2]an!$E$42),[2]an!$I$42,
IF(AND(A3739=[2]an!$J$38,F3739=[2]an!$E$40),[2]an!$J$40,IF(AND(A3739=[2]an!$J$38,F3739=[2]an!$E$41),[2]an!$J$41,IF(AND(A3739=[2]an!$J$38,F3739=[2]an!$E$39,H3739&gt;=[2]an!$M$37),[2]an!$J$39,
IF(AND(A3739=[2]an!$J$38,F3739=[2]an!$E$39,H3739&lt;[2]an!$M$37,S3739="kahepoolne vajaduspõhine",U3739=""),[2]an!$M$40,
IF(AND(A3739=[2]an!$J$38,F3739=[2]an!$E$39,H3739&lt;[2]an!$M$37,S3739="kahepoolne vajaduspõhine",U3739&lt;&gt;""),[2]an!$J$39,
IF(AND(A3739=[2]an!$J$38,F3739=[2]an!$E$39,H3739&lt;[2]an!$M$37,S3739&lt;&gt;"kahepoolne vajaduspõhine"),[2]an!$J$39,
IF(AND(A3739=[2]an!$J$38,F3739=[2]an!$E$42),[2]an!$J$42,""))))))))))))))))))))))))))))</f>
        <v/>
      </c>
      <c r="Y3739" s="17" t="str">
        <f>IFERROR(IF(F3739="Tugigrupp",0,
IF(AND(F3739="Peretoe teenus",H3739&gt;=[2]an!$M$37,RANK(D3739,$D3739:$D3739)+COUNTIFS($D$2:D3739,D3739,$F$2:F3739,F3739)-1&gt;1),"",
IF(AND(F3739="Peretoe teenus",H3739&gt;=[2]an!$M$37,RANK(D3739,$D3739:$D3739)+COUNTIFS($D$2:D3739,D3739,$F$2:F3739,F3739)-1=1,MONTH(H3739)=MONTH(K3739)=TRUE,YEAR(H3739)=YEAR(K3739)=TRUE),((EOMONTH(H3739,0)-H3739+1)*X3739)/DAY(EOMONTH(H3739,0)),
IF(AND(F3739="Peretoe teenus",H3739&gt;=[2]an!$M$37,RANK(D3739,$D3739:$D3739)+COUNTIFS($D$2:D3739,D3739,$F$2:F3739,F3739)-1=1),X3739,
IF(AND(F3739="Peretoe teenus",H3739&lt;[2]an!$M$37,S3739&lt;&gt;"kahepoolne vajaduspõhine",RANK(D3739,$D3739:$D3739)+COUNTIFS($D$2:D3739,D3739,$F$2:F3739,F3739)-1=1),X3739,
IF(AND(F3739="Peretoe teenus",H3739&lt;[2]an!$M$37,S3739&lt;&gt;"kahepoolne vajaduspõhine",RANK(D3739,$D3739:$D3739)+COUNTIFS($D$2:D3739,D3739,$F$2:F3739,F3739)-1&gt;1),"",
IF(AND(F3739="Peretoe teenus",H3739&lt;[2]an!$M$37,S3739="kahepoolne vajaduspõhine",U3739="",RANK(D3739,$D3739:$D3739)+COUNTIFS($D$2:D3739,D3739,$F$2:F3739,F3739)-1=1),X3739,
IF(AND(F3739="Peretoe teenus",H3739&lt;[2]an!$M$37,S3739="kahepoolne vajaduspõhine",U3739="",RANK(D3739,$D3739:$D3739)+COUNTIFS($D$2:D3739,D3739,$F$2:F3739,F3739)-1&gt;1),"",
IF(AND(F3739="Peretoe teenus",H3739&lt;[2]an!$M$37,S3739="kahepoolne vajaduspõhine",U3739&lt;[2]an!$M$37,RANK(D3739,$D3739:$D3739)+COUNTIFS($D$2:D3739,D3739,$F$2:F3739,F3739)-1=1),X3739,
IF(AND(F3739="Peretoe teenus",H3739&lt;[2]an!$M$37,S3739="kahepoolne vajaduspõhine",U3739&lt;[2]an!$M$37,RANK(D3739,$D3739:$D3739)+COUNTIFS($D$2:D3739,D3739,$F$2:F3739,F3739)-1&gt;1),"",
IF(AND(F3739="Peretoe teenus",H3739&lt;[2]an!$M$37,S3739="kahepoolne vajaduspõhine",U3739&gt;=[2]an!$M$37,U3739&lt;=[2]an!$M$38,RANK(D3739,$D3739:$D3739)+COUNTIFS($D$2:D3739,D3739,$F$2:F3739,F3739)-1=1),
((EOMONTH(U3739,0)-U3739+1)*X3739)/DAY(EOMONTH(U3739,0))+(DAY(U3739)-1)*100/DAY(EOMONTH(U3739,0)),
IF(AND(F3739="Peretoe teenus",H3739&lt;[2]an!$M$37,S3739="kahepoolne vajaduspõhine",U3739&gt;=[2]an!$M$37,U3739&lt;=[2]an!$M$38,RANK(D3739,$D3739:$D3739)+COUNTIFS($D$2:D3739,D3739,$F$2:F3739,F3739)-1&gt;1),"",
IF(AND(F3739="Peretoe teenus",H3739&lt;[2]an!$M$37,S3739="kahepoolne vajaduspõhine",U3739&gt;[2]an!$M$38,RANK(D3739,$D3739:$D3739)+COUNTIFS($D$2:D3739,D3739,$F$2:F3739,F3739)-1=1),X3739,
IF(AND(F3739="Peretoe teenus",H3739&lt;[2]an!$M$37,S3739="kahepoolne vajaduspõhine",U3739&gt;[2]an!$M$38,RANK(D3739,$D3739:$D3739)+COUNTIFS($D$2:D3739,D3739,$F$2:F3739,F3739)-1&gt;1),"",X3739*W3739)))))))))))))),"")</f>
        <v/>
      </c>
      <c r="Z3739" s="18" t="str">
        <f t="shared" si="175"/>
        <v/>
      </c>
      <c r="AA3739" s="19" t="str">
        <f>IFERROR(VLOOKUP(E3739,[2]an!$A$3:$B$81,2,FALSE),"")</f>
        <v/>
      </c>
      <c r="AB3739" s="19" t="str">
        <f>IFERROR(VLOOKUP(AA3739,[2]an!$C$2:$D$16,2,FALSE),"")</f>
        <v/>
      </c>
      <c r="AC3739" s="20"/>
      <c r="AD3739" s="21" t="str">
        <f>IF(A3739=[2]an!$F$36,VLOOKUP([2]an!$F$36,[2]an!$F$36:$H$36,3,FALSE),IF(A3739=[2]an!$F$35,VLOOKUP([2]an!$F$35,[2]an!$F$35:$H$35,3,FALSE),IF(A3739=[2]an!$F$33,VLOOKUP([2]an!$F$33,[2]an!$F$33:$H$33,3,FALSE),IF(A3739=[2]an!$F$31,VLOOKUP([2]an!$F$31,[2]an!$F$31:$H$31,3,FALSE),""))))</f>
        <v/>
      </c>
    </row>
    <row r="3740" spans="6:30" x14ac:dyDescent="0.2">
      <c r="F3740" s="10"/>
      <c r="G3740" s="8" t="str">
        <f t="shared" si="176"/>
        <v/>
      </c>
      <c r="H3740" s="13"/>
      <c r="K3740" s="13"/>
      <c r="L3740" s="10"/>
      <c r="M3740" s="10"/>
      <c r="S3740" s="8" t="str">
        <f>IFERROR(VLOOKUP(D3740,[1]peretoe_teenus!$A$2:$L$2000,5,FALSE),"")</f>
        <v/>
      </c>
      <c r="U3740" s="13"/>
      <c r="V3740" s="15" t="str" cm="1">
        <f t="array" ref="V3740">IFERROR(IF(AND(F3740="Tugigrupp",RANK(K3740,$K3740:$K3740)+COUNTIFS($K$2:K3740,K3740,$L$2:L3740,L3740,$M$2:M3740,M3740,$I$2:I3740,I3740,$G$2:G3740,G3740,$F$2:F3740,F3740)-1=1),SUMPRODUCT(($F$2:$F$4154=F3740)*($G$2:$G$4154=G3740)*($K$2:$K$4154=K3740)*($I$2:$I$4154=I3740)*($L$2:$L$4154=L3740)*($M$2:$M$4154=M3740)),""),"")</f>
        <v/>
      </c>
      <c r="W3740" s="15" t="str">
        <f t="shared" si="174"/>
        <v/>
      </c>
      <c r="X3740" s="16" t="str">
        <f>IF(AND(A3740=[2]an!$G$38,F3740=[2]an!$E$40),[2]an!$G$40,IF(AND(A3740=[2]an!$G$38,F3740=[2]an!$E$41),[2]an!$G$41,IF(AND(A3740=[2]an!$G$38,F3740=[2]an!$E$39,H3740&gt;=[2]an!$M$37),[2]an!$G$39,
IF(AND(A3740=[2]an!$G$38,F3740=[2]an!$E$39,H3740&lt;[2]an!$M$37,S3740="kahepoolne vajaduspõhine",U3740=""),[2]an!$M$40,
IF(AND(A3740=[2]an!$G$38,F3740=[2]an!$E$39,H3740&lt;[2]an!$M$37,S3740="kahepoolne vajaduspõhine",U3740&lt;&gt;""),[2]an!$G$39,
IF(AND(A3740=[2]an!$G$38,F3740=[2]an!$E$39,H3740&lt;[2]an!$M$37,S3740&lt;&gt;"kahepoolne vajaduspõhine"),[2]an!$G$39,
IF(AND(A3740=[2]an!$G$38,F3740=[2]an!$E$42),[2]an!$G$42,
IF(AND(A3740=[2]an!$H$38,F3740=[2]an!$E$40),[2]an!$H$40,IF(AND(A3740=[2]an!$H$38,F3740=[2]an!$E$41),[2]an!$H$41,IF(AND(A3740=[2]an!$H$38,F3740=[2]an!$E$39,H3740&gt;=[2]an!$M$37),[2]an!$H$39,
IF(AND(A3740=[2]an!$H$38,F3740=[2]an!$E$39,H3740&lt;[2]an!$M$37,S3740="kahepoolne vajaduspõhine",U3740=""),[2]an!$M$40,
IF(AND(A3740=[2]an!$H$38,F3740=[2]an!$E$39,H3740&lt;[2]an!$M$37,S3740="kahepoolne vajaduspõhine",U3740&lt;&gt;""),[2]an!$H$39,
IF(AND(A3740=[2]an!$H$38,F3740=[2]an!$E$39,H3740&lt;[2]an!$M$37,S3740&lt;&gt;"kahepoolne vajaduspõhine"),[2]an!$H$39,
IF(AND(A3740=[2]an!$H$38,F3740=[2]an!$E$42),[2]an!$H$42,
IF(AND(A3740=[2]an!$I$38,F3740=[2]an!$E$40),[2]an!$I$40,IF(AND(A3740=[2]an!$I$38,F3740=[2]an!$E$41),[2]an!$I$41,IF(AND(A3740=[2]an!$I$38,F3740=[2]an!$E$39,H3740&gt;=[2]an!$M$37),[2]an!$I$39,
IF(AND(A3740=[2]an!$I$38,F3740=[2]an!$E$39,H3740&lt;[2]an!$M$37,S3740="kahepoolne vajaduspõhine",U3740=""),[2]an!$M$40,
IF(AND(A3740=[2]an!$I$38,F3740=[2]an!$E$39,H3740&lt;[2]an!$M$37,S3740="kahepoolne vajaduspõhine",U3740&lt;&gt;""),[2]an!$I$39,
IF(AND(A3740=[2]an!$I$38,F3740=[2]an!$E$39,H3740&lt;[2]an!$M$37,S3740&lt;&gt;"kahepoolne vajaduspõhine"),[2]an!$I$39,
IF(AND(A3740=[2]an!$I$38,F3740=[2]an!$E$42),[2]an!$I$42,
IF(AND(A3740=[2]an!$J$38,F3740=[2]an!$E$40),[2]an!$J$40,IF(AND(A3740=[2]an!$J$38,F3740=[2]an!$E$41),[2]an!$J$41,IF(AND(A3740=[2]an!$J$38,F3740=[2]an!$E$39,H3740&gt;=[2]an!$M$37),[2]an!$J$39,
IF(AND(A3740=[2]an!$J$38,F3740=[2]an!$E$39,H3740&lt;[2]an!$M$37,S3740="kahepoolne vajaduspõhine",U3740=""),[2]an!$M$40,
IF(AND(A3740=[2]an!$J$38,F3740=[2]an!$E$39,H3740&lt;[2]an!$M$37,S3740="kahepoolne vajaduspõhine",U3740&lt;&gt;""),[2]an!$J$39,
IF(AND(A3740=[2]an!$J$38,F3740=[2]an!$E$39,H3740&lt;[2]an!$M$37,S3740&lt;&gt;"kahepoolne vajaduspõhine"),[2]an!$J$39,
IF(AND(A3740=[2]an!$J$38,F3740=[2]an!$E$42),[2]an!$J$42,""))))))))))))))))))))))))))))</f>
        <v/>
      </c>
      <c r="Y3740" s="17" t="str">
        <f>IFERROR(IF(F3740="Tugigrupp",0,
IF(AND(F3740="Peretoe teenus",H3740&gt;=[2]an!$M$37,RANK(D3740,$D3740:$D3740)+COUNTIFS($D$2:D3740,D3740,$F$2:F3740,F3740)-1&gt;1),"",
IF(AND(F3740="Peretoe teenus",H3740&gt;=[2]an!$M$37,RANK(D3740,$D3740:$D3740)+COUNTIFS($D$2:D3740,D3740,$F$2:F3740,F3740)-1=1,MONTH(H3740)=MONTH(K3740)=TRUE,YEAR(H3740)=YEAR(K3740)=TRUE),((EOMONTH(H3740,0)-H3740+1)*X3740)/DAY(EOMONTH(H3740,0)),
IF(AND(F3740="Peretoe teenus",H3740&gt;=[2]an!$M$37,RANK(D3740,$D3740:$D3740)+COUNTIFS($D$2:D3740,D3740,$F$2:F3740,F3740)-1=1),X3740,
IF(AND(F3740="Peretoe teenus",H3740&lt;[2]an!$M$37,S3740&lt;&gt;"kahepoolne vajaduspõhine",RANK(D3740,$D3740:$D3740)+COUNTIFS($D$2:D3740,D3740,$F$2:F3740,F3740)-1=1),X3740,
IF(AND(F3740="Peretoe teenus",H3740&lt;[2]an!$M$37,S3740&lt;&gt;"kahepoolne vajaduspõhine",RANK(D3740,$D3740:$D3740)+COUNTIFS($D$2:D3740,D3740,$F$2:F3740,F3740)-1&gt;1),"",
IF(AND(F3740="Peretoe teenus",H3740&lt;[2]an!$M$37,S3740="kahepoolne vajaduspõhine",U3740="",RANK(D3740,$D3740:$D3740)+COUNTIFS($D$2:D3740,D3740,$F$2:F3740,F3740)-1=1),X3740,
IF(AND(F3740="Peretoe teenus",H3740&lt;[2]an!$M$37,S3740="kahepoolne vajaduspõhine",U3740="",RANK(D3740,$D3740:$D3740)+COUNTIFS($D$2:D3740,D3740,$F$2:F3740,F3740)-1&gt;1),"",
IF(AND(F3740="Peretoe teenus",H3740&lt;[2]an!$M$37,S3740="kahepoolne vajaduspõhine",U3740&lt;[2]an!$M$37,RANK(D3740,$D3740:$D3740)+COUNTIFS($D$2:D3740,D3740,$F$2:F3740,F3740)-1=1),X3740,
IF(AND(F3740="Peretoe teenus",H3740&lt;[2]an!$M$37,S3740="kahepoolne vajaduspõhine",U3740&lt;[2]an!$M$37,RANK(D3740,$D3740:$D3740)+COUNTIFS($D$2:D3740,D3740,$F$2:F3740,F3740)-1&gt;1),"",
IF(AND(F3740="Peretoe teenus",H3740&lt;[2]an!$M$37,S3740="kahepoolne vajaduspõhine",U3740&gt;=[2]an!$M$37,U3740&lt;=[2]an!$M$38,RANK(D3740,$D3740:$D3740)+COUNTIFS($D$2:D3740,D3740,$F$2:F3740,F3740)-1=1),
((EOMONTH(U3740,0)-U3740+1)*X3740)/DAY(EOMONTH(U3740,0))+(DAY(U3740)-1)*100/DAY(EOMONTH(U3740,0)),
IF(AND(F3740="Peretoe teenus",H3740&lt;[2]an!$M$37,S3740="kahepoolne vajaduspõhine",U3740&gt;=[2]an!$M$37,U3740&lt;=[2]an!$M$38,RANK(D3740,$D3740:$D3740)+COUNTIFS($D$2:D3740,D3740,$F$2:F3740,F3740)-1&gt;1),"",
IF(AND(F3740="Peretoe teenus",H3740&lt;[2]an!$M$37,S3740="kahepoolne vajaduspõhine",U3740&gt;[2]an!$M$38,RANK(D3740,$D3740:$D3740)+COUNTIFS($D$2:D3740,D3740,$F$2:F3740,F3740)-1=1),X3740,
IF(AND(F3740="Peretoe teenus",H3740&lt;[2]an!$M$37,S3740="kahepoolne vajaduspõhine",U3740&gt;[2]an!$M$38,RANK(D3740,$D3740:$D3740)+COUNTIFS($D$2:D3740,D3740,$F$2:F3740,F3740)-1&gt;1),"",X3740*W3740)))))))))))))),"")</f>
        <v/>
      </c>
      <c r="Z3740" s="18" t="str">
        <f t="shared" si="175"/>
        <v/>
      </c>
      <c r="AA3740" s="19" t="str">
        <f>IFERROR(VLOOKUP(E3740,[2]an!$A$3:$B$81,2,FALSE),"")</f>
        <v/>
      </c>
      <c r="AB3740" s="19" t="str">
        <f>IFERROR(VLOOKUP(AA3740,[2]an!$C$2:$D$16,2,FALSE),"")</f>
        <v/>
      </c>
      <c r="AC3740" s="20"/>
      <c r="AD3740" s="21" t="str">
        <f>IF(A3740=[2]an!$F$36,VLOOKUP([2]an!$F$36,[2]an!$F$36:$H$36,3,FALSE),IF(A3740=[2]an!$F$35,VLOOKUP([2]an!$F$35,[2]an!$F$35:$H$35,3,FALSE),IF(A3740=[2]an!$F$33,VLOOKUP([2]an!$F$33,[2]an!$F$33:$H$33,3,FALSE),IF(A3740=[2]an!$F$31,VLOOKUP([2]an!$F$31,[2]an!$F$31:$H$31,3,FALSE),""))))</f>
        <v/>
      </c>
    </row>
    <row r="3741" spans="6:30" x14ac:dyDescent="0.2">
      <c r="F3741" s="10"/>
      <c r="G3741" s="8" t="str">
        <f t="shared" si="176"/>
        <v/>
      </c>
      <c r="H3741" s="13"/>
      <c r="K3741" s="13"/>
      <c r="L3741" s="10"/>
      <c r="M3741" s="10"/>
      <c r="S3741" s="8" t="str">
        <f>IFERROR(VLOOKUP(D3741,[1]peretoe_teenus!$A$2:$L$2000,5,FALSE),"")</f>
        <v/>
      </c>
      <c r="U3741" s="13"/>
      <c r="V3741" s="15" t="str" cm="1">
        <f t="array" ref="V3741">IFERROR(IF(AND(F3741="Tugigrupp",RANK(K3741,$K3741:$K3741)+COUNTIFS($K$2:K3741,K3741,$L$2:L3741,L3741,$M$2:M3741,M3741,$I$2:I3741,I3741,$G$2:G3741,G3741,$F$2:F3741,F3741)-1=1),SUMPRODUCT(($F$2:$F$4154=F3741)*($G$2:$G$4154=G3741)*($K$2:$K$4154=K3741)*($I$2:$I$4154=I3741)*($L$2:$L$4154=L3741)*($M$2:$M$4154=M3741)),""),"")</f>
        <v/>
      </c>
      <c r="W3741" s="15" t="str">
        <f t="shared" si="174"/>
        <v/>
      </c>
      <c r="X3741" s="16" t="str">
        <f>IF(AND(A3741=[2]an!$G$38,F3741=[2]an!$E$40),[2]an!$G$40,IF(AND(A3741=[2]an!$G$38,F3741=[2]an!$E$41),[2]an!$G$41,IF(AND(A3741=[2]an!$G$38,F3741=[2]an!$E$39,H3741&gt;=[2]an!$M$37),[2]an!$G$39,
IF(AND(A3741=[2]an!$G$38,F3741=[2]an!$E$39,H3741&lt;[2]an!$M$37,S3741="kahepoolne vajaduspõhine",U3741=""),[2]an!$M$40,
IF(AND(A3741=[2]an!$G$38,F3741=[2]an!$E$39,H3741&lt;[2]an!$M$37,S3741="kahepoolne vajaduspõhine",U3741&lt;&gt;""),[2]an!$G$39,
IF(AND(A3741=[2]an!$G$38,F3741=[2]an!$E$39,H3741&lt;[2]an!$M$37,S3741&lt;&gt;"kahepoolne vajaduspõhine"),[2]an!$G$39,
IF(AND(A3741=[2]an!$G$38,F3741=[2]an!$E$42),[2]an!$G$42,
IF(AND(A3741=[2]an!$H$38,F3741=[2]an!$E$40),[2]an!$H$40,IF(AND(A3741=[2]an!$H$38,F3741=[2]an!$E$41),[2]an!$H$41,IF(AND(A3741=[2]an!$H$38,F3741=[2]an!$E$39,H3741&gt;=[2]an!$M$37),[2]an!$H$39,
IF(AND(A3741=[2]an!$H$38,F3741=[2]an!$E$39,H3741&lt;[2]an!$M$37,S3741="kahepoolne vajaduspõhine",U3741=""),[2]an!$M$40,
IF(AND(A3741=[2]an!$H$38,F3741=[2]an!$E$39,H3741&lt;[2]an!$M$37,S3741="kahepoolne vajaduspõhine",U3741&lt;&gt;""),[2]an!$H$39,
IF(AND(A3741=[2]an!$H$38,F3741=[2]an!$E$39,H3741&lt;[2]an!$M$37,S3741&lt;&gt;"kahepoolne vajaduspõhine"),[2]an!$H$39,
IF(AND(A3741=[2]an!$H$38,F3741=[2]an!$E$42),[2]an!$H$42,
IF(AND(A3741=[2]an!$I$38,F3741=[2]an!$E$40),[2]an!$I$40,IF(AND(A3741=[2]an!$I$38,F3741=[2]an!$E$41),[2]an!$I$41,IF(AND(A3741=[2]an!$I$38,F3741=[2]an!$E$39,H3741&gt;=[2]an!$M$37),[2]an!$I$39,
IF(AND(A3741=[2]an!$I$38,F3741=[2]an!$E$39,H3741&lt;[2]an!$M$37,S3741="kahepoolne vajaduspõhine",U3741=""),[2]an!$M$40,
IF(AND(A3741=[2]an!$I$38,F3741=[2]an!$E$39,H3741&lt;[2]an!$M$37,S3741="kahepoolne vajaduspõhine",U3741&lt;&gt;""),[2]an!$I$39,
IF(AND(A3741=[2]an!$I$38,F3741=[2]an!$E$39,H3741&lt;[2]an!$M$37,S3741&lt;&gt;"kahepoolne vajaduspõhine"),[2]an!$I$39,
IF(AND(A3741=[2]an!$I$38,F3741=[2]an!$E$42),[2]an!$I$42,
IF(AND(A3741=[2]an!$J$38,F3741=[2]an!$E$40),[2]an!$J$40,IF(AND(A3741=[2]an!$J$38,F3741=[2]an!$E$41),[2]an!$J$41,IF(AND(A3741=[2]an!$J$38,F3741=[2]an!$E$39,H3741&gt;=[2]an!$M$37),[2]an!$J$39,
IF(AND(A3741=[2]an!$J$38,F3741=[2]an!$E$39,H3741&lt;[2]an!$M$37,S3741="kahepoolne vajaduspõhine",U3741=""),[2]an!$M$40,
IF(AND(A3741=[2]an!$J$38,F3741=[2]an!$E$39,H3741&lt;[2]an!$M$37,S3741="kahepoolne vajaduspõhine",U3741&lt;&gt;""),[2]an!$J$39,
IF(AND(A3741=[2]an!$J$38,F3741=[2]an!$E$39,H3741&lt;[2]an!$M$37,S3741&lt;&gt;"kahepoolne vajaduspõhine"),[2]an!$J$39,
IF(AND(A3741=[2]an!$J$38,F3741=[2]an!$E$42),[2]an!$J$42,""))))))))))))))))))))))))))))</f>
        <v/>
      </c>
      <c r="Y3741" s="17" t="str">
        <f>IFERROR(IF(F3741="Tugigrupp",0,
IF(AND(F3741="Peretoe teenus",H3741&gt;=[2]an!$M$37,RANK(D3741,$D3741:$D3741)+COUNTIFS($D$2:D3741,D3741,$F$2:F3741,F3741)-1&gt;1),"",
IF(AND(F3741="Peretoe teenus",H3741&gt;=[2]an!$M$37,RANK(D3741,$D3741:$D3741)+COUNTIFS($D$2:D3741,D3741,$F$2:F3741,F3741)-1=1,MONTH(H3741)=MONTH(K3741)=TRUE,YEAR(H3741)=YEAR(K3741)=TRUE),((EOMONTH(H3741,0)-H3741+1)*X3741)/DAY(EOMONTH(H3741,0)),
IF(AND(F3741="Peretoe teenus",H3741&gt;=[2]an!$M$37,RANK(D3741,$D3741:$D3741)+COUNTIFS($D$2:D3741,D3741,$F$2:F3741,F3741)-1=1),X3741,
IF(AND(F3741="Peretoe teenus",H3741&lt;[2]an!$M$37,S3741&lt;&gt;"kahepoolne vajaduspõhine",RANK(D3741,$D3741:$D3741)+COUNTIFS($D$2:D3741,D3741,$F$2:F3741,F3741)-1=1),X3741,
IF(AND(F3741="Peretoe teenus",H3741&lt;[2]an!$M$37,S3741&lt;&gt;"kahepoolne vajaduspõhine",RANK(D3741,$D3741:$D3741)+COUNTIFS($D$2:D3741,D3741,$F$2:F3741,F3741)-1&gt;1),"",
IF(AND(F3741="Peretoe teenus",H3741&lt;[2]an!$M$37,S3741="kahepoolne vajaduspõhine",U3741="",RANK(D3741,$D3741:$D3741)+COUNTIFS($D$2:D3741,D3741,$F$2:F3741,F3741)-1=1),X3741,
IF(AND(F3741="Peretoe teenus",H3741&lt;[2]an!$M$37,S3741="kahepoolne vajaduspõhine",U3741="",RANK(D3741,$D3741:$D3741)+COUNTIFS($D$2:D3741,D3741,$F$2:F3741,F3741)-1&gt;1),"",
IF(AND(F3741="Peretoe teenus",H3741&lt;[2]an!$M$37,S3741="kahepoolne vajaduspõhine",U3741&lt;[2]an!$M$37,RANK(D3741,$D3741:$D3741)+COUNTIFS($D$2:D3741,D3741,$F$2:F3741,F3741)-1=1),X3741,
IF(AND(F3741="Peretoe teenus",H3741&lt;[2]an!$M$37,S3741="kahepoolne vajaduspõhine",U3741&lt;[2]an!$M$37,RANK(D3741,$D3741:$D3741)+COUNTIFS($D$2:D3741,D3741,$F$2:F3741,F3741)-1&gt;1),"",
IF(AND(F3741="Peretoe teenus",H3741&lt;[2]an!$M$37,S3741="kahepoolne vajaduspõhine",U3741&gt;=[2]an!$M$37,U3741&lt;=[2]an!$M$38,RANK(D3741,$D3741:$D3741)+COUNTIFS($D$2:D3741,D3741,$F$2:F3741,F3741)-1=1),
((EOMONTH(U3741,0)-U3741+1)*X3741)/DAY(EOMONTH(U3741,0))+(DAY(U3741)-1)*100/DAY(EOMONTH(U3741,0)),
IF(AND(F3741="Peretoe teenus",H3741&lt;[2]an!$M$37,S3741="kahepoolne vajaduspõhine",U3741&gt;=[2]an!$M$37,U3741&lt;=[2]an!$M$38,RANK(D3741,$D3741:$D3741)+COUNTIFS($D$2:D3741,D3741,$F$2:F3741,F3741)-1&gt;1),"",
IF(AND(F3741="Peretoe teenus",H3741&lt;[2]an!$M$37,S3741="kahepoolne vajaduspõhine",U3741&gt;[2]an!$M$38,RANK(D3741,$D3741:$D3741)+COUNTIFS($D$2:D3741,D3741,$F$2:F3741,F3741)-1=1),X3741,
IF(AND(F3741="Peretoe teenus",H3741&lt;[2]an!$M$37,S3741="kahepoolne vajaduspõhine",U3741&gt;[2]an!$M$38,RANK(D3741,$D3741:$D3741)+COUNTIFS($D$2:D3741,D3741,$F$2:F3741,F3741)-1&gt;1),"",X3741*W3741)))))))))))))),"")</f>
        <v/>
      </c>
      <c r="Z3741" s="18" t="str">
        <f t="shared" si="175"/>
        <v/>
      </c>
      <c r="AA3741" s="19" t="str">
        <f>IFERROR(VLOOKUP(E3741,[2]an!$A$3:$B$81,2,FALSE),"")</f>
        <v/>
      </c>
      <c r="AB3741" s="19" t="str">
        <f>IFERROR(VLOOKUP(AA3741,[2]an!$C$2:$D$16,2,FALSE),"")</f>
        <v/>
      </c>
      <c r="AC3741" s="20"/>
      <c r="AD3741" s="21" t="str">
        <f>IF(A3741=[2]an!$F$36,VLOOKUP([2]an!$F$36,[2]an!$F$36:$H$36,3,FALSE),IF(A3741=[2]an!$F$35,VLOOKUP([2]an!$F$35,[2]an!$F$35:$H$35,3,FALSE),IF(A3741=[2]an!$F$33,VLOOKUP([2]an!$F$33,[2]an!$F$33:$H$33,3,FALSE),IF(A3741=[2]an!$F$31,VLOOKUP([2]an!$F$31,[2]an!$F$31:$H$31,3,FALSE),""))))</f>
        <v/>
      </c>
    </row>
    <row r="3742" spans="6:30" x14ac:dyDescent="0.2">
      <c r="F3742" s="10"/>
      <c r="G3742" s="8" t="str">
        <f t="shared" si="176"/>
        <v/>
      </c>
      <c r="H3742" s="13"/>
      <c r="K3742" s="13"/>
      <c r="L3742" s="10"/>
      <c r="M3742" s="10"/>
      <c r="S3742" s="8" t="str">
        <f>IFERROR(VLOOKUP(D3742,[1]peretoe_teenus!$A$2:$L$2000,5,FALSE),"")</f>
        <v/>
      </c>
      <c r="U3742" s="13"/>
      <c r="V3742" s="15" t="str" cm="1">
        <f t="array" ref="V3742">IFERROR(IF(AND(F3742="Tugigrupp",RANK(K3742,$K3742:$K3742)+COUNTIFS($K$2:K3742,K3742,$L$2:L3742,L3742,$M$2:M3742,M3742,$I$2:I3742,I3742,$G$2:G3742,G3742,$F$2:F3742,F3742)-1=1),SUMPRODUCT(($F$2:$F$4154=F3742)*($G$2:$G$4154=G3742)*($K$2:$K$4154=K3742)*($I$2:$I$4154=I3742)*($L$2:$L$4154=L3742)*($M$2:$M$4154=M3742)),""),"")</f>
        <v/>
      </c>
      <c r="W3742" s="15" t="str">
        <f t="shared" si="174"/>
        <v/>
      </c>
      <c r="X3742" s="16" t="str">
        <f>IF(AND(A3742=[2]an!$G$38,F3742=[2]an!$E$40),[2]an!$G$40,IF(AND(A3742=[2]an!$G$38,F3742=[2]an!$E$41),[2]an!$G$41,IF(AND(A3742=[2]an!$G$38,F3742=[2]an!$E$39,H3742&gt;=[2]an!$M$37),[2]an!$G$39,
IF(AND(A3742=[2]an!$G$38,F3742=[2]an!$E$39,H3742&lt;[2]an!$M$37,S3742="kahepoolne vajaduspõhine",U3742=""),[2]an!$M$40,
IF(AND(A3742=[2]an!$G$38,F3742=[2]an!$E$39,H3742&lt;[2]an!$M$37,S3742="kahepoolne vajaduspõhine",U3742&lt;&gt;""),[2]an!$G$39,
IF(AND(A3742=[2]an!$G$38,F3742=[2]an!$E$39,H3742&lt;[2]an!$M$37,S3742&lt;&gt;"kahepoolne vajaduspõhine"),[2]an!$G$39,
IF(AND(A3742=[2]an!$G$38,F3742=[2]an!$E$42),[2]an!$G$42,
IF(AND(A3742=[2]an!$H$38,F3742=[2]an!$E$40),[2]an!$H$40,IF(AND(A3742=[2]an!$H$38,F3742=[2]an!$E$41),[2]an!$H$41,IF(AND(A3742=[2]an!$H$38,F3742=[2]an!$E$39,H3742&gt;=[2]an!$M$37),[2]an!$H$39,
IF(AND(A3742=[2]an!$H$38,F3742=[2]an!$E$39,H3742&lt;[2]an!$M$37,S3742="kahepoolne vajaduspõhine",U3742=""),[2]an!$M$40,
IF(AND(A3742=[2]an!$H$38,F3742=[2]an!$E$39,H3742&lt;[2]an!$M$37,S3742="kahepoolne vajaduspõhine",U3742&lt;&gt;""),[2]an!$H$39,
IF(AND(A3742=[2]an!$H$38,F3742=[2]an!$E$39,H3742&lt;[2]an!$M$37,S3742&lt;&gt;"kahepoolne vajaduspõhine"),[2]an!$H$39,
IF(AND(A3742=[2]an!$H$38,F3742=[2]an!$E$42),[2]an!$H$42,
IF(AND(A3742=[2]an!$I$38,F3742=[2]an!$E$40),[2]an!$I$40,IF(AND(A3742=[2]an!$I$38,F3742=[2]an!$E$41),[2]an!$I$41,IF(AND(A3742=[2]an!$I$38,F3742=[2]an!$E$39,H3742&gt;=[2]an!$M$37),[2]an!$I$39,
IF(AND(A3742=[2]an!$I$38,F3742=[2]an!$E$39,H3742&lt;[2]an!$M$37,S3742="kahepoolne vajaduspõhine",U3742=""),[2]an!$M$40,
IF(AND(A3742=[2]an!$I$38,F3742=[2]an!$E$39,H3742&lt;[2]an!$M$37,S3742="kahepoolne vajaduspõhine",U3742&lt;&gt;""),[2]an!$I$39,
IF(AND(A3742=[2]an!$I$38,F3742=[2]an!$E$39,H3742&lt;[2]an!$M$37,S3742&lt;&gt;"kahepoolne vajaduspõhine"),[2]an!$I$39,
IF(AND(A3742=[2]an!$I$38,F3742=[2]an!$E$42),[2]an!$I$42,
IF(AND(A3742=[2]an!$J$38,F3742=[2]an!$E$40),[2]an!$J$40,IF(AND(A3742=[2]an!$J$38,F3742=[2]an!$E$41),[2]an!$J$41,IF(AND(A3742=[2]an!$J$38,F3742=[2]an!$E$39,H3742&gt;=[2]an!$M$37),[2]an!$J$39,
IF(AND(A3742=[2]an!$J$38,F3742=[2]an!$E$39,H3742&lt;[2]an!$M$37,S3742="kahepoolne vajaduspõhine",U3742=""),[2]an!$M$40,
IF(AND(A3742=[2]an!$J$38,F3742=[2]an!$E$39,H3742&lt;[2]an!$M$37,S3742="kahepoolne vajaduspõhine",U3742&lt;&gt;""),[2]an!$J$39,
IF(AND(A3742=[2]an!$J$38,F3742=[2]an!$E$39,H3742&lt;[2]an!$M$37,S3742&lt;&gt;"kahepoolne vajaduspõhine"),[2]an!$J$39,
IF(AND(A3742=[2]an!$J$38,F3742=[2]an!$E$42),[2]an!$J$42,""))))))))))))))))))))))))))))</f>
        <v/>
      </c>
      <c r="Y3742" s="17" t="str">
        <f>IFERROR(IF(F3742="Tugigrupp",0,
IF(AND(F3742="Peretoe teenus",H3742&gt;=[2]an!$M$37,RANK(D3742,$D3742:$D3742)+COUNTIFS($D$2:D3742,D3742,$F$2:F3742,F3742)-1&gt;1),"",
IF(AND(F3742="Peretoe teenus",H3742&gt;=[2]an!$M$37,RANK(D3742,$D3742:$D3742)+COUNTIFS($D$2:D3742,D3742,$F$2:F3742,F3742)-1=1,MONTH(H3742)=MONTH(K3742)=TRUE,YEAR(H3742)=YEAR(K3742)=TRUE),((EOMONTH(H3742,0)-H3742+1)*X3742)/DAY(EOMONTH(H3742,0)),
IF(AND(F3742="Peretoe teenus",H3742&gt;=[2]an!$M$37,RANK(D3742,$D3742:$D3742)+COUNTIFS($D$2:D3742,D3742,$F$2:F3742,F3742)-1=1),X3742,
IF(AND(F3742="Peretoe teenus",H3742&lt;[2]an!$M$37,S3742&lt;&gt;"kahepoolne vajaduspõhine",RANK(D3742,$D3742:$D3742)+COUNTIFS($D$2:D3742,D3742,$F$2:F3742,F3742)-1=1),X3742,
IF(AND(F3742="Peretoe teenus",H3742&lt;[2]an!$M$37,S3742&lt;&gt;"kahepoolne vajaduspõhine",RANK(D3742,$D3742:$D3742)+COUNTIFS($D$2:D3742,D3742,$F$2:F3742,F3742)-1&gt;1),"",
IF(AND(F3742="Peretoe teenus",H3742&lt;[2]an!$M$37,S3742="kahepoolne vajaduspõhine",U3742="",RANK(D3742,$D3742:$D3742)+COUNTIFS($D$2:D3742,D3742,$F$2:F3742,F3742)-1=1),X3742,
IF(AND(F3742="Peretoe teenus",H3742&lt;[2]an!$M$37,S3742="kahepoolne vajaduspõhine",U3742="",RANK(D3742,$D3742:$D3742)+COUNTIFS($D$2:D3742,D3742,$F$2:F3742,F3742)-1&gt;1),"",
IF(AND(F3742="Peretoe teenus",H3742&lt;[2]an!$M$37,S3742="kahepoolne vajaduspõhine",U3742&lt;[2]an!$M$37,RANK(D3742,$D3742:$D3742)+COUNTIFS($D$2:D3742,D3742,$F$2:F3742,F3742)-1=1),X3742,
IF(AND(F3742="Peretoe teenus",H3742&lt;[2]an!$M$37,S3742="kahepoolne vajaduspõhine",U3742&lt;[2]an!$M$37,RANK(D3742,$D3742:$D3742)+COUNTIFS($D$2:D3742,D3742,$F$2:F3742,F3742)-1&gt;1),"",
IF(AND(F3742="Peretoe teenus",H3742&lt;[2]an!$M$37,S3742="kahepoolne vajaduspõhine",U3742&gt;=[2]an!$M$37,U3742&lt;=[2]an!$M$38,RANK(D3742,$D3742:$D3742)+COUNTIFS($D$2:D3742,D3742,$F$2:F3742,F3742)-1=1),
((EOMONTH(U3742,0)-U3742+1)*X3742)/DAY(EOMONTH(U3742,0))+(DAY(U3742)-1)*100/DAY(EOMONTH(U3742,0)),
IF(AND(F3742="Peretoe teenus",H3742&lt;[2]an!$M$37,S3742="kahepoolne vajaduspõhine",U3742&gt;=[2]an!$M$37,U3742&lt;=[2]an!$M$38,RANK(D3742,$D3742:$D3742)+COUNTIFS($D$2:D3742,D3742,$F$2:F3742,F3742)-1&gt;1),"",
IF(AND(F3742="Peretoe teenus",H3742&lt;[2]an!$M$37,S3742="kahepoolne vajaduspõhine",U3742&gt;[2]an!$M$38,RANK(D3742,$D3742:$D3742)+COUNTIFS($D$2:D3742,D3742,$F$2:F3742,F3742)-1=1),X3742,
IF(AND(F3742="Peretoe teenus",H3742&lt;[2]an!$M$37,S3742="kahepoolne vajaduspõhine",U3742&gt;[2]an!$M$38,RANK(D3742,$D3742:$D3742)+COUNTIFS($D$2:D3742,D3742,$F$2:F3742,F3742)-1&gt;1),"",X3742*W3742)))))))))))))),"")</f>
        <v/>
      </c>
      <c r="Z3742" s="18" t="str">
        <f t="shared" si="175"/>
        <v/>
      </c>
      <c r="AA3742" s="19" t="str">
        <f>IFERROR(VLOOKUP(E3742,[2]an!$A$3:$B$81,2,FALSE),"")</f>
        <v/>
      </c>
      <c r="AB3742" s="19" t="str">
        <f>IFERROR(VLOOKUP(AA3742,[2]an!$C$2:$D$16,2,FALSE),"")</f>
        <v/>
      </c>
      <c r="AC3742" s="20"/>
      <c r="AD3742" s="21" t="str">
        <f>IF(A3742=[2]an!$F$36,VLOOKUP([2]an!$F$36,[2]an!$F$36:$H$36,3,FALSE),IF(A3742=[2]an!$F$35,VLOOKUP([2]an!$F$35,[2]an!$F$35:$H$35,3,FALSE),IF(A3742=[2]an!$F$33,VLOOKUP([2]an!$F$33,[2]an!$F$33:$H$33,3,FALSE),IF(A3742=[2]an!$F$31,VLOOKUP([2]an!$F$31,[2]an!$F$31:$H$31,3,FALSE),""))))</f>
        <v/>
      </c>
    </row>
    <row r="3743" spans="6:30" x14ac:dyDescent="0.2">
      <c r="F3743" s="10"/>
      <c r="G3743" s="8" t="str">
        <f t="shared" si="176"/>
        <v/>
      </c>
      <c r="H3743" s="13"/>
      <c r="K3743" s="13"/>
      <c r="L3743" s="10"/>
      <c r="M3743" s="10"/>
      <c r="S3743" s="8" t="str">
        <f>IFERROR(VLOOKUP(D3743,[1]peretoe_teenus!$A$2:$L$2000,5,FALSE),"")</f>
        <v/>
      </c>
      <c r="U3743" s="13"/>
      <c r="V3743" s="15" t="str" cm="1">
        <f t="array" ref="V3743">IFERROR(IF(AND(F3743="Tugigrupp",RANK(K3743,$K3743:$K3743)+COUNTIFS($K$2:K3743,K3743,$L$2:L3743,L3743,$M$2:M3743,M3743,$I$2:I3743,I3743,$G$2:G3743,G3743,$F$2:F3743,F3743)-1=1),SUMPRODUCT(($F$2:$F$4154=F3743)*($G$2:$G$4154=G3743)*($K$2:$K$4154=K3743)*($I$2:$I$4154=I3743)*($L$2:$L$4154=L3743)*($M$2:$M$4154=M3743)),""),"")</f>
        <v/>
      </c>
      <c r="W3743" s="15" t="str">
        <f t="shared" si="174"/>
        <v/>
      </c>
      <c r="X3743" s="16" t="str">
        <f>IF(AND(A3743=[2]an!$G$38,F3743=[2]an!$E$40),[2]an!$G$40,IF(AND(A3743=[2]an!$G$38,F3743=[2]an!$E$41),[2]an!$G$41,IF(AND(A3743=[2]an!$G$38,F3743=[2]an!$E$39,H3743&gt;=[2]an!$M$37),[2]an!$G$39,
IF(AND(A3743=[2]an!$G$38,F3743=[2]an!$E$39,H3743&lt;[2]an!$M$37,S3743="kahepoolne vajaduspõhine",U3743=""),[2]an!$M$40,
IF(AND(A3743=[2]an!$G$38,F3743=[2]an!$E$39,H3743&lt;[2]an!$M$37,S3743="kahepoolne vajaduspõhine",U3743&lt;&gt;""),[2]an!$G$39,
IF(AND(A3743=[2]an!$G$38,F3743=[2]an!$E$39,H3743&lt;[2]an!$M$37,S3743&lt;&gt;"kahepoolne vajaduspõhine"),[2]an!$G$39,
IF(AND(A3743=[2]an!$G$38,F3743=[2]an!$E$42),[2]an!$G$42,
IF(AND(A3743=[2]an!$H$38,F3743=[2]an!$E$40),[2]an!$H$40,IF(AND(A3743=[2]an!$H$38,F3743=[2]an!$E$41),[2]an!$H$41,IF(AND(A3743=[2]an!$H$38,F3743=[2]an!$E$39,H3743&gt;=[2]an!$M$37),[2]an!$H$39,
IF(AND(A3743=[2]an!$H$38,F3743=[2]an!$E$39,H3743&lt;[2]an!$M$37,S3743="kahepoolne vajaduspõhine",U3743=""),[2]an!$M$40,
IF(AND(A3743=[2]an!$H$38,F3743=[2]an!$E$39,H3743&lt;[2]an!$M$37,S3743="kahepoolne vajaduspõhine",U3743&lt;&gt;""),[2]an!$H$39,
IF(AND(A3743=[2]an!$H$38,F3743=[2]an!$E$39,H3743&lt;[2]an!$M$37,S3743&lt;&gt;"kahepoolne vajaduspõhine"),[2]an!$H$39,
IF(AND(A3743=[2]an!$H$38,F3743=[2]an!$E$42),[2]an!$H$42,
IF(AND(A3743=[2]an!$I$38,F3743=[2]an!$E$40),[2]an!$I$40,IF(AND(A3743=[2]an!$I$38,F3743=[2]an!$E$41),[2]an!$I$41,IF(AND(A3743=[2]an!$I$38,F3743=[2]an!$E$39,H3743&gt;=[2]an!$M$37),[2]an!$I$39,
IF(AND(A3743=[2]an!$I$38,F3743=[2]an!$E$39,H3743&lt;[2]an!$M$37,S3743="kahepoolne vajaduspõhine",U3743=""),[2]an!$M$40,
IF(AND(A3743=[2]an!$I$38,F3743=[2]an!$E$39,H3743&lt;[2]an!$M$37,S3743="kahepoolne vajaduspõhine",U3743&lt;&gt;""),[2]an!$I$39,
IF(AND(A3743=[2]an!$I$38,F3743=[2]an!$E$39,H3743&lt;[2]an!$M$37,S3743&lt;&gt;"kahepoolne vajaduspõhine"),[2]an!$I$39,
IF(AND(A3743=[2]an!$I$38,F3743=[2]an!$E$42),[2]an!$I$42,
IF(AND(A3743=[2]an!$J$38,F3743=[2]an!$E$40),[2]an!$J$40,IF(AND(A3743=[2]an!$J$38,F3743=[2]an!$E$41),[2]an!$J$41,IF(AND(A3743=[2]an!$J$38,F3743=[2]an!$E$39,H3743&gt;=[2]an!$M$37),[2]an!$J$39,
IF(AND(A3743=[2]an!$J$38,F3743=[2]an!$E$39,H3743&lt;[2]an!$M$37,S3743="kahepoolne vajaduspõhine",U3743=""),[2]an!$M$40,
IF(AND(A3743=[2]an!$J$38,F3743=[2]an!$E$39,H3743&lt;[2]an!$M$37,S3743="kahepoolne vajaduspõhine",U3743&lt;&gt;""),[2]an!$J$39,
IF(AND(A3743=[2]an!$J$38,F3743=[2]an!$E$39,H3743&lt;[2]an!$M$37,S3743&lt;&gt;"kahepoolne vajaduspõhine"),[2]an!$J$39,
IF(AND(A3743=[2]an!$J$38,F3743=[2]an!$E$42),[2]an!$J$42,""))))))))))))))))))))))))))))</f>
        <v/>
      </c>
      <c r="Y3743" s="17" t="str">
        <f>IFERROR(IF(F3743="Tugigrupp",0,
IF(AND(F3743="Peretoe teenus",H3743&gt;=[2]an!$M$37,RANK(D3743,$D3743:$D3743)+COUNTIFS($D$2:D3743,D3743,$F$2:F3743,F3743)-1&gt;1),"",
IF(AND(F3743="Peretoe teenus",H3743&gt;=[2]an!$M$37,RANK(D3743,$D3743:$D3743)+COUNTIFS($D$2:D3743,D3743,$F$2:F3743,F3743)-1=1,MONTH(H3743)=MONTH(K3743)=TRUE,YEAR(H3743)=YEAR(K3743)=TRUE),((EOMONTH(H3743,0)-H3743+1)*X3743)/DAY(EOMONTH(H3743,0)),
IF(AND(F3743="Peretoe teenus",H3743&gt;=[2]an!$M$37,RANK(D3743,$D3743:$D3743)+COUNTIFS($D$2:D3743,D3743,$F$2:F3743,F3743)-1=1),X3743,
IF(AND(F3743="Peretoe teenus",H3743&lt;[2]an!$M$37,S3743&lt;&gt;"kahepoolne vajaduspõhine",RANK(D3743,$D3743:$D3743)+COUNTIFS($D$2:D3743,D3743,$F$2:F3743,F3743)-1=1),X3743,
IF(AND(F3743="Peretoe teenus",H3743&lt;[2]an!$M$37,S3743&lt;&gt;"kahepoolne vajaduspõhine",RANK(D3743,$D3743:$D3743)+COUNTIFS($D$2:D3743,D3743,$F$2:F3743,F3743)-1&gt;1),"",
IF(AND(F3743="Peretoe teenus",H3743&lt;[2]an!$M$37,S3743="kahepoolne vajaduspõhine",U3743="",RANK(D3743,$D3743:$D3743)+COUNTIFS($D$2:D3743,D3743,$F$2:F3743,F3743)-1=1),X3743,
IF(AND(F3743="Peretoe teenus",H3743&lt;[2]an!$M$37,S3743="kahepoolne vajaduspõhine",U3743="",RANK(D3743,$D3743:$D3743)+COUNTIFS($D$2:D3743,D3743,$F$2:F3743,F3743)-1&gt;1),"",
IF(AND(F3743="Peretoe teenus",H3743&lt;[2]an!$M$37,S3743="kahepoolne vajaduspõhine",U3743&lt;[2]an!$M$37,RANK(D3743,$D3743:$D3743)+COUNTIFS($D$2:D3743,D3743,$F$2:F3743,F3743)-1=1),X3743,
IF(AND(F3743="Peretoe teenus",H3743&lt;[2]an!$M$37,S3743="kahepoolne vajaduspõhine",U3743&lt;[2]an!$M$37,RANK(D3743,$D3743:$D3743)+COUNTIFS($D$2:D3743,D3743,$F$2:F3743,F3743)-1&gt;1),"",
IF(AND(F3743="Peretoe teenus",H3743&lt;[2]an!$M$37,S3743="kahepoolne vajaduspõhine",U3743&gt;=[2]an!$M$37,U3743&lt;=[2]an!$M$38,RANK(D3743,$D3743:$D3743)+COUNTIFS($D$2:D3743,D3743,$F$2:F3743,F3743)-1=1),
((EOMONTH(U3743,0)-U3743+1)*X3743)/DAY(EOMONTH(U3743,0))+(DAY(U3743)-1)*100/DAY(EOMONTH(U3743,0)),
IF(AND(F3743="Peretoe teenus",H3743&lt;[2]an!$M$37,S3743="kahepoolne vajaduspõhine",U3743&gt;=[2]an!$M$37,U3743&lt;=[2]an!$M$38,RANK(D3743,$D3743:$D3743)+COUNTIFS($D$2:D3743,D3743,$F$2:F3743,F3743)-1&gt;1),"",
IF(AND(F3743="Peretoe teenus",H3743&lt;[2]an!$M$37,S3743="kahepoolne vajaduspõhine",U3743&gt;[2]an!$M$38,RANK(D3743,$D3743:$D3743)+COUNTIFS($D$2:D3743,D3743,$F$2:F3743,F3743)-1=1),X3743,
IF(AND(F3743="Peretoe teenus",H3743&lt;[2]an!$M$37,S3743="kahepoolne vajaduspõhine",U3743&gt;[2]an!$M$38,RANK(D3743,$D3743:$D3743)+COUNTIFS($D$2:D3743,D3743,$F$2:F3743,F3743)-1&gt;1),"",X3743*W3743)))))))))))))),"")</f>
        <v/>
      </c>
      <c r="Z3743" s="18" t="str">
        <f t="shared" si="175"/>
        <v/>
      </c>
      <c r="AA3743" s="19" t="str">
        <f>IFERROR(VLOOKUP(E3743,[2]an!$A$3:$B$81,2,FALSE),"")</f>
        <v/>
      </c>
      <c r="AB3743" s="19" t="str">
        <f>IFERROR(VLOOKUP(AA3743,[2]an!$C$2:$D$16,2,FALSE),"")</f>
        <v/>
      </c>
      <c r="AC3743" s="20"/>
      <c r="AD3743" s="21" t="str">
        <f>IF(A3743=[2]an!$F$36,VLOOKUP([2]an!$F$36,[2]an!$F$36:$H$36,3,FALSE),IF(A3743=[2]an!$F$35,VLOOKUP([2]an!$F$35,[2]an!$F$35:$H$35,3,FALSE),IF(A3743=[2]an!$F$33,VLOOKUP([2]an!$F$33,[2]an!$F$33:$H$33,3,FALSE),IF(A3743=[2]an!$F$31,VLOOKUP([2]an!$F$31,[2]an!$F$31:$H$31,3,FALSE),""))))</f>
        <v/>
      </c>
    </row>
    <row r="3744" spans="6:30" x14ac:dyDescent="0.2">
      <c r="F3744" s="10"/>
      <c r="G3744" s="8" t="str">
        <f t="shared" si="176"/>
        <v/>
      </c>
      <c r="H3744" s="13"/>
      <c r="K3744" s="13"/>
      <c r="L3744" s="10"/>
      <c r="M3744" s="10"/>
      <c r="S3744" s="8" t="str">
        <f>IFERROR(VLOOKUP(D3744,[1]peretoe_teenus!$A$2:$L$2000,5,FALSE),"")</f>
        <v/>
      </c>
      <c r="U3744" s="13"/>
      <c r="V3744" s="15" t="str" cm="1">
        <f t="array" ref="V3744">IFERROR(IF(AND(F3744="Tugigrupp",RANK(K3744,$K3744:$K3744)+COUNTIFS($K$2:K3744,K3744,$L$2:L3744,L3744,$M$2:M3744,M3744,$I$2:I3744,I3744,$G$2:G3744,G3744,$F$2:F3744,F3744)-1=1),SUMPRODUCT(($F$2:$F$4154=F3744)*($G$2:$G$4154=G3744)*($K$2:$K$4154=K3744)*($I$2:$I$4154=I3744)*($L$2:$L$4154=L3744)*($M$2:$M$4154=M3744)),""),"")</f>
        <v/>
      </c>
      <c r="W3744" s="15" t="str">
        <f t="shared" si="174"/>
        <v/>
      </c>
      <c r="X3744" s="16" t="str">
        <f>IF(AND(A3744=[2]an!$G$38,F3744=[2]an!$E$40),[2]an!$G$40,IF(AND(A3744=[2]an!$G$38,F3744=[2]an!$E$41),[2]an!$G$41,IF(AND(A3744=[2]an!$G$38,F3744=[2]an!$E$39,H3744&gt;=[2]an!$M$37),[2]an!$G$39,
IF(AND(A3744=[2]an!$G$38,F3744=[2]an!$E$39,H3744&lt;[2]an!$M$37,S3744="kahepoolne vajaduspõhine",U3744=""),[2]an!$M$40,
IF(AND(A3744=[2]an!$G$38,F3744=[2]an!$E$39,H3744&lt;[2]an!$M$37,S3744="kahepoolne vajaduspõhine",U3744&lt;&gt;""),[2]an!$G$39,
IF(AND(A3744=[2]an!$G$38,F3744=[2]an!$E$39,H3744&lt;[2]an!$M$37,S3744&lt;&gt;"kahepoolne vajaduspõhine"),[2]an!$G$39,
IF(AND(A3744=[2]an!$G$38,F3744=[2]an!$E$42),[2]an!$G$42,
IF(AND(A3744=[2]an!$H$38,F3744=[2]an!$E$40),[2]an!$H$40,IF(AND(A3744=[2]an!$H$38,F3744=[2]an!$E$41),[2]an!$H$41,IF(AND(A3744=[2]an!$H$38,F3744=[2]an!$E$39,H3744&gt;=[2]an!$M$37),[2]an!$H$39,
IF(AND(A3744=[2]an!$H$38,F3744=[2]an!$E$39,H3744&lt;[2]an!$M$37,S3744="kahepoolne vajaduspõhine",U3744=""),[2]an!$M$40,
IF(AND(A3744=[2]an!$H$38,F3744=[2]an!$E$39,H3744&lt;[2]an!$M$37,S3744="kahepoolne vajaduspõhine",U3744&lt;&gt;""),[2]an!$H$39,
IF(AND(A3744=[2]an!$H$38,F3744=[2]an!$E$39,H3744&lt;[2]an!$M$37,S3744&lt;&gt;"kahepoolne vajaduspõhine"),[2]an!$H$39,
IF(AND(A3744=[2]an!$H$38,F3744=[2]an!$E$42),[2]an!$H$42,
IF(AND(A3744=[2]an!$I$38,F3744=[2]an!$E$40),[2]an!$I$40,IF(AND(A3744=[2]an!$I$38,F3744=[2]an!$E$41),[2]an!$I$41,IF(AND(A3744=[2]an!$I$38,F3744=[2]an!$E$39,H3744&gt;=[2]an!$M$37),[2]an!$I$39,
IF(AND(A3744=[2]an!$I$38,F3744=[2]an!$E$39,H3744&lt;[2]an!$M$37,S3744="kahepoolne vajaduspõhine",U3744=""),[2]an!$M$40,
IF(AND(A3744=[2]an!$I$38,F3744=[2]an!$E$39,H3744&lt;[2]an!$M$37,S3744="kahepoolne vajaduspõhine",U3744&lt;&gt;""),[2]an!$I$39,
IF(AND(A3744=[2]an!$I$38,F3744=[2]an!$E$39,H3744&lt;[2]an!$M$37,S3744&lt;&gt;"kahepoolne vajaduspõhine"),[2]an!$I$39,
IF(AND(A3744=[2]an!$I$38,F3744=[2]an!$E$42),[2]an!$I$42,
IF(AND(A3744=[2]an!$J$38,F3744=[2]an!$E$40),[2]an!$J$40,IF(AND(A3744=[2]an!$J$38,F3744=[2]an!$E$41),[2]an!$J$41,IF(AND(A3744=[2]an!$J$38,F3744=[2]an!$E$39,H3744&gt;=[2]an!$M$37),[2]an!$J$39,
IF(AND(A3744=[2]an!$J$38,F3744=[2]an!$E$39,H3744&lt;[2]an!$M$37,S3744="kahepoolne vajaduspõhine",U3744=""),[2]an!$M$40,
IF(AND(A3744=[2]an!$J$38,F3744=[2]an!$E$39,H3744&lt;[2]an!$M$37,S3744="kahepoolne vajaduspõhine",U3744&lt;&gt;""),[2]an!$J$39,
IF(AND(A3744=[2]an!$J$38,F3744=[2]an!$E$39,H3744&lt;[2]an!$M$37,S3744&lt;&gt;"kahepoolne vajaduspõhine"),[2]an!$J$39,
IF(AND(A3744=[2]an!$J$38,F3744=[2]an!$E$42),[2]an!$J$42,""))))))))))))))))))))))))))))</f>
        <v/>
      </c>
      <c r="Y3744" s="17" t="str">
        <f>IFERROR(IF(F3744="Tugigrupp",0,
IF(AND(F3744="Peretoe teenus",H3744&gt;=[2]an!$M$37,RANK(D3744,$D3744:$D3744)+COUNTIFS($D$2:D3744,D3744,$F$2:F3744,F3744)-1&gt;1),"",
IF(AND(F3744="Peretoe teenus",H3744&gt;=[2]an!$M$37,RANK(D3744,$D3744:$D3744)+COUNTIFS($D$2:D3744,D3744,$F$2:F3744,F3744)-1=1,MONTH(H3744)=MONTH(K3744)=TRUE,YEAR(H3744)=YEAR(K3744)=TRUE),((EOMONTH(H3744,0)-H3744+1)*X3744)/DAY(EOMONTH(H3744,0)),
IF(AND(F3744="Peretoe teenus",H3744&gt;=[2]an!$M$37,RANK(D3744,$D3744:$D3744)+COUNTIFS($D$2:D3744,D3744,$F$2:F3744,F3744)-1=1),X3744,
IF(AND(F3744="Peretoe teenus",H3744&lt;[2]an!$M$37,S3744&lt;&gt;"kahepoolne vajaduspõhine",RANK(D3744,$D3744:$D3744)+COUNTIFS($D$2:D3744,D3744,$F$2:F3744,F3744)-1=1),X3744,
IF(AND(F3744="Peretoe teenus",H3744&lt;[2]an!$M$37,S3744&lt;&gt;"kahepoolne vajaduspõhine",RANK(D3744,$D3744:$D3744)+COUNTIFS($D$2:D3744,D3744,$F$2:F3744,F3744)-1&gt;1),"",
IF(AND(F3744="Peretoe teenus",H3744&lt;[2]an!$M$37,S3744="kahepoolne vajaduspõhine",U3744="",RANK(D3744,$D3744:$D3744)+COUNTIFS($D$2:D3744,D3744,$F$2:F3744,F3744)-1=1),X3744,
IF(AND(F3744="Peretoe teenus",H3744&lt;[2]an!$M$37,S3744="kahepoolne vajaduspõhine",U3744="",RANK(D3744,$D3744:$D3744)+COUNTIFS($D$2:D3744,D3744,$F$2:F3744,F3744)-1&gt;1),"",
IF(AND(F3744="Peretoe teenus",H3744&lt;[2]an!$M$37,S3744="kahepoolne vajaduspõhine",U3744&lt;[2]an!$M$37,RANK(D3744,$D3744:$D3744)+COUNTIFS($D$2:D3744,D3744,$F$2:F3744,F3744)-1=1),X3744,
IF(AND(F3744="Peretoe teenus",H3744&lt;[2]an!$M$37,S3744="kahepoolne vajaduspõhine",U3744&lt;[2]an!$M$37,RANK(D3744,$D3744:$D3744)+COUNTIFS($D$2:D3744,D3744,$F$2:F3744,F3744)-1&gt;1),"",
IF(AND(F3744="Peretoe teenus",H3744&lt;[2]an!$M$37,S3744="kahepoolne vajaduspõhine",U3744&gt;=[2]an!$M$37,U3744&lt;=[2]an!$M$38,RANK(D3744,$D3744:$D3744)+COUNTIFS($D$2:D3744,D3744,$F$2:F3744,F3744)-1=1),
((EOMONTH(U3744,0)-U3744+1)*X3744)/DAY(EOMONTH(U3744,0))+(DAY(U3744)-1)*100/DAY(EOMONTH(U3744,0)),
IF(AND(F3744="Peretoe teenus",H3744&lt;[2]an!$M$37,S3744="kahepoolne vajaduspõhine",U3744&gt;=[2]an!$M$37,U3744&lt;=[2]an!$M$38,RANK(D3744,$D3744:$D3744)+COUNTIFS($D$2:D3744,D3744,$F$2:F3744,F3744)-1&gt;1),"",
IF(AND(F3744="Peretoe teenus",H3744&lt;[2]an!$M$37,S3744="kahepoolne vajaduspõhine",U3744&gt;[2]an!$M$38,RANK(D3744,$D3744:$D3744)+COUNTIFS($D$2:D3744,D3744,$F$2:F3744,F3744)-1=1),X3744,
IF(AND(F3744="Peretoe teenus",H3744&lt;[2]an!$M$37,S3744="kahepoolne vajaduspõhine",U3744&gt;[2]an!$M$38,RANK(D3744,$D3744:$D3744)+COUNTIFS($D$2:D3744,D3744,$F$2:F3744,F3744)-1&gt;1),"",X3744*W3744)))))))))))))),"")</f>
        <v/>
      </c>
      <c r="Z3744" s="18" t="str">
        <f t="shared" si="175"/>
        <v/>
      </c>
      <c r="AA3744" s="19" t="str">
        <f>IFERROR(VLOOKUP(E3744,[2]an!$A$3:$B$81,2,FALSE),"")</f>
        <v/>
      </c>
      <c r="AB3744" s="19" t="str">
        <f>IFERROR(VLOOKUP(AA3744,[2]an!$C$2:$D$16,2,FALSE),"")</f>
        <v/>
      </c>
      <c r="AC3744" s="20"/>
      <c r="AD3744" s="21" t="str">
        <f>IF(A3744=[2]an!$F$36,VLOOKUP([2]an!$F$36,[2]an!$F$36:$H$36,3,FALSE),IF(A3744=[2]an!$F$35,VLOOKUP([2]an!$F$35,[2]an!$F$35:$H$35,3,FALSE),IF(A3744=[2]an!$F$33,VLOOKUP([2]an!$F$33,[2]an!$F$33:$H$33,3,FALSE),IF(A3744=[2]an!$F$31,VLOOKUP([2]an!$F$31,[2]an!$F$31:$H$31,3,FALSE),""))))</f>
        <v/>
      </c>
    </row>
    <row r="3745" spans="6:30" x14ac:dyDescent="0.2">
      <c r="F3745" s="10"/>
      <c r="G3745" s="8" t="str">
        <f t="shared" si="176"/>
        <v/>
      </c>
      <c r="H3745" s="13"/>
      <c r="K3745" s="13"/>
      <c r="L3745" s="10"/>
      <c r="M3745" s="10"/>
      <c r="S3745" s="8" t="str">
        <f>IFERROR(VLOOKUP(D3745,[1]peretoe_teenus!$A$2:$L$2000,5,FALSE),"")</f>
        <v/>
      </c>
      <c r="U3745" s="13"/>
      <c r="V3745" s="15" t="str" cm="1">
        <f t="array" ref="V3745">IFERROR(IF(AND(F3745="Tugigrupp",RANK(K3745,$K3745:$K3745)+COUNTIFS($K$2:K3745,K3745,$L$2:L3745,L3745,$M$2:M3745,M3745,$I$2:I3745,I3745,$G$2:G3745,G3745,$F$2:F3745,F3745)-1=1),SUMPRODUCT(($F$2:$F$4154=F3745)*($G$2:$G$4154=G3745)*($K$2:$K$4154=K3745)*($I$2:$I$4154=I3745)*($L$2:$L$4154=L3745)*($M$2:$M$4154=M3745)),""),"")</f>
        <v/>
      </c>
      <c r="W3745" s="15" t="str">
        <f t="shared" si="174"/>
        <v/>
      </c>
      <c r="X3745" s="16" t="str">
        <f>IF(AND(A3745=[2]an!$G$38,F3745=[2]an!$E$40),[2]an!$G$40,IF(AND(A3745=[2]an!$G$38,F3745=[2]an!$E$41),[2]an!$G$41,IF(AND(A3745=[2]an!$G$38,F3745=[2]an!$E$39,H3745&gt;=[2]an!$M$37),[2]an!$G$39,
IF(AND(A3745=[2]an!$G$38,F3745=[2]an!$E$39,H3745&lt;[2]an!$M$37,S3745="kahepoolne vajaduspõhine",U3745=""),[2]an!$M$40,
IF(AND(A3745=[2]an!$G$38,F3745=[2]an!$E$39,H3745&lt;[2]an!$M$37,S3745="kahepoolne vajaduspõhine",U3745&lt;&gt;""),[2]an!$G$39,
IF(AND(A3745=[2]an!$G$38,F3745=[2]an!$E$39,H3745&lt;[2]an!$M$37,S3745&lt;&gt;"kahepoolne vajaduspõhine"),[2]an!$G$39,
IF(AND(A3745=[2]an!$G$38,F3745=[2]an!$E$42),[2]an!$G$42,
IF(AND(A3745=[2]an!$H$38,F3745=[2]an!$E$40),[2]an!$H$40,IF(AND(A3745=[2]an!$H$38,F3745=[2]an!$E$41),[2]an!$H$41,IF(AND(A3745=[2]an!$H$38,F3745=[2]an!$E$39,H3745&gt;=[2]an!$M$37),[2]an!$H$39,
IF(AND(A3745=[2]an!$H$38,F3745=[2]an!$E$39,H3745&lt;[2]an!$M$37,S3745="kahepoolne vajaduspõhine",U3745=""),[2]an!$M$40,
IF(AND(A3745=[2]an!$H$38,F3745=[2]an!$E$39,H3745&lt;[2]an!$M$37,S3745="kahepoolne vajaduspõhine",U3745&lt;&gt;""),[2]an!$H$39,
IF(AND(A3745=[2]an!$H$38,F3745=[2]an!$E$39,H3745&lt;[2]an!$M$37,S3745&lt;&gt;"kahepoolne vajaduspõhine"),[2]an!$H$39,
IF(AND(A3745=[2]an!$H$38,F3745=[2]an!$E$42),[2]an!$H$42,
IF(AND(A3745=[2]an!$I$38,F3745=[2]an!$E$40),[2]an!$I$40,IF(AND(A3745=[2]an!$I$38,F3745=[2]an!$E$41),[2]an!$I$41,IF(AND(A3745=[2]an!$I$38,F3745=[2]an!$E$39,H3745&gt;=[2]an!$M$37),[2]an!$I$39,
IF(AND(A3745=[2]an!$I$38,F3745=[2]an!$E$39,H3745&lt;[2]an!$M$37,S3745="kahepoolne vajaduspõhine",U3745=""),[2]an!$M$40,
IF(AND(A3745=[2]an!$I$38,F3745=[2]an!$E$39,H3745&lt;[2]an!$M$37,S3745="kahepoolne vajaduspõhine",U3745&lt;&gt;""),[2]an!$I$39,
IF(AND(A3745=[2]an!$I$38,F3745=[2]an!$E$39,H3745&lt;[2]an!$M$37,S3745&lt;&gt;"kahepoolne vajaduspõhine"),[2]an!$I$39,
IF(AND(A3745=[2]an!$I$38,F3745=[2]an!$E$42),[2]an!$I$42,
IF(AND(A3745=[2]an!$J$38,F3745=[2]an!$E$40),[2]an!$J$40,IF(AND(A3745=[2]an!$J$38,F3745=[2]an!$E$41),[2]an!$J$41,IF(AND(A3745=[2]an!$J$38,F3745=[2]an!$E$39,H3745&gt;=[2]an!$M$37),[2]an!$J$39,
IF(AND(A3745=[2]an!$J$38,F3745=[2]an!$E$39,H3745&lt;[2]an!$M$37,S3745="kahepoolne vajaduspõhine",U3745=""),[2]an!$M$40,
IF(AND(A3745=[2]an!$J$38,F3745=[2]an!$E$39,H3745&lt;[2]an!$M$37,S3745="kahepoolne vajaduspõhine",U3745&lt;&gt;""),[2]an!$J$39,
IF(AND(A3745=[2]an!$J$38,F3745=[2]an!$E$39,H3745&lt;[2]an!$M$37,S3745&lt;&gt;"kahepoolne vajaduspõhine"),[2]an!$J$39,
IF(AND(A3745=[2]an!$J$38,F3745=[2]an!$E$42),[2]an!$J$42,""))))))))))))))))))))))))))))</f>
        <v/>
      </c>
      <c r="Y3745" s="17" t="str">
        <f>IFERROR(IF(F3745="Tugigrupp",0,
IF(AND(F3745="Peretoe teenus",H3745&gt;=[2]an!$M$37,RANK(D3745,$D3745:$D3745)+COUNTIFS($D$2:D3745,D3745,$F$2:F3745,F3745)-1&gt;1),"",
IF(AND(F3745="Peretoe teenus",H3745&gt;=[2]an!$M$37,RANK(D3745,$D3745:$D3745)+COUNTIFS($D$2:D3745,D3745,$F$2:F3745,F3745)-1=1,MONTH(H3745)=MONTH(K3745)=TRUE,YEAR(H3745)=YEAR(K3745)=TRUE),((EOMONTH(H3745,0)-H3745+1)*X3745)/DAY(EOMONTH(H3745,0)),
IF(AND(F3745="Peretoe teenus",H3745&gt;=[2]an!$M$37,RANK(D3745,$D3745:$D3745)+COUNTIFS($D$2:D3745,D3745,$F$2:F3745,F3745)-1=1),X3745,
IF(AND(F3745="Peretoe teenus",H3745&lt;[2]an!$M$37,S3745&lt;&gt;"kahepoolne vajaduspõhine",RANK(D3745,$D3745:$D3745)+COUNTIFS($D$2:D3745,D3745,$F$2:F3745,F3745)-1=1),X3745,
IF(AND(F3745="Peretoe teenus",H3745&lt;[2]an!$M$37,S3745&lt;&gt;"kahepoolne vajaduspõhine",RANK(D3745,$D3745:$D3745)+COUNTIFS($D$2:D3745,D3745,$F$2:F3745,F3745)-1&gt;1),"",
IF(AND(F3745="Peretoe teenus",H3745&lt;[2]an!$M$37,S3745="kahepoolne vajaduspõhine",U3745="",RANK(D3745,$D3745:$D3745)+COUNTIFS($D$2:D3745,D3745,$F$2:F3745,F3745)-1=1),X3745,
IF(AND(F3745="Peretoe teenus",H3745&lt;[2]an!$M$37,S3745="kahepoolne vajaduspõhine",U3745="",RANK(D3745,$D3745:$D3745)+COUNTIFS($D$2:D3745,D3745,$F$2:F3745,F3745)-1&gt;1),"",
IF(AND(F3745="Peretoe teenus",H3745&lt;[2]an!$M$37,S3745="kahepoolne vajaduspõhine",U3745&lt;[2]an!$M$37,RANK(D3745,$D3745:$D3745)+COUNTIFS($D$2:D3745,D3745,$F$2:F3745,F3745)-1=1),X3745,
IF(AND(F3745="Peretoe teenus",H3745&lt;[2]an!$M$37,S3745="kahepoolne vajaduspõhine",U3745&lt;[2]an!$M$37,RANK(D3745,$D3745:$D3745)+COUNTIFS($D$2:D3745,D3745,$F$2:F3745,F3745)-1&gt;1),"",
IF(AND(F3745="Peretoe teenus",H3745&lt;[2]an!$M$37,S3745="kahepoolne vajaduspõhine",U3745&gt;=[2]an!$M$37,U3745&lt;=[2]an!$M$38,RANK(D3745,$D3745:$D3745)+COUNTIFS($D$2:D3745,D3745,$F$2:F3745,F3745)-1=1),
((EOMONTH(U3745,0)-U3745+1)*X3745)/DAY(EOMONTH(U3745,0))+(DAY(U3745)-1)*100/DAY(EOMONTH(U3745,0)),
IF(AND(F3745="Peretoe teenus",H3745&lt;[2]an!$M$37,S3745="kahepoolne vajaduspõhine",U3745&gt;=[2]an!$M$37,U3745&lt;=[2]an!$M$38,RANK(D3745,$D3745:$D3745)+COUNTIFS($D$2:D3745,D3745,$F$2:F3745,F3745)-1&gt;1),"",
IF(AND(F3745="Peretoe teenus",H3745&lt;[2]an!$M$37,S3745="kahepoolne vajaduspõhine",U3745&gt;[2]an!$M$38,RANK(D3745,$D3745:$D3745)+COUNTIFS($D$2:D3745,D3745,$F$2:F3745,F3745)-1=1),X3745,
IF(AND(F3745="Peretoe teenus",H3745&lt;[2]an!$M$37,S3745="kahepoolne vajaduspõhine",U3745&gt;[2]an!$M$38,RANK(D3745,$D3745:$D3745)+COUNTIFS($D$2:D3745,D3745,$F$2:F3745,F3745)-1&gt;1),"",X3745*W3745)))))))))))))),"")</f>
        <v/>
      </c>
      <c r="Z3745" s="18" t="str">
        <f t="shared" si="175"/>
        <v/>
      </c>
      <c r="AA3745" s="19" t="str">
        <f>IFERROR(VLOOKUP(E3745,[2]an!$A$3:$B$81,2,FALSE),"")</f>
        <v/>
      </c>
      <c r="AB3745" s="19" t="str">
        <f>IFERROR(VLOOKUP(AA3745,[2]an!$C$2:$D$16,2,FALSE),"")</f>
        <v/>
      </c>
      <c r="AC3745" s="20"/>
      <c r="AD3745" s="21" t="str">
        <f>IF(A3745=[2]an!$F$36,VLOOKUP([2]an!$F$36,[2]an!$F$36:$H$36,3,FALSE),IF(A3745=[2]an!$F$35,VLOOKUP([2]an!$F$35,[2]an!$F$35:$H$35,3,FALSE),IF(A3745=[2]an!$F$33,VLOOKUP([2]an!$F$33,[2]an!$F$33:$H$33,3,FALSE),IF(A3745=[2]an!$F$31,VLOOKUP([2]an!$F$31,[2]an!$F$31:$H$31,3,FALSE),""))))</f>
        <v/>
      </c>
    </row>
    <row r="3746" spans="6:30" x14ac:dyDescent="0.2">
      <c r="F3746" s="10"/>
      <c r="G3746" s="8" t="str">
        <f t="shared" si="176"/>
        <v/>
      </c>
      <c r="H3746" s="13"/>
      <c r="K3746" s="13"/>
      <c r="L3746" s="10"/>
      <c r="M3746" s="10"/>
      <c r="S3746" s="8" t="str">
        <f>IFERROR(VLOOKUP(D3746,[1]peretoe_teenus!$A$2:$L$2000,5,FALSE),"")</f>
        <v/>
      </c>
      <c r="U3746" s="13"/>
      <c r="V3746" s="15" t="str" cm="1">
        <f t="array" ref="V3746">IFERROR(IF(AND(F3746="Tugigrupp",RANK(K3746,$K3746:$K3746)+COUNTIFS($K$2:K3746,K3746,$L$2:L3746,L3746,$M$2:M3746,M3746,$I$2:I3746,I3746,$G$2:G3746,G3746,$F$2:F3746,F3746)-1=1),SUMPRODUCT(($F$2:$F$4154=F3746)*($G$2:$G$4154=G3746)*($K$2:$K$4154=K3746)*($I$2:$I$4154=I3746)*($L$2:$L$4154=L3746)*($M$2:$M$4154=M3746)),""),"")</f>
        <v/>
      </c>
      <c r="W3746" s="15" t="str">
        <f t="shared" si="174"/>
        <v/>
      </c>
      <c r="X3746" s="16" t="str">
        <f>IF(AND(A3746=[2]an!$G$38,F3746=[2]an!$E$40),[2]an!$G$40,IF(AND(A3746=[2]an!$G$38,F3746=[2]an!$E$41),[2]an!$G$41,IF(AND(A3746=[2]an!$G$38,F3746=[2]an!$E$39,H3746&gt;=[2]an!$M$37),[2]an!$G$39,
IF(AND(A3746=[2]an!$G$38,F3746=[2]an!$E$39,H3746&lt;[2]an!$M$37,S3746="kahepoolne vajaduspõhine",U3746=""),[2]an!$M$40,
IF(AND(A3746=[2]an!$G$38,F3746=[2]an!$E$39,H3746&lt;[2]an!$M$37,S3746="kahepoolne vajaduspõhine",U3746&lt;&gt;""),[2]an!$G$39,
IF(AND(A3746=[2]an!$G$38,F3746=[2]an!$E$39,H3746&lt;[2]an!$M$37,S3746&lt;&gt;"kahepoolne vajaduspõhine"),[2]an!$G$39,
IF(AND(A3746=[2]an!$G$38,F3746=[2]an!$E$42),[2]an!$G$42,
IF(AND(A3746=[2]an!$H$38,F3746=[2]an!$E$40),[2]an!$H$40,IF(AND(A3746=[2]an!$H$38,F3746=[2]an!$E$41),[2]an!$H$41,IF(AND(A3746=[2]an!$H$38,F3746=[2]an!$E$39,H3746&gt;=[2]an!$M$37),[2]an!$H$39,
IF(AND(A3746=[2]an!$H$38,F3746=[2]an!$E$39,H3746&lt;[2]an!$M$37,S3746="kahepoolne vajaduspõhine",U3746=""),[2]an!$M$40,
IF(AND(A3746=[2]an!$H$38,F3746=[2]an!$E$39,H3746&lt;[2]an!$M$37,S3746="kahepoolne vajaduspõhine",U3746&lt;&gt;""),[2]an!$H$39,
IF(AND(A3746=[2]an!$H$38,F3746=[2]an!$E$39,H3746&lt;[2]an!$M$37,S3746&lt;&gt;"kahepoolne vajaduspõhine"),[2]an!$H$39,
IF(AND(A3746=[2]an!$H$38,F3746=[2]an!$E$42),[2]an!$H$42,
IF(AND(A3746=[2]an!$I$38,F3746=[2]an!$E$40),[2]an!$I$40,IF(AND(A3746=[2]an!$I$38,F3746=[2]an!$E$41),[2]an!$I$41,IF(AND(A3746=[2]an!$I$38,F3746=[2]an!$E$39,H3746&gt;=[2]an!$M$37),[2]an!$I$39,
IF(AND(A3746=[2]an!$I$38,F3746=[2]an!$E$39,H3746&lt;[2]an!$M$37,S3746="kahepoolne vajaduspõhine",U3746=""),[2]an!$M$40,
IF(AND(A3746=[2]an!$I$38,F3746=[2]an!$E$39,H3746&lt;[2]an!$M$37,S3746="kahepoolne vajaduspõhine",U3746&lt;&gt;""),[2]an!$I$39,
IF(AND(A3746=[2]an!$I$38,F3746=[2]an!$E$39,H3746&lt;[2]an!$M$37,S3746&lt;&gt;"kahepoolne vajaduspõhine"),[2]an!$I$39,
IF(AND(A3746=[2]an!$I$38,F3746=[2]an!$E$42),[2]an!$I$42,
IF(AND(A3746=[2]an!$J$38,F3746=[2]an!$E$40),[2]an!$J$40,IF(AND(A3746=[2]an!$J$38,F3746=[2]an!$E$41),[2]an!$J$41,IF(AND(A3746=[2]an!$J$38,F3746=[2]an!$E$39,H3746&gt;=[2]an!$M$37),[2]an!$J$39,
IF(AND(A3746=[2]an!$J$38,F3746=[2]an!$E$39,H3746&lt;[2]an!$M$37,S3746="kahepoolne vajaduspõhine",U3746=""),[2]an!$M$40,
IF(AND(A3746=[2]an!$J$38,F3746=[2]an!$E$39,H3746&lt;[2]an!$M$37,S3746="kahepoolne vajaduspõhine",U3746&lt;&gt;""),[2]an!$J$39,
IF(AND(A3746=[2]an!$J$38,F3746=[2]an!$E$39,H3746&lt;[2]an!$M$37,S3746&lt;&gt;"kahepoolne vajaduspõhine"),[2]an!$J$39,
IF(AND(A3746=[2]an!$J$38,F3746=[2]an!$E$42),[2]an!$J$42,""))))))))))))))))))))))))))))</f>
        <v/>
      </c>
      <c r="Y3746" s="17" t="str">
        <f>IFERROR(IF(F3746="Tugigrupp",0,
IF(AND(F3746="Peretoe teenus",H3746&gt;=[2]an!$M$37,RANK(D3746,$D3746:$D3746)+COUNTIFS($D$2:D3746,D3746,$F$2:F3746,F3746)-1&gt;1),"",
IF(AND(F3746="Peretoe teenus",H3746&gt;=[2]an!$M$37,RANK(D3746,$D3746:$D3746)+COUNTIFS($D$2:D3746,D3746,$F$2:F3746,F3746)-1=1,MONTH(H3746)=MONTH(K3746)=TRUE,YEAR(H3746)=YEAR(K3746)=TRUE),((EOMONTH(H3746,0)-H3746+1)*X3746)/DAY(EOMONTH(H3746,0)),
IF(AND(F3746="Peretoe teenus",H3746&gt;=[2]an!$M$37,RANK(D3746,$D3746:$D3746)+COUNTIFS($D$2:D3746,D3746,$F$2:F3746,F3746)-1=1),X3746,
IF(AND(F3746="Peretoe teenus",H3746&lt;[2]an!$M$37,S3746&lt;&gt;"kahepoolne vajaduspõhine",RANK(D3746,$D3746:$D3746)+COUNTIFS($D$2:D3746,D3746,$F$2:F3746,F3746)-1=1),X3746,
IF(AND(F3746="Peretoe teenus",H3746&lt;[2]an!$M$37,S3746&lt;&gt;"kahepoolne vajaduspõhine",RANK(D3746,$D3746:$D3746)+COUNTIFS($D$2:D3746,D3746,$F$2:F3746,F3746)-1&gt;1),"",
IF(AND(F3746="Peretoe teenus",H3746&lt;[2]an!$M$37,S3746="kahepoolne vajaduspõhine",U3746="",RANK(D3746,$D3746:$D3746)+COUNTIFS($D$2:D3746,D3746,$F$2:F3746,F3746)-1=1),X3746,
IF(AND(F3746="Peretoe teenus",H3746&lt;[2]an!$M$37,S3746="kahepoolne vajaduspõhine",U3746="",RANK(D3746,$D3746:$D3746)+COUNTIFS($D$2:D3746,D3746,$F$2:F3746,F3746)-1&gt;1),"",
IF(AND(F3746="Peretoe teenus",H3746&lt;[2]an!$M$37,S3746="kahepoolne vajaduspõhine",U3746&lt;[2]an!$M$37,RANK(D3746,$D3746:$D3746)+COUNTIFS($D$2:D3746,D3746,$F$2:F3746,F3746)-1=1),X3746,
IF(AND(F3746="Peretoe teenus",H3746&lt;[2]an!$M$37,S3746="kahepoolne vajaduspõhine",U3746&lt;[2]an!$M$37,RANK(D3746,$D3746:$D3746)+COUNTIFS($D$2:D3746,D3746,$F$2:F3746,F3746)-1&gt;1),"",
IF(AND(F3746="Peretoe teenus",H3746&lt;[2]an!$M$37,S3746="kahepoolne vajaduspõhine",U3746&gt;=[2]an!$M$37,U3746&lt;=[2]an!$M$38,RANK(D3746,$D3746:$D3746)+COUNTIFS($D$2:D3746,D3746,$F$2:F3746,F3746)-1=1),
((EOMONTH(U3746,0)-U3746+1)*X3746)/DAY(EOMONTH(U3746,0))+(DAY(U3746)-1)*100/DAY(EOMONTH(U3746,0)),
IF(AND(F3746="Peretoe teenus",H3746&lt;[2]an!$M$37,S3746="kahepoolne vajaduspõhine",U3746&gt;=[2]an!$M$37,U3746&lt;=[2]an!$M$38,RANK(D3746,$D3746:$D3746)+COUNTIFS($D$2:D3746,D3746,$F$2:F3746,F3746)-1&gt;1),"",
IF(AND(F3746="Peretoe teenus",H3746&lt;[2]an!$M$37,S3746="kahepoolne vajaduspõhine",U3746&gt;[2]an!$M$38,RANK(D3746,$D3746:$D3746)+COUNTIFS($D$2:D3746,D3746,$F$2:F3746,F3746)-1=1),X3746,
IF(AND(F3746="Peretoe teenus",H3746&lt;[2]an!$M$37,S3746="kahepoolne vajaduspõhine",U3746&gt;[2]an!$M$38,RANK(D3746,$D3746:$D3746)+COUNTIFS($D$2:D3746,D3746,$F$2:F3746,F3746)-1&gt;1),"",X3746*W3746)))))))))))))),"")</f>
        <v/>
      </c>
      <c r="Z3746" s="18" t="str">
        <f t="shared" si="175"/>
        <v/>
      </c>
      <c r="AA3746" s="19" t="str">
        <f>IFERROR(VLOOKUP(E3746,[2]an!$A$3:$B$81,2,FALSE),"")</f>
        <v/>
      </c>
      <c r="AB3746" s="19" t="str">
        <f>IFERROR(VLOOKUP(AA3746,[2]an!$C$2:$D$16,2,FALSE),"")</f>
        <v/>
      </c>
      <c r="AC3746" s="20"/>
      <c r="AD3746" s="21" t="str">
        <f>IF(A3746=[2]an!$F$36,VLOOKUP([2]an!$F$36,[2]an!$F$36:$H$36,3,FALSE),IF(A3746=[2]an!$F$35,VLOOKUP([2]an!$F$35,[2]an!$F$35:$H$35,3,FALSE),IF(A3746=[2]an!$F$33,VLOOKUP([2]an!$F$33,[2]an!$F$33:$H$33,3,FALSE),IF(A3746=[2]an!$F$31,VLOOKUP([2]an!$F$31,[2]an!$F$31:$H$31,3,FALSE),""))))</f>
        <v/>
      </c>
    </row>
    <row r="3747" spans="6:30" x14ac:dyDescent="0.2">
      <c r="F3747" s="10"/>
      <c r="G3747" s="8" t="str">
        <f t="shared" si="176"/>
        <v/>
      </c>
      <c r="H3747" s="13"/>
      <c r="K3747" s="13"/>
      <c r="L3747" s="10"/>
      <c r="M3747" s="10"/>
      <c r="S3747" s="8" t="str">
        <f>IFERROR(VLOOKUP(D3747,[1]peretoe_teenus!$A$2:$L$2000,5,FALSE),"")</f>
        <v/>
      </c>
      <c r="U3747" s="13"/>
      <c r="V3747" s="15" t="str" cm="1">
        <f t="array" ref="V3747">IFERROR(IF(AND(F3747="Tugigrupp",RANK(K3747,$K3747:$K3747)+COUNTIFS($K$2:K3747,K3747,$L$2:L3747,L3747,$M$2:M3747,M3747,$I$2:I3747,I3747,$G$2:G3747,G3747,$F$2:F3747,F3747)-1=1),SUMPRODUCT(($F$2:$F$4154=F3747)*($G$2:$G$4154=G3747)*($K$2:$K$4154=K3747)*($I$2:$I$4154=I3747)*($L$2:$L$4154=L3747)*($M$2:$M$4154=M3747)),""),"")</f>
        <v/>
      </c>
      <c r="W3747" s="15" t="str">
        <f t="shared" si="174"/>
        <v/>
      </c>
      <c r="X3747" s="16" t="str">
        <f>IF(AND(A3747=[2]an!$G$38,F3747=[2]an!$E$40),[2]an!$G$40,IF(AND(A3747=[2]an!$G$38,F3747=[2]an!$E$41),[2]an!$G$41,IF(AND(A3747=[2]an!$G$38,F3747=[2]an!$E$39,H3747&gt;=[2]an!$M$37),[2]an!$G$39,
IF(AND(A3747=[2]an!$G$38,F3747=[2]an!$E$39,H3747&lt;[2]an!$M$37,S3747="kahepoolne vajaduspõhine",U3747=""),[2]an!$M$40,
IF(AND(A3747=[2]an!$G$38,F3747=[2]an!$E$39,H3747&lt;[2]an!$M$37,S3747="kahepoolne vajaduspõhine",U3747&lt;&gt;""),[2]an!$G$39,
IF(AND(A3747=[2]an!$G$38,F3747=[2]an!$E$39,H3747&lt;[2]an!$M$37,S3747&lt;&gt;"kahepoolne vajaduspõhine"),[2]an!$G$39,
IF(AND(A3747=[2]an!$G$38,F3747=[2]an!$E$42),[2]an!$G$42,
IF(AND(A3747=[2]an!$H$38,F3747=[2]an!$E$40),[2]an!$H$40,IF(AND(A3747=[2]an!$H$38,F3747=[2]an!$E$41),[2]an!$H$41,IF(AND(A3747=[2]an!$H$38,F3747=[2]an!$E$39,H3747&gt;=[2]an!$M$37),[2]an!$H$39,
IF(AND(A3747=[2]an!$H$38,F3747=[2]an!$E$39,H3747&lt;[2]an!$M$37,S3747="kahepoolne vajaduspõhine",U3747=""),[2]an!$M$40,
IF(AND(A3747=[2]an!$H$38,F3747=[2]an!$E$39,H3747&lt;[2]an!$M$37,S3747="kahepoolne vajaduspõhine",U3747&lt;&gt;""),[2]an!$H$39,
IF(AND(A3747=[2]an!$H$38,F3747=[2]an!$E$39,H3747&lt;[2]an!$M$37,S3747&lt;&gt;"kahepoolne vajaduspõhine"),[2]an!$H$39,
IF(AND(A3747=[2]an!$H$38,F3747=[2]an!$E$42),[2]an!$H$42,
IF(AND(A3747=[2]an!$I$38,F3747=[2]an!$E$40),[2]an!$I$40,IF(AND(A3747=[2]an!$I$38,F3747=[2]an!$E$41),[2]an!$I$41,IF(AND(A3747=[2]an!$I$38,F3747=[2]an!$E$39,H3747&gt;=[2]an!$M$37),[2]an!$I$39,
IF(AND(A3747=[2]an!$I$38,F3747=[2]an!$E$39,H3747&lt;[2]an!$M$37,S3747="kahepoolne vajaduspõhine",U3747=""),[2]an!$M$40,
IF(AND(A3747=[2]an!$I$38,F3747=[2]an!$E$39,H3747&lt;[2]an!$M$37,S3747="kahepoolne vajaduspõhine",U3747&lt;&gt;""),[2]an!$I$39,
IF(AND(A3747=[2]an!$I$38,F3747=[2]an!$E$39,H3747&lt;[2]an!$M$37,S3747&lt;&gt;"kahepoolne vajaduspõhine"),[2]an!$I$39,
IF(AND(A3747=[2]an!$I$38,F3747=[2]an!$E$42),[2]an!$I$42,
IF(AND(A3747=[2]an!$J$38,F3747=[2]an!$E$40),[2]an!$J$40,IF(AND(A3747=[2]an!$J$38,F3747=[2]an!$E$41),[2]an!$J$41,IF(AND(A3747=[2]an!$J$38,F3747=[2]an!$E$39,H3747&gt;=[2]an!$M$37),[2]an!$J$39,
IF(AND(A3747=[2]an!$J$38,F3747=[2]an!$E$39,H3747&lt;[2]an!$M$37,S3747="kahepoolne vajaduspõhine",U3747=""),[2]an!$M$40,
IF(AND(A3747=[2]an!$J$38,F3747=[2]an!$E$39,H3747&lt;[2]an!$M$37,S3747="kahepoolne vajaduspõhine",U3747&lt;&gt;""),[2]an!$J$39,
IF(AND(A3747=[2]an!$J$38,F3747=[2]an!$E$39,H3747&lt;[2]an!$M$37,S3747&lt;&gt;"kahepoolne vajaduspõhine"),[2]an!$J$39,
IF(AND(A3747=[2]an!$J$38,F3747=[2]an!$E$42),[2]an!$J$42,""))))))))))))))))))))))))))))</f>
        <v/>
      </c>
      <c r="Y3747" s="17" t="str">
        <f>IFERROR(IF(F3747="Tugigrupp",0,
IF(AND(F3747="Peretoe teenus",H3747&gt;=[2]an!$M$37,RANK(D3747,$D3747:$D3747)+COUNTIFS($D$2:D3747,D3747,$F$2:F3747,F3747)-1&gt;1),"",
IF(AND(F3747="Peretoe teenus",H3747&gt;=[2]an!$M$37,RANK(D3747,$D3747:$D3747)+COUNTIFS($D$2:D3747,D3747,$F$2:F3747,F3747)-1=1,MONTH(H3747)=MONTH(K3747)=TRUE,YEAR(H3747)=YEAR(K3747)=TRUE),((EOMONTH(H3747,0)-H3747+1)*X3747)/DAY(EOMONTH(H3747,0)),
IF(AND(F3747="Peretoe teenus",H3747&gt;=[2]an!$M$37,RANK(D3747,$D3747:$D3747)+COUNTIFS($D$2:D3747,D3747,$F$2:F3747,F3747)-1=1),X3747,
IF(AND(F3747="Peretoe teenus",H3747&lt;[2]an!$M$37,S3747&lt;&gt;"kahepoolne vajaduspõhine",RANK(D3747,$D3747:$D3747)+COUNTIFS($D$2:D3747,D3747,$F$2:F3747,F3747)-1=1),X3747,
IF(AND(F3747="Peretoe teenus",H3747&lt;[2]an!$M$37,S3747&lt;&gt;"kahepoolne vajaduspõhine",RANK(D3747,$D3747:$D3747)+COUNTIFS($D$2:D3747,D3747,$F$2:F3747,F3747)-1&gt;1),"",
IF(AND(F3747="Peretoe teenus",H3747&lt;[2]an!$M$37,S3747="kahepoolne vajaduspõhine",U3747="",RANK(D3747,$D3747:$D3747)+COUNTIFS($D$2:D3747,D3747,$F$2:F3747,F3747)-1=1),X3747,
IF(AND(F3747="Peretoe teenus",H3747&lt;[2]an!$M$37,S3747="kahepoolne vajaduspõhine",U3747="",RANK(D3747,$D3747:$D3747)+COUNTIFS($D$2:D3747,D3747,$F$2:F3747,F3747)-1&gt;1),"",
IF(AND(F3747="Peretoe teenus",H3747&lt;[2]an!$M$37,S3747="kahepoolne vajaduspõhine",U3747&lt;[2]an!$M$37,RANK(D3747,$D3747:$D3747)+COUNTIFS($D$2:D3747,D3747,$F$2:F3747,F3747)-1=1),X3747,
IF(AND(F3747="Peretoe teenus",H3747&lt;[2]an!$M$37,S3747="kahepoolne vajaduspõhine",U3747&lt;[2]an!$M$37,RANK(D3747,$D3747:$D3747)+COUNTIFS($D$2:D3747,D3747,$F$2:F3747,F3747)-1&gt;1),"",
IF(AND(F3747="Peretoe teenus",H3747&lt;[2]an!$M$37,S3747="kahepoolne vajaduspõhine",U3747&gt;=[2]an!$M$37,U3747&lt;=[2]an!$M$38,RANK(D3747,$D3747:$D3747)+COUNTIFS($D$2:D3747,D3747,$F$2:F3747,F3747)-1=1),
((EOMONTH(U3747,0)-U3747+1)*X3747)/DAY(EOMONTH(U3747,0))+(DAY(U3747)-1)*100/DAY(EOMONTH(U3747,0)),
IF(AND(F3747="Peretoe teenus",H3747&lt;[2]an!$M$37,S3747="kahepoolne vajaduspõhine",U3747&gt;=[2]an!$M$37,U3747&lt;=[2]an!$M$38,RANK(D3747,$D3747:$D3747)+COUNTIFS($D$2:D3747,D3747,$F$2:F3747,F3747)-1&gt;1),"",
IF(AND(F3747="Peretoe teenus",H3747&lt;[2]an!$M$37,S3747="kahepoolne vajaduspõhine",U3747&gt;[2]an!$M$38,RANK(D3747,$D3747:$D3747)+COUNTIFS($D$2:D3747,D3747,$F$2:F3747,F3747)-1=1),X3747,
IF(AND(F3747="Peretoe teenus",H3747&lt;[2]an!$M$37,S3747="kahepoolne vajaduspõhine",U3747&gt;[2]an!$M$38,RANK(D3747,$D3747:$D3747)+COUNTIFS($D$2:D3747,D3747,$F$2:F3747,F3747)-1&gt;1),"",X3747*W3747)))))))))))))),"")</f>
        <v/>
      </c>
      <c r="Z3747" s="18" t="str">
        <f t="shared" si="175"/>
        <v/>
      </c>
      <c r="AA3747" s="19" t="str">
        <f>IFERROR(VLOOKUP(E3747,[2]an!$A$3:$B$81,2,FALSE),"")</f>
        <v/>
      </c>
      <c r="AB3747" s="19" t="str">
        <f>IFERROR(VLOOKUP(AA3747,[2]an!$C$2:$D$16,2,FALSE),"")</f>
        <v/>
      </c>
      <c r="AC3747" s="20"/>
      <c r="AD3747" s="21" t="str">
        <f>IF(A3747=[2]an!$F$36,VLOOKUP([2]an!$F$36,[2]an!$F$36:$H$36,3,FALSE),IF(A3747=[2]an!$F$35,VLOOKUP([2]an!$F$35,[2]an!$F$35:$H$35,3,FALSE),IF(A3747=[2]an!$F$33,VLOOKUP([2]an!$F$33,[2]an!$F$33:$H$33,3,FALSE),IF(A3747=[2]an!$F$31,VLOOKUP([2]an!$F$31,[2]an!$F$31:$H$31,3,FALSE),""))))</f>
        <v/>
      </c>
    </row>
    <row r="3748" spans="6:30" x14ac:dyDescent="0.2">
      <c r="F3748" s="10"/>
      <c r="G3748" s="8" t="str">
        <f t="shared" si="176"/>
        <v/>
      </c>
      <c r="H3748" s="13"/>
      <c r="K3748" s="13"/>
      <c r="L3748" s="10"/>
      <c r="M3748" s="10"/>
      <c r="S3748" s="8" t="str">
        <f>IFERROR(VLOOKUP(D3748,[1]peretoe_teenus!$A$2:$L$2000,5,FALSE),"")</f>
        <v/>
      </c>
      <c r="U3748" s="13"/>
      <c r="V3748" s="15" t="str" cm="1">
        <f t="array" ref="V3748">IFERROR(IF(AND(F3748="Tugigrupp",RANK(K3748,$K3748:$K3748)+COUNTIFS($K$2:K3748,K3748,$L$2:L3748,L3748,$M$2:M3748,M3748,$I$2:I3748,I3748,$G$2:G3748,G3748,$F$2:F3748,F3748)-1=1),SUMPRODUCT(($F$2:$F$4154=F3748)*($G$2:$G$4154=G3748)*($K$2:$K$4154=K3748)*($I$2:$I$4154=I3748)*($L$2:$L$4154=L3748)*($M$2:$M$4154=M3748)),""),"")</f>
        <v/>
      </c>
      <c r="W3748" s="15" t="str">
        <f t="shared" si="174"/>
        <v/>
      </c>
      <c r="X3748" s="16" t="str">
        <f>IF(AND(A3748=[2]an!$G$38,F3748=[2]an!$E$40),[2]an!$G$40,IF(AND(A3748=[2]an!$G$38,F3748=[2]an!$E$41),[2]an!$G$41,IF(AND(A3748=[2]an!$G$38,F3748=[2]an!$E$39,H3748&gt;=[2]an!$M$37),[2]an!$G$39,
IF(AND(A3748=[2]an!$G$38,F3748=[2]an!$E$39,H3748&lt;[2]an!$M$37,S3748="kahepoolne vajaduspõhine",U3748=""),[2]an!$M$40,
IF(AND(A3748=[2]an!$G$38,F3748=[2]an!$E$39,H3748&lt;[2]an!$M$37,S3748="kahepoolne vajaduspõhine",U3748&lt;&gt;""),[2]an!$G$39,
IF(AND(A3748=[2]an!$G$38,F3748=[2]an!$E$39,H3748&lt;[2]an!$M$37,S3748&lt;&gt;"kahepoolne vajaduspõhine"),[2]an!$G$39,
IF(AND(A3748=[2]an!$G$38,F3748=[2]an!$E$42),[2]an!$G$42,
IF(AND(A3748=[2]an!$H$38,F3748=[2]an!$E$40),[2]an!$H$40,IF(AND(A3748=[2]an!$H$38,F3748=[2]an!$E$41),[2]an!$H$41,IF(AND(A3748=[2]an!$H$38,F3748=[2]an!$E$39,H3748&gt;=[2]an!$M$37),[2]an!$H$39,
IF(AND(A3748=[2]an!$H$38,F3748=[2]an!$E$39,H3748&lt;[2]an!$M$37,S3748="kahepoolne vajaduspõhine",U3748=""),[2]an!$M$40,
IF(AND(A3748=[2]an!$H$38,F3748=[2]an!$E$39,H3748&lt;[2]an!$M$37,S3748="kahepoolne vajaduspõhine",U3748&lt;&gt;""),[2]an!$H$39,
IF(AND(A3748=[2]an!$H$38,F3748=[2]an!$E$39,H3748&lt;[2]an!$M$37,S3748&lt;&gt;"kahepoolne vajaduspõhine"),[2]an!$H$39,
IF(AND(A3748=[2]an!$H$38,F3748=[2]an!$E$42),[2]an!$H$42,
IF(AND(A3748=[2]an!$I$38,F3748=[2]an!$E$40),[2]an!$I$40,IF(AND(A3748=[2]an!$I$38,F3748=[2]an!$E$41),[2]an!$I$41,IF(AND(A3748=[2]an!$I$38,F3748=[2]an!$E$39,H3748&gt;=[2]an!$M$37),[2]an!$I$39,
IF(AND(A3748=[2]an!$I$38,F3748=[2]an!$E$39,H3748&lt;[2]an!$M$37,S3748="kahepoolne vajaduspõhine",U3748=""),[2]an!$M$40,
IF(AND(A3748=[2]an!$I$38,F3748=[2]an!$E$39,H3748&lt;[2]an!$M$37,S3748="kahepoolne vajaduspõhine",U3748&lt;&gt;""),[2]an!$I$39,
IF(AND(A3748=[2]an!$I$38,F3748=[2]an!$E$39,H3748&lt;[2]an!$M$37,S3748&lt;&gt;"kahepoolne vajaduspõhine"),[2]an!$I$39,
IF(AND(A3748=[2]an!$I$38,F3748=[2]an!$E$42),[2]an!$I$42,
IF(AND(A3748=[2]an!$J$38,F3748=[2]an!$E$40),[2]an!$J$40,IF(AND(A3748=[2]an!$J$38,F3748=[2]an!$E$41),[2]an!$J$41,IF(AND(A3748=[2]an!$J$38,F3748=[2]an!$E$39,H3748&gt;=[2]an!$M$37),[2]an!$J$39,
IF(AND(A3748=[2]an!$J$38,F3748=[2]an!$E$39,H3748&lt;[2]an!$M$37,S3748="kahepoolne vajaduspõhine",U3748=""),[2]an!$M$40,
IF(AND(A3748=[2]an!$J$38,F3748=[2]an!$E$39,H3748&lt;[2]an!$M$37,S3748="kahepoolne vajaduspõhine",U3748&lt;&gt;""),[2]an!$J$39,
IF(AND(A3748=[2]an!$J$38,F3748=[2]an!$E$39,H3748&lt;[2]an!$M$37,S3748&lt;&gt;"kahepoolne vajaduspõhine"),[2]an!$J$39,
IF(AND(A3748=[2]an!$J$38,F3748=[2]an!$E$42),[2]an!$J$42,""))))))))))))))))))))))))))))</f>
        <v/>
      </c>
      <c r="Y3748" s="17" t="str">
        <f>IFERROR(IF(F3748="Tugigrupp",0,
IF(AND(F3748="Peretoe teenus",H3748&gt;=[2]an!$M$37,RANK(D3748,$D3748:$D3748)+COUNTIFS($D$2:D3748,D3748,$F$2:F3748,F3748)-1&gt;1),"",
IF(AND(F3748="Peretoe teenus",H3748&gt;=[2]an!$M$37,RANK(D3748,$D3748:$D3748)+COUNTIFS($D$2:D3748,D3748,$F$2:F3748,F3748)-1=1,MONTH(H3748)=MONTH(K3748)=TRUE,YEAR(H3748)=YEAR(K3748)=TRUE),((EOMONTH(H3748,0)-H3748+1)*X3748)/DAY(EOMONTH(H3748,0)),
IF(AND(F3748="Peretoe teenus",H3748&gt;=[2]an!$M$37,RANK(D3748,$D3748:$D3748)+COUNTIFS($D$2:D3748,D3748,$F$2:F3748,F3748)-1=1),X3748,
IF(AND(F3748="Peretoe teenus",H3748&lt;[2]an!$M$37,S3748&lt;&gt;"kahepoolne vajaduspõhine",RANK(D3748,$D3748:$D3748)+COUNTIFS($D$2:D3748,D3748,$F$2:F3748,F3748)-1=1),X3748,
IF(AND(F3748="Peretoe teenus",H3748&lt;[2]an!$M$37,S3748&lt;&gt;"kahepoolne vajaduspõhine",RANK(D3748,$D3748:$D3748)+COUNTIFS($D$2:D3748,D3748,$F$2:F3748,F3748)-1&gt;1),"",
IF(AND(F3748="Peretoe teenus",H3748&lt;[2]an!$M$37,S3748="kahepoolne vajaduspõhine",U3748="",RANK(D3748,$D3748:$D3748)+COUNTIFS($D$2:D3748,D3748,$F$2:F3748,F3748)-1=1),X3748,
IF(AND(F3748="Peretoe teenus",H3748&lt;[2]an!$M$37,S3748="kahepoolne vajaduspõhine",U3748="",RANK(D3748,$D3748:$D3748)+COUNTIFS($D$2:D3748,D3748,$F$2:F3748,F3748)-1&gt;1),"",
IF(AND(F3748="Peretoe teenus",H3748&lt;[2]an!$M$37,S3748="kahepoolne vajaduspõhine",U3748&lt;[2]an!$M$37,RANK(D3748,$D3748:$D3748)+COUNTIFS($D$2:D3748,D3748,$F$2:F3748,F3748)-1=1),X3748,
IF(AND(F3748="Peretoe teenus",H3748&lt;[2]an!$M$37,S3748="kahepoolne vajaduspõhine",U3748&lt;[2]an!$M$37,RANK(D3748,$D3748:$D3748)+COUNTIFS($D$2:D3748,D3748,$F$2:F3748,F3748)-1&gt;1),"",
IF(AND(F3748="Peretoe teenus",H3748&lt;[2]an!$M$37,S3748="kahepoolne vajaduspõhine",U3748&gt;=[2]an!$M$37,U3748&lt;=[2]an!$M$38,RANK(D3748,$D3748:$D3748)+COUNTIFS($D$2:D3748,D3748,$F$2:F3748,F3748)-1=1),
((EOMONTH(U3748,0)-U3748+1)*X3748)/DAY(EOMONTH(U3748,0))+(DAY(U3748)-1)*100/DAY(EOMONTH(U3748,0)),
IF(AND(F3748="Peretoe teenus",H3748&lt;[2]an!$M$37,S3748="kahepoolne vajaduspõhine",U3748&gt;=[2]an!$M$37,U3748&lt;=[2]an!$M$38,RANK(D3748,$D3748:$D3748)+COUNTIFS($D$2:D3748,D3748,$F$2:F3748,F3748)-1&gt;1),"",
IF(AND(F3748="Peretoe teenus",H3748&lt;[2]an!$M$37,S3748="kahepoolne vajaduspõhine",U3748&gt;[2]an!$M$38,RANK(D3748,$D3748:$D3748)+COUNTIFS($D$2:D3748,D3748,$F$2:F3748,F3748)-1=1),X3748,
IF(AND(F3748="Peretoe teenus",H3748&lt;[2]an!$M$37,S3748="kahepoolne vajaduspõhine",U3748&gt;[2]an!$M$38,RANK(D3748,$D3748:$D3748)+COUNTIFS($D$2:D3748,D3748,$F$2:F3748,F3748)-1&gt;1),"",X3748*W3748)))))))))))))),"")</f>
        <v/>
      </c>
      <c r="Z3748" s="18" t="str">
        <f t="shared" si="175"/>
        <v/>
      </c>
      <c r="AA3748" s="19" t="str">
        <f>IFERROR(VLOOKUP(E3748,[2]an!$A$3:$B$81,2,FALSE),"")</f>
        <v/>
      </c>
      <c r="AB3748" s="19" t="str">
        <f>IFERROR(VLOOKUP(AA3748,[2]an!$C$2:$D$16,2,FALSE),"")</f>
        <v/>
      </c>
      <c r="AC3748" s="20"/>
      <c r="AD3748" s="21" t="str">
        <f>IF(A3748=[2]an!$F$36,VLOOKUP([2]an!$F$36,[2]an!$F$36:$H$36,3,FALSE),IF(A3748=[2]an!$F$35,VLOOKUP([2]an!$F$35,[2]an!$F$35:$H$35,3,FALSE),IF(A3748=[2]an!$F$33,VLOOKUP([2]an!$F$33,[2]an!$F$33:$H$33,3,FALSE),IF(A3748=[2]an!$F$31,VLOOKUP([2]an!$F$31,[2]an!$F$31:$H$31,3,FALSE),""))))</f>
        <v/>
      </c>
    </row>
    <row r="3749" spans="6:30" x14ac:dyDescent="0.2">
      <c r="F3749" s="10"/>
      <c r="G3749" s="8" t="str">
        <f t="shared" si="176"/>
        <v/>
      </c>
      <c r="H3749" s="13"/>
      <c r="K3749" s="13"/>
      <c r="L3749" s="10"/>
      <c r="M3749" s="10"/>
      <c r="S3749" s="8" t="str">
        <f>IFERROR(VLOOKUP(D3749,[1]peretoe_teenus!$A$2:$L$2000,5,FALSE),"")</f>
        <v/>
      </c>
      <c r="U3749" s="13"/>
      <c r="V3749" s="15" t="str" cm="1">
        <f t="array" ref="V3749">IFERROR(IF(AND(F3749="Tugigrupp",RANK(K3749,$K3749:$K3749)+COUNTIFS($K$2:K3749,K3749,$L$2:L3749,L3749,$M$2:M3749,M3749,$I$2:I3749,I3749,$G$2:G3749,G3749,$F$2:F3749,F3749)-1=1),SUMPRODUCT(($F$2:$F$4154=F3749)*($G$2:$G$4154=G3749)*($K$2:$K$4154=K3749)*($I$2:$I$4154=I3749)*($L$2:$L$4154=L3749)*($M$2:$M$4154=M3749)),""),"")</f>
        <v/>
      </c>
      <c r="W3749" s="15" t="str">
        <f t="shared" si="174"/>
        <v/>
      </c>
      <c r="X3749" s="16" t="str">
        <f>IF(AND(A3749=[2]an!$G$38,F3749=[2]an!$E$40),[2]an!$G$40,IF(AND(A3749=[2]an!$G$38,F3749=[2]an!$E$41),[2]an!$G$41,IF(AND(A3749=[2]an!$G$38,F3749=[2]an!$E$39,H3749&gt;=[2]an!$M$37),[2]an!$G$39,
IF(AND(A3749=[2]an!$G$38,F3749=[2]an!$E$39,H3749&lt;[2]an!$M$37,S3749="kahepoolne vajaduspõhine",U3749=""),[2]an!$M$40,
IF(AND(A3749=[2]an!$G$38,F3749=[2]an!$E$39,H3749&lt;[2]an!$M$37,S3749="kahepoolne vajaduspõhine",U3749&lt;&gt;""),[2]an!$G$39,
IF(AND(A3749=[2]an!$G$38,F3749=[2]an!$E$39,H3749&lt;[2]an!$M$37,S3749&lt;&gt;"kahepoolne vajaduspõhine"),[2]an!$G$39,
IF(AND(A3749=[2]an!$G$38,F3749=[2]an!$E$42),[2]an!$G$42,
IF(AND(A3749=[2]an!$H$38,F3749=[2]an!$E$40),[2]an!$H$40,IF(AND(A3749=[2]an!$H$38,F3749=[2]an!$E$41),[2]an!$H$41,IF(AND(A3749=[2]an!$H$38,F3749=[2]an!$E$39,H3749&gt;=[2]an!$M$37),[2]an!$H$39,
IF(AND(A3749=[2]an!$H$38,F3749=[2]an!$E$39,H3749&lt;[2]an!$M$37,S3749="kahepoolne vajaduspõhine",U3749=""),[2]an!$M$40,
IF(AND(A3749=[2]an!$H$38,F3749=[2]an!$E$39,H3749&lt;[2]an!$M$37,S3749="kahepoolne vajaduspõhine",U3749&lt;&gt;""),[2]an!$H$39,
IF(AND(A3749=[2]an!$H$38,F3749=[2]an!$E$39,H3749&lt;[2]an!$M$37,S3749&lt;&gt;"kahepoolne vajaduspõhine"),[2]an!$H$39,
IF(AND(A3749=[2]an!$H$38,F3749=[2]an!$E$42),[2]an!$H$42,
IF(AND(A3749=[2]an!$I$38,F3749=[2]an!$E$40),[2]an!$I$40,IF(AND(A3749=[2]an!$I$38,F3749=[2]an!$E$41),[2]an!$I$41,IF(AND(A3749=[2]an!$I$38,F3749=[2]an!$E$39,H3749&gt;=[2]an!$M$37),[2]an!$I$39,
IF(AND(A3749=[2]an!$I$38,F3749=[2]an!$E$39,H3749&lt;[2]an!$M$37,S3749="kahepoolne vajaduspõhine",U3749=""),[2]an!$M$40,
IF(AND(A3749=[2]an!$I$38,F3749=[2]an!$E$39,H3749&lt;[2]an!$M$37,S3749="kahepoolne vajaduspõhine",U3749&lt;&gt;""),[2]an!$I$39,
IF(AND(A3749=[2]an!$I$38,F3749=[2]an!$E$39,H3749&lt;[2]an!$M$37,S3749&lt;&gt;"kahepoolne vajaduspõhine"),[2]an!$I$39,
IF(AND(A3749=[2]an!$I$38,F3749=[2]an!$E$42),[2]an!$I$42,
IF(AND(A3749=[2]an!$J$38,F3749=[2]an!$E$40),[2]an!$J$40,IF(AND(A3749=[2]an!$J$38,F3749=[2]an!$E$41),[2]an!$J$41,IF(AND(A3749=[2]an!$J$38,F3749=[2]an!$E$39,H3749&gt;=[2]an!$M$37),[2]an!$J$39,
IF(AND(A3749=[2]an!$J$38,F3749=[2]an!$E$39,H3749&lt;[2]an!$M$37,S3749="kahepoolne vajaduspõhine",U3749=""),[2]an!$M$40,
IF(AND(A3749=[2]an!$J$38,F3749=[2]an!$E$39,H3749&lt;[2]an!$M$37,S3749="kahepoolne vajaduspõhine",U3749&lt;&gt;""),[2]an!$J$39,
IF(AND(A3749=[2]an!$J$38,F3749=[2]an!$E$39,H3749&lt;[2]an!$M$37,S3749&lt;&gt;"kahepoolne vajaduspõhine"),[2]an!$J$39,
IF(AND(A3749=[2]an!$J$38,F3749=[2]an!$E$42),[2]an!$J$42,""))))))))))))))))))))))))))))</f>
        <v/>
      </c>
      <c r="Y3749" s="17" t="str">
        <f>IFERROR(IF(F3749="Tugigrupp",0,
IF(AND(F3749="Peretoe teenus",H3749&gt;=[2]an!$M$37,RANK(D3749,$D3749:$D3749)+COUNTIFS($D$2:D3749,D3749,$F$2:F3749,F3749)-1&gt;1),"",
IF(AND(F3749="Peretoe teenus",H3749&gt;=[2]an!$M$37,RANK(D3749,$D3749:$D3749)+COUNTIFS($D$2:D3749,D3749,$F$2:F3749,F3749)-1=1,MONTH(H3749)=MONTH(K3749)=TRUE,YEAR(H3749)=YEAR(K3749)=TRUE),((EOMONTH(H3749,0)-H3749+1)*X3749)/DAY(EOMONTH(H3749,0)),
IF(AND(F3749="Peretoe teenus",H3749&gt;=[2]an!$M$37,RANK(D3749,$D3749:$D3749)+COUNTIFS($D$2:D3749,D3749,$F$2:F3749,F3749)-1=1),X3749,
IF(AND(F3749="Peretoe teenus",H3749&lt;[2]an!$M$37,S3749&lt;&gt;"kahepoolne vajaduspõhine",RANK(D3749,$D3749:$D3749)+COUNTIFS($D$2:D3749,D3749,$F$2:F3749,F3749)-1=1),X3749,
IF(AND(F3749="Peretoe teenus",H3749&lt;[2]an!$M$37,S3749&lt;&gt;"kahepoolne vajaduspõhine",RANK(D3749,$D3749:$D3749)+COUNTIFS($D$2:D3749,D3749,$F$2:F3749,F3749)-1&gt;1),"",
IF(AND(F3749="Peretoe teenus",H3749&lt;[2]an!$M$37,S3749="kahepoolne vajaduspõhine",U3749="",RANK(D3749,$D3749:$D3749)+COUNTIFS($D$2:D3749,D3749,$F$2:F3749,F3749)-1=1),X3749,
IF(AND(F3749="Peretoe teenus",H3749&lt;[2]an!$M$37,S3749="kahepoolne vajaduspõhine",U3749="",RANK(D3749,$D3749:$D3749)+COUNTIFS($D$2:D3749,D3749,$F$2:F3749,F3749)-1&gt;1),"",
IF(AND(F3749="Peretoe teenus",H3749&lt;[2]an!$M$37,S3749="kahepoolne vajaduspõhine",U3749&lt;[2]an!$M$37,RANK(D3749,$D3749:$D3749)+COUNTIFS($D$2:D3749,D3749,$F$2:F3749,F3749)-1=1),X3749,
IF(AND(F3749="Peretoe teenus",H3749&lt;[2]an!$M$37,S3749="kahepoolne vajaduspõhine",U3749&lt;[2]an!$M$37,RANK(D3749,$D3749:$D3749)+COUNTIFS($D$2:D3749,D3749,$F$2:F3749,F3749)-1&gt;1),"",
IF(AND(F3749="Peretoe teenus",H3749&lt;[2]an!$M$37,S3749="kahepoolne vajaduspõhine",U3749&gt;=[2]an!$M$37,U3749&lt;=[2]an!$M$38,RANK(D3749,$D3749:$D3749)+COUNTIFS($D$2:D3749,D3749,$F$2:F3749,F3749)-1=1),
((EOMONTH(U3749,0)-U3749+1)*X3749)/DAY(EOMONTH(U3749,0))+(DAY(U3749)-1)*100/DAY(EOMONTH(U3749,0)),
IF(AND(F3749="Peretoe teenus",H3749&lt;[2]an!$M$37,S3749="kahepoolne vajaduspõhine",U3749&gt;=[2]an!$M$37,U3749&lt;=[2]an!$M$38,RANK(D3749,$D3749:$D3749)+COUNTIFS($D$2:D3749,D3749,$F$2:F3749,F3749)-1&gt;1),"",
IF(AND(F3749="Peretoe teenus",H3749&lt;[2]an!$M$37,S3749="kahepoolne vajaduspõhine",U3749&gt;[2]an!$M$38,RANK(D3749,$D3749:$D3749)+COUNTIFS($D$2:D3749,D3749,$F$2:F3749,F3749)-1=1),X3749,
IF(AND(F3749="Peretoe teenus",H3749&lt;[2]an!$M$37,S3749="kahepoolne vajaduspõhine",U3749&gt;[2]an!$M$38,RANK(D3749,$D3749:$D3749)+COUNTIFS($D$2:D3749,D3749,$F$2:F3749,F3749)-1&gt;1),"",X3749*W3749)))))))))))))),"")</f>
        <v/>
      </c>
      <c r="Z3749" s="18" t="str">
        <f t="shared" si="175"/>
        <v/>
      </c>
      <c r="AA3749" s="19" t="str">
        <f>IFERROR(VLOOKUP(E3749,[2]an!$A$3:$B$81,2,FALSE),"")</f>
        <v/>
      </c>
      <c r="AB3749" s="19" t="str">
        <f>IFERROR(VLOOKUP(AA3749,[2]an!$C$2:$D$16,2,FALSE),"")</f>
        <v/>
      </c>
      <c r="AC3749" s="20"/>
      <c r="AD3749" s="21" t="str">
        <f>IF(A3749=[2]an!$F$36,VLOOKUP([2]an!$F$36,[2]an!$F$36:$H$36,3,FALSE),IF(A3749=[2]an!$F$35,VLOOKUP([2]an!$F$35,[2]an!$F$35:$H$35,3,FALSE),IF(A3749=[2]an!$F$33,VLOOKUP([2]an!$F$33,[2]an!$F$33:$H$33,3,FALSE),IF(A3749=[2]an!$F$31,VLOOKUP([2]an!$F$31,[2]an!$F$31:$H$31,3,FALSE),""))))</f>
        <v/>
      </c>
    </row>
    <row r="3750" spans="6:30" x14ac:dyDescent="0.2">
      <c r="F3750" s="10"/>
      <c r="G3750" s="8" t="str">
        <f t="shared" si="176"/>
        <v/>
      </c>
      <c r="H3750" s="13"/>
      <c r="K3750" s="13"/>
      <c r="L3750" s="10"/>
      <c r="M3750" s="10"/>
      <c r="S3750" s="8" t="str">
        <f>IFERROR(VLOOKUP(D3750,[1]peretoe_teenus!$A$2:$L$2000,5,FALSE),"")</f>
        <v/>
      </c>
      <c r="U3750" s="13"/>
      <c r="V3750" s="15" t="str" cm="1">
        <f t="array" ref="V3750">IFERROR(IF(AND(F3750="Tugigrupp",RANK(K3750,$K3750:$K3750)+COUNTIFS($K$2:K3750,K3750,$L$2:L3750,L3750,$M$2:M3750,M3750,$I$2:I3750,I3750,$G$2:G3750,G3750,$F$2:F3750,F3750)-1=1),SUMPRODUCT(($F$2:$F$4154=F3750)*($G$2:$G$4154=G3750)*($K$2:$K$4154=K3750)*($I$2:$I$4154=I3750)*($L$2:$L$4154=L3750)*($M$2:$M$4154=M3750)),""),"")</f>
        <v/>
      </c>
      <c r="W3750" s="15" t="str">
        <f t="shared" si="174"/>
        <v/>
      </c>
      <c r="X3750" s="16" t="str">
        <f>IF(AND(A3750=[2]an!$G$38,F3750=[2]an!$E$40),[2]an!$G$40,IF(AND(A3750=[2]an!$G$38,F3750=[2]an!$E$41),[2]an!$G$41,IF(AND(A3750=[2]an!$G$38,F3750=[2]an!$E$39,H3750&gt;=[2]an!$M$37),[2]an!$G$39,
IF(AND(A3750=[2]an!$G$38,F3750=[2]an!$E$39,H3750&lt;[2]an!$M$37,S3750="kahepoolne vajaduspõhine",U3750=""),[2]an!$M$40,
IF(AND(A3750=[2]an!$G$38,F3750=[2]an!$E$39,H3750&lt;[2]an!$M$37,S3750="kahepoolne vajaduspõhine",U3750&lt;&gt;""),[2]an!$G$39,
IF(AND(A3750=[2]an!$G$38,F3750=[2]an!$E$39,H3750&lt;[2]an!$M$37,S3750&lt;&gt;"kahepoolne vajaduspõhine"),[2]an!$G$39,
IF(AND(A3750=[2]an!$G$38,F3750=[2]an!$E$42),[2]an!$G$42,
IF(AND(A3750=[2]an!$H$38,F3750=[2]an!$E$40),[2]an!$H$40,IF(AND(A3750=[2]an!$H$38,F3750=[2]an!$E$41),[2]an!$H$41,IF(AND(A3750=[2]an!$H$38,F3750=[2]an!$E$39,H3750&gt;=[2]an!$M$37),[2]an!$H$39,
IF(AND(A3750=[2]an!$H$38,F3750=[2]an!$E$39,H3750&lt;[2]an!$M$37,S3750="kahepoolne vajaduspõhine",U3750=""),[2]an!$M$40,
IF(AND(A3750=[2]an!$H$38,F3750=[2]an!$E$39,H3750&lt;[2]an!$M$37,S3750="kahepoolne vajaduspõhine",U3750&lt;&gt;""),[2]an!$H$39,
IF(AND(A3750=[2]an!$H$38,F3750=[2]an!$E$39,H3750&lt;[2]an!$M$37,S3750&lt;&gt;"kahepoolne vajaduspõhine"),[2]an!$H$39,
IF(AND(A3750=[2]an!$H$38,F3750=[2]an!$E$42),[2]an!$H$42,
IF(AND(A3750=[2]an!$I$38,F3750=[2]an!$E$40),[2]an!$I$40,IF(AND(A3750=[2]an!$I$38,F3750=[2]an!$E$41),[2]an!$I$41,IF(AND(A3750=[2]an!$I$38,F3750=[2]an!$E$39,H3750&gt;=[2]an!$M$37),[2]an!$I$39,
IF(AND(A3750=[2]an!$I$38,F3750=[2]an!$E$39,H3750&lt;[2]an!$M$37,S3750="kahepoolne vajaduspõhine",U3750=""),[2]an!$M$40,
IF(AND(A3750=[2]an!$I$38,F3750=[2]an!$E$39,H3750&lt;[2]an!$M$37,S3750="kahepoolne vajaduspõhine",U3750&lt;&gt;""),[2]an!$I$39,
IF(AND(A3750=[2]an!$I$38,F3750=[2]an!$E$39,H3750&lt;[2]an!$M$37,S3750&lt;&gt;"kahepoolne vajaduspõhine"),[2]an!$I$39,
IF(AND(A3750=[2]an!$I$38,F3750=[2]an!$E$42),[2]an!$I$42,
IF(AND(A3750=[2]an!$J$38,F3750=[2]an!$E$40),[2]an!$J$40,IF(AND(A3750=[2]an!$J$38,F3750=[2]an!$E$41),[2]an!$J$41,IF(AND(A3750=[2]an!$J$38,F3750=[2]an!$E$39,H3750&gt;=[2]an!$M$37),[2]an!$J$39,
IF(AND(A3750=[2]an!$J$38,F3750=[2]an!$E$39,H3750&lt;[2]an!$M$37,S3750="kahepoolne vajaduspõhine",U3750=""),[2]an!$M$40,
IF(AND(A3750=[2]an!$J$38,F3750=[2]an!$E$39,H3750&lt;[2]an!$M$37,S3750="kahepoolne vajaduspõhine",U3750&lt;&gt;""),[2]an!$J$39,
IF(AND(A3750=[2]an!$J$38,F3750=[2]an!$E$39,H3750&lt;[2]an!$M$37,S3750&lt;&gt;"kahepoolne vajaduspõhine"),[2]an!$J$39,
IF(AND(A3750=[2]an!$J$38,F3750=[2]an!$E$42),[2]an!$J$42,""))))))))))))))))))))))))))))</f>
        <v/>
      </c>
      <c r="Y3750" s="17" t="str">
        <f>IFERROR(IF(F3750="Tugigrupp",0,
IF(AND(F3750="Peretoe teenus",H3750&gt;=[2]an!$M$37,RANK(D3750,$D3750:$D3750)+COUNTIFS($D$2:D3750,D3750,$F$2:F3750,F3750)-1&gt;1),"",
IF(AND(F3750="Peretoe teenus",H3750&gt;=[2]an!$M$37,RANK(D3750,$D3750:$D3750)+COUNTIFS($D$2:D3750,D3750,$F$2:F3750,F3750)-1=1,MONTH(H3750)=MONTH(K3750)=TRUE,YEAR(H3750)=YEAR(K3750)=TRUE),((EOMONTH(H3750,0)-H3750+1)*X3750)/DAY(EOMONTH(H3750,0)),
IF(AND(F3750="Peretoe teenus",H3750&gt;=[2]an!$M$37,RANK(D3750,$D3750:$D3750)+COUNTIFS($D$2:D3750,D3750,$F$2:F3750,F3750)-1=1),X3750,
IF(AND(F3750="Peretoe teenus",H3750&lt;[2]an!$M$37,S3750&lt;&gt;"kahepoolne vajaduspõhine",RANK(D3750,$D3750:$D3750)+COUNTIFS($D$2:D3750,D3750,$F$2:F3750,F3750)-1=1),X3750,
IF(AND(F3750="Peretoe teenus",H3750&lt;[2]an!$M$37,S3750&lt;&gt;"kahepoolne vajaduspõhine",RANK(D3750,$D3750:$D3750)+COUNTIFS($D$2:D3750,D3750,$F$2:F3750,F3750)-1&gt;1),"",
IF(AND(F3750="Peretoe teenus",H3750&lt;[2]an!$M$37,S3750="kahepoolne vajaduspõhine",U3750="",RANK(D3750,$D3750:$D3750)+COUNTIFS($D$2:D3750,D3750,$F$2:F3750,F3750)-1=1),X3750,
IF(AND(F3750="Peretoe teenus",H3750&lt;[2]an!$M$37,S3750="kahepoolne vajaduspõhine",U3750="",RANK(D3750,$D3750:$D3750)+COUNTIFS($D$2:D3750,D3750,$F$2:F3750,F3750)-1&gt;1),"",
IF(AND(F3750="Peretoe teenus",H3750&lt;[2]an!$M$37,S3750="kahepoolne vajaduspõhine",U3750&lt;[2]an!$M$37,RANK(D3750,$D3750:$D3750)+COUNTIFS($D$2:D3750,D3750,$F$2:F3750,F3750)-1=1),X3750,
IF(AND(F3750="Peretoe teenus",H3750&lt;[2]an!$M$37,S3750="kahepoolne vajaduspõhine",U3750&lt;[2]an!$M$37,RANK(D3750,$D3750:$D3750)+COUNTIFS($D$2:D3750,D3750,$F$2:F3750,F3750)-1&gt;1),"",
IF(AND(F3750="Peretoe teenus",H3750&lt;[2]an!$M$37,S3750="kahepoolne vajaduspõhine",U3750&gt;=[2]an!$M$37,U3750&lt;=[2]an!$M$38,RANK(D3750,$D3750:$D3750)+COUNTIFS($D$2:D3750,D3750,$F$2:F3750,F3750)-1=1),
((EOMONTH(U3750,0)-U3750+1)*X3750)/DAY(EOMONTH(U3750,0))+(DAY(U3750)-1)*100/DAY(EOMONTH(U3750,0)),
IF(AND(F3750="Peretoe teenus",H3750&lt;[2]an!$M$37,S3750="kahepoolne vajaduspõhine",U3750&gt;=[2]an!$M$37,U3750&lt;=[2]an!$M$38,RANK(D3750,$D3750:$D3750)+COUNTIFS($D$2:D3750,D3750,$F$2:F3750,F3750)-1&gt;1),"",
IF(AND(F3750="Peretoe teenus",H3750&lt;[2]an!$M$37,S3750="kahepoolne vajaduspõhine",U3750&gt;[2]an!$M$38,RANK(D3750,$D3750:$D3750)+COUNTIFS($D$2:D3750,D3750,$F$2:F3750,F3750)-1=1),X3750,
IF(AND(F3750="Peretoe teenus",H3750&lt;[2]an!$M$37,S3750="kahepoolne vajaduspõhine",U3750&gt;[2]an!$M$38,RANK(D3750,$D3750:$D3750)+COUNTIFS($D$2:D3750,D3750,$F$2:F3750,F3750)-1&gt;1),"",X3750*W3750)))))))))))))),"")</f>
        <v/>
      </c>
      <c r="Z3750" s="18" t="str">
        <f t="shared" si="175"/>
        <v/>
      </c>
      <c r="AA3750" s="19" t="str">
        <f>IFERROR(VLOOKUP(E3750,[2]an!$A$3:$B$81,2,FALSE),"")</f>
        <v/>
      </c>
      <c r="AB3750" s="19" t="str">
        <f>IFERROR(VLOOKUP(AA3750,[2]an!$C$2:$D$16,2,FALSE),"")</f>
        <v/>
      </c>
      <c r="AC3750" s="20"/>
      <c r="AD3750" s="21" t="str">
        <f>IF(A3750=[2]an!$F$36,VLOOKUP([2]an!$F$36,[2]an!$F$36:$H$36,3,FALSE),IF(A3750=[2]an!$F$35,VLOOKUP([2]an!$F$35,[2]an!$F$35:$H$35,3,FALSE),IF(A3750=[2]an!$F$33,VLOOKUP([2]an!$F$33,[2]an!$F$33:$H$33,3,FALSE),IF(A3750=[2]an!$F$31,VLOOKUP([2]an!$F$31,[2]an!$F$31:$H$31,3,FALSE),""))))</f>
        <v/>
      </c>
    </row>
    <row r="3751" spans="6:30" x14ac:dyDescent="0.2">
      <c r="F3751" s="10"/>
      <c r="G3751" s="8" t="str">
        <f t="shared" si="176"/>
        <v/>
      </c>
      <c r="H3751" s="13"/>
      <c r="K3751" s="13"/>
      <c r="L3751" s="10"/>
      <c r="M3751" s="10"/>
      <c r="S3751" s="8" t="str">
        <f>IFERROR(VLOOKUP(D3751,[1]peretoe_teenus!$A$2:$L$2000,5,FALSE),"")</f>
        <v/>
      </c>
      <c r="U3751" s="13"/>
      <c r="V3751" s="15" t="str" cm="1">
        <f t="array" ref="V3751">IFERROR(IF(AND(F3751="Tugigrupp",RANK(K3751,$K3751:$K3751)+COUNTIFS($K$2:K3751,K3751,$L$2:L3751,L3751,$M$2:M3751,M3751,$I$2:I3751,I3751,$G$2:G3751,G3751,$F$2:F3751,F3751)-1=1),SUMPRODUCT(($F$2:$F$4154=F3751)*($G$2:$G$4154=G3751)*($K$2:$K$4154=K3751)*($I$2:$I$4154=I3751)*($L$2:$L$4154=L3751)*($M$2:$M$4154=M3751)),""),"")</f>
        <v/>
      </c>
      <c r="W3751" s="15" t="str">
        <f t="shared" si="174"/>
        <v/>
      </c>
      <c r="X3751" s="16" t="str">
        <f>IF(AND(A3751=[2]an!$G$38,F3751=[2]an!$E$40),[2]an!$G$40,IF(AND(A3751=[2]an!$G$38,F3751=[2]an!$E$41),[2]an!$G$41,IF(AND(A3751=[2]an!$G$38,F3751=[2]an!$E$39,H3751&gt;=[2]an!$M$37),[2]an!$G$39,
IF(AND(A3751=[2]an!$G$38,F3751=[2]an!$E$39,H3751&lt;[2]an!$M$37,S3751="kahepoolne vajaduspõhine",U3751=""),[2]an!$M$40,
IF(AND(A3751=[2]an!$G$38,F3751=[2]an!$E$39,H3751&lt;[2]an!$M$37,S3751="kahepoolne vajaduspõhine",U3751&lt;&gt;""),[2]an!$G$39,
IF(AND(A3751=[2]an!$G$38,F3751=[2]an!$E$39,H3751&lt;[2]an!$M$37,S3751&lt;&gt;"kahepoolne vajaduspõhine"),[2]an!$G$39,
IF(AND(A3751=[2]an!$G$38,F3751=[2]an!$E$42),[2]an!$G$42,
IF(AND(A3751=[2]an!$H$38,F3751=[2]an!$E$40),[2]an!$H$40,IF(AND(A3751=[2]an!$H$38,F3751=[2]an!$E$41),[2]an!$H$41,IF(AND(A3751=[2]an!$H$38,F3751=[2]an!$E$39,H3751&gt;=[2]an!$M$37),[2]an!$H$39,
IF(AND(A3751=[2]an!$H$38,F3751=[2]an!$E$39,H3751&lt;[2]an!$M$37,S3751="kahepoolne vajaduspõhine",U3751=""),[2]an!$M$40,
IF(AND(A3751=[2]an!$H$38,F3751=[2]an!$E$39,H3751&lt;[2]an!$M$37,S3751="kahepoolne vajaduspõhine",U3751&lt;&gt;""),[2]an!$H$39,
IF(AND(A3751=[2]an!$H$38,F3751=[2]an!$E$39,H3751&lt;[2]an!$M$37,S3751&lt;&gt;"kahepoolne vajaduspõhine"),[2]an!$H$39,
IF(AND(A3751=[2]an!$H$38,F3751=[2]an!$E$42),[2]an!$H$42,
IF(AND(A3751=[2]an!$I$38,F3751=[2]an!$E$40),[2]an!$I$40,IF(AND(A3751=[2]an!$I$38,F3751=[2]an!$E$41),[2]an!$I$41,IF(AND(A3751=[2]an!$I$38,F3751=[2]an!$E$39,H3751&gt;=[2]an!$M$37),[2]an!$I$39,
IF(AND(A3751=[2]an!$I$38,F3751=[2]an!$E$39,H3751&lt;[2]an!$M$37,S3751="kahepoolne vajaduspõhine",U3751=""),[2]an!$M$40,
IF(AND(A3751=[2]an!$I$38,F3751=[2]an!$E$39,H3751&lt;[2]an!$M$37,S3751="kahepoolne vajaduspõhine",U3751&lt;&gt;""),[2]an!$I$39,
IF(AND(A3751=[2]an!$I$38,F3751=[2]an!$E$39,H3751&lt;[2]an!$M$37,S3751&lt;&gt;"kahepoolne vajaduspõhine"),[2]an!$I$39,
IF(AND(A3751=[2]an!$I$38,F3751=[2]an!$E$42),[2]an!$I$42,
IF(AND(A3751=[2]an!$J$38,F3751=[2]an!$E$40),[2]an!$J$40,IF(AND(A3751=[2]an!$J$38,F3751=[2]an!$E$41),[2]an!$J$41,IF(AND(A3751=[2]an!$J$38,F3751=[2]an!$E$39,H3751&gt;=[2]an!$M$37),[2]an!$J$39,
IF(AND(A3751=[2]an!$J$38,F3751=[2]an!$E$39,H3751&lt;[2]an!$M$37,S3751="kahepoolne vajaduspõhine",U3751=""),[2]an!$M$40,
IF(AND(A3751=[2]an!$J$38,F3751=[2]an!$E$39,H3751&lt;[2]an!$M$37,S3751="kahepoolne vajaduspõhine",U3751&lt;&gt;""),[2]an!$J$39,
IF(AND(A3751=[2]an!$J$38,F3751=[2]an!$E$39,H3751&lt;[2]an!$M$37,S3751&lt;&gt;"kahepoolne vajaduspõhine"),[2]an!$J$39,
IF(AND(A3751=[2]an!$J$38,F3751=[2]an!$E$42),[2]an!$J$42,""))))))))))))))))))))))))))))</f>
        <v/>
      </c>
      <c r="Y3751" s="17" t="str">
        <f>IFERROR(IF(F3751="Tugigrupp",0,
IF(AND(F3751="Peretoe teenus",H3751&gt;=[2]an!$M$37,RANK(D3751,$D3751:$D3751)+COUNTIFS($D$2:D3751,D3751,$F$2:F3751,F3751)-1&gt;1),"",
IF(AND(F3751="Peretoe teenus",H3751&gt;=[2]an!$M$37,RANK(D3751,$D3751:$D3751)+COUNTIFS($D$2:D3751,D3751,$F$2:F3751,F3751)-1=1,MONTH(H3751)=MONTH(K3751)=TRUE,YEAR(H3751)=YEAR(K3751)=TRUE),((EOMONTH(H3751,0)-H3751+1)*X3751)/DAY(EOMONTH(H3751,0)),
IF(AND(F3751="Peretoe teenus",H3751&gt;=[2]an!$M$37,RANK(D3751,$D3751:$D3751)+COUNTIFS($D$2:D3751,D3751,$F$2:F3751,F3751)-1=1),X3751,
IF(AND(F3751="Peretoe teenus",H3751&lt;[2]an!$M$37,S3751&lt;&gt;"kahepoolne vajaduspõhine",RANK(D3751,$D3751:$D3751)+COUNTIFS($D$2:D3751,D3751,$F$2:F3751,F3751)-1=1),X3751,
IF(AND(F3751="Peretoe teenus",H3751&lt;[2]an!$M$37,S3751&lt;&gt;"kahepoolne vajaduspõhine",RANK(D3751,$D3751:$D3751)+COUNTIFS($D$2:D3751,D3751,$F$2:F3751,F3751)-1&gt;1),"",
IF(AND(F3751="Peretoe teenus",H3751&lt;[2]an!$M$37,S3751="kahepoolne vajaduspõhine",U3751="",RANK(D3751,$D3751:$D3751)+COUNTIFS($D$2:D3751,D3751,$F$2:F3751,F3751)-1=1),X3751,
IF(AND(F3751="Peretoe teenus",H3751&lt;[2]an!$M$37,S3751="kahepoolne vajaduspõhine",U3751="",RANK(D3751,$D3751:$D3751)+COUNTIFS($D$2:D3751,D3751,$F$2:F3751,F3751)-1&gt;1),"",
IF(AND(F3751="Peretoe teenus",H3751&lt;[2]an!$M$37,S3751="kahepoolne vajaduspõhine",U3751&lt;[2]an!$M$37,RANK(D3751,$D3751:$D3751)+COUNTIFS($D$2:D3751,D3751,$F$2:F3751,F3751)-1=1),X3751,
IF(AND(F3751="Peretoe teenus",H3751&lt;[2]an!$M$37,S3751="kahepoolne vajaduspõhine",U3751&lt;[2]an!$M$37,RANK(D3751,$D3751:$D3751)+COUNTIFS($D$2:D3751,D3751,$F$2:F3751,F3751)-1&gt;1),"",
IF(AND(F3751="Peretoe teenus",H3751&lt;[2]an!$M$37,S3751="kahepoolne vajaduspõhine",U3751&gt;=[2]an!$M$37,U3751&lt;=[2]an!$M$38,RANK(D3751,$D3751:$D3751)+COUNTIFS($D$2:D3751,D3751,$F$2:F3751,F3751)-1=1),
((EOMONTH(U3751,0)-U3751+1)*X3751)/DAY(EOMONTH(U3751,0))+(DAY(U3751)-1)*100/DAY(EOMONTH(U3751,0)),
IF(AND(F3751="Peretoe teenus",H3751&lt;[2]an!$M$37,S3751="kahepoolne vajaduspõhine",U3751&gt;=[2]an!$M$37,U3751&lt;=[2]an!$M$38,RANK(D3751,$D3751:$D3751)+COUNTIFS($D$2:D3751,D3751,$F$2:F3751,F3751)-1&gt;1),"",
IF(AND(F3751="Peretoe teenus",H3751&lt;[2]an!$M$37,S3751="kahepoolne vajaduspõhine",U3751&gt;[2]an!$M$38,RANK(D3751,$D3751:$D3751)+COUNTIFS($D$2:D3751,D3751,$F$2:F3751,F3751)-1=1),X3751,
IF(AND(F3751="Peretoe teenus",H3751&lt;[2]an!$M$37,S3751="kahepoolne vajaduspõhine",U3751&gt;[2]an!$M$38,RANK(D3751,$D3751:$D3751)+COUNTIFS($D$2:D3751,D3751,$F$2:F3751,F3751)-1&gt;1),"",X3751*W3751)))))))))))))),"")</f>
        <v/>
      </c>
      <c r="Z3751" s="18" t="str">
        <f t="shared" si="175"/>
        <v/>
      </c>
      <c r="AA3751" s="19" t="str">
        <f>IFERROR(VLOOKUP(E3751,[2]an!$A$3:$B$81,2,FALSE),"")</f>
        <v/>
      </c>
      <c r="AB3751" s="19" t="str">
        <f>IFERROR(VLOOKUP(AA3751,[2]an!$C$2:$D$16,2,FALSE),"")</f>
        <v/>
      </c>
      <c r="AC3751" s="20"/>
      <c r="AD3751" s="21" t="str">
        <f>IF(A3751=[2]an!$F$36,VLOOKUP([2]an!$F$36,[2]an!$F$36:$H$36,3,FALSE),IF(A3751=[2]an!$F$35,VLOOKUP([2]an!$F$35,[2]an!$F$35:$H$35,3,FALSE),IF(A3751=[2]an!$F$33,VLOOKUP([2]an!$F$33,[2]an!$F$33:$H$33,3,FALSE),IF(A3751=[2]an!$F$31,VLOOKUP([2]an!$F$31,[2]an!$F$31:$H$31,3,FALSE),""))))</f>
        <v/>
      </c>
    </row>
    <row r="3752" spans="6:30" x14ac:dyDescent="0.2">
      <c r="F3752" s="10"/>
      <c r="G3752" s="8" t="str">
        <f t="shared" si="176"/>
        <v/>
      </c>
      <c r="H3752" s="13"/>
      <c r="K3752" s="13"/>
      <c r="L3752" s="10"/>
      <c r="M3752" s="10"/>
      <c r="S3752" s="8" t="str">
        <f>IFERROR(VLOOKUP(D3752,[1]peretoe_teenus!$A$2:$L$2000,5,FALSE),"")</f>
        <v/>
      </c>
      <c r="U3752" s="13"/>
      <c r="V3752" s="15" t="str" cm="1">
        <f t="array" ref="V3752">IFERROR(IF(AND(F3752="Tugigrupp",RANK(K3752,$K3752:$K3752)+COUNTIFS($K$2:K3752,K3752,$L$2:L3752,L3752,$M$2:M3752,M3752,$I$2:I3752,I3752,$G$2:G3752,G3752,$F$2:F3752,F3752)-1=1),SUMPRODUCT(($F$2:$F$4154=F3752)*($G$2:$G$4154=G3752)*($K$2:$K$4154=K3752)*($I$2:$I$4154=I3752)*($L$2:$L$4154=L3752)*($M$2:$M$4154=M3752)),""),"")</f>
        <v/>
      </c>
      <c r="W3752" s="15" t="str">
        <f t="shared" si="174"/>
        <v/>
      </c>
      <c r="X3752" s="16" t="str">
        <f>IF(AND(A3752=[2]an!$G$38,F3752=[2]an!$E$40),[2]an!$G$40,IF(AND(A3752=[2]an!$G$38,F3752=[2]an!$E$41),[2]an!$G$41,IF(AND(A3752=[2]an!$G$38,F3752=[2]an!$E$39,H3752&gt;=[2]an!$M$37),[2]an!$G$39,
IF(AND(A3752=[2]an!$G$38,F3752=[2]an!$E$39,H3752&lt;[2]an!$M$37,S3752="kahepoolne vajaduspõhine",U3752=""),[2]an!$M$40,
IF(AND(A3752=[2]an!$G$38,F3752=[2]an!$E$39,H3752&lt;[2]an!$M$37,S3752="kahepoolne vajaduspõhine",U3752&lt;&gt;""),[2]an!$G$39,
IF(AND(A3752=[2]an!$G$38,F3752=[2]an!$E$39,H3752&lt;[2]an!$M$37,S3752&lt;&gt;"kahepoolne vajaduspõhine"),[2]an!$G$39,
IF(AND(A3752=[2]an!$G$38,F3752=[2]an!$E$42),[2]an!$G$42,
IF(AND(A3752=[2]an!$H$38,F3752=[2]an!$E$40),[2]an!$H$40,IF(AND(A3752=[2]an!$H$38,F3752=[2]an!$E$41),[2]an!$H$41,IF(AND(A3752=[2]an!$H$38,F3752=[2]an!$E$39,H3752&gt;=[2]an!$M$37),[2]an!$H$39,
IF(AND(A3752=[2]an!$H$38,F3752=[2]an!$E$39,H3752&lt;[2]an!$M$37,S3752="kahepoolne vajaduspõhine",U3752=""),[2]an!$M$40,
IF(AND(A3752=[2]an!$H$38,F3752=[2]an!$E$39,H3752&lt;[2]an!$M$37,S3752="kahepoolne vajaduspõhine",U3752&lt;&gt;""),[2]an!$H$39,
IF(AND(A3752=[2]an!$H$38,F3752=[2]an!$E$39,H3752&lt;[2]an!$M$37,S3752&lt;&gt;"kahepoolne vajaduspõhine"),[2]an!$H$39,
IF(AND(A3752=[2]an!$H$38,F3752=[2]an!$E$42),[2]an!$H$42,
IF(AND(A3752=[2]an!$I$38,F3752=[2]an!$E$40),[2]an!$I$40,IF(AND(A3752=[2]an!$I$38,F3752=[2]an!$E$41),[2]an!$I$41,IF(AND(A3752=[2]an!$I$38,F3752=[2]an!$E$39,H3752&gt;=[2]an!$M$37),[2]an!$I$39,
IF(AND(A3752=[2]an!$I$38,F3752=[2]an!$E$39,H3752&lt;[2]an!$M$37,S3752="kahepoolne vajaduspõhine",U3752=""),[2]an!$M$40,
IF(AND(A3752=[2]an!$I$38,F3752=[2]an!$E$39,H3752&lt;[2]an!$M$37,S3752="kahepoolne vajaduspõhine",U3752&lt;&gt;""),[2]an!$I$39,
IF(AND(A3752=[2]an!$I$38,F3752=[2]an!$E$39,H3752&lt;[2]an!$M$37,S3752&lt;&gt;"kahepoolne vajaduspõhine"),[2]an!$I$39,
IF(AND(A3752=[2]an!$I$38,F3752=[2]an!$E$42),[2]an!$I$42,
IF(AND(A3752=[2]an!$J$38,F3752=[2]an!$E$40),[2]an!$J$40,IF(AND(A3752=[2]an!$J$38,F3752=[2]an!$E$41),[2]an!$J$41,IF(AND(A3752=[2]an!$J$38,F3752=[2]an!$E$39,H3752&gt;=[2]an!$M$37),[2]an!$J$39,
IF(AND(A3752=[2]an!$J$38,F3752=[2]an!$E$39,H3752&lt;[2]an!$M$37,S3752="kahepoolne vajaduspõhine",U3752=""),[2]an!$M$40,
IF(AND(A3752=[2]an!$J$38,F3752=[2]an!$E$39,H3752&lt;[2]an!$M$37,S3752="kahepoolne vajaduspõhine",U3752&lt;&gt;""),[2]an!$J$39,
IF(AND(A3752=[2]an!$J$38,F3752=[2]an!$E$39,H3752&lt;[2]an!$M$37,S3752&lt;&gt;"kahepoolne vajaduspõhine"),[2]an!$J$39,
IF(AND(A3752=[2]an!$J$38,F3752=[2]an!$E$42),[2]an!$J$42,""))))))))))))))))))))))))))))</f>
        <v/>
      </c>
      <c r="Y3752" s="17" t="str">
        <f>IFERROR(IF(F3752="Tugigrupp",0,
IF(AND(F3752="Peretoe teenus",H3752&gt;=[2]an!$M$37,RANK(D3752,$D3752:$D3752)+COUNTIFS($D$2:D3752,D3752,$F$2:F3752,F3752)-1&gt;1),"",
IF(AND(F3752="Peretoe teenus",H3752&gt;=[2]an!$M$37,RANK(D3752,$D3752:$D3752)+COUNTIFS($D$2:D3752,D3752,$F$2:F3752,F3752)-1=1,MONTH(H3752)=MONTH(K3752)=TRUE,YEAR(H3752)=YEAR(K3752)=TRUE),((EOMONTH(H3752,0)-H3752+1)*X3752)/DAY(EOMONTH(H3752,0)),
IF(AND(F3752="Peretoe teenus",H3752&gt;=[2]an!$M$37,RANK(D3752,$D3752:$D3752)+COUNTIFS($D$2:D3752,D3752,$F$2:F3752,F3752)-1=1),X3752,
IF(AND(F3752="Peretoe teenus",H3752&lt;[2]an!$M$37,S3752&lt;&gt;"kahepoolne vajaduspõhine",RANK(D3752,$D3752:$D3752)+COUNTIFS($D$2:D3752,D3752,$F$2:F3752,F3752)-1=1),X3752,
IF(AND(F3752="Peretoe teenus",H3752&lt;[2]an!$M$37,S3752&lt;&gt;"kahepoolne vajaduspõhine",RANK(D3752,$D3752:$D3752)+COUNTIFS($D$2:D3752,D3752,$F$2:F3752,F3752)-1&gt;1),"",
IF(AND(F3752="Peretoe teenus",H3752&lt;[2]an!$M$37,S3752="kahepoolne vajaduspõhine",U3752="",RANK(D3752,$D3752:$D3752)+COUNTIFS($D$2:D3752,D3752,$F$2:F3752,F3752)-1=1),X3752,
IF(AND(F3752="Peretoe teenus",H3752&lt;[2]an!$M$37,S3752="kahepoolne vajaduspõhine",U3752="",RANK(D3752,$D3752:$D3752)+COUNTIFS($D$2:D3752,D3752,$F$2:F3752,F3752)-1&gt;1),"",
IF(AND(F3752="Peretoe teenus",H3752&lt;[2]an!$M$37,S3752="kahepoolne vajaduspõhine",U3752&lt;[2]an!$M$37,RANK(D3752,$D3752:$D3752)+COUNTIFS($D$2:D3752,D3752,$F$2:F3752,F3752)-1=1),X3752,
IF(AND(F3752="Peretoe teenus",H3752&lt;[2]an!$M$37,S3752="kahepoolne vajaduspõhine",U3752&lt;[2]an!$M$37,RANK(D3752,$D3752:$D3752)+COUNTIFS($D$2:D3752,D3752,$F$2:F3752,F3752)-1&gt;1),"",
IF(AND(F3752="Peretoe teenus",H3752&lt;[2]an!$M$37,S3752="kahepoolne vajaduspõhine",U3752&gt;=[2]an!$M$37,U3752&lt;=[2]an!$M$38,RANK(D3752,$D3752:$D3752)+COUNTIFS($D$2:D3752,D3752,$F$2:F3752,F3752)-1=1),
((EOMONTH(U3752,0)-U3752+1)*X3752)/DAY(EOMONTH(U3752,0))+(DAY(U3752)-1)*100/DAY(EOMONTH(U3752,0)),
IF(AND(F3752="Peretoe teenus",H3752&lt;[2]an!$M$37,S3752="kahepoolne vajaduspõhine",U3752&gt;=[2]an!$M$37,U3752&lt;=[2]an!$M$38,RANK(D3752,$D3752:$D3752)+COUNTIFS($D$2:D3752,D3752,$F$2:F3752,F3752)-1&gt;1),"",
IF(AND(F3752="Peretoe teenus",H3752&lt;[2]an!$M$37,S3752="kahepoolne vajaduspõhine",U3752&gt;[2]an!$M$38,RANK(D3752,$D3752:$D3752)+COUNTIFS($D$2:D3752,D3752,$F$2:F3752,F3752)-1=1),X3752,
IF(AND(F3752="Peretoe teenus",H3752&lt;[2]an!$M$37,S3752="kahepoolne vajaduspõhine",U3752&gt;[2]an!$M$38,RANK(D3752,$D3752:$D3752)+COUNTIFS($D$2:D3752,D3752,$F$2:F3752,F3752)-1&gt;1),"",X3752*W3752)))))))))))))),"")</f>
        <v/>
      </c>
      <c r="Z3752" s="18" t="str">
        <f t="shared" si="175"/>
        <v/>
      </c>
      <c r="AA3752" s="19" t="str">
        <f>IFERROR(VLOOKUP(E3752,[2]an!$A$3:$B$81,2,FALSE),"")</f>
        <v/>
      </c>
      <c r="AB3752" s="19" t="str">
        <f>IFERROR(VLOOKUP(AA3752,[2]an!$C$2:$D$16,2,FALSE),"")</f>
        <v/>
      </c>
      <c r="AC3752" s="20"/>
      <c r="AD3752" s="21" t="str">
        <f>IF(A3752=[2]an!$F$36,VLOOKUP([2]an!$F$36,[2]an!$F$36:$H$36,3,FALSE),IF(A3752=[2]an!$F$35,VLOOKUP([2]an!$F$35,[2]an!$F$35:$H$35,3,FALSE),IF(A3752=[2]an!$F$33,VLOOKUP([2]an!$F$33,[2]an!$F$33:$H$33,3,FALSE),IF(A3752=[2]an!$F$31,VLOOKUP([2]an!$F$31,[2]an!$F$31:$H$31,3,FALSE),""))))</f>
        <v/>
      </c>
    </row>
    <row r="3753" spans="6:30" x14ac:dyDescent="0.2">
      <c r="F3753" s="10"/>
      <c r="G3753" s="8" t="str">
        <f t="shared" si="176"/>
        <v/>
      </c>
      <c r="H3753" s="13"/>
      <c r="K3753" s="13"/>
      <c r="L3753" s="10"/>
      <c r="M3753" s="10"/>
      <c r="S3753" s="8" t="str">
        <f>IFERROR(VLOOKUP(D3753,[1]peretoe_teenus!$A$2:$L$2000,5,FALSE),"")</f>
        <v/>
      </c>
      <c r="U3753" s="13"/>
      <c r="V3753" s="15" t="str" cm="1">
        <f t="array" ref="V3753">IFERROR(IF(AND(F3753="Tugigrupp",RANK(K3753,$K3753:$K3753)+COUNTIFS($K$2:K3753,K3753,$L$2:L3753,L3753,$M$2:M3753,M3753,$I$2:I3753,I3753,$G$2:G3753,G3753,$F$2:F3753,F3753)-1=1),SUMPRODUCT(($F$2:$F$4154=F3753)*($G$2:$G$4154=G3753)*($K$2:$K$4154=K3753)*($I$2:$I$4154=I3753)*($L$2:$L$4154=L3753)*($M$2:$M$4154=M3753)),""),"")</f>
        <v/>
      </c>
      <c r="W3753" s="15" t="str">
        <f t="shared" si="174"/>
        <v/>
      </c>
      <c r="X3753" s="16" t="str">
        <f>IF(AND(A3753=[2]an!$G$38,F3753=[2]an!$E$40),[2]an!$G$40,IF(AND(A3753=[2]an!$G$38,F3753=[2]an!$E$41),[2]an!$G$41,IF(AND(A3753=[2]an!$G$38,F3753=[2]an!$E$39,H3753&gt;=[2]an!$M$37),[2]an!$G$39,
IF(AND(A3753=[2]an!$G$38,F3753=[2]an!$E$39,H3753&lt;[2]an!$M$37,S3753="kahepoolne vajaduspõhine",U3753=""),[2]an!$M$40,
IF(AND(A3753=[2]an!$G$38,F3753=[2]an!$E$39,H3753&lt;[2]an!$M$37,S3753="kahepoolne vajaduspõhine",U3753&lt;&gt;""),[2]an!$G$39,
IF(AND(A3753=[2]an!$G$38,F3753=[2]an!$E$39,H3753&lt;[2]an!$M$37,S3753&lt;&gt;"kahepoolne vajaduspõhine"),[2]an!$G$39,
IF(AND(A3753=[2]an!$G$38,F3753=[2]an!$E$42),[2]an!$G$42,
IF(AND(A3753=[2]an!$H$38,F3753=[2]an!$E$40),[2]an!$H$40,IF(AND(A3753=[2]an!$H$38,F3753=[2]an!$E$41),[2]an!$H$41,IF(AND(A3753=[2]an!$H$38,F3753=[2]an!$E$39,H3753&gt;=[2]an!$M$37),[2]an!$H$39,
IF(AND(A3753=[2]an!$H$38,F3753=[2]an!$E$39,H3753&lt;[2]an!$M$37,S3753="kahepoolne vajaduspõhine",U3753=""),[2]an!$M$40,
IF(AND(A3753=[2]an!$H$38,F3753=[2]an!$E$39,H3753&lt;[2]an!$M$37,S3753="kahepoolne vajaduspõhine",U3753&lt;&gt;""),[2]an!$H$39,
IF(AND(A3753=[2]an!$H$38,F3753=[2]an!$E$39,H3753&lt;[2]an!$M$37,S3753&lt;&gt;"kahepoolne vajaduspõhine"),[2]an!$H$39,
IF(AND(A3753=[2]an!$H$38,F3753=[2]an!$E$42),[2]an!$H$42,
IF(AND(A3753=[2]an!$I$38,F3753=[2]an!$E$40),[2]an!$I$40,IF(AND(A3753=[2]an!$I$38,F3753=[2]an!$E$41),[2]an!$I$41,IF(AND(A3753=[2]an!$I$38,F3753=[2]an!$E$39,H3753&gt;=[2]an!$M$37),[2]an!$I$39,
IF(AND(A3753=[2]an!$I$38,F3753=[2]an!$E$39,H3753&lt;[2]an!$M$37,S3753="kahepoolne vajaduspõhine",U3753=""),[2]an!$M$40,
IF(AND(A3753=[2]an!$I$38,F3753=[2]an!$E$39,H3753&lt;[2]an!$M$37,S3753="kahepoolne vajaduspõhine",U3753&lt;&gt;""),[2]an!$I$39,
IF(AND(A3753=[2]an!$I$38,F3753=[2]an!$E$39,H3753&lt;[2]an!$M$37,S3753&lt;&gt;"kahepoolne vajaduspõhine"),[2]an!$I$39,
IF(AND(A3753=[2]an!$I$38,F3753=[2]an!$E$42),[2]an!$I$42,
IF(AND(A3753=[2]an!$J$38,F3753=[2]an!$E$40),[2]an!$J$40,IF(AND(A3753=[2]an!$J$38,F3753=[2]an!$E$41),[2]an!$J$41,IF(AND(A3753=[2]an!$J$38,F3753=[2]an!$E$39,H3753&gt;=[2]an!$M$37),[2]an!$J$39,
IF(AND(A3753=[2]an!$J$38,F3753=[2]an!$E$39,H3753&lt;[2]an!$M$37,S3753="kahepoolne vajaduspõhine",U3753=""),[2]an!$M$40,
IF(AND(A3753=[2]an!$J$38,F3753=[2]an!$E$39,H3753&lt;[2]an!$M$37,S3753="kahepoolne vajaduspõhine",U3753&lt;&gt;""),[2]an!$J$39,
IF(AND(A3753=[2]an!$J$38,F3753=[2]an!$E$39,H3753&lt;[2]an!$M$37,S3753&lt;&gt;"kahepoolne vajaduspõhine"),[2]an!$J$39,
IF(AND(A3753=[2]an!$J$38,F3753=[2]an!$E$42),[2]an!$J$42,""))))))))))))))))))))))))))))</f>
        <v/>
      </c>
      <c r="Y3753" s="17" t="str">
        <f>IFERROR(IF(F3753="Tugigrupp",0,
IF(AND(F3753="Peretoe teenus",H3753&gt;=[2]an!$M$37,RANK(D3753,$D3753:$D3753)+COUNTIFS($D$2:D3753,D3753,$F$2:F3753,F3753)-1&gt;1),"",
IF(AND(F3753="Peretoe teenus",H3753&gt;=[2]an!$M$37,RANK(D3753,$D3753:$D3753)+COUNTIFS($D$2:D3753,D3753,$F$2:F3753,F3753)-1=1,MONTH(H3753)=MONTH(K3753)=TRUE,YEAR(H3753)=YEAR(K3753)=TRUE),((EOMONTH(H3753,0)-H3753+1)*X3753)/DAY(EOMONTH(H3753,0)),
IF(AND(F3753="Peretoe teenus",H3753&gt;=[2]an!$M$37,RANK(D3753,$D3753:$D3753)+COUNTIFS($D$2:D3753,D3753,$F$2:F3753,F3753)-1=1),X3753,
IF(AND(F3753="Peretoe teenus",H3753&lt;[2]an!$M$37,S3753&lt;&gt;"kahepoolne vajaduspõhine",RANK(D3753,$D3753:$D3753)+COUNTIFS($D$2:D3753,D3753,$F$2:F3753,F3753)-1=1),X3753,
IF(AND(F3753="Peretoe teenus",H3753&lt;[2]an!$M$37,S3753&lt;&gt;"kahepoolne vajaduspõhine",RANK(D3753,$D3753:$D3753)+COUNTIFS($D$2:D3753,D3753,$F$2:F3753,F3753)-1&gt;1),"",
IF(AND(F3753="Peretoe teenus",H3753&lt;[2]an!$M$37,S3753="kahepoolne vajaduspõhine",U3753="",RANK(D3753,$D3753:$D3753)+COUNTIFS($D$2:D3753,D3753,$F$2:F3753,F3753)-1=1),X3753,
IF(AND(F3753="Peretoe teenus",H3753&lt;[2]an!$M$37,S3753="kahepoolne vajaduspõhine",U3753="",RANK(D3753,$D3753:$D3753)+COUNTIFS($D$2:D3753,D3753,$F$2:F3753,F3753)-1&gt;1),"",
IF(AND(F3753="Peretoe teenus",H3753&lt;[2]an!$M$37,S3753="kahepoolne vajaduspõhine",U3753&lt;[2]an!$M$37,RANK(D3753,$D3753:$D3753)+COUNTIFS($D$2:D3753,D3753,$F$2:F3753,F3753)-1=1),X3753,
IF(AND(F3753="Peretoe teenus",H3753&lt;[2]an!$M$37,S3753="kahepoolne vajaduspõhine",U3753&lt;[2]an!$M$37,RANK(D3753,$D3753:$D3753)+COUNTIFS($D$2:D3753,D3753,$F$2:F3753,F3753)-1&gt;1),"",
IF(AND(F3753="Peretoe teenus",H3753&lt;[2]an!$M$37,S3753="kahepoolne vajaduspõhine",U3753&gt;=[2]an!$M$37,U3753&lt;=[2]an!$M$38,RANK(D3753,$D3753:$D3753)+COUNTIFS($D$2:D3753,D3753,$F$2:F3753,F3753)-1=1),
((EOMONTH(U3753,0)-U3753+1)*X3753)/DAY(EOMONTH(U3753,0))+(DAY(U3753)-1)*100/DAY(EOMONTH(U3753,0)),
IF(AND(F3753="Peretoe teenus",H3753&lt;[2]an!$M$37,S3753="kahepoolne vajaduspõhine",U3753&gt;=[2]an!$M$37,U3753&lt;=[2]an!$M$38,RANK(D3753,$D3753:$D3753)+COUNTIFS($D$2:D3753,D3753,$F$2:F3753,F3753)-1&gt;1),"",
IF(AND(F3753="Peretoe teenus",H3753&lt;[2]an!$M$37,S3753="kahepoolne vajaduspõhine",U3753&gt;[2]an!$M$38,RANK(D3753,$D3753:$D3753)+COUNTIFS($D$2:D3753,D3753,$F$2:F3753,F3753)-1=1),X3753,
IF(AND(F3753="Peretoe teenus",H3753&lt;[2]an!$M$37,S3753="kahepoolne vajaduspõhine",U3753&gt;[2]an!$M$38,RANK(D3753,$D3753:$D3753)+COUNTIFS($D$2:D3753,D3753,$F$2:F3753,F3753)-1&gt;1),"",X3753*W3753)))))))))))))),"")</f>
        <v/>
      </c>
      <c r="Z3753" s="18" t="str">
        <f t="shared" si="175"/>
        <v/>
      </c>
      <c r="AA3753" s="19" t="str">
        <f>IFERROR(VLOOKUP(E3753,[2]an!$A$3:$B$81,2,FALSE),"")</f>
        <v/>
      </c>
      <c r="AB3753" s="19" t="str">
        <f>IFERROR(VLOOKUP(AA3753,[2]an!$C$2:$D$16,2,FALSE),"")</f>
        <v/>
      </c>
      <c r="AC3753" s="20"/>
      <c r="AD3753" s="21" t="str">
        <f>IF(A3753=[2]an!$F$36,VLOOKUP([2]an!$F$36,[2]an!$F$36:$H$36,3,FALSE),IF(A3753=[2]an!$F$35,VLOOKUP([2]an!$F$35,[2]an!$F$35:$H$35,3,FALSE),IF(A3753=[2]an!$F$33,VLOOKUP([2]an!$F$33,[2]an!$F$33:$H$33,3,FALSE),IF(A3753=[2]an!$F$31,VLOOKUP([2]an!$F$31,[2]an!$F$31:$H$31,3,FALSE),""))))</f>
        <v/>
      </c>
    </row>
    <row r="3754" spans="6:30" x14ac:dyDescent="0.2">
      <c r="F3754" s="10"/>
      <c r="G3754" s="8" t="str">
        <f t="shared" si="176"/>
        <v/>
      </c>
      <c r="H3754" s="13"/>
      <c r="K3754" s="13"/>
      <c r="L3754" s="10"/>
      <c r="M3754" s="10"/>
      <c r="S3754" s="8" t="str">
        <f>IFERROR(VLOOKUP(D3754,[1]peretoe_teenus!$A$2:$L$2000,5,FALSE),"")</f>
        <v/>
      </c>
      <c r="U3754" s="13"/>
      <c r="V3754" s="15" t="str" cm="1">
        <f t="array" ref="V3754">IFERROR(IF(AND(F3754="Tugigrupp",RANK(K3754,$K3754:$K3754)+COUNTIFS($K$2:K3754,K3754,$L$2:L3754,L3754,$M$2:M3754,M3754,$I$2:I3754,I3754,$G$2:G3754,G3754,$F$2:F3754,F3754)-1=1),SUMPRODUCT(($F$2:$F$4154=F3754)*($G$2:$G$4154=G3754)*($K$2:$K$4154=K3754)*($I$2:$I$4154=I3754)*($L$2:$L$4154=L3754)*($M$2:$M$4154=M3754)),""),"")</f>
        <v/>
      </c>
      <c r="W3754" s="15" t="str">
        <f t="shared" si="174"/>
        <v/>
      </c>
      <c r="X3754" s="16" t="str">
        <f>IF(AND(A3754=[2]an!$G$38,F3754=[2]an!$E$40),[2]an!$G$40,IF(AND(A3754=[2]an!$G$38,F3754=[2]an!$E$41),[2]an!$G$41,IF(AND(A3754=[2]an!$G$38,F3754=[2]an!$E$39,H3754&gt;=[2]an!$M$37),[2]an!$G$39,
IF(AND(A3754=[2]an!$G$38,F3754=[2]an!$E$39,H3754&lt;[2]an!$M$37,S3754="kahepoolne vajaduspõhine",U3754=""),[2]an!$M$40,
IF(AND(A3754=[2]an!$G$38,F3754=[2]an!$E$39,H3754&lt;[2]an!$M$37,S3754="kahepoolne vajaduspõhine",U3754&lt;&gt;""),[2]an!$G$39,
IF(AND(A3754=[2]an!$G$38,F3754=[2]an!$E$39,H3754&lt;[2]an!$M$37,S3754&lt;&gt;"kahepoolne vajaduspõhine"),[2]an!$G$39,
IF(AND(A3754=[2]an!$G$38,F3754=[2]an!$E$42),[2]an!$G$42,
IF(AND(A3754=[2]an!$H$38,F3754=[2]an!$E$40),[2]an!$H$40,IF(AND(A3754=[2]an!$H$38,F3754=[2]an!$E$41),[2]an!$H$41,IF(AND(A3754=[2]an!$H$38,F3754=[2]an!$E$39,H3754&gt;=[2]an!$M$37),[2]an!$H$39,
IF(AND(A3754=[2]an!$H$38,F3754=[2]an!$E$39,H3754&lt;[2]an!$M$37,S3754="kahepoolne vajaduspõhine",U3754=""),[2]an!$M$40,
IF(AND(A3754=[2]an!$H$38,F3754=[2]an!$E$39,H3754&lt;[2]an!$M$37,S3754="kahepoolne vajaduspõhine",U3754&lt;&gt;""),[2]an!$H$39,
IF(AND(A3754=[2]an!$H$38,F3754=[2]an!$E$39,H3754&lt;[2]an!$M$37,S3754&lt;&gt;"kahepoolne vajaduspõhine"),[2]an!$H$39,
IF(AND(A3754=[2]an!$H$38,F3754=[2]an!$E$42),[2]an!$H$42,
IF(AND(A3754=[2]an!$I$38,F3754=[2]an!$E$40),[2]an!$I$40,IF(AND(A3754=[2]an!$I$38,F3754=[2]an!$E$41),[2]an!$I$41,IF(AND(A3754=[2]an!$I$38,F3754=[2]an!$E$39,H3754&gt;=[2]an!$M$37),[2]an!$I$39,
IF(AND(A3754=[2]an!$I$38,F3754=[2]an!$E$39,H3754&lt;[2]an!$M$37,S3754="kahepoolne vajaduspõhine",U3754=""),[2]an!$M$40,
IF(AND(A3754=[2]an!$I$38,F3754=[2]an!$E$39,H3754&lt;[2]an!$M$37,S3754="kahepoolne vajaduspõhine",U3754&lt;&gt;""),[2]an!$I$39,
IF(AND(A3754=[2]an!$I$38,F3754=[2]an!$E$39,H3754&lt;[2]an!$M$37,S3754&lt;&gt;"kahepoolne vajaduspõhine"),[2]an!$I$39,
IF(AND(A3754=[2]an!$I$38,F3754=[2]an!$E$42),[2]an!$I$42,
IF(AND(A3754=[2]an!$J$38,F3754=[2]an!$E$40),[2]an!$J$40,IF(AND(A3754=[2]an!$J$38,F3754=[2]an!$E$41),[2]an!$J$41,IF(AND(A3754=[2]an!$J$38,F3754=[2]an!$E$39,H3754&gt;=[2]an!$M$37),[2]an!$J$39,
IF(AND(A3754=[2]an!$J$38,F3754=[2]an!$E$39,H3754&lt;[2]an!$M$37,S3754="kahepoolne vajaduspõhine",U3754=""),[2]an!$M$40,
IF(AND(A3754=[2]an!$J$38,F3754=[2]an!$E$39,H3754&lt;[2]an!$M$37,S3754="kahepoolne vajaduspõhine",U3754&lt;&gt;""),[2]an!$J$39,
IF(AND(A3754=[2]an!$J$38,F3754=[2]an!$E$39,H3754&lt;[2]an!$M$37,S3754&lt;&gt;"kahepoolne vajaduspõhine"),[2]an!$J$39,
IF(AND(A3754=[2]an!$J$38,F3754=[2]an!$E$42),[2]an!$J$42,""))))))))))))))))))))))))))))</f>
        <v/>
      </c>
      <c r="Y3754" s="17" t="str">
        <f>IFERROR(IF(F3754="Tugigrupp",0,
IF(AND(F3754="Peretoe teenus",H3754&gt;=[2]an!$M$37,RANK(D3754,$D3754:$D3754)+COUNTIFS($D$2:D3754,D3754,$F$2:F3754,F3754)-1&gt;1),"",
IF(AND(F3754="Peretoe teenus",H3754&gt;=[2]an!$M$37,RANK(D3754,$D3754:$D3754)+COUNTIFS($D$2:D3754,D3754,$F$2:F3754,F3754)-1=1,MONTH(H3754)=MONTH(K3754)=TRUE,YEAR(H3754)=YEAR(K3754)=TRUE),((EOMONTH(H3754,0)-H3754+1)*X3754)/DAY(EOMONTH(H3754,0)),
IF(AND(F3754="Peretoe teenus",H3754&gt;=[2]an!$M$37,RANK(D3754,$D3754:$D3754)+COUNTIFS($D$2:D3754,D3754,$F$2:F3754,F3754)-1=1),X3754,
IF(AND(F3754="Peretoe teenus",H3754&lt;[2]an!$M$37,S3754&lt;&gt;"kahepoolne vajaduspõhine",RANK(D3754,$D3754:$D3754)+COUNTIFS($D$2:D3754,D3754,$F$2:F3754,F3754)-1=1),X3754,
IF(AND(F3754="Peretoe teenus",H3754&lt;[2]an!$M$37,S3754&lt;&gt;"kahepoolne vajaduspõhine",RANK(D3754,$D3754:$D3754)+COUNTIFS($D$2:D3754,D3754,$F$2:F3754,F3754)-1&gt;1),"",
IF(AND(F3754="Peretoe teenus",H3754&lt;[2]an!$M$37,S3754="kahepoolne vajaduspõhine",U3754="",RANK(D3754,$D3754:$D3754)+COUNTIFS($D$2:D3754,D3754,$F$2:F3754,F3754)-1=1),X3754,
IF(AND(F3754="Peretoe teenus",H3754&lt;[2]an!$M$37,S3754="kahepoolne vajaduspõhine",U3754="",RANK(D3754,$D3754:$D3754)+COUNTIFS($D$2:D3754,D3754,$F$2:F3754,F3754)-1&gt;1),"",
IF(AND(F3754="Peretoe teenus",H3754&lt;[2]an!$M$37,S3754="kahepoolne vajaduspõhine",U3754&lt;[2]an!$M$37,RANK(D3754,$D3754:$D3754)+COUNTIFS($D$2:D3754,D3754,$F$2:F3754,F3754)-1=1),X3754,
IF(AND(F3754="Peretoe teenus",H3754&lt;[2]an!$M$37,S3754="kahepoolne vajaduspõhine",U3754&lt;[2]an!$M$37,RANK(D3754,$D3754:$D3754)+COUNTIFS($D$2:D3754,D3754,$F$2:F3754,F3754)-1&gt;1),"",
IF(AND(F3754="Peretoe teenus",H3754&lt;[2]an!$M$37,S3754="kahepoolne vajaduspõhine",U3754&gt;=[2]an!$M$37,U3754&lt;=[2]an!$M$38,RANK(D3754,$D3754:$D3754)+COUNTIFS($D$2:D3754,D3754,$F$2:F3754,F3754)-1=1),
((EOMONTH(U3754,0)-U3754+1)*X3754)/DAY(EOMONTH(U3754,0))+(DAY(U3754)-1)*100/DAY(EOMONTH(U3754,0)),
IF(AND(F3754="Peretoe teenus",H3754&lt;[2]an!$M$37,S3754="kahepoolne vajaduspõhine",U3754&gt;=[2]an!$M$37,U3754&lt;=[2]an!$M$38,RANK(D3754,$D3754:$D3754)+COUNTIFS($D$2:D3754,D3754,$F$2:F3754,F3754)-1&gt;1),"",
IF(AND(F3754="Peretoe teenus",H3754&lt;[2]an!$M$37,S3754="kahepoolne vajaduspõhine",U3754&gt;[2]an!$M$38,RANK(D3754,$D3754:$D3754)+COUNTIFS($D$2:D3754,D3754,$F$2:F3754,F3754)-1=1),X3754,
IF(AND(F3754="Peretoe teenus",H3754&lt;[2]an!$M$37,S3754="kahepoolne vajaduspõhine",U3754&gt;[2]an!$M$38,RANK(D3754,$D3754:$D3754)+COUNTIFS($D$2:D3754,D3754,$F$2:F3754,F3754)-1&gt;1),"",X3754*W3754)))))))))))))),"")</f>
        <v/>
      </c>
      <c r="Z3754" s="18" t="str">
        <f t="shared" si="175"/>
        <v/>
      </c>
      <c r="AA3754" s="19" t="str">
        <f>IFERROR(VLOOKUP(E3754,[2]an!$A$3:$B$81,2,FALSE),"")</f>
        <v/>
      </c>
      <c r="AB3754" s="19" t="str">
        <f>IFERROR(VLOOKUP(AA3754,[2]an!$C$2:$D$16,2,FALSE),"")</f>
        <v/>
      </c>
      <c r="AC3754" s="20"/>
      <c r="AD3754" s="21" t="str">
        <f>IF(A3754=[2]an!$F$36,VLOOKUP([2]an!$F$36,[2]an!$F$36:$H$36,3,FALSE),IF(A3754=[2]an!$F$35,VLOOKUP([2]an!$F$35,[2]an!$F$35:$H$35,3,FALSE),IF(A3754=[2]an!$F$33,VLOOKUP([2]an!$F$33,[2]an!$F$33:$H$33,3,FALSE),IF(A3754=[2]an!$F$31,VLOOKUP([2]an!$F$31,[2]an!$F$31:$H$31,3,FALSE),""))))</f>
        <v/>
      </c>
    </row>
    <row r="3755" spans="6:30" x14ac:dyDescent="0.2">
      <c r="F3755" s="10"/>
      <c r="G3755" s="8" t="str">
        <f t="shared" si="176"/>
        <v/>
      </c>
      <c r="H3755" s="13"/>
      <c r="K3755" s="13"/>
      <c r="L3755" s="10"/>
      <c r="M3755" s="10"/>
      <c r="S3755" s="8" t="str">
        <f>IFERROR(VLOOKUP(D3755,[1]peretoe_teenus!$A$2:$L$2000,5,FALSE),"")</f>
        <v/>
      </c>
      <c r="U3755" s="13"/>
      <c r="V3755" s="15" t="str" cm="1">
        <f t="array" ref="V3755">IFERROR(IF(AND(F3755="Tugigrupp",RANK(K3755,$K3755:$K3755)+COUNTIFS($K$2:K3755,K3755,$L$2:L3755,L3755,$M$2:M3755,M3755,$I$2:I3755,I3755,$G$2:G3755,G3755,$F$2:F3755,F3755)-1=1),SUMPRODUCT(($F$2:$F$4154=F3755)*($G$2:$G$4154=G3755)*($K$2:$K$4154=K3755)*($I$2:$I$4154=I3755)*($L$2:$L$4154=L3755)*($M$2:$M$4154=M3755)),""),"")</f>
        <v/>
      </c>
      <c r="W3755" s="15" t="str">
        <f t="shared" si="174"/>
        <v/>
      </c>
      <c r="X3755" s="16" t="str">
        <f>IF(AND(A3755=[2]an!$G$38,F3755=[2]an!$E$40),[2]an!$G$40,IF(AND(A3755=[2]an!$G$38,F3755=[2]an!$E$41),[2]an!$G$41,IF(AND(A3755=[2]an!$G$38,F3755=[2]an!$E$39,H3755&gt;=[2]an!$M$37),[2]an!$G$39,
IF(AND(A3755=[2]an!$G$38,F3755=[2]an!$E$39,H3755&lt;[2]an!$M$37,S3755="kahepoolne vajaduspõhine",U3755=""),[2]an!$M$40,
IF(AND(A3755=[2]an!$G$38,F3755=[2]an!$E$39,H3755&lt;[2]an!$M$37,S3755="kahepoolne vajaduspõhine",U3755&lt;&gt;""),[2]an!$G$39,
IF(AND(A3755=[2]an!$G$38,F3755=[2]an!$E$39,H3755&lt;[2]an!$M$37,S3755&lt;&gt;"kahepoolne vajaduspõhine"),[2]an!$G$39,
IF(AND(A3755=[2]an!$G$38,F3755=[2]an!$E$42),[2]an!$G$42,
IF(AND(A3755=[2]an!$H$38,F3755=[2]an!$E$40),[2]an!$H$40,IF(AND(A3755=[2]an!$H$38,F3755=[2]an!$E$41),[2]an!$H$41,IF(AND(A3755=[2]an!$H$38,F3755=[2]an!$E$39,H3755&gt;=[2]an!$M$37),[2]an!$H$39,
IF(AND(A3755=[2]an!$H$38,F3755=[2]an!$E$39,H3755&lt;[2]an!$M$37,S3755="kahepoolne vajaduspõhine",U3755=""),[2]an!$M$40,
IF(AND(A3755=[2]an!$H$38,F3755=[2]an!$E$39,H3755&lt;[2]an!$M$37,S3755="kahepoolne vajaduspõhine",U3755&lt;&gt;""),[2]an!$H$39,
IF(AND(A3755=[2]an!$H$38,F3755=[2]an!$E$39,H3755&lt;[2]an!$M$37,S3755&lt;&gt;"kahepoolne vajaduspõhine"),[2]an!$H$39,
IF(AND(A3755=[2]an!$H$38,F3755=[2]an!$E$42),[2]an!$H$42,
IF(AND(A3755=[2]an!$I$38,F3755=[2]an!$E$40),[2]an!$I$40,IF(AND(A3755=[2]an!$I$38,F3755=[2]an!$E$41),[2]an!$I$41,IF(AND(A3755=[2]an!$I$38,F3755=[2]an!$E$39,H3755&gt;=[2]an!$M$37),[2]an!$I$39,
IF(AND(A3755=[2]an!$I$38,F3755=[2]an!$E$39,H3755&lt;[2]an!$M$37,S3755="kahepoolne vajaduspõhine",U3755=""),[2]an!$M$40,
IF(AND(A3755=[2]an!$I$38,F3755=[2]an!$E$39,H3755&lt;[2]an!$M$37,S3755="kahepoolne vajaduspõhine",U3755&lt;&gt;""),[2]an!$I$39,
IF(AND(A3755=[2]an!$I$38,F3755=[2]an!$E$39,H3755&lt;[2]an!$M$37,S3755&lt;&gt;"kahepoolne vajaduspõhine"),[2]an!$I$39,
IF(AND(A3755=[2]an!$I$38,F3755=[2]an!$E$42),[2]an!$I$42,
IF(AND(A3755=[2]an!$J$38,F3755=[2]an!$E$40),[2]an!$J$40,IF(AND(A3755=[2]an!$J$38,F3755=[2]an!$E$41),[2]an!$J$41,IF(AND(A3755=[2]an!$J$38,F3755=[2]an!$E$39,H3755&gt;=[2]an!$M$37),[2]an!$J$39,
IF(AND(A3755=[2]an!$J$38,F3755=[2]an!$E$39,H3755&lt;[2]an!$M$37,S3755="kahepoolne vajaduspõhine",U3755=""),[2]an!$M$40,
IF(AND(A3755=[2]an!$J$38,F3755=[2]an!$E$39,H3755&lt;[2]an!$M$37,S3755="kahepoolne vajaduspõhine",U3755&lt;&gt;""),[2]an!$J$39,
IF(AND(A3755=[2]an!$J$38,F3755=[2]an!$E$39,H3755&lt;[2]an!$M$37,S3755&lt;&gt;"kahepoolne vajaduspõhine"),[2]an!$J$39,
IF(AND(A3755=[2]an!$J$38,F3755=[2]an!$E$42),[2]an!$J$42,""))))))))))))))))))))))))))))</f>
        <v/>
      </c>
      <c r="Y3755" s="17" t="str">
        <f>IFERROR(IF(F3755="Tugigrupp",0,
IF(AND(F3755="Peretoe teenus",H3755&gt;=[2]an!$M$37,RANK(D3755,$D3755:$D3755)+COUNTIFS($D$2:D3755,D3755,$F$2:F3755,F3755)-1&gt;1),"",
IF(AND(F3755="Peretoe teenus",H3755&gt;=[2]an!$M$37,RANK(D3755,$D3755:$D3755)+COUNTIFS($D$2:D3755,D3755,$F$2:F3755,F3755)-1=1,MONTH(H3755)=MONTH(K3755)=TRUE,YEAR(H3755)=YEAR(K3755)=TRUE),((EOMONTH(H3755,0)-H3755+1)*X3755)/DAY(EOMONTH(H3755,0)),
IF(AND(F3755="Peretoe teenus",H3755&gt;=[2]an!$M$37,RANK(D3755,$D3755:$D3755)+COUNTIFS($D$2:D3755,D3755,$F$2:F3755,F3755)-1=1),X3755,
IF(AND(F3755="Peretoe teenus",H3755&lt;[2]an!$M$37,S3755&lt;&gt;"kahepoolne vajaduspõhine",RANK(D3755,$D3755:$D3755)+COUNTIFS($D$2:D3755,D3755,$F$2:F3755,F3755)-1=1),X3755,
IF(AND(F3755="Peretoe teenus",H3755&lt;[2]an!$M$37,S3755&lt;&gt;"kahepoolne vajaduspõhine",RANK(D3755,$D3755:$D3755)+COUNTIFS($D$2:D3755,D3755,$F$2:F3755,F3755)-1&gt;1),"",
IF(AND(F3755="Peretoe teenus",H3755&lt;[2]an!$M$37,S3755="kahepoolne vajaduspõhine",U3755="",RANK(D3755,$D3755:$D3755)+COUNTIFS($D$2:D3755,D3755,$F$2:F3755,F3755)-1=1),X3755,
IF(AND(F3755="Peretoe teenus",H3755&lt;[2]an!$M$37,S3755="kahepoolne vajaduspõhine",U3755="",RANK(D3755,$D3755:$D3755)+COUNTIFS($D$2:D3755,D3755,$F$2:F3755,F3755)-1&gt;1),"",
IF(AND(F3755="Peretoe teenus",H3755&lt;[2]an!$M$37,S3755="kahepoolne vajaduspõhine",U3755&lt;[2]an!$M$37,RANK(D3755,$D3755:$D3755)+COUNTIFS($D$2:D3755,D3755,$F$2:F3755,F3755)-1=1),X3755,
IF(AND(F3755="Peretoe teenus",H3755&lt;[2]an!$M$37,S3755="kahepoolne vajaduspõhine",U3755&lt;[2]an!$M$37,RANK(D3755,$D3755:$D3755)+COUNTIFS($D$2:D3755,D3755,$F$2:F3755,F3755)-1&gt;1),"",
IF(AND(F3755="Peretoe teenus",H3755&lt;[2]an!$M$37,S3755="kahepoolne vajaduspõhine",U3755&gt;=[2]an!$M$37,U3755&lt;=[2]an!$M$38,RANK(D3755,$D3755:$D3755)+COUNTIFS($D$2:D3755,D3755,$F$2:F3755,F3755)-1=1),
((EOMONTH(U3755,0)-U3755+1)*X3755)/DAY(EOMONTH(U3755,0))+(DAY(U3755)-1)*100/DAY(EOMONTH(U3755,0)),
IF(AND(F3755="Peretoe teenus",H3755&lt;[2]an!$M$37,S3755="kahepoolne vajaduspõhine",U3755&gt;=[2]an!$M$37,U3755&lt;=[2]an!$M$38,RANK(D3755,$D3755:$D3755)+COUNTIFS($D$2:D3755,D3755,$F$2:F3755,F3755)-1&gt;1),"",
IF(AND(F3755="Peretoe teenus",H3755&lt;[2]an!$M$37,S3755="kahepoolne vajaduspõhine",U3755&gt;[2]an!$M$38,RANK(D3755,$D3755:$D3755)+COUNTIFS($D$2:D3755,D3755,$F$2:F3755,F3755)-1=1),X3755,
IF(AND(F3755="Peretoe teenus",H3755&lt;[2]an!$M$37,S3755="kahepoolne vajaduspõhine",U3755&gt;[2]an!$M$38,RANK(D3755,$D3755:$D3755)+COUNTIFS($D$2:D3755,D3755,$F$2:F3755,F3755)-1&gt;1),"",X3755*W3755)))))))))))))),"")</f>
        <v/>
      </c>
      <c r="Z3755" s="18" t="str">
        <f t="shared" si="175"/>
        <v/>
      </c>
      <c r="AA3755" s="19" t="str">
        <f>IFERROR(VLOOKUP(E3755,[2]an!$A$3:$B$81,2,FALSE),"")</f>
        <v/>
      </c>
      <c r="AB3755" s="19" t="str">
        <f>IFERROR(VLOOKUP(AA3755,[2]an!$C$2:$D$16,2,FALSE),"")</f>
        <v/>
      </c>
      <c r="AC3755" s="20"/>
      <c r="AD3755" s="21" t="str">
        <f>IF(A3755=[2]an!$F$36,VLOOKUP([2]an!$F$36,[2]an!$F$36:$H$36,3,FALSE),IF(A3755=[2]an!$F$35,VLOOKUP([2]an!$F$35,[2]an!$F$35:$H$35,3,FALSE),IF(A3755=[2]an!$F$33,VLOOKUP([2]an!$F$33,[2]an!$F$33:$H$33,3,FALSE),IF(A3755=[2]an!$F$31,VLOOKUP([2]an!$F$31,[2]an!$F$31:$H$31,3,FALSE),""))))</f>
        <v/>
      </c>
    </row>
    <row r="3756" spans="6:30" x14ac:dyDescent="0.2">
      <c r="F3756" s="10"/>
      <c r="G3756" s="8" t="str">
        <f t="shared" si="176"/>
        <v/>
      </c>
      <c r="H3756" s="13"/>
      <c r="K3756" s="13"/>
      <c r="L3756" s="10"/>
      <c r="M3756" s="10"/>
      <c r="S3756" s="8" t="str">
        <f>IFERROR(VLOOKUP(D3756,[1]peretoe_teenus!$A$2:$L$2000,5,FALSE),"")</f>
        <v/>
      </c>
      <c r="U3756" s="13"/>
      <c r="V3756" s="15" t="str" cm="1">
        <f t="array" ref="V3756">IFERROR(IF(AND(F3756="Tugigrupp",RANK(K3756,$K3756:$K3756)+COUNTIFS($K$2:K3756,K3756,$L$2:L3756,L3756,$M$2:M3756,M3756,$I$2:I3756,I3756,$G$2:G3756,G3756,$F$2:F3756,F3756)-1=1),SUMPRODUCT(($F$2:$F$4154=F3756)*($G$2:$G$4154=G3756)*($K$2:$K$4154=K3756)*($I$2:$I$4154=I3756)*($L$2:$L$4154=L3756)*($M$2:$M$4154=M3756)),""),"")</f>
        <v/>
      </c>
      <c r="W3756" s="15" t="str">
        <f t="shared" si="174"/>
        <v/>
      </c>
      <c r="X3756" s="16" t="str">
        <f>IF(AND(A3756=[2]an!$G$38,F3756=[2]an!$E$40),[2]an!$G$40,IF(AND(A3756=[2]an!$G$38,F3756=[2]an!$E$41),[2]an!$G$41,IF(AND(A3756=[2]an!$G$38,F3756=[2]an!$E$39,H3756&gt;=[2]an!$M$37),[2]an!$G$39,
IF(AND(A3756=[2]an!$G$38,F3756=[2]an!$E$39,H3756&lt;[2]an!$M$37,S3756="kahepoolne vajaduspõhine",U3756=""),[2]an!$M$40,
IF(AND(A3756=[2]an!$G$38,F3756=[2]an!$E$39,H3756&lt;[2]an!$M$37,S3756="kahepoolne vajaduspõhine",U3756&lt;&gt;""),[2]an!$G$39,
IF(AND(A3756=[2]an!$G$38,F3756=[2]an!$E$39,H3756&lt;[2]an!$M$37,S3756&lt;&gt;"kahepoolne vajaduspõhine"),[2]an!$G$39,
IF(AND(A3756=[2]an!$G$38,F3756=[2]an!$E$42),[2]an!$G$42,
IF(AND(A3756=[2]an!$H$38,F3756=[2]an!$E$40),[2]an!$H$40,IF(AND(A3756=[2]an!$H$38,F3756=[2]an!$E$41),[2]an!$H$41,IF(AND(A3756=[2]an!$H$38,F3756=[2]an!$E$39,H3756&gt;=[2]an!$M$37),[2]an!$H$39,
IF(AND(A3756=[2]an!$H$38,F3756=[2]an!$E$39,H3756&lt;[2]an!$M$37,S3756="kahepoolne vajaduspõhine",U3756=""),[2]an!$M$40,
IF(AND(A3756=[2]an!$H$38,F3756=[2]an!$E$39,H3756&lt;[2]an!$M$37,S3756="kahepoolne vajaduspõhine",U3756&lt;&gt;""),[2]an!$H$39,
IF(AND(A3756=[2]an!$H$38,F3756=[2]an!$E$39,H3756&lt;[2]an!$M$37,S3756&lt;&gt;"kahepoolne vajaduspõhine"),[2]an!$H$39,
IF(AND(A3756=[2]an!$H$38,F3756=[2]an!$E$42),[2]an!$H$42,
IF(AND(A3756=[2]an!$I$38,F3756=[2]an!$E$40),[2]an!$I$40,IF(AND(A3756=[2]an!$I$38,F3756=[2]an!$E$41),[2]an!$I$41,IF(AND(A3756=[2]an!$I$38,F3756=[2]an!$E$39,H3756&gt;=[2]an!$M$37),[2]an!$I$39,
IF(AND(A3756=[2]an!$I$38,F3756=[2]an!$E$39,H3756&lt;[2]an!$M$37,S3756="kahepoolne vajaduspõhine",U3756=""),[2]an!$M$40,
IF(AND(A3756=[2]an!$I$38,F3756=[2]an!$E$39,H3756&lt;[2]an!$M$37,S3756="kahepoolne vajaduspõhine",U3756&lt;&gt;""),[2]an!$I$39,
IF(AND(A3756=[2]an!$I$38,F3756=[2]an!$E$39,H3756&lt;[2]an!$M$37,S3756&lt;&gt;"kahepoolne vajaduspõhine"),[2]an!$I$39,
IF(AND(A3756=[2]an!$I$38,F3756=[2]an!$E$42),[2]an!$I$42,
IF(AND(A3756=[2]an!$J$38,F3756=[2]an!$E$40),[2]an!$J$40,IF(AND(A3756=[2]an!$J$38,F3756=[2]an!$E$41),[2]an!$J$41,IF(AND(A3756=[2]an!$J$38,F3756=[2]an!$E$39,H3756&gt;=[2]an!$M$37),[2]an!$J$39,
IF(AND(A3756=[2]an!$J$38,F3756=[2]an!$E$39,H3756&lt;[2]an!$M$37,S3756="kahepoolne vajaduspõhine",U3756=""),[2]an!$M$40,
IF(AND(A3756=[2]an!$J$38,F3756=[2]an!$E$39,H3756&lt;[2]an!$M$37,S3756="kahepoolne vajaduspõhine",U3756&lt;&gt;""),[2]an!$J$39,
IF(AND(A3756=[2]an!$J$38,F3756=[2]an!$E$39,H3756&lt;[2]an!$M$37,S3756&lt;&gt;"kahepoolne vajaduspõhine"),[2]an!$J$39,
IF(AND(A3756=[2]an!$J$38,F3756=[2]an!$E$42),[2]an!$J$42,""))))))))))))))))))))))))))))</f>
        <v/>
      </c>
      <c r="Y3756" s="17" t="str">
        <f>IFERROR(IF(F3756="Tugigrupp",0,
IF(AND(F3756="Peretoe teenus",H3756&gt;=[2]an!$M$37,RANK(D3756,$D3756:$D3756)+COUNTIFS($D$2:D3756,D3756,$F$2:F3756,F3756)-1&gt;1),"",
IF(AND(F3756="Peretoe teenus",H3756&gt;=[2]an!$M$37,RANK(D3756,$D3756:$D3756)+COUNTIFS($D$2:D3756,D3756,$F$2:F3756,F3756)-1=1,MONTH(H3756)=MONTH(K3756)=TRUE,YEAR(H3756)=YEAR(K3756)=TRUE),((EOMONTH(H3756,0)-H3756+1)*X3756)/DAY(EOMONTH(H3756,0)),
IF(AND(F3756="Peretoe teenus",H3756&gt;=[2]an!$M$37,RANK(D3756,$D3756:$D3756)+COUNTIFS($D$2:D3756,D3756,$F$2:F3756,F3756)-1=1),X3756,
IF(AND(F3756="Peretoe teenus",H3756&lt;[2]an!$M$37,S3756&lt;&gt;"kahepoolne vajaduspõhine",RANK(D3756,$D3756:$D3756)+COUNTIFS($D$2:D3756,D3756,$F$2:F3756,F3756)-1=1),X3756,
IF(AND(F3756="Peretoe teenus",H3756&lt;[2]an!$M$37,S3756&lt;&gt;"kahepoolne vajaduspõhine",RANK(D3756,$D3756:$D3756)+COUNTIFS($D$2:D3756,D3756,$F$2:F3756,F3756)-1&gt;1),"",
IF(AND(F3756="Peretoe teenus",H3756&lt;[2]an!$M$37,S3756="kahepoolne vajaduspõhine",U3756="",RANK(D3756,$D3756:$D3756)+COUNTIFS($D$2:D3756,D3756,$F$2:F3756,F3756)-1=1),X3756,
IF(AND(F3756="Peretoe teenus",H3756&lt;[2]an!$M$37,S3756="kahepoolne vajaduspõhine",U3756="",RANK(D3756,$D3756:$D3756)+COUNTIFS($D$2:D3756,D3756,$F$2:F3756,F3756)-1&gt;1),"",
IF(AND(F3756="Peretoe teenus",H3756&lt;[2]an!$M$37,S3756="kahepoolne vajaduspõhine",U3756&lt;[2]an!$M$37,RANK(D3756,$D3756:$D3756)+COUNTIFS($D$2:D3756,D3756,$F$2:F3756,F3756)-1=1),X3756,
IF(AND(F3756="Peretoe teenus",H3756&lt;[2]an!$M$37,S3756="kahepoolne vajaduspõhine",U3756&lt;[2]an!$M$37,RANK(D3756,$D3756:$D3756)+COUNTIFS($D$2:D3756,D3756,$F$2:F3756,F3756)-1&gt;1),"",
IF(AND(F3756="Peretoe teenus",H3756&lt;[2]an!$M$37,S3756="kahepoolne vajaduspõhine",U3756&gt;=[2]an!$M$37,U3756&lt;=[2]an!$M$38,RANK(D3756,$D3756:$D3756)+COUNTIFS($D$2:D3756,D3756,$F$2:F3756,F3756)-1=1),
((EOMONTH(U3756,0)-U3756+1)*X3756)/DAY(EOMONTH(U3756,0))+(DAY(U3756)-1)*100/DAY(EOMONTH(U3756,0)),
IF(AND(F3756="Peretoe teenus",H3756&lt;[2]an!$M$37,S3756="kahepoolne vajaduspõhine",U3756&gt;=[2]an!$M$37,U3756&lt;=[2]an!$M$38,RANK(D3756,$D3756:$D3756)+COUNTIFS($D$2:D3756,D3756,$F$2:F3756,F3756)-1&gt;1),"",
IF(AND(F3756="Peretoe teenus",H3756&lt;[2]an!$M$37,S3756="kahepoolne vajaduspõhine",U3756&gt;[2]an!$M$38,RANK(D3756,$D3756:$D3756)+COUNTIFS($D$2:D3756,D3756,$F$2:F3756,F3756)-1=1),X3756,
IF(AND(F3756="Peretoe teenus",H3756&lt;[2]an!$M$37,S3756="kahepoolne vajaduspõhine",U3756&gt;[2]an!$M$38,RANK(D3756,$D3756:$D3756)+COUNTIFS($D$2:D3756,D3756,$F$2:F3756,F3756)-1&gt;1),"",X3756*W3756)))))))))))))),"")</f>
        <v/>
      </c>
      <c r="Z3756" s="18" t="str">
        <f t="shared" si="175"/>
        <v/>
      </c>
      <c r="AA3756" s="19" t="str">
        <f>IFERROR(VLOOKUP(E3756,[2]an!$A$3:$B$81,2,FALSE),"")</f>
        <v/>
      </c>
      <c r="AB3756" s="19" t="str">
        <f>IFERROR(VLOOKUP(AA3756,[2]an!$C$2:$D$16,2,FALSE),"")</f>
        <v/>
      </c>
      <c r="AC3756" s="20"/>
      <c r="AD3756" s="21" t="str">
        <f>IF(A3756=[2]an!$F$36,VLOOKUP([2]an!$F$36,[2]an!$F$36:$H$36,3,FALSE),IF(A3756=[2]an!$F$35,VLOOKUP([2]an!$F$35,[2]an!$F$35:$H$35,3,FALSE),IF(A3756=[2]an!$F$33,VLOOKUP([2]an!$F$33,[2]an!$F$33:$H$33,3,FALSE),IF(A3756=[2]an!$F$31,VLOOKUP([2]an!$F$31,[2]an!$F$31:$H$31,3,FALSE),""))))</f>
        <v/>
      </c>
    </row>
    <row r="3757" spans="6:30" x14ac:dyDescent="0.2">
      <c r="F3757" s="10"/>
      <c r="G3757" s="8" t="str">
        <f t="shared" si="176"/>
        <v/>
      </c>
      <c r="H3757" s="13"/>
      <c r="K3757" s="13"/>
      <c r="L3757" s="10"/>
      <c r="M3757" s="10"/>
      <c r="S3757" s="8" t="str">
        <f>IFERROR(VLOOKUP(D3757,[1]peretoe_teenus!$A$2:$L$2000,5,FALSE),"")</f>
        <v/>
      </c>
      <c r="U3757" s="13"/>
      <c r="V3757" s="15" t="str" cm="1">
        <f t="array" ref="V3757">IFERROR(IF(AND(F3757="Tugigrupp",RANK(K3757,$K3757:$K3757)+COUNTIFS($K$2:K3757,K3757,$L$2:L3757,L3757,$M$2:M3757,M3757,$I$2:I3757,I3757,$G$2:G3757,G3757,$F$2:F3757,F3757)-1=1),SUMPRODUCT(($F$2:$F$4154=F3757)*($G$2:$G$4154=G3757)*($K$2:$K$4154=K3757)*($I$2:$I$4154=I3757)*($L$2:$L$4154=L3757)*($M$2:$M$4154=M3757)),""),"")</f>
        <v/>
      </c>
      <c r="W3757" s="15" t="str">
        <f t="shared" si="174"/>
        <v/>
      </c>
      <c r="X3757" s="16" t="str">
        <f>IF(AND(A3757=[2]an!$G$38,F3757=[2]an!$E$40),[2]an!$G$40,IF(AND(A3757=[2]an!$G$38,F3757=[2]an!$E$41),[2]an!$G$41,IF(AND(A3757=[2]an!$G$38,F3757=[2]an!$E$39,H3757&gt;=[2]an!$M$37),[2]an!$G$39,
IF(AND(A3757=[2]an!$G$38,F3757=[2]an!$E$39,H3757&lt;[2]an!$M$37,S3757="kahepoolne vajaduspõhine",U3757=""),[2]an!$M$40,
IF(AND(A3757=[2]an!$G$38,F3757=[2]an!$E$39,H3757&lt;[2]an!$M$37,S3757="kahepoolne vajaduspõhine",U3757&lt;&gt;""),[2]an!$G$39,
IF(AND(A3757=[2]an!$G$38,F3757=[2]an!$E$39,H3757&lt;[2]an!$M$37,S3757&lt;&gt;"kahepoolne vajaduspõhine"),[2]an!$G$39,
IF(AND(A3757=[2]an!$G$38,F3757=[2]an!$E$42),[2]an!$G$42,
IF(AND(A3757=[2]an!$H$38,F3757=[2]an!$E$40),[2]an!$H$40,IF(AND(A3757=[2]an!$H$38,F3757=[2]an!$E$41),[2]an!$H$41,IF(AND(A3757=[2]an!$H$38,F3757=[2]an!$E$39,H3757&gt;=[2]an!$M$37),[2]an!$H$39,
IF(AND(A3757=[2]an!$H$38,F3757=[2]an!$E$39,H3757&lt;[2]an!$M$37,S3757="kahepoolne vajaduspõhine",U3757=""),[2]an!$M$40,
IF(AND(A3757=[2]an!$H$38,F3757=[2]an!$E$39,H3757&lt;[2]an!$M$37,S3757="kahepoolne vajaduspõhine",U3757&lt;&gt;""),[2]an!$H$39,
IF(AND(A3757=[2]an!$H$38,F3757=[2]an!$E$39,H3757&lt;[2]an!$M$37,S3757&lt;&gt;"kahepoolne vajaduspõhine"),[2]an!$H$39,
IF(AND(A3757=[2]an!$H$38,F3757=[2]an!$E$42),[2]an!$H$42,
IF(AND(A3757=[2]an!$I$38,F3757=[2]an!$E$40),[2]an!$I$40,IF(AND(A3757=[2]an!$I$38,F3757=[2]an!$E$41),[2]an!$I$41,IF(AND(A3757=[2]an!$I$38,F3757=[2]an!$E$39,H3757&gt;=[2]an!$M$37),[2]an!$I$39,
IF(AND(A3757=[2]an!$I$38,F3757=[2]an!$E$39,H3757&lt;[2]an!$M$37,S3757="kahepoolne vajaduspõhine",U3757=""),[2]an!$M$40,
IF(AND(A3757=[2]an!$I$38,F3757=[2]an!$E$39,H3757&lt;[2]an!$M$37,S3757="kahepoolne vajaduspõhine",U3757&lt;&gt;""),[2]an!$I$39,
IF(AND(A3757=[2]an!$I$38,F3757=[2]an!$E$39,H3757&lt;[2]an!$M$37,S3757&lt;&gt;"kahepoolne vajaduspõhine"),[2]an!$I$39,
IF(AND(A3757=[2]an!$I$38,F3757=[2]an!$E$42),[2]an!$I$42,
IF(AND(A3757=[2]an!$J$38,F3757=[2]an!$E$40),[2]an!$J$40,IF(AND(A3757=[2]an!$J$38,F3757=[2]an!$E$41),[2]an!$J$41,IF(AND(A3757=[2]an!$J$38,F3757=[2]an!$E$39,H3757&gt;=[2]an!$M$37),[2]an!$J$39,
IF(AND(A3757=[2]an!$J$38,F3757=[2]an!$E$39,H3757&lt;[2]an!$M$37,S3757="kahepoolne vajaduspõhine",U3757=""),[2]an!$M$40,
IF(AND(A3757=[2]an!$J$38,F3757=[2]an!$E$39,H3757&lt;[2]an!$M$37,S3757="kahepoolne vajaduspõhine",U3757&lt;&gt;""),[2]an!$J$39,
IF(AND(A3757=[2]an!$J$38,F3757=[2]an!$E$39,H3757&lt;[2]an!$M$37,S3757&lt;&gt;"kahepoolne vajaduspõhine"),[2]an!$J$39,
IF(AND(A3757=[2]an!$J$38,F3757=[2]an!$E$42),[2]an!$J$42,""))))))))))))))))))))))))))))</f>
        <v/>
      </c>
      <c r="Y3757" s="17" t="str">
        <f>IFERROR(IF(F3757="Tugigrupp",0,
IF(AND(F3757="Peretoe teenus",H3757&gt;=[2]an!$M$37,RANK(D3757,$D3757:$D3757)+COUNTIFS($D$2:D3757,D3757,$F$2:F3757,F3757)-1&gt;1),"",
IF(AND(F3757="Peretoe teenus",H3757&gt;=[2]an!$M$37,RANK(D3757,$D3757:$D3757)+COUNTIFS($D$2:D3757,D3757,$F$2:F3757,F3757)-1=1,MONTH(H3757)=MONTH(K3757)=TRUE,YEAR(H3757)=YEAR(K3757)=TRUE),((EOMONTH(H3757,0)-H3757+1)*X3757)/DAY(EOMONTH(H3757,0)),
IF(AND(F3757="Peretoe teenus",H3757&gt;=[2]an!$M$37,RANK(D3757,$D3757:$D3757)+COUNTIFS($D$2:D3757,D3757,$F$2:F3757,F3757)-1=1),X3757,
IF(AND(F3757="Peretoe teenus",H3757&lt;[2]an!$M$37,S3757&lt;&gt;"kahepoolne vajaduspõhine",RANK(D3757,$D3757:$D3757)+COUNTIFS($D$2:D3757,D3757,$F$2:F3757,F3757)-1=1),X3757,
IF(AND(F3757="Peretoe teenus",H3757&lt;[2]an!$M$37,S3757&lt;&gt;"kahepoolne vajaduspõhine",RANK(D3757,$D3757:$D3757)+COUNTIFS($D$2:D3757,D3757,$F$2:F3757,F3757)-1&gt;1),"",
IF(AND(F3757="Peretoe teenus",H3757&lt;[2]an!$M$37,S3757="kahepoolne vajaduspõhine",U3757="",RANK(D3757,$D3757:$D3757)+COUNTIFS($D$2:D3757,D3757,$F$2:F3757,F3757)-1=1),X3757,
IF(AND(F3757="Peretoe teenus",H3757&lt;[2]an!$M$37,S3757="kahepoolne vajaduspõhine",U3757="",RANK(D3757,$D3757:$D3757)+COUNTIFS($D$2:D3757,D3757,$F$2:F3757,F3757)-1&gt;1),"",
IF(AND(F3757="Peretoe teenus",H3757&lt;[2]an!$M$37,S3757="kahepoolne vajaduspõhine",U3757&lt;[2]an!$M$37,RANK(D3757,$D3757:$D3757)+COUNTIFS($D$2:D3757,D3757,$F$2:F3757,F3757)-1=1),X3757,
IF(AND(F3757="Peretoe teenus",H3757&lt;[2]an!$M$37,S3757="kahepoolne vajaduspõhine",U3757&lt;[2]an!$M$37,RANK(D3757,$D3757:$D3757)+COUNTIFS($D$2:D3757,D3757,$F$2:F3757,F3757)-1&gt;1),"",
IF(AND(F3757="Peretoe teenus",H3757&lt;[2]an!$M$37,S3757="kahepoolne vajaduspõhine",U3757&gt;=[2]an!$M$37,U3757&lt;=[2]an!$M$38,RANK(D3757,$D3757:$D3757)+COUNTIFS($D$2:D3757,D3757,$F$2:F3757,F3757)-1=1),
((EOMONTH(U3757,0)-U3757+1)*X3757)/DAY(EOMONTH(U3757,0))+(DAY(U3757)-1)*100/DAY(EOMONTH(U3757,0)),
IF(AND(F3757="Peretoe teenus",H3757&lt;[2]an!$M$37,S3757="kahepoolne vajaduspõhine",U3757&gt;=[2]an!$M$37,U3757&lt;=[2]an!$M$38,RANK(D3757,$D3757:$D3757)+COUNTIFS($D$2:D3757,D3757,$F$2:F3757,F3757)-1&gt;1),"",
IF(AND(F3757="Peretoe teenus",H3757&lt;[2]an!$M$37,S3757="kahepoolne vajaduspõhine",U3757&gt;[2]an!$M$38,RANK(D3757,$D3757:$D3757)+COUNTIFS($D$2:D3757,D3757,$F$2:F3757,F3757)-1=1),X3757,
IF(AND(F3757="Peretoe teenus",H3757&lt;[2]an!$M$37,S3757="kahepoolne vajaduspõhine",U3757&gt;[2]an!$M$38,RANK(D3757,$D3757:$D3757)+COUNTIFS($D$2:D3757,D3757,$F$2:F3757,F3757)-1&gt;1),"",X3757*W3757)))))))))))))),"")</f>
        <v/>
      </c>
      <c r="Z3757" s="18" t="str">
        <f t="shared" si="175"/>
        <v/>
      </c>
      <c r="AA3757" s="19" t="str">
        <f>IFERROR(VLOOKUP(E3757,[2]an!$A$3:$B$81,2,FALSE),"")</f>
        <v/>
      </c>
      <c r="AB3757" s="19" t="str">
        <f>IFERROR(VLOOKUP(AA3757,[2]an!$C$2:$D$16,2,FALSE),"")</f>
        <v/>
      </c>
      <c r="AC3757" s="20"/>
      <c r="AD3757" s="21" t="str">
        <f>IF(A3757=[2]an!$F$36,VLOOKUP([2]an!$F$36,[2]an!$F$36:$H$36,3,FALSE),IF(A3757=[2]an!$F$35,VLOOKUP([2]an!$F$35,[2]an!$F$35:$H$35,3,FALSE),IF(A3757=[2]an!$F$33,VLOOKUP([2]an!$F$33,[2]an!$F$33:$H$33,3,FALSE),IF(A3757=[2]an!$F$31,VLOOKUP([2]an!$F$31,[2]an!$F$31:$H$31,3,FALSE),""))))</f>
        <v/>
      </c>
    </row>
    <row r="3758" spans="6:30" x14ac:dyDescent="0.2">
      <c r="F3758" s="10"/>
      <c r="G3758" s="8" t="str">
        <f t="shared" si="176"/>
        <v/>
      </c>
      <c r="H3758" s="13"/>
      <c r="K3758" s="13"/>
      <c r="L3758" s="10"/>
      <c r="M3758" s="10"/>
      <c r="S3758" s="8" t="str">
        <f>IFERROR(VLOOKUP(D3758,[1]peretoe_teenus!$A$2:$L$2000,5,FALSE),"")</f>
        <v/>
      </c>
      <c r="U3758" s="13"/>
      <c r="V3758" s="15" t="str" cm="1">
        <f t="array" ref="V3758">IFERROR(IF(AND(F3758="Tugigrupp",RANK(K3758,$K3758:$K3758)+COUNTIFS($K$2:K3758,K3758,$L$2:L3758,L3758,$M$2:M3758,M3758,$I$2:I3758,I3758,$G$2:G3758,G3758,$F$2:F3758,F3758)-1=1),SUMPRODUCT(($F$2:$F$4154=F3758)*($G$2:$G$4154=G3758)*($K$2:$K$4154=K3758)*($I$2:$I$4154=I3758)*($L$2:$L$4154=L3758)*($M$2:$M$4154=M3758)),""),"")</f>
        <v/>
      </c>
      <c r="W3758" s="15" t="str">
        <f t="shared" si="174"/>
        <v/>
      </c>
      <c r="X3758" s="16" t="str">
        <f>IF(AND(A3758=[2]an!$G$38,F3758=[2]an!$E$40),[2]an!$G$40,IF(AND(A3758=[2]an!$G$38,F3758=[2]an!$E$41),[2]an!$G$41,IF(AND(A3758=[2]an!$G$38,F3758=[2]an!$E$39,H3758&gt;=[2]an!$M$37),[2]an!$G$39,
IF(AND(A3758=[2]an!$G$38,F3758=[2]an!$E$39,H3758&lt;[2]an!$M$37,S3758="kahepoolne vajaduspõhine",U3758=""),[2]an!$M$40,
IF(AND(A3758=[2]an!$G$38,F3758=[2]an!$E$39,H3758&lt;[2]an!$M$37,S3758="kahepoolne vajaduspõhine",U3758&lt;&gt;""),[2]an!$G$39,
IF(AND(A3758=[2]an!$G$38,F3758=[2]an!$E$39,H3758&lt;[2]an!$M$37,S3758&lt;&gt;"kahepoolne vajaduspõhine"),[2]an!$G$39,
IF(AND(A3758=[2]an!$G$38,F3758=[2]an!$E$42),[2]an!$G$42,
IF(AND(A3758=[2]an!$H$38,F3758=[2]an!$E$40),[2]an!$H$40,IF(AND(A3758=[2]an!$H$38,F3758=[2]an!$E$41),[2]an!$H$41,IF(AND(A3758=[2]an!$H$38,F3758=[2]an!$E$39,H3758&gt;=[2]an!$M$37),[2]an!$H$39,
IF(AND(A3758=[2]an!$H$38,F3758=[2]an!$E$39,H3758&lt;[2]an!$M$37,S3758="kahepoolne vajaduspõhine",U3758=""),[2]an!$M$40,
IF(AND(A3758=[2]an!$H$38,F3758=[2]an!$E$39,H3758&lt;[2]an!$M$37,S3758="kahepoolne vajaduspõhine",U3758&lt;&gt;""),[2]an!$H$39,
IF(AND(A3758=[2]an!$H$38,F3758=[2]an!$E$39,H3758&lt;[2]an!$M$37,S3758&lt;&gt;"kahepoolne vajaduspõhine"),[2]an!$H$39,
IF(AND(A3758=[2]an!$H$38,F3758=[2]an!$E$42),[2]an!$H$42,
IF(AND(A3758=[2]an!$I$38,F3758=[2]an!$E$40),[2]an!$I$40,IF(AND(A3758=[2]an!$I$38,F3758=[2]an!$E$41),[2]an!$I$41,IF(AND(A3758=[2]an!$I$38,F3758=[2]an!$E$39,H3758&gt;=[2]an!$M$37),[2]an!$I$39,
IF(AND(A3758=[2]an!$I$38,F3758=[2]an!$E$39,H3758&lt;[2]an!$M$37,S3758="kahepoolne vajaduspõhine",U3758=""),[2]an!$M$40,
IF(AND(A3758=[2]an!$I$38,F3758=[2]an!$E$39,H3758&lt;[2]an!$M$37,S3758="kahepoolne vajaduspõhine",U3758&lt;&gt;""),[2]an!$I$39,
IF(AND(A3758=[2]an!$I$38,F3758=[2]an!$E$39,H3758&lt;[2]an!$M$37,S3758&lt;&gt;"kahepoolne vajaduspõhine"),[2]an!$I$39,
IF(AND(A3758=[2]an!$I$38,F3758=[2]an!$E$42),[2]an!$I$42,
IF(AND(A3758=[2]an!$J$38,F3758=[2]an!$E$40),[2]an!$J$40,IF(AND(A3758=[2]an!$J$38,F3758=[2]an!$E$41),[2]an!$J$41,IF(AND(A3758=[2]an!$J$38,F3758=[2]an!$E$39,H3758&gt;=[2]an!$M$37),[2]an!$J$39,
IF(AND(A3758=[2]an!$J$38,F3758=[2]an!$E$39,H3758&lt;[2]an!$M$37,S3758="kahepoolne vajaduspõhine",U3758=""),[2]an!$M$40,
IF(AND(A3758=[2]an!$J$38,F3758=[2]an!$E$39,H3758&lt;[2]an!$M$37,S3758="kahepoolne vajaduspõhine",U3758&lt;&gt;""),[2]an!$J$39,
IF(AND(A3758=[2]an!$J$38,F3758=[2]an!$E$39,H3758&lt;[2]an!$M$37,S3758&lt;&gt;"kahepoolne vajaduspõhine"),[2]an!$J$39,
IF(AND(A3758=[2]an!$J$38,F3758=[2]an!$E$42),[2]an!$J$42,""))))))))))))))))))))))))))))</f>
        <v/>
      </c>
      <c r="Y3758" s="17" t="str">
        <f>IFERROR(IF(F3758="Tugigrupp",0,
IF(AND(F3758="Peretoe teenus",H3758&gt;=[2]an!$M$37,RANK(D3758,$D3758:$D3758)+COUNTIFS($D$2:D3758,D3758,$F$2:F3758,F3758)-1&gt;1),"",
IF(AND(F3758="Peretoe teenus",H3758&gt;=[2]an!$M$37,RANK(D3758,$D3758:$D3758)+COUNTIFS($D$2:D3758,D3758,$F$2:F3758,F3758)-1=1,MONTH(H3758)=MONTH(K3758)=TRUE,YEAR(H3758)=YEAR(K3758)=TRUE),((EOMONTH(H3758,0)-H3758+1)*X3758)/DAY(EOMONTH(H3758,0)),
IF(AND(F3758="Peretoe teenus",H3758&gt;=[2]an!$M$37,RANK(D3758,$D3758:$D3758)+COUNTIFS($D$2:D3758,D3758,$F$2:F3758,F3758)-1=1),X3758,
IF(AND(F3758="Peretoe teenus",H3758&lt;[2]an!$M$37,S3758&lt;&gt;"kahepoolne vajaduspõhine",RANK(D3758,$D3758:$D3758)+COUNTIFS($D$2:D3758,D3758,$F$2:F3758,F3758)-1=1),X3758,
IF(AND(F3758="Peretoe teenus",H3758&lt;[2]an!$M$37,S3758&lt;&gt;"kahepoolne vajaduspõhine",RANK(D3758,$D3758:$D3758)+COUNTIFS($D$2:D3758,D3758,$F$2:F3758,F3758)-1&gt;1),"",
IF(AND(F3758="Peretoe teenus",H3758&lt;[2]an!$M$37,S3758="kahepoolne vajaduspõhine",U3758="",RANK(D3758,$D3758:$D3758)+COUNTIFS($D$2:D3758,D3758,$F$2:F3758,F3758)-1=1),X3758,
IF(AND(F3758="Peretoe teenus",H3758&lt;[2]an!$M$37,S3758="kahepoolne vajaduspõhine",U3758="",RANK(D3758,$D3758:$D3758)+COUNTIFS($D$2:D3758,D3758,$F$2:F3758,F3758)-1&gt;1),"",
IF(AND(F3758="Peretoe teenus",H3758&lt;[2]an!$M$37,S3758="kahepoolne vajaduspõhine",U3758&lt;[2]an!$M$37,RANK(D3758,$D3758:$D3758)+COUNTIFS($D$2:D3758,D3758,$F$2:F3758,F3758)-1=1),X3758,
IF(AND(F3758="Peretoe teenus",H3758&lt;[2]an!$M$37,S3758="kahepoolne vajaduspõhine",U3758&lt;[2]an!$M$37,RANK(D3758,$D3758:$D3758)+COUNTIFS($D$2:D3758,D3758,$F$2:F3758,F3758)-1&gt;1),"",
IF(AND(F3758="Peretoe teenus",H3758&lt;[2]an!$M$37,S3758="kahepoolne vajaduspõhine",U3758&gt;=[2]an!$M$37,U3758&lt;=[2]an!$M$38,RANK(D3758,$D3758:$D3758)+COUNTIFS($D$2:D3758,D3758,$F$2:F3758,F3758)-1=1),
((EOMONTH(U3758,0)-U3758+1)*X3758)/DAY(EOMONTH(U3758,0))+(DAY(U3758)-1)*100/DAY(EOMONTH(U3758,0)),
IF(AND(F3758="Peretoe teenus",H3758&lt;[2]an!$M$37,S3758="kahepoolne vajaduspõhine",U3758&gt;=[2]an!$M$37,U3758&lt;=[2]an!$M$38,RANK(D3758,$D3758:$D3758)+COUNTIFS($D$2:D3758,D3758,$F$2:F3758,F3758)-1&gt;1),"",
IF(AND(F3758="Peretoe teenus",H3758&lt;[2]an!$M$37,S3758="kahepoolne vajaduspõhine",U3758&gt;[2]an!$M$38,RANK(D3758,$D3758:$D3758)+COUNTIFS($D$2:D3758,D3758,$F$2:F3758,F3758)-1=1),X3758,
IF(AND(F3758="Peretoe teenus",H3758&lt;[2]an!$M$37,S3758="kahepoolne vajaduspõhine",U3758&gt;[2]an!$M$38,RANK(D3758,$D3758:$D3758)+COUNTIFS($D$2:D3758,D3758,$F$2:F3758,F3758)-1&gt;1),"",X3758*W3758)))))))))))))),"")</f>
        <v/>
      </c>
      <c r="Z3758" s="18" t="str">
        <f t="shared" si="175"/>
        <v/>
      </c>
      <c r="AA3758" s="19" t="str">
        <f>IFERROR(VLOOKUP(E3758,[2]an!$A$3:$B$81,2,FALSE),"")</f>
        <v/>
      </c>
      <c r="AB3758" s="19" t="str">
        <f>IFERROR(VLOOKUP(AA3758,[2]an!$C$2:$D$16,2,FALSE),"")</f>
        <v/>
      </c>
      <c r="AC3758" s="20"/>
      <c r="AD3758" s="21" t="str">
        <f>IF(A3758=[2]an!$F$36,VLOOKUP([2]an!$F$36,[2]an!$F$36:$H$36,3,FALSE),IF(A3758=[2]an!$F$35,VLOOKUP([2]an!$F$35,[2]an!$F$35:$H$35,3,FALSE),IF(A3758=[2]an!$F$33,VLOOKUP([2]an!$F$33,[2]an!$F$33:$H$33,3,FALSE),IF(A3758=[2]an!$F$31,VLOOKUP([2]an!$F$31,[2]an!$F$31:$H$31,3,FALSE),""))))</f>
        <v/>
      </c>
    </row>
    <row r="3759" spans="6:30" x14ac:dyDescent="0.2">
      <c r="F3759" s="10"/>
      <c r="G3759" s="8" t="str">
        <f t="shared" si="176"/>
        <v/>
      </c>
      <c r="H3759" s="13"/>
      <c r="K3759" s="13"/>
      <c r="L3759" s="10"/>
      <c r="M3759" s="10"/>
      <c r="S3759" s="8" t="str">
        <f>IFERROR(VLOOKUP(D3759,[1]peretoe_teenus!$A$2:$L$2000,5,FALSE),"")</f>
        <v/>
      </c>
      <c r="U3759" s="13"/>
      <c r="V3759" s="15" t="str" cm="1">
        <f t="array" ref="V3759">IFERROR(IF(AND(F3759="Tugigrupp",RANK(K3759,$K3759:$K3759)+COUNTIFS($K$2:K3759,K3759,$L$2:L3759,L3759,$M$2:M3759,M3759,$I$2:I3759,I3759,$G$2:G3759,G3759,$F$2:F3759,F3759)-1=1),SUMPRODUCT(($F$2:$F$4154=F3759)*($G$2:$G$4154=G3759)*($K$2:$K$4154=K3759)*($I$2:$I$4154=I3759)*($L$2:$L$4154=L3759)*($M$2:$M$4154=M3759)),""),"")</f>
        <v/>
      </c>
      <c r="W3759" s="15" t="str">
        <f t="shared" si="174"/>
        <v/>
      </c>
      <c r="X3759" s="16" t="str">
        <f>IF(AND(A3759=[2]an!$G$38,F3759=[2]an!$E$40),[2]an!$G$40,IF(AND(A3759=[2]an!$G$38,F3759=[2]an!$E$41),[2]an!$G$41,IF(AND(A3759=[2]an!$G$38,F3759=[2]an!$E$39,H3759&gt;=[2]an!$M$37),[2]an!$G$39,
IF(AND(A3759=[2]an!$G$38,F3759=[2]an!$E$39,H3759&lt;[2]an!$M$37,S3759="kahepoolne vajaduspõhine",U3759=""),[2]an!$M$40,
IF(AND(A3759=[2]an!$G$38,F3759=[2]an!$E$39,H3759&lt;[2]an!$M$37,S3759="kahepoolne vajaduspõhine",U3759&lt;&gt;""),[2]an!$G$39,
IF(AND(A3759=[2]an!$G$38,F3759=[2]an!$E$39,H3759&lt;[2]an!$M$37,S3759&lt;&gt;"kahepoolne vajaduspõhine"),[2]an!$G$39,
IF(AND(A3759=[2]an!$G$38,F3759=[2]an!$E$42),[2]an!$G$42,
IF(AND(A3759=[2]an!$H$38,F3759=[2]an!$E$40),[2]an!$H$40,IF(AND(A3759=[2]an!$H$38,F3759=[2]an!$E$41),[2]an!$H$41,IF(AND(A3759=[2]an!$H$38,F3759=[2]an!$E$39,H3759&gt;=[2]an!$M$37),[2]an!$H$39,
IF(AND(A3759=[2]an!$H$38,F3759=[2]an!$E$39,H3759&lt;[2]an!$M$37,S3759="kahepoolne vajaduspõhine",U3759=""),[2]an!$M$40,
IF(AND(A3759=[2]an!$H$38,F3759=[2]an!$E$39,H3759&lt;[2]an!$M$37,S3759="kahepoolne vajaduspõhine",U3759&lt;&gt;""),[2]an!$H$39,
IF(AND(A3759=[2]an!$H$38,F3759=[2]an!$E$39,H3759&lt;[2]an!$M$37,S3759&lt;&gt;"kahepoolne vajaduspõhine"),[2]an!$H$39,
IF(AND(A3759=[2]an!$H$38,F3759=[2]an!$E$42),[2]an!$H$42,
IF(AND(A3759=[2]an!$I$38,F3759=[2]an!$E$40),[2]an!$I$40,IF(AND(A3759=[2]an!$I$38,F3759=[2]an!$E$41),[2]an!$I$41,IF(AND(A3759=[2]an!$I$38,F3759=[2]an!$E$39,H3759&gt;=[2]an!$M$37),[2]an!$I$39,
IF(AND(A3759=[2]an!$I$38,F3759=[2]an!$E$39,H3759&lt;[2]an!$M$37,S3759="kahepoolne vajaduspõhine",U3759=""),[2]an!$M$40,
IF(AND(A3759=[2]an!$I$38,F3759=[2]an!$E$39,H3759&lt;[2]an!$M$37,S3759="kahepoolne vajaduspõhine",U3759&lt;&gt;""),[2]an!$I$39,
IF(AND(A3759=[2]an!$I$38,F3759=[2]an!$E$39,H3759&lt;[2]an!$M$37,S3759&lt;&gt;"kahepoolne vajaduspõhine"),[2]an!$I$39,
IF(AND(A3759=[2]an!$I$38,F3759=[2]an!$E$42),[2]an!$I$42,
IF(AND(A3759=[2]an!$J$38,F3759=[2]an!$E$40),[2]an!$J$40,IF(AND(A3759=[2]an!$J$38,F3759=[2]an!$E$41),[2]an!$J$41,IF(AND(A3759=[2]an!$J$38,F3759=[2]an!$E$39,H3759&gt;=[2]an!$M$37),[2]an!$J$39,
IF(AND(A3759=[2]an!$J$38,F3759=[2]an!$E$39,H3759&lt;[2]an!$M$37,S3759="kahepoolne vajaduspõhine",U3759=""),[2]an!$M$40,
IF(AND(A3759=[2]an!$J$38,F3759=[2]an!$E$39,H3759&lt;[2]an!$M$37,S3759="kahepoolne vajaduspõhine",U3759&lt;&gt;""),[2]an!$J$39,
IF(AND(A3759=[2]an!$J$38,F3759=[2]an!$E$39,H3759&lt;[2]an!$M$37,S3759&lt;&gt;"kahepoolne vajaduspõhine"),[2]an!$J$39,
IF(AND(A3759=[2]an!$J$38,F3759=[2]an!$E$42),[2]an!$J$42,""))))))))))))))))))))))))))))</f>
        <v/>
      </c>
      <c r="Y3759" s="17" t="str">
        <f>IFERROR(IF(F3759="Tugigrupp",0,
IF(AND(F3759="Peretoe teenus",H3759&gt;=[2]an!$M$37,RANK(D3759,$D3759:$D3759)+COUNTIFS($D$2:D3759,D3759,$F$2:F3759,F3759)-1&gt;1),"",
IF(AND(F3759="Peretoe teenus",H3759&gt;=[2]an!$M$37,RANK(D3759,$D3759:$D3759)+COUNTIFS($D$2:D3759,D3759,$F$2:F3759,F3759)-1=1,MONTH(H3759)=MONTH(K3759)=TRUE,YEAR(H3759)=YEAR(K3759)=TRUE),((EOMONTH(H3759,0)-H3759+1)*X3759)/DAY(EOMONTH(H3759,0)),
IF(AND(F3759="Peretoe teenus",H3759&gt;=[2]an!$M$37,RANK(D3759,$D3759:$D3759)+COUNTIFS($D$2:D3759,D3759,$F$2:F3759,F3759)-1=1),X3759,
IF(AND(F3759="Peretoe teenus",H3759&lt;[2]an!$M$37,S3759&lt;&gt;"kahepoolne vajaduspõhine",RANK(D3759,$D3759:$D3759)+COUNTIFS($D$2:D3759,D3759,$F$2:F3759,F3759)-1=1),X3759,
IF(AND(F3759="Peretoe teenus",H3759&lt;[2]an!$M$37,S3759&lt;&gt;"kahepoolne vajaduspõhine",RANK(D3759,$D3759:$D3759)+COUNTIFS($D$2:D3759,D3759,$F$2:F3759,F3759)-1&gt;1),"",
IF(AND(F3759="Peretoe teenus",H3759&lt;[2]an!$M$37,S3759="kahepoolne vajaduspõhine",U3759="",RANK(D3759,$D3759:$D3759)+COUNTIFS($D$2:D3759,D3759,$F$2:F3759,F3759)-1=1),X3759,
IF(AND(F3759="Peretoe teenus",H3759&lt;[2]an!$M$37,S3759="kahepoolne vajaduspõhine",U3759="",RANK(D3759,$D3759:$D3759)+COUNTIFS($D$2:D3759,D3759,$F$2:F3759,F3759)-1&gt;1),"",
IF(AND(F3759="Peretoe teenus",H3759&lt;[2]an!$M$37,S3759="kahepoolne vajaduspõhine",U3759&lt;[2]an!$M$37,RANK(D3759,$D3759:$D3759)+COUNTIFS($D$2:D3759,D3759,$F$2:F3759,F3759)-1=1),X3759,
IF(AND(F3759="Peretoe teenus",H3759&lt;[2]an!$M$37,S3759="kahepoolne vajaduspõhine",U3759&lt;[2]an!$M$37,RANK(D3759,$D3759:$D3759)+COUNTIFS($D$2:D3759,D3759,$F$2:F3759,F3759)-1&gt;1),"",
IF(AND(F3759="Peretoe teenus",H3759&lt;[2]an!$M$37,S3759="kahepoolne vajaduspõhine",U3759&gt;=[2]an!$M$37,U3759&lt;=[2]an!$M$38,RANK(D3759,$D3759:$D3759)+COUNTIFS($D$2:D3759,D3759,$F$2:F3759,F3759)-1=1),
((EOMONTH(U3759,0)-U3759+1)*X3759)/DAY(EOMONTH(U3759,0))+(DAY(U3759)-1)*100/DAY(EOMONTH(U3759,0)),
IF(AND(F3759="Peretoe teenus",H3759&lt;[2]an!$M$37,S3759="kahepoolne vajaduspõhine",U3759&gt;=[2]an!$M$37,U3759&lt;=[2]an!$M$38,RANK(D3759,$D3759:$D3759)+COUNTIFS($D$2:D3759,D3759,$F$2:F3759,F3759)-1&gt;1),"",
IF(AND(F3759="Peretoe teenus",H3759&lt;[2]an!$M$37,S3759="kahepoolne vajaduspõhine",U3759&gt;[2]an!$M$38,RANK(D3759,$D3759:$D3759)+COUNTIFS($D$2:D3759,D3759,$F$2:F3759,F3759)-1=1),X3759,
IF(AND(F3759="Peretoe teenus",H3759&lt;[2]an!$M$37,S3759="kahepoolne vajaduspõhine",U3759&gt;[2]an!$M$38,RANK(D3759,$D3759:$D3759)+COUNTIFS($D$2:D3759,D3759,$F$2:F3759,F3759)-1&gt;1),"",X3759*W3759)))))))))))))),"")</f>
        <v/>
      </c>
      <c r="Z3759" s="18" t="str">
        <f t="shared" si="175"/>
        <v/>
      </c>
      <c r="AA3759" s="19" t="str">
        <f>IFERROR(VLOOKUP(E3759,[2]an!$A$3:$B$81,2,FALSE),"")</f>
        <v/>
      </c>
      <c r="AB3759" s="19" t="str">
        <f>IFERROR(VLOOKUP(AA3759,[2]an!$C$2:$D$16,2,FALSE),"")</f>
        <v/>
      </c>
      <c r="AC3759" s="20"/>
      <c r="AD3759" s="21" t="str">
        <f>IF(A3759=[2]an!$F$36,VLOOKUP([2]an!$F$36,[2]an!$F$36:$H$36,3,FALSE),IF(A3759=[2]an!$F$35,VLOOKUP([2]an!$F$35,[2]an!$F$35:$H$35,3,FALSE),IF(A3759=[2]an!$F$33,VLOOKUP([2]an!$F$33,[2]an!$F$33:$H$33,3,FALSE),IF(A3759=[2]an!$F$31,VLOOKUP([2]an!$F$31,[2]an!$F$31:$H$31,3,FALSE),""))))</f>
        <v/>
      </c>
    </row>
    <row r="3760" spans="6:30" x14ac:dyDescent="0.2">
      <c r="F3760" s="10"/>
      <c r="G3760" s="8" t="str">
        <f t="shared" si="176"/>
        <v/>
      </c>
      <c r="H3760" s="13"/>
      <c r="K3760" s="13"/>
      <c r="L3760" s="10"/>
      <c r="M3760" s="10"/>
      <c r="S3760" s="8" t="str">
        <f>IFERROR(VLOOKUP(D3760,[1]peretoe_teenus!$A$2:$L$2000,5,FALSE),"")</f>
        <v/>
      </c>
      <c r="U3760" s="13"/>
      <c r="V3760" s="15" t="str" cm="1">
        <f t="array" ref="V3760">IFERROR(IF(AND(F3760="Tugigrupp",RANK(K3760,$K3760:$K3760)+COUNTIFS($K$2:K3760,K3760,$L$2:L3760,L3760,$M$2:M3760,M3760,$I$2:I3760,I3760,$G$2:G3760,G3760,$F$2:F3760,F3760)-1=1),SUMPRODUCT(($F$2:$F$4154=F3760)*($G$2:$G$4154=G3760)*($K$2:$K$4154=K3760)*($I$2:$I$4154=I3760)*($L$2:$L$4154=L3760)*($M$2:$M$4154=M3760)),""),"")</f>
        <v/>
      </c>
      <c r="W3760" s="15" t="str">
        <f t="shared" si="174"/>
        <v/>
      </c>
      <c r="X3760" s="16" t="str">
        <f>IF(AND(A3760=[2]an!$G$38,F3760=[2]an!$E$40),[2]an!$G$40,IF(AND(A3760=[2]an!$G$38,F3760=[2]an!$E$41),[2]an!$G$41,IF(AND(A3760=[2]an!$G$38,F3760=[2]an!$E$39,H3760&gt;=[2]an!$M$37),[2]an!$G$39,
IF(AND(A3760=[2]an!$G$38,F3760=[2]an!$E$39,H3760&lt;[2]an!$M$37,S3760="kahepoolne vajaduspõhine",U3760=""),[2]an!$M$40,
IF(AND(A3760=[2]an!$G$38,F3760=[2]an!$E$39,H3760&lt;[2]an!$M$37,S3760="kahepoolne vajaduspõhine",U3760&lt;&gt;""),[2]an!$G$39,
IF(AND(A3760=[2]an!$G$38,F3760=[2]an!$E$39,H3760&lt;[2]an!$M$37,S3760&lt;&gt;"kahepoolne vajaduspõhine"),[2]an!$G$39,
IF(AND(A3760=[2]an!$G$38,F3760=[2]an!$E$42),[2]an!$G$42,
IF(AND(A3760=[2]an!$H$38,F3760=[2]an!$E$40),[2]an!$H$40,IF(AND(A3760=[2]an!$H$38,F3760=[2]an!$E$41),[2]an!$H$41,IF(AND(A3760=[2]an!$H$38,F3760=[2]an!$E$39,H3760&gt;=[2]an!$M$37),[2]an!$H$39,
IF(AND(A3760=[2]an!$H$38,F3760=[2]an!$E$39,H3760&lt;[2]an!$M$37,S3760="kahepoolne vajaduspõhine",U3760=""),[2]an!$M$40,
IF(AND(A3760=[2]an!$H$38,F3760=[2]an!$E$39,H3760&lt;[2]an!$M$37,S3760="kahepoolne vajaduspõhine",U3760&lt;&gt;""),[2]an!$H$39,
IF(AND(A3760=[2]an!$H$38,F3760=[2]an!$E$39,H3760&lt;[2]an!$M$37,S3760&lt;&gt;"kahepoolne vajaduspõhine"),[2]an!$H$39,
IF(AND(A3760=[2]an!$H$38,F3760=[2]an!$E$42),[2]an!$H$42,
IF(AND(A3760=[2]an!$I$38,F3760=[2]an!$E$40),[2]an!$I$40,IF(AND(A3760=[2]an!$I$38,F3760=[2]an!$E$41),[2]an!$I$41,IF(AND(A3760=[2]an!$I$38,F3760=[2]an!$E$39,H3760&gt;=[2]an!$M$37),[2]an!$I$39,
IF(AND(A3760=[2]an!$I$38,F3760=[2]an!$E$39,H3760&lt;[2]an!$M$37,S3760="kahepoolne vajaduspõhine",U3760=""),[2]an!$M$40,
IF(AND(A3760=[2]an!$I$38,F3760=[2]an!$E$39,H3760&lt;[2]an!$M$37,S3760="kahepoolne vajaduspõhine",U3760&lt;&gt;""),[2]an!$I$39,
IF(AND(A3760=[2]an!$I$38,F3760=[2]an!$E$39,H3760&lt;[2]an!$M$37,S3760&lt;&gt;"kahepoolne vajaduspõhine"),[2]an!$I$39,
IF(AND(A3760=[2]an!$I$38,F3760=[2]an!$E$42),[2]an!$I$42,
IF(AND(A3760=[2]an!$J$38,F3760=[2]an!$E$40),[2]an!$J$40,IF(AND(A3760=[2]an!$J$38,F3760=[2]an!$E$41),[2]an!$J$41,IF(AND(A3760=[2]an!$J$38,F3760=[2]an!$E$39,H3760&gt;=[2]an!$M$37),[2]an!$J$39,
IF(AND(A3760=[2]an!$J$38,F3760=[2]an!$E$39,H3760&lt;[2]an!$M$37,S3760="kahepoolne vajaduspõhine",U3760=""),[2]an!$M$40,
IF(AND(A3760=[2]an!$J$38,F3760=[2]an!$E$39,H3760&lt;[2]an!$M$37,S3760="kahepoolne vajaduspõhine",U3760&lt;&gt;""),[2]an!$J$39,
IF(AND(A3760=[2]an!$J$38,F3760=[2]an!$E$39,H3760&lt;[2]an!$M$37,S3760&lt;&gt;"kahepoolne vajaduspõhine"),[2]an!$J$39,
IF(AND(A3760=[2]an!$J$38,F3760=[2]an!$E$42),[2]an!$J$42,""))))))))))))))))))))))))))))</f>
        <v/>
      </c>
      <c r="Y3760" s="17" t="str">
        <f>IFERROR(IF(F3760="Tugigrupp",0,
IF(AND(F3760="Peretoe teenus",H3760&gt;=[2]an!$M$37,RANK(D3760,$D3760:$D3760)+COUNTIFS($D$2:D3760,D3760,$F$2:F3760,F3760)-1&gt;1),"",
IF(AND(F3760="Peretoe teenus",H3760&gt;=[2]an!$M$37,RANK(D3760,$D3760:$D3760)+COUNTIFS($D$2:D3760,D3760,$F$2:F3760,F3760)-1=1,MONTH(H3760)=MONTH(K3760)=TRUE,YEAR(H3760)=YEAR(K3760)=TRUE),((EOMONTH(H3760,0)-H3760+1)*X3760)/DAY(EOMONTH(H3760,0)),
IF(AND(F3760="Peretoe teenus",H3760&gt;=[2]an!$M$37,RANK(D3760,$D3760:$D3760)+COUNTIFS($D$2:D3760,D3760,$F$2:F3760,F3760)-1=1),X3760,
IF(AND(F3760="Peretoe teenus",H3760&lt;[2]an!$M$37,S3760&lt;&gt;"kahepoolne vajaduspõhine",RANK(D3760,$D3760:$D3760)+COUNTIFS($D$2:D3760,D3760,$F$2:F3760,F3760)-1=1),X3760,
IF(AND(F3760="Peretoe teenus",H3760&lt;[2]an!$M$37,S3760&lt;&gt;"kahepoolne vajaduspõhine",RANK(D3760,$D3760:$D3760)+COUNTIFS($D$2:D3760,D3760,$F$2:F3760,F3760)-1&gt;1),"",
IF(AND(F3760="Peretoe teenus",H3760&lt;[2]an!$M$37,S3760="kahepoolne vajaduspõhine",U3760="",RANK(D3760,$D3760:$D3760)+COUNTIFS($D$2:D3760,D3760,$F$2:F3760,F3760)-1=1),X3760,
IF(AND(F3760="Peretoe teenus",H3760&lt;[2]an!$M$37,S3760="kahepoolne vajaduspõhine",U3760="",RANK(D3760,$D3760:$D3760)+COUNTIFS($D$2:D3760,D3760,$F$2:F3760,F3760)-1&gt;1),"",
IF(AND(F3760="Peretoe teenus",H3760&lt;[2]an!$M$37,S3760="kahepoolne vajaduspõhine",U3760&lt;[2]an!$M$37,RANK(D3760,$D3760:$D3760)+COUNTIFS($D$2:D3760,D3760,$F$2:F3760,F3760)-1=1),X3760,
IF(AND(F3760="Peretoe teenus",H3760&lt;[2]an!$M$37,S3760="kahepoolne vajaduspõhine",U3760&lt;[2]an!$M$37,RANK(D3760,$D3760:$D3760)+COUNTIFS($D$2:D3760,D3760,$F$2:F3760,F3760)-1&gt;1),"",
IF(AND(F3760="Peretoe teenus",H3760&lt;[2]an!$M$37,S3760="kahepoolne vajaduspõhine",U3760&gt;=[2]an!$M$37,U3760&lt;=[2]an!$M$38,RANK(D3760,$D3760:$D3760)+COUNTIFS($D$2:D3760,D3760,$F$2:F3760,F3760)-1=1),
((EOMONTH(U3760,0)-U3760+1)*X3760)/DAY(EOMONTH(U3760,0))+(DAY(U3760)-1)*100/DAY(EOMONTH(U3760,0)),
IF(AND(F3760="Peretoe teenus",H3760&lt;[2]an!$M$37,S3760="kahepoolne vajaduspõhine",U3760&gt;=[2]an!$M$37,U3760&lt;=[2]an!$M$38,RANK(D3760,$D3760:$D3760)+COUNTIFS($D$2:D3760,D3760,$F$2:F3760,F3760)-1&gt;1),"",
IF(AND(F3760="Peretoe teenus",H3760&lt;[2]an!$M$37,S3760="kahepoolne vajaduspõhine",U3760&gt;[2]an!$M$38,RANK(D3760,$D3760:$D3760)+COUNTIFS($D$2:D3760,D3760,$F$2:F3760,F3760)-1=1),X3760,
IF(AND(F3760="Peretoe teenus",H3760&lt;[2]an!$M$37,S3760="kahepoolne vajaduspõhine",U3760&gt;[2]an!$M$38,RANK(D3760,$D3760:$D3760)+COUNTIFS($D$2:D3760,D3760,$F$2:F3760,F3760)-1&gt;1),"",X3760*W3760)))))))))))))),"")</f>
        <v/>
      </c>
      <c r="Z3760" s="18" t="str">
        <f t="shared" si="175"/>
        <v/>
      </c>
      <c r="AA3760" s="19" t="str">
        <f>IFERROR(VLOOKUP(E3760,[2]an!$A$3:$B$81,2,FALSE),"")</f>
        <v/>
      </c>
      <c r="AB3760" s="19" t="str">
        <f>IFERROR(VLOOKUP(AA3760,[2]an!$C$2:$D$16,2,FALSE),"")</f>
        <v/>
      </c>
      <c r="AC3760" s="20"/>
      <c r="AD3760" s="21" t="str">
        <f>IF(A3760=[2]an!$F$36,VLOOKUP([2]an!$F$36,[2]an!$F$36:$H$36,3,FALSE),IF(A3760=[2]an!$F$35,VLOOKUP([2]an!$F$35,[2]an!$F$35:$H$35,3,FALSE),IF(A3760=[2]an!$F$33,VLOOKUP([2]an!$F$33,[2]an!$F$33:$H$33,3,FALSE),IF(A3760=[2]an!$F$31,VLOOKUP([2]an!$F$31,[2]an!$F$31:$H$31,3,FALSE),""))))</f>
        <v/>
      </c>
    </row>
    <row r="3761" spans="6:30" x14ac:dyDescent="0.2">
      <c r="F3761" s="10"/>
      <c r="G3761" s="8" t="str">
        <f t="shared" si="176"/>
        <v/>
      </c>
      <c r="H3761" s="13"/>
      <c r="K3761" s="13"/>
      <c r="L3761" s="10"/>
      <c r="M3761" s="10"/>
      <c r="S3761" s="8" t="str">
        <f>IFERROR(VLOOKUP(D3761,[1]peretoe_teenus!$A$2:$L$2000,5,FALSE),"")</f>
        <v/>
      </c>
      <c r="U3761" s="13"/>
      <c r="V3761" s="15" t="str" cm="1">
        <f t="array" ref="V3761">IFERROR(IF(AND(F3761="Tugigrupp",RANK(K3761,$K3761:$K3761)+COUNTIFS($K$2:K3761,K3761,$L$2:L3761,L3761,$M$2:M3761,M3761,$I$2:I3761,I3761,$G$2:G3761,G3761,$F$2:F3761,F3761)-1=1),SUMPRODUCT(($F$2:$F$4154=F3761)*($G$2:$G$4154=G3761)*($K$2:$K$4154=K3761)*($I$2:$I$4154=I3761)*($L$2:$L$4154=L3761)*($M$2:$M$4154=M3761)),""),"")</f>
        <v/>
      </c>
      <c r="W3761" s="15" t="str">
        <f t="shared" si="174"/>
        <v/>
      </c>
      <c r="X3761" s="16" t="str">
        <f>IF(AND(A3761=[2]an!$G$38,F3761=[2]an!$E$40),[2]an!$G$40,IF(AND(A3761=[2]an!$G$38,F3761=[2]an!$E$41),[2]an!$G$41,IF(AND(A3761=[2]an!$G$38,F3761=[2]an!$E$39,H3761&gt;=[2]an!$M$37),[2]an!$G$39,
IF(AND(A3761=[2]an!$G$38,F3761=[2]an!$E$39,H3761&lt;[2]an!$M$37,S3761="kahepoolne vajaduspõhine",U3761=""),[2]an!$M$40,
IF(AND(A3761=[2]an!$G$38,F3761=[2]an!$E$39,H3761&lt;[2]an!$M$37,S3761="kahepoolne vajaduspõhine",U3761&lt;&gt;""),[2]an!$G$39,
IF(AND(A3761=[2]an!$G$38,F3761=[2]an!$E$39,H3761&lt;[2]an!$M$37,S3761&lt;&gt;"kahepoolne vajaduspõhine"),[2]an!$G$39,
IF(AND(A3761=[2]an!$G$38,F3761=[2]an!$E$42),[2]an!$G$42,
IF(AND(A3761=[2]an!$H$38,F3761=[2]an!$E$40),[2]an!$H$40,IF(AND(A3761=[2]an!$H$38,F3761=[2]an!$E$41),[2]an!$H$41,IF(AND(A3761=[2]an!$H$38,F3761=[2]an!$E$39,H3761&gt;=[2]an!$M$37),[2]an!$H$39,
IF(AND(A3761=[2]an!$H$38,F3761=[2]an!$E$39,H3761&lt;[2]an!$M$37,S3761="kahepoolne vajaduspõhine",U3761=""),[2]an!$M$40,
IF(AND(A3761=[2]an!$H$38,F3761=[2]an!$E$39,H3761&lt;[2]an!$M$37,S3761="kahepoolne vajaduspõhine",U3761&lt;&gt;""),[2]an!$H$39,
IF(AND(A3761=[2]an!$H$38,F3761=[2]an!$E$39,H3761&lt;[2]an!$M$37,S3761&lt;&gt;"kahepoolne vajaduspõhine"),[2]an!$H$39,
IF(AND(A3761=[2]an!$H$38,F3761=[2]an!$E$42),[2]an!$H$42,
IF(AND(A3761=[2]an!$I$38,F3761=[2]an!$E$40),[2]an!$I$40,IF(AND(A3761=[2]an!$I$38,F3761=[2]an!$E$41),[2]an!$I$41,IF(AND(A3761=[2]an!$I$38,F3761=[2]an!$E$39,H3761&gt;=[2]an!$M$37),[2]an!$I$39,
IF(AND(A3761=[2]an!$I$38,F3761=[2]an!$E$39,H3761&lt;[2]an!$M$37,S3761="kahepoolne vajaduspõhine",U3761=""),[2]an!$M$40,
IF(AND(A3761=[2]an!$I$38,F3761=[2]an!$E$39,H3761&lt;[2]an!$M$37,S3761="kahepoolne vajaduspõhine",U3761&lt;&gt;""),[2]an!$I$39,
IF(AND(A3761=[2]an!$I$38,F3761=[2]an!$E$39,H3761&lt;[2]an!$M$37,S3761&lt;&gt;"kahepoolne vajaduspõhine"),[2]an!$I$39,
IF(AND(A3761=[2]an!$I$38,F3761=[2]an!$E$42),[2]an!$I$42,
IF(AND(A3761=[2]an!$J$38,F3761=[2]an!$E$40),[2]an!$J$40,IF(AND(A3761=[2]an!$J$38,F3761=[2]an!$E$41),[2]an!$J$41,IF(AND(A3761=[2]an!$J$38,F3761=[2]an!$E$39,H3761&gt;=[2]an!$M$37),[2]an!$J$39,
IF(AND(A3761=[2]an!$J$38,F3761=[2]an!$E$39,H3761&lt;[2]an!$M$37,S3761="kahepoolne vajaduspõhine",U3761=""),[2]an!$M$40,
IF(AND(A3761=[2]an!$J$38,F3761=[2]an!$E$39,H3761&lt;[2]an!$M$37,S3761="kahepoolne vajaduspõhine",U3761&lt;&gt;""),[2]an!$J$39,
IF(AND(A3761=[2]an!$J$38,F3761=[2]an!$E$39,H3761&lt;[2]an!$M$37,S3761&lt;&gt;"kahepoolne vajaduspõhine"),[2]an!$J$39,
IF(AND(A3761=[2]an!$J$38,F3761=[2]an!$E$42),[2]an!$J$42,""))))))))))))))))))))))))))))</f>
        <v/>
      </c>
      <c r="Y3761" s="17" t="str">
        <f>IFERROR(IF(F3761="Tugigrupp",0,
IF(AND(F3761="Peretoe teenus",H3761&gt;=[2]an!$M$37,RANK(D3761,$D3761:$D3761)+COUNTIFS($D$2:D3761,D3761,$F$2:F3761,F3761)-1&gt;1),"",
IF(AND(F3761="Peretoe teenus",H3761&gt;=[2]an!$M$37,RANK(D3761,$D3761:$D3761)+COUNTIFS($D$2:D3761,D3761,$F$2:F3761,F3761)-1=1,MONTH(H3761)=MONTH(K3761)=TRUE,YEAR(H3761)=YEAR(K3761)=TRUE),((EOMONTH(H3761,0)-H3761+1)*X3761)/DAY(EOMONTH(H3761,0)),
IF(AND(F3761="Peretoe teenus",H3761&gt;=[2]an!$M$37,RANK(D3761,$D3761:$D3761)+COUNTIFS($D$2:D3761,D3761,$F$2:F3761,F3761)-1=1),X3761,
IF(AND(F3761="Peretoe teenus",H3761&lt;[2]an!$M$37,S3761&lt;&gt;"kahepoolne vajaduspõhine",RANK(D3761,$D3761:$D3761)+COUNTIFS($D$2:D3761,D3761,$F$2:F3761,F3761)-1=1),X3761,
IF(AND(F3761="Peretoe teenus",H3761&lt;[2]an!$M$37,S3761&lt;&gt;"kahepoolne vajaduspõhine",RANK(D3761,$D3761:$D3761)+COUNTIFS($D$2:D3761,D3761,$F$2:F3761,F3761)-1&gt;1),"",
IF(AND(F3761="Peretoe teenus",H3761&lt;[2]an!$M$37,S3761="kahepoolne vajaduspõhine",U3761="",RANK(D3761,$D3761:$D3761)+COUNTIFS($D$2:D3761,D3761,$F$2:F3761,F3761)-1=1),X3761,
IF(AND(F3761="Peretoe teenus",H3761&lt;[2]an!$M$37,S3761="kahepoolne vajaduspõhine",U3761="",RANK(D3761,$D3761:$D3761)+COUNTIFS($D$2:D3761,D3761,$F$2:F3761,F3761)-1&gt;1),"",
IF(AND(F3761="Peretoe teenus",H3761&lt;[2]an!$M$37,S3761="kahepoolne vajaduspõhine",U3761&lt;[2]an!$M$37,RANK(D3761,$D3761:$D3761)+COUNTIFS($D$2:D3761,D3761,$F$2:F3761,F3761)-1=1),X3761,
IF(AND(F3761="Peretoe teenus",H3761&lt;[2]an!$M$37,S3761="kahepoolne vajaduspõhine",U3761&lt;[2]an!$M$37,RANK(D3761,$D3761:$D3761)+COUNTIFS($D$2:D3761,D3761,$F$2:F3761,F3761)-1&gt;1),"",
IF(AND(F3761="Peretoe teenus",H3761&lt;[2]an!$M$37,S3761="kahepoolne vajaduspõhine",U3761&gt;=[2]an!$M$37,U3761&lt;=[2]an!$M$38,RANK(D3761,$D3761:$D3761)+COUNTIFS($D$2:D3761,D3761,$F$2:F3761,F3761)-1=1),
((EOMONTH(U3761,0)-U3761+1)*X3761)/DAY(EOMONTH(U3761,0))+(DAY(U3761)-1)*100/DAY(EOMONTH(U3761,0)),
IF(AND(F3761="Peretoe teenus",H3761&lt;[2]an!$M$37,S3761="kahepoolne vajaduspõhine",U3761&gt;=[2]an!$M$37,U3761&lt;=[2]an!$M$38,RANK(D3761,$D3761:$D3761)+COUNTIFS($D$2:D3761,D3761,$F$2:F3761,F3761)-1&gt;1),"",
IF(AND(F3761="Peretoe teenus",H3761&lt;[2]an!$M$37,S3761="kahepoolne vajaduspõhine",U3761&gt;[2]an!$M$38,RANK(D3761,$D3761:$D3761)+COUNTIFS($D$2:D3761,D3761,$F$2:F3761,F3761)-1=1),X3761,
IF(AND(F3761="Peretoe teenus",H3761&lt;[2]an!$M$37,S3761="kahepoolne vajaduspõhine",U3761&gt;[2]an!$M$38,RANK(D3761,$D3761:$D3761)+COUNTIFS($D$2:D3761,D3761,$F$2:F3761,F3761)-1&gt;1),"",X3761*W3761)))))))))))))),"")</f>
        <v/>
      </c>
      <c r="Z3761" s="18" t="str">
        <f t="shared" si="175"/>
        <v/>
      </c>
      <c r="AA3761" s="19" t="str">
        <f>IFERROR(VLOOKUP(E3761,[2]an!$A$3:$B$81,2,FALSE),"")</f>
        <v/>
      </c>
      <c r="AB3761" s="19" t="str">
        <f>IFERROR(VLOOKUP(AA3761,[2]an!$C$2:$D$16,2,FALSE),"")</f>
        <v/>
      </c>
      <c r="AC3761" s="20"/>
      <c r="AD3761" s="21" t="str">
        <f>IF(A3761=[2]an!$F$36,VLOOKUP([2]an!$F$36,[2]an!$F$36:$H$36,3,FALSE),IF(A3761=[2]an!$F$35,VLOOKUP([2]an!$F$35,[2]an!$F$35:$H$35,3,FALSE),IF(A3761=[2]an!$F$33,VLOOKUP([2]an!$F$33,[2]an!$F$33:$H$33,3,FALSE),IF(A3761=[2]an!$F$31,VLOOKUP([2]an!$F$31,[2]an!$F$31:$H$31,3,FALSE),""))))</f>
        <v/>
      </c>
    </row>
    <row r="3762" spans="6:30" x14ac:dyDescent="0.2">
      <c r="F3762" s="10"/>
      <c r="G3762" s="8" t="str">
        <f t="shared" si="176"/>
        <v/>
      </c>
      <c r="H3762" s="13"/>
      <c r="K3762" s="13"/>
      <c r="L3762" s="10"/>
      <c r="M3762" s="10"/>
      <c r="S3762" s="8" t="str">
        <f>IFERROR(VLOOKUP(D3762,[1]peretoe_teenus!$A$2:$L$2000,5,FALSE),"")</f>
        <v/>
      </c>
      <c r="U3762" s="13"/>
      <c r="V3762" s="15" t="str" cm="1">
        <f t="array" ref="V3762">IFERROR(IF(AND(F3762="Tugigrupp",RANK(K3762,$K3762:$K3762)+COUNTIFS($K$2:K3762,K3762,$L$2:L3762,L3762,$M$2:M3762,M3762,$I$2:I3762,I3762,$G$2:G3762,G3762,$F$2:F3762,F3762)-1=1),SUMPRODUCT(($F$2:$F$4154=F3762)*($G$2:$G$4154=G3762)*($K$2:$K$4154=K3762)*($I$2:$I$4154=I3762)*($L$2:$L$4154=L3762)*($M$2:$M$4154=M3762)),""),"")</f>
        <v/>
      </c>
      <c r="W3762" s="15" t="str">
        <f t="shared" si="174"/>
        <v/>
      </c>
      <c r="X3762" s="16" t="str">
        <f>IF(AND(A3762=[2]an!$G$38,F3762=[2]an!$E$40),[2]an!$G$40,IF(AND(A3762=[2]an!$G$38,F3762=[2]an!$E$41),[2]an!$G$41,IF(AND(A3762=[2]an!$G$38,F3762=[2]an!$E$39,H3762&gt;=[2]an!$M$37),[2]an!$G$39,
IF(AND(A3762=[2]an!$G$38,F3762=[2]an!$E$39,H3762&lt;[2]an!$M$37,S3762="kahepoolne vajaduspõhine",U3762=""),[2]an!$M$40,
IF(AND(A3762=[2]an!$G$38,F3762=[2]an!$E$39,H3762&lt;[2]an!$M$37,S3762="kahepoolne vajaduspõhine",U3762&lt;&gt;""),[2]an!$G$39,
IF(AND(A3762=[2]an!$G$38,F3762=[2]an!$E$39,H3762&lt;[2]an!$M$37,S3762&lt;&gt;"kahepoolne vajaduspõhine"),[2]an!$G$39,
IF(AND(A3762=[2]an!$G$38,F3762=[2]an!$E$42),[2]an!$G$42,
IF(AND(A3762=[2]an!$H$38,F3762=[2]an!$E$40),[2]an!$H$40,IF(AND(A3762=[2]an!$H$38,F3762=[2]an!$E$41),[2]an!$H$41,IF(AND(A3762=[2]an!$H$38,F3762=[2]an!$E$39,H3762&gt;=[2]an!$M$37),[2]an!$H$39,
IF(AND(A3762=[2]an!$H$38,F3762=[2]an!$E$39,H3762&lt;[2]an!$M$37,S3762="kahepoolne vajaduspõhine",U3762=""),[2]an!$M$40,
IF(AND(A3762=[2]an!$H$38,F3762=[2]an!$E$39,H3762&lt;[2]an!$M$37,S3762="kahepoolne vajaduspõhine",U3762&lt;&gt;""),[2]an!$H$39,
IF(AND(A3762=[2]an!$H$38,F3762=[2]an!$E$39,H3762&lt;[2]an!$M$37,S3762&lt;&gt;"kahepoolne vajaduspõhine"),[2]an!$H$39,
IF(AND(A3762=[2]an!$H$38,F3762=[2]an!$E$42),[2]an!$H$42,
IF(AND(A3762=[2]an!$I$38,F3762=[2]an!$E$40),[2]an!$I$40,IF(AND(A3762=[2]an!$I$38,F3762=[2]an!$E$41),[2]an!$I$41,IF(AND(A3762=[2]an!$I$38,F3762=[2]an!$E$39,H3762&gt;=[2]an!$M$37),[2]an!$I$39,
IF(AND(A3762=[2]an!$I$38,F3762=[2]an!$E$39,H3762&lt;[2]an!$M$37,S3762="kahepoolne vajaduspõhine",U3762=""),[2]an!$M$40,
IF(AND(A3762=[2]an!$I$38,F3762=[2]an!$E$39,H3762&lt;[2]an!$M$37,S3762="kahepoolne vajaduspõhine",U3762&lt;&gt;""),[2]an!$I$39,
IF(AND(A3762=[2]an!$I$38,F3762=[2]an!$E$39,H3762&lt;[2]an!$M$37,S3762&lt;&gt;"kahepoolne vajaduspõhine"),[2]an!$I$39,
IF(AND(A3762=[2]an!$I$38,F3762=[2]an!$E$42),[2]an!$I$42,
IF(AND(A3762=[2]an!$J$38,F3762=[2]an!$E$40),[2]an!$J$40,IF(AND(A3762=[2]an!$J$38,F3762=[2]an!$E$41),[2]an!$J$41,IF(AND(A3762=[2]an!$J$38,F3762=[2]an!$E$39,H3762&gt;=[2]an!$M$37),[2]an!$J$39,
IF(AND(A3762=[2]an!$J$38,F3762=[2]an!$E$39,H3762&lt;[2]an!$M$37,S3762="kahepoolne vajaduspõhine",U3762=""),[2]an!$M$40,
IF(AND(A3762=[2]an!$J$38,F3762=[2]an!$E$39,H3762&lt;[2]an!$M$37,S3762="kahepoolne vajaduspõhine",U3762&lt;&gt;""),[2]an!$J$39,
IF(AND(A3762=[2]an!$J$38,F3762=[2]an!$E$39,H3762&lt;[2]an!$M$37,S3762&lt;&gt;"kahepoolne vajaduspõhine"),[2]an!$J$39,
IF(AND(A3762=[2]an!$J$38,F3762=[2]an!$E$42),[2]an!$J$42,""))))))))))))))))))))))))))))</f>
        <v/>
      </c>
      <c r="Y3762" s="17" t="str">
        <f>IFERROR(IF(F3762="Tugigrupp",0,
IF(AND(F3762="Peretoe teenus",H3762&gt;=[2]an!$M$37,RANK(D3762,$D3762:$D3762)+COUNTIFS($D$2:D3762,D3762,$F$2:F3762,F3762)-1&gt;1),"",
IF(AND(F3762="Peretoe teenus",H3762&gt;=[2]an!$M$37,RANK(D3762,$D3762:$D3762)+COUNTIFS($D$2:D3762,D3762,$F$2:F3762,F3762)-1=1,MONTH(H3762)=MONTH(K3762)=TRUE,YEAR(H3762)=YEAR(K3762)=TRUE),((EOMONTH(H3762,0)-H3762+1)*X3762)/DAY(EOMONTH(H3762,0)),
IF(AND(F3762="Peretoe teenus",H3762&gt;=[2]an!$M$37,RANK(D3762,$D3762:$D3762)+COUNTIFS($D$2:D3762,D3762,$F$2:F3762,F3762)-1=1),X3762,
IF(AND(F3762="Peretoe teenus",H3762&lt;[2]an!$M$37,S3762&lt;&gt;"kahepoolne vajaduspõhine",RANK(D3762,$D3762:$D3762)+COUNTIFS($D$2:D3762,D3762,$F$2:F3762,F3762)-1=1),X3762,
IF(AND(F3762="Peretoe teenus",H3762&lt;[2]an!$M$37,S3762&lt;&gt;"kahepoolne vajaduspõhine",RANK(D3762,$D3762:$D3762)+COUNTIFS($D$2:D3762,D3762,$F$2:F3762,F3762)-1&gt;1),"",
IF(AND(F3762="Peretoe teenus",H3762&lt;[2]an!$M$37,S3762="kahepoolne vajaduspõhine",U3762="",RANK(D3762,$D3762:$D3762)+COUNTIFS($D$2:D3762,D3762,$F$2:F3762,F3762)-1=1),X3762,
IF(AND(F3762="Peretoe teenus",H3762&lt;[2]an!$M$37,S3762="kahepoolne vajaduspõhine",U3762="",RANK(D3762,$D3762:$D3762)+COUNTIFS($D$2:D3762,D3762,$F$2:F3762,F3762)-1&gt;1),"",
IF(AND(F3762="Peretoe teenus",H3762&lt;[2]an!$M$37,S3762="kahepoolne vajaduspõhine",U3762&lt;[2]an!$M$37,RANK(D3762,$D3762:$D3762)+COUNTIFS($D$2:D3762,D3762,$F$2:F3762,F3762)-1=1),X3762,
IF(AND(F3762="Peretoe teenus",H3762&lt;[2]an!$M$37,S3762="kahepoolne vajaduspõhine",U3762&lt;[2]an!$M$37,RANK(D3762,$D3762:$D3762)+COUNTIFS($D$2:D3762,D3762,$F$2:F3762,F3762)-1&gt;1),"",
IF(AND(F3762="Peretoe teenus",H3762&lt;[2]an!$M$37,S3762="kahepoolne vajaduspõhine",U3762&gt;=[2]an!$M$37,U3762&lt;=[2]an!$M$38,RANK(D3762,$D3762:$D3762)+COUNTIFS($D$2:D3762,D3762,$F$2:F3762,F3762)-1=1),
((EOMONTH(U3762,0)-U3762+1)*X3762)/DAY(EOMONTH(U3762,0))+(DAY(U3762)-1)*100/DAY(EOMONTH(U3762,0)),
IF(AND(F3762="Peretoe teenus",H3762&lt;[2]an!$M$37,S3762="kahepoolne vajaduspõhine",U3762&gt;=[2]an!$M$37,U3762&lt;=[2]an!$M$38,RANK(D3762,$D3762:$D3762)+COUNTIFS($D$2:D3762,D3762,$F$2:F3762,F3762)-1&gt;1),"",
IF(AND(F3762="Peretoe teenus",H3762&lt;[2]an!$M$37,S3762="kahepoolne vajaduspõhine",U3762&gt;[2]an!$M$38,RANK(D3762,$D3762:$D3762)+COUNTIFS($D$2:D3762,D3762,$F$2:F3762,F3762)-1=1),X3762,
IF(AND(F3762="Peretoe teenus",H3762&lt;[2]an!$M$37,S3762="kahepoolne vajaduspõhine",U3762&gt;[2]an!$M$38,RANK(D3762,$D3762:$D3762)+COUNTIFS($D$2:D3762,D3762,$F$2:F3762,F3762)-1&gt;1),"",X3762*W3762)))))))))))))),"")</f>
        <v/>
      </c>
      <c r="Z3762" s="18" t="str">
        <f t="shared" si="175"/>
        <v/>
      </c>
      <c r="AA3762" s="19" t="str">
        <f>IFERROR(VLOOKUP(E3762,[2]an!$A$3:$B$81,2,FALSE),"")</f>
        <v/>
      </c>
      <c r="AB3762" s="19" t="str">
        <f>IFERROR(VLOOKUP(AA3762,[2]an!$C$2:$D$16,2,FALSE),"")</f>
        <v/>
      </c>
      <c r="AC3762" s="20"/>
      <c r="AD3762" s="21" t="str">
        <f>IF(A3762=[2]an!$F$36,VLOOKUP([2]an!$F$36,[2]an!$F$36:$H$36,3,FALSE),IF(A3762=[2]an!$F$35,VLOOKUP([2]an!$F$35,[2]an!$F$35:$H$35,3,FALSE),IF(A3762=[2]an!$F$33,VLOOKUP([2]an!$F$33,[2]an!$F$33:$H$33,3,FALSE),IF(A3762=[2]an!$F$31,VLOOKUP([2]an!$F$31,[2]an!$F$31:$H$31,3,FALSE),""))))</f>
        <v/>
      </c>
    </row>
    <row r="3763" spans="6:30" x14ac:dyDescent="0.2">
      <c r="F3763" s="10"/>
      <c r="G3763" s="8" t="str">
        <f t="shared" si="176"/>
        <v/>
      </c>
      <c r="H3763" s="13"/>
      <c r="K3763" s="13"/>
      <c r="L3763" s="10"/>
      <c r="M3763" s="10"/>
      <c r="S3763" s="8" t="str">
        <f>IFERROR(VLOOKUP(D3763,[1]peretoe_teenus!$A$2:$L$2000,5,FALSE),"")</f>
        <v/>
      </c>
      <c r="U3763" s="13"/>
      <c r="V3763" s="15" t="str" cm="1">
        <f t="array" ref="V3763">IFERROR(IF(AND(F3763="Tugigrupp",RANK(K3763,$K3763:$K3763)+COUNTIFS($K$2:K3763,K3763,$L$2:L3763,L3763,$M$2:M3763,M3763,$I$2:I3763,I3763,$G$2:G3763,G3763,$F$2:F3763,F3763)-1=1),SUMPRODUCT(($F$2:$F$4154=F3763)*($G$2:$G$4154=G3763)*($K$2:$K$4154=K3763)*($I$2:$I$4154=I3763)*($L$2:$L$4154=L3763)*($M$2:$M$4154=M3763)),""),"")</f>
        <v/>
      </c>
      <c r="W3763" s="15" t="str">
        <f t="shared" si="174"/>
        <v/>
      </c>
      <c r="X3763" s="16" t="str">
        <f>IF(AND(A3763=[2]an!$G$38,F3763=[2]an!$E$40),[2]an!$G$40,IF(AND(A3763=[2]an!$G$38,F3763=[2]an!$E$41),[2]an!$G$41,IF(AND(A3763=[2]an!$G$38,F3763=[2]an!$E$39,H3763&gt;=[2]an!$M$37),[2]an!$G$39,
IF(AND(A3763=[2]an!$G$38,F3763=[2]an!$E$39,H3763&lt;[2]an!$M$37,S3763="kahepoolne vajaduspõhine",U3763=""),[2]an!$M$40,
IF(AND(A3763=[2]an!$G$38,F3763=[2]an!$E$39,H3763&lt;[2]an!$M$37,S3763="kahepoolne vajaduspõhine",U3763&lt;&gt;""),[2]an!$G$39,
IF(AND(A3763=[2]an!$G$38,F3763=[2]an!$E$39,H3763&lt;[2]an!$M$37,S3763&lt;&gt;"kahepoolne vajaduspõhine"),[2]an!$G$39,
IF(AND(A3763=[2]an!$G$38,F3763=[2]an!$E$42),[2]an!$G$42,
IF(AND(A3763=[2]an!$H$38,F3763=[2]an!$E$40),[2]an!$H$40,IF(AND(A3763=[2]an!$H$38,F3763=[2]an!$E$41),[2]an!$H$41,IF(AND(A3763=[2]an!$H$38,F3763=[2]an!$E$39,H3763&gt;=[2]an!$M$37),[2]an!$H$39,
IF(AND(A3763=[2]an!$H$38,F3763=[2]an!$E$39,H3763&lt;[2]an!$M$37,S3763="kahepoolne vajaduspõhine",U3763=""),[2]an!$M$40,
IF(AND(A3763=[2]an!$H$38,F3763=[2]an!$E$39,H3763&lt;[2]an!$M$37,S3763="kahepoolne vajaduspõhine",U3763&lt;&gt;""),[2]an!$H$39,
IF(AND(A3763=[2]an!$H$38,F3763=[2]an!$E$39,H3763&lt;[2]an!$M$37,S3763&lt;&gt;"kahepoolne vajaduspõhine"),[2]an!$H$39,
IF(AND(A3763=[2]an!$H$38,F3763=[2]an!$E$42),[2]an!$H$42,
IF(AND(A3763=[2]an!$I$38,F3763=[2]an!$E$40),[2]an!$I$40,IF(AND(A3763=[2]an!$I$38,F3763=[2]an!$E$41),[2]an!$I$41,IF(AND(A3763=[2]an!$I$38,F3763=[2]an!$E$39,H3763&gt;=[2]an!$M$37),[2]an!$I$39,
IF(AND(A3763=[2]an!$I$38,F3763=[2]an!$E$39,H3763&lt;[2]an!$M$37,S3763="kahepoolne vajaduspõhine",U3763=""),[2]an!$M$40,
IF(AND(A3763=[2]an!$I$38,F3763=[2]an!$E$39,H3763&lt;[2]an!$M$37,S3763="kahepoolne vajaduspõhine",U3763&lt;&gt;""),[2]an!$I$39,
IF(AND(A3763=[2]an!$I$38,F3763=[2]an!$E$39,H3763&lt;[2]an!$M$37,S3763&lt;&gt;"kahepoolne vajaduspõhine"),[2]an!$I$39,
IF(AND(A3763=[2]an!$I$38,F3763=[2]an!$E$42),[2]an!$I$42,
IF(AND(A3763=[2]an!$J$38,F3763=[2]an!$E$40),[2]an!$J$40,IF(AND(A3763=[2]an!$J$38,F3763=[2]an!$E$41),[2]an!$J$41,IF(AND(A3763=[2]an!$J$38,F3763=[2]an!$E$39,H3763&gt;=[2]an!$M$37),[2]an!$J$39,
IF(AND(A3763=[2]an!$J$38,F3763=[2]an!$E$39,H3763&lt;[2]an!$M$37,S3763="kahepoolne vajaduspõhine",U3763=""),[2]an!$M$40,
IF(AND(A3763=[2]an!$J$38,F3763=[2]an!$E$39,H3763&lt;[2]an!$M$37,S3763="kahepoolne vajaduspõhine",U3763&lt;&gt;""),[2]an!$J$39,
IF(AND(A3763=[2]an!$J$38,F3763=[2]an!$E$39,H3763&lt;[2]an!$M$37,S3763&lt;&gt;"kahepoolne vajaduspõhine"),[2]an!$J$39,
IF(AND(A3763=[2]an!$J$38,F3763=[2]an!$E$42),[2]an!$J$42,""))))))))))))))))))))))))))))</f>
        <v/>
      </c>
      <c r="Y3763" s="17" t="str">
        <f>IFERROR(IF(F3763="Tugigrupp",0,
IF(AND(F3763="Peretoe teenus",H3763&gt;=[2]an!$M$37,RANK(D3763,$D3763:$D3763)+COUNTIFS($D$2:D3763,D3763,$F$2:F3763,F3763)-1&gt;1),"",
IF(AND(F3763="Peretoe teenus",H3763&gt;=[2]an!$M$37,RANK(D3763,$D3763:$D3763)+COUNTIFS($D$2:D3763,D3763,$F$2:F3763,F3763)-1=1,MONTH(H3763)=MONTH(K3763)=TRUE,YEAR(H3763)=YEAR(K3763)=TRUE),((EOMONTH(H3763,0)-H3763+1)*X3763)/DAY(EOMONTH(H3763,0)),
IF(AND(F3763="Peretoe teenus",H3763&gt;=[2]an!$M$37,RANK(D3763,$D3763:$D3763)+COUNTIFS($D$2:D3763,D3763,$F$2:F3763,F3763)-1=1),X3763,
IF(AND(F3763="Peretoe teenus",H3763&lt;[2]an!$M$37,S3763&lt;&gt;"kahepoolne vajaduspõhine",RANK(D3763,$D3763:$D3763)+COUNTIFS($D$2:D3763,D3763,$F$2:F3763,F3763)-1=1),X3763,
IF(AND(F3763="Peretoe teenus",H3763&lt;[2]an!$M$37,S3763&lt;&gt;"kahepoolne vajaduspõhine",RANK(D3763,$D3763:$D3763)+COUNTIFS($D$2:D3763,D3763,$F$2:F3763,F3763)-1&gt;1),"",
IF(AND(F3763="Peretoe teenus",H3763&lt;[2]an!$M$37,S3763="kahepoolne vajaduspõhine",U3763="",RANK(D3763,$D3763:$D3763)+COUNTIFS($D$2:D3763,D3763,$F$2:F3763,F3763)-1=1),X3763,
IF(AND(F3763="Peretoe teenus",H3763&lt;[2]an!$M$37,S3763="kahepoolne vajaduspõhine",U3763="",RANK(D3763,$D3763:$D3763)+COUNTIFS($D$2:D3763,D3763,$F$2:F3763,F3763)-1&gt;1),"",
IF(AND(F3763="Peretoe teenus",H3763&lt;[2]an!$M$37,S3763="kahepoolne vajaduspõhine",U3763&lt;[2]an!$M$37,RANK(D3763,$D3763:$D3763)+COUNTIFS($D$2:D3763,D3763,$F$2:F3763,F3763)-1=1),X3763,
IF(AND(F3763="Peretoe teenus",H3763&lt;[2]an!$M$37,S3763="kahepoolne vajaduspõhine",U3763&lt;[2]an!$M$37,RANK(D3763,$D3763:$D3763)+COUNTIFS($D$2:D3763,D3763,$F$2:F3763,F3763)-1&gt;1),"",
IF(AND(F3763="Peretoe teenus",H3763&lt;[2]an!$M$37,S3763="kahepoolne vajaduspõhine",U3763&gt;=[2]an!$M$37,U3763&lt;=[2]an!$M$38,RANK(D3763,$D3763:$D3763)+COUNTIFS($D$2:D3763,D3763,$F$2:F3763,F3763)-1=1),
((EOMONTH(U3763,0)-U3763+1)*X3763)/DAY(EOMONTH(U3763,0))+(DAY(U3763)-1)*100/DAY(EOMONTH(U3763,0)),
IF(AND(F3763="Peretoe teenus",H3763&lt;[2]an!$M$37,S3763="kahepoolne vajaduspõhine",U3763&gt;=[2]an!$M$37,U3763&lt;=[2]an!$M$38,RANK(D3763,$D3763:$D3763)+COUNTIFS($D$2:D3763,D3763,$F$2:F3763,F3763)-1&gt;1),"",
IF(AND(F3763="Peretoe teenus",H3763&lt;[2]an!$M$37,S3763="kahepoolne vajaduspõhine",U3763&gt;[2]an!$M$38,RANK(D3763,$D3763:$D3763)+COUNTIFS($D$2:D3763,D3763,$F$2:F3763,F3763)-1=1),X3763,
IF(AND(F3763="Peretoe teenus",H3763&lt;[2]an!$M$37,S3763="kahepoolne vajaduspõhine",U3763&gt;[2]an!$M$38,RANK(D3763,$D3763:$D3763)+COUNTIFS($D$2:D3763,D3763,$F$2:F3763,F3763)-1&gt;1),"",X3763*W3763)))))))))))))),"")</f>
        <v/>
      </c>
      <c r="Z3763" s="18" t="str">
        <f t="shared" si="175"/>
        <v/>
      </c>
      <c r="AA3763" s="19" t="str">
        <f>IFERROR(VLOOKUP(E3763,[2]an!$A$3:$B$81,2,FALSE),"")</f>
        <v/>
      </c>
      <c r="AB3763" s="19" t="str">
        <f>IFERROR(VLOOKUP(AA3763,[2]an!$C$2:$D$16,2,FALSE),"")</f>
        <v/>
      </c>
      <c r="AC3763" s="20"/>
      <c r="AD3763" s="21" t="str">
        <f>IF(A3763=[2]an!$F$36,VLOOKUP([2]an!$F$36,[2]an!$F$36:$H$36,3,FALSE),IF(A3763=[2]an!$F$35,VLOOKUP([2]an!$F$35,[2]an!$F$35:$H$35,3,FALSE),IF(A3763=[2]an!$F$33,VLOOKUP([2]an!$F$33,[2]an!$F$33:$H$33,3,FALSE),IF(A3763=[2]an!$F$31,VLOOKUP([2]an!$F$31,[2]an!$F$31:$H$31,3,FALSE),""))))</f>
        <v/>
      </c>
    </row>
    <row r="3764" spans="6:30" x14ac:dyDescent="0.2">
      <c r="F3764" s="10"/>
      <c r="G3764" s="8" t="str">
        <f t="shared" si="176"/>
        <v/>
      </c>
      <c r="H3764" s="13"/>
      <c r="K3764" s="13"/>
      <c r="L3764" s="10"/>
      <c r="M3764" s="10"/>
      <c r="S3764" s="8" t="str">
        <f>IFERROR(VLOOKUP(D3764,[1]peretoe_teenus!$A$2:$L$2000,5,FALSE),"")</f>
        <v/>
      </c>
      <c r="U3764" s="13"/>
      <c r="V3764" s="15" t="str" cm="1">
        <f t="array" ref="V3764">IFERROR(IF(AND(F3764="Tugigrupp",RANK(K3764,$K3764:$K3764)+COUNTIFS($K$2:K3764,K3764,$L$2:L3764,L3764,$M$2:M3764,M3764,$I$2:I3764,I3764,$G$2:G3764,G3764,$F$2:F3764,F3764)-1=1),SUMPRODUCT(($F$2:$F$4154=F3764)*($G$2:$G$4154=G3764)*($K$2:$K$4154=K3764)*($I$2:$I$4154=I3764)*($L$2:$L$4154=L3764)*($M$2:$M$4154=M3764)),""),"")</f>
        <v/>
      </c>
      <c r="W3764" s="15" t="str">
        <f t="shared" si="174"/>
        <v/>
      </c>
      <c r="X3764" s="16" t="str">
        <f>IF(AND(A3764=[2]an!$G$38,F3764=[2]an!$E$40),[2]an!$G$40,IF(AND(A3764=[2]an!$G$38,F3764=[2]an!$E$41),[2]an!$G$41,IF(AND(A3764=[2]an!$G$38,F3764=[2]an!$E$39,H3764&gt;=[2]an!$M$37),[2]an!$G$39,
IF(AND(A3764=[2]an!$G$38,F3764=[2]an!$E$39,H3764&lt;[2]an!$M$37,S3764="kahepoolne vajaduspõhine",U3764=""),[2]an!$M$40,
IF(AND(A3764=[2]an!$G$38,F3764=[2]an!$E$39,H3764&lt;[2]an!$M$37,S3764="kahepoolne vajaduspõhine",U3764&lt;&gt;""),[2]an!$G$39,
IF(AND(A3764=[2]an!$G$38,F3764=[2]an!$E$39,H3764&lt;[2]an!$M$37,S3764&lt;&gt;"kahepoolne vajaduspõhine"),[2]an!$G$39,
IF(AND(A3764=[2]an!$G$38,F3764=[2]an!$E$42),[2]an!$G$42,
IF(AND(A3764=[2]an!$H$38,F3764=[2]an!$E$40),[2]an!$H$40,IF(AND(A3764=[2]an!$H$38,F3764=[2]an!$E$41),[2]an!$H$41,IF(AND(A3764=[2]an!$H$38,F3764=[2]an!$E$39,H3764&gt;=[2]an!$M$37),[2]an!$H$39,
IF(AND(A3764=[2]an!$H$38,F3764=[2]an!$E$39,H3764&lt;[2]an!$M$37,S3764="kahepoolne vajaduspõhine",U3764=""),[2]an!$M$40,
IF(AND(A3764=[2]an!$H$38,F3764=[2]an!$E$39,H3764&lt;[2]an!$M$37,S3764="kahepoolne vajaduspõhine",U3764&lt;&gt;""),[2]an!$H$39,
IF(AND(A3764=[2]an!$H$38,F3764=[2]an!$E$39,H3764&lt;[2]an!$M$37,S3764&lt;&gt;"kahepoolne vajaduspõhine"),[2]an!$H$39,
IF(AND(A3764=[2]an!$H$38,F3764=[2]an!$E$42),[2]an!$H$42,
IF(AND(A3764=[2]an!$I$38,F3764=[2]an!$E$40),[2]an!$I$40,IF(AND(A3764=[2]an!$I$38,F3764=[2]an!$E$41),[2]an!$I$41,IF(AND(A3764=[2]an!$I$38,F3764=[2]an!$E$39,H3764&gt;=[2]an!$M$37),[2]an!$I$39,
IF(AND(A3764=[2]an!$I$38,F3764=[2]an!$E$39,H3764&lt;[2]an!$M$37,S3764="kahepoolne vajaduspõhine",U3764=""),[2]an!$M$40,
IF(AND(A3764=[2]an!$I$38,F3764=[2]an!$E$39,H3764&lt;[2]an!$M$37,S3764="kahepoolne vajaduspõhine",U3764&lt;&gt;""),[2]an!$I$39,
IF(AND(A3764=[2]an!$I$38,F3764=[2]an!$E$39,H3764&lt;[2]an!$M$37,S3764&lt;&gt;"kahepoolne vajaduspõhine"),[2]an!$I$39,
IF(AND(A3764=[2]an!$I$38,F3764=[2]an!$E$42),[2]an!$I$42,
IF(AND(A3764=[2]an!$J$38,F3764=[2]an!$E$40),[2]an!$J$40,IF(AND(A3764=[2]an!$J$38,F3764=[2]an!$E$41),[2]an!$J$41,IF(AND(A3764=[2]an!$J$38,F3764=[2]an!$E$39,H3764&gt;=[2]an!$M$37),[2]an!$J$39,
IF(AND(A3764=[2]an!$J$38,F3764=[2]an!$E$39,H3764&lt;[2]an!$M$37,S3764="kahepoolne vajaduspõhine",U3764=""),[2]an!$M$40,
IF(AND(A3764=[2]an!$J$38,F3764=[2]an!$E$39,H3764&lt;[2]an!$M$37,S3764="kahepoolne vajaduspõhine",U3764&lt;&gt;""),[2]an!$J$39,
IF(AND(A3764=[2]an!$J$38,F3764=[2]an!$E$39,H3764&lt;[2]an!$M$37,S3764&lt;&gt;"kahepoolne vajaduspõhine"),[2]an!$J$39,
IF(AND(A3764=[2]an!$J$38,F3764=[2]an!$E$42),[2]an!$J$42,""))))))))))))))))))))))))))))</f>
        <v/>
      </c>
      <c r="Y3764" s="17" t="str">
        <f>IFERROR(IF(F3764="Tugigrupp",0,
IF(AND(F3764="Peretoe teenus",H3764&gt;=[2]an!$M$37,RANK(D3764,$D3764:$D3764)+COUNTIFS($D$2:D3764,D3764,$F$2:F3764,F3764)-1&gt;1),"",
IF(AND(F3764="Peretoe teenus",H3764&gt;=[2]an!$M$37,RANK(D3764,$D3764:$D3764)+COUNTIFS($D$2:D3764,D3764,$F$2:F3764,F3764)-1=1,MONTH(H3764)=MONTH(K3764)=TRUE,YEAR(H3764)=YEAR(K3764)=TRUE),((EOMONTH(H3764,0)-H3764+1)*X3764)/DAY(EOMONTH(H3764,0)),
IF(AND(F3764="Peretoe teenus",H3764&gt;=[2]an!$M$37,RANK(D3764,$D3764:$D3764)+COUNTIFS($D$2:D3764,D3764,$F$2:F3764,F3764)-1=1),X3764,
IF(AND(F3764="Peretoe teenus",H3764&lt;[2]an!$M$37,S3764&lt;&gt;"kahepoolne vajaduspõhine",RANK(D3764,$D3764:$D3764)+COUNTIFS($D$2:D3764,D3764,$F$2:F3764,F3764)-1=1),X3764,
IF(AND(F3764="Peretoe teenus",H3764&lt;[2]an!$M$37,S3764&lt;&gt;"kahepoolne vajaduspõhine",RANK(D3764,$D3764:$D3764)+COUNTIFS($D$2:D3764,D3764,$F$2:F3764,F3764)-1&gt;1),"",
IF(AND(F3764="Peretoe teenus",H3764&lt;[2]an!$M$37,S3764="kahepoolne vajaduspõhine",U3764="",RANK(D3764,$D3764:$D3764)+COUNTIFS($D$2:D3764,D3764,$F$2:F3764,F3764)-1=1),X3764,
IF(AND(F3764="Peretoe teenus",H3764&lt;[2]an!$M$37,S3764="kahepoolne vajaduspõhine",U3764="",RANK(D3764,$D3764:$D3764)+COUNTIFS($D$2:D3764,D3764,$F$2:F3764,F3764)-1&gt;1),"",
IF(AND(F3764="Peretoe teenus",H3764&lt;[2]an!$M$37,S3764="kahepoolne vajaduspõhine",U3764&lt;[2]an!$M$37,RANK(D3764,$D3764:$D3764)+COUNTIFS($D$2:D3764,D3764,$F$2:F3764,F3764)-1=1),X3764,
IF(AND(F3764="Peretoe teenus",H3764&lt;[2]an!$M$37,S3764="kahepoolne vajaduspõhine",U3764&lt;[2]an!$M$37,RANK(D3764,$D3764:$D3764)+COUNTIFS($D$2:D3764,D3764,$F$2:F3764,F3764)-1&gt;1),"",
IF(AND(F3764="Peretoe teenus",H3764&lt;[2]an!$M$37,S3764="kahepoolne vajaduspõhine",U3764&gt;=[2]an!$M$37,U3764&lt;=[2]an!$M$38,RANK(D3764,$D3764:$D3764)+COUNTIFS($D$2:D3764,D3764,$F$2:F3764,F3764)-1=1),
((EOMONTH(U3764,0)-U3764+1)*X3764)/DAY(EOMONTH(U3764,0))+(DAY(U3764)-1)*100/DAY(EOMONTH(U3764,0)),
IF(AND(F3764="Peretoe teenus",H3764&lt;[2]an!$M$37,S3764="kahepoolne vajaduspõhine",U3764&gt;=[2]an!$M$37,U3764&lt;=[2]an!$M$38,RANK(D3764,$D3764:$D3764)+COUNTIFS($D$2:D3764,D3764,$F$2:F3764,F3764)-1&gt;1),"",
IF(AND(F3764="Peretoe teenus",H3764&lt;[2]an!$M$37,S3764="kahepoolne vajaduspõhine",U3764&gt;[2]an!$M$38,RANK(D3764,$D3764:$D3764)+COUNTIFS($D$2:D3764,D3764,$F$2:F3764,F3764)-1=1),X3764,
IF(AND(F3764="Peretoe teenus",H3764&lt;[2]an!$M$37,S3764="kahepoolne vajaduspõhine",U3764&gt;[2]an!$M$38,RANK(D3764,$D3764:$D3764)+COUNTIFS($D$2:D3764,D3764,$F$2:F3764,F3764)-1&gt;1),"",X3764*W3764)))))))))))))),"")</f>
        <v/>
      </c>
      <c r="Z3764" s="18" t="str">
        <f t="shared" si="175"/>
        <v/>
      </c>
      <c r="AA3764" s="19" t="str">
        <f>IFERROR(VLOOKUP(E3764,[2]an!$A$3:$B$81,2,FALSE),"")</f>
        <v/>
      </c>
      <c r="AB3764" s="19" t="str">
        <f>IFERROR(VLOOKUP(AA3764,[2]an!$C$2:$D$16,2,FALSE),"")</f>
        <v/>
      </c>
      <c r="AC3764" s="20"/>
      <c r="AD3764" s="21" t="str">
        <f>IF(A3764=[2]an!$F$36,VLOOKUP([2]an!$F$36,[2]an!$F$36:$H$36,3,FALSE),IF(A3764=[2]an!$F$35,VLOOKUP([2]an!$F$35,[2]an!$F$35:$H$35,3,FALSE),IF(A3764=[2]an!$F$33,VLOOKUP([2]an!$F$33,[2]an!$F$33:$H$33,3,FALSE),IF(A3764=[2]an!$F$31,VLOOKUP([2]an!$F$31,[2]an!$F$31:$H$31,3,FALSE),""))))</f>
        <v/>
      </c>
    </row>
    <row r="3765" spans="6:30" x14ac:dyDescent="0.2">
      <c r="F3765" s="10"/>
      <c r="G3765" s="8" t="str">
        <f t="shared" si="176"/>
        <v/>
      </c>
      <c r="H3765" s="13"/>
      <c r="K3765" s="13"/>
      <c r="L3765" s="10"/>
      <c r="M3765" s="10"/>
      <c r="S3765" s="8" t="str">
        <f>IFERROR(VLOOKUP(D3765,[1]peretoe_teenus!$A$2:$L$2000,5,FALSE),"")</f>
        <v/>
      </c>
      <c r="U3765" s="13"/>
      <c r="V3765" s="15" t="str" cm="1">
        <f t="array" ref="V3765">IFERROR(IF(AND(F3765="Tugigrupp",RANK(K3765,$K3765:$K3765)+COUNTIFS($K$2:K3765,K3765,$L$2:L3765,L3765,$M$2:M3765,M3765,$I$2:I3765,I3765,$G$2:G3765,G3765,$F$2:F3765,F3765)-1=1),SUMPRODUCT(($F$2:$F$4154=F3765)*($G$2:$G$4154=G3765)*($K$2:$K$4154=K3765)*($I$2:$I$4154=I3765)*($L$2:$L$4154=L3765)*($M$2:$M$4154=M3765)),""),"")</f>
        <v/>
      </c>
      <c r="W3765" s="15" t="str">
        <f t="shared" si="174"/>
        <v/>
      </c>
      <c r="X3765" s="16" t="str">
        <f>IF(AND(A3765=[2]an!$G$38,F3765=[2]an!$E$40),[2]an!$G$40,IF(AND(A3765=[2]an!$G$38,F3765=[2]an!$E$41),[2]an!$G$41,IF(AND(A3765=[2]an!$G$38,F3765=[2]an!$E$39,H3765&gt;=[2]an!$M$37),[2]an!$G$39,
IF(AND(A3765=[2]an!$G$38,F3765=[2]an!$E$39,H3765&lt;[2]an!$M$37,S3765="kahepoolne vajaduspõhine",U3765=""),[2]an!$M$40,
IF(AND(A3765=[2]an!$G$38,F3765=[2]an!$E$39,H3765&lt;[2]an!$M$37,S3765="kahepoolne vajaduspõhine",U3765&lt;&gt;""),[2]an!$G$39,
IF(AND(A3765=[2]an!$G$38,F3765=[2]an!$E$39,H3765&lt;[2]an!$M$37,S3765&lt;&gt;"kahepoolne vajaduspõhine"),[2]an!$G$39,
IF(AND(A3765=[2]an!$G$38,F3765=[2]an!$E$42),[2]an!$G$42,
IF(AND(A3765=[2]an!$H$38,F3765=[2]an!$E$40),[2]an!$H$40,IF(AND(A3765=[2]an!$H$38,F3765=[2]an!$E$41),[2]an!$H$41,IF(AND(A3765=[2]an!$H$38,F3765=[2]an!$E$39,H3765&gt;=[2]an!$M$37),[2]an!$H$39,
IF(AND(A3765=[2]an!$H$38,F3765=[2]an!$E$39,H3765&lt;[2]an!$M$37,S3765="kahepoolne vajaduspõhine",U3765=""),[2]an!$M$40,
IF(AND(A3765=[2]an!$H$38,F3765=[2]an!$E$39,H3765&lt;[2]an!$M$37,S3765="kahepoolne vajaduspõhine",U3765&lt;&gt;""),[2]an!$H$39,
IF(AND(A3765=[2]an!$H$38,F3765=[2]an!$E$39,H3765&lt;[2]an!$M$37,S3765&lt;&gt;"kahepoolne vajaduspõhine"),[2]an!$H$39,
IF(AND(A3765=[2]an!$H$38,F3765=[2]an!$E$42),[2]an!$H$42,
IF(AND(A3765=[2]an!$I$38,F3765=[2]an!$E$40),[2]an!$I$40,IF(AND(A3765=[2]an!$I$38,F3765=[2]an!$E$41),[2]an!$I$41,IF(AND(A3765=[2]an!$I$38,F3765=[2]an!$E$39,H3765&gt;=[2]an!$M$37),[2]an!$I$39,
IF(AND(A3765=[2]an!$I$38,F3765=[2]an!$E$39,H3765&lt;[2]an!$M$37,S3765="kahepoolne vajaduspõhine",U3765=""),[2]an!$M$40,
IF(AND(A3765=[2]an!$I$38,F3765=[2]an!$E$39,H3765&lt;[2]an!$M$37,S3765="kahepoolne vajaduspõhine",U3765&lt;&gt;""),[2]an!$I$39,
IF(AND(A3765=[2]an!$I$38,F3765=[2]an!$E$39,H3765&lt;[2]an!$M$37,S3765&lt;&gt;"kahepoolne vajaduspõhine"),[2]an!$I$39,
IF(AND(A3765=[2]an!$I$38,F3765=[2]an!$E$42),[2]an!$I$42,
IF(AND(A3765=[2]an!$J$38,F3765=[2]an!$E$40),[2]an!$J$40,IF(AND(A3765=[2]an!$J$38,F3765=[2]an!$E$41),[2]an!$J$41,IF(AND(A3765=[2]an!$J$38,F3765=[2]an!$E$39,H3765&gt;=[2]an!$M$37),[2]an!$J$39,
IF(AND(A3765=[2]an!$J$38,F3765=[2]an!$E$39,H3765&lt;[2]an!$M$37,S3765="kahepoolne vajaduspõhine",U3765=""),[2]an!$M$40,
IF(AND(A3765=[2]an!$J$38,F3765=[2]an!$E$39,H3765&lt;[2]an!$M$37,S3765="kahepoolne vajaduspõhine",U3765&lt;&gt;""),[2]an!$J$39,
IF(AND(A3765=[2]an!$J$38,F3765=[2]an!$E$39,H3765&lt;[2]an!$M$37,S3765&lt;&gt;"kahepoolne vajaduspõhine"),[2]an!$J$39,
IF(AND(A3765=[2]an!$J$38,F3765=[2]an!$E$42),[2]an!$J$42,""))))))))))))))))))))))))))))</f>
        <v/>
      </c>
      <c r="Y3765" s="17" t="str">
        <f>IFERROR(IF(F3765="Tugigrupp",0,
IF(AND(F3765="Peretoe teenus",H3765&gt;=[2]an!$M$37,RANK(D3765,$D3765:$D3765)+COUNTIFS($D$2:D3765,D3765,$F$2:F3765,F3765)-1&gt;1),"",
IF(AND(F3765="Peretoe teenus",H3765&gt;=[2]an!$M$37,RANK(D3765,$D3765:$D3765)+COUNTIFS($D$2:D3765,D3765,$F$2:F3765,F3765)-1=1,MONTH(H3765)=MONTH(K3765)=TRUE,YEAR(H3765)=YEAR(K3765)=TRUE),((EOMONTH(H3765,0)-H3765+1)*X3765)/DAY(EOMONTH(H3765,0)),
IF(AND(F3765="Peretoe teenus",H3765&gt;=[2]an!$M$37,RANK(D3765,$D3765:$D3765)+COUNTIFS($D$2:D3765,D3765,$F$2:F3765,F3765)-1=1),X3765,
IF(AND(F3765="Peretoe teenus",H3765&lt;[2]an!$M$37,S3765&lt;&gt;"kahepoolne vajaduspõhine",RANK(D3765,$D3765:$D3765)+COUNTIFS($D$2:D3765,D3765,$F$2:F3765,F3765)-1=1),X3765,
IF(AND(F3765="Peretoe teenus",H3765&lt;[2]an!$M$37,S3765&lt;&gt;"kahepoolne vajaduspõhine",RANK(D3765,$D3765:$D3765)+COUNTIFS($D$2:D3765,D3765,$F$2:F3765,F3765)-1&gt;1),"",
IF(AND(F3765="Peretoe teenus",H3765&lt;[2]an!$M$37,S3765="kahepoolne vajaduspõhine",U3765="",RANK(D3765,$D3765:$D3765)+COUNTIFS($D$2:D3765,D3765,$F$2:F3765,F3765)-1=1),X3765,
IF(AND(F3765="Peretoe teenus",H3765&lt;[2]an!$M$37,S3765="kahepoolne vajaduspõhine",U3765="",RANK(D3765,$D3765:$D3765)+COUNTIFS($D$2:D3765,D3765,$F$2:F3765,F3765)-1&gt;1),"",
IF(AND(F3765="Peretoe teenus",H3765&lt;[2]an!$M$37,S3765="kahepoolne vajaduspõhine",U3765&lt;[2]an!$M$37,RANK(D3765,$D3765:$D3765)+COUNTIFS($D$2:D3765,D3765,$F$2:F3765,F3765)-1=1),X3765,
IF(AND(F3765="Peretoe teenus",H3765&lt;[2]an!$M$37,S3765="kahepoolne vajaduspõhine",U3765&lt;[2]an!$M$37,RANK(D3765,$D3765:$D3765)+COUNTIFS($D$2:D3765,D3765,$F$2:F3765,F3765)-1&gt;1),"",
IF(AND(F3765="Peretoe teenus",H3765&lt;[2]an!$M$37,S3765="kahepoolne vajaduspõhine",U3765&gt;=[2]an!$M$37,U3765&lt;=[2]an!$M$38,RANK(D3765,$D3765:$D3765)+COUNTIFS($D$2:D3765,D3765,$F$2:F3765,F3765)-1=1),
((EOMONTH(U3765,0)-U3765+1)*X3765)/DAY(EOMONTH(U3765,0))+(DAY(U3765)-1)*100/DAY(EOMONTH(U3765,0)),
IF(AND(F3765="Peretoe teenus",H3765&lt;[2]an!$M$37,S3765="kahepoolne vajaduspõhine",U3765&gt;=[2]an!$M$37,U3765&lt;=[2]an!$M$38,RANK(D3765,$D3765:$D3765)+COUNTIFS($D$2:D3765,D3765,$F$2:F3765,F3765)-1&gt;1),"",
IF(AND(F3765="Peretoe teenus",H3765&lt;[2]an!$M$37,S3765="kahepoolne vajaduspõhine",U3765&gt;[2]an!$M$38,RANK(D3765,$D3765:$D3765)+COUNTIFS($D$2:D3765,D3765,$F$2:F3765,F3765)-1=1),X3765,
IF(AND(F3765="Peretoe teenus",H3765&lt;[2]an!$M$37,S3765="kahepoolne vajaduspõhine",U3765&gt;[2]an!$M$38,RANK(D3765,$D3765:$D3765)+COUNTIFS($D$2:D3765,D3765,$F$2:F3765,F3765)-1&gt;1),"",X3765*W3765)))))))))))))),"")</f>
        <v/>
      </c>
      <c r="Z3765" s="18" t="str">
        <f t="shared" si="175"/>
        <v/>
      </c>
      <c r="AA3765" s="19" t="str">
        <f>IFERROR(VLOOKUP(E3765,[2]an!$A$3:$B$81,2,FALSE),"")</f>
        <v/>
      </c>
      <c r="AB3765" s="19" t="str">
        <f>IFERROR(VLOOKUP(AA3765,[2]an!$C$2:$D$16,2,FALSE),"")</f>
        <v/>
      </c>
      <c r="AC3765" s="20"/>
      <c r="AD3765" s="21" t="str">
        <f>IF(A3765=[2]an!$F$36,VLOOKUP([2]an!$F$36,[2]an!$F$36:$H$36,3,FALSE),IF(A3765=[2]an!$F$35,VLOOKUP([2]an!$F$35,[2]an!$F$35:$H$35,3,FALSE),IF(A3765=[2]an!$F$33,VLOOKUP([2]an!$F$33,[2]an!$F$33:$H$33,3,FALSE),IF(A3765=[2]an!$F$31,VLOOKUP([2]an!$F$31,[2]an!$F$31:$H$31,3,FALSE),""))))</f>
        <v/>
      </c>
    </row>
    <row r="3766" spans="6:30" x14ac:dyDescent="0.2">
      <c r="F3766" s="10"/>
      <c r="G3766" s="8" t="str">
        <f t="shared" si="176"/>
        <v/>
      </c>
      <c r="H3766" s="13"/>
      <c r="K3766" s="13"/>
      <c r="L3766" s="10"/>
      <c r="M3766" s="10"/>
      <c r="S3766" s="8" t="str">
        <f>IFERROR(VLOOKUP(D3766,[1]peretoe_teenus!$A$2:$L$2000,5,FALSE),"")</f>
        <v/>
      </c>
      <c r="U3766" s="13"/>
      <c r="V3766" s="15" t="str" cm="1">
        <f t="array" ref="V3766">IFERROR(IF(AND(F3766="Tugigrupp",RANK(K3766,$K3766:$K3766)+COUNTIFS($K$2:K3766,K3766,$L$2:L3766,L3766,$M$2:M3766,M3766,$I$2:I3766,I3766,$G$2:G3766,G3766,$F$2:F3766,F3766)-1=1),SUMPRODUCT(($F$2:$F$4154=F3766)*($G$2:$G$4154=G3766)*($K$2:$K$4154=K3766)*($I$2:$I$4154=I3766)*($L$2:$L$4154=L3766)*($M$2:$M$4154=M3766)),""),"")</f>
        <v/>
      </c>
      <c r="W3766" s="15" t="str">
        <f t="shared" si="174"/>
        <v/>
      </c>
      <c r="X3766" s="16" t="str">
        <f>IF(AND(A3766=[2]an!$G$38,F3766=[2]an!$E$40),[2]an!$G$40,IF(AND(A3766=[2]an!$G$38,F3766=[2]an!$E$41),[2]an!$G$41,IF(AND(A3766=[2]an!$G$38,F3766=[2]an!$E$39,H3766&gt;=[2]an!$M$37),[2]an!$G$39,
IF(AND(A3766=[2]an!$G$38,F3766=[2]an!$E$39,H3766&lt;[2]an!$M$37,S3766="kahepoolne vajaduspõhine",U3766=""),[2]an!$M$40,
IF(AND(A3766=[2]an!$G$38,F3766=[2]an!$E$39,H3766&lt;[2]an!$M$37,S3766="kahepoolne vajaduspõhine",U3766&lt;&gt;""),[2]an!$G$39,
IF(AND(A3766=[2]an!$G$38,F3766=[2]an!$E$39,H3766&lt;[2]an!$M$37,S3766&lt;&gt;"kahepoolne vajaduspõhine"),[2]an!$G$39,
IF(AND(A3766=[2]an!$G$38,F3766=[2]an!$E$42),[2]an!$G$42,
IF(AND(A3766=[2]an!$H$38,F3766=[2]an!$E$40),[2]an!$H$40,IF(AND(A3766=[2]an!$H$38,F3766=[2]an!$E$41),[2]an!$H$41,IF(AND(A3766=[2]an!$H$38,F3766=[2]an!$E$39,H3766&gt;=[2]an!$M$37),[2]an!$H$39,
IF(AND(A3766=[2]an!$H$38,F3766=[2]an!$E$39,H3766&lt;[2]an!$M$37,S3766="kahepoolne vajaduspõhine",U3766=""),[2]an!$M$40,
IF(AND(A3766=[2]an!$H$38,F3766=[2]an!$E$39,H3766&lt;[2]an!$M$37,S3766="kahepoolne vajaduspõhine",U3766&lt;&gt;""),[2]an!$H$39,
IF(AND(A3766=[2]an!$H$38,F3766=[2]an!$E$39,H3766&lt;[2]an!$M$37,S3766&lt;&gt;"kahepoolne vajaduspõhine"),[2]an!$H$39,
IF(AND(A3766=[2]an!$H$38,F3766=[2]an!$E$42),[2]an!$H$42,
IF(AND(A3766=[2]an!$I$38,F3766=[2]an!$E$40),[2]an!$I$40,IF(AND(A3766=[2]an!$I$38,F3766=[2]an!$E$41),[2]an!$I$41,IF(AND(A3766=[2]an!$I$38,F3766=[2]an!$E$39,H3766&gt;=[2]an!$M$37),[2]an!$I$39,
IF(AND(A3766=[2]an!$I$38,F3766=[2]an!$E$39,H3766&lt;[2]an!$M$37,S3766="kahepoolne vajaduspõhine",U3766=""),[2]an!$M$40,
IF(AND(A3766=[2]an!$I$38,F3766=[2]an!$E$39,H3766&lt;[2]an!$M$37,S3766="kahepoolne vajaduspõhine",U3766&lt;&gt;""),[2]an!$I$39,
IF(AND(A3766=[2]an!$I$38,F3766=[2]an!$E$39,H3766&lt;[2]an!$M$37,S3766&lt;&gt;"kahepoolne vajaduspõhine"),[2]an!$I$39,
IF(AND(A3766=[2]an!$I$38,F3766=[2]an!$E$42),[2]an!$I$42,
IF(AND(A3766=[2]an!$J$38,F3766=[2]an!$E$40),[2]an!$J$40,IF(AND(A3766=[2]an!$J$38,F3766=[2]an!$E$41),[2]an!$J$41,IF(AND(A3766=[2]an!$J$38,F3766=[2]an!$E$39,H3766&gt;=[2]an!$M$37),[2]an!$J$39,
IF(AND(A3766=[2]an!$J$38,F3766=[2]an!$E$39,H3766&lt;[2]an!$M$37,S3766="kahepoolne vajaduspõhine",U3766=""),[2]an!$M$40,
IF(AND(A3766=[2]an!$J$38,F3766=[2]an!$E$39,H3766&lt;[2]an!$M$37,S3766="kahepoolne vajaduspõhine",U3766&lt;&gt;""),[2]an!$J$39,
IF(AND(A3766=[2]an!$J$38,F3766=[2]an!$E$39,H3766&lt;[2]an!$M$37,S3766&lt;&gt;"kahepoolne vajaduspõhine"),[2]an!$J$39,
IF(AND(A3766=[2]an!$J$38,F3766=[2]an!$E$42),[2]an!$J$42,""))))))))))))))))))))))))))))</f>
        <v/>
      </c>
      <c r="Y3766" s="17" t="str">
        <f>IFERROR(IF(F3766="Tugigrupp",0,
IF(AND(F3766="Peretoe teenus",H3766&gt;=[2]an!$M$37,RANK(D3766,$D3766:$D3766)+COUNTIFS($D$2:D3766,D3766,$F$2:F3766,F3766)-1&gt;1),"",
IF(AND(F3766="Peretoe teenus",H3766&gt;=[2]an!$M$37,RANK(D3766,$D3766:$D3766)+COUNTIFS($D$2:D3766,D3766,$F$2:F3766,F3766)-1=1,MONTH(H3766)=MONTH(K3766)=TRUE,YEAR(H3766)=YEAR(K3766)=TRUE),((EOMONTH(H3766,0)-H3766+1)*X3766)/DAY(EOMONTH(H3766,0)),
IF(AND(F3766="Peretoe teenus",H3766&gt;=[2]an!$M$37,RANK(D3766,$D3766:$D3766)+COUNTIFS($D$2:D3766,D3766,$F$2:F3766,F3766)-1=1),X3766,
IF(AND(F3766="Peretoe teenus",H3766&lt;[2]an!$M$37,S3766&lt;&gt;"kahepoolne vajaduspõhine",RANK(D3766,$D3766:$D3766)+COUNTIFS($D$2:D3766,D3766,$F$2:F3766,F3766)-1=1),X3766,
IF(AND(F3766="Peretoe teenus",H3766&lt;[2]an!$M$37,S3766&lt;&gt;"kahepoolne vajaduspõhine",RANK(D3766,$D3766:$D3766)+COUNTIFS($D$2:D3766,D3766,$F$2:F3766,F3766)-1&gt;1),"",
IF(AND(F3766="Peretoe teenus",H3766&lt;[2]an!$M$37,S3766="kahepoolne vajaduspõhine",U3766="",RANK(D3766,$D3766:$D3766)+COUNTIFS($D$2:D3766,D3766,$F$2:F3766,F3766)-1=1),X3766,
IF(AND(F3766="Peretoe teenus",H3766&lt;[2]an!$M$37,S3766="kahepoolne vajaduspõhine",U3766="",RANK(D3766,$D3766:$D3766)+COUNTIFS($D$2:D3766,D3766,$F$2:F3766,F3766)-1&gt;1),"",
IF(AND(F3766="Peretoe teenus",H3766&lt;[2]an!$M$37,S3766="kahepoolne vajaduspõhine",U3766&lt;[2]an!$M$37,RANK(D3766,$D3766:$D3766)+COUNTIFS($D$2:D3766,D3766,$F$2:F3766,F3766)-1=1),X3766,
IF(AND(F3766="Peretoe teenus",H3766&lt;[2]an!$M$37,S3766="kahepoolne vajaduspõhine",U3766&lt;[2]an!$M$37,RANK(D3766,$D3766:$D3766)+COUNTIFS($D$2:D3766,D3766,$F$2:F3766,F3766)-1&gt;1),"",
IF(AND(F3766="Peretoe teenus",H3766&lt;[2]an!$M$37,S3766="kahepoolne vajaduspõhine",U3766&gt;=[2]an!$M$37,U3766&lt;=[2]an!$M$38,RANK(D3766,$D3766:$D3766)+COUNTIFS($D$2:D3766,D3766,$F$2:F3766,F3766)-1=1),
((EOMONTH(U3766,0)-U3766+1)*X3766)/DAY(EOMONTH(U3766,0))+(DAY(U3766)-1)*100/DAY(EOMONTH(U3766,0)),
IF(AND(F3766="Peretoe teenus",H3766&lt;[2]an!$M$37,S3766="kahepoolne vajaduspõhine",U3766&gt;=[2]an!$M$37,U3766&lt;=[2]an!$M$38,RANK(D3766,$D3766:$D3766)+COUNTIFS($D$2:D3766,D3766,$F$2:F3766,F3766)-1&gt;1),"",
IF(AND(F3766="Peretoe teenus",H3766&lt;[2]an!$M$37,S3766="kahepoolne vajaduspõhine",U3766&gt;[2]an!$M$38,RANK(D3766,$D3766:$D3766)+COUNTIFS($D$2:D3766,D3766,$F$2:F3766,F3766)-1=1),X3766,
IF(AND(F3766="Peretoe teenus",H3766&lt;[2]an!$M$37,S3766="kahepoolne vajaduspõhine",U3766&gt;[2]an!$M$38,RANK(D3766,$D3766:$D3766)+COUNTIFS($D$2:D3766,D3766,$F$2:F3766,F3766)-1&gt;1),"",X3766*W3766)))))))))))))),"")</f>
        <v/>
      </c>
      <c r="Z3766" s="18" t="str">
        <f t="shared" si="175"/>
        <v/>
      </c>
      <c r="AA3766" s="19" t="str">
        <f>IFERROR(VLOOKUP(E3766,[2]an!$A$3:$B$81,2,FALSE),"")</f>
        <v/>
      </c>
      <c r="AB3766" s="19" t="str">
        <f>IFERROR(VLOOKUP(AA3766,[2]an!$C$2:$D$16,2,FALSE),"")</f>
        <v/>
      </c>
      <c r="AC3766" s="20"/>
      <c r="AD3766" s="21" t="str">
        <f>IF(A3766=[2]an!$F$36,VLOOKUP([2]an!$F$36,[2]an!$F$36:$H$36,3,FALSE),IF(A3766=[2]an!$F$35,VLOOKUP([2]an!$F$35,[2]an!$F$35:$H$35,3,FALSE),IF(A3766=[2]an!$F$33,VLOOKUP([2]an!$F$33,[2]an!$F$33:$H$33,3,FALSE),IF(A3766=[2]an!$F$31,VLOOKUP([2]an!$F$31,[2]an!$F$31:$H$31,3,FALSE),""))))</f>
        <v/>
      </c>
    </row>
    <row r="3767" spans="6:30" x14ac:dyDescent="0.2">
      <c r="F3767" s="10"/>
      <c r="G3767" s="8" t="str">
        <f t="shared" si="176"/>
        <v/>
      </c>
      <c r="H3767" s="13"/>
      <c r="K3767" s="13"/>
      <c r="L3767" s="10"/>
      <c r="M3767" s="10"/>
      <c r="S3767" s="8" t="str">
        <f>IFERROR(VLOOKUP(D3767,[1]peretoe_teenus!$A$2:$L$2000,5,FALSE),"")</f>
        <v/>
      </c>
      <c r="U3767" s="13"/>
      <c r="V3767" s="15" t="str" cm="1">
        <f t="array" ref="V3767">IFERROR(IF(AND(F3767="Tugigrupp",RANK(K3767,$K3767:$K3767)+COUNTIFS($K$2:K3767,K3767,$L$2:L3767,L3767,$M$2:M3767,M3767,$I$2:I3767,I3767,$G$2:G3767,G3767,$F$2:F3767,F3767)-1=1),SUMPRODUCT(($F$2:$F$4154=F3767)*($G$2:$G$4154=G3767)*($K$2:$K$4154=K3767)*($I$2:$I$4154=I3767)*($L$2:$L$4154=L3767)*($M$2:$M$4154=M3767)),""),"")</f>
        <v/>
      </c>
      <c r="W3767" s="15" t="str">
        <f t="shared" si="174"/>
        <v/>
      </c>
      <c r="X3767" s="16" t="str">
        <f>IF(AND(A3767=[2]an!$G$38,F3767=[2]an!$E$40),[2]an!$G$40,IF(AND(A3767=[2]an!$G$38,F3767=[2]an!$E$41),[2]an!$G$41,IF(AND(A3767=[2]an!$G$38,F3767=[2]an!$E$39,H3767&gt;=[2]an!$M$37),[2]an!$G$39,
IF(AND(A3767=[2]an!$G$38,F3767=[2]an!$E$39,H3767&lt;[2]an!$M$37,S3767="kahepoolne vajaduspõhine",U3767=""),[2]an!$M$40,
IF(AND(A3767=[2]an!$G$38,F3767=[2]an!$E$39,H3767&lt;[2]an!$M$37,S3767="kahepoolne vajaduspõhine",U3767&lt;&gt;""),[2]an!$G$39,
IF(AND(A3767=[2]an!$G$38,F3767=[2]an!$E$39,H3767&lt;[2]an!$M$37,S3767&lt;&gt;"kahepoolne vajaduspõhine"),[2]an!$G$39,
IF(AND(A3767=[2]an!$G$38,F3767=[2]an!$E$42),[2]an!$G$42,
IF(AND(A3767=[2]an!$H$38,F3767=[2]an!$E$40),[2]an!$H$40,IF(AND(A3767=[2]an!$H$38,F3767=[2]an!$E$41),[2]an!$H$41,IF(AND(A3767=[2]an!$H$38,F3767=[2]an!$E$39,H3767&gt;=[2]an!$M$37),[2]an!$H$39,
IF(AND(A3767=[2]an!$H$38,F3767=[2]an!$E$39,H3767&lt;[2]an!$M$37,S3767="kahepoolne vajaduspõhine",U3767=""),[2]an!$M$40,
IF(AND(A3767=[2]an!$H$38,F3767=[2]an!$E$39,H3767&lt;[2]an!$M$37,S3767="kahepoolne vajaduspõhine",U3767&lt;&gt;""),[2]an!$H$39,
IF(AND(A3767=[2]an!$H$38,F3767=[2]an!$E$39,H3767&lt;[2]an!$M$37,S3767&lt;&gt;"kahepoolne vajaduspõhine"),[2]an!$H$39,
IF(AND(A3767=[2]an!$H$38,F3767=[2]an!$E$42),[2]an!$H$42,
IF(AND(A3767=[2]an!$I$38,F3767=[2]an!$E$40),[2]an!$I$40,IF(AND(A3767=[2]an!$I$38,F3767=[2]an!$E$41),[2]an!$I$41,IF(AND(A3767=[2]an!$I$38,F3767=[2]an!$E$39,H3767&gt;=[2]an!$M$37),[2]an!$I$39,
IF(AND(A3767=[2]an!$I$38,F3767=[2]an!$E$39,H3767&lt;[2]an!$M$37,S3767="kahepoolne vajaduspõhine",U3767=""),[2]an!$M$40,
IF(AND(A3767=[2]an!$I$38,F3767=[2]an!$E$39,H3767&lt;[2]an!$M$37,S3767="kahepoolne vajaduspõhine",U3767&lt;&gt;""),[2]an!$I$39,
IF(AND(A3767=[2]an!$I$38,F3767=[2]an!$E$39,H3767&lt;[2]an!$M$37,S3767&lt;&gt;"kahepoolne vajaduspõhine"),[2]an!$I$39,
IF(AND(A3767=[2]an!$I$38,F3767=[2]an!$E$42),[2]an!$I$42,
IF(AND(A3767=[2]an!$J$38,F3767=[2]an!$E$40),[2]an!$J$40,IF(AND(A3767=[2]an!$J$38,F3767=[2]an!$E$41),[2]an!$J$41,IF(AND(A3767=[2]an!$J$38,F3767=[2]an!$E$39,H3767&gt;=[2]an!$M$37),[2]an!$J$39,
IF(AND(A3767=[2]an!$J$38,F3767=[2]an!$E$39,H3767&lt;[2]an!$M$37,S3767="kahepoolne vajaduspõhine",U3767=""),[2]an!$M$40,
IF(AND(A3767=[2]an!$J$38,F3767=[2]an!$E$39,H3767&lt;[2]an!$M$37,S3767="kahepoolne vajaduspõhine",U3767&lt;&gt;""),[2]an!$J$39,
IF(AND(A3767=[2]an!$J$38,F3767=[2]an!$E$39,H3767&lt;[2]an!$M$37,S3767&lt;&gt;"kahepoolne vajaduspõhine"),[2]an!$J$39,
IF(AND(A3767=[2]an!$J$38,F3767=[2]an!$E$42),[2]an!$J$42,""))))))))))))))))))))))))))))</f>
        <v/>
      </c>
      <c r="Y3767" s="17" t="str">
        <f>IFERROR(IF(F3767="Tugigrupp",0,
IF(AND(F3767="Peretoe teenus",H3767&gt;=[2]an!$M$37,RANK(D3767,$D3767:$D3767)+COUNTIFS($D$2:D3767,D3767,$F$2:F3767,F3767)-1&gt;1),"",
IF(AND(F3767="Peretoe teenus",H3767&gt;=[2]an!$M$37,RANK(D3767,$D3767:$D3767)+COUNTIFS($D$2:D3767,D3767,$F$2:F3767,F3767)-1=1,MONTH(H3767)=MONTH(K3767)=TRUE,YEAR(H3767)=YEAR(K3767)=TRUE),((EOMONTH(H3767,0)-H3767+1)*X3767)/DAY(EOMONTH(H3767,0)),
IF(AND(F3767="Peretoe teenus",H3767&gt;=[2]an!$M$37,RANK(D3767,$D3767:$D3767)+COUNTIFS($D$2:D3767,D3767,$F$2:F3767,F3767)-1=1),X3767,
IF(AND(F3767="Peretoe teenus",H3767&lt;[2]an!$M$37,S3767&lt;&gt;"kahepoolne vajaduspõhine",RANK(D3767,$D3767:$D3767)+COUNTIFS($D$2:D3767,D3767,$F$2:F3767,F3767)-1=1),X3767,
IF(AND(F3767="Peretoe teenus",H3767&lt;[2]an!$M$37,S3767&lt;&gt;"kahepoolne vajaduspõhine",RANK(D3767,$D3767:$D3767)+COUNTIFS($D$2:D3767,D3767,$F$2:F3767,F3767)-1&gt;1),"",
IF(AND(F3767="Peretoe teenus",H3767&lt;[2]an!$M$37,S3767="kahepoolne vajaduspõhine",U3767="",RANK(D3767,$D3767:$D3767)+COUNTIFS($D$2:D3767,D3767,$F$2:F3767,F3767)-1=1),X3767,
IF(AND(F3767="Peretoe teenus",H3767&lt;[2]an!$M$37,S3767="kahepoolne vajaduspõhine",U3767="",RANK(D3767,$D3767:$D3767)+COUNTIFS($D$2:D3767,D3767,$F$2:F3767,F3767)-1&gt;1),"",
IF(AND(F3767="Peretoe teenus",H3767&lt;[2]an!$M$37,S3767="kahepoolne vajaduspõhine",U3767&lt;[2]an!$M$37,RANK(D3767,$D3767:$D3767)+COUNTIFS($D$2:D3767,D3767,$F$2:F3767,F3767)-1=1),X3767,
IF(AND(F3767="Peretoe teenus",H3767&lt;[2]an!$M$37,S3767="kahepoolne vajaduspõhine",U3767&lt;[2]an!$M$37,RANK(D3767,$D3767:$D3767)+COUNTIFS($D$2:D3767,D3767,$F$2:F3767,F3767)-1&gt;1),"",
IF(AND(F3767="Peretoe teenus",H3767&lt;[2]an!$M$37,S3767="kahepoolne vajaduspõhine",U3767&gt;=[2]an!$M$37,U3767&lt;=[2]an!$M$38,RANK(D3767,$D3767:$D3767)+COUNTIFS($D$2:D3767,D3767,$F$2:F3767,F3767)-1=1),
((EOMONTH(U3767,0)-U3767+1)*X3767)/DAY(EOMONTH(U3767,0))+(DAY(U3767)-1)*100/DAY(EOMONTH(U3767,0)),
IF(AND(F3767="Peretoe teenus",H3767&lt;[2]an!$M$37,S3767="kahepoolne vajaduspõhine",U3767&gt;=[2]an!$M$37,U3767&lt;=[2]an!$M$38,RANK(D3767,$D3767:$D3767)+COUNTIFS($D$2:D3767,D3767,$F$2:F3767,F3767)-1&gt;1),"",
IF(AND(F3767="Peretoe teenus",H3767&lt;[2]an!$M$37,S3767="kahepoolne vajaduspõhine",U3767&gt;[2]an!$M$38,RANK(D3767,$D3767:$D3767)+COUNTIFS($D$2:D3767,D3767,$F$2:F3767,F3767)-1=1),X3767,
IF(AND(F3767="Peretoe teenus",H3767&lt;[2]an!$M$37,S3767="kahepoolne vajaduspõhine",U3767&gt;[2]an!$M$38,RANK(D3767,$D3767:$D3767)+COUNTIFS($D$2:D3767,D3767,$F$2:F3767,F3767)-1&gt;1),"",X3767*W3767)))))))))))))),"")</f>
        <v/>
      </c>
      <c r="Z3767" s="18" t="str">
        <f t="shared" si="175"/>
        <v/>
      </c>
      <c r="AA3767" s="19" t="str">
        <f>IFERROR(VLOOKUP(E3767,[2]an!$A$3:$B$81,2,FALSE),"")</f>
        <v/>
      </c>
      <c r="AB3767" s="19" t="str">
        <f>IFERROR(VLOOKUP(AA3767,[2]an!$C$2:$D$16,2,FALSE),"")</f>
        <v/>
      </c>
      <c r="AC3767" s="20"/>
      <c r="AD3767" s="21" t="str">
        <f>IF(A3767=[2]an!$F$36,VLOOKUP([2]an!$F$36,[2]an!$F$36:$H$36,3,FALSE),IF(A3767=[2]an!$F$35,VLOOKUP([2]an!$F$35,[2]an!$F$35:$H$35,3,FALSE),IF(A3767=[2]an!$F$33,VLOOKUP([2]an!$F$33,[2]an!$F$33:$H$33,3,FALSE),IF(A3767=[2]an!$F$31,VLOOKUP([2]an!$F$31,[2]an!$F$31:$H$31,3,FALSE),""))))</f>
        <v/>
      </c>
    </row>
    <row r="3768" spans="6:30" x14ac:dyDescent="0.2">
      <c r="F3768" s="10"/>
      <c r="G3768" s="8" t="str">
        <f t="shared" si="176"/>
        <v/>
      </c>
      <c r="H3768" s="13"/>
      <c r="K3768" s="13"/>
      <c r="L3768" s="10"/>
      <c r="M3768" s="10"/>
      <c r="S3768" s="8" t="str">
        <f>IFERROR(VLOOKUP(D3768,[1]peretoe_teenus!$A$2:$L$2000,5,FALSE),"")</f>
        <v/>
      </c>
      <c r="U3768" s="13"/>
      <c r="V3768" s="15" t="str" cm="1">
        <f t="array" ref="V3768">IFERROR(IF(AND(F3768="Tugigrupp",RANK(K3768,$K3768:$K3768)+COUNTIFS($K$2:K3768,K3768,$L$2:L3768,L3768,$M$2:M3768,M3768,$I$2:I3768,I3768,$G$2:G3768,G3768,$F$2:F3768,F3768)-1=1),SUMPRODUCT(($F$2:$F$4154=F3768)*($G$2:$G$4154=G3768)*($K$2:$K$4154=K3768)*($I$2:$I$4154=I3768)*($L$2:$L$4154=L3768)*($M$2:$M$4154=M3768)),""),"")</f>
        <v/>
      </c>
      <c r="W3768" s="15" t="str">
        <f t="shared" si="174"/>
        <v/>
      </c>
      <c r="X3768" s="16" t="str">
        <f>IF(AND(A3768=[2]an!$G$38,F3768=[2]an!$E$40),[2]an!$G$40,IF(AND(A3768=[2]an!$G$38,F3768=[2]an!$E$41),[2]an!$G$41,IF(AND(A3768=[2]an!$G$38,F3768=[2]an!$E$39,H3768&gt;=[2]an!$M$37),[2]an!$G$39,
IF(AND(A3768=[2]an!$G$38,F3768=[2]an!$E$39,H3768&lt;[2]an!$M$37,S3768="kahepoolne vajaduspõhine",U3768=""),[2]an!$M$40,
IF(AND(A3768=[2]an!$G$38,F3768=[2]an!$E$39,H3768&lt;[2]an!$M$37,S3768="kahepoolne vajaduspõhine",U3768&lt;&gt;""),[2]an!$G$39,
IF(AND(A3768=[2]an!$G$38,F3768=[2]an!$E$39,H3768&lt;[2]an!$M$37,S3768&lt;&gt;"kahepoolne vajaduspõhine"),[2]an!$G$39,
IF(AND(A3768=[2]an!$G$38,F3768=[2]an!$E$42),[2]an!$G$42,
IF(AND(A3768=[2]an!$H$38,F3768=[2]an!$E$40),[2]an!$H$40,IF(AND(A3768=[2]an!$H$38,F3768=[2]an!$E$41),[2]an!$H$41,IF(AND(A3768=[2]an!$H$38,F3768=[2]an!$E$39,H3768&gt;=[2]an!$M$37),[2]an!$H$39,
IF(AND(A3768=[2]an!$H$38,F3768=[2]an!$E$39,H3768&lt;[2]an!$M$37,S3768="kahepoolne vajaduspõhine",U3768=""),[2]an!$M$40,
IF(AND(A3768=[2]an!$H$38,F3768=[2]an!$E$39,H3768&lt;[2]an!$M$37,S3768="kahepoolne vajaduspõhine",U3768&lt;&gt;""),[2]an!$H$39,
IF(AND(A3768=[2]an!$H$38,F3768=[2]an!$E$39,H3768&lt;[2]an!$M$37,S3768&lt;&gt;"kahepoolne vajaduspõhine"),[2]an!$H$39,
IF(AND(A3768=[2]an!$H$38,F3768=[2]an!$E$42),[2]an!$H$42,
IF(AND(A3768=[2]an!$I$38,F3768=[2]an!$E$40),[2]an!$I$40,IF(AND(A3768=[2]an!$I$38,F3768=[2]an!$E$41),[2]an!$I$41,IF(AND(A3768=[2]an!$I$38,F3768=[2]an!$E$39,H3768&gt;=[2]an!$M$37),[2]an!$I$39,
IF(AND(A3768=[2]an!$I$38,F3768=[2]an!$E$39,H3768&lt;[2]an!$M$37,S3768="kahepoolne vajaduspõhine",U3768=""),[2]an!$M$40,
IF(AND(A3768=[2]an!$I$38,F3768=[2]an!$E$39,H3768&lt;[2]an!$M$37,S3768="kahepoolne vajaduspõhine",U3768&lt;&gt;""),[2]an!$I$39,
IF(AND(A3768=[2]an!$I$38,F3768=[2]an!$E$39,H3768&lt;[2]an!$M$37,S3768&lt;&gt;"kahepoolne vajaduspõhine"),[2]an!$I$39,
IF(AND(A3768=[2]an!$I$38,F3768=[2]an!$E$42),[2]an!$I$42,
IF(AND(A3768=[2]an!$J$38,F3768=[2]an!$E$40),[2]an!$J$40,IF(AND(A3768=[2]an!$J$38,F3768=[2]an!$E$41),[2]an!$J$41,IF(AND(A3768=[2]an!$J$38,F3768=[2]an!$E$39,H3768&gt;=[2]an!$M$37),[2]an!$J$39,
IF(AND(A3768=[2]an!$J$38,F3768=[2]an!$E$39,H3768&lt;[2]an!$M$37,S3768="kahepoolne vajaduspõhine",U3768=""),[2]an!$M$40,
IF(AND(A3768=[2]an!$J$38,F3768=[2]an!$E$39,H3768&lt;[2]an!$M$37,S3768="kahepoolne vajaduspõhine",U3768&lt;&gt;""),[2]an!$J$39,
IF(AND(A3768=[2]an!$J$38,F3768=[2]an!$E$39,H3768&lt;[2]an!$M$37,S3768&lt;&gt;"kahepoolne vajaduspõhine"),[2]an!$J$39,
IF(AND(A3768=[2]an!$J$38,F3768=[2]an!$E$42),[2]an!$J$42,""))))))))))))))))))))))))))))</f>
        <v/>
      </c>
      <c r="Y3768" s="17" t="str">
        <f>IFERROR(IF(F3768="Tugigrupp",0,
IF(AND(F3768="Peretoe teenus",H3768&gt;=[2]an!$M$37,RANK(D3768,$D3768:$D3768)+COUNTIFS($D$2:D3768,D3768,$F$2:F3768,F3768)-1&gt;1),"",
IF(AND(F3768="Peretoe teenus",H3768&gt;=[2]an!$M$37,RANK(D3768,$D3768:$D3768)+COUNTIFS($D$2:D3768,D3768,$F$2:F3768,F3768)-1=1,MONTH(H3768)=MONTH(K3768)=TRUE,YEAR(H3768)=YEAR(K3768)=TRUE),((EOMONTH(H3768,0)-H3768+1)*X3768)/DAY(EOMONTH(H3768,0)),
IF(AND(F3768="Peretoe teenus",H3768&gt;=[2]an!$M$37,RANK(D3768,$D3768:$D3768)+COUNTIFS($D$2:D3768,D3768,$F$2:F3768,F3768)-1=1),X3768,
IF(AND(F3768="Peretoe teenus",H3768&lt;[2]an!$M$37,S3768&lt;&gt;"kahepoolne vajaduspõhine",RANK(D3768,$D3768:$D3768)+COUNTIFS($D$2:D3768,D3768,$F$2:F3768,F3768)-1=1),X3768,
IF(AND(F3768="Peretoe teenus",H3768&lt;[2]an!$M$37,S3768&lt;&gt;"kahepoolne vajaduspõhine",RANK(D3768,$D3768:$D3768)+COUNTIFS($D$2:D3768,D3768,$F$2:F3768,F3768)-1&gt;1),"",
IF(AND(F3768="Peretoe teenus",H3768&lt;[2]an!$M$37,S3768="kahepoolne vajaduspõhine",U3768="",RANK(D3768,$D3768:$D3768)+COUNTIFS($D$2:D3768,D3768,$F$2:F3768,F3768)-1=1),X3768,
IF(AND(F3768="Peretoe teenus",H3768&lt;[2]an!$M$37,S3768="kahepoolne vajaduspõhine",U3768="",RANK(D3768,$D3768:$D3768)+COUNTIFS($D$2:D3768,D3768,$F$2:F3768,F3768)-1&gt;1),"",
IF(AND(F3768="Peretoe teenus",H3768&lt;[2]an!$M$37,S3768="kahepoolne vajaduspõhine",U3768&lt;[2]an!$M$37,RANK(D3768,$D3768:$D3768)+COUNTIFS($D$2:D3768,D3768,$F$2:F3768,F3768)-1=1),X3768,
IF(AND(F3768="Peretoe teenus",H3768&lt;[2]an!$M$37,S3768="kahepoolne vajaduspõhine",U3768&lt;[2]an!$M$37,RANK(D3768,$D3768:$D3768)+COUNTIFS($D$2:D3768,D3768,$F$2:F3768,F3768)-1&gt;1),"",
IF(AND(F3768="Peretoe teenus",H3768&lt;[2]an!$M$37,S3768="kahepoolne vajaduspõhine",U3768&gt;=[2]an!$M$37,U3768&lt;=[2]an!$M$38,RANK(D3768,$D3768:$D3768)+COUNTIFS($D$2:D3768,D3768,$F$2:F3768,F3768)-1=1),
((EOMONTH(U3768,0)-U3768+1)*X3768)/DAY(EOMONTH(U3768,0))+(DAY(U3768)-1)*100/DAY(EOMONTH(U3768,0)),
IF(AND(F3768="Peretoe teenus",H3768&lt;[2]an!$M$37,S3768="kahepoolne vajaduspõhine",U3768&gt;=[2]an!$M$37,U3768&lt;=[2]an!$M$38,RANK(D3768,$D3768:$D3768)+COUNTIFS($D$2:D3768,D3768,$F$2:F3768,F3768)-1&gt;1),"",
IF(AND(F3768="Peretoe teenus",H3768&lt;[2]an!$M$37,S3768="kahepoolne vajaduspõhine",U3768&gt;[2]an!$M$38,RANK(D3768,$D3768:$D3768)+COUNTIFS($D$2:D3768,D3768,$F$2:F3768,F3768)-1=1),X3768,
IF(AND(F3768="Peretoe teenus",H3768&lt;[2]an!$M$37,S3768="kahepoolne vajaduspõhine",U3768&gt;[2]an!$M$38,RANK(D3768,$D3768:$D3768)+COUNTIFS($D$2:D3768,D3768,$F$2:F3768,F3768)-1&gt;1),"",X3768*W3768)))))))))))))),"")</f>
        <v/>
      </c>
      <c r="Z3768" s="18" t="str">
        <f t="shared" si="175"/>
        <v/>
      </c>
      <c r="AA3768" s="19" t="str">
        <f>IFERROR(VLOOKUP(E3768,[2]an!$A$3:$B$81,2,FALSE),"")</f>
        <v/>
      </c>
      <c r="AB3768" s="19" t="str">
        <f>IFERROR(VLOOKUP(AA3768,[2]an!$C$2:$D$16,2,FALSE),"")</f>
        <v/>
      </c>
      <c r="AC3768" s="20"/>
      <c r="AD3768" s="21" t="str">
        <f>IF(A3768=[2]an!$F$36,VLOOKUP([2]an!$F$36,[2]an!$F$36:$H$36,3,FALSE),IF(A3768=[2]an!$F$35,VLOOKUP([2]an!$F$35,[2]an!$F$35:$H$35,3,FALSE),IF(A3768=[2]an!$F$33,VLOOKUP([2]an!$F$33,[2]an!$F$33:$H$33,3,FALSE),IF(A3768=[2]an!$F$31,VLOOKUP([2]an!$F$31,[2]an!$F$31:$H$31,3,FALSE),""))))</f>
        <v/>
      </c>
    </row>
    <row r="3769" spans="6:30" x14ac:dyDescent="0.2">
      <c r="F3769" s="10"/>
      <c r="G3769" s="8" t="str">
        <f t="shared" si="176"/>
        <v/>
      </c>
      <c r="H3769" s="13"/>
      <c r="K3769" s="13"/>
      <c r="L3769" s="10"/>
      <c r="M3769" s="10"/>
      <c r="S3769" s="8" t="str">
        <f>IFERROR(VLOOKUP(D3769,[1]peretoe_teenus!$A$2:$L$2000,5,FALSE),"")</f>
        <v/>
      </c>
      <c r="U3769" s="13"/>
      <c r="V3769" s="15" t="str" cm="1">
        <f t="array" ref="V3769">IFERROR(IF(AND(F3769="Tugigrupp",RANK(K3769,$K3769:$K3769)+COUNTIFS($K$2:K3769,K3769,$L$2:L3769,L3769,$M$2:M3769,M3769,$I$2:I3769,I3769,$G$2:G3769,G3769,$F$2:F3769,F3769)-1=1),SUMPRODUCT(($F$2:$F$4154=F3769)*($G$2:$G$4154=G3769)*($K$2:$K$4154=K3769)*($I$2:$I$4154=I3769)*($L$2:$L$4154=L3769)*($M$2:$M$4154=M3769)),""),"")</f>
        <v/>
      </c>
      <c r="W3769" s="15" t="str">
        <f t="shared" si="174"/>
        <v/>
      </c>
      <c r="X3769" s="16" t="str">
        <f>IF(AND(A3769=[2]an!$G$38,F3769=[2]an!$E$40),[2]an!$G$40,IF(AND(A3769=[2]an!$G$38,F3769=[2]an!$E$41),[2]an!$G$41,IF(AND(A3769=[2]an!$G$38,F3769=[2]an!$E$39,H3769&gt;=[2]an!$M$37),[2]an!$G$39,
IF(AND(A3769=[2]an!$G$38,F3769=[2]an!$E$39,H3769&lt;[2]an!$M$37,S3769="kahepoolne vajaduspõhine",U3769=""),[2]an!$M$40,
IF(AND(A3769=[2]an!$G$38,F3769=[2]an!$E$39,H3769&lt;[2]an!$M$37,S3769="kahepoolne vajaduspõhine",U3769&lt;&gt;""),[2]an!$G$39,
IF(AND(A3769=[2]an!$G$38,F3769=[2]an!$E$39,H3769&lt;[2]an!$M$37,S3769&lt;&gt;"kahepoolne vajaduspõhine"),[2]an!$G$39,
IF(AND(A3769=[2]an!$G$38,F3769=[2]an!$E$42),[2]an!$G$42,
IF(AND(A3769=[2]an!$H$38,F3769=[2]an!$E$40),[2]an!$H$40,IF(AND(A3769=[2]an!$H$38,F3769=[2]an!$E$41),[2]an!$H$41,IF(AND(A3769=[2]an!$H$38,F3769=[2]an!$E$39,H3769&gt;=[2]an!$M$37),[2]an!$H$39,
IF(AND(A3769=[2]an!$H$38,F3769=[2]an!$E$39,H3769&lt;[2]an!$M$37,S3769="kahepoolne vajaduspõhine",U3769=""),[2]an!$M$40,
IF(AND(A3769=[2]an!$H$38,F3769=[2]an!$E$39,H3769&lt;[2]an!$M$37,S3769="kahepoolne vajaduspõhine",U3769&lt;&gt;""),[2]an!$H$39,
IF(AND(A3769=[2]an!$H$38,F3769=[2]an!$E$39,H3769&lt;[2]an!$M$37,S3769&lt;&gt;"kahepoolne vajaduspõhine"),[2]an!$H$39,
IF(AND(A3769=[2]an!$H$38,F3769=[2]an!$E$42),[2]an!$H$42,
IF(AND(A3769=[2]an!$I$38,F3769=[2]an!$E$40),[2]an!$I$40,IF(AND(A3769=[2]an!$I$38,F3769=[2]an!$E$41),[2]an!$I$41,IF(AND(A3769=[2]an!$I$38,F3769=[2]an!$E$39,H3769&gt;=[2]an!$M$37),[2]an!$I$39,
IF(AND(A3769=[2]an!$I$38,F3769=[2]an!$E$39,H3769&lt;[2]an!$M$37,S3769="kahepoolne vajaduspõhine",U3769=""),[2]an!$M$40,
IF(AND(A3769=[2]an!$I$38,F3769=[2]an!$E$39,H3769&lt;[2]an!$M$37,S3769="kahepoolne vajaduspõhine",U3769&lt;&gt;""),[2]an!$I$39,
IF(AND(A3769=[2]an!$I$38,F3769=[2]an!$E$39,H3769&lt;[2]an!$M$37,S3769&lt;&gt;"kahepoolne vajaduspõhine"),[2]an!$I$39,
IF(AND(A3769=[2]an!$I$38,F3769=[2]an!$E$42),[2]an!$I$42,
IF(AND(A3769=[2]an!$J$38,F3769=[2]an!$E$40),[2]an!$J$40,IF(AND(A3769=[2]an!$J$38,F3769=[2]an!$E$41),[2]an!$J$41,IF(AND(A3769=[2]an!$J$38,F3769=[2]an!$E$39,H3769&gt;=[2]an!$M$37),[2]an!$J$39,
IF(AND(A3769=[2]an!$J$38,F3769=[2]an!$E$39,H3769&lt;[2]an!$M$37,S3769="kahepoolne vajaduspõhine",U3769=""),[2]an!$M$40,
IF(AND(A3769=[2]an!$J$38,F3769=[2]an!$E$39,H3769&lt;[2]an!$M$37,S3769="kahepoolne vajaduspõhine",U3769&lt;&gt;""),[2]an!$J$39,
IF(AND(A3769=[2]an!$J$38,F3769=[2]an!$E$39,H3769&lt;[2]an!$M$37,S3769&lt;&gt;"kahepoolne vajaduspõhine"),[2]an!$J$39,
IF(AND(A3769=[2]an!$J$38,F3769=[2]an!$E$42),[2]an!$J$42,""))))))))))))))))))))))))))))</f>
        <v/>
      </c>
      <c r="Y3769" s="17" t="str">
        <f>IFERROR(IF(F3769="Tugigrupp",0,
IF(AND(F3769="Peretoe teenus",H3769&gt;=[2]an!$M$37,RANK(D3769,$D3769:$D3769)+COUNTIFS($D$2:D3769,D3769,$F$2:F3769,F3769)-1&gt;1),"",
IF(AND(F3769="Peretoe teenus",H3769&gt;=[2]an!$M$37,RANK(D3769,$D3769:$D3769)+COUNTIFS($D$2:D3769,D3769,$F$2:F3769,F3769)-1=1,MONTH(H3769)=MONTH(K3769)=TRUE,YEAR(H3769)=YEAR(K3769)=TRUE),((EOMONTH(H3769,0)-H3769+1)*X3769)/DAY(EOMONTH(H3769,0)),
IF(AND(F3769="Peretoe teenus",H3769&gt;=[2]an!$M$37,RANK(D3769,$D3769:$D3769)+COUNTIFS($D$2:D3769,D3769,$F$2:F3769,F3769)-1=1),X3769,
IF(AND(F3769="Peretoe teenus",H3769&lt;[2]an!$M$37,S3769&lt;&gt;"kahepoolne vajaduspõhine",RANK(D3769,$D3769:$D3769)+COUNTIFS($D$2:D3769,D3769,$F$2:F3769,F3769)-1=1),X3769,
IF(AND(F3769="Peretoe teenus",H3769&lt;[2]an!$M$37,S3769&lt;&gt;"kahepoolne vajaduspõhine",RANK(D3769,$D3769:$D3769)+COUNTIFS($D$2:D3769,D3769,$F$2:F3769,F3769)-1&gt;1),"",
IF(AND(F3769="Peretoe teenus",H3769&lt;[2]an!$M$37,S3769="kahepoolne vajaduspõhine",U3769="",RANK(D3769,$D3769:$D3769)+COUNTIFS($D$2:D3769,D3769,$F$2:F3769,F3769)-1=1),X3769,
IF(AND(F3769="Peretoe teenus",H3769&lt;[2]an!$M$37,S3769="kahepoolne vajaduspõhine",U3769="",RANK(D3769,$D3769:$D3769)+COUNTIFS($D$2:D3769,D3769,$F$2:F3769,F3769)-1&gt;1),"",
IF(AND(F3769="Peretoe teenus",H3769&lt;[2]an!$M$37,S3769="kahepoolne vajaduspõhine",U3769&lt;[2]an!$M$37,RANK(D3769,$D3769:$D3769)+COUNTIFS($D$2:D3769,D3769,$F$2:F3769,F3769)-1=1),X3769,
IF(AND(F3769="Peretoe teenus",H3769&lt;[2]an!$M$37,S3769="kahepoolne vajaduspõhine",U3769&lt;[2]an!$M$37,RANK(D3769,$D3769:$D3769)+COUNTIFS($D$2:D3769,D3769,$F$2:F3769,F3769)-1&gt;1),"",
IF(AND(F3769="Peretoe teenus",H3769&lt;[2]an!$M$37,S3769="kahepoolne vajaduspõhine",U3769&gt;=[2]an!$M$37,U3769&lt;=[2]an!$M$38,RANK(D3769,$D3769:$D3769)+COUNTIFS($D$2:D3769,D3769,$F$2:F3769,F3769)-1=1),
((EOMONTH(U3769,0)-U3769+1)*X3769)/DAY(EOMONTH(U3769,0))+(DAY(U3769)-1)*100/DAY(EOMONTH(U3769,0)),
IF(AND(F3769="Peretoe teenus",H3769&lt;[2]an!$M$37,S3769="kahepoolne vajaduspõhine",U3769&gt;=[2]an!$M$37,U3769&lt;=[2]an!$M$38,RANK(D3769,$D3769:$D3769)+COUNTIFS($D$2:D3769,D3769,$F$2:F3769,F3769)-1&gt;1),"",
IF(AND(F3769="Peretoe teenus",H3769&lt;[2]an!$M$37,S3769="kahepoolne vajaduspõhine",U3769&gt;[2]an!$M$38,RANK(D3769,$D3769:$D3769)+COUNTIFS($D$2:D3769,D3769,$F$2:F3769,F3769)-1=1),X3769,
IF(AND(F3769="Peretoe teenus",H3769&lt;[2]an!$M$37,S3769="kahepoolne vajaduspõhine",U3769&gt;[2]an!$M$38,RANK(D3769,$D3769:$D3769)+COUNTIFS($D$2:D3769,D3769,$F$2:F3769,F3769)-1&gt;1),"",X3769*W3769)))))))))))))),"")</f>
        <v/>
      </c>
      <c r="Z3769" s="18" t="str">
        <f t="shared" si="175"/>
        <v/>
      </c>
      <c r="AA3769" s="19" t="str">
        <f>IFERROR(VLOOKUP(E3769,[2]an!$A$3:$B$81,2,FALSE),"")</f>
        <v/>
      </c>
      <c r="AB3769" s="19" t="str">
        <f>IFERROR(VLOOKUP(AA3769,[2]an!$C$2:$D$16,2,FALSE),"")</f>
        <v/>
      </c>
      <c r="AC3769" s="20"/>
      <c r="AD3769" s="21" t="str">
        <f>IF(A3769=[2]an!$F$36,VLOOKUP([2]an!$F$36,[2]an!$F$36:$H$36,3,FALSE),IF(A3769=[2]an!$F$35,VLOOKUP([2]an!$F$35,[2]an!$F$35:$H$35,3,FALSE),IF(A3769=[2]an!$F$33,VLOOKUP([2]an!$F$33,[2]an!$F$33:$H$33,3,FALSE),IF(A3769=[2]an!$F$31,VLOOKUP([2]an!$F$31,[2]an!$F$31:$H$31,3,FALSE),""))))</f>
        <v/>
      </c>
    </row>
    <row r="3770" spans="6:30" x14ac:dyDescent="0.2">
      <c r="F3770" s="10"/>
      <c r="G3770" s="8" t="str">
        <f t="shared" si="176"/>
        <v/>
      </c>
      <c r="H3770" s="13"/>
      <c r="K3770" s="13"/>
      <c r="L3770" s="10"/>
      <c r="M3770" s="10"/>
      <c r="S3770" s="8" t="str">
        <f>IFERROR(VLOOKUP(D3770,[1]peretoe_teenus!$A$2:$L$2000,5,FALSE),"")</f>
        <v/>
      </c>
      <c r="U3770" s="13"/>
      <c r="V3770" s="15" t="str" cm="1">
        <f t="array" ref="V3770">IFERROR(IF(AND(F3770="Tugigrupp",RANK(K3770,$K3770:$K3770)+COUNTIFS($K$2:K3770,K3770,$L$2:L3770,L3770,$M$2:M3770,M3770,$I$2:I3770,I3770,$G$2:G3770,G3770,$F$2:F3770,F3770)-1=1),SUMPRODUCT(($F$2:$F$4154=F3770)*($G$2:$G$4154=G3770)*($K$2:$K$4154=K3770)*($I$2:$I$4154=I3770)*($L$2:$L$4154=L3770)*($M$2:$M$4154=M3770)),""),"")</f>
        <v/>
      </c>
      <c r="W3770" s="15" t="str">
        <f t="shared" si="174"/>
        <v/>
      </c>
      <c r="X3770" s="16" t="str">
        <f>IF(AND(A3770=[2]an!$G$38,F3770=[2]an!$E$40),[2]an!$G$40,IF(AND(A3770=[2]an!$G$38,F3770=[2]an!$E$41),[2]an!$G$41,IF(AND(A3770=[2]an!$G$38,F3770=[2]an!$E$39,H3770&gt;=[2]an!$M$37),[2]an!$G$39,
IF(AND(A3770=[2]an!$G$38,F3770=[2]an!$E$39,H3770&lt;[2]an!$M$37,S3770="kahepoolne vajaduspõhine",U3770=""),[2]an!$M$40,
IF(AND(A3770=[2]an!$G$38,F3770=[2]an!$E$39,H3770&lt;[2]an!$M$37,S3770="kahepoolne vajaduspõhine",U3770&lt;&gt;""),[2]an!$G$39,
IF(AND(A3770=[2]an!$G$38,F3770=[2]an!$E$39,H3770&lt;[2]an!$M$37,S3770&lt;&gt;"kahepoolne vajaduspõhine"),[2]an!$G$39,
IF(AND(A3770=[2]an!$G$38,F3770=[2]an!$E$42),[2]an!$G$42,
IF(AND(A3770=[2]an!$H$38,F3770=[2]an!$E$40),[2]an!$H$40,IF(AND(A3770=[2]an!$H$38,F3770=[2]an!$E$41),[2]an!$H$41,IF(AND(A3770=[2]an!$H$38,F3770=[2]an!$E$39,H3770&gt;=[2]an!$M$37),[2]an!$H$39,
IF(AND(A3770=[2]an!$H$38,F3770=[2]an!$E$39,H3770&lt;[2]an!$M$37,S3770="kahepoolne vajaduspõhine",U3770=""),[2]an!$M$40,
IF(AND(A3770=[2]an!$H$38,F3770=[2]an!$E$39,H3770&lt;[2]an!$M$37,S3770="kahepoolne vajaduspõhine",U3770&lt;&gt;""),[2]an!$H$39,
IF(AND(A3770=[2]an!$H$38,F3770=[2]an!$E$39,H3770&lt;[2]an!$M$37,S3770&lt;&gt;"kahepoolne vajaduspõhine"),[2]an!$H$39,
IF(AND(A3770=[2]an!$H$38,F3770=[2]an!$E$42),[2]an!$H$42,
IF(AND(A3770=[2]an!$I$38,F3770=[2]an!$E$40),[2]an!$I$40,IF(AND(A3770=[2]an!$I$38,F3770=[2]an!$E$41),[2]an!$I$41,IF(AND(A3770=[2]an!$I$38,F3770=[2]an!$E$39,H3770&gt;=[2]an!$M$37),[2]an!$I$39,
IF(AND(A3770=[2]an!$I$38,F3770=[2]an!$E$39,H3770&lt;[2]an!$M$37,S3770="kahepoolne vajaduspõhine",U3770=""),[2]an!$M$40,
IF(AND(A3770=[2]an!$I$38,F3770=[2]an!$E$39,H3770&lt;[2]an!$M$37,S3770="kahepoolne vajaduspõhine",U3770&lt;&gt;""),[2]an!$I$39,
IF(AND(A3770=[2]an!$I$38,F3770=[2]an!$E$39,H3770&lt;[2]an!$M$37,S3770&lt;&gt;"kahepoolne vajaduspõhine"),[2]an!$I$39,
IF(AND(A3770=[2]an!$I$38,F3770=[2]an!$E$42),[2]an!$I$42,
IF(AND(A3770=[2]an!$J$38,F3770=[2]an!$E$40),[2]an!$J$40,IF(AND(A3770=[2]an!$J$38,F3770=[2]an!$E$41),[2]an!$J$41,IF(AND(A3770=[2]an!$J$38,F3770=[2]an!$E$39,H3770&gt;=[2]an!$M$37),[2]an!$J$39,
IF(AND(A3770=[2]an!$J$38,F3770=[2]an!$E$39,H3770&lt;[2]an!$M$37,S3770="kahepoolne vajaduspõhine",U3770=""),[2]an!$M$40,
IF(AND(A3770=[2]an!$J$38,F3770=[2]an!$E$39,H3770&lt;[2]an!$M$37,S3770="kahepoolne vajaduspõhine",U3770&lt;&gt;""),[2]an!$J$39,
IF(AND(A3770=[2]an!$J$38,F3770=[2]an!$E$39,H3770&lt;[2]an!$M$37,S3770&lt;&gt;"kahepoolne vajaduspõhine"),[2]an!$J$39,
IF(AND(A3770=[2]an!$J$38,F3770=[2]an!$E$42),[2]an!$J$42,""))))))))))))))))))))))))))))</f>
        <v/>
      </c>
      <c r="Y3770" s="17" t="str">
        <f>IFERROR(IF(F3770="Tugigrupp",0,
IF(AND(F3770="Peretoe teenus",H3770&gt;=[2]an!$M$37,RANK(D3770,$D3770:$D3770)+COUNTIFS($D$2:D3770,D3770,$F$2:F3770,F3770)-1&gt;1),"",
IF(AND(F3770="Peretoe teenus",H3770&gt;=[2]an!$M$37,RANK(D3770,$D3770:$D3770)+COUNTIFS($D$2:D3770,D3770,$F$2:F3770,F3770)-1=1,MONTH(H3770)=MONTH(K3770)=TRUE,YEAR(H3770)=YEAR(K3770)=TRUE),((EOMONTH(H3770,0)-H3770+1)*X3770)/DAY(EOMONTH(H3770,0)),
IF(AND(F3770="Peretoe teenus",H3770&gt;=[2]an!$M$37,RANK(D3770,$D3770:$D3770)+COUNTIFS($D$2:D3770,D3770,$F$2:F3770,F3770)-1=1),X3770,
IF(AND(F3770="Peretoe teenus",H3770&lt;[2]an!$M$37,S3770&lt;&gt;"kahepoolne vajaduspõhine",RANK(D3770,$D3770:$D3770)+COUNTIFS($D$2:D3770,D3770,$F$2:F3770,F3770)-1=1),X3770,
IF(AND(F3770="Peretoe teenus",H3770&lt;[2]an!$M$37,S3770&lt;&gt;"kahepoolne vajaduspõhine",RANK(D3770,$D3770:$D3770)+COUNTIFS($D$2:D3770,D3770,$F$2:F3770,F3770)-1&gt;1),"",
IF(AND(F3770="Peretoe teenus",H3770&lt;[2]an!$M$37,S3770="kahepoolne vajaduspõhine",U3770="",RANK(D3770,$D3770:$D3770)+COUNTIFS($D$2:D3770,D3770,$F$2:F3770,F3770)-1=1),X3770,
IF(AND(F3770="Peretoe teenus",H3770&lt;[2]an!$M$37,S3770="kahepoolne vajaduspõhine",U3770="",RANK(D3770,$D3770:$D3770)+COUNTIFS($D$2:D3770,D3770,$F$2:F3770,F3770)-1&gt;1),"",
IF(AND(F3770="Peretoe teenus",H3770&lt;[2]an!$M$37,S3770="kahepoolne vajaduspõhine",U3770&lt;[2]an!$M$37,RANK(D3770,$D3770:$D3770)+COUNTIFS($D$2:D3770,D3770,$F$2:F3770,F3770)-1=1),X3770,
IF(AND(F3770="Peretoe teenus",H3770&lt;[2]an!$M$37,S3770="kahepoolne vajaduspõhine",U3770&lt;[2]an!$M$37,RANK(D3770,$D3770:$D3770)+COUNTIFS($D$2:D3770,D3770,$F$2:F3770,F3770)-1&gt;1),"",
IF(AND(F3770="Peretoe teenus",H3770&lt;[2]an!$M$37,S3770="kahepoolne vajaduspõhine",U3770&gt;=[2]an!$M$37,U3770&lt;=[2]an!$M$38,RANK(D3770,$D3770:$D3770)+COUNTIFS($D$2:D3770,D3770,$F$2:F3770,F3770)-1=1),
((EOMONTH(U3770,0)-U3770+1)*X3770)/DAY(EOMONTH(U3770,0))+(DAY(U3770)-1)*100/DAY(EOMONTH(U3770,0)),
IF(AND(F3770="Peretoe teenus",H3770&lt;[2]an!$M$37,S3770="kahepoolne vajaduspõhine",U3770&gt;=[2]an!$M$37,U3770&lt;=[2]an!$M$38,RANK(D3770,$D3770:$D3770)+COUNTIFS($D$2:D3770,D3770,$F$2:F3770,F3770)-1&gt;1),"",
IF(AND(F3770="Peretoe teenus",H3770&lt;[2]an!$M$37,S3770="kahepoolne vajaduspõhine",U3770&gt;[2]an!$M$38,RANK(D3770,$D3770:$D3770)+COUNTIFS($D$2:D3770,D3770,$F$2:F3770,F3770)-1=1),X3770,
IF(AND(F3770="Peretoe teenus",H3770&lt;[2]an!$M$37,S3770="kahepoolne vajaduspõhine",U3770&gt;[2]an!$M$38,RANK(D3770,$D3770:$D3770)+COUNTIFS($D$2:D3770,D3770,$F$2:F3770,F3770)-1&gt;1),"",X3770*W3770)))))))))))))),"")</f>
        <v/>
      </c>
      <c r="Z3770" s="18" t="str">
        <f t="shared" si="175"/>
        <v/>
      </c>
      <c r="AA3770" s="19" t="str">
        <f>IFERROR(VLOOKUP(E3770,[2]an!$A$3:$B$81,2,FALSE),"")</f>
        <v/>
      </c>
      <c r="AB3770" s="19" t="str">
        <f>IFERROR(VLOOKUP(AA3770,[2]an!$C$2:$D$16,2,FALSE),"")</f>
        <v/>
      </c>
      <c r="AC3770" s="20"/>
      <c r="AD3770" s="21" t="str">
        <f>IF(A3770=[2]an!$F$36,VLOOKUP([2]an!$F$36,[2]an!$F$36:$H$36,3,FALSE),IF(A3770=[2]an!$F$35,VLOOKUP([2]an!$F$35,[2]an!$F$35:$H$35,3,FALSE),IF(A3770=[2]an!$F$33,VLOOKUP([2]an!$F$33,[2]an!$F$33:$H$33,3,FALSE),IF(A3770=[2]an!$F$31,VLOOKUP([2]an!$F$31,[2]an!$F$31:$H$31,3,FALSE),""))))</f>
        <v/>
      </c>
    </row>
    <row r="3771" spans="6:30" x14ac:dyDescent="0.2">
      <c r="F3771" s="10"/>
      <c r="G3771" s="8" t="str">
        <f t="shared" si="176"/>
        <v/>
      </c>
      <c r="H3771" s="13"/>
      <c r="K3771" s="13"/>
      <c r="L3771" s="10"/>
      <c r="M3771" s="10"/>
      <c r="S3771" s="8" t="str">
        <f>IFERROR(VLOOKUP(D3771,[1]peretoe_teenus!$A$2:$L$2000,5,FALSE),"")</f>
        <v/>
      </c>
      <c r="U3771" s="13"/>
      <c r="V3771" s="15" t="str" cm="1">
        <f t="array" ref="V3771">IFERROR(IF(AND(F3771="Tugigrupp",RANK(K3771,$K3771:$K3771)+COUNTIFS($K$2:K3771,K3771,$L$2:L3771,L3771,$M$2:M3771,M3771,$I$2:I3771,I3771,$G$2:G3771,G3771,$F$2:F3771,F3771)-1=1),SUMPRODUCT(($F$2:$F$4154=F3771)*($G$2:$G$4154=G3771)*($K$2:$K$4154=K3771)*($I$2:$I$4154=I3771)*($L$2:$L$4154=L3771)*($M$2:$M$4154=M3771)),""),"")</f>
        <v/>
      </c>
      <c r="W3771" s="15" t="str">
        <f t="shared" si="174"/>
        <v/>
      </c>
      <c r="X3771" s="16" t="str">
        <f>IF(AND(A3771=[2]an!$G$38,F3771=[2]an!$E$40),[2]an!$G$40,IF(AND(A3771=[2]an!$G$38,F3771=[2]an!$E$41),[2]an!$G$41,IF(AND(A3771=[2]an!$G$38,F3771=[2]an!$E$39,H3771&gt;=[2]an!$M$37),[2]an!$G$39,
IF(AND(A3771=[2]an!$G$38,F3771=[2]an!$E$39,H3771&lt;[2]an!$M$37,S3771="kahepoolne vajaduspõhine",U3771=""),[2]an!$M$40,
IF(AND(A3771=[2]an!$G$38,F3771=[2]an!$E$39,H3771&lt;[2]an!$M$37,S3771="kahepoolne vajaduspõhine",U3771&lt;&gt;""),[2]an!$G$39,
IF(AND(A3771=[2]an!$G$38,F3771=[2]an!$E$39,H3771&lt;[2]an!$M$37,S3771&lt;&gt;"kahepoolne vajaduspõhine"),[2]an!$G$39,
IF(AND(A3771=[2]an!$G$38,F3771=[2]an!$E$42),[2]an!$G$42,
IF(AND(A3771=[2]an!$H$38,F3771=[2]an!$E$40),[2]an!$H$40,IF(AND(A3771=[2]an!$H$38,F3771=[2]an!$E$41),[2]an!$H$41,IF(AND(A3771=[2]an!$H$38,F3771=[2]an!$E$39,H3771&gt;=[2]an!$M$37),[2]an!$H$39,
IF(AND(A3771=[2]an!$H$38,F3771=[2]an!$E$39,H3771&lt;[2]an!$M$37,S3771="kahepoolne vajaduspõhine",U3771=""),[2]an!$M$40,
IF(AND(A3771=[2]an!$H$38,F3771=[2]an!$E$39,H3771&lt;[2]an!$M$37,S3771="kahepoolne vajaduspõhine",U3771&lt;&gt;""),[2]an!$H$39,
IF(AND(A3771=[2]an!$H$38,F3771=[2]an!$E$39,H3771&lt;[2]an!$M$37,S3771&lt;&gt;"kahepoolne vajaduspõhine"),[2]an!$H$39,
IF(AND(A3771=[2]an!$H$38,F3771=[2]an!$E$42),[2]an!$H$42,
IF(AND(A3771=[2]an!$I$38,F3771=[2]an!$E$40),[2]an!$I$40,IF(AND(A3771=[2]an!$I$38,F3771=[2]an!$E$41),[2]an!$I$41,IF(AND(A3771=[2]an!$I$38,F3771=[2]an!$E$39,H3771&gt;=[2]an!$M$37),[2]an!$I$39,
IF(AND(A3771=[2]an!$I$38,F3771=[2]an!$E$39,H3771&lt;[2]an!$M$37,S3771="kahepoolne vajaduspõhine",U3771=""),[2]an!$M$40,
IF(AND(A3771=[2]an!$I$38,F3771=[2]an!$E$39,H3771&lt;[2]an!$M$37,S3771="kahepoolne vajaduspõhine",U3771&lt;&gt;""),[2]an!$I$39,
IF(AND(A3771=[2]an!$I$38,F3771=[2]an!$E$39,H3771&lt;[2]an!$M$37,S3771&lt;&gt;"kahepoolne vajaduspõhine"),[2]an!$I$39,
IF(AND(A3771=[2]an!$I$38,F3771=[2]an!$E$42),[2]an!$I$42,
IF(AND(A3771=[2]an!$J$38,F3771=[2]an!$E$40),[2]an!$J$40,IF(AND(A3771=[2]an!$J$38,F3771=[2]an!$E$41),[2]an!$J$41,IF(AND(A3771=[2]an!$J$38,F3771=[2]an!$E$39,H3771&gt;=[2]an!$M$37),[2]an!$J$39,
IF(AND(A3771=[2]an!$J$38,F3771=[2]an!$E$39,H3771&lt;[2]an!$M$37,S3771="kahepoolne vajaduspõhine",U3771=""),[2]an!$M$40,
IF(AND(A3771=[2]an!$J$38,F3771=[2]an!$E$39,H3771&lt;[2]an!$M$37,S3771="kahepoolne vajaduspõhine",U3771&lt;&gt;""),[2]an!$J$39,
IF(AND(A3771=[2]an!$J$38,F3771=[2]an!$E$39,H3771&lt;[2]an!$M$37,S3771&lt;&gt;"kahepoolne vajaduspõhine"),[2]an!$J$39,
IF(AND(A3771=[2]an!$J$38,F3771=[2]an!$E$42),[2]an!$J$42,""))))))))))))))))))))))))))))</f>
        <v/>
      </c>
      <c r="Y3771" s="17" t="str">
        <f>IFERROR(IF(F3771="Tugigrupp",0,
IF(AND(F3771="Peretoe teenus",H3771&gt;=[2]an!$M$37,RANK(D3771,$D3771:$D3771)+COUNTIFS($D$2:D3771,D3771,$F$2:F3771,F3771)-1&gt;1),"",
IF(AND(F3771="Peretoe teenus",H3771&gt;=[2]an!$M$37,RANK(D3771,$D3771:$D3771)+COUNTIFS($D$2:D3771,D3771,$F$2:F3771,F3771)-1=1,MONTH(H3771)=MONTH(K3771)=TRUE,YEAR(H3771)=YEAR(K3771)=TRUE),((EOMONTH(H3771,0)-H3771+1)*X3771)/DAY(EOMONTH(H3771,0)),
IF(AND(F3771="Peretoe teenus",H3771&gt;=[2]an!$M$37,RANK(D3771,$D3771:$D3771)+COUNTIFS($D$2:D3771,D3771,$F$2:F3771,F3771)-1=1),X3771,
IF(AND(F3771="Peretoe teenus",H3771&lt;[2]an!$M$37,S3771&lt;&gt;"kahepoolne vajaduspõhine",RANK(D3771,$D3771:$D3771)+COUNTIFS($D$2:D3771,D3771,$F$2:F3771,F3771)-1=1),X3771,
IF(AND(F3771="Peretoe teenus",H3771&lt;[2]an!$M$37,S3771&lt;&gt;"kahepoolne vajaduspõhine",RANK(D3771,$D3771:$D3771)+COUNTIFS($D$2:D3771,D3771,$F$2:F3771,F3771)-1&gt;1),"",
IF(AND(F3771="Peretoe teenus",H3771&lt;[2]an!$M$37,S3771="kahepoolne vajaduspõhine",U3771="",RANK(D3771,$D3771:$D3771)+COUNTIFS($D$2:D3771,D3771,$F$2:F3771,F3771)-1=1),X3771,
IF(AND(F3771="Peretoe teenus",H3771&lt;[2]an!$M$37,S3771="kahepoolne vajaduspõhine",U3771="",RANK(D3771,$D3771:$D3771)+COUNTIFS($D$2:D3771,D3771,$F$2:F3771,F3771)-1&gt;1),"",
IF(AND(F3771="Peretoe teenus",H3771&lt;[2]an!$M$37,S3771="kahepoolne vajaduspõhine",U3771&lt;[2]an!$M$37,RANK(D3771,$D3771:$D3771)+COUNTIFS($D$2:D3771,D3771,$F$2:F3771,F3771)-1=1),X3771,
IF(AND(F3771="Peretoe teenus",H3771&lt;[2]an!$M$37,S3771="kahepoolne vajaduspõhine",U3771&lt;[2]an!$M$37,RANK(D3771,$D3771:$D3771)+COUNTIFS($D$2:D3771,D3771,$F$2:F3771,F3771)-1&gt;1),"",
IF(AND(F3771="Peretoe teenus",H3771&lt;[2]an!$M$37,S3771="kahepoolne vajaduspõhine",U3771&gt;=[2]an!$M$37,U3771&lt;=[2]an!$M$38,RANK(D3771,$D3771:$D3771)+COUNTIFS($D$2:D3771,D3771,$F$2:F3771,F3771)-1=1),
((EOMONTH(U3771,0)-U3771+1)*X3771)/DAY(EOMONTH(U3771,0))+(DAY(U3771)-1)*100/DAY(EOMONTH(U3771,0)),
IF(AND(F3771="Peretoe teenus",H3771&lt;[2]an!$M$37,S3771="kahepoolne vajaduspõhine",U3771&gt;=[2]an!$M$37,U3771&lt;=[2]an!$M$38,RANK(D3771,$D3771:$D3771)+COUNTIFS($D$2:D3771,D3771,$F$2:F3771,F3771)-1&gt;1),"",
IF(AND(F3771="Peretoe teenus",H3771&lt;[2]an!$M$37,S3771="kahepoolne vajaduspõhine",U3771&gt;[2]an!$M$38,RANK(D3771,$D3771:$D3771)+COUNTIFS($D$2:D3771,D3771,$F$2:F3771,F3771)-1=1),X3771,
IF(AND(F3771="Peretoe teenus",H3771&lt;[2]an!$M$37,S3771="kahepoolne vajaduspõhine",U3771&gt;[2]an!$M$38,RANK(D3771,$D3771:$D3771)+COUNTIFS($D$2:D3771,D3771,$F$2:F3771,F3771)-1&gt;1),"",X3771*W3771)))))))))))))),"")</f>
        <v/>
      </c>
      <c r="Z3771" s="18" t="str">
        <f t="shared" si="175"/>
        <v/>
      </c>
      <c r="AA3771" s="19" t="str">
        <f>IFERROR(VLOOKUP(E3771,[2]an!$A$3:$B$81,2,FALSE),"")</f>
        <v/>
      </c>
      <c r="AB3771" s="19" t="str">
        <f>IFERROR(VLOOKUP(AA3771,[2]an!$C$2:$D$16,2,FALSE),"")</f>
        <v/>
      </c>
      <c r="AC3771" s="20"/>
      <c r="AD3771" s="21" t="str">
        <f>IF(A3771=[2]an!$F$36,VLOOKUP([2]an!$F$36,[2]an!$F$36:$H$36,3,FALSE),IF(A3771=[2]an!$F$35,VLOOKUP([2]an!$F$35,[2]an!$F$35:$H$35,3,FALSE),IF(A3771=[2]an!$F$33,VLOOKUP([2]an!$F$33,[2]an!$F$33:$H$33,3,FALSE),IF(A3771=[2]an!$F$31,VLOOKUP([2]an!$F$31,[2]an!$F$31:$H$31,3,FALSE),""))))</f>
        <v/>
      </c>
    </row>
    <row r="3772" spans="6:30" x14ac:dyDescent="0.2">
      <c r="F3772" s="10"/>
      <c r="G3772" s="8" t="str">
        <f t="shared" si="176"/>
        <v/>
      </c>
      <c r="H3772" s="13"/>
      <c r="K3772" s="13"/>
      <c r="L3772" s="10"/>
      <c r="M3772" s="10"/>
      <c r="S3772" s="8" t="str">
        <f>IFERROR(VLOOKUP(D3772,[1]peretoe_teenus!$A$2:$L$2000,5,FALSE),"")</f>
        <v/>
      </c>
      <c r="U3772" s="13"/>
      <c r="V3772" s="15" t="str" cm="1">
        <f t="array" ref="V3772">IFERROR(IF(AND(F3772="Tugigrupp",RANK(K3772,$K3772:$K3772)+COUNTIFS($K$2:K3772,K3772,$L$2:L3772,L3772,$M$2:M3772,M3772,$I$2:I3772,I3772,$G$2:G3772,G3772,$F$2:F3772,F3772)-1=1),SUMPRODUCT(($F$2:$F$4154=F3772)*($G$2:$G$4154=G3772)*($K$2:$K$4154=K3772)*($I$2:$I$4154=I3772)*($L$2:$L$4154=L3772)*($M$2:$M$4154=M3772)),""),"")</f>
        <v/>
      </c>
      <c r="W3772" s="15" t="str">
        <f t="shared" si="174"/>
        <v/>
      </c>
      <c r="X3772" s="16" t="str">
        <f>IF(AND(A3772=[2]an!$G$38,F3772=[2]an!$E$40),[2]an!$G$40,IF(AND(A3772=[2]an!$G$38,F3772=[2]an!$E$41),[2]an!$G$41,IF(AND(A3772=[2]an!$G$38,F3772=[2]an!$E$39,H3772&gt;=[2]an!$M$37),[2]an!$G$39,
IF(AND(A3772=[2]an!$G$38,F3772=[2]an!$E$39,H3772&lt;[2]an!$M$37,S3772="kahepoolne vajaduspõhine",U3772=""),[2]an!$M$40,
IF(AND(A3772=[2]an!$G$38,F3772=[2]an!$E$39,H3772&lt;[2]an!$M$37,S3772="kahepoolne vajaduspõhine",U3772&lt;&gt;""),[2]an!$G$39,
IF(AND(A3772=[2]an!$G$38,F3772=[2]an!$E$39,H3772&lt;[2]an!$M$37,S3772&lt;&gt;"kahepoolne vajaduspõhine"),[2]an!$G$39,
IF(AND(A3772=[2]an!$G$38,F3772=[2]an!$E$42),[2]an!$G$42,
IF(AND(A3772=[2]an!$H$38,F3772=[2]an!$E$40),[2]an!$H$40,IF(AND(A3772=[2]an!$H$38,F3772=[2]an!$E$41),[2]an!$H$41,IF(AND(A3772=[2]an!$H$38,F3772=[2]an!$E$39,H3772&gt;=[2]an!$M$37),[2]an!$H$39,
IF(AND(A3772=[2]an!$H$38,F3772=[2]an!$E$39,H3772&lt;[2]an!$M$37,S3772="kahepoolne vajaduspõhine",U3772=""),[2]an!$M$40,
IF(AND(A3772=[2]an!$H$38,F3772=[2]an!$E$39,H3772&lt;[2]an!$M$37,S3772="kahepoolne vajaduspõhine",U3772&lt;&gt;""),[2]an!$H$39,
IF(AND(A3772=[2]an!$H$38,F3772=[2]an!$E$39,H3772&lt;[2]an!$M$37,S3772&lt;&gt;"kahepoolne vajaduspõhine"),[2]an!$H$39,
IF(AND(A3772=[2]an!$H$38,F3772=[2]an!$E$42),[2]an!$H$42,
IF(AND(A3772=[2]an!$I$38,F3772=[2]an!$E$40),[2]an!$I$40,IF(AND(A3772=[2]an!$I$38,F3772=[2]an!$E$41),[2]an!$I$41,IF(AND(A3772=[2]an!$I$38,F3772=[2]an!$E$39,H3772&gt;=[2]an!$M$37),[2]an!$I$39,
IF(AND(A3772=[2]an!$I$38,F3772=[2]an!$E$39,H3772&lt;[2]an!$M$37,S3772="kahepoolne vajaduspõhine",U3772=""),[2]an!$M$40,
IF(AND(A3772=[2]an!$I$38,F3772=[2]an!$E$39,H3772&lt;[2]an!$M$37,S3772="kahepoolne vajaduspõhine",U3772&lt;&gt;""),[2]an!$I$39,
IF(AND(A3772=[2]an!$I$38,F3772=[2]an!$E$39,H3772&lt;[2]an!$M$37,S3772&lt;&gt;"kahepoolne vajaduspõhine"),[2]an!$I$39,
IF(AND(A3772=[2]an!$I$38,F3772=[2]an!$E$42),[2]an!$I$42,
IF(AND(A3772=[2]an!$J$38,F3772=[2]an!$E$40),[2]an!$J$40,IF(AND(A3772=[2]an!$J$38,F3772=[2]an!$E$41),[2]an!$J$41,IF(AND(A3772=[2]an!$J$38,F3772=[2]an!$E$39,H3772&gt;=[2]an!$M$37),[2]an!$J$39,
IF(AND(A3772=[2]an!$J$38,F3772=[2]an!$E$39,H3772&lt;[2]an!$M$37,S3772="kahepoolne vajaduspõhine",U3772=""),[2]an!$M$40,
IF(AND(A3772=[2]an!$J$38,F3772=[2]an!$E$39,H3772&lt;[2]an!$M$37,S3772="kahepoolne vajaduspõhine",U3772&lt;&gt;""),[2]an!$J$39,
IF(AND(A3772=[2]an!$J$38,F3772=[2]an!$E$39,H3772&lt;[2]an!$M$37,S3772&lt;&gt;"kahepoolne vajaduspõhine"),[2]an!$J$39,
IF(AND(A3772=[2]an!$J$38,F3772=[2]an!$E$42),[2]an!$J$42,""))))))))))))))))))))))))))))</f>
        <v/>
      </c>
      <c r="Y3772" s="17" t="str">
        <f>IFERROR(IF(F3772="Tugigrupp",0,
IF(AND(F3772="Peretoe teenus",H3772&gt;=[2]an!$M$37,RANK(D3772,$D3772:$D3772)+COUNTIFS($D$2:D3772,D3772,$F$2:F3772,F3772)-1&gt;1),"",
IF(AND(F3772="Peretoe teenus",H3772&gt;=[2]an!$M$37,RANK(D3772,$D3772:$D3772)+COUNTIFS($D$2:D3772,D3772,$F$2:F3772,F3772)-1=1,MONTH(H3772)=MONTH(K3772)=TRUE,YEAR(H3772)=YEAR(K3772)=TRUE),((EOMONTH(H3772,0)-H3772+1)*X3772)/DAY(EOMONTH(H3772,0)),
IF(AND(F3772="Peretoe teenus",H3772&gt;=[2]an!$M$37,RANK(D3772,$D3772:$D3772)+COUNTIFS($D$2:D3772,D3772,$F$2:F3772,F3772)-1=1),X3772,
IF(AND(F3772="Peretoe teenus",H3772&lt;[2]an!$M$37,S3772&lt;&gt;"kahepoolne vajaduspõhine",RANK(D3772,$D3772:$D3772)+COUNTIFS($D$2:D3772,D3772,$F$2:F3772,F3772)-1=1),X3772,
IF(AND(F3772="Peretoe teenus",H3772&lt;[2]an!$M$37,S3772&lt;&gt;"kahepoolne vajaduspõhine",RANK(D3772,$D3772:$D3772)+COUNTIFS($D$2:D3772,D3772,$F$2:F3772,F3772)-1&gt;1),"",
IF(AND(F3772="Peretoe teenus",H3772&lt;[2]an!$M$37,S3772="kahepoolne vajaduspõhine",U3772="",RANK(D3772,$D3772:$D3772)+COUNTIFS($D$2:D3772,D3772,$F$2:F3772,F3772)-1=1),X3772,
IF(AND(F3772="Peretoe teenus",H3772&lt;[2]an!$M$37,S3772="kahepoolne vajaduspõhine",U3772="",RANK(D3772,$D3772:$D3772)+COUNTIFS($D$2:D3772,D3772,$F$2:F3772,F3772)-1&gt;1),"",
IF(AND(F3772="Peretoe teenus",H3772&lt;[2]an!$M$37,S3772="kahepoolne vajaduspõhine",U3772&lt;[2]an!$M$37,RANK(D3772,$D3772:$D3772)+COUNTIFS($D$2:D3772,D3772,$F$2:F3772,F3772)-1=1),X3772,
IF(AND(F3772="Peretoe teenus",H3772&lt;[2]an!$M$37,S3772="kahepoolne vajaduspõhine",U3772&lt;[2]an!$M$37,RANK(D3772,$D3772:$D3772)+COUNTIFS($D$2:D3772,D3772,$F$2:F3772,F3772)-1&gt;1),"",
IF(AND(F3772="Peretoe teenus",H3772&lt;[2]an!$M$37,S3772="kahepoolne vajaduspõhine",U3772&gt;=[2]an!$M$37,U3772&lt;=[2]an!$M$38,RANK(D3772,$D3772:$D3772)+COUNTIFS($D$2:D3772,D3772,$F$2:F3772,F3772)-1=1),
((EOMONTH(U3772,0)-U3772+1)*X3772)/DAY(EOMONTH(U3772,0))+(DAY(U3772)-1)*100/DAY(EOMONTH(U3772,0)),
IF(AND(F3772="Peretoe teenus",H3772&lt;[2]an!$M$37,S3772="kahepoolne vajaduspõhine",U3772&gt;=[2]an!$M$37,U3772&lt;=[2]an!$M$38,RANK(D3772,$D3772:$D3772)+COUNTIFS($D$2:D3772,D3772,$F$2:F3772,F3772)-1&gt;1),"",
IF(AND(F3772="Peretoe teenus",H3772&lt;[2]an!$M$37,S3772="kahepoolne vajaduspõhine",U3772&gt;[2]an!$M$38,RANK(D3772,$D3772:$D3772)+COUNTIFS($D$2:D3772,D3772,$F$2:F3772,F3772)-1=1),X3772,
IF(AND(F3772="Peretoe teenus",H3772&lt;[2]an!$M$37,S3772="kahepoolne vajaduspõhine",U3772&gt;[2]an!$M$38,RANK(D3772,$D3772:$D3772)+COUNTIFS($D$2:D3772,D3772,$F$2:F3772,F3772)-1&gt;1),"",X3772*W3772)))))))))))))),"")</f>
        <v/>
      </c>
      <c r="Z3772" s="18" t="str">
        <f t="shared" si="175"/>
        <v/>
      </c>
      <c r="AA3772" s="19" t="str">
        <f>IFERROR(VLOOKUP(E3772,[2]an!$A$3:$B$81,2,FALSE),"")</f>
        <v/>
      </c>
      <c r="AB3772" s="19" t="str">
        <f>IFERROR(VLOOKUP(AA3772,[2]an!$C$2:$D$16,2,FALSE),"")</f>
        <v/>
      </c>
      <c r="AC3772" s="20"/>
      <c r="AD3772" s="21" t="str">
        <f>IF(A3772=[2]an!$F$36,VLOOKUP([2]an!$F$36,[2]an!$F$36:$H$36,3,FALSE),IF(A3772=[2]an!$F$35,VLOOKUP([2]an!$F$35,[2]an!$F$35:$H$35,3,FALSE),IF(A3772=[2]an!$F$33,VLOOKUP([2]an!$F$33,[2]an!$F$33:$H$33,3,FALSE),IF(A3772=[2]an!$F$31,VLOOKUP([2]an!$F$31,[2]an!$F$31:$H$31,3,FALSE),""))))</f>
        <v/>
      </c>
    </row>
    <row r="3773" spans="6:30" x14ac:dyDescent="0.2">
      <c r="F3773" s="10"/>
      <c r="G3773" s="8" t="str">
        <f t="shared" si="176"/>
        <v/>
      </c>
      <c r="H3773" s="13"/>
      <c r="K3773" s="13"/>
      <c r="L3773" s="10"/>
      <c r="M3773" s="10"/>
      <c r="S3773" s="8" t="str">
        <f>IFERROR(VLOOKUP(D3773,[1]peretoe_teenus!$A$2:$L$2000,5,FALSE),"")</f>
        <v/>
      </c>
      <c r="U3773" s="13"/>
      <c r="V3773" s="15" t="str" cm="1">
        <f t="array" ref="V3773">IFERROR(IF(AND(F3773="Tugigrupp",RANK(K3773,$K3773:$K3773)+COUNTIFS($K$2:K3773,K3773,$L$2:L3773,L3773,$M$2:M3773,M3773,$I$2:I3773,I3773,$G$2:G3773,G3773,$F$2:F3773,F3773)-1=1),SUMPRODUCT(($F$2:$F$4154=F3773)*($G$2:$G$4154=G3773)*($K$2:$K$4154=K3773)*($I$2:$I$4154=I3773)*($L$2:$L$4154=L3773)*($M$2:$M$4154=M3773)),""),"")</f>
        <v/>
      </c>
      <c r="W3773" s="15" t="str">
        <f t="shared" si="174"/>
        <v/>
      </c>
      <c r="X3773" s="16" t="str">
        <f>IF(AND(A3773=[2]an!$G$38,F3773=[2]an!$E$40),[2]an!$G$40,IF(AND(A3773=[2]an!$G$38,F3773=[2]an!$E$41),[2]an!$G$41,IF(AND(A3773=[2]an!$G$38,F3773=[2]an!$E$39,H3773&gt;=[2]an!$M$37),[2]an!$G$39,
IF(AND(A3773=[2]an!$G$38,F3773=[2]an!$E$39,H3773&lt;[2]an!$M$37,S3773="kahepoolne vajaduspõhine",U3773=""),[2]an!$M$40,
IF(AND(A3773=[2]an!$G$38,F3773=[2]an!$E$39,H3773&lt;[2]an!$M$37,S3773="kahepoolne vajaduspõhine",U3773&lt;&gt;""),[2]an!$G$39,
IF(AND(A3773=[2]an!$G$38,F3773=[2]an!$E$39,H3773&lt;[2]an!$M$37,S3773&lt;&gt;"kahepoolne vajaduspõhine"),[2]an!$G$39,
IF(AND(A3773=[2]an!$G$38,F3773=[2]an!$E$42),[2]an!$G$42,
IF(AND(A3773=[2]an!$H$38,F3773=[2]an!$E$40),[2]an!$H$40,IF(AND(A3773=[2]an!$H$38,F3773=[2]an!$E$41),[2]an!$H$41,IF(AND(A3773=[2]an!$H$38,F3773=[2]an!$E$39,H3773&gt;=[2]an!$M$37),[2]an!$H$39,
IF(AND(A3773=[2]an!$H$38,F3773=[2]an!$E$39,H3773&lt;[2]an!$M$37,S3773="kahepoolne vajaduspõhine",U3773=""),[2]an!$M$40,
IF(AND(A3773=[2]an!$H$38,F3773=[2]an!$E$39,H3773&lt;[2]an!$M$37,S3773="kahepoolne vajaduspõhine",U3773&lt;&gt;""),[2]an!$H$39,
IF(AND(A3773=[2]an!$H$38,F3773=[2]an!$E$39,H3773&lt;[2]an!$M$37,S3773&lt;&gt;"kahepoolne vajaduspõhine"),[2]an!$H$39,
IF(AND(A3773=[2]an!$H$38,F3773=[2]an!$E$42),[2]an!$H$42,
IF(AND(A3773=[2]an!$I$38,F3773=[2]an!$E$40),[2]an!$I$40,IF(AND(A3773=[2]an!$I$38,F3773=[2]an!$E$41),[2]an!$I$41,IF(AND(A3773=[2]an!$I$38,F3773=[2]an!$E$39,H3773&gt;=[2]an!$M$37),[2]an!$I$39,
IF(AND(A3773=[2]an!$I$38,F3773=[2]an!$E$39,H3773&lt;[2]an!$M$37,S3773="kahepoolne vajaduspõhine",U3773=""),[2]an!$M$40,
IF(AND(A3773=[2]an!$I$38,F3773=[2]an!$E$39,H3773&lt;[2]an!$M$37,S3773="kahepoolne vajaduspõhine",U3773&lt;&gt;""),[2]an!$I$39,
IF(AND(A3773=[2]an!$I$38,F3773=[2]an!$E$39,H3773&lt;[2]an!$M$37,S3773&lt;&gt;"kahepoolne vajaduspõhine"),[2]an!$I$39,
IF(AND(A3773=[2]an!$I$38,F3773=[2]an!$E$42),[2]an!$I$42,
IF(AND(A3773=[2]an!$J$38,F3773=[2]an!$E$40),[2]an!$J$40,IF(AND(A3773=[2]an!$J$38,F3773=[2]an!$E$41),[2]an!$J$41,IF(AND(A3773=[2]an!$J$38,F3773=[2]an!$E$39,H3773&gt;=[2]an!$M$37),[2]an!$J$39,
IF(AND(A3773=[2]an!$J$38,F3773=[2]an!$E$39,H3773&lt;[2]an!$M$37,S3773="kahepoolne vajaduspõhine",U3773=""),[2]an!$M$40,
IF(AND(A3773=[2]an!$J$38,F3773=[2]an!$E$39,H3773&lt;[2]an!$M$37,S3773="kahepoolne vajaduspõhine",U3773&lt;&gt;""),[2]an!$J$39,
IF(AND(A3773=[2]an!$J$38,F3773=[2]an!$E$39,H3773&lt;[2]an!$M$37,S3773&lt;&gt;"kahepoolne vajaduspõhine"),[2]an!$J$39,
IF(AND(A3773=[2]an!$J$38,F3773=[2]an!$E$42),[2]an!$J$42,""))))))))))))))))))))))))))))</f>
        <v/>
      </c>
      <c r="Y3773" s="17" t="str">
        <f>IFERROR(IF(F3773="Tugigrupp",0,
IF(AND(F3773="Peretoe teenus",H3773&gt;=[2]an!$M$37,RANK(D3773,$D3773:$D3773)+COUNTIFS($D$2:D3773,D3773,$F$2:F3773,F3773)-1&gt;1),"",
IF(AND(F3773="Peretoe teenus",H3773&gt;=[2]an!$M$37,RANK(D3773,$D3773:$D3773)+COUNTIFS($D$2:D3773,D3773,$F$2:F3773,F3773)-1=1,MONTH(H3773)=MONTH(K3773)=TRUE,YEAR(H3773)=YEAR(K3773)=TRUE),((EOMONTH(H3773,0)-H3773+1)*X3773)/DAY(EOMONTH(H3773,0)),
IF(AND(F3773="Peretoe teenus",H3773&gt;=[2]an!$M$37,RANK(D3773,$D3773:$D3773)+COUNTIFS($D$2:D3773,D3773,$F$2:F3773,F3773)-1=1),X3773,
IF(AND(F3773="Peretoe teenus",H3773&lt;[2]an!$M$37,S3773&lt;&gt;"kahepoolne vajaduspõhine",RANK(D3773,$D3773:$D3773)+COUNTIFS($D$2:D3773,D3773,$F$2:F3773,F3773)-1=1),X3773,
IF(AND(F3773="Peretoe teenus",H3773&lt;[2]an!$M$37,S3773&lt;&gt;"kahepoolne vajaduspõhine",RANK(D3773,$D3773:$D3773)+COUNTIFS($D$2:D3773,D3773,$F$2:F3773,F3773)-1&gt;1),"",
IF(AND(F3773="Peretoe teenus",H3773&lt;[2]an!$M$37,S3773="kahepoolne vajaduspõhine",U3773="",RANK(D3773,$D3773:$D3773)+COUNTIFS($D$2:D3773,D3773,$F$2:F3773,F3773)-1=1),X3773,
IF(AND(F3773="Peretoe teenus",H3773&lt;[2]an!$M$37,S3773="kahepoolne vajaduspõhine",U3773="",RANK(D3773,$D3773:$D3773)+COUNTIFS($D$2:D3773,D3773,$F$2:F3773,F3773)-1&gt;1),"",
IF(AND(F3773="Peretoe teenus",H3773&lt;[2]an!$M$37,S3773="kahepoolne vajaduspõhine",U3773&lt;[2]an!$M$37,RANK(D3773,$D3773:$D3773)+COUNTIFS($D$2:D3773,D3773,$F$2:F3773,F3773)-1=1),X3773,
IF(AND(F3773="Peretoe teenus",H3773&lt;[2]an!$M$37,S3773="kahepoolne vajaduspõhine",U3773&lt;[2]an!$M$37,RANK(D3773,$D3773:$D3773)+COUNTIFS($D$2:D3773,D3773,$F$2:F3773,F3773)-1&gt;1),"",
IF(AND(F3773="Peretoe teenus",H3773&lt;[2]an!$M$37,S3773="kahepoolne vajaduspõhine",U3773&gt;=[2]an!$M$37,U3773&lt;=[2]an!$M$38,RANK(D3773,$D3773:$D3773)+COUNTIFS($D$2:D3773,D3773,$F$2:F3773,F3773)-1=1),
((EOMONTH(U3773,0)-U3773+1)*X3773)/DAY(EOMONTH(U3773,0))+(DAY(U3773)-1)*100/DAY(EOMONTH(U3773,0)),
IF(AND(F3773="Peretoe teenus",H3773&lt;[2]an!$M$37,S3773="kahepoolne vajaduspõhine",U3773&gt;=[2]an!$M$37,U3773&lt;=[2]an!$M$38,RANK(D3773,$D3773:$D3773)+COUNTIFS($D$2:D3773,D3773,$F$2:F3773,F3773)-1&gt;1),"",
IF(AND(F3773="Peretoe teenus",H3773&lt;[2]an!$M$37,S3773="kahepoolne vajaduspõhine",U3773&gt;[2]an!$M$38,RANK(D3773,$D3773:$D3773)+COUNTIFS($D$2:D3773,D3773,$F$2:F3773,F3773)-1=1),X3773,
IF(AND(F3773="Peretoe teenus",H3773&lt;[2]an!$M$37,S3773="kahepoolne vajaduspõhine",U3773&gt;[2]an!$M$38,RANK(D3773,$D3773:$D3773)+COUNTIFS($D$2:D3773,D3773,$F$2:F3773,F3773)-1&gt;1),"",X3773*W3773)))))))))))))),"")</f>
        <v/>
      </c>
      <c r="Z3773" s="18" t="str">
        <f t="shared" si="175"/>
        <v/>
      </c>
      <c r="AA3773" s="19" t="str">
        <f>IFERROR(VLOOKUP(E3773,[2]an!$A$3:$B$81,2,FALSE),"")</f>
        <v/>
      </c>
      <c r="AB3773" s="19" t="str">
        <f>IFERROR(VLOOKUP(AA3773,[2]an!$C$2:$D$16,2,FALSE),"")</f>
        <v/>
      </c>
      <c r="AC3773" s="20"/>
      <c r="AD3773" s="21" t="str">
        <f>IF(A3773=[2]an!$F$36,VLOOKUP([2]an!$F$36,[2]an!$F$36:$H$36,3,FALSE),IF(A3773=[2]an!$F$35,VLOOKUP([2]an!$F$35,[2]an!$F$35:$H$35,3,FALSE),IF(A3773=[2]an!$F$33,VLOOKUP([2]an!$F$33,[2]an!$F$33:$H$33,3,FALSE),IF(A3773=[2]an!$F$31,VLOOKUP([2]an!$F$31,[2]an!$F$31:$H$31,3,FALSE),""))))</f>
        <v/>
      </c>
    </row>
    <row r="3774" spans="6:30" x14ac:dyDescent="0.2">
      <c r="F3774" s="10"/>
      <c r="G3774" s="8" t="str">
        <f t="shared" si="176"/>
        <v/>
      </c>
      <c r="H3774" s="13"/>
      <c r="K3774" s="13"/>
      <c r="L3774" s="10"/>
      <c r="M3774" s="10"/>
      <c r="S3774" s="8" t="str">
        <f>IFERROR(VLOOKUP(D3774,[1]peretoe_teenus!$A$2:$L$2000,5,FALSE),"")</f>
        <v/>
      </c>
      <c r="U3774" s="13"/>
      <c r="V3774" s="15" t="str" cm="1">
        <f t="array" ref="V3774">IFERROR(IF(AND(F3774="Tugigrupp",RANK(K3774,$K3774:$K3774)+COUNTIFS($K$2:K3774,K3774,$L$2:L3774,L3774,$M$2:M3774,M3774,$I$2:I3774,I3774,$G$2:G3774,G3774,$F$2:F3774,F3774)-1=1),SUMPRODUCT(($F$2:$F$4154=F3774)*($G$2:$G$4154=G3774)*($K$2:$K$4154=K3774)*($I$2:$I$4154=I3774)*($L$2:$L$4154=L3774)*($M$2:$M$4154=M3774)),""),"")</f>
        <v/>
      </c>
      <c r="W3774" s="15" t="str">
        <f t="shared" si="174"/>
        <v/>
      </c>
      <c r="X3774" s="16" t="str">
        <f>IF(AND(A3774=[2]an!$G$38,F3774=[2]an!$E$40),[2]an!$G$40,IF(AND(A3774=[2]an!$G$38,F3774=[2]an!$E$41),[2]an!$G$41,IF(AND(A3774=[2]an!$G$38,F3774=[2]an!$E$39,H3774&gt;=[2]an!$M$37),[2]an!$G$39,
IF(AND(A3774=[2]an!$G$38,F3774=[2]an!$E$39,H3774&lt;[2]an!$M$37,S3774="kahepoolne vajaduspõhine",U3774=""),[2]an!$M$40,
IF(AND(A3774=[2]an!$G$38,F3774=[2]an!$E$39,H3774&lt;[2]an!$M$37,S3774="kahepoolne vajaduspõhine",U3774&lt;&gt;""),[2]an!$G$39,
IF(AND(A3774=[2]an!$G$38,F3774=[2]an!$E$39,H3774&lt;[2]an!$M$37,S3774&lt;&gt;"kahepoolne vajaduspõhine"),[2]an!$G$39,
IF(AND(A3774=[2]an!$G$38,F3774=[2]an!$E$42),[2]an!$G$42,
IF(AND(A3774=[2]an!$H$38,F3774=[2]an!$E$40),[2]an!$H$40,IF(AND(A3774=[2]an!$H$38,F3774=[2]an!$E$41),[2]an!$H$41,IF(AND(A3774=[2]an!$H$38,F3774=[2]an!$E$39,H3774&gt;=[2]an!$M$37),[2]an!$H$39,
IF(AND(A3774=[2]an!$H$38,F3774=[2]an!$E$39,H3774&lt;[2]an!$M$37,S3774="kahepoolne vajaduspõhine",U3774=""),[2]an!$M$40,
IF(AND(A3774=[2]an!$H$38,F3774=[2]an!$E$39,H3774&lt;[2]an!$M$37,S3774="kahepoolne vajaduspõhine",U3774&lt;&gt;""),[2]an!$H$39,
IF(AND(A3774=[2]an!$H$38,F3774=[2]an!$E$39,H3774&lt;[2]an!$M$37,S3774&lt;&gt;"kahepoolne vajaduspõhine"),[2]an!$H$39,
IF(AND(A3774=[2]an!$H$38,F3774=[2]an!$E$42),[2]an!$H$42,
IF(AND(A3774=[2]an!$I$38,F3774=[2]an!$E$40),[2]an!$I$40,IF(AND(A3774=[2]an!$I$38,F3774=[2]an!$E$41),[2]an!$I$41,IF(AND(A3774=[2]an!$I$38,F3774=[2]an!$E$39,H3774&gt;=[2]an!$M$37),[2]an!$I$39,
IF(AND(A3774=[2]an!$I$38,F3774=[2]an!$E$39,H3774&lt;[2]an!$M$37,S3774="kahepoolne vajaduspõhine",U3774=""),[2]an!$M$40,
IF(AND(A3774=[2]an!$I$38,F3774=[2]an!$E$39,H3774&lt;[2]an!$M$37,S3774="kahepoolne vajaduspõhine",U3774&lt;&gt;""),[2]an!$I$39,
IF(AND(A3774=[2]an!$I$38,F3774=[2]an!$E$39,H3774&lt;[2]an!$M$37,S3774&lt;&gt;"kahepoolne vajaduspõhine"),[2]an!$I$39,
IF(AND(A3774=[2]an!$I$38,F3774=[2]an!$E$42),[2]an!$I$42,
IF(AND(A3774=[2]an!$J$38,F3774=[2]an!$E$40),[2]an!$J$40,IF(AND(A3774=[2]an!$J$38,F3774=[2]an!$E$41),[2]an!$J$41,IF(AND(A3774=[2]an!$J$38,F3774=[2]an!$E$39,H3774&gt;=[2]an!$M$37),[2]an!$J$39,
IF(AND(A3774=[2]an!$J$38,F3774=[2]an!$E$39,H3774&lt;[2]an!$M$37,S3774="kahepoolne vajaduspõhine",U3774=""),[2]an!$M$40,
IF(AND(A3774=[2]an!$J$38,F3774=[2]an!$E$39,H3774&lt;[2]an!$M$37,S3774="kahepoolne vajaduspõhine",U3774&lt;&gt;""),[2]an!$J$39,
IF(AND(A3774=[2]an!$J$38,F3774=[2]an!$E$39,H3774&lt;[2]an!$M$37,S3774&lt;&gt;"kahepoolne vajaduspõhine"),[2]an!$J$39,
IF(AND(A3774=[2]an!$J$38,F3774=[2]an!$E$42),[2]an!$J$42,""))))))))))))))))))))))))))))</f>
        <v/>
      </c>
      <c r="Y3774" s="17" t="str">
        <f>IFERROR(IF(F3774="Tugigrupp",0,
IF(AND(F3774="Peretoe teenus",H3774&gt;=[2]an!$M$37,RANK(D3774,$D3774:$D3774)+COUNTIFS($D$2:D3774,D3774,$F$2:F3774,F3774)-1&gt;1),"",
IF(AND(F3774="Peretoe teenus",H3774&gt;=[2]an!$M$37,RANK(D3774,$D3774:$D3774)+COUNTIFS($D$2:D3774,D3774,$F$2:F3774,F3774)-1=1,MONTH(H3774)=MONTH(K3774)=TRUE,YEAR(H3774)=YEAR(K3774)=TRUE),((EOMONTH(H3774,0)-H3774+1)*X3774)/DAY(EOMONTH(H3774,0)),
IF(AND(F3774="Peretoe teenus",H3774&gt;=[2]an!$M$37,RANK(D3774,$D3774:$D3774)+COUNTIFS($D$2:D3774,D3774,$F$2:F3774,F3774)-1=1),X3774,
IF(AND(F3774="Peretoe teenus",H3774&lt;[2]an!$M$37,S3774&lt;&gt;"kahepoolne vajaduspõhine",RANK(D3774,$D3774:$D3774)+COUNTIFS($D$2:D3774,D3774,$F$2:F3774,F3774)-1=1),X3774,
IF(AND(F3774="Peretoe teenus",H3774&lt;[2]an!$M$37,S3774&lt;&gt;"kahepoolne vajaduspõhine",RANK(D3774,$D3774:$D3774)+COUNTIFS($D$2:D3774,D3774,$F$2:F3774,F3774)-1&gt;1),"",
IF(AND(F3774="Peretoe teenus",H3774&lt;[2]an!$M$37,S3774="kahepoolne vajaduspõhine",U3774="",RANK(D3774,$D3774:$D3774)+COUNTIFS($D$2:D3774,D3774,$F$2:F3774,F3774)-1=1),X3774,
IF(AND(F3774="Peretoe teenus",H3774&lt;[2]an!$M$37,S3774="kahepoolne vajaduspõhine",U3774="",RANK(D3774,$D3774:$D3774)+COUNTIFS($D$2:D3774,D3774,$F$2:F3774,F3774)-1&gt;1),"",
IF(AND(F3774="Peretoe teenus",H3774&lt;[2]an!$M$37,S3774="kahepoolne vajaduspõhine",U3774&lt;[2]an!$M$37,RANK(D3774,$D3774:$D3774)+COUNTIFS($D$2:D3774,D3774,$F$2:F3774,F3774)-1=1),X3774,
IF(AND(F3774="Peretoe teenus",H3774&lt;[2]an!$M$37,S3774="kahepoolne vajaduspõhine",U3774&lt;[2]an!$M$37,RANK(D3774,$D3774:$D3774)+COUNTIFS($D$2:D3774,D3774,$F$2:F3774,F3774)-1&gt;1),"",
IF(AND(F3774="Peretoe teenus",H3774&lt;[2]an!$M$37,S3774="kahepoolne vajaduspõhine",U3774&gt;=[2]an!$M$37,U3774&lt;=[2]an!$M$38,RANK(D3774,$D3774:$D3774)+COUNTIFS($D$2:D3774,D3774,$F$2:F3774,F3774)-1=1),
((EOMONTH(U3774,0)-U3774+1)*X3774)/DAY(EOMONTH(U3774,0))+(DAY(U3774)-1)*100/DAY(EOMONTH(U3774,0)),
IF(AND(F3774="Peretoe teenus",H3774&lt;[2]an!$M$37,S3774="kahepoolne vajaduspõhine",U3774&gt;=[2]an!$M$37,U3774&lt;=[2]an!$M$38,RANK(D3774,$D3774:$D3774)+COUNTIFS($D$2:D3774,D3774,$F$2:F3774,F3774)-1&gt;1),"",
IF(AND(F3774="Peretoe teenus",H3774&lt;[2]an!$M$37,S3774="kahepoolne vajaduspõhine",U3774&gt;[2]an!$M$38,RANK(D3774,$D3774:$D3774)+COUNTIFS($D$2:D3774,D3774,$F$2:F3774,F3774)-1=1),X3774,
IF(AND(F3774="Peretoe teenus",H3774&lt;[2]an!$M$37,S3774="kahepoolne vajaduspõhine",U3774&gt;[2]an!$M$38,RANK(D3774,$D3774:$D3774)+COUNTIFS($D$2:D3774,D3774,$F$2:F3774,F3774)-1&gt;1),"",X3774*W3774)))))))))))))),"")</f>
        <v/>
      </c>
      <c r="Z3774" s="18" t="str">
        <f t="shared" si="175"/>
        <v/>
      </c>
      <c r="AA3774" s="19" t="str">
        <f>IFERROR(VLOOKUP(E3774,[2]an!$A$3:$B$81,2,FALSE),"")</f>
        <v/>
      </c>
      <c r="AB3774" s="19" t="str">
        <f>IFERROR(VLOOKUP(AA3774,[2]an!$C$2:$D$16,2,FALSE),"")</f>
        <v/>
      </c>
      <c r="AC3774" s="20"/>
      <c r="AD3774" s="21" t="str">
        <f>IF(A3774=[2]an!$F$36,VLOOKUP([2]an!$F$36,[2]an!$F$36:$H$36,3,FALSE),IF(A3774=[2]an!$F$35,VLOOKUP([2]an!$F$35,[2]an!$F$35:$H$35,3,FALSE),IF(A3774=[2]an!$F$33,VLOOKUP([2]an!$F$33,[2]an!$F$33:$H$33,3,FALSE),IF(A3774=[2]an!$F$31,VLOOKUP([2]an!$F$31,[2]an!$F$31:$H$31,3,FALSE),""))))</f>
        <v/>
      </c>
    </row>
    <row r="3775" spans="6:30" x14ac:dyDescent="0.2">
      <c r="F3775" s="10"/>
      <c r="G3775" s="8" t="str">
        <f t="shared" si="176"/>
        <v/>
      </c>
      <c r="H3775" s="13"/>
      <c r="K3775" s="13"/>
      <c r="L3775" s="10"/>
      <c r="M3775" s="10"/>
      <c r="S3775" s="8" t="str">
        <f>IFERROR(VLOOKUP(D3775,[1]peretoe_teenus!$A$2:$L$2000,5,FALSE),"")</f>
        <v/>
      </c>
      <c r="U3775" s="13"/>
      <c r="V3775" s="15" t="str" cm="1">
        <f t="array" ref="V3775">IFERROR(IF(AND(F3775="Tugigrupp",RANK(K3775,$K3775:$K3775)+COUNTIFS($K$2:K3775,K3775,$L$2:L3775,L3775,$M$2:M3775,M3775,$I$2:I3775,I3775,$G$2:G3775,G3775,$F$2:F3775,F3775)-1=1),SUMPRODUCT(($F$2:$F$4154=F3775)*($G$2:$G$4154=G3775)*($K$2:$K$4154=K3775)*($I$2:$I$4154=I3775)*($L$2:$L$4154=L3775)*($M$2:$M$4154=M3775)),""),"")</f>
        <v/>
      </c>
      <c r="W3775" s="15" t="str">
        <f t="shared" si="174"/>
        <v/>
      </c>
      <c r="X3775" s="16" t="str">
        <f>IF(AND(A3775=[2]an!$G$38,F3775=[2]an!$E$40),[2]an!$G$40,IF(AND(A3775=[2]an!$G$38,F3775=[2]an!$E$41),[2]an!$G$41,IF(AND(A3775=[2]an!$G$38,F3775=[2]an!$E$39,H3775&gt;=[2]an!$M$37),[2]an!$G$39,
IF(AND(A3775=[2]an!$G$38,F3775=[2]an!$E$39,H3775&lt;[2]an!$M$37,S3775="kahepoolne vajaduspõhine",U3775=""),[2]an!$M$40,
IF(AND(A3775=[2]an!$G$38,F3775=[2]an!$E$39,H3775&lt;[2]an!$M$37,S3775="kahepoolne vajaduspõhine",U3775&lt;&gt;""),[2]an!$G$39,
IF(AND(A3775=[2]an!$G$38,F3775=[2]an!$E$39,H3775&lt;[2]an!$M$37,S3775&lt;&gt;"kahepoolne vajaduspõhine"),[2]an!$G$39,
IF(AND(A3775=[2]an!$G$38,F3775=[2]an!$E$42),[2]an!$G$42,
IF(AND(A3775=[2]an!$H$38,F3775=[2]an!$E$40),[2]an!$H$40,IF(AND(A3775=[2]an!$H$38,F3775=[2]an!$E$41),[2]an!$H$41,IF(AND(A3775=[2]an!$H$38,F3775=[2]an!$E$39,H3775&gt;=[2]an!$M$37),[2]an!$H$39,
IF(AND(A3775=[2]an!$H$38,F3775=[2]an!$E$39,H3775&lt;[2]an!$M$37,S3775="kahepoolne vajaduspõhine",U3775=""),[2]an!$M$40,
IF(AND(A3775=[2]an!$H$38,F3775=[2]an!$E$39,H3775&lt;[2]an!$M$37,S3775="kahepoolne vajaduspõhine",U3775&lt;&gt;""),[2]an!$H$39,
IF(AND(A3775=[2]an!$H$38,F3775=[2]an!$E$39,H3775&lt;[2]an!$M$37,S3775&lt;&gt;"kahepoolne vajaduspõhine"),[2]an!$H$39,
IF(AND(A3775=[2]an!$H$38,F3775=[2]an!$E$42),[2]an!$H$42,
IF(AND(A3775=[2]an!$I$38,F3775=[2]an!$E$40),[2]an!$I$40,IF(AND(A3775=[2]an!$I$38,F3775=[2]an!$E$41),[2]an!$I$41,IF(AND(A3775=[2]an!$I$38,F3775=[2]an!$E$39,H3775&gt;=[2]an!$M$37),[2]an!$I$39,
IF(AND(A3775=[2]an!$I$38,F3775=[2]an!$E$39,H3775&lt;[2]an!$M$37,S3775="kahepoolne vajaduspõhine",U3775=""),[2]an!$M$40,
IF(AND(A3775=[2]an!$I$38,F3775=[2]an!$E$39,H3775&lt;[2]an!$M$37,S3775="kahepoolne vajaduspõhine",U3775&lt;&gt;""),[2]an!$I$39,
IF(AND(A3775=[2]an!$I$38,F3775=[2]an!$E$39,H3775&lt;[2]an!$M$37,S3775&lt;&gt;"kahepoolne vajaduspõhine"),[2]an!$I$39,
IF(AND(A3775=[2]an!$I$38,F3775=[2]an!$E$42),[2]an!$I$42,
IF(AND(A3775=[2]an!$J$38,F3775=[2]an!$E$40),[2]an!$J$40,IF(AND(A3775=[2]an!$J$38,F3775=[2]an!$E$41),[2]an!$J$41,IF(AND(A3775=[2]an!$J$38,F3775=[2]an!$E$39,H3775&gt;=[2]an!$M$37),[2]an!$J$39,
IF(AND(A3775=[2]an!$J$38,F3775=[2]an!$E$39,H3775&lt;[2]an!$M$37,S3775="kahepoolne vajaduspõhine",U3775=""),[2]an!$M$40,
IF(AND(A3775=[2]an!$J$38,F3775=[2]an!$E$39,H3775&lt;[2]an!$M$37,S3775="kahepoolne vajaduspõhine",U3775&lt;&gt;""),[2]an!$J$39,
IF(AND(A3775=[2]an!$J$38,F3775=[2]an!$E$39,H3775&lt;[2]an!$M$37,S3775&lt;&gt;"kahepoolne vajaduspõhine"),[2]an!$J$39,
IF(AND(A3775=[2]an!$J$38,F3775=[2]an!$E$42),[2]an!$J$42,""))))))))))))))))))))))))))))</f>
        <v/>
      </c>
      <c r="Y3775" s="17" t="str">
        <f>IFERROR(IF(F3775="Tugigrupp",0,
IF(AND(F3775="Peretoe teenus",H3775&gt;=[2]an!$M$37,RANK(D3775,$D3775:$D3775)+COUNTIFS($D$2:D3775,D3775,$F$2:F3775,F3775)-1&gt;1),"",
IF(AND(F3775="Peretoe teenus",H3775&gt;=[2]an!$M$37,RANK(D3775,$D3775:$D3775)+COUNTIFS($D$2:D3775,D3775,$F$2:F3775,F3775)-1=1,MONTH(H3775)=MONTH(K3775)=TRUE,YEAR(H3775)=YEAR(K3775)=TRUE),((EOMONTH(H3775,0)-H3775+1)*X3775)/DAY(EOMONTH(H3775,0)),
IF(AND(F3775="Peretoe teenus",H3775&gt;=[2]an!$M$37,RANK(D3775,$D3775:$D3775)+COUNTIFS($D$2:D3775,D3775,$F$2:F3775,F3775)-1=1),X3775,
IF(AND(F3775="Peretoe teenus",H3775&lt;[2]an!$M$37,S3775&lt;&gt;"kahepoolne vajaduspõhine",RANK(D3775,$D3775:$D3775)+COUNTIFS($D$2:D3775,D3775,$F$2:F3775,F3775)-1=1),X3775,
IF(AND(F3775="Peretoe teenus",H3775&lt;[2]an!$M$37,S3775&lt;&gt;"kahepoolne vajaduspõhine",RANK(D3775,$D3775:$D3775)+COUNTIFS($D$2:D3775,D3775,$F$2:F3775,F3775)-1&gt;1),"",
IF(AND(F3775="Peretoe teenus",H3775&lt;[2]an!$M$37,S3775="kahepoolne vajaduspõhine",U3775="",RANK(D3775,$D3775:$D3775)+COUNTIFS($D$2:D3775,D3775,$F$2:F3775,F3775)-1=1),X3775,
IF(AND(F3775="Peretoe teenus",H3775&lt;[2]an!$M$37,S3775="kahepoolne vajaduspõhine",U3775="",RANK(D3775,$D3775:$D3775)+COUNTIFS($D$2:D3775,D3775,$F$2:F3775,F3775)-1&gt;1),"",
IF(AND(F3775="Peretoe teenus",H3775&lt;[2]an!$M$37,S3775="kahepoolne vajaduspõhine",U3775&lt;[2]an!$M$37,RANK(D3775,$D3775:$D3775)+COUNTIFS($D$2:D3775,D3775,$F$2:F3775,F3775)-1=1),X3775,
IF(AND(F3775="Peretoe teenus",H3775&lt;[2]an!$M$37,S3775="kahepoolne vajaduspõhine",U3775&lt;[2]an!$M$37,RANK(D3775,$D3775:$D3775)+COUNTIFS($D$2:D3775,D3775,$F$2:F3775,F3775)-1&gt;1),"",
IF(AND(F3775="Peretoe teenus",H3775&lt;[2]an!$M$37,S3775="kahepoolne vajaduspõhine",U3775&gt;=[2]an!$M$37,U3775&lt;=[2]an!$M$38,RANK(D3775,$D3775:$D3775)+COUNTIFS($D$2:D3775,D3775,$F$2:F3775,F3775)-1=1),
((EOMONTH(U3775,0)-U3775+1)*X3775)/DAY(EOMONTH(U3775,0))+(DAY(U3775)-1)*100/DAY(EOMONTH(U3775,0)),
IF(AND(F3775="Peretoe teenus",H3775&lt;[2]an!$M$37,S3775="kahepoolne vajaduspõhine",U3775&gt;=[2]an!$M$37,U3775&lt;=[2]an!$M$38,RANK(D3775,$D3775:$D3775)+COUNTIFS($D$2:D3775,D3775,$F$2:F3775,F3775)-1&gt;1),"",
IF(AND(F3775="Peretoe teenus",H3775&lt;[2]an!$M$37,S3775="kahepoolne vajaduspõhine",U3775&gt;[2]an!$M$38,RANK(D3775,$D3775:$D3775)+COUNTIFS($D$2:D3775,D3775,$F$2:F3775,F3775)-1=1),X3775,
IF(AND(F3775="Peretoe teenus",H3775&lt;[2]an!$M$37,S3775="kahepoolne vajaduspõhine",U3775&gt;[2]an!$M$38,RANK(D3775,$D3775:$D3775)+COUNTIFS($D$2:D3775,D3775,$F$2:F3775,F3775)-1&gt;1),"",X3775*W3775)))))))))))))),"")</f>
        <v/>
      </c>
      <c r="Z3775" s="18" t="str">
        <f t="shared" si="175"/>
        <v/>
      </c>
      <c r="AA3775" s="19" t="str">
        <f>IFERROR(VLOOKUP(E3775,[2]an!$A$3:$B$81,2,FALSE),"")</f>
        <v/>
      </c>
      <c r="AB3775" s="19" t="str">
        <f>IFERROR(VLOOKUP(AA3775,[2]an!$C$2:$D$16,2,FALSE),"")</f>
        <v/>
      </c>
      <c r="AC3775" s="20"/>
      <c r="AD3775" s="21" t="str">
        <f>IF(A3775=[2]an!$F$36,VLOOKUP([2]an!$F$36,[2]an!$F$36:$H$36,3,FALSE),IF(A3775=[2]an!$F$35,VLOOKUP([2]an!$F$35,[2]an!$F$35:$H$35,3,FALSE),IF(A3775=[2]an!$F$33,VLOOKUP([2]an!$F$33,[2]an!$F$33:$H$33,3,FALSE),IF(A3775=[2]an!$F$31,VLOOKUP([2]an!$F$31,[2]an!$F$31:$H$31,3,FALSE),""))))</f>
        <v/>
      </c>
    </row>
    <row r="3776" spans="6:30" x14ac:dyDescent="0.2">
      <c r="F3776" s="10"/>
      <c r="G3776" s="8" t="str">
        <f t="shared" si="176"/>
        <v/>
      </c>
      <c r="H3776" s="13"/>
      <c r="K3776" s="13"/>
      <c r="L3776" s="10"/>
      <c r="M3776" s="10"/>
      <c r="S3776" s="8" t="str">
        <f>IFERROR(VLOOKUP(D3776,[1]peretoe_teenus!$A$2:$L$2000,5,FALSE),"")</f>
        <v/>
      </c>
      <c r="U3776" s="13"/>
      <c r="V3776" s="15" t="str" cm="1">
        <f t="array" ref="V3776">IFERROR(IF(AND(F3776="Tugigrupp",RANK(K3776,$K3776:$K3776)+COUNTIFS($K$2:K3776,K3776,$L$2:L3776,L3776,$M$2:M3776,M3776,$I$2:I3776,I3776,$G$2:G3776,G3776,$F$2:F3776,F3776)-1=1),SUMPRODUCT(($F$2:$F$4154=F3776)*($G$2:$G$4154=G3776)*($K$2:$K$4154=K3776)*($I$2:$I$4154=I3776)*($L$2:$L$4154=L3776)*($M$2:$M$4154=M3776)),""),"")</f>
        <v/>
      </c>
      <c r="W3776" s="15" t="str">
        <f t="shared" si="174"/>
        <v/>
      </c>
      <c r="X3776" s="16" t="str">
        <f>IF(AND(A3776=[2]an!$G$38,F3776=[2]an!$E$40),[2]an!$G$40,IF(AND(A3776=[2]an!$G$38,F3776=[2]an!$E$41),[2]an!$G$41,IF(AND(A3776=[2]an!$G$38,F3776=[2]an!$E$39,H3776&gt;=[2]an!$M$37),[2]an!$G$39,
IF(AND(A3776=[2]an!$G$38,F3776=[2]an!$E$39,H3776&lt;[2]an!$M$37,S3776="kahepoolne vajaduspõhine",U3776=""),[2]an!$M$40,
IF(AND(A3776=[2]an!$G$38,F3776=[2]an!$E$39,H3776&lt;[2]an!$M$37,S3776="kahepoolne vajaduspõhine",U3776&lt;&gt;""),[2]an!$G$39,
IF(AND(A3776=[2]an!$G$38,F3776=[2]an!$E$39,H3776&lt;[2]an!$M$37,S3776&lt;&gt;"kahepoolne vajaduspõhine"),[2]an!$G$39,
IF(AND(A3776=[2]an!$G$38,F3776=[2]an!$E$42),[2]an!$G$42,
IF(AND(A3776=[2]an!$H$38,F3776=[2]an!$E$40),[2]an!$H$40,IF(AND(A3776=[2]an!$H$38,F3776=[2]an!$E$41),[2]an!$H$41,IF(AND(A3776=[2]an!$H$38,F3776=[2]an!$E$39,H3776&gt;=[2]an!$M$37),[2]an!$H$39,
IF(AND(A3776=[2]an!$H$38,F3776=[2]an!$E$39,H3776&lt;[2]an!$M$37,S3776="kahepoolne vajaduspõhine",U3776=""),[2]an!$M$40,
IF(AND(A3776=[2]an!$H$38,F3776=[2]an!$E$39,H3776&lt;[2]an!$M$37,S3776="kahepoolne vajaduspõhine",U3776&lt;&gt;""),[2]an!$H$39,
IF(AND(A3776=[2]an!$H$38,F3776=[2]an!$E$39,H3776&lt;[2]an!$M$37,S3776&lt;&gt;"kahepoolne vajaduspõhine"),[2]an!$H$39,
IF(AND(A3776=[2]an!$H$38,F3776=[2]an!$E$42),[2]an!$H$42,
IF(AND(A3776=[2]an!$I$38,F3776=[2]an!$E$40),[2]an!$I$40,IF(AND(A3776=[2]an!$I$38,F3776=[2]an!$E$41),[2]an!$I$41,IF(AND(A3776=[2]an!$I$38,F3776=[2]an!$E$39,H3776&gt;=[2]an!$M$37),[2]an!$I$39,
IF(AND(A3776=[2]an!$I$38,F3776=[2]an!$E$39,H3776&lt;[2]an!$M$37,S3776="kahepoolne vajaduspõhine",U3776=""),[2]an!$M$40,
IF(AND(A3776=[2]an!$I$38,F3776=[2]an!$E$39,H3776&lt;[2]an!$M$37,S3776="kahepoolne vajaduspõhine",U3776&lt;&gt;""),[2]an!$I$39,
IF(AND(A3776=[2]an!$I$38,F3776=[2]an!$E$39,H3776&lt;[2]an!$M$37,S3776&lt;&gt;"kahepoolne vajaduspõhine"),[2]an!$I$39,
IF(AND(A3776=[2]an!$I$38,F3776=[2]an!$E$42),[2]an!$I$42,
IF(AND(A3776=[2]an!$J$38,F3776=[2]an!$E$40),[2]an!$J$40,IF(AND(A3776=[2]an!$J$38,F3776=[2]an!$E$41),[2]an!$J$41,IF(AND(A3776=[2]an!$J$38,F3776=[2]an!$E$39,H3776&gt;=[2]an!$M$37),[2]an!$J$39,
IF(AND(A3776=[2]an!$J$38,F3776=[2]an!$E$39,H3776&lt;[2]an!$M$37,S3776="kahepoolne vajaduspõhine",U3776=""),[2]an!$M$40,
IF(AND(A3776=[2]an!$J$38,F3776=[2]an!$E$39,H3776&lt;[2]an!$M$37,S3776="kahepoolne vajaduspõhine",U3776&lt;&gt;""),[2]an!$J$39,
IF(AND(A3776=[2]an!$J$38,F3776=[2]an!$E$39,H3776&lt;[2]an!$M$37,S3776&lt;&gt;"kahepoolne vajaduspõhine"),[2]an!$J$39,
IF(AND(A3776=[2]an!$J$38,F3776=[2]an!$E$42),[2]an!$J$42,""))))))))))))))))))))))))))))</f>
        <v/>
      </c>
      <c r="Y3776" s="17" t="str">
        <f>IFERROR(IF(F3776="Tugigrupp",0,
IF(AND(F3776="Peretoe teenus",H3776&gt;=[2]an!$M$37,RANK(D3776,$D3776:$D3776)+COUNTIFS($D$2:D3776,D3776,$F$2:F3776,F3776)-1&gt;1),"",
IF(AND(F3776="Peretoe teenus",H3776&gt;=[2]an!$M$37,RANK(D3776,$D3776:$D3776)+COUNTIFS($D$2:D3776,D3776,$F$2:F3776,F3776)-1=1,MONTH(H3776)=MONTH(K3776)=TRUE,YEAR(H3776)=YEAR(K3776)=TRUE),((EOMONTH(H3776,0)-H3776+1)*X3776)/DAY(EOMONTH(H3776,0)),
IF(AND(F3776="Peretoe teenus",H3776&gt;=[2]an!$M$37,RANK(D3776,$D3776:$D3776)+COUNTIFS($D$2:D3776,D3776,$F$2:F3776,F3776)-1=1),X3776,
IF(AND(F3776="Peretoe teenus",H3776&lt;[2]an!$M$37,S3776&lt;&gt;"kahepoolne vajaduspõhine",RANK(D3776,$D3776:$D3776)+COUNTIFS($D$2:D3776,D3776,$F$2:F3776,F3776)-1=1),X3776,
IF(AND(F3776="Peretoe teenus",H3776&lt;[2]an!$M$37,S3776&lt;&gt;"kahepoolne vajaduspõhine",RANK(D3776,$D3776:$D3776)+COUNTIFS($D$2:D3776,D3776,$F$2:F3776,F3776)-1&gt;1),"",
IF(AND(F3776="Peretoe teenus",H3776&lt;[2]an!$M$37,S3776="kahepoolne vajaduspõhine",U3776="",RANK(D3776,$D3776:$D3776)+COUNTIFS($D$2:D3776,D3776,$F$2:F3776,F3776)-1=1),X3776,
IF(AND(F3776="Peretoe teenus",H3776&lt;[2]an!$M$37,S3776="kahepoolne vajaduspõhine",U3776="",RANK(D3776,$D3776:$D3776)+COUNTIFS($D$2:D3776,D3776,$F$2:F3776,F3776)-1&gt;1),"",
IF(AND(F3776="Peretoe teenus",H3776&lt;[2]an!$M$37,S3776="kahepoolne vajaduspõhine",U3776&lt;[2]an!$M$37,RANK(D3776,$D3776:$D3776)+COUNTIFS($D$2:D3776,D3776,$F$2:F3776,F3776)-1=1),X3776,
IF(AND(F3776="Peretoe teenus",H3776&lt;[2]an!$M$37,S3776="kahepoolne vajaduspõhine",U3776&lt;[2]an!$M$37,RANK(D3776,$D3776:$D3776)+COUNTIFS($D$2:D3776,D3776,$F$2:F3776,F3776)-1&gt;1),"",
IF(AND(F3776="Peretoe teenus",H3776&lt;[2]an!$M$37,S3776="kahepoolne vajaduspõhine",U3776&gt;=[2]an!$M$37,U3776&lt;=[2]an!$M$38,RANK(D3776,$D3776:$D3776)+COUNTIFS($D$2:D3776,D3776,$F$2:F3776,F3776)-1=1),
((EOMONTH(U3776,0)-U3776+1)*X3776)/DAY(EOMONTH(U3776,0))+(DAY(U3776)-1)*100/DAY(EOMONTH(U3776,0)),
IF(AND(F3776="Peretoe teenus",H3776&lt;[2]an!$M$37,S3776="kahepoolne vajaduspõhine",U3776&gt;=[2]an!$M$37,U3776&lt;=[2]an!$M$38,RANK(D3776,$D3776:$D3776)+COUNTIFS($D$2:D3776,D3776,$F$2:F3776,F3776)-1&gt;1),"",
IF(AND(F3776="Peretoe teenus",H3776&lt;[2]an!$M$37,S3776="kahepoolne vajaduspõhine",U3776&gt;[2]an!$M$38,RANK(D3776,$D3776:$D3776)+COUNTIFS($D$2:D3776,D3776,$F$2:F3776,F3776)-1=1),X3776,
IF(AND(F3776="Peretoe teenus",H3776&lt;[2]an!$M$37,S3776="kahepoolne vajaduspõhine",U3776&gt;[2]an!$M$38,RANK(D3776,$D3776:$D3776)+COUNTIFS($D$2:D3776,D3776,$F$2:F3776,F3776)-1&gt;1),"",X3776*W3776)))))))))))))),"")</f>
        <v/>
      </c>
      <c r="Z3776" s="18" t="str">
        <f t="shared" si="175"/>
        <v/>
      </c>
      <c r="AA3776" s="19" t="str">
        <f>IFERROR(VLOOKUP(E3776,[2]an!$A$3:$B$81,2,FALSE),"")</f>
        <v/>
      </c>
      <c r="AB3776" s="19" t="str">
        <f>IFERROR(VLOOKUP(AA3776,[2]an!$C$2:$D$16,2,FALSE),"")</f>
        <v/>
      </c>
      <c r="AC3776" s="20"/>
      <c r="AD3776" s="21" t="str">
        <f>IF(A3776=[2]an!$F$36,VLOOKUP([2]an!$F$36,[2]an!$F$36:$H$36,3,FALSE),IF(A3776=[2]an!$F$35,VLOOKUP([2]an!$F$35,[2]an!$F$35:$H$35,3,FALSE),IF(A3776=[2]an!$F$33,VLOOKUP([2]an!$F$33,[2]an!$F$33:$H$33,3,FALSE),IF(A3776=[2]an!$F$31,VLOOKUP([2]an!$F$31,[2]an!$F$31:$H$31,3,FALSE),""))))</f>
        <v/>
      </c>
    </row>
    <row r="3777" spans="6:30" x14ac:dyDescent="0.2">
      <c r="F3777" s="10"/>
      <c r="G3777" s="8" t="str">
        <f t="shared" si="176"/>
        <v/>
      </c>
      <c r="H3777" s="13"/>
      <c r="K3777" s="13"/>
      <c r="L3777" s="10"/>
      <c r="M3777" s="10"/>
      <c r="S3777" s="8" t="str">
        <f>IFERROR(VLOOKUP(D3777,[1]peretoe_teenus!$A$2:$L$2000,5,FALSE),"")</f>
        <v/>
      </c>
      <c r="U3777" s="13"/>
      <c r="V3777" s="15" t="str" cm="1">
        <f t="array" ref="V3777">IFERROR(IF(AND(F3777="Tugigrupp",RANK(K3777,$K3777:$K3777)+COUNTIFS($K$2:K3777,K3777,$L$2:L3777,L3777,$M$2:M3777,M3777,$I$2:I3777,I3777,$G$2:G3777,G3777,$F$2:F3777,F3777)-1=1),SUMPRODUCT(($F$2:$F$4154=F3777)*($G$2:$G$4154=G3777)*($K$2:$K$4154=K3777)*($I$2:$I$4154=I3777)*($L$2:$L$4154=L3777)*($M$2:$M$4154=M3777)),""),"")</f>
        <v/>
      </c>
      <c r="W3777" s="15" t="str">
        <f t="shared" si="174"/>
        <v/>
      </c>
      <c r="X3777" s="16" t="str">
        <f>IF(AND(A3777=[2]an!$G$38,F3777=[2]an!$E$40),[2]an!$G$40,IF(AND(A3777=[2]an!$G$38,F3777=[2]an!$E$41),[2]an!$G$41,IF(AND(A3777=[2]an!$G$38,F3777=[2]an!$E$39,H3777&gt;=[2]an!$M$37),[2]an!$G$39,
IF(AND(A3777=[2]an!$G$38,F3777=[2]an!$E$39,H3777&lt;[2]an!$M$37,S3777="kahepoolne vajaduspõhine",U3777=""),[2]an!$M$40,
IF(AND(A3777=[2]an!$G$38,F3777=[2]an!$E$39,H3777&lt;[2]an!$M$37,S3777="kahepoolne vajaduspõhine",U3777&lt;&gt;""),[2]an!$G$39,
IF(AND(A3777=[2]an!$G$38,F3777=[2]an!$E$39,H3777&lt;[2]an!$M$37,S3777&lt;&gt;"kahepoolne vajaduspõhine"),[2]an!$G$39,
IF(AND(A3777=[2]an!$G$38,F3777=[2]an!$E$42),[2]an!$G$42,
IF(AND(A3777=[2]an!$H$38,F3777=[2]an!$E$40),[2]an!$H$40,IF(AND(A3777=[2]an!$H$38,F3777=[2]an!$E$41),[2]an!$H$41,IF(AND(A3777=[2]an!$H$38,F3777=[2]an!$E$39,H3777&gt;=[2]an!$M$37),[2]an!$H$39,
IF(AND(A3777=[2]an!$H$38,F3777=[2]an!$E$39,H3777&lt;[2]an!$M$37,S3777="kahepoolne vajaduspõhine",U3777=""),[2]an!$M$40,
IF(AND(A3777=[2]an!$H$38,F3777=[2]an!$E$39,H3777&lt;[2]an!$M$37,S3777="kahepoolne vajaduspõhine",U3777&lt;&gt;""),[2]an!$H$39,
IF(AND(A3777=[2]an!$H$38,F3777=[2]an!$E$39,H3777&lt;[2]an!$M$37,S3777&lt;&gt;"kahepoolne vajaduspõhine"),[2]an!$H$39,
IF(AND(A3777=[2]an!$H$38,F3777=[2]an!$E$42),[2]an!$H$42,
IF(AND(A3777=[2]an!$I$38,F3777=[2]an!$E$40),[2]an!$I$40,IF(AND(A3777=[2]an!$I$38,F3777=[2]an!$E$41),[2]an!$I$41,IF(AND(A3777=[2]an!$I$38,F3777=[2]an!$E$39,H3777&gt;=[2]an!$M$37),[2]an!$I$39,
IF(AND(A3777=[2]an!$I$38,F3777=[2]an!$E$39,H3777&lt;[2]an!$M$37,S3777="kahepoolne vajaduspõhine",U3777=""),[2]an!$M$40,
IF(AND(A3777=[2]an!$I$38,F3777=[2]an!$E$39,H3777&lt;[2]an!$M$37,S3777="kahepoolne vajaduspõhine",U3777&lt;&gt;""),[2]an!$I$39,
IF(AND(A3777=[2]an!$I$38,F3777=[2]an!$E$39,H3777&lt;[2]an!$M$37,S3777&lt;&gt;"kahepoolne vajaduspõhine"),[2]an!$I$39,
IF(AND(A3777=[2]an!$I$38,F3777=[2]an!$E$42),[2]an!$I$42,
IF(AND(A3777=[2]an!$J$38,F3777=[2]an!$E$40),[2]an!$J$40,IF(AND(A3777=[2]an!$J$38,F3777=[2]an!$E$41),[2]an!$J$41,IF(AND(A3777=[2]an!$J$38,F3777=[2]an!$E$39,H3777&gt;=[2]an!$M$37),[2]an!$J$39,
IF(AND(A3777=[2]an!$J$38,F3777=[2]an!$E$39,H3777&lt;[2]an!$M$37,S3777="kahepoolne vajaduspõhine",U3777=""),[2]an!$M$40,
IF(AND(A3777=[2]an!$J$38,F3777=[2]an!$E$39,H3777&lt;[2]an!$M$37,S3777="kahepoolne vajaduspõhine",U3777&lt;&gt;""),[2]an!$J$39,
IF(AND(A3777=[2]an!$J$38,F3777=[2]an!$E$39,H3777&lt;[2]an!$M$37,S3777&lt;&gt;"kahepoolne vajaduspõhine"),[2]an!$J$39,
IF(AND(A3777=[2]an!$J$38,F3777=[2]an!$E$42),[2]an!$J$42,""))))))))))))))))))))))))))))</f>
        <v/>
      </c>
      <c r="Y3777" s="17" t="str">
        <f>IFERROR(IF(F3777="Tugigrupp",0,
IF(AND(F3777="Peretoe teenus",H3777&gt;=[2]an!$M$37,RANK(D3777,$D3777:$D3777)+COUNTIFS($D$2:D3777,D3777,$F$2:F3777,F3777)-1&gt;1),"",
IF(AND(F3777="Peretoe teenus",H3777&gt;=[2]an!$M$37,RANK(D3777,$D3777:$D3777)+COUNTIFS($D$2:D3777,D3777,$F$2:F3777,F3777)-1=1,MONTH(H3777)=MONTH(K3777)=TRUE,YEAR(H3777)=YEAR(K3777)=TRUE),((EOMONTH(H3777,0)-H3777+1)*X3777)/DAY(EOMONTH(H3777,0)),
IF(AND(F3777="Peretoe teenus",H3777&gt;=[2]an!$M$37,RANK(D3777,$D3777:$D3777)+COUNTIFS($D$2:D3777,D3777,$F$2:F3777,F3777)-1=1),X3777,
IF(AND(F3777="Peretoe teenus",H3777&lt;[2]an!$M$37,S3777&lt;&gt;"kahepoolne vajaduspõhine",RANK(D3777,$D3777:$D3777)+COUNTIFS($D$2:D3777,D3777,$F$2:F3777,F3777)-1=1),X3777,
IF(AND(F3777="Peretoe teenus",H3777&lt;[2]an!$M$37,S3777&lt;&gt;"kahepoolne vajaduspõhine",RANK(D3777,$D3777:$D3777)+COUNTIFS($D$2:D3777,D3777,$F$2:F3777,F3777)-1&gt;1),"",
IF(AND(F3777="Peretoe teenus",H3777&lt;[2]an!$M$37,S3777="kahepoolne vajaduspõhine",U3777="",RANK(D3777,$D3777:$D3777)+COUNTIFS($D$2:D3777,D3777,$F$2:F3777,F3777)-1=1),X3777,
IF(AND(F3777="Peretoe teenus",H3777&lt;[2]an!$M$37,S3777="kahepoolne vajaduspõhine",U3777="",RANK(D3777,$D3777:$D3777)+COUNTIFS($D$2:D3777,D3777,$F$2:F3777,F3777)-1&gt;1),"",
IF(AND(F3777="Peretoe teenus",H3777&lt;[2]an!$M$37,S3777="kahepoolne vajaduspõhine",U3777&lt;[2]an!$M$37,RANK(D3777,$D3777:$D3777)+COUNTIFS($D$2:D3777,D3777,$F$2:F3777,F3777)-1=1),X3777,
IF(AND(F3777="Peretoe teenus",H3777&lt;[2]an!$M$37,S3777="kahepoolne vajaduspõhine",U3777&lt;[2]an!$M$37,RANK(D3777,$D3777:$D3777)+COUNTIFS($D$2:D3777,D3777,$F$2:F3777,F3777)-1&gt;1),"",
IF(AND(F3777="Peretoe teenus",H3777&lt;[2]an!$M$37,S3777="kahepoolne vajaduspõhine",U3777&gt;=[2]an!$M$37,U3777&lt;=[2]an!$M$38,RANK(D3777,$D3777:$D3777)+COUNTIFS($D$2:D3777,D3777,$F$2:F3777,F3777)-1=1),
((EOMONTH(U3777,0)-U3777+1)*X3777)/DAY(EOMONTH(U3777,0))+(DAY(U3777)-1)*100/DAY(EOMONTH(U3777,0)),
IF(AND(F3777="Peretoe teenus",H3777&lt;[2]an!$M$37,S3777="kahepoolne vajaduspõhine",U3777&gt;=[2]an!$M$37,U3777&lt;=[2]an!$M$38,RANK(D3777,$D3777:$D3777)+COUNTIFS($D$2:D3777,D3777,$F$2:F3777,F3777)-1&gt;1),"",
IF(AND(F3777="Peretoe teenus",H3777&lt;[2]an!$M$37,S3777="kahepoolne vajaduspõhine",U3777&gt;[2]an!$M$38,RANK(D3777,$D3777:$D3777)+COUNTIFS($D$2:D3777,D3777,$F$2:F3777,F3777)-1=1),X3777,
IF(AND(F3777="Peretoe teenus",H3777&lt;[2]an!$M$37,S3777="kahepoolne vajaduspõhine",U3777&gt;[2]an!$M$38,RANK(D3777,$D3777:$D3777)+COUNTIFS($D$2:D3777,D3777,$F$2:F3777,F3777)-1&gt;1),"",X3777*W3777)))))))))))))),"")</f>
        <v/>
      </c>
      <c r="Z3777" s="18" t="str">
        <f t="shared" si="175"/>
        <v/>
      </c>
      <c r="AA3777" s="19" t="str">
        <f>IFERROR(VLOOKUP(E3777,[2]an!$A$3:$B$81,2,FALSE),"")</f>
        <v/>
      </c>
      <c r="AB3777" s="19" t="str">
        <f>IFERROR(VLOOKUP(AA3777,[2]an!$C$2:$D$16,2,FALSE),"")</f>
        <v/>
      </c>
      <c r="AC3777" s="20"/>
      <c r="AD3777" s="21" t="str">
        <f>IF(A3777=[2]an!$F$36,VLOOKUP([2]an!$F$36,[2]an!$F$36:$H$36,3,FALSE),IF(A3777=[2]an!$F$35,VLOOKUP([2]an!$F$35,[2]an!$F$35:$H$35,3,FALSE),IF(A3777=[2]an!$F$33,VLOOKUP([2]an!$F$33,[2]an!$F$33:$H$33,3,FALSE),IF(A3777=[2]an!$F$31,VLOOKUP([2]an!$F$31,[2]an!$F$31:$H$31,3,FALSE),""))))</f>
        <v/>
      </c>
    </row>
    <row r="3778" spans="6:30" x14ac:dyDescent="0.2">
      <c r="F3778" s="10"/>
      <c r="G3778" s="8" t="str">
        <f t="shared" si="176"/>
        <v/>
      </c>
      <c r="H3778" s="13"/>
      <c r="K3778" s="13"/>
      <c r="L3778" s="10"/>
      <c r="M3778" s="10"/>
      <c r="S3778" s="8" t="str">
        <f>IFERROR(VLOOKUP(D3778,[1]peretoe_teenus!$A$2:$L$2000,5,FALSE),"")</f>
        <v/>
      </c>
      <c r="U3778" s="13"/>
      <c r="V3778" s="15" t="str" cm="1">
        <f t="array" ref="V3778">IFERROR(IF(AND(F3778="Tugigrupp",RANK(K3778,$K3778:$K3778)+COUNTIFS($K$2:K3778,K3778,$L$2:L3778,L3778,$M$2:M3778,M3778,$I$2:I3778,I3778,$G$2:G3778,G3778,$F$2:F3778,F3778)-1=1),SUMPRODUCT(($F$2:$F$4154=F3778)*($G$2:$G$4154=G3778)*($K$2:$K$4154=K3778)*($I$2:$I$4154=I3778)*($L$2:$L$4154=L3778)*($M$2:$M$4154=M3778)),""),"")</f>
        <v/>
      </c>
      <c r="W3778" s="15" t="str">
        <f t="shared" ref="W3778:W3841" si="177">IF(A3778="","",(M3778-L3778)*1440/45)</f>
        <v/>
      </c>
      <c r="X3778" s="16" t="str">
        <f>IF(AND(A3778=[2]an!$G$38,F3778=[2]an!$E$40),[2]an!$G$40,IF(AND(A3778=[2]an!$G$38,F3778=[2]an!$E$41),[2]an!$G$41,IF(AND(A3778=[2]an!$G$38,F3778=[2]an!$E$39,H3778&gt;=[2]an!$M$37),[2]an!$G$39,
IF(AND(A3778=[2]an!$G$38,F3778=[2]an!$E$39,H3778&lt;[2]an!$M$37,S3778="kahepoolne vajaduspõhine",U3778=""),[2]an!$M$40,
IF(AND(A3778=[2]an!$G$38,F3778=[2]an!$E$39,H3778&lt;[2]an!$M$37,S3778="kahepoolne vajaduspõhine",U3778&lt;&gt;""),[2]an!$G$39,
IF(AND(A3778=[2]an!$G$38,F3778=[2]an!$E$39,H3778&lt;[2]an!$M$37,S3778&lt;&gt;"kahepoolne vajaduspõhine"),[2]an!$G$39,
IF(AND(A3778=[2]an!$G$38,F3778=[2]an!$E$42),[2]an!$G$42,
IF(AND(A3778=[2]an!$H$38,F3778=[2]an!$E$40),[2]an!$H$40,IF(AND(A3778=[2]an!$H$38,F3778=[2]an!$E$41),[2]an!$H$41,IF(AND(A3778=[2]an!$H$38,F3778=[2]an!$E$39,H3778&gt;=[2]an!$M$37),[2]an!$H$39,
IF(AND(A3778=[2]an!$H$38,F3778=[2]an!$E$39,H3778&lt;[2]an!$M$37,S3778="kahepoolne vajaduspõhine",U3778=""),[2]an!$M$40,
IF(AND(A3778=[2]an!$H$38,F3778=[2]an!$E$39,H3778&lt;[2]an!$M$37,S3778="kahepoolne vajaduspõhine",U3778&lt;&gt;""),[2]an!$H$39,
IF(AND(A3778=[2]an!$H$38,F3778=[2]an!$E$39,H3778&lt;[2]an!$M$37,S3778&lt;&gt;"kahepoolne vajaduspõhine"),[2]an!$H$39,
IF(AND(A3778=[2]an!$H$38,F3778=[2]an!$E$42),[2]an!$H$42,
IF(AND(A3778=[2]an!$I$38,F3778=[2]an!$E$40),[2]an!$I$40,IF(AND(A3778=[2]an!$I$38,F3778=[2]an!$E$41),[2]an!$I$41,IF(AND(A3778=[2]an!$I$38,F3778=[2]an!$E$39,H3778&gt;=[2]an!$M$37),[2]an!$I$39,
IF(AND(A3778=[2]an!$I$38,F3778=[2]an!$E$39,H3778&lt;[2]an!$M$37,S3778="kahepoolne vajaduspõhine",U3778=""),[2]an!$M$40,
IF(AND(A3778=[2]an!$I$38,F3778=[2]an!$E$39,H3778&lt;[2]an!$M$37,S3778="kahepoolne vajaduspõhine",U3778&lt;&gt;""),[2]an!$I$39,
IF(AND(A3778=[2]an!$I$38,F3778=[2]an!$E$39,H3778&lt;[2]an!$M$37,S3778&lt;&gt;"kahepoolne vajaduspõhine"),[2]an!$I$39,
IF(AND(A3778=[2]an!$I$38,F3778=[2]an!$E$42),[2]an!$I$42,
IF(AND(A3778=[2]an!$J$38,F3778=[2]an!$E$40),[2]an!$J$40,IF(AND(A3778=[2]an!$J$38,F3778=[2]an!$E$41),[2]an!$J$41,IF(AND(A3778=[2]an!$J$38,F3778=[2]an!$E$39,H3778&gt;=[2]an!$M$37),[2]an!$J$39,
IF(AND(A3778=[2]an!$J$38,F3778=[2]an!$E$39,H3778&lt;[2]an!$M$37,S3778="kahepoolne vajaduspõhine",U3778=""),[2]an!$M$40,
IF(AND(A3778=[2]an!$J$38,F3778=[2]an!$E$39,H3778&lt;[2]an!$M$37,S3778="kahepoolne vajaduspõhine",U3778&lt;&gt;""),[2]an!$J$39,
IF(AND(A3778=[2]an!$J$38,F3778=[2]an!$E$39,H3778&lt;[2]an!$M$37,S3778&lt;&gt;"kahepoolne vajaduspõhine"),[2]an!$J$39,
IF(AND(A3778=[2]an!$J$38,F3778=[2]an!$E$42),[2]an!$J$42,""))))))))))))))))))))))))))))</f>
        <v/>
      </c>
      <c r="Y3778" s="17" t="str">
        <f>IFERROR(IF(F3778="Tugigrupp",0,
IF(AND(F3778="Peretoe teenus",H3778&gt;=[2]an!$M$37,RANK(D3778,$D3778:$D3778)+COUNTIFS($D$2:D3778,D3778,$F$2:F3778,F3778)-1&gt;1),"",
IF(AND(F3778="Peretoe teenus",H3778&gt;=[2]an!$M$37,RANK(D3778,$D3778:$D3778)+COUNTIFS($D$2:D3778,D3778,$F$2:F3778,F3778)-1=1,MONTH(H3778)=MONTH(K3778)=TRUE,YEAR(H3778)=YEAR(K3778)=TRUE),((EOMONTH(H3778,0)-H3778+1)*X3778)/DAY(EOMONTH(H3778,0)),
IF(AND(F3778="Peretoe teenus",H3778&gt;=[2]an!$M$37,RANK(D3778,$D3778:$D3778)+COUNTIFS($D$2:D3778,D3778,$F$2:F3778,F3778)-1=1),X3778,
IF(AND(F3778="Peretoe teenus",H3778&lt;[2]an!$M$37,S3778&lt;&gt;"kahepoolne vajaduspõhine",RANK(D3778,$D3778:$D3778)+COUNTIFS($D$2:D3778,D3778,$F$2:F3778,F3778)-1=1),X3778,
IF(AND(F3778="Peretoe teenus",H3778&lt;[2]an!$M$37,S3778&lt;&gt;"kahepoolne vajaduspõhine",RANK(D3778,$D3778:$D3778)+COUNTIFS($D$2:D3778,D3778,$F$2:F3778,F3778)-1&gt;1),"",
IF(AND(F3778="Peretoe teenus",H3778&lt;[2]an!$M$37,S3778="kahepoolne vajaduspõhine",U3778="",RANK(D3778,$D3778:$D3778)+COUNTIFS($D$2:D3778,D3778,$F$2:F3778,F3778)-1=1),X3778,
IF(AND(F3778="Peretoe teenus",H3778&lt;[2]an!$M$37,S3778="kahepoolne vajaduspõhine",U3778="",RANK(D3778,$D3778:$D3778)+COUNTIFS($D$2:D3778,D3778,$F$2:F3778,F3778)-1&gt;1),"",
IF(AND(F3778="Peretoe teenus",H3778&lt;[2]an!$M$37,S3778="kahepoolne vajaduspõhine",U3778&lt;[2]an!$M$37,RANK(D3778,$D3778:$D3778)+COUNTIFS($D$2:D3778,D3778,$F$2:F3778,F3778)-1=1),X3778,
IF(AND(F3778="Peretoe teenus",H3778&lt;[2]an!$M$37,S3778="kahepoolne vajaduspõhine",U3778&lt;[2]an!$M$37,RANK(D3778,$D3778:$D3778)+COUNTIFS($D$2:D3778,D3778,$F$2:F3778,F3778)-1&gt;1),"",
IF(AND(F3778="Peretoe teenus",H3778&lt;[2]an!$M$37,S3778="kahepoolne vajaduspõhine",U3778&gt;=[2]an!$M$37,U3778&lt;=[2]an!$M$38,RANK(D3778,$D3778:$D3778)+COUNTIFS($D$2:D3778,D3778,$F$2:F3778,F3778)-1=1),
((EOMONTH(U3778,0)-U3778+1)*X3778)/DAY(EOMONTH(U3778,0))+(DAY(U3778)-1)*100/DAY(EOMONTH(U3778,0)),
IF(AND(F3778="Peretoe teenus",H3778&lt;[2]an!$M$37,S3778="kahepoolne vajaduspõhine",U3778&gt;=[2]an!$M$37,U3778&lt;=[2]an!$M$38,RANK(D3778,$D3778:$D3778)+COUNTIFS($D$2:D3778,D3778,$F$2:F3778,F3778)-1&gt;1),"",
IF(AND(F3778="Peretoe teenus",H3778&lt;[2]an!$M$37,S3778="kahepoolne vajaduspõhine",U3778&gt;[2]an!$M$38,RANK(D3778,$D3778:$D3778)+COUNTIFS($D$2:D3778,D3778,$F$2:F3778,F3778)-1=1),X3778,
IF(AND(F3778="Peretoe teenus",H3778&lt;[2]an!$M$37,S3778="kahepoolne vajaduspõhine",U3778&gt;[2]an!$M$38,RANK(D3778,$D3778:$D3778)+COUNTIFS($D$2:D3778,D3778,$F$2:F3778,F3778)-1&gt;1),"",X3778*W3778)))))))))))))),"")</f>
        <v/>
      </c>
      <c r="Z3778" s="18" t="str">
        <f t="shared" ref="Z3778:Z3841" si="178">IF(F3778="Tugigrupp",SUMPRODUCT(($F$2:$F$4154=F3778)*($G$2:$G$4154=G3778)*($K$2:$K$4154=K3778)*($I$2:$I$4154=I3778)*($L$2:$L$4154=L3778)*($M$2:$M$4154=M3778)),"")</f>
        <v/>
      </c>
      <c r="AA3778" s="19" t="str">
        <f>IFERROR(VLOOKUP(E3778,[2]an!$A$3:$B$81,2,FALSE),"")</f>
        <v/>
      </c>
      <c r="AB3778" s="19" t="str">
        <f>IFERROR(VLOOKUP(AA3778,[2]an!$C$2:$D$16,2,FALSE),"")</f>
        <v/>
      </c>
      <c r="AC3778" s="20"/>
      <c r="AD3778" s="21" t="str">
        <f>IF(A3778=[2]an!$F$36,VLOOKUP([2]an!$F$36,[2]an!$F$36:$H$36,3,FALSE),IF(A3778=[2]an!$F$35,VLOOKUP([2]an!$F$35,[2]an!$F$35:$H$35,3,FALSE),IF(A3778=[2]an!$F$33,VLOOKUP([2]an!$F$33,[2]an!$F$33:$H$33,3,FALSE),IF(A3778=[2]an!$F$31,VLOOKUP([2]an!$F$31,[2]an!$F$31:$H$31,3,FALSE),""))))</f>
        <v/>
      </c>
    </row>
    <row r="3779" spans="6:30" x14ac:dyDescent="0.2">
      <c r="F3779" s="10"/>
      <c r="G3779" s="8" t="str">
        <f t="shared" ref="G3779:G3842" si="179">IF(F3779="","",IF(F3779&lt;&gt;"Tugigrupp","pole",""))</f>
        <v/>
      </c>
      <c r="H3779" s="13"/>
      <c r="K3779" s="13"/>
      <c r="L3779" s="10"/>
      <c r="M3779" s="10"/>
      <c r="S3779" s="8" t="str">
        <f>IFERROR(VLOOKUP(D3779,[1]peretoe_teenus!$A$2:$L$2000,5,FALSE),"")</f>
        <v/>
      </c>
      <c r="U3779" s="13"/>
      <c r="V3779" s="15" t="str" cm="1">
        <f t="array" ref="V3779">IFERROR(IF(AND(F3779="Tugigrupp",RANK(K3779,$K3779:$K3779)+COUNTIFS($K$2:K3779,K3779,$L$2:L3779,L3779,$M$2:M3779,M3779,$I$2:I3779,I3779,$G$2:G3779,G3779,$F$2:F3779,F3779)-1=1),SUMPRODUCT(($F$2:$F$4154=F3779)*($G$2:$G$4154=G3779)*($K$2:$K$4154=K3779)*($I$2:$I$4154=I3779)*($L$2:$L$4154=L3779)*($M$2:$M$4154=M3779)),""),"")</f>
        <v/>
      </c>
      <c r="W3779" s="15" t="str">
        <f t="shared" si="177"/>
        <v/>
      </c>
      <c r="X3779" s="16" t="str">
        <f>IF(AND(A3779=[2]an!$G$38,F3779=[2]an!$E$40),[2]an!$G$40,IF(AND(A3779=[2]an!$G$38,F3779=[2]an!$E$41),[2]an!$G$41,IF(AND(A3779=[2]an!$G$38,F3779=[2]an!$E$39,H3779&gt;=[2]an!$M$37),[2]an!$G$39,
IF(AND(A3779=[2]an!$G$38,F3779=[2]an!$E$39,H3779&lt;[2]an!$M$37,S3779="kahepoolne vajaduspõhine",U3779=""),[2]an!$M$40,
IF(AND(A3779=[2]an!$G$38,F3779=[2]an!$E$39,H3779&lt;[2]an!$M$37,S3779="kahepoolne vajaduspõhine",U3779&lt;&gt;""),[2]an!$G$39,
IF(AND(A3779=[2]an!$G$38,F3779=[2]an!$E$39,H3779&lt;[2]an!$M$37,S3779&lt;&gt;"kahepoolne vajaduspõhine"),[2]an!$G$39,
IF(AND(A3779=[2]an!$G$38,F3779=[2]an!$E$42),[2]an!$G$42,
IF(AND(A3779=[2]an!$H$38,F3779=[2]an!$E$40),[2]an!$H$40,IF(AND(A3779=[2]an!$H$38,F3779=[2]an!$E$41),[2]an!$H$41,IF(AND(A3779=[2]an!$H$38,F3779=[2]an!$E$39,H3779&gt;=[2]an!$M$37),[2]an!$H$39,
IF(AND(A3779=[2]an!$H$38,F3779=[2]an!$E$39,H3779&lt;[2]an!$M$37,S3779="kahepoolne vajaduspõhine",U3779=""),[2]an!$M$40,
IF(AND(A3779=[2]an!$H$38,F3779=[2]an!$E$39,H3779&lt;[2]an!$M$37,S3779="kahepoolne vajaduspõhine",U3779&lt;&gt;""),[2]an!$H$39,
IF(AND(A3779=[2]an!$H$38,F3779=[2]an!$E$39,H3779&lt;[2]an!$M$37,S3779&lt;&gt;"kahepoolne vajaduspõhine"),[2]an!$H$39,
IF(AND(A3779=[2]an!$H$38,F3779=[2]an!$E$42),[2]an!$H$42,
IF(AND(A3779=[2]an!$I$38,F3779=[2]an!$E$40),[2]an!$I$40,IF(AND(A3779=[2]an!$I$38,F3779=[2]an!$E$41),[2]an!$I$41,IF(AND(A3779=[2]an!$I$38,F3779=[2]an!$E$39,H3779&gt;=[2]an!$M$37),[2]an!$I$39,
IF(AND(A3779=[2]an!$I$38,F3779=[2]an!$E$39,H3779&lt;[2]an!$M$37,S3779="kahepoolne vajaduspõhine",U3779=""),[2]an!$M$40,
IF(AND(A3779=[2]an!$I$38,F3779=[2]an!$E$39,H3779&lt;[2]an!$M$37,S3779="kahepoolne vajaduspõhine",U3779&lt;&gt;""),[2]an!$I$39,
IF(AND(A3779=[2]an!$I$38,F3779=[2]an!$E$39,H3779&lt;[2]an!$M$37,S3779&lt;&gt;"kahepoolne vajaduspõhine"),[2]an!$I$39,
IF(AND(A3779=[2]an!$I$38,F3779=[2]an!$E$42),[2]an!$I$42,
IF(AND(A3779=[2]an!$J$38,F3779=[2]an!$E$40),[2]an!$J$40,IF(AND(A3779=[2]an!$J$38,F3779=[2]an!$E$41),[2]an!$J$41,IF(AND(A3779=[2]an!$J$38,F3779=[2]an!$E$39,H3779&gt;=[2]an!$M$37),[2]an!$J$39,
IF(AND(A3779=[2]an!$J$38,F3779=[2]an!$E$39,H3779&lt;[2]an!$M$37,S3779="kahepoolne vajaduspõhine",U3779=""),[2]an!$M$40,
IF(AND(A3779=[2]an!$J$38,F3779=[2]an!$E$39,H3779&lt;[2]an!$M$37,S3779="kahepoolne vajaduspõhine",U3779&lt;&gt;""),[2]an!$J$39,
IF(AND(A3779=[2]an!$J$38,F3779=[2]an!$E$39,H3779&lt;[2]an!$M$37,S3779&lt;&gt;"kahepoolne vajaduspõhine"),[2]an!$J$39,
IF(AND(A3779=[2]an!$J$38,F3779=[2]an!$E$42),[2]an!$J$42,""))))))))))))))))))))))))))))</f>
        <v/>
      </c>
      <c r="Y3779" s="17" t="str">
        <f>IFERROR(IF(F3779="Tugigrupp",0,
IF(AND(F3779="Peretoe teenus",H3779&gt;=[2]an!$M$37,RANK(D3779,$D3779:$D3779)+COUNTIFS($D$2:D3779,D3779,$F$2:F3779,F3779)-1&gt;1),"",
IF(AND(F3779="Peretoe teenus",H3779&gt;=[2]an!$M$37,RANK(D3779,$D3779:$D3779)+COUNTIFS($D$2:D3779,D3779,$F$2:F3779,F3779)-1=1,MONTH(H3779)=MONTH(K3779)=TRUE,YEAR(H3779)=YEAR(K3779)=TRUE),((EOMONTH(H3779,0)-H3779+1)*X3779)/DAY(EOMONTH(H3779,0)),
IF(AND(F3779="Peretoe teenus",H3779&gt;=[2]an!$M$37,RANK(D3779,$D3779:$D3779)+COUNTIFS($D$2:D3779,D3779,$F$2:F3779,F3779)-1=1),X3779,
IF(AND(F3779="Peretoe teenus",H3779&lt;[2]an!$M$37,S3779&lt;&gt;"kahepoolne vajaduspõhine",RANK(D3779,$D3779:$D3779)+COUNTIFS($D$2:D3779,D3779,$F$2:F3779,F3779)-1=1),X3779,
IF(AND(F3779="Peretoe teenus",H3779&lt;[2]an!$M$37,S3779&lt;&gt;"kahepoolne vajaduspõhine",RANK(D3779,$D3779:$D3779)+COUNTIFS($D$2:D3779,D3779,$F$2:F3779,F3779)-1&gt;1),"",
IF(AND(F3779="Peretoe teenus",H3779&lt;[2]an!$M$37,S3779="kahepoolne vajaduspõhine",U3779="",RANK(D3779,$D3779:$D3779)+COUNTIFS($D$2:D3779,D3779,$F$2:F3779,F3779)-1=1),X3779,
IF(AND(F3779="Peretoe teenus",H3779&lt;[2]an!$M$37,S3779="kahepoolne vajaduspõhine",U3779="",RANK(D3779,$D3779:$D3779)+COUNTIFS($D$2:D3779,D3779,$F$2:F3779,F3779)-1&gt;1),"",
IF(AND(F3779="Peretoe teenus",H3779&lt;[2]an!$M$37,S3779="kahepoolne vajaduspõhine",U3779&lt;[2]an!$M$37,RANK(D3779,$D3779:$D3779)+COUNTIFS($D$2:D3779,D3779,$F$2:F3779,F3779)-1=1),X3779,
IF(AND(F3779="Peretoe teenus",H3779&lt;[2]an!$M$37,S3779="kahepoolne vajaduspõhine",U3779&lt;[2]an!$M$37,RANK(D3779,$D3779:$D3779)+COUNTIFS($D$2:D3779,D3779,$F$2:F3779,F3779)-1&gt;1),"",
IF(AND(F3779="Peretoe teenus",H3779&lt;[2]an!$M$37,S3779="kahepoolne vajaduspõhine",U3779&gt;=[2]an!$M$37,U3779&lt;=[2]an!$M$38,RANK(D3779,$D3779:$D3779)+COUNTIFS($D$2:D3779,D3779,$F$2:F3779,F3779)-1=1),
((EOMONTH(U3779,0)-U3779+1)*X3779)/DAY(EOMONTH(U3779,0))+(DAY(U3779)-1)*100/DAY(EOMONTH(U3779,0)),
IF(AND(F3779="Peretoe teenus",H3779&lt;[2]an!$M$37,S3779="kahepoolne vajaduspõhine",U3779&gt;=[2]an!$M$37,U3779&lt;=[2]an!$M$38,RANK(D3779,$D3779:$D3779)+COUNTIFS($D$2:D3779,D3779,$F$2:F3779,F3779)-1&gt;1),"",
IF(AND(F3779="Peretoe teenus",H3779&lt;[2]an!$M$37,S3779="kahepoolne vajaduspõhine",U3779&gt;[2]an!$M$38,RANK(D3779,$D3779:$D3779)+COUNTIFS($D$2:D3779,D3779,$F$2:F3779,F3779)-1=1),X3779,
IF(AND(F3779="Peretoe teenus",H3779&lt;[2]an!$M$37,S3779="kahepoolne vajaduspõhine",U3779&gt;[2]an!$M$38,RANK(D3779,$D3779:$D3779)+COUNTIFS($D$2:D3779,D3779,$F$2:F3779,F3779)-1&gt;1),"",X3779*W3779)))))))))))))),"")</f>
        <v/>
      </c>
      <c r="Z3779" s="18" t="str">
        <f t="shared" si="178"/>
        <v/>
      </c>
      <c r="AA3779" s="19" t="str">
        <f>IFERROR(VLOOKUP(E3779,[2]an!$A$3:$B$81,2,FALSE),"")</f>
        <v/>
      </c>
      <c r="AB3779" s="19" t="str">
        <f>IFERROR(VLOOKUP(AA3779,[2]an!$C$2:$D$16,2,FALSE),"")</f>
        <v/>
      </c>
      <c r="AC3779" s="20"/>
      <c r="AD3779" s="21" t="str">
        <f>IF(A3779=[2]an!$F$36,VLOOKUP([2]an!$F$36,[2]an!$F$36:$H$36,3,FALSE),IF(A3779=[2]an!$F$35,VLOOKUP([2]an!$F$35,[2]an!$F$35:$H$35,3,FALSE),IF(A3779=[2]an!$F$33,VLOOKUP([2]an!$F$33,[2]an!$F$33:$H$33,3,FALSE),IF(A3779=[2]an!$F$31,VLOOKUP([2]an!$F$31,[2]an!$F$31:$H$31,3,FALSE),""))))</f>
        <v/>
      </c>
    </row>
    <row r="3780" spans="6:30" x14ac:dyDescent="0.2">
      <c r="F3780" s="10"/>
      <c r="G3780" s="8" t="str">
        <f t="shared" si="179"/>
        <v/>
      </c>
      <c r="H3780" s="13"/>
      <c r="K3780" s="13"/>
      <c r="L3780" s="10"/>
      <c r="M3780" s="10"/>
      <c r="S3780" s="8" t="str">
        <f>IFERROR(VLOOKUP(D3780,[1]peretoe_teenus!$A$2:$L$2000,5,FALSE),"")</f>
        <v/>
      </c>
      <c r="U3780" s="13"/>
      <c r="V3780" s="15" t="str" cm="1">
        <f t="array" ref="V3780">IFERROR(IF(AND(F3780="Tugigrupp",RANK(K3780,$K3780:$K3780)+COUNTIFS($K$2:K3780,K3780,$L$2:L3780,L3780,$M$2:M3780,M3780,$I$2:I3780,I3780,$G$2:G3780,G3780,$F$2:F3780,F3780)-1=1),SUMPRODUCT(($F$2:$F$4154=F3780)*($G$2:$G$4154=G3780)*($K$2:$K$4154=K3780)*($I$2:$I$4154=I3780)*($L$2:$L$4154=L3780)*($M$2:$M$4154=M3780)),""),"")</f>
        <v/>
      </c>
      <c r="W3780" s="15" t="str">
        <f t="shared" si="177"/>
        <v/>
      </c>
      <c r="X3780" s="16" t="str">
        <f>IF(AND(A3780=[2]an!$G$38,F3780=[2]an!$E$40),[2]an!$G$40,IF(AND(A3780=[2]an!$G$38,F3780=[2]an!$E$41),[2]an!$G$41,IF(AND(A3780=[2]an!$G$38,F3780=[2]an!$E$39,H3780&gt;=[2]an!$M$37),[2]an!$G$39,
IF(AND(A3780=[2]an!$G$38,F3780=[2]an!$E$39,H3780&lt;[2]an!$M$37,S3780="kahepoolne vajaduspõhine",U3780=""),[2]an!$M$40,
IF(AND(A3780=[2]an!$G$38,F3780=[2]an!$E$39,H3780&lt;[2]an!$M$37,S3780="kahepoolne vajaduspõhine",U3780&lt;&gt;""),[2]an!$G$39,
IF(AND(A3780=[2]an!$G$38,F3780=[2]an!$E$39,H3780&lt;[2]an!$M$37,S3780&lt;&gt;"kahepoolne vajaduspõhine"),[2]an!$G$39,
IF(AND(A3780=[2]an!$G$38,F3780=[2]an!$E$42),[2]an!$G$42,
IF(AND(A3780=[2]an!$H$38,F3780=[2]an!$E$40),[2]an!$H$40,IF(AND(A3780=[2]an!$H$38,F3780=[2]an!$E$41),[2]an!$H$41,IF(AND(A3780=[2]an!$H$38,F3780=[2]an!$E$39,H3780&gt;=[2]an!$M$37),[2]an!$H$39,
IF(AND(A3780=[2]an!$H$38,F3780=[2]an!$E$39,H3780&lt;[2]an!$M$37,S3780="kahepoolne vajaduspõhine",U3780=""),[2]an!$M$40,
IF(AND(A3780=[2]an!$H$38,F3780=[2]an!$E$39,H3780&lt;[2]an!$M$37,S3780="kahepoolne vajaduspõhine",U3780&lt;&gt;""),[2]an!$H$39,
IF(AND(A3780=[2]an!$H$38,F3780=[2]an!$E$39,H3780&lt;[2]an!$M$37,S3780&lt;&gt;"kahepoolne vajaduspõhine"),[2]an!$H$39,
IF(AND(A3780=[2]an!$H$38,F3780=[2]an!$E$42),[2]an!$H$42,
IF(AND(A3780=[2]an!$I$38,F3780=[2]an!$E$40),[2]an!$I$40,IF(AND(A3780=[2]an!$I$38,F3780=[2]an!$E$41),[2]an!$I$41,IF(AND(A3780=[2]an!$I$38,F3780=[2]an!$E$39,H3780&gt;=[2]an!$M$37),[2]an!$I$39,
IF(AND(A3780=[2]an!$I$38,F3780=[2]an!$E$39,H3780&lt;[2]an!$M$37,S3780="kahepoolne vajaduspõhine",U3780=""),[2]an!$M$40,
IF(AND(A3780=[2]an!$I$38,F3780=[2]an!$E$39,H3780&lt;[2]an!$M$37,S3780="kahepoolne vajaduspõhine",U3780&lt;&gt;""),[2]an!$I$39,
IF(AND(A3780=[2]an!$I$38,F3780=[2]an!$E$39,H3780&lt;[2]an!$M$37,S3780&lt;&gt;"kahepoolne vajaduspõhine"),[2]an!$I$39,
IF(AND(A3780=[2]an!$I$38,F3780=[2]an!$E$42),[2]an!$I$42,
IF(AND(A3780=[2]an!$J$38,F3780=[2]an!$E$40),[2]an!$J$40,IF(AND(A3780=[2]an!$J$38,F3780=[2]an!$E$41),[2]an!$J$41,IF(AND(A3780=[2]an!$J$38,F3780=[2]an!$E$39,H3780&gt;=[2]an!$M$37),[2]an!$J$39,
IF(AND(A3780=[2]an!$J$38,F3780=[2]an!$E$39,H3780&lt;[2]an!$M$37,S3780="kahepoolne vajaduspõhine",U3780=""),[2]an!$M$40,
IF(AND(A3780=[2]an!$J$38,F3780=[2]an!$E$39,H3780&lt;[2]an!$M$37,S3780="kahepoolne vajaduspõhine",U3780&lt;&gt;""),[2]an!$J$39,
IF(AND(A3780=[2]an!$J$38,F3780=[2]an!$E$39,H3780&lt;[2]an!$M$37,S3780&lt;&gt;"kahepoolne vajaduspõhine"),[2]an!$J$39,
IF(AND(A3780=[2]an!$J$38,F3780=[2]an!$E$42),[2]an!$J$42,""))))))))))))))))))))))))))))</f>
        <v/>
      </c>
      <c r="Y3780" s="17" t="str">
        <f>IFERROR(IF(F3780="Tugigrupp",0,
IF(AND(F3780="Peretoe teenus",H3780&gt;=[2]an!$M$37,RANK(D3780,$D3780:$D3780)+COUNTIFS($D$2:D3780,D3780,$F$2:F3780,F3780)-1&gt;1),"",
IF(AND(F3780="Peretoe teenus",H3780&gt;=[2]an!$M$37,RANK(D3780,$D3780:$D3780)+COUNTIFS($D$2:D3780,D3780,$F$2:F3780,F3780)-1=1,MONTH(H3780)=MONTH(K3780)=TRUE,YEAR(H3780)=YEAR(K3780)=TRUE),((EOMONTH(H3780,0)-H3780+1)*X3780)/DAY(EOMONTH(H3780,0)),
IF(AND(F3780="Peretoe teenus",H3780&gt;=[2]an!$M$37,RANK(D3780,$D3780:$D3780)+COUNTIFS($D$2:D3780,D3780,$F$2:F3780,F3780)-1=1),X3780,
IF(AND(F3780="Peretoe teenus",H3780&lt;[2]an!$M$37,S3780&lt;&gt;"kahepoolne vajaduspõhine",RANK(D3780,$D3780:$D3780)+COUNTIFS($D$2:D3780,D3780,$F$2:F3780,F3780)-1=1),X3780,
IF(AND(F3780="Peretoe teenus",H3780&lt;[2]an!$M$37,S3780&lt;&gt;"kahepoolne vajaduspõhine",RANK(D3780,$D3780:$D3780)+COUNTIFS($D$2:D3780,D3780,$F$2:F3780,F3780)-1&gt;1),"",
IF(AND(F3780="Peretoe teenus",H3780&lt;[2]an!$M$37,S3780="kahepoolne vajaduspõhine",U3780="",RANK(D3780,$D3780:$D3780)+COUNTIFS($D$2:D3780,D3780,$F$2:F3780,F3780)-1=1),X3780,
IF(AND(F3780="Peretoe teenus",H3780&lt;[2]an!$M$37,S3780="kahepoolne vajaduspõhine",U3780="",RANK(D3780,$D3780:$D3780)+COUNTIFS($D$2:D3780,D3780,$F$2:F3780,F3780)-1&gt;1),"",
IF(AND(F3780="Peretoe teenus",H3780&lt;[2]an!$M$37,S3780="kahepoolne vajaduspõhine",U3780&lt;[2]an!$M$37,RANK(D3780,$D3780:$D3780)+COUNTIFS($D$2:D3780,D3780,$F$2:F3780,F3780)-1=1),X3780,
IF(AND(F3780="Peretoe teenus",H3780&lt;[2]an!$M$37,S3780="kahepoolne vajaduspõhine",U3780&lt;[2]an!$M$37,RANK(D3780,$D3780:$D3780)+COUNTIFS($D$2:D3780,D3780,$F$2:F3780,F3780)-1&gt;1),"",
IF(AND(F3780="Peretoe teenus",H3780&lt;[2]an!$M$37,S3780="kahepoolne vajaduspõhine",U3780&gt;=[2]an!$M$37,U3780&lt;=[2]an!$M$38,RANK(D3780,$D3780:$D3780)+COUNTIFS($D$2:D3780,D3780,$F$2:F3780,F3780)-1=1),
((EOMONTH(U3780,0)-U3780+1)*X3780)/DAY(EOMONTH(U3780,0))+(DAY(U3780)-1)*100/DAY(EOMONTH(U3780,0)),
IF(AND(F3780="Peretoe teenus",H3780&lt;[2]an!$M$37,S3780="kahepoolne vajaduspõhine",U3780&gt;=[2]an!$M$37,U3780&lt;=[2]an!$M$38,RANK(D3780,$D3780:$D3780)+COUNTIFS($D$2:D3780,D3780,$F$2:F3780,F3780)-1&gt;1),"",
IF(AND(F3780="Peretoe teenus",H3780&lt;[2]an!$M$37,S3780="kahepoolne vajaduspõhine",U3780&gt;[2]an!$M$38,RANK(D3780,$D3780:$D3780)+COUNTIFS($D$2:D3780,D3780,$F$2:F3780,F3780)-1=1),X3780,
IF(AND(F3780="Peretoe teenus",H3780&lt;[2]an!$M$37,S3780="kahepoolne vajaduspõhine",U3780&gt;[2]an!$M$38,RANK(D3780,$D3780:$D3780)+COUNTIFS($D$2:D3780,D3780,$F$2:F3780,F3780)-1&gt;1),"",X3780*W3780)))))))))))))),"")</f>
        <v/>
      </c>
      <c r="Z3780" s="18" t="str">
        <f t="shared" si="178"/>
        <v/>
      </c>
      <c r="AA3780" s="19" t="str">
        <f>IFERROR(VLOOKUP(E3780,[2]an!$A$3:$B$81,2,FALSE),"")</f>
        <v/>
      </c>
      <c r="AB3780" s="19" t="str">
        <f>IFERROR(VLOOKUP(AA3780,[2]an!$C$2:$D$16,2,FALSE),"")</f>
        <v/>
      </c>
      <c r="AC3780" s="20"/>
      <c r="AD3780" s="21" t="str">
        <f>IF(A3780=[2]an!$F$36,VLOOKUP([2]an!$F$36,[2]an!$F$36:$H$36,3,FALSE),IF(A3780=[2]an!$F$35,VLOOKUP([2]an!$F$35,[2]an!$F$35:$H$35,3,FALSE),IF(A3780=[2]an!$F$33,VLOOKUP([2]an!$F$33,[2]an!$F$33:$H$33,3,FALSE),IF(A3780=[2]an!$F$31,VLOOKUP([2]an!$F$31,[2]an!$F$31:$H$31,3,FALSE),""))))</f>
        <v/>
      </c>
    </row>
    <row r="3781" spans="6:30" x14ac:dyDescent="0.2">
      <c r="F3781" s="10"/>
      <c r="G3781" s="8" t="str">
        <f t="shared" si="179"/>
        <v/>
      </c>
      <c r="H3781" s="13"/>
      <c r="K3781" s="13"/>
      <c r="L3781" s="10"/>
      <c r="M3781" s="10"/>
      <c r="S3781" s="8" t="str">
        <f>IFERROR(VLOOKUP(D3781,[1]peretoe_teenus!$A$2:$L$2000,5,FALSE),"")</f>
        <v/>
      </c>
      <c r="U3781" s="13"/>
      <c r="V3781" s="15" t="str" cm="1">
        <f t="array" ref="V3781">IFERROR(IF(AND(F3781="Tugigrupp",RANK(K3781,$K3781:$K3781)+COUNTIFS($K$2:K3781,K3781,$L$2:L3781,L3781,$M$2:M3781,M3781,$I$2:I3781,I3781,$G$2:G3781,G3781,$F$2:F3781,F3781)-1=1),SUMPRODUCT(($F$2:$F$4154=F3781)*($G$2:$G$4154=G3781)*($K$2:$K$4154=K3781)*($I$2:$I$4154=I3781)*($L$2:$L$4154=L3781)*($M$2:$M$4154=M3781)),""),"")</f>
        <v/>
      </c>
      <c r="W3781" s="15" t="str">
        <f t="shared" si="177"/>
        <v/>
      </c>
      <c r="X3781" s="16" t="str">
        <f>IF(AND(A3781=[2]an!$G$38,F3781=[2]an!$E$40),[2]an!$G$40,IF(AND(A3781=[2]an!$G$38,F3781=[2]an!$E$41),[2]an!$G$41,IF(AND(A3781=[2]an!$G$38,F3781=[2]an!$E$39,H3781&gt;=[2]an!$M$37),[2]an!$G$39,
IF(AND(A3781=[2]an!$G$38,F3781=[2]an!$E$39,H3781&lt;[2]an!$M$37,S3781="kahepoolne vajaduspõhine",U3781=""),[2]an!$M$40,
IF(AND(A3781=[2]an!$G$38,F3781=[2]an!$E$39,H3781&lt;[2]an!$M$37,S3781="kahepoolne vajaduspõhine",U3781&lt;&gt;""),[2]an!$G$39,
IF(AND(A3781=[2]an!$G$38,F3781=[2]an!$E$39,H3781&lt;[2]an!$M$37,S3781&lt;&gt;"kahepoolne vajaduspõhine"),[2]an!$G$39,
IF(AND(A3781=[2]an!$G$38,F3781=[2]an!$E$42),[2]an!$G$42,
IF(AND(A3781=[2]an!$H$38,F3781=[2]an!$E$40),[2]an!$H$40,IF(AND(A3781=[2]an!$H$38,F3781=[2]an!$E$41),[2]an!$H$41,IF(AND(A3781=[2]an!$H$38,F3781=[2]an!$E$39,H3781&gt;=[2]an!$M$37),[2]an!$H$39,
IF(AND(A3781=[2]an!$H$38,F3781=[2]an!$E$39,H3781&lt;[2]an!$M$37,S3781="kahepoolne vajaduspõhine",U3781=""),[2]an!$M$40,
IF(AND(A3781=[2]an!$H$38,F3781=[2]an!$E$39,H3781&lt;[2]an!$M$37,S3781="kahepoolne vajaduspõhine",U3781&lt;&gt;""),[2]an!$H$39,
IF(AND(A3781=[2]an!$H$38,F3781=[2]an!$E$39,H3781&lt;[2]an!$M$37,S3781&lt;&gt;"kahepoolne vajaduspõhine"),[2]an!$H$39,
IF(AND(A3781=[2]an!$H$38,F3781=[2]an!$E$42),[2]an!$H$42,
IF(AND(A3781=[2]an!$I$38,F3781=[2]an!$E$40),[2]an!$I$40,IF(AND(A3781=[2]an!$I$38,F3781=[2]an!$E$41),[2]an!$I$41,IF(AND(A3781=[2]an!$I$38,F3781=[2]an!$E$39,H3781&gt;=[2]an!$M$37),[2]an!$I$39,
IF(AND(A3781=[2]an!$I$38,F3781=[2]an!$E$39,H3781&lt;[2]an!$M$37,S3781="kahepoolne vajaduspõhine",U3781=""),[2]an!$M$40,
IF(AND(A3781=[2]an!$I$38,F3781=[2]an!$E$39,H3781&lt;[2]an!$M$37,S3781="kahepoolne vajaduspõhine",U3781&lt;&gt;""),[2]an!$I$39,
IF(AND(A3781=[2]an!$I$38,F3781=[2]an!$E$39,H3781&lt;[2]an!$M$37,S3781&lt;&gt;"kahepoolne vajaduspõhine"),[2]an!$I$39,
IF(AND(A3781=[2]an!$I$38,F3781=[2]an!$E$42),[2]an!$I$42,
IF(AND(A3781=[2]an!$J$38,F3781=[2]an!$E$40),[2]an!$J$40,IF(AND(A3781=[2]an!$J$38,F3781=[2]an!$E$41),[2]an!$J$41,IF(AND(A3781=[2]an!$J$38,F3781=[2]an!$E$39,H3781&gt;=[2]an!$M$37),[2]an!$J$39,
IF(AND(A3781=[2]an!$J$38,F3781=[2]an!$E$39,H3781&lt;[2]an!$M$37,S3781="kahepoolne vajaduspõhine",U3781=""),[2]an!$M$40,
IF(AND(A3781=[2]an!$J$38,F3781=[2]an!$E$39,H3781&lt;[2]an!$M$37,S3781="kahepoolne vajaduspõhine",U3781&lt;&gt;""),[2]an!$J$39,
IF(AND(A3781=[2]an!$J$38,F3781=[2]an!$E$39,H3781&lt;[2]an!$M$37,S3781&lt;&gt;"kahepoolne vajaduspõhine"),[2]an!$J$39,
IF(AND(A3781=[2]an!$J$38,F3781=[2]an!$E$42),[2]an!$J$42,""))))))))))))))))))))))))))))</f>
        <v/>
      </c>
      <c r="Y3781" s="17" t="str">
        <f>IFERROR(IF(F3781="Tugigrupp",0,
IF(AND(F3781="Peretoe teenus",H3781&gt;=[2]an!$M$37,RANK(D3781,$D3781:$D3781)+COUNTIFS($D$2:D3781,D3781,$F$2:F3781,F3781)-1&gt;1),"",
IF(AND(F3781="Peretoe teenus",H3781&gt;=[2]an!$M$37,RANK(D3781,$D3781:$D3781)+COUNTIFS($D$2:D3781,D3781,$F$2:F3781,F3781)-1=1,MONTH(H3781)=MONTH(K3781)=TRUE,YEAR(H3781)=YEAR(K3781)=TRUE),((EOMONTH(H3781,0)-H3781+1)*X3781)/DAY(EOMONTH(H3781,0)),
IF(AND(F3781="Peretoe teenus",H3781&gt;=[2]an!$M$37,RANK(D3781,$D3781:$D3781)+COUNTIFS($D$2:D3781,D3781,$F$2:F3781,F3781)-1=1),X3781,
IF(AND(F3781="Peretoe teenus",H3781&lt;[2]an!$M$37,S3781&lt;&gt;"kahepoolne vajaduspõhine",RANK(D3781,$D3781:$D3781)+COUNTIFS($D$2:D3781,D3781,$F$2:F3781,F3781)-1=1),X3781,
IF(AND(F3781="Peretoe teenus",H3781&lt;[2]an!$M$37,S3781&lt;&gt;"kahepoolne vajaduspõhine",RANK(D3781,$D3781:$D3781)+COUNTIFS($D$2:D3781,D3781,$F$2:F3781,F3781)-1&gt;1),"",
IF(AND(F3781="Peretoe teenus",H3781&lt;[2]an!$M$37,S3781="kahepoolne vajaduspõhine",U3781="",RANK(D3781,$D3781:$D3781)+COUNTIFS($D$2:D3781,D3781,$F$2:F3781,F3781)-1=1),X3781,
IF(AND(F3781="Peretoe teenus",H3781&lt;[2]an!$M$37,S3781="kahepoolne vajaduspõhine",U3781="",RANK(D3781,$D3781:$D3781)+COUNTIFS($D$2:D3781,D3781,$F$2:F3781,F3781)-1&gt;1),"",
IF(AND(F3781="Peretoe teenus",H3781&lt;[2]an!$M$37,S3781="kahepoolne vajaduspõhine",U3781&lt;[2]an!$M$37,RANK(D3781,$D3781:$D3781)+COUNTIFS($D$2:D3781,D3781,$F$2:F3781,F3781)-1=1),X3781,
IF(AND(F3781="Peretoe teenus",H3781&lt;[2]an!$M$37,S3781="kahepoolne vajaduspõhine",U3781&lt;[2]an!$M$37,RANK(D3781,$D3781:$D3781)+COUNTIFS($D$2:D3781,D3781,$F$2:F3781,F3781)-1&gt;1),"",
IF(AND(F3781="Peretoe teenus",H3781&lt;[2]an!$M$37,S3781="kahepoolne vajaduspõhine",U3781&gt;=[2]an!$M$37,U3781&lt;=[2]an!$M$38,RANK(D3781,$D3781:$D3781)+COUNTIFS($D$2:D3781,D3781,$F$2:F3781,F3781)-1=1),
((EOMONTH(U3781,0)-U3781+1)*X3781)/DAY(EOMONTH(U3781,0))+(DAY(U3781)-1)*100/DAY(EOMONTH(U3781,0)),
IF(AND(F3781="Peretoe teenus",H3781&lt;[2]an!$M$37,S3781="kahepoolne vajaduspõhine",U3781&gt;=[2]an!$M$37,U3781&lt;=[2]an!$M$38,RANK(D3781,$D3781:$D3781)+COUNTIFS($D$2:D3781,D3781,$F$2:F3781,F3781)-1&gt;1),"",
IF(AND(F3781="Peretoe teenus",H3781&lt;[2]an!$M$37,S3781="kahepoolne vajaduspõhine",U3781&gt;[2]an!$M$38,RANK(D3781,$D3781:$D3781)+COUNTIFS($D$2:D3781,D3781,$F$2:F3781,F3781)-1=1),X3781,
IF(AND(F3781="Peretoe teenus",H3781&lt;[2]an!$M$37,S3781="kahepoolne vajaduspõhine",U3781&gt;[2]an!$M$38,RANK(D3781,$D3781:$D3781)+COUNTIFS($D$2:D3781,D3781,$F$2:F3781,F3781)-1&gt;1),"",X3781*W3781)))))))))))))),"")</f>
        <v/>
      </c>
      <c r="Z3781" s="18" t="str">
        <f t="shared" si="178"/>
        <v/>
      </c>
      <c r="AA3781" s="19" t="str">
        <f>IFERROR(VLOOKUP(E3781,[2]an!$A$3:$B$81,2,FALSE),"")</f>
        <v/>
      </c>
      <c r="AB3781" s="19" t="str">
        <f>IFERROR(VLOOKUP(AA3781,[2]an!$C$2:$D$16,2,FALSE),"")</f>
        <v/>
      </c>
      <c r="AC3781" s="20"/>
      <c r="AD3781" s="21" t="str">
        <f>IF(A3781=[2]an!$F$36,VLOOKUP([2]an!$F$36,[2]an!$F$36:$H$36,3,FALSE),IF(A3781=[2]an!$F$35,VLOOKUP([2]an!$F$35,[2]an!$F$35:$H$35,3,FALSE),IF(A3781=[2]an!$F$33,VLOOKUP([2]an!$F$33,[2]an!$F$33:$H$33,3,FALSE),IF(A3781=[2]an!$F$31,VLOOKUP([2]an!$F$31,[2]an!$F$31:$H$31,3,FALSE),""))))</f>
        <v/>
      </c>
    </row>
    <row r="3782" spans="6:30" x14ac:dyDescent="0.2">
      <c r="F3782" s="10"/>
      <c r="G3782" s="8" t="str">
        <f t="shared" si="179"/>
        <v/>
      </c>
      <c r="H3782" s="13"/>
      <c r="K3782" s="13"/>
      <c r="L3782" s="10"/>
      <c r="M3782" s="10"/>
      <c r="S3782" s="8" t="str">
        <f>IFERROR(VLOOKUP(D3782,[1]peretoe_teenus!$A$2:$L$2000,5,FALSE),"")</f>
        <v/>
      </c>
      <c r="U3782" s="13"/>
      <c r="V3782" s="15" t="str" cm="1">
        <f t="array" ref="V3782">IFERROR(IF(AND(F3782="Tugigrupp",RANK(K3782,$K3782:$K3782)+COUNTIFS($K$2:K3782,K3782,$L$2:L3782,L3782,$M$2:M3782,M3782,$I$2:I3782,I3782,$G$2:G3782,G3782,$F$2:F3782,F3782)-1=1),SUMPRODUCT(($F$2:$F$4154=F3782)*($G$2:$G$4154=G3782)*($K$2:$K$4154=K3782)*($I$2:$I$4154=I3782)*($L$2:$L$4154=L3782)*($M$2:$M$4154=M3782)),""),"")</f>
        <v/>
      </c>
      <c r="W3782" s="15" t="str">
        <f t="shared" si="177"/>
        <v/>
      </c>
      <c r="X3782" s="16" t="str">
        <f>IF(AND(A3782=[2]an!$G$38,F3782=[2]an!$E$40),[2]an!$G$40,IF(AND(A3782=[2]an!$G$38,F3782=[2]an!$E$41),[2]an!$G$41,IF(AND(A3782=[2]an!$G$38,F3782=[2]an!$E$39,H3782&gt;=[2]an!$M$37),[2]an!$G$39,
IF(AND(A3782=[2]an!$G$38,F3782=[2]an!$E$39,H3782&lt;[2]an!$M$37,S3782="kahepoolne vajaduspõhine",U3782=""),[2]an!$M$40,
IF(AND(A3782=[2]an!$G$38,F3782=[2]an!$E$39,H3782&lt;[2]an!$M$37,S3782="kahepoolne vajaduspõhine",U3782&lt;&gt;""),[2]an!$G$39,
IF(AND(A3782=[2]an!$G$38,F3782=[2]an!$E$39,H3782&lt;[2]an!$M$37,S3782&lt;&gt;"kahepoolne vajaduspõhine"),[2]an!$G$39,
IF(AND(A3782=[2]an!$G$38,F3782=[2]an!$E$42),[2]an!$G$42,
IF(AND(A3782=[2]an!$H$38,F3782=[2]an!$E$40),[2]an!$H$40,IF(AND(A3782=[2]an!$H$38,F3782=[2]an!$E$41),[2]an!$H$41,IF(AND(A3782=[2]an!$H$38,F3782=[2]an!$E$39,H3782&gt;=[2]an!$M$37),[2]an!$H$39,
IF(AND(A3782=[2]an!$H$38,F3782=[2]an!$E$39,H3782&lt;[2]an!$M$37,S3782="kahepoolne vajaduspõhine",U3782=""),[2]an!$M$40,
IF(AND(A3782=[2]an!$H$38,F3782=[2]an!$E$39,H3782&lt;[2]an!$M$37,S3782="kahepoolne vajaduspõhine",U3782&lt;&gt;""),[2]an!$H$39,
IF(AND(A3782=[2]an!$H$38,F3782=[2]an!$E$39,H3782&lt;[2]an!$M$37,S3782&lt;&gt;"kahepoolne vajaduspõhine"),[2]an!$H$39,
IF(AND(A3782=[2]an!$H$38,F3782=[2]an!$E$42),[2]an!$H$42,
IF(AND(A3782=[2]an!$I$38,F3782=[2]an!$E$40),[2]an!$I$40,IF(AND(A3782=[2]an!$I$38,F3782=[2]an!$E$41),[2]an!$I$41,IF(AND(A3782=[2]an!$I$38,F3782=[2]an!$E$39,H3782&gt;=[2]an!$M$37),[2]an!$I$39,
IF(AND(A3782=[2]an!$I$38,F3782=[2]an!$E$39,H3782&lt;[2]an!$M$37,S3782="kahepoolne vajaduspõhine",U3782=""),[2]an!$M$40,
IF(AND(A3782=[2]an!$I$38,F3782=[2]an!$E$39,H3782&lt;[2]an!$M$37,S3782="kahepoolne vajaduspõhine",U3782&lt;&gt;""),[2]an!$I$39,
IF(AND(A3782=[2]an!$I$38,F3782=[2]an!$E$39,H3782&lt;[2]an!$M$37,S3782&lt;&gt;"kahepoolne vajaduspõhine"),[2]an!$I$39,
IF(AND(A3782=[2]an!$I$38,F3782=[2]an!$E$42),[2]an!$I$42,
IF(AND(A3782=[2]an!$J$38,F3782=[2]an!$E$40),[2]an!$J$40,IF(AND(A3782=[2]an!$J$38,F3782=[2]an!$E$41),[2]an!$J$41,IF(AND(A3782=[2]an!$J$38,F3782=[2]an!$E$39,H3782&gt;=[2]an!$M$37),[2]an!$J$39,
IF(AND(A3782=[2]an!$J$38,F3782=[2]an!$E$39,H3782&lt;[2]an!$M$37,S3782="kahepoolne vajaduspõhine",U3782=""),[2]an!$M$40,
IF(AND(A3782=[2]an!$J$38,F3782=[2]an!$E$39,H3782&lt;[2]an!$M$37,S3782="kahepoolne vajaduspõhine",U3782&lt;&gt;""),[2]an!$J$39,
IF(AND(A3782=[2]an!$J$38,F3782=[2]an!$E$39,H3782&lt;[2]an!$M$37,S3782&lt;&gt;"kahepoolne vajaduspõhine"),[2]an!$J$39,
IF(AND(A3782=[2]an!$J$38,F3782=[2]an!$E$42),[2]an!$J$42,""))))))))))))))))))))))))))))</f>
        <v/>
      </c>
      <c r="Y3782" s="17" t="str">
        <f>IFERROR(IF(F3782="Tugigrupp",0,
IF(AND(F3782="Peretoe teenus",H3782&gt;=[2]an!$M$37,RANK(D3782,$D3782:$D3782)+COUNTIFS($D$2:D3782,D3782,$F$2:F3782,F3782)-1&gt;1),"",
IF(AND(F3782="Peretoe teenus",H3782&gt;=[2]an!$M$37,RANK(D3782,$D3782:$D3782)+COUNTIFS($D$2:D3782,D3782,$F$2:F3782,F3782)-1=1,MONTH(H3782)=MONTH(K3782)=TRUE,YEAR(H3782)=YEAR(K3782)=TRUE),((EOMONTH(H3782,0)-H3782+1)*X3782)/DAY(EOMONTH(H3782,0)),
IF(AND(F3782="Peretoe teenus",H3782&gt;=[2]an!$M$37,RANK(D3782,$D3782:$D3782)+COUNTIFS($D$2:D3782,D3782,$F$2:F3782,F3782)-1=1),X3782,
IF(AND(F3782="Peretoe teenus",H3782&lt;[2]an!$M$37,S3782&lt;&gt;"kahepoolne vajaduspõhine",RANK(D3782,$D3782:$D3782)+COUNTIFS($D$2:D3782,D3782,$F$2:F3782,F3782)-1=1),X3782,
IF(AND(F3782="Peretoe teenus",H3782&lt;[2]an!$M$37,S3782&lt;&gt;"kahepoolne vajaduspõhine",RANK(D3782,$D3782:$D3782)+COUNTIFS($D$2:D3782,D3782,$F$2:F3782,F3782)-1&gt;1),"",
IF(AND(F3782="Peretoe teenus",H3782&lt;[2]an!$M$37,S3782="kahepoolne vajaduspõhine",U3782="",RANK(D3782,$D3782:$D3782)+COUNTIFS($D$2:D3782,D3782,$F$2:F3782,F3782)-1=1),X3782,
IF(AND(F3782="Peretoe teenus",H3782&lt;[2]an!$M$37,S3782="kahepoolne vajaduspõhine",U3782="",RANK(D3782,$D3782:$D3782)+COUNTIFS($D$2:D3782,D3782,$F$2:F3782,F3782)-1&gt;1),"",
IF(AND(F3782="Peretoe teenus",H3782&lt;[2]an!$M$37,S3782="kahepoolne vajaduspõhine",U3782&lt;[2]an!$M$37,RANK(D3782,$D3782:$D3782)+COUNTIFS($D$2:D3782,D3782,$F$2:F3782,F3782)-1=1),X3782,
IF(AND(F3782="Peretoe teenus",H3782&lt;[2]an!$M$37,S3782="kahepoolne vajaduspõhine",U3782&lt;[2]an!$M$37,RANK(D3782,$D3782:$D3782)+COUNTIFS($D$2:D3782,D3782,$F$2:F3782,F3782)-1&gt;1),"",
IF(AND(F3782="Peretoe teenus",H3782&lt;[2]an!$M$37,S3782="kahepoolne vajaduspõhine",U3782&gt;=[2]an!$M$37,U3782&lt;=[2]an!$M$38,RANK(D3782,$D3782:$D3782)+COUNTIFS($D$2:D3782,D3782,$F$2:F3782,F3782)-1=1),
((EOMONTH(U3782,0)-U3782+1)*X3782)/DAY(EOMONTH(U3782,0))+(DAY(U3782)-1)*100/DAY(EOMONTH(U3782,0)),
IF(AND(F3782="Peretoe teenus",H3782&lt;[2]an!$M$37,S3782="kahepoolne vajaduspõhine",U3782&gt;=[2]an!$M$37,U3782&lt;=[2]an!$M$38,RANK(D3782,$D3782:$D3782)+COUNTIFS($D$2:D3782,D3782,$F$2:F3782,F3782)-1&gt;1),"",
IF(AND(F3782="Peretoe teenus",H3782&lt;[2]an!$M$37,S3782="kahepoolne vajaduspõhine",U3782&gt;[2]an!$M$38,RANK(D3782,$D3782:$D3782)+COUNTIFS($D$2:D3782,D3782,$F$2:F3782,F3782)-1=1),X3782,
IF(AND(F3782="Peretoe teenus",H3782&lt;[2]an!$M$37,S3782="kahepoolne vajaduspõhine",U3782&gt;[2]an!$M$38,RANK(D3782,$D3782:$D3782)+COUNTIFS($D$2:D3782,D3782,$F$2:F3782,F3782)-1&gt;1),"",X3782*W3782)))))))))))))),"")</f>
        <v/>
      </c>
      <c r="Z3782" s="18" t="str">
        <f t="shared" si="178"/>
        <v/>
      </c>
      <c r="AA3782" s="19" t="str">
        <f>IFERROR(VLOOKUP(E3782,[2]an!$A$3:$B$81,2,FALSE),"")</f>
        <v/>
      </c>
      <c r="AB3782" s="19" t="str">
        <f>IFERROR(VLOOKUP(AA3782,[2]an!$C$2:$D$16,2,FALSE),"")</f>
        <v/>
      </c>
      <c r="AC3782" s="20"/>
      <c r="AD3782" s="21" t="str">
        <f>IF(A3782=[2]an!$F$36,VLOOKUP([2]an!$F$36,[2]an!$F$36:$H$36,3,FALSE),IF(A3782=[2]an!$F$35,VLOOKUP([2]an!$F$35,[2]an!$F$35:$H$35,3,FALSE),IF(A3782=[2]an!$F$33,VLOOKUP([2]an!$F$33,[2]an!$F$33:$H$33,3,FALSE),IF(A3782=[2]an!$F$31,VLOOKUP([2]an!$F$31,[2]an!$F$31:$H$31,3,FALSE),""))))</f>
        <v/>
      </c>
    </row>
    <row r="3783" spans="6:30" x14ac:dyDescent="0.2">
      <c r="F3783" s="10"/>
      <c r="G3783" s="8" t="str">
        <f t="shared" si="179"/>
        <v/>
      </c>
      <c r="H3783" s="13"/>
      <c r="K3783" s="13"/>
      <c r="L3783" s="10"/>
      <c r="M3783" s="10"/>
      <c r="S3783" s="8" t="str">
        <f>IFERROR(VLOOKUP(D3783,[1]peretoe_teenus!$A$2:$L$2000,5,FALSE),"")</f>
        <v/>
      </c>
      <c r="U3783" s="13"/>
      <c r="V3783" s="15" t="str" cm="1">
        <f t="array" ref="V3783">IFERROR(IF(AND(F3783="Tugigrupp",RANK(K3783,$K3783:$K3783)+COUNTIFS($K$2:K3783,K3783,$L$2:L3783,L3783,$M$2:M3783,M3783,$I$2:I3783,I3783,$G$2:G3783,G3783,$F$2:F3783,F3783)-1=1),SUMPRODUCT(($F$2:$F$4154=F3783)*($G$2:$G$4154=G3783)*($K$2:$K$4154=K3783)*($I$2:$I$4154=I3783)*($L$2:$L$4154=L3783)*($M$2:$M$4154=M3783)),""),"")</f>
        <v/>
      </c>
      <c r="W3783" s="15" t="str">
        <f t="shared" si="177"/>
        <v/>
      </c>
      <c r="X3783" s="16" t="str">
        <f>IF(AND(A3783=[2]an!$G$38,F3783=[2]an!$E$40),[2]an!$G$40,IF(AND(A3783=[2]an!$G$38,F3783=[2]an!$E$41),[2]an!$G$41,IF(AND(A3783=[2]an!$G$38,F3783=[2]an!$E$39,H3783&gt;=[2]an!$M$37),[2]an!$G$39,
IF(AND(A3783=[2]an!$G$38,F3783=[2]an!$E$39,H3783&lt;[2]an!$M$37,S3783="kahepoolne vajaduspõhine",U3783=""),[2]an!$M$40,
IF(AND(A3783=[2]an!$G$38,F3783=[2]an!$E$39,H3783&lt;[2]an!$M$37,S3783="kahepoolne vajaduspõhine",U3783&lt;&gt;""),[2]an!$G$39,
IF(AND(A3783=[2]an!$G$38,F3783=[2]an!$E$39,H3783&lt;[2]an!$M$37,S3783&lt;&gt;"kahepoolne vajaduspõhine"),[2]an!$G$39,
IF(AND(A3783=[2]an!$G$38,F3783=[2]an!$E$42),[2]an!$G$42,
IF(AND(A3783=[2]an!$H$38,F3783=[2]an!$E$40),[2]an!$H$40,IF(AND(A3783=[2]an!$H$38,F3783=[2]an!$E$41),[2]an!$H$41,IF(AND(A3783=[2]an!$H$38,F3783=[2]an!$E$39,H3783&gt;=[2]an!$M$37),[2]an!$H$39,
IF(AND(A3783=[2]an!$H$38,F3783=[2]an!$E$39,H3783&lt;[2]an!$M$37,S3783="kahepoolne vajaduspõhine",U3783=""),[2]an!$M$40,
IF(AND(A3783=[2]an!$H$38,F3783=[2]an!$E$39,H3783&lt;[2]an!$M$37,S3783="kahepoolne vajaduspõhine",U3783&lt;&gt;""),[2]an!$H$39,
IF(AND(A3783=[2]an!$H$38,F3783=[2]an!$E$39,H3783&lt;[2]an!$M$37,S3783&lt;&gt;"kahepoolne vajaduspõhine"),[2]an!$H$39,
IF(AND(A3783=[2]an!$H$38,F3783=[2]an!$E$42),[2]an!$H$42,
IF(AND(A3783=[2]an!$I$38,F3783=[2]an!$E$40),[2]an!$I$40,IF(AND(A3783=[2]an!$I$38,F3783=[2]an!$E$41),[2]an!$I$41,IF(AND(A3783=[2]an!$I$38,F3783=[2]an!$E$39,H3783&gt;=[2]an!$M$37),[2]an!$I$39,
IF(AND(A3783=[2]an!$I$38,F3783=[2]an!$E$39,H3783&lt;[2]an!$M$37,S3783="kahepoolne vajaduspõhine",U3783=""),[2]an!$M$40,
IF(AND(A3783=[2]an!$I$38,F3783=[2]an!$E$39,H3783&lt;[2]an!$M$37,S3783="kahepoolne vajaduspõhine",U3783&lt;&gt;""),[2]an!$I$39,
IF(AND(A3783=[2]an!$I$38,F3783=[2]an!$E$39,H3783&lt;[2]an!$M$37,S3783&lt;&gt;"kahepoolne vajaduspõhine"),[2]an!$I$39,
IF(AND(A3783=[2]an!$I$38,F3783=[2]an!$E$42),[2]an!$I$42,
IF(AND(A3783=[2]an!$J$38,F3783=[2]an!$E$40),[2]an!$J$40,IF(AND(A3783=[2]an!$J$38,F3783=[2]an!$E$41),[2]an!$J$41,IF(AND(A3783=[2]an!$J$38,F3783=[2]an!$E$39,H3783&gt;=[2]an!$M$37),[2]an!$J$39,
IF(AND(A3783=[2]an!$J$38,F3783=[2]an!$E$39,H3783&lt;[2]an!$M$37,S3783="kahepoolne vajaduspõhine",U3783=""),[2]an!$M$40,
IF(AND(A3783=[2]an!$J$38,F3783=[2]an!$E$39,H3783&lt;[2]an!$M$37,S3783="kahepoolne vajaduspõhine",U3783&lt;&gt;""),[2]an!$J$39,
IF(AND(A3783=[2]an!$J$38,F3783=[2]an!$E$39,H3783&lt;[2]an!$M$37,S3783&lt;&gt;"kahepoolne vajaduspõhine"),[2]an!$J$39,
IF(AND(A3783=[2]an!$J$38,F3783=[2]an!$E$42),[2]an!$J$42,""))))))))))))))))))))))))))))</f>
        <v/>
      </c>
      <c r="Y3783" s="17" t="str">
        <f>IFERROR(IF(F3783="Tugigrupp",0,
IF(AND(F3783="Peretoe teenus",H3783&gt;=[2]an!$M$37,RANK(D3783,$D3783:$D3783)+COUNTIFS($D$2:D3783,D3783,$F$2:F3783,F3783)-1&gt;1),"",
IF(AND(F3783="Peretoe teenus",H3783&gt;=[2]an!$M$37,RANK(D3783,$D3783:$D3783)+COUNTIFS($D$2:D3783,D3783,$F$2:F3783,F3783)-1=1,MONTH(H3783)=MONTH(K3783)=TRUE,YEAR(H3783)=YEAR(K3783)=TRUE),((EOMONTH(H3783,0)-H3783+1)*X3783)/DAY(EOMONTH(H3783,0)),
IF(AND(F3783="Peretoe teenus",H3783&gt;=[2]an!$M$37,RANK(D3783,$D3783:$D3783)+COUNTIFS($D$2:D3783,D3783,$F$2:F3783,F3783)-1=1),X3783,
IF(AND(F3783="Peretoe teenus",H3783&lt;[2]an!$M$37,S3783&lt;&gt;"kahepoolne vajaduspõhine",RANK(D3783,$D3783:$D3783)+COUNTIFS($D$2:D3783,D3783,$F$2:F3783,F3783)-1=1),X3783,
IF(AND(F3783="Peretoe teenus",H3783&lt;[2]an!$M$37,S3783&lt;&gt;"kahepoolne vajaduspõhine",RANK(D3783,$D3783:$D3783)+COUNTIFS($D$2:D3783,D3783,$F$2:F3783,F3783)-1&gt;1),"",
IF(AND(F3783="Peretoe teenus",H3783&lt;[2]an!$M$37,S3783="kahepoolne vajaduspõhine",U3783="",RANK(D3783,$D3783:$D3783)+COUNTIFS($D$2:D3783,D3783,$F$2:F3783,F3783)-1=1),X3783,
IF(AND(F3783="Peretoe teenus",H3783&lt;[2]an!$M$37,S3783="kahepoolne vajaduspõhine",U3783="",RANK(D3783,$D3783:$D3783)+COUNTIFS($D$2:D3783,D3783,$F$2:F3783,F3783)-1&gt;1),"",
IF(AND(F3783="Peretoe teenus",H3783&lt;[2]an!$M$37,S3783="kahepoolne vajaduspõhine",U3783&lt;[2]an!$M$37,RANK(D3783,$D3783:$D3783)+COUNTIFS($D$2:D3783,D3783,$F$2:F3783,F3783)-1=1),X3783,
IF(AND(F3783="Peretoe teenus",H3783&lt;[2]an!$M$37,S3783="kahepoolne vajaduspõhine",U3783&lt;[2]an!$M$37,RANK(D3783,$D3783:$D3783)+COUNTIFS($D$2:D3783,D3783,$F$2:F3783,F3783)-1&gt;1),"",
IF(AND(F3783="Peretoe teenus",H3783&lt;[2]an!$M$37,S3783="kahepoolne vajaduspõhine",U3783&gt;=[2]an!$M$37,U3783&lt;=[2]an!$M$38,RANK(D3783,$D3783:$D3783)+COUNTIFS($D$2:D3783,D3783,$F$2:F3783,F3783)-1=1),
((EOMONTH(U3783,0)-U3783+1)*X3783)/DAY(EOMONTH(U3783,0))+(DAY(U3783)-1)*100/DAY(EOMONTH(U3783,0)),
IF(AND(F3783="Peretoe teenus",H3783&lt;[2]an!$M$37,S3783="kahepoolne vajaduspõhine",U3783&gt;=[2]an!$M$37,U3783&lt;=[2]an!$M$38,RANK(D3783,$D3783:$D3783)+COUNTIFS($D$2:D3783,D3783,$F$2:F3783,F3783)-1&gt;1),"",
IF(AND(F3783="Peretoe teenus",H3783&lt;[2]an!$M$37,S3783="kahepoolne vajaduspõhine",U3783&gt;[2]an!$M$38,RANK(D3783,$D3783:$D3783)+COUNTIFS($D$2:D3783,D3783,$F$2:F3783,F3783)-1=1),X3783,
IF(AND(F3783="Peretoe teenus",H3783&lt;[2]an!$M$37,S3783="kahepoolne vajaduspõhine",U3783&gt;[2]an!$M$38,RANK(D3783,$D3783:$D3783)+COUNTIFS($D$2:D3783,D3783,$F$2:F3783,F3783)-1&gt;1),"",X3783*W3783)))))))))))))),"")</f>
        <v/>
      </c>
      <c r="Z3783" s="18" t="str">
        <f t="shared" si="178"/>
        <v/>
      </c>
      <c r="AA3783" s="19" t="str">
        <f>IFERROR(VLOOKUP(E3783,[2]an!$A$3:$B$81,2,FALSE),"")</f>
        <v/>
      </c>
      <c r="AB3783" s="19" t="str">
        <f>IFERROR(VLOOKUP(AA3783,[2]an!$C$2:$D$16,2,FALSE),"")</f>
        <v/>
      </c>
      <c r="AC3783" s="20"/>
      <c r="AD3783" s="21" t="str">
        <f>IF(A3783=[2]an!$F$36,VLOOKUP([2]an!$F$36,[2]an!$F$36:$H$36,3,FALSE),IF(A3783=[2]an!$F$35,VLOOKUP([2]an!$F$35,[2]an!$F$35:$H$35,3,FALSE),IF(A3783=[2]an!$F$33,VLOOKUP([2]an!$F$33,[2]an!$F$33:$H$33,3,FALSE),IF(A3783=[2]an!$F$31,VLOOKUP([2]an!$F$31,[2]an!$F$31:$H$31,3,FALSE),""))))</f>
        <v/>
      </c>
    </row>
    <row r="3784" spans="6:30" x14ac:dyDescent="0.2">
      <c r="F3784" s="10"/>
      <c r="G3784" s="8" t="str">
        <f t="shared" si="179"/>
        <v/>
      </c>
      <c r="H3784" s="13"/>
      <c r="K3784" s="13"/>
      <c r="L3784" s="10"/>
      <c r="M3784" s="10"/>
      <c r="S3784" s="8" t="str">
        <f>IFERROR(VLOOKUP(D3784,[1]peretoe_teenus!$A$2:$L$2000,5,FALSE),"")</f>
        <v/>
      </c>
      <c r="U3784" s="13"/>
      <c r="V3784" s="15" t="str" cm="1">
        <f t="array" ref="V3784">IFERROR(IF(AND(F3784="Tugigrupp",RANK(K3784,$K3784:$K3784)+COUNTIFS($K$2:K3784,K3784,$L$2:L3784,L3784,$M$2:M3784,M3784,$I$2:I3784,I3784,$G$2:G3784,G3784,$F$2:F3784,F3784)-1=1),SUMPRODUCT(($F$2:$F$4154=F3784)*($G$2:$G$4154=G3784)*($K$2:$K$4154=K3784)*($I$2:$I$4154=I3784)*($L$2:$L$4154=L3784)*($M$2:$M$4154=M3784)),""),"")</f>
        <v/>
      </c>
      <c r="W3784" s="15" t="str">
        <f t="shared" si="177"/>
        <v/>
      </c>
      <c r="X3784" s="16" t="str">
        <f>IF(AND(A3784=[2]an!$G$38,F3784=[2]an!$E$40),[2]an!$G$40,IF(AND(A3784=[2]an!$G$38,F3784=[2]an!$E$41),[2]an!$G$41,IF(AND(A3784=[2]an!$G$38,F3784=[2]an!$E$39,H3784&gt;=[2]an!$M$37),[2]an!$G$39,
IF(AND(A3784=[2]an!$G$38,F3784=[2]an!$E$39,H3784&lt;[2]an!$M$37,S3784="kahepoolne vajaduspõhine",U3784=""),[2]an!$M$40,
IF(AND(A3784=[2]an!$G$38,F3784=[2]an!$E$39,H3784&lt;[2]an!$M$37,S3784="kahepoolne vajaduspõhine",U3784&lt;&gt;""),[2]an!$G$39,
IF(AND(A3784=[2]an!$G$38,F3784=[2]an!$E$39,H3784&lt;[2]an!$M$37,S3784&lt;&gt;"kahepoolne vajaduspõhine"),[2]an!$G$39,
IF(AND(A3784=[2]an!$G$38,F3784=[2]an!$E$42),[2]an!$G$42,
IF(AND(A3784=[2]an!$H$38,F3784=[2]an!$E$40),[2]an!$H$40,IF(AND(A3784=[2]an!$H$38,F3784=[2]an!$E$41),[2]an!$H$41,IF(AND(A3784=[2]an!$H$38,F3784=[2]an!$E$39,H3784&gt;=[2]an!$M$37),[2]an!$H$39,
IF(AND(A3784=[2]an!$H$38,F3784=[2]an!$E$39,H3784&lt;[2]an!$M$37,S3784="kahepoolne vajaduspõhine",U3784=""),[2]an!$M$40,
IF(AND(A3784=[2]an!$H$38,F3784=[2]an!$E$39,H3784&lt;[2]an!$M$37,S3784="kahepoolne vajaduspõhine",U3784&lt;&gt;""),[2]an!$H$39,
IF(AND(A3784=[2]an!$H$38,F3784=[2]an!$E$39,H3784&lt;[2]an!$M$37,S3784&lt;&gt;"kahepoolne vajaduspõhine"),[2]an!$H$39,
IF(AND(A3784=[2]an!$H$38,F3784=[2]an!$E$42),[2]an!$H$42,
IF(AND(A3784=[2]an!$I$38,F3784=[2]an!$E$40),[2]an!$I$40,IF(AND(A3784=[2]an!$I$38,F3784=[2]an!$E$41),[2]an!$I$41,IF(AND(A3784=[2]an!$I$38,F3784=[2]an!$E$39,H3784&gt;=[2]an!$M$37),[2]an!$I$39,
IF(AND(A3784=[2]an!$I$38,F3784=[2]an!$E$39,H3784&lt;[2]an!$M$37,S3784="kahepoolne vajaduspõhine",U3784=""),[2]an!$M$40,
IF(AND(A3784=[2]an!$I$38,F3784=[2]an!$E$39,H3784&lt;[2]an!$M$37,S3784="kahepoolne vajaduspõhine",U3784&lt;&gt;""),[2]an!$I$39,
IF(AND(A3784=[2]an!$I$38,F3784=[2]an!$E$39,H3784&lt;[2]an!$M$37,S3784&lt;&gt;"kahepoolne vajaduspõhine"),[2]an!$I$39,
IF(AND(A3784=[2]an!$I$38,F3784=[2]an!$E$42),[2]an!$I$42,
IF(AND(A3784=[2]an!$J$38,F3784=[2]an!$E$40),[2]an!$J$40,IF(AND(A3784=[2]an!$J$38,F3784=[2]an!$E$41),[2]an!$J$41,IF(AND(A3784=[2]an!$J$38,F3784=[2]an!$E$39,H3784&gt;=[2]an!$M$37),[2]an!$J$39,
IF(AND(A3784=[2]an!$J$38,F3784=[2]an!$E$39,H3784&lt;[2]an!$M$37,S3784="kahepoolne vajaduspõhine",U3784=""),[2]an!$M$40,
IF(AND(A3784=[2]an!$J$38,F3784=[2]an!$E$39,H3784&lt;[2]an!$M$37,S3784="kahepoolne vajaduspõhine",U3784&lt;&gt;""),[2]an!$J$39,
IF(AND(A3784=[2]an!$J$38,F3784=[2]an!$E$39,H3784&lt;[2]an!$M$37,S3784&lt;&gt;"kahepoolne vajaduspõhine"),[2]an!$J$39,
IF(AND(A3784=[2]an!$J$38,F3784=[2]an!$E$42),[2]an!$J$42,""))))))))))))))))))))))))))))</f>
        <v/>
      </c>
      <c r="Y3784" s="17" t="str">
        <f>IFERROR(IF(F3784="Tugigrupp",0,
IF(AND(F3784="Peretoe teenus",H3784&gt;=[2]an!$M$37,RANK(D3784,$D3784:$D3784)+COUNTIFS($D$2:D3784,D3784,$F$2:F3784,F3784)-1&gt;1),"",
IF(AND(F3784="Peretoe teenus",H3784&gt;=[2]an!$M$37,RANK(D3784,$D3784:$D3784)+COUNTIFS($D$2:D3784,D3784,$F$2:F3784,F3784)-1=1,MONTH(H3784)=MONTH(K3784)=TRUE,YEAR(H3784)=YEAR(K3784)=TRUE),((EOMONTH(H3784,0)-H3784+1)*X3784)/DAY(EOMONTH(H3784,0)),
IF(AND(F3784="Peretoe teenus",H3784&gt;=[2]an!$M$37,RANK(D3784,$D3784:$D3784)+COUNTIFS($D$2:D3784,D3784,$F$2:F3784,F3784)-1=1),X3784,
IF(AND(F3784="Peretoe teenus",H3784&lt;[2]an!$M$37,S3784&lt;&gt;"kahepoolne vajaduspõhine",RANK(D3784,$D3784:$D3784)+COUNTIFS($D$2:D3784,D3784,$F$2:F3784,F3784)-1=1),X3784,
IF(AND(F3784="Peretoe teenus",H3784&lt;[2]an!$M$37,S3784&lt;&gt;"kahepoolne vajaduspõhine",RANK(D3784,$D3784:$D3784)+COUNTIFS($D$2:D3784,D3784,$F$2:F3784,F3784)-1&gt;1),"",
IF(AND(F3784="Peretoe teenus",H3784&lt;[2]an!$M$37,S3784="kahepoolne vajaduspõhine",U3784="",RANK(D3784,$D3784:$D3784)+COUNTIFS($D$2:D3784,D3784,$F$2:F3784,F3784)-1=1),X3784,
IF(AND(F3784="Peretoe teenus",H3784&lt;[2]an!$M$37,S3784="kahepoolne vajaduspõhine",U3784="",RANK(D3784,$D3784:$D3784)+COUNTIFS($D$2:D3784,D3784,$F$2:F3784,F3784)-1&gt;1),"",
IF(AND(F3784="Peretoe teenus",H3784&lt;[2]an!$M$37,S3784="kahepoolne vajaduspõhine",U3784&lt;[2]an!$M$37,RANK(D3784,$D3784:$D3784)+COUNTIFS($D$2:D3784,D3784,$F$2:F3784,F3784)-1=1),X3784,
IF(AND(F3784="Peretoe teenus",H3784&lt;[2]an!$M$37,S3784="kahepoolne vajaduspõhine",U3784&lt;[2]an!$M$37,RANK(D3784,$D3784:$D3784)+COUNTIFS($D$2:D3784,D3784,$F$2:F3784,F3784)-1&gt;1),"",
IF(AND(F3784="Peretoe teenus",H3784&lt;[2]an!$M$37,S3784="kahepoolne vajaduspõhine",U3784&gt;=[2]an!$M$37,U3784&lt;=[2]an!$M$38,RANK(D3784,$D3784:$D3784)+COUNTIFS($D$2:D3784,D3784,$F$2:F3784,F3784)-1=1),
((EOMONTH(U3784,0)-U3784+1)*X3784)/DAY(EOMONTH(U3784,0))+(DAY(U3784)-1)*100/DAY(EOMONTH(U3784,0)),
IF(AND(F3784="Peretoe teenus",H3784&lt;[2]an!$M$37,S3784="kahepoolne vajaduspõhine",U3784&gt;=[2]an!$M$37,U3784&lt;=[2]an!$M$38,RANK(D3784,$D3784:$D3784)+COUNTIFS($D$2:D3784,D3784,$F$2:F3784,F3784)-1&gt;1),"",
IF(AND(F3784="Peretoe teenus",H3784&lt;[2]an!$M$37,S3784="kahepoolne vajaduspõhine",U3784&gt;[2]an!$M$38,RANK(D3784,$D3784:$D3784)+COUNTIFS($D$2:D3784,D3784,$F$2:F3784,F3784)-1=1),X3784,
IF(AND(F3784="Peretoe teenus",H3784&lt;[2]an!$M$37,S3784="kahepoolne vajaduspõhine",U3784&gt;[2]an!$M$38,RANK(D3784,$D3784:$D3784)+COUNTIFS($D$2:D3784,D3784,$F$2:F3784,F3784)-1&gt;1),"",X3784*W3784)))))))))))))),"")</f>
        <v/>
      </c>
      <c r="Z3784" s="18" t="str">
        <f t="shared" si="178"/>
        <v/>
      </c>
      <c r="AA3784" s="19" t="str">
        <f>IFERROR(VLOOKUP(E3784,[2]an!$A$3:$B$81,2,FALSE),"")</f>
        <v/>
      </c>
      <c r="AB3784" s="19" t="str">
        <f>IFERROR(VLOOKUP(AA3784,[2]an!$C$2:$D$16,2,FALSE),"")</f>
        <v/>
      </c>
      <c r="AC3784" s="20"/>
      <c r="AD3784" s="21" t="str">
        <f>IF(A3784=[2]an!$F$36,VLOOKUP([2]an!$F$36,[2]an!$F$36:$H$36,3,FALSE),IF(A3784=[2]an!$F$35,VLOOKUP([2]an!$F$35,[2]an!$F$35:$H$35,3,FALSE),IF(A3784=[2]an!$F$33,VLOOKUP([2]an!$F$33,[2]an!$F$33:$H$33,3,FALSE),IF(A3784=[2]an!$F$31,VLOOKUP([2]an!$F$31,[2]an!$F$31:$H$31,3,FALSE),""))))</f>
        <v/>
      </c>
    </row>
    <row r="3785" spans="6:30" x14ac:dyDescent="0.2">
      <c r="F3785" s="10"/>
      <c r="G3785" s="8" t="str">
        <f t="shared" si="179"/>
        <v/>
      </c>
      <c r="H3785" s="13"/>
      <c r="K3785" s="13"/>
      <c r="L3785" s="10"/>
      <c r="M3785" s="10"/>
      <c r="S3785" s="8" t="str">
        <f>IFERROR(VLOOKUP(D3785,[1]peretoe_teenus!$A$2:$L$2000,5,FALSE),"")</f>
        <v/>
      </c>
      <c r="U3785" s="13"/>
      <c r="V3785" s="15" t="str" cm="1">
        <f t="array" ref="V3785">IFERROR(IF(AND(F3785="Tugigrupp",RANK(K3785,$K3785:$K3785)+COUNTIFS($K$2:K3785,K3785,$L$2:L3785,L3785,$M$2:M3785,M3785,$I$2:I3785,I3785,$G$2:G3785,G3785,$F$2:F3785,F3785)-1=1),SUMPRODUCT(($F$2:$F$4154=F3785)*($G$2:$G$4154=G3785)*($K$2:$K$4154=K3785)*($I$2:$I$4154=I3785)*($L$2:$L$4154=L3785)*($M$2:$M$4154=M3785)),""),"")</f>
        <v/>
      </c>
      <c r="W3785" s="15" t="str">
        <f t="shared" si="177"/>
        <v/>
      </c>
      <c r="X3785" s="16" t="str">
        <f>IF(AND(A3785=[2]an!$G$38,F3785=[2]an!$E$40),[2]an!$G$40,IF(AND(A3785=[2]an!$G$38,F3785=[2]an!$E$41),[2]an!$G$41,IF(AND(A3785=[2]an!$G$38,F3785=[2]an!$E$39,H3785&gt;=[2]an!$M$37),[2]an!$G$39,
IF(AND(A3785=[2]an!$G$38,F3785=[2]an!$E$39,H3785&lt;[2]an!$M$37,S3785="kahepoolne vajaduspõhine",U3785=""),[2]an!$M$40,
IF(AND(A3785=[2]an!$G$38,F3785=[2]an!$E$39,H3785&lt;[2]an!$M$37,S3785="kahepoolne vajaduspõhine",U3785&lt;&gt;""),[2]an!$G$39,
IF(AND(A3785=[2]an!$G$38,F3785=[2]an!$E$39,H3785&lt;[2]an!$M$37,S3785&lt;&gt;"kahepoolne vajaduspõhine"),[2]an!$G$39,
IF(AND(A3785=[2]an!$G$38,F3785=[2]an!$E$42),[2]an!$G$42,
IF(AND(A3785=[2]an!$H$38,F3785=[2]an!$E$40),[2]an!$H$40,IF(AND(A3785=[2]an!$H$38,F3785=[2]an!$E$41),[2]an!$H$41,IF(AND(A3785=[2]an!$H$38,F3785=[2]an!$E$39,H3785&gt;=[2]an!$M$37),[2]an!$H$39,
IF(AND(A3785=[2]an!$H$38,F3785=[2]an!$E$39,H3785&lt;[2]an!$M$37,S3785="kahepoolne vajaduspõhine",U3785=""),[2]an!$M$40,
IF(AND(A3785=[2]an!$H$38,F3785=[2]an!$E$39,H3785&lt;[2]an!$M$37,S3785="kahepoolne vajaduspõhine",U3785&lt;&gt;""),[2]an!$H$39,
IF(AND(A3785=[2]an!$H$38,F3785=[2]an!$E$39,H3785&lt;[2]an!$M$37,S3785&lt;&gt;"kahepoolne vajaduspõhine"),[2]an!$H$39,
IF(AND(A3785=[2]an!$H$38,F3785=[2]an!$E$42),[2]an!$H$42,
IF(AND(A3785=[2]an!$I$38,F3785=[2]an!$E$40),[2]an!$I$40,IF(AND(A3785=[2]an!$I$38,F3785=[2]an!$E$41),[2]an!$I$41,IF(AND(A3785=[2]an!$I$38,F3785=[2]an!$E$39,H3785&gt;=[2]an!$M$37),[2]an!$I$39,
IF(AND(A3785=[2]an!$I$38,F3785=[2]an!$E$39,H3785&lt;[2]an!$M$37,S3785="kahepoolne vajaduspõhine",U3785=""),[2]an!$M$40,
IF(AND(A3785=[2]an!$I$38,F3785=[2]an!$E$39,H3785&lt;[2]an!$M$37,S3785="kahepoolne vajaduspõhine",U3785&lt;&gt;""),[2]an!$I$39,
IF(AND(A3785=[2]an!$I$38,F3785=[2]an!$E$39,H3785&lt;[2]an!$M$37,S3785&lt;&gt;"kahepoolne vajaduspõhine"),[2]an!$I$39,
IF(AND(A3785=[2]an!$I$38,F3785=[2]an!$E$42),[2]an!$I$42,
IF(AND(A3785=[2]an!$J$38,F3785=[2]an!$E$40),[2]an!$J$40,IF(AND(A3785=[2]an!$J$38,F3785=[2]an!$E$41),[2]an!$J$41,IF(AND(A3785=[2]an!$J$38,F3785=[2]an!$E$39,H3785&gt;=[2]an!$M$37),[2]an!$J$39,
IF(AND(A3785=[2]an!$J$38,F3785=[2]an!$E$39,H3785&lt;[2]an!$M$37,S3785="kahepoolne vajaduspõhine",U3785=""),[2]an!$M$40,
IF(AND(A3785=[2]an!$J$38,F3785=[2]an!$E$39,H3785&lt;[2]an!$M$37,S3785="kahepoolne vajaduspõhine",U3785&lt;&gt;""),[2]an!$J$39,
IF(AND(A3785=[2]an!$J$38,F3785=[2]an!$E$39,H3785&lt;[2]an!$M$37,S3785&lt;&gt;"kahepoolne vajaduspõhine"),[2]an!$J$39,
IF(AND(A3785=[2]an!$J$38,F3785=[2]an!$E$42),[2]an!$J$42,""))))))))))))))))))))))))))))</f>
        <v/>
      </c>
      <c r="Y3785" s="17" t="str">
        <f>IFERROR(IF(F3785="Tugigrupp",0,
IF(AND(F3785="Peretoe teenus",H3785&gt;=[2]an!$M$37,RANK(D3785,$D3785:$D3785)+COUNTIFS($D$2:D3785,D3785,$F$2:F3785,F3785)-1&gt;1),"",
IF(AND(F3785="Peretoe teenus",H3785&gt;=[2]an!$M$37,RANK(D3785,$D3785:$D3785)+COUNTIFS($D$2:D3785,D3785,$F$2:F3785,F3785)-1=1,MONTH(H3785)=MONTH(K3785)=TRUE,YEAR(H3785)=YEAR(K3785)=TRUE),((EOMONTH(H3785,0)-H3785+1)*X3785)/DAY(EOMONTH(H3785,0)),
IF(AND(F3785="Peretoe teenus",H3785&gt;=[2]an!$M$37,RANK(D3785,$D3785:$D3785)+COUNTIFS($D$2:D3785,D3785,$F$2:F3785,F3785)-1=1),X3785,
IF(AND(F3785="Peretoe teenus",H3785&lt;[2]an!$M$37,S3785&lt;&gt;"kahepoolne vajaduspõhine",RANK(D3785,$D3785:$D3785)+COUNTIFS($D$2:D3785,D3785,$F$2:F3785,F3785)-1=1),X3785,
IF(AND(F3785="Peretoe teenus",H3785&lt;[2]an!$M$37,S3785&lt;&gt;"kahepoolne vajaduspõhine",RANK(D3785,$D3785:$D3785)+COUNTIFS($D$2:D3785,D3785,$F$2:F3785,F3785)-1&gt;1),"",
IF(AND(F3785="Peretoe teenus",H3785&lt;[2]an!$M$37,S3785="kahepoolne vajaduspõhine",U3785="",RANK(D3785,$D3785:$D3785)+COUNTIFS($D$2:D3785,D3785,$F$2:F3785,F3785)-1=1),X3785,
IF(AND(F3785="Peretoe teenus",H3785&lt;[2]an!$M$37,S3785="kahepoolne vajaduspõhine",U3785="",RANK(D3785,$D3785:$D3785)+COUNTIFS($D$2:D3785,D3785,$F$2:F3785,F3785)-1&gt;1),"",
IF(AND(F3785="Peretoe teenus",H3785&lt;[2]an!$M$37,S3785="kahepoolne vajaduspõhine",U3785&lt;[2]an!$M$37,RANK(D3785,$D3785:$D3785)+COUNTIFS($D$2:D3785,D3785,$F$2:F3785,F3785)-1=1),X3785,
IF(AND(F3785="Peretoe teenus",H3785&lt;[2]an!$M$37,S3785="kahepoolne vajaduspõhine",U3785&lt;[2]an!$M$37,RANK(D3785,$D3785:$D3785)+COUNTIFS($D$2:D3785,D3785,$F$2:F3785,F3785)-1&gt;1),"",
IF(AND(F3785="Peretoe teenus",H3785&lt;[2]an!$M$37,S3785="kahepoolne vajaduspõhine",U3785&gt;=[2]an!$M$37,U3785&lt;=[2]an!$M$38,RANK(D3785,$D3785:$D3785)+COUNTIFS($D$2:D3785,D3785,$F$2:F3785,F3785)-1=1),
((EOMONTH(U3785,0)-U3785+1)*X3785)/DAY(EOMONTH(U3785,0))+(DAY(U3785)-1)*100/DAY(EOMONTH(U3785,0)),
IF(AND(F3785="Peretoe teenus",H3785&lt;[2]an!$M$37,S3785="kahepoolne vajaduspõhine",U3785&gt;=[2]an!$M$37,U3785&lt;=[2]an!$M$38,RANK(D3785,$D3785:$D3785)+COUNTIFS($D$2:D3785,D3785,$F$2:F3785,F3785)-1&gt;1),"",
IF(AND(F3785="Peretoe teenus",H3785&lt;[2]an!$M$37,S3785="kahepoolne vajaduspõhine",U3785&gt;[2]an!$M$38,RANK(D3785,$D3785:$D3785)+COUNTIFS($D$2:D3785,D3785,$F$2:F3785,F3785)-1=1),X3785,
IF(AND(F3785="Peretoe teenus",H3785&lt;[2]an!$M$37,S3785="kahepoolne vajaduspõhine",U3785&gt;[2]an!$M$38,RANK(D3785,$D3785:$D3785)+COUNTIFS($D$2:D3785,D3785,$F$2:F3785,F3785)-1&gt;1),"",X3785*W3785)))))))))))))),"")</f>
        <v/>
      </c>
      <c r="Z3785" s="18" t="str">
        <f t="shared" si="178"/>
        <v/>
      </c>
      <c r="AA3785" s="19" t="str">
        <f>IFERROR(VLOOKUP(E3785,[2]an!$A$3:$B$81,2,FALSE),"")</f>
        <v/>
      </c>
      <c r="AB3785" s="19" t="str">
        <f>IFERROR(VLOOKUP(AA3785,[2]an!$C$2:$D$16,2,FALSE),"")</f>
        <v/>
      </c>
      <c r="AC3785" s="20"/>
      <c r="AD3785" s="21" t="str">
        <f>IF(A3785=[2]an!$F$36,VLOOKUP([2]an!$F$36,[2]an!$F$36:$H$36,3,FALSE),IF(A3785=[2]an!$F$35,VLOOKUP([2]an!$F$35,[2]an!$F$35:$H$35,3,FALSE),IF(A3785=[2]an!$F$33,VLOOKUP([2]an!$F$33,[2]an!$F$33:$H$33,3,FALSE),IF(A3785=[2]an!$F$31,VLOOKUP([2]an!$F$31,[2]an!$F$31:$H$31,3,FALSE),""))))</f>
        <v/>
      </c>
    </row>
    <row r="3786" spans="6:30" x14ac:dyDescent="0.2">
      <c r="F3786" s="10"/>
      <c r="G3786" s="8" t="str">
        <f t="shared" si="179"/>
        <v/>
      </c>
      <c r="H3786" s="13"/>
      <c r="K3786" s="13"/>
      <c r="L3786" s="10"/>
      <c r="M3786" s="10"/>
      <c r="S3786" s="8" t="str">
        <f>IFERROR(VLOOKUP(D3786,[1]peretoe_teenus!$A$2:$L$2000,5,FALSE),"")</f>
        <v/>
      </c>
      <c r="U3786" s="13"/>
      <c r="V3786" s="15" t="str" cm="1">
        <f t="array" ref="V3786">IFERROR(IF(AND(F3786="Tugigrupp",RANK(K3786,$K3786:$K3786)+COUNTIFS($K$2:K3786,K3786,$L$2:L3786,L3786,$M$2:M3786,M3786,$I$2:I3786,I3786,$G$2:G3786,G3786,$F$2:F3786,F3786)-1=1),SUMPRODUCT(($F$2:$F$4154=F3786)*($G$2:$G$4154=G3786)*($K$2:$K$4154=K3786)*($I$2:$I$4154=I3786)*($L$2:$L$4154=L3786)*($M$2:$M$4154=M3786)),""),"")</f>
        <v/>
      </c>
      <c r="W3786" s="15" t="str">
        <f t="shared" si="177"/>
        <v/>
      </c>
      <c r="X3786" s="16" t="str">
        <f>IF(AND(A3786=[2]an!$G$38,F3786=[2]an!$E$40),[2]an!$G$40,IF(AND(A3786=[2]an!$G$38,F3786=[2]an!$E$41),[2]an!$G$41,IF(AND(A3786=[2]an!$G$38,F3786=[2]an!$E$39,H3786&gt;=[2]an!$M$37),[2]an!$G$39,
IF(AND(A3786=[2]an!$G$38,F3786=[2]an!$E$39,H3786&lt;[2]an!$M$37,S3786="kahepoolne vajaduspõhine",U3786=""),[2]an!$M$40,
IF(AND(A3786=[2]an!$G$38,F3786=[2]an!$E$39,H3786&lt;[2]an!$M$37,S3786="kahepoolne vajaduspõhine",U3786&lt;&gt;""),[2]an!$G$39,
IF(AND(A3786=[2]an!$G$38,F3786=[2]an!$E$39,H3786&lt;[2]an!$M$37,S3786&lt;&gt;"kahepoolne vajaduspõhine"),[2]an!$G$39,
IF(AND(A3786=[2]an!$G$38,F3786=[2]an!$E$42),[2]an!$G$42,
IF(AND(A3786=[2]an!$H$38,F3786=[2]an!$E$40),[2]an!$H$40,IF(AND(A3786=[2]an!$H$38,F3786=[2]an!$E$41),[2]an!$H$41,IF(AND(A3786=[2]an!$H$38,F3786=[2]an!$E$39,H3786&gt;=[2]an!$M$37),[2]an!$H$39,
IF(AND(A3786=[2]an!$H$38,F3786=[2]an!$E$39,H3786&lt;[2]an!$M$37,S3786="kahepoolne vajaduspõhine",U3786=""),[2]an!$M$40,
IF(AND(A3786=[2]an!$H$38,F3786=[2]an!$E$39,H3786&lt;[2]an!$M$37,S3786="kahepoolne vajaduspõhine",U3786&lt;&gt;""),[2]an!$H$39,
IF(AND(A3786=[2]an!$H$38,F3786=[2]an!$E$39,H3786&lt;[2]an!$M$37,S3786&lt;&gt;"kahepoolne vajaduspõhine"),[2]an!$H$39,
IF(AND(A3786=[2]an!$H$38,F3786=[2]an!$E$42),[2]an!$H$42,
IF(AND(A3786=[2]an!$I$38,F3786=[2]an!$E$40),[2]an!$I$40,IF(AND(A3786=[2]an!$I$38,F3786=[2]an!$E$41),[2]an!$I$41,IF(AND(A3786=[2]an!$I$38,F3786=[2]an!$E$39,H3786&gt;=[2]an!$M$37),[2]an!$I$39,
IF(AND(A3786=[2]an!$I$38,F3786=[2]an!$E$39,H3786&lt;[2]an!$M$37,S3786="kahepoolne vajaduspõhine",U3786=""),[2]an!$M$40,
IF(AND(A3786=[2]an!$I$38,F3786=[2]an!$E$39,H3786&lt;[2]an!$M$37,S3786="kahepoolne vajaduspõhine",U3786&lt;&gt;""),[2]an!$I$39,
IF(AND(A3786=[2]an!$I$38,F3786=[2]an!$E$39,H3786&lt;[2]an!$M$37,S3786&lt;&gt;"kahepoolne vajaduspõhine"),[2]an!$I$39,
IF(AND(A3786=[2]an!$I$38,F3786=[2]an!$E$42),[2]an!$I$42,
IF(AND(A3786=[2]an!$J$38,F3786=[2]an!$E$40),[2]an!$J$40,IF(AND(A3786=[2]an!$J$38,F3786=[2]an!$E$41),[2]an!$J$41,IF(AND(A3786=[2]an!$J$38,F3786=[2]an!$E$39,H3786&gt;=[2]an!$M$37),[2]an!$J$39,
IF(AND(A3786=[2]an!$J$38,F3786=[2]an!$E$39,H3786&lt;[2]an!$M$37,S3786="kahepoolne vajaduspõhine",U3786=""),[2]an!$M$40,
IF(AND(A3786=[2]an!$J$38,F3786=[2]an!$E$39,H3786&lt;[2]an!$M$37,S3786="kahepoolne vajaduspõhine",U3786&lt;&gt;""),[2]an!$J$39,
IF(AND(A3786=[2]an!$J$38,F3786=[2]an!$E$39,H3786&lt;[2]an!$M$37,S3786&lt;&gt;"kahepoolne vajaduspõhine"),[2]an!$J$39,
IF(AND(A3786=[2]an!$J$38,F3786=[2]an!$E$42),[2]an!$J$42,""))))))))))))))))))))))))))))</f>
        <v/>
      </c>
      <c r="Y3786" s="17" t="str">
        <f>IFERROR(IF(F3786="Tugigrupp",0,
IF(AND(F3786="Peretoe teenus",H3786&gt;=[2]an!$M$37,RANK(D3786,$D3786:$D3786)+COUNTIFS($D$2:D3786,D3786,$F$2:F3786,F3786)-1&gt;1),"",
IF(AND(F3786="Peretoe teenus",H3786&gt;=[2]an!$M$37,RANK(D3786,$D3786:$D3786)+COUNTIFS($D$2:D3786,D3786,$F$2:F3786,F3786)-1=1,MONTH(H3786)=MONTH(K3786)=TRUE,YEAR(H3786)=YEAR(K3786)=TRUE),((EOMONTH(H3786,0)-H3786+1)*X3786)/DAY(EOMONTH(H3786,0)),
IF(AND(F3786="Peretoe teenus",H3786&gt;=[2]an!$M$37,RANK(D3786,$D3786:$D3786)+COUNTIFS($D$2:D3786,D3786,$F$2:F3786,F3786)-1=1),X3786,
IF(AND(F3786="Peretoe teenus",H3786&lt;[2]an!$M$37,S3786&lt;&gt;"kahepoolne vajaduspõhine",RANK(D3786,$D3786:$D3786)+COUNTIFS($D$2:D3786,D3786,$F$2:F3786,F3786)-1=1),X3786,
IF(AND(F3786="Peretoe teenus",H3786&lt;[2]an!$M$37,S3786&lt;&gt;"kahepoolne vajaduspõhine",RANK(D3786,$D3786:$D3786)+COUNTIFS($D$2:D3786,D3786,$F$2:F3786,F3786)-1&gt;1),"",
IF(AND(F3786="Peretoe teenus",H3786&lt;[2]an!$M$37,S3786="kahepoolne vajaduspõhine",U3786="",RANK(D3786,$D3786:$D3786)+COUNTIFS($D$2:D3786,D3786,$F$2:F3786,F3786)-1=1),X3786,
IF(AND(F3786="Peretoe teenus",H3786&lt;[2]an!$M$37,S3786="kahepoolne vajaduspõhine",U3786="",RANK(D3786,$D3786:$D3786)+COUNTIFS($D$2:D3786,D3786,$F$2:F3786,F3786)-1&gt;1),"",
IF(AND(F3786="Peretoe teenus",H3786&lt;[2]an!$M$37,S3786="kahepoolne vajaduspõhine",U3786&lt;[2]an!$M$37,RANK(D3786,$D3786:$D3786)+COUNTIFS($D$2:D3786,D3786,$F$2:F3786,F3786)-1=1),X3786,
IF(AND(F3786="Peretoe teenus",H3786&lt;[2]an!$M$37,S3786="kahepoolne vajaduspõhine",U3786&lt;[2]an!$M$37,RANK(D3786,$D3786:$D3786)+COUNTIFS($D$2:D3786,D3786,$F$2:F3786,F3786)-1&gt;1),"",
IF(AND(F3786="Peretoe teenus",H3786&lt;[2]an!$M$37,S3786="kahepoolne vajaduspõhine",U3786&gt;=[2]an!$M$37,U3786&lt;=[2]an!$M$38,RANK(D3786,$D3786:$D3786)+COUNTIFS($D$2:D3786,D3786,$F$2:F3786,F3786)-1=1),
((EOMONTH(U3786,0)-U3786+1)*X3786)/DAY(EOMONTH(U3786,0))+(DAY(U3786)-1)*100/DAY(EOMONTH(U3786,0)),
IF(AND(F3786="Peretoe teenus",H3786&lt;[2]an!$M$37,S3786="kahepoolne vajaduspõhine",U3786&gt;=[2]an!$M$37,U3786&lt;=[2]an!$M$38,RANK(D3786,$D3786:$D3786)+COUNTIFS($D$2:D3786,D3786,$F$2:F3786,F3786)-1&gt;1),"",
IF(AND(F3786="Peretoe teenus",H3786&lt;[2]an!$M$37,S3786="kahepoolne vajaduspõhine",U3786&gt;[2]an!$M$38,RANK(D3786,$D3786:$D3786)+COUNTIFS($D$2:D3786,D3786,$F$2:F3786,F3786)-1=1),X3786,
IF(AND(F3786="Peretoe teenus",H3786&lt;[2]an!$M$37,S3786="kahepoolne vajaduspõhine",U3786&gt;[2]an!$M$38,RANK(D3786,$D3786:$D3786)+COUNTIFS($D$2:D3786,D3786,$F$2:F3786,F3786)-1&gt;1),"",X3786*W3786)))))))))))))),"")</f>
        <v/>
      </c>
      <c r="Z3786" s="18" t="str">
        <f t="shared" si="178"/>
        <v/>
      </c>
      <c r="AA3786" s="19" t="str">
        <f>IFERROR(VLOOKUP(E3786,[2]an!$A$3:$B$81,2,FALSE),"")</f>
        <v/>
      </c>
      <c r="AB3786" s="19" t="str">
        <f>IFERROR(VLOOKUP(AA3786,[2]an!$C$2:$D$16,2,FALSE),"")</f>
        <v/>
      </c>
      <c r="AC3786" s="20"/>
      <c r="AD3786" s="21" t="str">
        <f>IF(A3786=[2]an!$F$36,VLOOKUP([2]an!$F$36,[2]an!$F$36:$H$36,3,FALSE),IF(A3786=[2]an!$F$35,VLOOKUP([2]an!$F$35,[2]an!$F$35:$H$35,3,FALSE),IF(A3786=[2]an!$F$33,VLOOKUP([2]an!$F$33,[2]an!$F$33:$H$33,3,FALSE),IF(A3786=[2]an!$F$31,VLOOKUP([2]an!$F$31,[2]an!$F$31:$H$31,3,FALSE),""))))</f>
        <v/>
      </c>
    </row>
    <row r="3787" spans="6:30" x14ac:dyDescent="0.2">
      <c r="F3787" s="10"/>
      <c r="G3787" s="8" t="str">
        <f t="shared" si="179"/>
        <v/>
      </c>
      <c r="H3787" s="13"/>
      <c r="K3787" s="13"/>
      <c r="L3787" s="10"/>
      <c r="M3787" s="10"/>
      <c r="S3787" s="8" t="str">
        <f>IFERROR(VLOOKUP(D3787,[1]peretoe_teenus!$A$2:$L$2000,5,FALSE),"")</f>
        <v/>
      </c>
      <c r="U3787" s="13"/>
      <c r="V3787" s="15" t="str" cm="1">
        <f t="array" ref="V3787">IFERROR(IF(AND(F3787="Tugigrupp",RANK(K3787,$K3787:$K3787)+COUNTIFS($K$2:K3787,K3787,$L$2:L3787,L3787,$M$2:M3787,M3787,$I$2:I3787,I3787,$G$2:G3787,G3787,$F$2:F3787,F3787)-1=1),SUMPRODUCT(($F$2:$F$4154=F3787)*($G$2:$G$4154=G3787)*($K$2:$K$4154=K3787)*($I$2:$I$4154=I3787)*($L$2:$L$4154=L3787)*($M$2:$M$4154=M3787)),""),"")</f>
        <v/>
      </c>
      <c r="W3787" s="15" t="str">
        <f t="shared" si="177"/>
        <v/>
      </c>
      <c r="X3787" s="16" t="str">
        <f>IF(AND(A3787=[2]an!$G$38,F3787=[2]an!$E$40),[2]an!$G$40,IF(AND(A3787=[2]an!$G$38,F3787=[2]an!$E$41),[2]an!$G$41,IF(AND(A3787=[2]an!$G$38,F3787=[2]an!$E$39,H3787&gt;=[2]an!$M$37),[2]an!$G$39,
IF(AND(A3787=[2]an!$G$38,F3787=[2]an!$E$39,H3787&lt;[2]an!$M$37,S3787="kahepoolne vajaduspõhine",U3787=""),[2]an!$M$40,
IF(AND(A3787=[2]an!$G$38,F3787=[2]an!$E$39,H3787&lt;[2]an!$M$37,S3787="kahepoolne vajaduspõhine",U3787&lt;&gt;""),[2]an!$G$39,
IF(AND(A3787=[2]an!$G$38,F3787=[2]an!$E$39,H3787&lt;[2]an!$M$37,S3787&lt;&gt;"kahepoolne vajaduspõhine"),[2]an!$G$39,
IF(AND(A3787=[2]an!$G$38,F3787=[2]an!$E$42),[2]an!$G$42,
IF(AND(A3787=[2]an!$H$38,F3787=[2]an!$E$40),[2]an!$H$40,IF(AND(A3787=[2]an!$H$38,F3787=[2]an!$E$41),[2]an!$H$41,IF(AND(A3787=[2]an!$H$38,F3787=[2]an!$E$39,H3787&gt;=[2]an!$M$37),[2]an!$H$39,
IF(AND(A3787=[2]an!$H$38,F3787=[2]an!$E$39,H3787&lt;[2]an!$M$37,S3787="kahepoolne vajaduspõhine",U3787=""),[2]an!$M$40,
IF(AND(A3787=[2]an!$H$38,F3787=[2]an!$E$39,H3787&lt;[2]an!$M$37,S3787="kahepoolne vajaduspõhine",U3787&lt;&gt;""),[2]an!$H$39,
IF(AND(A3787=[2]an!$H$38,F3787=[2]an!$E$39,H3787&lt;[2]an!$M$37,S3787&lt;&gt;"kahepoolne vajaduspõhine"),[2]an!$H$39,
IF(AND(A3787=[2]an!$H$38,F3787=[2]an!$E$42),[2]an!$H$42,
IF(AND(A3787=[2]an!$I$38,F3787=[2]an!$E$40),[2]an!$I$40,IF(AND(A3787=[2]an!$I$38,F3787=[2]an!$E$41),[2]an!$I$41,IF(AND(A3787=[2]an!$I$38,F3787=[2]an!$E$39,H3787&gt;=[2]an!$M$37),[2]an!$I$39,
IF(AND(A3787=[2]an!$I$38,F3787=[2]an!$E$39,H3787&lt;[2]an!$M$37,S3787="kahepoolne vajaduspõhine",U3787=""),[2]an!$M$40,
IF(AND(A3787=[2]an!$I$38,F3787=[2]an!$E$39,H3787&lt;[2]an!$M$37,S3787="kahepoolne vajaduspõhine",U3787&lt;&gt;""),[2]an!$I$39,
IF(AND(A3787=[2]an!$I$38,F3787=[2]an!$E$39,H3787&lt;[2]an!$M$37,S3787&lt;&gt;"kahepoolne vajaduspõhine"),[2]an!$I$39,
IF(AND(A3787=[2]an!$I$38,F3787=[2]an!$E$42),[2]an!$I$42,
IF(AND(A3787=[2]an!$J$38,F3787=[2]an!$E$40),[2]an!$J$40,IF(AND(A3787=[2]an!$J$38,F3787=[2]an!$E$41),[2]an!$J$41,IF(AND(A3787=[2]an!$J$38,F3787=[2]an!$E$39,H3787&gt;=[2]an!$M$37),[2]an!$J$39,
IF(AND(A3787=[2]an!$J$38,F3787=[2]an!$E$39,H3787&lt;[2]an!$M$37,S3787="kahepoolne vajaduspõhine",U3787=""),[2]an!$M$40,
IF(AND(A3787=[2]an!$J$38,F3787=[2]an!$E$39,H3787&lt;[2]an!$M$37,S3787="kahepoolne vajaduspõhine",U3787&lt;&gt;""),[2]an!$J$39,
IF(AND(A3787=[2]an!$J$38,F3787=[2]an!$E$39,H3787&lt;[2]an!$M$37,S3787&lt;&gt;"kahepoolne vajaduspõhine"),[2]an!$J$39,
IF(AND(A3787=[2]an!$J$38,F3787=[2]an!$E$42),[2]an!$J$42,""))))))))))))))))))))))))))))</f>
        <v/>
      </c>
      <c r="Y3787" s="17" t="str">
        <f>IFERROR(IF(F3787="Tugigrupp",0,
IF(AND(F3787="Peretoe teenus",H3787&gt;=[2]an!$M$37,RANK(D3787,$D3787:$D3787)+COUNTIFS($D$2:D3787,D3787,$F$2:F3787,F3787)-1&gt;1),"",
IF(AND(F3787="Peretoe teenus",H3787&gt;=[2]an!$M$37,RANK(D3787,$D3787:$D3787)+COUNTIFS($D$2:D3787,D3787,$F$2:F3787,F3787)-1=1,MONTH(H3787)=MONTH(K3787)=TRUE,YEAR(H3787)=YEAR(K3787)=TRUE),((EOMONTH(H3787,0)-H3787+1)*X3787)/DAY(EOMONTH(H3787,0)),
IF(AND(F3787="Peretoe teenus",H3787&gt;=[2]an!$M$37,RANK(D3787,$D3787:$D3787)+COUNTIFS($D$2:D3787,D3787,$F$2:F3787,F3787)-1=1),X3787,
IF(AND(F3787="Peretoe teenus",H3787&lt;[2]an!$M$37,S3787&lt;&gt;"kahepoolne vajaduspõhine",RANK(D3787,$D3787:$D3787)+COUNTIFS($D$2:D3787,D3787,$F$2:F3787,F3787)-1=1),X3787,
IF(AND(F3787="Peretoe teenus",H3787&lt;[2]an!$M$37,S3787&lt;&gt;"kahepoolne vajaduspõhine",RANK(D3787,$D3787:$D3787)+COUNTIFS($D$2:D3787,D3787,$F$2:F3787,F3787)-1&gt;1),"",
IF(AND(F3787="Peretoe teenus",H3787&lt;[2]an!$M$37,S3787="kahepoolne vajaduspõhine",U3787="",RANK(D3787,$D3787:$D3787)+COUNTIFS($D$2:D3787,D3787,$F$2:F3787,F3787)-1=1),X3787,
IF(AND(F3787="Peretoe teenus",H3787&lt;[2]an!$M$37,S3787="kahepoolne vajaduspõhine",U3787="",RANK(D3787,$D3787:$D3787)+COUNTIFS($D$2:D3787,D3787,$F$2:F3787,F3787)-1&gt;1),"",
IF(AND(F3787="Peretoe teenus",H3787&lt;[2]an!$M$37,S3787="kahepoolne vajaduspõhine",U3787&lt;[2]an!$M$37,RANK(D3787,$D3787:$D3787)+COUNTIFS($D$2:D3787,D3787,$F$2:F3787,F3787)-1=1),X3787,
IF(AND(F3787="Peretoe teenus",H3787&lt;[2]an!$M$37,S3787="kahepoolne vajaduspõhine",U3787&lt;[2]an!$M$37,RANK(D3787,$D3787:$D3787)+COUNTIFS($D$2:D3787,D3787,$F$2:F3787,F3787)-1&gt;1),"",
IF(AND(F3787="Peretoe teenus",H3787&lt;[2]an!$M$37,S3787="kahepoolne vajaduspõhine",U3787&gt;=[2]an!$M$37,U3787&lt;=[2]an!$M$38,RANK(D3787,$D3787:$D3787)+COUNTIFS($D$2:D3787,D3787,$F$2:F3787,F3787)-1=1),
((EOMONTH(U3787,0)-U3787+1)*X3787)/DAY(EOMONTH(U3787,0))+(DAY(U3787)-1)*100/DAY(EOMONTH(U3787,0)),
IF(AND(F3787="Peretoe teenus",H3787&lt;[2]an!$M$37,S3787="kahepoolne vajaduspõhine",U3787&gt;=[2]an!$M$37,U3787&lt;=[2]an!$M$38,RANK(D3787,$D3787:$D3787)+COUNTIFS($D$2:D3787,D3787,$F$2:F3787,F3787)-1&gt;1),"",
IF(AND(F3787="Peretoe teenus",H3787&lt;[2]an!$M$37,S3787="kahepoolne vajaduspõhine",U3787&gt;[2]an!$M$38,RANK(D3787,$D3787:$D3787)+COUNTIFS($D$2:D3787,D3787,$F$2:F3787,F3787)-1=1),X3787,
IF(AND(F3787="Peretoe teenus",H3787&lt;[2]an!$M$37,S3787="kahepoolne vajaduspõhine",U3787&gt;[2]an!$M$38,RANK(D3787,$D3787:$D3787)+COUNTIFS($D$2:D3787,D3787,$F$2:F3787,F3787)-1&gt;1),"",X3787*W3787)))))))))))))),"")</f>
        <v/>
      </c>
      <c r="Z3787" s="18" t="str">
        <f t="shared" si="178"/>
        <v/>
      </c>
      <c r="AA3787" s="19" t="str">
        <f>IFERROR(VLOOKUP(E3787,[2]an!$A$3:$B$81,2,FALSE),"")</f>
        <v/>
      </c>
      <c r="AB3787" s="19" t="str">
        <f>IFERROR(VLOOKUP(AA3787,[2]an!$C$2:$D$16,2,FALSE),"")</f>
        <v/>
      </c>
      <c r="AC3787" s="20"/>
      <c r="AD3787" s="21" t="str">
        <f>IF(A3787=[2]an!$F$36,VLOOKUP([2]an!$F$36,[2]an!$F$36:$H$36,3,FALSE),IF(A3787=[2]an!$F$35,VLOOKUP([2]an!$F$35,[2]an!$F$35:$H$35,3,FALSE),IF(A3787=[2]an!$F$33,VLOOKUP([2]an!$F$33,[2]an!$F$33:$H$33,3,FALSE),IF(A3787=[2]an!$F$31,VLOOKUP([2]an!$F$31,[2]an!$F$31:$H$31,3,FALSE),""))))</f>
        <v/>
      </c>
    </row>
    <row r="3788" spans="6:30" x14ac:dyDescent="0.2">
      <c r="F3788" s="10"/>
      <c r="G3788" s="8" t="str">
        <f t="shared" si="179"/>
        <v/>
      </c>
      <c r="H3788" s="13"/>
      <c r="K3788" s="13"/>
      <c r="L3788" s="10"/>
      <c r="M3788" s="10"/>
      <c r="S3788" s="8" t="str">
        <f>IFERROR(VLOOKUP(D3788,[1]peretoe_teenus!$A$2:$L$2000,5,FALSE),"")</f>
        <v/>
      </c>
      <c r="U3788" s="13"/>
      <c r="V3788" s="15" t="str" cm="1">
        <f t="array" ref="V3788">IFERROR(IF(AND(F3788="Tugigrupp",RANK(K3788,$K3788:$K3788)+COUNTIFS($K$2:K3788,K3788,$L$2:L3788,L3788,$M$2:M3788,M3788,$I$2:I3788,I3788,$G$2:G3788,G3788,$F$2:F3788,F3788)-1=1),SUMPRODUCT(($F$2:$F$4154=F3788)*($G$2:$G$4154=G3788)*($K$2:$K$4154=K3788)*($I$2:$I$4154=I3788)*($L$2:$L$4154=L3788)*($M$2:$M$4154=M3788)),""),"")</f>
        <v/>
      </c>
      <c r="W3788" s="15" t="str">
        <f t="shared" si="177"/>
        <v/>
      </c>
      <c r="X3788" s="16" t="str">
        <f>IF(AND(A3788=[2]an!$G$38,F3788=[2]an!$E$40),[2]an!$G$40,IF(AND(A3788=[2]an!$G$38,F3788=[2]an!$E$41),[2]an!$G$41,IF(AND(A3788=[2]an!$G$38,F3788=[2]an!$E$39,H3788&gt;=[2]an!$M$37),[2]an!$G$39,
IF(AND(A3788=[2]an!$G$38,F3788=[2]an!$E$39,H3788&lt;[2]an!$M$37,S3788="kahepoolne vajaduspõhine",U3788=""),[2]an!$M$40,
IF(AND(A3788=[2]an!$G$38,F3788=[2]an!$E$39,H3788&lt;[2]an!$M$37,S3788="kahepoolne vajaduspõhine",U3788&lt;&gt;""),[2]an!$G$39,
IF(AND(A3788=[2]an!$G$38,F3788=[2]an!$E$39,H3788&lt;[2]an!$M$37,S3788&lt;&gt;"kahepoolne vajaduspõhine"),[2]an!$G$39,
IF(AND(A3788=[2]an!$G$38,F3788=[2]an!$E$42),[2]an!$G$42,
IF(AND(A3788=[2]an!$H$38,F3788=[2]an!$E$40),[2]an!$H$40,IF(AND(A3788=[2]an!$H$38,F3788=[2]an!$E$41),[2]an!$H$41,IF(AND(A3788=[2]an!$H$38,F3788=[2]an!$E$39,H3788&gt;=[2]an!$M$37),[2]an!$H$39,
IF(AND(A3788=[2]an!$H$38,F3788=[2]an!$E$39,H3788&lt;[2]an!$M$37,S3788="kahepoolne vajaduspõhine",U3788=""),[2]an!$M$40,
IF(AND(A3788=[2]an!$H$38,F3788=[2]an!$E$39,H3788&lt;[2]an!$M$37,S3788="kahepoolne vajaduspõhine",U3788&lt;&gt;""),[2]an!$H$39,
IF(AND(A3788=[2]an!$H$38,F3788=[2]an!$E$39,H3788&lt;[2]an!$M$37,S3788&lt;&gt;"kahepoolne vajaduspõhine"),[2]an!$H$39,
IF(AND(A3788=[2]an!$H$38,F3788=[2]an!$E$42),[2]an!$H$42,
IF(AND(A3788=[2]an!$I$38,F3788=[2]an!$E$40),[2]an!$I$40,IF(AND(A3788=[2]an!$I$38,F3788=[2]an!$E$41),[2]an!$I$41,IF(AND(A3788=[2]an!$I$38,F3788=[2]an!$E$39,H3788&gt;=[2]an!$M$37),[2]an!$I$39,
IF(AND(A3788=[2]an!$I$38,F3788=[2]an!$E$39,H3788&lt;[2]an!$M$37,S3788="kahepoolne vajaduspõhine",U3788=""),[2]an!$M$40,
IF(AND(A3788=[2]an!$I$38,F3788=[2]an!$E$39,H3788&lt;[2]an!$M$37,S3788="kahepoolne vajaduspõhine",U3788&lt;&gt;""),[2]an!$I$39,
IF(AND(A3788=[2]an!$I$38,F3788=[2]an!$E$39,H3788&lt;[2]an!$M$37,S3788&lt;&gt;"kahepoolne vajaduspõhine"),[2]an!$I$39,
IF(AND(A3788=[2]an!$I$38,F3788=[2]an!$E$42),[2]an!$I$42,
IF(AND(A3788=[2]an!$J$38,F3788=[2]an!$E$40),[2]an!$J$40,IF(AND(A3788=[2]an!$J$38,F3788=[2]an!$E$41),[2]an!$J$41,IF(AND(A3788=[2]an!$J$38,F3788=[2]an!$E$39,H3788&gt;=[2]an!$M$37),[2]an!$J$39,
IF(AND(A3788=[2]an!$J$38,F3788=[2]an!$E$39,H3788&lt;[2]an!$M$37,S3788="kahepoolne vajaduspõhine",U3788=""),[2]an!$M$40,
IF(AND(A3788=[2]an!$J$38,F3788=[2]an!$E$39,H3788&lt;[2]an!$M$37,S3788="kahepoolne vajaduspõhine",U3788&lt;&gt;""),[2]an!$J$39,
IF(AND(A3788=[2]an!$J$38,F3788=[2]an!$E$39,H3788&lt;[2]an!$M$37,S3788&lt;&gt;"kahepoolne vajaduspõhine"),[2]an!$J$39,
IF(AND(A3788=[2]an!$J$38,F3788=[2]an!$E$42),[2]an!$J$42,""))))))))))))))))))))))))))))</f>
        <v/>
      </c>
      <c r="Y3788" s="17" t="str">
        <f>IFERROR(IF(F3788="Tugigrupp",0,
IF(AND(F3788="Peretoe teenus",H3788&gt;=[2]an!$M$37,RANK(D3788,$D3788:$D3788)+COUNTIFS($D$2:D3788,D3788,$F$2:F3788,F3788)-1&gt;1),"",
IF(AND(F3788="Peretoe teenus",H3788&gt;=[2]an!$M$37,RANK(D3788,$D3788:$D3788)+COUNTIFS($D$2:D3788,D3788,$F$2:F3788,F3788)-1=1,MONTH(H3788)=MONTH(K3788)=TRUE,YEAR(H3788)=YEAR(K3788)=TRUE),((EOMONTH(H3788,0)-H3788+1)*X3788)/DAY(EOMONTH(H3788,0)),
IF(AND(F3788="Peretoe teenus",H3788&gt;=[2]an!$M$37,RANK(D3788,$D3788:$D3788)+COUNTIFS($D$2:D3788,D3788,$F$2:F3788,F3788)-1=1),X3788,
IF(AND(F3788="Peretoe teenus",H3788&lt;[2]an!$M$37,S3788&lt;&gt;"kahepoolne vajaduspõhine",RANK(D3788,$D3788:$D3788)+COUNTIFS($D$2:D3788,D3788,$F$2:F3788,F3788)-1=1),X3788,
IF(AND(F3788="Peretoe teenus",H3788&lt;[2]an!$M$37,S3788&lt;&gt;"kahepoolne vajaduspõhine",RANK(D3788,$D3788:$D3788)+COUNTIFS($D$2:D3788,D3788,$F$2:F3788,F3788)-1&gt;1),"",
IF(AND(F3788="Peretoe teenus",H3788&lt;[2]an!$M$37,S3788="kahepoolne vajaduspõhine",U3788="",RANK(D3788,$D3788:$D3788)+COUNTIFS($D$2:D3788,D3788,$F$2:F3788,F3788)-1=1),X3788,
IF(AND(F3788="Peretoe teenus",H3788&lt;[2]an!$M$37,S3788="kahepoolne vajaduspõhine",U3788="",RANK(D3788,$D3788:$D3788)+COUNTIFS($D$2:D3788,D3788,$F$2:F3788,F3788)-1&gt;1),"",
IF(AND(F3788="Peretoe teenus",H3788&lt;[2]an!$M$37,S3788="kahepoolne vajaduspõhine",U3788&lt;[2]an!$M$37,RANK(D3788,$D3788:$D3788)+COUNTIFS($D$2:D3788,D3788,$F$2:F3788,F3788)-1=1),X3788,
IF(AND(F3788="Peretoe teenus",H3788&lt;[2]an!$M$37,S3788="kahepoolne vajaduspõhine",U3788&lt;[2]an!$M$37,RANK(D3788,$D3788:$D3788)+COUNTIFS($D$2:D3788,D3788,$F$2:F3788,F3788)-1&gt;1),"",
IF(AND(F3788="Peretoe teenus",H3788&lt;[2]an!$M$37,S3788="kahepoolne vajaduspõhine",U3788&gt;=[2]an!$M$37,U3788&lt;=[2]an!$M$38,RANK(D3788,$D3788:$D3788)+COUNTIFS($D$2:D3788,D3788,$F$2:F3788,F3788)-1=1),
((EOMONTH(U3788,0)-U3788+1)*X3788)/DAY(EOMONTH(U3788,0))+(DAY(U3788)-1)*100/DAY(EOMONTH(U3788,0)),
IF(AND(F3788="Peretoe teenus",H3788&lt;[2]an!$M$37,S3788="kahepoolne vajaduspõhine",U3788&gt;=[2]an!$M$37,U3788&lt;=[2]an!$M$38,RANK(D3788,$D3788:$D3788)+COUNTIFS($D$2:D3788,D3788,$F$2:F3788,F3788)-1&gt;1),"",
IF(AND(F3788="Peretoe teenus",H3788&lt;[2]an!$M$37,S3788="kahepoolne vajaduspõhine",U3788&gt;[2]an!$M$38,RANK(D3788,$D3788:$D3788)+COUNTIFS($D$2:D3788,D3788,$F$2:F3788,F3788)-1=1),X3788,
IF(AND(F3788="Peretoe teenus",H3788&lt;[2]an!$M$37,S3788="kahepoolne vajaduspõhine",U3788&gt;[2]an!$M$38,RANK(D3788,$D3788:$D3788)+COUNTIFS($D$2:D3788,D3788,$F$2:F3788,F3788)-1&gt;1),"",X3788*W3788)))))))))))))),"")</f>
        <v/>
      </c>
      <c r="Z3788" s="18" t="str">
        <f t="shared" si="178"/>
        <v/>
      </c>
      <c r="AA3788" s="19" t="str">
        <f>IFERROR(VLOOKUP(E3788,[2]an!$A$3:$B$81,2,FALSE),"")</f>
        <v/>
      </c>
      <c r="AB3788" s="19" t="str">
        <f>IFERROR(VLOOKUP(AA3788,[2]an!$C$2:$D$16,2,FALSE),"")</f>
        <v/>
      </c>
      <c r="AC3788" s="20"/>
      <c r="AD3788" s="21" t="str">
        <f>IF(A3788=[2]an!$F$36,VLOOKUP([2]an!$F$36,[2]an!$F$36:$H$36,3,FALSE),IF(A3788=[2]an!$F$35,VLOOKUP([2]an!$F$35,[2]an!$F$35:$H$35,3,FALSE),IF(A3788=[2]an!$F$33,VLOOKUP([2]an!$F$33,[2]an!$F$33:$H$33,3,FALSE),IF(A3788=[2]an!$F$31,VLOOKUP([2]an!$F$31,[2]an!$F$31:$H$31,3,FALSE),""))))</f>
        <v/>
      </c>
    </row>
    <row r="3789" spans="6:30" x14ac:dyDescent="0.2">
      <c r="F3789" s="10"/>
      <c r="G3789" s="8" t="str">
        <f t="shared" si="179"/>
        <v/>
      </c>
      <c r="H3789" s="13"/>
      <c r="K3789" s="13"/>
      <c r="L3789" s="10"/>
      <c r="M3789" s="10"/>
      <c r="S3789" s="8" t="str">
        <f>IFERROR(VLOOKUP(D3789,[1]peretoe_teenus!$A$2:$L$2000,5,FALSE),"")</f>
        <v/>
      </c>
      <c r="U3789" s="13"/>
      <c r="V3789" s="15" t="str" cm="1">
        <f t="array" ref="V3789">IFERROR(IF(AND(F3789="Tugigrupp",RANK(K3789,$K3789:$K3789)+COUNTIFS($K$2:K3789,K3789,$L$2:L3789,L3789,$M$2:M3789,M3789,$I$2:I3789,I3789,$G$2:G3789,G3789,$F$2:F3789,F3789)-1=1),SUMPRODUCT(($F$2:$F$4154=F3789)*($G$2:$G$4154=G3789)*($K$2:$K$4154=K3789)*($I$2:$I$4154=I3789)*($L$2:$L$4154=L3789)*($M$2:$M$4154=M3789)),""),"")</f>
        <v/>
      </c>
      <c r="W3789" s="15" t="str">
        <f t="shared" si="177"/>
        <v/>
      </c>
      <c r="X3789" s="16" t="str">
        <f>IF(AND(A3789=[2]an!$G$38,F3789=[2]an!$E$40),[2]an!$G$40,IF(AND(A3789=[2]an!$G$38,F3789=[2]an!$E$41),[2]an!$G$41,IF(AND(A3789=[2]an!$G$38,F3789=[2]an!$E$39,H3789&gt;=[2]an!$M$37),[2]an!$G$39,
IF(AND(A3789=[2]an!$G$38,F3789=[2]an!$E$39,H3789&lt;[2]an!$M$37,S3789="kahepoolne vajaduspõhine",U3789=""),[2]an!$M$40,
IF(AND(A3789=[2]an!$G$38,F3789=[2]an!$E$39,H3789&lt;[2]an!$M$37,S3789="kahepoolne vajaduspõhine",U3789&lt;&gt;""),[2]an!$G$39,
IF(AND(A3789=[2]an!$G$38,F3789=[2]an!$E$39,H3789&lt;[2]an!$M$37,S3789&lt;&gt;"kahepoolne vajaduspõhine"),[2]an!$G$39,
IF(AND(A3789=[2]an!$G$38,F3789=[2]an!$E$42),[2]an!$G$42,
IF(AND(A3789=[2]an!$H$38,F3789=[2]an!$E$40),[2]an!$H$40,IF(AND(A3789=[2]an!$H$38,F3789=[2]an!$E$41),[2]an!$H$41,IF(AND(A3789=[2]an!$H$38,F3789=[2]an!$E$39,H3789&gt;=[2]an!$M$37),[2]an!$H$39,
IF(AND(A3789=[2]an!$H$38,F3789=[2]an!$E$39,H3789&lt;[2]an!$M$37,S3789="kahepoolne vajaduspõhine",U3789=""),[2]an!$M$40,
IF(AND(A3789=[2]an!$H$38,F3789=[2]an!$E$39,H3789&lt;[2]an!$M$37,S3789="kahepoolne vajaduspõhine",U3789&lt;&gt;""),[2]an!$H$39,
IF(AND(A3789=[2]an!$H$38,F3789=[2]an!$E$39,H3789&lt;[2]an!$M$37,S3789&lt;&gt;"kahepoolne vajaduspõhine"),[2]an!$H$39,
IF(AND(A3789=[2]an!$H$38,F3789=[2]an!$E$42),[2]an!$H$42,
IF(AND(A3789=[2]an!$I$38,F3789=[2]an!$E$40),[2]an!$I$40,IF(AND(A3789=[2]an!$I$38,F3789=[2]an!$E$41),[2]an!$I$41,IF(AND(A3789=[2]an!$I$38,F3789=[2]an!$E$39,H3789&gt;=[2]an!$M$37),[2]an!$I$39,
IF(AND(A3789=[2]an!$I$38,F3789=[2]an!$E$39,H3789&lt;[2]an!$M$37,S3789="kahepoolne vajaduspõhine",U3789=""),[2]an!$M$40,
IF(AND(A3789=[2]an!$I$38,F3789=[2]an!$E$39,H3789&lt;[2]an!$M$37,S3789="kahepoolne vajaduspõhine",U3789&lt;&gt;""),[2]an!$I$39,
IF(AND(A3789=[2]an!$I$38,F3789=[2]an!$E$39,H3789&lt;[2]an!$M$37,S3789&lt;&gt;"kahepoolne vajaduspõhine"),[2]an!$I$39,
IF(AND(A3789=[2]an!$I$38,F3789=[2]an!$E$42),[2]an!$I$42,
IF(AND(A3789=[2]an!$J$38,F3789=[2]an!$E$40),[2]an!$J$40,IF(AND(A3789=[2]an!$J$38,F3789=[2]an!$E$41),[2]an!$J$41,IF(AND(A3789=[2]an!$J$38,F3789=[2]an!$E$39,H3789&gt;=[2]an!$M$37),[2]an!$J$39,
IF(AND(A3789=[2]an!$J$38,F3789=[2]an!$E$39,H3789&lt;[2]an!$M$37,S3789="kahepoolne vajaduspõhine",U3789=""),[2]an!$M$40,
IF(AND(A3789=[2]an!$J$38,F3789=[2]an!$E$39,H3789&lt;[2]an!$M$37,S3789="kahepoolne vajaduspõhine",U3789&lt;&gt;""),[2]an!$J$39,
IF(AND(A3789=[2]an!$J$38,F3789=[2]an!$E$39,H3789&lt;[2]an!$M$37,S3789&lt;&gt;"kahepoolne vajaduspõhine"),[2]an!$J$39,
IF(AND(A3789=[2]an!$J$38,F3789=[2]an!$E$42),[2]an!$J$42,""))))))))))))))))))))))))))))</f>
        <v/>
      </c>
      <c r="Y3789" s="17" t="str">
        <f>IFERROR(IF(F3789="Tugigrupp",0,
IF(AND(F3789="Peretoe teenus",H3789&gt;=[2]an!$M$37,RANK(D3789,$D3789:$D3789)+COUNTIFS($D$2:D3789,D3789,$F$2:F3789,F3789)-1&gt;1),"",
IF(AND(F3789="Peretoe teenus",H3789&gt;=[2]an!$M$37,RANK(D3789,$D3789:$D3789)+COUNTIFS($D$2:D3789,D3789,$F$2:F3789,F3789)-1=1,MONTH(H3789)=MONTH(K3789)=TRUE,YEAR(H3789)=YEAR(K3789)=TRUE),((EOMONTH(H3789,0)-H3789+1)*X3789)/DAY(EOMONTH(H3789,0)),
IF(AND(F3789="Peretoe teenus",H3789&gt;=[2]an!$M$37,RANK(D3789,$D3789:$D3789)+COUNTIFS($D$2:D3789,D3789,$F$2:F3789,F3789)-1=1),X3789,
IF(AND(F3789="Peretoe teenus",H3789&lt;[2]an!$M$37,S3789&lt;&gt;"kahepoolne vajaduspõhine",RANK(D3789,$D3789:$D3789)+COUNTIFS($D$2:D3789,D3789,$F$2:F3789,F3789)-1=1),X3789,
IF(AND(F3789="Peretoe teenus",H3789&lt;[2]an!$M$37,S3789&lt;&gt;"kahepoolne vajaduspõhine",RANK(D3789,$D3789:$D3789)+COUNTIFS($D$2:D3789,D3789,$F$2:F3789,F3789)-1&gt;1),"",
IF(AND(F3789="Peretoe teenus",H3789&lt;[2]an!$M$37,S3789="kahepoolne vajaduspõhine",U3789="",RANK(D3789,$D3789:$D3789)+COUNTIFS($D$2:D3789,D3789,$F$2:F3789,F3789)-1=1),X3789,
IF(AND(F3789="Peretoe teenus",H3789&lt;[2]an!$M$37,S3789="kahepoolne vajaduspõhine",U3789="",RANK(D3789,$D3789:$D3789)+COUNTIFS($D$2:D3789,D3789,$F$2:F3789,F3789)-1&gt;1),"",
IF(AND(F3789="Peretoe teenus",H3789&lt;[2]an!$M$37,S3789="kahepoolne vajaduspõhine",U3789&lt;[2]an!$M$37,RANK(D3789,$D3789:$D3789)+COUNTIFS($D$2:D3789,D3789,$F$2:F3789,F3789)-1=1),X3789,
IF(AND(F3789="Peretoe teenus",H3789&lt;[2]an!$M$37,S3789="kahepoolne vajaduspõhine",U3789&lt;[2]an!$M$37,RANK(D3789,$D3789:$D3789)+COUNTIFS($D$2:D3789,D3789,$F$2:F3789,F3789)-1&gt;1),"",
IF(AND(F3789="Peretoe teenus",H3789&lt;[2]an!$M$37,S3789="kahepoolne vajaduspõhine",U3789&gt;=[2]an!$M$37,U3789&lt;=[2]an!$M$38,RANK(D3789,$D3789:$D3789)+COUNTIFS($D$2:D3789,D3789,$F$2:F3789,F3789)-1=1),
((EOMONTH(U3789,0)-U3789+1)*X3789)/DAY(EOMONTH(U3789,0))+(DAY(U3789)-1)*100/DAY(EOMONTH(U3789,0)),
IF(AND(F3789="Peretoe teenus",H3789&lt;[2]an!$M$37,S3789="kahepoolne vajaduspõhine",U3789&gt;=[2]an!$M$37,U3789&lt;=[2]an!$M$38,RANK(D3789,$D3789:$D3789)+COUNTIFS($D$2:D3789,D3789,$F$2:F3789,F3789)-1&gt;1),"",
IF(AND(F3789="Peretoe teenus",H3789&lt;[2]an!$M$37,S3789="kahepoolne vajaduspõhine",U3789&gt;[2]an!$M$38,RANK(D3789,$D3789:$D3789)+COUNTIFS($D$2:D3789,D3789,$F$2:F3789,F3789)-1=1),X3789,
IF(AND(F3789="Peretoe teenus",H3789&lt;[2]an!$M$37,S3789="kahepoolne vajaduspõhine",U3789&gt;[2]an!$M$38,RANK(D3789,$D3789:$D3789)+COUNTIFS($D$2:D3789,D3789,$F$2:F3789,F3789)-1&gt;1),"",X3789*W3789)))))))))))))),"")</f>
        <v/>
      </c>
      <c r="Z3789" s="18" t="str">
        <f t="shared" si="178"/>
        <v/>
      </c>
      <c r="AA3789" s="19" t="str">
        <f>IFERROR(VLOOKUP(E3789,[2]an!$A$3:$B$81,2,FALSE),"")</f>
        <v/>
      </c>
      <c r="AB3789" s="19" t="str">
        <f>IFERROR(VLOOKUP(AA3789,[2]an!$C$2:$D$16,2,FALSE),"")</f>
        <v/>
      </c>
      <c r="AC3789" s="20"/>
      <c r="AD3789" s="21" t="str">
        <f>IF(A3789=[2]an!$F$36,VLOOKUP([2]an!$F$36,[2]an!$F$36:$H$36,3,FALSE),IF(A3789=[2]an!$F$35,VLOOKUP([2]an!$F$35,[2]an!$F$35:$H$35,3,FALSE),IF(A3789=[2]an!$F$33,VLOOKUP([2]an!$F$33,[2]an!$F$33:$H$33,3,FALSE),IF(A3789=[2]an!$F$31,VLOOKUP([2]an!$F$31,[2]an!$F$31:$H$31,3,FALSE),""))))</f>
        <v/>
      </c>
    </row>
    <row r="3790" spans="6:30" x14ac:dyDescent="0.2">
      <c r="F3790" s="10"/>
      <c r="G3790" s="8" t="str">
        <f t="shared" si="179"/>
        <v/>
      </c>
      <c r="H3790" s="13"/>
      <c r="K3790" s="13"/>
      <c r="L3790" s="10"/>
      <c r="M3790" s="10"/>
      <c r="S3790" s="8" t="str">
        <f>IFERROR(VLOOKUP(D3790,[1]peretoe_teenus!$A$2:$L$2000,5,FALSE),"")</f>
        <v/>
      </c>
      <c r="U3790" s="13"/>
      <c r="V3790" s="15" t="str" cm="1">
        <f t="array" ref="V3790">IFERROR(IF(AND(F3790="Tugigrupp",RANK(K3790,$K3790:$K3790)+COUNTIFS($K$2:K3790,K3790,$L$2:L3790,L3790,$M$2:M3790,M3790,$I$2:I3790,I3790,$G$2:G3790,G3790,$F$2:F3790,F3790)-1=1),SUMPRODUCT(($F$2:$F$4154=F3790)*($G$2:$G$4154=G3790)*($K$2:$K$4154=K3790)*($I$2:$I$4154=I3790)*($L$2:$L$4154=L3790)*($M$2:$M$4154=M3790)),""),"")</f>
        <v/>
      </c>
      <c r="W3790" s="15" t="str">
        <f t="shared" si="177"/>
        <v/>
      </c>
      <c r="X3790" s="16" t="str">
        <f>IF(AND(A3790=[2]an!$G$38,F3790=[2]an!$E$40),[2]an!$G$40,IF(AND(A3790=[2]an!$G$38,F3790=[2]an!$E$41),[2]an!$G$41,IF(AND(A3790=[2]an!$G$38,F3790=[2]an!$E$39,H3790&gt;=[2]an!$M$37),[2]an!$G$39,
IF(AND(A3790=[2]an!$G$38,F3790=[2]an!$E$39,H3790&lt;[2]an!$M$37,S3790="kahepoolne vajaduspõhine",U3790=""),[2]an!$M$40,
IF(AND(A3790=[2]an!$G$38,F3790=[2]an!$E$39,H3790&lt;[2]an!$M$37,S3790="kahepoolne vajaduspõhine",U3790&lt;&gt;""),[2]an!$G$39,
IF(AND(A3790=[2]an!$G$38,F3790=[2]an!$E$39,H3790&lt;[2]an!$M$37,S3790&lt;&gt;"kahepoolne vajaduspõhine"),[2]an!$G$39,
IF(AND(A3790=[2]an!$G$38,F3790=[2]an!$E$42),[2]an!$G$42,
IF(AND(A3790=[2]an!$H$38,F3790=[2]an!$E$40),[2]an!$H$40,IF(AND(A3790=[2]an!$H$38,F3790=[2]an!$E$41),[2]an!$H$41,IF(AND(A3790=[2]an!$H$38,F3790=[2]an!$E$39,H3790&gt;=[2]an!$M$37),[2]an!$H$39,
IF(AND(A3790=[2]an!$H$38,F3790=[2]an!$E$39,H3790&lt;[2]an!$M$37,S3790="kahepoolne vajaduspõhine",U3790=""),[2]an!$M$40,
IF(AND(A3790=[2]an!$H$38,F3790=[2]an!$E$39,H3790&lt;[2]an!$M$37,S3790="kahepoolne vajaduspõhine",U3790&lt;&gt;""),[2]an!$H$39,
IF(AND(A3790=[2]an!$H$38,F3790=[2]an!$E$39,H3790&lt;[2]an!$M$37,S3790&lt;&gt;"kahepoolne vajaduspõhine"),[2]an!$H$39,
IF(AND(A3790=[2]an!$H$38,F3790=[2]an!$E$42),[2]an!$H$42,
IF(AND(A3790=[2]an!$I$38,F3790=[2]an!$E$40),[2]an!$I$40,IF(AND(A3790=[2]an!$I$38,F3790=[2]an!$E$41),[2]an!$I$41,IF(AND(A3790=[2]an!$I$38,F3790=[2]an!$E$39,H3790&gt;=[2]an!$M$37),[2]an!$I$39,
IF(AND(A3790=[2]an!$I$38,F3790=[2]an!$E$39,H3790&lt;[2]an!$M$37,S3790="kahepoolne vajaduspõhine",U3790=""),[2]an!$M$40,
IF(AND(A3790=[2]an!$I$38,F3790=[2]an!$E$39,H3790&lt;[2]an!$M$37,S3790="kahepoolne vajaduspõhine",U3790&lt;&gt;""),[2]an!$I$39,
IF(AND(A3790=[2]an!$I$38,F3790=[2]an!$E$39,H3790&lt;[2]an!$M$37,S3790&lt;&gt;"kahepoolne vajaduspõhine"),[2]an!$I$39,
IF(AND(A3790=[2]an!$I$38,F3790=[2]an!$E$42),[2]an!$I$42,
IF(AND(A3790=[2]an!$J$38,F3790=[2]an!$E$40),[2]an!$J$40,IF(AND(A3790=[2]an!$J$38,F3790=[2]an!$E$41),[2]an!$J$41,IF(AND(A3790=[2]an!$J$38,F3790=[2]an!$E$39,H3790&gt;=[2]an!$M$37),[2]an!$J$39,
IF(AND(A3790=[2]an!$J$38,F3790=[2]an!$E$39,H3790&lt;[2]an!$M$37,S3790="kahepoolne vajaduspõhine",U3790=""),[2]an!$M$40,
IF(AND(A3790=[2]an!$J$38,F3790=[2]an!$E$39,H3790&lt;[2]an!$M$37,S3790="kahepoolne vajaduspõhine",U3790&lt;&gt;""),[2]an!$J$39,
IF(AND(A3790=[2]an!$J$38,F3790=[2]an!$E$39,H3790&lt;[2]an!$M$37,S3790&lt;&gt;"kahepoolne vajaduspõhine"),[2]an!$J$39,
IF(AND(A3790=[2]an!$J$38,F3790=[2]an!$E$42),[2]an!$J$42,""))))))))))))))))))))))))))))</f>
        <v/>
      </c>
      <c r="Y3790" s="17" t="str">
        <f>IFERROR(IF(F3790="Tugigrupp",0,
IF(AND(F3790="Peretoe teenus",H3790&gt;=[2]an!$M$37,RANK(D3790,$D3790:$D3790)+COUNTIFS($D$2:D3790,D3790,$F$2:F3790,F3790)-1&gt;1),"",
IF(AND(F3790="Peretoe teenus",H3790&gt;=[2]an!$M$37,RANK(D3790,$D3790:$D3790)+COUNTIFS($D$2:D3790,D3790,$F$2:F3790,F3790)-1=1,MONTH(H3790)=MONTH(K3790)=TRUE,YEAR(H3790)=YEAR(K3790)=TRUE),((EOMONTH(H3790,0)-H3790+1)*X3790)/DAY(EOMONTH(H3790,0)),
IF(AND(F3790="Peretoe teenus",H3790&gt;=[2]an!$M$37,RANK(D3790,$D3790:$D3790)+COUNTIFS($D$2:D3790,D3790,$F$2:F3790,F3790)-1=1),X3790,
IF(AND(F3790="Peretoe teenus",H3790&lt;[2]an!$M$37,S3790&lt;&gt;"kahepoolne vajaduspõhine",RANK(D3790,$D3790:$D3790)+COUNTIFS($D$2:D3790,D3790,$F$2:F3790,F3790)-1=1),X3790,
IF(AND(F3790="Peretoe teenus",H3790&lt;[2]an!$M$37,S3790&lt;&gt;"kahepoolne vajaduspõhine",RANK(D3790,$D3790:$D3790)+COUNTIFS($D$2:D3790,D3790,$F$2:F3790,F3790)-1&gt;1),"",
IF(AND(F3790="Peretoe teenus",H3790&lt;[2]an!$M$37,S3790="kahepoolne vajaduspõhine",U3790="",RANK(D3790,$D3790:$D3790)+COUNTIFS($D$2:D3790,D3790,$F$2:F3790,F3790)-1=1),X3790,
IF(AND(F3790="Peretoe teenus",H3790&lt;[2]an!$M$37,S3790="kahepoolne vajaduspõhine",U3790="",RANK(D3790,$D3790:$D3790)+COUNTIFS($D$2:D3790,D3790,$F$2:F3790,F3790)-1&gt;1),"",
IF(AND(F3790="Peretoe teenus",H3790&lt;[2]an!$M$37,S3790="kahepoolne vajaduspõhine",U3790&lt;[2]an!$M$37,RANK(D3790,$D3790:$D3790)+COUNTIFS($D$2:D3790,D3790,$F$2:F3790,F3790)-1=1),X3790,
IF(AND(F3790="Peretoe teenus",H3790&lt;[2]an!$M$37,S3790="kahepoolne vajaduspõhine",U3790&lt;[2]an!$M$37,RANK(D3790,$D3790:$D3790)+COUNTIFS($D$2:D3790,D3790,$F$2:F3790,F3790)-1&gt;1),"",
IF(AND(F3790="Peretoe teenus",H3790&lt;[2]an!$M$37,S3790="kahepoolne vajaduspõhine",U3790&gt;=[2]an!$M$37,U3790&lt;=[2]an!$M$38,RANK(D3790,$D3790:$D3790)+COUNTIFS($D$2:D3790,D3790,$F$2:F3790,F3790)-1=1),
((EOMONTH(U3790,0)-U3790+1)*X3790)/DAY(EOMONTH(U3790,0))+(DAY(U3790)-1)*100/DAY(EOMONTH(U3790,0)),
IF(AND(F3790="Peretoe teenus",H3790&lt;[2]an!$M$37,S3790="kahepoolne vajaduspõhine",U3790&gt;=[2]an!$M$37,U3790&lt;=[2]an!$M$38,RANK(D3790,$D3790:$D3790)+COUNTIFS($D$2:D3790,D3790,$F$2:F3790,F3790)-1&gt;1),"",
IF(AND(F3790="Peretoe teenus",H3790&lt;[2]an!$M$37,S3790="kahepoolne vajaduspõhine",U3790&gt;[2]an!$M$38,RANK(D3790,$D3790:$D3790)+COUNTIFS($D$2:D3790,D3790,$F$2:F3790,F3790)-1=1),X3790,
IF(AND(F3790="Peretoe teenus",H3790&lt;[2]an!$M$37,S3790="kahepoolne vajaduspõhine",U3790&gt;[2]an!$M$38,RANK(D3790,$D3790:$D3790)+COUNTIFS($D$2:D3790,D3790,$F$2:F3790,F3790)-1&gt;1),"",X3790*W3790)))))))))))))),"")</f>
        <v/>
      </c>
      <c r="Z3790" s="18" t="str">
        <f t="shared" si="178"/>
        <v/>
      </c>
      <c r="AA3790" s="19" t="str">
        <f>IFERROR(VLOOKUP(E3790,[2]an!$A$3:$B$81,2,FALSE),"")</f>
        <v/>
      </c>
      <c r="AB3790" s="19" t="str">
        <f>IFERROR(VLOOKUP(AA3790,[2]an!$C$2:$D$16,2,FALSE),"")</f>
        <v/>
      </c>
      <c r="AC3790" s="20"/>
      <c r="AD3790" s="21" t="str">
        <f>IF(A3790=[2]an!$F$36,VLOOKUP([2]an!$F$36,[2]an!$F$36:$H$36,3,FALSE),IF(A3790=[2]an!$F$35,VLOOKUP([2]an!$F$35,[2]an!$F$35:$H$35,3,FALSE),IF(A3790=[2]an!$F$33,VLOOKUP([2]an!$F$33,[2]an!$F$33:$H$33,3,FALSE),IF(A3790=[2]an!$F$31,VLOOKUP([2]an!$F$31,[2]an!$F$31:$H$31,3,FALSE),""))))</f>
        <v/>
      </c>
    </row>
    <row r="3791" spans="6:30" x14ac:dyDescent="0.2">
      <c r="F3791" s="10"/>
      <c r="G3791" s="8" t="str">
        <f t="shared" si="179"/>
        <v/>
      </c>
      <c r="H3791" s="13"/>
      <c r="K3791" s="13"/>
      <c r="L3791" s="10"/>
      <c r="M3791" s="10"/>
      <c r="S3791" s="8" t="str">
        <f>IFERROR(VLOOKUP(D3791,[1]peretoe_teenus!$A$2:$L$2000,5,FALSE),"")</f>
        <v/>
      </c>
      <c r="U3791" s="13"/>
      <c r="V3791" s="15" t="str" cm="1">
        <f t="array" ref="V3791">IFERROR(IF(AND(F3791="Tugigrupp",RANK(K3791,$K3791:$K3791)+COUNTIFS($K$2:K3791,K3791,$L$2:L3791,L3791,$M$2:M3791,M3791,$I$2:I3791,I3791,$G$2:G3791,G3791,$F$2:F3791,F3791)-1=1),SUMPRODUCT(($F$2:$F$4154=F3791)*($G$2:$G$4154=G3791)*($K$2:$K$4154=K3791)*($I$2:$I$4154=I3791)*($L$2:$L$4154=L3791)*($M$2:$M$4154=M3791)),""),"")</f>
        <v/>
      </c>
      <c r="W3791" s="15" t="str">
        <f t="shared" si="177"/>
        <v/>
      </c>
      <c r="X3791" s="16" t="str">
        <f>IF(AND(A3791=[2]an!$G$38,F3791=[2]an!$E$40),[2]an!$G$40,IF(AND(A3791=[2]an!$G$38,F3791=[2]an!$E$41),[2]an!$G$41,IF(AND(A3791=[2]an!$G$38,F3791=[2]an!$E$39,H3791&gt;=[2]an!$M$37),[2]an!$G$39,
IF(AND(A3791=[2]an!$G$38,F3791=[2]an!$E$39,H3791&lt;[2]an!$M$37,S3791="kahepoolne vajaduspõhine",U3791=""),[2]an!$M$40,
IF(AND(A3791=[2]an!$G$38,F3791=[2]an!$E$39,H3791&lt;[2]an!$M$37,S3791="kahepoolne vajaduspõhine",U3791&lt;&gt;""),[2]an!$G$39,
IF(AND(A3791=[2]an!$G$38,F3791=[2]an!$E$39,H3791&lt;[2]an!$M$37,S3791&lt;&gt;"kahepoolne vajaduspõhine"),[2]an!$G$39,
IF(AND(A3791=[2]an!$G$38,F3791=[2]an!$E$42),[2]an!$G$42,
IF(AND(A3791=[2]an!$H$38,F3791=[2]an!$E$40),[2]an!$H$40,IF(AND(A3791=[2]an!$H$38,F3791=[2]an!$E$41),[2]an!$H$41,IF(AND(A3791=[2]an!$H$38,F3791=[2]an!$E$39,H3791&gt;=[2]an!$M$37),[2]an!$H$39,
IF(AND(A3791=[2]an!$H$38,F3791=[2]an!$E$39,H3791&lt;[2]an!$M$37,S3791="kahepoolne vajaduspõhine",U3791=""),[2]an!$M$40,
IF(AND(A3791=[2]an!$H$38,F3791=[2]an!$E$39,H3791&lt;[2]an!$M$37,S3791="kahepoolne vajaduspõhine",U3791&lt;&gt;""),[2]an!$H$39,
IF(AND(A3791=[2]an!$H$38,F3791=[2]an!$E$39,H3791&lt;[2]an!$M$37,S3791&lt;&gt;"kahepoolne vajaduspõhine"),[2]an!$H$39,
IF(AND(A3791=[2]an!$H$38,F3791=[2]an!$E$42),[2]an!$H$42,
IF(AND(A3791=[2]an!$I$38,F3791=[2]an!$E$40),[2]an!$I$40,IF(AND(A3791=[2]an!$I$38,F3791=[2]an!$E$41),[2]an!$I$41,IF(AND(A3791=[2]an!$I$38,F3791=[2]an!$E$39,H3791&gt;=[2]an!$M$37),[2]an!$I$39,
IF(AND(A3791=[2]an!$I$38,F3791=[2]an!$E$39,H3791&lt;[2]an!$M$37,S3791="kahepoolne vajaduspõhine",U3791=""),[2]an!$M$40,
IF(AND(A3791=[2]an!$I$38,F3791=[2]an!$E$39,H3791&lt;[2]an!$M$37,S3791="kahepoolne vajaduspõhine",U3791&lt;&gt;""),[2]an!$I$39,
IF(AND(A3791=[2]an!$I$38,F3791=[2]an!$E$39,H3791&lt;[2]an!$M$37,S3791&lt;&gt;"kahepoolne vajaduspõhine"),[2]an!$I$39,
IF(AND(A3791=[2]an!$I$38,F3791=[2]an!$E$42),[2]an!$I$42,
IF(AND(A3791=[2]an!$J$38,F3791=[2]an!$E$40),[2]an!$J$40,IF(AND(A3791=[2]an!$J$38,F3791=[2]an!$E$41),[2]an!$J$41,IF(AND(A3791=[2]an!$J$38,F3791=[2]an!$E$39,H3791&gt;=[2]an!$M$37),[2]an!$J$39,
IF(AND(A3791=[2]an!$J$38,F3791=[2]an!$E$39,H3791&lt;[2]an!$M$37,S3791="kahepoolne vajaduspõhine",U3791=""),[2]an!$M$40,
IF(AND(A3791=[2]an!$J$38,F3791=[2]an!$E$39,H3791&lt;[2]an!$M$37,S3791="kahepoolne vajaduspõhine",U3791&lt;&gt;""),[2]an!$J$39,
IF(AND(A3791=[2]an!$J$38,F3791=[2]an!$E$39,H3791&lt;[2]an!$M$37,S3791&lt;&gt;"kahepoolne vajaduspõhine"),[2]an!$J$39,
IF(AND(A3791=[2]an!$J$38,F3791=[2]an!$E$42),[2]an!$J$42,""))))))))))))))))))))))))))))</f>
        <v/>
      </c>
      <c r="Y3791" s="17" t="str">
        <f>IFERROR(IF(F3791="Tugigrupp",0,
IF(AND(F3791="Peretoe teenus",H3791&gt;=[2]an!$M$37,RANK(D3791,$D3791:$D3791)+COUNTIFS($D$2:D3791,D3791,$F$2:F3791,F3791)-1&gt;1),"",
IF(AND(F3791="Peretoe teenus",H3791&gt;=[2]an!$M$37,RANK(D3791,$D3791:$D3791)+COUNTIFS($D$2:D3791,D3791,$F$2:F3791,F3791)-1=1,MONTH(H3791)=MONTH(K3791)=TRUE,YEAR(H3791)=YEAR(K3791)=TRUE),((EOMONTH(H3791,0)-H3791+1)*X3791)/DAY(EOMONTH(H3791,0)),
IF(AND(F3791="Peretoe teenus",H3791&gt;=[2]an!$M$37,RANK(D3791,$D3791:$D3791)+COUNTIFS($D$2:D3791,D3791,$F$2:F3791,F3791)-1=1),X3791,
IF(AND(F3791="Peretoe teenus",H3791&lt;[2]an!$M$37,S3791&lt;&gt;"kahepoolne vajaduspõhine",RANK(D3791,$D3791:$D3791)+COUNTIFS($D$2:D3791,D3791,$F$2:F3791,F3791)-1=1),X3791,
IF(AND(F3791="Peretoe teenus",H3791&lt;[2]an!$M$37,S3791&lt;&gt;"kahepoolne vajaduspõhine",RANK(D3791,$D3791:$D3791)+COUNTIFS($D$2:D3791,D3791,$F$2:F3791,F3791)-1&gt;1),"",
IF(AND(F3791="Peretoe teenus",H3791&lt;[2]an!$M$37,S3791="kahepoolne vajaduspõhine",U3791="",RANK(D3791,$D3791:$D3791)+COUNTIFS($D$2:D3791,D3791,$F$2:F3791,F3791)-1=1),X3791,
IF(AND(F3791="Peretoe teenus",H3791&lt;[2]an!$M$37,S3791="kahepoolne vajaduspõhine",U3791="",RANK(D3791,$D3791:$D3791)+COUNTIFS($D$2:D3791,D3791,$F$2:F3791,F3791)-1&gt;1),"",
IF(AND(F3791="Peretoe teenus",H3791&lt;[2]an!$M$37,S3791="kahepoolne vajaduspõhine",U3791&lt;[2]an!$M$37,RANK(D3791,$D3791:$D3791)+COUNTIFS($D$2:D3791,D3791,$F$2:F3791,F3791)-1=1),X3791,
IF(AND(F3791="Peretoe teenus",H3791&lt;[2]an!$M$37,S3791="kahepoolne vajaduspõhine",U3791&lt;[2]an!$M$37,RANK(D3791,$D3791:$D3791)+COUNTIFS($D$2:D3791,D3791,$F$2:F3791,F3791)-1&gt;1),"",
IF(AND(F3791="Peretoe teenus",H3791&lt;[2]an!$M$37,S3791="kahepoolne vajaduspõhine",U3791&gt;=[2]an!$M$37,U3791&lt;=[2]an!$M$38,RANK(D3791,$D3791:$D3791)+COUNTIFS($D$2:D3791,D3791,$F$2:F3791,F3791)-1=1),
((EOMONTH(U3791,0)-U3791+1)*X3791)/DAY(EOMONTH(U3791,0))+(DAY(U3791)-1)*100/DAY(EOMONTH(U3791,0)),
IF(AND(F3791="Peretoe teenus",H3791&lt;[2]an!$M$37,S3791="kahepoolne vajaduspõhine",U3791&gt;=[2]an!$M$37,U3791&lt;=[2]an!$M$38,RANK(D3791,$D3791:$D3791)+COUNTIFS($D$2:D3791,D3791,$F$2:F3791,F3791)-1&gt;1),"",
IF(AND(F3791="Peretoe teenus",H3791&lt;[2]an!$M$37,S3791="kahepoolne vajaduspõhine",U3791&gt;[2]an!$M$38,RANK(D3791,$D3791:$D3791)+COUNTIFS($D$2:D3791,D3791,$F$2:F3791,F3791)-1=1),X3791,
IF(AND(F3791="Peretoe teenus",H3791&lt;[2]an!$M$37,S3791="kahepoolne vajaduspõhine",U3791&gt;[2]an!$M$38,RANK(D3791,$D3791:$D3791)+COUNTIFS($D$2:D3791,D3791,$F$2:F3791,F3791)-1&gt;1),"",X3791*W3791)))))))))))))),"")</f>
        <v/>
      </c>
      <c r="Z3791" s="18" t="str">
        <f t="shared" si="178"/>
        <v/>
      </c>
      <c r="AA3791" s="19" t="str">
        <f>IFERROR(VLOOKUP(E3791,[2]an!$A$3:$B$81,2,FALSE),"")</f>
        <v/>
      </c>
      <c r="AB3791" s="19" t="str">
        <f>IFERROR(VLOOKUP(AA3791,[2]an!$C$2:$D$16,2,FALSE),"")</f>
        <v/>
      </c>
      <c r="AC3791" s="20"/>
      <c r="AD3791" s="21" t="str">
        <f>IF(A3791=[2]an!$F$36,VLOOKUP([2]an!$F$36,[2]an!$F$36:$H$36,3,FALSE),IF(A3791=[2]an!$F$35,VLOOKUP([2]an!$F$35,[2]an!$F$35:$H$35,3,FALSE),IF(A3791=[2]an!$F$33,VLOOKUP([2]an!$F$33,[2]an!$F$33:$H$33,3,FALSE),IF(A3791=[2]an!$F$31,VLOOKUP([2]an!$F$31,[2]an!$F$31:$H$31,3,FALSE),""))))</f>
        <v/>
      </c>
    </row>
    <row r="3792" spans="6:30" x14ac:dyDescent="0.2">
      <c r="F3792" s="10"/>
      <c r="G3792" s="8" t="str">
        <f t="shared" si="179"/>
        <v/>
      </c>
      <c r="H3792" s="13"/>
      <c r="K3792" s="13"/>
      <c r="L3792" s="10"/>
      <c r="M3792" s="10"/>
      <c r="S3792" s="8" t="str">
        <f>IFERROR(VLOOKUP(D3792,[1]peretoe_teenus!$A$2:$L$2000,5,FALSE),"")</f>
        <v/>
      </c>
      <c r="U3792" s="13"/>
      <c r="V3792" s="15" t="str" cm="1">
        <f t="array" ref="V3792">IFERROR(IF(AND(F3792="Tugigrupp",RANK(K3792,$K3792:$K3792)+COUNTIFS($K$2:K3792,K3792,$L$2:L3792,L3792,$M$2:M3792,M3792,$I$2:I3792,I3792,$G$2:G3792,G3792,$F$2:F3792,F3792)-1=1),SUMPRODUCT(($F$2:$F$4154=F3792)*($G$2:$G$4154=G3792)*($K$2:$K$4154=K3792)*($I$2:$I$4154=I3792)*($L$2:$L$4154=L3792)*($M$2:$M$4154=M3792)),""),"")</f>
        <v/>
      </c>
      <c r="W3792" s="15" t="str">
        <f t="shared" si="177"/>
        <v/>
      </c>
      <c r="X3792" s="16" t="str">
        <f>IF(AND(A3792=[2]an!$G$38,F3792=[2]an!$E$40),[2]an!$G$40,IF(AND(A3792=[2]an!$G$38,F3792=[2]an!$E$41),[2]an!$G$41,IF(AND(A3792=[2]an!$G$38,F3792=[2]an!$E$39,H3792&gt;=[2]an!$M$37),[2]an!$G$39,
IF(AND(A3792=[2]an!$G$38,F3792=[2]an!$E$39,H3792&lt;[2]an!$M$37,S3792="kahepoolne vajaduspõhine",U3792=""),[2]an!$M$40,
IF(AND(A3792=[2]an!$G$38,F3792=[2]an!$E$39,H3792&lt;[2]an!$M$37,S3792="kahepoolne vajaduspõhine",U3792&lt;&gt;""),[2]an!$G$39,
IF(AND(A3792=[2]an!$G$38,F3792=[2]an!$E$39,H3792&lt;[2]an!$M$37,S3792&lt;&gt;"kahepoolne vajaduspõhine"),[2]an!$G$39,
IF(AND(A3792=[2]an!$G$38,F3792=[2]an!$E$42),[2]an!$G$42,
IF(AND(A3792=[2]an!$H$38,F3792=[2]an!$E$40),[2]an!$H$40,IF(AND(A3792=[2]an!$H$38,F3792=[2]an!$E$41),[2]an!$H$41,IF(AND(A3792=[2]an!$H$38,F3792=[2]an!$E$39,H3792&gt;=[2]an!$M$37),[2]an!$H$39,
IF(AND(A3792=[2]an!$H$38,F3792=[2]an!$E$39,H3792&lt;[2]an!$M$37,S3792="kahepoolne vajaduspõhine",U3792=""),[2]an!$M$40,
IF(AND(A3792=[2]an!$H$38,F3792=[2]an!$E$39,H3792&lt;[2]an!$M$37,S3792="kahepoolne vajaduspõhine",U3792&lt;&gt;""),[2]an!$H$39,
IF(AND(A3792=[2]an!$H$38,F3792=[2]an!$E$39,H3792&lt;[2]an!$M$37,S3792&lt;&gt;"kahepoolne vajaduspõhine"),[2]an!$H$39,
IF(AND(A3792=[2]an!$H$38,F3792=[2]an!$E$42),[2]an!$H$42,
IF(AND(A3792=[2]an!$I$38,F3792=[2]an!$E$40),[2]an!$I$40,IF(AND(A3792=[2]an!$I$38,F3792=[2]an!$E$41),[2]an!$I$41,IF(AND(A3792=[2]an!$I$38,F3792=[2]an!$E$39,H3792&gt;=[2]an!$M$37),[2]an!$I$39,
IF(AND(A3792=[2]an!$I$38,F3792=[2]an!$E$39,H3792&lt;[2]an!$M$37,S3792="kahepoolne vajaduspõhine",U3792=""),[2]an!$M$40,
IF(AND(A3792=[2]an!$I$38,F3792=[2]an!$E$39,H3792&lt;[2]an!$M$37,S3792="kahepoolne vajaduspõhine",U3792&lt;&gt;""),[2]an!$I$39,
IF(AND(A3792=[2]an!$I$38,F3792=[2]an!$E$39,H3792&lt;[2]an!$M$37,S3792&lt;&gt;"kahepoolne vajaduspõhine"),[2]an!$I$39,
IF(AND(A3792=[2]an!$I$38,F3792=[2]an!$E$42),[2]an!$I$42,
IF(AND(A3792=[2]an!$J$38,F3792=[2]an!$E$40),[2]an!$J$40,IF(AND(A3792=[2]an!$J$38,F3792=[2]an!$E$41),[2]an!$J$41,IF(AND(A3792=[2]an!$J$38,F3792=[2]an!$E$39,H3792&gt;=[2]an!$M$37),[2]an!$J$39,
IF(AND(A3792=[2]an!$J$38,F3792=[2]an!$E$39,H3792&lt;[2]an!$M$37,S3792="kahepoolne vajaduspõhine",U3792=""),[2]an!$M$40,
IF(AND(A3792=[2]an!$J$38,F3792=[2]an!$E$39,H3792&lt;[2]an!$M$37,S3792="kahepoolne vajaduspõhine",U3792&lt;&gt;""),[2]an!$J$39,
IF(AND(A3792=[2]an!$J$38,F3792=[2]an!$E$39,H3792&lt;[2]an!$M$37,S3792&lt;&gt;"kahepoolne vajaduspõhine"),[2]an!$J$39,
IF(AND(A3792=[2]an!$J$38,F3792=[2]an!$E$42),[2]an!$J$42,""))))))))))))))))))))))))))))</f>
        <v/>
      </c>
      <c r="Y3792" s="17" t="str">
        <f>IFERROR(IF(F3792="Tugigrupp",0,
IF(AND(F3792="Peretoe teenus",H3792&gt;=[2]an!$M$37,RANK(D3792,$D3792:$D3792)+COUNTIFS($D$2:D3792,D3792,$F$2:F3792,F3792)-1&gt;1),"",
IF(AND(F3792="Peretoe teenus",H3792&gt;=[2]an!$M$37,RANK(D3792,$D3792:$D3792)+COUNTIFS($D$2:D3792,D3792,$F$2:F3792,F3792)-1=1,MONTH(H3792)=MONTH(K3792)=TRUE,YEAR(H3792)=YEAR(K3792)=TRUE),((EOMONTH(H3792,0)-H3792+1)*X3792)/DAY(EOMONTH(H3792,0)),
IF(AND(F3792="Peretoe teenus",H3792&gt;=[2]an!$M$37,RANK(D3792,$D3792:$D3792)+COUNTIFS($D$2:D3792,D3792,$F$2:F3792,F3792)-1=1),X3792,
IF(AND(F3792="Peretoe teenus",H3792&lt;[2]an!$M$37,S3792&lt;&gt;"kahepoolne vajaduspõhine",RANK(D3792,$D3792:$D3792)+COUNTIFS($D$2:D3792,D3792,$F$2:F3792,F3792)-1=1),X3792,
IF(AND(F3792="Peretoe teenus",H3792&lt;[2]an!$M$37,S3792&lt;&gt;"kahepoolne vajaduspõhine",RANK(D3792,$D3792:$D3792)+COUNTIFS($D$2:D3792,D3792,$F$2:F3792,F3792)-1&gt;1),"",
IF(AND(F3792="Peretoe teenus",H3792&lt;[2]an!$M$37,S3792="kahepoolne vajaduspõhine",U3792="",RANK(D3792,$D3792:$D3792)+COUNTIFS($D$2:D3792,D3792,$F$2:F3792,F3792)-1=1),X3792,
IF(AND(F3792="Peretoe teenus",H3792&lt;[2]an!$M$37,S3792="kahepoolne vajaduspõhine",U3792="",RANK(D3792,$D3792:$D3792)+COUNTIFS($D$2:D3792,D3792,$F$2:F3792,F3792)-1&gt;1),"",
IF(AND(F3792="Peretoe teenus",H3792&lt;[2]an!$M$37,S3792="kahepoolne vajaduspõhine",U3792&lt;[2]an!$M$37,RANK(D3792,$D3792:$D3792)+COUNTIFS($D$2:D3792,D3792,$F$2:F3792,F3792)-1=1),X3792,
IF(AND(F3792="Peretoe teenus",H3792&lt;[2]an!$M$37,S3792="kahepoolne vajaduspõhine",U3792&lt;[2]an!$M$37,RANK(D3792,$D3792:$D3792)+COUNTIFS($D$2:D3792,D3792,$F$2:F3792,F3792)-1&gt;1),"",
IF(AND(F3792="Peretoe teenus",H3792&lt;[2]an!$M$37,S3792="kahepoolne vajaduspõhine",U3792&gt;=[2]an!$M$37,U3792&lt;=[2]an!$M$38,RANK(D3792,$D3792:$D3792)+COUNTIFS($D$2:D3792,D3792,$F$2:F3792,F3792)-1=1),
((EOMONTH(U3792,0)-U3792+1)*X3792)/DAY(EOMONTH(U3792,0))+(DAY(U3792)-1)*100/DAY(EOMONTH(U3792,0)),
IF(AND(F3792="Peretoe teenus",H3792&lt;[2]an!$M$37,S3792="kahepoolne vajaduspõhine",U3792&gt;=[2]an!$M$37,U3792&lt;=[2]an!$M$38,RANK(D3792,$D3792:$D3792)+COUNTIFS($D$2:D3792,D3792,$F$2:F3792,F3792)-1&gt;1),"",
IF(AND(F3792="Peretoe teenus",H3792&lt;[2]an!$M$37,S3792="kahepoolne vajaduspõhine",U3792&gt;[2]an!$M$38,RANK(D3792,$D3792:$D3792)+COUNTIFS($D$2:D3792,D3792,$F$2:F3792,F3792)-1=1),X3792,
IF(AND(F3792="Peretoe teenus",H3792&lt;[2]an!$M$37,S3792="kahepoolne vajaduspõhine",U3792&gt;[2]an!$M$38,RANK(D3792,$D3792:$D3792)+COUNTIFS($D$2:D3792,D3792,$F$2:F3792,F3792)-1&gt;1),"",X3792*W3792)))))))))))))),"")</f>
        <v/>
      </c>
      <c r="Z3792" s="18" t="str">
        <f t="shared" si="178"/>
        <v/>
      </c>
      <c r="AA3792" s="19" t="str">
        <f>IFERROR(VLOOKUP(E3792,[2]an!$A$3:$B$81,2,FALSE),"")</f>
        <v/>
      </c>
      <c r="AB3792" s="19" t="str">
        <f>IFERROR(VLOOKUP(AA3792,[2]an!$C$2:$D$16,2,FALSE),"")</f>
        <v/>
      </c>
      <c r="AC3792" s="20"/>
      <c r="AD3792" s="21" t="str">
        <f>IF(A3792=[2]an!$F$36,VLOOKUP([2]an!$F$36,[2]an!$F$36:$H$36,3,FALSE),IF(A3792=[2]an!$F$35,VLOOKUP([2]an!$F$35,[2]an!$F$35:$H$35,3,FALSE),IF(A3792=[2]an!$F$33,VLOOKUP([2]an!$F$33,[2]an!$F$33:$H$33,3,FALSE),IF(A3792=[2]an!$F$31,VLOOKUP([2]an!$F$31,[2]an!$F$31:$H$31,3,FALSE),""))))</f>
        <v/>
      </c>
    </row>
    <row r="3793" spans="6:30" x14ac:dyDescent="0.2">
      <c r="F3793" s="10"/>
      <c r="G3793" s="8" t="str">
        <f t="shared" si="179"/>
        <v/>
      </c>
      <c r="H3793" s="13"/>
      <c r="K3793" s="13"/>
      <c r="L3793" s="10"/>
      <c r="M3793" s="10"/>
      <c r="S3793" s="8" t="str">
        <f>IFERROR(VLOOKUP(D3793,[1]peretoe_teenus!$A$2:$L$2000,5,FALSE),"")</f>
        <v/>
      </c>
      <c r="U3793" s="13"/>
      <c r="V3793" s="15" t="str" cm="1">
        <f t="array" ref="V3793">IFERROR(IF(AND(F3793="Tugigrupp",RANK(K3793,$K3793:$K3793)+COUNTIFS($K$2:K3793,K3793,$L$2:L3793,L3793,$M$2:M3793,M3793,$I$2:I3793,I3793,$G$2:G3793,G3793,$F$2:F3793,F3793)-1=1),SUMPRODUCT(($F$2:$F$4154=F3793)*($G$2:$G$4154=G3793)*($K$2:$K$4154=K3793)*($I$2:$I$4154=I3793)*($L$2:$L$4154=L3793)*($M$2:$M$4154=M3793)),""),"")</f>
        <v/>
      </c>
      <c r="W3793" s="15" t="str">
        <f t="shared" si="177"/>
        <v/>
      </c>
      <c r="X3793" s="16" t="str">
        <f>IF(AND(A3793=[2]an!$G$38,F3793=[2]an!$E$40),[2]an!$G$40,IF(AND(A3793=[2]an!$G$38,F3793=[2]an!$E$41),[2]an!$G$41,IF(AND(A3793=[2]an!$G$38,F3793=[2]an!$E$39,H3793&gt;=[2]an!$M$37),[2]an!$G$39,
IF(AND(A3793=[2]an!$G$38,F3793=[2]an!$E$39,H3793&lt;[2]an!$M$37,S3793="kahepoolne vajaduspõhine",U3793=""),[2]an!$M$40,
IF(AND(A3793=[2]an!$G$38,F3793=[2]an!$E$39,H3793&lt;[2]an!$M$37,S3793="kahepoolne vajaduspõhine",U3793&lt;&gt;""),[2]an!$G$39,
IF(AND(A3793=[2]an!$G$38,F3793=[2]an!$E$39,H3793&lt;[2]an!$M$37,S3793&lt;&gt;"kahepoolne vajaduspõhine"),[2]an!$G$39,
IF(AND(A3793=[2]an!$G$38,F3793=[2]an!$E$42),[2]an!$G$42,
IF(AND(A3793=[2]an!$H$38,F3793=[2]an!$E$40),[2]an!$H$40,IF(AND(A3793=[2]an!$H$38,F3793=[2]an!$E$41),[2]an!$H$41,IF(AND(A3793=[2]an!$H$38,F3793=[2]an!$E$39,H3793&gt;=[2]an!$M$37),[2]an!$H$39,
IF(AND(A3793=[2]an!$H$38,F3793=[2]an!$E$39,H3793&lt;[2]an!$M$37,S3793="kahepoolne vajaduspõhine",U3793=""),[2]an!$M$40,
IF(AND(A3793=[2]an!$H$38,F3793=[2]an!$E$39,H3793&lt;[2]an!$M$37,S3793="kahepoolne vajaduspõhine",U3793&lt;&gt;""),[2]an!$H$39,
IF(AND(A3793=[2]an!$H$38,F3793=[2]an!$E$39,H3793&lt;[2]an!$M$37,S3793&lt;&gt;"kahepoolne vajaduspõhine"),[2]an!$H$39,
IF(AND(A3793=[2]an!$H$38,F3793=[2]an!$E$42),[2]an!$H$42,
IF(AND(A3793=[2]an!$I$38,F3793=[2]an!$E$40),[2]an!$I$40,IF(AND(A3793=[2]an!$I$38,F3793=[2]an!$E$41),[2]an!$I$41,IF(AND(A3793=[2]an!$I$38,F3793=[2]an!$E$39,H3793&gt;=[2]an!$M$37),[2]an!$I$39,
IF(AND(A3793=[2]an!$I$38,F3793=[2]an!$E$39,H3793&lt;[2]an!$M$37,S3793="kahepoolne vajaduspõhine",U3793=""),[2]an!$M$40,
IF(AND(A3793=[2]an!$I$38,F3793=[2]an!$E$39,H3793&lt;[2]an!$M$37,S3793="kahepoolne vajaduspõhine",U3793&lt;&gt;""),[2]an!$I$39,
IF(AND(A3793=[2]an!$I$38,F3793=[2]an!$E$39,H3793&lt;[2]an!$M$37,S3793&lt;&gt;"kahepoolne vajaduspõhine"),[2]an!$I$39,
IF(AND(A3793=[2]an!$I$38,F3793=[2]an!$E$42),[2]an!$I$42,
IF(AND(A3793=[2]an!$J$38,F3793=[2]an!$E$40),[2]an!$J$40,IF(AND(A3793=[2]an!$J$38,F3793=[2]an!$E$41),[2]an!$J$41,IF(AND(A3793=[2]an!$J$38,F3793=[2]an!$E$39,H3793&gt;=[2]an!$M$37),[2]an!$J$39,
IF(AND(A3793=[2]an!$J$38,F3793=[2]an!$E$39,H3793&lt;[2]an!$M$37,S3793="kahepoolne vajaduspõhine",U3793=""),[2]an!$M$40,
IF(AND(A3793=[2]an!$J$38,F3793=[2]an!$E$39,H3793&lt;[2]an!$M$37,S3793="kahepoolne vajaduspõhine",U3793&lt;&gt;""),[2]an!$J$39,
IF(AND(A3793=[2]an!$J$38,F3793=[2]an!$E$39,H3793&lt;[2]an!$M$37,S3793&lt;&gt;"kahepoolne vajaduspõhine"),[2]an!$J$39,
IF(AND(A3793=[2]an!$J$38,F3793=[2]an!$E$42),[2]an!$J$42,""))))))))))))))))))))))))))))</f>
        <v/>
      </c>
      <c r="Y3793" s="17" t="str">
        <f>IFERROR(IF(F3793="Tugigrupp",0,
IF(AND(F3793="Peretoe teenus",H3793&gt;=[2]an!$M$37,RANK(D3793,$D3793:$D3793)+COUNTIFS($D$2:D3793,D3793,$F$2:F3793,F3793)-1&gt;1),"",
IF(AND(F3793="Peretoe teenus",H3793&gt;=[2]an!$M$37,RANK(D3793,$D3793:$D3793)+COUNTIFS($D$2:D3793,D3793,$F$2:F3793,F3793)-1=1,MONTH(H3793)=MONTH(K3793)=TRUE,YEAR(H3793)=YEAR(K3793)=TRUE),((EOMONTH(H3793,0)-H3793+1)*X3793)/DAY(EOMONTH(H3793,0)),
IF(AND(F3793="Peretoe teenus",H3793&gt;=[2]an!$M$37,RANK(D3793,$D3793:$D3793)+COUNTIFS($D$2:D3793,D3793,$F$2:F3793,F3793)-1=1),X3793,
IF(AND(F3793="Peretoe teenus",H3793&lt;[2]an!$M$37,S3793&lt;&gt;"kahepoolne vajaduspõhine",RANK(D3793,$D3793:$D3793)+COUNTIFS($D$2:D3793,D3793,$F$2:F3793,F3793)-1=1),X3793,
IF(AND(F3793="Peretoe teenus",H3793&lt;[2]an!$M$37,S3793&lt;&gt;"kahepoolne vajaduspõhine",RANK(D3793,$D3793:$D3793)+COUNTIFS($D$2:D3793,D3793,$F$2:F3793,F3793)-1&gt;1),"",
IF(AND(F3793="Peretoe teenus",H3793&lt;[2]an!$M$37,S3793="kahepoolne vajaduspõhine",U3793="",RANK(D3793,$D3793:$D3793)+COUNTIFS($D$2:D3793,D3793,$F$2:F3793,F3793)-1=1),X3793,
IF(AND(F3793="Peretoe teenus",H3793&lt;[2]an!$M$37,S3793="kahepoolne vajaduspõhine",U3793="",RANK(D3793,$D3793:$D3793)+COUNTIFS($D$2:D3793,D3793,$F$2:F3793,F3793)-1&gt;1),"",
IF(AND(F3793="Peretoe teenus",H3793&lt;[2]an!$M$37,S3793="kahepoolne vajaduspõhine",U3793&lt;[2]an!$M$37,RANK(D3793,$D3793:$D3793)+COUNTIFS($D$2:D3793,D3793,$F$2:F3793,F3793)-1=1),X3793,
IF(AND(F3793="Peretoe teenus",H3793&lt;[2]an!$M$37,S3793="kahepoolne vajaduspõhine",U3793&lt;[2]an!$M$37,RANK(D3793,$D3793:$D3793)+COUNTIFS($D$2:D3793,D3793,$F$2:F3793,F3793)-1&gt;1),"",
IF(AND(F3793="Peretoe teenus",H3793&lt;[2]an!$M$37,S3793="kahepoolne vajaduspõhine",U3793&gt;=[2]an!$M$37,U3793&lt;=[2]an!$M$38,RANK(D3793,$D3793:$D3793)+COUNTIFS($D$2:D3793,D3793,$F$2:F3793,F3793)-1=1),
((EOMONTH(U3793,0)-U3793+1)*X3793)/DAY(EOMONTH(U3793,0))+(DAY(U3793)-1)*100/DAY(EOMONTH(U3793,0)),
IF(AND(F3793="Peretoe teenus",H3793&lt;[2]an!$M$37,S3793="kahepoolne vajaduspõhine",U3793&gt;=[2]an!$M$37,U3793&lt;=[2]an!$M$38,RANK(D3793,$D3793:$D3793)+COUNTIFS($D$2:D3793,D3793,$F$2:F3793,F3793)-1&gt;1),"",
IF(AND(F3793="Peretoe teenus",H3793&lt;[2]an!$M$37,S3793="kahepoolne vajaduspõhine",U3793&gt;[2]an!$M$38,RANK(D3793,$D3793:$D3793)+COUNTIFS($D$2:D3793,D3793,$F$2:F3793,F3793)-1=1),X3793,
IF(AND(F3793="Peretoe teenus",H3793&lt;[2]an!$M$37,S3793="kahepoolne vajaduspõhine",U3793&gt;[2]an!$M$38,RANK(D3793,$D3793:$D3793)+COUNTIFS($D$2:D3793,D3793,$F$2:F3793,F3793)-1&gt;1),"",X3793*W3793)))))))))))))),"")</f>
        <v/>
      </c>
      <c r="Z3793" s="18" t="str">
        <f t="shared" si="178"/>
        <v/>
      </c>
      <c r="AA3793" s="19" t="str">
        <f>IFERROR(VLOOKUP(E3793,[2]an!$A$3:$B$81,2,FALSE),"")</f>
        <v/>
      </c>
      <c r="AB3793" s="19" t="str">
        <f>IFERROR(VLOOKUP(AA3793,[2]an!$C$2:$D$16,2,FALSE),"")</f>
        <v/>
      </c>
      <c r="AC3793" s="20"/>
      <c r="AD3793" s="21" t="str">
        <f>IF(A3793=[2]an!$F$36,VLOOKUP([2]an!$F$36,[2]an!$F$36:$H$36,3,FALSE),IF(A3793=[2]an!$F$35,VLOOKUP([2]an!$F$35,[2]an!$F$35:$H$35,3,FALSE),IF(A3793=[2]an!$F$33,VLOOKUP([2]an!$F$33,[2]an!$F$33:$H$33,3,FALSE),IF(A3793=[2]an!$F$31,VLOOKUP([2]an!$F$31,[2]an!$F$31:$H$31,3,FALSE),""))))</f>
        <v/>
      </c>
    </row>
    <row r="3794" spans="6:30" x14ac:dyDescent="0.2">
      <c r="F3794" s="10"/>
      <c r="G3794" s="8" t="str">
        <f t="shared" si="179"/>
        <v/>
      </c>
      <c r="H3794" s="13"/>
      <c r="K3794" s="13"/>
      <c r="L3794" s="10"/>
      <c r="M3794" s="10"/>
      <c r="S3794" s="8" t="str">
        <f>IFERROR(VLOOKUP(D3794,[1]peretoe_teenus!$A$2:$L$2000,5,FALSE),"")</f>
        <v/>
      </c>
      <c r="U3794" s="13"/>
      <c r="V3794" s="15" t="str" cm="1">
        <f t="array" ref="V3794">IFERROR(IF(AND(F3794="Tugigrupp",RANK(K3794,$K3794:$K3794)+COUNTIFS($K$2:K3794,K3794,$L$2:L3794,L3794,$M$2:M3794,M3794,$I$2:I3794,I3794,$G$2:G3794,G3794,$F$2:F3794,F3794)-1=1),SUMPRODUCT(($F$2:$F$4154=F3794)*($G$2:$G$4154=G3794)*($K$2:$K$4154=K3794)*($I$2:$I$4154=I3794)*($L$2:$L$4154=L3794)*($M$2:$M$4154=M3794)),""),"")</f>
        <v/>
      </c>
      <c r="W3794" s="15" t="str">
        <f t="shared" si="177"/>
        <v/>
      </c>
      <c r="X3794" s="16" t="str">
        <f>IF(AND(A3794=[2]an!$G$38,F3794=[2]an!$E$40),[2]an!$G$40,IF(AND(A3794=[2]an!$G$38,F3794=[2]an!$E$41),[2]an!$G$41,IF(AND(A3794=[2]an!$G$38,F3794=[2]an!$E$39,H3794&gt;=[2]an!$M$37),[2]an!$G$39,
IF(AND(A3794=[2]an!$G$38,F3794=[2]an!$E$39,H3794&lt;[2]an!$M$37,S3794="kahepoolne vajaduspõhine",U3794=""),[2]an!$M$40,
IF(AND(A3794=[2]an!$G$38,F3794=[2]an!$E$39,H3794&lt;[2]an!$M$37,S3794="kahepoolne vajaduspõhine",U3794&lt;&gt;""),[2]an!$G$39,
IF(AND(A3794=[2]an!$G$38,F3794=[2]an!$E$39,H3794&lt;[2]an!$M$37,S3794&lt;&gt;"kahepoolne vajaduspõhine"),[2]an!$G$39,
IF(AND(A3794=[2]an!$G$38,F3794=[2]an!$E$42),[2]an!$G$42,
IF(AND(A3794=[2]an!$H$38,F3794=[2]an!$E$40),[2]an!$H$40,IF(AND(A3794=[2]an!$H$38,F3794=[2]an!$E$41),[2]an!$H$41,IF(AND(A3794=[2]an!$H$38,F3794=[2]an!$E$39,H3794&gt;=[2]an!$M$37),[2]an!$H$39,
IF(AND(A3794=[2]an!$H$38,F3794=[2]an!$E$39,H3794&lt;[2]an!$M$37,S3794="kahepoolne vajaduspõhine",U3794=""),[2]an!$M$40,
IF(AND(A3794=[2]an!$H$38,F3794=[2]an!$E$39,H3794&lt;[2]an!$M$37,S3794="kahepoolne vajaduspõhine",U3794&lt;&gt;""),[2]an!$H$39,
IF(AND(A3794=[2]an!$H$38,F3794=[2]an!$E$39,H3794&lt;[2]an!$M$37,S3794&lt;&gt;"kahepoolne vajaduspõhine"),[2]an!$H$39,
IF(AND(A3794=[2]an!$H$38,F3794=[2]an!$E$42),[2]an!$H$42,
IF(AND(A3794=[2]an!$I$38,F3794=[2]an!$E$40),[2]an!$I$40,IF(AND(A3794=[2]an!$I$38,F3794=[2]an!$E$41),[2]an!$I$41,IF(AND(A3794=[2]an!$I$38,F3794=[2]an!$E$39,H3794&gt;=[2]an!$M$37),[2]an!$I$39,
IF(AND(A3794=[2]an!$I$38,F3794=[2]an!$E$39,H3794&lt;[2]an!$M$37,S3794="kahepoolne vajaduspõhine",U3794=""),[2]an!$M$40,
IF(AND(A3794=[2]an!$I$38,F3794=[2]an!$E$39,H3794&lt;[2]an!$M$37,S3794="kahepoolne vajaduspõhine",U3794&lt;&gt;""),[2]an!$I$39,
IF(AND(A3794=[2]an!$I$38,F3794=[2]an!$E$39,H3794&lt;[2]an!$M$37,S3794&lt;&gt;"kahepoolne vajaduspõhine"),[2]an!$I$39,
IF(AND(A3794=[2]an!$I$38,F3794=[2]an!$E$42),[2]an!$I$42,
IF(AND(A3794=[2]an!$J$38,F3794=[2]an!$E$40),[2]an!$J$40,IF(AND(A3794=[2]an!$J$38,F3794=[2]an!$E$41),[2]an!$J$41,IF(AND(A3794=[2]an!$J$38,F3794=[2]an!$E$39,H3794&gt;=[2]an!$M$37),[2]an!$J$39,
IF(AND(A3794=[2]an!$J$38,F3794=[2]an!$E$39,H3794&lt;[2]an!$M$37,S3794="kahepoolne vajaduspõhine",U3794=""),[2]an!$M$40,
IF(AND(A3794=[2]an!$J$38,F3794=[2]an!$E$39,H3794&lt;[2]an!$M$37,S3794="kahepoolne vajaduspõhine",U3794&lt;&gt;""),[2]an!$J$39,
IF(AND(A3794=[2]an!$J$38,F3794=[2]an!$E$39,H3794&lt;[2]an!$M$37,S3794&lt;&gt;"kahepoolne vajaduspõhine"),[2]an!$J$39,
IF(AND(A3794=[2]an!$J$38,F3794=[2]an!$E$42),[2]an!$J$42,""))))))))))))))))))))))))))))</f>
        <v/>
      </c>
      <c r="Y3794" s="17" t="str">
        <f>IFERROR(IF(F3794="Tugigrupp",0,
IF(AND(F3794="Peretoe teenus",H3794&gt;=[2]an!$M$37,RANK(D3794,$D3794:$D3794)+COUNTIFS($D$2:D3794,D3794,$F$2:F3794,F3794)-1&gt;1),"",
IF(AND(F3794="Peretoe teenus",H3794&gt;=[2]an!$M$37,RANK(D3794,$D3794:$D3794)+COUNTIFS($D$2:D3794,D3794,$F$2:F3794,F3794)-1=1,MONTH(H3794)=MONTH(K3794)=TRUE,YEAR(H3794)=YEAR(K3794)=TRUE),((EOMONTH(H3794,0)-H3794+1)*X3794)/DAY(EOMONTH(H3794,0)),
IF(AND(F3794="Peretoe teenus",H3794&gt;=[2]an!$M$37,RANK(D3794,$D3794:$D3794)+COUNTIFS($D$2:D3794,D3794,$F$2:F3794,F3794)-1=1),X3794,
IF(AND(F3794="Peretoe teenus",H3794&lt;[2]an!$M$37,S3794&lt;&gt;"kahepoolne vajaduspõhine",RANK(D3794,$D3794:$D3794)+COUNTIFS($D$2:D3794,D3794,$F$2:F3794,F3794)-1=1),X3794,
IF(AND(F3794="Peretoe teenus",H3794&lt;[2]an!$M$37,S3794&lt;&gt;"kahepoolne vajaduspõhine",RANK(D3794,$D3794:$D3794)+COUNTIFS($D$2:D3794,D3794,$F$2:F3794,F3794)-1&gt;1),"",
IF(AND(F3794="Peretoe teenus",H3794&lt;[2]an!$M$37,S3794="kahepoolne vajaduspõhine",U3794="",RANK(D3794,$D3794:$D3794)+COUNTIFS($D$2:D3794,D3794,$F$2:F3794,F3794)-1=1),X3794,
IF(AND(F3794="Peretoe teenus",H3794&lt;[2]an!$M$37,S3794="kahepoolne vajaduspõhine",U3794="",RANK(D3794,$D3794:$D3794)+COUNTIFS($D$2:D3794,D3794,$F$2:F3794,F3794)-1&gt;1),"",
IF(AND(F3794="Peretoe teenus",H3794&lt;[2]an!$M$37,S3794="kahepoolne vajaduspõhine",U3794&lt;[2]an!$M$37,RANK(D3794,$D3794:$D3794)+COUNTIFS($D$2:D3794,D3794,$F$2:F3794,F3794)-1=1),X3794,
IF(AND(F3794="Peretoe teenus",H3794&lt;[2]an!$M$37,S3794="kahepoolne vajaduspõhine",U3794&lt;[2]an!$M$37,RANK(D3794,$D3794:$D3794)+COUNTIFS($D$2:D3794,D3794,$F$2:F3794,F3794)-1&gt;1),"",
IF(AND(F3794="Peretoe teenus",H3794&lt;[2]an!$M$37,S3794="kahepoolne vajaduspõhine",U3794&gt;=[2]an!$M$37,U3794&lt;=[2]an!$M$38,RANK(D3794,$D3794:$D3794)+COUNTIFS($D$2:D3794,D3794,$F$2:F3794,F3794)-1=1),
((EOMONTH(U3794,0)-U3794+1)*X3794)/DAY(EOMONTH(U3794,0))+(DAY(U3794)-1)*100/DAY(EOMONTH(U3794,0)),
IF(AND(F3794="Peretoe teenus",H3794&lt;[2]an!$M$37,S3794="kahepoolne vajaduspõhine",U3794&gt;=[2]an!$M$37,U3794&lt;=[2]an!$M$38,RANK(D3794,$D3794:$D3794)+COUNTIFS($D$2:D3794,D3794,$F$2:F3794,F3794)-1&gt;1),"",
IF(AND(F3794="Peretoe teenus",H3794&lt;[2]an!$M$37,S3794="kahepoolne vajaduspõhine",U3794&gt;[2]an!$M$38,RANK(D3794,$D3794:$D3794)+COUNTIFS($D$2:D3794,D3794,$F$2:F3794,F3794)-1=1),X3794,
IF(AND(F3794="Peretoe teenus",H3794&lt;[2]an!$M$37,S3794="kahepoolne vajaduspõhine",U3794&gt;[2]an!$M$38,RANK(D3794,$D3794:$D3794)+COUNTIFS($D$2:D3794,D3794,$F$2:F3794,F3794)-1&gt;1),"",X3794*W3794)))))))))))))),"")</f>
        <v/>
      </c>
      <c r="Z3794" s="18" t="str">
        <f t="shared" si="178"/>
        <v/>
      </c>
      <c r="AA3794" s="19" t="str">
        <f>IFERROR(VLOOKUP(E3794,[2]an!$A$3:$B$81,2,FALSE),"")</f>
        <v/>
      </c>
      <c r="AB3794" s="19" t="str">
        <f>IFERROR(VLOOKUP(AA3794,[2]an!$C$2:$D$16,2,FALSE),"")</f>
        <v/>
      </c>
      <c r="AC3794" s="20"/>
      <c r="AD3794" s="21" t="str">
        <f>IF(A3794=[2]an!$F$36,VLOOKUP([2]an!$F$36,[2]an!$F$36:$H$36,3,FALSE),IF(A3794=[2]an!$F$35,VLOOKUP([2]an!$F$35,[2]an!$F$35:$H$35,3,FALSE),IF(A3794=[2]an!$F$33,VLOOKUP([2]an!$F$33,[2]an!$F$33:$H$33,3,FALSE),IF(A3794=[2]an!$F$31,VLOOKUP([2]an!$F$31,[2]an!$F$31:$H$31,3,FALSE),""))))</f>
        <v/>
      </c>
    </row>
    <row r="3795" spans="6:30" x14ac:dyDescent="0.2">
      <c r="F3795" s="10"/>
      <c r="G3795" s="8" t="str">
        <f t="shared" si="179"/>
        <v/>
      </c>
      <c r="H3795" s="13"/>
      <c r="K3795" s="13"/>
      <c r="L3795" s="10"/>
      <c r="M3795" s="10"/>
      <c r="S3795" s="8" t="str">
        <f>IFERROR(VLOOKUP(D3795,[1]peretoe_teenus!$A$2:$L$2000,5,FALSE),"")</f>
        <v/>
      </c>
      <c r="U3795" s="13"/>
      <c r="V3795" s="15" t="str" cm="1">
        <f t="array" ref="V3795">IFERROR(IF(AND(F3795="Tugigrupp",RANK(K3795,$K3795:$K3795)+COUNTIFS($K$2:K3795,K3795,$L$2:L3795,L3795,$M$2:M3795,M3795,$I$2:I3795,I3795,$G$2:G3795,G3795,$F$2:F3795,F3795)-1=1),SUMPRODUCT(($F$2:$F$4154=F3795)*($G$2:$G$4154=G3795)*($K$2:$K$4154=K3795)*($I$2:$I$4154=I3795)*($L$2:$L$4154=L3795)*($M$2:$M$4154=M3795)),""),"")</f>
        <v/>
      </c>
      <c r="W3795" s="15" t="str">
        <f t="shared" si="177"/>
        <v/>
      </c>
      <c r="X3795" s="16" t="str">
        <f>IF(AND(A3795=[2]an!$G$38,F3795=[2]an!$E$40),[2]an!$G$40,IF(AND(A3795=[2]an!$G$38,F3795=[2]an!$E$41),[2]an!$G$41,IF(AND(A3795=[2]an!$G$38,F3795=[2]an!$E$39,H3795&gt;=[2]an!$M$37),[2]an!$G$39,
IF(AND(A3795=[2]an!$G$38,F3795=[2]an!$E$39,H3795&lt;[2]an!$M$37,S3795="kahepoolne vajaduspõhine",U3795=""),[2]an!$M$40,
IF(AND(A3795=[2]an!$G$38,F3795=[2]an!$E$39,H3795&lt;[2]an!$M$37,S3795="kahepoolne vajaduspõhine",U3795&lt;&gt;""),[2]an!$G$39,
IF(AND(A3795=[2]an!$G$38,F3795=[2]an!$E$39,H3795&lt;[2]an!$M$37,S3795&lt;&gt;"kahepoolne vajaduspõhine"),[2]an!$G$39,
IF(AND(A3795=[2]an!$G$38,F3795=[2]an!$E$42),[2]an!$G$42,
IF(AND(A3795=[2]an!$H$38,F3795=[2]an!$E$40),[2]an!$H$40,IF(AND(A3795=[2]an!$H$38,F3795=[2]an!$E$41),[2]an!$H$41,IF(AND(A3795=[2]an!$H$38,F3795=[2]an!$E$39,H3795&gt;=[2]an!$M$37),[2]an!$H$39,
IF(AND(A3795=[2]an!$H$38,F3795=[2]an!$E$39,H3795&lt;[2]an!$M$37,S3795="kahepoolne vajaduspõhine",U3795=""),[2]an!$M$40,
IF(AND(A3795=[2]an!$H$38,F3795=[2]an!$E$39,H3795&lt;[2]an!$M$37,S3795="kahepoolne vajaduspõhine",U3795&lt;&gt;""),[2]an!$H$39,
IF(AND(A3795=[2]an!$H$38,F3795=[2]an!$E$39,H3795&lt;[2]an!$M$37,S3795&lt;&gt;"kahepoolne vajaduspõhine"),[2]an!$H$39,
IF(AND(A3795=[2]an!$H$38,F3795=[2]an!$E$42),[2]an!$H$42,
IF(AND(A3795=[2]an!$I$38,F3795=[2]an!$E$40),[2]an!$I$40,IF(AND(A3795=[2]an!$I$38,F3795=[2]an!$E$41),[2]an!$I$41,IF(AND(A3795=[2]an!$I$38,F3795=[2]an!$E$39,H3795&gt;=[2]an!$M$37),[2]an!$I$39,
IF(AND(A3795=[2]an!$I$38,F3795=[2]an!$E$39,H3795&lt;[2]an!$M$37,S3795="kahepoolne vajaduspõhine",U3795=""),[2]an!$M$40,
IF(AND(A3795=[2]an!$I$38,F3795=[2]an!$E$39,H3795&lt;[2]an!$M$37,S3795="kahepoolne vajaduspõhine",U3795&lt;&gt;""),[2]an!$I$39,
IF(AND(A3795=[2]an!$I$38,F3795=[2]an!$E$39,H3795&lt;[2]an!$M$37,S3795&lt;&gt;"kahepoolne vajaduspõhine"),[2]an!$I$39,
IF(AND(A3795=[2]an!$I$38,F3795=[2]an!$E$42),[2]an!$I$42,
IF(AND(A3795=[2]an!$J$38,F3795=[2]an!$E$40),[2]an!$J$40,IF(AND(A3795=[2]an!$J$38,F3795=[2]an!$E$41),[2]an!$J$41,IF(AND(A3795=[2]an!$J$38,F3795=[2]an!$E$39,H3795&gt;=[2]an!$M$37),[2]an!$J$39,
IF(AND(A3795=[2]an!$J$38,F3795=[2]an!$E$39,H3795&lt;[2]an!$M$37,S3795="kahepoolne vajaduspõhine",U3795=""),[2]an!$M$40,
IF(AND(A3795=[2]an!$J$38,F3795=[2]an!$E$39,H3795&lt;[2]an!$M$37,S3795="kahepoolne vajaduspõhine",U3795&lt;&gt;""),[2]an!$J$39,
IF(AND(A3795=[2]an!$J$38,F3795=[2]an!$E$39,H3795&lt;[2]an!$M$37,S3795&lt;&gt;"kahepoolne vajaduspõhine"),[2]an!$J$39,
IF(AND(A3795=[2]an!$J$38,F3795=[2]an!$E$42),[2]an!$J$42,""))))))))))))))))))))))))))))</f>
        <v/>
      </c>
      <c r="Y3795" s="17" t="str">
        <f>IFERROR(IF(F3795="Tugigrupp",0,
IF(AND(F3795="Peretoe teenus",H3795&gt;=[2]an!$M$37,RANK(D3795,$D3795:$D3795)+COUNTIFS($D$2:D3795,D3795,$F$2:F3795,F3795)-1&gt;1),"",
IF(AND(F3795="Peretoe teenus",H3795&gt;=[2]an!$M$37,RANK(D3795,$D3795:$D3795)+COUNTIFS($D$2:D3795,D3795,$F$2:F3795,F3795)-1=1,MONTH(H3795)=MONTH(K3795)=TRUE,YEAR(H3795)=YEAR(K3795)=TRUE),((EOMONTH(H3795,0)-H3795+1)*X3795)/DAY(EOMONTH(H3795,0)),
IF(AND(F3795="Peretoe teenus",H3795&gt;=[2]an!$M$37,RANK(D3795,$D3795:$D3795)+COUNTIFS($D$2:D3795,D3795,$F$2:F3795,F3795)-1=1),X3795,
IF(AND(F3795="Peretoe teenus",H3795&lt;[2]an!$M$37,S3795&lt;&gt;"kahepoolne vajaduspõhine",RANK(D3795,$D3795:$D3795)+COUNTIFS($D$2:D3795,D3795,$F$2:F3795,F3795)-1=1),X3795,
IF(AND(F3795="Peretoe teenus",H3795&lt;[2]an!$M$37,S3795&lt;&gt;"kahepoolne vajaduspõhine",RANK(D3795,$D3795:$D3795)+COUNTIFS($D$2:D3795,D3795,$F$2:F3795,F3795)-1&gt;1),"",
IF(AND(F3795="Peretoe teenus",H3795&lt;[2]an!$M$37,S3795="kahepoolne vajaduspõhine",U3795="",RANK(D3795,$D3795:$D3795)+COUNTIFS($D$2:D3795,D3795,$F$2:F3795,F3795)-1=1),X3795,
IF(AND(F3795="Peretoe teenus",H3795&lt;[2]an!$M$37,S3795="kahepoolne vajaduspõhine",U3795="",RANK(D3795,$D3795:$D3795)+COUNTIFS($D$2:D3795,D3795,$F$2:F3795,F3795)-1&gt;1),"",
IF(AND(F3795="Peretoe teenus",H3795&lt;[2]an!$M$37,S3795="kahepoolne vajaduspõhine",U3795&lt;[2]an!$M$37,RANK(D3795,$D3795:$D3795)+COUNTIFS($D$2:D3795,D3795,$F$2:F3795,F3795)-1=1),X3795,
IF(AND(F3795="Peretoe teenus",H3795&lt;[2]an!$M$37,S3795="kahepoolne vajaduspõhine",U3795&lt;[2]an!$M$37,RANK(D3795,$D3795:$D3795)+COUNTIFS($D$2:D3795,D3795,$F$2:F3795,F3795)-1&gt;1),"",
IF(AND(F3795="Peretoe teenus",H3795&lt;[2]an!$M$37,S3795="kahepoolne vajaduspõhine",U3795&gt;=[2]an!$M$37,U3795&lt;=[2]an!$M$38,RANK(D3795,$D3795:$D3795)+COUNTIFS($D$2:D3795,D3795,$F$2:F3795,F3795)-1=1),
((EOMONTH(U3795,0)-U3795+1)*X3795)/DAY(EOMONTH(U3795,0))+(DAY(U3795)-1)*100/DAY(EOMONTH(U3795,0)),
IF(AND(F3795="Peretoe teenus",H3795&lt;[2]an!$M$37,S3795="kahepoolne vajaduspõhine",U3795&gt;=[2]an!$M$37,U3795&lt;=[2]an!$M$38,RANK(D3795,$D3795:$D3795)+COUNTIFS($D$2:D3795,D3795,$F$2:F3795,F3795)-1&gt;1),"",
IF(AND(F3795="Peretoe teenus",H3795&lt;[2]an!$M$37,S3795="kahepoolne vajaduspõhine",U3795&gt;[2]an!$M$38,RANK(D3795,$D3795:$D3795)+COUNTIFS($D$2:D3795,D3795,$F$2:F3795,F3795)-1=1),X3795,
IF(AND(F3795="Peretoe teenus",H3795&lt;[2]an!$M$37,S3795="kahepoolne vajaduspõhine",U3795&gt;[2]an!$M$38,RANK(D3795,$D3795:$D3795)+COUNTIFS($D$2:D3795,D3795,$F$2:F3795,F3795)-1&gt;1),"",X3795*W3795)))))))))))))),"")</f>
        <v/>
      </c>
      <c r="Z3795" s="18" t="str">
        <f t="shared" si="178"/>
        <v/>
      </c>
      <c r="AA3795" s="19" t="str">
        <f>IFERROR(VLOOKUP(E3795,[2]an!$A$3:$B$81,2,FALSE),"")</f>
        <v/>
      </c>
      <c r="AB3795" s="19" t="str">
        <f>IFERROR(VLOOKUP(AA3795,[2]an!$C$2:$D$16,2,FALSE),"")</f>
        <v/>
      </c>
      <c r="AC3795" s="20"/>
      <c r="AD3795" s="21" t="str">
        <f>IF(A3795=[2]an!$F$36,VLOOKUP([2]an!$F$36,[2]an!$F$36:$H$36,3,FALSE),IF(A3795=[2]an!$F$35,VLOOKUP([2]an!$F$35,[2]an!$F$35:$H$35,3,FALSE),IF(A3795=[2]an!$F$33,VLOOKUP([2]an!$F$33,[2]an!$F$33:$H$33,3,FALSE),IF(A3795=[2]an!$F$31,VLOOKUP([2]an!$F$31,[2]an!$F$31:$H$31,3,FALSE),""))))</f>
        <v/>
      </c>
    </row>
    <row r="3796" spans="6:30" x14ac:dyDescent="0.2">
      <c r="F3796" s="10"/>
      <c r="G3796" s="8" t="str">
        <f t="shared" si="179"/>
        <v/>
      </c>
      <c r="H3796" s="13"/>
      <c r="K3796" s="13"/>
      <c r="L3796" s="10"/>
      <c r="M3796" s="10"/>
      <c r="S3796" s="8" t="str">
        <f>IFERROR(VLOOKUP(D3796,[1]peretoe_teenus!$A$2:$L$2000,5,FALSE),"")</f>
        <v/>
      </c>
      <c r="U3796" s="13"/>
      <c r="V3796" s="15" t="str" cm="1">
        <f t="array" ref="V3796">IFERROR(IF(AND(F3796="Tugigrupp",RANK(K3796,$K3796:$K3796)+COUNTIFS($K$2:K3796,K3796,$L$2:L3796,L3796,$M$2:M3796,M3796,$I$2:I3796,I3796,$G$2:G3796,G3796,$F$2:F3796,F3796)-1=1),SUMPRODUCT(($F$2:$F$4154=F3796)*($G$2:$G$4154=G3796)*($K$2:$K$4154=K3796)*($I$2:$I$4154=I3796)*($L$2:$L$4154=L3796)*($M$2:$M$4154=M3796)),""),"")</f>
        <v/>
      </c>
      <c r="W3796" s="15" t="str">
        <f t="shared" si="177"/>
        <v/>
      </c>
      <c r="X3796" s="16" t="str">
        <f>IF(AND(A3796=[2]an!$G$38,F3796=[2]an!$E$40),[2]an!$G$40,IF(AND(A3796=[2]an!$G$38,F3796=[2]an!$E$41),[2]an!$G$41,IF(AND(A3796=[2]an!$G$38,F3796=[2]an!$E$39,H3796&gt;=[2]an!$M$37),[2]an!$G$39,
IF(AND(A3796=[2]an!$G$38,F3796=[2]an!$E$39,H3796&lt;[2]an!$M$37,S3796="kahepoolne vajaduspõhine",U3796=""),[2]an!$M$40,
IF(AND(A3796=[2]an!$G$38,F3796=[2]an!$E$39,H3796&lt;[2]an!$M$37,S3796="kahepoolne vajaduspõhine",U3796&lt;&gt;""),[2]an!$G$39,
IF(AND(A3796=[2]an!$G$38,F3796=[2]an!$E$39,H3796&lt;[2]an!$M$37,S3796&lt;&gt;"kahepoolne vajaduspõhine"),[2]an!$G$39,
IF(AND(A3796=[2]an!$G$38,F3796=[2]an!$E$42),[2]an!$G$42,
IF(AND(A3796=[2]an!$H$38,F3796=[2]an!$E$40),[2]an!$H$40,IF(AND(A3796=[2]an!$H$38,F3796=[2]an!$E$41),[2]an!$H$41,IF(AND(A3796=[2]an!$H$38,F3796=[2]an!$E$39,H3796&gt;=[2]an!$M$37),[2]an!$H$39,
IF(AND(A3796=[2]an!$H$38,F3796=[2]an!$E$39,H3796&lt;[2]an!$M$37,S3796="kahepoolne vajaduspõhine",U3796=""),[2]an!$M$40,
IF(AND(A3796=[2]an!$H$38,F3796=[2]an!$E$39,H3796&lt;[2]an!$M$37,S3796="kahepoolne vajaduspõhine",U3796&lt;&gt;""),[2]an!$H$39,
IF(AND(A3796=[2]an!$H$38,F3796=[2]an!$E$39,H3796&lt;[2]an!$M$37,S3796&lt;&gt;"kahepoolne vajaduspõhine"),[2]an!$H$39,
IF(AND(A3796=[2]an!$H$38,F3796=[2]an!$E$42),[2]an!$H$42,
IF(AND(A3796=[2]an!$I$38,F3796=[2]an!$E$40),[2]an!$I$40,IF(AND(A3796=[2]an!$I$38,F3796=[2]an!$E$41),[2]an!$I$41,IF(AND(A3796=[2]an!$I$38,F3796=[2]an!$E$39,H3796&gt;=[2]an!$M$37),[2]an!$I$39,
IF(AND(A3796=[2]an!$I$38,F3796=[2]an!$E$39,H3796&lt;[2]an!$M$37,S3796="kahepoolne vajaduspõhine",U3796=""),[2]an!$M$40,
IF(AND(A3796=[2]an!$I$38,F3796=[2]an!$E$39,H3796&lt;[2]an!$M$37,S3796="kahepoolne vajaduspõhine",U3796&lt;&gt;""),[2]an!$I$39,
IF(AND(A3796=[2]an!$I$38,F3796=[2]an!$E$39,H3796&lt;[2]an!$M$37,S3796&lt;&gt;"kahepoolne vajaduspõhine"),[2]an!$I$39,
IF(AND(A3796=[2]an!$I$38,F3796=[2]an!$E$42),[2]an!$I$42,
IF(AND(A3796=[2]an!$J$38,F3796=[2]an!$E$40),[2]an!$J$40,IF(AND(A3796=[2]an!$J$38,F3796=[2]an!$E$41),[2]an!$J$41,IF(AND(A3796=[2]an!$J$38,F3796=[2]an!$E$39,H3796&gt;=[2]an!$M$37),[2]an!$J$39,
IF(AND(A3796=[2]an!$J$38,F3796=[2]an!$E$39,H3796&lt;[2]an!$M$37,S3796="kahepoolne vajaduspõhine",U3796=""),[2]an!$M$40,
IF(AND(A3796=[2]an!$J$38,F3796=[2]an!$E$39,H3796&lt;[2]an!$M$37,S3796="kahepoolne vajaduspõhine",U3796&lt;&gt;""),[2]an!$J$39,
IF(AND(A3796=[2]an!$J$38,F3796=[2]an!$E$39,H3796&lt;[2]an!$M$37,S3796&lt;&gt;"kahepoolne vajaduspõhine"),[2]an!$J$39,
IF(AND(A3796=[2]an!$J$38,F3796=[2]an!$E$42),[2]an!$J$42,""))))))))))))))))))))))))))))</f>
        <v/>
      </c>
      <c r="Y3796" s="17" t="str">
        <f>IFERROR(IF(F3796="Tugigrupp",0,
IF(AND(F3796="Peretoe teenus",H3796&gt;=[2]an!$M$37,RANK(D3796,$D3796:$D3796)+COUNTIFS($D$2:D3796,D3796,$F$2:F3796,F3796)-1&gt;1),"",
IF(AND(F3796="Peretoe teenus",H3796&gt;=[2]an!$M$37,RANK(D3796,$D3796:$D3796)+COUNTIFS($D$2:D3796,D3796,$F$2:F3796,F3796)-1=1,MONTH(H3796)=MONTH(K3796)=TRUE,YEAR(H3796)=YEAR(K3796)=TRUE),((EOMONTH(H3796,0)-H3796+1)*X3796)/DAY(EOMONTH(H3796,0)),
IF(AND(F3796="Peretoe teenus",H3796&gt;=[2]an!$M$37,RANK(D3796,$D3796:$D3796)+COUNTIFS($D$2:D3796,D3796,$F$2:F3796,F3796)-1=1),X3796,
IF(AND(F3796="Peretoe teenus",H3796&lt;[2]an!$M$37,S3796&lt;&gt;"kahepoolne vajaduspõhine",RANK(D3796,$D3796:$D3796)+COUNTIFS($D$2:D3796,D3796,$F$2:F3796,F3796)-1=1),X3796,
IF(AND(F3796="Peretoe teenus",H3796&lt;[2]an!$M$37,S3796&lt;&gt;"kahepoolne vajaduspõhine",RANK(D3796,$D3796:$D3796)+COUNTIFS($D$2:D3796,D3796,$F$2:F3796,F3796)-1&gt;1),"",
IF(AND(F3796="Peretoe teenus",H3796&lt;[2]an!$M$37,S3796="kahepoolne vajaduspõhine",U3796="",RANK(D3796,$D3796:$D3796)+COUNTIFS($D$2:D3796,D3796,$F$2:F3796,F3796)-1=1),X3796,
IF(AND(F3796="Peretoe teenus",H3796&lt;[2]an!$M$37,S3796="kahepoolne vajaduspõhine",U3796="",RANK(D3796,$D3796:$D3796)+COUNTIFS($D$2:D3796,D3796,$F$2:F3796,F3796)-1&gt;1),"",
IF(AND(F3796="Peretoe teenus",H3796&lt;[2]an!$M$37,S3796="kahepoolne vajaduspõhine",U3796&lt;[2]an!$M$37,RANK(D3796,$D3796:$D3796)+COUNTIFS($D$2:D3796,D3796,$F$2:F3796,F3796)-1=1),X3796,
IF(AND(F3796="Peretoe teenus",H3796&lt;[2]an!$M$37,S3796="kahepoolne vajaduspõhine",U3796&lt;[2]an!$M$37,RANK(D3796,$D3796:$D3796)+COUNTIFS($D$2:D3796,D3796,$F$2:F3796,F3796)-1&gt;1),"",
IF(AND(F3796="Peretoe teenus",H3796&lt;[2]an!$M$37,S3796="kahepoolne vajaduspõhine",U3796&gt;=[2]an!$M$37,U3796&lt;=[2]an!$M$38,RANK(D3796,$D3796:$D3796)+COUNTIFS($D$2:D3796,D3796,$F$2:F3796,F3796)-1=1),
((EOMONTH(U3796,0)-U3796+1)*X3796)/DAY(EOMONTH(U3796,0))+(DAY(U3796)-1)*100/DAY(EOMONTH(U3796,0)),
IF(AND(F3796="Peretoe teenus",H3796&lt;[2]an!$M$37,S3796="kahepoolne vajaduspõhine",U3796&gt;=[2]an!$M$37,U3796&lt;=[2]an!$M$38,RANK(D3796,$D3796:$D3796)+COUNTIFS($D$2:D3796,D3796,$F$2:F3796,F3796)-1&gt;1),"",
IF(AND(F3796="Peretoe teenus",H3796&lt;[2]an!$M$37,S3796="kahepoolne vajaduspõhine",U3796&gt;[2]an!$M$38,RANK(D3796,$D3796:$D3796)+COUNTIFS($D$2:D3796,D3796,$F$2:F3796,F3796)-1=1),X3796,
IF(AND(F3796="Peretoe teenus",H3796&lt;[2]an!$M$37,S3796="kahepoolne vajaduspõhine",U3796&gt;[2]an!$M$38,RANK(D3796,$D3796:$D3796)+COUNTIFS($D$2:D3796,D3796,$F$2:F3796,F3796)-1&gt;1),"",X3796*W3796)))))))))))))),"")</f>
        <v/>
      </c>
      <c r="Z3796" s="18" t="str">
        <f t="shared" si="178"/>
        <v/>
      </c>
      <c r="AA3796" s="19" t="str">
        <f>IFERROR(VLOOKUP(E3796,[2]an!$A$3:$B$81,2,FALSE),"")</f>
        <v/>
      </c>
      <c r="AB3796" s="19" t="str">
        <f>IFERROR(VLOOKUP(AA3796,[2]an!$C$2:$D$16,2,FALSE),"")</f>
        <v/>
      </c>
      <c r="AC3796" s="20"/>
      <c r="AD3796" s="21" t="str">
        <f>IF(A3796=[2]an!$F$36,VLOOKUP([2]an!$F$36,[2]an!$F$36:$H$36,3,FALSE),IF(A3796=[2]an!$F$35,VLOOKUP([2]an!$F$35,[2]an!$F$35:$H$35,3,FALSE),IF(A3796=[2]an!$F$33,VLOOKUP([2]an!$F$33,[2]an!$F$33:$H$33,3,FALSE),IF(A3796=[2]an!$F$31,VLOOKUP([2]an!$F$31,[2]an!$F$31:$H$31,3,FALSE),""))))</f>
        <v/>
      </c>
    </row>
    <row r="3797" spans="6:30" x14ac:dyDescent="0.2">
      <c r="F3797" s="10"/>
      <c r="G3797" s="8" t="str">
        <f t="shared" si="179"/>
        <v/>
      </c>
      <c r="H3797" s="13"/>
      <c r="K3797" s="13"/>
      <c r="L3797" s="10"/>
      <c r="M3797" s="10"/>
      <c r="S3797" s="8" t="str">
        <f>IFERROR(VLOOKUP(D3797,[1]peretoe_teenus!$A$2:$L$2000,5,FALSE),"")</f>
        <v/>
      </c>
      <c r="U3797" s="13"/>
      <c r="V3797" s="15" t="str" cm="1">
        <f t="array" ref="V3797">IFERROR(IF(AND(F3797="Tugigrupp",RANK(K3797,$K3797:$K3797)+COUNTIFS($K$2:K3797,K3797,$L$2:L3797,L3797,$M$2:M3797,M3797,$I$2:I3797,I3797,$G$2:G3797,G3797,$F$2:F3797,F3797)-1=1),SUMPRODUCT(($F$2:$F$4154=F3797)*($G$2:$G$4154=G3797)*($K$2:$K$4154=K3797)*($I$2:$I$4154=I3797)*($L$2:$L$4154=L3797)*($M$2:$M$4154=M3797)),""),"")</f>
        <v/>
      </c>
      <c r="W3797" s="15" t="str">
        <f t="shared" si="177"/>
        <v/>
      </c>
      <c r="X3797" s="16" t="str">
        <f>IF(AND(A3797=[2]an!$G$38,F3797=[2]an!$E$40),[2]an!$G$40,IF(AND(A3797=[2]an!$G$38,F3797=[2]an!$E$41),[2]an!$G$41,IF(AND(A3797=[2]an!$G$38,F3797=[2]an!$E$39,H3797&gt;=[2]an!$M$37),[2]an!$G$39,
IF(AND(A3797=[2]an!$G$38,F3797=[2]an!$E$39,H3797&lt;[2]an!$M$37,S3797="kahepoolne vajaduspõhine",U3797=""),[2]an!$M$40,
IF(AND(A3797=[2]an!$G$38,F3797=[2]an!$E$39,H3797&lt;[2]an!$M$37,S3797="kahepoolne vajaduspõhine",U3797&lt;&gt;""),[2]an!$G$39,
IF(AND(A3797=[2]an!$G$38,F3797=[2]an!$E$39,H3797&lt;[2]an!$M$37,S3797&lt;&gt;"kahepoolne vajaduspõhine"),[2]an!$G$39,
IF(AND(A3797=[2]an!$G$38,F3797=[2]an!$E$42),[2]an!$G$42,
IF(AND(A3797=[2]an!$H$38,F3797=[2]an!$E$40),[2]an!$H$40,IF(AND(A3797=[2]an!$H$38,F3797=[2]an!$E$41),[2]an!$H$41,IF(AND(A3797=[2]an!$H$38,F3797=[2]an!$E$39,H3797&gt;=[2]an!$M$37),[2]an!$H$39,
IF(AND(A3797=[2]an!$H$38,F3797=[2]an!$E$39,H3797&lt;[2]an!$M$37,S3797="kahepoolne vajaduspõhine",U3797=""),[2]an!$M$40,
IF(AND(A3797=[2]an!$H$38,F3797=[2]an!$E$39,H3797&lt;[2]an!$M$37,S3797="kahepoolne vajaduspõhine",U3797&lt;&gt;""),[2]an!$H$39,
IF(AND(A3797=[2]an!$H$38,F3797=[2]an!$E$39,H3797&lt;[2]an!$M$37,S3797&lt;&gt;"kahepoolne vajaduspõhine"),[2]an!$H$39,
IF(AND(A3797=[2]an!$H$38,F3797=[2]an!$E$42),[2]an!$H$42,
IF(AND(A3797=[2]an!$I$38,F3797=[2]an!$E$40),[2]an!$I$40,IF(AND(A3797=[2]an!$I$38,F3797=[2]an!$E$41),[2]an!$I$41,IF(AND(A3797=[2]an!$I$38,F3797=[2]an!$E$39,H3797&gt;=[2]an!$M$37),[2]an!$I$39,
IF(AND(A3797=[2]an!$I$38,F3797=[2]an!$E$39,H3797&lt;[2]an!$M$37,S3797="kahepoolne vajaduspõhine",U3797=""),[2]an!$M$40,
IF(AND(A3797=[2]an!$I$38,F3797=[2]an!$E$39,H3797&lt;[2]an!$M$37,S3797="kahepoolne vajaduspõhine",U3797&lt;&gt;""),[2]an!$I$39,
IF(AND(A3797=[2]an!$I$38,F3797=[2]an!$E$39,H3797&lt;[2]an!$M$37,S3797&lt;&gt;"kahepoolne vajaduspõhine"),[2]an!$I$39,
IF(AND(A3797=[2]an!$I$38,F3797=[2]an!$E$42),[2]an!$I$42,
IF(AND(A3797=[2]an!$J$38,F3797=[2]an!$E$40),[2]an!$J$40,IF(AND(A3797=[2]an!$J$38,F3797=[2]an!$E$41),[2]an!$J$41,IF(AND(A3797=[2]an!$J$38,F3797=[2]an!$E$39,H3797&gt;=[2]an!$M$37),[2]an!$J$39,
IF(AND(A3797=[2]an!$J$38,F3797=[2]an!$E$39,H3797&lt;[2]an!$M$37,S3797="kahepoolne vajaduspõhine",U3797=""),[2]an!$M$40,
IF(AND(A3797=[2]an!$J$38,F3797=[2]an!$E$39,H3797&lt;[2]an!$M$37,S3797="kahepoolne vajaduspõhine",U3797&lt;&gt;""),[2]an!$J$39,
IF(AND(A3797=[2]an!$J$38,F3797=[2]an!$E$39,H3797&lt;[2]an!$M$37,S3797&lt;&gt;"kahepoolne vajaduspõhine"),[2]an!$J$39,
IF(AND(A3797=[2]an!$J$38,F3797=[2]an!$E$42),[2]an!$J$42,""))))))))))))))))))))))))))))</f>
        <v/>
      </c>
      <c r="Y3797" s="17" t="str">
        <f>IFERROR(IF(F3797="Tugigrupp",0,
IF(AND(F3797="Peretoe teenus",H3797&gt;=[2]an!$M$37,RANK(D3797,$D3797:$D3797)+COUNTIFS($D$2:D3797,D3797,$F$2:F3797,F3797)-1&gt;1),"",
IF(AND(F3797="Peretoe teenus",H3797&gt;=[2]an!$M$37,RANK(D3797,$D3797:$D3797)+COUNTIFS($D$2:D3797,D3797,$F$2:F3797,F3797)-1=1,MONTH(H3797)=MONTH(K3797)=TRUE,YEAR(H3797)=YEAR(K3797)=TRUE),((EOMONTH(H3797,0)-H3797+1)*X3797)/DAY(EOMONTH(H3797,0)),
IF(AND(F3797="Peretoe teenus",H3797&gt;=[2]an!$M$37,RANK(D3797,$D3797:$D3797)+COUNTIFS($D$2:D3797,D3797,$F$2:F3797,F3797)-1=1),X3797,
IF(AND(F3797="Peretoe teenus",H3797&lt;[2]an!$M$37,S3797&lt;&gt;"kahepoolne vajaduspõhine",RANK(D3797,$D3797:$D3797)+COUNTIFS($D$2:D3797,D3797,$F$2:F3797,F3797)-1=1),X3797,
IF(AND(F3797="Peretoe teenus",H3797&lt;[2]an!$M$37,S3797&lt;&gt;"kahepoolne vajaduspõhine",RANK(D3797,$D3797:$D3797)+COUNTIFS($D$2:D3797,D3797,$F$2:F3797,F3797)-1&gt;1),"",
IF(AND(F3797="Peretoe teenus",H3797&lt;[2]an!$M$37,S3797="kahepoolne vajaduspõhine",U3797="",RANK(D3797,$D3797:$D3797)+COUNTIFS($D$2:D3797,D3797,$F$2:F3797,F3797)-1=1),X3797,
IF(AND(F3797="Peretoe teenus",H3797&lt;[2]an!$M$37,S3797="kahepoolne vajaduspõhine",U3797="",RANK(D3797,$D3797:$D3797)+COUNTIFS($D$2:D3797,D3797,$F$2:F3797,F3797)-1&gt;1),"",
IF(AND(F3797="Peretoe teenus",H3797&lt;[2]an!$M$37,S3797="kahepoolne vajaduspõhine",U3797&lt;[2]an!$M$37,RANK(D3797,$D3797:$D3797)+COUNTIFS($D$2:D3797,D3797,$F$2:F3797,F3797)-1=1),X3797,
IF(AND(F3797="Peretoe teenus",H3797&lt;[2]an!$M$37,S3797="kahepoolne vajaduspõhine",U3797&lt;[2]an!$M$37,RANK(D3797,$D3797:$D3797)+COUNTIFS($D$2:D3797,D3797,$F$2:F3797,F3797)-1&gt;1),"",
IF(AND(F3797="Peretoe teenus",H3797&lt;[2]an!$M$37,S3797="kahepoolne vajaduspõhine",U3797&gt;=[2]an!$M$37,U3797&lt;=[2]an!$M$38,RANK(D3797,$D3797:$D3797)+COUNTIFS($D$2:D3797,D3797,$F$2:F3797,F3797)-1=1),
((EOMONTH(U3797,0)-U3797+1)*X3797)/DAY(EOMONTH(U3797,0))+(DAY(U3797)-1)*100/DAY(EOMONTH(U3797,0)),
IF(AND(F3797="Peretoe teenus",H3797&lt;[2]an!$M$37,S3797="kahepoolne vajaduspõhine",U3797&gt;=[2]an!$M$37,U3797&lt;=[2]an!$M$38,RANK(D3797,$D3797:$D3797)+COUNTIFS($D$2:D3797,D3797,$F$2:F3797,F3797)-1&gt;1),"",
IF(AND(F3797="Peretoe teenus",H3797&lt;[2]an!$M$37,S3797="kahepoolne vajaduspõhine",U3797&gt;[2]an!$M$38,RANK(D3797,$D3797:$D3797)+COUNTIFS($D$2:D3797,D3797,$F$2:F3797,F3797)-1=1),X3797,
IF(AND(F3797="Peretoe teenus",H3797&lt;[2]an!$M$37,S3797="kahepoolne vajaduspõhine",U3797&gt;[2]an!$M$38,RANK(D3797,$D3797:$D3797)+COUNTIFS($D$2:D3797,D3797,$F$2:F3797,F3797)-1&gt;1),"",X3797*W3797)))))))))))))),"")</f>
        <v/>
      </c>
      <c r="Z3797" s="18" t="str">
        <f t="shared" si="178"/>
        <v/>
      </c>
      <c r="AA3797" s="19" t="str">
        <f>IFERROR(VLOOKUP(E3797,[2]an!$A$3:$B$81,2,FALSE),"")</f>
        <v/>
      </c>
      <c r="AB3797" s="19" t="str">
        <f>IFERROR(VLOOKUP(AA3797,[2]an!$C$2:$D$16,2,FALSE),"")</f>
        <v/>
      </c>
      <c r="AC3797" s="20"/>
      <c r="AD3797" s="21" t="str">
        <f>IF(A3797=[2]an!$F$36,VLOOKUP([2]an!$F$36,[2]an!$F$36:$H$36,3,FALSE),IF(A3797=[2]an!$F$35,VLOOKUP([2]an!$F$35,[2]an!$F$35:$H$35,3,FALSE),IF(A3797=[2]an!$F$33,VLOOKUP([2]an!$F$33,[2]an!$F$33:$H$33,3,FALSE),IF(A3797=[2]an!$F$31,VLOOKUP([2]an!$F$31,[2]an!$F$31:$H$31,3,FALSE),""))))</f>
        <v/>
      </c>
    </row>
    <row r="3798" spans="6:30" x14ac:dyDescent="0.2">
      <c r="F3798" s="10"/>
      <c r="G3798" s="8" t="str">
        <f t="shared" si="179"/>
        <v/>
      </c>
      <c r="H3798" s="13"/>
      <c r="K3798" s="13"/>
      <c r="L3798" s="10"/>
      <c r="M3798" s="10"/>
      <c r="S3798" s="8" t="str">
        <f>IFERROR(VLOOKUP(D3798,[1]peretoe_teenus!$A$2:$L$2000,5,FALSE),"")</f>
        <v/>
      </c>
      <c r="U3798" s="13"/>
      <c r="V3798" s="15" t="str" cm="1">
        <f t="array" ref="V3798">IFERROR(IF(AND(F3798="Tugigrupp",RANK(K3798,$K3798:$K3798)+COUNTIFS($K$2:K3798,K3798,$L$2:L3798,L3798,$M$2:M3798,M3798,$I$2:I3798,I3798,$G$2:G3798,G3798,$F$2:F3798,F3798)-1=1),SUMPRODUCT(($F$2:$F$4154=F3798)*($G$2:$G$4154=G3798)*($K$2:$K$4154=K3798)*($I$2:$I$4154=I3798)*($L$2:$L$4154=L3798)*($M$2:$M$4154=M3798)),""),"")</f>
        <v/>
      </c>
      <c r="W3798" s="15" t="str">
        <f t="shared" si="177"/>
        <v/>
      </c>
      <c r="X3798" s="16" t="str">
        <f>IF(AND(A3798=[2]an!$G$38,F3798=[2]an!$E$40),[2]an!$G$40,IF(AND(A3798=[2]an!$G$38,F3798=[2]an!$E$41),[2]an!$G$41,IF(AND(A3798=[2]an!$G$38,F3798=[2]an!$E$39,H3798&gt;=[2]an!$M$37),[2]an!$G$39,
IF(AND(A3798=[2]an!$G$38,F3798=[2]an!$E$39,H3798&lt;[2]an!$M$37,S3798="kahepoolne vajaduspõhine",U3798=""),[2]an!$M$40,
IF(AND(A3798=[2]an!$G$38,F3798=[2]an!$E$39,H3798&lt;[2]an!$M$37,S3798="kahepoolne vajaduspõhine",U3798&lt;&gt;""),[2]an!$G$39,
IF(AND(A3798=[2]an!$G$38,F3798=[2]an!$E$39,H3798&lt;[2]an!$M$37,S3798&lt;&gt;"kahepoolne vajaduspõhine"),[2]an!$G$39,
IF(AND(A3798=[2]an!$G$38,F3798=[2]an!$E$42),[2]an!$G$42,
IF(AND(A3798=[2]an!$H$38,F3798=[2]an!$E$40),[2]an!$H$40,IF(AND(A3798=[2]an!$H$38,F3798=[2]an!$E$41),[2]an!$H$41,IF(AND(A3798=[2]an!$H$38,F3798=[2]an!$E$39,H3798&gt;=[2]an!$M$37),[2]an!$H$39,
IF(AND(A3798=[2]an!$H$38,F3798=[2]an!$E$39,H3798&lt;[2]an!$M$37,S3798="kahepoolne vajaduspõhine",U3798=""),[2]an!$M$40,
IF(AND(A3798=[2]an!$H$38,F3798=[2]an!$E$39,H3798&lt;[2]an!$M$37,S3798="kahepoolne vajaduspõhine",U3798&lt;&gt;""),[2]an!$H$39,
IF(AND(A3798=[2]an!$H$38,F3798=[2]an!$E$39,H3798&lt;[2]an!$M$37,S3798&lt;&gt;"kahepoolne vajaduspõhine"),[2]an!$H$39,
IF(AND(A3798=[2]an!$H$38,F3798=[2]an!$E$42),[2]an!$H$42,
IF(AND(A3798=[2]an!$I$38,F3798=[2]an!$E$40),[2]an!$I$40,IF(AND(A3798=[2]an!$I$38,F3798=[2]an!$E$41),[2]an!$I$41,IF(AND(A3798=[2]an!$I$38,F3798=[2]an!$E$39,H3798&gt;=[2]an!$M$37),[2]an!$I$39,
IF(AND(A3798=[2]an!$I$38,F3798=[2]an!$E$39,H3798&lt;[2]an!$M$37,S3798="kahepoolne vajaduspõhine",U3798=""),[2]an!$M$40,
IF(AND(A3798=[2]an!$I$38,F3798=[2]an!$E$39,H3798&lt;[2]an!$M$37,S3798="kahepoolne vajaduspõhine",U3798&lt;&gt;""),[2]an!$I$39,
IF(AND(A3798=[2]an!$I$38,F3798=[2]an!$E$39,H3798&lt;[2]an!$M$37,S3798&lt;&gt;"kahepoolne vajaduspõhine"),[2]an!$I$39,
IF(AND(A3798=[2]an!$I$38,F3798=[2]an!$E$42),[2]an!$I$42,
IF(AND(A3798=[2]an!$J$38,F3798=[2]an!$E$40),[2]an!$J$40,IF(AND(A3798=[2]an!$J$38,F3798=[2]an!$E$41),[2]an!$J$41,IF(AND(A3798=[2]an!$J$38,F3798=[2]an!$E$39,H3798&gt;=[2]an!$M$37),[2]an!$J$39,
IF(AND(A3798=[2]an!$J$38,F3798=[2]an!$E$39,H3798&lt;[2]an!$M$37,S3798="kahepoolne vajaduspõhine",U3798=""),[2]an!$M$40,
IF(AND(A3798=[2]an!$J$38,F3798=[2]an!$E$39,H3798&lt;[2]an!$M$37,S3798="kahepoolne vajaduspõhine",U3798&lt;&gt;""),[2]an!$J$39,
IF(AND(A3798=[2]an!$J$38,F3798=[2]an!$E$39,H3798&lt;[2]an!$M$37,S3798&lt;&gt;"kahepoolne vajaduspõhine"),[2]an!$J$39,
IF(AND(A3798=[2]an!$J$38,F3798=[2]an!$E$42),[2]an!$J$42,""))))))))))))))))))))))))))))</f>
        <v/>
      </c>
      <c r="Y3798" s="17" t="str">
        <f>IFERROR(IF(F3798="Tugigrupp",0,
IF(AND(F3798="Peretoe teenus",H3798&gt;=[2]an!$M$37,RANK(D3798,$D3798:$D3798)+COUNTIFS($D$2:D3798,D3798,$F$2:F3798,F3798)-1&gt;1),"",
IF(AND(F3798="Peretoe teenus",H3798&gt;=[2]an!$M$37,RANK(D3798,$D3798:$D3798)+COUNTIFS($D$2:D3798,D3798,$F$2:F3798,F3798)-1=1,MONTH(H3798)=MONTH(K3798)=TRUE,YEAR(H3798)=YEAR(K3798)=TRUE),((EOMONTH(H3798,0)-H3798+1)*X3798)/DAY(EOMONTH(H3798,0)),
IF(AND(F3798="Peretoe teenus",H3798&gt;=[2]an!$M$37,RANK(D3798,$D3798:$D3798)+COUNTIFS($D$2:D3798,D3798,$F$2:F3798,F3798)-1=1),X3798,
IF(AND(F3798="Peretoe teenus",H3798&lt;[2]an!$M$37,S3798&lt;&gt;"kahepoolne vajaduspõhine",RANK(D3798,$D3798:$D3798)+COUNTIFS($D$2:D3798,D3798,$F$2:F3798,F3798)-1=1),X3798,
IF(AND(F3798="Peretoe teenus",H3798&lt;[2]an!$M$37,S3798&lt;&gt;"kahepoolne vajaduspõhine",RANK(D3798,$D3798:$D3798)+COUNTIFS($D$2:D3798,D3798,$F$2:F3798,F3798)-1&gt;1),"",
IF(AND(F3798="Peretoe teenus",H3798&lt;[2]an!$M$37,S3798="kahepoolne vajaduspõhine",U3798="",RANK(D3798,$D3798:$D3798)+COUNTIFS($D$2:D3798,D3798,$F$2:F3798,F3798)-1=1),X3798,
IF(AND(F3798="Peretoe teenus",H3798&lt;[2]an!$M$37,S3798="kahepoolne vajaduspõhine",U3798="",RANK(D3798,$D3798:$D3798)+COUNTIFS($D$2:D3798,D3798,$F$2:F3798,F3798)-1&gt;1),"",
IF(AND(F3798="Peretoe teenus",H3798&lt;[2]an!$M$37,S3798="kahepoolne vajaduspõhine",U3798&lt;[2]an!$M$37,RANK(D3798,$D3798:$D3798)+COUNTIFS($D$2:D3798,D3798,$F$2:F3798,F3798)-1=1),X3798,
IF(AND(F3798="Peretoe teenus",H3798&lt;[2]an!$M$37,S3798="kahepoolne vajaduspõhine",U3798&lt;[2]an!$M$37,RANK(D3798,$D3798:$D3798)+COUNTIFS($D$2:D3798,D3798,$F$2:F3798,F3798)-1&gt;1),"",
IF(AND(F3798="Peretoe teenus",H3798&lt;[2]an!$M$37,S3798="kahepoolne vajaduspõhine",U3798&gt;=[2]an!$M$37,U3798&lt;=[2]an!$M$38,RANK(D3798,$D3798:$D3798)+COUNTIFS($D$2:D3798,D3798,$F$2:F3798,F3798)-1=1),
((EOMONTH(U3798,0)-U3798+1)*X3798)/DAY(EOMONTH(U3798,0))+(DAY(U3798)-1)*100/DAY(EOMONTH(U3798,0)),
IF(AND(F3798="Peretoe teenus",H3798&lt;[2]an!$M$37,S3798="kahepoolne vajaduspõhine",U3798&gt;=[2]an!$M$37,U3798&lt;=[2]an!$M$38,RANK(D3798,$D3798:$D3798)+COUNTIFS($D$2:D3798,D3798,$F$2:F3798,F3798)-1&gt;1),"",
IF(AND(F3798="Peretoe teenus",H3798&lt;[2]an!$M$37,S3798="kahepoolne vajaduspõhine",U3798&gt;[2]an!$M$38,RANK(D3798,$D3798:$D3798)+COUNTIFS($D$2:D3798,D3798,$F$2:F3798,F3798)-1=1),X3798,
IF(AND(F3798="Peretoe teenus",H3798&lt;[2]an!$M$37,S3798="kahepoolne vajaduspõhine",U3798&gt;[2]an!$M$38,RANK(D3798,$D3798:$D3798)+COUNTIFS($D$2:D3798,D3798,$F$2:F3798,F3798)-1&gt;1),"",X3798*W3798)))))))))))))),"")</f>
        <v/>
      </c>
      <c r="Z3798" s="18" t="str">
        <f t="shared" si="178"/>
        <v/>
      </c>
      <c r="AA3798" s="19" t="str">
        <f>IFERROR(VLOOKUP(E3798,[2]an!$A$3:$B$81,2,FALSE),"")</f>
        <v/>
      </c>
      <c r="AB3798" s="19" t="str">
        <f>IFERROR(VLOOKUP(AA3798,[2]an!$C$2:$D$16,2,FALSE),"")</f>
        <v/>
      </c>
      <c r="AC3798" s="20"/>
      <c r="AD3798" s="21" t="str">
        <f>IF(A3798=[2]an!$F$36,VLOOKUP([2]an!$F$36,[2]an!$F$36:$H$36,3,FALSE),IF(A3798=[2]an!$F$35,VLOOKUP([2]an!$F$35,[2]an!$F$35:$H$35,3,FALSE),IF(A3798=[2]an!$F$33,VLOOKUP([2]an!$F$33,[2]an!$F$33:$H$33,3,FALSE),IF(A3798=[2]an!$F$31,VLOOKUP([2]an!$F$31,[2]an!$F$31:$H$31,3,FALSE),""))))</f>
        <v/>
      </c>
    </row>
    <row r="3799" spans="6:30" x14ac:dyDescent="0.2">
      <c r="F3799" s="10"/>
      <c r="G3799" s="8" t="str">
        <f t="shared" si="179"/>
        <v/>
      </c>
      <c r="H3799" s="13"/>
      <c r="K3799" s="13"/>
      <c r="L3799" s="10"/>
      <c r="M3799" s="10"/>
      <c r="S3799" s="8" t="str">
        <f>IFERROR(VLOOKUP(D3799,[1]peretoe_teenus!$A$2:$L$2000,5,FALSE),"")</f>
        <v/>
      </c>
      <c r="U3799" s="13"/>
      <c r="V3799" s="15" t="str" cm="1">
        <f t="array" ref="V3799">IFERROR(IF(AND(F3799="Tugigrupp",RANK(K3799,$K3799:$K3799)+COUNTIFS($K$2:K3799,K3799,$L$2:L3799,L3799,$M$2:M3799,M3799,$I$2:I3799,I3799,$G$2:G3799,G3799,$F$2:F3799,F3799)-1=1),SUMPRODUCT(($F$2:$F$4154=F3799)*($G$2:$G$4154=G3799)*($K$2:$K$4154=K3799)*($I$2:$I$4154=I3799)*($L$2:$L$4154=L3799)*($M$2:$M$4154=M3799)),""),"")</f>
        <v/>
      </c>
      <c r="W3799" s="15" t="str">
        <f t="shared" si="177"/>
        <v/>
      </c>
      <c r="X3799" s="16" t="str">
        <f>IF(AND(A3799=[2]an!$G$38,F3799=[2]an!$E$40),[2]an!$G$40,IF(AND(A3799=[2]an!$G$38,F3799=[2]an!$E$41),[2]an!$G$41,IF(AND(A3799=[2]an!$G$38,F3799=[2]an!$E$39,H3799&gt;=[2]an!$M$37),[2]an!$G$39,
IF(AND(A3799=[2]an!$G$38,F3799=[2]an!$E$39,H3799&lt;[2]an!$M$37,S3799="kahepoolne vajaduspõhine",U3799=""),[2]an!$M$40,
IF(AND(A3799=[2]an!$G$38,F3799=[2]an!$E$39,H3799&lt;[2]an!$M$37,S3799="kahepoolne vajaduspõhine",U3799&lt;&gt;""),[2]an!$G$39,
IF(AND(A3799=[2]an!$G$38,F3799=[2]an!$E$39,H3799&lt;[2]an!$M$37,S3799&lt;&gt;"kahepoolne vajaduspõhine"),[2]an!$G$39,
IF(AND(A3799=[2]an!$G$38,F3799=[2]an!$E$42),[2]an!$G$42,
IF(AND(A3799=[2]an!$H$38,F3799=[2]an!$E$40),[2]an!$H$40,IF(AND(A3799=[2]an!$H$38,F3799=[2]an!$E$41),[2]an!$H$41,IF(AND(A3799=[2]an!$H$38,F3799=[2]an!$E$39,H3799&gt;=[2]an!$M$37),[2]an!$H$39,
IF(AND(A3799=[2]an!$H$38,F3799=[2]an!$E$39,H3799&lt;[2]an!$M$37,S3799="kahepoolne vajaduspõhine",U3799=""),[2]an!$M$40,
IF(AND(A3799=[2]an!$H$38,F3799=[2]an!$E$39,H3799&lt;[2]an!$M$37,S3799="kahepoolne vajaduspõhine",U3799&lt;&gt;""),[2]an!$H$39,
IF(AND(A3799=[2]an!$H$38,F3799=[2]an!$E$39,H3799&lt;[2]an!$M$37,S3799&lt;&gt;"kahepoolne vajaduspõhine"),[2]an!$H$39,
IF(AND(A3799=[2]an!$H$38,F3799=[2]an!$E$42),[2]an!$H$42,
IF(AND(A3799=[2]an!$I$38,F3799=[2]an!$E$40),[2]an!$I$40,IF(AND(A3799=[2]an!$I$38,F3799=[2]an!$E$41),[2]an!$I$41,IF(AND(A3799=[2]an!$I$38,F3799=[2]an!$E$39,H3799&gt;=[2]an!$M$37),[2]an!$I$39,
IF(AND(A3799=[2]an!$I$38,F3799=[2]an!$E$39,H3799&lt;[2]an!$M$37,S3799="kahepoolne vajaduspõhine",U3799=""),[2]an!$M$40,
IF(AND(A3799=[2]an!$I$38,F3799=[2]an!$E$39,H3799&lt;[2]an!$M$37,S3799="kahepoolne vajaduspõhine",U3799&lt;&gt;""),[2]an!$I$39,
IF(AND(A3799=[2]an!$I$38,F3799=[2]an!$E$39,H3799&lt;[2]an!$M$37,S3799&lt;&gt;"kahepoolne vajaduspõhine"),[2]an!$I$39,
IF(AND(A3799=[2]an!$I$38,F3799=[2]an!$E$42),[2]an!$I$42,
IF(AND(A3799=[2]an!$J$38,F3799=[2]an!$E$40),[2]an!$J$40,IF(AND(A3799=[2]an!$J$38,F3799=[2]an!$E$41),[2]an!$J$41,IF(AND(A3799=[2]an!$J$38,F3799=[2]an!$E$39,H3799&gt;=[2]an!$M$37),[2]an!$J$39,
IF(AND(A3799=[2]an!$J$38,F3799=[2]an!$E$39,H3799&lt;[2]an!$M$37,S3799="kahepoolne vajaduspõhine",U3799=""),[2]an!$M$40,
IF(AND(A3799=[2]an!$J$38,F3799=[2]an!$E$39,H3799&lt;[2]an!$M$37,S3799="kahepoolne vajaduspõhine",U3799&lt;&gt;""),[2]an!$J$39,
IF(AND(A3799=[2]an!$J$38,F3799=[2]an!$E$39,H3799&lt;[2]an!$M$37,S3799&lt;&gt;"kahepoolne vajaduspõhine"),[2]an!$J$39,
IF(AND(A3799=[2]an!$J$38,F3799=[2]an!$E$42),[2]an!$J$42,""))))))))))))))))))))))))))))</f>
        <v/>
      </c>
      <c r="Y3799" s="17" t="str">
        <f>IFERROR(IF(F3799="Tugigrupp",0,
IF(AND(F3799="Peretoe teenus",H3799&gt;=[2]an!$M$37,RANK(D3799,$D3799:$D3799)+COUNTIFS($D$2:D3799,D3799,$F$2:F3799,F3799)-1&gt;1),"",
IF(AND(F3799="Peretoe teenus",H3799&gt;=[2]an!$M$37,RANK(D3799,$D3799:$D3799)+COUNTIFS($D$2:D3799,D3799,$F$2:F3799,F3799)-1=1,MONTH(H3799)=MONTH(K3799)=TRUE,YEAR(H3799)=YEAR(K3799)=TRUE),((EOMONTH(H3799,0)-H3799+1)*X3799)/DAY(EOMONTH(H3799,0)),
IF(AND(F3799="Peretoe teenus",H3799&gt;=[2]an!$M$37,RANK(D3799,$D3799:$D3799)+COUNTIFS($D$2:D3799,D3799,$F$2:F3799,F3799)-1=1),X3799,
IF(AND(F3799="Peretoe teenus",H3799&lt;[2]an!$M$37,S3799&lt;&gt;"kahepoolne vajaduspõhine",RANK(D3799,$D3799:$D3799)+COUNTIFS($D$2:D3799,D3799,$F$2:F3799,F3799)-1=1),X3799,
IF(AND(F3799="Peretoe teenus",H3799&lt;[2]an!$M$37,S3799&lt;&gt;"kahepoolne vajaduspõhine",RANK(D3799,$D3799:$D3799)+COUNTIFS($D$2:D3799,D3799,$F$2:F3799,F3799)-1&gt;1),"",
IF(AND(F3799="Peretoe teenus",H3799&lt;[2]an!$M$37,S3799="kahepoolne vajaduspõhine",U3799="",RANK(D3799,$D3799:$D3799)+COUNTIFS($D$2:D3799,D3799,$F$2:F3799,F3799)-1=1),X3799,
IF(AND(F3799="Peretoe teenus",H3799&lt;[2]an!$M$37,S3799="kahepoolne vajaduspõhine",U3799="",RANK(D3799,$D3799:$D3799)+COUNTIFS($D$2:D3799,D3799,$F$2:F3799,F3799)-1&gt;1),"",
IF(AND(F3799="Peretoe teenus",H3799&lt;[2]an!$M$37,S3799="kahepoolne vajaduspõhine",U3799&lt;[2]an!$M$37,RANK(D3799,$D3799:$D3799)+COUNTIFS($D$2:D3799,D3799,$F$2:F3799,F3799)-1=1),X3799,
IF(AND(F3799="Peretoe teenus",H3799&lt;[2]an!$M$37,S3799="kahepoolne vajaduspõhine",U3799&lt;[2]an!$M$37,RANK(D3799,$D3799:$D3799)+COUNTIFS($D$2:D3799,D3799,$F$2:F3799,F3799)-1&gt;1),"",
IF(AND(F3799="Peretoe teenus",H3799&lt;[2]an!$M$37,S3799="kahepoolne vajaduspõhine",U3799&gt;=[2]an!$M$37,U3799&lt;=[2]an!$M$38,RANK(D3799,$D3799:$D3799)+COUNTIFS($D$2:D3799,D3799,$F$2:F3799,F3799)-1=1),
((EOMONTH(U3799,0)-U3799+1)*X3799)/DAY(EOMONTH(U3799,0))+(DAY(U3799)-1)*100/DAY(EOMONTH(U3799,0)),
IF(AND(F3799="Peretoe teenus",H3799&lt;[2]an!$M$37,S3799="kahepoolne vajaduspõhine",U3799&gt;=[2]an!$M$37,U3799&lt;=[2]an!$M$38,RANK(D3799,$D3799:$D3799)+COUNTIFS($D$2:D3799,D3799,$F$2:F3799,F3799)-1&gt;1),"",
IF(AND(F3799="Peretoe teenus",H3799&lt;[2]an!$M$37,S3799="kahepoolne vajaduspõhine",U3799&gt;[2]an!$M$38,RANK(D3799,$D3799:$D3799)+COUNTIFS($D$2:D3799,D3799,$F$2:F3799,F3799)-1=1),X3799,
IF(AND(F3799="Peretoe teenus",H3799&lt;[2]an!$M$37,S3799="kahepoolne vajaduspõhine",U3799&gt;[2]an!$M$38,RANK(D3799,$D3799:$D3799)+COUNTIFS($D$2:D3799,D3799,$F$2:F3799,F3799)-1&gt;1),"",X3799*W3799)))))))))))))),"")</f>
        <v/>
      </c>
      <c r="Z3799" s="18" t="str">
        <f t="shared" si="178"/>
        <v/>
      </c>
      <c r="AA3799" s="19" t="str">
        <f>IFERROR(VLOOKUP(E3799,[2]an!$A$3:$B$81,2,FALSE),"")</f>
        <v/>
      </c>
      <c r="AB3799" s="19" t="str">
        <f>IFERROR(VLOOKUP(AA3799,[2]an!$C$2:$D$16,2,FALSE),"")</f>
        <v/>
      </c>
      <c r="AC3799" s="20"/>
      <c r="AD3799" s="21" t="str">
        <f>IF(A3799=[2]an!$F$36,VLOOKUP([2]an!$F$36,[2]an!$F$36:$H$36,3,FALSE),IF(A3799=[2]an!$F$35,VLOOKUP([2]an!$F$35,[2]an!$F$35:$H$35,3,FALSE),IF(A3799=[2]an!$F$33,VLOOKUP([2]an!$F$33,[2]an!$F$33:$H$33,3,FALSE),IF(A3799=[2]an!$F$31,VLOOKUP([2]an!$F$31,[2]an!$F$31:$H$31,3,FALSE),""))))</f>
        <v/>
      </c>
    </row>
    <row r="3800" spans="6:30" x14ac:dyDescent="0.2">
      <c r="F3800" s="10"/>
      <c r="G3800" s="8" t="str">
        <f t="shared" si="179"/>
        <v/>
      </c>
      <c r="H3800" s="13"/>
      <c r="K3800" s="13"/>
      <c r="L3800" s="10"/>
      <c r="M3800" s="10"/>
      <c r="S3800" s="8" t="str">
        <f>IFERROR(VLOOKUP(D3800,[1]peretoe_teenus!$A$2:$L$2000,5,FALSE),"")</f>
        <v/>
      </c>
      <c r="U3800" s="13"/>
      <c r="V3800" s="15" t="str" cm="1">
        <f t="array" ref="V3800">IFERROR(IF(AND(F3800="Tugigrupp",RANK(K3800,$K3800:$K3800)+COUNTIFS($K$2:K3800,K3800,$L$2:L3800,L3800,$M$2:M3800,M3800,$I$2:I3800,I3800,$G$2:G3800,G3800,$F$2:F3800,F3800)-1=1),SUMPRODUCT(($F$2:$F$4154=F3800)*($G$2:$G$4154=G3800)*($K$2:$K$4154=K3800)*($I$2:$I$4154=I3800)*($L$2:$L$4154=L3800)*($M$2:$M$4154=M3800)),""),"")</f>
        <v/>
      </c>
      <c r="W3800" s="15" t="str">
        <f t="shared" si="177"/>
        <v/>
      </c>
      <c r="X3800" s="16" t="str">
        <f>IF(AND(A3800=[2]an!$G$38,F3800=[2]an!$E$40),[2]an!$G$40,IF(AND(A3800=[2]an!$G$38,F3800=[2]an!$E$41),[2]an!$G$41,IF(AND(A3800=[2]an!$G$38,F3800=[2]an!$E$39,H3800&gt;=[2]an!$M$37),[2]an!$G$39,
IF(AND(A3800=[2]an!$G$38,F3800=[2]an!$E$39,H3800&lt;[2]an!$M$37,S3800="kahepoolne vajaduspõhine",U3800=""),[2]an!$M$40,
IF(AND(A3800=[2]an!$G$38,F3800=[2]an!$E$39,H3800&lt;[2]an!$M$37,S3800="kahepoolne vajaduspõhine",U3800&lt;&gt;""),[2]an!$G$39,
IF(AND(A3800=[2]an!$G$38,F3800=[2]an!$E$39,H3800&lt;[2]an!$M$37,S3800&lt;&gt;"kahepoolne vajaduspõhine"),[2]an!$G$39,
IF(AND(A3800=[2]an!$G$38,F3800=[2]an!$E$42),[2]an!$G$42,
IF(AND(A3800=[2]an!$H$38,F3800=[2]an!$E$40),[2]an!$H$40,IF(AND(A3800=[2]an!$H$38,F3800=[2]an!$E$41),[2]an!$H$41,IF(AND(A3800=[2]an!$H$38,F3800=[2]an!$E$39,H3800&gt;=[2]an!$M$37),[2]an!$H$39,
IF(AND(A3800=[2]an!$H$38,F3800=[2]an!$E$39,H3800&lt;[2]an!$M$37,S3800="kahepoolne vajaduspõhine",U3800=""),[2]an!$M$40,
IF(AND(A3800=[2]an!$H$38,F3800=[2]an!$E$39,H3800&lt;[2]an!$M$37,S3800="kahepoolne vajaduspõhine",U3800&lt;&gt;""),[2]an!$H$39,
IF(AND(A3800=[2]an!$H$38,F3800=[2]an!$E$39,H3800&lt;[2]an!$M$37,S3800&lt;&gt;"kahepoolne vajaduspõhine"),[2]an!$H$39,
IF(AND(A3800=[2]an!$H$38,F3800=[2]an!$E$42),[2]an!$H$42,
IF(AND(A3800=[2]an!$I$38,F3800=[2]an!$E$40),[2]an!$I$40,IF(AND(A3800=[2]an!$I$38,F3800=[2]an!$E$41),[2]an!$I$41,IF(AND(A3800=[2]an!$I$38,F3800=[2]an!$E$39,H3800&gt;=[2]an!$M$37),[2]an!$I$39,
IF(AND(A3800=[2]an!$I$38,F3800=[2]an!$E$39,H3800&lt;[2]an!$M$37,S3800="kahepoolne vajaduspõhine",U3800=""),[2]an!$M$40,
IF(AND(A3800=[2]an!$I$38,F3800=[2]an!$E$39,H3800&lt;[2]an!$M$37,S3800="kahepoolne vajaduspõhine",U3800&lt;&gt;""),[2]an!$I$39,
IF(AND(A3800=[2]an!$I$38,F3800=[2]an!$E$39,H3800&lt;[2]an!$M$37,S3800&lt;&gt;"kahepoolne vajaduspõhine"),[2]an!$I$39,
IF(AND(A3800=[2]an!$I$38,F3800=[2]an!$E$42),[2]an!$I$42,
IF(AND(A3800=[2]an!$J$38,F3800=[2]an!$E$40),[2]an!$J$40,IF(AND(A3800=[2]an!$J$38,F3800=[2]an!$E$41),[2]an!$J$41,IF(AND(A3800=[2]an!$J$38,F3800=[2]an!$E$39,H3800&gt;=[2]an!$M$37),[2]an!$J$39,
IF(AND(A3800=[2]an!$J$38,F3800=[2]an!$E$39,H3800&lt;[2]an!$M$37,S3800="kahepoolne vajaduspõhine",U3800=""),[2]an!$M$40,
IF(AND(A3800=[2]an!$J$38,F3800=[2]an!$E$39,H3800&lt;[2]an!$M$37,S3800="kahepoolne vajaduspõhine",U3800&lt;&gt;""),[2]an!$J$39,
IF(AND(A3800=[2]an!$J$38,F3800=[2]an!$E$39,H3800&lt;[2]an!$M$37,S3800&lt;&gt;"kahepoolne vajaduspõhine"),[2]an!$J$39,
IF(AND(A3800=[2]an!$J$38,F3800=[2]an!$E$42),[2]an!$J$42,""))))))))))))))))))))))))))))</f>
        <v/>
      </c>
      <c r="Y3800" s="17" t="str">
        <f>IFERROR(IF(F3800="Tugigrupp",0,
IF(AND(F3800="Peretoe teenus",H3800&gt;=[2]an!$M$37,RANK(D3800,$D3800:$D3800)+COUNTIFS($D$2:D3800,D3800,$F$2:F3800,F3800)-1&gt;1),"",
IF(AND(F3800="Peretoe teenus",H3800&gt;=[2]an!$M$37,RANK(D3800,$D3800:$D3800)+COUNTIFS($D$2:D3800,D3800,$F$2:F3800,F3800)-1=1,MONTH(H3800)=MONTH(K3800)=TRUE,YEAR(H3800)=YEAR(K3800)=TRUE),((EOMONTH(H3800,0)-H3800+1)*X3800)/DAY(EOMONTH(H3800,0)),
IF(AND(F3800="Peretoe teenus",H3800&gt;=[2]an!$M$37,RANK(D3800,$D3800:$D3800)+COUNTIFS($D$2:D3800,D3800,$F$2:F3800,F3800)-1=1),X3800,
IF(AND(F3800="Peretoe teenus",H3800&lt;[2]an!$M$37,S3800&lt;&gt;"kahepoolne vajaduspõhine",RANK(D3800,$D3800:$D3800)+COUNTIFS($D$2:D3800,D3800,$F$2:F3800,F3800)-1=1),X3800,
IF(AND(F3800="Peretoe teenus",H3800&lt;[2]an!$M$37,S3800&lt;&gt;"kahepoolne vajaduspõhine",RANK(D3800,$D3800:$D3800)+COUNTIFS($D$2:D3800,D3800,$F$2:F3800,F3800)-1&gt;1),"",
IF(AND(F3800="Peretoe teenus",H3800&lt;[2]an!$M$37,S3800="kahepoolne vajaduspõhine",U3800="",RANK(D3800,$D3800:$D3800)+COUNTIFS($D$2:D3800,D3800,$F$2:F3800,F3800)-1=1),X3800,
IF(AND(F3800="Peretoe teenus",H3800&lt;[2]an!$M$37,S3800="kahepoolne vajaduspõhine",U3800="",RANK(D3800,$D3800:$D3800)+COUNTIFS($D$2:D3800,D3800,$F$2:F3800,F3800)-1&gt;1),"",
IF(AND(F3800="Peretoe teenus",H3800&lt;[2]an!$M$37,S3800="kahepoolne vajaduspõhine",U3800&lt;[2]an!$M$37,RANK(D3800,$D3800:$D3800)+COUNTIFS($D$2:D3800,D3800,$F$2:F3800,F3800)-1=1),X3800,
IF(AND(F3800="Peretoe teenus",H3800&lt;[2]an!$M$37,S3800="kahepoolne vajaduspõhine",U3800&lt;[2]an!$M$37,RANK(D3800,$D3800:$D3800)+COUNTIFS($D$2:D3800,D3800,$F$2:F3800,F3800)-1&gt;1),"",
IF(AND(F3800="Peretoe teenus",H3800&lt;[2]an!$M$37,S3800="kahepoolne vajaduspõhine",U3800&gt;=[2]an!$M$37,U3800&lt;=[2]an!$M$38,RANK(D3800,$D3800:$D3800)+COUNTIFS($D$2:D3800,D3800,$F$2:F3800,F3800)-1=1),
((EOMONTH(U3800,0)-U3800+1)*X3800)/DAY(EOMONTH(U3800,0))+(DAY(U3800)-1)*100/DAY(EOMONTH(U3800,0)),
IF(AND(F3800="Peretoe teenus",H3800&lt;[2]an!$M$37,S3800="kahepoolne vajaduspõhine",U3800&gt;=[2]an!$M$37,U3800&lt;=[2]an!$M$38,RANK(D3800,$D3800:$D3800)+COUNTIFS($D$2:D3800,D3800,$F$2:F3800,F3800)-1&gt;1),"",
IF(AND(F3800="Peretoe teenus",H3800&lt;[2]an!$M$37,S3800="kahepoolne vajaduspõhine",U3800&gt;[2]an!$M$38,RANK(D3800,$D3800:$D3800)+COUNTIFS($D$2:D3800,D3800,$F$2:F3800,F3800)-1=1),X3800,
IF(AND(F3800="Peretoe teenus",H3800&lt;[2]an!$M$37,S3800="kahepoolne vajaduspõhine",U3800&gt;[2]an!$M$38,RANK(D3800,$D3800:$D3800)+COUNTIFS($D$2:D3800,D3800,$F$2:F3800,F3800)-1&gt;1),"",X3800*W3800)))))))))))))),"")</f>
        <v/>
      </c>
      <c r="Z3800" s="18" t="str">
        <f t="shared" si="178"/>
        <v/>
      </c>
      <c r="AA3800" s="19" t="str">
        <f>IFERROR(VLOOKUP(E3800,[2]an!$A$3:$B$81,2,FALSE),"")</f>
        <v/>
      </c>
      <c r="AB3800" s="19" t="str">
        <f>IFERROR(VLOOKUP(AA3800,[2]an!$C$2:$D$16,2,FALSE),"")</f>
        <v/>
      </c>
      <c r="AC3800" s="20"/>
      <c r="AD3800" s="21" t="str">
        <f>IF(A3800=[2]an!$F$36,VLOOKUP([2]an!$F$36,[2]an!$F$36:$H$36,3,FALSE),IF(A3800=[2]an!$F$35,VLOOKUP([2]an!$F$35,[2]an!$F$35:$H$35,3,FALSE),IF(A3800=[2]an!$F$33,VLOOKUP([2]an!$F$33,[2]an!$F$33:$H$33,3,FALSE),IF(A3800=[2]an!$F$31,VLOOKUP([2]an!$F$31,[2]an!$F$31:$H$31,3,FALSE),""))))</f>
        <v/>
      </c>
    </row>
    <row r="3801" spans="6:30" x14ac:dyDescent="0.2">
      <c r="F3801" s="10"/>
      <c r="G3801" s="8" t="str">
        <f t="shared" si="179"/>
        <v/>
      </c>
      <c r="H3801" s="13"/>
      <c r="K3801" s="13"/>
      <c r="L3801" s="10"/>
      <c r="M3801" s="10"/>
      <c r="S3801" s="8" t="str">
        <f>IFERROR(VLOOKUP(D3801,[1]peretoe_teenus!$A$2:$L$2000,5,FALSE),"")</f>
        <v/>
      </c>
      <c r="U3801" s="13"/>
      <c r="V3801" s="15" t="str" cm="1">
        <f t="array" ref="V3801">IFERROR(IF(AND(F3801="Tugigrupp",RANK(K3801,$K3801:$K3801)+COUNTIFS($K$2:K3801,K3801,$L$2:L3801,L3801,$M$2:M3801,M3801,$I$2:I3801,I3801,$G$2:G3801,G3801,$F$2:F3801,F3801)-1=1),SUMPRODUCT(($F$2:$F$4154=F3801)*($G$2:$G$4154=G3801)*($K$2:$K$4154=K3801)*($I$2:$I$4154=I3801)*($L$2:$L$4154=L3801)*($M$2:$M$4154=M3801)),""),"")</f>
        <v/>
      </c>
      <c r="W3801" s="15" t="str">
        <f t="shared" si="177"/>
        <v/>
      </c>
      <c r="X3801" s="16" t="str">
        <f>IF(AND(A3801=[2]an!$G$38,F3801=[2]an!$E$40),[2]an!$G$40,IF(AND(A3801=[2]an!$G$38,F3801=[2]an!$E$41),[2]an!$G$41,IF(AND(A3801=[2]an!$G$38,F3801=[2]an!$E$39,H3801&gt;=[2]an!$M$37),[2]an!$G$39,
IF(AND(A3801=[2]an!$G$38,F3801=[2]an!$E$39,H3801&lt;[2]an!$M$37,S3801="kahepoolne vajaduspõhine",U3801=""),[2]an!$M$40,
IF(AND(A3801=[2]an!$G$38,F3801=[2]an!$E$39,H3801&lt;[2]an!$M$37,S3801="kahepoolne vajaduspõhine",U3801&lt;&gt;""),[2]an!$G$39,
IF(AND(A3801=[2]an!$G$38,F3801=[2]an!$E$39,H3801&lt;[2]an!$M$37,S3801&lt;&gt;"kahepoolne vajaduspõhine"),[2]an!$G$39,
IF(AND(A3801=[2]an!$G$38,F3801=[2]an!$E$42),[2]an!$G$42,
IF(AND(A3801=[2]an!$H$38,F3801=[2]an!$E$40),[2]an!$H$40,IF(AND(A3801=[2]an!$H$38,F3801=[2]an!$E$41),[2]an!$H$41,IF(AND(A3801=[2]an!$H$38,F3801=[2]an!$E$39,H3801&gt;=[2]an!$M$37),[2]an!$H$39,
IF(AND(A3801=[2]an!$H$38,F3801=[2]an!$E$39,H3801&lt;[2]an!$M$37,S3801="kahepoolne vajaduspõhine",U3801=""),[2]an!$M$40,
IF(AND(A3801=[2]an!$H$38,F3801=[2]an!$E$39,H3801&lt;[2]an!$M$37,S3801="kahepoolne vajaduspõhine",U3801&lt;&gt;""),[2]an!$H$39,
IF(AND(A3801=[2]an!$H$38,F3801=[2]an!$E$39,H3801&lt;[2]an!$M$37,S3801&lt;&gt;"kahepoolne vajaduspõhine"),[2]an!$H$39,
IF(AND(A3801=[2]an!$H$38,F3801=[2]an!$E$42),[2]an!$H$42,
IF(AND(A3801=[2]an!$I$38,F3801=[2]an!$E$40),[2]an!$I$40,IF(AND(A3801=[2]an!$I$38,F3801=[2]an!$E$41),[2]an!$I$41,IF(AND(A3801=[2]an!$I$38,F3801=[2]an!$E$39,H3801&gt;=[2]an!$M$37),[2]an!$I$39,
IF(AND(A3801=[2]an!$I$38,F3801=[2]an!$E$39,H3801&lt;[2]an!$M$37,S3801="kahepoolne vajaduspõhine",U3801=""),[2]an!$M$40,
IF(AND(A3801=[2]an!$I$38,F3801=[2]an!$E$39,H3801&lt;[2]an!$M$37,S3801="kahepoolne vajaduspõhine",U3801&lt;&gt;""),[2]an!$I$39,
IF(AND(A3801=[2]an!$I$38,F3801=[2]an!$E$39,H3801&lt;[2]an!$M$37,S3801&lt;&gt;"kahepoolne vajaduspõhine"),[2]an!$I$39,
IF(AND(A3801=[2]an!$I$38,F3801=[2]an!$E$42),[2]an!$I$42,
IF(AND(A3801=[2]an!$J$38,F3801=[2]an!$E$40),[2]an!$J$40,IF(AND(A3801=[2]an!$J$38,F3801=[2]an!$E$41),[2]an!$J$41,IF(AND(A3801=[2]an!$J$38,F3801=[2]an!$E$39,H3801&gt;=[2]an!$M$37),[2]an!$J$39,
IF(AND(A3801=[2]an!$J$38,F3801=[2]an!$E$39,H3801&lt;[2]an!$M$37,S3801="kahepoolne vajaduspõhine",U3801=""),[2]an!$M$40,
IF(AND(A3801=[2]an!$J$38,F3801=[2]an!$E$39,H3801&lt;[2]an!$M$37,S3801="kahepoolne vajaduspõhine",U3801&lt;&gt;""),[2]an!$J$39,
IF(AND(A3801=[2]an!$J$38,F3801=[2]an!$E$39,H3801&lt;[2]an!$M$37,S3801&lt;&gt;"kahepoolne vajaduspõhine"),[2]an!$J$39,
IF(AND(A3801=[2]an!$J$38,F3801=[2]an!$E$42),[2]an!$J$42,""))))))))))))))))))))))))))))</f>
        <v/>
      </c>
      <c r="Y3801" s="17" t="str">
        <f>IFERROR(IF(F3801="Tugigrupp",0,
IF(AND(F3801="Peretoe teenus",H3801&gt;=[2]an!$M$37,RANK(D3801,$D3801:$D3801)+COUNTIFS($D$2:D3801,D3801,$F$2:F3801,F3801)-1&gt;1),"",
IF(AND(F3801="Peretoe teenus",H3801&gt;=[2]an!$M$37,RANK(D3801,$D3801:$D3801)+COUNTIFS($D$2:D3801,D3801,$F$2:F3801,F3801)-1=1,MONTH(H3801)=MONTH(K3801)=TRUE,YEAR(H3801)=YEAR(K3801)=TRUE),((EOMONTH(H3801,0)-H3801+1)*X3801)/DAY(EOMONTH(H3801,0)),
IF(AND(F3801="Peretoe teenus",H3801&gt;=[2]an!$M$37,RANK(D3801,$D3801:$D3801)+COUNTIFS($D$2:D3801,D3801,$F$2:F3801,F3801)-1=1),X3801,
IF(AND(F3801="Peretoe teenus",H3801&lt;[2]an!$M$37,S3801&lt;&gt;"kahepoolne vajaduspõhine",RANK(D3801,$D3801:$D3801)+COUNTIFS($D$2:D3801,D3801,$F$2:F3801,F3801)-1=1),X3801,
IF(AND(F3801="Peretoe teenus",H3801&lt;[2]an!$M$37,S3801&lt;&gt;"kahepoolne vajaduspõhine",RANK(D3801,$D3801:$D3801)+COUNTIFS($D$2:D3801,D3801,$F$2:F3801,F3801)-1&gt;1),"",
IF(AND(F3801="Peretoe teenus",H3801&lt;[2]an!$M$37,S3801="kahepoolne vajaduspõhine",U3801="",RANK(D3801,$D3801:$D3801)+COUNTIFS($D$2:D3801,D3801,$F$2:F3801,F3801)-1=1),X3801,
IF(AND(F3801="Peretoe teenus",H3801&lt;[2]an!$M$37,S3801="kahepoolne vajaduspõhine",U3801="",RANK(D3801,$D3801:$D3801)+COUNTIFS($D$2:D3801,D3801,$F$2:F3801,F3801)-1&gt;1),"",
IF(AND(F3801="Peretoe teenus",H3801&lt;[2]an!$M$37,S3801="kahepoolne vajaduspõhine",U3801&lt;[2]an!$M$37,RANK(D3801,$D3801:$D3801)+COUNTIFS($D$2:D3801,D3801,$F$2:F3801,F3801)-1=1),X3801,
IF(AND(F3801="Peretoe teenus",H3801&lt;[2]an!$M$37,S3801="kahepoolne vajaduspõhine",U3801&lt;[2]an!$M$37,RANK(D3801,$D3801:$D3801)+COUNTIFS($D$2:D3801,D3801,$F$2:F3801,F3801)-1&gt;1),"",
IF(AND(F3801="Peretoe teenus",H3801&lt;[2]an!$M$37,S3801="kahepoolne vajaduspõhine",U3801&gt;=[2]an!$M$37,U3801&lt;=[2]an!$M$38,RANK(D3801,$D3801:$D3801)+COUNTIFS($D$2:D3801,D3801,$F$2:F3801,F3801)-1=1),
((EOMONTH(U3801,0)-U3801+1)*X3801)/DAY(EOMONTH(U3801,0))+(DAY(U3801)-1)*100/DAY(EOMONTH(U3801,0)),
IF(AND(F3801="Peretoe teenus",H3801&lt;[2]an!$M$37,S3801="kahepoolne vajaduspõhine",U3801&gt;=[2]an!$M$37,U3801&lt;=[2]an!$M$38,RANK(D3801,$D3801:$D3801)+COUNTIFS($D$2:D3801,D3801,$F$2:F3801,F3801)-1&gt;1),"",
IF(AND(F3801="Peretoe teenus",H3801&lt;[2]an!$M$37,S3801="kahepoolne vajaduspõhine",U3801&gt;[2]an!$M$38,RANK(D3801,$D3801:$D3801)+COUNTIFS($D$2:D3801,D3801,$F$2:F3801,F3801)-1=1),X3801,
IF(AND(F3801="Peretoe teenus",H3801&lt;[2]an!$M$37,S3801="kahepoolne vajaduspõhine",U3801&gt;[2]an!$M$38,RANK(D3801,$D3801:$D3801)+COUNTIFS($D$2:D3801,D3801,$F$2:F3801,F3801)-1&gt;1),"",X3801*W3801)))))))))))))),"")</f>
        <v/>
      </c>
      <c r="Z3801" s="18" t="str">
        <f t="shared" si="178"/>
        <v/>
      </c>
      <c r="AA3801" s="19" t="str">
        <f>IFERROR(VLOOKUP(E3801,[2]an!$A$3:$B$81,2,FALSE),"")</f>
        <v/>
      </c>
      <c r="AB3801" s="19" t="str">
        <f>IFERROR(VLOOKUP(AA3801,[2]an!$C$2:$D$16,2,FALSE),"")</f>
        <v/>
      </c>
      <c r="AC3801" s="20"/>
      <c r="AD3801" s="21" t="str">
        <f>IF(A3801=[2]an!$F$36,VLOOKUP([2]an!$F$36,[2]an!$F$36:$H$36,3,FALSE),IF(A3801=[2]an!$F$35,VLOOKUP([2]an!$F$35,[2]an!$F$35:$H$35,3,FALSE),IF(A3801=[2]an!$F$33,VLOOKUP([2]an!$F$33,[2]an!$F$33:$H$33,3,FALSE),IF(A3801=[2]an!$F$31,VLOOKUP([2]an!$F$31,[2]an!$F$31:$H$31,3,FALSE),""))))</f>
        <v/>
      </c>
    </row>
    <row r="3802" spans="6:30" x14ac:dyDescent="0.2">
      <c r="F3802" s="10"/>
      <c r="G3802" s="8" t="str">
        <f t="shared" si="179"/>
        <v/>
      </c>
      <c r="H3802" s="13"/>
      <c r="K3802" s="13"/>
      <c r="L3802" s="10"/>
      <c r="M3802" s="10"/>
      <c r="S3802" s="8" t="str">
        <f>IFERROR(VLOOKUP(D3802,[1]peretoe_teenus!$A$2:$L$2000,5,FALSE),"")</f>
        <v/>
      </c>
      <c r="U3802" s="13"/>
      <c r="V3802" s="15" t="str" cm="1">
        <f t="array" ref="V3802">IFERROR(IF(AND(F3802="Tugigrupp",RANK(K3802,$K3802:$K3802)+COUNTIFS($K$2:K3802,K3802,$L$2:L3802,L3802,$M$2:M3802,M3802,$I$2:I3802,I3802,$G$2:G3802,G3802,$F$2:F3802,F3802)-1=1),SUMPRODUCT(($F$2:$F$4154=F3802)*($G$2:$G$4154=G3802)*($K$2:$K$4154=K3802)*($I$2:$I$4154=I3802)*($L$2:$L$4154=L3802)*($M$2:$M$4154=M3802)),""),"")</f>
        <v/>
      </c>
      <c r="W3802" s="15" t="str">
        <f t="shared" si="177"/>
        <v/>
      </c>
      <c r="X3802" s="16" t="str">
        <f>IF(AND(A3802=[2]an!$G$38,F3802=[2]an!$E$40),[2]an!$G$40,IF(AND(A3802=[2]an!$G$38,F3802=[2]an!$E$41),[2]an!$G$41,IF(AND(A3802=[2]an!$G$38,F3802=[2]an!$E$39,H3802&gt;=[2]an!$M$37),[2]an!$G$39,
IF(AND(A3802=[2]an!$G$38,F3802=[2]an!$E$39,H3802&lt;[2]an!$M$37,S3802="kahepoolne vajaduspõhine",U3802=""),[2]an!$M$40,
IF(AND(A3802=[2]an!$G$38,F3802=[2]an!$E$39,H3802&lt;[2]an!$M$37,S3802="kahepoolne vajaduspõhine",U3802&lt;&gt;""),[2]an!$G$39,
IF(AND(A3802=[2]an!$G$38,F3802=[2]an!$E$39,H3802&lt;[2]an!$M$37,S3802&lt;&gt;"kahepoolne vajaduspõhine"),[2]an!$G$39,
IF(AND(A3802=[2]an!$G$38,F3802=[2]an!$E$42),[2]an!$G$42,
IF(AND(A3802=[2]an!$H$38,F3802=[2]an!$E$40),[2]an!$H$40,IF(AND(A3802=[2]an!$H$38,F3802=[2]an!$E$41),[2]an!$H$41,IF(AND(A3802=[2]an!$H$38,F3802=[2]an!$E$39,H3802&gt;=[2]an!$M$37),[2]an!$H$39,
IF(AND(A3802=[2]an!$H$38,F3802=[2]an!$E$39,H3802&lt;[2]an!$M$37,S3802="kahepoolne vajaduspõhine",U3802=""),[2]an!$M$40,
IF(AND(A3802=[2]an!$H$38,F3802=[2]an!$E$39,H3802&lt;[2]an!$M$37,S3802="kahepoolne vajaduspõhine",U3802&lt;&gt;""),[2]an!$H$39,
IF(AND(A3802=[2]an!$H$38,F3802=[2]an!$E$39,H3802&lt;[2]an!$M$37,S3802&lt;&gt;"kahepoolne vajaduspõhine"),[2]an!$H$39,
IF(AND(A3802=[2]an!$H$38,F3802=[2]an!$E$42),[2]an!$H$42,
IF(AND(A3802=[2]an!$I$38,F3802=[2]an!$E$40),[2]an!$I$40,IF(AND(A3802=[2]an!$I$38,F3802=[2]an!$E$41),[2]an!$I$41,IF(AND(A3802=[2]an!$I$38,F3802=[2]an!$E$39,H3802&gt;=[2]an!$M$37),[2]an!$I$39,
IF(AND(A3802=[2]an!$I$38,F3802=[2]an!$E$39,H3802&lt;[2]an!$M$37,S3802="kahepoolne vajaduspõhine",U3802=""),[2]an!$M$40,
IF(AND(A3802=[2]an!$I$38,F3802=[2]an!$E$39,H3802&lt;[2]an!$M$37,S3802="kahepoolne vajaduspõhine",U3802&lt;&gt;""),[2]an!$I$39,
IF(AND(A3802=[2]an!$I$38,F3802=[2]an!$E$39,H3802&lt;[2]an!$M$37,S3802&lt;&gt;"kahepoolne vajaduspõhine"),[2]an!$I$39,
IF(AND(A3802=[2]an!$I$38,F3802=[2]an!$E$42),[2]an!$I$42,
IF(AND(A3802=[2]an!$J$38,F3802=[2]an!$E$40),[2]an!$J$40,IF(AND(A3802=[2]an!$J$38,F3802=[2]an!$E$41),[2]an!$J$41,IF(AND(A3802=[2]an!$J$38,F3802=[2]an!$E$39,H3802&gt;=[2]an!$M$37),[2]an!$J$39,
IF(AND(A3802=[2]an!$J$38,F3802=[2]an!$E$39,H3802&lt;[2]an!$M$37,S3802="kahepoolne vajaduspõhine",U3802=""),[2]an!$M$40,
IF(AND(A3802=[2]an!$J$38,F3802=[2]an!$E$39,H3802&lt;[2]an!$M$37,S3802="kahepoolne vajaduspõhine",U3802&lt;&gt;""),[2]an!$J$39,
IF(AND(A3802=[2]an!$J$38,F3802=[2]an!$E$39,H3802&lt;[2]an!$M$37,S3802&lt;&gt;"kahepoolne vajaduspõhine"),[2]an!$J$39,
IF(AND(A3802=[2]an!$J$38,F3802=[2]an!$E$42),[2]an!$J$42,""))))))))))))))))))))))))))))</f>
        <v/>
      </c>
      <c r="Y3802" s="17" t="str">
        <f>IFERROR(IF(F3802="Tugigrupp",0,
IF(AND(F3802="Peretoe teenus",H3802&gt;=[2]an!$M$37,RANK(D3802,$D3802:$D3802)+COUNTIFS($D$2:D3802,D3802,$F$2:F3802,F3802)-1&gt;1),"",
IF(AND(F3802="Peretoe teenus",H3802&gt;=[2]an!$M$37,RANK(D3802,$D3802:$D3802)+COUNTIFS($D$2:D3802,D3802,$F$2:F3802,F3802)-1=1,MONTH(H3802)=MONTH(K3802)=TRUE,YEAR(H3802)=YEAR(K3802)=TRUE),((EOMONTH(H3802,0)-H3802+1)*X3802)/DAY(EOMONTH(H3802,0)),
IF(AND(F3802="Peretoe teenus",H3802&gt;=[2]an!$M$37,RANK(D3802,$D3802:$D3802)+COUNTIFS($D$2:D3802,D3802,$F$2:F3802,F3802)-1=1),X3802,
IF(AND(F3802="Peretoe teenus",H3802&lt;[2]an!$M$37,S3802&lt;&gt;"kahepoolne vajaduspõhine",RANK(D3802,$D3802:$D3802)+COUNTIFS($D$2:D3802,D3802,$F$2:F3802,F3802)-1=1),X3802,
IF(AND(F3802="Peretoe teenus",H3802&lt;[2]an!$M$37,S3802&lt;&gt;"kahepoolne vajaduspõhine",RANK(D3802,$D3802:$D3802)+COUNTIFS($D$2:D3802,D3802,$F$2:F3802,F3802)-1&gt;1),"",
IF(AND(F3802="Peretoe teenus",H3802&lt;[2]an!$M$37,S3802="kahepoolne vajaduspõhine",U3802="",RANK(D3802,$D3802:$D3802)+COUNTIFS($D$2:D3802,D3802,$F$2:F3802,F3802)-1=1),X3802,
IF(AND(F3802="Peretoe teenus",H3802&lt;[2]an!$M$37,S3802="kahepoolne vajaduspõhine",U3802="",RANK(D3802,$D3802:$D3802)+COUNTIFS($D$2:D3802,D3802,$F$2:F3802,F3802)-1&gt;1),"",
IF(AND(F3802="Peretoe teenus",H3802&lt;[2]an!$M$37,S3802="kahepoolne vajaduspõhine",U3802&lt;[2]an!$M$37,RANK(D3802,$D3802:$D3802)+COUNTIFS($D$2:D3802,D3802,$F$2:F3802,F3802)-1=1),X3802,
IF(AND(F3802="Peretoe teenus",H3802&lt;[2]an!$M$37,S3802="kahepoolne vajaduspõhine",U3802&lt;[2]an!$M$37,RANK(D3802,$D3802:$D3802)+COUNTIFS($D$2:D3802,D3802,$F$2:F3802,F3802)-1&gt;1),"",
IF(AND(F3802="Peretoe teenus",H3802&lt;[2]an!$M$37,S3802="kahepoolne vajaduspõhine",U3802&gt;=[2]an!$M$37,U3802&lt;=[2]an!$M$38,RANK(D3802,$D3802:$D3802)+COUNTIFS($D$2:D3802,D3802,$F$2:F3802,F3802)-1=1),
((EOMONTH(U3802,0)-U3802+1)*X3802)/DAY(EOMONTH(U3802,0))+(DAY(U3802)-1)*100/DAY(EOMONTH(U3802,0)),
IF(AND(F3802="Peretoe teenus",H3802&lt;[2]an!$M$37,S3802="kahepoolne vajaduspõhine",U3802&gt;=[2]an!$M$37,U3802&lt;=[2]an!$M$38,RANK(D3802,$D3802:$D3802)+COUNTIFS($D$2:D3802,D3802,$F$2:F3802,F3802)-1&gt;1),"",
IF(AND(F3802="Peretoe teenus",H3802&lt;[2]an!$M$37,S3802="kahepoolne vajaduspõhine",U3802&gt;[2]an!$M$38,RANK(D3802,$D3802:$D3802)+COUNTIFS($D$2:D3802,D3802,$F$2:F3802,F3802)-1=1),X3802,
IF(AND(F3802="Peretoe teenus",H3802&lt;[2]an!$M$37,S3802="kahepoolne vajaduspõhine",U3802&gt;[2]an!$M$38,RANK(D3802,$D3802:$D3802)+COUNTIFS($D$2:D3802,D3802,$F$2:F3802,F3802)-1&gt;1),"",X3802*W3802)))))))))))))),"")</f>
        <v/>
      </c>
      <c r="Z3802" s="18" t="str">
        <f t="shared" si="178"/>
        <v/>
      </c>
      <c r="AA3802" s="19" t="str">
        <f>IFERROR(VLOOKUP(E3802,[2]an!$A$3:$B$81,2,FALSE),"")</f>
        <v/>
      </c>
      <c r="AB3802" s="19" t="str">
        <f>IFERROR(VLOOKUP(AA3802,[2]an!$C$2:$D$16,2,FALSE),"")</f>
        <v/>
      </c>
      <c r="AC3802" s="20"/>
      <c r="AD3802" s="21" t="str">
        <f>IF(A3802=[2]an!$F$36,VLOOKUP([2]an!$F$36,[2]an!$F$36:$H$36,3,FALSE),IF(A3802=[2]an!$F$35,VLOOKUP([2]an!$F$35,[2]an!$F$35:$H$35,3,FALSE),IF(A3802=[2]an!$F$33,VLOOKUP([2]an!$F$33,[2]an!$F$33:$H$33,3,FALSE),IF(A3802=[2]an!$F$31,VLOOKUP([2]an!$F$31,[2]an!$F$31:$H$31,3,FALSE),""))))</f>
        <v/>
      </c>
    </row>
    <row r="3803" spans="6:30" x14ac:dyDescent="0.2">
      <c r="F3803" s="10"/>
      <c r="G3803" s="8" t="str">
        <f t="shared" si="179"/>
        <v/>
      </c>
      <c r="H3803" s="13"/>
      <c r="K3803" s="13"/>
      <c r="L3803" s="10"/>
      <c r="M3803" s="10"/>
      <c r="S3803" s="8" t="str">
        <f>IFERROR(VLOOKUP(D3803,[1]peretoe_teenus!$A$2:$L$2000,5,FALSE),"")</f>
        <v/>
      </c>
      <c r="U3803" s="13"/>
      <c r="V3803" s="15" t="str" cm="1">
        <f t="array" ref="V3803">IFERROR(IF(AND(F3803="Tugigrupp",RANK(K3803,$K3803:$K3803)+COUNTIFS($K$2:K3803,K3803,$L$2:L3803,L3803,$M$2:M3803,M3803,$I$2:I3803,I3803,$G$2:G3803,G3803,$F$2:F3803,F3803)-1=1),SUMPRODUCT(($F$2:$F$4154=F3803)*($G$2:$G$4154=G3803)*($K$2:$K$4154=K3803)*($I$2:$I$4154=I3803)*($L$2:$L$4154=L3803)*($M$2:$M$4154=M3803)),""),"")</f>
        <v/>
      </c>
      <c r="W3803" s="15" t="str">
        <f t="shared" si="177"/>
        <v/>
      </c>
      <c r="X3803" s="16" t="str">
        <f>IF(AND(A3803=[2]an!$G$38,F3803=[2]an!$E$40),[2]an!$G$40,IF(AND(A3803=[2]an!$G$38,F3803=[2]an!$E$41),[2]an!$G$41,IF(AND(A3803=[2]an!$G$38,F3803=[2]an!$E$39,H3803&gt;=[2]an!$M$37),[2]an!$G$39,
IF(AND(A3803=[2]an!$G$38,F3803=[2]an!$E$39,H3803&lt;[2]an!$M$37,S3803="kahepoolne vajaduspõhine",U3803=""),[2]an!$M$40,
IF(AND(A3803=[2]an!$G$38,F3803=[2]an!$E$39,H3803&lt;[2]an!$M$37,S3803="kahepoolne vajaduspõhine",U3803&lt;&gt;""),[2]an!$G$39,
IF(AND(A3803=[2]an!$G$38,F3803=[2]an!$E$39,H3803&lt;[2]an!$M$37,S3803&lt;&gt;"kahepoolne vajaduspõhine"),[2]an!$G$39,
IF(AND(A3803=[2]an!$G$38,F3803=[2]an!$E$42),[2]an!$G$42,
IF(AND(A3803=[2]an!$H$38,F3803=[2]an!$E$40),[2]an!$H$40,IF(AND(A3803=[2]an!$H$38,F3803=[2]an!$E$41),[2]an!$H$41,IF(AND(A3803=[2]an!$H$38,F3803=[2]an!$E$39,H3803&gt;=[2]an!$M$37),[2]an!$H$39,
IF(AND(A3803=[2]an!$H$38,F3803=[2]an!$E$39,H3803&lt;[2]an!$M$37,S3803="kahepoolne vajaduspõhine",U3803=""),[2]an!$M$40,
IF(AND(A3803=[2]an!$H$38,F3803=[2]an!$E$39,H3803&lt;[2]an!$M$37,S3803="kahepoolne vajaduspõhine",U3803&lt;&gt;""),[2]an!$H$39,
IF(AND(A3803=[2]an!$H$38,F3803=[2]an!$E$39,H3803&lt;[2]an!$M$37,S3803&lt;&gt;"kahepoolne vajaduspõhine"),[2]an!$H$39,
IF(AND(A3803=[2]an!$H$38,F3803=[2]an!$E$42),[2]an!$H$42,
IF(AND(A3803=[2]an!$I$38,F3803=[2]an!$E$40),[2]an!$I$40,IF(AND(A3803=[2]an!$I$38,F3803=[2]an!$E$41),[2]an!$I$41,IF(AND(A3803=[2]an!$I$38,F3803=[2]an!$E$39,H3803&gt;=[2]an!$M$37),[2]an!$I$39,
IF(AND(A3803=[2]an!$I$38,F3803=[2]an!$E$39,H3803&lt;[2]an!$M$37,S3803="kahepoolne vajaduspõhine",U3803=""),[2]an!$M$40,
IF(AND(A3803=[2]an!$I$38,F3803=[2]an!$E$39,H3803&lt;[2]an!$M$37,S3803="kahepoolne vajaduspõhine",U3803&lt;&gt;""),[2]an!$I$39,
IF(AND(A3803=[2]an!$I$38,F3803=[2]an!$E$39,H3803&lt;[2]an!$M$37,S3803&lt;&gt;"kahepoolne vajaduspõhine"),[2]an!$I$39,
IF(AND(A3803=[2]an!$I$38,F3803=[2]an!$E$42),[2]an!$I$42,
IF(AND(A3803=[2]an!$J$38,F3803=[2]an!$E$40),[2]an!$J$40,IF(AND(A3803=[2]an!$J$38,F3803=[2]an!$E$41),[2]an!$J$41,IF(AND(A3803=[2]an!$J$38,F3803=[2]an!$E$39,H3803&gt;=[2]an!$M$37),[2]an!$J$39,
IF(AND(A3803=[2]an!$J$38,F3803=[2]an!$E$39,H3803&lt;[2]an!$M$37,S3803="kahepoolne vajaduspõhine",U3803=""),[2]an!$M$40,
IF(AND(A3803=[2]an!$J$38,F3803=[2]an!$E$39,H3803&lt;[2]an!$M$37,S3803="kahepoolne vajaduspõhine",U3803&lt;&gt;""),[2]an!$J$39,
IF(AND(A3803=[2]an!$J$38,F3803=[2]an!$E$39,H3803&lt;[2]an!$M$37,S3803&lt;&gt;"kahepoolne vajaduspõhine"),[2]an!$J$39,
IF(AND(A3803=[2]an!$J$38,F3803=[2]an!$E$42),[2]an!$J$42,""))))))))))))))))))))))))))))</f>
        <v/>
      </c>
      <c r="Y3803" s="17" t="str">
        <f>IFERROR(IF(F3803="Tugigrupp",0,
IF(AND(F3803="Peretoe teenus",H3803&gt;=[2]an!$M$37,RANK(D3803,$D3803:$D3803)+COUNTIFS($D$2:D3803,D3803,$F$2:F3803,F3803)-1&gt;1),"",
IF(AND(F3803="Peretoe teenus",H3803&gt;=[2]an!$M$37,RANK(D3803,$D3803:$D3803)+COUNTIFS($D$2:D3803,D3803,$F$2:F3803,F3803)-1=1,MONTH(H3803)=MONTH(K3803)=TRUE,YEAR(H3803)=YEAR(K3803)=TRUE),((EOMONTH(H3803,0)-H3803+1)*X3803)/DAY(EOMONTH(H3803,0)),
IF(AND(F3803="Peretoe teenus",H3803&gt;=[2]an!$M$37,RANK(D3803,$D3803:$D3803)+COUNTIFS($D$2:D3803,D3803,$F$2:F3803,F3803)-1=1),X3803,
IF(AND(F3803="Peretoe teenus",H3803&lt;[2]an!$M$37,S3803&lt;&gt;"kahepoolne vajaduspõhine",RANK(D3803,$D3803:$D3803)+COUNTIFS($D$2:D3803,D3803,$F$2:F3803,F3803)-1=1),X3803,
IF(AND(F3803="Peretoe teenus",H3803&lt;[2]an!$M$37,S3803&lt;&gt;"kahepoolne vajaduspõhine",RANK(D3803,$D3803:$D3803)+COUNTIFS($D$2:D3803,D3803,$F$2:F3803,F3803)-1&gt;1),"",
IF(AND(F3803="Peretoe teenus",H3803&lt;[2]an!$M$37,S3803="kahepoolne vajaduspõhine",U3803="",RANK(D3803,$D3803:$D3803)+COUNTIFS($D$2:D3803,D3803,$F$2:F3803,F3803)-1=1),X3803,
IF(AND(F3803="Peretoe teenus",H3803&lt;[2]an!$M$37,S3803="kahepoolne vajaduspõhine",U3803="",RANK(D3803,$D3803:$D3803)+COUNTIFS($D$2:D3803,D3803,$F$2:F3803,F3803)-1&gt;1),"",
IF(AND(F3803="Peretoe teenus",H3803&lt;[2]an!$M$37,S3803="kahepoolne vajaduspõhine",U3803&lt;[2]an!$M$37,RANK(D3803,$D3803:$D3803)+COUNTIFS($D$2:D3803,D3803,$F$2:F3803,F3803)-1=1),X3803,
IF(AND(F3803="Peretoe teenus",H3803&lt;[2]an!$M$37,S3803="kahepoolne vajaduspõhine",U3803&lt;[2]an!$M$37,RANK(D3803,$D3803:$D3803)+COUNTIFS($D$2:D3803,D3803,$F$2:F3803,F3803)-1&gt;1),"",
IF(AND(F3803="Peretoe teenus",H3803&lt;[2]an!$M$37,S3803="kahepoolne vajaduspõhine",U3803&gt;=[2]an!$M$37,U3803&lt;=[2]an!$M$38,RANK(D3803,$D3803:$D3803)+COUNTIFS($D$2:D3803,D3803,$F$2:F3803,F3803)-1=1),
((EOMONTH(U3803,0)-U3803+1)*X3803)/DAY(EOMONTH(U3803,0))+(DAY(U3803)-1)*100/DAY(EOMONTH(U3803,0)),
IF(AND(F3803="Peretoe teenus",H3803&lt;[2]an!$M$37,S3803="kahepoolne vajaduspõhine",U3803&gt;=[2]an!$M$37,U3803&lt;=[2]an!$M$38,RANK(D3803,$D3803:$D3803)+COUNTIFS($D$2:D3803,D3803,$F$2:F3803,F3803)-1&gt;1),"",
IF(AND(F3803="Peretoe teenus",H3803&lt;[2]an!$M$37,S3803="kahepoolne vajaduspõhine",U3803&gt;[2]an!$M$38,RANK(D3803,$D3803:$D3803)+COUNTIFS($D$2:D3803,D3803,$F$2:F3803,F3803)-1=1),X3803,
IF(AND(F3803="Peretoe teenus",H3803&lt;[2]an!$M$37,S3803="kahepoolne vajaduspõhine",U3803&gt;[2]an!$M$38,RANK(D3803,$D3803:$D3803)+COUNTIFS($D$2:D3803,D3803,$F$2:F3803,F3803)-1&gt;1),"",X3803*W3803)))))))))))))),"")</f>
        <v/>
      </c>
      <c r="Z3803" s="18" t="str">
        <f t="shared" si="178"/>
        <v/>
      </c>
      <c r="AA3803" s="19" t="str">
        <f>IFERROR(VLOOKUP(E3803,[2]an!$A$3:$B$81,2,FALSE),"")</f>
        <v/>
      </c>
      <c r="AB3803" s="19" t="str">
        <f>IFERROR(VLOOKUP(AA3803,[2]an!$C$2:$D$16,2,FALSE),"")</f>
        <v/>
      </c>
      <c r="AC3803" s="20"/>
      <c r="AD3803" s="21" t="str">
        <f>IF(A3803=[2]an!$F$36,VLOOKUP([2]an!$F$36,[2]an!$F$36:$H$36,3,FALSE),IF(A3803=[2]an!$F$35,VLOOKUP([2]an!$F$35,[2]an!$F$35:$H$35,3,FALSE),IF(A3803=[2]an!$F$33,VLOOKUP([2]an!$F$33,[2]an!$F$33:$H$33,3,FALSE),IF(A3803=[2]an!$F$31,VLOOKUP([2]an!$F$31,[2]an!$F$31:$H$31,3,FALSE),""))))</f>
        <v/>
      </c>
    </row>
    <row r="3804" spans="6:30" x14ac:dyDescent="0.2">
      <c r="F3804" s="10"/>
      <c r="G3804" s="8" t="str">
        <f t="shared" si="179"/>
        <v/>
      </c>
      <c r="H3804" s="13"/>
      <c r="K3804" s="13"/>
      <c r="L3804" s="10"/>
      <c r="M3804" s="10"/>
      <c r="S3804" s="8" t="str">
        <f>IFERROR(VLOOKUP(D3804,[1]peretoe_teenus!$A$2:$L$2000,5,FALSE),"")</f>
        <v/>
      </c>
      <c r="U3804" s="13"/>
      <c r="V3804" s="15" t="str" cm="1">
        <f t="array" ref="V3804">IFERROR(IF(AND(F3804="Tugigrupp",RANK(K3804,$K3804:$K3804)+COUNTIFS($K$2:K3804,K3804,$L$2:L3804,L3804,$M$2:M3804,M3804,$I$2:I3804,I3804,$G$2:G3804,G3804,$F$2:F3804,F3804)-1=1),SUMPRODUCT(($F$2:$F$4154=F3804)*($G$2:$G$4154=G3804)*($K$2:$K$4154=K3804)*($I$2:$I$4154=I3804)*($L$2:$L$4154=L3804)*($M$2:$M$4154=M3804)),""),"")</f>
        <v/>
      </c>
      <c r="W3804" s="15" t="str">
        <f t="shared" si="177"/>
        <v/>
      </c>
      <c r="X3804" s="16" t="str">
        <f>IF(AND(A3804=[2]an!$G$38,F3804=[2]an!$E$40),[2]an!$G$40,IF(AND(A3804=[2]an!$G$38,F3804=[2]an!$E$41),[2]an!$G$41,IF(AND(A3804=[2]an!$G$38,F3804=[2]an!$E$39,H3804&gt;=[2]an!$M$37),[2]an!$G$39,
IF(AND(A3804=[2]an!$G$38,F3804=[2]an!$E$39,H3804&lt;[2]an!$M$37,S3804="kahepoolne vajaduspõhine",U3804=""),[2]an!$M$40,
IF(AND(A3804=[2]an!$G$38,F3804=[2]an!$E$39,H3804&lt;[2]an!$M$37,S3804="kahepoolne vajaduspõhine",U3804&lt;&gt;""),[2]an!$G$39,
IF(AND(A3804=[2]an!$G$38,F3804=[2]an!$E$39,H3804&lt;[2]an!$M$37,S3804&lt;&gt;"kahepoolne vajaduspõhine"),[2]an!$G$39,
IF(AND(A3804=[2]an!$G$38,F3804=[2]an!$E$42),[2]an!$G$42,
IF(AND(A3804=[2]an!$H$38,F3804=[2]an!$E$40),[2]an!$H$40,IF(AND(A3804=[2]an!$H$38,F3804=[2]an!$E$41),[2]an!$H$41,IF(AND(A3804=[2]an!$H$38,F3804=[2]an!$E$39,H3804&gt;=[2]an!$M$37),[2]an!$H$39,
IF(AND(A3804=[2]an!$H$38,F3804=[2]an!$E$39,H3804&lt;[2]an!$M$37,S3804="kahepoolne vajaduspõhine",U3804=""),[2]an!$M$40,
IF(AND(A3804=[2]an!$H$38,F3804=[2]an!$E$39,H3804&lt;[2]an!$M$37,S3804="kahepoolne vajaduspõhine",U3804&lt;&gt;""),[2]an!$H$39,
IF(AND(A3804=[2]an!$H$38,F3804=[2]an!$E$39,H3804&lt;[2]an!$M$37,S3804&lt;&gt;"kahepoolne vajaduspõhine"),[2]an!$H$39,
IF(AND(A3804=[2]an!$H$38,F3804=[2]an!$E$42),[2]an!$H$42,
IF(AND(A3804=[2]an!$I$38,F3804=[2]an!$E$40),[2]an!$I$40,IF(AND(A3804=[2]an!$I$38,F3804=[2]an!$E$41),[2]an!$I$41,IF(AND(A3804=[2]an!$I$38,F3804=[2]an!$E$39,H3804&gt;=[2]an!$M$37),[2]an!$I$39,
IF(AND(A3804=[2]an!$I$38,F3804=[2]an!$E$39,H3804&lt;[2]an!$M$37,S3804="kahepoolne vajaduspõhine",U3804=""),[2]an!$M$40,
IF(AND(A3804=[2]an!$I$38,F3804=[2]an!$E$39,H3804&lt;[2]an!$M$37,S3804="kahepoolne vajaduspõhine",U3804&lt;&gt;""),[2]an!$I$39,
IF(AND(A3804=[2]an!$I$38,F3804=[2]an!$E$39,H3804&lt;[2]an!$M$37,S3804&lt;&gt;"kahepoolne vajaduspõhine"),[2]an!$I$39,
IF(AND(A3804=[2]an!$I$38,F3804=[2]an!$E$42),[2]an!$I$42,
IF(AND(A3804=[2]an!$J$38,F3804=[2]an!$E$40),[2]an!$J$40,IF(AND(A3804=[2]an!$J$38,F3804=[2]an!$E$41),[2]an!$J$41,IF(AND(A3804=[2]an!$J$38,F3804=[2]an!$E$39,H3804&gt;=[2]an!$M$37),[2]an!$J$39,
IF(AND(A3804=[2]an!$J$38,F3804=[2]an!$E$39,H3804&lt;[2]an!$M$37,S3804="kahepoolne vajaduspõhine",U3804=""),[2]an!$M$40,
IF(AND(A3804=[2]an!$J$38,F3804=[2]an!$E$39,H3804&lt;[2]an!$M$37,S3804="kahepoolne vajaduspõhine",U3804&lt;&gt;""),[2]an!$J$39,
IF(AND(A3804=[2]an!$J$38,F3804=[2]an!$E$39,H3804&lt;[2]an!$M$37,S3804&lt;&gt;"kahepoolne vajaduspõhine"),[2]an!$J$39,
IF(AND(A3804=[2]an!$J$38,F3804=[2]an!$E$42),[2]an!$J$42,""))))))))))))))))))))))))))))</f>
        <v/>
      </c>
      <c r="Y3804" s="17" t="str">
        <f>IFERROR(IF(F3804="Tugigrupp",0,
IF(AND(F3804="Peretoe teenus",H3804&gt;=[2]an!$M$37,RANK(D3804,$D3804:$D3804)+COUNTIFS($D$2:D3804,D3804,$F$2:F3804,F3804)-1&gt;1),"",
IF(AND(F3804="Peretoe teenus",H3804&gt;=[2]an!$M$37,RANK(D3804,$D3804:$D3804)+COUNTIFS($D$2:D3804,D3804,$F$2:F3804,F3804)-1=1,MONTH(H3804)=MONTH(K3804)=TRUE,YEAR(H3804)=YEAR(K3804)=TRUE),((EOMONTH(H3804,0)-H3804+1)*X3804)/DAY(EOMONTH(H3804,0)),
IF(AND(F3804="Peretoe teenus",H3804&gt;=[2]an!$M$37,RANK(D3804,$D3804:$D3804)+COUNTIFS($D$2:D3804,D3804,$F$2:F3804,F3804)-1=1),X3804,
IF(AND(F3804="Peretoe teenus",H3804&lt;[2]an!$M$37,S3804&lt;&gt;"kahepoolne vajaduspõhine",RANK(D3804,$D3804:$D3804)+COUNTIFS($D$2:D3804,D3804,$F$2:F3804,F3804)-1=1),X3804,
IF(AND(F3804="Peretoe teenus",H3804&lt;[2]an!$M$37,S3804&lt;&gt;"kahepoolne vajaduspõhine",RANK(D3804,$D3804:$D3804)+COUNTIFS($D$2:D3804,D3804,$F$2:F3804,F3804)-1&gt;1),"",
IF(AND(F3804="Peretoe teenus",H3804&lt;[2]an!$M$37,S3804="kahepoolne vajaduspõhine",U3804="",RANK(D3804,$D3804:$D3804)+COUNTIFS($D$2:D3804,D3804,$F$2:F3804,F3804)-1=1),X3804,
IF(AND(F3804="Peretoe teenus",H3804&lt;[2]an!$M$37,S3804="kahepoolne vajaduspõhine",U3804="",RANK(D3804,$D3804:$D3804)+COUNTIFS($D$2:D3804,D3804,$F$2:F3804,F3804)-1&gt;1),"",
IF(AND(F3804="Peretoe teenus",H3804&lt;[2]an!$M$37,S3804="kahepoolne vajaduspõhine",U3804&lt;[2]an!$M$37,RANK(D3804,$D3804:$D3804)+COUNTIFS($D$2:D3804,D3804,$F$2:F3804,F3804)-1=1),X3804,
IF(AND(F3804="Peretoe teenus",H3804&lt;[2]an!$M$37,S3804="kahepoolne vajaduspõhine",U3804&lt;[2]an!$M$37,RANK(D3804,$D3804:$D3804)+COUNTIFS($D$2:D3804,D3804,$F$2:F3804,F3804)-1&gt;1),"",
IF(AND(F3804="Peretoe teenus",H3804&lt;[2]an!$M$37,S3804="kahepoolne vajaduspõhine",U3804&gt;=[2]an!$M$37,U3804&lt;=[2]an!$M$38,RANK(D3804,$D3804:$D3804)+COUNTIFS($D$2:D3804,D3804,$F$2:F3804,F3804)-1=1),
((EOMONTH(U3804,0)-U3804+1)*X3804)/DAY(EOMONTH(U3804,0))+(DAY(U3804)-1)*100/DAY(EOMONTH(U3804,0)),
IF(AND(F3804="Peretoe teenus",H3804&lt;[2]an!$M$37,S3804="kahepoolne vajaduspõhine",U3804&gt;=[2]an!$M$37,U3804&lt;=[2]an!$M$38,RANK(D3804,$D3804:$D3804)+COUNTIFS($D$2:D3804,D3804,$F$2:F3804,F3804)-1&gt;1),"",
IF(AND(F3804="Peretoe teenus",H3804&lt;[2]an!$M$37,S3804="kahepoolne vajaduspõhine",U3804&gt;[2]an!$M$38,RANK(D3804,$D3804:$D3804)+COUNTIFS($D$2:D3804,D3804,$F$2:F3804,F3804)-1=1),X3804,
IF(AND(F3804="Peretoe teenus",H3804&lt;[2]an!$M$37,S3804="kahepoolne vajaduspõhine",U3804&gt;[2]an!$M$38,RANK(D3804,$D3804:$D3804)+COUNTIFS($D$2:D3804,D3804,$F$2:F3804,F3804)-1&gt;1),"",X3804*W3804)))))))))))))),"")</f>
        <v/>
      </c>
      <c r="Z3804" s="18" t="str">
        <f t="shared" si="178"/>
        <v/>
      </c>
      <c r="AA3804" s="19" t="str">
        <f>IFERROR(VLOOKUP(E3804,[2]an!$A$3:$B$81,2,FALSE),"")</f>
        <v/>
      </c>
      <c r="AB3804" s="19" t="str">
        <f>IFERROR(VLOOKUP(AA3804,[2]an!$C$2:$D$16,2,FALSE),"")</f>
        <v/>
      </c>
      <c r="AC3804" s="20"/>
      <c r="AD3804" s="21" t="str">
        <f>IF(A3804=[2]an!$F$36,VLOOKUP([2]an!$F$36,[2]an!$F$36:$H$36,3,FALSE),IF(A3804=[2]an!$F$35,VLOOKUP([2]an!$F$35,[2]an!$F$35:$H$35,3,FALSE),IF(A3804=[2]an!$F$33,VLOOKUP([2]an!$F$33,[2]an!$F$33:$H$33,3,FALSE),IF(A3804=[2]an!$F$31,VLOOKUP([2]an!$F$31,[2]an!$F$31:$H$31,3,FALSE),""))))</f>
        <v/>
      </c>
    </row>
    <row r="3805" spans="6:30" x14ac:dyDescent="0.2">
      <c r="F3805" s="10"/>
      <c r="G3805" s="8" t="str">
        <f t="shared" si="179"/>
        <v/>
      </c>
      <c r="H3805" s="13"/>
      <c r="K3805" s="13"/>
      <c r="L3805" s="10"/>
      <c r="M3805" s="10"/>
      <c r="S3805" s="8" t="str">
        <f>IFERROR(VLOOKUP(D3805,[1]peretoe_teenus!$A$2:$L$2000,5,FALSE),"")</f>
        <v/>
      </c>
      <c r="U3805" s="13"/>
      <c r="V3805" s="15" t="str" cm="1">
        <f t="array" ref="V3805">IFERROR(IF(AND(F3805="Tugigrupp",RANK(K3805,$K3805:$K3805)+COUNTIFS($K$2:K3805,K3805,$L$2:L3805,L3805,$M$2:M3805,M3805,$I$2:I3805,I3805,$G$2:G3805,G3805,$F$2:F3805,F3805)-1=1),SUMPRODUCT(($F$2:$F$4154=F3805)*($G$2:$G$4154=G3805)*($K$2:$K$4154=K3805)*($I$2:$I$4154=I3805)*($L$2:$L$4154=L3805)*($M$2:$M$4154=M3805)),""),"")</f>
        <v/>
      </c>
      <c r="W3805" s="15" t="str">
        <f t="shared" si="177"/>
        <v/>
      </c>
      <c r="X3805" s="16" t="str">
        <f>IF(AND(A3805=[2]an!$G$38,F3805=[2]an!$E$40),[2]an!$G$40,IF(AND(A3805=[2]an!$G$38,F3805=[2]an!$E$41),[2]an!$G$41,IF(AND(A3805=[2]an!$G$38,F3805=[2]an!$E$39,H3805&gt;=[2]an!$M$37),[2]an!$G$39,
IF(AND(A3805=[2]an!$G$38,F3805=[2]an!$E$39,H3805&lt;[2]an!$M$37,S3805="kahepoolne vajaduspõhine",U3805=""),[2]an!$M$40,
IF(AND(A3805=[2]an!$G$38,F3805=[2]an!$E$39,H3805&lt;[2]an!$M$37,S3805="kahepoolne vajaduspõhine",U3805&lt;&gt;""),[2]an!$G$39,
IF(AND(A3805=[2]an!$G$38,F3805=[2]an!$E$39,H3805&lt;[2]an!$M$37,S3805&lt;&gt;"kahepoolne vajaduspõhine"),[2]an!$G$39,
IF(AND(A3805=[2]an!$G$38,F3805=[2]an!$E$42),[2]an!$G$42,
IF(AND(A3805=[2]an!$H$38,F3805=[2]an!$E$40),[2]an!$H$40,IF(AND(A3805=[2]an!$H$38,F3805=[2]an!$E$41),[2]an!$H$41,IF(AND(A3805=[2]an!$H$38,F3805=[2]an!$E$39,H3805&gt;=[2]an!$M$37),[2]an!$H$39,
IF(AND(A3805=[2]an!$H$38,F3805=[2]an!$E$39,H3805&lt;[2]an!$M$37,S3805="kahepoolne vajaduspõhine",U3805=""),[2]an!$M$40,
IF(AND(A3805=[2]an!$H$38,F3805=[2]an!$E$39,H3805&lt;[2]an!$M$37,S3805="kahepoolne vajaduspõhine",U3805&lt;&gt;""),[2]an!$H$39,
IF(AND(A3805=[2]an!$H$38,F3805=[2]an!$E$39,H3805&lt;[2]an!$M$37,S3805&lt;&gt;"kahepoolne vajaduspõhine"),[2]an!$H$39,
IF(AND(A3805=[2]an!$H$38,F3805=[2]an!$E$42),[2]an!$H$42,
IF(AND(A3805=[2]an!$I$38,F3805=[2]an!$E$40),[2]an!$I$40,IF(AND(A3805=[2]an!$I$38,F3805=[2]an!$E$41),[2]an!$I$41,IF(AND(A3805=[2]an!$I$38,F3805=[2]an!$E$39,H3805&gt;=[2]an!$M$37),[2]an!$I$39,
IF(AND(A3805=[2]an!$I$38,F3805=[2]an!$E$39,H3805&lt;[2]an!$M$37,S3805="kahepoolne vajaduspõhine",U3805=""),[2]an!$M$40,
IF(AND(A3805=[2]an!$I$38,F3805=[2]an!$E$39,H3805&lt;[2]an!$M$37,S3805="kahepoolne vajaduspõhine",U3805&lt;&gt;""),[2]an!$I$39,
IF(AND(A3805=[2]an!$I$38,F3805=[2]an!$E$39,H3805&lt;[2]an!$M$37,S3805&lt;&gt;"kahepoolne vajaduspõhine"),[2]an!$I$39,
IF(AND(A3805=[2]an!$I$38,F3805=[2]an!$E$42),[2]an!$I$42,
IF(AND(A3805=[2]an!$J$38,F3805=[2]an!$E$40),[2]an!$J$40,IF(AND(A3805=[2]an!$J$38,F3805=[2]an!$E$41),[2]an!$J$41,IF(AND(A3805=[2]an!$J$38,F3805=[2]an!$E$39,H3805&gt;=[2]an!$M$37),[2]an!$J$39,
IF(AND(A3805=[2]an!$J$38,F3805=[2]an!$E$39,H3805&lt;[2]an!$M$37,S3805="kahepoolne vajaduspõhine",U3805=""),[2]an!$M$40,
IF(AND(A3805=[2]an!$J$38,F3805=[2]an!$E$39,H3805&lt;[2]an!$M$37,S3805="kahepoolne vajaduspõhine",U3805&lt;&gt;""),[2]an!$J$39,
IF(AND(A3805=[2]an!$J$38,F3805=[2]an!$E$39,H3805&lt;[2]an!$M$37,S3805&lt;&gt;"kahepoolne vajaduspõhine"),[2]an!$J$39,
IF(AND(A3805=[2]an!$J$38,F3805=[2]an!$E$42),[2]an!$J$42,""))))))))))))))))))))))))))))</f>
        <v/>
      </c>
      <c r="Y3805" s="17" t="str">
        <f>IFERROR(IF(F3805="Tugigrupp",0,
IF(AND(F3805="Peretoe teenus",H3805&gt;=[2]an!$M$37,RANK(D3805,$D3805:$D3805)+COUNTIFS($D$2:D3805,D3805,$F$2:F3805,F3805)-1&gt;1),"",
IF(AND(F3805="Peretoe teenus",H3805&gt;=[2]an!$M$37,RANK(D3805,$D3805:$D3805)+COUNTIFS($D$2:D3805,D3805,$F$2:F3805,F3805)-1=1,MONTH(H3805)=MONTH(K3805)=TRUE,YEAR(H3805)=YEAR(K3805)=TRUE),((EOMONTH(H3805,0)-H3805+1)*X3805)/DAY(EOMONTH(H3805,0)),
IF(AND(F3805="Peretoe teenus",H3805&gt;=[2]an!$M$37,RANK(D3805,$D3805:$D3805)+COUNTIFS($D$2:D3805,D3805,$F$2:F3805,F3805)-1=1),X3805,
IF(AND(F3805="Peretoe teenus",H3805&lt;[2]an!$M$37,S3805&lt;&gt;"kahepoolne vajaduspõhine",RANK(D3805,$D3805:$D3805)+COUNTIFS($D$2:D3805,D3805,$F$2:F3805,F3805)-1=1),X3805,
IF(AND(F3805="Peretoe teenus",H3805&lt;[2]an!$M$37,S3805&lt;&gt;"kahepoolne vajaduspõhine",RANK(D3805,$D3805:$D3805)+COUNTIFS($D$2:D3805,D3805,$F$2:F3805,F3805)-1&gt;1),"",
IF(AND(F3805="Peretoe teenus",H3805&lt;[2]an!$M$37,S3805="kahepoolne vajaduspõhine",U3805="",RANK(D3805,$D3805:$D3805)+COUNTIFS($D$2:D3805,D3805,$F$2:F3805,F3805)-1=1),X3805,
IF(AND(F3805="Peretoe teenus",H3805&lt;[2]an!$M$37,S3805="kahepoolne vajaduspõhine",U3805="",RANK(D3805,$D3805:$D3805)+COUNTIFS($D$2:D3805,D3805,$F$2:F3805,F3805)-1&gt;1),"",
IF(AND(F3805="Peretoe teenus",H3805&lt;[2]an!$M$37,S3805="kahepoolne vajaduspõhine",U3805&lt;[2]an!$M$37,RANK(D3805,$D3805:$D3805)+COUNTIFS($D$2:D3805,D3805,$F$2:F3805,F3805)-1=1),X3805,
IF(AND(F3805="Peretoe teenus",H3805&lt;[2]an!$M$37,S3805="kahepoolne vajaduspõhine",U3805&lt;[2]an!$M$37,RANK(D3805,$D3805:$D3805)+COUNTIFS($D$2:D3805,D3805,$F$2:F3805,F3805)-1&gt;1),"",
IF(AND(F3805="Peretoe teenus",H3805&lt;[2]an!$M$37,S3805="kahepoolne vajaduspõhine",U3805&gt;=[2]an!$M$37,U3805&lt;=[2]an!$M$38,RANK(D3805,$D3805:$D3805)+COUNTIFS($D$2:D3805,D3805,$F$2:F3805,F3805)-1=1),
((EOMONTH(U3805,0)-U3805+1)*X3805)/DAY(EOMONTH(U3805,0))+(DAY(U3805)-1)*100/DAY(EOMONTH(U3805,0)),
IF(AND(F3805="Peretoe teenus",H3805&lt;[2]an!$M$37,S3805="kahepoolne vajaduspõhine",U3805&gt;=[2]an!$M$37,U3805&lt;=[2]an!$M$38,RANK(D3805,$D3805:$D3805)+COUNTIFS($D$2:D3805,D3805,$F$2:F3805,F3805)-1&gt;1),"",
IF(AND(F3805="Peretoe teenus",H3805&lt;[2]an!$M$37,S3805="kahepoolne vajaduspõhine",U3805&gt;[2]an!$M$38,RANK(D3805,$D3805:$D3805)+COUNTIFS($D$2:D3805,D3805,$F$2:F3805,F3805)-1=1),X3805,
IF(AND(F3805="Peretoe teenus",H3805&lt;[2]an!$M$37,S3805="kahepoolne vajaduspõhine",U3805&gt;[2]an!$M$38,RANK(D3805,$D3805:$D3805)+COUNTIFS($D$2:D3805,D3805,$F$2:F3805,F3805)-1&gt;1),"",X3805*W3805)))))))))))))),"")</f>
        <v/>
      </c>
      <c r="Z3805" s="18" t="str">
        <f t="shared" si="178"/>
        <v/>
      </c>
      <c r="AA3805" s="19" t="str">
        <f>IFERROR(VLOOKUP(E3805,[2]an!$A$3:$B$81,2,FALSE),"")</f>
        <v/>
      </c>
      <c r="AB3805" s="19" t="str">
        <f>IFERROR(VLOOKUP(AA3805,[2]an!$C$2:$D$16,2,FALSE),"")</f>
        <v/>
      </c>
      <c r="AC3805" s="20"/>
      <c r="AD3805" s="21" t="str">
        <f>IF(A3805=[2]an!$F$36,VLOOKUP([2]an!$F$36,[2]an!$F$36:$H$36,3,FALSE),IF(A3805=[2]an!$F$35,VLOOKUP([2]an!$F$35,[2]an!$F$35:$H$35,3,FALSE),IF(A3805=[2]an!$F$33,VLOOKUP([2]an!$F$33,[2]an!$F$33:$H$33,3,FALSE),IF(A3805=[2]an!$F$31,VLOOKUP([2]an!$F$31,[2]an!$F$31:$H$31,3,FALSE),""))))</f>
        <v/>
      </c>
    </row>
    <row r="3806" spans="6:30" x14ac:dyDescent="0.2">
      <c r="F3806" s="10"/>
      <c r="G3806" s="8" t="str">
        <f t="shared" si="179"/>
        <v/>
      </c>
      <c r="H3806" s="13"/>
      <c r="K3806" s="13"/>
      <c r="L3806" s="10"/>
      <c r="M3806" s="10"/>
      <c r="S3806" s="8" t="str">
        <f>IFERROR(VLOOKUP(D3806,[1]peretoe_teenus!$A$2:$L$2000,5,FALSE),"")</f>
        <v/>
      </c>
      <c r="U3806" s="13"/>
      <c r="V3806" s="15" t="str" cm="1">
        <f t="array" ref="V3806">IFERROR(IF(AND(F3806="Tugigrupp",RANK(K3806,$K3806:$K3806)+COUNTIFS($K$2:K3806,K3806,$L$2:L3806,L3806,$M$2:M3806,M3806,$I$2:I3806,I3806,$G$2:G3806,G3806,$F$2:F3806,F3806)-1=1),SUMPRODUCT(($F$2:$F$4154=F3806)*($G$2:$G$4154=G3806)*($K$2:$K$4154=K3806)*($I$2:$I$4154=I3806)*($L$2:$L$4154=L3806)*($M$2:$M$4154=M3806)),""),"")</f>
        <v/>
      </c>
      <c r="W3806" s="15" t="str">
        <f t="shared" si="177"/>
        <v/>
      </c>
      <c r="X3806" s="16" t="str">
        <f>IF(AND(A3806=[2]an!$G$38,F3806=[2]an!$E$40),[2]an!$G$40,IF(AND(A3806=[2]an!$G$38,F3806=[2]an!$E$41),[2]an!$G$41,IF(AND(A3806=[2]an!$G$38,F3806=[2]an!$E$39,H3806&gt;=[2]an!$M$37),[2]an!$G$39,
IF(AND(A3806=[2]an!$G$38,F3806=[2]an!$E$39,H3806&lt;[2]an!$M$37,S3806="kahepoolne vajaduspõhine",U3806=""),[2]an!$M$40,
IF(AND(A3806=[2]an!$G$38,F3806=[2]an!$E$39,H3806&lt;[2]an!$M$37,S3806="kahepoolne vajaduspõhine",U3806&lt;&gt;""),[2]an!$G$39,
IF(AND(A3806=[2]an!$G$38,F3806=[2]an!$E$39,H3806&lt;[2]an!$M$37,S3806&lt;&gt;"kahepoolne vajaduspõhine"),[2]an!$G$39,
IF(AND(A3806=[2]an!$G$38,F3806=[2]an!$E$42),[2]an!$G$42,
IF(AND(A3806=[2]an!$H$38,F3806=[2]an!$E$40),[2]an!$H$40,IF(AND(A3806=[2]an!$H$38,F3806=[2]an!$E$41),[2]an!$H$41,IF(AND(A3806=[2]an!$H$38,F3806=[2]an!$E$39,H3806&gt;=[2]an!$M$37),[2]an!$H$39,
IF(AND(A3806=[2]an!$H$38,F3806=[2]an!$E$39,H3806&lt;[2]an!$M$37,S3806="kahepoolne vajaduspõhine",U3806=""),[2]an!$M$40,
IF(AND(A3806=[2]an!$H$38,F3806=[2]an!$E$39,H3806&lt;[2]an!$M$37,S3806="kahepoolne vajaduspõhine",U3806&lt;&gt;""),[2]an!$H$39,
IF(AND(A3806=[2]an!$H$38,F3806=[2]an!$E$39,H3806&lt;[2]an!$M$37,S3806&lt;&gt;"kahepoolne vajaduspõhine"),[2]an!$H$39,
IF(AND(A3806=[2]an!$H$38,F3806=[2]an!$E$42),[2]an!$H$42,
IF(AND(A3806=[2]an!$I$38,F3806=[2]an!$E$40),[2]an!$I$40,IF(AND(A3806=[2]an!$I$38,F3806=[2]an!$E$41),[2]an!$I$41,IF(AND(A3806=[2]an!$I$38,F3806=[2]an!$E$39,H3806&gt;=[2]an!$M$37),[2]an!$I$39,
IF(AND(A3806=[2]an!$I$38,F3806=[2]an!$E$39,H3806&lt;[2]an!$M$37,S3806="kahepoolne vajaduspõhine",U3806=""),[2]an!$M$40,
IF(AND(A3806=[2]an!$I$38,F3806=[2]an!$E$39,H3806&lt;[2]an!$M$37,S3806="kahepoolne vajaduspõhine",U3806&lt;&gt;""),[2]an!$I$39,
IF(AND(A3806=[2]an!$I$38,F3806=[2]an!$E$39,H3806&lt;[2]an!$M$37,S3806&lt;&gt;"kahepoolne vajaduspõhine"),[2]an!$I$39,
IF(AND(A3806=[2]an!$I$38,F3806=[2]an!$E$42),[2]an!$I$42,
IF(AND(A3806=[2]an!$J$38,F3806=[2]an!$E$40),[2]an!$J$40,IF(AND(A3806=[2]an!$J$38,F3806=[2]an!$E$41),[2]an!$J$41,IF(AND(A3806=[2]an!$J$38,F3806=[2]an!$E$39,H3806&gt;=[2]an!$M$37),[2]an!$J$39,
IF(AND(A3806=[2]an!$J$38,F3806=[2]an!$E$39,H3806&lt;[2]an!$M$37,S3806="kahepoolne vajaduspõhine",U3806=""),[2]an!$M$40,
IF(AND(A3806=[2]an!$J$38,F3806=[2]an!$E$39,H3806&lt;[2]an!$M$37,S3806="kahepoolne vajaduspõhine",U3806&lt;&gt;""),[2]an!$J$39,
IF(AND(A3806=[2]an!$J$38,F3806=[2]an!$E$39,H3806&lt;[2]an!$M$37,S3806&lt;&gt;"kahepoolne vajaduspõhine"),[2]an!$J$39,
IF(AND(A3806=[2]an!$J$38,F3806=[2]an!$E$42),[2]an!$J$42,""))))))))))))))))))))))))))))</f>
        <v/>
      </c>
      <c r="Y3806" s="17" t="str">
        <f>IFERROR(IF(F3806="Tugigrupp",0,
IF(AND(F3806="Peretoe teenus",H3806&gt;=[2]an!$M$37,RANK(D3806,$D3806:$D3806)+COUNTIFS($D$2:D3806,D3806,$F$2:F3806,F3806)-1&gt;1),"",
IF(AND(F3806="Peretoe teenus",H3806&gt;=[2]an!$M$37,RANK(D3806,$D3806:$D3806)+COUNTIFS($D$2:D3806,D3806,$F$2:F3806,F3806)-1=1,MONTH(H3806)=MONTH(K3806)=TRUE,YEAR(H3806)=YEAR(K3806)=TRUE),((EOMONTH(H3806,0)-H3806+1)*X3806)/DAY(EOMONTH(H3806,0)),
IF(AND(F3806="Peretoe teenus",H3806&gt;=[2]an!$M$37,RANK(D3806,$D3806:$D3806)+COUNTIFS($D$2:D3806,D3806,$F$2:F3806,F3806)-1=1),X3806,
IF(AND(F3806="Peretoe teenus",H3806&lt;[2]an!$M$37,S3806&lt;&gt;"kahepoolne vajaduspõhine",RANK(D3806,$D3806:$D3806)+COUNTIFS($D$2:D3806,D3806,$F$2:F3806,F3806)-1=1),X3806,
IF(AND(F3806="Peretoe teenus",H3806&lt;[2]an!$M$37,S3806&lt;&gt;"kahepoolne vajaduspõhine",RANK(D3806,$D3806:$D3806)+COUNTIFS($D$2:D3806,D3806,$F$2:F3806,F3806)-1&gt;1),"",
IF(AND(F3806="Peretoe teenus",H3806&lt;[2]an!$M$37,S3806="kahepoolne vajaduspõhine",U3806="",RANK(D3806,$D3806:$D3806)+COUNTIFS($D$2:D3806,D3806,$F$2:F3806,F3806)-1=1),X3806,
IF(AND(F3806="Peretoe teenus",H3806&lt;[2]an!$M$37,S3806="kahepoolne vajaduspõhine",U3806="",RANK(D3806,$D3806:$D3806)+COUNTIFS($D$2:D3806,D3806,$F$2:F3806,F3806)-1&gt;1),"",
IF(AND(F3806="Peretoe teenus",H3806&lt;[2]an!$M$37,S3806="kahepoolne vajaduspõhine",U3806&lt;[2]an!$M$37,RANK(D3806,$D3806:$D3806)+COUNTIFS($D$2:D3806,D3806,$F$2:F3806,F3806)-1=1),X3806,
IF(AND(F3806="Peretoe teenus",H3806&lt;[2]an!$M$37,S3806="kahepoolne vajaduspõhine",U3806&lt;[2]an!$M$37,RANK(D3806,$D3806:$D3806)+COUNTIFS($D$2:D3806,D3806,$F$2:F3806,F3806)-1&gt;1),"",
IF(AND(F3806="Peretoe teenus",H3806&lt;[2]an!$M$37,S3806="kahepoolne vajaduspõhine",U3806&gt;=[2]an!$M$37,U3806&lt;=[2]an!$M$38,RANK(D3806,$D3806:$D3806)+COUNTIFS($D$2:D3806,D3806,$F$2:F3806,F3806)-1=1),
((EOMONTH(U3806,0)-U3806+1)*X3806)/DAY(EOMONTH(U3806,0))+(DAY(U3806)-1)*100/DAY(EOMONTH(U3806,0)),
IF(AND(F3806="Peretoe teenus",H3806&lt;[2]an!$M$37,S3806="kahepoolne vajaduspõhine",U3806&gt;=[2]an!$M$37,U3806&lt;=[2]an!$M$38,RANK(D3806,$D3806:$D3806)+COUNTIFS($D$2:D3806,D3806,$F$2:F3806,F3806)-1&gt;1),"",
IF(AND(F3806="Peretoe teenus",H3806&lt;[2]an!$M$37,S3806="kahepoolne vajaduspõhine",U3806&gt;[2]an!$M$38,RANK(D3806,$D3806:$D3806)+COUNTIFS($D$2:D3806,D3806,$F$2:F3806,F3806)-1=1),X3806,
IF(AND(F3806="Peretoe teenus",H3806&lt;[2]an!$M$37,S3806="kahepoolne vajaduspõhine",U3806&gt;[2]an!$M$38,RANK(D3806,$D3806:$D3806)+COUNTIFS($D$2:D3806,D3806,$F$2:F3806,F3806)-1&gt;1),"",X3806*W3806)))))))))))))),"")</f>
        <v/>
      </c>
      <c r="Z3806" s="18" t="str">
        <f t="shared" si="178"/>
        <v/>
      </c>
      <c r="AA3806" s="19" t="str">
        <f>IFERROR(VLOOKUP(E3806,[2]an!$A$3:$B$81,2,FALSE),"")</f>
        <v/>
      </c>
      <c r="AB3806" s="19" t="str">
        <f>IFERROR(VLOOKUP(AA3806,[2]an!$C$2:$D$16,2,FALSE),"")</f>
        <v/>
      </c>
      <c r="AC3806" s="20"/>
      <c r="AD3806" s="21" t="str">
        <f>IF(A3806=[2]an!$F$36,VLOOKUP([2]an!$F$36,[2]an!$F$36:$H$36,3,FALSE),IF(A3806=[2]an!$F$35,VLOOKUP([2]an!$F$35,[2]an!$F$35:$H$35,3,FALSE),IF(A3806=[2]an!$F$33,VLOOKUP([2]an!$F$33,[2]an!$F$33:$H$33,3,FALSE),IF(A3806=[2]an!$F$31,VLOOKUP([2]an!$F$31,[2]an!$F$31:$H$31,3,FALSE),""))))</f>
        <v/>
      </c>
    </row>
    <row r="3807" spans="6:30" x14ac:dyDescent="0.2">
      <c r="F3807" s="10"/>
      <c r="G3807" s="8" t="str">
        <f t="shared" si="179"/>
        <v/>
      </c>
      <c r="H3807" s="13"/>
      <c r="K3807" s="13"/>
      <c r="L3807" s="10"/>
      <c r="M3807" s="10"/>
      <c r="S3807" s="8" t="str">
        <f>IFERROR(VLOOKUP(D3807,[1]peretoe_teenus!$A$2:$L$2000,5,FALSE),"")</f>
        <v/>
      </c>
      <c r="U3807" s="13"/>
      <c r="V3807" s="15" t="str" cm="1">
        <f t="array" ref="V3807">IFERROR(IF(AND(F3807="Tugigrupp",RANK(K3807,$K3807:$K3807)+COUNTIFS($K$2:K3807,K3807,$L$2:L3807,L3807,$M$2:M3807,M3807,$I$2:I3807,I3807,$G$2:G3807,G3807,$F$2:F3807,F3807)-1=1),SUMPRODUCT(($F$2:$F$4154=F3807)*($G$2:$G$4154=G3807)*($K$2:$K$4154=K3807)*($I$2:$I$4154=I3807)*($L$2:$L$4154=L3807)*($M$2:$M$4154=M3807)),""),"")</f>
        <v/>
      </c>
      <c r="W3807" s="15" t="str">
        <f t="shared" si="177"/>
        <v/>
      </c>
      <c r="X3807" s="16" t="str">
        <f>IF(AND(A3807=[2]an!$G$38,F3807=[2]an!$E$40),[2]an!$G$40,IF(AND(A3807=[2]an!$G$38,F3807=[2]an!$E$41),[2]an!$G$41,IF(AND(A3807=[2]an!$G$38,F3807=[2]an!$E$39,H3807&gt;=[2]an!$M$37),[2]an!$G$39,
IF(AND(A3807=[2]an!$G$38,F3807=[2]an!$E$39,H3807&lt;[2]an!$M$37,S3807="kahepoolne vajaduspõhine",U3807=""),[2]an!$M$40,
IF(AND(A3807=[2]an!$G$38,F3807=[2]an!$E$39,H3807&lt;[2]an!$M$37,S3807="kahepoolne vajaduspõhine",U3807&lt;&gt;""),[2]an!$G$39,
IF(AND(A3807=[2]an!$G$38,F3807=[2]an!$E$39,H3807&lt;[2]an!$M$37,S3807&lt;&gt;"kahepoolne vajaduspõhine"),[2]an!$G$39,
IF(AND(A3807=[2]an!$G$38,F3807=[2]an!$E$42),[2]an!$G$42,
IF(AND(A3807=[2]an!$H$38,F3807=[2]an!$E$40),[2]an!$H$40,IF(AND(A3807=[2]an!$H$38,F3807=[2]an!$E$41),[2]an!$H$41,IF(AND(A3807=[2]an!$H$38,F3807=[2]an!$E$39,H3807&gt;=[2]an!$M$37),[2]an!$H$39,
IF(AND(A3807=[2]an!$H$38,F3807=[2]an!$E$39,H3807&lt;[2]an!$M$37,S3807="kahepoolne vajaduspõhine",U3807=""),[2]an!$M$40,
IF(AND(A3807=[2]an!$H$38,F3807=[2]an!$E$39,H3807&lt;[2]an!$M$37,S3807="kahepoolne vajaduspõhine",U3807&lt;&gt;""),[2]an!$H$39,
IF(AND(A3807=[2]an!$H$38,F3807=[2]an!$E$39,H3807&lt;[2]an!$M$37,S3807&lt;&gt;"kahepoolne vajaduspõhine"),[2]an!$H$39,
IF(AND(A3807=[2]an!$H$38,F3807=[2]an!$E$42),[2]an!$H$42,
IF(AND(A3807=[2]an!$I$38,F3807=[2]an!$E$40),[2]an!$I$40,IF(AND(A3807=[2]an!$I$38,F3807=[2]an!$E$41),[2]an!$I$41,IF(AND(A3807=[2]an!$I$38,F3807=[2]an!$E$39,H3807&gt;=[2]an!$M$37),[2]an!$I$39,
IF(AND(A3807=[2]an!$I$38,F3807=[2]an!$E$39,H3807&lt;[2]an!$M$37,S3807="kahepoolne vajaduspõhine",U3807=""),[2]an!$M$40,
IF(AND(A3807=[2]an!$I$38,F3807=[2]an!$E$39,H3807&lt;[2]an!$M$37,S3807="kahepoolne vajaduspõhine",U3807&lt;&gt;""),[2]an!$I$39,
IF(AND(A3807=[2]an!$I$38,F3807=[2]an!$E$39,H3807&lt;[2]an!$M$37,S3807&lt;&gt;"kahepoolne vajaduspõhine"),[2]an!$I$39,
IF(AND(A3807=[2]an!$I$38,F3807=[2]an!$E$42),[2]an!$I$42,
IF(AND(A3807=[2]an!$J$38,F3807=[2]an!$E$40),[2]an!$J$40,IF(AND(A3807=[2]an!$J$38,F3807=[2]an!$E$41),[2]an!$J$41,IF(AND(A3807=[2]an!$J$38,F3807=[2]an!$E$39,H3807&gt;=[2]an!$M$37),[2]an!$J$39,
IF(AND(A3807=[2]an!$J$38,F3807=[2]an!$E$39,H3807&lt;[2]an!$M$37,S3807="kahepoolne vajaduspõhine",U3807=""),[2]an!$M$40,
IF(AND(A3807=[2]an!$J$38,F3807=[2]an!$E$39,H3807&lt;[2]an!$M$37,S3807="kahepoolne vajaduspõhine",U3807&lt;&gt;""),[2]an!$J$39,
IF(AND(A3807=[2]an!$J$38,F3807=[2]an!$E$39,H3807&lt;[2]an!$M$37,S3807&lt;&gt;"kahepoolne vajaduspõhine"),[2]an!$J$39,
IF(AND(A3807=[2]an!$J$38,F3807=[2]an!$E$42),[2]an!$J$42,""))))))))))))))))))))))))))))</f>
        <v/>
      </c>
      <c r="Y3807" s="17" t="str">
        <f>IFERROR(IF(F3807="Tugigrupp",0,
IF(AND(F3807="Peretoe teenus",H3807&gt;=[2]an!$M$37,RANK(D3807,$D3807:$D3807)+COUNTIFS($D$2:D3807,D3807,$F$2:F3807,F3807)-1&gt;1),"",
IF(AND(F3807="Peretoe teenus",H3807&gt;=[2]an!$M$37,RANK(D3807,$D3807:$D3807)+COUNTIFS($D$2:D3807,D3807,$F$2:F3807,F3807)-1=1,MONTH(H3807)=MONTH(K3807)=TRUE,YEAR(H3807)=YEAR(K3807)=TRUE),((EOMONTH(H3807,0)-H3807+1)*X3807)/DAY(EOMONTH(H3807,0)),
IF(AND(F3807="Peretoe teenus",H3807&gt;=[2]an!$M$37,RANK(D3807,$D3807:$D3807)+COUNTIFS($D$2:D3807,D3807,$F$2:F3807,F3807)-1=1),X3807,
IF(AND(F3807="Peretoe teenus",H3807&lt;[2]an!$M$37,S3807&lt;&gt;"kahepoolne vajaduspõhine",RANK(D3807,$D3807:$D3807)+COUNTIFS($D$2:D3807,D3807,$F$2:F3807,F3807)-1=1),X3807,
IF(AND(F3807="Peretoe teenus",H3807&lt;[2]an!$M$37,S3807&lt;&gt;"kahepoolne vajaduspõhine",RANK(D3807,$D3807:$D3807)+COUNTIFS($D$2:D3807,D3807,$F$2:F3807,F3807)-1&gt;1),"",
IF(AND(F3807="Peretoe teenus",H3807&lt;[2]an!$M$37,S3807="kahepoolne vajaduspõhine",U3807="",RANK(D3807,$D3807:$D3807)+COUNTIFS($D$2:D3807,D3807,$F$2:F3807,F3807)-1=1),X3807,
IF(AND(F3807="Peretoe teenus",H3807&lt;[2]an!$M$37,S3807="kahepoolne vajaduspõhine",U3807="",RANK(D3807,$D3807:$D3807)+COUNTIFS($D$2:D3807,D3807,$F$2:F3807,F3807)-1&gt;1),"",
IF(AND(F3807="Peretoe teenus",H3807&lt;[2]an!$M$37,S3807="kahepoolne vajaduspõhine",U3807&lt;[2]an!$M$37,RANK(D3807,$D3807:$D3807)+COUNTIFS($D$2:D3807,D3807,$F$2:F3807,F3807)-1=1),X3807,
IF(AND(F3807="Peretoe teenus",H3807&lt;[2]an!$M$37,S3807="kahepoolne vajaduspõhine",U3807&lt;[2]an!$M$37,RANK(D3807,$D3807:$D3807)+COUNTIFS($D$2:D3807,D3807,$F$2:F3807,F3807)-1&gt;1),"",
IF(AND(F3807="Peretoe teenus",H3807&lt;[2]an!$M$37,S3807="kahepoolne vajaduspõhine",U3807&gt;=[2]an!$M$37,U3807&lt;=[2]an!$M$38,RANK(D3807,$D3807:$D3807)+COUNTIFS($D$2:D3807,D3807,$F$2:F3807,F3807)-1=1),
((EOMONTH(U3807,0)-U3807+1)*X3807)/DAY(EOMONTH(U3807,0))+(DAY(U3807)-1)*100/DAY(EOMONTH(U3807,0)),
IF(AND(F3807="Peretoe teenus",H3807&lt;[2]an!$M$37,S3807="kahepoolne vajaduspõhine",U3807&gt;=[2]an!$M$37,U3807&lt;=[2]an!$M$38,RANK(D3807,$D3807:$D3807)+COUNTIFS($D$2:D3807,D3807,$F$2:F3807,F3807)-1&gt;1),"",
IF(AND(F3807="Peretoe teenus",H3807&lt;[2]an!$M$37,S3807="kahepoolne vajaduspõhine",U3807&gt;[2]an!$M$38,RANK(D3807,$D3807:$D3807)+COUNTIFS($D$2:D3807,D3807,$F$2:F3807,F3807)-1=1),X3807,
IF(AND(F3807="Peretoe teenus",H3807&lt;[2]an!$M$37,S3807="kahepoolne vajaduspõhine",U3807&gt;[2]an!$M$38,RANK(D3807,$D3807:$D3807)+COUNTIFS($D$2:D3807,D3807,$F$2:F3807,F3807)-1&gt;1),"",X3807*W3807)))))))))))))),"")</f>
        <v/>
      </c>
      <c r="Z3807" s="18" t="str">
        <f t="shared" si="178"/>
        <v/>
      </c>
      <c r="AA3807" s="19" t="str">
        <f>IFERROR(VLOOKUP(E3807,[2]an!$A$3:$B$81,2,FALSE),"")</f>
        <v/>
      </c>
      <c r="AB3807" s="19" t="str">
        <f>IFERROR(VLOOKUP(AA3807,[2]an!$C$2:$D$16,2,FALSE),"")</f>
        <v/>
      </c>
      <c r="AC3807" s="20"/>
      <c r="AD3807" s="21" t="str">
        <f>IF(A3807=[2]an!$F$36,VLOOKUP([2]an!$F$36,[2]an!$F$36:$H$36,3,FALSE),IF(A3807=[2]an!$F$35,VLOOKUP([2]an!$F$35,[2]an!$F$35:$H$35,3,FALSE),IF(A3807=[2]an!$F$33,VLOOKUP([2]an!$F$33,[2]an!$F$33:$H$33,3,FALSE),IF(A3807=[2]an!$F$31,VLOOKUP([2]an!$F$31,[2]an!$F$31:$H$31,3,FALSE),""))))</f>
        <v/>
      </c>
    </row>
    <row r="3808" spans="6:30" x14ac:dyDescent="0.2">
      <c r="F3808" s="10"/>
      <c r="G3808" s="8" t="str">
        <f t="shared" si="179"/>
        <v/>
      </c>
      <c r="H3808" s="13"/>
      <c r="K3808" s="13"/>
      <c r="L3808" s="10"/>
      <c r="M3808" s="10"/>
      <c r="S3808" s="8" t="str">
        <f>IFERROR(VLOOKUP(D3808,[1]peretoe_teenus!$A$2:$L$2000,5,FALSE),"")</f>
        <v/>
      </c>
      <c r="U3808" s="13"/>
      <c r="V3808" s="15" t="str" cm="1">
        <f t="array" ref="V3808">IFERROR(IF(AND(F3808="Tugigrupp",RANK(K3808,$K3808:$K3808)+COUNTIFS($K$2:K3808,K3808,$L$2:L3808,L3808,$M$2:M3808,M3808,$I$2:I3808,I3808,$G$2:G3808,G3808,$F$2:F3808,F3808)-1=1),SUMPRODUCT(($F$2:$F$4154=F3808)*($G$2:$G$4154=G3808)*($K$2:$K$4154=K3808)*($I$2:$I$4154=I3808)*($L$2:$L$4154=L3808)*($M$2:$M$4154=M3808)),""),"")</f>
        <v/>
      </c>
      <c r="W3808" s="15" t="str">
        <f t="shared" si="177"/>
        <v/>
      </c>
      <c r="X3808" s="16" t="str">
        <f>IF(AND(A3808=[2]an!$G$38,F3808=[2]an!$E$40),[2]an!$G$40,IF(AND(A3808=[2]an!$G$38,F3808=[2]an!$E$41),[2]an!$G$41,IF(AND(A3808=[2]an!$G$38,F3808=[2]an!$E$39,H3808&gt;=[2]an!$M$37),[2]an!$G$39,
IF(AND(A3808=[2]an!$G$38,F3808=[2]an!$E$39,H3808&lt;[2]an!$M$37,S3808="kahepoolne vajaduspõhine",U3808=""),[2]an!$M$40,
IF(AND(A3808=[2]an!$G$38,F3808=[2]an!$E$39,H3808&lt;[2]an!$M$37,S3808="kahepoolne vajaduspõhine",U3808&lt;&gt;""),[2]an!$G$39,
IF(AND(A3808=[2]an!$G$38,F3808=[2]an!$E$39,H3808&lt;[2]an!$M$37,S3808&lt;&gt;"kahepoolne vajaduspõhine"),[2]an!$G$39,
IF(AND(A3808=[2]an!$G$38,F3808=[2]an!$E$42),[2]an!$G$42,
IF(AND(A3808=[2]an!$H$38,F3808=[2]an!$E$40),[2]an!$H$40,IF(AND(A3808=[2]an!$H$38,F3808=[2]an!$E$41),[2]an!$H$41,IF(AND(A3808=[2]an!$H$38,F3808=[2]an!$E$39,H3808&gt;=[2]an!$M$37),[2]an!$H$39,
IF(AND(A3808=[2]an!$H$38,F3808=[2]an!$E$39,H3808&lt;[2]an!$M$37,S3808="kahepoolne vajaduspõhine",U3808=""),[2]an!$M$40,
IF(AND(A3808=[2]an!$H$38,F3808=[2]an!$E$39,H3808&lt;[2]an!$M$37,S3808="kahepoolne vajaduspõhine",U3808&lt;&gt;""),[2]an!$H$39,
IF(AND(A3808=[2]an!$H$38,F3808=[2]an!$E$39,H3808&lt;[2]an!$M$37,S3808&lt;&gt;"kahepoolne vajaduspõhine"),[2]an!$H$39,
IF(AND(A3808=[2]an!$H$38,F3808=[2]an!$E$42),[2]an!$H$42,
IF(AND(A3808=[2]an!$I$38,F3808=[2]an!$E$40),[2]an!$I$40,IF(AND(A3808=[2]an!$I$38,F3808=[2]an!$E$41),[2]an!$I$41,IF(AND(A3808=[2]an!$I$38,F3808=[2]an!$E$39,H3808&gt;=[2]an!$M$37),[2]an!$I$39,
IF(AND(A3808=[2]an!$I$38,F3808=[2]an!$E$39,H3808&lt;[2]an!$M$37,S3808="kahepoolne vajaduspõhine",U3808=""),[2]an!$M$40,
IF(AND(A3808=[2]an!$I$38,F3808=[2]an!$E$39,H3808&lt;[2]an!$M$37,S3808="kahepoolne vajaduspõhine",U3808&lt;&gt;""),[2]an!$I$39,
IF(AND(A3808=[2]an!$I$38,F3808=[2]an!$E$39,H3808&lt;[2]an!$M$37,S3808&lt;&gt;"kahepoolne vajaduspõhine"),[2]an!$I$39,
IF(AND(A3808=[2]an!$I$38,F3808=[2]an!$E$42),[2]an!$I$42,
IF(AND(A3808=[2]an!$J$38,F3808=[2]an!$E$40),[2]an!$J$40,IF(AND(A3808=[2]an!$J$38,F3808=[2]an!$E$41),[2]an!$J$41,IF(AND(A3808=[2]an!$J$38,F3808=[2]an!$E$39,H3808&gt;=[2]an!$M$37),[2]an!$J$39,
IF(AND(A3808=[2]an!$J$38,F3808=[2]an!$E$39,H3808&lt;[2]an!$M$37,S3808="kahepoolne vajaduspõhine",U3808=""),[2]an!$M$40,
IF(AND(A3808=[2]an!$J$38,F3808=[2]an!$E$39,H3808&lt;[2]an!$M$37,S3808="kahepoolne vajaduspõhine",U3808&lt;&gt;""),[2]an!$J$39,
IF(AND(A3808=[2]an!$J$38,F3808=[2]an!$E$39,H3808&lt;[2]an!$M$37,S3808&lt;&gt;"kahepoolne vajaduspõhine"),[2]an!$J$39,
IF(AND(A3808=[2]an!$J$38,F3808=[2]an!$E$42),[2]an!$J$42,""))))))))))))))))))))))))))))</f>
        <v/>
      </c>
      <c r="Y3808" s="17" t="str">
        <f>IFERROR(IF(F3808="Tugigrupp",0,
IF(AND(F3808="Peretoe teenus",H3808&gt;=[2]an!$M$37,RANK(D3808,$D3808:$D3808)+COUNTIFS($D$2:D3808,D3808,$F$2:F3808,F3808)-1&gt;1),"",
IF(AND(F3808="Peretoe teenus",H3808&gt;=[2]an!$M$37,RANK(D3808,$D3808:$D3808)+COUNTIFS($D$2:D3808,D3808,$F$2:F3808,F3808)-1=1,MONTH(H3808)=MONTH(K3808)=TRUE,YEAR(H3808)=YEAR(K3808)=TRUE),((EOMONTH(H3808,0)-H3808+1)*X3808)/DAY(EOMONTH(H3808,0)),
IF(AND(F3808="Peretoe teenus",H3808&gt;=[2]an!$M$37,RANK(D3808,$D3808:$D3808)+COUNTIFS($D$2:D3808,D3808,$F$2:F3808,F3808)-1=1),X3808,
IF(AND(F3808="Peretoe teenus",H3808&lt;[2]an!$M$37,S3808&lt;&gt;"kahepoolne vajaduspõhine",RANK(D3808,$D3808:$D3808)+COUNTIFS($D$2:D3808,D3808,$F$2:F3808,F3808)-1=1),X3808,
IF(AND(F3808="Peretoe teenus",H3808&lt;[2]an!$M$37,S3808&lt;&gt;"kahepoolne vajaduspõhine",RANK(D3808,$D3808:$D3808)+COUNTIFS($D$2:D3808,D3808,$F$2:F3808,F3808)-1&gt;1),"",
IF(AND(F3808="Peretoe teenus",H3808&lt;[2]an!$M$37,S3808="kahepoolne vajaduspõhine",U3808="",RANK(D3808,$D3808:$D3808)+COUNTIFS($D$2:D3808,D3808,$F$2:F3808,F3808)-1=1),X3808,
IF(AND(F3808="Peretoe teenus",H3808&lt;[2]an!$M$37,S3808="kahepoolne vajaduspõhine",U3808="",RANK(D3808,$D3808:$D3808)+COUNTIFS($D$2:D3808,D3808,$F$2:F3808,F3808)-1&gt;1),"",
IF(AND(F3808="Peretoe teenus",H3808&lt;[2]an!$M$37,S3808="kahepoolne vajaduspõhine",U3808&lt;[2]an!$M$37,RANK(D3808,$D3808:$D3808)+COUNTIFS($D$2:D3808,D3808,$F$2:F3808,F3808)-1=1),X3808,
IF(AND(F3808="Peretoe teenus",H3808&lt;[2]an!$M$37,S3808="kahepoolne vajaduspõhine",U3808&lt;[2]an!$M$37,RANK(D3808,$D3808:$D3808)+COUNTIFS($D$2:D3808,D3808,$F$2:F3808,F3808)-1&gt;1),"",
IF(AND(F3808="Peretoe teenus",H3808&lt;[2]an!$M$37,S3808="kahepoolne vajaduspõhine",U3808&gt;=[2]an!$M$37,U3808&lt;=[2]an!$M$38,RANK(D3808,$D3808:$D3808)+COUNTIFS($D$2:D3808,D3808,$F$2:F3808,F3808)-1=1),
((EOMONTH(U3808,0)-U3808+1)*X3808)/DAY(EOMONTH(U3808,0))+(DAY(U3808)-1)*100/DAY(EOMONTH(U3808,0)),
IF(AND(F3808="Peretoe teenus",H3808&lt;[2]an!$M$37,S3808="kahepoolne vajaduspõhine",U3808&gt;=[2]an!$M$37,U3808&lt;=[2]an!$M$38,RANK(D3808,$D3808:$D3808)+COUNTIFS($D$2:D3808,D3808,$F$2:F3808,F3808)-1&gt;1),"",
IF(AND(F3808="Peretoe teenus",H3808&lt;[2]an!$M$37,S3808="kahepoolne vajaduspõhine",U3808&gt;[2]an!$M$38,RANK(D3808,$D3808:$D3808)+COUNTIFS($D$2:D3808,D3808,$F$2:F3808,F3808)-1=1),X3808,
IF(AND(F3808="Peretoe teenus",H3808&lt;[2]an!$M$37,S3808="kahepoolne vajaduspõhine",U3808&gt;[2]an!$M$38,RANK(D3808,$D3808:$D3808)+COUNTIFS($D$2:D3808,D3808,$F$2:F3808,F3808)-1&gt;1),"",X3808*W3808)))))))))))))),"")</f>
        <v/>
      </c>
      <c r="Z3808" s="18" t="str">
        <f t="shared" si="178"/>
        <v/>
      </c>
      <c r="AA3808" s="19" t="str">
        <f>IFERROR(VLOOKUP(E3808,[2]an!$A$3:$B$81,2,FALSE),"")</f>
        <v/>
      </c>
      <c r="AB3808" s="19" t="str">
        <f>IFERROR(VLOOKUP(AA3808,[2]an!$C$2:$D$16,2,FALSE),"")</f>
        <v/>
      </c>
      <c r="AC3808" s="20"/>
      <c r="AD3808" s="21" t="str">
        <f>IF(A3808=[2]an!$F$36,VLOOKUP([2]an!$F$36,[2]an!$F$36:$H$36,3,FALSE),IF(A3808=[2]an!$F$35,VLOOKUP([2]an!$F$35,[2]an!$F$35:$H$35,3,FALSE),IF(A3808=[2]an!$F$33,VLOOKUP([2]an!$F$33,[2]an!$F$33:$H$33,3,FALSE),IF(A3808=[2]an!$F$31,VLOOKUP([2]an!$F$31,[2]an!$F$31:$H$31,3,FALSE),""))))</f>
        <v/>
      </c>
    </row>
    <row r="3809" spans="6:30" x14ac:dyDescent="0.2">
      <c r="F3809" s="10"/>
      <c r="G3809" s="8" t="str">
        <f t="shared" si="179"/>
        <v/>
      </c>
      <c r="H3809" s="13"/>
      <c r="K3809" s="13"/>
      <c r="L3809" s="10"/>
      <c r="M3809" s="10"/>
      <c r="S3809" s="8" t="str">
        <f>IFERROR(VLOOKUP(D3809,[1]peretoe_teenus!$A$2:$L$2000,5,FALSE),"")</f>
        <v/>
      </c>
      <c r="U3809" s="13"/>
      <c r="V3809" s="15" t="str" cm="1">
        <f t="array" ref="V3809">IFERROR(IF(AND(F3809="Tugigrupp",RANK(K3809,$K3809:$K3809)+COUNTIFS($K$2:K3809,K3809,$L$2:L3809,L3809,$M$2:M3809,M3809,$I$2:I3809,I3809,$G$2:G3809,G3809,$F$2:F3809,F3809)-1=1),SUMPRODUCT(($F$2:$F$4154=F3809)*($G$2:$G$4154=G3809)*($K$2:$K$4154=K3809)*($I$2:$I$4154=I3809)*($L$2:$L$4154=L3809)*($M$2:$M$4154=M3809)),""),"")</f>
        <v/>
      </c>
      <c r="W3809" s="15" t="str">
        <f t="shared" si="177"/>
        <v/>
      </c>
      <c r="X3809" s="16" t="str">
        <f>IF(AND(A3809=[2]an!$G$38,F3809=[2]an!$E$40),[2]an!$G$40,IF(AND(A3809=[2]an!$G$38,F3809=[2]an!$E$41),[2]an!$G$41,IF(AND(A3809=[2]an!$G$38,F3809=[2]an!$E$39,H3809&gt;=[2]an!$M$37),[2]an!$G$39,
IF(AND(A3809=[2]an!$G$38,F3809=[2]an!$E$39,H3809&lt;[2]an!$M$37,S3809="kahepoolne vajaduspõhine",U3809=""),[2]an!$M$40,
IF(AND(A3809=[2]an!$G$38,F3809=[2]an!$E$39,H3809&lt;[2]an!$M$37,S3809="kahepoolne vajaduspõhine",U3809&lt;&gt;""),[2]an!$G$39,
IF(AND(A3809=[2]an!$G$38,F3809=[2]an!$E$39,H3809&lt;[2]an!$M$37,S3809&lt;&gt;"kahepoolne vajaduspõhine"),[2]an!$G$39,
IF(AND(A3809=[2]an!$G$38,F3809=[2]an!$E$42),[2]an!$G$42,
IF(AND(A3809=[2]an!$H$38,F3809=[2]an!$E$40),[2]an!$H$40,IF(AND(A3809=[2]an!$H$38,F3809=[2]an!$E$41),[2]an!$H$41,IF(AND(A3809=[2]an!$H$38,F3809=[2]an!$E$39,H3809&gt;=[2]an!$M$37),[2]an!$H$39,
IF(AND(A3809=[2]an!$H$38,F3809=[2]an!$E$39,H3809&lt;[2]an!$M$37,S3809="kahepoolne vajaduspõhine",U3809=""),[2]an!$M$40,
IF(AND(A3809=[2]an!$H$38,F3809=[2]an!$E$39,H3809&lt;[2]an!$M$37,S3809="kahepoolne vajaduspõhine",U3809&lt;&gt;""),[2]an!$H$39,
IF(AND(A3809=[2]an!$H$38,F3809=[2]an!$E$39,H3809&lt;[2]an!$M$37,S3809&lt;&gt;"kahepoolne vajaduspõhine"),[2]an!$H$39,
IF(AND(A3809=[2]an!$H$38,F3809=[2]an!$E$42),[2]an!$H$42,
IF(AND(A3809=[2]an!$I$38,F3809=[2]an!$E$40),[2]an!$I$40,IF(AND(A3809=[2]an!$I$38,F3809=[2]an!$E$41),[2]an!$I$41,IF(AND(A3809=[2]an!$I$38,F3809=[2]an!$E$39,H3809&gt;=[2]an!$M$37),[2]an!$I$39,
IF(AND(A3809=[2]an!$I$38,F3809=[2]an!$E$39,H3809&lt;[2]an!$M$37,S3809="kahepoolne vajaduspõhine",U3809=""),[2]an!$M$40,
IF(AND(A3809=[2]an!$I$38,F3809=[2]an!$E$39,H3809&lt;[2]an!$M$37,S3809="kahepoolne vajaduspõhine",U3809&lt;&gt;""),[2]an!$I$39,
IF(AND(A3809=[2]an!$I$38,F3809=[2]an!$E$39,H3809&lt;[2]an!$M$37,S3809&lt;&gt;"kahepoolne vajaduspõhine"),[2]an!$I$39,
IF(AND(A3809=[2]an!$I$38,F3809=[2]an!$E$42),[2]an!$I$42,
IF(AND(A3809=[2]an!$J$38,F3809=[2]an!$E$40),[2]an!$J$40,IF(AND(A3809=[2]an!$J$38,F3809=[2]an!$E$41),[2]an!$J$41,IF(AND(A3809=[2]an!$J$38,F3809=[2]an!$E$39,H3809&gt;=[2]an!$M$37),[2]an!$J$39,
IF(AND(A3809=[2]an!$J$38,F3809=[2]an!$E$39,H3809&lt;[2]an!$M$37,S3809="kahepoolne vajaduspõhine",U3809=""),[2]an!$M$40,
IF(AND(A3809=[2]an!$J$38,F3809=[2]an!$E$39,H3809&lt;[2]an!$M$37,S3809="kahepoolne vajaduspõhine",U3809&lt;&gt;""),[2]an!$J$39,
IF(AND(A3809=[2]an!$J$38,F3809=[2]an!$E$39,H3809&lt;[2]an!$M$37,S3809&lt;&gt;"kahepoolne vajaduspõhine"),[2]an!$J$39,
IF(AND(A3809=[2]an!$J$38,F3809=[2]an!$E$42),[2]an!$J$42,""))))))))))))))))))))))))))))</f>
        <v/>
      </c>
      <c r="Y3809" s="17" t="str">
        <f>IFERROR(IF(F3809="Tugigrupp",0,
IF(AND(F3809="Peretoe teenus",H3809&gt;=[2]an!$M$37,RANK(D3809,$D3809:$D3809)+COUNTIFS($D$2:D3809,D3809,$F$2:F3809,F3809)-1&gt;1),"",
IF(AND(F3809="Peretoe teenus",H3809&gt;=[2]an!$M$37,RANK(D3809,$D3809:$D3809)+COUNTIFS($D$2:D3809,D3809,$F$2:F3809,F3809)-1=1,MONTH(H3809)=MONTH(K3809)=TRUE,YEAR(H3809)=YEAR(K3809)=TRUE),((EOMONTH(H3809,0)-H3809+1)*X3809)/DAY(EOMONTH(H3809,0)),
IF(AND(F3809="Peretoe teenus",H3809&gt;=[2]an!$M$37,RANK(D3809,$D3809:$D3809)+COUNTIFS($D$2:D3809,D3809,$F$2:F3809,F3809)-1=1),X3809,
IF(AND(F3809="Peretoe teenus",H3809&lt;[2]an!$M$37,S3809&lt;&gt;"kahepoolne vajaduspõhine",RANK(D3809,$D3809:$D3809)+COUNTIFS($D$2:D3809,D3809,$F$2:F3809,F3809)-1=1),X3809,
IF(AND(F3809="Peretoe teenus",H3809&lt;[2]an!$M$37,S3809&lt;&gt;"kahepoolne vajaduspõhine",RANK(D3809,$D3809:$D3809)+COUNTIFS($D$2:D3809,D3809,$F$2:F3809,F3809)-1&gt;1),"",
IF(AND(F3809="Peretoe teenus",H3809&lt;[2]an!$M$37,S3809="kahepoolne vajaduspõhine",U3809="",RANK(D3809,$D3809:$D3809)+COUNTIFS($D$2:D3809,D3809,$F$2:F3809,F3809)-1=1),X3809,
IF(AND(F3809="Peretoe teenus",H3809&lt;[2]an!$M$37,S3809="kahepoolne vajaduspõhine",U3809="",RANK(D3809,$D3809:$D3809)+COUNTIFS($D$2:D3809,D3809,$F$2:F3809,F3809)-1&gt;1),"",
IF(AND(F3809="Peretoe teenus",H3809&lt;[2]an!$M$37,S3809="kahepoolne vajaduspõhine",U3809&lt;[2]an!$M$37,RANK(D3809,$D3809:$D3809)+COUNTIFS($D$2:D3809,D3809,$F$2:F3809,F3809)-1=1),X3809,
IF(AND(F3809="Peretoe teenus",H3809&lt;[2]an!$M$37,S3809="kahepoolne vajaduspõhine",U3809&lt;[2]an!$M$37,RANK(D3809,$D3809:$D3809)+COUNTIFS($D$2:D3809,D3809,$F$2:F3809,F3809)-1&gt;1),"",
IF(AND(F3809="Peretoe teenus",H3809&lt;[2]an!$M$37,S3809="kahepoolne vajaduspõhine",U3809&gt;=[2]an!$M$37,U3809&lt;=[2]an!$M$38,RANK(D3809,$D3809:$D3809)+COUNTIFS($D$2:D3809,D3809,$F$2:F3809,F3809)-1=1),
((EOMONTH(U3809,0)-U3809+1)*X3809)/DAY(EOMONTH(U3809,0))+(DAY(U3809)-1)*100/DAY(EOMONTH(U3809,0)),
IF(AND(F3809="Peretoe teenus",H3809&lt;[2]an!$M$37,S3809="kahepoolne vajaduspõhine",U3809&gt;=[2]an!$M$37,U3809&lt;=[2]an!$M$38,RANK(D3809,$D3809:$D3809)+COUNTIFS($D$2:D3809,D3809,$F$2:F3809,F3809)-1&gt;1),"",
IF(AND(F3809="Peretoe teenus",H3809&lt;[2]an!$M$37,S3809="kahepoolne vajaduspõhine",U3809&gt;[2]an!$M$38,RANK(D3809,$D3809:$D3809)+COUNTIFS($D$2:D3809,D3809,$F$2:F3809,F3809)-1=1),X3809,
IF(AND(F3809="Peretoe teenus",H3809&lt;[2]an!$M$37,S3809="kahepoolne vajaduspõhine",U3809&gt;[2]an!$M$38,RANK(D3809,$D3809:$D3809)+COUNTIFS($D$2:D3809,D3809,$F$2:F3809,F3809)-1&gt;1),"",X3809*W3809)))))))))))))),"")</f>
        <v/>
      </c>
      <c r="Z3809" s="18" t="str">
        <f t="shared" si="178"/>
        <v/>
      </c>
      <c r="AA3809" s="19" t="str">
        <f>IFERROR(VLOOKUP(E3809,[2]an!$A$3:$B$81,2,FALSE),"")</f>
        <v/>
      </c>
      <c r="AB3809" s="19" t="str">
        <f>IFERROR(VLOOKUP(AA3809,[2]an!$C$2:$D$16,2,FALSE),"")</f>
        <v/>
      </c>
      <c r="AC3809" s="20"/>
      <c r="AD3809" s="21" t="str">
        <f>IF(A3809=[2]an!$F$36,VLOOKUP([2]an!$F$36,[2]an!$F$36:$H$36,3,FALSE),IF(A3809=[2]an!$F$35,VLOOKUP([2]an!$F$35,[2]an!$F$35:$H$35,3,FALSE),IF(A3809=[2]an!$F$33,VLOOKUP([2]an!$F$33,[2]an!$F$33:$H$33,3,FALSE),IF(A3809=[2]an!$F$31,VLOOKUP([2]an!$F$31,[2]an!$F$31:$H$31,3,FALSE),""))))</f>
        <v/>
      </c>
    </row>
    <row r="3810" spans="6:30" x14ac:dyDescent="0.2">
      <c r="F3810" s="10"/>
      <c r="G3810" s="8" t="str">
        <f t="shared" si="179"/>
        <v/>
      </c>
      <c r="H3810" s="13"/>
      <c r="K3810" s="13"/>
      <c r="L3810" s="10"/>
      <c r="M3810" s="10"/>
      <c r="S3810" s="8" t="str">
        <f>IFERROR(VLOOKUP(D3810,[1]peretoe_teenus!$A$2:$L$2000,5,FALSE),"")</f>
        <v/>
      </c>
      <c r="U3810" s="13"/>
      <c r="V3810" s="15" t="str" cm="1">
        <f t="array" ref="V3810">IFERROR(IF(AND(F3810="Tugigrupp",RANK(K3810,$K3810:$K3810)+COUNTIFS($K$2:K3810,K3810,$L$2:L3810,L3810,$M$2:M3810,M3810,$I$2:I3810,I3810,$G$2:G3810,G3810,$F$2:F3810,F3810)-1=1),SUMPRODUCT(($F$2:$F$4154=F3810)*($G$2:$G$4154=G3810)*($K$2:$K$4154=K3810)*($I$2:$I$4154=I3810)*($L$2:$L$4154=L3810)*($M$2:$M$4154=M3810)),""),"")</f>
        <v/>
      </c>
      <c r="W3810" s="15" t="str">
        <f t="shared" si="177"/>
        <v/>
      </c>
      <c r="X3810" s="16" t="str">
        <f>IF(AND(A3810=[2]an!$G$38,F3810=[2]an!$E$40),[2]an!$G$40,IF(AND(A3810=[2]an!$G$38,F3810=[2]an!$E$41),[2]an!$G$41,IF(AND(A3810=[2]an!$G$38,F3810=[2]an!$E$39,H3810&gt;=[2]an!$M$37),[2]an!$G$39,
IF(AND(A3810=[2]an!$G$38,F3810=[2]an!$E$39,H3810&lt;[2]an!$M$37,S3810="kahepoolne vajaduspõhine",U3810=""),[2]an!$M$40,
IF(AND(A3810=[2]an!$G$38,F3810=[2]an!$E$39,H3810&lt;[2]an!$M$37,S3810="kahepoolne vajaduspõhine",U3810&lt;&gt;""),[2]an!$G$39,
IF(AND(A3810=[2]an!$G$38,F3810=[2]an!$E$39,H3810&lt;[2]an!$M$37,S3810&lt;&gt;"kahepoolne vajaduspõhine"),[2]an!$G$39,
IF(AND(A3810=[2]an!$G$38,F3810=[2]an!$E$42),[2]an!$G$42,
IF(AND(A3810=[2]an!$H$38,F3810=[2]an!$E$40),[2]an!$H$40,IF(AND(A3810=[2]an!$H$38,F3810=[2]an!$E$41),[2]an!$H$41,IF(AND(A3810=[2]an!$H$38,F3810=[2]an!$E$39,H3810&gt;=[2]an!$M$37),[2]an!$H$39,
IF(AND(A3810=[2]an!$H$38,F3810=[2]an!$E$39,H3810&lt;[2]an!$M$37,S3810="kahepoolne vajaduspõhine",U3810=""),[2]an!$M$40,
IF(AND(A3810=[2]an!$H$38,F3810=[2]an!$E$39,H3810&lt;[2]an!$M$37,S3810="kahepoolne vajaduspõhine",U3810&lt;&gt;""),[2]an!$H$39,
IF(AND(A3810=[2]an!$H$38,F3810=[2]an!$E$39,H3810&lt;[2]an!$M$37,S3810&lt;&gt;"kahepoolne vajaduspõhine"),[2]an!$H$39,
IF(AND(A3810=[2]an!$H$38,F3810=[2]an!$E$42),[2]an!$H$42,
IF(AND(A3810=[2]an!$I$38,F3810=[2]an!$E$40),[2]an!$I$40,IF(AND(A3810=[2]an!$I$38,F3810=[2]an!$E$41),[2]an!$I$41,IF(AND(A3810=[2]an!$I$38,F3810=[2]an!$E$39,H3810&gt;=[2]an!$M$37),[2]an!$I$39,
IF(AND(A3810=[2]an!$I$38,F3810=[2]an!$E$39,H3810&lt;[2]an!$M$37,S3810="kahepoolne vajaduspõhine",U3810=""),[2]an!$M$40,
IF(AND(A3810=[2]an!$I$38,F3810=[2]an!$E$39,H3810&lt;[2]an!$M$37,S3810="kahepoolne vajaduspõhine",U3810&lt;&gt;""),[2]an!$I$39,
IF(AND(A3810=[2]an!$I$38,F3810=[2]an!$E$39,H3810&lt;[2]an!$M$37,S3810&lt;&gt;"kahepoolne vajaduspõhine"),[2]an!$I$39,
IF(AND(A3810=[2]an!$I$38,F3810=[2]an!$E$42),[2]an!$I$42,
IF(AND(A3810=[2]an!$J$38,F3810=[2]an!$E$40),[2]an!$J$40,IF(AND(A3810=[2]an!$J$38,F3810=[2]an!$E$41),[2]an!$J$41,IF(AND(A3810=[2]an!$J$38,F3810=[2]an!$E$39,H3810&gt;=[2]an!$M$37),[2]an!$J$39,
IF(AND(A3810=[2]an!$J$38,F3810=[2]an!$E$39,H3810&lt;[2]an!$M$37,S3810="kahepoolne vajaduspõhine",U3810=""),[2]an!$M$40,
IF(AND(A3810=[2]an!$J$38,F3810=[2]an!$E$39,H3810&lt;[2]an!$M$37,S3810="kahepoolne vajaduspõhine",U3810&lt;&gt;""),[2]an!$J$39,
IF(AND(A3810=[2]an!$J$38,F3810=[2]an!$E$39,H3810&lt;[2]an!$M$37,S3810&lt;&gt;"kahepoolne vajaduspõhine"),[2]an!$J$39,
IF(AND(A3810=[2]an!$J$38,F3810=[2]an!$E$42),[2]an!$J$42,""))))))))))))))))))))))))))))</f>
        <v/>
      </c>
      <c r="Y3810" s="17" t="str">
        <f>IFERROR(IF(F3810="Tugigrupp",0,
IF(AND(F3810="Peretoe teenus",H3810&gt;=[2]an!$M$37,RANK(D3810,$D3810:$D3810)+COUNTIFS($D$2:D3810,D3810,$F$2:F3810,F3810)-1&gt;1),"",
IF(AND(F3810="Peretoe teenus",H3810&gt;=[2]an!$M$37,RANK(D3810,$D3810:$D3810)+COUNTIFS($D$2:D3810,D3810,$F$2:F3810,F3810)-1=1,MONTH(H3810)=MONTH(K3810)=TRUE,YEAR(H3810)=YEAR(K3810)=TRUE),((EOMONTH(H3810,0)-H3810+1)*X3810)/DAY(EOMONTH(H3810,0)),
IF(AND(F3810="Peretoe teenus",H3810&gt;=[2]an!$M$37,RANK(D3810,$D3810:$D3810)+COUNTIFS($D$2:D3810,D3810,$F$2:F3810,F3810)-1=1),X3810,
IF(AND(F3810="Peretoe teenus",H3810&lt;[2]an!$M$37,S3810&lt;&gt;"kahepoolne vajaduspõhine",RANK(D3810,$D3810:$D3810)+COUNTIFS($D$2:D3810,D3810,$F$2:F3810,F3810)-1=1),X3810,
IF(AND(F3810="Peretoe teenus",H3810&lt;[2]an!$M$37,S3810&lt;&gt;"kahepoolne vajaduspõhine",RANK(D3810,$D3810:$D3810)+COUNTIFS($D$2:D3810,D3810,$F$2:F3810,F3810)-1&gt;1),"",
IF(AND(F3810="Peretoe teenus",H3810&lt;[2]an!$M$37,S3810="kahepoolne vajaduspõhine",U3810="",RANK(D3810,$D3810:$D3810)+COUNTIFS($D$2:D3810,D3810,$F$2:F3810,F3810)-1=1),X3810,
IF(AND(F3810="Peretoe teenus",H3810&lt;[2]an!$M$37,S3810="kahepoolne vajaduspõhine",U3810="",RANK(D3810,$D3810:$D3810)+COUNTIFS($D$2:D3810,D3810,$F$2:F3810,F3810)-1&gt;1),"",
IF(AND(F3810="Peretoe teenus",H3810&lt;[2]an!$M$37,S3810="kahepoolne vajaduspõhine",U3810&lt;[2]an!$M$37,RANK(D3810,$D3810:$D3810)+COUNTIFS($D$2:D3810,D3810,$F$2:F3810,F3810)-1=1),X3810,
IF(AND(F3810="Peretoe teenus",H3810&lt;[2]an!$M$37,S3810="kahepoolne vajaduspõhine",U3810&lt;[2]an!$M$37,RANK(D3810,$D3810:$D3810)+COUNTIFS($D$2:D3810,D3810,$F$2:F3810,F3810)-1&gt;1),"",
IF(AND(F3810="Peretoe teenus",H3810&lt;[2]an!$M$37,S3810="kahepoolne vajaduspõhine",U3810&gt;=[2]an!$M$37,U3810&lt;=[2]an!$M$38,RANK(D3810,$D3810:$D3810)+COUNTIFS($D$2:D3810,D3810,$F$2:F3810,F3810)-1=1),
((EOMONTH(U3810,0)-U3810+1)*X3810)/DAY(EOMONTH(U3810,0))+(DAY(U3810)-1)*100/DAY(EOMONTH(U3810,0)),
IF(AND(F3810="Peretoe teenus",H3810&lt;[2]an!$M$37,S3810="kahepoolne vajaduspõhine",U3810&gt;=[2]an!$M$37,U3810&lt;=[2]an!$M$38,RANK(D3810,$D3810:$D3810)+COUNTIFS($D$2:D3810,D3810,$F$2:F3810,F3810)-1&gt;1),"",
IF(AND(F3810="Peretoe teenus",H3810&lt;[2]an!$M$37,S3810="kahepoolne vajaduspõhine",U3810&gt;[2]an!$M$38,RANK(D3810,$D3810:$D3810)+COUNTIFS($D$2:D3810,D3810,$F$2:F3810,F3810)-1=1),X3810,
IF(AND(F3810="Peretoe teenus",H3810&lt;[2]an!$M$37,S3810="kahepoolne vajaduspõhine",U3810&gt;[2]an!$M$38,RANK(D3810,$D3810:$D3810)+COUNTIFS($D$2:D3810,D3810,$F$2:F3810,F3810)-1&gt;1),"",X3810*W3810)))))))))))))),"")</f>
        <v/>
      </c>
      <c r="Z3810" s="18" t="str">
        <f t="shared" si="178"/>
        <v/>
      </c>
      <c r="AA3810" s="19" t="str">
        <f>IFERROR(VLOOKUP(E3810,[2]an!$A$3:$B$81,2,FALSE),"")</f>
        <v/>
      </c>
      <c r="AB3810" s="19" t="str">
        <f>IFERROR(VLOOKUP(AA3810,[2]an!$C$2:$D$16,2,FALSE),"")</f>
        <v/>
      </c>
      <c r="AC3810" s="20"/>
      <c r="AD3810" s="21" t="str">
        <f>IF(A3810=[2]an!$F$36,VLOOKUP([2]an!$F$36,[2]an!$F$36:$H$36,3,FALSE),IF(A3810=[2]an!$F$35,VLOOKUP([2]an!$F$35,[2]an!$F$35:$H$35,3,FALSE),IF(A3810=[2]an!$F$33,VLOOKUP([2]an!$F$33,[2]an!$F$33:$H$33,3,FALSE),IF(A3810=[2]an!$F$31,VLOOKUP([2]an!$F$31,[2]an!$F$31:$H$31,3,FALSE),""))))</f>
        <v/>
      </c>
    </row>
    <row r="3811" spans="6:30" x14ac:dyDescent="0.2">
      <c r="F3811" s="10"/>
      <c r="G3811" s="8" t="str">
        <f t="shared" si="179"/>
        <v/>
      </c>
      <c r="H3811" s="13"/>
      <c r="K3811" s="13"/>
      <c r="L3811" s="10"/>
      <c r="M3811" s="10"/>
      <c r="S3811" s="8" t="str">
        <f>IFERROR(VLOOKUP(D3811,[1]peretoe_teenus!$A$2:$L$2000,5,FALSE),"")</f>
        <v/>
      </c>
      <c r="U3811" s="13"/>
      <c r="V3811" s="15" t="str" cm="1">
        <f t="array" ref="V3811">IFERROR(IF(AND(F3811="Tugigrupp",RANK(K3811,$K3811:$K3811)+COUNTIFS($K$2:K3811,K3811,$L$2:L3811,L3811,$M$2:M3811,M3811,$I$2:I3811,I3811,$G$2:G3811,G3811,$F$2:F3811,F3811)-1=1),SUMPRODUCT(($F$2:$F$4154=F3811)*($G$2:$G$4154=G3811)*($K$2:$K$4154=K3811)*($I$2:$I$4154=I3811)*($L$2:$L$4154=L3811)*($M$2:$M$4154=M3811)),""),"")</f>
        <v/>
      </c>
      <c r="W3811" s="15" t="str">
        <f t="shared" si="177"/>
        <v/>
      </c>
      <c r="X3811" s="16" t="str">
        <f>IF(AND(A3811=[2]an!$G$38,F3811=[2]an!$E$40),[2]an!$G$40,IF(AND(A3811=[2]an!$G$38,F3811=[2]an!$E$41),[2]an!$G$41,IF(AND(A3811=[2]an!$G$38,F3811=[2]an!$E$39,H3811&gt;=[2]an!$M$37),[2]an!$G$39,
IF(AND(A3811=[2]an!$G$38,F3811=[2]an!$E$39,H3811&lt;[2]an!$M$37,S3811="kahepoolne vajaduspõhine",U3811=""),[2]an!$M$40,
IF(AND(A3811=[2]an!$G$38,F3811=[2]an!$E$39,H3811&lt;[2]an!$M$37,S3811="kahepoolne vajaduspõhine",U3811&lt;&gt;""),[2]an!$G$39,
IF(AND(A3811=[2]an!$G$38,F3811=[2]an!$E$39,H3811&lt;[2]an!$M$37,S3811&lt;&gt;"kahepoolne vajaduspõhine"),[2]an!$G$39,
IF(AND(A3811=[2]an!$G$38,F3811=[2]an!$E$42),[2]an!$G$42,
IF(AND(A3811=[2]an!$H$38,F3811=[2]an!$E$40),[2]an!$H$40,IF(AND(A3811=[2]an!$H$38,F3811=[2]an!$E$41),[2]an!$H$41,IF(AND(A3811=[2]an!$H$38,F3811=[2]an!$E$39,H3811&gt;=[2]an!$M$37),[2]an!$H$39,
IF(AND(A3811=[2]an!$H$38,F3811=[2]an!$E$39,H3811&lt;[2]an!$M$37,S3811="kahepoolne vajaduspõhine",U3811=""),[2]an!$M$40,
IF(AND(A3811=[2]an!$H$38,F3811=[2]an!$E$39,H3811&lt;[2]an!$M$37,S3811="kahepoolne vajaduspõhine",U3811&lt;&gt;""),[2]an!$H$39,
IF(AND(A3811=[2]an!$H$38,F3811=[2]an!$E$39,H3811&lt;[2]an!$M$37,S3811&lt;&gt;"kahepoolne vajaduspõhine"),[2]an!$H$39,
IF(AND(A3811=[2]an!$H$38,F3811=[2]an!$E$42),[2]an!$H$42,
IF(AND(A3811=[2]an!$I$38,F3811=[2]an!$E$40),[2]an!$I$40,IF(AND(A3811=[2]an!$I$38,F3811=[2]an!$E$41),[2]an!$I$41,IF(AND(A3811=[2]an!$I$38,F3811=[2]an!$E$39,H3811&gt;=[2]an!$M$37),[2]an!$I$39,
IF(AND(A3811=[2]an!$I$38,F3811=[2]an!$E$39,H3811&lt;[2]an!$M$37,S3811="kahepoolne vajaduspõhine",U3811=""),[2]an!$M$40,
IF(AND(A3811=[2]an!$I$38,F3811=[2]an!$E$39,H3811&lt;[2]an!$M$37,S3811="kahepoolne vajaduspõhine",U3811&lt;&gt;""),[2]an!$I$39,
IF(AND(A3811=[2]an!$I$38,F3811=[2]an!$E$39,H3811&lt;[2]an!$M$37,S3811&lt;&gt;"kahepoolne vajaduspõhine"),[2]an!$I$39,
IF(AND(A3811=[2]an!$I$38,F3811=[2]an!$E$42),[2]an!$I$42,
IF(AND(A3811=[2]an!$J$38,F3811=[2]an!$E$40),[2]an!$J$40,IF(AND(A3811=[2]an!$J$38,F3811=[2]an!$E$41),[2]an!$J$41,IF(AND(A3811=[2]an!$J$38,F3811=[2]an!$E$39,H3811&gt;=[2]an!$M$37),[2]an!$J$39,
IF(AND(A3811=[2]an!$J$38,F3811=[2]an!$E$39,H3811&lt;[2]an!$M$37,S3811="kahepoolne vajaduspõhine",U3811=""),[2]an!$M$40,
IF(AND(A3811=[2]an!$J$38,F3811=[2]an!$E$39,H3811&lt;[2]an!$M$37,S3811="kahepoolne vajaduspõhine",U3811&lt;&gt;""),[2]an!$J$39,
IF(AND(A3811=[2]an!$J$38,F3811=[2]an!$E$39,H3811&lt;[2]an!$M$37,S3811&lt;&gt;"kahepoolne vajaduspõhine"),[2]an!$J$39,
IF(AND(A3811=[2]an!$J$38,F3811=[2]an!$E$42),[2]an!$J$42,""))))))))))))))))))))))))))))</f>
        <v/>
      </c>
      <c r="Y3811" s="17" t="str">
        <f>IFERROR(IF(F3811="Tugigrupp",0,
IF(AND(F3811="Peretoe teenus",H3811&gt;=[2]an!$M$37,RANK(D3811,$D3811:$D3811)+COUNTIFS($D$2:D3811,D3811,$F$2:F3811,F3811)-1&gt;1),"",
IF(AND(F3811="Peretoe teenus",H3811&gt;=[2]an!$M$37,RANK(D3811,$D3811:$D3811)+COUNTIFS($D$2:D3811,D3811,$F$2:F3811,F3811)-1=1,MONTH(H3811)=MONTH(K3811)=TRUE,YEAR(H3811)=YEAR(K3811)=TRUE),((EOMONTH(H3811,0)-H3811+1)*X3811)/DAY(EOMONTH(H3811,0)),
IF(AND(F3811="Peretoe teenus",H3811&gt;=[2]an!$M$37,RANK(D3811,$D3811:$D3811)+COUNTIFS($D$2:D3811,D3811,$F$2:F3811,F3811)-1=1),X3811,
IF(AND(F3811="Peretoe teenus",H3811&lt;[2]an!$M$37,S3811&lt;&gt;"kahepoolne vajaduspõhine",RANK(D3811,$D3811:$D3811)+COUNTIFS($D$2:D3811,D3811,$F$2:F3811,F3811)-1=1),X3811,
IF(AND(F3811="Peretoe teenus",H3811&lt;[2]an!$M$37,S3811&lt;&gt;"kahepoolne vajaduspõhine",RANK(D3811,$D3811:$D3811)+COUNTIFS($D$2:D3811,D3811,$F$2:F3811,F3811)-1&gt;1),"",
IF(AND(F3811="Peretoe teenus",H3811&lt;[2]an!$M$37,S3811="kahepoolne vajaduspõhine",U3811="",RANK(D3811,$D3811:$D3811)+COUNTIFS($D$2:D3811,D3811,$F$2:F3811,F3811)-1=1),X3811,
IF(AND(F3811="Peretoe teenus",H3811&lt;[2]an!$M$37,S3811="kahepoolne vajaduspõhine",U3811="",RANK(D3811,$D3811:$D3811)+COUNTIFS($D$2:D3811,D3811,$F$2:F3811,F3811)-1&gt;1),"",
IF(AND(F3811="Peretoe teenus",H3811&lt;[2]an!$M$37,S3811="kahepoolne vajaduspõhine",U3811&lt;[2]an!$M$37,RANK(D3811,$D3811:$D3811)+COUNTIFS($D$2:D3811,D3811,$F$2:F3811,F3811)-1=1),X3811,
IF(AND(F3811="Peretoe teenus",H3811&lt;[2]an!$M$37,S3811="kahepoolne vajaduspõhine",U3811&lt;[2]an!$M$37,RANK(D3811,$D3811:$D3811)+COUNTIFS($D$2:D3811,D3811,$F$2:F3811,F3811)-1&gt;1),"",
IF(AND(F3811="Peretoe teenus",H3811&lt;[2]an!$M$37,S3811="kahepoolne vajaduspõhine",U3811&gt;=[2]an!$M$37,U3811&lt;=[2]an!$M$38,RANK(D3811,$D3811:$D3811)+COUNTIFS($D$2:D3811,D3811,$F$2:F3811,F3811)-1=1),
((EOMONTH(U3811,0)-U3811+1)*X3811)/DAY(EOMONTH(U3811,0))+(DAY(U3811)-1)*100/DAY(EOMONTH(U3811,0)),
IF(AND(F3811="Peretoe teenus",H3811&lt;[2]an!$M$37,S3811="kahepoolne vajaduspõhine",U3811&gt;=[2]an!$M$37,U3811&lt;=[2]an!$M$38,RANK(D3811,$D3811:$D3811)+COUNTIFS($D$2:D3811,D3811,$F$2:F3811,F3811)-1&gt;1),"",
IF(AND(F3811="Peretoe teenus",H3811&lt;[2]an!$M$37,S3811="kahepoolne vajaduspõhine",U3811&gt;[2]an!$M$38,RANK(D3811,$D3811:$D3811)+COUNTIFS($D$2:D3811,D3811,$F$2:F3811,F3811)-1=1),X3811,
IF(AND(F3811="Peretoe teenus",H3811&lt;[2]an!$M$37,S3811="kahepoolne vajaduspõhine",U3811&gt;[2]an!$M$38,RANK(D3811,$D3811:$D3811)+COUNTIFS($D$2:D3811,D3811,$F$2:F3811,F3811)-1&gt;1),"",X3811*W3811)))))))))))))),"")</f>
        <v/>
      </c>
      <c r="Z3811" s="18" t="str">
        <f t="shared" si="178"/>
        <v/>
      </c>
      <c r="AA3811" s="19" t="str">
        <f>IFERROR(VLOOKUP(E3811,[2]an!$A$3:$B$81,2,FALSE),"")</f>
        <v/>
      </c>
      <c r="AB3811" s="19" t="str">
        <f>IFERROR(VLOOKUP(AA3811,[2]an!$C$2:$D$16,2,FALSE),"")</f>
        <v/>
      </c>
      <c r="AC3811" s="20"/>
      <c r="AD3811" s="21" t="str">
        <f>IF(A3811=[2]an!$F$36,VLOOKUP([2]an!$F$36,[2]an!$F$36:$H$36,3,FALSE),IF(A3811=[2]an!$F$35,VLOOKUP([2]an!$F$35,[2]an!$F$35:$H$35,3,FALSE),IF(A3811=[2]an!$F$33,VLOOKUP([2]an!$F$33,[2]an!$F$33:$H$33,3,FALSE),IF(A3811=[2]an!$F$31,VLOOKUP([2]an!$F$31,[2]an!$F$31:$H$31,3,FALSE),""))))</f>
        <v/>
      </c>
    </row>
    <row r="3812" spans="6:30" x14ac:dyDescent="0.2">
      <c r="F3812" s="10"/>
      <c r="G3812" s="8" t="str">
        <f t="shared" si="179"/>
        <v/>
      </c>
      <c r="H3812" s="13"/>
      <c r="K3812" s="13"/>
      <c r="L3812" s="10"/>
      <c r="M3812" s="10"/>
      <c r="S3812" s="8" t="str">
        <f>IFERROR(VLOOKUP(D3812,[1]peretoe_teenus!$A$2:$L$2000,5,FALSE),"")</f>
        <v/>
      </c>
      <c r="U3812" s="13"/>
      <c r="V3812" s="15" t="str" cm="1">
        <f t="array" ref="V3812">IFERROR(IF(AND(F3812="Tugigrupp",RANK(K3812,$K3812:$K3812)+COUNTIFS($K$2:K3812,K3812,$L$2:L3812,L3812,$M$2:M3812,M3812,$I$2:I3812,I3812,$G$2:G3812,G3812,$F$2:F3812,F3812)-1=1),SUMPRODUCT(($F$2:$F$4154=F3812)*($G$2:$G$4154=G3812)*($K$2:$K$4154=K3812)*($I$2:$I$4154=I3812)*($L$2:$L$4154=L3812)*($M$2:$M$4154=M3812)),""),"")</f>
        <v/>
      </c>
      <c r="W3812" s="15" t="str">
        <f t="shared" si="177"/>
        <v/>
      </c>
      <c r="X3812" s="16" t="str">
        <f>IF(AND(A3812=[2]an!$G$38,F3812=[2]an!$E$40),[2]an!$G$40,IF(AND(A3812=[2]an!$G$38,F3812=[2]an!$E$41),[2]an!$G$41,IF(AND(A3812=[2]an!$G$38,F3812=[2]an!$E$39,H3812&gt;=[2]an!$M$37),[2]an!$G$39,
IF(AND(A3812=[2]an!$G$38,F3812=[2]an!$E$39,H3812&lt;[2]an!$M$37,S3812="kahepoolne vajaduspõhine",U3812=""),[2]an!$M$40,
IF(AND(A3812=[2]an!$G$38,F3812=[2]an!$E$39,H3812&lt;[2]an!$M$37,S3812="kahepoolne vajaduspõhine",U3812&lt;&gt;""),[2]an!$G$39,
IF(AND(A3812=[2]an!$G$38,F3812=[2]an!$E$39,H3812&lt;[2]an!$M$37,S3812&lt;&gt;"kahepoolne vajaduspõhine"),[2]an!$G$39,
IF(AND(A3812=[2]an!$G$38,F3812=[2]an!$E$42),[2]an!$G$42,
IF(AND(A3812=[2]an!$H$38,F3812=[2]an!$E$40),[2]an!$H$40,IF(AND(A3812=[2]an!$H$38,F3812=[2]an!$E$41),[2]an!$H$41,IF(AND(A3812=[2]an!$H$38,F3812=[2]an!$E$39,H3812&gt;=[2]an!$M$37),[2]an!$H$39,
IF(AND(A3812=[2]an!$H$38,F3812=[2]an!$E$39,H3812&lt;[2]an!$M$37,S3812="kahepoolne vajaduspõhine",U3812=""),[2]an!$M$40,
IF(AND(A3812=[2]an!$H$38,F3812=[2]an!$E$39,H3812&lt;[2]an!$M$37,S3812="kahepoolne vajaduspõhine",U3812&lt;&gt;""),[2]an!$H$39,
IF(AND(A3812=[2]an!$H$38,F3812=[2]an!$E$39,H3812&lt;[2]an!$M$37,S3812&lt;&gt;"kahepoolne vajaduspõhine"),[2]an!$H$39,
IF(AND(A3812=[2]an!$H$38,F3812=[2]an!$E$42),[2]an!$H$42,
IF(AND(A3812=[2]an!$I$38,F3812=[2]an!$E$40),[2]an!$I$40,IF(AND(A3812=[2]an!$I$38,F3812=[2]an!$E$41),[2]an!$I$41,IF(AND(A3812=[2]an!$I$38,F3812=[2]an!$E$39,H3812&gt;=[2]an!$M$37),[2]an!$I$39,
IF(AND(A3812=[2]an!$I$38,F3812=[2]an!$E$39,H3812&lt;[2]an!$M$37,S3812="kahepoolne vajaduspõhine",U3812=""),[2]an!$M$40,
IF(AND(A3812=[2]an!$I$38,F3812=[2]an!$E$39,H3812&lt;[2]an!$M$37,S3812="kahepoolne vajaduspõhine",U3812&lt;&gt;""),[2]an!$I$39,
IF(AND(A3812=[2]an!$I$38,F3812=[2]an!$E$39,H3812&lt;[2]an!$M$37,S3812&lt;&gt;"kahepoolne vajaduspõhine"),[2]an!$I$39,
IF(AND(A3812=[2]an!$I$38,F3812=[2]an!$E$42),[2]an!$I$42,
IF(AND(A3812=[2]an!$J$38,F3812=[2]an!$E$40),[2]an!$J$40,IF(AND(A3812=[2]an!$J$38,F3812=[2]an!$E$41),[2]an!$J$41,IF(AND(A3812=[2]an!$J$38,F3812=[2]an!$E$39,H3812&gt;=[2]an!$M$37),[2]an!$J$39,
IF(AND(A3812=[2]an!$J$38,F3812=[2]an!$E$39,H3812&lt;[2]an!$M$37,S3812="kahepoolne vajaduspõhine",U3812=""),[2]an!$M$40,
IF(AND(A3812=[2]an!$J$38,F3812=[2]an!$E$39,H3812&lt;[2]an!$M$37,S3812="kahepoolne vajaduspõhine",U3812&lt;&gt;""),[2]an!$J$39,
IF(AND(A3812=[2]an!$J$38,F3812=[2]an!$E$39,H3812&lt;[2]an!$M$37,S3812&lt;&gt;"kahepoolne vajaduspõhine"),[2]an!$J$39,
IF(AND(A3812=[2]an!$J$38,F3812=[2]an!$E$42),[2]an!$J$42,""))))))))))))))))))))))))))))</f>
        <v/>
      </c>
      <c r="Y3812" s="17" t="str">
        <f>IFERROR(IF(F3812="Tugigrupp",0,
IF(AND(F3812="Peretoe teenus",H3812&gt;=[2]an!$M$37,RANK(D3812,$D3812:$D3812)+COUNTIFS($D$2:D3812,D3812,$F$2:F3812,F3812)-1&gt;1),"",
IF(AND(F3812="Peretoe teenus",H3812&gt;=[2]an!$M$37,RANK(D3812,$D3812:$D3812)+COUNTIFS($D$2:D3812,D3812,$F$2:F3812,F3812)-1=1,MONTH(H3812)=MONTH(K3812)=TRUE,YEAR(H3812)=YEAR(K3812)=TRUE),((EOMONTH(H3812,0)-H3812+1)*X3812)/DAY(EOMONTH(H3812,0)),
IF(AND(F3812="Peretoe teenus",H3812&gt;=[2]an!$M$37,RANK(D3812,$D3812:$D3812)+COUNTIFS($D$2:D3812,D3812,$F$2:F3812,F3812)-1=1),X3812,
IF(AND(F3812="Peretoe teenus",H3812&lt;[2]an!$M$37,S3812&lt;&gt;"kahepoolne vajaduspõhine",RANK(D3812,$D3812:$D3812)+COUNTIFS($D$2:D3812,D3812,$F$2:F3812,F3812)-1=1),X3812,
IF(AND(F3812="Peretoe teenus",H3812&lt;[2]an!$M$37,S3812&lt;&gt;"kahepoolne vajaduspõhine",RANK(D3812,$D3812:$D3812)+COUNTIFS($D$2:D3812,D3812,$F$2:F3812,F3812)-1&gt;1),"",
IF(AND(F3812="Peretoe teenus",H3812&lt;[2]an!$M$37,S3812="kahepoolne vajaduspõhine",U3812="",RANK(D3812,$D3812:$D3812)+COUNTIFS($D$2:D3812,D3812,$F$2:F3812,F3812)-1=1),X3812,
IF(AND(F3812="Peretoe teenus",H3812&lt;[2]an!$M$37,S3812="kahepoolne vajaduspõhine",U3812="",RANK(D3812,$D3812:$D3812)+COUNTIFS($D$2:D3812,D3812,$F$2:F3812,F3812)-1&gt;1),"",
IF(AND(F3812="Peretoe teenus",H3812&lt;[2]an!$M$37,S3812="kahepoolne vajaduspõhine",U3812&lt;[2]an!$M$37,RANK(D3812,$D3812:$D3812)+COUNTIFS($D$2:D3812,D3812,$F$2:F3812,F3812)-1=1),X3812,
IF(AND(F3812="Peretoe teenus",H3812&lt;[2]an!$M$37,S3812="kahepoolne vajaduspõhine",U3812&lt;[2]an!$M$37,RANK(D3812,$D3812:$D3812)+COUNTIFS($D$2:D3812,D3812,$F$2:F3812,F3812)-1&gt;1),"",
IF(AND(F3812="Peretoe teenus",H3812&lt;[2]an!$M$37,S3812="kahepoolne vajaduspõhine",U3812&gt;=[2]an!$M$37,U3812&lt;=[2]an!$M$38,RANK(D3812,$D3812:$D3812)+COUNTIFS($D$2:D3812,D3812,$F$2:F3812,F3812)-1=1),
((EOMONTH(U3812,0)-U3812+1)*X3812)/DAY(EOMONTH(U3812,0))+(DAY(U3812)-1)*100/DAY(EOMONTH(U3812,0)),
IF(AND(F3812="Peretoe teenus",H3812&lt;[2]an!$M$37,S3812="kahepoolne vajaduspõhine",U3812&gt;=[2]an!$M$37,U3812&lt;=[2]an!$M$38,RANK(D3812,$D3812:$D3812)+COUNTIFS($D$2:D3812,D3812,$F$2:F3812,F3812)-1&gt;1),"",
IF(AND(F3812="Peretoe teenus",H3812&lt;[2]an!$M$37,S3812="kahepoolne vajaduspõhine",U3812&gt;[2]an!$M$38,RANK(D3812,$D3812:$D3812)+COUNTIFS($D$2:D3812,D3812,$F$2:F3812,F3812)-1=1),X3812,
IF(AND(F3812="Peretoe teenus",H3812&lt;[2]an!$M$37,S3812="kahepoolne vajaduspõhine",U3812&gt;[2]an!$M$38,RANK(D3812,$D3812:$D3812)+COUNTIFS($D$2:D3812,D3812,$F$2:F3812,F3812)-1&gt;1),"",X3812*W3812)))))))))))))),"")</f>
        <v/>
      </c>
      <c r="Z3812" s="18" t="str">
        <f t="shared" si="178"/>
        <v/>
      </c>
      <c r="AA3812" s="19" t="str">
        <f>IFERROR(VLOOKUP(E3812,[2]an!$A$3:$B$81,2,FALSE),"")</f>
        <v/>
      </c>
      <c r="AB3812" s="19" t="str">
        <f>IFERROR(VLOOKUP(AA3812,[2]an!$C$2:$D$16,2,FALSE),"")</f>
        <v/>
      </c>
      <c r="AC3812" s="20"/>
      <c r="AD3812" s="21" t="str">
        <f>IF(A3812=[2]an!$F$36,VLOOKUP([2]an!$F$36,[2]an!$F$36:$H$36,3,FALSE),IF(A3812=[2]an!$F$35,VLOOKUP([2]an!$F$35,[2]an!$F$35:$H$35,3,FALSE),IF(A3812=[2]an!$F$33,VLOOKUP([2]an!$F$33,[2]an!$F$33:$H$33,3,FALSE),IF(A3812=[2]an!$F$31,VLOOKUP([2]an!$F$31,[2]an!$F$31:$H$31,3,FALSE),""))))</f>
        <v/>
      </c>
    </row>
    <row r="3813" spans="6:30" x14ac:dyDescent="0.2">
      <c r="F3813" s="10"/>
      <c r="G3813" s="8" t="str">
        <f t="shared" si="179"/>
        <v/>
      </c>
      <c r="H3813" s="13"/>
      <c r="K3813" s="13"/>
      <c r="L3813" s="10"/>
      <c r="M3813" s="10"/>
      <c r="S3813" s="8" t="str">
        <f>IFERROR(VLOOKUP(D3813,[1]peretoe_teenus!$A$2:$L$2000,5,FALSE),"")</f>
        <v/>
      </c>
      <c r="U3813" s="13"/>
      <c r="V3813" s="15" t="str" cm="1">
        <f t="array" ref="V3813">IFERROR(IF(AND(F3813="Tugigrupp",RANK(K3813,$K3813:$K3813)+COUNTIFS($K$2:K3813,K3813,$L$2:L3813,L3813,$M$2:M3813,M3813,$I$2:I3813,I3813,$G$2:G3813,G3813,$F$2:F3813,F3813)-1=1),SUMPRODUCT(($F$2:$F$4154=F3813)*($G$2:$G$4154=G3813)*($K$2:$K$4154=K3813)*($I$2:$I$4154=I3813)*($L$2:$L$4154=L3813)*($M$2:$M$4154=M3813)),""),"")</f>
        <v/>
      </c>
      <c r="W3813" s="15" t="str">
        <f t="shared" si="177"/>
        <v/>
      </c>
      <c r="X3813" s="16" t="str">
        <f>IF(AND(A3813=[2]an!$G$38,F3813=[2]an!$E$40),[2]an!$G$40,IF(AND(A3813=[2]an!$G$38,F3813=[2]an!$E$41),[2]an!$G$41,IF(AND(A3813=[2]an!$G$38,F3813=[2]an!$E$39,H3813&gt;=[2]an!$M$37),[2]an!$G$39,
IF(AND(A3813=[2]an!$G$38,F3813=[2]an!$E$39,H3813&lt;[2]an!$M$37,S3813="kahepoolne vajaduspõhine",U3813=""),[2]an!$M$40,
IF(AND(A3813=[2]an!$G$38,F3813=[2]an!$E$39,H3813&lt;[2]an!$M$37,S3813="kahepoolne vajaduspõhine",U3813&lt;&gt;""),[2]an!$G$39,
IF(AND(A3813=[2]an!$G$38,F3813=[2]an!$E$39,H3813&lt;[2]an!$M$37,S3813&lt;&gt;"kahepoolne vajaduspõhine"),[2]an!$G$39,
IF(AND(A3813=[2]an!$G$38,F3813=[2]an!$E$42),[2]an!$G$42,
IF(AND(A3813=[2]an!$H$38,F3813=[2]an!$E$40),[2]an!$H$40,IF(AND(A3813=[2]an!$H$38,F3813=[2]an!$E$41),[2]an!$H$41,IF(AND(A3813=[2]an!$H$38,F3813=[2]an!$E$39,H3813&gt;=[2]an!$M$37),[2]an!$H$39,
IF(AND(A3813=[2]an!$H$38,F3813=[2]an!$E$39,H3813&lt;[2]an!$M$37,S3813="kahepoolne vajaduspõhine",U3813=""),[2]an!$M$40,
IF(AND(A3813=[2]an!$H$38,F3813=[2]an!$E$39,H3813&lt;[2]an!$M$37,S3813="kahepoolne vajaduspõhine",U3813&lt;&gt;""),[2]an!$H$39,
IF(AND(A3813=[2]an!$H$38,F3813=[2]an!$E$39,H3813&lt;[2]an!$M$37,S3813&lt;&gt;"kahepoolne vajaduspõhine"),[2]an!$H$39,
IF(AND(A3813=[2]an!$H$38,F3813=[2]an!$E$42),[2]an!$H$42,
IF(AND(A3813=[2]an!$I$38,F3813=[2]an!$E$40),[2]an!$I$40,IF(AND(A3813=[2]an!$I$38,F3813=[2]an!$E$41),[2]an!$I$41,IF(AND(A3813=[2]an!$I$38,F3813=[2]an!$E$39,H3813&gt;=[2]an!$M$37),[2]an!$I$39,
IF(AND(A3813=[2]an!$I$38,F3813=[2]an!$E$39,H3813&lt;[2]an!$M$37,S3813="kahepoolne vajaduspõhine",U3813=""),[2]an!$M$40,
IF(AND(A3813=[2]an!$I$38,F3813=[2]an!$E$39,H3813&lt;[2]an!$M$37,S3813="kahepoolne vajaduspõhine",U3813&lt;&gt;""),[2]an!$I$39,
IF(AND(A3813=[2]an!$I$38,F3813=[2]an!$E$39,H3813&lt;[2]an!$M$37,S3813&lt;&gt;"kahepoolne vajaduspõhine"),[2]an!$I$39,
IF(AND(A3813=[2]an!$I$38,F3813=[2]an!$E$42),[2]an!$I$42,
IF(AND(A3813=[2]an!$J$38,F3813=[2]an!$E$40),[2]an!$J$40,IF(AND(A3813=[2]an!$J$38,F3813=[2]an!$E$41),[2]an!$J$41,IF(AND(A3813=[2]an!$J$38,F3813=[2]an!$E$39,H3813&gt;=[2]an!$M$37),[2]an!$J$39,
IF(AND(A3813=[2]an!$J$38,F3813=[2]an!$E$39,H3813&lt;[2]an!$M$37,S3813="kahepoolne vajaduspõhine",U3813=""),[2]an!$M$40,
IF(AND(A3813=[2]an!$J$38,F3813=[2]an!$E$39,H3813&lt;[2]an!$M$37,S3813="kahepoolne vajaduspõhine",U3813&lt;&gt;""),[2]an!$J$39,
IF(AND(A3813=[2]an!$J$38,F3813=[2]an!$E$39,H3813&lt;[2]an!$M$37,S3813&lt;&gt;"kahepoolne vajaduspõhine"),[2]an!$J$39,
IF(AND(A3813=[2]an!$J$38,F3813=[2]an!$E$42),[2]an!$J$42,""))))))))))))))))))))))))))))</f>
        <v/>
      </c>
      <c r="Y3813" s="17" t="str">
        <f>IFERROR(IF(F3813="Tugigrupp",0,
IF(AND(F3813="Peretoe teenus",H3813&gt;=[2]an!$M$37,RANK(D3813,$D3813:$D3813)+COUNTIFS($D$2:D3813,D3813,$F$2:F3813,F3813)-1&gt;1),"",
IF(AND(F3813="Peretoe teenus",H3813&gt;=[2]an!$M$37,RANK(D3813,$D3813:$D3813)+COUNTIFS($D$2:D3813,D3813,$F$2:F3813,F3813)-1=1,MONTH(H3813)=MONTH(K3813)=TRUE,YEAR(H3813)=YEAR(K3813)=TRUE),((EOMONTH(H3813,0)-H3813+1)*X3813)/DAY(EOMONTH(H3813,0)),
IF(AND(F3813="Peretoe teenus",H3813&gt;=[2]an!$M$37,RANK(D3813,$D3813:$D3813)+COUNTIFS($D$2:D3813,D3813,$F$2:F3813,F3813)-1=1),X3813,
IF(AND(F3813="Peretoe teenus",H3813&lt;[2]an!$M$37,S3813&lt;&gt;"kahepoolne vajaduspõhine",RANK(D3813,$D3813:$D3813)+COUNTIFS($D$2:D3813,D3813,$F$2:F3813,F3813)-1=1),X3813,
IF(AND(F3813="Peretoe teenus",H3813&lt;[2]an!$M$37,S3813&lt;&gt;"kahepoolne vajaduspõhine",RANK(D3813,$D3813:$D3813)+COUNTIFS($D$2:D3813,D3813,$F$2:F3813,F3813)-1&gt;1),"",
IF(AND(F3813="Peretoe teenus",H3813&lt;[2]an!$M$37,S3813="kahepoolne vajaduspõhine",U3813="",RANK(D3813,$D3813:$D3813)+COUNTIFS($D$2:D3813,D3813,$F$2:F3813,F3813)-1=1),X3813,
IF(AND(F3813="Peretoe teenus",H3813&lt;[2]an!$M$37,S3813="kahepoolne vajaduspõhine",U3813="",RANK(D3813,$D3813:$D3813)+COUNTIFS($D$2:D3813,D3813,$F$2:F3813,F3813)-1&gt;1),"",
IF(AND(F3813="Peretoe teenus",H3813&lt;[2]an!$M$37,S3813="kahepoolne vajaduspõhine",U3813&lt;[2]an!$M$37,RANK(D3813,$D3813:$D3813)+COUNTIFS($D$2:D3813,D3813,$F$2:F3813,F3813)-1=1),X3813,
IF(AND(F3813="Peretoe teenus",H3813&lt;[2]an!$M$37,S3813="kahepoolne vajaduspõhine",U3813&lt;[2]an!$M$37,RANK(D3813,$D3813:$D3813)+COUNTIFS($D$2:D3813,D3813,$F$2:F3813,F3813)-1&gt;1),"",
IF(AND(F3813="Peretoe teenus",H3813&lt;[2]an!$M$37,S3813="kahepoolne vajaduspõhine",U3813&gt;=[2]an!$M$37,U3813&lt;=[2]an!$M$38,RANK(D3813,$D3813:$D3813)+COUNTIFS($D$2:D3813,D3813,$F$2:F3813,F3813)-1=1),
((EOMONTH(U3813,0)-U3813+1)*X3813)/DAY(EOMONTH(U3813,0))+(DAY(U3813)-1)*100/DAY(EOMONTH(U3813,0)),
IF(AND(F3813="Peretoe teenus",H3813&lt;[2]an!$M$37,S3813="kahepoolne vajaduspõhine",U3813&gt;=[2]an!$M$37,U3813&lt;=[2]an!$M$38,RANK(D3813,$D3813:$D3813)+COUNTIFS($D$2:D3813,D3813,$F$2:F3813,F3813)-1&gt;1),"",
IF(AND(F3813="Peretoe teenus",H3813&lt;[2]an!$M$37,S3813="kahepoolne vajaduspõhine",U3813&gt;[2]an!$M$38,RANK(D3813,$D3813:$D3813)+COUNTIFS($D$2:D3813,D3813,$F$2:F3813,F3813)-1=1),X3813,
IF(AND(F3813="Peretoe teenus",H3813&lt;[2]an!$M$37,S3813="kahepoolne vajaduspõhine",U3813&gt;[2]an!$M$38,RANK(D3813,$D3813:$D3813)+COUNTIFS($D$2:D3813,D3813,$F$2:F3813,F3813)-1&gt;1),"",X3813*W3813)))))))))))))),"")</f>
        <v/>
      </c>
      <c r="Z3813" s="18" t="str">
        <f t="shared" si="178"/>
        <v/>
      </c>
      <c r="AA3813" s="19" t="str">
        <f>IFERROR(VLOOKUP(E3813,[2]an!$A$3:$B$81,2,FALSE),"")</f>
        <v/>
      </c>
      <c r="AB3813" s="19" t="str">
        <f>IFERROR(VLOOKUP(AA3813,[2]an!$C$2:$D$16,2,FALSE),"")</f>
        <v/>
      </c>
      <c r="AC3813" s="20"/>
      <c r="AD3813" s="21" t="str">
        <f>IF(A3813=[2]an!$F$36,VLOOKUP([2]an!$F$36,[2]an!$F$36:$H$36,3,FALSE),IF(A3813=[2]an!$F$35,VLOOKUP([2]an!$F$35,[2]an!$F$35:$H$35,3,FALSE),IF(A3813=[2]an!$F$33,VLOOKUP([2]an!$F$33,[2]an!$F$33:$H$33,3,FALSE),IF(A3813=[2]an!$F$31,VLOOKUP([2]an!$F$31,[2]an!$F$31:$H$31,3,FALSE),""))))</f>
        <v/>
      </c>
    </row>
    <row r="3814" spans="6:30" x14ac:dyDescent="0.2">
      <c r="F3814" s="10"/>
      <c r="G3814" s="8" t="str">
        <f t="shared" si="179"/>
        <v/>
      </c>
      <c r="H3814" s="13"/>
      <c r="K3814" s="13"/>
      <c r="L3814" s="10"/>
      <c r="M3814" s="10"/>
      <c r="S3814" s="8" t="str">
        <f>IFERROR(VLOOKUP(D3814,[1]peretoe_teenus!$A$2:$L$2000,5,FALSE),"")</f>
        <v/>
      </c>
      <c r="U3814" s="13"/>
      <c r="V3814" s="15" t="str" cm="1">
        <f t="array" ref="V3814">IFERROR(IF(AND(F3814="Tugigrupp",RANK(K3814,$K3814:$K3814)+COUNTIFS($K$2:K3814,K3814,$L$2:L3814,L3814,$M$2:M3814,M3814,$I$2:I3814,I3814,$G$2:G3814,G3814,$F$2:F3814,F3814)-1=1),SUMPRODUCT(($F$2:$F$4154=F3814)*($G$2:$G$4154=G3814)*($K$2:$K$4154=K3814)*($I$2:$I$4154=I3814)*($L$2:$L$4154=L3814)*($M$2:$M$4154=M3814)),""),"")</f>
        <v/>
      </c>
      <c r="W3814" s="15" t="str">
        <f t="shared" si="177"/>
        <v/>
      </c>
      <c r="X3814" s="16" t="str">
        <f>IF(AND(A3814=[2]an!$G$38,F3814=[2]an!$E$40),[2]an!$G$40,IF(AND(A3814=[2]an!$G$38,F3814=[2]an!$E$41),[2]an!$G$41,IF(AND(A3814=[2]an!$G$38,F3814=[2]an!$E$39,H3814&gt;=[2]an!$M$37),[2]an!$G$39,
IF(AND(A3814=[2]an!$G$38,F3814=[2]an!$E$39,H3814&lt;[2]an!$M$37,S3814="kahepoolne vajaduspõhine",U3814=""),[2]an!$M$40,
IF(AND(A3814=[2]an!$G$38,F3814=[2]an!$E$39,H3814&lt;[2]an!$M$37,S3814="kahepoolne vajaduspõhine",U3814&lt;&gt;""),[2]an!$G$39,
IF(AND(A3814=[2]an!$G$38,F3814=[2]an!$E$39,H3814&lt;[2]an!$M$37,S3814&lt;&gt;"kahepoolne vajaduspõhine"),[2]an!$G$39,
IF(AND(A3814=[2]an!$G$38,F3814=[2]an!$E$42),[2]an!$G$42,
IF(AND(A3814=[2]an!$H$38,F3814=[2]an!$E$40),[2]an!$H$40,IF(AND(A3814=[2]an!$H$38,F3814=[2]an!$E$41),[2]an!$H$41,IF(AND(A3814=[2]an!$H$38,F3814=[2]an!$E$39,H3814&gt;=[2]an!$M$37),[2]an!$H$39,
IF(AND(A3814=[2]an!$H$38,F3814=[2]an!$E$39,H3814&lt;[2]an!$M$37,S3814="kahepoolne vajaduspõhine",U3814=""),[2]an!$M$40,
IF(AND(A3814=[2]an!$H$38,F3814=[2]an!$E$39,H3814&lt;[2]an!$M$37,S3814="kahepoolne vajaduspõhine",U3814&lt;&gt;""),[2]an!$H$39,
IF(AND(A3814=[2]an!$H$38,F3814=[2]an!$E$39,H3814&lt;[2]an!$M$37,S3814&lt;&gt;"kahepoolne vajaduspõhine"),[2]an!$H$39,
IF(AND(A3814=[2]an!$H$38,F3814=[2]an!$E$42),[2]an!$H$42,
IF(AND(A3814=[2]an!$I$38,F3814=[2]an!$E$40),[2]an!$I$40,IF(AND(A3814=[2]an!$I$38,F3814=[2]an!$E$41),[2]an!$I$41,IF(AND(A3814=[2]an!$I$38,F3814=[2]an!$E$39,H3814&gt;=[2]an!$M$37),[2]an!$I$39,
IF(AND(A3814=[2]an!$I$38,F3814=[2]an!$E$39,H3814&lt;[2]an!$M$37,S3814="kahepoolne vajaduspõhine",U3814=""),[2]an!$M$40,
IF(AND(A3814=[2]an!$I$38,F3814=[2]an!$E$39,H3814&lt;[2]an!$M$37,S3814="kahepoolne vajaduspõhine",U3814&lt;&gt;""),[2]an!$I$39,
IF(AND(A3814=[2]an!$I$38,F3814=[2]an!$E$39,H3814&lt;[2]an!$M$37,S3814&lt;&gt;"kahepoolne vajaduspõhine"),[2]an!$I$39,
IF(AND(A3814=[2]an!$I$38,F3814=[2]an!$E$42),[2]an!$I$42,
IF(AND(A3814=[2]an!$J$38,F3814=[2]an!$E$40),[2]an!$J$40,IF(AND(A3814=[2]an!$J$38,F3814=[2]an!$E$41),[2]an!$J$41,IF(AND(A3814=[2]an!$J$38,F3814=[2]an!$E$39,H3814&gt;=[2]an!$M$37),[2]an!$J$39,
IF(AND(A3814=[2]an!$J$38,F3814=[2]an!$E$39,H3814&lt;[2]an!$M$37,S3814="kahepoolne vajaduspõhine",U3814=""),[2]an!$M$40,
IF(AND(A3814=[2]an!$J$38,F3814=[2]an!$E$39,H3814&lt;[2]an!$M$37,S3814="kahepoolne vajaduspõhine",U3814&lt;&gt;""),[2]an!$J$39,
IF(AND(A3814=[2]an!$J$38,F3814=[2]an!$E$39,H3814&lt;[2]an!$M$37,S3814&lt;&gt;"kahepoolne vajaduspõhine"),[2]an!$J$39,
IF(AND(A3814=[2]an!$J$38,F3814=[2]an!$E$42),[2]an!$J$42,""))))))))))))))))))))))))))))</f>
        <v/>
      </c>
      <c r="Y3814" s="17" t="str">
        <f>IFERROR(IF(F3814="Tugigrupp",0,
IF(AND(F3814="Peretoe teenus",H3814&gt;=[2]an!$M$37,RANK(D3814,$D3814:$D3814)+COUNTIFS($D$2:D3814,D3814,$F$2:F3814,F3814)-1&gt;1),"",
IF(AND(F3814="Peretoe teenus",H3814&gt;=[2]an!$M$37,RANK(D3814,$D3814:$D3814)+COUNTIFS($D$2:D3814,D3814,$F$2:F3814,F3814)-1=1,MONTH(H3814)=MONTH(K3814)=TRUE,YEAR(H3814)=YEAR(K3814)=TRUE),((EOMONTH(H3814,0)-H3814+1)*X3814)/DAY(EOMONTH(H3814,0)),
IF(AND(F3814="Peretoe teenus",H3814&gt;=[2]an!$M$37,RANK(D3814,$D3814:$D3814)+COUNTIFS($D$2:D3814,D3814,$F$2:F3814,F3814)-1=1),X3814,
IF(AND(F3814="Peretoe teenus",H3814&lt;[2]an!$M$37,S3814&lt;&gt;"kahepoolne vajaduspõhine",RANK(D3814,$D3814:$D3814)+COUNTIFS($D$2:D3814,D3814,$F$2:F3814,F3814)-1=1),X3814,
IF(AND(F3814="Peretoe teenus",H3814&lt;[2]an!$M$37,S3814&lt;&gt;"kahepoolne vajaduspõhine",RANK(D3814,$D3814:$D3814)+COUNTIFS($D$2:D3814,D3814,$F$2:F3814,F3814)-1&gt;1),"",
IF(AND(F3814="Peretoe teenus",H3814&lt;[2]an!$M$37,S3814="kahepoolne vajaduspõhine",U3814="",RANK(D3814,$D3814:$D3814)+COUNTIFS($D$2:D3814,D3814,$F$2:F3814,F3814)-1=1),X3814,
IF(AND(F3814="Peretoe teenus",H3814&lt;[2]an!$M$37,S3814="kahepoolne vajaduspõhine",U3814="",RANK(D3814,$D3814:$D3814)+COUNTIFS($D$2:D3814,D3814,$F$2:F3814,F3814)-1&gt;1),"",
IF(AND(F3814="Peretoe teenus",H3814&lt;[2]an!$M$37,S3814="kahepoolne vajaduspõhine",U3814&lt;[2]an!$M$37,RANK(D3814,$D3814:$D3814)+COUNTIFS($D$2:D3814,D3814,$F$2:F3814,F3814)-1=1),X3814,
IF(AND(F3814="Peretoe teenus",H3814&lt;[2]an!$M$37,S3814="kahepoolne vajaduspõhine",U3814&lt;[2]an!$M$37,RANK(D3814,$D3814:$D3814)+COUNTIFS($D$2:D3814,D3814,$F$2:F3814,F3814)-1&gt;1),"",
IF(AND(F3814="Peretoe teenus",H3814&lt;[2]an!$M$37,S3814="kahepoolne vajaduspõhine",U3814&gt;=[2]an!$M$37,U3814&lt;=[2]an!$M$38,RANK(D3814,$D3814:$D3814)+COUNTIFS($D$2:D3814,D3814,$F$2:F3814,F3814)-1=1),
((EOMONTH(U3814,0)-U3814+1)*X3814)/DAY(EOMONTH(U3814,0))+(DAY(U3814)-1)*100/DAY(EOMONTH(U3814,0)),
IF(AND(F3814="Peretoe teenus",H3814&lt;[2]an!$M$37,S3814="kahepoolne vajaduspõhine",U3814&gt;=[2]an!$M$37,U3814&lt;=[2]an!$M$38,RANK(D3814,$D3814:$D3814)+COUNTIFS($D$2:D3814,D3814,$F$2:F3814,F3814)-1&gt;1),"",
IF(AND(F3814="Peretoe teenus",H3814&lt;[2]an!$M$37,S3814="kahepoolne vajaduspõhine",U3814&gt;[2]an!$M$38,RANK(D3814,$D3814:$D3814)+COUNTIFS($D$2:D3814,D3814,$F$2:F3814,F3814)-1=1),X3814,
IF(AND(F3814="Peretoe teenus",H3814&lt;[2]an!$M$37,S3814="kahepoolne vajaduspõhine",U3814&gt;[2]an!$M$38,RANK(D3814,$D3814:$D3814)+COUNTIFS($D$2:D3814,D3814,$F$2:F3814,F3814)-1&gt;1),"",X3814*W3814)))))))))))))),"")</f>
        <v/>
      </c>
      <c r="Z3814" s="18" t="str">
        <f t="shared" si="178"/>
        <v/>
      </c>
      <c r="AA3814" s="19" t="str">
        <f>IFERROR(VLOOKUP(E3814,[2]an!$A$3:$B$81,2,FALSE),"")</f>
        <v/>
      </c>
      <c r="AB3814" s="19" t="str">
        <f>IFERROR(VLOOKUP(AA3814,[2]an!$C$2:$D$16,2,FALSE),"")</f>
        <v/>
      </c>
      <c r="AC3814" s="20"/>
      <c r="AD3814" s="21" t="str">
        <f>IF(A3814=[2]an!$F$36,VLOOKUP([2]an!$F$36,[2]an!$F$36:$H$36,3,FALSE),IF(A3814=[2]an!$F$35,VLOOKUP([2]an!$F$35,[2]an!$F$35:$H$35,3,FALSE),IF(A3814=[2]an!$F$33,VLOOKUP([2]an!$F$33,[2]an!$F$33:$H$33,3,FALSE),IF(A3814=[2]an!$F$31,VLOOKUP([2]an!$F$31,[2]an!$F$31:$H$31,3,FALSE),""))))</f>
        <v/>
      </c>
    </row>
    <row r="3815" spans="6:30" x14ac:dyDescent="0.2">
      <c r="F3815" s="10"/>
      <c r="G3815" s="8" t="str">
        <f t="shared" si="179"/>
        <v/>
      </c>
      <c r="H3815" s="13"/>
      <c r="K3815" s="13"/>
      <c r="L3815" s="10"/>
      <c r="M3815" s="10"/>
      <c r="S3815" s="8" t="str">
        <f>IFERROR(VLOOKUP(D3815,[1]peretoe_teenus!$A$2:$L$2000,5,FALSE),"")</f>
        <v/>
      </c>
      <c r="U3815" s="13"/>
      <c r="V3815" s="15" t="str" cm="1">
        <f t="array" ref="V3815">IFERROR(IF(AND(F3815="Tugigrupp",RANK(K3815,$K3815:$K3815)+COUNTIFS($K$2:K3815,K3815,$L$2:L3815,L3815,$M$2:M3815,M3815,$I$2:I3815,I3815,$G$2:G3815,G3815,$F$2:F3815,F3815)-1=1),SUMPRODUCT(($F$2:$F$4154=F3815)*($G$2:$G$4154=G3815)*($K$2:$K$4154=K3815)*($I$2:$I$4154=I3815)*($L$2:$L$4154=L3815)*($M$2:$M$4154=M3815)),""),"")</f>
        <v/>
      </c>
      <c r="W3815" s="15" t="str">
        <f t="shared" si="177"/>
        <v/>
      </c>
      <c r="X3815" s="16" t="str">
        <f>IF(AND(A3815=[2]an!$G$38,F3815=[2]an!$E$40),[2]an!$G$40,IF(AND(A3815=[2]an!$G$38,F3815=[2]an!$E$41),[2]an!$G$41,IF(AND(A3815=[2]an!$G$38,F3815=[2]an!$E$39,H3815&gt;=[2]an!$M$37),[2]an!$G$39,
IF(AND(A3815=[2]an!$G$38,F3815=[2]an!$E$39,H3815&lt;[2]an!$M$37,S3815="kahepoolne vajaduspõhine",U3815=""),[2]an!$M$40,
IF(AND(A3815=[2]an!$G$38,F3815=[2]an!$E$39,H3815&lt;[2]an!$M$37,S3815="kahepoolne vajaduspõhine",U3815&lt;&gt;""),[2]an!$G$39,
IF(AND(A3815=[2]an!$G$38,F3815=[2]an!$E$39,H3815&lt;[2]an!$M$37,S3815&lt;&gt;"kahepoolne vajaduspõhine"),[2]an!$G$39,
IF(AND(A3815=[2]an!$G$38,F3815=[2]an!$E$42),[2]an!$G$42,
IF(AND(A3815=[2]an!$H$38,F3815=[2]an!$E$40),[2]an!$H$40,IF(AND(A3815=[2]an!$H$38,F3815=[2]an!$E$41),[2]an!$H$41,IF(AND(A3815=[2]an!$H$38,F3815=[2]an!$E$39,H3815&gt;=[2]an!$M$37),[2]an!$H$39,
IF(AND(A3815=[2]an!$H$38,F3815=[2]an!$E$39,H3815&lt;[2]an!$M$37,S3815="kahepoolne vajaduspõhine",U3815=""),[2]an!$M$40,
IF(AND(A3815=[2]an!$H$38,F3815=[2]an!$E$39,H3815&lt;[2]an!$M$37,S3815="kahepoolne vajaduspõhine",U3815&lt;&gt;""),[2]an!$H$39,
IF(AND(A3815=[2]an!$H$38,F3815=[2]an!$E$39,H3815&lt;[2]an!$M$37,S3815&lt;&gt;"kahepoolne vajaduspõhine"),[2]an!$H$39,
IF(AND(A3815=[2]an!$H$38,F3815=[2]an!$E$42),[2]an!$H$42,
IF(AND(A3815=[2]an!$I$38,F3815=[2]an!$E$40),[2]an!$I$40,IF(AND(A3815=[2]an!$I$38,F3815=[2]an!$E$41),[2]an!$I$41,IF(AND(A3815=[2]an!$I$38,F3815=[2]an!$E$39,H3815&gt;=[2]an!$M$37),[2]an!$I$39,
IF(AND(A3815=[2]an!$I$38,F3815=[2]an!$E$39,H3815&lt;[2]an!$M$37,S3815="kahepoolne vajaduspõhine",U3815=""),[2]an!$M$40,
IF(AND(A3815=[2]an!$I$38,F3815=[2]an!$E$39,H3815&lt;[2]an!$M$37,S3815="kahepoolne vajaduspõhine",U3815&lt;&gt;""),[2]an!$I$39,
IF(AND(A3815=[2]an!$I$38,F3815=[2]an!$E$39,H3815&lt;[2]an!$M$37,S3815&lt;&gt;"kahepoolne vajaduspõhine"),[2]an!$I$39,
IF(AND(A3815=[2]an!$I$38,F3815=[2]an!$E$42),[2]an!$I$42,
IF(AND(A3815=[2]an!$J$38,F3815=[2]an!$E$40),[2]an!$J$40,IF(AND(A3815=[2]an!$J$38,F3815=[2]an!$E$41),[2]an!$J$41,IF(AND(A3815=[2]an!$J$38,F3815=[2]an!$E$39,H3815&gt;=[2]an!$M$37),[2]an!$J$39,
IF(AND(A3815=[2]an!$J$38,F3815=[2]an!$E$39,H3815&lt;[2]an!$M$37,S3815="kahepoolne vajaduspõhine",U3815=""),[2]an!$M$40,
IF(AND(A3815=[2]an!$J$38,F3815=[2]an!$E$39,H3815&lt;[2]an!$M$37,S3815="kahepoolne vajaduspõhine",U3815&lt;&gt;""),[2]an!$J$39,
IF(AND(A3815=[2]an!$J$38,F3815=[2]an!$E$39,H3815&lt;[2]an!$M$37,S3815&lt;&gt;"kahepoolne vajaduspõhine"),[2]an!$J$39,
IF(AND(A3815=[2]an!$J$38,F3815=[2]an!$E$42),[2]an!$J$42,""))))))))))))))))))))))))))))</f>
        <v/>
      </c>
      <c r="Y3815" s="17" t="str">
        <f>IFERROR(IF(F3815="Tugigrupp",0,
IF(AND(F3815="Peretoe teenus",H3815&gt;=[2]an!$M$37,RANK(D3815,$D3815:$D3815)+COUNTIFS($D$2:D3815,D3815,$F$2:F3815,F3815)-1&gt;1),"",
IF(AND(F3815="Peretoe teenus",H3815&gt;=[2]an!$M$37,RANK(D3815,$D3815:$D3815)+COUNTIFS($D$2:D3815,D3815,$F$2:F3815,F3815)-1=1,MONTH(H3815)=MONTH(K3815)=TRUE,YEAR(H3815)=YEAR(K3815)=TRUE),((EOMONTH(H3815,0)-H3815+1)*X3815)/DAY(EOMONTH(H3815,0)),
IF(AND(F3815="Peretoe teenus",H3815&gt;=[2]an!$M$37,RANK(D3815,$D3815:$D3815)+COUNTIFS($D$2:D3815,D3815,$F$2:F3815,F3815)-1=1),X3815,
IF(AND(F3815="Peretoe teenus",H3815&lt;[2]an!$M$37,S3815&lt;&gt;"kahepoolne vajaduspõhine",RANK(D3815,$D3815:$D3815)+COUNTIFS($D$2:D3815,D3815,$F$2:F3815,F3815)-1=1),X3815,
IF(AND(F3815="Peretoe teenus",H3815&lt;[2]an!$M$37,S3815&lt;&gt;"kahepoolne vajaduspõhine",RANK(D3815,$D3815:$D3815)+COUNTIFS($D$2:D3815,D3815,$F$2:F3815,F3815)-1&gt;1),"",
IF(AND(F3815="Peretoe teenus",H3815&lt;[2]an!$M$37,S3815="kahepoolne vajaduspõhine",U3815="",RANK(D3815,$D3815:$D3815)+COUNTIFS($D$2:D3815,D3815,$F$2:F3815,F3815)-1=1),X3815,
IF(AND(F3815="Peretoe teenus",H3815&lt;[2]an!$M$37,S3815="kahepoolne vajaduspõhine",U3815="",RANK(D3815,$D3815:$D3815)+COUNTIFS($D$2:D3815,D3815,$F$2:F3815,F3815)-1&gt;1),"",
IF(AND(F3815="Peretoe teenus",H3815&lt;[2]an!$M$37,S3815="kahepoolne vajaduspõhine",U3815&lt;[2]an!$M$37,RANK(D3815,$D3815:$D3815)+COUNTIFS($D$2:D3815,D3815,$F$2:F3815,F3815)-1=1),X3815,
IF(AND(F3815="Peretoe teenus",H3815&lt;[2]an!$M$37,S3815="kahepoolne vajaduspõhine",U3815&lt;[2]an!$M$37,RANK(D3815,$D3815:$D3815)+COUNTIFS($D$2:D3815,D3815,$F$2:F3815,F3815)-1&gt;1),"",
IF(AND(F3815="Peretoe teenus",H3815&lt;[2]an!$M$37,S3815="kahepoolne vajaduspõhine",U3815&gt;=[2]an!$M$37,U3815&lt;=[2]an!$M$38,RANK(D3815,$D3815:$D3815)+COUNTIFS($D$2:D3815,D3815,$F$2:F3815,F3815)-1=1),
((EOMONTH(U3815,0)-U3815+1)*X3815)/DAY(EOMONTH(U3815,0))+(DAY(U3815)-1)*100/DAY(EOMONTH(U3815,0)),
IF(AND(F3815="Peretoe teenus",H3815&lt;[2]an!$M$37,S3815="kahepoolne vajaduspõhine",U3815&gt;=[2]an!$M$37,U3815&lt;=[2]an!$M$38,RANK(D3815,$D3815:$D3815)+COUNTIFS($D$2:D3815,D3815,$F$2:F3815,F3815)-1&gt;1),"",
IF(AND(F3815="Peretoe teenus",H3815&lt;[2]an!$M$37,S3815="kahepoolne vajaduspõhine",U3815&gt;[2]an!$M$38,RANK(D3815,$D3815:$D3815)+COUNTIFS($D$2:D3815,D3815,$F$2:F3815,F3815)-1=1),X3815,
IF(AND(F3815="Peretoe teenus",H3815&lt;[2]an!$M$37,S3815="kahepoolne vajaduspõhine",U3815&gt;[2]an!$M$38,RANK(D3815,$D3815:$D3815)+COUNTIFS($D$2:D3815,D3815,$F$2:F3815,F3815)-1&gt;1),"",X3815*W3815)))))))))))))),"")</f>
        <v/>
      </c>
      <c r="Z3815" s="18" t="str">
        <f t="shared" si="178"/>
        <v/>
      </c>
      <c r="AA3815" s="19" t="str">
        <f>IFERROR(VLOOKUP(E3815,[2]an!$A$3:$B$81,2,FALSE),"")</f>
        <v/>
      </c>
      <c r="AB3815" s="19" t="str">
        <f>IFERROR(VLOOKUP(AA3815,[2]an!$C$2:$D$16,2,FALSE),"")</f>
        <v/>
      </c>
      <c r="AC3815" s="20"/>
      <c r="AD3815" s="21" t="str">
        <f>IF(A3815=[2]an!$F$36,VLOOKUP([2]an!$F$36,[2]an!$F$36:$H$36,3,FALSE),IF(A3815=[2]an!$F$35,VLOOKUP([2]an!$F$35,[2]an!$F$35:$H$35,3,FALSE),IF(A3815=[2]an!$F$33,VLOOKUP([2]an!$F$33,[2]an!$F$33:$H$33,3,FALSE),IF(A3815=[2]an!$F$31,VLOOKUP([2]an!$F$31,[2]an!$F$31:$H$31,3,FALSE),""))))</f>
        <v/>
      </c>
    </row>
    <row r="3816" spans="6:30" x14ac:dyDescent="0.2">
      <c r="F3816" s="10"/>
      <c r="G3816" s="8" t="str">
        <f t="shared" si="179"/>
        <v/>
      </c>
      <c r="H3816" s="13"/>
      <c r="K3816" s="13"/>
      <c r="L3816" s="10"/>
      <c r="M3816" s="10"/>
      <c r="S3816" s="8" t="str">
        <f>IFERROR(VLOOKUP(D3816,[1]peretoe_teenus!$A$2:$L$2000,5,FALSE),"")</f>
        <v/>
      </c>
      <c r="U3816" s="13"/>
      <c r="V3816" s="15" t="str" cm="1">
        <f t="array" ref="V3816">IFERROR(IF(AND(F3816="Tugigrupp",RANK(K3816,$K3816:$K3816)+COUNTIFS($K$2:K3816,K3816,$L$2:L3816,L3816,$M$2:M3816,M3816,$I$2:I3816,I3816,$G$2:G3816,G3816,$F$2:F3816,F3816)-1=1),SUMPRODUCT(($F$2:$F$4154=F3816)*($G$2:$G$4154=G3816)*($K$2:$K$4154=K3816)*($I$2:$I$4154=I3816)*($L$2:$L$4154=L3816)*($M$2:$M$4154=M3816)),""),"")</f>
        <v/>
      </c>
      <c r="W3816" s="15" t="str">
        <f t="shared" si="177"/>
        <v/>
      </c>
      <c r="X3816" s="16" t="str">
        <f>IF(AND(A3816=[2]an!$G$38,F3816=[2]an!$E$40),[2]an!$G$40,IF(AND(A3816=[2]an!$G$38,F3816=[2]an!$E$41),[2]an!$G$41,IF(AND(A3816=[2]an!$G$38,F3816=[2]an!$E$39,H3816&gt;=[2]an!$M$37),[2]an!$G$39,
IF(AND(A3816=[2]an!$G$38,F3816=[2]an!$E$39,H3816&lt;[2]an!$M$37,S3816="kahepoolne vajaduspõhine",U3816=""),[2]an!$M$40,
IF(AND(A3816=[2]an!$G$38,F3816=[2]an!$E$39,H3816&lt;[2]an!$M$37,S3816="kahepoolne vajaduspõhine",U3816&lt;&gt;""),[2]an!$G$39,
IF(AND(A3816=[2]an!$G$38,F3816=[2]an!$E$39,H3816&lt;[2]an!$M$37,S3816&lt;&gt;"kahepoolne vajaduspõhine"),[2]an!$G$39,
IF(AND(A3816=[2]an!$G$38,F3816=[2]an!$E$42),[2]an!$G$42,
IF(AND(A3816=[2]an!$H$38,F3816=[2]an!$E$40),[2]an!$H$40,IF(AND(A3816=[2]an!$H$38,F3816=[2]an!$E$41),[2]an!$H$41,IF(AND(A3816=[2]an!$H$38,F3816=[2]an!$E$39,H3816&gt;=[2]an!$M$37),[2]an!$H$39,
IF(AND(A3816=[2]an!$H$38,F3816=[2]an!$E$39,H3816&lt;[2]an!$M$37,S3816="kahepoolne vajaduspõhine",U3816=""),[2]an!$M$40,
IF(AND(A3816=[2]an!$H$38,F3816=[2]an!$E$39,H3816&lt;[2]an!$M$37,S3816="kahepoolne vajaduspõhine",U3816&lt;&gt;""),[2]an!$H$39,
IF(AND(A3816=[2]an!$H$38,F3816=[2]an!$E$39,H3816&lt;[2]an!$M$37,S3816&lt;&gt;"kahepoolne vajaduspõhine"),[2]an!$H$39,
IF(AND(A3816=[2]an!$H$38,F3816=[2]an!$E$42),[2]an!$H$42,
IF(AND(A3816=[2]an!$I$38,F3816=[2]an!$E$40),[2]an!$I$40,IF(AND(A3816=[2]an!$I$38,F3816=[2]an!$E$41),[2]an!$I$41,IF(AND(A3816=[2]an!$I$38,F3816=[2]an!$E$39,H3816&gt;=[2]an!$M$37),[2]an!$I$39,
IF(AND(A3816=[2]an!$I$38,F3816=[2]an!$E$39,H3816&lt;[2]an!$M$37,S3816="kahepoolne vajaduspõhine",U3816=""),[2]an!$M$40,
IF(AND(A3816=[2]an!$I$38,F3816=[2]an!$E$39,H3816&lt;[2]an!$M$37,S3816="kahepoolne vajaduspõhine",U3816&lt;&gt;""),[2]an!$I$39,
IF(AND(A3816=[2]an!$I$38,F3816=[2]an!$E$39,H3816&lt;[2]an!$M$37,S3816&lt;&gt;"kahepoolne vajaduspõhine"),[2]an!$I$39,
IF(AND(A3816=[2]an!$I$38,F3816=[2]an!$E$42),[2]an!$I$42,
IF(AND(A3816=[2]an!$J$38,F3816=[2]an!$E$40),[2]an!$J$40,IF(AND(A3816=[2]an!$J$38,F3816=[2]an!$E$41),[2]an!$J$41,IF(AND(A3816=[2]an!$J$38,F3816=[2]an!$E$39,H3816&gt;=[2]an!$M$37),[2]an!$J$39,
IF(AND(A3816=[2]an!$J$38,F3816=[2]an!$E$39,H3816&lt;[2]an!$M$37,S3816="kahepoolne vajaduspõhine",U3816=""),[2]an!$M$40,
IF(AND(A3816=[2]an!$J$38,F3816=[2]an!$E$39,H3816&lt;[2]an!$M$37,S3816="kahepoolne vajaduspõhine",U3816&lt;&gt;""),[2]an!$J$39,
IF(AND(A3816=[2]an!$J$38,F3816=[2]an!$E$39,H3816&lt;[2]an!$M$37,S3816&lt;&gt;"kahepoolne vajaduspõhine"),[2]an!$J$39,
IF(AND(A3816=[2]an!$J$38,F3816=[2]an!$E$42),[2]an!$J$42,""))))))))))))))))))))))))))))</f>
        <v/>
      </c>
      <c r="Y3816" s="17" t="str">
        <f>IFERROR(IF(F3816="Tugigrupp",0,
IF(AND(F3816="Peretoe teenus",H3816&gt;=[2]an!$M$37,RANK(D3816,$D3816:$D3816)+COUNTIFS($D$2:D3816,D3816,$F$2:F3816,F3816)-1&gt;1),"",
IF(AND(F3816="Peretoe teenus",H3816&gt;=[2]an!$M$37,RANK(D3816,$D3816:$D3816)+COUNTIFS($D$2:D3816,D3816,$F$2:F3816,F3816)-1=1,MONTH(H3816)=MONTH(K3816)=TRUE,YEAR(H3816)=YEAR(K3816)=TRUE),((EOMONTH(H3816,0)-H3816+1)*X3816)/DAY(EOMONTH(H3816,0)),
IF(AND(F3816="Peretoe teenus",H3816&gt;=[2]an!$M$37,RANK(D3816,$D3816:$D3816)+COUNTIFS($D$2:D3816,D3816,$F$2:F3816,F3816)-1=1),X3816,
IF(AND(F3816="Peretoe teenus",H3816&lt;[2]an!$M$37,S3816&lt;&gt;"kahepoolne vajaduspõhine",RANK(D3816,$D3816:$D3816)+COUNTIFS($D$2:D3816,D3816,$F$2:F3816,F3816)-1=1),X3816,
IF(AND(F3816="Peretoe teenus",H3816&lt;[2]an!$M$37,S3816&lt;&gt;"kahepoolne vajaduspõhine",RANK(D3816,$D3816:$D3816)+COUNTIFS($D$2:D3816,D3816,$F$2:F3816,F3816)-1&gt;1),"",
IF(AND(F3816="Peretoe teenus",H3816&lt;[2]an!$M$37,S3816="kahepoolne vajaduspõhine",U3816="",RANK(D3816,$D3816:$D3816)+COUNTIFS($D$2:D3816,D3816,$F$2:F3816,F3816)-1=1),X3816,
IF(AND(F3816="Peretoe teenus",H3816&lt;[2]an!$M$37,S3816="kahepoolne vajaduspõhine",U3816="",RANK(D3816,$D3816:$D3816)+COUNTIFS($D$2:D3816,D3816,$F$2:F3816,F3816)-1&gt;1),"",
IF(AND(F3816="Peretoe teenus",H3816&lt;[2]an!$M$37,S3816="kahepoolne vajaduspõhine",U3816&lt;[2]an!$M$37,RANK(D3816,$D3816:$D3816)+COUNTIFS($D$2:D3816,D3816,$F$2:F3816,F3816)-1=1),X3816,
IF(AND(F3816="Peretoe teenus",H3816&lt;[2]an!$M$37,S3816="kahepoolne vajaduspõhine",U3816&lt;[2]an!$M$37,RANK(D3816,$D3816:$D3816)+COUNTIFS($D$2:D3816,D3816,$F$2:F3816,F3816)-1&gt;1),"",
IF(AND(F3816="Peretoe teenus",H3816&lt;[2]an!$M$37,S3816="kahepoolne vajaduspõhine",U3816&gt;=[2]an!$M$37,U3816&lt;=[2]an!$M$38,RANK(D3816,$D3816:$D3816)+COUNTIFS($D$2:D3816,D3816,$F$2:F3816,F3816)-1=1),
((EOMONTH(U3816,0)-U3816+1)*X3816)/DAY(EOMONTH(U3816,0))+(DAY(U3816)-1)*100/DAY(EOMONTH(U3816,0)),
IF(AND(F3816="Peretoe teenus",H3816&lt;[2]an!$M$37,S3816="kahepoolne vajaduspõhine",U3816&gt;=[2]an!$M$37,U3816&lt;=[2]an!$M$38,RANK(D3816,$D3816:$D3816)+COUNTIFS($D$2:D3816,D3816,$F$2:F3816,F3816)-1&gt;1),"",
IF(AND(F3816="Peretoe teenus",H3816&lt;[2]an!$M$37,S3816="kahepoolne vajaduspõhine",U3816&gt;[2]an!$M$38,RANK(D3816,$D3816:$D3816)+COUNTIFS($D$2:D3816,D3816,$F$2:F3816,F3816)-1=1),X3816,
IF(AND(F3816="Peretoe teenus",H3816&lt;[2]an!$M$37,S3816="kahepoolne vajaduspõhine",U3816&gt;[2]an!$M$38,RANK(D3816,$D3816:$D3816)+COUNTIFS($D$2:D3816,D3816,$F$2:F3816,F3816)-1&gt;1),"",X3816*W3816)))))))))))))),"")</f>
        <v/>
      </c>
      <c r="Z3816" s="18" t="str">
        <f t="shared" si="178"/>
        <v/>
      </c>
      <c r="AA3816" s="19" t="str">
        <f>IFERROR(VLOOKUP(E3816,[2]an!$A$3:$B$81,2,FALSE),"")</f>
        <v/>
      </c>
      <c r="AB3816" s="19" t="str">
        <f>IFERROR(VLOOKUP(AA3816,[2]an!$C$2:$D$16,2,FALSE),"")</f>
        <v/>
      </c>
      <c r="AC3816" s="20"/>
      <c r="AD3816" s="21" t="str">
        <f>IF(A3816=[2]an!$F$36,VLOOKUP([2]an!$F$36,[2]an!$F$36:$H$36,3,FALSE),IF(A3816=[2]an!$F$35,VLOOKUP([2]an!$F$35,[2]an!$F$35:$H$35,3,FALSE),IF(A3816=[2]an!$F$33,VLOOKUP([2]an!$F$33,[2]an!$F$33:$H$33,3,FALSE),IF(A3816=[2]an!$F$31,VLOOKUP([2]an!$F$31,[2]an!$F$31:$H$31,3,FALSE),""))))</f>
        <v/>
      </c>
    </row>
    <row r="3817" spans="6:30" x14ac:dyDescent="0.2">
      <c r="F3817" s="10"/>
      <c r="G3817" s="8" t="str">
        <f t="shared" si="179"/>
        <v/>
      </c>
      <c r="H3817" s="13"/>
      <c r="K3817" s="13"/>
      <c r="L3817" s="10"/>
      <c r="M3817" s="10"/>
      <c r="S3817" s="8" t="str">
        <f>IFERROR(VLOOKUP(D3817,[1]peretoe_teenus!$A$2:$L$2000,5,FALSE),"")</f>
        <v/>
      </c>
      <c r="U3817" s="13"/>
      <c r="V3817" s="15" t="str" cm="1">
        <f t="array" ref="V3817">IFERROR(IF(AND(F3817="Tugigrupp",RANK(K3817,$K3817:$K3817)+COUNTIFS($K$2:K3817,K3817,$L$2:L3817,L3817,$M$2:M3817,M3817,$I$2:I3817,I3817,$G$2:G3817,G3817,$F$2:F3817,F3817)-1=1),SUMPRODUCT(($F$2:$F$4154=F3817)*($G$2:$G$4154=G3817)*($K$2:$K$4154=K3817)*($I$2:$I$4154=I3817)*($L$2:$L$4154=L3817)*($M$2:$M$4154=M3817)),""),"")</f>
        <v/>
      </c>
      <c r="W3817" s="15" t="str">
        <f t="shared" si="177"/>
        <v/>
      </c>
      <c r="X3817" s="16" t="str">
        <f>IF(AND(A3817=[2]an!$G$38,F3817=[2]an!$E$40),[2]an!$G$40,IF(AND(A3817=[2]an!$G$38,F3817=[2]an!$E$41),[2]an!$G$41,IF(AND(A3817=[2]an!$G$38,F3817=[2]an!$E$39,H3817&gt;=[2]an!$M$37),[2]an!$G$39,
IF(AND(A3817=[2]an!$G$38,F3817=[2]an!$E$39,H3817&lt;[2]an!$M$37,S3817="kahepoolne vajaduspõhine",U3817=""),[2]an!$M$40,
IF(AND(A3817=[2]an!$G$38,F3817=[2]an!$E$39,H3817&lt;[2]an!$M$37,S3817="kahepoolne vajaduspõhine",U3817&lt;&gt;""),[2]an!$G$39,
IF(AND(A3817=[2]an!$G$38,F3817=[2]an!$E$39,H3817&lt;[2]an!$M$37,S3817&lt;&gt;"kahepoolne vajaduspõhine"),[2]an!$G$39,
IF(AND(A3817=[2]an!$G$38,F3817=[2]an!$E$42),[2]an!$G$42,
IF(AND(A3817=[2]an!$H$38,F3817=[2]an!$E$40),[2]an!$H$40,IF(AND(A3817=[2]an!$H$38,F3817=[2]an!$E$41),[2]an!$H$41,IF(AND(A3817=[2]an!$H$38,F3817=[2]an!$E$39,H3817&gt;=[2]an!$M$37),[2]an!$H$39,
IF(AND(A3817=[2]an!$H$38,F3817=[2]an!$E$39,H3817&lt;[2]an!$M$37,S3817="kahepoolne vajaduspõhine",U3817=""),[2]an!$M$40,
IF(AND(A3817=[2]an!$H$38,F3817=[2]an!$E$39,H3817&lt;[2]an!$M$37,S3817="kahepoolne vajaduspõhine",U3817&lt;&gt;""),[2]an!$H$39,
IF(AND(A3817=[2]an!$H$38,F3817=[2]an!$E$39,H3817&lt;[2]an!$M$37,S3817&lt;&gt;"kahepoolne vajaduspõhine"),[2]an!$H$39,
IF(AND(A3817=[2]an!$H$38,F3817=[2]an!$E$42),[2]an!$H$42,
IF(AND(A3817=[2]an!$I$38,F3817=[2]an!$E$40),[2]an!$I$40,IF(AND(A3817=[2]an!$I$38,F3817=[2]an!$E$41),[2]an!$I$41,IF(AND(A3817=[2]an!$I$38,F3817=[2]an!$E$39,H3817&gt;=[2]an!$M$37),[2]an!$I$39,
IF(AND(A3817=[2]an!$I$38,F3817=[2]an!$E$39,H3817&lt;[2]an!$M$37,S3817="kahepoolne vajaduspõhine",U3817=""),[2]an!$M$40,
IF(AND(A3817=[2]an!$I$38,F3817=[2]an!$E$39,H3817&lt;[2]an!$M$37,S3817="kahepoolne vajaduspõhine",U3817&lt;&gt;""),[2]an!$I$39,
IF(AND(A3817=[2]an!$I$38,F3817=[2]an!$E$39,H3817&lt;[2]an!$M$37,S3817&lt;&gt;"kahepoolne vajaduspõhine"),[2]an!$I$39,
IF(AND(A3817=[2]an!$I$38,F3817=[2]an!$E$42),[2]an!$I$42,
IF(AND(A3817=[2]an!$J$38,F3817=[2]an!$E$40),[2]an!$J$40,IF(AND(A3817=[2]an!$J$38,F3817=[2]an!$E$41),[2]an!$J$41,IF(AND(A3817=[2]an!$J$38,F3817=[2]an!$E$39,H3817&gt;=[2]an!$M$37),[2]an!$J$39,
IF(AND(A3817=[2]an!$J$38,F3817=[2]an!$E$39,H3817&lt;[2]an!$M$37,S3817="kahepoolne vajaduspõhine",U3817=""),[2]an!$M$40,
IF(AND(A3817=[2]an!$J$38,F3817=[2]an!$E$39,H3817&lt;[2]an!$M$37,S3817="kahepoolne vajaduspõhine",U3817&lt;&gt;""),[2]an!$J$39,
IF(AND(A3817=[2]an!$J$38,F3817=[2]an!$E$39,H3817&lt;[2]an!$M$37,S3817&lt;&gt;"kahepoolne vajaduspõhine"),[2]an!$J$39,
IF(AND(A3817=[2]an!$J$38,F3817=[2]an!$E$42),[2]an!$J$42,""))))))))))))))))))))))))))))</f>
        <v/>
      </c>
      <c r="Y3817" s="17" t="str">
        <f>IFERROR(IF(F3817="Tugigrupp",0,
IF(AND(F3817="Peretoe teenus",H3817&gt;=[2]an!$M$37,RANK(D3817,$D3817:$D3817)+COUNTIFS($D$2:D3817,D3817,$F$2:F3817,F3817)-1&gt;1),"",
IF(AND(F3817="Peretoe teenus",H3817&gt;=[2]an!$M$37,RANK(D3817,$D3817:$D3817)+COUNTIFS($D$2:D3817,D3817,$F$2:F3817,F3817)-1=1,MONTH(H3817)=MONTH(K3817)=TRUE,YEAR(H3817)=YEAR(K3817)=TRUE),((EOMONTH(H3817,0)-H3817+1)*X3817)/DAY(EOMONTH(H3817,0)),
IF(AND(F3817="Peretoe teenus",H3817&gt;=[2]an!$M$37,RANK(D3817,$D3817:$D3817)+COUNTIFS($D$2:D3817,D3817,$F$2:F3817,F3817)-1=1),X3817,
IF(AND(F3817="Peretoe teenus",H3817&lt;[2]an!$M$37,S3817&lt;&gt;"kahepoolne vajaduspõhine",RANK(D3817,$D3817:$D3817)+COUNTIFS($D$2:D3817,D3817,$F$2:F3817,F3817)-1=1),X3817,
IF(AND(F3817="Peretoe teenus",H3817&lt;[2]an!$M$37,S3817&lt;&gt;"kahepoolne vajaduspõhine",RANK(D3817,$D3817:$D3817)+COUNTIFS($D$2:D3817,D3817,$F$2:F3817,F3817)-1&gt;1),"",
IF(AND(F3817="Peretoe teenus",H3817&lt;[2]an!$M$37,S3817="kahepoolne vajaduspõhine",U3817="",RANK(D3817,$D3817:$D3817)+COUNTIFS($D$2:D3817,D3817,$F$2:F3817,F3817)-1=1),X3817,
IF(AND(F3817="Peretoe teenus",H3817&lt;[2]an!$M$37,S3817="kahepoolne vajaduspõhine",U3817="",RANK(D3817,$D3817:$D3817)+COUNTIFS($D$2:D3817,D3817,$F$2:F3817,F3817)-1&gt;1),"",
IF(AND(F3817="Peretoe teenus",H3817&lt;[2]an!$M$37,S3817="kahepoolne vajaduspõhine",U3817&lt;[2]an!$M$37,RANK(D3817,$D3817:$D3817)+COUNTIFS($D$2:D3817,D3817,$F$2:F3817,F3817)-1=1),X3817,
IF(AND(F3817="Peretoe teenus",H3817&lt;[2]an!$M$37,S3817="kahepoolne vajaduspõhine",U3817&lt;[2]an!$M$37,RANK(D3817,$D3817:$D3817)+COUNTIFS($D$2:D3817,D3817,$F$2:F3817,F3817)-1&gt;1),"",
IF(AND(F3817="Peretoe teenus",H3817&lt;[2]an!$M$37,S3817="kahepoolne vajaduspõhine",U3817&gt;=[2]an!$M$37,U3817&lt;=[2]an!$M$38,RANK(D3817,$D3817:$D3817)+COUNTIFS($D$2:D3817,D3817,$F$2:F3817,F3817)-1=1),
((EOMONTH(U3817,0)-U3817+1)*X3817)/DAY(EOMONTH(U3817,0))+(DAY(U3817)-1)*100/DAY(EOMONTH(U3817,0)),
IF(AND(F3817="Peretoe teenus",H3817&lt;[2]an!$M$37,S3817="kahepoolne vajaduspõhine",U3817&gt;=[2]an!$M$37,U3817&lt;=[2]an!$M$38,RANK(D3817,$D3817:$D3817)+COUNTIFS($D$2:D3817,D3817,$F$2:F3817,F3817)-1&gt;1),"",
IF(AND(F3817="Peretoe teenus",H3817&lt;[2]an!$M$37,S3817="kahepoolne vajaduspõhine",U3817&gt;[2]an!$M$38,RANK(D3817,$D3817:$D3817)+COUNTIFS($D$2:D3817,D3817,$F$2:F3817,F3817)-1=1),X3817,
IF(AND(F3817="Peretoe teenus",H3817&lt;[2]an!$M$37,S3817="kahepoolne vajaduspõhine",U3817&gt;[2]an!$M$38,RANK(D3817,$D3817:$D3817)+COUNTIFS($D$2:D3817,D3817,$F$2:F3817,F3817)-1&gt;1),"",X3817*W3817)))))))))))))),"")</f>
        <v/>
      </c>
      <c r="Z3817" s="18" t="str">
        <f t="shared" si="178"/>
        <v/>
      </c>
      <c r="AA3817" s="19" t="str">
        <f>IFERROR(VLOOKUP(E3817,[2]an!$A$3:$B$81,2,FALSE),"")</f>
        <v/>
      </c>
      <c r="AB3817" s="19" t="str">
        <f>IFERROR(VLOOKUP(AA3817,[2]an!$C$2:$D$16,2,FALSE),"")</f>
        <v/>
      </c>
      <c r="AC3817" s="20"/>
      <c r="AD3817" s="21" t="str">
        <f>IF(A3817=[2]an!$F$36,VLOOKUP([2]an!$F$36,[2]an!$F$36:$H$36,3,FALSE),IF(A3817=[2]an!$F$35,VLOOKUP([2]an!$F$35,[2]an!$F$35:$H$35,3,FALSE),IF(A3817=[2]an!$F$33,VLOOKUP([2]an!$F$33,[2]an!$F$33:$H$33,3,FALSE),IF(A3817=[2]an!$F$31,VLOOKUP([2]an!$F$31,[2]an!$F$31:$H$31,3,FALSE),""))))</f>
        <v/>
      </c>
    </row>
    <row r="3818" spans="6:30" x14ac:dyDescent="0.2">
      <c r="F3818" s="10"/>
      <c r="G3818" s="8" t="str">
        <f t="shared" si="179"/>
        <v/>
      </c>
      <c r="H3818" s="13"/>
      <c r="K3818" s="13"/>
      <c r="L3818" s="10"/>
      <c r="M3818" s="10"/>
      <c r="S3818" s="8" t="str">
        <f>IFERROR(VLOOKUP(D3818,[1]peretoe_teenus!$A$2:$L$2000,5,FALSE),"")</f>
        <v/>
      </c>
      <c r="U3818" s="13"/>
      <c r="V3818" s="15" t="str" cm="1">
        <f t="array" ref="V3818">IFERROR(IF(AND(F3818="Tugigrupp",RANK(K3818,$K3818:$K3818)+COUNTIFS($K$2:K3818,K3818,$L$2:L3818,L3818,$M$2:M3818,M3818,$I$2:I3818,I3818,$G$2:G3818,G3818,$F$2:F3818,F3818)-1=1),SUMPRODUCT(($F$2:$F$4154=F3818)*($G$2:$G$4154=G3818)*($K$2:$K$4154=K3818)*($I$2:$I$4154=I3818)*($L$2:$L$4154=L3818)*($M$2:$M$4154=M3818)),""),"")</f>
        <v/>
      </c>
      <c r="W3818" s="15" t="str">
        <f t="shared" si="177"/>
        <v/>
      </c>
      <c r="X3818" s="16" t="str">
        <f>IF(AND(A3818=[2]an!$G$38,F3818=[2]an!$E$40),[2]an!$G$40,IF(AND(A3818=[2]an!$G$38,F3818=[2]an!$E$41),[2]an!$G$41,IF(AND(A3818=[2]an!$G$38,F3818=[2]an!$E$39,H3818&gt;=[2]an!$M$37),[2]an!$G$39,
IF(AND(A3818=[2]an!$G$38,F3818=[2]an!$E$39,H3818&lt;[2]an!$M$37,S3818="kahepoolne vajaduspõhine",U3818=""),[2]an!$M$40,
IF(AND(A3818=[2]an!$G$38,F3818=[2]an!$E$39,H3818&lt;[2]an!$M$37,S3818="kahepoolne vajaduspõhine",U3818&lt;&gt;""),[2]an!$G$39,
IF(AND(A3818=[2]an!$G$38,F3818=[2]an!$E$39,H3818&lt;[2]an!$M$37,S3818&lt;&gt;"kahepoolne vajaduspõhine"),[2]an!$G$39,
IF(AND(A3818=[2]an!$G$38,F3818=[2]an!$E$42),[2]an!$G$42,
IF(AND(A3818=[2]an!$H$38,F3818=[2]an!$E$40),[2]an!$H$40,IF(AND(A3818=[2]an!$H$38,F3818=[2]an!$E$41),[2]an!$H$41,IF(AND(A3818=[2]an!$H$38,F3818=[2]an!$E$39,H3818&gt;=[2]an!$M$37),[2]an!$H$39,
IF(AND(A3818=[2]an!$H$38,F3818=[2]an!$E$39,H3818&lt;[2]an!$M$37,S3818="kahepoolne vajaduspõhine",U3818=""),[2]an!$M$40,
IF(AND(A3818=[2]an!$H$38,F3818=[2]an!$E$39,H3818&lt;[2]an!$M$37,S3818="kahepoolne vajaduspõhine",U3818&lt;&gt;""),[2]an!$H$39,
IF(AND(A3818=[2]an!$H$38,F3818=[2]an!$E$39,H3818&lt;[2]an!$M$37,S3818&lt;&gt;"kahepoolne vajaduspõhine"),[2]an!$H$39,
IF(AND(A3818=[2]an!$H$38,F3818=[2]an!$E$42),[2]an!$H$42,
IF(AND(A3818=[2]an!$I$38,F3818=[2]an!$E$40),[2]an!$I$40,IF(AND(A3818=[2]an!$I$38,F3818=[2]an!$E$41),[2]an!$I$41,IF(AND(A3818=[2]an!$I$38,F3818=[2]an!$E$39,H3818&gt;=[2]an!$M$37),[2]an!$I$39,
IF(AND(A3818=[2]an!$I$38,F3818=[2]an!$E$39,H3818&lt;[2]an!$M$37,S3818="kahepoolne vajaduspõhine",U3818=""),[2]an!$M$40,
IF(AND(A3818=[2]an!$I$38,F3818=[2]an!$E$39,H3818&lt;[2]an!$M$37,S3818="kahepoolne vajaduspõhine",U3818&lt;&gt;""),[2]an!$I$39,
IF(AND(A3818=[2]an!$I$38,F3818=[2]an!$E$39,H3818&lt;[2]an!$M$37,S3818&lt;&gt;"kahepoolne vajaduspõhine"),[2]an!$I$39,
IF(AND(A3818=[2]an!$I$38,F3818=[2]an!$E$42),[2]an!$I$42,
IF(AND(A3818=[2]an!$J$38,F3818=[2]an!$E$40),[2]an!$J$40,IF(AND(A3818=[2]an!$J$38,F3818=[2]an!$E$41),[2]an!$J$41,IF(AND(A3818=[2]an!$J$38,F3818=[2]an!$E$39,H3818&gt;=[2]an!$M$37),[2]an!$J$39,
IF(AND(A3818=[2]an!$J$38,F3818=[2]an!$E$39,H3818&lt;[2]an!$M$37,S3818="kahepoolne vajaduspõhine",U3818=""),[2]an!$M$40,
IF(AND(A3818=[2]an!$J$38,F3818=[2]an!$E$39,H3818&lt;[2]an!$M$37,S3818="kahepoolne vajaduspõhine",U3818&lt;&gt;""),[2]an!$J$39,
IF(AND(A3818=[2]an!$J$38,F3818=[2]an!$E$39,H3818&lt;[2]an!$M$37,S3818&lt;&gt;"kahepoolne vajaduspõhine"),[2]an!$J$39,
IF(AND(A3818=[2]an!$J$38,F3818=[2]an!$E$42),[2]an!$J$42,""))))))))))))))))))))))))))))</f>
        <v/>
      </c>
      <c r="Y3818" s="17" t="str">
        <f>IFERROR(IF(F3818="Tugigrupp",0,
IF(AND(F3818="Peretoe teenus",H3818&gt;=[2]an!$M$37,RANK(D3818,$D3818:$D3818)+COUNTIFS($D$2:D3818,D3818,$F$2:F3818,F3818)-1&gt;1),"",
IF(AND(F3818="Peretoe teenus",H3818&gt;=[2]an!$M$37,RANK(D3818,$D3818:$D3818)+COUNTIFS($D$2:D3818,D3818,$F$2:F3818,F3818)-1=1,MONTH(H3818)=MONTH(K3818)=TRUE,YEAR(H3818)=YEAR(K3818)=TRUE),((EOMONTH(H3818,0)-H3818+1)*X3818)/DAY(EOMONTH(H3818,0)),
IF(AND(F3818="Peretoe teenus",H3818&gt;=[2]an!$M$37,RANK(D3818,$D3818:$D3818)+COUNTIFS($D$2:D3818,D3818,$F$2:F3818,F3818)-1=1),X3818,
IF(AND(F3818="Peretoe teenus",H3818&lt;[2]an!$M$37,S3818&lt;&gt;"kahepoolne vajaduspõhine",RANK(D3818,$D3818:$D3818)+COUNTIFS($D$2:D3818,D3818,$F$2:F3818,F3818)-1=1),X3818,
IF(AND(F3818="Peretoe teenus",H3818&lt;[2]an!$M$37,S3818&lt;&gt;"kahepoolne vajaduspõhine",RANK(D3818,$D3818:$D3818)+COUNTIFS($D$2:D3818,D3818,$F$2:F3818,F3818)-1&gt;1),"",
IF(AND(F3818="Peretoe teenus",H3818&lt;[2]an!$M$37,S3818="kahepoolne vajaduspõhine",U3818="",RANK(D3818,$D3818:$D3818)+COUNTIFS($D$2:D3818,D3818,$F$2:F3818,F3818)-1=1),X3818,
IF(AND(F3818="Peretoe teenus",H3818&lt;[2]an!$M$37,S3818="kahepoolne vajaduspõhine",U3818="",RANK(D3818,$D3818:$D3818)+COUNTIFS($D$2:D3818,D3818,$F$2:F3818,F3818)-1&gt;1),"",
IF(AND(F3818="Peretoe teenus",H3818&lt;[2]an!$M$37,S3818="kahepoolne vajaduspõhine",U3818&lt;[2]an!$M$37,RANK(D3818,$D3818:$D3818)+COUNTIFS($D$2:D3818,D3818,$F$2:F3818,F3818)-1=1),X3818,
IF(AND(F3818="Peretoe teenus",H3818&lt;[2]an!$M$37,S3818="kahepoolne vajaduspõhine",U3818&lt;[2]an!$M$37,RANK(D3818,$D3818:$D3818)+COUNTIFS($D$2:D3818,D3818,$F$2:F3818,F3818)-1&gt;1),"",
IF(AND(F3818="Peretoe teenus",H3818&lt;[2]an!$M$37,S3818="kahepoolne vajaduspõhine",U3818&gt;=[2]an!$M$37,U3818&lt;=[2]an!$M$38,RANK(D3818,$D3818:$D3818)+COUNTIFS($D$2:D3818,D3818,$F$2:F3818,F3818)-1=1),
((EOMONTH(U3818,0)-U3818+1)*X3818)/DAY(EOMONTH(U3818,0))+(DAY(U3818)-1)*100/DAY(EOMONTH(U3818,0)),
IF(AND(F3818="Peretoe teenus",H3818&lt;[2]an!$M$37,S3818="kahepoolne vajaduspõhine",U3818&gt;=[2]an!$M$37,U3818&lt;=[2]an!$M$38,RANK(D3818,$D3818:$D3818)+COUNTIFS($D$2:D3818,D3818,$F$2:F3818,F3818)-1&gt;1),"",
IF(AND(F3818="Peretoe teenus",H3818&lt;[2]an!$M$37,S3818="kahepoolne vajaduspõhine",U3818&gt;[2]an!$M$38,RANK(D3818,$D3818:$D3818)+COUNTIFS($D$2:D3818,D3818,$F$2:F3818,F3818)-1=1),X3818,
IF(AND(F3818="Peretoe teenus",H3818&lt;[2]an!$M$37,S3818="kahepoolne vajaduspõhine",U3818&gt;[2]an!$M$38,RANK(D3818,$D3818:$D3818)+COUNTIFS($D$2:D3818,D3818,$F$2:F3818,F3818)-1&gt;1),"",X3818*W3818)))))))))))))),"")</f>
        <v/>
      </c>
      <c r="Z3818" s="18" t="str">
        <f t="shared" si="178"/>
        <v/>
      </c>
      <c r="AA3818" s="19" t="str">
        <f>IFERROR(VLOOKUP(E3818,[2]an!$A$3:$B$81,2,FALSE),"")</f>
        <v/>
      </c>
      <c r="AB3818" s="19" t="str">
        <f>IFERROR(VLOOKUP(AA3818,[2]an!$C$2:$D$16,2,FALSE),"")</f>
        <v/>
      </c>
      <c r="AC3818" s="20"/>
      <c r="AD3818" s="21" t="str">
        <f>IF(A3818=[2]an!$F$36,VLOOKUP([2]an!$F$36,[2]an!$F$36:$H$36,3,FALSE),IF(A3818=[2]an!$F$35,VLOOKUP([2]an!$F$35,[2]an!$F$35:$H$35,3,FALSE),IF(A3818=[2]an!$F$33,VLOOKUP([2]an!$F$33,[2]an!$F$33:$H$33,3,FALSE),IF(A3818=[2]an!$F$31,VLOOKUP([2]an!$F$31,[2]an!$F$31:$H$31,3,FALSE),""))))</f>
        <v/>
      </c>
    </row>
    <row r="3819" spans="6:30" x14ac:dyDescent="0.2">
      <c r="F3819" s="10"/>
      <c r="G3819" s="8" t="str">
        <f t="shared" si="179"/>
        <v/>
      </c>
      <c r="H3819" s="13"/>
      <c r="K3819" s="13"/>
      <c r="L3819" s="10"/>
      <c r="M3819" s="10"/>
      <c r="S3819" s="8" t="str">
        <f>IFERROR(VLOOKUP(D3819,[1]peretoe_teenus!$A$2:$L$2000,5,FALSE),"")</f>
        <v/>
      </c>
      <c r="U3819" s="13"/>
      <c r="V3819" s="15" t="str" cm="1">
        <f t="array" ref="V3819">IFERROR(IF(AND(F3819="Tugigrupp",RANK(K3819,$K3819:$K3819)+COUNTIFS($K$2:K3819,K3819,$L$2:L3819,L3819,$M$2:M3819,M3819,$I$2:I3819,I3819,$G$2:G3819,G3819,$F$2:F3819,F3819)-1=1),SUMPRODUCT(($F$2:$F$4154=F3819)*($G$2:$G$4154=G3819)*($K$2:$K$4154=K3819)*($I$2:$I$4154=I3819)*($L$2:$L$4154=L3819)*($M$2:$M$4154=M3819)),""),"")</f>
        <v/>
      </c>
      <c r="W3819" s="15" t="str">
        <f t="shared" si="177"/>
        <v/>
      </c>
      <c r="X3819" s="16" t="str">
        <f>IF(AND(A3819=[2]an!$G$38,F3819=[2]an!$E$40),[2]an!$G$40,IF(AND(A3819=[2]an!$G$38,F3819=[2]an!$E$41),[2]an!$G$41,IF(AND(A3819=[2]an!$G$38,F3819=[2]an!$E$39,H3819&gt;=[2]an!$M$37),[2]an!$G$39,
IF(AND(A3819=[2]an!$G$38,F3819=[2]an!$E$39,H3819&lt;[2]an!$M$37,S3819="kahepoolne vajaduspõhine",U3819=""),[2]an!$M$40,
IF(AND(A3819=[2]an!$G$38,F3819=[2]an!$E$39,H3819&lt;[2]an!$M$37,S3819="kahepoolne vajaduspõhine",U3819&lt;&gt;""),[2]an!$G$39,
IF(AND(A3819=[2]an!$G$38,F3819=[2]an!$E$39,H3819&lt;[2]an!$M$37,S3819&lt;&gt;"kahepoolne vajaduspõhine"),[2]an!$G$39,
IF(AND(A3819=[2]an!$G$38,F3819=[2]an!$E$42),[2]an!$G$42,
IF(AND(A3819=[2]an!$H$38,F3819=[2]an!$E$40),[2]an!$H$40,IF(AND(A3819=[2]an!$H$38,F3819=[2]an!$E$41),[2]an!$H$41,IF(AND(A3819=[2]an!$H$38,F3819=[2]an!$E$39,H3819&gt;=[2]an!$M$37),[2]an!$H$39,
IF(AND(A3819=[2]an!$H$38,F3819=[2]an!$E$39,H3819&lt;[2]an!$M$37,S3819="kahepoolne vajaduspõhine",U3819=""),[2]an!$M$40,
IF(AND(A3819=[2]an!$H$38,F3819=[2]an!$E$39,H3819&lt;[2]an!$M$37,S3819="kahepoolne vajaduspõhine",U3819&lt;&gt;""),[2]an!$H$39,
IF(AND(A3819=[2]an!$H$38,F3819=[2]an!$E$39,H3819&lt;[2]an!$M$37,S3819&lt;&gt;"kahepoolne vajaduspõhine"),[2]an!$H$39,
IF(AND(A3819=[2]an!$H$38,F3819=[2]an!$E$42),[2]an!$H$42,
IF(AND(A3819=[2]an!$I$38,F3819=[2]an!$E$40),[2]an!$I$40,IF(AND(A3819=[2]an!$I$38,F3819=[2]an!$E$41),[2]an!$I$41,IF(AND(A3819=[2]an!$I$38,F3819=[2]an!$E$39,H3819&gt;=[2]an!$M$37),[2]an!$I$39,
IF(AND(A3819=[2]an!$I$38,F3819=[2]an!$E$39,H3819&lt;[2]an!$M$37,S3819="kahepoolne vajaduspõhine",U3819=""),[2]an!$M$40,
IF(AND(A3819=[2]an!$I$38,F3819=[2]an!$E$39,H3819&lt;[2]an!$M$37,S3819="kahepoolne vajaduspõhine",U3819&lt;&gt;""),[2]an!$I$39,
IF(AND(A3819=[2]an!$I$38,F3819=[2]an!$E$39,H3819&lt;[2]an!$M$37,S3819&lt;&gt;"kahepoolne vajaduspõhine"),[2]an!$I$39,
IF(AND(A3819=[2]an!$I$38,F3819=[2]an!$E$42),[2]an!$I$42,
IF(AND(A3819=[2]an!$J$38,F3819=[2]an!$E$40),[2]an!$J$40,IF(AND(A3819=[2]an!$J$38,F3819=[2]an!$E$41),[2]an!$J$41,IF(AND(A3819=[2]an!$J$38,F3819=[2]an!$E$39,H3819&gt;=[2]an!$M$37),[2]an!$J$39,
IF(AND(A3819=[2]an!$J$38,F3819=[2]an!$E$39,H3819&lt;[2]an!$M$37,S3819="kahepoolne vajaduspõhine",U3819=""),[2]an!$M$40,
IF(AND(A3819=[2]an!$J$38,F3819=[2]an!$E$39,H3819&lt;[2]an!$M$37,S3819="kahepoolne vajaduspõhine",U3819&lt;&gt;""),[2]an!$J$39,
IF(AND(A3819=[2]an!$J$38,F3819=[2]an!$E$39,H3819&lt;[2]an!$M$37,S3819&lt;&gt;"kahepoolne vajaduspõhine"),[2]an!$J$39,
IF(AND(A3819=[2]an!$J$38,F3819=[2]an!$E$42),[2]an!$J$42,""))))))))))))))))))))))))))))</f>
        <v/>
      </c>
      <c r="Y3819" s="17" t="str">
        <f>IFERROR(IF(F3819="Tugigrupp",0,
IF(AND(F3819="Peretoe teenus",H3819&gt;=[2]an!$M$37,RANK(D3819,$D3819:$D3819)+COUNTIFS($D$2:D3819,D3819,$F$2:F3819,F3819)-1&gt;1),"",
IF(AND(F3819="Peretoe teenus",H3819&gt;=[2]an!$M$37,RANK(D3819,$D3819:$D3819)+COUNTIFS($D$2:D3819,D3819,$F$2:F3819,F3819)-1=1,MONTH(H3819)=MONTH(K3819)=TRUE,YEAR(H3819)=YEAR(K3819)=TRUE),((EOMONTH(H3819,0)-H3819+1)*X3819)/DAY(EOMONTH(H3819,0)),
IF(AND(F3819="Peretoe teenus",H3819&gt;=[2]an!$M$37,RANK(D3819,$D3819:$D3819)+COUNTIFS($D$2:D3819,D3819,$F$2:F3819,F3819)-1=1),X3819,
IF(AND(F3819="Peretoe teenus",H3819&lt;[2]an!$M$37,S3819&lt;&gt;"kahepoolne vajaduspõhine",RANK(D3819,$D3819:$D3819)+COUNTIFS($D$2:D3819,D3819,$F$2:F3819,F3819)-1=1),X3819,
IF(AND(F3819="Peretoe teenus",H3819&lt;[2]an!$M$37,S3819&lt;&gt;"kahepoolne vajaduspõhine",RANK(D3819,$D3819:$D3819)+COUNTIFS($D$2:D3819,D3819,$F$2:F3819,F3819)-1&gt;1),"",
IF(AND(F3819="Peretoe teenus",H3819&lt;[2]an!$M$37,S3819="kahepoolne vajaduspõhine",U3819="",RANK(D3819,$D3819:$D3819)+COUNTIFS($D$2:D3819,D3819,$F$2:F3819,F3819)-1=1),X3819,
IF(AND(F3819="Peretoe teenus",H3819&lt;[2]an!$M$37,S3819="kahepoolne vajaduspõhine",U3819="",RANK(D3819,$D3819:$D3819)+COUNTIFS($D$2:D3819,D3819,$F$2:F3819,F3819)-1&gt;1),"",
IF(AND(F3819="Peretoe teenus",H3819&lt;[2]an!$M$37,S3819="kahepoolne vajaduspõhine",U3819&lt;[2]an!$M$37,RANK(D3819,$D3819:$D3819)+COUNTIFS($D$2:D3819,D3819,$F$2:F3819,F3819)-1=1),X3819,
IF(AND(F3819="Peretoe teenus",H3819&lt;[2]an!$M$37,S3819="kahepoolne vajaduspõhine",U3819&lt;[2]an!$M$37,RANK(D3819,$D3819:$D3819)+COUNTIFS($D$2:D3819,D3819,$F$2:F3819,F3819)-1&gt;1),"",
IF(AND(F3819="Peretoe teenus",H3819&lt;[2]an!$M$37,S3819="kahepoolne vajaduspõhine",U3819&gt;=[2]an!$M$37,U3819&lt;=[2]an!$M$38,RANK(D3819,$D3819:$D3819)+COUNTIFS($D$2:D3819,D3819,$F$2:F3819,F3819)-1=1),
((EOMONTH(U3819,0)-U3819+1)*X3819)/DAY(EOMONTH(U3819,0))+(DAY(U3819)-1)*100/DAY(EOMONTH(U3819,0)),
IF(AND(F3819="Peretoe teenus",H3819&lt;[2]an!$M$37,S3819="kahepoolne vajaduspõhine",U3819&gt;=[2]an!$M$37,U3819&lt;=[2]an!$M$38,RANK(D3819,$D3819:$D3819)+COUNTIFS($D$2:D3819,D3819,$F$2:F3819,F3819)-1&gt;1),"",
IF(AND(F3819="Peretoe teenus",H3819&lt;[2]an!$M$37,S3819="kahepoolne vajaduspõhine",U3819&gt;[2]an!$M$38,RANK(D3819,$D3819:$D3819)+COUNTIFS($D$2:D3819,D3819,$F$2:F3819,F3819)-1=1),X3819,
IF(AND(F3819="Peretoe teenus",H3819&lt;[2]an!$M$37,S3819="kahepoolne vajaduspõhine",U3819&gt;[2]an!$M$38,RANK(D3819,$D3819:$D3819)+COUNTIFS($D$2:D3819,D3819,$F$2:F3819,F3819)-1&gt;1),"",X3819*W3819)))))))))))))),"")</f>
        <v/>
      </c>
      <c r="Z3819" s="18" t="str">
        <f t="shared" si="178"/>
        <v/>
      </c>
      <c r="AA3819" s="19" t="str">
        <f>IFERROR(VLOOKUP(E3819,[2]an!$A$3:$B$81,2,FALSE),"")</f>
        <v/>
      </c>
      <c r="AB3819" s="19" t="str">
        <f>IFERROR(VLOOKUP(AA3819,[2]an!$C$2:$D$16,2,FALSE),"")</f>
        <v/>
      </c>
      <c r="AC3819" s="20"/>
      <c r="AD3819" s="21" t="str">
        <f>IF(A3819=[2]an!$F$36,VLOOKUP([2]an!$F$36,[2]an!$F$36:$H$36,3,FALSE),IF(A3819=[2]an!$F$35,VLOOKUP([2]an!$F$35,[2]an!$F$35:$H$35,3,FALSE),IF(A3819=[2]an!$F$33,VLOOKUP([2]an!$F$33,[2]an!$F$33:$H$33,3,FALSE),IF(A3819=[2]an!$F$31,VLOOKUP([2]an!$F$31,[2]an!$F$31:$H$31,3,FALSE),""))))</f>
        <v/>
      </c>
    </row>
    <row r="3820" spans="6:30" x14ac:dyDescent="0.2">
      <c r="F3820" s="10"/>
      <c r="G3820" s="8" t="str">
        <f t="shared" si="179"/>
        <v/>
      </c>
      <c r="H3820" s="13"/>
      <c r="K3820" s="13"/>
      <c r="L3820" s="10"/>
      <c r="M3820" s="10"/>
      <c r="S3820" s="8" t="str">
        <f>IFERROR(VLOOKUP(D3820,[1]peretoe_teenus!$A$2:$L$2000,5,FALSE),"")</f>
        <v/>
      </c>
      <c r="U3820" s="13"/>
      <c r="V3820" s="15" t="str" cm="1">
        <f t="array" ref="V3820">IFERROR(IF(AND(F3820="Tugigrupp",RANK(K3820,$K3820:$K3820)+COUNTIFS($K$2:K3820,K3820,$L$2:L3820,L3820,$M$2:M3820,M3820,$I$2:I3820,I3820,$G$2:G3820,G3820,$F$2:F3820,F3820)-1=1),SUMPRODUCT(($F$2:$F$4154=F3820)*($G$2:$G$4154=G3820)*($K$2:$K$4154=K3820)*($I$2:$I$4154=I3820)*($L$2:$L$4154=L3820)*($M$2:$M$4154=M3820)),""),"")</f>
        <v/>
      </c>
      <c r="W3820" s="15" t="str">
        <f t="shared" si="177"/>
        <v/>
      </c>
      <c r="X3820" s="16" t="str">
        <f>IF(AND(A3820=[2]an!$G$38,F3820=[2]an!$E$40),[2]an!$G$40,IF(AND(A3820=[2]an!$G$38,F3820=[2]an!$E$41),[2]an!$G$41,IF(AND(A3820=[2]an!$G$38,F3820=[2]an!$E$39,H3820&gt;=[2]an!$M$37),[2]an!$G$39,
IF(AND(A3820=[2]an!$G$38,F3820=[2]an!$E$39,H3820&lt;[2]an!$M$37,S3820="kahepoolne vajaduspõhine",U3820=""),[2]an!$M$40,
IF(AND(A3820=[2]an!$G$38,F3820=[2]an!$E$39,H3820&lt;[2]an!$M$37,S3820="kahepoolne vajaduspõhine",U3820&lt;&gt;""),[2]an!$G$39,
IF(AND(A3820=[2]an!$G$38,F3820=[2]an!$E$39,H3820&lt;[2]an!$M$37,S3820&lt;&gt;"kahepoolne vajaduspõhine"),[2]an!$G$39,
IF(AND(A3820=[2]an!$G$38,F3820=[2]an!$E$42),[2]an!$G$42,
IF(AND(A3820=[2]an!$H$38,F3820=[2]an!$E$40),[2]an!$H$40,IF(AND(A3820=[2]an!$H$38,F3820=[2]an!$E$41),[2]an!$H$41,IF(AND(A3820=[2]an!$H$38,F3820=[2]an!$E$39,H3820&gt;=[2]an!$M$37),[2]an!$H$39,
IF(AND(A3820=[2]an!$H$38,F3820=[2]an!$E$39,H3820&lt;[2]an!$M$37,S3820="kahepoolne vajaduspõhine",U3820=""),[2]an!$M$40,
IF(AND(A3820=[2]an!$H$38,F3820=[2]an!$E$39,H3820&lt;[2]an!$M$37,S3820="kahepoolne vajaduspõhine",U3820&lt;&gt;""),[2]an!$H$39,
IF(AND(A3820=[2]an!$H$38,F3820=[2]an!$E$39,H3820&lt;[2]an!$M$37,S3820&lt;&gt;"kahepoolne vajaduspõhine"),[2]an!$H$39,
IF(AND(A3820=[2]an!$H$38,F3820=[2]an!$E$42),[2]an!$H$42,
IF(AND(A3820=[2]an!$I$38,F3820=[2]an!$E$40),[2]an!$I$40,IF(AND(A3820=[2]an!$I$38,F3820=[2]an!$E$41),[2]an!$I$41,IF(AND(A3820=[2]an!$I$38,F3820=[2]an!$E$39,H3820&gt;=[2]an!$M$37),[2]an!$I$39,
IF(AND(A3820=[2]an!$I$38,F3820=[2]an!$E$39,H3820&lt;[2]an!$M$37,S3820="kahepoolne vajaduspõhine",U3820=""),[2]an!$M$40,
IF(AND(A3820=[2]an!$I$38,F3820=[2]an!$E$39,H3820&lt;[2]an!$M$37,S3820="kahepoolne vajaduspõhine",U3820&lt;&gt;""),[2]an!$I$39,
IF(AND(A3820=[2]an!$I$38,F3820=[2]an!$E$39,H3820&lt;[2]an!$M$37,S3820&lt;&gt;"kahepoolne vajaduspõhine"),[2]an!$I$39,
IF(AND(A3820=[2]an!$I$38,F3820=[2]an!$E$42),[2]an!$I$42,
IF(AND(A3820=[2]an!$J$38,F3820=[2]an!$E$40),[2]an!$J$40,IF(AND(A3820=[2]an!$J$38,F3820=[2]an!$E$41),[2]an!$J$41,IF(AND(A3820=[2]an!$J$38,F3820=[2]an!$E$39,H3820&gt;=[2]an!$M$37),[2]an!$J$39,
IF(AND(A3820=[2]an!$J$38,F3820=[2]an!$E$39,H3820&lt;[2]an!$M$37,S3820="kahepoolne vajaduspõhine",U3820=""),[2]an!$M$40,
IF(AND(A3820=[2]an!$J$38,F3820=[2]an!$E$39,H3820&lt;[2]an!$M$37,S3820="kahepoolne vajaduspõhine",U3820&lt;&gt;""),[2]an!$J$39,
IF(AND(A3820=[2]an!$J$38,F3820=[2]an!$E$39,H3820&lt;[2]an!$M$37,S3820&lt;&gt;"kahepoolne vajaduspõhine"),[2]an!$J$39,
IF(AND(A3820=[2]an!$J$38,F3820=[2]an!$E$42),[2]an!$J$42,""))))))))))))))))))))))))))))</f>
        <v/>
      </c>
      <c r="Y3820" s="17" t="str">
        <f>IFERROR(IF(F3820="Tugigrupp",0,
IF(AND(F3820="Peretoe teenus",H3820&gt;=[2]an!$M$37,RANK(D3820,$D3820:$D3820)+COUNTIFS($D$2:D3820,D3820,$F$2:F3820,F3820)-1&gt;1),"",
IF(AND(F3820="Peretoe teenus",H3820&gt;=[2]an!$M$37,RANK(D3820,$D3820:$D3820)+COUNTIFS($D$2:D3820,D3820,$F$2:F3820,F3820)-1=1,MONTH(H3820)=MONTH(K3820)=TRUE,YEAR(H3820)=YEAR(K3820)=TRUE),((EOMONTH(H3820,0)-H3820+1)*X3820)/DAY(EOMONTH(H3820,0)),
IF(AND(F3820="Peretoe teenus",H3820&gt;=[2]an!$M$37,RANK(D3820,$D3820:$D3820)+COUNTIFS($D$2:D3820,D3820,$F$2:F3820,F3820)-1=1),X3820,
IF(AND(F3820="Peretoe teenus",H3820&lt;[2]an!$M$37,S3820&lt;&gt;"kahepoolne vajaduspõhine",RANK(D3820,$D3820:$D3820)+COUNTIFS($D$2:D3820,D3820,$F$2:F3820,F3820)-1=1),X3820,
IF(AND(F3820="Peretoe teenus",H3820&lt;[2]an!$M$37,S3820&lt;&gt;"kahepoolne vajaduspõhine",RANK(D3820,$D3820:$D3820)+COUNTIFS($D$2:D3820,D3820,$F$2:F3820,F3820)-1&gt;1),"",
IF(AND(F3820="Peretoe teenus",H3820&lt;[2]an!$M$37,S3820="kahepoolne vajaduspõhine",U3820="",RANK(D3820,$D3820:$D3820)+COUNTIFS($D$2:D3820,D3820,$F$2:F3820,F3820)-1=1),X3820,
IF(AND(F3820="Peretoe teenus",H3820&lt;[2]an!$M$37,S3820="kahepoolne vajaduspõhine",U3820="",RANK(D3820,$D3820:$D3820)+COUNTIFS($D$2:D3820,D3820,$F$2:F3820,F3820)-1&gt;1),"",
IF(AND(F3820="Peretoe teenus",H3820&lt;[2]an!$M$37,S3820="kahepoolne vajaduspõhine",U3820&lt;[2]an!$M$37,RANK(D3820,$D3820:$D3820)+COUNTIFS($D$2:D3820,D3820,$F$2:F3820,F3820)-1=1),X3820,
IF(AND(F3820="Peretoe teenus",H3820&lt;[2]an!$M$37,S3820="kahepoolne vajaduspõhine",U3820&lt;[2]an!$M$37,RANK(D3820,$D3820:$D3820)+COUNTIFS($D$2:D3820,D3820,$F$2:F3820,F3820)-1&gt;1),"",
IF(AND(F3820="Peretoe teenus",H3820&lt;[2]an!$M$37,S3820="kahepoolne vajaduspõhine",U3820&gt;=[2]an!$M$37,U3820&lt;=[2]an!$M$38,RANK(D3820,$D3820:$D3820)+COUNTIFS($D$2:D3820,D3820,$F$2:F3820,F3820)-1=1),
((EOMONTH(U3820,0)-U3820+1)*X3820)/DAY(EOMONTH(U3820,0))+(DAY(U3820)-1)*100/DAY(EOMONTH(U3820,0)),
IF(AND(F3820="Peretoe teenus",H3820&lt;[2]an!$M$37,S3820="kahepoolne vajaduspõhine",U3820&gt;=[2]an!$M$37,U3820&lt;=[2]an!$M$38,RANK(D3820,$D3820:$D3820)+COUNTIFS($D$2:D3820,D3820,$F$2:F3820,F3820)-1&gt;1),"",
IF(AND(F3820="Peretoe teenus",H3820&lt;[2]an!$M$37,S3820="kahepoolne vajaduspõhine",U3820&gt;[2]an!$M$38,RANK(D3820,$D3820:$D3820)+COUNTIFS($D$2:D3820,D3820,$F$2:F3820,F3820)-1=1),X3820,
IF(AND(F3820="Peretoe teenus",H3820&lt;[2]an!$M$37,S3820="kahepoolne vajaduspõhine",U3820&gt;[2]an!$M$38,RANK(D3820,$D3820:$D3820)+COUNTIFS($D$2:D3820,D3820,$F$2:F3820,F3820)-1&gt;1),"",X3820*W3820)))))))))))))),"")</f>
        <v/>
      </c>
      <c r="Z3820" s="18" t="str">
        <f t="shared" si="178"/>
        <v/>
      </c>
      <c r="AA3820" s="19" t="str">
        <f>IFERROR(VLOOKUP(E3820,[2]an!$A$3:$B$81,2,FALSE),"")</f>
        <v/>
      </c>
      <c r="AB3820" s="19" t="str">
        <f>IFERROR(VLOOKUP(AA3820,[2]an!$C$2:$D$16,2,FALSE),"")</f>
        <v/>
      </c>
      <c r="AC3820" s="20"/>
      <c r="AD3820" s="21" t="str">
        <f>IF(A3820=[2]an!$F$36,VLOOKUP([2]an!$F$36,[2]an!$F$36:$H$36,3,FALSE),IF(A3820=[2]an!$F$35,VLOOKUP([2]an!$F$35,[2]an!$F$35:$H$35,3,FALSE),IF(A3820=[2]an!$F$33,VLOOKUP([2]an!$F$33,[2]an!$F$33:$H$33,3,FALSE),IF(A3820=[2]an!$F$31,VLOOKUP([2]an!$F$31,[2]an!$F$31:$H$31,3,FALSE),""))))</f>
        <v/>
      </c>
    </row>
    <row r="3821" spans="6:30" x14ac:dyDescent="0.2">
      <c r="F3821" s="10"/>
      <c r="G3821" s="8" t="str">
        <f t="shared" si="179"/>
        <v/>
      </c>
      <c r="H3821" s="13"/>
      <c r="K3821" s="13"/>
      <c r="L3821" s="10"/>
      <c r="M3821" s="10"/>
      <c r="S3821" s="8" t="str">
        <f>IFERROR(VLOOKUP(D3821,[1]peretoe_teenus!$A$2:$L$2000,5,FALSE),"")</f>
        <v/>
      </c>
      <c r="U3821" s="13"/>
      <c r="V3821" s="15" t="str" cm="1">
        <f t="array" ref="V3821">IFERROR(IF(AND(F3821="Tugigrupp",RANK(K3821,$K3821:$K3821)+COUNTIFS($K$2:K3821,K3821,$L$2:L3821,L3821,$M$2:M3821,M3821,$I$2:I3821,I3821,$G$2:G3821,G3821,$F$2:F3821,F3821)-1=1),SUMPRODUCT(($F$2:$F$4154=F3821)*($G$2:$G$4154=G3821)*($K$2:$K$4154=K3821)*($I$2:$I$4154=I3821)*($L$2:$L$4154=L3821)*($M$2:$M$4154=M3821)),""),"")</f>
        <v/>
      </c>
      <c r="W3821" s="15" t="str">
        <f t="shared" si="177"/>
        <v/>
      </c>
      <c r="X3821" s="16" t="str">
        <f>IF(AND(A3821=[2]an!$G$38,F3821=[2]an!$E$40),[2]an!$G$40,IF(AND(A3821=[2]an!$G$38,F3821=[2]an!$E$41),[2]an!$G$41,IF(AND(A3821=[2]an!$G$38,F3821=[2]an!$E$39,H3821&gt;=[2]an!$M$37),[2]an!$G$39,
IF(AND(A3821=[2]an!$G$38,F3821=[2]an!$E$39,H3821&lt;[2]an!$M$37,S3821="kahepoolne vajaduspõhine",U3821=""),[2]an!$M$40,
IF(AND(A3821=[2]an!$G$38,F3821=[2]an!$E$39,H3821&lt;[2]an!$M$37,S3821="kahepoolne vajaduspõhine",U3821&lt;&gt;""),[2]an!$G$39,
IF(AND(A3821=[2]an!$G$38,F3821=[2]an!$E$39,H3821&lt;[2]an!$M$37,S3821&lt;&gt;"kahepoolne vajaduspõhine"),[2]an!$G$39,
IF(AND(A3821=[2]an!$G$38,F3821=[2]an!$E$42),[2]an!$G$42,
IF(AND(A3821=[2]an!$H$38,F3821=[2]an!$E$40),[2]an!$H$40,IF(AND(A3821=[2]an!$H$38,F3821=[2]an!$E$41),[2]an!$H$41,IF(AND(A3821=[2]an!$H$38,F3821=[2]an!$E$39,H3821&gt;=[2]an!$M$37),[2]an!$H$39,
IF(AND(A3821=[2]an!$H$38,F3821=[2]an!$E$39,H3821&lt;[2]an!$M$37,S3821="kahepoolne vajaduspõhine",U3821=""),[2]an!$M$40,
IF(AND(A3821=[2]an!$H$38,F3821=[2]an!$E$39,H3821&lt;[2]an!$M$37,S3821="kahepoolne vajaduspõhine",U3821&lt;&gt;""),[2]an!$H$39,
IF(AND(A3821=[2]an!$H$38,F3821=[2]an!$E$39,H3821&lt;[2]an!$M$37,S3821&lt;&gt;"kahepoolne vajaduspõhine"),[2]an!$H$39,
IF(AND(A3821=[2]an!$H$38,F3821=[2]an!$E$42),[2]an!$H$42,
IF(AND(A3821=[2]an!$I$38,F3821=[2]an!$E$40),[2]an!$I$40,IF(AND(A3821=[2]an!$I$38,F3821=[2]an!$E$41),[2]an!$I$41,IF(AND(A3821=[2]an!$I$38,F3821=[2]an!$E$39,H3821&gt;=[2]an!$M$37),[2]an!$I$39,
IF(AND(A3821=[2]an!$I$38,F3821=[2]an!$E$39,H3821&lt;[2]an!$M$37,S3821="kahepoolne vajaduspõhine",U3821=""),[2]an!$M$40,
IF(AND(A3821=[2]an!$I$38,F3821=[2]an!$E$39,H3821&lt;[2]an!$M$37,S3821="kahepoolne vajaduspõhine",U3821&lt;&gt;""),[2]an!$I$39,
IF(AND(A3821=[2]an!$I$38,F3821=[2]an!$E$39,H3821&lt;[2]an!$M$37,S3821&lt;&gt;"kahepoolne vajaduspõhine"),[2]an!$I$39,
IF(AND(A3821=[2]an!$I$38,F3821=[2]an!$E$42),[2]an!$I$42,
IF(AND(A3821=[2]an!$J$38,F3821=[2]an!$E$40),[2]an!$J$40,IF(AND(A3821=[2]an!$J$38,F3821=[2]an!$E$41),[2]an!$J$41,IF(AND(A3821=[2]an!$J$38,F3821=[2]an!$E$39,H3821&gt;=[2]an!$M$37),[2]an!$J$39,
IF(AND(A3821=[2]an!$J$38,F3821=[2]an!$E$39,H3821&lt;[2]an!$M$37,S3821="kahepoolne vajaduspõhine",U3821=""),[2]an!$M$40,
IF(AND(A3821=[2]an!$J$38,F3821=[2]an!$E$39,H3821&lt;[2]an!$M$37,S3821="kahepoolne vajaduspõhine",U3821&lt;&gt;""),[2]an!$J$39,
IF(AND(A3821=[2]an!$J$38,F3821=[2]an!$E$39,H3821&lt;[2]an!$M$37,S3821&lt;&gt;"kahepoolne vajaduspõhine"),[2]an!$J$39,
IF(AND(A3821=[2]an!$J$38,F3821=[2]an!$E$42),[2]an!$J$42,""))))))))))))))))))))))))))))</f>
        <v/>
      </c>
      <c r="Y3821" s="17" t="str">
        <f>IFERROR(IF(F3821="Tugigrupp",0,
IF(AND(F3821="Peretoe teenus",H3821&gt;=[2]an!$M$37,RANK(D3821,$D3821:$D3821)+COUNTIFS($D$2:D3821,D3821,$F$2:F3821,F3821)-1&gt;1),"",
IF(AND(F3821="Peretoe teenus",H3821&gt;=[2]an!$M$37,RANK(D3821,$D3821:$D3821)+COUNTIFS($D$2:D3821,D3821,$F$2:F3821,F3821)-1=1,MONTH(H3821)=MONTH(K3821)=TRUE,YEAR(H3821)=YEAR(K3821)=TRUE),((EOMONTH(H3821,0)-H3821+1)*X3821)/DAY(EOMONTH(H3821,0)),
IF(AND(F3821="Peretoe teenus",H3821&gt;=[2]an!$M$37,RANK(D3821,$D3821:$D3821)+COUNTIFS($D$2:D3821,D3821,$F$2:F3821,F3821)-1=1),X3821,
IF(AND(F3821="Peretoe teenus",H3821&lt;[2]an!$M$37,S3821&lt;&gt;"kahepoolne vajaduspõhine",RANK(D3821,$D3821:$D3821)+COUNTIFS($D$2:D3821,D3821,$F$2:F3821,F3821)-1=1),X3821,
IF(AND(F3821="Peretoe teenus",H3821&lt;[2]an!$M$37,S3821&lt;&gt;"kahepoolne vajaduspõhine",RANK(D3821,$D3821:$D3821)+COUNTIFS($D$2:D3821,D3821,$F$2:F3821,F3821)-1&gt;1),"",
IF(AND(F3821="Peretoe teenus",H3821&lt;[2]an!$M$37,S3821="kahepoolne vajaduspõhine",U3821="",RANK(D3821,$D3821:$D3821)+COUNTIFS($D$2:D3821,D3821,$F$2:F3821,F3821)-1=1),X3821,
IF(AND(F3821="Peretoe teenus",H3821&lt;[2]an!$M$37,S3821="kahepoolne vajaduspõhine",U3821="",RANK(D3821,$D3821:$D3821)+COUNTIFS($D$2:D3821,D3821,$F$2:F3821,F3821)-1&gt;1),"",
IF(AND(F3821="Peretoe teenus",H3821&lt;[2]an!$M$37,S3821="kahepoolne vajaduspõhine",U3821&lt;[2]an!$M$37,RANK(D3821,$D3821:$D3821)+COUNTIFS($D$2:D3821,D3821,$F$2:F3821,F3821)-1=1),X3821,
IF(AND(F3821="Peretoe teenus",H3821&lt;[2]an!$M$37,S3821="kahepoolne vajaduspõhine",U3821&lt;[2]an!$M$37,RANK(D3821,$D3821:$D3821)+COUNTIFS($D$2:D3821,D3821,$F$2:F3821,F3821)-1&gt;1),"",
IF(AND(F3821="Peretoe teenus",H3821&lt;[2]an!$M$37,S3821="kahepoolne vajaduspõhine",U3821&gt;=[2]an!$M$37,U3821&lt;=[2]an!$M$38,RANK(D3821,$D3821:$D3821)+COUNTIFS($D$2:D3821,D3821,$F$2:F3821,F3821)-1=1),
((EOMONTH(U3821,0)-U3821+1)*X3821)/DAY(EOMONTH(U3821,0))+(DAY(U3821)-1)*100/DAY(EOMONTH(U3821,0)),
IF(AND(F3821="Peretoe teenus",H3821&lt;[2]an!$M$37,S3821="kahepoolne vajaduspõhine",U3821&gt;=[2]an!$M$37,U3821&lt;=[2]an!$M$38,RANK(D3821,$D3821:$D3821)+COUNTIFS($D$2:D3821,D3821,$F$2:F3821,F3821)-1&gt;1),"",
IF(AND(F3821="Peretoe teenus",H3821&lt;[2]an!$M$37,S3821="kahepoolne vajaduspõhine",U3821&gt;[2]an!$M$38,RANK(D3821,$D3821:$D3821)+COUNTIFS($D$2:D3821,D3821,$F$2:F3821,F3821)-1=1),X3821,
IF(AND(F3821="Peretoe teenus",H3821&lt;[2]an!$M$37,S3821="kahepoolne vajaduspõhine",U3821&gt;[2]an!$M$38,RANK(D3821,$D3821:$D3821)+COUNTIFS($D$2:D3821,D3821,$F$2:F3821,F3821)-1&gt;1),"",X3821*W3821)))))))))))))),"")</f>
        <v/>
      </c>
      <c r="Z3821" s="18" t="str">
        <f t="shared" si="178"/>
        <v/>
      </c>
      <c r="AA3821" s="19" t="str">
        <f>IFERROR(VLOOKUP(E3821,[2]an!$A$3:$B$81,2,FALSE),"")</f>
        <v/>
      </c>
      <c r="AB3821" s="19" t="str">
        <f>IFERROR(VLOOKUP(AA3821,[2]an!$C$2:$D$16,2,FALSE),"")</f>
        <v/>
      </c>
      <c r="AC3821" s="20"/>
      <c r="AD3821" s="21" t="str">
        <f>IF(A3821=[2]an!$F$36,VLOOKUP([2]an!$F$36,[2]an!$F$36:$H$36,3,FALSE),IF(A3821=[2]an!$F$35,VLOOKUP([2]an!$F$35,[2]an!$F$35:$H$35,3,FALSE),IF(A3821=[2]an!$F$33,VLOOKUP([2]an!$F$33,[2]an!$F$33:$H$33,3,FALSE),IF(A3821=[2]an!$F$31,VLOOKUP([2]an!$F$31,[2]an!$F$31:$H$31,3,FALSE),""))))</f>
        <v/>
      </c>
    </row>
    <row r="3822" spans="6:30" x14ac:dyDescent="0.2">
      <c r="F3822" s="10"/>
      <c r="G3822" s="8" t="str">
        <f t="shared" si="179"/>
        <v/>
      </c>
      <c r="H3822" s="13"/>
      <c r="K3822" s="13"/>
      <c r="L3822" s="10"/>
      <c r="M3822" s="10"/>
      <c r="S3822" s="8" t="str">
        <f>IFERROR(VLOOKUP(D3822,[1]peretoe_teenus!$A$2:$L$2000,5,FALSE),"")</f>
        <v/>
      </c>
      <c r="U3822" s="13"/>
      <c r="V3822" s="15" t="str" cm="1">
        <f t="array" ref="V3822">IFERROR(IF(AND(F3822="Tugigrupp",RANK(K3822,$K3822:$K3822)+COUNTIFS($K$2:K3822,K3822,$L$2:L3822,L3822,$M$2:M3822,M3822,$I$2:I3822,I3822,$G$2:G3822,G3822,$F$2:F3822,F3822)-1=1),SUMPRODUCT(($F$2:$F$4154=F3822)*($G$2:$G$4154=G3822)*($K$2:$K$4154=K3822)*($I$2:$I$4154=I3822)*($L$2:$L$4154=L3822)*($M$2:$M$4154=M3822)),""),"")</f>
        <v/>
      </c>
      <c r="W3822" s="15" t="str">
        <f t="shared" si="177"/>
        <v/>
      </c>
      <c r="X3822" s="16" t="str">
        <f>IF(AND(A3822=[2]an!$G$38,F3822=[2]an!$E$40),[2]an!$G$40,IF(AND(A3822=[2]an!$G$38,F3822=[2]an!$E$41),[2]an!$G$41,IF(AND(A3822=[2]an!$G$38,F3822=[2]an!$E$39,H3822&gt;=[2]an!$M$37),[2]an!$G$39,
IF(AND(A3822=[2]an!$G$38,F3822=[2]an!$E$39,H3822&lt;[2]an!$M$37,S3822="kahepoolne vajaduspõhine",U3822=""),[2]an!$M$40,
IF(AND(A3822=[2]an!$G$38,F3822=[2]an!$E$39,H3822&lt;[2]an!$M$37,S3822="kahepoolne vajaduspõhine",U3822&lt;&gt;""),[2]an!$G$39,
IF(AND(A3822=[2]an!$G$38,F3822=[2]an!$E$39,H3822&lt;[2]an!$M$37,S3822&lt;&gt;"kahepoolne vajaduspõhine"),[2]an!$G$39,
IF(AND(A3822=[2]an!$G$38,F3822=[2]an!$E$42),[2]an!$G$42,
IF(AND(A3822=[2]an!$H$38,F3822=[2]an!$E$40),[2]an!$H$40,IF(AND(A3822=[2]an!$H$38,F3822=[2]an!$E$41),[2]an!$H$41,IF(AND(A3822=[2]an!$H$38,F3822=[2]an!$E$39,H3822&gt;=[2]an!$M$37),[2]an!$H$39,
IF(AND(A3822=[2]an!$H$38,F3822=[2]an!$E$39,H3822&lt;[2]an!$M$37,S3822="kahepoolne vajaduspõhine",U3822=""),[2]an!$M$40,
IF(AND(A3822=[2]an!$H$38,F3822=[2]an!$E$39,H3822&lt;[2]an!$M$37,S3822="kahepoolne vajaduspõhine",U3822&lt;&gt;""),[2]an!$H$39,
IF(AND(A3822=[2]an!$H$38,F3822=[2]an!$E$39,H3822&lt;[2]an!$M$37,S3822&lt;&gt;"kahepoolne vajaduspõhine"),[2]an!$H$39,
IF(AND(A3822=[2]an!$H$38,F3822=[2]an!$E$42),[2]an!$H$42,
IF(AND(A3822=[2]an!$I$38,F3822=[2]an!$E$40),[2]an!$I$40,IF(AND(A3822=[2]an!$I$38,F3822=[2]an!$E$41),[2]an!$I$41,IF(AND(A3822=[2]an!$I$38,F3822=[2]an!$E$39,H3822&gt;=[2]an!$M$37),[2]an!$I$39,
IF(AND(A3822=[2]an!$I$38,F3822=[2]an!$E$39,H3822&lt;[2]an!$M$37,S3822="kahepoolne vajaduspõhine",U3822=""),[2]an!$M$40,
IF(AND(A3822=[2]an!$I$38,F3822=[2]an!$E$39,H3822&lt;[2]an!$M$37,S3822="kahepoolne vajaduspõhine",U3822&lt;&gt;""),[2]an!$I$39,
IF(AND(A3822=[2]an!$I$38,F3822=[2]an!$E$39,H3822&lt;[2]an!$M$37,S3822&lt;&gt;"kahepoolne vajaduspõhine"),[2]an!$I$39,
IF(AND(A3822=[2]an!$I$38,F3822=[2]an!$E$42),[2]an!$I$42,
IF(AND(A3822=[2]an!$J$38,F3822=[2]an!$E$40),[2]an!$J$40,IF(AND(A3822=[2]an!$J$38,F3822=[2]an!$E$41),[2]an!$J$41,IF(AND(A3822=[2]an!$J$38,F3822=[2]an!$E$39,H3822&gt;=[2]an!$M$37),[2]an!$J$39,
IF(AND(A3822=[2]an!$J$38,F3822=[2]an!$E$39,H3822&lt;[2]an!$M$37,S3822="kahepoolne vajaduspõhine",U3822=""),[2]an!$M$40,
IF(AND(A3822=[2]an!$J$38,F3822=[2]an!$E$39,H3822&lt;[2]an!$M$37,S3822="kahepoolne vajaduspõhine",U3822&lt;&gt;""),[2]an!$J$39,
IF(AND(A3822=[2]an!$J$38,F3822=[2]an!$E$39,H3822&lt;[2]an!$M$37,S3822&lt;&gt;"kahepoolne vajaduspõhine"),[2]an!$J$39,
IF(AND(A3822=[2]an!$J$38,F3822=[2]an!$E$42),[2]an!$J$42,""))))))))))))))))))))))))))))</f>
        <v/>
      </c>
      <c r="Y3822" s="17" t="str">
        <f>IFERROR(IF(F3822="Tugigrupp",0,
IF(AND(F3822="Peretoe teenus",H3822&gt;=[2]an!$M$37,RANK(D3822,$D3822:$D3822)+COUNTIFS($D$2:D3822,D3822,$F$2:F3822,F3822)-1&gt;1),"",
IF(AND(F3822="Peretoe teenus",H3822&gt;=[2]an!$M$37,RANK(D3822,$D3822:$D3822)+COUNTIFS($D$2:D3822,D3822,$F$2:F3822,F3822)-1=1,MONTH(H3822)=MONTH(K3822)=TRUE,YEAR(H3822)=YEAR(K3822)=TRUE),((EOMONTH(H3822,0)-H3822+1)*X3822)/DAY(EOMONTH(H3822,0)),
IF(AND(F3822="Peretoe teenus",H3822&gt;=[2]an!$M$37,RANK(D3822,$D3822:$D3822)+COUNTIFS($D$2:D3822,D3822,$F$2:F3822,F3822)-1=1),X3822,
IF(AND(F3822="Peretoe teenus",H3822&lt;[2]an!$M$37,S3822&lt;&gt;"kahepoolne vajaduspõhine",RANK(D3822,$D3822:$D3822)+COUNTIFS($D$2:D3822,D3822,$F$2:F3822,F3822)-1=1),X3822,
IF(AND(F3822="Peretoe teenus",H3822&lt;[2]an!$M$37,S3822&lt;&gt;"kahepoolne vajaduspõhine",RANK(D3822,$D3822:$D3822)+COUNTIFS($D$2:D3822,D3822,$F$2:F3822,F3822)-1&gt;1),"",
IF(AND(F3822="Peretoe teenus",H3822&lt;[2]an!$M$37,S3822="kahepoolne vajaduspõhine",U3822="",RANK(D3822,$D3822:$D3822)+COUNTIFS($D$2:D3822,D3822,$F$2:F3822,F3822)-1=1),X3822,
IF(AND(F3822="Peretoe teenus",H3822&lt;[2]an!$M$37,S3822="kahepoolne vajaduspõhine",U3822="",RANK(D3822,$D3822:$D3822)+COUNTIFS($D$2:D3822,D3822,$F$2:F3822,F3822)-1&gt;1),"",
IF(AND(F3822="Peretoe teenus",H3822&lt;[2]an!$M$37,S3822="kahepoolne vajaduspõhine",U3822&lt;[2]an!$M$37,RANK(D3822,$D3822:$D3822)+COUNTIFS($D$2:D3822,D3822,$F$2:F3822,F3822)-1=1),X3822,
IF(AND(F3822="Peretoe teenus",H3822&lt;[2]an!$M$37,S3822="kahepoolne vajaduspõhine",U3822&lt;[2]an!$M$37,RANK(D3822,$D3822:$D3822)+COUNTIFS($D$2:D3822,D3822,$F$2:F3822,F3822)-1&gt;1),"",
IF(AND(F3822="Peretoe teenus",H3822&lt;[2]an!$M$37,S3822="kahepoolne vajaduspõhine",U3822&gt;=[2]an!$M$37,U3822&lt;=[2]an!$M$38,RANK(D3822,$D3822:$D3822)+COUNTIFS($D$2:D3822,D3822,$F$2:F3822,F3822)-1=1),
((EOMONTH(U3822,0)-U3822+1)*X3822)/DAY(EOMONTH(U3822,0))+(DAY(U3822)-1)*100/DAY(EOMONTH(U3822,0)),
IF(AND(F3822="Peretoe teenus",H3822&lt;[2]an!$M$37,S3822="kahepoolne vajaduspõhine",U3822&gt;=[2]an!$M$37,U3822&lt;=[2]an!$M$38,RANK(D3822,$D3822:$D3822)+COUNTIFS($D$2:D3822,D3822,$F$2:F3822,F3822)-1&gt;1),"",
IF(AND(F3822="Peretoe teenus",H3822&lt;[2]an!$M$37,S3822="kahepoolne vajaduspõhine",U3822&gt;[2]an!$M$38,RANK(D3822,$D3822:$D3822)+COUNTIFS($D$2:D3822,D3822,$F$2:F3822,F3822)-1=1),X3822,
IF(AND(F3822="Peretoe teenus",H3822&lt;[2]an!$M$37,S3822="kahepoolne vajaduspõhine",U3822&gt;[2]an!$M$38,RANK(D3822,$D3822:$D3822)+COUNTIFS($D$2:D3822,D3822,$F$2:F3822,F3822)-1&gt;1),"",X3822*W3822)))))))))))))),"")</f>
        <v/>
      </c>
      <c r="Z3822" s="18" t="str">
        <f t="shared" si="178"/>
        <v/>
      </c>
      <c r="AA3822" s="19" t="str">
        <f>IFERROR(VLOOKUP(E3822,[2]an!$A$3:$B$81,2,FALSE),"")</f>
        <v/>
      </c>
      <c r="AB3822" s="19" t="str">
        <f>IFERROR(VLOOKUP(AA3822,[2]an!$C$2:$D$16,2,FALSE),"")</f>
        <v/>
      </c>
      <c r="AC3822" s="20"/>
      <c r="AD3822" s="21" t="str">
        <f>IF(A3822=[2]an!$F$36,VLOOKUP([2]an!$F$36,[2]an!$F$36:$H$36,3,FALSE),IF(A3822=[2]an!$F$35,VLOOKUP([2]an!$F$35,[2]an!$F$35:$H$35,3,FALSE),IF(A3822=[2]an!$F$33,VLOOKUP([2]an!$F$33,[2]an!$F$33:$H$33,3,FALSE),IF(A3822=[2]an!$F$31,VLOOKUP([2]an!$F$31,[2]an!$F$31:$H$31,3,FALSE),""))))</f>
        <v/>
      </c>
    </row>
    <row r="3823" spans="6:30" x14ac:dyDescent="0.2">
      <c r="F3823" s="10"/>
      <c r="G3823" s="8" t="str">
        <f t="shared" si="179"/>
        <v/>
      </c>
      <c r="H3823" s="13"/>
      <c r="K3823" s="13"/>
      <c r="L3823" s="10"/>
      <c r="M3823" s="10"/>
      <c r="S3823" s="8" t="str">
        <f>IFERROR(VLOOKUP(D3823,[1]peretoe_teenus!$A$2:$L$2000,5,FALSE),"")</f>
        <v/>
      </c>
      <c r="U3823" s="13"/>
      <c r="V3823" s="15" t="str" cm="1">
        <f t="array" ref="V3823">IFERROR(IF(AND(F3823="Tugigrupp",RANK(K3823,$K3823:$K3823)+COUNTIFS($K$2:K3823,K3823,$L$2:L3823,L3823,$M$2:M3823,M3823,$I$2:I3823,I3823,$G$2:G3823,G3823,$F$2:F3823,F3823)-1=1),SUMPRODUCT(($F$2:$F$4154=F3823)*($G$2:$G$4154=G3823)*($K$2:$K$4154=K3823)*($I$2:$I$4154=I3823)*($L$2:$L$4154=L3823)*($M$2:$M$4154=M3823)),""),"")</f>
        <v/>
      </c>
      <c r="W3823" s="15" t="str">
        <f t="shared" si="177"/>
        <v/>
      </c>
      <c r="X3823" s="16" t="str">
        <f>IF(AND(A3823=[2]an!$G$38,F3823=[2]an!$E$40),[2]an!$G$40,IF(AND(A3823=[2]an!$G$38,F3823=[2]an!$E$41),[2]an!$G$41,IF(AND(A3823=[2]an!$G$38,F3823=[2]an!$E$39,H3823&gt;=[2]an!$M$37),[2]an!$G$39,
IF(AND(A3823=[2]an!$G$38,F3823=[2]an!$E$39,H3823&lt;[2]an!$M$37,S3823="kahepoolne vajaduspõhine",U3823=""),[2]an!$M$40,
IF(AND(A3823=[2]an!$G$38,F3823=[2]an!$E$39,H3823&lt;[2]an!$M$37,S3823="kahepoolne vajaduspõhine",U3823&lt;&gt;""),[2]an!$G$39,
IF(AND(A3823=[2]an!$G$38,F3823=[2]an!$E$39,H3823&lt;[2]an!$M$37,S3823&lt;&gt;"kahepoolne vajaduspõhine"),[2]an!$G$39,
IF(AND(A3823=[2]an!$G$38,F3823=[2]an!$E$42),[2]an!$G$42,
IF(AND(A3823=[2]an!$H$38,F3823=[2]an!$E$40),[2]an!$H$40,IF(AND(A3823=[2]an!$H$38,F3823=[2]an!$E$41),[2]an!$H$41,IF(AND(A3823=[2]an!$H$38,F3823=[2]an!$E$39,H3823&gt;=[2]an!$M$37),[2]an!$H$39,
IF(AND(A3823=[2]an!$H$38,F3823=[2]an!$E$39,H3823&lt;[2]an!$M$37,S3823="kahepoolne vajaduspõhine",U3823=""),[2]an!$M$40,
IF(AND(A3823=[2]an!$H$38,F3823=[2]an!$E$39,H3823&lt;[2]an!$M$37,S3823="kahepoolne vajaduspõhine",U3823&lt;&gt;""),[2]an!$H$39,
IF(AND(A3823=[2]an!$H$38,F3823=[2]an!$E$39,H3823&lt;[2]an!$M$37,S3823&lt;&gt;"kahepoolne vajaduspõhine"),[2]an!$H$39,
IF(AND(A3823=[2]an!$H$38,F3823=[2]an!$E$42),[2]an!$H$42,
IF(AND(A3823=[2]an!$I$38,F3823=[2]an!$E$40),[2]an!$I$40,IF(AND(A3823=[2]an!$I$38,F3823=[2]an!$E$41),[2]an!$I$41,IF(AND(A3823=[2]an!$I$38,F3823=[2]an!$E$39,H3823&gt;=[2]an!$M$37),[2]an!$I$39,
IF(AND(A3823=[2]an!$I$38,F3823=[2]an!$E$39,H3823&lt;[2]an!$M$37,S3823="kahepoolne vajaduspõhine",U3823=""),[2]an!$M$40,
IF(AND(A3823=[2]an!$I$38,F3823=[2]an!$E$39,H3823&lt;[2]an!$M$37,S3823="kahepoolne vajaduspõhine",U3823&lt;&gt;""),[2]an!$I$39,
IF(AND(A3823=[2]an!$I$38,F3823=[2]an!$E$39,H3823&lt;[2]an!$M$37,S3823&lt;&gt;"kahepoolne vajaduspõhine"),[2]an!$I$39,
IF(AND(A3823=[2]an!$I$38,F3823=[2]an!$E$42),[2]an!$I$42,
IF(AND(A3823=[2]an!$J$38,F3823=[2]an!$E$40),[2]an!$J$40,IF(AND(A3823=[2]an!$J$38,F3823=[2]an!$E$41),[2]an!$J$41,IF(AND(A3823=[2]an!$J$38,F3823=[2]an!$E$39,H3823&gt;=[2]an!$M$37),[2]an!$J$39,
IF(AND(A3823=[2]an!$J$38,F3823=[2]an!$E$39,H3823&lt;[2]an!$M$37,S3823="kahepoolne vajaduspõhine",U3823=""),[2]an!$M$40,
IF(AND(A3823=[2]an!$J$38,F3823=[2]an!$E$39,H3823&lt;[2]an!$M$37,S3823="kahepoolne vajaduspõhine",U3823&lt;&gt;""),[2]an!$J$39,
IF(AND(A3823=[2]an!$J$38,F3823=[2]an!$E$39,H3823&lt;[2]an!$M$37,S3823&lt;&gt;"kahepoolne vajaduspõhine"),[2]an!$J$39,
IF(AND(A3823=[2]an!$J$38,F3823=[2]an!$E$42),[2]an!$J$42,""))))))))))))))))))))))))))))</f>
        <v/>
      </c>
      <c r="Y3823" s="17" t="str">
        <f>IFERROR(IF(F3823="Tugigrupp",0,
IF(AND(F3823="Peretoe teenus",H3823&gt;=[2]an!$M$37,RANK(D3823,$D3823:$D3823)+COUNTIFS($D$2:D3823,D3823,$F$2:F3823,F3823)-1&gt;1),"",
IF(AND(F3823="Peretoe teenus",H3823&gt;=[2]an!$M$37,RANK(D3823,$D3823:$D3823)+COUNTIFS($D$2:D3823,D3823,$F$2:F3823,F3823)-1=1,MONTH(H3823)=MONTH(K3823)=TRUE,YEAR(H3823)=YEAR(K3823)=TRUE),((EOMONTH(H3823,0)-H3823+1)*X3823)/DAY(EOMONTH(H3823,0)),
IF(AND(F3823="Peretoe teenus",H3823&gt;=[2]an!$M$37,RANK(D3823,$D3823:$D3823)+COUNTIFS($D$2:D3823,D3823,$F$2:F3823,F3823)-1=1),X3823,
IF(AND(F3823="Peretoe teenus",H3823&lt;[2]an!$M$37,S3823&lt;&gt;"kahepoolne vajaduspõhine",RANK(D3823,$D3823:$D3823)+COUNTIFS($D$2:D3823,D3823,$F$2:F3823,F3823)-1=1),X3823,
IF(AND(F3823="Peretoe teenus",H3823&lt;[2]an!$M$37,S3823&lt;&gt;"kahepoolne vajaduspõhine",RANK(D3823,$D3823:$D3823)+COUNTIFS($D$2:D3823,D3823,$F$2:F3823,F3823)-1&gt;1),"",
IF(AND(F3823="Peretoe teenus",H3823&lt;[2]an!$M$37,S3823="kahepoolne vajaduspõhine",U3823="",RANK(D3823,$D3823:$D3823)+COUNTIFS($D$2:D3823,D3823,$F$2:F3823,F3823)-1=1),X3823,
IF(AND(F3823="Peretoe teenus",H3823&lt;[2]an!$M$37,S3823="kahepoolne vajaduspõhine",U3823="",RANK(D3823,$D3823:$D3823)+COUNTIFS($D$2:D3823,D3823,$F$2:F3823,F3823)-1&gt;1),"",
IF(AND(F3823="Peretoe teenus",H3823&lt;[2]an!$M$37,S3823="kahepoolne vajaduspõhine",U3823&lt;[2]an!$M$37,RANK(D3823,$D3823:$D3823)+COUNTIFS($D$2:D3823,D3823,$F$2:F3823,F3823)-1=1),X3823,
IF(AND(F3823="Peretoe teenus",H3823&lt;[2]an!$M$37,S3823="kahepoolne vajaduspõhine",U3823&lt;[2]an!$M$37,RANK(D3823,$D3823:$D3823)+COUNTIFS($D$2:D3823,D3823,$F$2:F3823,F3823)-1&gt;1),"",
IF(AND(F3823="Peretoe teenus",H3823&lt;[2]an!$M$37,S3823="kahepoolne vajaduspõhine",U3823&gt;=[2]an!$M$37,U3823&lt;=[2]an!$M$38,RANK(D3823,$D3823:$D3823)+COUNTIFS($D$2:D3823,D3823,$F$2:F3823,F3823)-1=1),
((EOMONTH(U3823,0)-U3823+1)*X3823)/DAY(EOMONTH(U3823,0))+(DAY(U3823)-1)*100/DAY(EOMONTH(U3823,0)),
IF(AND(F3823="Peretoe teenus",H3823&lt;[2]an!$M$37,S3823="kahepoolne vajaduspõhine",U3823&gt;=[2]an!$M$37,U3823&lt;=[2]an!$M$38,RANK(D3823,$D3823:$D3823)+COUNTIFS($D$2:D3823,D3823,$F$2:F3823,F3823)-1&gt;1),"",
IF(AND(F3823="Peretoe teenus",H3823&lt;[2]an!$M$37,S3823="kahepoolne vajaduspõhine",U3823&gt;[2]an!$M$38,RANK(D3823,$D3823:$D3823)+COUNTIFS($D$2:D3823,D3823,$F$2:F3823,F3823)-1=1),X3823,
IF(AND(F3823="Peretoe teenus",H3823&lt;[2]an!$M$37,S3823="kahepoolne vajaduspõhine",U3823&gt;[2]an!$M$38,RANK(D3823,$D3823:$D3823)+COUNTIFS($D$2:D3823,D3823,$F$2:F3823,F3823)-1&gt;1),"",X3823*W3823)))))))))))))),"")</f>
        <v/>
      </c>
      <c r="Z3823" s="18" t="str">
        <f t="shared" si="178"/>
        <v/>
      </c>
      <c r="AA3823" s="19" t="str">
        <f>IFERROR(VLOOKUP(E3823,[2]an!$A$3:$B$81,2,FALSE),"")</f>
        <v/>
      </c>
      <c r="AB3823" s="19" t="str">
        <f>IFERROR(VLOOKUP(AA3823,[2]an!$C$2:$D$16,2,FALSE),"")</f>
        <v/>
      </c>
      <c r="AC3823" s="20"/>
      <c r="AD3823" s="21" t="str">
        <f>IF(A3823=[2]an!$F$36,VLOOKUP([2]an!$F$36,[2]an!$F$36:$H$36,3,FALSE),IF(A3823=[2]an!$F$35,VLOOKUP([2]an!$F$35,[2]an!$F$35:$H$35,3,FALSE),IF(A3823=[2]an!$F$33,VLOOKUP([2]an!$F$33,[2]an!$F$33:$H$33,3,FALSE),IF(A3823=[2]an!$F$31,VLOOKUP([2]an!$F$31,[2]an!$F$31:$H$31,3,FALSE),""))))</f>
        <v/>
      </c>
    </row>
    <row r="3824" spans="6:30" x14ac:dyDescent="0.2">
      <c r="F3824" s="10"/>
      <c r="G3824" s="8" t="str">
        <f t="shared" si="179"/>
        <v/>
      </c>
      <c r="H3824" s="13"/>
      <c r="K3824" s="13"/>
      <c r="L3824" s="10"/>
      <c r="M3824" s="10"/>
      <c r="S3824" s="8" t="str">
        <f>IFERROR(VLOOKUP(D3824,[1]peretoe_teenus!$A$2:$L$2000,5,FALSE),"")</f>
        <v/>
      </c>
      <c r="U3824" s="13"/>
      <c r="V3824" s="15" t="str" cm="1">
        <f t="array" ref="V3824">IFERROR(IF(AND(F3824="Tugigrupp",RANK(K3824,$K3824:$K3824)+COUNTIFS($K$2:K3824,K3824,$L$2:L3824,L3824,$M$2:M3824,M3824,$I$2:I3824,I3824,$G$2:G3824,G3824,$F$2:F3824,F3824)-1=1),SUMPRODUCT(($F$2:$F$4154=F3824)*($G$2:$G$4154=G3824)*($K$2:$K$4154=K3824)*($I$2:$I$4154=I3824)*($L$2:$L$4154=L3824)*($M$2:$M$4154=M3824)),""),"")</f>
        <v/>
      </c>
      <c r="W3824" s="15" t="str">
        <f t="shared" si="177"/>
        <v/>
      </c>
      <c r="X3824" s="16" t="str">
        <f>IF(AND(A3824=[2]an!$G$38,F3824=[2]an!$E$40),[2]an!$G$40,IF(AND(A3824=[2]an!$G$38,F3824=[2]an!$E$41),[2]an!$G$41,IF(AND(A3824=[2]an!$G$38,F3824=[2]an!$E$39,H3824&gt;=[2]an!$M$37),[2]an!$G$39,
IF(AND(A3824=[2]an!$G$38,F3824=[2]an!$E$39,H3824&lt;[2]an!$M$37,S3824="kahepoolne vajaduspõhine",U3824=""),[2]an!$M$40,
IF(AND(A3824=[2]an!$G$38,F3824=[2]an!$E$39,H3824&lt;[2]an!$M$37,S3824="kahepoolne vajaduspõhine",U3824&lt;&gt;""),[2]an!$G$39,
IF(AND(A3824=[2]an!$G$38,F3824=[2]an!$E$39,H3824&lt;[2]an!$M$37,S3824&lt;&gt;"kahepoolne vajaduspõhine"),[2]an!$G$39,
IF(AND(A3824=[2]an!$G$38,F3824=[2]an!$E$42),[2]an!$G$42,
IF(AND(A3824=[2]an!$H$38,F3824=[2]an!$E$40),[2]an!$H$40,IF(AND(A3824=[2]an!$H$38,F3824=[2]an!$E$41),[2]an!$H$41,IF(AND(A3824=[2]an!$H$38,F3824=[2]an!$E$39,H3824&gt;=[2]an!$M$37),[2]an!$H$39,
IF(AND(A3824=[2]an!$H$38,F3824=[2]an!$E$39,H3824&lt;[2]an!$M$37,S3824="kahepoolne vajaduspõhine",U3824=""),[2]an!$M$40,
IF(AND(A3824=[2]an!$H$38,F3824=[2]an!$E$39,H3824&lt;[2]an!$M$37,S3824="kahepoolne vajaduspõhine",U3824&lt;&gt;""),[2]an!$H$39,
IF(AND(A3824=[2]an!$H$38,F3824=[2]an!$E$39,H3824&lt;[2]an!$M$37,S3824&lt;&gt;"kahepoolne vajaduspõhine"),[2]an!$H$39,
IF(AND(A3824=[2]an!$H$38,F3824=[2]an!$E$42),[2]an!$H$42,
IF(AND(A3824=[2]an!$I$38,F3824=[2]an!$E$40),[2]an!$I$40,IF(AND(A3824=[2]an!$I$38,F3824=[2]an!$E$41),[2]an!$I$41,IF(AND(A3824=[2]an!$I$38,F3824=[2]an!$E$39,H3824&gt;=[2]an!$M$37),[2]an!$I$39,
IF(AND(A3824=[2]an!$I$38,F3824=[2]an!$E$39,H3824&lt;[2]an!$M$37,S3824="kahepoolne vajaduspõhine",U3824=""),[2]an!$M$40,
IF(AND(A3824=[2]an!$I$38,F3824=[2]an!$E$39,H3824&lt;[2]an!$M$37,S3824="kahepoolne vajaduspõhine",U3824&lt;&gt;""),[2]an!$I$39,
IF(AND(A3824=[2]an!$I$38,F3824=[2]an!$E$39,H3824&lt;[2]an!$M$37,S3824&lt;&gt;"kahepoolne vajaduspõhine"),[2]an!$I$39,
IF(AND(A3824=[2]an!$I$38,F3824=[2]an!$E$42),[2]an!$I$42,
IF(AND(A3824=[2]an!$J$38,F3824=[2]an!$E$40),[2]an!$J$40,IF(AND(A3824=[2]an!$J$38,F3824=[2]an!$E$41),[2]an!$J$41,IF(AND(A3824=[2]an!$J$38,F3824=[2]an!$E$39,H3824&gt;=[2]an!$M$37),[2]an!$J$39,
IF(AND(A3824=[2]an!$J$38,F3824=[2]an!$E$39,H3824&lt;[2]an!$M$37,S3824="kahepoolne vajaduspõhine",U3824=""),[2]an!$M$40,
IF(AND(A3824=[2]an!$J$38,F3824=[2]an!$E$39,H3824&lt;[2]an!$M$37,S3824="kahepoolne vajaduspõhine",U3824&lt;&gt;""),[2]an!$J$39,
IF(AND(A3824=[2]an!$J$38,F3824=[2]an!$E$39,H3824&lt;[2]an!$M$37,S3824&lt;&gt;"kahepoolne vajaduspõhine"),[2]an!$J$39,
IF(AND(A3824=[2]an!$J$38,F3824=[2]an!$E$42),[2]an!$J$42,""))))))))))))))))))))))))))))</f>
        <v/>
      </c>
      <c r="Y3824" s="17" t="str">
        <f>IFERROR(IF(F3824="Tugigrupp",0,
IF(AND(F3824="Peretoe teenus",H3824&gt;=[2]an!$M$37,RANK(D3824,$D3824:$D3824)+COUNTIFS($D$2:D3824,D3824,$F$2:F3824,F3824)-1&gt;1),"",
IF(AND(F3824="Peretoe teenus",H3824&gt;=[2]an!$M$37,RANK(D3824,$D3824:$D3824)+COUNTIFS($D$2:D3824,D3824,$F$2:F3824,F3824)-1=1,MONTH(H3824)=MONTH(K3824)=TRUE,YEAR(H3824)=YEAR(K3824)=TRUE),((EOMONTH(H3824,0)-H3824+1)*X3824)/DAY(EOMONTH(H3824,0)),
IF(AND(F3824="Peretoe teenus",H3824&gt;=[2]an!$M$37,RANK(D3824,$D3824:$D3824)+COUNTIFS($D$2:D3824,D3824,$F$2:F3824,F3824)-1=1),X3824,
IF(AND(F3824="Peretoe teenus",H3824&lt;[2]an!$M$37,S3824&lt;&gt;"kahepoolne vajaduspõhine",RANK(D3824,$D3824:$D3824)+COUNTIFS($D$2:D3824,D3824,$F$2:F3824,F3824)-1=1),X3824,
IF(AND(F3824="Peretoe teenus",H3824&lt;[2]an!$M$37,S3824&lt;&gt;"kahepoolne vajaduspõhine",RANK(D3824,$D3824:$D3824)+COUNTIFS($D$2:D3824,D3824,$F$2:F3824,F3824)-1&gt;1),"",
IF(AND(F3824="Peretoe teenus",H3824&lt;[2]an!$M$37,S3824="kahepoolne vajaduspõhine",U3824="",RANK(D3824,$D3824:$D3824)+COUNTIFS($D$2:D3824,D3824,$F$2:F3824,F3824)-1=1),X3824,
IF(AND(F3824="Peretoe teenus",H3824&lt;[2]an!$M$37,S3824="kahepoolne vajaduspõhine",U3824="",RANK(D3824,$D3824:$D3824)+COUNTIFS($D$2:D3824,D3824,$F$2:F3824,F3824)-1&gt;1),"",
IF(AND(F3824="Peretoe teenus",H3824&lt;[2]an!$M$37,S3824="kahepoolne vajaduspõhine",U3824&lt;[2]an!$M$37,RANK(D3824,$D3824:$D3824)+COUNTIFS($D$2:D3824,D3824,$F$2:F3824,F3824)-1=1),X3824,
IF(AND(F3824="Peretoe teenus",H3824&lt;[2]an!$M$37,S3824="kahepoolne vajaduspõhine",U3824&lt;[2]an!$M$37,RANK(D3824,$D3824:$D3824)+COUNTIFS($D$2:D3824,D3824,$F$2:F3824,F3824)-1&gt;1),"",
IF(AND(F3824="Peretoe teenus",H3824&lt;[2]an!$M$37,S3824="kahepoolne vajaduspõhine",U3824&gt;=[2]an!$M$37,U3824&lt;=[2]an!$M$38,RANK(D3824,$D3824:$D3824)+COUNTIFS($D$2:D3824,D3824,$F$2:F3824,F3824)-1=1),
((EOMONTH(U3824,0)-U3824+1)*X3824)/DAY(EOMONTH(U3824,0))+(DAY(U3824)-1)*100/DAY(EOMONTH(U3824,0)),
IF(AND(F3824="Peretoe teenus",H3824&lt;[2]an!$M$37,S3824="kahepoolne vajaduspõhine",U3824&gt;=[2]an!$M$37,U3824&lt;=[2]an!$M$38,RANK(D3824,$D3824:$D3824)+COUNTIFS($D$2:D3824,D3824,$F$2:F3824,F3824)-1&gt;1),"",
IF(AND(F3824="Peretoe teenus",H3824&lt;[2]an!$M$37,S3824="kahepoolne vajaduspõhine",U3824&gt;[2]an!$M$38,RANK(D3824,$D3824:$D3824)+COUNTIFS($D$2:D3824,D3824,$F$2:F3824,F3824)-1=1),X3824,
IF(AND(F3824="Peretoe teenus",H3824&lt;[2]an!$M$37,S3824="kahepoolne vajaduspõhine",U3824&gt;[2]an!$M$38,RANK(D3824,$D3824:$D3824)+COUNTIFS($D$2:D3824,D3824,$F$2:F3824,F3824)-1&gt;1),"",X3824*W3824)))))))))))))),"")</f>
        <v/>
      </c>
      <c r="Z3824" s="18" t="str">
        <f t="shared" si="178"/>
        <v/>
      </c>
      <c r="AA3824" s="19" t="str">
        <f>IFERROR(VLOOKUP(E3824,[2]an!$A$3:$B$81,2,FALSE),"")</f>
        <v/>
      </c>
      <c r="AB3824" s="19" t="str">
        <f>IFERROR(VLOOKUP(AA3824,[2]an!$C$2:$D$16,2,FALSE),"")</f>
        <v/>
      </c>
      <c r="AC3824" s="20"/>
      <c r="AD3824" s="21" t="str">
        <f>IF(A3824=[2]an!$F$36,VLOOKUP([2]an!$F$36,[2]an!$F$36:$H$36,3,FALSE),IF(A3824=[2]an!$F$35,VLOOKUP([2]an!$F$35,[2]an!$F$35:$H$35,3,FALSE),IF(A3824=[2]an!$F$33,VLOOKUP([2]an!$F$33,[2]an!$F$33:$H$33,3,FALSE),IF(A3824=[2]an!$F$31,VLOOKUP([2]an!$F$31,[2]an!$F$31:$H$31,3,FALSE),""))))</f>
        <v/>
      </c>
    </row>
    <row r="3825" spans="6:30" x14ac:dyDescent="0.2">
      <c r="F3825" s="10"/>
      <c r="G3825" s="8" t="str">
        <f t="shared" si="179"/>
        <v/>
      </c>
      <c r="H3825" s="13"/>
      <c r="K3825" s="13"/>
      <c r="L3825" s="10"/>
      <c r="M3825" s="10"/>
      <c r="S3825" s="8" t="str">
        <f>IFERROR(VLOOKUP(D3825,[1]peretoe_teenus!$A$2:$L$2000,5,FALSE),"")</f>
        <v/>
      </c>
      <c r="U3825" s="13"/>
      <c r="V3825" s="15" t="str" cm="1">
        <f t="array" ref="V3825">IFERROR(IF(AND(F3825="Tugigrupp",RANK(K3825,$K3825:$K3825)+COUNTIFS($K$2:K3825,K3825,$L$2:L3825,L3825,$M$2:M3825,M3825,$I$2:I3825,I3825,$G$2:G3825,G3825,$F$2:F3825,F3825)-1=1),SUMPRODUCT(($F$2:$F$4154=F3825)*($G$2:$G$4154=G3825)*($K$2:$K$4154=K3825)*($I$2:$I$4154=I3825)*($L$2:$L$4154=L3825)*($M$2:$M$4154=M3825)),""),"")</f>
        <v/>
      </c>
      <c r="W3825" s="15" t="str">
        <f t="shared" si="177"/>
        <v/>
      </c>
      <c r="X3825" s="16" t="str">
        <f>IF(AND(A3825=[2]an!$G$38,F3825=[2]an!$E$40),[2]an!$G$40,IF(AND(A3825=[2]an!$G$38,F3825=[2]an!$E$41),[2]an!$G$41,IF(AND(A3825=[2]an!$G$38,F3825=[2]an!$E$39,H3825&gt;=[2]an!$M$37),[2]an!$G$39,
IF(AND(A3825=[2]an!$G$38,F3825=[2]an!$E$39,H3825&lt;[2]an!$M$37,S3825="kahepoolne vajaduspõhine",U3825=""),[2]an!$M$40,
IF(AND(A3825=[2]an!$G$38,F3825=[2]an!$E$39,H3825&lt;[2]an!$M$37,S3825="kahepoolne vajaduspõhine",U3825&lt;&gt;""),[2]an!$G$39,
IF(AND(A3825=[2]an!$G$38,F3825=[2]an!$E$39,H3825&lt;[2]an!$M$37,S3825&lt;&gt;"kahepoolne vajaduspõhine"),[2]an!$G$39,
IF(AND(A3825=[2]an!$G$38,F3825=[2]an!$E$42),[2]an!$G$42,
IF(AND(A3825=[2]an!$H$38,F3825=[2]an!$E$40),[2]an!$H$40,IF(AND(A3825=[2]an!$H$38,F3825=[2]an!$E$41),[2]an!$H$41,IF(AND(A3825=[2]an!$H$38,F3825=[2]an!$E$39,H3825&gt;=[2]an!$M$37),[2]an!$H$39,
IF(AND(A3825=[2]an!$H$38,F3825=[2]an!$E$39,H3825&lt;[2]an!$M$37,S3825="kahepoolne vajaduspõhine",U3825=""),[2]an!$M$40,
IF(AND(A3825=[2]an!$H$38,F3825=[2]an!$E$39,H3825&lt;[2]an!$M$37,S3825="kahepoolne vajaduspõhine",U3825&lt;&gt;""),[2]an!$H$39,
IF(AND(A3825=[2]an!$H$38,F3825=[2]an!$E$39,H3825&lt;[2]an!$M$37,S3825&lt;&gt;"kahepoolne vajaduspõhine"),[2]an!$H$39,
IF(AND(A3825=[2]an!$H$38,F3825=[2]an!$E$42),[2]an!$H$42,
IF(AND(A3825=[2]an!$I$38,F3825=[2]an!$E$40),[2]an!$I$40,IF(AND(A3825=[2]an!$I$38,F3825=[2]an!$E$41),[2]an!$I$41,IF(AND(A3825=[2]an!$I$38,F3825=[2]an!$E$39,H3825&gt;=[2]an!$M$37),[2]an!$I$39,
IF(AND(A3825=[2]an!$I$38,F3825=[2]an!$E$39,H3825&lt;[2]an!$M$37,S3825="kahepoolne vajaduspõhine",U3825=""),[2]an!$M$40,
IF(AND(A3825=[2]an!$I$38,F3825=[2]an!$E$39,H3825&lt;[2]an!$M$37,S3825="kahepoolne vajaduspõhine",U3825&lt;&gt;""),[2]an!$I$39,
IF(AND(A3825=[2]an!$I$38,F3825=[2]an!$E$39,H3825&lt;[2]an!$M$37,S3825&lt;&gt;"kahepoolne vajaduspõhine"),[2]an!$I$39,
IF(AND(A3825=[2]an!$I$38,F3825=[2]an!$E$42),[2]an!$I$42,
IF(AND(A3825=[2]an!$J$38,F3825=[2]an!$E$40),[2]an!$J$40,IF(AND(A3825=[2]an!$J$38,F3825=[2]an!$E$41),[2]an!$J$41,IF(AND(A3825=[2]an!$J$38,F3825=[2]an!$E$39,H3825&gt;=[2]an!$M$37),[2]an!$J$39,
IF(AND(A3825=[2]an!$J$38,F3825=[2]an!$E$39,H3825&lt;[2]an!$M$37,S3825="kahepoolne vajaduspõhine",U3825=""),[2]an!$M$40,
IF(AND(A3825=[2]an!$J$38,F3825=[2]an!$E$39,H3825&lt;[2]an!$M$37,S3825="kahepoolne vajaduspõhine",U3825&lt;&gt;""),[2]an!$J$39,
IF(AND(A3825=[2]an!$J$38,F3825=[2]an!$E$39,H3825&lt;[2]an!$M$37,S3825&lt;&gt;"kahepoolne vajaduspõhine"),[2]an!$J$39,
IF(AND(A3825=[2]an!$J$38,F3825=[2]an!$E$42),[2]an!$J$42,""))))))))))))))))))))))))))))</f>
        <v/>
      </c>
      <c r="Y3825" s="17" t="str">
        <f>IFERROR(IF(F3825="Tugigrupp",0,
IF(AND(F3825="Peretoe teenus",H3825&gt;=[2]an!$M$37,RANK(D3825,$D3825:$D3825)+COUNTIFS($D$2:D3825,D3825,$F$2:F3825,F3825)-1&gt;1),"",
IF(AND(F3825="Peretoe teenus",H3825&gt;=[2]an!$M$37,RANK(D3825,$D3825:$D3825)+COUNTIFS($D$2:D3825,D3825,$F$2:F3825,F3825)-1=1,MONTH(H3825)=MONTH(K3825)=TRUE,YEAR(H3825)=YEAR(K3825)=TRUE),((EOMONTH(H3825,0)-H3825+1)*X3825)/DAY(EOMONTH(H3825,0)),
IF(AND(F3825="Peretoe teenus",H3825&gt;=[2]an!$M$37,RANK(D3825,$D3825:$D3825)+COUNTIFS($D$2:D3825,D3825,$F$2:F3825,F3825)-1=1),X3825,
IF(AND(F3825="Peretoe teenus",H3825&lt;[2]an!$M$37,S3825&lt;&gt;"kahepoolne vajaduspõhine",RANK(D3825,$D3825:$D3825)+COUNTIFS($D$2:D3825,D3825,$F$2:F3825,F3825)-1=1),X3825,
IF(AND(F3825="Peretoe teenus",H3825&lt;[2]an!$M$37,S3825&lt;&gt;"kahepoolne vajaduspõhine",RANK(D3825,$D3825:$D3825)+COUNTIFS($D$2:D3825,D3825,$F$2:F3825,F3825)-1&gt;1),"",
IF(AND(F3825="Peretoe teenus",H3825&lt;[2]an!$M$37,S3825="kahepoolne vajaduspõhine",U3825="",RANK(D3825,$D3825:$D3825)+COUNTIFS($D$2:D3825,D3825,$F$2:F3825,F3825)-1=1),X3825,
IF(AND(F3825="Peretoe teenus",H3825&lt;[2]an!$M$37,S3825="kahepoolne vajaduspõhine",U3825="",RANK(D3825,$D3825:$D3825)+COUNTIFS($D$2:D3825,D3825,$F$2:F3825,F3825)-1&gt;1),"",
IF(AND(F3825="Peretoe teenus",H3825&lt;[2]an!$M$37,S3825="kahepoolne vajaduspõhine",U3825&lt;[2]an!$M$37,RANK(D3825,$D3825:$D3825)+COUNTIFS($D$2:D3825,D3825,$F$2:F3825,F3825)-1=1),X3825,
IF(AND(F3825="Peretoe teenus",H3825&lt;[2]an!$M$37,S3825="kahepoolne vajaduspõhine",U3825&lt;[2]an!$M$37,RANK(D3825,$D3825:$D3825)+COUNTIFS($D$2:D3825,D3825,$F$2:F3825,F3825)-1&gt;1),"",
IF(AND(F3825="Peretoe teenus",H3825&lt;[2]an!$M$37,S3825="kahepoolne vajaduspõhine",U3825&gt;=[2]an!$M$37,U3825&lt;=[2]an!$M$38,RANK(D3825,$D3825:$D3825)+COUNTIFS($D$2:D3825,D3825,$F$2:F3825,F3825)-1=1),
((EOMONTH(U3825,0)-U3825+1)*X3825)/DAY(EOMONTH(U3825,0))+(DAY(U3825)-1)*100/DAY(EOMONTH(U3825,0)),
IF(AND(F3825="Peretoe teenus",H3825&lt;[2]an!$M$37,S3825="kahepoolne vajaduspõhine",U3825&gt;=[2]an!$M$37,U3825&lt;=[2]an!$M$38,RANK(D3825,$D3825:$D3825)+COUNTIFS($D$2:D3825,D3825,$F$2:F3825,F3825)-1&gt;1),"",
IF(AND(F3825="Peretoe teenus",H3825&lt;[2]an!$M$37,S3825="kahepoolne vajaduspõhine",U3825&gt;[2]an!$M$38,RANK(D3825,$D3825:$D3825)+COUNTIFS($D$2:D3825,D3825,$F$2:F3825,F3825)-1=1),X3825,
IF(AND(F3825="Peretoe teenus",H3825&lt;[2]an!$M$37,S3825="kahepoolne vajaduspõhine",U3825&gt;[2]an!$M$38,RANK(D3825,$D3825:$D3825)+COUNTIFS($D$2:D3825,D3825,$F$2:F3825,F3825)-1&gt;1),"",X3825*W3825)))))))))))))),"")</f>
        <v/>
      </c>
      <c r="Z3825" s="18" t="str">
        <f t="shared" si="178"/>
        <v/>
      </c>
      <c r="AA3825" s="19" t="str">
        <f>IFERROR(VLOOKUP(E3825,[2]an!$A$3:$B$81,2,FALSE),"")</f>
        <v/>
      </c>
      <c r="AB3825" s="19" t="str">
        <f>IFERROR(VLOOKUP(AA3825,[2]an!$C$2:$D$16,2,FALSE),"")</f>
        <v/>
      </c>
      <c r="AC3825" s="20"/>
      <c r="AD3825" s="21" t="str">
        <f>IF(A3825=[2]an!$F$36,VLOOKUP([2]an!$F$36,[2]an!$F$36:$H$36,3,FALSE),IF(A3825=[2]an!$F$35,VLOOKUP([2]an!$F$35,[2]an!$F$35:$H$35,3,FALSE),IF(A3825=[2]an!$F$33,VLOOKUP([2]an!$F$33,[2]an!$F$33:$H$33,3,FALSE),IF(A3825=[2]an!$F$31,VLOOKUP([2]an!$F$31,[2]an!$F$31:$H$31,3,FALSE),""))))</f>
        <v/>
      </c>
    </row>
    <row r="3826" spans="6:30" x14ac:dyDescent="0.2">
      <c r="F3826" s="10"/>
      <c r="G3826" s="8" t="str">
        <f t="shared" si="179"/>
        <v/>
      </c>
      <c r="H3826" s="13"/>
      <c r="K3826" s="13"/>
      <c r="L3826" s="10"/>
      <c r="M3826" s="10"/>
      <c r="S3826" s="8" t="str">
        <f>IFERROR(VLOOKUP(D3826,[1]peretoe_teenus!$A$2:$L$2000,5,FALSE),"")</f>
        <v/>
      </c>
      <c r="U3826" s="13"/>
      <c r="V3826" s="15" t="str" cm="1">
        <f t="array" ref="V3826">IFERROR(IF(AND(F3826="Tugigrupp",RANK(K3826,$K3826:$K3826)+COUNTIFS($K$2:K3826,K3826,$L$2:L3826,L3826,$M$2:M3826,M3826,$I$2:I3826,I3826,$G$2:G3826,G3826,$F$2:F3826,F3826)-1=1),SUMPRODUCT(($F$2:$F$4154=F3826)*($G$2:$G$4154=G3826)*($K$2:$K$4154=K3826)*($I$2:$I$4154=I3826)*($L$2:$L$4154=L3826)*($M$2:$M$4154=M3826)),""),"")</f>
        <v/>
      </c>
      <c r="W3826" s="15" t="str">
        <f t="shared" si="177"/>
        <v/>
      </c>
      <c r="X3826" s="16" t="str">
        <f>IF(AND(A3826=[2]an!$G$38,F3826=[2]an!$E$40),[2]an!$G$40,IF(AND(A3826=[2]an!$G$38,F3826=[2]an!$E$41),[2]an!$G$41,IF(AND(A3826=[2]an!$G$38,F3826=[2]an!$E$39,H3826&gt;=[2]an!$M$37),[2]an!$G$39,
IF(AND(A3826=[2]an!$G$38,F3826=[2]an!$E$39,H3826&lt;[2]an!$M$37,S3826="kahepoolne vajaduspõhine",U3826=""),[2]an!$M$40,
IF(AND(A3826=[2]an!$G$38,F3826=[2]an!$E$39,H3826&lt;[2]an!$M$37,S3826="kahepoolne vajaduspõhine",U3826&lt;&gt;""),[2]an!$G$39,
IF(AND(A3826=[2]an!$G$38,F3826=[2]an!$E$39,H3826&lt;[2]an!$M$37,S3826&lt;&gt;"kahepoolne vajaduspõhine"),[2]an!$G$39,
IF(AND(A3826=[2]an!$G$38,F3826=[2]an!$E$42),[2]an!$G$42,
IF(AND(A3826=[2]an!$H$38,F3826=[2]an!$E$40),[2]an!$H$40,IF(AND(A3826=[2]an!$H$38,F3826=[2]an!$E$41),[2]an!$H$41,IF(AND(A3826=[2]an!$H$38,F3826=[2]an!$E$39,H3826&gt;=[2]an!$M$37),[2]an!$H$39,
IF(AND(A3826=[2]an!$H$38,F3826=[2]an!$E$39,H3826&lt;[2]an!$M$37,S3826="kahepoolne vajaduspõhine",U3826=""),[2]an!$M$40,
IF(AND(A3826=[2]an!$H$38,F3826=[2]an!$E$39,H3826&lt;[2]an!$M$37,S3826="kahepoolne vajaduspõhine",U3826&lt;&gt;""),[2]an!$H$39,
IF(AND(A3826=[2]an!$H$38,F3826=[2]an!$E$39,H3826&lt;[2]an!$M$37,S3826&lt;&gt;"kahepoolne vajaduspõhine"),[2]an!$H$39,
IF(AND(A3826=[2]an!$H$38,F3826=[2]an!$E$42),[2]an!$H$42,
IF(AND(A3826=[2]an!$I$38,F3826=[2]an!$E$40),[2]an!$I$40,IF(AND(A3826=[2]an!$I$38,F3826=[2]an!$E$41),[2]an!$I$41,IF(AND(A3826=[2]an!$I$38,F3826=[2]an!$E$39,H3826&gt;=[2]an!$M$37),[2]an!$I$39,
IF(AND(A3826=[2]an!$I$38,F3826=[2]an!$E$39,H3826&lt;[2]an!$M$37,S3826="kahepoolne vajaduspõhine",U3826=""),[2]an!$M$40,
IF(AND(A3826=[2]an!$I$38,F3826=[2]an!$E$39,H3826&lt;[2]an!$M$37,S3826="kahepoolne vajaduspõhine",U3826&lt;&gt;""),[2]an!$I$39,
IF(AND(A3826=[2]an!$I$38,F3826=[2]an!$E$39,H3826&lt;[2]an!$M$37,S3826&lt;&gt;"kahepoolne vajaduspõhine"),[2]an!$I$39,
IF(AND(A3826=[2]an!$I$38,F3826=[2]an!$E$42),[2]an!$I$42,
IF(AND(A3826=[2]an!$J$38,F3826=[2]an!$E$40),[2]an!$J$40,IF(AND(A3826=[2]an!$J$38,F3826=[2]an!$E$41),[2]an!$J$41,IF(AND(A3826=[2]an!$J$38,F3826=[2]an!$E$39,H3826&gt;=[2]an!$M$37),[2]an!$J$39,
IF(AND(A3826=[2]an!$J$38,F3826=[2]an!$E$39,H3826&lt;[2]an!$M$37,S3826="kahepoolne vajaduspõhine",U3826=""),[2]an!$M$40,
IF(AND(A3826=[2]an!$J$38,F3826=[2]an!$E$39,H3826&lt;[2]an!$M$37,S3826="kahepoolne vajaduspõhine",U3826&lt;&gt;""),[2]an!$J$39,
IF(AND(A3826=[2]an!$J$38,F3826=[2]an!$E$39,H3826&lt;[2]an!$M$37,S3826&lt;&gt;"kahepoolne vajaduspõhine"),[2]an!$J$39,
IF(AND(A3826=[2]an!$J$38,F3826=[2]an!$E$42),[2]an!$J$42,""))))))))))))))))))))))))))))</f>
        <v/>
      </c>
      <c r="Y3826" s="17" t="str">
        <f>IFERROR(IF(F3826="Tugigrupp",0,
IF(AND(F3826="Peretoe teenus",H3826&gt;=[2]an!$M$37,RANK(D3826,$D3826:$D3826)+COUNTIFS($D$2:D3826,D3826,$F$2:F3826,F3826)-1&gt;1),"",
IF(AND(F3826="Peretoe teenus",H3826&gt;=[2]an!$M$37,RANK(D3826,$D3826:$D3826)+COUNTIFS($D$2:D3826,D3826,$F$2:F3826,F3826)-1=1,MONTH(H3826)=MONTH(K3826)=TRUE,YEAR(H3826)=YEAR(K3826)=TRUE),((EOMONTH(H3826,0)-H3826+1)*X3826)/DAY(EOMONTH(H3826,0)),
IF(AND(F3826="Peretoe teenus",H3826&gt;=[2]an!$M$37,RANK(D3826,$D3826:$D3826)+COUNTIFS($D$2:D3826,D3826,$F$2:F3826,F3826)-1=1),X3826,
IF(AND(F3826="Peretoe teenus",H3826&lt;[2]an!$M$37,S3826&lt;&gt;"kahepoolne vajaduspõhine",RANK(D3826,$D3826:$D3826)+COUNTIFS($D$2:D3826,D3826,$F$2:F3826,F3826)-1=1),X3826,
IF(AND(F3826="Peretoe teenus",H3826&lt;[2]an!$M$37,S3826&lt;&gt;"kahepoolne vajaduspõhine",RANK(D3826,$D3826:$D3826)+COUNTIFS($D$2:D3826,D3826,$F$2:F3826,F3826)-1&gt;1),"",
IF(AND(F3826="Peretoe teenus",H3826&lt;[2]an!$M$37,S3826="kahepoolne vajaduspõhine",U3826="",RANK(D3826,$D3826:$D3826)+COUNTIFS($D$2:D3826,D3826,$F$2:F3826,F3826)-1=1),X3826,
IF(AND(F3826="Peretoe teenus",H3826&lt;[2]an!$M$37,S3826="kahepoolne vajaduspõhine",U3826="",RANK(D3826,$D3826:$D3826)+COUNTIFS($D$2:D3826,D3826,$F$2:F3826,F3826)-1&gt;1),"",
IF(AND(F3826="Peretoe teenus",H3826&lt;[2]an!$M$37,S3826="kahepoolne vajaduspõhine",U3826&lt;[2]an!$M$37,RANK(D3826,$D3826:$D3826)+COUNTIFS($D$2:D3826,D3826,$F$2:F3826,F3826)-1=1),X3826,
IF(AND(F3826="Peretoe teenus",H3826&lt;[2]an!$M$37,S3826="kahepoolne vajaduspõhine",U3826&lt;[2]an!$M$37,RANK(D3826,$D3826:$D3826)+COUNTIFS($D$2:D3826,D3826,$F$2:F3826,F3826)-1&gt;1),"",
IF(AND(F3826="Peretoe teenus",H3826&lt;[2]an!$M$37,S3826="kahepoolne vajaduspõhine",U3826&gt;=[2]an!$M$37,U3826&lt;=[2]an!$M$38,RANK(D3826,$D3826:$D3826)+COUNTIFS($D$2:D3826,D3826,$F$2:F3826,F3826)-1=1),
((EOMONTH(U3826,0)-U3826+1)*X3826)/DAY(EOMONTH(U3826,0))+(DAY(U3826)-1)*100/DAY(EOMONTH(U3826,0)),
IF(AND(F3826="Peretoe teenus",H3826&lt;[2]an!$M$37,S3826="kahepoolne vajaduspõhine",U3826&gt;=[2]an!$M$37,U3826&lt;=[2]an!$M$38,RANK(D3826,$D3826:$D3826)+COUNTIFS($D$2:D3826,D3826,$F$2:F3826,F3826)-1&gt;1),"",
IF(AND(F3826="Peretoe teenus",H3826&lt;[2]an!$M$37,S3826="kahepoolne vajaduspõhine",U3826&gt;[2]an!$M$38,RANK(D3826,$D3826:$D3826)+COUNTIFS($D$2:D3826,D3826,$F$2:F3826,F3826)-1=1),X3826,
IF(AND(F3826="Peretoe teenus",H3826&lt;[2]an!$M$37,S3826="kahepoolne vajaduspõhine",U3826&gt;[2]an!$M$38,RANK(D3826,$D3826:$D3826)+COUNTIFS($D$2:D3826,D3826,$F$2:F3826,F3826)-1&gt;1),"",X3826*W3826)))))))))))))),"")</f>
        <v/>
      </c>
      <c r="Z3826" s="18" t="str">
        <f t="shared" si="178"/>
        <v/>
      </c>
      <c r="AA3826" s="19" t="str">
        <f>IFERROR(VLOOKUP(E3826,[2]an!$A$3:$B$81,2,FALSE),"")</f>
        <v/>
      </c>
      <c r="AB3826" s="19" t="str">
        <f>IFERROR(VLOOKUP(AA3826,[2]an!$C$2:$D$16,2,FALSE),"")</f>
        <v/>
      </c>
      <c r="AC3826" s="20"/>
      <c r="AD3826" s="21" t="str">
        <f>IF(A3826=[2]an!$F$36,VLOOKUP([2]an!$F$36,[2]an!$F$36:$H$36,3,FALSE),IF(A3826=[2]an!$F$35,VLOOKUP([2]an!$F$35,[2]an!$F$35:$H$35,3,FALSE),IF(A3826=[2]an!$F$33,VLOOKUP([2]an!$F$33,[2]an!$F$33:$H$33,3,FALSE),IF(A3826=[2]an!$F$31,VLOOKUP([2]an!$F$31,[2]an!$F$31:$H$31,3,FALSE),""))))</f>
        <v/>
      </c>
    </row>
    <row r="3827" spans="6:30" x14ac:dyDescent="0.2">
      <c r="F3827" s="10"/>
      <c r="G3827" s="8" t="str">
        <f t="shared" si="179"/>
        <v/>
      </c>
      <c r="H3827" s="13"/>
      <c r="K3827" s="13"/>
      <c r="L3827" s="10"/>
      <c r="M3827" s="10"/>
      <c r="S3827" s="8" t="str">
        <f>IFERROR(VLOOKUP(D3827,[1]peretoe_teenus!$A$2:$L$2000,5,FALSE),"")</f>
        <v/>
      </c>
      <c r="U3827" s="13"/>
      <c r="V3827" s="15" t="str" cm="1">
        <f t="array" ref="V3827">IFERROR(IF(AND(F3827="Tugigrupp",RANK(K3827,$K3827:$K3827)+COUNTIFS($K$2:K3827,K3827,$L$2:L3827,L3827,$M$2:M3827,M3827,$I$2:I3827,I3827,$G$2:G3827,G3827,$F$2:F3827,F3827)-1=1),SUMPRODUCT(($F$2:$F$4154=F3827)*($G$2:$G$4154=G3827)*($K$2:$K$4154=K3827)*($I$2:$I$4154=I3827)*($L$2:$L$4154=L3827)*($M$2:$M$4154=M3827)),""),"")</f>
        <v/>
      </c>
      <c r="W3827" s="15" t="str">
        <f t="shared" si="177"/>
        <v/>
      </c>
      <c r="X3827" s="16" t="str">
        <f>IF(AND(A3827=[2]an!$G$38,F3827=[2]an!$E$40),[2]an!$G$40,IF(AND(A3827=[2]an!$G$38,F3827=[2]an!$E$41),[2]an!$G$41,IF(AND(A3827=[2]an!$G$38,F3827=[2]an!$E$39,H3827&gt;=[2]an!$M$37),[2]an!$G$39,
IF(AND(A3827=[2]an!$G$38,F3827=[2]an!$E$39,H3827&lt;[2]an!$M$37,S3827="kahepoolne vajaduspõhine",U3827=""),[2]an!$M$40,
IF(AND(A3827=[2]an!$G$38,F3827=[2]an!$E$39,H3827&lt;[2]an!$M$37,S3827="kahepoolne vajaduspõhine",U3827&lt;&gt;""),[2]an!$G$39,
IF(AND(A3827=[2]an!$G$38,F3827=[2]an!$E$39,H3827&lt;[2]an!$M$37,S3827&lt;&gt;"kahepoolne vajaduspõhine"),[2]an!$G$39,
IF(AND(A3827=[2]an!$G$38,F3827=[2]an!$E$42),[2]an!$G$42,
IF(AND(A3827=[2]an!$H$38,F3827=[2]an!$E$40),[2]an!$H$40,IF(AND(A3827=[2]an!$H$38,F3827=[2]an!$E$41),[2]an!$H$41,IF(AND(A3827=[2]an!$H$38,F3827=[2]an!$E$39,H3827&gt;=[2]an!$M$37),[2]an!$H$39,
IF(AND(A3827=[2]an!$H$38,F3827=[2]an!$E$39,H3827&lt;[2]an!$M$37,S3827="kahepoolne vajaduspõhine",U3827=""),[2]an!$M$40,
IF(AND(A3827=[2]an!$H$38,F3827=[2]an!$E$39,H3827&lt;[2]an!$M$37,S3827="kahepoolne vajaduspõhine",U3827&lt;&gt;""),[2]an!$H$39,
IF(AND(A3827=[2]an!$H$38,F3827=[2]an!$E$39,H3827&lt;[2]an!$M$37,S3827&lt;&gt;"kahepoolne vajaduspõhine"),[2]an!$H$39,
IF(AND(A3827=[2]an!$H$38,F3827=[2]an!$E$42),[2]an!$H$42,
IF(AND(A3827=[2]an!$I$38,F3827=[2]an!$E$40),[2]an!$I$40,IF(AND(A3827=[2]an!$I$38,F3827=[2]an!$E$41),[2]an!$I$41,IF(AND(A3827=[2]an!$I$38,F3827=[2]an!$E$39,H3827&gt;=[2]an!$M$37),[2]an!$I$39,
IF(AND(A3827=[2]an!$I$38,F3827=[2]an!$E$39,H3827&lt;[2]an!$M$37,S3827="kahepoolne vajaduspõhine",U3827=""),[2]an!$M$40,
IF(AND(A3827=[2]an!$I$38,F3827=[2]an!$E$39,H3827&lt;[2]an!$M$37,S3827="kahepoolne vajaduspõhine",U3827&lt;&gt;""),[2]an!$I$39,
IF(AND(A3827=[2]an!$I$38,F3827=[2]an!$E$39,H3827&lt;[2]an!$M$37,S3827&lt;&gt;"kahepoolne vajaduspõhine"),[2]an!$I$39,
IF(AND(A3827=[2]an!$I$38,F3827=[2]an!$E$42),[2]an!$I$42,
IF(AND(A3827=[2]an!$J$38,F3827=[2]an!$E$40),[2]an!$J$40,IF(AND(A3827=[2]an!$J$38,F3827=[2]an!$E$41),[2]an!$J$41,IF(AND(A3827=[2]an!$J$38,F3827=[2]an!$E$39,H3827&gt;=[2]an!$M$37),[2]an!$J$39,
IF(AND(A3827=[2]an!$J$38,F3827=[2]an!$E$39,H3827&lt;[2]an!$M$37,S3827="kahepoolne vajaduspõhine",U3827=""),[2]an!$M$40,
IF(AND(A3827=[2]an!$J$38,F3827=[2]an!$E$39,H3827&lt;[2]an!$M$37,S3827="kahepoolne vajaduspõhine",U3827&lt;&gt;""),[2]an!$J$39,
IF(AND(A3827=[2]an!$J$38,F3827=[2]an!$E$39,H3827&lt;[2]an!$M$37,S3827&lt;&gt;"kahepoolne vajaduspõhine"),[2]an!$J$39,
IF(AND(A3827=[2]an!$J$38,F3827=[2]an!$E$42),[2]an!$J$42,""))))))))))))))))))))))))))))</f>
        <v/>
      </c>
      <c r="Y3827" s="17" t="str">
        <f>IFERROR(IF(F3827="Tugigrupp",0,
IF(AND(F3827="Peretoe teenus",H3827&gt;=[2]an!$M$37,RANK(D3827,$D3827:$D3827)+COUNTIFS($D$2:D3827,D3827,$F$2:F3827,F3827)-1&gt;1),"",
IF(AND(F3827="Peretoe teenus",H3827&gt;=[2]an!$M$37,RANK(D3827,$D3827:$D3827)+COUNTIFS($D$2:D3827,D3827,$F$2:F3827,F3827)-1=1,MONTH(H3827)=MONTH(K3827)=TRUE,YEAR(H3827)=YEAR(K3827)=TRUE),((EOMONTH(H3827,0)-H3827+1)*X3827)/DAY(EOMONTH(H3827,0)),
IF(AND(F3827="Peretoe teenus",H3827&gt;=[2]an!$M$37,RANK(D3827,$D3827:$D3827)+COUNTIFS($D$2:D3827,D3827,$F$2:F3827,F3827)-1=1),X3827,
IF(AND(F3827="Peretoe teenus",H3827&lt;[2]an!$M$37,S3827&lt;&gt;"kahepoolne vajaduspõhine",RANK(D3827,$D3827:$D3827)+COUNTIFS($D$2:D3827,D3827,$F$2:F3827,F3827)-1=1),X3827,
IF(AND(F3827="Peretoe teenus",H3827&lt;[2]an!$M$37,S3827&lt;&gt;"kahepoolne vajaduspõhine",RANK(D3827,$D3827:$D3827)+COUNTIFS($D$2:D3827,D3827,$F$2:F3827,F3827)-1&gt;1),"",
IF(AND(F3827="Peretoe teenus",H3827&lt;[2]an!$M$37,S3827="kahepoolne vajaduspõhine",U3827="",RANK(D3827,$D3827:$D3827)+COUNTIFS($D$2:D3827,D3827,$F$2:F3827,F3827)-1=1),X3827,
IF(AND(F3827="Peretoe teenus",H3827&lt;[2]an!$M$37,S3827="kahepoolne vajaduspõhine",U3827="",RANK(D3827,$D3827:$D3827)+COUNTIFS($D$2:D3827,D3827,$F$2:F3827,F3827)-1&gt;1),"",
IF(AND(F3827="Peretoe teenus",H3827&lt;[2]an!$M$37,S3827="kahepoolne vajaduspõhine",U3827&lt;[2]an!$M$37,RANK(D3827,$D3827:$D3827)+COUNTIFS($D$2:D3827,D3827,$F$2:F3827,F3827)-1=1),X3827,
IF(AND(F3827="Peretoe teenus",H3827&lt;[2]an!$M$37,S3827="kahepoolne vajaduspõhine",U3827&lt;[2]an!$M$37,RANK(D3827,$D3827:$D3827)+COUNTIFS($D$2:D3827,D3827,$F$2:F3827,F3827)-1&gt;1),"",
IF(AND(F3827="Peretoe teenus",H3827&lt;[2]an!$M$37,S3827="kahepoolne vajaduspõhine",U3827&gt;=[2]an!$M$37,U3827&lt;=[2]an!$M$38,RANK(D3827,$D3827:$D3827)+COUNTIFS($D$2:D3827,D3827,$F$2:F3827,F3827)-1=1),
((EOMONTH(U3827,0)-U3827+1)*X3827)/DAY(EOMONTH(U3827,0))+(DAY(U3827)-1)*100/DAY(EOMONTH(U3827,0)),
IF(AND(F3827="Peretoe teenus",H3827&lt;[2]an!$M$37,S3827="kahepoolne vajaduspõhine",U3827&gt;=[2]an!$M$37,U3827&lt;=[2]an!$M$38,RANK(D3827,$D3827:$D3827)+COUNTIFS($D$2:D3827,D3827,$F$2:F3827,F3827)-1&gt;1),"",
IF(AND(F3827="Peretoe teenus",H3827&lt;[2]an!$M$37,S3827="kahepoolne vajaduspõhine",U3827&gt;[2]an!$M$38,RANK(D3827,$D3827:$D3827)+COUNTIFS($D$2:D3827,D3827,$F$2:F3827,F3827)-1=1),X3827,
IF(AND(F3827="Peretoe teenus",H3827&lt;[2]an!$M$37,S3827="kahepoolne vajaduspõhine",U3827&gt;[2]an!$M$38,RANK(D3827,$D3827:$D3827)+COUNTIFS($D$2:D3827,D3827,$F$2:F3827,F3827)-1&gt;1),"",X3827*W3827)))))))))))))),"")</f>
        <v/>
      </c>
      <c r="Z3827" s="18" t="str">
        <f t="shared" si="178"/>
        <v/>
      </c>
      <c r="AA3827" s="19" t="str">
        <f>IFERROR(VLOOKUP(E3827,[2]an!$A$3:$B$81,2,FALSE),"")</f>
        <v/>
      </c>
      <c r="AB3827" s="19" t="str">
        <f>IFERROR(VLOOKUP(AA3827,[2]an!$C$2:$D$16,2,FALSE),"")</f>
        <v/>
      </c>
      <c r="AC3827" s="20"/>
      <c r="AD3827" s="21" t="str">
        <f>IF(A3827=[2]an!$F$36,VLOOKUP([2]an!$F$36,[2]an!$F$36:$H$36,3,FALSE),IF(A3827=[2]an!$F$35,VLOOKUP([2]an!$F$35,[2]an!$F$35:$H$35,3,FALSE),IF(A3827=[2]an!$F$33,VLOOKUP([2]an!$F$33,[2]an!$F$33:$H$33,3,FALSE),IF(A3827=[2]an!$F$31,VLOOKUP([2]an!$F$31,[2]an!$F$31:$H$31,3,FALSE),""))))</f>
        <v/>
      </c>
    </row>
    <row r="3828" spans="6:30" x14ac:dyDescent="0.2">
      <c r="F3828" s="10"/>
      <c r="G3828" s="8" t="str">
        <f t="shared" si="179"/>
        <v/>
      </c>
      <c r="H3828" s="13"/>
      <c r="K3828" s="13"/>
      <c r="L3828" s="10"/>
      <c r="M3828" s="10"/>
      <c r="S3828" s="8" t="str">
        <f>IFERROR(VLOOKUP(D3828,[1]peretoe_teenus!$A$2:$L$2000,5,FALSE),"")</f>
        <v/>
      </c>
      <c r="U3828" s="13"/>
      <c r="V3828" s="15" t="str" cm="1">
        <f t="array" ref="V3828">IFERROR(IF(AND(F3828="Tugigrupp",RANK(K3828,$K3828:$K3828)+COUNTIFS($K$2:K3828,K3828,$L$2:L3828,L3828,$M$2:M3828,M3828,$I$2:I3828,I3828,$G$2:G3828,G3828,$F$2:F3828,F3828)-1=1),SUMPRODUCT(($F$2:$F$4154=F3828)*($G$2:$G$4154=G3828)*($K$2:$K$4154=K3828)*($I$2:$I$4154=I3828)*($L$2:$L$4154=L3828)*($M$2:$M$4154=M3828)),""),"")</f>
        <v/>
      </c>
      <c r="W3828" s="15" t="str">
        <f t="shared" si="177"/>
        <v/>
      </c>
      <c r="X3828" s="16" t="str">
        <f>IF(AND(A3828=[2]an!$G$38,F3828=[2]an!$E$40),[2]an!$G$40,IF(AND(A3828=[2]an!$G$38,F3828=[2]an!$E$41),[2]an!$G$41,IF(AND(A3828=[2]an!$G$38,F3828=[2]an!$E$39,H3828&gt;=[2]an!$M$37),[2]an!$G$39,
IF(AND(A3828=[2]an!$G$38,F3828=[2]an!$E$39,H3828&lt;[2]an!$M$37,S3828="kahepoolne vajaduspõhine",U3828=""),[2]an!$M$40,
IF(AND(A3828=[2]an!$G$38,F3828=[2]an!$E$39,H3828&lt;[2]an!$M$37,S3828="kahepoolne vajaduspõhine",U3828&lt;&gt;""),[2]an!$G$39,
IF(AND(A3828=[2]an!$G$38,F3828=[2]an!$E$39,H3828&lt;[2]an!$M$37,S3828&lt;&gt;"kahepoolne vajaduspõhine"),[2]an!$G$39,
IF(AND(A3828=[2]an!$G$38,F3828=[2]an!$E$42),[2]an!$G$42,
IF(AND(A3828=[2]an!$H$38,F3828=[2]an!$E$40),[2]an!$H$40,IF(AND(A3828=[2]an!$H$38,F3828=[2]an!$E$41),[2]an!$H$41,IF(AND(A3828=[2]an!$H$38,F3828=[2]an!$E$39,H3828&gt;=[2]an!$M$37),[2]an!$H$39,
IF(AND(A3828=[2]an!$H$38,F3828=[2]an!$E$39,H3828&lt;[2]an!$M$37,S3828="kahepoolne vajaduspõhine",U3828=""),[2]an!$M$40,
IF(AND(A3828=[2]an!$H$38,F3828=[2]an!$E$39,H3828&lt;[2]an!$M$37,S3828="kahepoolne vajaduspõhine",U3828&lt;&gt;""),[2]an!$H$39,
IF(AND(A3828=[2]an!$H$38,F3828=[2]an!$E$39,H3828&lt;[2]an!$M$37,S3828&lt;&gt;"kahepoolne vajaduspõhine"),[2]an!$H$39,
IF(AND(A3828=[2]an!$H$38,F3828=[2]an!$E$42),[2]an!$H$42,
IF(AND(A3828=[2]an!$I$38,F3828=[2]an!$E$40),[2]an!$I$40,IF(AND(A3828=[2]an!$I$38,F3828=[2]an!$E$41),[2]an!$I$41,IF(AND(A3828=[2]an!$I$38,F3828=[2]an!$E$39,H3828&gt;=[2]an!$M$37),[2]an!$I$39,
IF(AND(A3828=[2]an!$I$38,F3828=[2]an!$E$39,H3828&lt;[2]an!$M$37,S3828="kahepoolne vajaduspõhine",U3828=""),[2]an!$M$40,
IF(AND(A3828=[2]an!$I$38,F3828=[2]an!$E$39,H3828&lt;[2]an!$M$37,S3828="kahepoolne vajaduspõhine",U3828&lt;&gt;""),[2]an!$I$39,
IF(AND(A3828=[2]an!$I$38,F3828=[2]an!$E$39,H3828&lt;[2]an!$M$37,S3828&lt;&gt;"kahepoolne vajaduspõhine"),[2]an!$I$39,
IF(AND(A3828=[2]an!$I$38,F3828=[2]an!$E$42),[2]an!$I$42,
IF(AND(A3828=[2]an!$J$38,F3828=[2]an!$E$40),[2]an!$J$40,IF(AND(A3828=[2]an!$J$38,F3828=[2]an!$E$41),[2]an!$J$41,IF(AND(A3828=[2]an!$J$38,F3828=[2]an!$E$39,H3828&gt;=[2]an!$M$37),[2]an!$J$39,
IF(AND(A3828=[2]an!$J$38,F3828=[2]an!$E$39,H3828&lt;[2]an!$M$37,S3828="kahepoolne vajaduspõhine",U3828=""),[2]an!$M$40,
IF(AND(A3828=[2]an!$J$38,F3828=[2]an!$E$39,H3828&lt;[2]an!$M$37,S3828="kahepoolne vajaduspõhine",U3828&lt;&gt;""),[2]an!$J$39,
IF(AND(A3828=[2]an!$J$38,F3828=[2]an!$E$39,H3828&lt;[2]an!$M$37,S3828&lt;&gt;"kahepoolne vajaduspõhine"),[2]an!$J$39,
IF(AND(A3828=[2]an!$J$38,F3828=[2]an!$E$42),[2]an!$J$42,""))))))))))))))))))))))))))))</f>
        <v/>
      </c>
      <c r="Y3828" s="17" t="str">
        <f>IFERROR(IF(F3828="Tugigrupp",0,
IF(AND(F3828="Peretoe teenus",H3828&gt;=[2]an!$M$37,RANK(D3828,$D3828:$D3828)+COUNTIFS($D$2:D3828,D3828,$F$2:F3828,F3828)-1&gt;1),"",
IF(AND(F3828="Peretoe teenus",H3828&gt;=[2]an!$M$37,RANK(D3828,$D3828:$D3828)+COUNTIFS($D$2:D3828,D3828,$F$2:F3828,F3828)-1=1,MONTH(H3828)=MONTH(K3828)=TRUE,YEAR(H3828)=YEAR(K3828)=TRUE),((EOMONTH(H3828,0)-H3828+1)*X3828)/DAY(EOMONTH(H3828,0)),
IF(AND(F3828="Peretoe teenus",H3828&gt;=[2]an!$M$37,RANK(D3828,$D3828:$D3828)+COUNTIFS($D$2:D3828,D3828,$F$2:F3828,F3828)-1=1),X3828,
IF(AND(F3828="Peretoe teenus",H3828&lt;[2]an!$M$37,S3828&lt;&gt;"kahepoolne vajaduspõhine",RANK(D3828,$D3828:$D3828)+COUNTIFS($D$2:D3828,D3828,$F$2:F3828,F3828)-1=1),X3828,
IF(AND(F3828="Peretoe teenus",H3828&lt;[2]an!$M$37,S3828&lt;&gt;"kahepoolne vajaduspõhine",RANK(D3828,$D3828:$D3828)+COUNTIFS($D$2:D3828,D3828,$F$2:F3828,F3828)-1&gt;1),"",
IF(AND(F3828="Peretoe teenus",H3828&lt;[2]an!$M$37,S3828="kahepoolne vajaduspõhine",U3828="",RANK(D3828,$D3828:$D3828)+COUNTIFS($D$2:D3828,D3828,$F$2:F3828,F3828)-1=1),X3828,
IF(AND(F3828="Peretoe teenus",H3828&lt;[2]an!$M$37,S3828="kahepoolne vajaduspõhine",U3828="",RANK(D3828,$D3828:$D3828)+COUNTIFS($D$2:D3828,D3828,$F$2:F3828,F3828)-1&gt;1),"",
IF(AND(F3828="Peretoe teenus",H3828&lt;[2]an!$M$37,S3828="kahepoolne vajaduspõhine",U3828&lt;[2]an!$M$37,RANK(D3828,$D3828:$D3828)+COUNTIFS($D$2:D3828,D3828,$F$2:F3828,F3828)-1=1),X3828,
IF(AND(F3828="Peretoe teenus",H3828&lt;[2]an!$M$37,S3828="kahepoolne vajaduspõhine",U3828&lt;[2]an!$M$37,RANK(D3828,$D3828:$D3828)+COUNTIFS($D$2:D3828,D3828,$F$2:F3828,F3828)-1&gt;1),"",
IF(AND(F3828="Peretoe teenus",H3828&lt;[2]an!$M$37,S3828="kahepoolne vajaduspõhine",U3828&gt;=[2]an!$M$37,U3828&lt;=[2]an!$M$38,RANK(D3828,$D3828:$D3828)+COUNTIFS($D$2:D3828,D3828,$F$2:F3828,F3828)-1=1),
((EOMONTH(U3828,0)-U3828+1)*X3828)/DAY(EOMONTH(U3828,0))+(DAY(U3828)-1)*100/DAY(EOMONTH(U3828,0)),
IF(AND(F3828="Peretoe teenus",H3828&lt;[2]an!$M$37,S3828="kahepoolne vajaduspõhine",U3828&gt;=[2]an!$M$37,U3828&lt;=[2]an!$M$38,RANK(D3828,$D3828:$D3828)+COUNTIFS($D$2:D3828,D3828,$F$2:F3828,F3828)-1&gt;1),"",
IF(AND(F3828="Peretoe teenus",H3828&lt;[2]an!$M$37,S3828="kahepoolne vajaduspõhine",U3828&gt;[2]an!$M$38,RANK(D3828,$D3828:$D3828)+COUNTIFS($D$2:D3828,D3828,$F$2:F3828,F3828)-1=1),X3828,
IF(AND(F3828="Peretoe teenus",H3828&lt;[2]an!$M$37,S3828="kahepoolne vajaduspõhine",U3828&gt;[2]an!$M$38,RANK(D3828,$D3828:$D3828)+COUNTIFS($D$2:D3828,D3828,$F$2:F3828,F3828)-1&gt;1),"",X3828*W3828)))))))))))))),"")</f>
        <v/>
      </c>
      <c r="Z3828" s="18" t="str">
        <f t="shared" si="178"/>
        <v/>
      </c>
      <c r="AA3828" s="19" t="str">
        <f>IFERROR(VLOOKUP(E3828,[2]an!$A$3:$B$81,2,FALSE),"")</f>
        <v/>
      </c>
      <c r="AB3828" s="19" t="str">
        <f>IFERROR(VLOOKUP(AA3828,[2]an!$C$2:$D$16,2,FALSE),"")</f>
        <v/>
      </c>
      <c r="AC3828" s="20"/>
      <c r="AD3828" s="21" t="str">
        <f>IF(A3828=[2]an!$F$36,VLOOKUP([2]an!$F$36,[2]an!$F$36:$H$36,3,FALSE),IF(A3828=[2]an!$F$35,VLOOKUP([2]an!$F$35,[2]an!$F$35:$H$35,3,FALSE),IF(A3828=[2]an!$F$33,VLOOKUP([2]an!$F$33,[2]an!$F$33:$H$33,3,FALSE),IF(A3828=[2]an!$F$31,VLOOKUP([2]an!$F$31,[2]an!$F$31:$H$31,3,FALSE),""))))</f>
        <v/>
      </c>
    </row>
    <row r="3829" spans="6:30" x14ac:dyDescent="0.2">
      <c r="F3829" s="10"/>
      <c r="G3829" s="8" t="str">
        <f t="shared" si="179"/>
        <v/>
      </c>
      <c r="H3829" s="13"/>
      <c r="K3829" s="13"/>
      <c r="L3829" s="10"/>
      <c r="M3829" s="10"/>
      <c r="S3829" s="8" t="str">
        <f>IFERROR(VLOOKUP(D3829,[1]peretoe_teenus!$A$2:$L$2000,5,FALSE),"")</f>
        <v/>
      </c>
      <c r="U3829" s="13"/>
      <c r="V3829" s="15" t="str" cm="1">
        <f t="array" ref="V3829">IFERROR(IF(AND(F3829="Tugigrupp",RANK(K3829,$K3829:$K3829)+COUNTIFS($K$2:K3829,K3829,$L$2:L3829,L3829,$M$2:M3829,M3829,$I$2:I3829,I3829,$G$2:G3829,G3829,$F$2:F3829,F3829)-1=1),SUMPRODUCT(($F$2:$F$4154=F3829)*($G$2:$G$4154=G3829)*($K$2:$K$4154=K3829)*($I$2:$I$4154=I3829)*($L$2:$L$4154=L3829)*($M$2:$M$4154=M3829)),""),"")</f>
        <v/>
      </c>
      <c r="W3829" s="15" t="str">
        <f t="shared" si="177"/>
        <v/>
      </c>
      <c r="X3829" s="16" t="str">
        <f>IF(AND(A3829=[2]an!$G$38,F3829=[2]an!$E$40),[2]an!$G$40,IF(AND(A3829=[2]an!$G$38,F3829=[2]an!$E$41),[2]an!$G$41,IF(AND(A3829=[2]an!$G$38,F3829=[2]an!$E$39,H3829&gt;=[2]an!$M$37),[2]an!$G$39,
IF(AND(A3829=[2]an!$G$38,F3829=[2]an!$E$39,H3829&lt;[2]an!$M$37,S3829="kahepoolne vajaduspõhine",U3829=""),[2]an!$M$40,
IF(AND(A3829=[2]an!$G$38,F3829=[2]an!$E$39,H3829&lt;[2]an!$M$37,S3829="kahepoolne vajaduspõhine",U3829&lt;&gt;""),[2]an!$G$39,
IF(AND(A3829=[2]an!$G$38,F3829=[2]an!$E$39,H3829&lt;[2]an!$M$37,S3829&lt;&gt;"kahepoolne vajaduspõhine"),[2]an!$G$39,
IF(AND(A3829=[2]an!$G$38,F3829=[2]an!$E$42),[2]an!$G$42,
IF(AND(A3829=[2]an!$H$38,F3829=[2]an!$E$40),[2]an!$H$40,IF(AND(A3829=[2]an!$H$38,F3829=[2]an!$E$41),[2]an!$H$41,IF(AND(A3829=[2]an!$H$38,F3829=[2]an!$E$39,H3829&gt;=[2]an!$M$37),[2]an!$H$39,
IF(AND(A3829=[2]an!$H$38,F3829=[2]an!$E$39,H3829&lt;[2]an!$M$37,S3829="kahepoolne vajaduspõhine",U3829=""),[2]an!$M$40,
IF(AND(A3829=[2]an!$H$38,F3829=[2]an!$E$39,H3829&lt;[2]an!$M$37,S3829="kahepoolne vajaduspõhine",U3829&lt;&gt;""),[2]an!$H$39,
IF(AND(A3829=[2]an!$H$38,F3829=[2]an!$E$39,H3829&lt;[2]an!$M$37,S3829&lt;&gt;"kahepoolne vajaduspõhine"),[2]an!$H$39,
IF(AND(A3829=[2]an!$H$38,F3829=[2]an!$E$42),[2]an!$H$42,
IF(AND(A3829=[2]an!$I$38,F3829=[2]an!$E$40),[2]an!$I$40,IF(AND(A3829=[2]an!$I$38,F3829=[2]an!$E$41),[2]an!$I$41,IF(AND(A3829=[2]an!$I$38,F3829=[2]an!$E$39,H3829&gt;=[2]an!$M$37),[2]an!$I$39,
IF(AND(A3829=[2]an!$I$38,F3829=[2]an!$E$39,H3829&lt;[2]an!$M$37,S3829="kahepoolne vajaduspõhine",U3829=""),[2]an!$M$40,
IF(AND(A3829=[2]an!$I$38,F3829=[2]an!$E$39,H3829&lt;[2]an!$M$37,S3829="kahepoolne vajaduspõhine",U3829&lt;&gt;""),[2]an!$I$39,
IF(AND(A3829=[2]an!$I$38,F3829=[2]an!$E$39,H3829&lt;[2]an!$M$37,S3829&lt;&gt;"kahepoolne vajaduspõhine"),[2]an!$I$39,
IF(AND(A3829=[2]an!$I$38,F3829=[2]an!$E$42),[2]an!$I$42,
IF(AND(A3829=[2]an!$J$38,F3829=[2]an!$E$40),[2]an!$J$40,IF(AND(A3829=[2]an!$J$38,F3829=[2]an!$E$41),[2]an!$J$41,IF(AND(A3829=[2]an!$J$38,F3829=[2]an!$E$39,H3829&gt;=[2]an!$M$37),[2]an!$J$39,
IF(AND(A3829=[2]an!$J$38,F3829=[2]an!$E$39,H3829&lt;[2]an!$M$37,S3829="kahepoolne vajaduspõhine",U3829=""),[2]an!$M$40,
IF(AND(A3829=[2]an!$J$38,F3829=[2]an!$E$39,H3829&lt;[2]an!$M$37,S3829="kahepoolne vajaduspõhine",U3829&lt;&gt;""),[2]an!$J$39,
IF(AND(A3829=[2]an!$J$38,F3829=[2]an!$E$39,H3829&lt;[2]an!$M$37,S3829&lt;&gt;"kahepoolne vajaduspõhine"),[2]an!$J$39,
IF(AND(A3829=[2]an!$J$38,F3829=[2]an!$E$42),[2]an!$J$42,""))))))))))))))))))))))))))))</f>
        <v/>
      </c>
      <c r="Y3829" s="17" t="str">
        <f>IFERROR(IF(F3829="Tugigrupp",0,
IF(AND(F3829="Peretoe teenus",H3829&gt;=[2]an!$M$37,RANK(D3829,$D3829:$D3829)+COUNTIFS($D$2:D3829,D3829,$F$2:F3829,F3829)-1&gt;1),"",
IF(AND(F3829="Peretoe teenus",H3829&gt;=[2]an!$M$37,RANK(D3829,$D3829:$D3829)+COUNTIFS($D$2:D3829,D3829,$F$2:F3829,F3829)-1=1,MONTH(H3829)=MONTH(K3829)=TRUE,YEAR(H3829)=YEAR(K3829)=TRUE),((EOMONTH(H3829,0)-H3829+1)*X3829)/DAY(EOMONTH(H3829,0)),
IF(AND(F3829="Peretoe teenus",H3829&gt;=[2]an!$M$37,RANK(D3829,$D3829:$D3829)+COUNTIFS($D$2:D3829,D3829,$F$2:F3829,F3829)-1=1),X3829,
IF(AND(F3829="Peretoe teenus",H3829&lt;[2]an!$M$37,S3829&lt;&gt;"kahepoolne vajaduspõhine",RANK(D3829,$D3829:$D3829)+COUNTIFS($D$2:D3829,D3829,$F$2:F3829,F3829)-1=1),X3829,
IF(AND(F3829="Peretoe teenus",H3829&lt;[2]an!$M$37,S3829&lt;&gt;"kahepoolne vajaduspõhine",RANK(D3829,$D3829:$D3829)+COUNTIFS($D$2:D3829,D3829,$F$2:F3829,F3829)-1&gt;1),"",
IF(AND(F3829="Peretoe teenus",H3829&lt;[2]an!$M$37,S3829="kahepoolne vajaduspõhine",U3829="",RANK(D3829,$D3829:$D3829)+COUNTIFS($D$2:D3829,D3829,$F$2:F3829,F3829)-1=1),X3829,
IF(AND(F3829="Peretoe teenus",H3829&lt;[2]an!$M$37,S3829="kahepoolne vajaduspõhine",U3829="",RANK(D3829,$D3829:$D3829)+COUNTIFS($D$2:D3829,D3829,$F$2:F3829,F3829)-1&gt;1),"",
IF(AND(F3829="Peretoe teenus",H3829&lt;[2]an!$M$37,S3829="kahepoolne vajaduspõhine",U3829&lt;[2]an!$M$37,RANK(D3829,$D3829:$D3829)+COUNTIFS($D$2:D3829,D3829,$F$2:F3829,F3829)-1=1),X3829,
IF(AND(F3829="Peretoe teenus",H3829&lt;[2]an!$M$37,S3829="kahepoolne vajaduspõhine",U3829&lt;[2]an!$M$37,RANK(D3829,$D3829:$D3829)+COUNTIFS($D$2:D3829,D3829,$F$2:F3829,F3829)-1&gt;1),"",
IF(AND(F3829="Peretoe teenus",H3829&lt;[2]an!$M$37,S3829="kahepoolne vajaduspõhine",U3829&gt;=[2]an!$M$37,U3829&lt;=[2]an!$M$38,RANK(D3829,$D3829:$D3829)+COUNTIFS($D$2:D3829,D3829,$F$2:F3829,F3829)-1=1),
((EOMONTH(U3829,0)-U3829+1)*X3829)/DAY(EOMONTH(U3829,0))+(DAY(U3829)-1)*100/DAY(EOMONTH(U3829,0)),
IF(AND(F3829="Peretoe teenus",H3829&lt;[2]an!$M$37,S3829="kahepoolne vajaduspõhine",U3829&gt;=[2]an!$M$37,U3829&lt;=[2]an!$M$38,RANK(D3829,$D3829:$D3829)+COUNTIFS($D$2:D3829,D3829,$F$2:F3829,F3829)-1&gt;1),"",
IF(AND(F3829="Peretoe teenus",H3829&lt;[2]an!$M$37,S3829="kahepoolne vajaduspõhine",U3829&gt;[2]an!$M$38,RANK(D3829,$D3829:$D3829)+COUNTIFS($D$2:D3829,D3829,$F$2:F3829,F3829)-1=1),X3829,
IF(AND(F3829="Peretoe teenus",H3829&lt;[2]an!$M$37,S3829="kahepoolne vajaduspõhine",U3829&gt;[2]an!$M$38,RANK(D3829,$D3829:$D3829)+COUNTIFS($D$2:D3829,D3829,$F$2:F3829,F3829)-1&gt;1),"",X3829*W3829)))))))))))))),"")</f>
        <v/>
      </c>
      <c r="Z3829" s="18" t="str">
        <f t="shared" si="178"/>
        <v/>
      </c>
      <c r="AA3829" s="19" t="str">
        <f>IFERROR(VLOOKUP(E3829,[2]an!$A$3:$B$81,2,FALSE),"")</f>
        <v/>
      </c>
      <c r="AB3829" s="19" t="str">
        <f>IFERROR(VLOOKUP(AA3829,[2]an!$C$2:$D$16,2,FALSE),"")</f>
        <v/>
      </c>
      <c r="AC3829" s="20"/>
      <c r="AD3829" s="21" t="str">
        <f>IF(A3829=[2]an!$F$36,VLOOKUP([2]an!$F$36,[2]an!$F$36:$H$36,3,FALSE),IF(A3829=[2]an!$F$35,VLOOKUP([2]an!$F$35,[2]an!$F$35:$H$35,3,FALSE),IF(A3829=[2]an!$F$33,VLOOKUP([2]an!$F$33,[2]an!$F$33:$H$33,3,FALSE),IF(A3829=[2]an!$F$31,VLOOKUP([2]an!$F$31,[2]an!$F$31:$H$31,3,FALSE),""))))</f>
        <v/>
      </c>
    </row>
    <row r="3830" spans="6:30" x14ac:dyDescent="0.2">
      <c r="F3830" s="10"/>
      <c r="G3830" s="8" t="str">
        <f t="shared" si="179"/>
        <v/>
      </c>
      <c r="H3830" s="13"/>
      <c r="K3830" s="13"/>
      <c r="L3830" s="10"/>
      <c r="M3830" s="10"/>
      <c r="S3830" s="8" t="str">
        <f>IFERROR(VLOOKUP(D3830,[1]peretoe_teenus!$A$2:$L$2000,5,FALSE),"")</f>
        <v/>
      </c>
      <c r="U3830" s="13"/>
      <c r="V3830" s="15" t="str" cm="1">
        <f t="array" ref="V3830">IFERROR(IF(AND(F3830="Tugigrupp",RANK(K3830,$K3830:$K3830)+COUNTIFS($K$2:K3830,K3830,$L$2:L3830,L3830,$M$2:M3830,M3830,$I$2:I3830,I3830,$G$2:G3830,G3830,$F$2:F3830,F3830)-1=1),SUMPRODUCT(($F$2:$F$4154=F3830)*($G$2:$G$4154=G3830)*($K$2:$K$4154=K3830)*($I$2:$I$4154=I3830)*($L$2:$L$4154=L3830)*($M$2:$M$4154=M3830)),""),"")</f>
        <v/>
      </c>
      <c r="W3830" s="15" t="str">
        <f t="shared" si="177"/>
        <v/>
      </c>
      <c r="X3830" s="16" t="str">
        <f>IF(AND(A3830=[2]an!$G$38,F3830=[2]an!$E$40),[2]an!$G$40,IF(AND(A3830=[2]an!$G$38,F3830=[2]an!$E$41),[2]an!$G$41,IF(AND(A3830=[2]an!$G$38,F3830=[2]an!$E$39,H3830&gt;=[2]an!$M$37),[2]an!$G$39,
IF(AND(A3830=[2]an!$G$38,F3830=[2]an!$E$39,H3830&lt;[2]an!$M$37,S3830="kahepoolne vajaduspõhine",U3830=""),[2]an!$M$40,
IF(AND(A3830=[2]an!$G$38,F3830=[2]an!$E$39,H3830&lt;[2]an!$M$37,S3830="kahepoolne vajaduspõhine",U3830&lt;&gt;""),[2]an!$G$39,
IF(AND(A3830=[2]an!$G$38,F3830=[2]an!$E$39,H3830&lt;[2]an!$M$37,S3830&lt;&gt;"kahepoolne vajaduspõhine"),[2]an!$G$39,
IF(AND(A3830=[2]an!$G$38,F3830=[2]an!$E$42),[2]an!$G$42,
IF(AND(A3830=[2]an!$H$38,F3830=[2]an!$E$40),[2]an!$H$40,IF(AND(A3830=[2]an!$H$38,F3830=[2]an!$E$41),[2]an!$H$41,IF(AND(A3830=[2]an!$H$38,F3830=[2]an!$E$39,H3830&gt;=[2]an!$M$37),[2]an!$H$39,
IF(AND(A3830=[2]an!$H$38,F3830=[2]an!$E$39,H3830&lt;[2]an!$M$37,S3830="kahepoolne vajaduspõhine",U3830=""),[2]an!$M$40,
IF(AND(A3830=[2]an!$H$38,F3830=[2]an!$E$39,H3830&lt;[2]an!$M$37,S3830="kahepoolne vajaduspõhine",U3830&lt;&gt;""),[2]an!$H$39,
IF(AND(A3830=[2]an!$H$38,F3830=[2]an!$E$39,H3830&lt;[2]an!$M$37,S3830&lt;&gt;"kahepoolne vajaduspõhine"),[2]an!$H$39,
IF(AND(A3830=[2]an!$H$38,F3830=[2]an!$E$42),[2]an!$H$42,
IF(AND(A3830=[2]an!$I$38,F3830=[2]an!$E$40),[2]an!$I$40,IF(AND(A3830=[2]an!$I$38,F3830=[2]an!$E$41),[2]an!$I$41,IF(AND(A3830=[2]an!$I$38,F3830=[2]an!$E$39,H3830&gt;=[2]an!$M$37),[2]an!$I$39,
IF(AND(A3830=[2]an!$I$38,F3830=[2]an!$E$39,H3830&lt;[2]an!$M$37,S3830="kahepoolne vajaduspõhine",U3830=""),[2]an!$M$40,
IF(AND(A3830=[2]an!$I$38,F3830=[2]an!$E$39,H3830&lt;[2]an!$M$37,S3830="kahepoolne vajaduspõhine",U3830&lt;&gt;""),[2]an!$I$39,
IF(AND(A3830=[2]an!$I$38,F3830=[2]an!$E$39,H3830&lt;[2]an!$M$37,S3830&lt;&gt;"kahepoolne vajaduspõhine"),[2]an!$I$39,
IF(AND(A3830=[2]an!$I$38,F3830=[2]an!$E$42),[2]an!$I$42,
IF(AND(A3830=[2]an!$J$38,F3830=[2]an!$E$40),[2]an!$J$40,IF(AND(A3830=[2]an!$J$38,F3830=[2]an!$E$41),[2]an!$J$41,IF(AND(A3830=[2]an!$J$38,F3830=[2]an!$E$39,H3830&gt;=[2]an!$M$37),[2]an!$J$39,
IF(AND(A3830=[2]an!$J$38,F3830=[2]an!$E$39,H3830&lt;[2]an!$M$37,S3830="kahepoolne vajaduspõhine",U3830=""),[2]an!$M$40,
IF(AND(A3830=[2]an!$J$38,F3830=[2]an!$E$39,H3830&lt;[2]an!$M$37,S3830="kahepoolne vajaduspõhine",U3830&lt;&gt;""),[2]an!$J$39,
IF(AND(A3830=[2]an!$J$38,F3830=[2]an!$E$39,H3830&lt;[2]an!$M$37,S3830&lt;&gt;"kahepoolne vajaduspõhine"),[2]an!$J$39,
IF(AND(A3830=[2]an!$J$38,F3830=[2]an!$E$42),[2]an!$J$42,""))))))))))))))))))))))))))))</f>
        <v/>
      </c>
      <c r="Y3830" s="17" t="str">
        <f>IFERROR(IF(F3830="Tugigrupp",0,
IF(AND(F3830="Peretoe teenus",H3830&gt;=[2]an!$M$37,RANK(D3830,$D3830:$D3830)+COUNTIFS($D$2:D3830,D3830,$F$2:F3830,F3830)-1&gt;1),"",
IF(AND(F3830="Peretoe teenus",H3830&gt;=[2]an!$M$37,RANK(D3830,$D3830:$D3830)+COUNTIFS($D$2:D3830,D3830,$F$2:F3830,F3830)-1=1,MONTH(H3830)=MONTH(K3830)=TRUE,YEAR(H3830)=YEAR(K3830)=TRUE),((EOMONTH(H3830,0)-H3830+1)*X3830)/DAY(EOMONTH(H3830,0)),
IF(AND(F3830="Peretoe teenus",H3830&gt;=[2]an!$M$37,RANK(D3830,$D3830:$D3830)+COUNTIFS($D$2:D3830,D3830,$F$2:F3830,F3830)-1=1),X3830,
IF(AND(F3830="Peretoe teenus",H3830&lt;[2]an!$M$37,S3830&lt;&gt;"kahepoolne vajaduspõhine",RANK(D3830,$D3830:$D3830)+COUNTIFS($D$2:D3830,D3830,$F$2:F3830,F3830)-1=1),X3830,
IF(AND(F3830="Peretoe teenus",H3830&lt;[2]an!$M$37,S3830&lt;&gt;"kahepoolne vajaduspõhine",RANK(D3830,$D3830:$D3830)+COUNTIFS($D$2:D3830,D3830,$F$2:F3830,F3830)-1&gt;1),"",
IF(AND(F3830="Peretoe teenus",H3830&lt;[2]an!$M$37,S3830="kahepoolne vajaduspõhine",U3830="",RANK(D3830,$D3830:$D3830)+COUNTIFS($D$2:D3830,D3830,$F$2:F3830,F3830)-1=1),X3830,
IF(AND(F3830="Peretoe teenus",H3830&lt;[2]an!$M$37,S3830="kahepoolne vajaduspõhine",U3830="",RANK(D3830,$D3830:$D3830)+COUNTIFS($D$2:D3830,D3830,$F$2:F3830,F3830)-1&gt;1),"",
IF(AND(F3830="Peretoe teenus",H3830&lt;[2]an!$M$37,S3830="kahepoolne vajaduspõhine",U3830&lt;[2]an!$M$37,RANK(D3830,$D3830:$D3830)+COUNTIFS($D$2:D3830,D3830,$F$2:F3830,F3830)-1=1),X3830,
IF(AND(F3830="Peretoe teenus",H3830&lt;[2]an!$M$37,S3830="kahepoolne vajaduspõhine",U3830&lt;[2]an!$M$37,RANK(D3830,$D3830:$D3830)+COUNTIFS($D$2:D3830,D3830,$F$2:F3830,F3830)-1&gt;1),"",
IF(AND(F3830="Peretoe teenus",H3830&lt;[2]an!$M$37,S3830="kahepoolne vajaduspõhine",U3830&gt;=[2]an!$M$37,U3830&lt;=[2]an!$M$38,RANK(D3830,$D3830:$D3830)+COUNTIFS($D$2:D3830,D3830,$F$2:F3830,F3830)-1=1),
((EOMONTH(U3830,0)-U3830+1)*X3830)/DAY(EOMONTH(U3830,0))+(DAY(U3830)-1)*100/DAY(EOMONTH(U3830,0)),
IF(AND(F3830="Peretoe teenus",H3830&lt;[2]an!$M$37,S3830="kahepoolne vajaduspõhine",U3830&gt;=[2]an!$M$37,U3830&lt;=[2]an!$M$38,RANK(D3830,$D3830:$D3830)+COUNTIFS($D$2:D3830,D3830,$F$2:F3830,F3830)-1&gt;1),"",
IF(AND(F3830="Peretoe teenus",H3830&lt;[2]an!$M$37,S3830="kahepoolne vajaduspõhine",U3830&gt;[2]an!$M$38,RANK(D3830,$D3830:$D3830)+COUNTIFS($D$2:D3830,D3830,$F$2:F3830,F3830)-1=1),X3830,
IF(AND(F3830="Peretoe teenus",H3830&lt;[2]an!$M$37,S3830="kahepoolne vajaduspõhine",U3830&gt;[2]an!$M$38,RANK(D3830,$D3830:$D3830)+COUNTIFS($D$2:D3830,D3830,$F$2:F3830,F3830)-1&gt;1),"",X3830*W3830)))))))))))))),"")</f>
        <v/>
      </c>
      <c r="Z3830" s="18" t="str">
        <f t="shared" si="178"/>
        <v/>
      </c>
      <c r="AA3830" s="19" t="str">
        <f>IFERROR(VLOOKUP(E3830,[2]an!$A$3:$B$81,2,FALSE),"")</f>
        <v/>
      </c>
      <c r="AB3830" s="19" t="str">
        <f>IFERROR(VLOOKUP(AA3830,[2]an!$C$2:$D$16,2,FALSE),"")</f>
        <v/>
      </c>
      <c r="AC3830" s="20"/>
      <c r="AD3830" s="21" t="str">
        <f>IF(A3830=[2]an!$F$36,VLOOKUP([2]an!$F$36,[2]an!$F$36:$H$36,3,FALSE),IF(A3830=[2]an!$F$35,VLOOKUP([2]an!$F$35,[2]an!$F$35:$H$35,3,FALSE),IF(A3830=[2]an!$F$33,VLOOKUP([2]an!$F$33,[2]an!$F$33:$H$33,3,FALSE),IF(A3830=[2]an!$F$31,VLOOKUP([2]an!$F$31,[2]an!$F$31:$H$31,3,FALSE),""))))</f>
        <v/>
      </c>
    </row>
    <row r="3831" spans="6:30" x14ac:dyDescent="0.2">
      <c r="F3831" s="10"/>
      <c r="G3831" s="8" t="str">
        <f t="shared" si="179"/>
        <v/>
      </c>
      <c r="H3831" s="13"/>
      <c r="K3831" s="13"/>
      <c r="L3831" s="10"/>
      <c r="M3831" s="10"/>
      <c r="S3831" s="8" t="str">
        <f>IFERROR(VLOOKUP(D3831,[1]peretoe_teenus!$A$2:$L$2000,5,FALSE),"")</f>
        <v/>
      </c>
      <c r="U3831" s="13"/>
      <c r="V3831" s="15" t="str" cm="1">
        <f t="array" ref="V3831">IFERROR(IF(AND(F3831="Tugigrupp",RANK(K3831,$K3831:$K3831)+COUNTIFS($K$2:K3831,K3831,$L$2:L3831,L3831,$M$2:M3831,M3831,$I$2:I3831,I3831,$G$2:G3831,G3831,$F$2:F3831,F3831)-1=1),SUMPRODUCT(($F$2:$F$4154=F3831)*($G$2:$G$4154=G3831)*($K$2:$K$4154=K3831)*($I$2:$I$4154=I3831)*($L$2:$L$4154=L3831)*($M$2:$M$4154=M3831)),""),"")</f>
        <v/>
      </c>
      <c r="W3831" s="15" t="str">
        <f t="shared" si="177"/>
        <v/>
      </c>
      <c r="X3831" s="16" t="str">
        <f>IF(AND(A3831=[2]an!$G$38,F3831=[2]an!$E$40),[2]an!$G$40,IF(AND(A3831=[2]an!$G$38,F3831=[2]an!$E$41),[2]an!$G$41,IF(AND(A3831=[2]an!$G$38,F3831=[2]an!$E$39,H3831&gt;=[2]an!$M$37),[2]an!$G$39,
IF(AND(A3831=[2]an!$G$38,F3831=[2]an!$E$39,H3831&lt;[2]an!$M$37,S3831="kahepoolne vajaduspõhine",U3831=""),[2]an!$M$40,
IF(AND(A3831=[2]an!$G$38,F3831=[2]an!$E$39,H3831&lt;[2]an!$M$37,S3831="kahepoolne vajaduspõhine",U3831&lt;&gt;""),[2]an!$G$39,
IF(AND(A3831=[2]an!$G$38,F3831=[2]an!$E$39,H3831&lt;[2]an!$M$37,S3831&lt;&gt;"kahepoolne vajaduspõhine"),[2]an!$G$39,
IF(AND(A3831=[2]an!$G$38,F3831=[2]an!$E$42),[2]an!$G$42,
IF(AND(A3831=[2]an!$H$38,F3831=[2]an!$E$40),[2]an!$H$40,IF(AND(A3831=[2]an!$H$38,F3831=[2]an!$E$41),[2]an!$H$41,IF(AND(A3831=[2]an!$H$38,F3831=[2]an!$E$39,H3831&gt;=[2]an!$M$37),[2]an!$H$39,
IF(AND(A3831=[2]an!$H$38,F3831=[2]an!$E$39,H3831&lt;[2]an!$M$37,S3831="kahepoolne vajaduspõhine",U3831=""),[2]an!$M$40,
IF(AND(A3831=[2]an!$H$38,F3831=[2]an!$E$39,H3831&lt;[2]an!$M$37,S3831="kahepoolne vajaduspõhine",U3831&lt;&gt;""),[2]an!$H$39,
IF(AND(A3831=[2]an!$H$38,F3831=[2]an!$E$39,H3831&lt;[2]an!$M$37,S3831&lt;&gt;"kahepoolne vajaduspõhine"),[2]an!$H$39,
IF(AND(A3831=[2]an!$H$38,F3831=[2]an!$E$42),[2]an!$H$42,
IF(AND(A3831=[2]an!$I$38,F3831=[2]an!$E$40),[2]an!$I$40,IF(AND(A3831=[2]an!$I$38,F3831=[2]an!$E$41),[2]an!$I$41,IF(AND(A3831=[2]an!$I$38,F3831=[2]an!$E$39,H3831&gt;=[2]an!$M$37),[2]an!$I$39,
IF(AND(A3831=[2]an!$I$38,F3831=[2]an!$E$39,H3831&lt;[2]an!$M$37,S3831="kahepoolne vajaduspõhine",U3831=""),[2]an!$M$40,
IF(AND(A3831=[2]an!$I$38,F3831=[2]an!$E$39,H3831&lt;[2]an!$M$37,S3831="kahepoolne vajaduspõhine",U3831&lt;&gt;""),[2]an!$I$39,
IF(AND(A3831=[2]an!$I$38,F3831=[2]an!$E$39,H3831&lt;[2]an!$M$37,S3831&lt;&gt;"kahepoolne vajaduspõhine"),[2]an!$I$39,
IF(AND(A3831=[2]an!$I$38,F3831=[2]an!$E$42),[2]an!$I$42,
IF(AND(A3831=[2]an!$J$38,F3831=[2]an!$E$40),[2]an!$J$40,IF(AND(A3831=[2]an!$J$38,F3831=[2]an!$E$41),[2]an!$J$41,IF(AND(A3831=[2]an!$J$38,F3831=[2]an!$E$39,H3831&gt;=[2]an!$M$37),[2]an!$J$39,
IF(AND(A3831=[2]an!$J$38,F3831=[2]an!$E$39,H3831&lt;[2]an!$M$37,S3831="kahepoolne vajaduspõhine",U3831=""),[2]an!$M$40,
IF(AND(A3831=[2]an!$J$38,F3831=[2]an!$E$39,H3831&lt;[2]an!$M$37,S3831="kahepoolne vajaduspõhine",U3831&lt;&gt;""),[2]an!$J$39,
IF(AND(A3831=[2]an!$J$38,F3831=[2]an!$E$39,H3831&lt;[2]an!$M$37,S3831&lt;&gt;"kahepoolne vajaduspõhine"),[2]an!$J$39,
IF(AND(A3831=[2]an!$J$38,F3831=[2]an!$E$42),[2]an!$J$42,""))))))))))))))))))))))))))))</f>
        <v/>
      </c>
      <c r="Y3831" s="17" t="str">
        <f>IFERROR(IF(F3831="Tugigrupp",0,
IF(AND(F3831="Peretoe teenus",H3831&gt;=[2]an!$M$37,RANK(D3831,$D3831:$D3831)+COUNTIFS($D$2:D3831,D3831,$F$2:F3831,F3831)-1&gt;1),"",
IF(AND(F3831="Peretoe teenus",H3831&gt;=[2]an!$M$37,RANK(D3831,$D3831:$D3831)+COUNTIFS($D$2:D3831,D3831,$F$2:F3831,F3831)-1=1,MONTH(H3831)=MONTH(K3831)=TRUE,YEAR(H3831)=YEAR(K3831)=TRUE),((EOMONTH(H3831,0)-H3831+1)*X3831)/DAY(EOMONTH(H3831,0)),
IF(AND(F3831="Peretoe teenus",H3831&gt;=[2]an!$M$37,RANK(D3831,$D3831:$D3831)+COUNTIFS($D$2:D3831,D3831,$F$2:F3831,F3831)-1=1),X3831,
IF(AND(F3831="Peretoe teenus",H3831&lt;[2]an!$M$37,S3831&lt;&gt;"kahepoolne vajaduspõhine",RANK(D3831,$D3831:$D3831)+COUNTIFS($D$2:D3831,D3831,$F$2:F3831,F3831)-1=1),X3831,
IF(AND(F3831="Peretoe teenus",H3831&lt;[2]an!$M$37,S3831&lt;&gt;"kahepoolne vajaduspõhine",RANK(D3831,$D3831:$D3831)+COUNTIFS($D$2:D3831,D3831,$F$2:F3831,F3831)-1&gt;1),"",
IF(AND(F3831="Peretoe teenus",H3831&lt;[2]an!$M$37,S3831="kahepoolne vajaduspõhine",U3831="",RANK(D3831,$D3831:$D3831)+COUNTIFS($D$2:D3831,D3831,$F$2:F3831,F3831)-1=1),X3831,
IF(AND(F3831="Peretoe teenus",H3831&lt;[2]an!$M$37,S3831="kahepoolne vajaduspõhine",U3831="",RANK(D3831,$D3831:$D3831)+COUNTIFS($D$2:D3831,D3831,$F$2:F3831,F3831)-1&gt;1),"",
IF(AND(F3831="Peretoe teenus",H3831&lt;[2]an!$M$37,S3831="kahepoolne vajaduspõhine",U3831&lt;[2]an!$M$37,RANK(D3831,$D3831:$D3831)+COUNTIFS($D$2:D3831,D3831,$F$2:F3831,F3831)-1=1),X3831,
IF(AND(F3831="Peretoe teenus",H3831&lt;[2]an!$M$37,S3831="kahepoolne vajaduspõhine",U3831&lt;[2]an!$M$37,RANK(D3831,$D3831:$D3831)+COUNTIFS($D$2:D3831,D3831,$F$2:F3831,F3831)-1&gt;1),"",
IF(AND(F3831="Peretoe teenus",H3831&lt;[2]an!$M$37,S3831="kahepoolne vajaduspõhine",U3831&gt;=[2]an!$M$37,U3831&lt;=[2]an!$M$38,RANK(D3831,$D3831:$D3831)+COUNTIFS($D$2:D3831,D3831,$F$2:F3831,F3831)-1=1),
((EOMONTH(U3831,0)-U3831+1)*X3831)/DAY(EOMONTH(U3831,0))+(DAY(U3831)-1)*100/DAY(EOMONTH(U3831,0)),
IF(AND(F3831="Peretoe teenus",H3831&lt;[2]an!$M$37,S3831="kahepoolne vajaduspõhine",U3831&gt;=[2]an!$M$37,U3831&lt;=[2]an!$M$38,RANK(D3831,$D3831:$D3831)+COUNTIFS($D$2:D3831,D3831,$F$2:F3831,F3831)-1&gt;1),"",
IF(AND(F3831="Peretoe teenus",H3831&lt;[2]an!$M$37,S3831="kahepoolne vajaduspõhine",U3831&gt;[2]an!$M$38,RANK(D3831,$D3831:$D3831)+COUNTIFS($D$2:D3831,D3831,$F$2:F3831,F3831)-1=1),X3831,
IF(AND(F3831="Peretoe teenus",H3831&lt;[2]an!$M$37,S3831="kahepoolne vajaduspõhine",U3831&gt;[2]an!$M$38,RANK(D3831,$D3831:$D3831)+COUNTIFS($D$2:D3831,D3831,$F$2:F3831,F3831)-1&gt;1),"",X3831*W3831)))))))))))))),"")</f>
        <v/>
      </c>
      <c r="Z3831" s="18" t="str">
        <f t="shared" si="178"/>
        <v/>
      </c>
      <c r="AA3831" s="19" t="str">
        <f>IFERROR(VLOOKUP(E3831,[2]an!$A$3:$B$81,2,FALSE),"")</f>
        <v/>
      </c>
      <c r="AB3831" s="19" t="str">
        <f>IFERROR(VLOOKUP(AA3831,[2]an!$C$2:$D$16,2,FALSE),"")</f>
        <v/>
      </c>
      <c r="AC3831" s="20"/>
      <c r="AD3831" s="21" t="str">
        <f>IF(A3831=[2]an!$F$36,VLOOKUP([2]an!$F$36,[2]an!$F$36:$H$36,3,FALSE),IF(A3831=[2]an!$F$35,VLOOKUP([2]an!$F$35,[2]an!$F$35:$H$35,3,FALSE),IF(A3831=[2]an!$F$33,VLOOKUP([2]an!$F$33,[2]an!$F$33:$H$33,3,FALSE),IF(A3831=[2]an!$F$31,VLOOKUP([2]an!$F$31,[2]an!$F$31:$H$31,3,FALSE),""))))</f>
        <v/>
      </c>
    </row>
    <row r="3832" spans="6:30" x14ac:dyDescent="0.2">
      <c r="F3832" s="10"/>
      <c r="G3832" s="8" t="str">
        <f t="shared" si="179"/>
        <v/>
      </c>
      <c r="H3832" s="13"/>
      <c r="K3832" s="13"/>
      <c r="L3832" s="10"/>
      <c r="M3832" s="10"/>
      <c r="S3832" s="8" t="str">
        <f>IFERROR(VLOOKUP(D3832,[1]peretoe_teenus!$A$2:$L$2000,5,FALSE),"")</f>
        <v/>
      </c>
      <c r="U3832" s="13"/>
      <c r="V3832" s="15" t="str" cm="1">
        <f t="array" ref="V3832">IFERROR(IF(AND(F3832="Tugigrupp",RANK(K3832,$K3832:$K3832)+COUNTIFS($K$2:K3832,K3832,$L$2:L3832,L3832,$M$2:M3832,M3832,$I$2:I3832,I3832,$G$2:G3832,G3832,$F$2:F3832,F3832)-1=1),SUMPRODUCT(($F$2:$F$4154=F3832)*($G$2:$G$4154=G3832)*($K$2:$K$4154=K3832)*($I$2:$I$4154=I3832)*($L$2:$L$4154=L3832)*($M$2:$M$4154=M3832)),""),"")</f>
        <v/>
      </c>
      <c r="W3832" s="15" t="str">
        <f t="shared" si="177"/>
        <v/>
      </c>
      <c r="X3832" s="16" t="str">
        <f>IF(AND(A3832=[2]an!$G$38,F3832=[2]an!$E$40),[2]an!$G$40,IF(AND(A3832=[2]an!$G$38,F3832=[2]an!$E$41),[2]an!$G$41,IF(AND(A3832=[2]an!$G$38,F3832=[2]an!$E$39,H3832&gt;=[2]an!$M$37),[2]an!$G$39,
IF(AND(A3832=[2]an!$G$38,F3832=[2]an!$E$39,H3832&lt;[2]an!$M$37,S3832="kahepoolne vajaduspõhine",U3832=""),[2]an!$M$40,
IF(AND(A3832=[2]an!$G$38,F3832=[2]an!$E$39,H3832&lt;[2]an!$M$37,S3832="kahepoolne vajaduspõhine",U3832&lt;&gt;""),[2]an!$G$39,
IF(AND(A3832=[2]an!$G$38,F3832=[2]an!$E$39,H3832&lt;[2]an!$M$37,S3832&lt;&gt;"kahepoolne vajaduspõhine"),[2]an!$G$39,
IF(AND(A3832=[2]an!$G$38,F3832=[2]an!$E$42),[2]an!$G$42,
IF(AND(A3832=[2]an!$H$38,F3832=[2]an!$E$40),[2]an!$H$40,IF(AND(A3832=[2]an!$H$38,F3832=[2]an!$E$41),[2]an!$H$41,IF(AND(A3832=[2]an!$H$38,F3832=[2]an!$E$39,H3832&gt;=[2]an!$M$37),[2]an!$H$39,
IF(AND(A3832=[2]an!$H$38,F3832=[2]an!$E$39,H3832&lt;[2]an!$M$37,S3832="kahepoolne vajaduspõhine",U3832=""),[2]an!$M$40,
IF(AND(A3832=[2]an!$H$38,F3832=[2]an!$E$39,H3832&lt;[2]an!$M$37,S3832="kahepoolne vajaduspõhine",U3832&lt;&gt;""),[2]an!$H$39,
IF(AND(A3832=[2]an!$H$38,F3832=[2]an!$E$39,H3832&lt;[2]an!$M$37,S3832&lt;&gt;"kahepoolne vajaduspõhine"),[2]an!$H$39,
IF(AND(A3832=[2]an!$H$38,F3832=[2]an!$E$42),[2]an!$H$42,
IF(AND(A3832=[2]an!$I$38,F3832=[2]an!$E$40),[2]an!$I$40,IF(AND(A3832=[2]an!$I$38,F3832=[2]an!$E$41),[2]an!$I$41,IF(AND(A3832=[2]an!$I$38,F3832=[2]an!$E$39,H3832&gt;=[2]an!$M$37),[2]an!$I$39,
IF(AND(A3832=[2]an!$I$38,F3832=[2]an!$E$39,H3832&lt;[2]an!$M$37,S3832="kahepoolne vajaduspõhine",U3832=""),[2]an!$M$40,
IF(AND(A3832=[2]an!$I$38,F3832=[2]an!$E$39,H3832&lt;[2]an!$M$37,S3832="kahepoolne vajaduspõhine",U3832&lt;&gt;""),[2]an!$I$39,
IF(AND(A3832=[2]an!$I$38,F3832=[2]an!$E$39,H3832&lt;[2]an!$M$37,S3832&lt;&gt;"kahepoolne vajaduspõhine"),[2]an!$I$39,
IF(AND(A3832=[2]an!$I$38,F3832=[2]an!$E$42),[2]an!$I$42,
IF(AND(A3832=[2]an!$J$38,F3832=[2]an!$E$40),[2]an!$J$40,IF(AND(A3832=[2]an!$J$38,F3832=[2]an!$E$41),[2]an!$J$41,IF(AND(A3832=[2]an!$J$38,F3832=[2]an!$E$39,H3832&gt;=[2]an!$M$37),[2]an!$J$39,
IF(AND(A3832=[2]an!$J$38,F3832=[2]an!$E$39,H3832&lt;[2]an!$M$37,S3832="kahepoolne vajaduspõhine",U3832=""),[2]an!$M$40,
IF(AND(A3832=[2]an!$J$38,F3832=[2]an!$E$39,H3832&lt;[2]an!$M$37,S3832="kahepoolne vajaduspõhine",U3832&lt;&gt;""),[2]an!$J$39,
IF(AND(A3832=[2]an!$J$38,F3832=[2]an!$E$39,H3832&lt;[2]an!$M$37,S3832&lt;&gt;"kahepoolne vajaduspõhine"),[2]an!$J$39,
IF(AND(A3832=[2]an!$J$38,F3832=[2]an!$E$42),[2]an!$J$42,""))))))))))))))))))))))))))))</f>
        <v/>
      </c>
      <c r="Y3832" s="17" t="str">
        <f>IFERROR(IF(F3832="Tugigrupp",0,
IF(AND(F3832="Peretoe teenus",H3832&gt;=[2]an!$M$37,RANK(D3832,$D3832:$D3832)+COUNTIFS($D$2:D3832,D3832,$F$2:F3832,F3832)-1&gt;1),"",
IF(AND(F3832="Peretoe teenus",H3832&gt;=[2]an!$M$37,RANK(D3832,$D3832:$D3832)+COUNTIFS($D$2:D3832,D3832,$F$2:F3832,F3832)-1=1,MONTH(H3832)=MONTH(K3832)=TRUE,YEAR(H3832)=YEAR(K3832)=TRUE),((EOMONTH(H3832,0)-H3832+1)*X3832)/DAY(EOMONTH(H3832,0)),
IF(AND(F3832="Peretoe teenus",H3832&gt;=[2]an!$M$37,RANK(D3832,$D3832:$D3832)+COUNTIFS($D$2:D3832,D3832,$F$2:F3832,F3832)-1=1),X3832,
IF(AND(F3832="Peretoe teenus",H3832&lt;[2]an!$M$37,S3832&lt;&gt;"kahepoolne vajaduspõhine",RANK(D3832,$D3832:$D3832)+COUNTIFS($D$2:D3832,D3832,$F$2:F3832,F3832)-1=1),X3832,
IF(AND(F3832="Peretoe teenus",H3832&lt;[2]an!$M$37,S3832&lt;&gt;"kahepoolne vajaduspõhine",RANK(D3832,$D3832:$D3832)+COUNTIFS($D$2:D3832,D3832,$F$2:F3832,F3832)-1&gt;1),"",
IF(AND(F3832="Peretoe teenus",H3832&lt;[2]an!$M$37,S3832="kahepoolne vajaduspõhine",U3832="",RANK(D3832,$D3832:$D3832)+COUNTIFS($D$2:D3832,D3832,$F$2:F3832,F3832)-1=1),X3832,
IF(AND(F3832="Peretoe teenus",H3832&lt;[2]an!$M$37,S3832="kahepoolne vajaduspõhine",U3832="",RANK(D3832,$D3832:$D3832)+COUNTIFS($D$2:D3832,D3832,$F$2:F3832,F3832)-1&gt;1),"",
IF(AND(F3832="Peretoe teenus",H3832&lt;[2]an!$M$37,S3832="kahepoolne vajaduspõhine",U3832&lt;[2]an!$M$37,RANK(D3832,$D3832:$D3832)+COUNTIFS($D$2:D3832,D3832,$F$2:F3832,F3832)-1=1),X3832,
IF(AND(F3832="Peretoe teenus",H3832&lt;[2]an!$M$37,S3832="kahepoolne vajaduspõhine",U3832&lt;[2]an!$M$37,RANK(D3832,$D3832:$D3832)+COUNTIFS($D$2:D3832,D3832,$F$2:F3832,F3832)-1&gt;1),"",
IF(AND(F3832="Peretoe teenus",H3832&lt;[2]an!$M$37,S3832="kahepoolne vajaduspõhine",U3832&gt;=[2]an!$M$37,U3832&lt;=[2]an!$M$38,RANK(D3832,$D3832:$D3832)+COUNTIFS($D$2:D3832,D3832,$F$2:F3832,F3832)-1=1),
((EOMONTH(U3832,0)-U3832+1)*X3832)/DAY(EOMONTH(U3832,0))+(DAY(U3832)-1)*100/DAY(EOMONTH(U3832,0)),
IF(AND(F3832="Peretoe teenus",H3832&lt;[2]an!$M$37,S3832="kahepoolne vajaduspõhine",U3832&gt;=[2]an!$M$37,U3832&lt;=[2]an!$M$38,RANK(D3832,$D3832:$D3832)+COUNTIFS($D$2:D3832,D3832,$F$2:F3832,F3832)-1&gt;1),"",
IF(AND(F3832="Peretoe teenus",H3832&lt;[2]an!$M$37,S3832="kahepoolne vajaduspõhine",U3832&gt;[2]an!$M$38,RANK(D3832,$D3832:$D3832)+COUNTIFS($D$2:D3832,D3832,$F$2:F3832,F3832)-1=1),X3832,
IF(AND(F3832="Peretoe teenus",H3832&lt;[2]an!$M$37,S3832="kahepoolne vajaduspõhine",U3832&gt;[2]an!$M$38,RANK(D3832,$D3832:$D3832)+COUNTIFS($D$2:D3832,D3832,$F$2:F3832,F3832)-1&gt;1),"",X3832*W3832)))))))))))))),"")</f>
        <v/>
      </c>
      <c r="Z3832" s="18" t="str">
        <f t="shared" si="178"/>
        <v/>
      </c>
      <c r="AA3832" s="19" t="str">
        <f>IFERROR(VLOOKUP(E3832,[2]an!$A$3:$B$81,2,FALSE),"")</f>
        <v/>
      </c>
      <c r="AB3832" s="19" t="str">
        <f>IFERROR(VLOOKUP(AA3832,[2]an!$C$2:$D$16,2,FALSE),"")</f>
        <v/>
      </c>
      <c r="AC3832" s="20"/>
      <c r="AD3832" s="21" t="str">
        <f>IF(A3832=[2]an!$F$36,VLOOKUP([2]an!$F$36,[2]an!$F$36:$H$36,3,FALSE),IF(A3832=[2]an!$F$35,VLOOKUP([2]an!$F$35,[2]an!$F$35:$H$35,3,FALSE),IF(A3832=[2]an!$F$33,VLOOKUP([2]an!$F$33,[2]an!$F$33:$H$33,3,FALSE),IF(A3832=[2]an!$F$31,VLOOKUP([2]an!$F$31,[2]an!$F$31:$H$31,3,FALSE),""))))</f>
        <v/>
      </c>
    </row>
    <row r="3833" spans="6:30" x14ac:dyDescent="0.2">
      <c r="F3833" s="10"/>
      <c r="G3833" s="8" t="str">
        <f t="shared" si="179"/>
        <v/>
      </c>
      <c r="H3833" s="13"/>
      <c r="K3833" s="13"/>
      <c r="L3833" s="10"/>
      <c r="M3833" s="10"/>
      <c r="S3833" s="8" t="str">
        <f>IFERROR(VLOOKUP(D3833,[1]peretoe_teenus!$A$2:$L$2000,5,FALSE),"")</f>
        <v/>
      </c>
      <c r="U3833" s="13"/>
      <c r="V3833" s="15" t="str" cm="1">
        <f t="array" ref="V3833">IFERROR(IF(AND(F3833="Tugigrupp",RANK(K3833,$K3833:$K3833)+COUNTIFS($K$2:K3833,K3833,$L$2:L3833,L3833,$M$2:M3833,M3833,$I$2:I3833,I3833,$G$2:G3833,G3833,$F$2:F3833,F3833)-1=1),SUMPRODUCT(($F$2:$F$4154=F3833)*($G$2:$G$4154=G3833)*($K$2:$K$4154=K3833)*($I$2:$I$4154=I3833)*($L$2:$L$4154=L3833)*($M$2:$M$4154=M3833)),""),"")</f>
        <v/>
      </c>
      <c r="W3833" s="15" t="str">
        <f t="shared" si="177"/>
        <v/>
      </c>
      <c r="X3833" s="16" t="str">
        <f>IF(AND(A3833=[2]an!$G$38,F3833=[2]an!$E$40),[2]an!$G$40,IF(AND(A3833=[2]an!$G$38,F3833=[2]an!$E$41),[2]an!$G$41,IF(AND(A3833=[2]an!$G$38,F3833=[2]an!$E$39,H3833&gt;=[2]an!$M$37),[2]an!$G$39,
IF(AND(A3833=[2]an!$G$38,F3833=[2]an!$E$39,H3833&lt;[2]an!$M$37,S3833="kahepoolne vajaduspõhine",U3833=""),[2]an!$M$40,
IF(AND(A3833=[2]an!$G$38,F3833=[2]an!$E$39,H3833&lt;[2]an!$M$37,S3833="kahepoolne vajaduspõhine",U3833&lt;&gt;""),[2]an!$G$39,
IF(AND(A3833=[2]an!$G$38,F3833=[2]an!$E$39,H3833&lt;[2]an!$M$37,S3833&lt;&gt;"kahepoolne vajaduspõhine"),[2]an!$G$39,
IF(AND(A3833=[2]an!$G$38,F3833=[2]an!$E$42),[2]an!$G$42,
IF(AND(A3833=[2]an!$H$38,F3833=[2]an!$E$40),[2]an!$H$40,IF(AND(A3833=[2]an!$H$38,F3833=[2]an!$E$41),[2]an!$H$41,IF(AND(A3833=[2]an!$H$38,F3833=[2]an!$E$39,H3833&gt;=[2]an!$M$37),[2]an!$H$39,
IF(AND(A3833=[2]an!$H$38,F3833=[2]an!$E$39,H3833&lt;[2]an!$M$37,S3833="kahepoolne vajaduspõhine",U3833=""),[2]an!$M$40,
IF(AND(A3833=[2]an!$H$38,F3833=[2]an!$E$39,H3833&lt;[2]an!$M$37,S3833="kahepoolne vajaduspõhine",U3833&lt;&gt;""),[2]an!$H$39,
IF(AND(A3833=[2]an!$H$38,F3833=[2]an!$E$39,H3833&lt;[2]an!$M$37,S3833&lt;&gt;"kahepoolne vajaduspõhine"),[2]an!$H$39,
IF(AND(A3833=[2]an!$H$38,F3833=[2]an!$E$42),[2]an!$H$42,
IF(AND(A3833=[2]an!$I$38,F3833=[2]an!$E$40),[2]an!$I$40,IF(AND(A3833=[2]an!$I$38,F3833=[2]an!$E$41),[2]an!$I$41,IF(AND(A3833=[2]an!$I$38,F3833=[2]an!$E$39,H3833&gt;=[2]an!$M$37),[2]an!$I$39,
IF(AND(A3833=[2]an!$I$38,F3833=[2]an!$E$39,H3833&lt;[2]an!$M$37,S3833="kahepoolne vajaduspõhine",U3833=""),[2]an!$M$40,
IF(AND(A3833=[2]an!$I$38,F3833=[2]an!$E$39,H3833&lt;[2]an!$M$37,S3833="kahepoolne vajaduspõhine",U3833&lt;&gt;""),[2]an!$I$39,
IF(AND(A3833=[2]an!$I$38,F3833=[2]an!$E$39,H3833&lt;[2]an!$M$37,S3833&lt;&gt;"kahepoolne vajaduspõhine"),[2]an!$I$39,
IF(AND(A3833=[2]an!$I$38,F3833=[2]an!$E$42),[2]an!$I$42,
IF(AND(A3833=[2]an!$J$38,F3833=[2]an!$E$40),[2]an!$J$40,IF(AND(A3833=[2]an!$J$38,F3833=[2]an!$E$41),[2]an!$J$41,IF(AND(A3833=[2]an!$J$38,F3833=[2]an!$E$39,H3833&gt;=[2]an!$M$37),[2]an!$J$39,
IF(AND(A3833=[2]an!$J$38,F3833=[2]an!$E$39,H3833&lt;[2]an!$M$37,S3833="kahepoolne vajaduspõhine",U3833=""),[2]an!$M$40,
IF(AND(A3833=[2]an!$J$38,F3833=[2]an!$E$39,H3833&lt;[2]an!$M$37,S3833="kahepoolne vajaduspõhine",U3833&lt;&gt;""),[2]an!$J$39,
IF(AND(A3833=[2]an!$J$38,F3833=[2]an!$E$39,H3833&lt;[2]an!$M$37,S3833&lt;&gt;"kahepoolne vajaduspõhine"),[2]an!$J$39,
IF(AND(A3833=[2]an!$J$38,F3833=[2]an!$E$42),[2]an!$J$42,""))))))))))))))))))))))))))))</f>
        <v/>
      </c>
      <c r="Y3833" s="17" t="str">
        <f>IFERROR(IF(F3833="Tugigrupp",0,
IF(AND(F3833="Peretoe teenus",H3833&gt;=[2]an!$M$37,RANK(D3833,$D3833:$D3833)+COUNTIFS($D$2:D3833,D3833,$F$2:F3833,F3833)-1&gt;1),"",
IF(AND(F3833="Peretoe teenus",H3833&gt;=[2]an!$M$37,RANK(D3833,$D3833:$D3833)+COUNTIFS($D$2:D3833,D3833,$F$2:F3833,F3833)-1=1,MONTH(H3833)=MONTH(K3833)=TRUE,YEAR(H3833)=YEAR(K3833)=TRUE),((EOMONTH(H3833,0)-H3833+1)*X3833)/DAY(EOMONTH(H3833,0)),
IF(AND(F3833="Peretoe teenus",H3833&gt;=[2]an!$M$37,RANK(D3833,$D3833:$D3833)+COUNTIFS($D$2:D3833,D3833,$F$2:F3833,F3833)-1=1),X3833,
IF(AND(F3833="Peretoe teenus",H3833&lt;[2]an!$M$37,S3833&lt;&gt;"kahepoolne vajaduspõhine",RANK(D3833,$D3833:$D3833)+COUNTIFS($D$2:D3833,D3833,$F$2:F3833,F3833)-1=1),X3833,
IF(AND(F3833="Peretoe teenus",H3833&lt;[2]an!$M$37,S3833&lt;&gt;"kahepoolne vajaduspõhine",RANK(D3833,$D3833:$D3833)+COUNTIFS($D$2:D3833,D3833,$F$2:F3833,F3833)-1&gt;1),"",
IF(AND(F3833="Peretoe teenus",H3833&lt;[2]an!$M$37,S3833="kahepoolne vajaduspõhine",U3833="",RANK(D3833,$D3833:$D3833)+COUNTIFS($D$2:D3833,D3833,$F$2:F3833,F3833)-1=1),X3833,
IF(AND(F3833="Peretoe teenus",H3833&lt;[2]an!$M$37,S3833="kahepoolne vajaduspõhine",U3833="",RANK(D3833,$D3833:$D3833)+COUNTIFS($D$2:D3833,D3833,$F$2:F3833,F3833)-1&gt;1),"",
IF(AND(F3833="Peretoe teenus",H3833&lt;[2]an!$M$37,S3833="kahepoolne vajaduspõhine",U3833&lt;[2]an!$M$37,RANK(D3833,$D3833:$D3833)+COUNTIFS($D$2:D3833,D3833,$F$2:F3833,F3833)-1=1),X3833,
IF(AND(F3833="Peretoe teenus",H3833&lt;[2]an!$M$37,S3833="kahepoolne vajaduspõhine",U3833&lt;[2]an!$M$37,RANK(D3833,$D3833:$D3833)+COUNTIFS($D$2:D3833,D3833,$F$2:F3833,F3833)-1&gt;1),"",
IF(AND(F3833="Peretoe teenus",H3833&lt;[2]an!$M$37,S3833="kahepoolne vajaduspõhine",U3833&gt;=[2]an!$M$37,U3833&lt;=[2]an!$M$38,RANK(D3833,$D3833:$D3833)+COUNTIFS($D$2:D3833,D3833,$F$2:F3833,F3833)-1=1),
((EOMONTH(U3833,0)-U3833+1)*X3833)/DAY(EOMONTH(U3833,0))+(DAY(U3833)-1)*100/DAY(EOMONTH(U3833,0)),
IF(AND(F3833="Peretoe teenus",H3833&lt;[2]an!$M$37,S3833="kahepoolne vajaduspõhine",U3833&gt;=[2]an!$M$37,U3833&lt;=[2]an!$M$38,RANK(D3833,$D3833:$D3833)+COUNTIFS($D$2:D3833,D3833,$F$2:F3833,F3833)-1&gt;1),"",
IF(AND(F3833="Peretoe teenus",H3833&lt;[2]an!$M$37,S3833="kahepoolne vajaduspõhine",U3833&gt;[2]an!$M$38,RANK(D3833,$D3833:$D3833)+COUNTIFS($D$2:D3833,D3833,$F$2:F3833,F3833)-1=1),X3833,
IF(AND(F3833="Peretoe teenus",H3833&lt;[2]an!$M$37,S3833="kahepoolne vajaduspõhine",U3833&gt;[2]an!$M$38,RANK(D3833,$D3833:$D3833)+COUNTIFS($D$2:D3833,D3833,$F$2:F3833,F3833)-1&gt;1),"",X3833*W3833)))))))))))))),"")</f>
        <v/>
      </c>
      <c r="Z3833" s="18" t="str">
        <f t="shared" si="178"/>
        <v/>
      </c>
      <c r="AA3833" s="19" t="str">
        <f>IFERROR(VLOOKUP(E3833,[2]an!$A$3:$B$81,2,FALSE),"")</f>
        <v/>
      </c>
      <c r="AB3833" s="19" t="str">
        <f>IFERROR(VLOOKUP(AA3833,[2]an!$C$2:$D$16,2,FALSE),"")</f>
        <v/>
      </c>
      <c r="AC3833" s="20"/>
      <c r="AD3833" s="21" t="str">
        <f>IF(A3833=[2]an!$F$36,VLOOKUP([2]an!$F$36,[2]an!$F$36:$H$36,3,FALSE),IF(A3833=[2]an!$F$35,VLOOKUP([2]an!$F$35,[2]an!$F$35:$H$35,3,FALSE),IF(A3833=[2]an!$F$33,VLOOKUP([2]an!$F$33,[2]an!$F$33:$H$33,3,FALSE),IF(A3833=[2]an!$F$31,VLOOKUP([2]an!$F$31,[2]an!$F$31:$H$31,3,FALSE),""))))</f>
        <v/>
      </c>
    </row>
    <row r="3834" spans="6:30" x14ac:dyDescent="0.2">
      <c r="F3834" s="10"/>
      <c r="G3834" s="8" t="str">
        <f t="shared" si="179"/>
        <v/>
      </c>
      <c r="H3834" s="13"/>
      <c r="K3834" s="13"/>
      <c r="L3834" s="10"/>
      <c r="M3834" s="10"/>
      <c r="S3834" s="8" t="str">
        <f>IFERROR(VLOOKUP(D3834,[1]peretoe_teenus!$A$2:$L$2000,5,FALSE),"")</f>
        <v/>
      </c>
      <c r="U3834" s="13"/>
      <c r="V3834" s="15" t="str" cm="1">
        <f t="array" ref="V3834">IFERROR(IF(AND(F3834="Tugigrupp",RANK(K3834,$K3834:$K3834)+COUNTIFS($K$2:K3834,K3834,$L$2:L3834,L3834,$M$2:M3834,M3834,$I$2:I3834,I3834,$G$2:G3834,G3834,$F$2:F3834,F3834)-1=1),SUMPRODUCT(($F$2:$F$4154=F3834)*($G$2:$G$4154=G3834)*($K$2:$K$4154=K3834)*($I$2:$I$4154=I3834)*($L$2:$L$4154=L3834)*($M$2:$M$4154=M3834)),""),"")</f>
        <v/>
      </c>
      <c r="W3834" s="15" t="str">
        <f t="shared" si="177"/>
        <v/>
      </c>
      <c r="X3834" s="16" t="str">
        <f>IF(AND(A3834=[2]an!$G$38,F3834=[2]an!$E$40),[2]an!$G$40,IF(AND(A3834=[2]an!$G$38,F3834=[2]an!$E$41),[2]an!$G$41,IF(AND(A3834=[2]an!$G$38,F3834=[2]an!$E$39,H3834&gt;=[2]an!$M$37),[2]an!$G$39,
IF(AND(A3834=[2]an!$G$38,F3834=[2]an!$E$39,H3834&lt;[2]an!$M$37,S3834="kahepoolne vajaduspõhine",U3834=""),[2]an!$M$40,
IF(AND(A3834=[2]an!$G$38,F3834=[2]an!$E$39,H3834&lt;[2]an!$M$37,S3834="kahepoolne vajaduspõhine",U3834&lt;&gt;""),[2]an!$G$39,
IF(AND(A3834=[2]an!$G$38,F3834=[2]an!$E$39,H3834&lt;[2]an!$M$37,S3834&lt;&gt;"kahepoolne vajaduspõhine"),[2]an!$G$39,
IF(AND(A3834=[2]an!$G$38,F3834=[2]an!$E$42),[2]an!$G$42,
IF(AND(A3834=[2]an!$H$38,F3834=[2]an!$E$40),[2]an!$H$40,IF(AND(A3834=[2]an!$H$38,F3834=[2]an!$E$41),[2]an!$H$41,IF(AND(A3834=[2]an!$H$38,F3834=[2]an!$E$39,H3834&gt;=[2]an!$M$37),[2]an!$H$39,
IF(AND(A3834=[2]an!$H$38,F3834=[2]an!$E$39,H3834&lt;[2]an!$M$37,S3834="kahepoolne vajaduspõhine",U3834=""),[2]an!$M$40,
IF(AND(A3834=[2]an!$H$38,F3834=[2]an!$E$39,H3834&lt;[2]an!$M$37,S3834="kahepoolne vajaduspõhine",U3834&lt;&gt;""),[2]an!$H$39,
IF(AND(A3834=[2]an!$H$38,F3834=[2]an!$E$39,H3834&lt;[2]an!$M$37,S3834&lt;&gt;"kahepoolne vajaduspõhine"),[2]an!$H$39,
IF(AND(A3834=[2]an!$H$38,F3834=[2]an!$E$42),[2]an!$H$42,
IF(AND(A3834=[2]an!$I$38,F3834=[2]an!$E$40),[2]an!$I$40,IF(AND(A3834=[2]an!$I$38,F3834=[2]an!$E$41),[2]an!$I$41,IF(AND(A3834=[2]an!$I$38,F3834=[2]an!$E$39,H3834&gt;=[2]an!$M$37),[2]an!$I$39,
IF(AND(A3834=[2]an!$I$38,F3834=[2]an!$E$39,H3834&lt;[2]an!$M$37,S3834="kahepoolne vajaduspõhine",U3834=""),[2]an!$M$40,
IF(AND(A3834=[2]an!$I$38,F3834=[2]an!$E$39,H3834&lt;[2]an!$M$37,S3834="kahepoolne vajaduspõhine",U3834&lt;&gt;""),[2]an!$I$39,
IF(AND(A3834=[2]an!$I$38,F3834=[2]an!$E$39,H3834&lt;[2]an!$M$37,S3834&lt;&gt;"kahepoolne vajaduspõhine"),[2]an!$I$39,
IF(AND(A3834=[2]an!$I$38,F3834=[2]an!$E$42),[2]an!$I$42,
IF(AND(A3834=[2]an!$J$38,F3834=[2]an!$E$40),[2]an!$J$40,IF(AND(A3834=[2]an!$J$38,F3834=[2]an!$E$41),[2]an!$J$41,IF(AND(A3834=[2]an!$J$38,F3834=[2]an!$E$39,H3834&gt;=[2]an!$M$37),[2]an!$J$39,
IF(AND(A3834=[2]an!$J$38,F3834=[2]an!$E$39,H3834&lt;[2]an!$M$37,S3834="kahepoolne vajaduspõhine",U3834=""),[2]an!$M$40,
IF(AND(A3834=[2]an!$J$38,F3834=[2]an!$E$39,H3834&lt;[2]an!$M$37,S3834="kahepoolne vajaduspõhine",U3834&lt;&gt;""),[2]an!$J$39,
IF(AND(A3834=[2]an!$J$38,F3834=[2]an!$E$39,H3834&lt;[2]an!$M$37,S3834&lt;&gt;"kahepoolne vajaduspõhine"),[2]an!$J$39,
IF(AND(A3834=[2]an!$J$38,F3834=[2]an!$E$42),[2]an!$J$42,""))))))))))))))))))))))))))))</f>
        <v/>
      </c>
      <c r="Y3834" s="17" t="str">
        <f>IFERROR(IF(F3834="Tugigrupp",0,
IF(AND(F3834="Peretoe teenus",H3834&gt;=[2]an!$M$37,RANK(D3834,$D3834:$D3834)+COUNTIFS($D$2:D3834,D3834,$F$2:F3834,F3834)-1&gt;1),"",
IF(AND(F3834="Peretoe teenus",H3834&gt;=[2]an!$M$37,RANK(D3834,$D3834:$D3834)+COUNTIFS($D$2:D3834,D3834,$F$2:F3834,F3834)-1=1,MONTH(H3834)=MONTH(K3834)=TRUE,YEAR(H3834)=YEAR(K3834)=TRUE),((EOMONTH(H3834,0)-H3834+1)*X3834)/DAY(EOMONTH(H3834,0)),
IF(AND(F3834="Peretoe teenus",H3834&gt;=[2]an!$M$37,RANK(D3834,$D3834:$D3834)+COUNTIFS($D$2:D3834,D3834,$F$2:F3834,F3834)-1=1),X3834,
IF(AND(F3834="Peretoe teenus",H3834&lt;[2]an!$M$37,S3834&lt;&gt;"kahepoolne vajaduspõhine",RANK(D3834,$D3834:$D3834)+COUNTIFS($D$2:D3834,D3834,$F$2:F3834,F3834)-1=1),X3834,
IF(AND(F3834="Peretoe teenus",H3834&lt;[2]an!$M$37,S3834&lt;&gt;"kahepoolne vajaduspõhine",RANK(D3834,$D3834:$D3834)+COUNTIFS($D$2:D3834,D3834,$F$2:F3834,F3834)-1&gt;1),"",
IF(AND(F3834="Peretoe teenus",H3834&lt;[2]an!$M$37,S3834="kahepoolne vajaduspõhine",U3834="",RANK(D3834,$D3834:$D3834)+COUNTIFS($D$2:D3834,D3834,$F$2:F3834,F3834)-1=1),X3834,
IF(AND(F3834="Peretoe teenus",H3834&lt;[2]an!$M$37,S3834="kahepoolne vajaduspõhine",U3834="",RANK(D3834,$D3834:$D3834)+COUNTIFS($D$2:D3834,D3834,$F$2:F3834,F3834)-1&gt;1),"",
IF(AND(F3834="Peretoe teenus",H3834&lt;[2]an!$M$37,S3834="kahepoolne vajaduspõhine",U3834&lt;[2]an!$M$37,RANK(D3834,$D3834:$D3834)+COUNTIFS($D$2:D3834,D3834,$F$2:F3834,F3834)-1=1),X3834,
IF(AND(F3834="Peretoe teenus",H3834&lt;[2]an!$M$37,S3834="kahepoolne vajaduspõhine",U3834&lt;[2]an!$M$37,RANK(D3834,$D3834:$D3834)+COUNTIFS($D$2:D3834,D3834,$F$2:F3834,F3834)-1&gt;1),"",
IF(AND(F3834="Peretoe teenus",H3834&lt;[2]an!$M$37,S3834="kahepoolne vajaduspõhine",U3834&gt;=[2]an!$M$37,U3834&lt;=[2]an!$M$38,RANK(D3834,$D3834:$D3834)+COUNTIFS($D$2:D3834,D3834,$F$2:F3834,F3834)-1=1),
((EOMONTH(U3834,0)-U3834+1)*X3834)/DAY(EOMONTH(U3834,0))+(DAY(U3834)-1)*100/DAY(EOMONTH(U3834,0)),
IF(AND(F3834="Peretoe teenus",H3834&lt;[2]an!$M$37,S3834="kahepoolne vajaduspõhine",U3834&gt;=[2]an!$M$37,U3834&lt;=[2]an!$M$38,RANK(D3834,$D3834:$D3834)+COUNTIFS($D$2:D3834,D3834,$F$2:F3834,F3834)-1&gt;1),"",
IF(AND(F3834="Peretoe teenus",H3834&lt;[2]an!$M$37,S3834="kahepoolne vajaduspõhine",U3834&gt;[2]an!$M$38,RANK(D3834,$D3834:$D3834)+COUNTIFS($D$2:D3834,D3834,$F$2:F3834,F3834)-1=1),X3834,
IF(AND(F3834="Peretoe teenus",H3834&lt;[2]an!$M$37,S3834="kahepoolne vajaduspõhine",U3834&gt;[2]an!$M$38,RANK(D3834,$D3834:$D3834)+COUNTIFS($D$2:D3834,D3834,$F$2:F3834,F3834)-1&gt;1),"",X3834*W3834)))))))))))))),"")</f>
        <v/>
      </c>
      <c r="Z3834" s="18" t="str">
        <f t="shared" si="178"/>
        <v/>
      </c>
      <c r="AA3834" s="19" t="str">
        <f>IFERROR(VLOOKUP(E3834,[2]an!$A$3:$B$81,2,FALSE),"")</f>
        <v/>
      </c>
      <c r="AB3834" s="19" t="str">
        <f>IFERROR(VLOOKUP(AA3834,[2]an!$C$2:$D$16,2,FALSE),"")</f>
        <v/>
      </c>
      <c r="AC3834" s="20"/>
      <c r="AD3834" s="21" t="str">
        <f>IF(A3834=[2]an!$F$36,VLOOKUP([2]an!$F$36,[2]an!$F$36:$H$36,3,FALSE),IF(A3834=[2]an!$F$35,VLOOKUP([2]an!$F$35,[2]an!$F$35:$H$35,3,FALSE),IF(A3834=[2]an!$F$33,VLOOKUP([2]an!$F$33,[2]an!$F$33:$H$33,3,FALSE),IF(A3834=[2]an!$F$31,VLOOKUP([2]an!$F$31,[2]an!$F$31:$H$31,3,FALSE),""))))</f>
        <v/>
      </c>
    </row>
    <row r="3835" spans="6:30" x14ac:dyDescent="0.2">
      <c r="F3835" s="10"/>
      <c r="G3835" s="8" t="str">
        <f t="shared" si="179"/>
        <v/>
      </c>
      <c r="H3835" s="13"/>
      <c r="K3835" s="13"/>
      <c r="L3835" s="10"/>
      <c r="M3835" s="10"/>
      <c r="S3835" s="8" t="str">
        <f>IFERROR(VLOOKUP(D3835,[1]peretoe_teenus!$A$2:$L$2000,5,FALSE),"")</f>
        <v/>
      </c>
      <c r="U3835" s="13"/>
      <c r="V3835" s="15" t="str" cm="1">
        <f t="array" ref="V3835">IFERROR(IF(AND(F3835="Tugigrupp",RANK(K3835,$K3835:$K3835)+COUNTIFS($K$2:K3835,K3835,$L$2:L3835,L3835,$M$2:M3835,M3835,$I$2:I3835,I3835,$G$2:G3835,G3835,$F$2:F3835,F3835)-1=1),SUMPRODUCT(($F$2:$F$4154=F3835)*($G$2:$G$4154=G3835)*($K$2:$K$4154=K3835)*($I$2:$I$4154=I3835)*($L$2:$L$4154=L3835)*($M$2:$M$4154=M3835)),""),"")</f>
        <v/>
      </c>
      <c r="W3835" s="15" t="str">
        <f t="shared" si="177"/>
        <v/>
      </c>
      <c r="X3835" s="16" t="str">
        <f>IF(AND(A3835=[2]an!$G$38,F3835=[2]an!$E$40),[2]an!$G$40,IF(AND(A3835=[2]an!$G$38,F3835=[2]an!$E$41),[2]an!$G$41,IF(AND(A3835=[2]an!$G$38,F3835=[2]an!$E$39,H3835&gt;=[2]an!$M$37),[2]an!$G$39,
IF(AND(A3835=[2]an!$G$38,F3835=[2]an!$E$39,H3835&lt;[2]an!$M$37,S3835="kahepoolne vajaduspõhine",U3835=""),[2]an!$M$40,
IF(AND(A3835=[2]an!$G$38,F3835=[2]an!$E$39,H3835&lt;[2]an!$M$37,S3835="kahepoolne vajaduspõhine",U3835&lt;&gt;""),[2]an!$G$39,
IF(AND(A3835=[2]an!$G$38,F3835=[2]an!$E$39,H3835&lt;[2]an!$M$37,S3835&lt;&gt;"kahepoolne vajaduspõhine"),[2]an!$G$39,
IF(AND(A3835=[2]an!$G$38,F3835=[2]an!$E$42),[2]an!$G$42,
IF(AND(A3835=[2]an!$H$38,F3835=[2]an!$E$40),[2]an!$H$40,IF(AND(A3835=[2]an!$H$38,F3835=[2]an!$E$41),[2]an!$H$41,IF(AND(A3835=[2]an!$H$38,F3835=[2]an!$E$39,H3835&gt;=[2]an!$M$37),[2]an!$H$39,
IF(AND(A3835=[2]an!$H$38,F3835=[2]an!$E$39,H3835&lt;[2]an!$M$37,S3835="kahepoolne vajaduspõhine",U3835=""),[2]an!$M$40,
IF(AND(A3835=[2]an!$H$38,F3835=[2]an!$E$39,H3835&lt;[2]an!$M$37,S3835="kahepoolne vajaduspõhine",U3835&lt;&gt;""),[2]an!$H$39,
IF(AND(A3835=[2]an!$H$38,F3835=[2]an!$E$39,H3835&lt;[2]an!$M$37,S3835&lt;&gt;"kahepoolne vajaduspõhine"),[2]an!$H$39,
IF(AND(A3835=[2]an!$H$38,F3835=[2]an!$E$42),[2]an!$H$42,
IF(AND(A3835=[2]an!$I$38,F3835=[2]an!$E$40),[2]an!$I$40,IF(AND(A3835=[2]an!$I$38,F3835=[2]an!$E$41),[2]an!$I$41,IF(AND(A3835=[2]an!$I$38,F3835=[2]an!$E$39,H3835&gt;=[2]an!$M$37),[2]an!$I$39,
IF(AND(A3835=[2]an!$I$38,F3835=[2]an!$E$39,H3835&lt;[2]an!$M$37,S3835="kahepoolne vajaduspõhine",U3835=""),[2]an!$M$40,
IF(AND(A3835=[2]an!$I$38,F3835=[2]an!$E$39,H3835&lt;[2]an!$M$37,S3835="kahepoolne vajaduspõhine",U3835&lt;&gt;""),[2]an!$I$39,
IF(AND(A3835=[2]an!$I$38,F3835=[2]an!$E$39,H3835&lt;[2]an!$M$37,S3835&lt;&gt;"kahepoolne vajaduspõhine"),[2]an!$I$39,
IF(AND(A3835=[2]an!$I$38,F3835=[2]an!$E$42),[2]an!$I$42,
IF(AND(A3835=[2]an!$J$38,F3835=[2]an!$E$40),[2]an!$J$40,IF(AND(A3835=[2]an!$J$38,F3835=[2]an!$E$41),[2]an!$J$41,IF(AND(A3835=[2]an!$J$38,F3835=[2]an!$E$39,H3835&gt;=[2]an!$M$37),[2]an!$J$39,
IF(AND(A3835=[2]an!$J$38,F3835=[2]an!$E$39,H3835&lt;[2]an!$M$37,S3835="kahepoolne vajaduspõhine",U3835=""),[2]an!$M$40,
IF(AND(A3835=[2]an!$J$38,F3835=[2]an!$E$39,H3835&lt;[2]an!$M$37,S3835="kahepoolne vajaduspõhine",U3835&lt;&gt;""),[2]an!$J$39,
IF(AND(A3835=[2]an!$J$38,F3835=[2]an!$E$39,H3835&lt;[2]an!$M$37,S3835&lt;&gt;"kahepoolne vajaduspõhine"),[2]an!$J$39,
IF(AND(A3835=[2]an!$J$38,F3835=[2]an!$E$42),[2]an!$J$42,""))))))))))))))))))))))))))))</f>
        <v/>
      </c>
      <c r="Y3835" s="17" t="str">
        <f>IFERROR(IF(F3835="Tugigrupp",0,
IF(AND(F3835="Peretoe teenus",H3835&gt;=[2]an!$M$37,RANK(D3835,$D3835:$D3835)+COUNTIFS($D$2:D3835,D3835,$F$2:F3835,F3835)-1&gt;1),"",
IF(AND(F3835="Peretoe teenus",H3835&gt;=[2]an!$M$37,RANK(D3835,$D3835:$D3835)+COUNTIFS($D$2:D3835,D3835,$F$2:F3835,F3835)-1=1,MONTH(H3835)=MONTH(K3835)=TRUE,YEAR(H3835)=YEAR(K3835)=TRUE),((EOMONTH(H3835,0)-H3835+1)*X3835)/DAY(EOMONTH(H3835,0)),
IF(AND(F3835="Peretoe teenus",H3835&gt;=[2]an!$M$37,RANK(D3835,$D3835:$D3835)+COUNTIFS($D$2:D3835,D3835,$F$2:F3835,F3835)-1=1),X3835,
IF(AND(F3835="Peretoe teenus",H3835&lt;[2]an!$M$37,S3835&lt;&gt;"kahepoolne vajaduspõhine",RANK(D3835,$D3835:$D3835)+COUNTIFS($D$2:D3835,D3835,$F$2:F3835,F3835)-1=1),X3835,
IF(AND(F3835="Peretoe teenus",H3835&lt;[2]an!$M$37,S3835&lt;&gt;"kahepoolne vajaduspõhine",RANK(D3835,$D3835:$D3835)+COUNTIFS($D$2:D3835,D3835,$F$2:F3835,F3835)-1&gt;1),"",
IF(AND(F3835="Peretoe teenus",H3835&lt;[2]an!$M$37,S3835="kahepoolne vajaduspõhine",U3835="",RANK(D3835,$D3835:$D3835)+COUNTIFS($D$2:D3835,D3835,$F$2:F3835,F3835)-1=1),X3835,
IF(AND(F3835="Peretoe teenus",H3835&lt;[2]an!$M$37,S3835="kahepoolne vajaduspõhine",U3835="",RANK(D3835,$D3835:$D3835)+COUNTIFS($D$2:D3835,D3835,$F$2:F3835,F3835)-1&gt;1),"",
IF(AND(F3835="Peretoe teenus",H3835&lt;[2]an!$M$37,S3835="kahepoolne vajaduspõhine",U3835&lt;[2]an!$M$37,RANK(D3835,$D3835:$D3835)+COUNTIFS($D$2:D3835,D3835,$F$2:F3835,F3835)-1=1),X3835,
IF(AND(F3835="Peretoe teenus",H3835&lt;[2]an!$M$37,S3835="kahepoolne vajaduspõhine",U3835&lt;[2]an!$M$37,RANK(D3835,$D3835:$D3835)+COUNTIFS($D$2:D3835,D3835,$F$2:F3835,F3835)-1&gt;1),"",
IF(AND(F3835="Peretoe teenus",H3835&lt;[2]an!$M$37,S3835="kahepoolne vajaduspõhine",U3835&gt;=[2]an!$M$37,U3835&lt;=[2]an!$M$38,RANK(D3835,$D3835:$D3835)+COUNTIFS($D$2:D3835,D3835,$F$2:F3835,F3835)-1=1),
((EOMONTH(U3835,0)-U3835+1)*X3835)/DAY(EOMONTH(U3835,0))+(DAY(U3835)-1)*100/DAY(EOMONTH(U3835,0)),
IF(AND(F3835="Peretoe teenus",H3835&lt;[2]an!$M$37,S3835="kahepoolne vajaduspõhine",U3835&gt;=[2]an!$M$37,U3835&lt;=[2]an!$M$38,RANK(D3835,$D3835:$D3835)+COUNTIFS($D$2:D3835,D3835,$F$2:F3835,F3835)-1&gt;1),"",
IF(AND(F3835="Peretoe teenus",H3835&lt;[2]an!$M$37,S3835="kahepoolne vajaduspõhine",U3835&gt;[2]an!$M$38,RANK(D3835,$D3835:$D3835)+COUNTIFS($D$2:D3835,D3835,$F$2:F3835,F3835)-1=1),X3835,
IF(AND(F3835="Peretoe teenus",H3835&lt;[2]an!$M$37,S3835="kahepoolne vajaduspõhine",U3835&gt;[2]an!$M$38,RANK(D3835,$D3835:$D3835)+COUNTIFS($D$2:D3835,D3835,$F$2:F3835,F3835)-1&gt;1),"",X3835*W3835)))))))))))))),"")</f>
        <v/>
      </c>
      <c r="Z3835" s="18" t="str">
        <f t="shared" si="178"/>
        <v/>
      </c>
      <c r="AA3835" s="19" t="str">
        <f>IFERROR(VLOOKUP(E3835,[2]an!$A$3:$B$81,2,FALSE),"")</f>
        <v/>
      </c>
      <c r="AB3835" s="19" t="str">
        <f>IFERROR(VLOOKUP(AA3835,[2]an!$C$2:$D$16,2,FALSE),"")</f>
        <v/>
      </c>
      <c r="AC3835" s="20"/>
      <c r="AD3835" s="21" t="str">
        <f>IF(A3835=[2]an!$F$36,VLOOKUP([2]an!$F$36,[2]an!$F$36:$H$36,3,FALSE),IF(A3835=[2]an!$F$35,VLOOKUP([2]an!$F$35,[2]an!$F$35:$H$35,3,FALSE),IF(A3835=[2]an!$F$33,VLOOKUP([2]an!$F$33,[2]an!$F$33:$H$33,3,FALSE),IF(A3835=[2]an!$F$31,VLOOKUP([2]an!$F$31,[2]an!$F$31:$H$31,3,FALSE),""))))</f>
        <v/>
      </c>
    </row>
    <row r="3836" spans="6:30" x14ac:dyDescent="0.2">
      <c r="F3836" s="10"/>
      <c r="G3836" s="8" t="str">
        <f t="shared" si="179"/>
        <v/>
      </c>
      <c r="H3836" s="13"/>
      <c r="K3836" s="13"/>
      <c r="L3836" s="10"/>
      <c r="M3836" s="10"/>
      <c r="S3836" s="8" t="str">
        <f>IFERROR(VLOOKUP(D3836,[1]peretoe_teenus!$A$2:$L$2000,5,FALSE),"")</f>
        <v/>
      </c>
      <c r="U3836" s="13"/>
      <c r="V3836" s="15" t="str" cm="1">
        <f t="array" ref="V3836">IFERROR(IF(AND(F3836="Tugigrupp",RANK(K3836,$K3836:$K3836)+COUNTIFS($K$2:K3836,K3836,$L$2:L3836,L3836,$M$2:M3836,M3836,$I$2:I3836,I3836,$G$2:G3836,G3836,$F$2:F3836,F3836)-1=1),SUMPRODUCT(($F$2:$F$4154=F3836)*($G$2:$G$4154=G3836)*($K$2:$K$4154=K3836)*($I$2:$I$4154=I3836)*($L$2:$L$4154=L3836)*($M$2:$M$4154=M3836)),""),"")</f>
        <v/>
      </c>
      <c r="W3836" s="15" t="str">
        <f t="shared" si="177"/>
        <v/>
      </c>
      <c r="X3836" s="16" t="str">
        <f>IF(AND(A3836=[2]an!$G$38,F3836=[2]an!$E$40),[2]an!$G$40,IF(AND(A3836=[2]an!$G$38,F3836=[2]an!$E$41),[2]an!$G$41,IF(AND(A3836=[2]an!$G$38,F3836=[2]an!$E$39,H3836&gt;=[2]an!$M$37),[2]an!$G$39,
IF(AND(A3836=[2]an!$G$38,F3836=[2]an!$E$39,H3836&lt;[2]an!$M$37,S3836="kahepoolne vajaduspõhine",U3836=""),[2]an!$M$40,
IF(AND(A3836=[2]an!$G$38,F3836=[2]an!$E$39,H3836&lt;[2]an!$M$37,S3836="kahepoolne vajaduspõhine",U3836&lt;&gt;""),[2]an!$G$39,
IF(AND(A3836=[2]an!$G$38,F3836=[2]an!$E$39,H3836&lt;[2]an!$M$37,S3836&lt;&gt;"kahepoolne vajaduspõhine"),[2]an!$G$39,
IF(AND(A3836=[2]an!$G$38,F3836=[2]an!$E$42),[2]an!$G$42,
IF(AND(A3836=[2]an!$H$38,F3836=[2]an!$E$40),[2]an!$H$40,IF(AND(A3836=[2]an!$H$38,F3836=[2]an!$E$41),[2]an!$H$41,IF(AND(A3836=[2]an!$H$38,F3836=[2]an!$E$39,H3836&gt;=[2]an!$M$37),[2]an!$H$39,
IF(AND(A3836=[2]an!$H$38,F3836=[2]an!$E$39,H3836&lt;[2]an!$M$37,S3836="kahepoolne vajaduspõhine",U3836=""),[2]an!$M$40,
IF(AND(A3836=[2]an!$H$38,F3836=[2]an!$E$39,H3836&lt;[2]an!$M$37,S3836="kahepoolne vajaduspõhine",U3836&lt;&gt;""),[2]an!$H$39,
IF(AND(A3836=[2]an!$H$38,F3836=[2]an!$E$39,H3836&lt;[2]an!$M$37,S3836&lt;&gt;"kahepoolne vajaduspõhine"),[2]an!$H$39,
IF(AND(A3836=[2]an!$H$38,F3836=[2]an!$E$42),[2]an!$H$42,
IF(AND(A3836=[2]an!$I$38,F3836=[2]an!$E$40),[2]an!$I$40,IF(AND(A3836=[2]an!$I$38,F3836=[2]an!$E$41),[2]an!$I$41,IF(AND(A3836=[2]an!$I$38,F3836=[2]an!$E$39,H3836&gt;=[2]an!$M$37),[2]an!$I$39,
IF(AND(A3836=[2]an!$I$38,F3836=[2]an!$E$39,H3836&lt;[2]an!$M$37,S3836="kahepoolne vajaduspõhine",U3836=""),[2]an!$M$40,
IF(AND(A3836=[2]an!$I$38,F3836=[2]an!$E$39,H3836&lt;[2]an!$M$37,S3836="kahepoolne vajaduspõhine",U3836&lt;&gt;""),[2]an!$I$39,
IF(AND(A3836=[2]an!$I$38,F3836=[2]an!$E$39,H3836&lt;[2]an!$M$37,S3836&lt;&gt;"kahepoolne vajaduspõhine"),[2]an!$I$39,
IF(AND(A3836=[2]an!$I$38,F3836=[2]an!$E$42),[2]an!$I$42,
IF(AND(A3836=[2]an!$J$38,F3836=[2]an!$E$40),[2]an!$J$40,IF(AND(A3836=[2]an!$J$38,F3836=[2]an!$E$41),[2]an!$J$41,IF(AND(A3836=[2]an!$J$38,F3836=[2]an!$E$39,H3836&gt;=[2]an!$M$37),[2]an!$J$39,
IF(AND(A3836=[2]an!$J$38,F3836=[2]an!$E$39,H3836&lt;[2]an!$M$37,S3836="kahepoolne vajaduspõhine",U3836=""),[2]an!$M$40,
IF(AND(A3836=[2]an!$J$38,F3836=[2]an!$E$39,H3836&lt;[2]an!$M$37,S3836="kahepoolne vajaduspõhine",U3836&lt;&gt;""),[2]an!$J$39,
IF(AND(A3836=[2]an!$J$38,F3836=[2]an!$E$39,H3836&lt;[2]an!$M$37,S3836&lt;&gt;"kahepoolne vajaduspõhine"),[2]an!$J$39,
IF(AND(A3836=[2]an!$J$38,F3836=[2]an!$E$42),[2]an!$J$42,""))))))))))))))))))))))))))))</f>
        <v/>
      </c>
      <c r="Y3836" s="17" t="str">
        <f>IFERROR(IF(F3836="Tugigrupp",0,
IF(AND(F3836="Peretoe teenus",H3836&gt;=[2]an!$M$37,RANK(D3836,$D3836:$D3836)+COUNTIFS($D$2:D3836,D3836,$F$2:F3836,F3836)-1&gt;1),"",
IF(AND(F3836="Peretoe teenus",H3836&gt;=[2]an!$M$37,RANK(D3836,$D3836:$D3836)+COUNTIFS($D$2:D3836,D3836,$F$2:F3836,F3836)-1=1,MONTH(H3836)=MONTH(K3836)=TRUE,YEAR(H3836)=YEAR(K3836)=TRUE),((EOMONTH(H3836,0)-H3836+1)*X3836)/DAY(EOMONTH(H3836,0)),
IF(AND(F3836="Peretoe teenus",H3836&gt;=[2]an!$M$37,RANK(D3836,$D3836:$D3836)+COUNTIFS($D$2:D3836,D3836,$F$2:F3836,F3836)-1=1),X3836,
IF(AND(F3836="Peretoe teenus",H3836&lt;[2]an!$M$37,S3836&lt;&gt;"kahepoolne vajaduspõhine",RANK(D3836,$D3836:$D3836)+COUNTIFS($D$2:D3836,D3836,$F$2:F3836,F3836)-1=1),X3836,
IF(AND(F3836="Peretoe teenus",H3836&lt;[2]an!$M$37,S3836&lt;&gt;"kahepoolne vajaduspõhine",RANK(D3836,$D3836:$D3836)+COUNTIFS($D$2:D3836,D3836,$F$2:F3836,F3836)-1&gt;1),"",
IF(AND(F3836="Peretoe teenus",H3836&lt;[2]an!$M$37,S3836="kahepoolne vajaduspõhine",U3836="",RANK(D3836,$D3836:$D3836)+COUNTIFS($D$2:D3836,D3836,$F$2:F3836,F3836)-1=1),X3836,
IF(AND(F3836="Peretoe teenus",H3836&lt;[2]an!$M$37,S3836="kahepoolne vajaduspõhine",U3836="",RANK(D3836,$D3836:$D3836)+COUNTIFS($D$2:D3836,D3836,$F$2:F3836,F3836)-1&gt;1),"",
IF(AND(F3836="Peretoe teenus",H3836&lt;[2]an!$M$37,S3836="kahepoolne vajaduspõhine",U3836&lt;[2]an!$M$37,RANK(D3836,$D3836:$D3836)+COUNTIFS($D$2:D3836,D3836,$F$2:F3836,F3836)-1=1),X3836,
IF(AND(F3836="Peretoe teenus",H3836&lt;[2]an!$M$37,S3836="kahepoolne vajaduspõhine",U3836&lt;[2]an!$M$37,RANK(D3836,$D3836:$D3836)+COUNTIFS($D$2:D3836,D3836,$F$2:F3836,F3836)-1&gt;1),"",
IF(AND(F3836="Peretoe teenus",H3836&lt;[2]an!$M$37,S3836="kahepoolne vajaduspõhine",U3836&gt;=[2]an!$M$37,U3836&lt;=[2]an!$M$38,RANK(D3836,$D3836:$D3836)+COUNTIFS($D$2:D3836,D3836,$F$2:F3836,F3836)-1=1),
((EOMONTH(U3836,0)-U3836+1)*X3836)/DAY(EOMONTH(U3836,0))+(DAY(U3836)-1)*100/DAY(EOMONTH(U3836,0)),
IF(AND(F3836="Peretoe teenus",H3836&lt;[2]an!$M$37,S3836="kahepoolne vajaduspõhine",U3836&gt;=[2]an!$M$37,U3836&lt;=[2]an!$M$38,RANK(D3836,$D3836:$D3836)+COUNTIFS($D$2:D3836,D3836,$F$2:F3836,F3836)-1&gt;1),"",
IF(AND(F3836="Peretoe teenus",H3836&lt;[2]an!$M$37,S3836="kahepoolne vajaduspõhine",U3836&gt;[2]an!$M$38,RANK(D3836,$D3836:$D3836)+COUNTIFS($D$2:D3836,D3836,$F$2:F3836,F3836)-1=1),X3836,
IF(AND(F3836="Peretoe teenus",H3836&lt;[2]an!$M$37,S3836="kahepoolne vajaduspõhine",U3836&gt;[2]an!$M$38,RANK(D3836,$D3836:$D3836)+COUNTIFS($D$2:D3836,D3836,$F$2:F3836,F3836)-1&gt;1),"",X3836*W3836)))))))))))))),"")</f>
        <v/>
      </c>
      <c r="Z3836" s="18" t="str">
        <f t="shared" si="178"/>
        <v/>
      </c>
      <c r="AA3836" s="19" t="str">
        <f>IFERROR(VLOOKUP(E3836,[2]an!$A$3:$B$81,2,FALSE),"")</f>
        <v/>
      </c>
      <c r="AB3836" s="19" t="str">
        <f>IFERROR(VLOOKUP(AA3836,[2]an!$C$2:$D$16,2,FALSE),"")</f>
        <v/>
      </c>
      <c r="AC3836" s="20"/>
      <c r="AD3836" s="21" t="str">
        <f>IF(A3836=[2]an!$F$36,VLOOKUP([2]an!$F$36,[2]an!$F$36:$H$36,3,FALSE),IF(A3836=[2]an!$F$35,VLOOKUP([2]an!$F$35,[2]an!$F$35:$H$35,3,FALSE),IF(A3836=[2]an!$F$33,VLOOKUP([2]an!$F$33,[2]an!$F$33:$H$33,3,FALSE),IF(A3836=[2]an!$F$31,VLOOKUP([2]an!$F$31,[2]an!$F$31:$H$31,3,FALSE),""))))</f>
        <v/>
      </c>
    </row>
    <row r="3837" spans="6:30" x14ac:dyDescent="0.2">
      <c r="F3837" s="10"/>
      <c r="G3837" s="8" t="str">
        <f t="shared" si="179"/>
        <v/>
      </c>
      <c r="H3837" s="13"/>
      <c r="K3837" s="13"/>
      <c r="L3837" s="10"/>
      <c r="M3837" s="10"/>
      <c r="S3837" s="8" t="str">
        <f>IFERROR(VLOOKUP(D3837,[1]peretoe_teenus!$A$2:$L$2000,5,FALSE),"")</f>
        <v/>
      </c>
      <c r="U3837" s="13"/>
      <c r="V3837" s="15" t="str" cm="1">
        <f t="array" ref="V3837">IFERROR(IF(AND(F3837="Tugigrupp",RANK(K3837,$K3837:$K3837)+COUNTIFS($K$2:K3837,K3837,$L$2:L3837,L3837,$M$2:M3837,M3837,$I$2:I3837,I3837,$G$2:G3837,G3837,$F$2:F3837,F3837)-1=1),SUMPRODUCT(($F$2:$F$4154=F3837)*($G$2:$G$4154=G3837)*($K$2:$K$4154=K3837)*($I$2:$I$4154=I3837)*($L$2:$L$4154=L3837)*($M$2:$M$4154=M3837)),""),"")</f>
        <v/>
      </c>
      <c r="W3837" s="15" t="str">
        <f t="shared" si="177"/>
        <v/>
      </c>
      <c r="X3837" s="16" t="str">
        <f>IF(AND(A3837=[2]an!$G$38,F3837=[2]an!$E$40),[2]an!$G$40,IF(AND(A3837=[2]an!$G$38,F3837=[2]an!$E$41),[2]an!$G$41,IF(AND(A3837=[2]an!$G$38,F3837=[2]an!$E$39,H3837&gt;=[2]an!$M$37),[2]an!$G$39,
IF(AND(A3837=[2]an!$G$38,F3837=[2]an!$E$39,H3837&lt;[2]an!$M$37,S3837="kahepoolne vajaduspõhine",U3837=""),[2]an!$M$40,
IF(AND(A3837=[2]an!$G$38,F3837=[2]an!$E$39,H3837&lt;[2]an!$M$37,S3837="kahepoolne vajaduspõhine",U3837&lt;&gt;""),[2]an!$G$39,
IF(AND(A3837=[2]an!$G$38,F3837=[2]an!$E$39,H3837&lt;[2]an!$M$37,S3837&lt;&gt;"kahepoolne vajaduspõhine"),[2]an!$G$39,
IF(AND(A3837=[2]an!$G$38,F3837=[2]an!$E$42),[2]an!$G$42,
IF(AND(A3837=[2]an!$H$38,F3837=[2]an!$E$40),[2]an!$H$40,IF(AND(A3837=[2]an!$H$38,F3837=[2]an!$E$41),[2]an!$H$41,IF(AND(A3837=[2]an!$H$38,F3837=[2]an!$E$39,H3837&gt;=[2]an!$M$37),[2]an!$H$39,
IF(AND(A3837=[2]an!$H$38,F3837=[2]an!$E$39,H3837&lt;[2]an!$M$37,S3837="kahepoolne vajaduspõhine",U3837=""),[2]an!$M$40,
IF(AND(A3837=[2]an!$H$38,F3837=[2]an!$E$39,H3837&lt;[2]an!$M$37,S3837="kahepoolne vajaduspõhine",U3837&lt;&gt;""),[2]an!$H$39,
IF(AND(A3837=[2]an!$H$38,F3837=[2]an!$E$39,H3837&lt;[2]an!$M$37,S3837&lt;&gt;"kahepoolne vajaduspõhine"),[2]an!$H$39,
IF(AND(A3837=[2]an!$H$38,F3837=[2]an!$E$42),[2]an!$H$42,
IF(AND(A3837=[2]an!$I$38,F3837=[2]an!$E$40),[2]an!$I$40,IF(AND(A3837=[2]an!$I$38,F3837=[2]an!$E$41),[2]an!$I$41,IF(AND(A3837=[2]an!$I$38,F3837=[2]an!$E$39,H3837&gt;=[2]an!$M$37),[2]an!$I$39,
IF(AND(A3837=[2]an!$I$38,F3837=[2]an!$E$39,H3837&lt;[2]an!$M$37,S3837="kahepoolne vajaduspõhine",U3837=""),[2]an!$M$40,
IF(AND(A3837=[2]an!$I$38,F3837=[2]an!$E$39,H3837&lt;[2]an!$M$37,S3837="kahepoolne vajaduspõhine",U3837&lt;&gt;""),[2]an!$I$39,
IF(AND(A3837=[2]an!$I$38,F3837=[2]an!$E$39,H3837&lt;[2]an!$M$37,S3837&lt;&gt;"kahepoolne vajaduspõhine"),[2]an!$I$39,
IF(AND(A3837=[2]an!$I$38,F3837=[2]an!$E$42),[2]an!$I$42,
IF(AND(A3837=[2]an!$J$38,F3837=[2]an!$E$40),[2]an!$J$40,IF(AND(A3837=[2]an!$J$38,F3837=[2]an!$E$41),[2]an!$J$41,IF(AND(A3837=[2]an!$J$38,F3837=[2]an!$E$39,H3837&gt;=[2]an!$M$37),[2]an!$J$39,
IF(AND(A3837=[2]an!$J$38,F3837=[2]an!$E$39,H3837&lt;[2]an!$M$37,S3837="kahepoolne vajaduspõhine",U3837=""),[2]an!$M$40,
IF(AND(A3837=[2]an!$J$38,F3837=[2]an!$E$39,H3837&lt;[2]an!$M$37,S3837="kahepoolne vajaduspõhine",U3837&lt;&gt;""),[2]an!$J$39,
IF(AND(A3837=[2]an!$J$38,F3837=[2]an!$E$39,H3837&lt;[2]an!$M$37,S3837&lt;&gt;"kahepoolne vajaduspõhine"),[2]an!$J$39,
IF(AND(A3837=[2]an!$J$38,F3837=[2]an!$E$42),[2]an!$J$42,""))))))))))))))))))))))))))))</f>
        <v/>
      </c>
      <c r="Y3837" s="17" t="str">
        <f>IFERROR(IF(F3837="Tugigrupp",0,
IF(AND(F3837="Peretoe teenus",H3837&gt;=[2]an!$M$37,RANK(D3837,$D3837:$D3837)+COUNTIFS($D$2:D3837,D3837,$F$2:F3837,F3837)-1&gt;1),"",
IF(AND(F3837="Peretoe teenus",H3837&gt;=[2]an!$M$37,RANK(D3837,$D3837:$D3837)+COUNTIFS($D$2:D3837,D3837,$F$2:F3837,F3837)-1=1,MONTH(H3837)=MONTH(K3837)=TRUE,YEAR(H3837)=YEAR(K3837)=TRUE),((EOMONTH(H3837,0)-H3837+1)*X3837)/DAY(EOMONTH(H3837,0)),
IF(AND(F3837="Peretoe teenus",H3837&gt;=[2]an!$M$37,RANK(D3837,$D3837:$D3837)+COUNTIFS($D$2:D3837,D3837,$F$2:F3837,F3837)-1=1),X3837,
IF(AND(F3837="Peretoe teenus",H3837&lt;[2]an!$M$37,S3837&lt;&gt;"kahepoolne vajaduspõhine",RANK(D3837,$D3837:$D3837)+COUNTIFS($D$2:D3837,D3837,$F$2:F3837,F3837)-1=1),X3837,
IF(AND(F3837="Peretoe teenus",H3837&lt;[2]an!$M$37,S3837&lt;&gt;"kahepoolne vajaduspõhine",RANK(D3837,$D3837:$D3837)+COUNTIFS($D$2:D3837,D3837,$F$2:F3837,F3837)-1&gt;1),"",
IF(AND(F3837="Peretoe teenus",H3837&lt;[2]an!$M$37,S3837="kahepoolne vajaduspõhine",U3837="",RANK(D3837,$D3837:$D3837)+COUNTIFS($D$2:D3837,D3837,$F$2:F3837,F3837)-1=1),X3837,
IF(AND(F3837="Peretoe teenus",H3837&lt;[2]an!$M$37,S3837="kahepoolne vajaduspõhine",U3837="",RANK(D3837,$D3837:$D3837)+COUNTIFS($D$2:D3837,D3837,$F$2:F3837,F3837)-1&gt;1),"",
IF(AND(F3837="Peretoe teenus",H3837&lt;[2]an!$M$37,S3837="kahepoolne vajaduspõhine",U3837&lt;[2]an!$M$37,RANK(D3837,$D3837:$D3837)+COUNTIFS($D$2:D3837,D3837,$F$2:F3837,F3837)-1=1),X3837,
IF(AND(F3837="Peretoe teenus",H3837&lt;[2]an!$M$37,S3837="kahepoolne vajaduspõhine",U3837&lt;[2]an!$M$37,RANK(D3837,$D3837:$D3837)+COUNTIFS($D$2:D3837,D3837,$F$2:F3837,F3837)-1&gt;1),"",
IF(AND(F3837="Peretoe teenus",H3837&lt;[2]an!$M$37,S3837="kahepoolne vajaduspõhine",U3837&gt;=[2]an!$M$37,U3837&lt;=[2]an!$M$38,RANK(D3837,$D3837:$D3837)+COUNTIFS($D$2:D3837,D3837,$F$2:F3837,F3837)-1=1),
((EOMONTH(U3837,0)-U3837+1)*X3837)/DAY(EOMONTH(U3837,0))+(DAY(U3837)-1)*100/DAY(EOMONTH(U3837,0)),
IF(AND(F3837="Peretoe teenus",H3837&lt;[2]an!$M$37,S3837="kahepoolne vajaduspõhine",U3837&gt;=[2]an!$M$37,U3837&lt;=[2]an!$M$38,RANK(D3837,$D3837:$D3837)+COUNTIFS($D$2:D3837,D3837,$F$2:F3837,F3837)-1&gt;1),"",
IF(AND(F3837="Peretoe teenus",H3837&lt;[2]an!$M$37,S3837="kahepoolne vajaduspõhine",U3837&gt;[2]an!$M$38,RANK(D3837,$D3837:$D3837)+COUNTIFS($D$2:D3837,D3837,$F$2:F3837,F3837)-1=1),X3837,
IF(AND(F3837="Peretoe teenus",H3837&lt;[2]an!$M$37,S3837="kahepoolne vajaduspõhine",U3837&gt;[2]an!$M$38,RANK(D3837,$D3837:$D3837)+COUNTIFS($D$2:D3837,D3837,$F$2:F3837,F3837)-1&gt;1),"",X3837*W3837)))))))))))))),"")</f>
        <v/>
      </c>
      <c r="Z3837" s="18" t="str">
        <f t="shared" si="178"/>
        <v/>
      </c>
      <c r="AA3837" s="19" t="str">
        <f>IFERROR(VLOOKUP(E3837,[2]an!$A$3:$B$81,2,FALSE),"")</f>
        <v/>
      </c>
      <c r="AB3837" s="19" t="str">
        <f>IFERROR(VLOOKUP(AA3837,[2]an!$C$2:$D$16,2,FALSE),"")</f>
        <v/>
      </c>
      <c r="AC3837" s="20"/>
      <c r="AD3837" s="21" t="str">
        <f>IF(A3837=[2]an!$F$36,VLOOKUP([2]an!$F$36,[2]an!$F$36:$H$36,3,FALSE),IF(A3837=[2]an!$F$35,VLOOKUP([2]an!$F$35,[2]an!$F$35:$H$35,3,FALSE),IF(A3837=[2]an!$F$33,VLOOKUP([2]an!$F$33,[2]an!$F$33:$H$33,3,FALSE),IF(A3837=[2]an!$F$31,VLOOKUP([2]an!$F$31,[2]an!$F$31:$H$31,3,FALSE),""))))</f>
        <v/>
      </c>
    </row>
    <row r="3838" spans="6:30" x14ac:dyDescent="0.2">
      <c r="F3838" s="10"/>
      <c r="G3838" s="8" t="str">
        <f t="shared" si="179"/>
        <v/>
      </c>
      <c r="H3838" s="13"/>
      <c r="K3838" s="13"/>
      <c r="L3838" s="10"/>
      <c r="M3838" s="10"/>
      <c r="S3838" s="8" t="str">
        <f>IFERROR(VLOOKUP(D3838,[1]peretoe_teenus!$A$2:$L$2000,5,FALSE),"")</f>
        <v/>
      </c>
      <c r="U3838" s="13"/>
      <c r="V3838" s="15" t="str" cm="1">
        <f t="array" ref="V3838">IFERROR(IF(AND(F3838="Tugigrupp",RANK(K3838,$K3838:$K3838)+COUNTIFS($K$2:K3838,K3838,$L$2:L3838,L3838,$M$2:M3838,M3838,$I$2:I3838,I3838,$G$2:G3838,G3838,$F$2:F3838,F3838)-1=1),SUMPRODUCT(($F$2:$F$4154=F3838)*($G$2:$G$4154=G3838)*($K$2:$K$4154=K3838)*($I$2:$I$4154=I3838)*($L$2:$L$4154=L3838)*($M$2:$M$4154=M3838)),""),"")</f>
        <v/>
      </c>
      <c r="W3838" s="15" t="str">
        <f t="shared" si="177"/>
        <v/>
      </c>
      <c r="X3838" s="16" t="str">
        <f>IF(AND(A3838=[2]an!$G$38,F3838=[2]an!$E$40),[2]an!$G$40,IF(AND(A3838=[2]an!$G$38,F3838=[2]an!$E$41),[2]an!$G$41,IF(AND(A3838=[2]an!$G$38,F3838=[2]an!$E$39,H3838&gt;=[2]an!$M$37),[2]an!$G$39,
IF(AND(A3838=[2]an!$G$38,F3838=[2]an!$E$39,H3838&lt;[2]an!$M$37,S3838="kahepoolne vajaduspõhine",U3838=""),[2]an!$M$40,
IF(AND(A3838=[2]an!$G$38,F3838=[2]an!$E$39,H3838&lt;[2]an!$M$37,S3838="kahepoolne vajaduspõhine",U3838&lt;&gt;""),[2]an!$G$39,
IF(AND(A3838=[2]an!$G$38,F3838=[2]an!$E$39,H3838&lt;[2]an!$M$37,S3838&lt;&gt;"kahepoolne vajaduspõhine"),[2]an!$G$39,
IF(AND(A3838=[2]an!$G$38,F3838=[2]an!$E$42),[2]an!$G$42,
IF(AND(A3838=[2]an!$H$38,F3838=[2]an!$E$40),[2]an!$H$40,IF(AND(A3838=[2]an!$H$38,F3838=[2]an!$E$41),[2]an!$H$41,IF(AND(A3838=[2]an!$H$38,F3838=[2]an!$E$39,H3838&gt;=[2]an!$M$37),[2]an!$H$39,
IF(AND(A3838=[2]an!$H$38,F3838=[2]an!$E$39,H3838&lt;[2]an!$M$37,S3838="kahepoolne vajaduspõhine",U3838=""),[2]an!$M$40,
IF(AND(A3838=[2]an!$H$38,F3838=[2]an!$E$39,H3838&lt;[2]an!$M$37,S3838="kahepoolne vajaduspõhine",U3838&lt;&gt;""),[2]an!$H$39,
IF(AND(A3838=[2]an!$H$38,F3838=[2]an!$E$39,H3838&lt;[2]an!$M$37,S3838&lt;&gt;"kahepoolne vajaduspõhine"),[2]an!$H$39,
IF(AND(A3838=[2]an!$H$38,F3838=[2]an!$E$42),[2]an!$H$42,
IF(AND(A3838=[2]an!$I$38,F3838=[2]an!$E$40),[2]an!$I$40,IF(AND(A3838=[2]an!$I$38,F3838=[2]an!$E$41),[2]an!$I$41,IF(AND(A3838=[2]an!$I$38,F3838=[2]an!$E$39,H3838&gt;=[2]an!$M$37),[2]an!$I$39,
IF(AND(A3838=[2]an!$I$38,F3838=[2]an!$E$39,H3838&lt;[2]an!$M$37,S3838="kahepoolne vajaduspõhine",U3838=""),[2]an!$M$40,
IF(AND(A3838=[2]an!$I$38,F3838=[2]an!$E$39,H3838&lt;[2]an!$M$37,S3838="kahepoolne vajaduspõhine",U3838&lt;&gt;""),[2]an!$I$39,
IF(AND(A3838=[2]an!$I$38,F3838=[2]an!$E$39,H3838&lt;[2]an!$M$37,S3838&lt;&gt;"kahepoolne vajaduspõhine"),[2]an!$I$39,
IF(AND(A3838=[2]an!$I$38,F3838=[2]an!$E$42),[2]an!$I$42,
IF(AND(A3838=[2]an!$J$38,F3838=[2]an!$E$40),[2]an!$J$40,IF(AND(A3838=[2]an!$J$38,F3838=[2]an!$E$41),[2]an!$J$41,IF(AND(A3838=[2]an!$J$38,F3838=[2]an!$E$39,H3838&gt;=[2]an!$M$37),[2]an!$J$39,
IF(AND(A3838=[2]an!$J$38,F3838=[2]an!$E$39,H3838&lt;[2]an!$M$37,S3838="kahepoolne vajaduspõhine",U3838=""),[2]an!$M$40,
IF(AND(A3838=[2]an!$J$38,F3838=[2]an!$E$39,H3838&lt;[2]an!$M$37,S3838="kahepoolne vajaduspõhine",U3838&lt;&gt;""),[2]an!$J$39,
IF(AND(A3838=[2]an!$J$38,F3838=[2]an!$E$39,H3838&lt;[2]an!$M$37,S3838&lt;&gt;"kahepoolne vajaduspõhine"),[2]an!$J$39,
IF(AND(A3838=[2]an!$J$38,F3838=[2]an!$E$42),[2]an!$J$42,""))))))))))))))))))))))))))))</f>
        <v/>
      </c>
      <c r="Y3838" s="17" t="str">
        <f>IFERROR(IF(F3838="Tugigrupp",0,
IF(AND(F3838="Peretoe teenus",H3838&gt;=[2]an!$M$37,RANK(D3838,$D3838:$D3838)+COUNTIFS($D$2:D3838,D3838,$F$2:F3838,F3838)-1&gt;1),"",
IF(AND(F3838="Peretoe teenus",H3838&gt;=[2]an!$M$37,RANK(D3838,$D3838:$D3838)+COUNTIFS($D$2:D3838,D3838,$F$2:F3838,F3838)-1=1,MONTH(H3838)=MONTH(K3838)=TRUE,YEAR(H3838)=YEAR(K3838)=TRUE),((EOMONTH(H3838,0)-H3838+1)*X3838)/DAY(EOMONTH(H3838,0)),
IF(AND(F3838="Peretoe teenus",H3838&gt;=[2]an!$M$37,RANK(D3838,$D3838:$D3838)+COUNTIFS($D$2:D3838,D3838,$F$2:F3838,F3838)-1=1),X3838,
IF(AND(F3838="Peretoe teenus",H3838&lt;[2]an!$M$37,S3838&lt;&gt;"kahepoolne vajaduspõhine",RANK(D3838,$D3838:$D3838)+COUNTIFS($D$2:D3838,D3838,$F$2:F3838,F3838)-1=1),X3838,
IF(AND(F3838="Peretoe teenus",H3838&lt;[2]an!$M$37,S3838&lt;&gt;"kahepoolne vajaduspõhine",RANK(D3838,$D3838:$D3838)+COUNTIFS($D$2:D3838,D3838,$F$2:F3838,F3838)-1&gt;1),"",
IF(AND(F3838="Peretoe teenus",H3838&lt;[2]an!$M$37,S3838="kahepoolne vajaduspõhine",U3838="",RANK(D3838,$D3838:$D3838)+COUNTIFS($D$2:D3838,D3838,$F$2:F3838,F3838)-1=1),X3838,
IF(AND(F3838="Peretoe teenus",H3838&lt;[2]an!$M$37,S3838="kahepoolne vajaduspõhine",U3838="",RANK(D3838,$D3838:$D3838)+COUNTIFS($D$2:D3838,D3838,$F$2:F3838,F3838)-1&gt;1),"",
IF(AND(F3838="Peretoe teenus",H3838&lt;[2]an!$M$37,S3838="kahepoolne vajaduspõhine",U3838&lt;[2]an!$M$37,RANK(D3838,$D3838:$D3838)+COUNTIFS($D$2:D3838,D3838,$F$2:F3838,F3838)-1=1),X3838,
IF(AND(F3838="Peretoe teenus",H3838&lt;[2]an!$M$37,S3838="kahepoolne vajaduspõhine",U3838&lt;[2]an!$M$37,RANK(D3838,$D3838:$D3838)+COUNTIFS($D$2:D3838,D3838,$F$2:F3838,F3838)-1&gt;1),"",
IF(AND(F3838="Peretoe teenus",H3838&lt;[2]an!$M$37,S3838="kahepoolne vajaduspõhine",U3838&gt;=[2]an!$M$37,U3838&lt;=[2]an!$M$38,RANK(D3838,$D3838:$D3838)+COUNTIFS($D$2:D3838,D3838,$F$2:F3838,F3838)-1=1),
((EOMONTH(U3838,0)-U3838+1)*X3838)/DAY(EOMONTH(U3838,0))+(DAY(U3838)-1)*100/DAY(EOMONTH(U3838,0)),
IF(AND(F3838="Peretoe teenus",H3838&lt;[2]an!$M$37,S3838="kahepoolne vajaduspõhine",U3838&gt;=[2]an!$M$37,U3838&lt;=[2]an!$M$38,RANK(D3838,$D3838:$D3838)+COUNTIFS($D$2:D3838,D3838,$F$2:F3838,F3838)-1&gt;1),"",
IF(AND(F3838="Peretoe teenus",H3838&lt;[2]an!$M$37,S3838="kahepoolne vajaduspõhine",U3838&gt;[2]an!$M$38,RANK(D3838,$D3838:$D3838)+COUNTIFS($D$2:D3838,D3838,$F$2:F3838,F3838)-1=1),X3838,
IF(AND(F3838="Peretoe teenus",H3838&lt;[2]an!$M$37,S3838="kahepoolne vajaduspõhine",U3838&gt;[2]an!$M$38,RANK(D3838,$D3838:$D3838)+COUNTIFS($D$2:D3838,D3838,$F$2:F3838,F3838)-1&gt;1),"",X3838*W3838)))))))))))))),"")</f>
        <v/>
      </c>
      <c r="Z3838" s="18" t="str">
        <f t="shared" si="178"/>
        <v/>
      </c>
      <c r="AA3838" s="19" t="str">
        <f>IFERROR(VLOOKUP(E3838,[2]an!$A$3:$B$81,2,FALSE),"")</f>
        <v/>
      </c>
      <c r="AB3838" s="19" t="str">
        <f>IFERROR(VLOOKUP(AA3838,[2]an!$C$2:$D$16,2,FALSE),"")</f>
        <v/>
      </c>
      <c r="AC3838" s="20"/>
      <c r="AD3838" s="21" t="str">
        <f>IF(A3838=[2]an!$F$36,VLOOKUP([2]an!$F$36,[2]an!$F$36:$H$36,3,FALSE),IF(A3838=[2]an!$F$35,VLOOKUP([2]an!$F$35,[2]an!$F$35:$H$35,3,FALSE),IF(A3838=[2]an!$F$33,VLOOKUP([2]an!$F$33,[2]an!$F$33:$H$33,3,FALSE),IF(A3838=[2]an!$F$31,VLOOKUP([2]an!$F$31,[2]an!$F$31:$H$31,3,FALSE),""))))</f>
        <v/>
      </c>
    </row>
    <row r="3839" spans="6:30" x14ac:dyDescent="0.2">
      <c r="F3839" s="10"/>
      <c r="G3839" s="8" t="str">
        <f t="shared" si="179"/>
        <v/>
      </c>
      <c r="H3839" s="13"/>
      <c r="K3839" s="13"/>
      <c r="L3839" s="10"/>
      <c r="M3839" s="10"/>
      <c r="S3839" s="8" t="str">
        <f>IFERROR(VLOOKUP(D3839,[1]peretoe_teenus!$A$2:$L$2000,5,FALSE),"")</f>
        <v/>
      </c>
      <c r="U3839" s="13"/>
      <c r="V3839" s="15" t="str" cm="1">
        <f t="array" ref="V3839">IFERROR(IF(AND(F3839="Tugigrupp",RANK(K3839,$K3839:$K3839)+COUNTIFS($K$2:K3839,K3839,$L$2:L3839,L3839,$M$2:M3839,M3839,$I$2:I3839,I3839,$G$2:G3839,G3839,$F$2:F3839,F3839)-1=1),SUMPRODUCT(($F$2:$F$4154=F3839)*($G$2:$G$4154=G3839)*($K$2:$K$4154=K3839)*($I$2:$I$4154=I3839)*($L$2:$L$4154=L3839)*($M$2:$M$4154=M3839)),""),"")</f>
        <v/>
      </c>
      <c r="W3839" s="15" t="str">
        <f t="shared" si="177"/>
        <v/>
      </c>
      <c r="X3839" s="16" t="str">
        <f>IF(AND(A3839=[2]an!$G$38,F3839=[2]an!$E$40),[2]an!$G$40,IF(AND(A3839=[2]an!$G$38,F3839=[2]an!$E$41),[2]an!$G$41,IF(AND(A3839=[2]an!$G$38,F3839=[2]an!$E$39,H3839&gt;=[2]an!$M$37),[2]an!$G$39,
IF(AND(A3839=[2]an!$G$38,F3839=[2]an!$E$39,H3839&lt;[2]an!$M$37,S3839="kahepoolne vajaduspõhine",U3839=""),[2]an!$M$40,
IF(AND(A3839=[2]an!$G$38,F3839=[2]an!$E$39,H3839&lt;[2]an!$M$37,S3839="kahepoolne vajaduspõhine",U3839&lt;&gt;""),[2]an!$G$39,
IF(AND(A3839=[2]an!$G$38,F3839=[2]an!$E$39,H3839&lt;[2]an!$M$37,S3839&lt;&gt;"kahepoolne vajaduspõhine"),[2]an!$G$39,
IF(AND(A3839=[2]an!$G$38,F3839=[2]an!$E$42),[2]an!$G$42,
IF(AND(A3839=[2]an!$H$38,F3839=[2]an!$E$40),[2]an!$H$40,IF(AND(A3839=[2]an!$H$38,F3839=[2]an!$E$41),[2]an!$H$41,IF(AND(A3839=[2]an!$H$38,F3839=[2]an!$E$39,H3839&gt;=[2]an!$M$37),[2]an!$H$39,
IF(AND(A3839=[2]an!$H$38,F3839=[2]an!$E$39,H3839&lt;[2]an!$M$37,S3839="kahepoolne vajaduspõhine",U3839=""),[2]an!$M$40,
IF(AND(A3839=[2]an!$H$38,F3839=[2]an!$E$39,H3839&lt;[2]an!$M$37,S3839="kahepoolne vajaduspõhine",U3839&lt;&gt;""),[2]an!$H$39,
IF(AND(A3839=[2]an!$H$38,F3839=[2]an!$E$39,H3839&lt;[2]an!$M$37,S3839&lt;&gt;"kahepoolne vajaduspõhine"),[2]an!$H$39,
IF(AND(A3839=[2]an!$H$38,F3839=[2]an!$E$42),[2]an!$H$42,
IF(AND(A3839=[2]an!$I$38,F3839=[2]an!$E$40),[2]an!$I$40,IF(AND(A3839=[2]an!$I$38,F3839=[2]an!$E$41),[2]an!$I$41,IF(AND(A3839=[2]an!$I$38,F3839=[2]an!$E$39,H3839&gt;=[2]an!$M$37),[2]an!$I$39,
IF(AND(A3839=[2]an!$I$38,F3839=[2]an!$E$39,H3839&lt;[2]an!$M$37,S3839="kahepoolne vajaduspõhine",U3839=""),[2]an!$M$40,
IF(AND(A3839=[2]an!$I$38,F3839=[2]an!$E$39,H3839&lt;[2]an!$M$37,S3839="kahepoolne vajaduspõhine",U3839&lt;&gt;""),[2]an!$I$39,
IF(AND(A3839=[2]an!$I$38,F3839=[2]an!$E$39,H3839&lt;[2]an!$M$37,S3839&lt;&gt;"kahepoolne vajaduspõhine"),[2]an!$I$39,
IF(AND(A3839=[2]an!$I$38,F3839=[2]an!$E$42),[2]an!$I$42,
IF(AND(A3839=[2]an!$J$38,F3839=[2]an!$E$40),[2]an!$J$40,IF(AND(A3839=[2]an!$J$38,F3839=[2]an!$E$41),[2]an!$J$41,IF(AND(A3839=[2]an!$J$38,F3839=[2]an!$E$39,H3839&gt;=[2]an!$M$37),[2]an!$J$39,
IF(AND(A3839=[2]an!$J$38,F3839=[2]an!$E$39,H3839&lt;[2]an!$M$37,S3839="kahepoolne vajaduspõhine",U3839=""),[2]an!$M$40,
IF(AND(A3839=[2]an!$J$38,F3839=[2]an!$E$39,H3839&lt;[2]an!$M$37,S3839="kahepoolne vajaduspõhine",U3839&lt;&gt;""),[2]an!$J$39,
IF(AND(A3839=[2]an!$J$38,F3839=[2]an!$E$39,H3839&lt;[2]an!$M$37,S3839&lt;&gt;"kahepoolne vajaduspõhine"),[2]an!$J$39,
IF(AND(A3839=[2]an!$J$38,F3839=[2]an!$E$42),[2]an!$J$42,""))))))))))))))))))))))))))))</f>
        <v/>
      </c>
      <c r="Y3839" s="17" t="str">
        <f>IFERROR(IF(F3839="Tugigrupp",0,
IF(AND(F3839="Peretoe teenus",H3839&gt;=[2]an!$M$37,RANK(D3839,$D3839:$D3839)+COUNTIFS($D$2:D3839,D3839,$F$2:F3839,F3839)-1&gt;1),"",
IF(AND(F3839="Peretoe teenus",H3839&gt;=[2]an!$M$37,RANK(D3839,$D3839:$D3839)+COUNTIFS($D$2:D3839,D3839,$F$2:F3839,F3839)-1=1,MONTH(H3839)=MONTH(K3839)=TRUE,YEAR(H3839)=YEAR(K3839)=TRUE),((EOMONTH(H3839,0)-H3839+1)*X3839)/DAY(EOMONTH(H3839,0)),
IF(AND(F3839="Peretoe teenus",H3839&gt;=[2]an!$M$37,RANK(D3839,$D3839:$D3839)+COUNTIFS($D$2:D3839,D3839,$F$2:F3839,F3839)-1=1),X3839,
IF(AND(F3839="Peretoe teenus",H3839&lt;[2]an!$M$37,S3839&lt;&gt;"kahepoolne vajaduspõhine",RANK(D3839,$D3839:$D3839)+COUNTIFS($D$2:D3839,D3839,$F$2:F3839,F3839)-1=1),X3839,
IF(AND(F3839="Peretoe teenus",H3839&lt;[2]an!$M$37,S3839&lt;&gt;"kahepoolne vajaduspõhine",RANK(D3839,$D3839:$D3839)+COUNTIFS($D$2:D3839,D3839,$F$2:F3839,F3839)-1&gt;1),"",
IF(AND(F3839="Peretoe teenus",H3839&lt;[2]an!$M$37,S3839="kahepoolne vajaduspõhine",U3839="",RANK(D3839,$D3839:$D3839)+COUNTIFS($D$2:D3839,D3839,$F$2:F3839,F3839)-1=1),X3839,
IF(AND(F3839="Peretoe teenus",H3839&lt;[2]an!$M$37,S3839="kahepoolne vajaduspõhine",U3839="",RANK(D3839,$D3839:$D3839)+COUNTIFS($D$2:D3839,D3839,$F$2:F3839,F3839)-1&gt;1),"",
IF(AND(F3839="Peretoe teenus",H3839&lt;[2]an!$M$37,S3839="kahepoolne vajaduspõhine",U3839&lt;[2]an!$M$37,RANK(D3839,$D3839:$D3839)+COUNTIFS($D$2:D3839,D3839,$F$2:F3839,F3839)-1=1),X3839,
IF(AND(F3839="Peretoe teenus",H3839&lt;[2]an!$M$37,S3839="kahepoolne vajaduspõhine",U3839&lt;[2]an!$M$37,RANK(D3839,$D3839:$D3839)+COUNTIFS($D$2:D3839,D3839,$F$2:F3839,F3839)-1&gt;1),"",
IF(AND(F3839="Peretoe teenus",H3839&lt;[2]an!$M$37,S3839="kahepoolne vajaduspõhine",U3839&gt;=[2]an!$M$37,U3839&lt;=[2]an!$M$38,RANK(D3839,$D3839:$D3839)+COUNTIFS($D$2:D3839,D3839,$F$2:F3839,F3839)-1=1),
((EOMONTH(U3839,0)-U3839+1)*X3839)/DAY(EOMONTH(U3839,0))+(DAY(U3839)-1)*100/DAY(EOMONTH(U3839,0)),
IF(AND(F3839="Peretoe teenus",H3839&lt;[2]an!$M$37,S3839="kahepoolne vajaduspõhine",U3839&gt;=[2]an!$M$37,U3839&lt;=[2]an!$M$38,RANK(D3839,$D3839:$D3839)+COUNTIFS($D$2:D3839,D3839,$F$2:F3839,F3839)-1&gt;1),"",
IF(AND(F3839="Peretoe teenus",H3839&lt;[2]an!$M$37,S3839="kahepoolne vajaduspõhine",U3839&gt;[2]an!$M$38,RANK(D3839,$D3839:$D3839)+COUNTIFS($D$2:D3839,D3839,$F$2:F3839,F3839)-1=1),X3839,
IF(AND(F3839="Peretoe teenus",H3839&lt;[2]an!$M$37,S3839="kahepoolne vajaduspõhine",U3839&gt;[2]an!$M$38,RANK(D3839,$D3839:$D3839)+COUNTIFS($D$2:D3839,D3839,$F$2:F3839,F3839)-1&gt;1),"",X3839*W3839)))))))))))))),"")</f>
        <v/>
      </c>
      <c r="Z3839" s="18" t="str">
        <f t="shared" si="178"/>
        <v/>
      </c>
      <c r="AA3839" s="19" t="str">
        <f>IFERROR(VLOOKUP(E3839,[2]an!$A$3:$B$81,2,FALSE),"")</f>
        <v/>
      </c>
      <c r="AB3839" s="19" t="str">
        <f>IFERROR(VLOOKUP(AA3839,[2]an!$C$2:$D$16,2,FALSE),"")</f>
        <v/>
      </c>
      <c r="AC3839" s="20"/>
      <c r="AD3839" s="21" t="str">
        <f>IF(A3839=[2]an!$F$36,VLOOKUP([2]an!$F$36,[2]an!$F$36:$H$36,3,FALSE),IF(A3839=[2]an!$F$35,VLOOKUP([2]an!$F$35,[2]an!$F$35:$H$35,3,FALSE),IF(A3839=[2]an!$F$33,VLOOKUP([2]an!$F$33,[2]an!$F$33:$H$33,3,FALSE),IF(A3839=[2]an!$F$31,VLOOKUP([2]an!$F$31,[2]an!$F$31:$H$31,3,FALSE),""))))</f>
        <v/>
      </c>
    </row>
    <row r="3840" spans="6:30" x14ac:dyDescent="0.2">
      <c r="F3840" s="10"/>
      <c r="G3840" s="8" t="str">
        <f t="shared" si="179"/>
        <v/>
      </c>
      <c r="H3840" s="13"/>
      <c r="K3840" s="13"/>
      <c r="L3840" s="10"/>
      <c r="M3840" s="10"/>
      <c r="S3840" s="8" t="str">
        <f>IFERROR(VLOOKUP(D3840,[1]peretoe_teenus!$A$2:$L$2000,5,FALSE),"")</f>
        <v/>
      </c>
      <c r="U3840" s="13"/>
      <c r="V3840" s="15" t="str" cm="1">
        <f t="array" ref="V3840">IFERROR(IF(AND(F3840="Tugigrupp",RANK(K3840,$K3840:$K3840)+COUNTIFS($K$2:K3840,K3840,$L$2:L3840,L3840,$M$2:M3840,M3840,$I$2:I3840,I3840,$G$2:G3840,G3840,$F$2:F3840,F3840)-1=1),SUMPRODUCT(($F$2:$F$4154=F3840)*($G$2:$G$4154=G3840)*($K$2:$K$4154=K3840)*($I$2:$I$4154=I3840)*($L$2:$L$4154=L3840)*($M$2:$M$4154=M3840)),""),"")</f>
        <v/>
      </c>
      <c r="W3840" s="15" t="str">
        <f t="shared" si="177"/>
        <v/>
      </c>
      <c r="X3840" s="16" t="str">
        <f>IF(AND(A3840=[2]an!$G$38,F3840=[2]an!$E$40),[2]an!$G$40,IF(AND(A3840=[2]an!$G$38,F3840=[2]an!$E$41),[2]an!$G$41,IF(AND(A3840=[2]an!$G$38,F3840=[2]an!$E$39,H3840&gt;=[2]an!$M$37),[2]an!$G$39,
IF(AND(A3840=[2]an!$G$38,F3840=[2]an!$E$39,H3840&lt;[2]an!$M$37,S3840="kahepoolne vajaduspõhine",U3840=""),[2]an!$M$40,
IF(AND(A3840=[2]an!$G$38,F3840=[2]an!$E$39,H3840&lt;[2]an!$M$37,S3840="kahepoolne vajaduspõhine",U3840&lt;&gt;""),[2]an!$G$39,
IF(AND(A3840=[2]an!$G$38,F3840=[2]an!$E$39,H3840&lt;[2]an!$M$37,S3840&lt;&gt;"kahepoolne vajaduspõhine"),[2]an!$G$39,
IF(AND(A3840=[2]an!$G$38,F3840=[2]an!$E$42),[2]an!$G$42,
IF(AND(A3840=[2]an!$H$38,F3840=[2]an!$E$40),[2]an!$H$40,IF(AND(A3840=[2]an!$H$38,F3840=[2]an!$E$41),[2]an!$H$41,IF(AND(A3840=[2]an!$H$38,F3840=[2]an!$E$39,H3840&gt;=[2]an!$M$37),[2]an!$H$39,
IF(AND(A3840=[2]an!$H$38,F3840=[2]an!$E$39,H3840&lt;[2]an!$M$37,S3840="kahepoolne vajaduspõhine",U3840=""),[2]an!$M$40,
IF(AND(A3840=[2]an!$H$38,F3840=[2]an!$E$39,H3840&lt;[2]an!$M$37,S3840="kahepoolne vajaduspõhine",U3840&lt;&gt;""),[2]an!$H$39,
IF(AND(A3840=[2]an!$H$38,F3840=[2]an!$E$39,H3840&lt;[2]an!$M$37,S3840&lt;&gt;"kahepoolne vajaduspõhine"),[2]an!$H$39,
IF(AND(A3840=[2]an!$H$38,F3840=[2]an!$E$42),[2]an!$H$42,
IF(AND(A3840=[2]an!$I$38,F3840=[2]an!$E$40),[2]an!$I$40,IF(AND(A3840=[2]an!$I$38,F3840=[2]an!$E$41),[2]an!$I$41,IF(AND(A3840=[2]an!$I$38,F3840=[2]an!$E$39,H3840&gt;=[2]an!$M$37),[2]an!$I$39,
IF(AND(A3840=[2]an!$I$38,F3840=[2]an!$E$39,H3840&lt;[2]an!$M$37,S3840="kahepoolne vajaduspõhine",U3840=""),[2]an!$M$40,
IF(AND(A3840=[2]an!$I$38,F3840=[2]an!$E$39,H3840&lt;[2]an!$M$37,S3840="kahepoolne vajaduspõhine",U3840&lt;&gt;""),[2]an!$I$39,
IF(AND(A3840=[2]an!$I$38,F3840=[2]an!$E$39,H3840&lt;[2]an!$M$37,S3840&lt;&gt;"kahepoolne vajaduspõhine"),[2]an!$I$39,
IF(AND(A3840=[2]an!$I$38,F3840=[2]an!$E$42),[2]an!$I$42,
IF(AND(A3840=[2]an!$J$38,F3840=[2]an!$E$40),[2]an!$J$40,IF(AND(A3840=[2]an!$J$38,F3840=[2]an!$E$41),[2]an!$J$41,IF(AND(A3840=[2]an!$J$38,F3840=[2]an!$E$39,H3840&gt;=[2]an!$M$37),[2]an!$J$39,
IF(AND(A3840=[2]an!$J$38,F3840=[2]an!$E$39,H3840&lt;[2]an!$M$37,S3840="kahepoolne vajaduspõhine",U3840=""),[2]an!$M$40,
IF(AND(A3840=[2]an!$J$38,F3840=[2]an!$E$39,H3840&lt;[2]an!$M$37,S3840="kahepoolne vajaduspõhine",U3840&lt;&gt;""),[2]an!$J$39,
IF(AND(A3840=[2]an!$J$38,F3840=[2]an!$E$39,H3840&lt;[2]an!$M$37,S3840&lt;&gt;"kahepoolne vajaduspõhine"),[2]an!$J$39,
IF(AND(A3840=[2]an!$J$38,F3840=[2]an!$E$42),[2]an!$J$42,""))))))))))))))))))))))))))))</f>
        <v/>
      </c>
      <c r="Y3840" s="17" t="str">
        <f>IFERROR(IF(F3840="Tugigrupp",0,
IF(AND(F3840="Peretoe teenus",H3840&gt;=[2]an!$M$37,RANK(D3840,$D3840:$D3840)+COUNTIFS($D$2:D3840,D3840,$F$2:F3840,F3840)-1&gt;1),"",
IF(AND(F3840="Peretoe teenus",H3840&gt;=[2]an!$M$37,RANK(D3840,$D3840:$D3840)+COUNTIFS($D$2:D3840,D3840,$F$2:F3840,F3840)-1=1,MONTH(H3840)=MONTH(K3840)=TRUE,YEAR(H3840)=YEAR(K3840)=TRUE),((EOMONTH(H3840,0)-H3840+1)*X3840)/DAY(EOMONTH(H3840,0)),
IF(AND(F3840="Peretoe teenus",H3840&gt;=[2]an!$M$37,RANK(D3840,$D3840:$D3840)+COUNTIFS($D$2:D3840,D3840,$F$2:F3840,F3840)-1=1),X3840,
IF(AND(F3840="Peretoe teenus",H3840&lt;[2]an!$M$37,S3840&lt;&gt;"kahepoolne vajaduspõhine",RANK(D3840,$D3840:$D3840)+COUNTIFS($D$2:D3840,D3840,$F$2:F3840,F3840)-1=1),X3840,
IF(AND(F3840="Peretoe teenus",H3840&lt;[2]an!$M$37,S3840&lt;&gt;"kahepoolne vajaduspõhine",RANK(D3840,$D3840:$D3840)+COUNTIFS($D$2:D3840,D3840,$F$2:F3840,F3840)-1&gt;1),"",
IF(AND(F3840="Peretoe teenus",H3840&lt;[2]an!$M$37,S3840="kahepoolne vajaduspõhine",U3840="",RANK(D3840,$D3840:$D3840)+COUNTIFS($D$2:D3840,D3840,$F$2:F3840,F3840)-1=1),X3840,
IF(AND(F3840="Peretoe teenus",H3840&lt;[2]an!$M$37,S3840="kahepoolne vajaduspõhine",U3840="",RANK(D3840,$D3840:$D3840)+COUNTIFS($D$2:D3840,D3840,$F$2:F3840,F3840)-1&gt;1),"",
IF(AND(F3840="Peretoe teenus",H3840&lt;[2]an!$M$37,S3840="kahepoolne vajaduspõhine",U3840&lt;[2]an!$M$37,RANK(D3840,$D3840:$D3840)+COUNTIFS($D$2:D3840,D3840,$F$2:F3840,F3840)-1=1),X3840,
IF(AND(F3840="Peretoe teenus",H3840&lt;[2]an!$M$37,S3840="kahepoolne vajaduspõhine",U3840&lt;[2]an!$M$37,RANK(D3840,$D3840:$D3840)+COUNTIFS($D$2:D3840,D3840,$F$2:F3840,F3840)-1&gt;1),"",
IF(AND(F3840="Peretoe teenus",H3840&lt;[2]an!$M$37,S3840="kahepoolne vajaduspõhine",U3840&gt;=[2]an!$M$37,U3840&lt;=[2]an!$M$38,RANK(D3840,$D3840:$D3840)+COUNTIFS($D$2:D3840,D3840,$F$2:F3840,F3840)-1=1),
((EOMONTH(U3840,0)-U3840+1)*X3840)/DAY(EOMONTH(U3840,0))+(DAY(U3840)-1)*100/DAY(EOMONTH(U3840,0)),
IF(AND(F3840="Peretoe teenus",H3840&lt;[2]an!$M$37,S3840="kahepoolne vajaduspõhine",U3840&gt;=[2]an!$M$37,U3840&lt;=[2]an!$M$38,RANK(D3840,$D3840:$D3840)+COUNTIFS($D$2:D3840,D3840,$F$2:F3840,F3840)-1&gt;1),"",
IF(AND(F3840="Peretoe teenus",H3840&lt;[2]an!$M$37,S3840="kahepoolne vajaduspõhine",U3840&gt;[2]an!$M$38,RANK(D3840,$D3840:$D3840)+COUNTIFS($D$2:D3840,D3840,$F$2:F3840,F3840)-1=1),X3840,
IF(AND(F3840="Peretoe teenus",H3840&lt;[2]an!$M$37,S3840="kahepoolne vajaduspõhine",U3840&gt;[2]an!$M$38,RANK(D3840,$D3840:$D3840)+COUNTIFS($D$2:D3840,D3840,$F$2:F3840,F3840)-1&gt;1),"",X3840*W3840)))))))))))))),"")</f>
        <v/>
      </c>
      <c r="Z3840" s="18" t="str">
        <f t="shared" si="178"/>
        <v/>
      </c>
      <c r="AA3840" s="19" t="str">
        <f>IFERROR(VLOOKUP(E3840,[2]an!$A$3:$B$81,2,FALSE),"")</f>
        <v/>
      </c>
      <c r="AB3840" s="19" t="str">
        <f>IFERROR(VLOOKUP(AA3840,[2]an!$C$2:$D$16,2,FALSE),"")</f>
        <v/>
      </c>
      <c r="AC3840" s="20"/>
      <c r="AD3840" s="21" t="str">
        <f>IF(A3840=[2]an!$F$36,VLOOKUP([2]an!$F$36,[2]an!$F$36:$H$36,3,FALSE),IF(A3840=[2]an!$F$35,VLOOKUP([2]an!$F$35,[2]an!$F$35:$H$35,3,FALSE),IF(A3840=[2]an!$F$33,VLOOKUP([2]an!$F$33,[2]an!$F$33:$H$33,3,FALSE),IF(A3840=[2]an!$F$31,VLOOKUP([2]an!$F$31,[2]an!$F$31:$H$31,3,FALSE),""))))</f>
        <v/>
      </c>
    </row>
    <row r="3841" spans="6:30" x14ac:dyDescent="0.2">
      <c r="F3841" s="10"/>
      <c r="G3841" s="8" t="str">
        <f t="shared" si="179"/>
        <v/>
      </c>
      <c r="H3841" s="13"/>
      <c r="K3841" s="13"/>
      <c r="L3841" s="10"/>
      <c r="M3841" s="10"/>
      <c r="S3841" s="8" t="str">
        <f>IFERROR(VLOOKUP(D3841,[1]peretoe_teenus!$A$2:$L$2000,5,FALSE),"")</f>
        <v/>
      </c>
      <c r="U3841" s="13"/>
      <c r="V3841" s="15" t="str" cm="1">
        <f t="array" ref="V3841">IFERROR(IF(AND(F3841="Tugigrupp",RANK(K3841,$K3841:$K3841)+COUNTIFS($K$2:K3841,K3841,$L$2:L3841,L3841,$M$2:M3841,M3841,$I$2:I3841,I3841,$G$2:G3841,G3841,$F$2:F3841,F3841)-1=1),SUMPRODUCT(($F$2:$F$4154=F3841)*($G$2:$G$4154=G3841)*($K$2:$K$4154=K3841)*($I$2:$I$4154=I3841)*($L$2:$L$4154=L3841)*($M$2:$M$4154=M3841)),""),"")</f>
        <v/>
      </c>
      <c r="W3841" s="15" t="str">
        <f t="shared" si="177"/>
        <v/>
      </c>
      <c r="X3841" s="16" t="str">
        <f>IF(AND(A3841=[2]an!$G$38,F3841=[2]an!$E$40),[2]an!$G$40,IF(AND(A3841=[2]an!$G$38,F3841=[2]an!$E$41),[2]an!$G$41,IF(AND(A3841=[2]an!$G$38,F3841=[2]an!$E$39,H3841&gt;=[2]an!$M$37),[2]an!$G$39,
IF(AND(A3841=[2]an!$G$38,F3841=[2]an!$E$39,H3841&lt;[2]an!$M$37,S3841="kahepoolne vajaduspõhine",U3841=""),[2]an!$M$40,
IF(AND(A3841=[2]an!$G$38,F3841=[2]an!$E$39,H3841&lt;[2]an!$M$37,S3841="kahepoolne vajaduspõhine",U3841&lt;&gt;""),[2]an!$G$39,
IF(AND(A3841=[2]an!$G$38,F3841=[2]an!$E$39,H3841&lt;[2]an!$M$37,S3841&lt;&gt;"kahepoolne vajaduspõhine"),[2]an!$G$39,
IF(AND(A3841=[2]an!$G$38,F3841=[2]an!$E$42),[2]an!$G$42,
IF(AND(A3841=[2]an!$H$38,F3841=[2]an!$E$40),[2]an!$H$40,IF(AND(A3841=[2]an!$H$38,F3841=[2]an!$E$41),[2]an!$H$41,IF(AND(A3841=[2]an!$H$38,F3841=[2]an!$E$39,H3841&gt;=[2]an!$M$37),[2]an!$H$39,
IF(AND(A3841=[2]an!$H$38,F3841=[2]an!$E$39,H3841&lt;[2]an!$M$37,S3841="kahepoolne vajaduspõhine",U3841=""),[2]an!$M$40,
IF(AND(A3841=[2]an!$H$38,F3841=[2]an!$E$39,H3841&lt;[2]an!$M$37,S3841="kahepoolne vajaduspõhine",U3841&lt;&gt;""),[2]an!$H$39,
IF(AND(A3841=[2]an!$H$38,F3841=[2]an!$E$39,H3841&lt;[2]an!$M$37,S3841&lt;&gt;"kahepoolne vajaduspõhine"),[2]an!$H$39,
IF(AND(A3841=[2]an!$H$38,F3841=[2]an!$E$42),[2]an!$H$42,
IF(AND(A3841=[2]an!$I$38,F3841=[2]an!$E$40),[2]an!$I$40,IF(AND(A3841=[2]an!$I$38,F3841=[2]an!$E$41),[2]an!$I$41,IF(AND(A3841=[2]an!$I$38,F3841=[2]an!$E$39,H3841&gt;=[2]an!$M$37),[2]an!$I$39,
IF(AND(A3841=[2]an!$I$38,F3841=[2]an!$E$39,H3841&lt;[2]an!$M$37,S3841="kahepoolne vajaduspõhine",U3841=""),[2]an!$M$40,
IF(AND(A3841=[2]an!$I$38,F3841=[2]an!$E$39,H3841&lt;[2]an!$M$37,S3841="kahepoolne vajaduspõhine",U3841&lt;&gt;""),[2]an!$I$39,
IF(AND(A3841=[2]an!$I$38,F3841=[2]an!$E$39,H3841&lt;[2]an!$M$37,S3841&lt;&gt;"kahepoolne vajaduspõhine"),[2]an!$I$39,
IF(AND(A3841=[2]an!$I$38,F3841=[2]an!$E$42),[2]an!$I$42,
IF(AND(A3841=[2]an!$J$38,F3841=[2]an!$E$40),[2]an!$J$40,IF(AND(A3841=[2]an!$J$38,F3841=[2]an!$E$41),[2]an!$J$41,IF(AND(A3841=[2]an!$J$38,F3841=[2]an!$E$39,H3841&gt;=[2]an!$M$37),[2]an!$J$39,
IF(AND(A3841=[2]an!$J$38,F3841=[2]an!$E$39,H3841&lt;[2]an!$M$37,S3841="kahepoolne vajaduspõhine",U3841=""),[2]an!$M$40,
IF(AND(A3841=[2]an!$J$38,F3841=[2]an!$E$39,H3841&lt;[2]an!$M$37,S3841="kahepoolne vajaduspõhine",U3841&lt;&gt;""),[2]an!$J$39,
IF(AND(A3841=[2]an!$J$38,F3841=[2]an!$E$39,H3841&lt;[2]an!$M$37,S3841&lt;&gt;"kahepoolne vajaduspõhine"),[2]an!$J$39,
IF(AND(A3841=[2]an!$J$38,F3841=[2]an!$E$42),[2]an!$J$42,""))))))))))))))))))))))))))))</f>
        <v/>
      </c>
      <c r="Y3841" s="17" t="str">
        <f>IFERROR(IF(F3841="Tugigrupp",0,
IF(AND(F3841="Peretoe teenus",H3841&gt;=[2]an!$M$37,RANK(D3841,$D3841:$D3841)+COUNTIFS($D$2:D3841,D3841,$F$2:F3841,F3841)-1&gt;1),"",
IF(AND(F3841="Peretoe teenus",H3841&gt;=[2]an!$M$37,RANK(D3841,$D3841:$D3841)+COUNTIFS($D$2:D3841,D3841,$F$2:F3841,F3841)-1=1,MONTH(H3841)=MONTH(K3841)=TRUE,YEAR(H3841)=YEAR(K3841)=TRUE),((EOMONTH(H3841,0)-H3841+1)*X3841)/DAY(EOMONTH(H3841,0)),
IF(AND(F3841="Peretoe teenus",H3841&gt;=[2]an!$M$37,RANK(D3841,$D3841:$D3841)+COUNTIFS($D$2:D3841,D3841,$F$2:F3841,F3841)-1=1),X3841,
IF(AND(F3841="Peretoe teenus",H3841&lt;[2]an!$M$37,S3841&lt;&gt;"kahepoolne vajaduspõhine",RANK(D3841,$D3841:$D3841)+COUNTIFS($D$2:D3841,D3841,$F$2:F3841,F3841)-1=1),X3841,
IF(AND(F3841="Peretoe teenus",H3841&lt;[2]an!$M$37,S3841&lt;&gt;"kahepoolne vajaduspõhine",RANK(D3841,$D3841:$D3841)+COUNTIFS($D$2:D3841,D3841,$F$2:F3841,F3841)-1&gt;1),"",
IF(AND(F3841="Peretoe teenus",H3841&lt;[2]an!$M$37,S3841="kahepoolne vajaduspõhine",U3841="",RANK(D3841,$D3841:$D3841)+COUNTIFS($D$2:D3841,D3841,$F$2:F3841,F3841)-1=1),X3841,
IF(AND(F3841="Peretoe teenus",H3841&lt;[2]an!$M$37,S3841="kahepoolne vajaduspõhine",U3841="",RANK(D3841,$D3841:$D3841)+COUNTIFS($D$2:D3841,D3841,$F$2:F3841,F3841)-1&gt;1),"",
IF(AND(F3841="Peretoe teenus",H3841&lt;[2]an!$M$37,S3841="kahepoolne vajaduspõhine",U3841&lt;[2]an!$M$37,RANK(D3841,$D3841:$D3841)+COUNTIFS($D$2:D3841,D3841,$F$2:F3841,F3841)-1=1),X3841,
IF(AND(F3841="Peretoe teenus",H3841&lt;[2]an!$M$37,S3841="kahepoolne vajaduspõhine",U3841&lt;[2]an!$M$37,RANK(D3841,$D3841:$D3841)+COUNTIFS($D$2:D3841,D3841,$F$2:F3841,F3841)-1&gt;1),"",
IF(AND(F3841="Peretoe teenus",H3841&lt;[2]an!$M$37,S3841="kahepoolne vajaduspõhine",U3841&gt;=[2]an!$M$37,U3841&lt;=[2]an!$M$38,RANK(D3841,$D3841:$D3841)+COUNTIFS($D$2:D3841,D3841,$F$2:F3841,F3841)-1=1),
((EOMONTH(U3841,0)-U3841+1)*X3841)/DAY(EOMONTH(U3841,0))+(DAY(U3841)-1)*100/DAY(EOMONTH(U3841,0)),
IF(AND(F3841="Peretoe teenus",H3841&lt;[2]an!$M$37,S3841="kahepoolne vajaduspõhine",U3841&gt;=[2]an!$M$37,U3841&lt;=[2]an!$M$38,RANK(D3841,$D3841:$D3841)+COUNTIFS($D$2:D3841,D3841,$F$2:F3841,F3841)-1&gt;1),"",
IF(AND(F3841="Peretoe teenus",H3841&lt;[2]an!$M$37,S3841="kahepoolne vajaduspõhine",U3841&gt;[2]an!$M$38,RANK(D3841,$D3841:$D3841)+COUNTIFS($D$2:D3841,D3841,$F$2:F3841,F3841)-1=1),X3841,
IF(AND(F3841="Peretoe teenus",H3841&lt;[2]an!$M$37,S3841="kahepoolne vajaduspõhine",U3841&gt;[2]an!$M$38,RANK(D3841,$D3841:$D3841)+COUNTIFS($D$2:D3841,D3841,$F$2:F3841,F3841)-1&gt;1),"",X3841*W3841)))))))))))))),"")</f>
        <v/>
      </c>
      <c r="Z3841" s="18" t="str">
        <f t="shared" si="178"/>
        <v/>
      </c>
      <c r="AA3841" s="19" t="str">
        <f>IFERROR(VLOOKUP(E3841,[2]an!$A$3:$B$81,2,FALSE),"")</f>
        <v/>
      </c>
      <c r="AB3841" s="19" t="str">
        <f>IFERROR(VLOOKUP(AA3841,[2]an!$C$2:$D$16,2,FALSE),"")</f>
        <v/>
      </c>
      <c r="AC3841" s="20"/>
      <c r="AD3841" s="21" t="str">
        <f>IF(A3841=[2]an!$F$36,VLOOKUP([2]an!$F$36,[2]an!$F$36:$H$36,3,FALSE),IF(A3841=[2]an!$F$35,VLOOKUP([2]an!$F$35,[2]an!$F$35:$H$35,3,FALSE),IF(A3841=[2]an!$F$33,VLOOKUP([2]an!$F$33,[2]an!$F$33:$H$33,3,FALSE),IF(A3841=[2]an!$F$31,VLOOKUP([2]an!$F$31,[2]an!$F$31:$H$31,3,FALSE),""))))</f>
        <v/>
      </c>
    </row>
    <row r="3842" spans="6:30" x14ac:dyDescent="0.2">
      <c r="F3842" s="10"/>
      <c r="G3842" s="8" t="str">
        <f t="shared" si="179"/>
        <v/>
      </c>
      <c r="H3842" s="13"/>
      <c r="K3842" s="13"/>
      <c r="L3842" s="10"/>
      <c r="M3842" s="10"/>
      <c r="S3842" s="8" t="str">
        <f>IFERROR(VLOOKUP(D3842,[1]peretoe_teenus!$A$2:$L$2000,5,FALSE),"")</f>
        <v/>
      </c>
      <c r="U3842" s="13"/>
      <c r="V3842" s="15" t="str" cm="1">
        <f t="array" ref="V3842">IFERROR(IF(AND(F3842="Tugigrupp",RANK(K3842,$K3842:$K3842)+COUNTIFS($K$2:K3842,K3842,$L$2:L3842,L3842,$M$2:M3842,M3842,$I$2:I3842,I3842,$G$2:G3842,G3842,$F$2:F3842,F3842)-1=1),SUMPRODUCT(($F$2:$F$4154=F3842)*($G$2:$G$4154=G3842)*($K$2:$K$4154=K3842)*($I$2:$I$4154=I3842)*($L$2:$L$4154=L3842)*($M$2:$M$4154=M3842)),""),"")</f>
        <v/>
      </c>
      <c r="W3842" s="15" t="str">
        <f t="shared" ref="W3842:W3905" si="180">IF(A3842="","",(M3842-L3842)*1440/45)</f>
        <v/>
      </c>
      <c r="X3842" s="16" t="str">
        <f>IF(AND(A3842=[2]an!$G$38,F3842=[2]an!$E$40),[2]an!$G$40,IF(AND(A3842=[2]an!$G$38,F3842=[2]an!$E$41),[2]an!$G$41,IF(AND(A3842=[2]an!$G$38,F3842=[2]an!$E$39,H3842&gt;=[2]an!$M$37),[2]an!$G$39,
IF(AND(A3842=[2]an!$G$38,F3842=[2]an!$E$39,H3842&lt;[2]an!$M$37,S3842="kahepoolne vajaduspõhine",U3842=""),[2]an!$M$40,
IF(AND(A3842=[2]an!$G$38,F3842=[2]an!$E$39,H3842&lt;[2]an!$M$37,S3842="kahepoolne vajaduspõhine",U3842&lt;&gt;""),[2]an!$G$39,
IF(AND(A3842=[2]an!$G$38,F3842=[2]an!$E$39,H3842&lt;[2]an!$M$37,S3842&lt;&gt;"kahepoolne vajaduspõhine"),[2]an!$G$39,
IF(AND(A3842=[2]an!$G$38,F3842=[2]an!$E$42),[2]an!$G$42,
IF(AND(A3842=[2]an!$H$38,F3842=[2]an!$E$40),[2]an!$H$40,IF(AND(A3842=[2]an!$H$38,F3842=[2]an!$E$41),[2]an!$H$41,IF(AND(A3842=[2]an!$H$38,F3842=[2]an!$E$39,H3842&gt;=[2]an!$M$37),[2]an!$H$39,
IF(AND(A3842=[2]an!$H$38,F3842=[2]an!$E$39,H3842&lt;[2]an!$M$37,S3842="kahepoolne vajaduspõhine",U3842=""),[2]an!$M$40,
IF(AND(A3842=[2]an!$H$38,F3842=[2]an!$E$39,H3842&lt;[2]an!$M$37,S3842="kahepoolne vajaduspõhine",U3842&lt;&gt;""),[2]an!$H$39,
IF(AND(A3842=[2]an!$H$38,F3842=[2]an!$E$39,H3842&lt;[2]an!$M$37,S3842&lt;&gt;"kahepoolne vajaduspõhine"),[2]an!$H$39,
IF(AND(A3842=[2]an!$H$38,F3842=[2]an!$E$42),[2]an!$H$42,
IF(AND(A3842=[2]an!$I$38,F3842=[2]an!$E$40),[2]an!$I$40,IF(AND(A3842=[2]an!$I$38,F3842=[2]an!$E$41),[2]an!$I$41,IF(AND(A3842=[2]an!$I$38,F3842=[2]an!$E$39,H3842&gt;=[2]an!$M$37),[2]an!$I$39,
IF(AND(A3842=[2]an!$I$38,F3842=[2]an!$E$39,H3842&lt;[2]an!$M$37,S3842="kahepoolne vajaduspõhine",U3842=""),[2]an!$M$40,
IF(AND(A3842=[2]an!$I$38,F3842=[2]an!$E$39,H3842&lt;[2]an!$M$37,S3842="kahepoolne vajaduspõhine",U3842&lt;&gt;""),[2]an!$I$39,
IF(AND(A3842=[2]an!$I$38,F3842=[2]an!$E$39,H3842&lt;[2]an!$M$37,S3842&lt;&gt;"kahepoolne vajaduspõhine"),[2]an!$I$39,
IF(AND(A3842=[2]an!$I$38,F3842=[2]an!$E$42),[2]an!$I$42,
IF(AND(A3842=[2]an!$J$38,F3842=[2]an!$E$40),[2]an!$J$40,IF(AND(A3842=[2]an!$J$38,F3842=[2]an!$E$41),[2]an!$J$41,IF(AND(A3842=[2]an!$J$38,F3842=[2]an!$E$39,H3842&gt;=[2]an!$M$37),[2]an!$J$39,
IF(AND(A3842=[2]an!$J$38,F3842=[2]an!$E$39,H3842&lt;[2]an!$M$37,S3842="kahepoolne vajaduspõhine",U3842=""),[2]an!$M$40,
IF(AND(A3842=[2]an!$J$38,F3842=[2]an!$E$39,H3842&lt;[2]an!$M$37,S3842="kahepoolne vajaduspõhine",U3842&lt;&gt;""),[2]an!$J$39,
IF(AND(A3842=[2]an!$J$38,F3842=[2]an!$E$39,H3842&lt;[2]an!$M$37,S3842&lt;&gt;"kahepoolne vajaduspõhine"),[2]an!$J$39,
IF(AND(A3842=[2]an!$J$38,F3842=[2]an!$E$42),[2]an!$J$42,""))))))))))))))))))))))))))))</f>
        <v/>
      </c>
      <c r="Y3842" s="17" t="str">
        <f>IFERROR(IF(F3842="Tugigrupp",0,
IF(AND(F3842="Peretoe teenus",H3842&gt;=[2]an!$M$37,RANK(D3842,$D3842:$D3842)+COUNTIFS($D$2:D3842,D3842,$F$2:F3842,F3842)-1&gt;1),"",
IF(AND(F3842="Peretoe teenus",H3842&gt;=[2]an!$M$37,RANK(D3842,$D3842:$D3842)+COUNTIFS($D$2:D3842,D3842,$F$2:F3842,F3842)-1=1,MONTH(H3842)=MONTH(K3842)=TRUE,YEAR(H3842)=YEAR(K3842)=TRUE),((EOMONTH(H3842,0)-H3842+1)*X3842)/DAY(EOMONTH(H3842,0)),
IF(AND(F3842="Peretoe teenus",H3842&gt;=[2]an!$M$37,RANK(D3842,$D3842:$D3842)+COUNTIFS($D$2:D3842,D3842,$F$2:F3842,F3842)-1=1),X3842,
IF(AND(F3842="Peretoe teenus",H3842&lt;[2]an!$M$37,S3842&lt;&gt;"kahepoolne vajaduspõhine",RANK(D3842,$D3842:$D3842)+COUNTIFS($D$2:D3842,D3842,$F$2:F3842,F3842)-1=1),X3842,
IF(AND(F3842="Peretoe teenus",H3842&lt;[2]an!$M$37,S3842&lt;&gt;"kahepoolne vajaduspõhine",RANK(D3842,$D3842:$D3842)+COUNTIFS($D$2:D3842,D3842,$F$2:F3842,F3842)-1&gt;1),"",
IF(AND(F3842="Peretoe teenus",H3842&lt;[2]an!$M$37,S3842="kahepoolne vajaduspõhine",U3842="",RANK(D3842,$D3842:$D3842)+COUNTIFS($D$2:D3842,D3842,$F$2:F3842,F3842)-1=1),X3842,
IF(AND(F3842="Peretoe teenus",H3842&lt;[2]an!$M$37,S3842="kahepoolne vajaduspõhine",U3842="",RANK(D3842,$D3842:$D3842)+COUNTIFS($D$2:D3842,D3842,$F$2:F3842,F3842)-1&gt;1),"",
IF(AND(F3842="Peretoe teenus",H3842&lt;[2]an!$M$37,S3842="kahepoolne vajaduspõhine",U3842&lt;[2]an!$M$37,RANK(D3842,$D3842:$D3842)+COUNTIFS($D$2:D3842,D3842,$F$2:F3842,F3842)-1=1),X3842,
IF(AND(F3842="Peretoe teenus",H3842&lt;[2]an!$M$37,S3842="kahepoolne vajaduspõhine",U3842&lt;[2]an!$M$37,RANK(D3842,$D3842:$D3842)+COUNTIFS($D$2:D3842,D3842,$F$2:F3842,F3842)-1&gt;1),"",
IF(AND(F3842="Peretoe teenus",H3842&lt;[2]an!$M$37,S3842="kahepoolne vajaduspõhine",U3842&gt;=[2]an!$M$37,U3842&lt;=[2]an!$M$38,RANK(D3842,$D3842:$D3842)+COUNTIFS($D$2:D3842,D3842,$F$2:F3842,F3842)-1=1),
((EOMONTH(U3842,0)-U3842+1)*X3842)/DAY(EOMONTH(U3842,0))+(DAY(U3842)-1)*100/DAY(EOMONTH(U3842,0)),
IF(AND(F3842="Peretoe teenus",H3842&lt;[2]an!$M$37,S3842="kahepoolne vajaduspõhine",U3842&gt;=[2]an!$M$37,U3842&lt;=[2]an!$M$38,RANK(D3842,$D3842:$D3842)+COUNTIFS($D$2:D3842,D3842,$F$2:F3842,F3842)-1&gt;1),"",
IF(AND(F3842="Peretoe teenus",H3842&lt;[2]an!$M$37,S3842="kahepoolne vajaduspõhine",U3842&gt;[2]an!$M$38,RANK(D3842,$D3842:$D3842)+COUNTIFS($D$2:D3842,D3842,$F$2:F3842,F3842)-1=1),X3842,
IF(AND(F3842="Peretoe teenus",H3842&lt;[2]an!$M$37,S3842="kahepoolne vajaduspõhine",U3842&gt;[2]an!$M$38,RANK(D3842,$D3842:$D3842)+COUNTIFS($D$2:D3842,D3842,$F$2:F3842,F3842)-1&gt;1),"",X3842*W3842)))))))))))))),"")</f>
        <v/>
      </c>
      <c r="Z3842" s="18" t="str">
        <f t="shared" ref="Z3842:Z3905" si="181">IF(F3842="Tugigrupp",SUMPRODUCT(($F$2:$F$4154=F3842)*($G$2:$G$4154=G3842)*($K$2:$K$4154=K3842)*($I$2:$I$4154=I3842)*($L$2:$L$4154=L3842)*($M$2:$M$4154=M3842)),"")</f>
        <v/>
      </c>
      <c r="AA3842" s="19" t="str">
        <f>IFERROR(VLOOKUP(E3842,[2]an!$A$3:$B$81,2,FALSE),"")</f>
        <v/>
      </c>
      <c r="AB3842" s="19" t="str">
        <f>IFERROR(VLOOKUP(AA3842,[2]an!$C$2:$D$16,2,FALSE),"")</f>
        <v/>
      </c>
      <c r="AC3842" s="20"/>
      <c r="AD3842" s="21" t="str">
        <f>IF(A3842=[2]an!$F$36,VLOOKUP([2]an!$F$36,[2]an!$F$36:$H$36,3,FALSE),IF(A3842=[2]an!$F$35,VLOOKUP([2]an!$F$35,[2]an!$F$35:$H$35,3,FALSE),IF(A3842=[2]an!$F$33,VLOOKUP([2]an!$F$33,[2]an!$F$33:$H$33,3,FALSE),IF(A3842=[2]an!$F$31,VLOOKUP([2]an!$F$31,[2]an!$F$31:$H$31,3,FALSE),""))))</f>
        <v/>
      </c>
    </row>
    <row r="3843" spans="6:30" x14ac:dyDescent="0.2">
      <c r="F3843" s="10"/>
      <c r="G3843" s="8" t="str">
        <f t="shared" ref="G3843:G3906" si="182">IF(F3843="","",IF(F3843&lt;&gt;"Tugigrupp","pole",""))</f>
        <v/>
      </c>
      <c r="H3843" s="13"/>
      <c r="K3843" s="13"/>
      <c r="L3843" s="10"/>
      <c r="M3843" s="10"/>
      <c r="S3843" s="8" t="str">
        <f>IFERROR(VLOOKUP(D3843,[1]peretoe_teenus!$A$2:$L$2000,5,FALSE),"")</f>
        <v/>
      </c>
      <c r="U3843" s="13"/>
      <c r="V3843" s="15" t="str" cm="1">
        <f t="array" ref="V3843">IFERROR(IF(AND(F3843="Tugigrupp",RANK(K3843,$K3843:$K3843)+COUNTIFS($K$2:K3843,K3843,$L$2:L3843,L3843,$M$2:M3843,M3843,$I$2:I3843,I3843,$G$2:G3843,G3843,$F$2:F3843,F3843)-1=1),SUMPRODUCT(($F$2:$F$4154=F3843)*($G$2:$G$4154=G3843)*($K$2:$K$4154=K3843)*($I$2:$I$4154=I3843)*($L$2:$L$4154=L3843)*($M$2:$M$4154=M3843)),""),"")</f>
        <v/>
      </c>
      <c r="W3843" s="15" t="str">
        <f t="shared" si="180"/>
        <v/>
      </c>
      <c r="X3843" s="16" t="str">
        <f>IF(AND(A3843=[2]an!$G$38,F3843=[2]an!$E$40),[2]an!$G$40,IF(AND(A3843=[2]an!$G$38,F3843=[2]an!$E$41),[2]an!$G$41,IF(AND(A3843=[2]an!$G$38,F3843=[2]an!$E$39,H3843&gt;=[2]an!$M$37),[2]an!$G$39,
IF(AND(A3843=[2]an!$G$38,F3843=[2]an!$E$39,H3843&lt;[2]an!$M$37,S3843="kahepoolne vajaduspõhine",U3843=""),[2]an!$M$40,
IF(AND(A3843=[2]an!$G$38,F3843=[2]an!$E$39,H3843&lt;[2]an!$M$37,S3843="kahepoolne vajaduspõhine",U3843&lt;&gt;""),[2]an!$G$39,
IF(AND(A3843=[2]an!$G$38,F3843=[2]an!$E$39,H3843&lt;[2]an!$M$37,S3843&lt;&gt;"kahepoolne vajaduspõhine"),[2]an!$G$39,
IF(AND(A3843=[2]an!$G$38,F3843=[2]an!$E$42),[2]an!$G$42,
IF(AND(A3843=[2]an!$H$38,F3843=[2]an!$E$40),[2]an!$H$40,IF(AND(A3843=[2]an!$H$38,F3843=[2]an!$E$41),[2]an!$H$41,IF(AND(A3843=[2]an!$H$38,F3843=[2]an!$E$39,H3843&gt;=[2]an!$M$37),[2]an!$H$39,
IF(AND(A3843=[2]an!$H$38,F3843=[2]an!$E$39,H3843&lt;[2]an!$M$37,S3843="kahepoolne vajaduspõhine",U3843=""),[2]an!$M$40,
IF(AND(A3843=[2]an!$H$38,F3843=[2]an!$E$39,H3843&lt;[2]an!$M$37,S3843="kahepoolne vajaduspõhine",U3843&lt;&gt;""),[2]an!$H$39,
IF(AND(A3843=[2]an!$H$38,F3843=[2]an!$E$39,H3843&lt;[2]an!$M$37,S3843&lt;&gt;"kahepoolne vajaduspõhine"),[2]an!$H$39,
IF(AND(A3843=[2]an!$H$38,F3843=[2]an!$E$42),[2]an!$H$42,
IF(AND(A3843=[2]an!$I$38,F3843=[2]an!$E$40),[2]an!$I$40,IF(AND(A3843=[2]an!$I$38,F3843=[2]an!$E$41),[2]an!$I$41,IF(AND(A3843=[2]an!$I$38,F3843=[2]an!$E$39,H3843&gt;=[2]an!$M$37),[2]an!$I$39,
IF(AND(A3843=[2]an!$I$38,F3843=[2]an!$E$39,H3843&lt;[2]an!$M$37,S3843="kahepoolne vajaduspõhine",U3843=""),[2]an!$M$40,
IF(AND(A3843=[2]an!$I$38,F3843=[2]an!$E$39,H3843&lt;[2]an!$M$37,S3843="kahepoolne vajaduspõhine",U3843&lt;&gt;""),[2]an!$I$39,
IF(AND(A3843=[2]an!$I$38,F3843=[2]an!$E$39,H3843&lt;[2]an!$M$37,S3843&lt;&gt;"kahepoolne vajaduspõhine"),[2]an!$I$39,
IF(AND(A3843=[2]an!$I$38,F3843=[2]an!$E$42),[2]an!$I$42,
IF(AND(A3843=[2]an!$J$38,F3843=[2]an!$E$40),[2]an!$J$40,IF(AND(A3843=[2]an!$J$38,F3843=[2]an!$E$41),[2]an!$J$41,IF(AND(A3843=[2]an!$J$38,F3843=[2]an!$E$39,H3843&gt;=[2]an!$M$37),[2]an!$J$39,
IF(AND(A3843=[2]an!$J$38,F3843=[2]an!$E$39,H3843&lt;[2]an!$M$37,S3843="kahepoolne vajaduspõhine",U3843=""),[2]an!$M$40,
IF(AND(A3843=[2]an!$J$38,F3843=[2]an!$E$39,H3843&lt;[2]an!$M$37,S3843="kahepoolne vajaduspõhine",U3843&lt;&gt;""),[2]an!$J$39,
IF(AND(A3843=[2]an!$J$38,F3843=[2]an!$E$39,H3843&lt;[2]an!$M$37,S3843&lt;&gt;"kahepoolne vajaduspõhine"),[2]an!$J$39,
IF(AND(A3843=[2]an!$J$38,F3843=[2]an!$E$42),[2]an!$J$42,""))))))))))))))))))))))))))))</f>
        <v/>
      </c>
      <c r="Y3843" s="17" t="str">
        <f>IFERROR(IF(F3843="Tugigrupp",0,
IF(AND(F3843="Peretoe teenus",H3843&gt;=[2]an!$M$37,RANK(D3843,$D3843:$D3843)+COUNTIFS($D$2:D3843,D3843,$F$2:F3843,F3843)-1&gt;1),"",
IF(AND(F3843="Peretoe teenus",H3843&gt;=[2]an!$M$37,RANK(D3843,$D3843:$D3843)+COUNTIFS($D$2:D3843,D3843,$F$2:F3843,F3843)-1=1,MONTH(H3843)=MONTH(K3843)=TRUE,YEAR(H3843)=YEAR(K3843)=TRUE),((EOMONTH(H3843,0)-H3843+1)*X3843)/DAY(EOMONTH(H3843,0)),
IF(AND(F3843="Peretoe teenus",H3843&gt;=[2]an!$M$37,RANK(D3843,$D3843:$D3843)+COUNTIFS($D$2:D3843,D3843,$F$2:F3843,F3843)-1=1),X3843,
IF(AND(F3843="Peretoe teenus",H3843&lt;[2]an!$M$37,S3843&lt;&gt;"kahepoolne vajaduspõhine",RANK(D3843,$D3843:$D3843)+COUNTIFS($D$2:D3843,D3843,$F$2:F3843,F3843)-1=1),X3843,
IF(AND(F3843="Peretoe teenus",H3843&lt;[2]an!$M$37,S3843&lt;&gt;"kahepoolne vajaduspõhine",RANK(D3843,$D3843:$D3843)+COUNTIFS($D$2:D3843,D3843,$F$2:F3843,F3843)-1&gt;1),"",
IF(AND(F3843="Peretoe teenus",H3843&lt;[2]an!$M$37,S3843="kahepoolne vajaduspõhine",U3843="",RANK(D3843,$D3843:$D3843)+COUNTIFS($D$2:D3843,D3843,$F$2:F3843,F3843)-1=1),X3843,
IF(AND(F3843="Peretoe teenus",H3843&lt;[2]an!$M$37,S3843="kahepoolne vajaduspõhine",U3843="",RANK(D3843,$D3843:$D3843)+COUNTIFS($D$2:D3843,D3843,$F$2:F3843,F3843)-1&gt;1),"",
IF(AND(F3843="Peretoe teenus",H3843&lt;[2]an!$M$37,S3843="kahepoolne vajaduspõhine",U3843&lt;[2]an!$M$37,RANK(D3843,$D3843:$D3843)+COUNTIFS($D$2:D3843,D3843,$F$2:F3843,F3843)-1=1),X3843,
IF(AND(F3843="Peretoe teenus",H3843&lt;[2]an!$M$37,S3843="kahepoolne vajaduspõhine",U3843&lt;[2]an!$M$37,RANK(D3843,$D3843:$D3843)+COUNTIFS($D$2:D3843,D3843,$F$2:F3843,F3843)-1&gt;1),"",
IF(AND(F3843="Peretoe teenus",H3843&lt;[2]an!$M$37,S3843="kahepoolne vajaduspõhine",U3843&gt;=[2]an!$M$37,U3843&lt;=[2]an!$M$38,RANK(D3843,$D3843:$D3843)+COUNTIFS($D$2:D3843,D3843,$F$2:F3843,F3843)-1=1),
((EOMONTH(U3843,0)-U3843+1)*X3843)/DAY(EOMONTH(U3843,0))+(DAY(U3843)-1)*100/DAY(EOMONTH(U3843,0)),
IF(AND(F3843="Peretoe teenus",H3843&lt;[2]an!$M$37,S3843="kahepoolne vajaduspõhine",U3843&gt;=[2]an!$M$37,U3843&lt;=[2]an!$M$38,RANK(D3843,$D3843:$D3843)+COUNTIFS($D$2:D3843,D3843,$F$2:F3843,F3843)-1&gt;1),"",
IF(AND(F3843="Peretoe teenus",H3843&lt;[2]an!$M$37,S3843="kahepoolne vajaduspõhine",U3843&gt;[2]an!$M$38,RANK(D3843,$D3843:$D3843)+COUNTIFS($D$2:D3843,D3843,$F$2:F3843,F3843)-1=1),X3843,
IF(AND(F3843="Peretoe teenus",H3843&lt;[2]an!$M$37,S3843="kahepoolne vajaduspõhine",U3843&gt;[2]an!$M$38,RANK(D3843,$D3843:$D3843)+COUNTIFS($D$2:D3843,D3843,$F$2:F3843,F3843)-1&gt;1),"",X3843*W3843)))))))))))))),"")</f>
        <v/>
      </c>
      <c r="Z3843" s="18" t="str">
        <f t="shared" si="181"/>
        <v/>
      </c>
      <c r="AA3843" s="19" t="str">
        <f>IFERROR(VLOOKUP(E3843,[2]an!$A$3:$B$81,2,FALSE),"")</f>
        <v/>
      </c>
      <c r="AB3843" s="19" t="str">
        <f>IFERROR(VLOOKUP(AA3843,[2]an!$C$2:$D$16,2,FALSE),"")</f>
        <v/>
      </c>
      <c r="AC3843" s="20"/>
      <c r="AD3843" s="21" t="str">
        <f>IF(A3843=[2]an!$F$36,VLOOKUP([2]an!$F$36,[2]an!$F$36:$H$36,3,FALSE),IF(A3843=[2]an!$F$35,VLOOKUP([2]an!$F$35,[2]an!$F$35:$H$35,3,FALSE),IF(A3843=[2]an!$F$33,VLOOKUP([2]an!$F$33,[2]an!$F$33:$H$33,3,FALSE),IF(A3843=[2]an!$F$31,VLOOKUP([2]an!$F$31,[2]an!$F$31:$H$31,3,FALSE),""))))</f>
        <v/>
      </c>
    </row>
    <row r="3844" spans="6:30" x14ac:dyDescent="0.2">
      <c r="F3844" s="10"/>
      <c r="G3844" s="8" t="str">
        <f t="shared" si="182"/>
        <v/>
      </c>
      <c r="H3844" s="13"/>
      <c r="K3844" s="13"/>
      <c r="L3844" s="10"/>
      <c r="M3844" s="10"/>
      <c r="S3844" s="8" t="str">
        <f>IFERROR(VLOOKUP(D3844,[1]peretoe_teenus!$A$2:$L$2000,5,FALSE),"")</f>
        <v/>
      </c>
      <c r="U3844" s="13"/>
      <c r="V3844" s="15" t="str" cm="1">
        <f t="array" ref="V3844">IFERROR(IF(AND(F3844="Tugigrupp",RANK(K3844,$K3844:$K3844)+COUNTIFS($K$2:K3844,K3844,$L$2:L3844,L3844,$M$2:M3844,M3844,$I$2:I3844,I3844,$G$2:G3844,G3844,$F$2:F3844,F3844)-1=1),SUMPRODUCT(($F$2:$F$4154=F3844)*($G$2:$G$4154=G3844)*($K$2:$K$4154=K3844)*($I$2:$I$4154=I3844)*($L$2:$L$4154=L3844)*($M$2:$M$4154=M3844)),""),"")</f>
        <v/>
      </c>
      <c r="W3844" s="15" t="str">
        <f t="shared" si="180"/>
        <v/>
      </c>
      <c r="X3844" s="16" t="str">
        <f>IF(AND(A3844=[2]an!$G$38,F3844=[2]an!$E$40),[2]an!$G$40,IF(AND(A3844=[2]an!$G$38,F3844=[2]an!$E$41),[2]an!$G$41,IF(AND(A3844=[2]an!$G$38,F3844=[2]an!$E$39,H3844&gt;=[2]an!$M$37),[2]an!$G$39,
IF(AND(A3844=[2]an!$G$38,F3844=[2]an!$E$39,H3844&lt;[2]an!$M$37,S3844="kahepoolne vajaduspõhine",U3844=""),[2]an!$M$40,
IF(AND(A3844=[2]an!$G$38,F3844=[2]an!$E$39,H3844&lt;[2]an!$M$37,S3844="kahepoolne vajaduspõhine",U3844&lt;&gt;""),[2]an!$G$39,
IF(AND(A3844=[2]an!$G$38,F3844=[2]an!$E$39,H3844&lt;[2]an!$M$37,S3844&lt;&gt;"kahepoolne vajaduspõhine"),[2]an!$G$39,
IF(AND(A3844=[2]an!$G$38,F3844=[2]an!$E$42),[2]an!$G$42,
IF(AND(A3844=[2]an!$H$38,F3844=[2]an!$E$40),[2]an!$H$40,IF(AND(A3844=[2]an!$H$38,F3844=[2]an!$E$41),[2]an!$H$41,IF(AND(A3844=[2]an!$H$38,F3844=[2]an!$E$39,H3844&gt;=[2]an!$M$37),[2]an!$H$39,
IF(AND(A3844=[2]an!$H$38,F3844=[2]an!$E$39,H3844&lt;[2]an!$M$37,S3844="kahepoolne vajaduspõhine",U3844=""),[2]an!$M$40,
IF(AND(A3844=[2]an!$H$38,F3844=[2]an!$E$39,H3844&lt;[2]an!$M$37,S3844="kahepoolne vajaduspõhine",U3844&lt;&gt;""),[2]an!$H$39,
IF(AND(A3844=[2]an!$H$38,F3844=[2]an!$E$39,H3844&lt;[2]an!$M$37,S3844&lt;&gt;"kahepoolne vajaduspõhine"),[2]an!$H$39,
IF(AND(A3844=[2]an!$H$38,F3844=[2]an!$E$42),[2]an!$H$42,
IF(AND(A3844=[2]an!$I$38,F3844=[2]an!$E$40),[2]an!$I$40,IF(AND(A3844=[2]an!$I$38,F3844=[2]an!$E$41),[2]an!$I$41,IF(AND(A3844=[2]an!$I$38,F3844=[2]an!$E$39,H3844&gt;=[2]an!$M$37),[2]an!$I$39,
IF(AND(A3844=[2]an!$I$38,F3844=[2]an!$E$39,H3844&lt;[2]an!$M$37,S3844="kahepoolne vajaduspõhine",U3844=""),[2]an!$M$40,
IF(AND(A3844=[2]an!$I$38,F3844=[2]an!$E$39,H3844&lt;[2]an!$M$37,S3844="kahepoolne vajaduspõhine",U3844&lt;&gt;""),[2]an!$I$39,
IF(AND(A3844=[2]an!$I$38,F3844=[2]an!$E$39,H3844&lt;[2]an!$M$37,S3844&lt;&gt;"kahepoolne vajaduspõhine"),[2]an!$I$39,
IF(AND(A3844=[2]an!$I$38,F3844=[2]an!$E$42),[2]an!$I$42,
IF(AND(A3844=[2]an!$J$38,F3844=[2]an!$E$40),[2]an!$J$40,IF(AND(A3844=[2]an!$J$38,F3844=[2]an!$E$41),[2]an!$J$41,IF(AND(A3844=[2]an!$J$38,F3844=[2]an!$E$39,H3844&gt;=[2]an!$M$37),[2]an!$J$39,
IF(AND(A3844=[2]an!$J$38,F3844=[2]an!$E$39,H3844&lt;[2]an!$M$37,S3844="kahepoolne vajaduspõhine",U3844=""),[2]an!$M$40,
IF(AND(A3844=[2]an!$J$38,F3844=[2]an!$E$39,H3844&lt;[2]an!$M$37,S3844="kahepoolne vajaduspõhine",U3844&lt;&gt;""),[2]an!$J$39,
IF(AND(A3844=[2]an!$J$38,F3844=[2]an!$E$39,H3844&lt;[2]an!$M$37,S3844&lt;&gt;"kahepoolne vajaduspõhine"),[2]an!$J$39,
IF(AND(A3844=[2]an!$J$38,F3844=[2]an!$E$42),[2]an!$J$42,""))))))))))))))))))))))))))))</f>
        <v/>
      </c>
      <c r="Y3844" s="17" t="str">
        <f>IFERROR(IF(F3844="Tugigrupp",0,
IF(AND(F3844="Peretoe teenus",H3844&gt;=[2]an!$M$37,RANK(D3844,$D3844:$D3844)+COUNTIFS($D$2:D3844,D3844,$F$2:F3844,F3844)-1&gt;1),"",
IF(AND(F3844="Peretoe teenus",H3844&gt;=[2]an!$M$37,RANK(D3844,$D3844:$D3844)+COUNTIFS($D$2:D3844,D3844,$F$2:F3844,F3844)-1=1,MONTH(H3844)=MONTH(K3844)=TRUE,YEAR(H3844)=YEAR(K3844)=TRUE),((EOMONTH(H3844,0)-H3844+1)*X3844)/DAY(EOMONTH(H3844,0)),
IF(AND(F3844="Peretoe teenus",H3844&gt;=[2]an!$M$37,RANK(D3844,$D3844:$D3844)+COUNTIFS($D$2:D3844,D3844,$F$2:F3844,F3844)-1=1),X3844,
IF(AND(F3844="Peretoe teenus",H3844&lt;[2]an!$M$37,S3844&lt;&gt;"kahepoolne vajaduspõhine",RANK(D3844,$D3844:$D3844)+COUNTIFS($D$2:D3844,D3844,$F$2:F3844,F3844)-1=1),X3844,
IF(AND(F3844="Peretoe teenus",H3844&lt;[2]an!$M$37,S3844&lt;&gt;"kahepoolne vajaduspõhine",RANK(D3844,$D3844:$D3844)+COUNTIFS($D$2:D3844,D3844,$F$2:F3844,F3844)-1&gt;1),"",
IF(AND(F3844="Peretoe teenus",H3844&lt;[2]an!$M$37,S3844="kahepoolne vajaduspõhine",U3844="",RANK(D3844,$D3844:$D3844)+COUNTIFS($D$2:D3844,D3844,$F$2:F3844,F3844)-1=1),X3844,
IF(AND(F3844="Peretoe teenus",H3844&lt;[2]an!$M$37,S3844="kahepoolne vajaduspõhine",U3844="",RANK(D3844,$D3844:$D3844)+COUNTIFS($D$2:D3844,D3844,$F$2:F3844,F3844)-1&gt;1),"",
IF(AND(F3844="Peretoe teenus",H3844&lt;[2]an!$M$37,S3844="kahepoolne vajaduspõhine",U3844&lt;[2]an!$M$37,RANK(D3844,$D3844:$D3844)+COUNTIFS($D$2:D3844,D3844,$F$2:F3844,F3844)-1=1),X3844,
IF(AND(F3844="Peretoe teenus",H3844&lt;[2]an!$M$37,S3844="kahepoolne vajaduspõhine",U3844&lt;[2]an!$M$37,RANK(D3844,$D3844:$D3844)+COUNTIFS($D$2:D3844,D3844,$F$2:F3844,F3844)-1&gt;1),"",
IF(AND(F3844="Peretoe teenus",H3844&lt;[2]an!$M$37,S3844="kahepoolne vajaduspõhine",U3844&gt;=[2]an!$M$37,U3844&lt;=[2]an!$M$38,RANK(D3844,$D3844:$D3844)+COUNTIFS($D$2:D3844,D3844,$F$2:F3844,F3844)-1=1),
((EOMONTH(U3844,0)-U3844+1)*X3844)/DAY(EOMONTH(U3844,0))+(DAY(U3844)-1)*100/DAY(EOMONTH(U3844,0)),
IF(AND(F3844="Peretoe teenus",H3844&lt;[2]an!$M$37,S3844="kahepoolne vajaduspõhine",U3844&gt;=[2]an!$M$37,U3844&lt;=[2]an!$M$38,RANK(D3844,$D3844:$D3844)+COUNTIFS($D$2:D3844,D3844,$F$2:F3844,F3844)-1&gt;1),"",
IF(AND(F3844="Peretoe teenus",H3844&lt;[2]an!$M$37,S3844="kahepoolne vajaduspõhine",U3844&gt;[2]an!$M$38,RANK(D3844,$D3844:$D3844)+COUNTIFS($D$2:D3844,D3844,$F$2:F3844,F3844)-1=1),X3844,
IF(AND(F3844="Peretoe teenus",H3844&lt;[2]an!$M$37,S3844="kahepoolne vajaduspõhine",U3844&gt;[2]an!$M$38,RANK(D3844,$D3844:$D3844)+COUNTIFS($D$2:D3844,D3844,$F$2:F3844,F3844)-1&gt;1),"",X3844*W3844)))))))))))))),"")</f>
        <v/>
      </c>
      <c r="Z3844" s="18" t="str">
        <f t="shared" si="181"/>
        <v/>
      </c>
      <c r="AA3844" s="19" t="str">
        <f>IFERROR(VLOOKUP(E3844,[2]an!$A$3:$B$81,2,FALSE),"")</f>
        <v/>
      </c>
      <c r="AB3844" s="19" t="str">
        <f>IFERROR(VLOOKUP(AA3844,[2]an!$C$2:$D$16,2,FALSE),"")</f>
        <v/>
      </c>
      <c r="AC3844" s="20"/>
      <c r="AD3844" s="21" t="str">
        <f>IF(A3844=[2]an!$F$36,VLOOKUP([2]an!$F$36,[2]an!$F$36:$H$36,3,FALSE),IF(A3844=[2]an!$F$35,VLOOKUP([2]an!$F$35,[2]an!$F$35:$H$35,3,FALSE),IF(A3844=[2]an!$F$33,VLOOKUP([2]an!$F$33,[2]an!$F$33:$H$33,3,FALSE),IF(A3844=[2]an!$F$31,VLOOKUP([2]an!$F$31,[2]an!$F$31:$H$31,3,FALSE),""))))</f>
        <v/>
      </c>
    </row>
    <row r="3845" spans="6:30" x14ac:dyDescent="0.2">
      <c r="F3845" s="10"/>
      <c r="G3845" s="8" t="str">
        <f t="shared" si="182"/>
        <v/>
      </c>
      <c r="H3845" s="13"/>
      <c r="K3845" s="13"/>
      <c r="L3845" s="10"/>
      <c r="M3845" s="10"/>
      <c r="S3845" s="8" t="str">
        <f>IFERROR(VLOOKUP(D3845,[1]peretoe_teenus!$A$2:$L$2000,5,FALSE),"")</f>
        <v/>
      </c>
      <c r="U3845" s="13"/>
      <c r="V3845" s="15" t="str" cm="1">
        <f t="array" ref="V3845">IFERROR(IF(AND(F3845="Tugigrupp",RANK(K3845,$K3845:$K3845)+COUNTIFS($K$2:K3845,K3845,$L$2:L3845,L3845,$M$2:M3845,M3845,$I$2:I3845,I3845,$G$2:G3845,G3845,$F$2:F3845,F3845)-1=1),SUMPRODUCT(($F$2:$F$4154=F3845)*($G$2:$G$4154=G3845)*($K$2:$K$4154=K3845)*($I$2:$I$4154=I3845)*($L$2:$L$4154=L3845)*($M$2:$M$4154=M3845)),""),"")</f>
        <v/>
      </c>
      <c r="W3845" s="15" t="str">
        <f t="shared" si="180"/>
        <v/>
      </c>
      <c r="X3845" s="16" t="str">
        <f>IF(AND(A3845=[2]an!$G$38,F3845=[2]an!$E$40),[2]an!$G$40,IF(AND(A3845=[2]an!$G$38,F3845=[2]an!$E$41),[2]an!$G$41,IF(AND(A3845=[2]an!$G$38,F3845=[2]an!$E$39,H3845&gt;=[2]an!$M$37),[2]an!$G$39,
IF(AND(A3845=[2]an!$G$38,F3845=[2]an!$E$39,H3845&lt;[2]an!$M$37,S3845="kahepoolne vajaduspõhine",U3845=""),[2]an!$M$40,
IF(AND(A3845=[2]an!$G$38,F3845=[2]an!$E$39,H3845&lt;[2]an!$M$37,S3845="kahepoolne vajaduspõhine",U3845&lt;&gt;""),[2]an!$G$39,
IF(AND(A3845=[2]an!$G$38,F3845=[2]an!$E$39,H3845&lt;[2]an!$M$37,S3845&lt;&gt;"kahepoolne vajaduspõhine"),[2]an!$G$39,
IF(AND(A3845=[2]an!$G$38,F3845=[2]an!$E$42),[2]an!$G$42,
IF(AND(A3845=[2]an!$H$38,F3845=[2]an!$E$40),[2]an!$H$40,IF(AND(A3845=[2]an!$H$38,F3845=[2]an!$E$41),[2]an!$H$41,IF(AND(A3845=[2]an!$H$38,F3845=[2]an!$E$39,H3845&gt;=[2]an!$M$37),[2]an!$H$39,
IF(AND(A3845=[2]an!$H$38,F3845=[2]an!$E$39,H3845&lt;[2]an!$M$37,S3845="kahepoolne vajaduspõhine",U3845=""),[2]an!$M$40,
IF(AND(A3845=[2]an!$H$38,F3845=[2]an!$E$39,H3845&lt;[2]an!$M$37,S3845="kahepoolne vajaduspõhine",U3845&lt;&gt;""),[2]an!$H$39,
IF(AND(A3845=[2]an!$H$38,F3845=[2]an!$E$39,H3845&lt;[2]an!$M$37,S3845&lt;&gt;"kahepoolne vajaduspõhine"),[2]an!$H$39,
IF(AND(A3845=[2]an!$H$38,F3845=[2]an!$E$42),[2]an!$H$42,
IF(AND(A3845=[2]an!$I$38,F3845=[2]an!$E$40),[2]an!$I$40,IF(AND(A3845=[2]an!$I$38,F3845=[2]an!$E$41),[2]an!$I$41,IF(AND(A3845=[2]an!$I$38,F3845=[2]an!$E$39,H3845&gt;=[2]an!$M$37),[2]an!$I$39,
IF(AND(A3845=[2]an!$I$38,F3845=[2]an!$E$39,H3845&lt;[2]an!$M$37,S3845="kahepoolne vajaduspõhine",U3845=""),[2]an!$M$40,
IF(AND(A3845=[2]an!$I$38,F3845=[2]an!$E$39,H3845&lt;[2]an!$M$37,S3845="kahepoolne vajaduspõhine",U3845&lt;&gt;""),[2]an!$I$39,
IF(AND(A3845=[2]an!$I$38,F3845=[2]an!$E$39,H3845&lt;[2]an!$M$37,S3845&lt;&gt;"kahepoolne vajaduspõhine"),[2]an!$I$39,
IF(AND(A3845=[2]an!$I$38,F3845=[2]an!$E$42),[2]an!$I$42,
IF(AND(A3845=[2]an!$J$38,F3845=[2]an!$E$40),[2]an!$J$40,IF(AND(A3845=[2]an!$J$38,F3845=[2]an!$E$41),[2]an!$J$41,IF(AND(A3845=[2]an!$J$38,F3845=[2]an!$E$39,H3845&gt;=[2]an!$M$37),[2]an!$J$39,
IF(AND(A3845=[2]an!$J$38,F3845=[2]an!$E$39,H3845&lt;[2]an!$M$37,S3845="kahepoolne vajaduspõhine",U3845=""),[2]an!$M$40,
IF(AND(A3845=[2]an!$J$38,F3845=[2]an!$E$39,H3845&lt;[2]an!$M$37,S3845="kahepoolne vajaduspõhine",U3845&lt;&gt;""),[2]an!$J$39,
IF(AND(A3845=[2]an!$J$38,F3845=[2]an!$E$39,H3845&lt;[2]an!$M$37,S3845&lt;&gt;"kahepoolne vajaduspõhine"),[2]an!$J$39,
IF(AND(A3845=[2]an!$J$38,F3845=[2]an!$E$42),[2]an!$J$42,""))))))))))))))))))))))))))))</f>
        <v/>
      </c>
      <c r="Y3845" s="17" t="str">
        <f>IFERROR(IF(F3845="Tugigrupp",0,
IF(AND(F3845="Peretoe teenus",H3845&gt;=[2]an!$M$37,RANK(D3845,$D3845:$D3845)+COUNTIFS($D$2:D3845,D3845,$F$2:F3845,F3845)-1&gt;1),"",
IF(AND(F3845="Peretoe teenus",H3845&gt;=[2]an!$M$37,RANK(D3845,$D3845:$D3845)+COUNTIFS($D$2:D3845,D3845,$F$2:F3845,F3845)-1=1,MONTH(H3845)=MONTH(K3845)=TRUE,YEAR(H3845)=YEAR(K3845)=TRUE),((EOMONTH(H3845,0)-H3845+1)*X3845)/DAY(EOMONTH(H3845,0)),
IF(AND(F3845="Peretoe teenus",H3845&gt;=[2]an!$M$37,RANK(D3845,$D3845:$D3845)+COUNTIFS($D$2:D3845,D3845,$F$2:F3845,F3845)-1=1),X3845,
IF(AND(F3845="Peretoe teenus",H3845&lt;[2]an!$M$37,S3845&lt;&gt;"kahepoolne vajaduspõhine",RANK(D3845,$D3845:$D3845)+COUNTIFS($D$2:D3845,D3845,$F$2:F3845,F3845)-1=1),X3845,
IF(AND(F3845="Peretoe teenus",H3845&lt;[2]an!$M$37,S3845&lt;&gt;"kahepoolne vajaduspõhine",RANK(D3845,$D3845:$D3845)+COUNTIFS($D$2:D3845,D3845,$F$2:F3845,F3845)-1&gt;1),"",
IF(AND(F3845="Peretoe teenus",H3845&lt;[2]an!$M$37,S3845="kahepoolne vajaduspõhine",U3845="",RANK(D3845,$D3845:$D3845)+COUNTIFS($D$2:D3845,D3845,$F$2:F3845,F3845)-1=1),X3845,
IF(AND(F3845="Peretoe teenus",H3845&lt;[2]an!$M$37,S3845="kahepoolne vajaduspõhine",U3845="",RANK(D3845,$D3845:$D3845)+COUNTIFS($D$2:D3845,D3845,$F$2:F3845,F3845)-1&gt;1),"",
IF(AND(F3845="Peretoe teenus",H3845&lt;[2]an!$M$37,S3845="kahepoolne vajaduspõhine",U3845&lt;[2]an!$M$37,RANK(D3845,$D3845:$D3845)+COUNTIFS($D$2:D3845,D3845,$F$2:F3845,F3845)-1=1),X3845,
IF(AND(F3845="Peretoe teenus",H3845&lt;[2]an!$M$37,S3845="kahepoolne vajaduspõhine",U3845&lt;[2]an!$M$37,RANK(D3845,$D3845:$D3845)+COUNTIFS($D$2:D3845,D3845,$F$2:F3845,F3845)-1&gt;1),"",
IF(AND(F3845="Peretoe teenus",H3845&lt;[2]an!$M$37,S3845="kahepoolne vajaduspõhine",U3845&gt;=[2]an!$M$37,U3845&lt;=[2]an!$M$38,RANK(D3845,$D3845:$D3845)+COUNTIFS($D$2:D3845,D3845,$F$2:F3845,F3845)-1=1),
((EOMONTH(U3845,0)-U3845+1)*X3845)/DAY(EOMONTH(U3845,0))+(DAY(U3845)-1)*100/DAY(EOMONTH(U3845,0)),
IF(AND(F3845="Peretoe teenus",H3845&lt;[2]an!$M$37,S3845="kahepoolne vajaduspõhine",U3845&gt;=[2]an!$M$37,U3845&lt;=[2]an!$M$38,RANK(D3845,$D3845:$D3845)+COUNTIFS($D$2:D3845,D3845,$F$2:F3845,F3845)-1&gt;1),"",
IF(AND(F3845="Peretoe teenus",H3845&lt;[2]an!$M$37,S3845="kahepoolne vajaduspõhine",U3845&gt;[2]an!$M$38,RANK(D3845,$D3845:$D3845)+COUNTIFS($D$2:D3845,D3845,$F$2:F3845,F3845)-1=1),X3845,
IF(AND(F3845="Peretoe teenus",H3845&lt;[2]an!$M$37,S3845="kahepoolne vajaduspõhine",U3845&gt;[2]an!$M$38,RANK(D3845,$D3845:$D3845)+COUNTIFS($D$2:D3845,D3845,$F$2:F3845,F3845)-1&gt;1),"",X3845*W3845)))))))))))))),"")</f>
        <v/>
      </c>
      <c r="Z3845" s="18" t="str">
        <f t="shared" si="181"/>
        <v/>
      </c>
      <c r="AA3845" s="19" t="str">
        <f>IFERROR(VLOOKUP(E3845,[2]an!$A$3:$B$81,2,FALSE),"")</f>
        <v/>
      </c>
      <c r="AB3845" s="19" t="str">
        <f>IFERROR(VLOOKUP(AA3845,[2]an!$C$2:$D$16,2,FALSE),"")</f>
        <v/>
      </c>
      <c r="AC3845" s="20"/>
      <c r="AD3845" s="21" t="str">
        <f>IF(A3845=[2]an!$F$36,VLOOKUP([2]an!$F$36,[2]an!$F$36:$H$36,3,FALSE),IF(A3845=[2]an!$F$35,VLOOKUP([2]an!$F$35,[2]an!$F$35:$H$35,3,FALSE),IF(A3845=[2]an!$F$33,VLOOKUP([2]an!$F$33,[2]an!$F$33:$H$33,3,FALSE),IF(A3845=[2]an!$F$31,VLOOKUP([2]an!$F$31,[2]an!$F$31:$H$31,3,FALSE),""))))</f>
        <v/>
      </c>
    </row>
    <row r="3846" spans="6:30" x14ac:dyDescent="0.2">
      <c r="F3846" s="10"/>
      <c r="G3846" s="8" t="str">
        <f t="shared" si="182"/>
        <v/>
      </c>
      <c r="H3846" s="13"/>
      <c r="K3846" s="13"/>
      <c r="L3846" s="10"/>
      <c r="M3846" s="10"/>
      <c r="S3846" s="8" t="str">
        <f>IFERROR(VLOOKUP(D3846,[1]peretoe_teenus!$A$2:$L$2000,5,FALSE),"")</f>
        <v/>
      </c>
      <c r="U3846" s="13"/>
      <c r="V3846" s="15" t="str" cm="1">
        <f t="array" ref="V3846">IFERROR(IF(AND(F3846="Tugigrupp",RANK(K3846,$K3846:$K3846)+COUNTIFS($K$2:K3846,K3846,$L$2:L3846,L3846,$M$2:M3846,M3846,$I$2:I3846,I3846,$G$2:G3846,G3846,$F$2:F3846,F3846)-1=1),SUMPRODUCT(($F$2:$F$4154=F3846)*($G$2:$G$4154=G3846)*($K$2:$K$4154=K3846)*($I$2:$I$4154=I3846)*($L$2:$L$4154=L3846)*($M$2:$M$4154=M3846)),""),"")</f>
        <v/>
      </c>
      <c r="W3846" s="15" t="str">
        <f t="shared" si="180"/>
        <v/>
      </c>
      <c r="X3846" s="16" t="str">
        <f>IF(AND(A3846=[2]an!$G$38,F3846=[2]an!$E$40),[2]an!$G$40,IF(AND(A3846=[2]an!$G$38,F3846=[2]an!$E$41),[2]an!$G$41,IF(AND(A3846=[2]an!$G$38,F3846=[2]an!$E$39,H3846&gt;=[2]an!$M$37),[2]an!$G$39,
IF(AND(A3846=[2]an!$G$38,F3846=[2]an!$E$39,H3846&lt;[2]an!$M$37,S3846="kahepoolne vajaduspõhine",U3846=""),[2]an!$M$40,
IF(AND(A3846=[2]an!$G$38,F3846=[2]an!$E$39,H3846&lt;[2]an!$M$37,S3846="kahepoolne vajaduspõhine",U3846&lt;&gt;""),[2]an!$G$39,
IF(AND(A3846=[2]an!$G$38,F3846=[2]an!$E$39,H3846&lt;[2]an!$M$37,S3846&lt;&gt;"kahepoolne vajaduspõhine"),[2]an!$G$39,
IF(AND(A3846=[2]an!$G$38,F3846=[2]an!$E$42),[2]an!$G$42,
IF(AND(A3846=[2]an!$H$38,F3846=[2]an!$E$40),[2]an!$H$40,IF(AND(A3846=[2]an!$H$38,F3846=[2]an!$E$41),[2]an!$H$41,IF(AND(A3846=[2]an!$H$38,F3846=[2]an!$E$39,H3846&gt;=[2]an!$M$37),[2]an!$H$39,
IF(AND(A3846=[2]an!$H$38,F3846=[2]an!$E$39,H3846&lt;[2]an!$M$37,S3846="kahepoolne vajaduspõhine",U3846=""),[2]an!$M$40,
IF(AND(A3846=[2]an!$H$38,F3846=[2]an!$E$39,H3846&lt;[2]an!$M$37,S3846="kahepoolne vajaduspõhine",U3846&lt;&gt;""),[2]an!$H$39,
IF(AND(A3846=[2]an!$H$38,F3846=[2]an!$E$39,H3846&lt;[2]an!$M$37,S3846&lt;&gt;"kahepoolne vajaduspõhine"),[2]an!$H$39,
IF(AND(A3846=[2]an!$H$38,F3846=[2]an!$E$42),[2]an!$H$42,
IF(AND(A3846=[2]an!$I$38,F3846=[2]an!$E$40),[2]an!$I$40,IF(AND(A3846=[2]an!$I$38,F3846=[2]an!$E$41),[2]an!$I$41,IF(AND(A3846=[2]an!$I$38,F3846=[2]an!$E$39,H3846&gt;=[2]an!$M$37),[2]an!$I$39,
IF(AND(A3846=[2]an!$I$38,F3846=[2]an!$E$39,H3846&lt;[2]an!$M$37,S3846="kahepoolne vajaduspõhine",U3846=""),[2]an!$M$40,
IF(AND(A3846=[2]an!$I$38,F3846=[2]an!$E$39,H3846&lt;[2]an!$M$37,S3846="kahepoolne vajaduspõhine",U3846&lt;&gt;""),[2]an!$I$39,
IF(AND(A3846=[2]an!$I$38,F3846=[2]an!$E$39,H3846&lt;[2]an!$M$37,S3846&lt;&gt;"kahepoolne vajaduspõhine"),[2]an!$I$39,
IF(AND(A3846=[2]an!$I$38,F3846=[2]an!$E$42),[2]an!$I$42,
IF(AND(A3846=[2]an!$J$38,F3846=[2]an!$E$40),[2]an!$J$40,IF(AND(A3846=[2]an!$J$38,F3846=[2]an!$E$41),[2]an!$J$41,IF(AND(A3846=[2]an!$J$38,F3846=[2]an!$E$39,H3846&gt;=[2]an!$M$37),[2]an!$J$39,
IF(AND(A3846=[2]an!$J$38,F3846=[2]an!$E$39,H3846&lt;[2]an!$M$37,S3846="kahepoolne vajaduspõhine",U3846=""),[2]an!$M$40,
IF(AND(A3846=[2]an!$J$38,F3846=[2]an!$E$39,H3846&lt;[2]an!$M$37,S3846="kahepoolne vajaduspõhine",U3846&lt;&gt;""),[2]an!$J$39,
IF(AND(A3846=[2]an!$J$38,F3846=[2]an!$E$39,H3846&lt;[2]an!$M$37,S3846&lt;&gt;"kahepoolne vajaduspõhine"),[2]an!$J$39,
IF(AND(A3846=[2]an!$J$38,F3846=[2]an!$E$42),[2]an!$J$42,""))))))))))))))))))))))))))))</f>
        <v/>
      </c>
      <c r="Y3846" s="17" t="str">
        <f>IFERROR(IF(F3846="Tugigrupp",0,
IF(AND(F3846="Peretoe teenus",H3846&gt;=[2]an!$M$37,RANK(D3846,$D3846:$D3846)+COUNTIFS($D$2:D3846,D3846,$F$2:F3846,F3846)-1&gt;1),"",
IF(AND(F3846="Peretoe teenus",H3846&gt;=[2]an!$M$37,RANK(D3846,$D3846:$D3846)+COUNTIFS($D$2:D3846,D3846,$F$2:F3846,F3846)-1=1,MONTH(H3846)=MONTH(K3846)=TRUE,YEAR(H3846)=YEAR(K3846)=TRUE),((EOMONTH(H3846,0)-H3846+1)*X3846)/DAY(EOMONTH(H3846,0)),
IF(AND(F3846="Peretoe teenus",H3846&gt;=[2]an!$M$37,RANK(D3846,$D3846:$D3846)+COUNTIFS($D$2:D3846,D3846,$F$2:F3846,F3846)-1=1),X3846,
IF(AND(F3846="Peretoe teenus",H3846&lt;[2]an!$M$37,S3846&lt;&gt;"kahepoolne vajaduspõhine",RANK(D3846,$D3846:$D3846)+COUNTIFS($D$2:D3846,D3846,$F$2:F3846,F3846)-1=1),X3846,
IF(AND(F3846="Peretoe teenus",H3846&lt;[2]an!$M$37,S3846&lt;&gt;"kahepoolne vajaduspõhine",RANK(D3846,$D3846:$D3846)+COUNTIFS($D$2:D3846,D3846,$F$2:F3846,F3846)-1&gt;1),"",
IF(AND(F3846="Peretoe teenus",H3846&lt;[2]an!$M$37,S3846="kahepoolne vajaduspõhine",U3846="",RANK(D3846,$D3846:$D3846)+COUNTIFS($D$2:D3846,D3846,$F$2:F3846,F3846)-1=1),X3846,
IF(AND(F3846="Peretoe teenus",H3846&lt;[2]an!$M$37,S3846="kahepoolne vajaduspõhine",U3846="",RANK(D3846,$D3846:$D3846)+COUNTIFS($D$2:D3846,D3846,$F$2:F3846,F3846)-1&gt;1),"",
IF(AND(F3846="Peretoe teenus",H3846&lt;[2]an!$M$37,S3846="kahepoolne vajaduspõhine",U3846&lt;[2]an!$M$37,RANK(D3846,$D3846:$D3846)+COUNTIFS($D$2:D3846,D3846,$F$2:F3846,F3846)-1=1),X3846,
IF(AND(F3846="Peretoe teenus",H3846&lt;[2]an!$M$37,S3846="kahepoolne vajaduspõhine",U3846&lt;[2]an!$M$37,RANK(D3846,$D3846:$D3846)+COUNTIFS($D$2:D3846,D3846,$F$2:F3846,F3846)-1&gt;1),"",
IF(AND(F3846="Peretoe teenus",H3846&lt;[2]an!$M$37,S3846="kahepoolne vajaduspõhine",U3846&gt;=[2]an!$M$37,U3846&lt;=[2]an!$M$38,RANK(D3846,$D3846:$D3846)+COUNTIFS($D$2:D3846,D3846,$F$2:F3846,F3846)-1=1),
((EOMONTH(U3846,0)-U3846+1)*X3846)/DAY(EOMONTH(U3846,0))+(DAY(U3846)-1)*100/DAY(EOMONTH(U3846,0)),
IF(AND(F3846="Peretoe teenus",H3846&lt;[2]an!$M$37,S3846="kahepoolne vajaduspõhine",U3846&gt;=[2]an!$M$37,U3846&lt;=[2]an!$M$38,RANK(D3846,$D3846:$D3846)+COUNTIFS($D$2:D3846,D3846,$F$2:F3846,F3846)-1&gt;1),"",
IF(AND(F3846="Peretoe teenus",H3846&lt;[2]an!$M$37,S3846="kahepoolne vajaduspõhine",U3846&gt;[2]an!$M$38,RANK(D3846,$D3846:$D3846)+COUNTIFS($D$2:D3846,D3846,$F$2:F3846,F3846)-1=1),X3846,
IF(AND(F3846="Peretoe teenus",H3846&lt;[2]an!$M$37,S3846="kahepoolne vajaduspõhine",U3846&gt;[2]an!$M$38,RANK(D3846,$D3846:$D3846)+COUNTIFS($D$2:D3846,D3846,$F$2:F3846,F3846)-1&gt;1),"",X3846*W3846)))))))))))))),"")</f>
        <v/>
      </c>
      <c r="Z3846" s="18" t="str">
        <f t="shared" si="181"/>
        <v/>
      </c>
      <c r="AA3846" s="19" t="str">
        <f>IFERROR(VLOOKUP(E3846,[2]an!$A$3:$B$81,2,FALSE),"")</f>
        <v/>
      </c>
      <c r="AB3846" s="19" t="str">
        <f>IFERROR(VLOOKUP(AA3846,[2]an!$C$2:$D$16,2,FALSE),"")</f>
        <v/>
      </c>
      <c r="AC3846" s="20"/>
      <c r="AD3846" s="21" t="str">
        <f>IF(A3846=[2]an!$F$36,VLOOKUP([2]an!$F$36,[2]an!$F$36:$H$36,3,FALSE),IF(A3846=[2]an!$F$35,VLOOKUP([2]an!$F$35,[2]an!$F$35:$H$35,3,FALSE),IF(A3846=[2]an!$F$33,VLOOKUP([2]an!$F$33,[2]an!$F$33:$H$33,3,FALSE),IF(A3846=[2]an!$F$31,VLOOKUP([2]an!$F$31,[2]an!$F$31:$H$31,3,FALSE),""))))</f>
        <v/>
      </c>
    </row>
    <row r="3847" spans="6:30" x14ac:dyDescent="0.2">
      <c r="F3847" s="10"/>
      <c r="G3847" s="8" t="str">
        <f t="shared" si="182"/>
        <v/>
      </c>
      <c r="H3847" s="13"/>
      <c r="K3847" s="13"/>
      <c r="L3847" s="10"/>
      <c r="M3847" s="10"/>
      <c r="S3847" s="8" t="str">
        <f>IFERROR(VLOOKUP(D3847,[1]peretoe_teenus!$A$2:$L$2000,5,FALSE),"")</f>
        <v/>
      </c>
      <c r="U3847" s="13"/>
      <c r="V3847" s="15" t="str" cm="1">
        <f t="array" ref="V3847">IFERROR(IF(AND(F3847="Tugigrupp",RANK(K3847,$K3847:$K3847)+COUNTIFS($K$2:K3847,K3847,$L$2:L3847,L3847,$M$2:M3847,M3847,$I$2:I3847,I3847,$G$2:G3847,G3847,$F$2:F3847,F3847)-1=1),SUMPRODUCT(($F$2:$F$4154=F3847)*($G$2:$G$4154=G3847)*($K$2:$K$4154=K3847)*($I$2:$I$4154=I3847)*($L$2:$L$4154=L3847)*($M$2:$M$4154=M3847)),""),"")</f>
        <v/>
      </c>
      <c r="W3847" s="15" t="str">
        <f t="shared" si="180"/>
        <v/>
      </c>
      <c r="X3847" s="16" t="str">
        <f>IF(AND(A3847=[2]an!$G$38,F3847=[2]an!$E$40),[2]an!$G$40,IF(AND(A3847=[2]an!$G$38,F3847=[2]an!$E$41),[2]an!$G$41,IF(AND(A3847=[2]an!$G$38,F3847=[2]an!$E$39,H3847&gt;=[2]an!$M$37),[2]an!$G$39,
IF(AND(A3847=[2]an!$G$38,F3847=[2]an!$E$39,H3847&lt;[2]an!$M$37,S3847="kahepoolne vajaduspõhine",U3847=""),[2]an!$M$40,
IF(AND(A3847=[2]an!$G$38,F3847=[2]an!$E$39,H3847&lt;[2]an!$M$37,S3847="kahepoolne vajaduspõhine",U3847&lt;&gt;""),[2]an!$G$39,
IF(AND(A3847=[2]an!$G$38,F3847=[2]an!$E$39,H3847&lt;[2]an!$M$37,S3847&lt;&gt;"kahepoolne vajaduspõhine"),[2]an!$G$39,
IF(AND(A3847=[2]an!$G$38,F3847=[2]an!$E$42),[2]an!$G$42,
IF(AND(A3847=[2]an!$H$38,F3847=[2]an!$E$40),[2]an!$H$40,IF(AND(A3847=[2]an!$H$38,F3847=[2]an!$E$41),[2]an!$H$41,IF(AND(A3847=[2]an!$H$38,F3847=[2]an!$E$39,H3847&gt;=[2]an!$M$37),[2]an!$H$39,
IF(AND(A3847=[2]an!$H$38,F3847=[2]an!$E$39,H3847&lt;[2]an!$M$37,S3847="kahepoolne vajaduspõhine",U3847=""),[2]an!$M$40,
IF(AND(A3847=[2]an!$H$38,F3847=[2]an!$E$39,H3847&lt;[2]an!$M$37,S3847="kahepoolne vajaduspõhine",U3847&lt;&gt;""),[2]an!$H$39,
IF(AND(A3847=[2]an!$H$38,F3847=[2]an!$E$39,H3847&lt;[2]an!$M$37,S3847&lt;&gt;"kahepoolne vajaduspõhine"),[2]an!$H$39,
IF(AND(A3847=[2]an!$H$38,F3847=[2]an!$E$42),[2]an!$H$42,
IF(AND(A3847=[2]an!$I$38,F3847=[2]an!$E$40),[2]an!$I$40,IF(AND(A3847=[2]an!$I$38,F3847=[2]an!$E$41),[2]an!$I$41,IF(AND(A3847=[2]an!$I$38,F3847=[2]an!$E$39,H3847&gt;=[2]an!$M$37),[2]an!$I$39,
IF(AND(A3847=[2]an!$I$38,F3847=[2]an!$E$39,H3847&lt;[2]an!$M$37,S3847="kahepoolne vajaduspõhine",U3847=""),[2]an!$M$40,
IF(AND(A3847=[2]an!$I$38,F3847=[2]an!$E$39,H3847&lt;[2]an!$M$37,S3847="kahepoolne vajaduspõhine",U3847&lt;&gt;""),[2]an!$I$39,
IF(AND(A3847=[2]an!$I$38,F3847=[2]an!$E$39,H3847&lt;[2]an!$M$37,S3847&lt;&gt;"kahepoolne vajaduspõhine"),[2]an!$I$39,
IF(AND(A3847=[2]an!$I$38,F3847=[2]an!$E$42),[2]an!$I$42,
IF(AND(A3847=[2]an!$J$38,F3847=[2]an!$E$40),[2]an!$J$40,IF(AND(A3847=[2]an!$J$38,F3847=[2]an!$E$41),[2]an!$J$41,IF(AND(A3847=[2]an!$J$38,F3847=[2]an!$E$39,H3847&gt;=[2]an!$M$37),[2]an!$J$39,
IF(AND(A3847=[2]an!$J$38,F3847=[2]an!$E$39,H3847&lt;[2]an!$M$37,S3847="kahepoolne vajaduspõhine",U3847=""),[2]an!$M$40,
IF(AND(A3847=[2]an!$J$38,F3847=[2]an!$E$39,H3847&lt;[2]an!$M$37,S3847="kahepoolne vajaduspõhine",U3847&lt;&gt;""),[2]an!$J$39,
IF(AND(A3847=[2]an!$J$38,F3847=[2]an!$E$39,H3847&lt;[2]an!$M$37,S3847&lt;&gt;"kahepoolne vajaduspõhine"),[2]an!$J$39,
IF(AND(A3847=[2]an!$J$38,F3847=[2]an!$E$42),[2]an!$J$42,""))))))))))))))))))))))))))))</f>
        <v/>
      </c>
      <c r="Y3847" s="17" t="str">
        <f>IFERROR(IF(F3847="Tugigrupp",0,
IF(AND(F3847="Peretoe teenus",H3847&gt;=[2]an!$M$37,RANK(D3847,$D3847:$D3847)+COUNTIFS($D$2:D3847,D3847,$F$2:F3847,F3847)-1&gt;1),"",
IF(AND(F3847="Peretoe teenus",H3847&gt;=[2]an!$M$37,RANK(D3847,$D3847:$D3847)+COUNTIFS($D$2:D3847,D3847,$F$2:F3847,F3847)-1=1,MONTH(H3847)=MONTH(K3847)=TRUE,YEAR(H3847)=YEAR(K3847)=TRUE),((EOMONTH(H3847,0)-H3847+1)*X3847)/DAY(EOMONTH(H3847,0)),
IF(AND(F3847="Peretoe teenus",H3847&gt;=[2]an!$M$37,RANK(D3847,$D3847:$D3847)+COUNTIFS($D$2:D3847,D3847,$F$2:F3847,F3847)-1=1),X3847,
IF(AND(F3847="Peretoe teenus",H3847&lt;[2]an!$M$37,S3847&lt;&gt;"kahepoolne vajaduspõhine",RANK(D3847,$D3847:$D3847)+COUNTIFS($D$2:D3847,D3847,$F$2:F3847,F3847)-1=1),X3847,
IF(AND(F3847="Peretoe teenus",H3847&lt;[2]an!$M$37,S3847&lt;&gt;"kahepoolne vajaduspõhine",RANK(D3847,$D3847:$D3847)+COUNTIFS($D$2:D3847,D3847,$F$2:F3847,F3847)-1&gt;1),"",
IF(AND(F3847="Peretoe teenus",H3847&lt;[2]an!$M$37,S3847="kahepoolne vajaduspõhine",U3847="",RANK(D3847,$D3847:$D3847)+COUNTIFS($D$2:D3847,D3847,$F$2:F3847,F3847)-1=1),X3847,
IF(AND(F3847="Peretoe teenus",H3847&lt;[2]an!$M$37,S3847="kahepoolne vajaduspõhine",U3847="",RANK(D3847,$D3847:$D3847)+COUNTIFS($D$2:D3847,D3847,$F$2:F3847,F3847)-1&gt;1),"",
IF(AND(F3847="Peretoe teenus",H3847&lt;[2]an!$M$37,S3847="kahepoolne vajaduspõhine",U3847&lt;[2]an!$M$37,RANK(D3847,$D3847:$D3847)+COUNTIFS($D$2:D3847,D3847,$F$2:F3847,F3847)-1=1),X3847,
IF(AND(F3847="Peretoe teenus",H3847&lt;[2]an!$M$37,S3847="kahepoolne vajaduspõhine",U3847&lt;[2]an!$M$37,RANK(D3847,$D3847:$D3847)+COUNTIFS($D$2:D3847,D3847,$F$2:F3847,F3847)-1&gt;1),"",
IF(AND(F3847="Peretoe teenus",H3847&lt;[2]an!$M$37,S3847="kahepoolne vajaduspõhine",U3847&gt;=[2]an!$M$37,U3847&lt;=[2]an!$M$38,RANK(D3847,$D3847:$D3847)+COUNTIFS($D$2:D3847,D3847,$F$2:F3847,F3847)-1=1),
((EOMONTH(U3847,0)-U3847+1)*X3847)/DAY(EOMONTH(U3847,0))+(DAY(U3847)-1)*100/DAY(EOMONTH(U3847,0)),
IF(AND(F3847="Peretoe teenus",H3847&lt;[2]an!$M$37,S3847="kahepoolne vajaduspõhine",U3847&gt;=[2]an!$M$37,U3847&lt;=[2]an!$M$38,RANK(D3847,$D3847:$D3847)+COUNTIFS($D$2:D3847,D3847,$F$2:F3847,F3847)-1&gt;1),"",
IF(AND(F3847="Peretoe teenus",H3847&lt;[2]an!$M$37,S3847="kahepoolne vajaduspõhine",U3847&gt;[2]an!$M$38,RANK(D3847,$D3847:$D3847)+COUNTIFS($D$2:D3847,D3847,$F$2:F3847,F3847)-1=1),X3847,
IF(AND(F3847="Peretoe teenus",H3847&lt;[2]an!$M$37,S3847="kahepoolne vajaduspõhine",U3847&gt;[2]an!$M$38,RANK(D3847,$D3847:$D3847)+COUNTIFS($D$2:D3847,D3847,$F$2:F3847,F3847)-1&gt;1),"",X3847*W3847)))))))))))))),"")</f>
        <v/>
      </c>
      <c r="Z3847" s="18" t="str">
        <f t="shared" si="181"/>
        <v/>
      </c>
      <c r="AA3847" s="19" t="str">
        <f>IFERROR(VLOOKUP(E3847,[2]an!$A$3:$B$81,2,FALSE),"")</f>
        <v/>
      </c>
      <c r="AB3847" s="19" t="str">
        <f>IFERROR(VLOOKUP(AA3847,[2]an!$C$2:$D$16,2,FALSE),"")</f>
        <v/>
      </c>
      <c r="AC3847" s="20"/>
      <c r="AD3847" s="21" t="str">
        <f>IF(A3847=[2]an!$F$36,VLOOKUP([2]an!$F$36,[2]an!$F$36:$H$36,3,FALSE),IF(A3847=[2]an!$F$35,VLOOKUP([2]an!$F$35,[2]an!$F$35:$H$35,3,FALSE),IF(A3847=[2]an!$F$33,VLOOKUP([2]an!$F$33,[2]an!$F$33:$H$33,3,FALSE),IF(A3847=[2]an!$F$31,VLOOKUP([2]an!$F$31,[2]an!$F$31:$H$31,3,FALSE),""))))</f>
        <v/>
      </c>
    </row>
    <row r="3848" spans="6:30" x14ac:dyDescent="0.2">
      <c r="F3848" s="10"/>
      <c r="G3848" s="8" t="str">
        <f t="shared" si="182"/>
        <v/>
      </c>
      <c r="H3848" s="13"/>
      <c r="K3848" s="13"/>
      <c r="L3848" s="10"/>
      <c r="M3848" s="10"/>
      <c r="S3848" s="8" t="str">
        <f>IFERROR(VLOOKUP(D3848,[1]peretoe_teenus!$A$2:$L$2000,5,FALSE),"")</f>
        <v/>
      </c>
      <c r="U3848" s="13"/>
      <c r="V3848" s="15" t="str" cm="1">
        <f t="array" ref="V3848">IFERROR(IF(AND(F3848="Tugigrupp",RANK(K3848,$K3848:$K3848)+COUNTIFS($K$2:K3848,K3848,$L$2:L3848,L3848,$M$2:M3848,M3848,$I$2:I3848,I3848,$G$2:G3848,G3848,$F$2:F3848,F3848)-1=1),SUMPRODUCT(($F$2:$F$4154=F3848)*($G$2:$G$4154=G3848)*($K$2:$K$4154=K3848)*($I$2:$I$4154=I3848)*($L$2:$L$4154=L3848)*($M$2:$M$4154=M3848)),""),"")</f>
        <v/>
      </c>
      <c r="W3848" s="15" t="str">
        <f t="shared" si="180"/>
        <v/>
      </c>
      <c r="X3848" s="16" t="str">
        <f>IF(AND(A3848=[2]an!$G$38,F3848=[2]an!$E$40),[2]an!$G$40,IF(AND(A3848=[2]an!$G$38,F3848=[2]an!$E$41),[2]an!$G$41,IF(AND(A3848=[2]an!$G$38,F3848=[2]an!$E$39,H3848&gt;=[2]an!$M$37),[2]an!$G$39,
IF(AND(A3848=[2]an!$G$38,F3848=[2]an!$E$39,H3848&lt;[2]an!$M$37,S3848="kahepoolne vajaduspõhine",U3848=""),[2]an!$M$40,
IF(AND(A3848=[2]an!$G$38,F3848=[2]an!$E$39,H3848&lt;[2]an!$M$37,S3848="kahepoolne vajaduspõhine",U3848&lt;&gt;""),[2]an!$G$39,
IF(AND(A3848=[2]an!$G$38,F3848=[2]an!$E$39,H3848&lt;[2]an!$M$37,S3848&lt;&gt;"kahepoolne vajaduspõhine"),[2]an!$G$39,
IF(AND(A3848=[2]an!$G$38,F3848=[2]an!$E$42),[2]an!$G$42,
IF(AND(A3848=[2]an!$H$38,F3848=[2]an!$E$40),[2]an!$H$40,IF(AND(A3848=[2]an!$H$38,F3848=[2]an!$E$41),[2]an!$H$41,IF(AND(A3848=[2]an!$H$38,F3848=[2]an!$E$39,H3848&gt;=[2]an!$M$37),[2]an!$H$39,
IF(AND(A3848=[2]an!$H$38,F3848=[2]an!$E$39,H3848&lt;[2]an!$M$37,S3848="kahepoolne vajaduspõhine",U3848=""),[2]an!$M$40,
IF(AND(A3848=[2]an!$H$38,F3848=[2]an!$E$39,H3848&lt;[2]an!$M$37,S3848="kahepoolne vajaduspõhine",U3848&lt;&gt;""),[2]an!$H$39,
IF(AND(A3848=[2]an!$H$38,F3848=[2]an!$E$39,H3848&lt;[2]an!$M$37,S3848&lt;&gt;"kahepoolne vajaduspõhine"),[2]an!$H$39,
IF(AND(A3848=[2]an!$H$38,F3848=[2]an!$E$42),[2]an!$H$42,
IF(AND(A3848=[2]an!$I$38,F3848=[2]an!$E$40),[2]an!$I$40,IF(AND(A3848=[2]an!$I$38,F3848=[2]an!$E$41),[2]an!$I$41,IF(AND(A3848=[2]an!$I$38,F3848=[2]an!$E$39,H3848&gt;=[2]an!$M$37),[2]an!$I$39,
IF(AND(A3848=[2]an!$I$38,F3848=[2]an!$E$39,H3848&lt;[2]an!$M$37,S3848="kahepoolne vajaduspõhine",U3848=""),[2]an!$M$40,
IF(AND(A3848=[2]an!$I$38,F3848=[2]an!$E$39,H3848&lt;[2]an!$M$37,S3848="kahepoolne vajaduspõhine",U3848&lt;&gt;""),[2]an!$I$39,
IF(AND(A3848=[2]an!$I$38,F3848=[2]an!$E$39,H3848&lt;[2]an!$M$37,S3848&lt;&gt;"kahepoolne vajaduspõhine"),[2]an!$I$39,
IF(AND(A3848=[2]an!$I$38,F3848=[2]an!$E$42),[2]an!$I$42,
IF(AND(A3848=[2]an!$J$38,F3848=[2]an!$E$40),[2]an!$J$40,IF(AND(A3848=[2]an!$J$38,F3848=[2]an!$E$41),[2]an!$J$41,IF(AND(A3848=[2]an!$J$38,F3848=[2]an!$E$39,H3848&gt;=[2]an!$M$37),[2]an!$J$39,
IF(AND(A3848=[2]an!$J$38,F3848=[2]an!$E$39,H3848&lt;[2]an!$M$37,S3848="kahepoolne vajaduspõhine",U3848=""),[2]an!$M$40,
IF(AND(A3848=[2]an!$J$38,F3848=[2]an!$E$39,H3848&lt;[2]an!$M$37,S3848="kahepoolne vajaduspõhine",U3848&lt;&gt;""),[2]an!$J$39,
IF(AND(A3848=[2]an!$J$38,F3848=[2]an!$E$39,H3848&lt;[2]an!$M$37,S3848&lt;&gt;"kahepoolne vajaduspõhine"),[2]an!$J$39,
IF(AND(A3848=[2]an!$J$38,F3848=[2]an!$E$42),[2]an!$J$42,""))))))))))))))))))))))))))))</f>
        <v/>
      </c>
      <c r="Y3848" s="17" t="str">
        <f>IFERROR(IF(F3848="Tugigrupp",0,
IF(AND(F3848="Peretoe teenus",H3848&gt;=[2]an!$M$37,RANK(D3848,$D3848:$D3848)+COUNTIFS($D$2:D3848,D3848,$F$2:F3848,F3848)-1&gt;1),"",
IF(AND(F3848="Peretoe teenus",H3848&gt;=[2]an!$M$37,RANK(D3848,$D3848:$D3848)+COUNTIFS($D$2:D3848,D3848,$F$2:F3848,F3848)-1=1,MONTH(H3848)=MONTH(K3848)=TRUE,YEAR(H3848)=YEAR(K3848)=TRUE),((EOMONTH(H3848,0)-H3848+1)*X3848)/DAY(EOMONTH(H3848,0)),
IF(AND(F3848="Peretoe teenus",H3848&gt;=[2]an!$M$37,RANK(D3848,$D3848:$D3848)+COUNTIFS($D$2:D3848,D3848,$F$2:F3848,F3848)-1=1),X3848,
IF(AND(F3848="Peretoe teenus",H3848&lt;[2]an!$M$37,S3848&lt;&gt;"kahepoolne vajaduspõhine",RANK(D3848,$D3848:$D3848)+COUNTIFS($D$2:D3848,D3848,$F$2:F3848,F3848)-1=1),X3848,
IF(AND(F3848="Peretoe teenus",H3848&lt;[2]an!$M$37,S3848&lt;&gt;"kahepoolne vajaduspõhine",RANK(D3848,$D3848:$D3848)+COUNTIFS($D$2:D3848,D3848,$F$2:F3848,F3848)-1&gt;1),"",
IF(AND(F3848="Peretoe teenus",H3848&lt;[2]an!$M$37,S3848="kahepoolne vajaduspõhine",U3848="",RANK(D3848,$D3848:$D3848)+COUNTIFS($D$2:D3848,D3848,$F$2:F3848,F3848)-1=1),X3848,
IF(AND(F3848="Peretoe teenus",H3848&lt;[2]an!$M$37,S3848="kahepoolne vajaduspõhine",U3848="",RANK(D3848,$D3848:$D3848)+COUNTIFS($D$2:D3848,D3848,$F$2:F3848,F3848)-1&gt;1),"",
IF(AND(F3848="Peretoe teenus",H3848&lt;[2]an!$M$37,S3848="kahepoolne vajaduspõhine",U3848&lt;[2]an!$M$37,RANK(D3848,$D3848:$D3848)+COUNTIFS($D$2:D3848,D3848,$F$2:F3848,F3848)-1=1),X3848,
IF(AND(F3848="Peretoe teenus",H3848&lt;[2]an!$M$37,S3848="kahepoolne vajaduspõhine",U3848&lt;[2]an!$M$37,RANK(D3848,$D3848:$D3848)+COUNTIFS($D$2:D3848,D3848,$F$2:F3848,F3848)-1&gt;1),"",
IF(AND(F3848="Peretoe teenus",H3848&lt;[2]an!$M$37,S3848="kahepoolne vajaduspõhine",U3848&gt;=[2]an!$M$37,U3848&lt;=[2]an!$M$38,RANK(D3848,$D3848:$D3848)+COUNTIFS($D$2:D3848,D3848,$F$2:F3848,F3848)-1=1),
((EOMONTH(U3848,0)-U3848+1)*X3848)/DAY(EOMONTH(U3848,0))+(DAY(U3848)-1)*100/DAY(EOMONTH(U3848,0)),
IF(AND(F3848="Peretoe teenus",H3848&lt;[2]an!$M$37,S3848="kahepoolne vajaduspõhine",U3848&gt;=[2]an!$M$37,U3848&lt;=[2]an!$M$38,RANK(D3848,$D3848:$D3848)+COUNTIFS($D$2:D3848,D3848,$F$2:F3848,F3848)-1&gt;1),"",
IF(AND(F3848="Peretoe teenus",H3848&lt;[2]an!$M$37,S3848="kahepoolne vajaduspõhine",U3848&gt;[2]an!$M$38,RANK(D3848,$D3848:$D3848)+COUNTIFS($D$2:D3848,D3848,$F$2:F3848,F3848)-1=1),X3848,
IF(AND(F3848="Peretoe teenus",H3848&lt;[2]an!$M$37,S3848="kahepoolne vajaduspõhine",U3848&gt;[2]an!$M$38,RANK(D3848,$D3848:$D3848)+COUNTIFS($D$2:D3848,D3848,$F$2:F3848,F3848)-1&gt;1),"",X3848*W3848)))))))))))))),"")</f>
        <v/>
      </c>
      <c r="Z3848" s="18" t="str">
        <f t="shared" si="181"/>
        <v/>
      </c>
      <c r="AA3848" s="19" t="str">
        <f>IFERROR(VLOOKUP(E3848,[2]an!$A$3:$B$81,2,FALSE),"")</f>
        <v/>
      </c>
      <c r="AB3848" s="19" t="str">
        <f>IFERROR(VLOOKUP(AA3848,[2]an!$C$2:$D$16,2,FALSE),"")</f>
        <v/>
      </c>
      <c r="AC3848" s="20"/>
      <c r="AD3848" s="21" t="str">
        <f>IF(A3848=[2]an!$F$36,VLOOKUP([2]an!$F$36,[2]an!$F$36:$H$36,3,FALSE),IF(A3848=[2]an!$F$35,VLOOKUP([2]an!$F$35,[2]an!$F$35:$H$35,3,FALSE),IF(A3848=[2]an!$F$33,VLOOKUP([2]an!$F$33,[2]an!$F$33:$H$33,3,FALSE),IF(A3848=[2]an!$F$31,VLOOKUP([2]an!$F$31,[2]an!$F$31:$H$31,3,FALSE),""))))</f>
        <v/>
      </c>
    </row>
    <row r="3849" spans="6:30" x14ac:dyDescent="0.2">
      <c r="F3849" s="10"/>
      <c r="G3849" s="8" t="str">
        <f t="shared" si="182"/>
        <v/>
      </c>
      <c r="H3849" s="13"/>
      <c r="K3849" s="13"/>
      <c r="L3849" s="10"/>
      <c r="M3849" s="10"/>
      <c r="S3849" s="8" t="str">
        <f>IFERROR(VLOOKUP(D3849,[1]peretoe_teenus!$A$2:$L$2000,5,FALSE),"")</f>
        <v/>
      </c>
      <c r="U3849" s="13"/>
      <c r="V3849" s="15" t="str" cm="1">
        <f t="array" ref="V3849">IFERROR(IF(AND(F3849="Tugigrupp",RANK(K3849,$K3849:$K3849)+COUNTIFS($K$2:K3849,K3849,$L$2:L3849,L3849,$M$2:M3849,M3849,$I$2:I3849,I3849,$G$2:G3849,G3849,$F$2:F3849,F3849)-1=1),SUMPRODUCT(($F$2:$F$4154=F3849)*($G$2:$G$4154=G3849)*($K$2:$K$4154=K3849)*($I$2:$I$4154=I3849)*($L$2:$L$4154=L3849)*($M$2:$M$4154=M3849)),""),"")</f>
        <v/>
      </c>
      <c r="W3849" s="15" t="str">
        <f t="shared" si="180"/>
        <v/>
      </c>
      <c r="X3849" s="16" t="str">
        <f>IF(AND(A3849=[2]an!$G$38,F3849=[2]an!$E$40),[2]an!$G$40,IF(AND(A3849=[2]an!$G$38,F3849=[2]an!$E$41),[2]an!$G$41,IF(AND(A3849=[2]an!$G$38,F3849=[2]an!$E$39,H3849&gt;=[2]an!$M$37),[2]an!$G$39,
IF(AND(A3849=[2]an!$G$38,F3849=[2]an!$E$39,H3849&lt;[2]an!$M$37,S3849="kahepoolne vajaduspõhine",U3849=""),[2]an!$M$40,
IF(AND(A3849=[2]an!$G$38,F3849=[2]an!$E$39,H3849&lt;[2]an!$M$37,S3849="kahepoolne vajaduspõhine",U3849&lt;&gt;""),[2]an!$G$39,
IF(AND(A3849=[2]an!$G$38,F3849=[2]an!$E$39,H3849&lt;[2]an!$M$37,S3849&lt;&gt;"kahepoolne vajaduspõhine"),[2]an!$G$39,
IF(AND(A3849=[2]an!$G$38,F3849=[2]an!$E$42),[2]an!$G$42,
IF(AND(A3849=[2]an!$H$38,F3849=[2]an!$E$40),[2]an!$H$40,IF(AND(A3849=[2]an!$H$38,F3849=[2]an!$E$41),[2]an!$H$41,IF(AND(A3849=[2]an!$H$38,F3849=[2]an!$E$39,H3849&gt;=[2]an!$M$37),[2]an!$H$39,
IF(AND(A3849=[2]an!$H$38,F3849=[2]an!$E$39,H3849&lt;[2]an!$M$37,S3849="kahepoolne vajaduspõhine",U3849=""),[2]an!$M$40,
IF(AND(A3849=[2]an!$H$38,F3849=[2]an!$E$39,H3849&lt;[2]an!$M$37,S3849="kahepoolne vajaduspõhine",U3849&lt;&gt;""),[2]an!$H$39,
IF(AND(A3849=[2]an!$H$38,F3849=[2]an!$E$39,H3849&lt;[2]an!$M$37,S3849&lt;&gt;"kahepoolne vajaduspõhine"),[2]an!$H$39,
IF(AND(A3849=[2]an!$H$38,F3849=[2]an!$E$42),[2]an!$H$42,
IF(AND(A3849=[2]an!$I$38,F3849=[2]an!$E$40),[2]an!$I$40,IF(AND(A3849=[2]an!$I$38,F3849=[2]an!$E$41),[2]an!$I$41,IF(AND(A3849=[2]an!$I$38,F3849=[2]an!$E$39,H3849&gt;=[2]an!$M$37),[2]an!$I$39,
IF(AND(A3849=[2]an!$I$38,F3849=[2]an!$E$39,H3849&lt;[2]an!$M$37,S3849="kahepoolne vajaduspõhine",U3849=""),[2]an!$M$40,
IF(AND(A3849=[2]an!$I$38,F3849=[2]an!$E$39,H3849&lt;[2]an!$M$37,S3849="kahepoolne vajaduspõhine",U3849&lt;&gt;""),[2]an!$I$39,
IF(AND(A3849=[2]an!$I$38,F3849=[2]an!$E$39,H3849&lt;[2]an!$M$37,S3849&lt;&gt;"kahepoolne vajaduspõhine"),[2]an!$I$39,
IF(AND(A3849=[2]an!$I$38,F3849=[2]an!$E$42),[2]an!$I$42,
IF(AND(A3849=[2]an!$J$38,F3849=[2]an!$E$40),[2]an!$J$40,IF(AND(A3849=[2]an!$J$38,F3849=[2]an!$E$41),[2]an!$J$41,IF(AND(A3849=[2]an!$J$38,F3849=[2]an!$E$39,H3849&gt;=[2]an!$M$37),[2]an!$J$39,
IF(AND(A3849=[2]an!$J$38,F3849=[2]an!$E$39,H3849&lt;[2]an!$M$37,S3849="kahepoolne vajaduspõhine",U3849=""),[2]an!$M$40,
IF(AND(A3849=[2]an!$J$38,F3849=[2]an!$E$39,H3849&lt;[2]an!$M$37,S3849="kahepoolne vajaduspõhine",U3849&lt;&gt;""),[2]an!$J$39,
IF(AND(A3849=[2]an!$J$38,F3849=[2]an!$E$39,H3849&lt;[2]an!$M$37,S3849&lt;&gt;"kahepoolne vajaduspõhine"),[2]an!$J$39,
IF(AND(A3849=[2]an!$J$38,F3849=[2]an!$E$42),[2]an!$J$42,""))))))))))))))))))))))))))))</f>
        <v/>
      </c>
      <c r="Y3849" s="17" t="str">
        <f>IFERROR(IF(F3849="Tugigrupp",0,
IF(AND(F3849="Peretoe teenus",H3849&gt;=[2]an!$M$37,RANK(D3849,$D3849:$D3849)+COUNTIFS($D$2:D3849,D3849,$F$2:F3849,F3849)-1&gt;1),"",
IF(AND(F3849="Peretoe teenus",H3849&gt;=[2]an!$M$37,RANK(D3849,$D3849:$D3849)+COUNTIFS($D$2:D3849,D3849,$F$2:F3849,F3849)-1=1,MONTH(H3849)=MONTH(K3849)=TRUE,YEAR(H3849)=YEAR(K3849)=TRUE),((EOMONTH(H3849,0)-H3849+1)*X3849)/DAY(EOMONTH(H3849,0)),
IF(AND(F3849="Peretoe teenus",H3849&gt;=[2]an!$M$37,RANK(D3849,$D3849:$D3849)+COUNTIFS($D$2:D3849,D3849,$F$2:F3849,F3849)-1=1),X3849,
IF(AND(F3849="Peretoe teenus",H3849&lt;[2]an!$M$37,S3849&lt;&gt;"kahepoolne vajaduspõhine",RANK(D3849,$D3849:$D3849)+COUNTIFS($D$2:D3849,D3849,$F$2:F3849,F3849)-1=1),X3849,
IF(AND(F3849="Peretoe teenus",H3849&lt;[2]an!$M$37,S3849&lt;&gt;"kahepoolne vajaduspõhine",RANK(D3849,$D3849:$D3849)+COUNTIFS($D$2:D3849,D3849,$F$2:F3849,F3849)-1&gt;1),"",
IF(AND(F3849="Peretoe teenus",H3849&lt;[2]an!$M$37,S3849="kahepoolne vajaduspõhine",U3849="",RANK(D3849,$D3849:$D3849)+COUNTIFS($D$2:D3849,D3849,$F$2:F3849,F3849)-1=1),X3849,
IF(AND(F3849="Peretoe teenus",H3849&lt;[2]an!$M$37,S3849="kahepoolne vajaduspõhine",U3849="",RANK(D3849,$D3849:$D3849)+COUNTIFS($D$2:D3849,D3849,$F$2:F3849,F3849)-1&gt;1),"",
IF(AND(F3849="Peretoe teenus",H3849&lt;[2]an!$M$37,S3849="kahepoolne vajaduspõhine",U3849&lt;[2]an!$M$37,RANK(D3849,$D3849:$D3849)+COUNTIFS($D$2:D3849,D3849,$F$2:F3849,F3849)-1=1),X3849,
IF(AND(F3849="Peretoe teenus",H3849&lt;[2]an!$M$37,S3849="kahepoolne vajaduspõhine",U3849&lt;[2]an!$M$37,RANK(D3849,$D3849:$D3849)+COUNTIFS($D$2:D3849,D3849,$F$2:F3849,F3849)-1&gt;1),"",
IF(AND(F3849="Peretoe teenus",H3849&lt;[2]an!$M$37,S3849="kahepoolne vajaduspõhine",U3849&gt;=[2]an!$M$37,U3849&lt;=[2]an!$M$38,RANK(D3849,$D3849:$D3849)+COUNTIFS($D$2:D3849,D3849,$F$2:F3849,F3849)-1=1),
((EOMONTH(U3849,0)-U3849+1)*X3849)/DAY(EOMONTH(U3849,0))+(DAY(U3849)-1)*100/DAY(EOMONTH(U3849,0)),
IF(AND(F3849="Peretoe teenus",H3849&lt;[2]an!$M$37,S3849="kahepoolne vajaduspõhine",U3849&gt;=[2]an!$M$37,U3849&lt;=[2]an!$M$38,RANK(D3849,$D3849:$D3849)+COUNTIFS($D$2:D3849,D3849,$F$2:F3849,F3849)-1&gt;1),"",
IF(AND(F3849="Peretoe teenus",H3849&lt;[2]an!$M$37,S3849="kahepoolne vajaduspõhine",U3849&gt;[2]an!$M$38,RANK(D3849,$D3849:$D3849)+COUNTIFS($D$2:D3849,D3849,$F$2:F3849,F3849)-1=1),X3849,
IF(AND(F3849="Peretoe teenus",H3849&lt;[2]an!$M$37,S3849="kahepoolne vajaduspõhine",U3849&gt;[2]an!$M$38,RANK(D3849,$D3849:$D3849)+COUNTIFS($D$2:D3849,D3849,$F$2:F3849,F3849)-1&gt;1),"",X3849*W3849)))))))))))))),"")</f>
        <v/>
      </c>
      <c r="Z3849" s="18" t="str">
        <f t="shared" si="181"/>
        <v/>
      </c>
      <c r="AA3849" s="19" t="str">
        <f>IFERROR(VLOOKUP(E3849,[2]an!$A$3:$B$81,2,FALSE),"")</f>
        <v/>
      </c>
      <c r="AB3849" s="19" t="str">
        <f>IFERROR(VLOOKUP(AA3849,[2]an!$C$2:$D$16,2,FALSE),"")</f>
        <v/>
      </c>
      <c r="AC3849" s="20"/>
      <c r="AD3849" s="21" t="str">
        <f>IF(A3849=[2]an!$F$36,VLOOKUP([2]an!$F$36,[2]an!$F$36:$H$36,3,FALSE),IF(A3849=[2]an!$F$35,VLOOKUP([2]an!$F$35,[2]an!$F$35:$H$35,3,FALSE),IF(A3849=[2]an!$F$33,VLOOKUP([2]an!$F$33,[2]an!$F$33:$H$33,3,FALSE),IF(A3849=[2]an!$F$31,VLOOKUP([2]an!$F$31,[2]an!$F$31:$H$31,3,FALSE),""))))</f>
        <v/>
      </c>
    </row>
    <row r="3850" spans="6:30" x14ac:dyDescent="0.2">
      <c r="F3850" s="10"/>
      <c r="G3850" s="8" t="str">
        <f t="shared" si="182"/>
        <v/>
      </c>
      <c r="H3850" s="13"/>
      <c r="K3850" s="13"/>
      <c r="L3850" s="10"/>
      <c r="M3850" s="10"/>
      <c r="S3850" s="8" t="str">
        <f>IFERROR(VLOOKUP(D3850,[1]peretoe_teenus!$A$2:$L$2000,5,FALSE),"")</f>
        <v/>
      </c>
      <c r="U3850" s="13"/>
      <c r="V3850" s="15" t="str" cm="1">
        <f t="array" ref="V3850">IFERROR(IF(AND(F3850="Tugigrupp",RANK(K3850,$K3850:$K3850)+COUNTIFS($K$2:K3850,K3850,$L$2:L3850,L3850,$M$2:M3850,M3850,$I$2:I3850,I3850,$G$2:G3850,G3850,$F$2:F3850,F3850)-1=1),SUMPRODUCT(($F$2:$F$4154=F3850)*($G$2:$G$4154=G3850)*($K$2:$K$4154=K3850)*($I$2:$I$4154=I3850)*($L$2:$L$4154=L3850)*($M$2:$M$4154=M3850)),""),"")</f>
        <v/>
      </c>
      <c r="W3850" s="15" t="str">
        <f t="shared" si="180"/>
        <v/>
      </c>
      <c r="X3850" s="16" t="str">
        <f>IF(AND(A3850=[2]an!$G$38,F3850=[2]an!$E$40),[2]an!$G$40,IF(AND(A3850=[2]an!$G$38,F3850=[2]an!$E$41),[2]an!$G$41,IF(AND(A3850=[2]an!$G$38,F3850=[2]an!$E$39,H3850&gt;=[2]an!$M$37),[2]an!$G$39,
IF(AND(A3850=[2]an!$G$38,F3850=[2]an!$E$39,H3850&lt;[2]an!$M$37,S3850="kahepoolne vajaduspõhine",U3850=""),[2]an!$M$40,
IF(AND(A3850=[2]an!$G$38,F3850=[2]an!$E$39,H3850&lt;[2]an!$M$37,S3850="kahepoolne vajaduspõhine",U3850&lt;&gt;""),[2]an!$G$39,
IF(AND(A3850=[2]an!$G$38,F3850=[2]an!$E$39,H3850&lt;[2]an!$M$37,S3850&lt;&gt;"kahepoolne vajaduspõhine"),[2]an!$G$39,
IF(AND(A3850=[2]an!$G$38,F3850=[2]an!$E$42),[2]an!$G$42,
IF(AND(A3850=[2]an!$H$38,F3850=[2]an!$E$40),[2]an!$H$40,IF(AND(A3850=[2]an!$H$38,F3850=[2]an!$E$41),[2]an!$H$41,IF(AND(A3850=[2]an!$H$38,F3850=[2]an!$E$39,H3850&gt;=[2]an!$M$37),[2]an!$H$39,
IF(AND(A3850=[2]an!$H$38,F3850=[2]an!$E$39,H3850&lt;[2]an!$M$37,S3850="kahepoolne vajaduspõhine",U3850=""),[2]an!$M$40,
IF(AND(A3850=[2]an!$H$38,F3850=[2]an!$E$39,H3850&lt;[2]an!$M$37,S3850="kahepoolne vajaduspõhine",U3850&lt;&gt;""),[2]an!$H$39,
IF(AND(A3850=[2]an!$H$38,F3850=[2]an!$E$39,H3850&lt;[2]an!$M$37,S3850&lt;&gt;"kahepoolne vajaduspõhine"),[2]an!$H$39,
IF(AND(A3850=[2]an!$H$38,F3850=[2]an!$E$42),[2]an!$H$42,
IF(AND(A3850=[2]an!$I$38,F3850=[2]an!$E$40),[2]an!$I$40,IF(AND(A3850=[2]an!$I$38,F3850=[2]an!$E$41),[2]an!$I$41,IF(AND(A3850=[2]an!$I$38,F3850=[2]an!$E$39,H3850&gt;=[2]an!$M$37),[2]an!$I$39,
IF(AND(A3850=[2]an!$I$38,F3850=[2]an!$E$39,H3850&lt;[2]an!$M$37,S3850="kahepoolne vajaduspõhine",U3850=""),[2]an!$M$40,
IF(AND(A3850=[2]an!$I$38,F3850=[2]an!$E$39,H3850&lt;[2]an!$M$37,S3850="kahepoolne vajaduspõhine",U3850&lt;&gt;""),[2]an!$I$39,
IF(AND(A3850=[2]an!$I$38,F3850=[2]an!$E$39,H3850&lt;[2]an!$M$37,S3850&lt;&gt;"kahepoolne vajaduspõhine"),[2]an!$I$39,
IF(AND(A3850=[2]an!$I$38,F3850=[2]an!$E$42),[2]an!$I$42,
IF(AND(A3850=[2]an!$J$38,F3850=[2]an!$E$40),[2]an!$J$40,IF(AND(A3850=[2]an!$J$38,F3850=[2]an!$E$41),[2]an!$J$41,IF(AND(A3850=[2]an!$J$38,F3850=[2]an!$E$39,H3850&gt;=[2]an!$M$37),[2]an!$J$39,
IF(AND(A3850=[2]an!$J$38,F3850=[2]an!$E$39,H3850&lt;[2]an!$M$37,S3850="kahepoolne vajaduspõhine",U3850=""),[2]an!$M$40,
IF(AND(A3850=[2]an!$J$38,F3850=[2]an!$E$39,H3850&lt;[2]an!$M$37,S3850="kahepoolne vajaduspõhine",U3850&lt;&gt;""),[2]an!$J$39,
IF(AND(A3850=[2]an!$J$38,F3850=[2]an!$E$39,H3850&lt;[2]an!$M$37,S3850&lt;&gt;"kahepoolne vajaduspõhine"),[2]an!$J$39,
IF(AND(A3850=[2]an!$J$38,F3850=[2]an!$E$42),[2]an!$J$42,""))))))))))))))))))))))))))))</f>
        <v/>
      </c>
      <c r="Y3850" s="17" t="str">
        <f>IFERROR(IF(F3850="Tugigrupp",0,
IF(AND(F3850="Peretoe teenus",H3850&gt;=[2]an!$M$37,RANK(D3850,$D3850:$D3850)+COUNTIFS($D$2:D3850,D3850,$F$2:F3850,F3850)-1&gt;1),"",
IF(AND(F3850="Peretoe teenus",H3850&gt;=[2]an!$M$37,RANK(D3850,$D3850:$D3850)+COUNTIFS($D$2:D3850,D3850,$F$2:F3850,F3850)-1=1,MONTH(H3850)=MONTH(K3850)=TRUE,YEAR(H3850)=YEAR(K3850)=TRUE),((EOMONTH(H3850,0)-H3850+1)*X3850)/DAY(EOMONTH(H3850,0)),
IF(AND(F3850="Peretoe teenus",H3850&gt;=[2]an!$M$37,RANK(D3850,$D3850:$D3850)+COUNTIFS($D$2:D3850,D3850,$F$2:F3850,F3850)-1=1),X3850,
IF(AND(F3850="Peretoe teenus",H3850&lt;[2]an!$M$37,S3850&lt;&gt;"kahepoolne vajaduspõhine",RANK(D3850,$D3850:$D3850)+COUNTIFS($D$2:D3850,D3850,$F$2:F3850,F3850)-1=1),X3850,
IF(AND(F3850="Peretoe teenus",H3850&lt;[2]an!$M$37,S3850&lt;&gt;"kahepoolne vajaduspõhine",RANK(D3850,$D3850:$D3850)+COUNTIFS($D$2:D3850,D3850,$F$2:F3850,F3850)-1&gt;1),"",
IF(AND(F3850="Peretoe teenus",H3850&lt;[2]an!$M$37,S3850="kahepoolne vajaduspõhine",U3850="",RANK(D3850,$D3850:$D3850)+COUNTIFS($D$2:D3850,D3850,$F$2:F3850,F3850)-1=1),X3850,
IF(AND(F3850="Peretoe teenus",H3850&lt;[2]an!$M$37,S3850="kahepoolne vajaduspõhine",U3850="",RANK(D3850,$D3850:$D3850)+COUNTIFS($D$2:D3850,D3850,$F$2:F3850,F3850)-1&gt;1),"",
IF(AND(F3850="Peretoe teenus",H3850&lt;[2]an!$M$37,S3850="kahepoolne vajaduspõhine",U3850&lt;[2]an!$M$37,RANK(D3850,$D3850:$D3850)+COUNTIFS($D$2:D3850,D3850,$F$2:F3850,F3850)-1=1),X3850,
IF(AND(F3850="Peretoe teenus",H3850&lt;[2]an!$M$37,S3850="kahepoolne vajaduspõhine",U3850&lt;[2]an!$M$37,RANK(D3850,$D3850:$D3850)+COUNTIFS($D$2:D3850,D3850,$F$2:F3850,F3850)-1&gt;1),"",
IF(AND(F3850="Peretoe teenus",H3850&lt;[2]an!$M$37,S3850="kahepoolne vajaduspõhine",U3850&gt;=[2]an!$M$37,U3850&lt;=[2]an!$M$38,RANK(D3850,$D3850:$D3850)+COUNTIFS($D$2:D3850,D3850,$F$2:F3850,F3850)-1=1),
((EOMONTH(U3850,0)-U3850+1)*X3850)/DAY(EOMONTH(U3850,0))+(DAY(U3850)-1)*100/DAY(EOMONTH(U3850,0)),
IF(AND(F3850="Peretoe teenus",H3850&lt;[2]an!$M$37,S3850="kahepoolne vajaduspõhine",U3850&gt;=[2]an!$M$37,U3850&lt;=[2]an!$M$38,RANK(D3850,$D3850:$D3850)+COUNTIFS($D$2:D3850,D3850,$F$2:F3850,F3850)-1&gt;1),"",
IF(AND(F3850="Peretoe teenus",H3850&lt;[2]an!$M$37,S3850="kahepoolne vajaduspõhine",U3850&gt;[2]an!$M$38,RANK(D3850,$D3850:$D3850)+COUNTIFS($D$2:D3850,D3850,$F$2:F3850,F3850)-1=1),X3850,
IF(AND(F3850="Peretoe teenus",H3850&lt;[2]an!$M$37,S3850="kahepoolne vajaduspõhine",U3850&gt;[2]an!$M$38,RANK(D3850,$D3850:$D3850)+COUNTIFS($D$2:D3850,D3850,$F$2:F3850,F3850)-1&gt;1),"",X3850*W3850)))))))))))))),"")</f>
        <v/>
      </c>
      <c r="Z3850" s="18" t="str">
        <f t="shared" si="181"/>
        <v/>
      </c>
      <c r="AA3850" s="19" t="str">
        <f>IFERROR(VLOOKUP(E3850,[2]an!$A$3:$B$81,2,FALSE),"")</f>
        <v/>
      </c>
      <c r="AB3850" s="19" t="str">
        <f>IFERROR(VLOOKUP(AA3850,[2]an!$C$2:$D$16,2,FALSE),"")</f>
        <v/>
      </c>
      <c r="AC3850" s="20"/>
      <c r="AD3850" s="21" t="str">
        <f>IF(A3850=[2]an!$F$36,VLOOKUP([2]an!$F$36,[2]an!$F$36:$H$36,3,FALSE),IF(A3850=[2]an!$F$35,VLOOKUP([2]an!$F$35,[2]an!$F$35:$H$35,3,FALSE),IF(A3850=[2]an!$F$33,VLOOKUP([2]an!$F$33,[2]an!$F$33:$H$33,3,FALSE),IF(A3850=[2]an!$F$31,VLOOKUP([2]an!$F$31,[2]an!$F$31:$H$31,3,FALSE),""))))</f>
        <v/>
      </c>
    </row>
    <row r="3851" spans="6:30" x14ac:dyDescent="0.2">
      <c r="F3851" s="10"/>
      <c r="G3851" s="8" t="str">
        <f t="shared" si="182"/>
        <v/>
      </c>
      <c r="H3851" s="13"/>
      <c r="K3851" s="13"/>
      <c r="L3851" s="10"/>
      <c r="M3851" s="10"/>
      <c r="S3851" s="8" t="str">
        <f>IFERROR(VLOOKUP(D3851,[1]peretoe_teenus!$A$2:$L$2000,5,FALSE),"")</f>
        <v/>
      </c>
      <c r="U3851" s="13"/>
      <c r="V3851" s="15" t="str" cm="1">
        <f t="array" ref="V3851">IFERROR(IF(AND(F3851="Tugigrupp",RANK(K3851,$K3851:$K3851)+COUNTIFS($K$2:K3851,K3851,$L$2:L3851,L3851,$M$2:M3851,M3851,$I$2:I3851,I3851,$G$2:G3851,G3851,$F$2:F3851,F3851)-1=1),SUMPRODUCT(($F$2:$F$4154=F3851)*($G$2:$G$4154=G3851)*($K$2:$K$4154=K3851)*($I$2:$I$4154=I3851)*($L$2:$L$4154=L3851)*($M$2:$M$4154=M3851)),""),"")</f>
        <v/>
      </c>
      <c r="W3851" s="15" t="str">
        <f t="shared" si="180"/>
        <v/>
      </c>
      <c r="X3851" s="16" t="str">
        <f>IF(AND(A3851=[2]an!$G$38,F3851=[2]an!$E$40),[2]an!$G$40,IF(AND(A3851=[2]an!$G$38,F3851=[2]an!$E$41),[2]an!$G$41,IF(AND(A3851=[2]an!$G$38,F3851=[2]an!$E$39,H3851&gt;=[2]an!$M$37),[2]an!$G$39,
IF(AND(A3851=[2]an!$G$38,F3851=[2]an!$E$39,H3851&lt;[2]an!$M$37,S3851="kahepoolne vajaduspõhine",U3851=""),[2]an!$M$40,
IF(AND(A3851=[2]an!$G$38,F3851=[2]an!$E$39,H3851&lt;[2]an!$M$37,S3851="kahepoolne vajaduspõhine",U3851&lt;&gt;""),[2]an!$G$39,
IF(AND(A3851=[2]an!$G$38,F3851=[2]an!$E$39,H3851&lt;[2]an!$M$37,S3851&lt;&gt;"kahepoolne vajaduspõhine"),[2]an!$G$39,
IF(AND(A3851=[2]an!$G$38,F3851=[2]an!$E$42),[2]an!$G$42,
IF(AND(A3851=[2]an!$H$38,F3851=[2]an!$E$40),[2]an!$H$40,IF(AND(A3851=[2]an!$H$38,F3851=[2]an!$E$41),[2]an!$H$41,IF(AND(A3851=[2]an!$H$38,F3851=[2]an!$E$39,H3851&gt;=[2]an!$M$37),[2]an!$H$39,
IF(AND(A3851=[2]an!$H$38,F3851=[2]an!$E$39,H3851&lt;[2]an!$M$37,S3851="kahepoolne vajaduspõhine",U3851=""),[2]an!$M$40,
IF(AND(A3851=[2]an!$H$38,F3851=[2]an!$E$39,H3851&lt;[2]an!$M$37,S3851="kahepoolne vajaduspõhine",U3851&lt;&gt;""),[2]an!$H$39,
IF(AND(A3851=[2]an!$H$38,F3851=[2]an!$E$39,H3851&lt;[2]an!$M$37,S3851&lt;&gt;"kahepoolne vajaduspõhine"),[2]an!$H$39,
IF(AND(A3851=[2]an!$H$38,F3851=[2]an!$E$42),[2]an!$H$42,
IF(AND(A3851=[2]an!$I$38,F3851=[2]an!$E$40),[2]an!$I$40,IF(AND(A3851=[2]an!$I$38,F3851=[2]an!$E$41),[2]an!$I$41,IF(AND(A3851=[2]an!$I$38,F3851=[2]an!$E$39,H3851&gt;=[2]an!$M$37),[2]an!$I$39,
IF(AND(A3851=[2]an!$I$38,F3851=[2]an!$E$39,H3851&lt;[2]an!$M$37,S3851="kahepoolne vajaduspõhine",U3851=""),[2]an!$M$40,
IF(AND(A3851=[2]an!$I$38,F3851=[2]an!$E$39,H3851&lt;[2]an!$M$37,S3851="kahepoolne vajaduspõhine",U3851&lt;&gt;""),[2]an!$I$39,
IF(AND(A3851=[2]an!$I$38,F3851=[2]an!$E$39,H3851&lt;[2]an!$M$37,S3851&lt;&gt;"kahepoolne vajaduspõhine"),[2]an!$I$39,
IF(AND(A3851=[2]an!$I$38,F3851=[2]an!$E$42),[2]an!$I$42,
IF(AND(A3851=[2]an!$J$38,F3851=[2]an!$E$40),[2]an!$J$40,IF(AND(A3851=[2]an!$J$38,F3851=[2]an!$E$41),[2]an!$J$41,IF(AND(A3851=[2]an!$J$38,F3851=[2]an!$E$39,H3851&gt;=[2]an!$M$37),[2]an!$J$39,
IF(AND(A3851=[2]an!$J$38,F3851=[2]an!$E$39,H3851&lt;[2]an!$M$37,S3851="kahepoolne vajaduspõhine",U3851=""),[2]an!$M$40,
IF(AND(A3851=[2]an!$J$38,F3851=[2]an!$E$39,H3851&lt;[2]an!$M$37,S3851="kahepoolne vajaduspõhine",U3851&lt;&gt;""),[2]an!$J$39,
IF(AND(A3851=[2]an!$J$38,F3851=[2]an!$E$39,H3851&lt;[2]an!$M$37,S3851&lt;&gt;"kahepoolne vajaduspõhine"),[2]an!$J$39,
IF(AND(A3851=[2]an!$J$38,F3851=[2]an!$E$42),[2]an!$J$42,""))))))))))))))))))))))))))))</f>
        <v/>
      </c>
      <c r="Y3851" s="17" t="str">
        <f>IFERROR(IF(F3851="Tugigrupp",0,
IF(AND(F3851="Peretoe teenus",H3851&gt;=[2]an!$M$37,RANK(D3851,$D3851:$D3851)+COUNTIFS($D$2:D3851,D3851,$F$2:F3851,F3851)-1&gt;1),"",
IF(AND(F3851="Peretoe teenus",H3851&gt;=[2]an!$M$37,RANK(D3851,$D3851:$D3851)+COUNTIFS($D$2:D3851,D3851,$F$2:F3851,F3851)-1=1,MONTH(H3851)=MONTH(K3851)=TRUE,YEAR(H3851)=YEAR(K3851)=TRUE),((EOMONTH(H3851,0)-H3851+1)*X3851)/DAY(EOMONTH(H3851,0)),
IF(AND(F3851="Peretoe teenus",H3851&gt;=[2]an!$M$37,RANK(D3851,$D3851:$D3851)+COUNTIFS($D$2:D3851,D3851,$F$2:F3851,F3851)-1=1),X3851,
IF(AND(F3851="Peretoe teenus",H3851&lt;[2]an!$M$37,S3851&lt;&gt;"kahepoolne vajaduspõhine",RANK(D3851,$D3851:$D3851)+COUNTIFS($D$2:D3851,D3851,$F$2:F3851,F3851)-1=1),X3851,
IF(AND(F3851="Peretoe teenus",H3851&lt;[2]an!$M$37,S3851&lt;&gt;"kahepoolne vajaduspõhine",RANK(D3851,$D3851:$D3851)+COUNTIFS($D$2:D3851,D3851,$F$2:F3851,F3851)-1&gt;1),"",
IF(AND(F3851="Peretoe teenus",H3851&lt;[2]an!$M$37,S3851="kahepoolne vajaduspõhine",U3851="",RANK(D3851,$D3851:$D3851)+COUNTIFS($D$2:D3851,D3851,$F$2:F3851,F3851)-1=1),X3851,
IF(AND(F3851="Peretoe teenus",H3851&lt;[2]an!$M$37,S3851="kahepoolne vajaduspõhine",U3851="",RANK(D3851,$D3851:$D3851)+COUNTIFS($D$2:D3851,D3851,$F$2:F3851,F3851)-1&gt;1),"",
IF(AND(F3851="Peretoe teenus",H3851&lt;[2]an!$M$37,S3851="kahepoolne vajaduspõhine",U3851&lt;[2]an!$M$37,RANK(D3851,$D3851:$D3851)+COUNTIFS($D$2:D3851,D3851,$F$2:F3851,F3851)-1=1),X3851,
IF(AND(F3851="Peretoe teenus",H3851&lt;[2]an!$M$37,S3851="kahepoolne vajaduspõhine",U3851&lt;[2]an!$M$37,RANK(D3851,$D3851:$D3851)+COUNTIFS($D$2:D3851,D3851,$F$2:F3851,F3851)-1&gt;1),"",
IF(AND(F3851="Peretoe teenus",H3851&lt;[2]an!$M$37,S3851="kahepoolne vajaduspõhine",U3851&gt;=[2]an!$M$37,U3851&lt;=[2]an!$M$38,RANK(D3851,$D3851:$D3851)+COUNTIFS($D$2:D3851,D3851,$F$2:F3851,F3851)-1=1),
((EOMONTH(U3851,0)-U3851+1)*X3851)/DAY(EOMONTH(U3851,0))+(DAY(U3851)-1)*100/DAY(EOMONTH(U3851,0)),
IF(AND(F3851="Peretoe teenus",H3851&lt;[2]an!$M$37,S3851="kahepoolne vajaduspõhine",U3851&gt;=[2]an!$M$37,U3851&lt;=[2]an!$M$38,RANK(D3851,$D3851:$D3851)+COUNTIFS($D$2:D3851,D3851,$F$2:F3851,F3851)-1&gt;1),"",
IF(AND(F3851="Peretoe teenus",H3851&lt;[2]an!$M$37,S3851="kahepoolne vajaduspõhine",U3851&gt;[2]an!$M$38,RANK(D3851,$D3851:$D3851)+COUNTIFS($D$2:D3851,D3851,$F$2:F3851,F3851)-1=1),X3851,
IF(AND(F3851="Peretoe teenus",H3851&lt;[2]an!$M$37,S3851="kahepoolne vajaduspõhine",U3851&gt;[2]an!$M$38,RANK(D3851,$D3851:$D3851)+COUNTIFS($D$2:D3851,D3851,$F$2:F3851,F3851)-1&gt;1),"",X3851*W3851)))))))))))))),"")</f>
        <v/>
      </c>
      <c r="Z3851" s="18" t="str">
        <f t="shared" si="181"/>
        <v/>
      </c>
      <c r="AA3851" s="19" t="str">
        <f>IFERROR(VLOOKUP(E3851,[2]an!$A$3:$B$81,2,FALSE),"")</f>
        <v/>
      </c>
      <c r="AB3851" s="19" t="str">
        <f>IFERROR(VLOOKUP(AA3851,[2]an!$C$2:$D$16,2,FALSE),"")</f>
        <v/>
      </c>
      <c r="AC3851" s="20"/>
      <c r="AD3851" s="21" t="str">
        <f>IF(A3851=[2]an!$F$36,VLOOKUP([2]an!$F$36,[2]an!$F$36:$H$36,3,FALSE),IF(A3851=[2]an!$F$35,VLOOKUP([2]an!$F$35,[2]an!$F$35:$H$35,3,FALSE),IF(A3851=[2]an!$F$33,VLOOKUP([2]an!$F$33,[2]an!$F$33:$H$33,3,FALSE),IF(A3851=[2]an!$F$31,VLOOKUP([2]an!$F$31,[2]an!$F$31:$H$31,3,FALSE),""))))</f>
        <v/>
      </c>
    </row>
    <row r="3852" spans="6:30" x14ac:dyDescent="0.2">
      <c r="F3852" s="10"/>
      <c r="G3852" s="8" t="str">
        <f t="shared" si="182"/>
        <v/>
      </c>
      <c r="H3852" s="13"/>
      <c r="K3852" s="13"/>
      <c r="L3852" s="10"/>
      <c r="M3852" s="10"/>
      <c r="S3852" s="8" t="str">
        <f>IFERROR(VLOOKUP(D3852,[1]peretoe_teenus!$A$2:$L$2000,5,FALSE),"")</f>
        <v/>
      </c>
      <c r="U3852" s="13"/>
      <c r="V3852" s="15" t="str" cm="1">
        <f t="array" ref="V3852">IFERROR(IF(AND(F3852="Tugigrupp",RANK(K3852,$K3852:$K3852)+COUNTIFS($K$2:K3852,K3852,$L$2:L3852,L3852,$M$2:M3852,M3852,$I$2:I3852,I3852,$G$2:G3852,G3852,$F$2:F3852,F3852)-1=1),SUMPRODUCT(($F$2:$F$4154=F3852)*($G$2:$G$4154=G3852)*($K$2:$K$4154=K3852)*($I$2:$I$4154=I3852)*($L$2:$L$4154=L3852)*($M$2:$M$4154=M3852)),""),"")</f>
        <v/>
      </c>
      <c r="W3852" s="15" t="str">
        <f t="shared" si="180"/>
        <v/>
      </c>
      <c r="X3852" s="16" t="str">
        <f>IF(AND(A3852=[2]an!$G$38,F3852=[2]an!$E$40),[2]an!$G$40,IF(AND(A3852=[2]an!$G$38,F3852=[2]an!$E$41),[2]an!$G$41,IF(AND(A3852=[2]an!$G$38,F3852=[2]an!$E$39,H3852&gt;=[2]an!$M$37),[2]an!$G$39,
IF(AND(A3852=[2]an!$G$38,F3852=[2]an!$E$39,H3852&lt;[2]an!$M$37,S3852="kahepoolne vajaduspõhine",U3852=""),[2]an!$M$40,
IF(AND(A3852=[2]an!$G$38,F3852=[2]an!$E$39,H3852&lt;[2]an!$M$37,S3852="kahepoolne vajaduspõhine",U3852&lt;&gt;""),[2]an!$G$39,
IF(AND(A3852=[2]an!$G$38,F3852=[2]an!$E$39,H3852&lt;[2]an!$M$37,S3852&lt;&gt;"kahepoolne vajaduspõhine"),[2]an!$G$39,
IF(AND(A3852=[2]an!$G$38,F3852=[2]an!$E$42),[2]an!$G$42,
IF(AND(A3852=[2]an!$H$38,F3852=[2]an!$E$40),[2]an!$H$40,IF(AND(A3852=[2]an!$H$38,F3852=[2]an!$E$41),[2]an!$H$41,IF(AND(A3852=[2]an!$H$38,F3852=[2]an!$E$39,H3852&gt;=[2]an!$M$37),[2]an!$H$39,
IF(AND(A3852=[2]an!$H$38,F3852=[2]an!$E$39,H3852&lt;[2]an!$M$37,S3852="kahepoolne vajaduspõhine",U3852=""),[2]an!$M$40,
IF(AND(A3852=[2]an!$H$38,F3852=[2]an!$E$39,H3852&lt;[2]an!$M$37,S3852="kahepoolne vajaduspõhine",U3852&lt;&gt;""),[2]an!$H$39,
IF(AND(A3852=[2]an!$H$38,F3852=[2]an!$E$39,H3852&lt;[2]an!$M$37,S3852&lt;&gt;"kahepoolne vajaduspõhine"),[2]an!$H$39,
IF(AND(A3852=[2]an!$H$38,F3852=[2]an!$E$42),[2]an!$H$42,
IF(AND(A3852=[2]an!$I$38,F3852=[2]an!$E$40),[2]an!$I$40,IF(AND(A3852=[2]an!$I$38,F3852=[2]an!$E$41),[2]an!$I$41,IF(AND(A3852=[2]an!$I$38,F3852=[2]an!$E$39,H3852&gt;=[2]an!$M$37),[2]an!$I$39,
IF(AND(A3852=[2]an!$I$38,F3852=[2]an!$E$39,H3852&lt;[2]an!$M$37,S3852="kahepoolne vajaduspõhine",U3852=""),[2]an!$M$40,
IF(AND(A3852=[2]an!$I$38,F3852=[2]an!$E$39,H3852&lt;[2]an!$M$37,S3852="kahepoolne vajaduspõhine",U3852&lt;&gt;""),[2]an!$I$39,
IF(AND(A3852=[2]an!$I$38,F3852=[2]an!$E$39,H3852&lt;[2]an!$M$37,S3852&lt;&gt;"kahepoolne vajaduspõhine"),[2]an!$I$39,
IF(AND(A3852=[2]an!$I$38,F3852=[2]an!$E$42),[2]an!$I$42,
IF(AND(A3852=[2]an!$J$38,F3852=[2]an!$E$40),[2]an!$J$40,IF(AND(A3852=[2]an!$J$38,F3852=[2]an!$E$41),[2]an!$J$41,IF(AND(A3852=[2]an!$J$38,F3852=[2]an!$E$39,H3852&gt;=[2]an!$M$37),[2]an!$J$39,
IF(AND(A3852=[2]an!$J$38,F3852=[2]an!$E$39,H3852&lt;[2]an!$M$37,S3852="kahepoolne vajaduspõhine",U3852=""),[2]an!$M$40,
IF(AND(A3852=[2]an!$J$38,F3852=[2]an!$E$39,H3852&lt;[2]an!$M$37,S3852="kahepoolne vajaduspõhine",U3852&lt;&gt;""),[2]an!$J$39,
IF(AND(A3852=[2]an!$J$38,F3852=[2]an!$E$39,H3852&lt;[2]an!$M$37,S3852&lt;&gt;"kahepoolne vajaduspõhine"),[2]an!$J$39,
IF(AND(A3852=[2]an!$J$38,F3852=[2]an!$E$42),[2]an!$J$42,""))))))))))))))))))))))))))))</f>
        <v/>
      </c>
      <c r="Y3852" s="17" t="str">
        <f>IFERROR(IF(F3852="Tugigrupp",0,
IF(AND(F3852="Peretoe teenus",H3852&gt;=[2]an!$M$37,RANK(D3852,$D3852:$D3852)+COUNTIFS($D$2:D3852,D3852,$F$2:F3852,F3852)-1&gt;1),"",
IF(AND(F3852="Peretoe teenus",H3852&gt;=[2]an!$M$37,RANK(D3852,$D3852:$D3852)+COUNTIFS($D$2:D3852,D3852,$F$2:F3852,F3852)-1=1,MONTH(H3852)=MONTH(K3852)=TRUE,YEAR(H3852)=YEAR(K3852)=TRUE),((EOMONTH(H3852,0)-H3852+1)*X3852)/DAY(EOMONTH(H3852,0)),
IF(AND(F3852="Peretoe teenus",H3852&gt;=[2]an!$M$37,RANK(D3852,$D3852:$D3852)+COUNTIFS($D$2:D3852,D3852,$F$2:F3852,F3852)-1=1),X3852,
IF(AND(F3852="Peretoe teenus",H3852&lt;[2]an!$M$37,S3852&lt;&gt;"kahepoolne vajaduspõhine",RANK(D3852,$D3852:$D3852)+COUNTIFS($D$2:D3852,D3852,$F$2:F3852,F3852)-1=1),X3852,
IF(AND(F3852="Peretoe teenus",H3852&lt;[2]an!$M$37,S3852&lt;&gt;"kahepoolne vajaduspõhine",RANK(D3852,$D3852:$D3852)+COUNTIFS($D$2:D3852,D3852,$F$2:F3852,F3852)-1&gt;1),"",
IF(AND(F3852="Peretoe teenus",H3852&lt;[2]an!$M$37,S3852="kahepoolne vajaduspõhine",U3852="",RANK(D3852,$D3852:$D3852)+COUNTIFS($D$2:D3852,D3852,$F$2:F3852,F3852)-1=1),X3852,
IF(AND(F3852="Peretoe teenus",H3852&lt;[2]an!$M$37,S3852="kahepoolne vajaduspõhine",U3852="",RANK(D3852,$D3852:$D3852)+COUNTIFS($D$2:D3852,D3852,$F$2:F3852,F3852)-1&gt;1),"",
IF(AND(F3852="Peretoe teenus",H3852&lt;[2]an!$M$37,S3852="kahepoolne vajaduspõhine",U3852&lt;[2]an!$M$37,RANK(D3852,$D3852:$D3852)+COUNTIFS($D$2:D3852,D3852,$F$2:F3852,F3852)-1=1),X3852,
IF(AND(F3852="Peretoe teenus",H3852&lt;[2]an!$M$37,S3852="kahepoolne vajaduspõhine",U3852&lt;[2]an!$M$37,RANK(D3852,$D3852:$D3852)+COUNTIFS($D$2:D3852,D3852,$F$2:F3852,F3852)-1&gt;1),"",
IF(AND(F3852="Peretoe teenus",H3852&lt;[2]an!$M$37,S3852="kahepoolne vajaduspõhine",U3852&gt;=[2]an!$M$37,U3852&lt;=[2]an!$M$38,RANK(D3852,$D3852:$D3852)+COUNTIFS($D$2:D3852,D3852,$F$2:F3852,F3852)-1=1),
((EOMONTH(U3852,0)-U3852+1)*X3852)/DAY(EOMONTH(U3852,0))+(DAY(U3852)-1)*100/DAY(EOMONTH(U3852,0)),
IF(AND(F3852="Peretoe teenus",H3852&lt;[2]an!$M$37,S3852="kahepoolne vajaduspõhine",U3852&gt;=[2]an!$M$37,U3852&lt;=[2]an!$M$38,RANK(D3852,$D3852:$D3852)+COUNTIFS($D$2:D3852,D3852,$F$2:F3852,F3852)-1&gt;1),"",
IF(AND(F3852="Peretoe teenus",H3852&lt;[2]an!$M$37,S3852="kahepoolne vajaduspõhine",U3852&gt;[2]an!$M$38,RANK(D3852,$D3852:$D3852)+COUNTIFS($D$2:D3852,D3852,$F$2:F3852,F3852)-1=1),X3852,
IF(AND(F3852="Peretoe teenus",H3852&lt;[2]an!$M$37,S3852="kahepoolne vajaduspõhine",U3852&gt;[2]an!$M$38,RANK(D3852,$D3852:$D3852)+COUNTIFS($D$2:D3852,D3852,$F$2:F3852,F3852)-1&gt;1),"",X3852*W3852)))))))))))))),"")</f>
        <v/>
      </c>
      <c r="Z3852" s="18" t="str">
        <f t="shared" si="181"/>
        <v/>
      </c>
      <c r="AA3852" s="19" t="str">
        <f>IFERROR(VLOOKUP(E3852,[2]an!$A$3:$B$81,2,FALSE),"")</f>
        <v/>
      </c>
      <c r="AB3852" s="19" t="str">
        <f>IFERROR(VLOOKUP(AA3852,[2]an!$C$2:$D$16,2,FALSE),"")</f>
        <v/>
      </c>
      <c r="AC3852" s="20"/>
      <c r="AD3852" s="21" t="str">
        <f>IF(A3852=[2]an!$F$36,VLOOKUP([2]an!$F$36,[2]an!$F$36:$H$36,3,FALSE),IF(A3852=[2]an!$F$35,VLOOKUP([2]an!$F$35,[2]an!$F$35:$H$35,3,FALSE),IF(A3852=[2]an!$F$33,VLOOKUP([2]an!$F$33,[2]an!$F$33:$H$33,3,FALSE),IF(A3852=[2]an!$F$31,VLOOKUP([2]an!$F$31,[2]an!$F$31:$H$31,3,FALSE),""))))</f>
        <v/>
      </c>
    </row>
    <row r="3853" spans="6:30" x14ac:dyDescent="0.2">
      <c r="F3853" s="10"/>
      <c r="G3853" s="8" t="str">
        <f t="shared" si="182"/>
        <v/>
      </c>
      <c r="H3853" s="13"/>
      <c r="K3853" s="13"/>
      <c r="L3853" s="10"/>
      <c r="M3853" s="10"/>
      <c r="S3853" s="8" t="str">
        <f>IFERROR(VLOOKUP(D3853,[1]peretoe_teenus!$A$2:$L$2000,5,FALSE),"")</f>
        <v/>
      </c>
      <c r="U3853" s="13"/>
      <c r="V3853" s="15" t="str" cm="1">
        <f t="array" ref="V3853">IFERROR(IF(AND(F3853="Tugigrupp",RANK(K3853,$K3853:$K3853)+COUNTIFS($K$2:K3853,K3853,$L$2:L3853,L3853,$M$2:M3853,M3853,$I$2:I3853,I3853,$G$2:G3853,G3853,$F$2:F3853,F3853)-1=1),SUMPRODUCT(($F$2:$F$4154=F3853)*($G$2:$G$4154=G3853)*($K$2:$K$4154=K3853)*($I$2:$I$4154=I3853)*($L$2:$L$4154=L3853)*($M$2:$M$4154=M3853)),""),"")</f>
        <v/>
      </c>
      <c r="W3853" s="15" t="str">
        <f t="shared" si="180"/>
        <v/>
      </c>
      <c r="X3853" s="16" t="str">
        <f>IF(AND(A3853=[2]an!$G$38,F3853=[2]an!$E$40),[2]an!$G$40,IF(AND(A3853=[2]an!$G$38,F3853=[2]an!$E$41),[2]an!$G$41,IF(AND(A3853=[2]an!$G$38,F3853=[2]an!$E$39,H3853&gt;=[2]an!$M$37),[2]an!$G$39,
IF(AND(A3853=[2]an!$G$38,F3853=[2]an!$E$39,H3853&lt;[2]an!$M$37,S3853="kahepoolne vajaduspõhine",U3853=""),[2]an!$M$40,
IF(AND(A3853=[2]an!$G$38,F3853=[2]an!$E$39,H3853&lt;[2]an!$M$37,S3853="kahepoolne vajaduspõhine",U3853&lt;&gt;""),[2]an!$G$39,
IF(AND(A3853=[2]an!$G$38,F3853=[2]an!$E$39,H3853&lt;[2]an!$M$37,S3853&lt;&gt;"kahepoolne vajaduspõhine"),[2]an!$G$39,
IF(AND(A3853=[2]an!$G$38,F3853=[2]an!$E$42),[2]an!$G$42,
IF(AND(A3853=[2]an!$H$38,F3853=[2]an!$E$40),[2]an!$H$40,IF(AND(A3853=[2]an!$H$38,F3853=[2]an!$E$41),[2]an!$H$41,IF(AND(A3853=[2]an!$H$38,F3853=[2]an!$E$39,H3853&gt;=[2]an!$M$37),[2]an!$H$39,
IF(AND(A3853=[2]an!$H$38,F3853=[2]an!$E$39,H3853&lt;[2]an!$M$37,S3853="kahepoolne vajaduspõhine",U3853=""),[2]an!$M$40,
IF(AND(A3853=[2]an!$H$38,F3853=[2]an!$E$39,H3853&lt;[2]an!$M$37,S3853="kahepoolne vajaduspõhine",U3853&lt;&gt;""),[2]an!$H$39,
IF(AND(A3853=[2]an!$H$38,F3853=[2]an!$E$39,H3853&lt;[2]an!$M$37,S3853&lt;&gt;"kahepoolne vajaduspõhine"),[2]an!$H$39,
IF(AND(A3853=[2]an!$H$38,F3853=[2]an!$E$42),[2]an!$H$42,
IF(AND(A3853=[2]an!$I$38,F3853=[2]an!$E$40),[2]an!$I$40,IF(AND(A3853=[2]an!$I$38,F3853=[2]an!$E$41),[2]an!$I$41,IF(AND(A3853=[2]an!$I$38,F3853=[2]an!$E$39,H3853&gt;=[2]an!$M$37),[2]an!$I$39,
IF(AND(A3853=[2]an!$I$38,F3853=[2]an!$E$39,H3853&lt;[2]an!$M$37,S3853="kahepoolne vajaduspõhine",U3853=""),[2]an!$M$40,
IF(AND(A3853=[2]an!$I$38,F3853=[2]an!$E$39,H3853&lt;[2]an!$M$37,S3853="kahepoolne vajaduspõhine",U3853&lt;&gt;""),[2]an!$I$39,
IF(AND(A3853=[2]an!$I$38,F3853=[2]an!$E$39,H3853&lt;[2]an!$M$37,S3853&lt;&gt;"kahepoolne vajaduspõhine"),[2]an!$I$39,
IF(AND(A3853=[2]an!$I$38,F3853=[2]an!$E$42),[2]an!$I$42,
IF(AND(A3853=[2]an!$J$38,F3853=[2]an!$E$40),[2]an!$J$40,IF(AND(A3853=[2]an!$J$38,F3853=[2]an!$E$41),[2]an!$J$41,IF(AND(A3853=[2]an!$J$38,F3853=[2]an!$E$39,H3853&gt;=[2]an!$M$37),[2]an!$J$39,
IF(AND(A3853=[2]an!$J$38,F3853=[2]an!$E$39,H3853&lt;[2]an!$M$37,S3853="kahepoolne vajaduspõhine",U3853=""),[2]an!$M$40,
IF(AND(A3853=[2]an!$J$38,F3853=[2]an!$E$39,H3853&lt;[2]an!$M$37,S3853="kahepoolne vajaduspõhine",U3853&lt;&gt;""),[2]an!$J$39,
IF(AND(A3853=[2]an!$J$38,F3853=[2]an!$E$39,H3853&lt;[2]an!$M$37,S3853&lt;&gt;"kahepoolne vajaduspõhine"),[2]an!$J$39,
IF(AND(A3853=[2]an!$J$38,F3853=[2]an!$E$42),[2]an!$J$42,""))))))))))))))))))))))))))))</f>
        <v/>
      </c>
      <c r="Y3853" s="17" t="str">
        <f>IFERROR(IF(F3853="Tugigrupp",0,
IF(AND(F3853="Peretoe teenus",H3853&gt;=[2]an!$M$37,RANK(D3853,$D3853:$D3853)+COUNTIFS($D$2:D3853,D3853,$F$2:F3853,F3853)-1&gt;1),"",
IF(AND(F3853="Peretoe teenus",H3853&gt;=[2]an!$M$37,RANK(D3853,$D3853:$D3853)+COUNTIFS($D$2:D3853,D3853,$F$2:F3853,F3853)-1=1,MONTH(H3853)=MONTH(K3853)=TRUE,YEAR(H3853)=YEAR(K3853)=TRUE),((EOMONTH(H3853,0)-H3853+1)*X3853)/DAY(EOMONTH(H3853,0)),
IF(AND(F3853="Peretoe teenus",H3853&gt;=[2]an!$M$37,RANK(D3853,$D3853:$D3853)+COUNTIFS($D$2:D3853,D3853,$F$2:F3853,F3853)-1=1),X3853,
IF(AND(F3853="Peretoe teenus",H3853&lt;[2]an!$M$37,S3853&lt;&gt;"kahepoolne vajaduspõhine",RANK(D3853,$D3853:$D3853)+COUNTIFS($D$2:D3853,D3853,$F$2:F3853,F3853)-1=1),X3853,
IF(AND(F3853="Peretoe teenus",H3853&lt;[2]an!$M$37,S3853&lt;&gt;"kahepoolne vajaduspõhine",RANK(D3853,$D3853:$D3853)+COUNTIFS($D$2:D3853,D3853,$F$2:F3853,F3853)-1&gt;1),"",
IF(AND(F3853="Peretoe teenus",H3853&lt;[2]an!$M$37,S3853="kahepoolne vajaduspõhine",U3853="",RANK(D3853,$D3853:$D3853)+COUNTIFS($D$2:D3853,D3853,$F$2:F3853,F3853)-1=1),X3853,
IF(AND(F3853="Peretoe teenus",H3853&lt;[2]an!$M$37,S3853="kahepoolne vajaduspõhine",U3853="",RANK(D3853,$D3853:$D3853)+COUNTIFS($D$2:D3853,D3853,$F$2:F3853,F3853)-1&gt;1),"",
IF(AND(F3853="Peretoe teenus",H3853&lt;[2]an!$M$37,S3853="kahepoolne vajaduspõhine",U3853&lt;[2]an!$M$37,RANK(D3853,$D3853:$D3853)+COUNTIFS($D$2:D3853,D3853,$F$2:F3853,F3853)-1=1),X3853,
IF(AND(F3853="Peretoe teenus",H3853&lt;[2]an!$M$37,S3853="kahepoolne vajaduspõhine",U3853&lt;[2]an!$M$37,RANK(D3853,$D3853:$D3853)+COUNTIFS($D$2:D3853,D3853,$F$2:F3853,F3853)-1&gt;1),"",
IF(AND(F3853="Peretoe teenus",H3853&lt;[2]an!$M$37,S3853="kahepoolne vajaduspõhine",U3853&gt;=[2]an!$M$37,U3853&lt;=[2]an!$M$38,RANK(D3853,$D3853:$D3853)+COUNTIFS($D$2:D3853,D3853,$F$2:F3853,F3853)-1=1),
((EOMONTH(U3853,0)-U3853+1)*X3853)/DAY(EOMONTH(U3853,0))+(DAY(U3853)-1)*100/DAY(EOMONTH(U3853,0)),
IF(AND(F3853="Peretoe teenus",H3853&lt;[2]an!$M$37,S3853="kahepoolne vajaduspõhine",U3853&gt;=[2]an!$M$37,U3853&lt;=[2]an!$M$38,RANK(D3853,$D3853:$D3853)+COUNTIFS($D$2:D3853,D3853,$F$2:F3853,F3853)-1&gt;1),"",
IF(AND(F3853="Peretoe teenus",H3853&lt;[2]an!$M$37,S3853="kahepoolne vajaduspõhine",U3853&gt;[2]an!$M$38,RANK(D3853,$D3853:$D3853)+COUNTIFS($D$2:D3853,D3853,$F$2:F3853,F3853)-1=1),X3853,
IF(AND(F3853="Peretoe teenus",H3853&lt;[2]an!$M$37,S3853="kahepoolne vajaduspõhine",U3853&gt;[2]an!$M$38,RANK(D3853,$D3853:$D3853)+COUNTIFS($D$2:D3853,D3853,$F$2:F3853,F3853)-1&gt;1),"",X3853*W3853)))))))))))))),"")</f>
        <v/>
      </c>
      <c r="Z3853" s="18" t="str">
        <f t="shared" si="181"/>
        <v/>
      </c>
      <c r="AA3853" s="19" t="str">
        <f>IFERROR(VLOOKUP(E3853,[2]an!$A$3:$B$81,2,FALSE),"")</f>
        <v/>
      </c>
      <c r="AB3853" s="19" t="str">
        <f>IFERROR(VLOOKUP(AA3853,[2]an!$C$2:$D$16,2,FALSE),"")</f>
        <v/>
      </c>
      <c r="AC3853" s="20"/>
      <c r="AD3853" s="21" t="str">
        <f>IF(A3853=[2]an!$F$36,VLOOKUP([2]an!$F$36,[2]an!$F$36:$H$36,3,FALSE),IF(A3853=[2]an!$F$35,VLOOKUP([2]an!$F$35,[2]an!$F$35:$H$35,3,FALSE),IF(A3853=[2]an!$F$33,VLOOKUP([2]an!$F$33,[2]an!$F$33:$H$33,3,FALSE),IF(A3853=[2]an!$F$31,VLOOKUP([2]an!$F$31,[2]an!$F$31:$H$31,3,FALSE),""))))</f>
        <v/>
      </c>
    </row>
    <row r="3854" spans="6:30" x14ac:dyDescent="0.2">
      <c r="F3854" s="10"/>
      <c r="G3854" s="8" t="str">
        <f t="shared" si="182"/>
        <v/>
      </c>
      <c r="H3854" s="13"/>
      <c r="K3854" s="13"/>
      <c r="L3854" s="10"/>
      <c r="M3854" s="10"/>
      <c r="S3854" s="8" t="str">
        <f>IFERROR(VLOOKUP(D3854,[1]peretoe_teenus!$A$2:$L$2000,5,FALSE),"")</f>
        <v/>
      </c>
      <c r="U3854" s="13"/>
      <c r="V3854" s="15" t="str" cm="1">
        <f t="array" ref="V3854">IFERROR(IF(AND(F3854="Tugigrupp",RANK(K3854,$K3854:$K3854)+COUNTIFS($K$2:K3854,K3854,$L$2:L3854,L3854,$M$2:M3854,M3854,$I$2:I3854,I3854,$G$2:G3854,G3854,$F$2:F3854,F3854)-1=1),SUMPRODUCT(($F$2:$F$4154=F3854)*($G$2:$G$4154=G3854)*($K$2:$K$4154=K3854)*($I$2:$I$4154=I3854)*($L$2:$L$4154=L3854)*($M$2:$M$4154=M3854)),""),"")</f>
        <v/>
      </c>
      <c r="W3854" s="15" t="str">
        <f t="shared" si="180"/>
        <v/>
      </c>
      <c r="X3854" s="16" t="str">
        <f>IF(AND(A3854=[2]an!$G$38,F3854=[2]an!$E$40),[2]an!$G$40,IF(AND(A3854=[2]an!$G$38,F3854=[2]an!$E$41),[2]an!$G$41,IF(AND(A3854=[2]an!$G$38,F3854=[2]an!$E$39,H3854&gt;=[2]an!$M$37),[2]an!$G$39,
IF(AND(A3854=[2]an!$G$38,F3854=[2]an!$E$39,H3854&lt;[2]an!$M$37,S3854="kahepoolne vajaduspõhine",U3854=""),[2]an!$M$40,
IF(AND(A3854=[2]an!$G$38,F3854=[2]an!$E$39,H3854&lt;[2]an!$M$37,S3854="kahepoolne vajaduspõhine",U3854&lt;&gt;""),[2]an!$G$39,
IF(AND(A3854=[2]an!$G$38,F3854=[2]an!$E$39,H3854&lt;[2]an!$M$37,S3854&lt;&gt;"kahepoolne vajaduspõhine"),[2]an!$G$39,
IF(AND(A3854=[2]an!$G$38,F3854=[2]an!$E$42),[2]an!$G$42,
IF(AND(A3854=[2]an!$H$38,F3854=[2]an!$E$40),[2]an!$H$40,IF(AND(A3854=[2]an!$H$38,F3854=[2]an!$E$41),[2]an!$H$41,IF(AND(A3854=[2]an!$H$38,F3854=[2]an!$E$39,H3854&gt;=[2]an!$M$37),[2]an!$H$39,
IF(AND(A3854=[2]an!$H$38,F3854=[2]an!$E$39,H3854&lt;[2]an!$M$37,S3854="kahepoolne vajaduspõhine",U3854=""),[2]an!$M$40,
IF(AND(A3854=[2]an!$H$38,F3854=[2]an!$E$39,H3854&lt;[2]an!$M$37,S3854="kahepoolne vajaduspõhine",U3854&lt;&gt;""),[2]an!$H$39,
IF(AND(A3854=[2]an!$H$38,F3854=[2]an!$E$39,H3854&lt;[2]an!$M$37,S3854&lt;&gt;"kahepoolne vajaduspõhine"),[2]an!$H$39,
IF(AND(A3854=[2]an!$H$38,F3854=[2]an!$E$42),[2]an!$H$42,
IF(AND(A3854=[2]an!$I$38,F3854=[2]an!$E$40),[2]an!$I$40,IF(AND(A3854=[2]an!$I$38,F3854=[2]an!$E$41),[2]an!$I$41,IF(AND(A3854=[2]an!$I$38,F3854=[2]an!$E$39,H3854&gt;=[2]an!$M$37),[2]an!$I$39,
IF(AND(A3854=[2]an!$I$38,F3854=[2]an!$E$39,H3854&lt;[2]an!$M$37,S3854="kahepoolne vajaduspõhine",U3854=""),[2]an!$M$40,
IF(AND(A3854=[2]an!$I$38,F3854=[2]an!$E$39,H3854&lt;[2]an!$M$37,S3854="kahepoolne vajaduspõhine",U3854&lt;&gt;""),[2]an!$I$39,
IF(AND(A3854=[2]an!$I$38,F3854=[2]an!$E$39,H3854&lt;[2]an!$M$37,S3854&lt;&gt;"kahepoolne vajaduspõhine"),[2]an!$I$39,
IF(AND(A3854=[2]an!$I$38,F3854=[2]an!$E$42),[2]an!$I$42,
IF(AND(A3854=[2]an!$J$38,F3854=[2]an!$E$40),[2]an!$J$40,IF(AND(A3854=[2]an!$J$38,F3854=[2]an!$E$41),[2]an!$J$41,IF(AND(A3854=[2]an!$J$38,F3854=[2]an!$E$39,H3854&gt;=[2]an!$M$37),[2]an!$J$39,
IF(AND(A3854=[2]an!$J$38,F3854=[2]an!$E$39,H3854&lt;[2]an!$M$37,S3854="kahepoolne vajaduspõhine",U3854=""),[2]an!$M$40,
IF(AND(A3854=[2]an!$J$38,F3854=[2]an!$E$39,H3854&lt;[2]an!$M$37,S3854="kahepoolne vajaduspõhine",U3854&lt;&gt;""),[2]an!$J$39,
IF(AND(A3854=[2]an!$J$38,F3854=[2]an!$E$39,H3854&lt;[2]an!$M$37,S3854&lt;&gt;"kahepoolne vajaduspõhine"),[2]an!$J$39,
IF(AND(A3854=[2]an!$J$38,F3854=[2]an!$E$42),[2]an!$J$42,""))))))))))))))))))))))))))))</f>
        <v/>
      </c>
      <c r="Y3854" s="17" t="str">
        <f>IFERROR(IF(F3854="Tugigrupp",0,
IF(AND(F3854="Peretoe teenus",H3854&gt;=[2]an!$M$37,RANK(D3854,$D3854:$D3854)+COUNTIFS($D$2:D3854,D3854,$F$2:F3854,F3854)-1&gt;1),"",
IF(AND(F3854="Peretoe teenus",H3854&gt;=[2]an!$M$37,RANK(D3854,$D3854:$D3854)+COUNTIFS($D$2:D3854,D3854,$F$2:F3854,F3854)-1=1,MONTH(H3854)=MONTH(K3854)=TRUE,YEAR(H3854)=YEAR(K3854)=TRUE),((EOMONTH(H3854,0)-H3854+1)*X3854)/DAY(EOMONTH(H3854,0)),
IF(AND(F3854="Peretoe teenus",H3854&gt;=[2]an!$M$37,RANK(D3854,$D3854:$D3854)+COUNTIFS($D$2:D3854,D3854,$F$2:F3854,F3854)-1=1),X3854,
IF(AND(F3854="Peretoe teenus",H3854&lt;[2]an!$M$37,S3854&lt;&gt;"kahepoolne vajaduspõhine",RANK(D3854,$D3854:$D3854)+COUNTIFS($D$2:D3854,D3854,$F$2:F3854,F3854)-1=1),X3854,
IF(AND(F3854="Peretoe teenus",H3854&lt;[2]an!$M$37,S3854&lt;&gt;"kahepoolne vajaduspõhine",RANK(D3854,$D3854:$D3854)+COUNTIFS($D$2:D3854,D3854,$F$2:F3854,F3854)-1&gt;1),"",
IF(AND(F3854="Peretoe teenus",H3854&lt;[2]an!$M$37,S3854="kahepoolne vajaduspõhine",U3854="",RANK(D3854,$D3854:$D3854)+COUNTIFS($D$2:D3854,D3854,$F$2:F3854,F3854)-1=1),X3854,
IF(AND(F3854="Peretoe teenus",H3854&lt;[2]an!$M$37,S3854="kahepoolne vajaduspõhine",U3854="",RANK(D3854,$D3854:$D3854)+COUNTIFS($D$2:D3854,D3854,$F$2:F3854,F3854)-1&gt;1),"",
IF(AND(F3854="Peretoe teenus",H3854&lt;[2]an!$M$37,S3854="kahepoolne vajaduspõhine",U3854&lt;[2]an!$M$37,RANK(D3854,$D3854:$D3854)+COUNTIFS($D$2:D3854,D3854,$F$2:F3854,F3854)-1=1),X3854,
IF(AND(F3854="Peretoe teenus",H3854&lt;[2]an!$M$37,S3854="kahepoolne vajaduspõhine",U3854&lt;[2]an!$M$37,RANK(D3854,$D3854:$D3854)+COUNTIFS($D$2:D3854,D3854,$F$2:F3854,F3854)-1&gt;1),"",
IF(AND(F3854="Peretoe teenus",H3854&lt;[2]an!$M$37,S3854="kahepoolne vajaduspõhine",U3854&gt;=[2]an!$M$37,U3854&lt;=[2]an!$M$38,RANK(D3854,$D3854:$D3854)+COUNTIFS($D$2:D3854,D3854,$F$2:F3854,F3854)-1=1),
((EOMONTH(U3854,0)-U3854+1)*X3854)/DAY(EOMONTH(U3854,0))+(DAY(U3854)-1)*100/DAY(EOMONTH(U3854,0)),
IF(AND(F3854="Peretoe teenus",H3854&lt;[2]an!$M$37,S3854="kahepoolne vajaduspõhine",U3854&gt;=[2]an!$M$37,U3854&lt;=[2]an!$M$38,RANK(D3854,$D3854:$D3854)+COUNTIFS($D$2:D3854,D3854,$F$2:F3854,F3854)-1&gt;1),"",
IF(AND(F3854="Peretoe teenus",H3854&lt;[2]an!$M$37,S3854="kahepoolne vajaduspõhine",U3854&gt;[2]an!$M$38,RANK(D3854,$D3854:$D3854)+COUNTIFS($D$2:D3854,D3854,$F$2:F3854,F3854)-1=1),X3854,
IF(AND(F3854="Peretoe teenus",H3854&lt;[2]an!$M$37,S3854="kahepoolne vajaduspõhine",U3854&gt;[2]an!$M$38,RANK(D3854,$D3854:$D3854)+COUNTIFS($D$2:D3854,D3854,$F$2:F3854,F3854)-1&gt;1),"",X3854*W3854)))))))))))))),"")</f>
        <v/>
      </c>
      <c r="Z3854" s="18" t="str">
        <f t="shared" si="181"/>
        <v/>
      </c>
      <c r="AA3854" s="19" t="str">
        <f>IFERROR(VLOOKUP(E3854,[2]an!$A$3:$B$81,2,FALSE),"")</f>
        <v/>
      </c>
      <c r="AB3854" s="19" t="str">
        <f>IFERROR(VLOOKUP(AA3854,[2]an!$C$2:$D$16,2,FALSE),"")</f>
        <v/>
      </c>
      <c r="AC3854" s="20"/>
      <c r="AD3854" s="21" t="str">
        <f>IF(A3854=[2]an!$F$36,VLOOKUP([2]an!$F$36,[2]an!$F$36:$H$36,3,FALSE),IF(A3854=[2]an!$F$35,VLOOKUP([2]an!$F$35,[2]an!$F$35:$H$35,3,FALSE),IF(A3854=[2]an!$F$33,VLOOKUP([2]an!$F$33,[2]an!$F$33:$H$33,3,FALSE),IF(A3854=[2]an!$F$31,VLOOKUP([2]an!$F$31,[2]an!$F$31:$H$31,3,FALSE),""))))</f>
        <v/>
      </c>
    </row>
    <row r="3855" spans="6:30" x14ac:dyDescent="0.2">
      <c r="F3855" s="10"/>
      <c r="G3855" s="8" t="str">
        <f t="shared" si="182"/>
        <v/>
      </c>
      <c r="H3855" s="13"/>
      <c r="K3855" s="13"/>
      <c r="L3855" s="10"/>
      <c r="M3855" s="10"/>
      <c r="S3855" s="8" t="str">
        <f>IFERROR(VLOOKUP(D3855,[1]peretoe_teenus!$A$2:$L$2000,5,FALSE),"")</f>
        <v/>
      </c>
      <c r="U3855" s="13"/>
      <c r="V3855" s="15" t="str" cm="1">
        <f t="array" ref="V3855">IFERROR(IF(AND(F3855="Tugigrupp",RANK(K3855,$K3855:$K3855)+COUNTIFS($K$2:K3855,K3855,$L$2:L3855,L3855,$M$2:M3855,M3855,$I$2:I3855,I3855,$G$2:G3855,G3855,$F$2:F3855,F3855)-1=1),SUMPRODUCT(($F$2:$F$4154=F3855)*($G$2:$G$4154=G3855)*($K$2:$K$4154=K3855)*($I$2:$I$4154=I3855)*($L$2:$L$4154=L3855)*($M$2:$M$4154=M3855)),""),"")</f>
        <v/>
      </c>
      <c r="W3855" s="15" t="str">
        <f t="shared" si="180"/>
        <v/>
      </c>
      <c r="X3855" s="16" t="str">
        <f>IF(AND(A3855=[2]an!$G$38,F3855=[2]an!$E$40),[2]an!$G$40,IF(AND(A3855=[2]an!$G$38,F3855=[2]an!$E$41),[2]an!$G$41,IF(AND(A3855=[2]an!$G$38,F3855=[2]an!$E$39,H3855&gt;=[2]an!$M$37),[2]an!$G$39,
IF(AND(A3855=[2]an!$G$38,F3855=[2]an!$E$39,H3855&lt;[2]an!$M$37,S3855="kahepoolne vajaduspõhine",U3855=""),[2]an!$M$40,
IF(AND(A3855=[2]an!$G$38,F3855=[2]an!$E$39,H3855&lt;[2]an!$M$37,S3855="kahepoolne vajaduspõhine",U3855&lt;&gt;""),[2]an!$G$39,
IF(AND(A3855=[2]an!$G$38,F3855=[2]an!$E$39,H3855&lt;[2]an!$M$37,S3855&lt;&gt;"kahepoolne vajaduspõhine"),[2]an!$G$39,
IF(AND(A3855=[2]an!$G$38,F3855=[2]an!$E$42),[2]an!$G$42,
IF(AND(A3855=[2]an!$H$38,F3855=[2]an!$E$40),[2]an!$H$40,IF(AND(A3855=[2]an!$H$38,F3855=[2]an!$E$41),[2]an!$H$41,IF(AND(A3855=[2]an!$H$38,F3855=[2]an!$E$39,H3855&gt;=[2]an!$M$37),[2]an!$H$39,
IF(AND(A3855=[2]an!$H$38,F3855=[2]an!$E$39,H3855&lt;[2]an!$M$37,S3855="kahepoolne vajaduspõhine",U3855=""),[2]an!$M$40,
IF(AND(A3855=[2]an!$H$38,F3855=[2]an!$E$39,H3855&lt;[2]an!$M$37,S3855="kahepoolne vajaduspõhine",U3855&lt;&gt;""),[2]an!$H$39,
IF(AND(A3855=[2]an!$H$38,F3855=[2]an!$E$39,H3855&lt;[2]an!$M$37,S3855&lt;&gt;"kahepoolne vajaduspõhine"),[2]an!$H$39,
IF(AND(A3855=[2]an!$H$38,F3855=[2]an!$E$42),[2]an!$H$42,
IF(AND(A3855=[2]an!$I$38,F3855=[2]an!$E$40),[2]an!$I$40,IF(AND(A3855=[2]an!$I$38,F3855=[2]an!$E$41),[2]an!$I$41,IF(AND(A3855=[2]an!$I$38,F3855=[2]an!$E$39,H3855&gt;=[2]an!$M$37),[2]an!$I$39,
IF(AND(A3855=[2]an!$I$38,F3855=[2]an!$E$39,H3855&lt;[2]an!$M$37,S3855="kahepoolne vajaduspõhine",U3855=""),[2]an!$M$40,
IF(AND(A3855=[2]an!$I$38,F3855=[2]an!$E$39,H3855&lt;[2]an!$M$37,S3855="kahepoolne vajaduspõhine",U3855&lt;&gt;""),[2]an!$I$39,
IF(AND(A3855=[2]an!$I$38,F3855=[2]an!$E$39,H3855&lt;[2]an!$M$37,S3855&lt;&gt;"kahepoolne vajaduspõhine"),[2]an!$I$39,
IF(AND(A3855=[2]an!$I$38,F3855=[2]an!$E$42),[2]an!$I$42,
IF(AND(A3855=[2]an!$J$38,F3855=[2]an!$E$40),[2]an!$J$40,IF(AND(A3855=[2]an!$J$38,F3855=[2]an!$E$41),[2]an!$J$41,IF(AND(A3855=[2]an!$J$38,F3855=[2]an!$E$39,H3855&gt;=[2]an!$M$37),[2]an!$J$39,
IF(AND(A3855=[2]an!$J$38,F3855=[2]an!$E$39,H3855&lt;[2]an!$M$37,S3855="kahepoolne vajaduspõhine",U3855=""),[2]an!$M$40,
IF(AND(A3855=[2]an!$J$38,F3855=[2]an!$E$39,H3855&lt;[2]an!$M$37,S3855="kahepoolne vajaduspõhine",U3855&lt;&gt;""),[2]an!$J$39,
IF(AND(A3855=[2]an!$J$38,F3855=[2]an!$E$39,H3855&lt;[2]an!$M$37,S3855&lt;&gt;"kahepoolne vajaduspõhine"),[2]an!$J$39,
IF(AND(A3855=[2]an!$J$38,F3855=[2]an!$E$42),[2]an!$J$42,""))))))))))))))))))))))))))))</f>
        <v/>
      </c>
      <c r="Y3855" s="17" t="str">
        <f>IFERROR(IF(F3855="Tugigrupp",0,
IF(AND(F3855="Peretoe teenus",H3855&gt;=[2]an!$M$37,RANK(D3855,$D3855:$D3855)+COUNTIFS($D$2:D3855,D3855,$F$2:F3855,F3855)-1&gt;1),"",
IF(AND(F3855="Peretoe teenus",H3855&gt;=[2]an!$M$37,RANK(D3855,$D3855:$D3855)+COUNTIFS($D$2:D3855,D3855,$F$2:F3855,F3855)-1=1,MONTH(H3855)=MONTH(K3855)=TRUE,YEAR(H3855)=YEAR(K3855)=TRUE),((EOMONTH(H3855,0)-H3855+1)*X3855)/DAY(EOMONTH(H3855,0)),
IF(AND(F3855="Peretoe teenus",H3855&gt;=[2]an!$M$37,RANK(D3855,$D3855:$D3855)+COUNTIFS($D$2:D3855,D3855,$F$2:F3855,F3855)-1=1),X3855,
IF(AND(F3855="Peretoe teenus",H3855&lt;[2]an!$M$37,S3855&lt;&gt;"kahepoolne vajaduspõhine",RANK(D3855,$D3855:$D3855)+COUNTIFS($D$2:D3855,D3855,$F$2:F3855,F3855)-1=1),X3855,
IF(AND(F3855="Peretoe teenus",H3855&lt;[2]an!$M$37,S3855&lt;&gt;"kahepoolne vajaduspõhine",RANK(D3855,$D3855:$D3855)+COUNTIFS($D$2:D3855,D3855,$F$2:F3855,F3855)-1&gt;1),"",
IF(AND(F3855="Peretoe teenus",H3855&lt;[2]an!$M$37,S3855="kahepoolne vajaduspõhine",U3855="",RANK(D3855,$D3855:$D3855)+COUNTIFS($D$2:D3855,D3855,$F$2:F3855,F3855)-1=1),X3855,
IF(AND(F3855="Peretoe teenus",H3855&lt;[2]an!$M$37,S3855="kahepoolne vajaduspõhine",U3855="",RANK(D3855,$D3855:$D3855)+COUNTIFS($D$2:D3855,D3855,$F$2:F3855,F3855)-1&gt;1),"",
IF(AND(F3855="Peretoe teenus",H3855&lt;[2]an!$M$37,S3855="kahepoolne vajaduspõhine",U3855&lt;[2]an!$M$37,RANK(D3855,$D3855:$D3855)+COUNTIFS($D$2:D3855,D3855,$F$2:F3855,F3855)-1=1),X3855,
IF(AND(F3855="Peretoe teenus",H3855&lt;[2]an!$M$37,S3855="kahepoolne vajaduspõhine",U3855&lt;[2]an!$M$37,RANK(D3855,$D3855:$D3855)+COUNTIFS($D$2:D3855,D3855,$F$2:F3855,F3855)-1&gt;1),"",
IF(AND(F3855="Peretoe teenus",H3855&lt;[2]an!$M$37,S3855="kahepoolne vajaduspõhine",U3855&gt;=[2]an!$M$37,U3855&lt;=[2]an!$M$38,RANK(D3855,$D3855:$D3855)+COUNTIFS($D$2:D3855,D3855,$F$2:F3855,F3855)-1=1),
((EOMONTH(U3855,0)-U3855+1)*X3855)/DAY(EOMONTH(U3855,0))+(DAY(U3855)-1)*100/DAY(EOMONTH(U3855,0)),
IF(AND(F3855="Peretoe teenus",H3855&lt;[2]an!$M$37,S3855="kahepoolne vajaduspõhine",U3855&gt;=[2]an!$M$37,U3855&lt;=[2]an!$M$38,RANK(D3855,$D3855:$D3855)+COUNTIFS($D$2:D3855,D3855,$F$2:F3855,F3855)-1&gt;1),"",
IF(AND(F3855="Peretoe teenus",H3855&lt;[2]an!$M$37,S3855="kahepoolne vajaduspõhine",U3855&gt;[2]an!$M$38,RANK(D3855,$D3855:$D3855)+COUNTIFS($D$2:D3855,D3855,$F$2:F3855,F3855)-1=1),X3855,
IF(AND(F3855="Peretoe teenus",H3855&lt;[2]an!$M$37,S3855="kahepoolne vajaduspõhine",U3855&gt;[2]an!$M$38,RANK(D3855,$D3855:$D3855)+COUNTIFS($D$2:D3855,D3855,$F$2:F3855,F3855)-1&gt;1),"",X3855*W3855)))))))))))))),"")</f>
        <v/>
      </c>
      <c r="Z3855" s="18" t="str">
        <f t="shared" si="181"/>
        <v/>
      </c>
      <c r="AA3855" s="19" t="str">
        <f>IFERROR(VLOOKUP(E3855,[2]an!$A$3:$B$81,2,FALSE),"")</f>
        <v/>
      </c>
      <c r="AB3855" s="19" t="str">
        <f>IFERROR(VLOOKUP(AA3855,[2]an!$C$2:$D$16,2,FALSE),"")</f>
        <v/>
      </c>
      <c r="AC3855" s="20"/>
      <c r="AD3855" s="21" t="str">
        <f>IF(A3855=[2]an!$F$36,VLOOKUP([2]an!$F$36,[2]an!$F$36:$H$36,3,FALSE),IF(A3855=[2]an!$F$35,VLOOKUP([2]an!$F$35,[2]an!$F$35:$H$35,3,FALSE),IF(A3855=[2]an!$F$33,VLOOKUP([2]an!$F$33,[2]an!$F$33:$H$33,3,FALSE),IF(A3855=[2]an!$F$31,VLOOKUP([2]an!$F$31,[2]an!$F$31:$H$31,3,FALSE),""))))</f>
        <v/>
      </c>
    </row>
    <row r="3856" spans="6:30" x14ac:dyDescent="0.2">
      <c r="F3856" s="10"/>
      <c r="G3856" s="8" t="str">
        <f t="shared" si="182"/>
        <v/>
      </c>
      <c r="H3856" s="13"/>
      <c r="K3856" s="13"/>
      <c r="L3856" s="10"/>
      <c r="M3856" s="10"/>
      <c r="S3856" s="8" t="str">
        <f>IFERROR(VLOOKUP(D3856,[1]peretoe_teenus!$A$2:$L$2000,5,FALSE),"")</f>
        <v/>
      </c>
      <c r="U3856" s="13"/>
      <c r="V3856" s="15" t="str" cm="1">
        <f t="array" ref="V3856">IFERROR(IF(AND(F3856="Tugigrupp",RANK(K3856,$K3856:$K3856)+COUNTIFS($K$2:K3856,K3856,$L$2:L3856,L3856,$M$2:M3856,M3856,$I$2:I3856,I3856,$G$2:G3856,G3856,$F$2:F3856,F3856)-1=1),SUMPRODUCT(($F$2:$F$4154=F3856)*($G$2:$G$4154=G3856)*($K$2:$K$4154=K3856)*($I$2:$I$4154=I3856)*($L$2:$L$4154=L3856)*($M$2:$M$4154=M3856)),""),"")</f>
        <v/>
      </c>
      <c r="W3856" s="15" t="str">
        <f t="shared" si="180"/>
        <v/>
      </c>
      <c r="X3856" s="16" t="str">
        <f>IF(AND(A3856=[2]an!$G$38,F3856=[2]an!$E$40),[2]an!$G$40,IF(AND(A3856=[2]an!$G$38,F3856=[2]an!$E$41),[2]an!$G$41,IF(AND(A3856=[2]an!$G$38,F3856=[2]an!$E$39,H3856&gt;=[2]an!$M$37),[2]an!$G$39,
IF(AND(A3856=[2]an!$G$38,F3856=[2]an!$E$39,H3856&lt;[2]an!$M$37,S3856="kahepoolne vajaduspõhine",U3856=""),[2]an!$M$40,
IF(AND(A3856=[2]an!$G$38,F3856=[2]an!$E$39,H3856&lt;[2]an!$M$37,S3856="kahepoolne vajaduspõhine",U3856&lt;&gt;""),[2]an!$G$39,
IF(AND(A3856=[2]an!$G$38,F3856=[2]an!$E$39,H3856&lt;[2]an!$M$37,S3856&lt;&gt;"kahepoolne vajaduspõhine"),[2]an!$G$39,
IF(AND(A3856=[2]an!$G$38,F3856=[2]an!$E$42),[2]an!$G$42,
IF(AND(A3856=[2]an!$H$38,F3856=[2]an!$E$40),[2]an!$H$40,IF(AND(A3856=[2]an!$H$38,F3856=[2]an!$E$41),[2]an!$H$41,IF(AND(A3856=[2]an!$H$38,F3856=[2]an!$E$39,H3856&gt;=[2]an!$M$37),[2]an!$H$39,
IF(AND(A3856=[2]an!$H$38,F3856=[2]an!$E$39,H3856&lt;[2]an!$M$37,S3856="kahepoolne vajaduspõhine",U3856=""),[2]an!$M$40,
IF(AND(A3856=[2]an!$H$38,F3856=[2]an!$E$39,H3856&lt;[2]an!$M$37,S3856="kahepoolne vajaduspõhine",U3856&lt;&gt;""),[2]an!$H$39,
IF(AND(A3856=[2]an!$H$38,F3856=[2]an!$E$39,H3856&lt;[2]an!$M$37,S3856&lt;&gt;"kahepoolne vajaduspõhine"),[2]an!$H$39,
IF(AND(A3856=[2]an!$H$38,F3856=[2]an!$E$42),[2]an!$H$42,
IF(AND(A3856=[2]an!$I$38,F3856=[2]an!$E$40),[2]an!$I$40,IF(AND(A3856=[2]an!$I$38,F3856=[2]an!$E$41),[2]an!$I$41,IF(AND(A3856=[2]an!$I$38,F3856=[2]an!$E$39,H3856&gt;=[2]an!$M$37),[2]an!$I$39,
IF(AND(A3856=[2]an!$I$38,F3856=[2]an!$E$39,H3856&lt;[2]an!$M$37,S3856="kahepoolne vajaduspõhine",U3856=""),[2]an!$M$40,
IF(AND(A3856=[2]an!$I$38,F3856=[2]an!$E$39,H3856&lt;[2]an!$M$37,S3856="kahepoolne vajaduspõhine",U3856&lt;&gt;""),[2]an!$I$39,
IF(AND(A3856=[2]an!$I$38,F3856=[2]an!$E$39,H3856&lt;[2]an!$M$37,S3856&lt;&gt;"kahepoolne vajaduspõhine"),[2]an!$I$39,
IF(AND(A3856=[2]an!$I$38,F3856=[2]an!$E$42),[2]an!$I$42,
IF(AND(A3856=[2]an!$J$38,F3856=[2]an!$E$40),[2]an!$J$40,IF(AND(A3856=[2]an!$J$38,F3856=[2]an!$E$41),[2]an!$J$41,IF(AND(A3856=[2]an!$J$38,F3856=[2]an!$E$39,H3856&gt;=[2]an!$M$37),[2]an!$J$39,
IF(AND(A3856=[2]an!$J$38,F3856=[2]an!$E$39,H3856&lt;[2]an!$M$37,S3856="kahepoolne vajaduspõhine",U3856=""),[2]an!$M$40,
IF(AND(A3856=[2]an!$J$38,F3856=[2]an!$E$39,H3856&lt;[2]an!$M$37,S3856="kahepoolne vajaduspõhine",U3856&lt;&gt;""),[2]an!$J$39,
IF(AND(A3856=[2]an!$J$38,F3856=[2]an!$E$39,H3856&lt;[2]an!$M$37,S3856&lt;&gt;"kahepoolne vajaduspõhine"),[2]an!$J$39,
IF(AND(A3856=[2]an!$J$38,F3856=[2]an!$E$42),[2]an!$J$42,""))))))))))))))))))))))))))))</f>
        <v/>
      </c>
      <c r="Y3856" s="17" t="str">
        <f>IFERROR(IF(F3856="Tugigrupp",0,
IF(AND(F3856="Peretoe teenus",H3856&gt;=[2]an!$M$37,RANK(D3856,$D3856:$D3856)+COUNTIFS($D$2:D3856,D3856,$F$2:F3856,F3856)-1&gt;1),"",
IF(AND(F3856="Peretoe teenus",H3856&gt;=[2]an!$M$37,RANK(D3856,$D3856:$D3856)+COUNTIFS($D$2:D3856,D3856,$F$2:F3856,F3856)-1=1,MONTH(H3856)=MONTH(K3856)=TRUE,YEAR(H3856)=YEAR(K3856)=TRUE),((EOMONTH(H3856,0)-H3856+1)*X3856)/DAY(EOMONTH(H3856,0)),
IF(AND(F3856="Peretoe teenus",H3856&gt;=[2]an!$M$37,RANK(D3856,$D3856:$D3856)+COUNTIFS($D$2:D3856,D3856,$F$2:F3856,F3856)-1=1),X3856,
IF(AND(F3856="Peretoe teenus",H3856&lt;[2]an!$M$37,S3856&lt;&gt;"kahepoolne vajaduspõhine",RANK(D3856,$D3856:$D3856)+COUNTIFS($D$2:D3856,D3856,$F$2:F3856,F3856)-1=1),X3856,
IF(AND(F3856="Peretoe teenus",H3856&lt;[2]an!$M$37,S3856&lt;&gt;"kahepoolne vajaduspõhine",RANK(D3856,$D3856:$D3856)+COUNTIFS($D$2:D3856,D3856,$F$2:F3856,F3856)-1&gt;1),"",
IF(AND(F3856="Peretoe teenus",H3856&lt;[2]an!$M$37,S3856="kahepoolne vajaduspõhine",U3856="",RANK(D3856,$D3856:$D3856)+COUNTIFS($D$2:D3856,D3856,$F$2:F3856,F3856)-1=1),X3856,
IF(AND(F3856="Peretoe teenus",H3856&lt;[2]an!$M$37,S3856="kahepoolne vajaduspõhine",U3856="",RANK(D3856,$D3856:$D3856)+COUNTIFS($D$2:D3856,D3856,$F$2:F3856,F3856)-1&gt;1),"",
IF(AND(F3856="Peretoe teenus",H3856&lt;[2]an!$M$37,S3856="kahepoolne vajaduspõhine",U3856&lt;[2]an!$M$37,RANK(D3856,$D3856:$D3856)+COUNTIFS($D$2:D3856,D3856,$F$2:F3856,F3856)-1=1),X3856,
IF(AND(F3856="Peretoe teenus",H3856&lt;[2]an!$M$37,S3856="kahepoolne vajaduspõhine",U3856&lt;[2]an!$M$37,RANK(D3856,$D3856:$D3856)+COUNTIFS($D$2:D3856,D3856,$F$2:F3856,F3856)-1&gt;1),"",
IF(AND(F3856="Peretoe teenus",H3856&lt;[2]an!$M$37,S3856="kahepoolne vajaduspõhine",U3856&gt;=[2]an!$M$37,U3856&lt;=[2]an!$M$38,RANK(D3856,$D3856:$D3856)+COUNTIFS($D$2:D3856,D3856,$F$2:F3856,F3856)-1=1),
((EOMONTH(U3856,0)-U3856+1)*X3856)/DAY(EOMONTH(U3856,0))+(DAY(U3856)-1)*100/DAY(EOMONTH(U3856,0)),
IF(AND(F3856="Peretoe teenus",H3856&lt;[2]an!$M$37,S3856="kahepoolne vajaduspõhine",U3856&gt;=[2]an!$M$37,U3856&lt;=[2]an!$M$38,RANK(D3856,$D3856:$D3856)+COUNTIFS($D$2:D3856,D3856,$F$2:F3856,F3856)-1&gt;1),"",
IF(AND(F3856="Peretoe teenus",H3856&lt;[2]an!$M$37,S3856="kahepoolne vajaduspõhine",U3856&gt;[2]an!$M$38,RANK(D3856,$D3856:$D3856)+COUNTIFS($D$2:D3856,D3856,$F$2:F3856,F3856)-1=1),X3856,
IF(AND(F3856="Peretoe teenus",H3856&lt;[2]an!$M$37,S3856="kahepoolne vajaduspõhine",U3856&gt;[2]an!$M$38,RANK(D3856,$D3856:$D3856)+COUNTIFS($D$2:D3856,D3856,$F$2:F3856,F3856)-1&gt;1),"",X3856*W3856)))))))))))))),"")</f>
        <v/>
      </c>
      <c r="Z3856" s="18" t="str">
        <f t="shared" si="181"/>
        <v/>
      </c>
      <c r="AA3856" s="19" t="str">
        <f>IFERROR(VLOOKUP(E3856,[2]an!$A$3:$B$81,2,FALSE),"")</f>
        <v/>
      </c>
      <c r="AB3856" s="19" t="str">
        <f>IFERROR(VLOOKUP(AA3856,[2]an!$C$2:$D$16,2,FALSE),"")</f>
        <v/>
      </c>
      <c r="AC3856" s="20"/>
      <c r="AD3856" s="21" t="str">
        <f>IF(A3856=[2]an!$F$36,VLOOKUP([2]an!$F$36,[2]an!$F$36:$H$36,3,FALSE),IF(A3856=[2]an!$F$35,VLOOKUP([2]an!$F$35,[2]an!$F$35:$H$35,3,FALSE),IF(A3856=[2]an!$F$33,VLOOKUP([2]an!$F$33,[2]an!$F$33:$H$33,3,FALSE),IF(A3856=[2]an!$F$31,VLOOKUP([2]an!$F$31,[2]an!$F$31:$H$31,3,FALSE),""))))</f>
        <v/>
      </c>
    </row>
    <row r="3857" spans="6:30" x14ac:dyDescent="0.2">
      <c r="F3857" s="10"/>
      <c r="G3857" s="8" t="str">
        <f t="shared" si="182"/>
        <v/>
      </c>
      <c r="H3857" s="13"/>
      <c r="K3857" s="13"/>
      <c r="L3857" s="10"/>
      <c r="M3857" s="10"/>
      <c r="S3857" s="8" t="str">
        <f>IFERROR(VLOOKUP(D3857,[1]peretoe_teenus!$A$2:$L$2000,5,FALSE),"")</f>
        <v/>
      </c>
      <c r="U3857" s="13"/>
      <c r="V3857" s="15" t="str" cm="1">
        <f t="array" ref="V3857">IFERROR(IF(AND(F3857="Tugigrupp",RANK(K3857,$K3857:$K3857)+COUNTIFS($K$2:K3857,K3857,$L$2:L3857,L3857,$M$2:M3857,M3857,$I$2:I3857,I3857,$G$2:G3857,G3857,$F$2:F3857,F3857)-1=1),SUMPRODUCT(($F$2:$F$4154=F3857)*($G$2:$G$4154=G3857)*($K$2:$K$4154=K3857)*($I$2:$I$4154=I3857)*($L$2:$L$4154=L3857)*($M$2:$M$4154=M3857)),""),"")</f>
        <v/>
      </c>
      <c r="W3857" s="15" t="str">
        <f t="shared" si="180"/>
        <v/>
      </c>
      <c r="X3857" s="16" t="str">
        <f>IF(AND(A3857=[2]an!$G$38,F3857=[2]an!$E$40),[2]an!$G$40,IF(AND(A3857=[2]an!$G$38,F3857=[2]an!$E$41),[2]an!$G$41,IF(AND(A3857=[2]an!$G$38,F3857=[2]an!$E$39,H3857&gt;=[2]an!$M$37),[2]an!$G$39,
IF(AND(A3857=[2]an!$G$38,F3857=[2]an!$E$39,H3857&lt;[2]an!$M$37,S3857="kahepoolne vajaduspõhine",U3857=""),[2]an!$M$40,
IF(AND(A3857=[2]an!$G$38,F3857=[2]an!$E$39,H3857&lt;[2]an!$M$37,S3857="kahepoolne vajaduspõhine",U3857&lt;&gt;""),[2]an!$G$39,
IF(AND(A3857=[2]an!$G$38,F3857=[2]an!$E$39,H3857&lt;[2]an!$M$37,S3857&lt;&gt;"kahepoolne vajaduspõhine"),[2]an!$G$39,
IF(AND(A3857=[2]an!$G$38,F3857=[2]an!$E$42),[2]an!$G$42,
IF(AND(A3857=[2]an!$H$38,F3857=[2]an!$E$40),[2]an!$H$40,IF(AND(A3857=[2]an!$H$38,F3857=[2]an!$E$41),[2]an!$H$41,IF(AND(A3857=[2]an!$H$38,F3857=[2]an!$E$39,H3857&gt;=[2]an!$M$37),[2]an!$H$39,
IF(AND(A3857=[2]an!$H$38,F3857=[2]an!$E$39,H3857&lt;[2]an!$M$37,S3857="kahepoolne vajaduspõhine",U3857=""),[2]an!$M$40,
IF(AND(A3857=[2]an!$H$38,F3857=[2]an!$E$39,H3857&lt;[2]an!$M$37,S3857="kahepoolne vajaduspõhine",U3857&lt;&gt;""),[2]an!$H$39,
IF(AND(A3857=[2]an!$H$38,F3857=[2]an!$E$39,H3857&lt;[2]an!$M$37,S3857&lt;&gt;"kahepoolne vajaduspõhine"),[2]an!$H$39,
IF(AND(A3857=[2]an!$H$38,F3857=[2]an!$E$42),[2]an!$H$42,
IF(AND(A3857=[2]an!$I$38,F3857=[2]an!$E$40),[2]an!$I$40,IF(AND(A3857=[2]an!$I$38,F3857=[2]an!$E$41),[2]an!$I$41,IF(AND(A3857=[2]an!$I$38,F3857=[2]an!$E$39,H3857&gt;=[2]an!$M$37),[2]an!$I$39,
IF(AND(A3857=[2]an!$I$38,F3857=[2]an!$E$39,H3857&lt;[2]an!$M$37,S3857="kahepoolne vajaduspõhine",U3857=""),[2]an!$M$40,
IF(AND(A3857=[2]an!$I$38,F3857=[2]an!$E$39,H3857&lt;[2]an!$M$37,S3857="kahepoolne vajaduspõhine",U3857&lt;&gt;""),[2]an!$I$39,
IF(AND(A3857=[2]an!$I$38,F3857=[2]an!$E$39,H3857&lt;[2]an!$M$37,S3857&lt;&gt;"kahepoolne vajaduspõhine"),[2]an!$I$39,
IF(AND(A3857=[2]an!$I$38,F3857=[2]an!$E$42),[2]an!$I$42,
IF(AND(A3857=[2]an!$J$38,F3857=[2]an!$E$40),[2]an!$J$40,IF(AND(A3857=[2]an!$J$38,F3857=[2]an!$E$41),[2]an!$J$41,IF(AND(A3857=[2]an!$J$38,F3857=[2]an!$E$39,H3857&gt;=[2]an!$M$37),[2]an!$J$39,
IF(AND(A3857=[2]an!$J$38,F3857=[2]an!$E$39,H3857&lt;[2]an!$M$37,S3857="kahepoolne vajaduspõhine",U3857=""),[2]an!$M$40,
IF(AND(A3857=[2]an!$J$38,F3857=[2]an!$E$39,H3857&lt;[2]an!$M$37,S3857="kahepoolne vajaduspõhine",U3857&lt;&gt;""),[2]an!$J$39,
IF(AND(A3857=[2]an!$J$38,F3857=[2]an!$E$39,H3857&lt;[2]an!$M$37,S3857&lt;&gt;"kahepoolne vajaduspõhine"),[2]an!$J$39,
IF(AND(A3857=[2]an!$J$38,F3857=[2]an!$E$42),[2]an!$J$42,""))))))))))))))))))))))))))))</f>
        <v/>
      </c>
      <c r="Y3857" s="17" t="str">
        <f>IFERROR(IF(F3857="Tugigrupp",0,
IF(AND(F3857="Peretoe teenus",H3857&gt;=[2]an!$M$37,RANK(D3857,$D3857:$D3857)+COUNTIFS($D$2:D3857,D3857,$F$2:F3857,F3857)-1&gt;1),"",
IF(AND(F3857="Peretoe teenus",H3857&gt;=[2]an!$M$37,RANK(D3857,$D3857:$D3857)+COUNTIFS($D$2:D3857,D3857,$F$2:F3857,F3857)-1=1,MONTH(H3857)=MONTH(K3857)=TRUE,YEAR(H3857)=YEAR(K3857)=TRUE),((EOMONTH(H3857,0)-H3857+1)*X3857)/DAY(EOMONTH(H3857,0)),
IF(AND(F3857="Peretoe teenus",H3857&gt;=[2]an!$M$37,RANK(D3857,$D3857:$D3857)+COUNTIFS($D$2:D3857,D3857,$F$2:F3857,F3857)-1=1),X3857,
IF(AND(F3857="Peretoe teenus",H3857&lt;[2]an!$M$37,S3857&lt;&gt;"kahepoolne vajaduspõhine",RANK(D3857,$D3857:$D3857)+COUNTIFS($D$2:D3857,D3857,$F$2:F3857,F3857)-1=1),X3857,
IF(AND(F3857="Peretoe teenus",H3857&lt;[2]an!$M$37,S3857&lt;&gt;"kahepoolne vajaduspõhine",RANK(D3857,$D3857:$D3857)+COUNTIFS($D$2:D3857,D3857,$F$2:F3857,F3857)-1&gt;1),"",
IF(AND(F3857="Peretoe teenus",H3857&lt;[2]an!$M$37,S3857="kahepoolne vajaduspõhine",U3857="",RANK(D3857,$D3857:$D3857)+COUNTIFS($D$2:D3857,D3857,$F$2:F3857,F3857)-1=1),X3857,
IF(AND(F3857="Peretoe teenus",H3857&lt;[2]an!$M$37,S3857="kahepoolne vajaduspõhine",U3857="",RANK(D3857,$D3857:$D3857)+COUNTIFS($D$2:D3857,D3857,$F$2:F3857,F3857)-1&gt;1),"",
IF(AND(F3857="Peretoe teenus",H3857&lt;[2]an!$M$37,S3857="kahepoolne vajaduspõhine",U3857&lt;[2]an!$M$37,RANK(D3857,$D3857:$D3857)+COUNTIFS($D$2:D3857,D3857,$F$2:F3857,F3857)-1=1),X3857,
IF(AND(F3857="Peretoe teenus",H3857&lt;[2]an!$M$37,S3857="kahepoolne vajaduspõhine",U3857&lt;[2]an!$M$37,RANK(D3857,$D3857:$D3857)+COUNTIFS($D$2:D3857,D3857,$F$2:F3857,F3857)-1&gt;1),"",
IF(AND(F3857="Peretoe teenus",H3857&lt;[2]an!$M$37,S3857="kahepoolne vajaduspõhine",U3857&gt;=[2]an!$M$37,U3857&lt;=[2]an!$M$38,RANK(D3857,$D3857:$D3857)+COUNTIFS($D$2:D3857,D3857,$F$2:F3857,F3857)-1=1),
((EOMONTH(U3857,0)-U3857+1)*X3857)/DAY(EOMONTH(U3857,0))+(DAY(U3857)-1)*100/DAY(EOMONTH(U3857,0)),
IF(AND(F3857="Peretoe teenus",H3857&lt;[2]an!$M$37,S3857="kahepoolne vajaduspõhine",U3857&gt;=[2]an!$M$37,U3857&lt;=[2]an!$M$38,RANK(D3857,$D3857:$D3857)+COUNTIFS($D$2:D3857,D3857,$F$2:F3857,F3857)-1&gt;1),"",
IF(AND(F3857="Peretoe teenus",H3857&lt;[2]an!$M$37,S3857="kahepoolne vajaduspõhine",U3857&gt;[2]an!$M$38,RANK(D3857,$D3857:$D3857)+COUNTIFS($D$2:D3857,D3857,$F$2:F3857,F3857)-1=1),X3857,
IF(AND(F3857="Peretoe teenus",H3857&lt;[2]an!$M$37,S3857="kahepoolne vajaduspõhine",U3857&gt;[2]an!$M$38,RANK(D3857,$D3857:$D3857)+COUNTIFS($D$2:D3857,D3857,$F$2:F3857,F3857)-1&gt;1),"",X3857*W3857)))))))))))))),"")</f>
        <v/>
      </c>
      <c r="Z3857" s="18" t="str">
        <f t="shared" si="181"/>
        <v/>
      </c>
      <c r="AA3857" s="19" t="str">
        <f>IFERROR(VLOOKUP(E3857,[2]an!$A$3:$B$81,2,FALSE),"")</f>
        <v/>
      </c>
      <c r="AB3857" s="19" t="str">
        <f>IFERROR(VLOOKUP(AA3857,[2]an!$C$2:$D$16,2,FALSE),"")</f>
        <v/>
      </c>
      <c r="AC3857" s="20"/>
      <c r="AD3857" s="21" t="str">
        <f>IF(A3857=[2]an!$F$36,VLOOKUP([2]an!$F$36,[2]an!$F$36:$H$36,3,FALSE),IF(A3857=[2]an!$F$35,VLOOKUP([2]an!$F$35,[2]an!$F$35:$H$35,3,FALSE),IF(A3857=[2]an!$F$33,VLOOKUP([2]an!$F$33,[2]an!$F$33:$H$33,3,FALSE),IF(A3857=[2]an!$F$31,VLOOKUP([2]an!$F$31,[2]an!$F$31:$H$31,3,FALSE),""))))</f>
        <v/>
      </c>
    </row>
    <row r="3858" spans="6:30" x14ac:dyDescent="0.2">
      <c r="F3858" s="10"/>
      <c r="G3858" s="8" t="str">
        <f t="shared" si="182"/>
        <v/>
      </c>
      <c r="H3858" s="13"/>
      <c r="K3858" s="13"/>
      <c r="L3858" s="10"/>
      <c r="M3858" s="10"/>
      <c r="S3858" s="8" t="str">
        <f>IFERROR(VLOOKUP(D3858,[1]peretoe_teenus!$A$2:$L$2000,5,FALSE),"")</f>
        <v/>
      </c>
      <c r="U3858" s="13"/>
      <c r="V3858" s="15" t="str" cm="1">
        <f t="array" ref="V3858">IFERROR(IF(AND(F3858="Tugigrupp",RANK(K3858,$K3858:$K3858)+COUNTIFS($K$2:K3858,K3858,$L$2:L3858,L3858,$M$2:M3858,M3858,$I$2:I3858,I3858,$G$2:G3858,G3858,$F$2:F3858,F3858)-1=1),SUMPRODUCT(($F$2:$F$4154=F3858)*($G$2:$G$4154=G3858)*($K$2:$K$4154=K3858)*($I$2:$I$4154=I3858)*($L$2:$L$4154=L3858)*($M$2:$M$4154=M3858)),""),"")</f>
        <v/>
      </c>
      <c r="W3858" s="15" t="str">
        <f t="shared" si="180"/>
        <v/>
      </c>
      <c r="X3858" s="16" t="str">
        <f>IF(AND(A3858=[2]an!$G$38,F3858=[2]an!$E$40),[2]an!$G$40,IF(AND(A3858=[2]an!$G$38,F3858=[2]an!$E$41),[2]an!$G$41,IF(AND(A3858=[2]an!$G$38,F3858=[2]an!$E$39,H3858&gt;=[2]an!$M$37),[2]an!$G$39,
IF(AND(A3858=[2]an!$G$38,F3858=[2]an!$E$39,H3858&lt;[2]an!$M$37,S3858="kahepoolne vajaduspõhine",U3858=""),[2]an!$M$40,
IF(AND(A3858=[2]an!$G$38,F3858=[2]an!$E$39,H3858&lt;[2]an!$M$37,S3858="kahepoolne vajaduspõhine",U3858&lt;&gt;""),[2]an!$G$39,
IF(AND(A3858=[2]an!$G$38,F3858=[2]an!$E$39,H3858&lt;[2]an!$M$37,S3858&lt;&gt;"kahepoolne vajaduspõhine"),[2]an!$G$39,
IF(AND(A3858=[2]an!$G$38,F3858=[2]an!$E$42),[2]an!$G$42,
IF(AND(A3858=[2]an!$H$38,F3858=[2]an!$E$40),[2]an!$H$40,IF(AND(A3858=[2]an!$H$38,F3858=[2]an!$E$41),[2]an!$H$41,IF(AND(A3858=[2]an!$H$38,F3858=[2]an!$E$39,H3858&gt;=[2]an!$M$37),[2]an!$H$39,
IF(AND(A3858=[2]an!$H$38,F3858=[2]an!$E$39,H3858&lt;[2]an!$M$37,S3858="kahepoolne vajaduspõhine",U3858=""),[2]an!$M$40,
IF(AND(A3858=[2]an!$H$38,F3858=[2]an!$E$39,H3858&lt;[2]an!$M$37,S3858="kahepoolne vajaduspõhine",U3858&lt;&gt;""),[2]an!$H$39,
IF(AND(A3858=[2]an!$H$38,F3858=[2]an!$E$39,H3858&lt;[2]an!$M$37,S3858&lt;&gt;"kahepoolne vajaduspõhine"),[2]an!$H$39,
IF(AND(A3858=[2]an!$H$38,F3858=[2]an!$E$42),[2]an!$H$42,
IF(AND(A3858=[2]an!$I$38,F3858=[2]an!$E$40),[2]an!$I$40,IF(AND(A3858=[2]an!$I$38,F3858=[2]an!$E$41),[2]an!$I$41,IF(AND(A3858=[2]an!$I$38,F3858=[2]an!$E$39,H3858&gt;=[2]an!$M$37),[2]an!$I$39,
IF(AND(A3858=[2]an!$I$38,F3858=[2]an!$E$39,H3858&lt;[2]an!$M$37,S3858="kahepoolne vajaduspõhine",U3858=""),[2]an!$M$40,
IF(AND(A3858=[2]an!$I$38,F3858=[2]an!$E$39,H3858&lt;[2]an!$M$37,S3858="kahepoolne vajaduspõhine",U3858&lt;&gt;""),[2]an!$I$39,
IF(AND(A3858=[2]an!$I$38,F3858=[2]an!$E$39,H3858&lt;[2]an!$M$37,S3858&lt;&gt;"kahepoolne vajaduspõhine"),[2]an!$I$39,
IF(AND(A3858=[2]an!$I$38,F3858=[2]an!$E$42),[2]an!$I$42,
IF(AND(A3858=[2]an!$J$38,F3858=[2]an!$E$40),[2]an!$J$40,IF(AND(A3858=[2]an!$J$38,F3858=[2]an!$E$41),[2]an!$J$41,IF(AND(A3858=[2]an!$J$38,F3858=[2]an!$E$39,H3858&gt;=[2]an!$M$37),[2]an!$J$39,
IF(AND(A3858=[2]an!$J$38,F3858=[2]an!$E$39,H3858&lt;[2]an!$M$37,S3858="kahepoolne vajaduspõhine",U3858=""),[2]an!$M$40,
IF(AND(A3858=[2]an!$J$38,F3858=[2]an!$E$39,H3858&lt;[2]an!$M$37,S3858="kahepoolne vajaduspõhine",U3858&lt;&gt;""),[2]an!$J$39,
IF(AND(A3858=[2]an!$J$38,F3858=[2]an!$E$39,H3858&lt;[2]an!$M$37,S3858&lt;&gt;"kahepoolne vajaduspõhine"),[2]an!$J$39,
IF(AND(A3858=[2]an!$J$38,F3858=[2]an!$E$42),[2]an!$J$42,""))))))))))))))))))))))))))))</f>
        <v/>
      </c>
      <c r="Y3858" s="17" t="str">
        <f>IFERROR(IF(F3858="Tugigrupp",0,
IF(AND(F3858="Peretoe teenus",H3858&gt;=[2]an!$M$37,RANK(D3858,$D3858:$D3858)+COUNTIFS($D$2:D3858,D3858,$F$2:F3858,F3858)-1&gt;1),"",
IF(AND(F3858="Peretoe teenus",H3858&gt;=[2]an!$M$37,RANK(D3858,$D3858:$D3858)+COUNTIFS($D$2:D3858,D3858,$F$2:F3858,F3858)-1=1,MONTH(H3858)=MONTH(K3858)=TRUE,YEAR(H3858)=YEAR(K3858)=TRUE),((EOMONTH(H3858,0)-H3858+1)*X3858)/DAY(EOMONTH(H3858,0)),
IF(AND(F3858="Peretoe teenus",H3858&gt;=[2]an!$M$37,RANK(D3858,$D3858:$D3858)+COUNTIFS($D$2:D3858,D3858,$F$2:F3858,F3858)-1=1),X3858,
IF(AND(F3858="Peretoe teenus",H3858&lt;[2]an!$M$37,S3858&lt;&gt;"kahepoolne vajaduspõhine",RANK(D3858,$D3858:$D3858)+COUNTIFS($D$2:D3858,D3858,$F$2:F3858,F3858)-1=1),X3858,
IF(AND(F3858="Peretoe teenus",H3858&lt;[2]an!$M$37,S3858&lt;&gt;"kahepoolne vajaduspõhine",RANK(D3858,$D3858:$D3858)+COUNTIFS($D$2:D3858,D3858,$F$2:F3858,F3858)-1&gt;1),"",
IF(AND(F3858="Peretoe teenus",H3858&lt;[2]an!$M$37,S3858="kahepoolne vajaduspõhine",U3858="",RANK(D3858,$D3858:$D3858)+COUNTIFS($D$2:D3858,D3858,$F$2:F3858,F3858)-1=1),X3858,
IF(AND(F3858="Peretoe teenus",H3858&lt;[2]an!$M$37,S3858="kahepoolne vajaduspõhine",U3858="",RANK(D3858,$D3858:$D3858)+COUNTIFS($D$2:D3858,D3858,$F$2:F3858,F3858)-1&gt;1),"",
IF(AND(F3858="Peretoe teenus",H3858&lt;[2]an!$M$37,S3858="kahepoolne vajaduspõhine",U3858&lt;[2]an!$M$37,RANK(D3858,$D3858:$D3858)+COUNTIFS($D$2:D3858,D3858,$F$2:F3858,F3858)-1=1),X3858,
IF(AND(F3858="Peretoe teenus",H3858&lt;[2]an!$M$37,S3858="kahepoolne vajaduspõhine",U3858&lt;[2]an!$M$37,RANK(D3858,$D3858:$D3858)+COUNTIFS($D$2:D3858,D3858,$F$2:F3858,F3858)-1&gt;1),"",
IF(AND(F3858="Peretoe teenus",H3858&lt;[2]an!$M$37,S3858="kahepoolne vajaduspõhine",U3858&gt;=[2]an!$M$37,U3858&lt;=[2]an!$M$38,RANK(D3858,$D3858:$D3858)+COUNTIFS($D$2:D3858,D3858,$F$2:F3858,F3858)-1=1),
((EOMONTH(U3858,0)-U3858+1)*X3858)/DAY(EOMONTH(U3858,0))+(DAY(U3858)-1)*100/DAY(EOMONTH(U3858,0)),
IF(AND(F3858="Peretoe teenus",H3858&lt;[2]an!$M$37,S3858="kahepoolne vajaduspõhine",U3858&gt;=[2]an!$M$37,U3858&lt;=[2]an!$M$38,RANK(D3858,$D3858:$D3858)+COUNTIFS($D$2:D3858,D3858,$F$2:F3858,F3858)-1&gt;1),"",
IF(AND(F3858="Peretoe teenus",H3858&lt;[2]an!$M$37,S3858="kahepoolne vajaduspõhine",U3858&gt;[2]an!$M$38,RANK(D3858,$D3858:$D3858)+COUNTIFS($D$2:D3858,D3858,$F$2:F3858,F3858)-1=1),X3858,
IF(AND(F3858="Peretoe teenus",H3858&lt;[2]an!$M$37,S3858="kahepoolne vajaduspõhine",U3858&gt;[2]an!$M$38,RANK(D3858,$D3858:$D3858)+COUNTIFS($D$2:D3858,D3858,$F$2:F3858,F3858)-1&gt;1),"",X3858*W3858)))))))))))))),"")</f>
        <v/>
      </c>
      <c r="Z3858" s="18" t="str">
        <f t="shared" si="181"/>
        <v/>
      </c>
      <c r="AA3858" s="19" t="str">
        <f>IFERROR(VLOOKUP(E3858,[2]an!$A$3:$B$81,2,FALSE),"")</f>
        <v/>
      </c>
      <c r="AB3858" s="19" t="str">
        <f>IFERROR(VLOOKUP(AA3858,[2]an!$C$2:$D$16,2,FALSE),"")</f>
        <v/>
      </c>
      <c r="AC3858" s="20"/>
      <c r="AD3858" s="21" t="str">
        <f>IF(A3858=[2]an!$F$36,VLOOKUP([2]an!$F$36,[2]an!$F$36:$H$36,3,FALSE),IF(A3858=[2]an!$F$35,VLOOKUP([2]an!$F$35,[2]an!$F$35:$H$35,3,FALSE),IF(A3858=[2]an!$F$33,VLOOKUP([2]an!$F$33,[2]an!$F$33:$H$33,3,FALSE),IF(A3858=[2]an!$F$31,VLOOKUP([2]an!$F$31,[2]an!$F$31:$H$31,3,FALSE),""))))</f>
        <v/>
      </c>
    </row>
    <row r="3859" spans="6:30" x14ac:dyDescent="0.2">
      <c r="F3859" s="10"/>
      <c r="G3859" s="8" t="str">
        <f t="shared" si="182"/>
        <v/>
      </c>
      <c r="H3859" s="13"/>
      <c r="K3859" s="13"/>
      <c r="L3859" s="10"/>
      <c r="M3859" s="10"/>
      <c r="S3859" s="8" t="str">
        <f>IFERROR(VLOOKUP(D3859,[1]peretoe_teenus!$A$2:$L$2000,5,FALSE),"")</f>
        <v/>
      </c>
      <c r="U3859" s="13"/>
      <c r="V3859" s="15" t="str" cm="1">
        <f t="array" ref="V3859">IFERROR(IF(AND(F3859="Tugigrupp",RANK(K3859,$K3859:$K3859)+COUNTIFS($K$2:K3859,K3859,$L$2:L3859,L3859,$M$2:M3859,M3859,$I$2:I3859,I3859,$G$2:G3859,G3859,$F$2:F3859,F3859)-1=1),SUMPRODUCT(($F$2:$F$4154=F3859)*($G$2:$G$4154=G3859)*($K$2:$K$4154=K3859)*($I$2:$I$4154=I3859)*($L$2:$L$4154=L3859)*($M$2:$M$4154=M3859)),""),"")</f>
        <v/>
      </c>
      <c r="W3859" s="15" t="str">
        <f t="shared" si="180"/>
        <v/>
      </c>
      <c r="X3859" s="16" t="str">
        <f>IF(AND(A3859=[2]an!$G$38,F3859=[2]an!$E$40),[2]an!$G$40,IF(AND(A3859=[2]an!$G$38,F3859=[2]an!$E$41),[2]an!$G$41,IF(AND(A3859=[2]an!$G$38,F3859=[2]an!$E$39,H3859&gt;=[2]an!$M$37),[2]an!$G$39,
IF(AND(A3859=[2]an!$G$38,F3859=[2]an!$E$39,H3859&lt;[2]an!$M$37,S3859="kahepoolne vajaduspõhine",U3859=""),[2]an!$M$40,
IF(AND(A3859=[2]an!$G$38,F3859=[2]an!$E$39,H3859&lt;[2]an!$M$37,S3859="kahepoolne vajaduspõhine",U3859&lt;&gt;""),[2]an!$G$39,
IF(AND(A3859=[2]an!$G$38,F3859=[2]an!$E$39,H3859&lt;[2]an!$M$37,S3859&lt;&gt;"kahepoolne vajaduspõhine"),[2]an!$G$39,
IF(AND(A3859=[2]an!$G$38,F3859=[2]an!$E$42),[2]an!$G$42,
IF(AND(A3859=[2]an!$H$38,F3859=[2]an!$E$40),[2]an!$H$40,IF(AND(A3859=[2]an!$H$38,F3859=[2]an!$E$41),[2]an!$H$41,IF(AND(A3859=[2]an!$H$38,F3859=[2]an!$E$39,H3859&gt;=[2]an!$M$37),[2]an!$H$39,
IF(AND(A3859=[2]an!$H$38,F3859=[2]an!$E$39,H3859&lt;[2]an!$M$37,S3859="kahepoolne vajaduspõhine",U3859=""),[2]an!$M$40,
IF(AND(A3859=[2]an!$H$38,F3859=[2]an!$E$39,H3859&lt;[2]an!$M$37,S3859="kahepoolne vajaduspõhine",U3859&lt;&gt;""),[2]an!$H$39,
IF(AND(A3859=[2]an!$H$38,F3859=[2]an!$E$39,H3859&lt;[2]an!$M$37,S3859&lt;&gt;"kahepoolne vajaduspõhine"),[2]an!$H$39,
IF(AND(A3859=[2]an!$H$38,F3859=[2]an!$E$42),[2]an!$H$42,
IF(AND(A3859=[2]an!$I$38,F3859=[2]an!$E$40),[2]an!$I$40,IF(AND(A3859=[2]an!$I$38,F3859=[2]an!$E$41),[2]an!$I$41,IF(AND(A3859=[2]an!$I$38,F3859=[2]an!$E$39,H3859&gt;=[2]an!$M$37),[2]an!$I$39,
IF(AND(A3859=[2]an!$I$38,F3859=[2]an!$E$39,H3859&lt;[2]an!$M$37,S3859="kahepoolne vajaduspõhine",U3859=""),[2]an!$M$40,
IF(AND(A3859=[2]an!$I$38,F3859=[2]an!$E$39,H3859&lt;[2]an!$M$37,S3859="kahepoolne vajaduspõhine",U3859&lt;&gt;""),[2]an!$I$39,
IF(AND(A3859=[2]an!$I$38,F3859=[2]an!$E$39,H3859&lt;[2]an!$M$37,S3859&lt;&gt;"kahepoolne vajaduspõhine"),[2]an!$I$39,
IF(AND(A3859=[2]an!$I$38,F3859=[2]an!$E$42),[2]an!$I$42,
IF(AND(A3859=[2]an!$J$38,F3859=[2]an!$E$40),[2]an!$J$40,IF(AND(A3859=[2]an!$J$38,F3859=[2]an!$E$41),[2]an!$J$41,IF(AND(A3859=[2]an!$J$38,F3859=[2]an!$E$39,H3859&gt;=[2]an!$M$37),[2]an!$J$39,
IF(AND(A3859=[2]an!$J$38,F3859=[2]an!$E$39,H3859&lt;[2]an!$M$37,S3859="kahepoolne vajaduspõhine",U3859=""),[2]an!$M$40,
IF(AND(A3859=[2]an!$J$38,F3859=[2]an!$E$39,H3859&lt;[2]an!$M$37,S3859="kahepoolne vajaduspõhine",U3859&lt;&gt;""),[2]an!$J$39,
IF(AND(A3859=[2]an!$J$38,F3859=[2]an!$E$39,H3859&lt;[2]an!$M$37,S3859&lt;&gt;"kahepoolne vajaduspõhine"),[2]an!$J$39,
IF(AND(A3859=[2]an!$J$38,F3859=[2]an!$E$42),[2]an!$J$42,""))))))))))))))))))))))))))))</f>
        <v/>
      </c>
      <c r="Y3859" s="17" t="str">
        <f>IFERROR(IF(F3859="Tugigrupp",0,
IF(AND(F3859="Peretoe teenus",H3859&gt;=[2]an!$M$37,RANK(D3859,$D3859:$D3859)+COUNTIFS($D$2:D3859,D3859,$F$2:F3859,F3859)-1&gt;1),"",
IF(AND(F3859="Peretoe teenus",H3859&gt;=[2]an!$M$37,RANK(D3859,$D3859:$D3859)+COUNTIFS($D$2:D3859,D3859,$F$2:F3859,F3859)-1=1,MONTH(H3859)=MONTH(K3859)=TRUE,YEAR(H3859)=YEAR(K3859)=TRUE),((EOMONTH(H3859,0)-H3859+1)*X3859)/DAY(EOMONTH(H3859,0)),
IF(AND(F3859="Peretoe teenus",H3859&gt;=[2]an!$M$37,RANK(D3859,$D3859:$D3859)+COUNTIFS($D$2:D3859,D3859,$F$2:F3859,F3859)-1=1),X3859,
IF(AND(F3859="Peretoe teenus",H3859&lt;[2]an!$M$37,S3859&lt;&gt;"kahepoolne vajaduspõhine",RANK(D3859,$D3859:$D3859)+COUNTIFS($D$2:D3859,D3859,$F$2:F3859,F3859)-1=1),X3859,
IF(AND(F3859="Peretoe teenus",H3859&lt;[2]an!$M$37,S3859&lt;&gt;"kahepoolne vajaduspõhine",RANK(D3859,$D3859:$D3859)+COUNTIFS($D$2:D3859,D3859,$F$2:F3859,F3859)-1&gt;1),"",
IF(AND(F3859="Peretoe teenus",H3859&lt;[2]an!$M$37,S3859="kahepoolne vajaduspõhine",U3859="",RANK(D3859,$D3859:$D3859)+COUNTIFS($D$2:D3859,D3859,$F$2:F3859,F3859)-1=1),X3859,
IF(AND(F3859="Peretoe teenus",H3859&lt;[2]an!$M$37,S3859="kahepoolne vajaduspõhine",U3859="",RANK(D3859,$D3859:$D3859)+COUNTIFS($D$2:D3859,D3859,$F$2:F3859,F3859)-1&gt;1),"",
IF(AND(F3859="Peretoe teenus",H3859&lt;[2]an!$M$37,S3859="kahepoolne vajaduspõhine",U3859&lt;[2]an!$M$37,RANK(D3859,$D3859:$D3859)+COUNTIFS($D$2:D3859,D3859,$F$2:F3859,F3859)-1=1),X3859,
IF(AND(F3859="Peretoe teenus",H3859&lt;[2]an!$M$37,S3859="kahepoolne vajaduspõhine",U3859&lt;[2]an!$M$37,RANK(D3859,$D3859:$D3859)+COUNTIFS($D$2:D3859,D3859,$F$2:F3859,F3859)-1&gt;1),"",
IF(AND(F3859="Peretoe teenus",H3859&lt;[2]an!$M$37,S3859="kahepoolne vajaduspõhine",U3859&gt;=[2]an!$M$37,U3859&lt;=[2]an!$M$38,RANK(D3859,$D3859:$D3859)+COUNTIFS($D$2:D3859,D3859,$F$2:F3859,F3859)-1=1),
((EOMONTH(U3859,0)-U3859+1)*X3859)/DAY(EOMONTH(U3859,0))+(DAY(U3859)-1)*100/DAY(EOMONTH(U3859,0)),
IF(AND(F3859="Peretoe teenus",H3859&lt;[2]an!$M$37,S3859="kahepoolne vajaduspõhine",U3859&gt;=[2]an!$M$37,U3859&lt;=[2]an!$M$38,RANK(D3859,$D3859:$D3859)+COUNTIFS($D$2:D3859,D3859,$F$2:F3859,F3859)-1&gt;1),"",
IF(AND(F3859="Peretoe teenus",H3859&lt;[2]an!$M$37,S3859="kahepoolne vajaduspõhine",U3859&gt;[2]an!$M$38,RANK(D3859,$D3859:$D3859)+COUNTIFS($D$2:D3859,D3859,$F$2:F3859,F3859)-1=1),X3859,
IF(AND(F3859="Peretoe teenus",H3859&lt;[2]an!$M$37,S3859="kahepoolne vajaduspõhine",U3859&gt;[2]an!$M$38,RANK(D3859,$D3859:$D3859)+COUNTIFS($D$2:D3859,D3859,$F$2:F3859,F3859)-1&gt;1),"",X3859*W3859)))))))))))))),"")</f>
        <v/>
      </c>
      <c r="Z3859" s="18" t="str">
        <f t="shared" si="181"/>
        <v/>
      </c>
      <c r="AA3859" s="19" t="str">
        <f>IFERROR(VLOOKUP(E3859,[2]an!$A$3:$B$81,2,FALSE),"")</f>
        <v/>
      </c>
      <c r="AB3859" s="19" t="str">
        <f>IFERROR(VLOOKUP(AA3859,[2]an!$C$2:$D$16,2,FALSE),"")</f>
        <v/>
      </c>
      <c r="AC3859" s="20"/>
      <c r="AD3859" s="21" t="str">
        <f>IF(A3859=[2]an!$F$36,VLOOKUP([2]an!$F$36,[2]an!$F$36:$H$36,3,FALSE),IF(A3859=[2]an!$F$35,VLOOKUP([2]an!$F$35,[2]an!$F$35:$H$35,3,FALSE),IF(A3859=[2]an!$F$33,VLOOKUP([2]an!$F$33,[2]an!$F$33:$H$33,3,FALSE),IF(A3859=[2]an!$F$31,VLOOKUP([2]an!$F$31,[2]an!$F$31:$H$31,3,FALSE),""))))</f>
        <v/>
      </c>
    </row>
    <row r="3860" spans="6:30" x14ac:dyDescent="0.2">
      <c r="F3860" s="10"/>
      <c r="G3860" s="8" t="str">
        <f t="shared" si="182"/>
        <v/>
      </c>
      <c r="H3860" s="13"/>
      <c r="K3860" s="13"/>
      <c r="L3860" s="10"/>
      <c r="M3860" s="10"/>
      <c r="S3860" s="8" t="str">
        <f>IFERROR(VLOOKUP(D3860,[1]peretoe_teenus!$A$2:$L$2000,5,FALSE),"")</f>
        <v/>
      </c>
      <c r="U3860" s="13"/>
      <c r="V3860" s="15" t="str" cm="1">
        <f t="array" ref="V3860">IFERROR(IF(AND(F3860="Tugigrupp",RANK(K3860,$K3860:$K3860)+COUNTIFS($K$2:K3860,K3860,$L$2:L3860,L3860,$M$2:M3860,M3860,$I$2:I3860,I3860,$G$2:G3860,G3860,$F$2:F3860,F3860)-1=1),SUMPRODUCT(($F$2:$F$4154=F3860)*($G$2:$G$4154=G3860)*($K$2:$K$4154=K3860)*($I$2:$I$4154=I3860)*($L$2:$L$4154=L3860)*($M$2:$M$4154=M3860)),""),"")</f>
        <v/>
      </c>
      <c r="W3860" s="15" t="str">
        <f t="shared" si="180"/>
        <v/>
      </c>
      <c r="X3860" s="16" t="str">
        <f>IF(AND(A3860=[2]an!$G$38,F3860=[2]an!$E$40),[2]an!$G$40,IF(AND(A3860=[2]an!$G$38,F3860=[2]an!$E$41),[2]an!$G$41,IF(AND(A3860=[2]an!$G$38,F3860=[2]an!$E$39,H3860&gt;=[2]an!$M$37),[2]an!$G$39,
IF(AND(A3860=[2]an!$G$38,F3860=[2]an!$E$39,H3860&lt;[2]an!$M$37,S3860="kahepoolne vajaduspõhine",U3860=""),[2]an!$M$40,
IF(AND(A3860=[2]an!$G$38,F3860=[2]an!$E$39,H3860&lt;[2]an!$M$37,S3860="kahepoolne vajaduspõhine",U3860&lt;&gt;""),[2]an!$G$39,
IF(AND(A3860=[2]an!$G$38,F3860=[2]an!$E$39,H3860&lt;[2]an!$M$37,S3860&lt;&gt;"kahepoolne vajaduspõhine"),[2]an!$G$39,
IF(AND(A3860=[2]an!$G$38,F3860=[2]an!$E$42),[2]an!$G$42,
IF(AND(A3860=[2]an!$H$38,F3860=[2]an!$E$40),[2]an!$H$40,IF(AND(A3860=[2]an!$H$38,F3860=[2]an!$E$41),[2]an!$H$41,IF(AND(A3860=[2]an!$H$38,F3860=[2]an!$E$39,H3860&gt;=[2]an!$M$37),[2]an!$H$39,
IF(AND(A3860=[2]an!$H$38,F3860=[2]an!$E$39,H3860&lt;[2]an!$M$37,S3860="kahepoolne vajaduspõhine",U3860=""),[2]an!$M$40,
IF(AND(A3860=[2]an!$H$38,F3860=[2]an!$E$39,H3860&lt;[2]an!$M$37,S3860="kahepoolne vajaduspõhine",U3860&lt;&gt;""),[2]an!$H$39,
IF(AND(A3860=[2]an!$H$38,F3860=[2]an!$E$39,H3860&lt;[2]an!$M$37,S3860&lt;&gt;"kahepoolne vajaduspõhine"),[2]an!$H$39,
IF(AND(A3860=[2]an!$H$38,F3860=[2]an!$E$42),[2]an!$H$42,
IF(AND(A3860=[2]an!$I$38,F3860=[2]an!$E$40),[2]an!$I$40,IF(AND(A3860=[2]an!$I$38,F3860=[2]an!$E$41),[2]an!$I$41,IF(AND(A3860=[2]an!$I$38,F3860=[2]an!$E$39,H3860&gt;=[2]an!$M$37),[2]an!$I$39,
IF(AND(A3860=[2]an!$I$38,F3860=[2]an!$E$39,H3860&lt;[2]an!$M$37,S3860="kahepoolne vajaduspõhine",U3860=""),[2]an!$M$40,
IF(AND(A3860=[2]an!$I$38,F3860=[2]an!$E$39,H3860&lt;[2]an!$M$37,S3860="kahepoolne vajaduspõhine",U3860&lt;&gt;""),[2]an!$I$39,
IF(AND(A3860=[2]an!$I$38,F3860=[2]an!$E$39,H3860&lt;[2]an!$M$37,S3860&lt;&gt;"kahepoolne vajaduspõhine"),[2]an!$I$39,
IF(AND(A3860=[2]an!$I$38,F3860=[2]an!$E$42),[2]an!$I$42,
IF(AND(A3860=[2]an!$J$38,F3860=[2]an!$E$40),[2]an!$J$40,IF(AND(A3860=[2]an!$J$38,F3860=[2]an!$E$41),[2]an!$J$41,IF(AND(A3860=[2]an!$J$38,F3860=[2]an!$E$39,H3860&gt;=[2]an!$M$37),[2]an!$J$39,
IF(AND(A3860=[2]an!$J$38,F3860=[2]an!$E$39,H3860&lt;[2]an!$M$37,S3860="kahepoolne vajaduspõhine",U3860=""),[2]an!$M$40,
IF(AND(A3860=[2]an!$J$38,F3860=[2]an!$E$39,H3860&lt;[2]an!$M$37,S3860="kahepoolne vajaduspõhine",U3860&lt;&gt;""),[2]an!$J$39,
IF(AND(A3860=[2]an!$J$38,F3860=[2]an!$E$39,H3860&lt;[2]an!$M$37,S3860&lt;&gt;"kahepoolne vajaduspõhine"),[2]an!$J$39,
IF(AND(A3860=[2]an!$J$38,F3860=[2]an!$E$42),[2]an!$J$42,""))))))))))))))))))))))))))))</f>
        <v/>
      </c>
      <c r="Y3860" s="17" t="str">
        <f>IFERROR(IF(F3860="Tugigrupp",0,
IF(AND(F3860="Peretoe teenus",H3860&gt;=[2]an!$M$37,RANK(D3860,$D3860:$D3860)+COUNTIFS($D$2:D3860,D3860,$F$2:F3860,F3860)-1&gt;1),"",
IF(AND(F3860="Peretoe teenus",H3860&gt;=[2]an!$M$37,RANK(D3860,$D3860:$D3860)+COUNTIFS($D$2:D3860,D3860,$F$2:F3860,F3860)-1=1,MONTH(H3860)=MONTH(K3860)=TRUE,YEAR(H3860)=YEAR(K3860)=TRUE),((EOMONTH(H3860,0)-H3860+1)*X3860)/DAY(EOMONTH(H3860,0)),
IF(AND(F3860="Peretoe teenus",H3860&gt;=[2]an!$M$37,RANK(D3860,$D3860:$D3860)+COUNTIFS($D$2:D3860,D3860,$F$2:F3860,F3860)-1=1),X3860,
IF(AND(F3860="Peretoe teenus",H3860&lt;[2]an!$M$37,S3860&lt;&gt;"kahepoolne vajaduspõhine",RANK(D3860,$D3860:$D3860)+COUNTIFS($D$2:D3860,D3860,$F$2:F3860,F3860)-1=1),X3860,
IF(AND(F3860="Peretoe teenus",H3860&lt;[2]an!$M$37,S3860&lt;&gt;"kahepoolne vajaduspõhine",RANK(D3860,$D3860:$D3860)+COUNTIFS($D$2:D3860,D3860,$F$2:F3860,F3860)-1&gt;1),"",
IF(AND(F3860="Peretoe teenus",H3860&lt;[2]an!$M$37,S3860="kahepoolne vajaduspõhine",U3860="",RANK(D3860,$D3860:$D3860)+COUNTIFS($D$2:D3860,D3860,$F$2:F3860,F3860)-1=1),X3860,
IF(AND(F3860="Peretoe teenus",H3860&lt;[2]an!$M$37,S3860="kahepoolne vajaduspõhine",U3860="",RANK(D3860,$D3860:$D3860)+COUNTIFS($D$2:D3860,D3860,$F$2:F3860,F3860)-1&gt;1),"",
IF(AND(F3860="Peretoe teenus",H3860&lt;[2]an!$M$37,S3860="kahepoolne vajaduspõhine",U3860&lt;[2]an!$M$37,RANK(D3860,$D3860:$D3860)+COUNTIFS($D$2:D3860,D3860,$F$2:F3860,F3860)-1=1),X3860,
IF(AND(F3860="Peretoe teenus",H3860&lt;[2]an!$M$37,S3860="kahepoolne vajaduspõhine",U3860&lt;[2]an!$M$37,RANK(D3860,$D3860:$D3860)+COUNTIFS($D$2:D3860,D3860,$F$2:F3860,F3860)-1&gt;1),"",
IF(AND(F3860="Peretoe teenus",H3860&lt;[2]an!$M$37,S3860="kahepoolne vajaduspõhine",U3860&gt;=[2]an!$M$37,U3860&lt;=[2]an!$M$38,RANK(D3860,$D3860:$D3860)+COUNTIFS($D$2:D3860,D3860,$F$2:F3860,F3860)-1=1),
((EOMONTH(U3860,0)-U3860+1)*X3860)/DAY(EOMONTH(U3860,0))+(DAY(U3860)-1)*100/DAY(EOMONTH(U3860,0)),
IF(AND(F3860="Peretoe teenus",H3860&lt;[2]an!$M$37,S3860="kahepoolne vajaduspõhine",U3860&gt;=[2]an!$M$37,U3860&lt;=[2]an!$M$38,RANK(D3860,$D3860:$D3860)+COUNTIFS($D$2:D3860,D3860,$F$2:F3860,F3860)-1&gt;1),"",
IF(AND(F3860="Peretoe teenus",H3860&lt;[2]an!$M$37,S3860="kahepoolne vajaduspõhine",U3860&gt;[2]an!$M$38,RANK(D3860,$D3860:$D3860)+COUNTIFS($D$2:D3860,D3860,$F$2:F3860,F3860)-1=1),X3860,
IF(AND(F3860="Peretoe teenus",H3860&lt;[2]an!$M$37,S3860="kahepoolne vajaduspõhine",U3860&gt;[2]an!$M$38,RANK(D3860,$D3860:$D3860)+COUNTIFS($D$2:D3860,D3860,$F$2:F3860,F3860)-1&gt;1),"",X3860*W3860)))))))))))))),"")</f>
        <v/>
      </c>
      <c r="Z3860" s="18" t="str">
        <f t="shared" si="181"/>
        <v/>
      </c>
      <c r="AA3860" s="19" t="str">
        <f>IFERROR(VLOOKUP(E3860,[2]an!$A$3:$B$81,2,FALSE),"")</f>
        <v/>
      </c>
      <c r="AB3860" s="19" t="str">
        <f>IFERROR(VLOOKUP(AA3860,[2]an!$C$2:$D$16,2,FALSE),"")</f>
        <v/>
      </c>
      <c r="AC3860" s="20"/>
      <c r="AD3860" s="21" t="str">
        <f>IF(A3860=[2]an!$F$36,VLOOKUP([2]an!$F$36,[2]an!$F$36:$H$36,3,FALSE),IF(A3860=[2]an!$F$35,VLOOKUP([2]an!$F$35,[2]an!$F$35:$H$35,3,FALSE),IF(A3860=[2]an!$F$33,VLOOKUP([2]an!$F$33,[2]an!$F$33:$H$33,3,FALSE),IF(A3860=[2]an!$F$31,VLOOKUP([2]an!$F$31,[2]an!$F$31:$H$31,3,FALSE),""))))</f>
        <v/>
      </c>
    </row>
    <row r="3861" spans="6:30" x14ac:dyDescent="0.2">
      <c r="F3861" s="10"/>
      <c r="G3861" s="8" t="str">
        <f t="shared" si="182"/>
        <v/>
      </c>
      <c r="H3861" s="13"/>
      <c r="K3861" s="13"/>
      <c r="L3861" s="10"/>
      <c r="M3861" s="10"/>
      <c r="S3861" s="8" t="str">
        <f>IFERROR(VLOOKUP(D3861,[1]peretoe_teenus!$A$2:$L$2000,5,FALSE),"")</f>
        <v/>
      </c>
      <c r="U3861" s="13"/>
      <c r="V3861" s="15" t="str" cm="1">
        <f t="array" ref="V3861">IFERROR(IF(AND(F3861="Tugigrupp",RANK(K3861,$K3861:$K3861)+COUNTIFS($K$2:K3861,K3861,$L$2:L3861,L3861,$M$2:M3861,M3861,$I$2:I3861,I3861,$G$2:G3861,G3861,$F$2:F3861,F3861)-1=1),SUMPRODUCT(($F$2:$F$4154=F3861)*($G$2:$G$4154=G3861)*($K$2:$K$4154=K3861)*($I$2:$I$4154=I3861)*($L$2:$L$4154=L3861)*($M$2:$M$4154=M3861)),""),"")</f>
        <v/>
      </c>
      <c r="W3861" s="15" t="str">
        <f t="shared" si="180"/>
        <v/>
      </c>
      <c r="X3861" s="16" t="str">
        <f>IF(AND(A3861=[2]an!$G$38,F3861=[2]an!$E$40),[2]an!$G$40,IF(AND(A3861=[2]an!$G$38,F3861=[2]an!$E$41),[2]an!$G$41,IF(AND(A3861=[2]an!$G$38,F3861=[2]an!$E$39,H3861&gt;=[2]an!$M$37),[2]an!$G$39,
IF(AND(A3861=[2]an!$G$38,F3861=[2]an!$E$39,H3861&lt;[2]an!$M$37,S3861="kahepoolne vajaduspõhine",U3861=""),[2]an!$M$40,
IF(AND(A3861=[2]an!$G$38,F3861=[2]an!$E$39,H3861&lt;[2]an!$M$37,S3861="kahepoolne vajaduspõhine",U3861&lt;&gt;""),[2]an!$G$39,
IF(AND(A3861=[2]an!$G$38,F3861=[2]an!$E$39,H3861&lt;[2]an!$M$37,S3861&lt;&gt;"kahepoolne vajaduspõhine"),[2]an!$G$39,
IF(AND(A3861=[2]an!$G$38,F3861=[2]an!$E$42),[2]an!$G$42,
IF(AND(A3861=[2]an!$H$38,F3861=[2]an!$E$40),[2]an!$H$40,IF(AND(A3861=[2]an!$H$38,F3861=[2]an!$E$41),[2]an!$H$41,IF(AND(A3861=[2]an!$H$38,F3861=[2]an!$E$39,H3861&gt;=[2]an!$M$37),[2]an!$H$39,
IF(AND(A3861=[2]an!$H$38,F3861=[2]an!$E$39,H3861&lt;[2]an!$M$37,S3861="kahepoolne vajaduspõhine",U3861=""),[2]an!$M$40,
IF(AND(A3861=[2]an!$H$38,F3861=[2]an!$E$39,H3861&lt;[2]an!$M$37,S3861="kahepoolne vajaduspõhine",U3861&lt;&gt;""),[2]an!$H$39,
IF(AND(A3861=[2]an!$H$38,F3861=[2]an!$E$39,H3861&lt;[2]an!$M$37,S3861&lt;&gt;"kahepoolne vajaduspõhine"),[2]an!$H$39,
IF(AND(A3861=[2]an!$H$38,F3861=[2]an!$E$42),[2]an!$H$42,
IF(AND(A3861=[2]an!$I$38,F3861=[2]an!$E$40),[2]an!$I$40,IF(AND(A3861=[2]an!$I$38,F3861=[2]an!$E$41),[2]an!$I$41,IF(AND(A3861=[2]an!$I$38,F3861=[2]an!$E$39,H3861&gt;=[2]an!$M$37),[2]an!$I$39,
IF(AND(A3861=[2]an!$I$38,F3861=[2]an!$E$39,H3861&lt;[2]an!$M$37,S3861="kahepoolne vajaduspõhine",U3861=""),[2]an!$M$40,
IF(AND(A3861=[2]an!$I$38,F3861=[2]an!$E$39,H3861&lt;[2]an!$M$37,S3861="kahepoolne vajaduspõhine",U3861&lt;&gt;""),[2]an!$I$39,
IF(AND(A3861=[2]an!$I$38,F3861=[2]an!$E$39,H3861&lt;[2]an!$M$37,S3861&lt;&gt;"kahepoolne vajaduspõhine"),[2]an!$I$39,
IF(AND(A3861=[2]an!$I$38,F3861=[2]an!$E$42),[2]an!$I$42,
IF(AND(A3861=[2]an!$J$38,F3861=[2]an!$E$40),[2]an!$J$40,IF(AND(A3861=[2]an!$J$38,F3861=[2]an!$E$41),[2]an!$J$41,IF(AND(A3861=[2]an!$J$38,F3861=[2]an!$E$39,H3861&gt;=[2]an!$M$37),[2]an!$J$39,
IF(AND(A3861=[2]an!$J$38,F3861=[2]an!$E$39,H3861&lt;[2]an!$M$37,S3861="kahepoolne vajaduspõhine",U3861=""),[2]an!$M$40,
IF(AND(A3861=[2]an!$J$38,F3861=[2]an!$E$39,H3861&lt;[2]an!$M$37,S3861="kahepoolne vajaduspõhine",U3861&lt;&gt;""),[2]an!$J$39,
IF(AND(A3861=[2]an!$J$38,F3861=[2]an!$E$39,H3861&lt;[2]an!$M$37,S3861&lt;&gt;"kahepoolne vajaduspõhine"),[2]an!$J$39,
IF(AND(A3861=[2]an!$J$38,F3861=[2]an!$E$42),[2]an!$J$42,""))))))))))))))))))))))))))))</f>
        <v/>
      </c>
      <c r="Y3861" s="17" t="str">
        <f>IFERROR(IF(F3861="Tugigrupp",0,
IF(AND(F3861="Peretoe teenus",H3861&gt;=[2]an!$M$37,RANK(D3861,$D3861:$D3861)+COUNTIFS($D$2:D3861,D3861,$F$2:F3861,F3861)-1&gt;1),"",
IF(AND(F3861="Peretoe teenus",H3861&gt;=[2]an!$M$37,RANK(D3861,$D3861:$D3861)+COUNTIFS($D$2:D3861,D3861,$F$2:F3861,F3861)-1=1,MONTH(H3861)=MONTH(K3861)=TRUE,YEAR(H3861)=YEAR(K3861)=TRUE),((EOMONTH(H3861,0)-H3861+1)*X3861)/DAY(EOMONTH(H3861,0)),
IF(AND(F3861="Peretoe teenus",H3861&gt;=[2]an!$M$37,RANK(D3861,$D3861:$D3861)+COUNTIFS($D$2:D3861,D3861,$F$2:F3861,F3861)-1=1),X3861,
IF(AND(F3861="Peretoe teenus",H3861&lt;[2]an!$M$37,S3861&lt;&gt;"kahepoolne vajaduspõhine",RANK(D3861,$D3861:$D3861)+COUNTIFS($D$2:D3861,D3861,$F$2:F3861,F3861)-1=1),X3861,
IF(AND(F3861="Peretoe teenus",H3861&lt;[2]an!$M$37,S3861&lt;&gt;"kahepoolne vajaduspõhine",RANK(D3861,$D3861:$D3861)+COUNTIFS($D$2:D3861,D3861,$F$2:F3861,F3861)-1&gt;1),"",
IF(AND(F3861="Peretoe teenus",H3861&lt;[2]an!$M$37,S3861="kahepoolne vajaduspõhine",U3861="",RANK(D3861,$D3861:$D3861)+COUNTIFS($D$2:D3861,D3861,$F$2:F3861,F3861)-1=1),X3861,
IF(AND(F3861="Peretoe teenus",H3861&lt;[2]an!$M$37,S3861="kahepoolne vajaduspõhine",U3861="",RANK(D3861,$D3861:$D3861)+COUNTIFS($D$2:D3861,D3861,$F$2:F3861,F3861)-1&gt;1),"",
IF(AND(F3861="Peretoe teenus",H3861&lt;[2]an!$M$37,S3861="kahepoolne vajaduspõhine",U3861&lt;[2]an!$M$37,RANK(D3861,$D3861:$D3861)+COUNTIFS($D$2:D3861,D3861,$F$2:F3861,F3861)-1=1),X3861,
IF(AND(F3861="Peretoe teenus",H3861&lt;[2]an!$M$37,S3861="kahepoolne vajaduspõhine",U3861&lt;[2]an!$M$37,RANK(D3861,$D3861:$D3861)+COUNTIFS($D$2:D3861,D3861,$F$2:F3861,F3861)-1&gt;1),"",
IF(AND(F3861="Peretoe teenus",H3861&lt;[2]an!$M$37,S3861="kahepoolne vajaduspõhine",U3861&gt;=[2]an!$M$37,U3861&lt;=[2]an!$M$38,RANK(D3861,$D3861:$D3861)+COUNTIFS($D$2:D3861,D3861,$F$2:F3861,F3861)-1=1),
((EOMONTH(U3861,0)-U3861+1)*X3861)/DAY(EOMONTH(U3861,0))+(DAY(U3861)-1)*100/DAY(EOMONTH(U3861,0)),
IF(AND(F3861="Peretoe teenus",H3861&lt;[2]an!$M$37,S3861="kahepoolne vajaduspõhine",U3861&gt;=[2]an!$M$37,U3861&lt;=[2]an!$M$38,RANK(D3861,$D3861:$D3861)+COUNTIFS($D$2:D3861,D3861,$F$2:F3861,F3861)-1&gt;1),"",
IF(AND(F3861="Peretoe teenus",H3861&lt;[2]an!$M$37,S3861="kahepoolne vajaduspõhine",U3861&gt;[2]an!$M$38,RANK(D3861,$D3861:$D3861)+COUNTIFS($D$2:D3861,D3861,$F$2:F3861,F3861)-1=1),X3861,
IF(AND(F3861="Peretoe teenus",H3861&lt;[2]an!$M$37,S3861="kahepoolne vajaduspõhine",U3861&gt;[2]an!$M$38,RANK(D3861,$D3861:$D3861)+COUNTIFS($D$2:D3861,D3861,$F$2:F3861,F3861)-1&gt;1),"",X3861*W3861)))))))))))))),"")</f>
        <v/>
      </c>
      <c r="Z3861" s="18" t="str">
        <f t="shared" si="181"/>
        <v/>
      </c>
      <c r="AA3861" s="19" t="str">
        <f>IFERROR(VLOOKUP(E3861,[2]an!$A$3:$B$81,2,FALSE),"")</f>
        <v/>
      </c>
      <c r="AB3861" s="19" t="str">
        <f>IFERROR(VLOOKUP(AA3861,[2]an!$C$2:$D$16,2,FALSE),"")</f>
        <v/>
      </c>
      <c r="AC3861" s="20"/>
      <c r="AD3861" s="21" t="str">
        <f>IF(A3861=[2]an!$F$36,VLOOKUP([2]an!$F$36,[2]an!$F$36:$H$36,3,FALSE),IF(A3861=[2]an!$F$35,VLOOKUP([2]an!$F$35,[2]an!$F$35:$H$35,3,FALSE),IF(A3861=[2]an!$F$33,VLOOKUP([2]an!$F$33,[2]an!$F$33:$H$33,3,FALSE),IF(A3861=[2]an!$F$31,VLOOKUP([2]an!$F$31,[2]an!$F$31:$H$31,3,FALSE),""))))</f>
        <v/>
      </c>
    </row>
    <row r="3862" spans="6:30" x14ac:dyDescent="0.2">
      <c r="F3862" s="10"/>
      <c r="G3862" s="8" t="str">
        <f t="shared" si="182"/>
        <v/>
      </c>
      <c r="H3862" s="13"/>
      <c r="K3862" s="13"/>
      <c r="L3862" s="10"/>
      <c r="M3862" s="10"/>
      <c r="S3862" s="8" t="str">
        <f>IFERROR(VLOOKUP(D3862,[1]peretoe_teenus!$A$2:$L$2000,5,FALSE),"")</f>
        <v/>
      </c>
      <c r="U3862" s="13"/>
      <c r="V3862" s="15" t="str" cm="1">
        <f t="array" ref="V3862">IFERROR(IF(AND(F3862="Tugigrupp",RANK(K3862,$K3862:$K3862)+COUNTIFS($K$2:K3862,K3862,$L$2:L3862,L3862,$M$2:M3862,M3862,$I$2:I3862,I3862,$G$2:G3862,G3862,$F$2:F3862,F3862)-1=1),SUMPRODUCT(($F$2:$F$4154=F3862)*($G$2:$G$4154=G3862)*($K$2:$K$4154=K3862)*($I$2:$I$4154=I3862)*($L$2:$L$4154=L3862)*($M$2:$M$4154=M3862)),""),"")</f>
        <v/>
      </c>
      <c r="W3862" s="15" t="str">
        <f t="shared" si="180"/>
        <v/>
      </c>
      <c r="X3862" s="16" t="str">
        <f>IF(AND(A3862=[2]an!$G$38,F3862=[2]an!$E$40),[2]an!$G$40,IF(AND(A3862=[2]an!$G$38,F3862=[2]an!$E$41),[2]an!$G$41,IF(AND(A3862=[2]an!$G$38,F3862=[2]an!$E$39,H3862&gt;=[2]an!$M$37),[2]an!$G$39,
IF(AND(A3862=[2]an!$G$38,F3862=[2]an!$E$39,H3862&lt;[2]an!$M$37,S3862="kahepoolne vajaduspõhine",U3862=""),[2]an!$M$40,
IF(AND(A3862=[2]an!$G$38,F3862=[2]an!$E$39,H3862&lt;[2]an!$M$37,S3862="kahepoolne vajaduspõhine",U3862&lt;&gt;""),[2]an!$G$39,
IF(AND(A3862=[2]an!$G$38,F3862=[2]an!$E$39,H3862&lt;[2]an!$M$37,S3862&lt;&gt;"kahepoolne vajaduspõhine"),[2]an!$G$39,
IF(AND(A3862=[2]an!$G$38,F3862=[2]an!$E$42),[2]an!$G$42,
IF(AND(A3862=[2]an!$H$38,F3862=[2]an!$E$40),[2]an!$H$40,IF(AND(A3862=[2]an!$H$38,F3862=[2]an!$E$41),[2]an!$H$41,IF(AND(A3862=[2]an!$H$38,F3862=[2]an!$E$39,H3862&gt;=[2]an!$M$37),[2]an!$H$39,
IF(AND(A3862=[2]an!$H$38,F3862=[2]an!$E$39,H3862&lt;[2]an!$M$37,S3862="kahepoolne vajaduspõhine",U3862=""),[2]an!$M$40,
IF(AND(A3862=[2]an!$H$38,F3862=[2]an!$E$39,H3862&lt;[2]an!$M$37,S3862="kahepoolne vajaduspõhine",U3862&lt;&gt;""),[2]an!$H$39,
IF(AND(A3862=[2]an!$H$38,F3862=[2]an!$E$39,H3862&lt;[2]an!$M$37,S3862&lt;&gt;"kahepoolne vajaduspõhine"),[2]an!$H$39,
IF(AND(A3862=[2]an!$H$38,F3862=[2]an!$E$42),[2]an!$H$42,
IF(AND(A3862=[2]an!$I$38,F3862=[2]an!$E$40),[2]an!$I$40,IF(AND(A3862=[2]an!$I$38,F3862=[2]an!$E$41),[2]an!$I$41,IF(AND(A3862=[2]an!$I$38,F3862=[2]an!$E$39,H3862&gt;=[2]an!$M$37),[2]an!$I$39,
IF(AND(A3862=[2]an!$I$38,F3862=[2]an!$E$39,H3862&lt;[2]an!$M$37,S3862="kahepoolne vajaduspõhine",U3862=""),[2]an!$M$40,
IF(AND(A3862=[2]an!$I$38,F3862=[2]an!$E$39,H3862&lt;[2]an!$M$37,S3862="kahepoolne vajaduspõhine",U3862&lt;&gt;""),[2]an!$I$39,
IF(AND(A3862=[2]an!$I$38,F3862=[2]an!$E$39,H3862&lt;[2]an!$M$37,S3862&lt;&gt;"kahepoolne vajaduspõhine"),[2]an!$I$39,
IF(AND(A3862=[2]an!$I$38,F3862=[2]an!$E$42),[2]an!$I$42,
IF(AND(A3862=[2]an!$J$38,F3862=[2]an!$E$40),[2]an!$J$40,IF(AND(A3862=[2]an!$J$38,F3862=[2]an!$E$41),[2]an!$J$41,IF(AND(A3862=[2]an!$J$38,F3862=[2]an!$E$39,H3862&gt;=[2]an!$M$37),[2]an!$J$39,
IF(AND(A3862=[2]an!$J$38,F3862=[2]an!$E$39,H3862&lt;[2]an!$M$37,S3862="kahepoolne vajaduspõhine",U3862=""),[2]an!$M$40,
IF(AND(A3862=[2]an!$J$38,F3862=[2]an!$E$39,H3862&lt;[2]an!$M$37,S3862="kahepoolne vajaduspõhine",U3862&lt;&gt;""),[2]an!$J$39,
IF(AND(A3862=[2]an!$J$38,F3862=[2]an!$E$39,H3862&lt;[2]an!$M$37,S3862&lt;&gt;"kahepoolne vajaduspõhine"),[2]an!$J$39,
IF(AND(A3862=[2]an!$J$38,F3862=[2]an!$E$42),[2]an!$J$42,""))))))))))))))))))))))))))))</f>
        <v/>
      </c>
      <c r="Y3862" s="17" t="str">
        <f>IFERROR(IF(F3862="Tugigrupp",0,
IF(AND(F3862="Peretoe teenus",H3862&gt;=[2]an!$M$37,RANK(D3862,$D3862:$D3862)+COUNTIFS($D$2:D3862,D3862,$F$2:F3862,F3862)-1&gt;1),"",
IF(AND(F3862="Peretoe teenus",H3862&gt;=[2]an!$M$37,RANK(D3862,$D3862:$D3862)+COUNTIFS($D$2:D3862,D3862,$F$2:F3862,F3862)-1=1,MONTH(H3862)=MONTH(K3862)=TRUE,YEAR(H3862)=YEAR(K3862)=TRUE),((EOMONTH(H3862,0)-H3862+1)*X3862)/DAY(EOMONTH(H3862,0)),
IF(AND(F3862="Peretoe teenus",H3862&gt;=[2]an!$M$37,RANK(D3862,$D3862:$D3862)+COUNTIFS($D$2:D3862,D3862,$F$2:F3862,F3862)-1=1),X3862,
IF(AND(F3862="Peretoe teenus",H3862&lt;[2]an!$M$37,S3862&lt;&gt;"kahepoolne vajaduspõhine",RANK(D3862,$D3862:$D3862)+COUNTIFS($D$2:D3862,D3862,$F$2:F3862,F3862)-1=1),X3862,
IF(AND(F3862="Peretoe teenus",H3862&lt;[2]an!$M$37,S3862&lt;&gt;"kahepoolne vajaduspõhine",RANK(D3862,$D3862:$D3862)+COUNTIFS($D$2:D3862,D3862,$F$2:F3862,F3862)-1&gt;1),"",
IF(AND(F3862="Peretoe teenus",H3862&lt;[2]an!$M$37,S3862="kahepoolne vajaduspõhine",U3862="",RANK(D3862,$D3862:$D3862)+COUNTIFS($D$2:D3862,D3862,$F$2:F3862,F3862)-1=1),X3862,
IF(AND(F3862="Peretoe teenus",H3862&lt;[2]an!$M$37,S3862="kahepoolne vajaduspõhine",U3862="",RANK(D3862,$D3862:$D3862)+COUNTIFS($D$2:D3862,D3862,$F$2:F3862,F3862)-1&gt;1),"",
IF(AND(F3862="Peretoe teenus",H3862&lt;[2]an!$M$37,S3862="kahepoolne vajaduspõhine",U3862&lt;[2]an!$M$37,RANK(D3862,$D3862:$D3862)+COUNTIFS($D$2:D3862,D3862,$F$2:F3862,F3862)-1=1),X3862,
IF(AND(F3862="Peretoe teenus",H3862&lt;[2]an!$M$37,S3862="kahepoolne vajaduspõhine",U3862&lt;[2]an!$M$37,RANK(D3862,$D3862:$D3862)+COUNTIFS($D$2:D3862,D3862,$F$2:F3862,F3862)-1&gt;1),"",
IF(AND(F3862="Peretoe teenus",H3862&lt;[2]an!$M$37,S3862="kahepoolne vajaduspõhine",U3862&gt;=[2]an!$M$37,U3862&lt;=[2]an!$M$38,RANK(D3862,$D3862:$D3862)+COUNTIFS($D$2:D3862,D3862,$F$2:F3862,F3862)-1=1),
((EOMONTH(U3862,0)-U3862+1)*X3862)/DAY(EOMONTH(U3862,0))+(DAY(U3862)-1)*100/DAY(EOMONTH(U3862,0)),
IF(AND(F3862="Peretoe teenus",H3862&lt;[2]an!$M$37,S3862="kahepoolne vajaduspõhine",U3862&gt;=[2]an!$M$37,U3862&lt;=[2]an!$M$38,RANK(D3862,$D3862:$D3862)+COUNTIFS($D$2:D3862,D3862,$F$2:F3862,F3862)-1&gt;1),"",
IF(AND(F3862="Peretoe teenus",H3862&lt;[2]an!$M$37,S3862="kahepoolne vajaduspõhine",U3862&gt;[2]an!$M$38,RANK(D3862,$D3862:$D3862)+COUNTIFS($D$2:D3862,D3862,$F$2:F3862,F3862)-1=1),X3862,
IF(AND(F3862="Peretoe teenus",H3862&lt;[2]an!$M$37,S3862="kahepoolne vajaduspõhine",U3862&gt;[2]an!$M$38,RANK(D3862,$D3862:$D3862)+COUNTIFS($D$2:D3862,D3862,$F$2:F3862,F3862)-1&gt;1),"",X3862*W3862)))))))))))))),"")</f>
        <v/>
      </c>
      <c r="Z3862" s="18" t="str">
        <f t="shared" si="181"/>
        <v/>
      </c>
      <c r="AA3862" s="19" t="str">
        <f>IFERROR(VLOOKUP(E3862,[2]an!$A$3:$B$81,2,FALSE),"")</f>
        <v/>
      </c>
      <c r="AB3862" s="19" t="str">
        <f>IFERROR(VLOOKUP(AA3862,[2]an!$C$2:$D$16,2,FALSE),"")</f>
        <v/>
      </c>
      <c r="AC3862" s="20"/>
      <c r="AD3862" s="21" t="str">
        <f>IF(A3862=[2]an!$F$36,VLOOKUP([2]an!$F$36,[2]an!$F$36:$H$36,3,FALSE),IF(A3862=[2]an!$F$35,VLOOKUP([2]an!$F$35,[2]an!$F$35:$H$35,3,FALSE),IF(A3862=[2]an!$F$33,VLOOKUP([2]an!$F$33,[2]an!$F$33:$H$33,3,FALSE),IF(A3862=[2]an!$F$31,VLOOKUP([2]an!$F$31,[2]an!$F$31:$H$31,3,FALSE),""))))</f>
        <v/>
      </c>
    </row>
    <row r="3863" spans="6:30" x14ac:dyDescent="0.2">
      <c r="F3863" s="10"/>
      <c r="G3863" s="8" t="str">
        <f t="shared" si="182"/>
        <v/>
      </c>
      <c r="H3863" s="13"/>
      <c r="K3863" s="13"/>
      <c r="L3863" s="10"/>
      <c r="M3863" s="10"/>
      <c r="S3863" s="8" t="str">
        <f>IFERROR(VLOOKUP(D3863,[1]peretoe_teenus!$A$2:$L$2000,5,FALSE),"")</f>
        <v/>
      </c>
      <c r="U3863" s="13"/>
      <c r="V3863" s="15" t="str" cm="1">
        <f t="array" ref="V3863">IFERROR(IF(AND(F3863="Tugigrupp",RANK(K3863,$K3863:$K3863)+COUNTIFS($K$2:K3863,K3863,$L$2:L3863,L3863,$M$2:M3863,M3863,$I$2:I3863,I3863,$G$2:G3863,G3863,$F$2:F3863,F3863)-1=1),SUMPRODUCT(($F$2:$F$4154=F3863)*($G$2:$G$4154=G3863)*($K$2:$K$4154=K3863)*($I$2:$I$4154=I3863)*($L$2:$L$4154=L3863)*($M$2:$M$4154=M3863)),""),"")</f>
        <v/>
      </c>
      <c r="W3863" s="15" t="str">
        <f t="shared" si="180"/>
        <v/>
      </c>
      <c r="X3863" s="16" t="str">
        <f>IF(AND(A3863=[2]an!$G$38,F3863=[2]an!$E$40),[2]an!$G$40,IF(AND(A3863=[2]an!$G$38,F3863=[2]an!$E$41),[2]an!$G$41,IF(AND(A3863=[2]an!$G$38,F3863=[2]an!$E$39,H3863&gt;=[2]an!$M$37),[2]an!$G$39,
IF(AND(A3863=[2]an!$G$38,F3863=[2]an!$E$39,H3863&lt;[2]an!$M$37,S3863="kahepoolne vajaduspõhine",U3863=""),[2]an!$M$40,
IF(AND(A3863=[2]an!$G$38,F3863=[2]an!$E$39,H3863&lt;[2]an!$M$37,S3863="kahepoolne vajaduspõhine",U3863&lt;&gt;""),[2]an!$G$39,
IF(AND(A3863=[2]an!$G$38,F3863=[2]an!$E$39,H3863&lt;[2]an!$M$37,S3863&lt;&gt;"kahepoolne vajaduspõhine"),[2]an!$G$39,
IF(AND(A3863=[2]an!$G$38,F3863=[2]an!$E$42),[2]an!$G$42,
IF(AND(A3863=[2]an!$H$38,F3863=[2]an!$E$40),[2]an!$H$40,IF(AND(A3863=[2]an!$H$38,F3863=[2]an!$E$41),[2]an!$H$41,IF(AND(A3863=[2]an!$H$38,F3863=[2]an!$E$39,H3863&gt;=[2]an!$M$37),[2]an!$H$39,
IF(AND(A3863=[2]an!$H$38,F3863=[2]an!$E$39,H3863&lt;[2]an!$M$37,S3863="kahepoolne vajaduspõhine",U3863=""),[2]an!$M$40,
IF(AND(A3863=[2]an!$H$38,F3863=[2]an!$E$39,H3863&lt;[2]an!$M$37,S3863="kahepoolne vajaduspõhine",U3863&lt;&gt;""),[2]an!$H$39,
IF(AND(A3863=[2]an!$H$38,F3863=[2]an!$E$39,H3863&lt;[2]an!$M$37,S3863&lt;&gt;"kahepoolne vajaduspõhine"),[2]an!$H$39,
IF(AND(A3863=[2]an!$H$38,F3863=[2]an!$E$42),[2]an!$H$42,
IF(AND(A3863=[2]an!$I$38,F3863=[2]an!$E$40),[2]an!$I$40,IF(AND(A3863=[2]an!$I$38,F3863=[2]an!$E$41),[2]an!$I$41,IF(AND(A3863=[2]an!$I$38,F3863=[2]an!$E$39,H3863&gt;=[2]an!$M$37),[2]an!$I$39,
IF(AND(A3863=[2]an!$I$38,F3863=[2]an!$E$39,H3863&lt;[2]an!$M$37,S3863="kahepoolne vajaduspõhine",U3863=""),[2]an!$M$40,
IF(AND(A3863=[2]an!$I$38,F3863=[2]an!$E$39,H3863&lt;[2]an!$M$37,S3863="kahepoolne vajaduspõhine",U3863&lt;&gt;""),[2]an!$I$39,
IF(AND(A3863=[2]an!$I$38,F3863=[2]an!$E$39,H3863&lt;[2]an!$M$37,S3863&lt;&gt;"kahepoolne vajaduspõhine"),[2]an!$I$39,
IF(AND(A3863=[2]an!$I$38,F3863=[2]an!$E$42),[2]an!$I$42,
IF(AND(A3863=[2]an!$J$38,F3863=[2]an!$E$40),[2]an!$J$40,IF(AND(A3863=[2]an!$J$38,F3863=[2]an!$E$41),[2]an!$J$41,IF(AND(A3863=[2]an!$J$38,F3863=[2]an!$E$39,H3863&gt;=[2]an!$M$37),[2]an!$J$39,
IF(AND(A3863=[2]an!$J$38,F3863=[2]an!$E$39,H3863&lt;[2]an!$M$37,S3863="kahepoolne vajaduspõhine",U3863=""),[2]an!$M$40,
IF(AND(A3863=[2]an!$J$38,F3863=[2]an!$E$39,H3863&lt;[2]an!$M$37,S3863="kahepoolne vajaduspõhine",U3863&lt;&gt;""),[2]an!$J$39,
IF(AND(A3863=[2]an!$J$38,F3863=[2]an!$E$39,H3863&lt;[2]an!$M$37,S3863&lt;&gt;"kahepoolne vajaduspõhine"),[2]an!$J$39,
IF(AND(A3863=[2]an!$J$38,F3863=[2]an!$E$42),[2]an!$J$42,""))))))))))))))))))))))))))))</f>
        <v/>
      </c>
      <c r="Y3863" s="17" t="str">
        <f>IFERROR(IF(F3863="Tugigrupp",0,
IF(AND(F3863="Peretoe teenus",H3863&gt;=[2]an!$M$37,RANK(D3863,$D3863:$D3863)+COUNTIFS($D$2:D3863,D3863,$F$2:F3863,F3863)-1&gt;1),"",
IF(AND(F3863="Peretoe teenus",H3863&gt;=[2]an!$M$37,RANK(D3863,$D3863:$D3863)+COUNTIFS($D$2:D3863,D3863,$F$2:F3863,F3863)-1=1,MONTH(H3863)=MONTH(K3863)=TRUE,YEAR(H3863)=YEAR(K3863)=TRUE),((EOMONTH(H3863,0)-H3863+1)*X3863)/DAY(EOMONTH(H3863,0)),
IF(AND(F3863="Peretoe teenus",H3863&gt;=[2]an!$M$37,RANK(D3863,$D3863:$D3863)+COUNTIFS($D$2:D3863,D3863,$F$2:F3863,F3863)-1=1),X3863,
IF(AND(F3863="Peretoe teenus",H3863&lt;[2]an!$M$37,S3863&lt;&gt;"kahepoolne vajaduspõhine",RANK(D3863,$D3863:$D3863)+COUNTIFS($D$2:D3863,D3863,$F$2:F3863,F3863)-1=1),X3863,
IF(AND(F3863="Peretoe teenus",H3863&lt;[2]an!$M$37,S3863&lt;&gt;"kahepoolne vajaduspõhine",RANK(D3863,$D3863:$D3863)+COUNTIFS($D$2:D3863,D3863,$F$2:F3863,F3863)-1&gt;1),"",
IF(AND(F3863="Peretoe teenus",H3863&lt;[2]an!$M$37,S3863="kahepoolne vajaduspõhine",U3863="",RANK(D3863,$D3863:$D3863)+COUNTIFS($D$2:D3863,D3863,$F$2:F3863,F3863)-1=1),X3863,
IF(AND(F3863="Peretoe teenus",H3863&lt;[2]an!$M$37,S3863="kahepoolne vajaduspõhine",U3863="",RANK(D3863,$D3863:$D3863)+COUNTIFS($D$2:D3863,D3863,$F$2:F3863,F3863)-1&gt;1),"",
IF(AND(F3863="Peretoe teenus",H3863&lt;[2]an!$M$37,S3863="kahepoolne vajaduspõhine",U3863&lt;[2]an!$M$37,RANK(D3863,$D3863:$D3863)+COUNTIFS($D$2:D3863,D3863,$F$2:F3863,F3863)-1=1),X3863,
IF(AND(F3863="Peretoe teenus",H3863&lt;[2]an!$M$37,S3863="kahepoolne vajaduspõhine",U3863&lt;[2]an!$M$37,RANK(D3863,$D3863:$D3863)+COUNTIFS($D$2:D3863,D3863,$F$2:F3863,F3863)-1&gt;1),"",
IF(AND(F3863="Peretoe teenus",H3863&lt;[2]an!$M$37,S3863="kahepoolne vajaduspõhine",U3863&gt;=[2]an!$M$37,U3863&lt;=[2]an!$M$38,RANK(D3863,$D3863:$D3863)+COUNTIFS($D$2:D3863,D3863,$F$2:F3863,F3863)-1=1),
((EOMONTH(U3863,0)-U3863+1)*X3863)/DAY(EOMONTH(U3863,0))+(DAY(U3863)-1)*100/DAY(EOMONTH(U3863,0)),
IF(AND(F3863="Peretoe teenus",H3863&lt;[2]an!$M$37,S3863="kahepoolne vajaduspõhine",U3863&gt;=[2]an!$M$37,U3863&lt;=[2]an!$M$38,RANK(D3863,$D3863:$D3863)+COUNTIFS($D$2:D3863,D3863,$F$2:F3863,F3863)-1&gt;1),"",
IF(AND(F3863="Peretoe teenus",H3863&lt;[2]an!$M$37,S3863="kahepoolne vajaduspõhine",U3863&gt;[2]an!$M$38,RANK(D3863,$D3863:$D3863)+COUNTIFS($D$2:D3863,D3863,$F$2:F3863,F3863)-1=1),X3863,
IF(AND(F3863="Peretoe teenus",H3863&lt;[2]an!$M$37,S3863="kahepoolne vajaduspõhine",U3863&gt;[2]an!$M$38,RANK(D3863,$D3863:$D3863)+COUNTIFS($D$2:D3863,D3863,$F$2:F3863,F3863)-1&gt;1),"",X3863*W3863)))))))))))))),"")</f>
        <v/>
      </c>
      <c r="Z3863" s="18" t="str">
        <f t="shared" si="181"/>
        <v/>
      </c>
      <c r="AA3863" s="19" t="str">
        <f>IFERROR(VLOOKUP(E3863,[2]an!$A$3:$B$81,2,FALSE),"")</f>
        <v/>
      </c>
      <c r="AB3863" s="19" t="str">
        <f>IFERROR(VLOOKUP(AA3863,[2]an!$C$2:$D$16,2,FALSE),"")</f>
        <v/>
      </c>
      <c r="AC3863" s="20"/>
      <c r="AD3863" s="21" t="str">
        <f>IF(A3863=[2]an!$F$36,VLOOKUP([2]an!$F$36,[2]an!$F$36:$H$36,3,FALSE),IF(A3863=[2]an!$F$35,VLOOKUP([2]an!$F$35,[2]an!$F$35:$H$35,3,FALSE),IF(A3863=[2]an!$F$33,VLOOKUP([2]an!$F$33,[2]an!$F$33:$H$33,3,FALSE),IF(A3863=[2]an!$F$31,VLOOKUP([2]an!$F$31,[2]an!$F$31:$H$31,3,FALSE),""))))</f>
        <v/>
      </c>
    </row>
    <row r="3864" spans="6:30" x14ac:dyDescent="0.2">
      <c r="F3864" s="10"/>
      <c r="G3864" s="8" t="str">
        <f t="shared" si="182"/>
        <v/>
      </c>
      <c r="H3864" s="13"/>
      <c r="K3864" s="13"/>
      <c r="L3864" s="10"/>
      <c r="M3864" s="10"/>
      <c r="S3864" s="8" t="str">
        <f>IFERROR(VLOOKUP(D3864,[1]peretoe_teenus!$A$2:$L$2000,5,FALSE),"")</f>
        <v/>
      </c>
      <c r="U3864" s="13"/>
      <c r="V3864" s="15" t="str" cm="1">
        <f t="array" ref="V3864">IFERROR(IF(AND(F3864="Tugigrupp",RANK(K3864,$K3864:$K3864)+COUNTIFS($K$2:K3864,K3864,$L$2:L3864,L3864,$M$2:M3864,M3864,$I$2:I3864,I3864,$G$2:G3864,G3864,$F$2:F3864,F3864)-1=1),SUMPRODUCT(($F$2:$F$4154=F3864)*($G$2:$G$4154=G3864)*($K$2:$K$4154=K3864)*($I$2:$I$4154=I3864)*($L$2:$L$4154=L3864)*($M$2:$M$4154=M3864)),""),"")</f>
        <v/>
      </c>
      <c r="W3864" s="15" t="str">
        <f t="shared" si="180"/>
        <v/>
      </c>
      <c r="X3864" s="16" t="str">
        <f>IF(AND(A3864=[2]an!$G$38,F3864=[2]an!$E$40),[2]an!$G$40,IF(AND(A3864=[2]an!$G$38,F3864=[2]an!$E$41),[2]an!$G$41,IF(AND(A3864=[2]an!$G$38,F3864=[2]an!$E$39,H3864&gt;=[2]an!$M$37),[2]an!$G$39,
IF(AND(A3864=[2]an!$G$38,F3864=[2]an!$E$39,H3864&lt;[2]an!$M$37,S3864="kahepoolne vajaduspõhine",U3864=""),[2]an!$M$40,
IF(AND(A3864=[2]an!$G$38,F3864=[2]an!$E$39,H3864&lt;[2]an!$M$37,S3864="kahepoolne vajaduspõhine",U3864&lt;&gt;""),[2]an!$G$39,
IF(AND(A3864=[2]an!$G$38,F3864=[2]an!$E$39,H3864&lt;[2]an!$M$37,S3864&lt;&gt;"kahepoolne vajaduspõhine"),[2]an!$G$39,
IF(AND(A3864=[2]an!$G$38,F3864=[2]an!$E$42),[2]an!$G$42,
IF(AND(A3864=[2]an!$H$38,F3864=[2]an!$E$40),[2]an!$H$40,IF(AND(A3864=[2]an!$H$38,F3864=[2]an!$E$41),[2]an!$H$41,IF(AND(A3864=[2]an!$H$38,F3864=[2]an!$E$39,H3864&gt;=[2]an!$M$37),[2]an!$H$39,
IF(AND(A3864=[2]an!$H$38,F3864=[2]an!$E$39,H3864&lt;[2]an!$M$37,S3864="kahepoolne vajaduspõhine",U3864=""),[2]an!$M$40,
IF(AND(A3864=[2]an!$H$38,F3864=[2]an!$E$39,H3864&lt;[2]an!$M$37,S3864="kahepoolne vajaduspõhine",U3864&lt;&gt;""),[2]an!$H$39,
IF(AND(A3864=[2]an!$H$38,F3864=[2]an!$E$39,H3864&lt;[2]an!$M$37,S3864&lt;&gt;"kahepoolne vajaduspõhine"),[2]an!$H$39,
IF(AND(A3864=[2]an!$H$38,F3864=[2]an!$E$42),[2]an!$H$42,
IF(AND(A3864=[2]an!$I$38,F3864=[2]an!$E$40),[2]an!$I$40,IF(AND(A3864=[2]an!$I$38,F3864=[2]an!$E$41),[2]an!$I$41,IF(AND(A3864=[2]an!$I$38,F3864=[2]an!$E$39,H3864&gt;=[2]an!$M$37),[2]an!$I$39,
IF(AND(A3864=[2]an!$I$38,F3864=[2]an!$E$39,H3864&lt;[2]an!$M$37,S3864="kahepoolne vajaduspõhine",U3864=""),[2]an!$M$40,
IF(AND(A3864=[2]an!$I$38,F3864=[2]an!$E$39,H3864&lt;[2]an!$M$37,S3864="kahepoolne vajaduspõhine",U3864&lt;&gt;""),[2]an!$I$39,
IF(AND(A3864=[2]an!$I$38,F3864=[2]an!$E$39,H3864&lt;[2]an!$M$37,S3864&lt;&gt;"kahepoolne vajaduspõhine"),[2]an!$I$39,
IF(AND(A3864=[2]an!$I$38,F3864=[2]an!$E$42),[2]an!$I$42,
IF(AND(A3864=[2]an!$J$38,F3864=[2]an!$E$40),[2]an!$J$40,IF(AND(A3864=[2]an!$J$38,F3864=[2]an!$E$41),[2]an!$J$41,IF(AND(A3864=[2]an!$J$38,F3864=[2]an!$E$39,H3864&gt;=[2]an!$M$37),[2]an!$J$39,
IF(AND(A3864=[2]an!$J$38,F3864=[2]an!$E$39,H3864&lt;[2]an!$M$37,S3864="kahepoolne vajaduspõhine",U3864=""),[2]an!$M$40,
IF(AND(A3864=[2]an!$J$38,F3864=[2]an!$E$39,H3864&lt;[2]an!$M$37,S3864="kahepoolne vajaduspõhine",U3864&lt;&gt;""),[2]an!$J$39,
IF(AND(A3864=[2]an!$J$38,F3864=[2]an!$E$39,H3864&lt;[2]an!$M$37,S3864&lt;&gt;"kahepoolne vajaduspõhine"),[2]an!$J$39,
IF(AND(A3864=[2]an!$J$38,F3864=[2]an!$E$42),[2]an!$J$42,""))))))))))))))))))))))))))))</f>
        <v/>
      </c>
      <c r="Y3864" s="17" t="str">
        <f>IFERROR(IF(F3864="Tugigrupp",0,
IF(AND(F3864="Peretoe teenus",H3864&gt;=[2]an!$M$37,RANK(D3864,$D3864:$D3864)+COUNTIFS($D$2:D3864,D3864,$F$2:F3864,F3864)-1&gt;1),"",
IF(AND(F3864="Peretoe teenus",H3864&gt;=[2]an!$M$37,RANK(D3864,$D3864:$D3864)+COUNTIFS($D$2:D3864,D3864,$F$2:F3864,F3864)-1=1,MONTH(H3864)=MONTH(K3864)=TRUE,YEAR(H3864)=YEAR(K3864)=TRUE),((EOMONTH(H3864,0)-H3864+1)*X3864)/DAY(EOMONTH(H3864,0)),
IF(AND(F3864="Peretoe teenus",H3864&gt;=[2]an!$M$37,RANK(D3864,$D3864:$D3864)+COUNTIFS($D$2:D3864,D3864,$F$2:F3864,F3864)-1=1),X3864,
IF(AND(F3864="Peretoe teenus",H3864&lt;[2]an!$M$37,S3864&lt;&gt;"kahepoolne vajaduspõhine",RANK(D3864,$D3864:$D3864)+COUNTIFS($D$2:D3864,D3864,$F$2:F3864,F3864)-1=1),X3864,
IF(AND(F3864="Peretoe teenus",H3864&lt;[2]an!$M$37,S3864&lt;&gt;"kahepoolne vajaduspõhine",RANK(D3864,$D3864:$D3864)+COUNTIFS($D$2:D3864,D3864,$F$2:F3864,F3864)-1&gt;1),"",
IF(AND(F3864="Peretoe teenus",H3864&lt;[2]an!$M$37,S3864="kahepoolne vajaduspõhine",U3864="",RANK(D3864,$D3864:$D3864)+COUNTIFS($D$2:D3864,D3864,$F$2:F3864,F3864)-1=1),X3864,
IF(AND(F3864="Peretoe teenus",H3864&lt;[2]an!$M$37,S3864="kahepoolne vajaduspõhine",U3864="",RANK(D3864,$D3864:$D3864)+COUNTIFS($D$2:D3864,D3864,$F$2:F3864,F3864)-1&gt;1),"",
IF(AND(F3864="Peretoe teenus",H3864&lt;[2]an!$M$37,S3864="kahepoolne vajaduspõhine",U3864&lt;[2]an!$M$37,RANK(D3864,$D3864:$D3864)+COUNTIFS($D$2:D3864,D3864,$F$2:F3864,F3864)-1=1),X3864,
IF(AND(F3864="Peretoe teenus",H3864&lt;[2]an!$M$37,S3864="kahepoolne vajaduspõhine",U3864&lt;[2]an!$M$37,RANK(D3864,$D3864:$D3864)+COUNTIFS($D$2:D3864,D3864,$F$2:F3864,F3864)-1&gt;1),"",
IF(AND(F3864="Peretoe teenus",H3864&lt;[2]an!$M$37,S3864="kahepoolne vajaduspõhine",U3864&gt;=[2]an!$M$37,U3864&lt;=[2]an!$M$38,RANK(D3864,$D3864:$D3864)+COUNTIFS($D$2:D3864,D3864,$F$2:F3864,F3864)-1=1),
((EOMONTH(U3864,0)-U3864+1)*X3864)/DAY(EOMONTH(U3864,0))+(DAY(U3864)-1)*100/DAY(EOMONTH(U3864,0)),
IF(AND(F3864="Peretoe teenus",H3864&lt;[2]an!$M$37,S3864="kahepoolne vajaduspõhine",U3864&gt;=[2]an!$M$37,U3864&lt;=[2]an!$M$38,RANK(D3864,$D3864:$D3864)+COUNTIFS($D$2:D3864,D3864,$F$2:F3864,F3864)-1&gt;1),"",
IF(AND(F3864="Peretoe teenus",H3864&lt;[2]an!$M$37,S3864="kahepoolne vajaduspõhine",U3864&gt;[2]an!$M$38,RANK(D3864,$D3864:$D3864)+COUNTIFS($D$2:D3864,D3864,$F$2:F3864,F3864)-1=1),X3864,
IF(AND(F3864="Peretoe teenus",H3864&lt;[2]an!$M$37,S3864="kahepoolne vajaduspõhine",U3864&gt;[2]an!$M$38,RANK(D3864,$D3864:$D3864)+COUNTIFS($D$2:D3864,D3864,$F$2:F3864,F3864)-1&gt;1),"",X3864*W3864)))))))))))))),"")</f>
        <v/>
      </c>
      <c r="Z3864" s="18" t="str">
        <f t="shared" si="181"/>
        <v/>
      </c>
      <c r="AA3864" s="19" t="str">
        <f>IFERROR(VLOOKUP(E3864,[2]an!$A$3:$B$81,2,FALSE),"")</f>
        <v/>
      </c>
      <c r="AB3864" s="19" t="str">
        <f>IFERROR(VLOOKUP(AA3864,[2]an!$C$2:$D$16,2,FALSE),"")</f>
        <v/>
      </c>
      <c r="AC3864" s="20"/>
      <c r="AD3864" s="21" t="str">
        <f>IF(A3864=[2]an!$F$36,VLOOKUP([2]an!$F$36,[2]an!$F$36:$H$36,3,FALSE),IF(A3864=[2]an!$F$35,VLOOKUP([2]an!$F$35,[2]an!$F$35:$H$35,3,FALSE),IF(A3864=[2]an!$F$33,VLOOKUP([2]an!$F$33,[2]an!$F$33:$H$33,3,FALSE),IF(A3864=[2]an!$F$31,VLOOKUP([2]an!$F$31,[2]an!$F$31:$H$31,3,FALSE),""))))</f>
        <v/>
      </c>
    </row>
    <row r="3865" spans="6:30" x14ac:dyDescent="0.2">
      <c r="F3865" s="10"/>
      <c r="G3865" s="8" t="str">
        <f t="shared" si="182"/>
        <v/>
      </c>
      <c r="H3865" s="13"/>
      <c r="K3865" s="13"/>
      <c r="L3865" s="10"/>
      <c r="M3865" s="10"/>
      <c r="S3865" s="8" t="str">
        <f>IFERROR(VLOOKUP(D3865,[1]peretoe_teenus!$A$2:$L$2000,5,FALSE),"")</f>
        <v/>
      </c>
      <c r="U3865" s="13"/>
      <c r="V3865" s="15" t="str" cm="1">
        <f t="array" ref="V3865">IFERROR(IF(AND(F3865="Tugigrupp",RANK(K3865,$K3865:$K3865)+COUNTIFS($K$2:K3865,K3865,$L$2:L3865,L3865,$M$2:M3865,M3865,$I$2:I3865,I3865,$G$2:G3865,G3865,$F$2:F3865,F3865)-1=1),SUMPRODUCT(($F$2:$F$4154=F3865)*($G$2:$G$4154=G3865)*($K$2:$K$4154=K3865)*($I$2:$I$4154=I3865)*($L$2:$L$4154=L3865)*($M$2:$M$4154=M3865)),""),"")</f>
        <v/>
      </c>
      <c r="W3865" s="15" t="str">
        <f t="shared" si="180"/>
        <v/>
      </c>
      <c r="X3865" s="16" t="str">
        <f>IF(AND(A3865=[2]an!$G$38,F3865=[2]an!$E$40),[2]an!$G$40,IF(AND(A3865=[2]an!$G$38,F3865=[2]an!$E$41),[2]an!$G$41,IF(AND(A3865=[2]an!$G$38,F3865=[2]an!$E$39,H3865&gt;=[2]an!$M$37),[2]an!$G$39,
IF(AND(A3865=[2]an!$G$38,F3865=[2]an!$E$39,H3865&lt;[2]an!$M$37,S3865="kahepoolne vajaduspõhine",U3865=""),[2]an!$M$40,
IF(AND(A3865=[2]an!$G$38,F3865=[2]an!$E$39,H3865&lt;[2]an!$M$37,S3865="kahepoolne vajaduspõhine",U3865&lt;&gt;""),[2]an!$G$39,
IF(AND(A3865=[2]an!$G$38,F3865=[2]an!$E$39,H3865&lt;[2]an!$M$37,S3865&lt;&gt;"kahepoolne vajaduspõhine"),[2]an!$G$39,
IF(AND(A3865=[2]an!$G$38,F3865=[2]an!$E$42),[2]an!$G$42,
IF(AND(A3865=[2]an!$H$38,F3865=[2]an!$E$40),[2]an!$H$40,IF(AND(A3865=[2]an!$H$38,F3865=[2]an!$E$41),[2]an!$H$41,IF(AND(A3865=[2]an!$H$38,F3865=[2]an!$E$39,H3865&gt;=[2]an!$M$37),[2]an!$H$39,
IF(AND(A3865=[2]an!$H$38,F3865=[2]an!$E$39,H3865&lt;[2]an!$M$37,S3865="kahepoolne vajaduspõhine",U3865=""),[2]an!$M$40,
IF(AND(A3865=[2]an!$H$38,F3865=[2]an!$E$39,H3865&lt;[2]an!$M$37,S3865="kahepoolne vajaduspõhine",U3865&lt;&gt;""),[2]an!$H$39,
IF(AND(A3865=[2]an!$H$38,F3865=[2]an!$E$39,H3865&lt;[2]an!$M$37,S3865&lt;&gt;"kahepoolne vajaduspõhine"),[2]an!$H$39,
IF(AND(A3865=[2]an!$H$38,F3865=[2]an!$E$42),[2]an!$H$42,
IF(AND(A3865=[2]an!$I$38,F3865=[2]an!$E$40),[2]an!$I$40,IF(AND(A3865=[2]an!$I$38,F3865=[2]an!$E$41),[2]an!$I$41,IF(AND(A3865=[2]an!$I$38,F3865=[2]an!$E$39,H3865&gt;=[2]an!$M$37),[2]an!$I$39,
IF(AND(A3865=[2]an!$I$38,F3865=[2]an!$E$39,H3865&lt;[2]an!$M$37,S3865="kahepoolne vajaduspõhine",U3865=""),[2]an!$M$40,
IF(AND(A3865=[2]an!$I$38,F3865=[2]an!$E$39,H3865&lt;[2]an!$M$37,S3865="kahepoolne vajaduspõhine",U3865&lt;&gt;""),[2]an!$I$39,
IF(AND(A3865=[2]an!$I$38,F3865=[2]an!$E$39,H3865&lt;[2]an!$M$37,S3865&lt;&gt;"kahepoolne vajaduspõhine"),[2]an!$I$39,
IF(AND(A3865=[2]an!$I$38,F3865=[2]an!$E$42),[2]an!$I$42,
IF(AND(A3865=[2]an!$J$38,F3865=[2]an!$E$40),[2]an!$J$40,IF(AND(A3865=[2]an!$J$38,F3865=[2]an!$E$41),[2]an!$J$41,IF(AND(A3865=[2]an!$J$38,F3865=[2]an!$E$39,H3865&gt;=[2]an!$M$37),[2]an!$J$39,
IF(AND(A3865=[2]an!$J$38,F3865=[2]an!$E$39,H3865&lt;[2]an!$M$37,S3865="kahepoolne vajaduspõhine",U3865=""),[2]an!$M$40,
IF(AND(A3865=[2]an!$J$38,F3865=[2]an!$E$39,H3865&lt;[2]an!$M$37,S3865="kahepoolne vajaduspõhine",U3865&lt;&gt;""),[2]an!$J$39,
IF(AND(A3865=[2]an!$J$38,F3865=[2]an!$E$39,H3865&lt;[2]an!$M$37,S3865&lt;&gt;"kahepoolne vajaduspõhine"),[2]an!$J$39,
IF(AND(A3865=[2]an!$J$38,F3865=[2]an!$E$42),[2]an!$J$42,""))))))))))))))))))))))))))))</f>
        <v/>
      </c>
      <c r="Y3865" s="17" t="str">
        <f>IFERROR(IF(F3865="Tugigrupp",0,
IF(AND(F3865="Peretoe teenus",H3865&gt;=[2]an!$M$37,RANK(D3865,$D3865:$D3865)+COUNTIFS($D$2:D3865,D3865,$F$2:F3865,F3865)-1&gt;1),"",
IF(AND(F3865="Peretoe teenus",H3865&gt;=[2]an!$M$37,RANK(D3865,$D3865:$D3865)+COUNTIFS($D$2:D3865,D3865,$F$2:F3865,F3865)-1=1,MONTH(H3865)=MONTH(K3865)=TRUE,YEAR(H3865)=YEAR(K3865)=TRUE),((EOMONTH(H3865,0)-H3865+1)*X3865)/DAY(EOMONTH(H3865,0)),
IF(AND(F3865="Peretoe teenus",H3865&gt;=[2]an!$M$37,RANK(D3865,$D3865:$D3865)+COUNTIFS($D$2:D3865,D3865,$F$2:F3865,F3865)-1=1),X3865,
IF(AND(F3865="Peretoe teenus",H3865&lt;[2]an!$M$37,S3865&lt;&gt;"kahepoolne vajaduspõhine",RANK(D3865,$D3865:$D3865)+COUNTIFS($D$2:D3865,D3865,$F$2:F3865,F3865)-1=1),X3865,
IF(AND(F3865="Peretoe teenus",H3865&lt;[2]an!$M$37,S3865&lt;&gt;"kahepoolne vajaduspõhine",RANK(D3865,$D3865:$D3865)+COUNTIFS($D$2:D3865,D3865,$F$2:F3865,F3865)-1&gt;1),"",
IF(AND(F3865="Peretoe teenus",H3865&lt;[2]an!$M$37,S3865="kahepoolne vajaduspõhine",U3865="",RANK(D3865,$D3865:$D3865)+COUNTIFS($D$2:D3865,D3865,$F$2:F3865,F3865)-1=1),X3865,
IF(AND(F3865="Peretoe teenus",H3865&lt;[2]an!$M$37,S3865="kahepoolne vajaduspõhine",U3865="",RANK(D3865,$D3865:$D3865)+COUNTIFS($D$2:D3865,D3865,$F$2:F3865,F3865)-1&gt;1),"",
IF(AND(F3865="Peretoe teenus",H3865&lt;[2]an!$M$37,S3865="kahepoolne vajaduspõhine",U3865&lt;[2]an!$M$37,RANK(D3865,$D3865:$D3865)+COUNTIFS($D$2:D3865,D3865,$F$2:F3865,F3865)-1=1),X3865,
IF(AND(F3865="Peretoe teenus",H3865&lt;[2]an!$M$37,S3865="kahepoolne vajaduspõhine",U3865&lt;[2]an!$M$37,RANK(D3865,$D3865:$D3865)+COUNTIFS($D$2:D3865,D3865,$F$2:F3865,F3865)-1&gt;1),"",
IF(AND(F3865="Peretoe teenus",H3865&lt;[2]an!$M$37,S3865="kahepoolne vajaduspõhine",U3865&gt;=[2]an!$M$37,U3865&lt;=[2]an!$M$38,RANK(D3865,$D3865:$D3865)+COUNTIFS($D$2:D3865,D3865,$F$2:F3865,F3865)-1=1),
((EOMONTH(U3865,0)-U3865+1)*X3865)/DAY(EOMONTH(U3865,0))+(DAY(U3865)-1)*100/DAY(EOMONTH(U3865,0)),
IF(AND(F3865="Peretoe teenus",H3865&lt;[2]an!$M$37,S3865="kahepoolne vajaduspõhine",U3865&gt;=[2]an!$M$37,U3865&lt;=[2]an!$M$38,RANK(D3865,$D3865:$D3865)+COUNTIFS($D$2:D3865,D3865,$F$2:F3865,F3865)-1&gt;1),"",
IF(AND(F3865="Peretoe teenus",H3865&lt;[2]an!$M$37,S3865="kahepoolne vajaduspõhine",U3865&gt;[2]an!$M$38,RANK(D3865,$D3865:$D3865)+COUNTIFS($D$2:D3865,D3865,$F$2:F3865,F3865)-1=1),X3865,
IF(AND(F3865="Peretoe teenus",H3865&lt;[2]an!$M$37,S3865="kahepoolne vajaduspõhine",U3865&gt;[2]an!$M$38,RANK(D3865,$D3865:$D3865)+COUNTIFS($D$2:D3865,D3865,$F$2:F3865,F3865)-1&gt;1),"",X3865*W3865)))))))))))))),"")</f>
        <v/>
      </c>
      <c r="Z3865" s="18" t="str">
        <f t="shared" si="181"/>
        <v/>
      </c>
      <c r="AA3865" s="19" t="str">
        <f>IFERROR(VLOOKUP(E3865,[2]an!$A$3:$B$81,2,FALSE),"")</f>
        <v/>
      </c>
      <c r="AB3865" s="19" t="str">
        <f>IFERROR(VLOOKUP(AA3865,[2]an!$C$2:$D$16,2,FALSE),"")</f>
        <v/>
      </c>
      <c r="AC3865" s="20"/>
      <c r="AD3865" s="21" t="str">
        <f>IF(A3865=[2]an!$F$36,VLOOKUP([2]an!$F$36,[2]an!$F$36:$H$36,3,FALSE),IF(A3865=[2]an!$F$35,VLOOKUP([2]an!$F$35,[2]an!$F$35:$H$35,3,FALSE),IF(A3865=[2]an!$F$33,VLOOKUP([2]an!$F$33,[2]an!$F$33:$H$33,3,FALSE),IF(A3865=[2]an!$F$31,VLOOKUP([2]an!$F$31,[2]an!$F$31:$H$31,3,FALSE),""))))</f>
        <v/>
      </c>
    </row>
    <row r="3866" spans="6:30" x14ac:dyDescent="0.2">
      <c r="F3866" s="10"/>
      <c r="G3866" s="8" t="str">
        <f t="shared" si="182"/>
        <v/>
      </c>
      <c r="H3866" s="13"/>
      <c r="K3866" s="13"/>
      <c r="L3866" s="10"/>
      <c r="M3866" s="10"/>
      <c r="S3866" s="8" t="str">
        <f>IFERROR(VLOOKUP(D3866,[1]peretoe_teenus!$A$2:$L$2000,5,FALSE),"")</f>
        <v/>
      </c>
      <c r="U3866" s="13"/>
      <c r="V3866" s="15" t="str" cm="1">
        <f t="array" ref="V3866">IFERROR(IF(AND(F3866="Tugigrupp",RANK(K3866,$K3866:$K3866)+COUNTIFS($K$2:K3866,K3866,$L$2:L3866,L3866,$M$2:M3866,M3866,$I$2:I3866,I3866,$G$2:G3866,G3866,$F$2:F3866,F3866)-1=1),SUMPRODUCT(($F$2:$F$4154=F3866)*($G$2:$G$4154=G3866)*($K$2:$K$4154=K3866)*($I$2:$I$4154=I3866)*($L$2:$L$4154=L3866)*($M$2:$M$4154=M3866)),""),"")</f>
        <v/>
      </c>
      <c r="W3866" s="15" t="str">
        <f t="shared" si="180"/>
        <v/>
      </c>
      <c r="X3866" s="16" t="str">
        <f>IF(AND(A3866=[2]an!$G$38,F3866=[2]an!$E$40),[2]an!$G$40,IF(AND(A3866=[2]an!$G$38,F3866=[2]an!$E$41),[2]an!$G$41,IF(AND(A3866=[2]an!$G$38,F3866=[2]an!$E$39,H3866&gt;=[2]an!$M$37),[2]an!$G$39,
IF(AND(A3866=[2]an!$G$38,F3866=[2]an!$E$39,H3866&lt;[2]an!$M$37,S3866="kahepoolne vajaduspõhine",U3866=""),[2]an!$M$40,
IF(AND(A3866=[2]an!$G$38,F3866=[2]an!$E$39,H3866&lt;[2]an!$M$37,S3866="kahepoolne vajaduspõhine",U3866&lt;&gt;""),[2]an!$G$39,
IF(AND(A3866=[2]an!$G$38,F3866=[2]an!$E$39,H3866&lt;[2]an!$M$37,S3866&lt;&gt;"kahepoolne vajaduspõhine"),[2]an!$G$39,
IF(AND(A3866=[2]an!$G$38,F3866=[2]an!$E$42),[2]an!$G$42,
IF(AND(A3866=[2]an!$H$38,F3866=[2]an!$E$40),[2]an!$H$40,IF(AND(A3866=[2]an!$H$38,F3866=[2]an!$E$41),[2]an!$H$41,IF(AND(A3866=[2]an!$H$38,F3866=[2]an!$E$39,H3866&gt;=[2]an!$M$37),[2]an!$H$39,
IF(AND(A3866=[2]an!$H$38,F3866=[2]an!$E$39,H3866&lt;[2]an!$M$37,S3866="kahepoolne vajaduspõhine",U3866=""),[2]an!$M$40,
IF(AND(A3866=[2]an!$H$38,F3866=[2]an!$E$39,H3866&lt;[2]an!$M$37,S3866="kahepoolne vajaduspõhine",U3866&lt;&gt;""),[2]an!$H$39,
IF(AND(A3866=[2]an!$H$38,F3866=[2]an!$E$39,H3866&lt;[2]an!$M$37,S3866&lt;&gt;"kahepoolne vajaduspõhine"),[2]an!$H$39,
IF(AND(A3866=[2]an!$H$38,F3866=[2]an!$E$42),[2]an!$H$42,
IF(AND(A3866=[2]an!$I$38,F3866=[2]an!$E$40),[2]an!$I$40,IF(AND(A3866=[2]an!$I$38,F3866=[2]an!$E$41),[2]an!$I$41,IF(AND(A3866=[2]an!$I$38,F3866=[2]an!$E$39,H3866&gt;=[2]an!$M$37),[2]an!$I$39,
IF(AND(A3866=[2]an!$I$38,F3866=[2]an!$E$39,H3866&lt;[2]an!$M$37,S3866="kahepoolne vajaduspõhine",U3866=""),[2]an!$M$40,
IF(AND(A3866=[2]an!$I$38,F3866=[2]an!$E$39,H3866&lt;[2]an!$M$37,S3866="kahepoolne vajaduspõhine",U3866&lt;&gt;""),[2]an!$I$39,
IF(AND(A3866=[2]an!$I$38,F3866=[2]an!$E$39,H3866&lt;[2]an!$M$37,S3866&lt;&gt;"kahepoolne vajaduspõhine"),[2]an!$I$39,
IF(AND(A3866=[2]an!$I$38,F3866=[2]an!$E$42),[2]an!$I$42,
IF(AND(A3866=[2]an!$J$38,F3866=[2]an!$E$40),[2]an!$J$40,IF(AND(A3866=[2]an!$J$38,F3866=[2]an!$E$41),[2]an!$J$41,IF(AND(A3866=[2]an!$J$38,F3866=[2]an!$E$39,H3866&gt;=[2]an!$M$37),[2]an!$J$39,
IF(AND(A3866=[2]an!$J$38,F3866=[2]an!$E$39,H3866&lt;[2]an!$M$37,S3866="kahepoolne vajaduspõhine",U3866=""),[2]an!$M$40,
IF(AND(A3866=[2]an!$J$38,F3866=[2]an!$E$39,H3866&lt;[2]an!$M$37,S3866="kahepoolne vajaduspõhine",U3866&lt;&gt;""),[2]an!$J$39,
IF(AND(A3866=[2]an!$J$38,F3866=[2]an!$E$39,H3866&lt;[2]an!$M$37,S3866&lt;&gt;"kahepoolne vajaduspõhine"),[2]an!$J$39,
IF(AND(A3866=[2]an!$J$38,F3866=[2]an!$E$42),[2]an!$J$42,""))))))))))))))))))))))))))))</f>
        <v/>
      </c>
      <c r="Y3866" s="17" t="str">
        <f>IFERROR(IF(F3866="Tugigrupp",0,
IF(AND(F3866="Peretoe teenus",H3866&gt;=[2]an!$M$37,RANK(D3866,$D3866:$D3866)+COUNTIFS($D$2:D3866,D3866,$F$2:F3866,F3866)-1&gt;1),"",
IF(AND(F3866="Peretoe teenus",H3866&gt;=[2]an!$M$37,RANK(D3866,$D3866:$D3866)+COUNTIFS($D$2:D3866,D3866,$F$2:F3866,F3866)-1=1,MONTH(H3866)=MONTH(K3866)=TRUE,YEAR(H3866)=YEAR(K3866)=TRUE),((EOMONTH(H3866,0)-H3866+1)*X3866)/DAY(EOMONTH(H3866,0)),
IF(AND(F3866="Peretoe teenus",H3866&gt;=[2]an!$M$37,RANK(D3866,$D3866:$D3866)+COUNTIFS($D$2:D3866,D3866,$F$2:F3866,F3866)-1=1),X3866,
IF(AND(F3866="Peretoe teenus",H3866&lt;[2]an!$M$37,S3866&lt;&gt;"kahepoolne vajaduspõhine",RANK(D3866,$D3866:$D3866)+COUNTIFS($D$2:D3866,D3866,$F$2:F3866,F3866)-1=1),X3866,
IF(AND(F3866="Peretoe teenus",H3866&lt;[2]an!$M$37,S3866&lt;&gt;"kahepoolne vajaduspõhine",RANK(D3866,$D3866:$D3866)+COUNTIFS($D$2:D3866,D3866,$F$2:F3866,F3866)-1&gt;1),"",
IF(AND(F3866="Peretoe teenus",H3866&lt;[2]an!$M$37,S3866="kahepoolne vajaduspõhine",U3866="",RANK(D3866,$D3866:$D3866)+COUNTIFS($D$2:D3866,D3866,$F$2:F3866,F3866)-1=1),X3866,
IF(AND(F3866="Peretoe teenus",H3866&lt;[2]an!$M$37,S3866="kahepoolne vajaduspõhine",U3866="",RANK(D3866,$D3866:$D3866)+COUNTIFS($D$2:D3866,D3866,$F$2:F3866,F3866)-1&gt;1),"",
IF(AND(F3866="Peretoe teenus",H3866&lt;[2]an!$M$37,S3866="kahepoolne vajaduspõhine",U3866&lt;[2]an!$M$37,RANK(D3866,$D3866:$D3866)+COUNTIFS($D$2:D3866,D3866,$F$2:F3866,F3866)-1=1),X3866,
IF(AND(F3866="Peretoe teenus",H3866&lt;[2]an!$M$37,S3866="kahepoolne vajaduspõhine",U3866&lt;[2]an!$M$37,RANK(D3866,$D3866:$D3866)+COUNTIFS($D$2:D3866,D3866,$F$2:F3866,F3866)-1&gt;1),"",
IF(AND(F3866="Peretoe teenus",H3866&lt;[2]an!$M$37,S3866="kahepoolne vajaduspõhine",U3866&gt;=[2]an!$M$37,U3866&lt;=[2]an!$M$38,RANK(D3866,$D3866:$D3866)+COUNTIFS($D$2:D3866,D3866,$F$2:F3866,F3866)-1=1),
((EOMONTH(U3866,0)-U3866+1)*X3866)/DAY(EOMONTH(U3866,0))+(DAY(U3866)-1)*100/DAY(EOMONTH(U3866,0)),
IF(AND(F3866="Peretoe teenus",H3866&lt;[2]an!$M$37,S3866="kahepoolne vajaduspõhine",U3866&gt;=[2]an!$M$37,U3866&lt;=[2]an!$M$38,RANK(D3866,$D3866:$D3866)+COUNTIFS($D$2:D3866,D3866,$F$2:F3866,F3866)-1&gt;1),"",
IF(AND(F3866="Peretoe teenus",H3866&lt;[2]an!$M$37,S3866="kahepoolne vajaduspõhine",U3866&gt;[2]an!$M$38,RANK(D3866,$D3866:$D3866)+COUNTIFS($D$2:D3866,D3866,$F$2:F3866,F3866)-1=1),X3866,
IF(AND(F3866="Peretoe teenus",H3866&lt;[2]an!$M$37,S3866="kahepoolne vajaduspõhine",U3866&gt;[2]an!$M$38,RANK(D3866,$D3866:$D3866)+COUNTIFS($D$2:D3866,D3866,$F$2:F3866,F3866)-1&gt;1),"",X3866*W3866)))))))))))))),"")</f>
        <v/>
      </c>
      <c r="Z3866" s="18" t="str">
        <f t="shared" si="181"/>
        <v/>
      </c>
      <c r="AA3866" s="19" t="str">
        <f>IFERROR(VLOOKUP(E3866,[2]an!$A$3:$B$81,2,FALSE),"")</f>
        <v/>
      </c>
      <c r="AB3866" s="19" t="str">
        <f>IFERROR(VLOOKUP(AA3866,[2]an!$C$2:$D$16,2,FALSE),"")</f>
        <v/>
      </c>
      <c r="AC3866" s="20"/>
      <c r="AD3866" s="21" t="str">
        <f>IF(A3866=[2]an!$F$36,VLOOKUP([2]an!$F$36,[2]an!$F$36:$H$36,3,FALSE),IF(A3866=[2]an!$F$35,VLOOKUP([2]an!$F$35,[2]an!$F$35:$H$35,3,FALSE),IF(A3866=[2]an!$F$33,VLOOKUP([2]an!$F$33,[2]an!$F$33:$H$33,3,FALSE),IF(A3866=[2]an!$F$31,VLOOKUP([2]an!$F$31,[2]an!$F$31:$H$31,3,FALSE),""))))</f>
        <v/>
      </c>
    </row>
    <row r="3867" spans="6:30" x14ac:dyDescent="0.2">
      <c r="F3867" s="10"/>
      <c r="G3867" s="8" t="str">
        <f t="shared" si="182"/>
        <v/>
      </c>
      <c r="H3867" s="13"/>
      <c r="K3867" s="13"/>
      <c r="L3867" s="10"/>
      <c r="M3867" s="10"/>
      <c r="S3867" s="8" t="str">
        <f>IFERROR(VLOOKUP(D3867,[1]peretoe_teenus!$A$2:$L$2000,5,FALSE),"")</f>
        <v/>
      </c>
      <c r="U3867" s="13"/>
      <c r="V3867" s="15" t="str" cm="1">
        <f t="array" ref="V3867">IFERROR(IF(AND(F3867="Tugigrupp",RANK(K3867,$K3867:$K3867)+COUNTIFS($K$2:K3867,K3867,$L$2:L3867,L3867,$M$2:M3867,M3867,$I$2:I3867,I3867,$G$2:G3867,G3867,$F$2:F3867,F3867)-1=1),SUMPRODUCT(($F$2:$F$4154=F3867)*($G$2:$G$4154=G3867)*($K$2:$K$4154=K3867)*($I$2:$I$4154=I3867)*($L$2:$L$4154=L3867)*($M$2:$M$4154=M3867)),""),"")</f>
        <v/>
      </c>
      <c r="W3867" s="15" t="str">
        <f t="shared" si="180"/>
        <v/>
      </c>
      <c r="X3867" s="16" t="str">
        <f>IF(AND(A3867=[2]an!$G$38,F3867=[2]an!$E$40),[2]an!$G$40,IF(AND(A3867=[2]an!$G$38,F3867=[2]an!$E$41),[2]an!$G$41,IF(AND(A3867=[2]an!$G$38,F3867=[2]an!$E$39,H3867&gt;=[2]an!$M$37),[2]an!$G$39,
IF(AND(A3867=[2]an!$G$38,F3867=[2]an!$E$39,H3867&lt;[2]an!$M$37,S3867="kahepoolne vajaduspõhine",U3867=""),[2]an!$M$40,
IF(AND(A3867=[2]an!$G$38,F3867=[2]an!$E$39,H3867&lt;[2]an!$M$37,S3867="kahepoolne vajaduspõhine",U3867&lt;&gt;""),[2]an!$G$39,
IF(AND(A3867=[2]an!$G$38,F3867=[2]an!$E$39,H3867&lt;[2]an!$M$37,S3867&lt;&gt;"kahepoolne vajaduspõhine"),[2]an!$G$39,
IF(AND(A3867=[2]an!$G$38,F3867=[2]an!$E$42),[2]an!$G$42,
IF(AND(A3867=[2]an!$H$38,F3867=[2]an!$E$40),[2]an!$H$40,IF(AND(A3867=[2]an!$H$38,F3867=[2]an!$E$41),[2]an!$H$41,IF(AND(A3867=[2]an!$H$38,F3867=[2]an!$E$39,H3867&gt;=[2]an!$M$37),[2]an!$H$39,
IF(AND(A3867=[2]an!$H$38,F3867=[2]an!$E$39,H3867&lt;[2]an!$M$37,S3867="kahepoolne vajaduspõhine",U3867=""),[2]an!$M$40,
IF(AND(A3867=[2]an!$H$38,F3867=[2]an!$E$39,H3867&lt;[2]an!$M$37,S3867="kahepoolne vajaduspõhine",U3867&lt;&gt;""),[2]an!$H$39,
IF(AND(A3867=[2]an!$H$38,F3867=[2]an!$E$39,H3867&lt;[2]an!$M$37,S3867&lt;&gt;"kahepoolne vajaduspõhine"),[2]an!$H$39,
IF(AND(A3867=[2]an!$H$38,F3867=[2]an!$E$42),[2]an!$H$42,
IF(AND(A3867=[2]an!$I$38,F3867=[2]an!$E$40),[2]an!$I$40,IF(AND(A3867=[2]an!$I$38,F3867=[2]an!$E$41),[2]an!$I$41,IF(AND(A3867=[2]an!$I$38,F3867=[2]an!$E$39,H3867&gt;=[2]an!$M$37),[2]an!$I$39,
IF(AND(A3867=[2]an!$I$38,F3867=[2]an!$E$39,H3867&lt;[2]an!$M$37,S3867="kahepoolne vajaduspõhine",U3867=""),[2]an!$M$40,
IF(AND(A3867=[2]an!$I$38,F3867=[2]an!$E$39,H3867&lt;[2]an!$M$37,S3867="kahepoolne vajaduspõhine",U3867&lt;&gt;""),[2]an!$I$39,
IF(AND(A3867=[2]an!$I$38,F3867=[2]an!$E$39,H3867&lt;[2]an!$M$37,S3867&lt;&gt;"kahepoolne vajaduspõhine"),[2]an!$I$39,
IF(AND(A3867=[2]an!$I$38,F3867=[2]an!$E$42),[2]an!$I$42,
IF(AND(A3867=[2]an!$J$38,F3867=[2]an!$E$40),[2]an!$J$40,IF(AND(A3867=[2]an!$J$38,F3867=[2]an!$E$41),[2]an!$J$41,IF(AND(A3867=[2]an!$J$38,F3867=[2]an!$E$39,H3867&gt;=[2]an!$M$37),[2]an!$J$39,
IF(AND(A3867=[2]an!$J$38,F3867=[2]an!$E$39,H3867&lt;[2]an!$M$37,S3867="kahepoolne vajaduspõhine",U3867=""),[2]an!$M$40,
IF(AND(A3867=[2]an!$J$38,F3867=[2]an!$E$39,H3867&lt;[2]an!$M$37,S3867="kahepoolne vajaduspõhine",U3867&lt;&gt;""),[2]an!$J$39,
IF(AND(A3867=[2]an!$J$38,F3867=[2]an!$E$39,H3867&lt;[2]an!$M$37,S3867&lt;&gt;"kahepoolne vajaduspõhine"),[2]an!$J$39,
IF(AND(A3867=[2]an!$J$38,F3867=[2]an!$E$42),[2]an!$J$42,""))))))))))))))))))))))))))))</f>
        <v/>
      </c>
      <c r="Y3867" s="17" t="str">
        <f>IFERROR(IF(F3867="Tugigrupp",0,
IF(AND(F3867="Peretoe teenus",H3867&gt;=[2]an!$M$37,RANK(D3867,$D3867:$D3867)+COUNTIFS($D$2:D3867,D3867,$F$2:F3867,F3867)-1&gt;1),"",
IF(AND(F3867="Peretoe teenus",H3867&gt;=[2]an!$M$37,RANK(D3867,$D3867:$D3867)+COUNTIFS($D$2:D3867,D3867,$F$2:F3867,F3867)-1=1,MONTH(H3867)=MONTH(K3867)=TRUE,YEAR(H3867)=YEAR(K3867)=TRUE),((EOMONTH(H3867,0)-H3867+1)*X3867)/DAY(EOMONTH(H3867,0)),
IF(AND(F3867="Peretoe teenus",H3867&gt;=[2]an!$M$37,RANK(D3867,$D3867:$D3867)+COUNTIFS($D$2:D3867,D3867,$F$2:F3867,F3867)-1=1),X3867,
IF(AND(F3867="Peretoe teenus",H3867&lt;[2]an!$M$37,S3867&lt;&gt;"kahepoolne vajaduspõhine",RANK(D3867,$D3867:$D3867)+COUNTIFS($D$2:D3867,D3867,$F$2:F3867,F3867)-1=1),X3867,
IF(AND(F3867="Peretoe teenus",H3867&lt;[2]an!$M$37,S3867&lt;&gt;"kahepoolne vajaduspõhine",RANK(D3867,$D3867:$D3867)+COUNTIFS($D$2:D3867,D3867,$F$2:F3867,F3867)-1&gt;1),"",
IF(AND(F3867="Peretoe teenus",H3867&lt;[2]an!$M$37,S3867="kahepoolne vajaduspõhine",U3867="",RANK(D3867,$D3867:$D3867)+COUNTIFS($D$2:D3867,D3867,$F$2:F3867,F3867)-1=1),X3867,
IF(AND(F3867="Peretoe teenus",H3867&lt;[2]an!$M$37,S3867="kahepoolne vajaduspõhine",U3867="",RANK(D3867,$D3867:$D3867)+COUNTIFS($D$2:D3867,D3867,$F$2:F3867,F3867)-1&gt;1),"",
IF(AND(F3867="Peretoe teenus",H3867&lt;[2]an!$M$37,S3867="kahepoolne vajaduspõhine",U3867&lt;[2]an!$M$37,RANK(D3867,$D3867:$D3867)+COUNTIFS($D$2:D3867,D3867,$F$2:F3867,F3867)-1=1),X3867,
IF(AND(F3867="Peretoe teenus",H3867&lt;[2]an!$M$37,S3867="kahepoolne vajaduspõhine",U3867&lt;[2]an!$M$37,RANK(D3867,$D3867:$D3867)+COUNTIFS($D$2:D3867,D3867,$F$2:F3867,F3867)-1&gt;1),"",
IF(AND(F3867="Peretoe teenus",H3867&lt;[2]an!$M$37,S3867="kahepoolne vajaduspõhine",U3867&gt;=[2]an!$M$37,U3867&lt;=[2]an!$M$38,RANK(D3867,$D3867:$D3867)+COUNTIFS($D$2:D3867,D3867,$F$2:F3867,F3867)-1=1),
((EOMONTH(U3867,0)-U3867+1)*X3867)/DAY(EOMONTH(U3867,0))+(DAY(U3867)-1)*100/DAY(EOMONTH(U3867,0)),
IF(AND(F3867="Peretoe teenus",H3867&lt;[2]an!$M$37,S3867="kahepoolne vajaduspõhine",U3867&gt;=[2]an!$M$37,U3867&lt;=[2]an!$M$38,RANK(D3867,$D3867:$D3867)+COUNTIFS($D$2:D3867,D3867,$F$2:F3867,F3867)-1&gt;1),"",
IF(AND(F3867="Peretoe teenus",H3867&lt;[2]an!$M$37,S3867="kahepoolne vajaduspõhine",U3867&gt;[2]an!$M$38,RANK(D3867,$D3867:$D3867)+COUNTIFS($D$2:D3867,D3867,$F$2:F3867,F3867)-1=1),X3867,
IF(AND(F3867="Peretoe teenus",H3867&lt;[2]an!$M$37,S3867="kahepoolne vajaduspõhine",U3867&gt;[2]an!$M$38,RANK(D3867,$D3867:$D3867)+COUNTIFS($D$2:D3867,D3867,$F$2:F3867,F3867)-1&gt;1),"",X3867*W3867)))))))))))))),"")</f>
        <v/>
      </c>
      <c r="Z3867" s="18" t="str">
        <f t="shared" si="181"/>
        <v/>
      </c>
      <c r="AA3867" s="19" t="str">
        <f>IFERROR(VLOOKUP(E3867,[2]an!$A$3:$B$81,2,FALSE),"")</f>
        <v/>
      </c>
      <c r="AB3867" s="19" t="str">
        <f>IFERROR(VLOOKUP(AA3867,[2]an!$C$2:$D$16,2,FALSE),"")</f>
        <v/>
      </c>
      <c r="AC3867" s="20"/>
      <c r="AD3867" s="21" t="str">
        <f>IF(A3867=[2]an!$F$36,VLOOKUP([2]an!$F$36,[2]an!$F$36:$H$36,3,FALSE),IF(A3867=[2]an!$F$35,VLOOKUP([2]an!$F$35,[2]an!$F$35:$H$35,3,FALSE),IF(A3867=[2]an!$F$33,VLOOKUP([2]an!$F$33,[2]an!$F$33:$H$33,3,FALSE),IF(A3867=[2]an!$F$31,VLOOKUP([2]an!$F$31,[2]an!$F$31:$H$31,3,FALSE),""))))</f>
        <v/>
      </c>
    </row>
    <row r="3868" spans="6:30" x14ac:dyDescent="0.2">
      <c r="F3868" s="10"/>
      <c r="G3868" s="8" t="str">
        <f t="shared" si="182"/>
        <v/>
      </c>
      <c r="H3868" s="13"/>
      <c r="K3868" s="13"/>
      <c r="L3868" s="10"/>
      <c r="M3868" s="10"/>
      <c r="S3868" s="8" t="str">
        <f>IFERROR(VLOOKUP(D3868,[1]peretoe_teenus!$A$2:$L$2000,5,FALSE),"")</f>
        <v/>
      </c>
      <c r="U3868" s="13"/>
      <c r="V3868" s="15" t="str" cm="1">
        <f t="array" ref="V3868">IFERROR(IF(AND(F3868="Tugigrupp",RANK(K3868,$K3868:$K3868)+COUNTIFS($K$2:K3868,K3868,$L$2:L3868,L3868,$M$2:M3868,M3868,$I$2:I3868,I3868,$G$2:G3868,G3868,$F$2:F3868,F3868)-1=1),SUMPRODUCT(($F$2:$F$4154=F3868)*($G$2:$G$4154=G3868)*($K$2:$K$4154=K3868)*($I$2:$I$4154=I3868)*($L$2:$L$4154=L3868)*($M$2:$M$4154=M3868)),""),"")</f>
        <v/>
      </c>
      <c r="W3868" s="15" t="str">
        <f t="shared" si="180"/>
        <v/>
      </c>
      <c r="X3868" s="16" t="str">
        <f>IF(AND(A3868=[2]an!$G$38,F3868=[2]an!$E$40),[2]an!$G$40,IF(AND(A3868=[2]an!$G$38,F3868=[2]an!$E$41),[2]an!$G$41,IF(AND(A3868=[2]an!$G$38,F3868=[2]an!$E$39,H3868&gt;=[2]an!$M$37),[2]an!$G$39,
IF(AND(A3868=[2]an!$G$38,F3868=[2]an!$E$39,H3868&lt;[2]an!$M$37,S3868="kahepoolne vajaduspõhine",U3868=""),[2]an!$M$40,
IF(AND(A3868=[2]an!$G$38,F3868=[2]an!$E$39,H3868&lt;[2]an!$M$37,S3868="kahepoolne vajaduspõhine",U3868&lt;&gt;""),[2]an!$G$39,
IF(AND(A3868=[2]an!$G$38,F3868=[2]an!$E$39,H3868&lt;[2]an!$M$37,S3868&lt;&gt;"kahepoolne vajaduspõhine"),[2]an!$G$39,
IF(AND(A3868=[2]an!$G$38,F3868=[2]an!$E$42),[2]an!$G$42,
IF(AND(A3868=[2]an!$H$38,F3868=[2]an!$E$40),[2]an!$H$40,IF(AND(A3868=[2]an!$H$38,F3868=[2]an!$E$41),[2]an!$H$41,IF(AND(A3868=[2]an!$H$38,F3868=[2]an!$E$39,H3868&gt;=[2]an!$M$37),[2]an!$H$39,
IF(AND(A3868=[2]an!$H$38,F3868=[2]an!$E$39,H3868&lt;[2]an!$M$37,S3868="kahepoolne vajaduspõhine",U3868=""),[2]an!$M$40,
IF(AND(A3868=[2]an!$H$38,F3868=[2]an!$E$39,H3868&lt;[2]an!$M$37,S3868="kahepoolne vajaduspõhine",U3868&lt;&gt;""),[2]an!$H$39,
IF(AND(A3868=[2]an!$H$38,F3868=[2]an!$E$39,H3868&lt;[2]an!$M$37,S3868&lt;&gt;"kahepoolne vajaduspõhine"),[2]an!$H$39,
IF(AND(A3868=[2]an!$H$38,F3868=[2]an!$E$42),[2]an!$H$42,
IF(AND(A3868=[2]an!$I$38,F3868=[2]an!$E$40),[2]an!$I$40,IF(AND(A3868=[2]an!$I$38,F3868=[2]an!$E$41),[2]an!$I$41,IF(AND(A3868=[2]an!$I$38,F3868=[2]an!$E$39,H3868&gt;=[2]an!$M$37),[2]an!$I$39,
IF(AND(A3868=[2]an!$I$38,F3868=[2]an!$E$39,H3868&lt;[2]an!$M$37,S3868="kahepoolne vajaduspõhine",U3868=""),[2]an!$M$40,
IF(AND(A3868=[2]an!$I$38,F3868=[2]an!$E$39,H3868&lt;[2]an!$M$37,S3868="kahepoolne vajaduspõhine",U3868&lt;&gt;""),[2]an!$I$39,
IF(AND(A3868=[2]an!$I$38,F3868=[2]an!$E$39,H3868&lt;[2]an!$M$37,S3868&lt;&gt;"kahepoolne vajaduspõhine"),[2]an!$I$39,
IF(AND(A3868=[2]an!$I$38,F3868=[2]an!$E$42),[2]an!$I$42,
IF(AND(A3868=[2]an!$J$38,F3868=[2]an!$E$40),[2]an!$J$40,IF(AND(A3868=[2]an!$J$38,F3868=[2]an!$E$41),[2]an!$J$41,IF(AND(A3868=[2]an!$J$38,F3868=[2]an!$E$39,H3868&gt;=[2]an!$M$37),[2]an!$J$39,
IF(AND(A3868=[2]an!$J$38,F3868=[2]an!$E$39,H3868&lt;[2]an!$M$37,S3868="kahepoolne vajaduspõhine",U3868=""),[2]an!$M$40,
IF(AND(A3868=[2]an!$J$38,F3868=[2]an!$E$39,H3868&lt;[2]an!$M$37,S3868="kahepoolne vajaduspõhine",U3868&lt;&gt;""),[2]an!$J$39,
IF(AND(A3868=[2]an!$J$38,F3868=[2]an!$E$39,H3868&lt;[2]an!$M$37,S3868&lt;&gt;"kahepoolne vajaduspõhine"),[2]an!$J$39,
IF(AND(A3868=[2]an!$J$38,F3868=[2]an!$E$42),[2]an!$J$42,""))))))))))))))))))))))))))))</f>
        <v/>
      </c>
      <c r="Y3868" s="17" t="str">
        <f>IFERROR(IF(F3868="Tugigrupp",0,
IF(AND(F3868="Peretoe teenus",H3868&gt;=[2]an!$M$37,RANK(D3868,$D3868:$D3868)+COUNTIFS($D$2:D3868,D3868,$F$2:F3868,F3868)-1&gt;1),"",
IF(AND(F3868="Peretoe teenus",H3868&gt;=[2]an!$M$37,RANK(D3868,$D3868:$D3868)+COUNTIFS($D$2:D3868,D3868,$F$2:F3868,F3868)-1=1,MONTH(H3868)=MONTH(K3868)=TRUE,YEAR(H3868)=YEAR(K3868)=TRUE),((EOMONTH(H3868,0)-H3868+1)*X3868)/DAY(EOMONTH(H3868,0)),
IF(AND(F3868="Peretoe teenus",H3868&gt;=[2]an!$M$37,RANK(D3868,$D3868:$D3868)+COUNTIFS($D$2:D3868,D3868,$F$2:F3868,F3868)-1=1),X3868,
IF(AND(F3868="Peretoe teenus",H3868&lt;[2]an!$M$37,S3868&lt;&gt;"kahepoolne vajaduspõhine",RANK(D3868,$D3868:$D3868)+COUNTIFS($D$2:D3868,D3868,$F$2:F3868,F3868)-1=1),X3868,
IF(AND(F3868="Peretoe teenus",H3868&lt;[2]an!$M$37,S3868&lt;&gt;"kahepoolne vajaduspõhine",RANK(D3868,$D3868:$D3868)+COUNTIFS($D$2:D3868,D3868,$F$2:F3868,F3868)-1&gt;1),"",
IF(AND(F3868="Peretoe teenus",H3868&lt;[2]an!$M$37,S3868="kahepoolne vajaduspõhine",U3868="",RANK(D3868,$D3868:$D3868)+COUNTIFS($D$2:D3868,D3868,$F$2:F3868,F3868)-1=1),X3868,
IF(AND(F3868="Peretoe teenus",H3868&lt;[2]an!$M$37,S3868="kahepoolne vajaduspõhine",U3868="",RANK(D3868,$D3868:$D3868)+COUNTIFS($D$2:D3868,D3868,$F$2:F3868,F3868)-1&gt;1),"",
IF(AND(F3868="Peretoe teenus",H3868&lt;[2]an!$M$37,S3868="kahepoolne vajaduspõhine",U3868&lt;[2]an!$M$37,RANK(D3868,$D3868:$D3868)+COUNTIFS($D$2:D3868,D3868,$F$2:F3868,F3868)-1=1),X3868,
IF(AND(F3868="Peretoe teenus",H3868&lt;[2]an!$M$37,S3868="kahepoolne vajaduspõhine",U3868&lt;[2]an!$M$37,RANK(D3868,$D3868:$D3868)+COUNTIFS($D$2:D3868,D3868,$F$2:F3868,F3868)-1&gt;1),"",
IF(AND(F3868="Peretoe teenus",H3868&lt;[2]an!$M$37,S3868="kahepoolne vajaduspõhine",U3868&gt;=[2]an!$M$37,U3868&lt;=[2]an!$M$38,RANK(D3868,$D3868:$D3868)+COUNTIFS($D$2:D3868,D3868,$F$2:F3868,F3868)-1=1),
((EOMONTH(U3868,0)-U3868+1)*X3868)/DAY(EOMONTH(U3868,0))+(DAY(U3868)-1)*100/DAY(EOMONTH(U3868,0)),
IF(AND(F3868="Peretoe teenus",H3868&lt;[2]an!$M$37,S3868="kahepoolne vajaduspõhine",U3868&gt;=[2]an!$M$37,U3868&lt;=[2]an!$M$38,RANK(D3868,$D3868:$D3868)+COUNTIFS($D$2:D3868,D3868,$F$2:F3868,F3868)-1&gt;1),"",
IF(AND(F3868="Peretoe teenus",H3868&lt;[2]an!$M$37,S3868="kahepoolne vajaduspõhine",U3868&gt;[2]an!$M$38,RANK(D3868,$D3868:$D3868)+COUNTIFS($D$2:D3868,D3868,$F$2:F3868,F3868)-1=1),X3868,
IF(AND(F3868="Peretoe teenus",H3868&lt;[2]an!$M$37,S3868="kahepoolne vajaduspõhine",U3868&gt;[2]an!$M$38,RANK(D3868,$D3868:$D3868)+COUNTIFS($D$2:D3868,D3868,$F$2:F3868,F3868)-1&gt;1),"",X3868*W3868)))))))))))))),"")</f>
        <v/>
      </c>
      <c r="Z3868" s="18" t="str">
        <f t="shared" si="181"/>
        <v/>
      </c>
      <c r="AA3868" s="19" t="str">
        <f>IFERROR(VLOOKUP(E3868,[2]an!$A$3:$B$81,2,FALSE),"")</f>
        <v/>
      </c>
      <c r="AB3868" s="19" t="str">
        <f>IFERROR(VLOOKUP(AA3868,[2]an!$C$2:$D$16,2,FALSE),"")</f>
        <v/>
      </c>
      <c r="AC3868" s="20"/>
      <c r="AD3868" s="21" t="str">
        <f>IF(A3868=[2]an!$F$36,VLOOKUP([2]an!$F$36,[2]an!$F$36:$H$36,3,FALSE),IF(A3868=[2]an!$F$35,VLOOKUP([2]an!$F$35,[2]an!$F$35:$H$35,3,FALSE),IF(A3868=[2]an!$F$33,VLOOKUP([2]an!$F$33,[2]an!$F$33:$H$33,3,FALSE),IF(A3868=[2]an!$F$31,VLOOKUP([2]an!$F$31,[2]an!$F$31:$H$31,3,FALSE),""))))</f>
        <v/>
      </c>
    </row>
    <row r="3869" spans="6:30" x14ac:dyDescent="0.2">
      <c r="F3869" s="10"/>
      <c r="G3869" s="8" t="str">
        <f t="shared" si="182"/>
        <v/>
      </c>
      <c r="H3869" s="13"/>
      <c r="K3869" s="13"/>
      <c r="L3869" s="10"/>
      <c r="M3869" s="10"/>
      <c r="S3869" s="8" t="str">
        <f>IFERROR(VLOOKUP(D3869,[1]peretoe_teenus!$A$2:$L$2000,5,FALSE),"")</f>
        <v/>
      </c>
      <c r="U3869" s="13"/>
      <c r="V3869" s="15" t="str" cm="1">
        <f t="array" ref="V3869">IFERROR(IF(AND(F3869="Tugigrupp",RANK(K3869,$K3869:$K3869)+COUNTIFS($K$2:K3869,K3869,$L$2:L3869,L3869,$M$2:M3869,M3869,$I$2:I3869,I3869,$G$2:G3869,G3869,$F$2:F3869,F3869)-1=1),SUMPRODUCT(($F$2:$F$4154=F3869)*($G$2:$G$4154=G3869)*($K$2:$K$4154=K3869)*($I$2:$I$4154=I3869)*($L$2:$L$4154=L3869)*($M$2:$M$4154=M3869)),""),"")</f>
        <v/>
      </c>
      <c r="W3869" s="15" t="str">
        <f t="shared" si="180"/>
        <v/>
      </c>
      <c r="X3869" s="16" t="str">
        <f>IF(AND(A3869=[2]an!$G$38,F3869=[2]an!$E$40),[2]an!$G$40,IF(AND(A3869=[2]an!$G$38,F3869=[2]an!$E$41),[2]an!$G$41,IF(AND(A3869=[2]an!$G$38,F3869=[2]an!$E$39,H3869&gt;=[2]an!$M$37),[2]an!$G$39,
IF(AND(A3869=[2]an!$G$38,F3869=[2]an!$E$39,H3869&lt;[2]an!$M$37,S3869="kahepoolne vajaduspõhine",U3869=""),[2]an!$M$40,
IF(AND(A3869=[2]an!$G$38,F3869=[2]an!$E$39,H3869&lt;[2]an!$M$37,S3869="kahepoolne vajaduspõhine",U3869&lt;&gt;""),[2]an!$G$39,
IF(AND(A3869=[2]an!$G$38,F3869=[2]an!$E$39,H3869&lt;[2]an!$M$37,S3869&lt;&gt;"kahepoolne vajaduspõhine"),[2]an!$G$39,
IF(AND(A3869=[2]an!$G$38,F3869=[2]an!$E$42),[2]an!$G$42,
IF(AND(A3869=[2]an!$H$38,F3869=[2]an!$E$40),[2]an!$H$40,IF(AND(A3869=[2]an!$H$38,F3869=[2]an!$E$41),[2]an!$H$41,IF(AND(A3869=[2]an!$H$38,F3869=[2]an!$E$39,H3869&gt;=[2]an!$M$37),[2]an!$H$39,
IF(AND(A3869=[2]an!$H$38,F3869=[2]an!$E$39,H3869&lt;[2]an!$M$37,S3869="kahepoolne vajaduspõhine",U3869=""),[2]an!$M$40,
IF(AND(A3869=[2]an!$H$38,F3869=[2]an!$E$39,H3869&lt;[2]an!$M$37,S3869="kahepoolne vajaduspõhine",U3869&lt;&gt;""),[2]an!$H$39,
IF(AND(A3869=[2]an!$H$38,F3869=[2]an!$E$39,H3869&lt;[2]an!$M$37,S3869&lt;&gt;"kahepoolne vajaduspõhine"),[2]an!$H$39,
IF(AND(A3869=[2]an!$H$38,F3869=[2]an!$E$42),[2]an!$H$42,
IF(AND(A3869=[2]an!$I$38,F3869=[2]an!$E$40),[2]an!$I$40,IF(AND(A3869=[2]an!$I$38,F3869=[2]an!$E$41),[2]an!$I$41,IF(AND(A3869=[2]an!$I$38,F3869=[2]an!$E$39,H3869&gt;=[2]an!$M$37),[2]an!$I$39,
IF(AND(A3869=[2]an!$I$38,F3869=[2]an!$E$39,H3869&lt;[2]an!$M$37,S3869="kahepoolne vajaduspõhine",U3869=""),[2]an!$M$40,
IF(AND(A3869=[2]an!$I$38,F3869=[2]an!$E$39,H3869&lt;[2]an!$M$37,S3869="kahepoolne vajaduspõhine",U3869&lt;&gt;""),[2]an!$I$39,
IF(AND(A3869=[2]an!$I$38,F3869=[2]an!$E$39,H3869&lt;[2]an!$M$37,S3869&lt;&gt;"kahepoolne vajaduspõhine"),[2]an!$I$39,
IF(AND(A3869=[2]an!$I$38,F3869=[2]an!$E$42),[2]an!$I$42,
IF(AND(A3869=[2]an!$J$38,F3869=[2]an!$E$40),[2]an!$J$40,IF(AND(A3869=[2]an!$J$38,F3869=[2]an!$E$41),[2]an!$J$41,IF(AND(A3869=[2]an!$J$38,F3869=[2]an!$E$39,H3869&gt;=[2]an!$M$37),[2]an!$J$39,
IF(AND(A3869=[2]an!$J$38,F3869=[2]an!$E$39,H3869&lt;[2]an!$M$37,S3869="kahepoolne vajaduspõhine",U3869=""),[2]an!$M$40,
IF(AND(A3869=[2]an!$J$38,F3869=[2]an!$E$39,H3869&lt;[2]an!$M$37,S3869="kahepoolne vajaduspõhine",U3869&lt;&gt;""),[2]an!$J$39,
IF(AND(A3869=[2]an!$J$38,F3869=[2]an!$E$39,H3869&lt;[2]an!$M$37,S3869&lt;&gt;"kahepoolne vajaduspõhine"),[2]an!$J$39,
IF(AND(A3869=[2]an!$J$38,F3869=[2]an!$E$42),[2]an!$J$42,""))))))))))))))))))))))))))))</f>
        <v/>
      </c>
      <c r="Y3869" s="17" t="str">
        <f>IFERROR(IF(F3869="Tugigrupp",0,
IF(AND(F3869="Peretoe teenus",H3869&gt;=[2]an!$M$37,RANK(D3869,$D3869:$D3869)+COUNTIFS($D$2:D3869,D3869,$F$2:F3869,F3869)-1&gt;1),"",
IF(AND(F3869="Peretoe teenus",H3869&gt;=[2]an!$M$37,RANK(D3869,$D3869:$D3869)+COUNTIFS($D$2:D3869,D3869,$F$2:F3869,F3869)-1=1,MONTH(H3869)=MONTH(K3869)=TRUE,YEAR(H3869)=YEAR(K3869)=TRUE),((EOMONTH(H3869,0)-H3869+1)*X3869)/DAY(EOMONTH(H3869,0)),
IF(AND(F3869="Peretoe teenus",H3869&gt;=[2]an!$M$37,RANK(D3869,$D3869:$D3869)+COUNTIFS($D$2:D3869,D3869,$F$2:F3869,F3869)-1=1),X3869,
IF(AND(F3869="Peretoe teenus",H3869&lt;[2]an!$M$37,S3869&lt;&gt;"kahepoolne vajaduspõhine",RANK(D3869,$D3869:$D3869)+COUNTIFS($D$2:D3869,D3869,$F$2:F3869,F3869)-1=1),X3869,
IF(AND(F3869="Peretoe teenus",H3869&lt;[2]an!$M$37,S3869&lt;&gt;"kahepoolne vajaduspõhine",RANK(D3869,$D3869:$D3869)+COUNTIFS($D$2:D3869,D3869,$F$2:F3869,F3869)-1&gt;1),"",
IF(AND(F3869="Peretoe teenus",H3869&lt;[2]an!$M$37,S3869="kahepoolne vajaduspõhine",U3869="",RANK(D3869,$D3869:$D3869)+COUNTIFS($D$2:D3869,D3869,$F$2:F3869,F3869)-1=1),X3869,
IF(AND(F3869="Peretoe teenus",H3869&lt;[2]an!$M$37,S3869="kahepoolne vajaduspõhine",U3869="",RANK(D3869,$D3869:$D3869)+COUNTIFS($D$2:D3869,D3869,$F$2:F3869,F3869)-1&gt;1),"",
IF(AND(F3869="Peretoe teenus",H3869&lt;[2]an!$M$37,S3869="kahepoolne vajaduspõhine",U3869&lt;[2]an!$M$37,RANK(D3869,$D3869:$D3869)+COUNTIFS($D$2:D3869,D3869,$F$2:F3869,F3869)-1=1),X3869,
IF(AND(F3869="Peretoe teenus",H3869&lt;[2]an!$M$37,S3869="kahepoolne vajaduspõhine",U3869&lt;[2]an!$M$37,RANK(D3869,$D3869:$D3869)+COUNTIFS($D$2:D3869,D3869,$F$2:F3869,F3869)-1&gt;1),"",
IF(AND(F3869="Peretoe teenus",H3869&lt;[2]an!$M$37,S3869="kahepoolne vajaduspõhine",U3869&gt;=[2]an!$M$37,U3869&lt;=[2]an!$M$38,RANK(D3869,$D3869:$D3869)+COUNTIFS($D$2:D3869,D3869,$F$2:F3869,F3869)-1=1),
((EOMONTH(U3869,0)-U3869+1)*X3869)/DAY(EOMONTH(U3869,0))+(DAY(U3869)-1)*100/DAY(EOMONTH(U3869,0)),
IF(AND(F3869="Peretoe teenus",H3869&lt;[2]an!$M$37,S3869="kahepoolne vajaduspõhine",U3869&gt;=[2]an!$M$37,U3869&lt;=[2]an!$M$38,RANK(D3869,$D3869:$D3869)+COUNTIFS($D$2:D3869,D3869,$F$2:F3869,F3869)-1&gt;1),"",
IF(AND(F3869="Peretoe teenus",H3869&lt;[2]an!$M$37,S3869="kahepoolne vajaduspõhine",U3869&gt;[2]an!$M$38,RANK(D3869,$D3869:$D3869)+COUNTIFS($D$2:D3869,D3869,$F$2:F3869,F3869)-1=1),X3869,
IF(AND(F3869="Peretoe teenus",H3869&lt;[2]an!$M$37,S3869="kahepoolne vajaduspõhine",U3869&gt;[2]an!$M$38,RANK(D3869,$D3869:$D3869)+COUNTIFS($D$2:D3869,D3869,$F$2:F3869,F3869)-1&gt;1),"",X3869*W3869)))))))))))))),"")</f>
        <v/>
      </c>
      <c r="Z3869" s="18" t="str">
        <f t="shared" si="181"/>
        <v/>
      </c>
      <c r="AA3869" s="19" t="str">
        <f>IFERROR(VLOOKUP(E3869,[2]an!$A$3:$B$81,2,FALSE),"")</f>
        <v/>
      </c>
      <c r="AB3869" s="19" t="str">
        <f>IFERROR(VLOOKUP(AA3869,[2]an!$C$2:$D$16,2,FALSE),"")</f>
        <v/>
      </c>
      <c r="AC3869" s="20"/>
      <c r="AD3869" s="21" t="str">
        <f>IF(A3869=[2]an!$F$36,VLOOKUP([2]an!$F$36,[2]an!$F$36:$H$36,3,FALSE),IF(A3869=[2]an!$F$35,VLOOKUP([2]an!$F$35,[2]an!$F$35:$H$35,3,FALSE),IF(A3869=[2]an!$F$33,VLOOKUP([2]an!$F$33,[2]an!$F$33:$H$33,3,FALSE),IF(A3869=[2]an!$F$31,VLOOKUP([2]an!$F$31,[2]an!$F$31:$H$31,3,FALSE),""))))</f>
        <v/>
      </c>
    </row>
    <row r="3870" spans="6:30" x14ac:dyDescent="0.2">
      <c r="F3870" s="10"/>
      <c r="G3870" s="8" t="str">
        <f t="shared" si="182"/>
        <v/>
      </c>
      <c r="H3870" s="13"/>
      <c r="K3870" s="13"/>
      <c r="L3870" s="10"/>
      <c r="M3870" s="10"/>
      <c r="S3870" s="8" t="str">
        <f>IFERROR(VLOOKUP(D3870,[1]peretoe_teenus!$A$2:$L$2000,5,FALSE),"")</f>
        <v/>
      </c>
      <c r="U3870" s="13"/>
      <c r="V3870" s="15" t="str" cm="1">
        <f t="array" ref="V3870">IFERROR(IF(AND(F3870="Tugigrupp",RANK(K3870,$K3870:$K3870)+COUNTIFS($K$2:K3870,K3870,$L$2:L3870,L3870,$M$2:M3870,M3870,$I$2:I3870,I3870,$G$2:G3870,G3870,$F$2:F3870,F3870)-1=1),SUMPRODUCT(($F$2:$F$4154=F3870)*($G$2:$G$4154=G3870)*($K$2:$K$4154=K3870)*($I$2:$I$4154=I3870)*($L$2:$L$4154=L3870)*($M$2:$M$4154=M3870)),""),"")</f>
        <v/>
      </c>
      <c r="W3870" s="15" t="str">
        <f t="shared" si="180"/>
        <v/>
      </c>
      <c r="X3870" s="16" t="str">
        <f>IF(AND(A3870=[2]an!$G$38,F3870=[2]an!$E$40),[2]an!$G$40,IF(AND(A3870=[2]an!$G$38,F3870=[2]an!$E$41),[2]an!$G$41,IF(AND(A3870=[2]an!$G$38,F3870=[2]an!$E$39,H3870&gt;=[2]an!$M$37),[2]an!$G$39,
IF(AND(A3870=[2]an!$G$38,F3870=[2]an!$E$39,H3870&lt;[2]an!$M$37,S3870="kahepoolne vajaduspõhine",U3870=""),[2]an!$M$40,
IF(AND(A3870=[2]an!$G$38,F3870=[2]an!$E$39,H3870&lt;[2]an!$M$37,S3870="kahepoolne vajaduspõhine",U3870&lt;&gt;""),[2]an!$G$39,
IF(AND(A3870=[2]an!$G$38,F3870=[2]an!$E$39,H3870&lt;[2]an!$M$37,S3870&lt;&gt;"kahepoolne vajaduspõhine"),[2]an!$G$39,
IF(AND(A3870=[2]an!$G$38,F3870=[2]an!$E$42),[2]an!$G$42,
IF(AND(A3870=[2]an!$H$38,F3870=[2]an!$E$40),[2]an!$H$40,IF(AND(A3870=[2]an!$H$38,F3870=[2]an!$E$41),[2]an!$H$41,IF(AND(A3870=[2]an!$H$38,F3870=[2]an!$E$39,H3870&gt;=[2]an!$M$37),[2]an!$H$39,
IF(AND(A3870=[2]an!$H$38,F3870=[2]an!$E$39,H3870&lt;[2]an!$M$37,S3870="kahepoolne vajaduspõhine",U3870=""),[2]an!$M$40,
IF(AND(A3870=[2]an!$H$38,F3870=[2]an!$E$39,H3870&lt;[2]an!$M$37,S3870="kahepoolne vajaduspõhine",U3870&lt;&gt;""),[2]an!$H$39,
IF(AND(A3870=[2]an!$H$38,F3870=[2]an!$E$39,H3870&lt;[2]an!$M$37,S3870&lt;&gt;"kahepoolne vajaduspõhine"),[2]an!$H$39,
IF(AND(A3870=[2]an!$H$38,F3870=[2]an!$E$42),[2]an!$H$42,
IF(AND(A3870=[2]an!$I$38,F3870=[2]an!$E$40),[2]an!$I$40,IF(AND(A3870=[2]an!$I$38,F3870=[2]an!$E$41),[2]an!$I$41,IF(AND(A3870=[2]an!$I$38,F3870=[2]an!$E$39,H3870&gt;=[2]an!$M$37),[2]an!$I$39,
IF(AND(A3870=[2]an!$I$38,F3870=[2]an!$E$39,H3870&lt;[2]an!$M$37,S3870="kahepoolne vajaduspõhine",U3870=""),[2]an!$M$40,
IF(AND(A3870=[2]an!$I$38,F3870=[2]an!$E$39,H3870&lt;[2]an!$M$37,S3870="kahepoolne vajaduspõhine",U3870&lt;&gt;""),[2]an!$I$39,
IF(AND(A3870=[2]an!$I$38,F3870=[2]an!$E$39,H3870&lt;[2]an!$M$37,S3870&lt;&gt;"kahepoolne vajaduspõhine"),[2]an!$I$39,
IF(AND(A3870=[2]an!$I$38,F3870=[2]an!$E$42),[2]an!$I$42,
IF(AND(A3870=[2]an!$J$38,F3870=[2]an!$E$40),[2]an!$J$40,IF(AND(A3870=[2]an!$J$38,F3870=[2]an!$E$41),[2]an!$J$41,IF(AND(A3870=[2]an!$J$38,F3870=[2]an!$E$39,H3870&gt;=[2]an!$M$37),[2]an!$J$39,
IF(AND(A3870=[2]an!$J$38,F3870=[2]an!$E$39,H3870&lt;[2]an!$M$37,S3870="kahepoolne vajaduspõhine",U3870=""),[2]an!$M$40,
IF(AND(A3870=[2]an!$J$38,F3870=[2]an!$E$39,H3870&lt;[2]an!$M$37,S3870="kahepoolne vajaduspõhine",U3870&lt;&gt;""),[2]an!$J$39,
IF(AND(A3870=[2]an!$J$38,F3870=[2]an!$E$39,H3870&lt;[2]an!$M$37,S3870&lt;&gt;"kahepoolne vajaduspõhine"),[2]an!$J$39,
IF(AND(A3870=[2]an!$J$38,F3870=[2]an!$E$42),[2]an!$J$42,""))))))))))))))))))))))))))))</f>
        <v/>
      </c>
      <c r="Y3870" s="17" t="str">
        <f>IFERROR(IF(F3870="Tugigrupp",0,
IF(AND(F3870="Peretoe teenus",H3870&gt;=[2]an!$M$37,RANK(D3870,$D3870:$D3870)+COUNTIFS($D$2:D3870,D3870,$F$2:F3870,F3870)-1&gt;1),"",
IF(AND(F3870="Peretoe teenus",H3870&gt;=[2]an!$M$37,RANK(D3870,$D3870:$D3870)+COUNTIFS($D$2:D3870,D3870,$F$2:F3870,F3870)-1=1,MONTH(H3870)=MONTH(K3870)=TRUE,YEAR(H3870)=YEAR(K3870)=TRUE),((EOMONTH(H3870,0)-H3870+1)*X3870)/DAY(EOMONTH(H3870,0)),
IF(AND(F3870="Peretoe teenus",H3870&gt;=[2]an!$M$37,RANK(D3870,$D3870:$D3870)+COUNTIFS($D$2:D3870,D3870,$F$2:F3870,F3870)-1=1),X3870,
IF(AND(F3870="Peretoe teenus",H3870&lt;[2]an!$M$37,S3870&lt;&gt;"kahepoolne vajaduspõhine",RANK(D3870,$D3870:$D3870)+COUNTIFS($D$2:D3870,D3870,$F$2:F3870,F3870)-1=1),X3870,
IF(AND(F3870="Peretoe teenus",H3870&lt;[2]an!$M$37,S3870&lt;&gt;"kahepoolne vajaduspõhine",RANK(D3870,$D3870:$D3870)+COUNTIFS($D$2:D3870,D3870,$F$2:F3870,F3870)-1&gt;1),"",
IF(AND(F3870="Peretoe teenus",H3870&lt;[2]an!$M$37,S3870="kahepoolne vajaduspõhine",U3870="",RANK(D3870,$D3870:$D3870)+COUNTIFS($D$2:D3870,D3870,$F$2:F3870,F3870)-1=1),X3870,
IF(AND(F3870="Peretoe teenus",H3870&lt;[2]an!$M$37,S3870="kahepoolne vajaduspõhine",U3870="",RANK(D3870,$D3870:$D3870)+COUNTIFS($D$2:D3870,D3870,$F$2:F3870,F3870)-1&gt;1),"",
IF(AND(F3870="Peretoe teenus",H3870&lt;[2]an!$M$37,S3870="kahepoolne vajaduspõhine",U3870&lt;[2]an!$M$37,RANK(D3870,$D3870:$D3870)+COUNTIFS($D$2:D3870,D3870,$F$2:F3870,F3870)-1=1),X3870,
IF(AND(F3870="Peretoe teenus",H3870&lt;[2]an!$M$37,S3870="kahepoolne vajaduspõhine",U3870&lt;[2]an!$M$37,RANK(D3870,$D3870:$D3870)+COUNTIFS($D$2:D3870,D3870,$F$2:F3870,F3870)-1&gt;1),"",
IF(AND(F3870="Peretoe teenus",H3870&lt;[2]an!$M$37,S3870="kahepoolne vajaduspõhine",U3870&gt;=[2]an!$M$37,U3870&lt;=[2]an!$M$38,RANK(D3870,$D3870:$D3870)+COUNTIFS($D$2:D3870,D3870,$F$2:F3870,F3870)-1=1),
((EOMONTH(U3870,0)-U3870+1)*X3870)/DAY(EOMONTH(U3870,0))+(DAY(U3870)-1)*100/DAY(EOMONTH(U3870,0)),
IF(AND(F3870="Peretoe teenus",H3870&lt;[2]an!$M$37,S3870="kahepoolne vajaduspõhine",U3870&gt;=[2]an!$M$37,U3870&lt;=[2]an!$M$38,RANK(D3870,$D3870:$D3870)+COUNTIFS($D$2:D3870,D3870,$F$2:F3870,F3870)-1&gt;1),"",
IF(AND(F3870="Peretoe teenus",H3870&lt;[2]an!$M$37,S3870="kahepoolne vajaduspõhine",U3870&gt;[2]an!$M$38,RANK(D3870,$D3870:$D3870)+COUNTIFS($D$2:D3870,D3870,$F$2:F3870,F3870)-1=1),X3870,
IF(AND(F3870="Peretoe teenus",H3870&lt;[2]an!$M$37,S3870="kahepoolne vajaduspõhine",U3870&gt;[2]an!$M$38,RANK(D3870,$D3870:$D3870)+COUNTIFS($D$2:D3870,D3870,$F$2:F3870,F3870)-1&gt;1),"",X3870*W3870)))))))))))))),"")</f>
        <v/>
      </c>
      <c r="Z3870" s="18" t="str">
        <f t="shared" si="181"/>
        <v/>
      </c>
      <c r="AA3870" s="19" t="str">
        <f>IFERROR(VLOOKUP(E3870,[2]an!$A$3:$B$81,2,FALSE),"")</f>
        <v/>
      </c>
      <c r="AB3870" s="19" t="str">
        <f>IFERROR(VLOOKUP(AA3870,[2]an!$C$2:$D$16,2,FALSE),"")</f>
        <v/>
      </c>
      <c r="AC3870" s="20"/>
      <c r="AD3870" s="21" t="str">
        <f>IF(A3870=[2]an!$F$36,VLOOKUP([2]an!$F$36,[2]an!$F$36:$H$36,3,FALSE),IF(A3870=[2]an!$F$35,VLOOKUP([2]an!$F$35,[2]an!$F$35:$H$35,3,FALSE),IF(A3870=[2]an!$F$33,VLOOKUP([2]an!$F$33,[2]an!$F$33:$H$33,3,FALSE),IF(A3870=[2]an!$F$31,VLOOKUP([2]an!$F$31,[2]an!$F$31:$H$31,3,FALSE),""))))</f>
        <v/>
      </c>
    </row>
    <row r="3871" spans="6:30" x14ac:dyDescent="0.2">
      <c r="F3871" s="10"/>
      <c r="G3871" s="8" t="str">
        <f t="shared" si="182"/>
        <v/>
      </c>
      <c r="H3871" s="13"/>
      <c r="K3871" s="13"/>
      <c r="L3871" s="10"/>
      <c r="M3871" s="10"/>
      <c r="S3871" s="8" t="str">
        <f>IFERROR(VLOOKUP(D3871,[1]peretoe_teenus!$A$2:$L$2000,5,FALSE),"")</f>
        <v/>
      </c>
      <c r="U3871" s="13"/>
      <c r="V3871" s="15" t="str" cm="1">
        <f t="array" ref="V3871">IFERROR(IF(AND(F3871="Tugigrupp",RANK(K3871,$K3871:$K3871)+COUNTIFS($K$2:K3871,K3871,$L$2:L3871,L3871,$M$2:M3871,M3871,$I$2:I3871,I3871,$G$2:G3871,G3871,$F$2:F3871,F3871)-1=1),SUMPRODUCT(($F$2:$F$4154=F3871)*($G$2:$G$4154=G3871)*($K$2:$K$4154=K3871)*($I$2:$I$4154=I3871)*($L$2:$L$4154=L3871)*($M$2:$M$4154=M3871)),""),"")</f>
        <v/>
      </c>
      <c r="W3871" s="15" t="str">
        <f t="shared" si="180"/>
        <v/>
      </c>
      <c r="X3871" s="16" t="str">
        <f>IF(AND(A3871=[2]an!$G$38,F3871=[2]an!$E$40),[2]an!$G$40,IF(AND(A3871=[2]an!$G$38,F3871=[2]an!$E$41),[2]an!$G$41,IF(AND(A3871=[2]an!$G$38,F3871=[2]an!$E$39,H3871&gt;=[2]an!$M$37),[2]an!$G$39,
IF(AND(A3871=[2]an!$G$38,F3871=[2]an!$E$39,H3871&lt;[2]an!$M$37,S3871="kahepoolne vajaduspõhine",U3871=""),[2]an!$M$40,
IF(AND(A3871=[2]an!$G$38,F3871=[2]an!$E$39,H3871&lt;[2]an!$M$37,S3871="kahepoolne vajaduspõhine",U3871&lt;&gt;""),[2]an!$G$39,
IF(AND(A3871=[2]an!$G$38,F3871=[2]an!$E$39,H3871&lt;[2]an!$M$37,S3871&lt;&gt;"kahepoolne vajaduspõhine"),[2]an!$G$39,
IF(AND(A3871=[2]an!$G$38,F3871=[2]an!$E$42),[2]an!$G$42,
IF(AND(A3871=[2]an!$H$38,F3871=[2]an!$E$40),[2]an!$H$40,IF(AND(A3871=[2]an!$H$38,F3871=[2]an!$E$41),[2]an!$H$41,IF(AND(A3871=[2]an!$H$38,F3871=[2]an!$E$39,H3871&gt;=[2]an!$M$37),[2]an!$H$39,
IF(AND(A3871=[2]an!$H$38,F3871=[2]an!$E$39,H3871&lt;[2]an!$M$37,S3871="kahepoolne vajaduspõhine",U3871=""),[2]an!$M$40,
IF(AND(A3871=[2]an!$H$38,F3871=[2]an!$E$39,H3871&lt;[2]an!$M$37,S3871="kahepoolne vajaduspõhine",U3871&lt;&gt;""),[2]an!$H$39,
IF(AND(A3871=[2]an!$H$38,F3871=[2]an!$E$39,H3871&lt;[2]an!$M$37,S3871&lt;&gt;"kahepoolne vajaduspõhine"),[2]an!$H$39,
IF(AND(A3871=[2]an!$H$38,F3871=[2]an!$E$42),[2]an!$H$42,
IF(AND(A3871=[2]an!$I$38,F3871=[2]an!$E$40),[2]an!$I$40,IF(AND(A3871=[2]an!$I$38,F3871=[2]an!$E$41),[2]an!$I$41,IF(AND(A3871=[2]an!$I$38,F3871=[2]an!$E$39,H3871&gt;=[2]an!$M$37),[2]an!$I$39,
IF(AND(A3871=[2]an!$I$38,F3871=[2]an!$E$39,H3871&lt;[2]an!$M$37,S3871="kahepoolne vajaduspõhine",U3871=""),[2]an!$M$40,
IF(AND(A3871=[2]an!$I$38,F3871=[2]an!$E$39,H3871&lt;[2]an!$M$37,S3871="kahepoolne vajaduspõhine",U3871&lt;&gt;""),[2]an!$I$39,
IF(AND(A3871=[2]an!$I$38,F3871=[2]an!$E$39,H3871&lt;[2]an!$M$37,S3871&lt;&gt;"kahepoolne vajaduspõhine"),[2]an!$I$39,
IF(AND(A3871=[2]an!$I$38,F3871=[2]an!$E$42),[2]an!$I$42,
IF(AND(A3871=[2]an!$J$38,F3871=[2]an!$E$40),[2]an!$J$40,IF(AND(A3871=[2]an!$J$38,F3871=[2]an!$E$41),[2]an!$J$41,IF(AND(A3871=[2]an!$J$38,F3871=[2]an!$E$39,H3871&gt;=[2]an!$M$37),[2]an!$J$39,
IF(AND(A3871=[2]an!$J$38,F3871=[2]an!$E$39,H3871&lt;[2]an!$M$37,S3871="kahepoolne vajaduspõhine",U3871=""),[2]an!$M$40,
IF(AND(A3871=[2]an!$J$38,F3871=[2]an!$E$39,H3871&lt;[2]an!$M$37,S3871="kahepoolne vajaduspõhine",U3871&lt;&gt;""),[2]an!$J$39,
IF(AND(A3871=[2]an!$J$38,F3871=[2]an!$E$39,H3871&lt;[2]an!$M$37,S3871&lt;&gt;"kahepoolne vajaduspõhine"),[2]an!$J$39,
IF(AND(A3871=[2]an!$J$38,F3871=[2]an!$E$42),[2]an!$J$42,""))))))))))))))))))))))))))))</f>
        <v/>
      </c>
      <c r="Y3871" s="17" t="str">
        <f>IFERROR(IF(F3871="Tugigrupp",0,
IF(AND(F3871="Peretoe teenus",H3871&gt;=[2]an!$M$37,RANK(D3871,$D3871:$D3871)+COUNTIFS($D$2:D3871,D3871,$F$2:F3871,F3871)-1&gt;1),"",
IF(AND(F3871="Peretoe teenus",H3871&gt;=[2]an!$M$37,RANK(D3871,$D3871:$D3871)+COUNTIFS($D$2:D3871,D3871,$F$2:F3871,F3871)-1=1,MONTH(H3871)=MONTH(K3871)=TRUE,YEAR(H3871)=YEAR(K3871)=TRUE),((EOMONTH(H3871,0)-H3871+1)*X3871)/DAY(EOMONTH(H3871,0)),
IF(AND(F3871="Peretoe teenus",H3871&gt;=[2]an!$M$37,RANK(D3871,$D3871:$D3871)+COUNTIFS($D$2:D3871,D3871,$F$2:F3871,F3871)-1=1),X3871,
IF(AND(F3871="Peretoe teenus",H3871&lt;[2]an!$M$37,S3871&lt;&gt;"kahepoolne vajaduspõhine",RANK(D3871,$D3871:$D3871)+COUNTIFS($D$2:D3871,D3871,$F$2:F3871,F3871)-1=1),X3871,
IF(AND(F3871="Peretoe teenus",H3871&lt;[2]an!$M$37,S3871&lt;&gt;"kahepoolne vajaduspõhine",RANK(D3871,$D3871:$D3871)+COUNTIFS($D$2:D3871,D3871,$F$2:F3871,F3871)-1&gt;1),"",
IF(AND(F3871="Peretoe teenus",H3871&lt;[2]an!$M$37,S3871="kahepoolne vajaduspõhine",U3871="",RANK(D3871,$D3871:$D3871)+COUNTIFS($D$2:D3871,D3871,$F$2:F3871,F3871)-1=1),X3871,
IF(AND(F3871="Peretoe teenus",H3871&lt;[2]an!$M$37,S3871="kahepoolne vajaduspõhine",U3871="",RANK(D3871,$D3871:$D3871)+COUNTIFS($D$2:D3871,D3871,$F$2:F3871,F3871)-1&gt;1),"",
IF(AND(F3871="Peretoe teenus",H3871&lt;[2]an!$M$37,S3871="kahepoolne vajaduspõhine",U3871&lt;[2]an!$M$37,RANK(D3871,$D3871:$D3871)+COUNTIFS($D$2:D3871,D3871,$F$2:F3871,F3871)-1=1),X3871,
IF(AND(F3871="Peretoe teenus",H3871&lt;[2]an!$M$37,S3871="kahepoolne vajaduspõhine",U3871&lt;[2]an!$M$37,RANK(D3871,$D3871:$D3871)+COUNTIFS($D$2:D3871,D3871,$F$2:F3871,F3871)-1&gt;1),"",
IF(AND(F3871="Peretoe teenus",H3871&lt;[2]an!$M$37,S3871="kahepoolne vajaduspõhine",U3871&gt;=[2]an!$M$37,U3871&lt;=[2]an!$M$38,RANK(D3871,$D3871:$D3871)+COUNTIFS($D$2:D3871,D3871,$F$2:F3871,F3871)-1=1),
((EOMONTH(U3871,0)-U3871+1)*X3871)/DAY(EOMONTH(U3871,0))+(DAY(U3871)-1)*100/DAY(EOMONTH(U3871,0)),
IF(AND(F3871="Peretoe teenus",H3871&lt;[2]an!$M$37,S3871="kahepoolne vajaduspõhine",U3871&gt;=[2]an!$M$37,U3871&lt;=[2]an!$M$38,RANK(D3871,$D3871:$D3871)+COUNTIFS($D$2:D3871,D3871,$F$2:F3871,F3871)-1&gt;1),"",
IF(AND(F3871="Peretoe teenus",H3871&lt;[2]an!$M$37,S3871="kahepoolne vajaduspõhine",U3871&gt;[2]an!$M$38,RANK(D3871,$D3871:$D3871)+COUNTIFS($D$2:D3871,D3871,$F$2:F3871,F3871)-1=1),X3871,
IF(AND(F3871="Peretoe teenus",H3871&lt;[2]an!$M$37,S3871="kahepoolne vajaduspõhine",U3871&gt;[2]an!$M$38,RANK(D3871,$D3871:$D3871)+COUNTIFS($D$2:D3871,D3871,$F$2:F3871,F3871)-1&gt;1),"",X3871*W3871)))))))))))))),"")</f>
        <v/>
      </c>
      <c r="Z3871" s="18" t="str">
        <f t="shared" si="181"/>
        <v/>
      </c>
      <c r="AA3871" s="19" t="str">
        <f>IFERROR(VLOOKUP(E3871,[2]an!$A$3:$B$81,2,FALSE),"")</f>
        <v/>
      </c>
      <c r="AB3871" s="19" t="str">
        <f>IFERROR(VLOOKUP(AA3871,[2]an!$C$2:$D$16,2,FALSE),"")</f>
        <v/>
      </c>
      <c r="AC3871" s="20"/>
      <c r="AD3871" s="21" t="str">
        <f>IF(A3871=[2]an!$F$36,VLOOKUP([2]an!$F$36,[2]an!$F$36:$H$36,3,FALSE),IF(A3871=[2]an!$F$35,VLOOKUP([2]an!$F$35,[2]an!$F$35:$H$35,3,FALSE),IF(A3871=[2]an!$F$33,VLOOKUP([2]an!$F$33,[2]an!$F$33:$H$33,3,FALSE),IF(A3871=[2]an!$F$31,VLOOKUP([2]an!$F$31,[2]an!$F$31:$H$31,3,FALSE),""))))</f>
        <v/>
      </c>
    </row>
    <row r="3872" spans="6:30" x14ac:dyDescent="0.2">
      <c r="F3872" s="10"/>
      <c r="G3872" s="8" t="str">
        <f t="shared" si="182"/>
        <v/>
      </c>
      <c r="H3872" s="13"/>
      <c r="K3872" s="13"/>
      <c r="L3872" s="10"/>
      <c r="M3872" s="10"/>
      <c r="S3872" s="8" t="str">
        <f>IFERROR(VLOOKUP(D3872,[1]peretoe_teenus!$A$2:$L$2000,5,FALSE),"")</f>
        <v/>
      </c>
      <c r="U3872" s="13"/>
      <c r="V3872" s="15" t="str" cm="1">
        <f t="array" ref="V3872">IFERROR(IF(AND(F3872="Tugigrupp",RANK(K3872,$K3872:$K3872)+COUNTIFS($K$2:K3872,K3872,$L$2:L3872,L3872,$M$2:M3872,M3872,$I$2:I3872,I3872,$G$2:G3872,G3872,$F$2:F3872,F3872)-1=1),SUMPRODUCT(($F$2:$F$4154=F3872)*($G$2:$G$4154=G3872)*($K$2:$K$4154=K3872)*($I$2:$I$4154=I3872)*($L$2:$L$4154=L3872)*($M$2:$M$4154=M3872)),""),"")</f>
        <v/>
      </c>
      <c r="W3872" s="15" t="str">
        <f t="shared" si="180"/>
        <v/>
      </c>
      <c r="X3872" s="16" t="str">
        <f>IF(AND(A3872=[2]an!$G$38,F3872=[2]an!$E$40),[2]an!$G$40,IF(AND(A3872=[2]an!$G$38,F3872=[2]an!$E$41),[2]an!$G$41,IF(AND(A3872=[2]an!$G$38,F3872=[2]an!$E$39,H3872&gt;=[2]an!$M$37),[2]an!$G$39,
IF(AND(A3872=[2]an!$G$38,F3872=[2]an!$E$39,H3872&lt;[2]an!$M$37,S3872="kahepoolne vajaduspõhine",U3872=""),[2]an!$M$40,
IF(AND(A3872=[2]an!$G$38,F3872=[2]an!$E$39,H3872&lt;[2]an!$M$37,S3872="kahepoolne vajaduspõhine",U3872&lt;&gt;""),[2]an!$G$39,
IF(AND(A3872=[2]an!$G$38,F3872=[2]an!$E$39,H3872&lt;[2]an!$M$37,S3872&lt;&gt;"kahepoolne vajaduspõhine"),[2]an!$G$39,
IF(AND(A3872=[2]an!$G$38,F3872=[2]an!$E$42),[2]an!$G$42,
IF(AND(A3872=[2]an!$H$38,F3872=[2]an!$E$40),[2]an!$H$40,IF(AND(A3872=[2]an!$H$38,F3872=[2]an!$E$41),[2]an!$H$41,IF(AND(A3872=[2]an!$H$38,F3872=[2]an!$E$39,H3872&gt;=[2]an!$M$37),[2]an!$H$39,
IF(AND(A3872=[2]an!$H$38,F3872=[2]an!$E$39,H3872&lt;[2]an!$M$37,S3872="kahepoolne vajaduspõhine",U3872=""),[2]an!$M$40,
IF(AND(A3872=[2]an!$H$38,F3872=[2]an!$E$39,H3872&lt;[2]an!$M$37,S3872="kahepoolne vajaduspõhine",U3872&lt;&gt;""),[2]an!$H$39,
IF(AND(A3872=[2]an!$H$38,F3872=[2]an!$E$39,H3872&lt;[2]an!$M$37,S3872&lt;&gt;"kahepoolne vajaduspõhine"),[2]an!$H$39,
IF(AND(A3872=[2]an!$H$38,F3872=[2]an!$E$42),[2]an!$H$42,
IF(AND(A3872=[2]an!$I$38,F3872=[2]an!$E$40),[2]an!$I$40,IF(AND(A3872=[2]an!$I$38,F3872=[2]an!$E$41),[2]an!$I$41,IF(AND(A3872=[2]an!$I$38,F3872=[2]an!$E$39,H3872&gt;=[2]an!$M$37),[2]an!$I$39,
IF(AND(A3872=[2]an!$I$38,F3872=[2]an!$E$39,H3872&lt;[2]an!$M$37,S3872="kahepoolne vajaduspõhine",U3872=""),[2]an!$M$40,
IF(AND(A3872=[2]an!$I$38,F3872=[2]an!$E$39,H3872&lt;[2]an!$M$37,S3872="kahepoolne vajaduspõhine",U3872&lt;&gt;""),[2]an!$I$39,
IF(AND(A3872=[2]an!$I$38,F3872=[2]an!$E$39,H3872&lt;[2]an!$M$37,S3872&lt;&gt;"kahepoolne vajaduspõhine"),[2]an!$I$39,
IF(AND(A3872=[2]an!$I$38,F3872=[2]an!$E$42),[2]an!$I$42,
IF(AND(A3872=[2]an!$J$38,F3872=[2]an!$E$40),[2]an!$J$40,IF(AND(A3872=[2]an!$J$38,F3872=[2]an!$E$41),[2]an!$J$41,IF(AND(A3872=[2]an!$J$38,F3872=[2]an!$E$39,H3872&gt;=[2]an!$M$37),[2]an!$J$39,
IF(AND(A3872=[2]an!$J$38,F3872=[2]an!$E$39,H3872&lt;[2]an!$M$37,S3872="kahepoolne vajaduspõhine",U3872=""),[2]an!$M$40,
IF(AND(A3872=[2]an!$J$38,F3872=[2]an!$E$39,H3872&lt;[2]an!$M$37,S3872="kahepoolne vajaduspõhine",U3872&lt;&gt;""),[2]an!$J$39,
IF(AND(A3872=[2]an!$J$38,F3872=[2]an!$E$39,H3872&lt;[2]an!$M$37,S3872&lt;&gt;"kahepoolne vajaduspõhine"),[2]an!$J$39,
IF(AND(A3872=[2]an!$J$38,F3872=[2]an!$E$42),[2]an!$J$42,""))))))))))))))))))))))))))))</f>
        <v/>
      </c>
      <c r="Y3872" s="17" t="str">
        <f>IFERROR(IF(F3872="Tugigrupp",0,
IF(AND(F3872="Peretoe teenus",H3872&gt;=[2]an!$M$37,RANK(D3872,$D3872:$D3872)+COUNTIFS($D$2:D3872,D3872,$F$2:F3872,F3872)-1&gt;1),"",
IF(AND(F3872="Peretoe teenus",H3872&gt;=[2]an!$M$37,RANK(D3872,$D3872:$D3872)+COUNTIFS($D$2:D3872,D3872,$F$2:F3872,F3872)-1=1,MONTH(H3872)=MONTH(K3872)=TRUE,YEAR(H3872)=YEAR(K3872)=TRUE),((EOMONTH(H3872,0)-H3872+1)*X3872)/DAY(EOMONTH(H3872,0)),
IF(AND(F3872="Peretoe teenus",H3872&gt;=[2]an!$M$37,RANK(D3872,$D3872:$D3872)+COUNTIFS($D$2:D3872,D3872,$F$2:F3872,F3872)-1=1),X3872,
IF(AND(F3872="Peretoe teenus",H3872&lt;[2]an!$M$37,S3872&lt;&gt;"kahepoolne vajaduspõhine",RANK(D3872,$D3872:$D3872)+COUNTIFS($D$2:D3872,D3872,$F$2:F3872,F3872)-1=1),X3872,
IF(AND(F3872="Peretoe teenus",H3872&lt;[2]an!$M$37,S3872&lt;&gt;"kahepoolne vajaduspõhine",RANK(D3872,$D3872:$D3872)+COUNTIFS($D$2:D3872,D3872,$F$2:F3872,F3872)-1&gt;1),"",
IF(AND(F3872="Peretoe teenus",H3872&lt;[2]an!$M$37,S3872="kahepoolne vajaduspõhine",U3872="",RANK(D3872,$D3872:$D3872)+COUNTIFS($D$2:D3872,D3872,$F$2:F3872,F3872)-1=1),X3872,
IF(AND(F3872="Peretoe teenus",H3872&lt;[2]an!$M$37,S3872="kahepoolne vajaduspõhine",U3872="",RANK(D3872,$D3872:$D3872)+COUNTIFS($D$2:D3872,D3872,$F$2:F3872,F3872)-1&gt;1),"",
IF(AND(F3872="Peretoe teenus",H3872&lt;[2]an!$M$37,S3872="kahepoolne vajaduspõhine",U3872&lt;[2]an!$M$37,RANK(D3872,$D3872:$D3872)+COUNTIFS($D$2:D3872,D3872,$F$2:F3872,F3872)-1=1),X3872,
IF(AND(F3872="Peretoe teenus",H3872&lt;[2]an!$M$37,S3872="kahepoolne vajaduspõhine",U3872&lt;[2]an!$M$37,RANK(D3872,$D3872:$D3872)+COUNTIFS($D$2:D3872,D3872,$F$2:F3872,F3872)-1&gt;1),"",
IF(AND(F3872="Peretoe teenus",H3872&lt;[2]an!$M$37,S3872="kahepoolne vajaduspõhine",U3872&gt;=[2]an!$M$37,U3872&lt;=[2]an!$M$38,RANK(D3872,$D3872:$D3872)+COUNTIFS($D$2:D3872,D3872,$F$2:F3872,F3872)-1=1),
((EOMONTH(U3872,0)-U3872+1)*X3872)/DAY(EOMONTH(U3872,0))+(DAY(U3872)-1)*100/DAY(EOMONTH(U3872,0)),
IF(AND(F3872="Peretoe teenus",H3872&lt;[2]an!$M$37,S3872="kahepoolne vajaduspõhine",U3872&gt;=[2]an!$M$37,U3872&lt;=[2]an!$M$38,RANK(D3872,$D3872:$D3872)+COUNTIFS($D$2:D3872,D3872,$F$2:F3872,F3872)-1&gt;1),"",
IF(AND(F3872="Peretoe teenus",H3872&lt;[2]an!$M$37,S3872="kahepoolne vajaduspõhine",U3872&gt;[2]an!$M$38,RANK(D3872,$D3872:$D3872)+COUNTIFS($D$2:D3872,D3872,$F$2:F3872,F3872)-1=1),X3872,
IF(AND(F3872="Peretoe teenus",H3872&lt;[2]an!$M$37,S3872="kahepoolne vajaduspõhine",U3872&gt;[2]an!$M$38,RANK(D3872,$D3872:$D3872)+COUNTIFS($D$2:D3872,D3872,$F$2:F3872,F3872)-1&gt;1),"",X3872*W3872)))))))))))))),"")</f>
        <v/>
      </c>
      <c r="Z3872" s="18" t="str">
        <f t="shared" si="181"/>
        <v/>
      </c>
      <c r="AA3872" s="19" t="str">
        <f>IFERROR(VLOOKUP(E3872,[2]an!$A$3:$B$81,2,FALSE),"")</f>
        <v/>
      </c>
      <c r="AB3872" s="19" t="str">
        <f>IFERROR(VLOOKUP(AA3872,[2]an!$C$2:$D$16,2,FALSE),"")</f>
        <v/>
      </c>
      <c r="AC3872" s="20"/>
      <c r="AD3872" s="21" t="str">
        <f>IF(A3872=[2]an!$F$36,VLOOKUP([2]an!$F$36,[2]an!$F$36:$H$36,3,FALSE),IF(A3872=[2]an!$F$35,VLOOKUP([2]an!$F$35,[2]an!$F$35:$H$35,3,FALSE),IF(A3872=[2]an!$F$33,VLOOKUP([2]an!$F$33,[2]an!$F$33:$H$33,3,FALSE),IF(A3872=[2]an!$F$31,VLOOKUP([2]an!$F$31,[2]an!$F$31:$H$31,3,FALSE),""))))</f>
        <v/>
      </c>
    </row>
    <row r="3873" spans="6:30" x14ac:dyDescent="0.2">
      <c r="F3873" s="10"/>
      <c r="G3873" s="8" t="str">
        <f t="shared" si="182"/>
        <v/>
      </c>
      <c r="H3873" s="13"/>
      <c r="K3873" s="13"/>
      <c r="L3873" s="10"/>
      <c r="M3873" s="10"/>
      <c r="S3873" s="8" t="str">
        <f>IFERROR(VLOOKUP(D3873,[1]peretoe_teenus!$A$2:$L$2000,5,FALSE),"")</f>
        <v/>
      </c>
      <c r="U3873" s="13"/>
      <c r="V3873" s="15" t="str" cm="1">
        <f t="array" ref="V3873">IFERROR(IF(AND(F3873="Tugigrupp",RANK(K3873,$K3873:$K3873)+COUNTIFS($K$2:K3873,K3873,$L$2:L3873,L3873,$M$2:M3873,M3873,$I$2:I3873,I3873,$G$2:G3873,G3873,$F$2:F3873,F3873)-1=1),SUMPRODUCT(($F$2:$F$4154=F3873)*($G$2:$G$4154=G3873)*($K$2:$K$4154=K3873)*($I$2:$I$4154=I3873)*($L$2:$L$4154=L3873)*($M$2:$M$4154=M3873)),""),"")</f>
        <v/>
      </c>
      <c r="W3873" s="15" t="str">
        <f t="shared" si="180"/>
        <v/>
      </c>
      <c r="X3873" s="16" t="str">
        <f>IF(AND(A3873=[2]an!$G$38,F3873=[2]an!$E$40),[2]an!$G$40,IF(AND(A3873=[2]an!$G$38,F3873=[2]an!$E$41),[2]an!$G$41,IF(AND(A3873=[2]an!$G$38,F3873=[2]an!$E$39,H3873&gt;=[2]an!$M$37),[2]an!$G$39,
IF(AND(A3873=[2]an!$G$38,F3873=[2]an!$E$39,H3873&lt;[2]an!$M$37,S3873="kahepoolne vajaduspõhine",U3873=""),[2]an!$M$40,
IF(AND(A3873=[2]an!$G$38,F3873=[2]an!$E$39,H3873&lt;[2]an!$M$37,S3873="kahepoolne vajaduspõhine",U3873&lt;&gt;""),[2]an!$G$39,
IF(AND(A3873=[2]an!$G$38,F3873=[2]an!$E$39,H3873&lt;[2]an!$M$37,S3873&lt;&gt;"kahepoolne vajaduspõhine"),[2]an!$G$39,
IF(AND(A3873=[2]an!$G$38,F3873=[2]an!$E$42),[2]an!$G$42,
IF(AND(A3873=[2]an!$H$38,F3873=[2]an!$E$40),[2]an!$H$40,IF(AND(A3873=[2]an!$H$38,F3873=[2]an!$E$41),[2]an!$H$41,IF(AND(A3873=[2]an!$H$38,F3873=[2]an!$E$39,H3873&gt;=[2]an!$M$37),[2]an!$H$39,
IF(AND(A3873=[2]an!$H$38,F3873=[2]an!$E$39,H3873&lt;[2]an!$M$37,S3873="kahepoolne vajaduspõhine",U3873=""),[2]an!$M$40,
IF(AND(A3873=[2]an!$H$38,F3873=[2]an!$E$39,H3873&lt;[2]an!$M$37,S3873="kahepoolne vajaduspõhine",U3873&lt;&gt;""),[2]an!$H$39,
IF(AND(A3873=[2]an!$H$38,F3873=[2]an!$E$39,H3873&lt;[2]an!$M$37,S3873&lt;&gt;"kahepoolne vajaduspõhine"),[2]an!$H$39,
IF(AND(A3873=[2]an!$H$38,F3873=[2]an!$E$42),[2]an!$H$42,
IF(AND(A3873=[2]an!$I$38,F3873=[2]an!$E$40),[2]an!$I$40,IF(AND(A3873=[2]an!$I$38,F3873=[2]an!$E$41),[2]an!$I$41,IF(AND(A3873=[2]an!$I$38,F3873=[2]an!$E$39,H3873&gt;=[2]an!$M$37),[2]an!$I$39,
IF(AND(A3873=[2]an!$I$38,F3873=[2]an!$E$39,H3873&lt;[2]an!$M$37,S3873="kahepoolne vajaduspõhine",U3873=""),[2]an!$M$40,
IF(AND(A3873=[2]an!$I$38,F3873=[2]an!$E$39,H3873&lt;[2]an!$M$37,S3873="kahepoolne vajaduspõhine",U3873&lt;&gt;""),[2]an!$I$39,
IF(AND(A3873=[2]an!$I$38,F3873=[2]an!$E$39,H3873&lt;[2]an!$M$37,S3873&lt;&gt;"kahepoolne vajaduspõhine"),[2]an!$I$39,
IF(AND(A3873=[2]an!$I$38,F3873=[2]an!$E$42),[2]an!$I$42,
IF(AND(A3873=[2]an!$J$38,F3873=[2]an!$E$40),[2]an!$J$40,IF(AND(A3873=[2]an!$J$38,F3873=[2]an!$E$41),[2]an!$J$41,IF(AND(A3873=[2]an!$J$38,F3873=[2]an!$E$39,H3873&gt;=[2]an!$M$37),[2]an!$J$39,
IF(AND(A3873=[2]an!$J$38,F3873=[2]an!$E$39,H3873&lt;[2]an!$M$37,S3873="kahepoolne vajaduspõhine",U3873=""),[2]an!$M$40,
IF(AND(A3873=[2]an!$J$38,F3873=[2]an!$E$39,H3873&lt;[2]an!$M$37,S3873="kahepoolne vajaduspõhine",U3873&lt;&gt;""),[2]an!$J$39,
IF(AND(A3873=[2]an!$J$38,F3873=[2]an!$E$39,H3873&lt;[2]an!$M$37,S3873&lt;&gt;"kahepoolne vajaduspõhine"),[2]an!$J$39,
IF(AND(A3873=[2]an!$J$38,F3873=[2]an!$E$42),[2]an!$J$42,""))))))))))))))))))))))))))))</f>
        <v/>
      </c>
      <c r="Y3873" s="17" t="str">
        <f>IFERROR(IF(F3873="Tugigrupp",0,
IF(AND(F3873="Peretoe teenus",H3873&gt;=[2]an!$M$37,RANK(D3873,$D3873:$D3873)+COUNTIFS($D$2:D3873,D3873,$F$2:F3873,F3873)-1&gt;1),"",
IF(AND(F3873="Peretoe teenus",H3873&gt;=[2]an!$M$37,RANK(D3873,$D3873:$D3873)+COUNTIFS($D$2:D3873,D3873,$F$2:F3873,F3873)-1=1,MONTH(H3873)=MONTH(K3873)=TRUE,YEAR(H3873)=YEAR(K3873)=TRUE),((EOMONTH(H3873,0)-H3873+1)*X3873)/DAY(EOMONTH(H3873,0)),
IF(AND(F3873="Peretoe teenus",H3873&gt;=[2]an!$M$37,RANK(D3873,$D3873:$D3873)+COUNTIFS($D$2:D3873,D3873,$F$2:F3873,F3873)-1=1),X3873,
IF(AND(F3873="Peretoe teenus",H3873&lt;[2]an!$M$37,S3873&lt;&gt;"kahepoolne vajaduspõhine",RANK(D3873,$D3873:$D3873)+COUNTIFS($D$2:D3873,D3873,$F$2:F3873,F3873)-1=1),X3873,
IF(AND(F3873="Peretoe teenus",H3873&lt;[2]an!$M$37,S3873&lt;&gt;"kahepoolne vajaduspõhine",RANK(D3873,$D3873:$D3873)+COUNTIFS($D$2:D3873,D3873,$F$2:F3873,F3873)-1&gt;1),"",
IF(AND(F3873="Peretoe teenus",H3873&lt;[2]an!$M$37,S3873="kahepoolne vajaduspõhine",U3873="",RANK(D3873,$D3873:$D3873)+COUNTIFS($D$2:D3873,D3873,$F$2:F3873,F3873)-1=1),X3873,
IF(AND(F3873="Peretoe teenus",H3873&lt;[2]an!$M$37,S3873="kahepoolne vajaduspõhine",U3873="",RANK(D3873,$D3873:$D3873)+COUNTIFS($D$2:D3873,D3873,$F$2:F3873,F3873)-1&gt;1),"",
IF(AND(F3873="Peretoe teenus",H3873&lt;[2]an!$M$37,S3873="kahepoolne vajaduspõhine",U3873&lt;[2]an!$M$37,RANK(D3873,$D3873:$D3873)+COUNTIFS($D$2:D3873,D3873,$F$2:F3873,F3873)-1=1),X3873,
IF(AND(F3873="Peretoe teenus",H3873&lt;[2]an!$M$37,S3873="kahepoolne vajaduspõhine",U3873&lt;[2]an!$M$37,RANK(D3873,$D3873:$D3873)+COUNTIFS($D$2:D3873,D3873,$F$2:F3873,F3873)-1&gt;1),"",
IF(AND(F3873="Peretoe teenus",H3873&lt;[2]an!$M$37,S3873="kahepoolne vajaduspõhine",U3873&gt;=[2]an!$M$37,U3873&lt;=[2]an!$M$38,RANK(D3873,$D3873:$D3873)+COUNTIFS($D$2:D3873,D3873,$F$2:F3873,F3873)-1=1),
((EOMONTH(U3873,0)-U3873+1)*X3873)/DAY(EOMONTH(U3873,0))+(DAY(U3873)-1)*100/DAY(EOMONTH(U3873,0)),
IF(AND(F3873="Peretoe teenus",H3873&lt;[2]an!$M$37,S3873="kahepoolne vajaduspõhine",U3873&gt;=[2]an!$M$37,U3873&lt;=[2]an!$M$38,RANK(D3873,$D3873:$D3873)+COUNTIFS($D$2:D3873,D3873,$F$2:F3873,F3873)-1&gt;1),"",
IF(AND(F3873="Peretoe teenus",H3873&lt;[2]an!$M$37,S3873="kahepoolne vajaduspõhine",U3873&gt;[2]an!$M$38,RANK(D3873,$D3873:$D3873)+COUNTIFS($D$2:D3873,D3873,$F$2:F3873,F3873)-1=1),X3873,
IF(AND(F3873="Peretoe teenus",H3873&lt;[2]an!$M$37,S3873="kahepoolne vajaduspõhine",U3873&gt;[2]an!$M$38,RANK(D3873,$D3873:$D3873)+COUNTIFS($D$2:D3873,D3873,$F$2:F3873,F3873)-1&gt;1),"",X3873*W3873)))))))))))))),"")</f>
        <v/>
      </c>
      <c r="Z3873" s="18" t="str">
        <f t="shared" si="181"/>
        <v/>
      </c>
      <c r="AA3873" s="19" t="str">
        <f>IFERROR(VLOOKUP(E3873,[2]an!$A$3:$B$81,2,FALSE),"")</f>
        <v/>
      </c>
      <c r="AB3873" s="19" t="str">
        <f>IFERROR(VLOOKUP(AA3873,[2]an!$C$2:$D$16,2,FALSE),"")</f>
        <v/>
      </c>
      <c r="AC3873" s="20"/>
      <c r="AD3873" s="21" t="str">
        <f>IF(A3873=[2]an!$F$36,VLOOKUP([2]an!$F$36,[2]an!$F$36:$H$36,3,FALSE),IF(A3873=[2]an!$F$35,VLOOKUP([2]an!$F$35,[2]an!$F$35:$H$35,3,FALSE),IF(A3873=[2]an!$F$33,VLOOKUP([2]an!$F$33,[2]an!$F$33:$H$33,3,FALSE),IF(A3873=[2]an!$F$31,VLOOKUP([2]an!$F$31,[2]an!$F$31:$H$31,3,FALSE),""))))</f>
        <v/>
      </c>
    </row>
    <row r="3874" spans="6:30" x14ac:dyDescent="0.2">
      <c r="F3874" s="10"/>
      <c r="G3874" s="8" t="str">
        <f t="shared" si="182"/>
        <v/>
      </c>
      <c r="H3874" s="13"/>
      <c r="K3874" s="13"/>
      <c r="L3874" s="10"/>
      <c r="M3874" s="10"/>
      <c r="S3874" s="8" t="str">
        <f>IFERROR(VLOOKUP(D3874,[1]peretoe_teenus!$A$2:$L$2000,5,FALSE),"")</f>
        <v/>
      </c>
      <c r="U3874" s="13"/>
      <c r="V3874" s="15" t="str" cm="1">
        <f t="array" ref="V3874">IFERROR(IF(AND(F3874="Tugigrupp",RANK(K3874,$K3874:$K3874)+COUNTIFS($K$2:K3874,K3874,$L$2:L3874,L3874,$M$2:M3874,M3874,$I$2:I3874,I3874,$G$2:G3874,G3874,$F$2:F3874,F3874)-1=1),SUMPRODUCT(($F$2:$F$4154=F3874)*($G$2:$G$4154=G3874)*($K$2:$K$4154=K3874)*($I$2:$I$4154=I3874)*($L$2:$L$4154=L3874)*($M$2:$M$4154=M3874)),""),"")</f>
        <v/>
      </c>
      <c r="W3874" s="15" t="str">
        <f t="shared" si="180"/>
        <v/>
      </c>
      <c r="X3874" s="16" t="str">
        <f>IF(AND(A3874=[2]an!$G$38,F3874=[2]an!$E$40),[2]an!$G$40,IF(AND(A3874=[2]an!$G$38,F3874=[2]an!$E$41),[2]an!$G$41,IF(AND(A3874=[2]an!$G$38,F3874=[2]an!$E$39,H3874&gt;=[2]an!$M$37),[2]an!$G$39,
IF(AND(A3874=[2]an!$G$38,F3874=[2]an!$E$39,H3874&lt;[2]an!$M$37,S3874="kahepoolne vajaduspõhine",U3874=""),[2]an!$M$40,
IF(AND(A3874=[2]an!$G$38,F3874=[2]an!$E$39,H3874&lt;[2]an!$M$37,S3874="kahepoolne vajaduspõhine",U3874&lt;&gt;""),[2]an!$G$39,
IF(AND(A3874=[2]an!$G$38,F3874=[2]an!$E$39,H3874&lt;[2]an!$M$37,S3874&lt;&gt;"kahepoolne vajaduspõhine"),[2]an!$G$39,
IF(AND(A3874=[2]an!$G$38,F3874=[2]an!$E$42),[2]an!$G$42,
IF(AND(A3874=[2]an!$H$38,F3874=[2]an!$E$40),[2]an!$H$40,IF(AND(A3874=[2]an!$H$38,F3874=[2]an!$E$41),[2]an!$H$41,IF(AND(A3874=[2]an!$H$38,F3874=[2]an!$E$39,H3874&gt;=[2]an!$M$37),[2]an!$H$39,
IF(AND(A3874=[2]an!$H$38,F3874=[2]an!$E$39,H3874&lt;[2]an!$M$37,S3874="kahepoolne vajaduspõhine",U3874=""),[2]an!$M$40,
IF(AND(A3874=[2]an!$H$38,F3874=[2]an!$E$39,H3874&lt;[2]an!$M$37,S3874="kahepoolne vajaduspõhine",U3874&lt;&gt;""),[2]an!$H$39,
IF(AND(A3874=[2]an!$H$38,F3874=[2]an!$E$39,H3874&lt;[2]an!$M$37,S3874&lt;&gt;"kahepoolne vajaduspõhine"),[2]an!$H$39,
IF(AND(A3874=[2]an!$H$38,F3874=[2]an!$E$42),[2]an!$H$42,
IF(AND(A3874=[2]an!$I$38,F3874=[2]an!$E$40),[2]an!$I$40,IF(AND(A3874=[2]an!$I$38,F3874=[2]an!$E$41),[2]an!$I$41,IF(AND(A3874=[2]an!$I$38,F3874=[2]an!$E$39,H3874&gt;=[2]an!$M$37),[2]an!$I$39,
IF(AND(A3874=[2]an!$I$38,F3874=[2]an!$E$39,H3874&lt;[2]an!$M$37,S3874="kahepoolne vajaduspõhine",U3874=""),[2]an!$M$40,
IF(AND(A3874=[2]an!$I$38,F3874=[2]an!$E$39,H3874&lt;[2]an!$M$37,S3874="kahepoolne vajaduspõhine",U3874&lt;&gt;""),[2]an!$I$39,
IF(AND(A3874=[2]an!$I$38,F3874=[2]an!$E$39,H3874&lt;[2]an!$M$37,S3874&lt;&gt;"kahepoolne vajaduspõhine"),[2]an!$I$39,
IF(AND(A3874=[2]an!$I$38,F3874=[2]an!$E$42),[2]an!$I$42,
IF(AND(A3874=[2]an!$J$38,F3874=[2]an!$E$40),[2]an!$J$40,IF(AND(A3874=[2]an!$J$38,F3874=[2]an!$E$41),[2]an!$J$41,IF(AND(A3874=[2]an!$J$38,F3874=[2]an!$E$39,H3874&gt;=[2]an!$M$37),[2]an!$J$39,
IF(AND(A3874=[2]an!$J$38,F3874=[2]an!$E$39,H3874&lt;[2]an!$M$37,S3874="kahepoolne vajaduspõhine",U3874=""),[2]an!$M$40,
IF(AND(A3874=[2]an!$J$38,F3874=[2]an!$E$39,H3874&lt;[2]an!$M$37,S3874="kahepoolne vajaduspõhine",U3874&lt;&gt;""),[2]an!$J$39,
IF(AND(A3874=[2]an!$J$38,F3874=[2]an!$E$39,H3874&lt;[2]an!$M$37,S3874&lt;&gt;"kahepoolne vajaduspõhine"),[2]an!$J$39,
IF(AND(A3874=[2]an!$J$38,F3874=[2]an!$E$42),[2]an!$J$42,""))))))))))))))))))))))))))))</f>
        <v/>
      </c>
      <c r="Y3874" s="17" t="str">
        <f>IFERROR(IF(F3874="Tugigrupp",0,
IF(AND(F3874="Peretoe teenus",H3874&gt;=[2]an!$M$37,RANK(D3874,$D3874:$D3874)+COUNTIFS($D$2:D3874,D3874,$F$2:F3874,F3874)-1&gt;1),"",
IF(AND(F3874="Peretoe teenus",H3874&gt;=[2]an!$M$37,RANK(D3874,$D3874:$D3874)+COUNTIFS($D$2:D3874,D3874,$F$2:F3874,F3874)-1=1,MONTH(H3874)=MONTH(K3874)=TRUE,YEAR(H3874)=YEAR(K3874)=TRUE),((EOMONTH(H3874,0)-H3874+1)*X3874)/DAY(EOMONTH(H3874,0)),
IF(AND(F3874="Peretoe teenus",H3874&gt;=[2]an!$M$37,RANK(D3874,$D3874:$D3874)+COUNTIFS($D$2:D3874,D3874,$F$2:F3874,F3874)-1=1),X3874,
IF(AND(F3874="Peretoe teenus",H3874&lt;[2]an!$M$37,S3874&lt;&gt;"kahepoolne vajaduspõhine",RANK(D3874,$D3874:$D3874)+COUNTIFS($D$2:D3874,D3874,$F$2:F3874,F3874)-1=1),X3874,
IF(AND(F3874="Peretoe teenus",H3874&lt;[2]an!$M$37,S3874&lt;&gt;"kahepoolne vajaduspõhine",RANK(D3874,$D3874:$D3874)+COUNTIFS($D$2:D3874,D3874,$F$2:F3874,F3874)-1&gt;1),"",
IF(AND(F3874="Peretoe teenus",H3874&lt;[2]an!$M$37,S3874="kahepoolne vajaduspõhine",U3874="",RANK(D3874,$D3874:$D3874)+COUNTIFS($D$2:D3874,D3874,$F$2:F3874,F3874)-1=1),X3874,
IF(AND(F3874="Peretoe teenus",H3874&lt;[2]an!$M$37,S3874="kahepoolne vajaduspõhine",U3874="",RANK(D3874,$D3874:$D3874)+COUNTIFS($D$2:D3874,D3874,$F$2:F3874,F3874)-1&gt;1),"",
IF(AND(F3874="Peretoe teenus",H3874&lt;[2]an!$M$37,S3874="kahepoolne vajaduspõhine",U3874&lt;[2]an!$M$37,RANK(D3874,$D3874:$D3874)+COUNTIFS($D$2:D3874,D3874,$F$2:F3874,F3874)-1=1),X3874,
IF(AND(F3874="Peretoe teenus",H3874&lt;[2]an!$M$37,S3874="kahepoolne vajaduspõhine",U3874&lt;[2]an!$M$37,RANK(D3874,$D3874:$D3874)+COUNTIFS($D$2:D3874,D3874,$F$2:F3874,F3874)-1&gt;1),"",
IF(AND(F3874="Peretoe teenus",H3874&lt;[2]an!$M$37,S3874="kahepoolne vajaduspõhine",U3874&gt;=[2]an!$M$37,U3874&lt;=[2]an!$M$38,RANK(D3874,$D3874:$D3874)+COUNTIFS($D$2:D3874,D3874,$F$2:F3874,F3874)-1=1),
((EOMONTH(U3874,0)-U3874+1)*X3874)/DAY(EOMONTH(U3874,0))+(DAY(U3874)-1)*100/DAY(EOMONTH(U3874,0)),
IF(AND(F3874="Peretoe teenus",H3874&lt;[2]an!$M$37,S3874="kahepoolne vajaduspõhine",U3874&gt;=[2]an!$M$37,U3874&lt;=[2]an!$M$38,RANK(D3874,$D3874:$D3874)+COUNTIFS($D$2:D3874,D3874,$F$2:F3874,F3874)-1&gt;1),"",
IF(AND(F3874="Peretoe teenus",H3874&lt;[2]an!$M$37,S3874="kahepoolne vajaduspõhine",U3874&gt;[2]an!$M$38,RANK(D3874,$D3874:$D3874)+COUNTIFS($D$2:D3874,D3874,$F$2:F3874,F3874)-1=1),X3874,
IF(AND(F3874="Peretoe teenus",H3874&lt;[2]an!$M$37,S3874="kahepoolne vajaduspõhine",U3874&gt;[2]an!$M$38,RANK(D3874,$D3874:$D3874)+COUNTIFS($D$2:D3874,D3874,$F$2:F3874,F3874)-1&gt;1),"",X3874*W3874)))))))))))))),"")</f>
        <v/>
      </c>
      <c r="Z3874" s="18" t="str">
        <f t="shared" si="181"/>
        <v/>
      </c>
      <c r="AA3874" s="19" t="str">
        <f>IFERROR(VLOOKUP(E3874,[2]an!$A$3:$B$81,2,FALSE),"")</f>
        <v/>
      </c>
      <c r="AB3874" s="19" t="str">
        <f>IFERROR(VLOOKUP(AA3874,[2]an!$C$2:$D$16,2,FALSE),"")</f>
        <v/>
      </c>
      <c r="AC3874" s="20"/>
      <c r="AD3874" s="21" t="str">
        <f>IF(A3874=[2]an!$F$36,VLOOKUP([2]an!$F$36,[2]an!$F$36:$H$36,3,FALSE),IF(A3874=[2]an!$F$35,VLOOKUP([2]an!$F$35,[2]an!$F$35:$H$35,3,FALSE),IF(A3874=[2]an!$F$33,VLOOKUP([2]an!$F$33,[2]an!$F$33:$H$33,3,FALSE),IF(A3874=[2]an!$F$31,VLOOKUP([2]an!$F$31,[2]an!$F$31:$H$31,3,FALSE),""))))</f>
        <v/>
      </c>
    </row>
    <row r="3875" spans="6:30" x14ac:dyDescent="0.2">
      <c r="F3875" s="10"/>
      <c r="G3875" s="8" t="str">
        <f t="shared" si="182"/>
        <v/>
      </c>
      <c r="H3875" s="13"/>
      <c r="K3875" s="13"/>
      <c r="L3875" s="10"/>
      <c r="M3875" s="10"/>
      <c r="S3875" s="8" t="str">
        <f>IFERROR(VLOOKUP(D3875,[1]peretoe_teenus!$A$2:$L$2000,5,FALSE),"")</f>
        <v/>
      </c>
      <c r="U3875" s="13"/>
      <c r="V3875" s="15" t="str" cm="1">
        <f t="array" ref="V3875">IFERROR(IF(AND(F3875="Tugigrupp",RANK(K3875,$K3875:$K3875)+COUNTIFS($K$2:K3875,K3875,$L$2:L3875,L3875,$M$2:M3875,M3875,$I$2:I3875,I3875,$G$2:G3875,G3875,$F$2:F3875,F3875)-1=1),SUMPRODUCT(($F$2:$F$4154=F3875)*($G$2:$G$4154=G3875)*($K$2:$K$4154=K3875)*($I$2:$I$4154=I3875)*($L$2:$L$4154=L3875)*($M$2:$M$4154=M3875)),""),"")</f>
        <v/>
      </c>
      <c r="W3875" s="15" t="str">
        <f t="shared" si="180"/>
        <v/>
      </c>
      <c r="X3875" s="16" t="str">
        <f>IF(AND(A3875=[2]an!$G$38,F3875=[2]an!$E$40),[2]an!$G$40,IF(AND(A3875=[2]an!$G$38,F3875=[2]an!$E$41),[2]an!$G$41,IF(AND(A3875=[2]an!$G$38,F3875=[2]an!$E$39,H3875&gt;=[2]an!$M$37),[2]an!$G$39,
IF(AND(A3875=[2]an!$G$38,F3875=[2]an!$E$39,H3875&lt;[2]an!$M$37,S3875="kahepoolne vajaduspõhine",U3875=""),[2]an!$M$40,
IF(AND(A3875=[2]an!$G$38,F3875=[2]an!$E$39,H3875&lt;[2]an!$M$37,S3875="kahepoolne vajaduspõhine",U3875&lt;&gt;""),[2]an!$G$39,
IF(AND(A3875=[2]an!$G$38,F3875=[2]an!$E$39,H3875&lt;[2]an!$M$37,S3875&lt;&gt;"kahepoolne vajaduspõhine"),[2]an!$G$39,
IF(AND(A3875=[2]an!$G$38,F3875=[2]an!$E$42),[2]an!$G$42,
IF(AND(A3875=[2]an!$H$38,F3875=[2]an!$E$40),[2]an!$H$40,IF(AND(A3875=[2]an!$H$38,F3875=[2]an!$E$41),[2]an!$H$41,IF(AND(A3875=[2]an!$H$38,F3875=[2]an!$E$39,H3875&gt;=[2]an!$M$37),[2]an!$H$39,
IF(AND(A3875=[2]an!$H$38,F3875=[2]an!$E$39,H3875&lt;[2]an!$M$37,S3875="kahepoolne vajaduspõhine",U3875=""),[2]an!$M$40,
IF(AND(A3875=[2]an!$H$38,F3875=[2]an!$E$39,H3875&lt;[2]an!$M$37,S3875="kahepoolne vajaduspõhine",U3875&lt;&gt;""),[2]an!$H$39,
IF(AND(A3875=[2]an!$H$38,F3875=[2]an!$E$39,H3875&lt;[2]an!$M$37,S3875&lt;&gt;"kahepoolne vajaduspõhine"),[2]an!$H$39,
IF(AND(A3875=[2]an!$H$38,F3875=[2]an!$E$42),[2]an!$H$42,
IF(AND(A3875=[2]an!$I$38,F3875=[2]an!$E$40),[2]an!$I$40,IF(AND(A3875=[2]an!$I$38,F3875=[2]an!$E$41),[2]an!$I$41,IF(AND(A3875=[2]an!$I$38,F3875=[2]an!$E$39,H3875&gt;=[2]an!$M$37),[2]an!$I$39,
IF(AND(A3875=[2]an!$I$38,F3875=[2]an!$E$39,H3875&lt;[2]an!$M$37,S3875="kahepoolne vajaduspõhine",U3875=""),[2]an!$M$40,
IF(AND(A3875=[2]an!$I$38,F3875=[2]an!$E$39,H3875&lt;[2]an!$M$37,S3875="kahepoolne vajaduspõhine",U3875&lt;&gt;""),[2]an!$I$39,
IF(AND(A3875=[2]an!$I$38,F3875=[2]an!$E$39,H3875&lt;[2]an!$M$37,S3875&lt;&gt;"kahepoolne vajaduspõhine"),[2]an!$I$39,
IF(AND(A3875=[2]an!$I$38,F3875=[2]an!$E$42),[2]an!$I$42,
IF(AND(A3875=[2]an!$J$38,F3875=[2]an!$E$40),[2]an!$J$40,IF(AND(A3875=[2]an!$J$38,F3875=[2]an!$E$41),[2]an!$J$41,IF(AND(A3875=[2]an!$J$38,F3875=[2]an!$E$39,H3875&gt;=[2]an!$M$37),[2]an!$J$39,
IF(AND(A3875=[2]an!$J$38,F3875=[2]an!$E$39,H3875&lt;[2]an!$M$37,S3875="kahepoolne vajaduspõhine",U3875=""),[2]an!$M$40,
IF(AND(A3875=[2]an!$J$38,F3875=[2]an!$E$39,H3875&lt;[2]an!$M$37,S3875="kahepoolne vajaduspõhine",U3875&lt;&gt;""),[2]an!$J$39,
IF(AND(A3875=[2]an!$J$38,F3875=[2]an!$E$39,H3875&lt;[2]an!$M$37,S3875&lt;&gt;"kahepoolne vajaduspõhine"),[2]an!$J$39,
IF(AND(A3875=[2]an!$J$38,F3875=[2]an!$E$42),[2]an!$J$42,""))))))))))))))))))))))))))))</f>
        <v/>
      </c>
      <c r="Y3875" s="17" t="str">
        <f>IFERROR(IF(F3875="Tugigrupp",0,
IF(AND(F3875="Peretoe teenus",H3875&gt;=[2]an!$M$37,RANK(D3875,$D3875:$D3875)+COUNTIFS($D$2:D3875,D3875,$F$2:F3875,F3875)-1&gt;1),"",
IF(AND(F3875="Peretoe teenus",H3875&gt;=[2]an!$M$37,RANK(D3875,$D3875:$D3875)+COUNTIFS($D$2:D3875,D3875,$F$2:F3875,F3875)-1=1,MONTH(H3875)=MONTH(K3875)=TRUE,YEAR(H3875)=YEAR(K3875)=TRUE),((EOMONTH(H3875,0)-H3875+1)*X3875)/DAY(EOMONTH(H3875,0)),
IF(AND(F3875="Peretoe teenus",H3875&gt;=[2]an!$M$37,RANK(D3875,$D3875:$D3875)+COUNTIFS($D$2:D3875,D3875,$F$2:F3875,F3875)-1=1),X3875,
IF(AND(F3875="Peretoe teenus",H3875&lt;[2]an!$M$37,S3875&lt;&gt;"kahepoolne vajaduspõhine",RANK(D3875,$D3875:$D3875)+COUNTIFS($D$2:D3875,D3875,$F$2:F3875,F3875)-1=1),X3875,
IF(AND(F3875="Peretoe teenus",H3875&lt;[2]an!$M$37,S3875&lt;&gt;"kahepoolne vajaduspõhine",RANK(D3875,$D3875:$D3875)+COUNTIFS($D$2:D3875,D3875,$F$2:F3875,F3875)-1&gt;1),"",
IF(AND(F3875="Peretoe teenus",H3875&lt;[2]an!$M$37,S3875="kahepoolne vajaduspõhine",U3875="",RANK(D3875,$D3875:$D3875)+COUNTIFS($D$2:D3875,D3875,$F$2:F3875,F3875)-1=1),X3875,
IF(AND(F3875="Peretoe teenus",H3875&lt;[2]an!$M$37,S3875="kahepoolne vajaduspõhine",U3875="",RANK(D3875,$D3875:$D3875)+COUNTIFS($D$2:D3875,D3875,$F$2:F3875,F3875)-1&gt;1),"",
IF(AND(F3875="Peretoe teenus",H3875&lt;[2]an!$M$37,S3875="kahepoolne vajaduspõhine",U3875&lt;[2]an!$M$37,RANK(D3875,$D3875:$D3875)+COUNTIFS($D$2:D3875,D3875,$F$2:F3875,F3875)-1=1),X3875,
IF(AND(F3875="Peretoe teenus",H3875&lt;[2]an!$M$37,S3875="kahepoolne vajaduspõhine",U3875&lt;[2]an!$M$37,RANK(D3875,$D3875:$D3875)+COUNTIFS($D$2:D3875,D3875,$F$2:F3875,F3875)-1&gt;1),"",
IF(AND(F3875="Peretoe teenus",H3875&lt;[2]an!$M$37,S3875="kahepoolne vajaduspõhine",U3875&gt;=[2]an!$M$37,U3875&lt;=[2]an!$M$38,RANK(D3875,$D3875:$D3875)+COUNTIFS($D$2:D3875,D3875,$F$2:F3875,F3875)-1=1),
((EOMONTH(U3875,0)-U3875+1)*X3875)/DAY(EOMONTH(U3875,0))+(DAY(U3875)-1)*100/DAY(EOMONTH(U3875,0)),
IF(AND(F3875="Peretoe teenus",H3875&lt;[2]an!$M$37,S3875="kahepoolne vajaduspõhine",U3875&gt;=[2]an!$M$37,U3875&lt;=[2]an!$M$38,RANK(D3875,$D3875:$D3875)+COUNTIFS($D$2:D3875,D3875,$F$2:F3875,F3875)-1&gt;1),"",
IF(AND(F3875="Peretoe teenus",H3875&lt;[2]an!$M$37,S3875="kahepoolne vajaduspõhine",U3875&gt;[2]an!$M$38,RANK(D3875,$D3875:$D3875)+COUNTIFS($D$2:D3875,D3875,$F$2:F3875,F3875)-1=1),X3875,
IF(AND(F3875="Peretoe teenus",H3875&lt;[2]an!$M$37,S3875="kahepoolne vajaduspõhine",U3875&gt;[2]an!$M$38,RANK(D3875,$D3875:$D3875)+COUNTIFS($D$2:D3875,D3875,$F$2:F3875,F3875)-1&gt;1),"",X3875*W3875)))))))))))))),"")</f>
        <v/>
      </c>
      <c r="Z3875" s="18" t="str">
        <f t="shared" si="181"/>
        <v/>
      </c>
      <c r="AA3875" s="19" t="str">
        <f>IFERROR(VLOOKUP(E3875,[2]an!$A$3:$B$81,2,FALSE),"")</f>
        <v/>
      </c>
      <c r="AB3875" s="19" t="str">
        <f>IFERROR(VLOOKUP(AA3875,[2]an!$C$2:$D$16,2,FALSE),"")</f>
        <v/>
      </c>
      <c r="AC3875" s="20"/>
      <c r="AD3875" s="21" t="str">
        <f>IF(A3875=[2]an!$F$36,VLOOKUP([2]an!$F$36,[2]an!$F$36:$H$36,3,FALSE),IF(A3875=[2]an!$F$35,VLOOKUP([2]an!$F$35,[2]an!$F$35:$H$35,3,FALSE),IF(A3875=[2]an!$F$33,VLOOKUP([2]an!$F$33,[2]an!$F$33:$H$33,3,FALSE),IF(A3875=[2]an!$F$31,VLOOKUP([2]an!$F$31,[2]an!$F$31:$H$31,3,FALSE),""))))</f>
        <v/>
      </c>
    </row>
    <row r="3876" spans="6:30" x14ac:dyDescent="0.2">
      <c r="F3876" s="10"/>
      <c r="G3876" s="8" t="str">
        <f t="shared" si="182"/>
        <v/>
      </c>
      <c r="H3876" s="13"/>
      <c r="K3876" s="13"/>
      <c r="L3876" s="10"/>
      <c r="M3876" s="10"/>
      <c r="S3876" s="8" t="str">
        <f>IFERROR(VLOOKUP(D3876,[1]peretoe_teenus!$A$2:$L$2000,5,FALSE),"")</f>
        <v/>
      </c>
      <c r="U3876" s="13"/>
      <c r="V3876" s="15" t="str" cm="1">
        <f t="array" ref="V3876">IFERROR(IF(AND(F3876="Tugigrupp",RANK(K3876,$K3876:$K3876)+COUNTIFS($K$2:K3876,K3876,$L$2:L3876,L3876,$M$2:M3876,M3876,$I$2:I3876,I3876,$G$2:G3876,G3876,$F$2:F3876,F3876)-1=1),SUMPRODUCT(($F$2:$F$4154=F3876)*($G$2:$G$4154=G3876)*($K$2:$K$4154=K3876)*($I$2:$I$4154=I3876)*($L$2:$L$4154=L3876)*($M$2:$M$4154=M3876)),""),"")</f>
        <v/>
      </c>
      <c r="W3876" s="15" t="str">
        <f t="shared" si="180"/>
        <v/>
      </c>
      <c r="X3876" s="16" t="str">
        <f>IF(AND(A3876=[2]an!$G$38,F3876=[2]an!$E$40),[2]an!$G$40,IF(AND(A3876=[2]an!$G$38,F3876=[2]an!$E$41),[2]an!$G$41,IF(AND(A3876=[2]an!$G$38,F3876=[2]an!$E$39,H3876&gt;=[2]an!$M$37),[2]an!$G$39,
IF(AND(A3876=[2]an!$G$38,F3876=[2]an!$E$39,H3876&lt;[2]an!$M$37,S3876="kahepoolne vajaduspõhine",U3876=""),[2]an!$M$40,
IF(AND(A3876=[2]an!$G$38,F3876=[2]an!$E$39,H3876&lt;[2]an!$M$37,S3876="kahepoolne vajaduspõhine",U3876&lt;&gt;""),[2]an!$G$39,
IF(AND(A3876=[2]an!$G$38,F3876=[2]an!$E$39,H3876&lt;[2]an!$M$37,S3876&lt;&gt;"kahepoolne vajaduspõhine"),[2]an!$G$39,
IF(AND(A3876=[2]an!$G$38,F3876=[2]an!$E$42),[2]an!$G$42,
IF(AND(A3876=[2]an!$H$38,F3876=[2]an!$E$40),[2]an!$H$40,IF(AND(A3876=[2]an!$H$38,F3876=[2]an!$E$41),[2]an!$H$41,IF(AND(A3876=[2]an!$H$38,F3876=[2]an!$E$39,H3876&gt;=[2]an!$M$37),[2]an!$H$39,
IF(AND(A3876=[2]an!$H$38,F3876=[2]an!$E$39,H3876&lt;[2]an!$M$37,S3876="kahepoolne vajaduspõhine",U3876=""),[2]an!$M$40,
IF(AND(A3876=[2]an!$H$38,F3876=[2]an!$E$39,H3876&lt;[2]an!$M$37,S3876="kahepoolne vajaduspõhine",U3876&lt;&gt;""),[2]an!$H$39,
IF(AND(A3876=[2]an!$H$38,F3876=[2]an!$E$39,H3876&lt;[2]an!$M$37,S3876&lt;&gt;"kahepoolne vajaduspõhine"),[2]an!$H$39,
IF(AND(A3876=[2]an!$H$38,F3876=[2]an!$E$42),[2]an!$H$42,
IF(AND(A3876=[2]an!$I$38,F3876=[2]an!$E$40),[2]an!$I$40,IF(AND(A3876=[2]an!$I$38,F3876=[2]an!$E$41),[2]an!$I$41,IF(AND(A3876=[2]an!$I$38,F3876=[2]an!$E$39,H3876&gt;=[2]an!$M$37),[2]an!$I$39,
IF(AND(A3876=[2]an!$I$38,F3876=[2]an!$E$39,H3876&lt;[2]an!$M$37,S3876="kahepoolne vajaduspõhine",U3876=""),[2]an!$M$40,
IF(AND(A3876=[2]an!$I$38,F3876=[2]an!$E$39,H3876&lt;[2]an!$M$37,S3876="kahepoolne vajaduspõhine",U3876&lt;&gt;""),[2]an!$I$39,
IF(AND(A3876=[2]an!$I$38,F3876=[2]an!$E$39,H3876&lt;[2]an!$M$37,S3876&lt;&gt;"kahepoolne vajaduspõhine"),[2]an!$I$39,
IF(AND(A3876=[2]an!$I$38,F3876=[2]an!$E$42),[2]an!$I$42,
IF(AND(A3876=[2]an!$J$38,F3876=[2]an!$E$40),[2]an!$J$40,IF(AND(A3876=[2]an!$J$38,F3876=[2]an!$E$41),[2]an!$J$41,IF(AND(A3876=[2]an!$J$38,F3876=[2]an!$E$39,H3876&gt;=[2]an!$M$37),[2]an!$J$39,
IF(AND(A3876=[2]an!$J$38,F3876=[2]an!$E$39,H3876&lt;[2]an!$M$37,S3876="kahepoolne vajaduspõhine",U3876=""),[2]an!$M$40,
IF(AND(A3876=[2]an!$J$38,F3876=[2]an!$E$39,H3876&lt;[2]an!$M$37,S3876="kahepoolne vajaduspõhine",U3876&lt;&gt;""),[2]an!$J$39,
IF(AND(A3876=[2]an!$J$38,F3876=[2]an!$E$39,H3876&lt;[2]an!$M$37,S3876&lt;&gt;"kahepoolne vajaduspõhine"),[2]an!$J$39,
IF(AND(A3876=[2]an!$J$38,F3876=[2]an!$E$42),[2]an!$J$42,""))))))))))))))))))))))))))))</f>
        <v/>
      </c>
      <c r="Y3876" s="17" t="str">
        <f>IFERROR(IF(F3876="Tugigrupp",0,
IF(AND(F3876="Peretoe teenus",H3876&gt;=[2]an!$M$37,RANK(D3876,$D3876:$D3876)+COUNTIFS($D$2:D3876,D3876,$F$2:F3876,F3876)-1&gt;1),"",
IF(AND(F3876="Peretoe teenus",H3876&gt;=[2]an!$M$37,RANK(D3876,$D3876:$D3876)+COUNTIFS($D$2:D3876,D3876,$F$2:F3876,F3876)-1=1,MONTH(H3876)=MONTH(K3876)=TRUE,YEAR(H3876)=YEAR(K3876)=TRUE),((EOMONTH(H3876,0)-H3876+1)*X3876)/DAY(EOMONTH(H3876,0)),
IF(AND(F3876="Peretoe teenus",H3876&gt;=[2]an!$M$37,RANK(D3876,$D3876:$D3876)+COUNTIFS($D$2:D3876,D3876,$F$2:F3876,F3876)-1=1),X3876,
IF(AND(F3876="Peretoe teenus",H3876&lt;[2]an!$M$37,S3876&lt;&gt;"kahepoolne vajaduspõhine",RANK(D3876,$D3876:$D3876)+COUNTIFS($D$2:D3876,D3876,$F$2:F3876,F3876)-1=1),X3876,
IF(AND(F3876="Peretoe teenus",H3876&lt;[2]an!$M$37,S3876&lt;&gt;"kahepoolne vajaduspõhine",RANK(D3876,$D3876:$D3876)+COUNTIFS($D$2:D3876,D3876,$F$2:F3876,F3876)-1&gt;1),"",
IF(AND(F3876="Peretoe teenus",H3876&lt;[2]an!$M$37,S3876="kahepoolne vajaduspõhine",U3876="",RANK(D3876,$D3876:$D3876)+COUNTIFS($D$2:D3876,D3876,$F$2:F3876,F3876)-1=1),X3876,
IF(AND(F3876="Peretoe teenus",H3876&lt;[2]an!$M$37,S3876="kahepoolne vajaduspõhine",U3876="",RANK(D3876,$D3876:$D3876)+COUNTIFS($D$2:D3876,D3876,$F$2:F3876,F3876)-1&gt;1),"",
IF(AND(F3876="Peretoe teenus",H3876&lt;[2]an!$M$37,S3876="kahepoolne vajaduspõhine",U3876&lt;[2]an!$M$37,RANK(D3876,$D3876:$D3876)+COUNTIFS($D$2:D3876,D3876,$F$2:F3876,F3876)-1=1),X3876,
IF(AND(F3876="Peretoe teenus",H3876&lt;[2]an!$M$37,S3876="kahepoolne vajaduspõhine",U3876&lt;[2]an!$M$37,RANK(D3876,$D3876:$D3876)+COUNTIFS($D$2:D3876,D3876,$F$2:F3876,F3876)-1&gt;1),"",
IF(AND(F3876="Peretoe teenus",H3876&lt;[2]an!$M$37,S3876="kahepoolne vajaduspõhine",U3876&gt;=[2]an!$M$37,U3876&lt;=[2]an!$M$38,RANK(D3876,$D3876:$D3876)+COUNTIFS($D$2:D3876,D3876,$F$2:F3876,F3876)-1=1),
((EOMONTH(U3876,0)-U3876+1)*X3876)/DAY(EOMONTH(U3876,0))+(DAY(U3876)-1)*100/DAY(EOMONTH(U3876,0)),
IF(AND(F3876="Peretoe teenus",H3876&lt;[2]an!$M$37,S3876="kahepoolne vajaduspõhine",U3876&gt;=[2]an!$M$37,U3876&lt;=[2]an!$M$38,RANK(D3876,$D3876:$D3876)+COUNTIFS($D$2:D3876,D3876,$F$2:F3876,F3876)-1&gt;1),"",
IF(AND(F3876="Peretoe teenus",H3876&lt;[2]an!$M$37,S3876="kahepoolne vajaduspõhine",U3876&gt;[2]an!$M$38,RANK(D3876,$D3876:$D3876)+COUNTIFS($D$2:D3876,D3876,$F$2:F3876,F3876)-1=1),X3876,
IF(AND(F3876="Peretoe teenus",H3876&lt;[2]an!$M$37,S3876="kahepoolne vajaduspõhine",U3876&gt;[2]an!$M$38,RANK(D3876,$D3876:$D3876)+COUNTIFS($D$2:D3876,D3876,$F$2:F3876,F3876)-1&gt;1),"",X3876*W3876)))))))))))))),"")</f>
        <v/>
      </c>
      <c r="Z3876" s="18" t="str">
        <f t="shared" si="181"/>
        <v/>
      </c>
      <c r="AA3876" s="19" t="str">
        <f>IFERROR(VLOOKUP(E3876,[2]an!$A$3:$B$81,2,FALSE),"")</f>
        <v/>
      </c>
      <c r="AB3876" s="19" t="str">
        <f>IFERROR(VLOOKUP(AA3876,[2]an!$C$2:$D$16,2,FALSE),"")</f>
        <v/>
      </c>
      <c r="AC3876" s="20"/>
      <c r="AD3876" s="21" t="str">
        <f>IF(A3876=[2]an!$F$36,VLOOKUP([2]an!$F$36,[2]an!$F$36:$H$36,3,FALSE),IF(A3876=[2]an!$F$35,VLOOKUP([2]an!$F$35,[2]an!$F$35:$H$35,3,FALSE),IF(A3876=[2]an!$F$33,VLOOKUP([2]an!$F$33,[2]an!$F$33:$H$33,3,FALSE),IF(A3876=[2]an!$F$31,VLOOKUP([2]an!$F$31,[2]an!$F$31:$H$31,3,FALSE),""))))</f>
        <v/>
      </c>
    </row>
    <row r="3877" spans="6:30" x14ac:dyDescent="0.2">
      <c r="F3877" s="10"/>
      <c r="G3877" s="8" t="str">
        <f t="shared" si="182"/>
        <v/>
      </c>
      <c r="H3877" s="13"/>
      <c r="K3877" s="13"/>
      <c r="L3877" s="10"/>
      <c r="M3877" s="10"/>
      <c r="S3877" s="8" t="str">
        <f>IFERROR(VLOOKUP(D3877,[1]peretoe_teenus!$A$2:$L$2000,5,FALSE),"")</f>
        <v/>
      </c>
      <c r="U3877" s="13"/>
      <c r="V3877" s="15" t="str" cm="1">
        <f t="array" ref="V3877">IFERROR(IF(AND(F3877="Tugigrupp",RANK(K3877,$K3877:$K3877)+COUNTIFS($K$2:K3877,K3877,$L$2:L3877,L3877,$M$2:M3877,M3877,$I$2:I3877,I3877,$G$2:G3877,G3877,$F$2:F3877,F3877)-1=1),SUMPRODUCT(($F$2:$F$4154=F3877)*($G$2:$G$4154=G3877)*($K$2:$K$4154=K3877)*($I$2:$I$4154=I3877)*($L$2:$L$4154=L3877)*($M$2:$M$4154=M3877)),""),"")</f>
        <v/>
      </c>
      <c r="W3877" s="15" t="str">
        <f t="shared" si="180"/>
        <v/>
      </c>
      <c r="X3877" s="16" t="str">
        <f>IF(AND(A3877=[2]an!$G$38,F3877=[2]an!$E$40),[2]an!$G$40,IF(AND(A3877=[2]an!$G$38,F3877=[2]an!$E$41),[2]an!$G$41,IF(AND(A3877=[2]an!$G$38,F3877=[2]an!$E$39,H3877&gt;=[2]an!$M$37),[2]an!$G$39,
IF(AND(A3877=[2]an!$G$38,F3877=[2]an!$E$39,H3877&lt;[2]an!$M$37,S3877="kahepoolne vajaduspõhine",U3877=""),[2]an!$M$40,
IF(AND(A3877=[2]an!$G$38,F3877=[2]an!$E$39,H3877&lt;[2]an!$M$37,S3877="kahepoolne vajaduspõhine",U3877&lt;&gt;""),[2]an!$G$39,
IF(AND(A3877=[2]an!$G$38,F3877=[2]an!$E$39,H3877&lt;[2]an!$M$37,S3877&lt;&gt;"kahepoolne vajaduspõhine"),[2]an!$G$39,
IF(AND(A3877=[2]an!$G$38,F3877=[2]an!$E$42),[2]an!$G$42,
IF(AND(A3877=[2]an!$H$38,F3877=[2]an!$E$40),[2]an!$H$40,IF(AND(A3877=[2]an!$H$38,F3877=[2]an!$E$41),[2]an!$H$41,IF(AND(A3877=[2]an!$H$38,F3877=[2]an!$E$39,H3877&gt;=[2]an!$M$37),[2]an!$H$39,
IF(AND(A3877=[2]an!$H$38,F3877=[2]an!$E$39,H3877&lt;[2]an!$M$37,S3877="kahepoolne vajaduspõhine",U3877=""),[2]an!$M$40,
IF(AND(A3877=[2]an!$H$38,F3877=[2]an!$E$39,H3877&lt;[2]an!$M$37,S3877="kahepoolne vajaduspõhine",U3877&lt;&gt;""),[2]an!$H$39,
IF(AND(A3877=[2]an!$H$38,F3877=[2]an!$E$39,H3877&lt;[2]an!$M$37,S3877&lt;&gt;"kahepoolne vajaduspõhine"),[2]an!$H$39,
IF(AND(A3877=[2]an!$H$38,F3877=[2]an!$E$42),[2]an!$H$42,
IF(AND(A3877=[2]an!$I$38,F3877=[2]an!$E$40),[2]an!$I$40,IF(AND(A3877=[2]an!$I$38,F3877=[2]an!$E$41),[2]an!$I$41,IF(AND(A3877=[2]an!$I$38,F3877=[2]an!$E$39,H3877&gt;=[2]an!$M$37),[2]an!$I$39,
IF(AND(A3877=[2]an!$I$38,F3877=[2]an!$E$39,H3877&lt;[2]an!$M$37,S3877="kahepoolne vajaduspõhine",U3877=""),[2]an!$M$40,
IF(AND(A3877=[2]an!$I$38,F3877=[2]an!$E$39,H3877&lt;[2]an!$M$37,S3877="kahepoolne vajaduspõhine",U3877&lt;&gt;""),[2]an!$I$39,
IF(AND(A3877=[2]an!$I$38,F3877=[2]an!$E$39,H3877&lt;[2]an!$M$37,S3877&lt;&gt;"kahepoolne vajaduspõhine"),[2]an!$I$39,
IF(AND(A3877=[2]an!$I$38,F3877=[2]an!$E$42),[2]an!$I$42,
IF(AND(A3877=[2]an!$J$38,F3877=[2]an!$E$40),[2]an!$J$40,IF(AND(A3877=[2]an!$J$38,F3877=[2]an!$E$41),[2]an!$J$41,IF(AND(A3877=[2]an!$J$38,F3877=[2]an!$E$39,H3877&gt;=[2]an!$M$37),[2]an!$J$39,
IF(AND(A3877=[2]an!$J$38,F3877=[2]an!$E$39,H3877&lt;[2]an!$M$37,S3877="kahepoolne vajaduspõhine",U3877=""),[2]an!$M$40,
IF(AND(A3877=[2]an!$J$38,F3877=[2]an!$E$39,H3877&lt;[2]an!$M$37,S3877="kahepoolne vajaduspõhine",U3877&lt;&gt;""),[2]an!$J$39,
IF(AND(A3877=[2]an!$J$38,F3877=[2]an!$E$39,H3877&lt;[2]an!$M$37,S3877&lt;&gt;"kahepoolne vajaduspõhine"),[2]an!$J$39,
IF(AND(A3877=[2]an!$J$38,F3877=[2]an!$E$42),[2]an!$J$42,""))))))))))))))))))))))))))))</f>
        <v/>
      </c>
      <c r="Y3877" s="17" t="str">
        <f>IFERROR(IF(F3877="Tugigrupp",0,
IF(AND(F3877="Peretoe teenus",H3877&gt;=[2]an!$M$37,RANK(D3877,$D3877:$D3877)+COUNTIFS($D$2:D3877,D3877,$F$2:F3877,F3877)-1&gt;1),"",
IF(AND(F3877="Peretoe teenus",H3877&gt;=[2]an!$M$37,RANK(D3877,$D3877:$D3877)+COUNTIFS($D$2:D3877,D3877,$F$2:F3877,F3877)-1=1,MONTH(H3877)=MONTH(K3877)=TRUE,YEAR(H3877)=YEAR(K3877)=TRUE),((EOMONTH(H3877,0)-H3877+1)*X3877)/DAY(EOMONTH(H3877,0)),
IF(AND(F3877="Peretoe teenus",H3877&gt;=[2]an!$M$37,RANK(D3877,$D3877:$D3877)+COUNTIFS($D$2:D3877,D3877,$F$2:F3877,F3877)-1=1),X3877,
IF(AND(F3877="Peretoe teenus",H3877&lt;[2]an!$M$37,S3877&lt;&gt;"kahepoolne vajaduspõhine",RANK(D3877,$D3877:$D3877)+COUNTIFS($D$2:D3877,D3877,$F$2:F3877,F3877)-1=1),X3877,
IF(AND(F3877="Peretoe teenus",H3877&lt;[2]an!$M$37,S3877&lt;&gt;"kahepoolne vajaduspõhine",RANK(D3877,$D3877:$D3877)+COUNTIFS($D$2:D3877,D3877,$F$2:F3877,F3877)-1&gt;1),"",
IF(AND(F3877="Peretoe teenus",H3877&lt;[2]an!$M$37,S3877="kahepoolne vajaduspõhine",U3877="",RANK(D3877,$D3877:$D3877)+COUNTIFS($D$2:D3877,D3877,$F$2:F3877,F3877)-1=1),X3877,
IF(AND(F3877="Peretoe teenus",H3877&lt;[2]an!$M$37,S3877="kahepoolne vajaduspõhine",U3877="",RANK(D3877,$D3877:$D3877)+COUNTIFS($D$2:D3877,D3877,$F$2:F3877,F3877)-1&gt;1),"",
IF(AND(F3877="Peretoe teenus",H3877&lt;[2]an!$M$37,S3877="kahepoolne vajaduspõhine",U3877&lt;[2]an!$M$37,RANK(D3877,$D3877:$D3877)+COUNTIFS($D$2:D3877,D3877,$F$2:F3877,F3877)-1=1),X3877,
IF(AND(F3877="Peretoe teenus",H3877&lt;[2]an!$M$37,S3877="kahepoolne vajaduspõhine",U3877&lt;[2]an!$M$37,RANK(D3877,$D3877:$D3877)+COUNTIFS($D$2:D3877,D3877,$F$2:F3877,F3877)-1&gt;1),"",
IF(AND(F3877="Peretoe teenus",H3877&lt;[2]an!$M$37,S3877="kahepoolne vajaduspõhine",U3877&gt;=[2]an!$M$37,U3877&lt;=[2]an!$M$38,RANK(D3877,$D3877:$D3877)+COUNTIFS($D$2:D3877,D3877,$F$2:F3877,F3877)-1=1),
((EOMONTH(U3877,0)-U3877+1)*X3877)/DAY(EOMONTH(U3877,0))+(DAY(U3877)-1)*100/DAY(EOMONTH(U3877,0)),
IF(AND(F3877="Peretoe teenus",H3877&lt;[2]an!$M$37,S3877="kahepoolne vajaduspõhine",U3877&gt;=[2]an!$M$37,U3877&lt;=[2]an!$M$38,RANK(D3877,$D3877:$D3877)+COUNTIFS($D$2:D3877,D3877,$F$2:F3877,F3877)-1&gt;1),"",
IF(AND(F3877="Peretoe teenus",H3877&lt;[2]an!$M$37,S3877="kahepoolne vajaduspõhine",U3877&gt;[2]an!$M$38,RANK(D3877,$D3877:$D3877)+COUNTIFS($D$2:D3877,D3877,$F$2:F3877,F3877)-1=1),X3877,
IF(AND(F3877="Peretoe teenus",H3877&lt;[2]an!$M$37,S3877="kahepoolne vajaduspõhine",U3877&gt;[2]an!$M$38,RANK(D3877,$D3877:$D3877)+COUNTIFS($D$2:D3877,D3877,$F$2:F3877,F3877)-1&gt;1),"",X3877*W3877)))))))))))))),"")</f>
        <v/>
      </c>
      <c r="Z3877" s="18" t="str">
        <f t="shared" si="181"/>
        <v/>
      </c>
      <c r="AA3877" s="19" t="str">
        <f>IFERROR(VLOOKUP(E3877,[2]an!$A$3:$B$81,2,FALSE),"")</f>
        <v/>
      </c>
      <c r="AB3877" s="19" t="str">
        <f>IFERROR(VLOOKUP(AA3877,[2]an!$C$2:$D$16,2,FALSE),"")</f>
        <v/>
      </c>
      <c r="AC3877" s="20"/>
      <c r="AD3877" s="21" t="str">
        <f>IF(A3877=[2]an!$F$36,VLOOKUP([2]an!$F$36,[2]an!$F$36:$H$36,3,FALSE),IF(A3877=[2]an!$F$35,VLOOKUP([2]an!$F$35,[2]an!$F$35:$H$35,3,FALSE),IF(A3877=[2]an!$F$33,VLOOKUP([2]an!$F$33,[2]an!$F$33:$H$33,3,FALSE),IF(A3877=[2]an!$F$31,VLOOKUP([2]an!$F$31,[2]an!$F$31:$H$31,3,FALSE),""))))</f>
        <v/>
      </c>
    </row>
    <row r="3878" spans="6:30" x14ac:dyDescent="0.2">
      <c r="F3878" s="10"/>
      <c r="G3878" s="8" t="str">
        <f t="shared" si="182"/>
        <v/>
      </c>
      <c r="H3878" s="13"/>
      <c r="K3878" s="13"/>
      <c r="L3878" s="10"/>
      <c r="M3878" s="10"/>
      <c r="S3878" s="8" t="str">
        <f>IFERROR(VLOOKUP(D3878,[1]peretoe_teenus!$A$2:$L$2000,5,FALSE),"")</f>
        <v/>
      </c>
      <c r="U3878" s="13"/>
      <c r="V3878" s="15" t="str" cm="1">
        <f t="array" ref="V3878">IFERROR(IF(AND(F3878="Tugigrupp",RANK(K3878,$K3878:$K3878)+COUNTIFS($K$2:K3878,K3878,$L$2:L3878,L3878,$M$2:M3878,M3878,$I$2:I3878,I3878,$G$2:G3878,G3878,$F$2:F3878,F3878)-1=1),SUMPRODUCT(($F$2:$F$4154=F3878)*($G$2:$G$4154=G3878)*($K$2:$K$4154=K3878)*($I$2:$I$4154=I3878)*($L$2:$L$4154=L3878)*($M$2:$M$4154=M3878)),""),"")</f>
        <v/>
      </c>
      <c r="W3878" s="15" t="str">
        <f t="shared" si="180"/>
        <v/>
      </c>
      <c r="X3878" s="16" t="str">
        <f>IF(AND(A3878=[2]an!$G$38,F3878=[2]an!$E$40),[2]an!$G$40,IF(AND(A3878=[2]an!$G$38,F3878=[2]an!$E$41),[2]an!$G$41,IF(AND(A3878=[2]an!$G$38,F3878=[2]an!$E$39,H3878&gt;=[2]an!$M$37),[2]an!$G$39,
IF(AND(A3878=[2]an!$G$38,F3878=[2]an!$E$39,H3878&lt;[2]an!$M$37,S3878="kahepoolne vajaduspõhine",U3878=""),[2]an!$M$40,
IF(AND(A3878=[2]an!$G$38,F3878=[2]an!$E$39,H3878&lt;[2]an!$M$37,S3878="kahepoolne vajaduspõhine",U3878&lt;&gt;""),[2]an!$G$39,
IF(AND(A3878=[2]an!$G$38,F3878=[2]an!$E$39,H3878&lt;[2]an!$M$37,S3878&lt;&gt;"kahepoolne vajaduspõhine"),[2]an!$G$39,
IF(AND(A3878=[2]an!$G$38,F3878=[2]an!$E$42),[2]an!$G$42,
IF(AND(A3878=[2]an!$H$38,F3878=[2]an!$E$40),[2]an!$H$40,IF(AND(A3878=[2]an!$H$38,F3878=[2]an!$E$41),[2]an!$H$41,IF(AND(A3878=[2]an!$H$38,F3878=[2]an!$E$39,H3878&gt;=[2]an!$M$37),[2]an!$H$39,
IF(AND(A3878=[2]an!$H$38,F3878=[2]an!$E$39,H3878&lt;[2]an!$M$37,S3878="kahepoolne vajaduspõhine",U3878=""),[2]an!$M$40,
IF(AND(A3878=[2]an!$H$38,F3878=[2]an!$E$39,H3878&lt;[2]an!$M$37,S3878="kahepoolne vajaduspõhine",U3878&lt;&gt;""),[2]an!$H$39,
IF(AND(A3878=[2]an!$H$38,F3878=[2]an!$E$39,H3878&lt;[2]an!$M$37,S3878&lt;&gt;"kahepoolne vajaduspõhine"),[2]an!$H$39,
IF(AND(A3878=[2]an!$H$38,F3878=[2]an!$E$42),[2]an!$H$42,
IF(AND(A3878=[2]an!$I$38,F3878=[2]an!$E$40),[2]an!$I$40,IF(AND(A3878=[2]an!$I$38,F3878=[2]an!$E$41),[2]an!$I$41,IF(AND(A3878=[2]an!$I$38,F3878=[2]an!$E$39,H3878&gt;=[2]an!$M$37),[2]an!$I$39,
IF(AND(A3878=[2]an!$I$38,F3878=[2]an!$E$39,H3878&lt;[2]an!$M$37,S3878="kahepoolne vajaduspõhine",U3878=""),[2]an!$M$40,
IF(AND(A3878=[2]an!$I$38,F3878=[2]an!$E$39,H3878&lt;[2]an!$M$37,S3878="kahepoolne vajaduspõhine",U3878&lt;&gt;""),[2]an!$I$39,
IF(AND(A3878=[2]an!$I$38,F3878=[2]an!$E$39,H3878&lt;[2]an!$M$37,S3878&lt;&gt;"kahepoolne vajaduspõhine"),[2]an!$I$39,
IF(AND(A3878=[2]an!$I$38,F3878=[2]an!$E$42),[2]an!$I$42,
IF(AND(A3878=[2]an!$J$38,F3878=[2]an!$E$40),[2]an!$J$40,IF(AND(A3878=[2]an!$J$38,F3878=[2]an!$E$41),[2]an!$J$41,IF(AND(A3878=[2]an!$J$38,F3878=[2]an!$E$39,H3878&gt;=[2]an!$M$37),[2]an!$J$39,
IF(AND(A3878=[2]an!$J$38,F3878=[2]an!$E$39,H3878&lt;[2]an!$M$37,S3878="kahepoolne vajaduspõhine",U3878=""),[2]an!$M$40,
IF(AND(A3878=[2]an!$J$38,F3878=[2]an!$E$39,H3878&lt;[2]an!$M$37,S3878="kahepoolne vajaduspõhine",U3878&lt;&gt;""),[2]an!$J$39,
IF(AND(A3878=[2]an!$J$38,F3878=[2]an!$E$39,H3878&lt;[2]an!$M$37,S3878&lt;&gt;"kahepoolne vajaduspõhine"),[2]an!$J$39,
IF(AND(A3878=[2]an!$J$38,F3878=[2]an!$E$42),[2]an!$J$42,""))))))))))))))))))))))))))))</f>
        <v/>
      </c>
      <c r="Y3878" s="17" t="str">
        <f>IFERROR(IF(F3878="Tugigrupp",0,
IF(AND(F3878="Peretoe teenus",H3878&gt;=[2]an!$M$37,RANK(D3878,$D3878:$D3878)+COUNTIFS($D$2:D3878,D3878,$F$2:F3878,F3878)-1&gt;1),"",
IF(AND(F3878="Peretoe teenus",H3878&gt;=[2]an!$M$37,RANK(D3878,$D3878:$D3878)+COUNTIFS($D$2:D3878,D3878,$F$2:F3878,F3878)-1=1,MONTH(H3878)=MONTH(K3878)=TRUE,YEAR(H3878)=YEAR(K3878)=TRUE),((EOMONTH(H3878,0)-H3878+1)*X3878)/DAY(EOMONTH(H3878,0)),
IF(AND(F3878="Peretoe teenus",H3878&gt;=[2]an!$M$37,RANK(D3878,$D3878:$D3878)+COUNTIFS($D$2:D3878,D3878,$F$2:F3878,F3878)-1=1),X3878,
IF(AND(F3878="Peretoe teenus",H3878&lt;[2]an!$M$37,S3878&lt;&gt;"kahepoolne vajaduspõhine",RANK(D3878,$D3878:$D3878)+COUNTIFS($D$2:D3878,D3878,$F$2:F3878,F3878)-1=1),X3878,
IF(AND(F3878="Peretoe teenus",H3878&lt;[2]an!$M$37,S3878&lt;&gt;"kahepoolne vajaduspõhine",RANK(D3878,$D3878:$D3878)+COUNTIFS($D$2:D3878,D3878,$F$2:F3878,F3878)-1&gt;1),"",
IF(AND(F3878="Peretoe teenus",H3878&lt;[2]an!$M$37,S3878="kahepoolne vajaduspõhine",U3878="",RANK(D3878,$D3878:$D3878)+COUNTIFS($D$2:D3878,D3878,$F$2:F3878,F3878)-1=1),X3878,
IF(AND(F3878="Peretoe teenus",H3878&lt;[2]an!$M$37,S3878="kahepoolne vajaduspõhine",U3878="",RANK(D3878,$D3878:$D3878)+COUNTIFS($D$2:D3878,D3878,$F$2:F3878,F3878)-1&gt;1),"",
IF(AND(F3878="Peretoe teenus",H3878&lt;[2]an!$M$37,S3878="kahepoolne vajaduspõhine",U3878&lt;[2]an!$M$37,RANK(D3878,$D3878:$D3878)+COUNTIFS($D$2:D3878,D3878,$F$2:F3878,F3878)-1=1),X3878,
IF(AND(F3878="Peretoe teenus",H3878&lt;[2]an!$M$37,S3878="kahepoolne vajaduspõhine",U3878&lt;[2]an!$M$37,RANK(D3878,$D3878:$D3878)+COUNTIFS($D$2:D3878,D3878,$F$2:F3878,F3878)-1&gt;1),"",
IF(AND(F3878="Peretoe teenus",H3878&lt;[2]an!$M$37,S3878="kahepoolne vajaduspõhine",U3878&gt;=[2]an!$M$37,U3878&lt;=[2]an!$M$38,RANK(D3878,$D3878:$D3878)+COUNTIFS($D$2:D3878,D3878,$F$2:F3878,F3878)-1=1),
((EOMONTH(U3878,0)-U3878+1)*X3878)/DAY(EOMONTH(U3878,0))+(DAY(U3878)-1)*100/DAY(EOMONTH(U3878,0)),
IF(AND(F3878="Peretoe teenus",H3878&lt;[2]an!$M$37,S3878="kahepoolne vajaduspõhine",U3878&gt;=[2]an!$M$37,U3878&lt;=[2]an!$M$38,RANK(D3878,$D3878:$D3878)+COUNTIFS($D$2:D3878,D3878,$F$2:F3878,F3878)-1&gt;1),"",
IF(AND(F3878="Peretoe teenus",H3878&lt;[2]an!$M$37,S3878="kahepoolne vajaduspõhine",U3878&gt;[2]an!$M$38,RANK(D3878,$D3878:$D3878)+COUNTIFS($D$2:D3878,D3878,$F$2:F3878,F3878)-1=1),X3878,
IF(AND(F3878="Peretoe teenus",H3878&lt;[2]an!$M$37,S3878="kahepoolne vajaduspõhine",U3878&gt;[2]an!$M$38,RANK(D3878,$D3878:$D3878)+COUNTIFS($D$2:D3878,D3878,$F$2:F3878,F3878)-1&gt;1),"",X3878*W3878)))))))))))))),"")</f>
        <v/>
      </c>
      <c r="Z3878" s="18" t="str">
        <f t="shared" si="181"/>
        <v/>
      </c>
      <c r="AA3878" s="19" t="str">
        <f>IFERROR(VLOOKUP(E3878,[2]an!$A$3:$B$81,2,FALSE),"")</f>
        <v/>
      </c>
      <c r="AB3878" s="19" t="str">
        <f>IFERROR(VLOOKUP(AA3878,[2]an!$C$2:$D$16,2,FALSE),"")</f>
        <v/>
      </c>
      <c r="AC3878" s="20"/>
      <c r="AD3878" s="21" t="str">
        <f>IF(A3878=[2]an!$F$36,VLOOKUP([2]an!$F$36,[2]an!$F$36:$H$36,3,FALSE),IF(A3878=[2]an!$F$35,VLOOKUP([2]an!$F$35,[2]an!$F$35:$H$35,3,FALSE),IF(A3878=[2]an!$F$33,VLOOKUP([2]an!$F$33,[2]an!$F$33:$H$33,3,FALSE),IF(A3878=[2]an!$F$31,VLOOKUP([2]an!$F$31,[2]an!$F$31:$H$31,3,FALSE),""))))</f>
        <v/>
      </c>
    </row>
    <row r="3879" spans="6:30" x14ac:dyDescent="0.2">
      <c r="F3879" s="10"/>
      <c r="G3879" s="8" t="str">
        <f t="shared" si="182"/>
        <v/>
      </c>
      <c r="H3879" s="13"/>
      <c r="K3879" s="13"/>
      <c r="L3879" s="10"/>
      <c r="M3879" s="10"/>
      <c r="S3879" s="8" t="str">
        <f>IFERROR(VLOOKUP(D3879,[1]peretoe_teenus!$A$2:$L$2000,5,FALSE),"")</f>
        <v/>
      </c>
      <c r="U3879" s="13"/>
      <c r="V3879" s="15" t="str" cm="1">
        <f t="array" ref="V3879">IFERROR(IF(AND(F3879="Tugigrupp",RANK(K3879,$K3879:$K3879)+COUNTIFS($K$2:K3879,K3879,$L$2:L3879,L3879,$M$2:M3879,M3879,$I$2:I3879,I3879,$G$2:G3879,G3879,$F$2:F3879,F3879)-1=1),SUMPRODUCT(($F$2:$F$4154=F3879)*($G$2:$G$4154=G3879)*($K$2:$K$4154=K3879)*($I$2:$I$4154=I3879)*($L$2:$L$4154=L3879)*($M$2:$M$4154=M3879)),""),"")</f>
        <v/>
      </c>
      <c r="W3879" s="15" t="str">
        <f t="shared" si="180"/>
        <v/>
      </c>
      <c r="X3879" s="16" t="str">
        <f>IF(AND(A3879=[2]an!$G$38,F3879=[2]an!$E$40),[2]an!$G$40,IF(AND(A3879=[2]an!$G$38,F3879=[2]an!$E$41),[2]an!$G$41,IF(AND(A3879=[2]an!$G$38,F3879=[2]an!$E$39,H3879&gt;=[2]an!$M$37),[2]an!$G$39,
IF(AND(A3879=[2]an!$G$38,F3879=[2]an!$E$39,H3879&lt;[2]an!$M$37,S3879="kahepoolne vajaduspõhine",U3879=""),[2]an!$M$40,
IF(AND(A3879=[2]an!$G$38,F3879=[2]an!$E$39,H3879&lt;[2]an!$M$37,S3879="kahepoolne vajaduspõhine",U3879&lt;&gt;""),[2]an!$G$39,
IF(AND(A3879=[2]an!$G$38,F3879=[2]an!$E$39,H3879&lt;[2]an!$M$37,S3879&lt;&gt;"kahepoolne vajaduspõhine"),[2]an!$G$39,
IF(AND(A3879=[2]an!$G$38,F3879=[2]an!$E$42),[2]an!$G$42,
IF(AND(A3879=[2]an!$H$38,F3879=[2]an!$E$40),[2]an!$H$40,IF(AND(A3879=[2]an!$H$38,F3879=[2]an!$E$41),[2]an!$H$41,IF(AND(A3879=[2]an!$H$38,F3879=[2]an!$E$39,H3879&gt;=[2]an!$M$37),[2]an!$H$39,
IF(AND(A3879=[2]an!$H$38,F3879=[2]an!$E$39,H3879&lt;[2]an!$M$37,S3879="kahepoolne vajaduspõhine",U3879=""),[2]an!$M$40,
IF(AND(A3879=[2]an!$H$38,F3879=[2]an!$E$39,H3879&lt;[2]an!$M$37,S3879="kahepoolne vajaduspõhine",U3879&lt;&gt;""),[2]an!$H$39,
IF(AND(A3879=[2]an!$H$38,F3879=[2]an!$E$39,H3879&lt;[2]an!$M$37,S3879&lt;&gt;"kahepoolne vajaduspõhine"),[2]an!$H$39,
IF(AND(A3879=[2]an!$H$38,F3879=[2]an!$E$42),[2]an!$H$42,
IF(AND(A3879=[2]an!$I$38,F3879=[2]an!$E$40),[2]an!$I$40,IF(AND(A3879=[2]an!$I$38,F3879=[2]an!$E$41),[2]an!$I$41,IF(AND(A3879=[2]an!$I$38,F3879=[2]an!$E$39,H3879&gt;=[2]an!$M$37),[2]an!$I$39,
IF(AND(A3879=[2]an!$I$38,F3879=[2]an!$E$39,H3879&lt;[2]an!$M$37,S3879="kahepoolne vajaduspõhine",U3879=""),[2]an!$M$40,
IF(AND(A3879=[2]an!$I$38,F3879=[2]an!$E$39,H3879&lt;[2]an!$M$37,S3879="kahepoolne vajaduspõhine",U3879&lt;&gt;""),[2]an!$I$39,
IF(AND(A3879=[2]an!$I$38,F3879=[2]an!$E$39,H3879&lt;[2]an!$M$37,S3879&lt;&gt;"kahepoolne vajaduspõhine"),[2]an!$I$39,
IF(AND(A3879=[2]an!$I$38,F3879=[2]an!$E$42),[2]an!$I$42,
IF(AND(A3879=[2]an!$J$38,F3879=[2]an!$E$40),[2]an!$J$40,IF(AND(A3879=[2]an!$J$38,F3879=[2]an!$E$41),[2]an!$J$41,IF(AND(A3879=[2]an!$J$38,F3879=[2]an!$E$39,H3879&gt;=[2]an!$M$37),[2]an!$J$39,
IF(AND(A3879=[2]an!$J$38,F3879=[2]an!$E$39,H3879&lt;[2]an!$M$37,S3879="kahepoolne vajaduspõhine",U3879=""),[2]an!$M$40,
IF(AND(A3879=[2]an!$J$38,F3879=[2]an!$E$39,H3879&lt;[2]an!$M$37,S3879="kahepoolne vajaduspõhine",U3879&lt;&gt;""),[2]an!$J$39,
IF(AND(A3879=[2]an!$J$38,F3879=[2]an!$E$39,H3879&lt;[2]an!$M$37,S3879&lt;&gt;"kahepoolne vajaduspõhine"),[2]an!$J$39,
IF(AND(A3879=[2]an!$J$38,F3879=[2]an!$E$42),[2]an!$J$42,""))))))))))))))))))))))))))))</f>
        <v/>
      </c>
      <c r="Y3879" s="17" t="str">
        <f>IFERROR(IF(F3879="Tugigrupp",0,
IF(AND(F3879="Peretoe teenus",H3879&gt;=[2]an!$M$37,RANK(D3879,$D3879:$D3879)+COUNTIFS($D$2:D3879,D3879,$F$2:F3879,F3879)-1&gt;1),"",
IF(AND(F3879="Peretoe teenus",H3879&gt;=[2]an!$M$37,RANK(D3879,$D3879:$D3879)+COUNTIFS($D$2:D3879,D3879,$F$2:F3879,F3879)-1=1,MONTH(H3879)=MONTH(K3879)=TRUE,YEAR(H3879)=YEAR(K3879)=TRUE),((EOMONTH(H3879,0)-H3879+1)*X3879)/DAY(EOMONTH(H3879,0)),
IF(AND(F3879="Peretoe teenus",H3879&gt;=[2]an!$M$37,RANK(D3879,$D3879:$D3879)+COUNTIFS($D$2:D3879,D3879,$F$2:F3879,F3879)-1=1),X3879,
IF(AND(F3879="Peretoe teenus",H3879&lt;[2]an!$M$37,S3879&lt;&gt;"kahepoolne vajaduspõhine",RANK(D3879,$D3879:$D3879)+COUNTIFS($D$2:D3879,D3879,$F$2:F3879,F3879)-1=1),X3879,
IF(AND(F3879="Peretoe teenus",H3879&lt;[2]an!$M$37,S3879&lt;&gt;"kahepoolne vajaduspõhine",RANK(D3879,$D3879:$D3879)+COUNTIFS($D$2:D3879,D3879,$F$2:F3879,F3879)-1&gt;1),"",
IF(AND(F3879="Peretoe teenus",H3879&lt;[2]an!$M$37,S3879="kahepoolne vajaduspõhine",U3879="",RANK(D3879,$D3879:$D3879)+COUNTIFS($D$2:D3879,D3879,$F$2:F3879,F3879)-1=1),X3879,
IF(AND(F3879="Peretoe teenus",H3879&lt;[2]an!$M$37,S3879="kahepoolne vajaduspõhine",U3879="",RANK(D3879,$D3879:$D3879)+COUNTIFS($D$2:D3879,D3879,$F$2:F3879,F3879)-1&gt;1),"",
IF(AND(F3879="Peretoe teenus",H3879&lt;[2]an!$M$37,S3879="kahepoolne vajaduspõhine",U3879&lt;[2]an!$M$37,RANK(D3879,$D3879:$D3879)+COUNTIFS($D$2:D3879,D3879,$F$2:F3879,F3879)-1=1),X3879,
IF(AND(F3879="Peretoe teenus",H3879&lt;[2]an!$M$37,S3879="kahepoolne vajaduspõhine",U3879&lt;[2]an!$M$37,RANK(D3879,$D3879:$D3879)+COUNTIFS($D$2:D3879,D3879,$F$2:F3879,F3879)-1&gt;1),"",
IF(AND(F3879="Peretoe teenus",H3879&lt;[2]an!$M$37,S3879="kahepoolne vajaduspõhine",U3879&gt;=[2]an!$M$37,U3879&lt;=[2]an!$M$38,RANK(D3879,$D3879:$D3879)+COUNTIFS($D$2:D3879,D3879,$F$2:F3879,F3879)-1=1),
((EOMONTH(U3879,0)-U3879+1)*X3879)/DAY(EOMONTH(U3879,0))+(DAY(U3879)-1)*100/DAY(EOMONTH(U3879,0)),
IF(AND(F3879="Peretoe teenus",H3879&lt;[2]an!$M$37,S3879="kahepoolne vajaduspõhine",U3879&gt;=[2]an!$M$37,U3879&lt;=[2]an!$M$38,RANK(D3879,$D3879:$D3879)+COUNTIFS($D$2:D3879,D3879,$F$2:F3879,F3879)-1&gt;1),"",
IF(AND(F3879="Peretoe teenus",H3879&lt;[2]an!$M$37,S3879="kahepoolne vajaduspõhine",U3879&gt;[2]an!$M$38,RANK(D3879,$D3879:$D3879)+COUNTIFS($D$2:D3879,D3879,$F$2:F3879,F3879)-1=1),X3879,
IF(AND(F3879="Peretoe teenus",H3879&lt;[2]an!$M$37,S3879="kahepoolne vajaduspõhine",U3879&gt;[2]an!$M$38,RANK(D3879,$D3879:$D3879)+COUNTIFS($D$2:D3879,D3879,$F$2:F3879,F3879)-1&gt;1),"",X3879*W3879)))))))))))))),"")</f>
        <v/>
      </c>
      <c r="Z3879" s="18" t="str">
        <f t="shared" si="181"/>
        <v/>
      </c>
      <c r="AA3879" s="19" t="str">
        <f>IFERROR(VLOOKUP(E3879,[2]an!$A$3:$B$81,2,FALSE),"")</f>
        <v/>
      </c>
      <c r="AB3879" s="19" t="str">
        <f>IFERROR(VLOOKUP(AA3879,[2]an!$C$2:$D$16,2,FALSE),"")</f>
        <v/>
      </c>
      <c r="AC3879" s="20"/>
      <c r="AD3879" s="21" t="str">
        <f>IF(A3879=[2]an!$F$36,VLOOKUP([2]an!$F$36,[2]an!$F$36:$H$36,3,FALSE),IF(A3879=[2]an!$F$35,VLOOKUP([2]an!$F$35,[2]an!$F$35:$H$35,3,FALSE),IF(A3879=[2]an!$F$33,VLOOKUP([2]an!$F$33,[2]an!$F$33:$H$33,3,FALSE),IF(A3879=[2]an!$F$31,VLOOKUP([2]an!$F$31,[2]an!$F$31:$H$31,3,FALSE),""))))</f>
        <v/>
      </c>
    </row>
    <row r="3880" spans="6:30" x14ac:dyDescent="0.2">
      <c r="F3880" s="10"/>
      <c r="G3880" s="8" t="str">
        <f t="shared" si="182"/>
        <v/>
      </c>
      <c r="H3880" s="13"/>
      <c r="K3880" s="13"/>
      <c r="L3880" s="10"/>
      <c r="M3880" s="10"/>
      <c r="S3880" s="8" t="str">
        <f>IFERROR(VLOOKUP(D3880,[1]peretoe_teenus!$A$2:$L$2000,5,FALSE),"")</f>
        <v/>
      </c>
      <c r="U3880" s="13"/>
      <c r="V3880" s="15" t="str" cm="1">
        <f t="array" ref="V3880">IFERROR(IF(AND(F3880="Tugigrupp",RANK(K3880,$K3880:$K3880)+COUNTIFS($K$2:K3880,K3880,$L$2:L3880,L3880,$M$2:M3880,M3880,$I$2:I3880,I3880,$G$2:G3880,G3880,$F$2:F3880,F3880)-1=1),SUMPRODUCT(($F$2:$F$4154=F3880)*($G$2:$G$4154=G3880)*($K$2:$K$4154=K3880)*($I$2:$I$4154=I3880)*($L$2:$L$4154=L3880)*($M$2:$M$4154=M3880)),""),"")</f>
        <v/>
      </c>
      <c r="W3880" s="15" t="str">
        <f t="shared" si="180"/>
        <v/>
      </c>
      <c r="X3880" s="16" t="str">
        <f>IF(AND(A3880=[2]an!$G$38,F3880=[2]an!$E$40),[2]an!$G$40,IF(AND(A3880=[2]an!$G$38,F3880=[2]an!$E$41),[2]an!$G$41,IF(AND(A3880=[2]an!$G$38,F3880=[2]an!$E$39,H3880&gt;=[2]an!$M$37),[2]an!$G$39,
IF(AND(A3880=[2]an!$G$38,F3880=[2]an!$E$39,H3880&lt;[2]an!$M$37,S3880="kahepoolne vajaduspõhine",U3880=""),[2]an!$M$40,
IF(AND(A3880=[2]an!$G$38,F3880=[2]an!$E$39,H3880&lt;[2]an!$M$37,S3880="kahepoolne vajaduspõhine",U3880&lt;&gt;""),[2]an!$G$39,
IF(AND(A3880=[2]an!$G$38,F3880=[2]an!$E$39,H3880&lt;[2]an!$M$37,S3880&lt;&gt;"kahepoolne vajaduspõhine"),[2]an!$G$39,
IF(AND(A3880=[2]an!$G$38,F3880=[2]an!$E$42),[2]an!$G$42,
IF(AND(A3880=[2]an!$H$38,F3880=[2]an!$E$40),[2]an!$H$40,IF(AND(A3880=[2]an!$H$38,F3880=[2]an!$E$41),[2]an!$H$41,IF(AND(A3880=[2]an!$H$38,F3880=[2]an!$E$39,H3880&gt;=[2]an!$M$37),[2]an!$H$39,
IF(AND(A3880=[2]an!$H$38,F3880=[2]an!$E$39,H3880&lt;[2]an!$M$37,S3880="kahepoolne vajaduspõhine",U3880=""),[2]an!$M$40,
IF(AND(A3880=[2]an!$H$38,F3880=[2]an!$E$39,H3880&lt;[2]an!$M$37,S3880="kahepoolne vajaduspõhine",U3880&lt;&gt;""),[2]an!$H$39,
IF(AND(A3880=[2]an!$H$38,F3880=[2]an!$E$39,H3880&lt;[2]an!$M$37,S3880&lt;&gt;"kahepoolne vajaduspõhine"),[2]an!$H$39,
IF(AND(A3880=[2]an!$H$38,F3880=[2]an!$E$42),[2]an!$H$42,
IF(AND(A3880=[2]an!$I$38,F3880=[2]an!$E$40),[2]an!$I$40,IF(AND(A3880=[2]an!$I$38,F3880=[2]an!$E$41),[2]an!$I$41,IF(AND(A3880=[2]an!$I$38,F3880=[2]an!$E$39,H3880&gt;=[2]an!$M$37),[2]an!$I$39,
IF(AND(A3880=[2]an!$I$38,F3880=[2]an!$E$39,H3880&lt;[2]an!$M$37,S3880="kahepoolne vajaduspõhine",U3880=""),[2]an!$M$40,
IF(AND(A3880=[2]an!$I$38,F3880=[2]an!$E$39,H3880&lt;[2]an!$M$37,S3880="kahepoolne vajaduspõhine",U3880&lt;&gt;""),[2]an!$I$39,
IF(AND(A3880=[2]an!$I$38,F3880=[2]an!$E$39,H3880&lt;[2]an!$M$37,S3880&lt;&gt;"kahepoolne vajaduspõhine"),[2]an!$I$39,
IF(AND(A3880=[2]an!$I$38,F3880=[2]an!$E$42),[2]an!$I$42,
IF(AND(A3880=[2]an!$J$38,F3880=[2]an!$E$40),[2]an!$J$40,IF(AND(A3880=[2]an!$J$38,F3880=[2]an!$E$41),[2]an!$J$41,IF(AND(A3880=[2]an!$J$38,F3880=[2]an!$E$39,H3880&gt;=[2]an!$M$37),[2]an!$J$39,
IF(AND(A3880=[2]an!$J$38,F3880=[2]an!$E$39,H3880&lt;[2]an!$M$37,S3880="kahepoolne vajaduspõhine",U3880=""),[2]an!$M$40,
IF(AND(A3880=[2]an!$J$38,F3880=[2]an!$E$39,H3880&lt;[2]an!$M$37,S3880="kahepoolne vajaduspõhine",U3880&lt;&gt;""),[2]an!$J$39,
IF(AND(A3880=[2]an!$J$38,F3880=[2]an!$E$39,H3880&lt;[2]an!$M$37,S3880&lt;&gt;"kahepoolne vajaduspõhine"),[2]an!$J$39,
IF(AND(A3880=[2]an!$J$38,F3880=[2]an!$E$42),[2]an!$J$42,""))))))))))))))))))))))))))))</f>
        <v/>
      </c>
      <c r="Y3880" s="17" t="str">
        <f>IFERROR(IF(F3880="Tugigrupp",0,
IF(AND(F3880="Peretoe teenus",H3880&gt;=[2]an!$M$37,RANK(D3880,$D3880:$D3880)+COUNTIFS($D$2:D3880,D3880,$F$2:F3880,F3880)-1&gt;1),"",
IF(AND(F3880="Peretoe teenus",H3880&gt;=[2]an!$M$37,RANK(D3880,$D3880:$D3880)+COUNTIFS($D$2:D3880,D3880,$F$2:F3880,F3880)-1=1,MONTH(H3880)=MONTH(K3880)=TRUE,YEAR(H3880)=YEAR(K3880)=TRUE),((EOMONTH(H3880,0)-H3880+1)*X3880)/DAY(EOMONTH(H3880,0)),
IF(AND(F3880="Peretoe teenus",H3880&gt;=[2]an!$M$37,RANK(D3880,$D3880:$D3880)+COUNTIFS($D$2:D3880,D3880,$F$2:F3880,F3880)-1=1),X3880,
IF(AND(F3880="Peretoe teenus",H3880&lt;[2]an!$M$37,S3880&lt;&gt;"kahepoolne vajaduspõhine",RANK(D3880,$D3880:$D3880)+COUNTIFS($D$2:D3880,D3880,$F$2:F3880,F3880)-1=1),X3880,
IF(AND(F3880="Peretoe teenus",H3880&lt;[2]an!$M$37,S3880&lt;&gt;"kahepoolne vajaduspõhine",RANK(D3880,$D3880:$D3880)+COUNTIFS($D$2:D3880,D3880,$F$2:F3880,F3880)-1&gt;1),"",
IF(AND(F3880="Peretoe teenus",H3880&lt;[2]an!$M$37,S3880="kahepoolne vajaduspõhine",U3880="",RANK(D3880,$D3880:$D3880)+COUNTIFS($D$2:D3880,D3880,$F$2:F3880,F3880)-1=1),X3880,
IF(AND(F3880="Peretoe teenus",H3880&lt;[2]an!$M$37,S3880="kahepoolne vajaduspõhine",U3880="",RANK(D3880,$D3880:$D3880)+COUNTIFS($D$2:D3880,D3880,$F$2:F3880,F3880)-1&gt;1),"",
IF(AND(F3880="Peretoe teenus",H3880&lt;[2]an!$M$37,S3880="kahepoolne vajaduspõhine",U3880&lt;[2]an!$M$37,RANK(D3880,$D3880:$D3880)+COUNTIFS($D$2:D3880,D3880,$F$2:F3880,F3880)-1=1),X3880,
IF(AND(F3880="Peretoe teenus",H3880&lt;[2]an!$M$37,S3880="kahepoolne vajaduspõhine",U3880&lt;[2]an!$M$37,RANK(D3880,$D3880:$D3880)+COUNTIFS($D$2:D3880,D3880,$F$2:F3880,F3880)-1&gt;1),"",
IF(AND(F3880="Peretoe teenus",H3880&lt;[2]an!$M$37,S3880="kahepoolne vajaduspõhine",U3880&gt;=[2]an!$M$37,U3880&lt;=[2]an!$M$38,RANK(D3880,$D3880:$D3880)+COUNTIFS($D$2:D3880,D3880,$F$2:F3880,F3880)-1=1),
((EOMONTH(U3880,0)-U3880+1)*X3880)/DAY(EOMONTH(U3880,0))+(DAY(U3880)-1)*100/DAY(EOMONTH(U3880,0)),
IF(AND(F3880="Peretoe teenus",H3880&lt;[2]an!$M$37,S3880="kahepoolne vajaduspõhine",U3880&gt;=[2]an!$M$37,U3880&lt;=[2]an!$M$38,RANK(D3880,$D3880:$D3880)+COUNTIFS($D$2:D3880,D3880,$F$2:F3880,F3880)-1&gt;1),"",
IF(AND(F3880="Peretoe teenus",H3880&lt;[2]an!$M$37,S3880="kahepoolne vajaduspõhine",U3880&gt;[2]an!$M$38,RANK(D3880,$D3880:$D3880)+COUNTIFS($D$2:D3880,D3880,$F$2:F3880,F3880)-1=1),X3880,
IF(AND(F3880="Peretoe teenus",H3880&lt;[2]an!$M$37,S3880="kahepoolne vajaduspõhine",U3880&gt;[2]an!$M$38,RANK(D3880,$D3880:$D3880)+COUNTIFS($D$2:D3880,D3880,$F$2:F3880,F3880)-1&gt;1),"",X3880*W3880)))))))))))))),"")</f>
        <v/>
      </c>
      <c r="Z3880" s="18" t="str">
        <f t="shared" si="181"/>
        <v/>
      </c>
      <c r="AA3880" s="19" t="str">
        <f>IFERROR(VLOOKUP(E3880,[2]an!$A$3:$B$81,2,FALSE),"")</f>
        <v/>
      </c>
      <c r="AB3880" s="19" t="str">
        <f>IFERROR(VLOOKUP(AA3880,[2]an!$C$2:$D$16,2,FALSE),"")</f>
        <v/>
      </c>
      <c r="AC3880" s="20"/>
      <c r="AD3880" s="21" t="str">
        <f>IF(A3880=[2]an!$F$36,VLOOKUP([2]an!$F$36,[2]an!$F$36:$H$36,3,FALSE),IF(A3880=[2]an!$F$35,VLOOKUP([2]an!$F$35,[2]an!$F$35:$H$35,3,FALSE),IF(A3880=[2]an!$F$33,VLOOKUP([2]an!$F$33,[2]an!$F$33:$H$33,3,FALSE),IF(A3880=[2]an!$F$31,VLOOKUP([2]an!$F$31,[2]an!$F$31:$H$31,3,FALSE),""))))</f>
        <v/>
      </c>
    </row>
    <row r="3881" spans="6:30" x14ac:dyDescent="0.2">
      <c r="F3881" s="10"/>
      <c r="G3881" s="8" t="str">
        <f t="shared" si="182"/>
        <v/>
      </c>
      <c r="H3881" s="13"/>
      <c r="K3881" s="13"/>
      <c r="L3881" s="10"/>
      <c r="M3881" s="10"/>
      <c r="S3881" s="8" t="str">
        <f>IFERROR(VLOOKUP(D3881,[1]peretoe_teenus!$A$2:$L$2000,5,FALSE),"")</f>
        <v/>
      </c>
      <c r="U3881" s="13"/>
      <c r="V3881" s="15" t="str" cm="1">
        <f t="array" ref="V3881">IFERROR(IF(AND(F3881="Tugigrupp",RANK(K3881,$K3881:$K3881)+COUNTIFS($K$2:K3881,K3881,$L$2:L3881,L3881,$M$2:M3881,M3881,$I$2:I3881,I3881,$G$2:G3881,G3881,$F$2:F3881,F3881)-1=1),SUMPRODUCT(($F$2:$F$4154=F3881)*($G$2:$G$4154=G3881)*($K$2:$K$4154=K3881)*($I$2:$I$4154=I3881)*($L$2:$L$4154=L3881)*($M$2:$M$4154=M3881)),""),"")</f>
        <v/>
      </c>
      <c r="W3881" s="15" t="str">
        <f t="shared" si="180"/>
        <v/>
      </c>
      <c r="X3881" s="16" t="str">
        <f>IF(AND(A3881=[2]an!$G$38,F3881=[2]an!$E$40),[2]an!$G$40,IF(AND(A3881=[2]an!$G$38,F3881=[2]an!$E$41),[2]an!$G$41,IF(AND(A3881=[2]an!$G$38,F3881=[2]an!$E$39,H3881&gt;=[2]an!$M$37),[2]an!$G$39,
IF(AND(A3881=[2]an!$G$38,F3881=[2]an!$E$39,H3881&lt;[2]an!$M$37,S3881="kahepoolne vajaduspõhine",U3881=""),[2]an!$M$40,
IF(AND(A3881=[2]an!$G$38,F3881=[2]an!$E$39,H3881&lt;[2]an!$M$37,S3881="kahepoolne vajaduspõhine",U3881&lt;&gt;""),[2]an!$G$39,
IF(AND(A3881=[2]an!$G$38,F3881=[2]an!$E$39,H3881&lt;[2]an!$M$37,S3881&lt;&gt;"kahepoolne vajaduspõhine"),[2]an!$G$39,
IF(AND(A3881=[2]an!$G$38,F3881=[2]an!$E$42),[2]an!$G$42,
IF(AND(A3881=[2]an!$H$38,F3881=[2]an!$E$40),[2]an!$H$40,IF(AND(A3881=[2]an!$H$38,F3881=[2]an!$E$41),[2]an!$H$41,IF(AND(A3881=[2]an!$H$38,F3881=[2]an!$E$39,H3881&gt;=[2]an!$M$37),[2]an!$H$39,
IF(AND(A3881=[2]an!$H$38,F3881=[2]an!$E$39,H3881&lt;[2]an!$M$37,S3881="kahepoolne vajaduspõhine",U3881=""),[2]an!$M$40,
IF(AND(A3881=[2]an!$H$38,F3881=[2]an!$E$39,H3881&lt;[2]an!$M$37,S3881="kahepoolne vajaduspõhine",U3881&lt;&gt;""),[2]an!$H$39,
IF(AND(A3881=[2]an!$H$38,F3881=[2]an!$E$39,H3881&lt;[2]an!$M$37,S3881&lt;&gt;"kahepoolne vajaduspõhine"),[2]an!$H$39,
IF(AND(A3881=[2]an!$H$38,F3881=[2]an!$E$42),[2]an!$H$42,
IF(AND(A3881=[2]an!$I$38,F3881=[2]an!$E$40),[2]an!$I$40,IF(AND(A3881=[2]an!$I$38,F3881=[2]an!$E$41),[2]an!$I$41,IF(AND(A3881=[2]an!$I$38,F3881=[2]an!$E$39,H3881&gt;=[2]an!$M$37),[2]an!$I$39,
IF(AND(A3881=[2]an!$I$38,F3881=[2]an!$E$39,H3881&lt;[2]an!$M$37,S3881="kahepoolne vajaduspõhine",U3881=""),[2]an!$M$40,
IF(AND(A3881=[2]an!$I$38,F3881=[2]an!$E$39,H3881&lt;[2]an!$M$37,S3881="kahepoolne vajaduspõhine",U3881&lt;&gt;""),[2]an!$I$39,
IF(AND(A3881=[2]an!$I$38,F3881=[2]an!$E$39,H3881&lt;[2]an!$M$37,S3881&lt;&gt;"kahepoolne vajaduspõhine"),[2]an!$I$39,
IF(AND(A3881=[2]an!$I$38,F3881=[2]an!$E$42),[2]an!$I$42,
IF(AND(A3881=[2]an!$J$38,F3881=[2]an!$E$40),[2]an!$J$40,IF(AND(A3881=[2]an!$J$38,F3881=[2]an!$E$41),[2]an!$J$41,IF(AND(A3881=[2]an!$J$38,F3881=[2]an!$E$39,H3881&gt;=[2]an!$M$37),[2]an!$J$39,
IF(AND(A3881=[2]an!$J$38,F3881=[2]an!$E$39,H3881&lt;[2]an!$M$37,S3881="kahepoolne vajaduspõhine",U3881=""),[2]an!$M$40,
IF(AND(A3881=[2]an!$J$38,F3881=[2]an!$E$39,H3881&lt;[2]an!$M$37,S3881="kahepoolne vajaduspõhine",U3881&lt;&gt;""),[2]an!$J$39,
IF(AND(A3881=[2]an!$J$38,F3881=[2]an!$E$39,H3881&lt;[2]an!$M$37,S3881&lt;&gt;"kahepoolne vajaduspõhine"),[2]an!$J$39,
IF(AND(A3881=[2]an!$J$38,F3881=[2]an!$E$42),[2]an!$J$42,""))))))))))))))))))))))))))))</f>
        <v/>
      </c>
      <c r="Y3881" s="17" t="str">
        <f>IFERROR(IF(F3881="Tugigrupp",0,
IF(AND(F3881="Peretoe teenus",H3881&gt;=[2]an!$M$37,RANK(D3881,$D3881:$D3881)+COUNTIFS($D$2:D3881,D3881,$F$2:F3881,F3881)-1&gt;1),"",
IF(AND(F3881="Peretoe teenus",H3881&gt;=[2]an!$M$37,RANK(D3881,$D3881:$D3881)+COUNTIFS($D$2:D3881,D3881,$F$2:F3881,F3881)-1=1,MONTH(H3881)=MONTH(K3881)=TRUE,YEAR(H3881)=YEAR(K3881)=TRUE),((EOMONTH(H3881,0)-H3881+1)*X3881)/DAY(EOMONTH(H3881,0)),
IF(AND(F3881="Peretoe teenus",H3881&gt;=[2]an!$M$37,RANK(D3881,$D3881:$D3881)+COUNTIFS($D$2:D3881,D3881,$F$2:F3881,F3881)-1=1),X3881,
IF(AND(F3881="Peretoe teenus",H3881&lt;[2]an!$M$37,S3881&lt;&gt;"kahepoolne vajaduspõhine",RANK(D3881,$D3881:$D3881)+COUNTIFS($D$2:D3881,D3881,$F$2:F3881,F3881)-1=1),X3881,
IF(AND(F3881="Peretoe teenus",H3881&lt;[2]an!$M$37,S3881&lt;&gt;"kahepoolne vajaduspõhine",RANK(D3881,$D3881:$D3881)+COUNTIFS($D$2:D3881,D3881,$F$2:F3881,F3881)-1&gt;1),"",
IF(AND(F3881="Peretoe teenus",H3881&lt;[2]an!$M$37,S3881="kahepoolne vajaduspõhine",U3881="",RANK(D3881,$D3881:$D3881)+COUNTIFS($D$2:D3881,D3881,$F$2:F3881,F3881)-1=1),X3881,
IF(AND(F3881="Peretoe teenus",H3881&lt;[2]an!$M$37,S3881="kahepoolne vajaduspõhine",U3881="",RANK(D3881,$D3881:$D3881)+COUNTIFS($D$2:D3881,D3881,$F$2:F3881,F3881)-1&gt;1),"",
IF(AND(F3881="Peretoe teenus",H3881&lt;[2]an!$M$37,S3881="kahepoolne vajaduspõhine",U3881&lt;[2]an!$M$37,RANK(D3881,$D3881:$D3881)+COUNTIFS($D$2:D3881,D3881,$F$2:F3881,F3881)-1=1),X3881,
IF(AND(F3881="Peretoe teenus",H3881&lt;[2]an!$M$37,S3881="kahepoolne vajaduspõhine",U3881&lt;[2]an!$M$37,RANK(D3881,$D3881:$D3881)+COUNTIFS($D$2:D3881,D3881,$F$2:F3881,F3881)-1&gt;1),"",
IF(AND(F3881="Peretoe teenus",H3881&lt;[2]an!$M$37,S3881="kahepoolne vajaduspõhine",U3881&gt;=[2]an!$M$37,U3881&lt;=[2]an!$M$38,RANK(D3881,$D3881:$D3881)+COUNTIFS($D$2:D3881,D3881,$F$2:F3881,F3881)-1=1),
((EOMONTH(U3881,0)-U3881+1)*X3881)/DAY(EOMONTH(U3881,0))+(DAY(U3881)-1)*100/DAY(EOMONTH(U3881,0)),
IF(AND(F3881="Peretoe teenus",H3881&lt;[2]an!$M$37,S3881="kahepoolne vajaduspõhine",U3881&gt;=[2]an!$M$37,U3881&lt;=[2]an!$M$38,RANK(D3881,$D3881:$D3881)+COUNTIFS($D$2:D3881,D3881,$F$2:F3881,F3881)-1&gt;1),"",
IF(AND(F3881="Peretoe teenus",H3881&lt;[2]an!$M$37,S3881="kahepoolne vajaduspõhine",U3881&gt;[2]an!$M$38,RANK(D3881,$D3881:$D3881)+COUNTIFS($D$2:D3881,D3881,$F$2:F3881,F3881)-1=1),X3881,
IF(AND(F3881="Peretoe teenus",H3881&lt;[2]an!$M$37,S3881="kahepoolne vajaduspõhine",U3881&gt;[2]an!$M$38,RANK(D3881,$D3881:$D3881)+COUNTIFS($D$2:D3881,D3881,$F$2:F3881,F3881)-1&gt;1),"",X3881*W3881)))))))))))))),"")</f>
        <v/>
      </c>
      <c r="Z3881" s="18" t="str">
        <f t="shared" si="181"/>
        <v/>
      </c>
      <c r="AA3881" s="19" t="str">
        <f>IFERROR(VLOOKUP(E3881,[2]an!$A$3:$B$81,2,FALSE),"")</f>
        <v/>
      </c>
      <c r="AB3881" s="19" t="str">
        <f>IFERROR(VLOOKUP(AA3881,[2]an!$C$2:$D$16,2,FALSE),"")</f>
        <v/>
      </c>
      <c r="AC3881" s="20"/>
      <c r="AD3881" s="21" t="str">
        <f>IF(A3881=[2]an!$F$36,VLOOKUP([2]an!$F$36,[2]an!$F$36:$H$36,3,FALSE),IF(A3881=[2]an!$F$35,VLOOKUP([2]an!$F$35,[2]an!$F$35:$H$35,3,FALSE),IF(A3881=[2]an!$F$33,VLOOKUP([2]an!$F$33,[2]an!$F$33:$H$33,3,FALSE),IF(A3881=[2]an!$F$31,VLOOKUP([2]an!$F$31,[2]an!$F$31:$H$31,3,FALSE),""))))</f>
        <v/>
      </c>
    </row>
    <row r="3882" spans="6:30" x14ac:dyDescent="0.2">
      <c r="F3882" s="10"/>
      <c r="G3882" s="8" t="str">
        <f t="shared" si="182"/>
        <v/>
      </c>
      <c r="H3882" s="13"/>
      <c r="K3882" s="13"/>
      <c r="L3882" s="10"/>
      <c r="M3882" s="10"/>
      <c r="S3882" s="8" t="str">
        <f>IFERROR(VLOOKUP(D3882,[1]peretoe_teenus!$A$2:$L$2000,5,FALSE),"")</f>
        <v/>
      </c>
      <c r="U3882" s="13"/>
      <c r="V3882" s="15" t="str" cm="1">
        <f t="array" ref="V3882">IFERROR(IF(AND(F3882="Tugigrupp",RANK(K3882,$K3882:$K3882)+COUNTIFS($K$2:K3882,K3882,$L$2:L3882,L3882,$M$2:M3882,M3882,$I$2:I3882,I3882,$G$2:G3882,G3882,$F$2:F3882,F3882)-1=1),SUMPRODUCT(($F$2:$F$4154=F3882)*($G$2:$G$4154=G3882)*($K$2:$K$4154=K3882)*($I$2:$I$4154=I3882)*($L$2:$L$4154=L3882)*($M$2:$M$4154=M3882)),""),"")</f>
        <v/>
      </c>
      <c r="W3882" s="15" t="str">
        <f t="shared" si="180"/>
        <v/>
      </c>
      <c r="X3882" s="16" t="str">
        <f>IF(AND(A3882=[2]an!$G$38,F3882=[2]an!$E$40),[2]an!$G$40,IF(AND(A3882=[2]an!$G$38,F3882=[2]an!$E$41),[2]an!$G$41,IF(AND(A3882=[2]an!$G$38,F3882=[2]an!$E$39,H3882&gt;=[2]an!$M$37),[2]an!$G$39,
IF(AND(A3882=[2]an!$G$38,F3882=[2]an!$E$39,H3882&lt;[2]an!$M$37,S3882="kahepoolne vajaduspõhine",U3882=""),[2]an!$M$40,
IF(AND(A3882=[2]an!$G$38,F3882=[2]an!$E$39,H3882&lt;[2]an!$M$37,S3882="kahepoolne vajaduspõhine",U3882&lt;&gt;""),[2]an!$G$39,
IF(AND(A3882=[2]an!$G$38,F3882=[2]an!$E$39,H3882&lt;[2]an!$M$37,S3882&lt;&gt;"kahepoolne vajaduspõhine"),[2]an!$G$39,
IF(AND(A3882=[2]an!$G$38,F3882=[2]an!$E$42),[2]an!$G$42,
IF(AND(A3882=[2]an!$H$38,F3882=[2]an!$E$40),[2]an!$H$40,IF(AND(A3882=[2]an!$H$38,F3882=[2]an!$E$41),[2]an!$H$41,IF(AND(A3882=[2]an!$H$38,F3882=[2]an!$E$39,H3882&gt;=[2]an!$M$37),[2]an!$H$39,
IF(AND(A3882=[2]an!$H$38,F3882=[2]an!$E$39,H3882&lt;[2]an!$M$37,S3882="kahepoolne vajaduspõhine",U3882=""),[2]an!$M$40,
IF(AND(A3882=[2]an!$H$38,F3882=[2]an!$E$39,H3882&lt;[2]an!$M$37,S3882="kahepoolne vajaduspõhine",U3882&lt;&gt;""),[2]an!$H$39,
IF(AND(A3882=[2]an!$H$38,F3882=[2]an!$E$39,H3882&lt;[2]an!$M$37,S3882&lt;&gt;"kahepoolne vajaduspõhine"),[2]an!$H$39,
IF(AND(A3882=[2]an!$H$38,F3882=[2]an!$E$42),[2]an!$H$42,
IF(AND(A3882=[2]an!$I$38,F3882=[2]an!$E$40),[2]an!$I$40,IF(AND(A3882=[2]an!$I$38,F3882=[2]an!$E$41),[2]an!$I$41,IF(AND(A3882=[2]an!$I$38,F3882=[2]an!$E$39,H3882&gt;=[2]an!$M$37),[2]an!$I$39,
IF(AND(A3882=[2]an!$I$38,F3882=[2]an!$E$39,H3882&lt;[2]an!$M$37,S3882="kahepoolne vajaduspõhine",U3882=""),[2]an!$M$40,
IF(AND(A3882=[2]an!$I$38,F3882=[2]an!$E$39,H3882&lt;[2]an!$M$37,S3882="kahepoolne vajaduspõhine",U3882&lt;&gt;""),[2]an!$I$39,
IF(AND(A3882=[2]an!$I$38,F3882=[2]an!$E$39,H3882&lt;[2]an!$M$37,S3882&lt;&gt;"kahepoolne vajaduspõhine"),[2]an!$I$39,
IF(AND(A3882=[2]an!$I$38,F3882=[2]an!$E$42),[2]an!$I$42,
IF(AND(A3882=[2]an!$J$38,F3882=[2]an!$E$40),[2]an!$J$40,IF(AND(A3882=[2]an!$J$38,F3882=[2]an!$E$41),[2]an!$J$41,IF(AND(A3882=[2]an!$J$38,F3882=[2]an!$E$39,H3882&gt;=[2]an!$M$37),[2]an!$J$39,
IF(AND(A3882=[2]an!$J$38,F3882=[2]an!$E$39,H3882&lt;[2]an!$M$37,S3882="kahepoolne vajaduspõhine",U3882=""),[2]an!$M$40,
IF(AND(A3882=[2]an!$J$38,F3882=[2]an!$E$39,H3882&lt;[2]an!$M$37,S3882="kahepoolne vajaduspõhine",U3882&lt;&gt;""),[2]an!$J$39,
IF(AND(A3882=[2]an!$J$38,F3882=[2]an!$E$39,H3882&lt;[2]an!$M$37,S3882&lt;&gt;"kahepoolne vajaduspõhine"),[2]an!$J$39,
IF(AND(A3882=[2]an!$J$38,F3882=[2]an!$E$42),[2]an!$J$42,""))))))))))))))))))))))))))))</f>
        <v/>
      </c>
      <c r="Y3882" s="17" t="str">
        <f>IFERROR(IF(F3882="Tugigrupp",0,
IF(AND(F3882="Peretoe teenus",H3882&gt;=[2]an!$M$37,RANK(D3882,$D3882:$D3882)+COUNTIFS($D$2:D3882,D3882,$F$2:F3882,F3882)-1&gt;1),"",
IF(AND(F3882="Peretoe teenus",H3882&gt;=[2]an!$M$37,RANK(D3882,$D3882:$D3882)+COUNTIFS($D$2:D3882,D3882,$F$2:F3882,F3882)-1=1,MONTH(H3882)=MONTH(K3882)=TRUE,YEAR(H3882)=YEAR(K3882)=TRUE),((EOMONTH(H3882,0)-H3882+1)*X3882)/DAY(EOMONTH(H3882,0)),
IF(AND(F3882="Peretoe teenus",H3882&gt;=[2]an!$M$37,RANK(D3882,$D3882:$D3882)+COUNTIFS($D$2:D3882,D3882,$F$2:F3882,F3882)-1=1),X3882,
IF(AND(F3882="Peretoe teenus",H3882&lt;[2]an!$M$37,S3882&lt;&gt;"kahepoolne vajaduspõhine",RANK(D3882,$D3882:$D3882)+COUNTIFS($D$2:D3882,D3882,$F$2:F3882,F3882)-1=1),X3882,
IF(AND(F3882="Peretoe teenus",H3882&lt;[2]an!$M$37,S3882&lt;&gt;"kahepoolne vajaduspõhine",RANK(D3882,$D3882:$D3882)+COUNTIFS($D$2:D3882,D3882,$F$2:F3882,F3882)-1&gt;1),"",
IF(AND(F3882="Peretoe teenus",H3882&lt;[2]an!$M$37,S3882="kahepoolne vajaduspõhine",U3882="",RANK(D3882,$D3882:$D3882)+COUNTIFS($D$2:D3882,D3882,$F$2:F3882,F3882)-1=1),X3882,
IF(AND(F3882="Peretoe teenus",H3882&lt;[2]an!$M$37,S3882="kahepoolne vajaduspõhine",U3882="",RANK(D3882,$D3882:$D3882)+COUNTIFS($D$2:D3882,D3882,$F$2:F3882,F3882)-1&gt;1),"",
IF(AND(F3882="Peretoe teenus",H3882&lt;[2]an!$M$37,S3882="kahepoolne vajaduspõhine",U3882&lt;[2]an!$M$37,RANK(D3882,$D3882:$D3882)+COUNTIFS($D$2:D3882,D3882,$F$2:F3882,F3882)-1=1),X3882,
IF(AND(F3882="Peretoe teenus",H3882&lt;[2]an!$M$37,S3882="kahepoolne vajaduspõhine",U3882&lt;[2]an!$M$37,RANK(D3882,$D3882:$D3882)+COUNTIFS($D$2:D3882,D3882,$F$2:F3882,F3882)-1&gt;1),"",
IF(AND(F3882="Peretoe teenus",H3882&lt;[2]an!$M$37,S3882="kahepoolne vajaduspõhine",U3882&gt;=[2]an!$M$37,U3882&lt;=[2]an!$M$38,RANK(D3882,$D3882:$D3882)+COUNTIFS($D$2:D3882,D3882,$F$2:F3882,F3882)-1=1),
((EOMONTH(U3882,0)-U3882+1)*X3882)/DAY(EOMONTH(U3882,0))+(DAY(U3882)-1)*100/DAY(EOMONTH(U3882,0)),
IF(AND(F3882="Peretoe teenus",H3882&lt;[2]an!$M$37,S3882="kahepoolne vajaduspõhine",U3882&gt;=[2]an!$M$37,U3882&lt;=[2]an!$M$38,RANK(D3882,$D3882:$D3882)+COUNTIFS($D$2:D3882,D3882,$F$2:F3882,F3882)-1&gt;1),"",
IF(AND(F3882="Peretoe teenus",H3882&lt;[2]an!$M$37,S3882="kahepoolne vajaduspõhine",U3882&gt;[2]an!$M$38,RANK(D3882,$D3882:$D3882)+COUNTIFS($D$2:D3882,D3882,$F$2:F3882,F3882)-1=1),X3882,
IF(AND(F3882="Peretoe teenus",H3882&lt;[2]an!$M$37,S3882="kahepoolne vajaduspõhine",U3882&gt;[2]an!$M$38,RANK(D3882,$D3882:$D3882)+COUNTIFS($D$2:D3882,D3882,$F$2:F3882,F3882)-1&gt;1),"",X3882*W3882)))))))))))))),"")</f>
        <v/>
      </c>
      <c r="Z3882" s="18" t="str">
        <f t="shared" si="181"/>
        <v/>
      </c>
      <c r="AA3882" s="19" t="str">
        <f>IFERROR(VLOOKUP(E3882,[2]an!$A$3:$B$81,2,FALSE),"")</f>
        <v/>
      </c>
      <c r="AB3882" s="19" t="str">
        <f>IFERROR(VLOOKUP(AA3882,[2]an!$C$2:$D$16,2,FALSE),"")</f>
        <v/>
      </c>
      <c r="AC3882" s="20"/>
      <c r="AD3882" s="21" t="str">
        <f>IF(A3882=[2]an!$F$36,VLOOKUP([2]an!$F$36,[2]an!$F$36:$H$36,3,FALSE),IF(A3882=[2]an!$F$35,VLOOKUP([2]an!$F$35,[2]an!$F$35:$H$35,3,FALSE),IF(A3882=[2]an!$F$33,VLOOKUP([2]an!$F$33,[2]an!$F$33:$H$33,3,FALSE),IF(A3882=[2]an!$F$31,VLOOKUP([2]an!$F$31,[2]an!$F$31:$H$31,3,FALSE),""))))</f>
        <v/>
      </c>
    </row>
    <row r="3883" spans="6:30" x14ac:dyDescent="0.2">
      <c r="F3883" s="10"/>
      <c r="G3883" s="8" t="str">
        <f t="shared" si="182"/>
        <v/>
      </c>
      <c r="H3883" s="13"/>
      <c r="K3883" s="13"/>
      <c r="L3883" s="10"/>
      <c r="M3883" s="10"/>
      <c r="S3883" s="8" t="str">
        <f>IFERROR(VLOOKUP(D3883,[1]peretoe_teenus!$A$2:$L$2000,5,FALSE),"")</f>
        <v/>
      </c>
      <c r="U3883" s="13"/>
      <c r="V3883" s="15" t="str" cm="1">
        <f t="array" ref="V3883">IFERROR(IF(AND(F3883="Tugigrupp",RANK(K3883,$K3883:$K3883)+COUNTIFS($K$2:K3883,K3883,$L$2:L3883,L3883,$M$2:M3883,M3883,$I$2:I3883,I3883,$G$2:G3883,G3883,$F$2:F3883,F3883)-1=1),SUMPRODUCT(($F$2:$F$4154=F3883)*($G$2:$G$4154=G3883)*($K$2:$K$4154=K3883)*($I$2:$I$4154=I3883)*($L$2:$L$4154=L3883)*($M$2:$M$4154=M3883)),""),"")</f>
        <v/>
      </c>
      <c r="W3883" s="15" t="str">
        <f t="shared" si="180"/>
        <v/>
      </c>
      <c r="X3883" s="16" t="str">
        <f>IF(AND(A3883=[2]an!$G$38,F3883=[2]an!$E$40),[2]an!$G$40,IF(AND(A3883=[2]an!$G$38,F3883=[2]an!$E$41),[2]an!$G$41,IF(AND(A3883=[2]an!$G$38,F3883=[2]an!$E$39,H3883&gt;=[2]an!$M$37),[2]an!$G$39,
IF(AND(A3883=[2]an!$G$38,F3883=[2]an!$E$39,H3883&lt;[2]an!$M$37,S3883="kahepoolne vajaduspõhine",U3883=""),[2]an!$M$40,
IF(AND(A3883=[2]an!$G$38,F3883=[2]an!$E$39,H3883&lt;[2]an!$M$37,S3883="kahepoolne vajaduspõhine",U3883&lt;&gt;""),[2]an!$G$39,
IF(AND(A3883=[2]an!$G$38,F3883=[2]an!$E$39,H3883&lt;[2]an!$M$37,S3883&lt;&gt;"kahepoolne vajaduspõhine"),[2]an!$G$39,
IF(AND(A3883=[2]an!$G$38,F3883=[2]an!$E$42),[2]an!$G$42,
IF(AND(A3883=[2]an!$H$38,F3883=[2]an!$E$40),[2]an!$H$40,IF(AND(A3883=[2]an!$H$38,F3883=[2]an!$E$41),[2]an!$H$41,IF(AND(A3883=[2]an!$H$38,F3883=[2]an!$E$39,H3883&gt;=[2]an!$M$37),[2]an!$H$39,
IF(AND(A3883=[2]an!$H$38,F3883=[2]an!$E$39,H3883&lt;[2]an!$M$37,S3883="kahepoolne vajaduspõhine",U3883=""),[2]an!$M$40,
IF(AND(A3883=[2]an!$H$38,F3883=[2]an!$E$39,H3883&lt;[2]an!$M$37,S3883="kahepoolne vajaduspõhine",U3883&lt;&gt;""),[2]an!$H$39,
IF(AND(A3883=[2]an!$H$38,F3883=[2]an!$E$39,H3883&lt;[2]an!$M$37,S3883&lt;&gt;"kahepoolne vajaduspõhine"),[2]an!$H$39,
IF(AND(A3883=[2]an!$H$38,F3883=[2]an!$E$42),[2]an!$H$42,
IF(AND(A3883=[2]an!$I$38,F3883=[2]an!$E$40),[2]an!$I$40,IF(AND(A3883=[2]an!$I$38,F3883=[2]an!$E$41),[2]an!$I$41,IF(AND(A3883=[2]an!$I$38,F3883=[2]an!$E$39,H3883&gt;=[2]an!$M$37),[2]an!$I$39,
IF(AND(A3883=[2]an!$I$38,F3883=[2]an!$E$39,H3883&lt;[2]an!$M$37,S3883="kahepoolne vajaduspõhine",U3883=""),[2]an!$M$40,
IF(AND(A3883=[2]an!$I$38,F3883=[2]an!$E$39,H3883&lt;[2]an!$M$37,S3883="kahepoolne vajaduspõhine",U3883&lt;&gt;""),[2]an!$I$39,
IF(AND(A3883=[2]an!$I$38,F3883=[2]an!$E$39,H3883&lt;[2]an!$M$37,S3883&lt;&gt;"kahepoolne vajaduspõhine"),[2]an!$I$39,
IF(AND(A3883=[2]an!$I$38,F3883=[2]an!$E$42),[2]an!$I$42,
IF(AND(A3883=[2]an!$J$38,F3883=[2]an!$E$40),[2]an!$J$40,IF(AND(A3883=[2]an!$J$38,F3883=[2]an!$E$41),[2]an!$J$41,IF(AND(A3883=[2]an!$J$38,F3883=[2]an!$E$39,H3883&gt;=[2]an!$M$37),[2]an!$J$39,
IF(AND(A3883=[2]an!$J$38,F3883=[2]an!$E$39,H3883&lt;[2]an!$M$37,S3883="kahepoolne vajaduspõhine",U3883=""),[2]an!$M$40,
IF(AND(A3883=[2]an!$J$38,F3883=[2]an!$E$39,H3883&lt;[2]an!$M$37,S3883="kahepoolne vajaduspõhine",U3883&lt;&gt;""),[2]an!$J$39,
IF(AND(A3883=[2]an!$J$38,F3883=[2]an!$E$39,H3883&lt;[2]an!$M$37,S3883&lt;&gt;"kahepoolne vajaduspõhine"),[2]an!$J$39,
IF(AND(A3883=[2]an!$J$38,F3883=[2]an!$E$42),[2]an!$J$42,""))))))))))))))))))))))))))))</f>
        <v/>
      </c>
      <c r="Y3883" s="17" t="str">
        <f>IFERROR(IF(F3883="Tugigrupp",0,
IF(AND(F3883="Peretoe teenus",H3883&gt;=[2]an!$M$37,RANK(D3883,$D3883:$D3883)+COUNTIFS($D$2:D3883,D3883,$F$2:F3883,F3883)-1&gt;1),"",
IF(AND(F3883="Peretoe teenus",H3883&gt;=[2]an!$M$37,RANK(D3883,$D3883:$D3883)+COUNTIFS($D$2:D3883,D3883,$F$2:F3883,F3883)-1=1,MONTH(H3883)=MONTH(K3883)=TRUE,YEAR(H3883)=YEAR(K3883)=TRUE),((EOMONTH(H3883,0)-H3883+1)*X3883)/DAY(EOMONTH(H3883,0)),
IF(AND(F3883="Peretoe teenus",H3883&gt;=[2]an!$M$37,RANK(D3883,$D3883:$D3883)+COUNTIFS($D$2:D3883,D3883,$F$2:F3883,F3883)-1=1),X3883,
IF(AND(F3883="Peretoe teenus",H3883&lt;[2]an!$M$37,S3883&lt;&gt;"kahepoolne vajaduspõhine",RANK(D3883,$D3883:$D3883)+COUNTIFS($D$2:D3883,D3883,$F$2:F3883,F3883)-1=1),X3883,
IF(AND(F3883="Peretoe teenus",H3883&lt;[2]an!$M$37,S3883&lt;&gt;"kahepoolne vajaduspõhine",RANK(D3883,$D3883:$D3883)+COUNTIFS($D$2:D3883,D3883,$F$2:F3883,F3883)-1&gt;1),"",
IF(AND(F3883="Peretoe teenus",H3883&lt;[2]an!$M$37,S3883="kahepoolne vajaduspõhine",U3883="",RANK(D3883,$D3883:$D3883)+COUNTIFS($D$2:D3883,D3883,$F$2:F3883,F3883)-1=1),X3883,
IF(AND(F3883="Peretoe teenus",H3883&lt;[2]an!$M$37,S3883="kahepoolne vajaduspõhine",U3883="",RANK(D3883,$D3883:$D3883)+COUNTIFS($D$2:D3883,D3883,$F$2:F3883,F3883)-1&gt;1),"",
IF(AND(F3883="Peretoe teenus",H3883&lt;[2]an!$M$37,S3883="kahepoolne vajaduspõhine",U3883&lt;[2]an!$M$37,RANK(D3883,$D3883:$D3883)+COUNTIFS($D$2:D3883,D3883,$F$2:F3883,F3883)-1=1),X3883,
IF(AND(F3883="Peretoe teenus",H3883&lt;[2]an!$M$37,S3883="kahepoolne vajaduspõhine",U3883&lt;[2]an!$M$37,RANK(D3883,$D3883:$D3883)+COUNTIFS($D$2:D3883,D3883,$F$2:F3883,F3883)-1&gt;1),"",
IF(AND(F3883="Peretoe teenus",H3883&lt;[2]an!$M$37,S3883="kahepoolne vajaduspõhine",U3883&gt;=[2]an!$M$37,U3883&lt;=[2]an!$M$38,RANK(D3883,$D3883:$D3883)+COUNTIFS($D$2:D3883,D3883,$F$2:F3883,F3883)-1=1),
((EOMONTH(U3883,0)-U3883+1)*X3883)/DAY(EOMONTH(U3883,0))+(DAY(U3883)-1)*100/DAY(EOMONTH(U3883,0)),
IF(AND(F3883="Peretoe teenus",H3883&lt;[2]an!$M$37,S3883="kahepoolne vajaduspõhine",U3883&gt;=[2]an!$M$37,U3883&lt;=[2]an!$M$38,RANK(D3883,$D3883:$D3883)+COUNTIFS($D$2:D3883,D3883,$F$2:F3883,F3883)-1&gt;1),"",
IF(AND(F3883="Peretoe teenus",H3883&lt;[2]an!$M$37,S3883="kahepoolne vajaduspõhine",U3883&gt;[2]an!$M$38,RANK(D3883,$D3883:$D3883)+COUNTIFS($D$2:D3883,D3883,$F$2:F3883,F3883)-1=1),X3883,
IF(AND(F3883="Peretoe teenus",H3883&lt;[2]an!$M$37,S3883="kahepoolne vajaduspõhine",U3883&gt;[2]an!$M$38,RANK(D3883,$D3883:$D3883)+COUNTIFS($D$2:D3883,D3883,$F$2:F3883,F3883)-1&gt;1),"",X3883*W3883)))))))))))))),"")</f>
        <v/>
      </c>
      <c r="Z3883" s="18" t="str">
        <f t="shared" si="181"/>
        <v/>
      </c>
      <c r="AA3883" s="19" t="str">
        <f>IFERROR(VLOOKUP(E3883,[2]an!$A$3:$B$81,2,FALSE),"")</f>
        <v/>
      </c>
      <c r="AB3883" s="19" t="str">
        <f>IFERROR(VLOOKUP(AA3883,[2]an!$C$2:$D$16,2,FALSE),"")</f>
        <v/>
      </c>
      <c r="AC3883" s="20"/>
      <c r="AD3883" s="21" t="str">
        <f>IF(A3883=[2]an!$F$36,VLOOKUP([2]an!$F$36,[2]an!$F$36:$H$36,3,FALSE),IF(A3883=[2]an!$F$35,VLOOKUP([2]an!$F$35,[2]an!$F$35:$H$35,3,FALSE),IF(A3883=[2]an!$F$33,VLOOKUP([2]an!$F$33,[2]an!$F$33:$H$33,3,FALSE),IF(A3883=[2]an!$F$31,VLOOKUP([2]an!$F$31,[2]an!$F$31:$H$31,3,FALSE),""))))</f>
        <v/>
      </c>
    </row>
    <row r="3884" spans="6:30" x14ac:dyDescent="0.2">
      <c r="F3884" s="10"/>
      <c r="G3884" s="8" t="str">
        <f t="shared" si="182"/>
        <v/>
      </c>
      <c r="H3884" s="13"/>
      <c r="K3884" s="13"/>
      <c r="L3884" s="10"/>
      <c r="M3884" s="10"/>
      <c r="S3884" s="8" t="str">
        <f>IFERROR(VLOOKUP(D3884,[1]peretoe_teenus!$A$2:$L$2000,5,FALSE),"")</f>
        <v/>
      </c>
      <c r="U3884" s="13"/>
      <c r="V3884" s="15" t="str" cm="1">
        <f t="array" ref="V3884">IFERROR(IF(AND(F3884="Tugigrupp",RANK(K3884,$K3884:$K3884)+COUNTIFS($K$2:K3884,K3884,$L$2:L3884,L3884,$M$2:M3884,M3884,$I$2:I3884,I3884,$G$2:G3884,G3884,$F$2:F3884,F3884)-1=1),SUMPRODUCT(($F$2:$F$4154=F3884)*($G$2:$G$4154=G3884)*($K$2:$K$4154=K3884)*($I$2:$I$4154=I3884)*($L$2:$L$4154=L3884)*($M$2:$M$4154=M3884)),""),"")</f>
        <v/>
      </c>
      <c r="W3884" s="15" t="str">
        <f t="shared" si="180"/>
        <v/>
      </c>
      <c r="X3884" s="16" t="str">
        <f>IF(AND(A3884=[2]an!$G$38,F3884=[2]an!$E$40),[2]an!$G$40,IF(AND(A3884=[2]an!$G$38,F3884=[2]an!$E$41),[2]an!$G$41,IF(AND(A3884=[2]an!$G$38,F3884=[2]an!$E$39,H3884&gt;=[2]an!$M$37),[2]an!$G$39,
IF(AND(A3884=[2]an!$G$38,F3884=[2]an!$E$39,H3884&lt;[2]an!$M$37,S3884="kahepoolne vajaduspõhine",U3884=""),[2]an!$M$40,
IF(AND(A3884=[2]an!$G$38,F3884=[2]an!$E$39,H3884&lt;[2]an!$M$37,S3884="kahepoolne vajaduspõhine",U3884&lt;&gt;""),[2]an!$G$39,
IF(AND(A3884=[2]an!$G$38,F3884=[2]an!$E$39,H3884&lt;[2]an!$M$37,S3884&lt;&gt;"kahepoolne vajaduspõhine"),[2]an!$G$39,
IF(AND(A3884=[2]an!$G$38,F3884=[2]an!$E$42),[2]an!$G$42,
IF(AND(A3884=[2]an!$H$38,F3884=[2]an!$E$40),[2]an!$H$40,IF(AND(A3884=[2]an!$H$38,F3884=[2]an!$E$41),[2]an!$H$41,IF(AND(A3884=[2]an!$H$38,F3884=[2]an!$E$39,H3884&gt;=[2]an!$M$37),[2]an!$H$39,
IF(AND(A3884=[2]an!$H$38,F3884=[2]an!$E$39,H3884&lt;[2]an!$M$37,S3884="kahepoolne vajaduspõhine",U3884=""),[2]an!$M$40,
IF(AND(A3884=[2]an!$H$38,F3884=[2]an!$E$39,H3884&lt;[2]an!$M$37,S3884="kahepoolne vajaduspõhine",U3884&lt;&gt;""),[2]an!$H$39,
IF(AND(A3884=[2]an!$H$38,F3884=[2]an!$E$39,H3884&lt;[2]an!$M$37,S3884&lt;&gt;"kahepoolne vajaduspõhine"),[2]an!$H$39,
IF(AND(A3884=[2]an!$H$38,F3884=[2]an!$E$42),[2]an!$H$42,
IF(AND(A3884=[2]an!$I$38,F3884=[2]an!$E$40),[2]an!$I$40,IF(AND(A3884=[2]an!$I$38,F3884=[2]an!$E$41),[2]an!$I$41,IF(AND(A3884=[2]an!$I$38,F3884=[2]an!$E$39,H3884&gt;=[2]an!$M$37),[2]an!$I$39,
IF(AND(A3884=[2]an!$I$38,F3884=[2]an!$E$39,H3884&lt;[2]an!$M$37,S3884="kahepoolne vajaduspõhine",U3884=""),[2]an!$M$40,
IF(AND(A3884=[2]an!$I$38,F3884=[2]an!$E$39,H3884&lt;[2]an!$M$37,S3884="kahepoolne vajaduspõhine",U3884&lt;&gt;""),[2]an!$I$39,
IF(AND(A3884=[2]an!$I$38,F3884=[2]an!$E$39,H3884&lt;[2]an!$M$37,S3884&lt;&gt;"kahepoolne vajaduspõhine"),[2]an!$I$39,
IF(AND(A3884=[2]an!$I$38,F3884=[2]an!$E$42),[2]an!$I$42,
IF(AND(A3884=[2]an!$J$38,F3884=[2]an!$E$40),[2]an!$J$40,IF(AND(A3884=[2]an!$J$38,F3884=[2]an!$E$41),[2]an!$J$41,IF(AND(A3884=[2]an!$J$38,F3884=[2]an!$E$39,H3884&gt;=[2]an!$M$37),[2]an!$J$39,
IF(AND(A3884=[2]an!$J$38,F3884=[2]an!$E$39,H3884&lt;[2]an!$M$37,S3884="kahepoolne vajaduspõhine",U3884=""),[2]an!$M$40,
IF(AND(A3884=[2]an!$J$38,F3884=[2]an!$E$39,H3884&lt;[2]an!$M$37,S3884="kahepoolne vajaduspõhine",U3884&lt;&gt;""),[2]an!$J$39,
IF(AND(A3884=[2]an!$J$38,F3884=[2]an!$E$39,H3884&lt;[2]an!$M$37,S3884&lt;&gt;"kahepoolne vajaduspõhine"),[2]an!$J$39,
IF(AND(A3884=[2]an!$J$38,F3884=[2]an!$E$42),[2]an!$J$42,""))))))))))))))))))))))))))))</f>
        <v/>
      </c>
      <c r="Y3884" s="17" t="str">
        <f>IFERROR(IF(F3884="Tugigrupp",0,
IF(AND(F3884="Peretoe teenus",H3884&gt;=[2]an!$M$37,RANK(D3884,$D3884:$D3884)+COUNTIFS($D$2:D3884,D3884,$F$2:F3884,F3884)-1&gt;1),"",
IF(AND(F3884="Peretoe teenus",H3884&gt;=[2]an!$M$37,RANK(D3884,$D3884:$D3884)+COUNTIFS($D$2:D3884,D3884,$F$2:F3884,F3884)-1=1,MONTH(H3884)=MONTH(K3884)=TRUE,YEAR(H3884)=YEAR(K3884)=TRUE),((EOMONTH(H3884,0)-H3884+1)*X3884)/DAY(EOMONTH(H3884,0)),
IF(AND(F3884="Peretoe teenus",H3884&gt;=[2]an!$M$37,RANK(D3884,$D3884:$D3884)+COUNTIFS($D$2:D3884,D3884,$F$2:F3884,F3884)-1=1),X3884,
IF(AND(F3884="Peretoe teenus",H3884&lt;[2]an!$M$37,S3884&lt;&gt;"kahepoolne vajaduspõhine",RANK(D3884,$D3884:$D3884)+COUNTIFS($D$2:D3884,D3884,$F$2:F3884,F3884)-1=1),X3884,
IF(AND(F3884="Peretoe teenus",H3884&lt;[2]an!$M$37,S3884&lt;&gt;"kahepoolne vajaduspõhine",RANK(D3884,$D3884:$D3884)+COUNTIFS($D$2:D3884,D3884,$F$2:F3884,F3884)-1&gt;1),"",
IF(AND(F3884="Peretoe teenus",H3884&lt;[2]an!$M$37,S3884="kahepoolne vajaduspõhine",U3884="",RANK(D3884,$D3884:$D3884)+COUNTIFS($D$2:D3884,D3884,$F$2:F3884,F3884)-1=1),X3884,
IF(AND(F3884="Peretoe teenus",H3884&lt;[2]an!$M$37,S3884="kahepoolne vajaduspõhine",U3884="",RANK(D3884,$D3884:$D3884)+COUNTIFS($D$2:D3884,D3884,$F$2:F3884,F3884)-1&gt;1),"",
IF(AND(F3884="Peretoe teenus",H3884&lt;[2]an!$M$37,S3884="kahepoolne vajaduspõhine",U3884&lt;[2]an!$M$37,RANK(D3884,$D3884:$D3884)+COUNTIFS($D$2:D3884,D3884,$F$2:F3884,F3884)-1=1),X3884,
IF(AND(F3884="Peretoe teenus",H3884&lt;[2]an!$M$37,S3884="kahepoolne vajaduspõhine",U3884&lt;[2]an!$M$37,RANK(D3884,$D3884:$D3884)+COUNTIFS($D$2:D3884,D3884,$F$2:F3884,F3884)-1&gt;1),"",
IF(AND(F3884="Peretoe teenus",H3884&lt;[2]an!$M$37,S3884="kahepoolne vajaduspõhine",U3884&gt;=[2]an!$M$37,U3884&lt;=[2]an!$M$38,RANK(D3884,$D3884:$D3884)+COUNTIFS($D$2:D3884,D3884,$F$2:F3884,F3884)-1=1),
((EOMONTH(U3884,0)-U3884+1)*X3884)/DAY(EOMONTH(U3884,0))+(DAY(U3884)-1)*100/DAY(EOMONTH(U3884,0)),
IF(AND(F3884="Peretoe teenus",H3884&lt;[2]an!$M$37,S3884="kahepoolne vajaduspõhine",U3884&gt;=[2]an!$M$37,U3884&lt;=[2]an!$M$38,RANK(D3884,$D3884:$D3884)+COUNTIFS($D$2:D3884,D3884,$F$2:F3884,F3884)-1&gt;1),"",
IF(AND(F3884="Peretoe teenus",H3884&lt;[2]an!$M$37,S3884="kahepoolne vajaduspõhine",U3884&gt;[2]an!$M$38,RANK(D3884,$D3884:$D3884)+COUNTIFS($D$2:D3884,D3884,$F$2:F3884,F3884)-1=1),X3884,
IF(AND(F3884="Peretoe teenus",H3884&lt;[2]an!$M$37,S3884="kahepoolne vajaduspõhine",U3884&gt;[2]an!$M$38,RANK(D3884,$D3884:$D3884)+COUNTIFS($D$2:D3884,D3884,$F$2:F3884,F3884)-1&gt;1),"",X3884*W3884)))))))))))))),"")</f>
        <v/>
      </c>
      <c r="Z3884" s="18" t="str">
        <f t="shared" si="181"/>
        <v/>
      </c>
      <c r="AA3884" s="19" t="str">
        <f>IFERROR(VLOOKUP(E3884,[2]an!$A$3:$B$81,2,FALSE),"")</f>
        <v/>
      </c>
      <c r="AB3884" s="19" t="str">
        <f>IFERROR(VLOOKUP(AA3884,[2]an!$C$2:$D$16,2,FALSE),"")</f>
        <v/>
      </c>
      <c r="AC3884" s="20"/>
      <c r="AD3884" s="21" t="str">
        <f>IF(A3884=[2]an!$F$36,VLOOKUP([2]an!$F$36,[2]an!$F$36:$H$36,3,FALSE),IF(A3884=[2]an!$F$35,VLOOKUP([2]an!$F$35,[2]an!$F$35:$H$35,3,FALSE),IF(A3884=[2]an!$F$33,VLOOKUP([2]an!$F$33,[2]an!$F$33:$H$33,3,FALSE),IF(A3884=[2]an!$F$31,VLOOKUP([2]an!$F$31,[2]an!$F$31:$H$31,3,FALSE),""))))</f>
        <v/>
      </c>
    </row>
    <row r="3885" spans="6:30" x14ac:dyDescent="0.2">
      <c r="F3885" s="10"/>
      <c r="G3885" s="8" t="str">
        <f t="shared" si="182"/>
        <v/>
      </c>
      <c r="H3885" s="13"/>
      <c r="K3885" s="13"/>
      <c r="L3885" s="10"/>
      <c r="M3885" s="10"/>
      <c r="S3885" s="8" t="str">
        <f>IFERROR(VLOOKUP(D3885,[1]peretoe_teenus!$A$2:$L$2000,5,FALSE),"")</f>
        <v/>
      </c>
      <c r="U3885" s="13"/>
      <c r="V3885" s="15" t="str" cm="1">
        <f t="array" ref="V3885">IFERROR(IF(AND(F3885="Tugigrupp",RANK(K3885,$K3885:$K3885)+COUNTIFS($K$2:K3885,K3885,$L$2:L3885,L3885,$M$2:M3885,M3885,$I$2:I3885,I3885,$G$2:G3885,G3885,$F$2:F3885,F3885)-1=1),SUMPRODUCT(($F$2:$F$4154=F3885)*($G$2:$G$4154=G3885)*($K$2:$K$4154=K3885)*($I$2:$I$4154=I3885)*($L$2:$L$4154=L3885)*($M$2:$M$4154=M3885)),""),"")</f>
        <v/>
      </c>
      <c r="W3885" s="15" t="str">
        <f t="shared" si="180"/>
        <v/>
      </c>
      <c r="X3885" s="16" t="str">
        <f>IF(AND(A3885=[2]an!$G$38,F3885=[2]an!$E$40),[2]an!$G$40,IF(AND(A3885=[2]an!$G$38,F3885=[2]an!$E$41),[2]an!$G$41,IF(AND(A3885=[2]an!$G$38,F3885=[2]an!$E$39,H3885&gt;=[2]an!$M$37),[2]an!$G$39,
IF(AND(A3885=[2]an!$G$38,F3885=[2]an!$E$39,H3885&lt;[2]an!$M$37,S3885="kahepoolne vajaduspõhine",U3885=""),[2]an!$M$40,
IF(AND(A3885=[2]an!$G$38,F3885=[2]an!$E$39,H3885&lt;[2]an!$M$37,S3885="kahepoolne vajaduspõhine",U3885&lt;&gt;""),[2]an!$G$39,
IF(AND(A3885=[2]an!$G$38,F3885=[2]an!$E$39,H3885&lt;[2]an!$M$37,S3885&lt;&gt;"kahepoolne vajaduspõhine"),[2]an!$G$39,
IF(AND(A3885=[2]an!$G$38,F3885=[2]an!$E$42),[2]an!$G$42,
IF(AND(A3885=[2]an!$H$38,F3885=[2]an!$E$40),[2]an!$H$40,IF(AND(A3885=[2]an!$H$38,F3885=[2]an!$E$41),[2]an!$H$41,IF(AND(A3885=[2]an!$H$38,F3885=[2]an!$E$39,H3885&gt;=[2]an!$M$37),[2]an!$H$39,
IF(AND(A3885=[2]an!$H$38,F3885=[2]an!$E$39,H3885&lt;[2]an!$M$37,S3885="kahepoolne vajaduspõhine",U3885=""),[2]an!$M$40,
IF(AND(A3885=[2]an!$H$38,F3885=[2]an!$E$39,H3885&lt;[2]an!$M$37,S3885="kahepoolne vajaduspõhine",U3885&lt;&gt;""),[2]an!$H$39,
IF(AND(A3885=[2]an!$H$38,F3885=[2]an!$E$39,H3885&lt;[2]an!$M$37,S3885&lt;&gt;"kahepoolne vajaduspõhine"),[2]an!$H$39,
IF(AND(A3885=[2]an!$H$38,F3885=[2]an!$E$42),[2]an!$H$42,
IF(AND(A3885=[2]an!$I$38,F3885=[2]an!$E$40),[2]an!$I$40,IF(AND(A3885=[2]an!$I$38,F3885=[2]an!$E$41),[2]an!$I$41,IF(AND(A3885=[2]an!$I$38,F3885=[2]an!$E$39,H3885&gt;=[2]an!$M$37),[2]an!$I$39,
IF(AND(A3885=[2]an!$I$38,F3885=[2]an!$E$39,H3885&lt;[2]an!$M$37,S3885="kahepoolne vajaduspõhine",U3885=""),[2]an!$M$40,
IF(AND(A3885=[2]an!$I$38,F3885=[2]an!$E$39,H3885&lt;[2]an!$M$37,S3885="kahepoolne vajaduspõhine",U3885&lt;&gt;""),[2]an!$I$39,
IF(AND(A3885=[2]an!$I$38,F3885=[2]an!$E$39,H3885&lt;[2]an!$M$37,S3885&lt;&gt;"kahepoolne vajaduspõhine"),[2]an!$I$39,
IF(AND(A3885=[2]an!$I$38,F3885=[2]an!$E$42),[2]an!$I$42,
IF(AND(A3885=[2]an!$J$38,F3885=[2]an!$E$40),[2]an!$J$40,IF(AND(A3885=[2]an!$J$38,F3885=[2]an!$E$41),[2]an!$J$41,IF(AND(A3885=[2]an!$J$38,F3885=[2]an!$E$39,H3885&gt;=[2]an!$M$37),[2]an!$J$39,
IF(AND(A3885=[2]an!$J$38,F3885=[2]an!$E$39,H3885&lt;[2]an!$M$37,S3885="kahepoolne vajaduspõhine",U3885=""),[2]an!$M$40,
IF(AND(A3885=[2]an!$J$38,F3885=[2]an!$E$39,H3885&lt;[2]an!$M$37,S3885="kahepoolne vajaduspõhine",U3885&lt;&gt;""),[2]an!$J$39,
IF(AND(A3885=[2]an!$J$38,F3885=[2]an!$E$39,H3885&lt;[2]an!$M$37,S3885&lt;&gt;"kahepoolne vajaduspõhine"),[2]an!$J$39,
IF(AND(A3885=[2]an!$J$38,F3885=[2]an!$E$42),[2]an!$J$42,""))))))))))))))))))))))))))))</f>
        <v/>
      </c>
      <c r="Y3885" s="17" t="str">
        <f>IFERROR(IF(F3885="Tugigrupp",0,
IF(AND(F3885="Peretoe teenus",H3885&gt;=[2]an!$M$37,RANK(D3885,$D3885:$D3885)+COUNTIFS($D$2:D3885,D3885,$F$2:F3885,F3885)-1&gt;1),"",
IF(AND(F3885="Peretoe teenus",H3885&gt;=[2]an!$M$37,RANK(D3885,$D3885:$D3885)+COUNTIFS($D$2:D3885,D3885,$F$2:F3885,F3885)-1=1,MONTH(H3885)=MONTH(K3885)=TRUE,YEAR(H3885)=YEAR(K3885)=TRUE),((EOMONTH(H3885,0)-H3885+1)*X3885)/DAY(EOMONTH(H3885,0)),
IF(AND(F3885="Peretoe teenus",H3885&gt;=[2]an!$M$37,RANK(D3885,$D3885:$D3885)+COUNTIFS($D$2:D3885,D3885,$F$2:F3885,F3885)-1=1),X3885,
IF(AND(F3885="Peretoe teenus",H3885&lt;[2]an!$M$37,S3885&lt;&gt;"kahepoolne vajaduspõhine",RANK(D3885,$D3885:$D3885)+COUNTIFS($D$2:D3885,D3885,$F$2:F3885,F3885)-1=1),X3885,
IF(AND(F3885="Peretoe teenus",H3885&lt;[2]an!$M$37,S3885&lt;&gt;"kahepoolne vajaduspõhine",RANK(D3885,$D3885:$D3885)+COUNTIFS($D$2:D3885,D3885,$F$2:F3885,F3885)-1&gt;1),"",
IF(AND(F3885="Peretoe teenus",H3885&lt;[2]an!$M$37,S3885="kahepoolne vajaduspõhine",U3885="",RANK(D3885,$D3885:$D3885)+COUNTIFS($D$2:D3885,D3885,$F$2:F3885,F3885)-1=1),X3885,
IF(AND(F3885="Peretoe teenus",H3885&lt;[2]an!$M$37,S3885="kahepoolne vajaduspõhine",U3885="",RANK(D3885,$D3885:$D3885)+COUNTIFS($D$2:D3885,D3885,$F$2:F3885,F3885)-1&gt;1),"",
IF(AND(F3885="Peretoe teenus",H3885&lt;[2]an!$M$37,S3885="kahepoolne vajaduspõhine",U3885&lt;[2]an!$M$37,RANK(D3885,$D3885:$D3885)+COUNTIFS($D$2:D3885,D3885,$F$2:F3885,F3885)-1=1),X3885,
IF(AND(F3885="Peretoe teenus",H3885&lt;[2]an!$M$37,S3885="kahepoolne vajaduspõhine",U3885&lt;[2]an!$M$37,RANK(D3885,$D3885:$D3885)+COUNTIFS($D$2:D3885,D3885,$F$2:F3885,F3885)-1&gt;1),"",
IF(AND(F3885="Peretoe teenus",H3885&lt;[2]an!$M$37,S3885="kahepoolne vajaduspõhine",U3885&gt;=[2]an!$M$37,U3885&lt;=[2]an!$M$38,RANK(D3885,$D3885:$D3885)+COUNTIFS($D$2:D3885,D3885,$F$2:F3885,F3885)-1=1),
((EOMONTH(U3885,0)-U3885+1)*X3885)/DAY(EOMONTH(U3885,0))+(DAY(U3885)-1)*100/DAY(EOMONTH(U3885,0)),
IF(AND(F3885="Peretoe teenus",H3885&lt;[2]an!$M$37,S3885="kahepoolne vajaduspõhine",U3885&gt;=[2]an!$M$37,U3885&lt;=[2]an!$M$38,RANK(D3885,$D3885:$D3885)+COUNTIFS($D$2:D3885,D3885,$F$2:F3885,F3885)-1&gt;1),"",
IF(AND(F3885="Peretoe teenus",H3885&lt;[2]an!$M$37,S3885="kahepoolne vajaduspõhine",U3885&gt;[2]an!$M$38,RANK(D3885,$D3885:$D3885)+COUNTIFS($D$2:D3885,D3885,$F$2:F3885,F3885)-1=1),X3885,
IF(AND(F3885="Peretoe teenus",H3885&lt;[2]an!$M$37,S3885="kahepoolne vajaduspõhine",U3885&gt;[2]an!$M$38,RANK(D3885,$D3885:$D3885)+COUNTIFS($D$2:D3885,D3885,$F$2:F3885,F3885)-1&gt;1),"",X3885*W3885)))))))))))))),"")</f>
        <v/>
      </c>
      <c r="Z3885" s="18" t="str">
        <f t="shared" si="181"/>
        <v/>
      </c>
      <c r="AA3885" s="19" t="str">
        <f>IFERROR(VLOOKUP(E3885,[2]an!$A$3:$B$81,2,FALSE),"")</f>
        <v/>
      </c>
      <c r="AB3885" s="19" t="str">
        <f>IFERROR(VLOOKUP(AA3885,[2]an!$C$2:$D$16,2,FALSE),"")</f>
        <v/>
      </c>
      <c r="AC3885" s="20"/>
      <c r="AD3885" s="21" t="str">
        <f>IF(A3885=[2]an!$F$36,VLOOKUP([2]an!$F$36,[2]an!$F$36:$H$36,3,FALSE),IF(A3885=[2]an!$F$35,VLOOKUP([2]an!$F$35,[2]an!$F$35:$H$35,3,FALSE),IF(A3885=[2]an!$F$33,VLOOKUP([2]an!$F$33,[2]an!$F$33:$H$33,3,FALSE),IF(A3885=[2]an!$F$31,VLOOKUP([2]an!$F$31,[2]an!$F$31:$H$31,3,FALSE),""))))</f>
        <v/>
      </c>
    </row>
    <row r="3886" spans="6:30" x14ac:dyDescent="0.2">
      <c r="F3886" s="10"/>
      <c r="G3886" s="8" t="str">
        <f t="shared" si="182"/>
        <v/>
      </c>
      <c r="H3886" s="13"/>
      <c r="K3886" s="13"/>
      <c r="L3886" s="10"/>
      <c r="M3886" s="10"/>
      <c r="S3886" s="8" t="str">
        <f>IFERROR(VLOOKUP(D3886,[1]peretoe_teenus!$A$2:$L$2000,5,FALSE),"")</f>
        <v/>
      </c>
      <c r="U3886" s="13"/>
      <c r="V3886" s="15" t="str" cm="1">
        <f t="array" ref="V3886">IFERROR(IF(AND(F3886="Tugigrupp",RANK(K3886,$K3886:$K3886)+COUNTIFS($K$2:K3886,K3886,$L$2:L3886,L3886,$M$2:M3886,M3886,$I$2:I3886,I3886,$G$2:G3886,G3886,$F$2:F3886,F3886)-1=1),SUMPRODUCT(($F$2:$F$4154=F3886)*($G$2:$G$4154=G3886)*($K$2:$K$4154=K3886)*($I$2:$I$4154=I3886)*($L$2:$L$4154=L3886)*($M$2:$M$4154=M3886)),""),"")</f>
        <v/>
      </c>
      <c r="W3886" s="15" t="str">
        <f t="shared" si="180"/>
        <v/>
      </c>
      <c r="X3886" s="16" t="str">
        <f>IF(AND(A3886=[2]an!$G$38,F3886=[2]an!$E$40),[2]an!$G$40,IF(AND(A3886=[2]an!$G$38,F3886=[2]an!$E$41),[2]an!$G$41,IF(AND(A3886=[2]an!$G$38,F3886=[2]an!$E$39,H3886&gt;=[2]an!$M$37),[2]an!$G$39,
IF(AND(A3886=[2]an!$G$38,F3886=[2]an!$E$39,H3886&lt;[2]an!$M$37,S3886="kahepoolne vajaduspõhine",U3886=""),[2]an!$M$40,
IF(AND(A3886=[2]an!$G$38,F3886=[2]an!$E$39,H3886&lt;[2]an!$M$37,S3886="kahepoolne vajaduspõhine",U3886&lt;&gt;""),[2]an!$G$39,
IF(AND(A3886=[2]an!$G$38,F3886=[2]an!$E$39,H3886&lt;[2]an!$M$37,S3886&lt;&gt;"kahepoolne vajaduspõhine"),[2]an!$G$39,
IF(AND(A3886=[2]an!$G$38,F3886=[2]an!$E$42),[2]an!$G$42,
IF(AND(A3886=[2]an!$H$38,F3886=[2]an!$E$40),[2]an!$H$40,IF(AND(A3886=[2]an!$H$38,F3886=[2]an!$E$41),[2]an!$H$41,IF(AND(A3886=[2]an!$H$38,F3886=[2]an!$E$39,H3886&gt;=[2]an!$M$37),[2]an!$H$39,
IF(AND(A3886=[2]an!$H$38,F3886=[2]an!$E$39,H3886&lt;[2]an!$M$37,S3886="kahepoolne vajaduspõhine",U3886=""),[2]an!$M$40,
IF(AND(A3886=[2]an!$H$38,F3886=[2]an!$E$39,H3886&lt;[2]an!$M$37,S3886="kahepoolne vajaduspõhine",U3886&lt;&gt;""),[2]an!$H$39,
IF(AND(A3886=[2]an!$H$38,F3886=[2]an!$E$39,H3886&lt;[2]an!$M$37,S3886&lt;&gt;"kahepoolne vajaduspõhine"),[2]an!$H$39,
IF(AND(A3886=[2]an!$H$38,F3886=[2]an!$E$42),[2]an!$H$42,
IF(AND(A3886=[2]an!$I$38,F3886=[2]an!$E$40),[2]an!$I$40,IF(AND(A3886=[2]an!$I$38,F3886=[2]an!$E$41),[2]an!$I$41,IF(AND(A3886=[2]an!$I$38,F3886=[2]an!$E$39,H3886&gt;=[2]an!$M$37),[2]an!$I$39,
IF(AND(A3886=[2]an!$I$38,F3886=[2]an!$E$39,H3886&lt;[2]an!$M$37,S3886="kahepoolne vajaduspõhine",U3886=""),[2]an!$M$40,
IF(AND(A3886=[2]an!$I$38,F3886=[2]an!$E$39,H3886&lt;[2]an!$M$37,S3886="kahepoolne vajaduspõhine",U3886&lt;&gt;""),[2]an!$I$39,
IF(AND(A3886=[2]an!$I$38,F3886=[2]an!$E$39,H3886&lt;[2]an!$M$37,S3886&lt;&gt;"kahepoolne vajaduspõhine"),[2]an!$I$39,
IF(AND(A3886=[2]an!$I$38,F3886=[2]an!$E$42),[2]an!$I$42,
IF(AND(A3886=[2]an!$J$38,F3886=[2]an!$E$40),[2]an!$J$40,IF(AND(A3886=[2]an!$J$38,F3886=[2]an!$E$41),[2]an!$J$41,IF(AND(A3886=[2]an!$J$38,F3886=[2]an!$E$39,H3886&gt;=[2]an!$M$37),[2]an!$J$39,
IF(AND(A3886=[2]an!$J$38,F3886=[2]an!$E$39,H3886&lt;[2]an!$M$37,S3886="kahepoolne vajaduspõhine",U3886=""),[2]an!$M$40,
IF(AND(A3886=[2]an!$J$38,F3886=[2]an!$E$39,H3886&lt;[2]an!$M$37,S3886="kahepoolne vajaduspõhine",U3886&lt;&gt;""),[2]an!$J$39,
IF(AND(A3886=[2]an!$J$38,F3886=[2]an!$E$39,H3886&lt;[2]an!$M$37,S3886&lt;&gt;"kahepoolne vajaduspõhine"),[2]an!$J$39,
IF(AND(A3886=[2]an!$J$38,F3886=[2]an!$E$42),[2]an!$J$42,""))))))))))))))))))))))))))))</f>
        <v/>
      </c>
      <c r="Y3886" s="17" t="str">
        <f>IFERROR(IF(F3886="Tugigrupp",0,
IF(AND(F3886="Peretoe teenus",H3886&gt;=[2]an!$M$37,RANK(D3886,$D3886:$D3886)+COUNTIFS($D$2:D3886,D3886,$F$2:F3886,F3886)-1&gt;1),"",
IF(AND(F3886="Peretoe teenus",H3886&gt;=[2]an!$M$37,RANK(D3886,$D3886:$D3886)+COUNTIFS($D$2:D3886,D3886,$F$2:F3886,F3886)-1=1,MONTH(H3886)=MONTH(K3886)=TRUE,YEAR(H3886)=YEAR(K3886)=TRUE),((EOMONTH(H3886,0)-H3886+1)*X3886)/DAY(EOMONTH(H3886,0)),
IF(AND(F3886="Peretoe teenus",H3886&gt;=[2]an!$M$37,RANK(D3886,$D3886:$D3886)+COUNTIFS($D$2:D3886,D3886,$F$2:F3886,F3886)-1=1),X3886,
IF(AND(F3886="Peretoe teenus",H3886&lt;[2]an!$M$37,S3886&lt;&gt;"kahepoolne vajaduspõhine",RANK(D3886,$D3886:$D3886)+COUNTIFS($D$2:D3886,D3886,$F$2:F3886,F3886)-1=1),X3886,
IF(AND(F3886="Peretoe teenus",H3886&lt;[2]an!$M$37,S3886&lt;&gt;"kahepoolne vajaduspõhine",RANK(D3886,$D3886:$D3886)+COUNTIFS($D$2:D3886,D3886,$F$2:F3886,F3886)-1&gt;1),"",
IF(AND(F3886="Peretoe teenus",H3886&lt;[2]an!$M$37,S3886="kahepoolne vajaduspõhine",U3886="",RANK(D3886,$D3886:$D3886)+COUNTIFS($D$2:D3886,D3886,$F$2:F3886,F3886)-1=1),X3886,
IF(AND(F3886="Peretoe teenus",H3886&lt;[2]an!$M$37,S3886="kahepoolne vajaduspõhine",U3886="",RANK(D3886,$D3886:$D3886)+COUNTIFS($D$2:D3886,D3886,$F$2:F3886,F3886)-1&gt;1),"",
IF(AND(F3886="Peretoe teenus",H3886&lt;[2]an!$M$37,S3886="kahepoolne vajaduspõhine",U3886&lt;[2]an!$M$37,RANK(D3886,$D3886:$D3886)+COUNTIFS($D$2:D3886,D3886,$F$2:F3886,F3886)-1=1),X3886,
IF(AND(F3886="Peretoe teenus",H3886&lt;[2]an!$M$37,S3886="kahepoolne vajaduspõhine",U3886&lt;[2]an!$M$37,RANK(D3886,$D3886:$D3886)+COUNTIFS($D$2:D3886,D3886,$F$2:F3886,F3886)-1&gt;1),"",
IF(AND(F3886="Peretoe teenus",H3886&lt;[2]an!$M$37,S3886="kahepoolne vajaduspõhine",U3886&gt;=[2]an!$M$37,U3886&lt;=[2]an!$M$38,RANK(D3886,$D3886:$D3886)+COUNTIFS($D$2:D3886,D3886,$F$2:F3886,F3886)-1=1),
((EOMONTH(U3886,0)-U3886+1)*X3886)/DAY(EOMONTH(U3886,0))+(DAY(U3886)-1)*100/DAY(EOMONTH(U3886,0)),
IF(AND(F3886="Peretoe teenus",H3886&lt;[2]an!$M$37,S3886="kahepoolne vajaduspõhine",U3886&gt;=[2]an!$M$37,U3886&lt;=[2]an!$M$38,RANK(D3886,$D3886:$D3886)+COUNTIFS($D$2:D3886,D3886,$F$2:F3886,F3886)-1&gt;1),"",
IF(AND(F3886="Peretoe teenus",H3886&lt;[2]an!$M$37,S3886="kahepoolne vajaduspõhine",U3886&gt;[2]an!$M$38,RANK(D3886,$D3886:$D3886)+COUNTIFS($D$2:D3886,D3886,$F$2:F3886,F3886)-1=1),X3886,
IF(AND(F3886="Peretoe teenus",H3886&lt;[2]an!$M$37,S3886="kahepoolne vajaduspõhine",U3886&gt;[2]an!$M$38,RANK(D3886,$D3886:$D3886)+COUNTIFS($D$2:D3886,D3886,$F$2:F3886,F3886)-1&gt;1),"",X3886*W3886)))))))))))))),"")</f>
        <v/>
      </c>
      <c r="Z3886" s="18" t="str">
        <f t="shared" si="181"/>
        <v/>
      </c>
      <c r="AA3886" s="19" t="str">
        <f>IFERROR(VLOOKUP(E3886,[2]an!$A$3:$B$81,2,FALSE),"")</f>
        <v/>
      </c>
      <c r="AB3886" s="19" t="str">
        <f>IFERROR(VLOOKUP(AA3886,[2]an!$C$2:$D$16,2,FALSE),"")</f>
        <v/>
      </c>
      <c r="AC3886" s="20"/>
      <c r="AD3886" s="21" t="str">
        <f>IF(A3886=[2]an!$F$36,VLOOKUP([2]an!$F$36,[2]an!$F$36:$H$36,3,FALSE),IF(A3886=[2]an!$F$35,VLOOKUP([2]an!$F$35,[2]an!$F$35:$H$35,3,FALSE),IF(A3886=[2]an!$F$33,VLOOKUP([2]an!$F$33,[2]an!$F$33:$H$33,3,FALSE),IF(A3886=[2]an!$F$31,VLOOKUP([2]an!$F$31,[2]an!$F$31:$H$31,3,FALSE),""))))</f>
        <v/>
      </c>
    </row>
    <row r="3887" spans="6:30" x14ac:dyDescent="0.2">
      <c r="F3887" s="10"/>
      <c r="G3887" s="8" t="str">
        <f t="shared" si="182"/>
        <v/>
      </c>
      <c r="H3887" s="13"/>
      <c r="K3887" s="13"/>
      <c r="L3887" s="10"/>
      <c r="M3887" s="10"/>
      <c r="S3887" s="8" t="str">
        <f>IFERROR(VLOOKUP(D3887,[1]peretoe_teenus!$A$2:$L$2000,5,FALSE),"")</f>
        <v/>
      </c>
      <c r="U3887" s="13"/>
      <c r="V3887" s="15" t="str" cm="1">
        <f t="array" ref="V3887">IFERROR(IF(AND(F3887="Tugigrupp",RANK(K3887,$K3887:$K3887)+COUNTIFS($K$2:K3887,K3887,$L$2:L3887,L3887,$M$2:M3887,M3887,$I$2:I3887,I3887,$G$2:G3887,G3887,$F$2:F3887,F3887)-1=1),SUMPRODUCT(($F$2:$F$4154=F3887)*($G$2:$G$4154=G3887)*($K$2:$K$4154=K3887)*($I$2:$I$4154=I3887)*($L$2:$L$4154=L3887)*($M$2:$M$4154=M3887)),""),"")</f>
        <v/>
      </c>
      <c r="W3887" s="15" t="str">
        <f t="shared" si="180"/>
        <v/>
      </c>
      <c r="X3887" s="16" t="str">
        <f>IF(AND(A3887=[2]an!$G$38,F3887=[2]an!$E$40),[2]an!$G$40,IF(AND(A3887=[2]an!$G$38,F3887=[2]an!$E$41),[2]an!$G$41,IF(AND(A3887=[2]an!$G$38,F3887=[2]an!$E$39,H3887&gt;=[2]an!$M$37),[2]an!$G$39,
IF(AND(A3887=[2]an!$G$38,F3887=[2]an!$E$39,H3887&lt;[2]an!$M$37,S3887="kahepoolne vajaduspõhine",U3887=""),[2]an!$M$40,
IF(AND(A3887=[2]an!$G$38,F3887=[2]an!$E$39,H3887&lt;[2]an!$M$37,S3887="kahepoolne vajaduspõhine",U3887&lt;&gt;""),[2]an!$G$39,
IF(AND(A3887=[2]an!$G$38,F3887=[2]an!$E$39,H3887&lt;[2]an!$M$37,S3887&lt;&gt;"kahepoolne vajaduspõhine"),[2]an!$G$39,
IF(AND(A3887=[2]an!$G$38,F3887=[2]an!$E$42),[2]an!$G$42,
IF(AND(A3887=[2]an!$H$38,F3887=[2]an!$E$40),[2]an!$H$40,IF(AND(A3887=[2]an!$H$38,F3887=[2]an!$E$41),[2]an!$H$41,IF(AND(A3887=[2]an!$H$38,F3887=[2]an!$E$39,H3887&gt;=[2]an!$M$37),[2]an!$H$39,
IF(AND(A3887=[2]an!$H$38,F3887=[2]an!$E$39,H3887&lt;[2]an!$M$37,S3887="kahepoolne vajaduspõhine",U3887=""),[2]an!$M$40,
IF(AND(A3887=[2]an!$H$38,F3887=[2]an!$E$39,H3887&lt;[2]an!$M$37,S3887="kahepoolne vajaduspõhine",U3887&lt;&gt;""),[2]an!$H$39,
IF(AND(A3887=[2]an!$H$38,F3887=[2]an!$E$39,H3887&lt;[2]an!$M$37,S3887&lt;&gt;"kahepoolne vajaduspõhine"),[2]an!$H$39,
IF(AND(A3887=[2]an!$H$38,F3887=[2]an!$E$42),[2]an!$H$42,
IF(AND(A3887=[2]an!$I$38,F3887=[2]an!$E$40),[2]an!$I$40,IF(AND(A3887=[2]an!$I$38,F3887=[2]an!$E$41),[2]an!$I$41,IF(AND(A3887=[2]an!$I$38,F3887=[2]an!$E$39,H3887&gt;=[2]an!$M$37),[2]an!$I$39,
IF(AND(A3887=[2]an!$I$38,F3887=[2]an!$E$39,H3887&lt;[2]an!$M$37,S3887="kahepoolne vajaduspõhine",U3887=""),[2]an!$M$40,
IF(AND(A3887=[2]an!$I$38,F3887=[2]an!$E$39,H3887&lt;[2]an!$M$37,S3887="kahepoolne vajaduspõhine",U3887&lt;&gt;""),[2]an!$I$39,
IF(AND(A3887=[2]an!$I$38,F3887=[2]an!$E$39,H3887&lt;[2]an!$M$37,S3887&lt;&gt;"kahepoolne vajaduspõhine"),[2]an!$I$39,
IF(AND(A3887=[2]an!$I$38,F3887=[2]an!$E$42),[2]an!$I$42,
IF(AND(A3887=[2]an!$J$38,F3887=[2]an!$E$40),[2]an!$J$40,IF(AND(A3887=[2]an!$J$38,F3887=[2]an!$E$41),[2]an!$J$41,IF(AND(A3887=[2]an!$J$38,F3887=[2]an!$E$39,H3887&gt;=[2]an!$M$37),[2]an!$J$39,
IF(AND(A3887=[2]an!$J$38,F3887=[2]an!$E$39,H3887&lt;[2]an!$M$37,S3887="kahepoolne vajaduspõhine",U3887=""),[2]an!$M$40,
IF(AND(A3887=[2]an!$J$38,F3887=[2]an!$E$39,H3887&lt;[2]an!$M$37,S3887="kahepoolne vajaduspõhine",U3887&lt;&gt;""),[2]an!$J$39,
IF(AND(A3887=[2]an!$J$38,F3887=[2]an!$E$39,H3887&lt;[2]an!$M$37,S3887&lt;&gt;"kahepoolne vajaduspõhine"),[2]an!$J$39,
IF(AND(A3887=[2]an!$J$38,F3887=[2]an!$E$42),[2]an!$J$42,""))))))))))))))))))))))))))))</f>
        <v/>
      </c>
      <c r="Y3887" s="17" t="str">
        <f>IFERROR(IF(F3887="Tugigrupp",0,
IF(AND(F3887="Peretoe teenus",H3887&gt;=[2]an!$M$37,RANK(D3887,$D3887:$D3887)+COUNTIFS($D$2:D3887,D3887,$F$2:F3887,F3887)-1&gt;1),"",
IF(AND(F3887="Peretoe teenus",H3887&gt;=[2]an!$M$37,RANK(D3887,$D3887:$D3887)+COUNTIFS($D$2:D3887,D3887,$F$2:F3887,F3887)-1=1,MONTH(H3887)=MONTH(K3887)=TRUE,YEAR(H3887)=YEAR(K3887)=TRUE),((EOMONTH(H3887,0)-H3887+1)*X3887)/DAY(EOMONTH(H3887,0)),
IF(AND(F3887="Peretoe teenus",H3887&gt;=[2]an!$M$37,RANK(D3887,$D3887:$D3887)+COUNTIFS($D$2:D3887,D3887,$F$2:F3887,F3887)-1=1),X3887,
IF(AND(F3887="Peretoe teenus",H3887&lt;[2]an!$M$37,S3887&lt;&gt;"kahepoolne vajaduspõhine",RANK(D3887,$D3887:$D3887)+COUNTIFS($D$2:D3887,D3887,$F$2:F3887,F3887)-1=1),X3887,
IF(AND(F3887="Peretoe teenus",H3887&lt;[2]an!$M$37,S3887&lt;&gt;"kahepoolne vajaduspõhine",RANK(D3887,$D3887:$D3887)+COUNTIFS($D$2:D3887,D3887,$F$2:F3887,F3887)-1&gt;1),"",
IF(AND(F3887="Peretoe teenus",H3887&lt;[2]an!$M$37,S3887="kahepoolne vajaduspõhine",U3887="",RANK(D3887,$D3887:$D3887)+COUNTIFS($D$2:D3887,D3887,$F$2:F3887,F3887)-1=1),X3887,
IF(AND(F3887="Peretoe teenus",H3887&lt;[2]an!$M$37,S3887="kahepoolne vajaduspõhine",U3887="",RANK(D3887,$D3887:$D3887)+COUNTIFS($D$2:D3887,D3887,$F$2:F3887,F3887)-1&gt;1),"",
IF(AND(F3887="Peretoe teenus",H3887&lt;[2]an!$M$37,S3887="kahepoolne vajaduspõhine",U3887&lt;[2]an!$M$37,RANK(D3887,$D3887:$D3887)+COUNTIFS($D$2:D3887,D3887,$F$2:F3887,F3887)-1=1),X3887,
IF(AND(F3887="Peretoe teenus",H3887&lt;[2]an!$M$37,S3887="kahepoolne vajaduspõhine",U3887&lt;[2]an!$M$37,RANK(D3887,$D3887:$D3887)+COUNTIFS($D$2:D3887,D3887,$F$2:F3887,F3887)-1&gt;1),"",
IF(AND(F3887="Peretoe teenus",H3887&lt;[2]an!$M$37,S3887="kahepoolne vajaduspõhine",U3887&gt;=[2]an!$M$37,U3887&lt;=[2]an!$M$38,RANK(D3887,$D3887:$D3887)+COUNTIFS($D$2:D3887,D3887,$F$2:F3887,F3887)-1=1),
((EOMONTH(U3887,0)-U3887+1)*X3887)/DAY(EOMONTH(U3887,0))+(DAY(U3887)-1)*100/DAY(EOMONTH(U3887,0)),
IF(AND(F3887="Peretoe teenus",H3887&lt;[2]an!$M$37,S3887="kahepoolne vajaduspõhine",U3887&gt;=[2]an!$M$37,U3887&lt;=[2]an!$M$38,RANK(D3887,$D3887:$D3887)+COUNTIFS($D$2:D3887,D3887,$F$2:F3887,F3887)-1&gt;1),"",
IF(AND(F3887="Peretoe teenus",H3887&lt;[2]an!$M$37,S3887="kahepoolne vajaduspõhine",U3887&gt;[2]an!$M$38,RANK(D3887,$D3887:$D3887)+COUNTIFS($D$2:D3887,D3887,$F$2:F3887,F3887)-1=1),X3887,
IF(AND(F3887="Peretoe teenus",H3887&lt;[2]an!$M$37,S3887="kahepoolne vajaduspõhine",U3887&gt;[2]an!$M$38,RANK(D3887,$D3887:$D3887)+COUNTIFS($D$2:D3887,D3887,$F$2:F3887,F3887)-1&gt;1),"",X3887*W3887)))))))))))))),"")</f>
        <v/>
      </c>
      <c r="Z3887" s="18" t="str">
        <f t="shared" si="181"/>
        <v/>
      </c>
      <c r="AA3887" s="19" t="str">
        <f>IFERROR(VLOOKUP(E3887,[2]an!$A$3:$B$81,2,FALSE),"")</f>
        <v/>
      </c>
      <c r="AB3887" s="19" t="str">
        <f>IFERROR(VLOOKUP(AA3887,[2]an!$C$2:$D$16,2,FALSE),"")</f>
        <v/>
      </c>
      <c r="AC3887" s="20"/>
      <c r="AD3887" s="21" t="str">
        <f>IF(A3887=[2]an!$F$36,VLOOKUP([2]an!$F$36,[2]an!$F$36:$H$36,3,FALSE),IF(A3887=[2]an!$F$35,VLOOKUP([2]an!$F$35,[2]an!$F$35:$H$35,3,FALSE),IF(A3887=[2]an!$F$33,VLOOKUP([2]an!$F$33,[2]an!$F$33:$H$33,3,FALSE),IF(A3887=[2]an!$F$31,VLOOKUP([2]an!$F$31,[2]an!$F$31:$H$31,3,FALSE),""))))</f>
        <v/>
      </c>
    </row>
    <row r="3888" spans="6:30" x14ac:dyDescent="0.2">
      <c r="F3888" s="10"/>
      <c r="G3888" s="8" t="str">
        <f t="shared" si="182"/>
        <v/>
      </c>
      <c r="H3888" s="13"/>
      <c r="K3888" s="13"/>
      <c r="L3888" s="10"/>
      <c r="M3888" s="10"/>
      <c r="S3888" s="8" t="str">
        <f>IFERROR(VLOOKUP(D3888,[1]peretoe_teenus!$A$2:$L$2000,5,FALSE),"")</f>
        <v/>
      </c>
      <c r="U3888" s="13"/>
      <c r="V3888" s="15" t="str" cm="1">
        <f t="array" ref="V3888">IFERROR(IF(AND(F3888="Tugigrupp",RANK(K3888,$K3888:$K3888)+COUNTIFS($K$2:K3888,K3888,$L$2:L3888,L3888,$M$2:M3888,M3888,$I$2:I3888,I3888,$G$2:G3888,G3888,$F$2:F3888,F3888)-1=1),SUMPRODUCT(($F$2:$F$4154=F3888)*($G$2:$G$4154=G3888)*($K$2:$K$4154=K3888)*($I$2:$I$4154=I3888)*($L$2:$L$4154=L3888)*($M$2:$M$4154=M3888)),""),"")</f>
        <v/>
      </c>
      <c r="W3888" s="15" t="str">
        <f t="shared" si="180"/>
        <v/>
      </c>
      <c r="X3888" s="16" t="str">
        <f>IF(AND(A3888=[2]an!$G$38,F3888=[2]an!$E$40),[2]an!$G$40,IF(AND(A3888=[2]an!$G$38,F3888=[2]an!$E$41),[2]an!$G$41,IF(AND(A3888=[2]an!$G$38,F3888=[2]an!$E$39,H3888&gt;=[2]an!$M$37),[2]an!$G$39,
IF(AND(A3888=[2]an!$G$38,F3888=[2]an!$E$39,H3888&lt;[2]an!$M$37,S3888="kahepoolne vajaduspõhine",U3888=""),[2]an!$M$40,
IF(AND(A3888=[2]an!$G$38,F3888=[2]an!$E$39,H3888&lt;[2]an!$M$37,S3888="kahepoolne vajaduspõhine",U3888&lt;&gt;""),[2]an!$G$39,
IF(AND(A3888=[2]an!$G$38,F3888=[2]an!$E$39,H3888&lt;[2]an!$M$37,S3888&lt;&gt;"kahepoolne vajaduspõhine"),[2]an!$G$39,
IF(AND(A3888=[2]an!$G$38,F3888=[2]an!$E$42),[2]an!$G$42,
IF(AND(A3888=[2]an!$H$38,F3888=[2]an!$E$40),[2]an!$H$40,IF(AND(A3888=[2]an!$H$38,F3888=[2]an!$E$41),[2]an!$H$41,IF(AND(A3888=[2]an!$H$38,F3888=[2]an!$E$39,H3888&gt;=[2]an!$M$37),[2]an!$H$39,
IF(AND(A3888=[2]an!$H$38,F3888=[2]an!$E$39,H3888&lt;[2]an!$M$37,S3888="kahepoolne vajaduspõhine",U3888=""),[2]an!$M$40,
IF(AND(A3888=[2]an!$H$38,F3888=[2]an!$E$39,H3888&lt;[2]an!$M$37,S3888="kahepoolne vajaduspõhine",U3888&lt;&gt;""),[2]an!$H$39,
IF(AND(A3888=[2]an!$H$38,F3888=[2]an!$E$39,H3888&lt;[2]an!$M$37,S3888&lt;&gt;"kahepoolne vajaduspõhine"),[2]an!$H$39,
IF(AND(A3888=[2]an!$H$38,F3888=[2]an!$E$42),[2]an!$H$42,
IF(AND(A3888=[2]an!$I$38,F3888=[2]an!$E$40),[2]an!$I$40,IF(AND(A3888=[2]an!$I$38,F3888=[2]an!$E$41),[2]an!$I$41,IF(AND(A3888=[2]an!$I$38,F3888=[2]an!$E$39,H3888&gt;=[2]an!$M$37),[2]an!$I$39,
IF(AND(A3888=[2]an!$I$38,F3888=[2]an!$E$39,H3888&lt;[2]an!$M$37,S3888="kahepoolne vajaduspõhine",U3888=""),[2]an!$M$40,
IF(AND(A3888=[2]an!$I$38,F3888=[2]an!$E$39,H3888&lt;[2]an!$M$37,S3888="kahepoolne vajaduspõhine",U3888&lt;&gt;""),[2]an!$I$39,
IF(AND(A3888=[2]an!$I$38,F3888=[2]an!$E$39,H3888&lt;[2]an!$M$37,S3888&lt;&gt;"kahepoolne vajaduspõhine"),[2]an!$I$39,
IF(AND(A3888=[2]an!$I$38,F3888=[2]an!$E$42),[2]an!$I$42,
IF(AND(A3888=[2]an!$J$38,F3888=[2]an!$E$40),[2]an!$J$40,IF(AND(A3888=[2]an!$J$38,F3888=[2]an!$E$41),[2]an!$J$41,IF(AND(A3888=[2]an!$J$38,F3888=[2]an!$E$39,H3888&gt;=[2]an!$M$37),[2]an!$J$39,
IF(AND(A3888=[2]an!$J$38,F3888=[2]an!$E$39,H3888&lt;[2]an!$M$37,S3888="kahepoolne vajaduspõhine",U3888=""),[2]an!$M$40,
IF(AND(A3888=[2]an!$J$38,F3888=[2]an!$E$39,H3888&lt;[2]an!$M$37,S3888="kahepoolne vajaduspõhine",U3888&lt;&gt;""),[2]an!$J$39,
IF(AND(A3888=[2]an!$J$38,F3888=[2]an!$E$39,H3888&lt;[2]an!$M$37,S3888&lt;&gt;"kahepoolne vajaduspõhine"),[2]an!$J$39,
IF(AND(A3888=[2]an!$J$38,F3888=[2]an!$E$42),[2]an!$J$42,""))))))))))))))))))))))))))))</f>
        <v/>
      </c>
      <c r="Y3888" s="17" t="str">
        <f>IFERROR(IF(F3888="Tugigrupp",0,
IF(AND(F3888="Peretoe teenus",H3888&gt;=[2]an!$M$37,RANK(D3888,$D3888:$D3888)+COUNTIFS($D$2:D3888,D3888,$F$2:F3888,F3888)-1&gt;1),"",
IF(AND(F3888="Peretoe teenus",H3888&gt;=[2]an!$M$37,RANK(D3888,$D3888:$D3888)+COUNTIFS($D$2:D3888,D3888,$F$2:F3888,F3888)-1=1,MONTH(H3888)=MONTH(K3888)=TRUE,YEAR(H3888)=YEAR(K3888)=TRUE),((EOMONTH(H3888,0)-H3888+1)*X3888)/DAY(EOMONTH(H3888,0)),
IF(AND(F3888="Peretoe teenus",H3888&gt;=[2]an!$M$37,RANK(D3888,$D3888:$D3888)+COUNTIFS($D$2:D3888,D3888,$F$2:F3888,F3888)-1=1),X3888,
IF(AND(F3888="Peretoe teenus",H3888&lt;[2]an!$M$37,S3888&lt;&gt;"kahepoolne vajaduspõhine",RANK(D3888,$D3888:$D3888)+COUNTIFS($D$2:D3888,D3888,$F$2:F3888,F3888)-1=1),X3888,
IF(AND(F3888="Peretoe teenus",H3888&lt;[2]an!$M$37,S3888&lt;&gt;"kahepoolne vajaduspõhine",RANK(D3888,$D3888:$D3888)+COUNTIFS($D$2:D3888,D3888,$F$2:F3888,F3888)-1&gt;1),"",
IF(AND(F3888="Peretoe teenus",H3888&lt;[2]an!$M$37,S3888="kahepoolne vajaduspõhine",U3888="",RANK(D3888,$D3888:$D3888)+COUNTIFS($D$2:D3888,D3888,$F$2:F3888,F3888)-1=1),X3888,
IF(AND(F3888="Peretoe teenus",H3888&lt;[2]an!$M$37,S3888="kahepoolne vajaduspõhine",U3888="",RANK(D3888,$D3888:$D3888)+COUNTIFS($D$2:D3888,D3888,$F$2:F3888,F3888)-1&gt;1),"",
IF(AND(F3888="Peretoe teenus",H3888&lt;[2]an!$M$37,S3888="kahepoolne vajaduspõhine",U3888&lt;[2]an!$M$37,RANK(D3888,$D3888:$D3888)+COUNTIFS($D$2:D3888,D3888,$F$2:F3888,F3888)-1=1),X3888,
IF(AND(F3888="Peretoe teenus",H3888&lt;[2]an!$M$37,S3888="kahepoolne vajaduspõhine",U3888&lt;[2]an!$M$37,RANK(D3888,$D3888:$D3888)+COUNTIFS($D$2:D3888,D3888,$F$2:F3888,F3888)-1&gt;1),"",
IF(AND(F3888="Peretoe teenus",H3888&lt;[2]an!$M$37,S3888="kahepoolne vajaduspõhine",U3888&gt;=[2]an!$M$37,U3888&lt;=[2]an!$M$38,RANK(D3888,$D3888:$D3888)+COUNTIFS($D$2:D3888,D3888,$F$2:F3888,F3888)-1=1),
((EOMONTH(U3888,0)-U3888+1)*X3888)/DAY(EOMONTH(U3888,0))+(DAY(U3888)-1)*100/DAY(EOMONTH(U3888,0)),
IF(AND(F3888="Peretoe teenus",H3888&lt;[2]an!$M$37,S3888="kahepoolne vajaduspõhine",U3888&gt;=[2]an!$M$37,U3888&lt;=[2]an!$M$38,RANK(D3888,$D3888:$D3888)+COUNTIFS($D$2:D3888,D3888,$F$2:F3888,F3888)-1&gt;1),"",
IF(AND(F3888="Peretoe teenus",H3888&lt;[2]an!$M$37,S3888="kahepoolne vajaduspõhine",U3888&gt;[2]an!$M$38,RANK(D3888,$D3888:$D3888)+COUNTIFS($D$2:D3888,D3888,$F$2:F3888,F3888)-1=1),X3888,
IF(AND(F3888="Peretoe teenus",H3888&lt;[2]an!$M$37,S3888="kahepoolne vajaduspõhine",U3888&gt;[2]an!$M$38,RANK(D3888,$D3888:$D3888)+COUNTIFS($D$2:D3888,D3888,$F$2:F3888,F3888)-1&gt;1),"",X3888*W3888)))))))))))))),"")</f>
        <v/>
      </c>
      <c r="Z3888" s="18" t="str">
        <f t="shared" si="181"/>
        <v/>
      </c>
      <c r="AA3888" s="19" t="str">
        <f>IFERROR(VLOOKUP(E3888,[2]an!$A$3:$B$81,2,FALSE),"")</f>
        <v/>
      </c>
      <c r="AB3888" s="19" t="str">
        <f>IFERROR(VLOOKUP(AA3888,[2]an!$C$2:$D$16,2,FALSE),"")</f>
        <v/>
      </c>
      <c r="AC3888" s="20"/>
      <c r="AD3888" s="21" t="str">
        <f>IF(A3888=[2]an!$F$36,VLOOKUP([2]an!$F$36,[2]an!$F$36:$H$36,3,FALSE),IF(A3888=[2]an!$F$35,VLOOKUP([2]an!$F$35,[2]an!$F$35:$H$35,3,FALSE),IF(A3888=[2]an!$F$33,VLOOKUP([2]an!$F$33,[2]an!$F$33:$H$33,3,FALSE),IF(A3888=[2]an!$F$31,VLOOKUP([2]an!$F$31,[2]an!$F$31:$H$31,3,FALSE),""))))</f>
        <v/>
      </c>
    </row>
    <row r="3889" spans="6:30" x14ac:dyDescent="0.2">
      <c r="F3889" s="10"/>
      <c r="G3889" s="8" t="str">
        <f t="shared" si="182"/>
        <v/>
      </c>
      <c r="H3889" s="13"/>
      <c r="K3889" s="13"/>
      <c r="L3889" s="10"/>
      <c r="M3889" s="10"/>
      <c r="S3889" s="8" t="str">
        <f>IFERROR(VLOOKUP(D3889,[1]peretoe_teenus!$A$2:$L$2000,5,FALSE),"")</f>
        <v/>
      </c>
      <c r="U3889" s="13"/>
      <c r="V3889" s="15" t="str" cm="1">
        <f t="array" ref="V3889">IFERROR(IF(AND(F3889="Tugigrupp",RANK(K3889,$K3889:$K3889)+COUNTIFS($K$2:K3889,K3889,$L$2:L3889,L3889,$M$2:M3889,M3889,$I$2:I3889,I3889,$G$2:G3889,G3889,$F$2:F3889,F3889)-1=1),SUMPRODUCT(($F$2:$F$4154=F3889)*($G$2:$G$4154=G3889)*($K$2:$K$4154=K3889)*($I$2:$I$4154=I3889)*($L$2:$L$4154=L3889)*($M$2:$M$4154=M3889)),""),"")</f>
        <v/>
      </c>
      <c r="W3889" s="15" t="str">
        <f t="shared" si="180"/>
        <v/>
      </c>
      <c r="X3889" s="16" t="str">
        <f>IF(AND(A3889=[2]an!$G$38,F3889=[2]an!$E$40),[2]an!$G$40,IF(AND(A3889=[2]an!$G$38,F3889=[2]an!$E$41),[2]an!$G$41,IF(AND(A3889=[2]an!$G$38,F3889=[2]an!$E$39,H3889&gt;=[2]an!$M$37),[2]an!$G$39,
IF(AND(A3889=[2]an!$G$38,F3889=[2]an!$E$39,H3889&lt;[2]an!$M$37,S3889="kahepoolne vajaduspõhine",U3889=""),[2]an!$M$40,
IF(AND(A3889=[2]an!$G$38,F3889=[2]an!$E$39,H3889&lt;[2]an!$M$37,S3889="kahepoolne vajaduspõhine",U3889&lt;&gt;""),[2]an!$G$39,
IF(AND(A3889=[2]an!$G$38,F3889=[2]an!$E$39,H3889&lt;[2]an!$M$37,S3889&lt;&gt;"kahepoolne vajaduspõhine"),[2]an!$G$39,
IF(AND(A3889=[2]an!$G$38,F3889=[2]an!$E$42),[2]an!$G$42,
IF(AND(A3889=[2]an!$H$38,F3889=[2]an!$E$40),[2]an!$H$40,IF(AND(A3889=[2]an!$H$38,F3889=[2]an!$E$41),[2]an!$H$41,IF(AND(A3889=[2]an!$H$38,F3889=[2]an!$E$39,H3889&gt;=[2]an!$M$37),[2]an!$H$39,
IF(AND(A3889=[2]an!$H$38,F3889=[2]an!$E$39,H3889&lt;[2]an!$M$37,S3889="kahepoolne vajaduspõhine",U3889=""),[2]an!$M$40,
IF(AND(A3889=[2]an!$H$38,F3889=[2]an!$E$39,H3889&lt;[2]an!$M$37,S3889="kahepoolne vajaduspõhine",U3889&lt;&gt;""),[2]an!$H$39,
IF(AND(A3889=[2]an!$H$38,F3889=[2]an!$E$39,H3889&lt;[2]an!$M$37,S3889&lt;&gt;"kahepoolne vajaduspõhine"),[2]an!$H$39,
IF(AND(A3889=[2]an!$H$38,F3889=[2]an!$E$42),[2]an!$H$42,
IF(AND(A3889=[2]an!$I$38,F3889=[2]an!$E$40),[2]an!$I$40,IF(AND(A3889=[2]an!$I$38,F3889=[2]an!$E$41),[2]an!$I$41,IF(AND(A3889=[2]an!$I$38,F3889=[2]an!$E$39,H3889&gt;=[2]an!$M$37),[2]an!$I$39,
IF(AND(A3889=[2]an!$I$38,F3889=[2]an!$E$39,H3889&lt;[2]an!$M$37,S3889="kahepoolne vajaduspõhine",U3889=""),[2]an!$M$40,
IF(AND(A3889=[2]an!$I$38,F3889=[2]an!$E$39,H3889&lt;[2]an!$M$37,S3889="kahepoolne vajaduspõhine",U3889&lt;&gt;""),[2]an!$I$39,
IF(AND(A3889=[2]an!$I$38,F3889=[2]an!$E$39,H3889&lt;[2]an!$M$37,S3889&lt;&gt;"kahepoolne vajaduspõhine"),[2]an!$I$39,
IF(AND(A3889=[2]an!$I$38,F3889=[2]an!$E$42),[2]an!$I$42,
IF(AND(A3889=[2]an!$J$38,F3889=[2]an!$E$40),[2]an!$J$40,IF(AND(A3889=[2]an!$J$38,F3889=[2]an!$E$41),[2]an!$J$41,IF(AND(A3889=[2]an!$J$38,F3889=[2]an!$E$39,H3889&gt;=[2]an!$M$37),[2]an!$J$39,
IF(AND(A3889=[2]an!$J$38,F3889=[2]an!$E$39,H3889&lt;[2]an!$M$37,S3889="kahepoolne vajaduspõhine",U3889=""),[2]an!$M$40,
IF(AND(A3889=[2]an!$J$38,F3889=[2]an!$E$39,H3889&lt;[2]an!$M$37,S3889="kahepoolne vajaduspõhine",U3889&lt;&gt;""),[2]an!$J$39,
IF(AND(A3889=[2]an!$J$38,F3889=[2]an!$E$39,H3889&lt;[2]an!$M$37,S3889&lt;&gt;"kahepoolne vajaduspõhine"),[2]an!$J$39,
IF(AND(A3889=[2]an!$J$38,F3889=[2]an!$E$42),[2]an!$J$42,""))))))))))))))))))))))))))))</f>
        <v/>
      </c>
      <c r="Y3889" s="17" t="str">
        <f>IFERROR(IF(F3889="Tugigrupp",0,
IF(AND(F3889="Peretoe teenus",H3889&gt;=[2]an!$M$37,RANK(D3889,$D3889:$D3889)+COUNTIFS($D$2:D3889,D3889,$F$2:F3889,F3889)-1&gt;1),"",
IF(AND(F3889="Peretoe teenus",H3889&gt;=[2]an!$M$37,RANK(D3889,$D3889:$D3889)+COUNTIFS($D$2:D3889,D3889,$F$2:F3889,F3889)-1=1,MONTH(H3889)=MONTH(K3889)=TRUE,YEAR(H3889)=YEAR(K3889)=TRUE),((EOMONTH(H3889,0)-H3889+1)*X3889)/DAY(EOMONTH(H3889,0)),
IF(AND(F3889="Peretoe teenus",H3889&gt;=[2]an!$M$37,RANK(D3889,$D3889:$D3889)+COUNTIFS($D$2:D3889,D3889,$F$2:F3889,F3889)-1=1),X3889,
IF(AND(F3889="Peretoe teenus",H3889&lt;[2]an!$M$37,S3889&lt;&gt;"kahepoolne vajaduspõhine",RANK(D3889,$D3889:$D3889)+COUNTIFS($D$2:D3889,D3889,$F$2:F3889,F3889)-1=1),X3889,
IF(AND(F3889="Peretoe teenus",H3889&lt;[2]an!$M$37,S3889&lt;&gt;"kahepoolne vajaduspõhine",RANK(D3889,$D3889:$D3889)+COUNTIFS($D$2:D3889,D3889,$F$2:F3889,F3889)-1&gt;1),"",
IF(AND(F3889="Peretoe teenus",H3889&lt;[2]an!$M$37,S3889="kahepoolne vajaduspõhine",U3889="",RANK(D3889,$D3889:$D3889)+COUNTIFS($D$2:D3889,D3889,$F$2:F3889,F3889)-1=1),X3889,
IF(AND(F3889="Peretoe teenus",H3889&lt;[2]an!$M$37,S3889="kahepoolne vajaduspõhine",U3889="",RANK(D3889,$D3889:$D3889)+COUNTIFS($D$2:D3889,D3889,$F$2:F3889,F3889)-1&gt;1),"",
IF(AND(F3889="Peretoe teenus",H3889&lt;[2]an!$M$37,S3889="kahepoolne vajaduspõhine",U3889&lt;[2]an!$M$37,RANK(D3889,$D3889:$D3889)+COUNTIFS($D$2:D3889,D3889,$F$2:F3889,F3889)-1=1),X3889,
IF(AND(F3889="Peretoe teenus",H3889&lt;[2]an!$M$37,S3889="kahepoolne vajaduspõhine",U3889&lt;[2]an!$M$37,RANK(D3889,$D3889:$D3889)+COUNTIFS($D$2:D3889,D3889,$F$2:F3889,F3889)-1&gt;1),"",
IF(AND(F3889="Peretoe teenus",H3889&lt;[2]an!$M$37,S3889="kahepoolne vajaduspõhine",U3889&gt;=[2]an!$M$37,U3889&lt;=[2]an!$M$38,RANK(D3889,$D3889:$D3889)+COUNTIFS($D$2:D3889,D3889,$F$2:F3889,F3889)-1=1),
((EOMONTH(U3889,0)-U3889+1)*X3889)/DAY(EOMONTH(U3889,0))+(DAY(U3889)-1)*100/DAY(EOMONTH(U3889,0)),
IF(AND(F3889="Peretoe teenus",H3889&lt;[2]an!$M$37,S3889="kahepoolne vajaduspõhine",U3889&gt;=[2]an!$M$37,U3889&lt;=[2]an!$M$38,RANK(D3889,$D3889:$D3889)+COUNTIFS($D$2:D3889,D3889,$F$2:F3889,F3889)-1&gt;1),"",
IF(AND(F3889="Peretoe teenus",H3889&lt;[2]an!$M$37,S3889="kahepoolne vajaduspõhine",U3889&gt;[2]an!$M$38,RANK(D3889,$D3889:$D3889)+COUNTIFS($D$2:D3889,D3889,$F$2:F3889,F3889)-1=1),X3889,
IF(AND(F3889="Peretoe teenus",H3889&lt;[2]an!$M$37,S3889="kahepoolne vajaduspõhine",U3889&gt;[2]an!$M$38,RANK(D3889,$D3889:$D3889)+COUNTIFS($D$2:D3889,D3889,$F$2:F3889,F3889)-1&gt;1),"",X3889*W3889)))))))))))))),"")</f>
        <v/>
      </c>
      <c r="Z3889" s="18" t="str">
        <f t="shared" si="181"/>
        <v/>
      </c>
      <c r="AA3889" s="19" t="str">
        <f>IFERROR(VLOOKUP(E3889,[2]an!$A$3:$B$81,2,FALSE),"")</f>
        <v/>
      </c>
      <c r="AB3889" s="19" t="str">
        <f>IFERROR(VLOOKUP(AA3889,[2]an!$C$2:$D$16,2,FALSE),"")</f>
        <v/>
      </c>
      <c r="AC3889" s="20"/>
      <c r="AD3889" s="21" t="str">
        <f>IF(A3889=[2]an!$F$36,VLOOKUP([2]an!$F$36,[2]an!$F$36:$H$36,3,FALSE),IF(A3889=[2]an!$F$35,VLOOKUP([2]an!$F$35,[2]an!$F$35:$H$35,3,FALSE),IF(A3889=[2]an!$F$33,VLOOKUP([2]an!$F$33,[2]an!$F$33:$H$33,3,FALSE),IF(A3889=[2]an!$F$31,VLOOKUP([2]an!$F$31,[2]an!$F$31:$H$31,3,FALSE),""))))</f>
        <v/>
      </c>
    </row>
    <row r="3890" spans="6:30" x14ac:dyDescent="0.2">
      <c r="F3890" s="10"/>
      <c r="G3890" s="8" t="str">
        <f t="shared" si="182"/>
        <v/>
      </c>
      <c r="H3890" s="13"/>
      <c r="K3890" s="13"/>
      <c r="L3890" s="10"/>
      <c r="M3890" s="10"/>
      <c r="S3890" s="8" t="str">
        <f>IFERROR(VLOOKUP(D3890,[1]peretoe_teenus!$A$2:$L$2000,5,FALSE),"")</f>
        <v/>
      </c>
      <c r="U3890" s="13"/>
      <c r="V3890" s="15" t="str" cm="1">
        <f t="array" ref="V3890">IFERROR(IF(AND(F3890="Tugigrupp",RANK(K3890,$K3890:$K3890)+COUNTIFS($K$2:K3890,K3890,$L$2:L3890,L3890,$M$2:M3890,M3890,$I$2:I3890,I3890,$G$2:G3890,G3890,$F$2:F3890,F3890)-1=1),SUMPRODUCT(($F$2:$F$4154=F3890)*($G$2:$G$4154=G3890)*($K$2:$K$4154=K3890)*($I$2:$I$4154=I3890)*($L$2:$L$4154=L3890)*($M$2:$M$4154=M3890)),""),"")</f>
        <v/>
      </c>
      <c r="W3890" s="15" t="str">
        <f t="shared" si="180"/>
        <v/>
      </c>
      <c r="X3890" s="16" t="str">
        <f>IF(AND(A3890=[2]an!$G$38,F3890=[2]an!$E$40),[2]an!$G$40,IF(AND(A3890=[2]an!$G$38,F3890=[2]an!$E$41),[2]an!$G$41,IF(AND(A3890=[2]an!$G$38,F3890=[2]an!$E$39,H3890&gt;=[2]an!$M$37),[2]an!$G$39,
IF(AND(A3890=[2]an!$G$38,F3890=[2]an!$E$39,H3890&lt;[2]an!$M$37,S3890="kahepoolne vajaduspõhine",U3890=""),[2]an!$M$40,
IF(AND(A3890=[2]an!$G$38,F3890=[2]an!$E$39,H3890&lt;[2]an!$M$37,S3890="kahepoolne vajaduspõhine",U3890&lt;&gt;""),[2]an!$G$39,
IF(AND(A3890=[2]an!$G$38,F3890=[2]an!$E$39,H3890&lt;[2]an!$M$37,S3890&lt;&gt;"kahepoolne vajaduspõhine"),[2]an!$G$39,
IF(AND(A3890=[2]an!$G$38,F3890=[2]an!$E$42),[2]an!$G$42,
IF(AND(A3890=[2]an!$H$38,F3890=[2]an!$E$40),[2]an!$H$40,IF(AND(A3890=[2]an!$H$38,F3890=[2]an!$E$41),[2]an!$H$41,IF(AND(A3890=[2]an!$H$38,F3890=[2]an!$E$39,H3890&gt;=[2]an!$M$37),[2]an!$H$39,
IF(AND(A3890=[2]an!$H$38,F3890=[2]an!$E$39,H3890&lt;[2]an!$M$37,S3890="kahepoolne vajaduspõhine",U3890=""),[2]an!$M$40,
IF(AND(A3890=[2]an!$H$38,F3890=[2]an!$E$39,H3890&lt;[2]an!$M$37,S3890="kahepoolne vajaduspõhine",U3890&lt;&gt;""),[2]an!$H$39,
IF(AND(A3890=[2]an!$H$38,F3890=[2]an!$E$39,H3890&lt;[2]an!$M$37,S3890&lt;&gt;"kahepoolne vajaduspõhine"),[2]an!$H$39,
IF(AND(A3890=[2]an!$H$38,F3890=[2]an!$E$42),[2]an!$H$42,
IF(AND(A3890=[2]an!$I$38,F3890=[2]an!$E$40),[2]an!$I$40,IF(AND(A3890=[2]an!$I$38,F3890=[2]an!$E$41),[2]an!$I$41,IF(AND(A3890=[2]an!$I$38,F3890=[2]an!$E$39,H3890&gt;=[2]an!$M$37),[2]an!$I$39,
IF(AND(A3890=[2]an!$I$38,F3890=[2]an!$E$39,H3890&lt;[2]an!$M$37,S3890="kahepoolne vajaduspõhine",U3890=""),[2]an!$M$40,
IF(AND(A3890=[2]an!$I$38,F3890=[2]an!$E$39,H3890&lt;[2]an!$M$37,S3890="kahepoolne vajaduspõhine",U3890&lt;&gt;""),[2]an!$I$39,
IF(AND(A3890=[2]an!$I$38,F3890=[2]an!$E$39,H3890&lt;[2]an!$M$37,S3890&lt;&gt;"kahepoolne vajaduspõhine"),[2]an!$I$39,
IF(AND(A3890=[2]an!$I$38,F3890=[2]an!$E$42),[2]an!$I$42,
IF(AND(A3890=[2]an!$J$38,F3890=[2]an!$E$40),[2]an!$J$40,IF(AND(A3890=[2]an!$J$38,F3890=[2]an!$E$41),[2]an!$J$41,IF(AND(A3890=[2]an!$J$38,F3890=[2]an!$E$39,H3890&gt;=[2]an!$M$37),[2]an!$J$39,
IF(AND(A3890=[2]an!$J$38,F3890=[2]an!$E$39,H3890&lt;[2]an!$M$37,S3890="kahepoolne vajaduspõhine",U3890=""),[2]an!$M$40,
IF(AND(A3890=[2]an!$J$38,F3890=[2]an!$E$39,H3890&lt;[2]an!$M$37,S3890="kahepoolne vajaduspõhine",U3890&lt;&gt;""),[2]an!$J$39,
IF(AND(A3890=[2]an!$J$38,F3890=[2]an!$E$39,H3890&lt;[2]an!$M$37,S3890&lt;&gt;"kahepoolne vajaduspõhine"),[2]an!$J$39,
IF(AND(A3890=[2]an!$J$38,F3890=[2]an!$E$42),[2]an!$J$42,""))))))))))))))))))))))))))))</f>
        <v/>
      </c>
      <c r="Y3890" s="17" t="str">
        <f>IFERROR(IF(F3890="Tugigrupp",0,
IF(AND(F3890="Peretoe teenus",H3890&gt;=[2]an!$M$37,RANK(D3890,$D3890:$D3890)+COUNTIFS($D$2:D3890,D3890,$F$2:F3890,F3890)-1&gt;1),"",
IF(AND(F3890="Peretoe teenus",H3890&gt;=[2]an!$M$37,RANK(D3890,$D3890:$D3890)+COUNTIFS($D$2:D3890,D3890,$F$2:F3890,F3890)-1=1,MONTH(H3890)=MONTH(K3890)=TRUE,YEAR(H3890)=YEAR(K3890)=TRUE),((EOMONTH(H3890,0)-H3890+1)*X3890)/DAY(EOMONTH(H3890,0)),
IF(AND(F3890="Peretoe teenus",H3890&gt;=[2]an!$M$37,RANK(D3890,$D3890:$D3890)+COUNTIFS($D$2:D3890,D3890,$F$2:F3890,F3890)-1=1),X3890,
IF(AND(F3890="Peretoe teenus",H3890&lt;[2]an!$M$37,S3890&lt;&gt;"kahepoolne vajaduspõhine",RANK(D3890,$D3890:$D3890)+COUNTIFS($D$2:D3890,D3890,$F$2:F3890,F3890)-1=1),X3890,
IF(AND(F3890="Peretoe teenus",H3890&lt;[2]an!$M$37,S3890&lt;&gt;"kahepoolne vajaduspõhine",RANK(D3890,$D3890:$D3890)+COUNTIFS($D$2:D3890,D3890,$F$2:F3890,F3890)-1&gt;1),"",
IF(AND(F3890="Peretoe teenus",H3890&lt;[2]an!$M$37,S3890="kahepoolne vajaduspõhine",U3890="",RANK(D3890,$D3890:$D3890)+COUNTIFS($D$2:D3890,D3890,$F$2:F3890,F3890)-1=1),X3890,
IF(AND(F3890="Peretoe teenus",H3890&lt;[2]an!$M$37,S3890="kahepoolne vajaduspõhine",U3890="",RANK(D3890,$D3890:$D3890)+COUNTIFS($D$2:D3890,D3890,$F$2:F3890,F3890)-1&gt;1),"",
IF(AND(F3890="Peretoe teenus",H3890&lt;[2]an!$M$37,S3890="kahepoolne vajaduspõhine",U3890&lt;[2]an!$M$37,RANK(D3890,$D3890:$D3890)+COUNTIFS($D$2:D3890,D3890,$F$2:F3890,F3890)-1=1),X3890,
IF(AND(F3890="Peretoe teenus",H3890&lt;[2]an!$M$37,S3890="kahepoolne vajaduspõhine",U3890&lt;[2]an!$M$37,RANK(D3890,$D3890:$D3890)+COUNTIFS($D$2:D3890,D3890,$F$2:F3890,F3890)-1&gt;1),"",
IF(AND(F3890="Peretoe teenus",H3890&lt;[2]an!$M$37,S3890="kahepoolne vajaduspõhine",U3890&gt;=[2]an!$M$37,U3890&lt;=[2]an!$M$38,RANK(D3890,$D3890:$D3890)+COUNTIFS($D$2:D3890,D3890,$F$2:F3890,F3890)-1=1),
((EOMONTH(U3890,0)-U3890+1)*X3890)/DAY(EOMONTH(U3890,0))+(DAY(U3890)-1)*100/DAY(EOMONTH(U3890,0)),
IF(AND(F3890="Peretoe teenus",H3890&lt;[2]an!$M$37,S3890="kahepoolne vajaduspõhine",U3890&gt;=[2]an!$M$37,U3890&lt;=[2]an!$M$38,RANK(D3890,$D3890:$D3890)+COUNTIFS($D$2:D3890,D3890,$F$2:F3890,F3890)-1&gt;1),"",
IF(AND(F3890="Peretoe teenus",H3890&lt;[2]an!$M$37,S3890="kahepoolne vajaduspõhine",U3890&gt;[2]an!$M$38,RANK(D3890,$D3890:$D3890)+COUNTIFS($D$2:D3890,D3890,$F$2:F3890,F3890)-1=1),X3890,
IF(AND(F3890="Peretoe teenus",H3890&lt;[2]an!$M$37,S3890="kahepoolne vajaduspõhine",U3890&gt;[2]an!$M$38,RANK(D3890,$D3890:$D3890)+COUNTIFS($D$2:D3890,D3890,$F$2:F3890,F3890)-1&gt;1),"",X3890*W3890)))))))))))))),"")</f>
        <v/>
      </c>
      <c r="Z3890" s="18" t="str">
        <f t="shared" si="181"/>
        <v/>
      </c>
      <c r="AA3890" s="19" t="str">
        <f>IFERROR(VLOOKUP(E3890,[2]an!$A$3:$B$81,2,FALSE),"")</f>
        <v/>
      </c>
      <c r="AB3890" s="19" t="str">
        <f>IFERROR(VLOOKUP(AA3890,[2]an!$C$2:$D$16,2,FALSE),"")</f>
        <v/>
      </c>
      <c r="AC3890" s="20"/>
      <c r="AD3890" s="21" t="str">
        <f>IF(A3890=[2]an!$F$36,VLOOKUP([2]an!$F$36,[2]an!$F$36:$H$36,3,FALSE),IF(A3890=[2]an!$F$35,VLOOKUP([2]an!$F$35,[2]an!$F$35:$H$35,3,FALSE),IF(A3890=[2]an!$F$33,VLOOKUP([2]an!$F$33,[2]an!$F$33:$H$33,3,FALSE),IF(A3890=[2]an!$F$31,VLOOKUP([2]an!$F$31,[2]an!$F$31:$H$31,3,FALSE),""))))</f>
        <v/>
      </c>
    </row>
    <row r="3891" spans="6:30" x14ac:dyDescent="0.2">
      <c r="F3891" s="10"/>
      <c r="G3891" s="8" t="str">
        <f t="shared" si="182"/>
        <v/>
      </c>
      <c r="H3891" s="13"/>
      <c r="K3891" s="13"/>
      <c r="L3891" s="10"/>
      <c r="M3891" s="10"/>
      <c r="S3891" s="8" t="str">
        <f>IFERROR(VLOOKUP(D3891,[1]peretoe_teenus!$A$2:$L$2000,5,FALSE),"")</f>
        <v/>
      </c>
      <c r="U3891" s="13"/>
      <c r="V3891" s="15" t="str" cm="1">
        <f t="array" ref="V3891">IFERROR(IF(AND(F3891="Tugigrupp",RANK(K3891,$K3891:$K3891)+COUNTIFS($K$2:K3891,K3891,$L$2:L3891,L3891,$M$2:M3891,M3891,$I$2:I3891,I3891,$G$2:G3891,G3891,$F$2:F3891,F3891)-1=1),SUMPRODUCT(($F$2:$F$4154=F3891)*($G$2:$G$4154=G3891)*($K$2:$K$4154=K3891)*($I$2:$I$4154=I3891)*($L$2:$L$4154=L3891)*($M$2:$M$4154=M3891)),""),"")</f>
        <v/>
      </c>
      <c r="W3891" s="15" t="str">
        <f t="shared" si="180"/>
        <v/>
      </c>
      <c r="X3891" s="16" t="str">
        <f>IF(AND(A3891=[2]an!$G$38,F3891=[2]an!$E$40),[2]an!$G$40,IF(AND(A3891=[2]an!$G$38,F3891=[2]an!$E$41),[2]an!$G$41,IF(AND(A3891=[2]an!$G$38,F3891=[2]an!$E$39,H3891&gt;=[2]an!$M$37),[2]an!$G$39,
IF(AND(A3891=[2]an!$G$38,F3891=[2]an!$E$39,H3891&lt;[2]an!$M$37,S3891="kahepoolne vajaduspõhine",U3891=""),[2]an!$M$40,
IF(AND(A3891=[2]an!$G$38,F3891=[2]an!$E$39,H3891&lt;[2]an!$M$37,S3891="kahepoolne vajaduspõhine",U3891&lt;&gt;""),[2]an!$G$39,
IF(AND(A3891=[2]an!$G$38,F3891=[2]an!$E$39,H3891&lt;[2]an!$M$37,S3891&lt;&gt;"kahepoolne vajaduspõhine"),[2]an!$G$39,
IF(AND(A3891=[2]an!$G$38,F3891=[2]an!$E$42),[2]an!$G$42,
IF(AND(A3891=[2]an!$H$38,F3891=[2]an!$E$40),[2]an!$H$40,IF(AND(A3891=[2]an!$H$38,F3891=[2]an!$E$41),[2]an!$H$41,IF(AND(A3891=[2]an!$H$38,F3891=[2]an!$E$39,H3891&gt;=[2]an!$M$37),[2]an!$H$39,
IF(AND(A3891=[2]an!$H$38,F3891=[2]an!$E$39,H3891&lt;[2]an!$M$37,S3891="kahepoolne vajaduspõhine",U3891=""),[2]an!$M$40,
IF(AND(A3891=[2]an!$H$38,F3891=[2]an!$E$39,H3891&lt;[2]an!$M$37,S3891="kahepoolne vajaduspõhine",U3891&lt;&gt;""),[2]an!$H$39,
IF(AND(A3891=[2]an!$H$38,F3891=[2]an!$E$39,H3891&lt;[2]an!$M$37,S3891&lt;&gt;"kahepoolne vajaduspõhine"),[2]an!$H$39,
IF(AND(A3891=[2]an!$H$38,F3891=[2]an!$E$42),[2]an!$H$42,
IF(AND(A3891=[2]an!$I$38,F3891=[2]an!$E$40),[2]an!$I$40,IF(AND(A3891=[2]an!$I$38,F3891=[2]an!$E$41),[2]an!$I$41,IF(AND(A3891=[2]an!$I$38,F3891=[2]an!$E$39,H3891&gt;=[2]an!$M$37),[2]an!$I$39,
IF(AND(A3891=[2]an!$I$38,F3891=[2]an!$E$39,H3891&lt;[2]an!$M$37,S3891="kahepoolne vajaduspõhine",U3891=""),[2]an!$M$40,
IF(AND(A3891=[2]an!$I$38,F3891=[2]an!$E$39,H3891&lt;[2]an!$M$37,S3891="kahepoolne vajaduspõhine",U3891&lt;&gt;""),[2]an!$I$39,
IF(AND(A3891=[2]an!$I$38,F3891=[2]an!$E$39,H3891&lt;[2]an!$M$37,S3891&lt;&gt;"kahepoolne vajaduspõhine"),[2]an!$I$39,
IF(AND(A3891=[2]an!$I$38,F3891=[2]an!$E$42),[2]an!$I$42,
IF(AND(A3891=[2]an!$J$38,F3891=[2]an!$E$40),[2]an!$J$40,IF(AND(A3891=[2]an!$J$38,F3891=[2]an!$E$41),[2]an!$J$41,IF(AND(A3891=[2]an!$J$38,F3891=[2]an!$E$39,H3891&gt;=[2]an!$M$37),[2]an!$J$39,
IF(AND(A3891=[2]an!$J$38,F3891=[2]an!$E$39,H3891&lt;[2]an!$M$37,S3891="kahepoolne vajaduspõhine",U3891=""),[2]an!$M$40,
IF(AND(A3891=[2]an!$J$38,F3891=[2]an!$E$39,H3891&lt;[2]an!$M$37,S3891="kahepoolne vajaduspõhine",U3891&lt;&gt;""),[2]an!$J$39,
IF(AND(A3891=[2]an!$J$38,F3891=[2]an!$E$39,H3891&lt;[2]an!$M$37,S3891&lt;&gt;"kahepoolne vajaduspõhine"),[2]an!$J$39,
IF(AND(A3891=[2]an!$J$38,F3891=[2]an!$E$42),[2]an!$J$42,""))))))))))))))))))))))))))))</f>
        <v/>
      </c>
      <c r="Y3891" s="17" t="str">
        <f>IFERROR(IF(F3891="Tugigrupp",0,
IF(AND(F3891="Peretoe teenus",H3891&gt;=[2]an!$M$37,RANK(D3891,$D3891:$D3891)+COUNTIFS($D$2:D3891,D3891,$F$2:F3891,F3891)-1&gt;1),"",
IF(AND(F3891="Peretoe teenus",H3891&gt;=[2]an!$M$37,RANK(D3891,$D3891:$D3891)+COUNTIFS($D$2:D3891,D3891,$F$2:F3891,F3891)-1=1,MONTH(H3891)=MONTH(K3891)=TRUE,YEAR(H3891)=YEAR(K3891)=TRUE),((EOMONTH(H3891,0)-H3891+1)*X3891)/DAY(EOMONTH(H3891,0)),
IF(AND(F3891="Peretoe teenus",H3891&gt;=[2]an!$M$37,RANK(D3891,$D3891:$D3891)+COUNTIFS($D$2:D3891,D3891,$F$2:F3891,F3891)-1=1),X3891,
IF(AND(F3891="Peretoe teenus",H3891&lt;[2]an!$M$37,S3891&lt;&gt;"kahepoolne vajaduspõhine",RANK(D3891,$D3891:$D3891)+COUNTIFS($D$2:D3891,D3891,$F$2:F3891,F3891)-1=1),X3891,
IF(AND(F3891="Peretoe teenus",H3891&lt;[2]an!$M$37,S3891&lt;&gt;"kahepoolne vajaduspõhine",RANK(D3891,$D3891:$D3891)+COUNTIFS($D$2:D3891,D3891,$F$2:F3891,F3891)-1&gt;1),"",
IF(AND(F3891="Peretoe teenus",H3891&lt;[2]an!$M$37,S3891="kahepoolne vajaduspõhine",U3891="",RANK(D3891,$D3891:$D3891)+COUNTIFS($D$2:D3891,D3891,$F$2:F3891,F3891)-1=1),X3891,
IF(AND(F3891="Peretoe teenus",H3891&lt;[2]an!$M$37,S3891="kahepoolne vajaduspõhine",U3891="",RANK(D3891,$D3891:$D3891)+COUNTIFS($D$2:D3891,D3891,$F$2:F3891,F3891)-1&gt;1),"",
IF(AND(F3891="Peretoe teenus",H3891&lt;[2]an!$M$37,S3891="kahepoolne vajaduspõhine",U3891&lt;[2]an!$M$37,RANK(D3891,$D3891:$D3891)+COUNTIFS($D$2:D3891,D3891,$F$2:F3891,F3891)-1=1),X3891,
IF(AND(F3891="Peretoe teenus",H3891&lt;[2]an!$M$37,S3891="kahepoolne vajaduspõhine",U3891&lt;[2]an!$M$37,RANK(D3891,$D3891:$D3891)+COUNTIFS($D$2:D3891,D3891,$F$2:F3891,F3891)-1&gt;1),"",
IF(AND(F3891="Peretoe teenus",H3891&lt;[2]an!$M$37,S3891="kahepoolne vajaduspõhine",U3891&gt;=[2]an!$M$37,U3891&lt;=[2]an!$M$38,RANK(D3891,$D3891:$D3891)+COUNTIFS($D$2:D3891,D3891,$F$2:F3891,F3891)-1=1),
((EOMONTH(U3891,0)-U3891+1)*X3891)/DAY(EOMONTH(U3891,0))+(DAY(U3891)-1)*100/DAY(EOMONTH(U3891,0)),
IF(AND(F3891="Peretoe teenus",H3891&lt;[2]an!$M$37,S3891="kahepoolne vajaduspõhine",U3891&gt;=[2]an!$M$37,U3891&lt;=[2]an!$M$38,RANK(D3891,$D3891:$D3891)+COUNTIFS($D$2:D3891,D3891,$F$2:F3891,F3891)-1&gt;1),"",
IF(AND(F3891="Peretoe teenus",H3891&lt;[2]an!$M$37,S3891="kahepoolne vajaduspõhine",U3891&gt;[2]an!$M$38,RANK(D3891,$D3891:$D3891)+COUNTIFS($D$2:D3891,D3891,$F$2:F3891,F3891)-1=1),X3891,
IF(AND(F3891="Peretoe teenus",H3891&lt;[2]an!$M$37,S3891="kahepoolne vajaduspõhine",U3891&gt;[2]an!$M$38,RANK(D3891,$D3891:$D3891)+COUNTIFS($D$2:D3891,D3891,$F$2:F3891,F3891)-1&gt;1),"",X3891*W3891)))))))))))))),"")</f>
        <v/>
      </c>
      <c r="Z3891" s="18" t="str">
        <f t="shared" si="181"/>
        <v/>
      </c>
      <c r="AA3891" s="19" t="str">
        <f>IFERROR(VLOOKUP(E3891,[2]an!$A$3:$B$81,2,FALSE),"")</f>
        <v/>
      </c>
      <c r="AB3891" s="19" t="str">
        <f>IFERROR(VLOOKUP(AA3891,[2]an!$C$2:$D$16,2,FALSE),"")</f>
        <v/>
      </c>
      <c r="AC3891" s="20"/>
      <c r="AD3891" s="21" t="str">
        <f>IF(A3891=[2]an!$F$36,VLOOKUP([2]an!$F$36,[2]an!$F$36:$H$36,3,FALSE),IF(A3891=[2]an!$F$35,VLOOKUP([2]an!$F$35,[2]an!$F$35:$H$35,3,FALSE),IF(A3891=[2]an!$F$33,VLOOKUP([2]an!$F$33,[2]an!$F$33:$H$33,3,FALSE),IF(A3891=[2]an!$F$31,VLOOKUP([2]an!$F$31,[2]an!$F$31:$H$31,3,FALSE),""))))</f>
        <v/>
      </c>
    </row>
    <row r="3892" spans="6:30" x14ac:dyDescent="0.2">
      <c r="F3892" s="10"/>
      <c r="G3892" s="8" t="str">
        <f t="shared" si="182"/>
        <v/>
      </c>
      <c r="H3892" s="13"/>
      <c r="K3892" s="13"/>
      <c r="L3892" s="10"/>
      <c r="M3892" s="10"/>
      <c r="S3892" s="8" t="str">
        <f>IFERROR(VLOOKUP(D3892,[1]peretoe_teenus!$A$2:$L$2000,5,FALSE),"")</f>
        <v/>
      </c>
      <c r="U3892" s="13"/>
      <c r="V3892" s="15" t="str" cm="1">
        <f t="array" ref="V3892">IFERROR(IF(AND(F3892="Tugigrupp",RANK(K3892,$K3892:$K3892)+COUNTIFS($K$2:K3892,K3892,$L$2:L3892,L3892,$M$2:M3892,M3892,$I$2:I3892,I3892,$G$2:G3892,G3892,$F$2:F3892,F3892)-1=1),SUMPRODUCT(($F$2:$F$4154=F3892)*($G$2:$G$4154=G3892)*($K$2:$K$4154=K3892)*($I$2:$I$4154=I3892)*($L$2:$L$4154=L3892)*($M$2:$M$4154=M3892)),""),"")</f>
        <v/>
      </c>
      <c r="W3892" s="15" t="str">
        <f t="shared" si="180"/>
        <v/>
      </c>
      <c r="X3892" s="16" t="str">
        <f>IF(AND(A3892=[2]an!$G$38,F3892=[2]an!$E$40),[2]an!$G$40,IF(AND(A3892=[2]an!$G$38,F3892=[2]an!$E$41),[2]an!$G$41,IF(AND(A3892=[2]an!$G$38,F3892=[2]an!$E$39,H3892&gt;=[2]an!$M$37),[2]an!$G$39,
IF(AND(A3892=[2]an!$G$38,F3892=[2]an!$E$39,H3892&lt;[2]an!$M$37,S3892="kahepoolne vajaduspõhine",U3892=""),[2]an!$M$40,
IF(AND(A3892=[2]an!$G$38,F3892=[2]an!$E$39,H3892&lt;[2]an!$M$37,S3892="kahepoolne vajaduspõhine",U3892&lt;&gt;""),[2]an!$G$39,
IF(AND(A3892=[2]an!$G$38,F3892=[2]an!$E$39,H3892&lt;[2]an!$M$37,S3892&lt;&gt;"kahepoolne vajaduspõhine"),[2]an!$G$39,
IF(AND(A3892=[2]an!$G$38,F3892=[2]an!$E$42),[2]an!$G$42,
IF(AND(A3892=[2]an!$H$38,F3892=[2]an!$E$40),[2]an!$H$40,IF(AND(A3892=[2]an!$H$38,F3892=[2]an!$E$41),[2]an!$H$41,IF(AND(A3892=[2]an!$H$38,F3892=[2]an!$E$39,H3892&gt;=[2]an!$M$37),[2]an!$H$39,
IF(AND(A3892=[2]an!$H$38,F3892=[2]an!$E$39,H3892&lt;[2]an!$M$37,S3892="kahepoolne vajaduspõhine",U3892=""),[2]an!$M$40,
IF(AND(A3892=[2]an!$H$38,F3892=[2]an!$E$39,H3892&lt;[2]an!$M$37,S3892="kahepoolne vajaduspõhine",U3892&lt;&gt;""),[2]an!$H$39,
IF(AND(A3892=[2]an!$H$38,F3892=[2]an!$E$39,H3892&lt;[2]an!$M$37,S3892&lt;&gt;"kahepoolne vajaduspõhine"),[2]an!$H$39,
IF(AND(A3892=[2]an!$H$38,F3892=[2]an!$E$42),[2]an!$H$42,
IF(AND(A3892=[2]an!$I$38,F3892=[2]an!$E$40),[2]an!$I$40,IF(AND(A3892=[2]an!$I$38,F3892=[2]an!$E$41),[2]an!$I$41,IF(AND(A3892=[2]an!$I$38,F3892=[2]an!$E$39,H3892&gt;=[2]an!$M$37),[2]an!$I$39,
IF(AND(A3892=[2]an!$I$38,F3892=[2]an!$E$39,H3892&lt;[2]an!$M$37,S3892="kahepoolne vajaduspõhine",U3892=""),[2]an!$M$40,
IF(AND(A3892=[2]an!$I$38,F3892=[2]an!$E$39,H3892&lt;[2]an!$M$37,S3892="kahepoolne vajaduspõhine",U3892&lt;&gt;""),[2]an!$I$39,
IF(AND(A3892=[2]an!$I$38,F3892=[2]an!$E$39,H3892&lt;[2]an!$M$37,S3892&lt;&gt;"kahepoolne vajaduspõhine"),[2]an!$I$39,
IF(AND(A3892=[2]an!$I$38,F3892=[2]an!$E$42),[2]an!$I$42,
IF(AND(A3892=[2]an!$J$38,F3892=[2]an!$E$40),[2]an!$J$40,IF(AND(A3892=[2]an!$J$38,F3892=[2]an!$E$41),[2]an!$J$41,IF(AND(A3892=[2]an!$J$38,F3892=[2]an!$E$39,H3892&gt;=[2]an!$M$37),[2]an!$J$39,
IF(AND(A3892=[2]an!$J$38,F3892=[2]an!$E$39,H3892&lt;[2]an!$M$37,S3892="kahepoolne vajaduspõhine",U3892=""),[2]an!$M$40,
IF(AND(A3892=[2]an!$J$38,F3892=[2]an!$E$39,H3892&lt;[2]an!$M$37,S3892="kahepoolne vajaduspõhine",U3892&lt;&gt;""),[2]an!$J$39,
IF(AND(A3892=[2]an!$J$38,F3892=[2]an!$E$39,H3892&lt;[2]an!$M$37,S3892&lt;&gt;"kahepoolne vajaduspõhine"),[2]an!$J$39,
IF(AND(A3892=[2]an!$J$38,F3892=[2]an!$E$42),[2]an!$J$42,""))))))))))))))))))))))))))))</f>
        <v/>
      </c>
      <c r="Y3892" s="17" t="str">
        <f>IFERROR(IF(F3892="Tugigrupp",0,
IF(AND(F3892="Peretoe teenus",H3892&gt;=[2]an!$M$37,RANK(D3892,$D3892:$D3892)+COUNTIFS($D$2:D3892,D3892,$F$2:F3892,F3892)-1&gt;1),"",
IF(AND(F3892="Peretoe teenus",H3892&gt;=[2]an!$M$37,RANK(D3892,$D3892:$D3892)+COUNTIFS($D$2:D3892,D3892,$F$2:F3892,F3892)-1=1,MONTH(H3892)=MONTH(K3892)=TRUE,YEAR(H3892)=YEAR(K3892)=TRUE),((EOMONTH(H3892,0)-H3892+1)*X3892)/DAY(EOMONTH(H3892,0)),
IF(AND(F3892="Peretoe teenus",H3892&gt;=[2]an!$M$37,RANK(D3892,$D3892:$D3892)+COUNTIFS($D$2:D3892,D3892,$F$2:F3892,F3892)-1=1),X3892,
IF(AND(F3892="Peretoe teenus",H3892&lt;[2]an!$M$37,S3892&lt;&gt;"kahepoolne vajaduspõhine",RANK(D3892,$D3892:$D3892)+COUNTIFS($D$2:D3892,D3892,$F$2:F3892,F3892)-1=1),X3892,
IF(AND(F3892="Peretoe teenus",H3892&lt;[2]an!$M$37,S3892&lt;&gt;"kahepoolne vajaduspõhine",RANK(D3892,$D3892:$D3892)+COUNTIFS($D$2:D3892,D3892,$F$2:F3892,F3892)-1&gt;1),"",
IF(AND(F3892="Peretoe teenus",H3892&lt;[2]an!$M$37,S3892="kahepoolne vajaduspõhine",U3892="",RANK(D3892,$D3892:$D3892)+COUNTIFS($D$2:D3892,D3892,$F$2:F3892,F3892)-1=1),X3892,
IF(AND(F3892="Peretoe teenus",H3892&lt;[2]an!$M$37,S3892="kahepoolne vajaduspõhine",U3892="",RANK(D3892,$D3892:$D3892)+COUNTIFS($D$2:D3892,D3892,$F$2:F3892,F3892)-1&gt;1),"",
IF(AND(F3892="Peretoe teenus",H3892&lt;[2]an!$M$37,S3892="kahepoolne vajaduspõhine",U3892&lt;[2]an!$M$37,RANK(D3892,$D3892:$D3892)+COUNTIFS($D$2:D3892,D3892,$F$2:F3892,F3892)-1=1),X3892,
IF(AND(F3892="Peretoe teenus",H3892&lt;[2]an!$M$37,S3892="kahepoolne vajaduspõhine",U3892&lt;[2]an!$M$37,RANK(D3892,$D3892:$D3892)+COUNTIFS($D$2:D3892,D3892,$F$2:F3892,F3892)-1&gt;1),"",
IF(AND(F3892="Peretoe teenus",H3892&lt;[2]an!$M$37,S3892="kahepoolne vajaduspõhine",U3892&gt;=[2]an!$M$37,U3892&lt;=[2]an!$M$38,RANK(D3892,$D3892:$D3892)+COUNTIFS($D$2:D3892,D3892,$F$2:F3892,F3892)-1=1),
((EOMONTH(U3892,0)-U3892+1)*X3892)/DAY(EOMONTH(U3892,0))+(DAY(U3892)-1)*100/DAY(EOMONTH(U3892,0)),
IF(AND(F3892="Peretoe teenus",H3892&lt;[2]an!$M$37,S3892="kahepoolne vajaduspõhine",U3892&gt;=[2]an!$M$37,U3892&lt;=[2]an!$M$38,RANK(D3892,$D3892:$D3892)+COUNTIFS($D$2:D3892,D3892,$F$2:F3892,F3892)-1&gt;1),"",
IF(AND(F3892="Peretoe teenus",H3892&lt;[2]an!$M$37,S3892="kahepoolne vajaduspõhine",U3892&gt;[2]an!$M$38,RANK(D3892,$D3892:$D3892)+COUNTIFS($D$2:D3892,D3892,$F$2:F3892,F3892)-1=1),X3892,
IF(AND(F3892="Peretoe teenus",H3892&lt;[2]an!$M$37,S3892="kahepoolne vajaduspõhine",U3892&gt;[2]an!$M$38,RANK(D3892,$D3892:$D3892)+COUNTIFS($D$2:D3892,D3892,$F$2:F3892,F3892)-1&gt;1),"",X3892*W3892)))))))))))))),"")</f>
        <v/>
      </c>
      <c r="Z3892" s="18" t="str">
        <f t="shared" si="181"/>
        <v/>
      </c>
      <c r="AA3892" s="19" t="str">
        <f>IFERROR(VLOOKUP(E3892,[2]an!$A$3:$B$81,2,FALSE),"")</f>
        <v/>
      </c>
      <c r="AB3892" s="19" t="str">
        <f>IFERROR(VLOOKUP(AA3892,[2]an!$C$2:$D$16,2,FALSE),"")</f>
        <v/>
      </c>
      <c r="AC3892" s="20"/>
      <c r="AD3892" s="21" t="str">
        <f>IF(A3892=[2]an!$F$36,VLOOKUP([2]an!$F$36,[2]an!$F$36:$H$36,3,FALSE),IF(A3892=[2]an!$F$35,VLOOKUP([2]an!$F$35,[2]an!$F$35:$H$35,3,FALSE),IF(A3892=[2]an!$F$33,VLOOKUP([2]an!$F$33,[2]an!$F$33:$H$33,3,FALSE),IF(A3892=[2]an!$F$31,VLOOKUP([2]an!$F$31,[2]an!$F$31:$H$31,3,FALSE),""))))</f>
        <v/>
      </c>
    </row>
    <row r="3893" spans="6:30" x14ac:dyDescent="0.2">
      <c r="F3893" s="10"/>
      <c r="G3893" s="8" t="str">
        <f t="shared" si="182"/>
        <v/>
      </c>
      <c r="H3893" s="13"/>
      <c r="K3893" s="13"/>
      <c r="L3893" s="10"/>
      <c r="M3893" s="10"/>
      <c r="S3893" s="8" t="str">
        <f>IFERROR(VLOOKUP(D3893,[1]peretoe_teenus!$A$2:$L$2000,5,FALSE),"")</f>
        <v/>
      </c>
      <c r="U3893" s="13"/>
      <c r="V3893" s="15" t="str" cm="1">
        <f t="array" ref="V3893">IFERROR(IF(AND(F3893="Tugigrupp",RANK(K3893,$K3893:$K3893)+COUNTIFS($K$2:K3893,K3893,$L$2:L3893,L3893,$M$2:M3893,M3893,$I$2:I3893,I3893,$G$2:G3893,G3893,$F$2:F3893,F3893)-1=1),SUMPRODUCT(($F$2:$F$4154=F3893)*($G$2:$G$4154=G3893)*($K$2:$K$4154=K3893)*($I$2:$I$4154=I3893)*($L$2:$L$4154=L3893)*($M$2:$M$4154=M3893)),""),"")</f>
        <v/>
      </c>
      <c r="W3893" s="15" t="str">
        <f t="shared" si="180"/>
        <v/>
      </c>
      <c r="X3893" s="16" t="str">
        <f>IF(AND(A3893=[2]an!$G$38,F3893=[2]an!$E$40),[2]an!$G$40,IF(AND(A3893=[2]an!$G$38,F3893=[2]an!$E$41),[2]an!$G$41,IF(AND(A3893=[2]an!$G$38,F3893=[2]an!$E$39,H3893&gt;=[2]an!$M$37),[2]an!$G$39,
IF(AND(A3893=[2]an!$G$38,F3893=[2]an!$E$39,H3893&lt;[2]an!$M$37,S3893="kahepoolne vajaduspõhine",U3893=""),[2]an!$M$40,
IF(AND(A3893=[2]an!$G$38,F3893=[2]an!$E$39,H3893&lt;[2]an!$M$37,S3893="kahepoolne vajaduspõhine",U3893&lt;&gt;""),[2]an!$G$39,
IF(AND(A3893=[2]an!$G$38,F3893=[2]an!$E$39,H3893&lt;[2]an!$M$37,S3893&lt;&gt;"kahepoolne vajaduspõhine"),[2]an!$G$39,
IF(AND(A3893=[2]an!$G$38,F3893=[2]an!$E$42),[2]an!$G$42,
IF(AND(A3893=[2]an!$H$38,F3893=[2]an!$E$40),[2]an!$H$40,IF(AND(A3893=[2]an!$H$38,F3893=[2]an!$E$41),[2]an!$H$41,IF(AND(A3893=[2]an!$H$38,F3893=[2]an!$E$39,H3893&gt;=[2]an!$M$37),[2]an!$H$39,
IF(AND(A3893=[2]an!$H$38,F3893=[2]an!$E$39,H3893&lt;[2]an!$M$37,S3893="kahepoolne vajaduspõhine",U3893=""),[2]an!$M$40,
IF(AND(A3893=[2]an!$H$38,F3893=[2]an!$E$39,H3893&lt;[2]an!$M$37,S3893="kahepoolne vajaduspõhine",U3893&lt;&gt;""),[2]an!$H$39,
IF(AND(A3893=[2]an!$H$38,F3893=[2]an!$E$39,H3893&lt;[2]an!$M$37,S3893&lt;&gt;"kahepoolne vajaduspõhine"),[2]an!$H$39,
IF(AND(A3893=[2]an!$H$38,F3893=[2]an!$E$42),[2]an!$H$42,
IF(AND(A3893=[2]an!$I$38,F3893=[2]an!$E$40),[2]an!$I$40,IF(AND(A3893=[2]an!$I$38,F3893=[2]an!$E$41),[2]an!$I$41,IF(AND(A3893=[2]an!$I$38,F3893=[2]an!$E$39,H3893&gt;=[2]an!$M$37),[2]an!$I$39,
IF(AND(A3893=[2]an!$I$38,F3893=[2]an!$E$39,H3893&lt;[2]an!$M$37,S3893="kahepoolne vajaduspõhine",U3893=""),[2]an!$M$40,
IF(AND(A3893=[2]an!$I$38,F3893=[2]an!$E$39,H3893&lt;[2]an!$M$37,S3893="kahepoolne vajaduspõhine",U3893&lt;&gt;""),[2]an!$I$39,
IF(AND(A3893=[2]an!$I$38,F3893=[2]an!$E$39,H3893&lt;[2]an!$M$37,S3893&lt;&gt;"kahepoolne vajaduspõhine"),[2]an!$I$39,
IF(AND(A3893=[2]an!$I$38,F3893=[2]an!$E$42),[2]an!$I$42,
IF(AND(A3893=[2]an!$J$38,F3893=[2]an!$E$40),[2]an!$J$40,IF(AND(A3893=[2]an!$J$38,F3893=[2]an!$E$41),[2]an!$J$41,IF(AND(A3893=[2]an!$J$38,F3893=[2]an!$E$39,H3893&gt;=[2]an!$M$37),[2]an!$J$39,
IF(AND(A3893=[2]an!$J$38,F3893=[2]an!$E$39,H3893&lt;[2]an!$M$37,S3893="kahepoolne vajaduspõhine",U3893=""),[2]an!$M$40,
IF(AND(A3893=[2]an!$J$38,F3893=[2]an!$E$39,H3893&lt;[2]an!$M$37,S3893="kahepoolne vajaduspõhine",U3893&lt;&gt;""),[2]an!$J$39,
IF(AND(A3893=[2]an!$J$38,F3893=[2]an!$E$39,H3893&lt;[2]an!$M$37,S3893&lt;&gt;"kahepoolne vajaduspõhine"),[2]an!$J$39,
IF(AND(A3893=[2]an!$J$38,F3893=[2]an!$E$42),[2]an!$J$42,""))))))))))))))))))))))))))))</f>
        <v/>
      </c>
      <c r="Y3893" s="17" t="str">
        <f>IFERROR(IF(F3893="Tugigrupp",0,
IF(AND(F3893="Peretoe teenus",H3893&gt;=[2]an!$M$37,RANK(D3893,$D3893:$D3893)+COUNTIFS($D$2:D3893,D3893,$F$2:F3893,F3893)-1&gt;1),"",
IF(AND(F3893="Peretoe teenus",H3893&gt;=[2]an!$M$37,RANK(D3893,$D3893:$D3893)+COUNTIFS($D$2:D3893,D3893,$F$2:F3893,F3893)-1=1,MONTH(H3893)=MONTH(K3893)=TRUE,YEAR(H3893)=YEAR(K3893)=TRUE),((EOMONTH(H3893,0)-H3893+1)*X3893)/DAY(EOMONTH(H3893,0)),
IF(AND(F3893="Peretoe teenus",H3893&gt;=[2]an!$M$37,RANK(D3893,$D3893:$D3893)+COUNTIFS($D$2:D3893,D3893,$F$2:F3893,F3893)-1=1),X3893,
IF(AND(F3893="Peretoe teenus",H3893&lt;[2]an!$M$37,S3893&lt;&gt;"kahepoolne vajaduspõhine",RANK(D3893,$D3893:$D3893)+COUNTIFS($D$2:D3893,D3893,$F$2:F3893,F3893)-1=1),X3893,
IF(AND(F3893="Peretoe teenus",H3893&lt;[2]an!$M$37,S3893&lt;&gt;"kahepoolne vajaduspõhine",RANK(D3893,$D3893:$D3893)+COUNTIFS($D$2:D3893,D3893,$F$2:F3893,F3893)-1&gt;1),"",
IF(AND(F3893="Peretoe teenus",H3893&lt;[2]an!$M$37,S3893="kahepoolne vajaduspõhine",U3893="",RANK(D3893,$D3893:$D3893)+COUNTIFS($D$2:D3893,D3893,$F$2:F3893,F3893)-1=1),X3893,
IF(AND(F3893="Peretoe teenus",H3893&lt;[2]an!$M$37,S3893="kahepoolne vajaduspõhine",U3893="",RANK(D3893,$D3893:$D3893)+COUNTIFS($D$2:D3893,D3893,$F$2:F3893,F3893)-1&gt;1),"",
IF(AND(F3893="Peretoe teenus",H3893&lt;[2]an!$M$37,S3893="kahepoolne vajaduspõhine",U3893&lt;[2]an!$M$37,RANK(D3893,$D3893:$D3893)+COUNTIFS($D$2:D3893,D3893,$F$2:F3893,F3893)-1=1),X3893,
IF(AND(F3893="Peretoe teenus",H3893&lt;[2]an!$M$37,S3893="kahepoolne vajaduspõhine",U3893&lt;[2]an!$M$37,RANK(D3893,$D3893:$D3893)+COUNTIFS($D$2:D3893,D3893,$F$2:F3893,F3893)-1&gt;1),"",
IF(AND(F3893="Peretoe teenus",H3893&lt;[2]an!$M$37,S3893="kahepoolne vajaduspõhine",U3893&gt;=[2]an!$M$37,U3893&lt;=[2]an!$M$38,RANK(D3893,$D3893:$D3893)+COUNTIFS($D$2:D3893,D3893,$F$2:F3893,F3893)-1=1),
((EOMONTH(U3893,0)-U3893+1)*X3893)/DAY(EOMONTH(U3893,0))+(DAY(U3893)-1)*100/DAY(EOMONTH(U3893,0)),
IF(AND(F3893="Peretoe teenus",H3893&lt;[2]an!$M$37,S3893="kahepoolne vajaduspõhine",U3893&gt;=[2]an!$M$37,U3893&lt;=[2]an!$M$38,RANK(D3893,$D3893:$D3893)+COUNTIFS($D$2:D3893,D3893,$F$2:F3893,F3893)-1&gt;1),"",
IF(AND(F3893="Peretoe teenus",H3893&lt;[2]an!$M$37,S3893="kahepoolne vajaduspõhine",U3893&gt;[2]an!$M$38,RANK(D3893,$D3893:$D3893)+COUNTIFS($D$2:D3893,D3893,$F$2:F3893,F3893)-1=1),X3893,
IF(AND(F3893="Peretoe teenus",H3893&lt;[2]an!$M$37,S3893="kahepoolne vajaduspõhine",U3893&gt;[2]an!$M$38,RANK(D3893,$D3893:$D3893)+COUNTIFS($D$2:D3893,D3893,$F$2:F3893,F3893)-1&gt;1),"",X3893*W3893)))))))))))))),"")</f>
        <v/>
      </c>
      <c r="Z3893" s="18" t="str">
        <f t="shared" si="181"/>
        <v/>
      </c>
      <c r="AA3893" s="19" t="str">
        <f>IFERROR(VLOOKUP(E3893,[2]an!$A$3:$B$81,2,FALSE),"")</f>
        <v/>
      </c>
      <c r="AB3893" s="19" t="str">
        <f>IFERROR(VLOOKUP(AA3893,[2]an!$C$2:$D$16,2,FALSE),"")</f>
        <v/>
      </c>
      <c r="AC3893" s="20"/>
      <c r="AD3893" s="21" t="str">
        <f>IF(A3893=[2]an!$F$36,VLOOKUP([2]an!$F$36,[2]an!$F$36:$H$36,3,FALSE),IF(A3893=[2]an!$F$35,VLOOKUP([2]an!$F$35,[2]an!$F$35:$H$35,3,FALSE),IF(A3893=[2]an!$F$33,VLOOKUP([2]an!$F$33,[2]an!$F$33:$H$33,3,FALSE),IF(A3893=[2]an!$F$31,VLOOKUP([2]an!$F$31,[2]an!$F$31:$H$31,3,FALSE),""))))</f>
        <v/>
      </c>
    </row>
    <row r="3894" spans="6:30" x14ac:dyDescent="0.2">
      <c r="F3894" s="10"/>
      <c r="G3894" s="8" t="str">
        <f t="shared" si="182"/>
        <v/>
      </c>
      <c r="H3894" s="13"/>
      <c r="K3894" s="13"/>
      <c r="L3894" s="10"/>
      <c r="M3894" s="10"/>
      <c r="S3894" s="8" t="str">
        <f>IFERROR(VLOOKUP(D3894,[1]peretoe_teenus!$A$2:$L$2000,5,FALSE),"")</f>
        <v/>
      </c>
      <c r="U3894" s="13"/>
      <c r="V3894" s="15" t="str" cm="1">
        <f t="array" ref="V3894">IFERROR(IF(AND(F3894="Tugigrupp",RANK(K3894,$K3894:$K3894)+COUNTIFS($K$2:K3894,K3894,$L$2:L3894,L3894,$M$2:M3894,M3894,$I$2:I3894,I3894,$G$2:G3894,G3894,$F$2:F3894,F3894)-1=1),SUMPRODUCT(($F$2:$F$4154=F3894)*($G$2:$G$4154=G3894)*($K$2:$K$4154=K3894)*($I$2:$I$4154=I3894)*($L$2:$L$4154=L3894)*($M$2:$M$4154=M3894)),""),"")</f>
        <v/>
      </c>
      <c r="W3894" s="15" t="str">
        <f t="shared" si="180"/>
        <v/>
      </c>
      <c r="X3894" s="16" t="str">
        <f>IF(AND(A3894=[2]an!$G$38,F3894=[2]an!$E$40),[2]an!$G$40,IF(AND(A3894=[2]an!$G$38,F3894=[2]an!$E$41),[2]an!$G$41,IF(AND(A3894=[2]an!$G$38,F3894=[2]an!$E$39,H3894&gt;=[2]an!$M$37),[2]an!$G$39,
IF(AND(A3894=[2]an!$G$38,F3894=[2]an!$E$39,H3894&lt;[2]an!$M$37,S3894="kahepoolne vajaduspõhine",U3894=""),[2]an!$M$40,
IF(AND(A3894=[2]an!$G$38,F3894=[2]an!$E$39,H3894&lt;[2]an!$M$37,S3894="kahepoolne vajaduspõhine",U3894&lt;&gt;""),[2]an!$G$39,
IF(AND(A3894=[2]an!$G$38,F3894=[2]an!$E$39,H3894&lt;[2]an!$M$37,S3894&lt;&gt;"kahepoolne vajaduspõhine"),[2]an!$G$39,
IF(AND(A3894=[2]an!$G$38,F3894=[2]an!$E$42),[2]an!$G$42,
IF(AND(A3894=[2]an!$H$38,F3894=[2]an!$E$40),[2]an!$H$40,IF(AND(A3894=[2]an!$H$38,F3894=[2]an!$E$41),[2]an!$H$41,IF(AND(A3894=[2]an!$H$38,F3894=[2]an!$E$39,H3894&gt;=[2]an!$M$37),[2]an!$H$39,
IF(AND(A3894=[2]an!$H$38,F3894=[2]an!$E$39,H3894&lt;[2]an!$M$37,S3894="kahepoolne vajaduspõhine",U3894=""),[2]an!$M$40,
IF(AND(A3894=[2]an!$H$38,F3894=[2]an!$E$39,H3894&lt;[2]an!$M$37,S3894="kahepoolne vajaduspõhine",U3894&lt;&gt;""),[2]an!$H$39,
IF(AND(A3894=[2]an!$H$38,F3894=[2]an!$E$39,H3894&lt;[2]an!$M$37,S3894&lt;&gt;"kahepoolne vajaduspõhine"),[2]an!$H$39,
IF(AND(A3894=[2]an!$H$38,F3894=[2]an!$E$42),[2]an!$H$42,
IF(AND(A3894=[2]an!$I$38,F3894=[2]an!$E$40),[2]an!$I$40,IF(AND(A3894=[2]an!$I$38,F3894=[2]an!$E$41),[2]an!$I$41,IF(AND(A3894=[2]an!$I$38,F3894=[2]an!$E$39,H3894&gt;=[2]an!$M$37),[2]an!$I$39,
IF(AND(A3894=[2]an!$I$38,F3894=[2]an!$E$39,H3894&lt;[2]an!$M$37,S3894="kahepoolne vajaduspõhine",U3894=""),[2]an!$M$40,
IF(AND(A3894=[2]an!$I$38,F3894=[2]an!$E$39,H3894&lt;[2]an!$M$37,S3894="kahepoolne vajaduspõhine",U3894&lt;&gt;""),[2]an!$I$39,
IF(AND(A3894=[2]an!$I$38,F3894=[2]an!$E$39,H3894&lt;[2]an!$M$37,S3894&lt;&gt;"kahepoolne vajaduspõhine"),[2]an!$I$39,
IF(AND(A3894=[2]an!$I$38,F3894=[2]an!$E$42),[2]an!$I$42,
IF(AND(A3894=[2]an!$J$38,F3894=[2]an!$E$40),[2]an!$J$40,IF(AND(A3894=[2]an!$J$38,F3894=[2]an!$E$41),[2]an!$J$41,IF(AND(A3894=[2]an!$J$38,F3894=[2]an!$E$39,H3894&gt;=[2]an!$M$37),[2]an!$J$39,
IF(AND(A3894=[2]an!$J$38,F3894=[2]an!$E$39,H3894&lt;[2]an!$M$37,S3894="kahepoolne vajaduspõhine",U3894=""),[2]an!$M$40,
IF(AND(A3894=[2]an!$J$38,F3894=[2]an!$E$39,H3894&lt;[2]an!$M$37,S3894="kahepoolne vajaduspõhine",U3894&lt;&gt;""),[2]an!$J$39,
IF(AND(A3894=[2]an!$J$38,F3894=[2]an!$E$39,H3894&lt;[2]an!$M$37,S3894&lt;&gt;"kahepoolne vajaduspõhine"),[2]an!$J$39,
IF(AND(A3894=[2]an!$J$38,F3894=[2]an!$E$42),[2]an!$J$42,""))))))))))))))))))))))))))))</f>
        <v/>
      </c>
      <c r="Y3894" s="17" t="str">
        <f>IFERROR(IF(F3894="Tugigrupp",0,
IF(AND(F3894="Peretoe teenus",H3894&gt;=[2]an!$M$37,RANK(D3894,$D3894:$D3894)+COUNTIFS($D$2:D3894,D3894,$F$2:F3894,F3894)-1&gt;1),"",
IF(AND(F3894="Peretoe teenus",H3894&gt;=[2]an!$M$37,RANK(D3894,$D3894:$D3894)+COUNTIFS($D$2:D3894,D3894,$F$2:F3894,F3894)-1=1,MONTH(H3894)=MONTH(K3894)=TRUE,YEAR(H3894)=YEAR(K3894)=TRUE),((EOMONTH(H3894,0)-H3894+1)*X3894)/DAY(EOMONTH(H3894,0)),
IF(AND(F3894="Peretoe teenus",H3894&gt;=[2]an!$M$37,RANK(D3894,$D3894:$D3894)+COUNTIFS($D$2:D3894,D3894,$F$2:F3894,F3894)-1=1),X3894,
IF(AND(F3894="Peretoe teenus",H3894&lt;[2]an!$M$37,S3894&lt;&gt;"kahepoolne vajaduspõhine",RANK(D3894,$D3894:$D3894)+COUNTIFS($D$2:D3894,D3894,$F$2:F3894,F3894)-1=1),X3894,
IF(AND(F3894="Peretoe teenus",H3894&lt;[2]an!$M$37,S3894&lt;&gt;"kahepoolne vajaduspõhine",RANK(D3894,$D3894:$D3894)+COUNTIFS($D$2:D3894,D3894,$F$2:F3894,F3894)-1&gt;1),"",
IF(AND(F3894="Peretoe teenus",H3894&lt;[2]an!$M$37,S3894="kahepoolne vajaduspõhine",U3894="",RANK(D3894,$D3894:$D3894)+COUNTIFS($D$2:D3894,D3894,$F$2:F3894,F3894)-1=1),X3894,
IF(AND(F3894="Peretoe teenus",H3894&lt;[2]an!$M$37,S3894="kahepoolne vajaduspõhine",U3894="",RANK(D3894,$D3894:$D3894)+COUNTIFS($D$2:D3894,D3894,$F$2:F3894,F3894)-1&gt;1),"",
IF(AND(F3894="Peretoe teenus",H3894&lt;[2]an!$M$37,S3894="kahepoolne vajaduspõhine",U3894&lt;[2]an!$M$37,RANK(D3894,$D3894:$D3894)+COUNTIFS($D$2:D3894,D3894,$F$2:F3894,F3894)-1=1),X3894,
IF(AND(F3894="Peretoe teenus",H3894&lt;[2]an!$M$37,S3894="kahepoolne vajaduspõhine",U3894&lt;[2]an!$M$37,RANK(D3894,$D3894:$D3894)+COUNTIFS($D$2:D3894,D3894,$F$2:F3894,F3894)-1&gt;1),"",
IF(AND(F3894="Peretoe teenus",H3894&lt;[2]an!$M$37,S3894="kahepoolne vajaduspõhine",U3894&gt;=[2]an!$M$37,U3894&lt;=[2]an!$M$38,RANK(D3894,$D3894:$D3894)+COUNTIFS($D$2:D3894,D3894,$F$2:F3894,F3894)-1=1),
((EOMONTH(U3894,0)-U3894+1)*X3894)/DAY(EOMONTH(U3894,0))+(DAY(U3894)-1)*100/DAY(EOMONTH(U3894,0)),
IF(AND(F3894="Peretoe teenus",H3894&lt;[2]an!$M$37,S3894="kahepoolne vajaduspõhine",U3894&gt;=[2]an!$M$37,U3894&lt;=[2]an!$M$38,RANK(D3894,$D3894:$D3894)+COUNTIFS($D$2:D3894,D3894,$F$2:F3894,F3894)-1&gt;1),"",
IF(AND(F3894="Peretoe teenus",H3894&lt;[2]an!$M$37,S3894="kahepoolne vajaduspõhine",U3894&gt;[2]an!$M$38,RANK(D3894,$D3894:$D3894)+COUNTIFS($D$2:D3894,D3894,$F$2:F3894,F3894)-1=1),X3894,
IF(AND(F3894="Peretoe teenus",H3894&lt;[2]an!$M$37,S3894="kahepoolne vajaduspõhine",U3894&gt;[2]an!$M$38,RANK(D3894,$D3894:$D3894)+COUNTIFS($D$2:D3894,D3894,$F$2:F3894,F3894)-1&gt;1),"",X3894*W3894)))))))))))))),"")</f>
        <v/>
      </c>
      <c r="Z3894" s="18" t="str">
        <f t="shared" si="181"/>
        <v/>
      </c>
      <c r="AA3894" s="19" t="str">
        <f>IFERROR(VLOOKUP(E3894,[2]an!$A$3:$B$81,2,FALSE),"")</f>
        <v/>
      </c>
      <c r="AB3894" s="19" t="str">
        <f>IFERROR(VLOOKUP(AA3894,[2]an!$C$2:$D$16,2,FALSE),"")</f>
        <v/>
      </c>
      <c r="AC3894" s="20"/>
      <c r="AD3894" s="21" t="str">
        <f>IF(A3894=[2]an!$F$36,VLOOKUP([2]an!$F$36,[2]an!$F$36:$H$36,3,FALSE),IF(A3894=[2]an!$F$35,VLOOKUP([2]an!$F$35,[2]an!$F$35:$H$35,3,FALSE),IF(A3894=[2]an!$F$33,VLOOKUP([2]an!$F$33,[2]an!$F$33:$H$33,3,FALSE),IF(A3894=[2]an!$F$31,VLOOKUP([2]an!$F$31,[2]an!$F$31:$H$31,3,FALSE),""))))</f>
        <v/>
      </c>
    </row>
    <row r="3895" spans="6:30" x14ac:dyDescent="0.2">
      <c r="F3895" s="10"/>
      <c r="G3895" s="8" t="str">
        <f t="shared" si="182"/>
        <v/>
      </c>
      <c r="H3895" s="13"/>
      <c r="K3895" s="13"/>
      <c r="L3895" s="10"/>
      <c r="M3895" s="10"/>
      <c r="S3895" s="8" t="str">
        <f>IFERROR(VLOOKUP(D3895,[1]peretoe_teenus!$A$2:$L$2000,5,FALSE),"")</f>
        <v/>
      </c>
      <c r="U3895" s="13"/>
      <c r="V3895" s="15" t="str" cm="1">
        <f t="array" ref="V3895">IFERROR(IF(AND(F3895="Tugigrupp",RANK(K3895,$K3895:$K3895)+COUNTIFS($K$2:K3895,K3895,$L$2:L3895,L3895,$M$2:M3895,M3895,$I$2:I3895,I3895,$G$2:G3895,G3895,$F$2:F3895,F3895)-1=1),SUMPRODUCT(($F$2:$F$4154=F3895)*($G$2:$G$4154=G3895)*($K$2:$K$4154=K3895)*($I$2:$I$4154=I3895)*($L$2:$L$4154=L3895)*($M$2:$M$4154=M3895)),""),"")</f>
        <v/>
      </c>
      <c r="W3895" s="15" t="str">
        <f t="shared" si="180"/>
        <v/>
      </c>
      <c r="X3895" s="16" t="str">
        <f>IF(AND(A3895=[2]an!$G$38,F3895=[2]an!$E$40),[2]an!$G$40,IF(AND(A3895=[2]an!$G$38,F3895=[2]an!$E$41),[2]an!$G$41,IF(AND(A3895=[2]an!$G$38,F3895=[2]an!$E$39,H3895&gt;=[2]an!$M$37),[2]an!$G$39,
IF(AND(A3895=[2]an!$G$38,F3895=[2]an!$E$39,H3895&lt;[2]an!$M$37,S3895="kahepoolne vajaduspõhine",U3895=""),[2]an!$M$40,
IF(AND(A3895=[2]an!$G$38,F3895=[2]an!$E$39,H3895&lt;[2]an!$M$37,S3895="kahepoolne vajaduspõhine",U3895&lt;&gt;""),[2]an!$G$39,
IF(AND(A3895=[2]an!$G$38,F3895=[2]an!$E$39,H3895&lt;[2]an!$M$37,S3895&lt;&gt;"kahepoolne vajaduspõhine"),[2]an!$G$39,
IF(AND(A3895=[2]an!$G$38,F3895=[2]an!$E$42),[2]an!$G$42,
IF(AND(A3895=[2]an!$H$38,F3895=[2]an!$E$40),[2]an!$H$40,IF(AND(A3895=[2]an!$H$38,F3895=[2]an!$E$41),[2]an!$H$41,IF(AND(A3895=[2]an!$H$38,F3895=[2]an!$E$39,H3895&gt;=[2]an!$M$37),[2]an!$H$39,
IF(AND(A3895=[2]an!$H$38,F3895=[2]an!$E$39,H3895&lt;[2]an!$M$37,S3895="kahepoolne vajaduspõhine",U3895=""),[2]an!$M$40,
IF(AND(A3895=[2]an!$H$38,F3895=[2]an!$E$39,H3895&lt;[2]an!$M$37,S3895="kahepoolne vajaduspõhine",U3895&lt;&gt;""),[2]an!$H$39,
IF(AND(A3895=[2]an!$H$38,F3895=[2]an!$E$39,H3895&lt;[2]an!$M$37,S3895&lt;&gt;"kahepoolne vajaduspõhine"),[2]an!$H$39,
IF(AND(A3895=[2]an!$H$38,F3895=[2]an!$E$42),[2]an!$H$42,
IF(AND(A3895=[2]an!$I$38,F3895=[2]an!$E$40),[2]an!$I$40,IF(AND(A3895=[2]an!$I$38,F3895=[2]an!$E$41),[2]an!$I$41,IF(AND(A3895=[2]an!$I$38,F3895=[2]an!$E$39,H3895&gt;=[2]an!$M$37),[2]an!$I$39,
IF(AND(A3895=[2]an!$I$38,F3895=[2]an!$E$39,H3895&lt;[2]an!$M$37,S3895="kahepoolne vajaduspõhine",U3895=""),[2]an!$M$40,
IF(AND(A3895=[2]an!$I$38,F3895=[2]an!$E$39,H3895&lt;[2]an!$M$37,S3895="kahepoolne vajaduspõhine",U3895&lt;&gt;""),[2]an!$I$39,
IF(AND(A3895=[2]an!$I$38,F3895=[2]an!$E$39,H3895&lt;[2]an!$M$37,S3895&lt;&gt;"kahepoolne vajaduspõhine"),[2]an!$I$39,
IF(AND(A3895=[2]an!$I$38,F3895=[2]an!$E$42),[2]an!$I$42,
IF(AND(A3895=[2]an!$J$38,F3895=[2]an!$E$40),[2]an!$J$40,IF(AND(A3895=[2]an!$J$38,F3895=[2]an!$E$41),[2]an!$J$41,IF(AND(A3895=[2]an!$J$38,F3895=[2]an!$E$39,H3895&gt;=[2]an!$M$37),[2]an!$J$39,
IF(AND(A3895=[2]an!$J$38,F3895=[2]an!$E$39,H3895&lt;[2]an!$M$37,S3895="kahepoolne vajaduspõhine",U3895=""),[2]an!$M$40,
IF(AND(A3895=[2]an!$J$38,F3895=[2]an!$E$39,H3895&lt;[2]an!$M$37,S3895="kahepoolne vajaduspõhine",U3895&lt;&gt;""),[2]an!$J$39,
IF(AND(A3895=[2]an!$J$38,F3895=[2]an!$E$39,H3895&lt;[2]an!$M$37,S3895&lt;&gt;"kahepoolne vajaduspõhine"),[2]an!$J$39,
IF(AND(A3895=[2]an!$J$38,F3895=[2]an!$E$42),[2]an!$J$42,""))))))))))))))))))))))))))))</f>
        <v/>
      </c>
      <c r="Y3895" s="17" t="str">
        <f>IFERROR(IF(F3895="Tugigrupp",0,
IF(AND(F3895="Peretoe teenus",H3895&gt;=[2]an!$M$37,RANK(D3895,$D3895:$D3895)+COUNTIFS($D$2:D3895,D3895,$F$2:F3895,F3895)-1&gt;1),"",
IF(AND(F3895="Peretoe teenus",H3895&gt;=[2]an!$M$37,RANK(D3895,$D3895:$D3895)+COUNTIFS($D$2:D3895,D3895,$F$2:F3895,F3895)-1=1,MONTH(H3895)=MONTH(K3895)=TRUE,YEAR(H3895)=YEAR(K3895)=TRUE),((EOMONTH(H3895,0)-H3895+1)*X3895)/DAY(EOMONTH(H3895,0)),
IF(AND(F3895="Peretoe teenus",H3895&gt;=[2]an!$M$37,RANK(D3895,$D3895:$D3895)+COUNTIFS($D$2:D3895,D3895,$F$2:F3895,F3895)-1=1),X3895,
IF(AND(F3895="Peretoe teenus",H3895&lt;[2]an!$M$37,S3895&lt;&gt;"kahepoolne vajaduspõhine",RANK(D3895,$D3895:$D3895)+COUNTIFS($D$2:D3895,D3895,$F$2:F3895,F3895)-1=1),X3895,
IF(AND(F3895="Peretoe teenus",H3895&lt;[2]an!$M$37,S3895&lt;&gt;"kahepoolne vajaduspõhine",RANK(D3895,$D3895:$D3895)+COUNTIFS($D$2:D3895,D3895,$F$2:F3895,F3895)-1&gt;1),"",
IF(AND(F3895="Peretoe teenus",H3895&lt;[2]an!$M$37,S3895="kahepoolne vajaduspõhine",U3895="",RANK(D3895,$D3895:$D3895)+COUNTIFS($D$2:D3895,D3895,$F$2:F3895,F3895)-1=1),X3895,
IF(AND(F3895="Peretoe teenus",H3895&lt;[2]an!$M$37,S3895="kahepoolne vajaduspõhine",U3895="",RANK(D3895,$D3895:$D3895)+COUNTIFS($D$2:D3895,D3895,$F$2:F3895,F3895)-1&gt;1),"",
IF(AND(F3895="Peretoe teenus",H3895&lt;[2]an!$M$37,S3895="kahepoolne vajaduspõhine",U3895&lt;[2]an!$M$37,RANK(D3895,$D3895:$D3895)+COUNTIFS($D$2:D3895,D3895,$F$2:F3895,F3895)-1=1),X3895,
IF(AND(F3895="Peretoe teenus",H3895&lt;[2]an!$M$37,S3895="kahepoolne vajaduspõhine",U3895&lt;[2]an!$M$37,RANK(D3895,$D3895:$D3895)+COUNTIFS($D$2:D3895,D3895,$F$2:F3895,F3895)-1&gt;1),"",
IF(AND(F3895="Peretoe teenus",H3895&lt;[2]an!$M$37,S3895="kahepoolne vajaduspõhine",U3895&gt;=[2]an!$M$37,U3895&lt;=[2]an!$M$38,RANK(D3895,$D3895:$D3895)+COUNTIFS($D$2:D3895,D3895,$F$2:F3895,F3895)-1=1),
((EOMONTH(U3895,0)-U3895+1)*X3895)/DAY(EOMONTH(U3895,0))+(DAY(U3895)-1)*100/DAY(EOMONTH(U3895,0)),
IF(AND(F3895="Peretoe teenus",H3895&lt;[2]an!$M$37,S3895="kahepoolne vajaduspõhine",U3895&gt;=[2]an!$M$37,U3895&lt;=[2]an!$M$38,RANK(D3895,$D3895:$D3895)+COUNTIFS($D$2:D3895,D3895,$F$2:F3895,F3895)-1&gt;1),"",
IF(AND(F3895="Peretoe teenus",H3895&lt;[2]an!$M$37,S3895="kahepoolne vajaduspõhine",U3895&gt;[2]an!$M$38,RANK(D3895,$D3895:$D3895)+COUNTIFS($D$2:D3895,D3895,$F$2:F3895,F3895)-1=1),X3895,
IF(AND(F3895="Peretoe teenus",H3895&lt;[2]an!$M$37,S3895="kahepoolne vajaduspõhine",U3895&gt;[2]an!$M$38,RANK(D3895,$D3895:$D3895)+COUNTIFS($D$2:D3895,D3895,$F$2:F3895,F3895)-1&gt;1),"",X3895*W3895)))))))))))))),"")</f>
        <v/>
      </c>
      <c r="Z3895" s="18" t="str">
        <f t="shared" si="181"/>
        <v/>
      </c>
      <c r="AA3895" s="19" t="str">
        <f>IFERROR(VLOOKUP(E3895,[2]an!$A$3:$B$81,2,FALSE),"")</f>
        <v/>
      </c>
      <c r="AB3895" s="19" t="str">
        <f>IFERROR(VLOOKUP(AA3895,[2]an!$C$2:$D$16,2,FALSE),"")</f>
        <v/>
      </c>
      <c r="AC3895" s="20"/>
      <c r="AD3895" s="21" t="str">
        <f>IF(A3895=[2]an!$F$36,VLOOKUP([2]an!$F$36,[2]an!$F$36:$H$36,3,FALSE),IF(A3895=[2]an!$F$35,VLOOKUP([2]an!$F$35,[2]an!$F$35:$H$35,3,FALSE),IF(A3895=[2]an!$F$33,VLOOKUP([2]an!$F$33,[2]an!$F$33:$H$33,3,FALSE),IF(A3895=[2]an!$F$31,VLOOKUP([2]an!$F$31,[2]an!$F$31:$H$31,3,FALSE),""))))</f>
        <v/>
      </c>
    </row>
    <row r="3896" spans="6:30" x14ac:dyDescent="0.2">
      <c r="F3896" s="10"/>
      <c r="G3896" s="8" t="str">
        <f t="shared" si="182"/>
        <v/>
      </c>
      <c r="H3896" s="13"/>
      <c r="K3896" s="13"/>
      <c r="L3896" s="10"/>
      <c r="M3896" s="10"/>
      <c r="S3896" s="8" t="str">
        <f>IFERROR(VLOOKUP(D3896,[1]peretoe_teenus!$A$2:$L$2000,5,FALSE),"")</f>
        <v/>
      </c>
      <c r="U3896" s="13"/>
      <c r="V3896" s="15" t="str" cm="1">
        <f t="array" ref="V3896">IFERROR(IF(AND(F3896="Tugigrupp",RANK(K3896,$K3896:$K3896)+COUNTIFS($K$2:K3896,K3896,$L$2:L3896,L3896,$M$2:M3896,M3896,$I$2:I3896,I3896,$G$2:G3896,G3896,$F$2:F3896,F3896)-1=1),SUMPRODUCT(($F$2:$F$4154=F3896)*($G$2:$G$4154=G3896)*($K$2:$K$4154=K3896)*($I$2:$I$4154=I3896)*($L$2:$L$4154=L3896)*($M$2:$M$4154=M3896)),""),"")</f>
        <v/>
      </c>
      <c r="W3896" s="15" t="str">
        <f t="shared" si="180"/>
        <v/>
      </c>
      <c r="X3896" s="16" t="str">
        <f>IF(AND(A3896=[2]an!$G$38,F3896=[2]an!$E$40),[2]an!$G$40,IF(AND(A3896=[2]an!$G$38,F3896=[2]an!$E$41),[2]an!$G$41,IF(AND(A3896=[2]an!$G$38,F3896=[2]an!$E$39,H3896&gt;=[2]an!$M$37),[2]an!$G$39,
IF(AND(A3896=[2]an!$G$38,F3896=[2]an!$E$39,H3896&lt;[2]an!$M$37,S3896="kahepoolne vajaduspõhine",U3896=""),[2]an!$M$40,
IF(AND(A3896=[2]an!$G$38,F3896=[2]an!$E$39,H3896&lt;[2]an!$M$37,S3896="kahepoolne vajaduspõhine",U3896&lt;&gt;""),[2]an!$G$39,
IF(AND(A3896=[2]an!$G$38,F3896=[2]an!$E$39,H3896&lt;[2]an!$M$37,S3896&lt;&gt;"kahepoolne vajaduspõhine"),[2]an!$G$39,
IF(AND(A3896=[2]an!$G$38,F3896=[2]an!$E$42),[2]an!$G$42,
IF(AND(A3896=[2]an!$H$38,F3896=[2]an!$E$40),[2]an!$H$40,IF(AND(A3896=[2]an!$H$38,F3896=[2]an!$E$41),[2]an!$H$41,IF(AND(A3896=[2]an!$H$38,F3896=[2]an!$E$39,H3896&gt;=[2]an!$M$37),[2]an!$H$39,
IF(AND(A3896=[2]an!$H$38,F3896=[2]an!$E$39,H3896&lt;[2]an!$M$37,S3896="kahepoolne vajaduspõhine",U3896=""),[2]an!$M$40,
IF(AND(A3896=[2]an!$H$38,F3896=[2]an!$E$39,H3896&lt;[2]an!$M$37,S3896="kahepoolne vajaduspõhine",U3896&lt;&gt;""),[2]an!$H$39,
IF(AND(A3896=[2]an!$H$38,F3896=[2]an!$E$39,H3896&lt;[2]an!$M$37,S3896&lt;&gt;"kahepoolne vajaduspõhine"),[2]an!$H$39,
IF(AND(A3896=[2]an!$H$38,F3896=[2]an!$E$42),[2]an!$H$42,
IF(AND(A3896=[2]an!$I$38,F3896=[2]an!$E$40),[2]an!$I$40,IF(AND(A3896=[2]an!$I$38,F3896=[2]an!$E$41),[2]an!$I$41,IF(AND(A3896=[2]an!$I$38,F3896=[2]an!$E$39,H3896&gt;=[2]an!$M$37),[2]an!$I$39,
IF(AND(A3896=[2]an!$I$38,F3896=[2]an!$E$39,H3896&lt;[2]an!$M$37,S3896="kahepoolne vajaduspõhine",U3896=""),[2]an!$M$40,
IF(AND(A3896=[2]an!$I$38,F3896=[2]an!$E$39,H3896&lt;[2]an!$M$37,S3896="kahepoolne vajaduspõhine",U3896&lt;&gt;""),[2]an!$I$39,
IF(AND(A3896=[2]an!$I$38,F3896=[2]an!$E$39,H3896&lt;[2]an!$M$37,S3896&lt;&gt;"kahepoolne vajaduspõhine"),[2]an!$I$39,
IF(AND(A3896=[2]an!$I$38,F3896=[2]an!$E$42),[2]an!$I$42,
IF(AND(A3896=[2]an!$J$38,F3896=[2]an!$E$40),[2]an!$J$40,IF(AND(A3896=[2]an!$J$38,F3896=[2]an!$E$41),[2]an!$J$41,IF(AND(A3896=[2]an!$J$38,F3896=[2]an!$E$39,H3896&gt;=[2]an!$M$37),[2]an!$J$39,
IF(AND(A3896=[2]an!$J$38,F3896=[2]an!$E$39,H3896&lt;[2]an!$M$37,S3896="kahepoolne vajaduspõhine",U3896=""),[2]an!$M$40,
IF(AND(A3896=[2]an!$J$38,F3896=[2]an!$E$39,H3896&lt;[2]an!$M$37,S3896="kahepoolne vajaduspõhine",U3896&lt;&gt;""),[2]an!$J$39,
IF(AND(A3896=[2]an!$J$38,F3896=[2]an!$E$39,H3896&lt;[2]an!$M$37,S3896&lt;&gt;"kahepoolne vajaduspõhine"),[2]an!$J$39,
IF(AND(A3896=[2]an!$J$38,F3896=[2]an!$E$42),[2]an!$J$42,""))))))))))))))))))))))))))))</f>
        <v/>
      </c>
      <c r="Y3896" s="17" t="str">
        <f>IFERROR(IF(F3896="Tugigrupp",0,
IF(AND(F3896="Peretoe teenus",H3896&gt;=[2]an!$M$37,RANK(D3896,$D3896:$D3896)+COUNTIFS($D$2:D3896,D3896,$F$2:F3896,F3896)-1&gt;1),"",
IF(AND(F3896="Peretoe teenus",H3896&gt;=[2]an!$M$37,RANK(D3896,$D3896:$D3896)+COUNTIFS($D$2:D3896,D3896,$F$2:F3896,F3896)-1=1,MONTH(H3896)=MONTH(K3896)=TRUE,YEAR(H3896)=YEAR(K3896)=TRUE),((EOMONTH(H3896,0)-H3896+1)*X3896)/DAY(EOMONTH(H3896,0)),
IF(AND(F3896="Peretoe teenus",H3896&gt;=[2]an!$M$37,RANK(D3896,$D3896:$D3896)+COUNTIFS($D$2:D3896,D3896,$F$2:F3896,F3896)-1=1),X3896,
IF(AND(F3896="Peretoe teenus",H3896&lt;[2]an!$M$37,S3896&lt;&gt;"kahepoolne vajaduspõhine",RANK(D3896,$D3896:$D3896)+COUNTIFS($D$2:D3896,D3896,$F$2:F3896,F3896)-1=1),X3896,
IF(AND(F3896="Peretoe teenus",H3896&lt;[2]an!$M$37,S3896&lt;&gt;"kahepoolne vajaduspõhine",RANK(D3896,$D3896:$D3896)+COUNTIFS($D$2:D3896,D3896,$F$2:F3896,F3896)-1&gt;1),"",
IF(AND(F3896="Peretoe teenus",H3896&lt;[2]an!$M$37,S3896="kahepoolne vajaduspõhine",U3896="",RANK(D3896,$D3896:$D3896)+COUNTIFS($D$2:D3896,D3896,$F$2:F3896,F3896)-1=1),X3896,
IF(AND(F3896="Peretoe teenus",H3896&lt;[2]an!$M$37,S3896="kahepoolne vajaduspõhine",U3896="",RANK(D3896,$D3896:$D3896)+COUNTIFS($D$2:D3896,D3896,$F$2:F3896,F3896)-1&gt;1),"",
IF(AND(F3896="Peretoe teenus",H3896&lt;[2]an!$M$37,S3896="kahepoolne vajaduspõhine",U3896&lt;[2]an!$M$37,RANK(D3896,$D3896:$D3896)+COUNTIFS($D$2:D3896,D3896,$F$2:F3896,F3896)-1=1),X3896,
IF(AND(F3896="Peretoe teenus",H3896&lt;[2]an!$M$37,S3896="kahepoolne vajaduspõhine",U3896&lt;[2]an!$M$37,RANK(D3896,$D3896:$D3896)+COUNTIFS($D$2:D3896,D3896,$F$2:F3896,F3896)-1&gt;1),"",
IF(AND(F3896="Peretoe teenus",H3896&lt;[2]an!$M$37,S3896="kahepoolne vajaduspõhine",U3896&gt;=[2]an!$M$37,U3896&lt;=[2]an!$M$38,RANK(D3896,$D3896:$D3896)+COUNTIFS($D$2:D3896,D3896,$F$2:F3896,F3896)-1=1),
((EOMONTH(U3896,0)-U3896+1)*X3896)/DAY(EOMONTH(U3896,0))+(DAY(U3896)-1)*100/DAY(EOMONTH(U3896,0)),
IF(AND(F3896="Peretoe teenus",H3896&lt;[2]an!$M$37,S3896="kahepoolne vajaduspõhine",U3896&gt;=[2]an!$M$37,U3896&lt;=[2]an!$M$38,RANK(D3896,$D3896:$D3896)+COUNTIFS($D$2:D3896,D3896,$F$2:F3896,F3896)-1&gt;1),"",
IF(AND(F3896="Peretoe teenus",H3896&lt;[2]an!$M$37,S3896="kahepoolne vajaduspõhine",U3896&gt;[2]an!$M$38,RANK(D3896,$D3896:$D3896)+COUNTIFS($D$2:D3896,D3896,$F$2:F3896,F3896)-1=1),X3896,
IF(AND(F3896="Peretoe teenus",H3896&lt;[2]an!$M$37,S3896="kahepoolne vajaduspõhine",U3896&gt;[2]an!$M$38,RANK(D3896,$D3896:$D3896)+COUNTIFS($D$2:D3896,D3896,$F$2:F3896,F3896)-1&gt;1),"",X3896*W3896)))))))))))))),"")</f>
        <v/>
      </c>
      <c r="Z3896" s="18" t="str">
        <f t="shared" si="181"/>
        <v/>
      </c>
      <c r="AA3896" s="19" t="str">
        <f>IFERROR(VLOOKUP(E3896,[2]an!$A$3:$B$81,2,FALSE),"")</f>
        <v/>
      </c>
      <c r="AB3896" s="19" t="str">
        <f>IFERROR(VLOOKUP(AA3896,[2]an!$C$2:$D$16,2,FALSE),"")</f>
        <v/>
      </c>
      <c r="AC3896" s="20"/>
      <c r="AD3896" s="21" t="str">
        <f>IF(A3896=[2]an!$F$36,VLOOKUP([2]an!$F$36,[2]an!$F$36:$H$36,3,FALSE),IF(A3896=[2]an!$F$35,VLOOKUP([2]an!$F$35,[2]an!$F$35:$H$35,3,FALSE),IF(A3896=[2]an!$F$33,VLOOKUP([2]an!$F$33,[2]an!$F$33:$H$33,3,FALSE),IF(A3896=[2]an!$F$31,VLOOKUP([2]an!$F$31,[2]an!$F$31:$H$31,3,FALSE),""))))</f>
        <v/>
      </c>
    </row>
    <row r="3897" spans="6:30" x14ac:dyDescent="0.2">
      <c r="F3897" s="10"/>
      <c r="G3897" s="8" t="str">
        <f t="shared" si="182"/>
        <v/>
      </c>
      <c r="H3897" s="13"/>
      <c r="K3897" s="13"/>
      <c r="L3897" s="10"/>
      <c r="M3897" s="10"/>
      <c r="S3897" s="8" t="str">
        <f>IFERROR(VLOOKUP(D3897,[1]peretoe_teenus!$A$2:$L$2000,5,FALSE),"")</f>
        <v/>
      </c>
      <c r="U3897" s="13"/>
      <c r="V3897" s="15" t="str" cm="1">
        <f t="array" ref="V3897">IFERROR(IF(AND(F3897="Tugigrupp",RANK(K3897,$K3897:$K3897)+COUNTIFS($K$2:K3897,K3897,$L$2:L3897,L3897,$M$2:M3897,M3897,$I$2:I3897,I3897,$G$2:G3897,G3897,$F$2:F3897,F3897)-1=1),SUMPRODUCT(($F$2:$F$4154=F3897)*($G$2:$G$4154=G3897)*($K$2:$K$4154=K3897)*($I$2:$I$4154=I3897)*($L$2:$L$4154=L3897)*($M$2:$M$4154=M3897)),""),"")</f>
        <v/>
      </c>
      <c r="W3897" s="15" t="str">
        <f t="shared" si="180"/>
        <v/>
      </c>
      <c r="X3897" s="16" t="str">
        <f>IF(AND(A3897=[2]an!$G$38,F3897=[2]an!$E$40),[2]an!$G$40,IF(AND(A3897=[2]an!$G$38,F3897=[2]an!$E$41),[2]an!$G$41,IF(AND(A3897=[2]an!$G$38,F3897=[2]an!$E$39,H3897&gt;=[2]an!$M$37),[2]an!$G$39,
IF(AND(A3897=[2]an!$G$38,F3897=[2]an!$E$39,H3897&lt;[2]an!$M$37,S3897="kahepoolne vajaduspõhine",U3897=""),[2]an!$M$40,
IF(AND(A3897=[2]an!$G$38,F3897=[2]an!$E$39,H3897&lt;[2]an!$M$37,S3897="kahepoolne vajaduspõhine",U3897&lt;&gt;""),[2]an!$G$39,
IF(AND(A3897=[2]an!$G$38,F3897=[2]an!$E$39,H3897&lt;[2]an!$M$37,S3897&lt;&gt;"kahepoolne vajaduspõhine"),[2]an!$G$39,
IF(AND(A3897=[2]an!$G$38,F3897=[2]an!$E$42),[2]an!$G$42,
IF(AND(A3897=[2]an!$H$38,F3897=[2]an!$E$40),[2]an!$H$40,IF(AND(A3897=[2]an!$H$38,F3897=[2]an!$E$41),[2]an!$H$41,IF(AND(A3897=[2]an!$H$38,F3897=[2]an!$E$39,H3897&gt;=[2]an!$M$37),[2]an!$H$39,
IF(AND(A3897=[2]an!$H$38,F3897=[2]an!$E$39,H3897&lt;[2]an!$M$37,S3897="kahepoolne vajaduspõhine",U3897=""),[2]an!$M$40,
IF(AND(A3897=[2]an!$H$38,F3897=[2]an!$E$39,H3897&lt;[2]an!$M$37,S3897="kahepoolne vajaduspõhine",U3897&lt;&gt;""),[2]an!$H$39,
IF(AND(A3897=[2]an!$H$38,F3897=[2]an!$E$39,H3897&lt;[2]an!$M$37,S3897&lt;&gt;"kahepoolne vajaduspõhine"),[2]an!$H$39,
IF(AND(A3897=[2]an!$H$38,F3897=[2]an!$E$42),[2]an!$H$42,
IF(AND(A3897=[2]an!$I$38,F3897=[2]an!$E$40),[2]an!$I$40,IF(AND(A3897=[2]an!$I$38,F3897=[2]an!$E$41),[2]an!$I$41,IF(AND(A3897=[2]an!$I$38,F3897=[2]an!$E$39,H3897&gt;=[2]an!$M$37),[2]an!$I$39,
IF(AND(A3897=[2]an!$I$38,F3897=[2]an!$E$39,H3897&lt;[2]an!$M$37,S3897="kahepoolne vajaduspõhine",U3897=""),[2]an!$M$40,
IF(AND(A3897=[2]an!$I$38,F3897=[2]an!$E$39,H3897&lt;[2]an!$M$37,S3897="kahepoolne vajaduspõhine",U3897&lt;&gt;""),[2]an!$I$39,
IF(AND(A3897=[2]an!$I$38,F3897=[2]an!$E$39,H3897&lt;[2]an!$M$37,S3897&lt;&gt;"kahepoolne vajaduspõhine"),[2]an!$I$39,
IF(AND(A3897=[2]an!$I$38,F3897=[2]an!$E$42),[2]an!$I$42,
IF(AND(A3897=[2]an!$J$38,F3897=[2]an!$E$40),[2]an!$J$40,IF(AND(A3897=[2]an!$J$38,F3897=[2]an!$E$41),[2]an!$J$41,IF(AND(A3897=[2]an!$J$38,F3897=[2]an!$E$39,H3897&gt;=[2]an!$M$37),[2]an!$J$39,
IF(AND(A3897=[2]an!$J$38,F3897=[2]an!$E$39,H3897&lt;[2]an!$M$37,S3897="kahepoolne vajaduspõhine",U3897=""),[2]an!$M$40,
IF(AND(A3897=[2]an!$J$38,F3897=[2]an!$E$39,H3897&lt;[2]an!$M$37,S3897="kahepoolne vajaduspõhine",U3897&lt;&gt;""),[2]an!$J$39,
IF(AND(A3897=[2]an!$J$38,F3897=[2]an!$E$39,H3897&lt;[2]an!$M$37,S3897&lt;&gt;"kahepoolne vajaduspõhine"),[2]an!$J$39,
IF(AND(A3897=[2]an!$J$38,F3897=[2]an!$E$42),[2]an!$J$42,""))))))))))))))))))))))))))))</f>
        <v/>
      </c>
      <c r="Y3897" s="17" t="str">
        <f>IFERROR(IF(F3897="Tugigrupp",0,
IF(AND(F3897="Peretoe teenus",H3897&gt;=[2]an!$M$37,RANK(D3897,$D3897:$D3897)+COUNTIFS($D$2:D3897,D3897,$F$2:F3897,F3897)-1&gt;1),"",
IF(AND(F3897="Peretoe teenus",H3897&gt;=[2]an!$M$37,RANK(D3897,$D3897:$D3897)+COUNTIFS($D$2:D3897,D3897,$F$2:F3897,F3897)-1=1,MONTH(H3897)=MONTH(K3897)=TRUE,YEAR(H3897)=YEAR(K3897)=TRUE),((EOMONTH(H3897,0)-H3897+1)*X3897)/DAY(EOMONTH(H3897,0)),
IF(AND(F3897="Peretoe teenus",H3897&gt;=[2]an!$M$37,RANK(D3897,$D3897:$D3897)+COUNTIFS($D$2:D3897,D3897,$F$2:F3897,F3897)-1=1),X3897,
IF(AND(F3897="Peretoe teenus",H3897&lt;[2]an!$M$37,S3897&lt;&gt;"kahepoolne vajaduspõhine",RANK(D3897,$D3897:$D3897)+COUNTIFS($D$2:D3897,D3897,$F$2:F3897,F3897)-1=1),X3897,
IF(AND(F3897="Peretoe teenus",H3897&lt;[2]an!$M$37,S3897&lt;&gt;"kahepoolne vajaduspõhine",RANK(D3897,$D3897:$D3897)+COUNTIFS($D$2:D3897,D3897,$F$2:F3897,F3897)-1&gt;1),"",
IF(AND(F3897="Peretoe teenus",H3897&lt;[2]an!$M$37,S3897="kahepoolne vajaduspõhine",U3897="",RANK(D3897,$D3897:$D3897)+COUNTIFS($D$2:D3897,D3897,$F$2:F3897,F3897)-1=1),X3897,
IF(AND(F3897="Peretoe teenus",H3897&lt;[2]an!$M$37,S3897="kahepoolne vajaduspõhine",U3897="",RANK(D3897,$D3897:$D3897)+COUNTIFS($D$2:D3897,D3897,$F$2:F3897,F3897)-1&gt;1),"",
IF(AND(F3897="Peretoe teenus",H3897&lt;[2]an!$M$37,S3897="kahepoolne vajaduspõhine",U3897&lt;[2]an!$M$37,RANK(D3897,$D3897:$D3897)+COUNTIFS($D$2:D3897,D3897,$F$2:F3897,F3897)-1=1),X3897,
IF(AND(F3897="Peretoe teenus",H3897&lt;[2]an!$M$37,S3897="kahepoolne vajaduspõhine",U3897&lt;[2]an!$M$37,RANK(D3897,$D3897:$D3897)+COUNTIFS($D$2:D3897,D3897,$F$2:F3897,F3897)-1&gt;1),"",
IF(AND(F3897="Peretoe teenus",H3897&lt;[2]an!$M$37,S3897="kahepoolne vajaduspõhine",U3897&gt;=[2]an!$M$37,U3897&lt;=[2]an!$M$38,RANK(D3897,$D3897:$D3897)+COUNTIFS($D$2:D3897,D3897,$F$2:F3897,F3897)-1=1),
((EOMONTH(U3897,0)-U3897+1)*X3897)/DAY(EOMONTH(U3897,0))+(DAY(U3897)-1)*100/DAY(EOMONTH(U3897,0)),
IF(AND(F3897="Peretoe teenus",H3897&lt;[2]an!$M$37,S3897="kahepoolne vajaduspõhine",U3897&gt;=[2]an!$M$37,U3897&lt;=[2]an!$M$38,RANK(D3897,$D3897:$D3897)+COUNTIFS($D$2:D3897,D3897,$F$2:F3897,F3897)-1&gt;1),"",
IF(AND(F3897="Peretoe teenus",H3897&lt;[2]an!$M$37,S3897="kahepoolne vajaduspõhine",U3897&gt;[2]an!$M$38,RANK(D3897,$D3897:$D3897)+COUNTIFS($D$2:D3897,D3897,$F$2:F3897,F3897)-1=1),X3897,
IF(AND(F3897="Peretoe teenus",H3897&lt;[2]an!$M$37,S3897="kahepoolne vajaduspõhine",U3897&gt;[2]an!$M$38,RANK(D3897,$D3897:$D3897)+COUNTIFS($D$2:D3897,D3897,$F$2:F3897,F3897)-1&gt;1),"",X3897*W3897)))))))))))))),"")</f>
        <v/>
      </c>
      <c r="Z3897" s="18" t="str">
        <f t="shared" si="181"/>
        <v/>
      </c>
      <c r="AA3897" s="19" t="str">
        <f>IFERROR(VLOOKUP(E3897,[2]an!$A$3:$B$81,2,FALSE),"")</f>
        <v/>
      </c>
      <c r="AB3897" s="19" t="str">
        <f>IFERROR(VLOOKUP(AA3897,[2]an!$C$2:$D$16,2,FALSE),"")</f>
        <v/>
      </c>
      <c r="AC3897" s="20"/>
      <c r="AD3897" s="21" t="str">
        <f>IF(A3897=[2]an!$F$36,VLOOKUP([2]an!$F$36,[2]an!$F$36:$H$36,3,FALSE),IF(A3897=[2]an!$F$35,VLOOKUP([2]an!$F$35,[2]an!$F$35:$H$35,3,FALSE),IF(A3897=[2]an!$F$33,VLOOKUP([2]an!$F$33,[2]an!$F$33:$H$33,3,FALSE),IF(A3897=[2]an!$F$31,VLOOKUP([2]an!$F$31,[2]an!$F$31:$H$31,3,FALSE),""))))</f>
        <v/>
      </c>
    </row>
    <row r="3898" spans="6:30" x14ac:dyDescent="0.2">
      <c r="F3898" s="10"/>
      <c r="G3898" s="8" t="str">
        <f t="shared" si="182"/>
        <v/>
      </c>
      <c r="H3898" s="13"/>
      <c r="K3898" s="13"/>
      <c r="L3898" s="10"/>
      <c r="M3898" s="10"/>
      <c r="S3898" s="8" t="str">
        <f>IFERROR(VLOOKUP(D3898,[1]peretoe_teenus!$A$2:$L$2000,5,FALSE),"")</f>
        <v/>
      </c>
      <c r="U3898" s="13"/>
      <c r="V3898" s="15" t="str" cm="1">
        <f t="array" ref="V3898">IFERROR(IF(AND(F3898="Tugigrupp",RANK(K3898,$K3898:$K3898)+COUNTIFS($K$2:K3898,K3898,$L$2:L3898,L3898,$M$2:M3898,M3898,$I$2:I3898,I3898,$G$2:G3898,G3898,$F$2:F3898,F3898)-1=1),SUMPRODUCT(($F$2:$F$4154=F3898)*($G$2:$G$4154=G3898)*($K$2:$K$4154=K3898)*($I$2:$I$4154=I3898)*($L$2:$L$4154=L3898)*($M$2:$M$4154=M3898)),""),"")</f>
        <v/>
      </c>
      <c r="W3898" s="15" t="str">
        <f t="shared" si="180"/>
        <v/>
      </c>
      <c r="X3898" s="16" t="str">
        <f>IF(AND(A3898=[2]an!$G$38,F3898=[2]an!$E$40),[2]an!$G$40,IF(AND(A3898=[2]an!$G$38,F3898=[2]an!$E$41),[2]an!$G$41,IF(AND(A3898=[2]an!$G$38,F3898=[2]an!$E$39,H3898&gt;=[2]an!$M$37),[2]an!$G$39,
IF(AND(A3898=[2]an!$G$38,F3898=[2]an!$E$39,H3898&lt;[2]an!$M$37,S3898="kahepoolne vajaduspõhine",U3898=""),[2]an!$M$40,
IF(AND(A3898=[2]an!$G$38,F3898=[2]an!$E$39,H3898&lt;[2]an!$M$37,S3898="kahepoolne vajaduspõhine",U3898&lt;&gt;""),[2]an!$G$39,
IF(AND(A3898=[2]an!$G$38,F3898=[2]an!$E$39,H3898&lt;[2]an!$M$37,S3898&lt;&gt;"kahepoolne vajaduspõhine"),[2]an!$G$39,
IF(AND(A3898=[2]an!$G$38,F3898=[2]an!$E$42),[2]an!$G$42,
IF(AND(A3898=[2]an!$H$38,F3898=[2]an!$E$40),[2]an!$H$40,IF(AND(A3898=[2]an!$H$38,F3898=[2]an!$E$41),[2]an!$H$41,IF(AND(A3898=[2]an!$H$38,F3898=[2]an!$E$39,H3898&gt;=[2]an!$M$37),[2]an!$H$39,
IF(AND(A3898=[2]an!$H$38,F3898=[2]an!$E$39,H3898&lt;[2]an!$M$37,S3898="kahepoolne vajaduspõhine",U3898=""),[2]an!$M$40,
IF(AND(A3898=[2]an!$H$38,F3898=[2]an!$E$39,H3898&lt;[2]an!$M$37,S3898="kahepoolne vajaduspõhine",U3898&lt;&gt;""),[2]an!$H$39,
IF(AND(A3898=[2]an!$H$38,F3898=[2]an!$E$39,H3898&lt;[2]an!$M$37,S3898&lt;&gt;"kahepoolne vajaduspõhine"),[2]an!$H$39,
IF(AND(A3898=[2]an!$H$38,F3898=[2]an!$E$42),[2]an!$H$42,
IF(AND(A3898=[2]an!$I$38,F3898=[2]an!$E$40),[2]an!$I$40,IF(AND(A3898=[2]an!$I$38,F3898=[2]an!$E$41),[2]an!$I$41,IF(AND(A3898=[2]an!$I$38,F3898=[2]an!$E$39,H3898&gt;=[2]an!$M$37),[2]an!$I$39,
IF(AND(A3898=[2]an!$I$38,F3898=[2]an!$E$39,H3898&lt;[2]an!$M$37,S3898="kahepoolne vajaduspõhine",U3898=""),[2]an!$M$40,
IF(AND(A3898=[2]an!$I$38,F3898=[2]an!$E$39,H3898&lt;[2]an!$M$37,S3898="kahepoolne vajaduspõhine",U3898&lt;&gt;""),[2]an!$I$39,
IF(AND(A3898=[2]an!$I$38,F3898=[2]an!$E$39,H3898&lt;[2]an!$M$37,S3898&lt;&gt;"kahepoolne vajaduspõhine"),[2]an!$I$39,
IF(AND(A3898=[2]an!$I$38,F3898=[2]an!$E$42),[2]an!$I$42,
IF(AND(A3898=[2]an!$J$38,F3898=[2]an!$E$40),[2]an!$J$40,IF(AND(A3898=[2]an!$J$38,F3898=[2]an!$E$41),[2]an!$J$41,IF(AND(A3898=[2]an!$J$38,F3898=[2]an!$E$39,H3898&gt;=[2]an!$M$37),[2]an!$J$39,
IF(AND(A3898=[2]an!$J$38,F3898=[2]an!$E$39,H3898&lt;[2]an!$M$37,S3898="kahepoolne vajaduspõhine",U3898=""),[2]an!$M$40,
IF(AND(A3898=[2]an!$J$38,F3898=[2]an!$E$39,H3898&lt;[2]an!$M$37,S3898="kahepoolne vajaduspõhine",U3898&lt;&gt;""),[2]an!$J$39,
IF(AND(A3898=[2]an!$J$38,F3898=[2]an!$E$39,H3898&lt;[2]an!$M$37,S3898&lt;&gt;"kahepoolne vajaduspõhine"),[2]an!$J$39,
IF(AND(A3898=[2]an!$J$38,F3898=[2]an!$E$42),[2]an!$J$42,""))))))))))))))))))))))))))))</f>
        <v/>
      </c>
      <c r="Y3898" s="17" t="str">
        <f>IFERROR(IF(F3898="Tugigrupp",0,
IF(AND(F3898="Peretoe teenus",H3898&gt;=[2]an!$M$37,RANK(D3898,$D3898:$D3898)+COUNTIFS($D$2:D3898,D3898,$F$2:F3898,F3898)-1&gt;1),"",
IF(AND(F3898="Peretoe teenus",H3898&gt;=[2]an!$M$37,RANK(D3898,$D3898:$D3898)+COUNTIFS($D$2:D3898,D3898,$F$2:F3898,F3898)-1=1,MONTH(H3898)=MONTH(K3898)=TRUE,YEAR(H3898)=YEAR(K3898)=TRUE),((EOMONTH(H3898,0)-H3898+1)*X3898)/DAY(EOMONTH(H3898,0)),
IF(AND(F3898="Peretoe teenus",H3898&gt;=[2]an!$M$37,RANK(D3898,$D3898:$D3898)+COUNTIFS($D$2:D3898,D3898,$F$2:F3898,F3898)-1=1),X3898,
IF(AND(F3898="Peretoe teenus",H3898&lt;[2]an!$M$37,S3898&lt;&gt;"kahepoolne vajaduspõhine",RANK(D3898,$D3898:$D3898)+COUNTIFS($D$2:D3898,D3898,$F$2:F3898,F3898)-1=1),X3898,
IF(AND(F3898="Peretoe teenus",H3898&lt;[2]an!$M$37,S3898&lt;&gt;"kahepoolne vajaduspõhine",RANK(D3898,$D3898:$D3898)+COUNTIFS($D$2:D3898,D3898,$F$2:F3898,F3898)-1&gt;1),"",
IF(AND(F3898="Peretoe teenus",H3898&lt;[2]an!$M$37,S3898="kahepoolne vajaduspõhine",U3898="",RANK(D3898,$D3898:$D3898)+COUNTIFS($D$2:D3898,D3898,$F$2:F3898,F3898)-1=1),X3898,
IF(AND(F3898="Peretoe teenus",H3898&lt;[2]an!$M$37,S3898="kahepoolne vajaduspõhine",U3898="",RANK(D3898,$D3898:$D3898)+COUNTIFS($D$2:D3898,D3898,$F$2:F3898,F3898)-1&gt;1),"",
IF(AND(F3898="Peretoe teenus",H3898&lt;[2]an!$M$37,S3898="kahepoolne vajaduspõhine",U3898&lt;[2]an!$M$37,RANK(D3898,$D3898:$D3898)+COUNTIFS($D$2:D3898,D3898,$F$2:F3898,F3898)-1=1),X3898,
IF(AND(F3898="Peretoe teenus",H3898&lt;[2]an!$M$37,S3898="kahepoolne vajaduspõhine",U3898&lt;[2]an!$M$37,RANK(D3898,$D3898:$D3898)+COUNTIFS($D$2:D3898,D3898,$F$2:F3898,F3898)-1&gt;1),"",
IF(AND(F3898="Peretoe teenus",H3898&lt;[2]an!$M$37,S3898="kahepoolne vajaduspõhine",U3898&gt;=[2]an!$M$37,U3898&lt;=[2]an!$M$38,RANK(D3898,$D3898:$D3898)+COUNTIFS($D$2:D3898,D3898,$F$2:F3898,F3898)-1=1),
((EOMONTH(U3898,0)-U3898+1)*X3898)/DAY(EOMONTH(U3898,0))+(DAY(U3898)-1)*100/DAY(EOMONTH(U3898,0)),
IF(AND(F3898="Peretoe teenus",H3898&lt;[2]an!$M$37,S3898="kahepoolne vajaduspõhine",U3898&gt;=[2]an!$M$37,U3898&lt;=[2]an!$M$38,RANK(D3898,$D3898:$D3898)+COUNTIFS($D$2:D3898,D3898,$F$2:F3898,F3898)-1&gt;1),"",
IF(AND(F3898="Peretoe teenus",H3898&lt;[2]an!$M$37,S3898="kahepoolne vajaduspõhine",U3898&gt;[2]an!$M$38,RANK(D3898,$D3898:$D3898)+COUNTIFS($D$2:D3898,D3898,$F$2:F3898,F3898)-1=1),X3898,
IF(AND(F3898="Peretoe teenus",H3898&lt;[2]an!$M$37,S3898="kahepoolne vajaduspõhine",U3898&gt;[2]an!$M$38,RANK(D3898,$D3898:$D3898)+COUNTIFS($D$2:D3898,D3898,$F$2:F3898,F3898)-1&gt;1),"",X3898*W3898)))))))))))))),"")</f>
        <v/>
      </c>
      <c r="Z3898" s="18" t="str">
        <f t="shared" si="181"/>
        <v/>
      </c>
      <c r="AA3898" s="19" t="str">
        <f>IFERROR(VLOOKUP(E3898,[2]an!$A$3:$B$81,2,FALSE),"")</f>
        <v/>
      </c>
      <c r="AB3898" s="19" t="str">
        <f>IFERROR(VLOOKUP(AA3898,[2]an!$C$2:$D$16,2,FALSE),"")</f>
        <v/>
      </c>
      <c r="AC3898" s="20"/>
      <c r="AD3898" s="21" t="str">
        <f>IF(A3898=[2]an!$F$36,VLOOKUP([2]an!$F$36,[2]an!$F$36:$H$36,3,FALSE),IF(A3898=[2]an!$F$35,VLOOKUP([2]an!$F$35,[2]an!$F$35:$H$35,3,FALSE),IF(A3898=[2]an!$F$33,VLOOKUP([2]an!$F$33,[2]an!$F$33:$H$33,3,FALSE),IF(A3898=[2]an!$F$31,VLOOKUP([2]an!$F$31,[2]an!$F$31:$H$31,3,FALSE),""))))</f>
        <v/>
      </c>
    </row>
    <row r="3899" spans="6:30" x14ac:dyDescent="0.2">
      <c r="F3899" s="10"/>
      <c r="G3899" s="8" t="str">
        <f t="shared" si="182"/>
        <v/>
      </c>
      <c r="H3899" s="13"/>
      <c r="K3899" s="13"/>
      <c r="L3899" s="10"/>
      <c r="M3899" s="10"/>
      <c r="S3899" s="8" t="str">
        <f>IFERROR(VLOOKUP(D3899,[1]peretoe_teenus!$A$2:$L$2000,5,FALSE),"")</f>
        <v/>
      </c>
      <c r="U3899" s="13"/>
      <c r="V3899" s="15" t="str" cm="1">
        <f t="array" ref="V3899">IFERROR(IF(AND(F3899="Tugigrupp",RANK(K3899,$K3899:$K3899)+COUNTIFS($K$2:K3899,K3899,$L$2:L3899,L3899,$M$2:M3899,M3899,$I$2:I3899,I3899,$G$2:G3899,G3899,$F$2:F3899,F3899)-1=1),SUMPRODUCT(($F$2:$F$4154=F3899)*($G$2:$G$4154=G3899)*($K$2:$K$4154=K3899)*($I$2:$I$4154=I3899)*($L$2:$L$4154=L3899)*($M$2:$M$4154=M3899)),""),"")</f>
        <v/>
      </c>
      <c r="W3899" s="15" t="str">
        <f t="shared" si="180"/>
        <v/>
      </c>
      <c r="X3899" s="16" t="str">
        <f>IF(AND(A3899=[2]an!$G$38,F3899=[2]an!$E$40),[2]an!$G$40,IF(AND(A3899=[2]an!$G$38,F3899=[2]an!$E$41),[2]an!$G$41,IF(AND(A3899=[2]an!$G$38,F3899=[2]an!$E$39,H3899&gt;=[2]an!$M$37),[2]an!$G$39,
IF(AND(A3899=[2]an!$G$38,F3899=[2]an!$E$39,H3899&lt;[2]an!$M$37,S3899="kahepoolne vajaduspõhine",U3899=""),[2]an!$M$40,
IF(AND(A3899=[2]an!$G$38,F3899=[2]an!$E$39,H3899&lt;[2]an!$M$37,S3899="kahepoolne vajaduspõhine",U3899&lt;&gt;""),[2]an!$G$39,
IF(AND(A3899=[2]an!$G$38,F3899=[2]an!$E$39,H3899&lt;[2]an!$M$37,S3899&lt;&gt;"kahepoolne vajaduspõhine"),[2]an!$G$39,
IF(AND(A3899=[2]an!$G$38,F3899=[2]an!$E$42),[2]an!$G$42,
IF(AND(A3899=[2]an!$H$38,F3899=[2]an!$E$40),[2]an!$H$40,IF(AND(A3899=[2]an!$H$38,F3899=[2]an!$E$41),[2]an!$H$41,IF(AND(A3899=[2]an!$H$38,F3899=[2]an!$E$39,H3899&gt;=[2]an!$M$37),[2]an!$H$39,
IF(AND(A3899=[2]an!$H$38,F3899=[2]an!$E$39,H3899&lt;[2]an!$M$37,S3899="kahepoolne vajaduspõhine",U3899=""),[2]an!$M$40,
IF(AND(A3899=[2]an!$H$38,F3899=[2]an!$E$39,H3899&lt;[2]an!$M$37,S3899="kahepoolne vajaduspõhine",U3899&lt;&gt;""),[2]an!$H$39,
IF(AND(A3899=[2]an!$H$38,F3899=[2]an!$E$39,H3899&lt;[2]an!$M$37,S3899&lt;&gt;"kahepoolne vajaduspõhine"),[2]an!$H$39,
IF(AND(A3899=[2]an!$H$38,F3899=[2]an!$E$42),[2]an!$H$42,
IF(AND(A3899=[2]an!$I$38,F3899=[2]an!$E$40),[2]an!$I$40,IF(AND(A3899=[2]an!$I$38,F3899=[2]an!$E$41),[2]an!$I$41,IF(AND(A3899=[2]an!$I$38,F3899=[2]an!$E$39,H3899&gt;=[2]an!$M$37),[2]an!$I$39,
IF(AND(A3899=[2]an!$I$38,F3899=[2]an!$E$39,H3899&lt;[2]an!$M$37,S3899="kahepoolne vajaduspõhine",U3899=""),[2]an!$M$40,
IF(AND(A3899=[2]an!$I$38,F3899=[2]an!$E$39,H3899&lt;[2]an!$M$37,S3899="kahepoolne vajaduspõhine",U3899&lt;&gt;""),[2]an!$I$39,
IF(AND(A3899=[2]an!$I$38,F3899=[2]an!$E$39,H3899&lt;[2]an!$M$37,S3899&lt;&gt;"kahepoolne vajaduspõhine"),[2]an!$I$39,
IF(AND(A3899=[2]an!$I$38,F3899=[2]an!$E$42),[2]an!$I$42,
IF(AND(A3899=[2]an!$J$38,F3899=[2]an!$E$40),[2]an!$J$40,IF(AND(A3899=[2]an!$J$38,F3899=[2]an!$E$41),[2]an!$J$41,IF(AND(A3899=[2]an!$J$38,F3899=[2]an!$E$39,H3899&gt;=[2]an!$M$37),[2]an!$J$39,
IF(AND(A3899=[2]an!$J$38,F3899=[2]an!$E$39,H3899&lt;[2]an!$M$37,S3899="kahepoolne vajaduspõhine",U3899=""),[2]an!$M$40,
IF(AND(A3899=[2]an!$J$38,F3899=[2]an!$E$39,H3899&lt;[2]an!$M$37,S3899="kahepoolne vajaduspõhine",U3899&lt;&gt;""),[2]an!$J$39,
IF(AND(A3899=[2]an!$J$38,F3899=[2]an!$E$39,H3899&lt;[2]an!$M$37,S3899&lt;&gt;"kahepoolne vajaduspõhine"),[2]an!$J$39,
IF(AND(A3899=[2]an!$J$38,F3899=[2]an!$E$42),[2]an!$J$42,""))))))))))))))))))))))))))))</f>
        <v/>
      </c>
      <c r="Y3899" s="17" t="str">
        <f>IFERROR(IF(F3899="Tugigrupp",0,
IF(AND(F3899="Peretoe teenus",H3899&gt;=[2]an!$M$37,RANK(D3899,$D3899:$D3899)+COUNTIFS($D$2:D3899,D3899,$F$2:F3899,F3899)-1&gt;1),"",
IF(AND(F3899="Peretoe teenus",H3899&gt;=[2]an!$M$37,RANK(D3899,$D3899:$D3899)+COUNTIFS($D$2:D3899,D3899,$F$2:F3899,F3899)-1=1,MONTH(H3899)=MONTH(K3899)=TRUE,YEAR(H3899)=YEAR(K3899)=TRUE),((EOMONTH(H3899,0)-H3899+1)*X3899)/DAY(EOMONTH(H3899,0)),
IF(AND(F3899="Peretoe teenus",H3899&gt;=[2]an!$M$37,RANK(D3899,$D3899:$D3899)+COUNTIFS($D$2:D3899,D3899,$F$2:F3899,F3899)-1=1),X3899,
IF(AND(F3899="Peretoe teenus",H3899&lt;[2]an!$M$37,S3899&lt;&gt;"kahepoolne vajaduspõhine",RANK(D3899,$D3899:$D3899)+COUNTIFS($D$2:D3899,D3899,$F$2:F3899,F3899)-1=1),X3899,
IF(AND(F3899="Peretoe teenus",H3899&lt;[2]an!$M$37,S3899&lt;&gt;"kahepoolne vajaduspõhine",RANK(D3899,$D3899:$D3899)+COUNTIFS($D$2:D3899,D3899,$F$2:F3899,F3899)-1&gt;1),"",
IF(AND(F3899="Peretoe teenus",H3899&lt;[2]an!$M$37,S3899="kahepoolne vajaduspõhine",U3899="",RANK(D3899,$D3899:$D3899)+COUNTIFS($D$2:D3899,D3899,$F$2:F3899,F3899)-1=1),X3899,
IF(AND(F3899="Peretoe teenus",H3899&lt;[2]an!$M$37,S3899="kahepoolne vajaduspõhine",U3899="",RANK(D3899,$D3899:$D3899)+COUNTIFS($D$2:D3899,D3899,$F$2:F3899,F3899)-1&gt;1),"",
IF(AND(F3899="Peretoe teenus",H3899&lt;[2]an!$M$37,S3899="kahepoolne vajaduspõhine",U3899&lt;[2]an!$M$37,RANK(D3899,$D3899:$D3899)+COUNTIFS($D$2:D3899,D3899,$F$2:F3899,F3899)-1=1),X3899,
IF(AND(F3899="Peretoe teenus",H3899&lt;[2]an!$M$37,S3899="kahepoolne vajaduspõhine",U3899&lt;[2]an!$M$37,RANK(D3899,$D3899:$D3899)+COUNTIFS($D$2:D3899,D3899,$F$2:F3899,F3899)-1&gt;1),"",
IF(AND(F3899="Peretoe teenus",H3899&lt;[2]an!$M$37,S3899="kahepoolne vajaduspõhine",U3899&gt;=[2]an!$M$37,U3899&lt;=[2]an!$M$38,RANK(D3899,$D3899:$D3899)+COUNTIFS($D$2:D3899,D3899,$F$2:F3899,F3899)-1=1),
((EOMONTH(U3899,0)-U3899+1)*X3899)/DAY(EOMONTH(U3899,0))+(DAY(U3899)-1)*100/DAY(EOMONTH(U3899,0)),
IF(AND(F3899="Peretoe teenus",H3899&lt;[2]an!$M$37,S3899="kahepoolne vajaduspõhine",U3899&gt;=[2]an!$M$37,U3899&lt;=[2]an!$M$38,RANK(D3899,$D3899:$D3899)+COUNTIFS($D$2:D3899,D3899,$F$2:F3899,F3899)-1&gt;1),"",
IF(AND(F3899="Peretoe teenus",H3899&lt;[2]an!$M$37,S3899="kahepoolne vajaduspõhine",U3899&gt;[2]an!$M$38,RANK(D3899,$D3899:$D3899)+COUNTIFS($D$2:D3899,D3899,$F$2:F3899,F3899)-1=1),X3899,
IF(AND(F3899="Peretoe teenus",H3899&lt;[2]an!$M$37,S3899="kahepoolne vajaduspõhine",U3899&gt;[2]an!$M$38,RANK(D3899,$D3899:$D3899)+COUNTIFS($D$2:D3899,D3899,$F$2:F3899,F3899)-1&gt;1),"",X3899*W3899)))))))))))))),"")</f>
        <v/>
      </c>
      <c r="Z3899" s="18" t="str">
        <f t="shared" si="181"/>
        <v/>
      </c>
      <c r="AA3899" s="19" t="str">
        <f>IFERROR(VLOOKUP(E3899,[2]an!$A$3:$B$81,2,FALSE),"")</f>
        <v/>
      </c>
      <c r="AB3899" s="19" t="str">
        <f>IFERROR(VLOOKUP(AA3899,[2]an!$C$2:$D$16,2,FALSE),"")</f>
        <v/>
      </c>
      <c r="AC3899" s="20"/>
      <c r="AD3899" s="21" t="str">
        <f>IF(A3899=[2]an!$F$36,VLOOKUP([2]an!$F$36,[2]an!$F$36:$H$36,3,FALSE),IF(A3899=[2]an!$F$35,VLOOKUP([2]an!$F$35,[2]an!$F$35:$H$35,3,FALSE),IF(A3899=[2]an!$F$33,VLOOKUP([2]an!$F$33,[2]an!$F$33:$H$33,3,FALSE),IF(A3899=[2]an!$F$31,VLOOKUP([2]an!$F$31,[2]an!$F$31:$H$31,3,FALSE),""))))</f>
        <v/>
      </c>
    </row>
    <row r="3900" spans="6:30" x14ac:dyDescent="0.2">
      <c r="F3900" s="10"/>
      <c r="G3900" s="8" t="str">
        <f t="shared" si="182"/>
        <v/>
      </c>
      <c r="H3900" s="13"/>
      <c r="K3900" s="13"/>
      <c r="L3900" s="10"/>
      <c r="M3900" s="10"/>
      <c r="S3900" s="8" t="str">
        <f>IFERROR(VLOOKUP(D3900,[1]peretoe_teenus!$A$2:$L$2000,5,FALSE),"")</f>
        <v/>
      </c>
      <c r="U3900" s="13"/>
      <c r="V3900" s="15" t="str" cm="1">
        <f t="array" ref="V3900">IFERROR(IF(AND(F3900="Tugigrupp",RANK(K3900,$K3900:$K3900)+COUNTIFS($K$2:K3900,K3900,$L$2:L3900,L3900,$M$2:M3900,M3900,$I$2:I3900,I3900,$G$2:G3900,G3900,$F$2:F3900,F3900)-1=1),SUMPRODUCT(($F$2:$F$4154=F3900)*($G$2:$G$4154=G3900)*($K$2:$K$4154=K3900)*($I$2:$I$4154=I3900)*($L$2:$L$4154=L3900)*($M$2:$M$4154=M3900)),""),"")</f>
        <v/>
      </c>
      <c r="W3900" s="15" t="str">
        <f t="shared" si="180"/>
        <v/>
      </c>
      <c r="X3900" s="16" t="str">
        <f>IF(AND(A3900=[2]an!$G$38,F3900=[2]an!$E$40),[2]an!$G$40,IF(AND(A3900=[2]an!$G$38,F3900=[2]an!$E$41),[2]an!$G$41,IF(AND(A3900=[2]an!$G$38,F3900=[2]an!$E$39,H3900&gt;=[2]an!$M$37),[2]an!$G$39,
IF(AND(A3900=[2]an!$G$38,F3900=[2]an!$E$39,H3900&lt;[2]an!$M$37,S3900="kahepoolne vajaduspõhine",U3900=""),[2]an!$M$40,
IF(AND(A3900=[2]an!$G$38,F3900=[2]an!$E$39,H3900&lt;[2]an!$M$37,S3900="kahepoolne vajaduspõhine",U3900&lt;&gt;""),[2]an!$G$39,
IF(AND(A3900=[2]an!$G$38,F3900=[2]an!$E$39,H3900&lt;[2]an!$M$37,S3900&lt;&gt;"kahepoolne vajaduspõhine"),[2]an!$G$39,
IF(AND(A3900=[2]an!$G$38,F3900=[2]an!$E$42),[2]an!$G$42,
IF(AND(A3900=[2]an!$H$38,F3900=[2]an!$E$40),[2]an!$H$40,IF(AND(A3900=[2]an!$H$38,F3900=[2]an!$E$41),[2]an!$H$41,IF(AND(A3900=[2]an!$H$38,F3900=[2]an!$E$39,H3900&gt;=[2]an!$M$37),[2]an!$H$39,
IF(AND(A3900=[2]an!$H$38,F3900=[2]an!$E$39,H3900&lt;[2]an!$M$37,S3900="kahepoolne vajaduspõhine",U3900=""),[2]an!$M$40,
IF(AND(A3900=[2]an!$H$38,F3900=[2]an!$E$39,H3900&lt;[2]an!$M$37,S3900="kahepoolne vajaduspõhine",U3900&lt;&gt;""),[2]an!$H$39,
IF(AND(A3900=[2]an!$H$38,F3900=[2]an!$E$39,H3900&lt;[2]an!$M$37,S3900&lt;&gt;"kahepoolne vajaduspõhine"),[2]an!$H$39,
IF(AND(A3900=[2]an!$H$38,F3900=[2]an!$E$42),[2]an!$H$42,
IF(AND(A3900=[2]an!$I$38,F3900=[2]an!$E$40),[2]an!$I$40,IF(AND(A3900=[2]an!$I$38,F3900=[2]an!$E$41),[2]an!$I$41,IF(AND(A3900=[2]an!$I$38,F3900=[2]an!$E$39,H3900&gt;=[2]an!$M$37),[2]an!$I$39,
IF(AND(A3900=[2]an!$I$38,F3900=[2]an!$E$39,H3900&lt;[2]an!$M$37,S3900="kahepoolne vajaduspõhine",U3900=""),[2]an!$M$40,
IF(AND(A3900=[2]an!$I$38,F3900=[2]an!$E$39,H3900&lt;[2]an!$M$37,S3900="kahepoolne vajaduspõhine",U3900&lt;&gt;""),[2]an!$I$39,
IF(AND(A3900=[2]an!$I$38,F3900=[2]an!$E$39,H3900&lt;[2]an!$M$37,S3900&lt;&gt;"kahepoolne vajaduspõhine"),[2]an!$I$39,
IF(AND(A3900=[2]an!$I$38,F3900=[2]an!$E$42),[2]an!$I$42,
IF(AND(A3900=[2]an!$J$38,F3900=[2]an!$E$40),[2]an!$J$40,IF(AND(A3900=[2]an!$J$38,F3900=[2]an!$E$41),[2]an!$J$41,IF(AND(A3900=[2]an!$J$38,F3900=[2]an!$E$39,H3900&gt;=[2]an!$M$37),[2]an!$J$39,
IF(AND(A3900=[2]an!$J$38,F3900=[2]an!$E$39,H3900&lt;[2]an!$M$37,S3900="kahepoolne vajaduspõhine",U3900=""),[2]an!$M$40,
IF(AND(A3900=[2]an!$J$38,F3900=[2]an!$E$39,H3900&lt;[2]an!$M$37,S3900="kahepoolne vajaduspõhine",U3900&lt;&gt;""),[2]an!$J$39,
IF(AND(A3900=[2]an!$J$38,F3900=[2]an!$E$39,H3900&lt;[2]an!$M$37,S3900&lt;&gt;"kahepoolne vajaduspõhine"),[2]an!$J$39,
IF(AND(A3900=[2]an!$J$38,F3900=[2]an!$E$42),[2]an!$J$42,""))))))))))))))))))))))))))))</f>
        <v/>
      </c>
      <c r="Y3900" s="17" t="str">
        <f>IFERROR(IF(F3900="Tugigrupp",0,
IF(AND(F3900="Peretoe teenus",H3900&gt;=[2]an!$M$37,RANK(D3900,$D3900:$D3900)+COUNTIFS($D$2:D3900,D3900,$F$2:F3900,F3900)-1&gt;1),"",
IF(AND(F3900="Peretoe teenus",H3900&gt;=[2]an!$M$37,RANK(D3900,$D3900:$D3900)+COUNTIFS($D$2:D3900,D3900,$F$2:F3900,F3900)-1=1,MONTH(H3900)=MONTH(K3900)=TRUE,YEAR(H3900)=YEAR(K3900)=TRUE),((EOMONTH(H3900,0)-H3900+1)*X3900)/DAY(EOMONTH(H3900,0)),
IF(AND(F3900="Peretoe teenus",H3900&gt;=[2]an!$M$37,RANK(D3900,$D3900:$D3900)+COUNTIFS($D$2:D3900,D3900,$F$2:F3900,F3900)-1=1),X3900,
IF(AND(F3900="Peretoe teenus",H3900&lt;[2]an!$M$37,S3900&lt;&gt;"kahepoolne vajaduspõhine",RANK(D3900,$D3900:$D3900)+COUNTIFS($D$2:D3900,D3900,$F$2:F3900,F3900)-1=1),X3900,
IF(AND(F3900="Peretoe teenus",H3900&lt;[2]an!$M$37,S3900&lt;&gt;"kahepoolne vajaduspõhine",RANK(D3900,$D3900:$D3900)+COUNTIFS($D$2:D3900,D3900,$F$2:F3900,F3900)-1&gt;1),"",
IF(AND(F3900="Peretoe teenus",H3900&lt;[2]an!$M$37,S3900="kahepoolne vajaduspõhine",U3900="",RANK(D3900,$D3900:$D3900)+COUNTIFS($D$2:D3900,D3900,$F$2:F3900,F3900)-1=1),X3900,
IF(AND(F3900="Peretoe teenus",H3900&lt;[2]an!$M$37,S3900="kahepoolne vajaduspõhine",U3900="",RANK(D3900,$D3900:$D3900)+COUNTIFS($D$2:D3900,D3900,$F$2:F3900,F3900)-1&gt;1),"",
IF(AND(F3900="Peretoe teenus",H3900&lt;[2]an!$M$37,S3900="kahepoolne vajaduspõhine",U3900&lt;[2]an!$M$37,RANK(D3900,$D3900:$D3900)+COUNTIFS($D$2:D3900,D3900,$F$2:F3900,F3900)-1=1),X3900,
IF(AND(F3900="Peretoe teenus",H3900&lt;[2]an!$M$37,S3900="kahepoolne vajaduspõhine",U3900&lt;[2]an!$M$37,RANK(D3900,$D3900:$D3900)+COUNTIFS($D$2:D3900,D3900,$F$2:F3900,F3900)-1&gt;1),"",
IF(AND(F3900="Peretoe teenus",H3900&lt;[2]an!$M$37,S3900="kahepoolne vajaduspõhine",U3900&gt;=[2]an!$M$37,U3900&lt;=[2]an!$M$38,RANK(D3900,$D3900:$D3900)+COUNTIFS($D$2:D3900,D3900,$F$2:F3900,F3900)-1=1),
((EOMONTH(U3900,0)-U3900+1)*X3900)/DAY(EOMONTH(U3900,0))+(DAY(U3900)-1)*100/DAY(EOMONTH(U3900,0)),
IF(AND(F3900="Peretoe teenus",H3900&lt;[2]an!$M$37,S3900="kahepoolne vajaduspõhine",U3900&gt;=[2]an!$M$37,U3900&lt;=[2]an!$M$38,RANK(D3900,$D3900:$D3900)+COUNTIFS($D$2:D3900,D3900,$F$2:F3900,F3900)-1&gt;1),"",
IF(AND(F3900="Peretoe teenus",H3900&lt;[2]an!$M$37,S3900="kahepoolne vajaduspõhine",U3900&gt;[2]an!$M$38,RANK(D3900,$D3900:$D3900)+COUNTIFS($D$2:D3900,D3900,$F$2:F3900,F3900)-1=1),X3900,
IF(AND(F3900="Peretoe teenus",H3900&lt;[2]an!$M$37,S3900="kahepoolne vajaduspõhine",U3900&gt;[2]an!$M$38,RANK(D3900,$D3900:$D3900)+COUNTIFS($D$2:D3900,D3900,$F$2:F3900,F3900)-1&gt;1),"",X3900*W3900)))))))))))))),"")</f>
        <v/>
      </c>
      <c r="Z3900" s="18" t="str">
        <f t="shared" si="181"/>
        <v/>
      </c>
      <c r="AA3900" s="19" t="str">
        <f>IFERROR(VLOOKUP(E3900,[2]an!$A$3:$B$81,2,FALSE),"")</f>
        <v/>
      </c>
      <c r="AB3900" s="19" t="str">
        <f>IFERROR(VLOOKUP(AA3900,[2]an!$C$2:$D$16,2,FALSE),"")</f>
        <v/>
      </c>
      <c r="AC3900" s="20"/>
      <c r="AD3900" s="21" t="str">
        <f>IF(A3900=[2]an!$F$36,VLOOKUP([2]an!$F$36,[2]an!$F$36:$H$36,3,FALSE),IF(A3900=[2]an!$F$35,VLOOKUP([2]an!$F$35,[2]an!$F$35:$H$35,3,FALSE),IF(A3900=[2]an!$F$33,VLOOKUP([2]an!$F$33,[2]an!$F$33:$H$33,3,FALSE),IF(A3900=[2]an!$F$31,VLOOKUP([2]an!$F$31,[2]an!$F$31:$H$31,3,FALSE),""))))</f>
        <v/>
      </c>
    </row>
    <row r="3901" spans="6:30" x14ac:dyDescent="0.2">
      <c r="F3901" s="10"/>
      <c r="G3901" s="8" t="str">
        <f t="shared" si="182"/>
        <v/>
      </c>
      <c r="H3901" s="13"/>
      <c r="K3901" s="13"/>
      <c r="L3901" s="10"/>
      <c r="M3901" s="10"/>
      <c r="S3901" s="8" t="str">
        <f>IFERROR(VLOOKUP(D3901,[1]peretoe_teenus!$A$2:$L$2000,5,FALSE),"")</f>
        <v/>
      </c>
      <c r="U3901" s="13"/>
      <c r="V3901" s="15" t="str" cm="1">
        <f t="array" ref="V3901">IFERROR(IF(AND(F3901="Tugigrupp",RANK(K3901,$K3901:$K3901)+COUNTIFS($K$2:K3901,K3901,$L$2:L3901,L3901,$M$2:M3901,M3901,$I$2:I3901,I3901,$G$2:G3901,G3901,$F$2:F3901,F3901)-1=1),SUMPRODUCT(($F$2:$F$4154=F3901)*($G$2:$G$4154=G3901)*($K$2:$K$4154=K3901)*($I$2:$I$4154=I3901)*($L$2:$L$4154=L3901)*($M$2:$M$4154=M3901)),""),"")</f>
        <v/>
      </c>
      <c r="W3901" s="15" t="str">
        <f t="shared" si="180"/>
        <v/>
      </c>
      <c r="X3901" s="16" t="str">
        <f>IF(AND(A3901=[2]an!$G$38,F3901=[2]an!$E$40),[2]an!$G$40,IF(AND(A3901=[2]an!$G$38,F3901=[2]an!$E$41),[2]an!$G$41,IF(AND(A3901=[2]an!$G$38,F3901=[2]an!$E$39,H3901&gt;=[2]an!$M$37),[2]an!$G$39,
IF(AND(A3901=[2]an!$G$38,F3901=[2]an!$E$39,H3901&lt;[2]an!$M$37,S3901="kahepoolne vajaduspõhine",U3901=""),[2]an!$M$40,
IF(AND(A3901=[2]an!$G$38,F3901=[2]an!$E$39,H3901&lt;[2]an!$M$37,S3901="kahepoolne vajaduspõhine",U3901&lt;&gt;""),[2]an!$G$39,
IF(AND(A3901=[2]an!$G$38,F3901=[2]an!$E$39,H3901&lt;[2]an!$M$37,S3901&lt;&gt;"kahepoolne vajaduspõhine"),[2]an!$G$39,
IF(AND(A3901=[2]an!$G$38,F3901=[2]an!$E$42),[2]an!$G$42,
IF(AND(A3901=[2]an!$H$38,F3901=[2]an!$E$40),[2]an!$H$40,IF(AND(A3901=[2]an!$H$38,F3901=[2]an!$E$41),[2]an!$H$41,IF(AND(A3901=[2]an!$H$38,F3901=[2]an!$E$39,H3901&gt;=[2]an!$M$37),[2]an!$H$39,
IF(AND(A3901=[2]an!$H$38,F3901=[2]an!$E$39,H3901&lt;[2]an!$M$37,S3901="kahepoolne vajaduspõhine",U3901=""),[2]an!$M$40,
IF(AND(A3901=[2]an!$H$38,F3901=[2]an!$E$39,H3901&lt;[2]an!$M$37,S3901="kahepoolne vajaduspõhine",U3901&lt;&gt;""),[2]an!$H$39,
IF(AND(A3901=[2]an!$H$38,F3901=[2]an!$E$39,H3901&lt;[2]an!$M$37,S3901&lt;&gt;"kahepoolne vajaduspõhine"),[2]an!$H$39,
IF(AND(A3901=[2]an!$H$38,F3901=[2]an!$E$42),[2]an!$H$42,
IF(AND(A3901=[2]an!$I$38,F3901=[2]an!$E$40),[2]an!$I$40,IF(AND(A3901=[2]an!$I$38,F3901=[2]an!$E$41),[2]an!$I$41,IF(AND(A3901=[2]an!$I$38,F3901=[2]an!$E$39,H3901&gt;=[2]an!$M$37),[2]an!$I$39,
IF(AND(A3901=[2]an!$I$38,F3901=[2]an!$E$39,H3901&lt;[2]an!$M$37,S3901="kahepoolne vajaduspõhine",U3901=""),[2]an!$M$40,
IF(AND(A3901=[2]an!$I$38,F3901=[2]an!$E$39,H3901&lt;[2]an!$M$37,S3901="kahepoolne vajaduspõhine",U3901&lt;&gt;""),[2]an!$I$39,
IF(AND(A3901=[2]an!$I$38,F3901=[2]an!$E$39,H3901&lt;[2]an!$M$37,S3901&lt;&gt;"kahepoolne vajaduspõhine"),[2]an!$I$39,
IF(AND(A3901=[2]an!$I$38,F3901=[2]an!$E$42),[2]an!$I$42,
IF(AND(A3901=[2]an!$J$38,F3901=[2]an!$E$40),[2]an!$J$40,IF(AND(A3901=[2]an!$J$38,F3901=[2]an!$E$41),[2]an!$J$41,IF(AND(A3901=[2]an!$J$38,F3901=[2]an!$E$39,H3901&gt;=[2]an!$M$37),[2]an!$J$39,
IF(AND(A3901=[2]an!$J$38,F3901=[2]an!$E$39,H3901&lt;[2]an!$M$37,S3901="kahepoolne vajaduspõhine",U3901=""),[2]an!$M$40,
IF(AND(A3901=[2]an!$J$38,F3901=[2]an!$E$39,H3901&lt;[2]an!$M$37,S3901="kahepoolne vajaduspõhine",U3901&lt;&gt;""),[2]an!$J$39,
IF(AND(A3901=[2]an!$J$38,F3901=[2]an!$E$39,H3901&lt;[2]an!$M$37,S3901&lt;&gt;"kahepoolne vajaduspõhine"),[2]an!$J$39,
IF(AND(A3901=[2]an!$J$38,F3901=[2]an!$E$42),[2]an!$J$42,""))))))))))))))))))))))))))))</f>
        <v/>
      </c>
      <c r="Y3901" s="17" t="str">
        <f>IFERROR(IF(F3901="Tugigrupp",0,
IF(AND(F3901="Peretoe teenus",H3901&gt;=[2]an!$M$37,RANK(D3901,$D3901:$D3901)+COUNTIFS($D$2:D3901,D3901,$F$2:F3901,F3901)-1&gt;1),"",
IF(AND(F3901="Peretoe teenus",H3901&gt;=[2]an!$M$37,RANK(D3901,$D3901:$D3901)+COUNTIFS($D$2:D3901,D3901,$F$2:F3901,F3901)-1=1,MONTH(H3901)=MONTH(K3901)=TRUE,YEAR(H3901)=YEAR(K3901)=TRUE),((EOMONTH(H3901,0)-H3901+1)*X3901)/DAY(EOMONTH(H3901,0)),
IF(AND(F3901="Peretoe teenus",H3901&gt;=[2]an!$M$37,RANK(D3901,$D3901:$D3901)+COUNTIFS($D$2:D3901,D3901,$F$2:F3901,F3901)-1=1),X3901,
IF(AND(F3901="Peretoe teenus",H3901&lt;[2]an!$M$37,S3901&lt;&gt;"kahepoolne vajaduspõhine",RANK(D3901,$D3901:$D3901)+COUNTIFS($D$2:D3901,D3901,$F$2:F3901,F3901)-1=1),X3901,
IF(AND(F3901="Peretoe teenus",H3901&lt;[2]an!$M$37,S3901&lt;&gt;"kahepoolne vajaduspõhine",RANK(D3901,$D3901:$D3901)+COUNTIFS($D$2:D3901,D3901,$F$2:F3901,F3901)-1&gt;1),"",
IF(AND(F3901="Peretoe teenus",H3901&lt;[2]an!$M$37,S3901="kahepoolne vajaduspõhine",U3901="",RANK(D3901,$D3901:$D3901)+COUNTIFS($D$2:D3901,D3901,$F$2:F3901,F3901)-1=1),X3901,
IF(AND(F3901="Peretoe teenus",H3901&lt;[2]an!$M$37,S3901="kahepoolne vajaduspõhine",U3901="",RANK(D3901,$D3901:$D3901)+COUNTIFS($D$2:D3901,D3901,$F$2:F3901,F3901)-1&gt;1),"",
IF(AND(F3901="Peretoe teenus",H3901&lt;[2]an!$M$37,S3901="kahepoolne vajaduspõhine",U3901&lt;[2]an!$M$37,RANK(D3901,$D3901:$D3901)+COUNTIFS($D$2:D3901,D3901,$F$2:F3901,F3901)-1=1),X3901,
IF(AND(F3901="Peretoe teenus",H3901&lt;[2]an!$M$37,S3901="kahepoolne vajaduspõhine",U3901&lt;[2]an!$M$37,RANK(D3901,$D3901:$D3901)+COUNTIFS($D$2:D3901,D3901,$F$2:F3901,F3901)-1&gt;1),"",
IF(AND(F3901="Peretoe teenus",H3901&lt;[2]an!$M$37,S3901="kahepoolne vajaduspõhine",U3901&gt;=[2]an!$M$37,U3901&lt;=[2]an!$M$38,RANK(D3901,$D3901:$D3901)+COUNTIFS($D$2:D3901,D3901,$F$2:F3901,F3901)-1=1),
((EOMONTH(U3901,0)-U3901+1)*X3901)/DAY(EOMONTH(U3901,0))+(DAY(U3901)-1)*100/DAY(EOMONTH(U3901,0)),
IF(AND(F3901="Peretoe teenus",H3901&lt;[2]an!$M$37,S3901="kahepoolne vajaduspõhine",U3901&gt;=[2]an!$M$37,U3901&lt;=[2]an!$M$38,RANK(D3901,$D3901:$D3901)+COUNTIFS($D$2:D3901,D3901,$F$2:F3901,F3901)-1&gt;1),"",
IF(AND(F3901="Peretoe teenus",H3901&lt;[2]an!$M$37,S3901="kahepoolne vajaduspõhine",U3901&gt;[2]an!$M$38,RANK(D3901,$D3901:$D3901)+COUNTIFS($D$2:D3901,D3901,$F$2:F3901,F3901)-1=1),X3901,
IF(AND(F3901="Peretoe teenus",H3901&lt;[2]an!$M$37,S3901="kahepoolne vajaduspõhine",U3901&gt;[2]an!$M$38,RANK(D3901,$D3901:$D3901)+COUNTIFS($D$2:D3901,D3901,$F$2:F3901,F3901)-1&gt;1),"",X3901*W3901)))))))))))))),"")</f>
        <v/>
      </c>
      <c r="Z3901" s="18" t="str">
        <f t="shared" si="181"/>
        <v/>
      </c>
      <c r="AA3901" s="19" t="str">
        <f>IFERROR(VLOOKUP(E3901,[2]an!$A$3:$B$81,2,FALSE),"")</f>
        <v/>
      </c>
      <c r="AB3901" s="19" t="str">
        <f>IFERROR(VLOOKUP(AA3901,[2]an!$C$2:$D$16,2,FALSE),"")</f>
        <v/>
      </c>
      <c r="AC3901" s="20"/>
      <c r="AD3901" s="21" t="str">
        <f>IF(A3901=[2]an!$F$36,VLOOKUP([2]an!$F$36,[2]an!$F$36:$H$36,3,FALSE),IF(A3901=[2]an!$F$35,VLOOKUP([2]an!$F$35,[2]an!$F$35:$H$35,3,FALSE),IF(A3901=[2]an!$F$33,VLOOKUP([2]an!$F$33,[2]an!$F$33:$H$33,3,FALSE),IF(A3901=[2]an!$F$31,VLOOKUP([2]an!$F$31,[2]an!$F$31:$H$31,3,FALSE),""))))</f>
        <v/>
      </c>
    </row>
    <row r="3902" spans="6:30" x14ac:dyDescent="0.2">
      <c r="F3902" s="10"/>
      <c r="G3902" s="8" t="str">
        <f t="shared" si="182"/>
        <v/>
      </c>
      <c r="H3902" s="13"/>
      <c r="K3902" s="13"/>
      <c r="L3902" s="10"/>
      <c r="M3902" s="10"/>
      <c r="S3902" s="8" t="str">
        <f>IFERROR(VLOOKUP(D3902,[1]peretoe_teenus!$A$2:$L$2000,5,FALSE),"")</f>
        <v/>
      </c>
      <c r="U3902" s="13"/>
      <c r="V3902" s="15" t="str" cm="1">
        <f t="array" ref="V3902">IFERROR(IF(AND(F3902="Tugigrupp",RANK(K3902,$K3902:$K3902)+COUNTIFS($K$2:K3902,K3902,$L$2:L3902,L3902,$M$2:M3902,M3902,$I$2:I3902,I3902,$G$2:G3902,G3902,$F$2:F3902,F3902)-1=1),SUMPRODUCT(($F$2:$F$4154=F3902)*($G$2:$G$4154=G3902)*($K$2:$K$4154=K3902)*($I$2:$I$4154=I3902)*($L$2:$L$4154=L3902)*($M$2:$M$4154=M3902)),""),"")</f>
        <v/>
      </c>
      <c r="W3902" s="15" t="str">
        <f t="shared" si="180"/>
        <v/>
      </c>
      <c r="X3902" s="16" t="str">
        <f>IF(AND(A3902=[2]an!$G$38,F3902=[2]an!$E$40),[2]an!$G$40,IF(AND(A3902=[2]an!$G$38,F3902=[2]an!$E$41),[2]an!$G$41,IF(AND(A3902=[2]an!$G$38,F3902=[2]an!$E$39,H3902&gt;=[2]an!$M$37),[2]an!$G$39,
IF(AND(A3902=[2]an!$G$38,F3902=[2]an!$E$39,H3902&lt;[2]an!$M$37,S3902="kahepoolne vajaduspõhine",U3902=""),[2]an!$M$40,
IF(AND(A3902=[2]an!$G$38,F3902=[2]an!$E$39,H3902&lt;[2]an!$M$37,S3902="kahepoolne vajaduspõhine",U3902&lt;&gt;""),[2]an!$G$39,
IF(AND(A3902=[2]an!$G$38,F3902=[2]an!$E$39,H3902&lt;[2]an!$M$37,S3902&lt;&gt;"kahepoolne vajaduspõhine"),[2]an!$G$39,
IF(AND(A3902=[2]an!$G$38,F3902=[2]an!$E$42),[2]an!$G$42,
IF(AND(A3902=[2]an!$H$38,F3902=[2]an!$E$40),[2]an!$H$40,IF(AND(A3902=[2]an!$H$38,F3902=[2]an!$E$41),[2]an!$H$41,IF(AND(A3902=[2]an!$H$38,F3902=[2]an!$E$39,H3902&gt;=[2]an!$M$37),[2]an!$H$39,
IF(AND(A3902=[2]an!$H$38,F3902=[2]an!$E$39,H3902&lt;[2]an!$M$37,S3902="kahepoolne vajaduspõhine",U3902=""),[2]an!$M$40,
IF(AND(A3902=[2]an!$H$38,F3902=[2]an!$E$39,H3902&lt;[2]an!$M$37,S3902="kahepoolne vajaduspõhine",U3902&lt;&gt;""),[2]an!$H$39,
IF(AND(A3902=[2]an!$H$38,F3902=[2]an!$E$39,H3902&lt;[2]an!$M$37,S3902&lt;&gt;"kahepoolne vajaduspõhine"),[2]an!$H$39,
IF(AND(A3902=[2]an!$H$38,F3902=[2]an!$E$42),[2]an!$H$42,
IF(AND(A3902=[2]an!$I$38,F3902=[2]an!$E$40),[2]an!$I$40,IF(AND(A3902=[2]an!$I$38,F3902=[2]an!$E$41),[2]an!$I$41,IF(AND(A3902=[2]an!$I$38,F3902=[2]an!$E$39,H3902&gt;=[2]an!$M$37),[2]an!$I$39,
IF(AND(A3902=[2]an!$I$38,F3902=[2]an!$E$39,H3902&lt;[2]an!$M$37,S3902="kahepoolne vajaduspõhine",U3902=""),[2]an!$M$40,
IF(AND(A3902=[2]an!$I$38,F3902=[2]an!$E$39,H3902&lt;[2]an!$M$37,S3902="kahepoolne vajaduspõhine",U3902&lt;&gt;""),[2]an!$I$39,
IF(AND(A3902=[2]an!$I$38,F3902=[2]an!$E$39,H3902&lt;[2]an!$M$37,S3902&lt;&gt;"kahepoolne vajaduspõhine"),[2]an!$I$39,
IF(AND(A3902=[2]an!$I$38,F3902=[2]an!$E$42),[2]an!$I$42,
IF(AND(A3902=[2]an!$J$38,F3902=[2]an!$E$40),[2]an!$J$40,IF(AND(A3902=[2]an!$J$38,F3902=[2]an!$E$41),[2]an!$J$41,IF(AND(A3902=[2]an!$J$38,F3902=[2]an!$E$39,H3902&gt;=[2]an!$M$37),[2]an!$J$39,
IF(AND(A3902=[2]an!$J$38,F3902=[2]an!$E$39,H3902&lt;[2]an!$M$37,S3902="kahepoolne vajaduspõhine",U3902=""),[2]an!$M$40,
IF(AND(A3902=[2]an!$J$38,F3902=[2]an!$E$39,H3902&lt;[2]an!$M$37,S3902="kahepoolne vajaduspõhine",U3902&lt;&gt;""),[2]an!$J$39,
IF(AND(A3902=[2]an!$J$38,F3902=[2]an!$E$39,H3902&lt;[2]an!$M$37,S3902&lt;&gt;"kahepoolne vajaduspõhine"),[2]an!$J$39,
IF(AND(A3902=[2]an!$J$38,F3902=[2]an!$E$42),[2]an!$J$42,""))))))))))))))))))))))))))))</f>
        <v/>
      </c>
      <c r="Y3902" s="17" t="str">
        <f>IFERROR(IF(F3902="Tugigrupp",0,
IF(AND(F3902="Peretoe teenus",H3902&gt;=[2]an!$M$37,RANK(D3902,$D3902:$D3902)+COUNTIFS($D$2:D3902,D3902,$F$2:F3902,F3902)-1&gt;1),"",
IF(AND(F3902="Peretoe teenus",H3902&gt;=[2]an!$M$37,RANK(D3902,$D3902:$D3902)+COUNTIFS($D$2:D3902,D3902,$F$2:F3902,F3902)-1=1,MONTH(H3902)=MONTH(K3902)=TRUE,YEAR(H3902)=YEAR(K3902)=TRUE),((EOMONTH(H3902,0)-H3902+1)*X3902)/DAY(EOMONTH(H3902,0)),
IF(AND(F3902="Peretoe teenus",H3902&gt;=[2]an!$M$37,RANK(D3902,$D3902:$D3902)+COUNTIFS($D$2:D3902,D3902,$F$2:F3902,F3902)-1=1),X3902,
IF(AND(F3902="Peretoe teenus",H3902&lt;[2]an!$M$37,S3902&lt;&gt;"kahepoolne vajaduspõhine",RANK(D3902,$D3902:$D3902)+COUNTIFS($D$2:D3902,D3902,$F$2:F3902,F3902)-1=1),X3902,
IF(AND(F3902="Peretoe teenus",H3902&lt;[2]an!$M$37,S3902&lt;&gt;"kahepoolne vajaduspõhine",RANK(D3902,$D3902:$D3902)+COUNTIFS($D$2:D3902,D3902,$F$2:F3902,F3902)-1&gt;1),"",
IF(AND(F3902="Peretoe teenus",H3902&lt;[2]an!$M$37,S3902="kahepoolne vajaduspõhine",U3902="",RANK(D3902,$D3902:$D3902)+COUNTIFS($D$2:D3902,D3902,$F$2:F3902,F3902)-1=1),X3902,
IF(AND(F3902="Peretoe teenus",H3902&lt;[2]an!$M$37,S3902="kahepoolne vajaduspõhine",U3902="",RANK(D3902,$D3902:$D3902)+COUNTIFS($D$2:D3902,D3902,$F$2:F3902,F3902)-1&gt;1),"",
IF(AND(F3902="Peretoe teenus",H3902&lt;[2]an!$M$37,S3902="kahepoolne vajaduspõhine",U3902&lt;[2]an!$M$37,RANK(D3902,$D3902:$D3902)+COUNTIFS($D$2:D3902,D3902,$F$2:F3902,F3902)-1=1),X3902,
IF(AND(F3902="Peretoe teenus",H3902&lt;[2]an!$M$37,S3902="kahepoolne vajaduspõhine",U3902&lt;[2]an!$M$37,RANK(D3902,$D3902:$D3902)+COUNTIFS($D$2:D3902,D3902,$F$2:F3902,F3902)-1&gt;1),"",
IF(AND(F3902="Peretoe teenus",H3902&lt;[2]an!$M$37,S3902="kahepoolne vajaduspõhine",U3902&gt;=[2]an!$M$37,U3902&lt;=[2]an!$M$38,RANK(D3902,$D3902:$D3902)+COUNTIFS($D$2:D3902,D3902,$F$2:F3902,F3902)-1=1),
((EOMONTH(U3902,0)-U3902+1)*X3902)/DAY(EOMONTH(U3902,0))+(DAY(U3902)-1)*100/DAY(EOMONTH(U3902,0)),
IF(AND(F3902="Peretoe teenus",H3902&lt;[2]an!$M$37,S3902="kahepoolne vajaduspõhine",U3902&gt;=[2]an!$M$37,U3902&lt;=[2]an!$M$38,RANK(D3902,$D3902:$D3902)+COUNTIFS($D$2:D3902,D3902,$F$2:F3902,F3902)-1&gt;1),"",
IF(AND(F3902="Peretoe teenus",H3902&lt;[2]an!$M$37,S3902="kahepoolne vajaduspõhine",U3902&gt;[2]an!$M$38,RANK(D3902,$D3902:$D3902)+COUNTIFS($D$2:D3902,D3902,$F$2:F3902,F3902)-1=1),X3902,
IF(AND(F3902="Peretoe teenus",H3902&lt;[2]an!$M$37,S3902="kahepoolne vajaduspõhine",U3902&gt;[2]an!$M$38,RANK(D3902,$D3902:$D3902)+COUNTIFS($D$2:D3902,D3902,$F$2:F3902,F3902)-1&gt;1),"",X3902*W3902)))))))))))))),"")</f>
        <v/>
      </c>
      <c r="Z3902" s="18" t="str">
        <f t="shared" si="181"/>
        <v/>
      </c>
      <c r="AA3902" s="19" t="str">
        <f>IFERROR(VLOOKUP(E3902,[2]an!$A$3:$B$81,2,FALSE),"")</f>
        <v/>
      </c>
      <c r="AB3902" s="19" t="str">
        <f>IFERROR(VLOOKUP(AA3902,[2]an!$C$2:$D$16,2,FALSE),"")</f>
        <v/>
      </c>
      <c r="AC3902" s="20"/>
      <c r="AD3902" s="21" t="str">
        <f>IF(A3902=[2]an!$F$36,VLOOKUP([2]an!$F$36,[2]an!$F$36:$H$36,3,FALSE),IF(A3902=[2]an!$F$35,VLOOKUP([2]an!$F$35,[2]an!$F$35:$H$35,3,FALSE),IF(A3902=[2]an!$F$33,VLOOKUP([2]an!$F$33,[2]an!$F$33:$H$33,3,FALSE),IF(A3902=[2]an!$F$31,VLOOKUP([2]an!$F$31,[2]an!$F$31:$H$31,3,FALSE),""))))</f>
        <v/>
      </c>
    </row>
    <row r="3903" spans="6:30" x14ac:dyDescent="0.2">
      <c r="F3903" s="10"/>
      <c r="G3903" s="8" t="str">
        <f t="shared" si="182"/>
        <v/>
      </c>
      <c r="H3903" s="13"/>
      <c r="K3903" s="13"/>
      <c r="L3903" s="10"/>
      <c r="M3903" s="10"/>
      <c r="S3903" s="8" t="str">
        <f>IFERROR(VLOOKUP(D3903,[1]peretoe_teenus!$A$2:$L$2000,5,FALSE),"")</f>
        <v/>
      </c>
      <c r="U3903" s="13"/>
      <c r="V3903" s="15" t="str" cm="1">
        <f t="array" ref="V3903">IFERROR(IF(AND(F3903="Tugigrupp",RANK(K3903,$K3903:$K3903)+COUNTIFS($K$2:K3903,K3903,$L$2:L3903,L3903,$M$2:M3903,M3903,$I$2:I3903,I3903,$G$2:G3903,G3903,$F$2:F3903,F3903)-1=1),SUMPRODUCT(($F$2:$F$4154=F3903)*($G$2:$G$4154=G3903)*($K$2:$K$4154=K3903)*($I$2:$I$4154=I3903)*($L$2:$L$4154=L3903)*($M$2:$M$4154=M3903)),""),"")</f>
        <v/>
      </c>
      <c r="W3903" s="15" t="str">
        <f t="shared" si="180"/>
        <v/>
      </c>
      <c r="X3903" s="16" t="str">
        <f>IF(AND(A3903=[2]an!$G$38,F3903=[2]an!$E$40),[2]an!$G$40,IF(AND(A3903=[2]an!$G$38,F3903=[2]an!$E$41),[2]an!$G$41,IF(AND(A3903=[2]an!$G$38,F3903=[2]an!$E$39,H3903&gt;=[2]an!$M$37),[2]an!$G$39,
IF(AND(A3903=[2]an!$G$38,F3903=[2]an!$E$39,H3903&lt;[2]an!$M$37,S3903="kahepoolne vajaduspõhine",U3903=""),[2]an!$M$40,
IF(AND(A3903=[2]an!$G$38,F3903=[2]an!$E$39,H3903&lt;[2]an!$M$37,S3903="kahepoolne vajaduspõhine",U3903&lt;&gt;""),[2]an!$G$39,
IF(AND(A3903=[2]an!$G$38,F3903=[2]an!$E$39,H3903&lt;[2]an!$M$37,S3903&lt;&gt;"kahepoolne vajaduspõhine"),[2]an!$G$39,
IF(AND(A3903=[2]an!$G$38,F3903=[2]an!$E$42),[2]an!$G$42,
IF(AND(A3903=[2]an!$H$38,F3903=[2]an!$E$40),[2]an!$H$40,IF(AND(A3903=[2]an!$H$38,F3903=[2]an!$E$41),[2]an!$H$41,IF(AND(A3903=[2]an!$H$38,F3903=[2]an!$E$39,H3903&gt;=[2]an!$M$37),[2]an!$H$39,
IF(AND(A3903=[2]an!$H$38,F3903=[2]an!$E$39,H3903&lt;[2]an!$M$37,S3903="kahepoolne vajaduspõhine",U3903=""),[2]an!$M$40,
IF(AND(A3903=[2]an!$H$38,F3903=[2]an!$E$39,H3903&lt;[2]an!$M$37,S3903="kahepoolne vajaduspõhine",U3903&lt;&gt;""),[2]an!$H$39,
IF(AND(A3903=[2]an!$H$38,F3903=[2]an!$E$39,H3903&lt;[2]an!$M$37,S3903&lt;&gt;"kahepoolne vajaduspõhine"),[2]an!$H$39,
IF(AND(A3903=[2]an!$H$38,F3903=[2]an!$E$42),[2]an!$H$42,
IF(AND(A3903=[2]an!$I$38,F3903=[2]an!$E$40),[2]an!$I$40,IF(AND(A3903=[2]an!$I$38,F3903=[2]an!$E$41),[2]an!$I$41,IF(AND(A3903=[2]an!$I$38,F3903=[2]an!$E$39,H3903&gt;=[2]an!$M$37),[2]an!$I$39,
IF(AND(A3903=[2]an!$I$38,F3903=[2]an!$E$39,H3903&lt;[2]an!$M$37,S3903="kahepoolne vajaduspõhine",U3903=""),[2]an!$M$40,
IF(AND(A3903=[2]an!$I$38,F3903=[2]an!$E$39,H3903&lt;[2]an!$M$37,S3903="kahepoolne vajaduspõhine",U3903&lt;&gt;""),[2]an!$I$39,
IF(AND(A3903=[2]an!$I$38,F3903=[2]an!$E$39,H3903&lt;[2]an!$M$37,S3903&lt;&gt;"kahepoolne vajaduspõhine"),[2]an!$I$39,
IF(AND(A3903=[2]an!$I$38,F3903=[2]an!$E$42),[2]an!$I$42,
IF(AND(A3903=[2]an!$J$38,F3903=[2]an!$E$40),[2]an!$J$40,IF(AND(A3903=[2]an!$J$38,F3903=[2]an!$E$41),[2]an!$J$41,IF(AND(A3903=[2]an!$J$38,F3903=[2]an!$E$39,H3903&gt;=[2]an!$M$37),[2]an!$J$39,
IF(AND(A3903=[2]an!$J$38,F3903=[2]an!$E$39,H3903&lt;[2]an!$M$37,S3903="kahepoolne vajaduspõhine",U3903=""),[2]an!$M$40,
IF(AND(A3903=[2]an!$J$38,F3903=[2]an!$E$39,H3903&lt;[2]an!$M$37,S3903="kahepoolne vajaduspõhine",U3903&lt;&gt;""),[2]an!$J$39,
IF(AND(A3903=[2]an!$J$38,F3903=[2]an!$E$39,H3903&lt;[2]an!$M$37,S3903&lt;&gt;"kahepoolne vajaduspõhine"),[2]an!$J$39,
IF(AND(A3903=[2]an!$J$38,F3903=[2]an!$E$42),[2]an!$J$42,""))))))))))))))))))))))))))))</f>
        <v/>
      </c>
      <c r="Y3903" s="17" t="str">
        <f>IFERROR(IF(F3903="Tugigrupp",0,
IF(AND(F3903="Peretoe teenus",H3903&gt;=[2]an!$M$37,RANK(D3903,$D3903:$D3903)+COUNTIFS($D$2:D3903,D3903,$F$2:F3903,F3903)-1&gt;1),"",
IF(AND(F3903="Peretoe teenus",H3903&gt;=[2]an!$M$37,RANK(D3903,$D3903:$D3903)+COUNTIFS($D$2:D3903,D3903,$F$2:F3903,F3903)-1=1,MONTH(H3903)=MONTH(K3903)=TRUE,YEAR(H3903)=YEAR(K3903)=TRUE),((EOMONTH(H3903,0)-H3903+1)*X3903)/DAY(EOMONTH(H3903,0)),
IF(AND(F3903="Peretoe teenus",H3903&gt;=[2]an!$M$37,RANK(D3903,$D3903:$D3903)+COUNTIFS($D$2:D3903,D3903,$F$2:F3903,F3903)-1=1),X3903,
IF(AND(F3903="Peretoe teenus",H3903&lt;[2]an!$M$37,S3903&lt;&gt;"kahepoolne vajaduspõhine",RANK(D3903,$D3903:$D3903)+COUNTIFS($D$2:D3903,D3903,$F$2:F3903,F3903)-1=1),X3903,
IF(AND(F3903="Peretoe teenus",H3903&lt;[2]an!$M$37,S3903&lt;&gt;"kahepoolne vajaduspõhine",RANK(D3903,$D3903:$D3903)+COUNTIFS($D$2:D3903,D3903,$F$2:F3903,F3903)-1&gt;1),"",
IF(AND(F3903="Peretoe teenus",H3903&lt;[2]an!$M$37,S3903="kahepoolne vajaduspõhine",U3903="",RANK(D3903,$D3903:$D3903)+COUNTIFS($D$2:D3903,D3903,$F$2:F3903,F3903)-1=1),X3903,
IF(AND(F3903="Peretoe teenus",H3903&lt;[2]an!$M$37,S3903="kahepoolne vajaduspõhine",U3903="",RANK(D3903,$D3903:$D3903)+COUNTIFS($D$2:D3903,D3903,$F$2:F3903,F3903)-1&gt;1),"",
IF(AND(F3903="Peretoe teenus",H3903&lt;[2]an!$M$37,S3903="kahepoolne vajaduspõhine",U3903&lt;[2]an!$M$37,RANK(D3903,$D3903:$D3903)+COUNTIFS($D$2:D3903,D3903,$F$2:F3903,F3903)-1=1),X3903,
IF(AND(F3903="Peretoe teenus",H3903&lt;[2]an!$M$37,S3903="kahepoolne vajaduspõhine",U3903&lt;[2]an!$M$37,RANK(D3903,$D3903:$D3903)+COUNTIFS($D$2:D3903,D3903,$F$2:F3903,F3903)-1&gt;1),"",
IF(AND(F3903="Peretoe teenus",H3903&lt;[2]an!$M$37,S3903="kahepoolne vajaduspõhine",U3903&gt;=[2]an!$M$37,U3903&lt;=[2]an!$M$38,RANK(D3903,$D3903:$D3903)+COUNTIFS($D$2:D3903,D3903,$F$2:F3903,F3903)-1=1),
((EOMONTH(U3903,0)-U3903+1)*X3903)/DAY(EOMONTH(U3903,0))+(DAY(U3903)-1)*100/DAY(EOMONTH(U3903,0)),
IF(AND(F3903="Peretoe teenus",H3903&lt;[2]an!$M$37,S3903="kahepoolne vajaduspõhine",U3903&gt;=[2]an!$M$37,U3903&lt;=[2]an!$M$38,RANK(D3903,$D3903:$D3903)+COUNTIFS($D$2:D3903,D3903,$F$2:F3903,F3903)-1&gt;1),"",
IF(AND(F3903="Peretoe teenus",H3903&lt;[2]an!$M$37,S3903="kahepoolne vajaduspõhine",U3903&gt;[2]an!$M$38,RANK(D3903,$D3903:$D3903)+COUNTIFS($D$2:D3903,D3903,$F$2:F3903,F3903)-1=1),X3903,
IF(AND(F3903="Peretoe teenus",H3903&lt;[2]an!$M$37,S3903="kahepoolne vajaduspõhine",U3903&gt;[2]an!$M$38,RANK(D3903,$D3903:$D3903)+COUNTIFS($D$2:D3903,D3903,$F$2:F3903,F3903)-1&gt;1),"",X3903*W3903)))))))))))))),"")</f>
        <v/>
      </c>
      <c r="Z3903" s="18" t="str">
        <f t="shared" si="181"/>
        <v/>
      </c>
      <c r="AA3903" s="19" t="str">
        <f>IFERROR(VLOOKUP(E3903,[2]an!$A$3:$B$81,2,FALSE),"")</f>
        <v/>
      </c>
      <c r="AB3903" s="19" t="str">
        <f>IFERROR(VLOOKUP(AA3903,[2]an!$C$2:$D$16,2,FALSE),"")</f>
        <v/>
      </c>
      <c r="AC3903" s="20"/>
      <c r="AD3903" s="21" t="str">
        <f>IF(A3903=[2]an!$F$36,VLOOKUP([2]an!$F$36,[2]an!$F$36:$H$36,3,FALSE),IF(A3903=[2]an!$F$35,VLOOKUP([2]an!$F$35,[2]an!$F$35:$H$35,3,FALSE),IF(A3903=[2]an!$F$33,VLOOKUP([2]an!$F$33,[2]an!$F$33:$H$33,3,FALSE),IF(A3903=[2]an!$F$31,VLOOKUP([2]an!$F$31,[2]an!$F$31:$H$31,3,FALSE),""))))</f>
        <v/>
      </c>
    </row>
    <row r="3904" spans="6:30" x14ac:dyDescent="0.2">
      <c r="F3904" s="10"/>
      <c r="G3904" s="8" t="str">
        <f t="shared" si="182"/>
        <v/>
      </c>
      <c r="H3904" s="13"/>
      <c r="K3904" s="13"/>
      <c r="L3904" s="10"/>
      <c r="M3904" s="10"/>
      <c r="S3904" s="8" t="str">
        <f>IFERROR(VLOOKUP(D3904,[1]peretoe_teenus!$A$2:$L$2000,5,FALSE),"")</f>
        <v/>
      </c>
      <c r="U3904" s="13"/>
      <c r="V3904" s="15" t="str" cm="1">
        <f t="array" ref="V3904">IFERROR(IF(AND(F3904="Tugigrupp",RANK(K3904,$K3904:$K3904)+COUNTIFS($K$2:K3904,K3904,$L$2:L3904,L3904,$M$2:M3904,M3904,$I$2:I3904,I3904,$G$2:G3904,G3904,$F$2:F3904,F3904)-1=1),SUMPRODUCT(($F$2:$F$4154=F3904)*($G$2:$G$4154=G3904)*($K$2:$K$4154=K3904)*($I$2:$I$4154=I3904)*($L$2:$L$4154=L3904)*($M$2:$M$4154=M3904)),""),"")</f>
        <v/>
      </c>
      <c r="W3904" s="15" t="str">
        <f t="shared" si="180"/>
        <v/>
      </c>
      <c r="X3904" s="16" t="str">
        <f>IF(AND(A3904=[2]an!$G$38,F3904=[2]an!$E$40),[2]an!$G$40,IF(AND(A3904=[2]an!$G$38,F3904=[2]an!$E$41),[2]an!$G$41,IF(AND(A3904=[2]an!$G$38,F3904=[2]an!$E$39,H3904&gt;=[2]an!$M$37),[2]an!$G$39,
IF(AND(A3904=[2]an!$G$38,F3904=[2]an!$E$39,H3904&lt;[2]an!$M$37,S3904="kahepoolne vajaduspõhine",U3904=""),[2]an!$M$40,
IF(AND(A3904=[2]an!$G$38,F3904=[2]an!$E$39,H3904&lt;[2]an!$M$37,S3904="kahepoolne vajaduspõhine",U3904&lt;&gt;""),[2]an!$G$39,
IF(AND(A3904=[2]an!$G$38,F3904=[2]an!$E$39,H3904&lt;[2]an!$M$37,S3904&lt;&gt;"kahepoolne vajaduspõhine"),[2]an!$G$39,
IF(AND(A3904=[2]an!$G$38,F3904=[2]an!$E$42),[2]an!$G$42,
IF(AND(A3904=[2]an!$H$38,F3904=[2]an!$E$40),[2]an!$H$40,IF(AND(A3904=[2]an!$H$38,F3904=[2]an!$E$41),[2]an!$H$41,IF(AND(A3904=[2]an!$H$38,F3904=[2]an!$E$39,H3904&gt;=[2]an!$M$37),[2]an!$H$39,
IF(AND(A3904=[2]an!$H$38,F3904=[2]an!$E$39,H3904&lt;[2]an!$M$37,S3904="kahepoolne vajaduspõhine",U3904=""),[2]an!$M$40,
IF(AND(A3904=[2]an!$H$38,F3904=[2]an!$E$39,H3904&lt;[2]an!$M$37,S3904="kahepoolne vajaduspõhine",U3904&lt;&gt;""),[2]an!$H$39,
IF(AND(A3904=[2]an!$H$38,F3904=[2]an!$E$39,H3904&lt;[2]an!$M$37,S3904&lt;&gt;"kahepoolne vajaduspõhine"),[2]an!$H$39,
IF(AND(A3904=[2]an!$H$38,F3904=[2]an!$E$42),[2]an!$H$42,
IF(AND(A3904=[2]an!$I$38,F3904=[2]an!$E$40),[2]an!$I$40,IF(AND(A3904=[2]an!$I$38,F3904=[2]an!$E$41),[2]an!$I$41,IF(AND(A3904=[2]an!$I$38,F3904=[2]an!$E$39,H3904&gt;=[2]an!$M$37),[2]an!$I$39,
IF(AND(A3904=[2]an!$I$38,F3904=[2]an!$E$39,H3904&lt;[2]an!$M$37,S3904="kahepoolne vajaduspõhine",U3904=""),[2]an!$M$40,
IF(AND(A3904=[2]an!$I$38,F3904=[2]an!$E$39,H3904&lt;[2]an!$M$37,S3904="kahepoolne vajaduspõhine",U3904&lt;&gt;""),[2]an!$I$39,
IF(AND(A3904=[2]an!$I$38,F3904=[2]an!$E$39,H3904&lt;[2]an!$M$37,S3904&lt;&gt;"kahepoolne vajaduspõhine"),[2]an!$I$39,
IF(AND(A3904=[2]an!$I$38,F3904=[2]an!$E$42),[2]an!$I$42,
IF(AND(A3904=[2]an!$J$38,F3904=[2]an!$E$40),[2]an!$J$40,IF(AND(A3904=[2]an!$J$38,F3904=[2]an!$E$41),[2]an!$J$41,IF(AND(A3904=[2]an!$J$38,F3904=[2]an!$E$39,H3904&gt;=[2]an!$M$37),[2]an!$J$39,
IF(AND(A3904=[2]an!$J$38,F3904=[2]an!$E$39,H3904&lt;[2]an!$M$37,S3904="kahepoolne vajaduspõhine",U3904=""),[2]an!$M$40,
IF(AND(A3904=[2]an!$J$38,F3904=[2]an!$E$39,H3904&lt;[2]an!$M$37,S3904="kahepoolne vajaduspõhine",U3904&lt;&gt;""),[2]an!$J$39,
IF(AND(A3904=[2]an!$J$38,F3904=[2]an!$E$39,H3904&lt;[2]an!$M$37,S3904&lt;&gt;"kahepoolne vajaduspõhine"),[2]an!$J$39,
IF(AND(A3904=[2]an!$J$38,F3904=[2]an!$E$42),[2]an!$J$42,""))))))))))))))))))))))))))))</f>
        <v/>
      </c>
      <c r="Y3904" s="17" t="str">
        <f>IFERROR(IF(F3904="Tugigrupp",0,
IF(AND(F3904="Peretoe teenus",H3904&gt;=[2]an!$M$37,RANK(D3904,$D3904:$D3904)+COUNTIFS($D$2:D3904,D3904,$F$2:F3904,F3904)-1&gt;1),"",
IF(AND(F3904="Peretoe teenus",H3904&gt;=[2]an!$M$37,RANK(D3904,$D3904:$D3904)+COUNTIFS($D$2:D3904,D3904,$F$2:F3904,F3904)-1=1,MONTH(H3904)=MONTH(K3904)=TRUE,YEAR(H3904)=YEAR(K3904)=TRUE),((EOMONTH(H3904,0)-H3904+1)*X3904)/DAY(EOMONTH(H3904,0)),
IF(AND(F3904="Peretoe teenus",H3904&gt;=[2]an!$M$37,RANK(D3904,$D3904:$D3904)+COUNTIFS($D$2:D3904,D3904,$F$2:F3904,F3904)-1=1),X3904,
IF(AND(F3904="Peretoe teenus",H3904&lt;[2]an!$M$37,S3904&lt;&gt;"kahepoolne vajaduspõhine",RANK(D3904,$D3904:$D3904)+COUNTIFS($D$2:D3904,D3904,$F$2:F3904,F3904)-1=1),X3904,
IF(AND(F3904="Peretoe teenus",H3904&lt;[2]an!$M$37,S3904&lt;&gt;"kahepoolne vajaduspõhine",RANK(D3904,$D3904:$D3904)+COUNTIFS($D$2:D3904,D3904,$F$2:F3904,F3904)-1&gt;1),"",
IF(AND(F3904="Peretoe teenus",H3904&lt;[2]an!$M$37,S3904="kahepoolne vajaduspõhine",U3904="",RANK(D3904,$D3904:$D3904)+COUNTIFS($D$2:D3904,D3904,$F$2:F3904,F3904)-1=1),X3904,
IF(AND(F3904="Peretoe teenus",H3904&lt;[2]an!$M$37,S3904="kahepoolne vajaduspõhine",U3904="",RANK(D3904,$D3904:$D3904)+COUNTIFS($D$2:D3904,D3904,$F$2:F3904,F3904)-1&gt;1),"",
IF(AND(F3904="Peretoe teenus",H3904&lt;[2]an!$M$37,S3904="kahepoolne vajaduspõhine",U3904&lt;[2]an!$M$37,RANK(D3904,$D3904:$D3904)+COUNTIFS($D$2:D3904,D3904,$F$2:F3904,F3904)-1=1),X3904,
IF(AND(F3904="Peretoe teenus",H3904&lt;[2]an!$M$37,S3904="kahepoolne vajaduspõhine",U3904&lt;[2]an!$M$37,RANK(D3904,$D3904:$D3904)+COUNTIFS($D$2:D3904,D3904,$F$2:F3904,F3904)-1&gt;1),"",
IF(AND(F3904="Peretoe teenus",H3904&lt;[2]an!$M$37,S3904="kahepoolne vajaduspõhine",U3904&gt;=[2]an!$M$37,U3904&lt;=[2]an!$M$38,RANK(D3904,$D3904:$D3904)+COUNTIFS($D$2:D3904,D3904,$F$2:F3904,F3904)-1=1),
((EOMONTH(U3904,0)-U3904+1)*X3904)/DAY(EOMONTH(U3904,0))+(DAY(U3904)-1)*100/DAY(EOMONTH(U3904,0)),
IF(AND(F3904="Peretoe teenus",H3904&lt;[2]an!$M$37,S3904="kahepoolne vajaduspõhine",U3904&gt;=[2]an!$M$37,U3904&lt;=[2]an!$M$38,RANK(D3904,$D3904:$D3904)+COUNTIFS($D$2:D3904,D3904,$F$2:F3904,F3904)-1&gt;1),"",
IF(AND(F3904="Peretoe teenus",H3904&lt;[2]an!$M$37,S3904="kahepoolne vajaduspõhine",U3904&gt;[2]an!$M$38,RANK(D3904,$D3904:$D3904)+COUNTIFS($D$2:D3904,D3904,$F$2:F3904,F3904)-1=1),X3904,
IF(AND(F3904="Peretoe teenus",H3904&lt;[2]an!$M$37,S3904="kahepoolne vajaduspõhine",U3904&gt;[2]an!$M$38,RANK(D3904,$D3904:$D3904)+COUNTIFS($D$2:D3904,D3904,$F$2:F3904,F3904)-1&gt;1),"",X3904*W3904)))))))))))))),"")</f>
        <v/>
      </c>
      <c r="Z3904" s="18" t="str">
        <f t="shared" si="181"/>
        <v/>
      </c>
      <c r="AA3904" s="19" t="str">
        <f>IFERROR(VLOOKUP(E3904,[2]an!$A$3:$B$81,2,FALSE),"")</f>
        <v/>
      </c>
      <c r="AB3904" s="19" t="str">
        <f>IFERROR(VLOOKUP(AA3904,[2]an!$C$2:$D$16,2,FALSE),"")</f>
        <v/>
      </c>
      <c r="AC3904" s="20"/>
      <c r="AD3904" s="21" t="str">
        <f>IF(A3904=[2]an!$F$36,VLOOKUP([2]an!$F$36,[2]an!$F$36:$H$36,3,FALSE),IF(A3904=[2]an!$F$35,VLOOKUP([2]an!$F$35,[2]an!$F$35:$H$35,3,FALSE),IF(A3904=[2]an!$F$33,VLOOKUP([2]an!$F$33,[2]an!$F$33:$H$33,3,FALSE),IF(A3904=[2]an!$F$31,VLOOKUP([2]an!$F$31,[2]an!$F$31:$H$31,3,FALSE),""))))</f>
        <v/>
      </c>
    </row>
    <row r="3905" spans="6:30" x14ac:dyDescent="0.2">
      <c r="F3905" s="10"/>
      <c r="G3905" s="8" t="str">
        <f t="shared" si="182"/>
        <v/>
      </c>
      <c r="H3905" s="13"/>
      <c r="K3905" s="13"/>
      <c r="L3905" s="10"/>
      <c r="M3905" s="10"/>
      <c r="S3905" s="8" t="str">
        <f>IFERROR(VLOOKUP(D3905,[1]peretoe_teenus!$A$2:$L$2000,5,FALSE),"")</f>
        <v/>
      </c>
      <c r="U3905" s="13"/>
      <c r="V3905" s="15" t="str" cm="1">
        <f t="array" ref="V3905">IFERROR(IF(AND(F3905="Tugigrupp",RANK(K3905,$K3905:$K3905)+COUNTIFS($K$2:K3905,K3905,$L$2:L3905,L3905,$M$2:M3905,M3905,$I$2:I3905,I3905,$G$2:G3905,G3905,$F$2:F3905,F3905)-1=1),SUMPRODUCT(($F$2:$F$4154=F3905)*($G$2:$G$4154=G3905)*($K$2:$K$4154=K3905)*($I$2:$I$4154=I3905)*($L$2:$L$4154=L3905)*($M$2:$M$4154=M3905)),""),"")</f>
        <v/>
      </c>
      <c r="W3905" s="15" t="str">
        <f t="shared" si="180"/>
        <v/>
      </c>
      <c r="X3905" s="16" t="str">
        <f>IF(AND(A3905=[2]an!$G$38,F3905=[2]an!$E$40),[2]an!$G$40,IF(AND(A3905=[2]an!$G$38,F3905=[2]an!$E$41),[2]an!$G$41,IF(AND(A3905=[2]an!$G$38,F3905=[2]an!$E$39,H3905&gt;=[2]an!$M$37),[2]an!$G$39,
IF(AND(A3905=[2]an!$G$38,F3905=[2]an!$E$39,H3905&lt;[2]an!$M$37,S3905="kahepoolne vajaduspõhine",U3905=""),[2]an!$M$40,
IF(AND(A3905=[2]an!$G$38,F3905=[2]an!$E$39,H3905&lt;[2]an!$M$37,S3905="kahepoolne vajaduspõhine",U3905&lt;&gt;""),[2]an!$G$39,
IF(AND(A3905=[2]an!$G$38,F3905=[2]an!$E$39,H3905&lt;[2]an!$M$37,S3905&lt;&gt;"kahepoolne vajaduspõhine"),[2]an!$G$39,
IF(AND(A3905=[2]an!$G$38,F3905=[2]an!$E$42),[2]an!$G$42,
IF(AND(A3905=[2]an!$H$38,F3905=[2]an!$E$40),[2]an!$H$40,IF(AND(A3905=[2]an!$H$38,F3905=[2]an!$E$41),[2]an!$H$41,IF(AND(A3905=[2]an!$H$38,F3905=[2]an!$E$39,H3905&gt;=[2]an!$M$37),[2]an!$H$39,
IF(AND(A3905=[2]an!$H$38,F3905=[2]an!$E$39,H3905&lt;[2]an!$M$37,S3905="kahepoolne vajaduspõhine",U3905=""),[2]an!$M$40,
IF(AND(A3905=[2]an!$H$38,F3905=[2]an!$E$39,H3905&lt;[2]an!$M$37,S3905="kahepoolne vajaduspõhine",U3905&lt;&gt;""),[2]an!$H$39,
IF(AND(A3905=[2]an!$H$38,F3905=[2]an!$E$39,H3905&lt;[2]an!$M$37,S3905&lt;&gt;"kahepoolne vajaduspõhine"),[2]an!$H$39,
IF(AND(A3905=[2]an!$H$38,F3905=[2]an!$E$42),[2]an!$H$42,
IF(AND(A3905=[2]an!$I$38,F3905=[2]an!$E$40),[2]an!$I$40,IF(AND(A3905=[2]an!$I$38,F3905=[2]an!$E$41),[2]an!$I$41,IF(AND(A3905=[2]an!$I$38,F3905=[2]an!$E$39,H3905&gt;=[2]an!$M$37),[2]an!$I$39,
IF(AND(A3905=[2]an!$I$38,F3905=[2]an!$E$39,H3905&lt;[2]an!$M$37,S3905="kahepoolne vajaduspõhine",U3905=""),[2]an!$M$40,
IF(AND(A3905=[2]an!$I$38,F3905=[2]an!$E$39,H3905&lt;[2]an!$M$37,S3905="kahepoolne vajaduspõhine",U3905&lt;&gt;""),[2]an!$I$39,
IF(AND(A3905=[2]an!$I$38,F3905=[2]an!$E$39,H3905&lt;[2]an!$M$37,S3905&lt;&gt;"kahepoolne vajaduspõhine"),[2]an!$I$39,
IF(AND(A3905=[2]an!$I$38,F3905=[2]an!$E$42),[2]an!$I$42,
IF(AND(A3905=[2]an!$J$38,F3905=[2]an!$E$40),[2]an!$J$40,IF(AND(A3905=[2]an!$J$38,F3905=[2]an!$E$41),[2]an!$J$41,IF(AND(A3905=[2]an!$J$38,F3905=[2]an!$E$39,H3905&gt;=[2]an!$M$37),[2]an!$J$39,
IF(AND(A3905=[2]an!$J$38,F3905=[2]an!$E$39,H3905&lt;[2]an!$M$37,S3905="kahepoolne vajaduspõhine",U3905=""),[2]an!$M$40,
IF(AND(A3905=[2]an!$J$38,F3905=[2]an!$E$39,H3905&lt;[2]an!$M$37,S3905="kahepoolne vajaduspõhine",U3905&lt;&gt;""),[2]an!$J$39,
IF(AND(A3905=[2]an!$J$38,F3905=[2]an!$E$39,H3905&lt;[2]an!$M$37,S3905&lt;&gt;"kahepoolne vajaduspõhine"),[2]an!$J$39,
IF(AND(A3905=[2]an!$J$38,F3905=[2]an!$E$42),[2]an!$J$42,""))))))))))))))))))))))))))))</f>
        <v/>
      </c>
      <c r="Y3905" s="17" t="str">
        <f>IFERROR(IF(F3905="Tugigrupp",0,
IF(AND(F3905="Peretoe teenus",H3905&gt;=[2]an!$M$37,RANK(D3905,$D3905:$D3905)+COUNTIFS($D$2:D3905,D3905,$F$2:F3905,F3905)-1&gt;1),"",
IF(AND(F3905="Peretoe teenus",H3905&gt;=[2]an!$M$37,RANK(D3905,$D3905:$D3905)+COUNTIFS($D$2:D3905,D3905,$F$2:F3905,F3905)-1=1,MONTH(H3905)=MONTH(K3905)=TRUE,YEAR(H3905)=YEAR(K3905)=TRUE),((EOMONTH(H3905,0)-H3905+1)*X3905)/DAY(EOMONTH(H3905,0)),
IF(AND(F3905="Peretoe teenus",H3905&gt;=[2]an!$M$37,RANK(D3905,$D3905:$D3905)+COUNTIFS($D$2:D3905,D3905,$F$2:F3905,F3905)-1=1),X3905,
IF(AND(F3905="Peretoe teenus",H3905&lt;[2]an!$M$37,S3905&lt;&gt;"kahepoolne vajaduspõhine",RANK(D3905,$D3905:$D3905)+COUNTIFS($D$2:D3905,D3905,$F$2:F3905,F3905)-1=1),X3905,
IF(AND(F3905="Peretoe teenus",H3905&lt;[2]an!$M$37,S3905&lt;&gt;"kahepoolne vajaduspõhine",RANK(D3905,$D3905:$D3905)+COUNTIFS($D$2:D3905,D3905,$F$2:F3905,F3905)-1&gt;1),"",
IF(AND(F3905="Peretoe teenus",H3905&lt;[2]an!$M$37,S3905="kahepoolne vajaduspõhine",U3905="",RANK(D3905,$D3905:$D3905)+COUNTIFS($D$2:D3905,D3905,$F$2:F3905,F3905)-1=1),X3905,
IF(AND(F3905="Peretoe teenus",H3905&lt;[2]an!$M$37,S3905="kahepoolne vajaduspõhine",U3905="",RANK(D3905,$D3905:$D3905)+COUNTIFS($D$2:D3905,D3905,$F$2:F3905,F3905)-1&gt;1),"",
IF(AND(F3905="Peretoe teenus",H3905&lt;[2]an!$M$37,S3905="kahepoolne vajaduspõhine",U3905&lt;[2]an!$M$37,RANK(D3905,$D3905:$D3905)+COUNTIFS($D$2:D3905,D3905,$F$2:F3905,F3905)-1=1),X3905,
IF(AND(F3905="Peretoe teenus",H3905&lt;[2]an!$M$37,S3905="kahepoolne vajaduspõhine",U3905&lt;[2]an!$M$37,RANK(D3905,$D3905:$D3905)+COUNTIFS($D$2:D3905,D3905,$F$2:F3905,F3905)-1&gt;1),"",
IF(AND(F3905="Peretoe teenus",H3905&lt;[2]an!$M$37,S3905="kahepoolne vajaduspõhine",U3905&gt;=[2]an!$M$37,U3905&lt;=[2]an!$M$38,RANK(D3905,$D3905:$D3905)+COUNTIFS($D$2:D3905,D3905,$F$2:F3905,F3905)-1=1),
((EOMONTH(U3905,0)-U3905+1)*X3905)/DAY(EOMONTH(U3905,0))+(DAY(U3905)-1)*100/DAY(EOMONTH(U3905,0)),
IF(AND(F3905="Peretoe teenus",H3905&lt;[2]an!$M$37,S3905="kahepoolne vajaduspõhine",U3905&gt;=[2]an!$M$37,U3905&lt;=[2]an!$M$38,RANK(D3905,$D3905:$D3905)+COUNTIFS($D$2:D3905,D3905,$F$2:F3905,F3905)-1&gt;1),"",
IF(AND(F3905="Peretoe teenus",H3905&lt;[2]an!$M$37,S3905="kahepoolne vajaduspõhine",U3905&gt;[2]an!$M$38,RANK(D3905,$D3905:$D3905)+COUNTIFS($D$2:D3905,D3905,$F$2:F3905,F3905)-1=1),X3905,
IF(AND(F3905="Peretoe teenus",H3905&lt;[2]an!$M$37,S3905="kahepoolne vajaduspõhine",U3905&gt;[2]an!$M$38,RANK(D3905,$D3905:$D3905)+COUNTIFS($D$2:D3905,D3905,$F$2:F3905,F3905)-1&gt;1),"",X3905*W3905)))))))))))))),"")</f>
        <v/>
      </c>
      <c r="Z3905" s="18" t="str">
        <f t="shared" si="181"/>
        <v/>
      </c>
      <c r="AA3905" s="19" t="str">
        <f>IFERROR(VLOOKUP(E3905,[2]an!$A$3:$B$81,2,FALSE),"")</f>
        <v/>
      </c>
      <c r="AB3905" s="19" t="str">
        <f>IFERROR(VLOOKUP(AA3905,[2]an!$C$2:$D$16,2,FALSE),"")</f>
        <v/>
      </c>
      <c r="AC3905" s="20"/>
      <c r="AD3905" s="21" t="str">
        <f>IF(A3905=[2]an!$F$36,VLOOKUP([2]an!$F$36,[2]an!$F$36:$H$36,3,FALSE),IF(A3905=[2]an!$F$35,VLOOKUP([2]an!$F$35,[2]an!$F$35:$H$35,3,FALSE),IF(A3905=[2]an!$F$33,VLOOKUP([2]an!$F$33,[2]an!$F$33:$H$33,3,FALSE),IF(A3905=[2]an!$F$31,VLOOKUP([2]an!$F$31,[2]an!$F$31:$H$31,3,FALSE),""))))</f>
        <v/>
      </c>
    </row>
    <row r="3906" spans="6:30" x14ac:dyDescent="0.2">
      <c r="F3906" s="10"/>
      <c r="G3906" s="8" t="str">
        <f t="shared" si="182"/>
        <v/>
      </c>
      <c r="H3906" s="13"/>
      <c r="K3906" s="13"/>
      <c r="L3906" s="10"/>
      <c r="M3906" s="10"/>
      <c r="S3906" s="8" t="str">
        <f>IFERROR(VLOOKUP(D3906,[1]peretoe_teenus!$A$2:$L$2000,5,FALSE),"")</f>
        <v/>
      </c>
      <c r="U3906" s="13"/>
      <c r="V3906" s="15" t="str" cm="1">
        <f t="array" ref="V3906">IFERROR(IF(AND(F3906="Tugigrupp",RANK(K3906,$K3906:$K3906)+COUNTIFS($K$2:K3906,K3906,$L$2:L3906,L3906,$M$2:M3906,M3906,$I$2:I3906,I3906,$G$2:G3906,G3906,$F$2:F3906,F3906)-1=1),SUMPRODUCT(($F$2:$F$4154=F3906)*($G$2:$G$4154=G3906)*($K$2:$K$4154=K3906)*($I$2:$I$4154=I3906)*($L$2:$L$4154=L3906)*($M$2:$M$4154=M3906)),""),"")</f>
        <v/>
      </c>
      <c r="W3906" s="15" t="str">
        <f t="shared" ref="W3906:W3969" si="183">IF(A3906="","",(M3906-L3906)*1440/45)</f>
        <v/>
      </c>
      <c r="X3906" s="16" t="str">
        <f>IF(AND(A3906=[2]an!$G$38,F3906=[2]an!$E$40),[2]an!$G$40,IF(AND(A3906=[2]an!$G$38,F3906=[2]an!$E$41),[2]an!$G$41,IF(AND(A3906=[2]an!$G$38,F3906=[2]an!$E$39,H3906&gt;=[2]an!$M$37),[2]an!$G$39,
IF(AND(A3906=[2]an!$G$38,F3906=[2]an!$E$39,H3906&lt;[2]an!$M$37,S3906="kahepoolne vajaduspõhine",U3906=""),[2]an!$M$40,
IF(AND(A3906=[2]an!$G$38,F3906=[2]an!$E$39,H3906&lt;[2]an!$M$37,S3906="kahepoolne vajaduspõhine",U3906&lt;&gt;""),[2]an!$G$39,
IF(AND(A3906=[2]an!$G$38,F3906=[2]an!$E$39,H3906&lt;[2]an!$M$37,S3906&lt;&gt;"kahepoolne vajaduspõhine"),[2]an!$G$39,
IF(AND(A3906=[2]an!$G$38,F3906=[2]an!$E$42),[2]an!$G$42,
IF(AND(A3906=[2]an!$H$38,F3906=[2]an!$E$40),[2]an!$H$40,IF(AND(A3906=[2]an!$H$38,F3906=[2]an!$E$41),[2]an!$H$41,IF(AND(A3906=[2]an!$H$38,F3906=[2]an!$E$39,H3906&gt;=[2]an!$M$37),[2]an!$H$39,
IF(AND(A3906=[2]an!$H$38,F3906=[2]an!$E$39,H3906&lt;[2]an!$M$37,S3906="kahepoolne vajaduspõhine",U3906=""),[2]an!$M$40,
IF(AND(A3906=[2]an!$H$38,F3906=[2]an!$E$39,H3906&lt;[2]an!$M$37,S3906="kahepoolne vajaduspõhine",U3906&lt;&gt;""),[2]an!$H$39,
IF(AND(A3906=[2]an!$H$38,F3906=[2]an!$E$39,H3906&lt;[2]an!$M$37,S3906&lt;&gt;"kahepoolne vajaduspõhine"),[2]an!$H$39,
IF(AND(A3906=[2]an!$H$38,F3906=[2]an!$E$42),[2]an!$H$42,
IF(AND(A3906=[2]an!$I$38,F3906=[2]an!$E$40),[2]an!$I$40,IF(AND(A3906=[2]an!$I$38,F3906=[2]an!$E$41),[2]an!$I$41,IF(AND(A3906=[2]an!$I$38,F3906=[2]an!$E$39,H3906&gt;=[2]an!$M$37),[2]an!$I$39,
IF(AND(A3906=[2]an!$I$38,F3906=[2]an!$E$39,H3906&lt;[2]an!$M$37,S3906="kahepoolne vajaduspõhine",U3906=""),[2]an!$M$40,
IF(AND(A3906=[2]an!$I$38,F3906=[2]an!$E$39,H3906&lt;[2]an!$M$37,S3906="kahepoolne vajaduspõhine",U3906&lt;&gt;""),[2]an!$I$39,
IF(AND(A3906=[2]an!$I$38,F3906=[2]an!$E$39,H3906&lt;[2]an!$M$37,S3906&lt;&gt;"kahepoolne vajaduspõhine"),[2]an!$I$39,
IF(AND(A3906=[2]an!$I$38,F3906=[2]an!$E$42),[2]an!$I$42,
IF(AND(A3906=[2]an!$J$38,F3906=[2]an!$E$40),[2]an!$J$40,IF(AND(A3906=[2]an!$J$38,F3906=[2]an!$E$41),[2]an!$J$41,IF(AND(A3906=[2]an!$J$38,F3906=[2]an!$E$39,H3906&gt;=[2]an!$M$37),[2]an!$J$39,
IF(AND(A3906=[2]an!$J$38,F3906=[2]an!$E$39,H3906&lt;[2]an!$M$37,S3906="kahepoolne vajaduspõhine",U3906=""),[2]an!$M$40,
IF(AND(A3906=[2]an!$J$38,F3906=[2]an!$E$39,H3906&lt;[2]an!$M$37,S3906="kahepoolne vajaduspõhine",U3906&lt;&gt;""),[2]an!$J$39,
IF(AND(A3906=[2]an!$J$38,F3906=[2]an!$E$39,H3906&lt;[2]an!$M$37,S3906&lt;&gt;"kahepoolne vajaduspõhine"),[2]an!$J$39,
IF(AND(A3906=[2]an!$J$38,F3906=[2]an!$E$42),[2]an!$J$42,""))))))))))))))))))))))))))))</f>
        <v/>
      </c>
      <c r="Y3906" s="17" t="str">
        <f>IFERROR(IF(F3906="Tugigrupp",0,
IF(AND(F3906="Peretoe teenus",H3906&gt;=[2]an!$M$37,RANK(D3906,$D3906:$D3906)+COUNTIFS($D$2:D3906,D3906,$F$2:F3906,F3906)-1&gt;1),"",
IF(AND(F3906="Peretoe teenus",H3906&gt;=[2]an!$M$37,RANK(D3906,$D3906:$D3906)+COUNTIFS($D$2:D3906,D3906,$F$2:F3906,F3906)-1=1,MONTH(H3906)=MONTH(K3906)=TRUE,YEAR(H3906)=YEAR(K3906)=TRUE),((EOMONTH(H3906,0)-H3906+1)*X3906)/DAY(EOMONTH(H3906,0)),
IF(AND(F3906="Peretoe teenus",H3906&gt;=[2]an!$M$37,RANK(D3906,$D3906:$D3906)+COUNTIFS($D$2:D3906,D3906,$F$2:F3906,F3906)-1=1),X3906,
IF(AND(F3906="Peretoe teenus",H3906&lt;[2]an!$M$37,S3906&lt;&gt;"kahepoolne vajaduspõhine",RANK(D3906,$D3906:$D3906)+COUNTIFS($D$2:D3906,D3906,$F$2:F3906,F3906)-1=1),X3906,
IF(AND(F3906="Peretoe teenus",H3906&lt;[2]an!$M$37,S3906&lt;&gt;"kahepoolne vajaduspõhine",RANK(D3906,$D3906:$D3906)+COUNTIFS($D$2:D3906,D3906,$F$2:F3906,F3906)-1&gt;1),"",
IF(AND(F3906="Peretoe teenus",H3906&lt;[2]an!$M$37,S3906="kahepoolne vajaduspõhine",U3906="",RANK(D3906,$D3906:$D3906)+COUNTIFS($D$2:D3906,D3906,$F$2:F3906,F3906)-1=1),X3906,
IF(AND(F3906="Peretoe teenus",H3906&lt;[2]an!$M$37,S3906="kahepoolne vajaduspõhine",U3906="",RANK(D3906,$D3906:$D3906)+COUNTIFS($D$2:D3906,D3906,$F$2:F3906,F3906)-1&gt;1),"",
IF(AND(F3906="Peretoe teenus",H3906&lt;[2]an!$M$37,S3906="kahepoolne vajaduspõhine",U3906&lt;[2]an!$M$37,RANK(D3906,$D3906:$D3906)+COUNTIFS($D$2:D3906,D3906,$F$2:F3906,F3906)-1=1),X3906,
IF(AND(F3906="Peretoe teenus",H3906&lt;[2]an!$M$37,S3906="kahepoolne vajaduspõhine",U3906&lt;[2]an!$M$37,RANK(D3906,$D3906:$D3906)+COUNTIFS($D$2:D3906,D3906,$F$2:F3906,F3906)-1&gt;1),"",
IF(AND(F3906="Peretoe teenus",H3906&lt;[2]an!$M$37,S3906="kahepoolne vajaduspõhine",U3906&gt;=[2]an!$M$37,U3906&lt;=[2]an!$M$38,RANK(D3906,$D3906:$D3906)+COUNTIFS($D$2:D3906,D3906,$F$2:F3906,F3906)-1=1),
((EOMONTH(U3906,0)-U3906+1)*X3906)/DAY(EOMONTH(U3906,0))+(DAY(U3906)-1)*100/DAY(EOMONTH(U3906,0)),
IF(AND(F3906="Peretoe teenus",H3906&lt;[2]an!$M$37,S3906="kahepoolne vajaduspõhine",U3906&gt;=[2]an!$M$37,U3906&lt;=[2]an!$M$38,RANK(D3906,$D3906:$D3906)+COUNTIFS($D$2:D3906,D3906,$F$2:F3906,F3906)-1&gt;1),"",
IF(AND(F3906="Peretoe teenus",H3906&lt;[2]an!$M$37,S3906="kahepoolne vajaduspõhine",U3906&gt;[2]an!$M$38,RANK(D3906,$D3906:$D3906)+COUNTIFS($D$2:D3906,D3906,$F$2:F3906,F3906)-1=1),X3906,
IF(AND(F3906="Peretoe teenus",H3906&lt;[2]an!$M$37,S3906="kahepoolne vajaduspõhine",U3906&gt;[2]an!$M$38,RANK(D3906,$D3906:$D3906)+COUNTIFS($D$2:D3906,D3906,$F$2:F3906,F3906)-1&gt;1),"",X3906*W3906)))))))))))))),"")</f>
        <v/>
      </c>
      <c r="Z3906" s="18" t="str">
        <f t="shared" ref="Z3906:Z3969" si="184">IF(F3906="Tugigrupp",SUMPRODUCT(($F$2:$F$4154=F3906)*($G$2:$G$4154=G3906)*($K$2:$K$4154=K3906)*($I$2:$I$4154=I3906)*($L$2:$L$4154=L3906)*($M$2:$M$4154=M3906)),"")</f>
        <v/>
      </c>
      <c r="AA3906" s="19" t="str">
        <f>IFERROR(VLOOKUP(E3906,[2]an!$A$3:$B$81,2,FALSE),"")</f>
        <v/>
      </c>
      <c r="AB3906" s="19" t="str">
        <f>IFERROR(VLOOKUP(AA3906,[2]an!$C$2:$D$16,2,FALSE),"")</f>
        <v/>
      </c>
      <c r="AC3906" s="20"/>
      <c r="AD3906" s="21" t="str">
        <f>IF(A3906=[2]an!$F$36,VLOOKUP([2]an!$F$36,[2]an!$F$36:$H$36,3,FALSE),IF(A3906=[2]an!$F$35,VLOOKUP([2]an!$F$35,[2]an!$F$35:$H$35,3,FALSE),IF(A3906=[2]an!$F$33,VLOOKUP([2]an!$F$33,[2]an!$F$33:$H$33,3,FALSE),IF(A3906=[2]an!$F$31,VLOOKUP([2]an!$F$31,[2]an!$F$31:$H$31,3,FALSE),""))))</f>
        <v/>
      </c>
    </row>
    <row r="3907" spans="6:30" x14ac:dyDescent="0.2">
      <c r="F3907" s="10"/>
      <c r="G3907" s="8" t="str">
        <f t="shared" ref="G3907:G3970" si="185">IF(F3907="","",IF(F3907&lt;&gt;"Tugigrupp","pole",""))</f>
        <v/>
      </c>
      <c r="H3907" s="13"/>
      <c r="K3907" s="13"/>
      <c r="L3907" s="10"/>
      <c r="M3907" s="10"/>
      <c r="S3907" s="8" t="str">
        <f>IFERROR(VLOOKUP(D3907,[1]peretoe_teenus!$A$2:$L$2000,5,FALSE),"")</f>
        <v/>
      </c>
      <c r="U3907" s="13"/>
      <c r="V3907" s="15" t="str" cm="1">
        <f t="array" ref="V3907">IFERROR(IF(AND(F3907="Tugigrupp",RANK(K3907,$K3907:$K3907)+COUNTIFS($K$2:K3907,K3907,$L$2:L3907,L3907,$M$2:M3907,M3907,$I$2:I3907,I3907,$G$2:G3907,G3907,$F$2:F3907,F3907)-1=1),SUMPRODUCT(($F$2:$F$4154=F3907)*($G$2:$G$4154=G3907)*($K$2:$K$4154=K3907)*($I$2:$I$4154=I3907)*($L$2:$L$4154=L3907)*($M$2:$M$4154=M3907)),""),"")</f>
        <v/>
      </c>
      <c r="W3907" s="15" t="str">
        <f t="shared" si="183"/>
        <v/>
      </c>
      <c r="X3907" s="16" t="str">
        <f>IF(AND(A3907=[2]an!$G$38,F3907=[2]an!$E$40),[2]an!$G$40,IF(AND(A3907=[2]an!$G$38,F3907=[2]an!$E$41),[2]an!$G$41,IF(AND(A3907=[2]an!$G$38,F3907=[2]an!$E$39,H3907&gt;=[2]an!$M$37),[2]an!$G$39,
IF(AND(A3907=[2]an!$G$38,F3907=[2]an!$E$39,H3907&lt;[2]an!$M$37,S3907="kahepoolne vajaduspõhine",U3907=""),[2]an!$M$40,
IF(AND(A3907=[2]an!$G$38,F3907=[2]an!$E$39,H3907&lt;[2]an!$M$37,S3907="kahepoolne vajaduspõhine",U3907&lt;&gt;""),[2]an!$G$39,
IF(AND(A3907=[2]an!$G$38,F3907=[2]an!$E$39,H3907&lt;[2]an!$M$37,S3907&lt;&gt;"kahepoolne vajaduspõhine"),[2]an!$G$39,
IF(AND(A3907=[2]an!$G$38,F3907=[2]an!$E$42),[2]an!$G$42,
IF(AND(A3907=[2]an!$H$38,F3907=[2]an!$E$40),[2]an!$H$40,IF(AND(A3907=[2]an!$H$38,F3907=[2]an!$E$41),[2]an!$H$41,IF(AND(A3907=[2]an!$H$38,F3907=[2]an!$E$39,H3907&gt;=[2]an!$M$37),[2]an!$H$39,
IF(AND(A3907=[2]an!$H$38,F3907=[2]an!$E$39,H3907&lt;[2]an!$M$37,S3907="kahepoolne vajaduspõhine",U3907=""),[2]an!$M$40,
IF(AND(A3907=[2]an!$H$38,F3907=[2]an!$E$39,H3907&lt;[2]an!$M$37,S3907="kahepoolne vajaduspõhine",U3907&lt;&gt;""),[2]an!$H$39,
IF(AND(A3907=[2]an!$H$38,F3907=[2]an!$E$39,H3907&lt;[2]an!$M$37,S3907&lt;&gt;"kahepoolne vajaduspõhine"),[2]an!$H$39,
IF(AND(A3907=[2]an!$H$38,F3907=[2]an!$E$42),[2]an!$H$42,
IF(AND(A3907=[2]an!$I$38,F3907=[2]an!$E$40),[2]an!$I$40,IF(AND(A3907=[2]an!$I$38,F3907=[2]an!$E$41),[2]an!$I$41,IF(AND(A3907=[2]an!$I$38,F3907=[2]an!$E$39,H3907&gt;=[2]an!$M$37),[2]an!$I$39,
IF(AND(A3907=[2]an!$I$38,F3907=[2]an!$E$39,H3907&lt;[2]an!$M$37,S3907="kahepoolne vajaduspõhine",U3907=""),[2]an!$M$40,
IF(AND(A3907=[2]an!$I$38,F3907=[2]an!$E$39,H3907&lt;[2]an!$M$37,S3907="kahepoolne vajaduspõhine",U3907&lt;&gt;""),[2]an!$I$39,
IF(AND(A3907=[2]an!$I$38,F3907=[2]an!$E$39,H3907&lt;[2]an!$M$37,S3907&lt;&gt;"kahepoolne vajaduspõhine"),[2]an!$I$39,
IF(AND(A3907=[2]an!$I$38,F3907=[2]an!$E$42),[2]an!$I$42,
IF(AND(A3907=[2]an!$J$38,F3907=[2]an!$E$40),[2]an!$J$40,IF(AND(A3907=[2]an!$J$38,F3907=[2]an!$E$41),[2]an!$J$41,IF(AND(A3907=[2]an!$J$38,F3907=[2]an!$E$39,H3907&gt;=[2]an!$M$37),[2]an!$J$39,
IF(AND(A3907=[2]an!$J$38,F3907=[2]an!$E$39,H3907&lt;[2]an!$M$37,S3907="kahepoolne vajaduspõhine",U3907=""),[2]an!$M$40,
IF(AND(A3907=[2]an!$J$38,F3907=[2]an!$E$39,H3907&lt;[2]an!$M$37,S3907="kahepoolne vajaduspõhine",U3907&lt;&gt;""),[2]an!$J$39,
IF(AND(A3907=[2]an!$J$38,F3907=[2]an!$E$39,H3907&lt;[2]an!$M$37,S3907&lt;&gt;"kahepoolne vajaduspõhine"),[2]an!$J$39,
IF(AND(A3907=[2]an!$J$38,F3907=[2]an!$E$42),[2]an!$J$42,""))))))))))))))))))))))))))))</f>
        <v/>
      </c>
      <c r="Y3907" s="17" t="str">
        <f>IFERROR(IF(F3907="Tugigrupp",0,
IF(AND(F3907="Peretoe teenus",H3907&gt;=[2]an!$M$37,RANK(D3907,$D3907:$D3907)+COUNTIFS($D$2:D3907,D3907,$F$2:F3907,F3907)-1&gt;1),"",
IF(AND(F3907="Peretoe teenus",H3907&gt;=[2]an!$M$37,RANK(D3907,$D3907:$D3907)+COUNTIFS($D$2:D3907,D3907,$F$2:F3907,F3907)-1=1,MONTH(H3907)=MONTH(K3907)=TRUE,YEAR(H3907)=YEAR(K3907)=TRUE),((EOMONTH(H3907,0)-H3907+1)*X3907)/DAY(EOMONTH(H3907,0)),
IF(AND(F3907="Peretoe teenus",H3907&gt;=[2]an!$M$37,RANK(D3907,$D3907:$D3907)+COUNTIFS($D$2:D3907,D3907,$F$2:F3907,F3907)-1=1),X3907,
IF(AND(F3907="Peretoe teenus",H3907&lt;[2]an!$M$37,S3907&lt;&gt;"kahepoolne vajaduspõhine",RANK(D3907,$D3907:$D3907)+COUNTIFS($D$2:D3907,D3907,$F$2:F3907,F3907)-1=1),X3907,
IF(AND(F3907="Peretoe teenus",H3907&lt;[2]an!$M$37,S3907&lt;&gt;"kahepoolne vajaduspõhine",RANK(D3907,$D3907:$D3907)+COUNTIFS($D$2:D3907,D3907,$F$2:F3907,F3907)-1&gt;1),"",
IF(AND(F3907="Peretoe teenus",H3907&lt;[2]an!$M$37,S3907="kahepoolne vajaduspõhine",U3907="",RANK(D3907,$D3907:$D3907)+COUNTIFS($D$2:D3907,D3907,$F$2:F3907,F3907)-1=1),X3907,
IF(AND(F3907="Peretoe teenus",H3907&lt;[2]an!$M$37,S3907="kahepoolne vajaduspõhine",U3907="",RANK(D3907,$D3907:$D3907)+COUNTIFS($D$2:D3907,D3907,$F$2:F3907,F3907)-1&gt;1),"",
IF(AND(F3907="Peretoe teenus",H3907&lt;[2]an!$M$37,S3907="kahepoolne vajaduspõhine",U3907&lt;[2]an!$M$37,RANK(D3907,$D3907:$D3907)+COUNTIFS($D$2:D3907,D3907,$F$2:F3907,F3907)-1=1),X3907,
IF(AND(F3907="Peretoe teenus",H3907&lt;[2]an!$M$37,S3907="kahepoolne vajaduspõhine",U3907&lt;[2]an!$M$37,RANK(D3907,$D3907:$D3907)+COUNTIFS($D$2:D3907,D3907,$F$2:F3907,F3907)-1&gt;1),"",
IF(AND(F3907="Peretoe teenus",H3907&lt;[2]an!$M$37,S3907="kahepoolne vajaduspõhine",U3907&gt;=[2]an!$M$37,U3907&lt;=[2]an!$M$38,RANK(D3907,$D3907:$D3907)+COUNTIFS($D$2:D3907,D3907,$F$2:F3907,F3907)-1=1),
((EOMONTH(U3907,0)-U3907+1)*X3907)/DAY(EOMONTH(U3907,0))+(DAY(U3907)-1)*100/DAY(EOMONTH(U3907,0)),
IF(AND(F3907="Peretoe teenus",H3907&lt;[2]an!$M$37,S3907="kahepoolne vajaduspõhine",U3907&gt;=[2]an!$M$37,U3907&lt;=[2]an!$M$38,RANK(D3907,$D3907:$D3907)+COUNTIFS($D$2:D3907,D3907,$F$2:F3907,F3907)-1&gt;1),"",
IF(AND(F3907="Peretoe teenus",H3907&lt;[2]an!$M$37,S3907="kahepoolne vajaduspõhine",U3907&gt;[2]an!$M$38,RANK(D3907,$D3907:$D3907)+COUNTIFS($D$2:D3907,D3907,$F$2:F3907,F3907)-1=1),X3907,
IF(AND(F3907="Peretoe teenus",H3907&lt;[2]an!$M$37,S3907="kahepoolne vajaduspõhine",U3907&gt;[2]an!$M$38,RANK(D3907,$D3907:$D3907)+COUNTIFS($D$2:D3907,D3907,$F$2:F3907,F3907)-1&gt;1),"",X3907*W3907)))))))))))))),"")</f>
        <v/>
      </c>
      <c r="Z3907" s="18" t="str">
        <f t="shared" si="184"/>
        <v/>
      </c>
      <c r="AA3907" s="19" t="str">
        <f>IFERROR(VLOOKUP(E3907,[2]an!$A$3:$B$81,2,FALSE),"")</f>
        <v/>
      </c>
      <c r="AB3907" s="19" t="str">
        <f>IFERROR(VLOOKUP(AA3907,[2]an!$C$2:$D$16,2,FALSE),"")</f>
        <v/>
      </c>
      <c r="AC3907" s="20"/>
      <c r="AD3907" s="21" t="str">
        <f>IF(A3907=[2]an!$F$36,VLOOKUP([2]an!$F$36,[2]an!$F$36:$H$36,3,FALSE),IF(A3907=[2]an!$F$35,VLOOKUP([2]an!$F$35,[2]an!$F$35:$H$35,3,FALSE),IF(A3907=[2]an!$F$33,VLOOKUP([2]an!$F$33,[2]an!$F$33:$H$33,3,FALSE),IF(A3907=[2]an!$F$31,VLOOKUP([2]an!$F$31,[2]an!$F$31:$H$31,3,FALSE),""))))</f>
        <v/>
      </c>
    </row>
    <row r="3908" spans="6:30" x14ac:dyDescent="0.2">
      <c r="F3908" s="10"/>
      <c r="G3908" s="8" t="str">
        <f t="shared" si="185"/>
        <v/>
      </c>
      <c r="H3908" s="13"/>
      <c r="K3908" s="13"/>
      <c r="L3908" s="10"/>
      <c r="M3908" s="10"/>
      <c r="S3908" s="8" t="str">
        <f>IFERROR(VLOOKUP(D3908,[1]peretoe_teenus!$A$2:$L$2000,5,FALSE),"")</f>
        <v/>
      </c>
      <c r="U3908" s="13"/>
      <c r="V3908" s="15" t="str" cm="1">
        <f t="array" ref="V3908">IFERROR(IF(AND(F3908="Tugigrupp",RANK(K3908,$K3908:$K3908)+COUNTIFS($K$2:K3908,K3908,$L$2:L3908,L3908,$M$2:M3908,M3908,$I$2:I3908,I3908,$G$2:G3908,G3908,$F$2:F3908,F3908)-1=1),SUMPRODUCT(($F$2:$F$4154=F3908)*($G$2:$G$4154=G3908)*($K$2:$K$4154=K3908)*($I$2:$I$4154=I3908)*($L$2:$L$4154=L3908)*($M$2:$M$4154=M3908)),""),"")</f>
        <v/>
      </c>
      <c r="W3908" s="15" t="str">
        <f t="shared" si="183"/>
        <v/>
      </c>
      <c r="X3908" s="16" t="str">
        <f>IF(AND(A3908=[2]an!$G$38,F3908=[2]an!$E$40),[2]an!$G$40,IF(AND(A3908=[2]an!$G$38,F3908=[2]an!$E$41),[2]an!$G$41,IF(AND(A3908=[2]an!$G$38,F3908=[2]an!$E$39,H3908&gt;=[2]an!$M$37),[2]an!$G$39,
IF(AND(A3908=[2]an!$G$38,F3908=[2]an!$E$39,H3908&lt;[2]an!$M$37,S3908="kahepoolne vajaduspõhine",U3908=""),[2]an!$M$40,
IF(AND(A3908=[2]an!$G$38,F3908=[2]an!$E$39,H3908&lt;[2]an!$M$37,S3908="kahepoolne vajaduspõhine",U3908&lt;&gt;""),[2]an!$G$39,
IF(AND(A3908=[2]an!$G$38,F3908=[2]an!$E$39,H3908&lt;[2]an!$M$37,S3908&lt;&gt;"kahepoolne vajaduspõhine"),[2]an!$G$39,
IF(AND(A3908=[2]an!$G$38,F3908=[2]an!$E$42),[2]an!$G$42,
IF(AND(A3908=[2]an!$H$38,F3908=[2]an!$E$40),[2]an!$H$40,IF(AND(A3908=[2]an!$H$38,F3908=[2]an!$E$41),[2]an!$H$41,IF(AND(A3908=[2]an!$H$38,F3908=[2]an!$E$39,H3908&gt;=[2]an!$M$37),[2]an!$H$39,
IF(AND(A3908=[2]an!$H$38,F3908=[2]an!$E$39,H3908&lt;[2]an!$M$37,S3908="kahepoolne vajaduspõhine",U3908=""),[2]an!$M$40,
IF(AND(A3908=[2]an!$H$38,F3908=[2]an!$E$39,H3908&lt;[2]an!$M$37,S3908="kahepoolne vajaduspõhine",U3908&lt;&gt;""),[2]an!$H$39,
IF(AND(A3908=[2]an!$H$38,F3908=[2]an!$E$39,H3908&lt;[2]an!$M$37,S3908&lt;&gt;"kahepoolne vajaduspõhine"),[2]an!$H$39,
IF(AND(A3908=[2]an!$H$38,F3908=[2]an!$E$42),[2]an!$H$42,
IF(AND(A3908=[2]an!$I$38,F3908=[2]an!$E$40),[2]an!$I$40,IF(AND(A3908=[2]an!$I$38,F3908=[2]an!$E$41),[2]an!$I$41,IF(AND(A3908=[2]an!$I$38,F3908=[2]an!$E$39,H3908&gt;=[2]an!$M$37),[2]an!$I$39,
IF(AND(A3908=[2]an!$I$38,F3908=[2]an!$E$39,H3908&lt;[2]an!$M$37,S3908="kahepoolne vajaduspõhine",U3908=""),[2]an!$M$40,
IF(AND(A3908=[2]an!$I$38,F3908=[2]an!$E$39,H3908&lt;[2]an!$M$37,S3908="kahepoolne vajaduspõhine",U3908&lt;&gt;""),[2]an!$I$39,
IF(AND(A3908=[2]an!$I$38,F3908=[2]an!$E$39,H3908&lt;[2]an!$M$37,S3908&lt;&gt;"kahepoolne vajaduspõhine"),[2]an!$I$39,
IF(AND(A3908=[2]an!$I$38,F3908=[2]an!$E$42),[2]an!$I$42,
IF(AND(A3908=[2]an!$J$38,F3908=[2]an!$E$40),[2]an!$J$40,IF(AND(A3908=[2]an!$J$38,F3908=[2]an!$E$41),[2]an!$J$41,IF(AND(A3908=[2]an!$J$38,F3908=[2]an!$E$39,H3908&gt;=[2]an!$M$37),[2]an!$J$39,
IF(AND(A3908=[2]an!$J$38,F3908=[2]an!$E$39,H3908&lt;[2]an!$M$37,S3908="kahepoolne vajaduspõhine",U3908=""),[2]an!$M$40,
IF(AND(A3908=[2]an!$J$38,F3908=[2]an!$E$39,H3908&lt;[2]an!$M$37,S3908="kahepoolne vajaduspõhine",U3908&lt;&gt;""),[2]an!$J$39,
IF(AND(A3908=[2]an!$J$38,F3908=[2]an!$E$39,H3908&lt;[2]an!$M$37,S3908&lt;&gt;"kahepoolne vajaduspõhine"),[2]an!$J$39,
IF(AND(A3908=[2]an!$J$38,F3908=[2]an!$E$42),[2]an!$J$42,""))))))))))))))))))))))))))))</f>
        <v/>
      </c>
      <c r="Y3908" s="17" t="str">
        <f>IFERROR(IF(F3908="Tugigrupp",0,
IF(AND(F3908="Peretoe teenus",H3908&gt;=[2]an!$M$37,RANK(D3908,$D3908:$D3908)+COUNTIFS($D$2:D3908,D3908,$F$2:F3908,F3908)-1&gt;1),"",
IF(AND(F3908="Peretoe teenus",H3908&gt;=[2]an!$M$37,RANK(D3908,$D3908:$D3908)+COUNTIFS($D$2:D3908,D3908,$F$2:F3908,F3908)-1=1,MONTH(H3908)=MONTH(K3908)=TRUE,YEAR(H3908)=YEAR(K3908)=TRUE),((EOMONTH(H3908,0)-H3908+1)*X3908)/DAY(EOMONTH(H3908,0)),
IF(AND(F3908="Peretoe teenus",H3908&gt;=[2]an!$M$37,RANK(D3908,$D3908:$D3908)+COUNTIFS($D$2:D3908,D3908,$F$2:F3908,F3908)-1=1),X3908,
IF(AND(F3908="Peretoe teenus",H3908&lt;[2]an!$M$37,S3908&lt;&gt;"kahepoolne vajaduspõhine",RANK(D3908,$D3908:$D3908)+COUNTIFS($D$2:D3908,D3908,$F$2:F3908,F3908)-1=1),X3908,
IF(AND(F3908="Peretoe teenus",H3908&lt;[2]an!$M$37,S3908&lt;&gt;"kahepoolne vajaduspõhine",RANK(D3908,$D3908:$D3908)+COUNTIFS($D$2:D3908,D3908,$F$2:F3908,F3908)-1&gt;1),"",
IF(AND(F3908="Peretoe teenus",H3908&lt;[2]an!$M$37,S3908="kahepoolne vajaduspõhine",U3908="",RANK(D3908,$D3908:$D3908)+COUNTIFS($D$2:D3908,D3908,$F$2:F3908,F3908)-1=1),X3908,
IF(AND(F3908="Peretoe teenus",H3908&lt;[2]an!$M$37,S3908="kahepoolne vajaduspõhine",U3908="",RANK(D3908,$D3908:$D3908)+COUNTIFS($D$2:D3908,D3908,$F$2:F3908,F3908)-1&gt;1),"",
IF(AND(F3908="Peretoe teenus",H3908&lt;[2]an!$M$37,S3908="kahepoolne vajaduspõhine",U3908&lt;[2]an!$M$37,RANK(D3908,$D3908:$D3908)+COUNTIFS($D$2:D3908,D3908,$F$2:F3908,F3908)-1=1),X3908,
IF(AND(F3908="Peretoe teenus",H3908&lt;[2]an!$M$37,S3908="kahepoolne vajaduspõhine",U3908&lt;[2]an!$M$37,RANK(D3908,$D3908:$D3908)+COUNTIFS($D$2:D3908,D3908,$F$2:F3908,F3908)-1&gt;1),"",
IF(AND(F3908="Peretoe teenus",H3908&lt;[2]an!$M$37,S3908="kahepoolne vajaduspõhine",U3908&gt;=[2]an!$M$37,U3908&lt;=[2]an!$M$38,RANK(D3908,$D3908:$D3908)+COUNTIFS($D$2:D3908,D3908,$F$2:F3908,F3908)-1=1),
((EOMONTH(U3908,0)-U3908+1)*X3908)/DAY(EOMONTH(U3908,0))+(DAY(U3908)-1)*100/DAY(EOMONTH(U3908,0)),
IF(AND(F3908="Peretoe teenus",H3908&lt;[2]an!$M$37,S3908="kahepoolne vajaduspõhine",U3908&gt;=[2]an!$M$37,U3908&lt;=[2]an!$M$38,RANK(D3908,$D3908:$D3908)+COUNTIFS($D$2:D3908,D3908,$F$2:F3908,F3908)-1&gt;1),"",
IF(AND(F3908="Peretoe teenus",H3908&lt;[2]an!$M$37,S3908="kahepoolne vajaduspõhine",U3908&gt;[2]an!$M$38,RANK(D3908,$D3908:$D3908)+COUNTIFS($D$2:D3908,D3908,$F$2:F3908,F3908)-1=1),X3908,
IF(AND(F3908="Peretoe teenus",H3908&lt;[2]an!$M$37,S3908="kahepoolne vajaduspõhine",U3908&gt;[2]an!$M$38,RANK(D3908,$D3908:$D3908)+COUNTIFS($D$2:D3908,D3908,$F$2:F3908,F3908)-1&gt;1),"",X3908*W3908)))))))))))))),"")</f>
        <v/>
      </c>
      <c r="Z3908" s="18" t="str">
        <f t="shared" si="184"/>
        <v/>
      </c>
      <c r="AA3908" s="19" t="str">
        <f>IFERROR(VLOOKUP(E3908,[2]an!$A$3:$B$81,2,FALSE),"")</f>
        <v/>
      </c>
      <c r="AB3908" s="19" t="str">
        <f>IFERROR(VLOOKUP(AA3908,[2]an!$C$2:$D$16,2,FALSE),"")</f>
        <v/>
      </c>
      <c r="AC3908" s="20"/>
      <c r="AD3908" s="21" t="str">
        <f>IF(A3908=[2]an!$F$36,VLOOKUP([2]an!$F$36,[2]an!$F$36:$H$36,3,FALSE),IF(A3908=[2]an!$F$35,VLOOKUP([2]an!$F$35,[2]an!$F$35:$H$35,3,FALSE),IF(A3908=[2]an!$F$33,VLOOKUP([2]an!$F$33,[2]an!$F$33:$H$33,3,FALSE),IF(A3908=[2]an!$F$31,VLOOKUP([2]an!$F$31,[2]an!$F$31:$H$31,3,FALSE),""))))</f>
        <v/>
      </c>
    </row>
    <row r="3909" spans="6:30" x14ac:dyDescent="0.2">
      <c r="F3909" s="10"/>
      <c r="G3909" s="8" t="str">
        <f t="shared" si="185"/>
        <v/>
      </c>
      <c r="H3909" s="13"/>
      <c r="K3909" s="13"/>
      <c r="L3909" s="10"/>
      <c r="M3909" s="10"/>
      <c r="S3909" s="8" t="str">
        <f>IFERROR(VLOOKUP(D3909,[1]peretoe_teenus!$A$2:$L$2000,5,FALSE),"")</f>
        <v/>
      </c>
      <c r="U3909" s="13"/>
      <c r="V3909" s="15" t="str" cm="1">
        <f t="array" ref="V3909">IFERROR(IF(AND(F3909="Tugigrupp",RANK(K3909,$K3909:$K3909)+COUNTIFS($K$2:K3909,K3909,$L$2:L3909,L3909,$M$2:M3909,M3909,$I$2:I3909,I3909,$G$2:G3909,G3909,$F$2:F3909,F3909)-1=1),SUMPRODUCT(($F$2:$F$4154=F3909)*($G$2:$G$4154=G3909)*($K$2:$K$4154=K3909)*($I$2:$I$4154=I3909)*($L$2:$L$4154=L3909)*($M$2:$M$4154=M3909)),""),"")</f>
        <v/>
      </c>
      <c r="W3909" s="15" t="str">
        <f t="shared" si="183"/>
        <v/>
      </c>
      <c r="X3909" s="16" t="str">
        <f>IF(AND(A3909=[2]an!$G$38,F3909=[2]an!$E$40),[2]an!$G$40,IF(AND(A3909=[2]an!$G$38,F3909=[2]an!$E$41),[2]an!$G$41,IF(AND(A3909=[2]an!$G$38,F3909=[2]an!$E$39,H3909&gt;=[2]an!$M$37),[2]an!$G$39,
IF(AND(A3909=[2]an!$G$38,F3909=[2]an!$E$39,H3909&lt;[2]an!$M$37,S3909="kahepoolne vajaduspõhine",U3909=""),[2]an!$M$40,
IF(AND(A3909=[2]an!$G$38,F3909=[2]an!$E$39,H3909&lt;[2]an!$M$37,S3909="kahepoolne vajaduspõhine",U3909&lt;&gt;""),[2]an!$G$39,
IF(AND(A3909=[2]an!$G$38,F3909=[2]an!$E$39,H3909&lt;[2]an!$M$37,S3909&lt;&gt;"kahepoolne vajaduspõhine"),[2]an!$G$39,
IF(AND(A3909=[2]an!$G$38,F3909=[2]an!$E$42),[2]an!$G$42,
IF(AND(A3909=[2]an!$H$38,F3909=[2]an!$E$40),[2]an!$H$40,IF(AND(A3909=[2]an!$H$38,F3909=[2]an!$E$41),[2]an!$H$41,IF(AND(A3909=[2]an!$H$38,F3909=[2]an!$E$39,H3909&gt;=[2]an!$M$37),[2]an!$H$39,
IF(AND(A3909=[2]an!$H$38,F3909=[2]an!$E$39,H3909&lt;[2]an!$M$37,S3909="kahepoolne vajaduspõhine",U3909=""),[2]an!$M$40,
IF(AND(A3909=[2]an!$H$38,F3909=[2]an!$E$39,H3909&lt;[2]an!$M$37,S3909="kahepoolne vajaduspõhine",U3909&lt;&gt;""),[2]an!$H$39,
IF(AND(A3909=[2]an!$H$38,F3909=[2]an!$E$39,H3909&lt;[2]an!$M$37,S3909&lt;&gt;"kahepoolne vajaduspõhine"),[2]an!$H$39,
IF(AND(A3909=[2]an!$H$38,F3909=[2]an!$E$42),[2]an!$H$42,
IF(AND(A3909=[2]an!$I$38,F3909=[2]an!$E$40),[2]an!$I$40,IF(AND(A3909=[2]an!$I$38,F3909=[2]an!$E$41),[2]an!$I$41,IF(AND(A3909=[2]an!$I$38,F3909=[2]an!$E$39,H3909&gt;=[2]an!$M$37),[2]an!$I$39,
IF(AND(A3909=[2]an!$I$38,F3909=[2]an!$E$39,H3909&lt;[2]an!$M$37,S3909="kahepoolne vajaduspõhine",U3909=""),[2]an!$M$40,
IF(AND(A3909=[2]an!$I$38,F3909=[2]an!$E$39,H3909&lt;[2]an!$M$37,S3909="kahepoolne vajaduspõhine",U3909&lt;&gt;""),[2]an!$I$39,
IF(AND(A3909=[2]an!$I$38,F3909=[2]an!$E$39,H3909&lt;[2]an!$M$37,S3909&lt;&gt;"kahepoolne vajaduspõhine"),[2]an!$I$39,
IF(AND(A3909=[2]an!$I$38,F3909=[2]an!$E$42),[2]an!$I$42,
IF(AND(A3909=[2]an!$J$38,F3909=[2]an!$E$40),[2]an!$J$40,IF(AND(A3909=[2]an!$J$38,F3909=[2]an!$E$41),[2]an!$J$41,IF(AND(A3909=[2]an!$J$38,F3909=[2]an!$E$39,H3909&gt;=[2]an!$M$37),[2]an!$J$39,
IF(AND(A3909=[2]an!$J$38,F3909=[2]an!$E$39,H3909&lt;[2]an!$M$37,S3909="kahepoolne vajaduspõhine",U3909=""),[2]an!$M$40,
IF(AND(A3909=[2]an!$J$38,F3909=[2]an!$E$39,H3909&lt;[2]an!$M$37,S3909="kahepoolne vajaduspõhine",U3909&lt;&gt;""),[2]an!$J$39,
IF(AND(A3909=[2]an!$J$38,F3909=[2]an!$E$39,H3909&lt;[2]an!$M$37,S3909&lt;&gt;"kahepoolne vajaduspõhine"),[2]an!$J$39,
IF(AND(A3909=[2]an!$J$38,F3909=[2]an!$E$42),[2]an!$J$42,""))))))))))))))))))))))))))))</f>
        <v/>
      </c>
      <c r="Y3909" s="17" t="str">
        <f>IFERROR(IF(F3909="Tugigrupp",0,
IF(AND(F3909="Peretoe teenus",H3909&gt;=[2]an!$M$37,RANK(D3909,$D3909:$D3909)+COUNTIFS($D$2:D3909,D3909,$F$2:F3909,F3909)-1&gt;1),"",
IF(AND(F3909="Peretoe teenus",H3909&gt;=[2]an!$M$37,RANK(D3909,$D3909:$D3909)+COUNTIFS($D$2:D3909,D3909,$F$2:F3909,F3909)-1=1,MONTH(H3909)=MONTH(K3909)=TRUE,YEAR(H3909)=YEAR(K3909)=TRUE),((EOMONTH(H3909,0)-H3909+1)*X3909)/DAY(EOMONTH(H3909,0)),
IF(AND(F3909="Peretoe teenus",H3909&gt;=[2]an!$M$37,RANK(D3909,$D3909:$D3909)+COUNTIFS($D$2:D3909,D3909,$F$2:F3909,F3909)-1=1),X3909,
IF(AND(F3909="Peretoe teenus",H3909&lt;[2]an!$M$37,S3909&lt;&gt;"kahepoolne vajaduspõhine",RANK(D3909,$D3909:$D3909)+COUNTIFS($D$2:D3909,D3909,$F$2:F3909,F3909)-1=1),X3909,
IF(AND(F3909="Peretoe teenus",H3909&lt;[2]an!$M$37,S3909&lt;&gt;"kahepoolne vajaduspõhine",RANK(D3909,$D3909:$D3909)+COUNTIFS($D$2:D3909,D3909,$F$2:F3909,F3909)-1&gt;1),"",
IF(AND(F3909="Peretoe teenus",H3909&lt;[2]an!$M$37,S3909="kahepoolne vajaduspõhine",U3909="",RANK(D3909,$D3909:$D3909)+COUNTIFS($D$2:D3909,D3909,$F$2:F3909,F3909)-1=1),X3909,
IF(AND(F3909="Peretoe teenus",H3909&lt;[2]an!$M$37,S3909="kahepoolne vajaduspõhine",U3909="",RANK(D3909,$D3909:$D3909)+COUNTIFS($D$2:D3909,D3909,$F$2:F3909,F3909)-1&gt;1),"",
IF(AND(F3909="Peretoe teenus",H3909&lt;[2]an!$M$37,S3909="kahepoolne vajaduspõhine",U3909&lt;[2]an!$M$37,RANK(D3909,$D3909:$D3909)+COUNTIFS($D$2:D3909,D3909,$F$2:F3909,F3909)-1=1),X3909,
IF(AND(F3909="Peretoe teenus",H3909&lt;[2]an!$M$37,S3909="kahepoolne vajaduspõhine",U3909&lt;[2]an!$M$37,RANK(D3909,$D3909:$D3909)+COUNTIFS($D$2:D3909,D3909,$F$2:F3909,F3909)-1&gt;1),"",
IF(AND(F3909="Peretoe teenus",H3909&lt;[2]an!$M$37,S3909="kahepoolne vajaduspõhine",U3909&gt;=[2]an!$M$37,U3909&lt;=[2]an!$M$38,RANK(D3909,$D3909:$D3909)+COUNTIFS($D$2:D3909,D3909,$F$2:F3909,F3909)-1=1),
((EOMONTH(U3909,0)-U3909+1)*X3909)/DAY(EOMONTH(U3909,0))+(DAY(U3909)-1)*100/DAY(EOMONTH(U3909,0)),
IF(AND(F3909="Peretoe teenus",H3909&lt;[2]an!$M$37,S3909="kahepoolne vajaduspõhine",U3909&gt;=[2]an!$M$37,U3909&lt;=[2]an!$M$38,RANK(D3909,$D3909:$D3909)+COUNTIFS($D$2:D3909,D3909,$F$2:F3909,F3909)-1&gt;1),"",
IF(AND(F3909="Peretoe teenus",H3909&lt;[2]an!$M$37,S3909="kahepoolne vajaduspõhine",U3909&gt;[2]an!$M$38,RANK(D3909,$D3909:$D3909)+COUNTIFS($D$2:D3909,D3909,$F$2:F3909,F3909)-1=1),X3909,
IF(AND(F3909="Peretoe teenus",H3909&lt;[2]an!$M$37,S3909="kahepoolne vajaduspõhine",U3909&gt;[2]an!$M$38,RANK(D3909,$D3909:$D3909)+COUNTIFS($D$2:D3909,D3909,$F$2:F3909,F3909)-1&gt;1),"",X3909*W3909)))))))))))))),"")</f>
        <v/>
      </c>
      <c r="Z3909" s="18" t="str">
        <f t="shared" si="184"/>
        <v/>
      </c>
      <c r="AA3909" s="19" t="str">
        <f>IFERROR(VLOOKUP(E3909,[2]an!$A$3:$B$81,2,FALSE),"")</f>
        <v/>
      </c>
      <c r="AB3909" s="19" t="str">
        <f>IFERROR(VLOOKUP(AA3909,[2]an!$C$2:$D$16,2,FALSE),"")</f>
        <v/>
      </c>
      <c r="AC3909" s="20"/>
      <c r="AD3909" s="21" t="str">
        <f>IF(A3909=[2]an!$F$36,VLOOKUP([2]an!$F$36,[2]an!$F$36:$H$36,3,FALSE),IF(A3909=[2]an!$F$35,VLOOKUP([2]an!$F$35,[2]an!$F$35:$H$35,3,FALSE),IF(A3909=[2]an!$F$33,VLOOKUP([2]an!$F$33,[2]an!$F$33:$H$33,3,FALSE),IF(A3909=[2]an!$F$31,VLOOKUP([2]an!$F$31,[2]an!$F$31:$H$31,3,FALSE),""))))</f>
        <v/>
      </c>
    </row>
    <row r="3910" spans="6:30" x14ac:dyDescent="0.2">
      <c r="F3910" s="10"/>
      <c r="G3910" s="8" t="str">
        <f t="shared" si="185"/>
        <v/>
      </c>
      <c r="H3910" s="13"/>
      <c r="K3910" s="13"/>
      <c r="L3910" s="10"/>
      <c r="M3910" s="10"/>
      <c r="S3910" s="8" t="str">
        <f>IFERROR(VLOOKUP(D3910,[1]peretoe_teenus!$A$2:$L$2000,5,FALSE),"")</f>
        <v/>
      </c>
      <c r="U3910" s="13"/>
      <c r="V3910" s="15" t="str" cm="1">
        <f t="array" ref="V3910">IFERROR(IF(AND(F3910="Tugigrupp",RANK(K3910,$K3910:$K3910)+COUNTIFS($K$2:K3910,K3910,$L$2:L3910,L3910,$M$2:M3910,M3910,$I$2:I3910,I3910,$G$2:G3910,G3910,$F$2:F3910,F3910)-1=1),SUMPRODUCT(($F$2:$F$4154=F3910)*($G$2:$G$4154=G3910)*($K$2:$K$4154=K3910)*($I$2:$I$4154=I3910)*($L$2:$L$4154=L3910)*($M$2:$M$4154=M3910)),""),"")</f>
        <v/>
      </c>
      <c r="W3910" s="15" t="str">
        <f t="shared" si="183"/>
        <v/>
      </c>
      <c r="X3910" s="16" t="str">
        <f>IF(AND(A3910=[2]an!$G$38,F3910=[2]an!$E$40),[2]an!$G$40,IF(AND(A3910=[2]an!$G$38,F3910=[2]an!$E$41),[2]an!$G$41,IF(AND(A3910=[2]an!$G$38,F3910=[2]an!$E$39,H3910&gt;=[2]an!$M$37),[2]an!$G$39,
IF(AND(A3910=[2]an!$G$38,F3910=[2]an!$E$39,H3910&lt;[2]an!$M$37,S3910="kahepoolne vajaduspõhine",U3910=""),[2]an!$M$40,
IF(AND(A3910=[2]an!$G$38,F3910=[2]an!$E$39,H3910&lt;[2]an!$M$37,S3910="kahepoolne vajaduspõhine",U3910&lt;&gt;""),[2]an!$G$39,
IF(AND(A3910=[2]an!$G$38,F3910=[2]an!$E$39,H3910&lt;[2]an!$M$37,S3910&lt;&gt;"kahepoolne vajaduspõhine"),[2]an!$G$39,
IF(AND(A3910=[2]an!$G$38,F3910=[2]an!$E$42),[2]an!$G$42,
IF(AND(A3910=[2]an!$H$38,F3910=[2]an!$E$40),[2]an!$H$40,IF(AND(A3910=[2]an!$H$38,F3910=[2]an!$E$41),[2]an!$H$41,IF(AND(A3910=[2]an!$H$38,F3910=[2]an!$E$39,H3910&gt;=[2]an!$M$37),[2]an!$H$39,
IF(AND(A3910=[2]an!$H$38,F3910=[2]an!$E$39,H3910&lt;[2]an!$M$37,S3910="kahepoolne vajaduspõhine",U3910=""),[2]an!$M$40,
IF(AND(A3910=[2]an!$H$38,F3910=[2]an!$E$39,H3910&lt;[2]an!$M$37,S3910="kahepoolne vajaduspõhine",U3910&lt;&gt;""),[2]an!$H$39,
IF(AND(A3910=[2]an!$H$38,F3910=[2]an!$E$39,H3910&lt;[2]an!$M$37,S3910&lt;&gt;"kahepoolne vajaduspõhine"),[2]an!$H$39,
IF(AND(A3910=[2]an!$H$38,F3910=[2]an!$E$42),[2]an!$H$42,
IF(AND(A3910=[2]an!$I$38,F3910=[2]an!$E$40),[2]an!$I$40,IF(AND(A3910=[2]an!$I$38,F3910=[2]an!$E$41),[2]an!$I$41,IF(AND(A3910=[2]an!$I$38,F3910=[2]an!$E$39,H3910&gt;=[2]an!$M$37),[2]an!$I$39,
IF(AND(A3910=[2]an!$I$38,F3910=[2]an!$E$39,H3910&lt;[2]an!$M$37,S3910="kahepoolne vajaduspõhine",U3910=""),[2]an!$M$40,
IF(AND(A3910=[2]an!$I$38,F3910=[2]an!$E$39,H3910&lt;[2]an!$M$37,S3910="kahepoolne vajaduspõhine",U3910&lt;&gt;""),[2]an!$I$39,
IF(AND(A3910=[2]an!$I$38,F3910=[2]an!$E$39,H3910&lt;[2]an!$M$37,S3910&lt;&gt;"kahepoolne vajaduspõhine"),[2]an!$I$39,
IF(AND(A3910=[2]an!$I$38,F3910=[2]an!$E$42),[2]an!$I$42,
IF(AND(A3910=[2]an!$J$38,F3910=[2]an!$E$40),[2]an!$J$40,IF(AND(A3910=[2]an!$J$38,F3910=[2]an!$E$41),[2]an!$J$41,IF(AND(A3910=[2]an!$J$38,F3910=[2]an!$E$39,H3910&gt;=[2]an!$M$37),[2]an!$J$39,
IF(AND(A3910=[2]an!$J$38,F3910=[2]an!$E$39,H3910&lt;[2]an!$M$37,S3910="kahepoolne vajaduspõhine",U3910=""),[2]an!$M$40,
IF(AND(A3910=[2]an!$J$38,F3910=[2]an!$E$39,H3910&lt;[2]an!$M$37,S3910="kahepoolne vajaduspõhine",U3910&lt;&gt;""),[2]an!$J$39,
IF(AND(A3910=[2]an!$J$38,F3910=[2]an!$E$39,H3910&lt;[2]an!$M$37,S3910&lt;&gt;"kahepoolne vajaduspõhine"),[2]an!$J$39,
IF(AND(A3910=[2]an!$J$38,F3910=[2]an!$E$42),[2]an!$J$42,""))))))))))))))))))))))))))))</f>
        <v/>
      </c>
      <c r="Y3910" s="17" t="str">
        <f>IFERROR(IF(F3910="Tugigrupp",0,
IF(AND(F3910="Peretoe teenus",H3910&gt;=[2]an!$M$37,RANK(D3910,$D3910:$D3910)+COUNTIFS($D$2:D3910,D3910,$F$2:F3910,F3910)-1&gt;1),"",
IF(AND(F3910="Peretoe teenus",H3910&gt;=[2]an!$M$37,RANK(D3910,$D3910:$D3910)+COUNTIFS($D$2:D3910,D3910,$F$2:F3910,F3910)-1=1,MONTH(H3910)=MONTH(K3910)=TRUE,YEAR(H3910)=YEAR(K3910)=TRUE),((EOMONTH(H3910,0)-H3910+1)*X3910)/DAY(EOMONTH(H3910,0)),
IF(AND(F3910="Peretoe teenus",H3910&gt;=[2]an!$M$37,RANK(D3910,$D3910:$D3910)+COUNTIFS($D$2:D3910,D3910,$F$2:F3910,F3910)-1=1),X3910,
IF(AND(F3910="Peretoe teenus",H3910&lt;[2]an!$M$37,S3910&lt;&gt;"kahepoolne vajaduspõhine",RANK(D3910,$D3910:$D3910)+COUNTIFS($D$2:D3910,D3910,$F$2:F3910,F3910)-1=1),X3910,
IF(AND(F3910="Peretoe teenus",H3910&lt;[2]an!$M$37,S3910&lt;&gt;"kahepoolne vajaduspõhine",RANK(D3910,$D3910:$D3910)+COUNTIFS($D$2:D3910,D3910,$F$2:F3910,F3910)-1&gt;1),"",
IF(AND(F3910="Peretoe teenus",H3910&lt;[2]an!$M$37,S3910="kahepoolne vajaduspõhine",U3910="",RANK(D3910,$D3910:$D3910)+COUNTIFS($D$2:D3910,D3910,$F$2:F3910,F3910)-1=1),X3910,
IF(AND(F3910="Peretoe teenus",H3910&lt;[2]an!$M$37,S3910="kahepoolne vajaduspõhine",U3910="",RANK(D3910,$D3910:$D3910)+COUNTIFS($D$2:D3910,D3910,$F$2:F3910,F3910)-1&gt;1),"",
IF(AND(F3910="Peretoe teenus",H3910&lt;[2]an!$M$37,S3910="kahepoolne vajaduspõhine",U3910&lt;[2]an!$M$37,RANK(D3910,$D3910:$D3910)+COUNTIFS($D$2:D3910,D3910,$F$2:F3910,F3910)-1=1),X3910,
IF(AND(F3910="Peretoe teenus",H3910&lt;[2]an!$M$37,S3910="kahepoolne vajaduspõhine",U3910&lt;[2]an!$M$37,RANK(D3910,$D3910:$D3910)+COUNTIFS($D$2:D3910,D3910,$F$2:F3910,F3910)-1&gt;1),"",
IF(AND(F3910="Peretoe teenus",H3910&lt;[2]an!$M$37,S3910="kahepoolne vajaduspõhine",U3910&gt;=[2]an!$M$37,U3910&lt;=[2]an!$M$38,RANK(D3910,$D3910:$D3910)+COUNTIFS($D$2:D3910,D3910,$F$2:F3910,F3910)-1=1),
((EOMONTH(U3910,0)-U3910+1)*X3910)/DAY(EOMONTH(U3910,0))+(DAY(U3910)-1)*100/DAY(EOMONTH(U3910,0)),
IF(AND(F3910="Peretoe teenus",H3910&lt;[2]an!$M$37,S3910="kahepoolne vajaduspõhine",U3910&gt;=[2]an!$M$37,U3910&lt;=[2]an!$M$38,RANK(D3910,$D3910:$D3910)+COUNTIFS($D$2:D3910,D3910,$F$2:F3910,F3910)-1&gt;1),"",
IF(AND(F3910="Peretoe teenus",H3910&lt;[2]an!$M$37,S3910="kahepoolne vajaduspõhine",U3910&gt;[2]an!$M$38,RANK(D3910,$D3910:$D3910)+COUNTIFS($D$2:D3910,D3910,$F$2:F3910,F3910)-1=1),X3910,
IF(AND(F3910="Peretoe teenus",H3910&lt;[2]an!$M$37,S3910="kahepoolne vajaduspõhine",U3910&gt;[2]an!$M$38,RANK(D3910,$D3910:$D3910)+COUNTIFS($D$2:D3910,D3910,$F$2:F3910,F3910)-1&gt;1),"",X3910*W3910)))))))))))))),"")</f>
        <v/>
      </c>
      <c r="Z3910" s="18" t="str">
        <f t="shared" si="184"/>
        <v/>
      </c>
      <c r="AA3910" s="19" t="str">
        <f>IFERROR(VLOOKUP(E3910,[2]an!$A$3:$B$81,2,FALSE),"")</f>
        <v/>
      </c>
      <c r="AB3910" s="19" t="str">
        <f>IFERROR(VLOOKUP(AA3910,[2]an!$C$2:$D$16,2,FALSE),"")</f>
        <v/>
      </c>
      <c r="AC3910" s="20"/>
      <c r="AD3910" s="21" t="str">
        <f>IF(A3910=[2]an!$F$36,VLOOKUP([2]an!$F$36,[2]an!$F$36:$H$36,3,FALSE),IF(A3910=[2]an!$F$35,VLOOKUP([2]an!$F$35,[2]an!$F$35:$H$35,3,FALSE),IF(A3910=[2]an!$F$33,VLOOKUP([2]an!$F$33,[2]an!$F$33:$H$33,3,FALSE),IF(A3910=[2]an!$F$31,VLOOKUP([2]an!$F$31,[2]an!$F$31:$H$31,3,FALSE),""))))</f>
        <v/>
      </c>
    </row>
    <row r="3911" spans="6:30" x14ac:dyDescent="0.2">
      <c r="F3911" s="10"/>
      <c r="G3911" s="8" t="str">
        <f t="shared" si="185"/>
        <v/>
      </c>
      <c r="H3911" s="13"/>
      <c r="K3911" s="13"/>
      <c r="L3911" s="10"/>
      <c r="M3911" s="10"/>
      <c r="S3911" s="8" t="str">
        <f>IFERROR(VLOOKUP(D3911,[1]peretoe_teenus!$A$2:$L$2000,5,FALSE),"")</f>
        <v/>
      </c>
      <c r="U3911" s="13"/>
      <c r="V3911" s="15" t="str" cm="1">
        <f t="array" ref="V3911">IFERROR(IF(AND(F3911="Tugigrupp",RANK(K3911,$K3911:$K3911)+COUNTIFS($K$2:K3911,K3911,$L$2:L3911,L3911,$M$2:M3911,M3911,$I$2:I3911,I3911,$G$2:G3911,G3911,$F$2:F3911,F3911)-1=1),SUMPRODUCT(($F$2:$F$4154=F3911)*($G$2:$G$4154=G3911)*($K$2:$K$4154=K3911)*($I$2:$I$4154=I3911)*($L$2:$L$4154=L3911)*($M$2:$M$4154=M3911)),""),"")</f>
        <v/>
      </c>
      <c r="W3911" s="15" t="str">
        <f t="shared" si="183"/>
        <v/>
      </c>
      <c r="X3911" s="16" t="str">
        <f>IF(AND(A3911=[2]an!$G$38,F3911=[2]an!$E$40),[2]an!$G$40,IF(AND(A3911=[2]an!$G$38,F3911=[2]an!$E$41),[2]an!$G$41,IF(AND(A3911=[2]an!$G$38,F3911=[2]an!$E$39,H3911&gt;=[2]an!$M$37),[2]an!$G$39,
IF(AND(A3911=[2]an!$G$38,F3911=[2]an!$E$39,H3911&lt;[2]an!$M$37,S3911="kahepoolne vajaduspõhine",U3911=""),[2]an!$M$40,
IF(AND(A3911=[2]an!$G$38,F3911=[2]an!$E$39,H3911&lt;[2]an!$M$37,S3911="kahepoolne vajaduspõhine",U3911&lt;&gt;""),[2]an!$G$39,
IF(AND(A3911=[2]an!$G$38,F3911=[2]an!$E$39,H3911&lt;[2]an!$M$37,S3911&lt;&gt;"kahepoolne vajaduspõhine"),[2]an!$G$39,
IF(AND(A3911=[2]an!$G$38,F3911=[2]an!$E$42),[2]an!$G$42,
IF(AND(A3911=[2]an!$H$38,F3911=[2]an!$E$40),[2]an!$H$40,IF(AND(A3911=[2]an!$H$38,F3911=[2]an!$E$41),[2]an!$H$41,IF(AND(A3911=[2]an!$H$38,F3911=[2]an!$E$39,H3911&gt;=[2]an!$M$37),[2]an!$H$39,
IF(AND(A3911=[2]an!$H$38,F3911=[2]an!$E$39,H3911&lt;[2]an!$M$37,S3911="kahepoolne vajaduspõhine",U3911=""),[2]an!$M$40,
IF(AND(A3911=[2]an!$H$38,F3911=[2]an!$E$39,H3911&lt;[2]an!$M$37,S3911="kahepoolne vajaduspõhine",U3911&lt;&gt;""),[2]an!$H$39,
IF(AND(A3911=[2]an!$H$38,F3911=[2]an!$E$39,H3911&lt;[2]an!$M$37,S3911&lt;&gt;"kahepoolne vajaduspõhine"),[2]an!$H$39,
IF(AND(A3911=[2]an!$H$38,F3911=[2]an!$E$42),[2]an!$H$42,
IF(AND(A3911=[2]an!$I$38,F3911=[2]an!$E$40),[2]an!$I$40,IF(AND(A3911=[2]an!$I$38,F3911=[2]an!$E$41),[2]an!$I$41,IF(AND(A3911=[2]an!$I$38,F3911=[2]an!$E$39,H3911&gt;=[2]an!$M$37),[2]an!$I$39,
IF(AND(A3911=[2]an!$I$38,F3911=[2]an!$E$39,H3911&lt;[2]an!$M$37,S3911="kahepoolne vajaduspõhine",U3911=""),[2]an!$M$40,
IF(AND(A3911=[2]an!$I$38,F3911=[2]an!$E$39,H3911&lt;[2]an!$M$37,S3911="kahepoolne vajaduspõhine",U3911&lt;&gt;""),[2]an!$I$39,
IF(AND(A3911=[2]an!$I$38,F3911=[2]an!$E$39,H3911&lt;[2]an!$M$37,S3911&lt;&gt;"kahepoolne vajaduspõhine"),[2]an!$I$39,
IF(AND(A3911=[2]an!$I$38,F3911=[2]an!$E$42),[2]an!$I$42,
IF(AND(A3911=[2]an!$J$38,F3911=[2]an!$E$40),[2]an!$J$40,IF(AND(A3911=[2]an!$J$38,F3911=[2]an!$E$41),[2]an!$J$41,IF(AND(A3911=[2]an!$J$38,F3911=[2]an!$E$39,H3911&gt;=[2]an!$M$37),[2]an!$J$39,
IF(AND(A3911=[2]an!$J$38,F3911=[2]an!$E$39,H3911&lt;[2]an!$M$37,S3911="kahepoolne vajaduspõhine",U3911=""),[2]an!$M$40,
IF(AND(A3911=[2]an!$J$38,F3911=[2]an!$E$39,H3911&lt;[2]an!$M$37,S3911="kahepoolne vajaduspõhine",U3911&lt;&gt;""),[2]an!$J$39,
IF(AND(A3911=[2]an!$J$38,F3911=[2]an!$E$39,H3911&lt;[2]an!$M$37,S3911&lt;&gt;"kahepoolne vajaduspõhine"),[2]an!$J$39,
IF(AND(A3911=[2]an!$J$38,F3911=[2]an!$E$42),[2]an!$J$42,""))))))))))))))))))))))))))))</f>
        <v/>
      </c>
      <c r="Y3911" s="17" t="str">
        <f>IFERROR(IF(F3911="Tugigrupp",0,
IF(AND(F3911="Peretoe teenus",H3911&gt;=[2]an!$M$37,RANK(D3911,$D3911:$D3911)+COUNTIFS($D$2:D3911,D3911,$F$2:F3911,F3911)-1&gt;1),"",
IF(AND(F3911="Peretoe teenus",H3911&gt;=[2]an!$M$37,RANK(D3911,$D3911:$D3911)+COUNTIFS($D$2:D3911,D3911,$F$2:F3911,F3911)-1=1,MONTH(H3911)=MONTH(K3911)=TRUE,YEAR(H3911)=YEAR(K3911)=TRUE),((EOMONTH(H3911,0)-H3911+1)*X3911)/DAY(EOMONTH(H3911,0)),
IF(AND(F3911="Peretoe teenus",H3911&gt;=[2]an!$M$37,RANK(D3911,$D3911:$D3911)+COUNTIFS($D$2:D3911,D3911,$F$2:F3911,F3911)-1=1),X3911,
IF(AND(F3911="Peretoe teenus",H3911&lt;[2]an!$M$37,S3911&lt;&gt;"kahepoolne vajaduspõhine",RANK(D3911,$D3911:$D3911)+COUNTIFS($D$2:D3911,D3911,$F$2:F3911,F3911)-1=1),X3911,
IF(AND(F3911="Peretoe teenus",H3911&lt;[2]an!$M$37,S3911&lt;&gt;"kahepoolne vajaduspõhine",RANK(D3911,$D3911:$D3911)+COUNTIFS($D$2:D3911,D3911,$F$2:F3911,F3911)-1&gt;1),"",
IF(AND(F3911="Peretoe teenus",H3911&lt;[2]an!$M$37,S3911="kahepoolne vajaduspõhine",U3911="",RANK(D3911,$D3911:$D3911)+COUNTIFS($D$2:D3911,D3911,$F$2:F3911,F3911)-1=1),X3911,
IF(AND(F3911="Peretoe teenus",H3911&lt;[2]an!$M$37,S3911="kahepoolne vajaduspõhine",U3911="",RANK(D3911,$D3911:$D3911)+COUNTIFS($D$2:D3911,D3911,$F$2:F3911,F3911)-1&gt;1),"",
IF(AND(F3911="Peretoe teenus",H3911&lt;[2]an!$M$37,S3911="kahepoolne vajaduspõhine",U3911&lt;[2]an!$M$37,RANK(D3911,$D3911:$D3911)+COUNTIFS($D$2:D3911,D3911,$F$2:F3911,F3911)-1=1),X3911,
IF(AND(F3911="Peretoe teenus",H3911&lt;[2]an!$M$37,S3911="kahepoolne vajaduspõhine",U3911&lt;[2]an!$M$37,RANK(D3911,$D3911:$D3911)+COUNTIFS($D$2:D3911,D3911,$F$2:F3911,F3911)-1&gt;1),"",
IF(AND(F3911="Peretoe teenus",H3911&lt;[2]an!$M$37,S3911="kahepoolne vajaduspõhine",U3911&gt;=[2]an!$M$37,U3911&lt;=[2]an!$M$38,RANK(D3911,$D3911:$D3911)+COUNTIFS($D$2:D3911,D3911,$F$2:F3911,F3911)-1=1),
((EOMONTH(U3911,0)-U3911+1)*X3911)/DAY(EOMONTH(U3911,0))+(DAY(U3911)-1)*100/DAY(EOMONTH(U3911,0)),
IF(AND(F3911="Peretoe teenus",H3911&lt;[2]an!$M$37,S3911="kahepoolne vajaduspõhine",U3911&gt;=[2]an!$M$37,U3911&lt;=[2]an!$M$38,RANK(D3911,$D3911:$D3911)+COUNTIFS($D$2:D3911,D3911,$F$2:F3911,F3911)-1&gt;1),"",
IF(AND(F3911="Peretoe teenus",H3911&lt;[2]an!$M$37,S3911="kahepoolne vajaduspõhine",U3911&gt;[2]an!$M$38,RANK(D3911,$D3911:$D3911)+COUNTIFS($D$2:D3911,D3911,$F$2:F3911,F3911)-1=1),X3911,
IF(AND(F3911="Peretoe teenus",H3911&lt;[2]an!$M$37,S3911="kahepoolne vajaduspõhine",U3911&gt;[2]an!$M$38,RANK(D3911,$D3911:$D3911)+COUNTIFS($D$2:D3911,D3911,$F$2:F3911,F3911)-1&gt;1),"",X3911*W3911)))))))))))))),"")</f>
        <v/>
      </c>
      <c r="Z3911" s="18" t="str">
        <f t="shared" si="184"/>
        <v/>
      </c>
      <c r="AA3911" s="19" t="str">
        <f>IFERROR(VLOOKUP(E3911,[2]an!$A$3:$B$81,2,FALSE),"")</f>
        <v/>
      </c>
      <c r="AB3911" s="19" t="str">
        <f>IFERROR(VLOOKUP(AA3911,[2]an!$C$2:$D$16,2,FALSE),"")</f>
        <v/>
      </c>
      <c r="AC3911" s="20"/>
      <c r="AD3911" s="21" t="str">
        <f>IF(A3911=[2]an!$F$36,VLOOKUP([2]an!$F$36,[2]an!$F$36:$H$36,3,FALSE),IF(A3911=[2]an!$F$35,VLOOKUP([2]an!$F$35,[2]an!$F$35:$H$35,3,FALSE),IF(A3911=[2]an!$F$33,VLOOKUP([2]an!$F$33,[2]an!$F$33:$H$33,3,FALSE),IF(A3911=[2]an!$F$31,VLOOKUP([2]an!$F$31,[2]an!$F$31:$H$31,3,FALSE),""))))</f>
        <v/>
      </c>
    </row>
    <row r="3912" spans="6:30" x14ac:dyDescent="0.2">
      <c r="F3912" s="10"/>
      <c r="G3912" s="8" t="str">
        <f t="shared" si="185"/>
        <v/>
      </c>
      <c r="H3912" s="13"/>
      <c r="K3912" s="13"/>
      <c r="L3912" s="10"/>
      <c r="M3912" s="10"/>
      <c r="S3912" s="8" t="str">
        <f>IFERROR(VLOOKUP(D3912,[1]peretoe_teenus!$A$2:$L$2000,5,FALSE),"")</f>
        <v/>
      </c>
      <c r="U3912" s="13"/>
      <c r="V3912" s="15" t="str" cm="1">
        <f t="array" ref="V3912">IFERROR(IF(AND(F3912="Tugigrupp",RANK(K3912,$K3912:$K3912)+COUNTIFS($K$2:K3912,K3912,$L$2:L3912,L3912,$M$2:M3912,M3912,$I$2:I3912,I3912,$G$2:G3912,G3912,$F$2:F3912,F3912)-1=1),SUMPRODUCT(($F$2:$F$4154=F3912)*($G$2:$G$4154=G3912)*($K$2:$K$4154=K3912)*($I$2:$I$4154=I3912)*($L$2:$L$4154=L3912)*($M$2:$M$4154=M3912)),""),"")</f>
        <v/>
      </c>
      <c r="W3912" s="15" t="str">
        <f t="shared" si="183"/>
        <v/>
      </c>
      <c r="X3912" s="16" t="str">
        <f>IF(AND(A3912=[2]an!$G$38,F3912=[2]an!$E$40),[2]an!$G$40,IF(AND(A3912=[2]an!$G$38,F3912=[2]an!$E$41),[2]an!$G$41,IF(AND(A3912=[2]an!$G$38,F3912=[2]an!$E$39,H3912&gt;=[2]an!$M$37),[2]an!$G$39,
IF(AND(A3912=[2]an!$G$38,F3912=[2]an!$E$39,H3912&lt;[2]an!$M$37,S3912="kahepoolne vajaduspõhine",U3912=""),[2]an!$M$40,
IF(AND(A3912=[2]an!$G$38,F3912=[2]an!$E$39,H3912&lt;[2]an!$M$37,S3912="kahepoolne vajaduspõhine",U3912&lt;&gt;""),[2]an!$G$39,
IF(AND(A3912=[2]an!$G$38,F3912=[2]an!$E$39,H3912&lt;[2]an!$M$37,S3912&lt;&gt;"kahepoolne vajaduspõhine"),[2]an!$G$39,
IF(AND(A3912=[2]an!$G$38,F3912=[2]an!$E$42),[2]an!$G$42,
IF(AND(A3912=[2]an!$H$38,F3912=[2]an!$E$40),[2]an!$H$40,IF(AND(A3912=[2]an!$H$38,F3912=[2]an!$E$41),[2]an!$H$41,IF(AND(A3912=[2]an!$H$38,F3912=[2]an!$E$39,H3912&gt;=[2]an!$M$37),[2]an!$H$39,
IF(AND(A3912=[2]an!$H$38,F3912=[2]an!$E$39,H3912&lt;[2]an!$M$37,S3912="kahepoolne vajaduspõhine",U3912=""),[2]an!$M$40,
IF(AND(A3912=[2]an!$H$38,F3912=[2]an!$E$39,H3912&lt;[2]an!$M$37,S3912="kahepoolne vajaduspõhine",U3912&lt;&gt;""),[2]an!$H$39,
IF(AND(A3912=[2]an!$H$38,F3912=[2]an!$E$39,H3912&lt;[2]an!$M$37,S3912&lt;&gt;"kahepoolne vajaduspõhine"),[2]an!$H$39,
IF(AND(A3912=[2]an!$H$38,F3912=[2]an!$E$42),[2]an!$H$42,
IF(AND(A3912=[2]an!$I$38,F3912=[2]an!$E$40),[2]an!$I$40,IF(AND(A3912=[2]an!$I$38,F3912=[2]an!$E$41),[2]an!$I$41,IF(AND(A3912=[2]an!$I$38,F3912=[2]an!$E$39,H3912&gt;=[2]an!$M$37),[2]an!$I$39,
IF(AND(A3912=[2]an!$I$38,F3912=[2]an!$E$39,H3912&lt;[2]an!$M$37,S3912="kahepoolne vajaduspõhine",U3912=""),[2]an!$M$40,
IF(AND(A3912=[2]an!$I$38,F3912=[2]an!$E$39,H3912&lt;[2]an!$M$37,S3912="kahepoolne vajaduspõhine",U3912&lt;&gt;""),[2]an!$I$39,
IF(AND(A3912=[2]an!$I$38,F3912=[2]an!$E$39,H3912&lt;[2]an!$M$37,S3912&lt;&gt;"kahepoolne vajaduspõhine"),[2]an!$I$39,
IF(AND(A3912=[2]an!$I$38,F3912=[2]an!$E$42),[2]an!$I$42,
IF(AND(A3912=[2]an!$J$38,F3912=[2]an!$E$40),[2]an!$J$40,IF(AND(A3912=[2]an!$J$38,F3912=[2]an!$E$41),[2]an!$J$41,IF(AND(A3912=[2]an!$J$38,F3912=[2]an!$E$39,H3912&gt;=[2]an!$M$37),[2]an!$J$39,
IF(AND(A3912=[2]an!$J$38,F3912=[2]an!$E$39,H3912&lt;[2]an!$M$37,S3912="kahepoolne vajaduspõhine",U3912=""),[2]an!$M$40,
IF(AND(A3912=[2]an!$J$38,F3912=[2]an!$E$39,H3912&lt;[2]an!$M$37,S3912="kahepoolne vajaduspõhine",U3912&lt;&gt;""),[2]an!$J$39,
IF(AND(A3912=[2]an!$J$38,F3912=[2]an!$E$39,H3912&lt;[2]an!$M$37,S3912&lt;&gt;"kahepoolne vajaduspõhine"),[2]an!$J$39,
IF(AND(A3912=[2]an!$J$38,F3912=[2]an!$E$42),[2]an!$J$42,""))))))))))))))))))))))))))))</f>
        <v/>
      </c>
      <c r="Y3912" s="17" t="str">
        <f>IFERROR(IF(F3912="Tugigrupp",0,
IF(AND(F3912="Peretoe teenus",H3912&gt;=[2]an!$M$37,RANK(D3912,$D3912:$D3912)+COUNTIFS($D$2:D3912,D3912,$F$2:F3912,F3912)-1&gt;1),"",
IF(AND(F3912="Peretoe teenus",H3912&gt;=[2]an!$M$37,RANK(D3912,$D3912:$D3912)+COUNTIFS($D$2:D3912,D3912,$F$2:F3912,F3912)-1=1,MONTH(H3912)=MONTH(K3912)=TRUE,YEAR(H3912)=YEAR(K3912)=TRUE),((EOMONTH(H3912,0)-H3912+1)*X3912)/DAY(EOMONTH(H3912,0)),
IF(AND(F3912="Peretoe teenus",H3912&gt;=[2]an!$M$37,RANK(D3912,$D3912:$D3912)+COUNTIFS($D$2:D3912,D3912,$F$2:F3912,F3912)-1=1),X3912,
IF(AND(F3912="Peretoe teenus",H3912&lt;[2]an!$M$37,S3912&lt;&gt;"kahepoolne vajaduspõhine",RANK(D3912,$D3912:$D3912)+COUNTIFS($D$2:D3912,D3912,$F$2:F3912,F3912)-1=1),X3912,
IF(AND(F3912="Peretoe teenus",H3912&lt;[2]an!$M$37,S3912&lt;&gt;"kahepoolne vajaduspõhine",RANK(D3912,$D3912:$D3912)+COUNTIFS($D$2:D3912,D3912,$F$2:F3912,F3912)-1&gt;1),"",
IF(AND(F3912="Peretoe teenus",H3912&lt;[2]an!$M$37,S3912="kahepoolne vajaduspõhine",U3912="",RANK(D3912,$D3912:$D3912)+COUNTIFS($D$2:D3912,D3912,$F$2:F3912,F3912)-1=1),X3912,
IF(AND(F3912="Peretoe teenus",H3912&lt;[2]an!$M$37,S3912="kahepoolne vajaduspõhine",U3912="",RANK(D3912,$D3912:$D3912)+COUNTIFS($D$2:D3912,D3912,$F$2:F3912,F3912)-1&gt;1),"",
IF(AND(F3912="Peretoe teenus",H3912&lt;[2]an!$M$37,S3912="kahepoolne vajaduspõhine",U3912&lt;[2]an!$M$37,RANK(D3912,$D3912:$D3912)+COUNTIFS($D$2:D3912,D3912,$F$2:F3912,F3912)-1=1),X3912,
IF(AND(F3912="Peretoe teenus",H3912&lt;[2]an!$M$37,S3912="kahepoolne vajaduspõhine",U3912&lt;[2]an!$M$37,RANK(D3912,$D3912:$D3912)+COUNTIFS($D$2:D3912,D3912,$F$2:F3912,F3912)-1&gt;1),"",
IF(AND(F3912="Peretoe teenus",H3912&lt;[2]an!$M$37,S3912="kahepoolne vajaduspõhine",U3912&gt;=[2]an!$M$37,U3912&lt;=[2]an!$M$38,RANK(D3912,$D3912:$D3912)+COUNTIFS($D$2:D3912,D3912,$F$2:F3912,F3912)-1=1),
((EOMONTH(U3912,0)-U3912+1)*X3912)/DAY(EOMONTH(U3912,0))+(DAY(U3912)-1)*100/DAY(EOMONTH(U3912,0)),
IF(AND(F3912="Peretoe teenus",H3912&lt;[2]an!$M$37,S3912="kahepoolne vajaduspõhine",U3912&gt;=[2]an!$M$37,U3912&lt;=[2]an!$M$38,RANK(D3912,$D3912:$D3912)+COUNTIFS($D$2:D3912,D3912,$F$2:F3912,F3912)-1&gt;1),"",
IF(AND(F3912="Peretoe teenus",H3912&lt;[2]an!$M$37,S3912="kahepoolne vajaduspõhine",U3912&gt;[2]an!$M$38,RANK(D3912,$D3912:$D3912)+COUNTIFS($D$2:D3912,D3912,$F$2:F3912,F3912)-1=1),X3912,
IF(AND(F3912="Peretoe teenus",H3912&lt;[2]an!$M$37,S3912="kahepoolne vajaduspõhine",U3912&gt;[2]an!$M$38,RANK(D3912,$D3912:$D3912)+COUNTIFS($D$2:D3912,D3912,$F$2:F3912,F3912)-1&gt;1),"",X3912*W3912)))))))))))))),"")</f>
        <v/>
      </c>
      <c r="Z3912" s="18" t="str">
        <f t="shared" si="184"/>
        <v/>
      </c>
      <c r="AA3912" s="19" t="str">
        <f>IFERROR(VLOOKUP(E3912,[2]an!$A$3:$B$81,2,FALSE),"")</f>
        <v/>
      </c>
      <c r="AB3912" s="19" t="str">
        <f>IFERROR(VLOOKUP(AA3912,[2]an!$C$2:$D$16,2,FALSE),"")</f>
        <v/>
      </c>
      <c r="AC3912" s="20"/>
      <c r="AD3912" s="21" t="str">
        <f>IF(A3912=[2]an!$F$36,VLOOKUP([2]an!$F$36,[2]an!$F$36:$H$36,3,FALSE),IF(A3912=[2]an!$F$35,VLOOKUP([2]an!$F$35,[2]an!$F$35:$H$35,3,FALSE),IF(A3912=[2]an!$F$33,VLOOKUP([2]an!$F$33,[2]an!$F$33:$H$33,3,FALSE),IF(A3912=[2]an!$F$31,VLOOKUP([2]an!$F$31,[2]an!$F$31:$H$31,3,FALSE),""))))</f>
        <v/>
      </c>
    </row>
    <row r="3913" spans="6:30" x14ac:dyDescent="0.2">
      <c r="F3913" s="10"/>
      <c r="G3913" s="8" t="str">
        <f t="shared" si="185"/>
        <v/>
      </c>
      <c r="H3913" s="13"/>
      <c r="K3913" s="13"/>
      <c r="L3913" s="10"/>
      <c r="M3913" s="10"/>
      <c r="S3913" s="8" t="str">
        <f>IFERROR(VLOOKUP(D3913,[1]peretoe_teenus!$A$2:$L$2000,5,FALSE),"")</f>
        <v/>
      </c>
      <c r="U3913" s="13"/>
      <c r="V3913" s="15" t="str" cm="1">
        <f t="array" ref="V3913">IFERROR(IF(AND(F3913="Tugigrupp",RANK(K3913,$K3913:$K3913)+COUNTIFS($K$2:K3913,K3913,$L$2:L3913,L3913,$M$2:M3913,M3913,$I$2:I3913,I3913,$G$2:G3913,G3913,$F$2:F3913,F3913)-1=1),SUMPRODUCT(($F$2:$F$4154=F3913)*($G$2:$G$4154=G3913)*($K$2:$K$4154=K3913)*($I$2:$I$4154=I3913)*($L$2:$L$4154=L3913)*($M$2:$M$4154=M3913)),""),"")</f>
        <v/>
      </c>
      <c r="W3913" s="15" t="str">
        <f t="shared" si="183"/>
        <v/>
      </c>
      <c r="X3913" s="16" t="str">
        <f>IF(AND(A3913=[2]an!$G$38,F3913=[2]an!$E$40),[2]an!$G$40,IF(AND(A3913=[2]an!$G$38,F3913=[2]an!$E$41),[2]an!$G$41,IF(AND(A3913=[2]an!$G$38,F3913=[2]an!$E$39,H3913&gt;=[2]an!$M$37),[2]an!$G$39,
IF(AND(A3913=[2]an!$G$38,F3913=[2]an!$E$39,H3913&lt;[2]an!$M$37,S3913="kahepoolne vajaduspõhine",U3913=""),[2]an!$M$40,
IF(AND(A3913=[2]an!$G$38,F3913=[2]an!$E$39,H3913&lt;[2]an!$M$37,S3913="kahepoolne vajaduspõhine",U3913&lt;&gt;""),[2]an!$G$39,
IF(AND(A3913=[2]an!$G$38,F3913=[2]an!$E$39,H3913&lt;[2]an!$M$37,S3913&lt;&gt;"kahepoolne vajaduspõhine"),[2]an!$G$39,
IF(AND(A3913=[2]an!$G$38,F3913=[2]an!$E$42),[2]an!$G$42,
IF(AND(A3913=[2]an!$H$38,F3913=[2]an!$E$40),[2]an!$H$40,IF(AND(A3913=[2]an!$H$38,F3913=[2]an!$E$41),[2]an!$H$41,IF(AND(A3913=[2]an!$H$38,F3913=[2]an!$E$39,H3913&gt;=[2]an!$M$37),[2]an!$H$39,
IF(AND(A3913=[2]an!$H$38,F3913=[2]an!$E$39,H3913&lt;[2]an!$M$37,S3913="kahepoolne vajaduspõhine",U3913=""),[2]an!$M$40,
IF(AND(A3913=[2]an!$H$38,F3913=[2]an!$E$39,H3913&lt;[2]an!$M$37,S3913="kahepoolne vajaduspõhine",U3913&lt;&gt;""),[2]an!$H$39,
IF(AND(A3913=[2]an!$H$38,F3913=[2]an!$E$39,H3913&lt;[2]an!$M$37,S3913&lt;&gt;"kahepoolne vajaduspõhine"),[2]an!$H$39,
IF(AND(A3913=[2]an!$H$38,F3913=[2]an!$E$42),[2]an!$H$42,
IF(AND(A3913=[2]an!$I$38,F3913=[2]an!$E$40),[2]an!$I$40,IF(AND(A3913=[2]an!$I$38,F3913=[2]an!$E$41),[2]an!$I$41,IF(AND(A3913=[2]an!$I$38,F3913=[2]an!$E$39,H3913&gt;=[2]an!$M$37),[2]an!$I$39,
IF(AND(A3913=[2]an!$I$38,F3913=[2]an!$E$39,H3913&lt;[2]an!$M$37,S3913="kahepoolne vajaduspõhine",U3913=""),[2]an!$M$40,
IF(AND(A3913=[2]an!$I$38,F3913=[2]an!$E$39,H3913&lt;[2]an!$M$37,S3913="kahepoolne vajaduspõhine",U3913&lt;&gt;""),[2]an!$I$39,
IF(AND(A3913=[2]an!$I$38,F3913=[2]an!$E$39,H3913&lt;[2]an!$M$37,S3913&lt;&gt;"kahepoolne vajaduspõhine"),[2]an!$I$39,
IF(AND(A3913=[2]an!$I$38,F3913=[2]an!$E$42),[2]an!$I$42,
IF(AND(A3913=[2]an!$J$38,F3913=[2]an!$E$40),[2]an!$J$40,IF(AND(A3913=[2]an!$J$38,F3913=[2]an!$E$41),[2]an!$J$41,IF(AND(A3913=[2]an!$J$38,F3913=[2]an!$E$39,H3913&gt;=[2]an!$M$37),[2]an!$J$39,
IF(AND(A3913=[2]an!$J$38,F3913=[2]an!$E$39,H3913&lt;[2]an!$M$37,S3913="kahepoolne vajaduspõhine",U3913=""),[2]an!$M$40,
IF(AND(A3913=[2]an!$J$38,F3913=[2]an!$E$39,H3913&lt;[2]an!$M$37,S3913="kahepoolne vajaduspõhine",U3913&lt;&gt;""),[2]an!$J$39,
IF(AND(A3913=[2]an!$J$38,F3913=[2]an!$E$39,H3913&lt;[2]an!$M$37,S3913&lt;&gt;"kahepoolne vajaduspõhine"),[2]an!$J$39,
IF(AND(A3913=[2]an!$J$38,F3913=[2]an!$E$42),[2]an!$J$42,""))))))))))))))))))))))))))))</f>
        <v/>
      </c>
      <c r="Y3913" s="17" t="str">
        <f>IFERROR(IF(F3913="Tugigrupp",0,
IF(AND(F3913="Peretoe teenus",H3913&gt;=[2]an!$M$37,RANK(D3913,$D3913:$D3913)+COUNTIFS($D$2:D3913,D3913,$F$2:F3913,F3913)-1&gt;1),"",
IF(AND(F3913="Peretoe teenus",H3913&gt;=[2]an!$M$37,RANK(D3913,$D3913:$D3913)+COUNTIFS($D$2:D3913,D3913,$F$2:F3913,F3913)-1=1,MONTH(H3913)=MONTH(K3913)=TRUE,YEAR(H3913)=YEAR(K3913)=TRUE),((EOMONTH(H3913,0)-H3913+1)*X3913)/DAY(EOMONTH(H3913,0)),
IF(AND(F3913="Peretoe teenus",H3913&gt;=[2]an!$M$37,RANK(D3913,$D3913:$D3913)+COUNTIFS($D$2:D3913,D3913,$F$2:F3913,F3913)-1=1),X3913,
IF(AND(F3913="Peretoe teenus",H3913&lt;[2]an!$M$37,S3913&lt;&gt;"kahepoolne vajaduspõhine",RANK(D3913,$D3913:$D3913)+COUNTIFS($D$2:D3913,D3913,$F$2:F3913,F3913)-1=1),X3913,
IF(AND(F3913="Peretoe teenus",H3913&lt;[2]an!$M$37,S3913&lt;&gt;"kahepoolne vajaduspõhine",RANK(D3913,$D3913:$D3913)+COUNTIFS($D$2:D3913,D3913,$F$2:F3913,F3913)-1&gt;1),"",
IF(AND(F3913="Peretoe teenus",H3913&lt;[2]an!$M$37,S3913="kahepoolne vajaduspõhine",U3913="",RANK(D3913,$D3913:$D3913)+COUNTIFS($D$2:D3913,D3913,$F$2:F3913,F3913)-1=1),X3913,
IF(AND(F3913="Peretoe teenus",H3913&lt;[2]an!$M$37,S3913="kahepoolne vajaduspõhine",U3913="",RANK(D3913,$D3913:$D3913)+COUNTIFS($D$2:D3913,D3913,$F$2:F3913,F3913)-1&gt;1),"",
IF(AND(F3913="Peretoe teenus",H3913&lt;[2]an!$M$37,S3913="kahepoolne vajaduspõhine",U3913&lt;[2]an!$M$37,RANK(D3913,$D3913:$D3913)+COUNTIFS($D$2:D3913,D3913,$F$2:F3913,F3913)-1=1),X3913,
IF(AND(F3913="Peretoe teenus",H3913&lt;[2]an!$M$37,S3913="kahepoolne vajaduspõhine",U3913&lt;[2]an!$M$37,RANK(D3913,$D3913:$D3913)+COUNTIFS($D$2:D3913,D3913,$F$2:F3913,F3913)-1&gt;1),"",
IF(AND(F3913="Peretoe teenus",H3913&lt;[2]an!$M$37,S3913="kahepoolne vajaduspõhine",U3913&gt;=[2]an!$M$37,U3913&lt;=[2]an!$M$38,RANK(D3913,$D3913:$D3913)+COUNTIFS($D$2:D3913,D3913,$F$2:F3913,F3913)-1=1),
((EOMONTH(U3913,0)-U3913+1)*X3913)/DAY(EOMONTH(U3913,0))+(DAY(U3913)-1)*100/DAY(EOMONTH(U3913,0)),
IF(AND(F3913="Peretoe teenus",H3913&lt;[2]an!$M$37,S3913="kahepoolne vajaduspõhine",U3913&gt;=[2]an!$M$37,U3913&lt;=[2]an!$M$38,RANK(D3913,$D3913:$D3913)+COUNTIFS($D$2:D3913,D3913,$F$2:F3913,F3913)-1&gt;1),"",
IF(AND(F3913="Peretoe teenus",H3913&lt;[2]an!$M$37,S3913="kahepoolne vajaduspõhine",U3913&gt;[2]an!$M$38,RANK(D3913,$D3913:$D3913)+COUNTIFS($D$2:D3913,D3913,$F$2:F3913,F3913)-1=1),X3913,
IF(AND(F3913="Peretoe teenus",H3913&lt;[2]an!$M$37,S3913="kahepoolne vajaduspõhine",U3913&gt;[2]an!$M$38,RANK(D3913,$D3913:$D3913)+COUNTIFS($D$2:D3913,D3913,$F$2:F3913,F3913)-1&gt;1),"",X3913*W3913)))))))))))))),"")</f>
        <v/>
      </c>
      <c r="Z3913" s="18" t="str">
        <f t="shared" si="184"/>
        <v/>
      </c>
      <c r="AA3913" s="19" t="str">
        <f>IFERROR(VLOOKUP(E3913,[2]an!$A$3:$B$81,2,FALSE),"")</f>
        <v/>
      </c>
      <c r="AB3913" s="19" t="str">
        <f>IFERROR(VLOOKUP(AA3913,[2]an!$C$2:$D$16,2,FALSE),"")</f>
        <v/>
      </c>
      <c r="AC3913" s="20"/>
      <c r="AD3913" s="21" t="str">
        <f>IF(A3913=[2]an!$F$36,VLOOKUP([2]an!$F$36,[2]an!$F$36:$H$36,3,FALSE),IF(A3913=[2]an!$F$35,VLOOKUP([2]an!$F$35,[2]an!$F$35:$H$35,3,FALSE),IF(A3913=[2]an!$F$33,VLOOKUP([2]an!$F$33,[2]an!$F$33:$H$33,3,FALSE),IF(A3913=[2]an!$F$31,VLOOKUP([2]an!$F$31,[2]an!$F$31:$H$31,3,FALSE),""))))</f>
        <v/>
      </c>
    </row>
    <row r="3914" spans="6:30" x14ac:dyDescent="0.2">
      <c r="F3914" s="10"/>
      <c r="G3914" s="8" t="str">
        <f t="shared" si="185"/>
        <v/>
      </c>
      <c r="H3914" s="13"/>
      <c r="K3914" s="13"/>
      <c r="L3914" s="10"/>
      <c r="M3914" s="10"/>
      <c r="S3914" s="8" t="str">
        <f>IFERROR(VLOOKUP(D3914,[1]peretoe_teenus!$A$2:$L$2000,5,FALSE),"")</f>
        <v/>
      </c>
      <c r="U3914" s="13"/>
      <c r="V3914" s="15" t="str" cm="1">
        <f t="array" ref="V3914">IFERROR(IF(AND(F3914="Tugigrupp",RANK(K3914,$K3914:$K3914)+COUNTIFS($K$2:K3914,K3914,$L$2:L3914,L3914,$M$2:M3914,M3914,$I$2:I3914,I3914,$G$2:G3914,G3914,$F$2:F3914,F3914)-1=1),SUMPRODUCT(($F$2:$F$4154=F3914)*($G$2:$G$4154=G3914)*($K$2:$K$4154=K3914)*($I$2:$I$4154=I3914)*($L$2:$L$4154=L3914)*($M$2:$M$4154=M3914)),""),"")</f>
        <v/>
      </c>
      <c r="W3914" s="15" t="str">
        <f t="shared" si="183"/>
        <v/>
      </c>
      <c r="X3914" s="16" t="str">
        <f>IF(AND(A3914=[2]an!$G$38,F3914=[2]an!$E$40),[2]an!$G$40,IF(AND(A3914=[2]an!$G$38,F3914=[2]an!$E$41),[2]an!$G$41,IF(AND(A3914=[2]an!$G$38,F3914=[2]an!$E$39,H3914&gt;=[2]an!$M$37),[2]an!$G$39,
IF(AND(A3914=[2]an!$G$38,F3914=[2]an!$E$39,H3914&lt;[2]an!$M$37,S3914="kahepoolne vajaduspõhine",U3914=""),[2]an!$M$40,
IF(AND(A3914=[2]an!$G$38,F3914=[2]an!$E$39,H3914&lt;[2]an!$M$37,S3914="kahepoolne vajaduspõhine",U3914&lt;&gt;""),[2]an!$G$39,
IF(AND(A3914=[2]an!$G$38,F3914=[2]an!$E$39,H3914&lt;[2]an!$M$37,S3914&lt;&gt;"kahepoolne vajaduspõhine"),[2]an!$G$39,
IF(AND(A3914=[2]an!$G$38,F3914=[2]an!$E$42),[2]an!$G$42,
IF(AND(A3914=[2]an!$H$38,F3914=[2]an!$E$40),[2]an!$H$40,IF(AND(A3914=[2]an!$H$38,F3914=[2]an!$E$41),[2]an!$H$41,IF(AND(A3914=[2]an!$H$38,F3914=[2]an!$E$39,H3914&gt;=[2]an!$M$37),[2]an!$H$39,
IF(AND(A3914=[2]an!$H$38,F3914=[2]an!$E$39,H3914&lt;[2]an!$M$37,S3914="kahepoolne vajaduspõhine",U3914=""),[2]an!$M$40,
IF(AND(A3914=[2]an!$H$38,F3914=[2]an!$E$39,H3914&lt;[2]an!$M$37,S3914="kahepoolne vajaduspõhine",U3914&lt;&gt;""),[2]an!$H$39,
IF(AND(A3914=[2]an!$H$38,F3914=[2]an!$E$39,H3914&lt;[2]an!$M$37,S3914&lt;&gt;"kahepoolne vajaduspõhine"),[2]an!$H$39,
IF(AND(A3914=[2]an!$H$38,F3914=[2]an!$E$42),[2]an!$H$42,
IF(AND(A3914=[2]an!$I$38,F3914=[2]an!$E$40),[2]an!$I$40,IF(AND(A3914=[2]an!$I$38,F3914=[2]an!$E$41),[2]an!$I$41,IF(AND(A3914=[2]an!$I$38,F3914=[2]an!$E$39,H3914&gt;=[2]an!$M$37),[2]an!$I$39,
IF(AND(A3914=[2]an!$I$38,F3914=[2]an!$E$39,H3914&lt;[2]an!$M$37,S3914="kahepoolne vajaduspõhine",U3914=""),[2]an!$M$40,
IF(AND(A3914=[2]an!$I$38,F3914=[2]an!$E$39,H3914&lt;[2]an!$M$37,S3914="kahepoolne vajaduspõhine",U3914&lt;&gt;""),[2]an!$I$39,
IF(AND(A3914=[2]an!$I$38,F3914=[2]an!$E$39,H3914&lt;[2]an!$M$37,S3914&lt;&gt;"kahepoolne vajaduspõhine"),[2]an!$I$39,
IF(AND(A3914=[2]an!$I$38,F3914=[2]an!$E$42),[2]an!$I$42,
IF(AND(A3914=[2]an!$J$38,F3914=[2]an!$E$40),[2]an!$J$40,IF(AND(A3914=[2]an!$J$38,F3914=[2]an!$E$41),[2]an!$J$41,IF(AND(A3914=[2]an!$J$38,F3914=[2]an!$E$39,H3914&gt;=[2]an!$M$37),[2]an!$J$39,
IF(AND(A3914=[2]an!$J$38,F3914=[2]an!$E$39,H3914&lt;[2]an!$M$37,S3914="kahepoolne vajaduspõhine",U3914=""),[2]an!$M$40,
IF(AND(A3914=[2]an!$J$38,F3914=[2]an!$E$39,H3914&lt;[2]an!$M$37,S3914="kahepoolne vajaduspõhine",U3914&lt;&gt;""),[2]an!$J$39,
IF(AND(A3914=[2]an!$J$38,F3914=[2]an!$E$39,H3914&lt;[2]an!$M$37,S3914&lt;&gt;"kahepoolne vajaduspõhine"),[2]an!$J$39,
IF(AND(A3914=[2]an!$J$38,F3914=[2]an!$E$42),[2]an!$J$42,""))))))))))))))))))))))))))))</f>
        <v/>
      </c>
      <c r="Y3914" s="17" t="str">
        <f>IFERROR(IF(F3914="Tugigrupp",0,
IF(AND(F3914="Peretoe teenus",H3914&gt;=[2]an!$M$37,RANK(D3914,$D3914:$D3914)+COUNTIFS($D$2:D3914,D3914,$F$2:F3914,F3914)-1&gt;1),"",
IF(AND(F3914="Peretoe teenus",H3914&gt;=[2]an!$M$37,RANK(D3914,$D3914:$D3914)+COUNTIFS($D$2:D3914,D3914,$F$2:F3914,F3914)-1=1,MONTH(H3914)=MONTH(K3914)=TRUE,YEAR(H3914)=YEAR(K3914)=TRUE),((EOMONTH(H3914,0)-H3914+1)*X3914)/DAY(EOMONTH(H3914,0)),
IF(AND(F3914="Peretoe teenus",H3914&gt;=[2]an!$M$37,RANK(D3914,$D3914:$D3914)+COUNTIFS($D$2:D3914,D3914,$F$2:F3914,F3914)-1=1),X3914,
IF(AND(F3914="Peretoe teenus",H3914&lt;[2]an!$M$37,S3914&lt;&gt;"kahepoolne vajaduspõhine",RANK(D3914,$D3914:$D3914)+COUNTIFS($D$2:D3914,D3914,$F$2:F3914,F3914)-1=1),X3914,
IF(AND(F3914="Peretoe teenus",H3914&lt;[2]an!$M$37,S3914&lt;&gt;"kahepoolne vajaduspõhine",RANK(D3914,$D3914:$D3914)+COUNTIFS($D$2:D3914,D3914,$F$2:F3914,F3914)-1&gt;1),"",
IF(AND(F3914="Peretoe teenus",H3914&lt;[2]an!$M$37,S3914="kahepoolne vajaduspõhine",U3914="",RANK(D3914,$D3914:$D3914)+COUNTIFS($D$2:D3914,D3914,$F$2:F3914,F3914)-1=1),X3914,
IF(AND(F3914="Peretoe teenus",H3914&lt;[2]an!$M$37,S3914="kahepoolne vajaduspõhine",U3914="",RANK(D3914,$D3914:$D3914)+COUNTIFS($D$2:D3914,D3914,$F$2:F3914,F3914)-1&gt;1),"",
IF(AND(F3914="Peretoe teenus",H3914&lt;[2]an!$M$37,S3914="kahepoolne vajaduspõhine",U3914&lt;[2]an!$M$37,RANK(D3914,$D3914:$D3914)+COUNTIFS($D$2:D3914,D3914,$F$2:F3914,F3914)-1=1),X3914,
IF(AND(F3914="Peretoe teenus",H3914&lt;[2]an!$M$37,S3914="kahepoolne vajaduspõhine",U3914&lt;[2]an!$M$37,RANK(D3914,$D3914:$D3914)+COUNTIFS($D$2:D3914,D3914,$F$2:F3914,F3914)-1&gt;1),"",
IF(AND(F3914="Peretoe teenus",H3914&lt;[2]an!$M$37,S3914="kahepoolne vajaduspõhine",U3914&gt;=[2]an!$M$37,U3914&lt;=[2]an!$M$38,RANK(D3914,$D3914:$D3914)+COUNTIFS($D$2:D3914,D3914,$F$2:F3914,F3914)-1=1),
((EOMONTH(U3914,0)-U3914+1)*X3914)/DAY(EOMONTH(U3914,0))+(DAY(U3914)-1)*100/DAY(EOMONTH(U3914,0)),
IF(AND(F3914="Peretoe teenus",H3914&lt;[2]an!$M$37,S3914="kahepoolne vajaduspõhine",U3914&gt;=[2]an!$M$37,U3914&lt;=[2]an!$M$38,RANK(D3914,$D3914:$D3914)+COUNTIFS($D$2:D3914,D3914,$F$2:F3914,F3914)-1&gt;1),"",
IF(AND(F3914="Peretoe teenus",H3914&lt;[2]an!$M$37,S3914="kahepoolne vajaduspõhine",U3914&gt;[2]an!$M$38,RANK(D3914,$D3914:$D3914)+COUNTIFS($D$2:D3914,D3914,$F$2:F3914,F3914)-1=1),X3914,
IF(AND(F3914="Peretoe teenus",H3914&lt;[2]an!$M$37,S3914="kahepoolne vajaduspõhine",U3914&gt;[2]an!$M$38,RANK(D3914,$D3914:$D3914)+COUNTIFS($D$2:D3914,D3914,$F$2:F3914,F3914)-1&gt;1),"",X3914*W3914)))))))))))))),"")</f>
        <v/>
      </c>
      <c r="Z3914" s="18" t="str">
        <f t="shared" si="184"/>
        <v/>
      </c>
      <c r="AA3914" s="19" t="str">
        <f>IFERROR(VLOOKUP(E3914,[2]an!$A$3:$B$81,2,FALSE),"")</f>
        <v/>
      </c>
      <c r="AB3914" s="19" t="str">
        <f>IFERROR(VLOOKUP(AA3914,[2]an!$C$2:$D$16,2,FALSE),"")</f>
        <v/>
      </c>
      <c r="AC3914" s="20"/>
      <c r="AD3914" s="21" t="str">
        <f>IF(A3914=[2]an!$F$36,VLOOKUP([2]an!$F$36,[2]an!$F$36:$H$36,3,FALSE),IF(A3914=[2]an!$F$35,VLOOKUP([2]an!$F$35,[2]an!$F$35:$H$35,3,FALSE),IF(A3914=[2]an!$F$33,VLOOKUP([2]an!$F$33,[2]an!$F$33:$H$33,3,FALSE),IF(A3914=[2]an!$F$31,VLOOKUP([2]an!$F$31,[2]an!$F$31:$H$31,3,FALSE),""))))</f>
        <v/>
      </c>
    </row>
    <row r="3915" spans="6:30" x14ac:dyDescent="0.2">
      <c r="F3915" s="10"/>
      <c r="G3915" s="8" t="str">
        <f t="shared" si="185"/>
        <v/>
      </c>
      <c r="H3915" s="13"/>
      <c r="K3915" s="13"/>
      <c r="L3915" s="10"/>
      <c r="M3915" s="10"/>
      <c r="S3915" s="8" t="str">
        <f>IFERROR(VLOOKUP(D3915,[1]peretoe_teenus!$A$2:$L$2000,5,FALSE),"")</f>
        <v/>
      </c>
      <c r="U3915" s="13"/>
      <c r="V3915" s="15" t="str" cm="1">
        <f t="array" ref="V3915">IFERROR(IF(AND(F3915="Tugigrupp",RANK(K3915,$K3915:$K3915)+COUNTIFS($K$2:K3915,K3915,$L$2:L3915,L3915,$M$2:M3915,M3915,$I$2:I3915,I3915,$G$2:G3915,G3915,$F$2:F3915,F3915)-1=1),SUMPRODUCT(($F$2:$F$4154=F3915)*($G$2:$G$4154=G3915)*($K$2:$K$4154=K3915)*($I$2:$I$4154=I3915)*($L$2:$L$4154=L3915)*($M$2:$M$4154=M3915)),""),"")</f>
        <v/>
      </c>
      <c r="W3915" s="15" t="str">
        <f t="shared" si="183"/>
        <v/>
      </c>
      <c r="X3915" s="16" t="str">
        <f>IF(AND(A3915=[2]an!$G$38,F3915=[2]an!$E$40),[2]an!$G$40,IF(AND(A3915=[2]an!$G$38,F3915=[2]an!$E$41),[2]an!$G$41,IF(AND(A3915=[2]an!$G$38,F3915=[2]an!$E$39,H3915&gt;=[2]an!$M$37),[2]an!$G$39,
IF(AND(A3915=[2]an!$G$38,F3915=[2]an!$E$39,H3915&lt;[2]an!$M$37,S3915="kahepoolne vajaduspõhine",U3915=""),[2]an!$M$40,
IF(AND(A3915=[2]an!$G$38,F3915=[2]an!$E$39,H3915&lt;[2]an!$M$37,S3915="kahepoolne vajaduspõhine",U3915&lt;&gt;""),[2]an!$G$39,
IF(AND(A3915=[2]an!$G$38,F3915=[2]an!$E$39,H3915&lt;[2]an!$M$37,S3915&lt;&gt;"kahepoolne vajaduspõhine"),[2]an!$G$39,
IF(AND(A3915=[2]an!$G$38,F3915=[2]an!$E$42),[2]an!$G$42,
IF(AND(A3915=[2]an!$H$38,F3915=[2]an!$E$40),[2]an!$H$40,IF(AND(A3915=[2]an!$H$38,F3915=[2]an!$E$41),[2]an!$H$41,IF(AND(A3915=[2]an!$H$38,F3915=[2]an!$E$39,H3915&gt;=[2]an!$M$37),[2]an!$H$39,
IF(AND(A3915=[2]an!$H$38,F3915=[2]an!$E$39,H3915&lt;[2]an!$M$37,S3915="kahepoolne vajaduspõhine",U3915=""),[2]an!$M$40,
IF(AND(A3915=[2]an!$H$38,F3915=[2]an!$E$39,H3915&lt;[2]an!$M$37,S3915="kahepoolne vajaduspõhine",U3915&lt;&gt;""),[2]an!$H$39,
IF(AND(A3915=[2]an!$H$38,F3915=[2]an!$E$39,H3915&lt;[2]an!$M$37,S3915&lt;&gt;"kahepoolne vajaduspõhine"),[2]an!$H$39,
IF(AND(A3915=[2]an!$H$38,F3915=[2]an!$E$42),[2]an!$H$42,
IF(AND(A3915=[2]an!$I$38,F3915=[2]an!$E$40),[2]an!$I$40,IF(AND(A3915=[2]an!$I$38,F3915=[2]an!$E$41),[2]an!$I$41,IF(AND(A3915=[2]an!$I$38,F3915=[2]an!$E$39,H3915&gt;=[2]an!$M$37),[2]an!$I$39,
IF(AND(A3915=[2]an!$I$38,F3915=[2]an!$E$39,H3915&lt;[2]an!$M$37,S3915="kahepoolne vajaduspõhine",U3915=""),[2]an!$M$40,
IF(AND(A3915=[2]an!$I$38,F3915=[2]an!$E$39,H3915&lt;[2]an!$M$37,S3915="kahepoolne vajaduspõhine",U3915&lt;&gt;""),[2]an!$I$39,
IF(AND(A3915=[2]an!$I$38,F3915=[2]an!$E$39,H3915&lt;[2]an!$M$37,S3915&lt;&gt;"kahepoolne vajaduspõhine"),[2]an!$I$39,
IF(AND(A3915=[2]an!$I$38,F3915=[2]an!$E$42),[2]an!$I$42,
IF(AND(A3915=[2]an!$J$38,F3915=[2]an!$E$40),[2]an!$J$40,IF(AND(A3915=[2]an!$J$38,F3915=[2]an!$E$41),[2]an!$J$41,IF(AND(A3915=[2]an!$J$38,F3915=[2]an!$E$39,H3915&gt;=[2]an!$M$37),[2]an!$J$39,
IF(AND(A3915=[2]an!$J$38,F3915=[2]an!$E$39,H3915&lt;[2]an!$M$37,S3915="kahepoolne vajaduspõhine",U3915=""),[2]an!$M$40,
IF(AND(A3915=[2]an!$J$38,F3915=[2]an!$E$39,H3915&lt;[2]an!$M$37,S3915="kahepoolne vajaduspõhine",U3915&lt;&gt;""),[2]an!$J$39,
IF(AND(A3915=[2]an!$J$38,F3915=[2]an!$E$39,H3915&lt;[2]an!$M$37,S3915&lt;&gt;"kahepoolne vajaduspõhine"),[2]an!$J$39,
IF(AND(A3915=[2]an!$J$38,F3915=[2]an!$E$42),[2]an!$J$42,""))))))))))))))))))))))))))))</f>
        <v/>
      </c>
      <c r="Y3915" s="17" t="str">
        <f>IFERROR(IF(F3915="Tugigrupp",0,
IF(AND(F3915="Peretoe teenus",H3915&gt;=[2]an!$M$37,RANK(D3915,$D3915:$D3915)+COUNTIFS($D$2:D3915,D3915,$F$2:F3915,F3915)-1&gt;1),"",
IF(AND(F3915="Peretoe teenus",H3915&gt;=[2]an!$M$37,RANK(D3915,$D3915:$D3915)+COUNTIFS($D$2:D3915,D3915,$F$2:F3915,F3915)-1=1,MONTH(H3915)=MONTH(K3915)=TRUE,YEAR(H3915)=YEAR(K3915)=TRUE),((EOMONTH(H3915,0)-H3915+1)*X3915)/DAY(EOMONTH(H3915,0)),
IF(AND(F3915="Peretoe teenus",H3915&gt;=[2]an!$M$37,RANK(D3915,$D3915:$D3915)+COUNTIFS($D$2:D3915,D3915,$F$2:F3915,F3915)-1=1),X3915,
IF(AND(F3915="Peretoe teenus",H3915&lt;[2]an!$M$37,S3915&lt;&gt;"kahepoolne vajaduspõhine",RANK(D3915,$D3915:$D3915)+COUNTIFS($D$2:D3915,D3915,$F$2:F3915,F3915)-1=1),X3915,
IF(AND(F3915="Peretoe teenus",H3915&lt;[2]an!$M$37,S3915&lt;&gt;"kahepoolne vajaduspõhine",RANK(D3915,$D3915:$D3915)+COUNTIFS($D$2:D3915,D3915,$F$2:F3915,F3915)-1&gt;1),"",
IF(AND(F3915="Peretoe teenus",H3915&lt;[2]an!$M$37,S3915="kahepoolne vajaduspõhine",U3915="",RANK(D3915,$D3915:$D3915)+COUNTIFS($D$2:D3915,D3915,$F$2:F3915,F3915)-1=1),X3915,
IF(AND(F3915="Peretoe teenus",H3915&lt;[2]an!$M$37,S3915="kahepoolne vajaduspõhine",U3915="",RANK(D3915,$D3915:$D3915)+COUNTIFS($D$2:D3915,D3915,$F$2:F3915,F3915)-1&gt;1),"",
IF(AND(F3915="Peretoe teenus",H3915&lt;[2]an!$M$37,S3915="kahepoolne vajaduspõhine",U3915&lt;[2]an!$M$37,RANK(D3915,$D3915:$D3915)+COUNTIFS($D$2:D3915,D3915,$F$2:F3915,F3915)-1=1),X3915,
IF(AND(F3915="Peretoe teenus",H3915&lt;[2]an!$M$37,S3915="kahepoolne vajaduspõhine",U3915&lt;[2]an!$M$37,RANK(D3915,$D3915:$D3915)+COUNTIFS($D$2:D3915,D3915,$F$2:F3915,F3915)-1&gt;1),"",
IF(AND(F3915="Peretoe teenus",H3915&lt;[2]an!$M$37,S3915="kahepoolne vajaduspõhine",U3915&gt;=[2]an!$M$37,U3915&lt;=[2]an!$M$38,RANK(D3915,$D3915:$D3915)+COUNTIFS($D$2:D3915,D3915,$F$2:F3915,F3915)-1=1),
((EOMONTH(U3915,0)-U3915+1)*X3915)/DAY(EOMONTH(U3915,0))+(DAY(U3915)-1)*100/DAY(EOMONTH(U3915,0)),
IF(AND(F3915="Peretoe teenus",H3915&lt;[2]an!$M$37,S3915="kahepoolne vajaduspõhine",U3915&gt;=[2]an!$M$37,U3915&lt;=[2]an!$M$38,RANK(D3915,$D3915:$D3915)+COUNTIFS($D$2:D3915,D3915,$F$2:F3915,F3915)-1&gt;1),"",
IF(AND(F3915="Peretoe teenus",H3915&lt;[2]an!$M$37,S3915="kahepoolne vajaduspõhine",U3915&gt;[2]an!$M$38,RANK(D3915,$D3915:$D3915)+COUNTIFS($D$2:D3915,D3915,$F$2:F3915,F3915)-1=1),X3915,
IF(AND(F3915="Peretoe teenus",H3915&lt;[2]an!$M$37,S3915="kahepoolne vajaduspõhine",U3915&gt;[2]an!$M$38,RANK(D3915,$D3915:$D3915)+COUNTIFS($D$2:D3915,D3915,$F$2:F3915,F3915)-1&gt;1),"",X3915*W3915)))))))))))))),"")</f>
        <v/>
      </c>
      <c r="Z3915" s="18" t="str">
        <f t="shared" si="184"/>
        <v/>
      </c>
      <c r="AA3915" s="19" t="str">
        <f>IFERROR(VLOOKUP(E3915,[2]an!$A$3:$B$81,2,FALSE),"")</f>
        <v/>
      </c>
      <c r="AB3915" s="19" t="str">
        <f>IFERROR(VLOOKUP(AA3915,[2]an!$C$2:$D$16,2,FALSE),"")</f>
        <v/>
      </c>
      <c r="AC3915" s="20"/>
      <c r="AD3915" s="21" t="str">
        <f>IF(A3915=[2]an!$F$36,VLOOKUP([2]an!$F$36,[2]an!$F$36:$H$36,3,FALSE),IF(A3915=[2]an!$F$35,VLOOKUP([2]an!$F$35,[2]an!$F$35:$H$35,3,FALSE),IF(A3915=[2]an!$F$33,VLOOKUP([2]an!$F$33,[2]an!$F$33:$H$33,3,FALSE),IF(A3915=[2]an!$F$31,VLOOKUP([2]an!$F$31,[2]an!$F$31:$H$31,3,FALSE),""))))</f>
        <v/>
      </c>
    </row>
    <row r="3916" spans="6:30" x14ac:dyDescent="0.2">
      <c r="F3916" s="10"/>
      <c r="G3916" s="8" t="str">
        <f t="shared" si="185"/>
        <v/>
      </c>
      <c r="H3916" s="13"/>
      <c r="K3916" s="13"/>
      <c r="L3916" s="10"/>
      <c r="M3916" s="10"/>
      <c r="S3916" s="8" t="str">
        <f>IFERROR(VLOOKUP(D3916,[1]peretoe_teenus!$A$2:$L$2000,5,FALSE),"")</f>
        <v/>
      </c>
      <c r="U3916" s="13"/>
      <c r="V3916" s="15" t="str" cm="1">
        <f t="array" ref="V3916">IFERROR(IF(AND(F3916="Tugigrupp",RANK(K3916,$K3916:$K3916)+COUNTIFS($K$2:K3916,K3916,$L$2:L3916,L3916,$M$2:M3916,M3916,$I$2:I3916,I3916,$G$2:G3916,G3916,$F$2:F3916,F3916)-1=1),SUMPRODUCT(($F$2:$F$4154=F3916)*($G$2:$G$4154=G3916)*($K$2:$K$4154=K3916)*($I$2:$I$4154=I3916)*($L$2:$L$4154=L3916)*($M$2:$M$4154=M3916)),""),"")</f>
        <v/>
      </c>
      <c r="W3916" s="15" t="str">
        <f t="shared" si="183"/>
        <v/>
      </c>
      <c r="X3916" s="16" t="str">
        <f>IF(AND(A3916=[2]an!$G$38,F3916=[2]an!$E$40),[2]an!$G$40,IF(AND(A3916=[2]an!$G$38,F3916=[2]an!$E$41),[2]an!$G$41,IF(AND(A3916=[2]an!$G$38,F3916=[2]an!$E$39,H3916&gt;=[2]an!$M$37),[2]an!$G$39,
IF(AND(A3916=[2]an!$G$38,F3916=[2]an!$E$39,H3916&lt;[2]an!$M$37,S3916="kahepoolne vajaduspõhine",U3916=""),[2]an!$M$40,
IF(AND(A3916=[2]an!$G$38,F3916=[2]an!$E$39,H3916&lt;[2]an!$M$37,S3916="kahepoolne vajaduspõhine",U3916&lt;&gt;""),[2]an!$G$39,
IF(AND(A3916=[2]an!$G$38,F3916=[2]an!$E$39,H3916&lt;[2]an!$M$37,S3916&lt;&gt;"kahepoolne vajaduspõhine"),[2]an!$G$39,
IF(AND(A3916=[2]an!$G$38,F3916=[2]an!$E$42),[2]an!$G$42,
IF(AND(A3916=[2]an!$H$38,F3916=[2]an!$E$40),[2]an!$H$40,IF(AND(A3916=[2]an!$H$38,F3916=[2]an!$E$41),[2]an!$H$41,IF(AND(A3916=[2]an!$H$38,F3916=[2]an!$E$39,H3916&gt;=[2]an!$M$37),[2]an!$H$39,
IF(AND(A3916=[2]an!$H$38,F3916=[2]an!$E$39,H3916&lt;[2]an!$M$37,S3916="kahepoolne vajaduspõhine",U3916=""),[2]an!$M$40,
IF(AND(A3916=[2]an!$H$38,F3916=[2]an!$E$39,H3916&lt;[2]an!$M$37,S3916="kahepoolne vajaduspõhine",U3916&lt;&gt;""),[2]an!$H$39,
IF(AND(A3916=[2]an!$H$38,F3916=[2]an!$E$39,H3916&lt;[2]an!$M$37,S3916&lt;&gt;"kahepoolne vajaduspõhine"),[2]an!$H$39,
IF(AND(A3916=[2]an!$H$38,F3916=[2]an!$E$42),[2]an!$H$42,
IF(AND(A3916=[2]an!$I$38,F3916=[2]an!$E$40),[2]an!$I$40,IF(AND(A3916=[2]an!$I$38,F3916=[2]an!$E$41),[2]an!$I$41,IF(AND(A3916=[2]an!$I$38,F3916=[2]an!$E$39,H3916&gt;=[2]an!$M$37),[2]an!$I$39,
IF(AND(A3916=[2]an!$I$38,F3916=[2]an!$E$39,H3916&lt;[2]an!$M$37,S3916="kahepoolne vajaduspõhine",U3916=""),[2]an!$M$40,
IF(AND(A3916=[2]an!$I$38,F3916=[2]an!$E$39,H3916&lt;[2]an!$M$37,S3916="kahepoolne vajaduspõhine",U3916&lt;&gt;""),[2]an!$I$39,
IF(AND(A3916=[2]an!$I$38,F3916=[2]an!$E$39,H3916&lt;[2]an!$M$37,S3916&lt;&gt;"kahepoolne vajaduspõhine"),[2]an!$I$39,
IF(AND(A3916=[2]an!$I$38,F3916=[2]an!$E$42),[2]an!$I$42,
IF(AND(A3916=[2]an!$J$38,F3916=[2]an!$E$40),[2]an!$J$40,IF(AND(A3916=[2]an!$J$38,F3916=[2]an!$E$41),[2]an!$J$41,IF(AND(A3916=[2]an!$J$38,F3916=[2]an!$E$39,H3916&gt;=[2]an!$M$37),[2]an!$J$39,
IF(AND(A3916=[2]an!$J$38,F3916=[2]an!$E$39,H3916&lt;[2]an!$M$37,S3916="kahepoolne vajaduspõhine",U3916=""),[2]an!$M$40,
IF(AND(A3916=[2]an!$J$38,F3916=[2]an!$E$39,H3916&lt;[2]an!$M$37,S3916="kahepoolne vajaduspõhine",U3916&lt;&gt;""),[2]an!$J$39,
IF(AND(A3916=[2]an!$J$38,F3916=[2]an!$E$39,H3916&lt;[2]an!$M$37,S3916&lt;&gt;"kahepoolne vajaduspõhine"),[2]an!$J$39,
IF(AND(A3916=[2]an!$J$38,F3916=[2]an!$E$42),[2]an!$J$42,""))))))))))))))))))))))))))))</f>
        <v/>
      </c>
      <c r="Y3916" s="17" t="str">
        <f>IFERROR(IF(F3916="Tugigrupp",0,
IF(AND(F3916="Peretoe teenus",H3916&gt;=[2]an!$M$37,RANK(D3916,$D3916:$D3916)+COUNTIFS($D$2:D3916,D3916,$F$2:F3916,F3916)-1&gt;1),"",
IF(AND(F3916="Peretoe teenus",H3916&gt;=[2]an!$M$37,RANK(D3916,$D3916:$D3916)+COUNTIFS($D$2:D3916,D3916,$F$2:F3916,F3916)-1=1,MONTH(H3916)=MONTH(K3916)=TRUE,YEAR(H3916)=YEAR(K3916)=TRUE),((EOMONTH(H3916,0)-H3916+1)*X3916)/DAY(EOMONTH(H3916,0)),
IF(AND(F3916="Peretoe teenus",H3916&gt;=[2]an!$M$37,RANK(D3916,$D3916:$D3916)+COUNTIFS($D$2:D3916,D3916,$F$2:F3916,F3916)-1=1),X3916,
IF(AND(F3916="Peretoe teenus",H3916&lt;[2]an!$M$37,S3916&lt;&gt;"kahepoolne vajaduspõhine",RANK(D3916,$D3916:$D3916)+COUNTIFS($D$2:D3916,D3916,$F$2:F3916,F3916)-1=1),X3916,
IF(AND(F3916="Peretoe teenus",H3916&lt;[2]an!$M$37,S3916&lt;&gt;"kahepoolne vajaduspõhine",RANK(D3916,$D3916:$D3916)+COUNTIFS($D$2:D3916,D3916,$F$2:F3916,F3916)-1&gt;1),"",
IF(AND(F3916="Peretoe teenus",H3916&lt;[2]an!$M$37,S3916="kahepoolne vajaduspõhine",U3916="",RANK(D3916,$D3916:$D3916)+COUNTIFS($D$2:D3916,D3916,$F$2:F3916,F3916)-1=1),X3916,
IF(AND(F3916="Peretoe teenus",H3916&lt;[2]an!$M$37,S3916="kahepoolne vajaduspõhine",U3916="",RANK(D3916,$D3916:$D3916)+COUNTIFS($D$2:D3916,D3916,$F$2:F3916,F3916)-1&gt;1),"",
IF(AND(F3916="Peretoe teenus",H3916&lt;[2]an!$M$37,S3916="kahepoolne vajaduspõhine",U3916&lt;[2]an!$M$37,RANK(D3916,$D3916:$D3916)+COUNTIFS($D$2:D3916,D3916,$F$2:F3916,F3916)-1=1),X3916,
IF(AND(F3916="Peretoe teenus",H3916&lt;[2]an!$M$37,S3916="kahepoolne vajaduspõhine",U3916&lt;[2]an!$M$37,RANK(D3916,$D3916:$D3916)+COUNTIFS($D$2:D3916,D3916,$F$2:F3916,F3916)-1&gt;1),"",
IF(AND(F3916="Peretoe teenus",H3916&lt;[2]an!$M$37,S3916="kahepoolne vajaduspõhine",U3916&gt;=[2]an!$M$37,U3916&lt;=[2]an!$M$38,RANK(D3916,$D3916:$D3916)+COUNTIFS($D$2:D3916,D3916,$F$2:F3916,F3916)-1=1),
((EOMONTH(U3916,0)-U3916+1)*X3916)/DAY(EOMONTH(U3916,0))+(DAY(U3916)-1)*100/DAY(EOMONTH(U3916,0)),
IF(AND(F3916="Peretoe teenus",H3916&lt;[2]an!$M$37,S3916="kahepoolne vajaduspõhine",U3916&gt;=[2]an!$M$37,U3916&lt;=[2]an!$M$38,RANK(D3916,$D3916:$D3916)+COUNTIFS($D$2:D3916,D3916,$F$2:F3916,F3916)-1&gt;1),"",
IF(AND(F3916="Peretoe teenus",H3916&lt;[2]an!$M$37,S3916="kahepoolne vajaduspõhine",U3916&gt;[2]an!$M$38,RANK(D3916,$D3916:$D3916)+COUNTIFS($D$2:D3916,D3916,$F$2:F3916,F3916)-1=1),X3916,
IF(AND(F3916="Peretoe teenus",H3916&lt;[2]an!$M$37,S3916="kahepoolne vajaduspõhine",U3916&gt;[2]an!$M$38,RANK(D3916,$D3916:$D3916)+COUNTIFS($D$2:D3916,D3916,$F$2:F3916,F3916)-1&gt;1),"",X3916*W3916)))))))))))))),"")</f>
        <v/>
      </c>
      <c r="Z3916" s="18" t="str">
        <f t="shared" si="184"/>
        <v/>
      </c>
      <c r="AA3916" s="19" t="str">
        <f>IFERROR(VLOOKUP(E3916,[2]an!$A$3:$B$81,2,FALSE),"")</f>
        <v/>
      </c>
      <c r="AB3916" s="19" t="str">
        <f>IFERROR(VLOOKUP(AA3916,[2]an!$C$2:$D$16,2,FALSE),"")</f>
        <v/>
      </c>
      <c r="AC3916" s="20"/>
      <c r="AD3916" s="21" t="str">
        <f>IF(A3916=[2]an!$F$36,VLOOKUP([2]an!$F$36,[2]an!$F$36:$H$36,3,FALSE),IF(A3916=[2]an!$F$35,VLOOKUP([2]an!$F$35,[2]an!$F$35:$H$35,3,FALSE),IF(A3916=[2]an!$F$33,VLOOKUP([2]an!$F$33,[2]an!$F$33:$H$33,3,FALSE),IF(A3916=[2]an!$F$31,VLOOKUP([2]an!$F$31,[2]an!$F$31:$H$31,3,FALSE),""))))</f>
        <v/>
      </c>
    </row>
    <row r="3917" spans="6:30" x14ac:dyDescent="0.2">
      <c r="F3917" s="10"/>
      <c r="G3917" s="8" t="str">
        <f t="shared" si="185"/>
        <v/>
      </c>
      <c r="H3917" s="13"/>
      <c r="K3917" s="13"/>
      <c r="L3917" s="10"/>
      <c r="M3917" s="10"/>
      <c r="S3917" s="8" t="str">
        <f>IFERROR(VLOOKUP(D3917,[1]peretoe_teenus!$A$2:$L$2000,5,FALSE),"")</f>
        <v/>
      </c>
      <c r="U3917" s="13"/>
      <c r="V3917" s="15" t="str" cm="1">
        <f t="array" ref="V3917">IFERROR(IF(AND(F3917="Tugigrupp",RANK(K3917,$K3917:$K3917)+COUNTIFS($K$2:K3917,K3917,$L$2:L3917,L3917,$M$2:M3917,M3917,$I$2:I3917,I3917,$G$2:G3917,G3917,$F$2:F3917,F3917)-1=1),SUMPRODUCT(($F$2:$F$4154=F3917)*($G$2:$G$4154=G3917)*($K$2:$K$4154=K3917)*($I$2:$I$4154=I3917)*($L$2:$L$4154=L3917)*($M$2:$M$4154=M3917)),""),"")</f>
        <v/>
      </c>
      <c r="W3917" s="15" t="str">
        <f t="shared" si="183"/>
        <v/>
      </c>
      <c r="X3917" s="16" t="str">
        <f>IF(AND(A3917=[2]an!$G$38,F3917=[2]an!$E$40),[2]an!$G$40,IF(AND(A3917=[2]an!$G$38,F3917=[2]an!$E$41),[2]an!$G$41,IF(AND(A3917=[2]an!$G$38,F3917=[2]an!$E$39,H3917&gt;=[2]an!$M$37),[2]an!$G$39,
IF(AND(A3917=[2]an!$G$38,F3917=[2]an!$E$39,H3917&lt;[2]an!$M$37,S3917="kahepoolne vajaduspõhine",U3917=""),[2]an!$M$40,
IF(AND(A3917=[2]an!$G$38,F3917=[2]an!$E$39,H3917&lt;[2]an!$M$37,S3917="kahepoolne vajaduspõhine",U3917&lt;&gt;""),[2]an!$G$39,
IF(AND(A3917=[2]an!$G$38,F3917=[2]an!$E$39,H3917&lt;[2]an!$M$37,S3917&lt;&gt;"kahepoolne vajaduspõhine"),[2]an!$G$39,
IF(AND(A3917=[2]an!$G$38,F3917=[2]an!$E$42),[2]an!$G$42,
IF(AND(A3917=[2]an!$H$38,F3917=[2]an!$E$40),[2]an!$H$40,IF(AND(A3917=[2]an!$H$38,F3917=[2]an!$E$41),[2]an!$H$41,IF(AND(A3917=[2]an!$H$38,F3917=[2]an!$E$39,H3917&gt;=[2]an!$M$37),[2]an!$H$39,
IF(AND(A3917=[2]an!$H$38,F3917=[2]an!$E$39,H3917&lt;[2]an!$M$37,S3917="kahepoolne vajaduspõhine",U3917=""),[2]an!$M$40,
IF(AND(A3917=[2]an!$H$38,F3917=[2]an!$E$39,H3917&lt;[2]an!$M$37,S3917="kahepoolne vajaduspõhine",U3917&lt;&gt;""),[2]an!$H$39,
IF(AND(A3917=[2]an!$H$38,F3917=[2]an!$E$39,H3917&lt;[2]an!$M$37,S3917&lt;&gt;"kahepoolne vajaduspõhine"),[2]an!$H$39,
IF(AND(A3917=[2]an!$H$38,F3917=[2]an!$E$42),[2]an!$H$42,
IF(AND(A3917=[2]an!$I$38,F3917=[2]an!$E$40),[2]an!$I$40,IF(AND(A3917=[2]an!$I$38,F3917=[2]an!$E$41),[2]an!$I$41,IF(AND(A3917=[2]an!$I$38,F3917=[2]an!$E$39,H3917&gt;=[2]an!$M$37),[2]an!$I$39,
IF(AND(A3917=[2]an!$I$38,F3917=[2]an!$E$39,H3917&lt;[2]an!$M$37,S3917="kahepoolne vajaduspõhine",U3917=""),[2]an!$M$40,
IF(AND(A3917=[2]an!$I$38,F3917=[2]an!$E$39,H3917&lt;[2]an!$M$37,S3917="kahepoolne vajaduspõhine",U3917&lt;&gt;""),[2]an!$I$39,
IF(AND(A3917=[2]an!$I$38,F3917=[2]an!$E$39,H3917&lt;[2]an!$M$37,S3917&lt;&gt;"kahepoolne vajaduspõhine"),[2]an!$I$39,
IF(AND(A3917=[2]an!$I$38,F3917=[2]an!$E$42),[2]an!$I$42,
IF(AND(A3917=[2]an!$J$38,F3917=[2]an!$E$40),[2]an!$J$40,IF(AND(A3917=[2]an!$J$38,F3917=[2]an!$E$41),[2]an!$J$41,IF(AND(A3917=[2]an!$J$38,F3917=[2]an!$E$39,H3917&gt;=[2]an!$M$37),[2]an!$J$39,
IF(AND(A3917=[2]an!$J$38,F3917=[2]an!$E$39,H3917&lt;[2]an!$M$37,S3917="kahepoolne vajaduspõhine",U3917=""),[2]an!$M$40,
IF(AND(A3917=[2]an!$J$38,F3917=[2]an!$E$39,H3917&lt;[2]an!$M$37,S3917="kahepoolne vajaduspõhine",U3917&lt;&gt;""),[2]an!$J$39,
IF(AND(A3917=[2]an!$J$38,F3917=[2]an!$E$39,H3917&lt;[2]an!$M$37,S3917&lt;&gt;"kahepoolne vajaduspõhine"),[2]an!$J$39,
IF(AND(A3917=[2]an!$J$38,F3917=[2]an!$E$42),[2]an!$J$42,""))))))))))))))))))))))))))))</f>
        <v/>
      </c>
      <c r="Y3917" s="17" t="str">
        <f>IFERROR(IF(F3917="Tugigrupp",0,
IF(AND(F3917="Peretoe teenus",H3917&gt;=[2]an!$M$37,RANK(D3917,$D3917:$D3917)+COUNTIFS($D$2:D3917,D3917,$F$2:F3917,F3917)-1&gt;1),"",
IF(AND(F3917="Peretoe teenus",H3917&gt;=[2]an!$M$37,RANK(D3917,$D3917:$D3917)+COUNTIFS($D$2:D3917,D3917,$F$2:F3917,F3917)-1=1,MONTH(H3917)=MONTH(K3917)=TRUE,YEAR(H3917)=YEAR(K3917)=TRUE),((EOMONTH(H3917,0)-H3917+1)*X3917)/DAY(EOMONTH(H3917,0)),
IF(AND(F3917="Peretoe teenus",H3917&gt;=[2]an!$M$37,RANK(D3917,$D3917:$D3917)+COUNTIFS($D$2:D3917,D3917,$F$2:F3917,F3917)-1=1),X3917,
IF(AND(F3917="Peretoe teenus",H3917&lt;[2]an!$M$37,S3917&lt;&gt;"kahepoolne vajaduspõhine",RANK(D3917,$D3917:$D3917)+COUNTIFS($D$2:D3917,D3917,$F$2:F3917,F3917)-1=1),X3917,
IF(AND(F3917="Peretoe teenus",H3917&lt;[2]an!$M$37,S3917&lt;&gt;"kahepoolne vajaduspõhine",RANK(D3917,$D3917:$D3917)+COUNTIFS($D$2:D3917,D3917,$F$2:F3917,F3917)-1&gt;1),"",
IF(AND(F3917="Peretoe teenus",H3917&lt;[2]an!$M$37,S3917="kahepoolne vajaduspõhine",U3917="",RANK(D3917,$D3917:$D3917)+COUNTIFS($D$2:D3917,D3917,$F$2:F3917,F3917)-1=1),X3917,
IF(AND(F3917="Peretoe teenus",H3917&lt;[2]an!$M$37,S3917="kahepoolne vajaduspõhine",U3917="",RANK(D3917,$D3917:$D3917)+COUNTIFS($D$2:D3917,D3917,$F$2:F3917,F3917)-1&gt;1),"",
IF(AND(F3917="Peretoe teenus",H3917&lt;[2]an!$M$37,S3917="kahepoolne vajaduspõhine",U3917&lt;[2]an!$M$37,RANK(D3917,$D3917:$D3917)+COUNTIFS($D$2:D3917,D3917,$F$2:F3917,F3917)-1=1),X3917,
IF(AND(F3917="Peretoe teenus",H3917&lt;[2]an!$M$37,S3917="kahepoolne vajaduspõhine",U3917&lt;[2]an!$M$37,RANK(D3917,$D3917:$D3917)+COUNTIFS($D$2:D3917,D3917,$F$2:F3917,F3917)-1&gt;1),"",
IF(AND(F3917="Peretoe teenus",H3917&lt;[2]an!$M$37,S3917="kahepoolne vajaduspõhine",U3917&gt;=[2]an!$M$37,U3917&lt;=[2]an!$M$38,RANK(D3917,$D3917:$D3917)+COUNTIFS($D$2:D3917,D3917,$F$2:F3917,F3917)-1=1),
((EOMONTH(U3917,0)-U3917+1)*X3917)/DAY(EOMONTH(U3917,0))+(DAY(U3917)-1)*100/DAY(EOMONTH(U3917,0)),
IF(AND(F3917="Peretoe teenus",H3917&lt;[2]an!$M$37,S3917="kahepoolne vajaduspõhine",U3917&gt;=[2]an!$M$37,U3917&lt;=[2]an!$M$38,RANK(D3917,$D3917:$D3917)+COUNTIFS($D$2:D3917,D3917,$F$2:F3917,F3917)-1&gt;1),"",
IF(AND(F3917="Peretoe teenus",H3917&lt;[2]an!$M$37,S3917="kahepoolne vajaduspõhine",U3917&gt;[2]an!$M$38,RANK(D3917,$D3917:$D3917)+COUNTIFS($D$2:D3917,D3917,$F$2:F3917,F3917)-1=1),X3917,
IF(AND(F3917="Peretoe teenus",H3917&lt;[2]an!$M$37,S3917="kahepoolne vajaduspõhine",U3917&gt;[2]an!$M$38,RANK(D3917,$D3917:$D3917)+COUNTIFS($D$2:D3917,D3917,$F$2:F3917,F3917)-1&gt;1),"",X3917*W3917)))))))))))))),"")</f>
        <v/>
      </c>
      <c r="Z3917" s="18" t="str">
        <f t="shared" si="184"/>
        <v/>
      </c>
      <c r="AA3917" s="19" t="str">
        <f>IFERROR(VLOOKUP(E3917,[2]an!$A$3:$B$81,2,FALSE),"")</f>
        <v/>
      </c>
      <c r="AB3917" s="19" t="str">
        <f>IFERROR(VLOOKUP(AA3917,[2]an!$C$2:$D$16,2,FALSE),"")</f>
        <v/>
      </c>
      <c r="AC3917" s="20"/>
      <c r="AD3917" s="21" t="str">
        <f>IF(A3917=[2]an!$F$36,VLOOKUP([2]an!$F$36,[2]an!$F$36:$H$36,3,FALSE),IF(A3917=[2]an!$F$35,VLOOKUP([2]an!$F$35,[2]an!$F$35:$H$35,3,FALSE),IF(A3917=[2]an!$F$33,VLOOKUP([2]an!$F$33,[2]an!$F$33:$H$33,3,FALSE),IF(A3917=[2]an!$F$31,VLOOKUP([2]an!$F$31,[2]an!$F$31:$H$31,3,FALSE),""))))</f>
        <v/>
      </c>
    </row>
    <row r="3918" spans="6:30" x14ac:dyDescent="0.2">
      <c r="F3918" s="10"/>
      <c r="G3918" s="8" t="str">
        <f t="shared" si="185"/>
        <v/>
      </c>
      <c r="H3918" s="13"/>
      <c r="K3918" s="13"/>
      <c r="L3918" s="10"/>
      <c r="M3918" s="10"/>
      <c r="S3918" s="8" t="str">
        <f>IFERROR(VLOOKUP(D3918,[1]peretoe_teenus!$A$2:$L$2000,5,FALSE),"")</f>
        <v/>
      </c>
      <c r="U3918" s="13"/>
      <c r="V3918" s="15" t="str" cm="1">
        <f t="array" ref="V3918">IFERROR(IF(AND(F3918="Tugigrupp",RANK(K3918,$K3918:$K3918)+COUNTIFS($K$2:K3918,K3918,$L$2:L3918,L3918,$M$2:M3918,M3918,$I$2:I3918,I3918,$G$2:G3918,G3918,$F$2:F3918,F3918)-1=1),SUMPRODUCT(($F$2:$F$4154=F3918)*($G$2:$G$4154=G3918)*($K$2:$K$4154=K3918)*($I$2:$I$4154=I3918)*($L$2:$L$4154=L3918)*($M$2:$M$4154=M3918)),""),"")</f>
        <v/>
      </c>
      <c r="W3918" s="15" t="str">
        <f t="shared" si="183"/>
        <v/>
      </c>
      <c r="X3918" s="16" t="str">
        <f>IF(AND(A3918=[2]an!$G$38,F3918=[2]an!$E$40),[2]an!$G$40,IF(AND(A3918=[2]an!$G$38,F3918=[2]an!$E$41),[2]an!$G$41,IF(AND(A3918=[2]an!$G$38,F3918=[2]an!$E$39,H3918&gt;=[2]an!$M$37),[2]an!$G$39,
IF(AND(A3918=[2]an!$G$38,F3918=[2]an!$E$39,H3918&lt;[2]an!$M$37,S3918="kahepoolne vajaduspõhine",U3918=""),[2]an!$M$40,
IF(AND(A3918=[2]an!$G$38,F3918=[2]an!$E$39,H3918&lt;[2]an!$M$37,S3918="kahepoolne vajaduspõhine",U3918&lt;&gt;""),[2]an!$G$39,
IF(AND(A3918=[2]an!$G$38,F3918=[2]an!$E$39,H3918&lt;[2]an!$M$37,S3918&lt;&gt;"kahepoolne vajaduspõhine"),[2]an!$G$39,
IF(AND(A3918=[2]an!$G$38,F3918=[2]an!$E$42),[2]an!$G$42,
IF(AND(A3918=[2]an!$H$38,F3918=[2]an!$E$40),[2]an!$H$40,IF(AND(A3918=[2]an!$H$38,F3918=[2]an!$E$41),[2]an!$H$41,IF(AND(A3918=[2]an!$H$38,F3918=[2]an!$E$39,H3918&gt;=[2]an!$M$37),[2]an!$H$39,
IF(AND(A3918=[2]an!$H$38,F3918=[2]an!$E$39,H3918&lt;[2]an!$M$37,S3918="kahepoolne vajaduspõhine",U3918=""),[2]an!$M$40,
IF(AND(A3918=[2]an!$H$38,F3918=[2]an!$E$39,H3918&lt;[2]an!$M$37,S3918="kahepoolne vajaduspõhine",U3918&lt;&gt;""),[2]an!$H$39,
IF(AND(A3918=[2]an!$H$38,F3918=[2]an!$E$39,H3918&lt;[2]an!$M$37,S3918&lt;&gt;"kahepoolne vajaduspõhine"),[2]an!$H$39,
IF(AND(A3918=[2]an!$H$38,F3918=[2]an!$E$42),[2]an!$H$42,
IF(AND(A3918=[2]an!$I$38,F3918=[2]an!$E$40),[2]an!$I$40,IF(AND(A3918=[2]an!$I$38,F3918=[2]an!$E$41),[2]an!$I$41,IF(AND(A3918=[2]an!$I$38,F3918=[2]an!$E$39,H3918&gt;=[2]an!$M$37),[2]an!$I$39,
IF(AND(A3918=[2]an!$I$38,F3918=[2]an!$E$39,H3918&lt;[2]an!$M$37,S3918="kahepoolne vajaduspõhine",U3918=""),[2]an!$M$40,
IF(AND(A3918=[2]an!$I$38,F3918=[2]an!$E$39,H3918&lt;[2]an!$M$37,S3918="kahepoolne vajaduspõhine",U3918&lt;&gt;""),[2]an!$I$39,
IF(AND(A3918=[2]an!$I$38,F3918=[2]an!$E$39,H3918&lt;[2]an!$M$37,S3918&lt;&gt;"kahepoolne vajaduspõhine"),[2]an!$I$39,
IF(AND(A3918=[2]an!$I$38,F3918=[2]an!$E$42),[2]an!$I$42,
IF(AND(A3918=[2]an!$J$38,F3918=[2]an!$E$40),[2]an!$J$40,IF(AND(A3918=[2]an!$J$38,F3918=[2]an!$E$41),[2]an!$J$41,IF(AND(A3918=[2]an!$J$38,F3918=[2]an!$E$39,H3918&gt;=[2]an!$M$37),[2]an!$J$39,
IF(AND(A3918=[2]an!$J$38,F3918=[2]an!$E$39,H3918&lt;[2]an!$M$37,S3918="kahepoolne vajaduspõhine",U3918=""),[2]an!$M$40,
IF(AND(A3918=[2]an!$J$38,F3918=[2]an!$E$39,H3918&lt;[2]an!$M$37,S3918="kahepoolne vajaduspõhine",U3918&lt;&gt;""),[2]an!$J$39,
IF(AND(A3918=[2]an!$J$38,F3918=[2]an!$E$39,H3918&lt;[2]an!$M$37,S3918&lt;&gt;"kahepoolne vajaduspõhine"),[2]an!$J$39,
IF(AND(A3918=[2]an!$J$38,F3918=[2]an!$E$42),[2]an!$J$42,""))))))))))))))))))))))))))))</f>
        <v/>
      </c>
      <c r="Y3918" s="17" t="str">
        <f>IFERROR(IF(F3918="Tugigrupp",0,
IF(AND(F3918="Peretoe teenus",H3918&gt;=[2]an!$M$37,RANK(D3918,$D3918:$D3918)+COUNTIFS($D$2:D3918,D3918,$F$2:F3918,F3918)-1&gt;1),"",
IF(AND(F3918="Peretoe teenus",H3918&gt;=[2]an!$M$37,RANK(D3918,$D3918:$D3918)+COUNTIFS($D$2:D3918,D3918,$F$2:F3918,F3918)-1=1,MONTH(H3918)=MONTH(K3918)=TRUE,YEAR(H3918)=YEAR(K3918)=TRUE),((EOMONTH(H3918,0)-H3918+1)*X3918)/DAY(EOMONTH(H3918,0)),
IF(AND(F3918="Peretoe teenus",H3918&gt;=[2]an!$M$37,RANK(D3918,$D3918:$D3918)+COUNTIFS($D$2:D3918,D3918,$F$2:F3918,F3918)-1=1),X3918,
IF(AND(F3918="Peretoe teenus",H3918&lt;[2]an!$M$37,S3918&lt;&gt;"kahepoolne vajaduspõhine",RANK(D3918,$D3918:$D3918)+COUNTIFS($D$2:D3918,D3918,$F$2:F3918,F3918)-1=1),X3918,
IF(AND(F3918="Peretoe teenus",H3918&lt;[2]an!$M$37,S3918&lt;&gt;"kahepoolne vajaduspõhine",RANK(D3918,$D3918:$D3918)+COUNTIFS($D$2:D3918,D3918,$F$2:F3918,F3918)-1&gt;1),"",
IF(AND(F3918="Peretoe teenus",H3918&lt;[2]an!$M$37,S3918="kahepoolne vajaduspõhine",U3918="",RANK(D3918,$D3918:$D3918)+COUNTIFS($D$2:D3918,D3918,$F$2:F3918,F3918)-1=1),X3918,
IF(AND(F3918="Peretoe teenus",H3918&lt;[2]an!$M$37,S3918="kahepoolne vajaduspõhine",U3918="",RANK(D3918,$D3918:$D3918)+COUNTIFS($D$2:D3918,D3918,$F$2:F3918,F3918)-1&gt;1),"",
IF(AND(F3918="Peretoe teenus",H3918&lt;[2]an!$M$37,S3918="kahepoolne vajaduspõhine",U3918&lt;[2]an!$M$37,RANK(D3918,$D3918:$D3918)+COUNTIFS($D$2:D3918,D3918,$F$2:F3918,F3918)-1=1),X3918,
IF(AND(F3918="Peretoe teenus",H3918&lt;[2]an!$M$37,S3918="kahepoolne vajaduspõhine",U3918&lt;[2]an!$M$37,RANK(D3918,$D3918:$D3918)+COUNTIFS($D$2:D3918,D3918,$F$2:F3918,F3918)-1&gt;1),"",
IF(AND(F3918="Peretoe teenus",H3918&lt;[2]an!$M$37,S3918="kahepoolne vajaduspõhine",U3918&gt;=[2]an!$M$37,U3918&lt;=[2]an!$M$38,RANK(D3918,$D3918:$D3918)+COUNTIFS($D$2:D3918,D3918,$F$2:F3918,F3918)-1=1),
((EOMONTH(U3918,0)-U3918+1)*X3918)/DAY(EOMONTH(U3918,0))+(DAY(U3918)-1)*100/DAY(EOMONTH(U3918,0)),
IF(AND(F3918="Peretoe teenus",H3918&lt;[2]an!$M$37,S3918="kahepoolne vajaduspõhine",U3918&gt;=[2]an!$M$37,U3918&lt;=[2]an!$M$38,RANK(D3918,$D3918:$D3918)+COUNTIFS($D$2:D3918,D3918,$F$2:F3918,F3918)-1&gt;1),"",
IF(AND(F3918="Peretoe teenus",H3918&lt;[2]an!$M$37,S3918="kahepoolne vajaduspõhine",U3918&gt;[2]an!$M$38,RANK(D3918,$D3918:$D3918)+COUNTIFS($D$2:D3918,D3918,$F$2:F3918,F3918)-1=1),X3918,
IF(AND(F3918="Peretoe teenus",H3918&lt;[2]an!$M$37,S3918="kahepoolne vajaduspõhine",U3918&gt;[2]an!$M$38,RANK(D3918,$D3918:$D3918)+COUNTIFS($D$2:D3918,D3918,$F$2:F3918,F3918)-1&gt;1),"",X3918*W3918)))))))))))))),"")</f>
        <v/>
      </c>
      <c r="Z3918" s="18" t="str">
        <f t="shared" si="184"/>
        <v/>
      </c>
      <c r="AA3918" s="19" t="str">
        <f>IFERROR(VLOOKUP(E3918,[2]an!$A$3:$B$81,2,FALSE),"")</f>
        <v/>
      </c>
      <c r="AB3918" s="19" t="str">
        <f>IFERROR(VLOOKUP(AA3918,[2]an!$C$2:$D$16,2,FALSE),"")</f>
        <v/>
      </c>
      <c r="AC3918" s="20"/>
      <c r="AD3918" s="21" t="str">
        <f>IF(A3918=[2]an!$F$36,VLOOKUP([2]an!$F$36,[2]an!$F$36:$H$36,3,FALSE),IF(A3918=[2]an!$F$35,VLOOKUP([2]an!$F$35,[2]an!$F$35:$H$35,3,FALSE),IF(A3918=[2]an!$F$33,VLOOKUP([2]an!$F$33,[2]an!$F$33:$H$33,3,FALSE),IF(A3918=[2]an!$F$31,VLOOKUP([2]an!$F$31,[2]an!$F$31:$H$31,3,FALSE),""))))</f>
        <v/>
      </c>
    </row>
    <row r="3919" spans="6:30" x14ac:dyDescent="0.2">
      <c r="F3919" s="10"/>
      <c r="G3919" s="8" t="str">
        <f t="shared" si="185"/>
        <v/>
      </c>
      <c r="H3919" s="13"/>
      <c r="K3919" s="13"/>
      <c r="L3919" s="10"/>
      <c r="M3919" s="10"/>
      <c r="S3919" s="8" t="str">
        <f>IFERROR(VLOOKUP(D3919,[1]peretoe_teenus!$A$2:$L$2000,5,FALSE),"")</f>
        <v/>
      </c>
      <c r="U3919" s="13"/>
      <c r="V3919" s="15" t="str" cm="1">
        <f t="array" ref="V3919">IFERROR(IF(AND(F3919="Tugigrupp",RANK(K3919,$K3919:$K3919)+COUNTIFS($K$2:K3919,K3919,$L$2:L3919,L3919,$M$2:M3919,M3919,$I$2:I3919,I3919,$G$2:G3919,G3919,$F$2:F3919,F3919)-1=1),SUMPRODUCT(($F$2:$F$4154=F3919)*($G$2:$G$4154=G3919)*($K$2:$K$4154=K3919)*($I$2:$I$4154=I3919)*($L$2:$L$4154=L3919)*($M$2:$M$4154=M3919)),""),"")</f>
        <v/>
      </c>
      <c r="W3919" s="15" t="str">
        <f t="shared" si="183"/>
        <v/>
      </c>
      <c r="X3919" s="16" t="str">
        <f>IF(AND(A3919=[2]an!$G$38,F3919=[2]an!$E$40),[2]an!$G$40,IF(AND(A3919=[2]an!$G$38,F3919=[2]an!$E$41),[2]an!$G$41,IF(AND(A3919=[2]an!$G$38,F3919=[2]an!$E$39,H3919&gt;=[2]an!$M$37),[2]an!$G$39,
IF(AND(A3919=[2]an!$G$38,F3919=[2]an!$E$39,H3919&lt;[2]an!$M$37,S3919="kahepoolne vajaduspõhine",U3919=""),[2]an!$M$40,
IF(AND(A3919=[2]an!$G$38,F3919=[2]an!$E$39,H3919&lt;[2]an!$M$37,S3919="kahepoolne vajaduspõhine",U3919&lt;&gt;""),[2]an!$G$39,
IF(AND(A3919=[2]an!$G$38,F3919=[2]an!$E$39,H3919&lt;[2]an!$M$37,S3919&lt;&gt;"kahepoolne vajaduspõhine"),[2]an!$G$39,
IF(AND(A3919=[2]an!$G$38,F3919=[2]an!$E$42),[2]an!$G$42,
IF(AND(A3919=[2]an!$H$38,F3919=[2]an!$E$40),[2]an!$H$40,IF(AND(A3919=[2]an!$H$38,F3919=[2]an!$E$41),[2]an!$H$41,IF(AND(A3919=[2]an!$H$38,F3919=[2]an!$E$39,H3919&gt;=[2]an!$M$37),[2]an!$H$39,
IF(AND(A3919=[2]an!$H$38,F3919=[2]an!$E$39,H3919&lt;[2]an!$M$37,S3919="kahepoolne vajaduspõhine",U3919=""),[2]an!$M$40,
IF(AND(A3919=[2]an!$H$38,F3919=[2]an!$E$39,H3919&lt;[2]an!$M$37,S3919="kahepoolne vajaduspõhine",U3919&lt;&gt;""),[2]an!$H$39,
IF(AND(A3919=[2]an!$H$38,F3919=[2]an!$E$39,H3919&lt;[2]an!$M$37,S3919&lt;&gt;"kahepoolne vajaduspõhine"),[2]an!$H$39,
IF(AND(A3919=[2]an!$H$38,F3919=[2]an!$E$42),[2]an!$H$42,
IF(AND(A3919=[2]an!$I$38,F3919=[2]an!$E$40),[2]an!$I$40,IF(AND(A3919=[2]an!$I$38,F3919=[2]an!$E$41),[2]an!$I$41,IF(AND(A3919=[2]an!$I$38,F3919=[2]an!$E$39,H3919&gt;=[2]an!$M$37),[2]an!$I$39,
IF(AND(A3919=[2]an!$I$38,F3919=[2]an!$E$39,H3919&lt;[2]an!$M$37,S3919="kahepoolne vajaduspõhine",U3919=""),[2]an!$M$40,
IF(AND(A3919=[2]an!$I$38,F3919=[2]an!$E$39,H3919&lt;[2]an!$M$37,S3919="kahepoolne vajaduspõhine",U3919&lt;&gt;""),[2]an!$I$39,
IF(AND(A3919=[2]an!$I$38,F3919=[2]an!$E$39,H3919&lt;[2]an!$M$37,S3919&lt;&gt;"kahepoolne vajaduspõhine"),[2]an!$I$39,
IF(AND(A3919=[2]an!$I$38,F3919=[2]an!$E$42),[2]an!$I$42,
IF(AND(A3919=[2]an!$J$38,F3919=[2]an!$E$40),[2]an!$J$40,IF(AND(A3919=[2]an!$J$38,F3919=[2]an!$E$41),[2]an!$J$41,IF(AND(A3919=[2]an!$J$38,F3919=[2]an!$E$39,H3919&gt;=[2]an!$M$37),[2]an!$J$39,
IF(AND(A3919=[2]an!$J$38,F3919=[2]an!$E$39,H3919&lt;[2]an!$M$37,S3919="kahepoolne vajaduspõhine",U3919=""),[2]an!$M$40,
IF(AND(A3919=[2]an!$J$38,F3919=[2]an!$E$39,H3919&lt;[2]an!$M$37,S3919="kahepoolne vajaduspõhine",U3919&lt;&gt;""),[2]an!$J$39,
IF(AND(A3919=[2]an!$J$38,F3919=[2]an!$E$39,H3919&lt;[2]an!$M$37,S3919&lt;&gt;"kahepoolne vajaduspõhine"),[2]an!$J$39,
IF(AND(A3919=[2]an!$J$38,F3919=[2]an!$E$42),[2]an!$J$42,""))))))))))))))))))))))))))))</f>
        <v/>
      </c>
      <c r="Y3919" s="17" t="str">
        <f>IFERROR(IF(F3919="Tugigrupp",0,
IF(AND(F3919="Peretoe teenus",H3919&gt;=[2]an!$M$37,RANK(D3919,$D3919:$D3919)+COUNTIFS($D$2:D3919,D3919,$F$2:F3919,F3919)-1&gt;1),"",
IF(AND(F3919="Peretoe teenus",H3919&gt;=[2]an!$M$37,RANK(D3919,$D3919:$D3919)+COUNTIFS($D$2:D3919,D3919,$F$2:F3919,F3919)-1=1,MONTH(H3919)=MONTH(K3919)=TRUE,YEAR(H3919)=YEAR(K3919)=TRUE),((EOMONTH(H3919,0)-H3919+1)*X3919)/DAY(EOMONTH(H3919,0)),
IF(AND(F3919="Peretoe teenus",H3919&gt;=[2]an!$M$37,RANK(D3919,$D3919:$D3919)+COUNTIFS($D$2:D3919,D3919,$F$2:F3919,F3919)-1=1),X3919,
IF(AND(F3919="Peretoe teenus",H3919&lt;[2]an!$M$37,S3919&lt;&gt;"kahepoolne vajaduspõhine",RANK(D3919,$D3919:$D3919)+COUNTIFS($D$2:D3919,D3919,$F$2:F3919,F3919)-1=1),X3919,
IF(AND(F3919="Peretoe teenus",H3919&lt;[2]an!$M$37,S3919&lt;&gt;"kahepoolne vajaduspõhine",RANK(D3919,$D3919:$D3919)+COUNTIFS($D$2:D3919,D3919,$F$2:F3919,F3919)-1&gt;1),"",
IF(AND(F3919="Peretoe teenus",H3919&lt;[2]an!$M$37,S3919="kahepoolne vajaduspõhine",U3919="",RANK(D3919,$D3919:$D3919)+COUNTIFS($D$2:D3919,D3919,$F$2:F3919,F3919)-1=1),X3919,
IF(AND(F3919="Peretoe teenus",H3919&lt;[2]an!$M$37,S3919="kahepoolne vajaduspõhine",U3919="",RANK(D3919,$D3919:$D3919)+COUNTIFS($D$2:D3919,D3919,$F$2:F3919,F3919)-1&gt;1),"",
IF(AND(F3919="Peretoe teenus",H3919&lt;[2]an!$M$37,S3919="kahepoolne vajaduspõhine",U3919&lt;[2]an!$M$37,RANK(D3919,$D3919:$D3919)+COUNTIFS($D$2:D3919,D3919,$F$2:F3919,F3919)-1=1),X3919,
IF(AND(F3919="Peretoe teenus",H3919&lt;[2]an!$M$37,S3919="kahepoolne vajaduspõhine",U3919&lt;[2]an!$M$37,RANK(D3919,$D3919:$D3919)+COUNTIFS($D$2:D3919,D3919,$F$2:F3919,F3919)-1&gt;1),"",
IF(AND(F3919="Peretoe teenus",H3919&lt;[2]an!$M$37,S3919="kahepoolne vajaduspõhine",U3919&gt;=[2]an!$M$37,U3919&lt;=[2]an!$M$38,RANK(D3919,$D3919:$D3919)+COUNTIFS($D$2:D3919,D3919,$F$2:F3919,F3919)-1=1),
((EOMONTH(U3919,0)-U3919+1)*X3919)/DAY(EOMONTH(U3919,0))+(DAY(U3919)-1)*100/DAY(EOMONTH(U3919,0)),
IF(AND(F3919="Peretoe teenus",H3919&lt;[2]an!$M$37,S3919="kahepoolne vajaduspõhine",U3919&gt;=[2]an!$M$37,U3919&lt;=[2]an!$M$38,RANK(D3919,$D3919:$D3919)+COUNTIFS($D$2:D3919,D3919,$F$2:F3919,F3919)-1&gt;1),"",
IF(AND(F3919="Peretoe teenus",H3919&lt;[2]an!$M$37,S3919="kahepoolne vajaduspõhine",U3919&gt;[2]an!$M$38,RANK(D3919,$D3919:$D3919)+COUNTIFS($D$2:D3919,D3919,$F$2:F3919,F3919)-1=1),X3919,
IF(AND(F3919="Peretoe teenus",H3919&lt;[2]an!$M$37,S3919="kahepoolne vajaduspõhine",U3919&gt;[2]an!$M$38,RANK(D3919,$D3919:$D3919)+COUNTIFS($D$2:D3919,D3919,$F$2:F3919,F3919)-1&gt;1),"",X3919*W3919)))))))))))))),"")</f>
        <v/>
      </c>
      <c r="Z3919" s="18" t="str">
        <f t="shared" si="184"/>
        <v/>
      </c>
      <c r="AA3919" s="19" t="str">
        <f>IFERROR(VLOOKUP(E3919,[2]an!$A$3:$B$81,2,FALSE),"")</f>
        <v/>
      </c>
      <c r="AB3919" s="19" t="str">
        <f>IFERROR(VLOOKUP(AA3919,[2]an!$C$2:$D$16,2,FALSE),"")</f>
        <v/>
      </c>
      <c r="AC3919" s="20"/>
      <c r="AD3919" s="21" t="str">
        <f>IF(A3919=[2]an!$F$36,VLOOKUP([2]an!$F$36,[2]an!$F$36:$H$36,3,FALSE),IF(A3919=[2]an!$F$35,VLOOKUP([2]an!$F$35,[2]an!$F$35:$H$35,3,FALSE),IF(A3919=[2]an!$F$33,VLOOKUP([2]an!$F$33,[2]an!$F$33:$H$33,3,FALSE),IF(A3919=[2]an!$F$31,VLOOKUP([2]an!$F$31,[2]an!$F$31:$H$31,3,FALSE),""))))</f>
        <v/>
      </c>
    </row>
    <row r="3920" spans="6:30" x14ac:dyDescent="0.2">
      <c r="F3920" s="10"/>
      <c r="G3920" s="8" t="str">
        <f t="shared" si="185"/>
        <v/>
      </c>
      <c r="H3920" s="13"/>
      <c r="K3920" s="13"/>
      <c r="L3920" s="10"/>
      <c r="M3920" s="10"/>
      <c r="S3920" s="8" t="str">
        <f>IFERROR(VLOOKUP(D3920,[1]peretoe_teenus!$A$2:$L$2000,5,FALSE),"")</f>
        <v/>
      </c>
      <c r="U3920" s="13"/>
      <c r="V3920" s="15" t="str" cm="1">
        <f t="array" ref="V3920">IFERROR(IF(AND(F3920="Tugigrupp",RANK(K3920,$K3920:$K3920)+COUNTIFS($K$2:K3920,K3920,$L$2:L3920,L3920,$M$2:M3920,M3920,$I$2:I3920,I3920,$G$2:G3920,G3920,$F$2:F3920,F3920)-1=1),SUMPRODUCT(($F$2:$F$4154=F3920)*($G$2:$G$4154=G3920)*($K$2:$K$4154=K3920)*($I$2:$I$4154=I3920)*($L$2:$L$4154=L3920)*($M$2:$M$4154=M3920)),""),"")</f>
        <v/>
      </c>
      <c r="W3920" s="15" t="str">
        <f t="shared" si="183"/>
        <v/>
      </c>
      <c r="X3920" s="16" t="str">
        <f>IF(AND(A3920=[2]an!$G$38,F3920=[2]an!$E$40),[2]an!$G$40,IF(AND(A3920=[2]an!$G$38,F3920=[2]an!$E$41),[2]an!$G$41,IF(AND(A3920=[2]an!$G$38,F3920=[2]an!$E$39,H3920&gt;=[2]an!$M$37),[2]an!$G$39,
IF(AND(A3920=[2]an!$G$38,F3920=[2]an!$E$39,H3920&lt;[2]an!$M$37,S3920="kahepoolne vajaduspõhine",U3920=""),[2]an!$M$40,
IF(AND(A3920=[2]an!$G$38,F3920=[2]an!$E$39,H3920&lt;[2]an!$M$37,S3920="kahepoolne vajaduspõhine",U3920&lt;&gt;""),[2]an!$G$39,
IF(AND(A3920=[2]an!$G$38,F3920=[2]an!$E$39,H3920&lt;[2]an!$M$37,S3920&lt;&gt;"kahepoolne vajaduspõhine"),[2]an!$G$39,
IF(AND(A3920=[2]an!$G$38,F3920=[2]an!$E$42),[2]an!$G$42,
IF(AND(A3920=[2]an!$H$38,F3920=[2]an!$E$40),[2]an!$H$40,IF(AND(A3920=[2]an!$H$38,F3920=[2]an!$E$41),[2]an!$H$41,IF(AND(A3920=[2]an!$H$38,F3920=[2]an!$E$39,H3920&gt;=[2]an!$M$37),[2]an!$H$39,
IF(AND(A3920=[2]an!$H$38,F3920=[2]an!$E$39,H3920&lt;[2]an!$M$37,S3920="kahepoolne vajaduspõhine",U3920=""),[2]an!$M$40,
IF(AND(A3920=[2]an!$H$38,F3920=[2]an!$E$39,H3920&lt;[2]an!$M$37,S3920="kahepoolne vajaduspõhine",U3920&lt;&gt;""),[2]an!$H$39,
IF(AND(A3920=[2]an!$H$38,F3920=[2]an!$E$39,H3920&lt;[2]an!$M$37,S3920&lt;&gt;"kahepoolne vajaduspõhine"),[2]an!$H$39,
IF(AND(A3920=[2]an!$H$38,F3920=[2]an!$E$42),[2]an!$H$42,
IF(AND(A3920=[2]an!$I$38,F3920=[2]an!$E$40),[2]an!$I$40,IF(AND(A3920=[2]an!$I$38,F3920=[2]an!$E$41),[2]an!$I$41,IF(AND(A3920=[2]an!$I$38,F3920=[2]an!$E$39,H3920&gt;=[2]an!$M$37),[2]an!$I$39,
IF(AND(A3920=[2]an!$I$38,F3920=[2]an!$E$39,H3920&lt;[2]an!$M$37,S3920="kahepoolne vajaduspõhine",U3920=""),[2]an!$M$40,
IF(AND(A3920=[2]an!$I$38,F3920=[2]an!$E$39,H3920&lt;[2]an!$M$37,S3920="kahepoolne vajaduspõhine",U3920&lt;&gt;""),[2]an!$I$39,
IF(AND(A3920=[2]an!$I$38,F3920=[2]an!$E$39,H3920&lt;[2]an!$M$37,S3920&lt;&gt;"kahepoolne vajaduspõhine"),[2]an!$I$39,
IF(AND(A3920=[2]an!$I$38,F3920=[2]an!$E$42),[2]an!$I$42,
IF(AND(A3920=[2]an!$J$38,F3920=[2]an!$E$40),[2]an!$J$40,IF(AND(A3920=[2]an!$J$38,F3920=[2]an!$E$41),[2]an!$J$41,IF(AND(A3920=[2]an!$J$38,F3920=[2]an!$E$39,H3920&gt;=[2]an!$M$37),[2]an!$J$39,
IF(AND(A3920=[2]an!$J$38,F3920=[2]an!$E$39,H3920&lt;[2]an!$M$37,S3920="kahepoolne vajaduspõhine",U3920=""),[2]an!$M$40,
IF(AND(A3920=[2]an!$J$38,F3920=[2]an!$E$39,H3920&lt;[2]an!$M$37,S3920="kahepoolne vajaduspõhine",U3920&lt;&gt;""),[2]an!$J$39,
IF(AND(A3920=[2]an!$J$38,F3920=[2]an!$E$39,H3920&lt;[2]an!$M$37,S3920&lt;&gt;"kahepoolne vajaduspõhine"),[2]an!$J$39,
IF(AND(A3920=[2]an!$J$38,F3920=[2]an!$E$42),[2]an!$J$42,""))))))))))))))))))))))))))))</f>
        <v/>
      </c>
      <c r="Y3920" s="17" t="str">
        <f>IFERROR(IF(F3920="Tugigrupp",0,
IF(AND(F3920="Peretoe teenus",H3920&gt;=[2]an!$M$37,RANK(D3920,$D3920:$D3920)+COUNTIFS($D$2:D3920,D3920,$F$2:F3920,F3920)-1&gt;1),"",
IF(AND(F3920="Peretoe teenus",H3920&gt;=[2]an!$M$37,RANK(D3920,$D3920:$D3920)+COUNTIFS($D$2:D3920,D3920,$F$2:F3920,F3920)-1=1,MONTH(H3920)=MONTH(K3920)=TRUE,YEAR(H3920)=YEAR(K3920)=TRUE),((EOMONTH(H3920,0)-H3920+1)*X3920)/DAY(EOMONTH(H3920,0)),
IF(AND(F3920="Peretoe teenus",H3920&gt;=[2]an!$M$37,RANK(D3920,$D3920:$D3920)+COUNTIFS($D$2:D3920,D3920,$F$2:F3920,F3920)-1=1),X3920,
IF(AND(F3920="Peretoe teenus",H3920&lt;[2]an!$M$37,S3920&lt;&gt;"kahepoolne vajaduspõhine",RANK(D3920,$D3920:$D3920)+COUNTIFS($D$2:D3920,D3920,$F$2:F3920,F3920)-1=1),X3920,
IF(AND(F3920="Peretoe teenus",H3920&lt;[2]an!$M$37,S3920&lt;&gt;"kahepoolne vajaduspõhine",RANK(D3920,$D3920:$D3920)+COUNTIFS($D$2:D3920,D3920,$F$2:F3920,F3920)-1&gt;1),"",
IF(AND(F3920="Peretoe teenus",H3920&lt;[2]an!$M$37,S3920="kahepoolne vajaduspõhine",U3920="",RANK(D3920,$D3920:$D3920)+COUNTIFS($D$2:D3920,D3920,$F$2:F3920,F3920)-1=1),X3920,
IF(AND(F3920="Peretoe teenus",H3920&lt;[2]an!$M$37,S3920="kahepoolne vajaduspõhine",U3920="",RANK(D3920,$D3920:$D3920)+COUNTIFS($D$2:D3920,D3920,$F$2:F3920,F3920)-1&gt;1),"",
IF(AND(F3920="Peretoe teenus",H3920&lt;[2]an!$M$37,S3920="kahepoolne vajaduspõhine",U3920&lt;[2]an!$M$37,RANK(D3920,$D3920:$D3920)+COUNTIFS($D$2:D3920,D3920,$F$2:F3920,F3920)-1=1),X3920,
IF(AND(F3920="Peretoe teenus",H3920&lt;[2]an!$M$37,S3920="kahepoolne vajaduspõhine",U3920&lt;[2]an!$M$37,RANK(D3920,$D3920:$D3920)+COUNTIFS($D$2:D3920,D3920,$F$2:F3920,F3920)-1&gt;1),"",
IF(AND(F3920="Peretoe teenus",H3920&lt;[2]an!$M$37,S3920="kahepoolne vajaduspõhine",U3920&gt;=[2]an!$M$37,U3920&lt;=[2]an!$M$38,RANK(D3920,$D3920:$D3920)+COUNTIFS($D$2:D3920,D3920,$F$2:F3920,F3920)-1=1),
((EOMONTH(U3920,0)-U3920+1)*X3920)/DAY(EOMONTH(U3920,0))+(DAY(U3920)-1)*100/DAY(EOMONTH(U3920,0)),
IF(AND(F3920="Peretoe teenus",H3920&lt;[2]an!$M$37,S3920="kahepoolne vajaduspõhine",U3920&gt;=[2]an!$M$37,U3920&lt;=[2]an!$M$38,RANK(D3920,$D3920:$D3920)+COUNTIFS($D$2:D3920,D3920,$F$2:F3920,F3920)-1&gt;1),"",
IF(AND(F3920="Peretoe teenus",H3920&lt;[2]an!$M$37,S3920="kahepoolne vajaduspõhine",U3920&gt;[2]an!$M$38,RANK(D3920,$D3920:$D3920)+COUNTIFS($D$2:D3920,D3920,$F$2:F3920,F3920)-1=1),X3920,
IF(AND(F3920="Peretoe teenus",H3920&lt;[2]an!$M$37,S3920="kahepoolne vajaduspõhine",U3920&gt;[2]an!$M$38,RANK(D3920,$D3920:$D3920)+COUNTIFS($D$2:D3920,D3920,$F$2:F3920,F3920)-1&gt;1),"",X3920*W3920)))))))))))))),"")</f>
        <v/>
      </c>
      <c r="Z3920" s="18" t="str">
        <f t="shared" si="184"/>
        <v/>
      </c>
      <c r="AA3920" s="19" t="str">
        <f>IFERROR(VLOOKUP(E3920,[2]an!$A$3:$B$81,2,FALSE),"")</f>
        <v/>
      </c>
      <c r="AB3920" s="19" t="str">
        <f>IFERROR(VLOOKUP(AA3920,[2]an!$C$2:$D$16,2,FALSE),"")</f>
        <v/>
      </c>
      <c r="AC3920" s="20"/>
      <c r="AD3920" s="21" t="str">
        <f>IF(A3920=[2]an!$F$36,VLOOKUP([2]an!$F$36,[2]an!$F$36:$H$36,3,FALSE),IF(A3920=[2]an!$F$35,VLOOKUP([2]an!$F$35,[2]an!$F$35:$H$35,3,FALSE),IF(A3920=[2]an!$F$33,VLOOKUP([2]an!$F$33,[2]an!$F$33:$H$33,3,FALSE),IF(A3920=[2]an!$F$31,VLOOKUP([2]an!$F$31,[2]an!$F$31:$H$31,3,FALSE),""))))</f>
        <v/>
      </c>
    </row>
    <row r="3921" spans="6:30" x14ac:dyDescent="0.2">
      <c r="F3921" s="10"/>
      <c r="G3921" s="8" t="str">
        <f t="shared" si="185"/>
        <v/>
      </c>
      <c r="H3921" s="13"/>
      <c r="K3921" s="13"/>
      <c r="L3921" s="10"/>
      <c r="M3921" s="10"/>
      <c r="S3921" s="8" t="str">
        <f>IFERROR(VLOOKUP(D3921,[1]peretoe_teenus!$A$2:$L$2000,5,FALSE),"")</f>
        <v/>
      </c>
      <c r="U3921" s="13"/>
      <c r="V3921" s="15" t="str" cm="1">
        <f t="array" ref="V3921">IFERROR(IF(AND(F3921="Tugigrupp",RANK(K3921,$K3921:$K3921)+COUNTIFS($K$2:K3921,K3921,$L$2:L3921,L3921,$M$2:M3921,M3921,$I$2:I3921,I3921,$G$2:G3921,G3921,$F$2:F3921,F3921)-1=1),SUMPRODUCT(($F$2:$F$4154=F3921)*($G$2:$G$4154=G3921)*($K$2:$K$4154=K3921)*($I$2:$I$4154=I3921)*($L$2:$L$4154=L3921)*($M$2:$M$4154=M3921)),""),"")</f>
        <v/>
      </c>
      <c r="W3921" s="15" t="str">
        <f t="shared" si="183"/>
        <v/>
      </c>
      <c r="X3921" s="16" t="str">
        <f>IF(AND(A3921=[2]an!$G$38,F3921=[2]an!$E$40),[2]an!$G$40,IF(AND(A3921=[2]an!$G$38,F3921=[2]an!$E$41),[2]an!$G$41,IF(AND(A3921=[2]an!$G$38,F3921=[2]an!$E$39,H3921&gt;=[2]an!$M$37),[2]an!$G$39,
IF(AND(A3921=[2]an!$G$38,F3921=[2]an!$E$39,H3921&lt;[2]an!$M$37,S3921="kahepoolne vajaduspõhine",U3921=""),[2]an!$M$40,
IF(AND(A3921=[2]an!$G$38,F3921=[2]an!$E$39,H3921&lt;[2]an!$M$37,S3921="kahepoolne vajaduspõhine",U3921&lt;&gt;""),[2]an!$G$39,
IF(AND(A3921=[2]an!$G$38,F3921=[2]an!$E$39,H3921&lt;[2]an!$M$37,S3921&lt;&gt;"kahepoolne vajaduspõhine"),[2]an!$G$39,
IF(AND(A3921=[2]an!$G$38,F3921=[2]an!$E$42),[2]an!$G$42,
IF(AND(A3921=[2]an!$H$38,F3921=[2]an!$E$40),[2]an!$H$40,IF(AND(A3921=[2]an!$H$38,F3921=[2]an!$E$41),[2]an!$H$41,IF(AND(A3921=[2]an!$H$38,F3921=[2]an!$E$39,H3921&gt;=[2]an!$M$37),[2]an!$H$39,
IF(AND(A3921=[2]an!$H$38,F3921=[2]an!$E$39,H3921&lt;[2]an!$M$37,S3921="kahepoolne vajaduspõhine",U3921=""),[2]an!$M$40,
IF(AND(A3921=[2]an!$H$38,F3921=[2]an!$E$39,H3921&lt;[2]an!$M$37,S3921="kahepoolne vajaduspõhine",U3921&lt;&gt;""),[2]an!$H$39,
IF(AND(A3921=[2]an!$H$38,F3921=[2]an!$E$39,H3921&lt;[2]an!$M$37,S3921&lt;&gt;"kahepoolne vajaduspõhine"),[2]an!$H$39,
IF(AND(A3921=[2]an!$H$38,F3921=[2]an!$E$42),[2]an!$H$42,
IF(AND(A3921=[2]an!$I$38,F3921=[2]an!$E$40),[2]an!$I$40,IF(AND(A3921=[2]an!$I$38,F3921=[2]an!$E$41),[2]an!$I$41,IF(AND(A3921=[2]an!$I$38,F3921=[2]an!$E$39,H3921&gt;=[2]an!$M$37),[2]an!$I$39,
IF(AND(A3921=[2]an!$I$38,F3921=[2]an!$E$39,H3921&lt;[2]an!$M$37,S3921="kahepoolne vajaduspõhine",U3921=""),[2]an!$M$40,
IF(AND(A3921=[2]an!$I$38,F3921=[2]an!$E$39,H3921&lt;[2]an!$M$37,S3921="kahepoolne vajaduspõhine",U3921&lt;&gt;""),[2]an!$I$39,
IF(AND(A3921=[2]an!$I$38,F3921=[2]an!$E$39,H3921&lt;[2]an!$M$37,S3921&lt;&gt;"kahepoolne vajaduspõhine"),[2]an!$I$39,
IF(AND(A3921=[2]an!$I$38,F3921=[2]an!$E$42),[2]an!$I$42,
IF(AND(A3921=[2]an!$J$38,F3921=[2]an!$E$40),[2]an!$J$40,IF(AND(A3921=[2]an!$J$38,F3921=[2]an!$E$41),[2]an!$J$41,IF(AND(A3921=[2]an!$J$38,F3921=[2]an!$E$39,H3921&gt;=[2]an!$M$37),[2]an!$J$39,
IF(AND(A3921=[2]an!$J$38,F3921=[2]an!$E$39,H3921&lt;[2]an!$M$37,S3921="kahepoolne vajaduspõhine",U3921=""),[2]an!$M$40,
IF(AND(A3921=[2]an!$J$38,F3921=[2]an!$E$39,H3921&lt;[2]an!$M$37,S3921="kahepoolne vajaduspõhine",U3921&lt;&gt;""),[2]an!$J$39,
IF(AND(A3921=[2]an!$J$38,F3921=[2]an!$E$39,H3921&lt;[2]an!$M$37,S3921&lt;&gt;"kahepoolne vajaduspõhine"),[2]an!$J$39,
IF(AND(A3921=[2]an!$J$38,F3921=[2]an!$E$42),[2]an!$J$42,""))))))))))))))))))))))))))))</f>
        <v/>
      </c>
      <c r="Y3921" s="17" t="str">
        <f>IFERROR(IF(F3921="Tugigrupp",0,
IF(AND(F3921="Peretoe teenus",H3921&gt;=[2]an!$M$37,RANK(D3921,$D3921:$D3921)+COUNTIFS($D$2:D3921,D3921,$F$2:F3921,F3921)-1&gt;1),"",
IF(AND(F3921="Peretoe teenus",H3921&gt;=[2]an!$M$37,RANK(D3921,$D3921:$D3921)+COUNTIFS($D$2:D3921,D3921,$F$2:F3921,F3921)-1=1,MONTH(H3921)=MONTH(K3921)=TRUE,YEAR(H3921)=YEAR(K3921)=TRUE),((EOMONTH(H3921,0)-H3921+1)*X3921)/DAY(EOMONTH(H3921,0)),
IF(AND(F3921="Peretoe teenus",H3921&gt;=[2]an!$M$37,RANK(D3921,$D3921:$D3921)+COUNTIFS($D$2:D3921,D3921,$F$2:F3921,F3921)-1=1),X3921,
IF(AND(F3921="Peretoe teenus",H3921&lt;[2]an!$M$37,S3921&lt;&gt;"kahepoolne vajaduspõhine",RANK(D3921,$D3921:$D3921)+COUNTIFS($D$2:D3921,D3921,$F$2:F3921,F3921)-1=1),X3921,
IF(AND(F3921="Peretoe teenus",H3921&lt;[2]an!$M$37,S3921&lt;&gt;"kahepoolne vajaduspõhine",RANK(D3921,$D3921:$D3921)+COUNTIFS($D$2:D3921,D3921,$F$2:F3921,F3921)-1&gt;1),"",
IF(AND(F3921="Peretoe teenus",H3921&lt;[2]an!$M$37,S3921="kahepoolne vajaduspõhine",U3921="",RANK(D3921,$D3921:$D3921)+COUNTIFS($D$2:D3921,D3921,$F$2:F3921,F3921)-1=1),X3921,
IF(AND(F3921="Peretoe teenus",H3921&lt;[2]an!$M$37,S3921="kahepoolne vajaduspõhine",U3921="",RANK(D3921,$D3921:$D3921)+COUNTIFS($D$2:D3921,D3921,$F$2:F3921,F3921)-1&gt;1),"",
IF(AND(F3921="Peretoe teenus",H3921&lt;[2]an!$M$37,S3921="kahepoolne vajaduspõhine",U3921&lt;[2]an!$M$37,RANK(D3921,$D3921:$D3921)+COUNTIFS($D$2:D3921,D3921,$F$2:F3921,F3921)-1=1),X3921,
IF(AND(F3921="Peretoe teenus",H3921&lt;[2]an!$M$37,S3921="kahepoolne vajaduspõhine",U3921&lt;[2]an!$M$37,RANK(D3921,$D3921:$D3921)+COUNTIFS($D$2:D3921,D3921,$F$2:F3921,F3921)-1&gt;1),"",
IF(AND(F3921="Peretoe teenus",H3921&lt;[2]an!$M$37,S3921="kahepoolne vajaduspõhine",U3921&gt;=[2]an!$M$37,U3921&lt;=[2]an!$M$38,RANK(D3921,$D3921:$D3921)+COUNTIFS($D$2:D3921,D3921,$F$2:F3921,F3921)-1=1),
((EOMONTH(U3921,0)-U3921+1)*X3921)/DAY(EOMONTH(U3921,0))+(DAY(U3921)-1)*100/DAY(EOMONTH(U3921,0)),
IF(AND(F3921="Peretoe teenus",H3921&lt;[2]an!$M$37,S3921="kahepoolne vajaduspõhine",U3921&gt;=[2]an!$M$37,U3921&lt;=[2]an!$M$38,RANK(D3921,$D3921:$D3921)+COUNTIFS($D$2:D3921,D3921,$F$2:F3921,F3921)-1&gt;1),"",
IF(AND(F3921="Peretoe teenus",H3921&lt;[2]an!$M$37,S3921="kahepoolne vajaduspõhine",U3921&gt;[2]an!$M$38,RANK(D3921,$D3921:$D3921)+COUNTIFS($D$2:D3921,D3921,$F$2:F3921,F3921)-1=1),X3921,
IF(AND(F3921="Peretoe teenus",H3921&lt;[2]an!$M$37,S3921="kahepoolne vajaduspõhine",U3921&gt;[2]an!$M$38,RANK(D3921,$D3921:$D3921)+COUNTIFS($D$2:D3921,D3921,$F$2:F3921,F3921)-1&gt;1),"",X3921*W3921)))))))))))))),"")</f>
        <v/>
      </c>
      <c r="Z3921" s="18" t="str">
        <f t="shared" si="184"/>
        <v/>
      </c>
      <c r="AA3921" s="19" t="str">
        <f>IFERROR(VLOOKUP(E3921,[2]an!$A$3:$B$81,2,FALSE),"")</f>
        <v/>
      </c>
      <c r="AB3921" s="19" t="str">
        <f>IFERROR(VLOOKUP(AA3921,[2]an!$C$2:$D$16,2,FALSE),"")</f>
        <v/>
      </c>
      <c r="AC3921" s="20"/>
      <c r="AD3921" s="21" t="str">
        <f>IF(A3921=[2]an!$F$36,VLOOKUP([2]an!$F$36,[2]an!$F$36:$H$36,3,FALSE),IF(A3921=[2]an!$F$35,VLOOKUP([2]an!$F$35,[2]an!$F$35:$H$35,3,FALSE),IF(A3921=[2]an!$F$33,VLOOKUP([2]an!$F$33,[2]an!$F$33:$H$33,3,FALSE),IF(A3921=[2]an!$F$31,VLOOKUP([2]an!$F$31,[2]an!$F$31:$H$31,3,FALSE),""))))</f>
        <v/>
      </c>
    </row>
    <row r="3922" spans="6:30" x14ac:dyDescent="0.2">
      <c r="F3922" s="10"/>
      <c r="G3922" s="8" t="str">
        <f t="shared" si="185"/>
        <v/>
      </c>
      <c r="H3922" s="13"/>
      <c r="K3922" s="13"/>
      <c r="L3922" s="10"/>
      <c r="M3922" s="10"/>
      <c r="S3922" s="8" t="str">
        <f>IFERROR(VLOOKUP(D3922,[1]peretoe_teenus!$A$2:$L$2000,5,FALSE),"")</f>
        <v/>
      </c>
      <c r="U3922" s="13"/>
      <c r="V3922" s="15" t="str" cm="1">
        <f t="array" ref="V3922">IFERROR(IF(AND(F3922="Tugigrupp",RANK(K3922,$K3922:$K3922)+COUNTIFS($K$2:K3922,K3922,$L$2:L3922,L3922,$M$2:M3922,M3922,$I$2:I3922,I3922,$G$2:G3922,G3922,$F$2:F3922,F3922)-1=1),SUMPRODUCT(($F$2:$F$4154=F3922)*($G$2:$G$4154=G3922)*($K$2:$K$4154=K3922)*($I$2:$I$4154=I3922)*($L$2:$L$4154=L3922)*($M$2:$M$4154=M3922)),""),"")</f>
        <v/>
      </c>
      <c r="W3922" s="15" t="str">
        <f t="shared" si="183"/>
        <v/>
      </c>
      <c r="X3922" s="16" t="str">
        <f>IF(AND(A3922=[2]an!$G$38,F3922=[2]an!$E$40),[2]an!$G$40,IF(AND(A3922=[2]an!$G$38,F3922=[2]an!$E$41),[2]an!$G$41,IF(AND(A3922=[2]an!$G$38,F3922=[2]an!$E$39,H3922&gt;=[2]an!$M$37),[2]an!$G$39,
IF(AND(A3922=[2]an!$G$38,F3922=[2]an!$E$39,H3922&lt;[2]an!$M$37,S3922="kahepoolne vajaduspõhine",U3922=""),[2]an!$M$40,
IF(AND(A3922=[2]an!$G$38,F3922=[2]an!$E$39,H3922&lt;[2]an!$M$37,S3922="kahepoolne vajaduspõhine",U3922&lt;&gt;""),[2]an!$G$39,
IF(AND(A3922=[2]an!$G$38,F3922=[2]an!$E$39,H3922&lt;[2]an!$M$37,S3922&lt;&gt;"kahepoolne vajaduspõhine"),[2]an!$G$39,
IF(AND(A3922=[2]an!$G$38,F3922=[2]an!$E$42),[2]an!$G$42,
IF(AND(A3922=[2]an!$H$38,F3922=[2]an!$E$40),[2]an!$H$40,IF(AND(A3922=[2]an!$H$38,F3922=[2]an!$E$41),[2]an!$H$41,IF(AND(A3922=[2]an!$H$38,F3922=[2]an!$E$39,H3922&gt;=[2]an!$M$37),[2]an!$H$39,
IF(AND(A3922=[2]an!$H$38,F3922=[2]an!$E$39,H3922&lt;[2]an!$M$37,S3922="kahepoolne vajaduspõhine",U3922=""),[2]an!$M$40,
IF(AND(A3922=[2]an!$H$38,F3922=[2]an!$E$39,H3922&lt;[2]an!$M$37,S3922="kahepoolne vajaduspõhine",U3922&lt;&gt;""),[2]an!$H$39,
IF(AND(A3922=[2]an!$H$38,F3922=[2]an!$E$39,H3922&lt;[2]an!$M$37,S3922&lt;&gt;"kahepoolne vajaduspõhine"),[2]an!$H$39,
IF(AND(A3922=[2]an!$H$38,F3922=[2]an!$E$42),[2]an!$H$42,
IF(AND(A3922=[2]an!$I$38,F3922=[2]an!$E$40),[2]an!$I$40,IF(AND(A3922=[2]an!$I$38,F3922=[2]an!$E$41),[2]an!$I$41,IF(AND(A3922=[2]an!$I$38,F3922=[2]an!$E$39,H3922&gt;=[2]an!$M$37),[2]an!$I$39,
IF(AND(A3922=[2]an!$I$38,F3922=[2]an!$E$39,H3922&lt;[2]an!$M$37,S3922="kahepoolne vajaduspõhine",U3922=""),[2]an!$M$40,
IF(AND(A3922=[2]an!$I$38,F3922=[2]an!$E$39,H3922&lt;[2]an!$M$37,S3922="kahepoolne vajaduspõhine",U3922&lt;&gt;""),[2]an!$I$39,
IF(AND(A3922=[2]an!$I$38,F3922=[2]an!$E$39,H3922&lt;[2]an!$M$37,S3922&lt;&gt;"kahepoolne vajaduspõhine"),[2]an!$I$39,
IF(AND(A3922=[2]an!$I$38,F3922=[2]an!$E$42),[2]an!$I$42,
IF(AND(A3922=[2]an!$J$38,F3922=[2]an!$E$40),[2]an!$J$40,IF(AND(A3922=[2]an!$J$38,F3922=[2]an!$E$41),[2]an!$J$41,IF(AND(A3922=[2]an!$J$38,F3922=[2]an!$E$39,H3922&gt;=[2]an!$M$37),[2]an!$J$39,
IF(AND(A3922=[2]an!$J$38,F3922=[2]an!$E$39,H3922&lt;[2]an!$M$37,S3922="kahepoolne vajaduspõhine",U3922=""),[2]an!$M$40,
IF(AND(A3922=[2]an!$J$38,F3922=[2]an!$E$39,H3922&lt;[2]an!$M$37,S3922="kahepoolne vajaduspõhine",U3922&lt;&gt;""),[2]an!$J$39,
IF(AND(A3922=[2]an!$J$38,F3922=[2]an!$E$39,H3922&lt;[2]an!$M$37,S3922&lt;&gt;"kahepoolne vajaduspõhine"),[2]an!$J$39,
IF(AND(A3922=[2]an!$J$38,F3922=[2]an!$E$42),[2]an!$J$42,""))))))))))))))))))))))))))))</f>
        <v/>
      </c>
      <c r="Y3922" s="17" t="str">
        <f>IFERROR(IF(F3922="Tugigrupp",0,
IF(AND(F3922="Peretoe teenus",H3922&gt;=[2]an!$M$37,RANK(D3922,$D3922:$D3922)+COUNTIFS($D$2:D3922,D3922,$F$2:F3922,F3922)-1&gt;1),"",
IF(AND(F3922="Peretoe teenus",H3922&gt;=[2]an!$M$37,RANK(D3922,$D3922:$D3922)+COUNTIFS($D$2:D3922,D3922,$F$2:F3922,F3922)-1=1,MONTH(H3922)=MONTH(K3922)=TRUE,YEAR(H3922)=YEAR(K3922)=TRUE),((EOMONTH(H3922,0)-H3922+1)*X3922)/DAY(EOMONTH(H3922,0)),
IF(AND(F3922="Peretoe teenus",H3922&gt;=[2]an!$M$37,RANK(D3922,$D3922:$D3922)+COUNTIFS($D$2:D3922,D3922,$F$2:F3922,F3922)-1=1),X3922,
IF(AND(F3922="Peretoe teenus",H3922&lt;[2]an!$M$37,S3922&lt;&gt;"kahepoolne vajaduspõhine",RANK(D3922,$D3922:$D3922)+COUNTIFS($D$2:D3922,D3922,$F$2:F3922,F3922)-1=1),X3922,
IF(AND(F3922="Peretoe teenus",H3922&lt;[2]an!$M$37,S3922&lt;&gt;"kahepoolne vajaduspõhine",RANK(D3922,$D3922:$D3922)+COUNTIFS($D$2:D3922,D3922,$F$2:F3922,F3922)-1&gt;1),"",
IF(AND(F3922="Peretoe teenus",H3922&lt;[2]an!$M$37,S3922="kahepoolne vajaduspõhine",U3922="",RANK(D3922,$D3922:$D3922)+COUNTIFS($D$2:D3922,D3922,$F$2:F3922,F3922)-1=1),X3922,
IF(AND(F3922="Peretoe teenus",H3922&lt;[2]an!$M$37,S3922="kahepoolne vajaduspõhine",U3922="",RANK(D3922,$D3922:$D3922)+COUNTIFS($D$2:D3922,D3922,$F$2:F3922,F3922)-1&gt;1),"",
IF(AND(F3922="Peretoe teenus",H3922&lt;[2]an!$M$37,S3922="kahepoolne vajaduspõhine",U3922&lt;[2]an!$M$37,RANK(D3922,$D3922:$D3922)+COUNTIFS($D$2:D3922,D3922,$F$2:F3922,F3922)-1=1),X3922,
IF(AND(F3922="Peretoe teenus",H3922&lt;[2]an!$M$37,S3922="kahepoolne vajaduspõhine",U3922&lt;[2]an!$M$37,RANK(D3922,$D3922:$D3922)+COUNTIFS($D$2:D3922,D3922,$F$2:F3922,F3922)-1&gt;1),"",
IF(AND(F3922="Peretoe teenus",H3922&lt;[2]an!$M$37,S3922="kahepoolne vajaduspõhine",U3922&gt;=[2]an!$M$37,U3922&lt;=[2]an!$M$38,RANK(D3922,$D3922:$D3922)+COUNTIFS($D$2:D3922,D3922,$F$2:F3922,F3922)-1=1),
((EOMONTH(U3922,0)-U3922+1)*X3922)/DAY(EOMONTH(U3922,0))+(DAY(U3922)-1)*100/DAY(EOMONTH(U3922,0)),
IF(AND(F3922="Peretoe teenus",H3922&lt;[2]an!$M$37,S3922="kahepoolne vajaduspõhine",U3922&gt;=[2]an!$M$37,U3922&lt;=[2]an!$M$38,RANK(D3922,$D3922:$D3922)+COUNTIFS($D$2:D3922,D3922,$F$2:F3922,F3922)-1&gt;1),"",
IF(AND(F3922="Peretoe teenus",H3922&lt;[2]an!$M$37,S3922="kahepoolne vajaduspõhine",U3922&gt;[2]an!$M$38,RANK(D3922,$D3922:$D3922)+COUNTIFS($D$2:D3922,D3922,$F$2:F3922,F3922)-1=1),X3922,
IF(AND(F3922="Peretoe teenus",H3922&lt;[2]an!$M$37,S3922="kahepoolne vajaduspõhine",U3922&gt;[2]an!$M$38,RANK(D3922,$D3922:$D3922)+COUNTIFS($D$2:D3922,D3922,$F$2:F3922,F3922)-1&gt;1),"",X3922*W3922)))))))))))))),"")</f>
        <v/>
      </c>
      <c r="Z3922" s="18" t="str">
        <f t="shared" si="184"/>
        <v/>
      </c>
      <c r="AA3922" s="19" t="str">
        <f>IFERROR(VLOOKUP(E3922,[2]an!$A$3:$B$81,2,FALSE),"")</f>
        <v/>
      </c>
      <c r="AB3922" s="19" t="str">
        <f>IFERROR(VLOOKUP(AA3922,[2]an!$C$2:$D$16,2,FALSE),"")</f>
        <v/>
      </c>
      <c r="AC3922" s="20"/>
      <c r="AD3922" s="21" t="str">
        <f>IF(A3922=[2]an!$F$36,VLOOKUP([2]an!$F$36,[2]an!$F$36:$H$36,3,FALSE),IF(A3922=[2]an!$F$35,VLOOKUP([2]an!$F$35,[2]an!$F$35:$H$35,3,FALSE),IF(A3922=[2]an!$F$33,VLOOKUP([2]an!$F$33,[2]an!$F$33:$H$33,3,FALSE),IF(A3922=[2]an!$F$31,VLOOKUP([2]an!$F$31,[2]an!$F$31:$H$31,3,FALSE),""))))</f>
        <v/>
      </c>
    </row>
    <row r="3923" spans="6:30" x14ac:dyDescent="0.2">
      <c r="F3923" s="10"/>
      <c r="G3923" s="8" t="str">
        <f t="shared" si="185"/>
        <v/>
      </c>
      <c r="H3923" s="13"/>
      <c r="K3923" s="13"/>
      <c r="L3923" s="10"/>
      <c r="M3923" s="10"/>
      <c r="S3923" s="8" t="str">
        <f>IFERROR(VLOOKUP(D3923,[1]peretoe_teenus!$A$2:$L$2000,5,FALSE),"")</f>
        <v/>
      </c>
      <c r="U3923" s="13"/>
      <c r="V3923" s="15" t="str" cm="1">
        <f t="array" ref="V3923">IFERROR(IF(AND(F3923="Tugigrupp",RANK(K3923,$K3923:$K3923)+COUNTIFS($K$2:K3923,K3923,$L$2:L3923,L3923,$M$2:M3923,M3923,$I$2:I3923,I3923,$G$2:G3923,G3923,$F$2:F3923,F3923)-1=1),SUMPRODUCT(($F$2:$F$4154=F3923)*($G$2:$G$4154=G3923)*($K$2:$K$4154=K3923)*($I$2:$I$4154=I3923)*($L$2:$L$4154=L3923)*($M$2:$M$4154=M3923)),""),"")</f>
        <v/>
      </c>
      <c r="W3923" s="15" t="str">
        <f t="shared" si="183"/>
        <v/>
      </c>
      <c r="X3923" s="16" t="str">
        <f>IF(AND(A3923=[2]an!$G$38,F3923=[2]an!$E$40),[2]an!$G$40,IF(AND(A3923=[2]an!$G$38,F3923=[2]an!$E$41),[2]an!$G$41,IF(AND(A3923=[2]an!$G$38,F3923=[2]an!$E$39,H3923&gt;=[2]an!$M$37),[2]an!$G$39,
IF(AND(A3923=[2]an!$G$38,F3923=[2]an!$E$39,H3923&lt;[2]an!$M$37,S3923="kahepoolne vajaduspõhine",U3923=""),[2]an!$M$40,
IF(AND(A3923=[2]an!$G$38,F3923=[2]an!$E$39,H3923&lt;[2]an!$M$37,S3923="kahepoolne vajaduspõhine",U3923&lt;&gt;""),[2]an!$G$39,
IF(AND(A3923=[2]an!$G$38,F3923=[2]an!$E$39,H3923&lt;[2]an!$M$37,S3923&lt;&gt;"kahepoolne vajaduspõhine"),[2]an!$G$39,
IF(AND(A3923=[2]an!$G$38,F3923=[2]an!$E$42),[2]an!$G$42,
IF(AND(A3923=[2]an!$H$38,F3923=[2]an!$E$40),[2]an!$H$40,IF(AND(A3923=[2]an!$H$38,F3923=[2]an!$E$41),[2]an!$H$41,IF(AND(A3923=[2]an!$H$38,F3923=[2]an!$E$39,H3923&gt;=[2]an!$M$37),[2]an!$H$39,
IF(AND(A3923=[2]an!$H$38,F3923=[2]an!$E$39,H3923&lt;[2]an!$M$37,S3923="kahepoolne vajaduspõhine",U3923=""),[2]an!$M$40,
IF(AND(A3923=[2]an!$H$38,F3923=[2]an!$E$39,H3923&lt;[2]an!$M$37,S3923="kahepoolne vajaduspõhine",U3923&lt;&gt;""),[2]an!$H$39,
IF(AND(A3923=[2]an!$H$38,F3923=[2]an!$E$39,H3923&lt;[2]an!$M$37,S3923&lt;&gt;"kahepoolne vajaduspõhine"),[2]an!$H$39,
IF(AND(A3923=[2]an!$H$38,F3923=[2]an!$E$42),[2]an!$H$42,
IF(AND(A3923=[2]an!$I$38,F3923=[2]an!$E$40),[2]an!$I$40,IF(AND(A3923=[2]an!$I$38,F3923=[2]an!$E$41),[2]an!$I$41,IF(AND(A3923=[2]an!$I$38,F3923=[2]an!$E$39,H3923&gt;=[2]an!$M$37),[2]an!$I$39,
IF(AND(A3923=[2]an!$I$38,F3923=[2]an!$E$39,H3923&lt;[2]an!$M$37,S3923="kahepoolne vajaduspõhine",U3923=""),[2]an!$M$40,
IF(AND(A3923=[2]an!$I$38,F3923=[2]an!$E$39,H3923&lt;[2]an!$M$37,S3923="kahepoolne vajaduspõhine",U3923&lt;&gt;""),[2]an!$I$39,
IF(AND(A3923=[2]an!$I$38,F3923=[2]an!$E$39,H3923&lt;[2]an!$M$37,S3923&lt;&gt;"kahepoolne vajaduspõhine"),[2]an!$I$39,
IF(AND(A3923=[2]an!$I$38,F3923=[2]an!$E$42),[2]an!$I$42,
IF(AND(A3923=[2]an!$J$38,F3923=[2]an!$E$40),[2]an!$J$40,IF(AND(A3923=[2]an!$J$38,F3923=[2]an!$E$41),[2]an!$J$41,IF(AND(A3923=[2]an!$J$38,F3923=[2]an!$E$39,H3923&gt;=[2]an!$M$37),[2]an!$J$39,
IF(AND(A3923=[2]an!$J$38,F3923=[2]an!$E$39,H3923&lt;[2]an!$M$37,S3923="kahepoolne vajaduspõhine",U3923=""),[2]an!$M$40,
IF(AND(A3923=[2]an!$J$38,F3923=[2]an!$E$39,H3923&lt;[2]an!$M$37,S3923="kahepoolne vajaduspõhine",U3923&lt;&gt;""),[2]an!$J$39,
IF(AND(A3923=[2]an!$J$38,F3923=[2]an!$E$39,H3923&lt;[2]an!$M$37,S3923&lt;&gt;"kahepoolne vajaduspõhine"),[2]an!$J$39,
IF(AND(A3923=[2]an!$J$38,F3923=[2]an!$E$42),[2]an!$J$42,""))))))))))))))))))))))))))))</f>
        <v/>
      </c>
      <c r="Y3923" s="17" t="str">
        <f>IFERROR(IF(F3923="Tugigrupp",0,
IF(AND(F3923="Peretoe teenus",H3923&gt;=[2]an!$M$37,RANK(D3923,$D3923:$D3923)+COUNTIFS($D$2:D3923,D3923,$F$2:F3923,F3923)-1&gt;1),"",
IF(AND(F3923="Peretoe teenus",H3923&gt;=[2]an!$M$37,RANK(D3923,$D3923:$D3923)+COUNTIFS($D$2:D3923,D3923,$F$2:F3923,F3923)-1=1,MONTH(H3923)=MONTH(K3923)=TRUE,YEAR(H3923)=YEAR(K3923)=TRUE),((EOMONTH(H3923,0)-H3923+1)*X3923)/DAY(EOMONTH(H3923,0)),
IF(AND(F3923="Peretoe teenus",H3923&gt;=[2]an!$M$37,RANK(D3923,$D3923:$D3923)+COUNTIFS($D$2:D3923,D3923,$F$2:F3923,F3923)-1=1),X3923,
IF(AND(F3923="Peretoe teenus",H3923&lt;[2]an!$M$37,S3923&lt;&gt;"kahepoolne vajaduspõhine",RANK(D3923,$D3923:$D3923)+COUNTIFS($D$2:D3923,D3923,$F$2:F3923,F3923)-1=1),X3923,
IF(AND(F3923="Peretoe teenus",H3923&lt;[2]an!$M$37,S3923&lt;&gt;"kahepoolne vajaduspõhine",RANK(D3923,$D3923:$D3923)+COUNTIFS($D$2:D3923,D3923,$F$2:F3923,F3923)-1&gt;1),"",
IF(AND(F3923="Peretoe teenus",H3923&lt;[2]an!$M$37,S3923="kahepoolne vajaduspõhine",U3923="",RANK(D3923,$D3923:$D3923)+COUNTIFS($D$2:D3923,D3923,$F$2:F3923,F3923)-1=1),X3923,
IF(AND(F3923="Peretoe teenus",H3923&lt;[2]an!$M$37,S3923="kahepoolne vajaduspõhine",U3923="",RANK(D3923,$D3923:$D3923)+COUNTIFS($D$2:D3923,D3923,$F$2:F3923,F3923)-1&gt;1),"",
IF(AND(F3923="Peretoe teenus",H3923&lt;[2]an!$M$37,S3923="kahepoolne vajaduspõhine",U3923&lt;[2]an!$M$37,RANK(D3923,$D3923:$D3923)+COUNTIFS($D$2:D3923,D3923,$F$2:F3923,F3923)-1=1),X3923,
IF(AND(F3923="Peretoe teenus",H3923&lt;[2]an!$M$37,S3923="kahepoolne vajaduspõhine",U3923&lt;[2]an!$M$37,RANK(D3923,$D3923:$D3923)+COUNTIFS($D$2:D3923,D3923,$F$2:F3923,F3923)-1&gt;1),"",
IF(AND(F3923="Peretoe teenus",H3923&lt;[2]an!$M$37,S3923="kahepoolne vajaduspõhine",U3923&gt;=[2]an!$M$37,U3923&lt;=[2]an!$M$38,RANK(D3923,$D3923:$D3923)+COUNTIFS($D$2:D3923,D3923,$F$2:F3923,F3923)-1=1),
((EOMONTH(U3923,0)-U3923+1)*X3923)/DAY(EOMONTH(U3923,0))+(DAY(U3923)-1)*100/DAY(EOMONTH(U3923,0)),
IF(AND(F3923="Peretoe teenus",H3923&lt;[2]an!$M$37,S3923="kahepoolne vajaduspõhine",U3923&gt;=[2]an!$M$37,U3923&lt;=[2]an!$M$38,RANK(D3923,$D3923:$D3923)+COUNTIFS($D$2:D3923,D3923,$F$2:F3923,F3923)-1&gt;1),"",
IF(AND(F3923="Peretoe teenus",H3923&lt;[2]an!$M$37,S3923="kahepoolne vajaduspõhine",U3923&gt;[2]an!$M$38,RANK(D3923,$D3923:$D3923)+COUNTIFS($D$2:D3923,D3923,$F$2:F3923,F3923)-1=1),X3923,
IF(AND(F3923="Peretoe teenus",H3923&lt;[2]an!$M$37,S3923="kahepoolne vajaduspõhine",U3923&gt;[2]an!$M$38,RANK(D3923,$D3923:$D3923)+COUNTIFS($D$2:D3923,D3923,$F$2:F3923,F3923)-1&gt;1),"",X3923*W3923)))))))))))))),"")</f>
        <v/>
      </c>
      <c r="Z3923" s="18" t="str">
        <f t="shared" si="184"/>
        <v/>
      </c>
      <c r="AA3923" s="19" t="str">
        <f>IFERROR(VLOOKUP(E3923,[2]an!$A$3:$B$81,2,FALSE),"")</f>
        <v/>
      </c>
      <c r="AB3923" s="19" t="str">
        <f>IFERROR(VLOOKUP(AA3923,[2]an!$C$2:$D$16,2,FALSE),"")</f>
        <v/>
      </c>
      <c r="AC3923" s="20"/>
      <c r="AD3923" s="21" t="str">
        <f>IF(A3923=[2]an!$F$36,VLOOKUP([2]an!$F$36,[2]an!$F$36:$H$36,3,FALSE),IF(A3923=[2]an!$F$35,VLOOKUP([2]an!$F$35,[2]an!$F$35:$H$35,3,FALSE),IF(A3923=[2]an!$F$33,VLOOKUP([2]an!$F$33,[2]an!$F$33:$H$33,3,FALSE),IF(A3923=[2]an!$F$31,VLOOKUP([2]an!$F$31,[2]an!$F$31:$H$31,3,FALSE),""))))</f>
        <v/>
      </c>
    </row>
    <row r="3924" spans="6:30" x14ac:dyDescent="0.2">
      <c r="F3924" s="10"/>
      <c r="G3924" s="8" t="str">
        <f t="shared" si="185"/>
        <v/>
      </c>
      <c r="H3924" s="13"/>
      <c r="K3924" s="13"/>
      <c r="L3924" s="10"/>
      <c r="M3924" s="10"/>
      <c r="S3924" s="8" t="str">
        <f>IFERROR(VLOOKUP(D3924,[1]peretoe_teenus!$A$2:$L$2000,5,FALSE),"")</f>
        <v/>
      </c>
      <c r="U3924" s="13"/>
      <c r="V3924" s="15" t="str" cm="1">
        <f t="array" ref="V3924">IFERROR(IF(AND(F3924="Tugigrupp",RANK(K3924,$K3924:$K3924)+COUNTIFS($K$2:K3924,K3924,$L$2:L3924,L3924,$M$2:M3924,M3924,$I$2:I3924,I3924,$G$2:G3924,G3924,$F$2:F3924,F3924)-1=1),SUMPRODUCT(($F$2:$F$4154=F3924)*($G$2:$G$4154=G3924)*($K$2:$K$4154=K3924)*($I$2:$I$4154=I3924)*($L$2:$L$4154=L3924)*($M$2:$M$4154=M3924)),""),"")</f>
        <v/>
      </c>
      <c r="W3924" s="15" t="str">
        <f t="shared" si="183"/>
        <v/>
      </c>
      <c r="X3924" s="16" t="str">
        <f>IF(AND(A3924=[2]an!$G$38,F3924=[2]an!$E$40),[2]an!$G$40,IF(AND(A3924=[2]an!$G$38,F3924=[2]an!$E$41),[2]an!$G$41,IF(AND(A3924=[2]an!$G$38,F3924=[2]an!$E$39,H3924&gt;=[2]an!$M$37),[2]an!$G$39,
IF(AND(A3924=[2]an!$G$38,F3924=[2]an!$E$39,H3924&lt;[2]an!$M$37,S3924="kahepoolne vajaduspõhine",U3924=""),[2]an!$M$40,
IF(AND(A3924=[2]an!$G$38,F3924=[2]an!$E$39,H3924&lt;[2]an!$M$37,S3924="kahepoolne vajaduspõhine",U3924&lt;&gt;""),[2]an!$G$39,
IF(AND(A3924=[2]an!$G$38,F3924=[2]an!$E$39,H3924&lt;[2]an!$M$37,S3924&lt;&gt;"kahepoolne vajaduspõhine"),[2]an!$G$39,
IF(AND(A3924=[2]an!$G$38,F3924=[2]an!$E$42),[2]an!$G$42,
IF(AND(A3924=[2]an!$H$38,F3924=[2]an!$E$40),[2]an!$H$40,IF(AND(A3924=[2]an!$H$38,F3924=[2]an!$E$41),[2]an!$H$41,IF(AND(A3924=[2]an!$H$38,F3924=[2]an!$E$39,H3924&gt;=[2]an!$M$37),[2]an!$H$39,
IF(AND(A3924=[2]an!$H$38,F3924=[2]an!$E$39,H3924&lt;[2]an!$M$37,S3924="kahepoolne vajaduspõhine",U3924=""),[2]an!$M$40,
IF(AND(A3924=[2]an!$H$38,F3924=[2]an!$E$39,H3924&lt;[2]an!$M$37,S3924="kahepoolne vajaduspõhine",U3924&lt;&gt;""),[2]an!$H$39,
IF(AND(A3924=[2]an!$H$38,F3924=[2]an!$E$39,H3924&lt;[2]an!$M$37,S3924&lt;&gt;"kahepoolne vajaduspõhine"),[2]an!$H$39,
IF(AND(A3924=[2]an!$H$38,F3924=[2]an!$E$42),[2]an!$H$42,
IF(AND(A3924=[2]an!$I$38,F3924=[2]an!$E$40),[2]an!$I$40,IF(AND(A3924=[2]an!$I$38,F3924=[2]an!$E$41),[2]an!$I$41,IF(AND(A3924=[2]an!$I$38,F3924=[2]an!$E$39,H3924&gt;=[2]an!$M$37),[2]an!$I$39,
IF(AND(A3924=[2]an!$I$38,F3924=[2]an!$E$39,H3924&lt;[2]an!$M$37,S3924="kahepoolne vajaduspõhine",U3924=""),[2]an!$M$40,
IF(AND(A3924=[2]an!$I$38,F3924=[2]an!$E$39,H3924&lt;[2]an!$M$37,S3924="kahepoolne vajaduspõhine",U3924&lt;&gt;""),[2]an!$I$39,
IF(AND(A3924=[2]an!$I$38,F3924=[2]an!$E$39,H3924&lt;[2]an!$M$37,S3924&lt;&gt;"kahepoolne vajaduspõhine"),[2]an!$I$39,
IF(AND(A3924=[2]an!$I$38,F3924=[2]an!$E$42),[2]an!$I$42,
IF(AND(A3924=[2]an!$J$38,F3924=[2]an!$E$40),[2]an!$J$40,IF(AND(A3924=[2]an!$J$38,F3924=[2]an!$E$41),[2]an!$J$41,IF(AND(A3924=[2]an!$J$38,F3924=[2]an!$E$39,H3924&gt;=[2]an!$M$37),[2]an!$J$39,
IF(AND(A3924=[2]an!$J$38,F3924=[2]an!$E$39,H3924&lt;[2]an!$M$37,S3924="kahepoolne vajaduspõhine",U3924=""),[2]an!$M$40,
IF(AND(A3924=[2]an!$J$38,F3924=[2]an!$E$39,H3924&lt;[2]an!$M$37,S3924="kahepoolne vajaduspõhine",U3924&lt;&gt;""),[2]an!$J$39,
IF(AND(A3924=[2]an!$J$38,F3924=[2]an!$E$39,H3924&lt;[2]an!$M$37,S3924&lt;&gt;"kahepoolne vajaduspõhine"),[2]an!$J$39,
IF(AND(A3924=[2]an!$J$38,F3924=[2]an!$E$42),[2]an!$J$42,""))))))))))))))))))))))))))))</f>
        <v/>
      </c>
      <c r="Y3924" s="17" t="str">
        <f>IFERROR(IF(F3924="Tugigrupp",0,
IF(AND(F3924="Peretoe teenus",H3924&gt;=[2]an!$M$37,RANK(D3924,$D3924:$D3924)+COUNTIFS($D$2:D3924,D3924,$F$2:F3924,F3924)-1&gt;1),"",
IF(AND(F3924="Peretoe teenus",H3924&gt;=[2]an!$M$37,RANK(D3924,$D3924:$D3924)+COUNTIFS($D$2:D3924,D3924,$F$2:F3924,F3924)-1=1,MONTH(H3924)=MONTH(K3924)=TRUE,YEAR(H3924)=YEAR(K3924)=TRUE),((EOMONTH(H3924,0)-H3924+1)*X3924)/DAY(EOMONTH(H3924,0)),
IF(AND(F3924="Peretoe teenus",H3924&gt;=[2]an!$M$37,RANK(D3924,$D3924:$D3924)+COUNTIFS($D$2:D3924,D3924,$F$2:F3924,F3924)-1=1),X3924,
IF(AND(F3924="Peretoe teenus",H3924&lt;[2]an!$M$37,S3924&lt;&gt;"kahepoolne vajaduspõhine",RANK(D3924,$D3924:$D3924)+COUNTIFS($D$2:D3924,D3924,$F$2:F3924,F3924)-1=1),X3924,
IF(AND(F3924="Peretoe teenus",H3924&lt;[2]an!$M$37,S3924&lt;&gt;"kahepoolne vajaduspõhine",RANK(D3924,$D3924:$D3924)+COUNTIFS($D$2:D3924,D3924,$F$2:F3924,F3924)-1&gt;1),"",
IF(AND(F3924="Peretoe teenus",H3924&lt;[2]an!$M$37,S3924="kahepoolne vajaduspõhine",U3924="",RANK(D3924,$D3924:$D3924)+COUNTIFS($D$2:D3924,D3924,$F$2:F3924,F3924)-1=1),X3924,
IF(AND(F3924="Peretoe teenus",H3924&lt;[2]an!$M$37,S3924="kahepoolne vajaduspõhine",U3924="",RANK(D3924,$D3924:$D3924)+COUNTIFS($D$2:D3924,D3924,$F$2:F3924,F3924)-1&gt;1),"",
IF(AND(F3924="Peretoe teenus",H3924&lt;[2]an!$M$37,S3924="kahepoolne vajaduspõhine",U3924&lt;[2]an!$M$37,RANK(D3924,$D3924:$D3924)+COUNTIFS($D$2:D3924,D3924,$F$2:F3924,F3924)-1=1),X3924,
IF(AND(F3924="Peretoe teenus",H3924&lt;[2]an!$M$37,S3924="kahepoolne vajaduspõhine",U3924&lt;[2]an!$M$37,RANK(D3924,$D3924:$D3924)+COUNTIFS($D$2:D3924,D3924,$F$2:F3924,F3924)-1&gt;1),"",
IF(AND(F3924="Peretoe teenus",H3924&lt;[2]an!$M$37,S3924="kahepoolne vajaduspõhine",U3924&gt;=[2]an!$M$37,U3924&lt;=[2]an!$M$38,RANK(D3924,$D3924:$D3924)+COUNTIFS($D$2:D3924,D3924,$F$2:F3924,F3924)-1=1),
((EOMONTH(U3924,0)-U3924+1)*X3924)/DAY(EOMONTH(U3924,0))+(DAY(U3924)-1)*100/DAY(EOMONTH(U3924,0)),
IF(AND(F3924="Peretoe teenus",H3924&lt;[2]an!$M$37,S3924="kahepoolne vajaduspõhine",U3924&gt;=[2]an!$M$37,U3924&lt;=[2]an!$M$38,RANK(D3924,$D3924:$D3924)+COUNTIFS($D$2:D3924,D3924,$F$2:F3924,F3924)-1&gt;1),"",
IF(AND(F3924="Peretoe teenus",H3924&lt;[2]an!$M$37,S3924="kahepoolne vajaduspõhine",U3924&gt;[2]an!$M$38,RANK(D3924,$D3924:$D3924)+COUNTIFS($D$2:D3924,D3924,$F$2:F3924,F3924)-1=1),X3924,
IF(AND(F3924="Peretoe teenus",H3924&lt;[2]an!$M$37,S3924="kahepoolne vajaduspõhine",U3924&gt;[2]an!$M$38,RANK(D3924,$D3924:$D3924)+COUNTIFS($D$2:D3924,D3924,$F$2:F3924,F3924)-1&gt;1),"",X3924*W3924)))))))))))))),"")</f>
        <v/>
      </c>
      <c r="Z3924" s="18" t="str">
        <f t="shared" si="184"/>
        <v/>
      </c>
      <c r="AA3924" s="19" t="str">
        <f>IFERROR(VLOOKUP(E3924,[2]an!$A$3:$B$81,2,FALSE),"")</f>
        <v/>
      </c>
      <c r="AB3924" s="19" t="str">
        <f>IFERROR(VLOOKUP(AA3924,[2]an!$C$2:$D$16,2,FALSE),"")</f>
        <v/>
      </c>
      <c r="AC3924" s="20"/>
      <c r="AD3924" s="21" t="str">
        <f>IF(A3924=[2]an!$F$36,VLOOKUP([2]an!$F$36,[2]an!$F$36:$H$36,3,FALSE),IF(A3924=[2]an!$F$35,VLOOKUP([2]an!$F$35,[2]an!$F$35:$H$35,3,FALSE),IF(A3924=[2]an!$F$33,VLOOKUP([2]an!$F$33,[2]an!$F$33:$H$33,3,FALSE),IF(A3924=[2]an!$F$31,VLOOKUP([2]an!$F$31,[2]an!$F$31:$H$31,3,FALSE),""))))</f>
        <v/>
      </c>
    </row>
    <row r="3925" spans="6:30" x14ac:dyDescent="0.2">
      <c r="F3925" s="10"/>
      <c r="G3925" s="8" t="str">
        <f t="shared" si="185"/>
        <v/>
      </c>
      <c r="H3925" s="13"/>
      <c r="K3925" s="13"/>
      <c r="L3925" s="10"/>
      <c r="M3925" s="10"/>
      <c r="S3925" s="8" t="str">
        <f>IFERROR(VLOOKUP(D3925,[1]peretoe_teenus!$A$2:$L$2000,5,FALSE),"")</f>
        <v/>
      </c>
      <c r="U3925" s="13"/>
      <c r="V3925" s="15" t="str" cm="1">
        <f t="array" ref="V3925">IFERROR(IF(AND(F3925="Tugigrupp",RANK(K3925,$K3925:$K3925)+COUNTIFS($K$2:K3925,K3925,$L$2:L3925,L3925,$M$2:M3925,M3925,$I$2:I3925,I3925,$G$2:G3925,G3925,$F$2:F3925,F3925)-1=1),SUMPRODUCT(($F$2:$F$4154=F3925)*($G$2:$G$4154=G3925)*($K$2:$K$4154=K3925)*($I$2:$I$4154=I3925)*($L$2:$L$4154=L3925)*($M$2:$M$4154=M3925)),""),"")</f>
        <v/>
      </c>
      <c r="W3925" s="15" t="str">
        <f t="shared" si="183"/>
        <v/>
      </c>
      <c r="X3925" s="16" t="str">
        <f>IF(AND(A3925=[2]an!$G$38,F3925=[2]an!$E$40),[2]an!$G$40,IF(AND(A3925=[2]an!$G$38,F3925=[2]an!$E$41),[2]an!$G$41,IF(AND(A3925=[2]an!$G$38,F3925=[2]an!$E$39,H3925&gt;=[2]an!$M$37),[2]an!$G$39,
IF(AND(A3925=[2]an!$G$38,F3925=[2]an!$E$39,H3925&lt;[2]an!$M$37,S3925="kahepoolne vajaduspõhine",U3925=""),[2]an!$M$40,
IF(AND(A3925=[2]an!$G$38,F3925=[2]an!$E$39,H3925&lt;[2]an!$M$37,S3925="kahepoolne vajaduspõhine",U3925&lt;&gt;""),[2]an!$G$39,
IF(AND(A3925=[2]an!$G$38,F3925=[2]an!$E$39,H3925&lt;[2]an!$M$37,S3925&lt;&gt;"kahepoolne vajaduspõhine"),[2]an!$G$39,
IF(AND(A3925=[2]an!$G$38,F3925=[2]an!$E$42),[2]an!$G$42,
IF(AND(A3925=[2]an!$H$38,F3925=[2]an!$E$40),[2]an!$H$40,IF(AND(A3925=[2]an!$H$38,F3925=[2]an!$E$41),[2]an!$H$41,IF(AND(A3925=[2]an!$H$38,F3925=[2]an!$E$39,H3925&gt;=[2]an!$M$37),[2]an!$H$39,
IF(AND(A3925=[2]an!$H$38,F3925=[2]an!$E$39,H3925&lt;[2]an!$M$37,S3925="kahepoolne vajaduspõhine",U3925=""),[2]an!$M$40,
IF(AND(A3925=[2]an!$H$38,F3925=[2]an!$E$39,H3925&lt;[2]an!$M$37,S3925="kahepoolne vajaduspõhine",U3925&lt;&gt;""),[2]an!$H$39,
IF(AND(A3925=[2]an!$H$38,F3925=[2]an!$E$39,H3925&lt;[2]an!$M$37,S3925&lt;&gt;"kahepoolne vajaduspõhine"),[2]an!$H$39,
IF(AND(A3925=[2]an!$H$38,F3925=[2]an!$E$42),[2]an!$H$42,
IF(AND(A3925=[2]an!$I$38,F3925=[2]an!$E$40),[2]an!$I$40,IF(AND(A3925=[2]an!$I$38,F3925=[2]an!$E$41),[2]an!$I$41,IF(AND(A3925=[2]an!$I$38,F3925=[2]an!$E$39,H3925&gt;=[2]an!$M$37),[2]an!$I$39,
IF(AND(A3925=[2]an!$I$38,F3925=[2]an!$E$39,H3925&lt;[2]an!$M$37,S3925="kahepoolne vajaduspõhine",U3925=""),[2]an!$M$40,
IF(AND(A3925=[2]an!$I$38,F3925=[2]an!$E$39,H3925&lt;[2]an!$M$37,S3925="kahepoolne vajaduspõhine",U3925&lt;&gt;""),[2]an!$I$39,
IF(AND(A3925=[2]an!$I$38,F3925=[2]an!$E$39,H3925&lt;[2]an!$M$37,S3925&lt;&gt;"kahepoolne vajaduspõhine"),[2]an!$I$39,
IF(AND(A3925=[2]an!$I$38,F3925=[2]an!$E$42),[2]an!$I$42,
IF(AND(A3925=[2]an!$J$38,F3925=[2]an!$E$40),[2]an!$J$40,IF(AND(A3925=[2]an!$J$38,F3925=[2]an!$E$41),[2]an!$J$41,IF(AND(A3925=[2]an!$J$38,F3925=[2]an!$E$39,H3925&gt;=[2]an!$M$37),[2]an!$J$39,
IF(AND(A3925=[2]an!$J$38,F3925=[2]an!$E$39,H3925&lt;[2]an!$M$37,S3925="kahepoolne vajaduspõhine",U3925=""),[2]an!$M$40,
IF(AND(A3925=[2]an!$J$38,F3925=[2]an!$E$39,H3925&lt;[2]an!$M$37,S3925="kahepoolne vajaduspõhine",U3925&lt;&gt;""),[2]an!$J$39,
IF(AND(A3925=[2]an!$J$38,F3925=[2]an!$E$39,H3925&lt;[2]an!$M$37,S3925&lt;&gt;"kahepoolne vajaduspõhine"),[2]an!$J$39,
IF(AND(A3925=[2]an!$J$38,F3925=[2]an!$E$42),[2]an!$J$42,""))))))))))))))))))))))))))))</f>
        <v/>
      </c>
      <c r="Y3925" s="17" t="str">
        <f>IFERROR(IF(F3925="Tugigrupp",0,
IF(AND(F3925="Peretoe teenus",H3925&gt;=[2]an!$M$37,RANK(D3925,$D3925:$D3925)+COUNTIFS($D$2:D3925,D3925,$F$2:F3925,F3925)-1&gt;1),"",
IF(AND(F3925="Peretoe teenus",H3925&gt;=[2]an!$M$37,RANK(D3925,$D3925:$D3925)+COUNTIFS($D$2:D3925,D3925,$F$2:F3925,F3925)-1=1,MONTH(H3925)=MONTH(K3925)=TRUE,YEAR(H3925)=YEAR(K3925)=TRUE),((EOMONTH(H3925,0)-H3925+1)*X3925)/DAY(EOMONTH(H3925,0)),
IF(AND(F3925="Peretoe teenus",H3925&gt;=[2]an!$M$37,RANK(D3925,$D3925:$D3925)+COUNTIFS($D$2:D3925,D3925,$F$2:F3925,F3925)-1=1),X3925,
IF(AND(F3925="Peretoe teenus",H3925&lt;[2]an!$M$37,S3925&lt;&gt;"kahepoolne vajaduspõhine",RANK(D3925,$D3925:$D3925)+COUNTIFS($D$2:D3925,D3925,$F$2:F3925,F3925)-1=1),X3925,
IF(AND(F3925="Peretoe teenus",H3925&lt;[2]an!$M$37,S3925&lt;&gt;"kahepoolne vajaduspõhine",RANK(D3925,$D3925:$D3925)+COUNTIFS($D$2:D3925,D3925,$F$2:F3925,F3925)-1&gt;1),"",
IF(AND(F3925="Peretoe teenus",H3925&lt;[2]an!$M$37,S3925="kahepoolne vajaduspõhine",U3925="",RANK(D3925,$D3925:$D3925)+COUNTIFS($D$2:D3925,D3925,$F$2:F3925,F3925)-1=1),X3925,
IF(AND(F3925="Peretoe teenus",H3925&lt;[2]an!$M$37,S3925="kahepoolne vajaduspõhine",U3925="",RANK(D3925,$D3925:$D3925)+COUNTIFS($D$2:D3925,D3925,$F$2:F3925,F3925)-1&gt;1),"",
IF(AND(F3925="Peretoe teenus",H3925&lt;[2]an!$M$37,S3925="kahepoolne vajaduspõhine",U3925&lt;[2]an!$M$37,RANK(D3925,$D3925:$D3925)+COUNTIFS($D$2:D3925,D3925,$F$2:F3925,F3925)-1=1),X3925,
IF(AND(F3925="Peretoe teenus",H3925&lt;[2]an!$M$37,S3925="kahepoolne vajaduspõhine",U3925&lt;[2]an!$M$37,RANK(D3925,$D3925:$D3925)+COUNTIFS($D$2:D3925,D3925,$F$2:F3925,F3925)-1&gt;1),"",
IF(AND(F3925="Peretoe teenus",H3925&lt;[2]an!$M$37,S3925="kahepoolne vajaduspõhine",U3925&gt;=[2]an!$M$37,U3925&lt;=[2]an!$M$38,RANK(D3925,$D3925:$D3925)+COUNTIFS($D$2:D3925,D3925,$F$2:F3925,F3925)-1=1),
((EOMONTH(U3925,0)-U3925+1)*X3925)/DAY(EOMONTH(U3925,0))+(DAY(U3925)-1)*100/DAY(EOMONTH(U3925,0)),
IF(AND(F3925="Peretoe teenus",H3925&lt;[2]an!$M$37,S3925="kahepoolne vajaduspõhine",U3925&gt;=[2]an!$M$37,U3925&lt;=[2]an!$M$38,RANK(D3925,$D3925:$D3925)+COUNTIFS($D$2:D3925,D3925,$F$2:F3925,F3925)-1&gt;1),"",
IF(AND(F3925="Peretoe teenus",H3925&lt;[2]an!$M$37,S3925="kahepoolne vajaduspõhine",U3925&gt;[2]an!$M$38,RANK(D3925,$D3925:$D3925)+COUNTIFS($D$2:D3925,D3925,$F$2:F3925,F3925)-1=1),X3925,
IF(AND(F3925="Peretoe teenus",H3925&lt;[2]an!$M$37,S3925="kahepoolne vajaduspõhine",U3925&gt;[2]an!$M$38,RANK(D3925,$D3925:$D3925)+COUNTIFS($D$2:D3925,D3925,$F$2:F3925,F3925)-1&gt;1),"",X3925*W3925)))))))))))))),"")</f>
        <v/>
      </c>
      <c r="Z3925" s="18" t="str">
        <f t="shared" si="184"/>
        <v/>
      </c>
      <c r="AA3925" s="19" t="str">
        <f>IFERROR(VLOOKUP(E3925,[2]an!$A$3:$B$81,2,FALSE),"")</f>
        <v/>
      </c>
      <c r="AB3925" s="19" t="str">
        <f>IFERROR(VLOOKUP(AA3925,[2]an!$C$2:$D$16,2,FALSE),"")</f>
        <v/>
      </c>
      <c r="AC3925" s="20"/>
      <c r="AD3925" s="21" t="str">
        <f>IF(A3925=[2]an!$F$36,VLOOKUP([2]an!$F$36,[2]an!$F$36:$H$36,3,FALSE),IF(A3925=[2]an!$F$35,VLOOKUP([2]an!$F$35,[2]an!$F$35:$H$35,3,FALSE),IF(A3925=[2]an!$F$33,VLOOKUP([2]an!$F$33,[2]an!$F$33:$H$33,3,FALSE),IF(A3925=[2]an!$F$31,VLOOKUP([2]an!$F$31,[2]an!$F$31:$H$31,3,FALSE),""))))</f>
        <v/>
      </c>
    </row>
    <row r="3926" spans="6:30" x14ac:dyDescent="0.2">
      <c r="F3926" s="10"/>
      <c r="G3926" s="8" t="str">
        <f t="shared" si="185"/>
        <v/>
      </c>
      <c r="H3926" s="13"/>
      <c r="K3926" s="13"/>
      <c r="L3926" s="10"/>
      <c r="M3926" s="10"/>
      <c r="S3926" s="8" t="str">
        <f>IFERROR(VLOOKUP(D3926,[1]peretoe_teenus!$A$2:$L$2000,5,FALSE),"")</f>
        <v/>
      </c>
      <c r="U3926" s="13"/>
      <c r="V3926" s="15" t="str" cm="1">
        <f t="array" ref="V3926">IFERROR(IF(AND(F3926="Tugigrupp",RANK(K3926,$K3926:$K3926)+COUNTIFS($K$2:K3926,K3926,$L$2:L3926,L3926,$M$2:M3926,M3926,$I$2:I3926,I3926,$G$2:G3926,G3926,$F$2:F3926,F3926)-1=1),SUMPRODUCT(($F$2:$F$4154=F3926)*($G$2:$G$4154=G3926)*($K$2:$K$4154=K3926)*($I$2:$I$4154=I3926)*($L$2:$L$4154=L3926)*($M$2:$M$4154=M3926)),""),"")</f>
        <v/>
      </c>
      <c r="W3926" s="15" t="str">
        <f t="shared" si="183"/>
        <v/>
      </c>
      <c r="X3926" s="16" t="str">
        <f>IF(AND(A3926=[2]an!$G$38,F3926=[2]an!$E$40),[2]an!$G$40,IF(AND(A3926=[2]an!$G$38,F3926=[2]an!$E$41),[2]an!$G$41,IF(AND(A3926=[2]an!$G$38,F3926=[2]an!$E$39,H3926&gt;=[2]an!$M$37),[2]an!$G$39,
IF(AND(A3926=[2]an!$G$38,F3926=[2]an!$E$39,H3926&lt;[2]an!$M$37,S3926="kahepoolne vajaduspõhine",U3926=""),[2]an!$M$40,
IF(AND(A3926=[2]an!$G$38,F3926=[2]an!$E$39,H3926&lt;[2]an!$M$37,S3926="kahepoolne vajaduspõhine",U3926&lt;&gt;""),[2]an!$G$39,
IF(AND(A3926=[2]an!$G$38,F3926=[2]an!$E$39,H3926&lt;[2]an!$M$37,S3926&lt;&gt;"kahepoolne vajaduspõhine"),[2]an!$G$39,
IF(AND(A3926=[2]an!$G$38,F3926=[2]an!$E$42),[2]an!$G$42,
IF(AND(A3926=[2]an!$H$38,F3926=[2]an!$E$40),[2]an!$H$40,IF(AND(A3926=[2]an!$H$38,F3926=[2]an!$E$41),[2]an!$H$41,IF(AND(A3926=[2]an!$H$38,F3926=[2]an!$E$39,H3926&gt;=[2]an!$M$37),[2]an!$H$39,
IF(AND(A3926=[2]an!$H$38,F3926=[2]an!$E$39,H3926&lt;[2]an!$M$37,S3926="kahepoolne vajaduspõhine",U3926=""),[2]an!$M$40,
IF(AND(A3926=[2]an!$H$38,F3926=[2]an!$E$39,H3926&lt;[2]an!$M$37,S3926="kahepoolne vajaduspõhine",U3926&lt;&gt;""),[2]an!$H$39,
IF(AND(A3926=[2]an!$H$38,F3926=[2]an!$E$39,H3926&lt;[2]an!$M$37,S3926&lt;&gt;"kahepoolne vajaduspõhine"),[2]an!$H$39,
IF(AND(A3926=[2]an!$H$38,F3926=[2]an!$E$42),[2]an!$H$42,
IF(AND(A3926=[2]an!$I$38,F3926=[2]an!$E$40),[2]an!$I$40,IF(AND(A3926=[2]an!$I$38,F3926=[2]an!$E$41),[2]an!$I$41,IF(AND(A3926=[2]an!$I$38,F3926=[2]an!$E$39,H3926&gt;=[2]an!$M$37),[2]an!$I$39,
IF(AND(A3926=[2]an!$I$38,F3926=[2]an!$E$39,H3926&lt;[2]an!$M$37,S3926="kahepoolne vajaduspõhine",U3926=""),[2]an!$M$40,
IF(AND(A3926=[2]an!$I$38,F3926=[2]an!$E$39,H3926&lt;[2]an!$M$37,S3926="kahepoolne vajaduspõhine",U3926&lt;&gt;""),[2]an!$I$39,
IF(AND(A3926=[2]an!$I$38,F3926=[2]an!$E$39,H3926&lt;[2]an!$M$37,S3926&lt;&gt;"kahepoolne vajaduspõhine"),[2]an!$I$39,
IF(AND(A3926=[2]an!$I$38,F3926=[2]an!$E$42),[2]an!$I$42,
IF(AND(A3926=[2]an!$J$38,F3926=[2]an!$E$40),[2]an!$J$40,IF(AND(A3926=[2]an!$J$38,F3926=[2]an!$E$41),[2]an!$J$41,IF(AND(A3926=[2]an!$J$38,F3926=[2]an!$E$39,H3926&gt;=[2]an!$M$37),[2]an!$J$39,
IF(AND(A3926=[2]an!$J$38,F3926=[2]an!$E$39,H3926&lt;[2]an!$M$37,S3926="kahepoolne vajaduspõhine",U3926=""),[2]an!$M$40,
IF(AND(A3926=[2]an!$J$38,F3926=[2]an!$E$39,H3926&lt;[2]an!$M$37,S3926="kahepoolne vajaduspõhine",U3926&lt;&gt;""),[2]an!$J$39,
IF(AND(A3926=[2]an!$J$38,F3926=[2]an!$E$39,H3926&lt;[2]an!$M$37,S3926&lt;&gt;"kahepoolne vajaduspõhine"),[2]an!$J$39,
IF(AND(A3926=[2]an!$J$38,F3926=[2]an!$E$42),[2]an!$J$42,""))))))))))))))))))))))))))))</f>
        <v/>
      </c>
      <c r="Y3926" s="17" t="str">
        <f>IFERROR(IF(F3926="Tugigrupp",0,
IF(AND(F3926="Peretoe teenus",H3926&gt;=[2]an!$M$37,RANK(D3926,$D3926:$D3926)+COUNTIFS($D$2:D3926,D3926,$F$2:F3926,F3926)-1&gt;1),"",
IF(AND(F3926="Peretoe teenus",H3926&gt;=[2]an!$M$37,RANK(D3926,$D3926:$D3926)+COUNTIFS($D$2:D3926,D3926,$F$2:F3926,F3926)-1=1,MONTH(H3926)=MONTH(K3926)=TRUE,YEAR(H3926)=YEAR(K3926)=TRUE),((EOMONTH(H3926,0)-H3926+1)*X3926)/DAY(EOMONTH(H3926,0)),
IF(AND(F3926="Peretoe teenus",H3926&gt;=[2]an!$M$37,RANK(D3926,$D3926:$D3926)+COUNTIFS($D$2:D3926,D3926,$F$2:F3926,F3926)-1=1),X3926,
IF(AND(F3926="Peretoe teenus",H3926&lt;[2]an!$M$37,S3926&lt;&gt;"kahepoolne vajaduspõhine",RANK(D3926,$D3926:$D3926)+COUNTIFS($D$2:D3926,D3926,$F$2:F3926,F3926)-1=1),X3926,
IF(AND(F3926="Peretoe teenus",H3926&lt;[2]an!$M$37,S3926&lt;&gt;"kahepoolne vajaduspõhine",RANK(D3926,$D3926:$D3926)+COUNTIFS($D$2:D3926,D3926,$F$2:F3926,F3926)-1&gt;1),"",
IF(AND(F3926="Peretoe teenus",H3926&lt;[2]an!$M$37,S3926="kahepoolne vajaduspõhine",U3926="",RANK(D3926,$D3926:$D3926)+COUNTIFS($D$2:D3926,D3926,$F$2:F3926,F3926)-1=1),X3926,
IF(AND(F3926="Peretoe teenus",H3926&lt;[2]an!$M$37,S3926="kahepoolne vajaduspõhine",U3926="",RANK(D3926,$D3926:$D3926)+COUNTIFS($D$2:D3926,D3926,$F$2:F3926,F3926)-1&gt;1),"",
IF(AND(F3926="Peretoe teenus",H3926&lt;[2]an!$M$37,S3926="kahepoolne vajaduspõhine",U3926&lt;[2]an!$M$37,RANK(D3926,$D3926:$D3926)+COUNTIFS($D$2:D3926,D3926,$F$2:F3926,F3926)-1=1),X3926,
IF(AND(F3926="Peretoe teenus",H3926&lt;[2]an!$M$37,S3926="kahepoolne vajaduspõhine",U3926&lt;[2]an!$M$37,RANK(D3926,$D3926:$D3926)+COUNTIFS($D$2:D3926,D3926,$F$2:F3926,F3926)-1&gt;1),"",
IF(AND(F3926="Peretoe teenus",H3926&lt;[2]an!$M$37,S3926="kahepoolne vajaduspõhine",U3926&gt;=[2]an!$M$37,U3926&lt;=[2]an!$M$38,RANK(D3926,$D3926:$D3926)+COUNTIFS($D$2:D3926,D3926,$F$2:F3926,F3926)-1=1),
((EOMONTH(U3926,0)-U3926+1)*X3926)/DAY(EOMONTH(U3926,0))+(DAY(U3926)-1)*100/DAY(EOMONTH(U3926,0)),
IF(AND(F3926="Peretoe teenus",H3926&lt;[2]an!$M$37,S3926="kahepoolne vajaduspõhine",U3926&gt;=[2]an!$M$37,U3926&lt;=[2]an!$M$38,RANK(D3926,$D3926:$D3926)+COUNTIFS($D$2:D3926,D3926,$F$2:F3926,F3926)-1&gt;1),"",
IF(AND(F3926="Peretoe teenus",H3926&lt;[2]an!$M$37,S3926="kahepoolne vajaduspõhine",U3926&gt;[2]an!$M$38,RANK(D3926,$D3926:$D3926)+COUNTIFS($D$2:D3926,D3926,$F$2:F3926,F3926)-1=1),X3926,
IF(AND(F3926="Peretoe teenus",H3926&lt;[2]an!$M$37,S3926="kahepoolne vajaduspõhine",U3926&gt;[2]an!$M$38,RANK(D3926,$D3926:$D3926)+COUNTIFS($D$2:D3926,D3926,$F$2:F3926,F3926)-1&gt;1),"",X3926*W3926)))))))))))))),"")</f>
        <v/>
      </c>
      <c r="Z3926" s="18" t="str">
        <f t="shared" si="184"/>
        <v/>
      </c>
      <c r="AA3926" s="19" t="str">
        <f>IFERROR(VLOOKUP(E3926,[2]an!$A$3:$B$81,2,FALSE),"")</f>
        <v/>
      </c>
      <c r="AB3926" s="19" t="str">
        <f>IFERROR(VLOOKUP(AA3926,[2]an!$C$2:$D$16,2,FALSE),"")</f>
        <v/>
      </c>
      <c r="AC3926" s="20"/>
      <c r="AD3926" s="21" t="str">
        <f>IF(A3926=[2]an!$F$36,VLOOKUP([2]an!$F$36,[2]an!$F$36:$H$36,3,FALSE),IF(A3926=[2]an!$F$35,VLOOKUP([2]an!$F$35,[2]an!$F$35:$H$35,3,FALSE),IF(A3926=[2]an!$F$33,VLOOKUP([2]an!$F$33,[2]an!$F$33:$H$33,3,FALSE),IF(A3926=[2]an!$F$31,VLOOKUP([2]an!$F$31,[2]an!$F$31:$H$31,3,FALSE),""))))</f>
        <v/>
      </c>
    </row>
    <row r="3927" spans="6:30" x14ac:dyDescent="0.2">
      <c r="F3927" s="10"/>
      <c r="G3927" s="8" t="str">
        <f t="shared" si="185"/>
        <v/>
      </c>
      <c r="H3927" s="13"/>
      <c r="K3927" s="13"/>
      <c r="L3927" s="10"/>
      <c r="M3927" s="10"/>
      <c r="S3927" s="8" t="str">
        <f>IFERROR(VLOOKUP(D3927,[1]peretoe_teenus!$A$2:$L$2000,5,FALSE),"")</f>
        <v/>
      </c>
      <c r="U3927" s="13"/>
      <c r="V3927" s="15" t="str" cm="1">
        <f t="array" ref="V3927">IFERROR(IF(AND(F3927="Tugigrupp",RANK(K3927,$K3927:$K3927)+COUNTIFS($K$2:K3927,K3927,$L$2:L3927,L3927,$M$2:M3927,M3927,$I$2:I3927,I3927,$G$2:G3927,G3927,$F$2:F3927,F3927)-1=1),SUMPRODUCT(($F$2:$F$4154=F3927)*($G$2:$G$4154=G3927)*($K$2:$K$4154=K3927)*($I$2:$I$4154=I3927)*($L$2:$L$4154=L3927)*($M$2:$M$4154=M3927)),""),"")</f>
        <v/>
      </c>
      <c r="W3927" s="15" t="str">
        <f t="shared" si="183"/>
        <v/>
      </c>
      <c r="X3927" s="16" t="str">
        <f>IF(AND(A3927=[2]an!$G$38,F3927=[2]an!$E$40),[2]an!$G$40,IF(AND(A3927=[2]an!$G$38,F3927=[2]an!$E$41),[2]an!$G$41,IF(AND(A3927=[2]an!$G$38,F3927=[2]an!$E$39,H3927&gt;=[2]an!$M$37),[2]an!$G$39,
IF(AND(A3927=[2]an!$G$38,F3927=[2]an!$E$39,H3927&lt;[2]an!$M$37,S3927="kahepoolne vajaduspõhine",U3927=""),[2]an!$M$40,
IF(AND(A3927=[2]an!$G$38,F3927=[2]an!$E$39,H3927&lt;[2]an!$M$37,S3927="kahepoolne vajaduspõhine",U3927&lt;&gt;""),[2]an!$G$39,
IF(AND(A3927=[2]an!$G$38,F3927=[2]an!$E$39,H3927&lt;[2]an!$M$37,S3927&lt;&gt;"kahepoolne vajaduspõhine"),[2]an!$G$39,
IF(AND(A3927=[2]an!$G$38,F3927=[2]an!$E$42),[2]an!$G$42,
IF(AND(A3927=[2]an!$H$38,F3927=[2]an!$E$40),[2]an!$H$40,IF(AND(A3927=[2]an!$H$38,F3927=[2]an!$E$41),[2]an!$H$41,IF(AND(A3927=[2]an!$H$38,F3927=[2]an!$E$39,H3927&gt;=[2]an!$M$37),[2]an!$H$39,
IF(AND(A3927=[2]an!$H$38,F3927=[2]an!$E$39,H3927&lt;[2]an!$M$37,S3927="kahepoolne vajaduspõhine",U3927=""),[2]an!$M$40,
IF(AND(A3927=[2]an!$H$38,F3927=[2]an!$E$39,H3927&lt;[2]an!$M$37,S3927="kahepoolne vajaduspõhine",U3927&lt;&gt;""),[2]an!$H$39,
IF(AND(A3927=[2]an!$H$38,F3927=[2]an!$E$39,H3927&lt;[2]an!$M$37,S3927&lt;&gt;"kahepoolne vajaduspõhine"),[2]an!$H$39,
IF(AND(A3927=[2]an!$H$38,F3927=[2]an!$E$42),[2]an!$H$42,
IF(AND(A3927=[2]an!$I$38,F3927=[2]an!$E$40),[2]an!$I$40,IF(AND(A3927=[2]an!$I$38,F3927=[2]an!$E$41),[2]an!$I$41,IF(AND(A3927=[2]an!$I$38,F3927=[2]an!$E$39,H3927&gt;=[2]an!$M$37),[2]an!$I$39,
IF(AND(A3927=[2]an!$I$38,F3927=[2]an!$E$39,H3927&lt;[2]an!$M$37,S3927="kahepoolne vajaduspõhine",U3927=""),[2]an!$M$40,
IF(AND(A3927=[2]an!$I$38,F3927=[2]an!$E$39,H3927&lt;[2]an!$M$37,S3927="kahepoolne vajaduspõhine",U3927&lt;&gt;""),[2]an!$I$39,
IF(AND(A3927=[2]an!$I$38,F3927=[2]an!$E$39,H3927&lt;[2]an!$M$37,S3927&lt;&gt;"kahepoolne vajaduspõhine"),[2]an!$I$39,
IF(AND(A3927=[2]an!$I$38,F3927=[2]an!$E$42),[2]an!$I$42,
IF(AND(A3927=[2]an!$J$38,F3927=[2]an!$E$40),[2]an!$J$40,IF(AND(A3927=[2]an!$J$38,F3927=[2]an!$E$41),[2]an!$J$41,IF(AND(A3927=[2]an!$J$38,F3927=[2]an!$E$39,H3927&gt;=[2]an!$M$37),[2]an!$J$39,
IF(AND(A3927=[2]an!$J$38,F3927=[2]an!$E$39,H3927&lt;[2]an!$M$37,S3927="kahepoolne vajaduspõhine",U3927=""),[2]an!$M$40,
IF(AND(A3927=[2]an!$J$38,F3927=[2]an!$E$39,H3927&lt;[2]an!$M$37,S3927="kahepoolne vajaduspõhine",U3927&lt;&gt;""),[2]an!$J$39,
IF(AND(A3927=[2]an!$J$38,F3927=[2]an!$E$39,H3927&lt;[2]an!$M$37,S3927&lt;&gt;"kahepoolne vajaduspõhine"),[2]an!$J$39,
IF(AND(A3927=[2]an!$J$38,F3927=[2]an!$E$42),[2]an!$J$42,""))))))))))))))))))))))))))))</f>
        <v/>
      </c>
      <c r="Y3927" s="17" t="str">
        <f>IFERROR(IF(F3927="Tugigrupp",0,
IF(AND(F3927="Peretoe teenus",H3927&gt;=[2]an!$M$37,RANK(D3927,$D3927:$D3927)+COUNTIFS($D$2:D3927,D3927,$F$2:F3927,F3927)-1&gt;1),"",
IF(AND(F3927="Peretoe teenus",H3927&gt;=[2]an!$M$37,RANK(D3927,$D3927:$D3927)+COUNTIFS($D$2:D3927,D3927,$F$2:F3927,F3927)-1=1,MONTH(H3927)=MONTH(K3927)=TRUE,YEAR(H3927)=YEAR(K3927)=TRUE),((EOMONTH(H3927,0)-H3927+1)*X3927)/DAY(EOMONTH(H3927,0)),
IF(AND(F3927="Peretoe teenus",H3927&gt;=[2]an!$M$37,RANK(D3927,$D3927:$D3927)+COUNTIFS($D$2:D3927,D3927,$F$2:F3927,F3927)-1=1),X3927,
IF(AND(F3927="Peretoe teenus",H3927&lt;[2]an!$M$37,S3927&lt;&gt;"kahepoolne vajaduspõhine",RANK(D3927,$D3927:$D3927)+COUNTIFS($D$2:D3927,D3927,$F$2:F3927,F3927)-1=1),X3927,
IF(AND(F3927="Peretoe teenus",H3927&lt;[2]an!$M$37,S3927&lt;&gt;"kahepoolne vajaduspõhine",RANK(D3927,$D3927:$D3927)+COUNTIFS($D$2:D3927,D3927,$F$2:F3927,F3927)-1&gt;1),"",
IF(AND(F3927="Peretoe teenus",H3927&lt;[2]an!$M$37,S3927="kahepoolne vajaduspõhine",U3927="",RANK(D3927,$D3927:$D3927)+COUNTIFS($D$2:D3927,D3927,$F$2:F3927,F3927)-1=1),X3927,
IF(AND(F3927="Peretoe teenus",H3927&lt;[2]an!$M$37,S3927="kahepoolne vajaduspõhine",U3927="",RANK(D3927,$D3927:$D3927)+COUNTIFS($D$2:D3927,D3927,$F$2:F3927,F3927)-1&gt;1),"",
IF(AND(F3927="Peretoe teenus",H3927&lt;[2]an!$M$37,S3927="kahepoolne vajaduspõhine",U3927&lt;[2]an!$M$37,RANK(D3927,$D3927:$D3927)+COUNTIFS($D$2:D3927,D3927,$F$2:F3927,F3927)-1=1),X3927,
IF(AND(F3927="Peretoe teenus",H3927&lt;[2]an!$M$37,S3927="kahepoolne vajaduspõhine",U3927&lt;[2]an!$M$37,RANK(D3927,$D3927:$D3927)+COUNTIFS($D$2:D3927,D3927,$F$2:F3927,F3927)-1&gt;1),"",
IF(AND(F3927="Peretoe teenus",H3927&lt;[2]an!$M$37,S3927="kahepoolne vajaduspõhine",U3927&gt;=[2]an!$M$37,U3927&lt;=[2]an!$M$38,RANK(D3927,$D3927:$D3927)+COUNTIFS($D$2:D3927,D3927,$F$2:F3927,F3927)-1=1),
((EOMONTH(U3927,0)-U3927+1)*X3927)/DAY(EOMONTH(U3927,0))+(DAY(U3927)-1)*100/DAY(EOMONTH(U3927,0)),
IF(AND(F3927="Peretoe teenus",H3927&lt;[2]an!$M$37,S3927="kahepoolne vajaduspõhine",U3927&gt;=[2]an!$M$37,U3927&lt;=[2]an!$M$38,RANK(D3927,$D3927:$D3927)+COUNTIFS($D$2:D3927,D3927,$F$2:F3927,F3927)-1&gt;1),"",
IF(AND(F3927="Peretoe teenus",H3927&lt;[2]an!$M$37,S3927="kahepoolne vajaduspõhine",U3927&gt;[2]an!$M$38,RANK(D3927,$D3927:$D3927)+COUNTIFS($D$2:D3927,D3927,$F$2:F3927,F3927)-1=1),X3927,
IF(AND(F3927="Peretoe teenus",H3927&lt;[2]an!$M$37,S3927="kahepoolne vajaduspõhine",U3927&gt;[2]an!$M$38,RANK(D3927,$D3927:$D3927)+COUNTIFS($D$2:D3927,D3927,$F$2:F3927,F3927)-1&gt;1),"",X3927*W3927)))))))))))))),"")</f>
        <v/>
      </c>
      <c r="Z3927" s="18" t="str">
        <f t="shared" si="184"/>
        <v/>
      </c>
      <c r="AA3927" s="19" t="str">
        <f>IFERROR(VLOOKUP(E3927,[2]an!$A$3:$B$81,2,FALSE),"")</f>
        <v/>
      </c>
      <c r="AB3927" s="19" t="str">
        <f>IFERROR(VLOOKUP(AA3927,[2]an!$C$2:$D$16,2,FALSE),"")</f>
        <v/>
      </c>
      <c r="AC3927" s="20"/>
      <c r="AD3927" s="21" t="str">
        <f>IF(A3927=[2]an!$F$36,VLOOKUP([2]an!$F$36,[2]an!$F$36:$H$36,3,FALSE),IF(A3927=[2]an!$F$35,VLOOKUP([2]an!$F$35,[2]an!$F$35:$H$35,3,FALSE),IF(A3927=[2]an!$F$33,VLOOKUP([2]an!$F$33,[2]an!$F$33:$H$33,3,FALSE),IF(A3927=[2]an!$F$31,VLOOKUP([2]an!$F$31,[2]an!$F$31:$H$31,3,FALSE),""))))</f>
        <v/>
      </c>
    </row>
    <row r="3928" spans="6:30" x14ac:dyDescent="0.2">
      <c r="F3928" s="10"/>
      <c r="G3928" s="8" t="str">
        <f t="shared" si="185"/>
        <v/>
      </c>
      <c r="H3928" s="13"/>
      <c r="K3928" s="13"/>
      <c r="L3928" s="10"/>
      <c r="M3928" s="10"/>
      <c r="S3928" s="8" t="str">
        <f>IFERROR(VLOOKUP(D3928,[1]peretoe_teenus!$A$2:$L$2000,5,FALSE),"")</f>
        <v/>
      </c>
      <c r="U3928" s="13"/>
      <c r="V3928" s="15" t="str" cm="1">
        <f t="array" ref="V3928">IFERROR(IF(AND(F3928="Tugigrupp",RANK(K3928,$K3928:$K3928)+COUNTIFS($K$2:K3928,K3928,$L$2:L3928,L3928,$M$2:M3928,M3928,$I$2:I3928,I3928,$G$2:G3928,G3928,$F$2:F3928,F3928)-1=1),SUMPRODUCT(($F$2:$F$4154=F3928)*($G$2:$G$4154=G3928)*($K$2:$K$4154=K3928)*($I$2:$I$4154=I3928)*($L$2:$L$4154=L3928)*($M$2:$M$4154=M3928)),""),"")</f>
        <v/>
      </c>
      <c r="W3928" s="15" t="str">
        <f t="shared" si="183"/>
        <v/>
      </c>
      <c r="X3928" s="16" t="str">
        <f>IF(AND(A3928=[2]an!$G$38,F3928=[2]an!$E$40),[2]an!$G$40,IF(AND(A3928=[2]an!$G$38,F3928=[2]an!$E$41),[2]an!$G$41,IF(AND(A3928=[2]an!$G$38,F3928=[2]an!$E$39,H3928&gt;=[2]an!$M$37),[2]an!$G$39,
IF(AND(A3928=[2]an!$G$38,F3928=[2]an!$E$39,H3928&lt;[2]an!$M$37,S3928="kahepoolne vajaduspõhine",U3928=""),[2]an!$M$40,
IF(AND(A3928=[2]an!$G$38,F3928=[2]an!$E$39,H3928&lt;[2]an!$M$37,S3928="kahepoolne vajaduspõhine",U3928&lt;&gt;""),[2]an!$G$39,
IF(AND(A3928=[2]an!$G$38,F3928=[2]an!$E$39,H3928&lt;[2]an!$M$37,S3928&lt;&gt;"kahepoolne vajaduspõhine"),[2]an!$G$39,
IF(AND(A3928=[2]an!$G$38,F3928=[2]an!$E$42),[2]an!$G$42,
IF(AND(A3928=[2]an!$H$38,F3928=[2]an!$E$40),[2]an!$H$40,IF(AND(A3928=[2]an!$H$38,F3928=[2]an!$E$41),[2]an!$H$41,IF(AND(A3928=[2]an!$H$38,F3928=[2]an!$E$39,H3928&gt;=[2]an!$M$37),[2]an!$H$39,
IF(AND(A3928=[2]an!$H$38,F3928=[2]an!$E$39,H3928&lt;[2]an!$M$37,S3928="kahepoolne vajaduspõhine",U3928=""),[2]an!$M$40,
IF(AND(A3928=[2]an!$H$38,F3928=[2]an!$E$39,H3928&lt;[2]an!$M$37,S3928="kahepoolne vajaduspõhine",U3928&lt;&gt;""),[2]an!$H$39,
IF(AND(A3928=[2]an!$H$38,F3928=[2]an!$E$39,H3928&lt;[2]an!$M$37,S3928&lt;&gt;"kahepoolne vajaduspõhine"),[2]an!$H$39,
IF(AND(A3928=[2]an!$H$38,F3928=[2]an!$E$42),[2]an!$H$42,
IF(AND(A3928=[2]an!$I$38,F3928=[2]an!$E$40),[2]an!$I$40,IF(AND(A3928=[2]an!$I$38,F3928=[2]an!$E$41),[2]an!$I$41,IF(AND(A3928=[2]an!$I$38,F3928=[2]an!$E$39,H3928&gt;=[2]an!$M$37),[2]an!$I$39,
IF(AND(A3928=[2]an!$I$38,F3928=[2]an!$E$39,H3928&lt;[2]an!$M$37,S3928="kahepoolne vajaduspõhine",U3928=""),[2]an!$M$40,
IF(AND(A3928=[2]an!$I$38,F3928=[2]an!$E$39,H3928&lt;[2]an!$M$37,S3928="kahepoolne vajaduspõhine",U3928&lt;&gt;""),[2]an!$I$39,
IF(AND(A3928=[2]an!$I$38,F3928=[2]an!$E$39,H3928&lt;[2]an!$M$37,S3928&lt;&gt;"kahepoolne vajaduspõhine"),[2]an!$I$39,
IF(AND(A3928=[2]an!$I$38,F3928=[2]an!$E$42),[2]an!$I$42,
IF(AND(A3928=[2]an!$J$38,F3928=[2]an!$E$40),[2]an!$J$40,IF(AND(A3928=[2]an!$J$38,F3928=[2]an!$E$41),[2]an!$J$41,IF(AND(A3928=[2]an!$J$38,F3928=[2]an!$E$39,H3928&gt;=[2]an!$M$37),[2]an!$J$39,
IF(AND(A3928=[2]an!$J$38,F3928=[2]an!$E$39,H3928&lt;[2]an!$M$37,S3928="kahepoolne vajaduspõhine",U3928=""),[2]an!$M$40,
IF(AND(A3928=[2]an!$J$38,F3928=[2]an!$E$39,H3928&lt;[2]an!$M$37,S3928="kahepoolne vajaduspõhine",U3928&lt;&gt;""),[2]an!$J$39,
IF(AND(A3928=[2]an!$J$38,F3928=[2]an!$E$39,H3928&lt;[2]an!$M$37,S3928&lt;&gt;"kahepoolne vajaduspõhine"),[2]an!$J$39,
IF(AND(A3928=[2]an!$J$38,F3928=[2]an!$E$42),[2]an!$J$42,""))))))))))))))))))))))))))))</f>
        <v/>
      </c>
      <c r="Y3928" s="17" t="str">
        <f>IFERROR(IF(F3928="Tugigrupp",0,
IF(AND(F3928="Peretoe teenus",H3928&gt;=[2]an!$M$37,RANK(D3928,$D3928:$D3928)+COUNTIFS($D$2:D3928,D3928,$F$2:F3928,F3928)-1&gt;1),"",
IF(AND(F3928="Peretoe teenus",H3928&gt;=[2]an!$M$37,RANK(D3928,$D3928:$D3928)+COUNTIFS($D$2:D3928,D3928,$F$2:F3928,F3928)-1=1,MONTH(H3928)=MONTH(K3928)=TRUE,YEAR(H3928)=YEAR(K3928)=TRUE),((EOMONTH(H3928,0)-H3928+1)*X3928)/DAY(EOMONTH(H3928,0)),
IF(AND(F3928="Peretoe teenus",H3928&gt;=[2]an!$M$37,RANK(D3928,$D3928:$D3928)+COUNTIFS($D$2:D3928,D3928,$F$2:F3928,F3928)-1=1),X3928,
IF(AND(F3928="Peretoe teenus",H3928&lt;[2]an!$M$37,S3928&lt;&gt;"kahepoolne vajaduspõhine",RANK(D3928,$D3928:$D3928)+COUNTIFS($D$2:D3928,D3928,$F$2:F3928,F3928)-1=1),X3928,
IF(AND(F3928="Peretoe teenus",H3928&lt;[2]an!$M$37,S3928&lt;&gt;"kahepoolne vajaduspõhine",RANK(D3928,$D3928:$D3928)+COUNTIFS($D$2:D3928,D3928,$F$2:F3928,F3928)-1&gt;1),"",
IF(AND(F3928="Peretoe teenus",H3928&lt;[2]an!$M$37,S3928="kahepoolne vajaduspõhine",U3928="",RANK(D3928,$D3928:$D3928)+COUNTIFS($D$2:D3928,D3928,$F$2:F3928,F3928)-1=1),X3928,
IF(AND(F3928="Peretoe teenus",H3928&lt;[2]an!$M$37,S3928="kahepoolne vajaduspõhine",U3928="",RANK(D3928,$D3928:$D3928)+COUNTIFS($D$2:D3928,D3928,$F$2:F3928,F3928)-1&gt;1),"",
IF(AND(F3928="Peretoe teenus",H3928&lt;[2]an!$M$37,S3928="kahepoolne vajaduspõhine",U3928&lt;[2]an!$M$37,RANK(D3928,$D3928:$D3928)+COUNTIFS($D$2:D3928,D3928,$F$2:F3928,F3928)-1=1),X3928,
IF(AND(F3928="Peretoe teenus",H3928&lt;[2]an!$M$37,S3928="kahepoolne vajaduspõhine",U3928&lt;[2]an!$M$37,RANK(D3928,$D3928:$D3928)+COUNTIFS($D$2:D3928,D3928,$F$2:F3928,F3928)-1&gt;1),"",
IF(AND(F3928="Peretoe teenus",H3928&lt;[2]an!$M$37,S3928="kahepoolne vajaduspõhine",U3928&gt;=[2]an!$M$37,U3928&lt;=[2]an!$M$38,RANK(D3928,$D3928:$D3928)+COUNTIFS($D$2:D3928,D3928,$F$2:F3928,F3928)-1=1),
((EOMONTH(U3928,0)-U3928+1)*X3928)/DAY(EOMONTH(U3928,0))+(DAY(U3928)-1)*100/DAY(EOMONTH(U3928,0)),
IF(AND(F3928="Peretoe teenus",H3928&lt;[2]an!$M$37,S3928="kahepoolne vajaduspõhine",U3928&gt;=[2]an!$M$37,U3928&lt;=[2]an!$M$38,RANK(D3928,$D3928:$D3928)+COUNTIFS($D$2:D3928,D3928,$F$2:F3928,F3928)-1&gt;1),"",
IF(AND(F3928="Peretoe teenus",H3928&lt;[2]an!$M$37,S3928="kahepoolne vajaduspõhine",U3928&gt;[2]an!$M$38,RANK(D3928,$D3928:$D3928)+COUNTIFS($D$2:D3928,D3928,$F$2:F3928,F3928)-1=1),X3928,
IF(AND(F3928="Peretoe teenus",H3928&lt;[2]an!$M$37,S3928="kahepoolne vajaduspõhine",U3928&gt;[2]an!$M$38,RANK(D3928,$D3928:$D3928)+COUNTIFS($D$2:D3928,D3928,$F$2:F3928,F3928)-1&gt;1),"",X3928*W3928)))))))))))))),"")</f>
        <v/>
      </c>
      <c r="Z3928" s="18" t="str">
        <f t="shared" si="184"/>
        <v/>
      </c>
      <c r="AA3928" s="19" t="str">
        <f>IFERROR(VLOOKUP(E3928,[2]an!$A$3:$B$81,2,FALSE),"")</f>
        <v/>
      </c>
      <c r="AB3928" s="19" t="str">
        <f>IFERROR(VLOOKUP(AA3928,[2]an!$C$2:$D$16,2,FALSE),"")</f>
        <v/>
      </c>
      <c r="AC3928" s="20"/>
      <c r="AD3928" s="21" t="str">
        <f>IF(A3928=[2]an!$F$36,VLOOKUP([2]an!$F$36,[2]an!$F$36:$H$36,3,FALSE),IF(A3928=[2]an!$F$35,VLOOKUP([2]an!$F$35,[2]an!$F$35:$H$35,3,FALSE),IF(A3928=[2]an!$F$33,VLOOKUP([2]an!$F$33,[2]an!$F$33:$H$33,3,FALSE),IF(A3928=[2]an!$F$31,VLOOKUP([2]an!$F$31,[2]an!$F$31:$H$31,3,FALSE),""))))</f>
        <v/>
      </c>
    </row>
    <row r="3929" spans="6:30" x14ac:dyDescent="0.2">
      <c r="F3929" s="10"/>
      <c r="G3929" s="8" t="str">
        <f t="shared" si="185"/>
        <v/>
      </c>
      <c r="H3929" s="13"/>
      <c r="K3929" s="13"/>
      <c r="L3929" s="10"/>
      <c r="M3929" s="10"/>
      <c r="S3929" s="8" t="str">
        <f>IFERROR(VLOOKUP(D3929,[1]peretoe_teenus!$A$2:$L$2000,5,FALSE),"")</f>
        <v/>
      </c>
      <c r="U3929" s="13"/>
      <c r="V3929" s="15" t="str" cm="1">
        <f t="array" ref="V3929">IFERROR(IF(AND(F3929="Tugigrupp",RANK(K3929,$K3929:$K3929)+COUNTIFS($K$2:K3929,K3929,$L$2:L3929,L3929,$M$2:M3929,M3929,$I$2:I3929,I3929,$G$2:G3929,G3929,$F$2:F3929,F3929)-1=1),SUMPRODUCT(($F$2:$F$4154=F3929)*($G$2:$G$4154=G3929)*($K$2:$K$4154=K3929)*($I$2:$I$4154=I3929)*($L$2:$L$4154=L3929)*($M$2:$M$4154=M3929)),""),"")</f>
        <v/>
      </c>
      <c r="W3929" s="15" t="str">
        <f t="shared" si="183"/>
        <v/>
      </c>
      <c r="X3929" s="16" t="str">
        <f>IF(AND(A3929=[2]an!$G$38,F3929=[2]an!$E$40),[2]an!$G$40,IF(AND(A3929=[2]an!$G$38,F3929=[2]an!$E$41),[2]an!$G$41,IF(AND(A3929=[2]an!$G$38,F3929=[2]an!$E$39,H3929&gt;=[2]an!$M$37),[2]an!$G$39,
IF(AND(A3929=[2]an!$G$38,F3929=[2]an!$E$39,H3929&lt;[2]an!$M$37,S3929="kahepoolne vajaduspõhine",U3929=""),[2]an!$M$40,
IF(AND(A3929=[2]an!$G$38,F3929=[2]an!$E$39,H3929&lt;[2]an!$M$37,S3929="kahepoolne vajaduspõhine",U3929&lt;&gt;""),[2]an!$G$39,
IF(AND(A3929=[2]an!$G$38,F3929=[2]an!$E$39,H3929&lt;[2]an!$M$37,S3929&lt;&gt;"kahepoolne vajaduspõhine"),[2]an!$G$39,
IF(AND(A3929=[2]an!$G$38,F3929=[2]an!$E$42),[2]an!$G$42,
IF(AND(A3929=[2]an!$H$38,F3929=[2]an!$E$40),[2]an!$H$40,IF(AND(A3929=[2]an!$H$38,F3929=[2]an!$E$41),[2]an!$H$41,IF(AND(A3929=[2]an!$H$38,F3929=[2]an!$E$39,H3929&gt;=[2]an!$M$37),[2]an!$H$39,
IF(AND(A3929=[2]an!$H$38,F3929=[2]an!$E$39,H3929&lt;[2]an!$M$37,S3929="kahepoolne vajaduspõhine",U3929=""),[2]an!$M$40,
IF(AND(A3929=[2]an!$H$38,F3929=[2]an!$E$39,H3929&lt;[2]an!$M$37,S3929="kahepoolne vajaduspõhine",U3929&lt;&gt;""),[2]an!$H$39,
IF(AND(A3929=[2]an!$H$38,F3929=[2]an!$E$39,H3929&lt;[2]an!$M$37,S3929&lt;&gt;"kahepoolne vajaduspõhine"),[2]an!$H$39,
IF(AND(A3929=[2]an!$H$38,F3929=[2]an!$E$42),[2]an!$H$42,
IF(AND(A3929=[2]an!$I$38,F3929=[2]an!$E$40),[2]an!$I$40,IF(AND(A3929=[2]an!$I$38,F3929=[2]an!$E$41),[2]an!$I$41,IF(AND(A3929=[2]an!$I$38,F3929=[2]an!$E$39,H3929&gt;=[2]an!$M$37),[2]an!$I$39,
IF(AND(A3929=[2]an!$I$38,F3929=[2]an!$E$39,H3929&lt;[2]an!$M$37,S3929="kahepoolne vajaduspõhine",U3929=""),[2]an!$M$40,
IF(AND(A3929=[2]an!$I$38,F3929=[2]an!$E$39,H3929&lt;[2]an!$M$37,S3929="kahepoolne vajaduspõhine",U3929&lt;&gt;""),[2]an!$I$39,
IF(AND(A3929=[2]an!$I$38,F3929=[2]an!$E$39,H3929&lt;[2]an!$M$37,S3929&lt;&gt;"kahepoolne vajaduspõhine"),[2]an!$I$39,
IF(AND(A3929=[2]an!$I$38,F3929=[2]an!$E$42),[2]an!$I$42,
IF(AND(A3929=[2]an!$J$38,F3929=[2]an!$E$40),[2]an!$J$40,IF(AND(A3929=[2]an!$J$38,F3929=[2]an!$E$41),[2]an!$J$41,IF(AND(A3929=[2]an!$J$38,F3929=[2]an!$E$39,H3929&gt;=[2]an!$M$37),[2]an!$J$39,
IF(AND(A3929=[2]an!$J$38,F3929=[2]an!$E$39,H3929&lt;[2]an!$M$37,S3929="kahepoolne vajaduspõhine",U3929=""),[2]an!$M$40,
IF(AND(A3929=[2]an!$J$38,F3929=[2]an!$E$39,H3929&lt;[2]an!$M$37,S3929="kahepoolne vajaduspõhine",U3929&lt;&gt;""),[2]an!$J$39,
IF(AND(A3929=[2]an!$J$38,F3929=[2]an!$E$39,H3929&lt;[2]an!$M$37,S3929&lt;&gt;"kahepoolne vajaduspõhine"),[2]an!$J$39,
IF(AND(A3929=[2]an!$J$38,F3929=[2]an!$E$42),[2]an!$J$42,""))))))))))))))))))))))))))))</f>
        <v/>
      </c>
      <c r="Y3929" s="17" t="str">
        <f>IFERROR(IF(F3929="Tugigrupp",0,
IF(AND(F3929="Peretoe teenus",H3929&gt;=[2]an!$M$37,RANK(D3929,$D3929:$D3929)+COUNTIFS($D$2:D3929,D3929,$F$2:F3929,F3929)-1&gt;1),"",
IF(AND(F3929="Peretoe teenus",H3929&gt;=[2]an!$M$37,RANK(D3929,$D3929:$D3929)+COUNTIFS($D$2:D3929,D3929,$F$2:F3929,F3929)-1=1,MONTH(H3929)=MONTH(K3929)=TRUE,YEAR(H3929)=YEAR(K3929)=TRUE),((EOMONTH(H3929,0)-H3929+1)*X3929)/DAY(EOMONTH(H3929,0)),
IF(AND(F3929="Peretoe teenus",H3929&gt;=[2]an!$M$37,RANK(D3929,$D3929:$D3929)+COUNTIFS($D$2:D3929,D3929,$F$2:F3929,F3929)-1=1),X3929,
IF(AND(F3929="Peretoe teenus",H3929&lt;[2]an!$M$37,S3929&lt;&gt;"kahepoolne vajaduspõhine",RANK(D3929,$D3929:$D3929)+COUNTIFS($D$2:D3929,D3929,$F$2:F3929,F3929)-1=1),X3929,
IF(AND(F3929="Peretoe teenus",H3929&lt;[2]an!$M$37,S3929&lt;&gt;"kahepoolne vajaduspõhine",RANK(D3929,$D3929:$D3929)+COUNTIFS($D$2:D3929,D3929,$F$2:F3929,F3929)-1&gt;1),"",
IF(AND(F3929="Peretoe teenus",H3929&lt;[2]an!$M$37,S3929="kahepoolne vajaduspõhine",U3929="",RANK(D3929,$D3929:$D3929)+COUNTIFS($D$2:D3929,D3929,$F$2:F3929,F3929)-1=1),X3929,
IF(AND(F3929="Peretoe teenus",H3929&lt;[2]an!$M$37,S3929="kahepoolne vajaduspõhine",U3929="",RANK(D3929,$D3929:$D3929)+COUNTIFS($D$2:D3929,D3929,$F$2:F3929,F3929)-1&gt;1),"",
IF(AND(F3929="Peretoe teenus",H3929&lt;[2]an!$M$37,S3929="kahepoolne vajaduspõhine",U3929&lt;[2]an!$M$37,RANK(D3929,$D3929:$D3929)+COUNTIFS($D$2:D3929,D3929,$F$2:F3929,F3929)-1=1),X3929,
IF(AND(F3929="Peretoe teenus",H3929&lt;[2]an!$M$37,S3929="kahepoolne vajaduspõhine",U3929&lt;[2]an!$M$37,RANK(D3929,$D3929:$D3929)+COUNTIFS($D$2:D3929,D3929,$F$2:F3929,F3929)-1&gt;1),"",
IF(AND(F3929="Peretoe teenus",H3929&lt;[2]an!$M$37,S3929="kahepoolne vajaduspõhine",U3929&gt;=[2]an!$M$37,U3929&lt;=[2]an!$M$38,RANK(D3929,$D3929:$D3929)+COUNTIFS($D$2:D3929,D3929,$F$2:F3929,F3929)-1=1),
((EOMONTH(U3929,0)-U3929+1)*X3929)/DAY(EOMONTH(U3929,0))+(DAY(U3929)-1)*100/DAY(EOMONTH(U3929,0)),
IF(AND(F3929="Peretoe teenus",H3929&lt;[2]an!$M$37,S3929="kahepoolne vajaduspõhine",U3929&gt;=[2]an!$M$37,U3929&lt;=[2]an!$M$38,RANK(D3929,$D3929:$D3929)+COUNTIFS($D$2:D3929,D3929,$F$2:F3929,F3929)-1&gt;1),"",
IF(AND(F3929="Peretoe teenus",H3929&lt;[2]an!$M$37,S3929="kahepoolne vajaduspõhine",U3929&gt;[2]an!$M$38,RANK(D3929,$D3929:$D3929)+COUNTIFS($D$2:D3929,D3929,$F$2:F3929,F3929)-1=1),X3929,
IF(AND(F3929="Peretoe teenus",H3929&lt;[2]an!$M$37,S3929="kahepoolne vajaduspõhine",U3929&gt;[2]an!$M$38,RANK(D3929,$D3929:$D3929)+COUNTIFS($D$2:D3929,D3929,$F$2:F3929,F3929)-1&gt;1),"",X3929*W3929)))))))))))))),"")</f>
        <v/>
      </c>
      <c r="Z3929" s="18" t="str">
        <f t="shared" si="184"/>
        <v/>
      </c>
      <c r="AA3929" s="19" t="str">
        <f>IFERROR(VLOOKUP(E3929,[2]an!$A$3:$B$81,2,FALSE),"")</f>
        <v/>
      </c>
      <c r="AB3929" s="19" t="str">
        <f>IFERROR(VLOOKUP(AA3929,[2]an!$C$2:$D$16,2,FALSE),"")</f>
        <v/>
      </c>
      <c r="AC3929" s="20"/>
      <c r="AD3929" s="21" t="str">
        <f>IF(A3929=[2]an!$F$36,VLOOKUP([2]an!$F$36,[2]an!$F$36:$H$36,3,FALSE),IF(A3929=[2]an!$F$35,VLOOKUP([2]an!$F$35,[2]an!$F$35:$H$35,3,FALSE),IF(A3929=[2]an!$F$33,VLOOKUP([2]an!$F$33,[2]an!$F$33:$H$33,3,FALSE),IF(A3929=[2]an!$F$31,VLOOKUP([2]an!$F$31,[2]an!$F$31:$H$31,3,FALSE),""))))</f>
        <v/>
      </c>
    </row>
    <row r="3930" spans="6:30" x14ac:dyDescent="0.2">
      <c r="F3930" s="10"/>
      <c r="G3930" s="8" t="str">
        <f t="shared" si="185"/>
        <v/>
      </c>
      <c r="H3930" s="13"/>
      <c r="K3930" s="13"/>
      <c r="L3930" s="10"/>
      <c r="M3930" s="10"/>
      <c r="S3930" s="8" t="str">
        <f>IFERROR(VLOOKUP(D3930,[1]peretoe_teenus!$A$2:$L$2000,5,FALSE),"")</f>
        <v/>
      </c>
      <c r="U3930" s="13"/>
      <c r="V3930" s="15" t="str" cm="1">
        <f t="array" ref="V3930">IFERROR(IF(AND(F3930="Tugigrupp",RANK(K3930,$K3930:$K3930)+COUNTIFS($K$2:K3930,K3930,$L$2:L3930,L3930,$M$2:M3930,M3930,$I$2:I3930,I3930,$G$2:G3930,G3930,$F$2:F3930,F3930)-1=1),SUMPRODUCT(($F$2:$F$4154=F3930)*($G$2:$G$4154=G3930)*($K$2:$K$4154=K3930)*($I$2:$I$4154=I3930)*($L$2:$L$4154=L3930)*($M$2:$M$4154=M3930)),""),"")</f>
        <v/>
      </c>
      <c r="W3930" s="15" t="str">
        <f t="shared" si="183"/>
        <v/>
      </c>
      <c r="X3930" s="16" t="str">
        <f>IF(AND(A3930=[2]an!$G$38,F3930=[2]an!$E$40),[2]an!$G$40,IF(AND(A3930=[2]an!$G$38,F3930=[2]an!$E$41),[2]an!$G$41,IF(AND(A3930=[2]an!$G$38,F3930=[2]an!$E$39,H3930&gt;=[2]an!$M$37),[2]an!$G$39,
IF(AND(A3930=[2]an!$G$38,F3930=[2]an!$E$39,H3930&lt;[2]an!$M$37,S3930="kahepoolne vajaduspõhine",U3930=""),[2]an!$M$40,
IF(AND(A3930=[2]an!$G$38,F3930=[2]an!$E$39,H3930&lt;[2]an!$M$37,S3930="kahepoolne vajaduspõhine",U3930&lt;&gt;""),[2]an!$G$39,
IF(AND(A3930=[2]an!$G$38,F3930=[2]an!$E$39,H3930&lt;[2]an!$M$37,S3930&lt;&gt;"kahepoolne vajaduspõhine"),[2]an!$G$39,
IF(AND(A3930=[2]an!$G$38,F3930=[2]an!$E$42),[2]an!$G$42,
IF(AND(A3930=[2]an!$H$38,F3930=[2]an!$E$40),[2]an!$H$40,IF(AND(A3930=[2]an!$H$38,F3930=[2]an!$E$41),[2]an!$H$41,IF(AND(A3930=[2]an!$H$38,F3930=[2]an!$E$39,H3930&gt;=[2]an!$M$37),[2]an!$H$39,
IF(AND(A3930=[2]an!$H$38,F3930=[2]an!$E$39,H3930&lt;[2]an!$M$37,S3930="kahepoolne vajaduspõhine",U3930=""),[2]an!$M$40,
IF(AND(A3930=[2]an!$H$38,F3930=[2]an!$E$39,H3930&lt;[2]an!$M$37,S3930="kahepoolne vajaduspõhine",U3930&lt;&gt;""),[2]an!$H$39,
IF(AND(A3930=[2]an!$H$38,F3930=[2]an!$E$39,H3930&lt;[2]an!$M$37,S3930&lt;&gt;"kahepoolne vajaduspõhine"),[2]an!$H$39,
IF(AND(A3930=[2]an!$H$38,F3930=[2]an!$E$42),[2]an!$H$42,
IF(AND(A3930=[2]an!$I$38,F3930=[2]an!$E$40),[2]an!$I$40,IF(AND(A3930=[2]an!$I$38,F3930=[2]an!$E$41),[2]an!$I$41,IF(AND(A3930=[2]an!$I$38,F3930=[2]an!$E$39,H3930&gt;=[2]an!$M$37),[2]an!$I$39,
IF(AND(A3930=[2]an!$I$38,F3930=[2]an!$E$39,H3930&lt;[2]an!$M$37,S3930="kahepoolne vajaduspõhine",U3930=""),[2]an!$M$40,
IF(AND(A3930=[2]an!$I$38,F3930=[2]an!$E$39,H3930&lt;[2]an!$M$37,S3930="kahepoolne vajaduspõhine",U3930&lt;&gt;""),[2]an!$I$39,
IF(AND(A3930=[2]an!$I$38,F3930=[2]an!$E$39,H3930&lt;[2]an!$M$37,S3930&lt;&gt;"kahepoolne vajaduspõhine"),[2]an!$I$39,
IF(AND(A3930=[2]an!$I$38,F3930=[2]an!$E$42),[2]an!$I$42,
IF(AND(A3930=[2]an!$J$38,F3930=[2]an!$E$40),[2]an!$J$40,IF(AND(A3930=[2]an!$J$38,F3930=[2]an!$E$41),[2]an!$J$41,IF(AND(A3930=[2]an!$J$38,F3930=[2]an!$E$39,H3930&gt;=[2]an!$M$37),[2]an!$J$39,
IF(AND(A3930=[2]an!$J$38,F3930=[2]an!$E$39,H3930&lt;[2]an!$M$37,S3930="kahepoolne vajaduspõhine",U3930=""),[2]an!$M$40,
IF(AND(A3930=[2]an!$J$38,F3930=[2]an!$E$39,H3930&lt;[2]an!$M$37,S3930="kahepoolne vajaduspõhine",U3930&lt;&gt;""),[2]an!$J$39,
IF(AND(A3930=[2]an!$J$38,F3930=[2]an!$E$39,H3930&lt;[2]an!$M$37,S3930&lt;&gt;"kahepoolne vajaduspõhine"),[2]an!$J$39,
IF(AND(A3930=[2]an!$J$38,F3930=[2]an!$E$42),[2]an!$J$42,""))))))))))))))))))))))))))))</f>
        <v/>
      </c>
      <c r="Y3930" s="17" t="str">
        <f>IFERROR(IF(F3930="Tugigrupp",0,
IF(AND(F3930="Peretoe teenus",H3930&gt;=[2]an!$M$37,RANK(D3930,$D3930:$D3930)+COUNTIFS($D$2:D3930,D3930,$F$2:F3930,F3930)-1&gt;1),"",
IF(AND(F3930="Peretoe teenus",H3930&gt;=[2]an!$M$37,RANK(D3930,$D3930:$D3930)+COUNTIFS($D$2:D3930,D3930,$F$2:F3930,F3930)-1=1,MONTH(H3930)=MONTH(K3930)=TRUE,YEAR(H3930)=YEAR(K3930)=TRUE),((EOMONTH(H3930,0)-H3930+1)*X3930)/DAY(EOMONTH(H3930,0)),
IF(AND(F3930="Peretoe teenus",H3930&gt;=[2]an!$M$37,RANK(D3930,$D3930:$D3930)+COUNTIFS($D$2:D3930,D3930,$F$2:F3930,F3930)-1=1),X3930,
IF(AND(F3930="Peretoe teenus",H3930&lt;[2]an!$M$37,S3930&lt;&gt;"kahepoolne vajaduspõhine",RANK(D3930,$D3930:$D3930)+COUNTIFS($D$2:D3930,D3930,$F$2:F3930,F3930)-1=1),X3930,
IF(AND(F3930="Peretoe teenus",H3930&lt;[2]an!$M$37,S3930&lt;&gt;"kahepoolne vajaduspõhine",RANK(D3930,$D3930:$D3930)+COUNTIFS($D$2:D3930,D3930,$F$2:F3930,F3930)-1&gt;1),"",
IF(AND(F3930="Peretoe teenus",H3930&lt;[2]an!$M$37,S3930="kahepoolne vajaduspõhine",U3930="",RANK(D3930,$D3930:$D3930)+COUNTIFS($D$2:D3930,D3930,$F$2:F3930,F3930)-1=1),X3930,
IF(AND(F3930="Peretoe teenus",H3930&lt;[2]an!$M$37,S3930="kahepoolne vajaduspõhine",U3930="",RANK(D3930,$D3930:$D3930)+COUNTIFS($D$2:D3930,D3930,$F$2:F3930,F3930)-1&gt;1),"",
IF(AND(F3930="Peretoe teenus",H3930&lt;[2]an!$M$37,S3930="kahepoolne vajaduspõhine",U3930&lt;[2]an!$M$37,RANK(D3930,$D3930:$D3930)+COUNTIFS($D$2:D3930,D3930,$F$2:F3930,F3930)-1=1),X3930,
IF(AND(F3930="Peretoe teenus",H3930&lt;[2]an!$M$37,S3930="kahepoolne vajaduspõhine",U3930&lt;[2]an!$M$37,RANK(D3930,$D3930:$D3930)+COUNTIFS($D$2:D3930,D3930,$F$2:F3930,F3930)-1&gt;1),"",
IF(AND(F3930="Peretoe teenus",H3930&lt;[2]an!$M$37,S3930="kahepoolne vajaduspõhine",U3930&gt;=[2]an!$M$37,U3930&lt;=[2]an!$M$38,RANK(D3930,$D3930:$D3930)+COUNTIFS($D$2:D3930,D3930,$F$2:F3930,F3930)-1=1),
((EOMONTH(U3930,0)-U3930+1)*X3930)/DAY(EOMONTH(U3930,0))+(DAY(U3930)-1)*100/DAY(EOMONTH(U3930,0)),
IF(AND(F3930="Peretoe teenus",H3930&lt;[2]an!$M$37,S3930="kahepoolne vajaduspõhine",U3930&gt;=[2]an!$M$37,U3930&lt;=[2]an!$M$38,RANK(D3930,$D3930:$D3930)+COUNTIFS($D$2:D3930,D3930,$F$2:F3930,F3930)-1&gt;1),"",
IF(AND(F3930="Peretoe teenus",H3930&lt;[2]an!$M$37,S3930="kahepoolne vajaduspõhine",U3930&gt;[2]an!$M$38,RANK(D3930,$D3930:$D3930)+COUNTIFS($D$2:D3930,D3930,$F$2:F3930,F3930)-1=1),X3930,
IF(AND(F3930="Peretoe teenus",H3930&lt;[2]an!$M$37,S3930="kahepoolne vajaduspõhine",U3930&gt;[2]an!$M$38,RANK(D3930,$D3930:$D3930)+COUNTIFS($D$2:D3930,D3930,$F$2:F3930,F3930)-1&gt;1),"",X3930*W3930)))))))))))))),"")</f>
        <v/>
      </c>
      <c r="Z3930" s="18" t="str">
        <f t="shared" si="184"/>
        <v/>
      </c>
      <c r="AA3930" s="19" t="str">
        <f>IFERROR(VLOOKUP(E3930,[2]an!$A$3:$B$81,2,FALSE),"")</f>
        <v/>
      </c>
      <c r="AB3930" s="19" t="str">
        <f>IFERROR(VLOOKUP(AA3930,[2]an!$C$2:$D$16,2,FALSE),"")</f>
        <v/>
      </c>
      <c r="AC3930" s="20"/>
      <c r="AD3930" s="21" t="str">
        <f>IF(A3930=[2]an!$F$36,VLOOKUP([2]an!$F$36,[2]an!$F$36:$H$36,3,FALSE),IF(A3930=[2]an!$F$35,VLOOKUP([2]an!$F$35,[2]an!$F$35:$H$35,3,FALSE),IF(A3930=[2]an!$F$33,VLOOKUP([2]an!$F$33,[2]an!$F$33:$H$33,3,FALSE),IF(A3930=[2]an!$F$31,VLOOKUP([2]an!$F$31,[2]an!$F$31:$H$31,3,FALSE),""))))</f>
        <v/>
      </c>
    </row>
    <row r="3931" spans="6:30" x14ac:dyDescent="0.2">
      <c r="F3931" s="10"/>
      <c r="G3931" s="8" t="str">
        <f t="shared" si="185"/>
        <v/>
      </c>
      <c r="H3931" s="13"/>
      <c r="K3931" s="13"/>
      <c r="L3931" s="10"/>
      <c r="M3931" s="10"/>
      <c r="S3931" s="8" t="str">
        <f>IFERROR(VLOOKUP(D3931,[1]peretoe_teenus!$A$2:$L$2000,5,FALSE),"")</f>
        <v/>
      </c>
      <c r="U3931" s="13"/>
      <c r="V3931" s="15" t="str" cm="1">
        <f t="array" ref="V3931">IFERROR(IF(AND(F3931="Tugigrupp",RANK(K3931,$K3931:$K3931)+COUNTIFS($K$2:K3931,K3931,$L$2:L3931,L3931,$M$2:M3931,M3931,$I$2:I3931,I3931,$G$2:G3931,G3931,$F$2:F3931,F3931)-1=1),SUMPRODUCT(($F$2:$F$4154=F3931)*($G$2:$G$4154=G3931)*($K$2:$K$4154=K3931)*($I$2:$I$4154=I3931)*($L$2:$L$4154=L3931)*($M$2:$M$4154=M3931)),""),"")</f>
        <v/>
      </c>
      <c r="W3931" s="15" t="str">
        <f t="shared" si="183"/>
        <v/>
      </c>
      <c r="X3931" s="16" t="str">
        <f>IF(AND(A3931=[2]an!$G$38,F3931=[2]an!$E$40),[2]an!$G$40,IF(AND(A3931=[2]an!$G$38,F3931=[2]an!$E$41),[2]an!$G$41,IF(AND(A3931=[2]an!$G$38,F3931=[2]an!$E$39,H3931&gt;=[2]an!$M$37),[2]an!$G$39,
IF(AND(A3931=[2]an!$G$38,F3931=[2]an!$E$39,H3931&lt;[2]an!$M$37,S3931="kahepoolne vajaduspõhine",U3931=""),[2]an!$M$40,
IF(AND(A3931=[2]an!$G$38,F3931=[2]an!$E$39,H3931&lt;[2]an!$M$37,S3931="kahepoolne vajaduspõhine",U3931&lt;&gt;""),[2]an!$G$39,
IF(AND(A3931=[2]an!$G$38,F3931=[2]an!$E$39,H3931&lt;[2]an!$M$37,S3931&lt;&gt;"kahepoolne vajaduspõhine"),[2]an!$G$39,
IF(AND(A3931=[2]an!$G$38,F3931=[2]an!$E$42),[2]an!$G$42,
IF(AND(A3931=[2]an!$H$38,F3931=[2]an!$E$40),[2]an!$H$40,IF(AND(A3931=[2]an!$H$38,F3931=[2]an!$E$41),[2]an!$H$41,IF(AND(A3931=[2]an!$H$38,F3931=[2]an!$E$39,H3931&gt;=[2]an!$M$37),[2]an!$H$39,
IF(AND(A3931=[2]an!$H$38,F3931=[2]an!$E$39,H3931&lt;[2]an!$M$37,S3931="kahepoolne vajaduspõhine",U3931=""),[2]an!$M$40,
IF(AND(A3931=[2]an!$H$38,F3931=[2]an!$E$39,H3931&lt;[2]an!$M$37,S3931="kahepoolne vajaduspõhine",U3931&lt;&gt;""),[2]an!$H$39,
IF(AND(A3931=[2]an!$H$38,F3931=[2]an!$E$39,H3931&lt;[2]an!$M$37,S3931&lt;&gt;"kahepoolne vajaduspõhine"),[2]an!$H$39,
IF(AND(A3931=[2]an!$H$38,F3931=[2]an!$E$42),[2]an!$H$42,
IF(AND(A3931=[2]an!$I$38,F3931=[2]an!$E$40),[2]an!$I$40,IF(AND(A3931=[2]an!$I$38,F3931=[2]an!$E$41),[2]an!$I$41,IF(AND(A3931=[2]an!$I$38,F3931=[2]an!$E$39,H3931&gt;=[2]an!$M$37),[2]an!$I$39,
IF(AND(A3931=[2]an!$I$38,F3931=[2]an!$E$39,H3931&lt;[2]an!$M$37,S3931="kahepoolne vajaduspõhine",U3931=""),[2]an!$M$40,
IF(AND(A3931=[2]an!$I$38,F3931=[2]an!$E$39,H3931&lt;[2]an!$M$37,S3931="kahepoolne vajaduspõhine",U3931&lt;&gt;""),[2]an!$I$39,
IF(AND(A3931=[2]an!$I$38,F3931=[2]an!$E$39,H3931&lt;[2]an!$M$37,S3931&lt;&gt;"kahepoolne vajaduspõhine"),[2]an!$I$39,
IF(AND(A3931=[2]an!$I$38,F3931=[2]an!$E$42),[2]an!$I$42,
IF(AND(A3931=[2]an!$J$38,F3931=[2]an!$E$40),[2]an!$J$40,IF(AND(A3931=[2]an!$J$38,F3931=[2]an!$E$41),[2]an!$J$41,IF(AND(A3931=[2]an!$J$38,F3931=[2]an!$E$39,H3931&gt;=[2]an!$M$37),[2]an!$J$39,
IF(AND(A3931=[2]an!$J$38,F3931=[2]an!$E$39,H3931&lt;[2]an!$M$37,S3931="kahepoolne vajaduspõhine",U3931=""),[2]an!$M$40,
IF(AND(A3931=[2]an!$J$38,F3931=[2]an!$E$39,H3931&lt;[2]an!$M$37,S3931="kahepoolne vajaduspõhine",U3931&lt;&gt;""),[2]an!$J$39,
IF(AND(A3931=[2]an!$J$38,F3931=[2]an!$E$39,H3931&lt;[2]an!$M$37,S3931&lt;&gt;"kahepoolne vajaduspõhine"),[2]an!$J$39,
IF(AND(A3931=[2]an!$J$38,F3931=[2]an!$E$42),[2]an!$J$42,""))))))))))))))))))))))))))))</f>
        <v/>
      </c>
      <c r="Y3931" s="17" t="str">
        <f>IFERROR(IF(F3931="Tugigrupp",0,
IF(AND(F3931="Peretoe teenus",H3931&gt;=[2]an!$M$37,RANK(D3931,$D3931:$D3931)+COUNTIFS($D$2:D3931,D3931,$F$2:F3931,F3931)-1&gt;1),"",
IF(AND(F3931="Peretoe teenus",H3931&gt;=[2]an!$M$37,RANK(D3931,$D3931:$D3931)+COUNTIFS($D$2:D3931,D3931,$F$2:F3931,F3931)-1=1,MONTH(H3931)=MONTH(K3931)=TRUE,YEAR(H3931)=YEAR(K3931)=TRUE),((EOMONTH(H3931,0)-H3931+1)*X3931)/DAY(EOMONTH(H3931,0)),
IF(AND(F3931="Peretoe teenus",H3931&gt;=[2]an!$M$37,RANK(D3931,$D3931:$D3931)+COUNTIFS($D$2:D3931,D3931,$F$2:F3931,F3931)-1=1),X3931,
IF(AND(F3931="Peretoe teenus",H3931&lt;[2]an!$M$37,S3931&lt;&gt;"kahepoolne vajaduspõhine",RANK(D3931,$D3931:$D3931)+COUNTIFS($D$2:D3931,D3931,$F$2:F3931,F3931)-1=1),X3931,
IF(AND(F3931="Peretoe teenus",H3931&lt;[2]an!$M$37,S3931&lt;&gt;"kahepoolne vajaduspõhine",RANK(D3931,$D3931:$D3931)+COUNTIFS($D$2:D3931,D3931,$F$2:F3931,F3931)-1&gt;1),"",
IF(AND(F3931="Peretoe teenus",H3931&lt;[2]an!$M$37,S3931="kahepoolne vajaduspõhine",U3931="",RANK(D3931,$D3931:$D3931)+COUNTIFS($D$2:D3931,D3931,$F$2:F3931,F3931)-1=1),X3931,
IF(AND(F3931="Peretoe teenus",H3931&lt;[2]an!$M$37,S3931="kahepoolne vajaduspõhine",U3931="",RANK(D3931,$D3931:$D3931)+COUNTIFS($D$2:D3931,D3931,$F$2:F3931,F3931)-1&gt;1),"",
IF(AND(F3931="Peretoe teenus",H3931&lt;[2]an!$M$37,S3931="kahepoolne vajaduspõhine",U3931&lt;[2]an!$M$37,RANK(D3931,$D3931:$D3931)+COUNTIFS($D$2:D3931,D3931,$F$2:F3931,F3931)-1=1),X3931,
IF(AND(F3931="Peretoe teenus",H3931&lt;[2]an!$M$37,S3931="kahepoolne vajaduspõhine",U3931&lt;[2]an!$M$37,RANK(D3931,$D3931:$D3931)+COUNTIFS($D$2:D3931,D3931,$F$2:F3931,F3931)-1&gt;1),"",
IF(AND(F3931="Peretoe teenus",H3931&lt;[2]an!$M$37,S3931="kahepoolne vajaduspõhine",U3931&gt;=[2]an!$M$37,U3931&lt;=[2]an!$M$38,RANK(D3931,$D3931:$D3931)+COUNTIFS($D$2:D3931,D3931,$F$2:F3931,F3931)-1=1),
((EOMONTH(U3931,0)-U3931+1)*X3931)/DAY(EOMONTH(U3931,0))+(DAY(U3931)-1)*100/DAY(EOMONTH(U3931,0)),
IF(AND(F3931="Peretoe teenus",H3931&lt;[2]an!$M$37,S3931="kahepoolne vajaduspõhine",U3931&gt;=[2]an!$M$37,U3931&lt;=[2]an!$M$38,RANK(D3931,$D3931:$D3931)+COUNTIFS($D$2:D3931,D3931,$F$2:F3931,F3931)-1&gt;1),"",
IF(AND(F3931="Peretoe teenus",H3931&lt;[2]an!$M$37,S3931="kahepoolne vajaduspõhine",U3931&gt;[2]an!$M$38,RANK(D3931,$D3931:$D3931)+COUNTIFS($D$2:D3931,D3931,$F$2:F3931,F3931)-1=1),X3931,
IF(AND(F3931="Peretoe teenus",H3931&lt;[2]an!$M$37,S3931="kahepoolne vajaduspõhine",U3931&gt;[2]an!$M$38,RANK(D3931,$D3931:$D3931)+COUNTIFS($D$2:D3931,D3931,$F$2:F3931,F3931)-1&gt;1),"",X3931*W3931)))))))))))))),"")</f>
        <v/>
      </c>
      <c r="Z3931" s="18" t="str">
        <f t="shared" si="184"/>
        <v/>
      </c>
      <c r="AA3931" s="19" t="str">
        <f>IFERROR(VLOOKUP(E3931,[2]an!$A$3:$B$81,2,FALSE),"")</f>
        <v/>
      </c>
      <c r="AB3931" s="19" t="str">
        <f>IFERROR(VLOOKUP(AA3931,[2]an!$C$2:$D$16,2,FALSE),"")</f>
        <v/>
      </c>
      <c r="AC3931" s="20"/>
      <c r="AD3931" s="21" t="str">
        <f>IF(A3931=[2]an!$F$36,VLOOKUP([2]an!$F$36,[2]an!$F$36:$H$36,3,FALSE),IF(A3931=[2]an!$F$35,VLOOKUP([2]an!$F$35,[2]an!$F$35:$H$35,3,FALSE),IF(A3931=[2]an!$F$33,VLOOKUP([2]an!$F$33,[2]an!$F$33:$H$33,3,FALSE),IF(A3931=[2]an!$F$31,VLOOKUP([2]an!$F$31,[2]an!$F$31:$H$31,3,FALSE),""))))</f>
        <v/>
      </c>
    </row>
    <row r="3932" spans="6:30" x14ac:dyDescent="0.2">
      <c r="F3932" s="10"/>
      <c r="G3932" s="8" t="str">
        <f t="shared" si="185"/>
        <v/>
      </c>
      <c r="H3932" s="13"/>
      <c r="K3932" s="13"/>
      <c r="L3932" s="10"/>
      <c r="M3932" s="10"/>
      <c r="S3932" s="8" t="str">
        <f>IFERROR(VLOOKUP(D3932,[1]peretoe_teenus!$A$2:$L$2000,5,FALSE),"")</f>
        <v/>
      </c>
      <c r="U3932" s="13"/>
      <c r="V3932" s="15" t="str" cm="1">
        <f t="array" ref="V3932">IFERROR(IF(AND(F3932="Tugigrupp",RANK(K3932,$K3932:$K3932)+COUNTIFS($K$2:K3932,K3932,$L$2:L3932,L3932,$M$2:M3932,M3932,$I$2:I3932,I3932,$G$2:G3932,G3932,$F$2:F3932,F3932)-1=1),SUMPRODUCT(($F$2:$F$4154=F3932)*($G$2:$G$4154=G3932)*($K$2:$K$4154=K3932)*($I$2:$I$4154=I3932)*($L$2:$L$4154=L3932)*($M$2:$M$4154=M3932)),""),"")</f>
        <v/>
      </c>
      <c r="W3932" s="15" t="str">
        <f t="shared" si="183"/>
        <v/>
      </c>
      <c r="X3932" s="16" t="str">
        <f>IF(AND(A3932=[2]an!$G$38,F3932=[2]an!$E$40),[2]an!$G$40,IF(AND(A3932=[2]an!$G$38,F3932=[2]an!$E$41),[2]an!$G$41,IF(AND(A3932=[2]an!$G$38,F3932=[2]an!$E$39,H3932&gt;=[2]an!$M$37),[2]an!$G$39,
IF(AND(A3932=[2]an!$G$38,F3932=[2]an!$E$39,H3932&lt;[2]an!$M$37,S3932="kahepoolne vajaduspõhine",U3932=""),[2]an!$M$40,
IF(AND(A3932=[2]an!$G$38,F3932=[2]an!$E$39,H3932&lt;[2]an!$M$37,S3932="kahepoolne vajaduspõhine",U3932&lt;&gt;""),[2]an!$G$39,
IF(AND(A3932=[2]an!$G$38,F3932=[2]an!$E$39,H3932&lt;[2]an!$M$37,S3932&lt;&gt;"kahepoolne vajaduspõhine"),[2]an!$G$39,
IF(AND(A3932=[2]an!$G$38,F3932=[2]an!$E$42),[2]an!$G$42,
IF(AND(A3932=[2]an!$H$38,F3932=[2]an!$E$40),[2]an!$H$40,IF(AND(A3932=[2]an!$H$38,F3932=[2]an!$E$41),[2]an!$H$41,IF(AND(A3932=[2]an!$H$38,F3932=[2]an!$E$39,H3932&gt;=[2]an!$M$37),[2]an!$H$39,
IF(AND(A3932=[2]an!$H$38,F3932=[2]an!$E$39,H3932&lt;[2]an!$M$37,S3932="kahepoolne vajaduspõhine",U3932=""),[2]an!$M$40,
IF(AND(A3932=[2]an!$H$38,F3932=[2]an!$E$39,H3932&lt;[2]an!$M$37,S3932="kahepoolne vajaduspõhine",U3932&lt;&gt;""),[2]an!$H$39,
IF(AND(A3932=[2]an!$H$38,F3932=[2]an!$E$39,H3932&lt;[2]an!$M$37,S3932&lt;&gt;"kahepoolne vajaduspõhine"),[2]an!$H$39,
IF(AND(A3932=[2]an!$H$38,F3932=[2]an!$E$42),[2]an!$H$42,
IF(AND(A3932=[2]an!$I$38,F3932=[2]an!$E$40),[2]an!$I$40,IF(AND(A3932=[2]an!$I$38,F3932=[2]an!$E$41),[2]an!$I$41,IF(AND(A3932=[2]an!$I$38,F3932=[2]an!$E$39,H3932&gt;=[2]an!$M$37),[2]an!$I$39,
IF(AND(A3932=[2]an!$I$38,F3932=[2]an!$E$39,H3932&lt;[2]an!$M$37,S3932="kahepoolne vajaduspõhine",U3932=""),[2]an!$M$40,
IF(AND(A3932=[2]an!$I$38,F3932=[2]an!$E$39,H3932&lt;[2]an!$M$37,S3932="kahepoolne vajaduspõhine",U3932&lt;&gt;""),[2]an!$I$39,
IF(AND(A3932=[2]an!$I$38,F3932=[2]an!$E$39,H3932&lt;[2]an!$M$37,S3932&lt;&gt;"kahepoolne vajaduspõhine"),[2]an!$I$39,
IF(AND(A3932=[2]an!$I$38,F3932=[2]an!$E$42),[2]an!$I$42,
IF(AND(A3932=[2]an!$J$38,F3932=[2]an!$E$40),[2]an!$J$40,IF(AND(A3932=[2]an!$J$38,F3932=[2]an!$E$41),[2]an!$J$41,IF(AND(A3932=[2]an!$J$38,F3932=[2]an!$E$39,H3932&gt;=[2]an!$M$37),[2]an!$J$39,
IF(AND(A3932=[2]an!$J$38,F3932=[2]an!$E$39,H3932&lt;[2]an!$M$37,S3932="kahepoolne vajaduspõhine",U3932=""),[2]an!$M$40,
IF(AND(A3932=[2]an!$J$38,F3932=[2]an!$E$39,H3932&lt;[2]an!$M$37,S3932="kahepoolne vajaduspõhine",U3932&lt;&gt;""),[2]an!$J$39,
IF(AND(A3932=[2]an!$J$38,F3932=[2]an!$E$39,H3932&lt;[2]an!$M$37,S3932&lt;&gt;"kahepoolne vajaduspõhine"),[2]an!$J$39,
IF(AND(A3932=[2]an!$J$38,F3932=[2]an!$E$42),[2]an!$J$42,""))))))))))))))))))))))))))))</f>
        <v/>
      </c>
      <c r="Y3932" s="17" t="str">
        <f>IFERROR(IF(F3932="Tugigrupp",0,
IF(AND(F3932="Peretoe teenus",H3932&gt;=[2]an!$M$37,RANK(D3932,$D3932:$D3932)+COUNTIFS($D$2:D3932,D3932,$F$2:F3932,F3932)-1&gt;1),"",
IF(AND(F3932="Peretoe teenus",H3932&gt;=[2]an!$M$37,RANK(D3932,$D3932:$D3932)+COUNTIFS($D$2:D3932,D3932,$F$2:F3932,F3932)-1=1,MONTH(H3932)=MONTH(K3932)=TRUE,YEAR(H3932)=YEAR(K3932)=TRUE),((EOMONTH(H3932,0)-H3932+1)*X3932)/DAY(EOMONTH(H3932,0)),
IF(AND(F3932="Peretoe teenus",H3932&gt;=[2]an!$M$37,RANK(D3932,$D3932:$D3932)+COUNTIFS($D$2:D3932,D3932,$F$2:F3932,F3932)-1=1),X3932,
IF(AND(F3932="Peretoe teenus",H3932&lt;[2]an!$M$37,S3932&lt;&gt;"kahepoolne vajaduspõhine",RANK(D3932,$D3932:$D3932)+COUNTIFS($D$2:D3932,D3932,$F$2:F3932,F3932)-1=1),X3932,
IF(AND(F3932="Peretoe teenus",H3932&lt;[2]an!$M$37,S3932&lt;&gt;"kahepoolne vajaduspõhine",RANK(D3932,$D3932:$D3932)+COUNTIFS($D$2:D3932,D3932,$F$2:F3932,F3932)-1&gt;1),"",
IF(AND(F3932="Peretoe teenus",H3932&lt;[2]an!$M$37,S3932="kahepoolne vajaduspõhine",U3932="",RANK(D3932,$D3932:$D3932)+COUNTIFS($D$2:D3932,D3932,$F$2:F3932,F3932)-1=1),X3932,
IF(AND(F3932="Peretoe teenus",H3932&lt;[2]an!$M$37,S3932="kahepoolne vajaduspõhine",U3932="",RANK(D3932,$D3932:$D3932)+COUNTIFS($D$2:D3932,D3932,$F$2:F3932,F3932)-1&gt;1),"",
IF(AND(F3932="Peretoe teenus",H3932&lt;[2]an!$M$37,S3932="kahepoolne vajaduspõhine",U3932&lt;[2]an!$M$37,RANK(D3932,$D3932:$D3932)+COUNTIFS($D$2:D3932,D3932,$F$2:F3932,F3932)-1=1),X3932,
IF(AND(F3932="Peretoe teenus",H3932&lt;[2]an!$M$37,S3932="kahepoolne vajaduspõhine",U3932&lt;[2]an!$M$37,RANK(D3932,$D3932:$D3932)+COUNTIFS($D$2:D3932,D3932,$F$2:F3932,F3932)-1&gt;1),"",
IF(AND(F3932="Peretoe teenus",H3932&lt;[2]an!$M$37,S3932="kahepoolne vajaduspõhine",U3932&gt;=[2]an!$M$37,U3932&lt;=[2]an!$M$38,RANK(D3932,$D3932:$D3932)+COUNTIFS($D$2:D3932,D3932,$F$2:F3932,F3932)-1=1),
((EOMONTH(U3932,0)-U3932+1)*X3932)/DAY(EOMONTH(U3932,0))+(DAY(U3932)-1)*100/DAY(EOMONTH(U3932,0)),
IF(AND(F3932="Peretoe teenus",H3932&lt;[2]an!$M$37,S3932="kahepoolne vajaduspõhine",U3932&gt;=[2]an!$M$37,U3932&lt;=[2]an!$M$38,RANK(D3932,$D3932:$D3932)+COUNTIFS($D$2:D3932,D3932,$F$2:F3932,F3932)-1&gt;1),"",
IF(AND(F3932="Peretoe teenus",H3932&lt;[2]an!$M$37,S3932="kahepoolne vajaduspõhine",U3932&gt;[2]an!$M$38,RANK(D3932,$D3932:$D3932)+COUNTIFS($D$2:D3932,D3932,$F$2:F3932,F3932)-1=1),X3932,
IF(AND(F3932="Peretoe teenus",H3932&lt;[2]an!$M$37,S3932="kahepoolne vajaduspõhine",U3932&gt;[2]an!$M$38,RANK(D3932,$D3932:$D3932)+COUNTIFS($D$2:D3932,D3932,$F$2:F3932,F3932)-1&gt;1),"",X3932*W3932)))))))))))))),"")</f>
        <v/>
      </c>
      <c r="Z3932" s="18" t="str">
        <f t="shared" si="184"/>
        <v/>
      </c>
      <c r="AA3932" s="19" t="str">
        <f>IFERROR(VLOOKUP(E3932,[2]an!$A$3:$B$81,2,FALSE),"")</f>
        <v/>
      </c>
      <c r="AB3932" s="19" t="str">
        <f>IFERROR(VLOOKUP(AA3932,[2]an!$C$2:$D$16,2,FALSE),"")</f>
        <v/>
      </c>
      <c r="AC3932" s="20"/>
      <c r="AD3932" s="21" t="str">
        <f>IF(A3932=[2]an!$F$36,VLOOKUP([2]an!$F$36,[2]an!$F$36:$H$36,3,FALSE),IF(A3932=[2]an!$F$35,VLOOKUP([2]an!$F$35,[2]an!$F$35:$H$35,3,FALSE),IF(A3932=[2]an!$F$33,VLOOKUP([2]an!$F$33,[2]an!$F$33:$H$33,3,FALSE),IF(A3932=[2]an!$F$31,VLOOKUP([2]an!$F$31,[2]an!$F$31:$H$31,3,FALSE),""))))</f>
        <v/>
      </c>
    </row>
    <row r="3933" spans="6:30" x14ac:dyDescent="0.2">
      <c r="F3933" s="10"/>
      <c r="G3933" s="8" t="str">
        <f t="shared" si="185"/>
        <v/>
      </c>
      <c r="H3933" s="13"/>
      <c r="K3933" s="13"/>
      <c r="L3933" s="10"/>
      <c r="M3933" s="10"/>
      <c r="S3933" s="8" t="str">
        <f>IFERROR(VLOOKUP(D3933,[1]peretoe_teenus!$A$2:$L$2000,5,FALSE),"")</f>
        <v/>
      </c>
      <c r="U3933" s="13"/>
      <c r="V3933" s="15" t="str" cm="1">
        <f t="array" ref="V3933">IFERROR(IF(AND(F3933="Tugigrupp",RANK(K3933,$K3933:$K3933)+COUNTIFS($K$2:K3933,K3933,$L$2:L3933,L3933,$M$2:M3933,M3933,$I$2:I3933,I3933,$G$2:G3933,G3933,$F$2:F3933,F3933)-1=1),SUMPRODUCT(($F$2:$F$4154=F3933)*($G$2:$G$4154=G3933)*($K$2:$K$4154=K3933)*($I$2:$I$4154=I3933)*($L$2:$L$4154=L3933)*($M$2:$M$4154=M3933)),""),"")</f>
        <v/>
      </c>
      <c r="W3933" s="15" t="str">
        <f t="shared" si="183"/>
        <v/>
      </c>
      <c r="X3933" s="16" t="str">
        <f>IF(AND(A3933=[2]an!$G$38,F3933=[2]an!$E$40),[2]an!$G$40,IF(AND(A3933=[2]an!$G$38,F3933=[2]an!$E$41),[2]an!$G$41,IF(AND(A3933=[2]an!$G$38,F3933=[2]an!$E$39,H3933&gt;=[2]an!$M$37),[2]an!$G$39,
IF(AND(A3933=[2]an!$G$38,F3933=[2]an!$E$39,H3933&lt;[2]an!$M$37,S3933="kahepoolne vajaduspõhine",U3933=""),[2]an!$M$40,
IF(AND(A3933=[2]an!$G$38,F3933=[2]an!$E$39,H3933&lt;[2]an!$M$37,S3933="kahepoolne vajaduspõhine",U3933&lt;&gt;""),[2]an!$G$39,
IF(AND(A3933=[2]an!$G$38,F3933=[2]an!$E$39,H3933&lt;[2]an!$M$37,S3933&lt;&gt;"kahepoolne vajaduspõhine"),[2]an!$G$39,
IF(AND(A3933=[2]an!$G$38,F3933=[2]an!$E$42),[2]an!$G$42,
IF(AND(A3933=[2]an!$H$38,F3933=[2]an!$E$40),[2]an!$H$40,IF(AND(A3933=[2]an!$H$38,F3933=[2]an!$E$41),[2]an!$H$41,IF(AND(A3933=[2]an!$H$38,F3933=[2]an!$E$39,H3933&gt;=[2]an!$M$37),[2]an!$H$39,
IF(AND(A3933=[2]an!$H$38,F3933=[2]an!$E$39,H3933&lt;[2]an!$M$37,S3933="kahepoolne vajaduspõhine",U3933=""),[2]an!$M$40,
IF(AND(A3933=[2]an!$H$38,F3933=[2]an!$E$39,H3933&lt;[2]an!$M$37,S3933="kahepoolne vajaduspõhine",U3933&lt;&gt;""),[2]an!$H$39,
IF(AND(A3933=[2]an!$H$38,F3933=[2]an!$E$39,H3933&lt;[2]an!$M$37,S3933&lt;&gt;"kahepoolne vajaduspõhine"),[2]an!$H$39,
IF(AND(A3933=[2]an!$H$38,F3933=[2]an!$E$42),[2]an!$H$42,
IF(AND(A3933=[2]an!$I$38,F3933=[2]an!$E$40),[2]an!$I$40,IF(AND(A3933=[2]an!$I$38,F3933=[2]an!$E$41),[2]an!$I$41,IF(AND(A3933=[2]an!$I$38,F3933=[2]an!$E$39,H3933&gt;=[2]an!$M$37),[2]an!$I$39,
IF(AND(A3933=[2]an!$I$38,F3933=[2]an!$E$39,H3933&lt;[2]an!$M$37,S3933="kahepoolne vajaduspõhine",U3933=""),[2]an!$M$40,
IF(AND(A3933=[2]an!$I$38,F3933=[2]an!$E$39,H3933&lt;[2]an!$M$37,S3933="kahepoolne vajaduspõhine",U3933&lt;&gt;""),[2]an!$I$39,
IF(AND(A3933=[2]an!$I$38,F3933=[2]an!$E$39,H3933&lt;[2]an!$M$37,S3933&lt;&gt;"kahepoolne vajaduspõhine"),[2]an!$I$39,
IF(AND(A3933=[2]an!$I$38,F3933=[2]an!$E$42),[2]an!$I$42,
IF(AND(A3933=[2]an!$J$38,F3933=[2]an!$E$40),[2]an!$J$40,IF(AND(A3933=[2]an!$J$38,F3933=[2]an!$E$41),[2]an!$J$41,IF(AND(A3933=[2]an!$J$38,F3933=[2]an!$E$39,H3933&gt;=[2]an!$M$37),[2]an!$J$39,
IF(AND(A3933=[2]an!$J$38,F3933=[2]an!$E$39,H3933&lt;[2]an!$M$37,S3933="kahepoolne vajaduspõhine",U3933=""),[2]an!$M$40,
IF(AND(A3933=[2]an!$J$38,F3933=[2]an!$E$39,H3933&lt;[2]an!$M$37,S3933="kahepoolne vajaduspõhine",U3933&lt;&gt;""),[2]an!$J$39,
IF(AND(A3933=[2]an!$J$38,F3933=[2]an!$E$39,H3933&lt;[2]an!$M$37,S3933&lt;&gt;"kahepoolne vajaduspõhine"),[2]an!$J$39,
IF(AND(A3933=[2]an!$J$38,F3933=[2]an!$E$42),[2]an!$J$42,""))))))))))))))))))))))))))))</f>
        <v/>
      </c>
      <c r="Y3933" s="17" t="str">
        <f>IFERROR(IF(F3933="Tugigrupp",0,
IF(AND(F3933="Peretoe teenus",H3933&gt;=[2]an!$M$37,RANK(D3933,$D3933:$D3933)+COUNTIFS($D$2:D3933,D3933,$F$2:F3933,F3933)-1&gt;1),"",
IF(AND(F3933="Peretoe teenus",H3933&gt;=[2]an!$M$37,RANK(D3933,$D3933:$D3933)+COUNTIFS($D$2:D3933,D3933,$F$2:F3933,F3933)-1=1,MONTH(H3933)=MONTH(K3933)=TRUE,YEAR(H3933)=YEAR(K3933)=TRUE),((EOMONTH(H3933,0)-H3933+1)*X3933)/DAY(EOMONTH(H3933,0)),
IF(AND(F3933="Peretoe teenus",H3933&gt;=[2]an!$M$37,RANK(D3933,$D3933:$D3933)+COUNTIFS($D$2:D3933,D3933,$F$2:F3933,F3933)-1=1),X3933,
IF(AND(F3933="Peretoe teenus",H3933&lt;[2]an!$M$37,S3933&lt;&gt;"kahepoolne vajaduspõhine",RANK(D3933,$D3933:$D3933)+COUNTIFS($D$2:D3933,D3933,$F$2:F3933,F3933)-1=1),X3933,
IF(AND(F3933="Peretoe teenus",H3933&lt;[2]an!$M$37,S3933&lt;&gt;"kahepoolne vajaduspõhine",RANK(D3933,$D3933:$D3933)+COUNTIFS($D$2:D3933,D3933,$F$2:F3933,F3933)-1&gt;1),"",
IF(AND(F3933="Peretoe teenus",H3933&lt;[2]an!$M$37,S3933="kahepoolne vajaduspõhine",U3933="",RANK(D3933,$D3933:$D3933)+COUNTIFS($D$2:D3933,D3933,$F$2:F3933,F3933)-1=1),X3933,
IF(AND(F3933="Peretoe teenus",H3933&lt;[2]an!$M$37,S3933="kahepoolne vajaduspõhine",U3933="",RANK(D3933,$D3933:$D3933)+COUNTIFS($D$2:D3933,D3933,$F$2:F3933,F3933)-1&gt;1),"",
IF(AND(F3933="Peretoe teenus",H3933&lt;[2]an!$M$37,S3933="kahepoolne vajaduspõhine",U3933&lt;[2]an!$M$37,RANK(D3933,$D3933:$D3933)+COUNTIFS($D$2:D3933,D3933,$F$2:F3933,F3933)-1=1),X3933,
IF(AND(F3933="Peretoe teenus",H3933&lt;[2]an!$M$37,S3933="kahepoolne vajaduspõhine",U3933&lt;[2]an!$M$37,RANK(D3933,$D3933:$D3933)+COUNTIFS($D$2:D3933,D3933,$F$2:F3933,F3933)-1&gt;1),"",
IF(AND(F3933="Peretoe teenus",H3933&lt;[2]an!$M$37,S3933="kahepoolne vajaduspõhine",U3933&gt;=[2]an!$M$37,U3933&lt;=[2]an!$M$38,RANK(D3933,$D3933:$D3933)+COUNTIFS($D$2:D3933,D3933,$F$2:F3933,F3933)-1=1),
((EOMONTH(U3933,0)-U3933+1)*X3933)/DAY(EOMONTH(U3933,0))+(DAY(U3933)-1)*100/DAY(EOMONTH(U3933,0)),
IF(AND(F3933="Peretoe teenus",H3933&lt;[2]an!$M$37,S3933="kahepoolne vajaduspõhine",U3933&gt;=[2]an!$M$37,U3933&lt;=[2]an!$M$38,RANK(D3933,$D3933:$D3933)+COUNTIFS($D$2:D3933,D3933,$F$2:F3933,F3933)-1&gt;1),"",
IF(AND(F3933="Peretoe teenus",H3933&lt;[2]an!$M$37,S3933="kahepoolne vajaduspõhine",U3933&gt;[2]an!$M$38,RANK(D3933,$D3933:$D3933)+COUNTIFS($D$2:D3933,D3933,$F$2:F3933,F3933)-1=1),X3933,
IF(AND(F3933="Peretoe teenus",H3933&lt;[2]an!$M$37,S3933="kahepoolne vajaduspõhine",U3933&gt;[2]an!$M$38,RANK(D3933,$D3933:$D3933)+COUNTIFS($D$2:D3933,D3933,$F$2:F3933,F3933)-1&gt;1),"",X3933*W3933)))))))))))))),"")</f>
        <v/>
      </c>
      <c r="Z3933" s="18" t="str">
        <f t="shared" si="184"/>
        <v/>
      </c>
      <c r="AA3933" s="19" t="str">
        <f>IFERROR(VLOOKUP(E3933,[2]an!$A$3:$B$81,2,FALSE),"")</f>
        <v/>
      </c>
      <c r="AB3933" s="19" t="str">
        <f>IFERROR(VLOOKUP(AA3933,[2]an!$C$2:$D$16,2,FALSE),"")</f>
        <v/>
      </c>
      <c r="AC3933" s="20"/>
      <c r="AD3933" s="21" t="str">
        <f>IF(A3933=[2]an!$F$36,VLOOKUP([2]an!$F$36,[2]an!$F$36:$H$36,3,FALSE),IF(A3933=[2]an!$F$35,VLOOKUP([2]an!$F$35,[2]an!$F$35:$H$35,3,FALSE),IF(A3933=[2]an!$F$33,VLOOKUP([2]an!$F$33,[2]an!$F$33:$H$33,3,FALSE),IF(A3933=[2]an!$F$31,VLOOKUP([2]an!$F$31,[2]an!$F$31:$H$31,3,FALSE),""))))</f>
        <v/>
      </c>
    </row>
    <row r="3934" spans="6:30" x14ac:dyDescent="0.2">
      <c r="F3934" s="10"/>
      <c r="G3934" s="8" t="str">
        <f t="shared" si="185"/>
        <v/>
      </c>
      <c r="H3934" s="13"/>
      <c r="K3934" s="13"/>
      <c r="L3934" s="10"/>
      <c r="M3934" s="10"/>
      <c r="S3934" s="8" t="str">
        <f>IFERROR(VLOOKUP(D3934,[1]peretoe_teenus!$A$2:$L$2000,5,FALSE),"")</f>
        <v/>
      </c>
      <c r="U3934" s="13"/>
      <c r="V3934" s="15" t="str" cm="1">
        <f t="array" ref="V3934">IFERROR(IF(AND(F3934="Tugigrupp",RANK(K3934,$K3934:$K3934)+COUNTIFS($K$2:K3934,K3934,$L$2:L3934,L3934,$M$2:M3934,M3934,$I$2:I3934,I3934,$G$2:G3934,G3934,$F$2:F3934,F3934)-1=1),SUMPRODUCT(($F$2:$F$4154=F3934)*($G$2:$G$4154=G3934)*($K$2:$K$4154=K3934)*($I$2:$I$4154=I3934)*($L$2:$L$4154=L3934)*($M$2:$M$4154=M3934)),""),"")</f>
        <v/>
      </c>
      <c r="W3934" s="15" t="str">
        <f t="shared" si="183"/>
        <v/>
      </c>
      <c r="X3934" s="16" t="str">
        <f>IF(AND(A3934=[2]an!$G$38,F3934=[2]an!$E$40),[2]an!$G$40,IF(AND(A3934=[2]an!$G$38,F3934=[2]an!$E$41),[2]an!$G$41,IF(AND(A3934=[2]an!$G$38,F3934=[2]an!$E$39,H3934&gt;=[2]an!$M$37),[2]an!$G$39,
IF(AND(A3934=[2]an!$G$38,F3934=[2]an!$E$39,H3934&lt;[2]an!$M$37,S3934="kahepoolne vajaduspõhine",U3934=""),[2]an!$M$40,
IF(AND(A3934=[2]an!$G$38,F3934=[2]an!$E$39,H3934&lt;[2]an!$M$37,S3934="kahepoolne vajaduspõhine",U3934&lt;&gt;""),[2]an!$G$39,
IF(AND(A3934=[2]an!$G$38,F3934=[2]an!$E$39,H3934&lt;[2]an!$M$37,S3934&lt;&gt;"kahepoolne vajaduspõhine"),[2]an!$G$39,
IF(AND(A3934=[2]an!$G$38,F3934=[2]an!$E$42),[2]an!$G$42,
IF(AND(A3934=[2]an!$H$38,F3934=[2]an!$E$40),[2]an!$H$40,IF(AND(A3934=[2]an!$H$38,F3934=[2]an!$E$41),[2]an!$H$41,IF(AND(A3934=[2]an!$H$38,F3934=[2]an!$E$39,H3934&gt;=[2]an!$M$37),[2]an!$H$39,
IF(AND(A3934=[2]an!$H$38,F3934=[2]an!$E$39,H3934&lt;[2]an!$M$37,S3934="kahepoolne vajaduspõhine",U3934=""),[2]an!$M$40,
IF(AND(A3934=[2]an!$H$38,F3934=[2]an!$E$39,H3934&lt;[2]an!$M$37,S3934="kahepoolne vajaduspõhine",U3934&lt;&gt;""),[2]an!$H$39,
IF(AND(A3934=[2]an!$H$38,F3934=[2]an!$E$39,H3934&lt;[2]an!$M$37,S3934&lt;&gt;"kahepoolne vajaduspõhine"),[2]an!$H$39,
IF(AND(A3934=[2]an!$H$38,F3934=[2]an!$E$42),[2]an!$H$42,
IF(AND(A3934=[2]an!$I$38,F3934=[2]an!$E$40),[2]an!$I$40,IF(AND(A3934=[2]an!$I$38,F3934=[2]an!$E$41),[2]an!$I$41,IF(AND(A3934=[2]an!$I$38,F3934=[2]an!$E$39,H3934&gt;=[2]an!$M$37),[2]an!$I$39,
IF(AND(A3934=[2]an!$I$38,F3934=[2]an!$E$39,H3934&lt;[2]an!$M$37,S3934="kahepoolne vajaduspõhine",U3934=""),[2]an!$M$40,
IF(AND(A3934=[2]an!$I$38,F3934=[2]an!$E$39,H3934&lt;[2]an!$M$37,S3934="kahepoolne vajaduspõhine",U3934&lt;&gt;""),[2]an!$I$39,
IF(AND(A3934=[2]an!$I$38,F3934=[2]an!$E$39,H3934&lt;[2]an!$M$37,S3934&lt;&gt;"kahepoolne vajaduspõhine"),[2]an!$I$39,
IF(AND(A3934=[2]an!$I$38,F3934=[2]an!$E$42),[2]an!$I$42,
IF(AND(A3934=[2]an!$J$38,F3934=[2]an!$E$40),[2]an!$J$40,IF(AND(A3934=[2]an!$J$38,F3934=[2]an!$E$41),[2]an!$J$41,IF(AND(A3934=[2]an!$J$38,F3934=[2]an!$E$39,H3934&gt;=[2]an!$M$37),[2]an!$J$39,
IF(AND(A3934=[2]an!$J$38,F3934=[2]an!$E$39,H3934&lt;[2]an!$M$37,S3934="kahepoolne vajaduspõhine",U3934=""),[2]an!$M$40,
IF(AND(A3934=[2]an!$J$38,F3934=[2]an!$E$39,H3934&lt;[2]an!$M$37,S3934="kahepoolne vajaduspõhine",U3934&lt;&gt;""),[2]an!$J$39,
IF(AND(A3934=[2]an!$J$38,F3934=[2]an!$E$39,H3934&lt;[2]an!$M$37,S3934&lt;&gt;"kahepoolne vajaduspõhine"),[2]an!$J$39,
IF(AND(A3934=[2]an!$J$38,F3934=[2]an!$E$42),[2]an!$J$42,""))))))))))))))))))))))))))))</f>
        <v/>
      </c>
      <c r="Y3934" s="17" t="str">
        <f>IFERROR(IF(F3934="Tugigrupp",0,
IF(AND(F3934="Peretoe teenus",H3934&gt;=[2]an!$M$37,RANK(D3934,$D3934:$D3934)+COUNTIFS($D$2:D3934,D3934,$F$2:F3934,F3934)-1&gt;1),"",
IF(AND(F3934="Peretoe teenus",H3934&gt;=[2]an!$M$37,RANK(D3934,$D3934:$D3934)+COUNTIFS($D$2:D3934,D3934,$F$2:F3934,F3934)-1=1,MONTH(H3934)=MONTH(K3934)=TRUE,YEAR(H3934)=YEAR(K3934)=TRUE),((EOMONTH(H3934,0)-H3934+1)*X3934)/DAY(EOMONTH(H3934,0)),
IF(AND(F3934="Peretoe teenus",H3934&gt;=[2]an!$M$37,RANK(D3934,$D3934:$D3934)+COUNTIFS($D$2:D3934,D3934,$F$2:F3934,F3934)-1=1),X3934,
IF(AND(F3934="Peretoe teenus",H3934&lt;[2]an!$M$37,S3934&lt;&gt;"kahepoolne vajaduspõhine",RANK(D3934,$D3934:$D3934)+COUNTIFS($D$2:D3934,D3934,$F$2:F3934,F3934)-1=1),X3934,
IF(AND(F3934="Peretoe teenus",H3934&lt;[2]an!$M$37,S3934&lt;&gt;"kahepoolne vajaduspõhine",RANK(D3934,$D3934:$D3934)+COUNTIFS($D$2:D3934,D3934,$F$2:F3934,F3934)-1&gt;1),"",
IF(AND(F3934="Peretoe teenus",H3934&lt;[2]an!$M$37,S3934="kahepoolne vajaduspõhine",U3934="",RANK(D3934,$D3934:$D3934)+COUNTIFS($D$2:D3934,D3934,$F$2:F3934,F3934)-1=1),X3934,
IF(AND(F3934="Peretoe teenus",H3934&lt;[2]an!$M$37,S3934="kahepoolne vajaduspõhine",U3934="",RANK(D3934,$D3934:$D3934)+COUNTIFS($D$2:D3934,D3934,$F$2:F3934,F3934)-1&gt;1),"",
IF(AND(F3934="Peretoe teenus",H3934&lt;[2]an!$M$37,S3934="kahepoolne vajaduspõhine",U3934&lt;[2]an!$M$37,RANK(D3934,$D3934:$D3934)+COUNTIFS($D$2:D3934,D3934,$F$2:F3934,F3934)-1=1),X3934,
IF(AND(F3934="Peretoe teenus",H3934&lt;[2]an!$M$37,S3934="kahepoolne vajaduspõhine",U3934&lt;[2]an!$M$37,RANK(D3934,$D3934:$D3934)+COUNTIFS($D$2:D3934,D3934,$F$2:F3934,F3934)-1&gt;1),"",
IF(AND(F3934="Peretoe teenus",H3934&lt;[2]an!$M$37,S3934="kahepoolne vajaduspõhine",U3934&gt;=[2]an!$M$37,U3934&lt;=[2]an!$M$38,RANK(D3934,$D3934:$D3934)+COUNTIFS($D$2:D3934,D3934,$F$2:F3934,F3934)-1=1),
((EOMONTH(U3934,0)-U3934+1)*X3934)/DAY(EOMONTH(U3934,0))+(DAY(U3934)-1)*100/DAY(EOMONTH(U3934,0)),
IF(AND(F3934="Peretoe teenus",H3934&lt;[2]an!$M$37,S3934="kahepoolne vajaduspõhine",U3934&gt;=[2]an!$M$37,U3934&lt;=[2]an!$M$38,RANK(D3934,$D3934:$D3934)+COUNTIFS($D$2:D3934,D3934,$F$2:F3934,F3934)-1&gt;1),"",
IF(AND(F3934="Peretoe teenus",H3934&lt;[2]an!$M$37,S3934="kahepoolne vajaduspõhine",U3934&gt;[2]an!$M$38,RANK(D3934,$D3934:$D3934)+COUNTIFS($D$2:D3934,D3934,$F$2:F3934,F3934)-1=1),X3934,
IF(AND(F3934="Peretoe teenus",H3934&lt;[2]an!$M$37,S3934="kahepoolne vajaduspõhine",U3934&gt;[2]an!$M$38,RANK(D3934,$D3934:$D3934)+COUNTIFS($D$2:D3934,D3934,$F$2:F3934,F3934)-1&gt;1),"",X3934*W3934)))))))))))))),"")</f>
        <v/>
      </c>
      <c r="Z3934" s="18" t="str">
        <f t="shared" si="184"/>
        <v/>
      </c>
      <c r="AA3934" s="19" t="str">
        <f>IFERROR(VLOOKUP(E3934,[2]an!$A$3:$B$81,2,FALSE),"")</f>
        <v/>
      </c>
      <c r="AB3934" s="19" t="str">
        <f>IFERROR(VLOOKUP(AA3934,[2]an!$C$2:$D$16,2,FALSE),"")</f>
        <v/>
      </c>
      <c r="AC3934" s="20"/>
      <c r="AD3934" s="21" t="str">
        <f>IF(A3934=[2]an!$F$36,VLOOKUP([2]an!$F$36,[2]an!$F$36:$H$36,3,FALSE),IF(A3934=[2]an!$F$35,VLOOKUP([2]an!$F$35,[2]an!$F$35:$H$35,3,FALSE),IF(A3934=[2]an!$F$33,VLOOKUP([2]an!$F$33,[2]an!$F$33:$H$33,3,FALSE),IF(A3934=[2]an!$F$31,VLOOKUP([2]an!$F$31,[2]an!$F$31:$H$31,3,FALSE),""))))</f>
        <v/>
      </c>
    </row>
    <row r="3935" spans="6:30" x14ac:dyDescent="0.2">
      <c r="F3935" s="10"/>
      <c r="G3935" s="8" t="str">
        <f t="shared" si="185"/>
        <v/>
      </c>
      <c r="H3935" s="13"/>
      <c r="K3935" s="13"/>
      <c r="L3935" s="10"/>
      <c r="M3935" s="10"/>
      <c r="S3935" s="8" t="str">
        <f>IFERROR(VLOOKUP(D3935,[1]peretoe_teenus!$A$2:$L$2000,5,FALSE),"")</f>
        <v/>
      </c>
      <c r="U3935" s="13"/>
      <c r="V3935" s="15" t="str" cm="1">
        <f t="array" ref="V3935">IFERROR(IF(AND(F3935="Tugigrupp",RANK(K3935,$K3935:$K3935)+COUNTIFS($K$2:K3935,K3935,$L$2:L3935,L3935,$M$2:M3935,M3935,$I$2:I3935,I3935,$G$2:G3935,G3935,$F$2:F3935,F3935)-1=1),SUMPRODUCT(($F$2:$F$4154=F3935)*($G$2:$G$4154=G3935)*($K$2:$K$4154=K3935)*($I$2:$I$4154=I3935)*($L$2:$L$4154=L3935)*($M$2:$M$4154=M3935)),""),"")</f>
        <v/>
      </c>
      <c r="W3935" s="15" t="str">
        <f t="shared" si="183"/>
        <v/>
      </c>
      <c r="X3935" s="16" t="str">
        <f>IF(AND(A3935=[2]an!$G$38,F3935=[2]an!$E$40),[2]an!$G$40,IF(AND(A3935=[2]an!$G$38,F3935=[2]an!$E$41),[2]an!$G$41,IF(AND(A3935=[2]an!$G$38,F3935=[2]an!$E$39,H3935&gt;=[2]an!$M$37),[2]an!$G$39,
IF(AND(A3935=[2]an!$G$38,F3935=[2]an!$E$39,H3935&lt;[2]an!$M$37,S3935="kahepoolne vajaduspõhine",U3935=""),[2]an!$M$40,
IF(AND(A3935=[2]an!$G$38,F3935=[2]an!$E$39,H3935&lt;[2]an!$M$37,S3935="kahepoolne vajaduspõhine",U3935&lt;&gt;""),[2]an!$G$39,
IF(AND(A3935=[2]an!$G$38,F3935=[2]an!$E$39,H3935&lt;[2]an!$M$37,S3935&lt;&gt;"kahepoolne vajaduspõhine"),[2]an!$G$39,
IF(AND(A3935=[2]an!$G$38,F3935=[2]an!$E$42),[2]an!$G$42,
IF(AND(A3935=[2]an!$H$38,F3935=[2]an!$E$40),[2]an!$H$40,IF(AND(A3935=[2]an!$H$38,F3935=[2]an!$E$41),[2]an!$H$41,IF(AND(A3935=[2]an!$H$38,F3935=[2]an!$E$39,H3935&gt;=[2]an!$M$37),[2]an!$H$39,
IF(AND(A3935=[2]an!$H$38,F3935=[2]an!$E$39,H3935&lt;[2]an!$M$37,S3935="kahepoolne vajaduspõhine",U3935=""),[2]an!$M$40,
IF(AND(A3935=[2]an!$H$38,F3935=[2]an!$E$39,H3935&lt;[2]an!$M$37,S3935="kahepoolne vajaduspõhine",U3935&lt;&gt;""),[2]an!$H$39,
IF(AND(A3935=[2]an!$H$38,F3935=[2]an!$E$39,H3935&lt;[2]an!$M$37,S3935&lt;&gt;"kahepoolne vajaduspõhine"),[2]an!$H$39,
IF(AND(A3935=[2]an!$H$38,F3935=[2]an!$E$42),[2]an!$H$42,
IF(AND(A3935=[2]an!$I$38,F3935=[2]an!$E$40),[2]an!$I$40,IF(AND(A3935=[2]an!$I$38,F3935=[2]an!$E$41),[2]an!$I$41,IF(AND(A3935=[2]an!$I$38,F3935=[2]an!$E$39,H3935&gt;=[2]an!$M$37),[2]an!$I$39,
IF(AND(A3935=[2]an!$I$38,F3935=[2]an!$E$39,H3935&lt;[2]an!$M$37,S3935="kahepoolne vajaduspõhine",U3935=""),[2]an!$M$40,
IF(AND(A3935=[2]an!$I$38,F3935=[2]an!$E$39,H3935&lt;[2]an!$M$37,S3935="kahepoolne vajaduspõhine",U3935&lt;&gt;""),[2]an!$I$39,
IF(AND(A3935=[2]an!$I$38,F3935=[2]an!$E$39,H3935&lt;[2]an!$M$37,S3935&lt;&gt;"kahepoolne vajaduspõhine"),[2]an!$I$39,
IF(AND(A3935=[2]an!$I$38,F3935=[2]an!$E$42),[2]an!$I$42,
IF(AND(A3935=[2]an!$J$38,F3935=[2]an!$E$40),[2]an!$J$40,IF(AND(A3935=[2]an!$J$38,F3935=[2]an!$E$41),[2]an!$J$41,IF(AND(A3935=[2]an!$J$38,F3935=[2]an!$E$39,H3935&gt;=[2]an!$M$37),[2]an!$J$39,
IF(AND(A3935=[2]an!$J$38,F3935=[2]an!$E$39,H3935&lt;[2]an!$M$37,S3935="kahepoolne vajaduspõhine",U3935=""),[2]an!$M$40,
IF(AND(A3935=[2]an!$J$38,F3935=[2]an!$E$39,H3935&lt;[2]an!$M$37,S3935="kahepoolne vajaduspõhine",U3935&lt;&gt;""),[2]an!$J$39,
IF(AND(A3935=[2]an!$J$38,F3935=[2]an!$E$39,H3935&lt;[2]an!$M$37,S3935&lt;&gt;"kahepoolne vajaduspõhine"),[2]an!$J$39,
IF(AND(A3935=[2]an!$J$38,F3935=[2]an!$E$42),[2]an!$J$42,""))))))))))))))))))))))))))))</f>
        <v/>
      </c>
      <c r="Y3935" s="17" t="str">
        <f>IFERROR(IF(F3935="Tugigrupp",0,
IF(AND(F3935="Peretoe teenus",H3935&gt;=[2]an!$M$37,RANK(D3935,$D3935:$D3935)+COUNTIFS($D$2:D3935,D3935,$F$2:F3935,F3935)-1&gt;1),"",
IF(AND(F3935="Peretoe teenus",H3935&gt;=[2]an!$M$37,RANK(D3935,$D3935:$D3935)+COUNTIFS($D$2:D3935,D3935,$F$2:F3935,F3935)-1=1,MONTH(H3935)=MONTH(K3935)=TRUE,YEAR(H3935)=YEAR(K3935)=TRUE),((EOMONTH(H3935,0)-H3935+1)*X3935)/DAY(EOMONTH(H3935,0)),
IF(AND(F3935="Peretoe teenus",H3935&gt;=[2]an!$M$37,RANK(D3935,$D3935:$D3935)+COUNTIFS($D$2:D3935,D3935,$F$2:F3935,F3935)-1=1),X3935,
IF(AND(F3935="Peretoe teenus",H3935&lt;[2]an!$M$37,S3935&lt;&gt;"kahepoolne vajaduspõhine",RANK(D3935,$D3935:$D3935)+COUNTIFS($D$2:D3935,D3935,$F$2:F3935,F3935)-1=1),X3935,
IF(AND(F3935="Peretoe teenus",H3935&lt;[2]an!$M$37,S3935&lt;&gt;"kahepoolne vajaduspõhine",RANK(D3935,$D3935:$D3935)+COUNTIFS($D$2:D3935,D3935,$F$2:F3935,F3935)-1&gt;1),"",
IF(AND(F3935="Peretoe teenus",H3935&lt;[2]an!$M$37,S3935="kahepoolne vajaduspõhine",U3935="",RANK(D3935,$D3935:$D3935)+COUNTIFS($D$2:D3935,D3935,$F$2:F3935,F3935)-1=1),X3935,
IF(AND(F3935="Peretoe teenus",H3935&lt;[2]an!$M$37,S3935="kahepoolne vajaduspõhine",U3935="",RANK(D3935,$D3935:$D3935)+COUNTIFS($D$2:D3935,D3935,$F$2:F3935,F3935)-1&gt;1),"",
IF(AND(F3935="Peretoe teenus",H3935&lt;[2]an!$M$37,S3935="kahepoolne vajaduspõhine",U3935&lt;[2]an!$M$37,RANK(D3935,$D3935:$D3935)+COUNTIFS($D$2:D3935,D3935,$F$2:F3935,F3935)-1=1),X3935,
IF(AND(F3935="Peretoe teenus",H3935&lt;[2]an!$M$37,S3935="kahepoolne vajaduspõhine",U3935&lt;[2]an!$M$37,RANK(D3935,$D3935:$D3935)+COUNTIFS($D$2:D3935,D3935,$F$2:F3935,F3935)-1&gt;1),"",
IF(AND(F3935="Peretoe teenus",H3935&lt;[2]an!$M$37,S3935="kahepoolne vajaduspõhine",U3935&gt;=[2]an!$M$37,U3935&lt;=[2]an!$M$38,RANK(D3935,$D3935:$D3935)+COUNTIFS($D$2:D3935,D3935,$F$2:F3935,F3935)-1=1),
((EOMONTH(U3935,0)-U3935+1)*X3935)/DAY(EOMONTH(U3935,0))+(DAY(U3935)-1)*100/DAY(EOMONTH(U3935,0)),
IF(AND(F3935="Peretoe teenus",H3935&lt;[2]an!$M$37,S3935="kahepoolne vajaduspõhine",U3935&gt;=[2]an!$M$37,U3935&lt;=[2]an!$M$38,RANK(D3935,$D3935:$D3935)+COUNTIFS($D$2:D3935,D3935,$F$2:F3935,F3935)-1&gt;1),"",
IF(AND(F3935="Peretoe teenus",H3935&lt;[2]an!$M$37,S3935="kahepoolne vajaduspõhine",U3935&gt;[2]an!$M$38,RANK(D3935,$D3935:$D3935)+COUNTIFS($D$2:D3935,D3935,$F$2:F3935,F3935)-1=1),X3935,
IF(AND(F3935="Peretoe teenus",H3935&lt;[2]an!$M$37,S3935="kahepoolne vajaduspõhine",U3935&gt;[2]an!$M$38,RANK(D3935,$D3935:$D3935)+COUNTIFS($D$2:D3935,D3935,$F$2:F3935,F3935)-1&gt;1),"",X3935*W3935)))))))))))))),"")</f>
        <v/>
      </c>
      <c r="Z3935" s="18" t="str">
        <f t="shared" si="184"/>
        <v/>
      </c>
      <c r="AA3935" s="19" t="str">
        <f>IFERROR(VLOOKUP(E3935,[2]an!$A$3:$B$81,2,FALSE),"")</f>
        <v/>
      </c>
      <c r="AB3935" s="19" t="str">
        <f>IFERROR(VLOOKUP(AA3935,[2]an!$C$2:$D$16,2,FALSE),"")</f>
        <v/>
      </c>
      <c r="AC3935" s="20"/>
      <c r="AD3935" s="21" t="str">
        <f>IF(A3935=[2]an!$F$36,VLOOKUP([2]an!$F$36,[2]an!$F$36:$H$36,3,FALSE),IF(A3935=[2]an!$F$35,VLOOKUP([2]an!$F$35,[2]an!$F$35:$H$35,3,FALSE),IF(A3935=[2]an!$F$33,VLOOKUP([2]an!$F$33,[2]an!$F$33:$H$33,3,FALSE),IF(A3935=[2]an!$F$31,VLOOKUP([2]an!$F$31,[2]an!$F$31:$H$31,3,FALSE),""))))</f>
        <v/>
      </c>
    </row>
    <row r="3936" spans="6:30" x14ac:dyDescent="0.2">
      <c r="F3936" s="10"/>
      <c r="G3936" s="8" t="str">
        <f t="shared" si="185"/>
        <v/>
      </c>
      <c r="H3936" s="13"/>
      <c r="K3936" s="13"/>
      <c r="L3936" s="10"/>
      <c r="M3936" s="10"/>
      <c r="S3936" s="8" t="str">
        <f>IFERROR(VLOOKUP(D3936,[1]peretoe_teenus!$A$2:$L$2000,5,FALSE),"")</f>
        <v/>
      </c>
      <c r="U3936" s="13"/>
      <c r="V3936" s="15" t="str" cm="1">
        <f t="array" ref="V3936">IFERROR(IF(AND(F3936="Tugigrupp",RANK(K3936,$K3936:$K3936)+COUNTIFS($K$2:K3936,K3936,$L$2:L3936,L3936,$M$2:M3936,M3936,$I$2:I3936,I3936,$G$2:G3936,G3936,$F$2:F3936,F3936)-1=1),SUMPRODUCT(($F$2:$F$4154=F3936)*($G$2:$G$4154=G3936)*($K$2:$K$4154=K3936)*($I$2:$I$4154=I3936)*($L$2:$L$4154=L3936)*($M$2:$M$4154=M3936)),""),"")</f>
        <v/>
      </c>
      <c r="W3936" s="15" t="str">
        <f t="shared" si="183"/>
        <v/>
      </c>
      <c r="X3936" s="16" t="str">
        <f>IF(AND(A3936=[2]an!$G$38,F3936=[2]an!$E$40),[2]an!$G$40,IF(AND(A3936=[2]an!$G$38,F3936=[2]an!$E$41),[2]an!$G$41,IF(AND(A3936=[2]an!$G$38,F3936=[2]an!$E$39,H3936&gt;=[2]an!$M$37),[2]an!$G$39,
IF(AND(A3936=[2]an!$G$38,F3936=[2]an!$E$39,H3936&lt;[2]an!$M$37,S3936="kahepoolne vajaduspõhine",U3936=""),[2]an!$M$40,
IF(AND(A3936=[2]an!$G$38,F3936=[2]an!$E$39,H3936&lt;[2]an!$M$37,S3936="kahepoolne vajaduspõhine",U3936&lt;&gt;""),[2]an!$G$39,
IF(AND(A3936=[2]an!$G$38,F3936=[2]an!$E$39,H3936&lt;[2]an!$M$37,S3936&lt;&gt;"kahepoolne vajaduspõhine"),[2]an!$G$39,
IF(AND(A3936=[2]an!$G$38,F3936=[2]an!$E$42),[2]an!$G$42,
IF(AND(A3936=[2]an!$H$38,F3936=[2]an!$E$40),[2]an!$H$40,IF(AND(A3936=[2]an!$H$38,F3936=[2]an!$E$41),[2]an!$H$41,IF(AND(A3936=[2]an!$H$38,F3936=[2]an!$E$39,H3936&gt;=[2]an!$M$37),[2]an!$H$39,
IF(AND(A3936=[2]an!$H$38,F3936=[2]an!$E$39,H3936&lt;[2]an!$M$37,S3936="kahepoolne vajaduspõhine",U3936=""),[2]an!$M$40,
IF(AND(A3936=[2]an!$H$38,F3936=[2]an!$E$39,H3936&lt;[2]an!$M$37,S3936="kahepoolne vajaduspõhine",U3936&lt;&gt;""),[2]an!$H$39,
IF(AND(A3936=[2]an!$H$38,F3936=[2]an!$E$39,H3936&lt;[2]an!$M$37,S3936&lt;&gt;"kahepoolne vajaduspõhine"),[2]an!$H$39,
IF(AND(A3936=[2]an!$H$38,F3936=[2]an!$E$42),[2]an!$H$42,
IF(AND(A3936=[2]an!$I$38,F3936=[2]an!$E$40),[2]an!$I$40,IF(AND(A3936=[2]an!$I$38,F3936=[2]an!$E$41),[2]an!$I$41,IF(AND(A3936=[2]an!$I$38,F3936=[2]an!$E$39,H3936&gt;=[2]an!$M$37),[2]an!$I$39,
IF(AND(A3936=[2]an!$I$38,F3936=[2]an!$E$39,H3936&lt;[2]an!$M$37,S3936="kahepoolne vajaduspõhine",U3936=""),[2]an!$M$40,
IF(AND(A3936=[2]an!$I$38,F3936=[2]an!$E$39,H3936&lt;[2]an!$M$37,S3936="kahepoolne vajaduspõhine",U3936&lt;&gt;""),[2]an!$I$39,
IF(AND(A3936=[2]an!$I$38,F3936=[2]an!$E$39,H3936&lt;[2]an!$M$37,S3936&lt;&gt;"kahepoolne vajaduspõhine"),[2]an!$I$39,
IF(AND(A3936=[2]an!$I$38,F3936=[2]an!$E$42),[2]an!$I$42,
IF(AND(A3936=[2]an!$J$38,F3936=[2]an!$E$40),[2]an!$J$40,IF(AND(A3936=[2]an!$J$38,F3936=[2]an!$E$41),[2]an!$J$41,IF(AND(A3936=[2]an!$J$38,F3936=[2]an!$E$39,H3936&gt;=[2]an!$M$37),[2]an!$J$39,
IF(AND(A3936=[2]an!$J$38,F3936=[2]an!$E$39,H3936&lt;[2]an!$M$37,S3936="kahepoolne vajaduspõhine",U3936=""),[2]an!$M$40,
IF(AND(A3936=[2]an!$J$38,F3936=[2]an!$E$39,H3936&lt;[2]an!$M$37,S3936="kahepoolne vajaduspõhine",U3936&lt;&gt;""),[2]an!$J$39,
IF(AND(A3936=[2]an!$J$38,F3936=[2]an!$E$39,H3936&lt;[2]an!$M$37,S3936&lt;&gt;"kahepoolne vajaduspõhine"),[2]an!$J$39,
IF(AND(A3936=[2]an!$J$38,F3936=[2]an!$E$42),[2]an!$J$42,""))))))))))))))))))))))))))))</f>
        <v/>
      </c>
      <c r="Y3936" s="17" t="str">
        <f>IFERROR(IF(F3936="Tugigrupp",0,
IF(AND(F3936="Peretoe teenus",H3936&gt;=[2]an!$M$37,RANK(D3936,$D3936:$D3936)+COUNTIFS($D$2:D3936,D3936,$F$2:F3936,F3936)-1&gt;1),"",
IF(AND(F3936="Peretoe teenus",H3936&gt;=[2]an!$M$37,RANK(D3936,$D3936:$D3936)+COUNTIFS($D$2:D3936,D3936,$F$2:F3936,F3936)-1=1,MONTH(H3936)=MONTH(K3936)=TRUE,YEAR(H3936)=YEAR(K3936)=TRUE),((EOMONTH(H3936,0)-H3936+1)*X3936)/DAY(EOMONTH(H3936,0)),
IF(AND(F3936="Peretoe teenus",H3936&gt;=[2]an!$M$37,RANK(D3936,$D3936:$D3936)+COUNTIFS($D$2:D3936,D3936,$F$2:F3936,F3936)-1=1),X3936,
IF(AND(F3936="Peretoe teenus",H3936&lt;[2]an!$M$37,S3936&lt;&gt;"kahepoolne vajaduspõhine",RANK(D3936,$D3936:$D3936)+COUNTIFS($D$2:D3936,D3936,$F$2:F3936,F3936)-1=1),X3936,
IF(AND(F3936="Peretoe teenus",H3936&lt;[2]an!$M$37,S3936&lt;&gt;"kahepoolne vajaduspõhine",RANK(D3936,$D3936:$D3936)+COUNTIFS($D$2:D3936,D3936,$F$2:F3936,F3936)-1&gt;1),"",
IF(AND(F3936="Peretoe teenus",H3936&lt;[2]an!$M$37,S3936="kahepoolne vajaduspõhine",U3936="",RANK(D3936,$D3936:$D3936)+COUNTIFS($D$2:D3936,D3936,$F$2:F3936,F3936)-1=1),X3936,
IF(AND(F3936="Peretoe teenus",H3936&lt;[2]an!$M$37,S3936="kahepoolne vajaduspõhine",U3936="",RANK(D3936,$D3936:$D3936)+COUNTIFS($D$2:D3936,D3936,$F$2:F3936,F3936)-1&gt;1),"",
IF(AND(F3936="Peretoe teenus",H3936&lt;[2]an!$M$37,S3936="kahepoolne vajaduspõhine",U3936&lt;[2]an!$M$37,RANK(D3936,$D3936:$D3936)+COUNTIFS($D$2:D3936,D3936,$F$2:F3936,F3936)-1=1),X3936,
IF(AND(F3936="Peretoe teenus",H3936&lt;[2]an!$M$37,S3936="kahepoolne vajaduspõhine",U3936&lt;[2]an!$M$37,RANK(D3936,$D3936:$D3936)+COUNTIFS($D$2:D3936,D3936,$F$2:F3936,F3936)-1&gt;1),"",
IF(AND(F3936="Peretoe teenus",H3936&lt;[2]an!$M$37,S3936="kahepoolne vajaduspõhine",U3936&gt;=[2]an!$M$37,U3936&lt;=[2]an!$M$38,RANK(D3936,$D3936:$D3936)+COUNTIFS($D$2:D3936,D3936,$F$2:F3936,F3936)-1=1),
((EOMONTH(U3936,0)-U3936+1)*X3936)/DAY(EOMONTH(U3936,0))+(DAY(U3936)-1)*100/DAY(EOMONTH(U3936,0)),
IF(AND(F3936="Peretoe teenus",H3936&lt;[2]an!$M$37,S3936="kahepoolne vajaduspõhine",U3936&gt;=[2]an!$M$37,U3936&lt;=[2]an!$M$38,RANK(D3936,$D3936:$D3936)+COUNTIFS($D$2:D3936,D3936,$F$2:F3936,F3936)-1&gt;1),"",
IF(AND(F3936="Peretoe teenus",H3936&lt;[2]an!$M$37,S3936="kahepoolne vajaduspõhine",U3936&gt;[2]an!$M$38,RANK(D3936,$D3936:$D3936)+COUNTIFS($D$2:D3936,D3936,$F$2:F3936,F3936)-1=1),X3936,
IF(AND(F3936="Peretoe teenus",H3936&lt;[2]an!$M$37,S3936="kahepoolne vajaduspõhine",U3936&gt;[2]an!$M$38,RANK(D3936,$D3936:$D3936)+COUNTIFS($D$2:D3936,D3936,$F$2:F3936,F3936)-1&gt;1),"",X3936*W3936)))))))))))))),"")</f>
        <v/>
      </c>
      <c r="Z3936" s="18" t="str">
        <f t="shared" si="184"/>
        <v/>
      </c>
      <c r="AA3936" s="19" t="str">
        <f>IFERROR(VLOOKUP(E3936,[2]an!$A$3:$B$81,2,FALSE),"")</f>
        <v/>
      </c>
      <c r="AB3936" s="19" t="str">
        <f>IFERROR(VLOOKUP(AA3936,[2]an!$C$2:$D$16,2,FALSE),"")</f>
        <v/>
      </c>
      <c r="AC3936" s="20"/>
      <c r="AD3936" s="21" t="str">
        <f>IF(A3936=[2]an!$F$36,VLOOKUP([2]an!$F$36,[2]an!$F$36:$H$36,3,FALSE),IF(A3936=[2]an!$F$35,VLOOKUP([2]an!$F$35,[2]an!$F$35:$H$35,3,FALSE),IF(A3936=[2]an!$F$33,VLOOKUP([2]an!$F$33,[2]an!$F$33:$H$33,3,FALSE),IF(A3936=[2]an!$F$31,VLOOKUP([2]an!$F$31,[2]an!$F$31:$H$31,3,FALSE),""))))</f>
        <v/>
      </c>
    </row>
    <row r="3937" spans="6:30" x14ac:dyDescent="0.2">
      <c r="F3937" s="10"/>
      <c r="G3937" s="8" t="str">
        <f t="shared" si="185"/>
        <v/>
      </c>
      <c r="H3937" s="13"/>
      <c r="K3937" s="13"/>
      <c r="L3937" s="10"/>
      <c r="M3937" s="10"/>
      <c r="S3937" s="8" t="str">
        <f>IFERROR(VLOOKUP(D3937,[1]peretoe_teenus!$A$2:$L$2000,5,FALSE),"")</f>
        <v/>
      </c>
      <c r="U3937" s="13"/>
      <c r="V3937" s="15" t="str" cm="1">
        <f t="array" ref="V3937">IFERROR(IF(AND(F3937="Tugigrupp",RANK(K3937,$K3937:$K3937)+COUNTIFS($K$2:K3937,K3937,$L$2:L3937,L3937,$M$2:M3937,M3937,$I$2:I3937,I3937,$G$2:G3937,G3937,$F$2:F3937,F3937)-1=1),SUMPRODUCT(($F$2:$F$4154=F3937)*($G$2:$G$4154=G3937)*($K$2:$K$4154=K3937)*($I$2:$I$4154=I3937)*($L$2:$L$4154=L3937)*($M$2:$M$4154=M3937)),""),"")</f>
        <v/>
      </c>
      <c r="W3937" s="15" t="str">
        <f t="shared" si="183"/>
        <v/>
      </c>
      <c r="X3937" s="16" t="str">
        <f>IF(AND(A3937=[2]an!$G$38,F3937=[2]an!$E$40),[2]an!$G$40,IF(AND(A3937=[2]an!$G$38,F3937=[2]an!$E$41),[2]an!$G$41,IF(AND(A3937=[2]an!$G$38,F3937=[2]an!$E$39,H3937&gt;=[2]an!$M$37),[2]an!$G$39,
IF(AND(A3937=[2]an!$G$38,F3937=[2]an!$E$39,H3937&lt;[2]an!$M$37,S3937="kahepoolne vajaduspõhine",U3937=""),[2]an!$M$40,
IF(AND(A3937=[2]an!$G$38,F3937=[2]an!$E$39,H3937&lt;[2]an!$M$37,S3937="kahepoolne vajaduspõhine",U3937&lt;&gt;""),[2]an!$G$39,
IF(AND(A3937=[2]an!$G$38,F3937=[2]an!$E$39,H3937&lt;[2]an!$M$37,S3937&lt;&gt;"kahepoolne vajaduspõhine"),[2]an!$G$39,
IF(AND(A3937=[2]an!$G$38,F3937=[2]an!$E$42),[2]an!$G$42,
IF(AND(A3937=[2]an!$H$38,F3937=[2]an!$E$40),[2]an!$H$40,IF(AND(A3937=[2]an!$H$38,F3937=[2]an!$E$41),[2]an!$H$41,IF(AND(A3937=[2]an!$H$38,F3937=[2]an!$E$39,H3937&gt;=[2]an!$M$37),[2]an!$H$39,
IF(AND(A3937=[2]an!$H$38,F3937=[2]an!$E$39,H3937&lt;[2]an!$M$37,S3937="kahepoolne vajaduspõhine",U3937=""),[2]an!$M$40,
IF(AND(A3937=[2]an!$H$38,F3937=[2]an!$E$39,H3937&lt;[2]an!$M$37,S3937="kahepoolne vajaduspõhine",U3937&lt;&gt;""),[2]an!$H$39,
IF(AND(A3937=[2]an!$H$38,F3937=[2]an!$E$39,H3937&lt;[2]an!$M$37,S3937&lt;&gt;"kahepoolne vajaduspõhine"),[2]an!$H$39,
IF(AND(A3937=[2]an!$H$38,F3937=[2]an!$E$42),[2]an!$H$42,
IF(AND(A3937=[2]an!$I$38,F3937=[2]an!$E$40),[2]an!$I$40,IF(AND(A3937=[2]an!$I$38,F3937=[2]an!$E$41),[2]an!$I$41,IF(AND(A3937=[2]an!$I$38,F3937=[2]an!$E$39,H3937&gt;=[2]an!$M$37),[2]an!$I$39,
IF(AND(A3937=[2]an!$I$38,F3937=[2]an!$E$39,H3937&lt;[2]an!$M$37,S3937="kahepoolne vajaduspõhine",U3937=""),[2]an!$M$40,
IF(AND(A3937=[2]an!$I$38,F3937=[2]an!$E$39,H3937&lt;[2]an!$M$37,S3937="kahepoolne vajaduspõhine",U3937&lt;&gt;""),[2]an!$I$39,
IF(AND(A3937=[2]an!$I$38,F3937=[2]an!$E$39,H3937&lt;[2]an!$M$37,S3937&lt;&gt;"kahepoolne vajaduspõhine"),[2]an!$I$39,
IF(AND(A3937=[2]an!$I$38,F3937=[2]an!$E$42),[2]an!$I$42,
IF(AND(A3937=[2]an!$J$38,F3937=[2]an!$E$40),[2]an!$J$40,IF(AND(A3937=[2]an!$J$38,F3937=[2]an!$E$41),[2]an!$J$41,IF(AND(A3937=[2]an!$J$38,F3937=[2]an!$E$39,H3937&gt;=[2]an!$M$37),[2]an!$J$39,
IF(AND(A3937=[2]an!$J$38,F3937=[2]an!$E$39,H3937&lt;[2]an!$M$37,S3937="kahepoolne vajaduspõhine",U3937=""),[2]an!$M$40,
IF(AND(A3937=[2]an!$J$38,F3937=[2]an!$E$39,H3937&lt;[2]an!$M$37,S3937="kahepoolne vajaduspõhine",U3937&lt;&gt;""),[2]an!$J$39,
IF(AND(A3937=[2]an!$J$38,F3937=[2]an!$E$39,H3937&lt;[2]an!$M$37,S3937&lt;&gt;"kahepoolne vajaduspõhine"),[2]an!$J$39,
IF(AND(A3937=[2]an!$J$38,F3937=[2]an!$E$42),[2]an!$J$42,""))))))))))))))))))))))))))))</f>
        <v/>
      </c>
      <c r="Y3937" s="17" t="str">
        <f>IFERROR(IF(F3937="Tugigrupp",0,
IF(AND(F3937="Peretoe teenus",H3937&gt;=[2]an!$M$37,RANK(D3937,$D3937:$D3937)+COUNTIFS($D$2:D3937,D3937,$F$2:F3937,F3937)-1&gt;1),"",
IF(AND(F3937="Peretoe teenus",H3937&gt;=[2]an!$M$37,RANK(D3937,$D3937:$D3937)+COUNTIFS($D$2:D3937,D3937,$F$2:F3937,F3937)-1=1,MONTH(H3937)=MONTH(K3937)=TRUE,YEAR(H3937)=YEAR(K3937)=TRUE),((EOMONTH(H3937,0)-H3937+1)*X3937)/DAY(EOMONTH(H3937,0)),
IF(AND(F3937="Peretoe teenus",H3937&gt;=[2]an!$M$37,RANK(D3937,$D3937:$D3937)+COUNTIFS($D$2:D3937,D3937,$F$2:F3937,F3937)-1=1),X3937,
IF(AND(F3937="Peretoe teenus",H3937&lt;[2]an!$M$37,S3937&lt;&gt;"kahepoolne vajaduspõhine",RANK(D3937,$D3937:$D3937)+COUNTIFS($D$2:D3937,D3937,$F$2:F3937,F3937)-1=1),X3937,
IF(AND(F3937="Peretoe teenus",H3937&lt;[2]an!$M$37,S3937&lt;&gt;"kahepoolne vajaduspõhine",RANK(D3937,$D3937:$D3937)+COUNTIFS($D$2:D3937,D3937,$F$2:F3937,F3937)-1&gt;1),"",
IF(AND(F3937="Peretoe teenus",H3937&lt;[2]an!$M$37,S3937="kahepoolne vajaduspõhine",U3937="",RANK(D3937,$D3937:$D3937)+COUNTIFS($D$2:D3937,D3937,$F$2:F3937,F3937)-1=1),X3937,
IF(AND(F3937="Peretoe teenus",H3937&lt;[2]an!$M$37,S3937="kahepoolne vajaduspõhine",U3937="",RANK(D3937,$D3937:$D3937)+COUNTIFS($D$2:D3937,D3937,$F$2:F3937,F3937)-1&gt;1),"",
IF(AND(F3937="Peretoe teenus",H3937&lt;[2]an!$M$37,S3937="kahepoolne vajaduspõhine",U3937&lt;[2]an!$M$37,RANK(D3937,$D3937:$D3937)+COUNTIFS($D$2:D3937,D3937,$F$2:F3937,F3937)-1=1),X3937,
IF(AND(F3937="Peretoe teenus",H3937&lt;[2]an!$M$37,S3937="kahepoolne vajaduspõhine",U3937&lt;[2]an!$M$37,RANK(D3937,$D3937:$D3937)+COUNTIFS($D$2:D3937,D3937,$F$2:F3937,F3937)-1&gt;1),"",
IF(AND(F3937="Peretoe teenus",H3937&lt;[2]an!$M$37,S3937="kahepoolne vajaduspõhine",U3937&gt;=[2]an!$M$37,U3937&lt;=[2]an!$M$38,RANK(D3937,$D3937:$D3937)+COUNTIFS($D$2:D3937,D3937,$F$2:F3937,F3937)-1=1),
((EOMONTH(U3937,0)-U3937+1)*X3937)/DAY(EOMONTH(U3937,0))+(DAY(U3937)-1)*100/DAY(EOMONTH(U3937,0)),
IF(AND(F3937="Peretoe teenus",H3937&lt;[2]an!$M$37,S3937="kahepoolne vajaduspõhine",U3937&gt;=[2]an!$M$37,U3937&lt;=[2]an!$M$38,RANK(D3937,$D3937:$D3937)+COUNTIFS($D$2:D3937,D3937,$F$2:F3937,F3937)-1&gt;1),"",
IF(AND(F3937="Peretoe teenus",H3937&lt;[2]an!$M$37,S3937="kahepoolne vajaduspõhine",U3937&gt;[2]an!$M$38,RANK(D3937,$D3937:$D3937)+COUNTIFS($D$2:D3937,D3937,$F$2:F3937,F3937)-1=1),X3937,
IF(AND(F3937="Peretoe teenus",H3937&lt;[2]an!$M$37,S3937="kahepoolne vajaduspõhine",U3937&gt;[2]an!$M$38,RANK(D3937,$D3937:$D3937)+COUNTIFS($D$2:D3937,D3937,$F$2:F3937,F3937)-1&gt;1),"",X3937*W3937)))))))))))))),"")</f>
        <v/>
      </c>
      <c r="Z3937" s="18" t="str">
        <f t="shared" si="184"/>
        <v/>
      </c>
      <c r="AA3937" s="19" t="str">
        <f>IFERROR(VLOOKUP(E3937,[2]an!$A$3:$B$81,2,FALSE),"")</f>
        <v/>
      </c>
      <c r="AB3937" s="19" t="str">
        <f>IFERROR(VLOOKUP(AA3937,[2]an!$C$2:$D$16,2,FALSE),"")</f>
        <v/>
      </c>
      <c r="AC3937" s="20"/>
      <c r="AD3937" s="21" t="str">
        <f>IF(A3937=[2]an!$F$36,VLOOKUP([2]an!$F$36,[2]an!$F$36:$H$36,3,FALSE),IF(A3937=[2]an!$F$35,VLOOKUP([2]an!$F$35,[2]an!$F$35:$H$35,3,FALSE),IF(A3937=[2]an!$F$33,VLOOKUP([2]an!$F$33,[2]an!$F$33:$H$33,3,FALSE),IF(A3937=[2]an!$F$31,VLOOKUP([2]an!$F$31,[2]an!$F$31:$H$31,3,FALSE),""))))</f>
        <v/>
      </c>
    </row>
    <row r="3938" spans="6:30" x14ac:dyDescent="0.2">
      <c r="F3938" s="10"/>
      <c r="G3938" s="8" t="str">
        <f t="shared" si="185"/>
        <v/>
      </c>
      <c r="H3938" s="13"/>
      <c r="K3938" s="13"/>
      <c r="L3938" s="10"/>
      <c r="M3938" s="10"/>
      <c r="S3938" s="8" t="str">
        <f>IFERROR(VLOOKUP(D3938,[1]peretoe_teenus!$A$2:$L$2000,5,FALSE),"")</f>
        <v/>
      </c>
      <c r="U3938" s="13"/>
      <c r="V3938" s="15" t="str" cm="1">
        <f t="array" ref="V3938">IFERROR(IF(AND(F3938="Tugigrupp",RANK(K3938,$K3938:$K3938)+COUNTIFS($K$2:K3938,K3938,$L$2:L3938,L3938,$M$2:M3938,M3938,$I$2:I3938,I3938,$G$2:G3938,G3938,$F$2:F3938,F3938)-1=1),SUMPRODUCT(($F$2:$F$4154=F3938)*($G$2:$G$4154=G3938)*($K$2:$K$4154=K3938)*($I$2:$I$4154=I3938)*($L$2:$L$4154=L3938)*($M$2:$M$4154=M3938)),""),"")</f>
        <v/>
      </c>
      <c r="W3938" s="15" t="str">
        <f t="shared" si="183"/>
        <v/>
      </c>
      <c r="X3938" s="16" t="str">
        <f>IF(AND(A3938=[2]an!$G$38,F3938=[2]an!$E$40),[2]an!$G$40,IF(AND(A3938=[2]an!$G$38,F3938=[2]an!$E$41),[2]an!$G$41,IF(AND(A3938=[2]an!$G$38,F3938=[2]an!$E$39,H3938&gt;=[2]an!$M$37),[2]an!$G$39,
IF(AND(A3938=[2]an!$G$38,F3938=[2]an!$E$39,H3938&lt;[2]an!$M$37,S3938="kahepoolne vajaduspõhine",U3938=""),[2]an!$M$40,
IF(AND(A3938=[2]an!$G$38,F3938=[2]an!$E$39,H3938&lt;[2]an!$M$37,S3938="kahepoolne vajaduspõhine",U3938&lt;&gt;""),[2]an!$G$39,
IF(AND(A3938=[2]an!$G$38,F3938=[2]an!$E$39,H3938&lt;[2]an!$M$37,S3938&lt;&gt;"kahepoolne vajaduspõhine"),[2]an!$G$39,
IF(AND(A3938=[2]an!$G$38,F3938=[2]an!$E$42),[2]an!$G$42,
IF(AND(A3938=[2]an!$H$38,F3938=[2]an!$E$40),[2]an!$H$40,IF(AND(A3938=[2]an!$H$38,F3938=[2]an!$E$41),[2]an!$H$41,IF(AND(A3938=[2]an!$H$38,F3938=[2]an!$E$39,H3938&gt;=[2]an!$M$37),[2]an!$H$39,
IF(AND(A3938=[2]an!$H$38,F3938=[2]an!$E$39,H3938&lt;[2]an!$M$37,S3938="kahepoolne vajaduspõhine",U3938=""),[2]an!$M$40,
IF(AND(A3938=[2]an!$H$38,F3938=[2]an!$E$39,H3938&lt;[2]an!$M$37,S3938="kahepoolne vajaduspõhine",U3938&lt;&gt;""),[2]an!$H$39,
IF(AND(A3938=[2]an!$H$38,F3938=[2]an!$E$39,H3938&lt;[2]an!$M$37,S3938&lt;&gt;"kahepoolne vajaduspõhine"),[2]an!$H$39,
IF(AND(A3938=[2]an!$H$38,F3938=[2]an!$E$42),[2]an!$H$42,
IF(AND(A3938=[2]an!$I$38,F3938=[2]an!$E$40),[2]an!$I$40,IF(AND(A3938=[2]an!$I$38,F3938=[2]an!$E$41),[2]an!$I$41,IF(AND(A3938=[2]an!$I$38,F3938=[2]an!$E$39,H3938&gt;=[2]an!$M$37),[2]an!$I$39,
IF(AND(A3938=[2]an!$I$38,F3938=[2]an!$E$39,H3938&lt;[2]an!$M$37,S3938="kahepoolne vajaduspõhine",U3938=""),[2]an!$M$40,
IF(AND(A3938=[2]an!$I$38,F3938=[2]an!$E$39,H3938&lt;[2]an!$M$37,S3938="kahepoolne vajaduspõhine",U3938&lt;&gt;""),[2]an!$I$39,
IF(AND(A3938=[2]an!$I$38,F3938=[2]an!$E$39,H3938&lt;[2]an!$M$37,S3938&lt;&gt;"kahepoolne vajaduspõhine"),[2]an!$I$39,
IF(AND(A3938=[2]an!$I$38,F3938=[2]an!$E$42),[2]an!$I$42,
IF(AND(A3938=[2]an!$J$38,F3938=[2]an!$E$40),[2]an!$J$40,IF(AND(A3938=[2]an!$J$38,F3938=[2]an!$E$41),[2]an!$J$41,IF(AND(A3938=[2]an!$J$38,F3938=[2]an!$E$39,H3938&gt;=[2]an!$M$37),[2]an!$J$39,
IF(AND(A3938=[2]an!$J$38,F3938=[2]an!$E$39,H3938&lt;[2]an!$M$37,S3938="kahepoolne vajaduspõhine",U3938=""),[2]an!$M$40,
IF(AND(A3938=[2]an!$J$38,F3938=[2]an!$E$39,H3938&lt;[2]an!$M$37,S3938="kahepoolne vajaduspõhine",U3938&lt;&gt;""),[2]an!$J$39,
IF(AND(A3938=[2]an!$J$38,F3938=[2]an!$E$39,H3938&lt;[2]an!$M$37,S3938&lt;&gt;"kahepoolne vajaduspõhine"),[2]an!$J$39,
IF(AND(A3938=[2]an!$J$38,F3938=[2]an!$E$42),[2]an!$J$42,""))))))))))))))))))))))))))))</f>
        <v/>
      </c>
      <c r="Y3938" s="17" t="str">
        <f>IFERROR(IF(F3938="Tugigrupp",0,
IF(AND(F3938="Peretoe teenus",H3938&gt;=[2]an!$M$37,RANK(D3938,$D3938:$D3938)+COUNTIFS($D$2:D3938,D3938,$F$2:F3938,F3938)-1&gt;1),"",
IF(AND(F3938="Peretoe teenus",H3938&gt;=[2]an!$M$37,RANK(D3938,$D3938:$D3938)+COUNTIFS($D$2:D3938,D3938,$F$2:F3938,F3938)-1=1,MONTH(H3938)=MONTH(K3938)=TRUE,YEAR(H3938)=YEAR(K3938)=TRUE),((EOMONTH(H3938,0)-H3938+1)*X3938)/DAY(EOMONTH(H3938,0)),
IF(AND(F3938="Peretoe teenus",H3938&gt;=[2]an!$M$37,RANK(D3938,$D3938:$D3938)+COUNTIFS($D$2:D3938,D3938,$F$2:F3938,F3938)-1=1),X3938,
IF(AND(F3938="Peretoe teenus",H3938&lt;[2]an!$M$37,S3938&lt;&gt;"kahepoolne vajaduspõhine",RANK(D3938,$D3938:$D3938)+COUNTIFS($D$2:D3938,D3938,$F$2:F3938,F3938)-1=1),X3938,
IF(AND(F3938="Peretoe teenus",H3938&lt;[2]an!$M$37,S3938&lt;&gt;"kahepoolne vajaduspõhine",RANK(D3938,$D3938:$D3938)+COUNTIFS($D$2:D3938,D3938,$F$2:F3938,F3938)-1&gt;1),"",
IF(AND(F3938="Peretoe teenus",H3938&lt;[2]an!$M$37,S3938="kahepoolne vajaduspõhine",U3938="",RANK(D3938,$D3938:$D3938)+COUNTIFS($D$2:D3938,D3938,$F$2:F3938,F3938)-1=1),X3938,
IF(AND(F3938="Peretoe teenus",H3938&lt;[2]an!$M$37,S3938="kahepoolne vajaduspõhine",U3938="",RANK(D3938,$D3938:$D3938)+COUNTIFS($D$2:D3938,D3938,$F$2:F3938,F3938)-1&gt;1),"",
IF(AND(F3938="Peretoe teenus",H3938&lt;[2]an!$M$37,S3938="kahepoolne vajaduspõhine",U3938&lt;[2]an!$M$37,RANK(D3938,$D3938:$D3938)+COUNTIFS($D$2:D3938,D3938,$F$2:F3938,F3938)-1=1),X3938,
IF(AND(F3938="Peretoe teenus",H3938&lt;[2]an!$M$37,S3938="kahepoolne vajaduspõhine",U3938&lt;[2]an!$M$37,RANK(D3938,$D3938:$D3938)+COUNTIFS($D$2:D3938,D3938,$F$2:F3938,F3938)-1&gt;1),"",
IF(AND(F3938="Peretoe teenus",H3938&lt;[2]an!$M$37,S3938="kahepoolne vajaduspõhine",U3938&gt;=[2]an!$M$37,U3938&lt;=[2]an!$M$38,RANK(D3938,$D3938:$D3938)+COUNTIFS($D$2:D3938,D3938,$F$2:F3938,F3938)-1=1),
((EOMONTH(U3938,0)-U3938+1)*X3938)/DAY(EOMONTH(U3938,0))+(DAY(U3938)-1)*100/DAY(EOMONTH(U3938,0)),
IF(AND(F3938="Peretoe teenus",H3938&lt;[2]an!$M$37,S3938="kahepoolne vajaduspõhine",U3938&gt;=[2]an!$M$37,U3938&lt;=[2]an!$M$38,RANK(D3938,$D3938:$D3938)+COUNTIFS($D$2:D3938,D3938,$F$2:F3938,F3938)-1&gt;1),"",
IF(AND(F3938="Peretoe teenus",H3938&lt;[2]an!$M$37,S3938="kahepoolne vajaduspõhine",U3938&gt;[2]an!$M$38,RANK(D3938,$D3938:$D3938)+COUNTIFS($D$2:D3938,D3938,$F$2:F3938,F3938)-1=1),X3938,
IF(AND(F3938="Peretoe teenus",H3938&lt;[2]an!$M$37,S3938="kahepoolne vajaduspõhine",U3938&gt;[2]an!$M$38,RANK(D3938,$D3938:$D3938)+COUNTIFS($D$2:D3938,D3938,$F$2:F3938,F3938)-1&gt;1),"",X3938*W3938)))))))))))))),"")</f>
        <v/>
      </c>
      <c r="Z3938" s="18" t="str">
        <f t="shared" si="184"/>
        <v/>
      </c>
      <c r="AA3938" s="19" t="str">
        <f>IFERROR(VLOOKUP(E3938,[2]an!$A$3:$B$81,2,FALSE),"")</f>
        <v/>
      </c>
      <c r="AB3938" s="19" t="str">
        <f>IFERROR(VLOOKUP(AA3938,[2]an!$C$2:$D$16,2,FALSE),"")</f>
        <v/>
      </c>
      <c r="AC3938" s="20"/>
      <c r="AD3938" s="21" t="str">
        <f>IF(A3938=[2]an!$F$36,VLOOKUP([2]an!$F$36,[2]an!$F$36:$H$36,3,FALSE),IF(A3938=[2]an!$F$35,VLOOKUP([2]an!$F$35,[2]an!$F$35:$H$35,3,FALSE),IF(A3938=[2]an!$F$33,VLOOKUP([2]an!$F$33,[2]an!$F$33:$H$33,3,FALSE),IF(A3938=[2]an!$F$31,VLOOKUP([2]an!$F$31,[2]an!$F$31:$H$31,3,FALSE),""))))</f>
        <v/>
      </c>
    </row>
    <row r="3939" spans="6:30" x14ac:dyDescent="0.2">
      <c r="F3939" s="10"/>
      <c r="G3939" s="8" t="str">
        <f t="shared" si="185"/>
        <v/>
      </c>
      <c r="H3939" s="13"/>
      <c r="K3939" s="13"/>
      <c r="L3939" s="10"/>
      <c r="M3939" s="10"/>
      <c r="S3939" s="8" t="str">
        <f>IFERROR(VLOOKUP(D3939,[1]peretoe_teenus!$A$2:$L$2000,5,FALSE),"")</f>
        <v/>
      </c>
      <c r="U3939" s="13"/>
      <c r="V3939" s="15" t="str" cm="1">
        <f t="array" ref="V3939">IFERROR(IF(AND(F3939="Tugigrupp",RANK(K3939,$K3939:$K3939)+COUNTIFS($K$2:K3939,K3939,$L$2:L3939,L3939,$M$2:M3939,M3939,$I$2:I3939,I3939,$G$2:G3939,G3939,$F$2:F3939,F3939)-1=1),SUMPRODUCT(($F$2:$F$4154=F3939)*($G$2:$G$4154=G3939)*($K$2:$K$4154=K3939)*($I$2:$I$4154=I3939)*($L$2:$L$4154=L3939)*($M$2:$M$4154=M3939)),""),"")</f>
        <v/>
      </c>
      <c r="W3939" s="15" t="str">
        <f t="shared" si="183"/>
        <v/>
      </c>
      <c r="X3939" s="16" t="str">
        <f>IF(AND(A3939=[2]an!$G$38,F3939=[2]an!$E$40),[2]an!$G$40,IF(AND(A3939=[2]an!$G$38,F3939=[2]an!$E$41),[2]an!$G$41,IF(AND(A3939=[2]an!$G$38,F3939=[2]an!$E$39,H3939&gt;=[2]an!$M$37),[2]an!$G$39,
IF(AND(A3939=[2]an!$G$38,F3939=[2]an!$E$39,H3939&lt;[2]an!$M$37,S3939="kahepoolne vajaduspõhine",U3939=""),[2]an!$M$40,
IF(AND(A3939=[2]an!$G$38,F3939=[2]an!$E$39,H3939&lt;[2]an!$M$37,S3939="kahepoolne vajaduspõhine",U3939&lt;&gt;""),[2]an!$G$39,
IF(AND(A3939=[2]an!$G$38,F3939=[2]an!$E$39,H3939&lt;[2]an!$M$37,S3939&lt;&gt;"kahepoolne vajaduspõhine"),[2]an!$G$39,
IF(AND(A3939=[2]an!$G$38,F3939=[2]an!$E$42),[2]an!$G$42,
IF(AND(A3939=[2]an!$H$38,F3939=[2]an!$E$40),[2]an!$H$40,IF(AND(A3939=[2]an!$H$38,F3939=[2]an!$E$41),[2]an!$H$41,IF(AND(A3939=[2]an!$H$38,F3939=[2]an!$E$39,H3939&gt;=[2]an!$M$37),[2]an!$H$39,
IF(AND(A3939=[2]an!$H$38,F3939=[2]an!$E$39,H3939&lt;[2]an!$M$37,S3939="kahepoolne vajaduspõhine",U3939=""),[2]an!$M$40,
IF(AND(A3939=[2]an!$H$38,F3939=[2]an!$E$39,H3939&lt;[2]an!$M$37,S3939="kahepoolne vajaduspõhine",U3939&lt;&gt;""),[2]an!$H$39,
IF(AND(A3939=[2]an!$H$38,F3939=[2]an!$E$39,H3939&lt;[2]an!$M$37,S3939&lt;&gt;"kahepoolne vajaduspõhine"),[2]an!$H$39,
IF(AND(A3939=[2]an!$H$38,F3939=[2]an!$E$42),[2]an!$H$42,
IF(AND(A3939=[2]an!$I$38,F3939=[2]an!$E$40),[2]an!$I$40,IF(AND(A3939=[2]an!$I$38,F3939=[2]an!$E$41),[2]an!$I$41,IF(AND(A3939=[2]an!$I$38,F3939=[2]an!$E$39,H3939&gt;=[2]an!$M$37),[2]an!$I$39,
IF(AND(A3939=[2]an!$I$38,F3939=[2]an!$E$39,H3939&lt;[2]an!$M$37,S3939="kahepoolne vajaduspõhine",U3939=""),[2]an!$M$40,
IF(AND(A3939=[2]an!$I$38,F3939=[2]an!$E$39,H3939&lt;[2]an!$M$37,S3939="kahepoolne vajaduspõhine",U3939&lt;&gt;""),[2]an!$I$39,
IF(AND(A3939=[2]an!$I$38,F3939=[2]an!$E$39,H3939&lt;[2]an!$M$37,S3939&lt;&gt;"kahepoolne vajaduspõhine"),[2]an!$I$39,
IF(AND(A3939=[2]an!$I$38,F3939=[2]an!$E$42),[2]an!$I$42,
IF(AND(A3939=[2]an!$J$38,F3939=[2]an!$E$40),[2]an!$J$40,IF(AND(A3939=[2]an!$J$38,F3939=[2]an!$E$41),[2]an!$J$41,IF(AND(A3939=[2]an!$J$38,F3939=[2]an!$E$39,H3939&gt;=[2]an!$M$37),[2]an!$J$39,
IF(AND(A3939=[2]an!$J$38,F3939=[2]an!$E$39,H3939&lt;[2]an!$M$37,S3939="kahepoolne vajaduspõhine",U3939=""),[2]an!$M$40,
IF(AND(A3939=[2]an!$J$38,F3939=[2]an!$E$39,H3939&lt;[2]an!$M$37,S3939="kahepoolne vajaduspõhine",U3939&lt;&gt;""),[2]an!$J$39,
IF(AND(A3939=[2]an!$J$38,F3939=[2]an!$E$39,H3939&lt;[2]an!$M$37,S3939&lt;&gt;"kahepoolne vajaduspõhine"),[2]an!$J$39,
IF(AND(A3939=[2]an!$J$38,F3939=[2]an!$E$42),[2]an!$J$42,""))))))))))))))))))))))))))))</f>
        <v/>
      </c>
      <c r="Y3939" s="17" t="str">
        <f>IFERROR(IF(F3939="Tugigrupp",0,
IF(AND(F3939="Peretoe teenus",H3939&gt;=[2]an!$M$37,RANK(D3939,$D3939:$D3939)+COUNTIFS($D$2:D3939,D3939,$F$2:F3939,F3939)-1&gt;1),"",
IF(AND(F3939="Peretoe teenus",H3939&gt;=[2]an!$M$37,RANK(D3939,$D3939:$D3939)+COUNTIFS($D$2:D3939,D3939,$F$2:F3939,F3939)-1=1,MONTH(H3939)=MONTH(K3939)=TRUE,YEAR(H3939)=YEAR(K3939)=TRUE),((EOMONTH(H3939,0)-H3939+1)*X3939)/DAY(EOMONTH(H3939,0)),
IF(AND(F3939="Peretoe teenus",H3939&gt;=[2]an!$M$37,RANK(D3939,$D3939:$D3939)+COUNTIFS($D$2:D3939,D3939,$F$2:F3939,F3939)-1=1),X3939,
IF(AND(F3939="Peretoe teenus",H3939&lt;[2]an!$M$37,S3939&lt;&gt;"kahepoolne vajaduspõhine",RANK(D3939,$D3939:$D3939)+COUNTIFS($D$2:D3939,D3939,$F$2:F3939,F3939)-1=1),X3939,
IF(AND(F3939="Peretoe teenus",H3939&lt;[2]an!$M$37,S3939&lt;&gt;"kahepoolne vajaduspõhine",RANK(D3939,$D3939:$D3939)+COUNTIFS($D$2:D3939,D3939,$F$2:F3939,F3939)-1&gt;1),"",
IF(AND(F3939="Peretoe teenus",H3939&lt;[2]an!$M$37,S3939="kahepoolne vajaduspõhine",U3939="",RANK(D3939,$D3939:$D3939)+COUNTIFS($D$2:D3939,D3939,$F$2:F3939,F3939)-1=1),X3939,
IF(AND(F3939="Peretoe teenus",H3939&lt;[2]an!$M$37,S3939="kahepoolne vajaduspõhine",U3939="",RANK(D3939,$D3939:$D3939)+COUNTIFS($D$2:D3939,D3939,$F$2:F3939,F3939)-1&gt;1),"",
IF(AND(F3939="Peretoe teenus",H3939&lt;[2]an!$M$37,S3939="kahepoolne vajaduspõhine",U3939&lt;[2]an!$M$37,RANK(D3939,$D3939:$D3939)+COUNTIFS($D$2:D3939,D3939,$F$2:F3939,F3939)-1=1),X3939,
IF(AND(F3939="Peretoe teenus",H3939&lt;[2]an!$M$37,S3939="kahepoolne vajaduspõhine",U3939&lt;[2]an!$M$37,RANK(D3939,$D3939:$D3939)+COUNTIFS($D$2:D3939,D3939,$F$2:F3939,F3939)-1&gt;1),"",
IF(AND(F3939="Peretoe teenus",H3939&lt;[2]an!$M$37,S3939="kahepoolne vajaduspõhine",U3939&gt;=[2]an!$M$37,U3939&lt;=[2]an!$M$38,RANK(D3939,$D3939:$D3939)+COUNTIFS($D$2:D3939,D3939,$F$2:F3939,F3939)-1=1),
((EOMONTH(U3939,0)-U3939+1)*X3939)/DAY(EOMONTH(U3939,0))+(DAY(U3939)-1)*100/DAY(EOMONTH(U3939,0)),
IF(AND(F3939="Peretoe teenus",H3939&lt;[2]an!$M$37,S3939="kahepoolne vajaduspõhine",U3939&gt;=[2]an!$M$37,U3939&lt;=[2]an!$M$38,RANK(D3939,$D3939:$D3939)+COUNTIFS($D$2:D3939,D3939,$F$2:F3939,F3939)-1&gt;1),"",
IF(AND(F3939="Peretoe teenus",H3939&lt;[2]an!$M$37,S3939="kahepoolne vajaduspõhine",U3939&gt;[2]an!$M$38,RANK(D3939,$D3939:$D3939)+COUNTIFS($D$2:D3939,D3939,$F$2:F3939,F3939)-1=1),X3939,
IF(AND(F3939="Peretoe teenus",H3939&lt;[2]an!$M$37,S3939="kahepoolne vajaduspõhine",U3939&gt;[2]an!$M$38,RANK(D3939,$D3939:$D3939)+COUNTIFS($D$2:D3939,D3939,$F$2:F3939,F3939)-1&gt;1),"",X3939*W3939)))))))))))))),"")</f>
        <v/>
      </c>
      <c r="Z3939" s="18" t="str">
        <f t="shared" si="184"/>
        <v/>
      </c>
      <c r="AA3939" s="19" t="str">
        <f>IFERROR(VLOOKUP(E3939,[2]an!$A$3:$B$81,2,FALSE),"")</f>
        <v/>
      </c>
      <c r="AB3939" s="19" t="str">
        <f>IFERROR(VLOOKUP(AA3939,[2]an!$C$2:$D$16,2,FALSE),"")</f>
        <v/>
      </c>
      <c r="AC3939" s="20"/>
      <c r="AD3939" s="21" t="str">
        <f>IF(A3939=[2]an!$F$36,VLOOKUP([2]an!$F$36,[2]an!$F$36:$H$36,3,FALSE),IF(A3939=[2]an!$F$35,VLOOKUP([2]an!$F$35,[2]an!$F$35:$H$35,3,FALSE),IF(A3939=[2]an!$F$33,VLOOKUP([2]an!$F$33,[2]an!$F$33:$H$33,3,FALSE),IF(A3939=[2]an!$F$31,VLOOKUP([2]an!$F$31,[2]an!$F$31:$H$31,3,FALSE),""))))</f>
        <v/>
      </c>
    </row>
    <row r="3940" spans="6:30" x14ac:dyDescent="0.2">
      <c r="F3940" s="10"/>
      <c r="G3940" s="8" t="str">
        <f t="shared" si="185"/>
        <v/>
      </c>
      <c r="H3940" s="13"/>
      <c r="K3940" s="13"/>
      <c r="L3940" s="10"/>
      <c r="M3940" s="10"/>
      <c r="S3940" s="8" t="str">
        <f>IFERROR(VLOOKUP(D3940,[1]peretoe_teenus!$A$2:$L$2000,5,FALSE),"")</f>
        <v/>
      </c>
      <c r="U3940" s="13"/>
      <c r="V3940" s="15" t="str" cm="1">
        <f t="array" ref="V3940">IFERROR(IF(AND(F3940="Tugigrupp",RANK(K3940,$K3940:$K3940)+COUNTIFS($K$2:K3940,K3940,$L$2:L3940,L3940,$M$2:M3940,M3940,$I$2:I3940,I3940,$G$2:G3940,G3940,$F$2:F3940,F3940)-1=1),SUMPRODUCT(($F$2:$F$4154=F3940)*($G$2:$G$4154=G3940)*($K$2:$K$4154=K3940)*($I$2:$I$4154=I3940)*($L$2:$L$4154=L3940)*($M$2:$M$4154=M3940)),""),"")</f>
        <v/>
      </c>
      <c r="W3940" s="15" t="str">
        <f t="shared" si="183"/>
        <v/>
      </c>
      <c r="X3940" s="16" t="str">
        <f>IF(AND(A3940=[2]an!$G$38,F3940=[2]an!$E$40),[2]an!$G$40,IF(AND(A3940=[2]an!$G$38,F3940=[2]an!$E$41),[2]an!$G$41,IF(AND(A3940=[2]an!$G$38,F3940=[2]an!$E$39,H3940&gt;=[2]an!$M$37),[2]an!$G$39,
IF(AND(A3940=[2]an!$G$38,F3940=[2]an!$E$39,H3940&lt;[2]an!$M$37,S3940="kahepoolne vajaduspõhine",U3940=""),[2]an!$M$40,
IF(AND(A3940=[2]an!$G$38,F3940=[2]an!$E$39,H3940&lt;[2]an!$M$37,S3940="kahepoolne vajaduspõhine",U3940&lt;&gt;""),[2]an!$G$39,
IF(AND(A3940=[2]an!$G$38,F3940=[2]an!$E$39,H3940&lt;[2]an!$M$37,S3940&lt;&gt;"kahepoolne vajaduspõhine"),[2]an!$G$39,
IF(AND(A3940=[2]an!$G$38,F3940=[2]an!$E$42),[2]an!$G$42,
IF(AND(A3940=[2]an!$H$38,F3940=[2]an!$E$40),[2]an!$H$40,IF(AND(A3940=[2]an!$H$38,F3940=[2]an!$E$41),[2]an!$H$41,IF(AND(A3940=[2]an!$H$38,F3940=[2]an!$E$39,H3940&gt;=[2]an!$M$37),[2]an!$H$39,
IF(AND(A3940=[2]an!$H$38,F3940=[2]an!$E$39,H3940&lt;[2]an!$M$37,S3940="kahepoolne vajaduspõhine",U3940=""),[2]an!$M$40,
IF(AND(A3940=[2]an!$H$38,F3940=[2]an!$E$39,H3940&lt;[2]an!$M$37,S3940="kahepoolne vajaduspõhine",U3940&lt;&gt;""),[2]an!$H$39,
IF(AND(A3940=[2]an!$H$38,F3940=[2]an!$E$39,H3940&lt;[2]an!$M$37,S3940&lt;&gt;"kahepoolne vajaduspõhine"),[2]an!$H$39,
IF(AND(A3940=[2]an!$H$38,F3940=[2]an!$E$42),[2]an!$H$42,
IF(AND(A3940=[2]an!$I$38,F3940=[2]an!$E$40),[2]an!$I$40,IF(AND(A3940=[2]an!$I$38,F3940=[2]an!$E$41),[2]an!$I$41,IF(AND(A3940=[2]an!$I$38,F3940=[2]an!$E$39,H3940&gt;=[2]an!$M$37),[2]an!$I$39,
IF(AND(A3940=[2]an!$I$38,F3940=[2]an!$E$39,H3940&lt;[2]an!$M$37,S3940="kahepoolne vajaduspõhine",U3940=""),[2]an!$M$40,
IF(AND(A3940=[2]an!$I$38,F3940=[2]an!$E$39,H3940&lt;[2]an!$M$37,S3940="kahepoolne vajaduspõhine",U3940&lt;&gt;""),[2]an!$I$39,
IF(AND(A3940=[2]an!$I$38,F3940=[2]an!$E$39,H3940&lt;[2]an!$M$37,S3940&lt;&gt;"kahepoolne vajaduspõhine"),[2]an!$I$39,
IF(AND(A3940=[2]an!$I$38,F3940=[2]an!$E$42),[2]an!$I$42,
IF(AND(A3940=[2]an!$J$38,F3940=[2]an!$E$40),[2]an!$J$40,IF(AND(A3940=[2]an!$J$38,F3940=[2]an!$E$41),[2]an!$J$41,IF(AND(A3940=[2]an!$J$38,F3940=[2]an!$E$39,H3940&gt;=[2]an!$M$37),[2]an!$J$39,
IF(AND(A3940=[2]an!$J$38,F3940=[2]an!$E$39,H3940&lt;[2]an!$M$37,S3940="kahepoolne vajaduspõhine",U3940=""),[2]an!$M$40,
IF(AND(A3940=[2]an!$J$38,F3940=[2]an!$E$39,H3940&lt;[2]an!$M$37,S3940="kahepoolne vajaduspõhine",U3940&lt;&gt;""),[2]an!$J$39,
IF(AND(A3940=[2]an!$J$38,F3940=[2]an!$E$39,H3940&lt;[2]an!$M$37,S3940&lt;&gt;"kahepoolne vajaduspõhine"),[2]an!$J$39,
IF(AND(A3940=[2]an!$J$38,F3940=[2]an!$E$42),[2]an!$J$42,""))))))))))))))))))))))))))))</f>
        <v/>
      </c>
      <c r="Y3940" s="17" t="str">
        <f>IFERROR(IF(F3940="Tugigrupp",0,
IF(AND(F3940="Peretoe teenus",H3940&gt;=[2]an!$M$37,RANK(D3940,$D3940:$D3940)+COUNTIFS($D$2:D3940,D3940,$F$2:F3940,F3940)-1&gt;1),"",
IF(AND(F3940="Peretoe teenus",H3940&gt;=[2]an!$M$37,RANK(D3940,$D3940:$D3940)+COUNTIFS($D$2:D3940,D3940,$F$2:F3940,F3940)-1=1,MONTH(H3940)=MONTH(K3940)=TRUE,YEAR(H3940)=YEAR(K3940)=TRUE),((EOMONTH(H3940,0)-H3940+1)*X3940)/DAY(EOMONTH(H3940,0)),
IF(AND(F3940="Peretoe teenus",H3940&gt;=[2]an!$M$37,RANK(D3940,$D3940:$D3940)+COUNTIFS($D$2:D3940,D3940,$F$2:F3940,F3940)-1=1),X3940,
IF(AND(F3940="Peretoe teenus",H3940&lt;[2]an!$M$37,S3940&lt;&gt;"kahepoolne vajaduspõhine",RANK(D3940,$D3940:$D3940)+COUNTIFS($D$2:D3940,D3940,$F$2:F3940,F3940)-1=1),X3940,
IF(AND(F3940="Peretoe teenus",H3940&lt;[2]an!$M$37,S3940&lt;&gt;"kahepoolne vajaduspõhine",RANK(D3940,$D3940:$D3940)+COUNTIFS($D$2:D3940,D3940,$F$2:F3940,F3940)-1&gt;1),"",
IF(AND(F3940="Peretoe teenus",H3940&lt;[2]an!$M$37,S3940="kahepoolne vajaduspõhine",U3940="",RANK(D3940,$D3940:$D3940)+COUNTIFS($D$2:D3940,D3940,$F$2:F3940,F3940)-1=1),X3940,
IF(AND(F3940="Peretoe teenus",H3940&lt;[2]an!$M$37,S3940="kahepoolne vajaduspõhine",U3940="",RANK(D3940,$D3940:$D3940)+COUNTIFS($D$2:D3940,D3940,$F$2:F3940,F3940)-1&gt;1),"",
IF(AND(F3940="Peretoe teenus",H3940&lt;[2]an!$M$37,S3940="kahepoolne vajaduspõhine",U3940&lt;[2]an!$M$37,RANK(D3940,$D3940:$D3940)+COUNTIFS($D$2:D3940,D3940,$F$2:F3940,F3940)-1=1),X3940,
IF(AND(F3940="Peretoe teenus",H3940&lt;[2]an!$M$37,S3940="kahepoolne vajaduspõhine",U3940&lt;[2]an!$M$37,RANK(D3940,$D3940:$D3940)+COUNTIFS($D$2:D3940,D3940,$F$2:F3940,F3940)-1&gt;1),"",
IF(AND(F3940="Peretoe teenus",H3940&lt;[2]an!$M$37,S3940="kahepoolne vajaduspõhine",U3940&gt;=[2]an!$M$37,U3940&lt;=[2]an!$M$38,RANK(D3940,$D3940:$D3940)+COUNTIFS($D$2:D3940,D3940,$F$2:F3940,F3940)-1=1),
((EOMONTH(U3940,0)-U3940+1)*X3940)/DAY(EOMONTH(U3940,0))+(DAY(U3940)-1)*100/DAY(EOMONTH(U3940,0)),
IF(AND(F3940="Peretoe teenus",H3940&lt;[2]an!$M$37,S3940="kahepoolne vajaduspõhine",U3940&gt;=[2]an!$M$37,U3940&lt;=[2]an!$M$38,RANK(D3940,$D3940:$D3940)+COUNTIFS($D$2:D3940,D3940,$F$2:F3940,F3940)-1&gt;1),"",
IF(AND(F3940="Peretoe teenus",H3940&lt;[2]an!$M$37,S3940="kahepoolne vajaduspõhine",U3940&gt;[2]an!$M$38,RANK(D3940,$D3940:$D3940)+COUNTIFS($D$2:D3940,D3940,$F$2:F3940,F3940)-1=1),X3940,
IF(AND(F3940="Peretoe teenus",H3940&lt;[2]an!$M$37,S3940="kahepoolne vajaduspõhine",U3940&gt;[2]an!$M$38,RANK(D3940,$D3940:$D3940)+COUNTIFS($D$2:D3940,D3940,$F$2:F3940,F3940)-1&gt;1),"",X3940*W3940)))))))))))))),"")</f>
        <v/>
      </c>
      <c r="Z3940" s="18" t="str">
        <f t="shared" si="184"/>
        <v/>
      </c>
      <c r="AA3940" s="19" t="str">
        <f>IFERROR(VLOOKUP(E3940,[2]an!$A$3:$B$81,2,FALSE),"")</f>
        <v/>
      </c>
      <c r="AB3940" s="19" t="str">
        <f>IFERROR(VLOOKUP(AA3940,[2]an!$C$2:$D$16,2,FALSE),"")</f>
        <v/>
      </c>
      <c r="AC3940" s="20"/>
      <c r="AD3940" s="21" t="str">
        <f>IF(A3940=[2]an!$F$36,VLOOKUP([2]an!$F$36,[2]an!$F$36:$H$36,3,FALSE),IF(A3940=[2]an!$F$35,VLOOKUP([2]an!$F$35,[2]an!$F$35:$H$35,3,FALSE),IF(A3940=[2]an!$F$33,VLOOKUP([2]an!$F$33,[2]an!$F$33:$H$33,3,FALSE),IF(A3940=[2]an!$F$31,VLOOKUP([2]an!$F$31,[2]an!$F$31:$H$31,3,FALSE),""))))</f>
        <v/>
      </c>
    </row>
    <row r="3941" spans="6:30" x14ac:dyDescent="0.2">
      <c r="F3941" s="10"/>
      <c r="G3941" s="8" t="str">
        <f t="shared" si="185"/>
        <v/>
      </c>
      <c r="H3941" s="13"/>
      <c r="K3941" s="13"/>
      <c r="L3941" s="10"/>
      <c r="M3941" s="10"/>
      <c r="S3941" s="8" t="str">
        <f>IFERROR(VLOOKUP(D3941,[1]peretoe_teenus!$A$2:$L$2000,5,FALSE),"")</f>
        <v/>
      </c>
      <c r="U3941" s="13"/>
      <c r="V3941" s="15" t="str" cm="1">
        <f t="array" ref="V3941">IFERROR(IF(AND(F3941="Tugigrupp",RANK(K3941,$K3941:$K3941)+COUNTIFS($K$2:K3941,K3941,$L$2:L3941,L3941,$M$2:M3941,M3941,$I$2:I3941,I3941,$G$2:G3941,G3941,$F$2:F3941,F3941)-1=1),SUMPRODUCT(($F$2:$F$4154=F3941)*($G$2:$G$4154=G3941)*($K$2:$K$4154=K3941)*($I$2:$I$4154=I3941)*($L$2:$L$4154=L3941)*($M$2:$M$4154=M3941)),""),"")</f>
        <v/>
      </c>
      <c r="W3941" s="15" t="str">
        <f t="shared" si="183"/>
        <v/>
      </c>
      <c r="X3941" s="16" t="str">
        <f>IF(AND(A3941=[2]an!$G$38,F3941=[2]an!$E$40),[2]an!$G$40,IF(AND(A3941=[2]an!$G$38,F3941=[2]an!$E$41),[2]an!$G$41,IF(AND(A3941=[2]an!$G$38,F3941=[2]an!$E$39,H3941&gt;=[2]an!$M$37),[2]an!$G$39,
IF(AND(A3941=[2]an!$G$38,F3941=[2]an!$E$39,H3941&lt;[2]an!$M$37,S3941="kahepoolne vajaduspõhine",U3941=""),[2]an!$M$40,
IF(AND(A3941=[2]an!$G$38,F3941=[2]an!$E$39,H3941&lt;[2]an!$M$37,S3941="kahepoolne vajaduspõhine",U3941&lt;&gt;""),[2]an!$G$39,
IF(AND(A3941=[2]an!$G$38,F3941=[2]an!$E$39,H3941&lt;[2]an!$M$37,S3941&lt;&gt;"kahepoolne vajaduspõhine"),[2]an!$G$39,
IF(AND(A3941=[2]an!$G$38,F3941=[2]an!$E$42),[2]an!$G$42,
IF(AND(A3941=[2]an!$H$38,F3941=[2]an!$E$40),[2]an!$H$40,IF(AND(A3941=[2]an!$H$38,F3941=[2]an!$E$41),[2]an!$H$41,IF(AND(A3941=[2]an!$H$38,F3941=[2]an!$E$39,H3941&gt;=[2]an!$M$37),[2]an!$H$39,
IF(AND(A3941=[2]an!$H$38,F3941=[2]an!$E$39,H3941&lt;[2]an!$M$37,S3941="kahepoolne vajaduspõhine",U3941=""),[2]an!$M$40,
IF(AND(A3941=[2]an!$H$38,F3941=[2]an!$E$39,H3941&lt;[2]an!$M$37,S3941="kahepoolne vajaduspõhine",U3941&lt;&gt;""),[2]an!$H$39,
IF(AND(A3941=[2]an!$H$38,F3941=[2]an!$E$39,H3941&lt;[2]an!$M$37,S3941&lt;&gt;"kahepoolne vajaduspõhine"),[2]an!$H$39,
IF(AND(A3941=[2]an!$H$38,F3941=[2]an!$E$42),[2]an!$H$42,
IF(AND(A3941=[2]an!$I$38,F3941=[2]an!$E$40),[2]an!$I$40,IF(AND(A3941=[2]an!$I$38,F3941=[2]an!$E$41),[2]an!$I$41,IF(AND(A3941=[2]an!$I$38,F3941=[2]an!$E$39,H3941&gt;=[2]an!$M$37),[2]an!$I$39,
IF(AND(A3941=[2]an!$I$38,F3941=[2]an!$E$39,H3941&lt;[2]an!$M$37,S3941="kahepoolne vajaduspõhine",U3941=""),[2]an!$M$40,
IF(AND(A3941=[2]an!$I$38,F3941=[2]an!$E$39,H3941&lt;[2]an!$M$37,S3941="kahepoolne vajaduspõhine",U3941&lt;&gt;""),[2]an!$I$39,
IF(AND(A3941=[2]an!$I$38,F3941=[2]an!$E$39,H3941&lt;[2]an!$M$37,S3941&lt;&gt;"kahepoolne vajaduspõhine"),[2]an!$I$39,
IF(AND(A3941=[2]an!$I$38,F3941=[2]an!$E$42),[2]an!$I$42,
IF(AND(A3941=[2]an!$J$38,F3941=[2]an!$E$40),[2]an!$J$40,IF(AND(A3941=[2]an!$J$38,F3941=[2]an!$E$41),[2]an!$J$41,IF(AND(A3941=[2]an!$J$38,F3941=[2]an!$E$39,H3941&gt;=[2]an!$M$37),[2]an!$J$39,
IF(AND(A3941=[2]an!$J$38,F3941=[2]an!$E$39,H3941&lt;[2]an!$M$37,S3941="kahepoolne vajaduspõhine",U3941=""),[2]an!$M$40,
IF(AND(A3941=[2]an!$J$38,F3941=[2]an!$E$39,H3941&lt;[2]an!$M$37,S3941="kahepoolne vajaduspõhine",U3941&lt;&gt;""),[2]an!$J$39,
IF(AND(A3941=[2]an!$J$38,F3941=[2]an!$E$39,H3941&lt;[2]an!$M$37,S3941&lt;&gt;"kahepoolne vajaduspõhine"),[2]an!$J$39,
IF(AND(A3941=[2]an!$J$38,F3941=[2]an!$E$42),[2]an!$J$42,""))))))))))))))))))))))))))))</f>
        <v/>
      </c>
      <c r="Y3941" s="17" t="str">
        <f>IFERROR(IF(F3941="Tugigrupp",0,
IF(AND(F3941="Peretoe teenus",H3941&gt;=[2]an!$M$37,RANK(D3941,$D3941:$D3941)+COUNTIFS($D$2:D3941,D3941,$F$2:F3941,F3941)-1&gt;1),"",
IF(AND(F3941="Peretoe teenus",H3941&gt;=[2]an!$M$37,RANK(D3941,$D3941:$D3941)+COUNTIFS($D$2:D3941,D3941,$F$2:F3941,F3941)-1=1,MONTH(H3941)=MONTH(K3941)=TRUE,YEAR(H3941)=YEAR(K3941)=TRUE),((EOMONTH(H3941,0)-H3941+1)*X3941)/DAY(EOMONTH(H3941,0)),
IF(AND(F3941="Peretoe teenus",H3941&gt;=[2]an!$M$37,RANK(D3941,$D3941:$D3941)+COUNTIFS($D$2:D3941,D3941,$F$2:F3941,F3941)-1=1),X3941,
IF(AND(F3941="Peretoe teenus",H3941&lt;[2]an!$M$37,S3941&lt;&gt;"kahepoolne vajaduspõhine",RANK(D3941,$D3941:$D3941)+COUNTIFS($D$2:D3941,D3941,$F$2:F3941,F3941)-1=1),X3941,
IF(AND(F3941="Peretoe teenus",H3941&lt;[2]an!$M$37,S3941&lt;&gt;"kahepoolne vajaduspõhine",RANK(D3941,$D3941:$D3941)+COUNTIFS($D$2:D3941,D3941,$F$2:F3941,F3941)-1&gt;1),"",
IF(AND(F3941="Peretoe teenus",H3941&lt;[2]an!$M$37,S3941="kahepoolne vajaduspõhine",U3941="",RANK(D3941,$D3941:$D3941)+COUNTIFS($D$2:D3941,D3941,$F$2:F3941,F3941)-1=1),X3941,
IF(AND(F3941="Peretoe teenus",H3941&lt;[2]an!$M$37,S3941="kahepoolne vajaduspõhine",U3941="",RANK(D3941,$D3941:$D3941)+COUNTIFS($D$2:D3941,D3941,$F$2:F3941,F3941)-1&gt;1),"",
IF(AND(F3941="Peretoe teenus",H3941&lt;[2]an!$M$37,S3941="kahepoolne vajaduspõhine",U3941&lt;[2]an!$M$37,RANK(D3941,$D3941:$D3941)+COUNTIFS($D$2:D3941,D3941,$F$2:F3941,F3941)-1=1),X3941,
IF(AND(F3941="Peretoe teenus",H3941&lt;[2]an!$M$37,S3941="kahepoolne vajaduspõhine",U3941&lt;[2]an!$M$37,RANK(D3941,$D3941:$D3941)+COUNTIFS($D$2:D3941,D3941,$F$2:F3941,F3941)-1&gt;1),"",
IF(AND(F3941="Peretoe teenus",H3941&lt;[2]an!$M$37,S3941="kahepoolne vajaduspõhine",U3941&gt;=[2]an!$M$37,U3941&lt;=[2]an!$M$38,RANK(D3941,$D3941:$D3941)+COUNTIFS($D$2:D3941,D3941,$F$2:F3941,F3941)-1=1),
((EOMONTH(U3941,0)-U3941+1)*X3941)/DAY(EOMONTH(U3941,0))+(DAY(U3941)-1)*100/DAY(EOMONTH(U3941,0)),
IF(AND(F3941="Peretoe teenus",H3941&lt;[2]an!$M$37,S3941="kahepoolne vajaduspõhine",U3941&gt;=[2]an!$M$37,U3941&lt;=[2]an!$M$38,RANK(D3941,$D3941:$D3941)+COUNTIFS($D$2:D3941,D3941,$F$2:F3941,F3941)-1&gt;1),"",
IF(AND(F3941="Peretoe teenus",H3941&lt;[2]an!$M$37,S3941="kahepoolne vajaduspõhine",U3941&gt;[2]an!$M$38,RANK(D3941,$D3941:$D3941)+COUNTIFS($D$2:D3941,D3941,$F$2:F3941,F3941)-1=1),X3941,
IF(AND(F3941="Peretoe teenus",H3941&lt;[2]an!$M$37,S3941="kahepoolne vajaduspõhine",U3941&gt;[2]an!$M$38,RANK(D3941,$D3941:$D3941)+COUNTIFS($D$2:D3941,D3941,$F$2:F3941,F3941)-1&gt;1),"",X3941*W3941)))))))))))))),"")</f>
        <v/>
      </c>
      <c r="Z3941" s="18" t="str">
        <f t="shared" si="184"/>
        <v/>
      </c>
      <c r="AA3941" s="19" t="str">
        <f>IFERROR(VLOOKUP(E3941,[2]an!$A$3:$B$81,2,FALSE),"")</f>
        <v/>
      </c>
      <c r="AB3941" s="19" t="str">
        <f>IFERROR(VLOOKUP(AA3941,[2]an!$C$2:$D$16,2,FALSE),"")</f>
        <v/>
      </c>
      <c r="AC3941" s="20"/>
      <c r="AD3941" s="21" t="str">
        <f>IF(A3941=[2]an!$F$36,VLOOKUP([2]an!$F$36,[2]an!$F$36:$H$36,3,FALSE),IF(A3941=[2]an!$F$35,VLOOKUP([2]an!$F$35,[2]an!$F$35:$H$35,3,FALSE),IF(A3941=[2]an!$F$33,VLOOKUP([2]an!$F$33,[2]an!$F$33:$H$33,3,FALSE),IF(A3941=[2]an!$F$31,VLOOKUP([2]an!$F$31,[2]an!$F$31:$H$31,3,FALSE),""))))</f>
        <v/>
      </c>
    </row>
    <row r="3942" spans="6:30" x14ac:dyDescent="0.2">
      <c r="F3942" s="10"/>
      <c r="G3942" s="8" t="str">
        <f t="shared" si="185"/>
        <v/>
      </c>
      <c r="H3942" s="13"/>
      <c r="K3942" s="13"/>
      <c r="L3942" s="10"/>
      <c r="M3942" s="10"/>
      <c r="S3942" s="8" t="str">
        <f>IFERROR(VLOOKUP(D3942,[1]peretoe_teenus!$A$2:$L$2000,5,FALSE),"")</f>
        <v/>
      </c>
      <c r="U3942" s="13"/>
      <c r="V3942" s="15" t="str" cm="1">
        <f t="array" ref="V3942">IFERROR(IF(AND(F3942="Tugigrupp",RANK(K3942,$K3942:$K3942)+COUNTIFS($K$2:K3942,K3942,$L$2:L3942,L3942,$M$2:M3942,M3942,$I$2:I3942,I3942,$G$2:G3942,G3942,$F$2:F3942,F3942)-1=1),SUMPRODUCT(($F$2:$F$4154=F3942)*($G$2:$G$4154=G3942)*($K$2:$K$4154=K3942)*($I$2:$I$4154=I3942)*($L$2:$L$4154=L3942)*($M$2:$M$4154=M3942)),""),"")</f>
        <v/>
      </c>
      <c r="W3942" s="15" t="str">
        <f t="shared" si="183"/>
        <v/>
      </c>
      <c r="X3942" s="16" t="str">
        <f>IF(AND(A3942=[2]an!$G$38,F3942=[2]an!$E$40),[2]an!$G$40,IF(AND(A3942=[2]an!$G$38,F3942=[2]an!$E$41),[2]an!$G$41,IF(AND(A3942=[2]an!$G$38,F3942=[2]an!$E$39,H3942&gt;=[2]an!$M$37),[2]an!$G$39,
IF(AND(A3942=[2]an!$G$38,F3942=[2]an!$E$39,H3942&lt;[2]an!$M$37,S3942="kahepoolne vajaduspõhine",U3942=""),[2]an!$M$40,
IF(AND(A3942=[2]an!$G$38,F3942=[2]an!$E$39,H3942&lt;[2]an!$M$37,S3942="kahepoolne vajaduspõhine",U3942&lt;&gt;""),[2]an!$G$39,
IF(AND(A3942=[2]an!$G$38,F3942=[2]an!$E$39,H3942&lt;[2]an!$M$37,S3942&lt;&gt;"kahepoolne vajaduspõhine"),[2]an!$G$39,
IF(AND(A3942=[2]an!$G$38,F3942=[2]an!$E$42),[2]an!$G$42,
IF(AND(A3942=[2]an!$H$38,F3942=[2]an!$E$40),[2]an!$H$40,IF(AND(A3942=[2]an!$H$38,F3942=[2]an!$E$41),[2]an!$H$41,IF(AND(A3942=[2]an!$H$38,F3942=[2]an!$E$39,H3942&gt;=[2]an!$M$37),[2]an!$H$39,
IF(AND(A3942=[2]an!$H$38,F3942=[2]an!$E$39,H3942&lt;[2]an!$M$37,S3942="kahepoolne vajaduspõhine",U3942=""),[2]an!$M$40,
IF(AND(A3942=[2]an!$H$38,F3942=[2]an!$E$39,H3942&lt;[2]an!$M$37,S3942="kahepoolne vajaduspõhine",U3942&lt;&gt;""),[2]an!$H$39,
IF(AND(A3942=[2]an!$H$38,F3942=[2]an!$E$39,H3942&lt;[2]an!$M$37,S3942&lt;&gt;"kahepoolne vajaduspõhine"),[2]an!$H$39,
IF(AND(A3942=[2]an!$H$38,F3942=[2]an!$E$42),[2]an!$H$42,
IF(AND(A3942=[2]an!$I$38,F3942=[2]an!$E$40),[2]an!$I$40,IF(AND(A3942=[2]an!$I$38,F3942=[2]an!$E$41),[2]an!$I$41,IF(AND(A3942=[2]an!$I$38,F3942=[2]an!$E$39,H3942&gt;=[2]an!$M$37),[2]an!$I$39,
IF(AND(A3942=[2]an!$I$38,F3942=[2]an!$E$39,H3942&lt;[2]an!$M$37,S3942="kahepoolne vajaduspõhine",U3942=""),[2]an!$M$40,
IF(AND(A3942=[2]an!$I$38,F3942=[2]an!$E$39,H3942&lt;[2]an!$M$37,S3942="kahepoolne vajaduspõhine",U3942&lt;&gt;""),[2]an!$I$39,
IF(AND(A3942=[2]an!$I$38,F3942=[2]an!$E$39,H3942&lt;[2]an!$M$37,S3942&lt;&gt;"kahepoolne vajaduspõhine"),[2]an!$I$39,
IF(AND(A3942=[2]an!$I$38,F3942=[2]an!$E$42),[2]an!$I$42,
IF(AND(A3942=[2]an!$J$38,F3942=[2]an!$E$40),[2]an!$J$40,IF(AND(A3942=[2]an!$J$38,F3942=[2]an!$E$41),[2]an!$J$41,IF(AND(A3942=[2]an!$J$38,F3942=[2]an!$E$39,H3942&gt;=[2]an!$M$37),[2]an!$J$39,
IF(AND(A3942=[2]an!$J$38,F3942=[2]an!$E$39,H3942&lt;[2]an!$M$37,S3942="kahepoolne vajaduspõhine",U3942=""),[2]an!$M$40,
IF(AND(A3942=[2]an!$J$38,F3942=[2]an!$E$39,H3942&lt;[2]an!$M$37,S3942="kahepoolne vajaduspõhine",U3942&lt;&gt;""),[2]an!$J$39,
IF(AND(A3942=[2]an!$J$38,F3942=[2]an!$E$39,H3942&lt;[2]an!$M$37,S3942&lt;&gt;"kahepoolne vajaduspõhine"),[2]an!$J$39,
IF(AND(A3942=[2]an!$J$38,F3942=[2]an!$E$42),[2]an!$J$42,""))))))))))))))))))))))))))))</f>
        <v/>
      </c>
      <c r="Y3942" s="17" t="str">
        <f>IFERROR(IF(F3942="Tugigrupp",0,
IF(AND(F3942="Peretoe teenus",H3942&gt;=[2]an!$M$37,RANK(D3942,$D3942:$D3942)+COUNTIFS($D$2:D3942,D3942,$F$2:F3942,F3942)-1&gt;1),"",
IF(AND(F3942="Peretoe teenus",H3942&gt;=[2]an!$M$37,RANK(D3942,$D3942:$D3942)+COUNTIFS($D$2:D3942,D3942,$F$2:F3942,F3942)-1=1,MONTH(H3942)=MONTH(K3942)=TRUE,YEAR(H3942)=YEAR(K3942)=TRUE),((EOMONTH(H3942,0)-H3942+1)*X3942)/DAY(EOMONTH(H3942,0)),
IF(AND(F3942="Peretoe teenus",H3942&gt;=[2]an!$M$37,RANK(D3942,$D3942:$D3942)+COUNTIFS($D$2:D3942,D3942,$F$2:F3942,F3942)-1=1),X3942,
IF(AND(F3942="Peretoe teenus",H3942&lt;[2]an!$M$37,S3942&lt;&gt;"kahepoolne vajaduspõhine",RANK(D3942,$D3942:$D3942)+COUNTIFS($D$2:D3942,D3942,$F$2:F3942,F3942)-1=1),X3942,
IF(AND(F3942="Peretoe teenus",H3942&lt;[2]an!$M$37,S3942&lt;&gt;"kahepoolne vajaduspõhine",RANK(D3942,$D3942:$D3942)+COUNTIFS($D$2:D3942,D3942,$F$2:F3942,F3942)-1&gt;1),"",
IF(AND(F3942="Peretoe teenus",H3942&lt;[2]an!$M$37,S3942="kahepoolne vajaduspõhine",U3942="",RANK(D3942,$D3942:$D3942)+COUNTIFS($D$2:D3942,D3942,$F$2:F3942,F3942)-1=1),X3942,
IF(AND(F3942="Peretoe teenus",H3942&lt;[2]an!$M$37,S3942="kahepoolne vajaduspõhine",U3942="",RANK(D3942,$D3942:$D3942)+COUNTIFS($D$2:D3942,D3942,$F$2:F3942,F3942)-1&gt;1),"",
IF(AND(F3942="Peretoe teenus",H3942&lt;[2]an!$M$37,S3942="kahepoolne vajaduspõhine",U3942&lt;[2]an!$M$37,RANK(D3942,$D3942:$D3942)+COUNTIFS($D$2:D3942,D3942,$F$2:F3942,F3942)-1=1),X3942,
IF(AND(F3942="Peretoe teenus",H3942&lt;[2]an!$M$37,S3942="kahepoolne vajaduspõhine",U3942&lt;[2]an!$M$37,RANK(D3942,$D3942:$D3942)+COUNTIFS($D$2:D3942,D3942,$F$2:F3942,F3942)-1&gt;1),"",
IF(AND(F3942="Peretoe teenus",H3942&lt;[2]an!$M$37,S3942="kahepoolne vajaduspõhine",U3942&gt;=[2]an!$M$37,U3942&lt;=[2]an!$M$38,RANK(D3942,$D3942:$D3942)+COUNTIFS($D$2:D3942,D3942,$F$2:F3942,F3942)-1=1),
((EOMONTH(U3942,0)-U3942+1)*X3942)/DAY(EOMONTH(U3942,0))+(DAY(U3942)-1)*100/DAY(EOMONTH(U3942,0)),
IF(AND(F3942="Peretoe teenus",H3942&lt;[2]an!$M$37,S3942="kahepoolne vajaduspõhine",U3942&gt;=[2]an!$M$37,U3942&lt;=[2]an!$M$38,RANK(D3942,$D3942:$D3942)+COUNTIFS($D$2:D3942,D3942,$F$2:F3942,F3942)-1&gt;1),"",
IF(AND(F3942="Peretoe teenus",H3942&lt;[2]an!$M$37,S3942="kahepoolne vajaduspõhine",U3942&gt;[2]an!$M$38,RANK(D3942,$D3942:$D3942)+COUNTIFS($D$2:D3942,D3942,$F$2:F3942,F3942)-1=1),X3942,
IF(AND(F3942="Peretoe teenus",H3942&lt;[2]an!$M$37,S3942="kahepoolne vajaduspõhine",U3942&gt;[2]an!$M$38,RANK(D3942,$D3942:$D3942)+COUNTIFS($D$2:D3942,D3942,$F$2:F3942,F3942)-1&gt;1),"",X3942*W3942)))))))))))))),"")</f>
        <v/>
      </c>
      <c r="Z3942" s="18" t="str">
        <f t="shared" si="184"/>
        <v/>
      </c>
      <c r="AA3942" s="19" t="str">
        <f>IFERROR(VLOOKUP(E3942,[2]an!$A$3:$B$81,2,FALSE),"")</f>
        <v/>
      </c>
      <c r="AB3942" s="19" t="str">
        <f>IFERROR(VLOOKUP(AA3942,[2]an!$C$2:$D$16,2,FALSE),"")</f>
        <v/>
      </c>
      <c r="AC3942" s="20"/>
      <c r="AD3942" s="21" t="str">
        <f>IF(A3942=[2]an!$F$36,VLOOKUP([2]an!$F$36,[2]an!$F$36:$H$36,3,FALSE),IF(A3942=[2]an!$F$35,VLOOKUP([2]an!$F$35,[2]an!$F$35:$H$35,3,FALSE),IF(A3942=[2]an!$F$33,VLOOKUP([2]an!$F$33,[2]an!$F$33:$H$33,3,FALSE),IF(A3942=[2]an!$F$31,VLOOKUP([2]an!$F$31,[2]an!$F$31:$H$31,3,FALSE),""))))</f>
        <v/>
      </c>
    </row>
    <row r="3943" spans="6:30" x14ac:dyDescent="0.2">
      <c r="F3943" s="10"/>
      <c r="G3943" s="8" t="str">
        <f t="shared" si="185"/>
        <v/>
      </c>
      <c r="H3943" s="13"/>
      <c r="K3943" s="13"/>
      <c r="L3943" s="10"/>
      <c r="M3943" s="10"/>
      <c r="S3943" s="8" t="str">
        <f>IFERROR(VLOOKUP(D3943,[1]peretoe_teenus!$A$2:$L$2000,5,FALSE),"")</f>
        <v/>
      </c>
      <c r="U3943" s="13"/>
      <c r="V3943" s="15" t="str" cm="1">
        <f t="array" ref="V3943">IFERROR(IF(AND(F3943="Tugigrupp",RANK(K3943,$K3943:$K3943)+COUNTIFS($K$2:K3943,K3943,$L$2:L3943,L3943,$M$2:M3943,M3943,$I$2:I3943,I3943,$G$2:G3943,G3943,$F$2:F3943,F3943)-1=1),SUMPRODUCT(($F$2:$F$4154=F3943)*($G$2:$G$4154=G3943)*($K$2:$K$4154=K3943)*($I$2:$I$4154=I3943)*($L$2:$L$4154=L3943)*($M$2:$M$4154=M3943)),""),"")</f>
        <v/>
      </c>
      <c r="W3943" s="15" t="str">
        <f t="shared" si="183"/>
        <v/>
      </c>
      <c r="X3943" s="16" t="str">
        <f>IF(AND(A3943=[2]an!$G$38,F3943=[2]an!$E$40),[2]an!$G$40,IF(AND(A3943=[2]an!$G$38,F3943=[2]an!$E$41),[2]an!$G$41,IF(AND(A3943=[2]an!$G$38,F3943=[2]an!$E$39,H3943&gt;=[2]an!$M$37),[2]an!$G$39,
IF(AND(A3943=[2]an!$G$38,F3943=[2]an!$E$39,H3943&lt;[2]an!$M$37,S3943="kahepoolne vajaduspõhine",U3943=""),[2]an!$M$40,
IF(AND(A3943=[2]an!$G$38,F3943=[2]an!$E$39,H3943&lt;[2]an!$M$37,S3943="kahepoolne vajaduspõhine",U3943&lt;&gt;""),[2]an!$G$39,
IF(AND(A3943=[2]an!$G$38,F3943=[2]an!$E$39,H3943&lt;[2]an!$M$37,S3943&lt;&gt;"kahepoolne vajaduspõhine"),[2]an!$G$39,
IF(AND(A3943=[2]an!$G$38,F3943=[2]an!$E$42),[2]an!$G$42,
IF(AND(A3943=[2]an!$H$38,F3943=[2]an!$E$40),[2]an!$H$40,IF(AND(A3943=[2]an!$H$38,F3943=[2]an!$E$41),[2]an!$H$41,IF(AND(A3943=[2]an!$H$38,F3943=[2]an!$E$39,H3943&gt;=[2]an!$M$37),[2]an!$H$39,
IF(AND(A3943=[2]an!$H$38,F3943=[2]an!$E$39,H3943&lt;[2]an!$M$37,S3943="kahepoolne vajaduspõhine",U3943=""),[2]an!$M$40,
IF(AND(A3943=[2]an!$H$38,F3943=[2]an!$E$39,H3943&lt;[2]an!$M$37,S3943="kahepoolne vajaduspõhine",U3943&lt;&gt;""),[2]an!$H$39,
IF(AND(A3943=[2]an!$H$38,F3943=[2]an!$E$39,H3943&lt;[2]an!$M$37,S3943&lt;&gt;"kahepoolne vajaduspõhine"),[2]an!$H$39,
IF(AND(A3943=[2]an!$H$38,F3943=[2]an!$E$42),[2]an!$H$42,
IF(AND(A3943=[2]an!$I$38,F3943=[2]an!$E$40),[2]an!$I$40,IF(AND(A3943=[2]an!$I$38,F3943=[2]an!$E$41),[2]an!$I$41,IF(AND(A3943=[2]an!$I$38,F3943=[2]an!$E$39,H3943&gt;=[2]an!$M$37),[2]an!$I$39,
IF(AND(A3943=[2]an!$I$38,F3943=[2]an!$E$39,H3943&lt;[2]an!$M$37,S3943="kahepoolne vajaduspõhine",U3943=""),[2]an!$M$40,
IF(AND(A3943=[2]an!$I$38,F3943=[2]an!$E$39,H3943&lt;[2]an!$M$37,S3943="kahepoolne vajaduspõhine",U3943&lt;&gt;""),[2]an!$I$39,
IF(AND(A3943=[2]an!$I$38,F3943=[2]an!$E$39,H3943&lt;[2]an!$M$37,S3943&lt;&gt;"kahepoolne vajaduspõhine"),[2]an!$I$39,
IF(AND(A3943=[2]an!$I$38,F3943=[2]an!$E$42),[2]an!$I$42,
IF(AND(A3943=[2]an!$J$38,F3943=[2]an!$E$40),[2]an!$J$40,IF(AND(A3943=[2]an!$J$38,F3943=[2]an!$E$41),[2]an!$J$41,IF(AND(A3943=[2]an!$J$38,F3943=[2]an!$E$39,H3943&gt;=[2]an!$M$37),[2]an!$J$39,
IF(AND(A3943=[2]an!$J$38,F3943=[2]an!$E$39,H3943&lt;[2]an!$M$37,S3943="kahepoolne vajaduspõhine",U3943=""),[2]an!$M$40,
IF(AND(A3943=[2]an!$J$38,F3943=[2]an!$E$39,H3943&lt;[2]an!$M$37,S3943="kahepoolne vajaduspõhine",U3943&lt;&gt;""),[2]an!$J$39,
IF(AND(A3943=[2]an!$J$38,F3943=[2]an!$E$39,H3943&lt;[2]an!$M$37,S3943&lt;&gt;"kahepoolne vajaduspõhine"),[2]an!$J$39,
IF(AND(A3943=[2]an!$J$38,F3943=[2]an!$E$42),[2]an!$J$42,""))))))))))))))))))))))))))))</f>
        <v/>
      </c>
      <c r="Y3943" s="17" t="str">
        <f>IFERROR(IF(F3943="Tugigrupp",0,
IF(AND(F3943="Peretoe teenus",H3943&gt;=[2]an!$M$37,RANK(D3943,$D3943:$D3943)+COUNTIFS($D$2:D3943,D3943,$F$2:F3943,F3943)-1&gt;1),"",
IF(AND(F3943="Peretoe teenus",H3943&gt;=[2]an!$M$37,RANK(D3943,$D3943:$D3943)+COUNTIFS($D$2:D3943,D3943,$F$2:F3943,F3943)-1=1,MONTH(H3943)=MONTH(K3943)=TRUE,YEAR(H3943)=YEAR(K3943)=TRUE),((EOMONTH(H3943,0)-H3943+1)*X3943)/DAY(EOMONTH(H3943,0)),
IF(AND(F3943="Peretoe teenus",H3943&gt;=[2]an!$M$37,RANK(D3943,$D3943:$D3943)+COUNTIFS($D$2:D3943,D3943,$F$2:F3943,F3943)-1=1),X3943,
IF(AND(F3943="Peretoe teenus",H3943&lt;[2]an!$M$37,S3943&lt;&gt;"kahepoolne vajaduspõhine",RANK(D3943,$D3943:$D3943)+COUNTIFS($D$2:D3943,D3943,$F$2:F3943,F3943)-1=1),X3943,
IF(AND(F3943="Peretoe teenus",H3943&lt;[2]an!$M$37,S3943&lt;&gt;"kahepoolne vajaduspõhine",RANK(D3943,$D3943:$D3943)+COUNTIFS($D$2:D3943,D3943,$F$2:F3943,F3943)-1&gt;1),"",
IF(AND(F3943="Peretoe teenus",H3943&lt;[2]an!$M$37,S3943="kahepoolne vajaduspõhine",U3943="",RANK(D3943,$D3943:$D3943)+COUNTIFS($D$2:D3943,D3943,$F$2:F3943,F3943)-1=1),X3943,
IF(AND(F3943="Peretoe teenus",H3943&lt;[2]an!$M$37,S3943="kahepoolne vajaduspõhine",U3943="",RANK(D3943,$D3943:$D3943)+COUNTIFS($D$2:D3943,D3943,$F$2:F3943,F3943)-1&gt;1),"",
IF(AND(F3943="Peretoe teenus",H3943&lt;[2]an!$M$37,S3943="kahepoolne vajaduspõhine",U3943&lt;[2]an!$M$37,RANK(D3943,$D3943:$D3943)+COUNTIFS($D$2:D3943,D3943,$F$2:F3943,F3943)-1=1),X3943,
IF(AND(F3943="Peretoe teenus",H3943&lt;[2]an!$M$37,S3943="kahepoolne vajaduspõhine",U3943&lt;[2]an!$M$37,RANK(D3943,$D3943:$D3943)+COUNTIFS($D$2:D3943,D3943,$F$2:F3943,F3943)-1&gt;1),"",
IF(AND(F3943="Peretoe teenus",H3943&lt;[2]an!$M$37,S3943="kahepoolne vajaduspõhine",U3943&gt;=[2]an!$M$37,U3943&lt;=[2]an!$M$38,RANK(D3943,$D3943:$D3943)+COUNTIFS($D$2:D3943,D3943,$F$2:F3943,F3943)-1=1),
((EOMONTH(U3943,0)-U3943+1)*X3943)/DAY(EOMONTH(U3943,0))+(DAY(U3943)-1)*100/DAY(EOMONTH(U3943,0)),
IF(AND(F3943="Peretoe teenus",H3943&lt;[2]an!$M$37,S3943="kahepoolne vajaduspõhine",U3943&gt;=[2]an!$M$37,U3943&lt;=[2]an!$M$38,RANK(D3943,$D3943:$D3943)+COUNTIFS($D$2:D3943,D3943,$F$2:F3943,F3943)-1&gt;1),"",
IF(AND(F3943="Peretoe teenus",H3943&lt;[2]an!$M$37,S3943="kahepoolne vajaduspõhine",U3943&gt;[2]an!$M$38,RANK(D3943,$D3943:$D3943)+COUNTIFS($D$2:D3943,D3943,$F$2:F3943,F3943)-1=1),X3943,
IF(AND(F3943="Peretoe teenus",H3943&lt;[2]an!$M$37,S3943="kahepoolne vajaduspõhine",U3943&gt;[2]an!$M$38,RANK(D3943,$D3943:$D3943)+COUNTIFS($D$2:D3943,D3943,$F$2:F3943,F3943)-1&gt;1),"",X3943*W3943)))))))))))))),"")</f>
        <v/>
      </c>
      <c r="Z3943" s="18" t="str">
        <f t="shared" si="184"/>
        <v/>
      </c>
      <c r="AA3943" s="19" t="str">
        <f>IFERROR(VLOOKUP(E3943,[2]an!$A$3:$B$81,2,FALSE),"")</f>
        <v/>
      </c>
      <c r="AB3943" s="19" t="str">
        <f>IFERROR(VLOOKUP(AA3943,[2]an!$C$2:$D$16,2,FALSE),"")</f>
        <v/>
      </c>
      <c r="AC3943" s="20"/>
      <c r="AD3943" s="21" t="str">
        <f>IF(A3943=[2]an!$F$36,VLOOKUP([2]an!$F$36,[2]an!$F$36:$H$36,3,FALSE),IF(A3943=[2]an!$F$35,VLOOKUP([2]an!$F$35,[2]an!$F$35:$H$35,3,FALSE),IF(A3943=[2]an!$F$33,VLOOKUP([2]an!$F$33,[2]an!$F$33:$H$33,3,FALSE),IF(A3943=[2]an!$F$31,VLOOKUP([2]an!$F$31,[2]an!$F$31:$H$31,3,FALSE),""))))</f>
        <v/>
      </c>
    </row>
    <row r="3944" spans="6:30" x14ac:dyDescent="0.2">
      <c r="F3944" s="10"/>
      <c r="G3944" s="8" t="str">
        <f t="shared" si="185"/>
        <v/>
      </c>
      <c r="H3944" s="13"/>
      <c r="K3944" s="13"/>
      <c r="L3944" s="10"/>
      <c r="M3944" s="10"/>
      <c r="S3944" s="8" t="str">
        <f>IFERROR(VLOOKUP(D3944,[1]peretoe_teenus!$A$2:$L$2000,5,FALSE),"")</f>
        <v/>
      </c>
      <c r="U3944" s="13"/>
      <c r="V3944" s="15" t="str" cm="1">
        <f t="array" ref="V3944">IFERROR(IF(AND(F3944="Tugigrupp",RANK(K3944,$K3944:$K3944)+COUNTIFS($K$2:K3944,K3944,$L$2:L3944,L3944,$M$2:M3944,M3944,$I$2:I3944,I3944,$G$2:G3944,G3944,$F$2:F3944,F3944)-1=1),SUMPRODUCT(($F$2:$F$4154=F3944)*($G$2:$G$4154=G3944)*($K$2:$K$4154=K3944)*($I$2:$I$4154=I3944)*($L$2:$L$4154=L3944)*($M$2:$M$4154=M3944)),""),"")</f>
        <v/>
      </c>
      <c r="W3944" s="15" t="str">
        <f t="shared" si="183"/>
        <v/>
      </c>
      <c r="X3944" s="16" t="str">
        <f>IF(AND(A3944=[2]an!$G$38,F3944=[2]an!$E$40),[2]an!$G$40,IF(AND(A3944=[2]an!$G$38,F3944=[2]an!$E$41),[2]an!$G$41,IF(AND(A3944=[2]an!$G$38,F3944=[2]an!$E$39,H3944&gt;=[2]an!$M$37),[2]an!$G$39,
IF(AND(A3944=[2]an!$G$38,F3944=[2]an!$E$39,H3944&lt;[2]an!$M$37,S3944="kahepoolne vajaduspõhine",U3944=""),[2]an!$M$40,
IF(AND(A3944=[2]an!$G$38,F3944=[2]an!$E$39,H3944&lt;[2]an!$M$37,S3944="kahepoolne vajaduspõhine",U3944&lt;&gt;""),[2]an!$G$39,
IF(AND(A3944=[2]an!$G$38,F3944=[2]an!$E$39,H3944&lt;[2]an!$M$37,S3944&lt;&gt;"kahepoolne vajaduspõhine"),[2]an!$G$39,
IF(AND(A3944=[2]an!$G$38,F3944=[2]an!$E$42),[2]an!$G$42,
IF(AND(A3944=[2]an!$H$38,F3944=[2]an!$E$40),[2]an!$H$40,IF(AND(A3944=[2]an!$H$38,F3944=[2]an!$E$41),[2]an!$H$41,IF(AND(A3944=[2]an!$H$38,F3944=[2]an!$E$39,H3944&gt;=[2]an!$M$37),[2]an!$H$39,
IF(AND(A3944=[2]an!$H$38,F3944=[2]an!$E$39,H3944&lt;[2]an!$M$37,S3944="kahepoolne vajaduspõhine",U3944=""),[2]an!$M$40,
IF(AND(A3944=[2]an!$H$38,F3944=[2]an!$E$39,H3944&lt;[2]an!$M$37,S3944="kahepoolne vajaduspõhine",U3944&lt;&gt;""),[2]an!$H$39,
IF(AND(A3944=[2]an!$H$38,F3944=[2]an!$E$39,H3944&lt;[2]an!$M$37,S3944&lt;&gt;"kahepoolne vajaduspõhine"),[2]an!$H$39,
IF(AND(A3944=[2]an!$H$38,F3944=[2]an!$E$42),[2]an!$H$42,
IF(AND(A3944=[2]an!$I$38,F3944=[2]an!$E$40),[2]an!$I$40,IF(AND(A3944=[2]an!$I$38,F3944=[2]an!$E$41),[2]an!$I$41,IF(AND(A3944=[2]an!$I$38,F3944=[2]an!$E$39,H3944&gt;=[2]an!$M$37),[2]an!$I$39,
IF(AND(A3944=[2]an!$I$38,F3944=[2]an!$E$39,H3944&lt;[2]an!$M$37,S3944="kahepoolne vajaduspõhine",U3944=""),[2]an!$M$40,
IF(AND(A3944=[2]an!$I$38,F3944=[2]an!$E$39,H3944&lt;[2]an!$M$37,S3944="kahepoolne vajaduspõhine",U3944&lt;&gt;""),[2]an!$I$39,
IF(AND(A3944=[2]an!$I$38,F3944=[2]an!$E$39,H3944&lt;[2]an!$M$37,S3944&lt;&gt;"kahepoolne vajaduspõhine"),[2]an!$I$39,
IF(AND(A3944=[2]an!$I$38,F3944=[2]an!$E$42),[2]an!$I$42,
IF(AND(A3944=[2]an!$J$38,F3944=[2]an!$E$40),[2]an!$J$40,IF(AND(A3944=[2]an!$J$38,F3944=[2]an!$E$41),[2]an!$J$41,IF(AND(A3944=[2]an!$J$38,F3944=[2]an!$E$39,H3944&gt;=[2]an!$M$37),[2]an!$J$39,
IF(AND(A3944=[2]an!$J$38,F3944=[2]an!$E$39,H3944&lt;[2]an!$M$37,S3944="kahepoolne vajaduspõhine",U3944=""),[2]an!$M$40,
IF(AND(A3944=[2]an!$J$38,F3944=[2]an!$E$39,H3944&lt;[2]an!$M$37,S3944="kahepoolne vajaduspõhine",U3944&lt;&gt;""),[2]an!$J$39,
IF(AND(A3944=[2]an!$J$38,F3944=[2]an!$E$39,H3944&lt;[2]an!$M$37,S3944&lt;&gt;"kahepoolne vajaduspõhine"),[2]an!$J$39,
IF(AND(A3944=[2]an!$J$38,F3944=[2]an!$E$42),[2]an!$J$42,""))))))))))))))))))))))))))))</f>
        <v/>
      </c>
      <c r="Y3944" s="17" t="str">
        <f>IFERROR(IF(F3944="Tugigrupp",0,
IF(AND(F3944="Peretoe teenus",H3944&gt;=[2]an!$M$37,RANK(D3944,$D3944:$D3944)+COUNTIFS($D$2:D3944,D3944,$F$2:F3944,F3944)-1&gt;1),"",
IF(AND(F3944="Peretoe teenus",H3944&gt;=[2]an!$M$37,RANK(D3944,$D3944:$D3944)+COUNTIFS($D$2:D3944,D3944,$F$2:F3944,F3944)-1=1,MONTH(H3944)=MONTH(K3944)=TRUE,YEAR(H3944)=YEAR(K3944)=TRUE),((EOMONTH(H3944,0)-H3944+1)*X3944)/DAY(EOMONTH(H3944,0)),
IF(AND(F3944="Peretoe teenus",H3944&gt;=[2]an!$M$37,RANK(D3944,$D3944:$D3944)+COUNTIFS($D$2:D3944,D3944,$F$2:F3944,F3944)-1=1),X3944,
IF(AND(F3944="Peretoe teenus",H3944&lt;[2]an!$M$37,S3944&lt;&gt;"kahepoolne vajaduspõhine",RANK(D3944,$D3944:$D3944)+COUNTIFS($D$2:D3944,D3944,$F$2:F3944,F3944)-1=1),X3944,
IF(AND(F3944="Peretoe teenus",H3944&lt;[2]an!$M$37,S3944&lt;&gt;"kahepoolne vajaduspõhine",RANK(D3944,$D3944:$D3944)+COUNTIFS($D$2:D3944,D3944,$F$2:F3944,F3944)-1&gt;1),"",
IF(AND(F3944="Peretoe teenus",H3944&lt;[2]an!$M$37,S3944="kahepoolne vajaduspõhine",U3944="",RANK(D3944,$D3944:$D3944)+COUNTIFS($D$2:D3944,D3944,$F$2:F3944,F3944)-1=1),X3944,
IF(AND(F3944="Peretoe teenus",H3944&lt;[2]an!$M$37,S3944="kahepoolne vajaduspõhine",U3944="",RANK(D3944,$D3944:$D3944)+COUNTIFS($D$2:D3944,D3944,$F$2:F3944,F3944)-1&gt;1),"",
IF(AND(F3944="Peretoe teenus",H3944&lt;[2]an!$M$37,S3944="kahepoolne vajaduspõhine",U3944&lt;[2]an!$M$37,RANK(D3944,$D3944:$D3944)+COUNTIFS($D$2:D3944,D3944,$F$2:F3944,F3944)-1=1),X3944,
IF(AND(F3944="Peretoe teenus",H3944&lt;[2]an!$M$37,S3944="kahepoolne vajaduspõhine",U3944&lt;[2]an!$M$37,RANK(D3944,$D3944:$D3944)+COUNTIFS($D$2:D3944,D3944,$F$2:F3944,F3944)-1&gt;1),"",
IF(AND(F3944="Peretoe teenus",H3944&lt;[2]an!$M$37,S3944="kahepoolne vajaduspõhine",U3944&gt;=[2]an!$M$37,U3944&lt;=[2]an!$M$38,RANK(D3944,$D3944:$D3944)+COUNTIFS($D$2:D3944,D3944,$F$2:F3944,F3944)-1=1),
((EOMONTH(U3944,0)-U3944+1)*X3944)/DAY(EOMONTH(U3944,0))+(DAY(U3944)-1)*100/DAY(EOMONTH(U3944,0)),
IF(AND(F3944="Peretoe teenus",H3944&lt;[2]an!$M$37,S3944="kahepoolne vajaduspõhine",U3944&gt;=[2]an!$M$37,U3944&lt;=[2]an!$M$38,RANK(D3944,$D3944:$D3944)+COUNTIFS($D$2:D3944,D3944,$F$2:F3944,F3944)-1&gt;1),"",
IF(AND(F3944="Peretoe teenus",H3944&lt;[2]an!$M$37,S3944="kahepoolne vajaduspõhine",U3944&gt;[2]an!$M$38,RANK(D3944,$D3944:$D3944)+COUNTIFS($D$2:D3944,D3944,$F$2:F3944,F3944)-1=1),X3944,
IF(AND(F3944="Peretoe teenus",H3944&lt;[2]an!$M$37,S3944="kahepoolne vajaduspõhine",U3944&gt;[2]an!$M$38,RANK(D3944,$D3944:$D3944)+COUNTIFS($D$2:D3944,D3944,$F$2:F3944,F3944)-1&gt;1),"",X3944*W3944)))))))))))))),"")</f>
        <v/>
      </c>
      <c r="Z3944" s="18" t="str">
        <f t="shared" si="184"/>
        <v/>
      </c>
      <c r="AA3944" s="19" t="str">
        <f>IFERROR(VLOOKUP(E3944,[2]an!$A$3:$B$81,2,FALSE),"")</f>
        <v/>
      </c>
      <c r="AB3944" s="19" t="str">
        <f>IFERROR(VLOOKUP(AA3944,[2]an!$C$2:$D$16,2,FALSE),"")</f>
        <v/>
      </c>
      <c r="AC3944" s="20"/>
      <c r="AD3944" s="21" t="str">
        <f>IF(A3944=[2]an!$F$36,VLOOKUP([2]an!$F$36,[2]an!$F$36:$H$36,3,FALSE),IF(A3944=[2]an!$F$35,VLOOKUP([2]an!$F$35,[2]an!$F$35:$H$35,3,FALSE),IF(A3944=[2]an!$F$33,VLOOKUP([2]an!$F$33,[2]an!$F$33:$H$33,3,FALSE),IF(A3944=[2]an!$F$31,VLOOKUP([2]an!$F$31,[2]an!$F$31:$H$31,3,FALSE),""))))</f>
        <v/>
      </c>
    </row>
    <row r="3945" spans="6:30" x14ac:dyDescent="0.2">
      <c r="F3945" s="10"/>
      <c r="G3945" s="8" t="str">
        <f t="shared" si="185"/>
        <v/>
      </c>
      <c r="H3945" s="13"/>
      <c r="K3945" s="13"/>
      <c r="L3945" s="10"/>
      <c r="M3945" s="10"/>
      <c r="S3945" s="8" t="str">
        <f>IFERROR(VLOOKUP(D3945,[1]peretoe_teenus!$A$2:$L$2000,5,FALSE),"")</f>
        <v/>
      </c>
      <c r="U3945" s="13"/>
      <c r="V3945" s="15" t="str" cm="1">
        <f t="array" ref="V3945">IFERROR(IF(AND(F3945="Tugigrupp",RANK(K3945,$K3945:$K3945)+COUNTIFS($K$2:K3945,K3945,$L$2:L3945,L3945,$M$2:M3945,M3945,$I$2:I3945,I3945,$G$2:G3945,G3945,$F$2:F3945,F3945)-1=1),SUMPRODUCT(($F$2:$F$4154=F3945)*($G$2:$G$4154=G3945)*($K$2:$K$4154=K3945)*($I$2:$I$4154=I3945)*($L$2:$L$4154=L3945)*($M$2:$M$4154=M3945)),""),"")</f>
        <v/>
      </c>
      <c r="W3945" s="15" t="str">
        <f t="shared" si="183"/>
        <v/>
      </c>
      <c r="X3945" s="16" t="str">
        <f>IF(AND(A3945=[2]an!$G$38,F3945=[2]an!$E$40),[2]an!$G$40,IF(AND(A3945=[2]an!$G$38,F3945=[2]an!$E$41),[2]an!$G$41,IF(AND(A3945=[2]an!$G$38,F3945=[2]an!$E$39,H3945&gt;=[2]an!$M$37),[2]an!$G$39,
IF(AND(A3945=[2]an!$G$38,F3945=[2]an!$E$39,H3945&lt;[2]an!$M$37,S3945="kahepoolne vajaduspõhine",U3945=""),[2]an!$M$40,
IF(AND(A3945=[2]an!$G$38,F3945=[2]an!$E$39,H3945&lt;[2]an!$M$37,S3945="kahepoolne vajaduspõhine",U3945&lt;&gt;""),[2]an!$G$39,
IF(AND(A3945=[2]an!$G$38,F3945=[2]an!$E$39,H3945&lt;[2]an!$M$37,S3945&lt;&gt;"kahepoolne vajaduspõhine"),[2]an!$G$39,
IF(AND(A3945=[2]an!$G$38,F3945=[2]an!$E$42),[2]an!$G$42,
IF(AND(A3945=[2]an!$H$38,F3945=[2]an!$E$40),[2]an!$H$40,IF(AND(A3945=[2]an!$H$38,F3945=[2]an!$E$41),[2]an!$H$41,IF(AND(A3945=[2]an!$H$38,F3945=[2]an!$E$39,H3945&gt;=[2]an!$M$37),[2]an!$H$39,
IF(AND(A3945=[2]an!$H$38,F3945=[2]an!$E$39,H3945&lt;[2]an!$M$37,S3945="kahepoolne vajaduspõhine",U3945=""),[2]an!$M$40,
IF(AND(A3945=[2]an!$H$38,F3945=[2]an!$E$39,H3945&lt;[2]an!$M$37,S3945="kahepoolne vajaduspõhine",U3945&lt;&gt;""),[2]an!$H$39,
IF(AND(A3945=[2]an!$H$38,F3945=[2]an!$E$39,H3945&lt;[2]an!$M$37,S3945&lt;&gt;"kahepoolne vajaduspõhine"),[2]an!$H$39,
IF(AND(A3945=[2]an!$H$38,F3945=[2]an!$E$42),[2]an!$H$42,
IF(AND(A3945=[2]an!$I$38,F3945=[2]an!$E$40),[2]an!$I$40,IF(AND(A3945=[2]an!$I$38,F3945=[2]an!$E$41),[2]an!$I$41,IF(AND(A3945=[2]an!$I$38,F3945=[2]an!$E$39,H3945&gt;=[2]an!$M$37),[2]an!$I$39,
IF(AND(A3945=[2]an!$I$38,F3945=[2]an!$E$39,H3945&lt;[2]an!$M$37,S3945="kahepoolne vajaduspõhine",U3945=""),[2]an!$M$40,
IF(AND(A3945=[2]an!$I$38,F3945=[2]an!$E$39,H3945&lt;[2]an!$M$37,S3945="kahepoolne vajaduspõhine",U3945&lt;&gt;""),[2]an!$I$39,
IF(AND(A3945=[2]an!$I$38,F3945=[2]an!$E$39,H3945&lt;[2]an!$M$37,S3945&lt;&gt;"kahepoolne vajaduspõhine"),[2]an!$I$39,
IF(AND(A3945=[2]an!$I$38,F3945=[2]an!$E$42),[2]an!$I$42,
IF(AND(A3945=[2]an!$J$38,F3945=[2]an!$E$40),[2]an!$J$40,IF(AND(A3945=[2]an!$J$38,F3945=[2]an!$E$41),[2]an!$J$41,IF(AND(A3945=[2]an!$J$38,F3945=[2]an!$E$39,H3945&gt;=[2]an!$M$37),[2]an!$J$39,
IF(AND(A3945=[2]an!$J$38,F3945=[2]an!$E$39,H3945&lt;[2]an!$M$37,S3945="kahepoolne vajaduspõhine",U3945=""),[2]an!$M$40,
IF(AND(A3945=[2]an!$J$38,F3945=[2]an!$E$39,H3945&lt;[2]an!$M$37,S3945="kahepoolne vajaduspõhine",U3945&lt;&gt;""),[2]an!$J$39,
IF(AND(A3945=[2]an!$J$38,F3945=[2]an!$E$39,H3945&lt;[2]an!$M$37,S3945&lt;&gt;"kahepoolne vajaduspõhine"),[2]an!$J$39,
IF(AND(A3945=[2]an!$J$38,F3945=[2]an!$E$42),[2]an!$J$42,""))))))))))))))))))))))))))))</f>
        <v/>
      </c>
      <c r="Y3945" s="17" t="str">
        <f>IFERROR(IF(F3945="Tugigrupp",0,
IF(AND(F3945="Peretoe teenus",H3945&gt;=[2]an!$M$37,RANK(D3945,$D3945:$D3945)+COUNTIFS($D$2:D3945,D3945,$F$2:F3945,F3945)-1&gt;1),"",
IF(AND(F3945="Peretoe teenus",H3945&gt;=[2]an!$M$37,RANK(D3945,$D3945:$D3945)+COUNTIFS($D$2:D3945,D3945,$F$2:F3945,F3945)-1=1,MONTH(H3945)=MONTH(K3945)=TRUE,YEAR(H3945)=YEAR(K3945)=TRUE),((EOMONTH(H3945,0)-H3945+1)*X3945)/DAY(EOMONTH(H3945,0)),
IF(AND(F3945="Peretoe teenus",H3945&gt;=[2]an!$M$37,RANK(D3945,$D3945:$D3945)+COUNTIFS($D$2:D3945,D3945,$F$2:F3945,F3945)-1=1),X3945,
IF(AND(F3945="Peretoe teenus",H3945&lt;[2]an!$M$37,S3945&lt;&gt;"kahepoolne vajaduspõhine",RANK(D3945,$D3945:$D3945)+COUNTIFS($D$2:D3945,D3945,$F$2:F3945,F3945)-1=1),X3945,
IF(AND(F3945="Peretoe teenus",H3945&lt;[2]an!$M$37,S3945&lt;&gt;"kahepoolne vajaduspõhine",RANK(D3945,$D3945:$D3945)+COUNTIFS($D$2:D3945,D3945,$F$2:F3945,F3945)-1&gt;1),"",
IF(AND(F3945="Peretoe teenus",H3945&lt;[2]an!$M$37,S3945="kahepoolne vajaduspõhine",U3945="",RANK(D3945,$D3945:$D3945)+COUNTIFS($D$2:D3945,D3945,$F$2:F3945,F3945)-1=1),X3945,
IF(AND(F3945="Peretoe teenus",H3945&lt;[2]an!$M$37,S3945="kahepoolne vajaduspõhine",U3945="",RANK(D3945,$D3945:$D3945)+COUNTIFS($D$2:D3945,D3945,$F$2:F3945,F3945)-1&gt;1),"",
IF(AND(F3945="Peretoe teenus",H3945&lt;[2]an!$M$37,S3945="kahepoolne vajaduspõhine",U3945&lt;[2]an!$M$37,RANK(D3945,$D3945:$D3945)+COUNTIFS($D$2:D3945,D3945,$F$2:F3945,F3945)-1=1),X3945,
IF(AND(F3945="Peretoe teenus",H3945&lt;[2]an!$M$37,S3945="kahepoolne vajaduspõhine",U3945&lt;[2]an!$M$37,RANK(D3945,$D3945:$D3945)+COUNTIFS($D$2:D3945,D3945,$F$2:F3945,F3945)-1&gt;1),"",
IF(AND(F3945="Peretoe teenus",H3945&lt;[2]an!$M$37,S3945="kahepoolne vajaduspõhine",U3945&gt;=[2]an!$M$37,U3945&lt;=[2]an!$M$38,RANK(D3945,$D3945:$D3945)+COUNTIFS($D$2:D3945,D3945,$F$2:F3945,F3945)-1=1),
((EOMONTH(U3945,0)-U3945+1)*X3945)/DAY(EOMONTH(U3945,0))+(DAY(U3945)-1)*100/DAY(EOMONTH(U3945,0)),
IF(AND(F3945="Peretoe teenus",H3945&lt;[2]an!$M$37,S3945="kahepoolne vajaduspõhine",U3945&gt;=[2]an!$M$37,U3945&lt;=[2]an!$M$38,RANK(D3945,$D3945:$D3945)+COUNTIFS($D$2:D3945,D3945,$F$2:F3945,F3945)-1&gt;1),"",
IF(AND(F3945="Peretoe teenus",H3945&lt;[2]an!$M$37,S3945="kahepoolne vajaduspõhine",U3945&gt;[2]an!$M$38,RANK(D3945,$D3945:$D3945)+COUNTIFS($D$2:D3945,D3945,$F$2:F3945,F3945)-1=1),X3945,
IF(AND(F3945="Peretoe teenus",H3945&lt;[2]an!$M$37,S3945="kahepoolne vajaduspõhine",U3945&gt;[2]an!$M$38,RANK(D3945,$D3945:$D3945)+COUNTIFS($D$2:D3945,D3945,$F$2:F3945,F3945)-1&gt;1),"",X3945*W3945)))))))))))))),"")</f>
        <v/>
      </c>
      <c r="Z3945" s="18" t="str">
        <f t="shared" si="184"/>
        <v/>
      </c>
      <c r="AA3945" s="19" t="str">
        <f>IFERROR(VLOOKUP(E3945,[2]an!$A$3:$B$81,2,FALSE),"")</f>
        <v/>
      </c>
      <c r="AB3945" s="19" t="str">
        <f>IFERROR(VLOOKUP(AA3945,[2]an!$C$2:$D$16,2,FALSE),"")</f>
        <v/>
      </c>
      <c r="AC3945" s="20"/>
      <c r="AD3945" s="21" t="str">
        <f>IF(A3945=[2]an!$F$36,VLOOKUP([2]an!$F$36,[2]an!$F$36:$H$36,3,FALSE),IF(A3945=[2]an!$F$35,VLOOKUP([2]an!$F$35,[2]an!$F$35:$H$35,3,FALSE),IF(A3945=[2]an!$F$33,VLOOKUP([2]an!$F$33,[2]an!$F$33:$H$33,3,FALSE),IF(A3945=[2]an!$F$31,VLOOKUP([2]an!$F$31,[2]an!$F$31:$H$31,3,FALSE),""))))</f>
        <v/>
      </c>
    </row>
    <row r="3946" spans="6:30" x14ac:dyDescent="0.2">
      <c r="F3946" s="10"/>
      <c r="G3946" s="8" t="str">
        <f t="shared" si="185"/>
        <v/>
      </c>
      <c r="H3946" s="13"/>
      <c r="K3946" s="13"/>
      <c r="L3946" s="10"/>
      <c r="M3946" s="10"/>
      <c r="S3946" s="8" t="str">
        <f>IFERROR(VLOOKUP(D3946,[1]peretoe_teenus!$A$2:$L$2000,5,FALSE),"")</f>
        <v/>
      </c>
      <c r="U3946" s="13"/>
      <c r="V3946" s="15" t="str" cm="1">
        <f t="array" ref="V3946">IFERROR(IF(AND(F3946="Tugigrupp",RANK(K3946,$K3946:$K3946)+COUNTIFS($K$2:K3946,K3946,$L$2:L3946,L3946,$M$2:M3946,M3946,$I$2:I3946,I3946,$G$2:G3946,G3946,$F$2:F3946,F3946)-1=1),SUMPRODUCT(($F$2:$F$4154=F3946)*($G$2:$G$4154=G3946)*($K$2:$K$4154=K3946)*($I$2:$I$4154=I3946)*($L$2:$L$4154=L3946)*($M$2:$M$4154=M3946)),""),"")</f>
        <v/>
      </c>
      <c r="W3946" s="15" t="str">
        <f t="shared" si="183"/>
        <v/>
      </c>
      <c r="X3946" s="16" t="str">
        <f>IF(AND(A3946=[2]an!$G$38,F3946=[2]an!$E$40),[2]an!$G$40,IF(AND(A3946=[2]an!$G$38,F3946=[2]an!$E$41),[2]an!$G$41,IF(AND(A3946=[2]an!$G$38,F3946=[2]an!$E$39,H3946&gt;=[2]an!$M$37),[2]an!$G$39,
IF(AND(A3946=[2]an!$G$38,F3946=[2]an!$E$39,H3946&lt;[2]an!$M$37,S3946="kahepoolne vajaduspõhine",U3946=""),[2]an!$M$40,
IF(AND(A3946=[2]an!$G$38,F3946=[2]an!$E$39,H3946&lt;[2]an!$M$37,S3946="kahepoolne vajaduspõhine",U3946&lt;&gt;""),[2]an!$G$39,
IF(AND(A3946=[2]an!$G$38,F3946=[2]an!$E$39,H3946&lt;[2]an!$M$37,S3946&lt;&gt;"kahepoolne vajaduspõhine"),[2]an!$G$39,
IF(AND(A3946=[2]an!$G$38,F3946=[2]an!$E$42),[2]an!$G$42,
IF(AND(A3946=[2]an!$H$38,F3946=[2]an!$E$40),[2]an!$H$40,IF(AND(A3946=[2]an!$H$38,F3946=[2]an!$E$41),[2]an!$H$41,IF(AND(A3946=[2]an!$H$38,F3946=[2]an!$E$39,H3946&gt;=[2]an!$M$37),[2]an!$H$39,
IF(AND(A3946=[2]an!$H$38,F3946=[2]an!$E$39,H3946&lt;[2]an!$M$37,S3946="kahepoolne vajaduspõhine",U3946=""),[2]an!$M$40,
IF(AND(A3946=[2]an!$H$38,F3946=[2]an!$E$39,H3946&lt;[2]an!$M$37,S3946="kahepoolne vajaduspõhine",U3946&lt;&gt;""),[2]an!$H$39,
IF(AND(A3946=[2]an!$H$38,F3946=[2]an!$E$39,H3946&lt;[2]an!$M$37,S3946&lt;&gt;"kahepoolne vajaduspõhine"),[2]an!$H$39,
IF(AND(A3946=[2]an!$H$38,F3946=[2]an!$E$42),[2]an!$H$42,
IF(AND(A3946=[2]an!$I$38,F3946=[2]an!$E$40),[2]an!$I$40,IF(AND(A3946=[2]an!$I$38,F3946=[2]an!$E$41),[2]an!$I$41,IF(AND(A3946=[2]an!$I$38,F3946=[2]an!$E$39,H3946&gt;=[2]an!$M$37),[2]an!$I$39,
IF(AND(A3946=[2]an!$I$38,F3946=[2]an!$E$39,H3946&lt;[2]an!$M$37,S3946="kahepoolne vajaduspõhine",U3946=""),[2]an!$M$40,
IF(AND(A3946=[2]an!$I$38,F3946=[2]an!$E$39,H3946&lt;[2]an!$M$37,S3946="kahepoolne vajaduspõhine",U3946&lt;&gt;""),[2]an!$I$39,
IF(AND(A3946=[2]an!$I$38,F3946=[2]an!$E$39,H3946&lt;[2]an!$M$37,S3946&lt;&gt;"kahepoolne vajaduspõhine"),[2]an!$I$39,
IF(AND(A3946=[2]an!$I$38,F3946=[2]an!$E$42),[2]an!$I$42,
IF(AND(A3946=[2]an!$J$38,F3946=[2]an!$E$40),[2]an!$J$40,IF(AND(A3946=[2]an!$J$38,F3946=[2]an!$E$41),[2]an!$J$41,IF(AND(A3946=[2]an!$J$38,F3946=[2]an!$E$39,H3946&gt;=[2]an!$M$37),[2]an!$J$39,
IF(AND(A3946=[2]an!$J$38,F3946=[2]an!$E$39,H3946&lt;[2]an!$M$37,S3946="kahepoolne vajaduspõhine",U3946=""),[2]an!$M$40,
IF(AND(A3946=[2]an!$J$38,F3946=[2]an!$E$39,H3946&lt;[2]an!$M$37,S3946="kahepoolne vajaduspõhine",U3946&lt;&gt;""),[2]an!$J$39,
IF(AND(A3946=[2]an!$J$38,F3946=[2]an!$E$39,H3946&lt;[2]an!$M$37,S3946&lt;&gt;"kahepoolne vajaduspõhine"),[2]an!$J$39,
IF(AND(A3946=[2]an!$J$38,F3946=[2]an!$E$42),[2]an!$J$42,""))))))))))))))))))))))))))))</f>
        <v/>
      </c>
      <c r="Y3946" s="17" t="str">
        <f>IFERROR(IF(F3946="Tugigrupp",0,
IF(AND(F3946="Peretoe teenus",H3946&gt;=[2]an!$M$37,RANK(D3946,$D3946:$D3946)+COUNTIFS($D$2:D3946,D3946,$F$2:F3946,F3946)-1&gt;1),"",
IF(AND(F3946="Peretoe teenus",H3946&gt;=[2]an!$M$37,RANK(D3946,$D3946:$D3946)+COUNTIFS($D$2:D3946,D3946,$F$2:F3946,F3946)-1=1,MONTH(H3946)=MONTH(K3946)=TRUE,YEAR(H3946)=YEAR(K3946)=TRUE),((EOMONTH(H3946,0)-H3946+1)*X3946)/DAY(EOMONTH(H3946,0)),
IF(AND(F3946="Peretoe teenus",H3946&gt;=[2]an!$M$37,RANK(D3946,$D3946:$D3946)+COUNTIFS($D$2:D3946,D3946,$F$2:F3946,F3946)-1=1),X3946,
IF(AND(F3946="Peretoe teenus",H3946&lt;[2]an!$M$37,S3946&lt;&gt;"kahepoolne vajaduspõhine",RANK(D3946,$D3946:$D3946)+COUNTIFS($D$2:D3946,D3946,$F$2:F3946,F3946)-1=1),X3946,
IF(AND(F3946="Peretoe teenus",H3946&lt;[2]an!$M$37,S3946&lt;&gt;"kahepoolne vajaduspõhine",RANK(D3946,$D3946:$D3946)+COUNTIFS($D$2:D3946,D3946,$F$2:F3946,F3946)-1&gt;1),"",
IF(AND(F3946="Peretoe teenus",H3946&lt;[2]an!$M$37,S3946="kahepoolne vajaduspõhine",U3946="",RANK(D3946,$D3946:$D3946)+COUNTIFS($D$2:D3946,D3946,$F$2:F3946,F3946)-1=1),X3946,
IF(AND(F3946="Peretoe teenus",H3946&lt;[2]an!$M$37,S3946="kahepoolne vajaduspõhine",U3946="",RANK(D3946,$D3946:$D3946)+COUNTIFS($D$2:D3946,D3946,$F$2:F3946,F3946)-1&gt;1),"",
IF(AND(F3946="Peretoe teenus",H3946&lt;[2]an!$M$37,S3946="kahepoolne vajaduspõhine",U3946&lt;[2]an!$M$37,RANK(D3946,$D3946:$D3946)+COUNTIFS($D$2:D3946,D3946,$F$2:F3946,F3946)-1=1),X3946,
IF(AND(F3946="Peretoe teenus",H3946&lt;[2]an!$M$37,S3946="kahepoolne vajaduspõhine",U3946&lt;[2]an!$M$37,RANK(D3946,$D3946:$D3946)+COUNTIFS($D$2:D3946,D3946,$F$2:F3946,F3946)-1&gt;1),"",
IF(AND(F3946="Peretoe teenus",H3946&lt;[2]an!$M$37,S3946="kahepoolne vajaduspõhine",U3946&gt;=[2]an!$M$37,U3946&lt;=[2]an!$M$38,RANK(D3946,$D3946:$D3946)+COUNTIFS($D$2:D3946,D3946,$F$2:F3946,F3946)-1=1),
((EOMONTH(U3946,0)-U3946+1)*X3946)/DAY(EOMONTH(U3946,0))+(DAY(U3946)-1)*100/DAY(EOMONTH(U3946,0)),
IF(AND(F3946="Peretoe teenus",H3946&lt;[2]an!$M$37,S3946="kahepoolne vajaduspõhine",U3946&gt;=[2]an!$M$37,U3946&lt;=[2]an!$M$38,RANK(D3946,$D3946:$D3946)+COUNTIFS($D$2:D3946,D3946,$F$2:F3946,F3946)-1&gt;1),"",
IF(AND(F3946="Peretoe teenus",H3946&lt;[2]an!$M$37,S3946="kahepoolne vajaduspõhine",U3946&gt;[2]an!$M$38,RANK(D3946,$D3946:$D3946)+COUNTIFS($D$2:D3946,D3946,$F$2:F3946,F3946)-1=1),X3946,
IF(AND(F3946="Peretoe teenus",H3946&lt;[2]an!$M$37,S3946="kahepoolne vajaduspõhine",U3946&gt;[2]an!$M$38,RANK(D3946,$D3946:$D3946)+COUNTIFS($D$2:D3946,D3946,$F$2:F3946,F3946)-1&gt;1),"",X3946*W3946)))))))))))))),"")</f>
        <v/>
      </c>
      <c r="Z3946" s="18" t="str">
        <f t="shared" si="184"/>
        <v/>
      </c>
      <c r="AA3946" s="19" t="str">
        <f>IFERROR(VLOOKUP(E3946,[2]an!$A$3:$B$81,2,FALSE),"")</f>
        <v/>
      </c>
      <c r="AB3946" s="19" t="str">
        <f>IFERROR(VLOOKUP(AA3946,[2]an!$C$2:$D$16,2,FALSE),"")</f>
        <v/>
      </c>
      <c r="AC3946" s="20"/>
      <c r="AD3946" s="21" t="str">
        <f>IF(A3946=[2]an!$F$36,VLOOKUP([2]an!$F$36,[2]an!$F$36:$H$36,3,FALSE),IF(A3946=[2]an!$F$35,VLOOKUP([2]an!$F$35,[2]an!$F$35:$H$35,3,FALSE),IF(A3946=[2]an!$F$33,VLOOKUP([2]an!$F$33,[2]an!$F$33:$H$33,3,FALSE),IF(A3946=[2]an!$F$31,VLOOKUP([2]an!$F$31,[2]an!$F$31:$H$31,3,FALSE),""))))</f>
        <v/>
      </c>
    </row>
    <row r="3947" spans="6:30" x14ac:dyDescent="0.2">
      <c r="F3947" s="10"/>
      <c r="G3947" s="8" t="str">
        <f t="shared" si="185"/>
        <v/>
      </c>
      <c r="H3947" s="13"/>
      <c r="K3947" s="13"/>
      <c r="L3947" s="10"/>
      <c r="M3947" s="10"/>
      <c r="S3947" s="8" t="str">
        <f>IFERROR(VLOOKUP(D3947,[1]peretoe_teenus!$A$2:$L$2000,5,FALSE),"")</f>
        <v/>
      </c>
      <c r="U3947" s="13"/>
      <c r="V3947" s="15" t="str" cm="1">
        <f t="array" ref="V3947">IFERROR(IF(AND(F3947="Tugigrupp",RANK(K3947,$K3947:$K3947)+COUNTIFS($K$2:K3947,K3947,$L$2:L3947,L3947,$M$2:M3947,M3947,$I$2:I3947,I3947,$G$2:G3947,G3947,$F$2:F3947,F3947)-1=1),SUMPRODUCT(($F$2:$F$4154=F3947)*($G$2:$G$4154=G3947)*($K$2:$K$4154=K3947)*($I$2:$I$4154=I3947)*($L$2:$L$4154=L3947)*($M$2:$M$4154=M3947)),""),"")</f>
        <v/>
      </c>
      <c r="W3947" s="15" t="str">
        <f t="shared" si="183"/>
        <v/>
      </c>
      <c r="X3947" s="16" t="str">
        <f>IF(AND(A3947=[2]an!$G$38,F3947=[2]an!$E$40),[2]an!$G$40,IF(AND(A3947=[2]an!$G$38,F3947=[2]an!$E$41),[2]an!$G$41,IF(AND(A3947=[2]an!$G$38,F3947=[2]an!$E$39,H3947&gt;=[2]an!$M$37),[2]an!$G$39,
IF(AND(A3947=[2]an!$G$38,F3947=[2]an!$E$39,H3947&lt;[2]an!$M$37,S3947="kahepoolne vajaduspõhine",U3947=""),[2]an!$M$40,
IF(AND(A3947=[2]an!$G$38,F3947=[2]an!$E$39,H3947&lt;[2]an!$M$37,S3947="kahepoolne vajaduspõhine",U3947&lt;&gt;""),[2]an!$G$39,
IF(AND(A3947=[2]an!$G$38,F3947=[2]an!$E$39,H3947&lt;[2]an!$M$37,S3947&lt;&gt;"kahepoolne vajaduspõhine"),[2]an!$G$39,
IF(AND(A3947=[2]an!$G$38,F3947=[2]an!$E$42),[2]an!$G$42,
IF(AND(A3947=[2]an!$H$38,F3947=[2]an!$E$40),[2]an!$H$40,IF(AND(A3947=[2]an!$H$38,F3947=[2]an!$E$41),[2]an!$H$41,IF(AND(A3947=[2]an!$H$38,F3947=[2]an!$E$39,H3947&gt;=[2]an!$M$37),[2]an!$H$39,
IF(AND(A3947=[2]an!$H$38,F3947=[2]an!$E$39,H3947&lt;[2]an!$M$37,S3947="kahepoolne vajaduspõhine",U3947=""),[2]an!$M$40,
IF(AND(A3947=[2]an!$H$38,F3947=[2]an!$E$39,H3947&lt;[2]an!$M$37,S3947="kahepoolne vajaduspõhine",U3947&lt;&gt;""),[2]an!$H$39,
IF(AND(A3947=[2]an!$H$38,F3947=[2]an!$E$39,H3947&lt;[2]an!$M$37,S3947&lt;&gt;"kahepoolne vajaduspõhine"),[2]an!$H$39,
IF(AND(A3947=[2]an!$H$38,F3947=[2]an!$E$42),[2]an!$H$42,
IF(AND(A3947=[2]an!$I$38,F3947=[2]an!$E$40),[2]an!$I$40,IF(AND(A3947=[2]an!$I$38,F3947=[2]an!$E$41),[2]an!$I$41,IF(AND(A3947=[2]an!$I$38,F3947=[2]an!$E$39,H3947&gt;=[2]an!$M$37),[2]an!$I$39,
IF(AND(A3947=[2]an!$I$38,F3947=[2]an!$E$39,H3947&lt;[2]an!$M$37,S3947="kahepoolne vajaduspõhine",U3947=""),[2]an!$M$40,
IF(AND(A3947=[2]an!$I$38,F3947=[2]an!$E$39,H3947&lt;[2]an!$M$37,S3947="kahepoolne vajaduspõhine",U3947&lt;&gt;""),[2]an!$I$39,
IF(AND(A3947=[2]an!$I$38,F3947=[2]an!$E$39,H3947&lt;[2]an!$M$37,S3947&lt;&gt;"kahepoolne vajaduspõhine"),[2]an!$I$39,
IF(AND(A3947=[2]an!$I$38,F3947=[2]an!$E$42),[2]an!$I$42,
IF(AND(A3947=[2]an!$J$38,F3947=[2]an!$E$40),[2]an!$J$40,IF(AND(A3947=[2]an!$J$38,F3947=[2]an!$E$41),[2]an!$J$41,IF(AND(A3947=[2]an!$J$38,F3947=[2]an!$E$39,H3947&gt;=[2]an!$M$37),[2]an!$J$39,
IF(AND(A3947=[2]an!$J$38,F3947=[2]an!$E$39,H3947&lt;[2]an!$M$37,S3947="kahepoolne vajaduspõhine",U3947=""),[2]an!$M$40,
IF(AND(A3947=[2]an!$J$38,F3947=[2]an!$E$39,H3947&lt;[2]an!$M$37,S3947="kahepoolne vajaduspõhine",U3947&lt;&gt;""),[2]an!$J$39,
IF(AND(A3947=[2]an!$J$38,F3947=[2]an!$E$39,H3947&lt;[2]an!$M$37,S3947&lt;&gt;"kahepoolne vajaduspõhine"),[2]an!$J$39,
IF(AND(A3947=[2]an!$J$38,F3947=[2]an!$E$42),[2]an!$J$42,""))))))))))))))))))))))))))))</f>
        <v/>
      </c>
      <c r="Y3947" s="17" t="str">
        <f>IFERROR(IF(F3947="Tugigrupp",0,
IF(AND(F3947="Peretoe teenus",H3947&gt;=[2]an!$M$37,RANK(D3947,$D3947:$D3947)+COUNTIFS($D$2:D3947,D3947,$F$2:F3947,F3947)-1&gt;1),"",
IF(AND(F3947="Peretoe teenus",H3947&gt;=[2]an!$M$37,RANK(D3947,$D3947:$D3947)+COUNTIFS($D$2:D3947,D3947,$F$2:F3947,F3947)-1=1,MONTH(H3947)=MONTH(K3947)=TRUE,YEAR(H3947)=YEAR(K3947)=TRUE),((EOMONTH(H3947,0)-H3947+1)*X3947)/DAY(EOMONTH(H3947,0)),
IF(AND(F3947="Peretoe teenus",H3947&gt;=[2]an!$M$37,RANK(D3947,$D3947:$D3947)+COUNTIFS($D$2:D3947,D3947,$F$2:F3947,F3947)-1=1),X3947,
IF(AND(F3947="Peretoe teenus",H3947&lt;[2]an!$M$37,S3947&lt;&gt;"kahepoolne vajaduspõhine",RANK(D3947,$D3947:$D3947)+COUNTIFS($D$2:D3947,D3947,$F$2:F3947,F3947)-1=1),X3947,
IF(AND(F3947="Peretoe teenus",H3947&lt;[2]an!$M$37,S3947&lt;&gt;"kahepoolne vajaduspõhine",RANK(D3947,$D3947:$D3947)+COUNTIFS($D$2:D3947,D3947,$F$2:F3947,F3947)-1&gt;1),"",
IF(AND(F3947="Peretoe teenus",H3947&lt;[2]an!$M$37,S3947="kahepoolne vajaduspõhine",U3947="",RANK(D3947,$D3947:$D3947)+COUNTIFS($D$2:D3947,D3947,$F$2:F3947,F3947)-1=1),X3947,
IF(AND(F3947="Peretoe teenus",H3947&lt;[2]an!$M$37,S3947="kahepoolne vajaduspõhine",U3947="",RANK(D3947,$D3947:$D3947)+COUNTIFS($D$2:D3947,D3947,$F$2:F3947,F3947)-1&gt;1),"",
IF(AND(F3947="Peretoe teenus",H3947&lt;[2]an!$M$37,S3947="kahepoolne vajaduspõhine",U3947&lt;[2]an!$M$37,RANK(D3947,$D3947:$D3947)+COUNTIFS($D$2:D3947,D3947,$F$2:F3947,F3947)-1=1),X3947,
IF(AND(F3947="Peretoe teenus",H3947&lt;[2]an!$M$37,S3947="kahepoolne vajaduspõhine",U3947&lt;[2]an!$M$37,RANK(D3947,$D3947:$D3947)+COUNTIFS($D$2:D3947,D3947,$F$2:F3947,F3947)-1&gt;1),"",
IF(AND(F3947="Peretoe teenus",H3947&lt;[2]an!$M$37,S3947="kahepoolne vajaduspõhine",U3947&gt;=[2]an!$M$37,U3947&lt;=[2]an!$M$38,RANK(D3947,$D3947:$D3947)+COUNTIFS($D$2:D3947,D3947,$F$2:F3947,F3947)-1=1),
((EOMONTH(U3947,0)-U3947+1)*X3947)/DAY(EOMONTH(U3947,0))+(DAY(U3947)-1)*100/DAY(EOMONTH(U3947,0)),
IF(AND(F3947="Peretoe teenus",H3947&lt;[2]an!$M$37,S3947="kahepoolne vajaduspõhine",U3947&gt;=[2]an!$M$37,U3947&lt;=[2]an!$M$38,RANK(D3947,$D3947:$D3947)+COUNTIFS($D$2:D3947,D3947,$F$2:F3947,F3947)-1&gt;1),"",
IF(AND(F3947="Peretoe teenus",H3947&lt;[2]an!$M$37,S3947="kahepoolne vajaduspõhine",U3947&gt;[2]an!$M$38,RANK(D3947,$D3947:$D3947)+COUNTIFS($D$2:D3947,D3947,$F$2:F3947,F3947)-1=1),X3947,
IF(AND(F3947="Peretoe teenus",H3947&lt;[2]an!$M$37,S3947="kahepoolne vajaduspõhine",U3947&gt;[2]an!$M$38,RANK(D3947,$D3947:$D3947)+COUNTIFS($D$2:D3947,D3947,$F$2:F3947,F3947)-1&gt;1),"",X3947*W3947)))))))))))))),"")</f>
        <v/>
      </c>
      <c r="Z3947" s="18" t="str">
        <f t="shared" si="184"/>
        <v/>
      </c>
      <c r="AA3947" s="19" t="str">
        <f>IFERROR(VLOOKUP(E3947,[2]an!$A$3:$B$81,2,FALSE),"")</f>
        <v/>
      </c>
      <c r="AB3947" s="19" t="str">
        <f>IFERROR(VLOOKUP(AA3947,[2]an!$C$2:$D$16,2,FALSE),"")</f>
        <v/>
      </c>
      <c r="AC3947" s="20"/>
      <c r="AD3947" s="21" t="str">
        <f>IF(A3947=[2]an!$F$36,VLOOKUP([2]an!$F$36,[2]an!$F$36:$H$36,3,FALSE),IF(A3947=[2]an!$F$35,VLOOKUP([2]an!$F$35,[2]an!$F$35:$H$35,3,FALSE),IF(A3947=[2]an!$F$33,VLOOKUP([2]an!$F$33,[2]an!$F$33:$H$33,3,FALSE),IF(A3947=[2]an!$F$31,VLOOKUP([2]an!$F$31,[2]an!$F$31:$H$31,3,FALSE),""))))</f>
        <v/>
      </c>
    </row>
    <row r="3948" spans="6:30" x14ac:dyDescent="0.2">
      <c r="F3948" s="10"/>
      <c r="G3948" s="8" t="str">
        <f t="shared" si="185"/>
        <v/>
      </c>
      <c r="H3948" s="13"/>
      <c r="K3948" s="13"/>
      <c r="L3948" s="10"/>
      <c r="M3948" s="10"/>
      <c r="S3948" s="8" t="str">
        <f>IFERROR(VLOOKUP(D3948,[1]peretoe_teenus!$A$2:$L$2000,5,FALSE),"")</f>
        <v/>
      </c>
      <c r="U3948" s="13"/>
      <c r="V3948" s="15" t="str" cm="1">
        <f t="array" ref="V3948">IFERROR(IF(AND(F3948="Tugigrupp",RANK(K3948,$K3948:$K3948)+COUNTIFS($K$2:K3948,K3948,$L$2:L3948,L3948,$M$2:M3948,M3948,$I$2:I3948,I3948,$G$2:G3948,G3948,$F$2:F3948,F3948)-1=1),SUMPRODUCT(($F$2:$F$4154=F3948)*($G$2:$G$4154=G3948)*($K$2:$K$4154=K3948)*($I$2:$I$4154=I3948)*($L$2:$L$4154=L3948)*($M$2:$M$4154=M3948)),""),"")</f>
        <v/>
      </c>
      <c r="W3948" s="15" t="str">
        <f t="shared" si="183"/>
        <v/>
      </c>
      <c r="X3948" s="16" t="str">
        <f>IF(AND(A3948=[2]an!$G$38,F3948=[2]an!$E$40),[2]an!$G$40,IF(AND(A3948=[2]an!$G$38,F3948=[2]an!$E$41),[2]an!$G$41,IF(AND(A3948=[2]an!$G$38,F3948=[2]an!$E$39,H3948&gt;=[2]an!$M$37),[2]an!$G$39,
IF(AND(A3948=[2]an!$G$38,F3948=[2]an!$E$39,H3948&lt;[2]an!$M$37,S3948="kahepoolne vajaduspõhine",U3948=""),[2]an!$M$40,
IF(AND(A3948=[2]an!$G$38,F3948=[2]an!$E$39,H3948&lt;[2]an!$M$37,S3948="kahepoolne vajaduspõhine",U3948&lt;&gt;""),[2]an!$G$39,
IF(AND(A3948=[2]an!$G$38,F3948=[2]an!$E$39,H3948&lt;[2]an!$M$37,S3948&lt;&gt;"kahepoolne vajaduspõhine"),[2]an!$G$39,
IF(AND(A3948=[2]an!$G$38,F3948=[2]an!$E$42),[2]an!$G$42,
IF(AND(A3948=[2]an!$H$38,F3948=[2]an!$E$40),[2]an!$H$40,IF(AND(A3948=[2]an!$H$38,F3948=[2]an!$E$41),[2]an!$H$41,IF(AND(A3948=[2]an!$H$38,F3948=[2]an!$E$39,H3948&gt;=[2]an!$M$37),[2]an!$H$39,
IF(AND(A3948=[2]an!$H$38,F3948=[2]an!$E$39,H3948&lt;[2]an!$M$37,S3948="kahepoolne vajaduspõhine",U3948=""),[2]an!$M$40,
IF(AND(A3948=[2]an!$H$38,F3948=[2]an!$E$39,H3948&lt;[2]an!$M$37,S3948="kahepoolne vajaduspõhine",U3948&lt;&gt;""),[2]an!$H$39,
IF(AND(A3948=[2]an!$H$38,F3948=[2]an!$E$39,H3948&lt;[2]an!$M$37,S3948&lt;&gt;"kahepoolne vajaduspõhine"),[2]an!$H$39,
IF(AND(A3948=[2]an!$H$38,F3948=[2]an!$E$42),[2]an!$H$42,
IF(AND(A3948=[2]an!$I$38,F3948=[2]an!$E$40),[2]an!$I$40,IF(AND(A3948=[2]an!$I$38,F3948=[2]an!$E$41),[2]an!$I$41,IF(AND(A3948=[2]an!$I$38,F3948=[2]an!$E$39,H3948&gt;=[2]an!$M$37),[2]an!$I$39,
IF(AND(A3948=[2]an!$I$38,F3948=[2]an!$E$39,H3948&lt;[2]an!$M$37,S3948="kahepoolne vajaduspõhine",U3948=""),[2]an!$M$40,
IF(AND(A3948=[2]an!$I$38,F3948=[2]an!$E$39,H3948&lt;[2]an!$M$37,S3948="kahepoolne vajaduspõhine",U3948&lt;&gt;""),[2]an!$I$39,
IF(AND(A3948=[2]an!$I$38,F3948=[2]an!$E$39,H3948&lt;[2]an!$M$37,S3948&lt;&gt;"kahepoolne vajaduspõhine"),[2]an!$I$39,
IF(AND(A3948=[2]an!$I$38,F3948=[2]an!$E$42),[2]an!$I$42,
IF(AND(A3948=[2]an!$J$38,F3948=[2]an!$E$40),[2]an!$J$40,IF(AND(A3948=[2]an!$J$38,F3948=[2]an!$E$41),[2]an!$J$41,IF(AND(A3948=[2]an!$J$38,F3948=[2]an!$E$39,H3948&gt;=[2]an!$M$37),[2]an!$J$39,
IF(AND(A3948=[2]an!$J$38,F3948=[2]an!$E$39,H3948&lt;[2]an!$M$37,S3948="kahepoolne vajaduspõhine",U3948=""),[2]an!$M$40,
IF(AND(A3948=[2]an!$J$38,F3948=[2]an!$E$39,H3948&lt;[2]an!$M$37,S3948="kahepoolne vajaduspõhine",U3948&lt;&gt;""),[2]an!$J$39,
IF(AND(A3948=[2]an!$J$38,F3948=[2]an!$E$39,H3948&lt;[2]an!$M$37,S3948&lt;&gt;"kahepoolne vajaduspõhine"),[2]an!$J$39,
IF(AND(A3948=[2]an!$J$38,F3948=[2]an!$E$42),[2]an!$J$42,""))))))))))))))))))))))))))))</f>
        <v/>
      </c>
      <c r="Y3948" s="17" t="str">
        <f>IFERROR(IF(F3948="Tugigrupp",0,
IF(AND(F3948="Peretoe teenus",H3948&gt;=[2]an!$M$37,RANK(D3948,$D3948:$D3948)+COUNTIFS($D$2:D3948,D3948,$F$2:F3948,F3948)-1&gt;1),"",
IF(AND(F3948="Peretoe teenus",H3948&gt;=[2]an!$M$37,RANK(D3948,$D3948:$D3948)+COUNTIFS($D$2:D3948,D3948,$F$2:F3948,F3948)-1=1,MONTH(H3948)=MONTH(K3948)=TRUE,YEAR(H3948)=YEAR(K3948)=TRUE),((EOMONTH(H3948,0)-H3948+1)*X3948)/DAY(EOMONTH(H3948,0)),
IF(AND(F3948="Peretoe teenus",H3948&gt;=[2]an!$M$37,RANK(D3948,$D3948:$D3948)+COUNTIFS($D$2:D3948,D3948,$F$2:F3948,F3948)-1=1),X3948,
IF(AND(F3948="Peretoe teenus",H3948&lt;[2]an!$M$37,S3948&lt;&gt;"kahepoolne vajaduspõhine",RANK(D3948,$D3948:$D3948)+COUNTIFS($D$2:D3948,D3948,$F$2:F3948,F3948)-1=1),X3948,
IF(AND(F3948="Peretoe teenus",H3948&lt;[2]an!$M$37,S3948&lt;&gt;"kahepoolne vajaduspõhine",RANK(D3948,$D3948:$D3948)+COUNTIFS($D$2:D3948,D3948,$F$2:F3948,F3948)-1&gt;1),"",
IF(AND(F3948="Peretoe teenus",H3948&lt;[2]an!$M$37,S3948="kahepoolne vajaduspõhine",U3948="",RANK(D3948,$D3948:$D3948)+COUNTIFS($D$2:D3948,D3948,$F$2:F3948,F3948)-1=1),X3948,
IF(AND(F3948="Peretoe teenus",H3948&lt;[2]an!$M$37,S3948="kahepoolne vajaduspõhine",U3948="",RANK(D3948,$D3948:$D3948)+COUNTIFS($D$2:D3948,D3948,$F$2:F3948,F3948)-1&gt;1),"",
IF(AND(F3948="Peretoe teenus",H3948&lt;[2]an!$M$37,S3948="kahepoolne vajaduspõhine",U3948&lt;[2]an!$M$37,RANK(D3948,$D3948:$D3948)+COUNTIFS($D$2:D3948,D3948,$F$2:F3948,F3948)-1=1),X3948,
IF(AND(F3948="Peretoe teenus",H3948&lt;[2]an!$M$37,S3948="kahepoolne vajaduspõhine",U3948&lt;[2]an!$M$37,RANK(D3948,$D3948:$D3948)+COUNTIFS($D$2:D3948,D3948,$F$2:F3948,F3948)-1&gt;1),"",
IF(AND(F3948="Peretoe teenus",H3948&lt;[2]an!$M$37,S3948="kahepoolne vajaduspõhine",U3948&gt;=[2]an!$M$37,U3948&lt;=[2]an!$M$38,RANK(D3948,$D3948:$D3948)+COUNTIFS($D$2:D3948,D3948,$F$2:F3948,F3948)-1=1),
((EOMONTH(U3948,0)-U3948+1)*X3948)/DAY(EOMONTH(U3948,0))+(DAY(U3948)-1)*100/DAY(EOMONTH(U3948,0)),
IF(AND(F3948="Peretoe teenus",H3948&lt;[2]an!$M$37,S3948="kahepoolne vajaduspõhine",U3948&gt;=[2]an!$M$37,U3948&lt;=[2]an!$M$38,RANK(D3948,$D3948:$D3948)+COUNTIFS($D$2:D3948,D3948,$F$2:F3948,F3948)-1&gt;1),"",
IF(AND(F3948="Peretoe teenus",H3948&lt;[2]an!$M$37,S3948="kahepoolne vajaduspõhine",U3948&gt;[2]an!$M$38,RANK(D3948,$D3948:$D3948)+COUNTIFS($D$2:D3948,D3948,$F$2:F3948,F3948)-1=1),X3948,
IF(AND(F3948="Peretoe teenus",H3948&lt;[2]an!$M$37,S3948="kahepoolne vajaduspõhine",U3948&gt;[2]an!$M$38,RANK(D3948,$D3948:$D3948)+COUNTIFS($D$2:D3948,D3948,$F$2:F3948,F3948)-1&gt;1),"",X3948*W3948)))))))))))))),"")</f>
        <v/>
      </c>
      <c r="Z3948" s="18" t="str">
        <f t="shared" si="184"/>
        <v/>
      </c>
      <c r="AA3948" s="19" t="str">
        <f>IFERROR(VLOOKUP(E3948,[2]an!$A$3:$B$81,2,FALSE),"")</f>
        <v/>
      </c>
      <c r="AB3948" s="19" t="str">
        <f>IFERROR(VLOOKUP(AA3948,[2]an!$C$2:$D$16,2,FALSE),"")</f>
        <v/>
      </c>
      <c r="AC3948" s="20"/>
      <c r="AD3948" s="21" t="str">
        <f>IF(A3948=[2]an!$F$36,VLOOKUP([2]an!$F$36,[2]an!$F$36:$H$36,3,FALSE),IF(A3948=[2]an!$F$35,VLOOKUP([2]an!$F$35,[2]an!$F$35:$H$35,3,FALSE),IF(A3948=[2]an!$F$33,VLOOKUP([2]an!$F$33,[2]an!$F$33:$H$33,3,FALSE),IF(A3948=[2]an!$F$31,VLOOKUP([2]an!$F$31,[2]an!$F$31:$H$31,3,FALSE),""))))</f>
        <v/>
      </c>
    </row>
    <row r="3949" spans="6:30" x14ac:dyDescent="0.2">
      <c r="F3949" s="10"/>
      <c r="G3949" s="8" t="str">
        <f t="shared" si="185"/>
        <v/>
      </c>
      <c r="H3949" s="13"/>
      <c r="K3949" s="13"/>
      <c r="L3949" s="10"/>
      <c r="M3949" s="10"/>
      <c r="S3949" s="8" t="str">
        <f>IFERROR(VLOOKUP(D3949,[1]peretoe_teenus!$A$2:$L$2000,5,FALSE),"")</f>
        <v/>
      </c>
      <c r="U3949" s="13"/>
      <c r="V3949" s="15" t="str" cm="1">
        <f t="array" ref="V3949">IFERROR(IF(AND(F3949="Tugigrupp",RANK(K3949,$K3949:$K3949)+COUNTIFS($K$2:K3949,K3949,$L$2:L3949,L3949,$M$2:M3949,M3949,$I$2:I3949,I3949,$G$2:G3949,G3949,$F$2:F3949,F3949)-1=1),SUMPRODUCT(($F$2:$F$4154=F3949)*($G$2:$G$4154=G3949)*($K$2:$K$4154=K3949)*($I$2:$I$4154=I3949)*($L$2:$L$4154=L3949)*($M$2:$M$4154=M3949)),""),"")</f>
        <v/>
      </c>
      <c r="W3949" s="15" t="str">
        <f t="shared" si="183"/>
        <v/>
      </c>
      <c r="X3949" s="16" t="str">
        <f>IF(AND(A3949=[2]an!$G$38,F3949=[2]an!$E$40),[2]an!$G$40,IF(AND(A3949=[2]an!$G$38,F3949=[2]an!$E$41),[2]an!$G$41,IF(AND(A3949=[2]an!$G$38,F3949=[2]an!$E$39,H3949&gt;=[2]an!$M$37),[2]an!$G$39,
IF(AND(A3949=[2]an!$G$38,F3949=[2]an!$E$39,H3949&lt;[2]an!$M$37,S3949="kahepoolne vajaduspõhine",U3949=""),[2]an!$M$40,
IF(AND(A3949=[2]an!$G$38,F3949=[2]an!$E$39,H3949&lt;[2]an!$M$37,S3949="kahepoolne vajaduspõhine",U3949&lt;&gt;""),[2]an!$G$39,
IF(AND(A3949=[2]an!$G$38,F3949=[2]an!$E$39,H3949&lt;[2]an!$M$37,S3949&lt;&gt;"kahepoolne vajaduspõhine"),[2]an!$G$39,
IF(AND(A3949=[2]an!$G$38,F3949=[2]an!$E$42),[2]an!$G$42,
IF(AND(A3949=[2]an!$H$38,F3949=[2]an!$E$40),[2]an!$H$40,IF(AND(A3949=[2]an!$H$38,F3949=[2]an!$E$41),[2]an!$H$41,IF(AND(A3949=[2]an!$H$38,F3949=[2]an!$E$39,H3949&gt;=[2]an!$M$37),[2]an!$H$39,
IF(AND(A3949=[2]an!$H$38,F3949=[2]an!$E$39,H3949&lt;[2]an!$M$37,S3949="kahepoolne vajaduspõhine",U3949=""),[2]an!$M$40,
IF(AND(A3949=[2]an!$H$38,F3949=[2]an!$E$39,H3949&lt;[2]an!$M$37,S3949="kahepoolne vajaduspõhine",U3949&lt;&gt;""),[2]an!$H$39,
IF(AND(A3949=[2]an!$H$38,F3949=[2]an!$E$39,H3949&lt;[2]an!$M$37,S3949&lt;&gt;"kahepoolne vajaduspõhine"),[2]an!$H$39,
IF(AND(A3949=[2]an!$H$38,F3949=[2]an!$E$42),[2]an!$H$42,
IF(AND(A3949=[2]an!$I$38,F3949=[2]an!$E$40),[2]an!$I$40,IF(AND(A3949=[2]an!$I$38,F3949=[2]an!$E$41),[2]an!$I$41,IF(AND(A3949=[2]an!$I$38,F3949=[2]an!$E$39,H3949&gt;=[2]an!$M$37),[2]an!$I$39,
IF(AND(A3949=[2]an!$I$38,F3949=[2]an!$E$39,H3949&lt;[2]an!$M$37,S3949="kahepoolne vajaduspõhine",U3949=""),[2]an!$M$40,
IF(AND(A3949=[2]an!$I$38,F3949=[2]an!$E$39,H3949&lt;[2]an!$M$37,S3949="kahepoolne vajaduspõhine",U3949&lt;&gt;""),[2]an!$I$39,
IF(AND(A3949=[2]an!$I$38,F3949=[2]an!$E$39,H3949&lt;[2]an!$M$37,S3949&lt;&gt;"kahepoolne vajaduspõhine"),[2]an!$I$39,
IF(AND(A3949=[2]an!$I$38,F3949=[2]an!$E$42),[2]an!$I$42,
IF(AND(A3949=[2]an!$J$38,F3949=[2]an!$E$40),[2]an!$J$40,IF(AND(A3949=[2]an!$J$38,F3949=[2]an!$E$41),[2]an!$J$41,IF(AND(A3949=[2]an!$J$38,F3949=[2]an!$E$39,H3949&gt;=[2]an!$M$37),[2]an!$J$39,
IF(AND(A3949=[2]an!$J$38,F3949=[2]an!$E$39,H3949&lt;[2]an!$M$37,S3949="kahepoolne vajaduspõhine",U3949=""),[2]an!$M$40,
IF(AND(A3949=[2]an!$J$38,F3949=[2]an!$E$39,H3949&lt;[2]an!$M$37,S3949="kahepoolne vajaduspõhine",U3949&lt;&gt;""),[2]an!$J$39,
IF(AND(A3949=[2]an!$J$38,F3949=[2]an!$E$39,H3949&lt;[2]an!$M$37,S3949&lt;&gt;"kahepoolne vajaduspõhine"),[2]an!$J$39,
IF(AND(A3949=[2]an!$J$38,F3949=[2]an!$E$42),[2]an!$J$42,""))))))))))))))))))))))))))))</f>
        <v/>
      </c>
      <c r="Y3949" s="17" t="str">
        <f>IFERROR(IF(F3949="Tugigrupp",0,
IF(AND(F3949="Peretoe teenus",H3949&gt;=[2]an!$M$37,RANK(D3949,$D3949:$D3949)+COUNTIFS($D$2:D3949,D3949,$F$2:F3949,F3949)-1&gt;1),"",
IF(AND(F3949="Peretoe teenus",H3949&gt;=[2]an!$M$37,RANK(D3949,$D3949:$D3949)+COUNTIFS($D$2:D3949,D3949,$F$2:F3949,F3949)-1=1,MONTH(H3949)=MONTH(K3949)=TRUE,YEAR(H3949)=YEAR(K3949)=TRUE),((EOMONTH(H3949,0)-H3949+1)*X3949)/DAY(EOMONTH(H3949,0)),
IF(AND(F3949="Peretoe teenus",H3949&gt;=[2]an!$M$37,RANK(D3949,$D3949:$D3949)+COUNTIFS($D$2:D3949,D3949,$F$2:F3949,F3949)-1=1),X3949,
IF(AND(F3949="Peretoe teenus",H3949&lt;[2]an!$M$37,S3949&lt;&gt;"kahepoolne vajaduspõhine",RANK(D3949,$D3949:$D3949)+COUNTIFS($D$2:D3949,D3949,$F$2:F3949,F3949)-1=1),X3949,
IF(AND(F3949="Peretoe teenus",H3949&lt;[2]an!$M$37,S3949&lt;&gt;"kahepoolne vajaduspõhine",RANK(D3949,$D3949:$D3949)+COUNTIFS($D$2:D3949,D3949,$F$2:F3949,F3949)-1&gt;1),"",
IF(AND(F3949="Peretoe teenus",H3949&lt;[2]an!$M$37,S3949="kahepoolne vajaduspõhine",U3949="",RANK(D3949,$D3949:$D3949)+COUNTIFS($D$2:D3949,D3949,$F$2:F3949,F3949)-1=1),X3949,
IF(AND(F3949="Peretoe teenus",H3949&lt;[2]an!$M$37,S3949="kahepoolne vajaduspõhine",U3949="",RANK(D3949,$D3949:$D3949)+COUNTIFS($D$2:D3949,D3949,$F$2:F3949,F3949)-1&gt;1),"",
IF(AND(F3949="Peretoe teenus",H3949&lt;[2]an!$M$37,S3949="kahepoolne vajaduspõhine",U3949&lt;[2]an!$M$37,RANK(D3949,$D3949:$D3949)+COUNTIFS($D$2:D3949,D3949,$F$2:F3949,F3949)-1=1),X3949,
IF(AND(F3949="Peretoe teenus",H3949&lt;[2]an!$M$37,S3949="kahepoolne vajaduspõhine",U3949&lt;[2]an!$M$37,RANK(D3949,$D3949:$D3949)+COUNTIFS($D$2:D3949,D3949,$F$2:F3949,F3949)-1&gt;1),"",
IF(AND(F3949="Peretoe teenus",H3949&lt;[2]an!$M$37,S3949="kahepoolne vajaduspõhine",U3949&gt;=[2]an!$M$37,U3949&lt;=[2]an!$M$38,RANK(D3949,$D3949:$D3949)+COUNTIFS($D$2:D3949,D3949,$F$2:F3949,F3949)-1=1),
((EOMONTH(U3949,0)-U3949+1)*X3949)/DAY(EOMONTH(U3949,0))+(DAY(U3949)-1)*100/DAY(EOMONTH(U3949,0)),
IF(AND(F3949="Peretoe teenus",H3949&lt;[2]an!$M$37,S3949="kahepoolne vajaduspõhine",U3949&gt;=[2]an!$M$37,U3949&lt;=[2]an!$M$38,RANK(D3949,$D3949:$D3949)+COUNTIFS($D$2:D3949,D3949,$F$2:F3949,F3949)-1&gt;1),"",
IF(AND(F3949="Peretoe teenus",H3949&lt;[2]an!$M$37,S3949="kahepoolne vajaduspõhine",U3949&gt;[2]an!$M$38,RANK(D3949,$D3949:$D3949)+COUNTIFS($D$2:D3949,D3949,$F$2:F3949,F3949)-1=1),X3949,
IF(AND(F3949="Peretoe teenus",H3949&lt;[2]an!$M$37,S3949="kahepoolne vajaduspõhine",U3949&gt;[2]an!$M$38,RANK(D3949,$D3949:$D3949)+COUNTIFS($D$2:D3949,D3949,$F$2:F3949,F3949)-1&gt;1),"",X3949*W3949)))))))))))))),"")</f>
        <v/>
      </c>
      <c r="Z3949" s="18" t="str">
        <f t="shared" si="184"/>
        <v/>
      </c>
      <c r="AA3949" s="19" t="str">
        <f>IFERROR(VLOOKUP(E3949,[2]an!$A$3:$B$81,2,FALSE),"")</f>
        <v/>
      </c>
      <c r="AB3949" s="19" t="str">
        <f>IFERROR(VLOOKUP(AA3949,[2]an!$C$2:$D$16,2,FALSE),"")</f>
        <v/>
      </c>
      <c r="AC3949" s="20"/>
      <c r="AD3949" s="21" t="str">
        <f>IF(A3949=[2]an!$F$36,VLOOKUP([2]an!$F$36,[2]an!$F$36:$H$36,3,FALSE),IF(A3949=[2]an!$F$35,VLOOKUP([2]an!$F$35,[2]an!$F$35:$H$35,3,FALSE),IF(A3949=[2]an!$F$33,VLOOKUP([2]an!$F$33,[2]an!$F$33:$H$33,3,FALSE),IF(A3949=[2]an!$F$31,VLOOKUP([2]an!$F$31,[2]an!$F$31:$H$31,3,FALSE),""))))</f>
        <v/>
      </c>
    </row>
    <row r="3950" spans="6:30" x14ac:dyDescent="0.2">
      <c r="F3950" s="10"/>
      <c r="G3950" s="8" t="str">
        <f t="shared" si="185"/>
        <v/>
      </c>
      <c r="H3950" s="13"/>
      <c r="K3950" s="13"/>
      <c r="L3950" s="10"/>
      <c r="M3950" s="10"/>
      <c r="S3950" s="8" t="str">
        <f>IFERROR(VLOOKUP(D3950,[1]peretoe_teenus!$A$2:$L$2000,5,FALSE),"")</f>
        <v/>
      </c>
      <c r="U3950" s="13"/>
      <c r="V3950" s="15" t="str" cm="1">
        <f t="array" ref="V3950">IFERROR(IF(AND(F3950="Tugigrupp",RANK(K3950,$K3950:$K3950)+COUNTIFS($K$2:K3950,K3950,$L$2:L3950,L3950,$M$2:M3950,M3950,$I$2:I3950,I3950,$G$2:G3950,G3950,$F$2:F3950,F3950)-1=1),SUMPRODUCT(($F$2:$F$4154=F3950)*($G$2:$G$4154=G3950)*($K$2:$K$4154=K3950)*($I$2:$I$4154=I3950)*($L$2:$L$4154=L3950)*($M$2:$M$4154=M3950)),""),"")</f>
        <v/>
      </c>
      <c r="W3950" s="15" t="str">
        <f t="shared" si="183"/>
        <v/>
      </c>
      <c r="X3950" s="16" t="str">
        <f>IF(AND(A3950=[2]an!$G$38,F3950=[2]an!$E$40),[2]an!$G$40,IF(AND(A3950=[2]an!$G$38,F3950=[2]an!$E$41),[2]an!$G$41,IF(AND(A3950=[2]an!$G$38,F3950=[2]an!$E$39,H3950&gt;=[2]an!$M$37),[2]an!$G$39,
IF(AND(A3950=[2]an!$G$38,F3950=[2]an!$E$39,H3950&lt;[2]an!$M$37,S3950="kahepoolne vajaduspõhine",U3950=""),[2]an!$M$40,
IF(AND(A3950=[2]an!$G$38,F3950=[2]an!$E$39,H3950&lt;[2]an!$M$37,S3950="kahepoolne vajaduspõhine",U3950&lt;&gt;""),[2]an!$G$39,
IF(AND(A3950=[2]an!$G$38,F3950=[2]an!$E$39,H3950&lt;[2]an!$M$37,S3950&lt;&gt;"kahepoolne vajaduspõhine"),[2]an!$G$39,
IF(AND(A3950=[2]an!$G$38,F3950=[2]an!$E$42),[2]an!$G$42,
IF(AND(A3950=[2]an!$H$38,F3950=[2]an!$E$40),[2]an!$H$40,IF(AND(A3950=[2]an!$H$38,F3950=[2]an!$E$41),[2]an!$H$41,IF(AND(A3950=[2]an!$H$38,F3950=[2]an!$E$39,H3950&gt;=[2]an!$M$37),[2]an!$H$39,
IF(AND(A3950=[2]an!$H$38,F3950=[2]an!$E$39,H3950&lt;[2]an!$M$37,S3950="kahepoolne vajaduspõhine",U3950=""),[2]an!$M$40,
IF(AND(A3950=[2]an!$H$38,F3950=[2]an!$E$39,H3950&lt;[2]an!$M$37,S3950="kahepoolne vajaduspõhine",U3950&lt;&gt;""),[2]an!$H$39,
IF(AND(A3950=[2]an!$H$38,F3950=[2]an!$E$39,H3950&lt;[2]an!$M$37,S3950&lt;&gt;"kahepoolne vajaduspõhine"),[2]an!$H$39,
IF(AND(A3950=[2]an!$H$38,F3950=[2]an!$E$42),[2]an!$H$42,
IF(AND(A3950=[2]an!$I$38,F3950=[2]an!$E$40),[2]an!$I$40,IF(AND(A3950=[2]an!$I$38,F3950=[2]an!$E$41),[2]an!$I$41,IF(AND(A3950=[2]an!$I$38,F3950=[2]an!$E$39,H3950&gt;=[2]an!$M$37),[2]an!$I$39,
IF(AND(A3950=[2]an!$I$38,F3950=[2]an!$E$39,H3950&lt;[2]an!$M$37,S3950="kahepoolne vajaduspõhine",U3950=""),[2]an!$M$40,
IF(AND(A3950=[2]an!$I$38,F3950=[2]an!$E$39,H3950&lt;[2]an!$M$37,S3950="kahepoolne vajaduspõhine",U3950&lt;&gt;""),[2]an!$I$39,
IF(AND(A3950=[2]an!$I$38,F3950=[2]an!$E$39,H3950&lt;[2]an!$M$37,S3950&lt;&gt;"kahepoolne vajaduspõhine"),[2]an!$I$39,
IF(AND(A3950=[2]an!$I$38,F3950=[2]an!$E$42),[2]an!$I$42,
IF(AND(A3950=[2]an!$J$38,F3950=[2]an!$E$40),[2]an!$J$40,IF(AND(A3950=[2]an!$J$38,F3950=[2]an!$E$41),[2]an!$J$41,IF(AND(A3950=[2]an!$J$38,F3950=[2]an!$E$39,H3950&gt;=[2]an!$M$37),[2]an!$J$39,
IF(AND(A3950=[2]an!$J$38,F3950=[2]an!$E$39,H3950&lt;[2]an!$M$37,S3950="kahepoolne vajaduspõhine",U3950=""),[2]an!$M$40,
IF(AND(A3950=[2]an!$J$38,F3950=[2]an!$E$39,H3950&lt;[2]an!$M$37,S3950="kahepoolne vajaduspõhine",U3950&lt;&gt;""),[2]an!$J$39,
IF(AND(A3950=[2]an!$J$38,F3950=[2]an!$E$39,H3950&lt;[2]an!$M$37,S3950&lt;&gt;"kahepoolne vajaduspõhine"),[2]an!$J$39,
IF(AND(A3950=[2]an!$J$38,F3950=[2]an!$E$42),[2]an!$J$42,""))))))))))))))))))))))))))))</f>
        <v/>
      </c>
      <c r="Y3950" s="17" t="str">
        <f>IFERROR(IF(F3950="Tugigrupp",0,
IF(AND(F3950="Peretoe teenus",H3950&gt;=[2]an!$M$37,RANK(D3950,$D3950:$D3950)+COUNTIFS($D$2:D3950,D3950,$F$2:F3950,F3950)-1&gt;1),"",
IF(AND(F3950="Peretoe teenus",H3950&gt;=[2]an!$M$37,RANK(D3950,$D3950:$D3950)+COUNTIFS($D$2:D3950,D3950,$F$2:F3950,F3950)-1=1,MONTH(H3950)=MONTH(K3950)=TRUE,YEAR(H3950)=YEAR(K3950)=TRUE),((EOMONTH(H3950,0)-H3950+1)*X3950)/DAY(EOMONTH(H3950,0)),
IF(AND(F3950="Peretoe teenus",H3950&gt;=[2]an!$M$37,RANK(D3950,$D3950:$D3950)+COUNTIFS($D$2:D3950,D3950,$F$2:F3950,F3950)-1=1),X3950,
IF(AND(F3950="Peretoe teenus",H3950&lt;[2]an!$M$37,S3950&lt;&gt;"kahepoolne vajaduspõhine",RANK(D3950,$D3950:$D3950)+COUNTIFS($D$2:D3950,D3950,$F$2:F3950,F3950)-1=1),X3950,
IF(AND(F3950="Peretoe teenus",H3950&lt;[2]an!$M$37,S3950&lt;&gt;"kahepoolne vajaduspõhine",RANK(D3950,$D3950:$D3950)+COUNTIFS($D$2:D3950,D3950,$F$2:F3950,F3950)-1&gt;1),"",
IF(AND(F3950="Peretoe teenus",H3950&lt;[2]an!$M$37,S3950="kahepoolne vajaduspõhine",U3950="",RANK(D3950,$D3950:$D3950)+COUNTIFS($D$2:D3950,D3950,$F$2:F3950,F3950)-1=1),X3950,
IF(AND(F3950="Peretoe teenus",H3950&lt;[2]an!$M$37,S3950="kahepoolne vajaduspõhine",U3950="",RANK(D3950,$D3950:$D3950)+COUNTIFS($D$2:D3950,D3950,$F$2:F3950,F3950)-1&gt;1),"",
IF(AND(F3950="Peretoe teenus",H3950&lt;[2]an!$M$37,S3950="kahepoolne vajaduspõhine",U3950&lt;[2]an!$M$37,RANK(D3950,$D3950:$D3950)+COUNTIFS($D$2:D3950,D3950,$F$2:F3950,F3950)-1=1),X3950,
IF(AND(F3950="Peretoe teenus",H3950&lt;[2]an!$M$37,S3950="kahepoolne vajaduspõhine",U3950&lt;[2]an!$M$37,RANK(D3950,$D3950:$D3950)+COUNTIFS($D$2:D3950,D3950,$F$2:F3950,F3950)-1&gt;1),"",
IF(AND(F3950="Peretoe teenus",H3950&lt;[2]an!$M$37,S3950="kahepoolne vajaduspõhine",U3950&gt;=[2]an!$M$37,U3950&lt;=[2]an!$M$38,RANK(D3950,$D3950:$D3950)+COUNTIFS($D$2:D3950,D3950,$F$2:F3950,F3950)-1=1),
((EOMONTH(U3950,0)-U3950+1)*X3950)/DAY(EOMONTH(U3950,0))+(DAY(U3950)-1)*100/DAY(EOMONTH(U3950,0)),
IF(AND(F3950="Peretoe teenus",H3950&lt;[2]an!$M$37,S3950="kahepoolne vajaduspõhine",U3950&gt;=[2]an!$M$37,U3950&lt;=[2]an!$M$38,RANK(D3950,$D3950:$D3950)+COUNTIFS($D$2:D3950,D3950,$F$2:F3950,F3950)-1&gt;1),"",
IF(AND(F3950="Peretoe teenus",H3950&lt;[2]an!$M$37,S3950="kahepoolne vajaduspõhine",U3950&gt;[2]an!$M$38,RANK(D3950,$D3950:$D3950)+COUNTIFS($D$2:D3950,D3950,$F$2:F3950,F3950)-1=1),X3950,
IF(AND(F3950="Peretoe teenus",H3950&lt;[2]an!$M$37,S3950="kahepoolne vajaduspõhine",U3950&gt;[2]an!$M$38,RANK(D3950,$D3950:$D3950)+COUNTIFS($D$2:D3950,D3950,$F$2:F3950,F3950)-1&gt;1),"",X3950*W3950)))))))))))))),"")</f>
        <v/>
      </c>
      <c r="Z3950" s="18" t="str">
        <f t="shared" si="184"/>
        <v/>
      </c>
      <c r="AA3950" s="19" t="str">
        <f>IFERROR(VLOOKUP(E3950,[2]an!$A$3:$B$81,2,FALSE),"")</f>
        <v/>
      </c>
      <c r="AB3950" s="19" t="str">
        <f>IFERROR(VLOOKUP(AA3950,[2]an!$C$2:$D$16,2,FALSE),"")</f>
        <v/>
      </c>
      <c r="AC3950" s="20"/>
      <c r="AD3950" s="21" t="str">
        <f>IF(A3950=[2]an!$F$36,VLOOKUP([2]an!$F$36,[2]an!$F$36:$H$36,3,FALSE),IF(A3950=[2]an!$F$35,VLOOKUP([2]an!$F$35,[2]an!$F$35:$H$35,3,FALSE),IF(A3950=[2]an!$F$33,VLOOKUP([2]an!$F$33,[2]an!$F$33:$H$33,3,FALSE),IF(A3950=[2]an!$F$31,VLOOKUP([2]an!$F$31,[2]an!$F$31:$H$31,3,FALSE),""))))</f>
        <v/>
      </c>
    </row>
    <row r="3951" spans="6:30" x14ac:dyDescent="0.2">
      <c r="F3951" s="10"/>
      <c r="G3951" s="8" t="str">
        <f t="shared" si="185"/>
        <v/>
      </c>
      <c r="H3951" s="13"/>
      <c r="K3951" s="13"/>
      <c r="L3951" s="10"/>
      <c r="M3951" s="10"/>
      <c r="S3951" s="8" t="str">
        <f>IFERROR(VLOOKUP(D3951,[1]peretoe_teenus!$A$2:$L$2000,5,FALSE),"")</f>
        <v/>
      </c>
      <c r="U3951" s="13"/>
      <c r="V3951" s="15" t="str" cm="1">
        <f t="array" ref="V3951">IFERROR(IF(AND(F3951="Tugigrupp",RANK(K3951,$K3951:$K3951)+COUNTIFS($K$2:K3951,K3951,$L$2:L3951,L3951,$M$2:M3951,M3951,$I$2:I3951,I3951,$G$2:G3951,G3951,$F$2:F3951,F3951)-1=1),SUMPRODUCT(($F$2:$F$4154=F3951)*($G$2:$G$4154=G3951)*($K$2:$K$4154=K3951)*($I$2:$I$4154=I3951)*($L$2:$L$4154=L3951)*($M$2:$M$4154=M3951)),""),"")</f>
        <v/>
      </c>
      <c r="W3951" s="15" t="str">
        <f t="shared" si="183"/>
        <v/>
      </c>
      <c r="X3951" s="16" t="str">
        <f>IF(AND(A3951=[2]an!$G$38,F3951=[2]an!$E$40),[2]an!$G$40,IF(AND(A3951=[2]an!$G$38,F3951=[2]an!$E$41),[2]an!$G$41,IF(AND(A3951=[2]an!$G$38,F3951=[2]an!$E$39,H3951&gt;=[2]an!$M$37),[2]an!$G$39,
IF(AND(A3951=[2]an!$G$38,F3951=[2]an!$E$39,H3951&lt;[2]an!$M$37,S3951="kahepoolne vajaduspõhine",U3951=""),[2]an!$M$40,
IF(AND(A3951=[2]an!$G$38,F3951=[2]an!$E$39,H3951&lt;[2]an!$M$37,S3951="kahepoolne vajaduspõhine",U3951&lt;&gt;""),[2]an!$G$39,
IF(AND(A3951=[2]an!$G$38,F3951=[2]an!$E$39,H3951&lt;[2]an!$M$37,S3951&lt;&gt;"kahepoolne vajaduspõhine"),[2]an!$G$39,
IF(AND(A3951=[2]an!$G$38,F3951=[2]an!$E$42),[2]an!$G$42,
IF(AND(A3951=[2]an!$H$38,F3951=[2]an!$E$40),[2]an!$H$40,IF(AND(A3951=[2]an!$H$38,F3951=[2]an!$E$41),[2]an!$H$41,IF(AND(A3951=[2]an!$H$38,F3951=[2]an!$E$39,H3951&gt;=[2]an!$M$37),[2]an!$H$39,
IF(AND(A3951=[2]an!$H$38,F3951=[2]an!$E$39,H3951&lt;[2]an!$M$37,S3951="kahepoolne vajaduspõhine",U3951=""),[2]an!$M$40,
IF(AND(A3951=[2]an!$H$38,F3951=[2]an!$E$39,H3951&lt;[2]an!$M$37,S3951="kahepoolne vajaduspõhine",U3951&lt;&gt;""),[2]an!$H$39,
IF(AND(A3951=[2]an!$H$38,F3951=[2]an!$E$39,H3951&lt;[2]an!$M$37,S3951&lt;&gt;"kahepoolne vajaduspõhine"),[2]an!$H$39,
IF(AND(A3951=[2]an!$H$38,F3951=[2]an!$E$42),[2]an!$H$42,
IF(AND(A3951=[2]an!$I$38,F3951=[2]an!$E$40),[2]an!$I$40,IF(AND(A3951=[2]an!$I$38,F3951=[2]an!$E$41),[2]an!$I$41,IF(AND(A3951=[2]an!$I$38,F3951=[2]an!$E$39,H3951&gt;=[2]an!$M$37),[2]an!$I$39,
IF(AND(A3951=[2]an!$I$38,F3951=[2]an!$E$39,H3951&lt;[2]an!$M$37,S3951="kahepoolne vajaduspõhine",U3951=""),[2]an!$M$40,
IF(AND(A3951=[2]an!$I$38,F3951=[2]an!$E$39,H3951&lt;[2]an!$M$37,S3951="kahepoolne vajaduspõhine",U3951&lt;&gt;""),[2]an!$I$39,
IF(AND(A3951=[2]an!$I$38,F3951=[2]an!$E$39,H3951&lt;[2]an!$M$37,S3951&lt;&gt;"kahepoolne vajaduspõhine"),[2]an!$I$39,
IF(AND(A3951=[2]an!$I$38,F3951=[2]an!$E$42),[2]an!$I$42,
IF(AND(A3951=[2]an!$J$38,F3951=[2]an!$E$40),[2]an!$J$40,IF(AND(A3951=[2]an!$J$38,F3951=[2]an!$E$41),[2]an!$J$41,IF(AND(A3951=[2]an!$J$38,F3951=[2]an!$E$39,H3951&gt;=[2]an!$M$37),[2]an!$J$39,
IF(AND(A3951=[2]an!$J$38,F3951=[2]an!$E$39,H3951&lt;[2]an!$M$37,S3951="kahepoolne vajaduspõhine",U3951=""),[2]an!$M$40,
IF(AND(A3951=[2]an!$J$38,F3951=[2]an!$E$39,H3951&lt;[2]an!$M$37,S3951="kahepoolne vajaduspõhine",U3951&lt;&gt;""),[2]an!$J$39,
IF(AND(A3951=[2]an!$J$38,F3951=[2]an!$E$39,H3951&lt;[2]an!$M$37,S3951&lt;&gt;"kahepoolne vajaduspõhine"),[2]an!$J$39,
IF(AND(A3951=[2]an!$J$38,F3951=[2]an!$E$42),[2]an!$J$42,""))))))))))))))))))))))))))))</f>
        <v/>
      </c>
      <c r="Y3951" s="17" t="str">
        <f>IFERROR(IF(F3951="Tugigrupp",0,
IF(AND(F3951="Peretoe teenus",H3951&gt;=[2]an!$M$37,RANK(D3951,$D3951:$D3951)+COUNTIFS($D$2:D3951,D3951,$F$2:F3951,F3951)-1&gt;1),"",
IF(AND(F3951="Peretoe teenus",H3951&gt;=[2]an!$M$37,RANK(D3951,$D3951:$D3951)+COUNTIFS($D$2:D3951,D3951,$F$2:F3951,F3951)-1=1,MONTH(H3951)=MONTH(K3951)=TRUE,YEAR(H3951)=YEAR(K3951)=TRUE),((EOMONTH(H3951,0)-H3951+1)*X3951)/DAY(EOMONTH(H3951,0)),
IF(AND(F3951="Peretoe teenus",H3951&gt;=[2]an!$M$37,RANK(D3951,$D3951:$D3951)+COUNTIFS($D$2:D3951,D3951,$F$2:F3951,F3951)-1=1),X3951,
IF(AND(F3951="Peretoe teenus",H3951&lt;[2]an!$M$37,S3951&lt;&gt;"kahepoolne vajaduspõhine",RANK(D3951,$D3951:$D3951)+COUNTIFS($D$2:D3951,D3951,$F$2:F3951,F3951)-1=1),X3951,
IF(AND(F3951="Peretoe teenus",H3951&lt;[2]an!$M$37,S3951&lt;&gt;"kahepoolne vajaduspõhine",RANK(D3951,$D3951:$D3951)+COUNTIFS($D$2:D3951,D3951,$F$2:F3951,F3951)-1&gt;1),"",
IF(AND(F3951="Peretoe teenus",H3951&lt;[2]an!$M$37,S3951="kahepoolne vajaduspõhine",U3951="",RANK(D3951,$D3951:$D3951)+COUNTIFS($D$2:D3951,D3951,$F$2:F3951,F3951)-1=1),X3951,
IF(AND(F3951="Peretoe teenus",H3951&lt;[2]an!$M$37,S3951="kahepoolne vajaduspõhine",U3951="",RANK(D3951,$D3951:$D3951)+COUNTIFS($D$2:D3951,D3951,$F$2:F3951,F3951)-1&gt;1),"",
IF(AND(F3951="Peretoe teenus",H3951&lt;[2]an!$M$37,S3951="kahepoolne vajaduspõhine",U3951&lt;[2]an!$M$37,RANK(D3951,$D3951:$D3951)+COUNTIFS($D$2:D3951,D3951,$F$2:F3951,F3951)-1=1),X3951,
IF(AND(F3951="Peretoe teenus",H3951&lt;[2]an!$M$37,S3951="kahepoolne vajaduspõhine",U3951&lt;[2]an!$M$37,RANK(D3951,$D3951:$D3951)+COUNTIFS($D$2:D3951,D3951,$F$2:F3951,F3951)-1&gt;1),"",
IF(AND(F3951="Peretoe teenus",H3951&lt;[2]an!$M$37,S3951="kahepoolne vajaduspõhine",U3951&gt;=[2]an!$M$37,U3951&lt;=[2]an!$M$38,RANK(D3951,$D3951:$D3951)+COUNTIFS($D$2:D3951,D3951,$F$2:F3951,F3951)-1=1),
((EOMONTH(U3951,0)-U3951+1)*X3951)/DAY(EOMONTH(U3951,0))+(DAY(U3951)-1)*100/DAY(EOMONTH(U3951,0)),
IF(AND(F3951="Peretoe teenus",H3951&lt;[2]an!$M$37,S3951="kahepoolne vajaduspõhine",U3951&gt;=[2]an!$M$37,U3951&lt;=[2]an!$M$38,RANK(D3951,$D3951:$D3951)+COUNTIFS($D$2:D3951,D3951,$F$2:F3951,F3951)-1&gt;1),"",
IF(AND(F3951="Peretoe teenus",H3951&lt;[2]an!$M$37,S3951="kahepoolne vajaduspõhine",U3951&gt;[2]an!$M$38,RANK(D3951,$D3951:$D3951)+COUNTIFS($D$2:D3951,D3951,$F$2:F3951,F3951)-1=1),X3951,
IF(AND(F3951="Peretoe teenus",H3951&lt;[2]an!$M$37,S3951="kahepoolne vajaduspõhine",U3951&gt;[2]an!$M$38,RANK(D3951,$D3951:$D3951)+COUNTIFS($D$2:D3951,D3951,$F$2:F3951,F3951)-1&gt;1),"",X3951*W3951)))))))))))))),"")</f>
        <v/>
      </c>
      <c r="Z3951" s="18" t="str">
        <f t="shared" si="184"/>
        <v/>
      </c>
      <c r="AA3951" s="19" t="str">
        <f>IFERROR(VLOOKUP(E3951,[2]an!$A$3:$B$81,2,FALSE),"")</f>
        <v/>
      </c>
      <c r="AB3951" s="19" t="str">
        <f>IFERROR(VLOOKUP(AA3951,[2]an!$C$2:$D$16,2,FALSE),"")</f>
        <v/>
      </c>
      <c r="AC3951" s="20"/>
      <c r="AD3951" s="21" t="str">
        <f>IF(A3951=[2]an!$F$36,VLOOKUP([2]an!$F$36,[2]an!$F$36:$H$36,3,FALSE),IF(A3951=[2]an!$F$35,VLOOKUP([2]an!$F$35,[2]an!$F$35:$H$35,3,FALSE),IF(A3951=[2]an!$F$33,VLOOKUP([2]an!$F$33,[2]an!$F$33:$H$33,3,FALSE),IF(A3951=[2]an!$F$31,VLOOKUP([2]an!$F$31,[2]an!$F$31:$H$31,3,FALSE),""))))</f>
        <v/>
      </c>
    </row>
    <row r="3952" spans="6:30" x14ac:dyDescent="0.2">
      <c r="F3952" s="10"/>
      <c r="G3952" s="8" t="str">
        <f t="shared" si="185"/>
        <v/>
      </c>
      <c r="H3952" s="13"/>
      <c r="K3952" s="13"/>
      <c r="L3952" s="10"/>
      <c r="M3952" s="10"/>
      <c r="S3952" s="8" t="str">
        <f>IFERROR(VLOOKUP(D3952,[1]peretoe_teenus!$A$2:$L$2000,5,FALSE),"")</f>
        <v/>
      </c>
      <c r="U3952" s="13"/>
      <c r="V3952" s="15" t="str" cm="1">
        <f t="array" ref="V3952">IFERROR(IF(AND(F3952="Tugigrupp",RANK(K3952,$K3952:$K3952)+COUNTIFS($K$2:K3952,K3952,$L$2:L3952,L3952,$M$2:M3952,M3952,$I$2:I3952,I3952,$G$2:G3952,G3952,$F$2:F3952,F3952)-1=1),SUMPRODUCT(($F$2:$F$4154=F3952)*($G$2:$G$4154=G3952)*($K$2:$K$4154=K3952)*($I$2:$I$4154=I3952)*($L$2:$L$4154=L3952)*($M$2:$M$4154=M3952)),""),"")</f>
        <v/>
      </c>
      <c r="W3952" s="15" t="str">
        <f t="shared" si="183"/>
        <v/>
      </c>
      <c r="X3952" s="16" t="str">
        <f>IF(AND(A3952=[2]an!$G$38,F3952=[2]an!$E$40),[2]an!$G$40,IF(AND(A3952=[2]an!$G$38,F3952=[2]an!$E$41),[2]an!$G$41,IF(AND(A3952=[2]an!$G$38,F3952=[2]an!$E$39,H3952&gt;=[2]an!$M$37),[2]an!$G$39,
IF(AND(A3952=[2]an!$G$38,F3952=[2]an!$E$39,H3952&lt;[2]an!$M$37,S3952="kahepoolne vajaduspõhine",U3952=""),[2]an!$M$40,
IF(AND(A3952=[2]an!$G$38,F3952=[2]an!$E$39,H3952&lt;[2]an!$M$37,S3952="kahepoolne vajaduspõhine",U3952&lt;&gt;""),[2]an!$G$39,
IF(AND(A3952=[2]an!$G$38,F3952=[2]an!$E$39,H3952&lt;[2]an!$M$37,S3952&lt;&gt;"kahepoolne vajaduspõhine"),[2]an!$G$39,
IF(AND(A3952=[2]an!$G$38,F3952=[2]an!$E$42),[2]an!$G$42,
IF(AND(A3952=[2]an!$H$38,F3952=[2]an!$E$40),[2]an!$H$40,IF(AND(A3952=[2]an!$H$38,F3952=[2]an!$E$41),[2]an!$H$41,IF(AND(A3952=[2]an!$H$38,F3952=[2]an!$E$39,H3952&gt;=[2]an!$M$37),[2]an!$H$39,
IF(AND(A3952=[2]an!$H$38,F3952=[2]an!$E$39,H3952&lt;[2]an!$M$37,S3952="kahepoolne vajaduspõhine",U3952=""),[2]an!$M$40,
IF(AND(A3952=[2]an!$H$38,F3952=[2]an!$E$39,H3952&lt;[2]an!$M$37,S3952="kahepoolne vajaduspõhine",U3952&lt;&gt;""),[2]an!$H$39,
IF(AND(A3952=[2]an!$H$38,F3952=[2]an!$E$39,H3952&lt;[2]an!$M$37,S3952&lt;&gt;"kahepoolne vajaduspõhine"),[2]an!$H$39,
IF(AND(A3952=[2]an!$H$38,F3952=[2]an!$E$42),[2]an!$H$42,
IF(AND(A3952=[2]an!$I$38,F3952=[2]an!$E$40),[2]an!$I$40,IF(AND(A3952=[2]an!$I$38,F3952=[2]an!$E$41),[2]an!$I$41,IF(AND(A3952=[2]an!$I$38,F3952=[2]an!$E$39,H3952&gt;=[2]an!$M$37),[2]an!$I$39,
IF(AND(A3952=[2]an!$I$38,F3952=[2]an!$E$39,H3952&lt;[2]an!$M$37,S3952="kahepoolne vajaduspõhine",U3952=""),[2]an!$M$40,
IF(AND(A3952=[2]an!$I$38,F3952=[2]an!$E$39,H3952&lt;[2]an!$M$37,S3952="kahepoolne vajaduspõhine",U3952&lt;&gt;""),[2]an!$I$39,
IF(AND(A3952=[2]an!$I$38,F3952=[2]an!$E$39,H3952&lt;[2]an!$M$37,S3952&lt;&gt;"kahepoolne vajaduspõhine"),[2]an!$I$39,
IF(AND(A3952=[2]an!$I$38,F3952=[2]an!$E$42),[2]an!$I$42,
IF(AND(A3952=[2]an!$J$38,F3952=[2]an!$E$40),[2]an!$J$40,IF(AND(A3952=[2]an!$J$38,F3952=[2]an!$E$41),[2]an!$J$41,IF(AND(A3952=[2]an!$J$38,F3952=[2]an!$E$39,H3952&gt;=[2]an!$M$37),[2]an!$J$39,
IF(AND(A3952=[2]an!$J$38,F3952=[2]an!$E$39,H3952&lt;[2]an!$M$37,S3952="kahepoolne vajaduspõhine",U3952=""),[2]an!$M$40,
IF(AND(A3952=[2]an!$J$38,F3952=[2]an!$E$39,H3952&lt;[2]an!$M$37,S3952="kahepoolne vajaduspõhine",U3952&lt;&gt;""),[2]an!$J$39,
IF(AND(A3952=[2]an!$J$38,F3952=[2]an!$E$39,H3952&lt;[2]an!$M$37,S3952&lt;&gt;"kahepoolne vajaduspõhine"),[2]an!$J$39,
IF(AND(A3952=[2]an!$J$38,F3952=[2]an!$E$42),[2]an!$J$42,""))))))))))))))))))))))))))))</f>
        <v/>
      </c>
      <c r="Y3952" s="17" t="str">
        <f>IFERROR(IF(F3952="Tugigrupp",0,
IF(AND(F3952="Peretoe teenus",H3952&gt;=[2]an!$M$37,RANK(D3952,$D3952:$D3952)+COUNTIFS($D$2:D3952,D3952,$F$2:F3952,F3952)-1&gt;1),"",
IF(AND(F3952="Peretoe teenus",H3952&gt;=[2]an!$M$37,RANK(D3952,$D3952:$D3952)+COUNTIFS($D$2:D3952,D3952,$F$2:F3952,F3952)-1=1,MONTH(H3952)=MONTH(K3952)=TRUE,YEAR(H3952)=YEAR(K3952)=TRUE),((EOMONTH(H3952,0)-H3952+1)*X3952)/DAY(EOMONTH(H3952,0)),
IF(AND(F3952="Peretoe teenus",H3952&gt;=[2]an!$M$37,RANK(D3952,$D3952:$D3952)+COUNTIFS($D$2:D3952,D3952,$F$2:F3952,F3952)-1=1),X3952,
IF(AND(F3952="Peretoe teenus",H3952&lt;[2]an!$M$37,S3952&lt;&gt;"kahepoolne vajaduspõhine",RANK(D3952,$D3952:$D3952)+COUNTIFS($D$2:D3952,D3952,$F$2:F3952,F3952)-1=1),X3952,
IF(AND(F3952="Peretoe teenus",H3952&lt;[2]an!$M$37,S3952&lt;&gt;"kahepoolne vajaduspõhine",RANK(D3952,$D3952:$D3952)+COUNTIFS($D$2:D3952,D3952,$F$2:F3952,F3952)-1&gt;1),"",
IF(AND(F3952="Peretoe teenus",H3952&lt;[2]an!$M$37,S3952="kahepoolne vajaduspõhine",U3952="",RANK(D3952,$D3952:$D3952)+COUNTIFS($D$2:D3952,D3952,$F$2:F3952,F3952)-1=1),X3952,
IF(AND(F3952="Peretoe teenus",H3952&lt;[2]an!$M$37,S3952="kahepoolne vajaduspõhine",U3952="",RANK(D3952,$D3952:$D3952)+COUNTIFS($D$2:D3952,D3952,$F$2:F3952,F3952)-1&gt;1),"",
IF(AND(F3952="Peretoe teenus",H3952&lt;[2]an!$M$37,S3952="kahepoolne vajaduspõhine",U3952&lt;[2]an!$M$37,RANK(D3952,$D3952:$D3952)+COUNTIFS($D$2:D3952,D3952,$F$2:F3952,F3952)-1=1),X3952,
IF(AND(F3952="Peretoe teenus",H3952&lt;[2]an!$M$37,S3952="kahepoolne vajaduspõhine",U3952&lt;[2]an!$M$37,RANK(D3952,$D3952:$D3952)+COUNTIFS($D$2:D3952,D3952,$F$2:F3952,F3952)-1&gt;1),"",
IF(AND(F3952="Peretoe teenus",H3952&lt;[2]an!$M$37,S3952="kahepoolne vajaduspõhine",U3952&gt;=[2]an!$M$37,U3952&lt;=[2]an!$M$38,RANK(D3952,$D3952:$D3952)+COUNTIFS($D$2:D3952,D3952,$F$2:F3952,F3952)-1=1),
((EOMONTH(U3952,0)-U3952+1)*X3952)/DAY(EOMONTH(U3952,0))+(DAY(U3952)-1)*100/DAY(EOMONTH(U3952,0)),
IF(AND(F3952="Peretoe teenus",H3952&lt;[2]an!$M$37,S3952="kahepoolne vajaduspõhine",U3952&gt;=[2]an!$M$37,U3952&lt;=[2]an!$M$38,RANK(D3952,$D3952:$D3952)+COUNTIFS($D$2:D3952,D3952,$F$2:F3952,F3952)-1&gt;1),"",
IF(AND(F3952="Peretoe teenus",H3952&lt;[2]an!$M$37,S3952="kahepoolne vajaduspõhine",U3952&gt;[2]an!$M$38,RANK(D3952,$D3952:$D3952)+COUNTIFS($D$2:D3952,D3952,$F$2:F3952,F3952)-1=1),X3952,
IF(AND(F3952="Peretoe teenus",H3952&lt;[2]an!$M$37,S3952="kahepoolne vajaduspõhine",U3952&gt;[2]an!$M$38,RANK(D3952,$D3952:$D3952)+COUNTIFS($D$2:D3952,D3952,$F$2:F3952,F3952)-1&gt;1),"",X3952*W3952)))))))))))))),"")</f>
        <v/>
      </c>
      <c r="Z3952" s="18" t="str">
        <f t="shared" si="184"/>
        <v/>
      </c>
      <c r="AA3952" s="19" t="str">
        <f>IFERROR(VLOOKUP(E3952,[2]an!$A$3:$B$81,2,FALSE),"")</f>
        <v/>
      </c>
      <c r="AB3952" s="19" t="str">
        <f>IFERROR(VLOOKUP(AA3952,[2]an!$C$2:$D$16,2,FALSE),"")</f>
        <v/>
      </c>
      <c r="AC3952" s="20"/>
      <c r="AD3952" s="21" t="str">
        <f>IF(A3952=[2]an!$F$36,VLOOKUP([2]an!$F$36,[2]an!$F$36:$H$36,3,FALSE),IF(A3952=[2]an!$F$35,VLOOKUP([2]an!$F$35,[2]an!$F$35:$H$35,3,FALSE),IF(A3952=[2]an!$F$33,VLOOKUP([2]an!$F$33,[2]an!$F$33:$H$33,3,FALSE),IF(A3952=[2]an!$F$31,VLOOKUP([2]an!$F$31,[2]an!$F$31:$H$31,3,FALSE),""))))</f>
        <v/>
      </c>
    </row>
    <row r="3953" spans="6:30" x14ac:dyDescent="0.2">
      <c r="F3953" s="10"/>
      <c r="G3953" s="8" t="str">
        <f t="shared" si="185"/>
        <v/>
      </c>
      <c r="H3953" s="13"/>
      <c r="K3953" s="13"/>
      <c r="L3953" s="10"/>
      <c r="M3953" s="10"/>
      <c r="S3953" s="8" t="str">
        <f>IFERROR(VLOOKUP(D3953,[1]peretoe_teenus!$A$2:$L$2000,5,FALSE),"")</f>
        <v/>
      </c>
      <c r="U3953" s="13"/>
      <c r="V3953" s="15" t="str" cm="1">
        <f t="array" ref="V3953">IFERROR(IF(AND(F3953="Tugigrupp",RANK(K3953,$K3953:$K3953)+COUNTIFS($K$2:K3953,K3953,$L$2:L3953,L3953,$M$2:M3953,M3953,$I$2:I3953,I3953,$G$2:G3953,G3953,$F$2:F3953,F3953)-1=1),SUMPRODUCT(($F$2:$F$4154=F3953)*($G$2:$G$4154=G3953)*($K$2:$K$4154=K3953)*($I$2:$I$4154=I3953)*($L$2:$L$4154=L3953)*($M$2:$M$4154=M3953)),""),"")</f>
        <v/>
      </c>
      <c r="W3953" s="15" t="str">
        <f t="shared" si="183"/>
        <v/>
      </c>
      <c r="X3953" s="16" t="str">
        <f>IF(AND(A3953=[2]an!$G$38,F3953=[2]an!$E$40),[2]an!$G$40,IF(AND(A3953=[2]an!$G$38,F3953=[2]an!$E$41),[2]an!$G$41,IF(AND(A3953=[2]an!$G$38,F3953=[2]an!$E$39,H3953&gt;=[2]an!$M$37),[2]an!$G$39,
IF(AND(A3953=[2]an!$G$38,F3953=[2]an!$E$39,H3953&lt;[2]an!$M$37,S3953="kahepoolne vajaduspõhine",U3953=""),[2]an!$M$40,
IF(AND(A3953=[2]an!$G$38,F3953=[2]an!$E$39,H3953&lt;[2]an!$M$37,S3953="kahepoolne vajaduspõhine",U3953&lt;&gt;""),[2]an!$G$39,
IF(AND(A3953=[2]an!$G$38,F3953=[2]an!$E$39,H3953&lt;[2]an!$M$37,S3953&lt;&gt;"kahepoolne vajaduspõhine"),[2]an!$G$39,
IF(AND(A3953=[2]an!$G$38,F3953=[2]an!$E$42),[2]an!$G$42,
IF(AND(A3953=[2]an!$H$38,F3953=[2]an!$E$40),[2]an!$H$40,IF(AND(A3953=[2]an!$H$38,F3953=[2]an!$E$41),[2]an!$H$41,IF(AND(A3953=[2]an!$H$38,F3953=[2]an!$E$39,H3953&gt;=[2]an!$M$37),[2]an!$H$39,
IF(AND(A3953=[2]an!$H$38,F3953=[2]an!$E$39,H3953&lt;[2]an!$M$37,S3953="kahepoolne vajaduspõhine",U3953=""),[2]an!$M$40,
IF(AND(A3953=[2]an!$H$38,F3953=[2]an!$E$39,H3953&lt;[2]an!$M$37,S3953="kahepoolne vajaduspõhine",U3953&lt;&gt;""),[2]an!$H$39,
IF(AND(A3953=[2]an!$H$38,F3953=[2]an!$E$39,H3953&lt;[2]an!$M$37,S3953&lt;&gt;"kahepoolne vajaduspõhine"),[2]an!$H$39,
IF(AND(A3953=[2]an!$H$38,F3953=[2]an!$E$42),[2]an!$H$42,
IF(AND(A3953=[2]an!$I$38,F3953=[2]an!$E$40),[2]an!$I$40,IF(AND(A3953=[2]an!$I$38,F3953=[2]an!$E$41),[2]an!$I$41,IF(AND(A3953=[2]an!$I$38,F3953=[2]an!$E$39,H3953&gt;=[2]an!$M$37),[2]an!$I$39,
IF(AND(A3953=[2]an!$I$38,F3953=[2]an!$E$39,H3953&lt;[2]an!$M$37,S3953="kahepoolne vajaduspõhine",U3953=""),[2]an!$M$40,
IF(AND(A3953=[2]an!$I$38,F3953=[2]an!$E$39,H3953&lt;[2]an!$M$37,S3953="kahepoolne vajaduspõhine",U3953&lt;&gt;""),[2]an!$I$39,
IF(AND(A3953=[2]an!$I$38,F3953=[2]an!$E$39,H3953&lt;[2]an!$M$37,S3953&lt;&gt;"kahepoolne vajaduspõhine"),[2]an!$I$39,
IF(AND(A3953=[2]an!$I$38,F3953=[2]an!$E$42),[2]an!$I$42,
IF(AND(A3953=[2]an!$J$38,F3953=[2]an!$E$40),[2]an!$J$40,IF(AND(A3953=[2]an!$J$38,F3953=[2]an!$E$41),[2]an!$J$41,IF(AND(A3953=[2]an!$J$38,F3953=[2]an!$E$39,H3953&gt;=[2]an!$M$37),[2]an!$J$39,
IF(AND(A3953=[2]an!$J$38,F3953=[2]an!$E$39,H3953&lt;[2]an!$M$37,S3953="kahepoolne vajaduspõhine",U3953=""),[2]an!$M$40,
IF(AND(A3953=[2]an!$J$38,F3953=[2]an!$E$39,H3953&lt;[2]an!$M$37,S3953="kahepoolne vajaduspõhine",U3953&lt;&gt;""),[2]an!$J$39,
IF(AND(A3953=[2]an!$J$38,F3953=[2]an!$E$39,H3953&lt;[2]an!$M$37,S3953&lt;&gt;"kahepoolne vajaduspõhine"),[2]an!$J$39,
IF(AND(A3953=[2]an!$J$38,F3953=[2]an!$E$42),[2]an!$J$42,""))))))))))))))))))))))))))))</f>
        <v/>
      </c>
      <c r="Y3953" s="17" t="str">
        <f>IFERROR(IF(F3953="Tugigrupp",0,
IF(AND(F3953="Peretoe teenus",H3953&gt;=[2]an!$M$37,RANK(D3953,$D3953:$D3953)+COUNTIFS($D$2:D3953,D3953,$F$2:F3953,F3953)-1&gt;1),"",
IF(AND(F3953="Peretoe teenus",H3953&gt;=[2]an!$M$37,RANK(D3953,$D3953:$D3953)+COUNTIFS($D$2:D3953,D3953,$F$2:F3953,F3953)-1=1,MONTH(H3953)=MONTH(K3953)=TRUE,YEAR(H3953)=YEAR(K3953)=TRUE),((EOMONTH(H3953,0)-H3953+1)*X3953)/DAY(EOMONTH(H3953,0)),
IF(AND(F3953="Peretoe teenus",H3953&gt;=[2]an!$M$37,RANK(D3953,$D3953:$D3953)+COUNTIFS($D$2:D3953,D3953,$F$2:F3953,F3953)-1=1),X3953,
IF(AND(F3953="Peretoe teenus",H3953&lt;[2]an!$M$37,S3953&lt;&gt;"kahepoolne vajaduspõhine",RANK(D3953,$D3953:$D3953)+COUNTIFS($D$2:D3953,D3953,$F$2:F3953,F3953)-1=1),X3953,
IF(AND(F3953="Peretoe teenus",H3953&lt;[2]an!$M$37,S3953&lt;&gt;"kahepoolne vajaduspõhine",RANK(D3953,$D3953:$D3953)+COUNTIFS($D$2:D3953,D3953,$F$2:F3953,F3953)-1&gt;1),"",
IF(AND(F3953="Peretoe teenus",H3953&lt;[2]an!$M$37,S3953="kahepoolne vajaduspõhine",U3953="",RANK(D3953,$D3953:$D3953)+COUNTIFS($D$2:D3953,D3953,$F$2:F3953,F3953)-1=1),X3953,
IF(AND(F3953="Peretoe teenus",H3953&lt;[2]an!$M$37,S3953="kahepoolne vajaduspõhine",U3953="",RANK(D3953,$D3953:$D3953)+COUNTIFS($D$2:D3953,D3953,$F$2:F3953,F3953)-1&gt;1),"",
IF(AND(F3953="Peretoe teenus",H3953&lt;[2]an!$M$37,S3953="kahepoolne vajaduspõhine",U3953&lt;[2]an!$M$37,RANK(D3953,$D3953:$D3953)+COUNTIFS($D$2:D3953,D3953,$F$2:F3953,F3953)-1=1),X3953,
IF(AND(F3953="Peretoe teenus",H3953&lt;[2]an!$M$37,S3953="kahepoolne vajaduspõhine",U3953&lt;[2]an!$M$37,RANK(D3953,$D3953:$D3953)+COUNTIFS($D$2:D3953,D3953,$F$2:F3953,F3953)-1&gt;1),"",
IF(AND(F3953="Peretoe teenus",H3953&lt;[2]an!$M$37,S3953="kahepoolne vajaduspõhine",U3953&gt;=[2]an!$M$37,U3953&lt;=[2]an!$M$38,RANK(D3953,$D3953:$D3953)+COUNTIFS($D$2:D3953,D3953,$F$2:F3953,F3953)-1=1),
((EOMONTH(U3953,0)-U3953+1)*X3953)/DAY(EOMONTH(U3953,0))+(DAY(U3953)-1)*100/DAY(EOMONTH(U3953,0)),
IF(AND(F3953="Peretoe teenus",H3953&lt;[2]an!$M$37,S3953="kahepoolne vajaduspõhine",U3953&gt;=[2]an!$M$37,U3953&lt;=[2]an!$M$38,RANK(D3953,$D3953:$D3953)+COUNTIFS($D$2:D3953,D3953,$F$2:F3953,F3953)-1&gt;1),"",
IF(AND(F3953="Peretoe teenus",H3953&lt;[2]an!$M$37,S3953="kahepoolne vajaduspõhine",U3953&gt;[2]an!$M$38,RANK(D3953,$D3953:$D3953)+COUNTIFS($D$2:D3953,D3953,$F$2:F3953,F3953)-1=1),X3953,
IF(AND(F3953="Peretoe teenus",H3953&lt;[2]an!$M$37,S3953="kahepoolne vajaduspõhine",U3953&gt;[2]an!$M$38,RANK(D3953,$D3953:$D3953)+COUNTIFS($D$2:D3953,D3953,$F$2:F3953,F3953)-1&gt;1),"",X3953*W3953)))))))))))))),"")</f>
        <v/>
      </c>
      <c r="Z3953" s="18" t="str">
        <f t="shared" si="184"/>
        <v/>
      </c>
      <c r="AA3953" s="19" t="str">
        <f>IFERROR(VLOOKUP(E3953,[2]an!$A$3:$B$81,2,FALSE),"")</f>
        <v/>
      </c>
      <c r="AB3953" s="19" t="str">
        <f>IFERROR(VLOOKUP(AA3953,[2]an!$C$2:$D$16,2,FALSE),"")</f>
        <v/>
      </c>
      <c r="AC3953" s="20"/>
      <c r="AD3953" s="21" t="str">
        <f>IF(A3953=[2]an!$F$36,VLOOKUP([2]an!$F$36,[2]an!$F$36:$H$36,3,FALSE),IF(A3953=[2]an!$F$35,VLOOKUP([2]an!$F$35,[2]an!$F$35:$H$35,3,FALSE),IF(A3953=[2]an!$F$33,VLOOKUP([2]an!$F$33,[2]an!$F$33:$H$33,3,FALSE),IF(A3953=[2]an!$F$31,VLOOKUP([2]an!$F$31,[2]an!$F$31:$H$31,3,FALSE),""))))</f>
        <v/>
      </c>
    </row>
    <row r="3954" spans="6:30" x14ac:dyDescent="0.2">
      <c r="F3954" s="10"/>
      <c r="G3954" s="8" t="str">
        <f t="shared" si="185"/>
        <v/>
      </c>
      <c r="H3954" s="13"/>
      <c r="K3954" s="13"/>
      <c r="L3954" s="10"/>
      <c r="M3954" s="10"/>
      <c r="S3954" s="8" t="str">
        <f>IFERROR(VLOOKUP(D3954,[1]peretoe_teenus!$A$2:$L$2000,5,FALSE),"")</f>
        <v/>
      </c>
      <c r="U3954" s="13"/>
      <c r="V3954" s="15" t="str" cm="1">
        <f t="array" ref="V3954">IFERROR(IF(AND(F3954="Tugigrupp",RANK(K3954,$K3954:$K3954)+COUNTIFS($K$2:K3954,K3954,$L$2:L3954,L3954,$M$2:M3954,M3954,$I$2:I3954,I3954,$G$2:G3954,G3954,$F$2:F3954,F3954)-1=1),SUMPRODUCT(($F$2:$F$4154=F3954)*($G$2:$G$4154=G3954)*($K$2:$K$4154=K3954)*($I$2:$I$4154=I3954)*($L$2:$L$4154=L3954)*($M$2:$M$4154=M3954)),""),"")</f>
        <v/>
      </c>
      <c r="W3954" s="15" t="str">
        <f t="shared" si="183"/>
        <v/>
      </c>
      <c r="X3954" s="16" t="str">
        <f>IF(AND(A3954=[2]an!$G$38,F3954=[2]an!$E$40),[2]an!$G$40,IF(AND(A3954=[2]an!$G$38,F3954=[2]an!$E$41),[2]an!$G$41,IF(AND(A3954=[2]an!$G$38,F3954=[2]an!$E$39,H3954&gt;=[2]an!$M$37),[2]an!$G$39,
IF(AND(A3954=[2]an!$G$38,F3954=[2]an!$E$39,H3954&lt;[2]an!$M$37,S3954="kahepoolne vajaduspõhine",U3954=""),[2]an!$M$40,
IF(AND(A3954=[2]an!$G$38,F3954=[2]an!$E$39,H3954&lt;[2]an!$M$37,S3954="kahepoolne vajaduspõhine",U3954&lt;&gt;""),[2]an!$G$39,
IF(AND(A3954=[2]an!$G$38,F3954=[2]an!$E$39,H3954&lt;[2]an!$M$37,S3954&lt;&gt;"kahepoolne vajaduspõhine"),[2]an!$G$39,
IF(AND(A3954=[2]an!$G$38,F3954=[2]an!$E$42),[2]an!$G$42,
IF(AND(A3954=[2]an!$H$38,F3954=[2]an!$E$40),[2]an!$H$40,IF(AND(A3954=[2]an!$H$38,F3954=[2]an!$E$41),[2]an!$H$41,IF(AND(A3954=[2]an!$H$38,F3954=[2]an!$E$39,H3954&gt;=[2]an!$M$37),[2]an!$H$39,
IF(AND(A3954=[2]an!$H$38,F3954=[2]an!$E$39,H3954&lt;[2]an!$M$37,S3954="kahepoolne vajaduspõhine",U3954=""),[2]an!$M$40,
IF(AND(A3954=[2]an!$H$38,F3954=[2]an!$E$39,H3954&lt;[2]an!$M$37,S3954="kahepoolne vajaduspõhine",U3954&lt;&gt;""),[2]an!$H$39,
IF(AND(A3954=[2]an!$H$38,F3954=[2]an!$E$39,H3954&lt;[2]an!$M$37,S3954&lt;&gt;"kahepoolne vajaduspõhine"),[2]an!$H$39,
IF(AND(A3954=[2]an!$H$38,F3954=[2]an!$E$42),[2]an!$H$42,
IF(AND(A3954=[2]an!$I$38,F3954=[2]an!$E$40),[2]an!$I$40,IF(AND(A3954=[2]an!$I$38,F3954=[2]an!$E$41),[2]an!$I$41,IF(AND(A3954=[2]an!$I$38,F3954=[2]an!$E$39,H3954&gt;=[2]an!$M$37),[2]an!$I$39,
IF(AND(A3954=[2]an!$I$38,F3954=[2]an!$E$39,H3954&lt;[2]an!$M$37,S3954="kahepoolne vajaduspõhine",U3954=""),[2]an!$M$40,
IF(AND(A3954=[2]an!$I$38,F3954=[2]an!$E$39,H3954&lt;[2]an!$M$37,S3954="kahepoolne vajaduspõhine",U3954&lt;&gt;""),[2]an!$I$39,
IF(AND(A3954=[2]an!$I$38,F3954=[2]an!$E$39,H3954&lt;[2]an!$M$37,S3954&lt;&gt;"kahepoolne vajaduspõhine"),[2]an!$I$39,
IF(AND(A3954=[2]an!$I$38,F3954=[2]an!$E$42),[2]an!$I$42,
IF(AND(A3954=[2]an!$J$38,F3954=[2]an!$E$40),[2]an!$J$40,IF(AND(A3954=[2]an!$J$38,F3954=[2]an!$E$41),[2]an!$J$41,IF(AND(A3954=[2]an!$J$38,F3954=[2]an!$E$39,H3954&gt;=[2]an!$M$37),[2]an!$J$39,
IF(AND(A3954=[2]an!$J$38,F3954=[2]an!$E$39,H3954&lt;[2]an!$M$37,S3954="kahepoolne vajaduspõhine",U3954=""),[2]an!$M$40,
IF(AND(A3954=[2]an!$J$38,F3954=[2]an!$E$39,H3954&lt;[2]an!$M$37,S3954="kahepoolne vajaduspõhine",U3954&lt;&gt;""),[2]an!$J$39,
IF(AND(A3954=[2]an!$J$38,F3954=[2]an!$E$39,H3954&lt;[2]an!$M$37,S3954&lt;&gt;"kahepoolne vajaduspõhine"),[2]an!$J$39,
IF(AND(A3954=[2]an!$J$38,F3954=[2]an!$E$42),[2]an!$J$42,""))))))))))))))))))))))))))))</f>
        <v/>
      </c>
      <c r="Y3954" s="17" t="str">
        <f>IFERROR(IF(F3954="Tugigrupp",0,
IF(AND(F3954="Peretoe teenus",H3954&gt;=[2]an!$M$37,RANK(D3954,$D3954:$D3954)+COUNTIFS($D$2:D3954,D3954,$F$2:F3954,F3954)-1&gt;1),"",
IF(AND(F3954="Peretoe teenus",H3954&gt;=[2]an!$M$37,RANK(D3954,$D3954:$D3954)+COUNTIFS($D$2:D3954,D3954,$F$2:F3954,F3954)-1=1,MONTH(H3954)=MONTH(K3954)=TRUE,YEAR(H3954)=YEAR(K3954)=TRUE),((EOMONTH(H3954,0)-H3954+1)*X3954)/DAY(EOMONTH(H3954,0)),
IF(AND(F3954="Peretoe teenus",H3954&gt;=[2]an!$M$37,RANK(D3954,$D3954:$D3954)+COUNTIFS($D$2:D3954,D3954,$F$2:F3954,F3954)-1=1),X3954,
IF(AND(F3954="Peretoe teenus",H3954&lt;[2]an!$M$37,S3954&lt;&gt;"kahepoolne vajaduspõhine",RANK(D3954,$D3954:$D3954)+COUNTIFS($D$2:D3954,D3954,$F$2:F3954,F3954)-1=1),X3954,
IF(AND(F3954="Peretoe teenus",H3954&lt;[2]an!$M$37,S3954&lt;&gt;"kahepoolne vajaduspõhine",RANK(D3954,$D3954:$D3954)+COUNTIFS($D$2:D3954,D3954,$F$2:F3954,F3954)-1&gt;1),"",
IF(AND(F3954="Peretoe teenus",H3954&lt;[2]an!$M$37,S3954="kahepoolne vajaduspõhine",U3954="",RANK(D3954,$D3954:$D3954)+COUNTIFS($D$2:D3954,D3954,$F$2:F3954,F3954)-1=1),X3954,
IF(AND(F3954="Peretoe teenus",H3954&lt;[2]an!$M$37,S3954="kahepoolne vajaduspõhine",U3954="",RANK(D3954,$D3954:$D3954)+COUNTIFS($D$2:D3954,D3954,$F$2:F3954,F3954)-1&gt;1),"",
IF(AND(F3954="Peretoe teenus",H3954&lt;[2]an!$M$37,S3954="kahepoolne vajaduspõhine",U3954&lt;[2]an!$M$37,RANK(D3954,$D3954:$D3954)+COUNTIFS($D$2:D3954,D3954,$F$2:F3954,F3954)-1=1),X3954,
IF(AND(F3954="Peretoe teenus",H3954&lt;[2]an!$M$37,S3954="kahepoolne vajaduspõhine",U3954&lt;[2]an!$M$37,RANK(D3954,$D3954:$D3954)+COUNTIFS($D$2:D3954,D3954,$F$2:F3954,F3954)-1&gt;1),"",
IF(AND(F3954="Peretoe teenus",H3954&lt;[2]an!$M$37,S3954="kahepoolne vajaduspõhine",U3954&gt;=[2]an!$M$37,U3954&lt;=[2]an!$M$38,RANK(D3954,$D3954:$D3954)+COUNTIFS($D$2:D3954,D3954,$F$2:F3954,F3954)-1=1),
((EOMONTH(U3954,0)-U3954+1)*X3954)/DAY(EOMONTH(U3954,0))+(DAY(U3954)-1)*100/DAY(EOMONTH(U3954,0)),
IF(AND(F3954="Peretoe teenus",H3954&lt;[2]an!$M$37,S3954="kahepoolne vajaduspõhine",U3954&gt;=[2]an!$M$37,U3954&lt;=[2]an!$M$38,RANK(D3954,$D3954:$D3954)+COUNTIFS($D$2:D3954,D3954,$F$2:F3954,F3954)-1&gt;1),"",
IF(AND(F3954="Peretoe teenus",H3954&lt;[2]an!$M$37,S3954="kahepoolne vajaduspõhine",U3954&gt;[2]an!$M$38,RANK(D3954,$D3954:$D3954)+COUNTIFS($D$2:D3954,D3954,$F$2:F3954,F3954)-1=1),X3954,
IF(AND(F3954="Peretoe teenus",H3954&lt;[2]an!$M$37,S3954="kahepoolne vajaduspõhine",U3954&gt;[2]an!$M$38,RANK(D3954,$D3954:$D3954)+COUNTIFS($D$2:D3954,D3954,$F$2:F3954,F3954)-1&gt;1),"",X3954*W3954)))))))))))))),"")</f>
        <v/>
      </c>
      <c r="Z3954" s="18" t="str">
        <f t="shared" si="184"/>
        <v/>
      </c>
      <c r="AA3954" s="19" t="str">
        <f>IFERROR(VLOOKUP(E3954,[2]an!$A$3:$B$81,2,FALSE),"")</f>
        <v/>
      </c>
      <c r="AB3954" s="19" t="str">
        <f>IFERROR(VLOOKUP(AA3954,[2]an!$C$2:$D$16,2,FALSE),"")</f>
        <v/>
      </c>
      <c r="AC3954" s="20"/>
      <c r="AD3954" s="21" t="str">
        <f>IF(A3954=[2]an!$F$36,VLOOKUP([2]an!$F$36,[2]an!$F$36:$H$36,3,FALSE),IF(A3954=[2]an!$F$35,VLOOKUP([2]an!$F$35,[2]an!$F$35:$H$35,3,FALSE),IF(A3954=[2]an!$F$33,VLOOKUP([2]an!$F$33,[2]an!$F$33:$H$33,3,FALSE),IF(A3954=[2]an!$F$31,VLOOKUP([2]an!$F$31,[2]an!$F$31:$H$31,3,FALSE),""))))</f>
        <v/>
      </c>
    </row>
    <row r="3955" spans="6:30" x14ac:dyDescent="0.2">
      <c r="F3955" s="10"/>
      <c r="G3955" s="8" t="str">
        <f t="shared" si="185"/>
        <v/>
      </c>
      <c r="H3955" s="13"/>
      <c r="K3955" s="13"/>
      <c r="L3955" s="10"/>
      <c r="M3955" s="10"/>
      <c r="S3955" s="8" t="str">
        <f>IFERROR(VLOOKUP(D3955,[1]peretoe_teenus!$A$2:$L$2000,5,FALSE),"")</f>
        <v/>
      </c>
      <c r="U3955" s="13"/>
      <c r="V3955" s="15" t="str" cm="1">
        <f t="array" ref="V3955">IFERROR(IF(AND(F3955="Tugigrupp",RANK(K3955,$K3955:$K3955)+COUNTIFS($K$2:K3955,K3955,$L$2:L3955,L3955,$M$2:M3955,M3955,$I$2:I3955,I3955,$G$2:G3955,G3955,$F$2:F3955,F3955)-1=1),SUMPRODUCT(($F$2:$F$4154=F3955)*($G$2:$G$4154=G3955)*($K$2:$K$4154=K3955)*($I$2:$I$4154=I3955)*($L$2:$L$4154=L3955)*($M$2:$M$4154=M3955)),""),"")</f>
        <v/>
      </c>
      <c r="W3955" s="15" t="str">
        <f t="shared" si="183"/>
        <v/>
      </c>
      <c r="X3955" s="16" t="str">
        <f>IF(AND(A3955=[2]an!$G$38,F3955=[2]an!$E$40),[2]an!$G$40,IF(AND(A3955=[2]an!$G$38,F3955=[2]an!$E$41),[2]an!$G$41,IF(AND(A3955=[2]an!$G$38,F3955=[2]an!$E$39,H3955&gt;=[2]an!$M$37),[2]an!$G$39,
IF(AND(A3955=[2]an!$G$38,F3955=[2]an!$E$39,H3955&lt;[2]an!$M$37,S3955="kahepoolne vajaduspõhine",U3955=""),[2]an!$M$40,
IF(AND(A3955=[2]an!$G$38,F3955=[2]an!$E$39,H3955&lt;[2]an!$M$37,S3955="kahepoolne vajaduspõhine",U3955&lt;&gt;""),[2]an!$G$39,
IF(AND(A3955=[2]an!$G$38,F3955=[2]an!$E$39,H3955&lt;[2]an!$M$37,S3955&lt;&gt;"kahepoolne vajaduspõhine"),[2]an!$G$39,
IF(AND(A3955=[2]an!$G$38,F3955=[2]an!$E$42),[2]an!$G$42,
IF(AND(A3955=[2]an!$H$38,F3955=[2]an!$E$40),[2]an!$H$40,IF(AND(A3955=[2]an!$H$38,F3955=[2]an!$E$41),[2]an!$H$41,IF(AND(A3955=[2]an!$H$38,F3955=[2]an!$E$39,H3955&gt;=[2]an!$M$37),[2]an!$H$39,
IF(AND(A3955=[2]an!$H$38,F3955=[2]an!$E$39,H3955&lt;[2]an!$M$37,S3955="kahepoolne vajaduspõhine",U3955=""),[2]an!$M$40,
IF(AND(A3955=[2]an!$H$38,F3955=[2]an!$E$39,H3955&lt;[2]an!$M$37,S3955="kahepoolne vajaduspõhine",U3955&lt;&gt;""),[2]an!$H$39,
IF(AND(A3955=[2]an!$H$38,F3955=[2]an!$E$39,H3955&lt;[2]an!$M$37,S3955&lt;&gt;"kahepoolne vajaduspõhine"),[2]an!$H$39,
IF(AND(A3955=[2]an!$H$38,F3955=[2]an!$E$42),[2]an!$H$42,
IF(AND(A3955=[2]an!$I$38,F3955=[2]an!$E$40),[2]an!$I$40,IF(AND(A3955=[2]an!$I$38,F3955=[2]an!$E$41),[2]an!$I$41,IF(AND(A3955=[2]an!$I$38,F3955=[2]an!$E$39,H3955&gt;=[2]an!$M$37),[2]an!$I$39,
IF(AND(A3955=[2]an!$I$38,F3955=[2]an!$E$39,H3955&lt;[2]an!$M$37,S3955="kahepoolne vajaduspõhine",U3955=""),[2]an!$M$40,
IF(AND(A3955=[2]an!$I$38,F3955=[2]an!$E$39,H3955&lt;[2]an!$M$37,S3955="kahepoolne vajaduspõhine",U3955&lt;&gt;""),[2]an!$I$39,
IF(AND(A3955=[2]an!$I$38,F3955=[2]an!$E$39,H3955&lt;[2]an!$M$37,S3955&lt;&gt;"kahepoolne vajaduspõhine"),[2]an!$I$39,
IF(AND(A3955=[2]an!$I$38,F3955=[2]an!$E$42),[2]an!$I$42,
IF(AND(A3955=[2]an!$J$38,F3955=[2]an!$E$40),[2]an!$J$40,IF(AND(A3955=[2]an!$J$38,F3955=[2]an!$E$41),[2]an!$J$41,IF(AND(A3955=[2]an!$J$38,F3955=[2]an!$E$39,H3955&gt;=[2]an!$M$37),[2]an!$J$39,
IF(AND(A3955=[2]an!$J$38,F3955=[2]an!$E$39,H3955&lt;[2]an!$M$37,S3955="kahepoolne vajaduspõhine",U3955=""),[2]an!$M$40,
IF(AND(A3955=[2]an!$J$38,F3955=[2]an!$E$39,H3955&lt;[2]an!$M$37,S3955="kahepoolne vajaduspõhine",U3955&lt;&gt;""),[2]an!$J$39,
IF(AND(A3955=[2]an!$J$38,F3955=[2]an!$E$39,H3955&lt;[2]an!$M$37,S3955&lt;&gt;"kahepoolne vajaduspõhine"),[2]an!$J$39,
IF(AND(A3955=[2]an!$J$38,F3955=[2]an!$E$42),[2]an!$J$42,""))))))))))))))))))))))))))))</f>
        <v/>
      </c>
      <c r="Y3955" s="17" t="str">
        <f>IFERROR(IF(F3955="Tugigrupp",0,
IF(AND(F3955="Peretoe teenus",H3955&gt;=[2]an!$M$37,RANK(D3955,$D3955:$D3955)+COUNTIFS($D$2:D3955,D3955,$F$2:F3955,F3955)-1&gt;1),"",
IF(AND(F3955="Peretoe teenus",H3955&gt;=[2]an!$M$37,RANK(D3955,$D3955:$D3955)+COUNTIFS($D$2:D3955,D3955,$F$2:F3955,F3955)-1=1,MONTH(H3955)=MONTH(K3955)=TRUE,YEAR(H3955)=YEAR(K3955)=TRUE),((EOMONTH(H3955,0)-H3955+1)*X3955)/DAY(EOMONTH(H3955,0)),
IF(AND(F3955="Peretoe teenus",H3955&gt;=[2]an!$M$37,RANK(D3955,$D3955:$D3955)+COUNTIFS($D$2:D3955,D3955,$F$2:F3955,F3955)-1=1),X3955,
IF(AND(F3955="Peretoe teenus",H3955&lt;[2]an!$M$37,S3955&lt;&gt;"kahepoolne vajaduspõhine",RANK(D3955,$D3955:$D3955)+COUNTIFS($D$2:D3955,D3955,$F$2:F3955,F3955)-1=1),X3955,
IF(AND(F3955="Peretoe teenus",H3955&lt;[2]an!$M$37,S3955&lt;&gt;"kahepoolne vajaduspõhine",RANK(D3955,$D3955:$D3955)+COUNTIFS($D$2:D3955,D3955,$F$2:F3955,F3955)-1&gt;1),"",
IF(AND(F3955="Peretoe teenus",H3955&lt;[2]an!$M$37,S3955="kahepoolne vajaduspõhine",U3955="",RANK(D3955,$D3955:$D3955)+COUNTIFS($D$2:D3955,D3955,$F$2:F3955,F3955)-1=1),X3955,
IF(AND(F3955="Peretoe teenus",H3955&lt;[2]an!$M$37,S3955="kahepoolne vajaduspõhine",U3955="",RANK(D3955,$D3955:$D3955)+COUNTIFS($D$2:D3955,D3955,$F$2:F3955,F3955)-1&gt;1),"",
IF(AND(F3955="Peretoe teenus",H3955&lt;[2]an!$M$37,S3955="kahepoolne vajaduspõhine",U3955&lt;[2]an!$M$37,RANK(D3955,$D3955:$D3955)+COUNTIFS($D$2:D3955,D3955,$F$2:F3955,F3955)-1=1),X3955,
IF(AND(F3955="Peretoe teenus",H3955&lt;[2]an!$M$37,S3955="kahepoolne vajaduspõhine",U3955&lt;[2]an!$M$37,RANK(D3955,$D3955:$D3955)+COUNTIFS($D$2:D3955,D3955,$F$2:F3955,F3955)-1&gt;1),"",
IF(AND(F3955="Peretoe teenus",H3955&lt;[2]an!$M$37,S3955="kahepoolne vajaduspõhine",U3955&gt;=[2]an!$M$37,U3955&lt;=[2]an!$M$38,RANK(D3955,$D3955:$D3955)+COUNTIFS($D$2:D3955,D3955,$F$2:F3955,F3955)-1=1),
((EOMONTH(U3955,0)-U3955+1)*X3955)/DAY(EOMONTH(U3955,0))+(DAY(U3955)-1)*100/DAY(EOMONTH(U3955,0)),
IF(AND(F3955="Peretoe teenus",H3955&lt;[2]an!$M$37,S3955="kahepoolne vajaduspõhine",U3955&gt;=[2]an!$M$37,U3955&lt;=[2]an!$M$38,RANK(D3955,$D3955:$D3955)+COUNTIFS($D$2:D3955,D3955,$F$2:F3955,F3955)-1&gt;1),"",
IF(AND(F3955="Peretoe teenus",H3955&lt;[2]an!$M$37,S3955="kahepoolne vajaduspõhine",U3955&gt;[2]an!$M$38,RANK(D3955,$D3955:$D3955)+COUNTIFS($D$2:D3955,D3955,$F$2:F3955,F3955)-1=1),X3955,
IF(AND(F3955="Peretoe teenus",H3955&lt;[2]an!$M$37,S3955="kahepoolne vajaduspõhine",U3955&gt;[2]an!$M$38,RANK(D3955,$D3955:$D3955)+COUNTIFS($D$2:D3955,D3955,$F$2:F3955,F3955)-1&gt;1),"",X3955*W3955)))))))))))))),"")</f>
        <v/>
      </c>
      <c r="Z3955" s="18" t="str">
        <f t="shared" si="184"/>
        <v/>
      </c>
      <c r="AA3955" s="19" t="str">
        <f>IFERROR(VLOOKUP(E3955,[2]an!$A$3:$B$81,2,FALSE),"")</f>
        <v/>
      </c>
      <c r="AB3955" s="19" t="str">
        <f>IFERROR(VLOOKUP(AA3955,[2]an!$C$2:$D$16,2,FALSE),"")</f>
        <v/>
      </c>
      <c r="AC3955" s="20"/>
      <c r="AD3955" s="21" t="str">
        <f>IF(A3955=[2]an!$F$36,VLOOKUP([2]an!$F$36,[2]an!$F$36:$H$36,3,FALSE),IF(A3955=[2]an!$F$35,VLOOKUP([2]an!$F$35,[2]an!$F$35:$H$35,3,FALSE),IF(A3955=[2]an!$F$33,VLOOKUP([2]an!$F$33,[2]an!$F$33:$H$33,3,FALSE),IF(A3955=[2]an!$F$31,VLOOKUP([2]an!$F$31,[2]an!$F$31:$H$31,3,FALSE),""))))</f>
        <v/>
      </c>
    </row>
    <row r="3956" spans="6:30" x14ac:dyDescent="0.2">
      <c r="F3956" s="10"/>
      <c r="G3956" s="8" t="str">
        <f t="shared" si="185"/>
        <v/>
      </c>
      <c r="H3956" s="13"/>
      <c r="K3956" s="13"/>
      <c r="L3956" s="10"/>
      <c r="M3956" s="10"/>
      <c r="S3956" s="8" t="str">
        <f>IFERROR(VLOOKUP(D3956,[1]peretoe_teenus!$A$2:$L$2000,5,FALSE),"")</f>
        <v/>
      </c>
      <c r="U3956" s="13"/>
      <c r="V3956" s="15" t="str" cm="1">
        <f t="array" ref="V3956">IFERROR(IF(AND(F3956="Tugigrupp",RANK(K3956,$K3956:$K3956)+COUNTIFS($K$2:K3956,K3956,$L$2:L3956,L3956,$M$2:M3956,M3956,$I$2:I3956,I3956,$G$2:G3956,G3956,$F$2:F3956,F3956)-1=1),SUMPRODUCT(($F$2:$F$4154=F3956)*($G$2:$G$4154=G3956)*($K$2:$K$4154=K3956)*($I$2:$I$4154=I3956)*($L$2:$L$4154=L3956)*($M$2:$M$4154=M3956)),""),"")</f>
        <v/>
      </c>
      <c r="W3956" s="15" t="str">
        <f t="shared" si="183"/>
        <v/>
      </c>
      <c r="X3956" s="16" t="str">
        <f>IF(AND(A3956=[2]an!$G$38,F3956=[2]an!$E$40),[2]an!$G$40,IF(AND(A3956=[2]an!$G$38,F3956=[2]an!$E$41),[2]an!$G$41,IF(AND(A3956=[2]an!$G$38,F3956=[2]an!$E$39,H3956&gt;=[2]an!$M$37),[2]an!$G$39,
IF(AND(A3956=[2]an!$G$38,F3956=[2]an!$E$39,H3956&lt;[2]an!$M$37,S3956="kahepoolne vajaduspõhine",U3956=""),[2]an!$M$40,
IF(AND(A3956=[2]an!$G$38,F3956=[2]an!$E$39,H3956&lt;[2]an!$M$37,S3956="kahepoolne vajaduspõhine",U3956&lt;&gt;""),[2]an!$G$39,
IF(AND(A3956=[2]an!$G$38,F3956=[2]an!$E$39,H3956&lt;[2]an!$M$37,S3956&lt;&gt;"kahepoolne vajaduspõhine"),[2]an!$G$39,
IF(AND(A3956=[2]an!$G$38,F3956=[2]an!$E$42),[2]an!$G$42,
IF(AND(A3956=[2]an!$H$38,F3956=[2]an!$E$40),[2]an!$H$40,IF(AND(A3956=[2]an!$H$38,F3956=[2]an!$E$41),[2]an!$H$41,IF(AND(A3956=[2]an!$H$38,F3956=[2]an!$E$39,H3956&gt;=[2]an!$M$37),[2]an!$H$39,
IF(AND(A3956=[2]an!$H$38,F3956=[2]an!$E$39,H3956&lt;[2]an!$M$37,S3956="kahepoolne vajaduspõhine",U3956=""),[2]an!$M$40,
IF(AND(A3956=[2]an!$H$38,F3956=[2]an!$E$39,H3956&lt;[2]an!$M$37,S3956="kahepoolne vajaduspõhine",U3956&lt;&gt;""),[2]an!$H$39,
IF(AND(A3956=[2]an!$H$38,F3956=[2]an!$E$39,H3956&lt;[2]an!$M$37,S3956&lt;&gt;"kahepoolne vajaduspõhine"),[2]an!$H$39,
IF(AND(A3956=[2]an!$H$38,F3956=[2]an!$E$42),[2]an!$H$42,
IF(AND(A3956=[2]an!$I$38,F3956=[2]an!$E$40),[2]an!$I$40,IF(AND(A3956=[2]an!$I$38,F3956=[2]an!$E$41),[2]an!$I$41,IF(AND(A3956=[2]an!$I$38,F3956=[2]an!$E$39,H3956&gt;=[2]an!$M$37),[2]an!$I$39,
IF(AND(A3956=[2]an!$I$38,F3956=[2]an!$E$39,H3956&lt;[2]an!$M$37,S3956="kahepoolne vajaduspõhine",U3956=""),[2]an!$M$40,
IF(AND(A3956=[2]an!$I$38,F3956=[2]an!$E$39,H3956&lt;[2]an!$M$37,S3956="kahepoolne vajaduspõhine",U3956&lt;&gt;""),[2]an!$I$39,
IF(AND(A3956=[2]an!$I$38,F3956=[2]an!$E$39,H3956&lt;[2]an!$M$37,S3956&lt;&gt;"kahepoolne vajaduspõhine"),[2]an!$I$39,
IF(AND(A3956=[2]an!$I$38,F3956=[2]an!$E$42),[2]an!$I$42,
IF(AND(A3956=[2]an!$J$38,F3956=[2]an!$E$40),[2]an!$J$40,IF(AND(A3956=[2]an!$J$38,F3956=[2]an!$E$41),[2]an!$J$41,IF(AND(A3956=[2]an!$J$38,F3956=[2]an!$E$39,H3956&gt;=[2]an!$M$37),[2]an!$J$39,
IF(AND(A3956=[2]an!$J$38,F3956=[2]an!$E$39,H3956&lt;[2]an!$M$37,S3956="kahepoolne vajaduspõhine",U3956=""),[2]an!$M$40,
IF(AND(A3956=[2]an!$J$38,F3956=[2]an!$E$39,H3956&lt;[2]an!$M$37,S3956="kahepoolne vajaduspõhine",U3956&lt;&gt;""),[2]an!$J$39,
IF(AND(A3956=[2]an!$J$38,F3956=[2]an!$E$39,H3956&lt;[2]an!$M$37,S3956&lt;&gt;"kahepoolne vajaduspõhine"),[2]an!$J$39,
IF(AND(A3956=[2]an!$J$38,F3956=[2]an!$E$42),[2]an!$J$42,""))))))))))))))))))))))))))))</f>
        <v/>
      </c>
      <c r="Y3956" s="17" t="str">
        <f>IFERROR(IF(F3956="Tugigrupp",0,
IF(AND(F3956="Peretoe teenus",H3956&gt;=[2]an!$M$37,RANK(D3956,$D3956:$D3956)+COUNTIFS($D$2:D3956,D3956,$F$2:F3956,F3956)-1&gt;1),"",
IF(AND(F3956="Peretoe teenus",H3956&gt;=[2]an!$M$37,RANK(D3956,$D3956:$D3956)+COUNTIFS($D$2:D3956,D3956,$F$2:F3956,F3956)-1=1,MONTH(H3956)=MONTH(K3956)=TRUE,YEAR(H3956)=YEAR(K3956)=TRUE),((EOMONTH(H3956,0)-H3956+1)*X3956)/DAY(EOMONTH(H3956,0)),
IF(AND(F3956="Peretoe teenus",H3956&gt;=[2]an!$M$37,RANK(D3956,$D3956:$D3956)+COUNTIFS($D$2:D3956,D3956,$F$2:F3956,F3956)-1=1),X3956,
IF(AND(F3956="Peretoe teenus",H3956&lt;[2]an!$M$37,S3956&lt;&gt;"kahepoolne vajaduspõhine",RANK(D3956,$D3956:$D3956)+COUNTIFS($D$2:D3956,D3956,$F$2:F3956,F3956)-1=1),X3956,
IF(AND(F3956="Peretoe teenus",H3956&lt;[2]an!$M$37,S3956&lt;&gt;"kahepoolne vajaduspõhine",RANK(D3956,$D3956:$D3956)+COUNTIFS($D$2:D3956,D3956,$F$2:F3956,F3956)-1&gt;1),"",
IF(AND(F3956="Peretoe teenus",H3956&lt;[2]an!$M$37,S3956="kahepoolne vajaduspõhine",U3956="",RANK(D3956,$D3956:$D3956)+COUNTIFS($D$2:D3956,D3956,$F$2:F3956,F3956)-1=1),X3956,
IF(AND(F3956="Peretoe teenus",H3956&lt;[2]an!$M$37,S3956="kahepoolne vajaduspõhine",U3956="",RANK(D3956,$D3956:$D3956)+COUNTIFS($D$2:D3956,D3956,$F$2:F3956,F3956)-1&gt;1),"",
IF(AND(F3956="Peretoe teenus",H3956&lt;[2]an!$M$37,S3956="kahepoolne vajaduspõhine",U3956&lt;[2]an!$M$37,RANK(D3956,$D3956:$D3956)+COUNTIFS($D$2:D3956,D3956,$F$2:F3956,F3956)-1=1),X3956,
IF(AND(F3956="Peretoe teenus",H3956&lt;[2]an!$M$37,S3956="kahepoolne vajaduspõhine",U3956&lt;[2]an!$M$37,RANK(D3956,$D3956:$D3956)+COUNTIFS($D$2:D3956,D3956,$F$2:F3956,F3956)-1&gt;1),"",
IF(AND(F3956="Peretoe teenus",H3956&lt;[2]an!$M$37,S3956="kahepoolne vajaduspõhine",U3956&gt;=[2]an!$M$37,U3956&lt;=[2]an!$M$38,RANK(D3956,$D3956:$D3956)+COUNTIFS($D$2:D3956,D3956,$F$2:F3956,F3956)-1=1),
((EOMONTH(U3956,0)-U3956+1)*X3956)/DAY(EOMONTH(U3956,0))+(DAY(U3956)-1)*100/DAY(EOMONTH(U3956,0)),
IF(AND(F3956="Peretoe teenus",H3956&lt;[2]an!$M$37,S3956="kahepoolne vajaduspõhine",U3956&gt;=[2]an!$M$37,U3956&lt;=[2]an!$M$38,RANK(D3956,$D3956:$D3956)+COUNTIFS($D$2:D3956,D3956,$F$2:F3956,F3956)-1&gt;1),"",
IF(AND(F3956="Peretoe teenus",H3956&lt;[2]an!$M$37,S3956="kahepoolne vajaduspõhine",U3956&gt;[2]an!$M$38,RANK(D3956,$D3956:$D3956)+COUNTIFS($D$2:D3956,D3956,$F$2:F3956,F3956)-1=1),X3956,
IF(AND(F3956="Peretoe teenus",H3956&lt;[2]an!$M$37,S3956="kahepoolne vajaduspõhine",U3956&gt;[2]an!$M$38,RANK(D3956,$D3956:$D3956)+COUNTIFS($D$2:D3956,D3956,$F$2:F3956,F3956)-1&gt;1),"",X3956*W3956)))))))))))))),"")</f>
        <v/>
      </c>
      <c r="Z3956" s="18" t="str">
        <f t="shared" si="184"/>
        <v/>
      </c>
      <c r="AA3956" s="19" t="str">
        <f>IFERROR(VLOOKUP(E3956,[2]an!$A$3:$B$81,2,FALSE),"")</f>
        <v/>
      </c>
      <c r="AB3956" s="19" t="str">
        <f>IFERROR(VLOOKUP(AA3956,[2]an!$C$2:$D$16,2,FALSE),"")</f>
        <v/>
      </c>
      <c r="AC3956" s="20"/>
      <c r="AD3956" s="21" t="str">
        <f>IF(A3956=[2]an!$F$36,VLOOKUP([2]an!$F$36,[2]an!$F$36:$H$36,3,FALSE),IF(A3956=[2]an!$F$35,VLOOKUP([2]an!$F$35,[2]an!$F$35:$H$35,3,FALSE),IF(A3956=[2]an!$F$33,VLOOKUP([2]an!$F$33,[2]an!$F$33:$H$33,3,FALSE),IF(A3956=[2]an!$F$31,VLOOKUP([2]an!$F$31,[2]an!$F$31:$H$31,3,FALSE),""))))</f>
        <v/>
      </c>
    </row>
    <row r="3957" spans="6:30" x14ac:dyDescent="0.2">
      <c r="F3957" s="10"/>
      <c r="G3957" s="8" t="str">
        <f t="shared" si="185"/>
        <v/>
      </c>
      <c r="H3957" s="13"/>
      <c r="K3957" s="13"/>
      <c r="L3957" s="10"/>
      <c r="M3957" s="10"/>
      <c r="S3957" s="8" t="str">
        <f>IFERROR(VLOOKUP(D3957,[1]peretoe_teenus!$A$2:$L$2000,5,FALSE),"")</f>
        <v/>
      </c>
      <c r="U3957" s="13"/>
      <c r="V3957" s="15" t="str" cm="1">
        <f t="array" ref="V3957">IFERROR(IF(AND(F3957="Tugigrupp",RANK(K3957,$K3957:$K3957)+COUNTIFS($K$2:K3957,K3957,$L$2:L3957,L3957,$M$2:M3957,M3957,$I$2:I3957,I3957,$G$2:G3957,G3957,$F$2:F3957,F3957)-1=1),SUMPRODUCT(($F$2:$F$4154=F3957)*($G$2:$G$4154=G3957)*($K$2:$K$4154=K3957)*($I$2:$I$4154=I3957)*($L$2:$L$4154=L3957)*($M$2:$M$4154=M3957)),""),"")</f>
        <v/>
      </c>
      <c r="W3957" s="15" t="str">
        <f t="shared" si="183"/>
        <v/>
      </c>
      <c r="X3957" s="16" t="str">
        <f>IF(AND(A3957=[2]an!$G$38,F3957=[2]an!$E$40),[2]an!$G$40,IF(AND(A3957=[2]an!$G$38,F3957=[2]an!$E$41),[2]an!$G$41,IF(AND(A3957=[2]an!$G$38,F3957=[2]an!$E$39,H3957&gt;=[2]an!$M$37),[2]an!$G$39,
IF(AND(A3957=[2]an!$G$38,F3957=[2]an!$E$39,H3957&lt;[2]an!$M$37,S3957="kahepoolne vajaduspõhine",U3957=""),[2]an!$M$40,
IF(AND(A3957=[2]an!$G$38,F3957=[2]an!$E$39,H3957&lt;[2]an!$M$37,S3957="kahepoolne vajaduspõhine",U3957&lt;&gt;""),[2]an!$G$39,
IF(AND(A3957=[2]an!$G$38,F3957=[2]an!$E$39,H3957&lt;[2]an!$M$37,S3957&lt;&gt;"kahepoolne vajaduspõhine"),[2]an!$G$39,
IF(AND(A3957=[2]an!$G$38,F3957=[2]an!$E$42),[2]an!$G$42,
IF(AND(A3957=[2]an!$H$38,F3957=[2]an!$E$40),[2]an!$H$40,IF(AND(A3957=[2]an!$H$38,F3957=[2]an!$E$41),[2]an!$H$41,IF(AND(A3957=[2]an!$H$38,F3957=[2]an!$E$39,H3957&gt;=[2]an!$M$37),[2]an!$H$39,
IF(AND(A3957=[2]an!$H$38,F3957=[2]an!$E$39,H3957&lt;[2]an!$M$37,S3957="kahepoolne vajaduspõhine",U3957=""),[2]an!$M$40,
IF(AND(A3957=[2]an!$H$38,F3957=[2]an!$E$39,H3957&lt;[2]an!$M$37,S3957="kahepoolne vajaduspõhine",U3957&lt;&gt;""),[2]an!$H$39,
IF(AND(A3957=[2]an!$H$38,F3957=[2]an!$E$39,H3957&lt;[2]an!$M$37,S3957&lt;&gt;"kahepoolne vajaduspõhine"),[2]an!$H$39,
IF(AND(A3957=[2]an!$H$38,F3957=[2]an!$E$42),[2]an!$H$42,
IF(AND(A3957=[2]an!$I$38,F3957=[2]an!$E$40),[2]an!$I$40,IF(AND(A3957=[2]an!$I$38,F3957=[2]an!$E$41),[2]an!$I$41,IF(AND(A3957=[2]an!$I$38,F3957=[2]an!$E$39,H3957&gt;=[2]an!$M$37),[2]an!$I$39,
IF(AND(A3957=[2]an!$I$38,F3957=[2]an!$E$39,H3957&lt;[2]an!$M$37,S3957="kahepoolne vajaduspõhine",U3957=""),[2]an!$M$40,
IF(AND(A3957=[2]an!$I$38,F3957=[2]an!$E$39,H3957&lt;[2]an!$M$37,S3957="kahepoolne vajaduspõhine",U3957&lt;&gt;""),[2]an!$I$39,
IF(AND(A3957=[2]an!$I$38,F3957=[2]an!$E$39,H3957&lt;[2]an!$M$37,S3957&lt;&gt;"kahepoolne vajaduspõhine"),[2]an!$I$39,
IF(AND(A3957=[2]an!$I$38,F3957=[2]an!$E$42),[2]an!$I$42,
IF(AND(A3957=[2]an!$J$38,F3957=[2]an!$E$40),[2]an!$J$40,IF(AND(A3957=[2]an!$J$38,F3957=[2]an!$E$41),[2]an!$J$41,IF(AND(A3957=[2]an!$J$38,F3957=[2]an!$E$39,H3957&gt;=[2]an!$M$37),[2]an!$J$39,
IF(AND(A3957=[2]an!$J$38,F3957=[2]an!$E$39,H3957&lt;[2]an!$M$37,S3957="kahepoolne vajaduspõhine",U3957=""),[2]an!$M$40,
IF(AND(A3957=[2]an!$J$38,F3957=[2]an!$E$39,H3957&lt;[2]an!$M$37,S3957="kahepoolne vajaduspõhine",U3957&lt;&gt;""),[2]an!$J$39,
IF(AND(A3957=[2]an!$J$38,F3957=[2]an!$E$39,H3957&lt;[2]an!$M$37,S3957&lt;&gt;"kahepoolne vajaduspõhine"),[2]an!$J$39,
IF(AND(A3957=[2]an!$J$38,F3957=[2]an!$E$42),[2]an!$J$42,""))))))))))))))))))))))))))))</f>
        <v/>
      </c>
      <c r="Y3957" s="17" t="str">
        <f>IFERROR(IF(F3957="Tugigrupp",0,
IF(AND(F3957="Peretoe teenus",H3957&gt;=[2]an!$M$37,RANK(D3957,$D3957:$D3957)+COUNTIFS($D$2:D3957,D3957,$F$2:F3957,F3957)-1&gt;1),"",
IF(AND(F3957="Peretoe teenus",H3957&gt;=[2]an!$M$37,RANK(D3957,$D3957:$D3957)+COUNTIFS($D$2:D3957,D3957,$F$2:F3957,F3957)-1=1,MONTH(H3957)=MONTH(K3957)=TRUE,YEAR(H3957)=YEAR(K3957)=TRUE),((EOMONTH(H3957,0)-H3957+1)*X3957)/DAY(EOMONTH(H3957,0)),
IF(AND(F3957="Peretoe teenus",H3957&gt;=[2]an!$M$37,RANK(D3957,$D3957:$D3957)+COUNTIFS($D$2:D3957,D3957,$F$2:F3957,F3957)-1=1),X3957,
IF(AND(F3957="Peretoe teenus",H3957&lt;[2]an!$M$37,S3957&lt;&gt;"kahepoolne vajaduspõhine",RANK(D3957,$D3957:$D3957)+COUNTIFS($D$2:D3957,D3957,$F$2:F3957,F3957)-1=1),X3957,
IF(AND(F3957="Peretoe teenus",H3957&lt;[2]an!$M$37,S3957&lt;&gt;"kahepoolne vajaduspõhine",RANK(D3957,$D3957:$D3957)+COUNTIFS($D$2:D3957,D3957,$F$2:F3957,F3957)-1&gt;1),"",
IF(AND(F3957="Peretoe teenus",H3957&lt;[2]an!$M$37,S3957="kahepoolne vajaduspõhine",U3957="",RANK(D3957,$D3957:$D3957)+COUNTIFS($D$2:D3957,D3957,$F$2:F3957,F3957)-1=1),X3957,
IF(AND(F3957="Peretoe teenus",H3957&lt;[2]an!$M$37,S3957="kahepoolne vajaduspõhine",U3957="",RANK(D3957,$D3957:$D3957)+COUNTIFS($D$2:D3957,D3957,$F$2:F3957,F3957)-1&gt;1),"",
IF(AND(F3957="Peretoe teenus",H3957&lt;[2]an!$M$37,S3957="kahepoolne vajaduspõhine",U3957&lt;[2]an!$M$37,RANK(D3957,$D3957:$D3957)+COUNTIFS($D$2:D3957,D3957,$F$2:F3957,F3957)-1=1),X3957,
IF(AND(F3957="Peretoe teenus",H3957&lt;[2]an!$M$37,S3957="kahepoolne vajaduspõhine",U3957&lt;[2]an!$M$37,RANK(D3957,$D3957:$D3957)+COUNTIFS($D$2:D3957,D3957,$F$2:F3957,F3957)-1&gt;1),"",
IF(AND(F3957="Peretoe teenus",H3957&lt;[2]an!$M$37,S3957="kahepoolne vajaduspõhine",U3957&gt;=[2]an!$M$37,U3957&lt;=[2]an!$M$38,RANK(D3957,$D3957:$D3957)+COUNTIFS($D$2:D3957,D3957,$F$2:F3957,F3957)-1=1),
((EOMONTH(U3957,0)-U3957+1)*X3957)/DAY(EOMONTH(U3957,0))+(DAY(U3957)-1)*100/DAY(EOMONTH(U3957,0)),
IF(AND(F3957="Peretoe teenus",H3957&lt;[2]an!$M$37,S3957="kahepoolne vajaduspõhine",U3957&gt;=[2]an!$M$37,U3957&lt;=[2]an!$M$38,RANK(D3957,$D3957:$D3957)+COUNTIFS($D$2:D3957,D3957,$F$2:F3957,F3957)-1&gt;1),"",
IF(AND(F3957="Peretoe teenus",H3957&lt;[2]an!$M$37,S3957="kahepoolne vajaduspõhine",U3957&gt;[2]an!$M$38,RANK(D3957,$D3957:$D3957)+COUNTIFS($D$2:D3957,D3957,$F$2:F3957,F3957)-1=1),X3957,
IF(AND(F3957="Peretoe teenus",H3957&lt;[2]an!$M$37,S3957="kahepoolne vajaduspõhine",U3957&gt;[2]an!$M$38,RANK(D3957,$D3957:$D3957)+COUNTIFS($D$2:D3957,D3957,$F$2:F3957,F3957)-1&gt;1),"",X3957*W3957)))))))))))))),"")</f>
        <v/>
      </c>
      <c r="Z3957" s="18" t="str">
        <f t="shared" si="184"/>
        <v/>
      </c>
      <c r="AA3957" s="19" t="str">
        <f>IFERROR(VLOOKUP(E3957,[2]an!$A$3:$B$81,2,FALSE),"")</f>
        <v/>
      </c>
      <c r="AB3957" s="19" t="str">
        <f>IFERROR(VLOOKUP(AA3957,[2]an!$C$2:$D$16,2,FALSE),"")</f>
        <v/>
      </c>
      <c r="AC3957" s="20"/>
      <c r="AD3957" s="21" t="str">
        <f>IF(A3957=[2]an!$F$36,VLOOKUP([2]an!$F$36,[2]an!$F$36:$H$36,3,FALSE),IF(A3957=[2]an!$F$35,VLOOKUP([2]an!$F$35,[2]an!$F$35:$H$35,3,FALSE),IF(A3957=[2]an!$F$33,VLOOKUP([2]an!$F$33,[2]an!$F$33:$H$33,3,FALSE),IF(A3957=[2]an!$F$31,VLOOKUP([2]an!$F$31,[2]an!$F$31:$H$31,3,FALSE),""))))</f>
        <v/>
      </c>
    </row>
    <row r="3958" spans="6:30" x14ac:dyDescent="0.2">
      <c r="F3958" s="10"/>
      <c r="G3958" s="8" t="str">
        <f t="shared" si="185"/>
        <v/>
      </c>
      <c r="H3958" s="13"/>
      <c r="K3958" s="13"/>
      <c r="L3958" s="10"/>
      <c r="M3958" s="10"/>
      <c r="S3958" s="8" t="str">
        <f>IFERROR(VLOOKUP(D3958,[1]peretoe_teenus!$A$2:$L$2000,5,FALSE),"")</f>
        <v/>
      </c>
      <c r="U3958" s="13"/>
      <c r="V3958" s="15" t="str" cm="1">
        <f t="array" ref="V3958">IFERROR(IF(AND(F3958="Tugigrupp",RANK(K3958,$K3958:$K3958)+COUNTIFS($K$2:K3958,K3958,$L$2:L3958,L3958,$M$2:M3958,M3958,$I$2:I3958,I3958,$G$2:G3958,G3958,$F$2:F3958,F3958)-1=1),SUMPRODUCT(($F$2:$F$4154=F3958)*($G$2:$G$4154=G3958)*($K$2:$K$4154=K3958)*($I$2:$I$4154=I3958)*($L$2:$L$4154=L3958)*($M$2:$M$4154=M3958)),""),"")</f>
        <v/>
      </c>
      <c r="W3958" s="15" t="str">
        <f t="shared" si="183"/>
        <v/>
      </c>
      <c r="X3958" s="16" t="str">
        <f>IF(AND(A3958=[2]an!$G$38,F3958=[2]an!$E$40),[2]an!$G$40,IF(AND(A3958=[2]an!$G$38,F3958=[2]an!$E$41),[2]an!$G$41,IF(AND(A3958=[2]an!$G$38,F3958=[2]an!$E$39,H3958&gt;=[2]an!$M$37),[2]an!$G$39,
IF(AND(A3958=[2]an!$G$38,F3958=[2]an!$E$39,H3958&lt;[2]an!$M$37,S3958="kahepoolne vajaduspõhine",U3958=""),[2]an!$M$40,
IF(AND(A3958=[2]an!$G$38,F3958=[2]an!$E$39,H3958&lt;[2]an!$M$37,S3958="kahepoolne vajaduspõhine",U3958&lt;&gt;""),[2]an!$G$39,
IF(AND(A3958=[2]an!$G$38,F3958=[2]an!$E$39,H3958&lt;[2]an!$M$37,S3958&lt;&gt;"kahepoolne vajaduspõhine"),[2]an!$G$39,
IF(AND(A3958=[2]an!$G$38,F3958=[2]an!$E$42),[2]an!$G$42,
IF(AND(A3958=[2]an!$H$38,F3958=[2]an!$E$40),[2]an!$H$40,IF(AND(A3958=[2]an!$H$38,F3958=[2]an!$E$41),[2]an!$H$41,IF(AND(A3958=[2]an!$H$38,F3958=[2]an!$E$39,H3958&gt;=[2]an!$M$37),[2]an!$H$39,
IF(AND(A3958=[2]an!$H$38,F3958=[2]an!$E$39,H3958&lt;[2]an!$M$37,S3958="kahepoolne vajaduspõhine",U3958=""),[2]an!$M$40,
IF(AND(A3958=[2]an!$H$38,F3958=[2]an!$E$39,H3958&lt;[2]an!$M$37,S3958="kahepoolne vajaduspõhine",U3958&lt;&gt;""),[2]an!$H$39,
IF(AND(A3958=[2]an!$H$38,F3958=[2]an!$E$39,H3958&lt;[2]an!$M$37,S3958&lt;&gt;"kahepoolne vajaduspõhine"),[2]an!$H$39,
IF(AND(A3958=[2]an!$H$38,F3958=[2]an!$E$42),[2]an!$H$42,
IF(AND(A3958=[2]an!$I$38,F3958=[2]an!$E$40),[2]an!$I$40,IF(AND(A3958=[2]an!$I$38,F3958=[2]an!$E$41),[2]an!$I$41,IF(AND(A3958=[2]an!$I$38,F3958=[2]an!$E$39,H3958&gt;=[2]an!$M$37),[2]an!$I$39,
IF(AND(A3958=[2]an!$I$38,F3958=[2]an!$E$39,H3958&lt;[2]an!$M$37,S3958="kahepoolne vajaduspõhine",U3958=""),[2]an!$M$40,
IF(AND(A3958=[2]an!$I$38,F3958=[2]an!$E$39,H3958&lt;[2]an!$M$37,S3958="kahepoolne vajaduspõhine",U3958&lt;&gt;""),[2]an!$I$39,
IF(AND(A3958=[2]an!$I$38,F3958=[2]an!$E$39,H3958&lt;[2]an!$M$37,S3958&lt;&gt;"kahepoolne vajaduspõhine"),[2]an!$I$39,
IF(AND(A3958=[2]an!$I$38,F3958=[2]an!$E$42),[2]an!$I$42,
IF(AND(A3958=[2]an!$J$38,F3958=[2]an!$E$40),[2]an!$J$40,IF(AND(A3958=[2]an!$J$38,F3958=[2]an!$E$41),[2]an!$J$41,IF(AND(A3958=[2]an!$J$38,F3958=[2]an!$E$39,H3958&gt;=[2]an!$M$37),[2]an!$J$39,
IF(AND(A3958=[2]an!$J$38,F3958=[2]an!$E$39,H3958&lt;[2]an!$M$37,S3958="kahepoolne vajaduspõhine",U3958=""),[2]an!$M$40,
IF(AND(A3958=[2]an!$J$38,F3958=[2]an!$E$39,H3958&lt;[2]an!$M$37,S3958="kahepoolne vajaduspõhine",U3958&lt;&gt;""),[2]an!$J$39,
IF(AND(A3958=[2]an!$J$38,F3958=[2]an!$E$39,H3958&lt;[2]an!$M$37,S3958&lt;&gt;"kahepoolne vajaduspõhine"),[2]an!$J$39,
IF(AND(A3958=[2]an!$J$38,F3958=[2]an!$E$42),[2]an!$J$42,""))))))))))))))))))))))))))))</f>
        <v/>
      </c>
      <c r="Y3958" s="17" t="str">
        <f>IFERROR(IF(F3958="Tugigrupp",0,
IF(AND(F3958="Peretoe teenus",H3958&gt;=[2]an!$M$37,RANK(D3958,$D3958:$D3958)+COUNTIFS($D$2:D3958,D3958,$F$2:F3958,F3958)-1&gt;1),"",
IF(AND(F3958="Peretoe teenus",H3958&gt;=[2]an!$M$37,RANK(D3958,$D3958:$D3958)+COUNTIFS($D$2:D3958,D3958,$F$2:F3958,F3958)-1=1,MONTH(H3958)=MONTH(K3958)=TRUE,YEAR(H3958)=YEAR(K3958)=TRUE),((EOMONTH(H3958,0)-H3958+1)*X3958)/DAY(EOMONTH(H3958,0)),
IF(AND(F3958="Peretoe teenus",H3958&gt;=[2]an!$M$37,RANK(D3958,$D3958:$D3958)+COUNTIFS($D$2:D3958,D3958,$F$2:F3958,F3958)-1=1),X3958,
IF(AND(F3958="Peretoe teenus",H3958&lt;[2]an!$M$37,S3958&lt;&gt;"kahepoolne vajaduspõhine",RANK(D3958,$D3958:$D3958)+COUNTIFS($D$2:D3958,D3958,$F$2:F3958,F3958)-1=1),X3958,
IF(AND(F3958="Peretoe teenus",H3958&lt;[2]an!$M$37,S3958&lt;&gt;"kahepoolne vajaduspõhine",RANK(D3958,$D3958:$D3958)+COUNTIFS($D$2:D3958,D3958,$F$2:F3958,F3958)-1&gt;1),"",
IF(AND(F3958="Peretoe teenus",H3958&lt;[2]an!$M$37,S3958="kahepoolne vajaduspõhine",U3958="",RANK(D3958,$D3958:$D3958)+COUNTIFS($D$2:D3958,D3958,$F$2:F3958,F3958)-1=1),X3958,
IF(AND(F3958="Peretoe teenus",H3958&lt;[2]an!$M$37,S3958="kahepoolne vajaduspõhine",U3958="",RANK(D3958,$D3958:$D3958)+COUNTIFS($D$2:D3958,D3958,$F$2:F3958,F3958)-1&gt;1),"",
IF(AND(F3958="Peretoe teenus",H3958&lt;[2]an!$M$37,S3958="kahepoolne vajaduspõhine",U3958&lt;[2]an!$M$37,RANK(D3958,$D3958:$D3958)+COUNTIFS($D$2:D3958,D3958,$F$2:F3958,F3958)-1=1),X3958,
IF(AND(F3958="Peretoe teenus",H3958&lt;[2]an!$M$37,S3958="kahepoolne vajaduspõhine",U3958&lt;[2]an!$M$37,RANK(D3958,$D3958:$D3958)+COUNTIFS($D$2:D3958,D3958,$F$2:F3958,F3958)-1&gt;1),"",
IF(AND(F3958="Peretoe teenus",H3958&lt;[2]an!$M$37,S3958="kahepoolne vajaduspõhine",U3958&gt;=[2]an!$M$37,U3958&lt;=[2]an!$M$38,RANK(D3958,$D3958:$D3958)+COUNTIFS($D$2:D3958,D3958,$F$2:F3958,F3958)-1=1),
((EOMONTH(U3958,0)-U3958+1)*X3958)/DAY(EOMONTH(U3958,0))+(DAY(U3958)-1)*100/DAY(EOMONTH(U3958,0)),
IF(AND(F3958="Peretoe teenus",H3958&lt;[2]an!$M$37,S3958="kahepoolne vajaduspõhine",U3958&gt;=[2]an!$M$37,U3958&lt;=[2]an!$M$38,RANK(D3958,$D3958:$D3958)+COUNTIFS($D$2:D3958,D3958,$F$2:F3958,F3958)-1&gt;1),"",
IF(AND(F3958="Peretoe teenus",H3958&lt;[2]an!$M$37,S3958="kahepoolne vajaduspõhine",U3958&gt;[2]an!$M$38,RANK(D3958,$D3958:$D3958)+COUNTIFS($D$2:D3958,D3958,$F$2:F3958,F3958)-1=1),X3958,
IF(AND(F3958="Peretoe teenus",H3958&lt;[2]an!$M$37,S3958="kahepoolne vajaduspõhine",U3958&gt;[2]an!$M$38,RANK(D3958,$D3958:$D3958)+COUNTIFS($D$2:D3958,D3958,$F$2:F3958,F3958)-1&gt;1),"",X3958*W3958)))))))))))))),"")</f>
        <v/>
      </c>
      <c r="Z3958" s="18" t="str">
        <f t="shared" si="184"/>
        <v/>
      </c>
      <c r="AA3958" s="19" t="str">
        <f>IFERROR(VLOOKUP(E3958,[2]an!$A$3:$B$81,2,FALSE),"")</f>
        <v/>
      </c>
      <c r="AB3958" s="19" t="str">
        <f>IFERROR(VLOOKUP(AA3958,[2]an!$C$2:$D$16,2,FALSE),"")</f>
        <v/>
      </c>
      <c r="AC3958" s="20"/>
      <c r="AD3958" s="21" t="str">
        <f>IF(A3958=[2]an!$F$36,VLOOKUP([2]an!$F$36,[2]an!$F$36:$H$36,3,FALSE),IF(A3958=[2]an!$F$35,VLOOKUP([2]an!$F$35,[2]an!$F$35:$H$35,3,FALSE),IF(A3958=[2]an!$F$33,VLOOKUP([2]an!$F$33,[2]an!$F$33:$H$33,3,FALSE),IF(A3958=[2]an!$F$31,VLOOKUP([2]an!$F$31,[2]an!$F$31:$H$31,3,FALSE),""))))</f>
        <v/>
      </c>
    </row>
    <row r="3959" spans="6:30" x14ac:dyDescent="0.2">
      <c r="F3959" s="10"/>
      <c r="G3959" s="8" t="str">
        <f t="shared" si="185"/>
        <v/>
      </c>
      <c r="H3959" s="13"/>
      <c r="K3959" s="13"/>
      <c r="L3959" s="10"/>
      <c r="M3959" s="10"/>
      <c r="S3959" s="8" t="str">
        <f>IFERROR(VLOOKUP(D3959,[1]peretoe_teenus!$A$2:$L$2000,5,FALSE),"")</f>
        <v/>
      </c>
      <c r="U3959" s="13"/>
      <c r="V3959" s="15" t="str" cm="1">
        <f t="array" ref="V3959">IFERROR(IF(AND(F3959="Tugigrupp",RANK(K3959,$K3959:$K3959)+COUNTIFS($K$2:K3959,K3959,$L$2:L3959,L3959,$M$2:M3959,M3959,$I$2:I3959,I3959,$G$2:G3959,G3959,$F$2:F3959,F3959)-1=1),SUMPRODUCT(($F$2:$F$4154=F3959)*($G$2:$G$4154=G3959)*($K$2:$K$4154=K3959)*($I$2:$I$4154=I3959)*($L$2:$L$4154=L3959)*($M$2:$M$4154=M3959)),""),"")</f>
        <v/>
      </c>
      <c r="W3959" s="15" t="str">
        <f t="shared" si="183"/>
        <v/>
      </c>
      <c r="X3959" s="16" t="str">
        <f>IF(AND(A3959=[2]an!$G$38,F3959=[2]an!$E$40),[2]an!$G$40,IF(AND(A3959=[2]an!$G$38,F3959=[2]an!$E$41),[2]an!$G$41,IF(AND(A3959=[2]an!$G$38,F3959=[2]an!$E$39,H3959&gt;=[2]an!$M$37),[2]an!$G$39,
IF(AND(A3959=[2]an!$G$38,F3959=[2]an!$E$39,H3959&lt;[2]an!$M$37,S3959="kahepoolne vajaduspõhine",U3959=""),[2]an!$M$40,
IF(AND(A3959=[2]an!$G$38,F3959=[2]an!$E$39,H3959&lt;[2]an!$M$37,S3959="kahepoolne vajaduspõhine",U3959&lt;&gt;""),[2]an!$G$39,
IF(AND(A3959=[2]an!$G$38,F3959=[2]an!$E$39,H3959&lt;[2]an!$M$37,S3959&lt;&gt;"kahepoolne vajaduspõhine"),[2]an!$G$39,
IF(AND(A3959=[2]an!$G$38,F3959=[2]an!$E$42),[2]an!$G$42,
IF(AND(A3959=[2]an!$H$38,F3959=[2]an!$E$40),[2]an!$H$40,IF(AND(A3959=[2]an!$H$38,F3959=[2]an!$E$41),[2]an!$H$41,IF(AND(A3959=[2]an!$H$38,F3959=[2]an!$E$39,H3959&gt;=[2]an!$M$37),[2]an!$H$39,
IF(AND(A3959=[2]an!$H$38,F3959=[2]an!$E$39,H3959&lt;[2]an!$M$37,S3959="kahepoolne vajaduspõhine",U3959=""),[2]an!$M$40,
IF(AND(A3959=[2]an!$H$38,F3959=[2]an!$E$39,H3959&lt;[2]an!$M$37,S3959="kahepoolne vajaduspõhine",U3959&lt;&gt;""),[2]an!$H$39,
IF(AND(A3959=[2]an!$H$38,F3959=[2]an!$E$39,H3959&lt;[2]an!$M$37,S3959&lt;&gt;"kahepoolne vajaduspõhine"),[2]an!$H$39,
IF(AND(A3959=[2]an!$H$38,F3959=[2]an!$E$42),[2]an!$H$42,
IF(AND(A3959=[2]an!$I$38,F3959=[2]an!$E$40),[2]an!$I$40,IF(AND(A3959=[2]an!$I$38,F3959=[2]an!$E$41),[2]an!$I$41,IF(AND(A3959=[2]an!$I$38,F3959=[2]an!$E$39,H3959&gt;=[2]an!$M$37),[2]an!$I$39,
IF(AND(A3959=[2]an!$I$38,F3959=[2]an!$E$39,H3959&lt;[2]an!$M$37,S3959="kahepoolne vajaduspõhine",U3959=""),[2]an!$M$40,
IF(AND(A3959=[2]an!$I$38,F3959=[2]an!$E$39,H3959&lt;[2]an!$M$37,S3959="kahepoolne vajaduspõhine",U3959&lt;&gt;""),[2]an!$I$39,
IF(AND(A3959=[2]an!$I$38,F3959=[2]an!$E$39,H3959&lt;[2]an!$M$37,S3959&lt;&gt;"kahepoolne vajaduspõhine"),[2]an!$I$39,
IF(AND(A3959=[2]an!$I$38,F3959=[2]an!$E$42),[2]an!$I$42,
IF(AND(A3959=[2]an!$J$38,F3959=[2]an!$E$40),[2]an!$J$40,IF(AND(A3959=[2]an!$J$38,F3959=[2]an!$E$41),[2]an!$J$41,IF(AND(A3959=[2]an!$J$38,F3959=[2]an!$E$39,H3959&gt;=[2]an!$M$37),[2]an!$J$39,
IF(AND(A3959=[2]an!$J$38,F3959=[2]an!$E$39,H3959&lt;[2]an!$M$37,S3959="kahepoolne vajaduspõhine",U3959=""),[2]an!$M$40,
IF(AND(A3959=[2]an!$J$38,F3959=[2]an!$E$39,H3959&lt;[2]an!$M$37,S3959="kahepoolne vajaduspõhine",U3959&lt;&gt;""),[2]an!$J$39,
IF(AND(A3959=[2]an!$J$38,F3959=[2]an!$E$39,H3959&lt;[2]an!$M$37,S3959&lt;&gt;"kahepoolne vajaduspõhine"),[2]an!$J$39,
IF(AND(A3959=[2]an!$J$38,F3959=[2]an!$E$42),[2]an!$J$42,""))))))))))))))))))))))))))))</f>
        <v/>
      </c>
      <c r="Y3959" s="17" t="str">
        <f>IFERROR(IF(F3959="Tugigrupp",0,
IF(AND(F3959="Peretoe teenus",H3959&gt;=[2]an!$M$37,RANK(D3959,$D3959:$D3959)+COUNTIFS($D$2:D3959,D3959,$F$2:F3959,F3959)-1&gt;1),"",
IF(AND(F3959="Peretoe teenus",H3959&gt;=[2]an!$M$37,RANK(D3959,$D3959:$D3959)+COUNTIFS($D$2:D3959,D3959,$F$2:F3959,F3959)-1=1,MONTH(H3959)=MONTH(K3959)=TRUE,YEAR(H3959)=YEAR(K3959)=TRUE),((EOMONTH(H3959,0)-H3959+1)*X3959)/DAY(EOMONTH(H3959,0)),
IF(AND(F3959="Peretoe teenus",H3959&gt;=[2]an!$M$37,RANK(D3959,$D3959:$D3959)+COUNTIFS($D$2:D3959,D3959,$F$2:F3959,F3959)-1=1),X3959,
IF(AND(F3959="Peretoe teenus",H3959&lt;[2]an!$M$37,S3959&lt;&gt;"kahepoolne vajaduspõhine",RANK(D3959,$D3959:$D3959)+COUNTIFS($D$2:D3959,D3959,$F$2:F3959,F3959)-1=1),X3959,
IF(AND(F3959="Peretoe teenus",H3959&lt;[2]an!$M$37,S3959&lt;&gt;"kahepoolne vajaduspõhine",RANK(D3959,$D3959:$D3959)+COUNTIFS($D$2:D3959,D3959,$F$2:F3959,F3959)-1&gt;1),"",
IF(AND(F3959="Peretoe teenus",H3959&lt;[2]an!$M$37,S3959="kahepoolne vajaduspõhine",U3959="",RANK(D3959,$D3959:$D3959)+COUNTIFS($D$2:D3959,D3959,$F$2:F3959,F3959)-1=1),X3959,
IF(AND(F3959="Peretoe teenus",H3959&lt;[2]an!$M$37,S3959="kahepoolne vajaduspõhine",U3959="",RANK(D3959,$D3959:$D3959)+COUNTIFS($D$2:D3959,D3959,$F$2:F3959,F3959)-1&gt;1),"",
IF(AND(F3959="Peretoe teenus",H3959&lt;[2]an!$M$37,S3959="kahepoolne vajaduspõhine",U3959&lt;[2]an!$M$37,RANK(D3959,$D3959:$D3959)+COUNTIFS($D$2:D3959,D3959,$F$2:F3959,F3959)-1=1),X3959,
IF(AND(F3959="Peretoe teenus",H3959&lt;[2]an!$M$37,S3959="kahepoolne vajaduspõhine",U3959&lt;[2]an!$M$37,RANK(D3959,$D3959:$D3959)+COUNTIFS($D$2:D3959,D3959,$F$2:F3959,F3959)-1&gt;1),"",
IF(AND(F3959="Peretoe teenus",H3959&lt;[2]an!$M$37,S3959="kahepoolne vajaduspõhine",U3959&gt;=[2]an!$M$37,U3959&lt;=[2]an!$M$38,RANK(D3959,$D3959:$D3959)+COUNTIFS($D$2:D3959,D3959,$F$2:F3959,F3959)-1=1),
((EOMONTH(U3959,0)-U3959+1)*X3959)/DAY(EOMONTH(U3959,0))+(DAY(U3959)-1)*100/DAY(EOMONTH(U3959,0)),
IF(AND(F3959="Peretoe teenus",H3959&lt;[2]an!$M$37,S3959="kahepoolne vajaduspõhine",U3959&gt;=[2]an!$M$37,U3959&lt;=[2]an!$M$38,RANK(D3959,$D3959:$D3959)+COUNTIFS($D$2:D3959,D3959,$F$2:F3959,F3959)-1&gt;1),"",
IF(AND(F3959="Peretoe teenus",H3959&lt;[2]an!$M$37,S3959="kahepoolne vajaduspõhine",U3959&gt;[2]an!$M$38,RANK(D3959,$D3959:$D3959)+COUNTIFS($D$2:D3959,D3959,$F$2:F3959,F3959)-1=1),X3959,
IF(AND(F3959="Peretoe teenus",H3959&lt;[2]an!$M$37,S3959="kahepoolne vajaduspõhine",U3959&gt;[2]an!$M$38,RANK(D3959,$D3959:$D3959)+COUNTIFS($D$2:D3959,D3959,$F$2:F3959,F3959)-1&gt;1),"",X3959*W3959)))))))))))))),"")</f>
        <v/>
      </c>
      <c r="Z3959" s="18" t="str">
        <f t="shared" si="184"/>
        <v/>
      </c>
      <c r="AA3959" s="19" t="str">
        <f>IFERROR(VLOOKUP(E3959,[2]an!$A$3:$B$81,2,FALSE),"")</f>
        <v/>
      </c>
      <c r="AB3959" s="19" t="str">
        <f>IFERROR(VLOOKUP(AA3959,[2]an!$C$2:$D$16,2,FALSE),"")</f>
        <v/>
      </c>
      <c r="AC3959" s="20"/>
      <c r="AD3959" s="21" t="str">
        <f>IF(A3959=[2]an!$F$36,VLOOKUP([2]an!$F$36,[2]an!$F$36:$H$36,3,FALSE),IF(A3959=[2]an!$F$35,VLOOKUP([2]an!$F$35,[2]an!$F$35:$H$35,3,FALSE),IF(A3959=[2]an!$F$33,VLOOKUP([2]an!$F$33,[2]an!$F$33:$H$33,3,FALSE),IF(A3959=[2]an!$F$31,VLOOKUP([2]an!$F$31,[2]an!$F$31:$H$31,3,FALSE),""))))</f>
        <v/>
      </c>
    </row>
    <row r="3960" spans="6:30" x14ac:dyDescent="0.2">
      <c r="F3960" s="10"/>
      <c r="G3960" s="8" t="str">
        <f t="shared" si="185"/>
        <v/>
      </c>
      <c r="H3960" s="13"/>
      <c r="K3960" s="13"/>
      <c r="L3960" s="10"/>
      <c r="M3960" s="10"/>
      <c r="S3960" s="8" t="str">
        <f>IFERROR(VLOOKUP(D3960,[1]peretoe_teenus!$A$2:$L$2000,5,FALSE),"")</f>
        <v/>
      </c>
      <c r="U3960" s="13"/>
      <c r="V3960" s="15" t="str" cm="1">
        <f t="array" ref="V3960">IFERROR(IF(AND(F3960="Tugigrupp",RANK(K3960,$K3960:$K3960)+COUNTIFS($K$2:K3960,K3960,$L$2:L3960,L3960,$M$2:M3960,M3960,$I$2:I3960,I3960,$G$2:G3960,G3960,$F$2:F3960,F3960)-1=1),SUMPRODUCT(($F$2:$F$4154=F3960)*($G$2:$G$4154=G3960)*($K$2:$K$4154=K3960)*($I$2:$I$4154=I3960)*($L$2:$L$4154=L3960)*($M$2:$M$4154=M3960)),""),"")</f>
        <v/>
      </c>
      <c r="W3960" s="15" t="str">
        <f t="shared" si="183"/>
        <v/>
      </c>
      <c r="X3960" s="16" t="str">
        <f>IF(AND(A3960=[2]an!$G$38,F3960=[2]an!$E$40),[2]an!$G$40,IF(AND(A3960=[2]an!$G$38,F3960=[2]an!$E$41),[2]an!$G$41,IF(AND(A3960=[2]an!$G$38,F3960=[2]an!$E$39,H3960&gt;=[2]an!$M$37),[2]an!$G$39,
IF(AND(A3960=[2]an!$G$38,F3960=[2]an!$E$39,H3960&lt;[2]an!$M$37,S3960="kahepoolne vajaduspõhine",U3960=""),[2]an!$M$40,
IF(AND(A3960=[2]an!$G$38,F3960=[2]an!$E$39,H3960&lt;[2]an!$M$37,S3960="kahepoolne vajaduspõhine",U3960&lt;&gt;""),[2]an!$G$39,
IF(AND(A3960=[2]an!$G$38,F3960=[2]an!$E$39,H3960&lt;[2]an!$M$37,S3960&lt;&gt;"kahepoolne vajaduspõhine"),[2]an!$G$39,
IF(AND(A3960=[2]an!$G$38,F3960=[2]an!$E$42),[2]an!$G$42,
IF(AND(A3960=[2]an!$H$38,F3960=[2]an!$E$40),[2]an!$H$40,IF(AND(A3960=[2]an!$H$38,F3960=[2]an!$E$41),[2]an!$H$41,IF(AND(A3960=[2]an!$H$38,F3960=[2]an!$E$39,H3960&gt;=[2]an!$M$37),[2]an!$H$39,
IF(AND(A3960=[2]an!$H$38,F3960=[2]an!$E$39,H3960&lt;[2]an!$M$37,S3960="kahepoolne vajaduspõhine",U3960=""),[2]an!$M$40,
IF(AND(A3960=[2]an!$H$38,F3960=[2]an!$E$39,H3960&lt;[2]an!$M$37,S3960="kahepoolne vajaduspõhine",U3960&lt;&gt;""),[2]an!$H$39,
IF(AND(A3960=[2]an!$H$38,F3960=[2]an!$E$39,H3960&lt;[2]an!$M$37,S3960&lt;&gt;"kahepoolne vajaduspõhine"),[2]an!$H$39,
IF(AND(A3960=[2]an!$H$38,F3960=[2]an!$E$42),[2]an!$H$42,
IF(AND(A3960=[2]an!$I$38,F3960=[2]an!$E$40),[2]an!$I$40,IF(AND(A3960=[2]an!$I$38,F3960=[2]an!$E$41),[2]an!$I$41,IF(AND(A3960=[2]an!$I$38,F3960=[2]an!$E$39,H3960&gt;=[2]an!$M$37),[2]an!$I$39,
IF(AND(A3960=[2]an!$I$38,F3960=[2]an!$E$39,H3960&lt;[2]an!$M$37,S3960="kahepoolne vajaduspõhine",U3960=""),[2]an!$M$40,
IF(AND(A3960=[2]an!$I$38,F3960=[2]an!$E$39,H3960&lt;[2]an!$M$37,S3960="kahepoolne vajaduspõhine",U3960&lt;&gt;""),[2]an!$I$39,
IF(AND(A3960=[2]an!$I$38,F3960=[2]an!$E$39,H3960&lt;[2]an!$M$37,S3960&lt;&gt;"kahepoolne vajaduspõhine"),[2]an!$I$39,
IF(AND(A3960=[2]an!$I$38,F3960=[2]an!$E$42),[2]an!$I$42,
IF(AND(A3960=[2]an!$J$38,F3960=[2]an!$E$40),[2]an!$J$40,IF(AND(A3960=[2]an!$J$38,F3960=[2]an!$E$41),[2]an!$J$41,IF(AND(A3960=[2]an!$J$38,F3960=[2]an!$E$39,H3960&gt;=[2]an!$M$37),[2]an!$J$39,
IF(AND(A3960=[2]an!$J$38,F3960=[2]an!$E$39,H3960&lt;[2]an!$M$37,S3960="kahepoolne vajaduspõhine",U3960=""),[2]an!$M$40,
IF(AND(A3960=[2]an!$J$38,F3960=[2]an!$E$39,H3960&lt;[2]an!$M$37,S3960="kahepoolne vajaduspõhine",U3960&lt;&gt;""),[2]an!$J$39,
IF(AND(A3960=[2]an!$J$38,F3960=[2]an!$E$39,H3960&lt;[2]an!$M$37,S3960&lt;&gt;"kahepoolne vajaduspõhine"),[2]an!$J$39,
IF(AND(A3960=[2]an!$J$38,F3960=[2]an!$E$42),[2]an!$J$42,""))))))))))))))))))))))))))))</f>
        <v/>
      </c>
      <c r="Y3960" s="17" t="str">
        <f>IFERROR(IF(F3960="Tugigrupp",0,
IF(AND(F3960="Peretoe teenus",H3960&gt;=[2]an!$M$37,RANK(D3960,$D3960:$D3960)+COUNTIFS($D$2:D3960,D3960,$F$2:F3960,F3960)-1&gt;1),"",
IF(AND(F3960="Peretoe teenus",H3960&gt;=[2]an!$M$37,RANK(D3960,$D3960:$D3960)+COUNTIFS($D$2:D3960,D3960,$F$2:F3960,F3960)-1=1,MONTH(H3960)=MONTH(K3960)=TRUE,YEAR(H3960)=YEAR(K3960)=TRUE),((EOMONTH(H3960,0)-H3960+1)*X3960)/DAY(EOMONTH(H3960,0)),
IF(AND(F3960="Peretoe teenus",H3960&gt;=[2]an!$M$37,RANK(D3960,$D3960:$D3960)+COUNTIFS($D$2:D3960,D3960,$F$2:F3960,F3960)-1=1),X3960,
IF(AND(F3960="Peretoe teenus",H3960&lt;[2]an!$M$37,S3960&lt;&gt;"kahepoolne vajaduspõhine",RANK(D3960,$D3960:$D3960)+COUNTIFS($D$2:D3960,D3960,$F$2:F3960,F3960)-1=1),X3960,
IF(AND(F3960="Peretoe teenus",H3960&lt;[2]an!$M$37,S3960&lt;&gt;"kahepoolne vajaduspõhine",RANK(D3960,$D3960:$D3960)+COUNTIFS($D$2:D3960,D3960,$F$2:F3960,F3960)-1&gt;1),"",
IF(AND(F3960="Peretoe teenus",H3960&lt;[2]an!$M$37,S3960="kahepoolne vajaduspõhine",U3960="",RANK(D3960,$D3960:$D3960)+COUNTIFS($D$2:D3960,D3960,$F$2:F3960,F3960)-1=1),X3960,
IF(AND(F3960="Peretoe teenus",H3960&lt;[2]an!$M$37,S3960="kahepoolne vajaduspõhine",U3960="",RANK(D3960,$D3960:$D3960)+COUNTIFS($D$2:D3960,D3960,$F$2:F3960,F3960)-1&gt;1),"",
IF(AND(F3960="Peretoe teenus",H3960&lt;[2]an!$M$37,S3960="kahepoolne vajaduspõhine",U3960&lt;[2]an!$M$37,RANK(D3960,$D3960:$D3960)+COUNTIFS($D$2:D3960,D3960,$F$2:F3960,F3960)-1=1),X3960,
IF(AND(F3960="Peretoe teenus",H3960&lt;[2]an!$M$37,S3960="kahepoolne vajaduspõhine",U3960&lt;[2]an!$M$37,RANK(D3960,$D3960:$D3960)+COUNTIFS($D$2:D3960,D3960,$F$2:F3960,F3960)-1&gt;1),"",
IF(AND(F3960="Peretoe teenus",H3960&lt;[2]an!$M$37,S3960="kahepoolne vajaduspõhine",U3960&gt;=[2]an!$M$37,U3960&lt;=[2]an!$M$38,RANK(D3960,$D3960:$D3960)+COUNTIFS($D$2:D3960,D3960,$F$2:F3960,F3960)-1=1),
((EOMONTH(U3960,0)-U3960+1)*X3960)/DAY(EOMONTH(U3960,0))+(DAY(U3960)-1)*100/DAY(EOMONTH(U3960,0)),
IF(AND(F3960="Peretoe teenus",H3960&lt;[2]an!$M$37,S3960="kahepoolne vajaduspõhine",U3960&gt;=[2]an!$M$37,U3960&lt;=[2]an!$M$38,RANK(D3960,$D3960:$D3960)+COUNTIFS($D$2:D3960,D3960,$F$2:F3960,F3960)-1&gt;1),"",
IF(AND(F3960="Peretoe teenus",H3960&lt;[2]an!$M$37,S3960="kahepoolne vajaduspõhine",U3960&gt;[2]an!$M$38,RANK(D3960,$D3960:$D3960)+COUNTIFS($D$2:D3960,D3960,$F$2:F3960,F3960)-1=1),X3960,
IF(AND(F3960="Peretoe teenus",H3960&lt;[2]an!$M$37,S3960="kahepoolne vajaduspõhine",U3960&gt;[2]an!$M$38,RANK(D3960,$D3960:$D3960)+COUNTIFS($D$2:D3960,D3960,$F$2:F3960,F3960)-1&gt;1),"",X3960*W3960)))))))))))))),"")</f>
        <v/>
      </c>
      <c r="Z3960" s="18" t="str">
        <f t="shared" si="184"/>
        <v/>
      </c>
      <c r="AA3960" s="19" t="str">
        <f>IFERROR(VLOOKUP(E3960,[2]an!$A$3:$B$81,2,FALSE),"")</f>
        <v/>
      </c>
      <c r="AB3960" s="19" t="str">
        <f>IFERROR(VLOOKUP(AA3960,[2]an!$C$2:$D$16,2,FALSE),"")</f>
        <v/>
      </c>
      <c r="AC3960" s="20"/>
      <c r="AD3960" s="21" t="str">
        <f>IF(A3960=[2]an!$F$36,VLOOKUP([2]an!$F$36,[2]an!$F$36:$H$36,3,FALSE),IF(A3960=[2]an!$F$35,VLOOKUP([2]an!$F$35,[2]an!$F$35:$H$35,3,FALSE),IF(A3960=[2]an!$F$33,VLOOKUP([2]an!$F$33,[2]an!$F$33:$H$33,3,FALSE),IF(A3960=[2]an!$F$31,VLOOKUP([2]an!$F$31,[2]an!$F$31:$H$31,3,FALSE),""))))</f>
        <v/>
      </c>
    </row>
    <row r="3961" spans="6:30" x14ac:dyDescent="0.2">
      <c r="F3961" s="10"/>
      <c r="G3961" s="8" t="str">
        <f t="shared" si="185"/>
        <v/>
      </c>
      <c r="H3961" s="13"/>
      <c r="K3961" s="13"/>
      <c r="L3961" s="10"/>
      <c r="M3961" s="10"/>
      <c r="S3961" s="8" t="str">
        <f>IFERROR(VLOOKUP(D3961,[1]peretoe_teenus!$A$2:$L$2000,5,FALSE),"")</f>
        <v/>
      </c>
      <c r="U3961" s="13"/>
      <c r="V3961" s="15" t="str" cm="1">
        <f t="array" ref="V3961">IFERROR(IF(AND(F3961="Tugigrupp",RANK(K3961,$K3961:$K3961)+COUNTIFS($K$2:K3961,K3961,$L$2:L3961,L3961,$M$2:M3961,M3961,$I$2:I3961,I3961,$G$2:G3961,G3961,$F$2:F3961,F3961)-1=1),SUMPRODUCT(($F$2:$F$4154=F3961)*($G$2:$G$4154=G3961)*($K$2:$K$4154=K3961)*($I$2:$I$4154=I3961)*($L$2:$L$4154=L3961)*($M$2:$M$4154=M3961)),""),"")</f>
        <v/>
      </c>
      <c r="W3961" s="15" t="str">
        <f t="shared" si="183"/>
        <v/>
      </c>
      <c r="X3961" s="16" t="str">
        <f>IF(AND(A3961=[2]an!$G$38,F3961=[2]an!$E$40),[2]an!$G$40,IF(AND(A3961=[2]an!$G$38,F3961=[2]an!$E$41),[2]an!$G$41,IF(AND(A3961=[2]an!$G$38,F3961=[2]an!$E$39,H3961&gt;=[2]an!$M$37),[2]an!$G$39,
IF(AND(A3961=[2]an!$G$38,F3961=[2]an!$E$39,H3961&lt;[2]an!$M$37,S3961="kahepoolne vajaduspõhine",U3961=""),[2]an!$M$40,
IF(AND(A3961=[2]an!$G$38,F3961=[2]an!$E$39,H3961&lt;[2]an!$M$37,S3961="kahepoolne vajaduspõhine",U3961&lt;&gt;""),[2]an!$G$39,
IF(AND(A3961=[2]an!$G$38,F3961=[2]an!$E$39,H3961&lt;[2]an!$M$37,S3961&lt;&gt;"kahepoolne vajaduspõhine"),[2]an!$G$39,
IF(AND(A3961=[2]an!$G$38,F3961=[2]an!$E$42),[2]an!$G$42,
IF(AND(A3961=[2]an!$H$38,F3961=[2]an!$E$40),[2]an!$H$40,IF(AND(A3961=[2]an!$H$38,F3961=[2]an!$E$41),[2]an!$H$41,IF(AND(A3961=[2]an!$H$38,F3961=[2]an!$E$39,H3961&gt;=[2]an!$M$37),[2]an!$H$39,
IF(AND(A3961=[2]an!$H$38,F3961=[2]an!$E$39,H3961&lt;[2]an!$M$37,S3961="kahepoolne vajaduspõhine",U3961=""),[2]an!$M$40,
IF(AND(A3961=[2]an!$H$38,F3961=[2]an!$E$39,H3961&lt;[2]an!$M$37,S3961="kahepoolne vajaduspõhine",U3961&lt;&gt;""),[2]an!$H$39,
IF(AND(A3961=[2]an!$H$38,F3961=[2]an!$E$39,H3961&lt;[2]an!$M$37,S3961&lt;&gt;"kahepoolne vajaduspõhine"),[2]an!$H$39,
IF(AND(A3961=[2]an!$H$38,F3961=[2]an!$E$42),[2]an!$H$42,
IF(AND(A3961=[2]an!$I$38,F3961=[2]an!$E$40),[2]an!$I$40,IF(AND(A3961=[2]an!$I$38,F3961=[2]an!$E$41),[2]an!$I$41,IF(AND(A3961=[2]an!$I$38,F3961=[2]an!$E$39,H3961&gt;=[2]an!$M$37),[2]an!$I$39,
IF(AND(A3961=[2]an!$I$38,F3961=[2]an!$E$39,H3961&lt;[2]an!$M$37,S3961="kahepoolne vajaduspõhine",U3961=""),[2]an!$M$40,
IF(AND(A3961=[2]an!$I$38,F3961=[2]an!$E$39,H3961&lt;[2]an!$M$37,S3961="kahepoolne vajaduspõhine",U3961&lt;&gt;""),[2]an!$I$39,
IF(AND(A3961=[2]an!$I$38,F3961=[2]an!$E$39,H3961&lt;[2]an!$M$37,S3961&lt;&gt;"kahepoolne vajaduspõhine"),[2]an!$I$39,
IF(AND(A3961=[2]an!$I$38,F3961=[2]an!$E$42),[2]an!$I$42,
IF(AND(A3961=[2]an!$J$38,F3961=[2]an!$E$40),[2]an!$J$40,IF(AND(A3961=[2]an!$J$38,F3961=[2]an!$E$41),[2]an!$J$41,IF(AND(A3961=[2]an!$J$38,F3961=[2]an!$E$39,H3961&gt;=[2]an!$M$37),[2]an!$J$39,
IF(AND(A3961=[2]an!$J$38,F3961=[2]an!$E$39,H3961&lt;[2]an!$M$37,S3961="kahepoolne vajaduspõhine",U3961=""),[2]an!$M$40,
IF(AND(A3961=[2]an!$J$38,F3961=[2]an!$E$39,H3961&lt;[2]an!$M$37,S3961="kahepoolne vajaduspõhine",U3961&lt;&gt;""),[2]an!$J$39,
IF(AND(A3961=[2]an!$J$38,F3961=[2]an!$E$39,H3961&lt;[2]an!$M$37,S3961&lt;&gt;"kahepoolne vajaduspõhine"),[2]an!$J$39,
IF(AND(A3961=[2]an!$J$38,F3961=[2]an!$E$42),[2]an!$J$42,""))))))))))))))))))))))))))))</f>
        <v/>
      </c>
      <c r="Y3961" s="17" t="str">
        <f>IFERROR(IF(F3961="Tugigrupp",0,
IF(AND(F3961="Peretoe teenus",H3961&gt;=[2]an!$M$37,RANK(D3961,$D3961:$D3961)+COUNTIFS($D$2:D3961,D3961,$F$2:F3961,F3961)-1&gt;1),"",
IF(AND(F3961="Peretoe teenus",H3961&gt;=[2]an!$M$37,RANK(D3961,$D3961:$D3961)+COUNTIFS($D$2:D3961,D3961,$F$2:F3961,F3961)-1=1,MONTH(H3961)=MONTH(K3961)=TRUE,YEAR(H3961)=YEAR(K3961)=TRUE),((EOMONTH(H3961,0)-H3961+1)*X3961)/DAY(EOMONTH(H3961,0)),
IF(AND(F3961="Peretoe teenus",H3961&gt;=[2]an!$M$37,RANK(D3961,$D3961:$D3961)+COUNTIFS($D$2:D3961,D3961,$F$2:F3961,F3961)-1=1),X3961,
IF(AND(F3961="Peretoe teenus",H3961&lt;[2]an!$M$37,S3961&lt;&gt;"kahepoolne vajaduspõhine",RANK(D3961,$D3961:$D3961)+COUNTIFS($D$2:D3961,D3961,$F$2:F3961,F3961)-1=1),X3961,
IF(AND(F3961="Peretoe teenus",H3961&lt;[2]an!$M$37,S3961&lt;&gt;"kahepoolne vajaduspõhine",RANK(D3961,$D3961:$D3961)+COUNTIFS($D$2:D3961,D3961,$F$2:F3961,F3961)-1&gt;1),"",
IF(AND(F3961="Peretoe teenus",H3961&lt;[2]an!$M$37,S3961="kahepoolne vajaduspõhine",U3961="",RANK(D3961,$D3961:$D3961)+COUNTIFS($D$2:D3961,D3961,$F$2:F3961,F3961)-1=1),X3961,
IF(AND(F3961="Peretoe teenus",H3961&lt;[2]an!$M$37,S3961="kahepoolne vajaduspõhine",U3961="",RANK(D3961,$D3961:$D3961)+COUNTIFS($D$2:D3961,D3961,$F$2:F3961,F3961)-1&gt;1),"",
IF(AND(F3961="Peretoe teenus",H3961&lt;[2]an!$M$37,S3961="kahepoolne vajaduspõhine",U3961&lt;[2]an!$M$37,RANK(D3961,$D3961:$D3961)+COUNTIFS($D$2:D3961,D3961,$F$2:F3961,F3961)-1=1),X3961,
IF(AND(F3961="Peretoe teenus",H3961&lt;[2]an!$M$37,S3961="kahepoolne vajaduspõhine",U3961&lt;[2]an!$M$37,RANK(D3961,$D3961:$D3961)+COUNTIFS($D$2:D3961,D3961,$F$2:F3961,F3961)-1&gt;1),"",
IF(AND(F3961="Peretoe teenus",H3961&lt;[2]an!$M$37,S3961="kahepoolne vajaduspõhine",U3961&gt;=[2]an!$M$37,U3961&lt;=[2]an!$M$38,RANK(D3961,$D3961:$D3961)+COUNTIFS($D$2:D3961,D3961,$F$2:F3961,F3961)-1=1),
((EOMONTH(U3961,0)-U3961+1)*X3961)/DAY(EOMONTH(U3961,0))+(DAY(U3961)-1)*100/DAY(EOMONTH(U3961,0)),
IF(AND(F3961="Peretoe teenus",H3961&lt;[2]an!$M$37,S3961="kahepoolne vajaduspõhine",U3961&gt;=[2]an!$M$37,U3961&lt;=[2]an!$M$38,RANK(D3961,$D3961:$D3961)+COUNTIFS($D$2:D3961,D3961,$F$2:F3961,F3961)-1&gt;1),"",
IF(AND(F3961="Peretoe teenus",H3961&lt;[2]an!$M$37,S3961="kahepoolne vajaduspõhine",U3961&gt;[2]an!$M$38,RANK(D3961,$D3961:$D3961)+COUNTIFS($D$2:D3961,D3961,$F$2:F3961,F3961)-1=1),X3961,
IF(AND(F3961="Peretoe teenus",H3961&lt;[2]an!$M$37,S3961="kahepoolne vajaduspõhine",U3961&gt;[2]an!$M$38,RANK(D3961,$D3961:$D3961)+COUNTIFS($D$2:D3961,D3961,$F$2:F3961,F3961)-1&gt;1),"",X3961*W3961)))))))))))))),"")</f>
        <v/>
      </c>
      <c r="Z3961" s="18" t="str">
        <f t="shared" si="184"/>
        <v/>
      </c>
      <c r="AA3961" s="19" t="str">
        <f>IFERROR(VLOOKUP(E3961,[2]an!$A$3:$B$81,2,FALSE),"")</f>
        <v/>
      </c>
      <c r="AB3961" s="19" t="str">
        <f>IFERROR(VLOOKUP(AA3961,[2]an!$C$2:$D$16,2,FALSE),"")</f>
        <v/>
      </c>
      <c r="AC3961" s="20"/>
      <c r="AD3961" s="21" t="str">
        <f>IF(A3961=[2]an!$F$36,VLOOKUP([2]an!$F$36,[2]an!$F$36:$H$36,3,FALSE),IF(A3961=[2]an!$F$35,VLOOKUP([2]an!$F$35,[2]an!$F$35:$H$35,3,FALSE),IF(A3961=[2]an!$F$33,VLOOKUP([2]an!$F$33,[2]an!$F$33:$H$33,3,FALSE),IF(A3961=[2]an!$F$31,VLOOKUP([2]an!$F$31,[2]an!$F$31:$H$31,3,FALSE),""))))</f>
        <v/>
      </c>
    </row>
    <row r="3962" spans="6:30" x14ac:dyDescent="0.2">
      <c r="F3962" s="10"/>
      <c r="G3962" s="8" t="str">
        <f t="shared" si="185"/>
        <v/>
      </c>
      <c r="H3962" s="13"/>
      <c r="K3962" s="13"/>
      <c r="L3962" s="10"/>
      <c r="M3962" s="10"/>
      <c r="S3962" s="8" t="str">
        <f>IFERROR(VLOOKUP(D3962,[1]peretoe_teenus!$A$2:$L$2000,5,FALSE),"")</f>
        <v/>
      </c>
      <c r="U3962" s="13"/>
      <c r="V3962" s="15" t="str" cm="1">
        <f t="array" ref="V3962">IFERROR(IF(AND(F3962="Tugigrupp",RANK(K3962,$K3962:$K3962)+COUNTIFS($K$2:K3962,K3962,$L$2:L3962,L3962,$M$2:M3962,M3962,$I$2:I3962,I3962,$G$2:G3962,G3962,$F$2:F3962,F3962)-1=1),SUMPRODUCT(($F$2:$F$4154=F3962)*($G$2:$G$4154=G3962)*($K$2:$K$4154=K3962)*($I$2:$I$4154=I3962)*($L$2:$L$4154=L3962)*($M$2:$M$4154=M3962)),""),"")</f>
        <v/>
      </c>
      <c r="W3962" s="15" t="str">
        <f t="shared" si="183"/>
        <v/>
      </c>
      <c r="X3962" s="16" t="str">
        <f>IF(AND(A3962=[2]an!$G$38,F3962=[2]an!$E$40),[2]an!$G$40,IF(AND(A3962=[2]an!$G$38,F3962=[2]an!$E$41),[2]an!$G$41,IF(AND(A3962=[2]an!$G$38,F3962=[2]an!$E$39,H3962&gt;=[2]an!$M$37),[2]an!$G$39,
IF(AND(A3962=[2]an!$G$38,F3962=[2]an!$E$39,H3962&lt;[2]an!$M$37,S3962="kahepoolne vajaduspõhine",U3962=""),[2]an!$M$40,
IF(AND(A3962=[2]an!$G$38,F3962=[2]an!$E$39,H3962&lt;[2]an!$M$37,S3962="kahepoolne vajaduspõhine",U3962&lt;&gt;""),[2]an!$G$39,
IF(AND(A3962=[2]an!$G$38,F3962=[2]an!$E$39,H3962&lt;[2]an!$M$37,S3962&lt;&gt;"kahepoolne vajaduspõhine"),[2]an!$G$39,
IF(AND(A3962=[2]an!$G$38,F3962=[2]an!$E$42),[2]an!$G$42,
IF(AND(A3962=[2]an!$H$38,F3962=[2]an!$E$40),[2]an!$H$40,IF(AND(A3962=[2]an!$H$38,F3962=[2]an!$E$41),[2]an!$H$41,IF(AND(A3962=[2]an!$H$38,F3962=[2]an!$E$39,H3962&gt;=[2]an!$M$37),[2]an!$H$39,
IF(AND(A3962=[2]an!$H$38,F3962=[2]an!$E$39,H3962&lt;[2]an!$M$37,S3962="kahepoolne vajaduspõhine",U3962=""),[2]an!$M$40,
IF(AND(A3962=[2]an!$H$38,F3962=[2]an!$E$39,H3962&lt;[2]an!$M$37,S3962="kahepoolne vajaduspõhine",U3962&lt;&gt;""),[2]an!$H$39,
IF(AND(A3962=[2]an!$H$38,F3962=[2]an!$E$39,H3962&lt;[2]an!$M$37,S3962&lt;&gt;"kahepoolne vajaduspõhine"),[2]an!$H$39,
IF(AND(A3962=[2]an!$H$38,F3962=[2]an!$E$42),[2]an!$H$42,
IF(AND(A3962=[2]an!$I$38,F3962=[2]an!$E$40),[2]an!$I$40,IF(AND(A3962=[2]an!$I$38,F3962=[2]an!$E$41),[2]an!$I$41,IF(AND(A3962=[2]an!$I$38,F3962=[2]an!$E$39,H3962&gt;=[2]an!$M$37),[2]an!$I$39,
IF(AND(A3962=[2]an!$I$38,F3962=[2]an!$E$39,H3962&lt;[2]an!$M$37,S3962="kahepoolne vajaduspõhine",U3962=""),[2]an!$M$40,
IF(AND(A3962=[2]an!$I$38,F3962=[2]an!$E$39,H3962&lt;[2]an!$M$37,S3962="kahepoolne vajaduspõhine",U3962&lt;&gt;""),[2]an!$I$39,
IF(AND(A3962=[2]an!$I$38,F3962=[2]an!$E$39,H3962&lt;[2]an!$M$37,S3962&lt;&gt;"kahepoolne vajaduspõhine"),[2]an!$I$39,
IF(AND(A3962=[2]an!$I$38,F3962=[2]an!$E$42),[2]an!$I$42,
IF(AND(A3962=[2]an!$J$38,F3962=[2]an!$E$40),[2]an!$J$40,IF(AND(A3962=[2]an!$J$38,F3962=[2]an!$E$41),[2]an!$J$41,IF(AND(A3962=[2]an!$J$38,F3962=[2]an!$E$39,H3962&gt;=[2]an!$M$37),[2]an!$J$39,
IF(AND(A3962=[2]an!$J$38,F3962=[2]an!$E$39,H3962&lt;[2]an!$M$37,S3962="kahepoolne vajaduspõhine",U3962=""),[2]an!$M$40,
IF(AND(A3962=[2]an!$J$38,F3962=[2]an!$E$39,H3962&lt;[2]an!$M$37,S3962="kahepoolne vajaduspõhine",U3962&lt;&gt;""),[2]an!$J$39,
IF(AND(A3962=[2]an!$J$38,F3962=[2]an!$E$39,H3962&lt;[2]an!$M$37,S3962&lt;&gt;"kahepoolne vajaduspõhine"),[2]an!$J$39,
IF(AND(A3962=[2]an!$J$38,F3962=[2]an!$E$42),[2]an!$J$42,""))))))))))))))))))))))))))))</f>
        <v/>
      </c>
      <c r="Y3962" s="17" t="str">
        <f>IFERROR(IF(F3962="Tugigrupp",0,
IF(AND(F3962="Peretoe teenus",H3962&gt;=[2]an!$M$37,RANK(D3962,$D3962:$D3962)+COUNTIFS($D$2:D3962,D3962,$F$2:F3962,F3962)-1&gt;1),"",
IF(AND(F3962="Peretoe teenus",H3962&gt;=[2]an!$M$37,RANK(D3962,$D3962:$D3962)+COUNTIFS($D$2:D3962,D3962,$F$2:F3962,F3962)-1=1,MONTH(H3962)=MONTH(K3962)=TRUE,YEAR(H3962)=YEAR(K3962)=TRUE),((EOMONTH(H3962,0)-H3962+1)*X3962)/DAY(EOMONTH(H3962,0)),
IF(AND(F3962="Peretoe teenus",H3962&gt;=[2]an!$M$37,RANK(D3962,$D3962:$D3962)+COUNTIFS($D$2:D3962,D3962,$F$2:F3962,F3962)-1=1),X3962,
IF(AND(F3962="Peretoe teenus",H3962&lt;[2]an!$M$37,S3962&lt;&gt;"kahepoolne vajaduspõhine",RANK(D3962,$D3962:$D3962)+COUNTIFS($D$2:D3962,D3962,$F$2:F3962,F3962)-1=1),X3962,
IF(AND(F3962="Peretoe teenus",H3962&lt;[2]an!$M$37,S3962&lt;&gt;"kahepoolne vajaduspõhine",RANK(D3962,$D3962:$D3962)+COUNTIFS($D$2:D3962,D3962,$F$2:F3962,F3962)-1&gt;1),"",
IF(AND(F3962="Peretoe teenus",H3962&lt;[2]an!$M$37,S3962="kahepoolne vajaduspõhine",U3962="",RANK(D3962,$D3962:$D3962)+COUNTIFS($D$2:D3962,D3962,$F$2:F3962,F3962)-1=1),X3962,
IF(AND(F3962="Peretoe teenus",H3962&lt;[2]an!$M$37,S3962="kahepoolne vajaduspõhine",U3962="",RANK(D3962,$D3962:$D3962)+COUNTIFS($D$2:D3962,D3962,$F$2:F3962,F3962)-1&gt;1),"",
IF(AND(F3962="Peretoe teenus",H3962&lt;[2]an!$M$37,S3962="kahepoolne vajaduspõhine",U3962&lt;[2]an!$M$37,RANK(D3962,$D3962:$D3962)+COUNTIFS($D$2:D3962,D3962,$F$2:F3962,F3962)-1=1),X3962,
IF(AND(F3962="Peretoe teenus",H3962&lt;[2]an!$M$37,S3962="kahepoolne vajaduspõhine",U3962&lt;[2]an!$M$37,RANK(D3962,$D3962:$D3962)+COUNTIFS($D$2:D3962,D3962,$F$2:F3962,F3962)-1&gt;1),"",
IF(AND(F3962="Peretoe teenus",H3962&lt;[2]an!$M$37,S3962="kahepoolne vajaduspõhine",U3962&gt;=[2]an!$M$37,U3962&lt;=[2]an!$M$38,RANK(D3962,$D3962:$D3962)+COUNTIFS($D$2:D3962,D3962,$F$2:F3962,F3962)-1=1),
((EOMONTH(U3962,0)-U3962+1)*X3962)/DAY(EOMONTH(U3962,0))+(DAY(U3962)-1)*100/DAY(EOMONTH(U3962,0)),
IF(AND(F3962="Peretoe teenus",H3962&lt;[2]an!$M$37,S3962="kahepoolne vajaduspõhine",U3962&gt;=[2]an!$M$37,U3962&lt;=[2]an!$M$38,RANK(D3962,$D3962:$D3962)+COUNTIFS($D$2:D3962,D3962,$F$2:F3962,F3962)-1&gt;1),"",
IF(AND(F3962="Peretoe teenus",H3962&lt;[2]an!$M$37,S3962="kahepoolne vajaduspõhine",U3962&gt;[2]an!$M$38,RANK(D3962,$D3962:$D3962)+COUNTIFS($D$2:D3962,D3962,$F$2:F3962,F3962)-1=1),X3962,
IF(AND(F3962="Peretoe teenus",H3962&lt;[2]an!$M$37,S3962="kahepoolne vajaduspõhine",U3962&gt;[2]an!$M$38,RANK(D3962,$D3962:$D3962)+COUNTIFS($D$2:D3962,D3962,$F$2:F3962,F3962)-1&gt;1),"",X3962*W3962)))))))))))))),"")</f>
        <v/>
      </c>
      <c r="Z3962" s="18" t="str">
        <f t="shared" si="184"/>
        <v/>
      </c>
      <c r="AA3962" s="19" t="str">
        <f>IFERROR(VLOOKUP(E3962,[2]an!$A$3:$B$81,2,FALSE),"")</f>
        <v/>
      </c>
      <c r="AB3962" s="19" t="str">
        <f>IFERROR(VLOOKUP(AA3962,[2]an!$C$2:$D$16,2,FALSE),"")</f>
        <v/>
      </c>
      <c r="AC3962" s="20"/>
      <c r="AD3962" s="21" t="str">
        <f>IF(A3962=[2]an!$F$36,VLOOKUP([2]an!$F$36,[2]an!$F$36:$H$36,3,FALSE),IF(A3962=[2]an!$F$35,VLOOKUP([2]an!$F$35,[2]an!$F$35:$H$35,3,FALSE),IF(A3962=[2]an!$F$33,VLOOKUP([2]an!$F$33,[2]an!$F$33:$H$33,3,FALSE),IF(A3962=[2]an!$F$31,VLOOKUP([2]an!$F$31,[2]an!$F$31:$H$31,3,FALSE),""))))</f>
        <v/>
      </c>
    </row>
    <row r="3963" spans="6:30" x14ac:dyDescent="0.2">
      <c r="F3963" s="10"/>
      <c r="G3963" s="8" t="str">
        <f t="shared" si="185"/>
        <v/>
      </c>
      <c r="H3963" s="13"/>
      <c r="K3963" s="13"/>
      <c r="L3963" s="10"/>
      <c r="M3963" s="10"/>
      <c r="S3963" s="8" t="str">
        <f>IFERROR(VLOOKUP(D3963,[1]peretoe_teenus!$A$2:$L$2000,5,FALSE),"")</f>
        <v/>
      </c>
      <c r="U3963" s="13"/>
      <c r="V3963" s="15" t="str" cm="1">
        <f t="array" ref="V3963">IFERROR(IF(AND(F3963="Tugigrupp",RANK(K3963,$K3963:$K3963)+COUNTIFS($K$2:K3963,K3963,$L$2:L3963,L3963,$M$2:M3963,M3963,$I$2:I3963,I3963,$G$2:G3963,G3963,$F$2:F3963,F3963)-1=1),SUMPRODUCT(($F$2:$F$4154=F3963)*($G$2:$G$4154=G3963)*($K$2:$K$4154=K3963)*($I$2:$I$4154=I3963)*($L$2:$L$4154=L3963)*($M$2:$M$4154=M3963)),""),"")</f>
        <v/>
      </c>
      <c r="W3963" s="15" t="str">
        <f t="shared" si="183"/>
        <v/>
      </c>
      <c r="X3963" s="16" t="str">
        <f>IF(AND(A3963=[2]an!$G$38,F3963=[2]an!$E$40),[2]an!$G$40,IF(AND(A3963=[2]an!$G$38,F3963=[2]an!$E$41),[2]an!$G$41,IF(AND(A3963=[2]an!$G$38,F3963=[2]an!$E$39,H3963&gt;=[2]an!$M$37),[2]an!$G$39,
IF(AND(A3963=[2]an!$G$38,F3963=[2]an!$E$39,H3963&lt;[2]an!$M$37,S3963="kahepoolne vajaduspõhine",U3963=""),[2]an!$M$40,
IF(AND(A3963=[2]an!$G$38,F3963=[2]an!$E$39,H3963&lt;[2]an!$M$37,S3963="kahepoolne vajaduspõhine",U3963&lt;&gt;""),[2]an!$G$39,
IF(AND(A3963=[2]an!$G$38,F3963=[2]an!$E$39,H3963&lt;[2]an!$M$37,S3963&lt;&gt;"kahepoolne vajaduspõhine"),[2]an!$G$39,
IF(AND(A3963=[2]an!$G$38,F3963=[2]an!$E$42),[2]an!$G$42,
IF(AND(A3963=[2]an!$H$38,F3963=[2]an!$E$40),[2]an!$H$40,IF(AND(A3963=[2]an!$H$38,F3963=[2]an!$E$41),[2]an!$H$41,IF(AND(A3963=[2]an!$H$38,F3963=[2]an!$E$39,H3963&gt;=[2]an!$M$37),[2]an!$H$39,
IF(AND(A3963=[2]an!$H$38,F3963=[2]an!$E$39,H3963&lt;[2]an!$M$37,S3963="kahepoolne vajaduspõhine",U3963=""),[2]an!$M$40,
IF(AND(A3963=[2]an!$H$38,F3963=[2]an!$E$39,H3963&lt;[2]an!$M$37,S3963="kahepoolne vajaduspõhine",U3963&lt;&gt;""),[2]an!$H$39,
IF(AND(A3963=[2]an!$H$38,F3963=[2]an!$E$39,H3963&lt;[2]an!$M$37,S3963&lt;&gt;"kahepoolne vajaduspõhine"),[2]an!$H$39,
IF(AND(A3963=[2]an!$H$38,F3963=[2]an!$E$42),[2]an!$H$42,
IF(AND(A3963=[2]an!$I$38,F3963=[2]an!$E$40),[2]an!$I$40,IF(AND(A3963=[2]an!$I$38,F3963=[2]an!$E$41),[2]an!$I$41,IF(AND(A3963=[2]an!$I$38,F3963=[2]an!$E$39,H3963&gt;=[2]an!$M$37),[2]an!$I$39,
IF(AND(A3963=[2]an!$I$38,F3963=[2]an!$E$39,H3963&lt;[2]an!$M$37,S3963="kahepoolne vajaduspõhine",U3963=""),[2]an!$M$40,
IF(AND(A3963=[2]an!$I$38,F3963=[2]an!$E$39,H3963&lt;[2]an!$M$37,S3963="kahepoolne vajaduspõhine",U3963&lt;&gt;""),[2]an!$I$39,
IF(AND(A3963=[2]an!$I$38,F3963=[2]an!$E$39,H3963&lt;[2]an!$M$37,S3963&lt;&gt;"kahepoolne vajaduspõhine"),[2]an!$I$39,
IF(AND(A3963=[2]an!$I$38,F3963=[2]an!$E$42),[2]an!$I$42,
IF(AND(A3963=[2]an!$J$38,F3963=[2]an!$E$40),[2]an!$J$40,IF(AND(A3963=[2]an!$J$38,F3963=[2]an!$E$41),[2]an!$J$41,IF(AND(A3963=[2]an!$J$38,F3963=[2]an!$E$39,H3963&gt;=[2]an!$M$37),[2]an!$J$39,
IF(AND(A3963=[2]an!$J$38,F3963=[2]an!$E$39,H3963&lt;[2]an!$M$37,S3963="kahepoolne vajaduspõhine",U3963=""),[2]an!$M$40,
IF(AND(A3963=[2]an!$J$38,F3963=[2]an!$E$39,H3963&lt;[2]an!$M$37,S3963="kahepoolne vajaduspõhine",U3963&lt;&gt;""),[2]an!$J$39,
IF(AND(A3963=[2]an!$J$38,F3963=[2]an!$E$39,H3963&lt;[2]an!$M$37,S3963&lt;&gt;"kahepoolne vajaduspõhine"),[2]an!$J$39,
IF(AND(A3963=[2]an!$J$38,F3963=[2]an!$E$42),[2]an!$J$42,""))))))))))))))))))))))))))))</f>
        <v/>
      </c>
      <c r="Y3963" s="17" t="str">
        <f>IFERROR(IF(F3963="Tugigrupp",0,
IF(AND(F3963="Peretoe teenus",H3963&gt;=[2]an!$M$37,RANK(D3963,$D3963:$D3963)+COUNTIFS($D$2:D3963,D3963,$F$2:F3963,F3963)-1&gt;1),"",
IF(AND(F3963="Peretoe teenus",H3963&gt;=[2]an!$M$37,RANK(D3963,$D3963:$D3963)+COUNTIFS($D$2:D3963,D3963,$F$2:F3963,F3963)-1=1,MONTH(H3963)=MONTH(K3963)=TRUE,YEAR(H3963)=YEAR(K3963)=TRUE),((EOMONTH(H3963,0)-H3963+1)*X3963)/DAY(EOMONTH(H3963,0)),
IF(AND(F3963="Peretoe teenus",H3963&gt;=[2]an!$M$37,RANK(D3963,$D3963:$D3963)+COUNTIFS($D$2:D3963,D3963,$F$2:F3963,F3963)-1=1),X3963,
IF(AND(F3963="Peretoe teenus",H3963&lt;[2]an!$M$37,S3963&lt;&gt;"kahepoolne vajaduspõhine",RANK(D3963,$D3963:$D3963)+COUNTIFS($D$2:D3963,D3963,$F$2:F3963,F3963)-1=1),X3963,
IF(AND(F3963="Peretoe teenus",H3963&lt;[2]an!$M$37,S3963&lt;&gt;"kahepoolne vajaduspõhine",RANK(D3963,$D3963:$D3963)+COUNTIFS($D$2:D3963,D3963,$F$2:F3963,F3963)-1&gt;1),"",
IF(AND(F3963="Peretoe teenus",H3963&lt;[2]an!$M$37,S3963="kahepoolne vajaduspõhine",U3963="",RANK(D3963,$D3963:$D3963)+COUNTIFS($D$2:D3963,D3963,$F$2:F3963,F3963)-1=1),X3963,
IF(AND(F3963="Peretoe teenus",H3963&lt;[2]an!$M$37,S3963="kahepoolne vajaduspõhine",U3963="",RANK(D3963,$D3963:$D3963)+COUNTIFS($D$2:D3963,D3963,$F$2:F3963,F3963)-1&gt;1),"",
IF(AND(F3963="Peretoe teenus",H3963&lt;[2]an!$M$37,S3963="kahepoolne vajaduspõhine",U3963&lt;[2]an!$M$37,RANK(D3963,$D3963:$D3963)+COUNTIFS($D$2:D3963,D3963,$F$2:F3963,F3963)-1=1),X3963,
IF(AND(F3963="Peretoe teenus",H3963&lt;[2]an!$M$37,S3963="kahepoolne vajaduspõhine",U3963&lt;[2]an!$M$37,RANK(D3963,$D3963:$D3963)+COUNTIFS($D$2:D3963,D3963,$F$2:F3963,F3963)-1&gt;1),"",
IF(AND(F3963="Peretoe teenus",H3963&lt;[2]an!$M$37,S3963="kahepoolne vajaduspõhine",U3963&gt;=[2]an!$M$37,U3963&lt;=[2]an!$M$38,RANK(D3963,$D3963:$D3963)+COUNTIFS($D$2:D3963,D3963,$F$2:F3963,F3963)-1=1),
((EOMONTH(U3963,0)-U3963+1)*X3963)/DAY(EOMONTH(U3963,0))+(DAY(U3963)-1)*100/DAY(EOMONTH(U3963,0)),
IF(AND(F3963="Peretoe teenus",H3963&lt;[2]an!$M$37,S3963="kahepoolne vajaduspõhine",U3963&gt;=[2]an!$M$37,U3963&lt;=[2]an!$M$38,RANK(D3963,$D3963:$D3963)+COUNTIFS($D$2:D3963,D3963,$F$2:F3963,F3963)-1&gt;1),"",
IF(AND(F3963="Peretoe teenus",H3963&lt;[2]an!$M$37,S3963="kahepoolne vajaduspõhine",U3963&gt;[2]an!$M$38,RANK(D3963,$D3963:$D3963)+COUNTIFS($D$2:D3963,D3963,$F$2:F3963,F3963)-1=1),X3963,
IF(AND(F3963="Peretoe teenus",H3963&lt;[2]an!$M$37,S3963="kahepoolne vajaduspõhine",U3963&gt;[2]an!$M$38,RANK(D3963,$D3963:$D3963)+COUNTIFS($D$2:D3963,D3963,$F$2:F3963,F3963)-1&gt;1),"",X3963*W3963)))))))))))))),"")</f>
        <v/>
      </c>
      <c r="Z3963" s="18" t="str">
        <f t="shared" si="184"/>
        <v/>
      </c>
      <c r="AA3963" s="19" t="str">
        <f>IFERROR(VLOOKUP(E3963,[2]an!$A$3:$B$81,2,FALSE),"")</f>
        <v/>
      </c>
      <c r="AB3963" s="19" t="str">
        <f>IFERROR(VLOOKUP(AA3963,[2]an!$C$2:$D$16,2,FALSE),"")</f>
        <v/>
      </c>
      <c r="AC3963" s="20"/>
      <c r="AD3963" s="21" t="str">
        <f>IF(A3963=[2]an!$F$36,VLOOKUP([2]an!$F$36,[2]an!$F$36:$H$36,3,FALSE),IF(A3963=[2]an!$F$35,VLOOKUP([2]an!$F$35,[2]an!$F$35:$H$35,3,FALSE),IF(A3963=[2]an!$F$33,VLOOKUP([2]an!$F$33,[2]an!$F$33:$H$33,3,FALSE),IF(A3963=[2]an!$F$31,VLOOKUP([2]an!$F$31,[2]an!$F$31:$H$31,3,FALSE),""))))</f>
        <v/>
      </c>
    </row>
    <row r="3964" spans="6:30" x14ac:dyDescent="0.2">
      <c r="F3964" s="10"/>
      <c r="G3964" s="8" t="str">
        <f t="shared" si="185"/>
        <v/>
      </c>
      <c r="H3964" s="13"/>
      <c r="K3964" s="13"/>
      <c r="L3964" s="10"/>
      <c r="M3964" s="10"/>
      <c r="S3964" s="8" t="str">
        <f>IFERROR(VLOOKUP(D3964,[1]peretoe_teenus!$A$2:$L$2000,5,FALSE),"")</f>
        <v/>
      </c>
      <c r="U3964" s="13"/>
      <c r="V3964" s="15" t="str" cm="1">
        <f t="array" ref="V3964">IFERROR(IF(AND(F3964="Tugigrupp",RANK(K3964,$K3964:$K3964)+COUNTIFS($K$2:K3964,K3964,$L$2:L3964,L3964,$M$2:M3964,M3964,$I$2:I3964,I3964,$G$2:G3964,G3964,$F$2:F3964,F3964)-1=1),SUMPRODUCT(($F$2:$F$4154=F3964)*($G$2:$G$4154=G3964)*($K$2:$K$4154=K3964)*($I$2:$I$4154=I3964)*($L$2:$L$4154=L3964)*($M$2:$M$4154=M3964)),""),"")</f>
        <v/>
      </c>
      <c r="W3964" s="15" t="str">
        <f t="shared" si="183"/>
        <v/>
      </c>
      <c r="X3964" s="16" t="str">
        <f>IF(AND(A3964=[2]an!$G$38,F3964=[2]an!$E$40),[2]an!$G$40,IF(AND(A3964=[2]an!$G$38,F3964=[2]an!$E$41),[2]an!$G$41,IF(AND(A3964=[2]an!$G$38,F3964=[2]an!$E$39,H3964&gt;=[2]an!$M$37),[2]an!$G$39,
IF(AND(A3964=[2]an!$G$38,F3964=[2]an!$E$39,H3964&lt;[2]an!$M$37,S3964="kahepoolne vajaduspõhine",U3964=""),[2]an!$M$40,
IF(AND(A3964=[2]an!$G$38,F3964=[2]an!$E$39,H3964&lt;[2]an!$M$37,S3964="kahepoolne vajaduspõhine",U3964&lt;&gt;""),[2]an!$G$39,
IF(AND(A3964=[2]an!$G$38,F3964=[2]an!$E$39,H3964&lt;[2]an!$M$37,S3964&lt;&gt;"kahepoolne vajaduspõhine"),[2]an!$G$39,
IF(AND(A3964=[2]an!$G$38,F3964=[2]an!$E$42),[2]an!$G$42,
IF(AND(A3964=[2]an!$H$38,F3964=[2]an!$E$40),[2]an!$H$40,IF(AND(A3964=[2]an!$H$38,F3964=[2]an!$E$41),[2]an!$H$41,IF(AND(A3964=[2]an!$H$38,F3964=[2]an!$E$39,H3964&gt;=[2]an!$M$37),[2]an!$H$39,
IF(AND(A3964=[2]an!$H$38,F3964=[2]an!$E$39,H3964&lt;[2]an!$M$37,S3964="kahepoolne vajaduspõhine",U3964=""),[2]an!$M$40,
IF(AND(A3964=[2]an!$H$38,F3964=[2]an!$E$39,H3964&lt;[2]an!$M$37,S3964="kahepoolne vajaduspõhine",U3964&lt;&gt;""),[2]an!$H$39,
IF(AND(A3964=[2]an!$H$38,F3964=[2]an!$E$39,H3964&lt;[2]an!$M$37,S3964&lt;&gt;"kahepoolne vajaduspõhine"),[2]an!$H$39,
IF(AND(A3964=[2]an!$H$38,F3964=[2]an!$E$42),[2]an!$H$42,
IF(AND(A3964=[2]an!$I$38,F3964=[2]an!$E$40),[2]an!$I$40,IF(AND(A3964=[2]an!$I$38,F3964=[2]an!$E$41),[2]an!$I$41,IF(AND(A3964=[2]an!$I$38,F3964=[2]an!$E$39,H3964&gt;=[2]an!$M$37),[2]an!$I$39,
IF(AND(A3964=[2]an!$I$38,F3964=[2]an!$E$39,H3964&lt;[2]an!$M$37,S3964="kahepoolne vajaduspõhine",U3964=""),[2]an!$M$40,
IF(AND(A3964=[2]an!$I$38,F3964=[2]an!$E$39,H3964&lt;[2]an!$M$37,S3964="kahepoolne vajaduspõhine",U3964&lt;&gt;""),[2]an!$I$39,
IF(AND(A3964=[2]an!$I$38,F3964=[2]an!$E$39,H3964&lt;[2]an!$M$37,S3964&lt;&gt;"kahepoolne vajaduspõhine"),[2]an!$I$39,
IF(AND(A3964=[2]an!$I$38,F3964=[2]an!$E$42),[2]an!$I$42,
IF(AND(A3964=[2]an!$J$38,F3964=[2]an!$E$40),[2]an!$J$40,IF(AND(A3964=[2]an!$J$38,F3964=[2]an!$E$41),[2]an!$J$41,IF(AND(A3964=[2]an!$J$38,F3964=[2]an!$E$39,H3964&gt;=[2]an!$M$37),[2]an!$J$39,
IF(AND(A3964=[2]an!$J$38,F3964=[2]an!$E$39,H3964&lt;[2]an!$M$37,S3964="kahepoolne vajaduspõhine",U3964=""),[2]an!$M$40,
IF(AND(A3964=[2]an!$J$38,F3964=[2]an!$E$39,H3964&lt;[2]an!$M$37,S3964="kahepoolne vajaduspõhine",U3964&lt;&gt;""),[2]an!$J$39,
IF(AND(A3964=[2]an!$J$38,F3964=[2]an!$E$39,H3964&lt;[2]an!$M$37,S3964&lt;&gt;"kahepoolne vajaduspõhine"),[2]an!$J$39,
IF(AND(A3964=[2]an!$J$38,F3964=[2]an!$E$42),[2]an!$J$42,""))))))))))))))))))))))))))))</f>
        <v/>
      </c>
      <c r="Y3964" s="17" t="str">
        <f>IFERROR(IF(F3964="Tugigrupp",0,
IF(AND(F3964="Peretoe teenus",H3964&gt;=[2]an!$M$37,RANK(D3964,$D3964:$D3964)+COUNTIFS($D$2:D3964,D3964,$F$2:F3964,F3964)-1&gt;1),"",
IF(AND(F3964="Peretoe teenus",H3964&gt;=[2]an!$M$37,RANK(D3964,$D3964:$D3964)+COUNTIFS($D$2:D3964,D3964,$F$2:F3964,F3964)-1=1,MONTH(H3964)=MONTH(K3964)=TRUE,YEAR(H3964)=YEAR(K3964)=TRUE),((EOMONTH(H3964,0)-H3964+1)*X3964)/DAY(EOMONTH(H3964,0)),
IF(AND(F3964="Peretoe teenus",H3964&gt;=[2]an!$M$37,RANK(D3964,$D3964:$D3964)+COUNTIFS($D$2:D3964,D3964,$F$2:F3964,F3964)-1=1),X3964,
IF(AND(F3964="Peretoe teenus",H3964&lt;[2]an!$M$37,S3964&lt;&gt;"kahepoolne vajaduspõhine",RANK(D3964,$D3964:$D3964)+COUNTIFS($D$2:D3964,D3964,$F$2:F3964,F3964)-1=1),X3964,
IF(AND(F3964="Peretoe teenus",H3964&lt;[2]an!$M$37,S3964&lt;&gt;"kahepoolne vajaduspõhine",RANK(D3964,$D3964:$D3964)+COUNTIFS($D$2:D3964,D3964,$F$2:F3964,F3964)-1&gt;1),"",
IF(AND(F3964="Peretoe teenus",H3964&lt;[2]an!$M$37,S3964="kahepoolne vajaduspõhine",U3964="",RANK(D3964,$D3964:$D3964)+COUNTIFS($D$2:D3964,D3964,$F$2:F3964,F3964)-1=1),X3964,
IF(AND(F3964="Peretoe teenus",H3964&lt;[2]an!$M$37,S3964="kahepoolne vajaduspõhine",U3964="",RANK(D3964,$D3964:$D3964)+COUNTIFS($D$2:D3964,D3964,$F$2:F3964,F3964)-1&gt;1),"",
IF(AND(F3964="Peretoe teenus",H3964&lt;[2]an!$M$37,S3964="kahepoolne vajaduspõhine",U3964&lt;[2]an!$M$37,RANK(D3964,$D3964:$D3964)+COUNTIFS($D$2:D3964,D3964,$F$2:F3964,F3964)-1=1),X3964,
IF(AND(F3964="Peretoe teenus",H3964&lt;[2]an!$M$37,S3964="kahepoolne vajaduspõhine",U3964&lt;[2]an!$M$37,RANK(D3964,$D3964:$D3964)+COUNTIFS($D$2:D3964,D3964,$F$2:F3964,F3964)-1&gt;1),"",
IF(AND(F3964="Peretoe teenus",H3964&lt;[2]an!$M$37,S3964="kahepoolne vajaduspõhine",U3964&gt;=[2]an!$M$37,U3964&lt;=[2]an!$M$38,RANK(D3964,$D3964:$D3964)+COUNTIFS($D$2:D3964,D3964,$F$2:F3964,F3964)-1=1),
((EOMONTH(U3964,0)-U3964+1)*X3964)/DAY(EOMONTH(U3964,0))+(DAY(U3964)-1)*100/DAY(EOMONTH(U3964,0)),
IF(AND(F3964="Peretoe teenus",H3964&lt;[2]an!$M$37,S3964="kahepoolne vajaduspõhine",U3964&gt;=[2]an!$M$37,U3964&lt;=[2]an!$M$38,RANK(D3964,$D3964:$D3964)+COUNTIFS($D$2:D3964,D3964,$F$2:F3964,F3964)-1&gt;1),"",
IF(AND(F3964="Peretoe teenus",H3964&lt;[2]an!$M$37,S3964="kahepoolne vajaduspõhine",U3964&gt;[2]an!$M$38,RANK(D3964,$D3964:$D3964)+COUNTIFS($D$2:D3964,D3964,$F$2:F3964,F3964)-1=1),X3964,
IF(AND(F3964="Peretoe teenus",H3964&lt;[2]an!$M$37,S3964="kahepoolne vajaduspõhine",U3964&gt;[2]an!$M$38,RANK(D3964,$D3964:$D3964)+COUNTIFS($D$2:D3964,D3964,$F$2:F3964,F3964)-1&gt;1),"",X3964*W3964)))))))))))))),"")</f>
        <v/>
      </c>
      <c r="Z3964" s="18" t="str">
        <f t="shared" si="184"/>
        <v/>
      </c>
      <c r="AA3964" s="19" t="str">
        <f>IFERROR(VLOOKUP(E3964,[2]an!$A$3:$B$81,2,FALSE),"")</f>
        <v/>
      </c>
      <c r="AB3964" s="19" t="str">
        <f>IFERROR(VLOOKUP(AA3964,[2]an!$C$2:$D$16,2,FALSE),"")</f>
        <v/>
      </c>
      <c r="AC3964" s="20"/>
      <c r="AD3964" s="21" t="str">
        <f>IF(A3964=[2]an!$F$36,VLOOKUP([2]an!$F$36,[2]an!$F$36:$H$36,3,FALSE),IF(A3964=[2]an!$F$35,VLOOKUP([2]an!$F$35,[2]an!$F$35:$H$35,3,FALSE),IF(A3964=[2]an!$F$33,VLOOKUP([2]an!$F$33,[2]an!$F$33:$H$33,3,FALSE),IF(A3964=[2]an!$F$31,VLOOKUP([2]an!$F$31,[2]an!$F$31:$H$31,3,FALSE),""))))</f>
        <v/>
      </c>
    </row>
    <row r="3965" spans="6:30" x14ac:dyDescent="0.2">
      <c r="F3965" s="10"/>
      <c r="G3965" s="8" t="str">
        <f t="shared" si="185"/>
        <v/>
      </c>
      <c r="H3965" s="13"/>
      <c r="K3965" s="13"/>
      <c r="L3965" s="10"/>
      <c r="M3965" s="10"/>
      <c r="S3965" s="8" t="str">
        <f>IFERROR(VLOOKUP(D3965,[1]peretoe_teenus!$A$2:$L$2000,5,FALSE),"")</f>
        <v/>
      </c>
      <c r="U3965" s="13"/>
      <c r="V3965" s="15" t="str" cm="1">
        <f t="array" ref="V3965">IFERROR(IF(AND(F3965="Tugigrupp",RANK(K3965,$K3965:$K3965)+COUNTIFS($K$2:K3965,K3965,$L$2:L3965,L3965,$M$2:M3965,M3965,$I$2:I3965,I3965,$G$2:G3965,G3965,$F$2:F3965,F3965)-1=1),SUMPRODUCT(($F$2:$F$4154=F3965)*($G$2:$G$4154=G3965)*($K$2:$K$4154=K3965)*($I$2:$I$4154=I3965)*($L$2:$L$4154=L3965)*($M$2:$M$4154=M3965)),""),"")</f>
        <v/>
      </c>
      <c r="W3965" s="15" t="str">
        <f t="shared" si="183"/>
        <v/>
      </c>
      <c r="X3965" s="16" t="str">
        <f>IF(AND(A3965=[2]an!$G$38,F3965=[2]an!$E$40),[2]an!$G$40,IF(AND(A3965=[2]an!$G$38,F3965=[2]an!$E$41),[2]an!$G$41,IF(AND(A3965=[2]an!$G$38,F3965=[2]an!$E$39,H3965&gt;=[2]an!$M$37),[2]an!$G$39,
IF(AND(A3965=[2]an!$G$38,F3965=[2]an!$E$39,H3965&lt;[2]an!$M$37,S3965="kahepoolne vajaduspõhine",U3965=""),[2]an!$M$40,
IF(AND(A3965=[2]an!$G$38,F3965=[2]an!$E$39,H3965&lt;[2]an!$M$37,S3965="kahepoolne vajaduspõhine",U3965&lt;&gt;""),[2]an!$G$39,
IF(AND(A3965=[2]an!$G$38,F3965=[2]an!$E$39,H3965&lt;[2]an!$M$37,S3965&lt;&gt;"kahepoolne vajaduspõhine"),[2]an!$G$39,
IF(AND(A3965=[2]an!$G$38,F3965=[2]an!$E$42),[2]an!$G$42,
IF(AND(A3965=[2]an!$H$38,F3965=[2]an!$E$40),[2]an!$H$40,IF(AND(A3965=[2]an!$H$38,F3965=[2]an!$E$41),[2]an!$H$41,IF(AND(A3965=[2]an!$H$38,F3965=[2]an!$E$39,H3965&gt;=[2]an!$M$37),[2]an!$H$39,
IF(AND(A3965=[2]an!$H$38,F3965=[2]an!$E$39,H3965&lt;[2]an!$M$37,S3965="kahepoolne vajaduspõhine",U3965=""),[2]an!$M$40,
IF(AND(A3965=[2]an!$H$38,F3965=[2]an!$E$39,H3965&lt;[2]an!$M$37,S3965="kahepoolne vajaduspõhine",U3965&lt;&gt;""),[2]an!$H$39,
IF(AND(A3965=[2]an!$H$38,F3965=[2]an!$E$39,H3965&lt;[2]an!$M$37,S3965&lt;&gt;"kahepoolne vajaduspõhine"),[2]an!$H$39,
IF(AND(A3965=[2]an!$H$38,F3965=[2]an!$E$42),[2]an!$H$42,
IF(AND(A3965=[2]an!$I$38,F3965=[2]an!$E$40),[2]an!$I$40,IF(AND(A3965=[2]an!$I$38,F3965=[2]an!$E$41),[2]an!$I$41,IF(AND(A3965=[2]an!$I$38,F3965=[2]an!$E$39,H3965&gt;=[2]an!$M$37),[2]an!$I$39,
IF(AND(A3965=[2]an!$I$38,F3965=[2]an!$E$39,H3965&lt;[2]an!$M$37,S3965="kahepoolne vajaduspõhine",U3965=""),[2]an!$M$40,
IF(AND(A3965=[2]an!$I$38,F3965=[2]an!$E$39,H3965&lt;[2]an!$M$37,S3965="kahepoolne vajaduspõhine",U3965&lt;&gt;""),[2]an!$I$39,
IF(AND(A3965=[2]an!$I$38,F3965=[2]an!$E$39,H3965&lt;[2]an!$M$37,S3965&lt;&gt;"kahepoolne vajaduspõhine"),[2]an!$I$39,
IF(AND(A3965=[2]an!$I$38,F3965=[2]an!$E$42),[2]an!$I$42,
IF(AND(A3965=[2]an!$J$38,F3965=[2]an!$E$40),[2]an!$J$40,IF(AND(A3965=[2]an!$J$38,F3965=[2]an!$E$41),[2]an!$J$41,IF(AND(A3965=[2]an!$J$38,F3965=[2]an!$E$39,H3965&gt;=[2]an!$M$37),[2]an!$J$39,
IF(AND(A3965=[2]an!$J$38,F3965=[2]an!$E$39,H3965&lt;[2]an!$M$37,S3965="kahepoolne vajaduspõhine",U3965=""),[2]an!$M$40,
IF(AND(A3965=[2]an!$J$38,F3965=[2]an!$E$39,H3965&lt;[2]an!$M$37,S3965="kahepoolne vajaduspõhine",U3965&lt;&gt;""),[2]an!$J$39,
IF(AND(A3965=[2]an!$J$38,F3965=[2]an!$E$39,H3965&lt;[2]an!$M$37,S3965&lt;&gt;"kahepoolne vajaduspõhine"),[2]an!$J$39,
IF(AND(A3965=[2]an!$J$38,F3965=[2]an!$E$42),[2]an!$J$42,""))))))))))))))))))))))))))))</f>
        <v/>
      </c>
      <c r="Y3965" s="17" t="str">
        <f>IFERROR(IF(F3965="Tugigrupp",0,
IF(AND(F3965="Peretoe teenus",H3965&gt;=[2]an!$M$37,RANK(D3965,$D3965:$D3965)+COUNTIFS($D$2:D3965,D3965,$F$2:F3965,F3965)-1&gt;1),"",
IF(AND(F3965="Peretoe teenus",H3965&gt;=[2]an!$M$37,RANK(D3965,$D3965:$D3965)+COUNTIFS($D$2:D3965,D3965,$F$2:F3965,F3965)-1=1,MONTH(H3965)=MONTH(K3965)=TRUE,YEAR(H3965)=YEAR(K3965)=TRUE),((EOMONTH(H3965,0)-H3965+1)*X3965)/DAY(EOMONTH(H3965,0)),
IF(AND(F3965="Peretoe teenus",H3965&gt;=[2]an!$M$37,RANK(D3965,$D3965:$D3965)+COUNTIFS($D$2:D3965,D3965,$F$2:F3965,F3965)-1=1),X3965,
IF(AND(F3965="Peretoe teenus",H3965&lt;[2]an!$M$37,S3965&lt;&gt;"kahepoolne vajaduspõhine",RANK(D3965,$D3965:$D3965)+COUNTIFS($D$2:D3965,D3965,$F$2:F3965,F3965)-1=1),X3965,
IF(AND(F3965="Peretoe teenus",H3965&lt;[2]an!$M$37,S3965&lt;&gt;"kahepoolne vajaduspõhine",RANK(D3965,$D3965:$D3965)+COUNTIFS($D$2:D3965,D3965,$F$2:F3965,F3965)-1&gt;1),"",
IF(AND(F3965="Peretoe teenus",H3965&lt;[2]an!$M$37,S3965="kahepoolne vajaduspõhine",U3965="",RANK(D3965,$D3965:$D3965)+COUNTIFS($D$2:D3965,D3965,$F$2:F3965,F3965)-1=1),X3965,
IF(AND(F3965="Peretoe teenus",H3965&lt;[2]an!$M$37,S3965="kahepoolne vajaduspõhine",U3965="",RANK(D3965,$D3965:$D3965)+COUNTIFS($D$2:D3965,D3965,$F$2:F3965,F3965)-1&gt;1),"",
IF(AND(F3965="Peretoe teenus",H3965&lt;[2]an!$M$37,S3965="kahepoolne vajaduspõhine",U3965&lt;[2]an!$M$37,RANK(D3965,$D3965:$D3965)+COUNTIFS($D$2:D3965,D3965,$F$2:F3965,F3965)-1=1),X3965,
IF(AND(F3965="Peretoe teenus",H3965&lt;[2]an!$M$37,S3965="kahepoolne vajaduspõhine",U3965&lt;[2]an!$M$37,RANK(D3965,$D3965:$D3965)+COUNTIFS($D$2:D3965,D3965,$F$2:F3965,F3965)-1&gt;1),"",
IF(AND(F3965="Peretoe teenus",H3965&lt;[2]an!$M$37,S3965="kahepoolne vajaduspõhine",U3965&gt;=[2]an!$M$37,U3965&lt;=[2]an!$M$38,RANK(D3965,$D3965:$D3965)+COUNTIFS($D$2:D3965,D3965,$F$2:F3965,F3965)-1=1),
((EOMONTH(U3965,0)-U3965+1)*X3965)/DAY(EOMONTH(U3965,0))+(DAY(U3965)-1)*100/DAY(EOMONTH(U3965,0)),
IF(AND(F3965="Peretoe teenus",H3965&lt;[2]an!$M$37,S3965="kahepoolne vajaduspõhine",U3965&gt;=[2]an!$M$37,U3965&lt;=[2]an!$M$38,RANK(D3965,$D3965:$D3965)+COUNTIFS($D$2:D3965,D3965,$F$2:F3965,F3965)-1&gt;1),"",
IF(AND(F3965="Peretoe teenus",H3965&lt;[2]an!$M$37,S3965="kahepoolne vajaduspõhine",U3965&gt;[2]an!$M$38,RANK(D3965,$D3965:$D3965)+COUNTIFS($D$2:D3965,D3965,$F$2:F3965,F3965)-1=1),X3965,
IF(AND(F3965="Peretoe teenus",H3965&lt;[2]an!$M$37,S3965="kahepoolne vajaduspõhine",U3965&gt;[2]an!$M$38,RANK(D3965,$D3965:$D3965)+COUNTIFS($D$2:D3965,D3965,$F$2:F3965,F3965)-1&gt;1),"",X3965*W3965)))))))))))))),"")</f>
        <v/>
      </c>
      <c r="Z3965" s="18" t="str">
        <f t="shared" si="184"/>
        <v/>
      </c>
      <c r="AA3965" s="19" t="str">
        <f>IFERROR(VLOOKUP(E3965,[2]an!$A$3:$B$81,2,FALSE),"")</f>
        <v/>
      </c>
      <c r="AB3965" s="19" t="str">
        <f>IFERROR(VLOOKUP(AA3965,[2]an!$C$2:$D$16,2,FALSE),"")</f>
        <v/>
      </c>
      <c r="AC3965" s="20"/>
      <c r="AD3965" s="21" t="str">
        <f>IF(A3965=[2]an!$F$36,VLOOKUP([2]an!$F$36,[2]an!$F$36:$H$36,3,FALSE),IF(A3965=[2]an!$F$35,VLOOKUP([2]an!$F$35,[2]an!$F$35:$H$35,3,FALSE),IF(A3965=[2]an!$F$33,VLOOKUP([2]an!$F$33,[2]an!$F$33:$H$33,3,FALSE),IF(A3965=[2]an!$F$31,VLOOKUP([2]an!$F$31,[2]an!$F$31:$H$31,3,FALSE),""))))</f>
        <v/>
      </c>
    </row>
    <row r="3966" spans="6:30" x14ac:dyDescent="0.2">
      <c r="F3966" s="10"/>
      <c r="G3966" s="8" t="str">
        <f t="shared" si="185"/>
        <v/>
      </c>
      <c r="H3966" s="13"/>
      <c r="K3966" s="13"/>
      <c r="L3966" s="10"/>
      <c r="M3966" s="10"/>
      <c r="S3966" s="8" t="str">
        <f>IFERROR(VLOOKUP(D3966,[1]peretoe_teenus!$A$2:$L$2000,5,FALSE),"")</f>
        <v/>
      </c>
      <c r="U3966" s="13"/>
      <c r="V3966" s="15" t="str" cm="1">
        <f t="array" ref="V3966">IFERROR(IF(AND(F3966="Tugigrupp",RANK(K3966,$K3966:$K3966)+COUNTIFS($K$2:K3966,K3966,$L$2:L3966,L3966,$M$2:M3966,M3966,$I$2:I3966,I3966,$G$2:G3966,G3966,$F$2:F3966,F3966)-1=1),SUMPRODUCT(($F$2:$F$4154=F3966)*($G$2:$G$4154=G3966)*($K$2:$K$4154=K3966)*($I$2:$I$4154=I3966)*($L$2:$L$4154=L3966)*($M$2:$M$4154=M3966)),""),"")</f>
        <v/>
      </c>
      <c r="W3966" s="15" t="str">
        <f t="shared" si="183"/>
        <v/>
      </c>
      <c r="X3966" s="16" t="str">
        <f>IF(AND(A3966=[2]an!$G$38,F3966=[2]an!$E$40),[2]an!$G$40,IF(AND(A3966=[2]an!$G$38,F3966=[2]an!$E$41),[2]an!$G$41,IF(AND(A3966=[2]an!$G$38,F3966=[2]an!$E$39,H3966&gt;=[2]an!$M$37),[2]an!$G$39,
IF(AND(A3966=[2]an!$G$38,F3966=[2]an!$E$39,H3966&lt;[2]an!$M$37,S3966="kahepoolne vajaduspõhine",U3966=""),[2]an!$M$40,
IF(AND(A3966=[2]an!$G$38,F3966=[2]an!$E$39,H3966&lt;[2]an!$M$37,S3966="kahepoolne vajaduspõhine",U3966&lt;&gt;""),[2]an!$G$39,
IF(AND(A3966=[2]an!$G$38,F3966=[2]an!$E$39,H3966&lt;[2]an!$M$37,S3966&lt;&gt;"kahepoolne vajaduspõhine"),[2]an!$G$39,
IF(AND(A3966=[2]an!$G$38,F3966=[2]an!$E$42),[2]an!$G$42,
IF(AND(A3966=[2]an!$H$38,F3966=[2]an!$E$40),[2]an!$H$40,IF(AND(A3966=[2]an!$H$38,F3966=[2]an!$E$41),[2]an!$H$41,IF(AND(A3966=[2]an!$H$38,F3966=[2]an!$E$39,H3966&gt;=[2]an!$M$37),[2]an!$H$39,
IF(AND(A3966=[2]an!$H$38,F3966=[2]an!$E$39,H3966&lt;[2]an!$M$37,S3966="kahepoolne vajaduspõhine",U3966=""),[2]an!$M$40,
IF(AND(A3966=[2]an!$H$38,F3966=[2]an!$E$39,H3966&lt;[2]an!$M$37,S3966="kahepoolne vajaduspõhine",U3966&lt;&gt;""),[2]an!$H$39,
IF(AND(A3966=[2]an!$H$38,F3966=[2]an!$E$39,H3966&lt;[2]an!$M$37,S3966&lt;&gt;"kahepoolne vajaduspõhine"),[2]an!$H$39,
IF(AND(A3966=[2]an!$H$38,F3966=[2]an!$E$42),[2]an!$H$42,
IF(AND(A3966=[2]an!$I$38,F3966=[2]an!$E$40),[2]an!$I$40,IF(AND(A3966=[2]an!$I$38,F3966=[2]an!$E$41),[2]an!$I$41,IF(AND(A3966=[2]an!$I$38,F3966=[2]an!$E$39,H3966&gt;=[2]an!$M$37),[2]an!$I$39,
IF(AND(A3966=[2]an!$I$38,F3966=[2]an!$E$39,H3966&lt;[2]an!$M$37,S3966="kahepoolne vajaduspõhine",U3966=""),[2]an!$M$40,
IF(AND(A3966=[2]an!$I$38,F3966=[2]an!$E$39,H3966&lt;[2]an!$M$37,S3966="kahepoolne vajaduspõhine",U3966&lt;&gt;""),[2]an!$I$39,
IF(AND(A3966=[2]an!$I$38,F3966=[2]an!$E$39,H3966&lt;[2]an!$M$37,S3966&lt;&gt;"kahepoolne vajaduspõhine"),[2]an!$I$39,
IF(AND(A3966=[2]an!$I$38,F3966=[2]an!$E$42),[2]an!$I$42,
IF(AND(A3966=[2]an!$J$38,F3966=[2]an!$E$40),[2]an!$J$40,IF(AND(A3966=[2]an!$J$38,F3966=[2]an!$E$41),[2]an!$J$41,IF(AND(A3966=[2]an!$J$38,F3966=[2]an!$E$39,H3966&gt;=[2]an!$M$37),[2]an!$J$39,
IF(AND(A3966=[2]an!$J$38,F3966=[2]an!$E$39,H3966&lt;[2]an!$M$37,S3966="kahepoolne vajaduspõhine",U3966=""),[2]an!$M$40,
IF(AND(A3966=[2]an!$J$38,F3966=[2]an!$E$39,H3966&lt;[2]an!$M$37,S3966="kahepoolne vajaduspõhine",U3966&lt;&gt;""),[2]an!$J$39,
IF(AND(A3966=[2]an!$J$38,F3966=[2]an!$E$39,H3966&lt;[2]an!$M$37,S3966&lt;&gt;"kahepoolne vajaduspõhine"),[2]an!$J$39,
IF(AND(A3966=[2]an!$J$38,F3966=[2]an!$E$42),[2]an!$J$42,""))))))))))))))))))))))))))))</f>
        <v/>
      </c>
      <c r="Y3966" s="17" t="str">
        <f>IFERROR(IF(F3966="Tugigrupp",0,
IF(AND(F3966="Peretoe teenus",H3966&gt;=[2]an!$M$37,RANK(D3966,$D3966:$D3966)+COUNTIFS($D$2:D3966,D3966,$F$2:F3966,F3966)-1&gt;1),"",
IF(AND(F3966="Peretoe teenus",H3966&gt;=[2]an!$M$37,RANK(D3966,$D3966:$D3966)+COUNTIFS($D$2:D3966,D3966,$F$2:F3966,F3966)-1=1,MONTH(H3966)=MONTH(K3966)=TRUE,YEAR(H3966)=YEAR(K3966)=TRUE),((EOMONTH(H3966,0)-H3966+1)*X3966)/DAY(EOMONTH(H3966,0)),
IF(AND(F3966="Peretoe teenus",H3966&gt;=[2]an!$M$37,RANK(D3966,$D3966:$D3966)+COUNTIFS($D$2:D3966,D3966,$F$2:F3966,F3966)-1=1),X3966,
IF(AND(F3966="Peretoe teenus",H3966&lt;[2]an!$M$37,S3966&lt;&gt;"kahepoolne vajaduspõhine",RANK(D3966,$D3966:$D3966)+COUNTIFS($D$2:D3966,D3966,$F$2:F3966,F3966)-1=1),X3966,
IF(AND(F3966="Peretoe teenus",H3966&lt;[2]an!$M$37,S3966&lt;&gt;"kahepoolne vajaduspõhine",RANK(D3966,$D3966:$D3966)+COUNTIFS($D$2:D3966,D3966,$F$2:F3966,F3966)-1&gt;1),"",
IF(AND(F3966="Peretoe teenus",H3966&lt;[2]an!$M$37,S3966="kahepoolne vajaduspõhine",U3966="",RANK(D3966,$D3966:$D3966)+COUNTIFS($D$2:D3966,D3966,$F$2:F3966,F3966)-1=1),X3966,
IF(AND(F3966="Peretoe teenus",H3966&lt;[2]an!$M$37,S3966="kahepoolne vajaduspõhine",U3966="",RANK(D3966,$D3966:$D3966)+COUNTIFS($D$2:D3966,D3966,$F$2:F3966,F3966)-1&gt;1),"",
IF(AND(F3966="Peretoe teenus",H3966&lt;[2]an!$M$37,S3966="kahepoolne vajaduspõhine",U3966&lt;[2]an!$M$37,RANK(D3966,$D3966:$D3966)+COUNTIFS($D$2:D3966,D3966,$F$2:F3966,F3966)-1=1),X3966,
IF(AND(F3966="Peretoe teenus",H3966&lt;[2]an!$M$37,S3966="kahepoolne vajaduspõhine",U3966&lt;[2]an!$M$37,RANK(D3966,$D3966:$D3966)+COUNTIFS($D$2:D3966,D3966,$F$2:F3966,F3966)-1&gt;1),"",
IF(AND(F3966="Peretoe teenus",H3966&lt;[2]an!$M$37,S3966="kahepoolne vajaduspõhine",U3966&gt;=[2]an!$M$37,U3966&lt;=[2]an!$M$38,RANK(D3966,$D3966:$D3966)+COUNTIFS($D$2:D3966,D3966,$F$2:F3966,F3966)-1=1),
((EOMONTH(U3966,0)-U3966+1)*X3966)/DAY(EOMONTH(U3966,0))+(DAY(U3966)-1)*100/DAY(EOMONTH(U3966,0)),
IF(AND(F3966="Peretoe teenus",H3966&lt;[2]an!$M$37,S3966="kahepoolne vajaduspõhine",U3966&gt;=[2]an!$M$37,U3966&lt;=[2]an!$M$38,RANK(D3966,$D3966:$D3966)+COUNTIFS($D$2:D3966,D3966,$F$2:F3966,F3966)-1&gt;1),"",
IF(AND(F3966="Peretoe teenus",H3966&lt;[2]an!$M$37,S3966="kahepoolne vajaduspõhine",U3966&gt;[2]an!$M$38,RANK(D3966,$D3966:$D3966)+COUNTIFS($D$2:D3966,D3966,$F$2:F3966,F3966)-1=1),X3966,
IF(AND(F3966="Peretoe teenus",H3966&lt;[2]an!$M$37,S3966="kahepoolne vajaduspõhine",U3966&gt;[2]an!$M$38,RANK(D3966,$D3966:$D3966)+COUNTIFS($D$2:D3966,D3966,$F$2:F3966,F3966)-1&gt;1),"",X3966*W3966)))))))))))))),"")</f>
        <v/>
      </c>
      <c r="Z3966" s="18" t="str">
        <f t="shared" si="184"/>
        <v/>
      </c>
      <c r="AA3966" s="19" t="str">
        <f>IFERROR(VLOOKUP(E3966,[2]an!$A$3:$B$81,2,FALSE),"")</f>
        <v/>
      </c>
      <c r="AB3966" s="19" t="str">
        <f>IFERROR(VLOOKUP(AA3966,[2]an!$C$2:$D$16,2,FALSE),"")</f>
        <v/>
      </c>
      <c r="AC3966" s="20"/>
      <c r="AD3966" s="21" t="str">
        <f>IF(A3966=[2]an!$F$36,VLOOKUP([2]an!$F$36,[2]an!$F$36:$H$36,3,FALSE),IF(A3966=[2]an!$F$35,VLOOKUP([2]an!$F$35,[2]an!$F$35:$H$35,3,FALSE),IF(A3966=[2]an!$F$33,VLOOKUP([2]an!$F$33,[2]an!$F$33:$H$33,3,FALSE),IF(A3966=[2]an!$F$31,VLOOKUP([2]an!$F$31,[2]an!$F$31:$H$31,3,FALSE),""))))</f>
        <v/>
      </c>
    </row>
    <row r="3967" spans="6:30" x14ac:dyDescent="0.2">
      <c r="F3967" s="10"/>
      <c r="G3967" s="8" t="str">
        <f t="shared" si="185"/>
        <v/>
      </c>
      <c r="H3967" s="13"/>
      <c r="K3967" s="13"/>
      <c r="L3967" s="10"/>
      <c r="M3967" s="10"/>
      <c r="S3967" s="8" t="str">
        <f>IFERROR(VLOOKUP(D3967,[1]peretoe_teenus!$A$2:$L$2000,5,FALSE),"")</f>
        <v/>
      </c>
      <c r="U3967" s="13"/>
      <c r="V3967" s="15" t="str" cm="1">
        <f t="array" ref="V3967">IFERROR(IF(AND(F3967="Tugigrupp",RANK(K3967,$K3967:$K3967)+COUNTIFS($K$2:K3967,K3967,$L$2:L3967,L3967,$M$2:M3967,M3967,$I$2:I3967,I3967,$G$2:G3967,G3967,$F$2:F3967,F3967)-1=1),SUMPRODUCT(($F$2:$F$4154=F3967)*($G$2:$G$4154=G3967)*($K$2:$K$4154=K3967)*($I$2:$I$4154=I3967)*($L$2:$L$4154=L3967)*($M$2:$M$4154=M3967)),""),"")</f>
        <v/>
      </c>
      <c r="W3967" s="15" t="str">
        <f t="shared" si="183"/>
        <v/>
      </c>
      <c r="X3967" s="16" t="str">
        <f>IF(AND(A3967=[2]an!$G$38,F3967=[2]an!$E$40),[2]an!$G$40,IF(AND(A3967=[2]an!$G$38,F3967=[2]an!$E$41),[2]an!$G$41,IF(AND(A3967=[2]an!$G$38,F3967=[2]an!$E$39,H3967&gt;=[2]an!$M$37),[2]an!$G$39,
IF(AND(A3967=[2]an!$G$38,F3967=[2]an!$E$39,H3967&lt;[2]an!$M$37,S3967="kahepoolne vajaduspõhine",U3967=""),[2]an!$M$40,
IF(AND(A3967=[2]an!$G$38,F3967=[2]an!$E$39,H3967&lt;[2]an!$M$37,S3967="kahepoolne vajaduspõhine",U3967&lt;&gt;""),[2]an!$G$39,
IF(AND(A3967=[2]an!$G$38,F3967=[2]an!$E$39,H3967&lt;[2]an!$M$37,S3967&lt;&gt;"kahepoolne vajaduspõhine"),[2]an!$G$39,
IF(AND(A3967=[2]an!$G$38,F3967=[2]an!$E$42),[2]an!$G$42,
IF(AND(A3967=[2]an!$H$38,F3967=[2]an!$E$40),[2]an!$H$40,IF(AND(A3967=[2]an!$H$38,F3967=[2]an!$E$41),[2]an!$H$41,IF(AND(A3967=[2]an!$H$38,F3967=[2]an!$E$39,H3967&gt;=[2]an!$M$37),[2]an!$H$39,
IF(AND(A3967=[2]an!$H$38,F3967=[2]an!$E$39,H3967&lt;[2]an!$M$37,S3967="kahepoolne vajaduspõhine",U3967=""),[2]an!$M$40,
IF(AND(A3967=[2]an!$H$38,F3967=[2]an!$E$39,H3967&lt;[2]an!$M$37,S3967="kahepoolne vajaduspõhine",U3967&lt;&gt;""),[2]an!$H$39,
IF(AND(A3967=[2]an!$H$38,F3967=[2]an!$E$39,H3967&lt;[2]an!$M$37,S3967&lt;&gt;"kahepoolne vajaduspõhine"),[2]an!$H$39,
IF(AND(A3967=[2]an!$H$38,F3967=[2]an!$E$42),[2]an!$H$42,
IF(AND(A3967=[2]an!$I$38,F3967=[2]an!$E$40),[2]an!$I$40,IF(AND(A3967=[2]an!$I$38,F3967=[2]an!$E$41),[2]an!$I$41,IF(AND(A3967=[2]an!$I$38,F3967=[2]an!$E$39,H3967&gt;=[2]an!$M$37),[2]an!$I$39,
IF(AND(A3967=[2]an!$I$38,F3967=[2]an!$E$39,H3967&lt;[2]an!$M$37,S3967="kahepoolne vajaduspõhine",U3967=""),[2]an!$M$40,
IF(AND(A3967=[2]an!$I$38,F3967=[2]an!$E$39,H3967&lt;[2]an!$M$37,S3967="kahepoolne vajaduspõhine",U3967&lt;&gt;""),[2]an!$I$39,
IF(AND(A3967=[2]an!$I$38,F3967=[2]an!$E$39,H3967&lt;[2]an!$M$37,S3967&lt;&gt;"kahepoolne vajaduspõhine"),[2]an!$I$39,
IF(AND(A3967=[2]an!$I$38,F3967=[2]an!$E$42),[2]an!$I$42,
IF(AND(A3967=[2]an!$J$38,F3967=[2]an!$E$40),[2]an!$J$40,IF(AND(A3967=[2]an!$J$38,F3967=[2]an!$E$41),[2]an!$J$41,IF(AND(A3967=[2]an!$J$38,F3967=[2]an!$E$39,H3967&gt;=[2]an!$M$37),[2]an!$J$39,
IF(AND(A3967=[2]an!$J$38,F3967=[2]an!$E$39,H3967&lt;[2]an!$M$37,S3967="kahepoolne vajaduspõhine",U3967=""),[2]an!$M$40,
IF(AND(A3967=[2]an!$J$38,F3967=[2]an!$E$39,H3967&lt;[2]an!$M$37,S3967="kahepoolne vajaduspõhine",U3967&lt;&gt;""),[2]an!$J$39,
IF(AND(A3967=[2]an!$J$38,F3967=[2]an!$E$39,H3967&lt;[2]an!$M$37,S3967&lt;&gt;"kahepoolne vajaduspõhine"),[2]an!$J$39,
IF(AND(A3967=[2]an!$J$38,F3967=[2]an!$E$42),[2]an!$J$42,""))))))))))))))))))))))))))))</f>
        <v/>
      </c>
      <c r="Y3967" s="17" t="str">
        <f>IFERROR(IF(F3967="Tugigrupp",0,
IF(AND(F3967="Peretoe teenus",H3967&gt;=[2]an!$M$37,RANK(D3967,$D3967:$D3967)+COUNTIFS($D$2:D3967,D3967,$F$2:F3967,F3967)-1&gt;1),"",
IF(AND(F3967="Peretoe teenus",H3967&gt;=[2]an!$M$37,RANK(D3967,$D3967:$D3967)+COUNTIFS($D$2:D3967,D3967,$F$2:F3967,F3967)-1=1,MONTH(H3967)=MONTH(K3967)=TRUE,YEAR(H3967)=YEAR(K3967)=TRUE),((EOMONTH(H3967,0)-H3967+1)*X3967)/DAY(EOMONTH(H3967,0)),
IF(AND(F3967="Peretoe teenus",H3967&gt;=[2]an!$M$37,RANK(D3967,$D3967:$D3967)+COUNTIFS($D$2:D3967,D3967,$F$2:F3967,F3967)-1=1),X3967,
IF(AND(F3967="Peretoe teenus",H3967&lt;[2]an!$M$37,S3967&lt;&gt;"kahepoolne vajaduspõhine",RANK(D3967,$D3967:$D3967)+COUNTIFS($D$2:D3967,D3967,$F$2:F3967,F3967)-1=1),X3967,
IF(AND(F3967="Peretoe teenus",H3967&lt;[2]an!$M$37,S3967&lt;&gt;"kahepoolne vajaduspõhine",RANK(D3967,$D3967:$D3967)+COUNTIFS($D$2:D3967,D3967,$F$2:F3967,F3967)-1&gt;1),"",
IF(AND(F3967="Peretoe teenus",H3967&lt;[2]an!$M$37,S3967="kahepoolne vajaduspõhine",U3967="",RANK(D3967,$D3967:$D3967)+COUNTIFS($D$2:D3967,D3967,$F$2:F3967,F3967)-1=1),X3967,
IF(AND(F3967="Peretoe teenus",H3967&lt;[2]an!$M$37,S3967="kahepoolne vajaduspõhine",U3967="",RANK(D3967,$D3967:$D3967)+COUNTIFS($D$2:D3967,D3967,$F$2:F3967,F3967)-1&gt;1),"",
IF(AND(F3967="Peretoe teenus",H3967&lt;[2]an!$M$37,S3967="kahepoolne vajaduspõhine",U3967&lt;[2]an!$M$37,RANK(D3967,$D3967:$D3967)+COUNTIFS($D$2:D3967,D3967,$F$2:F3967,F3967)-1=1),X3967,
IF(AND(F3967="Peretoe teenus",H3967&lt;[2]an!$M$37,S3967="kahepoolne vajaduspõhine",U3967&lt;[2]an!$M$37,RANK(D3967,$D3967:$D3967)+COUNTIFS($D$2:D3967,D3967,$F$2:F3967,F3967)-1&gt;1),"",
IF(AND(F3967="Peretoe teenus",H3967&lt;[2]an!$M$37,S3967="kahepoolne vajaduspõhine",U3967&gt;=[2]an!$M$37,U3967&lt;=[2]an!$M$38,RANK(D3967,$D3967:$D3967)+COUNTIFS($D$2:D3967,D3967,$F$2:F3967,F3967)-1=1),
((EOMONTH(U3967,0)-U3967+1)*X3967)/DAY(EOMONTH(U3967,0))+(DAY(U3967)-1)*100/DAY(EOMONTH(U3967,0)),
IF(AND(F3967="Peretoe teenus",H3967&lt;[2]an!$M$37,S3967="kahepoolne vajaduspõhine",U3967&gt;=[2]an!$M$37,U3967&lt;=[2]an!$M$38,RANK(D3967,$D3967:$D3967)+COUNTIFS($D$2:D3967,D3967,$F$2:F3967,F3967)-1&gt;1),"",
IF(AND(F3967="Peretoe teenus",H3967&lt;[2]an!$M$37,S3967="kahepoolne vajaduspõhine",U3967&gt;[2]an!$M$38,RANK(D3967,$D3967:$D3967)+COUNTIFS($D$2:D3967,D3967,$F$2:F3967,F3967)-1=1),X3967,
IF(AND(F3967="Peretoe teenus",H3967&lt;[2]an!$M$37,S3967="kahepoolne vajaduspõhine",U3967&gt;[2]an!$M$38,RANK(D3967,$D3967:$D3967)+COUNTIFS($D$2:D3967,D3967,$F$2:F3967,F3967)-1&gt;1),"",X3967*W3967)))))))))))))),"")</f>
        <v/>
      </c>
      <c r="Z3967" s="18" t="str">
        <f t="shared" si="184"/>
        <v/>
      </c>
      <c r="AA3967" s="19" t="str">
        <f>IFERROR(VLOOKUP(E3967,[2]an!$A$3:$B$81,2,FALSE),"")</f>
        <v/>
      </c>
      <c r="AB3967" s="19" t="str">
        <f>IFERROR(VLOOKUP(AA3967,[2]an!$C$2:$D$16,2,FALSE),"")</f>
        <v/>
      </c>
      <c r="AC3967" s="20"/>
      <c r="AD3967" s="21" t="str">
        <f>IF(A3967=[2]an!$F$36,VLOOKUP([2]an!$F$36,[2]an!$F$36:$H$36,3,FALSE),IF(A3967=[2]an!$F$35,VLOOKUP([2]an!$F$35,[2]an!$F$35:$H$35,3,FALSE),IF(A3967=[2]an!$F$33,VLOOKUP([2]an!$F$33,[2]an!$F$33:$H$33,3,FALSE),IF(A3967=[2]an!$F$31,VLOOKUP([2]an!$F$31,[2]an!$F$31:$H$31,3,FALSE),""))))</f>
        <v/>
      </c>
    </row>
    <row r="3968" spans="6:30" x14ac:dyDescent="0.2">
      <c r="F3968" s="10"/>
      <c r="G3968" s="8" t="str">
        <f t="shared" si="185"/>
        <v/>
      </c>
      <c r="H3968" s="13"/>
      <c r="K3968" s="13"/>
      <c r="L3968" s="10"/>
      <c r="M3968" s="10"/>
      <c r="S3968" s="8" t="str">
        <f>IFERROR(VLOOKUP(D3968,[1]peretoe_teenus!$A$2:$L$2000,5,FALSE),"")</f>
        <v/>
      </c>
      <c r="U3968" s="13"/>
      <c r="V3968" s="15" t="str" cm="1">
        <f t="array" ref="V3968">IFERROR(IF(AND(F3968="Tugigrupp",RANK(K3968,$K3968:$K3968)+COUNTIFS($K$2:K3968,K3968,$L$2:L3968,L3968,$M$2:M3968,M3968,$I$2:I3968,I3968,$G$2:G3968,G3968,$F$2:F3968,F3968)-1=1),SUMPRODUCT(($F$2:$F$4154=F3968)*($G$2:$G$4154=G3968)*($K$2:$K$4154=K3968)*($I$2:$I$4154=I3968)*($L$2:$L$4154=L3968)*($M$2:$M$4154=M3968)),""),"")</f>
        <v/>
      </c>
      <c r="W3968" s="15" t="str">
        <f t="shared" si="183"/>
        <v/>
      </c>
      <c r="X3968" s="16" t="str">
        <f>IF(AND(A3968=[2]an!$G$38,F3968=[2]an!$E$40),[2]an!$G$40,IF(AND(A3968=[2]an!$G$38,F3968=[2]an!$E$41),[2]an!$G$41,IF(AND(A3968=[2]an!$G$38,F3968=[2]an!$E$39,H3968&gt;=[2]an!$M$37),[2]an!$G$39,
IF(AND(A3968=[2]an!$G$38,F3968=[2]an!$E$39,H3968&lt;[2]an!$M$37,S3968="kahepoolne vajaduspõhine",U3968=""),[2]an!$M$40,
IF(AND(A3968=[2]an!$G$38,F3968=[2]an!$E$39,H3968&lt;[2]an!$M$37,S3968="kahepoolne vajaduspõhine",U3968&lt;&gt;""),[2]an!$G$39,
IF(AND(A3968=[2]an!$G$38,F3968=[2]an!$E$39,H3968&lt;[2]an!$M$37,S3968&lt;&gt;"kahepoolne vajaduspõhine"),[2]an!$G$39,
IF(AND(A3968=[2]an!$G$38,F3968=[2]an!$E$42),[2]an!$G$42,
IF(AND(A3968=[2]an!$H$38,F3968=[2]an!$E$40),[2]an!$H$40,IF(AND(A3968=[2]an!$H$38,F3968=[2]an!$E$41),[2]an!$H$41,IF(AND(A3968=[2]an!$H$38,F3968=[2]an!$E$39,H3968&gt;=[2]an!$M$37),[2]an!$H$39,
IF(AND(A3968=[2]an!$H$38,F3968=[2]an!$E$39,H3968&lt;[2]an!$M$37,S3968="kahepoolne vajaduspõhine",U3968=""),[2]an!$M$40,
IF(AND(A3968=[2]an!$H$38,F3968=[2]an!$E$39,H3968&lt;[2]an!$M$37,S3968="kahepoolne vajaduspõhine",U3968&lt;&gt;""),[2]an!$H$39,
IF(AND(A3968=[2]an!$H$38,F3968=[2]an!$E$39,H3968&lt;[2]an!$M$37,S3968&lt;&gt;"kahepoolne vajaduspõhine"),[2]an!$H$39,
IF(AND(A3968=[2]an!$H$38,F3968=[2]an!$E$42),[2]an!$H$42,
IF(AND(A3968=[2]an!$I$38,F3968=[2]an!$E$40),[2]an!$I$40,IF(AND(A3968=[2]an!$I$38,F3968=[2]an!$E$41),[2]an!$I$41,IF(AND(A3968=[2]an!$I$38,F3968=[2]an!$E$39,H3968&gt;=[2]an!$M$37),[2]an!$I$39,
IF(AND(A3968=[2]an!$I$38,F3968=[2]an!$E$39,H3968&lt;[2]an!$M$37,S3968="kahepoolne vajaduspõhine",U3968=""),[2]an!$M$40,
IF(AND(A3968=[2]an!$I$38,F3968=[2]an!$E$39,H3968&lt;[2]an!$M$37,S3968="kahepoolne vajaduspõhine",U3968&lt;&gt;""),[2]an!$I$39,
IF(AND(A3968=[2]an!$I$38,F3968=[2]an!$E$39,H3968&lt;[2]an!$M$37,S3968&lt;&gt;"kahepoolne vajaduspõhine"),[2]an!$I$39,
IF(AND(A3968=[2]an!$I$38,F3968=[2]an!$E$42),[2]an!$I$42,
IF(AND(A3968=[2]an!$J$38,F3968=[2]an!$E$40),[2]an!$J$40,IF(AND(A3968=[2]an!$J$38,F3968=[2]an!$E$41),[2]an!$J$41,IF(AND(A3968=[2]an!$J$38,F3968=[2]an!$E$39,H3968&gt;=[2]an!$M$37),[2]an!$J$39,
IF(AND(A3968=[2]an!$J$38,F3968=[2]an!$E$39,H3968&lt;[2]an!$M$37,S3968="kahepoolne vajaduspõhine",U3968=""),[2]an!$M$40,
IF(AND(A3968=[2]an!$J$38,F3968=[2]an!$E$39,H3968&lt;[2]an!$M$37,S3968="kahepoolne vajaduspõhine",U3968&lt;&gt;""),[2]an!$J$39,
IF(AND(A3968=[2]an!$J$38,F3968=[2]an!$E$39,H3968&lt;[2]an!$M$37,S3968&lt;&gt;"kahepoolne vajaduspõhine"),[2]an!$J$39,
IF(AND(A3968=[2]an!$J$38,F3968=[2]an!$E$42),[2]an!$J$42,""))))))))))))))))))))))))))))</f>
        <v/>
      </c>
      <c r="Y3968" s="17" t="str">
        <f>IFERROR(IF(F3968="Tugigrupp",0,
IF(AND(F3968="Peretoe teenus",H3968&gt;=[2]an!$M$37,RANK(D3968,$D3968:$D3968)+COUNTIFS($D$2:D3968,D3968,$F$2:F3968,F3968)-1&gt;1),"",
IF(AND(F3968="Peretoe teenus",H3968&gt;=[2]an!$M$37,RANK(D3968,$D3968:$D3968)+COUNTIFS($D$2:D3968,D3968,$F$2:F3968,F3968)-1=1,MONTH(H3968)=MONTH(K3968)=TRUE,YEAR(H3968)=YEAR(K3968)=TRUE),((EOMONTH(H3968,0)-H3968+1)*X3968)/DAY(EOMONTH(H3968,0)),
IF(AND(F3968="Peretoe teenus",H3968&gt;=[2]an!$M$37,RANK(D3968,$D3968:$D3968)+COUNTIFS($D$2:D3968,D3968,$F$2:F3968,F3968)-1=1),X3968,
IF(AND(F3968="Peretoe teenus",H3968&lt;[2]an!$M$37,S3968&lt;&gt;"kahepoolne vajaduspõhine",RANK(D3968,$D3968:$D3968)+COUNTIFS($D$2:D3968,D3968,$F$2:F3968,F3968)-1=1),X3968,
IF(AND(F3968="Peretoe teenus",H3968&lt;[2]an!$M$37,S3968&lt;&gt;"kahepoolne vajaduspõhine",RANK(D3968,$D3968:$D3968)+COUNTIFS($D$2:D3968,D3968,$F$2:F3968,F3968)-1&gt;1),"",
IF(AND(F3968="Peretoe teenus",H3968&lt;[2]an!$M$37,S3968="kahepoolne vajaduspõhine",U3968="",RANK(D3968,$D3968:$D3968)+COUNTIFS($D$2:D3968,D3968,$F$2:F3968,F3968)-1=1),X3968,
IF(AND(F3968="Peretoe teenus",H3968&lt;[2]an!$M$37,S3968="kahepoolne vajaduspõhine",U3968="",RANK(D3968,$D3968:$D3968)+COUNTIFS($D$2:D3968,D3968,$F$2:F3968,F3968)-1&gt;1),"",
IF(AND(F3968="Peretoe teenus",H3968&lt;[2]an!$M$37,S3968="kahepoolne vajaduspõhine",U3968&lt;[2]an!$M$37,RANK(D3968,$D3968:$D3968)+COUNTIFS($D$2:D3968,D3968,$F$2:F3968,F3968)-1=1),X3968,
IF(AND(F3968="Peretoe teenus",H3968&lt;[2]an!$M$37,S3968="kahepoolne vajaduspõhine",U3968&lt;[2]an!$M$37,RANK(D3968,$D3968:$D3968)+COUNTIFS($D$2:D3968,D3968,$F$2:F3968,F3968)-1&gt;1),"",
IF(AND(F3968="Peretoe teenus",H3968&lt;[2]an!$M$37,S3968="kahepoolne vajaduspõhine",U3968&gt;=[2]an!$M$37,U3968&lt;=[2]an!$M$38,RANK(D3968,$D3968:$D3968)+COUNTIFS($D$2:D3968,D3968,$F$2:F3968,F3968)-1=1),
((EOMONTH(U3968,0)-U3968+1)*X3968)/DAY(EOMONTH(U3968,0))+(DAY(U3968)-1)*100/DAY(EOMONTH(U3968,0)),
IF(AND(F3968="Peretoe teenus",H3968&lt;[2]an!$M$37,S3968="kahepoolne vajaduspõhine",U3968&gt;=[2]an!$M$37,U3968&lt;=[2]an!$M$38,RANK(D3968,$D3968:$D3968)+COUNTIFS($D$2:D3968,D3968,$F$2:F3968,F3968)-1&gt;1),"",
IF(AND(F3968="Peretoe teenus",H3968&lt;[2]an!$M$37,S3968="kahepoolne vajaduspõhine",U3968&gt;[2]an!$M$38,RANK(D3968,$D3968:$D3968)+COUNTIFS($D$2:D3968,D3968,$F$2:F3968,F3968)-1=1),X3968,
IF(AND(F3968="Peretoe teenus",H3968&lt;[2]an!$M$37,S3968="kahepoolne vajaduspõhine",U3968&gt;[2]an!$M$38,RANK(D3968,$D3968:$D3968)+COUNTIFS($D$2:D3968,D3968,$F$2:F3968,F3968)-1&gt;1),"",X3968*W3968)))))))))))))),"")</f>
        <v/>
      </c>
      <c r="Z3968" s="18" t="str">
        <f t="shared" si="184"/>
        <v/>
      </c>
      <c r="AA3968" s="19" t="str">
        <f>IFERROR(VLOOKUP(E3968,[2]an!$A$3:$B$81,2,FALSE),"")</f>
        <v/>
      </c>
      <c r="AB3968" s="19" t="str">
        <f>IFERROR(VLOOKUP(AA3968,[2]an!$C$2:$D$16,2,FALSE),"")</f>
        <v/>
      </c>
      <c r="AC3968" s="20"/>
      <c r="AD3968" s="21" t="str">
        <f>IF(A3968=[2]an!$F$36,VLOOKUP([2]an!$F$36,[2]an!$F$36:$H$36,3,FALSE),IF(A3968=[2]an!$F$35,VLOOKUP([2]an!$F$35,[2]an!$F$35:$H$35,3,FALSE),IF(A3968=[2]an!$F$33,VLOOKUP([2]an!$F$33,[2]an!$F$33:$H$33,3,FALSE),IF(A3968=[2]an!$F$31,VLOOKUP([2]an!$F$31,[2]an!$F$31:$H$31,3,FALSE),""))))</f>
        <v/>
      </c>
    </row>
    <row r="3969" spans="6:30" x14ac:dyDescent="0.2">
      <c r="F3969" s="10"/>
      <c r="G3969" s="8" t="str">
        <f t="shared" si="185"/>
        <v/>
      </c>
      <c r="H3969" s="13"/>
      <c r="K3969" s="13"/>
      <c r="L3969" s="10"/>
      <c r="M3969" s="10"/>
      <c r="S3969" s="8" t="str">
        <f>IFERROR(VLOOKUP(D3969,[1]peretoe_teenus!$A$2:$L$2000,5,FALSE),"")</f>
        <v/>
      </c>
      <c r="U3969" s="13"/>
      <c r="V3969" s="15" t="str" cm="1">
        <f t="array" ref="V3969">IFERROR(IF(AND(F3969="Tugigrupp",RANK(K3969,$K3969:$K3969)+COUNTIFS($K$2:K3969,K3969,$L$2:L3969,L3969,$M$2:M3969,M3969,$I$2:I3969,I3969,$G$2:G3969,G3969,$F$2:F3969,F3969)-1=1),SUMPRODUCT(($F$2:$F$4154=F3969)*($G$2:$G$4154=G3969)*($K$2:$K$4154=K3969)*($I$2:$I$4154=I3969)*($L$2:$L$4154=L3969)*($M$2:$M$4154=M3969)),""),"")</f>
        <v/>
      </c>
      <c r="W3969" s="15" t="str">
        <f t="shared" si="183"/>
        <v/>
      </c>
      <c r="X3969" s="16" t="str">
        <f>IF(AND(A3969=[2]an!$G$38,F3969=[2]an!$E$40),[2]an!$G$40,IF(AND(A3969=[2]an!$G$38,F3969=[2]an!$E$41),[2]an!$G$41,IF(AND(A3969=[2]an!$G$38,F3969=[2]an!$E$39,H3969&gt;=[2]an!$M$37),[2]an!$G$39,
IF(AND(A3969=[2]an!$G$38,F3969=[2]an!$E$39,H3969&lt;[2]an!$M$37,S3969="kahepoolne vajaduspõhine",U3969=""),[2]an!$M$40,
IF(AND(A3969=[2]an!$G$38,F3969=[2]an!$E$39,H3969&lt;[2]an!$M$37,S3969="kahepoolne vajaduspõhine",U3969&lt;&gt;""),[2]an!$G$39,
IF(AND(A3969=[2]an!$G$38,F3969=[2]an!$E$39,H3969&lt;[2]an!$M$37,S3969&lt;&gt;"kahepoolne vajaduspõhine"),[2]an!$G$39,
IF(AND(A3969=[2]an!$G$38,F3969=[2]an!$E$42),[2]an!$G$42,
IF(AND(A3969=[2]an!$H$38,F3969=[2]an!$E$40),[2]an!$H$40,IF(AND(A3969=[2]an!$H$38,F3969=[2]an!$E$41),[2]an!$H$41,IF(AND(A3969=[2]an!$H$38,F3969=[2]an!$E$39,H3969&gt;=[2]an!$M$37),[2]an!$H$39,
IF(AND(A3969=[2]an!$H$38,F3969=[2]an!$E$39,H3969&lt;[2]an!$M$37,S3969="kahepoolne vajaduspõhine",U3969=""),[2]an!$M$40,
IF(AND(A3969=[2]an!$H$38,F3969=[2]an!$E$39,H3969&lt;[2]an!$M$37,S3969="kahepoolne vajaduspõhine",U3969&lt;&gt;""),[2]an!$H$39,
IF(AND(A3969=[2]an!$H$38,F3969=[2]an!$E$39,H3969&lt;[2]an!$M$37,S3969&lt;&gt;"kahepoolne vajaduspõhine"),[2]an!$H$39,
IF(AND(A3969=[2]an!$H$38,F3969=[2]an!$E$42),[2]an!$H$42,
IF(AND(A3969=[2]an!$I$38,F3969=[2]an!$E$40),[2]an!$I$40,IF(AND(A3969=[2]an!$I$38,F3969=[2]an!$E$41),[2]an!$I$41,IF(AND(A3969=[2]an!$I$38,F3969=[2]an!$E$39,H3969&gt;=[2]an!$M$37),[2]an!$I$39,
IF(AND(A3969=[2]an!$I$38,F3969=[2]an!$E$39,H3969&lt;[2]an!$M$37,S3969="kahepoolne vajaduspõhine",U3969=""),[2]an!$M$40,
IF(AND(A3969=[2]an!$I$38,F3969=[2]an!$E$39,H3969&lt;[2]an!$M$37,S3969="kahepoolne vajaduspõhine",U3969&lt;&gt;""),[2]an!$I$39,
IF(AND(A3969=[2]an!$I$38,F3969=[2]an!$E$39,H3969&lt;[2]an!$M$37,S3969&lt;&gt;"kahepoolne vajaduspõhine"),[2]an!$I$39,
IF(AND(A3969=[2]an!$I$38,F3969=[2]an!$E$42),[2]an!$I$42,
IF(AND(A3969=[2]an!$J$38,F3969=[2]an!$E$40),[2]an!$J$40,IF(AND(A3969=[2]an!$J$38,F3969=[2]an!$E$41),[2]an!$J$41,IF(AND(A3969=[2]an!$J$38,F3969=[2]an!$E$39,H3969&gt;=[2]an!$M$37),[2]an!$J$39,
IF(AND(A3969=[2]an!$J$38,F3969=[2]an!$E$39,H3969&lt;[2]an!$M$37,S3969="kahepoolne vajaduspõhine",U3969=""),[2]an!$M$40,
IF(AND(A3969=[2]an!$J$38,F3969=[2]an!$E$39,H3969&lt;[2]an!$M$37,S3969="kahepoolne vajaduspõhine",U3969&lt;&gt;""),[2]an!$J$39,
IF(AND(A3969=[2]an!$J$38,F3969=[2]an!$E$39,H3969&lt;[2]an!$M$37,S3969&lt;&gt;"kahepoolne vajaduspõhine"),[2]an!$J$39,
IF(AND(A3969=[2]an!$J$38,F3969=[2]an!$E$42),[2]an!$J$42,""))))))))))))))))))))))))))))</f>
        <v/>
      </c>
      <c r="Y3969" s="17" t="str">
        <f>IFERROR(IF(F3969="Tugigrupp",0,
IF(AND(F3969="Peretoe teenus",H3969&gt;=[2]an!$M$37,RANK(D3969,$D3969:$D3969)+COUNTIFS($D$2:D3969,D3969,$F$2:F3969,F3969)-1&gt;1),"",
IF(AND(F3969="Peretoe teenus",H3969&gt;=[2]an!$M$37,RANK(D3969,$D3969:$D3969)+COUNTIFS($D$2:D3969,D3969,$F$2:F3969,F3969)-1=1,MONTH(H3969)=MONTH(K3969)=TRUE,YEAR(H3969)=YEAR(K3969)=TRUE),((EOMONTH(H3969,0)-H3969+1)*X3969)/DAY(EOMONTH(H3969,0)),
IF(AND(F3969="Peretoe teenus",H3969&gt;=[2]an!$M$37,RANK(D3969,$D3969:$D3969)+COUNTIFS($D$2:D3969,D3969,$F$2:F3969,F3969)-1=1),X3969,
IF(AND(F3969="Peretoe teenus",H3969&lt;[2]an!$M$37,S3969&lt;&gt;"kahepoolne vajaduspõhine",RANK(D3969,$D3969:$D3969)+COUNTIFS($D$2:D3969,D3969,$F$2:F3969,F3969)-1=1),X3969,
IF(AND(F3969="Peretoe teenus",H3969&lt;[2]an!$M$37,S3969&lt;&gt;"kahepoolne vajaduspõhine",RANK(D3969,$D3969:$D3969)+COUNTIFS($D$2:D3969,D3969,$F$2:F3969,F3969)-1&gt;1),"",
IF(AND(F3969="Peretoe teenus",H3969&lt;[2]an!$M$37,S3969="kahepoolne vajaduspõhine",U3969="",RANK(D3969,$D3969:$D3969)+COUNTIFS($D$2:D3969,D3969,$F$2:F3969,F3969)-1=1),X3969,
IF(AND(F3969="Peretoe teenus",H3969&lt;[2]an!$M$37,S3969="kahepoolne vajaduspõhine",U3969="",RANK(D3969,$D3969:$D3969)+COUNTIFS($D$2:D3969,D3969,$F$2:F3969,F3969)-1&gt;1),"",
IF(AND(F3969="Peretoe teenus",H3969&lt;[2]an!$M$37,S3969="kahepoolne vajaduspõhine",U3969&lt;[2]an!$M$37,RANK(D3969,$D3969:$D3969)+COUNTIFS($D$2:D3969,D3969,$F$2:F3969,F3969)-1=1),X3969,
IF(AND(F3969="Peretoe teenus",H3969&lt;[2]an!$M$37,S3969="kahepoolne vajaduspõhine",U3969&lt;[2]an!$M$37,RANK(D3969,$D3969:$D3969)+COUNTIFS($D$2:D3969,D3969,$F$2:F3969,F3969)-1&gt;1),"",
IF(AND(F3969="Peretoe teenus",H3969&lt;[2]an!$M$37,S3969="kahepoolne vajaduspõhine",U3969&gt;=[2]an!$M$37,U3969&lt;=[2]an!$M$38,RANK(D3969,$D3969:$D3969)+COUNTIFS($D$2:D3969,D3969,$F$2:F3969,F3969)-1=1),
((EOMONTH(U3969,0)-U3969+1)*X3969)/DAY(EOMONTH(U3969,0))+(DAY(U3969)-1)*100/DAY(EOMONTH(U3969,0)),
IF(AND(F3969="Peretoe teenus",H3969&lt;[2]an!$M$37,S3969="kahepoolne vajaduspõhine",U3969&gt;=[2]an!$M$37,U3969&lt;=[2]an!$M$38,RANK(D3969,$D3969:$D3969)+COUNTIFS($D$2:D3969,D3969,$F$2:F3969,F3969)-1&gt;1),"",
IF(AND(F3969="Peretoe teenus",H3969&lt;[2]an!$M$37,S3969="kahepoolne vajaduspõhine",U3969&gt;[2]an!$M$38,RANK(D3969,$D3969:$D3969)+COUNTIFS($D$2:D3969,D3969,$F$2:F3969,F3969)-1=1),X3969,
IF(AND(F3969="Peretoe teenus",H3969&lt;[2]an!$M$37,S3969="kahepoolne vajaduspõhine",U3969&gt;[2]an!$M$38,RANK(D3969,$D3969:$D3969)+COUNTIFS($D$2:D3969,D3969,$F$2:F3969,F3969)-1&gt;1),"",X3969*W3969)))))))))))))),"")</f>
        <v/>
      </c>
      <c r="Z3969" s="18" t="str">
        <f t="shared" si="184"/>
        <v/>
      </c>
      <c r="AA3969" s="19" t="str">
        <f>IFERROR(VLOOKUP(E3969,[2]an!$A$3:$B$81,2,FALSE),"")</f>
        <v/>
      </c>
      <c r="AB3969" s="19" t="str">
        <f>IFERROR(VLOOKUP(AA3969,[2]an!$C$2:$D$16,2,FALSE),"")</f>
        <v/>
      </c>
      <c r="AC3969" s="20"/>
      <c r="AD3969" s="21" t="str">
        <f>IF(A3969=[2]an!$F$36,VLOOKUP([2]an!$F$36,[2]an!$F$36:$H$36,3,FALSE),IF(A3969=[2]an!$F$35,VLOOKUP([2]an!$F$35,[2]an!$F$35:$H$35,3,FALSE),IF(A3969=[2]an!$F$33,VLOOKUP([2]an!$F$33,[2]an!$F$33:$H$33,3,FALSE),IF(A3969=[2]an!$F$31,VLOOKUP([2]an!$F$31,[2]an!$F$31:$H$31,3,FALSE),""))))</f>
        <v/>
      </c>
    </row>
    <row r="3970" spans="6:30" x14ac:dyDescent="0.2">
      <c r="F3970" s="10"/>
      <c r="G3970" s="8" t="str">
        <f t="shared" si="185"/>
        <v/>
      </c>
      <c r="H3970" s="13"/>
      <c r="K3970" s="13"/>
      <c r="L3970" s="10"/>
      <c r="M3970" s="10"/>
      <c r="S3970" s="8" t="str">
        <f>IFERROR(VLOOKUP(D3970,[1]peretoe_teenus!$A$2:$L$2000,5,FALSE),"")</f>
        <v/>
      </c>
      <c r="U3970" s="13"/>
      <c r="V3970" s="15" t="str" cm="1">
        <f t="array" ref="V3970">IFERROR(IF(AND(F3970="Tugigrupp",RANK(K3970,$K3970:$K3970)+COUNTIFS($K$2:K3970,K3970,$L$2:L3970,L3970,$M$2:M3970,M3970,$I$2:I3970,I3970,$G$2:G3970,G3970,$F$2:F3970,F3970)-1=1),SUMPRODUCT(($F$2:$F$4154=F3970)*($G$2:$G$4154=G3970)*($K$2:$K$4154=K3970)*($I$2:$I$4154=I3970)*($L$2:$L$4154=L3970)*($M$2:$M$4154=M3970)),""),"")</f>
        <v/>
      </c>
      <c r="W3970" s="15" t="str">
        <f t="shared" ref="W3970:W4033" si="186">IF(A3970="","",(M3970-L3970)*1440/45)</f>
        <v/>
      </c>
      <c r="X3970" s="16" t="str">
        <f>IF(AND(A3970=[2]an!$G$38,F3970=[2]an!$E$40),[2]an!$G$40,IF(AND(A3970=[2]an!$G$38,F3970=[2]an!$E$41),[2]an!$G$41,IF(AND(A3970=[2]an!$G$38,F3970=[2]an!$E$39,H3970&gt;=[2]an!$M$37),[2]an!$G$39,
IF(AND(A3970=[2]an!$G$38,F3970=[2]an!$E$39,H3970&lt;[2]an!$M$37,S3970="kahepoolne vajaduspõhine",U3970=""),[2]an!$M$40,
IF(AND(A3970=[2]an!$G$38,F3970=[2]an!$E$39,H3970&lt;[2]an!$M$37,S3970="kahepoolne vajaduspõhine",U3970&lt;&gt;""),[2]an!$G$39,
IF(AND(A3970=[2]an!$G$38,F3970=[2]an!$E$39,H3970&lt;[2]an!$M$37,S3970&lt;&gt;"kahepoolne vajaduspõhine"),[2]an!$G$39,
IF(AND(A3970=[2]an!$G$38,F3970=[2]an!$E$42),[2]an!$G$42,
IF(AND(A3970=[2]an!$H$38,F3970=[2]an!$E$40),[2]an!$H$40,IF(AND(A3970=[2]an!$H$38,F3970=[2]an!$E$41),[2]an!$H$41,IF(AND(A3970=[2]an!$H$38,F3970=[2]an!$E$39,H3970&gt;=[2]an!$M$37),[2]an!$H$39,
IF(AND(A3970=[2]an!$H$38,F3970=[2]an!$E$39,H3970&lt;[2]an!$M$37,S3970="kahepoolne vajaduspõhine",U3970=""),[2]an!$M$40,
IF(AND(A3970=[2]an!$H$38,F3970=[2]an!$E$39,H3970&lt;[2]an!$M$37,S3970="kahepoolne vajaduspõhine",U3970&lt;&gt;""),[2]an!$H$39,
IF(AND(A3970=[2]an!$H$38,F3970=[2]an!$E$39,H3970&lt;[2]an!$M$37,S3970&lt;&gt;"kahepoolne vajaduspõhine"),[2]an!$H$39,
IF(AND(A3970=[2]an!$H$38,F3970=[2]an!$E$42),[2]an!$H$42,
IF(AND(A3970=[2]an!$I$38,F3970=[2]an!$E$40),[2]an!$I$40,IF(AND(A3970=[2]an!$I$38,F3970=[2]an!$E$41),[2]an!$I$41,IF(AND(A3970=[2]an!$I$38,F3970=[2]an!$E$39,H3970&gt;=[2]an!$M$37),[2]an!$I$39,
IF(AND(A3970=[2]an!$I$38,F3970=[2]an!$E$39,H3970&lt;[2]an!$M$37,S3970="kahepoolne vajaduspõhine",U3970=""),[2]an!$M$40,
IF(AND(A3970=[2]an!$I$38,F3970=[2]an!$E$39,H3970&lt;[2]an!$M$37,S3970="kahepoolne vajaduspõhine",U3970&lt;&gt;""),[2]an!$I$39,
IF(AND(A3970=[2]an!$I$38,F3970=[2]an!$E$39,H3970&lt;[2]an!$M$37,S3970&lt;&gt;"kahepoolne vajaduspõhine"),[2]an!$I$39,
IF(AND(A3970=[2]an!$I$38,F3970=[2]an!$E$42),[2]an!$I$42,
IF(AND(A3970=[2]an!$J$38,F3970=[2]an!$E$40),[2]an!$J$40,IF(AND(A3970=[2]an!$J$38,F3970=[2]an!$E$41),[2]an!$J$41,IF(AND(A3970=[2]an!$J$38,F3970=[2]an!$E$39,H3970&gt;=[2]an!$M$37),[2]an!$J$39,
IF(AND(A3970=[2]an!$J$38,F3970=[2]an!$E$39,H3970&lt;[2]an!$M$37,S3970="kahepoolne vajaduspõhine",U3970=""),[2]an!$M$40,
IF(AND(A3970=[2]an!$J$38,F3970=[2]an!$E$39,H3970&lt;[2]an!$M$37,S3970="kahepoolne vajaduspõhine",U3970&lt;&gt;""),[2]an!$J$39,
IF(AND(A3970=[2]an!$J$38,F3970=[2]an!$E$39,H3970&lt;[2]an!$M$37,S3970&lt;&gt;"kahepoolne vajaduspõhine"),[2]an!$J$39,
IF(AND(A3970=[2]an!$J$38,F3970=[2]an!$E$42),[2]an!$J$42,""))))))))))))))))))))))))))))</f>
        <v/>
      </c>
      <c r="Y3970" s="17" t="str">
        <f>IFERROR(IF(F3970="Tugigrupp",0,
IF(AND(F3970="Peretoe teenus",H3970&gt;=[2]an!$M$37,RANK(D3970,$D3970:$D3970)+COUNTIFS($D$2:D3970,D3970,$F$2:F3970,F3970)-1&gt;1),"",
IF(AND(F3970="Peretoe teenus",H3970&gt;=[2]an!$M$37,RANK(D3970,$D3970:$D3970)+COUNTIFS($D$2:D3970,D3970,$F$2:F3970,F3970)-1=1,MONTH(H3970)=MONTH(K3970)=TRUE,YEAR(H3970)=YEAR(K3970)=TRUE),((EOMONTH(H3970,0)-H3970+1)*X3970)/DAY(EOMONTH(H3970,0)),
IF(AND(F3970="Peretoe teenus",H3970&gt;=[2]an!$M$37,RANK(D3970,$D3970:$D3970)+COUNTIFS($D$2:D3970,D3970,$F$2:F3970,F3970)-1=1),X3970,
IF(AND(F3970="Peretoe teenus",H3970&lt;[2]an!$M$37,S3970&lt;&gt;"kahepoolne vajaduspõhine",RANK(D3970,$D3970:$D3970)+COUNTIFS($D$2:D3970,D3970,$F$2:F3970,F3970)-1=1),X3970,
IF(AND(F3970="Peretoe teenus",H3970&lt;[2]an!$M$37,S3970&lt;&gt;"kahepoolne vajaduspõhine",RANK(D3970,$D3970:$D3970)+COUNTIFS($D$2:D3970,D3970,$F$2:F3970,F3970)-1&gt;1),"",
IF(AND(F3970="Peretoe teenus",H3970&lt;[2]an!$M$37,S3970="kahepoolne vajaduspõhine",U3970="",RANK(D3970,$D3970:$D3970)+COUNTIFS($D$2:D3970,D3970,$F$2:F3970,F3970)-1=1),X3970,
IF(AND(F3970="Peretoe teenus",H3970&lt;[2]an!$M$37,S3970="kahepoolne vajaduspõhine",U3970="",RANK(D3970,$D3970:$D3970)+COUNTIFS($D$2:D3970,D3970,$F$2:F3970,F3970)-1&gt;1),"",
IF(AND(F3970="Peretoe teenus",H3970&lt;[2]an!$M$37,S3970="kahepoolne vajaduspõhine",U3970&lt;[2]an!$M$37,RANK(D3970,$D3970:$D3970)+COUNTIFS($D$2:D3970,D3970,$F$2:F3970,F3970)-1=1),X3970,
IF(AND(F3970="Peretoe teenus",H3970&lt;[2]an!$M$37,S3970="kahepoolne vajaduspõhine",U3970&lt;[2]an!$M$37,RANK(D3970,$D3970:$D3970)+COUNTIFS($D$2:D3970,D3970,$F$2:F3970,F3970)-1&gt;1),"",
IF(AND(F3970="Peretoe teenus",H3970&lt;[2]an!$M$37,S3970="kahepoolne vajaduspõhine",U3970&gt;=[2]an!$M$37,U3970&lt;=[2]an!$M$38,RANK(D3970,$D3970:$D3970)+COUNTIFS($D$2:D3970,D3970,$F$2:F3970,F3970)-1=1),
((EOMONTH(U3970,0)-U3970+1)*X3970)/DAY(EOMONTH(U3970,0))+(DAY(U3970)-1)*100/DAY(EOMONTH(U3970,0)),
IF(AND(F3970="Peretoe teenus",H3970&lt;[2]an!$M$37,S3970="kahepoolne vajaduspõhine",U3970&gt;=[2]an!$M$37,U3970&lt;=[2]an!$M$38,RANK(D3970,$D3970:$D3970)+COUNTIFS($D$2:D3970,D3970,$F$2:F3970,F3970)-1&gt;1),"",
IF(AND(F3970="Peretoe teenus",H3970&lt;[2]an!$M$37,S3970="kahepoolne vajaduspõhine",U3970&gt;[2]an!$M$38,RANK(D3970,$D3970:$D3970)+COUNTIFS($D$2:D3970,D3970,$F$2:F3970,F3970)-1=1),X3970,
IF(AND(F3970="Peretoe teenus",H3970&lt;[2]an!$M$37,S3970="kahepoolne vajaduspõhine",U3970&gt;[2]an!$M$38,RANK(D3970,$D3970:$D3970)+COUNTIFS($D$2:D3970,D3970,$F$2:F3970,F3970)-1&gt;1),"",X3970*W3970)))))))))))))),"")</f>
        <v/>
      </c>
      <c r="Z3970" s="18" t="str">
        <f t="shared" ref="Z3970:Z4033" si="187">IF(F3970="Tugigrupp",SUMPRODUCT(($F$2:$F$4154=F3970)*($G$2:$G$4154=G3970)*($K$2:$K$4154=K3970)*($I$2:$I$4154=I3970)*($L$2:$L$4154=L3970)*($M$2:$M$4154=M3970)),"")</f>
        <v/>
      </c>
      <c r="AA3970" s="19" t="str">
        <f>IFERROR(VLOOKUP(E3970,[2]an!$A$3:$B$81,2,FALSE),"")</f>
        <v/>
      </c>
      <c r="AB3970" s="19" t="str">
        <f>IFERROR(VLOOKUP(AA3970,[2]an!$C$2:$D$16,2,FALSE),"")</f>
        <v/>
      </c>
      <c r="AC3970" s="20"/>
      <c r="AD3970" s="21" t="str">
        <f>IF(A3970=[2]an!$F$36,VLOOKUP([2]an!$F$36,[2]an!$F$36:$H$36,3,FALSE),IF(A3970=[2]an!$F$35,VLOOKUP([2]an!$F$35,[2]an!$F$35:$H$35,3,FALSE),IF(A3970=[2]an!$F$33,VLOOKUP([2]an!$F$33,[2]an!$F$33:$H$33,3,FALSE),IF(A3970=[2]an!$F$31,VLOOKUP([2]an!$F$31,[2]an!$F$31:$H$31,3,FALSE),""))))</f>
        <v/>
      </c>
    </row>
    <row r="3971" spans="6:30" x14ac:dyDescent="0.2">
      <c r="F3971" s="10"/>
      <c r="G3971" s="8" t="str">
        <f t="shared" ref="G3971:G4034" si="188">IF(F3971="","",IF(F3971&lt;&gt;"Tugigrupp","pole",""))</f>
        <v/>
      </c>
      <c r="H3971" s="13"/>
      <c r="K3971" s="13"/>
      <c r="L3971" s="10"/>
      <c r="M3971" s="10"/>
      <c r="S3971" s="8" t="str">
        <f>IFERROR(VLOOKUP(D3971,[1]peretoe_teenus!$A$2:$L$2000,5,FALSE),"")</f>
        <v/>
      </c>
      <c r="U3971" s="13"/>
      <c r="V3971" s="15" t="str" cm="1">
        <f t="array" ref="V3971">IFERROR(IF(AND(F3971="Tugigrupp",RANK(K3971,$K3971:$K3971)+COUNTIFS($K$2:K3971,K3971,$L$2:L3971,L3971,$M$2:M3971,M3971,$I$2:I3971,I3971,$G$2:G3971,G3971,$F$2:F3971,F3971)-1=1),SUMPRODUCT(($F$2:$F$4154=F3971)*($G$2:$G$4154=G3971)*($K$2:$K$4154=K3971)*($I$2:$I$4154=I3971)*($L$2:$L$4154=L3971)*($M$2:$M$4154=M3971)),""),"")</f>
        <v/>
      </c>
      <c r="W3971" s="15" t="str">
        <f t="shared" si="186"/>
        <v/>
      </c>
      <c r="X3971" s="16" t="str">
        <f>IF(AND(A3971=[2]an!$G$38,F3971=[2]an!$E$40),[2]an!$G$40,IF(AND(A3971=[2]an!$G$38,F3971=[2]an!$E$41),[2]an!$G$41,IF(AND(A3971=[2]an!$G$38,F3971=[2]an!$E$39,H3971&gt;=[2]an!$M$37),[2]an!$G$39,
IF(AND(A3971=[2]an!$G$38,F3971=[2]an!$E$39,H3971&lt;[2]an!$M$37,S3971="kahepoolne vajaduspõhine",U3971=""),[2]an!$M$40,
IF(AND(A3971=[2]an!$G$38,F3971=[2]an!$E$39,H3971&lt;[2]an!$M$37,S3971="kahepoolne vajaduspõhine",U3971&lt;&gt;""),[2]an!$G$39,
IF(AND(A3971=[2]an!$G$38,F3971=[2]an!$E$39,H3971&lt;[2]an!$M$37,S3971&lt;&gt;"kahepoolne vajaduspõhine"),[2]an!$G$39,
IF(AND(A3971=[2]an!$G$38,F3971=[2]an!$E$42),[2]an!$G$42,
IF(AND(A3971=[2]an!$H$38,F3971=[2]an!$E$40),[2]an!$H$40,IF(AND(A3971=[2]an!$H$38,F3971=[2]an!$E$41),[2]an!$H$41,IF(AND(A3971=[2]an!$H$38,F3971=[2]an!$E$39,H3971&gt;=[2]an!$M$37),[2]an!$H$39,
IF(AND(A3971=[2]an!$H$38,F3971=[2]an!$E$39,H3971&lt;[2]an!$M$37,S3971="kahepoolne vajaduspõhine",U3971=""),[2]an!$M$40,
IF(AND(A3971=[2]an!$H$38,F3971=[2]an!$E$39,H3971&lt;[2]an!$M$37,S3971="kahepoolne vajaduspõhine",U3971&lt;&gt;""),[2]an!$H$39,
IF(AND(A3971=[2]an!$H$38,F3971=[2]an!$E$39,H3971&lt;[2]an!$M$37,S3971&lt;&gt;"kahepoolne vajaduspõhine"),[2]an!$H$39,
IF(AND(A3971=[2]an!$H$38,F3971=[2]an!$E$42),[2]an!$H$42,
IF(AND(A3971=[2]an!$I$38,F3971=[2]an!$E$40),[2]an!$I$40,IF(AND(A3971=[2]an!$I$38,F3971=[2]an!$E$41),[2]an!$I$41,IF(AND(A3971=[2]an!$I$38,F3971=[2]an!$E$39,H3971&gt;=[2]an!$M$37),[2]an!$I$39,
IF(AND(A3971=[2]an!$I$38,F3971=[2]an!$E$39,H3971&lt;[2]an!$M$37,S3971="kahepoolne vajaduspõhine",U3971=""),[2]an!$M$40,
IF(AND(A3971=[2]an!$I$38,F3971=[2]an!$E$39,H3971&lt;[2]an!$M$37,S3971="kahepoolne vajaduspõhine",U3971&lt;&gt;""),[2]an!$I$39,
IF(AND(A3971=[2]an!$I$38,F3971=[2]an!$E$39,H3971&lt;[2]an!$M$37,S3971&lt;&gt;"kahepoolne vajaduspõhine"),[2]an!$I$39,
IF(AND(A3971=[2]an!$I$38,F3971=[2]an!$E$42),[2]an!$I$42,
IF(AND(A3971=[2]an!$J$38,F3971=[2]an!$E$40),[2]an!$J$40,IF(AND(A3971=[2]an!$J$38,F3971=[2]an!$E$41),[2]an!$J$41,IF(AND(A3971=[2]an!$J$38,F3971=[2]an!$E$39,H3971&gt;=[2]an!$M$37),[2]an!$J$39,
IF(AND(A3971=[2]an!$J$38,F3971=[2]an!$E$39,H3971&lt;[2]an!$M$37,S3971="kahepoolne vajaduspõhine",U3971=""),[2]an!$M$40,
IF(AND(A3971=[2]an!$J$38,F3971=[2]an!$E$39,H3971&lt;[2]an!$M$37,S3971="kahepoolne vajaduspõhine",U3971&lt;&gt;""),[2]an!$J$39,
IF(AND(A3971=[2]an!$J$38,F3971=[2]an!$E$39,H3971&lt;[2]an!$M$37,S3971&lt;&gt;"kahepoolne vajaduspõhine"),[2]an!$J$39,
IF(AND(A3971=[2]an!$J$38,F3971=[2]an!$E$42),[2]an!$J$42,""))))))))))))))))))))))))))))</f>
        <v/>
      </c>
      <c r="Y3971" s="17" t="str">
        <f>IFERROR(IF(F3971="Tugigrupp",0,
IF(AND(F3971="Peretoe teenus",H3971&gt;=[2]an!$M$37,RANK(D3971,$D3971:$D3971)+COUNTIFS($D$2:D3971,D3971,$F$2:F3971,F3971)-1&gt;1),"",
IF(AND(F3971="Peretoe teenus",H3971&gt;=[2]an!$M$37,RANK(D3971,$D3971:$D3971)+COUNTIFS($D$2:D3971,D3971,$F$2:F3971,F3971)-1=1,MONTH(H3971)=MONTH(K3971)=TRUE,YEAR(H3971)=YEAR(K3971)=TRUE),((EOMONTH(H3971,0)-H3971+1)*X3971)/DAY(EOMONTH(H3971,0)),
IF(AND(F3971="Peretoe teenus",H3971&gt;=[2]an!$M$37,RANK(D3971,$D3971:$D3971)+COUNTIFS($D$2:D3971,D3971,$F$2:F3971,F3971)-1=1),X3971,
IF(AND(F3971="Peretoe teenus",H3971&lt;[2]an!$M$37,S3971&lt;&gt;"kahepoolne vajaduspõhine",RANK(D3971,$D3971:$D3971)+COUNTIFS($D$2:D3971,D3971,$F$2:F3971,F3971)-1=1),X3971,
IF(AND(F3971="Peretoe teenus",H3971&lt;[2]an!$M$37,S3971&lt;&gt;"kahepoolne vajaduspõhine",RANK(D3971,$D3971:$D3971)+COUNTIFS($D$2:D3971,D3971,$F$2:F3971,F3971)-1&gt;1),"",
IF(AND(F3971="Peretoe teenus",H3971&lt;[2]an!$M$37,S3971="kahepoolne vajaduspõhine",U3971="",RANK(D3971,$D3971:$D3971)+COUNTIFS($D$2:D3971,D3971,$F$2:F3971,F3971)-1=1),X3971,
IF(AND(F3971="Peretoe teenus",H3971&lt;[2]an!$M$37,S3971="kahepoolne vajaduspõhine",U3971="",RANK(D3971,$D3971:$D3971)+COUNTIFS($D$2:D3971,D3971,$F$2:F3971,F3971)-1&gt;1),"",
IF(AND(F3971="Peretoe teenus",H3971&lt;[2]an!$M$37,S3971="kahepoolne vajaduspõhine",U3971&lt;[2]an!$M$37,RANK(D3971,$D3971:$D3971)+COUNTIFS($D$2:D3971,D3971,$F$2:F3971,F3971)-1=1),X3971,
IF(AND(F3971="Peretoe teenus",H3971&lt;[2]an!$M$37,S3971="kahepoolne vajaduspõhine",U3971&lt;[2]an!$M$37,RANK(D3971,$D3971:$D3971)+COUNTIFS($D$2:D3971,D3971,$F$2:F3971,F3971)-1&gt;1),"",
IF(AND(F3971="Peretoe teenus",H3971&lt;[2]an!$M$37,S3971="kahepoolne vajaduspõhine",U3971&gt;=[2]an!$M$37,U3971&lt;=[2]an!$M$38,RANK(D3971,$D3971:$D3971)+COUNTIFS($D$2:D3971,D3971,$F$2:F3971,F3971)-1=1),
((EOMONTH(U3971,0)-U3971+1)*X3971)/DAY(EOMONTH(U3971,0))+(DAY(U3971)-1)*100/DAY(EOMONTH(U3971,0)),
IF(AND(F3971="Peretoe teenus",H3971&lt;[2]an!$M$37,S3971="kahepoolne vajaduspõhine",U3971&gt;=[2]an!$M$37,U3971&lt;=[2]an!$M$38,RANK(D3971,$D3971:$D3971)+COUNTIFS($D$2:D3971,D3971,$F$2:F3971,F3971)-1&gt;1),"",
IF(AND(F3971="Peretoe teenus",H3971&lt;[2]an!$M$37,S3971="kahepoolne vajaduspõhine",U3971&gt;[2]an!$M$38,RANK(D3971,$D3971:$D3971)+COUNTIFS($D$2:D3971,D3971,$F$2:F3971,F3971)-1=1),X3971,
IF(AND(F3971="Peretoe teenus",H3971&lt;[2]an!$M$37,S3971="kahepoolne vajaduspõhine",U3971&gt;[2]an!$M$38,RANK(D3971,$D3971:$D3971)+COUNTIFS($D$2:D3971,D3971,$F$2:F3971,F3971)-1&gt;1),"",X3971*W3971)))))))))))))),"")</f>
        <v/>
      </c>
      <c r="Z3971" s="18" t="str">
        <f t="shared" si="187"/>
        <v/>
      </c>
      <c r="AA3971" s="19" t="str">
        <f>IFERROR(VLOOKUP(E3971,[2]an!$A$3:$B$81,2,FALSE),"")</f>
        <v/>
      </c>
      <c r="AB3971" s="19" t="str">
        <f>IFERROR(VLOOKUP(AA3971,[2]an!$C$2:$D$16,2,FALSE),"")</f>
        <v/>
      </c>
      <c r="AC3971" s="20"/>
      <c r="AD3971" s="21" t="str">
        <f>IF(A3971=[2]an!$F$36,VLOOKUP([2]an!$F$36,[2]an!$F$36:$H$36,3,FALSE),IF(A3971=[2]an!$F$35,VLOOKUP([2]an!$F$35,[2]an!$F$35:$H$35,3,FALSE),IF(A3971=[2]an!$F$33,VLOOKUP([2]an!$F$33,[2]an!$F$33:$H$33,3,FALSE),IF(A3971=[2]an!$F$31,VLOOKUP([2]an!$F$31,[2]an!$F$31:$H$31,3,FALSE),""))))</f>
        <v/>
      </c>
    </row>
    <row r="3972" spans="6:30" x14ac:dyDescent="0.2">
      <c r="F3972" s="10"/>
      <c r="G3972" s="8" t="str">
        <f t="shared" si="188"/>
        <v/>
      </c>
      <c r="H3972" s="13"/>
      <c r="K3972" s="13"/>
      <c r="L3972" s="10"/>
      <c r="M3972" s="10"/>
      <c r="S3972" s="8" t="str">
        <f>IFERROR(VLOOKUP(D3972,[1]peretoe_teenus!$A$2:$L$2000,5,FALSE),"")</f>
        <v/>
      </c>
      <c r="U3972" s="13"/>
      <c r="V3972" s="15" t="str" cm="1">
        <f t="array" ref="V3972">IFERROR(IF(AND(F3972="Tugigrupp",RANK(K3972,$K3972:$K3972)+COUNTIFS($K$2:K3972,K3972,$L$2:L3972,L3972,$M$2:M3972,M3972,$I$2:I3972,I3972,$G$2:G3972,G3972,$F$2:F3972,F3972)-1=1),SUMPRODUCT(($F$2:$F$4154=F3972)*($G$2:$G$4154=G3972)*($K$2:$K$4154=K3972)*($I$2:$I$4154=I3972)*($L$2:$L$4154=L3972)*($M$2:$M$4154=M3972)),""),"")</f>
        <v/>
      </c>
      <c r="W3972" s="15" t="str">
        <f t="shared" si="186"/>
        <v/>
      </c>
      <c r="X3972" s="16" t="str">
        <f>IF(AND(A3972=[2]an!$G$38,F3972=[2]an!$E$40),[2]an!$G$40,IF(AND(A3972=[2]an!$G$38,F3972=[2]an!$E$41),[2]an!$G$41,IF(AND(A3972=[2]an!$G$38,F3972=[2]an!$E$39,H3972&gt;=[2]an!$M$37),[2]an!$G$39,
IF(AND(A3972=[2]an!$G$38,F3972=[2]an!$E$39,H3972&lt;[2]an!$M$37,S3972="kahepoolne vajaduspõhine",U3972=""),[2]an!$M$40,
IF(AND(A3972=[2]an!$G$38,F3972=[2]an!$E$39,H3972&lt;[2]an!$M$37,S3972="kahepoolne vajaduspõhine",U3972&lt;&gt;""),[2]an!$G$39,
IF(AND(A3972=[2]an!$G$38,F3972=[2]an!$E$39,H3972&lt;[2]an!$M$37,S3972&lt;&gt;"kahepoolne vajaduspõhine"),[2]an!$G$39,
IF(AND(A3972=[2]an!$G$38,F3972=[2]an!$E$42),[2]an!$G$42,
IF(AND(A3972=[2]an!$H$38,F3972=[2]an!$E$40),[2]an!$H$40,IF(AND(A3972=[2]an!$H$38,F3972=[2]an!$E$41),[2]an!$H$41,IF(AND(A3972=[2]an!$H$38,F3972=[2]an!$E$39,H3972&gt;=[2]an!$M$37),[2]an!$H$39,
IF(AND(A3972=[2]an!$H$38,F3972=[2]an!$E$39,H3972&lt;[2]an!$M$37,S3972="kahepoolne vajaduspõhine",U3972=""),[2]an!$M$40,
IF(AND(A3972=[2]an!$H$38,F3972=[2]an!$E$39,H3972&lt;[2]an!$M$37,S3972="kahepoolne vajaduspõhine",U3972&lt;&gt;""),[2]an!$H$39,
IF(AND(A3972=[2]an!$H$38,F3972=[2]an!$E$39,H3972&lt;[2]an!$M$37,S3972&lt;&gt;"kahepoolne vajaduspõhine"),[2]an!$H$39,
IF(AND(A3972=[2]an!$H$38,F3972=[2]an!$E$42),[2]an!$H$42,
IF(AND(A3972=[2]an!$I$38,F3972=[2]an!$E$40),[2]an!$I$40,IF(AND(A3972=[2]an!$I$38,F3972=[2]an!$E$41),[2]an!$I$41,IF(AND(A3972=[2]an!$I$38,F3972=[2]an!$E$39,H3972&gt;=[2]an!$M$37),[2]an!$I$39,
IF(AND(A3972=[2]an!$I$38,F3972=[2]an!$E$39,H3972&lt;[2]an!$M$37,S3972="kahepoolne vajaduspõhine",U3972=""),[2]an!$M$40,
IF(AND(A3972=[2]an!$I$38,F3972=[2]an!$E$39,H3972&lt;[2]an!$M$37,S3972="kahepoolne vajaduspõhine",U3972&lt;&gt;""),[2]an!$I$39,
IF(AND(A3972=[2]an!$I$38,F3972=[2]an!$E$39,H3972&lt;[2]an!$M$37,S3972&lt;&gt;"kahepoolne vajaduspõhine"),[2]an!$I$39,
IF(AND(A3972=[2]an!$I$38,F3972=[2]an!$E$42),[2]an!$I$42,
IF(AND(A3972=[2]an!$J$38,F3972=[2]an!$E$40),[2]an!$J$40,IF(AND(A3972=[2]an!$J$38,F3972=[2]an!$E$41),[2]an!$J$41,IF(AND(A3972=[2]an!$J$38,F3972=[2]an!$E$39,H3972&gt;=[2]an!$M$37),[2]an!$J$39,
IF(AND(A3972=[2]an!$J$38,F3972=[2]an!$E$39,H3972&lt;[2]an!$M$37,S3972="kahepoolne vajaduspõhine",U3972=""),[2]an!$M$40,
IF(AND(A3972=[2]an!$J$38,F3972=[2]an!$E$39,H3972&lt;[2]an!$M$37,S3972="kahepoolne vajaduspõhine",U3972&lt;&gt;""),[2]an!$J$39,
IF(AND(A3972=[2]an!$J$38,F3972=[2]an!$E$39,H3972&lt;[2]an!$M$37,S3972&lt;&gt;"kahepoolne vajaduspõhine"),[2]an!$J$39,
IF(AND(A3972=[2]an!$J$38,F3972=[2]an!$E$42),[2]an!$J$42,""))))))))))))))))))))))))))))</f>
        <v/>
      </c>
      <c r="Y3972" s="17" t="str">
        <f>IFERROR(IF(F3972="Tugigrupp",0,
IF(AND(F3972="Peretoe teenus",H3972&gt;=[2]an!$M$37,RANK(D3972,$D3972:$D3972)+COUNTIFS($D$2:D3972,D3972,$F$2:F3972,F3972)-1&gt;1),"",
IF(AND(F3972="Peretoe teenus",H3972&gt;=[2]an!$M$37,RANK(D3972,$D3972:$D3972)+COUNTIFS($D$2:D3972,D3972,$F$2:F3972,F3972)-1=1,MONTH(H3972)=MONTH(K3972)=TRUE,YEAR(H3972)=YEAR(K3972)=TRUE),((EOMONTH(H3972,0)-H3972+1)*X3972)/DAY(EOMONTH(H3972,0)),
IF(AND(F3972="Peretoe teenus",H3972&gt;=[2]an!$M$37,RANK(D3972,$D3972:$D3972)+COUNTIFS($D$2:D3972,D3972,$F$2:F3972,F3972)-1=1),X3972,
IF(AND(F3972="Peretoe teenus",H3972&lt;[2]an!$M$37,S3972&lt;&gt;"kahepoolne vajaduspõhine",RANK(D3972,$D3972:$D3972)+COUNTIFS($D$2:D3972,D3972,$F$2:F3972,F3972)-1=1),X3972,
IF(AND(F3972="Peretoe teenus",H3972&lt;[2]an!$M$37,S3972&lt;&gt;"kahepoolne vajaduspõhine",RANK(D3972,$D3972:$D3972)+COUNTIFS($D$2:D3972,D3972,$F$2:F3972,F3972)-1&gt;1),"",
IF(AND(F3972="Peretoe teenus",H3972&lt;[2]an!$M$37,S3972="kahepoolne vajaduspõhine",U3972="",RANK(D3972,$D3972:$D3972)+COUNTIFS($D$2:D3972,D3972,$F$2:F3972,F3972)-1=1),X3972,
IF(AND(F3972="Peretoe teenus",H3972&lt;[2]an!$M$37,S3972="kahepoolne vajaduspõhine",U3972="",RANK(D3972,$D3972:$D3972)+COUNTIFS($D$2:D3972,D3972,$F$2:F3972,F3972)-1&gt;1),"",
IF(AND(F3972="Peretoe teenus",H3972&lt;[2]an!$M$37,S3972="kahepoolne vajaduspõhine",U3972&lt;[2]an!$M$37,RANK(D3972,$D3972:$D3972)+COUNTIFS($D$2:D3972,D3972,$F$2:F3972,F3972)-1=1),X3972,
IF(AND(F3972="Peretoe teenus",H3972&lt;[2]an!$M$37,S3972="kahepoolne vajaduspõhine",U3972&lt;[2]an!$M$37,RANK(D3972,$D3972:$D3972)+COUNTIFS($D$2:D3972,D3972,$F$2:F3972,F3972)-1&gt;1),"",
IF(AND(F3972="Peretoe teenus",H3972&lt;[2]an!$M$37,S3972="kahepoolne vajaduspõhine",U3972&gt;=[2]an!$M$37,U3972&lt;=[2]an!$M$38,RANK(D3972,$D3972:$D3972)+COUNTIFS($D$2:D3972,D3972,$F$2:F3972,F3972)-1=1),
((EOMONTH(U3972,0)-U3972+1)*X3972)/DAY(EOMONTH(U3972,0))+(DAY(U3972)-1)*100/DAY(EOMONTH(U3972,0)),
IF(AND(F3972="Peretoe teenus",H3972&lt;[2]an!$M$37,S3972="kahepoolne vajaduspõhine",U3972&gt;=[2]an!$M$37,U3972&lt;=[2]an!$M$38,RANK(D3972,$D3972:$D3972)+COUNTIFS($D$2:D3972,D3972,$F$2:F3972,F3972)-1&gt;1),"",
IF(AND(F3972="Peretoe teenus",H3972&lt;[2]an!$M$37,S3972="kahepoolne vajaduspõhine",U3972&gt;[2]an!$M$38,RANK(D3972,$D3972:$D3972)+COUNTIFS($D$2:D3972,D3972,$F$2:F3972,F3972)-1=1),X3972,
IF(AND(F3972="Peretoe teenus",H3972&lt;[2]an!$M$37,S3972="kahepoolne vajaduspõhine",U3972&gt;[2]an!$M$38,RANK(D3972,$D3972:$D3972)+COUNTIFS($D$2:D3972,D3972,$F$2:F3972,F3972)-1&gt;1),"",X3972*W3972)))))))))))))),"")</f>
        <v/>
      </c>
      <c r="Z3972" s="18" t="str">
        <f t="shared" si="187"/>
        <v/>
      </c>
      <c r="AA3972" s="19" t="str">
        <f>IFERROR(VLOOKUP(E3972,[2]an!$A$3:$B$81,2,FALSE),"")</f>
        <v/>
      </c>
      <c r="AB3972" s="19" t="str">
        <f>IFERROR(VLOOKUP(AA3972,[2]an!$C$2:$D$16,2,FALSE),"")</f>
        <v/>
      </c>
      <c r="AC3972" s="20"/>
      <c r="AD3972" s="21" t="str">
        <f>IF(A3972=[2]an!$F$36,VLOOKUP([2]an!$F$36,[2]an!$F$36:$H$36,3,FALSE),IF(A3972=[2]an!$F$35,VLOOKUP([2]an!$F$35,[2]an!$F$35:$H$35,3,FALSE),IF(A3972=[2]an!$F$33,VLOOKUP([2]an!$F$33,[2]an!$F$33:$H$33,3,FALSE),IF(A3972=[2]an!$F$31,VLOOKUP([2]an!$F$31,[2]an!$F$31:$H$31,3,FALSE),""))))</f>
        <v/>
      </c>
    </row>
    <row r="3973" spans="6:30" x14ac:dyDescent="0.2">
      <c r="F3973" s="10"/>
      <c r="G3973" s="8" t="str">
        <f t="shared" si="188"/>
        <v/>
      </c>
      <c r="H3973" s="13"/>
      <c r="K3973" s="13"/>
      <c r="L3973" s="10"/>
      <c r="M3973" s="10"/>
      <c r="S3973" s="8" t="str">
        <f>IFERROR(VLOOKUP(D3973,[1]peretoe_teenus!$A$2:$L$2000,5,FALSE),"")</f>
        <v/>
      </c>
      <c r="U3973" s="13"/>
      <c r="V3973" s="15" t="str" cm="1">
        <f t="array" ref="V3973">IFERROR(IF(AND(F3973="Tugigrupp",RANK(K3973,$K3973:$K3973)+COUNTIFS($K$2:K3973,K3973,$L$2:L3973,L3973,$M$2:M3973,M3973,$I$2:I3973,I3973,$G$2:G3973,G3973,$F$2:F3973,F3973)-1=1),SUMPRODUCT(($F$2:$F$4154=F3973)*($G$2:$G$4154=G3973)*($K$2:$K$4154=K3973)*($I$2:$I$4154=I3973)*($L$2:$L$4154=L3973)*($M$2:$M$4154=M3973)),""),"")</f>
        <v/>
      </c>
      <c r="W3973" s="15" t="str">
        <f t="shared" si="186"/>
        <v/>
      </c>
      <c r="X3973" s="16" t="str">
        <f>IF(AND(A3973=[2]an!$G$38,F3973=[2]an!$E$40),[2]an!$G$40,IF(AND(A3973=[2]an!$G$38,F3973=[2]an!$E$41),[2]an!$G$41,IF(AND(A3973=[2]an!$G$38,F3973=[2]an!$E$39,H3973&gt;=[2]an!$M$37),[2]an!$G$39,
IF(AND(A3973=[2]an!$G$38,F3973=[2]an!$E$39,H3973&lt;[2]an!$M$37,S3973="kahepoolne vajaduspõhine",U3973=""),[2]an!$M$40,
IF(AND(A3973=[2]an!$G$38,F3973=[2]an!$E$39,H3973&lt;[2]an!$M$37,S3973="kahepoolne vajaduspõhine",U3973&lt;&gt;""),[2]an!$G$39,
IF(AND(A3973=[2]an!$G$38,F3973=[2]an!$E$39,H3973&lt;[2]an!$M$37,S3973&lt;&gt;"kahepoolne vajaduspõhine"),[2]an!$G$39,
IF(AND(A3973=[2]an!$G$38,F3973=[2]an!$E$42),[2]an!$G$42,
IF(AND(A3973=[2]an!$H$38,F3973=[2]an!$E$40),[2]an!$H$40,IF(AND(A3973=[2]an!$H$38,F3973=[2]an!$E$41),[2]an!$H$41,IF(AND(A3973=[2]an!$H$38,F3973=[2]an!$E$39,H3973&gt;=[2]an!$M$37),[2]an!$H$39,
IF(AND(A3973=[2]an!$H$38,F3973=[2]an!$E$39,H3973&lt;[2]an!$M$37,S3973="kahepoolne vajaduspõhine",U3973=""),[2]an!$M$40,
IF(AND(A3973=[2]an!$H$38,F3973=[2]an!$E$39,H3973&lt;[2]an!$M$37,S3973="kahepoolne vajaduspõhine",U3973&lt;&gt;""),[2]an!$H$39,
IF(AND(A3973=[2]an!$H$38,F3973=[2]an!$E$39,H3973&lt;[2]an!$M$37,S3973&lt;&gt;"kahepoolne vajaduspõhine"),[2]an!$H$39,
IF(AND(A3973=[2]an!$H$38,F3973=[2]an!$E$42),[2]an!$H$42,
IF(AND(A3973=[2]an!$I$38,F3973=[2]an!$E$40),[2]an!$I$40,IF(AND(A3973=[2]an!$I$38,F3973=[2]an!$E$41),[2]an!$I$41,IF(AND(A3973=[2]an!$I$38,F3973=[2]an!$E$39,H3973&gt;=[2]an!$M$37),[2]an!$I$39,
IF(AND(A3973=[2]an!$I$38,F3973=[2]an!$E$39,H3973&lt;[2]an!$M$37,S3973="kahepoolne vajaduspõhine",U3973=""),[2]an!$M$40,
IF(AND(A3973=[2]an!$I$38,F3973=[2]an!$E$39,H3973&lt;[2]an!$M$37,S3973="kahepoolne vajaduspõhine",U3973&lt;&gt;""),[2]an!$I$39,
IF(AND(A3973=[2]an!$I$38,F3973=[2]an!$E$39,H3973&lt;[2]an!$M$37,S3973&lt;&gt;"kahepoolne vajaduspõhine"),[2]an!$I$39,
IF(AND(A3973=[2]an!$I$38,F3973=[2]an!$E$42),[2]an!$I$42,
IF(AND(A3973=[2]an!$J$38,F3973=[2]an!$E$40),[2]an!$J$40,IF(AND(A3973=[2]an!$J$38,F3973=[2]an!$E$41),[2]an!$J$41,IF(AND(A3973=[2]an!$J$38,F3973=[2]an!$E$39,H3973&gt;=[2]an!$M$37),[2]an!$J$39,
IF(AND(A3973=[2]an!$J$38,F3973=[2]an!$E$39,H3973&lt;[2]an!$M$37,S3973="kahepoolne vajaduspõhine",U3973=""),[2]an!$M$40,
IF(AND(A3973=[2]an!$J$38,F3973=[2]an!$E$39,H3973&lt;[2]an!$M$37,S3973="kahepoolne vajaduspõhine",U3973&lt;&gt;""),[2]an!$J$39,
IF(AND(A3973=[2]an!$J$38,F3973=[2]an!$E$39,H3973&lt;[2]an!$M$37,S3973&lt;&gt;"kahepoolne vajaduspõhine"),[2]an!$J$39,
IF(AND(A3973=[2]an!$J$38,F3973=[2]an!$E$42),[2]an!$J$42,""))))))))))))))))))))))))))))</f>
        <v/>
      </c>
      <c r="Y3973" s="17" t="str">
        <f>IFERROR(IF(F3973="Tugigrupp",0,
IF(AND(F3973="Peretoe teenus",H3973&gt;=[2]an!$M$37,RANK(D3973,$D3973:$D3973)+COUNTIFS($D$2:D3973,D3973,$F$2:F3973,F3973)-1&gt;1),"",
IF(AND(F3973="Peretoe teenus",H3973&gt;=[2]an!$M$37,RANK(D3973,$D3973:$D3973)+COUNTIFS($D$2:D3973,D3973,$F$2:F3973,F3973)-1=1,MONTH(H3973)=MONTH(K3973)=TRUE,YEAR(H3973)=YEAR(K3973)=TRUE),((EOMONTH(H3973,0)-H3973+1)*X3973)/DAY(EOMONTH(H3973,0)),
IF(AND(F3973="Peretoe teenus",H3973&gt;=[2]an!$M$37,RANK(D3973,$D3973:$D3973)+COUNTIFS($D$2:D3973,D3973,$F$2:F3973,F3973)-1=1),X3973,
IF(AND(F3973="Peretoe teenus",H3973&lt;[2]an!$M$37,S3973&lt;&gt;"kahepoolne vajaduspõhine",RANK(D3973,$D3973:$D3973)+COUNTIFS($D$2:D3973,D3973,$F$2:F3973,F3973)-1=1),X3973,
IF(AND(F3973="Peretoe teenus",H3973&lt;[2]an!$M$37,S3973&lt;&gt;"kahepoolne vajaduspõhine",RANK(D3973,$D3973:$D3973)+COUNTIFS($D$2:D3973,D3973,$F$2:F3973,F3973)-1&gt;1),"",
IF(AND(F3973="Peretoe teenus",H3973&lt;[2]an!$M$37,S3973="kahepoolne vajaduspõhine",U3973="",RANK(D3973,$D3973:$D3973)+COUNTIFS($D$2:D3973,D3973,$F$2:F3973,F3973)-1=1),X3973,
IF(AND(F3973="Peretoe teenus",H3973&lt;[2]an!$M$37,S3973="kahepoolne vajaduspõhine",U3973="",RANK(D3973,$D3973:$D3973)+COUNTIFS($D$2:D3973,D3973,$F$2:F3973,F3973)-1&gt;1),"",
IF(AND(F3973="Peretoe teenus",H3973&lt;[2]an!$M$37,S3973="kahepoolne vajaduspõhine",U3973&lt;[2]an!$M$37,RANK(D3973,$D3973:$D3973)+COUNTIFS($D$2:D3973,D3973,$F$2:F3973,F3973)-1=1),X3973,
IF(AND(F3973="Peretoe teenus",H3973&lt;[2]an!$M$37,S3973="kahepoolne vajaduspõhine",U3973&lt;[2]an!$M$37,RANK(D3973,$D3973:$D3973)+COUNTIFS($D$2:D3973,D3973,$F$2:F3973,F3973)-1&gt;1),"",
IF(AND(F3973="Peretoe teenus",H3973&lt;[2]an!$M$37,S3973="kahepoolne vajaduspõhine",U3973&gt;=[2]an!$M$37,U3973&lt;=[2]an!$M$38,RANK(D3973,$D3973:$D3973)+COUNTIFS($D$2:D3973,D3973,$F$2:F3973,F3973)-1=1),
((EOMONTH(U3973,0)-U3973+1)*X3973)/DAY(EOMONTH(U3973,0))+(DAY(U3973)-1)*100/DAY(EOMONTH(U3973,0)),
IF(AND(F3973="Peretoe teenus",H3973&lt;[2]an!$M$37,S3973="kahepoolne vajaduspõhine",U3973&gt;=[2]an!$M$37,U3973&lt;=[2]an!$M$38,RANK(D3973,$D3973:$D3973)+COUNTIFS($D$2:D3973,D3973,$F$2:F3973,F3973)-1&gt;1),"",
IF(AND(F3973="Peretoe teenus",H3973&lt;[2]an!$M$37,S3973="kahepoolne vajaduspõhine",U3973&gt;[2]an!$M$38,RANK(D3973,$D3973:$D3973)+COUNTIFS($D$2:D3973,D3973,$F$2:F3973,F3973)-1=1),X3973,
IF(AND(F3973="Peretoe teenus",H3973&lt;[2]an!$M$37,S3973="kahepoolne vajaduspõhine",U3973&gt;[2]an!$M$38,RANK(D3973,$D3973:$D3973)+COUNTIFS($D$2:D3973,D3973,$F$2:F3973,F3973)-1&gt;1),"",X3973*W3973)))))))))))))),"")</f>
        <v/>
      </c>
      <c r="Z3973" s="18" t="str">
        <f t="shared" si="187"/>
        <v/>
      </c>
      <c r="AA3973" s="19" t="str">
        <f>IFERROR(VLOOKUP(E3973,[2]an!$A$3:$B$81,2,FALSE),"")</f>
        <v/>
      </c>
      <c r="AB3973" s="19" t="str">
        <f>IFERROR(VLOOKUP(AA3973,[2]an!$C$2:$D$16,2,FALSE),"")</f>
        <v/>
      </c>
      <c r="AC3973" s="20"/>
      <c r="AD3973" s="21" t="str">
        <f>IF(A3973=[2]an!$F$36,VLOOKUP([2]an!$F$36,[2]an!$F$36:$H$36,3,FALSE),IF(A3973=[2]an!$F$35,VLOOKUP([2]an!$F$35,[2]an!$F$35:$H$35,3,FALSE),IF(A3973=[2]an!$F$33,VLOOKUP([2]an!$F$33,[2]an!$F$33:$H$33,3,FALSE),IF(A3973=[2]an!$F$31,VLOOKUP([2]an!$F$31,[2]an!$F$31:$H$31,3,FALSE),""))))</f>
        <v/>
      </c>
    </row>
    <row r="3974" spans="6:30" x14ac:dyDescent="0.2">
      <c r="F3974" s="10"/>
      <c r="G3974" s="8" t="str">
        <f t="shared" si="188"/>
        <v/>
      </c>
      <c r="H3974" s="13"/>
      <c r="K3974" s="13"/>
      <c r="L3974" s="10"/>
      <c r="M3974" s="10"/>
      <c r="S3974" s="8" t="str">
        <f>IFERROR(VLOOKUP(D3974,[1]peretoe_teenus!$A$2:$L$2000,5,FALSE),"")</f>
        <v/>
      </c>
      <c r="U3974" s="13"/>
      <c r="V3974" s="15" t="str" cm="1">
        <f t="array" ref="V3974">IFERROR(IF(AND(F3974="Tugigrupp",RANK(K3974,$K3974:$K3974)+COUNTIFS($K$2:K3974,K3974,$L$2:L3974,L3974,$M$2:M3974,M3974,$I$2:I3974,I3974,$G$2:G3974,G3974,$F$2:F3974,F3974)-1=1),SUMPRODUCT(($F$2:$F$4154=F3974)*($G$2:$G$4154=G3974)*($K$2:$K$4154=K3974)*($I$2:$I$4154=I3974)*($L$2:$L$4154=L3974)*($M$2:$M$4154=M3974)),""),"")</f>
        <v/>
      </c>
      <c r="W3974" s="15" t="str">
        <f t="shared" si="186"/>
        <v/>
      </c>
      <c r="X3974" s="16" t="str">
        <f>IF(AND(A3974=[2]an!$G$38,F3974=[2]an!$E$40),[2]an!$G$40,IF(AND(A3974=[2]an!$G$38,F3974=[2]an!$E$41),[2]an!$G$41,IF(AND(A3974=[2]an!$G$38,F3974=[2]an!$E$39,H3974&gt;=[2]an!$M$37),[2]an!$G$39,
IF(AND(A3974=[2]an!$G$38,F3974=[2]an!$E$39,H3974&lt;[2]an!$M$37,S3974="kahepoolne vajaduspõhine",U3974=""),[2]an!$M$40,
IF(AND(A3974=[2]an!$G$38,F3974=[2]an!$E$39,H3974&lt;[2]an!$M$37,S3974="kahepoolne vajaduspõhine",U3974&lt;&gt;""),[2]an!$G$39,
IF(AND(A3974=[2]an!$G$38,F3974=[2]an!$E$39,H3974&lt;[2]an!$M$37,S3974&lt;&gt;"kahepoolne vajaduspõhine"),[2]an!$G$39,
IF(AND(A3974=[2]an!$G$38,F3974=[2]an!$E$42),[2]an!$G$42,
IF(AND(A3974=[2]an!$H$38,F3974=[2]an!$E$40),[2]an!$H$40,IF(AND(A3974=[2]an!$H$38,F3974=[2]an!$E$41),[2]an!$H$41,IF(AND(A3974=[2]an!$H$38,F3974=[2]an!$E$39,H3974&gt;=[2]an!$M$37),[2]an!$H$39,
IF(AND(A3974=[2]an!$H$38,F3974=[2]an!$E$39,H3974&lt;[2]an!$M$37,S3974="kahepoolne vajaduspõhine",U3974=""),[2]an!$M$40,
IF(AND(A3974=[2]an!$H$38,F3974=[2]an!$E$39,H3974&lt;[2]an!$M$37,S3974="kahepoolne vajaduspõhine",U3974&lt;&gt;""),[2]an!$H$39,
IF(AND(A3974=[2]an!$H$38,F3974=[2]an!$E$39,H3974&lt;[2]an!$M$37,S3974&lt;&gt;"kahepoolne vajaduspõhine"),[2]an!$H$39,
IF(AND(A3974=[2]an!$H$38,F3974=[2]an!$E$42),[2]an!$H$42,
IF(AND(A3974=[2]an!$I$38,F3974=[2]an!$E$40),[2]an!$I$40,IF(AND(A3974=[2]an!$I$38,F3974=[2]an!$E$41),[2]an!$I$41,IF(AND(A3974=[2]an!$I$38,F3974=[2]an!$E$39,H3974&gt;=[2]an!$M$37),[2]an!$I$39,
IF(AND(A3974=[2]an!$I$38,F3974=[2]an!$E$39,H3974&lt;[2]an!$M$37,S3974="kahepoolne vajaduspõhine",U3974=""),[2]an!$M$40,
IF(AND(A3974=[2]an!$I$38,F3974=[2]an!$E$39,H3974&lt;[2]an!$M$37,S3974="kahepoolne vajaduspõhine",U3974&lt;&gt;""),[2]an!$I$39,
IF(AND(A3974=[2]an!$I$38,F3974=[2]an!$E$39,H3974&lt;[2]an!$M$37,S3974&lt;&gt;"kahepoolne vajaduspõhine"),[2]an!$I$39,
IF(AND(A3974=[2]an!$I$38,F3974=[2]an!$E$42),[2]an!$I$42,
IF(AND(A3974=[2]an!$J$38,F3974=[2]an!$E$40),[2]an!$J$40,IF(AND(A3974=[2]an!$J$38,F3974=[2]an!$E$41),[2]an!$J$41,IF(AND(A3974=[2]an!$J$38,F3974=[2]an!$E$39,H3974&gt;=[2]an!$M$37),[2]an!$J$39,
IF(AND(A3974=[2]an!$J$38,F3974=[2]an!$E$39,H3974&lt;[2]an!$M$37,S3974="kahepoolne vajaduspõhine",U3974=""),[2]an!$M$40,
IF(AND(A3974=[2]an!$J$38,F3974=[2]an!$E$39,H3974&lt;[2]an!$M$37,S3974="kahepoolne vajaduspõhine",U3974&lt;&gt;""),[2]an!$J$39,
IF(AND(A3974=[2]an!$J$38,F3974=[2]an!$E$39,H3974&lt;[2]an!$M$37,S3974&lt;&gt;"kahepoolne vajaduspõhine"),[2]an!$J$39,
IF(AND(A3974=[2]an!$J$38,F3974=[2]an!$E$42),[2]an!$J$42,""))))))))))))))))))))))))))))</f>
        <v/>
      </c>
      <c r="Y3974" s="17" t="str">
        <f>IFERROR(IF(F3974="Tugigrupp",0,
IF(AND(F3974="Peretoe teenus",H3974&gt;=[2]an!$M$37,RANK(D3974,$D3974:$D3974)+COUNTIFS($D$2:D3974,D3974,$F$2:F3974,F3974)-1&gt;1),"",
IF(AND(F3974="Peretoe teenus",H3974&gt;=[2]an!$M$37,RANK(D3974,$D3974:$D3974)+COUNTIFS($D$2:D3974,D3974,$F$2:F3974,F3974)-1=1,MONTH(H3974)=MONTH(K3974)=TRUE,YEAR(H3974)=YEAR(K3974)=TRUE),((EOMONTH(H3974,0)-H3974+1)*X3974)/DAY(EOMONTH(H3974,0)),
IF(AND(F3974="Peretoe teenus",H3974&gt;=[2]an!$M$37,RANK(D3974,$D3974:$D3974)+COUNTIFS($D$2:D3974,D3974,$F$2:F3974,F3974)-1=1),X3974,
IF(AND(F3974="Peretoe teenus",H3974&lt;[2]an!$M$37,S3974&lt;&gt;"kahepoolne vajaduspõhine",RANK(D3974,$D3974:$D3974)+COUNTIFS($D$2:D3974,D3974,$F$2:F3974,F3974)-1=1),X3974,
IF(AND(F3974="Peretoe teenus",H3974&lt;[2]an!$M$37,S3974&lt;&gt;"kahepoolne vajaduspõhine",RANK(D3974,$D3974:$D3974)+COUNTIFS($D$2:D3974,D3974,$F$2:F3974,F3974)-1&gt;1),"",
IF(AND(F3974="Peretoe teenus",H3974&lt;[2]an!$M$37,S3974="kahepoolne vajaduspõhine",U3974="",RANK(D3974,$D3974:$D3974)+COUNTIFS($D$2:D3974,D3974,$F$2:F3974,F3974)-1=1),X3974,
IF(AND(F3974="Peretoe teenus",H3974&lt;[2]an!$M$37,S3974="kahepoolne vajaduspõhine",U3974="",RANK(D3974,$D3974:$D3974)+COUNTIFS($D$2:D3974,D3974,$F$2:F3974,F3974)-1&gt;1),"",
IF(AND(F3974="Peretoe teenus",H3974&lt;[2]an!$M$37,S3974="kahepoolne vajaduspõhine",U3974&lt;[2]an!$M$37,RANK(D3974,$D3974:$D3974)+COUNTIFS($D$2:D3974,D3974,$F$2:F3974,F3974)-1=1),X3974,
IF(AND(F3974="Peretoe teenus",H3974&lt;[2]an!$M$37,S3974="kahepoolne vajaduspõhine",U3974&lt;[2]an!$M$37,RANK(D3974,$D3974:$D3974)+COUNTIFS($D$2:D3974,D3974,$F$2:F3974,F3974)-1&gt;1),"",
IF(AND(F3974="Peretoe teenus",H3974&lt;[2]an!$M$37,S3974="kahepoolne vajaduspõhine",U3974&gt;=[2]an!$M$37,U3974&lt;=[2]an!$M$38,RANK(D3974,$D3974:$D3974)+COUNTIFS($D$2:D3974,D3974,$F$2:F3974,F3974)-1=1),
((EOMONTH(U3974,0)-U3974+1)*X3974)/DAY(EOMONTH(U3974,0))+(DAY(U3974)-1)*100/DAY(EOMONTH(U3974,0)),
IF(AND(F3974="Peretoe teenus",H3974&lt;[2]an!$M$37,S3974="kahepoolne vajaduspõhine",U3974&gt;=[2]an!$M$37,U3974&lt;=[2]an!$M$38,RANK(D3974,$D3974:$D3974)+COUNTIFS($D$2:D3974,D3974,$F$2:F3974,F3974)-1&gt;1),"",
IF(AND(F3974="Peretoe teenus",H3974&lt;[2]an!$M$37,S3974="kahepoolne vajaduspõhine",U3974&gt;[2]an!$M$38,RANK(D3974,$D3974:$D3974)+COUNTIFS($D$2:D3974,D3974,$F$2:F3974,F3974)-1=1),X3974,
IF(AND(F3974="Peretoe teenus",H3974&lt;[2]an!$M$37,S3974="kahepoolne vajaduspõhine",U3974&gt;[2]an!$M$38,RANK(D3974,$D3974:$D3974)+COUNTIFS($D$2:D3974,D3974,$F$2:F3974,F3974)-1&gt;1),"",X3974*W3974)))))))))))))),"")</f>
        <v/>
      </c>
      <c r="Z3974" s="18" t="str">
        <f t="shared" si="187"/>
        <v/>
      </c>
      <c r="AA3974" s="19" t="str">
        <f>IFERROR(VLOOKUP(E3974,[2]an!$A$3:$B$81,2,FALSE),"")</f>
        <v/>
      </c>
      <c r="AB3974" s="19" t="str">
        <f>IFERROR(VLOOKUP(AA3974,[2]an!$C$2:$D$16,2,FALSE),"")</f>
        <v/>
      </c>
      <c r="AC3974" s="20"/>
      <c r="AD3974" s="21" t="str">
        <f>IF(A3974=[2]an!$F$36,VLOOKUP([2]an!$F$36,[2]an!$F$36:$H$36,3,FALSE),IF(A3974=[2]an!$F$35,VLOOKUP([2]an!$F$35,[2]an!$F$35:$H$35,3,FALSE),IF(A3974=[2]an!$F$33,VLOOKUP([2]an!$F$33,[2]an!$F$33:$H$33,3,FALSE),IF(A3974=[2]an!$F$31,VLOOKUP([2]an!$F$31,[2]an!$F$31:$H$31,3,FALSE),""))))</f>
        <v/>
      </c>
    </row>
    <row r="3975" spans="6:30" x14ac:dyDescent="0.2">
      <c r="F3975" s="10"/>
      <c r="G3975" s="8" t="str">
        <f t="shared" si="188"/>
        <v/>
      </c>
      <c r="H3975" s="13"/>
      <c r="K3975" s="13"/>
      <c r="L3975" s="10"/>
      <c r="M3975" s="10"/>
      <c r="S3975" s="8" t="str">
        <f>IFERROR(VLOOKUP(D3975,[1]peretoe_teenus!$A$2:$L$2000,5,FALSE),"")</f>
        <v/>
      </c>
      <c r="U3975" s="13"/>
      <c r="V3975" s="15" t="str" cm="1">
        <f t="array" ref="V3975">IFERROR(IF(AND(F3975="Tugigrupp",RANK(K3975,$K3975:$K3975)+COUNTIFS($K$2:K3975,K3975,$L$2:L3975,L3975,$M$2:M3975,M3975,$I$2:I3975,I3975,$G$2:G3975,G3975,$F$2:F3975,F3975)-1=1),SUMPRODUCT(($F$2:$F$4154=F3975)*($G$2:$G$4154=G3975)*($K$2:$K$4154=K3975)*($I$2:$I$4154=I3975)*($L$2:$L$4154=L3975)*($M$2:$M$4154=M3975)),""),"")</f>
        <v/>
      </c>
      <c r="W3975" s="15" t="str">
        <f t="shared" si="186"/>
        <v/>
      </c>
      <c r="X3975" s="16" t="str">
        <f>IF(AND(A3975=[2]an!$G$38,F3975=[2]an!$E$40),[2]an!$G$40,IF(AND(A3975=[2]an!$G$38,F3975=[2]an!$E$41),[2]an!$G$41,IF(AND(A3975=[2]an!$G$38,F3975=[2]an!$E$39,H3975&gt;=[2]an!$M$37),[2]an!$G$39,
IF(AND(A3975=[2]an!$G$38,F3975=[2]an!$E$39,H3975&lt;[2]an!$M$37,S3975="kahepoolne vajaduspõhine",U3975=""),[2]an!$M$40,
IF(AND(A3975=[2]an!$G$38,F3975=[2]an!$E$39,H3975&lt;[2]an!$M$37,S3975="kahepoolne vajaduspõhine",U3975&lt;&gt;""),[2]an!$G$39,
IF(AND(A3975=[2]an!$G$38,F3975=[2]an!$E$39,H3975&lt;[2]an!$M$37,S3975&lt;&gt;"kahepoolne vajaduspõhine"),[2]an!$G$39,
IF(AND(A3975=[2]an!$G$38,F3975=[2]an!$E$42),[2]an!$G$42,
IF(AND(A3975=[2]an!$H$38,F3975=[2]an!$E$40),[2]an!$H$40,IF(AND(A3975=[2]an!$H$38,F3975=[2]an!$E$41),[2]an!$H$41,IF(AND(A3975=[2]an!$H$38,F3975=[2]an!$E$39,H3975&gt;=[2]an!$M$37),[2]an!$H$39,
IF(AND(A3975=[2]an!$H$38,F3975=[2]an!$E$39,H3975&lt;[2]an!$M$37,S3975="kahepoolne vajaduspõhine",U3975=""),[2]an!$M$40,
IF(AND(A3975=[2]an!$H$38,F3975=[2]an!$E$39,H3975&lt;[2]an!$M$37,S3975="kahepoolne vajaduspõhine",U3975&lt;&gt;""),[2]an!$H$39,
IF(AND(A3975=[2]an!$H$38,F3975=[2]an!$E$39,H3975&lt;[2]an!$M$37,S3975&lt;&gt;"kahepoolne vajaduspõhine"),[2]an!$H$39,
IF(AND(A3975=[2]an!$H$38,F3975=[2]an!$E$42),[2]an!$H$42,
IF(AND(A3975=[2]an!$I$38,F3975=[2]an!$E$40),[2]an!$I$40,IF(AND(A3975=[2]an!$I$38,F3975=[2]an!$E$41),[2]an!$I$41,IF(AND(A3975=[2]an!$I$38,F3975=[2]an!$E$39,H3975&gt;=[2]an!$M$37),[2]an!$I$39,
IF(AND(A3975=[2]an!$I$38,F3975=[2]an!$E$39,H3975&lt;[2]an!$M$37,S3975="kahepoolne vajaduspõhine",U3975=""),[2]an!$M$40,
IF(AND(A3975=[2]an!$I$38,F3975=[2]an!$E$39,H3975&lt;[2]an!$M$37,S3975="kahepoolne vajaduspõhine",U3975&lt;&gt;""),[2]an!$I$39,
IF(AND(A3975=[2]an!$I$38,F3975=[2]an!$E$39,H3975&lt;[2]an!$M$37,S3975&lt;&gt;"kahepoolne vajaduspõhine"),[2]an!$I$39,
IF(AND(A3975=[2]an!$I$38,F3975=[2]an!$E$42),[2]an!$I$42,
IF(AND(A3975=[2]an!$J$38,F3975=[2]an!$E$40),[2]an!$J$40,IF(AND(A3975=[2]an!$J$38,F3975=[2]an!$E$41),[2]an!$J$41,IF(AND(A3975=[2]an!$J$38,F3975=[2]an!$E$39,H3975&gt;=[2]an!$M$37),[2]an!$J$39,
IF(AND(A3975=[2]an!$J$38,F3975=[2]an!$E$39,H3975&lt;[2]an!$M$37,S3975="kahepoolne vajaduspõhine",U3975=""),[2]an!$M$40,
IF(AND(A3975=[2]an!$J$38,F3975=[2]an!$E$39,H3975&lt;[2]an!$M$37,S3975="kahepoolne vajaduspõhine",U3975&lt;&gt;""),[2]an!$J$39,
IF(AND(A3975=[2]an!$J$38,F3975=[2]an!$E$39,H3975&lt;[2]an!$M$37,S3975&lt;&gt;"kahepoolne vajaduspõhine"),[2]an!$J$39,
IF(AND(A3975=[2]an!$J$38,F3975=[2]an!$E$42),[2]an!$J$42,""))))))))))))))))))))))))))))</f>
        <v/>
      </c>
      <c r="Y3975" s="17" t="str">
        <f>IFERROR(IF(F3975="Tugigrupp",0,
IF(AND(F3975="Peretoe teenus",H3975&gt;=[2]an!$M$37,RANK(D3975,$D3975:$D3975)+COUNTIFS($D$2:D3975,D3975,$F$2:F3975,F3975)-1&gt;1),"",
IF(AND(F3975="Peretoe teenus",H3975&gt;=[2]an!$M$37,RANK(D3975,$D3975:$D3975)+COUNTIFS($D$2:D3975,D3975,$F$2:F3975,F3975)-1=1,MONTH(H3975)=MONTH(K3975)=TRUE,YEAR(H3975)=YEAR(K3975)=TRUE),((EOMONTH(H3975,0)-H3975+1)*X3975)/DAY(EOMONTH(H3975,0)),
IF(AND(F3975="Peretoe teenus",H3975&gt;=[2]an!$M$37,RANK(D3975,$D3975:$D3975)+COUNTIFS($D$2:D3975,D3975,$F$2:F3975,F3975)-1=1),X3975,
IF(AND(F3975="Peretoe teenus",H3975&lt;[2]an!$M$37,S3975&lt;&gt;"kahepoolne vajaduspõhine",RANK(D3975,$D3975:$D3975)+COUNTIFS($D$2:D3975,D3975,$F$2:F3975,F3975)-1=1),X3975,
IF(AND(F3975="Peretoe teenus",H3975&lt;[2]an!$M$37,S3975&lt;&gt;"kahepoolne vajaduspõhine",RANK(D3975,$D3975:$D3975)+COUNTIFS($D$2:D3975,D3975,$F$2:F3975,F3975)-1&gt;1),"",
IF(AND(F3975="Peretoe teenus",H3975&lt;[2]an!$M$37,S3975="kahepoolne vajaduspõhine",U3975="",RANK(D3975,$D3975:$D3975)+COUNTIFS($D$2:D3975,D3975,$F$2:F3975,F3975)-1=1),X3975,
IF(AND(F3975="Peretoe teenus",H3975&lt;[2]an!$M$37,S3975="kahepoolne vajaduspõhine",U3975="",RANK(D3975,$D3975:$D3975)+COUNTIFS($D$2:D3975,D3975,$F$2:F3975,F3975)-1&gt;1),"",
IF(AND(F3975="Peretoe teenus",H3975&lt;[2]an!$M$37,S3975="kahepoolne vajaduspõhine",U3975&lt;[2]an!$M$37,RANK(D3975,$D3975:$D3975)+COUNTIFS($D$2:D3975,D3975,$F$2:F3975,F3975)-1=1),X3975,
IF(AND(F3975="Peretoe teenus",H3975&lt;[2]an!$M$37,S3975="kahepoolne vajaduspõhine",U3975&lt;[2]an!$M$37,RANK(D3975,$D3975:$D3975)+COUNTIFS($D$2:D3975,D3975,$F$2:F3975,F3975)-1&gt;1),"",
IF(AND(F3975="Peretoe teenus",H3975&lt;[2]an!$M$37,S3975="kahepoolne vajaduspõhine",U3975&gt;=[2]an!$M$37,U3975&lt;=[2]an!$M$38,RANK(D3975,$D3975:$D3975)+COUNTIFS($D$2:D3975,D3975,$F$2:F3975,F3975)-1=1),
((EOMONTH(U3975,0)-U3975+1)*X3975)/DAY(EOMONTH(U3975,0))+(DAY(U3975)-1)*100/DAY(EOMONTH(U3975,0)),
IF(AND(F3975="Peretoe teenus",H3975&lt;[2]an!$M$37,S3975="kahepoolne vajaduspõhine",U3975&gt;=[2]an!$M$37,U3975&lt;=[2]an!$M$38,RANK(D3975,$D3975:$D3975)+COUNTIFS($D$2:D3975,D3975,$F$2:F3975,F3975)-1&gt;1),"",
IF(AND(F3975="Peretoe teenus",H3975&lt;[2]an!$M$37,S3975="kahepoolne vajaduspõhine",U3975&gt;[2]an!$M$38,RANK(D3975,$D3975:$D3975)+COUNTIFS($D$2:D3975,D3975,$F$2:F3975,F3975)-1=1),X3975,
IF(AND(F3975="Peretoe teenus",H3975&lt;[2]an!$M$37,S3975="kahepoolne vajaduspõhine",U3975&gt;[2]an!$M$38,RANK(D3975,$D3975:$D3975)+COUNTIFS($D$2:D3975,D3975,$F$2:F3975,F3975)-1&gt;1),"",X3975*W3975)))))))))))))),"")</f>
        <v/>
      </c>
      <c r="Z3975" s="18" t="str">
        <f t="shared" si="187"/>
        <v/>
      </c>
      <c r="AA3975" s="19" t="str">
        <f>IFERROR(VLOOKUP(E3975,[2]an!$A$3:$B$81,2,FALSE),"")</f>
        <v/>
      </c>
      <c r="AB3975" s="19" t="str">
        <f>IFERROR(VLOOKUP(AA3975,[2]an!$C$2:$D$16,2,FALSE),"")</f>
        <v/>
      </c>
      <c r="AC3975" s="20"/>
      <c r="AD3975" s="21" t="str">
        <f>IF(A3975=[2]an!$F$36,VLOOKUP([2]an!$F$36,[2]an!$F$36:$H$36,3,FALSE),IF(A3975=[2]an!$F$35,VLOOKUP([2]an!$F$35,[2]an!$F$35:$H$35,3,FALSE),IF(A3975=[2]an!$F$33,VLOOKUP([2]an!$F$33,[2]an!$F$33:$H$33,3,FALSE),IF(A3975=[2]an!$F$31,VLOOKUP([2]an!$F$31,[2]an!$F$31:$H$31,3,FALSE),""))))</f>
        <v/>
      </c>
    </row>
    <row r="3976" spans="6:30" x14ac:dyDescent="0.2">
      <c r="F3976" s="10"/>
      <c r="G3976" s="8" t="str">
        <f t="shared" si="188"/>
        <v/>
      </c>
      <c r="H3976" s="13"/>
      <c r="K3976" s="13"/>
      <c r="L3976" s="10"/>
      <c r="M3976" s="10"/>
      <c r="S3976" s="8" t="str">
        <f>IFERROR(VLOOKUP(D3976,[1]peretoe_teenus!$A$2:$L$2000,5,FALSE),"")</f>
        <v/>
      </c>
      <c r="U3976" s="13"/>
      <c r="V3976" s="15" t="str" cm="1">
        <f t="array" ref="V3976">IFERROR(IF(AND(F3976="Tugigrupp",RANK(K3976,$K3976:$K3976)+COUNTIFS($K$2:K3976,K3976,$L$2:L3976,L3976,$M$2:M3976,M3976,$I$2:I3976,I3976,$G$2:G3976,G3976,$F$2:F3976,F3976)-1=1),SUMPRODUCT(($F$2:$F$4154=F3976)*($G$2:$G$4154=G3976)*($K$2:$K$4154=K3976)*($I$2:$I$4154=I3976)*($L$2:$L$4154=L3976)*($M$2:$M$4154=M3976)),""),"")</f>
        <v/>
      </c>
      <c r="W3976" s="15" t="str">
        <f t="shared" si="186"/>
        <v/>
      </c>
      <c r="X3976" s="16" t="str">
        <f>IF(AND(A3976=[2]an!$G$38,F3976=[2]an!$E$40),[2]an!$G$40,IF(AND(A3976=[2]an!$G$38,F3976=[2]an!$E$41),[2]an!$G$41,IF(AND(A3976=[2]an!$G$38,F3976=[2]an!$E$39,H3976&gt;=[2]an!$M$37),[2]an!$G$39,
IF(AND(A3976=[2]an!$G$38,F3976=[2]an!$E$39,H3976&lt;[2]an!$M$37,S3976="kahepoolne vajaduspõhine",U3976=""),[2]an!$M$40,
IF(AND(A3976=[2]an!$G$38,F3976=[2]an!$E$39,H3976&lt;[2]an!$M$37,S3976="kahepoolne vajaduspõhine",U3976&lt;&gt;""),[2]an!$G$39,
IF(AND(A3976=[2]an!$G$38,F3976=[2]an!$E$39,H3976&lt;[2]an!$M$37,S3976&lt;&gt;"kahepoolne vajaduspõhine"),[2]an!$G$39,
IF(AND(A3976=[2]an!$G$38,F3976=[2]an!$E$42),[2]an!$G$42,
IF(AND(A3976=[2]an!$H$38,F3976=[2]an!$E$40),[2]an!$H$40,IF(AND(A3976=[2]an!$H$38,F3976=[2]an!$E$41),[2]an!$H$41,IF(AND(A3976=[2]an!$H$38,F3976=[2]an!$E$39,H3976&gt;=[2]an!$M$37),[2]an!$H$39,
IF(AND(A3976=[2]an!$H$38,F3976=[2]an!$E$39,H3976&lt;[2]an!$M$37,S3976="kahepoolne vajaduspõhine",U3976=""),[2]an!$M$40,
IF(AND(A3976=[2]an!$H$38,F3976=[2]an!$E$39,H3976&lt;[2]an!$M$37,S3976="kahepoolne vajaduspõhine",U3976&lt;&gt;""),[2]an!$H$39,
IF(AND(A3976=[2]an!$H$38,F3976=[2]an!$E$39,H3976&lt;[2]an!$M$37,S3976&lt;&gt;"kahepoolne vajaduspõhine"),[2]an!$H$39,
IF(AND(A3976=[2]an!$H$38,F3976=[2]an!$E$42),[2]an!$H$42,
IF(AND(A3976=[2]an!$I$38,F3976=[2]an!$E$40),[2]an!$I$40,IF(AND(A3976=[2]an!$I$38,F3976=[2]an!$E$41),[2]an!$I$41,IF(AND(A3976=[2]an!$I$38,F3976=[2]an!$E$39,H3976&gt;=[2]an!$M$37),[2]an!$I$39,
IF(AND(A3976=[2]an!$I$38,F3976=[2]an!$E$39,H3976&lt;[2]an!$M$37,S3976="kahepoolne vajaduspõhine",U3976=""),[2]an!$M$40,
IF(AND(A3976=[2]an!$I$38,F3976=[2]an!$E$39,H3976&lt;[2]an!$M$37,S3976="kahepoolne vajaduspõhine",U3976&lt;&gt;""),[2]an!$I$39,
IF(AND(A3976=[2]an!$I$38,F3976=[2]an!$E$39,H3976&lt;[2]an!$M$37,S3976&lt;&gt;"kahepoolne vajaduspõhine"),[2]an!$I$39,
IF(AND(A3976=[2]an!$I$38,F3976=[2]an!$E$42),[2]an!$I$42,
IF(AND(A3976=[2]an!$J$38,F3976=[2]an!$E$40),[2]an!$J$40,IF(AND(A3976=[2]an!$J$38,F3976=[2]an!$E$41),[2]an!$J$41,IF(AND(A3976=[2]an!$J$38,F3976=[2]an!$E$39,H3976&gt;=[2]an!$M$37),[2]an!$J$39,
IF(AND(A3976=[2]an!$J$38,F3976=[2]an!$E$39,H3976&lt;[2]an!$M$37,S3976="kahepoolne vajaduspõhine",U3976=""),[2]an!$M$40,
IF(AND(A3976=[2]an!$J$38,F3976=[2]an!$E$39,H3976&lt;[2]an!$M$37,S3976="kahepoolne vajaduspõhine",U3976&lt;&gt;""),[2]an!$J$39,
IF(AND(A3976=[2]an!$J$38,F3976=[2]an!$E$39,H3976&lt;[2]an!$M$37,S3976&lt;&gt;"kahepoolne vajaduspõhine"),[2]an!$J$39,
IF(AND(A3976=[2]an!$J$38,F3976=[2]an!$E$42),[2]an!$J$42,""))))))))))))))))))))))))))))</f>
        <v/>
      </c>
      <c r="Y3976" s="17" t="str">
        <f>IFERROR(IF(F3976="Tugigrupp",0,
IF(AND(F3976="Peretoe teenus",H3976&gt;=[2]an!$M$37,RANK(D3976,$D3976:$D3976)+COUNTIFS($D$2:D3976,D3976,$F$2:F3976,F3976)-1&gt;1),"",
IF(AND(F3976="Peretoe teenus",H3976&gt;=[2]an!$M$37,RANK(D3976,$D3976:$D3976)+COUNTIFS($D$2:D3976,D3976,$F$2:F3976,F3976)-1=1,MONTH(H3976)=MONTH(K3976)=TRUE,YEAR(H3976)=YEAR(K3976)=TRUE),((EOMONTH(H3976,0)-H3976+1)*X3976)/DAY(EOMONTH(H3976,0)),
IF(AND(F3976="Peretoe teenus",H3976&gt;=[2]an!$M$37,RANK(D3976,$D3976:$D3976)+COUNTIFS($D$2:D3976,D3976,$F$2:F3976,F3976)-1=1),X3976,
IF(AND(F3976="Peretoe teenus",H3976&lt;[2]an!$M$37,S3976&lt;&gt;"kahepoolne vajaduspõhine",RANK(D3976,$D3976:$D3976)+COUNTIFS($D$2:D3976,D3976,$F$2:F3976,F3976)-1=1),X3976,
IF(AND(F3976="Peretoe teenus",H3976&lt;[2]an!$M$37,S3976&lt;&gt;"kahepoolne vajaduspõhine",RANK(D3976,$D3976:$D3976)+COUNTIFS($D$2:D3976,D3976,$F$2:F3976,F3976)-1&gt;1),"",
IF(AND(F3976="Peretoe teenus",H3976&lt;[2]an!$M$37,S3976="kahepoolne vajaduspõhine",U3976="",RANK(D3976,$D3976:$D3976)+COUNTIFS($D$2:D3976,D3976,$F$2:F3976,F3976)-1=1),X3976,
IF(AND(F3976="Peretoe teenus",H3976&lt;[2]an!$M$37,S3976="kahepoolne vajaduspõhine",U3976="",RANK(D3976,$D3976:$D3976)+COUNTIFS($D$2:D3976,D3976,$F$2:F3976,F3976)-1&gt;1),"",
IF(AND(F3976="Peretoe teenus",H3976&lt;[2]an!$M$37,S3976="kahepoolne vajaduspõhine",U3976&lt;[2]an!$M$37,RANK(D3976,$D3976:$D3976)+COUNTIFS($D$2:D3976,D3976,$F$2:F3976,F3976)-1=1),X3976,
IF(AND(F3976="Peretoe teenus",H3976&lt;[2]an!$M$37,S3976="kahepoolne vajaduspõhine",U3976&lt;[2]an!$M$37,RANK(D3976,$D3976:$D3976)+COUNTIFS($D$2:D3976,D3976,$F$2:F3976,F3976)-1&gt;1),"",
IF(AND(F3976="Peretoe teenus",H3976&lt;[2]an!$M$37,S3976="kahepoolne vajaduspõhine",U3976&gt;=[2]an!$M$37,U3976&lt;=[2]an!$M$38,RANK(D3976,$D3976:$D3976)+COUNTIFS($D$2:D3976,D3976,$F$2:F3976,F3976)-1=1),
((EOMONTH(U3976,0)-U3976+1)*X3976)/DAY(EOMONTH(U3976,0))+(DAY(U3976)-1)*100/DAY(EOMONTH(U3976,0)),
IF(AND(F3976="Peretoe teenus",H3976&lt;[2]an!$M$37,S3976="kahepoolne vajaduspõhine",U3976&gt;=[2]an!$M$37,U3976&lt;=[2]an!$M$38,RANK(D3976,$D3976:$D3976)+COUNTIFS($D$2:D3976,D3976,$F$2:F3976,F3976)-1&gt;1),"",
IF(AND(F3976="Peretoe teenus",H3976&lt;[2]an!$M$37,S3976="kahepoolne vajaduspõhine",U3976&gt;[2]an!$M$38,RANK(D3976,$D3976:$D3976)+COUNTIFS($D$2:D3976,D3976,$F$2:F3976,F3976)-1=1),X3976,
IF(AND(F3976="Peretoe teenus",H3976&lt;[2]an!$M$37,S3976="kahepoolne vajaduspõhine",U3976&gt;[2]an!$M$38,RANK(D3976,$D3976:$D3976)+COUNTIFS($D$2:D3976,D3976,$F$2:F3976,F3976)-1&gt;1),"",X3976*W3976)))))))))))))),"")</f>
        <v/>
      </c>
      <c r="Z3976" s="18" t="str">
        <f t="shared" si="187"/>
        <v/>
      </c>
      <c r="AA3976" s="19" t="str">
        <f>IFERROR(VLOOKUP(E3976,[2]an!$A$3:$B$81,2,FALSE),"")</f>
        <v/>
      </c>
      <c r="AB3976" s="19" t="str">
        <f>IFERROR(VLOOKUP(AA3976,[2]an!$C$2:$D$16,2,FALSE),"")</f>
        <v/>
      </c>
      <c r="AC3976" s="20"/>
      <c r="AD3976" s="21" t="str">
        <f>IF(A3976=[2]an!$F$36,VLOOKUP([2]an!$F$36,[2]an!$F$36:$H$36,3,FALSE),IF(A3976=[2]an!$F$35,VLOOKUP([2]an!$F$35,[2]an!$F$35:$H$35,3,FALSE),IF(A3976=[2]an!$F$33,VLOOKUP([2]an!$F$33,[2]an!$F$33:$H$33,3,FALSE),IF(A3976=[2]an!$F$31,VLOOKUP([2]an!$F$31,[2]an!$F$31:$H$31,3,FALSE),""))))</f>
        <v/>
      </c>
    </row>
    <row r="3977" spans="6:30" x14ac:dyDescent="0.2">
      <c r="F3977" s="10"/>
      <c r="G3977" s="8" t="str">
        <f t="shared" si="188"/>
        <v/>
      </c>
      <c r="H3977" s="13"/>
      <c r="K3977" s="13"/>
      <c r="L3977" s="10"/>
      <c r="M3977" s="10"/>
      <c r="S3977" s="8" t="str">
        <f>IFERROR(VLOOKUP(D3977,[1]peretoe_teenus!$A$2:$L$2000,5,FALSE),"")</f>
        <v/>
      </c>
      <c r="U3977" s="13"/>
      <c r="V3977" s="15" t="str" cm="1">
        <f t="array" ref="V3977">IFERROR(IF(AND(F3977="Tugigrupp",RANK(K3977,$K3977:$K3977)+COUNTIFS($K$2:K3977,K3977,$L$2:L3977,L3977,$M$2:M3977,M3977,$I$2:I3977,I3977,$G$2:G3977,G3977,$F$2:F3977,F3977)-1=1),SUMPRODUCT(($F$2:$F$4154=F3977)*($G$2:$G$4154=G3977)*($K$2:$K$4154=K3977)*($I$2:$I$4154=I3977)*($L$2:$L$4154=L3977)*($M$2:$M$4154=M3977)),""),"")</f>
        <v/>
      </c>
      <c r="W3977" s="15" t="str">
        <f t="shared" si="186"/>
        <v/>
      </c>
      <c r="X3977" s="16" t="str">
        <f>IF(AND(A3977=[2]an!$G$38,F3977=[2]an!$E$40),[2]an!$G$40,IF(AND(A3977=[2]an!$G$38,F3977=[2]an!$E$41),[2]an!$G$41,IF(AND(A3977=[2]an!$G$38,F3977=[2]an!$E$39,H3977&gt;=[2]an!$M$37),[2]an!$G$39,
IF(AND(A3977=[2]an!$G$38,F3977=[2]an!$E$39,H3977&lt;[2]an!$M$37,S3977="kahepoolne vajaduspõhine",U3977=""),[2]an!$M$40,
IF(AND(A3977=[2]an!$G$38,F3977=[2]an!$E$39,H3977&lt;[2]an!$M$37,S3977="kahepoolne vajaduspõhine",U3977&lt;&gt;""),[2]an!$G$39,
IF(AND(A3977=[2]an!$G$38,F3977=[2]an!$E$39,H3977&lt;[2]an!$M$37,S3977&lt;&gt;"kahepoolne vajaduspõhine"),[2]an!$G$39,
IF(AND(A3977=[2]an!$G$38,F3977=[2]an!$E$42),[2]an!$G$42,
IF(AND(A3977=[2]an!$H$38,F3977=[2]an!$E$40),[2]an!$H$40,IF(AND(A3977=[2]an!$H$38,F3977=[2]an!$E$41),[2]an!$H$41,IF(AND(A3977=[2]an!$H$38,F3977=[2]an!$E$39,H3977&gt;=[2]an!$M$37),[2]an!$H$39,
IF(AND(A3977=[2]an!$H$38,F3977=[2]an!$E$39,H3977&lt;[2]an!$M$37,S3977="kahepoolne vajaduspõhine",U3977=""),[2]an!$M$40,
IF(AND(A3977=[2]an!$H$38,F3977=[2]an!$E$39,H3977&lt;[2]an!$M$37,S3977="kahepoolne vajaduspõhine",U3977&lt;&gt;""),[2]an!$H$39,
IF(AND(A3977=[2]an!$H$38,F3977=[2]an!$E$39,H3977&lt;[2]an!$M$37,S3977&lt;&gt;"kahepoolne vajaduspõhine"),[2]an!$H$39,
IF(AND(A3977=[2]an!$H$38,F3977=[2]an!$E$42),[2]an!$H$42,
IF(AND(A3977=[2]an!$I$38,F3977=[2]an!$E$40),[2]an!$I$40,IF(AND(A3977=[2]an!$I$38,F3977=[2]an!$E$41),[2]an!$I$41,IF(AND(A3977=[2]an!$I$38,F3977=[2]an!$E$39,H3977&gt;=[2]an!$M$37),[2]an!$I$39,
IF(AND(A3977=[2]an!$I$38,F3977=[2]an!$E$39,H3977&lt;[2]an!$M$37,S3977="kahepoolne vajaduspõhine",U3977=""),[2]an!$M$40,
IF(AND(A3977=[2]an!$I$38,F3977=[2]an!$E$39,H3977&lt;[2]an!$M$37,S3977="kahepoolne vajaduspõhine",U3977&lt;&gt;""),[2]an!$I$39,
IF(AND(A3977=[2]an!$I$38,F3977=[2]an!$E$39,H3977&lt;[2]an!$M$37,S3977&lt;&gt;"kahepoolne vajaduspõhine"),[2]an!$I$39,
IF(AND(A3977=[2]an!$I$38,F3977=[2]an!$E$42),[2]an!$I$42,
IF(AND(A3977=[2]an!$J$38,F3977=[2]an!$E$40),[2]an!$J$40,IF(AND(A3977=[2]an!$J$38,F3977=[2]an!$E$41),[2]an!$J$41,IF(AND(A3977=[2]an!$J$38,F3977=[2]an!$E$39,H3977&gt;=[2]an!$M$37),[2]an!$J$39,
IF(AND(A3977=[2]an!$J$38,F3977=[2]an!$E$39,H3977&lt;[2]an!$M$37,S3977="kahepoolne vajaduspõhine",U3977=""),[2]an!$M$40,
IF(AND(A3977=[2]an!$J$38,F3977=[2]an!$E$39,H3977&lt;[2]an!$M$37,S3977="kahepoolne vajaduspõhine",U3977&lt;&gt;""),[2]an!$J$39,
IF(AND(A3977=[2]an!$J$38,F3977=[2]an!$E$39,H3977&lt;[2]an!$M$37,S3977&lt;&gt;"kahepoolne vajaduspõhine"),[2]an!$J$39,
IF(AND(A3977=[2]an!$J$38,F3977=[2]an!$E$42),[2]an!$J$42,""))))))))))))))))))))))))))))</f>
        <v/>
      </c>
      <c r="Y3977" s="17" t="str">
        <f>IFERROR(IF(F3977="Tugigrupp",0,
IF(AND(F3977="Peretoe teenus",H3977&gt;=[2]an!$M$37,RANK(D3977,$D3977:$D3977)+COUNTIFS($D$2:D3977,D3977,$F$2:F3977,F3977)-1&gt;1),"",
IF(AND(F3977="Peretoe teenus",H3977&gt;=[2]an!$M$37,RANK(D3977,$D3977:$D3977)+COUNTIFS($D$2:D3977,D3977,$F$2:F3977,F3977)-1=1,MONTH(H3977)=MONTH(K3977)=TRUE,YEAR(H3977)=YEAR(K3977)=TRUE),((EOMONTH(H3977,0)-H3977+1)*X3977)/DAY(EOMONTH(H3977,0)),
IF(AND(F3977="Peretoe teenus",H3977&gt;=[2]an!$M$37,RANK(D3977,$D3977:$D3977)+COUNTIFS($D$2:D3977,D3977,$F$2:F3977,F3977)-1=1),X3977,
IF(AND(F3977="Peretoe teenus",H3977&lt;[2]an!$M$37,S3977&lt;&gt;"kahepoolne vajaduspõhine",RANK(D3977,$D3977:$D3977)+COUNTIFS($D$2:D3977,D3977,$F$2:F3977,F3977)-1=1),X3977,
IF(AND(F3977="Peretoe teenus",H3977&lt;[2]an!$M$37,S3977&lt;&gt;"kahepoolne vajaduspõhine",RANK(D3977,$D3977:$D3977)+COUNTIFS($D$2:D3977,D3977,$F$2:F3977,F3977)-1&gt;1),"",
IF(AND(F3977="Peretoe teenus",H3977&lt;[2]an!$M$37,S3977="kahepoolne vajaduspõhine",U3977="",RANK(D3977,$D3977:$D3977)+COUNTIFS($D$2:D3977,D3977,$F$2:F3977,F3977)-1=1),X3977,
IF(AND(F3977="Peretoe teenus",H3977&lt;[2]an!$M$37,S3977="kahepoolne vajaduspõhine",U3977="",RANK(D3977,$D3977:$D3977)+COUNTIFS($D$2:D3977,D3977,$F$2:F3977,F3977)-1&gt;1),"",
IF(AND(F3977="Peretoe teenus",H3977&lt;[2]an!$M$37,S3977="kahepoolne vajaduspõhine",U3977&lt;[2]an!$M$37,RANK(D3977,$D3977:$D3977)+COUNTIFS($D$2:D3977,D3977,$F$2:F3977,F3977)-1=1),X3977,
IF(AND(F3977="Peretoe teenus",H3977&lt;[2]an!$M$37,S3977="kahepoolne vajaduspõhine",U3977&lt;[2]an!$M$37,RANK(D3977,$D3977:$D3977)+COUNTIFS($D$2:D3977,D3977,$F$2:F3977,F3977)-1&gt;1),"",
IF(AND(F3977="Peretoe teenus",H3977&lt;[2]an!$M$37,S3977="kahepoolne vajaduspõhine",U3977&gt;=[2]an!$M$37,U3977&lt;=[2]an!$M$38,RANK(D3977,$D3977:$D3977)+COUNTIFS($D$2:D3977,D3977,$F$2:F3977,F3977)-1=1),
((EOMONTH(U3977,0)-U3977+1)*X3977)/DAY(EOMONTH(U3977,0))+(DAY(U3977)-1)*100/DAY(EOMONTH(U3977,0)),
IF(AND(F3977="Peretoe teenus",H3977&lt;[2]an!$M$37,S3977="kahepoolne vajaduspõhine",U3977&gt;=[2]an!$M$37,U3977&lt;=[2]an!$M$38,RANK(D3977,$D3977:$D3977)+COUNTIFS($D$2:D3977,D3977,$F$2:F3977,F3977)-1&gt;1),"",
IF(AND(F3977="Peretoe teenus",H3977&lt;[2]an!$M$37,S3977="kahepoolne vajaduspõhine",U3977&gt;[2]an!$M$38,RANK(D3977,$D3977:$D3977)+COUNTIFS($D$2:D3977,D3977,$F$2:F3977,F3977)-1=1),X3977,
IF(AND(F3977="Peretoe teenus",H3977&lt;[2]an!$M$37,S3977="kahepoolne vajaduspõhine",U3977&gt;[2]an!$M$38,RANK(D3977,$D3977:$D3977)+COUNTIFS($D$2:D3977,D3977,$F$2:F3977,F3977)-1&gt;1),"",X3977*W3977)))))))))))))),"")</f>
        <v/>
      </c>
      <c r="Z3977" s="18" t="str">
        <f t="shared" si="187"/>
        <v/>
      </c>
      <c r="AA3977" s="19" t="str">
        <f>IFERROR(VLOOKUP(E3977,[2]an!$A$3:$B$81,2,FALSE),"")</f>
        <v/>
      </c>
      <c r="AB3977" s="19" t="str">
        <f>IFERROR(VLOOKUP(AA3977,[2]an!$C$2:$D$16,2,FALSE),"")</f>
        <v/>
      </c>
      <c r="AC3977" s="20"/>
      <c r="AD3977" s="21" t="str">
        <f>IF(A3977=[2]an!$F$36,VLOOKUP([2]an!$F$36,[2]an!$F$36:$H$36,3,FALSE),IF(A3977=[2]an!$F$35,VLOOKUP([2]an!$F$35,[2]an!$F$35:$H$35,3,FALSE),IF(A3977=[2]an!$F$33,VLOOKUP([2]an!$F$33,[2]an!$F$33:$H$33,3,FALSE),IF(A3977=[2]an!$F$31,VLOOKUP([2]an!$F$31,[2]an!$F$31:$H$31,3,FALSE),""))))</f>
        <v/>
      </c>
    </row>
    <row r="3978" spans="6:30" x14ac:dyDescent="0.2">
      <c r="F3978" s="10"/>
      <c r="G3978" s="8" t="str">
        <f t="shared" si="188"/>
        <v/>
      </c>
      <c r="H3978" s="13"/>
      <c r="K3978" s="13"/>
      <c r="L3978" s="10"/>
      <c r="M3978" s="10"/>
      <c r="S3978" s="8" t="str">
        <f>IFERROR(VLOOKUP(D3978,[1]peretoe_teenus!$A$2:$L$2000,5,FALSE),"")</f>
        <v/>
      </c>
      <c r="U3978" s="13"/>
      <c r="V3978" s="15" t="str" cm="1">
        <f t="array" ref="V3978">IFERROR(IF(AND(F3978="Tugigrupp",RANK(K3978,$K3978:$K3978)+COUNTIFS($K$2:K3978,K3978,$L$2:L3978,L3978,$M$2:M3978,M3978,$I$2:I3978,I3978,$G$2:G3978,G3978,$F$2:F3978,F3978)-1=1),SUMPRODUCT(($F$2:$F$4154=F3978)*($G$2:$G$4154=G3978)*($K$2:$K$4154=K3978)*($I$2:$I$4154=I3978)*($L$2:$L$4154=L3978)*($M$2:$M$4154=M3978)),""),"")</f>
        <v/>
      </c>
      <c r="W3978" s="15" t="str">
        <f t="shared" si="186"/>
        <v/>
      </c>
      <c r="X3978" s="16" t="str">
        <f>IF(AND(A3978=[2]an!$G$38,F3978=[2]an!$E$40),[2]an!$G$40,IF(AND(A3978=[2]an!$G$38,F3978=[2]an!$E$41),[2]an!$G$41,IF(AND(A3978=[2]an!$G$38,F3978=[2]an!$E$39,H3978&gt;=[2]an!$M$37),[2]an!$G$39,
IF(AND(A3978=[2]an!$G$38,F3978=[2]an!$E$39,H3978&lt;[2]an!$M$37,S3978="kahepoolne vajaduspõhine",U3978=""),[2]an!$M$40,
IF(AND(A3978=[2]an!$G$38,F3978=[2]an!$E$39,H3978&lt;[2]an!$M$37,S3978="kahepoolne vajaduspõhine",U3978&lt;&gt;""),[2]an!$G$39,
IF(AND(A3978=[2]an!$G$38,F3978=[2]an!$E$39,H3978&lt;[2]an!$M$37,S3978&lt;&gt;"kahepoolne vajaduspõhine"),[2]an!$G$39,
IF(AND(A3978=[2]an!$G$38,F3978=[2]an!$E$42),[2]an!$G$42,
IF(AND(A3978=[2]an!$H$38,F3978=[2]an!$E$40),[2]an!$H$40,IF(AND(A3978=[2]an!$H$38,F3978=[2]an!$E$41),[2]an!$H$41,IF(AND(A3978=[2]an!$H$38,F3978=[2]an!$E$39,H3978&gt;=[2]an!$M$37),[2]an!$H$39,
IF(AND(A3978=[2]an!$H$38,F3978=[2]an!$E$39,H3978&lt;[2]an!$M$37,S3978="kahepoolne vajaduspõhine",U3978=""),[2]an!$M$40,
IF(AND(A3978=[2]an!$H$38,F3978=[2]an!$E$39,H3978&lt;[2]an!$M$37,S3978="kahepoolne vajaduspõhine",U3978&lt;&gt;""),[2]an!$H$39,
IF(AND(A3978=[2]an!$H$38,F3978=[2]an!$E$39,H3978&lt;[2]an!$M$37,S3978&lt;&gt;"kahepoolne vajaduspõhine"),[2]an!$H$39,
IF(AND(A3978=[2]an!$H$38,F3978=[2]an!$E$42),[2]an!$H$42,
IF(AND(A3978=[2]an!$I$38,F3978=[2]an!$E$40),[2]an!$I$40,IF(AND(A3978=[2]an!$I$38,F3978=[2]an!$E$41),[2]an!$I$41,IF(AND(A3978=[2]an!$I$38,F3978=[2]an!$E$39,H3978&gt;=[2]an!$M$37),[2]an!$I$39,
IF(AND(A3978=[2]an!$I$38,F3978=[2]an!$E$39,H3978&lt;[2]an!$M$37,S3978="kahepoolne vajaduspõhine",U3978=""),[2]an!$M$40,
IF(AND(A3978=[2]an!$I$38,F3978=[2]an!$E$39,H3978&lt;[2]an!$M$37,S3978="kahepoolne vajaduspõhine",U3978&lt;&gt;""),[2]an!$I$39,
IF(AND(A3978=[2]an!$I$38,F3978=[2]an!$E$39,H3978&lt;[2]an!$M$37,S3978&lt;&gt;"kahepoolne vajaduspõhine"),[2]an!$I$39,
IF(AND(A3978=[2]an!$I$38,F3978=[2]an!$E$42),[2]an!$I$42,
IF(AND(A3978=[2]an!$J$38,F3978=[2]an!$E$40),[2]an!$J$40,IF(AND(A3978=[2]an!$J$38,F3978=[2]an!$E$41),[2]an!$J$41,IF(AND(A3978=[2]an!$J$38,F3978=[2]an!$E$39,H3978&gt;=[2]an!$M$37),[2]an!$J$39,
IF(AND(A3978=[2]an!$J$38,F3978=[2]an!$E$39,H3978&lt;[2]an!$M$37,S3978="kahepoolne vajaduspõhine",U3978=""),[2]an!$M$40,
IF(AND(A3978=[2]an!$J$38,F3978=[2]an!$E$39,H3978&lt;[2]an!$M$37,S3978="kahepoolne vajaduspõhine",U3978&lt;&gt;""),[2]an!$J$39,
IF(AND(A3978=[2]an!$J$38,F3978=[2]an!$E$39,H3978&lt;[2]an!$M$37,S3978&lt;&gt;"kahepoolne vajaduspõhine"),[2]an!$J$39,
IF(AND(A3978=[2]an!$J$38,F3978=[2]an!$E$42),[2]an!$J$42,""))))))))))))))))))))))))))))</f>
        <v/>
      </c>
      <c r="Y3978" s="17" t="str">
        <f>IFERROR(IF(F3978="Tugigrupp",0,
IF(AND(F3978="Peretoe teenus",H3978&gt;=[2]an!$M$37,RANK(D3978,$D3978:$D3978)+COUNTIFS($D$2:D3978,D3978,$F$2:F3978,F3978)-1&gt;1),"",
IF(AND(F3978="Peretoe teenus",H3978&gt;=[2]an!$M$37,RANK(D3978,$D3978:$D3978)+COUNTIFS($D$2:D3978,D3978,$F$2:F3978,F3978)-1=1,MONTH(H3978)=MONTH(K3978)=TRUE,YEAR(H3978)=YEAR(K3978)=TRUE),((EOMONTH(H3978,0)-H3978+1)*X3978)/DAY(EOMONTH(H3978,0)),
IF(AND(F3978="Peretoe teenus",H3978&gt;=[2]an!$M$37,RANK(D3978,$D3978:$D3978)+COUNTIFS($D$2:D3978,D3978,$F$2:F3978,F3978)-1=1),X3978,
IF(AND(F3978="Peretoe teenus",H3978&lt;[2]an!$M$37,S3978&lt;&gt;"kahepoolne vajaduspõhine",RANK(D3978,$D3978:$D3978)+COUNTIFS($D$2:D3978,D3978,$F$2:F3978,F3978)-1=1),X3978,
IF(AND(F3978="Peretoe teenus",H3978&lt;[2]an!$M$37,S3978&lt;&gt;"kahepoolne vajaduspõhine",RANK(D3978,$D3978:$D3978)+COUNTIFS($D$2:D3978,D3978,$F$2:F3978,F3978)-1&gt;1),"",
IF(AND(F3978="Peretoe teenus",H3978&lt;[2]an!$M$37,S3978="kahepoolne vajaduspõhine",U3978="",RANK(D3978,$D3978:$D3978)+COUNTIFS($D$2:D3978,D3978,$F$2:F3978,F3978)-1=1),X3978,
IF(AND(F3978="Peretoe teenus",H3978&lt;[2]an!$M$37,S3978="kahepoolne vajaduspõhine",U3978="",RANK(D3978,$D3978:$D3978)+COUNTIFS($D$2:D3978,D3978,$F$2:F3978,F3978)-1&gt;1),"",
IF(AND(F3978="Peretoe teenus",H3978&lt;[2]an!$M$37,S3978="kahepoolne vajaduspõhine",U3978&lt;[2]an!$M$37,RANK(D3978,$D3978:$D3978)+COUNTIFS($D$2:D3978,D3978,$F$2:F3978,F3978)-1=1),X3978,
IF(AND(F3978="Peretoe teenus",H3978&lt;[2]an!$M$37,S3978="kahepoolne vajaduspõhine",U3978&lt;[2]an!$M$37,RANK(D3978,$D3978:$D3978)+COUNTIFS($D$2:D3978,D3978,$F$2:F3978,F3978)-1&gt;1),"",
IF(AND(F3978="Peretoe teenus",H3978&lt;[2]an!$M$37,S3978="kahepoolne vajaduspõhine",U3978&gt;=[2]an!$M$37,U3978&lt;=[2]an!$M$38,RANK(D3978,$D3978:$D3978)+COUNTIFS($D$2:D3978,D3978,$F$2:F3978,F3978)-1=1),
((EOMONTH(U3978,0)-U3978+1)*X3978)/DAY(EOMONTH(U3978,0))+(DAY(U3978)-1)*100/DAY(EOMONTH(U3978,0)),
IF(AND(F3978="Peretoe teenus",H3978&lt;[2]an!$M$37,S3978="kahepoolne vajaduspõhine",U3978&gt;=[2]an!$M$37,U3978&lt;=[2]an!$M$38,RANK(D3978,$D3978:$D3978)+COUNTIFS($D$2:D3978,D3978,$F$2:F3978,F3978)-1&gt;1),"",
IF(AND(F3978="Peretoe teenus",H3978&lt;[2]an!$M$37,S3978="kahepoolne vajaduspõhine",U3978&gt;[2]an!$M$38,RANK(D3978,$D3978:$D3978)+COUNTIFS($D$2:D3978,D3978,$F$2:F3978,F3978)-1=1),X3978,
IF(AND(F3978="Peretoe teenus",H3978&lt;[2]an!$M$37,S3978="kahepoolne vajaduspõhine",U3978&gt;[2]an!$M$38,RANK(D3978,$D3978:$D3978)+COUNTIFS($D$2:D3978,D3978,$F$2:F3978,F3978)-1&gt;1),"",X3978*W3978)))))))))))))),"")</f>
        <v/>
      </c>
      <c r="Z3978" s="18" t="str">
        <f t="shared" si="187"/>
        <v/>
      </c>
      <c r="AA3978" s="19" t="str">
        <f>IFERROR(VLOOKUP(E3978,[2]an!$A$3:$B$81,2,FALSE),"")</f>
        <v/>
      </c>
      <c r="AB3978" s="19" t="str">
        <f>IFERROR(VLOOKUP(AA3978,[2]an!$C$2:$D$16,2,FALSE),"")</f>
        <v/>
      </c>
      <c r="AC3978" s="20"/>
      <c r="AD3978" s="21" t="str">
        <f>IF(A3978=[2]an!$F$36,VLOOKUP([2]an!$F$36,[2]an!$F$36:$H$36,3,FALSE),IF(A3978=[2]an!$F$35,VLOOKUP([2]an!$F$35,[2]an!$F$35:$H$35,3,FALSE),IF(A3978=[2]an!$F$33,VLOOKUP([2]an!$F$33,[2]an!$F$33:$H$33,3,FALSE),IF(A3978=[2]an!$F$31,VLOOKUP([2]an!$F$31,[2]an!$F$31:$H$31,3,FALSE),""))))</f>
        <v/>
      </c>
    </row>
    <row r="3979" spans="6:30" x14ac:dyDescent="0.2">
      <c r="F3979" s="10"/>
      <c r="G3979" s="8" t="str">
        <f t="shared" si="188"/>
        <v/>
      </c>
      <c r="H3979" s="13"/>
      <c r="K3979" s="13"/>
      <c r="L3979" s="10"/>
      <c r="M3979" s="10"/>
      <c r="S3979" s="8" t="str">
        <f>IFERROR(VLOOKUP(D3979,[1]peretoe_teenus!$A$2:$L$2000,5,FALSE),"")</f>
        <v/>
      </c>
      <c r="U3979" s="13"/>
      <c r="V3979" s="15" t="str" cm="1">
        <f t="array" ref="V3979">IFERROR(IF(AND(F3979="Tugigrupp",RANK(K3979,$K3979:$K3979)+COUNTIFS($K$2:K3979,K3979,$L$2:L3979,L3979,$M$2:M3979,M3979,$I$2:I3979,I3979,$G$2:G3979,G3979,$F$2:F3979,F3979)-1=1),SUMPRODUCT(($F$2:$F$4154=F3979)*($G$2:$G$4154=G3979)*($K$2:$K$4154=K3979)*($I$2:$I$4154=I3979)*($L$2:$L$4154=L3979)*($M$2:$M$4154=M3979)),""),"")</f>
        <v/>
      </c>
      <c r="W3979" s="15" t="str">
        <f t="shared" si="186"/>
        <v/>
      </c>
      <c r="X3979" s="16" t="str">
        <f>IF(AND(A3979=[2]an!$G$38,F3979=[2]an!$E$40),[2]an!$G$40,IF(AND(A3979=[2]an!$G$38,F3979=[2]an!$E$41),[2]an!$G$41,IF(AND(A3979=[2]an!$G$38,F3979=[2]an!$E$39,H3979&gt;=[2]an!$M$37),[2]an!$G$39,
IF(AND(A3979=[2]an!$G$38,F3979=[2]an!$E$39,H3979&lt;[2]an!$M$37,S3979="kahepoolne vajaduspõhine",U3979=""),[2]an!$M$40,
IF(AND(A3979=[2]an!$G$38,F3979=[2]an!$E$39,H3979&lt;[2]an!$M$37,S3979="kahepoolne vajaduspõhine",U3979&lt;&gt;""),[2]an!$G$39,
IF(AND(A3979=[2]an!$G$38,F3979=[2]an!$E$39,H3979&lt;[2]an!$M$37,S3979&lt;&gt;"kahepoolne vajaduspõhine"),[2]an!$G$39,
IF(AND(A3979=[2]an!$G$38,F3979=[2]an!$E$42),[2]an!$G$42,
IF(AND(A3979=[2]an!$H$38,F3979=[2]an!$E$40),[2]an!$H$40,IF(AND(A3979=[2]an!$H$38,F3979=[2]an!$E$41),[2]an!$H$41,IF(AND(A3979=[2]an!$H$38,F3979=[2]an!$E$39,H3979&gt;=[2]an!$M$37),[2]an!$H$39,
IF(AND(A3979=[2]an!$H$38,F3979=[2]an!$E$39,H3979&lt;[2]an!$M$37,S3979="kahepoolne vajaduspõhine",U3979=""),[2]an!$M$40,
IF(AND(A3979=[2]an!$H$38,F3979=[2]an!$E$39,H3979&lt;[2]an!$M$37,S3979="kahepoolne vajaduspõhine",U3979&lt;&gt;""),[2]an!$H$39,
IF(AND(A3979=[2]an!$H$38,F3979=[2]an!$E$39,H3979&lt;[2]an!$M$37,S3979&lt;&gt;"kahepoolne vajaduspõhine"),[2]an!$H$39,
IF(AND(A3979=[2]an!$H$38,F3979=[2]an!$E$42),[2]an!$H$42,
IF(AND(A3979=[2]an!$I$38,F3979=[2]an!$E$40),[2]an!$I$40,IF(AND(A3979=[2]an!$I$38,F3979=[2]an!$E$41),[2]an!$I$41,IF(AND(A3979=[2]an!$I$38,F3979=[2]an!$E$39,H3979&gt;=[2]an!$M$37),[2]an!$I$39,
IF(AND(A3979=[2]an!$I$38,F3979=[2]an!$E$39,H3979&lt;[2]an!$M$37,S3979="kahepoolne vajaduspõhine",U3979=""),[2]an!$M$40,
IF(AND(A3979=[2]an!$I$38,F3979=[2]an!$E$39,H3979&lt;[2]an!$M$37,S3979="kahepoolne vajaduspõhine",U3979&lt;&gt;""),[2]an!$I$39,
IF(AND(A3979=[2]an!$I$38,F3979=[2]an!$E$39,H3979&lt;[2]an!$M$37,S3979&lt;&gt;"kahepoolne vajaduspõhine"),[2]an!$I$39,
IF(AND(A3979=[2]an!$I$38,F3979=[2]an!$E$42),[2]an!$I$42,
IF(AND(A3979=[2]an!$J$38,F3979=[2]an!$E$40),[2]an!$J$40,IF(AND(A3979=[2]an!$J$38,F3979=[2]an!$E$41),[2]an!$J$41,IF(AND(A3979=[2]an!$J$38,F3979=[2]an!$E$39,H3979&gt;=[2]an!$M$37),[2]an!$J$39,
IF(AND(A3979=[2]an!$J$38,F3979=[2]an!$E$39,H3979&lt;[2]an!$M$37,S3979="kahepoolne vajaduspõhine",U3979=""),[2]an!$M$40,
IF(AND(A3979=[2]an!$J$38,F3979=[2]an!$E$39,H3979&lt;[2]an!$M$37,S3979="kahepoolne vajaduspõhine",U3979&lt;&gt;""),[2]an!$J$39,
IF(AND(A3979=[2]an!$J$38,F3979=[2]an!$E$39,H3979&lt;[2]an!$M$37,S3979&lt;&gt;"kahepoolne vajaduspõhine"),[2]an!$J$39,
IF(AND(A3979=[2]an!$J$38,F3979=[2]an!$E$42),[2]an!$J$42,""))))))))))))))))))))))))))))</f>
        <v/>
      </c>
      <c r="Y3979" s="17" t="str">
        <f>IFERROR(IF(F3979="Tugigrupp",0,
IF(AND(F3979="Peretoe teenus",H3979&gt;=[2]an!$M$37,RANK(D3979,$D3979:$D3979)+COUNTIFS($D$2:D3979,D3979,$F$2:F3979,F3979)-1&gt;1),"",
IF(AND(F3979="Peretoe teenus",H3979&gt;=[2]an!$M$37,RANK(D3979,$D3979:$D3979)+COUNTIFS($D$2:D3979,D3979,$F$2:F3979,F3979)-1=1,MONTH(H3979)=MONTH(K3979)=TRUE,YEAR(H3979)=YEAR(K3979)=TRUE),((EOMONTH(H3979,0)-H3979+1)*X3979)/DAY(EOMONTH(H3979,0)),
IF(AND(F3979="Peretoe teenus",H3979&gt;=[2]an!$M$37,RANK(D3979,$D3979:$D3979)+COUNTIFS($D$2:D3979,D3979,$F$2:F3979,F3979)-1=1),X3979,
IF(AND(F3979="Peretoe teenus",H3979&lt;[2]an!$M$37,S3979&lt;&gt;"kahepoolne vajaduspõhine",RANK(D3979,$D3979:$D3979)+COUNTIFS($D$2:D3979,D3979,$F$2:F3979,F3979)-1=1),X3979,
IF(AND(F3979="Peretoe teenus",H3979&lt;[2]an!$M$37,S3979&lt;&gt;"kahepoolne vajaduspõhine",RANK(D3979,$D3979:$D3979)+COUNTIFS($D$2:D3979,D3979,$F$2:F3979,F3979)-1&gt;1),"",
IF(AND(F3979="Peretoe teenus",H3979&lt;[2]an!$M$37,S3979="kahepoolne vajaduspõhine",U3979="",RANK(D3979,$D3979:$D3979)+COUNTIFS($D$2:D3979,D3979,$F$2:F3979,F3979)-1=1),X3979,
IF(AND(F3979="Peretoe teenus",H3979&lt;[2]an!$M$37,S3979="kahepoolne vajaduspõhine",U3979="",RANK(D3979,$D3979:$D3979)+COUNTIFS($D$2:D3979,D3979,$F$2:F3979,F3979)-1&gt;1),"",
IF(AND(F3979="Peretoe teenus",H3979&lt;[2]an!$M$37,S3979="kahepoolne vajaduspõhine",U3979&lt;[2]an!$M$37,RANK(D3979,$D3979:$D3979)+COUNTIFS($D$2:D3979,D3979,$F$2:F3979,F3979)-1=1),X3979,
IF(AND(F3979="Peretoe teenus",H3979&lt;[2]an!$M$37,S3979="kahepoolne vajaduspõhine",U3979&lt;[2]an!$M$37,RANK(D3979,$D3979:$D3979)+COUNTIFS($D$2:D3979,D3979,$F$2:F3979,F3979)-1&gt;1),"",
IF(AND(F3979="Peretoe teenus",H3979&lt;[2]an!$M$37,S3979="kahepoolne vajaduspõhine",U3979&gt;=[2]an!$M$37,U3979&lt;=[2]an!$M$38,RANK(D3979,$D3979:$D3979)+COUNTIFS($D$2:D3979,D3979,$F$2:F3979,F3979)-1=1),
((EOMONTH(U3979,0)-U3979+1)*X3979)/DAY(EOMONTH(U3979,0))+(DAY(U3979)-1)*100/DAY(EOMONTH(U3979,0)),
IF(AND(F3979="Peretoe teenus",H3979&lt;[2]an!$M$37,S3979="kahepoolne vajaduspõhine",U3979&gt;=[2]an!$M$37,U3979&lt;=[2]an!$M$38,RANK(D3979,$D3979:$D3979)+COUNTIFS($D$2:D3979,D3979,$F$2:F3979,F3979)-1&gt;1),"",
IF(AND(F3979="Peretoe teenus",H3979&lt;[2]an!$M$37,S3979="kahepoolne vajaduspõhine",U3979&gt;[2]an!$M$38,RANK(D3979,$D3979:$D3979)+COUNTIFS($D$2:D3979,D3979,$F$2:F3979,F3979)-1=1),X3979,
IF(AND(F3979="Peretoe teenus",H3979&lt;[2]an!$M$37,S3979="kahepoolne vajaduspõhine",U3979&gt;[2]an!$M$38,RANK(D3979,$D3979:$D3979)+COUNTIFS($D$2:D3979,D3979,$F$2:F3979,F3979)-1&gt;1),"",X3979*W3979)))))))))))))),"")</f>
        <v/>
      </c>
      <c r="Z3979" s="18" t="str">
        <f t="shared" si="187"/>
        <v/>
      </c>
      <c r="AA3979" s="19" t="str">
        <f>IFERROR(VLOOKUP(E3979,[2]an!$A$3:$B$81,2,FALSE),"")</f>
        <v/>
      </c>
      <c r="AB3979" s="19" t="str">
        <f>IFERROR(VLOOKUP(AA3979,[2]an!$C$2:$D$16,2,FALSE),"")</f>
        <v/>
      </c>
      <c r="AC3979" s="20"/>
      <c r="AD3979" s="21" t="str">
        <f>IF(A3979=[2]an!$F$36,VLOOKUP([2]an!$F$36,[2]an!$F$36:$H$36,3,FALSE),IF(A3979=[2]an!$F$35,VLOOKUP([2]an!$F$35,[2]an!$F$35:$H$35,3,FALSE),IF(A3979=[2]an!$F$33,VLOOKUP([2]an!$F$33,[2]an!$F$33:$H$33,3,FALSE),IF(A3979=[2]an!$F$31,VLOOKUP([2]an!$F$31,[2]an!$F$31:$H$31,3,FALSE),""))))</f>
        <v/>
      </c>
    </row>
    <row r="3980" spans="6:30" x14ac:dyDescent="0.2">
      <c r="F3980" s="10"/>
      <c r="G3980" s="8" t="str">
        <f t="shared" si="188"/>
        <v/>
      </c>
      <c r="H3980" s="13"/>
      <c r="K3980" s="13"/>
      <c r="L3980" s="10"/>
      <c r="M3980" s="10"/>
      <c r="S3980" s="8" t="str">
        <f>IFERROR(VLOOKUP(D3980,[1]peretoe_teenus!$A$2:$L$2000,5,FALSE),"")</f>
        <v/>
      </c>
      <c r="U3980" s="13"/>
      <c r="V3980" s="15" t="str" cm="1">
        <f t="array" ref="V3980">IFERROR(IF(AND(F3980="Tugigrupp",RANK(K3980,$K3980:$K3980)+COUNTIFS($K$2:K3980,K3980,$L$2:L3980,L3980,$M$2:M3980,M3980,$I$2:I3980,I3980,$G$2:G3980,G3980,$F$2:F3980,F3980)-1=1),SUMPRODUCT(($F$2:$F$4154=F3980)*($G$2:$G$4154=G3980)*($K$2:$K$4154=K3980)*($I$2:$I$4154=I3980)*($L$2:$L$4154=L3980)*($M$2:$M$4154=M3980)),""),"")</f>
        <v/>
      </c>
      <c r="W3980" s="15" t="str">
        <f t="shared" si="186"/>
        <v/>
      </c>
      <c r="X3980" s="16" t="str">
        <f>IF(AND(A3980=[2]an!$G$38,F3980=[2]an!$E$40),[2]an!$G$40,IF(AND(A3980=[2]an!$G$38,F3980=[2]an!$E$41),[2]an!$G$41,IF(AND(A3980=[2]an!$G$38,F3980=[2]an!$E$39,H3980&gt;=[2]an!$M$37),[2]an!$G$39,
IF(AND(A3980=[2]an!$G$38,F3980=[2]an!$E$39,H3980&lt;[2]an!$M$37,S3980="kahepoolne vajaduspõhine",U3980=""),[2]an!$M$40,
IF(AND(A3980=[2]an!$G$38,F3980=[2]an!$E$39,H3980&lt;[2]an!$M$37,S3980="kahepoolne vajaduspõhine",U3980&lt;&gt;""),[2]an!$G$39,
IF(AND(A3980=[2]an!$G$38,F3980=[2]an!$E$39,H3980&lt;[2]an!$M$37,S3980&lt;&gt;"kahepoolne vajaduspõhine"),[2]an!$G$39,
IF(AND(A3980=[2]an!$G$38,F3980=[2]an!$E$42),[2]an!$G$42,
IF(AND(A3980=[2]an!$H$38,F3980=[2]an!$E$40),[2]an!$H$40,IF(AND(A3980=[2]an!$H$38,F3980=[2]an!$E$41),[2]an!$H$41,IF(AND(A3980=[2]an!$H$38,F3980=[2]an!$E$39,H3980&gt;=[2]an!$M$37),[2]an!$H$39,
IF(AND(A3980=[2]an!$H$38,F3980=[2]an!$E$39,H3980&lt;[2]an!$M$37,S3980="kahepoolne vajaduspõhine",U3980=""),[2]an!$M$40,
IF(AND(A3980=[2]an!$H$38,F3980=[2]an!$E$39,H3980&lt;[2]an!$M$37,S3980="kahepoolne vajaduspõhine",U3980&lt;&gt;""),[2]an!$H$39,
IF(AND(A3980=[2]an!$H$38,F3980=[2]an!$E$39,H3980&lt;[2]an!$M$37,S3980&lt;&gt;"kahepoolne vajaduspõhine"),[2]an!$H$39,
IF(AND(A3980=[2]an!$H$38,F3980=[2]an!$E$42),[2]an!$H$42,
IF(AND(A3980=[2]an!$I$38,F3980=[2]an!$E$40),[2]an!$I$40,IF(AND(A3980=[2]an!$I$38,F3980=[2]an!$E$41),[2]an!$I$41,IF(AND(A3980=[2]an!$I$38,F3980=[2]an!$E$39,H3980&gt;=[2]an!$M$37),[2]an!$I$39,
IF(AND(A3980=[2]an!$I$38,F3980=[2]an!$E$39,H3980&lt;[2]an!$M$37,S3980="kahepoolne vajaduspõhine",U3980=""),[2]an!$M$40,
IF(AND(A3980=[2]an!$I$38,F3980=[2]an!$E$39,H3980&lt;[2]an!$M$37,S3980="kahepoolne vajaduspõhine",U3980&lt;&gt;""),[2]an!$I$39,
IF(AND(A3980=[2]an!$I$38,F3980=[2]an!$E$39,H3980&lt;[2]an!$M$37,S3980&lt;&gt;"kahepoolne vajaduspõhine"),[2]an!$I$39,
IF(AND(A3980=[2]an!$I$38,F3980=[2]an!$E$42),[2]an!$I$42,
IF(AND(A3980=[2]an!$J$38,F3980=[2]an!$E$40),[2]an!$J$40,IF(AND(A3980=[2]an!$J$38,F3980=[2]an!$E$41),[2]an!$J$41,IF(AND(A3980=[2]an!$J$38,F3980=[2]an!$E$39,H3980&gt;=[2]an!$M$37),[2]an!$J$39,
IF(AND(A3980=[2]an!$J$38,F3980=[2]an!$E$39,H3980&lt;[2]an!$M$37,S3980="kahepoolne vajaduspõhine",U3980=""),[2]an!$M$40,
IF(AND(A3980=[2]an!$J$38,F3980=[2]an!$E$39,H3980&lt;[2]an!$M$37,S3980="kahepoolne vajaduspõhine",U3980&lt;&gt;""),[2]an!$J$39,
IF(AND(A3980=[2]an!$J$38,F3980=[2]an!$E$39,H3980&lt;[2]an!$M$37,S3980&lt;&gt;"kahepoolne vajaduspõhine"),[2]an!$J$39,
IF(AND(A3980=[2]an!$J$38,F3980=[2]an!$E$42),[2]an!$J$42,""))))))))))))))))))))))))))))</f>
        <v/>
      </c>
      <c r="Y3980" s="17" t="str">
        <f>IFERROR(IF(F3980="Tugigrupp",0,
IF(AND(F3980="Peretoe teenus",H3980&gt;=[2]an!$M$37,RANK(D3980,$D3980:$D3980)+COUNTIFS($D$2:D3980,D3980,$F$2:F3980,F3980)-1&gt;1),"",
IF(AND(F3980="Peretoe teenus",H3980&gt;=[2]an!$M$37,RANK(D3980,$D3980:$D3980)+COUNTIFS($D$2:D3980,D3980,$F$2:F3980,F3980)-1=1,MONTH(H3980)=MONTH(K3980)=TRUE,YEAR(H3980)=YEAR(K3980)=TRUE),((EOMONTH(H3980,0)-H3980+1)*X3980)/DAY(EOMONTH(H3980,0)),
IF(AND(F3980="Peretoe teenus",H3980&gt;=[2]an!$M$37,RANK(D3980,$D3980:$D3980)+COUNTIFS($D$2:D3980,D3980,$F$2:F3980,F3980)-1=1),X3980,
IF(AND(F3980="Peretoe teenus",H3980&lt;[2]an!$M$37,S3980&lt;&gt;"kahepoolne vajaduspõhine",RANK(D3980,$D3980:$D3980)+COUNTIFS($D$2:D3980,D3980,$F$2:F3980,F3980)-1=1),X3980,
IF(AND(F3980="Peretoe teenus",H3980&lt;[2]an!$M$37,S3980&lt;&gt;"kahepoolne vajaduspõhine",RANK(D3980,$D3980:$D3980)+COUNTIFS($D$2:D3980,D3980,$F$2:F3980,F3980)-1&gt;1),"",
IF(AND(F3980="Peretoe teenus",H3980&lt;[2]an!$M$37,S3980="kahepoolne vajaduspõhine",U3980="",RANK(D3980,$D3980:$D3980)+COUNTIFS($D$2:D3980,D3980,$F$2:F3980,F3980)-1=1),X3980,
IF(AND(F3980="Peretoe teenus",H3980&lt;[2]an!$M$37,S3980="kahepoolne vajaduspõhine",U3980="",RANK(D3980,$D3980:$D3980)+COUNTIFS($D$2:D3980,D3980,$F$2:F3980,F3980)-1&gt;1),"",
IF(AND(F3980="Peretoe teenus",H3980&lt;[2]an!$M$37,S3980="kahepoolne vajaduspõhine",U3980&lt;[2]an!$M$37,RANK(D3980,$D3980:$D3980)+COUNTIFS($D$2:D3980,D3980,$F$2:F3980,F3980)-1=1),X3980,
IF(AND(F3980="Peretoe teenus",H3980&lt;[2]an!$M$37,S3980="kahepoolne vajaduspõhine",U3980&lt;[2]an!$M$37,RANK(D3980,$D3980:$D3980)+COUNTIFS($D$2:D3980,D3980,$F$2:F3980,F3980)-1&gt;1),"",
IF(AND(F3980="Peretoe teenus",H3980&lt;[2]an!$M$37,S3980="kahepoolne vajaduspõhine",U3980&gt;=[2]an!$M$37,U3980&lt;=[2]an!$M$38,RANK(D3980,$D3980:$D3980)+COUNTIFS($D$2:D3980,D3980,$F$2:F3980,F3980)-1=1),
((EOMONTH(U3980,0)-U3980+1)*X3980)/DAY(EOMONTH(U3980,0))+(DAY(U3980)-1)*100/DAY(EOMONTH(U3980,0)),
IF(AND(F3980="Peretoe teenus",H3980&lt;[2]an!$M$37,S3980="kahepoolne vajaduspõhine",U3980&gt;=[2]an!$M$37,U3980&lt;=[2]an!$M$38,RANK(D3980,$D3980:$D3980)+COUNTIFS($D$2:D3980,D3980,$F$2:F3980,F3980)-1&gt;1),"",
IF(AND(F3980="Peretoe teenus",H3980&lt;[2]an!$M$37,S3980="kahepoolne vajaduspõhine",U3980&gt;[2]an!$M$38,RANK(D3980,$D3980:$D3980)+COUNTIFS($D$2:D3980,D3980,$F$2:F3980,F3980)-1=1),X3980,
IF(AND(F3980="Peretoe teenus",H3980&lt;[2]an!$M$37,S3980="kahepoolne vajaduspõhine",U3980&gt;[2]an!$M$38,RANK(D3980,$D3980:$D3980)+COUNTIFS($D$2:D3980,D3980,$F$2:F3980,F3980)-1&gt;1),"",X3980*W3980)))))))))))))),"")</f>
        <v/>
      </c>
      <c r="Z3980" s="18" t="str">
        <f t="shared" si="187"/>
        <v/>
      </c>
      <c r="AA3980" s="19" t="str">
        <f>IFERROR(VLOOKUP(E3980,[2]an!$A$3:$B$81,2,FALSE),"")</f>
        <v/>
      </c>
      <c r="AB3980" s="19" t="str">
        <f>IFERROR(VLOOKUP(AA3980,[2]an!$C$2:$D$16,2,FALSE),"")</f>
        <v/>
      </c>
      <c r="AC3980" s="20"/>
      <c r="AD3980" s="21" t="str">
        <f>IF(A3980=[2]an!$F$36,VLOOKUP([2]an!$F$36,[2]an!$F$36:$H$36,3,FALSE),IF(A3980=[2]an!$F$35,VLOOKUP([2]an!$F$35,[2]an!$F$35:$H$35,3,FALSE),IF(A3980=[2]an!$F$33,VLOOKUP([2]an!$F$33,[2]an!$F$33:$H$33,3,FALSE),IF(A3980=[2]an!$F$31,VLOOKUP([2]an!$F$31,[2]an!$F$31:$H$31,3,FALSE),""))))</f>
        <v/>
      </c>
    </row>
    <row r="3981" spans="6:30" x14ac:dyDescent="0.2">
      <c r="F3981" s="10"/>
      <c r="G3981" s="8" t="str">
        <f t="shared" si="188"/>
        <v/>
      </c>
      <c r="H3981" s="13"/>
      <c r="K3981" s="13"/>
      <c r="L3981" s="10"/>
      <c r="M3981" s="10"/>
      <c r="S3981" s="8" t="str">
        <f>IFERROR(VLOOKUP(D3981,[1]peretoe_teenus!$A$2:$L$2000,5,FALSE),"")</f>
        <v/>
      </c>
      <c r="U3981" s="13"/>
      <c r="V3981" s="15" t="str" cm="1">
        <f t="array" ref="V3981">IFERROR(IF(AND(F3981="Tugigrupp",RANK(K3981,$K3981:$K3981)+COUNTIFS($K$2:K3981,K3981,$L$2:L3981,L3981,$M$2:M3981,M3981,$I$2:I3981,I3981,$G$2:G3981,G3981,$F$2:F3981,F3981)-1=1),SUMPRODUCT(($F$2:$F$4154=F3981)*($G$2:$G$4154=G3981)*($K$2:$K$4154=K3981)*($I$2:$I$4154=I3981)*($L$2:$L$4154=L3981)*($M$2:$M$4154=M3981)),""),"")</f>
        <v/>
      </c>
      <c r="W3981" s="15" t="str">
        <f t="shared" si="186"/>
        <v/>
      </c>
      <c r="X3981" s="16" t="str">
        <f>IF(AND(A3981=[2]an!$G$38,F3981=[2]an!$E$40),[2]an!$G$40,IF(AND(A3981=[2]an!$G$38,F3981=[2]an!$E$41),[2]an!$G$41,IF(AND(A3981=[2]an!$G$38,F3981=[2]an!$E$39,H3981&gt;=[2]an!$M$37),[2]an!$G$39,
IF(AND(A3981=[2]an!$G$38,F3981=[2]an!$E$39,H3981&lt;[2]an!$M$37,S3981="kahepoolne vajaduspõhine",U3981=""),[2]an!$M$40,
IF(AND(A3981=[2]an!$G$38,F3981=[2]an!$E$39,H3981&lt;[2]an!$M$37,S3981="kahepoolne vajaduspõhine",U3981&lt;&gt;""),[2]an!$G$39,
IF(AND(A3981=[2]an!$G$38,F3981=[2]an!$E$39,H3981&lt;[2]an!$M$37,S3981&lt;&gt;"kahepoolne vajaduspõhine"),[2]an!$G$39,
IF(AND(A3981=[2]an!$G$38,F3981=[2]an!$E$42),[2]an!$G$42,
IF(AND(A3981=[2]an!$H$38,F3981=[2]an!$E$40),[2]an!$H$40,IF(AND(A3981=[2]an!$H$38,F3981=[2]an!$E$41),[2]an!$H$41,IF(AND(A3981=[2]an!$H$38,F3981=[2]an!$E$39,H3981&gt;=[2]an!$M$37),[2]an!$H$39,
IF(AND(A3981=[2]an!$H$38,F3981=[2]an!$E$39,H3981&lt;[2]an!$M$37,S3981="kahepoolne vajaduspõhine",U3981=""),[2]an!$M$40,
IF(AND(A3981=[2]an!$H$38,F3981=[2]an!$E$39,H3981&lt;[2]an!$M$37,S3981="kahepoolne vajaduspõhine",U3981&lt;&gt;""),[2]an!$H$39,
IF(AND(A3981=[2]an!$H$38,F3981=[2]an!$E$39,H3981&lt;[2]an!$M$37,S3981&lt;&gt;"kahepoolne vajaduspõhine"),[2]an!$H$39,
IF(AND(A3981=[2]an!$H$38,F3981=[2]an!$E$42),[2]an!$H$42,
IF(AND(A3981=[2]an!$I$38,F3981=[2]an!$E$40),[2]an!$I$40,IF(AND(A3981=[2]an!$I$38,F3981=[2]an!$E$41),[2]an!$I$41,IF(AND(A3981=[2]an!$I$38,F3981=[2]an!$E$39,H3981&gt;=[2]an!$M$37),[2]an!$I$39,
IF(AND(A3981=[2]an!$I$38,F3981=[2]an!$E$39,H3981&lt;[2]an!$M$37,S3981="kahepoolne vajaduspõhine",U3981=""),[2]an!$M$40,
IF(AND(A3981=[2]an!$I$38,F3981=[2]an!$E$39,H3981&lt;[2]an!$M$37,S3981="kahepoolne vajaduspõhine",U3981&lt;&gt;""),[2]an!$I$39,
IF(AND(A3981=[2]an!$I$38,F3981=[2]an!$E$39,H3981&lt;[2]an!$M$37,S3981&lt;&gt;"kahepoolne vajaduspõhine"),[2]an!$I$39,
IF(AND(A3981=[2]an!$I$38,F3981=[2]an!$E$42),[2]an!$I$42,
IF(AND(A3981=[2]an!$J$38,F3981=[2]an!$E$40),[2]an!$J$40,IF(AND(A3981=[2]an!$J$38,F3981=[2]an!$E$41),[2]an!$J$41,IF(AND(A3981=[2]an!$J$38,F3981=[2]an!$E$39,H3981&gt;=[2]an!$M$37),[2]an!$J$39,
IF(AND(A3981=[2]an!$J$38,F3981=[2]an!$E$39,H3981&lt;[2]an!$M$37,S3981="kahepoolne vajaduspõhine",U3981=""),[2]an!$M$40,
IF(AND(A3981=[2]an!$J$38,F3981=[2]an!$E$39,H3981&lt;[2]an!$M$37,S3981="kahepoolne vajaduspõhine",U3981&lt;&gt;""),[2]an!$J$39,
IF(AND(A3981=[2]an!$J$38,F3981=[2]an!$E$39,H3981&lt;[2]an!$M$37,S3981&lt;&gt;"kahepoolne vajaduspõhine"),[2]an!$J$39,
IF(AND(A3981=[2]an!$J$38,F3981=[2]an!$E$42),[2]an!$J$42,""))))))))))))))))))))))))))))</f>
        <v/>
      </c>
      <c r="Y3981" s="17" t="str">
        <f>IFERROR(IF(F3981="Tugigrupp",0,
IF(AND(F3981="Peretoe teenus",H3981&gt;=[2]an!$M$37,RANK(D3981,$D3981:$D3981)+COUNTIFS($D$2:D3981,D3981,$F$2:F3981,F3981)-1&gt;1),"",
IF(AND(F3981="Peretoe teenus",H3981&gt;=[2]an!$M$37,RANK(D3981,$D3981:$D3981)+COUNTIFS($D$2:D3981,D3981,$F$2:F3981,F3981)-1=1,MONTH(H3981)=MONTH(K3981)=TRUE,YEAR(H3981)=YEAR(K3981)=TRUE),((EOMONTH(H3981,0)-H3981+1)*X3981)/DAY(EOMONTH(H3981,0)),
IF(AND(F3981="Peretoe teenus",H3981&gt;=[2]an!$M$37,RANK(D3981,$D3981:$D3981)+COUNTIFS($D$2:D3981,D3981,$F$2:F3981,F3981)-1=1),X3981,
IF(AND(F3981="Peretoe teenus",H3981&lt;[2]an!$M$37,S3981&lt;&gt;"kahepoolne vajaduspõhine",RANK(D3981,$D3981:$D3981)+COUNTIFS($D$2:D3981,D3981,$F$2:F3981,F3981)-1=1),X3981,
IF(AND(F3981="Peretoe teenus",H3981&lt;[2]an!$M$37,S3981&lt;&gt;"kahepoolne vajaduspõhine",RANK(D3981,$D3981:$D3981)+COUNTIFS($D$2:D3981,D3981,$F$2:F3981,F3981)-1&gt;1),"",
IF(AND(F3981="Peretoe teenus",H3981&lt;[2]an!$M$37,S3981="kahepoolne vajaduspõhine",U3981="",RANK(D3981,$D3981:$D3981)+COUNTIFS($D$2:D3981,D3981,$F$2:F3981,F3981)-1=1),X3981,
IF(AND(F3981="Peretoe teenus",H3981&lt;[2]an!$M$37,S3981="kahepoolne vajaduspõhine",U3981="",RANK(D3981,$D3981:$D3981)+COUNTIFS($D$2:D3981,D3981,$F$2:F3981,F3981)-1&gt;1),"",
IF(AND(F3981="Peretoe teenus",H3981&lt;[2]an!$M$37,S3981="kahepoolne vajaduspõhine",U3981&lt;[2]an!$M$37,RANK(D3981,$D3981:$D3981)+COUNTIFS($D$2:D3981,D3981,$F$2:F3981,F3981)-1=1),X3981,
IF(AND(F3981="Peretoe teenus",H3981&lt;[2]an!$M$37,S3981="kahepoolne vajaduspõhine",U3981&lt;[2]an!$M$37,RANK(D3981,$D3981:$D3981)+COUNTIFS($D$2:D3981,D3981,$F$2:F3981,F3981)-1&gt;1),"",
IF(AND(F3981="Peretoe teenus",H3981&lt;[2]an!$M$37,S3981="kahepoolne vajaduspõhine",U3981&gt;=[2]an!$M$37,U3981&lt;=[2]an!$M$38,RANK(D3981,$D3981:$D3981)+COUNTIFS($D$2:D3981,D3981,$F$2:F3981,F3981)-1=1),
((EOMONTH(U3981,0)-U3981+1)*X3981)/DAY(EOMONTH(U3981,0))+(DAY(U3981)-1)*100/DAY(EOMONTH(U3981,0)),
IF(AND(F3981="Peretoe teenus",H3981&lt;[2]an!$M$37,S3981="kahepoolne vajaduspõhine",U3981&gt;=[2]an!$M$37,U3981&lt;=[2]an!$M$38,RANK(D3981,$D3981:$D3981)+COUNTIFS($D$2:D3981,D3981,$F$2:F3981,F3981)-1&gt;1),"",
IF(AND(F3981="Peretoe teenus",H3981&lt;[2]an!$M$37,S3981="kahepoolne vajaduspõhine",U3981&gt;[2]an!$M$38,RANK(D3981,$D3981:$D3981)+COUNTIFS($D$2:D3981,D3981,$F$2:F3981,F3981)-1=1),X3981,
IF(AND(F3981="Peretoe teenus",H3981&lt;[2]an!$M$37,S3981="kahepoolne vajaduspõhine",U3981&gt;[2]an!$M$38,RANK(D3981,$D3981:$D3981)+COUNTIFS($D$2:D3981,D3981,$F$2:F3981,F3981)-1&gt;1),"",X3981*W3981)))))))))))))),"")</f>
        <v/>
      </c>
      <c r="Z3981" s="18" t="str">
        <f t="shared" si="187"/>
        <v/>
      </c>
      <c r="AA3981" s="19" t="str">
        <f>IFERROR(VLOOKUP(E3981,[2]an!$A$3:$B$81,2,FALSE),"")</f>
        <v/>
      </c>
      <c r="AB3981" s="19" t="str">
        <f>IFERROR(VLOOKUP(AA3981,[2]an!$C$2:$D$16,2,FALSE),"")</f>
        <v/>
      </c>
      <c r="AC3981" s="20"/>
      <c r="AD3981" s="21" t="str">
        <f>IF(A3981=[2]an!$F$36,VLOOKUP([2]an!$F$36,[2]an!$F$36:$H$36,3,FALSE),IF(A3981=[2]an!$F$35,VLOOKUP([2]an!$F$35,[2]an!$F$35:$H$35,3,FALSE),IF(A3981=[2]an!$F$33,VLOOKUP([2]an!$F$33,[2]an!$F$33:$H$33,3,FALSE),IF(A3981=[2]an!$F$31,VLOOKUP([2]an!$F$31,[2]an!$F$31:$H$31,3,FALSE),""))))</f>
        <v/>
      </c>
    </row>
    <row r="3982" spans="6:30" x14ac:dyDescent="0.2">
      <c r="F3982" s="10"/>
      <c r="G3982" s="8" t="str">
        <f t="shared" si="188"/>
        <v/>
      </c>
      <c r="H3982" s="13"/>
      <c r="K3982" s="13"/>
      <c r="L3982" s="10"/>
      <c r="M3982" s="10"/>
      <c r="S3982" s="8" t="str">
        <f>IFERROR(VLOOKUP(D3982,[1]peretoe_teenus!$A$2:$L$2000,5,FALSE),"")</f>
        <v/>
      </c>
      <c r="U3982" s="13"/>
      <c r="V3982" s="15" t="str" cm="1">
        <f t="array" ref="V3982">IFERROR(IF(AND(F3982="Tugigrupp",RANK(K3982,$K3982:$K3982)+COUNTIFS($K$2:K3982,K3982,$L$2:L3982,L3982,$M$2:M3982,M3982,$I$2:I3982,I3982,$G$2:G3982,G3982,$F$2:F3982,F3982)-1=1),SUMPRODUCT(($F$2:$F$4154=F3982)*($G$2:$G$4154=G3982)*($K$2:$K$4154=K3982)*($I$2:$I$4154=I3982)*($L$2:$L$4154=L3982)*($M$2:$M$4154=M3982)),""),"")</f>
        <v/>
      </c>
      <c r="W3982" s="15" t="str">
        <f t="shared" si="186"/>
        <v/>
      </c>
      <c r="X3982" s="16" t="str">
        <f>IF(AND(A3982=[2]an!$G$38,F3982=[2]an!$E$40),[2]an!$G$40,IF(AND(A3982=[2]an!$G$38,F3982=[2]an!$E$41),[2]an!$G$41,IF(AND(A3982=[2]an!$G$38,F3982=[2]an!$E$39,H3982&gt;=[2]an!$M$37),[2]an!$G$39,
IF(AND(A3982=[2]an!$G$38,F3982=[2]an!$E$39,H3982&lt;[2]an!$M$37,S3982="kahepoolne vajaduspõhine",U3982=""),[2]an!$M$40,
IF(AND(A3982=[2]an!$G$38,F3982=[2]an!$E$39,H3982&lt;[2]an!$M$37,S3982="kahepoolne vajaduspõhine",U3982&lt;&gt;""),[2]an!$G$39,
IF(AND(A3982=[2]an!$G$38,F3982=[2]an!$E$39,H3982&lt;[2]an!$M$37,S3982&lt;&gt;"kahepoolne vajaduspõhine"),[2]an!$G$39,
IF(AND(A3982=[2]an!$G$38,F3982=[2]an!$E$42),[2]an!$G$42,
IF(AND(A3982=[2]an!$H$38,F3982=[2]an!$E$40),[2]an!$H$40,IF(AND(A3982=[2]an!$H$38,F3982=[2]an!$E$41),[2]an!$H$41,IF(AND(A3982=[2]an!$H$38,F3982=[2]an!$E$39,H3982&gt;=[2]an!$M$37),[2]an!$H$39,
IF(AND(A3982=[2]an!$H$38,F3982=[2]an!$E$39,H3982&lt;[2]an!$M$37,S3982="kahepoolne vajaduspõhine",U3982=""),[2]an!$M$40,
IF(AND(A3982=[2]an!$H$38,F3982=[2]an!$E$39,H3982&lt;[2]an!$M$37,S3982="kahepoolne vajaduspõhine",U3982&lt;&gt;""),[2]an!$H$39,
IF(AND(A3982=[2]an!$H$38,F3982=[2]an!$E$39,H3982&lt;[2]an!$M$37,S3982&lt;&gt;"kahepoolne vajaduspõhine"),[2]an!$H$39,
IF(AND(A3982=[2]an!$H$38,F3982=[2]an!$E$42),[2]an!$H$42,
IF(AND(A3982=[2]an!$I$38,F3982=[2]an!$E$40),[2]an!$I$40,IF(AND(A3982=[2]an!$I$38,F3982=[2]an!$E$41),[2]an!$I$41,IF(AND(A3982=[2]an!$I$38,F3982=[2]an!$E$39,H3982&gt;=[2]an!$M$37),[2]an!$I$39,
IF(AND(A3982=[2]an!$I$38,F3982=[2]an!$E$39,H3982&lt;[2]an!$M$37,S3982="kahepoolne vajaduspõhine",U3982=""),[2]an!$M$40,
IF(AND(A3982=[2]an!$I$38,F3982=[2]an!$E$39,H3982&lt;[2]an!$M$37,S3982="kahepoolne vajaduspõhine",U3982&lt;&gt;""),[2]an!$I$39,
IF(AND(A3982=[2]an!$I$38,F3982=[2]an!$E$39,H3982&lt;[2]an!$M$37,S3982&lt;&gt;"kahepoolne vajaduspõhine"),[2]an!$I$39,
IF(AND(A3982=[2]an!$I$38,F3982=[2]an!$E$42),[2]an!$I$42,
IF(AND(A3982=[2]an!$J$38,F3982=[2]an!$E$40),[2]an!$J$40,IF(AND(A3982=[2]an!$J$38,F3982=[2]an!$E$41),[2]an!$J$41,IF(AND(A3982=[2]an!$J$38,F3982=[2]an!$E$39,H3982&gt;=[2]an!$M$37),[2]an!$J$39,
IF(AND(A3982=[2]an!$J$38,F3982=[2]an!$E$39,H3982&lt;[2]an!$M$37,S3982="kahepoolne vajaduspõhine",U3982=""),[2]an!$M$40,
IF(AND(A3982=[2]an!$J$38,F3982=[2]an!$E$39,H3982&lt;[2]an!$M$37,S3982="kahepoolne vajaduspõhine",U3982&lt;&gt;""),[2]an!$J$39,
IF(AND(A3982=[2]an!$J$38,F3982=[2]an!$E$39,H3982&lt;[2]an!$M$37,S3982&lt;&gt;"kahepoolne vajaduspõhine"),[2]an!$J$39,
IF(AND(A3982=[2]an!$J$38,F3982=[2]an!$E$42),[2]an!$J$42,""))))))))))))))))))))))))))))</f>
        <v/>
      </c>
      <c r="Y3982" s="17" t="str">
        <f>IFERROR(IF(F3982="Tugigrupp",0,
IF(AND(F3982="Peretoe teenus",H3982&gt;=[2]an!$M$37,RANK(D3982,$D3982:$D3982)+COUNTIFS($D$2:D3982,D3982,$F$2:F3982,F3982)-1&gt;1),"",
IF(AND(F3982="Peretoe teenus",H3982&gt;=[2]an!$M$37,RANK(D3982,$D3982:$D3982)+COUNTIFS($D$2:D3982,D3982,$F$2:F3982,F3982)-1=1,MONTH(H3982)=MONTH(K3982)=TRUE,YEAR(H3982)=YEAR(K3982)=TRUE),((EOMONTH(H3982,0)-H3982+1)*X3982)/DAY(EOMONTH(H3982,0)),
IF(AND(F3982="Peretoe teenus",H3982&gt;=[2]an!$M$37,RANK(D3982,$D3982:$D3982)+COUNTIFS($D$2:D3982,D3982,$F$2:F3982,F3982)-1=1),X3982,
IF(AND(F3982="Peretoe teenus",H3982&lt;[2]an!$M$37,S3982&lt;&gt;"kahepoolne vajaduspõhine",RANK(D3982,$D3982:$D3982)+COUNTIFS($D$2:D3982,D3982,$F$2:F3982,F3982)-1=1),X3982,
IF(AND(F3982="Peretoe teenus",H3982&lt;[2]an!$M$37,S3982&lt;&gt;"kahepoolne vajaduspõhine",RANK(D3982,$D3982:$D3982)+COUNTIFS($D$2:D3982,D3982,$F$2:F3982,F3982)-1&gt;1),"",
IF(AND(F3982="Peretoe teenus",H3982&lt;[2]an!$M$37,S3982="kahepoolne vajaduspõhine",U3982="",RANK(D3982,$D3982:$D3982)+COUNTIFS($D$2:D3982,D3982,$F$2:F3982,F3982)-1=1),X3982,
IF(AND(F3982="Peretoe teenus",H3982&lt;[2]an!$M$37,S3982="kahepoolne vajaduspõhine",U3982="",RANK(D3982,$D3982:$D3982)+COUNTIFS($D$2:D3982,D3982,$F$2:F3982,F3982)-1&gt;1),"",
IF(AND(F3982="Peretoe teenus",H3982&lt;[2]an!$M$37,S3982="kahepoolne vajaduspõhine",U3982&lt;[2]an!$M$37,RANK(D3982,$D3982:$D3982)+COUNTIFS($D$2:D3982,D3982,$F$2:F3982,F3982)-1=1),X3982,
IF(AND(F3982="Peretoe teenus",H3982&lt;[2]an!$M$37,S3982="kahepoolne vajaduspõhine",U3982&lt;[2]an!$M$37,RANK(D3982,$D3982:$D3982)+COUNTIFS($D$2:D3982,D3982,$F$2:F3982,F3982)-1&gt;1),"",
IF(AND(F3982="Peretoe teenus",H3982&lt;[2]an!$M$37,S3982="kahepoolne vajaduspõhine",U3982&gt;=[2]an!$M$37,U3982&lt;=[2]an!$M$38,RANK(D3982,$D3982:$D3982)+COUNTIFS($D$2:D3982,D3982,$F$2:F3982,F3982)-1=1),
((EOMONTH(U3982,0)-U3982+1)*X3982)/DAY(EOMONTH(U3982,0))+(DAY(U3982)-1)*100/DAY(EOMONTH(U3982,0)),
IF(AND(F3982="Peretoe teenus",H3982&lt;[2]an!$M$37,S3982="kahepoolne vajaduspõhine",U3982&gt;=[2]an!$M$37,U3982&lt;=[2]an!$M$38,RANK(D3982,$D3982:$D3982)+COUNTIFS($D$2:D3982,D3982,$F$2:F3982,F3982)-1&gt;1),"",
IF(AND(F3982="Peretoe teenus",H3982&lt;[2]an!$M$37,S3982="kahepoolne vajaduspõhine",U3982&gt;[2]an!$M$38,RANK(D3982,$D3982:$D3982)+COUNTIFS($D$2:D3982,D3982,$F$2:F3982,F3982)-1=1),X3982,
IF(AND(F3982="Peretoe teenus",H3982&lt;[2]an!$M$37,S3982="kahepoolne vajaduspõhine",U3982&gt;[2]an!$M$38,RANK(D3982,$D3982:$D3982)+COUNTIFS($D$2:D3982,D3982,$F$2:F3982,F3982)-1&gt;1),"",X3982*W3982)))))))))))))),"")</f>
        <v/>
      </c>
      <c r="Z3982" s="18" t="str">
        <f t="shared" si="187"/>
        <v/>
      </c>
      <c r="AA3982" s="19" t="str">
        <f>IFERROR(VLOOKUP(E3982,[2]an!$A$3:$B$81,2,FALSE),"")</f>
        <v/>
      </c>
      <c r="AB3982" s="19" t="str">
        <f>IFERROR(VLOOKUP(AA3982,[2]an!$C$2:$D$16,2,FALSE),"")</f>
        <v/>
      </c>
      <c r="AC3982" s="20"/>
      <c r="AD3982" s="21" t="str">
        <f>IF(A3982=[2]an!$F$36,VLOOKUP([2]an!$F$36,[2]an!$F$36:$H$36,3,FALSE),IF(A3982=[2]an!$F$35,VLOOKUP([2]an!$F$35,[2]an!$F$35:$H$35,3,FALSE),IF(A3982=[2]an!$F$33,VLOOKUP([2]an!$F$33,[2]an!$F$33:$H$33,3,FALSE),IF(A3982=[2]an!$F$31,VLOOKUP([2]an!$F$31,[2]an!$F$31:$H$31,3,FALSE),""))))</f>
        <v/>
      </c>
    </row>
    <row r="3983" spans="6:30" x14ac:dyDescent="0.2">
      <c r="F3983" s="10"/>
      <c r="G3983" s="8" t="str">
        <f t="shared" si="188"/>
        <v/>
      </c>
      <c r="H3983" s="13"/>
      <c r="K3983" s="13"/>
      <c r="L3983" s="10"/>
      <c r="M3983" s="10"/>
      <c r="S3983" s="8" t="str">
        <f>IFERROR(VLOOKUP(D3983,[1]peretoe_teenus!$A$2:$L$2000,5,FALSE),"")</f>
        <v/>
      </c>
      <c r="U3983" s="13"/>
      <c r="V3983" s="15" t="str" cm="1">
        <f t="array" ref="V3983">IFERROR(IF(AND(F3983="Tugigrupp",RANK(K3983,$K3983:$K3983)+COUNTIFS($K$2:K3983,K3983,$L$2:L3983,L3983,$M$2:M3983,M3983,$I$2:I3983,I3983,$G$2:G3983,G3983,$F$2:F3983,F3983)-1=1),SUMPRODUCT(($F$2:$F$4154=F3983)*($G$2:$G$4154=G3983)*($K$2:$K$4154=K3983)*($I$2:$I$4154=I3983)*($L$2:$L$4154=L3983)*($M$2:$M$4154=M3983)),""),"")</f>
        <v/>
      </c>
      <c r="W3983" s="15" t="str">
        <f t="shared" si="186"/>
        <v/>
      </c>
      <c r="X3983" s="16" t="str">
        <f>IF(AND(A3983=[2]an!$G$38,F3983=[2]an!$E$40),[2]an!$G$40,IF(AND(A3983=[2]an!$G$38,F3983=[2]an!$E$41),[2]an!$G$41,IF(AND(A3983=[2]an!$G$38,F3983=[2]an!$E$39,H3983&gt;=[2]an!$M$37),[2]an!$G$39,
IF(AND(A3983=[2]an!$G$38,F3983=[2]an!$E$39,H3983&lt;[2]an!$M$37,S3983="kahepoolne vajaduspõhine",U3983=""),[2]an!$M$40,
IF(AND(A3983=[2]an!$G$38,F3983=[2]an!$E$39,H3983&lt;[2]an!$M$37,S3983="kahepoolne vajaduspõhine",U3983&lt;&gt;""),[2]an!$G$39,
IF(AND(A3983=[2]an!$G$38,F3983=[2]an!$E$39,H3983&lt;[2]an!$M$37,S3983&lt;&gt;"kahepoolne vajaduspõhine"),[2]an!$G$39,
IF(AND(A3983=[2]an!$G$38,F3983=[2]an!$E$42),[2]an!$G$42,
IF(AND(A3983=[2]an!$H$38,F3983=[2]an!$E$40),[2]an!$H$40,IF(AND(A3983=[2]an!$H$38,F3983=[2]an!$E$41),[2]an!$H$41,IF(AND(A3983=[2]an!$H$38,F3983=[2]an!$E$39,H3983&gt;=[2]an!$M$37),[2]an!$H$39,
IF(AND(A3983=[2]an!$H$38,F3983=[2]an!$E$39,H3983&lt;[2]an!$M$37,S3983="kahepoolne vajaduspõhine",U3983=""),[2]an!$M$40,
IF(AND(A3983=[2]an!$H$38,F3983=[2]an!$E$39,H3983&lt;[2]an!$M$37,S3983="kahepoolne vajaduspõhine",U3983&lt;&gt;""),[2]an!$H$39,
IF(AND(A3983=[2]an!$H$38,F3983=[2]an!$E$39,H3983&lt;[2]an!$M$37,S3983&lt;&gt;"kahepoolne vajaduspõhine"),[2]an!$H$39,
IF(AND(A3983=[2]an!$H$38,F3983=[2]an!$E$42),[2]an!$H$42,
IF(AND(A3983=[2]an!$I$38,F3983=[2]an!$E$40),[2]an!$I$40,IF(AND(A3983=[2]an!$I$38,F3983=[2]an!$E$41),[2]an!$I$41,IF(AND(A3983=[2]an!$I$38,F3983=[2]an!$E$39,H3983&gt;=[2]an!$M$37),[2]an!$I$39,
IF(AND(A3983=[2]an!$I$38,F3983=[2]an!$E$39,H3983&lt;[2]an!$M$37,S3983="kahepoolne vajaduspõhine",U3983=""),[2]an!$M$40,
IF(AND(A3983=[2]an!$I$38,F3983=[2]an!$E$39,H3983&lt;[2]an!$M$37,S3983="kahepoolne vajaduspõhine",U3983&lt;&gt;""),[2]an!$I$39,
IF(AND(A3983=[2]an!$I$38,F3983=[2]an!$E$39,H3983&lt;[2]an!$M$37,S3983&lt;&gt;"kahepoolne vajaduspõhine"),[2]an!$I$39,
IF(AND(A3983=[2]an!$I$38,F3983=[2]an!$E$42),[2]an!$I$42,
IF(AND(A3983=[2]an!$J$38,F3983=[2]an!$E$40),[2]an!$J$40,IF(AND(A3983=[2]an!$J$38,F3983=[2]an!$E$41),[2]an!$J$41,IF(AND(A3983=[2]an!$J$38,F3983=[2]an!$E$39,H3983&gt;=[2]an!$M$37),[2]an!$J$39,
IF(AND(A3983=[2]an!$J$38,F3983=[2]an!$E$39,H3983&lt;[2]an!$M$37,S3983="kahepoolne vajaduspõhine",U3983=""),[2]an!$M$40,
IF(AND(A3983=[2]an!$J$38,F3983=[2]an!$E$39,H3983&lt;[2]an!$M$37,S3983="kahepoolne vajaduspõhine",U3983&lt;&gt;""),[2]an!$J$39,
IF(AND(A3983=[2]an!$J$38,F3983=[2]an!$E$39,H3983&lt;[2]an!$M$37,S3983&lt;&gt;"kahepoolne vajaduspõhine"),[2]an!$J$39,
IF(AND(A3983=[2]an!$J$38,F3983=[2]an!$E$42),[2]an!$J$42,""))))))))))))))))))))))))))))</f>
        <v/>
      </c>
      <c r="Y3983" s="17" t="str">
        <f>IFERROR(IF(F3983="Tugigrupp",0,
IF(AND(F3983="Peretoe teenus",H3983&gt;=[2]an!$M$37,RANK(D3983,$D3983:$D3983)+COUNTIFS($D$2:D3983,D3983,$F$2:F3983,F3983)-1&gt;1),"",
IF(AND(F3983="Peretoe teenus",H3983&gt;=[2]an!$M$37,RANK(D3983,$D3983:$D3983)+COUNTIFS($D$2:D3983,D3983,$F$2:F3983,F3983)-1=1,MONTH(H3983)=MONTH(K3983)=TRUE,YEAR(H3983)=YEAR(K3983)=TRUE),((EOMONTH(H3983,0)-H3983+1)*X3983)/DAY(EOMONTH(H3983,0)),
IF(AND(F3983="Peretoe teenus",H3983&gt;=[2]an!$M$37,RANK(D3983,$D3983:$D3983)+COUNTIFS($D$2:D3983,D3983,$F$2:F3983,F3983)-1=1),X3983,
IF(AND(F3983="Peretoe teenus",H3983&lt;[2]an!$M$37,S3983&lt;&gt;"kahepoolne vajaduspõhine",RANK(D3983,$D3983:$D3983)+COUNTIFS($D$2:D3983,D3983,$F$2:F3983,F3983)-1=1),X3983,
IF(AND(F3983="Peretoe teenus",H3983&lt;[2]an!$M$37,S3983&lt;&gt;"kahepoolne vajaduspõhine",RANK(D3983,$D3983:$D3983)+COUNTIFS($D$2:D3983,D3983,$F$2:F3983,F3983)-1&gt;1),"",
IF(AND(F3983="Peretoe teenus",H3983&lt;[2]an!$M$37,S3983="kahepoolne vajaduspõhine",U3983="",RANK(D3983,$D3983:$D3983)+COUNTIFS($D$2:D3983,D3983,$F$2:F3983,F3983)-1=1),X3983,
IF(AND(F3983="Peretoe teenus",H3983&lt;[2]an!$M$37,S3983="kahepoolne vajaduspõhine",U3983="",RANK(D3983,$D3983:$D3983)+COUNTIFS($D$2:D3983,D3983,$F$2:F3983,F3983)-1&gt;1),"",
IF(AND(F3983="Peretoe teenus",H3983&lt;[2]an!$M$37,S3983="kahepoolne vajaduspõhine",U3983&lt;[2]an!$M$37,RANK(D3983,$D3983:$D3983)+COUNTIFS($D$2:D3983,D3983,$F$2:F3983,F3983)-1=1),X3983,
IF(AND(F3983="Peretoe teenus",H3983&lt;[2]an!$M$37,S3983="kahepoolne vajaduspõhine",U3983&lt;[2]an!$M$37,RANK(D3983,$D3983:$D3983)+COUNTIFS($D$2:D3983,D3983,$F$2:F3983,F3983)-1&gt;1),"",
IF(AND(F3983="Peretoe teenus",H3983&lt;[2]an!$M$37,S3983="kahepoolne vajaduspõhine",U3983&gt;=[2]an!$M$37,U3983&lt;=[2]an!$M$38,RANK(D3983,$D3983:$D3983)+COUNTIFS($D$2:D3983,D3983,$F$2:F3983,F3983)-1=1),
((EOMONTH(U3983,0)-U3983+1)*X3983)/DAY(EOMONTH(U3983,0))+(DAY(U3983)-1)*100/DAY(EOMONTH(U3983,0)),
IF(AND(F3983="Peretoe teenus",H3983&lt;[2]an!$M$37,S3983="kahepoolne vajaduspõhine",U3983&gt;=[2]an!$M$37,U3983&lt;=[2]an!$M$38,RANK(D3983,$D3983:$D3983)+COUNTIFS($D$2:D3983,D3983,$F$2:F3983,F3983)-1&gt;1),"",
IF(AND(F3983="Peretoe teenus",H3983&lt;[2]an!$M$37,S3983="kahepoolne vajaduspõhine",U3983&gt;[2]an!$M$38,RANK(D3983,$D3983:$D3983)+COUNTIFS($D$2:D3983,D3983,$F$2:F3983,F3983)-1=1),X3983,
IF(AND(F3983="Peretoe teenus",H3983&lt;[2]an!$M$37,S3983="kahepoolne vajaduspõhine",U3983&gt;[2]an!$M$38,RANK(D3983,$D3983:$D3983)+COUNTIFS($D$2:D3983,D3983,$F$2:F3983,F3983)-1&gt;1),"",X3983*W3983)))))))))))))),"")</f>
        <v/>
      </c>
      <c r="Z3983" s="18" t="str">
        <f t="shared" si="187"/>
        <v/>
      </c>
      <c r="AA3983" s="19" t="str">
        <f>IFERROR(VLOOKUP(E3983,[2]an!$A$3:$B$81,2,FALSE),"")</f>
        <v/>
      </c>
      <c r="AB3983" s="19" t="str">
        <f>IFERROR(VLOOKUP(AA3983,[2]an!$C$2:$D$16,2,FALSE),"")</f>
        <v/>
      </c>
      <c r="AC3983" s="20"/>
      <c r="AD3983" s="21" t="str">
        <f>IF(A3983=[2]an!$F$36,VLOOKUP([2]an!$F$36,[2]an!$F$36:$H$36,3,FALSE),IF(A3983=[2]an!$F$35,VLOOKUP([2]an!$F$35,[2]an!$F$35:$H$35,3,FALSE),IF(A3983=[2]an!$F$33,VLOOKUP([2]an!$F$33,[2]an!$F$33:$H$33,3,FALSE),IF(A3983=[2]an!$F$31,VLOOKUP([2]an!$F$31,[2]an!$F$31:$H$31,3,FALSE),""))))</f>
        <v/>
      </c>
    </row>
    <row r="3984" spans="6:30" x14ac:dyDescent="0.2">
      <c r="F3984" s="10"/>
      <c r="G3984" s="8" t="str">
        <f t="shared" si="188"/>
        <v/>
      </c>
      <c r="H3984" s="13"/>
      <c r="K3984" s="13"/>
      <c r="L3984" s="10"/>
      <c r="M3984" s="10"/>
      <c r="S3984" s="8" t="str">
        <f>IFERROR(VLOOKUP(D3984,[1]peretoe_teenus!$A$2:$L$2000,5,FALSE),"")</f>
        <v/>
      </c>
      <c r="U3984" s="13"/>
      <c r="V3984" s="15" t="str" cm="1">
        <f t="array" ref="V3984">IFERROR(IF(AND(F3984="Tugigrupp",RANK(K3984,$K3984:$K3984)+COUNTIFS($K$2:K3984,K3984,$L$2:L3984,L3984,$M$2:M3984,M3984,$I$2:I3984,I3984,$G$2:G3984,G3984,$F$2:F3984,F3984)-1=1),SUMPRODUCT(($F$2:$F$4154=F3984)*($G$2:$G$4154=G3984)*($K$2:$K$4154=K3984)*($I$2:$I$4154=I3984)*($L$2:$L$4154=L3984)*($M$2:$M$4154=M3984)),""),"")</f>
        <v/>
      </c>
      <c r="W3984" s="15" t="str">
        <f t="shared" si="186"/>
        <v/>
      </c>
      <c r="X3984" s="16" t="str">
        <f>IF(AND(A3984=[2]an!$G$38,F3984=[2]an!$E$40),[2]an!$G$40,IF(AND(A3984=[2]an!$G$38,F3984=[2]an!$E$41),[2]an!$G$41,IF(AND(A3984=[2]an!$G$38,F3984=[2]an!$E$39,H3984&gt;=[2]an!$M$37),[2]an!$G$39,
IF(AND(A3984=[2]an!$G$38,F3984=[2]an!$E$39,H3984&lt;[2]an!$M$37,S3984="kahepoolne vajaduspõhine",U3984=""),[2]an!$M$40,
IF(AND(A3984=[2]an!$G$38,F3984=[2]an!$E$39,H3984&lt;[2]an!$M$37,S3984="kahepoolne vajaduspõhine",U3984&lt;&gt;""),[2]an!$G$39,
IF(AND(A3984=[2]an!$G$38,F3984=[2]an!$E$39,H3984&lt;[2]an!$M$37,S3984&lt;&gt;"kahepoolne vajaduspõhine"),[2]an!$G$39,
IF(AND(A3984=[2]an!$G$38,F3984=[2]an!$E$42),[2]an!$G$42,
IF(AND(A3984=[2]an!$H$38,F3984=[2]an!$E$40),[2]an!$H$40,IF(AND(A3984=[2]an!$H$38,F3984=[2]an!$E$41),[2]an!$H$41,IF(AND(A3984=[2]an!$H$38,F3984=[2]an!$E$39,H3984&gt;=[2]an!$M$37),[2]an!$H$39,
IF(AND(A3984=[2]an!$H$38,F3984=[2]an!$E$39,H3984&lt;[2]an!$M$37,S3984="kahepoolne vajaduspõhine",U3984=""),[2]an!$M$40,
IF(AND(A3984=[2]an!$H$38,F3984=[2]an!$E$39,H3984&lt;[2]an!$M$37,S3984="kahepoolne vajaduspõhine",U3984&lt;&gt;""),[2]an!$H$39,
IF(AND(A3984=[2]an!$H$38,F3984=[2]an!$E$39,H3984&lt;[2]an!$M$37,S3984&lt;&gt;"kahepoolne vajaduspõhine"),[2]an!$H$39,
IF(AND(A3984=[2]an!$H$38,F3984=[2]an!$E$42),[2]an!$H$42,
IF(AND(A3984=[2]an!$I$38,F3984=[2]an!$E$40),[2]an!$I$40,IF(AND(A3984=[2]an!$I$38,F3984=[2]an!$E$41),[2]an!$I$41,IF(AND(A3984=[2]an!$I$38,F3984=[2]an!$E$39,H3984&gt;=[2]an!$M$37),[2]an!$I$39,
IF(AND(A3984=[2]an!$I$38,F3984=[2]an!$E$39,H3984&lt;[2]an!$M$37,S3984="kahepoolne vajaduspõhine",U3984=""),[2]an!$M$40,
IF(AND(A3984=[2]an!$I$38,F3984=[2]an!$E$39,H3984&lt;[2]an!$M$37,S3984="kahepoolne vajaduspõhine",U3984&lt;&gt;""),[2]an!$I$39,
IF(AND(A3984=[2]an!$I$38,F3984=[2]an!$E$39,H3984&lt;[2]an!$M$37,S3984&lt;&gt;"kahepoolne vajaduspõhine"),[2]an!$I$39,
IF(AND(A3984=[2]an!$I$38,F3984=[2]an!$E$42),[2]an!$I$42,
IF(AND(A3984=[2]an!$J$38,F3984=[2]an!$E$40),[2]an!$J$40,IF(AND(A3984=[2]an!$J$38,F3984=[2]an!$E$41),[2]an!$J$41,IF(AND(A3984=[2]an!$J$38,F3984=[2]an!$E$39,H3984&gt;=[2]an!$M$37),[2]an!$J$39,
IF(AND(A3984=[2]an!$J$38,F3984=[2]an!$E$39,H3984&lt;[2]an!$M$37,S3984="kahepoolne vajaduspõhine",U3984=""),[2]an!$M$40,
IF(AND(A3984=[2]an!$J$38,F3984=[2]an!$E$39,H3984&lt;[2]an!$M$37,S3984="kahepoolne vajaduspõhine",U3984&lt;&gt;""),[2]an!$J$39,
IF(AND(A3984=[2]an!$J$38,F3984=[2]an!$E$39,H3984&lt;[2]an!$M$37,S3984&lt;&gt;"kahepoolne vajaduspõhine"),[2]an!$J$39,
IF(AND(A3984=[2]an!$J$38,F3984=[2]an!$E$42),[2]an!$J$42,""))))))))))))))))))))))))))))</f>
        <v/>
      </c>
      <c r="Y3984" s="17" t="str">
        <f>IFERROR(IF(F3984="Tugigrupp",0,
IF(AND(F3984="Peretoe teenus",H3984&gt;=[2]an!$M$37,RANK(D3984,$D3984:$D3984)+COUNTIFS($D$2:D3984,D3984,$F$2:F3984,F3984)-1&gt;1),"",
IF(AND(F3984="Peretoe teenus",H3984&gt;=[2]an!$M$37,RANK(D3984,$D3984:$D3984)+COUNTIFS($D$2:D3984,D3984,$F$2:F3984,F3984)-1=1,MONTH(H3984)=MONTH(K3984)=TRUE,YEAR(H3984)=YEAR(K3984)=TRUE),((EOMONTH(H3984,0)-H3984+1)*X3984)/DAY(EOMONTH(H3984,0)),
IF(AND(F3984="Peretoe teenus",H3984&gt;=[2]an!$M$37,RANK(D3984,$D3984:$D3984)+COUNTIFS($D$2:D3984,D3984,$F$2:F3984,F3984)-1=1),X3984,
IF(AND(F3984="Peretoe teenus",H3984&lt;[2]an!$M$37,S3984&lt;&gt;"kahepoolne vajaduspõhine",RANK(D3984,$D3984:$D3984)+COUNTIFS($D$2:D3984,D3984,$F$2:F3984,F3984)-1=1),X3984,
IF(AND(F3984="Peretoe teenus",H3984&lt;[2]an!$M$37,S3984&lt;&gt;"kahepoolne vajaduspõhine",RANK(D3984,$D3984:$D3984)+COUNTIFS($D$2:D3984,D3984,$F$2:F3984,F3984)-1&gt;1),"",
IF(AND(F3984="Peretoe teenus",H3984&lt;[2]an!$M$37,S3984="kahepoolne vajaduspõhine",U3984="",RANK(D3984,$D3984:$D3984)+COUNTIFS($D$2:D3984,D3984,$F$2:F3984,F3984)-1=1),X3984,
IF(AND(F3984="Peretoe teenus",H3984&lt;[2]an!$M$37,S3984="kahepoolne vajaduspõhine",U3984="",RANK(D3984,$D3984:$D3984)+COUNTIFS($D$2:D3984,D3984,$F$2:F3984,F3984)-1&gt;1),"",
IF(AND(F3984="Peretoe teenus",H3984&lt;[2]an!$M$37,S3984="kahepoolne vajaduspõhine",U3984&lt;[2]an!$M$37,RANK(D3984,$D3984:$D3984)+COUNTIFS($D$2:D3984,D3984,$F$2:F3984,F3984)-1=1),X3984,
IF(AND(F3984="Peretoe teenus",H3984&lt;[2]an!$M$37,S3984="kahepoolne vajaduspõhine",U3984&lt;[2]an!$M$37,RANK(D3984,$D3984:$D3984)+COUNTIFS($D$2:D3984,D3984,$F$2:F3984,F3984)-1&gt;1),"",
IF(AND(F3984="Peretoe teenus",H3984&lt;[2]an!$M$37,S3984="kahepoolne vajaduspõhine",U3984&gt;=[2]an!$M$37,U3984&lt;=[2]an!$M$38,RANK(D3984,$D3984:$D3984)+COUNTIFS($D$2:D3984,D3984,$F$2:F3984,F3984)-1=1),
((EOMONTH(U3984,0)-U3984+1)*X3984)/DAY(EOMONTH(U3984,0))+(DAY(U3984)-1)*100/DAY(EOMONTH(U3984,0)),
IF(AND(F3984="Peretoe teenus",H3984&lt;[2]an!$M$37,S3984="kahepoolne vajaduspõhine",U3984&gt;=[2]an!$M$37,U3984&lt;=[2]an!$M$38,RANK(D3984,$D3984:$D3984)+COUNTIFS($D$2:D3984,D3984,$F$2:F3984,F3984)-1&gt;1),"",
IF(AND(F3984="Peretoe teenus",H3984&lt;[2]an!$M$37,S3984="kahepoolne vajaduspõhine",U3984&gt;[2]an!$M$38,RANK(D3984,$D3984:$D3984)+COUNTIFS($D$2:D3984,D3984,$F$2:F3984,F3984)-1=1),X3984,
IF(AND(F3984="Peretoe teenus",H3984&lt;[2]an!$M$37,S3984="kahepoolne vajaduspõhine",U3984&gt;[2]an!$M$38,RANK(D3984,$D3984:$D3984)+COUNTIFS($D$2:D3984,D3984,$F$2:F3984,F3984)-1&gt;1),"",X3984*W3984)))))))))))))),"")</f>
        <v/>
      </c>
      <c r="Z3984" s="18" t="str">
        <f t="shared" si="187"/>
        <v/>
      </c>
      <c r="AA3984" s="19" t="str">
        <f>IFERROR(VLOOKUP(E3984,[2]an!$A$3:$B$81,2,FALSE),"")</f>
        <v/>
      </c>
      <c r="AB3984" s="19" t="str">
        <f>IFERROR(VLOOKUP(AA3984,[2]an!$C$2:$D$16,2,FALSE),"")</f>
        <v/>
      </c>
      <c r="AC3984" s="20"/>
      <c r="AD3984" s="21" t="str">
        <f>IF(A3984=[2]an!$F$36,VLOOKUP([2]an!$F$36,[2]an!$F$36:$H$36,3,FALSE),IF(A3984=[2]an!$F$35,VLOOKUP([2]an!$F$35,[2]an!$F$35:$H$35,3,FALSE),IF(A3984=[2]an!$F$33,VLOOKUP([2]an!$F$33,[2]an!$F$33:$H$33,3,FALSE),IF(A3984=[2]an!$F$31,VLOOKUP([2]an!$F$31,[2]an!$F$31:$H$31,3,FALSE),""))))</f>
        <v/>
      </c>
    </row>
    <row r="3985" spans="6:30" x14ac:dyDescent="0.2">
      <c r="F3985" s="10"/>
      <c r="G3985" s="8" t="str">
        <f t="shared" si="188"/>
        <v/>
      </c>
      <c r="H3985" s="13"/>
      <c r="K3985" s="13"/>
      <c r="L3985" s="10"/>
      <c r="M3985" s="10"/>
      <c r="S3985" s="8" t="str">
        <f>IFERROR(VLOOKUP(D3985,[1]peretoe_teenus!$A$2:$L$2000,5,FALSE),"")</f>
        <v/>
      </c>
      <c r="U3985" s="13"/>
      <c r="V3985" s="15" t="str" cm="1">
        <f t="array" ref="V3985">IFERROR(IF(AND(F3985="Tugigrupp",RANK(K3985,$K3985:$K3985)+COUNTIFS($K$2:K3985,K3985,$L$2:L3985,L3985,$M$2:M3985,M3985,$I$2:I3985,I3985,$G$2:G3985,G3985,$F$2:F3985,F3985)-1=1),SUMPRODUCT(($F$2:$F$4154=F3985)*($G$2:$G$4154=G3985)*($K$2:$K$4154=K3985)*($I$2:$I$4154=I3985)*($L$2:$L$4154=L3985)*($M$2:$M$4154=M3985)),""),"")</f>
        <v/>
      </c>
      <c r="W3985" s="15" t="str">
        <f t="shared" si="186"/>
        <v/>
      </c>
      <c r="X3985" s="16" t="str">
        <f>IF(AND(A3985=[2]an!$G$38,F3985=[2]an!$E$40),[2]an!$G$40,IF(AND(A3985=[2]an!$G$38,F3985=[2]an!$E$41),[2]an!$G$41,IF(AND(A3985=[2]an!$G$38,F3985=[2]an!$E$39,H3985&gt;=[2]an!$M$37),[2]an!$G$39,
IF(AND(A3985=[2]an!$G$38,F3985=[2]an!$E$39,H3985&lt;[2]an!$M$37,S3985="kahepoolne vajaduspõhine",U3985=""),[2]an!$M$40,
IF(AND(A3985=[2]an!$G$38,F3985=[2]an!$E$39,H3985&lt;[2]an!$M$37,S3985="kahepoolne vajaduspõhine",U3985&lt;&gt;""),[2]an!$G$39,
IF(AND(A3985=[2]an!$G$38,F3985=[2]an!$E$39,H3985&lt;[2]an!$M$37,S3985&lt;&gt;"kahepoolne vajaduspõhine"),[2]an!$G$39,
IF(AND(A3985=[2]an!$G$38,F3985=[2]an!$E$42),[2]an!$G$42,
IF(AND(A3985=[2]an!$H$38,F3985=[2]an!$E$40),[2]an!$H$40,IF(AND(A3985=[2]an!$H$38,F3985=[2]an!$E$41),[2]an!$H$41,IF(AND(A3985=[2]an!$H$38,F3985=[2]an!$E$39,H3985&gt;=[2]an!$M$37),[2]an!$H$39,
IF(AND(A3985=[2]an!$H$38,F3985=[2]an!$E$39,H3985&lt;[2]an!$M$37,S3985="kahepoolne vajaduspõhine",U3985=""),[2]an!$M$40,
IF(AND(A3985=[2]an!$H$38,F3985=[2]an!$E$39,H3985&lt;[2]an!$M$37,S3985="kahepoolne vajaduspõhine",U3985&lt;&gt;""),[2]an!$H$39,
IF(AND(A3985=[2]an!$H$38,F3985=[2]an!$E$39,H3985&lt;[2]an!$M$37,S3985&lt;&gt;"kahepoolne vajaduspõhine"),[2]an!$H$39,
IF(AND(A3985=[2]an!$H$38,F3985=[2]an!$E$42),[2]an!$H$42,
IF(AND(A3985=[2]an!$I$38,F3985=[2]an!$E$40),[2]an!$I$40,IF(AND(A3985=[2]an!$I$38,F3985=[2]an!$E$41),[2]an!$I$41,IF(AND(A3985=[2]an!$I$38,F3985=[2]an!$E$39,H3985&gt;=[2]an!$M$37),[2]an!$I$39,
IF(AND(A3985=[2]an!$I$38,F3985=[2]an!$E$39,H3985&lt;[2]an!$M$37,S3985="kahepoolne vajaduspõhine",U3985=""),[2]an!$M$40,
IF(AND(A3985=[2]an!$I$38,F3985=[2]an!$E$39,H3985&lt;[2]an!$M$37,S3985="kahepoolne vajaduspõhine",U3985&lt;&gt;""),[2]an!$I$39,
IF(AND(A3985=[2]an!$I$38,F3985=[2]an!$E$39,H3985&lt;[2]an!$M$37,S3985&lt;&gt;"kahepoolne vajaduspõhine"),[2]an!$I$39,
IF(AND(A3985=[2]an!$I$38,F3985=[2]an!$E$42),[2]an!$I$42,
IF(AND(A3985=[2]an!$J$38,F3985=[2]an!$E$40),[2]an!$J$40,IF(AND(A3985=[2]an!$J$38,F3985=[2]an!$E$41),[2]an!$J$41,IF(AND(A3985=[2]an!$J$38,F3985=[2]an!$E$39,H3985&gt;=[2]an!$M$37),[2]an!$J$39,
IF(AND(A3985=[2]an!$J$38,F3985=[2]an!$E$39,H3985&lt;[2]an!$M$37,S3985="kahepoolne vajaduspõhine",U3985=""),[2]an!$M$40,
IF(AND(A3985=[2]an!$J$38,F3985=[2]an!$E$39,H3985&lt;[2]an!$M$37,S3985="kahepoolne vajaduspõhine",U3985&lt;&gt;""),[2]an!$J$39,
IF(AND(A3985=[2]an!$J$38,F3985=[2]an!$E$39,H3985&lt;[2]an!$M$37,S3985&lt;&gt;"kahepoolne vajaduspõhine"),[2]an!$J$39,
IF(AND(A3985=[2]an!$J$38,F3985=[2]an!$E$42),[2]an!$J$42,""))))))))))))))))))))))))))))</f>
        <v/>
      </c>
      <c r="Y3985" s="17" t="str">
        <f>IFERROR(IF(F3985="Tugigrupp",0,
IF(AND(F3985="Peretoe teenus",H3985&gt;=[2]an!$M$37,RANK(D3985,$D3985:$D3985)+COUNTIFS($D$2:D3985,D3985,$F$2:F3985,F3985)-1&gt;1),"",
IF(AND(F3985="Peretoe teenus",H3985&gt;=[2]an!$M$37,RANK(D3985,$D3985:$D3985)+COUNTIFS($D$2:D3985,D3985,$F$2:F3985,F3985)-1=1,MONTH(H3985)=MONTH(K3985)=TRUE,YEAR(H3985)=YEAR(K3985)=TRUE),((EOMONTH(H3985,0)-H3985+1)*X3985)/DAY(EOMONTH(H3985,0)),
IF(AND(F3985="Peretoe teenus",H3985&gt;=[2]an!$M$37,RANK(D3985,$D3985:$D3985)+COUNTIFS($D$2:D3985,D3985,$F$2:F3985,F3985)-1=1),X3985,
IF(AND(F3985="Peretoe teenus",H3985&lt;[2]an!$M$37,S3985&lt;&gt;"kahepoolne vajaduspõhine",RANK(D3985,$D3985:$D3985)+COUNTIFS($D$2:D3985,D3985,$F$2:F3985,F3985)-1=1),X3985,
IF(AND(F3985="Peretoe teenus",H3985&lt;[2]an!$M$37,S3985&lt;&gt;"kahepoolne vajaduspõhine",RANK(D3985,$D3985:$D3985)+COUNTIFS($D$2:D3985,D3985,$F$2:F3985,F3985)-1&gt;1),"",
IF(AND(F3985="Peretoe teenus",H3985&lt;[2]an!$M$37,S3985="kahepoolne vajaduspõhine",U3985="",RANK(D3985,$D3985:$D3985)+COUNTIFS($D$2:D3985,D3985,$F$2:F3985,F3985)-1=1),X3985,
IF(AND(F3985="Peretoe teenus",H3985&lt;[2]an!$M$37,S3985="kahepoolne vajaduspõhine",U3985="",RANK(D3985,$D3985:$D3985)+COUNTIFS($D$2:D3985,D3985,$F$2:F3985,F3985)-1&gt;1),"",
IF(AND(F3985="Peretoe teenus",H3985&lt;[2]an!$M$37,S3985="kahepoolne vajaduspõhine",U3985&lt;[2]an!$M$37,RANK(D3985,$D3985:$D3985)+COUNTIFS($D$2:D3985,D3985,$F$2:F3985,F3985)-1=1),X3985,
IF(AND(F3985="Peretoe teenus",H3985&lt;[2]an!$M$37,S3985="kahepoolne vajaduspõhine",U3985&lt;[2]an!$M$37,RANK(D3985,$D3985:$D3985)+COUNTIFS($D$2:D3985,D3985,$F$2:F3985,F3985)-1&gt;1),"",
IF(AND(F3985="Peretoe teenus",H3985&lt;[2]an!$M$37,S3985="kahepoolne vajaduspõhine",U3985&gt;=[2]an!$M$37,U3985&lt;=[2]an!$M$38,RANK(D3985,$D3985:$D3985)+COUNTIFS($D$2:D3985,D3985,$F$2:F3985,F3985)-1=1),
((EOMONTH(U3985,0)-U3985+1)*X3985)/DAY(EOMONTH(U3985,0))+(DAY(U3985)-1)*100/DAY(EOMONTH(U3985,0)),
IF(AND(F3985="Peretoe teenus",H3985&lt;[2]an!$M$37,S3985="kahepoolne vajaduspõhine",U3985&gt;=[2]an!$M$37,U3985&lt;=[2]an!$M$38,RANK(D3985,$D3985:$D3985)+COUNTIFS($D$2:D3985,D3985,$F$2:F3985,F3985)-1&gt;1),"",
IF(AND(F3985="Peretoe teenus",H3985&lt;[2]an!$M$37,S3985="kahepoolne vajaduspõhine",U3985&gt;[2]an!$M$38,RANK(D3985,$D3985:$D3985)+COUNTIFS($D$2:D3985,D3985,$F$2:F3985,F3985)-1=1),X3985,
IF(AND(F3985="Peretoe teenus",H3985&lt;[2]an!$M$37,S3985="kahepoolne vajaduspõhine",U3985&gt;[2]an!$M$38,RANK(D3985,$D3985:$D3985)+COUNTIFS($D$2:D3985,D3985,$F$2:F3985,F3985)-1&gt;1),"",X3985*W3985)))))))))))))),"")</f>
        <v/>
      </c>
      <c r="Z3985" s="18" t="str">
        <f t="shared" si="187"/>
        <v/>
      </c>
      <c r="AA3985" s="19" t="str">
        <f>IFERROR(VLOOKUP(E3985,[2]an!$A$3:$B$81,2,FALSE),"")</f>
        <v/>
      </c>
      <c r="AB3985" s="19" t="str">
        <f>IFERROR(VLOOKUP(AA3985,[2]an!$C$2:$D$16,2,FALSE),"")</f>
        <v/>
      </c>
      <c r="AC3985" s="20"/>
      <c r="AD3985" s="21" t="str">
        <f>IF(A3985=[2]an!$F$36,VLOOKUP([2]an!$F$36,[2]an!$F$36:$H$36,3,FALSE),IF(A3985=[2]an!$F$35,VLOOKUP([2]an!$F$35,[2]an!$F$35:$H$35,3,FALSE),IF(A3985=[2]an!$F$33,VLOOKUP([2]an!$F$33,[2]an!$F$33:$H$33,3,FALSE),IF(A3985=[2]an!$F$31,VLOOKUP([2]an!$F$31,[2]an!$F$31:$H$31,3,FALSE),""))))</f>
        <v/>
      </c>
    </row>
    <row r="3986" spans="6:30" x14ac:dyDescent="0.2">
      <c r="F3986" s="10"/>
      <c r="G3986" s="8" t="str">
        <f t="shared" si="188"/>
        <v/>
      </c>
      <c r="H3986" s="13"/>
      <c r="K3986" s="13"/>
      <c r="L3986" s="10"/>
      <c r="M3986" s="10"/>
      <c r="S3986" s="8" t="str">
        <f>IFERROR(VLOOKUP(D3986,[1]peretoe_teenus!$A$2:$L$2000,5,FALSE),"")</f>
        <v/>
      </c>
      <c r="U3986" s="13"/>
      <c r="V3986" s="15" t="str" cm="1">
        <f t="array" ref="V3986">IFERROR(IF(AND(F3986="Tugigrupp",RANK(K3986,$K3986:$K3986)+COUNTIFS($K$2:K3986,K3986,$L$2:L3986,L3986,$M$2:M3986,M3986,$I$2:I3986,I3986,$G$2:G3986,G3986,$F$2:F3986,F3986)-1=1),SUMPRODUCT(($F$2:$F$4154=F3986)*($G$2:$G$4154=G3986)*($K$2:$K$4154=K3986)*($I$2:$I$4154=I3986)*($L$2:$L$4154=L3986)*($M$2:$M$4154=M3986)),""),"")</f>
        <v/>
      </c>
      <c r="W3986" s="15" t="str">
        <f t="shared" si="186"/>
        <v/>
      </c>
      <c r="X3986" s="16" t="str">
        <f>IF(AND(A3986=[2]an!$G$38,F3986=[2]an!$E$40),[2]an!$G$40,IF(AND(A3986=[2]an!$G$38,F3986=[2]an!$E$41),[2]an!$G$41,IF(AND(A3986=[2]an!$G$38,F3986=[2]an!$E$39,H3986&gt;=[2]an!$M$37),[2]an!$G$39,
IF(AND(A3986=[2]an!$G$38,F3986=[2]an!$E$39,H3986&lt;[2]an!$M$37,S3986="kahepoolne vajaduspõhine",U3986=""),[2]an!$M$40,
IF(AND(A3986=[2]an!$G$38,F3986=[2]an!$E$39,H3986&lt;[2]an!$M$37,S3986="kahepoolne vajaduspõhine",U3986&lt;&gt;""),[2]an!$G$39,
IF(AND(A3986=[2]an!$G$38,F3986=[2]an!$E$39,H3986&lt;[2]an!$M$37,S3986&lt;&gt;"kahepoolne vajaduspõhine"),[2]an!$G$39,
IF(AND(A3986=[2]an!$G$38,F3986=[2]an!$E$42),[2]an!$G$42,
IF(AND(A3986=[2]an!$H$38,F3986=[2]an!$E$40),[2]an!$H$40,IF(AND(A3986=[2]an!$H$38,F3986=[2]an!$E$41),[2]an!$H$41,IF(AND(A3986=[2]an!$H$38,F3986=[2]an!$E$39,H3986&gt;=[2]an!$M$37),[2]an!$H$39,
IF(AND(A3986=[2]an!$H$38,F3986=[2]an!$E$39,H3986&lt;[2]an!$M$37,S3986="kahepoolne vajaduspõhine",U3986=""),[2]an!$M$40,
IF(AND(A3986=[2]an!$H$38,F3986=[2]an!$E$39,H3986&lt;[2]an!$M$37,S3986="kahepoolne vajaduspõhine",U3986&lt;&gt;""),[2]an!$H$39,
IF(AND(A3986=[2]an!$H$38,F3986=[2]an!$E$39,H3986&lt;[2]an!$M$37,S3986&lt;&gt;"kahepoolne vajaduspõhine"),[2]an!$H$39,
IF(AND(A3986=[2]an!$H$38,F3986=[2]an!$E$42),[2]an!$H$42,
IF(AND(A3986=[2]an!$I$38,F3986=[2]an!$E$40),[2]an!$I$40,IF(AND(A3986=[2]an!$I$38,F3986=[2]an!$E$41),[2]an!$I$41,IF(AND(A3986=[2]an!$I$38,F3986=[2]an!$E$39,H3986&gt;=[2]an!$M$37),[2]an!$I$39,
IF(AND(A3986=[2]an!$I$38,F3986=[2]an!$E$39,H3986&lt;[2]an!$M$37,S3986="kahepoolne vajaduspõhine",U3986=""),[2]an!$M$40,
IF(AND(A3986=[2]an!$I$38,F3986=[2]an!$E$39,H3986&lt;[2]an!$M$37,S3986="kahepoolne vajaduspõhine",U3986&lt;&gt;""),[2]an!$I$39,
IF(AND(A3986=[2]an!$I$38,F3986=[2]an!$E$39,H3986&lt;[2]an!$M$37,S3986&lt;&gt;"kahepoolne vajaduspõhine"),[2]an!$I$39,
IF(AND(A3986=[2]an!$I$38,F3986=[2]an!$E$42),[2]an!$I$42,
IF(AND(A3986=[2]an!$J$38,F3986=[2]an!$E$40),[2]an!$J$40,IF(AND(A3986=[2]an!$J$38,F3986=[2]an!$E$41),[2]an!$J$41,IF(AND(A3986=[2]an!$J$38,F3986=[2]an!$E$39,H3986&gt;=[2]an!$M$37),[2]an!$J$39,
IF(AND(A3986=[2]an!$J$38,F3986=[2]an!$E$39,H3986&lt;[2]an!$M$37,S3986="kahepoolne vajaduspõhine",U3986=""),[2]an!$M$40,
IF(AND(A3986=[2]an!$J$38,F3986=[2]an!$E$39,H3986&lt;[2]an!$M$37,S3986="kahepoolne vajaduspõhine",U3986&lt;&gt;""),[2]an!$J$39,
IF(AND(A3986=[2]an!$J$38,F3986=[2]an!$E$39,H3986&lt;[2]an!$M$37,S3986&lt;&gt;"kahepoolne vajaduspõhine"),[2]an!$J$39,
IF(AND(A3986=[2]an!$J$38,F3986=[2]an!$E$42),[2]an!$J$42,""))))))))))))))))))))))))))))</f>
        <v/>
      </c>
      <c r="Y3986" s="17" t="str">
        <f>IFERROR(IF(F3986="Tugigrupp",0,
IF(AND(F3986="Peretoe teenus",H3986&gt;=[2]an!$M$37,RANK(D3986,$D3986:$D3986)+COUNTIFS($D$2:D3986,D3986,$F$2:F3986,F3986)-1&gt;1),"",
IF(AND(F3986="Peretoe teenus",H3986&gt;=[2]an!$M$37,RANK(D3986,$D3986:$D3986)+COUNTIFS($D$2:D3986,D3986,$F$2:F3986,F3986)-1=1,MONTH(H3986)=MONTH(K3986)=TRUE,YEAR(H3986)=YEAR(K3986)=TRUE),((EOMONTH(H3986,0)-H3986+1)*X3986)/DAY(EOMONTH(H3986,0)),
IF(AND(F3986="Peretoe teenus",H3986&gt;=[2]an!$M$37,RANK(D3986,$D3986:$D3986)+COUNTIFS($D$2:D3986,D3986,$F$2:F3986,F3986)-1=1),X3986,
IF(AND(F3986="Peretoe teenus",H3986&lt;[2]an!$M$37,S3986&lt;&gt;"kahepoolne vajaduspõhine",RANK(D3986,$D3986:$D3986)+COUNTIFS($D$2:D3986,D3986,$F$2:F3986,F3986)-1=1),X3986,
IF(AND(F3986="Peretoe teenus",H3986&lt;[2]an!$M$37,S3986&lt;&gt;"kahepoolne vajaduspõhine",RANK(D3986,$D3986:$D3986)+COUNTIFS($D$2:D3986,D3986,$F$2:F3986,F3986)-1&gt;1),"",
IF(AND(F3986="Peretoe teenus",H3986&lt;[2]an!$M$37,S3986="kahepoolne vajaduspõhine",U3986="",RANK(D3986,$D3986:$D3986)+COUNTIFS($D$2:D3986,D3986,$F$2:F3986,F3986)-1=1),X3986,
IF(AND(F3986="Peretoe teenus",H3986&lt;[2]an!$M$37,S3986="kahepoolne vajaduspõhine",U3986="",RANK(D3986,$D3986:$D3986)+COUNTIFS($D$2:D3986,D3986,$F$2:F3986,F3986)-1&gt;1),"",
IF(AND(F3986="Peretoe teenus",H3986&lt;[2]an!$M$37,S3986="kahepoolne vajaduspõhine",U3986&lt;[2]an!$M$37,RANK(D3986,$D3986:$D3986)+COUNTIFS($D$2:D3986,D3986,$F$2:F3986,F3986)-1=1),X3986,
IF(AND(F3986="Peretoe teenus",H3986&lt;[2]an!$M$37,S3986="kahepoolne vajaduspõhine",U3986&lt;[2]an!$M$37,RANK(D3986,$D3986:$D3986)+COUNTIFS($D$2:D3986,D3986,$F$2:F3986,F3986)-1&gt;1),"",
IF(AND(F3986="Peretoe teenus",H3986&lt;[2]an!$M$37,S3986="kahepoolne vajaduspõhine",U3986&gt;=[2]an!$M$37,U3986&lt;=[2]an!$M$38,RANK(D3986,$D3986:$D3986)+COUNTIFS($D$2:D3986,D3986,$F$2:F3986,F3986)-1=1),
((EOMONTH(U3986,0)-U3986+1)*X3986)/DAY(EOMONTH(U3986,0))+(DAY(U3986)-1)*100/DAY(EOMONTH(U3986,0)),
IF(AND(F3986="Peretoe teenus",H3986&lt;[2]an!$M$37,S3986="kahepoolne vajaduspõhine",U3986&gt;=[2]an!$M$37,U3986&lt;=[2]an!$M$38,RANK(D3986,$D3986:$D3986)+COUNTIFS($D$2:D3986,D3986,$F$2:F3986,F3986)-1&gt;1),"",
IF(AND(F3986="Peretoe teenus",H3986&lt;[2]an!$M$37,S3986="kahepoolne vajaduspõhine",U3986&gt;[2]an!$M$38,RANK(D3986,$D3986:$D3986)+COUNTIFS($D$2:D3986,D3986,$F$2:F3986,F3986)-1=1),X3986,
IF(AND(F3986="Peretoe teenus",H3986&lt;[2]an!$M$37,S3986="kahepoolne vajaduspõhine",U3986&gt;[2]an!$M$38,RANK(D3986,$D3986:$D3986)+COUNTIFS($D$2:D3986,D3986,$F$2:F3986,F3986)-1&gt;1),"",X3986*W3986)))))))))))))),"")</f>
        <v/>
      </c>
      <c r="Z3986" s="18" t="str">
        <f t="shared" si="187"/>
        <v/>
      </c>
      <c r="AA3986" s="19" t="str">
        <f>IFERROR(VLOOKUP(E3986,[2]an!$A$3:$B$81,2,FALSE),"")</f>
        <v/>
      </c>
      <c r="AB3986" s="19" t="str">
        <f>IFERROR(VLOOKUP(AA3986,[2]an!$C$2:$D$16,2,FALSE),"")</f>
        <v/>
      </c>
      <c r="AC3986" s="20"/>
      <c r="AD3986" s="21" t="str">
        <f>IF(A3986=[2]an!$F$36,VLOOKUP([2]an!$F$36,[2]an!$F$36:$H$36,3,FALSE),IF(A3986=[2]an!$F$35,VLOOKUP([2]an!$F$35,[2]an!$F$35:$H$35,3,FALSE),IF(A3986=[2]an!$F$33,VLOOKUP([2]an!$F$33,[2]an!$F$33:$H$33,3,FALSE),IF(A3986=[2]an!$F$31,VLOOKUP([2]an!$F$31,[2]an!$F$31:$H$31,3,FALSE),""))))</f>
        <v/>
      </c>
    </row>
    <row r="3987" spans="6:30" x14ac:dyDescent="0.2">
      <c r="F3987" s="10"/>
      <c r="G3987" s="8" t="str">
        <f t="shared" si="188"/>
        <v/>
      </c>
      <c r="H3987" s="13"/>
      <c r="K3987" s="13"/>
      <c r="L3987" s="10"/>
      <c r="M3987" s="10"/>
      <c r="S3987" s="8" t="str">
        <f>IFERROR(VLOOKUP(D3987,[1]peretoe_teenus!$A$2:$L$2000,5,FALSE),"")</f>
        <v/>
      </c>
      <c r="U3987" s="13"/>
      <c r="V3987" s="15" t="str" cm="1">
        <f t="array" ref="V3987">IFERROR(IF(AND(F3987="Tugigrupp",RANK(K3987,$K3987:$K3987)+COUNTIFS($K$2:K3987,K3987,$L$2:L3987,L3987,$M$2:M3987,M3987,$I$2:I3987,I3987,$G$2:G3987,G3987,$F$2:F3987,F3987)-1=1),SUMPRODUCT(($F$2:$F$4154=F3987)*($G$2:$G$4154=G3987)*($K$2:$K$4154=K3987)*($I$2:$I$4154=I3987)*($L$2:$L$4154=L3987)*($M$2:$M$4154=M3987)),""),"")</f>
        <v/>
      </c>
      <c r="W3987" s="15" t="str">
        <f t="shared" si="186"/>
        <v/>
      </c>
      <c r="X3987" s="16" t="str">
        <f>IF(AND(A3987=[2]an!$G$38,F3987=[2]an!$E$40),[2]an!$G$40,IF(AND(A3987=[2]an!$G$38,F3987=[2]an!$E$41),[2]an!$G$41,IF(AND(A3987=[2]an!$G$38,F3987=[2]an!$E$39,H3987&gt;=[2]an!$M$37),[2]an!$G$39,
IF(AND(A3987=[2]an!$G$38,F3987=[2]an!$E$39,H3987&lt;[2]an!$M$37,S3987="kahepoolne vajaduspõhine",U3987=""),[2]an!$M$40,
IF(AND(A3987=[2]an!$G$38,F3987=[2]an!$E$39,H3987&lt;[2]an!$M$37,S3987="kahepoolne vajaduspõhine",U3987&lt;&gt;""),[2]an!$G$39,
IF(AND(A3987=[2]an!$G$38,F3987=[2]an!$E$39,H3987&lt;[2]an!$M$37,S3987&lt;&gt;"kahepoolne vajaduspõhine"),[2]an!$G$39,
IF(AND(A3987=[2]an!$G$38,F3987=[2]an!$E$42),[2]an!$G$42,
IF(AND(A3987=[2]an!$H$38,F3987=[2]an!$E$40),[2]an!$H$40,IF(AND(A3987=[2]an!$H$38,F3987=[2]an!$E$41),[2]an!$H$41,IF(AND(A3987=[2]an!$H$38,F3987=[2]an!$E$39,H3987&gt;=[2]an!$M$37),[2]an!$H$39,
IF(AND(A3987=[2]an!$H$38,F3987=[2]an!$E$39,H3987&lt;[2]an!$M$37,S3987="kahepoolne vajaduspõhine",U3987=""),[2]an!$M$40,
IF(AND(A3987=[2]an!$H$38,F3987=[2]an!$E$39,H3987&lt;[2]an!$M$37,S3987="kahepoolne vajaduspõhine",U3987&lt;&gt;""),[2]an!$H$39,
IF(AND(A3987=[2]an!$H$38,F3987=[2]an!$E$39,H3987&lt;[2]an!$M$37,S3987&lt;&gt;"kahepoolne vajaduspõhine"),[2]an!$H$39,
IF(AND(A3987=[2]an!$H$38,F3987=[2]an!$E$42),[2]an!$H$42,
IF(AND(A3987=[2]an!$I$38,F3987=[2]an!$E$40),[2]an!$I$40,IF(AND(A3987=[2]an!$I$38,F3987=[2]an!$E$41),[2]an!$I$41,IF(AND(A3987=[2]an!$I$38,F3987=[2]an!$E$39,H3987&gt;=[2]an!$M$37),[2]an!$I$39,
IF(AND(A3987=[2]an!$I$38,F3987=[2]an!$E$39,H3987&lt;[2]an!$M$37,S3987="kahepoolne vajaduspõhine",U3987=""),[2]an!$M$40,
IF(AND(A3987=[2]an!$I$38,F3987=[2]an!$E$39,H3987&lt;[2]an!$M$37,S3987="kahepoolne vajaduspõhine",U3987&lt;&gt;""),[2]an!$I$39,
IF(AND(A3987=[2]an!$I$38,F3987=[2]an!$E$39,H3987&lt;[2]an!$M$37,S3987&lt;&gt;"kahepoolne vajaduspõhine"),[2]an!$I$39,
IF(AND(A3987=[2]an!$I$38,F3987=[2]an!$E$42),[2]an!$I$42,
IF(AND(A3987=[2]an!$J$38,F3987=[2]an!$E$40),[2]an!$J$40,IF(AND(A3987=[2]an!$J$38,F3987=[2]an!$E$41),[2]an!$J$41,IF(AND(A3987=[2]an!$J$38,F3987=[2]an!$E$39,H3987&gt;=[2]an!$M$37),[2]an!$J$39,
IF(AND(A3987=[2]an!$J$38,F3987=[2]an!$E$39,H3987&lt;[2]an!$M$37,S3987="kahepoolne vajaduspõhine",U3987=""),[2]an!$M$40,
IF(AND(A3987=[2]an!$J$38,F3987=[2]an!$E$39,H3987&lt;[2]an!$M$37,S3987="kahepoolne vajaduspõhine",U3987&lt;&gt;""),[2]an!$J$39,
IF(AND(A3987=[2]an!$J$38,F3987=[2]an!$E$39,H3987&lt;[2]an!$M$37,S3987&lt;&gt;"kahepoolne vajaduspõhine"),[2]an!$J$39,
IF(AND(A3987=[2]an!$J$38,F3987=[2]an!$E$42),[2]an!$J$42,""))))))))))))))))))))))))))))</f>
        <v/>
      </c>
      <c r="Y3987" s="17" t="str">
        <f>IFERROR(IF(F3987="Tugigrupp",0,
IF(AND(F3987="Peretoe teenus",H3987&gt;=[2]an!$M$37,RANK(D3987,$D3987:$D3987)+COUNTIFS($D$2:D3987,D3987,$F$2:F3987,F3987)-1&gt;1),"",
IF(AND(F3987="Peretoe teenus",H3987&gt;=[2]an!$M$37,RANK(D3987,$D3987:$D3987)+COUNTIFS($D$2:D3987,D3987,$F$2:F3987,F3987)-1=1,MONTH(H3987)=MONTH(K3987)=TRUE,YEAR(H3987)=YEAR(K3987)=TRUE),((EOMONTH(H3987,0)-H3987+1)*X3987)/DAY(EOMONTH(H3987,0)),
IF(AND(F3987="Peretoe teenus",H3987&gt;=[2]an!$M$37,RANK(D3987,$D3987:$D3987)+COUNTIFS($D$2:D3987,D3987,$F$2:F3987,F3987)-1=1),X3987,
IF(AND(F3987="Peretoe teenus",H3987&lt;[2]an!$M$37,S3987&lt;&gt;"kahepoolne vajaduspõhine",RANK(D3987,$D3987:$D3987)+COUNTIFS($D$2:D3987,D3987,$F$2:F3987,F3987)-1=1),X3987,
IF(AND(F3987="Peretoe teenus",H3987&lt;[2]an!$M$37,S3987&lt;&gt;"kahepoolne vajaduspõhine",RANK(D3987,$D3987:$D3987)+COUNTIFS($D$2:D3987,D3987,$F$2:F3987,F3987)-1&gt;1),"",
IF(AND(F3987="Peretoe teenus",H3987&lt;[2]an!$M$37,S3987="kahepoolne vajaduspõhine",U3987="",RANK(D3987,$D3987:$D3987)+COUNTIFS($D$2:D3987,D3987,$F$2:F3987,F3987)-1=1),X3987,
IF(AND(F3987="Peretoe teenus",H3987&lt;[2]an!$M$37,S3987="kahepoolne vajaduspõhine",U3987="",RANK(D3987,$D3987:$D3987)+COUNTIFS($D$2:D3987,D3987,$F$2:F3987,F3987)-1&gt;1),"",
IF(AND(F3987="Peretoe teenus",H3987&lt;[2]an!$M$37,S3987="kahepoolne vajaduspõhine",U3987&lt;[2]an!$M$37,RANK(D3987,$D3987:$D3987)+COUNTIFS($D$2:D3987,D3987,$F$2:F3987,F3987)-1=1),X3987,
IF(AND(F3987="Peretoe teenus",H3987&lt;[2]an!$M$37,S3987="kahepoolne vajaduspõhine",U3987&lt;[2]an!$M$37,RANK(D3987,$D3987:$D3987)+COUNTIFS($D$2:D3987,D3987,$F$2:F3987,F3987)-1&gt;1),"",
IF(AND(F3987="Peretoe teenus",H3987&lt;[2]an!$M$37,S3987="kahepoolne vajaduspõhine",U3987&gt;=[2]an!$M$37,U3987&lt;=[2]an!$M$38,RANK(D3987,$D3987:$D3987)+COUNTIFS($D$2:D3987,D3987,$F$2:F3987,F3987)-1=1),
((EOMONTH(U3987,0)-U3987+1)*X3987)/DAY(EOMONTH(U3987,0))+(DAY(U3987)-1)*100/DAY(EOMONTH(U3987,0)),
IF(AND(F3987="Peretoe teenus",H3987&lt;[2]an!$M$37,S3987="kahepoolne vajaduspõhine",U3987&gt;=[2]an!$M$37,U3987&lt;=[2]an!$M$38,RANK(D3987,$D3987:$D3987)+COUNTIFS($D$2:D3987,D3987,$F$2:F3987,F3987)-1&gt;1),"",
IF(AND(F3987="Peretoe teenus",H3987&lt;[2]an!$M$37,S3987="kahepoolne vajaduspõhine",U3987&gt;[2]an!$M$38,RANK(D3987,$D3987:$D3987)+COUNTIFS($D$2:D3987,D3987,$F$2:F3987,F3987)-1=1),X3987,
IF(AND(F3987="Peretoe teenus",H3987&lt;[2]an!$M$37,S3987="kahepoolne vajaduspõhine",U3987&gt;[2]an!$M$38,RANK(D3987,$D3987:$D3987)+COUNTIFS($D$2:D3987,D3987,$F$2:F3987,F3987)-1&gt;1),"",X3987*W3987)))))))))))))),"")</f>
        <v/>
      </c>
      <c r="Z3987" s="18" t="str">
        <f t="shared" si="187"/>
        <v/>
      </c>
      <c r="AA3987" s="19" t="str">
        <f>IFERROR(VLOOKUP(E3987,[2]an!$A$3:$B$81,2,FALSE),"")</f>
        <v/>
      </c>
      <c r="AB3987" s="19" t="str">
        <f>IFERROR(VLOOKUP(AA3987,[2]an!$C$2:$D$16,2,FALSE),"")</f>
        <v/>
      </c>
      <c r="AC3987" s="20"/>
      <c r="AD3987" s="21" t="str">
        <f>IF(A3987=[2]an!$F$36,VLOOKUP([2]an!$F$36,[2]an!$F$36:$H$36,3,FALSE),IF(A3987=[2]an!$F$35,VLOOKUP([2]an!$F$35,[2]an!$F$35:$H$35,3,FALSE),IF(A3987=[2]an!$F$33,VLOOKUP([2]an!$F$33,[2]an!$F$33:$H$33,3,FALSE),IF(A3987=[2]an!$F$31,VLOOKUP([2]an!$F$31,[2]an!$F$31:$H$31,3,FALSE),""))))</f>
        <v/>
      </c>
    </row>
    <row r="3988" spans="6:30" x14ac:dyDescent="0.2">
      <c r="F3988" s="10"/>
      <c r="G3988" s="8" t="str">
        <f t="shared" si="188"/>
        <v/>
      </c>
      <c r="H3988" s="13"/>
      <c r="K3988" s="13"/>
      <c r="L3988" s="10"/>
      <c r="M3988" s="10"/>
      <c r="S3988" s="8" t="str">
        <f>IFERROR(VLOOKUP(D3988,[1]peretoe_teenus!$A$2:$L$2000,5,FALSE),"")</f>
        <v/>
      </c>
      <c r="U3988" s="13"/>
      <c r="V3988" s="15" t="str" cm="1">
        <f t="array" ref="V3988">IFERROR(IF(AND(F3988="Tugigrupp",RANK(K3988,$K3988:$K3988)+COUNTIFS($K$2:K3988,K3988,$L$2:L3988,L3988,$M$2:M3988,M3988,$I$2:I3988,I3988,$G$2:G3988,G3988,$F$2:F3988,F3988)-1=1),SUMPRODUCT(($F$2:$F$4154=F3988)*($G$2:$G$4154=G3988)*($K$2:$K$4154=K3988)*($I$2:$I$4154=I3988)*($L$2:$L$4154=L3988)*($M$2:$M$4154=M3988)),""),"")</f>
        <v/>
      </c>
      <c r="W3988" s="15" t="str">
        <f t="shared" si="186"/>
        <v/>
      </c>
      <c r="X3988" s="16" t="str">
        <f>IF(AND(A3988=[2]an!$G$38,F3988=[2]an!$E$40),[2]an!$G$40,IF(AND(A3988=[2]an!$G$38,F3988=[2]an!$E$41),[2]an!$G$41,IF(AND(A3988=[2]an!$G$38,F3988=[2]an!$E$39,H3988&gt;=[2]an!$M$37),[2]an!$G$39,
IF(AND(A3988=[2]an!$G$38,F3988=[2]an!$E$39,H3988&lt;[2]an!$M$37,S3988="kahepoolne vajaduspõhine",U3988=""),[2]an!$M$40,
IF(AND(A3988=[2]an!$G$38,F3988=[2]an!$E$39,H3988&lt;[2]an!$M$37,S3988="kahepoolne vajaduspõhine",U3988&lt;&gt;""),[2]an!$G$39,
IF(AND(A3988=[2]an!$G$38,F3988=[2]an!$E$39,H3988&lt;[2]an!$M$37,S3988&lt;&gt;"kahepoolne vajaduspõhine"),[2]an!$G$39,
IF(AND(A3988=[2]an!$G$38,F3988=[2]an!$E$42),[2]an!$G$42,
IF(AND(A3988=[2]an!$H$38,F3988=[2]an!$E$40),[2]an!$H$40,IF(AND(A3988=[2]an!$H$38,F3988=[2]an!$E$41),[2]an!$H$41,IF(AND(A3988=[2]an!$H$38,F3988=[2]an!$E$39,H3988&gt;=[2]an!$M$37),[2]an!$H$39,
IF(AND(A3988=[2]an!$H$38,F3988=[2]an!$E$39,H3988&lt;[2]an!$M$37,S3988="kahepoolne vajaduspõhine",U3988=""),[2]an!$M$40,
IF(AND(A3988=[2]an!$H$38,F3988=[2]an!$E$39,H3988&lt;[2]an!$M$37,S3988="kahepoolne vajaduspõhine",U3988&lt;&gt;""),[2]an!$H$39,
IF(AND(A3988=[2]an!$H$38,F3988=[2]an!$E$39,H3988&lt;[2]an!$M$37,S3988&lt;&gt;"kahepoolne vajaduspõhine"),[2]an!$H$39,
IF(AND(A3988=[2]an!$H$38,F3988=[2]an!$E$42),[2]an!$H$42,
IF(AND(A3988=[2]an!$I$38,F3988=[2]an!$E$40),[2]an!$I$40,IF(AND(A3988=[2]an!$I$38,F3988=[2]an!$E$41),[2]an!$I$41,IF(AND(A3988=[2]an!$I$38,F3988=[2]an!$E$39,H3988&gt;=[2]an!$M$37),[2]an!$I$39,
IF(AND(A3988=[2]an!$I$38,F3988=[2]an!$E$39,H3988&lt;[2]an!$M$37,S3988="kahepoolne vajaduspõhine",U3988=""),[2]an!$M$40,
IF(AND(A3988=[2]an!$I$38,F3988=[2]an!$E$39,H3988&lt;[2]an!$M$37,S3988="kahepoolne vajaduspõhine",U3988&lt;&gt;""),[2]an!$I$39,
IF(AND(A3988=[2]an!$I$38,F3988=[2]an!$E$39,H3988&lt;[2]an!$M$37,S3988&lt;&gt;"kahepoolne vajaduspõhine"),[2]an!$I$39,
IF(AND(A3988=[2]an!$I$38,F3988=[2]an!$E$42),[2]an!$I$42,
IF(AND(A3988=[2]an!$J$38,F3988=[2]an!$E$40),[2]an!$J$40,IF(AND(A3988=[2]an!$J$38,F3988=[2]an!$E$41),[2]an!$J$41,IF(AND(A3988=[2]an!$J$38,F3988=[2]an!$E$39,H3988&gt;=[2]an!$M$37),[2]an!$J$39,
IF(AND(A3988=[2]an!$J$38,F3988=[2]an!$E$39,H3988&lt;[2]an!$M$37,S3988="kahepoolne vajaduspõhine",U3988=""),[2]an!$M$40,
IF(AND(A3988=[2]an!$J$38,F3988=[2]an!$E$39,H3988&lt;[2]an!$M$37,S3988="kahepoolne vajaduspõhine",U3988&lt;&gt;""),[2]an!$J$39,
IF(AND(A3988=[2]an!$J$38,F3988=[2]an!$E$39,H3988&lt;[2]an!$M$37,S3988&lt;&gt;"kahepoolne vajaduspõhine"),[2]an!$J$39,
IF(AND(A3988=[2]an!$J$38,F3988=[2]an!$E$42),[2]an!$J$42,""))))))))))))))))))))))))))))</f>
        <v/>
      </c>
      <c r="Y3988" s="17" t="str">
        <f>IFERROR(IF(F3988="Tugigrupp",0,
IF(AND(F3988="Peretoe teenus",H3988&gt;=[2]an!$M$37,RANK(D3988,$D3988:$D3988)+COUNTIFS($D$2:D3988,D3988,$F$2:F3988,F3988)-1&gt;1),"",
IF(AND(F3988="Peretoe teenus",H3988&gt;=[2]an!$M$37,RANK(D3988,$D3988:$D3988)+COUNTIFS($D$2:D3988,D3988,$F$2:F3988,F3988)-1=1,MONTH(H3988)=MONTH(K3988)=TRUE,YEAR(H3988)=YEAR(K3988)=TRUE),((EOMONTH(H3988,0)-H3988+1)*X3988)/DAY(EOMONTH(H3988,0)),
IF(AND(F3988="Peretoe teenus",H3988&gt;=[2]an!$M$37,RANK(D3988,$D3988:$D3988)+COUNTIFS($D$2:D3988,D3988,$F$2:F3988,F3988)-1=1),X3988,
IF(AND(F3988="Peretoe teenus",H3988&lt;[2]an!$M$37,S3988&lt;&gt;"kahepoolne vajaduspõhine",RANK(D3988,$D3988:$D3988)+COUNTIFS($D$2:D3988,D3988,$F$2:F3988,F3988)-1=1),X3988,
IF(AND(F3988="Peretoe teenus",H3988&lt;[2]an!$M$37,S3988&lt;&gt;"kahepoolne vajaduspõhine",RANK(D3988,$D3988:$D3988)+COUNTIFS($D$2:D3988,D3988,$F$2:F3988,F3988)-1&gt;1),"",
IF(AND(F3988="Peretoe teenus",H3988&lt;[2]an!$M$37,S3988="kahepoolne vajaduspõhine",U3988="",RANK(D3988,$D3988:$D3988)+COUNTIFS($D$2:D3988,D3988,$F$2:F3988,F3988)-1=1),X3988,
IF(AND(F3988="Peretoe teenus",H3988&lt;[2]an!$M$37,S3988="kahepoolne vajaduspõhine",U3988="",RANK(D3988,$D3988:$D3988)+COUNTIFS($D$2:D3988,D3988,$F$2:F3988,F3988)-1&gt;1),"",
IF(AND(F3988="Peretoe teenus",H3988&lt;[2]an!$M$37,S3988="kahepoolne vajaduspõhine",U3988&lt;[2]an!$M$37,RANK(D3988,$D3988:$D3988)+COUNTIFS($D$2:D3988,D3988,$F$2:F3988,F3988)-1=1),X3988,
IF(AND(F3988="Peretoe teenus",H3988&lt;[2]an!$M$37,S3988="kahepoolne vajaduspõhine",U3988&lt;[2]an!$M$37,RANK(D3988,$D3988:$D3988)+COUNTIFS($D$2:D3988,D3988,$F$2:F3988,F3988)-1&gt;1),"",
IF(AND(F3988="Peretoe teenus",H3988&lt;[2]an!$M$37,S3988="kahepoolne vajaduspõhine",U3988&gt;=[2]an!$M$37,U3988&lt;=[2]an!$M$38,RANK(D3988,$D3988:$D3988)+COUNTIFS($D$2:D3988,D3988,$F$2:F3988,F3988)-1=1),
((EOMONTH(U3988,0)-U3988+1)*X3988)/DAY(EOMONTH(U3988,0))+(DAY(U3988)-1)*100/DAY(EOMONTH(U3988,0)),
IF(AND(F3988="Peretoe teenus",H3988&lt;[2]an!$M$37,S3988="kahepoolne vajaduspõhine",U3988&gt;=[2]an!$M$37,U3988&lt;=[2]an!$M$38,RANK(D3988,$D3988:$D3988)+COUNTIFS($D$2:D3988,D3988,$F$2:F3988,F3988)-1&gt;1),"",
IF(AND(F3988="Peretoe teenus",H3988&lt;[2]an!$M$37,S3988="kahepoolne vajaduspõhine",U3988&gt;[2]an!$M$38,RANK(D3988,$D3988:$D3988)+COUNTIFS($D$2:D3988,D3988,$F$2:F3988,F3988)-1=1),X3988,
IF(AND(F3988="Peretoe teenus",H3988&lt;[2]an!$M$37,S3988="kahepoolne vajaduspõhine",U3988&gt;[2]an!$M$38,RANK(D3988,$D3988:$D3988)+COUNTIFS($D$2:D3988,D3988,$F$2:F3988,F3988)-1&gt;1),"",X3988*W3988)))))))))))))),"")</f>
        <v/>
      </c>
      <c r="Z3988" s="18" t="str">
        <f t="shared" si="187"/>
        <v/>
      </c>
      <c r="AA3988" s="19" t="str">
        <f>IFERROR(VLOOKUP(E3988,[2]an!$A$3:$B$81,2,FALSE),"")</f>
        <v/>
      </c>
      <c r="AB3988" s="19" t="str">
        <f>IFERROR(VLOOKUP(AA3988,[2]an!$C$2:$D$16,2,FALSE),"")</f>
        <v/>
      </c>
      <c r="AC3988" s="20"/>
      <c r="AD3988" s="21" t="str">
        <f>IF(A3988=[2]an!$F$36,VLOOKUP([2]an!$F$36,[2]an!$F$36:$H$36,3,FALSE),IF(A3988=[2]an!$F$35,VLOOKUP([2]an!$F$35,[2]an!$F$35:$H$35,3,FALSE),IF(A3988=[2]an!$F$33,VLOOKUP([2]an!$F$33,[2]an!$F$33:$H$33,3,FALSE),IF(A3988=[2]an!$F$31,VLOOKUP([2]an!$F$31,[2]an!$F$31:$H$31,3,FALSE),""))))</f>
        <v/>
      </c>
    </row>
    <row r="3989" spans="6:30" x14ac:dyDescent="0.2">
      <c r="F3989" s="10"/>
      <c r="G3989" s="8" t="str">
        <f t="shared" si="188"/>
        <v/>
      </c>
      <c r="H3989" s="13"/>
      <c r="K3989" s="13"/>
      <c r="L3989" s="10"/>
      <c r="M3989" s="10"/>
      <c r="S3989" s="8" t="str">
        <f>IFERROR(VLOOKUP(D3989,[1]peretoe_teenus!$A$2:$L$2000,5,FALSE),"")</f>
        <v/>
      </c>
      <c r="U3989" s="13"/>
      <c r="V3989" s="15" t="str" cm="1">
        <f t="array" ref="V3989">IFERROR(IF(AND(F3989="Tugigrupp",RANK(K3989,$K3989:$K3989)+COUNTIFS($K$2:K3989,K3989,$L$2:L3989,L3989,$M$2:M3989,M3989,$I$2:I3989,I3989,$G$2:G3989,G3989,$F$2:F3989,F3989)-1=1),SUMPRODUCT(($F$2:$F$4154=F3989)*($G$2:$G$4154=G3989)*($K$2:$K$4154=K3989)*($I$2:$I$4154=I3989)*($L$2:$L$4154=L3989)*($M$2:$M$4154=M3989)),""),"")</f>
        <v/>
      </c>
      <c r="W3989" s="15" t="str">
        <f t="shared" si="186"/>
        <v/>
      </c>
      <c r="X3989" s="16" t="str">
        <f>IF(AND(A3989=[2]an!$G$38,F3989=[2]an!$E$40),[2]an!$G$40,IF(AND(A3989=[2]an!$G$38,F3989=[2]an!$E$41),[2]an!$G$41,IF(AND(A3989=[2]an!$G$38,F3989=[2]an!$E$39,H3989&gt;=[2]an!$M$37),[2]an!$G$39,
IF(AND(A3989=[2]an!$G$38,F3989=[2]an!$E$39,H3989&lt;[2]an!$M$37,S3989="kahepoolne vajaduspõhine",U3989=""),[2]an!$M$40,
IF(AND(A3989=[2]an!$G$38,F3989=[2]an!$E$39,H3989&lt;[2]an!$M$37,S3989="kahepoolne vajaduspõhine",U3989&lt;&gt;""),[2]an!$G$39,
IF(AND(A3989=[2]an!$G$38,F3989=[2]an!$E$39,H3989&lt;[2]an!$M$37,S3989&lt;&gt;"kahepoolne vajaduspõhine"),[2]an!$G$39,
IF(AND(A3989=[2]an!$G$38,F3989=[2]an!$E$42),[2]an!$G$42,
IF(AND(A3989=[2]an!$H$38,F3989=[2]an!$E$40),[2]an!$H$40,IF(AND(A3989=[2]an!$H$38,F3989=[2]an!$E$41),[2]an!$H$41,IF(AND(A3989=[2]an!$H$38,F3989=[2]an!$E$39,H3989&gt;=[2]an!$M$37),[2]an!$H$39,
IF(AND(A3989=[2]an!$H$38,F3989=[2]an!$E$39,H3989&lt;[2]an!$M$37,S3989="kahepoolne vajaduspõhine",U3989=""),[2]an!$M$40,
IF(AND(A3989=[2]an!$H$38,F3989=[2]an!$E$39,H3989&lt;[2]an!$M$37,S3989="kahepoolne vajaduspõhine",U3989&lt;&gt;""),[2]an!$H$39,
IF(AND(A3989=[2]an!$H$38,F3989=[2]an!$E$39,H3989&lt;[2]an!$M$37,S3989&lt;&gt;"kahepoolne vajaduspõhine"),[2]an!$H$39,
IF(AND(A3989=[2]an!$H$38,F3989=[2]an!$E$42),[2]an!$H$42,
IF(AND(A3989=[2]an!$I$38,F3989=[2]an!$E$40),[2]an!$I$40,IF(AND(A3989=[2]an!$I$38,F3989=[2]an!$E$41),[2]an!$I$41,IF(AND(A3989=[2]an!$I$38,F3989=[2]an!$E$39,H3989&gt;=[2]an!$M$37),[2]an!$I$39,
IF(AND(A3989=[2]an!$I$38,F3989=[2]an!$E$39,H3989&lt;[2]an!$M$37,S3989="kahepoolne vajaduspõhine",U3989=""),[2]an!$M$40,
IF(AND(A3989=[2]an!$I$38,F3989=[2]an!$E$39,H3989&lt;[2]an!$M$37,S3989="kahepoolne vajaduspõhine",U3989&lt;&gt;""),[2]an!$I$39,
IF(AND(A3989=[2]an!$I$38,F3989=[2]an!$E$39,H3989&lt;[2]an!$M$37,S3989&lt;&gt;"kahepoolne vajaduspõhine"),[2]an!$I$39,
IF(AND(A3989=[2]an!$I$38,F3989=[2]an!$E$42),[2]an!$I$42,
IF(AND(A3989=[2]an!$J$38,F3989=[2]an!$E$40),[2]an!$J$40,IF(AND(A3989=[2]an!$J$38,F3989=[2]an!$E$41),[2]an!$J$41,IF(AND(A3989=[2]an!$J$38,F3989=[2]an!$E$39,H3989&gt;=[2]an!$M$37),[2]an!$J$39,
IF(AND(A3989=[2]an!$J$38,F3989=[2]an!$E$39,H3989&lt;[2]an!$M$37,S3989="kahepoolne vajaduspõhine",U3989=""),[2]an!$M$40,
IF(AND(A3989=[2]an!$J$38,F3989=[2]an!$E$39,H3989&lt;[2]an!$M$37,S3989="kahepoolne vajaduspõhine",U3989&lt;&gt;""),[2]an!$J$39,
IF(AND(A3989=[2]an!$J$38,F3989=[2]an!$E$39,H3989&lt;[2]an!$M$37,S3989&lt;&gt;"kahepoolne vajaduspõhine"),[2]an!$J$39,
IF(AND(A3989=[2]an!$J$38,F3989=[2]an!$E$42),[2]an!$J$42,""))))))))))))))))))))))))))))</f>
        <v/>
      </c>
      <c r="Y3989" s="17" t="str">
        <f>IFERROR(IF(F3989="Tugigrupp",0,
IF(AND(F3989="Peretoe teenus",H3989&gt;=[2]an!$M$37,RANK(D3989,$D3989:$D3989)+COUNTIFS($D$2:D3989,D3989,$F$2:F3989,F3989)-1&gt;1),"",
IF(AND(F3989="Peretoe teenus",H3989&gt;=[2]an!$M$37,RANK(D3989,$D3989:$D3989)+COUNTIFS($D$2:D3989,D3989,$F$2:F3989,F3989)-1=1,MONTH(H3989)=MONTH(K3989)=TRUE,YEAR(H3989)=YEAR(K3989)=TRUE),((EOMONTH(H3989,0)-H3989+1)*X3989)/DAY(EOMONTH(H3989,0)),
IF(AND(F3989="Peretoe teenus",H3989&gt;=[2]an!$M$37,RANK(D3989,$D3989:$D3989)+COUNTIFS($D$2:D3989,D3989,$F$2:F3989,F3989)-1=1),X3989,
IF(AND(F3989="Peretoe teenus",H3989&lt;[2]an!$M$37,S3989&lt;&gt;"kahepoolne vajaduspõhine",RANK(D3989,$D3989:$D3989)+COUNTIFS($D$2:D3989,D3989,$F$2:F3989,F3989)-1=1),X3989,
IF(AND(F3989="Peretoe teenus",H3989&lt;[2]an!$M$37,S3989&lt;&gt;"kahepoolne vajaduspõhine",RANK(D3989,$D3989:$D3989)+COUNTIFS($D$2:D3989,D3989,$F$2:F3989,F3989)-1&gt;1),"",
IF(AND(F3989="Peretoe teenus",H3989&lt;[2]an!$M$37,S3989="kahepoolne vajaduspõhine",U3989="",RANK(D3989,$D3989:$D3989)+COUNTIFS($D$2:D3989,D3989,$F$2:F3989,F3989)-1=1),X3989,
IF(AND(F3989="Peretoe teenus",H3989&lt;[2]an!$M$37,S3989="kahepoolne vajaduspõhine",U3989="",RANK(D3989,$D3989:$D3989)+COUNTIFS($D$2:D3989,D3989,$F$2:F3989,F3989)-1&gt;1),"",
IF(AND(F3989="Peretoe teenus",H3989&lt;[2]an!$M$37,S3989="kahepoolne vajaduspõhine",U3989&lt;[2]an!$M$37,RANK(D3989,$D3989:$D3989)+COUNTIFS($D$2:D3989,D3989,$F$2:F3989,F3989)-1=1),X3989,
IF(AND(F3989="Peretoe teenus",H3989&lt;[2]an!$M$37,S3989="kahepoolne vajaduspõhine",U3989&lt;[2]an!$M$37,RANK(D3989,$D3989:$D3989)+COUNTIFS($D$2:D3989,D3989,$F$2:F3989,F3989)-1&gt;1),"",
IF(AND(F3989="Peretoe teenus",H3989&lt;[2]an!$M$37,S3989="kahepoolne vajaduspõhine",U3989&gt;=[2]an!$M$37,U3989&lt;=[2]an!$M$38,RANK(D3989,$D3989:$D3989)+COUNTIFS($D$2:D3989,D3989,$F$2:F3989,F3989)-1=1),
((EOMONTH(U3989,0)-U3989+1)*X3989)/DAY(EOMONTH(U3989,0))+(DAY(U3989)-1)*100/DAY(EOMONTH(U3989,0)),
IF(AND(F3989="Peretoe teenus",H3989&lt;[2]an!$M$37,S3989="kahepoolne vajaduspõhine",U3989&gt;=[2]an!$M$37,U3989&lt;=[2]an!$M$38,RANK(D3989,$D3989:$D3989)+COUNTIFS($D$2:D3989,D3989,$F$2:F3989,F3989)-1&gt;1),"",
IF(AND(F3989="Peretoe teenus",H3989&lt;[2]an!$M$37,S3989="kahepoolne vajaduspõhine",U3989&gt;[2]an!$M$38,RANK(D3989,$D3989:$D3989)+COUNTIFS($D$2:D3989,D3989,$F$2:F3989,F3989)-1=1),X3989,
IF(AND(F3989="Peretoe teenus",H3989&lt;[2]an!$M$37,S3989="kahepoolne vajaduspõhine",U3989&gt;[2]an!$M$38,RANK(D3989,$D3989:$D3989)+COUNTIFS($D$2:D3989,D3989,$F$2:F3989,F3989)-1&gt;1),"",X3989*W3989)))))))))))))),"")</f>
        <v/>
      </c>
      <c r="Z3989" s="18" t="str">
        <f t="shared" si="187"/>
        <v/>
      </c>
      <c r="AA3989" s="19" t="str">
        <f>IFERROR(VLOOKUP(E3989,[2]an!$A$3:$B$81,2,FALSE),"")</f>
        <v/>
      </c>
      <c r="AB3989" s="19" t="str">
        <f>IFERROR(VLOOKUP(AA3989,[2]an!$C$2:$D$16,2,FALSE),"")</f>
        <v/>
      </c>
      <c r="AC3989" s="20"/>
      <c r="AD3989" s="21" t="str">
        <f>IF(A3989=[2]an!$F$36,VLOOKUP([2]an!$F$36,[2]an!$F$36:$H$36,3,FALSE),IF(A3989=[2]an!$F$35,VLOOKUP([2]an!$F$35,[2]an!$F$35:$H$35,3,FALSE),IF(A3989=[2]an!$F$33,VLOOKUP([2]an!$F$33,[2]an!$F$33:$H$33,3,FALSE),IF(A3989=[2]an!$F$31,VLOOKUP([2]an!$F$31,[2]an!$F$31:$H$31,3,FALSE),""))))</f>
        <v/>
      </c>
    </row>
    <row r="3990" spans="6:30" x14ac:dyDescent="0.2">
      <c r="F3990" s="10"/>
      <c r="G3990" s="8" t="str">
        <f t="shared" si="188"/>
        <v/>
      </c>
      <c r="H3990" s="13"/>
      <c r="K3990" s="13"/>
      <c r="L3990" s="10"/>
      <c r="M3990" s="10"/>
      <c r="S3990" s="8" t="str">
        <f>IFERROR(VLOOKUP(D3990,[1]peretoe_teenus!$A$2:$L$2000,5,FALSE),"")</f>
        <v/>
      </c>
      <c r="U3990" s="13"/>
      <c r="V3990" s="15" t="str" cm="1">
        <f t="array" ref="V3990">IFERROR(IF(AND(F3990="Tugigrupp",RANK(K3990,$K3990:$K3990)+COUNTIFS($K$2:K3990,K3990,$L$2:L3990,L3990,$M$2:M3990,M3990,$I$2:I3990,I3990,$G$2:G3990,G3990,$F$2:F3990,F3990)-1=1),SUMPRODUCT(($F$2:$F$4154=F3990)*($G$2:$G$4154=G3990)*($K$2:$K$4154=K3990)*($I$2:$I$4154=I3990)*($L$2:$L$4154=L3990)*($M$2:$M$4154=M3990)),""),"")</f>
        <v/>
      </c>
      <c r="W3990" s="15" t="str">
        <f t="shared" si="186"/>
        <v/>
      </c>
      <c r="X3990" s="16" t="str">
        <f>IF(AND(A3990=[2]an!$G$38,F3990=[2]an!$E$40),[2]an!$G$40,IF(AND(A3990=[2]an!$G$38,F3990=[2]an!$E$41),[2]an!$G$41,IF(AND(A3990=[2]an!$G$38,F3990=[2]an!$E$39,H3990&gt;=[2]an!$M$37),[2]an!$G$39,
IF(AND(A3990=[2]an!$G$38,F3990=[2]an!$E$39,H3990&lt;[2]an!$M$37,S3990="kahepoolne vajaduspõhine",U3990=""),[2]an!$M$40,
IF(AND(A3990=[2]an!$G$38,F3990=[2]an!$E$39,H3990&lt;[2]an!$M$37,S3990="kahepoolne vajaduspõhine",U3990&lt;&gt;""),[2]an!$G$39,
IF(AND(A3990=[2]an!$G$38,F3990=[2]an!$E$39,H3990&lt;[2]an!$M$37,S3990&lt;&gt;"kahepoolne vajaduspõhine"),[2]an!$G$39,
IF(AND(A3990=[2]an!$G$38,F3990=[2]an!$E$42),[2]an!$G$42,
IF(AND(A3990=[2]an!$H$38,F3990=[2]an!$E$40),[2]an!$H$40,IF(AND(A3990=[2]an!$H$38,F3990=[2]an!$E$41),[2]an!$H$41,IF(AND(A3990=[2]an!$H$38,F3990=[2]an!$E$39,H3990&gt;=[2]an!$M$37),[2]an!$H$39,
IF(AND(A3990=[2]an!$H$38,F3990=[2]an!$E$39,H3990&lt;[2]an!$M$37,S3990="kahepoolne vajaduspõhine",U3990=""),[2]an!$M$40,
IF(AND(A3990=[2]an!$H$38,F3990=[2]an!$E$39,H3990&lt;[2]an!$M$37,S3990="kahepoolne vajaduspõhine",U3990&lt;&gt;""),[2]an!$H$39,
IF(AND(A3990=[2]an!$H$38,F3990=[2]an!$E$39,H3990&lt;[2]an!$M$37,S3990&lt;&gt;"kahepoolne vajaduspõhine"),[2]an!$H$39,
IF(AND(A3990=[2]an!$H$38,F3990=[2]an!$E$42),[2]an!$H$42,
IF(AND(A3990=[2]an!$I$38,F3990=[2]an!$E$40),[2]an!$I$40,IF(AND(A3990=[2]an!$I$38,F3990=[2]an!$E$41),[2]an!$I$41,IF(AND(A3990=[2]an!$I$38,F3990=[2]an!$E$39,H3990&gt;=[2]an!$M$37),[2]an!$I$39,
IF(AND(A3990=[2]an!$I$38,F3990=[2]an!$E$39,H3990&lt;[2]an!$M$37,S3990="kahepoolne vajaduspõhine",U3990=""),[2]an!$M$40,
IF(AND(A3990=[2]an!$I$38,F3990=[2]an!$E$39,H3990&lt;[2]an!$M$37,S3990="kahepoolne vajaduspõhine",U3990&lt;&gt;""),[2]an!$I$39,
IF(AND(A3990=[2]an!$I$38,F3990=[2]an!$E$39,H3990&lt;[2]an!$M$37,S3990&lt;&gt;"kahepoolne vajaduspõhine"),[2]an!$I$39,
IF(AND(A3990=[2]an!$I$38,F3990=[2]an!$E$42),[2]an!$I$42,
IF(AND(A3990=[2]an!$J$38,F3990=[2]an!$E$40),[2]an!$J$40,IF(AND(A3990=[2]an!$J$38,F3990=[2]an!$E$41),[2]an!$J$41,IF(AND(A3990=[2]an!$J$38,F3990=[2]an!$E$39,H3990&gt;=[2]an!$M$37),[2]an!$J$39,
IF(AND(A3990=[2]an!$J$38,F3990=[2]an!$E$39,H3990&lt;[2]an!$M$37,S3990="kahepoolne vajaduspõhine",U3990=""),[2]an!$M$40,
IF(AND(A3990=[2]an!$J$38,F3990=[2]an!$E$39,H3990&lt;[2]an!$M$37,S3990="kahepoolne vajaduspõhine",U3990&lt;&gt;""),[2]an!$J$39,
IF(AND(A3990=[2]an!$J$38,F3990=[2]an!$E$39,H3990&lt;[2]an!$M$37,S3990&lt;&gt;"kahepoolne vajaduspõhine"),[2]an!$J$39,
IF(AND(A3990=[2]an!$J$38,F3990=[2]an!$E$42),[2]an!$J$42,""))))))))))))))))))))))))))))</f>
        <v/>
      </c>
      <c r="Y3990" s="17" t="str">
        <f>IFERROR(IF(F3990="Tugigrupp",0,
IF(AND(F3990="Peretoe teenus",H3990&gt;=[2]an!$M$37,RANK(D3990,$D3990:$D3990)+COUNTIFS($D$2:D3990,D3990,$F$2:F3990,F3990)-1&gt;1),"",
IF(AND(F3990="Peretoe teenus",H3990&gt;=[2]an!$M$37,RANK(D3990,$D3990:$D3990)+COUNTIFS($D$2:D3990,D3990,$F$2:F3990,F3990)-1=1,MONTH(H3990)=MONTH(K3990)=TRUE,YEAR(H3990)=YEAR(K3990)=TRUE),((EOMONTH(H3990,0)-H3990+1)*X3990)/DAY(EOMONTH(H3990,0)),
IF(AND(F3990="Peretoe teenus",H3990&gt;=[2]an!$M$37,RANK(D3990,$D3990:$D3990)+COUNTIFS($D$2:D3990,D3990,$F$2:F3990,F3990)-1=1),X3990,
IF(AND(F3990="Peretoe teenus",H3990&lt;[2]an!$M$37,S3990&lt;&gt;"kahepoolne vajaduspõhine",RANK(D3990,$D3990:$D3990)+COUNTIFS($D$2:D3990,D3990,$F$2:F3990,F3990)-1=1),X3990,
IF(AND(F3990="Peretoe teenus",H3990&lt;[2]an!$M$37,S3990&lt;&gt;"kahepoolne vajaduspõhine",RANK(D3990,$D3990:$D3990)+COUNTIFS($D$2:D3990,D3990,$F$2:F3990,F3990)-1&gt;1),"",
IF(AND(F3990="Peretoe teenus",H3990&lt;[2]an!$M$37,S3990="kahepoolne vajaduspõhine",U3990="",RANK(D3990,$D3990:$D3990)+COUNTIFS($D$2:D3990,D3990,$F$2:F3990,F3990)-1=1),X3990,
IF(AND(F3990="Peretoe teenus",H3990&lt;[2]an!$M$37,S3990="kahepoolne vajaduspõhine",U3990="",RANK(D3990,$D3990:$D3990)+COUNTIFS($D$2:D3990,D3990,$F$2:F3990,F3990)-1&gt;1),"",
IF(AND(F3990="Peretoe teenus",H3990&lt;[2]an!$M$37,S3990="kahepoolne vajaduspõhine",U3990&lt;[2]an!$M$37,RANK(D3990,$D3990:$D3990)+COUNTIFS($D$2:D3990,D3990,$F$2:F3990,F3990)-1=1),X3990,
IF(AND(F3990="Peretoe teenus",H3990&lt;[2]an!$M$37,S3990="kahepoolne vajaduspõhine",U3990&lt;[2]an!$M$37,RANK(D3990,$D3990:$D3990)+COUNTIFS($D$2:D3990,D3990,$F$2:F3990,F3990)-1&gt;1),"",
IF(AND(F3990="Peretoe teenus",H3990&lt;[2]an!$M$37,S3990="kahepoolne vajaduspõhine",U3990&gt;=[2]an!$M$37,U3990&lt;=[2]an!$M$38,RANK(D3990,$D3990:$D3990)+COUNTIFS($D$2:D3990,D3990,$F$2:F3990,F3990)-1=1),
((EOMONTH(U3990,0)-U3990+1)*X3990)/DAY(EOMONTH(U3990,0))+(DAY(U3990)-1)*100/DAY(EOMONTH(U3990,0)),
IF(AND(F3990="Peretoe teenus",H3990&lt;[2]an!$M$37,S3990="kahepoolne vajaduspõhine",U3990&gt;=[2]an!$M$37,U3990&lt;=[2]an!$M$38,RANK(D3990,$D3990:$D3990)+COUNTIFS($D$2:D3990,D3990,$F$2:F3990,F3990)-1&gt;1),"",
IF(AND(F3990="Peretoe teenus",H3990&lt;[2]an!$M$37,S3990="kahepoolne vajaduspõhine",U3990&gt;[2]an!$M$38,RANK(D3990,$D3990:$D3990)+COUNTIFS($D$2:D3990,D3990,$F$2:F3990,F3990)-1=1),X3990,
IF(AND(F3990="Peretoe teenus",H3990&lt;[2]an!$M$37,S3990="kahepoolne vajaduspõhine",U3990&gt;[2]an!$M$38,RANK(D3990,$D3990:$D3990)+COUNTIFS($D$2:D3990,D3990,$F$2:F3990,F3990)-1&gt;1),"",X3990*W3990)))))))))))))),"")</f>
        <v/>
      </c>
      <c r="Z3990" s="18" t="str">
        <f t="shared" si="187"/>
        <v/>
      </c>
      <c r="AA3990" s="19" t="str">
        <f>IFERROR(VLOOKUP(E3990,[2]an!$A$3:$B$81,2,FALSE),"")</f>
        <v/>
      </c>
      <c r="AB3990" s="19" t="str">
        <f>IFERROR(VLOOKUP(AA3990,[2]an!$C$2:$D$16,2,FALSE),"")</f>
        <v/>
      </c>
      <c r="AC3990" s="20"/>
      <c r="AD3990" s="21" t="str">
        <f>IF(A3990=[2]an!$F$36,VLOOKUP([2]an!$F$36,[2]an!$F$36:$H$36,3,FALSE),IF(A3990=[2]an!$F$35,VLOOKUP([2]an!$F$35,[2]an!$F$35:$H$35,3,FALSE),IF(A3990=[2]an!$F$33,VLOOKUP([2]an!$F$33,[2]an!$F$33:$H$33,3,FALSE),IF(A3990=[2]an!$F$31,VLOOKUP([2]an!$F$31,[2]an!$F$31:$H$31,3,FALSE),""))))</f>
        <v/>
      </c>
    </row>
    <row r="3991" spans="6:30" x14ac:dyDescent="0.2">
      <c r="F3991" s="10"/>
      <c r="G3991" s="8" t="str">
        <f t="shared" si="188"/>
        <v/>
      </c>
      <c r="H3991" s="13"/>
      <c r="K3991" s="13"/>
      <c r="L3991" s="10"/>
      <c r="M3991" s="10"/>
      <c r="S3991" s="8" t="str">
        <f>IFERROR(VLOOKUP(D3991,[1]peretoe_teenus!$A$2:$L$2000,5,FALSE),"")</f>
        <v/>
      </c>
      <c r="U3991" s="13"/>
      <c r="V3991" s="15" t="str" cm="1">
        <f t="array" ref="V3991">IFERROR(IF(AND(F3991="Tugigrupp",RANK(K3991,$K3991:$K3991)+COUNTIFS($K$2:K3991,K3991,$L$2:L3991,L3991,$M$2:M3991,M3991,$I$2:I3991,I3991,$G$2:G3991,G3991,$F$2:F3991,F3991)-1=1),SUMPRODUCT(($F$2:$F$4154=F3991)*($G$2:$G$4154=G3991)*($K$2:$K$4154=K3991)*($I$2:$I$4154=I3991)*($L$2:$L$4154=L3991)*($M$2:$M$4154=M3991)),""),"")</f>
        <v/>
      </c>
      <c r="W3991" s="15" t="str">
        <f t="shared" si="186"/>
        <v/>
      </c>
      <c r="X3991" s="16" t="str">
        <f>IF(AND(A3991=[2]an!$G$38,F3991=[2]an!$E$40),[2]an!$G$40,IF(AND(A3991=[2]an!$G$38,F3991=[2]an!$E$41),[2]an!$G$41,IF(AND(A3991=[2]an!$G$38,F3991=[2]an!$E$39,H3991&gt;=[2]an!$M$37),[2]an!$G$39,
IF(AND(A3991=[2]an!$G$38,F3991=[2]an!$E$39,H3991&lt;[2]an!$M$37,S3991="kahepoolne vajaduspõhine",U3991=""),[2]an!$M$40,
IF(AND(A3991=[2]an!$G$38,F3991=[2]an!$E$39,H3991&lt;[2]an!$M$37,S3991="kahepoolne vajaduspõhine",U3991&lt;&gt;""),[2]an!$G$39,
IF(AND(A3991=[2]an!$G$38,F3991=[2]an!$E$39,H3991&lt;[2]an!$M$37,S3991&lt;&gt;"kahepoolne vajaduspõhine"),[2]an!$G$39,
IF(AND(A3991=[2]an!$G$38,F3991=[2]an!$E$42),[2]an!$G$42,
IF(AND(A3991=[2]an!$H$38,F3991=[2]an!$E$40),[2]an!$H$40,IF(AND(A3991=[2]an!$H$38,F3991=[2]an!$E$41),[2]an!$H$41,IF(AND(A3991=[2]an!$H$38,F3991=[2]an!$E$39,H3991&gt;=[2]an!$M$37),[2]an!$H$39,
IF(AND(A3991=[2]an!$H$38,F3991=[2]an!$E$39,H3991&lt;[2]an!$M$37,S3991="kahepoolne vajaduspõhine",U3991=""),[2]an!$M$40,
IF(AND(A3991=[2]an!$H$38,F3991=[2]an!$E$39,H3991&lt;[2]an!$M$37,S3991="kahepoolne vajaduspõhine",U3991&lt;&gt;""),[2]an!$H$39,
IF(AND(A3991=[2]an!$H$38,F3991=[2]an!$E$39,H3991&lt;[2]an!$M$37,S3991&lt;&gt;"kahepoolne vajaduspõhine"),[2]an!$H$39,
IF(AND(A3991=[2]an!$H$38,F3991=[2]an!$E$42),[2]an!$H$42,
IF(AND(A3991=[2]an!$I$38,F3991=[2]an!$E$40),[2]an!$I$40,IF(AND(A3991=[2]an!$I$38,F3991=[2]an!$E$41),[2]an!$I$41,IF(AND(A3991=[2]an!$I$38,F3991=[2]an!$E$39,H3991&gt;=[2]an!$M$37),[2]an!$I$39,
IF(AND(A3991=[2]an!$I$38,F3991=[2]an!$E$39,H3991&lt;[2]an!$M$37,S3991="kahepoolne vajaduspõhine",U3991=""),[2]an!$M$40,
IF(AND(A3991=[2]an!$I$38,F3991=[2]an!$E$39,H3991&lt;[2]an!$M$37,S3991="kahepoolne vajaduspõhine",U3991&lt;&gt;""),[2]an!$I$39,
IF(AND(A3991=[2]an!$I$38,F3991=[2]an!$E$39,H3991&lt;[2]an!$M$37,S3991&lt;&gt;"kahepoolne vajaduspõhine"),[2]an!$I$39,
IF(AND(A3991=[2]an!$I$38,F3991=[2]an!$E$42),[2]an!$I$42,
IF(AND(A3991=[2]an!$J$38,F3991=[2]an!$E$40),[2]an!$J$40,IF(AND(A3991=[2]an!$J$38,F3991=[2]an!$E$41),[2]an!$J$41,IF(AND(A3991=[2]an!$J$38,F3991=[2]an!$E$39,H3991&gt;=[2]an!$M$37),[2]an!$J$39,
IF(AND(A3991=[2]an!$J$38,F3991=[2]an!$E$39,H3991&lt;[2]an!$M$37,S3991="kahepoolne vajaduspõhine",U3991=""),[2]an!$M$40,
IF(AND(A3991=[2]an!$J$38,F3991=[2]an!$E$39,H3991&lt;[2]an!$M$37,S3991="kahepoolne vajaduspõhine",U3991&lt;&gt;""),[2]an!$J$39,
IF(AND(A3991=[2]an!$J$38,F3991=[2]an!$E$39,H3991&lt;[2]an!$M$37,S3991&lt;&gt;"kahepoolne vajaduspõhine"),[2]an!$J$39,
IF(AND(A3991=[2]an!$J$38,F3991=[2]an!$E$42),[2]an!$J$42,""))))))))))))))))))))))))))))</f>
        <v/>
      </c>
      <c r="Y3991" s="17" t="str">
        <f>IFERROR(IF(F3991="Tugigrupp",0,
IF(AND(F3991="Peretoe teenus",H3991&gt;=[2]an!$M$37,RANK(D3991,$D3991:$D3991)+COUNTIFS($D$2:D3991,D3991,$F$2:F3991,F3991)-1&gt;1),"",
IF(AND(F3991="Peretoe teenus",H3991&gt;=[2]an!$M$37,RANK(D3991,$D3991:$D3991)+COUNTIFS($D$2:D3991,D3991,$F$2:F3991,F3991)-1=1,MONTH(H3991)=MONTH(K3991)=TRUE,YEAR(H3991)=YEAR(K3991)=TRUE),((EOMONTH(H3991,0)-H3991+1)*X3991)/DAY(EOMONTH(H3991,0)),
IF(AND(F3991="Peretoe teenus",H3991&gt;=[2]an!$M$37,RANK(D3991,$D3991:$D3991)+COUNTIFS($D$2:D3991,D3991,$F$2:F3991,F3991)-1=1),X3991,
IF(AND(F3991="Peretoe teenus",H3991&lt;[2]an!$M$37,S3991&lt;&gt;"kahepoolne vajaduspõhine",RANK(D3991,$D3991:$D3991)+COUNTIFS($D$2:D3991,D3991,$F$2:F3991,F3991)-1=1),X3991,
IF(AND(F3991="Peretoe teenus",H3991&lt;[2]an!$M$37,S3991&lt;&gt;"kahepoolne vajaduspõhine",RANK(D3991,$D3991:$D3991)+COUNTIFS($D$2:D3991,D3991,$F$2:F3991,F3991)-1&gt;1),"",
IF(AND(F3991="Peretoe teenus",H3991&lt;[2]an!$M$37,S3991="kahepoolne vajaduspõhine",U3991="",RANK(D3991,$D3991:$D3991)+COUNTIFS($D$2:D3991,D3991,$F$2:F3991,F3991)-1=1),X3991,
IF(AND(F3991="Peretoe teenus",H3991&lt;[2]an!$M$37,S3991="kahepoolne vajaduspõhine",U3991="",RANK(D3991,$D3991:$D3991)+COUNTIFS($D$2:D3991,D3991,$F$2:F3991,F3991)-1&gt;1),"",
IF(AND(F3991="Peretoe teenus",H3991&lt;[2]an!$M$37,S3991="kahepoolne vajaduspõhine",U3991&lt;[2]an!$M$37,RANK(D3991,$D3991:$D3991)+COUNTIFS($D$2:D3991,D3991,$F$2:F3991,F3991)-1=1),X3991,
IF(AND(F3991="Peretoe teenus",H3991&lt;[2]an!$M$37,S3991="kahepoolne vajaduspõhine",U3991&lt;[2]an!$M$37,RANK(D3991,$D3991:$D3991)+COUNTIFS($D$2:D3991,D3991,$F$2:F3991,F3991)-1&gt;1),"",
IF(AND(F3991="Peretoe teenus",H3991&lt;[2]an!$M$37,S3991="kahepoolne vajaduspõhine",U3991&gt;=[2]an!$M$37,U3991&lt;=[2]an!$M$38,RANK(D3991,$D3991:$D3991)+COUNTIFS($D$2:D3991,D3991,$F$2:F3991,F3991)-1=1),
((EOMONTH(U3991,0)-U3991+1)*X3991)/DAY(EOMONTH(U3991,0))+(DAY(U3991)-1)*100/DAY(EOMONTH(U3991,0)),
IF(AND(F3991="Peretoe teenus",H3991&lt;[2]an!$M$37,S3991="kahepoolne vajaduspõhine",U3991&gt;=[2]an!$M$37,U3991&lt;=[2]an!$M$38,RANK(D3991,$D3991:$D3991)+COUNTIFS($D$2:D3991,D3991,$F$2:F3991,F3991)-1&gt;1),"",
IF(AND(F3991="Peretoe teenus",H3991&lt;[2]an!$M$37,S3991="kahepoolne vajaduspõhine",U3991&gt;[2]an!$M$38,RANK(D3991,$D3991:$D3991)+COUNTIFS($D$2:D3991,D3991,$F$2:F3991,F3991)-1=1),X3991,
IF(AND(F3991="Peretoe teenus",H3991&lt;[2]an!$M$37,S3991="kahepoolne vajaduspõhine",U3991&gt;[2]an!$M$38,RANK(D3991,$D3991:$D3991)+COUNTIFS($D$2:D3991,D3991,$F$2:F3991,F3991)-1&gt;1),"",X3991*W3991)))))))))))))),"")</f>
        <v/>
      </c>
      <c r="Z3991" s="18" t="str">
        <f t="shared" si="187"/>
        <v/>
      </c>
      <c r="AA3991" s="19" t="str">
        <f>IFERROR(VLOOKUP(E3991,[2]an!$A$3:$B$81,2,FALSE),"")</f>
        <v/>
      </c>
      <c r="AB3991" s="19" t="str">
        <f>IFERROR(VLOOKUP(AA3991,[2]an!$C$2:$D$16,2,FALSE),"")</f>
        <v/>
      </c>
      <c r="AC3991" s="20"/>
      <c r="AD3991" s="21" t="str">
        <f>IF(A3991=[2]an!$F$36,VLOOKUP([2]an!$F$36,[2]an!$F$36:$H$36,3,FALSE),IF(A3991=[2]an!$F$35,VLOOKUP([2]an!$F$35,[2]an!$F$35:$H$35,3,FALSE),IF(A3991=[2]an!$F$33,VLOOKUP([2]an!$F$33,[2]an!$F$33:$H$33,3,FALSE),IF(A3991=[2]an!$F$31,VLOOKUP([2]an!$F$31,[2]an!$F$31:$H$31,3,FALSE),""))))</f>
        <v/>
      </c>
    </row>
    <row r="3992" spans="6:30" x14ac:dyDescent="0.2">
      <c r="F3992" s="10"/>
      <c r="G3992" s="8" t="str">
        <f t="shared" si="188"/>
        <v/>
      </c>
      <c r="H3992" s="13"/>
      <c r="K3992" s="13"/>
      <c r="L3992" s="10"/>
      <c r="M3992" s="10"/>
      <c r="S3992" s="8" t="str">
        <f>IFERROR(VLOOKUP(D3992,[1]peretoe_teenus!$A$2:$L$2000,5,FALSE),"")</f>
        <v/>
      </c>
      <c r="U3992" s="13"/>
      <c r="V3992" s="15" t="str" cm="1">
        <f t="array" ref="V3992">IFERROR(IF(AND(F3992="Tugigrupp",RANK(K3992,$K3992:$K3992)+COUNTIFS($K$2:K3992,K3992,$L$2:L3992,L3992,$M$2:M3992,M3992,$I$2:I3992,I3992,$G$2:G3992,G3992,$F$2:F3992,F3992)-1=1),SUMPRODUCT(($F$2:$F$4154=F3992)*($G$2:$G$4154=G3992)*($K$2:$K$4154=K3992)*($I$2:$I$4154=I3992)*($L$2:$L$4154=L3992)*($M$2:$M$4154=M3992)),""),"")</f>
        <v/>
      </c>
      <c r="W3992" s="15" t="str">
        <f t="shared" si="186"/>
        <v/>
      </c>
      <c r="X3992" s="16" t="str">
        <f>IF(AND(A3992=[2]an!$G$38,F3992=[2]an!$E$40),[2]an!$G$40,IF(AND(A3992=[2]an!$G$38,F3992=[2]an!$E$41),[2]an!$G$41,IF(AND(A3992=[2]an!$G$38,F3992=[2]an!$E$39,H3992&gt;=[2]an!$M$37),[2]an!$G$39,
IF(AND(A3992=[2]an!$G$38,F3992=[2]an!$E$39,H3992&lt;[2]an!$M$37,S3992="kahepoolne vajaduspõhine",U3992=""),[2]an!$M$40,
IF(AND(A3992=[2]an!$G$38,F3992=[2]an!$E$39,H3992&lt;[2]an!$M$37,S3992="kahepoolne vajaduspõhine",U3992&lt;&gt;""),[2]an!$G$39,
IF(AND(A3992=[2]an!$G$38,F3992=[2]an!$E$39,H3992&lt;[2]an!$M$37,S3992&lt;&gt;"kahepoolne vajaduspõhine"),[2]an!$G$39,
IF(AND(A3992=[2]an!$G$38,F3992=[2]an!$E$42),[2]an!$G$42,
IF(AND(A3992=[2]an!$H$38,F3992=[2]an!$E$40),[2]an!$H$40,IF(AND(A3992=[2]an!$H$38,F3992=[2]an!$E$41),[2]an!$H$41,IF(AND(A3992=[2]an!$H$38,F3992=[2]an!$E$39,H3992&gt;=[2]an!$M$37),[2]an!$H$39,
IF(AND(A3992=[2]an!$H$38,F3992=[2]an!$E$39,H3992&lt;[2]an!$M$37,S3992="kahepoolne vajaduspõhine",U3992=""),[2]an!$M$40,
IF(AND(A3992=[2]an!$H$38,F3992=[2]an!$E$39,H3992&lt;[2]an!$M$37,S3992="kahepoolne vajaduspõhine",U3992&lt;&gt;""),[2]an!$H$39,
IF(AND(A3992=[2]an!$H$38,F3992=[2]an!$E$39,H3992&lt;[2]an!$M$37,S3992&lt;&gt;"kahepoolne vajaduspõhine"),[2]an!$H$39,
IF(AND(A3992=[2]an!$H$38,F3992=[2]an!$E$42),[2]an!$H$42,
IF(AND(A3992=[2]an!$I$38,F3992=[2]an!$E$40),[2]an!$I$40,IF(AND(A3992=[2]an!$I$38,F3992=[2]an!$E$41),[2]an!$I$41,IF(AND(A3992=[2]an!$I$38,F3992=[2]an!$E$39,H3992&gt;=[2]an!$M$37),[2]an!$I$39,
IF(AND(A3992=[2]an!$I$38,F3992=[2]an!$E$39,H3992&lt;[2]an!$M$37,S3992="kahepoolne vajaduspõhine",U3992=""),[2]an!$M$40,
IF(AND(A3992=[2]an!$I$38,F3992=[2]an!$E$39,H3992&lt;[2]an!$M$37,S3992="kahepoolne vajaduspõhine",U3992&lt;&gt;""),[2]an!$I$39,
IF(AND(A3992=[2]an!$I$38,F3992=[2]an!$E$39,H3992&lt;[2]an!$M$37,S3992&lt;&gt;"kahepoolne vajaduspõhine"),[2]an!$I$39,
IF(AND(A3992=[2]an!$I$38,F3992=[2]an!$E$42),[2]an!$I$42,
IF(AND(A3992=[2]an!$J$38,F3992=[2]an!$E$40),[2]an!$J$40,IF(AND(A3992=[2]an!$J$38,F3992=[2]an!$E$41),[2]an!$J$41,IF(AND(A3992=[2]an!$J$38,F3992=[2]an!$E$39,H3992&gt;=[2]an!$M$37),[2]an!$J$39,
IF(AND(A3992=[2]an!$J$38,F3992=[2]an!$E$39,H3992&lt;[2]an!$M$37,S3992="kahepoolne vajaduspõhine",U3992=""),[2]an!$M$40,
IF(AND(A3992=[2]an!$J$38,F3992=[2]an!$E$39,H3992&lt;[2]an!$M$37,S3992="kahepoolne vajaduspõhine",U3992&lt;&gt;""),[2]an!$J$39,
IF(AND(A3992=[2]an!$J$38,F3992=[2]an!$E$39,H3992&lt;[2]an!$M$37,S3992&lt;&gt;"kahepoolne vajaduspõhine"),[2]an!$J$39,
IF(AND(A3992=[2]an!$J$38,F3992=[2]an!$E$42),[2]an!$J$42,""))))))))))))))))))))))))))))</f>
        <v/>
      </c>
      <c r="Y3992" s="17" t="str">
        <f>IFERROR(IF(F3992="Tugigrupp",0,
IF(AND(F3992="Peretoe teenus",H3992&gt;=[2]an!$M$37,RANK(D3992,$D3992:$D3992)+COUNTIFS($D$2:D3992,D3992,$F$2:F3992,F3992)-1&gt;1),"",
IF(AND(F3992="Peretoe teenus",H3992&gt;=[2]an!$M$37,RANK(D3992,$D3992:$D3992)+COUNTIFS($D$2:D3992,D3992,$F$2:F3992,F3992)-1=1,MONTH(H3992)=MONTH(K3992)=TRUE,YEAR(H3992)=YEAR(K3992)=TRUE),((EOMONTH(H3992,0)-H3992+1)*X3992)/DAY(EOMONTH(H3992,0)),
IF(AND(F3992="Peretoe teenus",H3992&gt;=[2]an!$M$37,RANK(D3992,$D3992:$D3992)+COUNTIFS($D$2:D3992,D3992,$F$2:F3992,F3992)-1=1),X3992,
IF(AND(F3992="Peretoe teenus",H3992&lt;[2]an!$M$37,S3992&lt;&gt;"kahepoolne vajaduspõhine",RANK(D3992,$D3992:$D3992)+COUNTIFS($D$2:D3992,D3992,$F$2:F3992,F3992)-1=1),X3992,
IF(AND(F3992="Peretoe teenus",H3992&lt;[2]an!$M$37,S3992&lt;&gt;"kahepoolne vajaduspõhine",RANK(D3992,$D3992:$D3992)+COUNTIFS($D$2:D3992,D3992,$F$2:F3992,F3992)-1&gt;1),"",
IF(AND(F3992="Peretoe teenus",H3992&lt;[2]an!$M$37,S3992="kahepoolne vajaduspõhine",U3992="",RANK(D3992,$D3992:$D3992)+COUNTIFS($D$2:D3992,D3992,$F$2:F3992,F3992)-1=1),X3992,
IF(AND(F3992="Peretoe teenus",H3992&lt;[2]an!$M$37,S3992="kahepoolne vajaduspõhine",U3992="",RANK(D3992,$D3992:$D3992)+COUNTIFS($D$2:D3992,D3992,$F$2:F3992,F3992)-1&gt;1),"",
IF(AND(F3992="Peretoe teenus",H3992&lt;[2]an!$M$37,S3992="kahepoolne vajaduspõhine",U3992&lt;[2]an!$M$37,RANK(D3992,$D3992:$D3992)+COUNTIFS($D$2:D3992,D3992,$F$2:F3992,F3992)-1=1),X3992,
IF(AND(F3992="Peretoe teenus",H3992&lt;[2]an!$M$37,S3992="kahepoolne vajaduspõhine",U3992&lt;[2]an!$M$37,RANK(D3992,$D3992:$D3992)+COUNTIFS($D$2:D3992,D3992,$F$2:F3992,F3992)-1&gt;1),"",
IF(AND(F3992="Peretoe teenus",H3992&lt;[2]an!$M$37,S3992="kahepoolne vajaduspõhine",U3992&gt;=[2]an!$M$37,U3992&lt;=[2]an!$M$38,RANK(D3992,$D3992:$D3992)+COUNTIFS($D$2:D3992,D3992,$F$2:F3992,F3992)-1=1),
((EOMONTH(U3992,0)-U3992+1)*X3992)/DAY(EOMONTH(U3992,0))+(DAY(U3992)-1)*100/DAY(EOMONTH(U3992,0)),
IF(AND(F3992="Peretoe teenus",H3992&lt;[2]an!$M$37,S3992="kahepoolne vajaduspõhine",U3992&gt;=[2]an!$M$37,U3992&lt;=[2]an!$M$38,RANK(D3992,$D3992:$D3992)+COUNTIFS($D$2:D3992,D3992,$F$2:F3992,F3992)-1&gt;1),"",
IF(AND(F3992="Peretoe teenus",H3992&lt;[2]an!$M$37,S3992="kahepoolne vajaduspõhine",U3992&gt;[2]an!$M$38,RANK(D3992,$D3992:$D3992)+COUNTIFS($D$2:D3992,D3992,$F$2:F3992,F3992)-1=1),X3992,
IF(AND(F3992="Peretoe teenus",H3992&lt;[2]an!$M$37,S3992="kahepoolne vajaduspõhine",U3992&gt;[2]an!$M$38,RANK(D3992,$D3992:$D3992)+COUNTIFS($D$2:D3992,D3992,$F$2:F3992,F3992)-1&gt;1),"",X3992*W3992)))))))))))))),"")</f>
        <v/>
      </c>
      <c r="Z3992" s="18" t="str">
        <f t="shared" si="187"/>
        <v/>
      </c>
      <c r="AA3992" s="19" t="str">
        <f>IFERROR(VLOOKUP(E3992,[2]an!$A$3:$B$81,2,FALSE),"")</f>
        <v/>
      </c>
      <c r="AB3992" s="19" t="str">
        <f>IFERROR(VLOOKUP(AA3992,[2]an!$C$2:$D$16,2,FALSE),"")</f>
        <v/>
      </c>
      <c r="AC3992" s="20"/>
      <c r="AD3992" s="21" t="str">
        <f>IF(A3992=[2]an!$F$36,VLOOKUP([2]an!$F$36,[2]an!$F$36:$H$36,3,FALSE),IF(A3992=[2]an!$F$35,VLOOKUP([2]an!$F$35,[2]an!$F$35:$H$35,3,FALSE),IF(A3992=[2]an!$F$33,VLOOKUP([2]an!$F$33,[2]an!$F$33:$H$33,3,FALSE),IF(A3992=[2]an!$F$31,VLOOKUP([2]an!$F$31,[2]an!$F$31:$H$31,3,FALSE),""))))</f>
        <v/>
      </c>
    </row>
    <row r="3993" spans="6:30" x14ac:dyDescent="0.2">
      <c r="F3993" s="10"/>
      <c r="G3993" s="8" t="str">
        <f t="shared" si="188"/>
        <v/>
      </c>
      <c r="H3993" s="13"/>
      <c r="K3993" s="13"/>
      <c r="L3993" s="10"/>
      <c r="M3993" s="10"/>
      <c r="S3993" s="8" t="str">
        <f>IFERROR(VLOOKUP(D3993,[1]peretoe_teenus!$A$2:$L$2000,5,FALSE),"")</f>
        <v/>
      </c>
      <c r="U3993" s="13"/>
      <c r="V3993" s="15" t="str" cm="1">
        <f t="array" ref="V3993">IFERROR(IF(AND(F3993="Tugigrupp",RANK(K3993,$K3993:$K3993)+COUNTIFS($K$2:K3993,K3993,$L$2:L3993,L3993,$M$2:M3993,M3993,$I$2:I3993,I3993,$G$2:G3993,G3993,$F$2:F3993,F3993)-1=1),SUMPRODUCT(($F$2:$F$4154=F3993)*($G$2:$G$4154=G3993)*($K$2:$K$4154=K3993)*($I$2:$I$4154=I3993)*($L$2:$L$4154=L3993)*($M$2:$M$4154=M3993)),""),"")</f>
        <v/>
      </c>
      <c r="W3993" s="15" t="str">
        <f t="shared" si="186"/>
        <v/>
      </c>
      <c r="X3993" s="16" t="str">
        <f>IF(AND(A3993=[2]an!$G$38,F3993=[2]an!$E$40),[2]an!$G$40,IF(AND(A3993=[2]an!$G$38,F3993=[2]an!$E$41),[2]an!$G$41,IF(AND(A3993=[2]an!$G$38,F3993=[2]an!$E$39,H3993&gt;=[2]an!$M$37),[2]an!$G$39,
IF(AND(A3993=[2]an!$G$38,F3993=[2]an!$E$39,H3993&lt;[2]an!$M$37,S3993="kahepoolne vajaduspõhine",U3993=""),[2]an!$M$40,
IF(AND(A3993=[2]an!$G$38,F3993=[2]an!$E$39,H3993&lt;[2]an!$M$37,S3993="kahepoolne vajaduspõhine",U3993&lt;&gt;""),[2]an!$G$39,
IF(AND(A3993=[2]an!$G$38,F3993=[2]an!$E$39,H3993&lt;[2]an!$M$37,S3993&lt;&gt;"kahepoolne vajaduspõhine"),[2]an!$G$39,
IF(AND(A3993=[2]an!$G$38,F3993=[2]an!$E$42),[2]an!$G$42,
IF(AND(A3993=[2]an!$H$38,F3993=[2]an!$E$40),[2]an!$H$40,IF(AND(A3993=[2]an!$H$38,F3993=[2]an!$E$41),[2]an!$H$41,IF(AND(A3993=[2]an!$H$38,F3993=[2]an!$E$39,H3993&gt;=[2]an!$M$37),[2]an!$H$39,
IF(AND(A3993=[2]an!$H$38,F3993=[2]an!$E$39,H3993&lt;[2]an!$M$37,S3993="kahepoolne vajaduspõhine",U3993=""),[2]an!$M$40,
IF(AND(A3993=[2]an!$H$38,F3993=[2]an!$E$39,H3993&lt;[2]an!$M$37,S3993="kahepoolne vajaduspõhine",U3993&lt;&gt;""),[2]an!$H$39,
IF(AND(A3993=[2]an!$H$38,F3993=[2]an!$E$39,H3993&lt;[2]an!$M$37,S3993&lt;&gt;"kahepoolne vajaduspõhine"),[2]an!$H$39,
IF(AND(A3993=[2]an!$H$38,F3993=[2]an!$E$42),[2]an!$H$42,
IF(AND(A3993=[2]an!$I$38,F3993=[2]an!$E$40),[2]an!$I$40,IF(AND(A3993=[2]an!$I$38,F3993=[2]an!$E$41),[2]an!$I$41,IF(AND(A3993=[2]an!$I$38,F3993=[2]an!$E$39,H3993&gt;=[2]an!$M$37),[2]an!$I$39,
IF(AND(A3993=[2]an!$I$38,F3993=[2]an!$E$39,H3993&lt;[2]an!$M$37,S3993="kahepoolne vajaduspõhine",U3993=""),[2]an!$M$40,
IF(AND(A3993=[2]an!$I$38,F3993=[2]an!$E$39,H3993&lt;[2]an!$M$37,S3993="kahepoolne vajaduspõhine",U3993&lt;&gt;""),[2]an!$I$39,
IF(AND(A3993=[2]an!$I$38,F3993=[2]an!$E$39,H3993&lt;[2]an!$M$37,S3993&lt;&gt;"kahepoolne vajaduspõhine"),[2]an!$I$39,
IF(AND(A3993=[2]an!$I$38,F3993=[2]an!$E$42),[2]an!$I$42,
IF(AND(A3993=[2]an!$J$38,F3993=[2]an!$E$40),[2]an!$J$40,IF(AND(A3993=[2]an!$J$38,F3993=[2]an!$E$41),[2]an!$J$41,IF(AND(A3993=[2]an!$J$38,F3993=[2]an!$E$39,H3993&gt;=[2]an!$M$37),[2]an!$J$39,
IF(AND(A3993=[2]an!$J$38,F3993=[2]an!$E$39,H3993&lt;[2]an!$M$37,S3993="kahepoolne vajaduspõhine",U3993=""),[2]an!$M$40,
IF(AND(A3993=[2]an!$J$38,F3993=[2]an!$E$39,H3993&lt;[2]an!$M$37,S3993="kahepoolne vajaduspõhine",U3993&lt;&gt;""),[2]an!$J$39,
IF(AND(A3993=[2]an!$J$38,F3993=[2]an!$E$39,H3993&lt;[2]an!$M$37,S3993&lt;&gt;"kahepoolne vajaduspõhine"),[2]an!$J$39,
IF(AND(A3993=[2]an!$J$38,F3993=[2]an!$E$42),[2]an!$J$42,""))))))))))))))))))))))))))))</f>
        <v/>
      </c>
      <c r="Y3993" s="17" t="str">
        <f>IFERROR(IF(F3993="Tugigrupp",0,
IF(AND(F3993="Peretoe teenus",H3993&gt;=[2]an!$M$37,RANK(D3993,$D3993:$D3993)+COUNTIFS($D$2:D3993,D3993,$F$2:F3993,F3993)-1&gt;1),"",
IF(AND(F3993="Peretoe teenus",H3993&gt;=[2]an!$M$37,RANK(D3993,$D3993:$D3993)+COUNTIFS($D$2:D3993,D3993,$F$2:F3993,F3993)-1=1,MONTH(H3993)=MONTH(K3993)=TRUE,YEAR(H3993)=YEAR(K3993)=TRUE),((EOMONTH(H3993,0)-H3993+1)*X3993)/DAY(EOMONTH(H3993,0)),
IF(AND(F3993="Peretoe teenus",H3993&gt;=[2]an!$M$37,RANK(D3993,$D3993:$D3993)+COUNTIFS($D$2:D3993,D3993,$F$2:F3993,F3993)-1=1),X3993,
IF(AND(F3993="Peretoe teenus",H3993&lt;[2]an!$M$37,S3993&lt;&gt;"kahepoolne vajaduspõhine",RANK(D3993,$D3993:$D3993)+COUNTIFS($D$2:D3993,D3993,$F$2:F3993,F3993)-1=1),X3993,
IF(AND(F3993="Peretoe teenus",H3993&lt;[2]an!$M$37,S3993&lt;&gt;"kahepoolne vajaduspõhine",RANK(D3993,$D3993:$D3993)+COUNTIFS($D$2:D3993,D3993,$F$2:F3993,F3993)-1&gt;1),"",
IF(AND(F3993="Peretoe teenus",H3993&lt;[2]an!$M$37,S3993="kahepoolne vajaduspõhine",U3993="",RANK(D3993,$D3993:$D3993)+COUNTIFS($D$2:D3993,D3993,$F$2:F3993,F3993)-1=1),X3993,
IF(AND(F3993="Peretoe teenus",H3993&lt;[2]an!$M$37,S3993="kahepoolne vajaduspõhine",U3993="",RANK(D3993,$D3993:$D3993)+COUNTIFS($D$2:D3993,D3993,$F$2:F3993,F3993)-1&gt;1),"",
IF(AND(F3993="Peretoe teenus",H3993&lt;[2]an!$M$37,S3993="kahepoolne vajaduspõhine",U3993&lt;[2]an!$M$37,RANK(D3993,$D3993:$D3993)+COUNTIFS($D$2:D3993,D3993,$F$2:F3993,F3993)-1=1),X3993,
IF(AND(F3993="Peretoe teenus",H3993&lt;[2]an!$M$37,S3993="kahepoolne vajaduspõhine",U3993&lt;[2]an!$M$37,RANK(D3993,$D3993:$D3993)+COUNTIFS($D$2:D3993,D3993,$F$2:F3993,F3993)-1&gt;1),"",
IF(AND(F3993="Peretoe teenus",H3993&lt;[2]an!$M$37,S3993="kahepoolne vajaduspõhine",U3993&gt;=[2]an!$M$37,U3993&lt;=[2]an!$M$38,RANK(D3993,$D3993:$D3993)+COUNTIFS($D$2:D3993,D3993,$F$2:F3993,F3993)-1=1),
((EOMONTH(U3993,0)-U3993+1)*X3993)/DAY(EOMONTH(U3993,0))+(DAY(U3993)-1)*100/DAY(EOMONTH(U3993,0)),
IF(AND(F3993="Peretoe teenus",H3993&lt;[2]an!$M$37,S3993="kahepoolne vajaduspõhine",U3993&gt;=[2]an!$M$37,U3993&lt;=[2]an!$M$38,RANK(D3993,$D3993:$D3993)+COUNTIFS($D$2:D3993,D3993,$F$2:F3993,F3993)-1&gt;1),"",
IF(AND(F3993="Peretoe teenus",H3993&lt;[2]an!$M$37,S3993="kahepoolne vajaduspõhine",U3993&gt;[2]an!$M$38,RANK(D3993,$D3993:$D3993)+COUNTIFS($D$2:D3993,D3993,$F$2:F3993,F3993)-1=1),X3993,
IF(AND(F3993="Peretoe teenus",H3993&lt;[2]an!$M$37,S3993="kahepoolne vajaduspõhine",U3993&gt;[2]an!$M$38,RANK(D3993,$D3993:$D3993)+COUNTIFS($D$2:D3993,D3993,$F$2:F3993,F3993)-1&gt;1),"",X3993*W3993)))))))))))))),"")</f>
        <v/>
      </c>
      <c r="Z3993" s="18" t="str">
        <f t="shared" si="187"/>
        <v/>
      </c>
      <c r="AA3993" s="19" t="str">
        <f>IFERROR(VLOOKUP(E3993,[2]an!$A$3:$B$81,2,FALSE),"")</f>
        <v/>
      </c>
      <c r="AB3993" s="19" t="str">
        <f>IFERROR(VLOOKUP(AA3993,[2]an!$C$2:$D$16,2,FALSE),"")</f>
        <v/>
      </c>
      <c r="AC3993" s="20"/>
      <c r="AD3993" s="21" t="str">
        <f>IF(A3993=[2]an!$F$36,VLOOKUP([2]an!$F$36,[2]an!$F$36:$H$36,3,FALSE),IF(A3993=[2]an!$F$35,VLOOKUP([2]an!$F$35,[2]an!$F$35:$H$35,3,FALSE),IF(A3993=[2]an!$F$33,VLOOKUP([2]an!$F$33,[2]an!$F$33:$H$33,3,FALSE),IF(A3993=[2]an!$F$31,VLOOKUP([2]an!$F$31,[2]an!$F$31:$H$31,3,FALSE),""))))</f>
        <v/>
      </c>
    </row>
    <row r="3994" spans="6:30" x14ac:dyDescent="0.2">
      <c r="F3994" s="10"/>
      <c r="G3994" s="8" t="str">
        <f t="shared" si="188"/>
        <v/>
      </c>
      <c r="H3994" s="13"/>
      <c r="K3994" s="13"/>
      <c r="L3994" s="10"/>
      <c r="M3994" s="10"/>
      <c r="S3994" s="8" t="str">
        <f>IFERROR(VLOOKUP(D3994,[1]peretoe_teenus!$A$2:$L$2000,5,FALSE),"")</f>
        <v/>
      </c>
      <c r="U3994" s="13"/>
      <c r="V3994" s="15" t="str" cm="1">
        <f t="array" ref="V3994">IFERROR(IF(AND(F3994="Tugigrupp",RANK(K3994,$K3994:$K3994)+COUNTIFS($K$2:K3994,K3994,$L$2:L3994,L3994,$M$2:M3994,M3994,$I$2:I3994,I3994,$G$2:G3994,G3994,$F$2:F3994,F3994)-1=1),SUMPRODUCT(($F$2:$F$4154=F3994)*($G$2:$G$4154=G3994)*($K$2:$K$4154=K3994)*($I$2:$I$4154=I3994)*($L$2:$L$4154=L3994)*($M$2:$M$4154=M3994)),""),"")</f>
        <v/>
      </c>
      <c r="W3994" s="15" t="str">
        <f t="shared" si="186"/>
        <v/>
      </c>
      <c r="X3994" s="16" t="str">
        <f>IF(AND(A3994=[2]an!$G$38,F3994=[2]an!$E$40),[2]an!$G$40,IF(AND(A3994=[2]an!$G$38,F3994=[2]an!$E$41),[2]an!$G$41,IF(AND(A3994=[2]an!$G$38,F3994=[2]an!$E$39,H3994&gt;=[2]an!$M$37),[2]an!$G$39,
IF(AND(A3994=[2]an!$G$38,F3994=[2]an!$E$39,H3994&lt;[2]an!$M$37,S3994="kahepoolne vajaduspõhine",U3994=""),[2]an!$M$40,
IF(AND(A3994=[2]an!$G$38,F3994=[2]an!$E$39,H3994&lt;[2]an!$M$37,S3994="kahepoolne vajaduspõhine",U3994&lt;&gt;""),[2]an!$G$39,
IF(AND(A3994=[2]an!$G$38,F3994=[2]an!$E$39,H3994&lt;[2]an!$M$37,S3994&lt;&gt;"kahepoolne vajaduspõhine"),[2]an!$G$39,
IF(AND(A3994=[2]an!$G$38,F3994=[2]an!$E$42),[2]an!$G$42,
IF(AND(A3994=[2]an!$H$38,F3994=[2]an!$E$40),[2]an!$H$40,IF(AND(A3994=[2]an!$H$38,F3994=[2]an!$E$41),[2]an!$H$41,IF(AND(A3994=[2]an!$H$38,F3994=[2]an!$E$39,H3994&gt;=[2]an!$M$37),[2]an!$H$39,
IF(AND(A3994=[2]an!$H$38,F3994=[2]an!$E$39,H3994&lt;[2]an!$M$37,S3994="kahepoolne vajaduspõhine",U3994=""),[2]an!$M$40,
IF(AND(A3994=[2]an!$H$38,F3994=[2]an!$E$39,H3994&lt;[2]an!$M$37,S3994="kahepoolne vajaduspõhine",U3994&lt;&gt;""),[2]an!$H$39,
IF(AND(A3994=[2]an!$H$38,F3994=[2]an!$E$39,H3994&lt;[2]an!$M$37,S3994&lt;&gt;"kahepoolne vajaduspõhine"),[2]an!$H$39,
IF(AND(A3994=[2]an!$H$38,F3994=[2]an!$E$42),[2]an!$H$42,
IF(AND(A3994=[2]an!$I$38,F3994=[2]an!$E$40),[2]an!$I$40,IF(AND(A3994=[2]an!$I$38,F3994=[2]an!$E$41),[2]an!$I$41,IF(AND(A3994=[2]an!$I$38,F3994=[2]an!$E$39,H3994&gt;=[2]an!$M$37),[2]an!$I$39,
IF(AND(A3994=[2]an!$I$38,F3994=[2]an!$E$39,H3994&lt;[2]an!$M$37,S3994="kahepoolne vajaduspõhine",U3994=""),[2]an!$M$40,
IF(AND(A3994=[2]an!$I$38,F3994=[2]an!$E$39,H3994&lt;[2]an!$M$37,S3994="kahepoolne vajaduspõhine",U3994&lt;&gt;""),[2]an!$I$39,
IF(AND(A3994=[2]an!$I$38,F3994=[2]an!$E$39,H3994&lt;[2]an!$M$37,S3994&lt;&gt;"kahepoolne vajaduspõhine"),[2]an!$I$39,
IF(AND(A3994=[2]an!$I$38,F3994=[2]an!$E$42),[2]an!$I$42,
IF(AND(A3994=[2]an!$J$38,F3994=[2]an!$E$40),[2]an!$J$40,IF(AND(A3994=[2]an!$J$38,F3994=[2]an!$E$41),[2]an!$J$41,IF(AND(A3994=[2]an!$J$38,F3994=[2]an!$E$39,H3994&gt;=[2]an!$M$37),[2]an!$J$39,
IF(AND(A3994=[2]an!$J$38,F3994=[2]an!$E$39,H3994&lt;[2]an!$M$37,S3994="kahepoolne vajaduspõhine",U3994=""),[2]an!$M$40,
IF(AND(A3994=[2]an!$J$38,F3994=[2]an!$E$39,H3994&lt;[2]an!$M$37,S3994="kahepoolne vajaduspõhine",U3994&lt;&gt;""),[2]an!$J$39,
IF(AND(A3994=[2]an!$J$38,F3994=[2]an!$E$39,H3994&lt;[2]an!$M$37,S3994&lt;&gt;"kahepoolne vajaduspõhine"),[2]an!$J$39,
IF(AND(A3994=[2]an!$J$38,F3994=[2]an!$E$42),[2]an!$J$42,""))))))))))))))))))))))))))))</f>
        <v/>
      </c>
      <c r="Y3994" s="17" t="str">
        <f>IFERROR(IF(F3994="Tugigrupp",0,
IF(AND(F3994="Peretoe teenus",H3994&gt;=[2]an!$M$37,RANK(D3994,$D3994:$D3994)+COUNTIFS($D$2:D3994,D3994,$F$2:F3994,F3994)-1&gt;1),"",
IF(AND(F3994="Peretoe teenus",H3994&gt;=[2]an!$M$37,RANK(D3994,$D3994:$D3994)+COUNTIFS($D$2:D3994,D3994,$F$2:F3994,F3994)-1=1,MONTH(H3994)=MONTH(K3994)=TRUE,YEAR(H3994)=YEAR(K3994)=TRUE),((EOMONTH(H3994,0)-H3994+1)*X3994)/DAY(EOMONTH(H3994,0)),
IF(AND(F3994="Peretoe teenus",H3994&gt;=[2]an!$M$37,RANK(D3994,$D3994:$D3994)+COUNTIFS($D$2:D3994,D3994,$F$2:F3994,F3994)-1=1),X3994,
IF(AND(F3994="Peretoe teenus",H3994&lt;[2]an!$M$37,S3994&lt;&gt;"kahepoolne vajaduspõhine",RANK(D3994,$D3994:$D3994)+COUNTIFS($D$2:D3994,D3994,$F$2:F3994,F3994)-1=1),X3994,
IF(AND(F3994="Peretoe teenus",H3994&lt;[2]an!$M$37,S3994&lt;&gt;"kahepoolne vajaduspõhine",RANK(D3994,$D3994:$D3994)+COUNTIFS($D$2:D3994,D3994,$F$2:F3994,F3994)-1&gt;1),"",
IF(AND(F3994="Peretoe teenus",H3994&lt;[2]an!$M$37,S3994="kahepoolne vajaduspõhine",U3994="",RANK(D3994,$D3994:$D3994)+COUNTIFS($D$2:D3994,D3994,$F$2:F3994,F3994)-1=1),X3994,
IF(AND(F3994="Peretoe teenus",H3994&lt;[2]an!$M$37,S3994="kahepoolne vajaduspõhine",U3994="",RANK(D3994,$D3994:$D3994)+COUNTIFS($D$2:D3994,D3994,$F$2:F3994,F3994)-1&gt;1),"",
IF(AND(F3994="Peretoe teenus",H3994&lt;[2]an!$M$37,S3994="kahepoolne vajaduspõhine",U3994&lt;[2]an!$M$37,RANK(D3994,$D3994:$D3994)+COUNTIFS($D$2:D3994,D3994,$F$2:F3994,F3994)-1=1),X3994,
IF(AND(F3994="Peretoe teenus",H3994&lt;[2]an!$M$37,S3994="kahepoolne vajaduspõhine",U3994&lt;[2]an!$M$37,RANK(D3994,$D3994:$D3994)+COUNTIFS($D$2:D3994,D3994,$F$2:F3994,F3994)-1&gt;1),"",
IF(AND(F3994="Peretoe teenus",H3994&lt;[2]an!$M$37,S3994="kahepoolne vajaduspõhine",U3994&gt;=[2]an!$M$37,U3994&lt;=[2]an!$M$38,RANK(D3994,$D3994:$D3994)+COUNTIFS($D$2:D3994,D3994,$F$2:F3994,F3994)-1=1),
((EOMONTH(U3994,0)-U3994+1)*X3994)/DAY(EOMONTH(U3994,0))+(DAY(U3994)-1)*100/DAY(EOMONTH(U3994,0)),
IF(AND(F3994="Peretoe teenus",H3994&lt;[2]an!$M$37,S3994="kahepoolne vajaduspõhine",U3994&gt;=[2]an!$M$37,U3994&lt;=[2]an!$M$38,RANK(D3994,$D3994:$D3994)+COUNTIFS($D$2:D3994,D3994,$F$2:F3994,F3994)-1&gt;1),"",
IF(AND(F3994="Peretoe teenus",H3994&lt;[2]an!$M$37,S3994="kahepoolne vajaduspõhine",U3994&gt;[2]an!$M$38,RANK(D3994,$D3994:$D3994)+COUNTIFS($D$2:D3994,D3994,$F$2:F3994,F3994)-1=1),X3994,
IF(AND(F3994="Peretoe teenus",H3994&lt;[2]an!$M$37,S3994="kahepoolne vajaduspõhine",U3994&gt;[2]an!$M$38,RANK(D3994,$D3994:$D3994)+COUNTIFS($D$2:D3994,D3994,$F$2:F3994,F3994)-1&gt;1),"",X3994*W3994)))))))))))))),"")</f>
        <v/>
      </c>
      <c r="Z3994" s="18" t="str">
        <f t="shared" si="187"/>
        <v/>
      </c>
      <c r="AA3994" s="19" t="str">
        <f>IFERROR(VLOOKUP(E3994,[2]an!$A$3:$B$81,2,FALSE),"")</f>
        <v/>
      </c>
      <c r="AB3994" s="19" t="str">
        <f>IFERROR(VLOOKUP(AA3994,[2]an!$C$2:$D$16,2,FALSE),"")</f>
        <v/>
      </c>
      <c r="AC3994" s="20"/>
      <c r="AD3994" s="21" t="str">
        <f>IF(A3994=[2]an!$F$36,VLOOKUP([2]an!$F$36,[2]an!$F$36:$H$36,3,FALSE),IF(A3994=[2]an!$F$35,VLOOKUP([2]an!$F$35,[2]an!$F$35:$H$35,3,FALSE),IF(A3994=[2]an!$F$33,VLOOKUP([2]an!$F$33,[2]an!$F$33:$H$33,3,FALSE),IF(A3994=[2]an!$F$31,VLOOKUP([2]an!$F$31,[2]an!$F$31:$H$31,3,FALSE),""))))</f>
        <v/>
      </c>
    </row>
    <row r="3995" spans="6:30" x14ac:dyDescent="0.2">
      <c r="F3995" s="10"/>
      <c r="G3995" s="8" t="str">
        <f t="shared" si="188"/>
        <v/>
      </c>
      <c r="H3995" s="13"/>
      <c r="K3995" s="13"/>
      <c r="L3995" s="10"/>
      <c r="M3995" s="10"/>
      <c r="S3995" s="8" t="str">
        <f>IFERROR(VLOOKUP(D3995,[1]peretoe_teenus!$A$2:$L$2000,5,FALSE),"")</f>
        <v/>
      </c>
      <c r="U3995" s="13"/>
      <c r="V3995" s="15" t="str" cm="1">
        <f t="array" ref="V3995">IFERROR(IF(AND(F3995="Tugigrupp",RANK(K3995,$K3995:$K3995)+COUNTIFS($K$2:K3995,K3995,$L$2:L3995,L3995,$M$2:M3995,M3995,$I$2:I3995,I3995,$G$2:G3995,G3995,$F$2:F3995,F3995)-1=1),SUMPRODUCT(($F$2:$F$4154=F3995)*($G$2:$G$4154=G3995)*($K$2:$K$4154=K3995)*($I$2:$I$4154=I3995)*($L$2:$L$4154=L3995)*($M$2:$M$4154=M3995)),""),"")</f>
        <v/>
      </c>
      <c r="W3995" s="15" t="str">
        <f t="shared" si="186"/>
        <v/>
      </c>
      <c r="X3995" s="16" t="str">
        <f>IF(AND(A3995=[2]an!$G$38,F3995=[2]an!$E$40),[2]an!$G$40,IF(AND(A3995=[2]an!$G$38,F3995=[2]an!$E$41),[2]an!$G$41,IF(AND(A3995=[2]an!$G$38,F3995=[2]an!$E$39,H3995&gt;=[2]an!$M$37),[2]an!$G$39,
IF(AND(A3995=[2]an!$G$38,F3995=[2]an!$E$39,H3995&lt;[2]an!$M$37,S3995="kahepoolne vajaduspõhine",U3995=""),[2]an!$M$40,
IF(AND(A3995=[2]an!$G$38,F3995=[2]an!$E$39,H3995&lt;[2]an!$M$37,S3995="kahepoolne vajaduspõhine",U3995&lt;&gt;""),[2]an!$G$39,
IF(AND(A3995=[2]an!$G$38,F3995=[2]an!$E$39,H3995&lt;[2]an!$M$37,S3995&lt;&gt;"kahepoolne vajaduspõhine"),[2]an!$G$39,
IF(AND(A3995=[2]an!$G$38,F3995=[2]an!$E$42),[2]an!$G$42,
IF(AND(A3995=[2]an!$H$38,F3995=[2]an!$E$40),[2]an!$H$40,IF(AND(A3995=[2]an!$H$38,F3995=[2]an!$E$41),[2]an!$H$41,IF(AND(A3995=[2]an!$H$38,F3995=[2]an!$E$39,H3995&gt;=[2]an!$M$37),[2]an!$H$39,
IF(AND(A3995=[2]an!$H$38,F3995=[2]an!$E$39,H3995&lt;[2]an!$M$37,S3995="kahepoolne vajaduspõhine",U3995=""),[2]an!$M$40,
IF(AND(A3995=[2]an!$H$38,F3995=[2]an!$E$39,H3995&lt;[2]an!$M$37,S3995="kahepoolne vajaduspõhine",U3995&lt;&gt;""),[2]an!$H$39,
IF(AND(A3995=[2]an!$H$38,F3995=[2]an!$E$39,H3995&lt;[2]an!$M$37,S3995&lt;&gt;"kahepoolne vajaduspõhine"),[2]an!$H$39,
IF(AND(A3995=[2]an!$H$38,F3995=[2]an!$E$42),[2]an!$H$42,
IF(AND(A3995=[2]an!$I$38,F3995=[2]an!$E$40),[2]an!$I$40,IF(AND(A3995=[2]an!$I$38,F3995=[2]an!$E$41),[2]an!$I$41,IF(AND(A3995=[2]an!$I$38,F3995=[2]an!$E$39,H3995&gt;=[2]an!$M$37),[2]an!$I$39,
IF(AND(A3995=[2]an!$I$38,F3995=[2]an!$E$39,H3995&lt;[2]an!$M$37,S3995="kahepoolne vajaduspõhine",U3995=""),[2]an!$M$40,
IF(AND(A3995=[2]an!$I$38,F3995=[2]an!$E$39,H3995&lt;[2]an!$M$37,S3995="kahepoolne vajaduspõhine",U3995&lt;&gt;""),[2]an!$I$39,
IF(AND(A3995=[2]an!$I$38,F3995=[2]an!$E$39,H3995&lt;[2]an!$M$37,S3995&lt;&gt;"kahepoolne vajaduspõhine"),[2]an!$I$39,
IF(AND(A3995=[2]an!$I$38,F3995=[2]an!$E$42),[2]an!$I$42,
IF(AND(A3995=[2]an!$J$38,F3995=[2]an!$E$40),[2]an!$J$40,IF(AND(A3995=[2]an!$J$38,F3995=[2]an!$E$41),[2]an!$J$41,IF(AND(A3995=[2]an!$J$38,F3995=[2]an!$E$39,H3995&gt;=[2]an!$M$37),[2]an!$J$39,
IF(AND(A3995=[2]an!$J$38,F3995=[2]an!$E$39,H3995&lt;[2]an!$M$37,S3995="kahepoolne vajaduspõhine",U3995=""),[2]an!$M$40,
IF(AND(A3995=[2]an!$J$38,F3995=[2]an!$E$39,H3995&lt;[2]an!$M$37,S3995="kahepoolne vajaduspõhine",U3995&lt;&gt;""),[2]an!$J$39,
IF(AND(A3995=[2]an!$J$38,F3995=[2]an!$E$39,H3995&lt;[2]an!$M$37,S3995&lt;&gt;"kahepoolne vajaduspõhine"),[2]an!$J$39,
IF(AND(A3995=[2]an!$J$38,F3995=[2]an!$E$42),[2]an!$J$42,""))))))))))))))))))))))))))))</f>
        <v/>
      </c>
      <c r="Y3995" s="17" t="str">
        <f>IFERROR(IF(F3995="Tugigrupp",0,
IF(AND(F3995="Peretoe teenus",H3995&gt;=[2]an!$M$37,RANK(D3995,$D3995:$D3995)+COUNTIFS($D$2:D3995,D3995,$F$2:F3995,F3995)-1&gt;1),"",
IF(AND(F3995="Peretoe teenus",H3995&gt;=[2]an!$M$37,RANK(D3995,$D3995:$D3995)+COUNTIFS($D$2:D3995,D3995,$F$2:F3995,F3995)-1=1,MONTH(H3995)=MONTH(K3995)=TRUE,YEAR(H3995)=YEAR(K3995)=TRUE),((EOMONTH(H3995,0)-H3995+1)*X3995)/DAY(EOMONTH(H3995,0)),
IF(AND(F3995="Peretoe teenus",H3995&gt;=[2]an!$M$37,RANK(D3995,$D3995:$D3995)+COUNTIFS($D$2:D3995,D3995,$F$2:F3995,F3995)-1=1),X3995,
IF(AND(F3995="Peretoe teenus",H3995&lt;[2]an!$M$37,S3995&lt;&gt;"kahepoolne vajaduspõhine",RANK(D3995,$D3995:$D3995)+COUNTIFS($D$2:D3995,D3995,$F$2:F3995,F3995)-1=1),X3995,
IF(AND(F3995="Peretoe teenus",H3995&lt;[2]an!$M$37,S3995&lt;&gt;"kahepoolne vajaduspõhine",RANK(D3995,$D3995:$D3995)+COUNTIFS($D$2:D3995,D3995,$F$2:F3995,F3995)-1&gt;1),"",
IF(AND(F3995="Peretoe teenus",H3995&lt;[2]an!$M$37,S3995="kahepoolne vajaduspõhine",U3995="",RANK(D3995,$D3995:$D3995)+COUNTIFS($D$2:D3995,D3995,$F$2:F3995,F3995)-1=1),X3995,
IF(AND(F3995="Peretoe teenus",H3995&lt;[2]an!$M$37,S3995="kahepoolne vajaduspõhine",U3995="",RANK(D3995,$D3995:$D3995)+COUNTIFS($D$2:D3995,D3995,$F$2:F3995,F3995)-1&gt;1),"",
IF(AND(F3995="Peretoe teenus",H3995&lt;[2]an!$M$37,S3995="kahepoolne vajaduspõhine",U3995&lt;[2]an!$M$37,RANK(D3995,$D3995:$D3995)+COUNTIFS($D$2:D3995,D3995,$F$2:F3995,F3995)-1=1),X3995,
IF(AND(F3995="Peretoe teenus",H3995&lt;[2]an!$M$37,S3995="kahepoolne vajaduspõhine",U3995&lt;[2]an!$M$37,RANK(D3995,$D3995:$D3995)+COUNTIFS($D$2:D3995,D3995,$F$2:F3995,F3995)-1&gt;1),"",
IF(AND(F3995="Peretoe teenus",H3995&lt;[2]an!$M$37,S3995="kahepoolne vajaduspõhine",U3995&gt;=[2]an!$M$37,U3995&lt;=[2]an!$M$38,RANK(D3995,$D3995:$D3995)+COUNTIFS($D$2:D3995,D3995,$F$2:F3995,F3995)-1=1),
((EOMONTH(U3995,0)-U3995+1)*X3995)/DAY(EOMONTH(U3995,0))+(DAY(U3995)-1)*100/DAY(EOMONTH(U3995,0)),
IF(AND(F3995="Peretoe teenus",H3995&lt;[2]an!$M$37,S3995="kahepoolne vajaduspõhine",U3995&gt;=[2]an!$M$37,U3995&lt;=[2]an!$M$38,RANK(D3995,$D3995:$D3995)+COUNTIFS($D$2:D3995,D3995,$F$2:F3995,F3995)-1&gt;1),"",
IF(AND(F3995="Peretoe teenus",H3995&lt;[2]an!$M$37,S3995="kahepoolne vajaduspõhine",U3995&gt;[2]an!$M$38,RANK(D3995,$D3995:$D3995)+COUNTIFS($D$2:D3995,D3995,$F$2:F3995,F3995)-1=1),X3995,
IF(AND(F3995="Peretoe teenus",H3995&lt;[2]an!$M$37,S3995="kahepoolne vajaduspõhine",U3995&gt;[2]an!$M$38,RANK(D3995,$D3995:$D3995)+COUNTIFS($D$2:D3995,D3995,$F$2:F3995,F3995)-1&gt;1),"",X3995*W3995)))))))))))))),"")</f>
        <v/>
      </c>
      <c r="Z3995" s="18" t="str">
        <f t="shared" si="187"/>
        <v/>
      </c>
      <c r="AA3995" s="19" t="str">
        <f>IFERROR(VLOOKUP(E3995,[2]an!$A$3:$B$81,2,FALSE),"")</f>
        <v/>
      </c>
      <c r="AB3995" s="19" t="str">
        <f>IFERROR(VLOOKUP(AA3995,[2]an!$C$2:$D$16,2,FALSE),"")</f>
        <v/>
      </c>
      <c r="AC3995" s="20"/>
      <c r="AD3995" s="21" t="str">
        <f>IF(A3995=[2]an!$F$36,VLOOKUP([2]an!$F$36,[2]an!$F$36:$H$36,3,FALSE),IF(A3995=[2]an!$F$35,VLOOKUP([2]an!$F$35,[2]an!$F$35:$H$35,3,FALSE),IF(A3995=[2]an!$F$33,VLOOKUP([2]an!$F$33,[2]an!$F$33:$H$33,3,FALSE),IF(A3995=[2]an!$F$31,VLOOKUP([2]an!$F$31,[2]an!$F$31:$H$31,3,FALSE),""))))</f>
        <v/>
      </c>
    </row>
    <row r="3996" spans="6:30" x14ac:dyDescent="0.2">
      <c r="F3996" s="10"/>
      <c r="G3996" s="8" t="str">
        <f t="shared" si="188"/>
        <v/>
      </c>
      <c r="H3996" s="13"/>
      <c r="K3996" s="13"/>
      <c r="L3996" s="10"/>
      <c r="M3996" s="10"/>
      <c r="S3996" s="8" t="str">
        <f>IFERROR(VLOOKUP(D3996,[1]peretoe_teenus!$A$2:$L$2000,5,FALSE),"")</f>
        <v/>
      </c>
      <c r="U3996" s="13"/>
      <c r="V3996" s="15" t="str" cm="1">
        <f t="array" ref="V3996">IFERROR(IF(AND(F3996="Tugigrupp",RANK(K3996,$K3996:$K3996)+COUNTIFS($K$2:K3996,K3996,$L$2:L3996,L3996,$M$2:M3996,M3996,$I$2:I3996,I3996,$G$2:G3996,G3996,$F$2:F3996,F3996)-1=1),SUMPRODUCT(($F$2:$F$4154=F3996)*($G$2:$G$4154=G3996)*($K$2:$K$4154=K3996)*($I$2:$I$4154=I3996)*($L$2:$L$4154=L3996)*($M$2:$M$4154=M3996)),""),"")</f>
        <v/>
      </c>
      <c r="W3996" s="15" t="str">
        <f t="shared" si="186"/>
        <v/>
      </c>
      <c r="X3996" s="16" t="str">
        <f>IF(AND(A3996=[2]an!$G$38,F3996=[2]an!$E$40),[2]an!$G$40,IF(AND(A3996=[2]an!$G$38,F3996=[2]an!$E$41),[2]an!$G$41,IF(AND(A3996=[2]an!$G$38,F3996=[2]an!$E$39,H3996&gt;=[2]an!$M$37),[2]an!$G$39,
IF(AND(A3996=[2]an!$G$38,F3996=[2]an!$E$39,H3996&lt;[2]an!$M$37,S3996="kahepoolne vajaduspõhine",U3996=""),[2]an!$M$40,
IF(AND(A3996=[2]an!$G$38,F3996=[2]an!$E$39,H3996&lt;[2]an!$M$37,S3996="kahepoolne vajaduspõhine",U3996&lt;&gt;""),[2]an!$G$39,
IF(AND(A3996=[2]an!$G$38,F3996=[2]an!$E$39,H3996&lt;[2]an!$M$37,S3996&lt;&gt;"kahepoolne vajaduspõhine"),[2]an!$G$39,
IF(AND(A3996=[2]an!$G$38,F3996=[2]an!$E$42),[2]an!$G$42,
IF(AND(A3996=[2]an!$H$38,F3996=[2]an!$E$40),[2]an!$H$40,IF(AND(A3996=[2]an!$H$38,F3996=[2]an!$E$41),[2]an!$H$41,IF(AND(A3996=[2]an!$H$38,F3996=[2]an!$E$39,H3996&gt;=[2]an!$M$37),[2]an!$H$39,
IF(AND(A3996=[2]an!$H$38,F3996=[2]an!$E$39,H3996&lt;[2]an!$M$37,S3996="kahepoolne vajaduspõhine",U3996=""),[2]an!$M$40,
IF(AND(A3996=[2]an!$H$38,F3996=[2]an!$E$39,H3996&lt;[2]an!$M$37,S3996="kahepoolne vajaduspõhine",U3996&lt;&gt;""),[2]an!$H$39,
IF(AND(A3996=[2]an!$H$38,F3996=[2]an!$E$39,H3996&lt;[2]an!$M$37,S3996&lt;&gt;"kahepoolne vajaduspõhine"),[2]an!$H$39,
IF(AND(A3996=[2]an!$H$38,F3996=[2]an!$E$42),[2]an!$H$42,
IF(AND(A3996=[2]an!$I$38,F3996=[2]an!$E$40),[2]an!$I$40,IF(AND(A3996=[2]an!$I$38,F3996=[2]an!$E$41),[2]an!$I$41,IF(AND(A3996=[2]an!$I$38,F3996=[2]an!$E$39,H3996&gt;=[2]an!$M$37),[2]an!$I$39,
IF(AND(A3996=[2]an!$I$38,F3996=[2]an!$E$39,H3996&lt;[2]an!$M$37,S3996="kahepoolne vajaduspõhine",U3996=""),[2]an!$M$40,
IF(AND(A3996=[2]an!$I$38,F3996=[2]an!$E$39,H3996&lt;[2]an!$M$37,S3996="kahepoolne vajaduspõhine",U3996&lt;&gt;""),[2]an!$I$39,
IF(AND(A3996=[2]an!$I$38,F3996=[2]an!$E$39,H3996&lt;[2]an!$M$37,S3996&lt;&gt;"kahepoolne vajaduspõhine"),[2]an!$I$39,
IF(AND(A3996=[2]an!$I$38,F3996=[2]an!$E$42),[2]an!$I$42,
IF(AND(A3996=[2]an!$J$38,F3996=[2]an!$E$40),[2]an!$J$40,IF(AND(A3996=[2]an!$J$38,F3996=[2]an!$E$41),[2]an!$J$41,IF(AND(A3996=[2]an!$J$38,F3996=[2]an!$E$39,H3996&gt;=[2]an!$M$37),[2]an!$J$39,
IF(AND(A3996=[2]an!$J$38,F3996=[2]an!$E$39,H3996&lt;[2]an!$M$37,S3996="kahepoolne vajaduspõhine",U3996=""),[2]an!$M$40,
IF(AND(A3996=[2]an!$J$38,F3996=[2]an!$E$39,H3996&lt;[2]an!$M$37,S3996="kahepoolne vajaduspõhine",U3996&lt;&gt;""),[2]an!$J$39,
IF(AND(A3996=[2]an!$J$38,F3996=[2]an!$E$39,H3996&lt;[2]an!$M$37,S3996&lt;&gt;"kahepoolne vajaduspõhine"),[2]an!$J$39,
IF(AND(A3996=[2]an!$J$38,F3996=[2]an!$E$42),[2]an!$J$42,""))))))))))))))))))))))))))))</f>
        <v/>
      </c>
      <c r="Y3996" s="17" t="str">
        <f>IFERROR(IF(F3996="Tugigrupp",0,
IF(AND(F3996="Peretoe teenus",H3996&gt;=[2]an!$M$37,RANK(D3996,$D3996:$D3996)+COUNTIFS($D$2:D3996,D3996,$F$2:F3996,F3996)-1&gt;1),"",
IF(AND(F3996="Peretoe teenus",H3996&gt;=[2]an!$M$37,RANK(D3996,$D3996:$D3996)+COUNTIFS($D$2:D3996,D3996,$F$2:F3996,F3996)-1=1,MONTH(H3996)=MONTH(K3996)=TRUE,YEAR(H3996)=YEAR(K3996)=TRUE),((EOMONTH(H3996,0)-H3996+1)*X3996)/DAY(EOMONTH(H3996,0)),
IF(AND(F3996="Peretoe teenus",H3996&gt;=[2]an!$M$37,RANK(D3996,$D3996:$D3996)+COUNTIFS($D$2:D3996,D3996,$F$2:F3996,F3996)-1=1),X3996,
IF(AND(F3996="Peretoe teenus",H3996&lt;[2]an!$M$37,S3996&lt;&gt;"kahepoolne vajaduspõhine",RANK(D3996,$D3996:$D3996)+COUNTIFS($D$2:D3996,D3996,$F$2:F3996,F3996)-1=1),X3996,
IF(AND(F3996="Peretoe teenus",H3996&lt;[2]an!$M$37,S3996&lt;&gt;"kahepoolne vajaduspõhine",RANK(D3996,$D3996:$D3996)+COUNTIFS($D$2:D3996,D3996,$F$2:F3996,F3996)-1&gt;1),"",
IF(AND(F3996="Peretoe teenus",H3996&lt;[2]an!$M$37,S3996="kahepoolne vajaduspõhine",U3996="",RANK(D3996,$D3996:$D3996)+COUNTIFS($D$2:D3996,D3996,$F$2:F3996,F3996)-1=1),X3996,
IF(AND(F3996="Peretoe teenus",H3996&lt;[2]an!$M$37,S3996="kahepoolne vajaduspõhine",U3996="",RANK(D3996,$D3996:$D3996)+COUNTIFS($D$2:D3996,D3996,$F$2:F3996,F3996)-1&gt;1),"",
IF(AND(F3996="Peretoe teenus",H3996&lt;[2]an!$M$37,S3996="kahepoolne vajaduspõhine",U3996&lt;[2]an!$M$37,RANK(D3996,$D3996:$D3996)+COUNTIFS($D$2:D3996,D3996,$F$2:F3996,F3996)-1=1),X3996,
IF(AND(F3996="Peretoe teenus",H3996&lt;[2]an!$M$37,S3996="kahepoolne vajaduspõhine",U3996&lt;[2]an!$M$37,RANK(D3996,$D3996:$D3996)+COUNTIFS($D$2:D3996,D3996,$F$2:F3996,F3996)-1&gt;1),"",
IF(AND(F3996="Peretoe teenus",H3996&lt;[2]an!$M$37,S3996="kahepoolne vajaduspõhine",U3996&gt;=[2]an!$M$37,U3996&lt;=[2]an!$M$38,RANK(D3996,$D3996:$D3996)+COUNTIFS($D$2:D3996,D3996,$F$2:F3996,F3996)-1=1),
((EOMONTH(U3996,0)-U3996+1)*X3996)/DAY(EOMONTH(U3996,0))+(DAY(U3996)-1)*100/DAY(EOMONTH(U3996,0)),
IF(AND(F3996="Peretoe teenus",H3996&lt;[2]an!$M$37,S3996="kahepoolne vajaduspõhine",U3996&gt;=[2]an!$M$37,U3996&lt;=[2]an!$M$38,RANK(D3996,$D3996:$D3996)+COUNTIFS($D$2:D3996,D3996,$F$2:F3996,F3996)-1&gt;1),"",
IF(AND(F3996="Peretoe teenus",H3996&lt;[2]an!$M$37,S3996="kahepoolne vajaduspõhine",U3996&gt;[2]an!$M$38,RANK(D3996,$D3996:$D3996)+COUNTIFS($D$2:D3996,D3996,$F$2:F3996,F3996)-1=1),X3996,
IF(AND(F3996="Peretoe teenus",H3996&lt;[2]an!$M$37,S3996="kahepoolne vajaduspõhine",U3996&gt;[2]an!$M$38,RANK(D3996,$D3996:$D3996)+COUNTIFS($D$2:D3996,D3996,$F$2:F3996,F3996)-1&gt;1),"",X3996*W3996)))))))))))))),"")</f>
        <v/>
      </c>
      <c r="Z3996" s="18" t="str">
        <f t="shared" si="187"/>
        <v/>
      </c>
      <c r="AA3996" s="19" t="str">
        <f>IFERROR(VLOOKUP(E3996,[2]an!$A$3:$B$81,2,FALSE),"")</f>
        <v/>
      </c>
      <c r="AB3996" s="19" t="str">
        <f>IFERROR(VLOOKUP(AA3996,[2]an!$C$2:$D$16,2,FALSE),"")</f>
        <v/>
      </c>
      <c r="AC3996" s="20"/>
      <c r="AD3996" s="21" t="str">
        <f>IF(A3996=[2]an!$F$36,VLOOKUP([2]an!$F$36,[2]an!$F$36:$H$36,3,FALSE),IF(A3996=[2]an!$F$35,VLOOKUP([2]an!$F$35,[2]an!$F$35:$H$35,3,FALSE),IF(A3996=[2]an!$F$33,VLOOKUP([2]an!$F$33,[2]an!$F$33:$H$33,3,FALSE),IF(A3996=[2]an!$F$31,VLOOKUP([2]an!$F$31,[2]an!$F$31:$H$31,3,FALSE),""))))</f>
        <v/>
      </c>
    </row>
    <row r="3997" spans="6:30" x14ac:dyDescent="0.2">
      <c r="F3997" s="10"/>
      <c r="G3997" s="8" t="str">
        <f t="shared" si="188"/>
        <v/>
      </c>
      <c r="H3997" s="13"/>
      <c r="K3997" s="13"/>
      <c r="L3997" s="10"/>
      <c r="M3997" s="10"/>
      <c r="S3997" s="8" t="str">
        <f>IFERROR(VLOOKUP(D3997,[1]peretoe_teenus!$A$2:$L$2000,5,FALSE),"")</f>
        <v/>
      </c>
      <c r="U3997" s="13"/>
      <c r="V3997" s="15" t="str" cm="1">
        <f t="array" ref="V3997">IFERROR(IF(AND(F3997="Tugigrupp",RANK(K3997,$K3997:$K3997)+COUNTIFS($K$2:K3997,K3997,$L$2:L3997,L3997,$M$2:M3997,M3997,$I$2:I3997,I3997,$G$2:G3997,G3997,$F$2:F3997,F3997)-1=1),SUMPRODUCT(($F$2:$F$4154=F3997)*($G$2:$G$4154=G3997)*($K$2:$K$4154=K3997)*($I$2:$I$4154=I3997)*($L$2:$L$4154=L3997)*($M$2:$M$4154=M3997)),""),"")</f>
        <v/>
      </c>
      <c r="W3997" s="15" t="str">
        <f t="shared" si="186"/>
        <v/>
      </c>
      <c r="X3997" s="16" t="str">
        <f>IF(AND(A3997=[2]an!$G$38,F3997=[2]an!$E$40),[2]an!$G$40,IF(AND(A3997=[2]an!$G$38,F3997=[2]an!$E$41),[2]an!$G$41,IF(AND(A3997=[2]an!$G$38,F3997=[2]an!$E$39,H3997&gt;=[2]an!$M$37),[2]an!$G$39,
IF(AND(A3997=[2]an!$G$38,F3997=[2]an!$E$39,H3997&lt;[2]an!$M$37,S3997="kahepoolne vajaduspõhine",U3997=""),[2]an!$M$40,
IF(AND(A3997=[2]an!$G$38,F3997=[2]an!$E$39,H3997&lt;[2]an!$M$37,S3997="kahepoolne vajaduspõhine",U3997&lt;&gt;""),[2]an!$G$39,
IF(AND(A3997=[2]an!$G$38,F3997=[2]an!$E$39,H3997&lt;[2]an!$M$37,S3997&lt;&gt;"kahepoolne vajaduspõhine"),[2]an!$G$39,
IF(AND(A3997=[2]an!$G$38,F3997=[2]an!$E$42),[2]an!$G$42,
IF(AND(A3997=[2]an!$H$38,F3997=[2]an!$E$40),[2]an!$H$40,IF(AND(A3997=[2]an!$H$38,F3997=[2]an!$E$41),[2]an!$H$41,IF(AND(A3997=[2]an!$H$38,F3997=[2]an!$E$39,H3997&gt;=[2]an!$M$37),[2]an!$H$39,
IF(AND(A3997=[2]an!$H$38,F3997=[2]an!$E$39,H3997&lt;[2]an!$M$37,S3997="kahepoolne vajaduspõhine",U3997=""),[2]an!$M$40,
IF(AND(A3997=[2]an!$H$38,F3997=[2]an!$E$39,H3997&lt;[2]an!$M$37,S3997="kahepoolne vajaduspõhine",U3997&lt;&gt;""),[2]an!$H$39,
IF(AND(A3997=[2]an!$H$38,F3997=[2]an!$E$39,H3997&lt;[2]an!$M$37,S3997&lt;&gt;"kahepoolne vajaduspõhine"),[2]an!$H$39,
IF(AND(A3997=[2]an!$H$38,F3997=[2]an!$E$42),[2]an!$H$42,
IF(AND(A3997=[2]an!$I$38,F3997=[2]an!$E$40),[2]an!$I$40,IF(AND(A3997=[2]an!$I$38,F3997=[2]an!$E$41),[2]an!$I$41,IF(AND(A3997=[2]an!$I$38,F3997=[2]an!$E$39,H3997&gt;=[2]an!$M$37),[2]an!$I$39,
IF(AND(A3997=[2]an!$I$38,F3997=[2]an!$E$39,H3997&lt;[2]an!$M$37,S3997="kahepoolne vajaduspõhine",U3997=""),[2]an!$M$40,
IF(AND(A3997=[2]an!$I$38,F3997=[2]an!$E$39,H3997&lt;[2]an!$M$37,S3997="kahepoolne vajaduspõhine",U3997&lt;&gt;""),[2]an!$I$39,
IF(AND(A3997=[2]an!$I$38,F3997=[2]an!$E$39,H3997&lt;[2]an!$M$37,S3997&lt;&gt;"kahepoolne vajaduspõhine"),[2]an!$I$39,
IF(AND(A3997=[2]an!$I$38,F3997=[2]an!$E$42),[2]an!$I$42,
IF(AND(A3997=[2]an!$J$38,F3997=[2]an!$E$40),[2]an!$J$40,IF(AND(A3997=[2]an!$J$38,F3997=[2]an!$E$41),[2]an!$J$41,IF(AND(A3997=[2]an!$J$38,F3997=[2]an!$E$39,H3997&gt;=[2]an!$M$37),[2]an!$J$39,
IF(AND(A3997=[2]an!$J$38,F3997=[2]an!$E$39,H3997&lt;[2]an!$M$37,S3997="kahepoolne vajaduspõhine",U3997=""),[2]an!$M$40,
IF(AND(A3997=[2]an!$J$38,F3997=[2]an!$E$39,H3997&lt;[2]an!$M$37,S3997="kahepoolne vajaduspõhine",U3997&lt;&gt;""),[2]an!$J$39,
IF(AND(A3997=[2]an!$J$38,F3997=[2]an!$E$39,H3997&lt;[2]an!$M$37,S3997&lt;&gt;"kahepoolne vajaduspõhine"),[2]an!$J$39,
IF(AND(A3997=[2]an!$J$38,F3997=[2]an!$E$42),[2]an!$J$42,""))))))))))))))))))))))))))))</f>
        <v/>
      </c>
      <c r="Y3997" s="17" t="str">
        <f>IFERROR(IF(F3997="Tugigrupp",0,
IF(AND(F3997="Peretoe teenus",H3997&gt;=[2]an!$M$37,RANK(D3997,$D3997:$D3997)+COUNTIFS($D$2:D3997,D3997,$F$2:F3997,F3997)-1&gt;1),"",
IF(AND(F3997="Peretoe teenus",H3997&gt;=[2]an!$M$37,RANK(D3997,$D3997:$D3997)+COUNTIFS($D$2:D3997,D3997,$F$2:F3997,F3997)-1=1,MONTH(H3997)=MONTH(K3997)=TRUE,YEAR(H3997)=YEAR(K3997)=TRUE),((EOMONTH(H3997,0)-H3997+1)*X3997)/DAY(EOMONTH(H3997,0)),
IF(AND(F3997="Peretoe teenus",H3997&gt;=[2]an!$M$37,RANK(D3997,$D3997:$D3997)+COUNTIFS($D$2:D3997,D3997,$F$2:F3997,F3997)-1=1),X3997,
IF(AND(F3997="Peretoe teenus",H3997&lt;[2]an!$M$37,S3997&lt;&gt;"kahepoolne vajaduspõhine",RANK(D3997,$D3997:$D3997)+COUNTIFS($D$2:D3997,D3997,$F$2:F3997,F3997)-1=1),X3997,
IF(AND(F3997="Peretoe teenus",H3997&lt;[2]an!$M$37,S3997&lt;&gt;"kahepoolne vajaduspõhine",RANK(D3997,$D3997:$D3997)+COUNTIFS($D$2:D3997,D3997,$F$2:F3997,F3997)-1&gt;1),"",
IF(AND(F3997="Peretoe teenus",H3997&lt;[2]an!$M$37,S3997="kahepoolne vajaduspõhine",U3997="",RANK(D3997,$D3997:$D3997)+COUNTIFS($D$2:D3997,D3997,$F$2:F3997,F3997)-1=1),X3997,
IF(AND(F3997="Peretoe teenus",H3997&lt;[2]an!$M$37,S3997="kahepoolne vajaduspõhine",U3997="",RANK(D3997,$D3997:$D3997)+COUNTIFS($D$2:D3997,D3997,$F$2:F3997,F3997)-1&gt;1),"",
IF(AND(F3997="Peretoe teenus",H3997&lt;[2]an!$M$37,S3997="kahepoolne vajaduspõhine",U3997&lt;[2]an!$M$37,RANK(D3997,$D3997:$D3997)+COUNTIFS($D$2:D3997,D3997,$F$2:F3997,F3997)-1=1),X3997,
IF(AND(F3997="Peretoe teenus",H3997&lt;[2]an!$M$37,S3997="kahepoolne vajaduspõhine",U3997&lt;[2]an!$M$37,RANK(D3997,$D3997:$D3997)+COUNTIFS($D$2:D3997,D3997,$F$2:F3997,F3997)-1&gt;1),"",
IF(AND(F3997="Peretoe teenus",H3997&lt;[2]an!$M$37,S3997="kahepoolne vajaduspõhine",U3997&gt;=[2]an!$M$37,U3997&lt;=[2]an!$M$38,RANK(D3997,$D3997:$D3997)+COUNTIFS($D$2:D3997,D3997,$F$2:F3997,F3997)-1=1),
((EOMONTH(U3997,0)-U3997+1)*X3997)/DAY(EOMONTH(U3997,0))+(DAY(U3997)-1)*100/DAY(EOMONTH(U3997,0)),
IF(AND(F3997="Peretoe teenus",H3997&lt;[2]an!$M$37,S3997="kahepoolne vajaduspõhine",U3997&gt;=[2]an!$M$37,U3997&lt;=[2]an!$M$38,RANK(D3997,$D3997:$D3997)+COUNTIFS($D$2:D3997,D3997,$F$2:F3997,F3997)-1&gt;1),"",
IF(AND(F3997="Peretoe teenus",H3997&lt;[2]an!$M$37,S3997="kahepoolne vajaduspõhine",U3997&gt;[2]an!$M$38,RANK(D3997,$D3997:$D3997)+COUNTIFS($D$2:D3997,D3997,$F$2:F3997,F3997)-1=1),X3997,
IF(AND(F3997="Peretoe teenus",H3997&lt;[2]an!$M$37,S3997="kahepoolne vajaduspõhine",U3997&gt;[2]an!$M$38,RANK(D3997,$D3997:$D3997)+COUNTIFS($D$2:D3997,D3997,$F$2:F3997,F3997)-1&gt;1),"",X3997*W3997)))))))))))))),"")</f>
        <v/>
      </c>
      <c r="Z3997" s="18" t="str">
        <f t="shared" si="187"/>
        <v/>
      </c>
      <c r="AA3997" s="19" t="str">
        <f>IFERROR(VLOOKUP(E3997,[2]an!$A$3:$B$81,2,FALSE),"")</f>
        <v/>
      </c>
      <c r="AB3997" s="19" t="str">
        <f>IFERROR(VLOOKUP(AA3997,[2]an!$C$2:$D$16,2,FALSE),"")</f>
        <v/>
      </c>
      <c r="AC3997" s="20"/>
      <c r="AD3997" s="21" t="str">
        <f>IF(A3997=[2]an!$F$36,VLOOKUP([2]an!$F$36,[2]an!$F$36:$H$36,3,FALSE),IF(A3997=[2]an!$F$35,VLOOKUP([2]an!$F$35,[2]an!$F$35:$H$35,3,FALSE),IF(A3997=[2]an!$F$33,VLOOKUP([2]an!$F$33,[2]an!$F$33:$H$33,3,FALSE),IF(A3997=[2]an!$F$31,VLOOKUP([2]an!$F$31,[2]an!$F$31:$H$31,3,FALSE),""))))</f>
        <v/>
      </c>
    </row>
    <row r="3998" spans="6:30" x14ac:dyDescent="0.2">
      <c r="F3998" s="10"/>
      <c r="G3998" s="8" t="str">
        <f t="shared" si="188"/>
        <v/>
      </c>
      <c r="H3998" s="13"/>
      <c r="K3998" s="13"/>
      <c r="L3998" s="10"/>
      <c r="M3998" s="10"/>
      <c r="S3998" s="8" t="str">
        <f>IFERROR(VLOOKUP(D3998,[1]peretoe_teenus!$A$2:$L$2000,5,FALSE),"")</f>
        <v/>
      </c>
      <c r="U3998" s="13"/>
      <c r="V3998" s="15" t="str" cm="1">
        <f t="array" ref="V3998">IFERROR(IF(AND(F3998="Tugigrupp",RANK(K3998,$K3998:$K3998)+COUNTIFS($K$2:K3998,K3998,$L$2:L3998,L3998,$M$2:M3998,M3998,$I$2:I3998,I3998,$G$2:G3998,G3998,$F$2:F3998,F3998)-1=1),SUMPRODUCT(($F$2:$F$4154=F3998)*($G$2:$G$4154=G3998)*($K$2:$K$4154=K3998)*($I$2:$I$4154=I3998)*($L$2:$L$4154=L3998)*($M$2:$M$4154=M3998)),""),"")</f>
        <v/>
      </c>
      <c r="W3998" s="15" t="str">
        <f t="shared" si="186"/>
        <v/>
      </c>
      <c r="X3998" s="16" t="str">
        <f>IF(AND(A3998=[2]an!$G$38,F3998=[2]an!$E$40),[2]an!$G$40,IF(AND(A3998=[2]an!$G$38,F3998=[2]an!$E$41),[2]an!$G$41,IF(AND(A3998=[2]an!$G$38,F3998=[2]an!$E$39,H3998&gt;=[2]an!$M$37),[2]an!$G$39,
IF(AND(A3998=[2]an!$G$38,F3998=[2]an!$E$39,H3998&lt;[2]an!$M$37,S3998="kahepoolne vajaduspõhine",U3998=""),[2]an!$M$40,
IF(AND(A3998=[2]an!$G$38,F3998=[2]an!$E$39,H3998&lt;[2]an!$M$37,S3998="kahepoolne vajaduspõhine",U3998&lt;&gt;""),[2]an!$G$39,
IF(AND(A3998=[2]an!$G$38,F3998=[2]an!$E$39,H3998&lt;[2]an!$M$37,S3998&lt;&gt;"kahepoolne vajaduspõhine"),[2]an!$G$39,
IF(AND(A3998=[2]an!$G$38,F3998=[2]an!$E$42),[2]an!$G$42,
IF(AND(A3998=[2]an!$H$38,F3998=[2]an!$E$40),[2]an!$H$40,IF(AND(A3998=[2]an!$H$38,F3998=[2]an!$E$41),[2]an!$H$41,IF(AND(A3998=[2]an!$H$38,F3998=[2]an!$E$39,H3998&gt;=[2]an!$M$37),[2]an!$H$39,
IF(AND(A3998=[2]an!$H$38,F3998=[2]an!$E$39,H3998&lt;[2]an!$M$37,S3998="kahepoolne vajaduspõhine",U3998=""),[2]an!$M$40,
IF(AND(A3998=[2]an!$H$38,F3998=[2]an!$E$39,H3998&lt;[2]an!$M$37,S3998="kahepoolne vajaduspõhine",U3998&lt;&gt;""),[2]an!$H$39,
IF(AND(A3998=[2]an!$H$38,F3998=[2]an!$E$39,H3998&lt;[2]an!$M$37,S3998&lt;&gt;"kahepoolne vajaduspõhine"),[2]an!$H$39,
IF(AND(A3998=[2]an!$H$38,F3998=[2]an!$E$42),[2]an!$H$42,
IF(AND(A3998=[2]an!$I$38,F3998=[2]an!$E$40),[2]an!$I$40,IF(AND(A3998=[2]an!$I$38,F3998=[2]an!$E$41),[2]an!$I$41,IF(AND(A3998=[2]an!$I$38,F3998=[2]an!$E$39,H3998&gt;=[2]an!$M$37),[2]an!$I$39,
IF(AND(A3998=[2]an!$I$38,F3998=[2]an!$E$39,H3998&lt;[2]an!$M$37,S3998="kahepoolne vajaduspõhine",U3998=""),[2]an!$M$40,
IF(AND(A3998=[2]an!$I$38,F3998=[2]an!$E$39,H3998&lt;[2]an!$M$37,S3998="kahepoolne vajaduspõhine",U3998&lt;&gt;""),[2]an!$I$39,
IF(AND(A3998=[2]an!$I$38,F3998=[2]an!$E$39,H3998&lt;[2]an!$M$37,S3998&lt;&gt;"kahepoolne vajaduspõhine"),[2]an!$I$39,
IF(AND(A3998=[2]an!$I$38,F3998=[2]an!$E$42),[2]an!$I$42,
IF(AND(A3998=[2]an!$J$38,F3998=[2]an!$E$40),[2]an!$J$40,IF(AND(A3998=[2]an!$J$38,F3998=[2]an!$E$41),[2]an!$J$41,IF(AND(A3998=[2]an!$J$38,F3998=[2]an!$E$39,H3998&gt;=[2]an!$M$37),[2]an!$J$39,
IF(AND(A3998=[2]an!$J$38,F3998=[2]an!$E$39,H3998&lt;[2]an!$M$37,S3998="kahepoolne vajaduspõhine",U3998=""),[2]an!$M$40,
IF(AND(A3998=[2]an!$J$38,F3998=[2]an!$E$39,H3998&lt;[2]an!$M$37,S3998="kahepoolne vajaduspõhine",U3998&lt;&gt;""),[2]an!$J$39,
IF(AND(A3998=[2]an!$J$38,F3998=[2]an!$E$39,H3998&lt;[2]an!$M$37,S3998&lt;&gt;"kahepoolne vajaduspõhine"),[2]an!$J$39,
IF(AND(A3998=[2]an!$J$38,F3998=[2]an!$E$42),[2]an!$J$42,""))))))))))))))))))))))))))))</f>
        <v/>
      </c>
      <c r="Y3998" s="17" t="str">
        <f>IFERROR(IF(F3998="Tugigrupp",0,
IF(AND(F3998="Peretoe teenus",H3998&gt;=[2]an!$M$37,RANK(D3998,$D3998:$D3998)+COUNTIFS($D$2:D3998,D3998,$F$2:F3998,F3998)-1&gt;1),"",
IF(AND(F3998="Peretoe teenus",H3998&gt;=[2]an!$M$37,RANK(D3998,$D3998:$D3998)+COUNTIFS($D$2:D3998,D3998,$F$2:F3998,F3998)-1=1,MONTH(H3998)=MONTH(K3998)=TRUE,YEAR(H3998)=YEAR(K3998)=TRUE),((EOMONTH(H3998,0)-H3998+1)*X3998)/DAY(EOMONTH(H3998,0)),
IF(AND(F3998="Peretoe teenus",H3998&gt;=[2]an!$M$37,RANK(D3998,$D3998:$D3998)+COUNTIFS($D$2:D3998,D3998,$F$2:F3998,F3998)-1=1),X3998,
IF(AND(F3998="Peretoe teenus",H3998&lt;[2]an!$M$37,S3998&lt;&gt;"kahepoolne vajaduspõhine",RANK(D3998,$D3998:$D3998)+COUNTIFS($D$2:D3998,D3998,$F$2:F3998,F3998)-1=1),X3998,
IF(AND(F3998="Peretoe teenus",H3998&lt;[2]an!$M$37,S3998&lt;&gt;"kahepoolne vajaduspõhine",RANK(D3998,$D3998:$D3998)+COUNTIFS($D$2:D3998,D3998,$F$2:F3998,F3998)-1&gt;1),"",
IF(AND(F3998="Peretoe teenus",H3998&lt;[2]an!$M$37,S3998="kahepoolne vajaduspõhine",U3998="",RANK(D3998,$D3998:$D3998)+COUNTIFS($D$2:D3998,D3998,$F$2:F3998,F3998)-1=1),X3998,
IF(AND(F3998="Peretoe teenus",H3998&lt;[2]an!$M$37,S3998="kahepoolne vajaduspõhine",U3998="",RANK(D3998,$D3998:$D3998)+COUNTIFS($D$2:D3998,D3998,$F$2:F3998,F3998)-1&gt;1),"",
IF(AND(F3998="Peretoe teenus",H3998&lt;[2]an!$M$37,S3998="kahepoolne vajaduspõhine",U3998&lt;[2]an!$M$37,RANK(D3998,$D3998:$D3998)+COUNTIFS($D$2:D3998,D3998,$F$2:F3998,F3998)-1=1),X3998,
IF(AND(F3998="Peretoe teenus",H3998&lt;[2]an!$M$37,S3998="kahepoolne vajaduspõhine",U3998&lt;[2]an!$M$37,RANK(D3998,$D3998:$D3998)+COUNTIFS($D$2:D3998,D3998,$F$2:F3998,F3998)-1&gt;1),"",
IF(AND(F3998="Peretoe teenus",H3998&lt;[2]an!$M$37,S3998="kahepoolne vajaduspõhine",U3998&gt;=[2]an!$M$37,U3998&lt;=[2]an!$M$38,RANK(D3998,$D3998:$D3998)+COUNTIFS($D$2:D3998,D3998,$F$2:F3998,F3998)-1=1),
((EOMONTH(U3998,0)-U3998+1)*X3998)/DAY(EOMONTH(U3998,0))+(DAY(U3998)-1)*100/DAY(EOMONTH(U3998,0)),
IF(AND(F3998="Peretoe teenus",H3998&lt;[2]an!$M$37,S3998="kahepoolne vajaduspõhine",U3998&gt;=[2]an!$M$37,U3998&lt;=[2]an!$M$38,RANK(D3998,$D3998:$D3998)+COUNTIFS($D$2:D3998,D3998,$F$2:F3998,F3998)-1&gt;1),"",
IF(AND(F3998="Peretoe teenus",H3998&lt;[2]an!$M$37,S3998="kahepoolne vajaduspõhine",U3998&gt;[2]an!$M$38,RANK(D3998,$D3998:$D3998)+COUNTIFS($D$2:D3998,D3998,$F$2:F3998,F3998)-1=1),X3998,
IF(AND(F3998="Peretoe teenus",H3998&lt;[2]an!$M$37,S3998="kahepoolne vajaduspõhine",U3998&gt;[2]an!$M$38,RANK(D3998,$D3998:$D3998)+COUNTIFS($D$2:D3998,D3998,$F$2:F3998,F3998)-1&gt;1),"",X3998*W3998)))))))))))))),"")</f>
        <v/>
      </c>
      <c r="Z3998" s="18" t="str">
        <f t="shared" si="187"/>
        <v/>
      </c>
      <c r="AA3998" s="19" t="str">
        <f>IFERROR(VLOOKUP(E3998,[2]an!$A$3:$B$81,2,FALSE),"")</f>
        <v/>
      </c>
      <c r="AB3998" s="19" t="str">
        <f>IFERROR(VLOOKUP(AA3998,[2]an!$C$2:$D$16,2,FALSE),"")</f>
        <v/>
      </c>
      <c r="AC3998" s="20"/>
      <c r="AD3998" s="21" t="str">
        <f>IF(A3998=[2]an!$F$36,VLOOKUP([2]an!$F$36,[2]an!$F$36:$H$36,3,FALSE),IF(A3998=[2]an!$F$35,VLOOKUP([2]an!$F$35,[2]an!$F$35:$H$35,3,FALSE),IF(A3998=[2]an!$F$33,VLOOKUP([2]an!$F$33,[2]an!$F$33:$H$33,3,FALSE),IF(A3998=[2]an!$F$31,VLOOKUP([2]an!$F$31,[2]an!$F$31:$H$31,3,FALSE),""))))</f>
        <v/>
      </c>
    </row>
    <row r="3999" spans="6:30" x14ac:dyDescent="0.2">
      <c r="F3999" s="10"/>
      <c r="G3999" s="8" t="str">
        <f t="shared" si="188"/>
        <v/>
      </c>
      <c r="H3999" s="13"/>
      <c r="K3999" s="13"/>
      <c r="L3999" s="10"/>
      <c r="M3999" s="10"/>
      <c r="S3999" s="8" t="str">
        <f>IFERROR(VLOOKUP(D3999,[1]peretoe_teenus!$A$2:$L$2000,5,FALSE),"")</f>
        <v/>
      </c>
      <c r="U3999" s="13"/>
      <c r="V3999" s="15" t="str" cm="1">
        <f t="array" ref="V3999">IFERROR(IF(AND(F3999="Tugigrupp",RANK(K3999,$K3999:$K3999)+COUNTIFS($K$2:K3999,K3999,$L$2:L3999,L3999,$M$2:M3999,M3999,$I$2:I3999,I3999,$G$2:G3999,G3999,$F$2:F3999,F3999)-1=1),SUMPRODUCT(($F$2:$F$4154=F3999)*($G$2:$G$4154=G3999)*($K$2:$K$4154=K3999)*($I$2:$I$4154=I3999)*($L$2:$L$4154=L3999)*($M$2:$M$4154=M3999)),""),"")</f>
        <v/>
      </c>
      <c r="W3999" s="15" t="str">
        <f t="shared" si="186"/>
        <v/>
      </c>
      <c r="X3999" s="16" t="str">
        <f>IF(AND(A3999=[2]an!$G$38,F3999=[2]an!$E$40),[2]an!$G$40,IF(AND(A3999=[2]an!$G$38,F3999=[2]an!$E$41),[2]an!$G$41,IF(AND(A3999=[2]an!$G$38,F3999=[2]an!$E$39,H3999&gt;=[2]an!$M$37),[2]an!$G$39,
IF(AND(A3999=[2]an!$G$38,F3999=[2]an!$E$39,H3999&lt;[2]an!$M$37,S3999="kahepoolne vajaduspõhine",U3999=""),[2]an!$M$40,
IF(AND(A3999=[2]an!$G$38,F3999=[2]an!$E$39,H3999&lt;[2]an!$M$37,S3999="kahepoolne vajaduspõhine",U3999&lt;&gt;""),[2]an!$G$39,
IF(AND(A3999=[2]an!$G$38,F3999=[2]an!$E$39,H3999&lt;[2]an!$M$37,S3999&lt;&gt;"kahepoolne vajaduspõhine"),[2]an!$G$39,
IF(AND(A3999=[2]an!$G$38,F3999=[2]an!$E$42),[2]an!$G$42,
IF(AND(A3999=[2]an!$H$38,F3999=[2]an!$E$40),[2]an!$H$40,IF(AND(A3999=[2]an!$H$38,F3999=[2]an!$E$41),[2]an!$H$41,IF(AND(A3999=[2]an!$H$38,F3999=[2]an!$E$39,H3999&gt;=[2]an!$M$37),[2]an!$H$39,
IF(AND(A3999=[2]an!$H$38,F3999=[2]an!$E$39,H3999&lt;[2]an!$M$37,S3999="kahepoolne vajaduspõhine",U3999=""),[2]an!$M$40,
IF(AND(A3999=[2]an!$H$38,F3999=[2]an!$E$39,H3999&lt;[2]an!$M$37,S3999="kahepoolne vajaduspõhine",U3999&lt;&gt;""),[2]an!$H$39,
IF(AND(A3999=[2]an!$H$38,F3999=[2]an!$E$39,H3999&lt;[2]an!$M$37,S3999&lt;&gt;"kahepoolne vajaduspõhine"),[2]an!$H$39,
IF(AND(A3999=[2]an!$H$38,F3999=[2]an!$E$42),[2]an!$H$42,
IF(AND(A3999=[2]an!$I$38,F3999=[2]an!$E$40),[2]an!$I$40,IF(AND(A3999=[2]an!$I$38,F3999=[2]an!$E$41),[2]an!$I$41,IF(AND(A3999=[2]an!$I$38,F3999=[2]an!$E$39,H3999&gt;=[2]an!$M$37),[2]an!$I$39,
IF(AND(A3999=[2]an!$I$38,F3999=[2]an!$E$39,H3999&lt;[2]an!$M$37,S3999="kahepoolne vajaduspõhine",U3999=""),[2]an!$M$40,
IF(AND(A3999=[2]an!$I$38,F3999=[2]an!$E$39,H3999&lt;[2]an!$M$37,S3999="kahepoolne vajaduspõhine",U3999&lt;&gt;""),[2]an!$I$39,
IF(AND(A3999=[2]an!$I$38,F3999=[2]an!$E$39,H3999&lt;[2]an!$M$37,S3999&lt;&gt;"kahepoolne vajaduspõhine"),[2]an!$I$39,
IF(AND(A3999=[2]an!$I$38,F3999=[2]an!$E$42),[2]an!$I$42,
IF(AND(A3999=[2]an!$J$38,F3999=[2]an!$E$40),[2]an!$J$40,IF(AND(A3999=[2]an!$J$38,F3999=[2]an!$E$41),[2]an!$J$41,IF(AND(A3999=[2]an!$J$38,F3999=[2]an!$E$39,H3999&gt;=[2]an!$M$37),[2]an!$J$39,
IF(AND(A3999=[2]an!$J$38,F3999=[2]an!$E$39,H3999&lt;[2]an!$M$37,S3999="kahepoolne vajaduspõhine",U3999=""),[2]an!$M$40,
IF(AND(A3999=[2]an!$J$38,F3999=[2]an!$E$39,H3999&lt;[2]an!$M$37,S3999="kahepoolne vajaduspõhine",U3999&lt;&gt;""),[2]an!$J$39,
IF(AND(A3999=[2]an!$J$38,F3999=[2]an!$E$39,H3999&lt;[2]an!$M$37,S3999&lt;&gt;"kahepoolne vajaduspõhine"),[2]an!$J$39,
IF(AND(A3999=[2]an!$J$38,F3999=[2]an!$E$42),[2]an!$J$42,""))))))))))))))))))))))))))))</f>
        <v/>
      </c>
      <c r="Y3999" s="17" t="str">
        <f>IFERROR(IF(F3999="Tugigrupp",0,
IF(AND(F3999="Peretoe teenus",H3999&gt;=[2]an!$M$37,RANK(D3999,$D3999:$D3999)+COUNTIFS($D$2:D3999,D3999,$F$2:F3999,F3999)-1&gt;1),"",
IF(AND(F3999="Peretoe teenus",H3999&gt;=[2]an!$M$37,RANK(D3999,$D3999:$D3999)+COUNTIFS($D$2:D3999,D3999,$F$2:F3999,F3999)-1=1,MONTH(H3999)=MONTH(K3999)=TRUE,YEAR(H3999)=YEAR(K3999)=TRUE),((EOMONTH(H3999,0)-H3999+1)*X3999)/DAY(EOMONTH(H3999,0)),
IF(AND(F3999="Peretoe teenus",H3999&gt;=[2]an!$M$37,RANK(D3999,$D3999:$D3999)+COUNTIFS($D$2:D3999,D3999,$F$2:F3999,F3999)-1=1),X3999,
IF(AND(F3999="Peretoe teenus",H3999&lt;[2]an!$M$37,S3999&lt;&gt;"kahepoolne vajaduspõhine",RANK(D3999,$D3999:$D3999)+COUNTIFS($D$2:D3999,D3999,$F$2:F3999,F3999)-1=1),X3999,
IF(AND(F3999="Peretoe teenus",H3999&lt;[2]an!$M$37,S3999&lt;&gt;"kahepoolne vajaduspõhine",RANK(D3999,$D3999:$D3999)+COUNTIFS($D$2:D3999,D3999,$F$2:F3999,F3999)-1&gt;1),"",
IF(AND(F3999="Peretoe teenus",H3999&lt;[2]an!$M$37,S3999="kahepoolne vajaduspõhine",U3999="",RANK(D3999,$D3999:$D3999)+COUNTIFS($D$2:D3999,D3999,$F$2:F3999,F3999)-1=1),X3999,
IF(AND(F3999="Peretoe teenus",H3999&lt;[2]an!$M$37,S3999="kahepoolne vajaduspõhine",U3999="",RANK(D3999,$D3999:$D3999)+COUNTIFS($D$2:D3999,D3999,$F$2:F3999,F3999)-1&gt;1),"",
IF(AND(F3999="Peretoe teenus",H3999&lt;[2]an!$M$37,S3999="kahepoolne vajaduspõhine",U3999&lt;[2]an!$M$37,RANK(D3999,$D3999:$D3999)+COUNTIFS($D$2:D3999,D3999,$F$2:F3999,F3999)-1=1),X3999,
IF(AND(F3999="Peretoe teenus",H3999&lt;[2]an!$M$37,S3999="kahepoolne vajaduspõhine",U3999&lt;[2]an!$M$37,RANK(D3999,$D3999:$D3999)+COUNTIFS($D$2:D3999,D3999,$F$2:F3999,F3999)-1&gt;1),"",
IF(AND(F3999="Peretoe teenus",H3999&lt;[2]an!$M$37,S3999="kahepoolne vajaduspõhine",U3999&gt;=[2]an!$M$37,U3999&lt;=[2]an!$M$38,RANK(D3999,$D3999:$D3999)+COUNTIFS($D$2:D3999,D3999,$F$2:F3999,F3999)-1=1),
((EOMONTH(U3999,0)-U3999+1)*X3999)/DAY(EOMONTH(U3999,0))+(DAY(U3999)-1)*100/DAY(EOMONTH(U3999,0)),
IF(AND(F3999="Peretoe teenus",H3999&lt;[2]an!$M$37,S3999="kahepoolne vajaduspõhine",U3999&gt;=[2]an!$M$37,U3999&lt;=[2]an!$M$38,RANK(D3999,$D3999:$D3999)+COUNTIFS($D$2:D3999,D3999,$F$2:F3999,F3999)-1&gt;1),"",
IF(AND(F3999="Peretoe teenus",H3999&lt;[2]an!$M$37,S3999="kahepoolne vajaduspõhine",U3999&gt;[2]an!$M$38,RANK(D3999,$D3999:$D3999)+COUNTIFS($D$2:D3999,D3999,$F$2:F3999,F3999)-1=1),X3999,
IF(AND(F3999="Peretoe teenus",H3999&lt;[2]an!$M$37,S3999="kahepoolne vajaduspõhine",U3999&gt;[2]an!$M$38,RANK(D3999,$D3999:$D3999)+COUNTIFS($D$2:D3999,D3999,$F$2:F3999,F3999)-1&gt;1),"",X3999*W3999)))))))))))))),"")</f>
        <v/>
      </c>
      <c r="Z3999" s="18" t="str">
        <f t="shared" si="187"/>
        <v/>
      </c>
      <c r="AA3999" s="19" t="str">
        <f>IFERROR(VLOOKUP(E3999,[2]an!$A$3:$B$81,2,FALSE),"")</f>
        <v/>
      </c>
      <c r="AB3999" s="19" t="str">
        <f>IFERROR(VLOOKUP(AA3999,[2]an!$C$2:$D$16,2,FALSE),"")</f>
        <v/>
      </c>
      <c r="AC3999" s="20"/>
      <c r="AD3999" s="21" t="str">
        <f>IF(A3999=[2]an!$F$36,VLOOKUP([2]an!$F$36,[2]an!$F$36:$H$36,3,FALSE),IF(A3999=[2]an!$F$35,VLOOKUP([2]an!$F$35,[2]an!$F$35:$H$35,3,FALSE),IF(A3999=[2]an!$F$33,VLOOKUP([2]an!$F$33,[2]an!$F$33:$H$33,3,FALSE),IF(A3999=[2]an!$F$31,VLOOKUP([2]an!$F$31,[2]an!$F$31:$H$31,3,FALSE),""))))</f>
        <v/>
      </c>
    </row>
    <row r="4000" spans="6:30" x14ac:dyDescent="0.2">
      <c r="F4000" s="10"/>
      <c r="G4000" s="8" t="str">
        <f t="shared" si="188"/>
        <v/>
      </c>
      <c r="H4000" s="13"/>
      <c r="K4000" s="13"/>
      <c r="L4000" s="10"/>
      <c r="M4000" s="10"/>
      <c r="S4000" s="8" t="str">
        <f>IFERROR(VLOOKUP(D4000,[1]peretoe_teenus!$A$2:$L$2000,5,FALSE),"")</f>
        <v/>
      </c>
      <c r="U4000" s="13"/>
      <c r="V4000" s="15" t="str" cm="1">
        <f t="array" ref="V4000">IFERROR(IF(AND(F4000="Tugigrupp",RANK(K4000,$K4000:$K4000)+COUNTIFS($K$2:K4000,K4000,$L$2:L4000,L4000,$M$2:M4000,M4000,$I$2:I4000,I4000,$G$2:G4000,G4000,$F$2:F4000,F4000)-1=1),SUMPRODUCT(($F$2:$F$4154=F4000)*($G$2:$G$4154=G4000)*($K$2:$K$4154=K4000)*($I$2:$I$4154=I4000)*($L$2:$L$4154=L4000)*($M$2:$M$4154=M4000)),""),"")</f>
        <v/>
      </c>
      <c r="W4000" s="15" t="str">
        <f t="shared" si="186"/>
        <v/>
      </c>
      <c r="X4000" s="16" t="str">
        <f>IF(AND(A4000=[2]an!$G$38,F4000=[2]an!$E$40),[2]an!$G$40,IF(AND(A4000=[2]an!$G$38,F4000=[2]an!$E$41),[2]an!$G$41,IF(AND(A4000=[2]an!$G$38,F4000=[2]an!$E$39,H4000&gt;=[2]an!$M$37),[2]an!$G$39,
IF(AND(A4000=[2]an!$G$38,F4000=[2]an!$E$39,H4000&lt;[2]an!$M$37,S4000="kahepoolne vajaduspõhine",U4000=""),[2]an!$M$40,
IF(AND(A4000=[2]an!$G$38,F4000=[2]an!$E$39,H4000&lt;[2]an!$M$37,S4000="kahepoolne vajaduspõhine",U4000&lt;&gt;""),[2]an!$G$39,
IF(AND(A4000=[2]an!$G$38,F4000=[2]an!$E$39,H4000&lt;[2]an!$M$37,S4000&lt;&gt;"kahepoolne vajaduspõhine"),[2]an!$G$39,
IF(AND(A4000=[2]an!$G$38,F4000=[2]an!$E$42),[2]an!$G$42,
IF(AND(A4000=[2]an!$H$38,F4000=[2]an!$E$40),[2]an!$H$40,IF(AND(A4000=[2]an!$H$38,F4000=[2]an!$E$41),[2]an!$H$41,IF(AND(A4000=[2]an!$H$38,F4000=[2]an!$E$39,H4000&gt;=[2]an!$M$37),[2]an!$H$39,
IF(AND(A4000=[2]an!$H$38,F4000=[2]an!$E$39,H4000&lt;[2]an!$M$37,S4000="kahepoolne vajaduspõhine",U4000=""),[2]an!$M$40,
IF(AND(A4000=[2]an!$H$38,F4000=[2]an!$E$39,H4000&lt;[2]an!$M$37,S4000="kahepoolne vajaduspõhine",U4000&lt;&gt;""),[2]an!$H$39,
IF(AND(A4000=[2]an!$H$38,F4000=[2]an!$E$39,H4000&lt;[2]an!$M$37,S4000&lt;&gt;"kahepoolne vajaduspõhine"),[2]an!$H$39,
IF(AND(A4000=[2]an!$H$38,F4000=[2]an!$E$42),[2]an!$H$42,
IF(AND(A4000=[2]an!$I$38,F4000=[2]an!$E$40),[2]an!$I$40,IF(AND(A4000=[2]an!$I$38,F4000=[2]an!$E$41),[2]an!$I$41,IF(AND(A4000=[2]an!$I$38,F4000=[2]an!$E$39,H4000&gt;=[2]an!$M$37),[2]an!$I$39,
IF(AND(A4000=[2]an!$I$38,F4000=[2]an!$E$39,H4000&lt;[2]an!$M$37,S4000="kahepoolne vajaduspõhine",U4000=""),[2]an!$M$40,
IF(AND(A4000=[2]an!$I$38,F4000=[2]an!$E$39,H4000&lt;[2]an!$M$37,S4000="kahepoolne vajaduspõhine",U4000&lt;&gt;""),[2]an!$I$39,
IF(AND(A4000=[2]an!$I$38,F4000=[2]an!$E$39,H4000&lt;[2]an!$M$37,S4000&lt;&gt;"kahepoolne vajaduspõhine"),[2]an!$I$39,
IF(AND(A4000=[2]an!$I$38,F4000=[2]an!$E$42),[2]an!$I$42,
IF(AND(A4000=[2]an!$J$38,F4000=[2]an!$E$40),[2]an!$J$40,IF(AND(A4000=[2]an!$J$38,F4000=[2]an!$E$41),[2]an!$J$41,IF(AND(A4000=[2]an!$J$38,F4000=[2]an!$E$39,H4000&gt;=[2]an!$M$37),[2]an!$J$39,
IF(AND(A4000=[2]an!$J$38,F4000=[2]an!$E$39,H4000&lt;[2]an!$M$37,S4000="kahepoolne vajaduspõhine",U4000=""),[2]an!$M$40,
IF(AND(A4000=[2]an!$J$38,F4000=[2]an!$E$39,H4000&lt;[2]an!$M$37,S4000="kahepoolne vajaduspõhine",U4000&lt;&gt;""),[2]an!$J$39,
IF(AND(A4000=[2]an!$J$38,F4000=[2]an!$E$39,H4000&lt;[2]an!$M$37,S4000&lt;&gt;"kahepoolne vajaduspõhine"),[2]an!$J$39,
IF(AND(A4000=[2]an!$J$38,F4000=[2]an!$E$42),[2]an!$J$42,""))))))))))))))))))))))))))))</f>
        <v/>
      </c>
      <c r="Y4000" s="17" t="str">
        <f>IFERROR(IF(F4000="Tugigrupp",0,
IF(AND(F4000="Peretoe teenus",H4000&gt;=[2]an!$M$37,RANK(D4000,$D4000:$D4000)+COUNTIFS($D$2:D4000,D4000,$F$2:F4000,F4000)-1&gt;1),"",
IF(AND(F4000="Peretoe teenus",H4000&gt;=[2]an!$M$37,RANK(D4000,$D4000:$D4000)+COUNTIFS($D$2:D4000,D4000,$F$2:F4000,F4000)-1=1,MONTH(H4000)=MONTH(K4000)=TRUE,YEAR(H4000)=YEAR(K4000)=TRUE),((EOMONTH(H4000,0)-H4000+1)*X4000)/DAY(EOMONTH(H4000,0)),
IF(AND(F4000="Peretoe teenus",H4000&gt;=[2]an!$M$37,RANK(D4000,$D4000:$D4000)+COUNTIFS($D$2:D4000,D4000,$F$2:F4000,F4000)-1=1),X4000,
IF(AND(F4000="Peretoe teenus",H4000&lt;[2]an!$M$37,S4000&lt;&gt;"kahepoolne vajaduspõhine",RANK(D4000,$D4000:$D4000)+COUNTIFS($D$2:D4000,D4000,$F$2:F4000,F4000)-1=1),X4000,
IF(AND(F4000="Peretoe teenus",H4000&lt;[2]an!$M$37,S4000&lt;&gt;"kahepoolne vajaduspõhine",RANK(D4000,$D4000:$D4000)+COUNTIFS($D$2:D4000,D4000,$F$2:F4000,F4000)-1&gt;1),"",
IF(AND(F4000="Peretoe teenus",H4000&lt;[2]an!$M$37,S4000="kahepoolne vajaduspõhine",U4000="",RANK(D4000,$D4000:$D4000)+COUNTIFS($D$2:D4000,D4000,$F$2:F4000,F4000)-1=1),X4000,
IF(AND(F4000="Peretoe teenus",H4000&lt;[2]an!$M$37,S4000="kahepoolne vajaduspõhine",U4000="",RANK(D4000,$D4000:$D4000)+COUNTIFS($D$2:D4000,D4000,$F$2:F4000,F4000)-1&gt;1),"",
IF(AND(F4000="Peretoe teenus",H4000&lt;[2]an!$M$37,S4000="kahepoolne vajaduspõhine",U4000&lt;[2]an!$M$37,RANK(D4000,$D4000:$D4000)+COUNTIFS($D$2:D4000,D4000,$F$2:F4000,F4000)-1=1),X4000,
IF(AND(F4000="Peretoe teenus",H4000&lt;[2]an!$M$37,S4000="kahepoolne vajaduspõhine",U4000&lt;[2]an!$M$37,RANK(D4000,$D4000:$D4000)+COUNTIFS($D$2:D4000,D4000,$F$2:F4000,F4000)-1&gt;1),"",
IF(AND(F4000="Peretoe teenus",H4000&lt;[2]an!$M$37,S4000="kahepoolne vajaduspõhine",U4000&gt;=[2]an!$M$37,U4000&lt;=[2]an!$M$38,RANK(D4000,$D4000:$D4000)+COUNTIFS($D$2:D4000,D4000,$F$2:F4000,F4000)-1=1),
((EOMONTH(U4000,0)-U4000+1)*X4000)/DAY(EOMONTH(U4000,0))+(DAY(U4000)-1)*100/DAY(EOMONTH(U4000,0)),
IF(AND(F4000="Peretoe teenus",H4000&lt;[2]an!$M$37,S4000="kahepoolne vajaduspõhine",U4000&gt;=[2]an!$M$37,U4000&lt;=[2]an!$M$38,RANK(D4000,$D4000:$D4000)+COUNTIFS($D$2:D4000,D4000,$F$2:F4000,F4000)-1&gt;1),"",
IF(AND(F4000="Peretoe teenus",H4000&lt;[2]an!$M$37,S4000="kahepoolne vajaduspõhine",U4000&gt;[2]an!$M$38,RANK(D4000,$D4000:$D4000)+COUNTIFS($D$2:D4000,D4000,$F$2:F4000,F4000)-1=1),X4000,
IF(AND(F4000="Peretoe teenus",H4000&lt;[2]an!$M$37,S4000="kahepoolne vajaduspõhine",U4000&gt;[2]an!$M$38,RANK(D4000,$D4000:$D4000)+COUNTIFS($D$2:D4000,D4000,$F$2:F4000,F4000)-1&gt;1),"",X4000*W4000)))))))))))))),"")</f>
        <v/>
      </c>
      <c r="Z4000" s="18" t="str">
        <f t="shared" si="187"/>
        <v/>
      </c>
      <c r="AA4000" s="19" t="str">
        <f>IFERROR(VLOOKUP(E4000,[2]an!$A$3:$B$81,2,FALSE),"")</f>
        <v/>
      </c>
      <c r="AB4000" s="19" t="str">
        <f>IFERROR(VLOOKUP(AA4000,[2]an!$C$2:$D$16,2,FALSE),"")</f>
        <v/>
      </c>
      <c r="AC4000" s="20"/>
      <c r="AD4000" s="21" t="str">
        <f>IF(A4000=[2]an!$F$36,VLOOKUP([2]an!$F$36,[2]an!$F$36:$H$36,3,FALSE),IF(A4000=[2]an!$F$35,VLOOKUP([2]an!$F$35,[2]an!$F$35:$H$35,3,FALSE),IF(A4000=[2]an!$F$33,VLOOKUP([2]an!$F$33,[2]an!$F$33:$H$33,3,FALSE),IF(A4000=[2]an!$F$31,VLOOKUP([2]an!$F$31,[2]an!$F$31:$H$31,3,FALSE),""))))</f>
        <v/>
      </c>
    </row>
    <row r="4001" spans="6:30" x14ac:dyDescent="0.2">
      <c r="F4001" s="10"/>
      <c r="G4001" s="8" t="str">
        <f t="shared" si="188"/>
        <v/>
      </c>
      <c r="H4001" s="13"/>
      <c r="K4001" s="13"/>
      <c r="L4001" s="10"/>
      <c r="M4001" s="10"/>
      <c r="S4001" s="8" t="str">
        <f>IFERROR(VLOOKUP(D4001,[1]peretoe_teenus!$A$2:$L$2000,5,FALSE),"")</f>
        <v/>
      </c>
      <c r="U4001" s="13"/>
      <c r="V4001" s="15" t="str" cm="1">
        <f t="array" ref="V4001">IFERROR(IF(AND(F4001="Tugigrupp",RANK(K4001,$K4001:$K4001)+COUNTIFS($K$2:K4001,K4001,$L$2:L4001,L4001,$M$2:M4001,M4001,$I$2:I4001,I4001,$G$2:G4001,G4001,$F$2:F4001,F4001)-1=1),SUMPRODUCT(($F$2:$F$4154=F4001)*($G$2:$G$4154=G4001)*($K$2:$K$4154=K4001)*($I$2:$I$4154=I4001)*($L$2:$L$4154=L4001)*($M$2:$M$4154=M4001)),""),"")</f>
        <v/>
      </c>
      <c r="W4001" s="15" t="str">
        <f t="shared" si="186"/>
        <v/>
      </c>
      <c r="X4001" s="16" t="str">
        <f>IF(AND(A4001=[2]an!$G$38,F4001=[2]an!$E$40),[2]an!$G$40,IF(AND(A4001=[2]an!$G$38,F4001=[2]an!$E$41),[2]an!$G$41,IF(AND(A4001=[2]an!$G$38,F4001=[2]an!$E$39,H4001&gt;=[2]an!$M$37),[2]an!$G$39,
IF(AND(A4001=[2]an!$G$38,F4001=[2]an!$E$39,H4001&lt;[2]an!$M$37,S4001="kahepoolne vajaduspõhine",U4001=""),[2]an!$M$40,
IF(AND(A4001=[2]an!$G$38,F4001=[2]an!$E$39,H4001&lt;[2]an!$M$37,S4001="kahepoolne vajaduspõhine",U4001&lt;&gt;""),[2]an!$G$39,
IF(AND(A4001=[2]an!$G$38,F4001=[2]an!$E$39,H4001&lt;[2]an!$M$37,S4001&lt;&gt;"kahepoolne vajaduspõhine"),[2]an!$G$39,
IF(AND(A4001=[2]an!$G$38,F4001=[2]an!$E$42),[2]an!$G$42,
IF(AND(A4001=[2]an!$H$38,F4001=[2]an!$E$40),[2]an!$H$40,IF(AND(A4001=[2]an!$H$38,F4001=[2]an!$E$41),[2]an!$H$41,IF(AND(A4001=[2]an!$H$38,F4001=[2]an!$E$39,H4001&gt;=[2]an!$M$37),[2]an!$H$39,
IF(AND(A4001=[2]an!$H$38,F4001=[2]an!$E$39,H4001&lt;[2]an!$M$37,S4001="kahepoolne vajaduspõhine",U4001=""),[2]an!$M$40,
IF(AND(A4001=[2]an!$H$38,F4001=[2]an!$E$39,H4001&lt;[2]an!$M$37,S4001="kahepoolne vajaduspõhine",U4001&lt;&gt;""),[2]an!$H$39,
IF(AND(A4001=[2]an!$H$38,F4001=[2]an!$E$39,H4001&lt;[2]an!$M$37,S4001&lt;&gt;"kahepoolne vajaduspõhine"),[2]an!$H$39,
IF(AND(A4001=[2]an!$H$38,F4001=[2]an!$E$42),[2]an!$H$42,
IF(AND(A4001=[2]an!$I$38,F4001=[2]an!$E$40),[2]an!$I$40,IF(AND(A4001=[2]an!$I$38,F4001=[2]an!$E$41),[2]an!$I$41,IF(AND(A4001=[2]an!$I$38,F4001=[2]an!$E$39,H4001&gt;=[2]an!$M$37),[2]an!$I$39,
IF(AND(A4001=[2]an!$I$38,F4001=[2]an!$E$39,H4001&lt;[2]an!$M$37,S4001="kahepoolne vajaduspõhine",U4001=""),[2]an!$M$40,
IF(AND(A4001=[2]an!$I$38,F4001=[2]an!$E$39,H4001&lt;[2]an!$M$37,S4001="kahepoolne vajaduspõhine",U4001&lt;&gt;""),[2]an!$I$39,
IF(AND(A4001=[2]an!$I$38,F4001=[2]an!$E$39,H4001&lt;[2]an!$M$37,S4001&lt;&gt;"kahepoolne vajaduspõhine"),[2]an!$I$39,
IF(AND(A4001=[2]an!$I$38,F4001=[2]an!$E$42),[2]an!$I$42,
IF(AND(A4001=[2]an!$J$38,F4001=[2]an!$E$40),[2]an!$J$40,IF(AND(A4001=[2]an!$J$38,F4001=[2]an!$E$41),[2]an!$J$41,IF(AND(A4001=[2]an!$J$38,F4001=[2]an!$E$39,H4001&gt;=[2]an!$M$37),[2]an!$J$39,
IF(AND(A4001=[2]an!$J$38,F4001=[2]an!$E$39,H4001&lt;[2]an!$M$37,S4001="kahepoolne vajaduspõhine",U4001=""),[2]an!$M$40,
IF(AND(A4001=[2]an!$J$38,F4001=[2]an!$E$39,H4001&lt;[2]an!$M$37,S4001="kahepoolne vajaduspõhine",U4001&lt;&gt;""),[2]an!$J$39,
IF(AND(A4001=[2]an!$J$38,F4001=[2]an!$E$39,H4001&lt;[2]an!$M$37,S4001&lt;&gt;"kahepoolne vajaduspõhine"),[2]an!$J$39,
IF(AND(A4001=[2]an!$J$38,F4001=[2]an!$E$42),[2]an!$J$42,""))))))))))))))))))))))))))))</f>
        <v/>
      </c>
      <c r="Y4001" s="17" t="str">
        <f>IFERROR(IF(F4001="Tugigrupp",0,
IF(AND(F4001="Peretoe teenus",H4001&gt;=[2]an!$M$37,RANK(D4001,$D4001:$D4001)+COUNTIFS($D$2:D4001,D4001,$F$2:F4001,F4001)-1&gt;1),"",
IF(AND(F4001="Peretoe teenus",H4001&gt;=[2]an!$M$37,RANK(D4001,$D4001:$D4001)+COUNTIFS($D$2:D4001,D4001,$F$2:F4001,F4001)-1=1,MONTH(H4001)=MONTH(K4001)=TRUE,YEAR(H4001)=YEAR(K4001)=TRUE),((EOMONTH(H4001,0)-H4001+1)*X4001)/DAY(EOMONTH(H4001,0)),
IF(AND(F4001="Peretoe teenus",H4001&gt;=[2]an!$M$37,RANK(D4001,$D4001:$D4001)+COUNTIFS($D$2:D4001,D4001,$F$2:F4001,F4001)-1=1),X4001,
IF(AND(F4001="Peretoe teenus",H4001&lt;[2]an!$M$37,S4001&lt;&gt;"kahepoolne vajaduspõhine",RANK(D4001,$D4001:$D4001)+COUNTIFS($D$2:D4001,D4001,$F$2:F4001,F4001)-1=1),X4001,
IF(AND(F4001="Peretoe teenus",H4001&lt;[2]an!$M$37,S4001&lt;&gt;"kahepoolne vajaduspõhine",RANK(D4001,$D4001:$D4001)+COUNTIFS($D$2:D4001,D4001,$F$2:F4001,F4001)-1&gt;1),"",
IF(AND(F4001="Peretoe teenus",H4001&lt;[2]an!$M$37,S4001="kahepoolne vajaduspõhine",U4001="",RANK(D4001,$D4001:$D4001)+COUNTIFS($D$2:D4001,D4001,$F$2:F4001,F4001)-1=1),X4001,
IF(AND(F4001="Peretoe teenus",H4001&lt;[2]an!$M$37,S4001="kahepoolne vajaduspõhine",U4001="",RANK(D4001,$D4001:$D4001)+COUNTIFS($D$2:D4001,D4001,$F$2:F4001,F4001)-1&gt;1),"",
IF(AND(F4001="Peretoe teenus",H4001&lt;[2]an!$M$37,S4001="kahepoolne vajaduspõhine",U4001&lt;[2]an!$M$37,RANK(D4001,$D4001:$D4001)+COUNTIFS($D$2:D4001,D4001,$F$2:F4001,F4001)-1=1),X4001,
IF(AND(F4001="Peretoe teenus",H4001&lt;[2]an!$M$37,S4001="kahepoolne vajaduspõhine",U4001&lt;[2]an!$M$37,RANK(D4001,$D4001:$D4001)+COUNTIFS($D$2:D4001,D4001,$F$2:F4001,F4001)-1&gt;1),"",
IF(AND(F4001="Peretoe teenus",H4001&lt;[2]an!$M$37,S4001="kahepoolne vajaduspõhine",U4001&gt;=[2]an!$M$37,U4001&lt;=[2]an!$M$38,RANK(D4001,$D4001:$D4001)+COUNTIFS($D$2:D4001,D4001,$F$2:F4001,F4001)-1=1),
((EOMONTH(U4001,0)-U4001+1)*X4001)/DAY(EOMONTH(U4001,0))+(DAY(U4001)-1)*100/DAY(EOMONTH(U4001,0)),
IF(AND(F4001="Peretoe teenus",H4001&lt;[2]an!$M$37,S4001="kahepoolne vajaduspõhine",U4001&gt;=[2]an!$M$37,U4001&lt;=[2]an!$M$38,RANK(D4001,$D4001:$D4001)+COUNTIFS($D$2:D4001,D4001,$F$2:F4001,F4001)-1&gt;1),"",
IF(AND(F4001="Peretoe teenus",H4001&lt;[2]an!$M$37,S4001="kahepoolne vajaduspõhine",U4001&gt;[2]an!$M$38,RANK(D4001,$D4001:$D4001)+COUNTIFS($D$2:D4001,D4001,$F$2:F4001,F4001)-1=1),X4001,
IF(AND(F4001="Peretoe teenus",H4001&lt;[2]an!$M$37,S4001="kahepoolne vajaduspõhine",U4001&gt;[2]an!$M$38,RANK(D4001,$D4001:$D4001)+COUNTIFS($D$2:D4001,D4001,$F$2:F4001,F4001)-1&gt;1),"",X4001*W4001)))))))))))))),"")</f>
        <v/>
      </c>
      <c r="Z4001" s="18" t="str">
        <f t="shared" si="187"/>
        <v/>
      </c>
      <c r="AA4001" s="19" t="str">
        <f>IFERROR(VLOOKUP(E4001,[2]an!$A$3:$B$81,2,FALSE),"")</f>
        <v/>
      </c>
      <c r="AB4001" s="19" t="str">
        <f>IFERROR(VLOOKUP(AA4001,[2]an!$C$2:$D$16,2,FALSE),"")</f>
        <v/>
      </c>
      <c r="AC4001" s="20"/>
      <c r="AD4001" s="21" t="str">
        <f>IF(A4001=[2]an!$F$36,VLOOKUP([2]an!$F$36,[2]an!$F$36:$H$36,3,FALSE),IF(A4001=[2]an!$F$35,VLOOKUP([2]an!$F$35,[2]an!$F$35:$H$35,3,FALSE),IF(A4001=[2]an!$F$33,VLOOKUP([2]an!$F$33,[2]an!$F$33:$H$33,3,FALSE),IF(A4001=[2]an!$F$31,VLOOKUP([2]an!$F$31,[2]an!$F$31:$H$31,3,FALSE),""))))</f>
        <v/>
      </c>
    </row>
    <row r="4002" spans="6:30" x14ac:dyDescent="0.2">
      <c r="F4002" s="10"/>
      <c r="G4002" s="8" t="str">
        <f t="shared" si="188"/>
        <v/>
      </c>
      <c r="H4002" s="13"/>
      <c r="K4002" s="13"/>
      <c r="L4002" s="10"/>
      <c r="M4002" s="10"/>
      <c r="S4002" s="8" t="str">
        <f>IFERROR(VLOOKUP(D4002,[1]peretoe_teenus!$A$2:$L$2000,5,FALSE),"")</f>
        <v/>
      </c>
      <c r="U4002" s="13"/>
      <c r="V4002" s="15" t="str" cm="1">
        <f t="array" ref="V4002">IFERROR(IF(AND(F4002="Tugigrupp",RANK(K4002,$K4002:$K4002)+COUNTIFS($K$2:K4002,K4002,$L$2:L4002,L4002,$M$2:M4002,M4002,$I$2:I4002,I4002,$G$2:G4002,G4002,$F$2:F4002,F4002)-1=1),SUMPRODUCT(($F$2:$F$4154=F4002)*($G$2:$G$4154=G4002)*($K$2:$K$4154=K4002)*($I$2:$I$4154=I4002)*($L$2:$L$4154=L4002)*($M$2:$M$4154=M4002)),""),"")</f>
        <v/>
      </c>
      <c r="W4002" s="15" t="str">
        <f t="shared" si="186"/>
        <v/>
      </c>
      <c r="X4002" s="16" t="str">
        <f>IF(AND(A4002=[2]an!$G$38,F4002=[2]an!$E$40),[2]an!$G$40,IF(AND(A4002=[2]an!$G$38,F4002=[2]an!$E$41),[2]an!$G$41,IF(AND(A4002=[2]an!$G$38,F4002=[2]an!$E$39,H4002&gt;=[2]an!$M$37),[2]an!$G$39,
IF(AND(A4002=[2]an!$G$38,F4002=[2]an!$E$39,H4002&lt;[2]an!$M$37,S4002="kahepoolne vajaduspõhine",U4002=""),[2]an!$M$40,
IF(AND(A4002=[2]an!$G$38,F4002=[2]an!$E$39,H4002&lt;[2]an!$M$37,S4002="kahepoolne vajaduspõhine",U4002&lt;&gt;""),[2]an!$G$39,
IF(AND(A4002=[2]an!$G$38,F4002=[2]an!$E$39,H4002&lt;[2]an!$M$37,S4002&lt;&gt;"kahepoolne vajaduspõhine"),[2]an!$G$39,
IF(AND(A4002=[2]an!$G$38,F4002=[2]an!$E$42),[2]an!$G$42,
IF(AND(A4002=[2]an!$H$38,F4002=[2]an!$E$40),[2]an!$H$40,IF(AND(A4002=[2]an!$H$38,F4002=[2]an!$E$41),[2]an!$H$41,IF(AND(A4002=[2]an!$H$38,F4002=[2]an!$E$39,H4002&gt;=[2]an!$M$37),[2]an!$H$39,
IF(AND(A4002=[2]an!$H$38,F4002=[2]an!$E$39,H4002&lt;[2]an!$M$37,S4002="kahepoolne vajaduspõhine",U4002=""),[2]an!$M$40,
IF(AND(A4002=[2]an!$H$38,F4002=[2]an!$E$39,H4002&lt;[2]an!$M$37,S4002="kahepoolne vajaduspõhine",U4002&lt;&gt;""),[2]an!$H$39,
IF(AND(A4002=[2]an!$H$38,F4002=[2]an!$E$39,H4002&lt;[2]an!$M$37,S4002&lt;&gt;"kahepoolne vajaduspõhine"),[2]an!$H$39,
IF(AND(A4002=[2]an!$H$38,F4002=[2]an!$E$42),[2]an!$H$42,
IF(AND(A4002=[2]an!$I$38,F4002=[2]an!$E$40),[2]an!$I$40,IF(AND(A4002=[2]an!$I$38,F4002=[2]an!$E$41),[2]an!$I$41,IF(AND(A4002=[2]an!$I$38,F4002=[2]an!$E$39,H4002&gt;=[2]an!$M$37),[2]an!$I$39,
IF(AND(A4002=[2]an!$I$38,F4002=[2]an!$E$39,H4002&lt;[2]an!$M$37,S4002="kahepoolne vajaduspõhine",U4002=""),[2]an!$M$40,
IF(AND(A4002=[2]an!$I$38,F4002=[2]an!$E$39,H4002&lt;[2]an!$M$37,S4002="kahepoolne vajaduspõhine",U4002&lt;&gt;""),[2]an!$I$39,
IF(AND(A4002=[2]an!$I$38,F4002=[2]an!$E$39,H4002&lt;[2]an!$M$37,S4002&lt;&gt;"kahepoolne vajaduspõhine"),[2]an!$I$39,
IF(AND(A4002=[2]an!$I$38,F4002=[2]an!$E$42),[2]an!$I$42,
IF(AND(A4002=[2]an!$J$38,F4002=[2]an!$E$40),[2]an!$J$40,IF(AND(A4002=[2]an!$J$38,F4002=[2]an!$E$41),[2]an!$J$41,IF(AND(A4002=[2]an!$J$38,F4002=[2]an!$E$39,H4002&gt;=[2]an!$M$37),[2]an!$J$39,
IF(AND(A4002=[2]an!$J$38,F4002=[2]an!$E$39,H4002&lt;[2]an!$M$37,S4002="kahepoolne vajaduspõhine",U4002=""),[2]an!$M$40,
IF(AND(A4002=[2]an!$J$38,F4002=[2]an!$E$39,H4002&lt;[2]an!$M$37,S4002="kahepoolne vajaduspõhine",U4002&lt;&gt;""),[2]an!$J$39,
IF(AND(A4002=[2]an!$J$38,F4002=[2]an!$E$39,H4002&lt;[2]an!$M$37,S4002&lt;&gt;"kahepoolne vajaduspõhine"),[2]an!$J$39,
IF(AND(A4002=[2]an!$J$38,F4002=[2]an!$E$42),[2]an!$J$42,""))))))))))))))))))))))))))))</f>
        <v/>
      </c>
      <c r="Y4002" s="17" t="str">
        <f>IFERROR(IF(F4002="Tugigrupp",0,
IF(AND(F4002="Peretoe teenus",H4002&gt;=[2]an!$M$37,RANK(D4002,$D4002:$D4002)+COUNTIFS($D$2:D4002,D4002,$F$2:F4002,F4002)-1&gt;1),"",
IF(AND(F4002="Peretoe teenus",H4002&gt;=[2]an!$M$37,RANK(D4002,$D4002:$D4002)+COUNTIFS($D$2:D4002,D4002,$F$2:F4002,F4002)-1=1,MONTH(H4002)=MONTH(K4002)=TRUE,YEAR(H4002)=YEAR(K4002)=TRUE),((EOMONTH(H4002,0)-H4002+1)*X4002)/DAY(EOMONTH(H4002,0)),
IF(AND(F4002="Peretoe teenus",H4002&gt;=[2]an!$M$37,RANK(D4002,$D4002:$D4002)+COUNTIFS($D$2:D4002,D4002,$F$2:F4002,F4002)-1=1),X4002,
IF(AND(F4002="Peretoe teenus",H4002&lt;[2]an!$M$37,S4002&lt;&gt;"kahepoolne vajaduspõhine",RANK(D4002,$D4002:$D4002)+COUNTIFS($D$2:D4002,D4002,$F$2:F4002,F4002)-1=1),X4002,
IF(AND(F4002="Peretoe teenus",H4002&lt;[2]an!$M$37,S4002&lt;&gt;"kahepoolne vajaduspõhine",RANK(D4002,$D4002:$D4002)+COUNTIFS($D$2:D4002,D4002,$F$2:F4002,F4002)-1&gt;1),"",
IF(AND(F4002="Peretoe teenus",H4002&lt;[2]an!$M$37,S4002="kahepoolne vajaduspõhine",U4002="",RANK(D4002,$D4002:$D4002)+COUNTIFS($D$2:D4002,D4002,$F$2:F4002,F4002)-1=1),X4002,
IF(AND(F4002="Peretoe teenus",H4002&lt;[2]an!$M$37,S4002="kahepoolne vajaduspõhine",U4002="",RANK(D4002,$D4002:$D4002)+COUNTIFS($D$2:D4002,D4002,$F$2:F4002,F4002)-1&gt;1),"",
IF(AND(F4002="Peretoe teenus",H4002&lt;[2]an!$M$37,S4002="kahepoolne vajaduspõhine",U4002&lt;[2]an!$M$37,RANK(D4002,$D4002:$D4002)+COUNTIFS($D$2:D4002,D4002,$F$2:F4002,F4002)-1=1),X4002,
IF(AND(F4002="Peretoe teenus",H4002&lt;[2]an!$M$37,S4002="kahepoolne vajaduspõhine",U4002&lt;[2]an!$M$37,RANK(D4002,$D4002:$D4002)+COUNTIFS($D$2:D4002,D4002,$F$2:F4002,F4002)-1&gt;1),"",
IF(AND(F4002="Peretoe teenus",H4002&lt;[2]an!$M$37,S4002="kahepoolne vajaduspõhine",U4002&gt;=[2]an!$M$37,U4002&lt;=[2]an!$M$38,RANK(D4002,$D4002:$D4002)+COUNTIFS($D$2:D4002,D4002,$F$2:F4002,F4002)-1=1),
((EOMONTH(U4002,0)-U4002+1)*X4002)/DAY(EOMONTH(U4002,0))+(DAY(U4002)-1)*100/DAY(EOMONTH(U4002,0)),
IF(AND(F4002="Peretoe teenus",H4002&lt;[2]an!$M$37,S4002="kahepoolne vajaduspõhine",U4002&gt;=[2]an!$M$37,U4002&lt;=[2]an!$M$38,RANK(D4002,$D4002:$D4002)+COUNTIFS($D$2:D4002,D4002,$F$2:F4002,F4002)-1&gt;1),"",
IF(AND(F4002="Peretoe teenus",H4002&lt;[2]an!$M$37,S4002="kahepoolne vajaduspõhine",U4002&gt;[2]an!$M$38,RANK(D4002,$D4002:$D4002)+COUNTIFS($D$2:D4002,D4002,$F$2:F4002,F4002)-1=1),X4002,
IF(AND(F4002="Peretoe teenus",H4002&lt;[2]an!$M$37,S4002="kahepoolne vajaduspõhine",U4002&gt;[2]an!$M$38,RANK(D4002,$D4002:$D4002)+COUNTIFS($D$2:D4002,D4002,$F$2:F4002,F4002)-1&gt;1),"",X4002*W4002)))))))))))))),"")</f>
        <v/>
      </c>
      <c r="Z4002" s="18" t="str">
        <f t="shared" si="187"/>
        <v/>
      </c>
      <c r="AA4002" s="19" t="str">
        <f>IFERROR(VLOOKUP(E4002,[2]an!$A$3:$B$81,2,FALSE),"")</f>
        <v/>
      </c>
      <c r="AB4002" s="19" t="str">
        <f>IFERROR(VLOOKUP(AA4002,[2]an!$C$2:$D$16,2,FALSE),"")</f>
        <v/>
      </c>
      <c r="AC4002" s="20"/>
      <c r="AD4002" s="21" t="str">
        <f>IF(A4002=[2]an!$F$36,VLOOKUP([2]an!$F$36,[2]an!$F$36:$H$36,3,FALSE),IF(A4002=[2]an!$F$35,VLOOKUP([2]an!$F$35,[2]an!$F$35:$H$35,3,FALSE),IF(A4002=[2]an!$F$33,VLOOKUP([2]an!$F$33,[2]an!$F$33:$H$33,3,FALSE),IF(A4002=[2]an!$F$31,VLOOKUP([2]an!$F$31,[2]an!$F$31:$H$31,3,FALSE),""))))</f>
        <v/>
      </c>
    </row>
    <row r="4003" spans="6:30" x14ac:dyDescent="0.2">
      <c r="F4003" s="10"/>
      <c r="G4003" s="8" t="str">
        <f t="shared" si="188"/>
        <v/>
      </c>
      <c r="H4003" s="13"/>
      <c r="K4003" s="13"/>
      <c r="L4003" s="10"/>
      <c r="M4003" s="10"/>
      <c r="S4003" s="8" t="str">
        <f>IFERROR(VLOOKUP(D4003,[1]peretoe_teenus!$A$2:$L$2000,5,FALSE),"")</f>
        <v/>
      </c>
      <c r="U4003" s="13"/>
      <c r="V4003" s="15" t="str" cm="1">
        <f t="array" ref="V4003">IFERROR(IF(AND(F4003="Tugigrupp",RANK(K4003,$K4003:$K4003)+COUNTIFS($K$2:K4003,K4003,$L$2:L4003,L4003,$M$2:M4003,M4003,$I$2:I4003,I4003,$G$2:G4003,G4003,$F$2:F4003,F4003)-1=1),SUMPRODUCT(($F$2:$F$4154=F4003)*($G$2:$G$4154=G4003)*($K$2:$K$4154=K4003)*($I$2:$I$4154=I4003)*($L$2:$L$4154=L4003)*($M$2:$M$4154=M4003)),""),"")</f>
        <v/>
      </c>
      <c r="W4003" s="15" t="str">
        <f t="shared" si="186"/>
        <v/>
      </c>
      <c r="X4003" s="16" t="str">
        <f>IF(AND(A4003=[2]an!$G$38,F4003=[2]an!$E$40),[2]an!$G$40,IF(AND(A4003=[2]an!$G$38,F4003=[2]an!$E$41),[2]an!$G$41,IF(AND(A4003=[2]an!$G$38,F4003=[2]an!$E$39,H4003&gt;=[2]an!$M$37),[2]an!$G$39,
IF(AND(A4003=[2]an!$G$38,F4003=[2]an!$E$39,H4003&lt;[2]an!$M$37,S4003="kahepoolne vajaduspõhine",U4003=""),[2]an!$M$40,
IF(AND(A4003=[2]an!$G$38,F4003=[2]an!$E$39,H4003&lt;[2]an!$M$37,S4003="kahepoolne vajaduspõhine",U4003&lt;&gt;""),[2]an!$G$39,
IF(AND(A4003=[2]an!$G$38,F4003=[2]an!$E$39,H4003&lt;[2]an!$M$37,S4003&lt;&gt;"kahepoolne vajaduspõhine"),[2]an!$G$39,
IF(AND(A4003=[2]an!$G$38,F4003=[2]an!$E$42),[2]an!$G$42,
IF(AND(A4003=[2]an!$H$38,F4003=[2]an!$E$40),[2]an!$H$40,IF(AND(A4003=[2]an!$H$38,F4003=[2]an!$E$41),[2]an!$H$41,IF(AND(A4003=[2]an!$H$38,F4003=[2]an!$E$39,H4003&gt;=[2]an!$M$37),[2]an!$H$39,
IF(AND(A4003=[2]an!$H$38,F4003=[2]an!$E$39,H4003&lt;[2]an!$M$37,S4003="kahepoolne vajaduspõhine",U4003=""),[2]an!$M$40,
IF(AND(A4003=[2]an!$H$38,F4003=[2]an!$E$39,H4003&lt;[2]an!$M$37,S4003="kahepoolne vajaduspõhine",U4003&lt;&gt;""),[2]an!$H$39,
IF(AND(A4003=[2]an!$H$38,F4003=[2]an!$E$39,H4003&lt;[2]an!$M$37,S4003&lt;&gt;"kahepoolne vajaduspõhine"),[2]an!$H$39,
IF(AND(A4003=[2]an!$H$38,F4003=[2]an!$E$42),[2]an!$H$42,
IF(AND(A4003=[2]an!$I$38,F4003=[2]an!$E$40),[2]an!$I$40,IF(AND(A4003=[2]an!$I$38,F4003=[2]an!$E$41),[2]an!$I$41,IF(AND(A4003=[2]an!$I$38,F4003=[2]an!$E$39,H4003&gt;=[2]an!$M$37),[2]an!$I$39,
IF(AND(A4003=[2]an!$I$38,F4003=[2]an!$E$39,H4003&lt;[2]an!$M$37,S4003="kahepoolne vajaduspõhine",U4003=""),[2]an!$M$40,
IF(AND(A4003=[2]an!$I$38,F4003=[2]an!$E$39,H4003&lt;[2]an!$M$37,S4003="kahepoolne vajaduspõhine",U4003&lt;&gt;""),[2]an!$I$39,
IF(AND(A4003=[2]an!$I$38,F4003=[2]an!$E$39,H4003&lt;[2]an!$M$37,S4003&lt;&gt;"kahepoolne vajaduspõhine"),[2]an!$I$39,
IF(AND(A4003=[2]an!$I$38,F4003=[2]an!$E$42),[2]an!$I$42,
IF(AND(A4003=[2]an!$J$38,F4003=[2]an!$E$40),[2]an!$J$40,IF(AND(A4003=[2]an!$J$38,F4003=[2]an!$E$41),[2]an!$J$41,IF(AND(A4003=[2]an!$J$38,F4003=[2]an!$E$39,H4003&gt;=[2]an!$M$37),[2]an!$J$39,
IF(AND(A4003=[2]an!$J$38,F4003=[2]an!$E$39,H4003&lt;[2]an!$M$37,S4003="kahepoolne vajaduspõhine",U4003=""),[2]an!$M$40,
IF(AND(A4003=[2]an!$J$38,F4003=[2]an!$E$39,H4003&lt;[2]an!$M$37,S4003="kahepoolne vajaduspõhine",U4003&lt;&gt;""),[2]an!$J$39,
IF(AND(A4003=[2]an!$J$38,F4003=[2]an!$E$39,H4003&lt;[2]an!$M$37,S4003&lt;&gt;"kahepoolne vajaduspõhine"),[2]an!$J$39,
IF(AND(A4003=[2]an!$J$38,F4003=[2]an!$E$42),[2]an!$J$42,""))))))))))))))))))))))))))))</f>
        <v/>
      </c>
      <c r="Y4003" s="17" t="str">
        <f>IFERROR(IF(F4003="Tugigrupp",0,
IF(AND(F4003="Peretoe teenus",H4003&gt;=[2]an!$M$37,RANK(D4003,$D4003:$D4003)+COUNTIFS($D$2:D4003,D4003,$F$2:F4003,F4003)-1&gt;1),"",
IF(AND(F4003="Peretoe teenus",H4003&gt;=[2]an!$M$37,RANK(D4003,$D4003:$D4003)+COUNTIFS($D$2:D4003,D4003,$F$2:F4003,F4003)-1=1,MONTH(H4003)=MONTH(K4003)=TRUE,YEAR(H4003)=YEAR(K4003)=TRUE),((EOMONTH(H4003,0)-H4003+1)*X4003)/DAY(EOMONTH(H4003,0)),
IF(AND(F4003="Peretoe teenus",H4003&gt;=[2]an!$M$37,RANK(D4003,$D4003:$D4003)+COUNTIFS($D$2:D4003,D4003,$F$2:F4003,F4003)-1=1),X4003,
IF(AND(F4003="Peretoe teenus",H4003&lt;[2]an!$M$37,S4003&lt;&gt;"kahepoolne vajaduspõhine",RANK(D4003,$D4003:$D4003)+COUNTIFS($D$2:D4003,D4003,$F$2:F4003,F4003)-1=1),X4003,
IF(AND(F4003="Peretoe teenus",H4003&lt;[2]an!$M$37,S4003&lt;&gt;"kahepoolne vajaduspõhine",RANK(D4003,$D4003:$D4003)+COUNTIFS($D$2:D4003,D4003,$F$2:F4003,F4003)-1&gt;1),"",
IF(AND(F4003="Peretoe teenus",H4003&lt;[2]an!$M$37,S4003="kahepoolne vajaduspõhine",U4003="",RANK(D4003,$D4003:$D4003)+COUNTIFS($D$2:D4003,D4003,$F$2:F4003,F4003)-1=1),X4003,
IF(AND(F4003="Peretoe teenus",H4003&lt;[2]an!$M$37,S4003="kahepoolne vajaduspõhine",U4003="",RANK(D4003,$D4003:$D4003)+COUNTIFS($D$2:D4003,D4003,$F$2:F4003,F4003)-1&gt;1),"",
IF(AND(F4003="Peretoe teenus",H4003&lt;[2]an!$M$37,S4003="kahepoolne vajaduspõhine",U4003&lt;[2]an!$M$37,RANK(D4003,$D4003:$D4003)+COUNTIFS($D$2:D4003,D4003,$F$2:F4003,F4003)-1=1),X4003,
IF(AND(F4003="Peretoe teenus",H4003&lt;[2]an!$M$37,S4003="kahepoolne vajaduspõhine",U4003&lt;[2]an!$M$37,RANK(D4003,$D4003:$D4003)+COUNTIFS($D$2:D4003,D4003,$F$2:F4003,F4003)-1&gt;1),"",
IF(AND(F4003="Peretoe teenus",H4003&lt;[2]an!$M$37,S4003="kahepoolne vajaduspõhine",U4003&gt;=[2]an!$M$37,U4003&lt;=[2]an!$M$38,RANK(D4003,$D4003:$D4003)+COUNTIFS($D$2:D4003,D4003,$F$2:F4003,F4003)-1=1),
((EOMONTH(U4003,0)-U4003+1)*X4003)/DAY(EOMONTH(U4003,0))+(DAY(U4003)-1)*100/DAY(EOMONTH(U4003,0)),
IF(AND(F4003="Peretoe teenus",H4003&lt;[2]an!$M$37,S4003="kahepoolne vajaduspõhine",U4003&gt;=[2]an!$M$37,U4003&lt;=[2]an!$M$38,RANK(D4003,$D4003:$D4003)+COUNTIFS($D$2:D4003,D4003,$F$2:F4003,F4003)-1&gt;1),"",
IF(AND(F4003="Peretoe teenus",H4003&lt;[2]an!$M$37,S4003="kahepoolne vajaduspõhine",U4003&gt;[2]an!$M$38,RANK(D4003,$D4003:$D4003)+COUNTIFS($D$2:D4003,D4003,$F$2:F4003,F4003)-1=1),X4003,
IF(AND(F4003="Peretoe teenus",H4003&lt;[2]an!$M$37,S4003="kahepoolne vajaduspõhine",U4003&gt;[2]an!$M$38,RANK(D4003,$D4003:$D4003)+COUNTIFS($D$2:D4003,D4003,$F$2:F4003,F4003)-1&gt;1),"",X4003*W4003)))))))))))))),"")</f>
        <v/>
      </c>
      <c r="Z4003" s="18" t="str">
        <f t="shared" si="187"/>
        <v/>
      </c>
      <c r="AA4003" s="19" t="str">
        <f>IFERROR(VLOOKUP(E4003,[2]an!$A$3:$B$81,2,FALSE),"")</f>
        <v/>
      </c>
      <c r="AB4003" s="19" t="str">
        <f>IFERROR(VLOOKUP(AA4003,[2]an!$C$2:$D$16,2,FALSE),"")</f>
        <v/>
      </c>
      <c r="AC4003" s="20"/>
      <c r="AD4003" s="21" t="str">
        <f>IF(A4003=[2]an!$F$36,VLOOKUP([2]an!$F$36,[2]an!$F$36:$H$36,3,FALSE),IF(A4003=[2]an!$F$35,VLOOKUP([2]an!$F$35,[2]an!$F$35:$H$35,3,FALSE),IF(A4003=[2]an!$F$33,VLOOKUP([2]an!$F$33,[2]an!$F$33:$H$33,3,FALSE),IF(A4003=[2]an!$F$31,VLOOKUP([2]an!$F$31,[2]an!$F$31:$H$31,3,FALSE),""))))</f>
        <v/>
      </c>
    </row>
    <row r="4004" spans="6:30" x14ac:dyDescent="0.2">
      <c r="F4004" s="10"/>
      <c r="G4004" s="8" t="str">
        <f t="shared" si="188"/>
        <v/>
      </c>
      <c r="H4004" s="13"/>
      <c r="K4004" s="13"/>
      <c r="L4004" s="10"/>
      <c r="M4004" s="10"/>
      <c r="S4004" s="8" t="str">
        <f>IFERROR(VLOOKUP(D4004,[1]peretoe_teenus!$A$2:$L$2000,5,FALSE),"")</f>
        <v/>
      </c>
      <c r="U4004" s="13"/>
      <c r="V4004" s="15" t="str" cm="1">
        <f t="array" ref="V4004">IFERROR(IF(AND(F4004="Tugigrupp",RANK(K4004,$K4004:$K4004)+COUNTIFS($K$2:K4004,K4004,$L$2:L4004,L4004,$M$2:M4004,M4004,$I$2:I4004,I4004,$G$2:G4004,G4004,$F$2:F4004,F4004)-1=1),SUMPRODUCT(($F$2:$F$4154=F4004)*($G$2:$G$4154=G4004)*($K$2:$K$4154=K4004)*($I$2:$I$4154=I4004)*($L$2:$L$4154=L4004)*($M$2:$M$4154=M4004)),""),"")</f>
        <v/>
      </c>
      <c r="W4004" s="15" t="str">
        <f t="shared" si="186"/>
        <v/>
      </c>
      <c r="X4004" s="16" t="str">
        <f>IF(AND(A4004=[2]an!$G$38,F4004=[2]an!$E$40),[2]an!$G$40,IF(AND(A4004=[2]an!$G$38,F4004=[2]an!$E$41),[2]an!$G$41,IF(AND(A4004=[2]an!$G$38,F4004=[2]an!$E$39,H4004&gt;=[2]an!$M$37),[2]an!$G$39,
IF(AND(A4004=[2]an!$G$38,F4004=[2]an!$E$39,H4004&lt;[2]an!$M$37,S4004="kahepoolne vajaduspõhine",U4004=""),[2]an!$M$40,
IF(AND(A4004=[2]an!$G$38,F4004=[2]an!$E$39,H4004&lt;[2]an!$M$37,S4004="kahepoolne vajaduspõhine",U4004&lt;&gt;""),[2]an!$G$39,
IF(AND(A4004=[2]an!$G$38,F4004=[2]an!$E$39,H4004&lt;[2]an!$M$37,S4004&lt;&gt;"kahepoolne vajaduspõhine"),[2]an!$G$39,
IF(AND(A4004=[2]an!$G$38,F4004=[2]an!$E$42),[2]an!$G$42,
IF(AND(A4004=[2]an!$H$38,F4004=[2]an!$E$40),[2]an!$H$40,IF(AND(A4004=[2]an!$H$38,F4004=[2]an!$E$41),[2]an!$H$41,IF(AND(A4004=[2]an!$H$38,F4004=[2]an!$E$39,H4004&gt;=[2]an!$M$37),[2]an!$H$39,
IF(AND(A4004=[2]an!$H$38,F4004=[2]an!$E$39,H4004&lt;[2]an!$M$37,S4004="kahepoolne vajaduspõhine",U4004=""),[2]an!$M$40,
IF(AND(A4004=[2]an!$H$38,F4004=[2]an!$E$39,H4004&lt;[2]an!$M$37,S4004="kahepoolne vajaduspõhine",U4004&lt;&gt;""),[2]an!$H$39,
IF(AND(A4004=[2]an!$H$38,F4004=[2]an!$E$39,H4004&lt;[2]an!$M$37,S4004&lt;&gt;"kahepoolne vajaduspõhine"),[2]an!$H$39,
IF(AND(A4004=[2]an!$H$38,F4004=[2]an!$E$42),[2]an!$H$42,
IF(AND(A4004=[2]an!$I$38,F4004=[2]an!$E$40),[2]an!$I$40,IF(AND(A4004=[2]an!$I$38,F4004=[2]an!$E$41),[2]an!$I$41,IF(AND(A4004=[2]an!$I$38,F4004=[2]an!$E$39,H4004&gt;=[2]an!$M$37),[2]an!$I$39,
IF(AND(A4004=[2]an!$I$38,F4004=[2]an!$E$39,H4004&lt;[2]an!$M$37,S4004="kahepoolne vajaduspõhine",U4004=""),[2]an!$M$40,
IF(AND(A4004=[2]an!$I$38,F4004=[2]an!$E$39,H4004&lt;[2]an!$M$37,S4004="kahepoolne vajaduspõhine",U4004&lt;&gt;""),[2]an!$I$39,
IF(AND(A4004=[2]an!$I$38,F4004=[2]an!$E$39,H4004&lt;[2]an!$M$37,S4004&lt;&gt;"kahepoolne vajaduspõhine"),[2]an!$I$39,
IF(AND(A4004=[2]an!$I$38,F4004=[2]an!$E$42),[2]an!$I$42,
IF(AND(A4004=[2]an!$J$38,F4004=[2]an!$E$40),[2]an!$J$40,IF(AND(A4004=[2]an!$J$38,F4004=[2]an!$E$41),[2]an!$J$41,IF(AND(A4004=[2]an!$J$38,F4004=[2]an!$E$39,H4004&gt;=[2]an!$M$37),[2]an!$J$39,
IF(AND(A4004=[2]an!$J$38,F4004=[2]an!$E$39,H4004&lt;[2]an!$M$37,S4004="kahepoolne vajaduspõhine",U4004=""),[2]an!$M$40,
IF(AND(A4004=[2]an!$J$38,F4004=[2]an!$E$39,H4004&lt;[2]an!$M$37,S4004="kahepoolne vajaduspõhine",U4004&lt;&gt;""),[2]an!$J$39,
IF(AND(A4004=[2]an!$J$38,F4004=[2]an!$E$39,H4004&lt;[2]an!$M$37,S4004&lt;&gt;"kahepoolne vajaduspõhine"),[2]an!$J$39,
IF(AND(A4004=[2]an!$J$38,F4004=[2]an!$E$42),[2]an!$J$42,""))))))))))))))))))))))))))))</f>
        <v/>
      </c>
      <c r="Y4004" s="17" t="str">
        <f>IFERROR(IF(F4004="Tugigrupp",0,
IF(AND(F4004="Peretoe teenus",H4004&gt;=[2]an!$M$37,RANK(D4004,$D4004:$D4004)+COUNTIFS($D$2:D4004,D4004,$F$2:F4004,F4004)-1&gt;1),"",
IF(AND(F4004="Peretoe teenus",H4004&gt;=[2]an!$M$37,RANK(D4004,$D4004:$D4004)+COUNTIFS($D$2:D4004,D4004,$F$2:F4004,F4004)-1=1,MONTH(H4004)=MONTH(K4004)=TRUE,YEAR(H4004)=YEAR(K4004)=TRUE),((EOMONTH(H4004,0)-H4004+1)*X4004)/DAY(EOMONTH(H4004,0)),
IF(AND(F4004="Peretoe teenus",H4004&gt;=[2]an!$M$37,RANK(D4004,$D4004:$D4004)+COUNTIFS($D$2:D4004,D4004,$F$2:F4004,F4004)-1=1),X4004,
IF(AND(F4004="Peretoe teenus",H4004&lt;[2]an!$M$37,S4004&lt;&gt;"kahepoolne vajaduspõhine",RANK(D4004,$D4004:$D4004)+COUNTIFS($D$2:D4004,D4004,$F$2:F4004,F4004)-1=1),X4004,
IF(AND(F4004="Peretoe teenus",H4004&lt;[2]an!$M$37,S4004&lt;&gt;"kahepoolne vajaduspõhine",RANK(D4004,$D4004:$D4004)+COUNTIFS($D$2:D4004,D4004,$F$2:F4004,F4004)-1&gt;1),"",
IF(AND(F4004="Peretoe teenus",H4004&lt;[2]an!$M$37,S4004="kahepoolne vajaduspõhine",U4004="",RANK(D4004,$D4004:$D4004)+COUNTIFS($D$2:D4004,D4004,$F$2:F4004,F4004)-1=1),X4004,
IF(AND(F4004="Peretoe teenus",H4004&lt;[2]an!$M$37,S4004="kahepoolne vajaduspõhine",U4004="",RANK(D4004,$D4004:$D4004)+COUNTIFS($D$2:D4004,D4004,$F$2:F4004,F4004)-1&gt;1),"",
IF(AND(F4004="Peretoe teenus",H4004&lt;[2]an!$M$37,S4004="kahepoolne vajaduspõhine",U4004&lt;[2]an!$M$37,RANK(D4004,$D4004:$D4004)+COUNTIFS($D$2:D4004,D4004,$F$2:F4004,F4004)-1=1),X4004,
IF(AND(F4004="Peretoe teenus",H4004&lt;[2]an!$M$37,S4004="kahepoolne vajaduspõhine",U4004&lt;[2]an!$M$37,RANK(D4004,$D4004:$D4004)+COUNTIFS($D$2:D4004,D4004,$F$2:F4004,F4004)-1&gt;1),"",
IF(AND(F4004="Peretoe teenus",H4004&lt;[2]an!$M$37,S4004="kahepoolne vajaduspõhine",U4004&gt;=[2]an!$M$37,U4004&lt;=[2]an!$M$38,RANK(D4004,$D4004:$D4004)+COUNTIFS($D$2:D4004,D4004,$F$2:F4004,F4004)-1=1),
((EOMONTH(U4004,0)-U4004+1)*X4004)/DAY(EOMONTH(U4004,0))+(DAY(U4004)-1)*100/DAY(EOMONTH(U4004,0)),
IF(AND(F4004="Peretoe teenus",H4004&lt;[2]an!$M$37,S4004="kahepoolne vajaduspõhine",U4004&gt;=[2]an!$M$37,U4004&lt;=[2]an!$M$38,RANK(D4004,$D4004:$D4004)+COUNTIFS($D$2:D4004,D4004,$F$2:F4004,F4004)-1&gt;1),"",
IF(AND(F4004="Peretoe teenus",H4004&lt;[2]an!$M$37,S4004="kahepoolne vajaduspõhine",U4004&gt;[2]an!$M$38,RANK(D4004,$D4004:$D4004)+COUNTIFS($D$2:D4004,D4004,$F$2:F4004,F4004)-1=1),X4004,
IF(AND(F4004="Peretoe teenus",H4004&lt;[2]an!$M$37,S4004="kahepoolne vajaduspõhine",U4004&gt;[2]an!$M$38,RANK(D4004,$D4004:$D4004)+COUNTIFS($D$2:D4004,D4004,$F$2:F4004,F4004)-1&gt;1),"",X4004*W4004)))))))))))))),"")</f>
        <v/>
      </c>
      <c r="Z4004" s="18" t="str">
        <f t="shared" si="187"/>
        <v/>
      </c>
      <c r="AA4004" s="19" t="str">
        <f>IFERROR(VLOOKUP(E4004,[2]an!$A$3:$B$81,2,FALSE),"")</f>
        <v/>
      </c>
      <c r="AB4004" s="19" t="str">
        <f>IFERROR(VLOOKUP(AA4004,[2]an!$C$2:$D$16,2,FALSE),"")</f>
        <v/>
      </c>
      <c r="AC4004" s="20"/>
      <c r="AD4004" s="21" t="str">
        <f>IF(A4004=[2]an!$F$36,VLOOKUP([2]an!$F$36,[2]an!$F$36:$H$36,3,FALSE),IF(A4004=[2]an!$F$35,VLOOKUP([2]an!$F$35,[2]an!$F$35:$H$35,3,FALSE),IF(A4004=[2]an!$F$33,VLOOKUP([2]an!$F$33,[2]an!$F$33:$H$33,3,FALSE),IF(A4004=[2]an!$F$31,VLOOKUP([2]an!$F$31,[2]an!$F$31:$H$31,3,FALSE),""))))</f>
        <v/>
      </c>
    </row>
    <row r="4005" spans="6:30" x14ac:dyDescent="0.2">
      <c r="F4005" s="10"/>
      <c r="G4005" s="8" t="str">
        <f t="shared" si="188"/>
        <v/>
      </c>
      <c r="H4005" s="13"/>
      <c r="K4005" s="13"/>
      <c r="L4005" s="10"/>
      <c r="M4005" s="10"/>
      <c r="S4005" s="8" t="str">
        <f>IFERROR(VLOOKUP(D4005,[1]peretoe_teenus!$A$2:$L$2000,5,FALSE),"")</f>
        <v/>
      </c>
      <c r="U4005" s="13"/>
      <c r="V4005" s="15" t="str" cm="1">
        <f t="array" ref="V4005">IFERROR(IF(AND(F4005="Tugigrupp",RANK(K4005,$K4005:$K4005)+COUNTIFS($K$2:K4005,K4005,$L$2:L4005,L4005,$M$2:M4005,M4005,$I$2:I4005,I4005,$G$2:G4005,G4005,$F$2:F4005,F4005)-1=1),SUMPRODUCT(($F$2:$F$4154=F4005)*($G$2:$G$4154=G4005)*($K$2:$K$4154=K4005)*($I$2:$I$4154=I4005)*($L$2:$L$4154=L4005)*($M$2:$M$4154=M4005)),""),"")</f>
        <v/>
      </c>
      <c r="W4005" s="15" t="str">
        <f t="shared" si="186"/>
        <v/>
      </c>
      <c r="X4005" s="16" t="str">
        <f>IF(AND(A4005=[2]an!$G$38,F4005=[2]an!$E$40),[2]an!$G$40,IF(AND(A4005=[2]an!$G$38,F4005=[2]an!$E$41),[2]an!$G$41,IF(AND(A4005=[2]an!$G$38,F4005=[2]an!$E$39,H4005&gt;=[2]an!$M$37),[2]an!$G$39,
IF(AND(A4005=[2]an!$G$38,F4005=[2]an!$E$39,H4005&lt;[2]an!$M$37,S4005="kahepoolne vajaduspõhine",U4005=""),[2]an!$M$40,
IF(AND(A4005=[2]an!$G$38,F4005=[2]an!$E$39,H4005&lt;[2]an!$M$37,S4005="kahepoolne vajaduspõhine",U4005&lt;&gt;""),[2]an!$G$39,
IF(AND(A4005=[2]an!$G$38,F4005=[2]an!$E$39,H4005&lt;[2]an!$M$37,S4005&lt;&gt;"kahepoolne vajaduspõhine"),[2]an!$G$39,
IF(AND(A4005=[2]an!$G$38,F4005=[2]an!$E$42),[2]an!$G$42,
IF(AND(A4005=[2]an!$H$38,F4005=[2]an!$E$40),[2]an!$H$40,IF(AND(A4005=[2]an!$H$38,F4005=[2]an!$E$41),[2]an!$H$41,IF(AND(A4005=[2]an!$H$38,F4005=[2]an!$E$39,H4005&gt;=[2]an!$M$37),[2]an!$H$39,
IF(AND(A4005=[2]an!$H$38,F4005=[2]an!$E$39,H4005&lt;[2]an!$M$37,S4005="kahepoolne vajaduspõhine",U4005=""),[2]an!$M$40,
IF(AND(A4005=[2]an!$H$38,F4005=[2]an!$E$39,H4005&lt;[2]an!$M$37,S4005="kahepoolne vajaduspõhine",U4005&lt;&gt;""),[2]an!$H$39,
IF(AND(A4005=[2]an!$H$38,F4005=[2]an!$E$39,H4005&lt;[2]an!$M$37,S4005&lt;&gt;"kahepoolne vajaduspõhine"),[2]an!$H$39,
IF(AND(A4005=[2]an!$H$38,F4005=[2]an!$E$42),[2]an!$H$42,
IF(AND(A4005=[2]an!$I$38,F4005=[2]an!$E$40),[2]an!$I$40,IF(AND(A4005=[2]an!$I$38,F4005=[2]an!$E$41),[2]an!$I$41,IF(AND(A4005=[2]an!$I$38,F4005=[2]an!$E$39,H4005&gt;=[2]an!$M$37),[2]an!$I$39,
IF(AND(A4005=[2]an!$I$38,F4005=[2]an!$E$39,H4005&lt;[2]an!$M$37,S4005="kahepoolne vajaduspõhine",U4005=""),[2]an!$M$40,
IF(AND(A4005=[2]an!$I$38,F4005=[2]an!$E$39,H4005&lt;[2]an!$M$37,S4005="kahepoolne vajaduspõhine",U4005&lt;&gt;""),[2]an!$I$39,
IF(AND(A4005=[2]an!$I$38,F4005=[2]an!$E$39,H4005&lt;[2]an!$M$37,S4005&lt;&gt;"kahepoolne vajaduspõhine"),[2]an!$I$39,
IF(AND(A4005=[2]an!$I$38,F4005=[2]an!$E$42),[2]an!$I$42,
IF(AND(A4005=[2]an!$J$38,F4005=[2]an!$E$40),[2]an!$J$40,IF(AND(A4005=[2]an!$J$38,F4005=[2]an!$E$41),[2]an!$J$41,IF(AND(A4005=[2]an!$J$38,F4005=[2]an!$E$39,H4005&gt;=[2]an!$M$37),[2]an!$J$39,
IF(AND(A4005=[2]an!$J$38,F4005=[2]an!$E$39,H4005&lt;[2]an!$M$37,S4005="kahepoolne vajaduspõhine",U4005=""),[2]an!$M$40,
IF(AND(A4005=[2]an!$J$38,F4005=[2]an!$E$39,H4005&lt;[2]an!$M$37,S4005="kahepoolne vajaduspõhine",U4005&lt;&gt;""),[2]an!$J$39,
IF(AND(A4005=[2]an!$J$38,F4005=[2]an!$E$39,H4005&lt;[2]an!$M$37,S4005&lt;&gt;"kahepoolne vajaduspõhine"),[2]an!$J$39,
IF(AND(A4005=[2]an!$J$38,F4005=[2]an!$E$42),[2]an!$J$42,""))))))))))))))))))))))))))))</f>
        <v/>
      </c>
      <c r="Y4005" s="17" t="str">
        <f>IFERROR(IF(F4005="Tugigrupp",0,
IF(AND(F4005="Peretoe teenus",H4005&gt;=[2]an!$M$37,RANK(D4005,$D4005:$D4005)+COUNTIFS($D$2:D4005,D4005,$F$2:F4005,F4005)-1&gt;1),"",
IF(AND(F4005="Peretoe teenus",H4005&gt;=[2]an!$M$37,RANK(D4005,$D4005:$D4005)+COUNTIFS($D$2:D4005,D4005,$F$2:F4005,F4005)-1=1,MONTH(H4005)=MONTH(K4005)=TRUE,YEAR(H4005)=YEAR(K4005)=TRUE),((EOMONTH(H4005,0)-H4005+1)*X4005)/DAY(EOMONTH(H4005,0)),
IF(AND(F4005="Peretoe teenus",H4005&gt;=[2]an!$M$37,RANK(D4005,$D4005:$D4005)+COUNTIFS($D$2:D4005,D4005,$F$2:F4005,F4005)-1=1),X4005,
IF(AND(F4005="Peretoe teenus",H4005&lt;[2]an!$M$37,S4005&lt;&gt;"kahepoolne vajaduspõhine",RANK(D4005,$D4005:$D4005)+COUNTIFS($D$2:D4005,D4005,$F$2:F4005,F4005)-1=1),X4005,
IF(AND(F4005="Peretoe teenus",H4005&lt;[2]an!$M$37,S4005&lt;&gt;"kahepoolne vajaduspõhine",RANK(D4005,$D4005:$D4005)+COUNTIFS($D$2:D4005,D4005,$F$2:F4005,F4005)-1&gt;1),"",
IF(AND(F4005="Peretoe teenus",H4005&lt;[2]an!$M$37,S4005="kahepoolne vajaduspõhine",U4005="",RANK(D4005,$D4005:$D4005)+COUNTIFS($D$2:D4005,D4005,$F$2:F4005,F4005)-1=1),X4005,
IF(AND(F4005="Peretoe teenus",H4005&lt;[2]an!$M$37,S4005="kahepoolne vajaduspõhine",U4005="",RANK(D4005,$D4005:$D4005)+COUNTIFS($D$2:D4005,D4005,$F$2:F4005,F4005)-1&gt;1),"",
IF(AND(F4005="Peretoe teenus",H4005&lt;[2]an!$M$37,S4005="kahepoolne vajaduspõhine",U4005&lt;[2]an!$M$37,RANK(D4005,$D4005:$D4005)+COUNTIFS($D$2:D4005,D4005,$F$2:F4005,F4005)-1=1),X4005,
IF(AND(F4005="Peretoe teenus",H4005&lt;[2]an!$M$37,S4005="kahepoolne vajaduspõhine",U4005&lt;[2]an!$M$37,RANK(D4005,$D4005:$D4005)+COUNTIFS($D$2:D4005,D4005,$F$2:F4005,F4005)-1&gt;1),"",
IF(AND(F4005="Peretoe teenus",H4005&lt;[2]an!$M$37,S4005="kahepoolne vajaduspõhine",U4005&gt;=[2]an!$M$37,U4005&lt;=[2]an!$M$38,RANK(D4005,$D4005:$D4005)+COUNTIFS($D$2:D4005,D4005,$F$2:F4005,F4005)-1=1),
((EOMONTH(U4005,0)-U4005+1)*X4005)/DAY(EOMONTH(U4005,0))+(DAY(U4005)-1)*100/DAY(EOMONTH(U4005,0)),
IF(AND(F4005="Peretoe teenus",H4005&lt;[2]an!$M$37,S4005="kahepoolne vajaduspõhine",U4005&gt;=[2]an!$M$37,U4005&lt;=[2]an!$M$38,RANK(D4005,$D4005:$D4005)+COUNTIFS($D$2:D4005,D4005,$F$2:F4005,F4005)-1&gt;1),"",
IF(AND(F4005="Peretoe teenus",H4005&lt;[2]an!$M$37,S4005="kahepoolne vajaduspõhine",U4005&gt;[2]an!$M$38,RANK(D4005,$D4005:$D4005)+COUNTIFS($D$2:D4005,D4005,$F$2:F4005,F4005)-1=1),X4005,
IF(AND(F4005="Peretoe teenus",H4005&lt;[2]an!$M$37,S4005="kahepoolne vajaduspõhine",U4005&gt;[2]an!$M$38,RANK(D4005,$D4005:$D4005)+COUNTIFS($D$2:D4005,D4005,$F$2:F4005,F4005)-1&gt;1),"",X4005*W4005)))))))))))))),"")</f>
        <v/>
      </c>
      <c r="Z4005" s="18" t="str">
        <f t="shared" si="187"/>
        <v/>
      </c>
      <c r="AA4005" s="19" t="str">
        <f>IFERROR(VLOOKUP(E4005,[2]an!$A$3:$B$81,2,FALSE),"")</f>
        <v/>
      </c>
      <c r="AB4005" s="19" t="str">
        <f>IFERROR(VLOOKUP(AA4005,[2]an!$C$2:$D$16,2,FALSE),"")</f>
        <v/>
      </c>
      <c r="AC4005" s="20"/>
      <c r="AD4005" s="21" t="str">
        <f>IF(A4005=[2]an!$F$36,VLOOKUP([2]an!$F$36,[2]an!$F$36:$H$36,3,FALSE),IF(A4005=[2]an!$F$35,VLOOKUP([2]an!$F$35,[2]an!$F$35:$H$35,3,FALSE),IF(A4005=[2]an!$F$33,VLOOKUP([2]an!$F$33,[2]an!$F$33:$H$33,3,FALSE),IF(A4005=[2]an!$F$31,VLOOKUP([2]an!$F$31,[2]an!$F$31:$H$31,3,FALSE),""))))</f>
        <v/>
      </c>
    </row>
    <row r="4006" spans="6:30" x14ac:dyDescent="0.2">
      <c r="F4006" s="10"/>
      <c r="G4006" s="8" t="str">
        <f t="shared" si="188"/>
        <v/>
      </c>
      <c r="H4006" s="13"/>
      <c r="K4006" s="13"/>
      <c r="L4006" s="10"/>
      <c r="M4006" s="10"/>
      <c r="S4006" s="8" t="str">
        <f>IFERROR(VLOOKUP(D4006,[1]peretoe_teenus!$A$2:$L$2000,5,FALSE),"")</f>
        <v/>
      </c>
      <c r="U4006" s="13"/>
      <c r="V4006" s="15" t="str" cm="1">
        <f t="array" ref="V4006">IFERROR(IF(AND(F4006="Tugigrupp",RANK(K4006,$K4006:$K4006)+COUNTIFS($K$2:K4006,K4006,$L$2:L4006,L4006,$M$2:M4006,M4006,$I$2:I4006,I4006,$G$2:G4006,G4006,$F$2:F4006,F4006)-1=1),SUMPRODUCT(($F$2:$F$4154=F4006)*($G$2:$G$4154=G4006)*($K$2:$K$4154=K4006)*($I$2:$I$4154=I4006)*($L$2:$L$4154=L4006)*($M$2:$M$4154=M4006)),""),"")</f>
        <v/>
      </c>
      <c r="W4006" s="15" t="str">
        <f t="shared" si="186"/>
        <v/>
      </c>
      <c r="X4006" s="16" t="str">
        <f>IF(AND(A4006=[2]an!$G$38,F4006=[2]an!$E$40),[2]an!$G$40,IF(AND(A4006=[2]an!$G$38,F4006=[2]an!$E$41),[2]an!$G$41,IF(AND(A4006=[2]an!$G$38,F4006=[2]an!$E$39,H4006&gt;=[2]an!$M$37),[2]an!$G$39,
IF(AND(A4006=[2]an!$G$38,F4006=[2]an!$E$39,H4006&lt;[2]an!$M$37,S4006="kahepoolne vajaduspõhine",U4006=""),[2]an!$M$40,
IF(AND(A4006=[2]an!$G$38,F4006=[2]an!$E$39,H4006&lt;[2]an!$M$37,S4006="kahepoolne vajaduspõhine",U4006&lt;&gt;""),[2]an!$G$39,
IF(AND(A4006=[2]an!$G$38,F4006=[2]an!$E$39,H4006&lt;[2]an!$M$37,S4006&lt;&gt;"kahepoolne vajaduspõhine"),[2]an!$G$39,
IF(AND(A4006=[2]an!$G$38,F4006=[2]an!$E$42),[2]an!$G$42,
IF(AND(A4006=[2]an!$H$38,F4006=[2]an!$E$40),[2]an!$H$40,IF(AND(A4006=[2]an!$H$38,F4006=[2]an!$E$41),[2]an!$H$41,IF(AND(A4006=[2]an!$H$38,F4006=[2]an!$E$39,H4006&gt;=[2]an!$M$37),[2]an!$H$39,
IF(AND(A4006=[2]an!$H$38,F4006=[2]an!$E$39,H4006&lt;[2]an!$M$37,S4006="kahepoolne vajaduspõhine",U4006=""),[2]an!$M$40,
IF(AND(A4006=[2]an!$H$38,F4006=[2]an!$E$39,H4006&lt;[2]an!$M$37,S4006="kahepoolne vajaduspõhine",U4006&lt;&gt;""),[2]an!$H$39,
IF(AND(A4006=[2]an!$H$38,F4006=[2]an!$E$39,H4006&lt;[2]an!$M$37,S4006&lt;&gt;"kahepoolne vajaduspõhine"),[2]an!$H$39,
IF(AND(A4006=[2]an!$H$38,F4006=[2]an!$E$42),[2]an!$H$42,
IF(AND(A4006=[2]an!$I$38,F4006=[2]an!$E$40),[2]an!$I$40,IF(AND(A4006=[2]an!$I$38,F4006=[2]an!$E$41),[2]an!$I$41,IF(AND(A4006=[2]an!$I$38,F4006=[2]an!$E$39,H4006&gt;=[2]an!$M$37),[2]an!$I$39,
IF(AND(A4006=[2]an!$I$38,F4006=[2]an!$E$39,H4006&lt;[2]an!$M$37,S4006="kahepoolne vajaduspõhine",U4006=""),[2]an!$M$40,
IF(AND(A4006=[2]an!$I$38,F4006=[2]an!$E$39,H4006&lt;[2]an!$M$37,S4006="kahepoolne vajaduspõhine",U4006&lt;&gt;""),[2]an!$I$39,
IF(AND(A4006=[2]an!$I$38,F4006=[2]an!$E$39,H4006&lt;[2]an!$M$37,S4006&lt;&gt;"kahepoolne vajaduspõhine"),[2]an!$I$39,
IF(AND(A4006=[2]an!$I$38,F4006=[2]an!$E$42),[2]an!$I$42,
IF(AND(A4006=[2]an!$J$38,F4006=[2]an!$E$40),[2]an!$J$40,IF(AND(A4006=[2]an!$J$38,F4006=[2]an!$E$41),[2]an!$J$41,IF(AND(A4006=[2]an!$J$38,F4006=[2]an!$E$39,H4006&gt;=[2]an!$M$37),[2]an!$J$39,
IF(AND(A4006=[2]an!$J$38,F4006=[2]an!$E$39,H4006&lt;[2]an!$M$37,S4006="kahepoolne vajaduspõhine",U4006=""),[2]an!$M$40,
IF(AND(A4006=[2]an!$J$38,F4006=[2]an!$E$39,H4006&lt;[2]an!$M$37,S4006="kahepoolne vajaduspõhine",U4006&lt;&gt;""),[2]an!$J$39,
IF(AND(A4006=[2]an!$J$38,F4006=[2]an!$E$39,H4006&lt;[2]an!$M$37,S4006&lt;&gt;"kahepoolne vajaduspõhine"),[2]an!$J$39,
IF(AND(A4006=[2]an!$J$38,F4006=[2]an!$E$42),[2]an!$J$42,""))))))))))))))))))))))))))))</f>
        <v/>
      </c>
      <c r="Y4006" s="17" t="str">
        <f>IFERROR(IF(F4006="Tugigrupp",0,
IF(AND(F4006="Peretoe teenus",H4006&gt;=[2]an!$M$37,RANK(D4006,$D4006:$D4006)+COUNTIFS($D$2:D4006,D4006,$F$2:F4006,F4006)-1&gt;1),"",
IF(AND(F4006="Peretoe teenus",H4006&gt;=[2]an!$M$37,RANK(D4006,$D4006:$D4006)+COUNTIFS($D$2:D4006,D4006,$F$2:F4006,F4006)-1=1,MONTH(H4006)=MONTH(K4006)=TRUE,YEAR(H4006)=YEAR(K4006)=TRUE),((EOMONTH(H4006,0)-H4006+1)*X4006)/DAY(EOMONTH(H4006,0)),
IF(AND(F4006="Peretoe teenus",H4006&gt;=[2]an!$M$37,RANK(D4006,$D4006:$D4006)+COUNTIFS($D$2:D4006,D4006,$F$2:F4006,F4006)-1=1),X4006,
IF(AND(F4006="Peretoe teenus",H4006&lt;[2]an!$M$37,S4006&lt;&gt;"kahepoolne vajaduspõhine",RANK(D4006,$D4006:$D4006)+COUNTIFS($D$2:D4006,D4006,$F$2:F4006,F4006)-1=1),X4006,
IF(AND(F4006="Peretoe teenus",H4006&lt;[2]an!$M$37,S4006&lt;&gt;"kahepoolne vajaduspõhine",RANK(D4006,$D4006:$D4006)+COUNTIFS($D$2:D4006,D4006,$F$2:F4006,F4006)-1&gt;1),"",
IF(AND(F4006="Peretoe teenus",H4006&lt;[2]an!$M$37,S4006="kahepoolne vajaduspõhine",U4006="",RANK(D4006,$D4006:$D4006)+COUNTIFS($D$2:D4006,D4006,$F$2:F4006,F4006)-1=1),X4006,
IF(AND(F4006="Peretoe teenus",H4006&lt;[2]an!$M$37,S4006="kahepoolne vajaduspõhine",U4006="",RANK(D4006,$D4006:$D4006)+COUNTIFS($D$2:D4006,D4006,$F$2:F4006,F4006)-1&gt;1),"",
IF(AND(F4006="Peretoe teenus",H4006&lt;[2]an!$M$37,S4006="kahepoolne vajaduspõhine",U4006&lt;[2]an!$M$37,RANK(D4006,$D4006:$D4006)+COUNTIFS($D$2:D4006,D4006,$F$2:F4006,F4006)-1=1),X4006,
IF(AND(F4006="Peretoe teenus",H4006&lt;[2]an!$M$37,S4006="kahepoolne vajaduspõhine",U4006&lt;[2]an!$M$37,RANK(D4006,$D4006:$D4006)+COUNTIFS($D$2:D4006,D4006,$F$2:F4006,F4006)-1&gt;1),"",
IF(AND(F4006="Peretoe teenus",H4006&lt;[2]an!$M$37,S4006="kahepoolne vajaduspõhine",U4006&gt;=[2]an!$M$37,U4006&lt;=[2]an!$M$38,RANK(D4006,$D4006:$D4006)+COUNTIFS($D$2:D4006,D4006,$F$2:F4006,F4006)-1=1),
((EOMONTH(U4006,0)-U4006+1)*X4006)/DAY(EOMONTH(U4006,0))+(DAY(U4006)-1)*100/DAY(EOMONTH(U4006,0)),
IF(AND(F4006="Peretoe teenus",H4006&lt;[2]an!$M$37,S4006="kahepoolne vajaduspõhine",U4006&gt;=[2]an!$M$37,U4006&lt;=[2]an!$M$38,RANK(D4006,$D4006:$D4006)+COUNTIFS($D$2:D4006,D4006,$F$2:F4006,F4006)-1&gt;1),"",
IF(AND(F4006="Peretoe teenus",H4006&lt;[2]an!$M$37,S4006="kahepoolne vajaduspõhine",U4006&gt;[2]an!$M$38,RANK(D4006,$D4006:$D4006)+COUNTIFS($D$2:D4006,D4006,$F$2:F4006,F4006)-1=1),X4006,
IF(AND(F4006="Peretoe teenus",H4006&lt;[2]an!$M$37,S4006="kahepoolne vajaduspõhine",U4006&gt;[2]an!$M$38,RANK(D4006,$D4006:$D4006)+COUNTIFS($D$2:D4006,D4006,$F$2:F4006,F4006)-1&gt;1),"",X4006*W4006)))))))))))))),"")</f>
        <v/>
      </c>
      <c r="Z4006" s="18" t="str">
        <f t="shared" si="187"/>
        <v/>
      </c>
      <c r="AA4006" s="19" t="str">
        <f>IFERROR(VLOOKUP(E4006,[2]an!$A$3:$B$81,2,FALSE),"")</f>
        <v/>
      </c>
      <c r="AB4006" s="19" t="str">
        <f>IFERROR(VLOOKUP(AA4006,[2]an!$C$2:$D$16,2,FALSE),"")</f>
        <v/>
      </c>
      <c r="AC4006" s="20"/>
      <c r="AD4006" s="21" t="str">
        <f>IF(A4006=[2]an!$F$36,VLOOKUP([2]an!$F$36,[2]an!$F$36:$H$36,3,FALSE),IF(A4006=[2]an!$F$35,VLOOKUP([2]an!$F$35,[2]an!$F$35:$H$35,3,FALSE),IF(A4006=[2]an!$F$33,VLOOKUP([2]an!$F$33,[2]an!$F$33:$H$33,3,FALSE),IF(A4006=[2]an!$F$31,VLOOKUP([2]an!$F$31,[2]an!$F$31:$H$31,3,FALSE),""))))</f>
        <v/>
      </c>
    </row>
    <row r="4007" spans="6:30" x14ac:dyDescent="0.2">
      <c r="F4007" s="10"/>
      <c r="G4007" s="8" t="str">
        <f t="shared" si="188"/>
        <v/>
      </c>
      <c r="H4007" s="13"/>
      <c r="K4007" s="13"/>
      <c r="L4007" s="10"/>
      <c r="M4007" s="10"/>
      <c r="S4007" s="8" t="str">
        <f>IFERROR(VLOOKUP(D4007,[1]peretoe_teenus!$A$2:$L$2000,5,FALSE),"")</f>
        <v/>
      </c>
      <c r="U4007" s="13"/>
      <c r="V4007" s="15" t="str" cm="1">
        <f t="array" ref="V4007">IFERROR(IF(AND(F4007="Tugigrupp",RANK(K4007,$K4007:$K4007)+COUNTIFS($K$2:K4007,K4007,$L$2:L4007,L4007,$M$2:M4007,M4007,$I$2:I4007,I4007,$G$2:G4007,G4007,$F$2:F4007,F4007)-1=1),SUMPRODUCT(($F$2:$F$4154=F4007)*($G$2:$G$4154=G4007)*($K$2:$K$4154=K4007)*($I$2:$I$4154=I4007)*($L$2:$L$4154=L4007)*($M$2:$M$4154=M4007)),""),"")</f>
        <v/>
      </c>
      <c r="W4007" s="15" t="str">
        <f t="shared" si="186"/>
        <v/>
      </c>
      <c r="X4007" s="16" t="str">
        <f>IF(AND(A4007=[2]an!$G$38,F4007=[2]an!$E$40),[2]an!$G$40,IF(AND(A4007=[2]an!$G$38,F4007=[2]an!$E$41),[2]an!$G$41,IF(AND(A4007=[2]an!$G$38,F4007=[2]an!$E$39,H4007&gt;=[2]an!$M$37),[2]an!$G$39,
IF(AND(A4007=[2]an!$G$38,F4007=[2]an!$E$39,H4007&lt;[2]an!$M$37,S4007="kahepoolne vajaduspõhine",U4007=""),[2]an!$M$40,
IF(AND(A4007=[2]an!$G$38,F4007=[2]an!$E$39,H4007&lt;[2]an!$M$37,S4007="kahepoolne vajaduspõhine",U4007&lt;&gt;""),[2]an!$G$39,
IF(AND(A4007=[2]an!$G$38,F4007=[2]an!$E$39,H4007&lt;[2]an!$M$37,S4007&lt;&gt;"kahepoolne vajaduspõhine"),[2]an!$G$39,
IF(AND(A4007=[2]an!$G$38,F4007=[2]an!$E$42),[2]an!$G$42,
IF(AND(A4007=[2]an!$H$38,F4007=[2]an!$E$40),[2]an!$H$40,IF(AND(A4007=[2]an!$H$38,F4007=[2]an!$E$41),[2]an!$H$41,IF(AND(A4007=[2]an!$H$38,F4007=[2]an!$E$39,H4007&gt;=[2]an!$M$37),[2]an!$H$39,
IF(AND(A4007=[2]an!$H$38,F4007=[2]an!$E$39,H4007&lt;[2]an!$M$37,S4007="kahepoolne vajaduspõhine",U4007=""),[2]an!$M$40,
IF(AND(A4007=[2]an!$H$38,F4007=[2]an!$E$39,H4007&lt;[2]an!$M$37,S4007="kahepoolne vajaduspõhine",U4007&lt;&gt;""),[2]an!$H$39,
IF(AND(A4007=[2]an!$H$38,F4007=[2]an!$E$39,H4007&lt;[2]an!$M$37,S4007&lt;&gt;"kahepoolne vajaduspõhine"),[2]an!$H$39,
IF(AND(A4007=[2]an!$H$38,F4007=[2]an!$E$42),[2]an!$H$42,
IF(AND(A4007=[2]an!$I$38,F4007=[2]an!$E$40),[2]an!$I$40,IF(AND(A4007=[2]an!$I$38,F4007=[2]an!$E$41),[2]an!$I$41,IF(AND(A4007=[2]an!$I$38,F4007=[2]an!$E$39,H4007&gt;=[2]an!$M$37),[2]an!$I$39,
IF(AND(A4007=[2]an!$I$38,F4007=[2]an!$E$39,H4007&lt;[2]an!$M$37,S4007="kahepoolne vajaduspõhine",U4007=""),[2]an!$M$40,
IF(AND(A4007=[2]an!$I$38,F4007=[2]an!$E$39,H4007&lt;[2]an!$M$37,S4007="kahepoolne vajaduspõhine",U4007&lt;&gt;""),[2]an!$I$39,
IF(AND(A4007=[2]an!$I$38,F4007=[2]an!$E$39,H4007&lt;[2]an!$M$37,S4007&lt;&gt;"kahepoolne vajaduspõhine"),[2]an!$I$39,
IF(AND(A4007=[2]an!$I$38,F4007=[2]an!$E$42),[2]an!$I$42,
IF(AND(A4007=[2]an!$J$38,F4007=[2]an!$E$40),[2]an!$J$40,IF(AND(A4007=[2]an!$J$38,F4007=[2]an!$E$41),[2]an!$J$41,IF(AND(A4007=[2]an!$J$38,F4007=[2]an!$E$39,H4007&gt;=[2]an!$M$37),[2]an!$J$39,
IF(AND(A4007=[2]an!$J$38,F4007=[2]an!$E$39,H4007&lt;[2]an!$M$37,S4007="kahepoolne vajaduspõhine",U4007=""),[2]an!$M$40,
IF(AND(A4007=[2]an!$J$38,F4007=[2]an!$E$39,H4007&lt;[2]an!$M$37,S4007="kahepoolne vajaduspõhine",U4007&lt;&gt;""),[2]an!$J$39,
IF(AND(A4007=[2]an!$J$38,F4007=[2]an!$E$39,H4007&lt;[2]an!$M$37,S4007&lt;&gt;"kahepoolne vajaduspõhine"),[2]an!$J$39,
IF(AND(A4007=[2]an!$J$38,F4007=[2]an!$E$42),[2]an!$J$42,""))))))))))))))))))))))))))))</f>
        <v/>
      </c>
      <c r="Y4007" s="17" t="str">
        <f>IFERROR(IF(F4007="Tugigrupp",0,
IF(AND(F4007="Peretoe teenus",H4007&gt;=[2]an!$M$37,RANK(D4007,$D4007:$D4007)+COUNTIFS($D$2:D4007,D4007,$F$2:F4007,F4007)-1&gt;1),"",
IF(AND(F4007="Peretoe teenus",H4007&gt;=[2]an!$M$37,RANK(D4007,$D4007:$D4007)+COUNTIFS($D$2:D4007,D4007,$F$2:F4007,F4007)-1=1,MONTH(H4007)=MONTH(K4007)=TRUE,YEAR(H4007)=YEAR(K4007)=TRUE),((EOMONTH(H4007,0)-H4007+1)*X4007)/DAY(EOMONTH(H4007,0)),
IF(AND(F4007="Peretoe teenus",H4007&gt;=[2]an!$M$37,RANK(D4007,$D4007:$D4007)+COUNTIFS($D$2:D4007,D4007,$F$2:F4007,F4007)-1=1),X4007,
IF(AND(F4007="Peretoe teenus",H4007&lt;[2]an!$M$37,S4007&lt;&gt;"kahepoolne vajaduspõhine",RANK(D4007,$D4007:$D4007)+COUNTIFS($D$2:D4007,D4007,$F$2:F4007,F4007)-1=1),X4007,
IF(AND(F4007="Peretoe teenus",H4007&lt;[2]an!$M$37,S4007&lt;&gt;"kahepoolne vajaduspõhine",RANK(D4007,$D4007:$D4007)+COUNTIFS($D$2:D4007,D4007,$F$2:F4007,F4007)-1&gt;1),"",
IF(AND(F4007="Peretoe teenus",H4007&lt;[2]an!$M$37,S4007="kahepoolne vajaduspõhine",U4007="",RANK(D4007,$D4007:$D4007)+COUNTIFS($D$2:D4007,D4007,$F$2:F4007,F4007)-1=1),X4007,
IF(AND(F4007="Peretoe teenus",H4007&lt;[2]an!$M$37,S4007="kahepoolne vajaduspõhine",U4007="",RANK(D4007,$D4007:$D4007)+COUNTIFS($D$2:D4007,D4007,$F$2:F4007,F4007)-1&gt;1),"",
IF(AND(F4007="Peretoe teenus",H4007&lt;[2]an!$M$37,S4007="kahepoolne vajaduspõhine",U4007&lt;[2]an!$M$37,RANK(D4007,$D4007:$D4007)+COUNTIFS($D$2:D4007,D4007,$F$2:F4007,F4007)-1=1),X4007,
IF(AND(F4007="Peretoe teenus",H4007&lt;[2]an!$M$37,S4007="kahepoolne vajaduspõhine",U4007&lt;[2]an!$M$37,RANK(D4007,$D4007:$D4007)+COUNTIFS($D$2:D4007,D4007,$F$2:F4007,F4007)-1&gt;1),"",
IF(AND(F4007="Peretoe teenus",H4007&lt;[2]an!$M$37,S4007="kahepoolne vajaduspõhine",U4007&gt;=[2]an!$M$37,U4007&lt;=[2]an!$M$38,RANK(D4007,$D4007:$D4007)+COUNTIFS($D$2:D4007,D4007,$F$2:F4007,F4007)-1=1),
((EOMONTH(U4007,0)-U4007+1)*X4007)/DAY(EOMONTH(U4007,0))+(DAY(U4007)-1)*100/DAY(EOMONTH(U4007,0)),
IF(AND(F4007="Peretoe teenus",H4007&lt;[2]an!$M$37,S4007="kahepoolne vajaduspõhine",U4007&gt;=[2]an!$M$37,U4007&lt;=[2]an!$M$38,RANK(D4007,$D4007:$D4007)+COUNTIFS($D$2:D4007,D4007,$F$2:F4007,F4007)-1&gt;1),"",
IF(AND(F4007="Peretoe teenus",H4007&lt;[2]an!$M$37,S4007="kahepoolne vajaduspõhine",U4007&gt;[2]an!$M$38,RANK(D4007,$D4007:$D4007)+COUNTIFS($D$2:D4007,D4007,$F$2:F4007,F4007)-1=1),X4007,
IF(AND(F4007="Peretoe teenus",H4007&lt;[2]an!$M$37,S4007="kahepoolne vajaduspõhine",U4007&gt;[2]an!$M$38,RANK(D4007,$D4007:$D4007)+COUNTIFS($D$2:D4007,D4007,$F$2:F4007,F4007)-1&gt;1),"",X4007*W4007)))))))))))))),"")</f>
        <v/>
      </c>
      <c r="Z4007" s="18" t="str">
        <f t="shared" si="187"/>
        <v/>
      </c>
      <c r="AA4007" s="19" t="str">
        <f>IFERROR(VLOOKUP(E4007,[2]an!$A$3:$B$81,2,FALSE),"")</f>
        <v/>
      </c>
      <c r="AB4007" s="19" t="str">
        <f>IFERROR(VLOOKUP(AA4007,[2]an!$C$2:$D$16,2,FALSE),"")</f>
        <v/>
      </c>
      <c r="AC4007" s="20"/>
      <c r="AD4007" s="21" t="str">
        <f>IF(A4007=[2]an!$F$36,VLOOKUP([2]an!$F$36,[2]an!$F$36:$H$36,3,FALSE),IF(A4007=[2]an!$F$35,VLOOKUP([2]an!$F$35,[2]an!$F$35:$H$35,3,FALSE),IF(A4007=[2]an!$F$33,VLOOKUP([2]an!$F$33,[2]an!$F$33:$H$33,3,FALSE),IF(A4007=[2]an!$F$31,VLOOKUP([2]an!$F$31,[2]an!$F$31:$H$31,3,FALSE),""))))</f>
        <v/>
      </c>
    </row>
    <row r="4008" spans="6:30" x14ac:dyDescent="0.2">
      <c r="F4008" s="10"/>
      <c r="G4008" s="8" t="str">
        <f t="shared" si="188"/>
        <v/>
      </c>
      <c r="H4008" s="13"/>
      <c r="K4008" s="13"/>
      <c r="L4008" s="10"/>
      <c r="M4008" s="10"/>
      <c r="S4008" s="8" t="str">
        <f>IFERROR(VLOOKUP(D4008,[1]peretoe_teenus!$A$2:$L$2000,5,FALSE),"")</f>
        <v/>
      </c>
      <c r="U4008" s="13"/>
      <c r="V4008" s="15" t="str" cm="1">
        <f t="array" ref="V4008">IFERROR(IF(AND(F4008="Tugigrupp",RANK(K4008,$K4008:$K4008)+COUNTIFS($K$2:K4008,K4008,$L$2:L4008,L4008,$M$2:M4008,M4008,$I$2:I4008,I4008,$G$2:G4008,G4008,$F$2:F4008,F4008)-1=1),SUMPRODUCT(($F$2:$F$4154=F4008)*($G$2:$G$4154=G4008)*($K$2:$K$4154=K4008)*($I$2:$I$4154=I4008)*($L$2:$L$4154=L4008)*($M$2:$M$4154=M4008)),""),"")</f>
        <v/>
      </c>
      <c r="W4008" s="15" t="str">
        <f t="shared" si="186"/>
        <v/>
      </c>
      <c r="X4008" s="16" t="str">
        <f>IF(AND(A4008=[2]an!$G$38,F4008=[2]an!$E$40),[2]an!$G$40,IF(AND(A4008=[2]an!$G$38,F4008=[2]an!$E$41),[2]an!$G$41,IF(AND(A4008=[2]an!$G$38,F4008=[2]an!$E$39,H4008&gt;=[2]an!$M$37),[2]an!$G$39,
IF(AND(A4008=[2]an!$G$38,F4008=[2]an!$E$39,H4008&lt;[2]an!$M$37,S4008="kahepoolne vajaduspõhine",U4008=""),[2]an!$M$40,
IF(AND(A4008=[2]an!$G$38,F4008=[2]an!$E$39,H4008&lt;[2]an!$M$37,S4008="kahepoolne vajaduspõhine",U4008&lt;&gt;""),[2]an!$G$39,
IF(AND(A4008=[2]an!$G$38,F4008=[2]an!$E$39,H4008&lt;[2]an!$M$37,S4008&lt;&gt;"kahepoolne vajaduspõhine"),[2]an!$G$39,
IF(AND(A4008=[2]an!$G$38,F4008=[2]an!$E$42),[2]an!$G$42,
IF(AND(A4008=[2]an!$H$38,F4008=[2]an!$E$40),[2]an!$H$40,IF(AND(A4008=[2]an!$H$38,F4008=[2]an!$E$41),[2]an!$H$41,IF(AND(A4008=[2]an!$H$38,F4008=[2]an!$E$39,H4008&gt;=[2]an!$M$37),[2]an!$H$39,
IF(AND(A4008=[2]an!$H$38,F4008=[2]an!$E$39,H4008&lt;[2]an!$M$37,S4008="kahepoolne vajaduspõhine",U4008=""),[2]an!$M$40,
IF(AND(A4008=[2]an!$H$38,F4008=[2]an!$E$39,H4008&lt;[2]an!$M$37,S4008="kahepoolne vajaduspõhine",U4008&lt;&gt;""),[2]an!$H$39,
IF(AND(A4008=[2]an!$H$38,F4008=[2]an!$E$39,H4008&lt;[2]an!$M$37,S4008&lt;&gt;"kahepoolne vajaduspõhine"),[2]an!$H$39,
IF(AND(A4008=[2]an!$H$38,F4008=[2]an!$E$42),[2]an!$H$42,
IF(AND(A4008=[2]an!$I$38,F4008=[2]an!$E$40),[2]an!$I$40,IF(AND(A4008=[2]an!$I$38,F4008=[2]an!$E$41),[2]an!$I$41,IF(AND(A4008=[2]an!$I$38,F4008=[2]an!$E$39,H4008&gt;=[2]an!$M$37),[2]an!$I$39,
IF(AND(A4008=[2]an!$I$38,F4008=[2]an!$E$39,H4008&lt;[2]an!$M$37,S4008="kahepoolne vajaduspõhine",U4008=""),[2]an!$M$40,
IF(AND(A4008=[2]an!$I$38,F4008=[2]an!$E$39,H4008&lt;[2]an!$M$37,S4008="kahepoolne vajaduspõhine",U4008&lt;&gt;""),[2]an!$I$39,
IF(AND(A4008=[2]an!$I$38,F4008=[2]an!$E$39,H4008&lt;[2]an!$M$37,S4008&lt;&gt;"kahepoolne vajaduspõhine"),[2]an!$I$39,
IF(AND(A4008=[2]an!$I$38,F4008=[2]an!$E$42),[2]an!$I$42,
IF(AND(A4008=[2]an!$J$38,F4008=[2]an!$E$40),[2]an!$J$40,IF(AND(A4008=[2]an!$J$38,F4008=[2]an!$E$41),[2]an!$J$41,IF(AND(A4008=[2]an!$J$38,F4008=[2]an!$E$39,H4008&gt;=[2]an!$M$37),[2]an!$J$39,
IF(AND(A4008=[2]an!$J$38,F4008=[2]an!$E$39,H4008&lt;[2]an!$M$37,S4008="kahepoolne vajaduspõhine",U4008=""),[2]an!$M$40,
IF(AND(A4008=[2]an!$J$38,F4008=[2]an!$E$39,H4008&lt;[2]an!$M$37,S4008="kahepoolne vajaduspõhine",U4008&lt;&gt;""),[2]an!$J$39,
IF(AND(A4008=[2]an!$J$38,F4008=[2]an!$E$39,H4008&lt;[2]an!$M$37,S4008&lt;&gt;"kahepoolne vajaduspõhine"),[2]an!$J$39,
IF(AND(A4008=[2]an!$J$38,F4008=[2]an!$E$42),[2]an!$J$42,""))))))))))))))))))))))))))))</f>
        <v/>
      </c>
      <c r="Y4008" s="17" t="str">
        <f>IFERROR(IF(F4008="Tugigrupp",0,
IF(AND(F4008="Peretoe teenus",H4008&gt;=[2]an!$M$37,RANK(D4008,$D4008:$D4008)+COUNTIFS($D$2:D4008,D4008,$F$2:F4008,F4008)-1&gt;1),"",
IF(AND(F4008="Peretoe teenus",H4008&gt;=[2]an!$M$37,RANK(D4008,$D4008:$D4008)+COUNTIFS($D$2:D4008,D4008,$F$2:F4008,F4008)-1=1,MONTH(H4008)=MONTH(K4008)=TRUE,YEAR(H4008)=YEAR(K4008)=TRUE),((EOMONTH(H4008,0)-H4008+1)*X4008)/DAY(EOMONTH(H4008,0)),
IF(AND(F4008="Peretoe teenus",H4008&gt;=[2]an!$M$37,RANK(D4008,$D4008:$D4008)+COUNTIFS($D$2:D4008,D4008,$F$2:F4008,F4008)-1=1),X4008,
IF(AND(F4008="Peretoe teenus",H4008&lt;[2]an!$M$37,S4008&lt;&gt;"kahepoolne vajaduspõhine",RANK(D4008,$D4008:$D4008)+COUNTIFS($D$2:D4008,D4008,$F$2:F4008,F4008)-1=1),X4008,
IF(AND(F4008="Peretoe teenus",H4008&lt;[2]an!$M$37,S4008&lt;&gt;"kahepoolne vajaduspõhine",RANK(D4008,$D4008:$D4008)+COUNTIFS($D$2:D4008,D4008,$F$2:F4008,F4008)-1&gt;1),"",
IF(AND(F4008="Peretoe teenus",H4008&lt;[2]an!$M$37,S4008="kahepoolne vajaduspõhine",U4008="",RANK(D4008,$D4008:$D4008)+COUNTIFS($D$2:D4008,D4008,$F$2:F4008,F4008)-1=1),X4008,
IF(AND(F4008="Peretoe teenus",H4008&lt;[2]an!$M$37,S4008="kahepoolne vajaduspõhine",U4008="",RANK(D4008,$D4008:$D4008)+COUNTIFS($D$2:D4008,D4008,$F$2:F4008,F4008)-1&gt;1),"",
IF(AND(F4008="Peretoe teenus",H4008&lt;[2]an!$M$37,S4008="kahepoolne vajaduspõhine",U4008&lt;[2]an!$M$37,RANK(D4008,$D4008:$D4008)+COUNTIFS($D$2:D4008,D4008,$F$2:F4008,F4008)-1=1),X4008,
IF(AND(F4008="Peretoe teenus",H4008&lt;[2]an!$M$37,S4008="kahepoolne vajaduspõhine",U4008&lt;[2]an!$M$37,RANK(D4008,$D4008:$D4008)+COUNTIFS($D$2:D4008,D4008,$F$2:F4008,F4008)-1&gt;1),"",
IF(AND(F4008="Peretoe teenus",H4008&lt;[2]an!$M$37,S4008="kahepoolne vajaduspõhine",U4008&gt;=[2]an!$M$37,U4008&lt;=[2]an!$M$38,RANK(D4008,$D4008:$D4008)+COUNTIFS($D$2:D4008,D4008,$F$2:F4008,F4008)-1=1),
((EOMONTH(U4008,0)-U4008+1)*X4008)/DAY(EOMONTH(U4008,0))+(DAY(U4008)-1)*100/DAY(EOMONTH(U4008,0)),
IF(AND(F4008="Peretoe teenus",H4008&lt;[2]an!$M$37,S4008="kahepoolne vajaduspõhine",U4008&gt;=[2]an!$M$37,U4008&lt;=[2]an!$M$38,RANK(D4008,$D4008:$D4008)+COUNTIFS($D$2:D4008,D4008,$F$2:F4008,F4008)-1&gt;1),"",
IF(AND(F4008="Peretoe teenus",H4008&lt;[2]an!$M$37,S4008="kahepoolne vajaduspõhine",U4008&gt;[2]an!$M$38,RANK(D4008,$D4008:$D4008)+COUNTIFS($D$2:D4008,D4008,$F$2:F4008,F4008)-1=1),X4008,
IF(AND(F4008="Peretoe teenus",H4008&lt;[2]an!$M$37,S4008="kahepoolne vajaduspõhine",U4008&gt;[2]an!$M$38,RANK(D4008,$D4008:$D4008)+COUNTIFS($D$2:D4008,D4008,$F$2:F4008,F4008)-1&gt;1),"",X4008*W4008)))))))))))))),"")</f>
        <v/>
      </c>
      <c r="Z4008" s="18" t="str">
        <f t="shared" si="187"/>
        <v/>
      </c>
      <c r="AA4008" s="19" t="str">
        <f>IFERROR(VLOOKUP(E4008,[2]an!$A$3:$B$81,2,FALSE),"")</f>
        <v/>
      </c>
      <c r="AB4008" s="19" t="str">
        <f>IFERROR(VLOOKUP(AA4008,[2]an!$C$2:$D$16,2,FALSE),"")</f>
        <v/>
      </c>
      <c r="AC4008" s="20"/>
      <c r="AD4008" s="21" t="str">
        <f>IF(A4008=[2]an!$F$36,VLOOKUP([2]an!$F$36,[2]an!$F$36:$H$36,3,FALSE),IF(A4008=[2]an!$F$35,VLOOKUP([2]an!$F$35,[2]an!$F$35:$H$35,3,FALSE),IF(A4008=[2]an!$F$33,VLOOKUP([2]an!$F$33,[2]an!$F$33:$H$33,3,FALSE),IF(A4008=[2]an!$F$31,VLOOKUP([2]an!$F$31,[2]an!$F$31:$H$31,3,FALSE),""))))</f>
        <v/>
      </c>
    </row>
    <row r="4009" spans="6:30" x14ac:dyDescent="0.2">
      <c r="F4009" s="10"/>
      <c r="G4009" s="8" t="str">
        <f t="shared" si="188"/>
        <v/>
      </c>
      <c r="H4009" s="13"/>
      <c r="K4009" s="13"/>
      <c r="L4009" s="10"/>
      <c r="M4009" s="10"/>
      <c r="S4009" s="8" t="str">
        <f>IFERROR(VLOOKUP(D4009,[1]peretoe_teenus!$A$2:$L$2000,5,FALSE),"")</f>
        <v/>
      </c>
      <c r="U4009" s="13"/>
      <c r="V4009" s="15" t="str" cm="1">
        <f t="array" ref="V4009">IFERROR(IF(AND(F4009="Tugigrupp",RANK(K4009,$K4009:$K4009)+COUNTIFS($K$2:K4009,K4009,$L$2:L4009,L4009,$M$2:M4009,M4009,$I$2:I4009,I4009,$G$2:G4009,G4009,$F$2:F4009,F4009)-1=1),SUMPRODUCT(($F$2:$F$4154=F4009)*($G$2:$G$4154=G4009)*($K$2:$K$4154=K4009)*($I$2:$I$4154=I4009)*($L$2:$L$4154=L4009)*($M$2:$M$4154=M4009)),""),"")</f>
        <v/>
      </c>
      <c r="W4009" s="15" t="str">
        <f t="shared" si="186"/>
        <v/>
      </c>
      <c r="X4009" s="16" t="str">
        <f>IF(AND(A4009=[2]an!$G$38,F4009=[2]an!$E$40),[2]an!$G$40,IF(AND(A4009=[2]an!$G$38,F4009=[2]an!$E$41),[2]an!$G$41,IF(AND(A4009=[2]an!$G$38,F4009=[2]an!$E$39,H4009&gt;=[2]an!$M$37),[2]an!$G$39,
IF(AND(A4009=[2]an!$G$38,F4009=[2]an!$E$39,H4009&lt;[2]an!$M$37,S4009="kahepoolne vajaduspõhine",U4009=""),[2]an!$M$40,
IF(AND(A4009=[2]an!$G$38,F4009=[2]an!$E$39,H4009&lt;[2]an!$M$37,S4009="kahepoolne vajaduspõhine",U4009&lt;&gt;""),[2]an!$G$39,
IF(AND(A4009=[2]an!$G$38,F4009=[2]an!$E$39,H4009&lt;[2]an!$M$37,S4009&lt;&gt;"kahepoolne vajaduspõhine"),[2]an!$G$39,
IF(AND(A4009=[2]an!$G$38,F4009=[2]an!$E$42),[2]an!$G$42,
IF(AND(A4009=[2]an!$H$38,F4009=[2]an!$E$40),[2]an!$H$40,IF(AND(A4009=[2]an!$H$38,F4009=[2]an!$E$41),[2]an!$H$41,IF(AND(A4009=[2]an!$H$38,F4009=[2]an!$E$39,H4009&gt;=[2]an!$M$37),[2]an!$H$39,
IF(AND(A4009=[2]an!$H$38,F4009=[2]an!$E$39,H4009&lt;[2]an!$M$37,S4009="kahepoolne vajaduspõhine",U4009=""),[2]an!$M$40,
IF(AND(A4009=[2]an!$H$38,F4009=[2]an!$E$39,H4009&lt;[2]an!$M$37,S4009="kahepoolne vajaduspõhine",U4009&lt;&gt;""),[2]an!$H$39,
IF(AND(A4009=[2]an!$H$38,F4009=[2]an!$E$39,H4009&lt;[2]an!$M$37,S4009&lt;&gt;"kahepoolne vajaduspõhine"),[2]an!$H$39,
IF(AND(A4009=[2]an!$H$38,F4009=[2]an!$E$42),[2]an!$H$42,
IF(AND(A4009=[2]an!$I$38,F4009=[2]an!$E$40),[2]an!$I$40,IF(AND(A4009=[2]an!$I$38,F4009=[2]an!$E$41),[2]an!$I$41,IF(AND(A4009=[2]an!$I$38,F4009=[2]an!$E$39,H4009&gt;=[2]an!$M$37),[2]an!$I$39,
IF(AND(A4009=[2]an!$I$38,F4009=[2]an!$E$39,H4009&lt;[2]an!$M$37,S4009="kahepoolne vajaduspõhine",U4009=""),[2]an!$M$40,
IF(AND(A4009=[2]an!$I$38,F4009=[2]an!$E$39,H4009&lt;[2]an!$M$37,S4009="kahepoolne vajaduspõhine",U4009&lt;&gt;""),[2]an!$I$39,
IF(AND(A4009=[2]an!$I$38,F4009=[2]an!$E$39,H4009&lt;[2]an!$M$37,S4009&lt;&gt;"kahepoolne vajaduspõhine"),[2]an!$I$39,
IF(AND(A4009=[2]an!$I$38,F4009=[2]an!$E$42),[2]an!$I$42,
IF(AND(A4009=[2]an!$J$38,F4009=[2]an!$E$40),[2]an!$J$40,IF(AND(A4009=[2]an!$J$38,F4009=[2]an!$E$41),[2]an!$J$41,IF(AND(A4009=[2]an!$J$38,F4009=[2]an!$E$39,H4009&gt;=[2]an!$M$37),[2]an!$J$39,
IF(AND(A4009=[2]an!$J$38,F4009=[2]an!$E$39,H4009&lt;[2]an!$M$37,S4009="kahepoolne vajaduspõhine",U4009=""),[2]an!$M$40,
IF(AND(A4009=[2]an!$J$38,F4009=[2]an!$E$39,H4009&lt;[2]an!$M$37,S4009="kahepoolne vajaduspõhine",U4009&lt;&gt;""),[2]an!$J$39,
IF(AND(A4009=[2]an!$J$38,F4009=[2]an!$E$39,H4009&lt;[2]an!$M$37,S4009&lt;&gt;"kahepoolne vajaduspõhine"),[2]an!$J$39,
IF(AND(A4009=[2]an!$J$38,F4009=[2]an!$E$42),[2]an!$J$42,""))))))))))))))))))))))))))))</f>
        <v/>
      </c>
      <c r="Y4009" s="17" t="str">
        <f>IFERROR(IF(F4009="Tugigrupp",0,
IF(AND(F4009="Peretoe teenus",H4009&gt;=[2]an!$M$37,RANK(D4009,$D4009:$D4009)+COUNTIFS($D$2:D4009,D4009,$F$2:F4009,F4009)-1&gt;1),"",
IF(AND(F4009="Peretoe teenus",H4009&gt;=[2]an!$M$37,RANK(D4009,$D4009:$D4009)+COUNTIFS($D$2:D4009,D4009,$F$2:F4009,F4009)-1=1,MONTH(H4009)=MONTH(K4009)=TRUE,YEAR(H4009)=YEAR(K4009)=TRUE),((EOMONTH(H4009,0)-H4009+1)*X4009)/DAY(EOMONTH(H4009,0)),
IF(AND(F4009="Peretoe teenus",H4009&gt;=[2]an!$M$37,RANK(D4009,$D4009:$D4009)+COUNTIFS($D$2:D4009,D4009,$F$2:F4009,F4009)-1=1),X4009,
IF(AND(F4009="Peretoe teenus",H4009&lt;[2]an!$M$37,S4009&lt;&gt;"kahepoolne vajaduspõhine",RANK(D4009,$D4009:$D4009)+COUNTIFS($D$2:D4009,D4009,$F$2:F4009,F4009)-1=1),X4009,
IF(AND(F4009="Peretoe teenus",H4009&lt;[2]an!$M$37,S4009&lt;&gt;"kahepoolne vajaduspõhine",RANK(D4009,$D4009:$D4009)+COUNTIFS($D$2:D4009,D4009,$F$2:F4009,F4009)-1&gt;1),"",
IF(AND(F4009="Peretoe teenus",H4009&lt;[2]an!$M$37,S4009="kahepoolne vajaduspõhine",U4009="",RANK(D4009,$D4009:$D4009)+COUNTIFS($D$2:D4009,D4009,$F$2:F4009,F4009)-1=1),X4009,
IF(AND(F4009="Peretoe teenus",H4009&lt;[2]an!$M$37,S4009="kahepoolne vajaduspõhine",U4009="",RANK(D4009,$D4009:$D4009)+COUNTIFS($D$2:D4009,D4009,$F$2:F4009,F4009)-1&gt;1),"",
IF(AND(F4009="Peretoe teenus",H4009&lt;[2]an!$M$37,S4009="kahepoolne vajaduspõhine",U4009&lt;[2]an!$M$37,RANK(D4009,$D4009:$D4009)+COUNTIFS($D$2:D4009,D4009,$F$2:F4009,F4009)-1=1),X4009,
IF(AND(F4009="Peretoe teenus",H4009&lt;[2]an!$M$37,S4009="kahepoolne vajaduspõhine",U4009&lt;[2]an!$M$37,RANK(D4009,$D4009:$D4009)+COUNTIFS($D$2:D4009,D4009,$F$2:F4009,F4009)-1&gt;1),"",
IF(AND(F4009="Peretoe teenus",H4009&lt;[2]an!$M$37,S4009="kahepoolne vajaduspõhine",U4009&gt;=[2]an!$M$37,U4009&lt;=[2]an!$M$38,RANK(D4009,$D4009:$D4009)+COUNTIFS($D$2:D4009,D4009,$F$2:F4009,F4009)-1=1),
((EOMONTH(U4009,0)-U4009+1)*X4009)/DAY(EOMONTH(U4009,0))+(DAY(U4009)-1)*100/DAY(EOMONTH(U4009,0)),
IF(AND(F4009="Peretoe teenus",H4009&lt;[2]an!$M$37,S4009="kahepoolne vajaduspõhine",U4009&gt;=[2]an!$M$37,U4009&lt;=[2]an!$M$38,RANK(D4009,$D4009:$D4009)+COUNTIFS($D$2:D4009,D4009,$F$2:F4009,F4009)-1&gt;1),"",
IF(AND(F4009="Peretoe teenus",H4009&lt;[2]an!$M$37,S4009="kahepoolne vajaduspõhine",U4009&gt;[2]an!$M$38,RANK(D4009,$D4009:$D4009)+COUNTIFS($D$2:D4009,D4009,$F$2:F4009,F4009)-1=1),X4009,
IF(AND(F4009="Peretoe teenus",H4009&lt;[2]an!$M$37,S4009="kahepoolne vajaduspõhine",U4009&gt;[2]an!$M$38,RANK(D4009,$D4009:$D4009)+COUNTIFS($D$2:D4009,D4009,$F$2:F4009,F4009)-1&gt;1),"",X4009*W4009)))))))))))))),"")</f>
        <v/>
      </c>
      <c r="Z4009" s="18" t="str">
        <f t="shared" si="187"/>
        <v/>
      </c>
      <c r="AA4009" s="19" t="str">
        <f>IFERROR(VLOOKUP(E4009,[2]an!$A$3:$B$81,2,FALSE),"")</f>
        <v/>
      </c>
      <c r="AB4009" s="19" t="str">
        <f>IFERROR(VLOOKUP(AA4009,[2]an!$C$2:$D$16,2,FALSE),"")</f>
        <v/>
      </c>
      <c r="AC4009" s="20"/>
      <c r="AD4009" s="21" t="str">
        <f>IF(A4009=[2]an!$F$36,VLOOKUP([2]an!$F$36,[2]an!$F$36:$H$36,3,FALSE),IF(A4009=[2]an!$F$35,VLOOKUP([2]an!$F$35,[2]an!$F$35:$H$35,3,FALSE),IF(A4009=[2]an!$F$33,VLOOKUP([2]an!$F$33,[2]an!$F$33:$H$33,3,FALSE),IF(A4009=[2]an!$F$31,VLOOKUP([2]an!$F$31,[2]an!$F$31:$H$31,3,FALSE),""))))</f>
        <v/>
      </c>
    </row>
    <row r="4010" spans="6:30" x14ac:dyDescent="0.2">
      <c r="F4010" s="10"/>
      <c r="G4010" s="8" t="str">
        <f t="shared" si="188"/>
        <v/>
      </c>
      <c r="H4010" s="13"/>
      <c r="K4010" s="13"/>
      <c r="L4010" s="10"/>
      <c r="M4010" s="10"/>
      <c r="S4010" s="8" t="str">
        <f>IFERROR(VLOOKUP(D4010,[1]peretoe_teenus!$A$2:$L$2000,5,FALSE),"")</f>
        <v/>
      </c>
      <c r="U4010" s="13"/>
      <c r="V4010" s="15" t="str" cm="1">
        <f t="array" ref="V4010">IFERROR(IF(AND(F4010="Tugigrupp",RANK(K4010,$K4010:$K4010)+COUNTIFS($K$2:K4010,K4010,$L$2:L4010,L4010,$M$2:M4010,M4010,$I$2:I4010,I4010,$G$2:G4010,G4010,$F$2:F4010,F4010)-1=1),SUMPRODUCT(($F$2:$F$4154=F4010)*($G$2:$G$4154=G4010)*($K$2:$K$4154=K4010)*($I$2:$I$4154=I4010)*($L$2:$L$4154=L4010)*($M$2:$M$4154=M4010)),""),"")</f>
        <v/>
      </c>
      <c r="W4010" s="15" t="str">
        <f t="shared" si="186"/>
        <v/>
      </c>
      <c r="X4010" s="16" t="str">
        <f>IF(AND(A4010=[2]an!$G$38,F4010=[2]an!$E$40),[2]an!$G$40,IF(AND(A4010=[2]an!$G$38,F4010=[2]an!$E$41),[2]an!$G$41,IF(AND(A4010=[2]an!$G$38,F4010=[2]an!$E$39,H4010&gt;=[2]an!$M$37),[2]an!$G$39,
IF(AND(A4010=[2]an!$G$38,F4010=[2]an!$E$39,H4010&lt;[2]an!$M$37,S4010="kahepoolne vajaduspõhine",U4010=""),[2]an!$M$40,
IF(AND(A4010=[2]an!$G$38,F4010=[2]an!$E$39,H4010&lt;[2]an!$M$37,S4010="kahepoolne vajaduspõhine",U4010&lt;&gt;""),[2]an!$G$39,
IF(AND(A4010=[2]an!$G$38,F4010=[2]an!$E$39,H4010&lt;[2]an!$M$37,S4010&lt;&gt;"kahepoolne vajaduspõhine"),[2]an!$G$39,
IF(AND(A4010=[2]an!$G$38,F4010=[2]an!$E$42),[2]an!$G$42,
IF(AND(A4010=[2]an!$H$38,F4010=[2]an!$E$40),[2]an!$H$40,IF(AND(A4010=[2]an!$H$38,F4010=[2]an!$E$41),[2]an!$H$41,IF(AND(A4010=[2]an!$H$38,F4010=[2]an!$E$39,H4010&gt;=[2]an!$M$37),[2]an!$H$39,
IF(AND(A4010=[2]an!$H$38,F4010=[2]an!$E$39,H4010&lt;[2]an!$M$37,S4010="kahepoolne vajaduspõhine",U4010=""),[2]an!$M$40,
IF(AND(A4010=[2]an!$H$38,F4010=[2]an!$E$39,H4010&lt;[2]an!$M$37,S4010="kahepoolne vajaduspõhine",U4010&lt;&gt;""),[2]an!$H$39,
IF(AND(A4010=[2]an!$H$38,F4010=[2]an!$E$39,H4010&lt;[2]an!$M$37,S4010&lt;&gt;"kahepoolne vajaduspõhine"),[2]an!$H$39,
IF(AND(A4010=[2]an!$H$38,F4010=[2]an!$E$42),[2]an!$H$42,
IF(AND(A4010=[2]an!$I$38,F4010=[2]an!$E$40),[2]an!$I$40,IF(AND(A4010=[2]an!$I$38,F4010=[2]an!$E$41),[2]an!$I$41,IF(AND(A4010=[2]an!$I$38,F4010=[2]an!$E$39,H4010&gt;=[2]an!$M$37),[2]an!$I$39,
IF(AND(A4010=[2]an!$I$38,F4010=[2]an!$E$39,H4010&lt;[2]an!$M$37,S4010="kahepoolne vajaduspõhine",U4010=""),[2]an!$M$40,
IF(AND(A4010=[2]an!$I$38,F4010=[2]an!$E$39,H4010&lt;[2]an!$M$37,S4010="kahepoolne vajaduspõhine",U4010&lt;&gt;""),[2]an!$I$39,
IF(AND(A4010=[2]an!$I$38,F4010=[2]an!$E$39,H4010&lt;[2]an!$M$37,S4010&lt;&gt;"kahepoolne vajaduspõhine"),[2]an!$I$39,
IF(AND(A4010=[2]an!$I$38,F4010=[2]an!$E$42),[2]an!$I$42,
IF(AND(A4010=[2]an!$J$38,F4010=[2]an!$E$40),[2]an!$J$40,IF(AND(A4010=[2]an!$J$38,F4010=[2]an!$E$41),[2]an!$J$41,IF(AND(A4010=[2]an!$J$38,F4010=[2]an!$E$39,H4010&gt;=[2]an!$M$37),[2]an!$J$39,
IF(AND(A4010=[2]an!$J$38,F4010=[2]an!$E$39,H4010&lt;[2]an!$M$37,S4010="kahepoolne vajaduspõhine",U4010=""),[2]an!$M$40,
IF(AND(A4010=[2]an!$J$38,F4010=[2]an!$E$39,H4010&lt;[2]an!$M$37,S4010="kahepoolne vajaduspõhine",U4010&lt;&gt;""),[2]an!$J$39,
IF(AND(A4010=[2]an!$J$38,F4010=[2]an!$E$39,H4010&lt;[2]an!$M$37,S4010&lt;&gt;"kahepoolne vajaduspõhine"),[2]an!$J$39,
IF(AND(A4010=[2]an!$J$38,F4010=[2]an!$E$42),[2]an!$J$42,""))))))))))))))))))))))))))))</f>
        <v/>
      </c>
      <c r="Y4010" s="17" t="str">
        <f>IFERROR(IF(F4010="Tugigrupp",0,
IF(AND(F4010="Peretoe teenus",H4010&gt;=[2]an!$M$37,RANK(D4010,$D4010:$D4010)+COUNTIFS($D$2:D4010,D4010,$F$2:F4010,F4010)-1&gt;1),"",
IF(AND(F4010="Peretoe teenus",H4010&gt;=[2]an!$M$37,RANK(D4010,$D4010:$D4010)+COUNTIFS($D$2:D4010,D4010,$F$2:F4010,F4010)-1=1,MONTH(H4010)=MONTH(K4010)=TRUE,YEAR(H4010)=YEAR(K4010)=TRUE),((EOMONTH(H4010,0)-H4010+1)*X4010)/DAY(EOMONTH(H4010,0)),
IF(AND(F4010="Peretoe teenus",H4010&gt;=[2]an!$M$37,RANK(D4010,$D4010:$D4010)+COUNTIFS($D$2:D4010,D4010,$F$2:F4010,F4010)-1=1),X4010,
IF(AND(F4010="Peretoe teenus",H4010&lt;[2]an!$M$37,S4010&lt;&gt;"kahepoolne vajaduspõhine",RANK(D4010,$D4010:$D4010)+COUNTIFS($D$2:D4010,D4010,$F$2:F4010,F4010)-1=1),X4010,
IF(AND(F4010="Peretoe teenus",H4010&lt;[2]an!$M$37,S4010&lt;&gt;"kahepoolne vajaduspõhine",RANK(D4010,$D4010:$D4010)+COUNTIFS($D$2:D4010,D4010,$F$2:F4010,F4010)-1&gt;1),"",
IF(AND(F4010="Peretoe teenus",H4010&lt;[2]an!$M$37,S4010="kahepoolne vajaduspõhine",U4010="",RANK(D4010,$D4010:$D4010)+COUNTIFS($D$2:D4010,D4010,$F$2:F4010,F4010)-1=1),X4010,
IF(AND(F4010="Peretoe teenus",H4010&lt;[2]an!$M$37,S4010="kahepoolne vajaduspõhine",U4010="",RANK(D4010,$D4010:$D4010)+COUNTIFS($D$2:D4010,D4010,$F$2:F4010,F4010)-1&gt;1),"",
IF(AND(F4010="Peretoe teenus",H4010&lt;[2]an!$M$37,S4010="kahepoolne vajaduspõhine",U4010&lt;[2]an!$M$37,RANK(D4010,$D4010:$D4010)+COUNTIFS($D$2:D4010,D4010,$F$2:F4010,F4010)-1=1),X4010,
IF(AND(F4010="Peretoe teenus",H4010&lt;[2]an!$M$37,S4010="kahepoolne vajaduspõhine",U4010&lt;[2]an!$M$37,RANK(D4010,$D4010:$D4010)+COUNTIFS($D$2:D4010,D4010,$F$2:F4010,F4010)-1&gt;1),"",
IF(AND(F4010="Peretoe teenus",H4010&lt;[2]an!$M$37,S4010="kahepoolne vajaduspõhine",U4010&gt;=[2]an!$M$37,U4010&lt;=[2]an!$M$38,RANK(D4010,$D4010:$D4010)+COUNTIFS($D$2:D4010,D4010,$F$2:F4010,F4010)-1=1),
((EOMONTH(U4010,0)-U4010+1)*X4010)/DAY(EOMONTH(U4010,0))+(DAY(U4010)-1)*100/DAY(EOMONTH(U4010,0)),
IF(AND(F4010="Peretoe teenus",H4010&lt;[2]an!$M$37,S4010="kahepoolne vajaduspõhine",U4010&gt;=[2]an!$M$37,U4010&lt;=[2]an!$M$38,RANK(D4010,$D4010:$D4010)+COUNTIFS($D$2:D4010,D4010,$F$2:F4010,F4010)-1&gt;1),"",
IF(AND(F4010="Peretoe teenus",H4010&lt;[2]an!$M$37,S4010="kahepoolne vajaduspõhine",U4010&gt;[2]an!$M$38,RANK(D4010,$D4010:$D4010)+COUNTIFS($D$2:D4010,D4010,$F$2:F4010,F4010)-1=1),X4010,
IF(AND(F4010="Peretoe teenus",H4010&lt;[2]an!$M$37,S4010="kahepoolne vajaduspõhine",U4010&gt;[2]an!$M$38,RANK(D4010,$D4010:$D4010)+COUNTIFS($D$2:D4010,D4010,$F$2:F4010,F4010)-1&gt;1),"",X4010*W4010)))))))))))))),"")</f>
        <v/>
      </c>
      <c r="Z4010" s="18" t="str">
        <f t="shared" si="187"/>
        <v/>
      </c>
      <c r="AA4010" s="19" t="str">
        <f>IFERROR(VLOOKUP(E4010,[2]an!$A$3:$B$81,2,FALSE),"")</f>
        <v/>
      </c>
      <c r="AB4010" s="19" t="str">
        <f>IFERROR(VLOOKUP(AA4010,[2]an!$C$2:$D$16,2,FALSE),"")</f>
        <v/>
      </c>
      <c r="AC4010" s="20"/>
      <c r="AD4010" s="21" t="str">
        <f>IF(A4010=[2]an!$F$36,VLOOKUP([2]an!$F$36,[2]an!$F$36:$H$36,3,FALSE),IF(A4010=[2]an!$F$35,VLOOKUP([2]an!$F$35,[2]an!$F$35:$H$35,3,FALSE),IF(A4010=[2]an!$F$33,VLOOKUP([2]an!$F$33,[2]an!$F$33:$H$33,3,FALSE),IF(A4010=[2]an!$F$31,VLOOKUP([2]an!$F$31,[2]an!$F$31:$H$31,3,FALSE),""))))</f>
        <v/>
      </c>
    </row>
    <row r="4011" spans="6:30" x14ac:dyDescent="0.2">
      <c r="F4011" s="10"/>
      <c r="G4011" s="8" t="str">
        <f t="shared" si="188"/>
        <v/>
      </c>
      <c r="H4011" s="13"/>
      <c r="K4011" s="13"/>
      <c r="L4011" s="10"/>
      <c r="M4011" s="10"/>
      <c r="S4011" s="8" t="str">
        <f>IFERROR(VLOOKUP(D4011,[1]peretoe_teenus!$A$2:$L$2000,5,FALSE),"")</f>
        <v/>
      </c>
      <c r="U4011" s="13"/>
      <c r="V4011" s="15" t="str" cm="1">
        <f t="array" ref="V4011">IFERROR(IF(AND(F4011="Tugigrupp",RANK(K4011,$K4011:$K4011)+COUNTIFS($K$2:K4011,K4011,$L$2:L4011,L4011,$M$2:M4011,M4011,$I$2:I4011,I4011,$G$2:G4011,G4011,$F$2:F4011,F4011)-1=1),SUMPRODUCT(($F$2:$F$4154=F4011)*($G$2:$G$4154=G4011)*($K$2:$K$4154=K4011)*($I$2:$I$4154=I4011)*($L$2:$L$4154=L4011)*($M$2:$M$4154=M4011)),""),"")</f>
        <v/>
      </c>
      <c r="W4011" s="15" t="str">
        <f t="shared" si="186"/>
        <v/>
      </c>
      <c r="X4011" s="16" t="str">
        <f>IF(AND(A4011=[2]an!$G$38,F4011=[2]an!$E$40),[2]an!$G$40,IF(AND(A4011=[2]an!$G$38,F4011=[2]an!$E$41),[2]an!$G$41,IF(AND(A4011=[2]an!$G$38,F4011=[2]an!$E$39,H4011&gt;=[2]an!$M$37),[2]an!$G$39,
IF(AND(A4011=[2]an!$G$38,F4011=[2]an!$E$39,H4011&lt;[2]an!$M$37,S4011="kahepoolne vajaduspõhine",U4011=""),[2]an!$M$40,
IF(AND(A4011=[2]an!$G$38,F4011=[2]an!$E$39,H4011&lt;[2]an!$M$37,S4011="kahepoolne vajaduspõhine",U4011&lt;&gt;""),[2]an!$G$39,
IF(AND(A4011=[2]an!$G$38,F4011=[2]an!$E$39,H4011&lt;[2]an!$M$37,S4011&lt;&gt;"kahepoolne vajaduspõhine"),[2]an!$G$39,
IF(AND(A4011=[2]an!$G$38,F4011=[2]an!$E$42),[2]an!$G$42,
IF(AND(A4011=[2]an!$H$38,F4011=[2]an!$E$40),[2]an!$H$40,IF(AND(A4011=[2]an!$H$38,F4011=[2]an!$E$41),[2]an!$H$41,IF(AND(A4011=[2]an!$H$38,F4011=[2]an!$E$39,H4011&gt;=[2]an!$M$37),[2]an!$H$39,
IF(AND(A4011=[2]an!$H$38,F4011=[2]an!$E$39,H4011&lt;[2]an!$M$37,S4011="kahepoolne vajaduspõhine",U4011=""),[2]an!$M$40,
IF(AND(A4011=[2]an!$H$38,F4011=[2]an!$E$39,H4011&lt;[2]an!$M$37,S4011="kahepoolne vajaduspõhine",U4011&lt;&gt;""),[2]an!$H$39,
IF(AND(A4011=[2]an!$H$38,F4011=[2]an!$E$39,H4011&lt;[2]an!$M$37,S4011&lt;&gt;"kahepoolne vajaduspõhine"),[2]an!$H$39,
IF(AND(A4011=[2]an!$H$38,F4011=[2]an!$E$42),[2]an!$H$42,
IF(AND(A4011=[2]an!$I$38,F4011=[2]an!$E$40),[2]an!$I$40,IF(AND(A4011=[2]an!$I$38,F4011=[2]an!$E$41),[2]an!$I$41,IF(AND(A4011=[2]an!$I$38,F4011=[2]an!$E$39,H4011&gt;=[2]an!$M$37),[2]an!$I$39,
IF(AND(A4011=[2]an!$I$38,F4011=[2]an!$E$39,H4011&lt;[2]an!$M$37,S4011="kahepoolne vajaduspõhine",U4011=""),[2]an!$M$40,
IF(AND(A4011=[2]an!$I$38,F4011=[2]an!$E$39,H4011&lt;[2]an!$M$37,S4011="kahepoolne vajaduspõhine",U4011&lt;&gt;""),[2]an!$I$39,
IF(AND(A4011=[2]an!$I$38,F4011=[2]an!$E$39,H4011&lt;[2]an!$M$37,S4011&lt;&gt;"kahepoolne vajaduspõhine"),[2]an!$I$39,
IF(AND(A4011=[2]an!$I$38,F4011=[2]an!$E$42),[2]an!$I$42,
IF(AND(A4011=[2]an!$J$38,F4011=[2]an!$E$40),[2]an!$J$40,IF(AND(A4011=[2]an!$J$38,F4011=[2]an!$E$41),[2]an!$J$41,IF(AND(A4011=[2]an!$J$38,F4011=[2]an!$E$39,H4011&gt;=[2]an!$M$37),[2]an!$J$39,
IF(AND(A4011=[2]an!$J$38,F4011=[2]an!$E$39,H4011&lt;[2]an!$M$37,S4011="kahepoolne vajaduspõhine",U4011=""),[2]an!$M$40,
IF(AND(A4011=[2]an!$J$38,F4011=[2]an!$E$39,H4011&lt;[2]an!$M$37,S4011="kahepoolne vajaduspõhine",U4011&lt;&gt;""),[2]an!$J$39,
IF(AND(A4011=[2]an!$J$38,F4011=[2]an!$E$39,H4011&lt;[2]an!$M$37,S4011&lt;&gt;"kahepoolne vajaduspõhine"),[2]an!$J$39,
IF(AND(A4011=[2]an!$J$38,F4011=[2]an!$E$42),[2]an!$J$42,""))))))))))))))))))))))))))))</f>
        <v/>
      </c>
      <c r="Y4011" s="17" t="str">
        <f>IFERROR(IF(F4011="Tugigrupp",0,
IF(AND(F4011="Peretoe teenus",H4011&gt;=[2]an!$M$37,RANK(D4011,$D4011:$D4011)+COUNTIFS($D$2:D4011,D4011,$F$2:F4011,F4011)-1&gt;1),"",
IF(AND(F4011="Peretoe teenus",H4011&gt;=[2]an!$M$37,RANK(D4011,$D4011:$D4011)+COUNTIFS($D$2:D4011,D4011,$F$2:F4011,F4011)-1=1,MONTH(H4011)=MONTH(K4011)=TRUE,YEAR(H4011)=YEAR(K4011)=TRUE),((EOMONTH(H4011,0)-H4011+1)*X4011)/DAY(EOMONTH(H4011,0)),
IF(AND(F4011="Peretoe teenus",H4011&gt;=[2]an!$M$37,RANK(D4011,$D4011:$D4011)+COUNTIFS($D$2:D4011,D4011,$F$2:F4011,F4011)-1=1),X4011,
IF(AND(F4011="Peretoe teenus",H4011&lt;[2]an!$M$37,S4011&lt;&gt;"kahepoolne vajaduspõhine",RANK(D4011,$D4011:$D4011)+COUNTIFS($D$2:D4011,D4011,$F$2:F4011,F4011)-1=1),X4011,
IF(AND(F4011="Peretoe teenus",H4011&lt;[2]an!$M$37,S4011&lt;&gt;"kahepoolne vajaduspõhine",RANK(D4011,$D4011:$D4011)+COUNTIFS($D$2:D4011,D4011,$F$2:F4011,F4011)-1&gt;1),"",
IF(AND(F4011="Peretoe teenus",H4011&lt;[2]an!$M$37,S4011="kahepoolne vajaduspõhine",U4011="",RANK(D4011,$D4011:$D4011)+COUNTIFS($D$2:D4011,D4011,$F$2:F4011,F4011)-1=1),X4011,
IF(AND(F4011="Peretoe teenus",H4011&lt;[2]an!$M$37,S4011="kahepoolne vajaduspõhine",U4011="",RANK(D4011,$D4011:$D4011)+COUNTIFS($D$2:D4011,D4011,$F$2:F4011,F4011)-1&gt;1),"",
IF(AND(F4011="Peretoe teenus",H4011&lt;[2]an!$M$37,S4011="kahepoolne vajaduspõhine",U4011&lt;[2]an!$M$37,RANK(D4011,$D4011:$D4011)+COUNTIFS($D$2:D4011,D4011,$F$2:F4011,F4011)-1=1),X4011,
IF(AND(F4011="Peretoe teenus",H4011&lt;[2]an!$M$37,S4011="kahepoolne vajaduspõhine",U4011&lt;[2]an!$M$37,RANK(D4011,$D4011:$D4011)+COUNTIFS($D$2:D4011,D4011,$F$2:F4011,F4011)-1&gt;1),"",
IF(AND(F4011="Peretoe teenus",H4011&lt;[2]an!$M$37,S4011="kahepoolne vajaduspõhine",U4011&gt;=[2]an!$M$37,U4011&lt;=[2]an!$M$38,RANK(D4011,$D4011:$D4011)+COUNTIFS($D$2:D4011,D4011,$F$2:F4011,F4011)-1=1),
((EOMONTH(U4011,0)-U4011+1)*X4011)/DAY(EOMONTH(U4011,0))+(DAY(U4011)-1)*100/DAY(EOMONTH(U4011,0)),
IF(AND(F4011="Peretoe teenus",H4011&lt;[2]an!$M$37,S4011="kahepoolne vajaduspõhine",U4011&gt;=[2]an!$M$37,U4011&lt;=[2]an!$M$38,RANK(D4011,$D4011:$D4011)+COUNTIFS($D$2:D4011,D4011,$F$2:F4011,F4011)-1&gt;1),"",
IF(AND(F4011="Peretoe teenus",H4011&lt;[2]an!$M$37,S4011="kahepoolne vajaduspõhine",U4011&gt;[2]an!$M$38,RANK(D4011,$D4011:$D4011)+COUNTIFS($D$2:D4011,D4011,$F$2:F4011,F4011)-1=1),X4011,
IF(AND(F4011="Peretoe teenus",H4011&lt;[2]an!$M$37,S4011="kahepoolne vajaduspõhine",U4011&gt;[2]an!$M$38,RANK(D4011,$D4011:$D4011)+COUNTIFS($D$2:D4011,D4011,$F$2:F4011,F4011)-1&gt;1),"",X4011*W4011)))))))))))))),"")</f>
        <v/>
      </c>
      <c r="Z4011" s="18" t="str">
        <f t="shared" si="187"/>
        <v/>
      </c>
      <c r="AA4011" s="19" t="str">
        <f>IFERROR(VLOOKUP(E4011,[2]an!$A$3:$B$81,2,FALSE),"")</f>
        <v/>
      </c>
      <c r="AB4011" s="19" t="str">
        <f>IFERROR(VLOOKUP(AA4011,[2]an!$C$2:$D$16,2,FALSE),"")</f>
        <v/>
      </c>
      <c r="AC4011" s="20"/>
      <c r="AD4011" s="21" t="str">
        <f>IF(A4011=[2]an!$F$36,VLOOKUP([2]an!$F$36,[2]an!$F$36:$H$36,3,FALSE),IF(A4011=[2]an!$F$35,VLOOKUP([2]an!$F$35,[2]an!$F$35:$H$35,3,FALSE),IF(A4011=[2]an!$F$33,VLOOKUP([2]an!$F$33,[2]an!$F$33:$H$33,3,FALSE),IF(A4011=[2]an!$F$31,VLOOKUP([2]an!$F$31,[2]an!$F$31:$H$31,3,FALSE),""))))</f>
        <v/>
      </c>
    </row>
    <row r="4012" spans="6:30" x14ac:dyDescent="0.2">
      <c r="F4012" s="10"/>
      <c r="G4012" s="8" t="str">
        <f t="shared" si="188"/>
        <v/>
      </c>
      <c r="H4012" s="13"/>
      <c r="K4012" s="13"/>
      <c r="L4012" s="10"/>
      <c r="M4012" s="10"/>
      <c r="S4012" s="8" t="str">
        <f>IFERROR(VLOOKUP(D4012,[1]peretoe_teenus!$A$2:$L$2000,5,FALSE),"")</f>
        <v/>
      </c>
      <c r="U4012" s="13"/>
      <c r="V4012" s="15" t="str" cm="1">
        <f t="array" ref="V4012">IFERROR(IF(AND(F4012="Tugigrupp",RANK(K4012,$K4012:$K4012)+COUNTIFS($K$2:K4012,K4012,$L$2:L4012,L4012,$M$2:M4012,M4012,$I$2:I4012,I4012,$G$2:G4012,G4012,$F$2:F4012,F4012)-1=1),SUMPRODUCT(($F$2:$F$4154=F4012)*($G$2:$G$4154=G4012)*($K$2:$K$4154=K4012)*($I$2:$I$4154=I4012)*($L$2:$L$4154=L4012)*($M$2:$M$4154=M4012)),""),"")</f>
        <v/>
      </c>
      <c r="W4012" s="15" t="str">
        <f t="shared" si="186"/>
        <v/>
      </c>
      <c r="X4012" s="16" t="str">
        <f>IF(AND(A4012=[2]an!$G$38,F4012=[2]an!$E$40),[2]an!$G$40,IF(AND(A4012=[2]an!$G$38,F4012=[2]an!$E$41),[2]an!$G$41,IF(AND(A4012=[2]an!$G$38,F4012=[2]an!$E$39,H4012&gt;=[2]an!$M$37),[2]an!$G$39,
IF(AND(A4012=[2]an!$G$38,F4012=[2]an!$E$39,H4012&lt;[2]an!$M$37,S4012="kahepoolne vajaduspõhine",U4012=""),[2]an!$M$40,
IF(AND(A4012=[2]an!$G$38,F4012=[2]an!$E$39,H4012&lt;[2]an!$M$37,S4012="kahepoolne vajaduspõhine",U4012&lt;&gt;""),[2]an!$G$39,
IF(AND(A4012=[2]an!$G$38,F4012=[2]an!$E$39,H4012&lt;[2]an!$M$37,S4012&lt;&gt;"kahepoolne vajaduspõhine"),[2]an!$G$39,
IF(AND(A4012=[2]an!$G$38,F4012=[2]an!$E$42),[2]an!$G$42,
IF(AND(A4012=[2]an!$H$38,F4012=[2]an!$E$40),[2]an!$H$40,IF(AND(A4012=[2]an!$H$38,F4012=[2]an!$E$41),[2]an!$H$41,IF(AND(A4012=[2]an!$H$38,F4012=[2]an!$E$39,H4012&gt;=[2]an!$M$37),[2]an!$H$39,
IF(AND(A4012=[2]an!$H$38,F4012=[2]an!$E$39,H4012&lt;[2]an!$M$37,S4012="kahepoolne vajaduspõhine",U4012=""),[2]an!$M$40,
IF(AND(A4012=[2]an!$H$38,F4012=[2]an!$E$39,H4012&lt;[2]an!$M$37,S4012="kahepoolne vajaduspõhine",U4012&lt;&gt;""),[2]an!$H$39,
IF(AND(A4012=[2]an!$H$38,F4012=[2]an!$E$39,H4012&lt;[2]an!$M$37,S4012&lt;&gt;"kahepoolne vajaduspõhine"),[2]an!$H$39,
IF(AND(A4012=[2]an!$H$38,F4012=[2]an!$E$42),[2]an!$H$42,
IF(AND(A4012=[2]an!$I$38,F4012=[2]an!$E$40),[2]an!$I$40,IF(AND(A4012=[2]an!$I$38,F4012=[2]an!$E$41),[2]an!$I$41,IF(AND(A4012=[2]an!$I$38,F4012=[2]an!$E$39,H4012&gt;=[2]an!$M$37),[2]an!$I$39,
IF(AND(A4012=[2]an!$I$38,F4012=[2]an!$E$39,H4012&lt;[2]an!$M$37,S4012="kahepoolne vajaduspõhine",U4012=""),[2]an!$M$40,
IF(AND(A4012=[2]an!$I$38,F4012=[2]an!$E$39,H4012&lt;[2]an!$M$37,S4012="kahepoolne vajaduspõhine",U4012&lt;&gt;""),[2]an!$I$39,
IF(AND(A4012=[2]an!$I$38,F4012=[2]an!$E$39,H4012&lt;[2]an!$M$37,S4012&lt;&gt;"kahepoolne vajaduspõhine"),[2]an!$I$39,
IF(AND(A4012=[2]an!$I$38,F4012=[2]an!$E$42),[2]an!$I$42,
IF(AND(A4012=[2]an!$J$38,F4012=[2]an!$E$40),[2]an!$J$40,IF(AND(A4012=[2]an!$J$38,F4012=[2]an!$E$41),[2]an!$J$41,IF(AND(A4012=[2]an!$J$38,F4012=[2]an!$E$39,H4012&gt;=[2]an!$M$37),[2]an!$J$39,
IF(AND(A4012=[2]an!$J$38,F4012=[2]an!$E$39,H4012&lt;[2]an!$M$37,S4012="kahepoolne vajaduspõhine",U4012=""),[2]an!$M$40,
IF(AND(A4012=[2]an!$J$38,F4012=[2]an!$E$39,H4012&lt;[2]an!$M$37,S4012="kahepoolne vajaduspõhine",U4012&lt;&gt;""),[2]an!$J$39,
IF(AND(A4012=[2]an!$J$38,F4012=[2]an!$E$39,H4012&lt;[2]an!$M$37,S4012&lt;&gt;"kahepoolne vajaduspõhine"),[2]an!$J$39,
IF(AND(A4012=[2]an!$J$38,F4012=[2]an!$E$42),[2]an!$J$42,""))))))))))))))))))))))))))))</f>
        <v/>
      </c>
      <c r="Y4012" s="17" t="str">
        <f>IFERROR(IF(F4012="Tugigrupp",0,
IF(AND(F4012="Peretoe teenus",H4012&gt;=[2]an!$M$37,RANK(D4012,$D4012:$D4012)+COUNTIFS($D$2:D4012,D4012,$F$2:F4012,F4012)-1&gt;1),"",
IF(AND(F4012="Peretoe teenus",H4012&gt;=[2]an!$M$37,RANK(D4012,$D4012:$D4012)+COUNTIFS($D$2:D4012,D4012,$F$2:F4012,F4012)-1=1,MONTH(H4012)=MONTH(K4012)=TRUE,YEAR(H4012)=YEAR(K4012)=TRUE),((EOMONTH(H4012,0)-H4012+1)*X4012)/DAY(EOMONTH(H4012,0)),
IF(AND(F4012="Peretoe teenus",H4012&gt;=[2]an!$M$37,RANK(D4012,$D4012:$D4012)+COUNTIFS($D$2:D4012,D4012,$F$2:F4012,F4012)-1=1),X4012,
IF(AND(F4012="Peretoe teenus",H4012&lt;[2]an!$M$37,S4012&lt;&gt;"kahepoolne vajaduspõhine",RANK(D4012,$D4012:$D4012)+COUNTIFS($D$2:D4012,D4012,$F$2:F4012,F4012)-1=1),X4012,
IF(AND(F4012="Peretoe teenus",H4012&lt;[2]an!$M$37,S4012&lt;&gt;"kahepoolne vajaduspõhine",RANK(D4012,$D4012:$D4012)+COUNTIFS($D$2:D4012,D4012,$F$2:F4012,F4012)-1&gt;1),"",
IF(AND(F4012="Peretoe teenus",H4012&lt;[2]an!$M$37,S4012="kahepoolne vajaduspõhine",U4012="",RANK(D4012,$D4012:$D4012)+COUNTIFS($D$2:D4012,D4012,$F$2:F4012,F4012)-1=1),X4012,
IF(AND(F4012="Peretoe teenus",H4012&lt;[2]an!$M$37,S4012="kahepoolne vajaduspõhine",U4012="",RANK(D4012,$D4012:$D4012)+COUNTIFS($D$2:D4012,D4012,$F$2:F4012,F4012)-1&gt;1),"",
IF(AND(F4012="Peretoe teenus",H4012&lt;[2]an!$M$37,S4012="kahepoolne vajaduspõhine",U4012&lt;[2]an!$M$37,RANK(D4012,$D4012:$D4012)+COUNTIFS($D$2:D4012,D4012,$F$2:F4012,F4012)-1=1),X4012,
IF(AND(F4012="Peretoe teenus",H4012&lt;[2]an!$M$37,S4012="kahepoolne vajaduspõhine",U4012&lt;[2]an!$M$37,RANK(D4012,$D4012:$D4012)+COUNTIFS($D$2:D4012,D4012,$F$2:F4012,F4012)-1&gt;1),"",
IF(AND(F4012="Peretoe teenus",H4012&lt;[2]an!$M$37,S4012="kahepoolne vajaduspõhine",U4012&gt;=[2]an!$M$37,U4012&lt;=[2]an!$M$38,RANK(D4012,$D4012:$D4012)+COUNTIFS($D$2:D4012,D4012,$F$2:F4012,F4012)-1=1),
((EOMONTH(U4012,0)-U4012+1)*X4012)/DAY(EOMONTH(U4012,0))+(DAY(U4012)-1)*100/DAY(EOMONTH(U4012,0)),
IF(AND(F4012="Peretoe teenus",H4012&lt;[2]an!$M$37,S4012="kahepoolne vajaduspõhine",U4012&gt;=[2]an!$M$37,U4012&lt;=[2]an!$M$38,RANK(D4012,$D4012:$D4012)+COUNTIFS($D$2:D4012,D4012,$F$2:F4012,F4012)-1&gt;1),"",
IF(AND(F4012="Peretoe teenus",H4012&lt;[2]an!$M$37,S4012="kahepoolne vajaduspõhine",U4012&gt;[2]an!$M$38,RANK(D4012,$D4012:$D4012)+COUNTIFS($D$2:D4012,D4012,$F$2:F4012,F4012)-1=1),X4012,
IF(AND(F4012="Peretoe teenus",H4012&lt;[2]an!$M$37,S4012="kahepoolne vajaduspõhine",U4012&gt;[2]an!$M$38,RANK(D4012,$D4012:$D4012)+COUNTIFS($D$2:D4012,D4012,$F$2:F4012,F4012)-1&gt;1),"",X4012*W4012)))))))))))))),"")</f>
        <v/>
      </c>
      <c r="Z4012" s="18" t="str">
        <f t="shared" si="187"/>
        <v/>
      </c>
      <c r="AA4012" s="19" t="str">
        <f>IFERROR(VLOOKUP(E4012,[2]an!$A$3:$B$81,2,FALSE),"")</f>
        <v/>
      </c>
      <c r="AB4012" s="19" t="str">
        <f>IFERROR(VLOOKUP(AA4012,[2]an!$C$2:$D$16,2,FALSE),"")</f>
        <v/>
      </c>
      <c r="AC4012" s="20"/>
      <c r="AD4012" s="21" t="str">
        <f>IF(A4012=[2]an!$F$36,VLOOKUP([2]an!$F$36,[2]an!$F$36:$H$36,3,FALSE),IF(A4012=[2]an!$F$35,VLOOKUP([2]an!$F$35,[2]an!$F$35:$H$35,3,FALSE),IF(A4012=[2]an!$F$33,VLOOKUP([2]an!$F$33,[2]an!$F$33:$H$33,3,FALSE),IF(A4012=[2]an!$F$31,VLOOKUP([2]an!$F$31,[2]an!$F$31:$H$31,3,FALSE),""))))</f>
        <v/>
      </c>
    </row>
    <row r="4013" spans="6:30" x14ac:dyDescent="0.2">
      <c r="F4013" s="10"/>
      <c r="G4013" s="8" t="str">
        <f t="shared" si="188"/>
        <v/>
      </c>
      <c r="H4013" s="13"/>
      <c r="K4013" s="13"/>
      <c r="L4013" s="10"/>
      <c r="M4013" s="10"/>
      <c r="S4013" s="8" t="str">
        <f>IFERROR(VLOOKUP(D4013,[1]peretoe_teenus!$A$2:$L$2000,5,FALSE),"")</f>
        <v/>
      </c>
      <c r="U4013" s="13"/>
      <c r="V4013" s="15" t="str" cm="1">
        <f t="array" ref="V4013">IFERROR(IF(AND(F4013="Tugigrupp",RANK(K4013,$K4013:$K4013)+COUNTIFS($K$2:K4013,K4013,$L$2:L4013,L4013,$M$2:M4013,M4013,$I$2:I4013,I4013,$G$2:G4013,G4013,$F$2:F4013,F4013)-1=1),SUMPRODUCT(($F$2:$F$4154=F4013)*($G$2:$G$4154=G4013)*($K$2:$K$4154=K4013)*($I$2:$I$4154=I4013)*($L$2:$L$4154=L4013)*($M$2:$M$4154=M4013)),""),"")</f>
        <v/>
      </c>
      <c r="W4013" s="15" t="str">
        <f t="shared" si="186"/>
        <v/>
      </c>
      <c r="X4013" s="16" t="str">
        <f>IF(AND(A4013=[2]an!$G$38,F4013=[2]an!$E$40),[2]an!$G$40,IF(AND(A4013=[2]an!$G$38,F4013=[2]an!$E$41),[2]an!$G$41,IF(AND(A4013=[2]an!$G$38,F4013=[2]an!$E$39,H4013&gt;=[2]an!$M$37),[2]an!$G$39,
IF(AND(A4013=[2]an!$G$38,F4013=[2]an!$E$39,H4013&lt;[2]an!$M$37,S4013="kahepoolne vajaduspõhine",U4013=""),[2]an!$M$40,
IF(AND(A4013=[2]an!$G$38,F4013=[2]an!$E$39,H4013&lt;[2]an!$M$37,S4013="kahepoolne vajaduspõhine",U4013&lt;&gt;""),[2]an!$G$39,
IF(AND(A4013=[2]an!$G$38,F4013=[2]an!$E$39,H4013&lt;[2]an!$M$37,S4013&lt;&gt;"kahepoolne vajaduspõhine"),[2]an!$G$39,
IF(AND(A4013=[2]an!$G$38,F4013=[2]an!$E$42),[2]an!$G$42,
IF(AND(A4013=[2]an!$H$38,F4013=[2]an!$E$40),[2]an!$H$40,IF(AND(A4013=[2]an!$H$38,F4013=[2]an!$E$41),[2]an!$H$41,IF(AND(A4013=[2]an!$H$38,F4013=[2]an!$E$39,H4013&gt;=[2]an!$M$37),[2]an!$H$39,
IF(AND(A4013=[2]an!$H$38,F4013=[2]an!$E$39,H4013&lt;[2]an!$M$37,S4013="kahepoolne vajaduspõhine",U4013=""),[2]an!$M$40,
IF(AND(A4013=[2]an!$H$38,F4013=[2]an!$E$39,H4013&lt;[2]an!$M$37,S4013="kahepoolne vajaduspõhine",U4013&lt;&gt;""),[2]an!$H$39,
IF(AND(A4013=[2]an!$H$38,F4013=[2]an!$E$39,H4013&lt;[2]an!$M$37,S4013&lt;&gt;"kahepoolne vajaduspõhine"),[2]an!$H$39,
IF(AND(A4013=[2]an!$H$38,F4013=[2]an!$E$42),[2]an!$H$42,
IF(AND(A4013=[2]an!$I$38,F4013=[2]an!$E$40),[2]an!$I$40,IF(AND(A4013=[2]an!$I$38,F4013=[2]an!$E$41),[2]an!$I$41,IF(AND(A4013=[2]an!$I$38,F4013=[2]an!$E$39,H4013&gt;=[2]an!$M$37),[2]an!$I$39,
IF(AND(A4013=[2]an!$I$38,F4013=[2]an!$E$39,H4013&lt;[2]an!$M$37,S4013="kahepoolne vajaduspõhine",U4013=""),[2]an!$M$40,
IF(AND(A4013=[2]an!$I$38,F4013=[2]an!$E$39,H4013&lt;[2]an!$M$37,S4013="kahepoolne vajaduspõhine",U4013&lt;&gt;""),[2]an!$I$39,
IF(AND(A4013=[2]an!$I$38,F4013=[2]an!$E$39,H4013&lt;[2]an!$M$37,S4013&lt;&gt;"kahepoolne vajaduspõhine"),[2]an!$I$39,
IF(AND(A4013=[2]an!$I$38,F4013=[2]an!$E$42),[2]an!$I$42,
IF(AND(A4013=[2]an!$J$38,F4013=[2]an!$E$40),[2]an!$J$40,IF(AND(A4013=[2]an!$J$38,F4013=[2]an!$E$41),[2]an!$J$41,IF(AND(A4013=[2]an!$J$38,F4013=[2]an!$E$39,H4013&gt;=[2]an!$M$37),[2]an!$J$39,
IF(AND(A4013=[2]an!$J$38,F4013=[2]an!$E$39,H4013&lt;[2]an!$M$37,S4013="kahepoolne vajaduspõhine",U4013=""),[2]an!$M$40,
IF(AND(A4013=[2]an!$J$38,F4013=[2]an!$E$39,H4013&lt;[2]an!$M$37,S4013="kahepoolne vajaduspõhine",U4013&lt;&gt;""),[2]an!$J$39,
IF(AND(A4013=[2]an!$J$38,F4013=[2]an!$E$39,H4013&lt;[2]an!$M$37,S4013&lt;&gt;"kahepoolne vajaduspõhine"),[2]an!$J$39,
IF(AND(A4013=[2]an!$J$38,F4013=[2]an!$E$42),[2]an!$J$42,""))))))))))))))))))))))))))))</f>
        <v/>
      </c>
      <c r="Y4013" s="17" t="str">
        <f>IFERROR(IF(F4013="Tugigrupp",0,
IF(AND(F4013="Peretoe teenus",H4013&gt;=[2]an!$M$37,RANK(D4013,$D4013:$D4013)+COUNTIFS($D$2:D4013,D4013,$F$2:F4013,F4013)-1&gt;1),"",
IF(AND(F4013="Peretoe teenus",H4013&gt;=[2]an!$M$37,RANK(D4013,$D4013:$D4013)+COUNTIFS($D$2:D4013,D4013,$F$2:F4013,F4013)-1=1,MONTH(H4013)=MONTH(K4013)=TRUE,YEAR(H4013)=YEAR(K4013)=TRUE),((EOMONTH(H4013,0)-H4013+1)*X4013)/DAY(EOMONTH(H4013,0)),
IF(AND(F4013="Peretoe teenus",H4013&gt;=[2]an!$M$37,RANK(D4013,$D4013:$D4013)+COUNTIFS($D$2:D4013,D4013,$F$2:F4013,F4013)-1=1),X4013,
IF(AND(F4013="Peretoe teenus",H4013&lt;[2]an!$M$37,S4013&lt;&gt;"kahepoolne vajaduspõhine",RANK(D4013,$D4013:$D4013)+COUNTIFS($D$2:D4013,D4013,$F$2:F4013,F4013)-1=1),X4013,
IF(AND(F4013="Peretoe teenus",H4013&lt;[2]an!$M$37,S4013&lt;&gt;"kahepoolne vajaduspõhine",RANK(D4013,$D4013:$D4013)+COUNTIFS($D$2:D4013,D4013,$F$2:F4013,F4013)-1&gt;1),"",
IF(AND(F4013="Peretoe teenus",H4013&lt;[2]an!$M$37,S4013="kahepoolne vajaduspõhine",U4013="",RANK(D4013,$D4013:$D4013)+COUNTIFS($D$2:D4013,D4013,$F$2:F4013,F4013)-1=1),X4013,
IF(AND(F4013="Peretoe teenus",H4013&lt;[2]an!$M$37,S4013="kahepoolne vajaduspõhine",U4013="",RANK(D4013,$D4013:$D4013)+COUNTIFS($D$2:D4013,D4013,$F$2:F4013,F4013)-1&gt;1),"",
IF(AND(F4013="Peretoe teenus",H4013&lt;[2]an!$M$37,S4013="kahepoolne vajaduspõhine",U4013&lt;[2]an!$M$37,RANK(D4013,$D4013:$D4013)+COUNTIFS($D$2:D4013,D4013,$F$2:F4013,F4013)-1=1),X4013,
IF(AND(F4013="Peretoe teenus",H4013&lt;[2]an!$M$37,S4013="kahepoolne vajaduspõhine",U4013&lt;[2]an!$M$37,RANK(D4013,$D4013:$D4013)+COUNTIFS($D$2:D4013,D4013,$F$2:F4013,F4013)-1&gt;1),"",
IF(AND(F4013="Peretoe teenus",H4013&lt;[2]an!$M$37,S4013="kahepoolne vajaduspõhine",U4013&gt;=[2]an!$M$37,U4013&lt;=[2]an!$M$38,RANK(D4013,$D4013:$D4013)+COUNTIFS($D$2:D4013,D4013,$F$2:F4013,F4013)-1=1),
((EOMONTH(U4013,0)-U4013+1)*X4013)/DAY(EOMONTH(U4013,0))+(DAY(U4013)-1)*100/DAY(EOMONTH(U4013,0)),
IF(AND(F4013="Peretoe teenus",H4013&lt;[2]an!$M$37,S4013="kahepoolne vajaduspõhine",U4013&gt;=[2]an!$M$37,U4013&lt;=[2]an!$M$38,RANK(D4013,$D4013:$D4013)+COUNTIFS($D$2:D4013,D4013,$F$2:F4013,F4013)-1&gt;1),"",
IF(AND(F4013="Peretoe teenus",H4013&lt;[2]an!$M$37,S4013="kahepoolne vajaduspõhine",U4013&gt;[2]an!$M$38,RANK(D4013,$D4013:$D4013)+COUNTIFS($D$2:D4013,D4013,$F$2:F4013,F4013)-1=1),X4013,
IF(AND(F4013="Peretoe teenus",H4013&lt;[2]an!$M$37,S4013="kahepoolne vajaduspõhine",U4013&gt;[2]an!$M$38,RANK(D4013,$D4013:$D4013)+COUNTIFS($D$2:D4013,D4013,$F$2:F4013,F4013)-1&gt;1),"",X4013*W4013)))))))))))))),"")</f>
        <v/>
      </c>
      <c r="Z4013" s="18" t="str">
        <f t="shared" si="187"/>
        <v/>
      </c>
      <c r="AA4013" s="19" t="str">
        <f>IFERROR(VLOOKUP(E4013,[2]an!$A$3:$B$81,2,FALSE),"")</f>
        <v/>
      </c>
      <c r="AB4013" s="19" t="str">
        <f>IFERROR(VLOOKUP(AA4013,[2]an!$C$2:$D$16,2,FALSE),"")</f>
        <v/>
      </c>
      <c r="AC4013" s="20"/>
      <c r="AD4013" s="21" t="str">
        <f>IF(A4013=[2]an!$F$36,VLOOKUP([2]an!$F$36,[2]an!$F$36:$H$36,3,FALSE),IF(A4013=[2]an!$F$35,VLOOKUP([2]an!$F$35,[2]an!$F$35:$H$35,3,FALSE),IF(A4013=[2]an!$F$33,VLOOKUP([2]an!$F$33,[2]an!$F$33:$H$33,3,FALSE),IF(A4013=[2]an!$F$31,VLOOKUP([2]an!$F$31,[2]an!$F$31:$H$31,3,FALSE),""))))</f>
        <v/>
      </c>
    </row>
    <row r="4014" spans="6:30" x14ac:dyDescent="0.2">
      <c r="F4014" s="10"/>
      <c r="G4014" s="8" t="str">
        <f t="shared" si="188"/>
        <v/>
      </c>
      <c r="H4014" s="13"/>
      <c r="K4014" s="13"/>
      <c r="L4014" s="10"/>
      <c r="M4014" s="10"/>
      <c r="S4014" s="8" t="str">
        <f>IFERROR(VLOOKUP(D4014,[1]peretoe_teenus!$A$2:$L$2000,5,FALSE),"")</f>
        <v/>
      </c>
      <c r="U4014" s="13"/>
      <c r="V4014" s="15" t="str" cm="1">
        <f t="array" ref="V4014">IFERROR(IF(AND(F4014="Tugigrupp",RANK(K4014,$K4014:$K4014)+COUNTIFS($K$2:K4014,K4014,$L$2:L4014,L4014,$M$2:M4014,M4014,$I$2:I4014,I4014,$G$2:G4014,G4014,$F$2:F4014,F4014)-1=1),SUMPRODUCT(($F$2:$F$4154=F4014)*($G$2:$G$4154=G4014)*($K$2:$K$4154=K4014)*($I$2:$I$4154=I4014)*($L$2:$L$4154=L4014)*($M$2:$M$4154=M4014)),""),"")</f>
        <v/>
      </c>
      <c r="W4014" s="15" t="str">
        <f t="shared" si="186"/>
        <v/>
      </c>
      <c r="X4014" s="16" t="str">
        <f>IF(AND(A4014=[2]an!$G$38,F4014=[2]an!$E$40),[2]an!$G$40,IF(AND(A4014=[2]an!$G$38,F4014=[2]an!$E$41),[2]an!$G$41,IF(AND(A4014=[2]an!$G$38,F4014=[2]an!$E$39,H4014&gt;=[2]an!$M$37),[2]an!$G$39,
IF(AND(A4014=[2]an!$G$38,F4014=[2]an!$E$39,H4014&lt;[2]an!$M$37,S4014="kahepoolne vajaduspõhine",U4014=""),[2]an!$M$40,
IF(AND(A4014=[2]an!$G$38,F4014=[2]an!$E$39,H4014&lt;[2]an!$M$37,S4014="kahepoolne vajaduspõhine",U4014&lt;&gt;""),[2]an!$G$39,
IF(AND(A4014=[2]an!$G$38,F4014=[2]an!$E$39,H4014&lt;[2]an!$M$37,S4014&lt;&gt;"kahepoolne vajaduspõhine"),[2]an!$G$39,
IF(AND(A4014=[2]an!$G$38,F4014=[2]an!$E$42),[2]an!$G$42,
IF(AND(A4014=[2]an!$H$38,F4014=[2]an!$E$40),[2]an!$H$40,IF(AND(A4014=[2]an!$H$38,F4014=[2]an!$E$41),[2]an!$H$41,IF(AND(A4014=[2]an!$H$38,F4014=[2]an!$E$39,H4014&gt;=[2]an!$M$37),[2]an!$H$39,
IF(AND(A4014=[2]an!$H$38,F4014=[2]an!$E$39,H4014&lt;[2]an!$M$37,S4014="kahepoolne vajaduspõhine",U4014=""),[2]an!$M$40,
IF(AND(A4014=[2]an!$H$38,F4014=[2]an!$E$39,H4014&lt;[2]an!$M$37,S4014="kahepoolne vajaduspõhine",U4014&lt;&gt;""),[2]an!$H$39,
IF(AND(A4014=[2]an!$H$38,F4014=[2]an!$E$39,H4014&lt;[2]an!$M$37,S4014&lt;&gt;"kahepoolne vajaduspõhine"),[2]an!$H$39,
IF(AND(A4014=[2]an!$H$38,F4014=[2]an!$E$42),[2]an!$H$42,
IF(AND(A4014=[2]an!$I$38,F4014=[2]an!$E$40),[2]an!$I$40,IF(AND(A4014=[2]an!$I$38,F4014=[2]an!$E$41),[2]an!$I$41,IF(AND(A4014=[2]an!$I$38,F4014=[2]an!$E$39,H4014&gt;=[2]an!$M$37),[2]an!$I$39,
IF(AND(A4014=[2]an!$I$38,F4014=[2]an!$E$39,H4014&lt;[2]an!$M$37,S4014="kahepoolne vajaduspõhine",U4014=""),[2]an!$M$40,
IF(AND(A4014=[2]an!$I$38,F4014=[2]an!$E$39,H4014&lt;[2]an!$M$37,S4014="kahepoolne vajaduspõhine",U4014&lt;&gt;""),[2]an!$I$39,
IF(AND(A4014=[2]an!$I$38,F4014=[2]an!$E$39,H4014&lt;[2]an!$M$37,S4014&lt;&gt;"kahepoolne vajaduspõhine"),[2]an!$I$39,
IF(AND(A4014=[2]an!$I$38,F4014=[2]an!$E$42),[2]an!$I$42,
IF(AND(A4014=[2]an!$J$38,F4014=[2]an!$E$40),[2]an!$J$40,IF(AND(A4014=[2]an!$J$38,F4014=[2]an!$E$41),[2]an!$J$41,IF(AND(A4014=[2]an!$J$38,F4014=[2]an!$E$39,H4014&gt;=[2]an!$M$37),[2]an!$J$39,
IF(AND(A4014=[2]an!$J$38,F4014=[2]an!$E$39,H4014&lt;[2]an!$M$37,S4014="kahepoolne vajaduspõhine",U4014=""),[2]an!$M$40,
IF(AND(A4014=[2]an!$J$38,F4014=[2]an!$E$39,H4014&lt;[2]an!$M$37,S4014="kahepoolne vajaduspõhine",U4014&lt;&gt;""),[2]an!$J$39,
IF(AND(A4014=[2]an!$J$38,F4014=[2]an!$E$39,H4014&lt;[2]an!$M$37,S4014&lt;&gt;"kahepoolne vajaduspõhine"),[2]an!$J$39,
IF(AND(A4014=[2]an!$J$38,F4014=[2]an!$E$42),[2]an!$J$42,""))))))))))))))))))))))))))))</f>
        <v/>
      </c>
      <c r="Y4014" s="17" t="str">
        <f>IFERROR(IF(F4014="Tugigrupp",0,
IF(AND(F4014="Peretoe teenus",H4014&gt;=[2]an!$M$37,RANK(D4014,$D4014:$D4014)+COUNTIFS($D$2:D4014,D4014,$F$2:F4014,F4014)-1&gt;1),"",
IF(AND(F4014="Peretoe teenus",H4014&gt;=[2]an!$M$37,RANK(D4014,$D4014:$D4014)+COUNTIFS($D$2:D4014,D4014,$F$2:F4014,F4014)-1=1,MONTH(H4014)=MONTH(K4014)=TRUE,YEAR(H4014)=YEAR(K4014)=TRUE),((EOMONTH(H4014,0)-H4014+1)*X4014)/DAY(EOMONTH(H4014,0)),
IF(AND(F4014="Peretoe teenus",H4014&gt;=[2]an!$M$37,RANK(D4014,$D4014:$D4014)+COUNTIFS($D$2:D4014,D4014,$F$2:F4014,F4014)-1=1),X4014,
IF(AND(F4014="Peretoe teenus",H4014&lt;[2]an!$M$37,S4014&lt;&gt;"kahepoolne vajaduspõhine",RANK(D4014,$D4014:$D4014)+COUNTIFS($D$2:D4014,D4014,$F$2:F4014,F4014)-1=1),X4014,
IF(AND(F4014="Peretoe teenus",H4014&lt;[2]an!$M$37,S4014&lt;&gt;"kahepoolne vajaduspõhine",RANK(D4014,$D4014:$D4014)+COUNTIFS($D$2:D4014,D4014,$F$2:F4014,F4014)-1&gt;1),"",
IF(AND(F4014="Peretoe teenus",H4014&lt;[2]an!$M$37,S4014="kahepoolne vajaduspõhine",U4014="",RANK(D4014,$D4014:$D4014)+COUNTIFS($D$2:D4014,D4014,$F$2:F4014,F4014)-1=1),X4014,
IF(AND(F4014="Peretoe teenus",H4014&lt;[2]an!$M$37,S4014="kahepoolne vajaduspõhine",U4014="",RANK(D4014,$D4014:$D4014)+COUNTIFS($D$2:D4014,D4014,$F$2:F4014,F4014)-1&gt;1),"",
IF(AND(F4014="Peretoe teenus",H4014&lt;[2]an!$M$37,S4014="kahepoolne vajaduspõhine",U4014&lt;[2]an!$M$37,RANK(D4014,$D4014:$D4014)+COUNTIFS($D$2:D4014,D4014,$F$2:F4014,F4014)-1=1),X4014,
IF(AND(F4014="Peretoe teenus",H4014&lt;[2]an!$M$37,S4014="kahepoolne vajaduspõhine",U4014&lt;[2]an!$M$37,RANK(D4014,$D4014:$D4014)+COUNTIFS($D$2:D4014,D4014,$F$2:F4014,F4014)-1&gt;1),"",
IF(AND(F4014="Peretoe teenus",H4014&lt;[2]an!$M$37,S4014="kahepoolne vajaduspõhine",U4014&gt;=[2]an!$M$37,U4014&lt;=[2]an!$M$38,RANK(D4014,$D4014:$D4014)+COUNTIFS($D$2:D4014,D4014,$F$2:F4014,F4014)-1=1),
((EOMONTH(U4014,0)-U4014+1)*X4014)/DAY(EOMONTH(U4014,0))+(DAY(U4014)-1)*100/DAY(EOMONTH(U4014,0)),
IF(AND(F4014="Peretoe teenus",H4014&lt;[2]an!$M$37,S4014="kahepoolne vajaduspõhine",U4014&gt;=[2]an!$M$37,U4014&lt;=[2]an!$M$38,RANK(D4014,$D4014:$D4014)+COUNTIFS($D$2:D4014,D4014,$F$2:F4014,F4014)-1&gt;1),"",
IF(AND(F4014="Peretoe teenus",H4014&lt;[2]an!$M$37,S4014="kahepoolne vajaduspõhine",U4014&gt;[2]an!$M$38,RANK(D4014,$D4014:$D4014)+COUNTIFS($D$2:D4014,D4014,$F$2:F4014,F4014)-1=1),X4014,
IF(AND(F4014="Peretoe teenus",H4014&lt;[2]an!$M$37,S4014="kahepoolne vajaduspõhine",U4014&gt;[2]an!$M$38,RANK(D4014,$D4014:$D4014)+COUNTIFS($D$2:D4014,D4014,$F$2:F4014,F4014)-1&gt;1),"",X4014*W4014)))))))))))))),"")</f>
        <v/>
      </c>
      <c r="Z4014" s="18" t="str">
        <f t="shared" si="187"/>
        <v/>
      </c>
      <c r="AA4014" s="19" t="str">
        <f>IFERROR(VLOOKUP(E4014,[2]an!$A$3:$B$81,2,FALSE),"")</f>
        <v/>
      </c>
      <c r="AB4014" s="19" t="str">
        <f>IFERROR(VLOOKUP(AA4014,[2]an!$C$2:$D$16,2,FALSE),"")</f>
        <v/>
      </c>
      <c r="AC4014" s="20"/>
      <c r="AD4014" s="21" t="str">
        <f>IF(A4014=[2]an!$F$36,VLOOKUP([2]an!$F$36,[2]an!$F$36:$H$36,3,FALSE),IF(A4014=[2]an!$F$35,VLOOKUP([2]an!$F$35,[2]an!$F$35:$H$35,3,FALSE),IF(A4014=[2]an!$F$33,VLOOKUP([2]an!$F$33,[2]an!$F$33:$H$33,3,FALSE),IF(A4014=[2]an!$F$31,VLOOKUP([2]an!$F$31,[2]an!$F$31:$H$31,3,FALSE),""))))</f>
        <v/>
      </c>
    </row>
    <row r="4015" spans="6:30" x14ac:dyDescent="0.2">
      <c r="F4015" s="10"/>
      <c r="G4015" s="8" t="str">
        <f t="shared" si="188"/>
        <v/>
      </c>
      <c r="H4015" s="13"/>
      <c r="K4015" s="13"/>
      <c r="L4015" s="10"/>
      <c r="M4015" s="10"/>
      <c r="S4015" s="8" t="str">
        <f>IFERROR(VLOOKUP(D4015,[1]peretoe_teenus!$A$2:$L$2000,5,FALSE),"")</f>
        <v/>
      </c>
      <c r="U4015" s="13"/>
      <c r="V4015" s="15" t="str" cm="1">
        <f t="array" ref="V4015">IFERROR(IF(AND(F4015="Tugigrupp",RANK(K4015,$K4015:$K4015)+COUNTIFS($K$2:K4015,K4015,$L$2:L4015,L4015,$M$2:M4015,M4015,$I$2:I4015,I4015,$G$2:G4015,G4015,$F$2:F4015,F4015)-1=1),SUMPRODUCT(($F$2:$F$4154=F4015)*($G$2:$G$4154=G4015)*($K$2:$K$4154=K4015)*($I$2:$I$4154=I4015)*($L$2:$L$4154=L4015)*($M$2:$M$4154=M4015)),""),"")</f>
        <v/>
      </c>
      <c r="W4015" s="15" t="str">
        <f t="shared" si="186"/>
        <v/>
      </c>
      <c r="X4015" s="16" t="str">
        <f>IF(AND(A4015=[2]an!$G$38,F4015=[2]an!$E$40),[2]an!$G$40,IF(AND(A4015=[2]an!$G$38,F4015=[2]an!$E$41),[2]an!$G$41,IF(AND(A4015=[2]an!$G$38,F4015=[2]an!$E$39,H4015&gt;=[2]an!$M$37),[2]an!$G$39,
IF(AND(A4015=[2]an!$G$38,F4015=[2]an!$E$39,H4015&lt;[2]an!$M$37,S4015="kahepoolne vajaduspõhine",U4015=""),[2]an!$M$40,
IF(AND(A4015=[2]an!$G$38,F4015=[2]an!$E$39,H4015&lt;[2]an!$M$37,S4015="kahepoolne vajaduspõhine",U4015&lt;&gt;""),[2]an!$G$39,
IF(AND(A4015=[2]an!$G$38,F4015=[2]an!$E$39,H4015&lt;[2]an!$M$37,S4015&lt;&gt;"kahepoolne vajaduspõhine"),[2]an!$G$39,
IF(AND(A4015=[2]an!$G$38,F4015=[2]an!$E$42),[2]an!$G$42,
IF(AND(A4015=[2]an!$H$38,F4015=[2]an!$E$40),[2]an!$H$40,IF(AND(A4015=[2]an!$H$38,F4015=[2]an!$E$41),[2]an!$H$41,IF(AND(A4015=[2]an!$H$38,F4015=[2]an!$E$39,H4015&gt;=[2]an!$M$37),[2]an!$H$39,
IF(AND(A4015=[2]an!$H$38,F4015=[2]an!$E$39,H4015&lt;[2]an!$M$37,S4015="kahepoolne vajaduspõhine",U4015=""),[2]an!$M$40,
IF(AND(A4015=[2]an!$H$38,F4015=[2]an!$E$39,H4015&lt;[2]an!$M$37,S4015="kahepoolne vajaduspõhine",U4015&lt;&gt;""),[2]an!$H$39,
IF(AND(A4015=[2]an!$H$38,F4015=[2]an!$E$39,H4015&lt;[2]an!$M$37,S4015&lt;&gt;"kahepoolne vajaduspõhine"),[2]an!$H$39,
IF(AND(A4015=[2]an!$H$38,F4015=[2]an!$E$42),[2]an!$H$42,
IF(AND(A4015=[2]an!$I$38,F4015=[2]an!$E$40),[2]an!$I$40,IF(AND(A4015=[2]an!$I$38,F4015=[2]an!$E$41),[2]an!$I$41,IF(AND(A4015=[2]an!$I$38,F4015=[2]an!$E$39,H4015&gt;=[2]an!$M$37),[2]an!$I$39,
IF(AND(A4015=[2]an!$I$38,F4015=[2]an!$E$39,H4015&lt;[2]an!$M$37,S4015="kahepoolne vajaduspõhine",U4015=""),[2]an!$M$40,
IF(AND(A4015=[2]an!$I$38,F4015=[2]an!$E$39,H4015&lt;[2]an!$M$37,S4015="kahepoolne vajaduspõhine",U4015&lt;&gt;""),[2]an!$I$39,
IF(AND(A4015=[2]an!$I$38,F4015=[2]an!$E$39,H4015&lt;[2]an!$M$37,S4015&lt;&gt;"kahepoolne vajaduspõhine"),[2]an!$I$39,
IF(AND(A4015=[2]an!$I$38,F4015=[2]an!$E$42),[2]an!$I$42,
IF(AND(A4015=[2]an!$J$38,F4015=[2]an!$E$40),[2]an!$J$40,IF(AND(A4015=[2]an!$J$38,F4015=[2]an!$E$41),[2]an!$J$41,IF(AND(A4015=[2]an!$J$38,F4015=[2]an!$E$39,H4015&gt;=[2]an!$M$37),[2]an!$J$39,
IF(AND(A4015=[2]an!$J$38,F4015=[2]an!$E$39,H4015&lt;[2]an!$M$37,S4015="kahepoolne vajaduspõhine",U4015=""),[2]an!$M$40,
IF(AND(A4015=[2]an!$J$38,F4015=[2]an!$E$39,H4015&lt;[2]an!$M$37,S4015="kahepoolne vajaduspõhine",U4015&lt;&gt;""),[2]an!$J$39,
IF(AND(A4015=[2]an!$J$38,F4015=[2]an!$E$39,H4015&lt;[2]an!$M$37,S4015&lt;&gt;"kahepoolne vajaduspõhine"),[2]an!$J$39,
IF(AND(A4015=[2]an!$J$38,F4015=[2]an!$E$42),[2]an!$J$42,""))))))))))))))))))))))))))))</f>
        <v/>
      </c>
      <c r="Y4015" s="17" t="str">
        <f>IFERROR(IF(F4015="Tugigrupp",0,
IF(AND(F4015="Peretoe teenus",H4015&gt;=[2]an!$M$37,RANK(D4015,$D4015:$D4015)+COUNTIFS($D$2:D4015,D4015,$F$2:F4015,F4015)-1&gt;1),"",
IF(AND(F4015="Peretoe teenus",H4015&gt;=[2]an!$M$37,RANK(D4015,$D4015:$D4015)+COUNTIFS($D$2:D4015,D4015,$F$2:F4015,F4015)-1=1,MONTH(H4015)=MONTH(K4015)=TRUE,YEAR(H4015)=YEAR(K4015)=TRUE),((EOMONTH(H4015,0)-H4015+1)*X4015)/DAY(EOMONTH(H4015,0)),
IF(AND(F4015="Peretoe teenus",H4015&gt;=[2]an!$M$37,RANK(D4015,$D4015:$D4015)+COUNTIFS($D$2:D4015,D4015,$F$2:F4015,F4015)-1=1),X4015,
IF(AND(F4015="Peretoe teenus",H4015&lt;[2]an!$M$37,S4015&lt;&gt;"kahepoolne vajaduspõhine",RANK(D4015,$D4015:$D4015)+COUNTIFS($D$2:D4015,D4015,$F$2:F4015,F4015)-1=1),X4015,
IF(AND(F4015="Peretoe teenus",H4015&lt;[2]an!$M$37,S4015&lt;&gt;"kahepoolne vajaduspõhine",RANK(D4015,$D4015:$D4015)+COUNTIFS($D$2:D4015,D4015,$F$2:F4015,F4015)-1&gt;1),"",
IF(AND(F4015="Peretoe teenus",H4015&lt;[2]an!$M$37,S4015="kahepoolne vajaduspõhine",U4015="",RANK(D4015,$D4015:$D4015)+COUNTIFS($D$2:D4015,D4015,$F$2:F4015,F4015)-1=1),X4015,
IF(AND(F4015="Peretoe teenus",H4015&lt;[2]an!$M$37,S4015="kahepoolne vajaduspõhine",U4015="",RANK(D4015,$D4015:$D4015)+COUNTIFS($D$2:D4015,D4015,$F$2:F4015,F4015)-1&gt;1),"",
IF(AND(F4015="Peretoe teenus",H4015&lt;[2]an!$M$37,S4015="kahepoolne vajaduspõhine",U4015&lt;[2]an!$M$37,RANK(D4015,$D4015:$D4015)+COUNTIFS($D$2:D4015,D4015,$F$2:F4015,F4015)-1=1),X4015,
IF(AND(F4015="Peretoe teenus",H4015&lt;[2]an!$M$37,S4015="kahepoolne vajaduspõhine",U4015&lt;[2]an!$M$37,RANK(D4015,$D4015:$D4015)+COUNTIFS($D$2:D4015,D4015,$F$2:F4015,F4015)-1&gt;1),"",
IF(AND(F4015="Peretoe teenus",H4015&lt;[2]an!$M$37,S4015="kahepoolne vajaduspõhine",U4015&gt;=[2]an!$M$37,U4015&lt;=[2]an!$M$38,RANK(D4015,$D4015:$D4015)+COUNTIFS($D$2:D4015,D4015,$F$2:F4015,F4015)-1=1),
((EOMONTH(U4015,0)-U4015+1)*X4015)/DAY(EOMONTH(U4015,0))+(DAY(U4015)-1)*100/DAY(EOMONTH(U4015,0)),
IF(AND(F4015="Peretoe teenus",H4015&lt;[2]an!$M$37,S4015="kahepoolne vajaduspõhine",U4015&gt;=[2]an!$M$37,U4015&lt;=[2]an!$M$38,RANK(D4015,$D4015:$D4015)+COUNTIFS($D$2:D4015,D4015,$F$2:F4015,F4015)-1&gt;1),"",
IF(AND(F4015="Peretoe teenus",H4015&lt;[2]an!$M$37,S4015="kahepoolne vajaduspõhine",U4015&gt;[2]an!$M$38,RANK(D4015,$D4015:$D4015)+COUNTIFS($D$2:D4015,D4015,$F$2:F4015,F4015)-1=1),X4015,
IF(AND(F4015="Peretoe teenus",H4015&lt;[2]an!$M$37,S4015="kahepoolne vajaduspõhine",U4015&gt;[2]an!$M$38,RANK(D4015,$D4015:$D4015)+COUNTIFS($D$2:D4015,D4015,$F$2:F4015,F4015)-1&gt;1),"",X4015*W4015)))))))))))))),"")</f>
        <v/>
      </c>
      <c r="Z4015" s="18" t="str">
        <f t="shared" si="187"/>
        <v/>
      </c>
      <c r="AA4015" s="19" t="str">
        <f>IFERROR(VLOOKUP(E4015,[2]an!$A$3:$B$81,2,FALSE),"")</f>
        <v/>
      </c>
      <c r="AB4015" s="19" t="str">
        <f>IFERROR(VLOOKUP(AA4015,[2]an!$C$2:$D$16,2,FALSE),"")</f>
        <v/>
      </c>
      <c r="AC4015" s="20"/>
      <c r="AD4015" s="21" t="str">
        <f>IF(A4015=[2]an!$F$36,VLOOKUP([2]an!$F$36,[2]an!$F$36:$H$36,3,FALSE),IF(A4015=[2]an!$F$35,VLOOKUP([2]an!$F$35,[2]an!$F$35:$H$35,3,FALSE),IF(A4015=[2]an!$F$33,VLOOKUP([2]an!$F$33,[2]an!$F$33:$H$33,3,FALSE),IF(A4015=[2]an!$F$31,VLOOKUP([2]an!$F$31,[2]an!$F$31:$H$31,3,FALSE),""))))</f>
        <v/>
      </c>
    </row>
    <row r="4016" spans="6:30" x14ac:dyDescent="0.2">
      <c r="F4016" s="10"/>
      <c r="G4016" s="8" t="str">
        <f t="shared" si="188"/>
        <v/>
      </c>
      <c r="H4016" s="13"/>
      <c r="K4016" s="13"/>
      <c r="L4016" s="10"/>
      <c r="M4016" s="10"/>
      <c r="S4016" s="8" t="str">
        <f>IFERROR(VLOOKUP(D4016,[1]peretoe_teenus!$A$2:$L$2000,5,FALSE),"")</f>
        <v/>
      </c>
      <c r="U4016" s="13"/>
      <c r="V4016" s="15" t="str" cm="1">
        <f t="array" ref="V4016">IFERROR(IF(AND(F4016="Tugigrupp",RANK(K4016,$K4016:$K4016)+COUNTIFS($K$2:K4016,K4016,$L$2:L4016,L4016,$M$2:M4016,M4016,$I$2:I4016,I4016,$G$2:G4016,G4016,$F$2:F4016,F4016)-1=1),SUMPRODUCT(($F$2:$F$4154=F4016)*($G$2:$G$4154=G4016)*($K$2:$K$4154=K4016)*($I$2:$I$4154=I4016)*($L$2:$L$4154=L4016)*($M$2:$M$4154=M4016)),""),"")</f>
        <v/>
      </c>
      <c r="W4016" s="15" t="str">
        <f t="shared" si="186"/>
        <v/>
      </c>
      <c r="X4016" s="16" t="str">
        <f>IF(AND(A4016=[2]an!$G$38,F4016=[2]an!$E$40),[2]an!$G$40,IF(AND(A4016=[2]an!$G$38,F4016=[2]an!$E$41),[2]an!$G$41,IF(AND(A4016=[2]an!$G$38,F4016=[2]an!$E$39,H4016&gt;=[2]an!$M$37),[2]an!$G$39,
IF(AND(A4016=[2]an!$G$38,F4016=[2]an!$E$39,H4016&lt;[2]an!$M$37,S4016="kahepoolne vajaduspõhine",U4016=""),[2]an!$M$40,
IF(AND(A4016=[2]an!$G$38,F4016=[2]an!$E$39,H4016&lt;[2]an!$M$37,S4016="kahepoolne vajaduspõhine",U4016&lt;&gt;""),[2]an!$G$39,
IF(AND(A4016=[2]an!$G$38,F4016=[2]an!$E$39,H4016&lt;[2]an!$M$37,S4016&lt;&gt;"kahepoolne vajaduspõhine"),[2]an!$G$39,
IF(AND(A4016=[2]an!$G$38,F4016=[2]an!$E$42),[2]an!$G$42,
IF(AND(A4016=[2]an!$H$38,F4016=[2]an!$E$40),[2]an!$H$40,IF(AND(A4016=[2]an!$H$38,F4016=[2]an!$E$41),[2]an!$H$41,IF(AND(A4016=[2]an!$H$38,F4016=[2]an!$E$39,H4016&gt;=[2]an!$M$37),[2]an!$H$39,
IF(AND(A4016=[2]an!$H$38,F4016=[2]an!$E$39,H4016&lt;[2]an!$M$37,S4016="kahepoolne vajaduspõhine",U4016=""),[2]an!$M$40,
IF(AND(A4016=[2]an!$H$38,F4016=[2]an!$E$39,H4016&lt;[2]an!$M$37,S4016="kahepoolne vajaduspõhine",U4016&lt;&gt;""),[2]an!$H$39,
IF(AND(A4016=[2]an!$H$38,F4016=[2]an!$E$39,H4016&lt;[2]an!$M$37,S4016&lt;&gt;"kahepoolne vajaduspõhine"),[2]an!$H$39,
IF(AND(A4016=[2]an!$H$38,F4016=[2]an!$E$42),[2]an!$H$42,
IF(AND(A4016=[2]an!$I$38,F4016=[2]an!$E$40),[2]an!$I$40,IF(AND(A4016=[2]an!$I$38,F4016=[2]an!$E$41),[2]an!$I$41,IF(AND(A4016=[2]an!$I$38,F4016=[2]an!$E$39,H4016&gt;=[2]an!$M$37),[2]an!$I$39,
IF(AND(A4016=[2]an!$I$38,F4016=[2]an!$E$39,H4016&lt;[2]an!$M$37,S4016="kahepoolne vajaduspõhine",U4016=""),[2]an!$M$40,
IF(AND(A4016=[2]an!$I$38,F4016=[2]an!$E$39,H4016&lt;[2]an!$M$37,S4016="kahepoolne vajaduspõhine",U4016&lt;&gt;""),[2]an!$I$39,
IF(AND(A4016=[2]an!$I$38,F4016=[2]an!$E$39,H4016&lt;[2]an!$M$37,S4016&lt;&gt;"kahepoolne vajaduspõhine"),[2]an!$I$39,
IF(AND(A4016=[2]an!$I$38,F4016=[2]an!$E$42),[2]an!$I$42,
IF(AND(A4016=[2]an!$J$38,F4016=[2]an!$E$40),[2]an!$J$40,IF(AND(A4016=[2]an!$J$38,F4016=[2]an!$E$41),[2]an!$J$41,IF(AND(A4016=[2]an!$J$38,F4016=[2]an!$E$39,H4016&gt;=[2]an!$M$37),[2]an!$J$39,
IF(AND(A4016=[2]an!$J$38,F4016=[2]an!$E$39,H4016&lt;[2]an!$M$37,S4016="kahepoolne vajaduspõhine",U4016=""),[2]an!$M$40,
IF(AND(A4016=[2]an!$J$38,F4016=[2]an!$E$39,H4016&lt;[2]an!$M$37,S4016="kahepoolne vajaduspõhine",U4016&lt;&gt;""),[2]an!$J$39,
IF(AND(A4016=[2]an!$J$38,F4016=[2]an!$E$39,H4016&lt;[2]an!$M$37,S4016&lt;&gt;"kahepoolne vajaduspõhine"),[2]an!$J$39,
IF(AND(A4016=[2]an!$J$38,F4016=[2]an!$E$42),[2]an!$J$42,""))))))))))))))))))))))))))))</f>
        <v/>
      </c>
      <c r="Y4016" s="17" t="str">
        <f>IFERROR(IF(F4016="Tugigrupp",0,
IF(AND(F4016="Peretoe teenus",H4016&gt;=[2]an!$M$37,RANK(D4016,$D4016:$D4016)+COUNTIFS($D$2:D4016,D4016,$F$2:F4016,F4016)-1&gt;1),"",
IF(AND(F4016="Peretoe teenus",H4016&gt;=[2]an!$M$37,RANK(D4016,$D4016:$D4016)+COUNTIFS($D$2:D4016,D4016,$F$2:F4016,F4016)-1=1,MONTH(H4016)=MONTH(K4016)=TRUE,YEAR(H4016)=YEAR(K4016)=TRUE),((EOMONTH(H4016,0)-H4016+1)*X4016)/DAY(EOMONTH(H4016,0)),
IF(AND(F4016="Peretoe teenus",H4016&gt;=[2]an!$M$37,RANK(D4016,$D4016:$D4016)+COUNTIFS($D$2:D4016,D4016,$F$2:F4016,F4016)-1=1),X4016,
IF(AND(F4016="Peretoe teenus",H4016&lt;[2]an!$M$37,S4016&lt;&gt;"kahepoolne vajaduspõhine",RANK(D4016,$D4016:$D4016)+COUNTIFS($D$2:D4016,D4016,$F$2:F4016,F4016)-1=1),X4016,
IF(AND(F4016="Peretoe teenus",H4016&lt;[2]an!$M$37,S4016&lt;&gt;"kahepoolne vajaduspõhine",RANK(D4016,$D4016:$D4016)+COUNTIFS($D$2:D4016,D4016,$F$2:F4016,F4016)-1&gt;1),"",
IF(AND(F4016="Peretoe teenus",H4016&lt;[2]an!$M$37,S4016="kahepoolne vajaduspõhine",U4016="",RANK(D4016,$D4016:$D4016)+COUNTIFS($D$2:D4016,D4016,$F$2:F4016,F4016)-1=1),X4016,
IF(AND(F4016="Peretoe teenus",H4016&lt;[2]an!$M$37,S4016="kahepoolne vajaduspõhine",U4016="",RANK(D4016,$D4016:$D4016)+COUNTIFS($D$2:D4016,D4016,$F$2:F4016,F4016)-1&gt;1),"",
IF(AND(F4016="Peretoe teenus",H4016&lt;[2]an!$M$37,S4016="kahepoolne vajaduspõhine",U4016&lt;[2]an!$M$37,RANK(D4016,$D4016:$D4016)+COUNTIFS($D$2:D4016,D4016,$F$2:F4016,F4016)-1=1),X4016,
IF(AND(F4016="Peretoe teenus",H4016&lt;[2]an!$M$37,S4016="kahepoolne vajaduspõhine",U4016&lt;[2]an!$M$37,RANK(D4016,$D4016:$D4016)+COUNTIFS($D$2:D4016,D4016,$F$2:F4016,F4016)-1&gt;1),"",
IF(AND(F4016="Peretoe teenus",H4016&lt;[2]an!$M$37,S4016="kahepoolne vajaduspõhine",U4016&gt;=[2]an!$M$37,U4016&lt;=[2]an!$M$38,RANK(D4016,$D4016:$D4016)+COUNTIFS($D$2:D4016,D4016,$F$2:F4016,F4016)-1=1),
((EOMONTH(U4016,0)-U4016+1)*X4016)/DAY(EOMONTH(U4016,0))+(DAY(U4016)-1)*100/DAY(EOMONTH(U4016,0)),
IF(AND(F4016="Peretoe teenus",H4016&lt;[2]an!$M$37,S4016="kahepoolne vajaduspõhine",U4016&gt;=[2]an!$M$37,U4016&lt;=[2]an!$M$38,RANK(D4016,$D4016:$D4016)+COUNTIFS($D$2:D4016,D4016,$F$2:F4016,F4016)-1&gt;1),"",
IF(AND(F4016="Peretoe teenus",H4016&lt;[2]an!$M$37,S4016="kahepoolne vajaduspõhine",U4016&gt;[2]an!$M$38,RANK(D4016,$D4016:$D4016)+COUNTIFS($D$2:D4016,D4016,$F$2:F4016,F4016)-1=1),X4016,
IF(AND(F4016="Peretoe teenus",H4016&lt;[2]an!$M$37,S4016="kahepoolne vajaduspõhine",U4016&gt;[2]an!$M$38,RANK(D4016,$D4016:$D4016)+COUNTIFS($D$2:D4016,D4016,$F$2:F4016,F4016)-1&gt;1),"",X4016*W4016)))))))))))))),"")</f>
        <v/>
      </c>
      <c r="Z4016" s="18" t="str">
        <f t="shared" si="187"/>
        <v/>
      </c>
      <c r="AA4016" s="19" t="str">
        <f>IFERROR(VLOOKUP(E4016,[2]an!$A$3:$B$81,2,FALSE),"")</f>
        <v/>
      </c>
      <c r="AB4016" s="19" t="str">
        <f>IFERROR(VLOOKUP(AA4016,[2]an!$C$2:$D$16,2,FALSE),"")</f>
        <v/>
      </c>
      <c r="AC4016" s="20"/>
      <c r="AD4016" s="21" t="str">
        <f>IF(A4016=[2]an!$F$36,VLOOKUP([2]an!$F$36,[2]an!$F$36:$H$36,3,FALSE),IF(A4016=[2]an!$F$35,VLOOKUP([2]an!$F$35,[2]an!$F$35:$H$35,3,FALSE),IF(A4016=[2]an!$F$33,VLOOKUP([2]an!$F$33,[2]an!$F$33:$H$33,3,FALSE),IF(A4016=[2]an!$F$31,VLOOKUP([2]an!$F$31,[2]an!$F$31:$H$31,3,FALSE),""))))</f>
        <v/>
      </c>
    </row>
    <row r="4017" spans="6:30" x14ac:dyDescent="0.2">
      <c r="F4017" s="10"/>
      <c r="G4017" s="8" t="str">
        <f t="shared" si="188"/>
        <v/>
      </c>
      <c r="H4017" s="13"/>
      <c r="K4017" s="13"/>
      <c r="L4017" s="10"/>
      <c r="M4017" s="10"/>
      <c r="S4017" s="8" t="str">
        <f>IFERROR(VLOOKUP(D4017,[1]peretoe_teenus!$A$2:$L$2000,5,FALSE),"")</f>
        <v/>
      </c>
      <c r="U4017" s="13"/>
      <c r="V4017" s="15" t="str" cm="1">
        <f t="array" ref="V4017">IFERROR(IF(AND(F4017="Tugigrupp",RANK(K4017,$K4017:$K4017)+COUNTIFS($K$2:K4017,K4017,$L$2:L4017,L4017,$M$2:M4017,M4017,$I$2:I4017,I4017,$G$2:G4017,G4017,$F$2:F4017,F4017)-1=1),SUMPRODUCT(($F$2:$F$4154=F4017)*($G$2:$G$4154=G4017)*($K$2:$K$4154=K4017)*($I$2:$I$4154=I4017)*($L$2:$L$4154=L4017)*($M$2:$M$4154=M4017)),""),"")</f>
        <v/>
      </c>
      <c r="W4017" s="15" t="str">
        <f t="shared" si="186"/>
        <v/>
      </c>
      <c r="X4017" s="16" t="str">
        <f>IF(AND(A4017=[2]an!$G$38,F4017=[2]an!$E$40),[2]an!$G$40,IF(AND(A4017=[2]an!$G$38,F4017=[2]an!$E$41),[2]an!$G$41,IF(AND(A4017=[2]an!$G$38,F4017=[2]an!$E$39,H4017&gt;=[2]an!$M$37),[2]an!$G$39,
IF(AND(A4017=[2]an!$G$38,F4017=[2]an!$E$39,H4017&lt;[2]an!$M$37,S4017="kahepoolne vajaduspõhine",U4017=""),[2]an!$M$40,
IF(AND(A4017=[2]an!$G$38,F4017=[2]an!$E$39,H4017&lt;[2]an!$M$37,S4017="kahepoolne vajaduspõhine",U4017&lt;&gt;""),[2]an!$G$39,
IF(AND(A4017=[2]an!$G$38,F4017=[2]an!$E$39,H4017&lt;[2]an!$M$37,S4017&lt;&gt;"kahepoolne vajaduspõhine"),[2]an!$G$39,
IF(AND(A4017=[2]an!$G$38,F4017=[2]an!$E$42),[2]an!$G$42,
IF(AND(A4017=[2]an!$H$38,F4017=[2]an!$E$40),[2]an!$H$40,IF(AND(A4017=[2]an!$H$38,F4017=[2]an!$E$41),[2]an!$H$41,IF(AND(A4017=[2]an!$H$38,F4017=[2]an!$E$39,H4017&gt;=[2]an!$M$37),[2]an!$H$39,
IF(AND(A4017=[2]an!$H$38,F4017=[2]an!$E$39,H4017&lt;[2]an!$M$37,S4017="kahepoolne vajaduspõhine",U4017=""),[2]an!$M$40,
IF(AND(A4017=[2]an!$H$38,F4017=[2]an!$E$39,H4017&lt;[2]an!$M$37,S4017="kahepoolne vajaduspõhine",U4017&lt;&gt;""),[2]an!$H$39,
IF(AND(A4017=[2]an!$H$38,F4017=[2]an!$E$39,H4017&lt;[2]an!$M$37,S4017&lt;&gt;"kahepoolne vajaduspõhine"),[2]an!$H$39,
IF(AND(A4017=[2]an!$H$38,F4017=[2]an!$E$42),[2]an!$H$42,
IF(AND(A4017=[2]an!$I$38,F4017=[2]an!$E$40),[2]an!$I$40,IF(AND(A4017=[2]an!$I$38,F4017=[2]an!$E$41),[2]an!$I$41,IF(AND(A4017=[2]an!$I$38,F4017=[2]an!$E$39,H4017&gt;=[2]an!$M$37),[2]an!$I$39,
IF(AND(A4017=[2]an!$I$38,F4017=[2]an!$E$39,H4017&lt;[2]an!$M$37,S4017="kahepoolne vajaduspõhine",U4017=""),[2]an!$M$40,
IF(AND(A4017=[2]an!$I$38,F4017=[2]an!$E$39,H4017&lt;[2]an!$M$37,S4017="kahepoolne vajaduspõhine",U4017&lt;&gt;""),[2]an!$I$39,
IF(AND(A4017=[2]an!$I$38,F4017=[2]an!$E$39,H4017&lt;[2]an!$M$37,S4017&lt;&gt;"kahepoolne vajaduspõhine"),[2]an!$I$39,
IF(AND(A4017=[2]an!$I$38,F4017=[2]an!$E$42),[2]an!$I$42,
IF(AND(A4017=[2]an!$J$38,F4017=[2]an!$E$40),[2]an!$J$40,IF(AND(A4017=[2]an!$J$38,F4017=[2]an!$E$41),[2]an!$J$41,IF(AND(A4017=[2]an!$J$38,F4017=[2]an!$E$39,H4017&gt;=[2]an!$M$37),[2]an!$J$39,
IF(AND(A4017=[2]an!$J$38,F4017=[2]an!$E$39,H4017&lt;[2]an!$M$37,S4017="kahepoolne vajaduspõhine",U4017=""),[2]an!$M$40,
IF(AND(A4017=[2]an!$J$38,F4017=[2]an!$E$39,H4017&lt;[2]an!$M$37,S4017="kahepoolne vajaduspõhine",U4017&lt;&gt;""),[2]an!$J$39,
IF(AND(A4017=[2]an!$J$38,F4017=[2]an!$E$39,H4017&lt;[2]an!$M$37,S4017&lt;&gt;"kahepoolne vajaduspõhine"),[2]an!$J$39,
IF(AND(A4017=[2]an!$J$38,F4017=[2]an!$E$42),[2]an!$J$42,""))))))))))))))))))))))))))))</f>
        <v/>
      </c>
      <c r="Y4017" s="17" t="str">
        <f>IFERROR(IF(F4017="Tugigrupp",0,
IF(AND(F4017="Peretoe teenus",H4017&gt;=[2]an!$M$37,RANK(D4017,$D4017:$D4017)+COUNTIFS($D$2:D4017,D4017,$F$2:F4017,F4017)-1&gt;1),"",
IF(AND(F4017="Peretoe teenus",H4017&gt;=[2]an!$M$37,RANK(D4017,$D4017:$D4017)+COUNTIFS($D$2:D4017,D4017,$F$2:F4017,F4017)-1=1,MONTH(H4017)=MONTH(K4017)=TRUE,YEAR(H4017)=YEAR(K4017)=TRUE),((EOMONTH(H4017,0)-H4017+1)*X4017)/DAY(EOMONTH(H4017,0)),
IF(AND(F4017="Peretoe teenus",H4017&gt;=[2]an!$M$37,RANK(D4017,$D4017:$D4017)+COUNTIFS($D$2:D4017,D4017,$F$2:F4017,F4017)-1=1),X4017,
IF(AND(F4017="Peretoe teenus",H4017&lt;[2]an!$M$37,S4017&lt;&gt;"kahepoolne vajaduspõhine",RANK(D4017,$D4017:$D4017)+COUNTIFS($D$2:D4017,D4017,$F$2:F4017,F4017)-1=1),X4017,
IF(AND(F4017="Peretoe teenus",H4017&lt;[2]an!$M$37,S4017&lt;&gt;"kahepoolne vajaduspõhine",RANK(D4017,$D4017:$D4017)+COUNTIFS($D$2:D4017,D4017,$F$2:F4017,F4017)-1&gt;1),"",
IF(AND(F4017="Peretoe teenus",H4017&lt;[2]an!$M$37,S4017="kahepoolne vajaduspõhine",U4017="",RANK(D4017,$D4017:$D4017)+COUNTIFS($D$2:D4017,D4017,$F$2:F4017,F4017)-1=1),X4017,
IF(AND(F4017="Peretoe teenus",H4017&lt;[2]an!$M$37,S4017="kahepoolne vajaduspõhine",U4017="",RANK(D4017,$D4017:$D4017)+COUNTIFS($D$2:D4017,D4017,$F$2:F4017,F4017)-1&gt;1),"",
IF(AND(F4017="Peretoe teenus",H4017&lt;[2]an!$M$37,S4017="kahepoolne vajaduspõhine",U4017&lt;[2]an!$M$37,RANK(D4017,$D4017:$D4017)+COUNTIFS($D$2:D4017,D4017,$F$2:F4017,F4017)-1=1),X4017,
IF(AND(F4017="Peretoe teenus",H4017&lt;[2]an!$M$37,S4017="kahepoolne vajaduspõhine",U4017&lt;[2]an!$M$37,RANK(D4017,$D4017:$D4017)+COUNTIFS($D$2:D4017,D4017,$F$2:F4017,F4017)-1&gt;1),"",
IF(AND(F4017="Peretoe teenus",H4017&lt;[2]an!$M$37,S4017="kahepoolne vajaduspõhine",U4017&gt;=[2]an!$M$37,U4017&lt;=[2]an!$M$38,RANK(D4017,$D4017:$D4017)+COUNTIFS($D$2:D4017,D4017,$F$2:F4017,F4017)-1=1),
((EOMONTH(U4017,0)-U4017+1)*X4017)/DAY(EOMONTH(U4017,0))+(DAY(U4017)-1)*100/DAY(EOMONTH(U4017,0)),
IF(AND(F4017="Peretoe teenus",H4017&lt;[2]an!$M$37,S4017="kahepoolne vajaduspõhine",U4017&gt;=[2]an!$M$37,U4017&lt;=[2]an!$M$38,RANK(D4017,$D4017:$D4017)+COUNTIFS($D$2:D4017,D4017,$F$2:F4017,F4017)-1&gt;1),"",
IF(AND(F4017="Peretoe teenus",H4017&lt;[2]an!$M$37,S4017="kahepoolne vajaduspõhine",U4017&gt;[2]an!$M$38,RANK(D4017,$D4017:$D4017)+COUNTIFS($D$2:D4017,D4017,$F$2:F4017,F4017)-1=1),X4017,
IF(AND(F4017="Peretoe teenus",H4017&lt;[2]an!$M$37,S4017="kahepoolne vajaduspõhine",U4017&gt;[2]an!$M$38,RANK(D4017,$D4017:$D4017)+COUNTIFS($D$2:D4017,D4017,$F$2:F4017,F4017)-1&gt;1),"",X4017*W4017)))))))))))))),"")</f>
        <v/>
      </c>
      <c r="Z4017" s="18" t="str">
        <f t="shared" si="187"/>
        <v/>
      </c>
      <c r="AA4017" s="19" t="str">
        <f>IFERROR(VLOOKUP(E4017,[2]an!$A$3:$B$81,2,FALSE),"")</f>
        <v/>
      </c>
      <c r="AB4017" s="19" t="str">
        <f>IFERROR(VLOOKUP(AA4017,[2]an!$C$2:$D$16,2,FALSE),"")</f>
        <v/>
      </c>
      <c r="AC4017" s="20"/>
      <c r="AD4017" s="21" t="str">
        <f>IF(A4017=[2]an!$F$36,VLOOKUP([2]an!$F$36,[2]an!$F$36:$H$36,3,FALSE),IF(A4017=[2]an!$F$35,VLOOKUP([2]an!$F$35,[2]an!$F$35:$H$35,3,FALSE),IF(A4017=[2]an!$F$33,VLOOKUP([2]an!$F$33,[2]an!$F$33:$H$33,3,FALSE),IF(A4017=[2]an!$F$31,VLOOKUP([2]an!$F$31,[2]an!$F$31:$H$31,3,FALSE),""))))</f>
        <v/>
      </c>
    </row>
    <row r="4018" spans="6:30" x14ac:dyDescent="0.2">
      <c r="F4018" s="10"/>
      <c r="G4018" s="8" t="str">
        <f t="shared" si="188"/>
        <v/>
      </c>
      <c r="H4018" s="13"/>
      <c r="K4018" s="13"/>
      <c r="L4018" s="10"/>
      <c r="M4018" s="10"/>
      <c r="S4018" s="8" t="str">
        <f>IFERROR(VLOOKUP(D4018,[1]peretoe_teenus!$A$2:$L$2000,5,FALSE),"")</f>
        <v/>
      </c>
      <c r="U4018" s="13"/>
      <c r="V4018" s="15" t="str" cm="1">
        <f t="array" ref="V4018">IFERROR(IF(AND(F4018="Tugigrupp",RANK(K4018,$K4018:$K4018)+COUNTIFS($K$2:K4018,K4018,$L$2:L4018,L4018,$M$2:M4018,M4018,$I$2:I4018,I4018,$G$2:G4018,G4018,$F$2:F4018,F4018)-1=1),SUMPRODUCT(($F$2:$F$4154=F4018)*($G$2:$G$4154=G4018)*($K$2:$K$4154=K4018)*($I$2:$I$4154=I4018)*($L$2:$L$4154=L4018)*($M$2:$M$4154=M4018)),""),"")</f>
        <v/>
      </c>
      <c r="W4018" s="15" t="str">
        <f t="shared" si="186"/>
        <v/>
      </c>
      <c r="X4018" s="16" t="str">
        <f>IF(AND(A4018=[2]an!$G$38,F4018=[2]an!$E$40),[2]an!$G$40,IF(AND(A4018=[2]an!$G$38,F4018=[2]an!$E$41),[2]an!$G$41,IF(AND(A4018=[2]an!$G$38,F4018=[2]an!$E$39,H4018&gt;=[2]an!$M$37),[2]an!$G$39,
IF(AND(A4018=[2]an!$G$38,F4018=[2]an!$E$39,H4018&lt;[2]an!$M$37,S4018="kahepoolne vajaduspõhine",U4018=""),[2]an!$M$40,
IF(AND(A4018=[2]an!$G$38,F4018=[2]an!$E$39,H4018&lt;[2]an!$M$37,S4018="kahepoolne vajaduspõhine",U4018&lt;&gt;""),[2]an!$G$39,
IF(AND(A4018=[2]an!$G$38,F4018=[2]an!$E$39,H4018&lt;[2]an!$M$37,S4018&lt;&gt;"kahepoolne vajaduspõhine"),[2]an!$G$39,
IF(AND(A4018=[2]an!$G$38,F4018=[2]an!$E$42),[2]an!$G$42,
IF(AND(A4018=[2]an!$H$38,F4018=[2]an!$E$40),[2]an!$H$40,IF(AND(A4018=[2]an!$H$38,F4018=[2]an!$E$41),[2]an!$H$41,IF(AND(A4018=[2]an!$H$38,F4018=[2]an!$E$39,H4018&gt;=[2]an!$M$37),[2]an!$H$39,
IF(AND(A4018=[2]an!$H$38,F4018=[2]an!$E$39,H4018&lt;[2]an!$M$37,S4018="kahepoolne vajaduspõhine",U4018=""),[2]an!$M$40,
IF(AND(A4018=[2]an!$H$38,F4018=[2]an!$E$39,H4018&lt;[2]an!$M$37,S4018="kahepoolne vajaduspõhine",U4018&lt;&gt;""),[2]an!$H$39,
IF(AND(A4018=[2]an!$H$38,F4018=[2]an!$E$39,H4018&lt;[2]an!$M$37,S4018&lt;&gt;"kahepoolne vajaduspõhine"),[2]an!$H$39,
IF(AND(A4018=[2]an!$H$38,F4018=[2]an!$E$42),[2]an!$H$42,
IF(AND(A4018=[2]an!$I$38,F4018=[2]an!$E$40),[2]an!$I$40,IF(AND(A4018=[2]an!$I$38,F4018=[2]an!$E$41),[2]an!$I$41,IF(AND(A4018=[2]an!$I$38,F4018=[2]an!$E$39,H4018&gt;=[2]an!$M$37),[2]an!$I$39,
IF(AND(A4018=[2]an!$I$38,F4018=[2]an!$E$39,H4018&lt;[2]an!$M$37,S4018="kahepoolne vajaduspõhine",U4018=""),[2]an!$M$40,
IF(AND(A4018=[2]an!$I$38,F4018=[2]an!$E$39,H4018&lt;[2]an!$M$37,S4018="kahepoolne vajaduspõhine",U4018&lt;&gt;""),[2]an!$I$39,
IF(AND(A4018=[2]an!$I$38,F4018=[2]an!$E$39,H4018&lt;[2]an!$M$37,S4018&lt;&gt;"kahepoolne vajaduspõhine"),[2]an!$I$39,
IF(AND(A4018=[2]an!$I$38,F4018=[2]an!$E$42),[2]an!$I$42,
IF(AND(A4018=[2]an!$J$38,F4018=[2]an!$E$40),[2]an!$J$40,IF(AND(A4018=[2]an!$J$38,F4018=[2]an!$E$41),[2]an!$J$41,IF(AND(A4018=[2]an!$J$38,F4018=[2]an!$E$39,H4018&gt;=[2]an!$M$37),[2]an!$J$39,
IF(AND(A4018=[2]an!$J$38,F4018=[2]an!$E$39,H4018&lt;[2]an!$M$37,S4018="kahepoolne vajaduspõhine",U4018=""),[2]an!$M$40,
IF(AND(A4018=[2]an!$J$38,F4018=[2]an!$E$39,H4018&lt;[2]an!$M$37,S4018="kahepoolne vajaduspõhine",U4018&lt;&gt;""),[2]an!$J$39,
IF(AND(A4018=[2]an!$J$38,F4018=[2]an!$E$39,H4018&lt;[2]an!$M$37,S4018&lt;&gt;"kahepoolne vajaduspõhine"),[2]an!$J$39,
IF(AND(A4018=[2]an!$J$38,F4018=[2]an!$E$42),[2]an!$J$42,""))))))))))))))))))))))))))))</f>
        <v/>
      </c>
      <c r="Y4018" s="17" t="str">
        <f>IFERROR(IF(F4018="Tugigrupp",0,
IF(AND(F4018="Peretoe teenus",H4018&gt;=[2]an!$M$37,RANK(D4018,$D4018:$D4018)+COUNTIFS($D$2:D4018,D4018,$F$2:F4018,F4018)-1&gt;1),"",
IF(AND(F4018="Peretoe teenus",H4018&gt;=[2]an!$M$37,RANK(D4018,$D4018:$D4018)+COUNTIFS($D$2:D4018,D4018,$F$2:F4018,F4018)-1=1,MONTH(H4018)=MONTH(K4018)=TRUE,YEAR(H4018)=YEAR(K4018)=TRUE),((EOMONTH(H4018,0)-H4018+1)*X4018)/DAY(EOMONTH(H4018,0)),
IF(AND(F4018="Peretoe teenus",H4018&gt;=[2]an!$M$37,RANK(D4018,$D4018:$D4018)+COUNTIFS($D$2:D4018,D4018,$F$2:F4018,F4018)-1=1),X4018,
IF(AND(F4018="Peretoe teenus",H4018&lt;[2]an!$M$37,S4018&lt;&gt;"kahepoolne vajaduspõhine",RANK(D4018,$D4018:$D4018)+COUNTIFS($D$2:D4018,D4018,$F$2:F4018,F4018)-1=1),X4018,
IF(AND(F4018="Peretoe teenus",H4018&lt;[2]an!$M$37,S4018&lt;&gt;"kahepoolne vajaduspõhine",RANK(D4018,$D4018:$D4018)+COUNTIFS($D$2:D4018,D4018,$F$2:F4018,F4018)-1&gt;1),"",
IF(AND(F4018="Peretoe teenus",H4018&lt;[2]an!$M$37,S4018="kahepoolne vajaduspõhine",U4018="",RANK(D4018,$D4018:$D4018)+COUNTIFS($D$2:D4018,D4018,$F$2:F4018,F4018)-1=1),X4018,
IF(AND(F4018="Peretoe teenus",H4018&lt;[2]an!$M$37,S4018="kahepoolne vajaduspõhine",U4018="",RANK(D4018,$D4018:$D4018)+COUNTIFS($D$2:D4018,D4018,$F$2:F4018,F4018)-1&gt;1),"",
IF(AND(F4018="Peretoe teenus",H4018&lt;[2]an!$M$37,S4018="kahepoolne vajaduspõhine",U4018&lt;[2]an!$M$37,RANK(D4018,$D4018:$D4018)+COUNTIFS($D$2:D4018,D4018,$F$2:F4018,F4018)-1=1),X4018,
IF(AND(F4018="Peretoe teenus",H4018&lt;[2]an!$M$37,S4018="kahepoolne vajaduspõhine",U4018&lt;[2]an!$M$37,RANK(D4018,$D4018:$D4018)+COUNTIFS($D$2:D4018,D4018,$F$2:F4018,F4018)-1&gt;1),"",
IF(AND(F4018="Peretoe teenus",H4018&lt;[2]an!$M$37,S4018="kahepoolne vajaduspõhine",U4018&gt;=[2]an!$M$37,U4018&lt;=[2]an!$M$38,RANK(D4018,$D4018:$D4018)+COUNTIFS($D$2:D4018,D4018,$F$2:F4018,F4018)-1=1),
((EOMONTH(U4018,0)-U4018+1)*X4018)/DAY(EOMONTH(U4018,0))+(DAY(U4018)-1)*100/DAY(EOMONTH(U4018,0)),
IF(AND(F4018="Peretoe teenus",H4018&lt;[2]an!$M$37,S4018="kahepoolne vajaduspõhine",U4018&gt;=[2]an!$M$37,U4018&lt;=[2]an!$M$38,RANK(D4018,$D4018:$D4018)+COUNTIFS($D$2:D4018,D4018,$F$2:F4018,F4018)-1&gt;1),"",
IF(AND(F4018="Peretoe teenus",H4018&lt;[2]an!$M$37,S4018="kahepoolne vajaduspõhine",U4018&gt;[2]an!$M$38,RANK(D4018,$D4018:$D4018)+COUNTIFS($D$2:D4018,D4018,$F$2:F4018,F4018)-1=1),X4018,
IF(AND(F4018="Peretoe teenus",H4018&lt;[2]an!$M$37,S4018="kahepoolne vajaduspõhine",U4018&gt;[2]an!$M$38,RANK(D4018,$D4018:$D4018)+COUNTIFS($D$2:D4018,D4018,$F$2:F4018,F4018)-1&gt;1),"",X4018*W4018)))))))))))))),"")</f>
        <v/>
      </c>
      <c r="Z4018" s="18" t="str">
        <f t="shared" si="187"/>
        <v/>
      </c>
      <c r="AA4018" s="19" t="str">
        <f>IFERROR(VLOOKUP(E4018,[2]an!$A$3:$B$81,2,FALSE),"")</f>
        <v/>
      </c>
      <c r="AB4018" s="19" t="str">
        <f>IFERROR(VLOOKUP(AA4018,[2]an!$C$2:$D$16,2,FALSE),"")</f>
        <v/>
      </c>
      <c r="AC4018" s="20"/>
      <c r="AD4018" s="21" t="str">
        <f>IF(A4018=[2]an!$F$36,VLOOKUP([2]an!$F$36,[2]an!$F$36:$H$36,3,FALSE),IF(A4018=[2]an!$F$35,VLOOKUP([2]an!$F$35,[2]an!$F$35:$H$35,3,FALSE),IF(A4018=[2]an!$F$33,VLOOKUP([2]an!$F$33,[2]an!$F$33:$H$33,3,FALSE),IF(A4018=[2]an!$F$31,VLOOKUP([2]an!$F$31,[2]an!$F$31:$H$31,3,FALSE),""))))</f>
        <v/>
      </c>
    </row>
    <row r="4019" spans="6:30" x14ac:dyDescent="0.2">
      <c r="F4019" s="10"/>
      <c r="G4019" s="8" t="str">
        <f t="shared" si="188"/>
        <v/>
      </c>
      <c r="H4019" s="13"/>
      <c r="K4019" s="13"/>
      <c r="L4019" s="10"/>
      <c r="M4019" s="10"/>
      <c r="S4019" s="8" t="str">
        <f>IFERROR(VLOOKUP(D4019,[1]peretoe_teenus!$A$2:$L$2000,5,FALSE),"")</f>
        <v/>
      </c>
      <c r="U4019" s="13"/>
      <c r="V4019" s="15" t="str" cm="1">
        <f t="array" ref="V4019">IFERROR(IF(AND(F4019="Tugigrupp",RANK(K4019,$K4019:$K4019)+COUNTIFS($K$2:K4019,K4019,$L$2:L4019,L4019,$M$2:M4019,M4019,$I$2:I4019,I4019,$G$2:G4019,G4019,$F$2:F4019,F4019)-1=1),SUMPRODUCT(($F$2:$F$4154=F4019)*($G$2:$G$4154=G4019)*($K$2:$K$4154=K4019)*($I$2:$I$4154=I4019)*($L$2:$L$4154=L4019)*($M$2:$M$4154=M4019)),""),"")</f>
        <v/>
      </c>
      <c r="W4019" s="15" t="str">
        <f t="shared" si="186"/>
        <v/>
      </c>
      <c r="X4019" s="16" t="str">
        <f>IF(AND(A4019=[2]an!$G$38,F4019=[2]an!$E$40),[2]an!$G$40,IF(AND(A4019=[2]an!$G$38,F4019=[2]an!$E$41),[2]an!$G$41,IF(AND(A4019=[2]an!$G$38,F4019=[2]an!$E$39,H4019&gt;=[2]an!$M$37),[2]an!$G$39,
IF(AND(A4019=[2]an!$G$38,F4019=[2]an!$E$39,H4019&lt;[2]an!$M$37,S4019="kahepoolne vajaduspõhine",U4019=""),[2]an!$M$40,
IF(AND(A4019=[2]an!$G$38,F4019=[2]an!$E$39,H4019&lt;[2]an!$M$37,S4019="kahepoolne vajaduspõhine",U4019&lt;&gt;""),[2]an!$G$39,
IF(AND(A4019=[2]an!$G$38,F4019=[2]an!$E$39,H4019&lt;[2]an!$M$37,S4019&lt;&gt;"kahepoolne vajaduspõhine"),[2]an!$G$39,
IF(AND(A4019=[2]an!$G$38,F4019=[2]an!$E$42),[2]an!$G$42,
IF(AND(A4019=[2]an!$H$38,F4019=[2]an!$E$40),[2]an!$H$40,IF(AND(A4019=[2]an!$H$38,F4019=[2]an!$E$41),[2]an!$H$41,IF(AND(A4019=[2]an!$H$38,F4019=[2]an!$E$39,H4019&gt;=[2]an!$M$37),[2]an!$H$39,
IF(AND(A4019=[2]an!$H$38,F4019=[2]an!$E$39,H4019&lt;[2]an!$M$37,S4019="kahepoolne vajaduspõhine",U4019=""),[2]an!$M$40,
IF(AND(A4019=[2]an!$H$38,F4019=[2]an!$E$39,H4019&lt;[2]an!$M$37,S4019="kahepoolne vajaduspõhine",U4019&lt;&gt;""),[2]an!$H$39,
IF(AND(A4019=[2]an!$H$38,F4019=[2]an!$E$39,H4019&lt;[2]an!$M$37,S4019&lt;&gt;"kahepoolne vajaduspõhine"),[2]an!$H$39,
IF(AND(A4019=[2]an!$H$38,F4019=[2]an!$E$42),[2]an!$H$42,
IF(AND(A4019=[2]an!$I$38,F4019=[2]an!$E$40),[2]an!$I$40,IF(AND(A4019=[2]an!$I$38,F4019=[2]an!$E$41),[2]an!$I$41,IF(AND(A4019=[2]an!$I$38,F4019=[2]an!$E$39,H4019&gt;=[2]an!$M$37),[2]an!$I$39,
IF(AND(A4019=[2]an!$I$38,F4019=[2]an!$E$39,H4019&lt;[2]an!$M$37,S4019="kahepoolne vajaduspõhine",U4019=""),[2]an!$M$40,
IF(AND(A4019=[2]an!$I$38,F4019=[2]an!$E$39,H4019&lt;[2]an!$M$37,S4019="kahepoolne vajaduspõhine",U4019&lt;&gt;""),[2]an!$I$39,
IF(AND(A4019=[2]an!$I$38,F4019=[2]an!$E$39,H4019&lt;[2]an!$M$37,S4019&lt;&gt;"kahepoolne vajaduspõhine"),[2]an!$I$39,
IF(AND(A4019=[2]an!$I$38,F4019=[2]an!$E$42),[2]an!$I$42,
IF(AND(A4019=[2]an!$J$38,F4019=[2]an!$E$40),[2]an!$J$40,IF(AND(A4019=[2]an!$J$38,F4019=[2]an!$E$41),[2]an!$J$41,IF(AND(A4019=[2]an!$J$38,F4019=[2]an!$E$39,H4019&gt;=[2]an!$M$37),[2]an!$J$39,
IF(AND(A4019=[2]an!$J$38,F4019=[2]an!$E$39,H4019&lt;[2]an!$M$37,S4019="kahepoolne vajaduspõhine",U4019=""),[2]an!$M$40,
IF(AND(A4019=[2]an!$J$38,F4019=[2]an!$E$39,H4019&lt;[2]an!$M$37,S4019="kahepoolne vajaduspõhine",U4019&lt;&gt;""),[2]an!$J$39,
IF(AND(A4019=[2]an!$J$38,F4019=[2]an!$E$39,H4019&lt;[2]an!$M$37,S4019&lt;&gt;"kahepoolne vajaduspõhine"),[2]an!$J$39,
IF(AND(A4019=[2]an!$J$38,F4019=[2]an!$E$42),[2]an!$J$42,""))))))))))))))))))))))))))))</f>
        <v/>
      </c>
      <c r="Y4019" s="17" t="str">
        <f>IFERROR(IF(F4019="Tugigrupp",0,
IF(AND(F4019="Peretoe teenus",H4019&gt;=[2]an!$M$37,RANK(D4019,$D4019:$D4019)+COUNTIFS($D$2:D4019,D4019,$F$2:F4019,F4019)-1&gt;1),"",
IF(AND(F4019="Peretoe teenus",H4019&gt;=[2]an!$M$37,RANK(D4019,$D4019:$D4019)+COUNTIFS($D$2:D4019,D4019,$F$2:F4019,F4019)-1=1,MONTH(H4019)=MONTH(K4019)=TRUE,YEAR(H4019)=YEAR(K4019)=TRUE),((EOMONTH(H4019,0)-H4019+1)*X4019)/DAY(EOMONTH(H4019,0)),
IF(AND(F4019="Peretoe teenus",H4019&gt;=[2]an!$M$37,RANK(D4019,$D4019:$D4019)+COUNTIFS($D$2:D4019,D4019,$F$2:F4019,F4019)-1=1),X4019,
IF(AND(F4019="Peretoe teenus",H4019&lt;[2]an!$M$37,S4019&lt;&gt;"kahepoolne vajaduspõhine",RANK(D4019,$D4019:$D4019)+COUNTIFS($D$2:D4019,D4019,$F$2:F4019,F4019)-1=1),X4019,
IF(AND(F4019="Peretoe teenus",H4019&lt;[2]an!$M$37,S4019&lt;&gt;"kahepoolne vajaduspõhine",RANK(D4019,$D4019:$D4019)+COUNTIFS($D$2:D4019,D4019,$F$2:F4019,F4019)-1&gt;1),"",
IF(AND(F4019="Peretoe teenus",H4019&lt;[2]an!$M$37,S4019="kahepoolne vajaduspõhine",U4019="",RANK(D4019,$D4019:$D4019)+COUNTIFS($D$2:D4019,D4019,$F$2:F4019,F4019)-1=1),X4019,
IF(AND(F4019="Peretoe teenus",H4019&lt;[2]an!$M$37,S4019="kahepoolne vajaduspõhine",U4019="",RANK(D4019,$D4019:$D4019)+COUNTIFS($D$2:D4019,D4019,$F$2:F4019,F4019)-1&gt;1),"",
IF(AND(F4019="Peretoe teenus",H4019&lt;[2]an!$M$37,S4019="kahepoolne vajaduspõhine",U4019&lt;[2]an!$M$37,RANK(D4019,$D4019:$D4019)+COUNTIFS($D$2:D4019,D4019,$F$2:F4019,F4019)-1=1),X4019,
IF(AND(F4019="Peretoe teenus",H4019&lt;[2]an!$M$37,S4019="kahepoolne vajaduspõhine",U4019&lt;[2]an!$M$37,RANK(D4019,$D4019:$D4019)+COUNTIFS($D$2:D4019,D4019,$F$2:F4019,F4019)-1&gt;1),"",
IF(AND(F4019="Peretoe teenus",H4019&lt;[2]an!$M$37,S4019="kahepoolne vajaduspõhine",U4019&gt;=[2]an!$M$37,U4019&lt;=[2]an!$M$38,RANK(D4019,$D4019:$D4019)+COUNTIFS($D$2:D4019,D4019,$F$2:F4019,F4019)-1=1),
((EOMONTH(U4019,0)-U4019+1)*X4019)/DAY(EOMONTH(U4019,0))+(DAY(U4019)-1)*100/DAY(EOMONTH(U4019,0)),
IF(AND(F4019="Peretoe teenus",H4019&lt;[2]an!$M$37,S4019="kahepoolne vajaduspõhine",U4019&gt;=[2]an!$M$37,U4019&lt;=[2]an!$M$38,RANK(D4019,$D4019:$D4019)+COUNTIFS($D$2:D4019,D4019,$F$2:F4019,F4019)-1&gt;1),"",
IF(AND(F4019="Peretoe teenus",H4019&lt;[2]an!$M$37,S4019="kahepoolne vajaduspõhine",U4019&gt;[2]an!$M$38,RANK(D4019,$D4019:$D4019)+COUNTIFS($D$2:D4019,D4019,$F$2:F4019,F4019)-1=1),X4019,
IF(AND(F4019="Peretoe teenus",H4019&lt;[2]an!$M$37,S4019="kahepoolne vajaduspõhine",U4019&gt;[2]an!$M$38,RANK(D4019,$D4019:$D4019)+COUNTIFS($D$2:D4019,D4019,$F$2:F4019,F4019)-1&gt;1),"",X4019*W4019)))))))))))))),"")</f>
        <v/>
      </c>
      <c r="Z4019" s="18" t="str">
        <f t="shared" si="187"/>
        <v/>
      </c>
      <c r="AA4019" s="19" t="str">
        <f>IFERROR(VLOOKUP(E4019,[2]an!$A$3:$B$81,2,FALSE),"")</f>
        <v/>
      </c>
      <c r="AB4019" s="19" t="str">
        <f>IFERROR(VLOOKUP(AA4019,[2]an!$C$2:$D$16,2,FALSE),"")</f>
        <v/>
      </c>
      <c r="AC4019" s="20"/>
      <c r="AD4019" s="21" t="str">
        <f>IF(A4019=[2]an!$F$36,VLOOKUP([2]an!$F$36,[2]an!$F$36:$H$36,3,FALSE),IF(A4019=[2]an!$F$35,VLOOKUP([2]an!$F$35,[2]an!$F$35:$H$35,3,FALSE),IF(A4019=[2]an!$F$33,VLOOKUP([2]an!$F$33,[2]an!$F$33:$H$33,3,FALSE),IF(A4019=[2]an!$F$31,VLOOKUP([2]an!$F$31,[2]an!$F$31:$H$31,3,FALSE),""))))</f>
        <v/>
      </c>
    </row>
    <row r="4020" spans="6:30" x14ac:dyDescent="0.2">
      <c r="F4020" s="10"/>
      <c r="G4020" s="8" t="str">
        <f t="shared" si="188"/>
        <v/>
      </c>
      <c r="H4020" s="13"/>
      <c r="K4020" s="13"/>
      <c r="L4020" s="10"/>
      <c r="M4020" s="10"/>
      <c r="S4020" s="8" t="str">
        <f>IFERROR(VLOOKUP(D4020,[1]peretoe_teenus!$A$2:$L$2000,5,FALSE),"")</f>
        <v/>
      </c>
      <c r="U4020" s="13"/>
      <c r="V4020" s="15" t="str" cm="1">
        <f t="array" ref="V4020">IFERROR(IF(AND(F4020="Tugigrupp",RANK(K4020,$K4020:$K4020)+COUNTIFS($K$2:K4020,K4020,$L$2:L4020,L4020,$M$2:M4020,M4020,$I$2:I4020,I4020,$G$2:G4020,G4020,$F$2:F4020,F4020)-1=1),SUMPRODUCT(($F$2:$F$4154=F4020)*($G$2:$G$4154=G4020)*($K$2:$K$4154=K4020)*($I$2:$I$4154=I4020)*($L$2:$L$4154=L4020)*($M$2:$M$4154=M4020)),""),"")</f>
        <v/>
      </c>
      <c r="W4020" s="15" t="str">
        <f t="shared" si="186"/>
        <v/>
      </c>
      <c r="X4020" s="16" t="str">
        <f>IF(AND(A4020=[2]an!$G$38,F4020=[2]an!$E$40),[2]an!$G$40,IF(AND(A4020=[2]an!$G$38,F4020=[2]an!$E$41),[2]an!$G$41,IF(AND(A4020=[2]an!$G$38,F4020=[2]an!$E$39,H4020&gt;=[2]an!$M$37),[2]an!$G$39,
IF(AND(A4020=[2]an!$G$38,F4020=[2]an!$E$39,H4020&lt;[2]an!$M$37,S4020="kahepoolne vajaduspõhine",U4020=""),[2]an!$M$40,
IF(AND(A4020=[2]an!$G$38,F4020=[2]an!$E$39,H4020&lt;[2]an!$M$37,S4020="kahepoolne vajaduspõhine",U4020&lt;&gt;""),[2]an!$G$39,
IF(AND(A4020=[2]an!$G$38,F4020=[2]an!$E$39,H4020&lt;[2]an!$M$37,S4020&lt;&gt;"kahepoolne vajaduspõhine"),[2]an!$G$39,
IF(AND(A4020=[2]an!$G$38,F4020=[2]an!$E$42),[2]an!$G$42,
IF(AND(A4020=[2]an!$H$38,F4020=[2]an!$E$40),[2]an!$H$40,IF(AND(A4020=[2]an!$H$38,F4020=[2]an!$E$41),[2]an!$H$41,IF(AND(A4020=[2]an!$H$38,F4020=[2]an!$E$39,H4020&gt;=[2]an!$M$37),[2]an!$H$39,
IF(AND(A4020=[2]an!$H$38,F4020=[2]an!$E$39,H4020&lt;[2]an!$M$37,S4020="kahepoolne vajaduspõhine",U4020=""),[2]an!$M$40,
IF(AND(A4020=[2]an!$H$38,F4020=[2]an!$E$39,H4020&lt;[2]an!$M$37,S4020="kahepoolne vajaduspõhine",U4020&lt;&gt;""),[2]an!$H$39,
IF(AND(A4020=[2]an!$H$38,F4020=[2]an!$E$39,H4020&lt;[2]an!$M$37,S4020&lt;&gt;"kahepoolne vajaduspõhine"),[2]an!$H$39,
IF(AND(A4020=[2]an!$H$38,F4020=[2]an!$E$42),[2]an!$H$42,
IF(AND(A4020=[2]an!$I$38,F4020=[2]an!$E$40),[2]an!$I$40,IF(AND(A4020=[2]an!$I$38,F4020=[2]an!$E$41),[2]an!$I$41,IF(AND(A4020=[2]an!$I$38,F4020=[2]an!$E$39,H4020&gt;=[2]an!$M$37),[2]an!$I$39,
IF(AND(A4020=[2]an!$I$38,F4020=[2]an!$E$39,H4020&lt;[2]an!$M$37,S4020="kahepoolne vajaduspõhine",U4020=""),[2]an!$M$40,
IF(AND(A4020=[2]an!$I$38,F4020=[2]an!$E$39,H4020&lt;[2]an!$M$37,S4020="kahepoolne vajaduspõhine",U4020&lt;&gt;""),[2]an!$I$39,
IF(AND(A4020=[2]an!$I$38,F4020=[2]an!$E$39,H4020&lt;[2]an!$M$37,S4020&lt;&gt;"kahepoolne vajaduspõhine"),[2]an!$I$39,
IF(AND(A4020=[2]an!$I$38,F4020=[2]an!$E$42),[2]an!$I$42,
IF(AND(A4020=[2]an!$J$38,F4020=[2]an!$E$40),[2]an!$J$40,IF(AND(A4020=[2]an!$J$38,F4020=[2]an!$E$41),[2]an!$J$41,IF(AND(A4020=[2]an!$J$38,F4020=[2]an!$E$39,H4020&gt;=[2]an!$M$37),[2]an!$J$39,
IF(AND(A4020=[2]an!$J$38,F4020=[2]an!$E$39,H4020&lt;[2]an!$M$37,S4020="kahepoolne vajaduspõhine",U4020=""),[2]an!$M$40,
IF(AND(A4020=[2]an!$J$38,F4020=[2]an!$E$39,H4020&lt;[2]an!$M$37,S4020="kahepoolne vajaduspõhine",U4020&lt;&gt;""),[2]an!$J$39,
IF(AND(A4020=[2]an!$J$38,F4020=[2]an!$E$39,H4020&lt;[2]an!$M$37,S4020&lt;&gt;"kahepoolne vajaduspõhine"),[2]an!$J$39,
IF(AND(A4020=[2]an!$J$38,F4020=[2]an!$E$42),[2]an!$J$42,""))))))))))))))))))))))))))))</f>
        <v/>
      </c>
      <c r="Y4020" s="17" t="str">
        <f>IFERROR(IF(F4020="Tugigrupp",0,
IF(AND(F4020="Peretoe teenus",H4020&gt;=[2]an!$M$37,RANK(D4020,$D4020:$D4020)+COUNTIFS($D$2:D4020,D4020,$F$2:F4020,F4020)-1&gt;1),"",
IF(AND(F4020="Peretoe teenus",H4020&gt;=[2]an!$M$37,RANK(D4020,$D4020:$D4020)+COUNTIFS($D$2:D4020,D4020,$F$2:F4020,F4020)-1=1,MONTH(H4020)=MONTH(K4020)=TRUE,YEAR(H4020)=YEAR(K4020)=TRUE),((EOMONTH(H4020,0)-H4020+1)*X4020)/DAY(EOMONTH(H4020,0)),
IF(AND(F4020="Peretoe teenus",H4020&gt;=[2]an!$M$37,RANK(D4020,$D4020:$D4020)+COUNTIFS($D$2:D4020,D4020,$F$2:F4020,F4020)-1=1),X4020,
IF(AND(F4020="Peretoe teenus",H4020&lt;[2]an!$M$37,S4020&lt;&gt;"kahepoolne vajaduspõhine",RANK(D4020,$D4020:$D4020)+COUNTIFS($D$2:D4020,D4020,$F$2:F4020,F4020)-1=1),X4020,
IF(AND(F4020="Peretoe teenus",H4020&lt;[2]an!$M$37,S4020&lt;&gt;"kahepoolne vajaduspõhine",RANK(D4020,$D4020:$D4020)+COUNTIFS($D$2:D4020,D4020,$F$2:F4020,F4020)-1&gt;1),"",
IF(AND(F4020="Peretoe teenus",H4020&lt;[2]an!$M$37,S4020="kahepoolne vajaduspõhine",U4020="",RANK(D4020,$D4020:$D4020)+COUNTIFS($D$2:D4020,D4020,$F$2:F4020,F4020)-1=1),X4020,
IF(AND(F4020="Peretoe teenus",H4020&lt;[2]an!$M$37,S4020="kahepoolne vajaduspõhine",U4020="",RANK(D4020,$D4020:$D4020)+COUNTIFS($D$2:D4020,D4020,$F$2:F4020,F4020)-1&gt;1),"",
IF(AND(F4020="Peretoe teenus",H4020&lt;[2]an!$M$37,S4020="kahepoolne vajaduspõhine",U4020&lt;[2]an!$M$37,RANK(D4020,$D4020:$D4020)+COUNTIFS($D$2:D4020,D4020,$F$2:F4020,F4020)-1=1),X4020,
IF(AND(F4020="Peretoe teenus",H4020&lt;[2]an!$M$37,S4020="kahepoolne vajaduspõhine",U4020&lt;[2]an!$M$37,RANK(D4020,$D4020:$D4020)+COUNTIFS($D$2:D4020,D4020,$F$2:F4020,F4020)-1&gt;1),"",
IF(AND(F4020="Peretoe teenus",H4020&lt;[2]an!$M$37,S4020="kahepoolne vajaduspõhine",U4020&gt;=[2]an!$M$37,U4020&lt;=[2]an!$M$38,RANK(D4020,$D4020:$D4020)+COUNTIFS($D$2:D4020,D4020,$F$2:F4020,F4020)-1=1),
((EOMONTH(U4020,0)-U4020+1)*X4020)/DAY(EOMONTH(U4020,0))+(DAY(U4020)-1)*100/DAY(EOMONTH(U4020,0)),
IF(AND(F4020="Peretoe teenus",H4020&lt;[2]an!$M$37,S4020="kahepoolne vajaduspõhine",U4020&gt;=[2]an!$M$37,U4020&lt;=[2]an!$M$38,RANK(D4020,$D4020:$D4020)+COUNTIFS($D$2:D4020,D4020,$F$2:F4020,F4020)-1&gt;1),"",
IF(AND(F4020="Peretoe teenus",H4020&lt;[2]an!$M$37,S4020="kahepoolne vajaduspõhine",U4020&gt;[2]an!$M$38,RANK(D4020,$D4020:$D4020)+COUNTIFS($D$2:D4020,D4020,$F$2:F4020,F4020)-1=1),X4020,
IF(AND(F4020="Peretoe teenus",H4020&lt;[2]an!$M$37,S4020="kahepoolne vajaduspõhine",U4020&gt;[2]an!$M$38,RANK(D4020,$D4020:$D4020)+COUNTIFS($D$2:D4020,D4020,$F$2:F4020,F4020)-1&gt;1),"",X4020*W4020)))))))))))))),"")</f>
        <v/>
      </c>
      <c r="Z4020" s="18" t="str">
        <f t="shared" si="187"/>
        <v/>
      </c>
      <c r="AA4020" s="19" t="str">
        <f>IFERROR(VLOOKUP(E4020,[2]an!$A$3:$B$81,2,FALSE),"")</f>
        <v/>
      </c>
      <c r="AB4020" s="19" t="str">
        <f>IFERROR(VLOOKUP(AA4020,[2]an!$C$2:$D$16,2,FALSE),"")</f>
        <v/>
      </c>
      <c r="AC4020" s="20"/>
      <c r="AD4020" s="21" t="str">
        <f>IF(A4020=[2]an!$F$36,VLOOKUP([2]an!$F$36,[2]an!$F$36:$H$36,3,FALSE),IF(A4020=[2]an!$F$35,VLOOKUP([2]an!$F$35,[2]an!$F$35:$H$35,3,FALSE),IF(A4020=[2]an!$F$33,VLOOKUP([2]an!$F$33,[2]an!$F$33:$H$33,3,FALSE),IF(A4020=[2]an!$F$31,VLOOKUP([2]an!$F$31,[2]an!$F$31:$H$31,3,FALSE),""))))</f>
        <v/>
      </c>
    </row>
    <row r="4021" spans="6:30" x14ac:dyDescent="0.2">
      <c r="F4021" s="10"/>
      <c r="G4021" s="8" t="str">
        <f t="shared" si="188"/>
        <v/>
      </c>
      <c r="H4021" s="13"/>
      <c r="K4021" s="13"/>
      <c r="L4021" s="10"/>
      <c r="M4021" s="10"/>
      <c r="S4021" s="8" t="str">
        <f>IFERROR(VLOOKUP(D4021,[1]peretoe_teenus!$A$2:$L$2000,5,FALSE),"")</f>
        <v/>
      </c>
      <c r="U4021" s="13"/>
      <c r="V4021" s="15" t="str" cm="1">
        <f t="array" ref="V4021">IFERROR(IF(AND(F4021="Tugigrupp",RANK(K4021,$K4021:$K4021)+COUNTIFS($K$2:K4021,K4021,$L$2:L4021,L4021,$M$2:M4021,M4021,$I$2:I4021,I4021,$G$2:G4021,G4021,$F$2:F4021,F4021)-1=1),SUMPRODUCT(($F$2:$F$4154=F4021)*($G$2:$G$4154=G4021)*($K$2:$K$4154=K4021)*($I$2:$I$4154=I4021)*($L$2:$L$4154=L4021)*($M$2:$M$4154=M4021)),""),"")</f>
        <v/>
      </c>
      <c r="W4021" s="15" t="str">
        <f t="shared" si="186"/>
        <v/>
      </c>
      <c r="X4021" s="16" t="str">
        <f>IF(AND(A4021=[2]an!$G$38,F4021=[2]an!$E$40),[2]an!$G$40,IF(AND(A4021=[2]an!$G$38,F4021=[2]an!$E$41),[2]an!$G$41,IF(AND(A4021=[2]an!$G$38,F4021=[2]an!$E$39,H4021&gt;=[2]an!$M$37),[2]an!$G$39,
IF(AND(A4021=[2]an!$G$38,F4021=[2]an!$E$39,H4021&lt;[2]an!$M$37,S4021="kahepoolne vajaduspõhine",U4021=""),[2]an!$M$40,
IF(AND(A4021=[2]an!$G$38,F4021=[2]an!$E$39,H4021&lt;[2]an!$M$37,S4021="kahepoolne vajaduspõhine",U4021&lt;&gt;""),[2]an!$G$39,
IF(AND(A4021=[2]an!$G$38,F4021=[2]an!$E$39,H4021&lt;[2]an!$M$37,S4021&lt;&gt;"kahepoolne vajaduspõhine"),[2]an!$G$39,
IF(AND(A4021=[2]an!$G$38,F4021=[2]an!$E$42),[2]an!$G$42,
IF(AND(A4021=[2]an!$H$38,F4021=[2]an!$E$40),[2]an!$H$40,IF(AND(A4021=[2]an!$H$38,F4021=[2]an!$E$41),[2]an!$H$41,IF(AND(A4021=[2]an!$H$38,F4021=[2]an!$E$39,H4021&gt;=[2]an!$M$37),[2]an!$H$39,
IF(AND(A4021=[2]an!$H$38,F4021=[2]an!$E$39,H4021&lt;[2]an!$M$37,S4021="kahepoolne vajaduspõhine",U4021=""),[2]an!$M$40,
IF(AND(A4021=[2]an!$H$38,F4021=[2]an!$E$39,H4021&lt;[2]an!$M$37,S4021="kahepoolne vajaduspõhine",U4021&lt;&gt;""),[2]an!$H$39,
IF(AND(A4021=[2]an!$H$38,F4021=[2]an!$E$39,H4021&lt;[2]an!$M$37,S4021&lt;&gt;"kahepoolne vajaduspõhine"),[2]an!$H$39,
IF(AND(A4021=[2]an!$H$38,F4021=[2]an!$E$42),[2]an!$H$42,
IF(AND(A4021=[2]an!$I$38,F4021=[2]an!$E$40),[2]an!$I$40,IF(AND(A4021=[2]an!$I$38,F4021=[2]an!$E$41),[2]an!$I$41,IF(AND(A4021=[2]an!$I$38,F4021=[2]an!$E$39,H4021&gt;=[2]an!$M$37),[2]an!$I$39,
IF(AND(A4021=[2]an!$I$38,F4021=[2]an!$E$39,H4021&lt;[2]an!$M$37,S4021="kahepoolne vajaduspõhine",U4021=""),[2]an!$M$40,
IF(AND(A4021=[2]an!$I$38,F4021=[2]an!$E$39,H4021&lt;[2]an!$M$37,S4021="kahepoolne vajaduspõhine",U4021&lt;&gt;""),[2]an!$I$39,
IF(AND(A4021=[2]an!$I$38,F4021=[2]an!$E$39,H4021&lt;[2]an!$M$37,S4021&lt;&gt;"kahepoolne vajaduspõhine"),[2]an!$I$39,
IF(AND(A4021=[2]an!$I$38,F4021=[2]an!$E$42),[2]an!$I$42,
IF(AND(A4021=[2]an!$J$38,F4021=[2]an!$E$40),[2]an!$J$40,IF(AND(A4021=[2]an!$J$38,F4021=[2]an!$E$41),[2]an!$J$41,IF(AND(A4021=[2]an!$J$38,F4021=[2]an!$E$39,H4021&gt;=[2]an!$M$37),[2]an!$J$39,
IF(AND(A4021=[2]an!$J$38,F4021=[2]an!$E$39,H4021&lt;[2]an!$M$37,S4021="kahepoolne vajaduspõhine",U4021=""),[2]an!$M$40,
IF(AND(A4021=[2]an!$J$38,F4021=[2]an!$E$39,H4021&lt;[2]an!$M$37,S4021="kahepoolne vajaduspõhine",U4021&lt;&gt;""),[2]an!$J$39,
IF(AND(A4021=[2]an!$J$38,F4021=[2]an!$E$39,H4021&lt;[2]an!$M$37,S4021&lt;&gt;"kahepoolne vajaduspõhine"),[2]an!$J$39,
IF(AND(A4021=[2]an!$J$38,F4021=[2]an!$E$42),[2]an!$J$42,""))))))))))))))))))))))))))))</f>
        <v/>
      </c>
      <c r="Y4021" s="17" t="str">
        <f>IFERROR(IF(F4021="Tugigrupp",0,
IF(AND(F4021="Peretoe teenus",H4021&gt;=[2]an!$M$37,RANK(D4021,$D4021:$D4021)+COUNTIFS($D$2:D4021,D4021,$F$2:F4021,F4021)-1&gt;1),"",
IF(AND(F4021="Peretoe teenus",H4021&gt;=[2]an!$M$37,RANK(D4021,$D4021:$D4021)+COUNTIFS($D$2:D4021,D4021,$F$2:F4021,F4021)-1=1,MONTH(H4021)=MONTH(K4021)=TRUE,YEAR(H4021)=YEAR(K4021)=TRUE),((EOMONTH(H4021,0)-H4021+1)*X4021)/DAY(EOMONTH(H4021,0)),
IF(AND(F4021="Peretoe teenus",H4021&gt;=[2]an!$M$37,RANK(D4021,$D4021:$D4021)+COUNTIFS($D$2:D4021,D4021,$F$2:F4021,F4021)-1=1),X4021,
IF(AND(F4021="Peretoe teenus",H4021&lt;[2]an!$M$37,S4021&lt;&gt;"kahepoolne vajaduspõhine",RANK(D4021,$D4021:$D4021)+COUNTIFS($D$2:D4021,D4021,$F$2:F4021,F4021)-1=1),X4021,
IF(AND(F4021="Peretoe teenus",H4021&lt;[2]an!$M$37,S4021&lt;&gt;"kahepoolne vajaduspõhine",RANK(D4021,$D4021:$D4021)+COUNTIFS($D$2:D4021,D4021,$F$2:F4021,F4021)-1&gt;1),"",
IF(AND(F4021="Peretoe teenus",H4021&lt;[2]an!$M$37,S4021="kahepoolne vajaduspõhine",U4021="",RANK(D4021,$D4021:$D4021)+COUNTIFS($D$2:D4021,D4021,$F$2:F4021,F4021)-1=1),X4021,
IF(AND(F4021="Peretoe teenus",H4021&lt;[2]an!$M$37,S4021="kahepoolne vajaduspõhine",U4021="",RANK(D4021,$D4021:$D4021)+COUNTIFS($D$2:D4021,D4021,$F$2:F4021,F4021)-1&gt;1),"",
IF(AND(F4021="Peretoe teenus",H4021&lt;[2]an!$M$37,S4021="kahepoolne vajaduspõhine",U4021&lt;[2]an!$M$37,RANK(D4021,$D4021:$D4021)+COUNTIFS($D$2:D4021,D4021,$F$2:F4021,F4021)-1=1),X4021,
IF(AND(F4021="Peretoe teenus",H4021&lt;[2]an!$M$37,S4021="kahepoolne vajaduspõhine",U4021&lt;[2]an!$M$37,RANK(D4021,$D4021:$D4021)+COUNTIFS($D$2:D4021,D4021,$F$2:F4021,F4021)-1&gt;1),"",
IF(AND(F4021="Peretoe teenus",H4021&lt;[2]an!$M$37,S4021="kahepoolne vajaduspõhine",U4021&gt;=[2]an!$M$37,U4021&lt;=[2]an!$M$38,RANK(D4021,$D4021:$D4021)+COUNTIFS($D$2:D4021,D4021,$F$2:F4021,F4021)-1=1),
((EOMONTH(U4021,0)-U4021+1)*X4021)/DAY(EOMONTH(U4021,0))+(DAY(U4021)-1)*100/DAY(EOMONTH(U4021,0)),
IF(AND(F4021="Peretoe teenus",H4021&lt;[2]an!$M$37,S4021="kahepoolne vajaduspõhine",U4021&gt;=[2]an!$M$37,U4021&lt;=[2]an!$M$38,RANK(D4021,$D4021:$D4021)+COUNTIFS($D$2:D4021,D4021,$F$2:F4021,F4021)-1&gt;1),"",
IF(AND(F4021="Peretoe teenus",H4021&lt;[2]an!$M$37,S4021="kahepoolne vajaduspõhine",U4021&gt;[2]an!$M$38,RANK(D4021,$D4021:$D4021)+COUNTIFS($D$2:D4021,D4021,$F$2:F4021,F4021)-1=1),X4021,
IF(AND(F4021="Peretoe teenus",H4021&lt;[2]an!$M$37,S4021="kahepoolne vajaduspõhine",U4021&gt;[2]an!$M$38,RANK(D4021,$D4021:$D4021)+COUNTIFS($D$2:D4021,D4021,$F$2:F4021,F4021)-1&gt;1),"",X4021*W4021)))))))))))))),"")</f>
        <v/>
      </c>
      <c r="Z4021" s="18" t="str">
        <f t="shared" si="187"/>
        <v/>
      </c>
      <c r="AA4021" s="19" t="str">
        <f>IFERROR(VLOOKUP(E4021,[2]an!$A$3:$B$81,2,FALSE),"")</f>
        <v/>
      </c>
      <c r="AB4021" s="19" t="str">
        <f>IFERROR(VLOOKUP(AA4021,[2]an!$C$2:$D$16,2,FALSE),"")</f>
        <v/>
      </c>
      <c r="AC4021" s="20"/>
      <c r="AD4021" s="21" t="str">
        <f>IF(A4021=[2]an!$F$36,VLOOKUP([2]an!$F$36,[2]an!$F$36:$H$36,3,FALSE),IF(A4021=[2]an!$F$35,VLOOKUP([2]an!$F$35,[2]an!$F$35:$H$35,3,FALSE),IF(A4021=[2]an!$F$33,VLOOKUP([2]an!$F$33,[2]an!$F$33:$H$33,3,FALSE),IF(A4021=[2]an!$F$31,VLOOKUP([2]an!$F$31,[2]an!$F$31:$H$31,3,FALSE),""))))</f>
        <v/>
      </c>
    </row>
    <row r="4022" spans="6:30" x14ac:dyDescent="0.2">
      <c r="F4022" s="10"/>
      <c r="G4022" s="8" t="str">
        <f t="shared" si="188"/>
        <v/>
      </c>
      <c r="H4022" s="13"/>
      <c r="K4022" s="13"/>
      <c r="L4022" s="10"/>
      <c r="M4022" s="10"/>
      <c r="S4022" s="8" t="str">
        <f>IFERROR(VLOOKUP(D4022,[1]peretoe_teenus!$A$2:$L$2000,5,FALSE),"")</f>
        <v/>
      </c>
      <c r="U4022" s="13"/>
      <c r="V4022" s="15" t="str" cm="1">
        <f t="array" ref="V4022">IFERROR(IF(AND(F4022="Tugigrupp",RANK(K4022,$K4022:$K4022)+COUNTIFS($K$2:K4022,K4022,$L$2:L4022,L4022,$M$2:M4022,M4022,$I$2:I4022,I4022,$G$2:G4022,G4022,$F$2:F4022,F4022)-1=1),SUMPRODUCT(($F$2:$F$4154=F4022)*($G$2:$G$4154=G4022)*($K$2:$K$4154=K4022)*($I$2:$I$4154=I4022)*($L$2:$L$4154=L4022)*($M$2:$M$4154=M4022)),""),"")</f>
        <v/>
      </c>
      <c r="W4022" s="15" t="str">
        <f t="shared" si="186"/>
        <v/>
      </c>
      <c r="X4022" s="16" t="str">
        <f>IF(AND(A4022=[2]an!$G$38,F4022=[2]an!$E$40),[2]an!$G$40,IF(AND(A4022=[2]an!$G$38,F4022=[2]an!$E$41),[2]an!$G$41,IF(AND(A4022=[2]an!$G$38,F4022=[2]an!$E$39,H4022&gt;=[2]an!$M$37),[2]an!$G$39,
IF(AND(A4022=[2]an!$G$38,F4022=[2]an!$E$39,H4022&lt;[2]an!$M$37,S4022="kahepoolne vajaduspõhine",U4022=""),[2]an!$M$40,
IF(AND(A4022=[2]an!$G$38,F4022=[2]an!$E$39,H4022&lt;[2]an!$M$37,S4022="kahepoolne vajaduspõhine",U4022&lt;&gt;""),[2]an!$G$39,
IF(AND(A4022=[2]an!$G$38,F4022=[2]an!$E$39,H4022&lt;[2]an!$M$37,S4022&lt;&gt;"kahepoolne vajaduspõhine"),[2]an!$G$39,
IF(AND(A4022=[2]an!$G$38,F4022=[2]an!$E$42),[2]an!$G$42,
IF(AND(A4022=[2]an!$H$38,F4022=[2]an!$E$40),[2]an!$H$40,IF(AND(A4022=[2]an!$H$38,F4022=[2]an!$E$41),[2]an!$H$41,IF(AND(A4022=[2]an!$H$38,F4022=[2]an!$E$39,H4022&gt;=[2]an!$M$37),[2]an!$H$39,
IF(AND(A4022=[2]an!$H$38,F4022=[2]an!$E$39,H4022&lt;[2]an!$M$37,S4022="kahepoolne vajaduspõhine",U4022=""),[2]an!$M$40,
IF(AND(A4022=[2]an!$H$38,F4022=[2]an!$E$39,H4022&lt;[2]an!$M$37,S4022="kahepoolne vajaduspõhine",U4022&lt;&gt;""),[2]an!$H$39,
IF(AND(A4022=[2]an!$H$38,F4022=[2]an!$E$39,H4022&lt;[2]an!$M$37,S4022&lt;&gt;"kahepoolne vajaduspõhine"),[2]an!$H$39,
IF(AND(A4022=[2]an!$H$38,F4022=[2]an!$E$42),[2]an!$H$42,
IF(AND(A4022=[2]an!$I$38,F4022=[2]an!$E$40),[2]an!$I$40,IF(AND(A4022=[2]an!$I$38,F4022=[2]an!$E$41),[2]an!$I$41,IF(AND(A4022=[2]an!$I$38,F4022=[2]an!$E$39,H4022&gt;=[2]an!$M$37),[2]an!$I$39,
IF(AND(A4022=[2]an!$I$38,F4022=[2]an!$E$39,H4022&lt;[2]an!$M$37,S4022="kahepoolne vajaduspõhine",U4022=""),[2]an!$M$40,
IF(AND(A4022=[2]an!$I$38,F4022=[2]an!$E$39,H4022&lt;[2]an!$M$37,S4022="kahepoolne vajaduspõhine",U4022&lt;&gt;""),[2]an!$I$39,
IF(AND(A4022=[2]an!$I$38,F4022=[2]an!$E$39,H4022&lt;[2]an!$M$37,S4022&lt;&gt;"kahepoolne vajaduspõhine"),[2]an!$I$39,
IF(AND(A4022=[2]an!$I$38,F4022=[2]an!$E$42),[2]an!$I$42,
IF(AND(A4022=[2]an!$J$38,F4022=[2]an!$E$40),[2]an!$J$40,IF(AND(A4022=[2]an!$J$38,F4022=[2]an!$E$41),[2]an!$J$41,IF(AND(A4022=[2]an!$J$38,F4022=[2]an!$E$39,H4022&gt;=[2]an!$M$37),[2]an!$J$39,
IF(AND(A4022=[2]an!$J$38,F4022=[2]an!$E$39,H4022&lt;[2]an!$M$37,S4022="kahepoolne vajaduspõhine",U4022=""),[2]an!$M$40,
IF(AND(A4022=[2]an!$J$38,F4022=[2]an!$E$39,H4022&lt;[2]an!$M$37,S4022="kahepoolne vajaduspõhine",U4022&lt;&gt;""),[2]an!$J$39,
IF(AND(A4022=[2]an!$J$38,F4022=[2]an!$E$39,H4022&lt;[2]an!$M$37,S4022&lt;&gt;"kahepoolne vajaduspõhine"),[2]an!$J$39,
IF(AND(A4022=[2]an!$J$38,F4022=[2]an!$E$42),[2]an!$J$42,""))))))))))))))))))))))))))))</f>
        <v/>
      </c>
      <c r="Y4022" s="17" t="str">
        <f>IFERROR(IF(F4022="Tugigrupp",0,
IF(AND(F4022="Peretoe teenus",H4022&gt;=[2]an!$M$37,RANK(D4022,$D4022:$D4022)+COUNTIFS($D$2:D4022,D4022,$F$2:F4022,F4022)-1&gt;1),"",
IF(AND(F4022="Peretoe teenus",H4022&gt;=[2]an!$M$37,RANK(D4022,$D4022:$D4022)+COUNTIFS($D$2:D4022,D4022,$F$2:F4022,F4022)-1=1,MONTH(H4022)=MONTH(K4022)=TRUE,YEAR(H4022)=YEAR(K4022)=TRUE),((EOMONTH(H4022,0)-H4022+1)*X4022)/DAY(EOMONTH(H4022,0)),
IF(AND(F4022="Peretoe teenus",H4022&gt;=[2]an!$M$37,RANK(D4022,$D4022:$D4022)+COUNTIFS($D$2:D4022,D4022,$F$2:F4022,F4022)-1=1),X4022,
IF(AND(F4022="Peretoe teenus",H4022&lt;[2]an!$M$37,S4022&lt;&gt;"kahepoolne vajaduspõhine",RANK(D4022,$D4022:$D4022)+COUNTIFS($D$2:D4022,D4022,$F$2:F4022,F4022)-1=1),X4022,
IF(AND(F4022="Peretoe teenus",H4022&lt;[2]an!$M$37,S4022&lt;&gt;"kahepoolne vajaduspõhine",RANK(D4022,$D4022:$D4022)+COUNTIFS($D$2:D4022,D4022,$F$2:F4022,F4022)-1&gt;1),"",
IF(AND(F4022="Peretoe teenus",H4022&lt;[2]an!$M$37,S4022="kahepoolne vajaduspõhine",U4022="",RANK(D4022,$D4022:$D4022)+COUNTIFS($D$2:D4022,D4022,$F$2:F4022,F4022)-1=1),X4022,
IF(AND(F4022="Peretoe teenus",H4022&lt;[2]an!$M$37,S4022="kahepoolne vajaduspõhine",U4022="",RANK(D4022,$D4022:$D4022)+COUNTIFS($D$2:D4022,D4022,$F$2:F4022,F4022)-1&gt;1),"",
IF(AND(F4022="Peretoe teenus",H4022&lt;[2]an!$M$37,S4022="kahepoolne vajaduspõhine",U4022&lt;[2]an!$M$37,RANK(D4022,$D4022:$D4022)+COUNTIFS($D$2:D4022,D4022,$F$2:F4022,F4022)-1=1),X4022,
IF(AND(F4022="Peretoe teenus",H4022&lt;[2]an!$M$37,S4022="kahepoolne vajaduspõhine",U4022&lt;[2]an!$M$37,RANK(D4022,$D4022:$D4022)+COUNTIFS($D$2:D4022,D4022,$F$2:F4022,F4022)-1&gt;1),"",
IF(AND(F4022="Peretoe teenus",H4022&lt;[2]an!$M$37,S4022="kahepoolne vajaduspõhine",U4022&gt;=[2]an!$M$37,U4022&lt;=[2]an!$M$38,RANK(D4022,$D4022:$D4022)+COUNTIFS($D$2:D4022,D4022,$F$2:F4022,F4022)-1=1),
((EOMONTH(U4022,0)-U4022+1)*X4022)/DAY(EOMONTH(U4022,0))+(DAY(U4022)-1)*100/DAY(EOMONTH(U4022,0)),
IF(AND(F4022="Peretoe teenus",H4022&lt;[2]an!$M$37,S4022="kahepoolne vajaduspõhine",U4022&gt;=[2]an!$M$37,U4022&lt;=[2]an!$M$38,RANK(D4022,$D4022:$D4022)+COUNTIFS($D$2:D4022,D4022,$F$2:F4022,F4022)-1&gt;1),"",
IF(AND(F4022="Peretoe teenus",H4022&lt;[2]an!$M$37,S4022="kahepoolne vajaduspõhine",U4022&gt;[2]an!$M$38,RANK(D4022,$D4022:$D4022)+COUNTIFS($D$2:D4022,D4022,$F$2:F4022,F4022)-1=1),X4022,
IF(AND(F4022="Peretoe teenus",H4022&lt;[2]an!$M$37,S4022="kahepoolne vajaduspõhine",U4022&gt;[2]an!$M$38,RANK(D4022,$D4022:$D4022)+COUNTIFS($D$2:D4022,D4022,$F$2:F4022,F4022)-1&gt;1),"",X4022*W4022)))))))))))))),"")</f>
        <v/>
      </c>
      <c r="Z4022" s="18" t="str">
        <f t="shared" si="187"/>
        <v/>
      </c>
      <c r="AA4022" s="19" t="str">
        <f>IFERROR(VLOOKUP(E4022,[2]an!$A$3:$B$81,2,FALSE),"")</f>
        <v/>
      </c>
      <c r="AB4022" s="19" t="str">
        <f>IFERROR(VLOOKUP(AA4022,[2]an!$C$2:$D$16,2,FALSE),"")</f>
        <v/>
      </c>
      <c r="AC4022" s="20"/>
      <c r="AD4022" s="21" t="str">
        <f>IF(A4022=[2]an!$F$36,VLOOKUP([2]an!$F$36,[2]an!$F$36:$H$36,3,FALSE),IF(A4022=[2]an!$F$35,VLOOKUP([2]an!$F$35,[2]an!$F$35:$H$35,3,FALSE),IF(A4022=[2]an!$F$33,VLOOKUP([2]an!$F$33,[2]an!$F$33:$H$33,3,FALSE),IF(A4022=[2]an!$F$31,VLOOKUP([2]an!$F$31,[2]an!$F$31:$H$31,3,FALSE),""))))</f>
        <v/>
      </c>
    </row>
    <row r="4023" spans="6:30" x14ac:dyDescent="0.2">
      <c r="F4023" s="10"/>
      <c r="G4023" s="8" t="str">
        <f t="shared" si="188"/>
        <v/>
      </c>
      <c r="H4023" s="13"/>
      <c r="K4023" s="13"/>
      <c r="L4023" s="10"/>
      <c r="M4023" s="10"/>
      <c r="S4023" s="8" t="str">
        <f>IFERROR(VLOOKUP(D4023,[1]peretoe_teenus!$A$2:$L$2000,5,FALSE),"")</f>
        <v/>
      </c>
      <c r="U4023" s="13"/>
      <c r="V4023" s="15" t="str" cm="1">
        <f t="array" ref="V4023">IFERROR(IF(AND(F4023="Tugigrupp",RANK(K4023,$K4023:$K4023)+COUNTIFS($K$2:K4023,K4023,$L$2:L4023,L4023,$M$2:M4023,M4023,$I$2:I4023,I4023,$G$2:G4023,G4023,$F$2:F4023,F4023)-1=1),SUMPRODUCT(($F$2:$F$4154=F4023)*($G$2:$G$4154=G4023)*($K$2:$K$4154=K4023)*($I$2:$I$4154=I4023)*($L$2:$L$4154=L4023)*($M$2:$M$4154=M4023)),""),"")</f>
        <v/>
      </c>
      <c r="W4023" s="15" t="str">
        <f t="shared" si="186"/>
        <v/>
      </c>
      <c r="X4023" s="16" t="str">
        <f>IF(AND(A4023=[2]an!$G$38,F4023=[2]an!$E$40),[2]an!$G$40,IF(AND(A4023=[2]an!$G$38,F4023=[2]an!$E$41),[2]an!$G$41,IF(AND(A4023=[2]an!$G$38,F4023=[2]an!$E$39,H4023&gt;=[2]an!$M$37),[2]an!$G$39,
IF(AND(A4023=[2]an!$G$38,F4023=[2]an!$E$39,H4023&lt;[2]an!$M$37,S4023="kahepoolne vajaduspõhine",U4023=""),[2]an!$M$40,
IF(AND(A4023=[2]an!$G$38,F4023=[2]an!$E$39,H4023&lt;[2]an!$M$37,S4023="kahepoolne vajaduspõhine",U4023&lt;&gt;""),[2]an!$G$39,
IF(AND(A4023=[2]an!$G$38,F4023=[2]an!$E$39,H4023&lt;[2]an!$M$37,S4023&lt;&gt;"kahepoolne vajaduspõhine"),[2]an!$G$39,
IF(AND(A4023=[2]an!$G$38,F4023=[2]an!$E$42),[2]an!$G$42,
IF(AND(A4023=[2]an!$H$38,F4023=[2]an!$E$40),[2]an!$H$40,IF(AND(A4023=[2]an!$H$38,F4023=[2]an!$E$41),[2]an!$H$41,IF(AND(A4023=[2]an!$H$38,F4023=[2]an!$E$39,H4023&gt;=[2]an!$M$37),[2]an!$H$39,
IF(AND(A4023=[2]an!$H$38,F4023=[2]an!$E$39,H4023&lt;[2]an!$M$37,S4023="kahepoolne vajaduspõhine",U4023=""),[2]an!$M$40,
IF(AND(A4023=[2]an!$H$38,F4023=[2]an!$E$39,H4023&lt;[2]an!$M$37,S4023="kahepoolne vajaduspõhine",U4023&lt;&gt;""),[2]an!$H$39,
IF(AND(A4023=[2]an!$H$38,F4023=[2]an!$E$39,H4023&lt;[2]an!$M$37,S4023&lt;&gt;"kahepoolne vajaduspõhine"),[2]an!$H$39,
IF(AND(A4023=[2]an!$H$38,F4023=[2]an!$E$42),[2]an!$H$42,
IF(AND(A4023=[2]an!$I$38,F4023=[2]an!$E$40),[2]an!$I$40,IF(AND(A4023=[2]an!$I$38,F4023=[2]an!$E$41),[2]an!$I$41,IF(AND(A4023=[2]an!$I$38,F4023=[2]an!$E$39,H4023&gt;=[2]an!$M$37),[2]an!$I$39,
IF(AND(A4023=[2]an!$I$38,F4023=[2]an!$E$39,H4023&lt;[2]an!$M$37,S4023="kahepoolne vajaduspõhine",U4023=""),[2]an!$M$40,
IF(AND(A4023=[2]an!$I$38,F4023=[2]an!$E$39,H4023&lt;[2]an!$M$37,S4023="kahepoolne vajaduspõhine",U4023&lt;&gt;""),[2]an!$I$39,
IF(AND(A4023=[2]an!$I$38,F4023=[2]an!$E$39,H4023&lt;[2]an!$M$37,S4023&lt;&gt;"kahepoolne vajaduspõhine"),[2]an!$I$39,
IF(AND(A4023=[2]an!$I$38,F4023=[2]an!$E$42),[2]an!$I$42,
IF(AND(A4023=[2]an!$J$38,F4023=[2]an!$E$40),[2]an!$J$40,IF(AND(A4023=[2]an!$J$38,F4023=[2]an!$E$41),[2]an!$J$41,IF(AND(A4023=[2]an!$J$38,F4023=[2]an!$E$39,H4023&gt;=[2]an!$M$37),[2]an!$J$39,
IF(AND(A4023=[2]an!$J$38,F4023=[2]an!$E$39,H4023&lt;[2]an!$M$37,S4023="kahepoolne vajaduspõhine",U4023=""),[2]an!$M$40,
IF(AND(A4023=[2]an!$J$38,F4023=[2]an!$E$39,H4023&lt;[2]an!$M$37,S4023="kahepoolne vajaduspõhine",U4023&lt;&gt;""),[2]an!$J$39,
IF(AND(A4023=[2]an!$J$38,F4023=[2]an!$E$39,H4023&lt;[2]an!$M$37,S4023&lt;&gt;"kahepoolne vajaduspõhine"),[2]an!$J$39,
IF(AND(A4023=[2]an!$J$38,F4023=[2]an!$E$42),[2]an!$J$42,""))))))))))))))))))))))))))))</f>
        <v/>
      </c>
      <c r="Y4023" s="17" t="str">
        <f>IFERROR(IF(F4023="Tugigrupp",0,
IF(AND(F4023="Peretoe teenus",H4023&gt;=[2]an!$M$37,RANK(D4023,$D4023:$D4023)+COUNTIFS($D$2:D4023,D4023,$F$2:F4023,F4023)-1&gt;1),"",
IF(AND(F4023="Peretoe teenus",H4023&gt;=[2]an!$M$37,RANK(D4023,$D4023:$D4023)+COUNTIFS($D$2:D4023,D4023,$F$2:F4023,F4023)-1=1,MONTH(H4023)=MONTH(K4023)=TRUE,YEAR(H4023)=YEAR(K4023)=TRUE),((EOMONTH(H4023,0)-H4023+1)*X4023)/DAY(EOMONTH(H4023,0)),
IF(AND(F4023="Peretoe teenus",H4023&gt;=[2]an!$M$37,RANK(D4023,$D4023:$D4023)+COUNTIFS($D$2:D4023,D4023,$F$2:F4023,F4023)-1=1),X4023,
IF(AND(F4023="Peretoe teenus",H4023&lt;[2]an!$M$37,S4023&lt;&gt;"kahepoolne vajaduspõhine",RANK(D4023,$D4023:$D4023)+COUNTIFS($D$2:D4023,D4023,$F$2:F4023,F4023)-1=1),X4023,
IF(AND(F4023="Peretoe teenus",H4023&lt;[2]an!$M$37,S4023&lt;&gt;"kahepoolne vajaduspõhine",RANK(D4023,$D4023:$D4023)+COUNTIFS($D$2:D4023,D4023,$F$2:F4023,F4023)-1&gt;1),"",
IF(AND(F4023="Peretoe teenus",H4023&lt;[2]an!$M$37,S4023="kahepoolne vajaduspõhine",U4023="",RANK(D4023,$D4023:$D4023)+COUNTIFS($D$2:D4023,D4023,$F$2:F4023,F4023)-1=1),X4023,
IF(AND(F4023="Peretoe teenus",H4023&lt;[2]an!$M$37,S4023="kahepoolne vajaduspõhine",U4023="",RANK(D4023,$D4023:$D4023)+COUNTIFS($D$2:D4023,D4023,$F$2:F4023,F4023)-1&gt;1),"",
IF(AND(F4023="Peretoe teenus",H4023&lt;[2]an!$M$37,S4023="kahepoolne vajaduspõhine",U4023&lt;[2]an!$M$37,RANK(D4023,$D4023:$D4023)+COUNTIFS($D$2:D4023,D4023,$F$2:F4023,F4023)-1=1),X4023,
IF(AND(F4023="Peretoe teenus",H4023&lt;[2]an!$M$37,S4023="kahepoolne vajaduspõhine",U4023&lt;[2]an!$M$37,RANK(D4023,$D4023:$D4023)+COUNTIFS($D$2:D4023,D4023,$F$2:F4023,F4023)-1&gt;1),"",
IF(AND(F4023="Peretoe teenus",H4023&lt;[2]an!$M$37,S4023="kahepoolne vajaduspõhine",U4023&gt;=[2]an!$M$37,U4023&lt;=[2]an!$M$38,RANK(D4023,$D4023:$D4023)+COUNTIFS($D$2:D4023,D4023,$F$2:F4023,F4023)-1=1),
((EOMONTH(U4023,0)-U4023+1)*X4023)/DAY(EOMONTH(U4023,0))+(DAY(U4023)-1)*100/DAY(EOMONTH(U4023,0)),
IF(AND(F4023="Peretoe teenus",H4023&lt;[2]an!$M$37,S4023="kahepoolne vajaduspõhine",U4023&gt;=[2]an!$M$37,U4023&lt;=[2]an!$M$38,RANK(D4023,$D4023:$D4023)+COUNTIFS($D$2:D4023,D4023,$F$2:F4023,F4023)-1&gt;1),"",
IF(AND(F4023="Peretoe teenus",H4023&lt;[2]an!$M$37,S4023="kahepoolne vajaduspõhine",U4023&gt;[2]an!$M$38,RANK(D4023,$D4023:$D4023)+COUNTIFS($D$2:D4023,D4023,$F$2:F4023,F4023)-1=1),X4023,
IF(AND(F4023="Peretoe teenus",H4023&lt;[2]an!$M$37,S4023="kahepoolne vajaduspõhine",U4023&gt;[2]an!$M$38,RANK(D4023,$D4023:$D4023)+COUNTIFS($D$2:D4023,D4023,$F$2:F4023,F4023)-1&gt;1),"",X4023*W4023)))))))))))))),"")</f>
        <v/>
      </c>
      <c r="Z4023" s="18" t="str">
        <f t="shared" si="187"/>
        <v/>
      </c>
      <c r="AA4023" s="19" t="str">
        <f>IFERROR(VLOOKUP(E4023,[2]an!$A$3:$B$81,2,FALSE),"")</f>
        <v/>
      </c>
      <c r="AB4023" s="19" t="str">
        <f>IFERROR(VLOOKUP(AA4023,[2]an!$C$2:$D$16,2,FALSE),"")</f>
        <v/>
      </c>
      <c r="AC4023" s="20"/>
      <c r="AD4023" s="21" t="str">
        <f>IF(A4023=[2]an!$F$36,VLOOKUP([2]an!$F$36,[2]an!$F$36:$H$36,3,FALSE),IF(A4023=[2]an!$F$35,VLOOKUP([2]an!$F$35,[2]an!$F$35:$H$35,3,FALSE),IF(A4023=[2]an!$F$33,VLOOKUP([2]an!$F$33,[2]an!$F$33:$H$33,3,FALSE),IF(A4023=[2]an!$F$31,VLOOKUP([2]an!$F$31,[2]an!$F$31:$H$31,3,FALSE),""))))</f>
        <v/>
      </c>
    </row>
    <row r="4024" spans="6:30" x14ac:dyDescent="0.2">
      <c r="F4024" s="10"/>
      <c r="G4024" s="8" t="str">
        <f t="shared" si="188"/>
        <v/>
      </c>
      <c r="H4024" s="13"/>
      <c r="K4024" s="13"/>
      <c r="L4024" s="10"/>
      <c r="M4024" s="10"/>
      <c r="S4024" s="8" t="str">
        <f>IFERROR(VLOOKUP(D4024,[1]peretoe_teenus!$A$2:$L$2000,5,FALSE),"")</f>
        <v/>
      </c>
      <c r="U4024" s="13"/>
      <c r="V4024" s="15" t="str" cm="1">
        <f t="array" ref="V4024">IFERROR(IF(AND(F4024="Tugigrupp",RANK(K4024,$K4024:$K4024)+COUNTIFS($K$2:K4024,K4024,$L$2:L4024,L4024,$M$2:M4024,M4024,$I$2:I4024,I4024,$G$2:G4024,G4024,$F$2:F4024,F4024)-1=1),SUMPRODUCT(($F$2:$F$4154=F4024)*($G$2:$G$4154=G4024)*($K$2:$K$4154=K4024)*($I$2:$I$4154=I4024)*($L$2:$L$4154=L4024)*($M$2:$M$4154=M4024)),""),"")</f>
        <v/>
      </c>
      <c r="W4024" s="15" t="str">
        <f t="shared" si="186"/>
        <v/>
      </c>
      <c r="X4024" s="16" t="str">
        <f>IF(AND(A4024=[2]an!$G$38,F4024=[2]an!$E$40),[2]an!$G$40,IF(AND(A4024=[2]an!$G$38,F4024=[2]an!$E$41),[2]an!$G$41,IF(AND(A4024=[2]an!$G$38,F4024=[2]an!$E$39,H4024&gt;=[2]an!$M$37),[2]an!$G$39,
IF(AND(A4024=[2]an!$G$38,F4024=[2]an!$E$39,H4024&lt;[2]an!$M$37,S4024="kahepoolne vajaduspõhine",U4024=""),[2]an!$M$40,
IF(AND(A4024=[2]an!$G$38,F4024=[2]an!$E$39,H4024&lt;[2]an!$M$37,S4024="kahepoolne vajaduspõhine",U4024&lt;&gt;""),[2]an!$G$39,
IF(AND(A4024=[2]an!$G$38,F4024=[2]an!$E$39,H4024&lt;[2]an!$M$37,S4024&lt;&gt;"kahepoolne vajaduspõhine"),[2]an!$G$39,
IF(AND(A4024=[2]an!$G$38,F4024=[2]an!$E$42),[2]an!$G$42,
IF(AND(A4024=[2]an!$H$38,F4024=[2]an!$E$40),[2]an!$H$40,IF(AND(A4024=[2]an!$H$38,F4024=[2]an!$E$41),[2]an!$H$41,IF(AND(A4024=[2]an!$H$38,F4024=[2]an!$E$39,H4024&gt;=[2]an!$M$37),[2]an!$H$39,
IF(AND(A4024=[2]an!$H$38,F4024=[2]an!$E$39,H4024&lt;[2]an!$M$37,S4024="kahepoolne vajaduspõhine",U4024=""),[2]an!$M$40,
IF(AND(A4024=[2]an!$H$38,F4024=[2]an!$E$39,H4024&lt;[2]an!$M$37,S4024="kahepoolne vajaduspõhine",U4024&lt;&gt;""),[2]an!$H$39,
IF(AND(A4024=[2]an!$H$38,F4024=[2]an!$E$39,H4024&lt;[2]an!$M$37,S4024&lt;&gt;"kahepoolne vajaduspõhine"),[2]an!$H$39,
IF(AND(A4024=[2]an!$H$38,F4024=[2]an!$E$42),[2]an!$H$42,
IF(AND(A4024=[2]an!$I$38,F4024=[2]an!$E$40),[2]an!$I$40,IF(AND(A4024=[2]an!$I$38,F4024=[2]an!$E$41),[2]an!$I$41,IF(AND(A4024=[2]an!$I$38,F4024=[2]an!$E$39,H4024&gt;=[2]an!$M$37),[2]an!$I$39,
IF(AND(A4024=[2]an!$I$38,F4024=[2]an!$E$39,H4024&lt;[2]an!$M$37,S4024="kahepoolne vajaduspõhine",U4024=""),[2]an!$M$40,
IF(AND(A4024=[2]an!$I$38,F4024=[2]an!$E$39,H4024&lt;[2]an!$M$37,S4024="kahepoolne vajaduspõhine",U4024&lt;&gt;""),[2]an!$I$39,
IF(AND(A4024=[2]an!$I$38,F4024=[2]an!$E$39,H4024&lt;[2]an!$M$37,S4024&lt;&gt;"kahepoolne vajaduspõhine"),[2]an!$I$39,
IF(AND(A4024=[2]an!$I$38,F4024=[2]an!$E$42),[2]an!$I$42,
IF(AND(A4024=[2]an!$J$38,F4024=[2]an!$E$40),[2]an!$J$40,IF(AND(A4024=[2]an!$J$38,F4024=[2]an!$E$41),[2]an!$J$41,IF(AND(A4024=[2]an!$J$38,F4024=[2]an!$E$39,H4024&gt;=[2]an!$M$37),[2]an!$J$39,
IF(AND(A4024=[2]an!$J$38,F4024=[2]an!$E$39,H4024&lt;[2]an!$M$37,S4024="kahepoolne vajaduspõhine",U4024=""),[2]an!$M$40,
IF(AND(A4024=[2]an!$J$38,F4024=[2]an!$E$39,H4024&lt;[2]an!$M$37,S4024="kahepoolne vajaduspõhine",U4024&lt;&gt;""),[2]an!$J$39,
IF(AND(A4024=[2]an!$J$38,F4024=[2]an!$E$39,H4024&lt;[2]an!$M$37,S4024&lt;&gt;"kahepoolne vajaduspõhine"),[2]an!$J$39,
IF(AND(A4024=[2]an!$J$38,F4024=[2]an!$E$42),[2]an!$J$42,""))))))))))))))))))))))))))))</f>
        <v/>
      </c>
      <c r="Y4024" s="17" t="str">
        <f>IFERROR(IF(F4024="Tugigrupp",0,
IF(AND(F4024="Peretoe teenus",H4024&gt;=[2]an!$M$37,RANK(D4024,$D4024:$D4024)+COUNTIFS($D$2:D4024,D4024,$F$2:F4024,F4024)-1&gt;1),"",
IF(AND(F4024="Peretoe teenus",H4024&gt;=[2]an!$M$37,RANK(D4024,$D4024:$D4024)+COUNTIFS($D$2:D4024,D4024,$F$2:F4024,F4024)-1=1,MONTH(H4024)=MONTH(K4024)=TRUE,YEAR(H4024)=YEAR(K4024)=TRUE),((EOMONTH(H4024,0)-H4024+1)*X4024)/DAY(EOMONTH(H4024,0)),
IF(AND(F4024="Peretoe teenus",H4024&gt;=[2]an!$M$37,RANK(D4024,$D4024:$D4024)+COUNTIFS($D$2:D4024,D4024,$F$2:F4024,F4024)-1=1),X4024,
IF(AND(F4024="Peretoe teenus",H4024&lt;[2]an!$M$37,S4024&lt;&gt;"kahepoolne vajaduspõhine",RANK(D4024,$D4024:$D4024)+COUNTIFS($D$2:D4024,D4024,$F$2:F4024,F4024)-1=1),X4024,
IF(AND(F4024="Peretoe teenus",H4024&lt;[2]an!$M$37,S4024&lt;&gt;"kahepoolne vajaduspõhine",RANK(D4024,$D4024:$D4024)+COUNTIFS($D$2:D4024,D4024,$F$2:F4024,F4024)-1&gt;1),"",
IF(AND(F4024="Peretoe teenus",H4024&lt;[2]an!$M$37,S4024="kahepoolne vajaduspõhine",U4024="",RANK(D4024,$D4024:$D4024)+COUNTIFS($D$2:D4024,D4024,$F$2:F4024,F4024)-1=1),X4024,
IF(AND(F4024="Peretoe teenus",H4024&lt;[2]an!$M$37,S4024="kahepoolne vajaduspõhine",U4024="",RANK(D4024,$D4024:$D4024)+COUNTIFS($D$2:D4024,D4024,$F$2:F4024,F4024)-1&gt;1),"",
IF(AND(F4024="Peretoe teenus",H4024&lt;[2]an!$M$37,S4024="kahepoolne vajaduspõhine",U4024&lt;[2]an!$M$37,RANK(D4024,$D4024:$D4024)+COUNTIFS($D$2:D4024,D4024,$F$2:F4024,F4024)-1=1),X4024,
IF(AND(F4024="Peretoe teenus",H4024&lt;[2]an!$M$37,S4024="kahepoolne vajaduspõhine",U4024&lt;[2]an!$M$37,RANK(D4024,$D4024:$D4024)+COUNTIFS($D$2:D4024,D4024,$F$2:F4024,F4024)-1&gt;1),"",
IF(AND(F4024="Peretoe teenus",H4024&lt;[2]an!$M$37,S4024="kahepoolne vajaduspõhine",U4024&gt;=[2]an!$M$37,U4024&lt;=[2]an!$M$38,RANK(D4024,$D4024:$D4024)+COUNTIFS($D$2:D4024,D4024,$F$2:F4024,F4024)-1=1),
((EOMONTH(U4024,0)-U4024+1)*X4024)/DAY(EOMONTH(U4024,0))+(DAY(U4024)-1)*100/DAY(EOMONTH(U4024,0)),
IF(AND(F4024="Peretoe teenus",H4024&lt;[2]an!$M$37,S4024="kahepoolne vajaduspõhine",U4024&gt;=[2]an!$M$37,U4024&lt;=[2]an!$M$38,RANK(D4024,$D4024:$D4024)+COUNTIFS($D$2:D4024,D4024,$F$2:F4024,F4024)-1&gt;1),"",
IF(AND(F4024="Peretoe teenus",H4024&lt;[2]an!$M$37,S4024="kahepoolne vajaduspõhine",U4024&gt;[2]an!$M$38,RANK(D4024,$D4024:$D4024)+COUNTIFS($D$2:D4024,D4024,$F$2:F4024,F4024)-1=1),X4024,
IF(AND(F4024="Peretoe teenus",H4024&lt;[2]an!$M$37,S4024="kahepoolne vajaduspõhine",U4024&gt;[2]an!$M$38,RANK(D4024,$D4024:$D4024)+COUNTIFS($D$2:D4024,D4024,$F$2:F4024,F4024)-1&gt;1),"",X4024*W4024)))))))))))))),"")</f>
        <v/>
      </c>
      <c r="Z4024" s="18" t="str">
        <f t="shared" si="187"/>
        <v/>
      </c>
      <c r="AA4024" s="19" t="str">
        <f>IFERROR(VLOOKUP(E4024,[2]an!$A$3:$B$81,2,FALSE),"")</f>
        <v/>
      </c>
      <c r="AB4024" s="19" t="str">
        <f>IFERROR(VLOOKUP(AA4024,[2]an!$C$2:$D$16,2,FALSE),"")</f>
        <v/>
      </c>
      <c r="AC4024" s="20"/>
      <c r="AD4024" s="21" t="str">
        <f>IF(A4024=[2]an!$F$36,VLOOKUP([2]an!$F$36,[2]an!$F$36:$H$36,3,FALSE),IF(A4024=[2]an!$F$35,VLOOKUP([2]an!$F$35,[2]an!$F$35:$H$35,3,FALSE),IF(A4024=[2]an!$F$33,VLOOKUP([2]an!$F$33,[2]an!$F$33:$H$33,3,FALSE),IF(A4024=[2]an!$F$31,VLOOKUP([2]an!$F$31,[2]an!$F$31:$H$31,3,FALSE),""))))</f>
        <v/>
      </c>
    </row>
    <row r="4025" spans="6:30" x14ac:dyDescent="0.2">
      <c r="F4025" s="10"/>
      <c r="G4025" s="8" t="str">
        <f t="shared" si="188"/>
        <v/>
      </c>
      <c r="H4025" s="13"/>
      <c r="K4025" s="13"/>
      <c r="L4025" s="10"/>
      <c r="M4025" s="10"/>
      <c r="S4025" s="8" t="str">
        <f>IFERROR(VLOOKUP(D4025,[1]peretoe_teenus!$A$2:$L$2000,5,FALSE),"")</f>
        <v/>
      </c>
      <c r="U4025" s="13"/>
      <c r="V4025" s="15" t="str" cm="1">
        <f t="array" ref="V4025">IFERROR(IF(AND(F4025="Tugigrupp",RANK(K4025,$K4025:$K4025)+COUNTIFS($K$2:K4025,K4025,$L$2:L4025,L4025,$M$2:M4025,M4025,$I$2:I4025,I4025,$G$2:G4025,G4025,$F$2:F4025,F4025)-1=1),SUMPRODUCT(($F$2:$F$4154=F4025)*($G$2:$G$4154=G4025)*($K$2:$K$4154=K4025)*($I$2:$I$4154=I4025)*($L$2:$L$4154=L4025)*($M$2:$M$4154=M4025)),""),"")</f>
        <v/>
      </c>
      <c r="W4025" s="15" t="str">
        <f t="shared" si="186"/>
        <v/>
      </c>
      <c r="X4025" s="16" t="str">
        <f>IF(AND(A4025=[2]an!$G$38,F4025=[2]an!$E$40),[2]an!$G$40,IF(AND(A4025=[2]an!$G$38,F4025=[2]an!$E$41),[2]an!$G$41,IF(AND(A4025=[2]an!$G$38,F4025=[2]an!$E$39,H4025&gt;=[2]an!$M$37),[2]an!$G$39,
IF(AND(A4025=[2]an!$G$38,F4025=[2]an!$E$39,H4025&lt;[2]an!$M$37,S4025="kahepoolne vajaduspõhine",U4025=""),[2]an!$M$40,
IF(AND(A4025=[2]an!$G$38,F4025=[2]an!$E$39,H4025&lt;[2]an!$M$37,S4025="kahepoolne vajaduspõhine",U4025&lt;&gt;""),[2]an!$G$39,
IF(AND(A4025=[2]an!$G$38,F4025=[2]an!$E$39,H4025&lt;[2]an!$M$37,S4025&lt;&gt;"kahepoolne vajaduspõhine"),[2]an!$G$39,
IF(AND(A4025=[2]an!$G$38,F4025=[2]an!$E$42),[2]an!$G$42,
IF(AND(A4025=[2]an!$H$38,F4025=[2]an!$E$40),[2]an!$H$40,IF(AND(A4025=[2]an!$H$38,F4025=[2]an!$E$41),[2]an!$H$41,IF(AND(A4025=[2]an!$H$38,F4025=[2]an!$E$39,H4025&gt;=[2]an!$M$37),[2]an!$H$39,
IF(AND(A4025=[2]an!$H$38,F4025=[2]an!$E$39,H4025&lt;[2]an!$M$37,S4025="kahepoolne vajaduspõhine",U4025=""),[2]an!$M$40,
IF(AND(A4025=[2]an!$H$38,F4025=[2]an!$E$39,H4025&lt;[2]an!$M$37,S4025="kahepoolne vajaduspõhine",U4025&lt;&gt;""),[2]an!$H$39,
IF(AND(A4025=[2]an!$H$38,F4025=[2]an!$E$39,H4025&lt;[2]an!$M$37,S4025&lt;&gt;"kahepoolne vajaduspõhine"),[2]an!$H$39,
IF(AND(A4025=[2]an!$H$38,F4025=[2]an!$E$42),[2]an!$H$42,
IF(AND(A4025=[2]an!$I$38,F4025=[2]an!$E$40),[2]an!$I$40,IF(AND(A4025=[2]an!$I$38,F4025=[2]an!$E$41),[2]an!$I$41,IF(AND(A4025=[2]an!$I$38,F4025=[2]an!$E$39,H4025&gt;=[2]an!$M$37),[2]an!$I$39,
IF(AND(A4025=[2]an!$I$38,F4025=[2]an!$E$39,H4025&lt;[2]an!$M$37,S4025="kahepoolne vajaduspõhine",U4025=""),[2]an!$M$40,
IF(AND(A4025=[2]an!$I$38,F4025=[2]an!$E$39,H4025&lt;[2]an!$M$37,S4025="kahepoolne vajaduspõhine",U4025&lt;&gt;""),[2]an!$I$39,
IF(AND(A4025=[2]an!$I$38,F4025=[2]an!$E$39,H4025&lt;[2]an!$M$37,S4025&lt;&gt;"kahepoolne vajaduspõhine"),[2]an!$I$39,
IF(AND(A4025=[2]an!$I$38,F4025=[2]an!$E$42),[2]an!$I$42,
IF(AND(A4025=[2]an!$J$38,F4025=[2]an!$E$40),[2]an!$J$40,IF(AND(A4025=[2]an!$J$38,F4025=[2]an!$E$41),[2]an!$J$41,IF(AND(A4025=[2]an!$J$38,F4025=[2]an!$E$39,H4025&gt;=[2]an!$M$37),[2]an!$J$39,
IF(AND(A4025=[2]an!$J$38,F4025=[2]an!$E$39,H4025&lt;[2]an!$M$37,S4025="kahepoolne vajaduspõhine",U4025=""),[2]an!$M$40,
IF(AND(A4025=[2]an!$J$38,F4025=[2]an!$E$39,H4025&lt;[2]an!$M$37,S4025="kahepoolne vajaduspõhine",U4025&lt;&gt;""),[2]an!$J$39,
IF(AND(A4025=[2]an!$J$38,F4025=[2]an!$E$39,H4025&lt;[2]an!$M$37,S4025&lt;&gt;"kahepoolne vajaduspõhine"),[2]an!$J$39,
IF(AND(A4025=[2]an!$J$38,F4025=[2]an!$E$42),[2]an!$J$42,""))))))))))))))))))))))))))))</f>
        <v/>
      </c>
      <c r="Y4025" s="17" t="str">
        <f>IFERROR(IF(F4025="Tugigrupp",0,
IF(AND(F4025="Peretoe teenus",H4025&gt;=[2]an!$M$37,RANK(D4025,$D4025:$D4025)+COUNTIFS($D$2:D4025,D4025,$F$2:F4025,F4025)-1&gt;1),"",
IF(AND(F4025="Peretoe teenus",H4025&gt;=[2]an!$M$37,RANK(D4025,$D4025:$D4025)+COUNTIFS($D$2:D4025,D4025,$F$2:F4025,F4025)-1=1,MONTH(H4025)=MONTH(K4025)=TRUE,YEAR(H4025)=YEAR(K4025)=TRUE),((EOMONTH(H4025,0)-H4025+1)*X4025)/DAY(EOMONTH(H4025,0)),
IF(AND(F4025="Peretoe teenus",H4025&gt;=[2]an!$M$37,RANK(D4025,$D4025:$D4025)+COUNTIFS($D$2:D4025,D4025,$F$2:F4025,F4025)-1=1),X4025,
IF(AND(F4025="Peretoe teenus",H4025&lt;[2]an!$M$37,S4025&lt;&gt;"kahepoolne vajaduspõhine",RANK(D4025,$D4025:$D4025)+COUNTIFS($D$2:D4025,D4025,$F$2:F4025,F4025)-1=1),X4025,
IF(AND(F4025="Peretoe teenus",H4025&lt;[2]an!$M$37,S4025&lt;&gt;"kahepoolne vajaduspõhine",RANK(D4025,$D4025:$D4025)+COUNTIFS($D$2:D4025,D4025,$F$2:F4025,F4025)-1&gt;1),"",
IF(AND(F4025="Peretoe teenus",H4025&lt;[2]an!$M$37,S4025="kahepoolne vajaduspõhine",U4025="",RANK(D4025,$D4025:$D4025)+COUNTIFS($D$2:D4025,D4025,$F$2:F4025,F4025)-1=1),X4025,
IF(AND(F4025="Peretoe teenus",H4025&lt;[2]an!$M$37,S4025="kahepoolne vajaduspõhine",U4025="",RANK(D4025,$D4025:$D4025)+COUNTIFS($D$2:D4025,D4025,$F$2:F4025,F4025)-1&gt;1),"",
IF(AND(F4025="Peretoe teenus",H4025&lt;[2]an!$M$37,S4025="kahepoolne vajaduspõhine",U4025&lt;[2]an!$M$37,RANK(D4025,$D4025:$D4025)+COUNTIFS($D$2:D4025,D4025,$F$2:F4025,F4025)-1=1),X4025,
IF(AND(F4025="Peretoe teenus",H4025&lt;[2]an!$M$37,S4025="kahepoolne vajaduspõhine",U4025&lt;[2]an!$M$37,RANK(D4025,$D4025:$D4025)+COUNTIFS($D$2:D4025,D4025,$F$2:F4025,F4025)-1&gt;1),"",
IF(AND(F4025="Peretoe teenus",H4025&lt;[2]an!$M$37,S4025="kahepoolne vajaduspõhine",U4025&gt;=[2]an!$M$37,U4025&lt;=[2]an!$M$38,RANK(D4025,$D4025:$D4025)+COUNTIFS($D$2:D4025,D4025,$F$2:F4025,F4025)-1=1),
((EOMONTH(U4025,0)-U4025+1)*X4025)/DAY(EOMONTH(U4025,0))+(DAY(U4025)-1)*100/DAY(EOMONTH(U4025,0)),
IF(AND(F4025="Peretoe teenus",H4025&lt;[2]an!$M$37,S4025="kahepoolne vajaduspõhine",U4025&gt;=[2]an!$M$37,U4025&lt;=[2]an!$M$38,RANK(D4025,$D4025:$D4025)+COUNTIFS($D$2:D4025,D4025,$F$2:F4025,F4025)-1&gt;1),"",
IF(AND(F4025="Peretoe teenus",H4025&lt;[2]an!$M$37,S4025="kahepoolne vajaduspõhine",U4025&gt;[2]an!$M$38,RANK(D4025,$D4025:$D4025)+COUNTIFS($D$2:D4025,D4025,$F$2:F4025,F4025)-1=1),X4025,
IF(AND(F4025="Peretoe teenus",H4025&lt;[2]an!$M$37,S4025="kahepoolne vajaduspõhine",U4025&gt;[2]an!$M$38,RANK(D4025,$D4025:$D4025)+COUNTIFS($D$2:D4025,D4025,$F$2:F4025,F4025)-1&gt;1),"",X4025*W4025)))))))))))))),"")</f>
        <v/>
      </c>
      <c r="Z4025" s="18" t="str">
        <f t="shared" si="187"/>
        <v/>
      </c>
      <c r="AA4025" s="19" t="str">
        <f>IFERROR(VLOOKUP(E4025,[2]an!$A$3:$B$81,2,FALSE),"")</f>
        <v/>
      </c>
      <c r="AB4025" s="19" t="str">
        <f>IFERROR(VLOOKUP(AA4025,[2]an!$C$2:$D$16,2,FALSE),"")</f>
        <v/>
      </c>
      <c r="AC4025" s="20"/>
      <c r="AD4025" s="21" t="str">
        <f>IF(A4025=[2]an!$F$36,VLOOKUP([2]an!$F$36,[2]an!$F$36:$H$36,3,FALSE),IF(A4025=[2]an!$F$35,VLOOKUP([2]an!$F$35,[2]an!$F$35:$H$35,3,FALSE),IF(A4025=[2]an!$F$33,VLOOKUP([2]an!$F$33,[2]an!$F$33:$H$33,3,FALSE),IF(A4025=[2]an!$F$31,VLOOKUP([2]an!$F$31,[2]an!$F$31:$H$31,3,FALSE),""))))</f>
        <v/>
      </c>
    </row>
    <row r="4026" spans="6:30" x14ac:dyDescent="0.2">
      <c r="F4026" s="10"/>
      <c r="G4026" s="8" t="str">
        <f t="shared" si="188"/>
        <v/>
      </c>
      <c r="H4026" s="13"/>
      <c r="K4026" s="13"/>
      <c r="L4026" s="10"/>
      <c r="M4026" s="10"/>
      <c r="S4026" s="8" t="str">
        <f>IFERROR(VLOOKUP(D4026,[1]peretoe_teenus!$A$2:$L$2000,5,FALSE),"")</f>
        <v/>
      </c>
      <c r="U4026" s="13"/>
      <c r="V4026" s="15" t="str" cm="1">
        <f t="array" ref="V4026">IFERROR(IF(AND(F4026="Tugigrupp",RANK(K4026,$K4026:$K4026)+COUNTIFS($K$2:K4026,K4026,$L$2:L4026,L4026,$M$2:M4026,M4026,$I$2:I4026,I4026,$G$2:G4026,G4026,$F$2:F4026,F4026)-1=1),SUMPRODUCT(($F$2:$F$4154=F4026)*($G$2:$G$4154=G4026)*($K$2:$K$4154=K4026)*($I$2:$I$4154=I4026)*($L$2:$L$4154=L4026)*($M$2:$M$4154=M4026)),""),"")</f>
        <v/>
      </c>
      <c r="W4026" s="15" t="str">
        <f t="shared" si="186"/>
        <v/>
      </c>
      <c r="X4026" s="16" t="str">
        <f>IF(AND(A4026=[2]an!$G$38,F4026=[2]an!$E$40),[2]an!$G$40,IF(AND(A4026=[2]an!$G$38,F4026=[2]an!$E$41),[2]an!$G$41,IF(AND(A4026=[2]an!$G$38,F4026=[2]an!$E$39,H4026&gt;=[2]an!$M$37),[2]an!$G$39,
IF(AND(A4026=[2]an!$G$38,F4026=[2]an!$E$39,H4026&lt;[2]an!$M$37,S4026="kahepoolne vajaduspõhine",U4026=""),[2]an!$M$40,
IF(AND(A4026=[2]an!$G$38,F4026=[2]an!$E$39,H4026&lt;[2]an!$M$37,S4026="kahepoolne vajaduspõhine",U4026&lt;&gt;""),[2]an!$G$39,
IF(AND(A4026=[2]an!$G$38,F4026=[2]an!$E$39,H4026&lt;[2]an!$M$37,S4026&lt;&gt;"kahepoolne vajaduspõhine"),[2]an!$G$39,
IF(AND(A4026=[2]an!$G$38,F4026=[2]an!$E$42),[2]an!$G$42,
IF(AND(A4026=[2]an!$H$38,F4026=[2]an!$E$40),[2]an!$H$40,IF(AND(A4026=[2]an!$H$38,F4026=[2]an!$E$41),[2]an!$H$41,IF(AND(A4026=[2]an!$H$38,F4026=[2]an!$E$39,H4026&gt;=[2]an!$M$37),[2]an!$H$39,
IF(AND(A4026=[2]an!$H$38,F4026=[2]an!$E$39,H4026&lt;[2]an!$M$37,S4026="kahepoolne vajaduspõhine",U4026=""),[2]an!$M$40,
IF(AND(A4026=[2]an!$H$38,F4026=[2]an!$E$39,H4026&lt;[2]an!$M$37,S4026="kahepoolne vajaduspõhine",U4026&lt;&gt;""),[2]an!$H$39,
IF(AND(A4026=[2]an!$H$38,F4026=[2]an!$E$39,H4026&lt;[2]an!$M$37,S4026&lt;&gt;"kahepoolne vajaduspõhine"),[2]an!$H$39,
IF(AND(A4026=[2]an!$H$38,F4026=[2]an!$E$42),[2]an!$H$42,
IF(AND(A4026=[2]an!$I$38,F4026=[2]an!$E$40),[2]an!$I$40,IF(AND(A4026=[2]an!$I$38,F4026=[2]an!$E$41),[2]an!$I$41,IF(AND(A4026=[2]an!$I$38,F4026=[2]an!$E$39,H4026&gt;=[2]an!$M$37),[2]an!$I$39,
IF(AND(A4026=[2]an!$I$38,F4026=[2]an!$E$39,H4026&lt;[2]an!$M$37,S4026="kahepoolne vajaduspõhine",U4026=""),[2]an!$M$40,
IF(AND(A4026=[2]an!$I$38,F4026=[2]an!$E$39,H4026&lt;[2]an!$M$37,S4026="kahepoolne vajaduspõhine",U4026&lt;&gt;""),[2]an!$I$39,
IF(AND(A4026=[2]an!$I$38,F4026=[2]an!$E$39,H4026&lt;[2]an!$M$37,S4026&lt;&gt;"kahepoolne vajaduspõhine"),[2]an!$I$39,
IF(AND(A4026=[2]an!$I$38,F4026=[2]an!$E$42),[2]an!$I$42,
IF(AND(A4026=[2]an!$J$38,F4026=[2]an!$E$40),[2]an!$J$40,IF(AND(A4026=[2]an!$J$38,F4026=[2]an!$E$41),[2]an!$J$41,IF(AND(A4026=[2]an!$J$38,F4026=[2]an!$E$39,H4026&gt;=[2]an!$M$37),[2]an!$J$39,
IF(AND(A4026=[2]an!$J$38,F4026=[2]an!$E$39,H4026&lt;[2]an!$M$37,S4026="kahepoolne vajaduspõhine",U4026=""),[2]an!$M$40,
IF(AND(A4026=[2]an!$J$38,F4026=[2]an!$E$39,H4026&lt;[2]an!$M$37,S4026="kahepoolne vajaduspõhine",U4026&lt;&gt;""),[2]an!$J$39,
IF(AND(A4026=[2]an!$J$38,F4026=[2]an!$E$39,H4026&lt;[2]an!$M$37,S4026&lt;&gt;"kahepoolne vajaduspõhine"),[2]an!$J$39,
IF(AND(A4026=[2]an!$J$38,F4026=[2]an!$E$42),[2]an!$J$42,""))))))))))))))))))))))))))))</f>
        <v/>
      </c>
      <c r="Y4026" s="17" t="str">
        <f>IFERROR(IF(F4026="Tugigrupp",0,
IF(AND(F4026="Peretoe teenus",H4026&gt;=[2]an!$M$37,RANK(D4026,$D4026:$D4026)+COUNTIFS($D$2:D4026,D4026,$F$2:F4026,F4026)-1&gt;1),"",
IF(AND(F4026="Peretoe teenus",H4026&gt;=[2]an!$M$37,RANK(D4026,$D4026:$D4026)+COUNTIFS($D$2:D4026,D4026,$F$2:F4026,F4026)-1=1,MONTH(H4026)=MONTH(K4026)=TRUE,YEAR(H4026)=YEAR(K4026)=TRUE),((EOMONTH(H4026,0)-H4026+1)*X4026)/DAY(EOMONTH(H4026,0)),
IF(AND(F4026="Peretoe teenus",H4026&gt;=[2]an!$M$37,RANK(D4026,$D4026:$D4026)+COUNTIFS($D$2:D4026,D4026,$F$2:F4026,F4026)-1=1),X4026,
IF(AND(F4026="Peretoe teenus",H4026&lt;[2]an!$M$37,S4026&lt;&gt;"kahepoolne vajaduspõhine",RANK(D4026,$D4026:$D4026)+COUNTIFS($D$2:D4026,D4026,$F$2:F4026,F4026)-1=1),X4026,
IF(AND(F4026="Peretoe teenus",H4026&lt;[2]an!$M$37,S4026&lt;&gt;"kahepoolne vajaduspõhine",RANK(D4026,$D4026:$D4026)+COUNTIFS($D$2:D4026,D4026,$F$2:F4026,F4026)-1&gt;1),"",
IF(AND(F4026="Peretoe teenus",H4026&lt;[2]an!$M$37,S4026="kahepoolne vajaduspõhine",U4026="",RANK(D4026,$D4026:$D4026)+COUNTIFS($D$2:D4026,D4026,$F$2:F4026,F4026)-1=1),X4026,
IF(AND(F4026="Peretoe teenus",H4026&lt;[2]an!$M$37,S4026="kahepoolne vajaduspõhine",U4026="",RANK(D4026,$D4026:$D4026)+COUNTIFS($D$2:D4026,D4026,$F$2:F4026,F4026)-1&gt;1),"",
IF(AND(F4026="Peretoe teenus",H4026&lt;[2]an!$M$37,S4026="kahepoolne vajaduspõhine",U4026&lt;[2]an!$M$37,RANK(D4026,$D4026:$D4026)+COUNTIFS($D$2:D4026,D4026,$F$2:F4026,F4026)-1=1),X4026,
IF(AND(F4026="Peretoe teenus",H4026&lt;[2]an!$M$37,S4026="kahepoolne vajaduspõhine",U4026&lt;[2]an!$M$37,RANK(D4026,$D4026:$D4026)+COUNTIFS($D$2:D4026,D4026,$F$2:F4026,F4026)-1&gt;1),"",
IF(AND(F4026="Peretoe teenus",H4026&lt;[2]an!$M$37,S4026="kahepoolne vajaduspõhine",U4026&gt;=[2]an!$M$37,U4026&lt;=[2]an!$M$38,RANK(D4026,$D4026:$D4026)+COUNTIFS($D$2:D4026,D4026,$F$2:F4026,F4026)-1=1),
((EOMONTH(U4026,0)-U4026+1)*X4026)/DAY(EOMONTH(U4026,0))+(DAY(U4026)-1)*100/DAY(EOMONTH(U4026,0)),
IF(AND(F4026="Peretoe teenus",H4026&lt;[2]an!$M$37,S4026="kahepoolne vajaduspõhine",U4026&gt;=[2]an!$M$37,U4026&lt;=[2]an!$M$38,RANK(D4026,$D4026:$D4026)+COUNTIFS($D$2:D4026,D4026,$F$2:F4026,F4026)-1&gt;1),"",
IF(AND(F4026="Peretoe teenus",H4026&lt;[2]an!$M$37,S4026="kahepoolne vajaduspõhine",U4026&gt;[2]an!$M$38,RANK(D4026,$D4026:$D4026)+COUNTIFS($D$2:D4026,D4026,$F$2:F4026,F4026)-1=1),X4026,
IF(AND(F4026="Peretoe teenus",H4026&lt;[2]an!$M$37,S4026="kahepoolne vajaduspõhine",U4026&gt;[2]an!$M$38,RANK(D4026,$D4026:$D4026)+COUNTIFS($D$2:D4026,D4026,$F$2:F4026,F4026)-1&gt;1),"",X4026*W4026)))))))))))))),"")</f>
        <v/>
      </c>
      <c r="Z4026" s="18" t="str">
        <f t="shared" si="187"/>
        <v/>
      </c>
      <c r="AA4026" s="19" t="str">
        <f>IFERROR(VLOOKUP(E4026,[2]an!$A$3:$B$81,2,FALSE),"")</f>
        <v/>
      </c>
      <c r="AB4026" s="19" t="str">
        <f>IFERROR(VLOOKUP(AA4026,[2]an!$C$2:$D$16,2,FALSE),"")</f>
        <v/>
      </c>
      <c r="AC4026" s="20"/>
      <c r="AD4026" s="21" t="str">
        <f>IF(A4026=[2]an!$F$36,VLOOKUP([2]an!$F$36,[2]an!$F$36:$H$36,3,FALSE),IF(A4026=[2]an!$F$35,VLOOKUP([2]an!$F$35,[2]an!$F$35:$H$35,3,FALSE),IF(A4026=[2]an!$F$33,VLOOKUP([2]an!$F$33,[2]an!$F$33:$H$33,3,FALSE),IF(A4026=[2]an!$F$31,VLOOKUP([2]an!$F$31,[2]an!$F$31:$H$31,3,FALSE),""))))</f>
        <v/>
      </c>
    </row>
    <row r="4027" spans="6:30" x14ac:dyDescent="0.2">
      <c r="F4027" s="10"/>
      <c r="G4027" s="8" t="str">
        <f t="shared" si="188"/>
        <v/>
      </c>
      <c r="H4027" s="13"/>
      <c r="K4027" s="13"/>
      <c r="L4027" s="10"/>
      <c r="M4027" s="10"/>
      <c r="S4027" s="8" t="str">
        <f>IFERROR(VLOOKUP(D4027,[1]peretoe_teenus!$A$2:$L$2000,5,FALSE),"")</f>
        <v/>
      </c>
      <c r="U4027" s="13"/>
      <c r="V4027" s="15" t="str" cm="1">
        <f t="array" ref="V4027">IFERROR(IF(AND(F4027="Tugigrupp",RANK(K4027,$K4027:$K4027)+COUNTIFS($K$2:K4027,K4027,$L$2:L4027,L4027,$M$2:M4027,M4027,$I$2:I4027,I4027,$G$2:G4027,G4027,$F$2:F4027,F4027)-1=1),SUMPRODUCT(($F$2:$F$4154=F4027)*($G$2:$G$4154=G4027)*($K$2:$K$4154=K4027)*($I$2:$I$4154=I4027)*($L$2:$L$4154=L4027)*($M$2:$M$4154=M4027)),""),"")</f>
        <v/>
      </c>
      <c r="W4027" s="15" t="str">
        <f t="shared" si="186"/>
        <v/>
      </c>
      <c r="X4027" s="16" t="str">
        <f>IF(AND(A4027=[2]an!$G$38,F4027=[2]an!$E$40),[2]an!$G$40,IF(AND(A4027=[2]an!$G$38,F4027=[2]an!$E$41),[2]an!$G$41,IF(AND(A4027=[2]an!$G$38,F4027=[2]an!$E$39,H4027&gt;=[2]an!$M$37),[2]an!$G$39,
IF(AND(A4027=[2]an!$G$38,F4027=[2]an!$E$39,H4027&lt;[2]an!$M$37,S4027="kahepoolne vajaduspõhine",U4027=""),[2]an!$M$40,
IF(AND(A4027=[2]an!$G$38,F4027=[2]an!$E$39,H4027&lt;[2]an!$M$37,S4027="kahepoolne vajaduspõhine",U4027&lt;&gt;""),[2]an!$G$39,
IF(AND(A4027=[2]an!$G$38,F4027=[2]an!$E$39,H4027&lt;[2]an!$M$37,S4027&lt;&gt;"kahepoolne vajaduspõhine"),[2]an!$G$39,
IF(AND(A4027=[2]an!$G$38,F4027=[2]an!$E$42),[2]an!$G$42,
IF(AND(A4027=[2]an!$H$38,F4027=[2]an!$E$40),[2]an!$H$40,IF(AND(A4027=[2]an!$H$38,F4027=[2]an!$E$41),[2]an!$H$41,IF(AND(A4027=[2]an!$H$38,F4027=[2]an!$E$39,H4027&gt;=[2]an!$M$37),[2]an!$H$39,
IF(AND(A4027=[2]an!$H$38,F4027=[2]an!$E$39,H4027&lt;[2]an!$M$37,S4027="kahepoolne vajaduspõhine",U4027=""),[2]an!$M$40,
IF(AND(A4027=[2]an!$H$38,F4027=[2]an!$E$39,H4027&lt;[2]an!$M$37,S4027="kahepoolne vajaduspõhine",U4027&lt;&gt;""),[2]an!$H$39,
IF(AND(A4027=[2]an!$H$38,F4027=[2]an!$E$39,H4027&lt;[2]an!$M$37,S4027&lt;&gt;"kahepoolne vajaduspõhine"),[2]an!$H$39,
IF(AND(A4027=[2]an!$H$38,F4027=[2]an!$E$42),[2]an!$H$42,
IF(AND(A4027=[2]an!$I$38,F4027=[2]an!$E$40),[2]an!$I$40,IF(AND(A4027=[2]an!$I$38,F4027=[2]an!$E$41),[2]an!$I$41,IF(AND(A4027=[2]an!$I$38,F4027=[2]an!$E$39,H4027&gt;=[2]an!$M$37),[2]an!$I$39,
IF(AND(A4027=[2]an!$I$38,F4027=[2]an!$E$39,H4027&lt;[2]an!$M$37,S4027="kahepoolne vajaduspõhine",U4027=""),[2]an!$M$40,
IF(AND(A4027=[2]an!$I$38,F4027=[2]an!$E$39,H4027&lt;[2]an!$M$37,S4027="kahepoolne vajaduspõhine",U4027&lt;&gt;""),[2]an!$I$39,
IF(AND(A4027=[2]an!$I$38,F4027=[2]an!$E$39,H4027&lt;[2]an!$M$37,S4027&lt;&gt;"kahepoolne vajaduspõhine"),[2]an!$I$39,
IF(AND(A4027=[2]an!$I$38,F4027=[2]an!$E$42),[2]an!$I$42,
IF(AND(A4027=[2]an!$J$38,F4027=[2]an!$E$40),[2]an!$J$40,IF(AND(A4027=[2]an!$J$38,F4027=[2]an!$E$41),[2]an!$J$41,IF(AND(A4027=[2]an!$J$38,F4027=[2]an!$E$39,H4027&gt;=[2]an!$M$37),[2]an!$J$39,
IF(AND(A4027=[2]an!$J$38,F4027=[2]an!$E$39,H4027&lt;[2]an!$M$37,S4027="kahepoolne vajaduspõhine",U4027=""),[2]an!$M$40,
IF(AND(A4027=[2]an!$J$38,F4027=[2]an!$E$39,H4027&lt;[2]an!$M$37,S4027="kahepoolne vajaduspõhine",U4027&lt;&gt;""),[2]an!$J$39,
IF(AND(A4027=[2]an!$J$38,F4027=[2]an!$E$39,H4027&lt;[2]an!$M$37,S4027&lt;&gt;"kahepoolne vajaduspõhine"),[2]an!$J$39,
IF(AND(A4027=[2]an!$J$38,F4027=[2]an!$E$42),[2]an!$J$42,""))))))))))))))))))))))))))))</f>
        <v/>
      </c>
      <c r="Y4027" s="17" t="str">
        <f>IFERROR(IF(F4027="Tugigrupp",0,
IF(AND(F4027="Peretoe teenus",H4027&gt;=[2]an!$M$37,RANK(D4027,$D4027:$D4027)+COUNTIFS($D$2:D4027,D4027,$F$2:F4027,F4027)-1&gt;1),"",
IF(AND(F4027="Peretoe teenus",H4027&gt;=[2]an!$M$37,RANK(D4027,$D4027:$D4027)+COUNTIFS($D$2:D4027,D4027,$F$2:F4027,F4027)-1=1,MONTH(H4027)=MONTH(K4027)=TRUE,YEAR(H4027)=YEAR(K4027)=TRUE),((EOMONTH(H4027,0)-H4027+1)*X4027)/DAY(EOMONTH(H4027,0)),
IF(AND(F4027="Peretoe teenus",H4027&gt;=[2]an!$M$37,RANK(D4027,$D4027:$D4027)+COUNTIFS($D$2:D4027,D4027,$F$2:F4027,F4027)-1=1),X4027,
IF(AND(F4027="Peretoe teenus",H4027&lt;[2]an!$M$37,S4027&lt;&gt;"kahepoolne vajaduspõhine",RANK(D4027,$D4027:$D4027)+COUNTIFS($D$2:D4027,D4027,$F$2:F4027,F4027)-1=1),X4027,
IF(AND(F4027="Peretoe teenus",H4027&lt;[2]an!$M$37,S4027&lt;&gt;"kahepoolne vajaduspõhine",RANK(D4027,$D4027:$D4027)+COUNTIFS($D$2:D4027,D4027,$F$2:F4027,F4027)-1&gt;1),"",
IF(AND(F4027="Peretoe teenus",H4027&lt;[2]an!$M$37,S4027="kahepoolne vajaduspõhine",U4027="",RANK(D4027,$D4027:$D4027)+COUNTIFS($D$2:D4027,D4027,$F$2:F4027,F4027)-1=1),X4027,
IF(AND(F4027="Peretoe teenus",H4027&lt;[2]an!$M$37,S4027="kahepoolne vajaduspõhine",U4027="",RANK(D4027,$D4027:$D4027)+COUNTIFS($D$2:D4027,D4027,$F$2:F4027,F4027)-1&gt;1),"",
IF(AND(F4027="Peretoe teenus",H4027&lt;[2]an!$M$37,S4027="kahepoolne vajaduspõhine",U4027&lt;[2]an!$M$37,RANK(D4027,$D4027:$D4027)+COUNTIFS($D$2:D4027,D4027,$F$2:F4027,F4027)-1=1),X4027,
IF(AND(F4027="Peretoe teenus",H4027&lt;[2]an!$M$37,S4027="kahepoolne vajaduspõhine",U4027&lt;[2]an!$M$37,RANK(D4027,$D4027:$D4027)+COUNTIFS($D$2:D4027,D4027,$F$2:F4027,F4027)-1&gt;1),"",
IF(AND(F4027="Peretoe teenus",H4027&lt;[2]an!$M$37,S4027="kahepoolne vajaduspõhine",U4027&gt;=[2]an!$M$37,U4027&lt;=[2]an!$M$38,RANK(D4027,$D4027:$D4027)+COUNTIFS($D$2:D4027,D4027,$F$2:F4027,F4027)-1=1),
((EOMONTH(U4027,0)-U4027+1)*X4027)/DAY(EOMONTH(U4027,0))+(DAY(U4027)-1)*100/DAY(EOMONTH(U4027,0)),
IF(AND(F4027="Peretoe teenus",H4027&lt;[2]an!$M$37,S4027="kahepoolne vajaduspõhine",U4027&gt;=[2]an!$M$37,U4027&lt;=[2]an!$M$38,RANK(D4027,$D4027:$D4027)+COUNTIFS($D$2:D4027,D4027,$F$2:F4027,F4027)-1&gt;1),"",
IF(AND(F4027="Peretoe teenus",H4027&lt;[2]an!$M$37,S4027="kahepoolne vajaduspõhine",U4027&gt;[2]an!$M$38,RANK(D4027,$D4027:$D4027)+COUNTIFS($D$2:D4027,D4027,$F$2:F4027,F4027)-1=1),X4027,
IF(AND(F4027="Peretoe teenus",H4027&lt;[2]an!$M$37,S4027="kahepoolne vajaduspõhine",U4027&gt;[2]an!$M$38,RANK(D4027,$D4027:$D4027)+COUNTIFS($D$2:D4027,D4027,$F$2:F4027,F4027)-1&gt;1),"",X4027*W4027)))))))))))))),"")</f>
        <v/>
      </c>
      <c r="Z4027" s="18" t="str">
        <f t="shared" si="187"/>
        <v/>
      </c>
      <c r="AA4027" s="19" t="str">
        <f>IFERROR(VLOOKUP(E4027,[2]an!$A$3:$B$81,2,FALSE),"")</f>
        <v/>
      </c>
      <c r="AB4027" s="19" t="str">
        <f>IFERROR(VLOOKUP(AA4027,[2]an!$C$2:$D$16,2,FALSE),"")</f>
        <v/>
      </c>
      <c r="AC4027" s="20"/>
      <c r="AD4027" s="21" t="str">
        <f>IF(A4027=[2]an!$F$36,VLOOKUP([2]an!$F$36,[2]an!$F$36:$H$36,3,FALSE),IF(A4027=[2]an!$F$35,VLOOKUP([2]an!$F$35,[2]an!$F$35:$H$35,3,FALSE),IF(A4027=[2]an!$F$33,VLOOKUP([2]an!$F$33,[2]an!$F$33:$H$33,3,FALSE),IF(A4027=[2]an!$F$31,VLOOKUP([2]an!$F$31,[2]an!$F$31:$H$31,3,FALSE),""))))</f>
        <v/>
      </c>
    </row>
    <row r="4028" spans="6:30" x14ac:dyDescent="0.2">
      <c r="F4028" s="10"/>
      <c r="G4028" s="8" t="str">
        <f t="shared" si="188"/>
        <v/>
      </c>
      <c r="H4028" s="13"/>
      <c r="K4028" s="13"/>
      <c r="L4028" s="10"/>
      <c r="M4028" s="10"/>
      <c r="S4028" s="8" t="str">
        <f>IFERROR(VLOOKUP(D4028,[1]peretoe_teenus!$A$2:$L$2000,5,FALSE),"")</f>
        <v/>
      </c>
      <c r="U4028" s="13"/>
      <c r="V4028" s="15" t="str" cm="1">
        <f t="array" ref="V4028">IFERROR(IF(AND(F4028="Tugigrupp",RANK(K4028,$K4028:$K4028)+COUNTIFS($K$2:K4028,K4028,$L$2:L4028,L4028,$M$2:M4028,M4028,$I$2:I4028,I4028,$G$2:G4028,G4028,$F$2:F4028,F4028)-1=1),SUMPRODUCT(($F$2:$F$4154=F4028)*($G$2:$G$4154=G4028)*($K$2:$K$4154=K4028)*($I$2:$I$4154=I4028)*($L$2:$L$4154=L4028)*($M$2:$M$4154=M4028)),""),"")</f>
        <v/>
      </c>
      <c r="W4028" s="15" t="str">
        <f t="shared" si="186"/>
        <v/>
      </c>
      <c r="X4028" s="16" t="str">
        <f>IF(AND(A4028=[2]an!$G$38,F4028=[2]an!$E$40),[2]an!$G$40,IF(AND(A4028=[2]an!$G$38,F4028=[2]an!$E$41),[2]an!$G$41,IF(AND(A4028=[2]an!$G$38,F4028=[2]an!$E$39,H4028&gt;=[2]an!$M$37),[2]an!$G$39,
IF(AND(A4028=[2]an!$G$38,F4028=[2]an!$E$39,H4028&lt;[2]an!$M$37,S4028="kahepoolne vajaduspõhine",U4028=""),[2]an!$M$40,
IF(AND(A4028=[2]an!$G$38,F4028=[2]an!$E$39,H4028&lt;[2]an!$M$37,S4028="kahepoolne vajaduspõhine",U4028&lt;&gt;""),[2]an!$G$39,
IF(AND(A4028=[2]an!$G$38,F4028=[2]an!$E$39,H4028&lt;[2]an!$M$37,S4028&lt;&gt;"kahepoolne vajaduspõhine"),[2]an!$G$39,
IF(AND(A4028=[2]an!$G$38,F4028=[2]an!$E$42),[2]an!$G$42,
IF(AND(A4028=[2]an!$H$38,F4028=[2]an!$E$40),[2]an!$H$40,IF(AND(A4028=[2]an!$H$38,F4028=[2]an!$E$41),[2]an!$H$41,IF(AND(A4028=[2]an!$H$38,F4028=[2]an!$E$39,H4028&gt;=[2]an!$M$37),[2]an!$H$39,
IF(AND(A4028=[2]an!$H$38,F4028=[2]an!$E$39,H4028&lt;[2]an!$M$37,S4028="kahepoolne vajaduspõhine",U4028=""),[2]an!$M$40,
IF(AND(A4028=[2]an!$H$38,F4028=[2]an!$E$39,H4028&lt;[2]an!$M$37,S4028="kahepoolne vajaduspõhine",U4028&lt;&gt;""),[2]an!$H$39,
IF(AND(A4028=[2]an!$H$38,F4028=[2]an!$E$39,H4028&lt;[2]an!$M$37,S4028&lt;&gt;"kahepoolne vajaduspõhine"),[2]an!$H$39,
IF(AND(A4028=[2]an!$H$38,F4028=[2]an!$E$42),[2]an!$H$42,
IF(AND(A4028=[2]an!$I$38,F4028=[2]an!$E$40),[2]an!$I$40,IF(AND(A4028=[2]an!$I$38,F4028=[2]an!$E$41),[2]an!$I$41,IF(AND(A4028=[2]an!$I$38,F4028=[2]an!$E$39,H4028&gt;=[2]an!$M$37),[2]an!$I$39,
IF(AND(A4028=[2]an!$I$38,F4028=[2]an!$E$39,H4028&lt;[2]an!$M$37,S4028="kahepoolne vajaduspõhine",U4028=""),[2]an!$M$40,
IF(AND(A4028=[2]an!$I$38,F4028=[2]an!$E$39,H4028&lt;[2]an!$M$37,S4028="kahepoolne vajaduspõhine",U4028&lt;&gt;""),[2]an!$I$39,
IF(AND(A4028=[2]an!$I$38,F4028=[2]an!$E$39,H4028&lt;[2]an!$M$37,S4028&lt;&gt;"kahepoolne vajaduspõhine"),[2]an!$I$39,
IF(AND(A4028=[2]an!$I$38,F4028=[2]an!$E$42),[2]an!$I$42,
IF(AND(A4028=[2]an!$J$38,F4028=[2]an!$E$40),[2]an!$J$40,IF(AND(A4028=[2]an!$J$38,F4028=[2]an!$E$41),[2]an!$J$41,IF(AND(A4028=[2]an!$J$38,F4028=[2]an!$E$39,H4028&gt;=[2]an!$M$37),[2]an!$J$39,
IF(AND(A4028=[2]an!$J$38,F4028=[2]an!$E$39,H4028&lt;[2]an!$M$37,S4028="kahepoolne vajaduspõhine",U4028=""),[2]an!$M$40,
IF(AND(A4028=[2]an!$J$38,F4028=[2]an!$E$39,H4028&lt;[2]an!$M$37,S4028="kahepoolne vajaduspõhine",U4028&lt;&gt;""),[2]an!$J$39,
IF(AND(A4028=[2]an!$J$38,F4028=[2]an!$E$39,H4028&lt;[2]an!$M$37,S4028&lt;&gt;"kahepoolne vajaduspõhine"),[2]an!$J$39,
IF(AND(A4028=[2]an!$J$38,F4028=[2]an!$E$42),[2]an!$J$42,""))))))))))))))))))))))))))))</f>
        <v/>
      </c>
      <c r="Y4028" s="17" t="str">
        <f>IFERROR(IF(F4028="Tugigrupp",0,
IF(AND(F4028="Peretoe teenus",H4028&gt;=[2]an!$M$37,RANK(D4028,$D4028:$D4028)+COUNTIFS($D$2:D4028,D4028,$F$2:F4028,F4028)-1&gt;1),"",
IF(AND(F4028="Peretoe teenus",H4028&gt;=[2]an!$M$37,RANK(D4028,$D4028:$D4028)+COUNTIFS($D$2:D4028,D4028,$F$2:F4028,F4028)-1=1,MONTH(H4028)=MONTH(K4028)=TRUE,YEAR(H4028)=YEAR(K4028)=TRUE),((EOMONTH(H4028,0)-H4028+1)*X4028)/DAY(EOMONTH(H4028,0)),
IF(AND(F4028="Peretoe teenus",H4028&gt;=[2]an!$M$37,RANK(D4028,$D4028:$D4028)+COUNTIFS($D$2:D4028,D4028,$F$2:F4028,F4028)-1=1),X4028,
IF(AND(F4028="Peretoe teenus",H4028&lt;[2]an!$M$37,S4028&lt;&gt;"kahepoolne vajaduspõhine",RANK(D4028,$D4028:$D4028)+COUNTIFS($D$2:D4028,D4028,$F$2:F4028,F4028)-1=1),X4028,
IF(AND(F4028="Peretoe teenus",H4028&lt;[2]an!$M$37,S4028&lt;&gt;"kahepoolne vajaduspõhine",RANK(D4028,$D4028:$D4028)+COUNTIFS($D$2:D4028,D4028,$F$2:F4028,F4028)-1&gt;1),"",
IF(AND(F4028="Peretoe teenus",H4028&lt;[2]an!$M$37,S4028="kahepoolne vajaduspõhine",U4028="",RANK(D4028,$D4028:$D4028)+COUNTIFS($D$2:D4028,D4028,$F$2:F4028,F4028)-1=1),X4028,
IF(AND(F4028="Peretoe teenus",H4028&lt;[2]an!$M$37,S4028="kahepoolne vajaduspõhine",U4028="",RANK(D4028,$D4028:$D4028)+COUNTIFS($D$2:D4028,D4028,$F$2:F4028,F4028)-1&gt;1),"",
IF(AND(F4028="Peretoe teenus",H4028&lt;[2]an!$M$37,S4028="kahepoolne vajaduspõhine",U4028&lt;[2]an!$M$37,RANK(D4028,$D4028:$D4028)+COUNTIFS($D$2:D4028,D4028,$F$2:F4028,F4028)-1=1),X4028,
IF(AND(F4028="Peretoe teenus",H4028&lt;[2]an!$M$37,S4028="kahepoolne vajaduspõhine",U4028&lt;[2]an!$M$37,RANK(D4028,$D4028:$D4028)+COUNTIFS($D$2:D4028,D4028,$F$2:F4028,F4028)-1&gt;1),"",
IF(AND(F4028="Peretoe teenus",H4028&lt;[2]an!$M$37,S4028="kahepoolne vajaduspõhine",U4028&gt;=[2]an!$M$37,U4028&lt;=[2]an!$M$38,RANK(D4028,$D4028:$D4028)+COUNTIFS($D$2:D4028,D4028,$F$2:F4028,F4028)-1=1),
((EOMONTH(U4028,0)-U4028+1)*X4028)/DAY(EOMONTH(U4028,0))+(DAY(U4028)-1)*100/DAY(EOMONTH(U4028,0)),
IF(AND(F4028="Peretoe teenus",H4028&lt;[2]an!$M$37,S4028="kahepoolne vajaduspõhine",U4028&gt;=[2]an!$M$37,U4028&lt;=[2]an!$M$38,RANK(D4028,$D4028:$D4028)+COUNTIFS($D$2:D4028,D4028,$F$2:F4028,F4028)-1&gt;1),"",
IF(AND(F4028="Peretoe teenus",H4028&lt;[2]an!$M$37,S4028="kahepoolne vajaduspõhine",U4028&gt;[2]an!$M$38,RANK(D4028,$D4028:$D4028)+COUNTIFS($D$2:D4028,D4028,$F$2:F4028,F4028)-1=1),X4028,
IF(AND(F4028="Peretoe teenus",H4028&lt;[2]an!$M$37,S4028="kahepoolne vajaduspõhine",U4028&gt;[2]an!$M$38,RANK(D4028,$D4028:$D4028)+COUNTIFS($D$2:D4028,D4028,$F$2:F4028,F4028)-1&gt;1),"",X4028*W4028)))))))))))))),"")</f>
        <v/>
      </c>
      <c r="Z4028" s="18" t="str">
        <f t="shared" si="187"/>
        <v/>
      </c>
      <c r="AA4028" s="19" t="str">
        <f>IFERROR(VLOOKUP(E4028,[2]an!$A$3:$B$81,2,FALSE),"")</f>
        <v/>
      </c>
      <c r="AB4028" s="19" t="str">
        <f>IFERROR(VLOOKUP(AA4028,[2]an!$C$2:$D$16,2,FALSE),"")</f>
        <v/>
      </c>
      <c r="AC4028" s="20"/>
      <c r="AD4028" s="21" t="str">
        <f>IF(A4028=[2]an!$F$36,VLOOKUP([2]an!$F$36,[2]an!$F$36:$H$36,3,FALSE),IF(A4028=[2]an!$F$35,VLOOKUP([2]an!$F$35,[2]an!$F$35:$H$35,3,FALSE),IF(A4028=[2]an!$F$33,VLOOKUP([2]an!$F$33,[2]an!$F$33:$H$33,3,FALSE),IF(A4028=[2]an!$F$31,VLOOKUP([2]an!$F$31,[2]an!$F$31:$H$31,3,FALSE),""))))</f>
        <v/>
      </c>
    </row>
    <row r="4029" spans="6:30" x14ac:dyDescent="0.2">
      <c r="F4029" s="10"/>
      <c r="G4029" s="8" t="str">
        <f t="shared" si="188"/>
        <v/>
      </c>
      <c r="H4029" s="13"/>
      <c r="K4029" s="13"/>
      <c r="L4029" s="10"/>
      <c r="M4029" s="10"/>
      <c r="S4029" s="8" t="str">
        <f>IFERROR(VLOOKUP(D4029,[1]peretoe_teenus!$A$2:$L$2000,5,FALSE),"")</f>
        <v/>
      </c>
      <c r="U4029" s="13"/>
      <c r="V4029" s="15" t="str" cm="1">
        <f t="array" ref="V4029">IFERROR(IF(AND(F4029="Tugigrupp",RANK(K4029,$K4029:$K4029)+COUNTIFS($K$2:K4029,K4029,$L$2:L4029,L4029,$M$2:M4029,M4029,$I$2:I4029,I4029,$G$2:G4029,G4029,$F$2:F4029,F4029)-1=1),SUMPRODUCT(($F$2:$F$4154=F4029)*($G$2:$G$4154=G4029)*($K$2:$K$4154=K4029)*($I$2:$I$4154=I4029)*($L$2:$L$4154=L4029)*($M$2:$M$4154=M4029)),""),"")</f>
        <v/>
      </c>
      <c r="W4029" s="15" t="str">
        <f t="shared" si="186"/>
        <v/>
      </c>
      <c r="X4029" s="16" t="str">
        <f>IF(AND(A4029=[2]an!$G$38,F4029=[2]an!$E$40),[2]an!$G$40,IF(AND(A4029=[2]an!$G$38,F4029=[2]an!$E$41),[2]an!$G$41,IF(AND(A4029=[2]an!$G$38,F4029=[2]an!$E$39,H4029&gt;=[2]an!$M$37),[2]an!$G$39,
IF(AND(A4029=[2]an!$G$38,F4029=[2]an!$E$39,H4029&lt;[2]an!$M$37,S4029="kahepoolne vajaduspõhine",U4029=""),[2]an!$M$40,
IF(AND(A4029=[2]an!$G$38,F4029=[2]an!$E$39,H4029&lt;[2]an!$M$37,S4029="kahepoolne vajaduspõhine",U4029&lt;&gt;""),[2]an!$G$39,
IF(AND(A4029=[2]an!$G$38,F4029=[2]an!$E$39,H4029&lt;[2]an!$M$37,S4029&lt;&gt;"kahepoolne vajaduspõhine"),[2]an!$G$39,
IF(AND(A4029=[2]an!$G$38,F4029=[2]an!$E$42),[2]an!$G$42,
IF(AND(A4029=[2]an!$H$38,F4029=[2]an!$E$40),[2]an!$H$40,IF(AND(A4029=[2]an!$H$38,F4029=[2]an!$E$41),[2]an!$H$41,IF(AND(A4029=[2]an!$H$38,F4029=[2]an!$E$39,H4029&gt;=[2]an!$M$37),[2]an!$H$39,
IF(AND(A4029=[2]an!$H$38,F4029=[2]an!$E$39,H4029&lt;[2]an!$M$37,S4029="kahepoolne vajaduspõhine",U4029=""),[2]an!$M$40,
IF(AND(A4029=[2]an!$H$38,F4029=[2]an!$E$39,H4029&lt;[2]an!$M$37,S4029="kahepoolne vajaduspõhine",U4029&lt;&gt;""),[2]an!$H$39,
IF(AND(A4029=[2]an!$H$38,F4029=[2]an!$E$39,H4029&lt;[2]an!$M$37,S4029&lt;&gt;"kahepoolne vajaduspõhine"),[2]an!$H$39,
IF(AND(A4029=[2]an!$H$38,F4029=[2]an!$E$42),[2]an!$H$42,
IF(AND(A4029=[2]an!$I$38,F4029=[2]an!$E$40),[2]an!$I$40,IF(AND(A4029=[2]an!$I$38,F4029=[2]an!$E$41),[2]an!$I$41,IF(AND(A4029=[2]an!$I$38,F4029=[2]an!$E$39,H4029&gt;=[2]an!$M$37),[2]an!$I$39,
IF(AND(A4029=[2]an!$I$38,F4029=[2]an!$E$39,H4029&lt;[2]an!$M$37,S4029="kahepoolne vajaduspõhine",U4029=""),[2]an!$M$40,
IF(AND(A4029=[2]an!$I$38,F4029=[2]an!$E$39,H4029&lt;[2]an!$M$37,S4029="kahepoolne vajaduspõhine",U4029&lt;&gt;""),[2]an!$I$39,
IF(AND(A4029=[2]an!$I$38,F4029=[2]an!$E$39,H4029&lt;[2]an!$M$37,S4029&lt;&gt;"kahepoolne vajaduspõhine"),[2]an!$I$39,
IF(AND(A4029=[2]an!$I$38,F4029=[2]an!$E$42),[2]an!$I$42,
IF(AND(A4029=[2]an!$J$38,F4029=[2]an!$E$40),[2]an!$J$40,IF(AND(A4029=[2]an!$J$38,F4029=[2]an!$E$41),[2]an!$J$41,IF(AND(A4029=[2]an!$J$38,F4029=[2]an!$E$39,H4029&gt;=[2]an!$M$37),[2]an!$J$39,
IF(AND(A4029=[2]an!$J$38,F4029=[2]an!$E$39,H4029&lt;[2]an!$M$37,S4029="kahepoolne vajaduspõhine",U4029=""),[2]an!$M$40,
IF(AND(A4029=[2]an!$J$38,F4029=[2]an!$E$39,H4029&lt;[2]an!$M$37,S4029="kahepoolne vajaduspõhine",U4029&lt;&gt;""),[2]an!$J$39,
IF(AND(A4029=[2]an!$J$38,F4029=[2]an!$E$39,H4029&lt;[2]an!$M$37,S4029&lt;&gt;"kahepoolne vajaduspõhine"),[2]an!$J$39,
IF(AND(A4029=[2]an!$J$38,F4029=[2]an!$E$42),[2]an!$J$42,""))))))))))))))))))))))))))))</f>
        <v/>
      </c>
      <c r="Y4029" s="17" t="str">
        <f>IFERROR(IF(F4029="Tugigrupp",0,
IF(AND(F4029="Peretoe teenus",H4029&gt;=[2]an!$M$37,RANK(D4029,$D4029:$D4029)+COUNTIFS($D$2:D4029,D4029,$F$2:F4029,F4029)-1&gt;1),"",
IF(AND(F4029="Peretoe teenus",H4029&gt;=[2]an!$M$37,RANK(D4029,$D4029:$D4029)+COUNTIFS($D$2:D4029,D4029,$F$2:F4029,F4029)-1=1,MONTH(H4029)=MONTH(K4029)=TRUE,YEAR(H4029)=YEAR(K4029)=TRUE),((EOMONTH(H4029,0)-H4029+1)*X4029)/DAY(EOMONTH(H4029,0)),
IF(AND(F4029="Peretoe teenus",H4029&gt;=[2]an!$M$37,RANK(D4029,$D4029:$D4029)+COUNTIFS($D$2:D4029,D4029,$F$2:F4029,F4029)-1=1),X4029,
IF(AND(F4029="Peretoe teenus",H4029&lt;[2]an!$M$37,S4029&lt;&gt;"kahepoolne vajaduspõhine",RANK(D4029,$D4029:$D4029)+COUNTIFS($D$2:D4029,D4029,$F$2:F4029,F4029)-1=1),X4029,
IF(AND(F4029="Peretoe teenus",H4029&lt;[2]an!$M$37,S4029&lt;&gt;"kahepoolne vajaduspõhine",RANK(D4029,$D4029:$D4029)+COUNTIFS($D$2:D4029,D4029,$F$2:F4029,F4029)-1&gt;1),"",
IF(AND(F4029="Peretoe teenus",H4029&lt;[2]an!$M$37,S4029="kahepoolne vajaduspõhine",U4029="",RANK(D4029,$D4029:$D4029)+COUNTIFS($D$2:D4029,D4029,$F$2:F4029,F4029)-1=1),X4029,
IF(AND(F4029="Peretoe teenus",H4029&lt;[2]an!$M$37,S4029="kahepoolne vajaduspõhine",U4029="",RANK(D4029,$D4029:$D4029)+COUNTIFS($D$2:D4029,D4029,$F$2:F4029,F4029)-1&gt;1),"",
IF(AND(F4029="Peretoe teenus",H4029&lt;[2]an!$M$37,S4029="kahepoolne vajaduspõhine",U4029&lt;[2]an!$M$37,RANK(D4029,$D4029:$D4029)+COUNTIFS($D$2:D4029,D4029,$F$2:F4029,F4029)-1=1),X4029,
IF(AND(F4029="Peretoe teenus",H4029&lt;[2]an!$M$37,S4029="kahepoolne vajaduspõhine",U4029&lt;[2]an!$M$37,RANK(D4029,$D4029:$D4029)+COUNTIFS($D$2:D4029,D4029,$F$2:F4029,F4029)-1&gt;1),"",
IF(AND(F4029="Peretoe teenus",H4029&lt;[2]an!$M$37,S4029="kahepoolne vajaduspõhine",U4029&gt;=[2]an!$M$37,U4029&lt;=[2]an!$M$38,RANK(D4029,$D4029:$D4029)+COUNTIFS($D$2:D4029,D4029,$F$2:F4029,F4029)-1=1),
((EOMONTH(U4029,0)-U4029+1)*X4029)/DAY(EOMONTH(U4029,0))+(DAY(U4029)-1)*100/DAY(EOMONTH(U4029,0)),
IF(AND(F4029="Peretoe teenus",H4029&lt;[2]an!$M$37,S4029="kahepoolne vajaduspõhine",U4029&gt;=[2]an!$M$37,U4029&lt;=[2]an!$M$38,RANK(D4029,$D4029:$D4029)+COUNTIFS($D$2:D4029,D4029,$F$2:F4029,F4029)-1&gt;1),"",
IF(AND(F4029="Peretoe teenus",H4029&lt;[2]an!$M$37,S4029="kahepoolne vajaduspõhine",U4029&gt;[2]an!$M$38,RANK(D4029,$D4029:$D4029)+COUNTIFS($D$2:D4029,D4029,$F$2:F4029,F4029)-1=1),X4029,
IF(AND(F4029="Peretoe teenus",H4029&lt;[2]an!$M$37,S4029="kahepoolne vajaduspõhine",U4029&gt;[2]an!$M$38,RANK(D4029,$D4029:$D4029)+COUNTIFS($D$2:D4029,D4029,$F$2:F4029,F4029)-1&gt;1),"",X4029*W4029)))))))))))))),"")</f>
        <v/>
      </c>
      <c r="Z4029" s="18" t="str">
        <f t="shared" si="187"/>
        <v/>
      </c>
      <c r="AA4029" s="19" t="str">
        <f>IFERROR(VLOOKUP(E4029,[2]an!$A$3:$B$81,2,FALSE),"")</f>
        <v/>
      </c>
      <c r="AB4029" s="19" t="str">
        <f>IFERROR(VLOOKUP(AA4029,[2]an!$C$2:$D$16,2,FALSE),"")</f>
        <v/>
      </c>
      <c r="AC4029" s="20"/>
      <c r="AD4029" s="21" t="str">
        <f>IF(A4029=[2]an!$F$36,VLOOKUP([2]an!$F$36,[2]an!$F$36:$H$36,3,FALSE),IF(A4029=[2]an!$F$35,VLOOKUP([2]an!$F$35,[2]an!$F$35:$H$35,3,FALSE),IF(A4029=[2]an!$F$33,VLOOKUP([2]an!$F$33,[2]an!$F$33:$H$33,3,FALSE),IF(A4029=[2]an!$F$31,VLOOKUP([2]an!$F$31,[2]an!$F$31:$H$31,3,FALSE),""))))</f>
        <v/>
      </c>
    </row>
    <row r="4030" spans="6:30" x14ac:dyDescent="0.2">
      <c r="F4030" s="10"/>
      <c r="G4030" s="8" t="str">
        <f t="shared" si="188"/>
        <v/>
      </c>
      <c r="H4030" s="13"/>
      <c r="K4030" s="13"/>
      <c r="L4030" s="10"/>
      <c r="M4030" s="10"/>
      <c r="S4030" s="8" t="str">
        <f>IFERROR(VLOOKUP(D4030,[1]peretoe_teenus!$A$2:$L$2000,5,FALSE),"")</f>
        <v/>
      </c>
      <c r="U4030" s="13"/>
      <c r="V4030" s="15" t="str" cm="1">
        <f t="array" ref="V4030">IFERROR(IF(AND(F4030="Tugigrupp",RANK(K4030,$K4030:$K4030)+COUNTIFS($K$2:K4030,K4030,$L$2:L4030,L4030,$M$2:M4030,M4030,$I$2:I4030,I4030,$G$2:G4030,G4030,$F$2:F4030,F4030)-1=1),SUMPRODUCT(($F$2:$F$4154=F4030)*($G$2:$G$4154=G4030)*($K$2:$K$4154=K4030)*($I$2:$I$4154=I4030)*($L$2:$L$4154=L4030)*($M$2:$M$4154=M4030)),""),"")</f>
        <v/>
      </c>
      <c r="W4030" s="15" t="str">
        <f t="shared" si="186"/>
        <v/>
      </c>
      <c r="X4030" s="16" t="str">
        <f>IF(AND(A4030=[2]an!$G$38,F4030=[2]an!$E$40),[2]an!$G$40,IF(AND(A4030=[2]an!$G$38,F4030=[2]an!$E$41),[2]an!$G$41,IF(AND(A4030=[2]an!$G$38,F4030=[2]an!$E$39,H4030&gt;=[2]an!$M$37),[2]an!$G$39,
IF(AND(A4030=[2]an!$G$38,F4030=[2]an!$E$39,H4030&lt;[2]an!$M$37,S4030="kahepoolne vajaduspõhine",U4030=""),[2]an!$M$40,
IF(AND(A4030=[2]an!$G$38,F4030=[2]an!$E$39,H4030&lt;[2]an!$M$37,S4030="kahepoolne vajaduspõhine",U4030&lt;&gt;""),[2]an!$G$39,
IF(AND(A4030=[2]an!$G$38,F4030=[2]an!$E$39,H4030&lt;[2]an!$M$37,S4030&lt;&gt;"kahepoolne vajaduspõhine"),[2]an!$G$39,
IF(AND(A4030=[2]an!$G$38,F4030=[2]an!$E$42),[2]an!$G$42,
IF(AND(A4030=[2]an!$H$38,F4030=[2]an!$E$40),[2]an!$H$40,IF(AND(A4030=[2]an!$H$38,F4030=[2]an!$E$41),[2]an!$H$41,IF(AND(A4030=[2]an!$H$38,F4030=[2]an!$E$39,H4030&gt;=[2]an!$M$37),[2]an!$H$39,
IF(AND(A4030=[2]an!$H$38,F4030=[2]an!$E$39,H4030&lt;[2]an!$M$37,S4030="kahepoolne vajaduspõhine",U4030=""),[2]an!$M$40,
IF(AND(A4030=[2]an!$H$38,F4030=[2]an!$E$39,H4030&lt;[2]an!$M$37,S4030="kahepoolne vajaduspõhine",U4030&lt;&gt;""),[2]an!$H$39,
IF(AND(A4030=[2]an!$H$38,F4030=[2]an!$E$39,H4030&lt;[2]an!$M$37,S4030&lt;&gt;"kahepoolne vajaduspõhine"),[2]an!$H$39,
IF(AND(A4030=[2]an!$H$38,F4030=[2]an!$E$42),[2]an!$H$42,
IF(AND(A4030=[2]an!$I$38,F4030=[2]an!$E$40),[2]an!$I$40,IF(AND(A4030=[2]an!$I$38,F4030=[2]an!$E$41),[2]an!$I$41,IF(AND(A4030=[2]an!$I$38,F4030=[2]an!$E$39,H4030&gt;=[2]an!$M$37),[2]an!$I$39,
IF(AND(A4030=[2]an!$I$38,F4030=[2]an!$E$39,H4030&lt;[2]an!$M$37,S4030="kahepoolne vajaduspõhine",U4030=""),[2]an!$M$40,
IF(AND(A4030=[2]an!$I$38,F4030=[2]an!$E$39,H4030&lt;[2]an!$M$37,S4030="kahepoolne vajaduspõhine",U4030&lt;&gt;""),[2]an!$I$39,
IF(AND(A4030=[2]an!$I$38,F4030=[2]an!$E$39,H4030&lt;[2]an!$M$37,S4030&lt;&gt;"kahepoolne vajaduspõhine"),[2]an!$I$39,
IF(AND(A4030=[2]an!$I$38,F4030=[2]an!$E$42),[2]an!$I$42,
IF(AND(A4030=[2]an!$J$38,F4030=[2]an!$E$40),[2]an!$J$40,IF(AND(A4030=[2]an!$J$38,F4030=[2]an!$E$41),[2]an!$J$41,IF(AND(A4030=[2]an!$J$38,F4030=[2]an!$E$39,H4030&gt;=[2]an!$M$37),[2]an!$J$39,
IF(AND(A4030=[2]an!$J$38,F4030=[2]an!$E$39,H4030&lt;[2]an!$M$37,S4030="kahepoolne vajaduspõhine",U4030=""),[2]an!$M$40,
IF(AND(A4030=[2]an!$J$38,F4030=[2]an!$E$39,H4030&lt;[2]an!$M$37,S4030="kahepoolne vajaduspõhine",U4030&lt;&gt;""),[2]an!$J$39,
IF(AND(A4030=[2]an!$J$38,F4030=[2]an!$E$39,H4030&lt;[2]an!$M$37,S4030&lt;&gt;"kahepoolne vajaduspõhine"),[2]an!$J$39,
IF(AND(A4030=[2]an!$J$38,F4030=[2]an!$E$42),[2]an!$J$42,""))))))))))))))))))))))))))))</f>
        <v/>
      </c>
      <c r="Y4030" s="17" t="str">
        <f>IFERROR(IF(F4030="Tugigrupp",0,
IF(AND(F4030="Peretoe teenus",H4030&gt;=[2]an!$M$37,RANK(D4030,$D4030:$D4030)+COUNTIFS($D$2:D4030,D4030,$F$2:F4030,F4030)-1&gt;1),"",
IF(AND(F4030="Peretoe teenus",H4030&gt;=[2]an!$M$37,RANK(D4030,$D4030:$D4030)+COUNTIFS($D$2:D4030,D4030,$F$2:F4030,F4030)-1=1,MONTH(H4030)=MONTH(K4030)=TRUE,YEAR(H4030)=YEAR(K4030)=TRUE),((EOMONTH(H4030,0)-H4030+1)*X4030)/DAY(EOMONTH(H4030,0)),
IF(AND(F4030="Peretoe teenus",H4030&gt;=[2]an!$M$37,RANK(D4030,$D4030:$D4030)+COUNTIFS($D$2:D4030,D4030,$F$2:F4030,F4030)-1=1),X4030,
IF(AND(F4030="Peretoe teenus",H4030&lt;[2]an!$M$37,S4030&lt;&gt;"kahepoolne vajaduspõhine",RANK(D4030,$D4030:$D4030)+COUNTIFS($D$2:D4030,D4030,$F$2:F4030,F4030)-1=1),X4030,
IF(AND(F4030="Peretoe teenus",H4030&lt;[2]an!$M$37,S4030&lt;&gt;"kahepoolne vajaduspõhine",RANK(D4030,$D4030:$D4030)+COUNTIFS($D$2:D4030,D4030,$F$2:F4030,F4030)-1&gt;1),"",
IF(AND(F4030="Peretoe teenus",H4030&lt;[2]an!$M$37,S4030="kahepoolne vajaduspõhine",U4030="",RANK(D4030,$D4030:$D4030)+COUNTIFS($D$2:D4030,D4030,$F$2:F4030,F4030)-1=1),X4030,
IF(AND(F4030="Peretoe teenus",H4030&lt;[2]an!$M$37,S4030="kahepoolne vajaduspõhine",U4030="",RANK(D4030,$D4030:$D4030)+COUNTIFS($D$2:D4030,D4030,$F$2:F4030,F4030)-1&gt;1),"",
IF(AND(F4030="Peretoe teenus",H4030&lt;[2]an!$M$37,S4030="kahepoolne vajaduspõhine",U4030&lt;[2]an!$M$37,RANK(D4030,$D4030:$D4030)+COUNTIFS($D$2:D4030,D4030,$F$2:F4030,F4030)-1=1),X4030,
IF(AND(F4030="Peretoe teenus",H4030&lt;[2]an!$M$37,S4030="kahepoolne vajaduspõhine",U4030&lt;[2]an!$M$37,RANK(D4030,$D4030:$D4030)+COUNTIFS($D$2:D4030,D4030,$F$2:F4030,F4030)-1&gt;1),"",
IF(AND(F4030="Peretoe teenus",H4030&lt;[2]an!$M$37,S4030="kahepoolne vajaduspõhine",U4030&gt;=[2]an!$M$37,U4030&lt;=[2]an!$M$38,RANK(D4030,$D4030:$D4030)+COUNTIFS($D$2:D4030,D4030,$F$2:F4030,F4030)-1=1),
((EOMONTH(U4030,0)-U4030+1)*X4030)/DAY(EOMONTH(U4030,0))+(DAY(U4030)-1)*100/DAY(EOMONTH(U4030,0)),
IF(AND(F4030="Peretoe teenus",H4030&lt;[2]an!$M$37,S4030="kahepoolne vajaduspõhine",U4030&gt;=[2]an!$M$37,U4030&lt;=[2]an!$M$38,RANK(D4030,$D4030:$D4030)+COUNTIFS($D$2:D4030,D4030,$F$2:F4030,F4030)-1&gt;1),"",
IF(AND(F4030="Peretoe teenus",H4030&lt;[2]an!$M$37,S4030="kahepoolne vajaduspõhine",U4030&gt;[2]an!$M$38,RANK(D4030,$D4030:$D4030)+COUNTIFS($D$2:D4030,D4030,$F$2:F4030,F4030)-1=1),X4030,
IF(AND(F4030="Peretoe teenus",H4030&lt;[2]an!$M$37,S4030="kahepoolne vajaduspõhine",U4030&gt;[2]an!$M$38,RANK(D4030,$D4030:$D4030)+COUNTIFS($D$2:D4030,D4030,$F$2:F4030,F4030)-1&gt;1),"",X4030*W4030)))))))))))))),"")</f>
        <v/>
      </c>
      <c r="Z4030" s="18" t="str">
        <f t="shared" si="187"/>
        <v/>
      </c>
      <c r="AA4030" s="19" t="str">
        <f>IFERROR(VLOOKUP(E4030,[2]an!$A$3:$B$81,2,FALSE),"")</f>
        <v/>
      </c>
      <c r="AB4030" s="19" t="str">
        <f>IFERROR(VLOOKUP(AA4030,[2]an!$C$2:$D$16,2,FALSE),"")</f>
        <v/>
      </c>
      <c r="AC4030" s="20"/>
      <c r="AD4030" s="21" t="str">
        <f>IF(A4030=[2]an!$F$36,VLOOKUP([2]an!$F$36,[2]an!$F$36:$H$36,3,FALSE),IF(A4030=[2]an!$F$35,VLOOKUP([2]an!$F$35,[2]an!$F$35:$H$35,3,FALSE),IF(A4030=[2]an!$F$33,VLOOKUP([2]an!$F$33,[2]an!$F$33:$H$33,3,FALSE),IF(A4030=[2]an!$F$31,VLOOKUP([2]an!$F$31,[2]an!$F$31:$H$31,3,FALSE),""))))</f>
        <v/>
      </c>
    </row>
    <row r="4031" spans="6:30" x14ac:dyDescent="0.2">
      <c r="F4031" s="10"/>
      <c r="G4031" s="8" t="str">
        <f t="shared" si="188"/>
        <v/>
      </c>
      <c r="H4031" s="13"/>
      <c r="K4031" s="13"/>
      <c r="L4031" s="10"/>
      <c r="M4031" s="10"/>
      <c r="S4031" s="8" t="str">
        <f>IFERROR(VLOOKUP(D4031,[1]peretoe_teenus!$A$2:$L$2000,5,FALSE),"")</f>
        <v/>
      </c>
      <c r="U4031" s="13"/>
      <c r="V4031" s="15" t="str" cm="1">
        <f t="array" ref="V4031">IFERROR(IF(AND(F4031="Tugigrupp",RANK(K4031,$K4031:$K4031)+COUNTIFS($K$2:K4031,K4031,$L$2:L4031,L4031,$M$2:M4031,M4031,$I$2:I4031,I4031,$G$2:G4031,G4031,$F$2:F4031,F4031)-1=1),SUMPRODUCT(($F$2:$F$4154=F4031)*($G$2:$G$4154=G4031)*($K$2:$K$4154=K4031)*($I$2:$I$4154=I4031)*($L$2:$L$4154=L4031)*($M$2:$M$4154=M4031)),""),"")</f>
        <v/>
      </c>
      <c r="W4031" s="15" t="str">
        <f t="shared" si="186"/>
        <v/>
      </c>
      <c r="X4031" s="16" t="str">
        <f>IF(AND(A4031=[2]an!$G$38,F4031=[2]an!$E$40),[2]an!$G$40,IF(AND(A4031=[2]an!$G$38,F4031=[2]an!$E$41),[2]an!$G$41,IF(AND(A4031=[2]an!$G$38,F4031=[2]an!$E$39,H4031&gt;=[2]an!$M$37),[2]an!$G$39,
IF(AND(A4031=[2]an!$G$38,F4031=[2]an!$E$39,H4031&lt;[2]an!$M$37,S4031="kahepoolne vajaduspõhine",U4031=""),[2]an!$M$40,
IF(AND(A4031=[2]an!$G$38,F4031=[2]an!$E$39,H4031&lt;[2]an!$M$37,S4031="kahepoolne vajaduspõhine",U4031&lt;&gt;""),[2]an!$G$39,
IF(AND(A4031=[2]an!$G$38,F4031=[2]an!$E$39,H4031&lt;[2]an!$M$37,S4031&lt;&gt;"kahepoolne vajaduspõhine"),[2]an!$G$39,
IF(AND(A4031=[2]an!$G$38,F4031=[2]an!$E$42),[2]an!$G$42,
IF(AND(A4031=[2]an!$H$38,F4031=[2]an!$E$40),[2]an!$H$40,IF(AND(A4031=[2]an!$H$38,F4031=[2]an!$E$41),[2]an!$H$41,IF(AND(A4031=[2]an!$H$38,F4031=[2]an!$E$39,H4031&gt;=[2]an!$M$37),[2]an!$H$39,
IF(AND(A4031=[2]an!$H$38,F4031=[2]an!$E$39,H4031&lt;[2]an!$M$37,S4031="kahepoolne vajaduspõhine",U4031=""),[2]an!$M$40,
IF(AND(A4031=[2]an!$H$38,F4031=[2]an!$E$39,H4031&lt;[2]an!$M$37,S4031="kahepoolne vajaduspõhine",U4031&lt;&gt;""),[2]an!$H$39,
IF(AND(A4031=[2]an!$H$38,F4031=[2]an!$E$39,H4031&lt;[2]an!$M$37,S4031&lt;&gt;"kahepoolne vajaduspõhine"),[2]an!$H$39,
IF(AND(A4031=[2]an!$H$38,F4031=[2]an!$E$42),[2]an!$H$42,
IF(AND(A4031=[2]an!$I$38,F4031=[2]an!$E$40),[2]an!$I$40,IF(AND(A4031=[2]an!$I$38,F4031=[2]an!$E$41),[2]an!$I$41,IF(AND(A4031=[2]an!$I$38,F4031=[2]an!$E$39,H4031&gt;=[2]an!$M$37),[2]an!$I$39,
IF(AND(A4031=[2]an!$I$38,F4031=[2]an!$E$39,H4031&lt;[2]an!$M$37,S4031="kahepoolne vajaduspõhine",U4031=""),[2]an!$M$40,
IF(AND(A4031=[2]an!$I$38,F4031=[2]an!$E$39,H4031&lt;[2]an!$M$37,S4031="kahepoolne vajaduspõhine",U4031&lt;&gt;""),[2]an!$I$39,
IF(AND(A4031=[2]an!$I$38,F4031=[2]an!$E$39,H4031&lt;[2]an!$M$37,S4031&lt;&gt;"kahepoolne vajaduspõhine"),[2]an!$I$39,
IF(AND(A4031=[2]an!$I$38,F4031=[2]an!$E$42),[2]an!$I$42,
IF(AND(A4031=[2]an!$J$38,F4031=[2]an!$E$40),[2]an!$J$40,IF(AND(A4031=[2]an!$J$38,F4031=[2]an!$E$41),[2]an!$J$41,IF(AND(A4031=[2]an!$J$38,F4031=[2]an!$E$39,H4031&gt;=[2]an!$M$37),[2]an!$J$39,
IF(AND(A4031=[2]an!$J$38,F4031=[2]an!$E$39,H4031&lt;[2]an!$M$37,S4031="kahepoolne vajaduspõhine",U4031=""),[2]an!$M$40,
IF(AND(A4031=[2]an!$J$38,F4031=[2]an!$E$39,H4031&lt;[2]an!$M$37,S4031="kahepoolne vajaduspõhine",U4031&lt;&gt;""),[2]an!$J$39,
IF(AND(A4031=[2]an!$J$38,F4031=[2]an!$E$39,H4031&lt;[2]an!$M$37,S4031&lt;&gt;"kahepoolne vajaduspõhine"),[2]an!$J$39,
IF(AND(A4031=[2]an!$J$38,F4031=[2]an!$E$42),[2]an!$J$42,""))))))))))))))))))))))))))))</f>
        <v/>
      </c>
      <c r="Y4031" s="17" t="str">
        <f>IFERROR(IF(F4031="Tugigrupp",0,
IF(AND(F4031="Peretoe teenus",H4031&gt;=[2]an!$M$37,RANK(D4031,$D4031:$D4031)+COUNTIFS($D$2:D4031,D4031,$F$2:F4031,F4031)-1&gt;1),"",
IF(AND(F4031="Peretoe teenus",H4031&gt;=[2]an!$M$37,RANK(D4031,$D4031:$D4031)+COUNTIFS($D$2:D4031,D4031,$F$2:F4031,F4031)-1=1,MONTH(H4031)=MONTH(K4031)=TRUE,YEAR(H4031)=YEAR(K4031)=TRUE),((EOMONTH(H4031,0)-H4031+1)*X4031)/DAY(EOMONTH(H4031,0)),
IF(AND(F4031="Peretoe teenus",H4031&gt;=[2]an!$M$37,RANK(D4031,$D4031:$D4031)+COUNTIFS($D$2:D4031,D4031,$F$2:F4031,F4031)-1=1),X4031,
IF(AND(F4031="Peretoe teenus",H4031&lt;[2]an!$M$37,S4031&lt;&gt;"kahepoolne vajaduspõhine",RANK(D4031,$D4031:$D4031)+COUNTIFS($D$2:D4031,D4031,$F$2:F4031,F4031)-1=1),X4031,
IF(AND(F4031="Peretoe teenus",H4031&lt;[2]an!$M$37,S4031&lt;&gt;"kahepoolne vajaduspõhine",RANK(D4031,$D4031:$D4031)+COUNTIFS($D$2:D4031,D4031,$F$2:F4031,F4031)-1&gt;1),"",
IF(AND(F4031="Peretoe teenus",H4031&lt;[2]an!$M$37,S4031="kahepoolne vajaduspõhine",U4031="",RANK(D4031,$D4031:$D4031)+COUNTIFS($D$2:D4031,D4031,$F$2:F4031,F4031)-1=1),X4031,
IF(AND(F4031="Peretoe teenus",H4031&lt;[2]an!$M$37,S4031="kahepoolne vajaduspõhine",U4031="",RANK(D4031,$D4031:$D4031)+COUNTIFS($D$2:D4031,D4031,$F$2:F4031,F4031)-1&gt;1),"",
IF(AND(F4031="Peretoe teenus",H4031&lt;[2]an!$M$37,S4031="kahepoolne vajaduspõhine",U4031&lt;[2]an!$M$37,RANK(D4031,$D4031:$D4031)+COUNTIFS($D$2:D4031,D4031,$F$2:F4031,F4031)-1=1),X4031,
IF(AND(F4031="Peretoe teenus",H4031&lt;[2]an!$M$37,S4031="kahepoolne vajaduspõhine",U4031&lt;[2]an!$M$37,RANK(D4031,$D4031:$D4031)+COUNTIFS($D$2:D4031,D4031,$F$2:F4031,F4031)-1&gt;1),"",
IF(AND(F4031="Peretoe teenus",H4031&lt;[2]an!$M$37,S4031="kahepoolne vajaduspõhine",U4031&gt;=[2]an!$M$37,U4031&lt;=[2]an!$M$38,RANK(D4031,$D4031:$D4031)+COUNTIFS($D$2:D4031,D4031,$F$2:F4031,F4031)-1=1),
((EOMONTH(U4031,0)-U4031+1)*X4031)/DAY(EOMONTH(U4031,0))+(DAY(U4031)-1)*100/DAY(EOMONTH(U4031,0)),
IF(AND(F4031="Peretoe teenus",H4031&lt;[2]an!$M$37,S4031="kahepoolne vajaduspõhine",U4031&gt;=[2]an!$M$37,U4031&lt;=[2]an!$M$38,RANK(D4031,$D4031:$D4031)+COUNTIFS($D$2:D4031,D4031,$F$2:F4031,F4031)-1&gt;1),"",
IF(AND(F4031="Peretoe teenus",H4031&lt;[2]an!$M$37,S4031="kahepoolne vajaduspõhine",U4031&gt;[2]an!$M$38,RANK(D4031,$D4031:$D4031)+COUNTIFS($D$2:D4031,D4031,$F$2:F4031,F4031)-1=1),X4031,
IF(AND(F4031="Peretoe teenus",H4031&lt;[2]an!$M$37,S4031="kahepoolne vajaduspõhine",U4031&gt;[2]an!$M$38,RANK(D4031,$D4031:$D4031)+COUNTIFS($D$2:D4031,D4031,$F$2:F4031,F4031)-1&gt;1),"",X4031*W4031)))))))))))))),"")</f>
        <v/>
      </c>
      <c r="Z4031" s="18" t="str">
        <f t="shared" si="187"/>
        <v/>
      </c>
      <c r="AA4031" s="19" t="str">
        <f>IFERROR(VLOOKUP(E4031,[2]an!$A$3:$B$81,2,FALSE),"")</f>
        <v/>
      </c>
      <c r="AB4031" s="19" t="str">
        <f>IFERROR(VLOOKUP(AA4031,[2]an!$C$2:$D$16,2,FALSE),"")</f>
        <v/>
      </c>
      <c r="AC4031" s="20"/>
      <c r="AD4031" s="21" t="str">
        <f>IF(A4031=[2]an!$F$36,VLOOKUP([2]an!$F$36,[2]an!$F$36:$H$36,3,FALSE),IF(A4031=[2]an!$F$35,VLOOKUP([2]an!$F$35,[2]an!$F$35:$H$35,3,FALSE),IF(A4031=[2]an!$F$33,VLOOKUP([2]an!$F$33,[2]an!$F$33:$H$33,3,FALSE),IF(A4031=[2]an!$F$31,VLOOKUP([2]an!$F$31,[2]an!$F$31:$H$31,3,FALSE),""))))</f>
        <v/>
      </c>
    </row>
    <row r="4032" spans="6:30" x14ac:dyDescent="0.2">
      <c r="F4032" s="10"/>
      <c r="G4032" s="8" t="str">
        <f t="shared" si="188"/>
        <v/>
      </c>
      <c r="H4032" s="13"/>
      <c r="K4032" s="13"/>
      <c r="L4032" s="10"/>
      <c r="M4032" s="10"/>
      <c r="S4032" s="8" t="str">
        <f>IFERROR(VLOOKUP(D4032,[1]peretoe_teenus!$A$2:$L$2000,5,FALSE),"")</f>
        <v/>
      </c>
      <c r="U4032" s="13"/>
      <c r="V4032" s="15" t="str" cm="1">
        <f t="array" ref="V4032">IFERROR(IF(AND(F4032="Tugigrupp",RANK(K4032,$K4032:$K4032)+COUNTIFS($K$2:K4032,K4032,$L$2:L4032,L4032,$M$2:M4032,M4032,$I$2:I4032,I4032,$G$2:G4032,G4032,$F$2:F4032,F4032)-1=1),SUMPRODUCT(($F$2:$F$4154=F4032)*($G$2:$G$4154=G4032)*($K$2:$K$4154=K4032)*($I$2:$I$4154=I4032)*($L$2:$L$4154=L4032)*($M$2:$M$4154=M4032)),""),"")</f>
        <v/>
      </c>
      <c r="W4032" s="15" t="str">
        <f t="shared" si="186"/>
        <v/>
      </c>
      <c r="X4032" s="16" t="str">
        <f>IF(AND(A4032=[2]an!$G$38,F4032=[2]an!$E$40),[2]an!$G$40,IF(AND(A4032=[2]an!$G$38,F4032=[2]an!$E$41),[2]an!$G$41,IF(AND(A4032=[2]an!$G$38,F4032=[2]an!$E$39,H4032&gt;=[2]an!$M$37),[2]an!$G$39,
IF(AND(A4032=[2]an!$G$38,F4032=[2]an!$E$39,H4032&lt;[2]an!$M$37,S4032="kahepoolne vajaduspõhine",U4032=""),[2]an!$M$40,
IF(AND(A4032=[2]an!$G$38,F4032=[2]an!$E$39,H4032&lt;[2]an!$M$37,S4032="kahepoolne vajaduspõhine",U4032&lt;&gt;""),[2]an!$G$39,
IF(AND(A4032=[2]an!$G$38,F4032=[2]an!$E$39,H4032&lt;[2]an!$M$37,S4032&lt;&gt;"kahepoolne vajaduspõhine"),[2]an!$G$39,
IF(AND(A4032=[2]an!$G$38,F4032=[2]an!$E$42),[2]an!$G$42,
IF(AND(A4032=[2]an!$H$38,F4032=[2]an!$E$40),[2]an!$H$40,IF(AND(A4032=[2]an!$H$38,F4032=[2]an!$E$41),[2]an!$H$41,IF(AND(A4032=[2]an!$H$38,F4032=[2]an!$E$39,H4032&gt;=[2]an!$M$37),[2]an!$H$39,
IF(AND(A4032=[2]an!$H$38,F4032=[2]an!$E$39,H4032&lt;[2]an!$M$37,S4032="kahepoolne vajaduspõhine",U4032=""),[2]an!$M$40,
IF(AND(A4032=[2]an!$H$38,F4032=[2]an!$E$39,H4032&lt;[2]an!$M$37,S4032="kahepoolne vajaduspõhine",U4032&lt;&gt;""),[2]an!$H$39,
IF(AND(A4032=[2]an!$H$38,F4032=[2]an!$E$39,H4032&lt;[2]an!$M$37,S4032&lt;&gt;"kahepoolne vajaduspõhine"),[2]an!$H$39,
IF(AND(A4032=[2]an!$H$38,F4032=[2]an!$E$42),[2]an!$H$42,
IF(AND(A4032=[2]an!$I$38,F4032=[2]an!$E$40),[2]an!$I$40,IF(AND(A4032=[2]an!$I$38,F4032=[2]an!$E$41),[2]an!$I$41,IF(AND(A4032=[2]an!$I$38,F4032=[2]an!$E$39,H4032&gt;=[2]an!$M$37),[2]an!$I$39,
IF(AND(A4032=[2]an!$I$38,F4032=[2]an!$E$39,H4032&lt;[2]an!$M$37,S4032="kahepoolne vajaduspõhine",U4032=""),[2]an!$M$40,
IF(AND(A4032=[2]an!$I$38,F4032=[2]an!$E$39,H4032&lt;[2]an!$M$37,S4032="kahepoolne vajaduspõhine",U4032&lt;&gt;""),[2]an!$I$39,
IF(AND(A4032=[2]an!$I$38,F4032=[2]an!$E$39,H4032&lt;[2]an!$M$37,S4032&lt;&gt;"kahepoolne vajaduspõhine"),[2]an!$I$39,
IF(AND(A4032=[2]an!$I$38,F4032=[2]an!$E$42),[2]an!$I$42,
IF(AND(A4032=[2]an!$J$38,F4032=[2]an!$E$40),[2]an!$J$40,IF(AND(A4032=[2]an!$J$38,F4032=[2]an!$E$41),[2]an!$J$41,IF(AND(A4032=[2]an!$J$38,F4032=[2]an!$E$39,H4032&gt;=[2]an!$M$37),[2]an!$J$39,
IF(AND(A4032=[2]an!$J$38,F4032=[2]an!$E$39,H4032&lt;[2]an!$M$37,S4032="kahepoolne vajaduspõhine",U4032=""),[2]an!$M$40,
IF(AND(A4032=[2]an!$J$38,F4032=[2]an!$E$39,H4032&lt;[2]an!$M$37,S4032="kahepoolne vajaduspõhine",U4032&lt;&gt;""),[2]an!$J$39,
IF(AND(A4032=[2]an!$J$38,F4032=[2]an!$E$39,H4032&lt;[2]an!$M$37,S4032&lt;&gt;"kahepoolne vajaduspõhine"),[2]an!$J$39,
IF(AND(A4032=[2]an!$J$38,F4032=[2]an!$E$42),[2]an!$J$42,""))))))))))))))))))))))))))))</f>
        <v/>
      </c>
      <c r="Y4032" s="17" t="str">
        <f>IFERROR(IF(F4032="Tugigrupp",0,
IF(AND(F4032="Peretoe teenus",H4032&gt;=[2]an!$M$37,RANK(D4032,$D4032:$D4032)+COUNTIFS($D$2:D4032,D4032,$F$2:F4032,F4032)-1&gt;1),"",
IF(AND(F4032="Peretoe teenus",H4032&gt;=[2]an!$M$37,RANK(D4032,$D4032:$D4032)+COUNTIFS($D$2:D4032,D4032,$F$2:F4032,F4032)-1=1,MONTH(H4032)=MONTH(K4032)=TRUE,YEAR(H4032)=YEAR(K4032)=TRUE),((EOMONTH(H4032,0)-H4032+1)*X4032)/DAY(EOMONTH(H4032,0)),
IF(AND(F4032="Peretoe teenus",H4032&gt;=[2]an!$M$37,RANK(D4032,$D4032:$D4032)+COUNTIFS($D$2:D4032,D4032,$F$2:F4032,F4032)-1=1),X4032,
IF(AND(F4032="Peretoe teenus",H4032&lt;[2]an!$M$37,S4032&lt;&gt;"kahepoolne vajaduspõhine",RANK(D4032,$D4032:$D4032)+COUNTIFS($D$2:D4032,D4032,$F$2:F4032,F4032)-1=1),X4032,
IF(AND(F4032="Peretoe teenus",H4032&lt;[2]an!$M$37,S4032&lt;&gt;"kahepoolne vajaduspõhine",RANK(D4032,$D4032:$D4032)+COUNTIFS($D$2:D4032,D4032,$F$2:F4032,F4032)-1&gt;1),"",
IF(AND(F4032="Peretoe teenus",H4032&lt;[2]an!$M$37,S4032="kahepoolne vajaduspõhine",U4032="",RANK(D4032,$D4032:$D4032)+COUNTIFS($D$2:D4032,D4032,$F$2:F4032,F4032)-1=1),X4032,
IF(AND(F4032="Peretoe teenus",H4032&lt;[2]an!$M$37,S4032="kahepoolne vajaduspõhine",U4032="",RANK(D4032,$D4032:$D4032)+COUNTIFS($D$2:D4032,D4032,$F$2:F4032,F4032)-1&gt;1),"",
IF(AND(F4032="Peretoe teenus",H4032&lt;[2]an!$M$37,S4032="kahepoolne vajaduspõhine",U4032&lt;[2]an!$M$37,RANK(D4032,$D4032:$D4032)+COUNTIFS($D$2:D4032,D4032,$F$2:F4032,F4032)-1=1),X4032,
IF(AND(F4032="Peretoe teenus",H4032&lt;[2]an!$M$37,S4032="kahepoolne vajaduspõhine",U4032&lt;[2]an!$M$37,RANK(D4032,$D4032:$D4032)+COUNTIFS($D$2:D4032,D4032,$F$2:F4032,F4032)-1&gt;1),"",
IF(AND(F4032="Peretoe teenus",H4032&lt;[2]an!$M$37,S4032="kahepoolne vajaduspõhine",U4032&gt;=[2]an!$M$37,U4032&lt;=[2]an!$M$38,RANK(D4032,$D4032:$D4032)+COUNTIFS($D$2:D4032,D4032,$F$2:F4032,F4032)-1=1),
((EOMONTH(U4032,0)-U4032+1)*X4032)/DAY(EOMONTH(U4032,0))+(DAY(U4032)-1)*100/DAY(EOMONTH(U4032,0)),
IF(AND(F4032="Peretoe teenus",H4032&lt;[2]an!$M$37,S4032="kahepoolne vajaduspõhine",U4032&gt;=[2]an!$M$37,U4032&lt;=[2]an!$M$38,RANK(D4032,$D4032:$D4032)+COUNTIFS($D$2:D4032,D4032,$F$2:F4032,F4032)-1&gt;1),"",
IF(AND(F4032="Peretoe teenus",H4032&lt;[2]an!$M$37,S4032="kahepoolne vajaduspõhine",U4032&gt;[2]an!$M$38,RANK(D4032,$D4032:$D4032)+COUNTIFS($D$2:D4032,D4032,$F$2:F4032,F4032)-1=1),X4032,
IF(AND(F4032="Peretoe teenus",H4032&lt;[2]an!$M$37,S4032="kahepoolne vajaduspõhine",U4032&gt;[2]an!$M$38,RANK(D4032,$D4032:$D4032)+COUNTIFS($D$2:D4032,D4032,$F$2:F4032,F4032)-1&gt;1),"",X4032*W4032)))))))))))))),"")</f>
        <v/>
      </c>
      <c r="Z4032" s="18" t="str">
        <f t="shared" si="187"/>
        <v/>
      </c>
      <c r="AA4032" s="19" t="str">
        <f>IFERROR(VLOOKUP(E4032,[2]an!$A$3:$B$81,2,FALSE),"")</f>
        <v/>
      </c>
      <c r="AB4032" s="19" t="str">
        <f>IFERROR(VLOOKUP(AA4032,[2]an!$C$2:$D$16,2,FALSE),"")</f>
        <v/>
      </c>
      <c r="AC4032" s="20"/>
      <c r="AD4032" s="21" t="str">
        <f>IF(A4032=[2]an!$F$36,VLOOKUP([2]an!$F$36,[2]an!$F$36:$H$36,3,FALSE),IF(A4032=[2]an!$F$35,VLOOKUP([2]an!$F$35,[2]an!$F$35:$H$35,3,FALSE),IF(A4032=[2]an!$F$33,VLOOKUP([2]an!$F$33,[2]an!$F$33:$H$33,3,FALSE),IF(A4032=[2]an!$F$31,VLOOKUP([2]an!$F$31,[2]an!$F$31:$H$31,3,FALSE),""))))</f>
        <v/>
      </c>
    </row>
    <row r="4033" spans="6:30" x14ac:dyDescent="0.2">
      <c r="F4033" s="10"/>
      <c r="G4033" s="8" t="str">
        <f t="shared" si="188"/>
        <v/>
      </c>
      <c r="H4033" s="13"/>
      <c r="K4033" s="13"/>
      <c r="L4033" s="10"/>
      <c r="M4033" s="10"/>
      <c r="S4033" s="8" t="str">
        <f>IFERROR(VLOOKUP(D4033,[1]peretoe_teenus!$A$2:$L$2000,5,FALSE),"")</f>
        <v/>
      </c>
      <c r="U4033" s="13"/>
      <c r="V4033" s="15" t="str" cm="1">
        <f t="array" ref="V4033">IFERROR(IF(AND(F4033="Tugigrupp",RANK(K4033,$K4033:$K4033)+COUNTIFS($K$2:K4033,K4033,$L$2:L4033,L4033,$M$2:M4033,M4033,$I$2:I4033,I4033,$G$2:G4033,G4033,$F$2:F4033,F4033)-1=1),SUMPRODUCT(($F$2:$F$4154=F4033)*($G$2:$G$4154=G4033)*($K$2:$K$4154=K4033)*($I$2:$I$4154=I4033)*($L$2:$L$4154=L4033)*($M$2:$M$4154=M4033)),""),"")</f>
        <v/>
      </c>
      <c r="W4033" s="15" t="str">
        <f t="shared" si="186"/>
        <v/>
      </c>
      <c r="X4033" s="16" t="str">
        <f>IF(AND(A4033=[2]an!$G$38,F4033=[2]an!$E$40),[2]an!$G$40,IF(AND(A4033=[2]an!$G$38,F4033=[2]an!$E$41),[2]an!$G$41,IF(AND(A4033=[2]an!$G$38,F4033=[2]an!$E$39,H4033&gt;=[2]an!$M$37),[2]an!$G$39,
IF(AND(A4033=[2]an!$G$38,F4033=[2]an!$E$39,H4033&lt;[2]an!$M$37,S4033="kahepoolne vajaduspõhine",U4033=""),[2]an!$M$40,
IF(AND(A4033=[2]an!$G$38,F4033=[2]an!$E$39,H4033&lt;[2]an!$M$37,S4033="kahepoolne vajaduspõhine",U4033&lt;&gt;""),[2]an!$G$39,
IF(AND(A4033=[2]an!$G$38,F4033=[2]an!$E$39,H4033&lt;[2]an!$M$37,S4033&lt;&gt;"kahepoolne vajaduspõhine"),[2]an!$G$39,
IF(AND(A4033=[2]an!$G$38,F4033=[2]an!$E$42),[2]an!$G$42,
IF(AND(A4033=[2]an!$H$38,F4033=[2]an!$E$40),[2]an!$H$40,IF(AND(A4033=[2]an!$H$38,F4033=[2]an!$E$41),[2]an!$H$41,IF(AND(A4033=[2]an!$H$38,F4033=[2]an!$E$39,H4033&gt;=[2]an!$M$37),[2]an!$H$39,
IF(AND(A4033=[2]an!$H$38,F4033=[2]an!$E$39,H4033&lt;[2]an!$M$37,S4033="kahepoolne vajaduspõhine",U4033=""),[2]an!$M$40,
IF(AND(A4033=[2]an!$H$38,F4033=[2]an!$E$39,H4033&lt;[2]an!$M$37,S4033="kahepoolne vajaduspõhine",U4033&lt;&gt;""),[2]an!$H$39,
IF(AND(A4033=[2]an!$H$38,F4033=[2]an!$E$39,H4033&lt;[2]an!$M$37,S4033&lt;&gt;"kahepoolne vajaduspõhine"),[2]an!$H$39,
IF(AND(A4033=[2]an!$H$38,F4033=[2]an!$E$42),[2]an!$H$42,
IF(AND(A4033=[2]an!$I$38,F4033=[2]an!$E$40),[2]an!$I$40,IF(AND(A4033=[2]an!$I$38,F4033=[2]an!$E$41),[2]an!$I$41,IF(AND(A4033=[2]an!$I$38,F4033=[2]an!$E$39,H4033&gt;=[2]an!$M$37),[2]an!$I$39,
IF(AND(A4033=[2]an!$I$38,F4033=[2]an!$E$39,H4033&lt;[2]an!$M$37,S4033="kahepoolne vajaduspõhine",U4033=""),[2]an!$M$40,
IF(AND(A4033=[2]an!$I$38,F4033=[2]an!$E$39,H4033&lt;[2]an!$M$37,S4033="kahepoolne vajaduspõhine",U4033&lt;&gt;""),[2]an!$I$39,
IF(AND(A4033=[2]an!$I$38,F4033=[2]an!$E$39,H4033&lt;[2]an!$M$37,S4033&lt;&gt;"kahepoolne vajaduspõhine"),[2]an!$I$39,
IF(AND(A4033=[2]an!$I$38,F4033=[2]an!$E$42),[2]an!$I$42,
IF(AND(A4033=[2]an!$J$38,F4033=[2]an!$E$40),[2]an!$J$40,IF(AND(A4033=[2]an!$J$38,F4033=[2]an!$E$41),[2]an!$J$41,IF(AND(A4033=[2]an!$J$38,F4033=[2]an!$E$39,H4033&gt;=[2]an!$M$37),[2]an!$J$39,
IF(AND(A4033=[2]an!$J$38,F4033=[2]an!$E$39,H4033&lt;[2]an!$M$37,S4033="kahepoolne vajaduspõhine",U4033=""),[2]an!$M$40,
IF(AND(A4033=[2]an!$J$38,F4033=[2]an!$E$39,H4033&lt;[2]an!$M$37,S4033="kahepoolne vajaduspõhine",U4033&lt;&gt;""),[2]an!$J$39,
IF(AND(A4033=[2]an!$J$38,F4033=[2]an!$E$39,H4033&lt;[2]an!$M$37,S4033&lt;&gt;"kahepoolne vajaduspõhine"),[2]an!$J$39,
IF(AND(A4033=[2]an!$J$38,F4033=[2]an!$E$42),[2]an!$J$42,""))))))))))))))))))))))))))))</f>
        <v/>
      </c>
      <c r="Y4033" s="17" t="str">
        <f>IFERROR(IF(F4033="Tugigrupp",0,
IF(AND(F4033="Peretoe teenus",H4033&gt;=[2]an!$M$37,RANK(D4033,$D4033:$D4033)+COUNTIFS($D$2:D4033,D4033,$F$2:F4033,F4033)-1&gt;1),"",
IF(AND(F4033="Peretoe teenus",H4033&gt;=[2]an!$M$37,RANK(D4033,$D4033:$D4033)+COUNTIFS($D$2:D4033,D4033,$F$2:F4033,F4033)-1=1,MONTH(H4033)=MONTH(K4033)=TRUE,YEAR(H4033)=YEAR(K4033)=TRUE),((EOMONTH(H4033,0)-H4033+1)*X4033)/DAY(EOMONTH(H4033,0)),
IF(AND(F4033="Peretoe teenus",H4033&gt;=[2]an!$M$37,RANK(D4033,$D4033:$D4033)+COUNTIFS($D$2:D4033,D4033,$F$2:F4033,F4033)-1=1),X4033,
IF(AND(F4033="Peretoe teenus",H4033&lt;[2]an!$M$37,S4033&lt;&gt;"kahepoolne vajaduspõhine",RANK(D4033,$D4033:$D4033)+COUNTIFS($D$2:D4033,D4033,$F$2:F4033,F4033)-1=1),X4033,
IF(AND(F4033="Peretoe teenus",H4033&lt;[2]an!$M$37,S4033&lt;&gt;"kahepoolne vajaduspõhine",RANK(D4033,$D4033:$D4033)+COUNTIFS($D$2:D4033,D4033,$F$2:F4033,F4033)-1&gt;1),"",
IF(AND(F4033="Peretoe teenus",H4033&lt;[2]an!$M$37,S4033="kahepoolne vajaduspõhine",U4033="",RANK(D4033,$D4033:$D4033)+COUNTIFS($D$2:D4033,D4033,$F$2:F4033,F4033)-1=1),X4033,
IF(AND(F4033="Peretoe teenus",H4033&lt;[2]an!$M$37,S4033="kahepoolne vajaduspõhine",U4033="",RANK(D4033,$D4033:$D4033)+COUNTIFS($D$2:D4033,D4033,$F$2:F4033,F4033)-1&gt;1),"",
IF(AND(F4033="Peretoe teenus",H4033&lt;[2]an!$M$37,S4033="kahepoolne vajaduspõhine",U4033&lt;[2]an!$M$37,RANK(D4033,$D4033:$D4033)+COUNTIFS($D$2:D4033,D4033,$F$2:F4033,F4033)-1=1),X4033,
IF(AND(F4033="Peretoe teenus",H4033&lt;[2]an!$M$37,S4033="kahepoolne vajaduspõhine",U4033&lt;[2]an!$M$37,RANK(D4033,$D4033:$D4033)+COUNTIFS($D$2:D4033,D4033,$F$2:F4033,F4033)-1&gt;1),"",
IF(AND(F4033="Peretoe teenus",H4033&lt;[2]an!$M$37,S4033="kahepoolne vajaduspõhine",U4033&gt;=[2]an!$M$37,U4033&lt;=[2]an!$M$38,RANK(D4033,$D4033:$D4033)+COUNTIFS($D$2:D4033,D4033,$F$2:F4033,F4033)-1=1),
((EOMONTH(U4033,0)-U4033+1)*X4033)/DAY(EOMONTH(U4033,0))+(DAY(U4033)-1)*100/DAY(EOMONTH(U4033,0)),
IF(AND(F4033="Peretoe teenus",H4033&lt;[2]an!$M$37,S4033="kahepoolne vajaduspõhine",U4033&gt;=[2]an!$M$37,U4033&lt;=[2]an!$M$38,RANK(D4033,$D4033:$D4033)+COUNTIFS($D$2:D4033,D4033,$F$2:F4033,F4033)-1&gt;1),"",
IF(AND(F4033="Peretoe teenus",H4033&lt;[2]an!$M$37,S4033="kahepoolne vajaduspõhine",U4033&gt;[2]an!$M$38,RANK(D4033,$D4033:$D4033)+COUNTIFS($D$2:D4033,D4033,$F$2:F4033,F4033)-1=1),X4033,
IF(AND(F4033="Peretoe teenus",H4033&lt;[2]an!$M$37,S4033="kahepoolne vajaduspõhine",U4033&gt;[2]an!$M$38,RANK(D4033,$D4033:$D4033)+COUNTIFS($D$2:D4033,D4033,$F$2:F4033,F4033)-1&gt;1),"",X4033*W4033)))))))))))))),"")</f>
        <v/>
      </c>
      <c r="Z4033" s="18" t="str">
        <f t="shared" si="187"/>
        <v/>
      </c>
      <c r="AA4033" s="19" t="str">
        <f>IFERROR(VLOOKUP(E4033,[2]an!$A$3:$B$81,2,FALSE),"")</f>
        <v/>
      </c>
      <c r="AB4033" s="19" t="str">
        <f>IFERROR(VLOOKUP(AA4033,[2]an!$C$2:$D$16,2,FALSE),"")</f>
        <v/>
      </c>
      <c r="AC4033" s="20"/>
      <c r="AD4033" s="21" t="str">
        <f>IF(A4033=[2]an!$F$36,VLOOKUP([2]an!$F$36,[2]an!$F$36:$H$36,3,FALSE),IF(A4033=[2]an!$F$35,VLOOKUP([2]an!$F$35,[2]an!$F$35:$H$35,3,FALSE),IF(A4033=[2]an!$F$33,VLOOKUP([2]an!$F$33,[2]an!$F$33:$H$33,3,FALSE),IF(A4033=[2]an!$F$31,VLOOKUP([2]an!$F$31,[2]an!$F$31:$H$31,3,FALSE),""))))</f>
        <v/>
      </c>
    </row>
    <row r="4034" spans="6:30" x14ac:dyDescent="0.2">
      <c r="F4034" s="10"/>
      <c r="G4034" s="8" t="str">
        <f t="shared" si="188"/>
        <v/>
      </c>
      <c r="H4034" s="13"/>
      <c r="K4034" s="13"/>
      <c r="L4034" s="10"/>
      <c r="M4034" s="10"/>
      <c r="S4034" s="8" t="str">
        <f>IFERROR(VLOOKUP(D4034,[1]peretoe_teenus!$A$2:$L$2000,5,FALSE),"")</f>
        <v/>
      </c>
      <c r="U4034" s="13"/>
      <c r="V4034" s="15" t="str" cm="1">
        <f t="array" ref="V4034">IFERROR(IF(AND(F4034="Tugigrupp",RANK(K4034,$K4034:$K4034)+COUNTIFS($K$2:K4034,K4034,$L$2:L4034,L4034,$M$2:M4034,M4034,$I$2:I4034,I4034,$G$2:G4034,G4034,$F$2:F4034,F4034)-1=1),SUMPRODUCT(($F$2:$F$4154=F4034)*($G$2:$G$4154=G4034)*($K$2:$K$4154=K4034)*($I$2:$I$4154=I4034)*($L$2:$L$4154=L4034)*($M$2:$M$4154=M4034)),""),"")</f>
        <v/>
      </c>
      <c r="W4034" s="15" t="str">
        <f t="shared" ref="W4034:W4097" si="189">IF(A4034="","",(M4034-L4034)*1440/45)</f>
        <v/>
      </c>
      <c r="X4034" s="16" t="str">
        <f>IF(AND(A4034=[2]an!$G$38,F4034=[2]an!$E$40),[2]an!$G$40,IF(AND(A4034=[2]an!$G$38,F4034=[2]an!$E$41),[2]an!$G$41,IF(AND(A4034=[2]an!$G$38,F4034=[2]an!$E$39,H4034&gt;=[2]an!$M$37),[2]an!$G$39,
IF(AND(A4034=[2]an!$G$38,F4034=[2]an!$E$39,H4034&lt;[2]an!$M$37,S4034="kahepoolne vajaduspõhine",U4034=""),[2]an!$M$40,
IF(AND(A4034=[2]an!$G$38,F4034=[2]an!$E$39,H4034&lt;[2]an!$M$37,S4034="kahepoolne vajaduspõhine",U4034&lt;&gt;""),[2]an!$G$39,
IF(AND(A4034=[2]an!$G$38,F4034=[2]an!$E$39,H4034&lt;[2]an!$M$37,S4034&lt;&gt;"kahepoolne vajaduspõhine"),[2]an!$G$39,
IF(AND(A4034=[2]an!$G$38,F4034=[2]an!$E$42),[2]an!$G$42,
IF(AND(A4034=[2]an!$H$38,F4034=[2]an!$E$40),[2]an!$H$40,IF(AND(A4034=[2]an!$H$38,F4034=[2]an!$E$41),[2]an!$H$41,IF(AND(A4034=[2]an!$H$38,F4034=[2]an!$E$39,H4034&gt;=[2]an!$M$37),[2]an!$H$39,
IF(AND(A4034=[2]an!$H$38,F4034=[2]an!$E$39,H4034&lt;[2]an!$M$37,S4034="kahepoolne vajaduspõhine",U4034=""),[2]an!$M$40,
IF(AND(A4034=[2]an!$H$38,F4034=[2]an!$E$39,H4034&lt;[2]an!$M$37,S4034="kahepoolne vajaduspõhine",U4034&lt;&gt;""),[2]an!$H$39,
IF(AND(A4034=[2]an!$H$38,F4034=[2]an!$E$39,H4034&lt;[2]an!$M$37,S4034&lt;&gt;"kahepoolne vajaduspõhine"),[2]an!$H$39,
IF(AND(A4034=[2]an!$H$38,F4034=[2]an!$E$42),[2]an!$H$42,
IF(AND(A4034=[2]an!$I$38,F4034=[2]an!$E$40),[2]an!$I$40,IF(AND(A4034=[2]an!$I$38,F4034=[2]an!$E$41),[2]an!$I$41,IF(AND(A4034=[2]an!$I$38,F4034=[2]an!$E$39,H4034&gt;=[2]an!$M$37),[2]an!$I$39,
IF(AND(A4034=[2]an!$I$38,F4034=[2]an!$E$39,H4034&lt;[2]an!$M$37,S4034="kahepoolne vajaduspõhine",U4034=""),[2]an!$M$40,
IF(AND(A4034=[2]an!$I$38,F4034=[2]an!$E$39,H4034&lt;[2]an!$M$37,S4034="kahepoolne vajaduspõhine",U4034&lt;&gt;""),[2]an!$I$39,
IF(AND(A4034=[2]an!$I$38,F4034=[2]an!$E$39,H4034&lt;[2]an!$M$37,S4034&lt;&gt;"kahepoolne vajaduspõhine"),[2]an!$I$39,
IF(AND(A4034=[2]an!$I$38,F4034=[2]an!$E$42),[2]an!$I$42,
IF(AND(A4034=[2]an!$J$38,F4034=[2]an!$E$40),[2]an!$J$40,IF(AND(A4034=[2]an!$J$38,F4034=[2]an!$E$41),[2]an!$J$41,IF(AND(A4034=[2]an!$J$38,F4034=[2]an!$E$39,H4034&gt;=[2]an!$M$37),[2]an!$J$39,
IF(AND(A4034=[2]an!$J$38,F4034=[2]an!$E$39,H4034&lt;[2]an!$M$37,S4034="kahepoolne vajaduspõhine",U4034=""),[2]an!$M$40,
IF(AND(A4034=[2]an!$J$38,F4034=[2]an!$E$39,H4034&lt;[2]an!$M$37,S4034="kahepoolne vajaduspõhine",U4034&lt;&gt;""),[2]an!$J$39,
IF(AND(A4034=[2]an!$J$38,F4034=[2]an!$E$39,H4034&lt;[2]an!$M$37,S4034&lt;&gt;"kahepoolne vajaduspõhine"),[2]an!$J$39,
IF(AND(A4034=[2]an!$J$38,F4034=[2]an!$E$42),[2]an!$J$42,""))))))))))))))))))))))))))))</f>
        <v/>
      </c>
      <c r="Y4034" s="17" t="str">
        <f>IFERROR(IF(F4034="Tugigrupp",0,
IF(AND(F4034="Peretoe teenus",H4034&gt;=[2]an!$M$37,RANK(D4034,$D4034:$D4034)+COUNTIFS($D$2:D4034,D4034,$F$2:F4034,F4034)-1&gt;1),"",
IF(AND(F4034="Peretoe teenus",H4034&gt;=[2]an!$M$37,RANK(D4034,$D4034:$D4034)+COUNTIFS($D$2:D4034,D4034,$F$2:F4034,F4034)-1=1,MONTH(H4034)=MONTH(K4034)=TRUE,YEAR(H4034)=YEAR(K4034)=TRUE),((EOMONTH(H4034,0)-H4034+1)*X4034)/DAY(EOMONTH(H4034,0)),
IF(AND(F4034="Peretoe teenus",H4034&gt;=[2]an!$M$37,RANK(D4034,$D4034:$D4034)+COUNTIFS($D$2:D4034,D4034,$F$2:F4034,F4034)-1=1),X4034,
IF(AND(F4034="Peretoe teenus",H4034&lt;[2]an!$M$37,S4034&lt;&gt;"kahepoolne vajaduspõhine",RANK(D4034,$D4034:$D4034)+COUNTIFS($D$2:D4034,D4034,$F$2:F4034,F4034)-1=1),X4034,
IF(AND(F4034="Peretoe teenus",H4034&lt;[2]an!$M$37,S4034&lt;&gt;"kahepoolne vajaduspõhine",RANK(D4034,$D4034:$D4034)+COUNTIFS($D$2:D4034,D4034,$F$2:F4034,F4034)-1&gt;1),"",
IF(AND(F4034="Peretoe teenus",H4034&lt;[2]an!$M$37,S4034="kahepoolne vajaduspõhine",U4034="",RANK(D4034,$D4034:$D4034)+COUNTIFS($D$2:D4034,D4034,$F$2:F4034,F4034)-1=1),X4034,
IF(AND(F4034="Peretoe teenus",H4034&lt;[2]an!$M$37,S4034="kahepoolne vajaduspõhine",U4034="",RANK(D4034,$D4034:$D4034)+COUNTIFS($D$2:D4034,D4034,$F$2:F4034,F4034)-1&gt;1),"",
IF(AND(F4034="Peretoe teenus",H4034&lt;[2]an!$M$37,S4034="kahepoolne vajaduspõhine",U4034&lt;[2]an!$M$37,RANK(D4034,$D4034:$D4034)+COUNTIFS($D$2:D4034,D4034,$F$2:F4034,F4034)-1=1),X4034,
IF(AND(F4034="Peretoe teenus",H4034&lt;[2]an!$M$37,S4034="kahepoolne vajaduspõhine",U4034&lt;[2]an!$M$37,RANK(D4034,$D4034:$D4034)+COUNTIFS($D$2:D4034,D4034,$F$2:F4034,F4034)-1&gt;1),"",
IF(AND(F4034="Peretoe teenus",H4034&lt;[2]an!$M$37,S4034="kahepoolne vajaduspõhine",U4034&gt;=[2]an!$M$37,U4034&lt;=[2]an!$M$38,RANK(D4034,$D4034:$D4034)+COUNTIFS($D$2:D4034,D4034,$F$2:F4034,F4034)-1=1),
((EOMONTH(U4034,0)-U4034+1)*X4034)/DAY(EOMONTH(U4034,0))+(DAY(U4034)-1)*100/DAY(EOMONTH(U4034,0)),
IF(AND(F4034="Peretoe teenus",H4034&lt;[2]an!$M$37,S4034="kahepoolne vajaduspõhine",U4034&gt;=[2]an!$M$37,U4034&lt;=[2]an!$M$38,RANK(D4034,$D4034:$D4034)+COUNTIFS($D$2:D4034,D4034,$F$2:F4034,F4034)-1&gt;1),"",
IF(AND(F4034="Peretoe teenus",H4034&lt;[2]an!$M$37,S4034="kahepoolne vajaduspõhine",U4034&gt;[2]an!$M$38,RANK(D4034,$D4034:$D4034)+COUNTIFS($D$2:D4034,D4034,$F$2:F4034,F4034)-1=1),X4034,
IF(AND(F4034="Peretoe teenus",H4034&lt;[2]an!$M$37,S4034="kahepoolne vajaduspõhine",U4034&gt;[2]an!$M$38,RANK(D4034,$D4034:$D4034)+COUNTIFS($D$2:D4034,D4034,$F$2:F4034,F4034)-1&gt;1),"",X4034*W4034)))))))))))))),"")</f>
        <v/>
      </c>
      <c r="Z4034" s="18" t="str">
        <f t="shared" ref="Z4034:Z4097" si="190">IF(F4034="Tugigrupp",SUMPRODUCT(($F$2:$F$4154=F4034)*($G$2:$G$4154=G4034)*($K$2:$K$4154=K4034)*($I$2:$I$4154=I4034)*($L$2:$L$4154=L4034)*($M$2:$M$4154=M4034)),"")</f>
        <v/>
      </c>
      <c r="AA4034" s="19" t="str">
        <f>IFERROR(VLOOKUP(E4034,[2]an!$A$3:$B$81,2,FALSE),"")</f>
        <v/>
      </c>
      <c r="AB4034" s="19" t="str">
        <f>IFERROR(VLOOKUP(AA4034,[2]an!$C$2:$D$16,2,FALSE),"")</f>
        <v/>
      </c>
      <c r="AC4034" s="20"/>
      <c r="AD4034" s="21" t="str">
        <f>IF(A4034=[2]an!$F$36,VLOOKUP([2]an!$F$36,[2]an!$F$36:$H$36,3,FALSE),IF(A4034=[2]an!$F$35,VLOOKUP([2]an!$F$35,[2]an!$F$35:$H$35,3,FALSE),IF(A4034=[2]an!$F$33,VLOOKUP([2]an!$F$33,[2]an!$F$33:$H$33,3,FALSE),IF(A4034=[2]an!$F$31,VLOOKUP([2]an!$F$31,[2]an!$F$31:$H$31,3,FALSE),""))))</f>
        <v/>
      </c>
    </row>
    <row r="4035" spans="6:30" x14ac:dyDescent="0.2">
      <c r="F4035" s="10"/>
      <c r="G4035" s="8" t="str">
        <f t="shared" ref="G4035:G4098" si="191">IF(F4035="","",IF(F4035&lt;&gt;"Tugigrupp","pole",""))</f>
        <v/>
      </c>
      <c r="H4035" s="13"/>
      <c r="K4035" s="13"/>
      <c r="L4035" s="10"/>
      <c r="M4035" s="10"/>
      <c r="S4035" s="8" t="str">
        <f>IFERROR(VLOOKUP(D4035,[1]peretoe_teenus!$A$2:$L$2000,5,FALSE),"")</f>
        <v/>
      </c>
      <c r="U4035" s="13"/>
      <c r="V4035" s="15" t="str" cm="1">
        <f t="array" ref="V4035">IFERROR(IF(AND(F4035="Tugigrupp",RANK(K4035,$K4035:$K4035)+COUNTIFS($K$2:K4035,K4035,$L$2:L4035,L4035,$M$2:M4035,M4035,$I$2:I4035,I4035,$G$2:G4035,G4035,$F$2:F4035,F4035)-1=1),SUMPRODUCT(($F$2:$F$4154=F4035)*($G$2:$G$4154=G4035)*($K$2:$K$4154=K4035)*($I$2:$I$4154=I4035)*($L$2:$L$4154=L4035)*($M$2:$M$4154=M4035)),""),"")</f>
        <v/>
      </c>
      <c r="W4035" s="15" t="str">
        <f t="shared" si="189"/>
        <v/>
      </c>
      <c r="X4035" s="16" t="str">
        <f>IF(AND(A4035=[2]an!$G$38,F4035=[2]an!$E$40),[2]an!$G$40,IF(AND(A4035=[2]an!$G$38,F4035=[2]an!$E$41),[2]an!$G$41,IF(AND(A4035=[2]an!$G$38,F4035=[2]an!$E$39,H4035&gt;=[2]an!$M$37),[2]an!$G$39,
IF(AND(A4035=[2]an!$G$38,F4035=[2]an!$E$39,H4035&lt;[2]an!$M$37,S4035="kahepoolne vajaduspõhine",U4035=""),[2]an!$M$40,
IF(AND(A4035=[2]an!$G$38,F4035=[2]an!$E$39,H4035&lt;[2]an!$M$37,S4035="kahepoolne vajaduspõhine",U4035&lt;&gt;""),[2]an!$G$39,
IF(AND(A4035=[2]an!$G$38,F4035=[2]an!$E$39,H4035&lt;[2]an!$M$37,S4035&lt;&gt;"kahepoolne vajaduspõhine"),[2]an!$G$39,
IF(AND(A4035=[2]an!$G$38,F4035=[2]an!$E$42),[2]an!$G$42,
IF(AND(A4035=[2]an!$H$38,F4035=[2]an!$E$40),[2]an!$H$40,IF(AND(A4035=[2]an!$H$38,F4035=[2]an!$E$41),[2]an!$H$41,IF(AND(A4035=[2]an!$H$38,F4035=[2]an!$E$39,H4035&gt;=[2]an!$M$37),[2]an!$H$39,
IF(AND(A4035=[2]an!$H$38,F4035=[2]an!$E$39,H4035&lt;[2]an!$M$37,S4035="kahepoolne vajaduspõhine",U4035=""),[2]an!$M$40,
IF(AND(A4035=[2]an!$H$38,F4035=[2]an!$E$39,H4035&lt;[2]an!$M$37,S4035="kahepoolne vajaduspõhine",U4035&lt;&gt;""),[2]an!$H$39,
IF(AND(A4035=[2]an!$H$38,F4035=[2]an!$E$39,H4035&lt;[2]an!$M$37,S4035&lt;&gt;"kahepoolne vajaduspõhine"),[2]an!$H$39,
IF(AND(A4035=[2]an!$H$38,F4035=[2]an!$E$42),[2]an!$H$42,
IF(AND(A4035=[2]an!$I$38,F4035=[2]an!$E$40),[2]an!$I$40,IF(AND(A4035=[2]an!$I$38,F4035=[2]an!$E$41),[2]an!$I$41,IF(AND(A4035=[2]an!$I$38,F4035=[2]an!$E$39,H4035&gt;=[2]an!$M$37),[2]an!$I$39,
IF(AND(A4035=[2]an!$I$38,F4035=[2]an!$E$39,H4035&lt;[2]an!$M$37,S4035="kahepoolne vajaduspõhine",U4035=""),[2]an!$M$40,
IF(AND(A4035=[2]an!$I$38,F4035=[2]an!$E$39,H4035&lt;[2]an!$M$37,S4035="kahepoolne vajaduspõhine",U4035&lt;&gt;""),[2]an!$I$39,
IF(AND(A4035=[2]an!$I$38,F4035=[2]an!$E$39,H4035&lt;[2]an!$M$37,S4035&lt;&gt;"kahepoolne vajaduspõhine"),[2]an!$I$39,
IF(AND(A4035=[2]an!$I$38,F4035=[2]an!$E$42),[2]an!$I$42,
IF(AND(A4035=[2]an!$J$38,F4035=[2]an!$E$40),[2]an!$J$40,IF(AND(A4035=[2]an!$J$38,F4035=[2]an!$E$41),[2]an!$J$41,IF(AND(A4035=[2]an!$J$38,F4035=[2]an!$E$39,H4035&gt;=[2]an!$M$37),[2]an!$J$39,
IF(AND(A4035=[2]an!$J$38,F4035=[2]an!$E$39,H4035&lt;[2]an!$M$37,S4035="kahepoolne vajaduspõhine",U4035=""),[2]an!$M$40,
IF(AND(A4035=[2]an!$J$38,F4035=[2]an!$E$39,H4035&lt;[2]an!$M$37,S4035="kahepoolne vajaduspõhine",U4035&lt;&gt;""),[2]an!$J$39,
IF(AND(A4035=[2]an!$J$38,F4035=[2]an!$E$39,H4035&lt;[2]an!$M$37,S4035&lt;&gt;"kahepoolne vajaduspõhine"),[2]an!$J$39,
IF(AND(A4035=[2]an!$J$38,F4035=[2]an!$E$42),[2]an!$J$42,""))))))))))))))))))))))))))))</f>
        <v/>
      </c>
      <c r="Y4035" s="17" t="str">
        <f>IFERROR(IF(F4035="Tugigrupp",0,
IF(AND(F4035="Peretoe teenus",H4035&gt;=[2]an!$M$37,RANK(D4035,$D4035:$D4035)+COUNTIFS($D$2:D4035,D4035,$F$2:F4035,F4035)-1&gt;1),"",
IF(AND(F4035="Peretoe teenus",H4035&gt;=[2]an!$M$37,RANK(D4035,$D4035:$D4035)+COUNTIFS($D$2:D4035,D4035,$F$2:F4035,F4035)-1=1,MONTH(H4035)=MONTH(K4035)=TRUE,YEAR(H4035)=YEAR(K4035)=TRUE),((EOMONTH(H4035,0)-H4035+1)*X4035)/DAY(EOMONTH(H4035,0)),
IF(AND(F4035="Peretoe teenus",H4035&gt;=[2]an!$M$37,RANK(D4035,$D4035:$D4035)+COUNTIFS($D$2:D4035,D4035,$F$2:F4035,F4035)-1=1),X4035,
IF(AND(F4035="Peretoe teenus",H4035&lt;[2]an!$M$37,S4035&lt;&gt;"kahepoolne vajaduspõhine",RANK(D4035,$D4035:$D4035)+COUNTIFS($D$2:D4035,D4035,$F$2:F4035,F4035)-1=1),X4035,
IF(AND(F4035="Peretoe teenus",H4035&lt;[2]an!$M$37,S4035&lt;&gt;"kahepoolne vajaduspõhine",RANK(D4035,$D4035:$D4035)+COUNTIFS($D$2:D4035,D4035,$F$2:F4035,F4035)-1&gt;1),"",
IF(AND(F4035="Peretoe teenus",H4035&lt;[2]an!$M$37,S4035="kahepoolne vajaduspõhine",U4035="",RANK(D4035,$D4035:$D4035)+COUNTIFS($D$2:D4035,D4035,$F$2:F4035,F4035)-1=1),X4035,
IF(AND(F4035="Peretoe teenus",H4035&lt;[2]an!$M$37,S4035="kahepoolne vajaduspõhine",U4035="",RANK(D4035,$D4035:$D4035)+COUNTIFS($D$2:D4035,D4035,$F$2:F4035,F4035)-1&gt;1),"",
IF(AND(F4035="Peretoe teenus",H4035&lt;[2]an!$M$37,S4035="kahepoolne vajaduspõhine",U4035&lt;[2]an!$M$37,RANK(D4035,$D4035:$D4035)+COUNTIFS($D$2:D4035,D4035,$F$2:F4035,F4035)-1=1),X4035,
IF(AND(F4035="Peretoe teenus",H4035&lt;[2]an!$M$37,S4035="kahepoolne vajaduspõhine",U4035&lt;[2]an!$M$37,RANK(D4035,$D4035:$D4035)+COUNTIFS($D$2:D4035,D4035,$F$2:F4035,F4035)-1&gt;1),"",
IF(AND(F4035="Peretoe teenus",H4035&lt;[2]an!$M$37,S4035="kahepoolne vajaduspõhine",U4035&gt;=[2]an!$M$37,U4035&lt;=[2]an!$M$38,RANK(D4035,$D4035:$D4035)+COUNTIFS($D$2:D4035,D4035,$F$2:F4035,F4035)-1=1),
((EOMONTH(U4035,0)-U4035+1)*X4035)/DAY(EOMONTH(U4035,0))+(DAY(U4035)-1)*100/DAY(EOMONTH(U4035,0)),
IF(AND(F4035="Peretoe teenus",H4035&lt;[2]an!$M$37,S4035="kahepoolne vajaduspõhine",U4035&gt;=[2]an!$M$37,U4035&lt;=[2]an!$M$38,RANK(D4035,$D4035:$D4035)+COUNTIFS($D$2:D4035,D4035,$F$2:F4035,F4035)-1&gt;1),"",
IF(AND(F4035="Peretoe teenus",H4035&lt;[2]an!$M$37,S4035="kahepoolne vajaduspõhine",U4035&gt;[2]an!$M$38,RANK(D4035,$D4035:$D4035)+COUNTIFS($D$2:D4035,D4035,$F$2:F4035,F4035)-1=1),X4035,
IF(AND(F4035="Peretoe teenus",H4035&lt;[2]an!$M$37,S4035="kahepoolne vajaduspõhine",U4035&gt;[2]an!$M$38,RANK(D4035,$D4035:$D4035)+COUNTIFS($D$2:D4035,D4035,$F$2:F4035,F4035)-1&gt;1),"",X4035*W4035)))))))))))))),"")</f>
        <v/>
      </c>
      <c r="Z4035" s="18" t="str">
        <f t="shared" si="190"/>
        <v/>
      </c>
      <c r="AA4035" s="19" t="str">
        <f>IFERROR(VLOOKUP(E4035,[2]an!$A$3:$B$81,2,FALSE),"")</f>
        <v/>
      </c>
      <c r="AB4035" s="19" t="str">
        <f>IFERROR(VLOOKUP(AA4035,[2]an!$C$2:$D$16,2,FALSE),"")</f>
        <v/>
      </c>
      <c r="AC4035" s="20"/>
      <c r="AD4035" s="21" t="str">
        <f>IF(A4035=[2]an!$F$36,VLOOKUP([2]an!$F$36,[2]an!$F$36:$H$36,3,FALSE),IF(A4035=[2]an!$F$35,VLOOKUP([2]an!$F$35,[2]an!$F$35:$H$35,3,FALSE),IF(A4035=[2]an!$F$33,VLOOKUP([2]an!$F$33,[2]an!$F$33:$H$33,3,FALSE),IF(A4035=[2]an!$F$31,VLOOKUP([2]an!$F$31,[2]an!$F$31:$H$31,3,FALSE),""))))</f>
        <v/>
      </c>
    </row>
    <row r="4036" spans="6:30" x14ac:dyDescent="0.2">
      <c r="F4036" s="10"/>
      <c r="G4036" s="8" t="str">
        <f t="shared" si="191"/>
        <v/>
      </c>
      <c r="H4036" s="13"/>
      <c r="K4036" s="13"/>
      <c r="L4036" s="10"/>
      <c r="M4036" s="10"/>
      <c r="S4036" s="8" t="str">
        <f>IFERROR(VLOOKUP(D4036,[1]peretoe_teenus!$A$2:$L$2000,5,FALSE),"")</f>
        <v/>
      </c>
      <c r="U4036" s="13"/>
      <c r="V4036" s="15" t="str" cm="1">
        <f t="array" ref="V4036">IFERROR(IF(AND(F4036="Tugigrupp",RANK(K4036,$K4036:$K4036)+COUNTIFS($K$2:K4036,K4036,$L$2:L4036,L4036,$M$2:M4036,M4036,$I$2:I4036,I4036,$G$2:G4036,G4036,$F$2:F4036,F4036)-1=1),SUMPRODUCT(($F$2:$F$4154=F4036)*($G$2:$G$4154=G4036)*($K$2:$K$4154=K4036)*($I$2:$I$4154=I4036)*($L$2:$L$4154=L4036)*($M$2:$M$4154=M4036)),""),"")</f>
        <v/>
      </c>
      <c r="W4036" s="15" t="str">
        <f t="shared" si="189"/>
        <v/>
      </c>
      <c r="X4036" s="16" t="str">
        <f>IF(AND(A4036=[2]an!$G$38,F4036=[2]an!$E$40),[2]an!$G$40,IF(AND(A4036=[2]an!$G$38,F4036=[2]an!$E$41),[2]an!$G$41,IF(AND(A4036=[2]an!$G$38,F4036=[2]an!$E$39,H4036&gt;=[2]an!$M$37),[2]an!$G$39,
IF(AND(A4036=[2]an!$G$38,F4036=[2]an!$E$39,H4036&lt;[2]an!$M$37,S4036="kahepoolne vajaduspõhine",U4036=""),[2]an!$M$40,
IF(AND(A4036=[2]an!$G$38,F4036=[2]an!$E$39,H4036&lt;[2]an!$M$37,S4036="kahepoolne vajaduspõhine",U4036&lt;&gt;""),[2]an!$G$39,
IF(AND(A4036=[2]an!$G$38,F4036=[2]an!$E$39,H4036&lt;[2]an!$M$37,S4036&lt;&gt;"kahepoolne vajaduspõhine"),[2]an!$G$39,
IF(AND(A4036=[2]an!$G$38,F4036=[2]an!$E$42),[2]an!$G$42,
IF(AND(A4036=[2]an!$H$38,F4036=[2]an!$E$40),[2]an!$H$40,IF(AND(A4036=[2]an!$H$38,F4036=[2]an!$E$41),[2]an!$H$41,IF(AND(A4036=[2]an!$H$38,F4036=[2]an!$E$39,H4036&gt;=[2]an!$M$37),[2]an!$H$39,
IF(AND(A4036=[2]an!$H$38,F4036=[2]an!$E$39,H4036&lt;[2]an!$M$37,S4036="kahepoolne vajaduspõhine",U4036=""),[2]an!$M$40,
IF(AND(A4036=[2]an!$H$38,F4036=[2]an!$E$39,H4036&lt;[2]an!$M$37,S4036="kahepoolne vajaduspõhine",U4036&lt;&gt;""),[2]an!$H$39,
IF(AND(A4036=[2]an!$H$38,F4036=[2]an!$E$39,H4036&lt;[2]an!$M$37,S4036&lt;&gt;"kahepoolne vajaduspõhine"),[2]an!$H$39,
IF(AND(A4036=[2]an!$H$38,F4036=[2]an!$E$42),[2]an!$H$42,
IF(AND(A4036=[2]an!$I$38,F4036=[2]an!$E$40),[2]an!$I$40,IF(AND(A4036=[2]an!$I$38,F4036=[2]an!$E$41),[2]an!$I$41,IF(AND(A4036=[2]an!$I$38,F4036=[2]an!$E$39,H4036&gt;=[2]an!$M$37),[2]an!$I$39,
IF(AND(A4036=[2]an!$I$38,F4036=[2]an!$E$39,H4036&lt;[2]an!$M$37,S4036="kahepoolne vajaduspõhine",U4036=""),[2]an!$M$40,
IF(AND(A4036=[2]an!$I$38,F4036=[2]an!$E$39,H4036&lt;[2]an!$M$37,S4036="kahepoolne vajaduspõhine",U4036&lt;&gt;""),[2]an!$I$39,
IF(AND(A4036=[2]an!$I$38,F4036=[2]an!$E$39,H4036&lt;[2]an!$M$37,S4036&lt;&gt;"kahepoolne vajaduspõhine"),[2]an!$I$39,
IF(AND(A4036=[2]an!$I$38,F4036=[2]an!$E$42),[2]an!$I$42,
IF(AND(A4036=[2]an!$J$38,F4036=[2]an!$E$40),[2]an!$J$40,IF(AND(A4036=[2]an!$J$38,F4036=[2]an!$E$41),[2]an!$J$41,IF(AND(A4036=[2]an!$J$38,F4036=[2]an!$E$39,H4036&gt;=[2]an!$M$37),[2]an!$J$39,
IF(AND(A4036=[2]an!$J$38,F4036=[2]an!$E$39,H4036&lt;[2]an!$M$37,S4036="kahepoolne vajaduspõhine",U4036=""),[2]an!$M$40,
IF(AND(A4036=[2]an!$J$38,F4036=[2]an!$E$39,H4036&lt;[2]an!$M$37,S4036="kahepoolne vajaduspõhine",U4036&lt;&gt;""),[2]an!$J$39,
IF(AND(A4036=[2]an!$J$38,F4036=[2]an!$E$39,H4036&lt;[2]an!$M$37,S4036&lt;&gt;"kahepoolne vajaduspõhine"),[2]an!$J$39,
IF(AND(A4036=[2]an!$J$38,F4036=[2]an!$E$42),[2]an!$J$42,""))))))))))))))))))))))))))))</f>
        <v/>
      </c>
      <c r="Y4036" s="17" t="str">
        <f>IFERROR(IF(F4036="Tugigrupp",0,
IF(AND(F4036="Peretoe teenus",H4036&gt;=[2]an!$M$37,RANK(D4036,$D4036:$D4036)+COUNTIFS($D$2:D4036,D4036,$F$2:F4036,F4036)-1&gt;1),"",
IF(AND(F4036="Peretoe teenus",H4036&gt;=[2]an!$M$37,RANK(D4036,$D4036:$D4036)+COUNTIFS($D$2:D4036,D4036,$F$2:F4036,F4036)-1=1,MONTH(H4036)=MONTH(K4036)=TRUE,YEAR(H4036)=YEAR(K4036)=TRUE),((EOMONTH(H4036,0)-H4036+1)*X4036)/DAY(EOMONTH(H4036,0)),
IF(AND(F4036="Peretoe teenus",H4036&gt;=[2]an!$M$37,RANK(D4036,$D4036:$D4036)+COUNTIFS($D$2:D4036,D4036,$F$2:F4036,F4036)-1=1),X4036,
IF(AND(F4036="Peretoe teenus",H4036&lt;[2]an!$M$37,S4036&lt;&gt;"kahepoolne vajaduspõhine",RANK(D4036,$D4036:$D4036)+COUNTIFS($D$2:D4036,D4036,$F$2:F4036,F4036)-1=1),X4036,
IF(AND(F4036="Peretoe teenus",H4036&lt;[2]an!$M$37,S4036&lt;&gt;"kahepoolne vajaduspõhine",RANK(D4036,$D4036:$D4036)+COUNTIFS($D$2:D4036,D4036,$F$2:F4036,F4036)-1&gt;1),"",
IF(AND(F4036="Peretoe teenus",H4036&lt;[2]an!$M$37,S4036="kahepoolne vajaduspõhine",U4036="",RANK(D4036,$D4036:$D4036)+COUNTIFS($D$2:D4036,D4036,$F$2:F4036,F4036)-1=1),X4036,
IF(AND(F4036="Peretoe teenus",H4036&lt;[2]an!$M$37,S4036="kahepoolne vajaduspõhine",U4036="",RANK(D4036,$D4036:$D4036)+COUNTIFS($D$2:D4036,D4036,$F$2:F4036,F4036)-1&gt;1),"",
IF(AND(F4036="Peretoe teenus",H4036&lt;[2]an!$M$37,S4036="kahepoolne vajaduspõhine",U4036&lt;[2]an!$M$37,RANK(D4036,$D4036:$D4036)+COUNTIFS($D$2:D4036,D4036,$F$2:F4036,F4036)-1=1),X4036,
IF(AND(F4036="Peretoe teenus",H4036&lt;[2]an!$M$37,S4036="kahepoolne vajaduspõhine",U4036&lt;[2]an!$M$37,RANK(D4036,$D4036:$D4036)+COUNTIFS($D$2:D4036,D4036,$F$2:F4036,F4036)-1&gt;1),"",
IF(AND(F4036="Peretoe teenus",H4036&lt;[2]an!$M$37,S4036="kahepoolne vajaduspõhine",U4036&gt;=[2]an!$M$37,U4036&lt;=[2]an!$M$38,RANK(D4036,$D4036:$D4036)+COUNTIFS($D$2:D4036,D4036,$F$2:F4036,F4036)-1=1),
((EOMONTH(U4036,0)-U4036+1)*X4036)/DAY(EOMONTH(U4036,0))+(DAY(U4036)-1)*100/DAY(EOMONTH(U4036,0)),
IF(AND(F4036="Peretoe teenus",H4036&lt;[2]an!$M$37,S4036="kahepoolne vajaduspõhine",U4036&gt;=[2]an!$M$37,U4036&lt;=[2]an!$M$38,RANK(D4036,$D4036:$D4036)+COUNTIFS($D$2:D4036,D4036,$F$2:F4036,F4036)-1&gt;1),"",
IF(AND(F4036="Peretoe teenus",H4036&lt;[2]an!$M$37,S4036="kahepoolne vajaduspõhine",U4036&gt;[2]an!$M$38,RANK(D4036,$D4036:$D4036)+COUNTIFS($D$2:D4036,D4036,$F$2:F4036,F4036)-1=1),X4036,
IF(AND(F4036="Peretoe teenus",H4036&lt;[2]an!$M$37,S4036="kahepoolne vajaduspõhine",U4036&gt;[2]an!$M$38,RANK(D4036,$D4036:$D4036)+COUNTIFS($D$2:D4036,D4036,$F$2:F4036,F4036)-1&gt;1),"",X4036*W4036)))))))))))))),"")</f>
        <v/>
      </c>
      <c r="Z4036" s="18" t="str">
        <f t="shared" si="190"/>
        <v/>
      </c>
      <c r="AA4036" s="19" t="str">
        <f>IFERROR(VLOOKUP(E4036,[2]an!$A$3:$B$81,2,FALSE),"")</f>
        <v/>
      </c>
      <c r="AB4036" s="19" t="str">
        <f>IFERROR(VLOOKUP(AA4036,[2]an!$C$2:$D$16,2,FALSE),"")</f>
        <v/>
      </c>
      <c r="AC4036" s="20"/>
      <c r="AD4036" s="21" t="str">
        <f>IF(A4036=[2]an!$F$36,VLOOKUP([2]an!$F$36,[2]an!$F$36:$H$36,3,FALSE),IF(A4036=[2]an!$F$35,VLOOKUP([2]an!$F$35,[2]an!$F$35:$H$35,3,FALSE),IF(A4036=[2]an!$F$33,VLOOKUP([2]an!$F$33,[2]an!$F$33:$H$33,3,FALSE),IF(A4036=[2]an!$F$31,VLOOKUP([2]an!$F$31,[2]an!$F$31:$H$31,3,FALSE),""))))</f>
        <v/>
      </c>
    </row>
    <row r="4037" spans="6:30" x14ac:dyDescent="0.2">
      <c r="F4037" s="10"/>
      <c r="G4037" s="8" t="str">
        <f t="shared" si="191"/>
        <v/>
      </c>
      <c r="H4037" s="13"/>
      <c r="K4037" s="13"/>
      <c r="L4037" s="10"/>
      <c r="M4037" s="10"/>
      <c r="S4037" s="8" t="str">
        <f>IFERROR(VLOOKUP(D4037,[1]peretoe_teenus!$A$2:$L$2000,5,FALSE),"")</f>
        <v/>
      </c>
      <c r="U4037" s="13"/>
      <c r="V4037" s="15" t="str" cm="1">
        <f t="array" ref="V4037">IFERROR(IF(AND(F4037="Tugigrupp",RANK(K4037,$K4037:$K4037)+COUNTIFS($K$2:K4037,K4037,$L$2:L4037,L4037,$M$2:M4037,M4037,$I$2:I4037,I4037,$G$2:G4037,G4037,$F$2:F4037,F4037)-1=1),SUMPRODUCT(($F$2:$F$4154=F4037)*($G$2:$G$4154=G4037)*($K$2:$K$4154=K4037)*($I$2:$I$4154=I4037)*($L$2:$L$4154=L4037)*($M$2:$M$4154=M4037)),""),"")</f>
        <v/>
      </c>
      <c r="W4037" s="15" t="str">
        <f t="shared" si="189"/>
        <v/>
      </c>
      <c r="X4037" s="16" t="str">
        <f>IF(AND(A4037=[2]an!$G$38,F4037=[2]an!$E$40),[2]an!$G$40,IF(AND(A4037=[2]an!$G$38,F4037=[2]an!$E$41),[2]an!$G$41,IF(AND(A4037=[2]an!$G$38,F4037=[2]an!$E$39,H4037&gt;=[2]an!$M$37),[2]an!$G$39,
IF(AND(A4037=[2]an!$G$38,F4037=[2]an!$E$39,H4037&lt;[2]an!$M$37,S4037="kahepoolne vajaduspõhine",U4037=""),[2]an!$M$40,
IF(AND(A4037=[2]an!$G$38,F4037=[2]an!$E$39,H4037&lt;[2]an!$M$37,S4037="kahepoolne vajaduspõhine",U4037&lt;&gt;""),[2]an!$G$39,
IF(AND(A4037=[2]an!$G$38,F4037=[2]an!$E$39,H4037&lt;[2]an!$M$37,S4037&lt;&gt;"kahepoolne vajaduspõhine"),[2]an!$G$39,
IF(AND(A4037=[2]an!$G$38,F4037=[2]an!$E$42),[2]an!$G$42,
IF(AND(A4037=[2]an!$H$38,F4037=[2]an!$E$40),[2]an!$H$40,IF(AND(A4037=[2]an!$H$38,F4037=[2]an!$E$41),[2]an!$H$41,IF(AND(A4037=[2]an!$H$38,F4037=[2]an!$E$39,H4037&gt;=[2]an!$M$37),[2]an!$H$39,
IF(AND(A4037=[2]an!$H$38,F4037=[2]an!$E$39,H4037&lt;[2]an!$M$37,S4037="kahepoolne vajaduspõhine",U4037=""),[2]an!$M$40,
IF(AND(A4037=[2]an!$H$38,F4037=[2]an!$E$39,H4037&lt;[2]an!$M$37,S4037="kahepoolne vajaduspõhine",U4037&lt;&gt;""),[2]an!$H$39,
IF(AND(A4037=[2]an!$H$38,F4037=[2]an!$E$39,H4037&lt;[2]an!$M$37,S4037&lt;&gt;"kahepoolne vajaduspõhine"),[2]an!$H$39,
IF(AND(A4037=[2]an!$H$38,F4037=[2]an!$E$42),[2]an!$H$42,
IF(AND(A4037=[2]an!$I$38,F4037=[2]an!$E$40),[2]an!$I$40,IF(AND(A4037=[2]an!$I$38,F4037=[2]an!$E$41),[2]an!$I$41,IF(AND(A4037=[2]an!$I$38,F4037=[2]an!$E$39,H4037&gt;=[2]an!$M$37),[2]an!$I$39,
IF(AND(A4037=[2]an!$I$38,F4037=[2]an!$E$39,H4037&lt;[2]an!$M$37,S4037="kahepoolne vajaduspõhine",U4037=""),[2]an!$M$40,
IF(AND(A4037=[2]an!$I$38,F4037=[2]an!$E$39,H4037&lt;[2]an!$M$37,S4037="kahepoolne vajaduspõhine",U4037&lt;&gt;""),[2]an!$I$39,
IF(AND(A4037=[2]an!$I$38,F4037=[2]an!$E$39,H4037&lt;[2]an!$M$37,S4037&lt;&gt;"kahepoolne vajaduspõhine"),[2]an!$I$39,
IF(AND(A4037=[2]an!$I$38,F4037=[2]an!$E$42),[2]an!$I$42,
IF(AND(A4037=[2]an!$J$38,F4037=[2]an!$E$40),[2]an!$J$40,IF(AND(A4037=[2]an!$J$38,F4037=[2]an!$E$41),[2]an!$J$41,IF(AND(A4037=[2]an!$J$38,F4037=[2]an!$E$39,H4037&gt;=[2]an!$M$37),[2]an!$J$39,
IF(AND(A4037=[2]an!$J$38,F4037=[2]an!$E$39,H4037&lt;[2]an!$M$37,S4037="kahepoolne vajaduspõhine",U4037=""),[2]an!$M$40,
IF(AND(A4037=[2]an!$J$38,F4037=[2]an!$E$39,H4037&lt;[2]an!$M$37,S4037="kahepoolne vajaduspõhine",U4037&lt;&gt;""),[2]an!$J$39,
IF(AND(A4037=[2]an!$J$38,F4037=[2]an!$E$39,H4037&lt;[2]an!$M$37,S4037&lt;&gt;"kahepoolne vajaduspõhine"),[2]an!$J$39,
IF(AND(A4037=[2]an!$J$38,F4037=[2]an!$E$42),[2]an!$J$42,""))))))))))))))))))))))))))))</f>
        <v/>
      </c>
      <c r="Y4037" s="17" t="str">
        <f>IFERROR(IF(F4037="Tugigrupp",0,
IF(AND(F4037="Peretoe teenus",H4037&gt;=[2]an!$M$37,RANK(D4037,$D4037:$D4037)+COUNTIFS($D$2:D4037,D4037,$F$2:F4037,F4037)-1&gt;1),"",
IF(AND(F4037="Peretoe teenus",H4037&gt;=[2]an!$M$37,RANK(D4037,$D4037:$D4037)+COUNTIFS($D$2:D4037,D4037,$F$2:F4037,F4037)-1=1,MONTH(H4037)=MONTH(K4037)=TRUE,YEAR(H4037)=YEAR(K4037)=TRUE),((EOMONTH(H4037,0)-H4037+1)*X4037)/DAY(EOMONTH(H4037,0)),
IF(AND(F4037="Peretoe teenus",H4037&gt;=[2]an!$M$37,RANK(D4037,$D4037:$D4037)+COUNTIFS($D$2:D4037,D4037,$F$2:F4037,F4037)-1=1),X4037,
IF(AND(F4037="Peretoe teenus",H4037&lt;[2]an!$M$37,S4037&lt;&gt;"kahepoolne vajaduspõhine",RANK(D4037,$D4037:$D4037)+COUNTIFS($D$2:D4037,D4037,$F$2:F4037,F4037)-1=1),X4037,
IF(AND(F4037="Peretoe teenus",H4037&lt;[2]an!$M$37,S4037&lt;&gt;"kahepoolne vajaduspõhine",RANK(D4037,$D4037:$D4037)+COUNTIFS($D$2:D4037,D4037,$F$2:F4037,F4037)-1&gt;1),"",
IF(AND(F4037="Peretoe teenus",H4037&lt;[2]an!$M$37,S4037="kahepoolne vajaduspõhine",U4037="",RANK(D4037,$D4037:$D4037)+COUNTIFS($D$2:D4037,D4037,$F$2:F4037,F4037)-1=1),X4037,
IF(AND(F4037="Peretoe teenus",H4037&lt;[2]an!$M$37,S4037="kahepoolne vajaduspõhine",U4037="",RANK(D4037,$D4037:$D4037)+COUNTIFS($D$2:D4037,D4037,$F$2:F4037,F4037)-1&gt;1),"",
IF(AND(F4037="Peretoe teenus",H4037&lt;[2]an!$M$37,S4037="kahepoolne vajaduspõhine",U4037&lt;[2]an!$M$37,RANK(D4037,$D4037:$D4037)+COUNTIFS($D$2:D4037,D4037,$F$2:F4037,F4037)-1=1),X4037,
IF(AND(F4037="Peretoe teenus",H4037&lt;[2]an!$M$37,S4037="kahepoolne vajaduspõhine",U4037&lt;[2]an!$M$37,RANK(D4037,$D4037:$D4037)+COUNTIFS($D$2:D4037,D4037,$F$2:F4037,F4037)-1&gt;1),"",
IF(AND(F4037="Peretoe teenus",H4037&lt;[2]an!$M$37,S4037="kahepoolne vajaduspõhine",U4037&gt;=[2]an!$M$37,U4037&lt;=[2]an!$M$38,RANK(D4037,$D4037:$D4037)+COUNTIFS($D$2:D4037,D4037,$F$2:F4037,F4037)-1=1),
((EOMONTH(U4037,0)-U4037+1)*X4037)/DAY(EOMONTH(U4037,0))+(DAY(U4037)-1)*100/DAY(EOMONTH(U4037,0)),
IF(AND(F4037="Peretoe teenus",H4037&lt;[2]an!$M$37,S4037="kahepoolne vajaduspõhine",U4037&gt;=[2]an!$M$37,U4037&lt;=[2]an!$M$38,RANK(D4037,$D4037:$D4037)+COUNTIFS($D$2:D4037,D4037,$F$2:F4037,F4037)-1&gt;1),"",
IF(AND(F4037="Peretoe teenus",H4037&lt;[2]an!$M$37,S4037="kahepoolne vajaduspõhine",U4037&gt;[2]an!$M$38,RANK(D4037,$D4037:$D4037)+COUNTIFS($D$2:D4037,D4037,$F$2:F4037,F4037)-1=1),X4037,
IF(AND(F4037="Peretoe teenus",H4037&lt;[2]an!$M$37,S4037="kahepoolne vajaduspõhine",U4037&gt;[2]an!$M$38,RANK(D4037,$D4037:$D4037)+COUNTIFS($D$2:D4037,D4037,$F$2:F4037,F4037)-1&gt;1),"",X4037*W4037)))))))))))))),"")</f>
        <v/>
      </c>
      <c r="Z4037" s="18" t="str">
        <f t="shared" si="190"/>
        <v/>
      </c>
      <c r="AA4037" s="19" t="str">
        <f>IFERROR(VLOOKUP(E4037,[2]an!$A$3:$B$81,2,FALSE),"")</f>
        <v/>
      </c>
      <c r="AB4037" s="19" t="str">
        <f>IFERROR(VLOOKUP(AA4037,[2]an!$C$2:$D$16,2,FALSE),"")</f>
        <v/>
      </c>
      <c r="AC4037" s="20"/>
      <c r="AD4037" s="21" t="str">
        <f>IF(A4037=[2]an!$F$36,VLOOKUP([2]an!$F$36,[2]an!$F$36:$H$36,3,FALSE),IF(A4037=[2]an!$F$35,VLOOKUP([2]an!$F$35,[2]an!$F$35:$H$35,3,FALSE),IF(A4037=[2]an!$F$33,VLOOKUP([2]an!$F$33,[2]an!$F$33:$H$33,3,FALSE),IF(A4037=[2]an!$F$31,VLOOKUP([2]an!$F$31,[2]an!$F$31:$H$31,3,FALSE),""))))</f>
        <v/>
      </c>
    </row>
    <row r="4038" spans="6:30" x14ac:dyDescent="0.2">
      <c r="F4038" s="10"/>
      <c r="G4038" s="8" t="str">
        <f t="shared" si="191"/>
        <v/>
      </c>
      <c r="H4038" s="13"/>
      <c r="K4038" s="13"/>
      <c r="L4038" s="10"/>
      <c r="M4038" s="10"/>
      <c r="S4038" s="8" t="str">
        <f>IFERROR(VLOOKUP(D4038,[1]peretoe_teenus!$A$2:$L$2000,5,FALSE),"")</f>
        <v/>
      </c>
      <c r="U4038" s="13"/>
      <c r="V4038" s="15" t="str" cm="1">
        <f t="array" ref="V4038">IFERROR(IF(AND(F4038="Tugigrupp",RANK(K4038,$K4038:$K4038)+COUNTIFS($K$2:K4038,K4038,$L$2:L4038,L4038,$M$2:M4038,M4038,$I$2:I4038,I4038,$G$2:G4038,G4038,$F$2:F4038,F4038)-1=1),SUMPRODUCT(($F$2:$F$4154=F4038)*($G$2:$G$4154=G4038)*($K$2:$K$4154=K4038)*($I$2:$I$4154=I4038)*($L$2:$L$4154=L4038)*($M$2:$M$4154=M4038)),""),"")</f>
        <v/>
      </c>
      <c r="W4038" s="15" t="str">
        <f t="shared" si="189"/>
        <v/>
      </c>
      <c r="X4038" s="16" t="str">
        <f>IF(AND(A4038=[2]an!$G$38,F4038=[2]an!$E$40),[2]an!$G$40,IF(AND(A4038=[2]an!$G$38,F4038=[2]an!$E$41),[2]an!$G$41,IF(AND(A4038=[2]an!$G$38,F4038=[2]an!$E$39,H4038&gt;=[2]an!$M$37),[2]an!$G$39,
IF(AND(A4038=[2]an!$G$38,F4038=[2]an!$E$39,H4038&lt;[2]an!$M$37,S4038="kahepoolne vajaduspõhine",U4038=""),[2]an!$M$40,
IF(AND(A4038=[2]an!$G$38,F4038=[2]an!$E$39,H4038&lt;[2]an!$M$37,S4038="kahepoolne vajaduspõhine",U4038&lt;&gt;""),[2]an!$G$39,
IF(AND(A4038=[2]an!$G$38,F4038=[2]an!$E$39,H4038&lt;[2]an!$M$37,S4038&lt;&gt;"kahepoolne vajaduspõhine"),[2]an!$G$39,
IF(AND(A4038=[2]an!$G$38,F4038=[2]an!$E$42),[2]an!$G$42,
IF(AND(A4038=[2]an!$H$38,F4038=[2]an!$E$40),[2]an!$H$40,IF(AND(A4038=[2]an!$H$38,F4038=[2]an!$E$41),[2]an!$H$41,IF(AND(A4038=[2]an!$H$38,F4038=[2]an!$E$39,H4038&gt;=[2]an!$M$37),[2]an!$H$39,
IF(AND(A4038=[2]an!$H$38,F4038=[2]an!$E$39,H4038&lt;[2]an!$M$37,S4038="kahepoolne vajaduspõhine",U4038=""),[2]an!$M$40,
IF(AND(A4038=[2]an!$H$38,F4038=[2]an!$E$39,H4038&lt;[2]an!$M$37,S4038="kahepoolne vajaduspõhine",U4038&lt;&gt;""),[2]an!$H$39,
IF(AND(A4038=[2]an!$H$38,F4038=[2]an!$E$39,H4038&lt;[2]an!$M$37,S4038&lt;&gt;"kahepoolne vajaduspõhine"),[2]an!$H$39,
IF(AND(A4038=[2]an!$H$38,F4038=[2]an!$E$42),[2]an!$H$42,
IF(AND(A4038=[2]an!$I$38,F4038=[2]an!$E$40),[2]an!$I$40,IF(AND(A4038=[2]an!$I$38,F4038=[2]an!$E$41),[2]an!$I$41,IF(AND(A4038=[2]an!$I$38,F4038=[2]an!$E$39,H4038&gt;=[2]an!$M$37),[2]an!$I$39,
IF(AND(A4038=[2]an!$I$38,F4038=[2]an!$E$39,H4038&lt;[2]an!$M$37,S4038="kahepoolne vajaduspõhine",U4038=""),[2]an!$M$40,
IF(AND(A4038=[2]an!$I$38,F4038=[2]an!$E$39,H4038&lt;[2]an!$M$37,S4038="kahepoolne vajaduspõhine",U4038&lt;&gt;""),[2]an!$I$39,
IF(AND(A4038=[2]an!$I$38,F4038=[2]an!$E$39,H4038&lt;[2]an!$M$37,S4038&lt;&gt;"kahepoolne vajaduspõhine"),[2]an!$I$39,
IF(AND(A4038=[2]an!$I$38,F4038=[2]an!$E$42),[2]an!$I$42,
IF(AND(A4038=[2]an!$J$38,F4038=[2]an!$E$40),[2]an!$J$40,IF(AND(A4038=[2]an!$J$38,F4038=[2]an!$E$41),[2]an!$J$41,IF(AND(A4038=[2]an!$J$38,F4038=[2]an!$E$39,H4038&gt;=[2]an!$M$37),[2]an!$J$39,
IF(AND(A4038=[2]an!$J$38,F4038=[2]an!$E$39,H4038&lt;[2]an!$M$37,S4038="kahepoolne vajaduspõhine",U4038=""),[2]an!$M$40,
IF(AND(A4038=[2]an!$J$38,F4038=[2]an!$E$39,H4038&lt;[2]an!$M$37,S4038="kahepoolne vajaduspõhine",U4038&lt;&gt;""),[2]an!$J$39,
IF(AND(A4038=[2]an!$J$38,F4038=[2]an!$E$39,H4038&lt;[2]an!$M$37,S4038&lt;&gt;"kahepoolne vajaduspõhine"),[2]an!$J$39,
IF(AND(A4038=[2]an!$J$38,F4038=[2]an!$E$42),[2]an!$J$42,""))))))))))))))))))))))))))))</f>
        <v/>
      </c>
      <c r="Y4038" s="17" t="str">
        <f>IFERROR(IF(F4038="Tugigrupp",0,
IF(AND(F4038="Peretoe teenus",H4038&gt;=[2]an!$M$37,RANK(D4038,$D4038:$D4038)+COUNTIFS($D$2:D4038,D4038,$F$2:F4038,F4038)-1&gt;1),"",
IF(AND(F4038="Peretoe teenus",H4038&gt;=[2]an!$M$37,RANK(D4038,$D4038:$D4038)+COUNTIFS($D$2:D4038,D4038,$F$2:F4038,F4038)-1=1,MONTH(H4038)=MONTH(K4038)=TRUE,YEAR(H4038)=YEAR(K4038)=TRUE),((EOMONTH(H4038,0)-H4038+1)*X4038)/DAY(EOMONTH(H4038,0)),
IF(AND(F4038="Peretoe teenus",H4038&gt;=[2]an!$M$37,RANK(D4038,$D4038:$D4038)+COUNTIFS($D$2:D4038,D4038,$F$2:F4038,F4038)-1=1),X4038,
IF(AND(F4038="Peretoe teenus",H4038&lt;[2]an!$M$37,S4038&lt;&gt;"kahepoolne vajaduspõhine",RANK(D4038,$D4038:$D4038)+COUNTIFS($D$2:D4038,D4038,$F$2:F4038,F4038)-1=1),X4038,
IF(AND(F4038="Peretoe teenus",H4038&lt;[2]an!$M$37,S4038&lt;&gt;"kahepoolne vajaduspõhine",RANK(D4038,$D4038:$D4038)+COUNTIFS($D$2:D4038,D4038,$F$2:F4038,F4038)-1&gt;1),"",
IF(AND(F4038="Peretoe teenus",H4038&lt;[2]an!$M$37,S4038="kahepoolne vajaduspõhine",U4038="",RANK(D4038,$D4038:$D4038)+COUNTIFS($D$2:D4038,D4038,$F$2:F4038,F4038)-1=1),X4038,
IF(AND(F4038="Peretoe teenus",H4038&lt;[2]an!$M$37,S4038="kahepoolne vajaduspõhine",U4038="",RANK(D4038,$D4038:$D4038)+COUNTIFS($D$2:D4038,D4038,$F$2:F4038,F4038)-1&gt;1),"",
IF(AND(F4038="Peretoe teenus",H4038&lt;[2]an!$M$37,S4038="kahepoolne vajaduspõhine",U4038&lt;[2]an!$M$37,RANK(D4038,$D4038:$D4038)+COUNTIFS($D$2:D4038,D4038,$F$2:F4038,F4038)-1=1),X4038,
IF(AND(F4038="Peretoe teenus",H4038&lt;[2]an!$M$37,S4038="kahepoolne vajaduspõhine",U4038&lt;[2]an!$M$37,RANK(D4038,$D4038:$D4038)+COUNTIFS($D$2:D4038,D4038,$F$2:F4038,F4038)-1&gt;1),"",
IF(AND(F4038="Peretoe teenus",H4038&lt;[2]an!$M$37,S4038="kahepoolne vajaduspõhine",U4038&gt;=[2]an!$M$37,U4038&lt;=[2]an!$M$38,RANK(D4038,$D4038:$D4038)+COUNTIFS($D$2:D4038,D4038,$F$2:F4038,F4038)-1=1),
((EOMONTH(U4038,0)-U4038+1)*X4038)/DAY(EOMONTH(U4038,0))+(DAY(U4038)-1)*100/DAY(EOMONTH(U4038,0)),
IF(AND(F4038="Peretoe teenus",H4038&lt;[2]an!$M$37,S4038="kahepoolne vajaduspõhine",U4038&gt;=[2]an!$M$37,U4038&lt;=[2]an!$M$38,RANK(D4038,$D4038:$D4038)+COUNTIFS($D$2:D4038,D4038,$F$2:F4038,F4038)-1&gt;1),"",
IF(AND(F4038="Peretoe teenus",H4038&lt;[2]an!$M$37,S4038="kahepoolne vajaduspõhine",U4038&gt;[2]an!$M$38,RANK(D4038,$D4038:$D4038)+COUNTIFS($D$2:D4038,D4038,$F$2:F4038,F4038)-1=1),X4038,
IF(AND(F4038="Peretoe teenus",H4038&lt;[2]an!$M$37,S4038="kahepoolne vajaduspõhine",U4038&gt;[2]an!$M$38,RANK(D4038,$D4038:$D4038)+COUNTIFS($D$2:D4038,D4038,$F$2:F4038,F4038)-1&gt;1),"",X4038*W4038)))))))))))))),"")</f>
        <v/>
      </c>
      <c r="Z4038" s="18" t="str">
        <f t="shared" si="190"/>
        <v/>
      </c>
      <c r="AA4038" s="19" t="str">
        <f>IFERROR(VLOOKUP(E4038,[2]an!$A$3:$B$81,2,FALSE),"")</f>
        <v/>
      </c>
      <c r="AB4038" s="19" t="str">
        <f>IFERROR(VLOOKUP(AA4038,[2]an!$C$2:$D$16,2,FALSE),"")</f>
        <v/>
      </c>
      <c r="AC4038" s="20"/>
      <c r="AD4038" s="21" t="str">
        <f>IF(A4038=[2]an!$F$36,VLOOKUP([2]an!$F$36,[2]an!$F$36:$H$36,3,FALSE),IF(A4038=[2]an!$F$35,VLOOKUP([2]an!$F$35,[2]an!$F$35:$H$35,3,FALSE),IF(A4038=[2]an!$F$33,VLOOKUP([2]an!$F$33,[2]an!$F$33:$H$33,3,FALSE),IF(A4038=[2]an!$F$31,VLOOKUP([2]an!$F$31,[2]an!$F$31:$H$31,3,FALSE),""))))</f>
        <v/>
      </c>
    </row>
    <row r="4039" spans="6:30" x14ac:dyDescent="0.2">
      <c r="F4039" s="10"/>
      <c r="G4039" s="8" t="str">
        <f t="shared" si="191"/>
        <v/>
      </c>
      <c r="H4039" s="13"/>
      <c r="K4039" s="13"/>
      <c r="L4039" s="10"/>
      <c r="M4039" s="10"/>
      <c r="S4039" s="8" t="str">
        <f>IFERROR(VLOOKUP(D4039,[1]peretoe_teenus!$A$2:$L$2000,5,FALSE),"")</f>
        <v/>
      </c>
      <c r="U4039" s="13"/>
      <c r="V4039" s="15" t="str" cm="1">
        <f t="array" ref="V4039">IFERROR(IF(AND(F4039="Tugigrupp",RANK(K4039,$K4039:$K4039)+COUNTIFS($K$2:K4039,K4039,$L$2:L4039,L4039,$M$2:M4039,M4039,$I$2:I4039,I4039,$G$2:G4039,G4039,$F$2:F4039,F4039)-1=1),SUMPRODUCT(($F$2:$F$4154=F4039)*($G$2:$G$4154=G4039)*($K$2:$K$4154=K4039)*($I$2:$I$4154=I4039)*($L$2:$L$4154=L4039)*($M$2:$M$4154=M4039)),""),"")</f>
        <v/>
      </c>
      <c r="W4039" s="15" t="str">
        <f t="shared" si="189"/>
        <v/>
      </c>
      <c r="X4039" s="16" t="str">
        <f>IF(AND(A4039=[2]an!$G$38,F4039=[2]an!$E$40),[2]an!$G$40,IF(AND(A4039=[2]an!$G$38,F4039=[2]an!$E$41),[2]an!$G$41,IF(AND(A4039=[2]an!$G$38,F4039=[2]an!$E$39,H4039&gt;=[2]an!$M$37),[2]an!$G$39,
IF(AND(A4039=[2]an!$G$38,F4039=[2]an!$E$39,H4039&lt;[2]an!$M$37,S4039="kahepoolne vajaduspõhine",U4039=""),[2]an!$M$40,
IF(AND(A4039=[2]an!$G$38,F4039=[2]an!$E$39,H4039&lt;[2]an!$M$37,S4039="kahepoolne vajaduspõhine",U4039&lt;&gt;""),[2]an!$G$39,
IF(AND(A4039=[2]an!$G$38,F4039=[2]an!$E$39,H4039&lt;[2]an!$M$37,S4039&lt;&gt;"kahepoolne vajaduspõhine"),[2]an!$G$39,
IF(AND(A4039=[2]an!$G$38,F4039=[2]an!$E$42),[2]an!$G$42,
IF(AND(A4039=[2]an!$H$38,F4039=[2]an!$E$40),[2]an!$H$40,IF(AND(A4039=[2]an!$H$38,F4039=[2]an!$E$41),[2]an!$H$41,IF(AND(A4039=[2]an!$H$38,F4039=[2]an!$E$39,H4039&gt;=[2]an!$M$37),[2]an!$H$39,
IF(AND(A4039=[2]an!$H$38,F4039=[2]an!$E$39,H4039&lt;[2]an!$M$37,S4039="kahepoolne vajaduspõhine",U4039=""),[2]an!$M$40,
IF(AND(A4039=[2]an!$H$38,F4039=[2]an!$E$39,H4039&lt;[2]an!$M$37,S4039="kahepoolne vajaduspõhine",U4039&lt;&gt;""),[2]an!$H$39,
IF(AND(A4039=[2]an!$H$38,F4039=[2]an!$E$39,H4039&lt;[2]an!$M$37,S4039&lt;&gt;"kahepoolne vajaduspõhine"),[2]an!$H$39,
IF(AND(A4039=[2]an!$H$38,F4039=[2]an!$E$42),[2]an!$H$42,
IF(AND(A4039=[2]an!$I$38,F4039=[2]an!$E$40),[2]an!$I$40,IF(AND(A4039=[2]an!$I$38,F4039=[2]an!$E$41),[2]an!$I$41,IF(AND(A4039=[2]an!$I$38,F4039=[2]an!$E$39,H4039&gt;=[2]an!$M$37),[2]an!$I$39,
IF(AND(A4039=[2]an!$I$38,F4039=[2]an!$E$39,H4039&lt;[2]an!$M$37,S4039="kahepoolne vajaduspõhine",U4039=""),[2]an!$M$40,
IF(AND(A4039=[2]an!$I$38,F4039=[2]an!$E$39,H4039&lt;[2]an!$M$37,S4039="kahepoolne vajaduspõhine",U4039&lt;&gt;""),[2]an!$I$39,
IF(AND(A4039=[2]an!$I$38,F4039=[2]an!$E$39,H4039&lt;[2]an!$M$37,S4039&lt;&gt;"kahepoolne vajaduspõhine"),[2]an!$I$39,
IF(AND(A4039=[2]an!$I$38,F4039=[2]an!$E$42),[2]an!$I$42,
IF(AND(A4039=[2]an!$J$38,F4039=[2]an!$E$40),[2]an!$J$40,IF(AND(A4039=[2]an!$J$38,F4039=[2]an!$E$41),[2]an!$J$41,IF(AND(A4039=[2]an!$J$38,F4039=[2]an!$E$39,H4039&gt;=[2]an!$M$37),[2]an!$J$39,
IF(AND(A4039=[2]an!$J$38,F4039=[2]an!$E$39,H4039&lt;[2]an!$M$37,S4039="kahepoolne vajaduspõhine",U4039=""),[2]an!$M$40,
IF(AND(A4039=[2]an!$J$38,F4039=[2]an!$E$39,H4039&lt;[2]an!$M$37,S4039="kahepoolne vajaduspõhine",U4039&lt;&gt;""),[2]an!$J$39,
IF(AND(A4039=[2]an!$J$38,F4039=[2]an!$E$39,H4039&lt;[2]an!$M$37,S4039&lt;&gt;"kahepoolne vajaduspõhine"),[2]an!$J$39,
IF(AND(A4039=[2]an!$J$38,F4039=[2]an!$E$42),[2]an!$J$42,""))))))))))))))))))))))))))))</f>
        <v/>
      </c>
      <c r="Y4039" s="17" t="str">
        <f>IFERROR(IF(F4039="Tugigrupp",0,
IF(AND(F4039="Peretoe teenus",H4039&gt;=[2]an!$M$37,RANK(D4039,$D4039:$D4039)+COUNTIFS($D$2:D4039,D4039,$F$2:F4039,F4039)-1&gt;1),"",
IF(AND(F4039="Peretoe teenus",H4039&gt;=[2]an!$M$37,RANK(D4039,$D4039:$D4039)+COUNTIFS($D$2:D4039,D4039,$F$2:F4039,F4039)-1=1,MONTH(H4039)=MONTH(K4039)=TRUE,YEAR(H4039)=YEAR(K4039)=TRUE),((EOMONTH(H4039,0)-H4039+1)*X4039)/DAY(EOMONTH(H4039,0)),
IF(AND(F4039="Peretoe teenus",H4039&gt;=[2]an!$M$37,RANK(D4039,$D4039:$D4039)+COUNTIFS($D$2:D4039,D4039,$F$2:F4039,F4039)-1=1),X4039,
IF(AND(F4039="Peretoe teenus",H4039&lt;[2]an!$M$37,S4039&lt;&gt;"kahepoolne vajaduspõhine",RANK(D4039,$D4039:$D4039)+COUNTIFS($D$2:D4039,D4039,$F$2:F4039,F4039)-1=1),X4039,
IF(AND(F4039="Peretoe teenus",H4039&lt;[2]an!$M$37,S4039&lt;&gt;"kahepoolne vajaduspõhine",RANK(D4039,$D4039:$D4039)+COUNTIFS($D$2:D4039,D4039,$F$2:F4039,F4039)-1&gt;1),"",
IF(AND(F4039="Peretoe teenus",H4039&lt;[2]an!$M$37,S4039="kahepoolne vajaduspõhine",U4039="",RANK(D4039,$D4039:$D4039)+COUNTIFS($D$2:D4039,D4039,$F$2:F4039,F4039)-1=1),X4039,
IF(AND(F4039="Peretoe teenus",H4039&lt;[2]an!$M$37,S4039="kahepoolne vajaduspõhine",U4039="",RANK(D4039,$D4039:$D4039)+COUNTIFS($D$2:D4039,D4039,$F$2:F4039,F4039)-1&gt;1),"",
IF(AND(F4039="Peretoe teenus",H4039&lt;[2]an!$M$37,S4039="kahepoolne vajaduspõhine",U4039&lt;[2]an!$M$37,RANK(D4039,$D4039:$D4039)+COUNTIFS($D$2:D4039,D4039,$F$2:F4039,F4039)-1=1),X4039,
IF(AND(F4039="Peretoe teenus",H4039&lt;[2]an!$M$37,S4039="kahepoolne vajaduspõhine",U4039&lt;[2]an!$M$37,RANK(D4039,$D4039:$D4039)+COUNTIFS($D$2:D4039,D4039,$F$2:F4039,F4039)-1&gt;1),"",
IF(AND(F4039="Peretoe teenus",H4039&lt;[2]an!$M$37,S4039="kahepoolne vajaduspõhine",U4039&gt;=[2]an!$M$37,U4039&lt;=[2]an!$M$38,RANK(D4039,$D4039:$D4039)+COUNTIFS($D$2:D4039,D4039,$F$2:F4039,F4039)-1=1),
((EOMONTH(U4039,0)-U4039+1)*X4039)/DAY(EOMONTH(U4039,0))+(DAY(U4039)-1)*100/DAY(EOMONTH(U4039,0)),
IF(AND(F4039="Peretoe teenus",H4039&lt;[2]an!$M$37,S4039="kahepoolne vajaduspõhine",U4039&gt;=[2]an!$M$37,U4039&lt;=[2]an!$M$38,RANK(D4039,$D4039:$D4039)+COUNTIFS($D$2:D4039,D4039,$F$2:F4039,F4039)-1&gt;1),"",
IF(AND(F4039="Peretoe teenus",H4039&lt;[2]an!$M$37,S4039="kahepoolne vajaduspõhine",U4039&gt;[2]an!$M$38,RANK(D4039,$D4039:$D4039)+COUNTIFS($D$2:D4039,D4039,$F$2:F4039,F4039)-1=1),X4039,
IF(AND(F4039="Peretoe teenus",H4039&lt;[2]an!$M$37,S4039="kahepoolne vajaduspõhine",U4039&gt;[2]an!$M$38,RANK(D4039,$D4039:$D4039)+COUNTIFS($D$2:D4039,D4039,$F$2:F4039,F4039)-1&gt;1),"",X4039*W4039)))))))))))))),"")</f>
        <v/>
      </c>
      <c r="Z4039" s="18" t="str">
        <f t="shared" si="190"/>
        <v/>
      </c>
      <c r="AA4039" s="19" t="str">
        <f>IFERROR(VLOOKUP(E4039,[2]an!$A$3:$B$81,2,FALSE),"")</f>
        <v/>
      </c>
      <c r="AB4039" s="19" t="str">
        <f>IFERROR(VLOOKUP(AA4039,[2]an!$C$2:$D$16,2,FALSE),"")</f>
        <v/>
      </c>
      <c r="AC4039" s="20"/>
      <c r="AD4039" s="21" t="str">
        <f>IF(A4039=[2]an!$F$36,VLOOKUP([2]an!$F$36,[2]an!$F$36:$H$36,3,FALSE),IF(A4039=[2]an!$F$35,VLOOKUP([2]an!$F$35,[2]an!$F$35:$H$35,3,FALSE),IF(A4039=[2]an!$F$33,VLOOKUP([2]an!$F$33,[2]an!$F$33:$H$33,3,FALSE),IF(A4039=[2]an!$F$31,VLOOKUP([2]an!$F$31,[2]an!$F$31:$H$31,3,FALSE),""))))</f>
        <v/>
      </c>
    </row>
    <row r="4040" spans="6:30" x14ac:dyDescent="0.2">
      <c r="F4040" s="10"/>
      <c r="G4040" s="8" t="str">
        <f t="shared" si="191"/>
        <v/>
      </c>
      <c r="H4040" s="13"/>
      <c r="K4040" s="13"/>
      <c r="L4040" s="10"/>
      <c r="M4040" s="10"/>
      <c r="S4040" s="8" t="str">
        <f>IFERROR(VLOOKUP(D4040,[1]peretoe_teenus!$A$2:$L$2000,5,FALSE),"")</f>
        <v/>
      </c>
      <c r="U4040" s="13"/>
      <c r="V4040" s="15" t="str" cm="1">
        <f t="array" ref="V4040">IFERROR(IF(AND(F4040="Tugigrupp",RANK(K4040,$K4040:$K4040)+COUNTIFS($K$2:K4040,K4040,$L$2:L4040,L4040,$M$2:M4040,M4040,$I$2:I4040,I4040,$G$2:G4040,G4040,$F$2:F4040,F4040)-1=1),SUMPRODUCT(($F$2:$F$4154=F4040)*($G$2:$G$4154=G4040)*($K$2:$K$4154=K4040)*($I$2:$I$4154=I4040)*($L$2:$L$4154=L4040)*($M$2:$M$4154=M4040)),""),"")</f>
        <v/>
      </c>
      <c r="W4040" s="15" t="str">
        <f t="shared" si="189"/>
        <v/>
      </c>
      <c r="X4040" s="16" t="str">
        <f>IF(AND(A4040=[2]an!$G$38,F4040=[2]an!$E$40),[2]an!$G$40,IF(AND(A4040=[2]an!$G$38,F4040=[2]an!$E$41),[2]an!$G$41,IF(AND(A4040=[2]an!$G$38,F4040=[2]an!$E$39,H4040&gt;=[2]an!$M$37),[2]an!$G$39,
IF(AND(A4040=[2]an!$G$38,F4040=[2]an!$E$39,H4040&lt;[2]an!$M$37,S4040="kahepoolne vajaduspõhine",U4040=""),[2]an!$M$40,
IF(AND(A4040=[2]an!$G$38,F4040=[2]an!$E$39,H4040&lt;[2]an!$M$37,S4040="kahepoolne vajaduspõhine",U4040&lt;&gt;""),[2]an!$G$39,
IF(AND(A4040=[2]an!$G$38,F4040=[2]an!$E$39,H4040&lt;[2]an!$M$37,S4040&lt;&gt;"kahepoolne vajaduspõhine"),[2]an!$G$39,
IF(AND(A4040=[2]an!$G$38,F4040=[2]an!$E$42),[2]an!$G$42,
IF(AND(A4040=[2]an!$H$38,F4040=[2]an!$E$40),[2]an!$H$40,IF(AND(A4040=[2]an!$H$38,F4040=[2]an!$E$41),[2]an!$H$41,IF(AND(A4040=[2]an!$H$38,F4040=[2]an!$E$39,H4040&gt;=[2]an!$M$37),[2]an!$H$39,
IF(AND(A4040=[2]an!$H$38,F4040=[2]an!$E$39,H4040&lt;[2]an!$M$37,S4040="kahepoolne vajaduspõhine",U4040=""),[2]an!$M$40,
IF(AND(A4040=[2]an!$H$38,F4040=[2]an!$E$39,H4040&lt;[2]an!$M$37,S4040="kahepoolne vajaduspõhine",U4040&lt;&gt;""),[2]an!$H$39,
IF(AND(A4040=[2]an!$H$38,F4040=[2]an!$E$39,H4040&lt;[2]an!$M$37,S4040&lt;&gt;"kahepoolne vajaduspõhine"),[2]an!$H$39,
IF(AND(A4040=[2]an!$H$38,F4040=[2]an!$E$42),[2]an!$H$42,
IF(AND(A4040=[2]an!$I$38,F4040=[2]an!$E$40),[2]an!$I$40,IF(AND(A4040=[2]an!$I$38,F4040=[2]an!$E$41),[2]an!$I$41,IF(AND(A4040=[2]an!$I$38,F4040=[2]an!$E$39,H4040&gt;=[2]an!$M$37),[2]an!$I$39,
IF(AND(A4040=[2]an!$I$38,F4040=[2]an!$E$39,H4040&lt;[2]an!$M$37,S4040="kahepoolne vajaduspõhine",U4040=""),[2]an!$M$40,
IF(AND(A4040=[2]an!$I$38,F4040=[2]an!$E$39,H4040&lt;[2]an!$M$37,S4040="kahepoolne vajaduspõhine",U4040&lt;&gt;""),[2]an!$I$39,
IF(AND(A4040=[2]an!$I$38,F4040=[2]an!$E$39,H4040&lt;[2]an!$M$37,S4040&lt;&gt;"kahepoolne vajaduspõhine"),[2]an!$I$39,
IF(AND(A4040=[2]an!$I$38,F4040=[2]an!$E$42),[2]an!$I$42,
IF(AND(A4040=[2]an!$J$38,F4040=[2]an!$E$40),[2]an!$J$40,IF(AND(A4040=[2]an!$J$38,F4040=[2]an!$E$41),[2]an!$J$41,IF(AND(A4040=[2]an!$J$38,F4040=[2]an!$E$39,H4040&gt;=[2]an!$M$37),[2]an!$J$39,
IF(AND(A4040=[2]an!$J$38,F4040=[2]an!$E$39,H4040&lt;[2]an!$M$37,S4040="kahepoolne vajaduspõhine",U4040=""),[2]an!$M$40,
IF(AND(A4040=[2]an!$J$38,F4040=[2]an!$E$39,H4040&lt;[2]an!$M$37,S4040="kahepoolne vajaduspõhine",U4040&lt;&gt;""),[2]an!$J$39,
IF(AND(A4040=[2]an!$J$38,F4040=[2]an!$E$39,H4040&lt;[2]an!$M$37,S4040&lt;&gt;"kahepoolne vajaduspõhine"),[2]an!$J$39,
IF(AND(A4040=[2]an!$J$38,F4040=[2]an!$E$42),[2]an!$J$42,""))))))))))))))))))))))))))))</f>
        <v/>
      </c>
      <c r="Y4040" s="17" t="str">
        <f>IFERROR(IF(F4040="Tugigrupp",0,
IF(AND(F4040="Peretoe teenus",H4040&gt;=[2]an!$M$37,RANK(D4040,$D4040:$D4040)+COUNTIFS($D$2:D4040,D4040,$F$2:F4040,F4040)-1&gt;1),"",
IF(AND(F4040="Peretoe teenus",H4040&gt;=[2]an!$M$37,RANK(D4040,$D4040:$D4040)+COUNTIFS($D$2:D4040,D4040,$F$2:F4040,F4040)-1=1,MONTH(H4040)=MONTH(K4040)=TRUE,YEAR(H4040)=YEAR(K4040)=TRUE),((EOMONTH(H4040,0)-H4040+1)*X4040)/DAY(EOMONTH(H4040,0)),
IF(AND(F4040="Peretoe teenus",H4040&gt;=[2]an!$M$37,RANK(D4040,$D4040:$D4040)+COUNTIFS($D$2:D4040,D4040,$F$2:F4040,F4040)-1=1),X4040,
IF(AND(F4040="Peretoe teenus",H4040&lt;[2]an!$M$37,S4040&lt;&gt;"kahepoolne vajaduspõhine",RANK(D4040,$D4040:$D4040)+COUNTIFS($D$2:D4040,D4040,$F$2:F4040,F4040)-1=1),X4040,
IF(AND(F4040="Peretoe teenus",H4040&lt;[2]an!$M$37,S4040&lt;&gt;"kahepoolne vajaduspõhine",RANK(D4040,$D4040:$D4040)+COUNTIFS($D$2:D4040,D4040,$F$2:F4040,F4040)-1&gt;1),"",
IF(AND(F4040="Peretoe teenus",H4040&lt;[2]an!$M$37,S4040="kahepoolne vajaduspõhine",U4040="",RANK(D4040,$D4040:$D4040)+COUNTIFS($D$2:D4040,D4040,$F$2:F4040,F4040)-1=1),X4040,
IF(AND(F4040="Peretoe teenus",H4040&lt;[2]an!$M$37,S4040="kahepoolne vajaduspõhine",U4040="",RANK(D4040,$D4040:$D4040)+COUNTIFS($D$2:D4040,D4040,$F$2:F4040,F4040)-1&gt;1),"",
IF(AND(F4040="Peretoe teenus",H4040&lt;[2]an!$M$37,S4040="kahepoolne vajaduspõhine",U4040&lt;[2]an!$M$37,RANK(D4040,$D4040:$D4040)+COUNTIFS($D$2:D4040,D4040,$F$2:F4040,F4040)-1=1),X4040,
IF(AND(F4040="Peretoe teenus",H4040&lt;[2]an!$M$37,S4040="kahepoolne vajaduspõhine",U4040&lt;[2]an!$M$37,RANK(D4040,$D4040:$D4040)+COUNTIFS($D$2:D4040,D4040,$F$2:F4040,F4040)-1&gt;1),"",
IF(AND(F4040="Peretoe teenus",H4040&lt;[2]an!$M$37,S4040="kahepoolne vajaduspõhine",U4040&gt;=[2]an!$M$37,U4040&lt;=[2]an!$M$38,RANK(D4040,$D4040:$D4040)+COUNTIFS($D$2:D4040,D4040,$F$2:F4040,F4040)-1=1),
((EOMONTH(U4040,0)-U4040+1)*X4040)/DAY(EOMONTH(U4040,0))+(DAY(U4040)-1)*100/DAY(EOMONTH(U4040,0)),
IF(AND(F4040="Peretoe teenus",H4040&lt;[2]an!$M$37,S4040="kahepoolne vajaduspõhine",U4040&gt;=[2]an!$M$37,U4040&lt;=[2]an!$M$38,RANK(D4040,$D4040:$D4040)+COUNTIFS($D$2:D4040,D4040,$F$2:F4040,F4040)-1&gt;1),"",
IF(AND(F4040="Peretoe teenus",H4040&lt;[2]an!$M$37,S4040="kahepoolne vajaduspõhine",U4040&gt;[2]an!$M$38,RANK(D4040,$D4040:$D4040)+COUNTIFS($D$2:D4040,D4040,$F$2:F4040,F4040)-1=1),X4040,
IF(AND(F4040="Peretoe teenus",H4040&lt;[2]an!$M$37,S4040="kahepoolne vajaduspõhine",U4040&gt;[2]an!$M$38,RANK(D4040,$D4040:$D4040)+COUNTIFS($D$2:D4040,D4040,$F$2:F4040,F4040)-1&gt;1),"",X4040*W4040)))))))))))))),"")</f>
        <v/>
      </c>
      <c r="Z4040" s="18" t="str">
        <f t="shared" si="190"/>
        <v/>
      </c>
      <c r="AA4040" s="19" t="str">
        <f>IFERROR(VLOOKUP(E4040,[2]an!$A$3:$B$81,2,FALSE),"")</f>
        <v/>
      </c>
      <c r="AB4040" s="19" t="str">
        <f>IFERROR(VLOOKUP(AA4040,[2]an!$C$2:$D$16,2,FALSE),"")</f>
        <v/>
      </c>
      <c r="AC4040" s="20"/>
      <c r="AD4040" s="21" t="str">
        <f>IF(A4040=[2]an!$F$36,VLOOKUP([2]an!$F$36,[2]an!$F$36:$H$36,3,FALSE),IF(A4040=[2]an!$F$35,VLOOKUP([2]an!$F$35,[2]an!$F$35:$H$35,3,FALSE),IF(A4040=[2]an!$F$33,VLOOKUP([2]an!$F$33,[2]an!$F$33:$H$33,3,FALSE),IF(A4040=[2]an!$F$31,VLOOKUP([2]an!$F$31,[2]an!$F$31:$H$31,3,FALSE),""))))</f>
        <v/>
      </c>
    </row>
    <row r="4041" spans="6:30" x14ac:dyDescent="0.2">
      <c r="F4041" s="10"/>
      <c r="G4041" s="8" t="str">
        <f t="shared" si="191"/>
        <v/>
      </c>
      <c r="H4041" s="13"/>
      <c r="K4041" s="13"/>
      <c r="L4041" s="10"/>
      <c r="M4041" s="10"/>
      <c r="S4041" s="8" t="str">
        <f>IFERROR(VLOOKUP(D4041,[1]peretoe_teenus!$A$2:$L$2000,5,FALSE),"")</f>
        <v/>
      </c>
      <c r="U4041" s="13"/>
      <c r="V4041" s="15" t="str" cm="1">
        <f t="array" ref="V4041">IFERROR(IF(AND(F4041="Tugigrupp",RANK(K4041,$K4041:$K4041)+COUNTIFS($K$2:K4041,K4041,$L$2:L4041,L4041,$M$2:M4041,M4041,$I$2:I4041,I4041,$G$2:G4041,G4041,$F$2:F4041,F4041)-1=1),SUMPRODUCT(($F$2:$F$4154=F4041)*($G$2:$G$4154=G4041)*($K$2:$K$4154=K4041)*($I$2:$I$4154=I4041)*($L$2:$L$4154=L4041)*($M$2:$M$4154=M4041)),""),"")</f>
        <v/>
      </c>
      <c r="W4041" s="15" t="str">
        <f t="shared" si="189"/>
        <v/>
      </c>
      <c r="X4041" s="16" t="str">
        <f>IF(AND(A4041=[2]an!$G$38,F4041=[2]an!$E$40),[2]an!$G$40,IF(AND(A4041=[2]an!$G$38,F4041=[2]an!$E$41),[2]an!$G$41,IF(AND(A4041=[2]an!$G$38,F4041=[2]an!$E$39,H4041&gt;=[2]an!$M$37),[2]an!$G$39,
IF(AND(A4041=[2]an!$G$38,F4041=[2]an!$E$39,H4041&lt;[2]an!$M$37,S4041="kahepoolne vajaduspõhine",U4041=""),[2]an!$M$40,
IF(AND(A4041=[2]an!$G$38,F4041=[2]an!$E$39,H4041&lt;[2]an!$M$37,S4041="kahepoolne vajaduspõhine",U4041&lt;&gt;""),[2]an!$G$39,
IF(AND(A4041=[2]an!$G$38,F4041=[2]an!$E$39,H4041&lt;[2]an!$M$37,S4041&lt;&gt;"kahepoolne vajaduspõhine"),[2]an!$G$39,
IF(AND(A4041=[2]an!$G$38,F4041=[2]an!$E$42),[2]an!$G$42,
IF(AND(A4041=[2]an!$H$38,F4041=[2]an!$E$40),[2]an!$H$40,IF(AND(A4041=[2]an!$H$38,F4041=[2]an!$E$41),[2]an!$H$41,IF(AND(A4041=[2]an!$H$38,F4041=[2]an!$E$39,H4041&gt;=[2]an!$M$37),[2]an!$H$39,
IF(AND(A4041=[2]an!$H$38,F4041=[2]an!$E$39,H4041&lt;[2]an!$M$37,S4041="kahepoolne vajaduspõhine",U4041=""),[2]an!$M$40,
IF(AND(A4041=[2]an!$H$38,F4041=[2]an!$E$39,H4041&lt;[2]an!$M$37,S4041="kahepoolne vajaduspõhine",U4041&lt;&gt;""),[2]an!$H$39,
IF(AND(A4041=[2]an!$H$38,F4041=[2]an!$E$39,H4041&lt;[2]an!$M$37,S4041&lt;&gt;"kahepoolne vajaduspõhine"),[2]an!$H$39,
IF(AND(A4041=[2]an!$H$38,F4041=[2]an!$E$42),[2]an!$H$42,
IF(AND(A4041=[2]an!$I$38,F4041=[2]an!$E$40),[2]an!$I$40,IF(AND(A4041=[2]an!$I$38,F4041=[2]an!$E$41),[2]an!$I$41,IF(AND(A4041=[2]an!$I$38,F4041=[2]an!$E$39,H4041&gt;=[2]an!$M$37),[2]an!$I$39,
IF(AND(A4041=[2]an!$I$38,F4041=[2]an!$E$39,H4041&lt;[2]an!$M$37,S4041="kahepoolne vajaduspõhine",U4041=""),[2]an!$M$40,
IF(AND(A4041=[2]an!$I$38,F4041=[2]an!$E$39,H4041&lt;[2]an!$M$37,S4041="kahepoolne vajaduspõhine",U4041&lt;&gt;""),[2]an!$I$39,
IF(AND(A4041=[2]an!$I$38,F4041=[2]an!$E$39,H4041&lt;[2]an!$M$37,S4041&lt;&gt;"kahepoolne vajaduspõhine"),[2]an!$I$39,
IF(AND(A4041=[2]an!$I$38,F4041=[2]an!$E$42),[2]an!$I$42,
IF(AND(A4041=[2]an!$J$38,F4041=[2]an!$E$40),[2]an!$J$40,IF(AND(A4041=[2]an!$J$38,F4041=[2]an!$E$41),[2]an!$J$41,IF(AND(A4041=[2]an!$J$38,F4041=[2]an!$E$39,H4041&gt;=[2]an!$M$37),[2]an!$J$39,
IF(AND(A4041=[2]an!$J$38,F4041=[2]an!$E$39,H4041&lt;[2]an!$M$37,S4041="kahepoolne vajaduspõhine",U4041=""),[2]an!$M$40,
IF(AND(A4041=[2]an!$J$38,F4041=[2]an!$E$39,H4041&lt;[2]an!$M$37,S4041="kahepoolne vajaduspõhine",U4041&lt;&gt;""),[2]an!$J$39,
IF(AND(A4041=[2]an!$J$38,F4041=[2]an!$E$39,H4041&lt;[2]an!$M$37,S4041&lt;&gt;"kahepoolne vajaduspõhine"),[2]an!$J$39,
IF(AND(A4041=[2]an!$J$38,F4041=[2]an!$E$42),[2]an!$J$42,""))))))))))))))))))))))))))))</f>
        <v/>
      </c>
      <c r="Y4041" s="17" t="str">
        <f>IFERROR(IF(F4041="Tugigrupp",0,
IF(AND(F4041="Peretoe teenus",H4041&gt;=[2]an!$M$37,RANK(D4041,$D4041:$D4041)+COUNTIFS($D$2:D4041,D4041,$F$2:F4041,F4041)-1&gt;1),"",
IF(AND(F4041="Peretoe teenus",H4041&gt;=[2]an!$M$37,RANK(D4041,$D4041:$D4041)+COUNTIFS($D$2:D4041,D4041,$F$2:F4041,F4041)-1=1,MONTH(H4041)=MONTH(K4041)=TRUE,YEAR(H4041)=YEAR(K4041)=TRUE),((EOMONTH(H4041,0)-H4041+1)*X4041)/DAY(EOMONTH(H4041,0)),
IF(AND(F4041="Peretoe teenus",H4041&gt;=[2]an!$M$37,RANK(D4041,$D4041:$D4041)+COUNTIFS($D$2:D4041,D4041,$F$2:F4041,F4041)-1=1),X4041,
IF(AND(F4041="Peretoe teenus",H4041&lt;[2]an!$M$37,S4041&lt;&gt;"kahepoolne vajaduspõhine",RANK(D4041,$D4041:$D4041)+COUNTIFS($D$2:D4041,D4041,$F$2:F4041,F4041)-1=1),X4041,
IF(AND(F4041="Peretoe teenus",H4041&lt;[2]an!$M$37,S4041&lt;&gt;"kahepoolne vajaduspõhine",RANK(D4041,$D4041:$D4041)+COUNTIFS($D$2:D4041,D4041,$F$2:F4041,F4041)-1&gt;1),"",
IF(AND(F4041="Peretoe teenus",H4041&lt;[2]an!$M$37,S4041="kahepoolne vajaduspõhine",U4041="",RANK(D4041,$D4041:$D4041)+COUNTIFS($D$2:D4041,D4041,$F$2:F4041,F4041)-1=1),X4041,
IF(AND(F4041="Peretoe teenus",H4041&lt;[2]an!$M$37,S4041="kahepoolne vajaduspõhine",U4041="",RANK(D4041,$D4041:$D4041)+COUNTIFS($D$2:D4041,D4041,$F$2:F4041,F4041)-1&gt;1),"",
IF(AND(F4041="Peretoe teenus",H4041&lt;[2]an!$M$37,S4041="kahepoolne vajaduspõhine",U4041&lt;[2]an!$M$37,RANK(D4041,$D4041:$D4041)+COUNTIFS($D$2:D4041,D4041,$F$2:F4041,F4041)-1=1),X4041,
IF(AND(F4041="Peretoe teenus",H4041&lt;[2]an!$M$37,S4041="kahepoolne vajaduspõhine",U4041&lt;[2]an!$M$37,RANK(D4041,$D4041:$D4041)+COUNTIFS($D$2:D4041,D4041,$F$2:F4041,F4041)-1&gt;1),"",
IF(AND(F4041="Peretoe teenus",H4041&lt;[2]an!$M$37,S4041="kahepoolne vajaduspõhine",U4041&gt;=[2]an!$M$37,U4041&lt;=[2]an!$M$38,RANK(D4041,$D4041:$D4041)+COUNTIFS($D$2:D4041,D4041,$F$2:F4041,F4041)-1=1),
((EOMONTH(U4041,0)-U4041+1)*X4041)/DAY(EOMONTH(U4041,0))+(DAY(U4041)-1)*100/DAY(EOMONTH(U4041,0)),
IF(AND(F4041="Peretoe teenus",H4041&lt;[2]an!$M$37,S4041="kahepoolne vajaduspõhine",U4041&gt;=[2]an!$M$37,U4041&lt;=[2]an!$M$38,RANK(D4041,$D4041:$D4041)+COUNTIFS($D$2:D4041,D4041,$F$2:F4041,F4041)-1&gt;1),"",
IF(AND(F4041="Peretoe teenus",H4041&lt;[2]an!$M$37,S4041="kahepoolne vajaduspõhine",U4041&gt;[2]an!$M$38,RANK(D4041,$D4041:$D4041)+COUNTIFS($D$2:D4041,D4041,$F$2:F4041,F4041)-1=1),X4041,
IF(AND(F4041="Peretoe teenus",H4041&lt;[2]an!$M$37,S4041="kahepoolne vajaduspõhine",U4041&gt;[2]an!$M$38,RANK(D4041,$D4041:$D4041)+COUNTIFS($D$2:D4041,D4041,$F$2:F4041,F4041)-1&gt;1),"",X4041*W4041)))))))))))))),"")</f>
        <v/>
      </c>
      <c r="Z4041" s="18" t="str">
        <f t="shared" si="190"/>
        <v/>
      </c>
      <c r="AA4041" s="19" t="str">
        <f>IFERROR(VLOOKUP(E4041,[2]an!$A$3:$B$81,2,FALSE),"")</f>
        <v/>
      </c>
      <c r="AB4041" s="19" t="str">
        <f>IFERROR(VLOOKUP(AA4041,[2]an!$C$2:$D$16,2,FALSE),"")</f>
        <v/>
      </c>
      <c r="AC4041" s="20"/>
      <c r="AD4041" s="21" t="str">
        <f>IF(A4041=[2]an!$F$36,VLOOKUP([2]an!$F$36,[2]an!$F$36:$H$36,3,FALSE),IF(A4041=[2]an!$F$35,VLOOKUP([2]an!$F$35,[2]an!$F$35:$H$35,3,FALSE),IF(A4041=[2]an!$F$33,VLOOKUP([2]an!$F$33,[2]an!$F$33:$H$33,3,FALSE),IF(A4041=[2]an!$F$31,VLOOKUP([2]an!$F$31,[2]an!$F$31:$H$31,3,FALSE),""))))</f>
        <v/>
      </c>
    </row>
    <row r="4042" spans="6:30" x14ac:dyDescent="0.2">
      <c r="F4042" s="10"/>
      <c r="G4042" s="8" t="str">
        <f t="shared" si="191"/>
        <v/>
      </c>
      <c r="H4042" s="13"/>
      <c r="K4042" s="13"/>
      <c r="L4042" s="10"/>
      <c r="M4042" s="10"/>
      <c r="S4042" s="8" t="str">
        <f>IFERROR(VLOOKUP(D4042,[1]peretoe_teenus!$A$2:$L$2000,5,FALSE),"")</f>
        <v/>
      </c>
      <c r="U4042" s="13"/>
      <c r="V4042" s="15" t="str" cm="1">
        <f t="array" ref="V4042">IFERROR(IF(AND(F4042="Tugigrupp",RANK(K4042,$K4042:$K4042)+COUNTIFS($K$2:K4042,K4042,$L$2:L4042,L4042,$M$2:M4042,M4042,$I$2:I4042,I4042,$G$2:G4042,G4042,$F$2:F4042,F4042)-1=1),SUMPRODUCT(($F$2:$F$4154=F4042)*($G$2:$G$4154=G4042)*($K$2:$K$4154=K4042)*($I$2:$I$4154=I4042)*($L$2:$L$4154=L4042)*($M$2:$M$4154=M4042)),""),"")</f>
        <v/>
      </c>
      <c r="W4042" s="15" t="str">
        <f t="shared" si="189"/>
        <v/>
      </c>
      <c r="X4042" s="16" t="str">
        <f>IF(AND(A4042=[2]an!$G$38,F4042=[2]an!$E$40),[2]an!$G$40,IF(AND(A4042=[2]an!$G$38,F4042=[2]an!$E$41),[2]an!$G$41,IF(AND(A4042=[2]an!$G$38,F4042=[2]an!$E$39,H4042&gt;=[2]an!$M$37),[2]an!$G$39,
IF(AND(A4042=[2]an!$G$38,F4042=[2]an!$E$39,H4042&lt;[2]an!$M$37,S4042="kahepoolne vajaduspõhine",U4042=""),[2]an!$M$40,
IF(AND(A4042=[2]an!$G$38,F4042=[2]an!$E$39,H4042&lt;[2]an!$M$37,S4042="kahepoolne vajaduspõhine",U4042&lt;&gt;""),[2]an!$G$39,
IF(AND(A4042=[2]an!$G$38,F4042=[2]an!$E$39,H4042&lt;[2]an!$M$37,S4042&lt;&gt;"kahepoolne vajaduspõhine"),[2]an!$G$39,
IF(AND(A4042=[2]an!$G$38,F4042=[2]an!$E$42),[2]an!$G$42,
IF(AND(A4042=[2]an!$H$38,F4042=[2]an!$E$40),[2]an!$H$40,IF(AND(A4042=[2]an!$H$38,F4042=[2]an!$E$41),[2]an!$H$41,IF(AND(A4042=[2]an!$H$38,F4042=[2]an!$E$39,H4042&gt;=[2]an!$M$37),[2]an!$H$39,
IF(AND(A4042=[2]an!$H$38,F4042=[2]an!$E$39,H4042&lt;[2]an!$M$37,S4042="kahepoolne vajaduspõhine",U4042=""),[2]an!$M$40,
IF(AND(A4042=[2]an!$H$38,F4042=[2]an!$E$39,H4042&lt;[2]an!$M$37,S4042="kahepoolne vajaduspõhine",U4042&lt;&gt;""),[2]an!$H$39,
IF(AND(A4042=[2]an!$H$38,F4042=[2]an!$E$39,H4042&lt;[2]an!$M$37,S4042&lt;&gt;"kahepoolne vajaduspõhine"),[2]an!$H$39,
IF(AND(A4042=[2]an!$H$38,F4042=[2]an!$E$42),[2]an!$H$42,
IF(AND(A4042=[2]an!$I$38,F4042=[2]an!$E$40),[2]an!$I$40,IF(AND(A4042=[2]an!$I$38,F4042=[2]an!$E$41),[2]an!$I$41,IF(AND(A4042=[2]an!$I$38,F4042=[2]an!$E$39,H4042&gt;=[2]an!$M$37),[2]an!$I$39,
IF(AND(A4042=[2]an!$I$38,F4042=[2]an!$E$39,H4042&lt;[2]an!$M$37,S4042="kahepoolne vajaduspõhine",U4042=""),[2]an!$M$40,
IF(AND(A4042=[2]an!$I$38,F4042=[2]an!$E$39,H4042&lt;[2]an!$M$37,S4042="kahepoolne vajaduspõhine",U4042&lt;&gt;""),[2]an!$I$39,
IF(AND(A4042=[2]an!$I$38,F4042=[2]an!$E$39,H4042&lt;[2]an!$M$37,S4042&lt;&gt;"kahepoolne vajaduspõhine"),[2]an!$I$39,
IF(AND(A4042=[2]an!$I$38,F4042=[2]an!$E$42),[2]an!$I$42,
IF(AND(A4042=[2]an!$J$38,F4042=[2]an!$E$40),[2]an!$J$40,IF(AND(A4042=[2]an!$J$38,F4042=[2]an!$E$41),[2]an!$J$41,IF(AND(A4042=[2]an!$J$38,F4042=[2]an!$E$39,H4042&gt;=[2]an!$M$37),[2]an!$J$39,
IF(AND(A4042=[2]an!$J$38,F4042=[2]an!$E$39,H4042&lt;[2]an!$M$37,S4042="kahepoolne vajaduspõhine",U4042=""),[2]an!$M$40,
IF(AND(A4042=[2]an!$J$38,F4042=[2]an!$E$39,H4042&lt;[2]an!$M$37,S4042="kahepoolne vajaduspõhine",U4042&lt;&gt;""),[2]an!$J$39,
IF(AND(A4042=[2]an!$J$38,F4042=[2]an!$E$39,H4042&lt;[2]an!$M$37,S4042&lt;&gt;"kahepoolne vajaduspõhine"),[2]an!$J$39,
IF(AND(A4042=[2]an!$J$38,F4042=[2]an!$E$42),[2]an!$J$42,""))))))))))))))))))))))))))))</f>
        <v/>
      </c>
      <c r="Y4042" s="17" t="str">
        <f>IFERROR(IF(F4042="Tugigrupp",0,
IF(AND(F4042="Peretoe teenus",H4042&gt;=[2]an!$M$37,RANK(D4042,$D4042:$D4042)+COUNTIFS($D$2:D4042,D4042,$F$2:F4042,F4042)-1&gt;1),"",
IF(AND(F4042="Peretoe teenus",H4042&gt;=[2]an!$M$37,RANK(D4042,$D4042:$D4042)+COUNTIFS($D$2:D4042,D4042,$F$2:F4042,F4042)-1=1,MONTH(H4042)=MONTH(K4042)=TRUE,YEAR(H4042)=YEAR(K4042)=TRUE),((EOMONTH(H4042,0)-H4042+1)*X4042)/DAY(EOMONTH(H4042,0)),
IF(AND(F4042="Peretoe teenus",H4042&gt;=[2]an!$M$37,RANK(D4042,$D4042:$D4042)+COUNTIFS($D$2:D4042,D4042,$F$2:F4042,F4042)-1=1),X4042,
IF(AND(F4042="Peretoe teenus",H4042&lt;[2]an!$M$37,S4042&lt;&gt;"kahepoolne vajaduspõhine",RANK(D4042,$D4042:$D4042)+COUNTIFS($D$2:D4042,D4042,$F$2:F4042,F4042)-1=1),X4042,
IF(AND(F4042="Peretoe teenus",H4042&lt;[2]an!$M$37,S4042&lt;&gt;"kahepoolne vajaduspõhine",RANK(D4042,$D4042:$D4042)+COUNTIFS($D$2:D4042,D4042,$F$2:F4042,F4042)-1&gt;1),"",
IF(AND(F4042="Peretoe teenus",H4042&lt;[2]an!$M$37,S4042="kahepoolne vajaduspõhine",U4042="",RANK(D4042,$D4042:$D4042)+COUNTIFS($D$2:D4042,D4042,$F$2:F4042,F4042)-1=1),X4042,
IF(AND(F4042="Peretoe teenus",H4042&lt;[2]an!$M$37,S4042="kahepoolne vajaduspõhine",U4042="",RANK(D4042,$D4042:$D4042)+COUNTIFS($D$2:D4042,D4042,$F$2:F4042,F4042)-1&gt;1),"",
IF(AND(F4042="Peretoe teenus",H4042&lt;[2]an!$M$37,S4042="kahepoolne vajaduspõhine",U4042&lt;[2]an!$M$37,RANK(D4042,$D4042:$D4042)+COUNTIFS($D$2:D4042,D4042,$F$2:F4042,F4042)-1=1),X4042,
IF(AND(F4042="Peretoe teenus",H4042&lt;[2]an!$M$37,S4042="kahepoolne vajaduspõhine",U4042&lt;[2]an!$M$37,RANK(D4042,$D4042:$D4042)+COUNTIFS($D$2:D4042,D4042,$F$2:F4042,F4042)-1&gt;1),"",
IF(AND(F4042="Peretoe teenus",H4042&lt;[2]an!$M$37,S4042="kahepoolne vajaduspõhine",U4042&gt;=[2]an!$M$37,U4042&lt;=[2]an!$M$38,RANK(D4042,$D4042:$D4042)+COUNTIFS($D$2:D4042,D4042,$F$2:F4042,F4042)-1=1),
((EOMONTH(U4042,0)-U4042+1)*X4042)/DAY(EOMONTH(U4042,0))+(DAY(U4042)-1)*100/DAY(EOMONTH(U4042,0)),
IF(AND(F4042="Peretoe teenus",H4042&lt;[2]an!$M$37,S4042="kahepoolne vajaduspõhine",U4042&gt;=[2]an!$M$37,U4042&lt;=[2]an!$M$38,RANK(D4042,$D4042:$D4042)+COUNTIFS($D$2:D4042,D4042,$F$2:F4042,F4042)-1&gt;1),"",
IF(AND(F4042="Peretoe teenus",H4042&lt;[2]an!$M$37,S4042="kahepoolne vajaduspõhine",U4042&gt;[2]an!$M$38,RANK(D4042,$D4042:$D4042)+COUNTIFS($D$2:D4042,D4042,$F$2:F4042,F4042)-1=1),X4042,
IF(AND(F4042="Peretoe teenus",H4042&lt;[2]an!$M$37,S4042="kahepoolne vajaduspõhine",U4042&gt;[2]an!$M$38,RANK(D4042,$D4042:$D4042)+COUNTIFS($D$2:D4042,D4042,$F$2:F4042,F4042)-1&gt;1),"",X4042*W4042)))))))))))))),"")</f>
        <v/>
      </c>
      <c r="Z4042" s="18" t="str">
        <f t="shared" si="190"/>
        <v/>
      </c>
      <c r="AA4042" s="19" t="str">
        <f>IFERROR(VLOOKUP(E4042,[2]an!$A$3:$B$81,2,FALSE),"")</f>
        <v/>
      </c>
      <c r="AB4042" s="19" t="str">
        <f>IFERROR(VLOOKUP(AA4042,[2]an!$C$2:$D$16,2,FALSE),"")</f>
        <v/>
      </c>
      <c r="AC4042" s="20"/>
      <c r="AD4042" s="21" t="str">
        <f>IF(A4042=[2]an!$F$36,VLOOKUP([2]an!$F$36,[2]an!$F$36:$H$36,3,FALSE),IF(A4042=[2]an!$F$35,VLOOKUP([2]an!$F$35,[2]an!$F$35:$H$35,3,FALSE),IF(A4042=[2]an!$F$33,VLOOKUP([2]an!$F$33,[2]an!$F$33:$H$33,3,FALSE),IF(A4042=[2]an!$F$31,VLOOKUP([2]an!$F$31,[2]an!$F$31:$H$31,3,FALSE),""))))</f>
        <v/>
      </c>
    </row>
    <row r="4043" spans="6:30" x14ac:dyDescent="0.2">
      <c r="F4043" s="10"/>
      <c r="G4043" s="8" t="str">
        <f t="shared" si="191"/>
        <v/>
      </c>
      <c r="H4043" s="13"/>
      <c r="K4043" s="13"/>
      <c r="L4043" s="10"/>
      <c r="M4043" s="10"/>
      <c r="S4043" s="8" t="str">
        <f>IFERROR(VLOOKUP(D4043,[1]peretoe_teenus!$A$2:$L$2000,5,FALSE),"")</f>
        <v/>
      </c>
      <c r="U4043" s="13"/>
      <c r="V4043" s="15" t="str" cm="1">
        <f t="array" ref="V4043">IFERROR(IF(AND(F4043="Tugigrupp",RANK(K4043,$K4043:$K4043)+COUNTIFS($K$2:K4043,K4043,$L$2:L4043,L4043,$M$2:M4043,M4043,$I$2:I4043,I4043,$G$2:G4043,G4043,$F$2:F4043,F4043)-1=1),SUMPRODUCT(($F$2:$F$4154=F4043)*($G$2:$G$4154=G4043)*($K$2:$K$4154=K4043)*($I$2:$I$4154=I4043)*($L$2:$L$4154=L4043)*($M$2:$M$4154=M4043)),""),"")</f>
        <v/>
      </c>
      <c r="W4043" s="15" t="str">
        <f t="shared" si="189"/>
        <v/>
      </c>
      <c r="X4043" s="16" t="str">
        <f>IF(AND(A4043=[2]an!$G$38,F4043=[2]an!$E$40),[2]an!$G$40,IF(AND(A4043=[2]an!$G$38,F4043=[2]an!$E$41),[2]an!$G$41,IF(AND(A4043=[2]an!$G$38,F4043=[2]an!$E$39,H4043&gt;=[2]an!$M$37),[2]an!$G$39,
IF(AND(A4043=[2]an!$G$38,F4043=[2]an!$E$39,H4043&lt;[2]an!$M$37,S4043="kahepoolne vajaduspõhine",U4043=""),[2]an!$M$40,
IF(AND(A4043=[2]an!$G$38,F4043=[2]an!$E$39,H4043&lt;[2]an!$M$37,S4043="kahepoolne vajaduspõhine",U4043&lt;&gt;""),[2]an!$G$39,
IF(AND(A4043=[2]an!$G$38,F4043=[2]an!$E$39,H4043&lt;[2]an!$M$37,S4043&lt;&gt;"kahepoolne vajaduspõhine"),[2]an!$G$39,
IF(AND(A4043=[2]an!$G$38,F4043=[2]an!$E$42),[2]an!$G$42,
IF(AND(A4043=[2]an!$H$38,F4043=[2]an!$E$40),[2]an!$H$40,IF(AND(A4043=[2]an!$H$38,F4043=[2]an!$E$41),[2]an!$H$41,IF(AND(A4043=[2]an!$H$38,F4043=[2]an!$E$39,H4043&gt;=[2]an!$M$37),[2]an!$H$39,
IF(AND(A4043=[2]an!$H$38,F4043=[2]an!$E$39,H4043&lt;[2]an!$M$37,S4043="kahepoolne vajaduspõhine",U4043=""),[2]an!$M$40,
IF(AND(A4043=[2]an!$H$38,F4043=[2]an!$E$39,H4043&lt;[2]an!$M$37,S4043="kahepoolne vajaduspõhine",U4043&lt;&gt;""),[2]an!$H$39,
IF(AND(A4043=[2]an!$H$38,F4043=[2]an!$E$39,H4043&lt;[2]an!$M$37,S4043&lt;&gt;"kahepoolne vajaduspõhine"),[2]an!$H$39,
IF(AND(A4043=[2]an!$H$38,F4043=[2]an!$E$42),[2]an!$H$42,
IF(AND(A4043=[2]an!$I$38,F4043=[2]an!$E$40),[2]an!$I$40,IF(AND(A4043=[2]an!$I$38,F4043=[2]an!$E$41),[2]an!$I$41,IF(AND(A4043=[2]an!$I$38,F4043=[2]an!$E$39,H4043&gt;=[2]an!$M$37),[2]an!$I$39,
IF(AND(A4043=[2]an!$I$38,F4043=[2]an!$E$39,H4043&lt;[2]an!$M$37,S4043="kahepoolne vajaduspõhine",U4043=""),[2]an!$M$40,
IF(AND(A4043=[2]an!$I$38,F4043=[2]an!$E$39,H4043&lt;[2]an!$M$37,S4043="kahepoolne vajaduspõhine",U4043&lt;&gt;""),[2]an!$I$39,
IF(AND(A4043=[2]an!$I$38,F4043=[2]an!$E$39,H4043&lt;[2]an!$M$37,S4043&lt;&gt;"kahepoolne vajaduspõhine"),[2]an!$I$39,
IF(AND(A4043=[2]an!$I$38,F4043=[2]an!$E$42),[2]an!$I$42,
IF(AND(A4043=[2]an!$J$38,F4043=[2]an!$E$40),[2]an!$J$40,IF(AND(A4043=[2]an!$J$38,F4043=[2]an!$E$41),[2]an!$J$41,IF(AND(A4043=[2]an!$J$38,F4043=[2]an!$E$39,H4043&gt;=[2]an!$M$37),[2]an!$J$39,
IF(AND(A4043=[2]an!$J$38,F4043=[2]an!$E$39,H4043&lt;[2]an!$M$37,S4043="kahepoolne vajaduspõhine",U4043=""),[2]an!$M$40,
IF(AND(A4043=[2]an!$J$38,F4043=[2]an!$E$39,H4043&lt;[2]an!$M$37,S4043="kahepoolne vajaduspõhine",U4043&lt;&gt;""),[2]an!$J$39,
IF(AND(A4043=[2]an!$J$38,F4043=[2]an!$E$39,H4043&lt;[2]an!$M$37,S4043&lt;&gt;"kahepoolne vajaduspõhine"),[2]an!$J$39,
IF(AND(A4043=[2]an!$J$38,F4043=[2]an!$E$42),[2]an!$J$42,""))))))))))))))))))))))))))))</f>
        <v/>
      </c>
      <c r="Y4043" s="17" t="str">
        <f>IFERROR(IF(F4043="Tugigrupp",0,
IF(AND(F4043="Peretoe teenus",H4043&gt;=[2]an!$M$37,RANK(D4043,$D4043:$D4043)+COUNTIFS($D$2:D4043,D4043,$F$2:F4043,F4043)-1&gt;1),"",
IF(AND(F4043="Peretoe teenus",H4043&gt;=[2]an!$M$37,RANK(D4043,$D4043:$D4043)+COUNTIFS($D$2:D4043,D4043,$F$2:F4043,F4043)-1=1,MONTH(H4043)=MONTH(K4043)=TRUE,YEAR(H4043)=YEAR(K4043)=TRUE),((EOMONTH(H4043,0)-H4043+1)*X4043)/DAY(EOMONTH(H4043,0)),
IF(AND(F4043="Peretoe teenus",H4043&gt;=[2]an!$M$37,RANK(D4043,$D4043:$D4043)+COUNTIFS($D$2:D4043,D4043,$F$2:F4043,F4043)-1=1),X4043,
IF(AND(F4043="Peretoe teenus",H4043&lt;[2]an!$M$37,S4043&lt;&gt;"kahepoolne vajaduspõhine",RANK(D4043,$D4043:$D4043)+COUNTIFS($D$2:D4043,D4043,$F$2:F4043,F4043)-1=1),X4043,
IF(AND(F4043="Peretoe teenus",H4043&lt;[2]an!$M$37,S4043&lt;&gt;"kahepoolne vajaduspõhine",RANK(D4043,$D4043:$D4043)+COUNTIFS($D$2:D4043,D4043,$F$2:F4043,F4043)-1&gt;1),"",
IF(AND(F4043="Peretoe teenus",H4043&lt;[2]an!$M$37,S4043="kahepoolne vajaduspõhine",U4043="",RANK(D4043,$D4043:$D4043)+COUNTIFS($D$2:D4043,D4043,$F$2:F4043,F4043)-1=1),X4043,
IF(AND(F4043="Peretoe teenus",H4043&lt;[2]an!$M$37,S4043="kahepoolne vajaduspõhine",U4043="",RANK(D4043,$D4043:$D4043)+COUNTIFS($D$2:D4043,D4043,$F$2:F4043,F4043)-1&gt;1),"",
IF(AND(F4043="Peretoe teenus",H4043&lt;[2]an!$M$37,S4043="kahepoolne vajaduspõhine",U4043&lt;[2]an!$M$37,RANK(D4043,$D4043:$D4043)+COUNTIFS($D$2:D4043,D4043,$F$2:F4043,F4043)-1=1),X4043,
IF(AND(F4043="Peretoe teenus",H4043&lt;[2]an!$M$37,S4043="kahepoolne vajaduspõhine",U4043&lt;[2]an!$M$37,RANK(D4043,$D4043:$D4043)+COUNTIFS($D$2:D4043,D4043,$F$2:F4043,F4043)-1&gt;1),"",
IF(AND(F4043="Peretoe teenus",H4043&lt;[2]an!$M$37,S4043="kahepoolne vajaduspõhine",U4043&gt;=[2]an!$M$37,U4043&lt;=[2]an!$M$38,RANK(D4043,$D4043:$D4043)+COUNTIFS($D$2:D4043,D4043,$F$2:F4043,F4043)-1=1),
((EOMONTH(U4043,0)-U4043+1)*X4043)/DAY(EOMONTH(U4043,0))+(DAY(U4043)-1)*100/DAY(EOMONTH(U4043,0)),
IF(AND(F4043="Peretoe teenus",H4043&lt;[2]an!$M$37,S4043="kahepoolne vajaduspõhine",U4043&gt;=[2]an!$M$37,U4043&lt;=[2]an!$M$38,RANK(D4043,$D4043:$D4043)+COUNTIFS($D$2:D4043,D4043,$F$2:F4043,F4043)-1&gt;1),"",
IF(AND(F4043="Peretoe teenus",H4043&lt;[2]an!$M$37,S4043="kahepoolne vajaduspõhine",U4043&gt;[2]an!$M$38,RANK(D4043,$D4043:$D4043)+COUNTIFS($D$2:D4043,D4043,$F$2:F4043,F4043)-1=1),X4043,
IF(AND(F4043="Peretoe teenus",H4043&lt;[2]an!$M$37,S4043="kahepoolne vajaduspõhine",U4043&gt;[2]an!$M$38,RANK(D4043,$D4043:$D4043)+COUNTIFS($D$2:D4043,D4043,$F$2:F4043,F4043)-1&gt;1),"",X4043*W4043)))))))))))))),"")</f>
        <v/>
      </c>
      <c r="Z4043" s="18" t="str">
        <f t="shared" si="190"/>
        <v/>
      </c>
      <c r="AA4043" s="19" t="str">
        <f>IFERROR(VLOOKUP(E4043,[2]an!$A$3:$B$81,2,FALSE),"")</f>
        <v/>
      </c>
      <c r="AB4043" s="19" t="str">
        <f>IFERROR(VLOOKUP(AA4043,[2]an!$C$2:$D$16,2,FALSE),"")</f>
        <v/>
      </c>
      <c r="AC4043" s="20"/>
      <c r="AD4043" s="21" t="str">
        <f>IF(A4043=[2]an!$F$36,VLOOKUP([2]an!$F$36,[2]an!$F$36:$H$36,3,FALSE),IF(A4043=[2]an!$F$35,VLOOKUP([2]an!$F$35,[2]an!$F$35:$H$35,3,FALSE),IF(A4043=[2]an!$F$33,VLOOKUP([2]an!$F$33,[2]an!$F$33:$H$33,3,FALSE),IF(A4043=[2]an!$F$31,VLOOKUP([2]an!$F$31,[2]an!$F$31:$H$31,3,FALSE),""))))</f>
        <v/>
      </c>
    </row>
    <row r="4044" spans="6:30" x14ac:dyDescent="0.2">
      <c r="F4044" s="10"/>
      <c r="G4044" s="8" t="str">
        <f t="shared" si="191"/>
        <v/>
      </c>
      <c r="H4044" s="13"/>
      <c r="K4044" s="13"/>
      <c r="L4044" s="10"/>
      <c r="M4044" s="10"/>
      <c r="S4044" s="8" t="str">
        <f>IFERROR(VLOOKUP(D4044,[1]peretoe_teenus!$A$2:$L$2000,5,FALSE),"")</f>
        <v/>
      </c>
      <c r="U4044" s="13"/>
      <c r="V4044" s="15" t="str" cm="1">
        <f t="array" ref="V4044">IFERROR(IF(AND(F4044="Tugigrupp",RANK(K4044,$K4044:$K4044)+COUNTIFS($K$2:K4044,K4044,$L$2:L4044,L4044,$M$2:M4044,M4044,$I$2:I4044,I4044,$G$2:G4044,G4044,$F$2:F4044,F4044)-1=1),SUMPRODUCT(($F$2:$F$4154=F4044)*($G$2:$G$4154=G4044)*($K$2:$K$4154=K4044)*($I$2:$I$4154=I4044)*($L$2:$L$4154=L4044)*($M$2:$M$4154=M4044)),""),"")</f>
        <v/>
      </c>
      <c r="W4044" s="15" t="str">
        <f t="shared" si="189"/>
        <v/>
      </c>
      <c r="X4044" s="16" t="str">
        <f>IF(AND(A4044=[2]an!$G$38,F4044=[2]an!$E$40),[2]an!$G$40,IF(AND(A4044=[2]an!$G$38,F4044=[2]an!$E$41),[2]an!$G$41,IF(AND(A4044=[2]an!$G$38,F4044=[2]an!$E$39,H4044&gt;=[2]an!$M$37),[2]an!$G$39,
IF(AND(A4044=[2]an!$G$38,F4044=[2]an!$E$39,H4044&lt;[2]an!$M$37,S4044="kahepoolne vajaduspõhine",U4044=""),[2]an!$M$40,
IF(AND(A4044=[2]an!$G$38,F4044=[2]an!$E$39,H4044&lt;[2]an!$M$37,S4044="kahepoolne vajaduspõhine",U4044&lt;&gt;""),[2]an!$G$39,
IF(AND(A4044=[2]an!$G$38,F4044=[2]an!$E$39,H4044&lt;[2]an!$M$37,S4044&lt;&gt;"kahepoolne vajaduspõhine"),[2]an!$G$39,
IF(AND(A4044=[2]an!$G$38,F4044=[2]an!$E$42),[2]an!$G$42,
IF(AND(A4044=[2]an!$H$38,F4044=[2]an!$E$40),[2]an!$H$40,IF(AND(A4044=[2]an!$H$38,F4044=[2]an!$E$41),[2]an!$H$41,IF(AND(A4044=[2]an!$H$38,F4044=[2]an!$E$39,H4044&gt;=[2]an!$M$37),[2]an!$H$39,
IF(AND(A4044=[2]an!$H$38,F4044=[2]an!$E$39,H4044&lt;[2]an!$M$37,S4044="kahepoolne vajaduspõhine",U4044=""),[2]an!$M$40,
IF(AND(A4044=[2]an!$H$38,F4044=[2]an!$E$39,H4044&lt;[2]an!$M$37,S4044="kahepoolne vajaduspõhine",U4044&lt;&gt;""),[2]an!$H$39,
IF(AND(A4044=[2]an!$H$38,F4044=[2]an!$E$39,H4044&lt;[2]an!$M$37,S4044&lt;&gt;"kahepoolne vajaduspõhine"),[2]an!$H$39,
IF(AND(A4044=[2]an!$H$38,F4044=[2]an!$E$42),[2]an!$H$42,
IF(AND(A4044=[2]an!$I$38,F4044=[2]an!$E$40),[2]an!$I$40,IF(AND(A4044=[2]an!$I$38,F4044=[2]an!$E$41),[2]an!$I$41,IF(AND(A4044=[2]an!$I$38,F4044=[2]an!$E$39,H4044&gt;=[2]an!$M$37),[2]an!$I$39,
IF(AND(A4044=[2]an!$I$38,F4044=[2]an!$E$39,H4044&lt;[2]an!$M$37,S4044="kahepoolne vajaduspõhine",U4044=""),[2]an!$M$40,
IF(AND(A4044=[2]an!$I$38,F4044=[2]an!$E$39,H4044&lt;[2]an!$M$37,S4044="kahepoolne vajaduspõhine",U4044&lt;&gt;""),[2]an!$I$39,
IF(AND(A4044=[2]an!$I$38,F4044=[2]an!$E$39,H4044&lt;[2]an!$M$37,S4044&lt;&gt;"kahepoolne vajaduspõhine"),[2]an!$I$39,
IF(AND(A4044=[2]an!$I$38,F4044=[2]an!$E$42),[2]an!$I$42,
IF(AND(A4044=[2]an!$J$38,F4044=[2]an!$E$40),[2]an!$J$40,IF(AND(A4044=[2]an!$J$38,F4044=[2]an!$E$41),[2]an!$J$41,IF(AND(A4044=[2]an!$J$38,F4044=[2]an!$E$39,H4044&gt;=[2]an!$M$37),[2]an!$J$39,
IF(AND(A4044=[2]an!$J$38,F4044=[2]an!$E$39,H4044&lt;[2]an!$M$37,S4044="kahepoolne vajaduspõhine",U4044=""),[2]an!$M$40,
IF(AND(A4044=[2]an!$J$38,F4044=[2]an!$E$39,H4044&lt;[2]an!$M$37,S4044="kahepoolne vajaduspõhine",U4044&lt;&gt;""),[2]an!$J$39,
IF(AND(A4044=[2]an!$J$38,F4044=[2]an!$E$39,H4044&lt;[2]an!$M$37,S4044&lt;&gt;"kahepoolne vajaduspõhine"),[2]an!$J$39,
IF(AND(A4044=[2]an!$J$38,F4044=[2]an!$E$42),[2]an!$J$42,""))))))))))))))))))))))))))))</f>
        <v/>
      </c>
      <c r="Y4044" s="17" t="str">
        <f>IFERROR(IF(F4044="Tugigrupp",0,
IF(AND(F4044="Peretoe teenus",H4044&gt;=[2]an!$M$37,RANK(D4044,$D4044:$D4044)+COUNTIFS($D$2:D4044,D4044,$F$2:F4044,F4044)-1&gt;1),"",
IF(AND(F4044="Peretoe teenus",H4044&gt;=[2]an!$M$37,RANK(D4044,$D4044:$D4044)+COUNTIFS($D$2:D4044,D4044,$F$2:F4044,F4044)-1=1,MONTH(H4044)=MONTH(K4044)=TRUE,YEAR(H4044)=YEAR(K4044)=TRUE),((EOMONTH(H4044,0)-H4044+1)*X4044)/DAY(EOMONTH(H4044,0)),
IF(AND(F4044="Peretoe teenus",H4044&gt;=[2]an!$M$37,RANK(D4044,$D4044:$D4044)+COUNTIFS($D$2:D4044,D4044,$F$2:F4044,F4044)-1=1),X4044,
IF(AND(F4044="Peretoe teenus",H4044&lt;[2]an!$M$37,S4044&lt;&gt;"kahepoolne vajaduspõhine",RANK(D4044,$D4044:$D4044)+COUNTIFS($D$2:D4044,D4044,$F$2:F4044,F4044)-1=1),X4044,
IF(AND(F4044="Peretoe teenus",H4044&lt;[2]an!$M$37,S4044&lt;&gt;"kahepoolne vajaduspõhine",RANK(D4044,$D4044:$D4044)+COUNTIFS($D$2:D4044,D4044,$F$2:F4044,F4044)-1&gt;1),"",
IF(AND(F4044="Peretoe teenus",H4044&lt;[2]an!$M$37,S4044="kahepoolne vajaduspõhine",U4044="",RANK(D4044,$D4044:$D4044)+COUNTIFS($D$2:D4044,D4044,$F$2:F4044,F4044)-1=1),X4044,
IF(AND(F4044="Peretoe teenus",H4044&lt;[2]an!$M$37,S4044="kahepoolne vajaduspõhine",U4044="",RANK(D4044,$D4044:$D4044)+COUNTIFS($D$2:D4044,D4044,$F$2:F4044,F4044)-1&gt;1),"",
IF(AND(F4044="Peretoe teenus",H4044&lt;[2]an!$M$37,S4044="kahepoolne vajaduspõhine",U4044&lt;[2]an!$M$37,RANK(D4044,$D4044:$D4044)+COUNTIFS($D$2:D4044,D4044,$F$2:F4044,F4044)-1=1),X4044,
IF(AND(F4044="Peretoe teenus",H4044&lt;[2]an!$M$37,S4044="kahepoolne vajaduspõhine",U4044&lt;[2]an!$M$37,RANK(D4044,$D4044:$D4044)+COUNTIFS($D$2:D4044,D4044,$F$2:F4044,F4044)-1&gt;1),"",
IF(AND(F4044="Peretoe teenus",H4044&lt;[2]an!$M$37,S4044="kahepoolne vajaduspõhine",U4044&gt;=[2]an!$M$37,U4044&lt;=[2]an!$M$38,RANK(D4044,$D4044:$D4044)+COUNTIFS($D$2:D4044,D4044,$F$2:F4044,F4044)-1=1),
((EOMONTH(U4044,0)-U4044+1)*X4044)/DAY(EOMONTH(U4044,0))+(DAY(U4044)-1)*100/DAY(EOMONTH(U4044,0)),
IF(AND(F4044="Peretoe teenus",H4044&lt;[2]an!$M$37,S4044="kahepoolne vajaduspõhine",U4044&gt;=[2]an!$M$37,U4044&lt;=[2]an!$M$38,RANK(D4044,$D4044:$D4044)+COUNTIFS($D$2:D4044,D4044,$F$2:F4044,F4044)-1&gt;1),"",
IF(AND(F4044="Peretoe teenus",H4044&lt;[2]an!$M$37,S4044="kahepoolne vajaduspõhine",U4044&gt;[2]an!$M$38,RANK(D4044,$D4044:$D4044)+COUNTIFS($D$2:D4044,D4044,$F$2:F4044,F4044)-1=1),X4044,
IF(AND(F4044="Peretoe teenus",H4044&lt;[2]an!$M$37,S4044="kahepoolne vajaduspõhine",U4044&gt;[2]an!$M$38,RANK(D4044,$D4044:$D4044)+COUNTIFS($D$2:D4044,D4044,$F$2:F4044,F4044)-1&gt;1),"",X4044*W4044)))))))))))))),"")</f>
        <v/>
      </c>
      <c r="Z4044" s="18" t="str">
        <f t="shared" si="190"/>
        <v/>
      </c>
      <c r="AA4044" s="19" t="str">
        <f>IFERROR(VLOOKUP(E4044,[2]an!$A$3:$B$81,2,FALSE),"")</f>
        <v/>
      </c>
      <c r="AB4044" s="19" t="str">
        <f>IFERROR(VLOOKUP(AA4044,[2]an!$C$2:$D$16,2,FALSE),"")</f>
        <v/>
      </c>
      <c r="AC4044" s="20"/>
      <c r="AD4044" s="21" t="str">
        <f>IF(A4044=[2]an!$F$36,VLOOKUP([2]an!$F$36,[2]an!$F$36:$H$36,3,FALSE),IF(A4044=[2]an!$F$35,VLOOKUP([2]an!$F$35,[2]an!$F$35:$H$35,3,FALSE),IF(A4044=[2]an!$F$33,VLOOKUP([2]an!$F$33,[2]an!$F$33:$H$33,3,FALSE),IF(A4044=[2]an!$F$31,VLOOKUP([2]an!$F$31,[2]an!$F$31:$H$31,3,FALSE),""))))</f>
        <v/>
      </c>
    </row>
    <row r="4045" spans="6:30" x14ac:dyDescent="0.2">
      <c r="F4045" s="10"/>
      <c r="G4045" s="8" t="str">
        <f t="shared" si="191"/>
        <v/>
      </c>
      <c r="H4045" s="13"/>
      <c r="K4045" s="13"/>
      <c r="L4045" s="10"/>
      <c r="M4045" s="10"/>
      <c r="S4045" s="8" t="str">
        <f>IFERROR(VLOOKUP(D4045,[1]peretoe_teenus!$A$2:$L$2000,5,FALSE),"")</f>
        <v/>
      </c>
      <c r="U4045" s="13"/>
      <c r="V4045" s="15" t="str" cm="1">
        <f t="array" ref="V4045">IFERROR(IF(AND(F4045="Tugigrupp",RANK(K4045,$K4045:$K4045)+COUNTIFS($K$2:K4045,K4045,$L$2:L4045,L4045,$M$2:M4045,M4045,$I$2:I4045,I4045,$G$2:G4045,G4045,$F$2:F4045,F4045)-1=1),SUMPRODUCT(($F$2:$F$4154=F4045)*($G$2:$G$4154=G4045)*($K$2:$K$4154=K4045)*($I$2:$I$4154=I4045)*($L$2:$L$4154=L4045)*($M$2:$M$4154=M4045)),""),"")</f>
        <v/>
      </c>
      <c r="W4045" s="15" t="str">
        <f t="shared" si="189"/>
        <v/>
      </c>
      <c r="X4045" s="16" t="str">
        <f>IF(AND(A4045=[2]an!$G$38,F4045=[2]an!$E$40),[2]an!$G$40,IF(AND(A4045=[2]an!$G$38,F4045=[2]an!$E$41),[2]an!$G$41,IF(AND(A4045=[2]an!$G$38,F4045=[2]an!$E$39,H4045&gt;=[2]an!$M$37),[2]an!$G$39,
IF(AND(A4045=[2]an!$G$38,F4045=[2]an!$E$39,H4045&lt;[2]an!$M$37,S4045="kahepoolne vajaduspõhine",U4045=""),[2]an!$M$40,
IF(AND(A4045=[2]an!$G$38,F4045=[2]an!$E$39,H4045&lt;[2]an!$M$37,S4045="kahepoolne vajaduspõhine",U4045&lt;&gt;""),[2]an!$G$39,
IF(AND(A4045=[2]an!$G$38,F4045=[2]an!$E$39,H4045&lt;[2]an!$M$37,S4045&lt;&gt;"kahepoolne vajaduspõhine"),[2]an!$G$39,
IF(AND(A4045=[2]an!$G$38,F4045=[2]an!$E$42),[2]an!$G$42,
IF(AND(A4045=[2]an!$H$38,F4045=[2]an!$E$40),[2]an!$H$40,IF(AND(A4045=[2]an!$H$38,F4045=[2]an!$E$41),[2]an!$H$41,IF(AND(A4045=[2]an!$H$38,F4045=[2]an!$E$39,H4045&gt;=[2]an!$M$37),[2]an!$H$39,
IF(AND(A4045=[2]an!$H$38,F4045=[2]an!$E$39,H4045&lt;[2]an!$M$37,S4045="kahepoolne vajaduspõhine",U4045=""),[2]an!$M$40,
IF(AND(A4045=[2]an!$H$38,F4045=[2]an!$E$39,H4045&lt;[2]an!$M$37,S4045="kahepoolne vajaduspõhine",U4045&lt;&gt;""),[2]an!$H$39,
IF(AND(A4045=[2]an!$H$38,F4045=[2]an!$E$39,H4045&lt;[2]an!$M$37,S4045&lt;&gt;"kahepoolne vajaduspõhine"),[2]an!$H$39,
IF(AND(A4045=[2]an!$H$38,F4045=[2]an!$E$42),[2]an!$H$42,
IF(AND(A4045=[2]an!$I$38,F4045=[2]an!$E$40),[2]an!$I$40,IF(AND(A4045=[2]an!$I$38,F4045=[2]an!$E$41),[2]an!$I$41,IF(AND(A4045=[2]an!$I$38,F4045=[2]an!$E$39,H4045&gt;=[2]an!$M$37),[2]an!$I$39,
IF(AND(A4045=[2]an!$I$38,F4045=[2]an!$E$39,H4045&lt;[2]an!$M$37,S4045="kahepoolne vajaduspõhine",U4045=""),[2]an!$M$40,
IF(AND(A4045=[2]an!$I$38,F4045=[2]an!$E$39,H4045&lt;[2]an!$M$37,S4045="kahepoolne vajaduspõhine",U4045&lt;&gt;""),[2]an!$I$39,
IF(AND(A4045=[2]an!$I$38,F4045=[2]an!$E$39,H4045&lt;[2]an!$M$37,S4045&lt;&gt;"kahepoolne vajaduspõhine"),[2]an!$I$39,
IF(AND(A4045=[2]an!$I$38,F4045=[2]an!$E$42),[2]an!$I$42,
IF(AND(A4045=[2]an!$J$38,F4045=[2]an!$E$40),[2]an!$J$40,IF(AND(A4045=[2]an!$J$38,F4045=[2]an!$E$41),[2]an!$J$41,IF(AND(A4045=[2]an!$J$38,F4045=[2]an!$E$39,H4045&gt;=[2]an!$M$37),[2]an!$J$39,
IF(AND(A4045=[2]an!$J$38,F4045=[2]an!$E$39,H4045&lt;[2]an!$M$37,S4045="kahepoolne vajaduspõhine",U4045=""),[2]an!$M$40,
IF(AND(A4045=[2]an!$J$38,F4045=[2]an!$E$39,H4045&lt;[2]an!$M$37,S4045="kahepoolne vajaduspõhine",U4045&lt;&gt;""),[2]an!$J$39,
IF(AND(A4045=[2]an!$J$38,F4045=[2]an!$E$39,H4045&lt;[2]an!$M$37,S4045&lt;&gt;"kahepoolne vajaduspõhine"),[2]an!$J$39,
IF(AND(A4045=[2]an!$J$38,F4045=[2]an!$E$42),[2]an!$J$42,""))))))))))))))))))))))))))))</f>
        <v/>
      </c>
      <c r="Y4045" s="17" t="str">
        <f>IFERROR(IF(F4045="Tugigrupp",0,
IF(AND(F4045="Peretoe teenus",H4045&gt;=[2]an!$M$37,RANK(D4045,$D4045:$D4045)+COUNTIFS($D$2:D4045,D4045,$F$2:F4045,F4045)-1&gt;1),"",
IF(AND(F4045="Peretoe teenus",H4045&gt;=[2]an!$M$37,RANK(D4045,$D4045:$D4045)+COUNTIFS($D$2:D4045,D4045,$F$2:F4045,F4045)-1=1,MONTH(H4045)=MONTH(K4045)=TRUE,YEAR(H4045)=YEAR(K4045)=TRUE),((EOMONTH(H4045,0)-H4045+1)*X4045)/DAY(EOMONTH(H4045,0)),
IF(AND(F4045="Peretoe teenus",H4045&gt;=[2]an!$M$37,RANK(D4045,$D4045:$D4045)+COUNTIFS($D$2:D4045,D4045,$F$2:F4045,F4045)-1=1),X4045,
IF(AND(F4045="Peretoe teenus",H4045&lt;[2]an!$M$37,S4045&lt;&gt;"kahepoolne vajaduspõhine",RANK(D4045,$D4045:$D4045)+COUNTIFS($D$2:D4045,D4045,$F$2:F4045,F4045)-1=1),X4045,
IF(AND(F4045="Peretoe teenus",H4045&lt;[2]an!$M$37,S4045&lt;&gt;"kahepoolne vajaduspõhine",RANK(D4045,$D4045:$D4045)+COUNTIFS($D$2:D4045,D4045,$F$2:F4045,F4045)-1&gt;1),"",
IF(AND(F4045="Peretoe teenus",H4045&lt;[2]an!$M$37,S4045="kahepoolne vajaduspõhine",U4045="",RANK(D4045,$D4045:$D4045)+COUNTIFS($D$2:D4045,D4045,$F$2:F4045,F4045)-1=1),X4045,
IF(AND(F4045="Peretoe teenus",H4045&lt;[2]an!$M$37,S4045="kahepoolne vajaduspõhine",U4045="",RANK(D4045,$D4045:$D4045)+COUNTIFS($D$2:D4045,D4045,$F$2:F4045,F4045)-1&gt;1),"",
IF(AND(F4045="Peretoe teenus",H4045&lt;[2]an!$M$37,S4045="kahepoolne vajaduspõhine",U4045&lt;[2]an!$M$37,RANK(D4045,$D4045:$D4045)+COUNTIFS($D$2:D4045,D4045,$F$2:F4045,F4045)-1=1),X4045,
IF(AND(F4045="Peretoe teenus",H4045&lt;[2]an!$M$37,S4045="kahepoolne vajaduspõhine",U4045&lt;[2]an!$M$37,RANK(D4045,$D4045:$D4045)+COUNTIFS($D$2:D4045,D4045,$F$2:F4045,F4045)-1&gt;1),"",
IF(AND(F4045="Peretoe teenus",H4045&lt;[2]an!$M$37,S4045="kahepoolne vajaduspõhine",U4045&gt;=[2]an!$M$37,U4045&lt;=[2]an!$M$38,RANK(D4045,$D4045:$D4045)+COUNTIFS($D$2:D4045,D4045,$F$2:F4045,F4045)-1=1),
((EOMONTH(U4045,0)-U4045+1)*X4045)/DAY(EOMONTH(U4045,0))+(DAY(U4045)-1)*100/DAY(EOMONTH(U4045,0)),
IF(AND(F4045="Peretoe teenus",H4045&lt;[2]an!$M$37,S4045="kahepoolne vajaduspõhine",U4045&gt;=[2]an!$M$37,U4045&lt;=[2]an!$M$38,RANK(D4045,$D4045:$D4045)+COUNTIFS($D$2:D4045,D4045,$F$2:F4045,F4045)-1&gt;1),"",
IF(AND(F4045="Peretoe teenus",H4045&lt;[2]an!$M$37,S4045="kahepoolne vajaduspõhine",U4045&gt;[2]an!$M$38,RANK(D4045,$D4045:$D4045)+COUNTIFS($D$2:D4045,D4045,$F$2:F4045,F4045)-1=1),X4045,
IF(AND(F4045="Peretoe teenus",H4045&lt;[2]an!$M$37,S4045="kahepoolne vajaduspõhine",U4045&gt;[2]an!$M$38,RANK(D4045,$D4045:$D4045)+COUNTIFS($D$2:D4045,D4045,$F$2:F4045,F4045)-1&gt;1),"",X4045*W4045)))))))))))))),"")</f>
        <v/>
      </c>
      <c r="Z4045" s="18" t="str">
        <f t="shared" si="190"/>
        <v/>
      </c>
      <c r="AA4045" s="19" t="str">
        <f>IFERROR(VLOOKUP(E4045,[2]an!$A$3:$B$81,2,FALSE),"")</f>
        <v/>
      </c>
      <c r="AB4045" s="19" t="str">
        <f>IFERROR(VLOOKUP(AA4045,[2]an!$C$2:$D$16,2,FALSE),"")</f>
        <v/>
      </c>
      <c r="AC4045" s="20"/>
      <c r="AD4045" s="21" t="str">
        <f>IF(A4045=[2]an!$F$36,VLOOKUP([2]an!$F$36,[2]an!$F$36:$H$36,3,FALSE),IF(A4045=[2]an!$F$35,VLOOKUP([2]an!$F$35,[2]an!$F$35:$H$35,3,FALSE),IF(A4045=[2]an!$F$33,VLOOKUP([2]an!$F$33,[2]an!$F$33:$H$33,3,FALSE),IF(A4045=[2]an!$F$31,VLOOKUP([2]an!$F$31,[2]an!$F$31:$H$31,3,FALSE),""))))</f>
        <v/>
      </c>
    </row>
    <row r="4046" spans="6:30" x14ac:dyDescent="0.2">
      <c r="F4046" s="10"/>
      <c r="G4046" s="8" t="str">
        <f t="shared" si="191"/>
        <v/>
      </c>
      <c r="H4046" s="13"/>
      <c r="K4046" s="13"/>
      <c r="L4046" s="10"/>
      <c r="M4046" s="10"/>
      <c r="S4046" s="8" t="str">
        <f>IFERROR(VLOOKUP(D4046,[1]peretoe_teenus!$A$2:$L$2000,5,FALSE),"")</f>
        <v/>
      </c>
      <c r="U4046" s="13"/>
      <c r="V4046" s="15" t="str" cm="1">
        <f t="array" ref="V4046">IFERROR(IF(AND(F4046="Tugigrupp",RANK(K4046,$K4046:$K4046)+COUNTIFS($K$2:K4046,K4046,$L$2:L4046,L4046,$M$2:M4046,M4046,$I$2:I4046,I4046,$G$2:G4046,G4046,$F$2:F4046,F4046)-1=1),SUMPRODUCT(($F$2:$F$4154=F4046)*($G$2:$G$4154=G4046)*($K$2:$K$4154=K4046)*($I$2:$I$4154=I4046)*($L$2:$L$4154=L4046)*($M$2:$M$4154=M4046)),""),"")</f>
        <v/>
      </c>
      <c r="W4046" s="15" t="str">
        <f t="shared" si="189"/>
        <v/>
      </c>
      <c r="X4046" s="16" t="str">
        <f>IF(AND(A4046=[2]an!$G$38,F4046=[2]an!$E$40),[2]an!$G$40,IF(AND(A4046=[2]an!$G$38,F4046=[2]an!$E$41),[2]an!$G$41,IF(AND(A4046=[2]an!$G$38,F4046=[2]an!$E$39,H4046&gt;=[2]an!$M$37),[2]an!$G$39,
IF(AND(A4046=[2]an!$G$38,F4046=[2]an!$E$39,H4046&lt;[2]an!$M$37,S4046="kahepoolne vajaduspõhine",U4046=""),[2]an!$M$40,
IF(AND(A4046=[2]an!$G$38,F4046=[2]an!$E$39,H4046&lt;[2]an!$M$37,S4046="kahepoolne vajaduspõhine",U4046&lt;&gt;""),[2]an!$G$39,
IF(AND(A4046=[2]an!$G$38,F4046=[2]an!$E$39,H4046&lt;[2]an!$M$37,S4046&lt;&gt;"kahepoolne vajaduspõhine"),[2]an!$G$39,
IF(AND(A4046=[2]an!$G$38,F4046=[2]an!$E$42),[2]an!$G$42,
IF(AND(A4046=[2]an!$H$38,F4046=[2]an!$E$40),[2]an!$H$40,IF(AND(A4046=[2]an!$H$38,F4046=[2]an!$E$41),[2]an!$H$41,IF(AND(A4046=[2]an!$H$38,F4046=[2]an!$E$39,H4046&gt;=[2]an!$M$37),[2]an!$H$39,
IF(AND(A4046=[2]an!$H$38,F4046=[2]an!$E$39,H4046&lt;[2]an!$M$37,S4046="kahepoolne vajaduspõhine",U4046=""),[2]an!$M$40,
IF(AND(A4046=[2]an!$H$38,F4046=[2]an!$E$39,H4046&lt;[2]an!$M$37,S4046="kahepoolne vajaduspõhine",U4046&lt;&gt;""),[2]an!$H$39,
IF(AND(A4046=[2]an!$H$38,F4046=[2]an!$E$39,H4046&lt;[2]an!$M$37,S4046&lt;&gt;"kahepoolne vajaduspõhine"),[2]an!$H$39,
IF(AND(A4046=[2]an!$H$38,F4046=[2]an!$E$42),[2]an!$H$42,
IF(AND(A4046=[2]an!$I$38,F4046=[2]an!$E$40),[2]an!$I$40,IF(AND(A4046=[2]an!$I$38,F4046=[2]an!$E$41),[2]an!$I$41,IF(AND(A4046=[2]an!$I$38,F4046=[2]an!$E$39,H4046&gt;=[2]an!$M$37),[2]an!$I$39,
IF(AND(A4046=[2]an!$I$38,F4046=[2]an!$E$39,H4046&lt;[2]an!$M$37,S4046="kahepoolne vajaduspõhine",U4046=""),[2]an!$M$40,
IF(AND(A4046=[2]an!$I$38,F4046=[2]an!$E$39,H4046&lt;[2]an!$M$37,S4046="kahepoolne vajaduspõhine",U4046&lt;&gt;""),[2]an!$I$39,
IF(AND(A4046=[2]an!$I$38,F4046=[2]an!$E$39,H4046&lt;[2]an!$M$37,S4046&lt;&gt;"kahepoolne vajaduspõhine"),[2]an!$I$39,
IF(AND(A4046=[2]an!$I$38,F4046=[2]an!$E$42),[2]an!$I$42,
IF(AND(A4046=[2]an!$J$38,F4046=[2]an!$E$40),[2]an!$J$40,IF(AND(A4046=[2]an!$J$38,F4046=[2]an!$E$41),[2]an!$J$41,IF(AND(A4046=[2]an!$J$38,F4046=[2]an!$E$39,H4046&gt;=[2]an!$M$37),[2]an!$J$39,
IF(AND(A4046=[2]an!$J$38,F4046=[2]an!$E$39,H4046&lt;[2]an!$M$37,S4046="kahepoolne vajaduspõhine",U4046=""),[2]an!$M$40,
IF(AND(A4046=[2]an!$J$38,F4046=[2]an!$E$39,H4046&lt;[2]an!$M$37,S4046="kahepoolne vajaduspõhine",U4046&lt;&gt;""),[2]an!$J$39,
IF(AND(A4046=[2]an!$J$38,F4046=[2]an!$E$39,H4046&lt;[2]an!$M$37,S4046&lt;&gt;"kahepoolne vajaduspõhine"),[2]an!$J$39,
IF(AND(A4046=[2]an!$J$38,F4046=[2]an!$E$42),[2]an!$J$42,""))))))))))))))))))))))))))))</f>
        <v/>
      </c>
      <c r="Y4046" s="17" t="str">
        <f>IFERROR(IF(F4046="Tugigrupp",0,
IF(AND(F4046="Peretoe teenus",H4046&gt;=[2]an!$M$37,RANK(D4046,$D4046:$D4046)+COUNTIFS($D$2:D4046,D4046,$F$2:F4046,F4046)-1&gt;1),"",
IF(AND(F4046="Peretoe teenus",H4046&gt;=[2]an!$M$37,RANK(D4046,$D4046:$D4046)+COUNTIFS($D$2:D4046,D4046,$F$2:F4046,F4046)-1=1,MONTH(H4046)=MONTH(K4046)=TRUE,YEAR(H4046)=YEAR(K4046)=TRUE),((EOMONTH(H4046,0)-H4046+1)*X4046)/DAY(EOMONTH(H4046,0)),
IF(AND(F4046="Peretoe teenus",H4046&gt;=[2]an!$M$37,RANK(D4046,$D4046:$D4046)+COUNTIFS($D$2:D4046,D4046,$F$2:F4046,F4046)-1=1),X4046,
IF(AND(F4046="Peretoe teenus",H4046&lt;[2]an!$M$37,S4046&lt;&gt;"kahepoolne vajaduspõhine",RANK(D4046,$D4046:$D4046)+COUNTIFS($D$2:D4046,D4046,$F$2:F4046,F4046)-1=1),X4046,
IF(AND(F4046="Peretoe teenus",H4046&lt;[2]an!$M$37,S4046&lt;&gt;"kahepoolne vajaduspõhine",RANK(D4046,$D4046:$D4046)+COUNTIFS($D$2:D4046,D4046,$F$2:F4046,F4046)-1&gt;1),"",
IF(AND(F4046="Peretoe teenus",H4046&lt;[2]an!$M$37,S4046="kahepoolne vajaduspõhine",U4046="",RANK(D4046,$D4046:$D4046)+COUNTIFS($D$2:D4046,D4046,$F$2:F4046,F4046)-1=1),X4046,
IF(AND(F4046="Peretoe teenus",H4046&lt;[2]an!$M$37,S4046="kahepoolne vajaduspõhine",U4046="",RANK(D4046,$D4046:$D4046)+COUNTIFS($D$2:D4046,D4046,$F$2:F4046,F4046)-1&gt;1),"",
IF(AND(F4046="Peretoe teenus",H4046&lt;[2]an!$M$37,S4046="kahepoolne vajaduspõhine",U4046&lt;[2]an!$M$37,RANK(D4046,$D4046:$D4046)+COUNTIFS($D$2:D4046,D4046,$F$2:F4046,F4046)-1=1),X4046,
IF(AND(F4046="Peretoe teenus",H4046&lt;[2]an!$M$37,S4046="kahepoolne vajaduspõhine",U4046&lt;[2]an!$M$37,RANK(D4046,$D4046:$D4046)+COUNTIFS($D$2:D4046,D4046,$F$2:F4046,F4046)-1&gt;1),"",
IF(AND(F4046="Peretoe teenus",H4046&lt;[2]an!$M$37,S4046="kahepoolne vajaduspõhine",U4046&gt;=[2]an!$M$37,U4046&lt;=[2]an!$M$38,RANK(D4046,$D4046:$D4046)+COUNTIFS($D$2:D4046,D4046,$F$2:F4046,F4046)-1=1),
((EOMONTH(U4046,0)-U4046+1)*X4046)/DAY(EOMONTH(U4046,0))+(DAY(U4046)-1)*100/DAY(EOMONTH(U4046,0)),
IF(AND(F4046="Peretoe teenus",H4046&lt;[2]an!$M$37,S4046="kahepoolne vajaduspõhine",U4046&gt;=[2]an!$M$37,U4046&lt;=[2]an!$M$38,RANK(D4046,$D4046:$D4046)+COUNTIFS($D$2:D4046,D4046,$F$2:F4046,F4046)-1&gt;1),"",
IF(AND(F4046="Peretoe teenus",H4046&lt;[2]an!$M$37,S4046="kahepoolne vajaduspõhine",U4046&gt;[2]an!$M$38,RANK(D4046,$D4046:$D4046)+COUNTIFS($D$2:D4046,D4046,$F$2:F4046,F4046)-1=1),X4046,
IF(AND(F4046="Peretoe teenus",H4046&lt;[2]an!$M$37,S4046="kahepoolne vajaduspõhine",U4046&gt;[2]an!$M$38,RANK(D4046,$D4046:$D4046)+COUNTIFS($D$2:D4046,D4046,$F$2:F4046,F4046)-1&gt;1),"",X4046*W4046)))))))))))))),"")</f>
        <v/>
      </c>
      <c r="Z4046" s="18" t="str">
        <f t="shared" si="190"/>
        <v/>
      </c>
      <c r="AA4046" s="19" t="str">
        <f>IFERROR(VLOOKUP(E4046,[2]an!$A$3:$B$81,2,FALSE),"")</f>
        <v/>
      </c>
      <c r="AB4046" s="19" t="str">
        <f>IFERROR(VLOOKUP(AA4046,[2]an!$C$2:$D$16,2,FALSE),"")</f>
        <v/>
      </c>
      <c r="AC4046" s="20"/>
      <c r="AD4046" s="21" t="str">
        <f>IF(A4046=[2]an!$F$36,VLOOKUP([2]an!$F$36,[2]an!$F$36:$H$36,3,FALSE),IF(A4046=[2]an!$F$35,VLOOKUP([2]an!$F$35,[2]an!$F$35:$H$35,3,FALSE),IF(A4046=[2]an!$F$33,VLOOKUP([2]an!$F$33,[2]an!$F$33:$H$33,3,FALSE),IF(A4046=[2]an!$F$31,VLOOKUP([2]an!$F$31,[2]an!$F$31:$H$31,3,FALSE),""))))</f>
        <v/>
      </c>
    </row>
    <row r="4047" spans="6:30" x14ac:dyDescent="0.2">
      <c r="F4047" s="10"/>
      <c r="G4047" s="8" t="str">
        <f t="shared" si="191"/>
        <v/>
      </c>
      <c r="H4047" s="13"/>
      <c r="K4047" s="13"/>
      <c r="L4047" s="10"/>
      <c r="M4047" s="10"/>
      <c r="S4047" s="8" t="str">
        <f>IFERROR(VLOOKUP(D4047,[1]peretoe_teenus!$A$2:$L$2000,5,FALSE),"")</f>
        <v/>
      </c>
      <c r="U4047" s="13"/>
      <c r="V4047" s="15" t="str" cm="1">
        <f t="array" ref="V4047">IFERROR(IF(AND(F4047="Tugigrupp",RANK(K4047,$K4047:$K4047)+COUNTIFS($K$2:K4047,K4047,$L$2:L4047,L4047,$M$2:M4047,M4047,$I$2:I4047,I4047,$G$2:G4047,G4047,$F$2:F4047,F4047)-1=1),SUMPRODUCT(($F$2:$F$4154=F4047)*($G$2:$G$4154=G4047)*($K$2:$K$4154=K4047)*($I$2:$I$4154=I4047)*($L$2:$L$4154=L4047)*($M$2:$M$4154=M4047)),""),"")</f>
        <v/>
      </c>
      <c r="W4047" s="15" t="str">
        <f t="shared" si="189"/>
        <v/>
      </c>
      <c r="X4047" s="16" t="str">
        <f>IF(AND(A4047=[2]an!$G$38,F4047=[2]an!$E$40),[2]an!$G$40,IF(AND(A4047=[2]an!$G$38,F4047=[2]an!$E$41),[2]an!$G$41,IF(AND(A4047=[2]an!$G$38,F4047=[2]an!$E$39,H4047&gt;=[2]an!$M$37),[2]an!$G$39,
IF(AND(A4047=[2]an!$G$38,F4047=[2]an!$E$39,H4047&lt;[2]an!$M$37,S4047="kahepoolne vajaduspõhine",U4047=""),[2]an!$M$40,
IF(AND(A4047=[2]an!$G$38,F4047=[2]an!$E$39,H4047&lt;[2]an!$M$37,S4047="kahepoolne vajaduspõhine",U4047&lt;&gt;""),[2]an!$G$39,
IF(AND(A4047=[2]an!$G$38,F4047=[2]an!$E$39,H4047&lt;[2]an!$M$37,S4047&lt;&gt;"kahepoolne vajaduspõhine"),[2]an!$G$39,
IF(AND(A4047=[2]an!$G$38,F4047=[2]an!$E$42),[2]an!$G$42,
IF(AND(A4047=[2]an!$H$38,F4047=[2]an!$E$40),[2]an!$H$40,IF(AND(A4047=[2]an!$H$38,F4047=[2]an!$E$41),[2]an!$H$41,IF(AND(A4047=[2]an!$H$38,F4047=[2]an!$E$39,H4047&gt;=[2]an!$M$37),[2]an!$H$39,
IF(AND(A4047=[2]an!$H$38,F4047=[2]an!$E$39,H4047&lt;[2]an!$M$37,S4047="kahepoolne vajaduspõhine",U4047=""),[2]an!$M$40,
IF(AND(A4047=[2]an!$H$38,F4047=[2]an!$E$39,H4047&lt;[2]an!$M$37,S4047="kahepoolne vajaduspõhine",U4047&lt;&gt;""),[2]an!$H$39,
IF(AND(A4047=[2]an!$H$38,F4047=[2]an!$E$39,H4047&lt;[2]an!$M$37,S4047&lt;&gt;"kahepoolne vajaduspõhine"),[2]an!$H$39,
IF(AND(A4047=[2]an!$H$38,F4047=[2]an!$E$42),[2]an!$H$42,
IF(AND(A4047=[2]an!$I$38,F4047=[2]an!$E$40),[2]an!$I$40,IF(AND(A4047=[2]an!$I$38,F4047=[2]an!$E$41),[2]an!$I$41,IF(AND(A4047=[2]an!$I$38,F4047=[2]an!$E$39,H4047&gt;=[2]an!$M$37),[2]an!$I$39,
IF(AND(A4047=[2]an!$I$38,F4047=[2]an!$E$39,H4047&lt;[2]an!$M$37,S4047="kahepoolne vajaduspõhine",U4047=""),[2]an!$M$40,
IF(AND(A4047=[2]an!$I$38,F4047=[2]an!$E$39,H4047&lt;[2]an!$M$37,S4047="kahepoolne vajaduspõhine",U4047&lt;&gt;""),[2]an!$I$39,
IF(AND(A4047=[2]an!$I$38,F4047=[2]an!$E$39,H4047&lt;[2]an!$M$37,S4047&lt;&gt;"kahepoolne vajaduspõhine"),[2]an!$I$39,
IF(AND(A4047=[2]an!$I$38,F4047=[2]an!$E$42),[2]an!$I$42,
IF(AND(A4047=[2]an!$J$38,F4047=[2]an!$E$40),[2]an!$J$40,IF(AND(A4047=[2]an!$J$38,F4047=[2]an!$E$41),[2]an!$J$41,IF(AND(A4047=[2]an!$J$38,F4047=[2]an!$E$39,H4047&gt;=[2]an!$M$37),[2]an!$J$39,
IF(AND(A4047=[2]an!$J$38,F4047=[2]an!$E$39,H4047&lt;[2]an!$M$37,S4047="kahepoolne vajaduspõhine",U4047=""),[2]an!$M$40,
IF(AND(A4047=[2]an!$J$38,F4047=[2]an!$E$39,H4047&lt;[2]an!$M$37,S4047="kahepoolne vajaduspõhine",U4047&lt;&gt;""),[2]an!$J$39,
IF(AND(A4047=[2]an!$J$38,F4047=[2]an!$E$39,H4047&lt;[2]an!$M$37,S4047&lt;&gt;"kahepoolne vajaduspõhine"),[2]an!$J$39,
IF(AND(A4047=[2]an!$J$38,F4047=[2]an!$E$42),[2]an!$J$42,""))))))))))))))))))))))))))))</f>
        <v/>
      </c>
      <c r="Y4047" s="17" t="str">
        <f>IFERROR(IF(F4047="Tugigrupp",0,
IF(AND(F4047="Peretoe teenus",H4047&gt;=[2]an!$M$37,RANK(D4047,$D4047:$D4047)+COUNTIFS($D$2:D4047,D4047,$F$2:F4047,F4047)-1&gt;1),"",
IF(AND(F4047="Peretoe teenus",H4047&gt;=[2]an!$M$37,RANK(D4047,$D4047:$D4047)+COUNTIFS($D$2:D4047,D4047,$F$2:F4047,F4047)-1=1,MONTH(H4047)=MONTH(K4047)=TRUE,YEAR(H4047)=YEAR(K4047)=TRUE),((EOMONTH(H4047,0)-H4047+1)*X4047)/DAY(EOMONTH(H4047,0)),
IF(AND(F4047="Peretoe teenus",H4047&gt;=[2]an!$M$37,RANK(D4047,$D4047:$D4047)+COUNTIFS($D$2:D4047,D4047,$F$2:F4047,F4047)-1=1),X4047,
IF(AND(F4047="Peretoe teenus",H4047&lt;[2]an!$M$37,S4047&lt;&gt;"kahepoolne vajaduspõhine",RANK(D4047,$D4047:$D4047)+COUNTIFS($D$2:D4047,D4047,$F$2:F4047,F4047)-1=1),X4047,
IF(AND(F4047="Peretoe teenus",H4047&lt;[2]an!$M$37,S4047&lt;&gt;"kahepoolne vajaduspõhine",RANK(D4047,$D4047:$D4047)+COUNTIFS($D$2:D4047,D4047,$F$2:F4047,F4047)-1&gt;1),"",
IF(AND(F4047="Peretoe teenus",H4047&lt;[2]an!$M$37,S4047="kahepoolne vajaduspõhine",U4047="",RANK(D4047,$D4047:$D4047)+COUNTIFS($D$2:D4047,D4047,$F$2:F4047,F4047)-1=1),X4047,
IF(AND(F4047="Peretoe teenus",H4047&lt;[2]an!$M$37,S4047="kahepoolne vajaduspõhine",U4047="",RANK(D4047,$D4047:$D4047)+COUNTIFS($D$2:D4047,D4047,$F$2:F4047,F4047)-1&gt;1),"",
IF(AND(F4047="Peretoe teenus",H4047&lt;[2]an!$M$37,S4047="kahepoolne vajaduspõhine",U4047&lt;[2]an!$M$37,RANK(D4047,$D4047:$D4047)+COUNTIFS($D$2:D4047,D4047,$F$2:F4047,F4047)-1=1),X4047,
IF(AND(F4047="Peretoe teenus",H4047&lt;[2]an!$M$37,S4047="kahepoolne vajaduspõhine",U4047&lt;[2]an!$M$37,RANK(D4047,$D4047:$D4047)+COUNTIFS($D$2:D4047,D4047,$F$2:F4047,F4047)-1&gt;1),"",
IF(AND(F4047="Peretoe teenus",H4047&lt;[2]an!$M$37,S4047="kahepoolne vajaduspõhine",U4047&gt;=[2]an!$M$37,U4047&lt;=[2]an!$M$38,RANK(D4047,$D4047:$D4047)+COUNTIFS($D$2:D4047,D4047,$F$2:F4047,F4047)-1=1),
((EOMONTH(U4047,0)-U4047+1)*X4047)/DAY(EOMONTH(U4047,0))+(DAY(U4047)-1)*100/DAY(EOMONTH(U4047,0)),
IF(AND(F4047="Peretoe teenus",H4047&lt;[2]an!$M$37,S4047="kahepoolne vajaduspõhine",U4047&gt;=[2]an!$M$37,U4047&lt;=[2]an!$M$38,RANK(D4047,$D4047:$D4047)+COUNTIFS($D$2:D4047,D4047,$F$2:F4047,F4047)-1&gt;1),"",
IF(AND(F4047="Peretoe teenus",H4047&lt;[2]an!$M$37,S4047="kahepoolne vajaduspõhine",U4047&gt;[2]an!$M$38,RANK(D4047,$D4047:$D4047)+COUNTIFS($D$2:D4047,D4047,$F$2:F4047,F4047)-1=1),X4047,
IF(AND(F4047="Peretoe teenus",H4047&lt;[2]an!$M$37,S4047="kahepoolne vajaduspõhine",U4047&gt;[2]an!$M$38,RANK(D4047,$D4047:$D4047)+COUNTIFS($D$2:D4047,D4047,$F$2:F4047,F4047)-1&gt;1),"",X4047*W4047)))))))))))))),"")</f>
        <v/>
      </c>
      <c r="Z4047" s="18" t="str">
        <f t="shared" si="190"/>
        <v/>
      </c>
      <c r="AA4047" s="19" t="str">
        <f>IFERROR(VLOOKUP(E4047,[2]an!$A$3:$B$81,2,FALSE),"")</f>
        <v/>
      </c>
      <c r="AB4047" s="19" t="str">
        <f>IFERROR(VLOOKUP(AA4047,[2]an!$C$2:$D$16,2,FALSE),"")</f>
        <v/>
      </c>
      <c r="AC4047" s="20"/>
      <c r="AD4047" s="21" t="str">
        <f>IF(A4047=[2]an!$F$36,VLOOKUP([2]an!$F$36,[2]an!$F$36:$H$36,3,FALSE),IF(A4047=[2]an!$F$35,VLOOKUP([2]an!$F$35,[2]an!$F$35:$H$35,3,FALSE),IF(A4047=[2]an!$F$33,VLOOKUP([2]an!$F$33,[2]an!$F$33:$H$33,3,FALSE),IF(A4047=[2]an!$F$31,VLOOKUP([2]an!$F$31,[2]an!$F$31:$H$31,3,FALSE),""))))</f>
        <v/>
      </c>
    </row>
    <row r="4048" spans="6:30" x14ac:dyDescent="0.2">
      <c r="F4048" s="10"/>
      <c r="G4048" s="8" t="str">
        <f t="shared" si="191"/>
        <v/>
      </c>
      <c r="H4048" s="13"/>
      <c r="K4048" s="13"/>
      <c r="L4048" s="10"/>
      <c r="M4048" s="10"/>
      <c r="S4048" s="8" t="str">
        <f>IFERROR(VLOOKUP(D4048,[1]peretoe_teenus!$A$2:$L$2000,5,FALSE),"")</f>
        <v/>
      </c>
      <c r="U4048" s="13"/>
      <c r="V4048" s="15" t="str" cm="1">
        <f t="array" ref="V4048">IFERROR(IF(AND(F4048="Tugigrupp",RANK(K4048,$K4048:$K4048)+COUNTIFS($K$2:K4048,K4048,$L$2:L4048,L4048,$M$2:M4048,M4048,$I$2:I4048,I4048,$G$2:G4048,G4048,$F$2:F4048,F4048)-1=1),SUMPRODUCT(($F$2:$F$4154=F4048)*($G$2:$G$4154=G4048)*($K$2:$K$4154=K4048)*($I$2:$I$4154=I4048)*($L$2:$L$4154=L4048)*($M$2:$M$4154=M4048)),""),"")</f>
        <v/>
      </c>
      <c r="W4048" s="15" t="str">
        <f t="shared" si="189"/>
        <v/>
      </c>
      <c r="X4048" s="16" t="str">
        <f>IF(AND(A4048=[2]an!$G$38,F4048=[2]an!$E$40),[2]an!$G$40,IF(AND(A4048=[2]an!$G$38,F4048=[2]an!$E$41),[2]an!$G$41,IF(AND(A4048=[2]an!$G$38,F4048=[2]an!$E$39,H4048&gt;=[2]an!$M$37),[2]an!$G$39,
IF(AND(A4048=[2]an!$G$38,F4048=[2]an!$E$39,H4048&lt;[2]an!$M$37,S4048="kahepoolne vajaduspõhine",U4048=""),[2]an!$M$40,
IF(AND(A4048=[2]an!$G$38,F4048=[2]an!$E$39,H4048&lt;[2]an!$M$37,S4048="kahepoolne vajaduspõhine",U4048&lt;&gt;""),[2]an!$G$39,
IF(AND(A4048=[2]an!$G$38,F4048=[2]an!$E$39,H4048&lt;[2]an!$M$37,S4048&lt;&gt;"kahepoolne vajaduspõhine"),[2]an!$G$39,
IF(AND(A4048=[2]an!$G$38,F4048=[2]an!$E$42),[2]an!$G$42,
IF(AND(A4048=[2]an!$H$38,F4048=[2]an!$E$40),[2]an!$H$40,IF(AND(A4048=[2]an!$H$38,F4048=[2]an!$E$41),[2]an!$H$41,IF(AND(A4048=[2]an!$H$38,F4048=[2]an!$E$39,H4048&gt;=[2]an!$M$37),[2]an!$H$39,
IF(AND(A4048=[2]an!$H$38,F4048=[2]an!$E$39,H4048&lt;[2]an!$M$37,S4048="kahepoolne vajaduspõhine",U4048=""),[2]an!$M$40,
IF(AND(A4048=[2]an!$H$38,F4048=[2]an!$E$39,H4048&lt;[2]an!$M$37,S4048="kahepoolne vajaduspõhine",U4048&lt;&gt;""),[2]an!$H$39,
IF(AND(A4048=[2]an!$H$38,F4048=[2]an!$E$39,H4048&lt;[2]an!$M$37,S4048&lt;&gt;"kahepoolne vajaduspõhine"),[2]an!$H$39,
IF(AND(A4048=[2]an!$H$38,F4048=[2]an!$E$42),[2]an!$H$42,
IF(AND(A4048=[2]an!$I$38,F4048=[2]an!$E$40),[2]an!$I$40,IF(AND(A4048=[2]an!$I$38,F4048=[2]an!$E$41),[2]an!$I$41,IF(AND(A4048=[2]an!$I$38,F4048=[2]an!$E$39,H4048&gt;=[2]an!$M$37),[2]an!$I$39,
IF(AND(A4048=[2]an!$I$38,F4048=[2]an!$E$39,H4048&lt;[2]an!$M$37,S4048="kahepoolne vajaduspõhine",U4048=""),[2]an!$M$40,
IF(AND(A4048=[2]an!$I$38,F4048=[2]an!$E$39,H4048&lt;[2]an!$M$37,S4048="kahepoolne vajaduspõhine",U4048&lt;&gt;""),[2]an!$I$39,
IF(AND(A4048=[2]an!$I$38,F4048=[2]an!$E$39,H4048&lt;[2]an!$M$37,S4048&lt;&gt;"kahepoolne vajaduspõhine"),[2]an!$I$39,
IF(AND(A4048=[2]an!$I$38,F4048=[2]an!$E$42),[2]an!$I$42,
IF(AND(A4048=[2]an!$J$38,F4048=[2]an!$E$40),[2]an!$J$40,IF(AND(A4048=[2]an!$J$38,F4048=[2]an!$E$41),[2]an!$J$41,IF(AND(A4048=[2]an!$J$38,F4048=[2]an!$E$39,H4048&gt;=[2]an!$M$37),[2]an!$J$39,
IF(AND(A4048=[2]an!$J$38,F4048=[2]an!$E$39,H4048&lt;[2]an!$M$37,S4048="kahepoolne vajaduspõhine",U4048=""),[2]an!$M$40,
IF(AND(A4048=[2]an!$J$38,F4048=[2]an!$E$39,H4048&lt;[2]an!$M$37,S4048="kahepoolne vajaduspõhine",U4048&lt;&gt;""),[2]an!$J$39,
IF(AND(A4048=[2]an!$J$38,F4048=[2]an!$E$39,H4048&lt;[2]an!$M$37,S4048&lt;&gt;"kahepoolne vajaduspõhine"),[2]an!$J$39,
IF(AND(A4048=[2]an!$J$38,F4048=[2]an!$E$42),[2]an!$J$42,""))))))))))))))))))))))))))))</f>
        <v/>
      </c>
      <c r="Y4048" s="17" t="str">
        <f>IFERROR(IF(F4048="Tugigrupp",0,
IF(AND(F4048="Peretoe teenus",H4048&gt;=[2]an!$M$37,RANK(D4048,$D4048:$D4048)+COUNTIFS($D$2:D4048,D4048,$F$2:F4048,F4048)-1&gt;1),"",
IF(AND(F4048="Peretoe teenus",H4048&gt;=[2]an!$M$37,RANK(D4048,$D4048:$D4048)+COUNTIFS($D$2:D4048,D4048,$F$2:F4048,F4048)-1=1,MONTH(H4048)=MONTH(K4048)=TRUE,YEAR(H4048)=YEAR(K4048)=TRUE),((EOMONTH(H4048,0)-H4048+1)*X4048)/DAY(EOMONTH(H4048,0)),
IF(AND(F4048="Peretoe teenus",H4048&gt;=[2]an!$M$37,RANK(D4048,$D4048:$D4048)+COUNTIFS($D$2:D4048,D4048,$F$2:F4048,F4048)-1=1),X4048,
IF(AND(F4048="Peretoe teenus",H4048&lt;[2]an!$M$37,S4048&lt;&gt;"kahepoolne vajaduspõhine",RANK(D4048,$D4048:$D4048)+COUNTIFS($D$2:D4048,D4048,$F$2:F4048,F4048)-1=1),X4048,
IF(AND(F4048="Peretoe teenus",H4048&lt;[2]an!$M$37,S4048&lt;&gt;"kahepoolne vajaduspõhine",RANK(D4048,$D4048:$D4048)+COUNTIFS($D$2:D4048,D4048,$F$2:F4048,F4048)-1&gt;1),"",
IF(AND(F4048="Peretoe teenus",H4048&lt;[2]an!$M$37,S4048="kahepoolne vajaduspõhine",U4048="",RANK(D4048,$D4048:$D4048)+COUNTIFS($D$2:D4048,D4048,$F$2:F4048,F4048)-1=1),X4048,
IF(AND(F4048="Peretoe teenus",H4048&lt;[2]an!$M$37,S4048="kahepoolne vajaduspõhine",U4048="",RANK(D4048,$D4048:$D4048)+COUNTIFS($D$2:D4048,D4048,$F$2:F4048,F4048)-1&gt;1),"",
IF(AND(F4048="Peretoe teenus",H4048&lt;[2]an!$M$37,S4048="kahepoolne vajaduspõhine",U4048&lt;[2]an!$M$37,RANK(D4048,$D4048:$D4048)+COUNTIFS($D$2:D4048,D4048,$F$2:F4048,F4048)-1=1),X4048,
IF(AND(F4048="Peretoe teenus",H4048&lt;[2]an!$M$37,S4048="kahepoolne vajaduspõhine",U4048&lt;[2]an!$M$37,RANK(D4048,$D4048:$D4048)+COUNTIFS($D$2:D4048,D4048,$F$2:F4048,F4048)-1&gt;1),"",
IF(AND(F4048="Peretoe teenus",H4048&lt;[2]an!$M$37,S4048="kahepoolne vajaduspõhine",U4048&gt;=[2]an!$M$37,U4048&lt;=[2]an!$M$38,RANK(D4048,$D4048:$D4048)+COUNTIFS($D$2:D4048,D4048,$F$2:F4048,F4048)-1=1),
((EOMONTH(U4048,0)-U4048+1)*X4048)/DAY(EOMONTH(U4048,0))+(DAY(U4048)-1)*100/DAY(EOMONTH(U4048,0)),
IF(AND(F4048="Peretoe teenus",H4048&lt;[2]an!$M$37,S4048="kahepoolne vajaduspõhine",U4048&gt;=[2]an!$M$37,U4048&lt;=[2]an!$M$38,RANK(D4048,$D4048:$D4048)+COUNTIFS($D$2:D4048,D4048,$F$2:F4048,F4048)-1&gt;1),"",
IF(AND(F4048="Peretoe teenus",H4048&lt;[2]an!$M$37,S4048="kahepoolne vajaduspõhine",U4048&gt;[2]an!$M$38,RANK(D4048,$D4048:$D4048)+COUNTIFS($D$2:D4048,D4048,$F$2:F4048,F4048)-1=1),X4048,
IF(AND(F4048="Peretoe teenus",H4048&lt;[2]an!$M$37,S4048="kahepoolne vajaduspõhine",U4048&gt;[2]an!$M$38,RANK(D4048,$D4048:$D4048)+COUNTIFS($D$2:D4048,D4048,$F$2:F4048,F4048)-1&gt;1),"",X4048*W4048)))))))))))))),"")</f>
        <v/>
      </c>
      <c r="Z4048" s="18" t="str">
        <f t="shared" si="190"/>
        <v/>
      </c>
      <c r="AA4048" s="19" t="str">
        <f>IFERROR(VLOOKUP(E4048,[2]an!$A$3:$B$81,2,FALSE),"")</f>
        <v/>
      </c>
      <c r="AB4048" s="19" t="str">
        <f>IFERROR(VLOOKUP(AA4048,[2]an!$C$2:$D$16,2,FALSE),"")</f>
        <v/>
      </c>
      <c r="AC4048" s="20"/>
      <c r="AD4048" s="21" t="str">
        <f>IF(A4048=[2]an!$F$36,VLOOKUP([2]an!$F$36,[2]an!$F$36:$H$36,3,FALSE),IF(A4048=[2]an!$F$35,VLOOKUP([2]an!$F$35,[2]an!$F$35:$H$35,3,FALSE),IF(A4048=[2]an!$F$33,VLOOKUP([2]an!$F$33,[2]an!$F$33:$H$33,3,FALSE),IF(A4048=[2]an!$F$31,VLOOKUP([2]an!$F$31,[2]an!$F$31:$H$31,3,FALSE),""))))</f>
        <v/>
      </c>
    </row>
    <row r="4049" spans="6:30" x14ac:dyDescent="0.2">
      <c r="F4049" s="10"/>
      <c r="G4049" s="8" t="str">
        <f t="shared" si="191"/>
        <v/>
      </c>
      <c r="H4049" s="13"/>
      <c r="K4049" s="13"/>
      <c r="L4049" s="10"/>
      <c r="M4049" s="10"/>
      <c r="S4049" s="8" t="str">
        <f>IFERROR(VLOOKUP(D4049,[1]peretoe_teenus!$A$2:$L$2000,5,FALSE),"")</f>
        <v/>
      </c>
      <c r="U4049" s="13"/>
      <c r="V4049" s="15" t="str" cm="1">
        <f t="array" ref="V4049">IFERROR(IF(AND(F4049="Tugigrupp",RANK(K4049,$K4049:$K4049)+COUNTIFS($K$2:K4049,K4049,$L$2:L4049,L4049,$M$2:M4049,M4049,$I$2:I4049,I4049,$G$2:G4049,G4049,$F$2:F4049,F4049)-1=1),SUMPRODUCT(($F$2:$F$4154=F4049)*($G$2:$G$4154=G4049)*($K$2:$K$4154=K4049)*($I$2:$I$4154=I4049)*($L$2:$L$4154=L4049)*($M$2:$M$4154=M4049)),""),"")</f>
        <v/>
      </c>
      <c r="W4049" s="15" t="str">
        <f t="shared" si="189"/>
        <v/>
      </c>
      <c r="X4049" s="16" t="str">
        <f>IF(AND(A4049=[2]an!$G$38,F4049=[2]an!$E$40),[2]an!$G$40,IF(AND(A4049=[2]an!$G$38,F4049=[2]an!$E$41),[2]an!$G$41,IF(AND(A4049=[2]an!$G$38,F4049=[2]an!$E$39,H4049&gt;=[2]an!$M$37),[2]an!$G$39,
IF(AND(A4049=[2]an!$G$38,F4049=[2]an!$E$39,H4049&lt;[2]an!$M$37,S4049="kahepoolne vajaduspõhine",U4049=""),[2]an!$M$40,
IF(AND(A4049=[2]an!$G$38,F4049=[2]an!$E$39,H4049&lt;[2]an!$M$37,S4049="kahepoolne vajaduspõhine",U4049&lt;&gt;""),[2]an!$G$39,
IF(AND(A4049=[2]an!$G$38,F4049=[2]an!$E$39,H4049&lt;[2]an!$M$37,S4049&lt;&gt;"kahepoolne vajaduspõhine"),[2]an!$G$39,
IF(AND(A4049=[2]an!$G$38,F4049=[2]an!$E$42),[2]an!$G$42,
IF(AND(A4049=[2]an!$H$38,F4049=[2]an!$E$40),[2]an!$H$40,IF(AND(A4049=[2]an!$H$38,F4049=[2]an!$E$41),[2]an!$H$41,IF(AND(A4049=[2]an!$H$38,F4049=[2]an!$E$39,H4049&gt;=[2]an!$M$37),[2]an!$H$39,
IF(AND(A4049=[2]an!$H$38,F4049=[2]an!$E$39,H4049&lt;[2]an!$M$37,S4049="kahepoolne vajaduspõhine",U4049=""),[2]an!$M$40,
IF(AND(A4049=[2]an!$H$38,F4049=[2]an!$E$39,H4049&lt;[2]an!$M$37,S4049="kahepoolne vajaduspõhine",U4049&lt;&gt;""),[2]an!$H$39,
IF(AND(A4049=[2]an!$H$38,F4049=[2]an!$E$39,H4049&lt;[2]an!$M$37,S4049&lt;&gt;"kahepoolne vajaduspõhine"),[2]an!$H$39,
IF(AND(A4049=[2]an!$H$38,F4049=[2]an!$E$42),[2]an!$H$42,
IF(AND(A4049=[2]an!$I$38,F4049=[2]an!$E$40),[2]an!$I$40,IF(AND(A4049=[2]an!$I$38,F4049=[2]an!$E$41),[2]an!$I$41,IF(AND(A4049=[2]an!$I$38,F4049=[2]an!$E$39,H4049&gt;=[2]an!$M$37),[2]an!$I$39,
IF(AND(A4049=[2]an!$I$38,F4049=[2]an!$E$39,H4049&lt;[2]an!$M$37,S4049="kahepoolne vajaduspõhine",U4049=""),[2]an!$M$40,
IF(AND(A4049=[2]an!$I$38,F4049=[2]an!$E$39,H4049&lt;[2]an!$M$37,S4049="kahepoolne vajaduspõhine",U4049&lt;&gt;""),[2]an!$I$39,
IF(AND(A4049=[2]an!$I$38,F4049=[2]an!$E$39,H4049&lt;[2]an!$M$37,S4049&lt;&gt;"kahepoolne vajaduspõhine"),[2]an!$I$39,
IF(AND(A4049=[2]an!$I$38,F4049=[2]an!$E$42),[2]an!$I$42,
IF(AND(A4049=[2]an!$J$38,F4049=[2]an!$E$40),[2]an!$J$40,IF(AND(A4049=[2]an!$J$38,F4049=[2]an!$E$41),[2]an!$J$41,IF(AND(A4049=[2]an!$J$38,F4049=[2]an!$E$39,H4049&gt;=[2]an!$M$37),[2]an!$J$39,
IF(AND(A4049=[2]an!$J$38,F4049=[2]an!$E$39,H4049&lt;[2]an!$M$37,S4049="kahepoolne vajaduspõhine",U4049=""),[2]an!$M$40,
IF(AND(A4049=[2]an!$J$38,F4049=[2]an!$E$39,H4049&lt;[2]an!$M$37,S4049="kahepoolne vajaduspõhine",U4049&lt;&gt;""),[2]an!$J$39,
IF(AND(A4049=[2]an!$J$38,F4049=[2]an!$E$39,H4049&lt;[2]an!$M$37,S4049&lt;&gt;"kahepoolne vajaduspõhine"),[2]an!$J$39,
IF(AND(A4049=[2]an!$J$38,F4049=[2]an!$E$42),[2]an!$J$42,""))))))))))))))))))))))))))))</f>
        <v/>
      </c>
      <c r="Y4049" s="17" t="str">
        <f>IFERROR(IF(F4049="Tugigrupp",0,
IF(AND(F4049="Peretoe teenus",H4049&gt;=[2]an!$M$37,RANK(D4049,$D4049:$D4049)+COUNTIFS($D$2:D4049,D4049,$F$2:F4049,F4049)-1&gt;1),"",
IF(AND(F4049="Peretoe teenus",H4049&gt;=[2]an!$M$37,RANK(D4049,$D4049:$D4049)+COUNTIFS($D$2:D4049,D4049,$F$2:F4049,F4049)-1=1,MONTH(H4049)=MONTH(K4049)=TRUE,YEAR(H4049)=YEAR(K4049)=TRUE),((EOMONTH(H4049,0)-H4049+1)*X4049)/DAY(EOMONTH(H4049,0)),
IF(AND(F4049="Peretoe teenus",H4049&gt;=[2]an!$M$37,RANK(D4049,$D4049:$D4049)+COUNTIFS($D$2:D4049,D4049,$F$2:F4049,F4049)-1=1),X4049,
IF(AND(F4049="Peretoe teenus",H4049&lt;[2]an!$M$37,S4049&lt;&gt;"kahepoolne vajaduspõhine",RANK(D4049,$D4049:$D4049)+COUNTIFS($D$2:D4049,D4049,$F$2:F4049,F4049)-1=1),X4049,
IF(AND(F4049="Peretoe teenus",H4049&lt;[2]an!$M$37,S4049&lt;&gt;"kahepoolne vajaduspõhine",RANK(D4049,$D4049:$D4049)+COUNTIFS($D$2:D4049,D4049,$F$2:F4049,F4049)-1&gt;1),"",
IF(AND(F4049="Peretoe teenus",H4049&lt;[2]an!$M$37,S4049="kahepoolne vajaduspõhine",U4049="",RANK(D4049,$D4049:$D4049)+COUNTIFS($D$2:D4049,D4049,$F$2:F4049,F4049)-1=1),X4049,
IF(AND(F4049="Peretoe teenus",H4049&lt;[2]an!$M$37,S4049="kahepoolne vajaduspõhine",U4049="",RANK(D4049,$D4049:$D4049)+COUNTIFS($D$2:D4049,D4049,$F$2:F4049,F4049)-1&gt;1),"",
IF(AND(F4049="Peretoe teenus",H4049&lt;[2]an!$M$37,S4049="kahepoolne vajaduspõhine",U4049&lt;[2]an!$M$37,RANK(D4049,$D4049:$D4049)+COUNTIFS($D$2:D4049,D4049,$F$2:F4049,F4049)-1=1),X4049,
IF(AND(F4049="Peretoe teenus",H4049&lt;[2]an!$M$37,S4049="kahepoolne vajaduspõhine",U4049&lt;[2]an!$M$37,RANK(D4049,$D4049:$D4049)+COUNTIFS($D$2:D4049,D4049,$F$2:F4049,F4049)-1&gt;1),"",
IF(AND(F4049="Peretoe teenus",H4049&lt;[2]an!$M$37,S4049="kahepoolne vajaduspõhine",U4049&gt;=[2]an!$M$37,U4049&lt;=[2]an!$M$38,RANK(D4049,$D4049:$D4049)+COUNTIFS($D$2:D4049,D4049,$F$2:F4049,F4049)-1=1),
((EOMONTH(U4049,0)-U4049+1)*X4049)/DAY(EOMONTH(U4049,0))+(DAY(U4049)-1)*100/DAY(EOMONTH(U4049,0)),
IF(AND(F4049="Peretoe teenus",H4049&lt;[2]an!$M$37,S4049="kahepoolne vajaduspõhine",U4049&gt;=[2]an!$M$37,U4049&lt;=[2]an!$M$38,RANK(D4049,$D4049:$D4049)+COUNTIFS($D$2:D4049,D4049,$F$2:F4049,F4049)-1&gt;1),"",
IF(AND(F4049="Peretoe teenus",H4049&lt;[2]an!$M$37,S4049="kahepoolne vajaduspõhine",U4049&gt;[2]an!$M$38,RANK(D4049,$D4049:$D4049)+COUNTIFS($D$2:D4049,D4049,$F$2:F4049,F4049)-1=1),X4049,
IF(AND(F4049="Peretoe teenus",H4049&lt;[2]an!$M$37,S4049="kahepoolne vajaduspõhine",U4049&gt;[2]an!$M$38,RANK(D4049,$D4049:$D4049)+COUNTIFS($D$2:D4049,D4049,$F$2:F4049,F4049)-1&gt;1),"",X4049*W4049)))))))))))))),"")</f>
        <v/>
      </c>
      <c r="Z4049" s="18" t="str">
        <f t="shared" si="190"/>
        <v/>
      </c>
      <c r="AA4049" s="19" t="str">
        <f>IFERROR(VLOOKUP(E4049,[2]an!$A$3:$B$81,2,FALSE),"")</f>
        <v/>
      </c>
      <c r="AB4049" s="19" t="str">
        <f>IFERROR(VLOOKUP(AA4049,[2]an!$C$2:$D$16,2,FALSE),"")</f>
        <v/>
      </c>
      <c r="AC4049" s="20"/>
      <c r="AD4049" s="21" t="str">
        <f>IF(A4049=[2]an!$F$36,VLOOKUP([2]an!$F$36,[2]an!$F$36:$H$36,3,FALSE),IF(A4049=[2]an!$F$35,VLOOKUP([2]an!$F$35,[2]an!$F$35:$H$35,3,FALSE),IF(A4049=[2]an!$F$33,VLOOKUP([2]an!$F$33,[2]an!$F$33:$H$33,3,FALSE),IF(A4049=[2]an!$F$31,VLOOKUP([2]an!$F$31,[2]an!$F$31:$H$31,3,FALSE),""))))</f>
        <v/>
      </c>
    </row>
    <row r="4050" spans="6:30" x14ac:dyDescent="0.2">
      <c r="F4050" s="10"/>
      <c r="G4050" s="8" t="str">
        <f t="shared" si="191"/>
        <v/>
      </c>
      <c r="H4050" s="13"/>
      <c r="K4050" s="13"/>
      <c r="L4050" s="10"/>
      <c r="M4050" s="10"/>
      <c r="S4050" s="8" t="str">
        <f>IFERROR(VLOOKUP(D4050,[1]peretoe_teenus!$A$2:$L$2000,5,FALSE),"")</f>
        <v/>
      </c>
      <c r="U4050" s="13"/>
      <c r="V4050" s="15" t="str" cm="1">
        <f t="array" ref="V4050">IFERROR(IF(AND(F4050="Tugigrupp",RANK(K4050,$K4050:$K4050)+COUNTIFS($K$2:K4050,K4050,$L$2:L4050,L4050,$M$2:M4050,M4050,$I$2:I4050,I4050,$G$2:G4050,G4050,$F$2:F4050,F4050)-1=1),SUMPRODUCT(($F$2:$F$4154=F4050)*($G$2:$G$4154=G4050)*($K$2:$K$4154=K4050)*($I$2:$I$4154=I4050)*($L$2:$L$4154=L4050)*($M$2:$M$4154=M4050)),""),"")</f>
        <v/>
      </c>
      <c r="W4050" s="15" t="str">
        <f t="shared" si="189"/>
        <v/>
      </c>
      <c r="X4050" s="16" t="str">
        <f>IF(AND(A4050=[2]an!$G$38,F4050=[2]an!$E$40),[2]an!$G$40,IF(AND(A4050=[2]an!$G$38,F4050=[2]an!$E$41),[2]an!$G$41,IF(AND(A4050=[2]an!$G$38,F4050=[2]an!$E$39,H4050&gt;=[2]an!$M$37),[2]an!$G$39,
IF(AND(A4050=[2]an!$G$38,F4050=[2]an!$E$39,H4050&lt;[2]an!$M$37,S4050="kahepoolne vajaduspõhine",U4050=""),[2]an!$M$40,
IF(AND(A4050=[2]an!$G$38,F4050=[2]an!$E$39,H4050&lt;[2]an!$M$37,S4050="kahepoolne vajaduspõhine",U4050&lt;&gt;""),[2]an!$G$39,
IF(AND(A4050=[2]an!$G$38,F4050=[2]an!$E$39,H4050&lt;[2]an!$M$37,S4050&lt;&gt;"kahepoolne vajaduspõhine"),[2]an!$G$39,
IF(AND(A4050=[2]an!$G$38,F4050=[2]an!$E$42),[2]an!$G$42,
IF(AND(A4050=[2]an!$H$38,F4050=[2]an!$E$40),[2]an!$H$40,IF(AND(A4050=[2]an!$H$38,F4050=[2]an!$E$41),[2]an!$H$41,IF(AND(A4050=[2]an!$H$38,F4050=[2]an!$E$39,H4050&gt;=[2]an!$M$37),[2]an!$H$39,
IF(AND(A4050=[2]an!$H$38,F4050=[2]an!$E$39,H4050&lt;[2]an!$M$37,S4050="kahepoolne vajaduspõhine",U4050=""),[2]an!$M$40,
IF(AND(A4050=[2]an!$H$38,F4050=[2]an!$E$39,H4050&lt;[2]an!$M$37,S4050="kahepoolne vajaduspõhine",U4050&lt;&gt;""),[2]an!$H$39,
IF(AND(A4050=[2]an!$H$38,F4050=[2]an!$E$39,H4050&lt;[2]an!$M$37,S4050&lt;&gt;"kahepoolne vajaduspõhine"),[2]an!$H$39,
IF(AND(A4050=[2]an!$H$38,F4050=[2]an!$E$42),[2]an!$H$42,
IF(AND(A4050=[2]an!$I$38,F4050=[2]an!$E$40),[2]an!$I$40,IF(AND(A4050=[2]an!$I$38,F4050=[2]an!$E$41),[2]an!$I$41,IF(AND(A4050=[2]an!$I$38,F4050=[2]an!$E$39,H4050&gt;=[2]an!$M$37),[2]an!$I$39,
IF(AND(A4050=[2]an!$I$38,F4050=[2]an!$E$39,H4050&lt;[2]an!$M$37,S4050="kahepoolne vajaduspõhine",U4050=""),[2]an!$M$40,
IF(AND(A4050=[2]an!$I$38,F4050=[2]an!$E$39,H4050&lt;[2]an!$M$37,S4050="kahepoolne vajaduspõhine",U4050&lt;&gt;""),[2]an!$I$39,
IF(AND(A4050=[2]an!$I$38,F4050=[2]an!$E$39,H4050&lt;[2]an!$M$37,S4050&lt;&gt;"kahepoolne vajaduspõhine"),[2]an!$I$39,
IF(AND(A4050=[2]an!$I$38,F4050=[2]an!$E$42),[2]an!$I$42,
IF(AND(A4050=[2]an!$J$38,F4050=[2]an!$E$40),[2]an!$J$40,IF(AND(A4050=[2]an!$J$38,F4050=[2]an!$E$41),[2]an!$J$41,IF(AND(A4050=[2]an!$J$38,F4050=[2]an!$E$39,H4050&gt;=[2]an!$M$37),[2]an!$J$39,
IF(AND(A4050=[2]an!$J$38,F4050=[2]an!$E$39,H4050&lt;[2]an!$M$37,S4050="kahepoolne vajaduspõhine",U4050=""),[2]an!$M$40,
IF(AND(A4050=[2]an!$J$38,F4050=[2]an!$E$39,H4050&lt;[2]an!$M$37,S4050="kahepoolne vajaduspõhine",U4050&lt;&gt;""),[2]an!$J$39,
IF(AND(A4050=[2]an!$J$38,F4050=[2]an!$E$39,H4050&lt;[2]an!$M$37,S4050&lt;&gt;"kahepoolne vajaduspõhine"),[2]an!$J$39,
IF(AND(A4050=[2]an!$J$38,F4050=[2]an!$E$42),[2]an!$J$42,""))))))))))))))))))))))))))))</f>
        <v/>
      </c>
      <c r="Y4050" s="17" t="str">
        <f>IFERROR(IF(F4050="Tugigrupp",0,
IF(AND(F4050="Peretoe teenus",H4050&gt;=[2]an!$M$37,RANK(D4050,$D4050:$D4050)+COUNTIFS($D$2:D4050,D4050,$F$2:F4050,F4050)-1&gt;1),"",
IF(AND(F4050="Peretoe teenus",H4050&gt;=[2]an!$M$37,RANK(D4050,$D4050:$D4050)+COUNTIFS($D$2:D4050,D4050,$F$2:F4050,F4050)-1=1,MONTH(H4050)=MONTH(K4050)=TRUE,YEAR(H4050)=YEAR(K4050)=TRUE),((EOMONTH(H4050,0)-H4050+1)*X4050)/DAY(EOMONTH(H4050,0)),
IF(AND(F4050="Peretoe teenus",H4050&gt;=[2]an!$M$37,RANK(D4050,$D4050:$D4050)+COUNTIFS($D$2:D4050,D4050,$F$2:F4050,F4050)-1=1),X4050,
IF(AND(F4050="Peretoe teenus",H4050&lt;[2]an!$M$37,S4050&lt;&gt;"kahepoolne vajaduspõhine",RANK(D4050,$D4050:$D4050)+COUNTIFS($D$2:D4050,D4050,$F$2:F4050,F4050)-1=1),X4050,
IF(AND(F4050="Peretoe teenus",H4050&lt;[2]an!$M$37,S4050&lt;&gt;"kahepoolne vajaduspõhine",RANK(D4050,$D4050:$D4050)+COUNTIFS($D$2:D4050,D4050,$F$2:F4050,F4050)-1&gt;1),"",
IF(AND(F4050="Peretoe teenus",H4050&lt;[2]an!$M$37,S4050="kahepoolne vajaduspõhine",U4050="",RANK(D4050,$D4050:$D4050)+COUNTIFS($D$2:D4050,D4050,$F$2:F4050,F4050)-1=1),X4050,
IF(AND(F4050="Peretoe teenus",H4050&lt;[2]an!$M$37,S4050="kahepoolne vajaduspõhine",U4050="",RANK(D4050,$D4050:$D4050)+COUNTIFS($D$2:D4050,D4050,$F$2:F4050,F4050)-1&gt;1),"",
IF(AND(F4050="Peretoe teenus",H4050&lt;[2]an!$M$37,S4050="kahepoolne vajaduspõhine",U4050&lt;[2]an!$M$37,RANK(D4050,$D4050:$D4050)+COUNTIFS($D$2:D4050,D4050,$F$2:F4050,F4050)-1=1),X4050,
IF(AND(F4050="Peretoe teenus",H4050&lt;[2]an!$M$37,S4050="kahepoolne vajaduspõhine",U4050&lt;[2]an!$M$37,RANK(D4050,$D4050:$D4050)+COUNTIFS($D$2:D4050,D4050,$F$2:F4050,F4050)-1&gt;1),"",
IF(AND(F4050="Peretoe teenus",H4050&lt;[2]an!$M$37,S4050="kahepoolne vajaduspõhine",U4050&gt;=[2]an!$M$37,U4050&lt;=[2]an!$M$38,RANK(D4050,$D4050:$D4050)+COUNTIFS($D$2:D4050,D4050,$F$2:F4050,F4050)-1=1),
((EOMONTH(U4050,0)-U4050+1)*X4050)/DAY(EOMONTH(U4050,0))+(DAY(U4050)-1)*100/DAY(EOMONTH(U4050,0)),
IF(AND(F4050="Peretoe teenus",H4050&lt;[2]an!$M$37,S4050="kahepoolne vajaduspõhine",U4050&gt;=[2]an!$M$37,U4050&lt;=[2]an!$M$38,RANK(D4050,$D4050:$D4050)+COUNTIFS($D$2:D4050,D4050,$F$2:F4050,F4050)-1&gt;1),"",
IF(AND(F4050="Peretoe teenus",H4050&lt;[2]an!$M$37,S4050="kahepoolne vajaduspõhine",U4050&gt;[2]an!$M$38,RANK(D4050,$D4050:$D4050)+COUNTIFS($D$2:D4050,D4050,$F$2:F4050,F4050)-1=1),X4050,
IF(AND(F4050="Peretoe teenus",H4050&lt;[2]an!$M$37,S4050="kahepoolne vajaduspõhine",U4050&gt;[2]an!$M$38,RANK(D4050,$D4050:$D4050)+COUNTIFS($D$2:D4050,D4050,$F$2:F4050,F4050)-1&gt;1),"",X4050*W4050)))))))))))))),"")</f>
        <v/>
      </c>
      <c r="Z4050" s="18" t="str">
        <f t="shared" si="190"/>
        <v/>
      </c>
      <c r="AA4050" s="19" t="str">
        <f>IFERROR(VLOOKUP(E4050,[2]an!$A$3:$B$81,2,FALSE),"")</f>
        <v/>
      </c>
      <c r="AB4050" s="19" t="str">
        <f>IFERROR(VLOOKUP(AA4050,[2]an!$C$2:$D$16,2,FALSE),"")</f>
        <v/>
      </c>
      <c r="AC4050" s="20"/>
      <c r="AD4050" s="21" t="str">
        <f>IF(A4050=[2]an!$F$36,VLOOKUP([2]an!$F$36,[2]an!$F$36:$H$36,3,FALSE),IF(A4050=[2]an!$F$35,VLOOKUP([2]an!$F$35,[2]an!$F$35:$H$35,3,FALSE),IF(A4050=[2]an!$F$33,VLOOKUP([2]an!$F$33,[2]an!$F$33:$H$33,3,FALSE),IF(A4050=[2]an!$F$31,VLOOKUP([2]an!$F$31,[2]an!$F$31:$H$31,3,FALSE),""))))</f>
        <v/>
      </c>
    </row>
    <row r="4051" spans="6:30" x14ac:dyDescent="0.2">
      <c r="F4051" s="10"/>
      <c r="G4051" s="8" t="str">
        <f t="shared" si="191"/>
        <v/>
      </c>
      <c r="H4051" s="13"/>
      <c r="K4051" s="13"/>
      <c r="L4051" s="10"/>
      <c r="M4051" s="10"/>
      <c r="S4051" s="8" t="str">
        <f>IFERROR(VLOOKUP(D4051,[1]peretoe_teenus!$A$2:$L$2000,5,FALSE),"")</f>
        <v/>
      </c>
      <c r="U4051" s="13"/>
      <c r="V4051" s="15" t="str" cm="1">
        <f t="array" ref="V4051">IFERROR(IF(AND(F4051="Tugigrupp",RANK(K4051,$K4051:$K4051)+COUNTIFS($K$2:K4051,K4051,$L$2:L4051,L4051,$M$2:M4051,M4051,$I$2:I4051,I4051,$G$2:G4051,G4051,$F$2:F4051,F4051)-1=1),SUMPRODUCT(($F$2:$F$4154=F4051)*($G$2:$G$4154=G4051)*($K$2:$K$4154=K4051)*($I$2:$I$4154=I4051)*($L$2:$L$4154=L4051)*($M$2:$M$4154=M4051)),""),"")</f>
        <v/>
      </c>
      <c r="W4051" s="15" t="str">
        <f t="shared" si="189"/>
        <v/>
      </c>
      <c r="X4051" s="16" t="str">
        <f>IF(AND(A4051=[2]an!$G$38,F4051=[2]an!$E$40),[2]an!$G$40,IF(AND(A4051=[2]an!$G$38,F4051=[2]an!$E$41),[2]an!$G$41,IF(AND(A4051=[2]an!$G$38,F4051=[2]an!$E$39,H4051&gt;=[2]an!$M$37),[2]an!$G$39,
IF(AND(A4051=[2]an!$G$38,F4051=[2]an!$E$39,H4051&lt;[2]an!$M$37,S4051="kahepoolne vajaduspõhine",U4051=""),[2]an!$M$40,
IF(AND(A4051=[2]an!$G$38,F4051=[2]an!$E$39,H4051&lt;[2]an!$M$37,S4051="kahepoolne vajaduspõhine",U4051&lt;&gt;""),[2]an!$G$39,
IF(AND(A4051=[2]an!$G$38,F4051=[2]an!$E$39,H4051&lt;[2]an!$M$37,S4051&lt;&gt;"kahepoolne vajaduspõhine"),[2]an!$G$39,
IF(AND(A4051=[2]an!$G$38,F4051=[2]an!$E$42),[2]an!$G$42,
IF(AND(A4051=[2]an!$H$38,F4051=[2]an!$E$40),[2]an!$H$40,IF(AND(A4051=[2]an!$H$38,F4051=[2]an!$E$41),[2]an!$H$41,IF(AND(A4051=[2]an!$H$38,F4051=[2]an!$E$39,H4051&gt;=[2]an!$M$37),[2]an!$H$39,
IF(AND(A4051=[2]an!$H$38,F4051=[2]an!$E$39,H4051&lt;[2]an!$M$37,S4051="kahepoolne vajaduspõhine",U4051=""),[2]an!$M$40,
IF(AND(A4051=[2]an!$H$38,F4051=[2]an!$E$39,H4051&lt;[2]an!$M$37,S4051="kahepoolne vajaduspõhine",U4051&lt;&gt;""),[2]an!$H$39,
IF(AND(A4051=[2]an!$H$38,F4051=[2]an!$E$39,H4051&lt;[2]an!$M$37,S4051&lt;&gt;"kahepoolne vajaduspõhine"),[2]an!$H$39,
IF(AND(A4051=[2]an!$H$38,F4051=[2]an!$E$42),[2]an!$H$42,
IF(AND(A4051=[2]an!$I$38,F4051=[2]an!$E$40),[2]an!$I$40,IF(AND(A4051=[2]an!$I$38,F4051=[2]an!$E$41),[2]an!$I$41,IF(AND(A4051=[2]an!$I$38,F4051=[2]an!$E$39,H4051&gt;=[2]an!$M$37),[2]an!$I$39,
IF(AND(A4051=[2]an!$I$38,F4051=[2]an!$E$39,H4051&lt;[2]an!$M$37,S4051="kahepoolne vajaduspõhine",U4051=""),[2]an!$M$40,
IF(AND(A4051=[2]an!$I$38,F4051=[2]an!$E$39,H4051&lt;[2]an!$M$37,S4051="kahepoolne vajaduspõhine",U4051&lt;&gt;""),[2]an!$I$39,
IF(AND(A4051=[2]an!$I$38,F4051=[2]an!$E$39,H4051&lt;[2]an!$M$37,S4051&lt;&gt;"kahepoolne vajaduspõhine"),[2]an!$I$39,
IF(AND(A4051=[2]an!$I$38,F4051=[2]an!$E$42),[2]an!$I$42,
IF(AND(A4051=[2]an!$J$38,F4051=[2]an!$E$40),[2]an!$J$40,IF(AND(A4051=[2]an!$J$38,F4051=[2]an!$E$41),[2]an!$J$41,IF(AND(A4051=[2]an!$J$38,F4051=[2]an!$E$39,H4051&gt;=[2]an!$M$37),[2]an!$J$39,
IF(AND(A4051=[2]an!$J$38,F4051=[2]an!$E$39,H4051&lt;[2]an!$M$37,S4051="kahepoolne vajaduspõhine",U4051=""),[2]an!$M$40,
IF(AND(A4051=[2]an!$J$38,F4051=[2]an!$E$39,H4051&lt;[2]an!$M$37,S4051="kahepoolne vajaduspõhine",U4051&lt;&gt;""),[2]an!$J$39,
IF(AND(A4051=[2]an!$J$38,F4051=[2]an!$E$39,H4051&lt;[2]an!$M$37,S4051&lt;&gt;"kahepoolne vajaduspõhine"),[2]an!$J$39,
IF(AND(A4051=[2]an!$J$38,F4051=[2]an!$E$42),[2]an!$J$42,""))))))))))))))))))))))))))))</f>
        <v/>
      </c>
      <c r="Y4051" s="17" t="str">
        <f>IFERROR(IF(F4051="Tugigrupp",0,
IF(AND(F4051="Peretoe teenus",H4051&gt;=[2]an!$M$37,RANK(D4051,$D4051:$D4051)+COUNTIFS($D$2:D4051,D4051,$F$2:F4051,F4051)-1&gt;1),"",
IF(AND(F4051="Peretoe teenus",H4051&gt;=[2]an!$M$37,RANK(D4051,$D4051:$D4051)+COUNTIFS($D$2:D4051,D4051,$F$2:F4051,F4051)-1=1,MONTH(H4051)=MONTH(K4051)=TRUE,YEAR(H4051)=YEAR(K4051)=TRUE),((EOMONTH(H4051,0)-H4051+1)*X4051)/DAY(EOMONTH(H4051,0)),
IF(AND(F4051="Peretoe teenus",H4051&gt;=[2]an!$M$37,RANK(D4051,$D4051:$D4051)+COUNTIFS($D$2:D4051,D4051,$F$2:F4051,F4051)-1=1),X4051,
IF(AND(F4051="Peretoe teenus",H4051&lt;[2]an!$M$37,S4051&lt;&gt;"kahepoolne vajaduspõhine",RANK(D4051,$D4051:$D4051)+COUNTIFS($D$2:D4051,D4051,$F$2:F4051,F4051)-1=1),X4051,
IF(AND(F4051="Peretoe teenus",H4051&lt;[2]an!$M$37,S4051&lt;&gt;"kahepoolne vajaduspõhine",RANK(D4051,$D4051:$D4051)+COUNTIFS($D$2:D4051,D4051,$F$2:F4051,F4051)-1&gt;1),"",
IF(AND(F4051="Peretoe teenus",H4051&lt;[2]an!$M$37,S4051="kahepoolne vajaduspõhine",U4051="",RANK(D4051,$D4051:$D4051)+COUNTIFS($D$2:D4051,D4051,$F$2:F4051,F4051)-1=1),X4051,
IF(AND(F4051="Peretoe teenus",H4051&lt;[2]an!$M$37,S4051="kahepoolne vajaduspõhine",U4051="",RANK(D4051,$D4051:$D4051)+COUNTIFS($D$2:D4051,D4051,$F$2:F4051,F4051)-1&gt;1),"",
IF(AND(F4051="Peretoe teenus",H4051&lt;[2]an!$M$37,S4051="kahepoolne vajaduspõhine",U4051&lt;[2]an!$M$37,RANK(D4051,$D4051:$D4051)+COUNTIFS($D$2:D4051,D4051,$F$2:F4051,F4051)-1=1),X4051,
IF(AND(F4051="Peretoe teenus",H4051&lt;[2]an!$M$37,S4051="kahepoolne vajaduspõhine",U4051&lt;[2]an!$M$37,RANK(D4051,$D4051:$D4051)+COUNTIFS($D$2:D4051,D4051,$F$2:F4051,F4051)-1&gt;1),"",
IF(AND(F4051="Peretoe teenus",H4051&lt;[2]an!$M$37,S4051="kahepoolne vajaduspõhine",U4051&gt;=[2]an!$M$37,U4051&lt;=[2]an!$M$38,RANK(D4051,$D4051:$D4051)+COUNTIFS($D$2:D4051,D4051,$F$2:F4051,F4051)-1=1),
((EOMONTH(U4051,0)-U4051+1)*X4051)/DAY(EOMONTH(U4051,0))+(DAY(U4051)-1)*100/DAY(EOMONTH(U4051,0)),
IF(AND(F4051="Peretoe teenus",H4051&lt;[2]an!$M$37,S4051="kahepoolne vajaduspõhine",U4051&gt;=[2]an!$M$37,U4051&lt;=[2]an!$M$38,RANK(D4051,$D4051:$D4051)+COUNTIFS($D$2:D4051,D4051,$F$2:F4051,F4051)-1&gt;1),"",
IF(AND(F4051="Peretoe teenus",H4051&lt;[2]an!$M$37,S4051="kahepoolne vajaduspõhine",U4051&gt;[2]an!$M$38,RANK(D4051,$D4051:$D4051)+COUNTIFS($D$2:D4051,D4051,$F$2:F4051,F4051)-1=1),X4051,
IF(AND(F4051="Peretoe teenus",H4051&lt;[2]an!$M$37,S4051="kahepoolne vajaduspõhine",U4051&gt;[2]an!$M$38,RANK(D4051,$D4051:$D4051)+COUNTIFS($D$2:D4051,D4051,$F$2:F4051,F4051)-1&gt;1),"",X4051*W4051)))))))))))))),"")</f>
        <v/>
      </c>
      <c r="Z4051" s="18" t="str">
        <f t="shared" si="190"/>
        <v/>
      </c>
      <c r="AA4051" s="19" t="str">
        <f>IFERROR(VLOOKUP(E4051,[2]an!$A$3:$B$81,2,FALSE),"")</f>
        <v/>
      </c>
      <c r="AB4051" s="19" t="str">
        <f>IFERROR(VLOOKUP(AA4051,[2]an!$C$2:$D$16,2,FALSE),"")</f>
        <v/>
      </c>
      <c r="AC4051" s="20"/>
      <c r="AD4051" s="21" t="str">
        <f>IF(A4051=[2]an!$F$36,VLOOKUP([2]an!$F$36,[2]an!$F$36:$H$36,3,FALSE),IF(A4051=[2]an!$F$35,VLOOKUP([2]an!$F$35,[2]an!$F$35:$H$35,3,FALSE),IF(A4051=[2]an!$F$33,VLOOKUP([2]an!$F$33,[2]an!$F$33:$H$33,3,FALSE),IF(A4051=[2]an!$F$31,VLOOKUP([2]an!$F$31,[2]an!$F$31:$H$31,3,FALSE),""))))</f>
        <v/>
      </c>
    </row>
    <row r="4052" spans="6:30" x14ac:dyDescent="0.2">
      <c r="F4052" s="10"/>
      <c r="G4052" s="8" t="str">
        <f t="shared" si="191"/>
        <v/>
      </c>
      <c r="H4052" s="13"/>
      <c r="K4052" s="13"/>
      <c r="L4052" s="10"/>
      <c r="M4052" s="10"/>
      <c r="S4052" s="8" t="str">
        <f>IFERROR(VLOOKUP(D4052,[1]peretoe_teenus!$A$2:$L$2000,5,FALSE),"")</f>
        <v/>
      </c>
      <c r="U4052" s="13"/>
      <c r="V4052" s="15" t="str" cm="1">
        <f t="array" ref="V4052">IFERROR(IF(AND(F4052="Tugigrupp",RANK(K4052,$K4052:$K4052)+COUNTIFS($K$2:K4052,K4052,$L$2:L4052,L4052,$M$2:M4052,M4052,$I$2:I4052,I4052,$G$2:G4052,G4052,$F$2:F4052,F4052)-1=1),SUMPRODUCT(($F$2:$F$4154=F4052)*($G$2:$G$4154=G4052)*($K$2:$K$4154=K4052)*($I$2:$I$4154=I4052)*($L$2:$L$4154=L4052)*($M$2:$M$4154=M4052)),""),"")</f>
        <v/>
      </c>
      <c r="W4052" s="15" t="str">
        <f t="shared" si="189"/>
        <v/>
      </c>
      <c r="X4052" s="16" t="str">
        <f>IF(AND(A4052=[2]an!$G$38,F4052=[2]an!$E$40),[2]an!$G$40,IF(AND(A4052=[2]an!$G$38,F4052=[2]an!$E$41),[2]an!$G$41,IF(AND(A4052=[2]an!$G$38,F4052=[2]an!$E$39,H4052&gt;=[2]an!$M$37),[2]an!$G$39,
IF(AND(A4052=[2]an!$G$38,F4052=[2]an!$E$39,H4052&lt;[2]an!$M$37,S4052="kahepoolne vajaduspõhine",U4052=""),[2]an!$M$40,
IF(AND(A4052=[2]an!$G$38,F4052=[2]an!$E$39,H4052&lt;[2]an!$M$37,S4052="kahepoolne vajaduspõhine",U4052&lt;&gt;""),[2]an!$G$39,
IF(AND(A4052=[2]an!$G$38,F4052=[2]an!$E$39,H4052&lt;[2]an!$M$37,S4052&lt;&gt;"kahepoolne vajaduspõhine"),[2]an!$G$39,
IF(AND(A4052=[2]an!$G$38,F4052=[2]an!$E$42),[2]an!$G$42,
IF(AND(A4052=[2]an!$H$38,F4052=[2]an!$E$40),[2]an!$H$40,IF(AND(A4052=[2]an!$H$38,F4052=[2]an!$E$41),[2]an!$H$41,IF(AND(A4052=[2]an!$H$38,F4052=[2]an!$E$39,H4052&gt;=[2]an!$M$37),[2]an!$H$39,
IF(AND(A4052=[2]an!$H$38,F4052=[2]an!$E$39,H4052&lt;[2]an!$M$37,S4052="kahepoolne vajaduspõhine",U4052=""),[2]an!$M$40,
IF(AND(A4052=[2]an!$H$38,F4052=[2]an!$E$39,H4052&lt;[2]an!$M$37,S4052="kahepoolne vajaduspõhine",U4052&lt;&gt;""),[2]an!$H$39,
IF(AND(A4052=[2]an!$H$38,F4052=[2]an!$E$39,H4052&lt;[2]an!$M$37,S4052&lt;&gt;"kahepoolne vajaduspõhine"),[2]an!$H$39,
IF(AND(A4052=[2]an!$H$38,F4052=[2]an!$E$42),[2]an!$H$42,
IF(AND(A4052=[2]an!$I$38,F4052=[2]an!$E$40),[2]an!$I$40,IF(AND(A4052=[2]an!$I$38,F4052=[2]an!$E$41),[2]an!$I$41,IF(AND(A4052=[2]an!$I$38,F4052=[2]an!$E$39,H4052&gt;=[2]an!$M$37),[2]an!$I$39,
IF(AND(A4052=[2]an!$I$38,F4052=[2]an!$E$39,H4052&lt;[2]an!$M$37,S4052="kahepoolne vajaduspõhine",U4052=""),[2]an!$M$40,
IF(AND(A4052=[2]an!$I$38,F4052=[2]an!$E$39,H4052&lt;[2]an!$M$37,S4052="kahepoolne vajaduspõhine",U4052&lt;&gt;""),[2]an!$I$39,
IF(AND(A4052=[2]an!$I$38,F4052=[2]an!$E$39,H4052&lt;[2]an!$M$37,S4052&lt;&gt;"kahepoolne vajaduspõhine"),[2]an!$I$39,
IF(AND(A4052=[2]an!$I$38,F4052=[2]an!$E$42),[2]an!$I$42,
IF(AND(A4052=[2]an!$J$38,F4052=[2]an!$E$40),[2]an!$J$40,IF(AND(A4052=[2]an!$J$38,F4052=[2]an!$E$41),[2]an!$J$41,IF(AND(A4052=[2]an!$J$38,F4052=[2]an!$E$39,H4052&gt;=[2]an!$M$37),[2]an!$J$39,
IF(AND(A4052=[2]an!$J$38,F4052=[2]an!$E$39,H4052&lt;[2]an!$M$37,S4052="kahepoolne vajaduspõhine",U4052=""),[2]an!$M$40,
IF(AND(A4052=[2]an!$J$38,F4052=[2]an!$E$39,H4052&lt;[2]an!$M$37,S4052="kahepoolne vajaduspõhine",U4052&lt;&gt;""),[2]an!$J$39,
IF(AND(A4052=[2]an!$J$38,F4052=[2]an!$E$39,H4052&lt;[2]an!$M$37,S4052&lt;&gt;"kahepoolne vajaduspõhine"),[2]an!$J$39,
IF(AND(A4052=[2]an!$J$38,F4052=[2]an!$E$42),[2]an!$J$42,""))))))))))))))))))))))))))))</f>
        <v/>
      </c>
      <c r="Y4052" s="17" t="str">
        <f>IFERROR(IF(F4052="Tugigrupp",0,
IF(AND(F4052="Peretoe teenus",H4052&gt;=[2]an!$M$37,RANK(D4052,$D4052:$D4052)+COUNTIFS($D$2:D4052,D4052,$F$2:F4052,F4052)-1&gt;1),"",
IF(AND(F4052="Peretoe teenus",H4052&gt;=[2]an!$M$37,RANK(D4052,$D4052:$D4052)+COUNTIFS($D$2:D4052,D4052,$F$2:F4052,F4052)-1=1,MONTH(H4052)=MONTH(K4052)=TRUE,YEAR(H4052)=YEAR(K4052)=TRUE),((EOMONTH(H4052,0)-H4052+1)*X4052)/DAY(EOMONTH(H4052,0)),
IF(AND(F4052="Peretoe teenus",H4052&gt;=[2]an!$M$37,RANK(D4052,$D4052:$D4052)+COUNTIFS($D$2:D4052,D4052,$F$2:F4052,F4052)-1=1),X4052,
IF(AND(F4052="Peretoe teenus",H4052&lt;[2]an!$M$37,S4052&lt;&gt;"kahepoolne vajaduspõhine",RANK(D4052,$D4052:$D4052)+COUNTIFS($D$2:D4052,D4052,$F$2:F4052,F4052)-1=1),X4052,
IF(AND(F4052="Peretoe teenus",H4052&lt;[2]an!$M$37,S4052&lt;&gt;"kahepoolne vajaduspõhine",RANK(D4052,$D4052:$D4052)+COUNTIFS($D$2:D4052,D4052,$F$2:F4052,F4052)-1&gt;1),"",
IF(AND(F4052="Peretoe teenus",H4052&lt;[2]an!$M$37,S4052="kahepoolne vajaduspõhine",U4052="",RANK(D4052,$D4052:$D4052)+COUNTIFS($D$2:D4052,D4052,$F$2:F4052,F4052)-1=1),X4052,
IF(AND(F4052="Peretoe teenus",H4052&lt;[2]an!$M$37,S4052="kahepoolne vajaduspõhine",U4052="",RANK(D4052,$D4052:$D4052)+COUNTIFS($D$2:D4052,D4052,$F$2:F4052,F4052)-1&gt;1),"",
IF(AND(F4052="Peretoe teenus",H4052&lt;[2]an!$M$37,S4052="kahepoolne vajaduspõhine",U4052&lt;[2]an!$M$37,RANK(D4052,$D4052:$D4052)+COUNTIFS($D$2:D4052,D4052,$F$2:F4052,F4052)-1=1),X4052,
IF(AND(F4052="Peretoe teenus",H4052&lt;[2]an!$M$37,S4052="kahepoolne vajaduspõhine",U4052&lt;[2]an!$M$37,RANK(D4052,$D4052:$D4052)+COUNTIFS($D$2:D4052,D4052,$F$2:F4052,F4052)-1&gt;1),"",
IF(AND(F4052="Peretoe teenus",H4052&lt;[2]an!$M$37,S4052="kahepoolne vajaduspõhine",U4052&gt;=[2]an!$M$37,U4052&lt;=[2]an!$M$38,RANK(D4052,$D4052:$D4052)+COUNTIFS($D$2:D4052,D4052,$F$2:F4052,F4052)-1=1),
((EOMONTH(U4052,0)-U4052+1)*X4052)/DAY(EOMONTH(U4052,0))+(DAY(U4052)-1)*100/DAY(EOMONTH(U4052,0)),
IF(AND(F4052="Peretoe teenus",H4052&lt;[2]an!$M$37,S4052="kahepoolne vajaduspõhine",U4052&gt;=[2]an!$M$37,U4052&lt;=[2]an!$M$38,RANK(D4052,$D4052:$D4052)+COUNTIFS($D$2:D4052,D4052,$F$2:F4052,F4052)-1&gt;1),"",
IF(AND(F4052="Peretoe teenus",H4052&lt;[2]an!$M$37,S4052="kahepoolne vajaduspõhine",U4052&gt;[2]an!$M$38,RANK(D4052,$D4052:$D4052)+COUNTIFS($D$2:D4052,D4052,$F$2:F4052,F4052)-1=1),X4052,
IF(AND(F4052="Peretoe teenus",H4052&lt;[2]an!$M$37,S4052="kahepoolne vajaduspõhine",U4052&gt;[2]an!$M$38,RANK(D4052,$D4052:$D4052)+COUNTIFS($D$2:D4052,D4052,$F$2:F4052,F4052)-1&gt;1),"",X4052*W4052)))))))))))))),"")</f>
        <v/>
      </c>
      <c r="Z4052" s="18" t="str">
        <f t="shared" si="190"/>
        <v/>
      </c>
      <c r="AA4052" s="19" t="str">
        <f>IFERROR(VLOOKUP(E4052,[2]an!$A$3:$B$81,2,FALSE),"")</f>
        <v/>
      </c>
      <c r="AB4052" s="19" t="str">
        <f>IFERROR(VLOOKUP(AA4052,[2]an!$C$2:$D$16,2,FALSE),"")</f>
        <v/>
      </c>
      <c r="AC4052" s="20"/>
      <c r="AD4052" s="21" t="str">
        <f>IF(A4052=[2]an!$F$36,VLOOKUP([2]an!$F$36,[2]an!$F$36:$H$36,3,FALSE),IF(A4052=[2]an!$F$35,VLOOKUP([2]an!$F$35,[2]an!$F$35:$H$35,3,FALSE),IF(A4052=[2]an!$F$33,VLOOKUP([2]an!$F$33,[2]an!$F$33:$H$33,3,FALSE),IF(A4052=[2]an!$F$31,VLOOKUP([2]an!$F$31,[2]an!$F$31:$H$31,3,FALSE),""))))</f>
        <v/>
      </c>
    </row>
    <row r="4053" spans="6:30" x14ac:dyDescent="0.2">
      <c r="F4053" s="10"/>
      <c r="G4053" s="8" t="str">
        <f t="shared" si="191"/>
        <v/>
      </c>
      <c r="H4053" s="13"/>
      <c r="K4053" s="13"/>
      <c r="L4053" s="10"/>
      <c r="M4053" s="10"/>
      <c r="S4053" s="8" t="str">
        <f>IFERROR(VLOOKUP(D4053,[1]peretoe_teenus!$A$2:$L$2000,5,FALSE),"")</f>
        <v/>
      </c>
      <c r="U4053" s="13"/>
      <c r="V4053" s="15" t="str" cm="1">
        <f t="array" ref="V4053">IFERROR(IF(AND(F4053="Tugigrupp",RANK(K4053,$K4053:$K4053)+COUNTIFS($K$2:K4053,K4053,$L$2:L4053,L4053,$M$2:M4053,M4053,$I$2:I4053,I4053,$G$2:G4053,G4053,$F$2:F4053,F4053)-1=1),SUMPRODUCT(($F$2:$F$4154=F4053)*($G$2:$G$4154=G4053)*($K$2:$K$4154=K4053)*($I$2:$I$4154=I4053)*($L$2:$L$4154=L4053)*($M$2:$M$4154=M4053)),""),"")</f>
        <v/>
      </c>
      <c r="W4053" s="15" t="str">
        <f t="shared" si="189"/>
        <v/>
      </c>
      <c r="X4053" s="16" t="str">
        <f>IF(AND(A4053=[2]an!$G$38,F4053=[2]an!$E$40),[2]an!$G$40,IF(AND(A4053=[2]an!$G$38,F4053=[2]an!$E$41),[2]an!$G$41,IF(AND(A4053=[2]an!$G$38,F4053=[2]an!$E$39,H4053&gt;=[2]an!$M$37),[2]an!$G$39,
IF(AND(A4053=[2]an!$G$38,F4053=[2]an!$E$39,H4053&lt;[2]an!$M$37,S4053="kahepoolne vajaduspõhine",U4053=""),[2]an!$M$40,
IF(AND(A4053=[2]an!$G$38,F4053=[2]an!$E$39,H4053&lt;[2]an!$M$37,S4053="kahepoolne vajaduspõhine",U4053&lt;&gt;""),[2]an!$G$39,
IF(AND(A4053=[2]an!$G$38,F4053=[2]an!$E$39,H4053&lt;[2]an!$M$37,S4053&lt;&gt;"kahepoolne vajaduspõhine"),[2]an!$G$39,
IF(AND(A4053=[2]an!$G$38,F4053=[2]an!$E$42),[2]an!$G$42,
IF(AND(A4053=[2]an!$H$38,F4053=[2]an!$E$40),[2]an!$H$40,IF(AND(A4053=[2]an!$H$38,F4053=[2]an!$E$41),[2]an!$H$41,IF(AND(A4053=[2]an!$H$38,F4053=[2]an!$E$39,H4053&gt;=[2]an!$M$37),[2]an!$H$39,
IF(AND(A4053=[2]an!$H$38,F4053=[2]an!$E$39,H4053&lt;[2]an!$M$37,S4053="kahepoolne vajaduspõhine",U4053=""),[2]an!$M$40,
IF(AND(A4053=[2]an!$H$38,F4053=[2]an!$E$39,H4053&lt;[2]an!$M$37,S4053="kahepoolne vajaduspõhine",U4053&lt;&gt;""),[2]an!$H$39,
IF(AND(A4053=[2]an!$H$38,F4053=[2]an!$E$39,H4053&lt;[2]an!$M$37,S4053&lt;&gt;"kahepoolne vajaduspõhine"),[2]an!$H$39,
IF(AND(A4053=[2]an!$H$38,F4053=[2]an!$E$42),[2]an!$H$42,
IF(AND(A4053=[2]an!$I$38,F4053=[2]an!$E$40),[2]an!$I$40,IF(AND(A4053=[2]an!$I$38,F4053=[2]an!$E$41),[2]an!$I$41,IF(AND(A4053=[2]an!$I$38,F4053=[2]an!$E$39,H4053&gt;=[2]an!$M$37),[2]an!$I$39,
IF(AND(A4053=[2]an!$I$38,F4053=[2]an!$E$39,H4053&lt;[2]an!$M$37,S4053="kahepoolne vajaduspõhine",U4053=""),[2]an!$M$40,
IF(AND(A4053=[2]an!$I$38,F4053=[2]an!$E$39,H4053&lt;[2]an!$M$37,S4053="kahepoolne vajaduspõhine",U4053&lt;&gt;""),[2]an!$I$39,
IF(AND(A4053=[2]an!$I$38,F4053=[2]an!$E$39,H4053&lt;[2]an!$M$37,S4053&lt;&gt;"kahepoolne vajaduspõhine"),[2]an!$I$39,
IF(AND(A4053=[2]an!$I$38,F4053=[2]an!$E$42),[2]an!$I$42,
IF(AND(A4053=[2]an!$J$38,F4053=[2]an!$E$40),[2]an!$J$40,IF(AND(A4053=[2]an!$J$38,F4053=[2]an!$E$41),[2]an!$J$41,IF(AND(A4053=[2]an!$J$38,F4053=[2]an!$E$39,H4053&gt;=[2]an!$M$37),[2]an!$J$39,
IF(AND(A4053=[2]an!$J$38,F4053=[2]an!$E$39,H4053&lt;[2]an!$M$37,S4053="kahepoolne vajaduspõhine",U4053=""),[2]an!$M$40,
IF(AND(A4053=[2]an!$J$38,F4053=[2]an!$E$39,H4053&lt;[2]an!$M$37,S4053="kahepoolne vajaduspõhine",U4053&lt;&gt;""),[2]an!$J$39,
IF(AND(A4053=[2]an!$J$38,F4053=[2]an!$E$39,H4053&lt;[2]an!$M$37,S4053&lt;&gt;"kahepoolne vajaduspõhine"),[2]an!$J$39,
IF(AND(A4053=[2]an!$J$38,F4053=[2]an!$E$42),[2]an!$J$42,""))))))))))))))))))))))))))))</f>
        <v/>
      </c>
      <c r="Y4053" s="17" t="str">
        <f>IFERROR(IF(F4053="Tugigrupp",0,
IF(AND(F4053="Peretoe teenus",H4053&gt;=[2]an!$M$37,RANK(D4053,$D4053:$D4053)+COUNTIFS($D$2:D4053,D4053,$F$2:F4053,F4053)-1&gt;1),"",
IF(AND(F4053="Peretoe teenus",H4053&gt;=[2]an!$M$37,RANK(D4053,$D4053:$D4053)+COUNTIFS($D$2:D4053,D4053,$F$2:F4053,F4053)-1=1,MONTH(H4053)=MONTH(K4053)=TRUE,YEAR(H4053)=YEAR(K4053)=TRUE),((EOMONTH(H4053,0)-H4053+1)*X4053)/DAY(EOMONTH(H4053,0)),
IF(AND(F4053="Peretoe teenus",H4053&gt;=[2]an!$M$37,RANK(D4053,$D4053:$D4053)+COUNTIFS($D$2:D4053,D4053,$F$2:F4053,F4053)-1=1),X4053,
IF(AND(F4053="Peretoe teenus",H4053&lt;[2]an!$M$37,S4053&lt;&gt;"kahepoolne vajaduspõhine",RANK(D4053,$D4053:$D4053)+COUNTIFS($D$2:D4053,D4053,$F$2:F4053,F4053)-1=1),X4053,
IF(AND(F4053="Peretoe teenus",H4053&lt;[2]an!$M$37,S4053&lt;&gt;"kahepoolne vajaduspõhine",RANK(D4053,$D4053:$D4053)+COUNTIFS($D$2:D4053,D4053,$F$2:F4053,F4053)-1&gt;1),"",
IF(AND(F4053="Peretoe teenus",H4053&lt;[2]an!$M$37,S4053="kahepoolne vajaduspõhine",U4053="",RANK(D4053,$D4053:$D4053)+COUNTIFS($D$2:D4053,D4053,$F$2:F4053,F4053)-1=1),X4053,
IF(AND(F4053="Peretoe teenus",H4053&lt;[2]an!$M$37,S4053="kahepoolne vajaduspõhine",U4053="",RANK(D4053,$D4053:$D4053)+COUNTIFS($D$2:D4053,D4053,$F$2:F4053,F4053)-1&gt;1),"",
IF(AND(F4053="Peretoe teenus",H4053&lt;[2]an!$M$37,S4053="kahepoolne vajaduspõhine",U4053&lt;[2]an!$M$37,RANK(D4053,$D4053:$D4053)+COUNTIFS($D$2:D4053,D4053,$F$2:F4053,F4053)-1=1),X4053,
IF(AND(F4053="Peretoe teenus",H4053&lt;[2]an!$M$37,S4053="kahepoolne vajaduspõhine",U4053&lt;[2]an!$M$37,RANK(D4053,$D4053:$D4053)+COUNTIFS($D$2:D4053,D4053,$F$2:F4053,F4053)-1&gt;1),"",
IF(AND(F4053="Peretoe teenus",H4053&lt;[2]an!$M$37,S4053="kahepoolne vajaduspõhine",U4053&gt;=[2]an!$M$37,U4053&lt;=[2]an!$M$38,RANK(D4053,$D4053:$D4053)+COUNTIFS($D$2:D4053,D4053,$F$2:F4053,F4053)-1=1),
((EOMONTH(U4053,0)-U4053+1)*X4053)/DAY(EOMONTH(U4053,0))+(DAY(U4053)-1)*100/DAY(EOMONTH(U4053,0)),
IF(AND(F4053="Peretoe teenus",H4053&lt;[2]an!$M$37,S4053="kahepoolne vajaduspõhine",U4053&gt;=[2]an!$M$37,U4053&lt;=[2]an!$M$38,RANK(D4053,$D4053:$D4053)+COUNTIFS($D$2:D4053,D4053,$F$2:F4053,F4053)-1&gt;1),"",
IF(AND(F4053="Peretoe teenus",H4053&lt;[2]an!$M$37,S4053="kahepoolne vajaduspõhine",U4053&gt;[2]an!$M$38,RANK(D4053,$D4053:$D4053)+COUNTIFS($D$2:D4053,D4053,$F$2:F4053,F4053)-1=1),X4053,
IF(AND(F4053="Peretoe teenus",H4053&lt;[2]an!$M$37,S4053="kahepoolne vajaduspõhine",U4053&gt;[2]an!$M$38,RANK(D4053,$D4053:$D4053)+COUNTIFS($D$2:D4053,D4053,$F$2:F4053,F4053)-1&gt;1),"",X4053*W4053)))))))))))))),"")</f>
        <v/>
      </c>
      <c r="Z4053" s="18" t="str">
        <f t="shared" si="190"/>
        <v/>
      </c>
      <c r="AA4053" s="19" t="str">
        <f>IFERROR(VLOOKUP(E4053,[2]an!$A$3:$B$81,2,FALSE),"")</f>
        <v/>
      </c>
      <c r="AB4053" s="19" t="str">
        <f>IFERROR(VLOOKUP(AA4053,[2]an!$C$2:$D$16,2,FALSE),"")</f>
        <v/>
      </c>
      <c r="AC4053" s="20"/>
      <c r="AD4053" s="21" t="str">
        <f>IF(A4053=[2]an!$F$36,VLOOKUP([2]an!$F$36,[2]an!$F$36:$H$36,3,FALSE),IF(A4053=[2]an!$F$35,VLOOKUP([2]an!$F$35,[2]an!$F$35:$H$35,3,FALSE),IF(A4053=[2]an!$F$33,VLOOKUP([2]an!$F$33,[2]an!$F$33:$H$33,3,FALSE),IF(A4053=[2]an!$F$31,VLOOKUP([2]an!$F$31,[2]an!$F$31:$H$31,3,FALSE),""))))</f>
        <v/>
      </c>
    </row>
    <row r="4054" spans="6:30" x14ac:dyDescent="0.2">
      <c r="F4054" s="10"/>
      <c r="G4054" s="8" t="str">
        <f t="shared" si="191"/>
        <v/>
      </c>
      <c r="H4054" s="13"/>
      <c r="K4054" s="13"/>
      <c r="L4054" s="10"/>
      <c r="M4054" s="10"/>
      <c r="S4054" s="8" t="str">
        <f>IFERROR(VLOOKUP(D4054,[1]peretoe_teenus!$A$2:$L$2000,5,FALSE),"")</f>
        <v/>
      </c>
      <c r="U4054" s="13"/>
      <c r="V4054" s="15" t="str" cm="1">
        <f t="array" ref="V4054">IFERROR(IF(AND(F4054="Tugigrupp",RANK(K4054,$K4054:$K4054)+COUNTIFS($K$2:K4054,K4054,$L$2:L4054,L4054,$M$2:M4054,M4054,$I$2:I4054,I4054,$G$2:G4054,G4054,$F$2:F4054,F4054)-1=1),SUMPRODUCT(($F$2:$F$4154=F4054)*($G$2:$G$4154=G4054)*($K$2:$K$4154=K4054)*($I$2:$I$4154=I4054)*($L$2:$L$4154=L4054)*($M$2:$M$4154=M4054)),""),"")</f>
        <v/>
      </c>
      <c r="W4054" s="15" t="str">
        <f t="shared" si="189"/>
        <v/>
      </c>
      <c r="X4054" s="16" t="str">
        <f>IF(AND(A4054=[2]an!$G$38,F4054=[2]an!$E$40),[2]an!$G$40,IF(AND(A4054=[2]an!$G$38,F4054=[2]an!$E$41),[2]an!$G$41,IF(AND(A4054=[2]an!$G$38,F4054=[2]an!$E$39,H4054&gt;=[2]an!$M$37),[2]an!$G$39,
IF(AND(A4054=[2]an!$G$38,F4054=[2]an!$E$39,H4054&lt;[2]an!$M$37,S4054="kahepoolne vajaduspõhine",U4054=""),[2]an!$M$40,
IF(AND(A4054=[2]an!$G$38,F4054=[2]an!$E$39,H4054&lt;[2]an!$M$37,S4054="kahepoolne vajaduspõhine",U4054&lt;&gt;""),[2]an!$G$39,
IF(AND(A4054=[2]an!$G$38,F4054=[2]an!$E$39,H4054&lt;[2]an!$M$37,S4054&lt;&gt;"kahepoolne vajaduspõhine"),[2]an!$G$39,
IF(AND(A4054=[2]an!$G$38,F4054=[2]an!$E$42),[2]an!$G$42,
IF(AND(A4054=[2]an!$H$38,F4054=[2]an!$E$40),[2]an!$H$40,IF(AND(A4054=[2]an!$H$38,F4054=[2]an!$E$41),[2]an!$H$41,IF(AND(A4054=[2]an!$H$38,F4054=[2]an!$E$39,H4054&gt;=[2]an!$M$37),[2]an!$H$39,
IF(AND(A4054=[2]an!$H$38,F4054=[2]an!$E$39,H4054&lt;[2]an!$M$37,S4054="kahepoolne vajaduspõhine",U4054=""),[2]an!$M$40,
IF(AND(A4054=[2]an!$H$38,F4054=[2]an!$E$39,H4054&lt;[2]an!$M$37,S4054="kahepoolne vajaduspõhine",U4054&lt;&gt;""),[2]an!$H$39,
IF(AND(A4054=[2]an!$H$38,F4054=[2]an!$E$39,H4054&lt;[2]an!$M$37,S4054&lt;&gt;"kahepoolne vajaduspõhine"),[2]an!$H$39,
IF(AND(A4054=[2]an!$H$38,F4054=[2]an!$E$42),[2]an!$H$42,
IF(AND(A4054=[2]an!$I$38,F4054=[2]an!$E$40),[2]an!$I$40,IF(AND(A4054=[2]an!$I$38,F4054=[2]an!$E$41),[2]an!$I$41,IF(AND(A4054=[2]an!$I$38,F4054=[2]an!$E$39,H4054&gt;=[2]an!$M$37),[2]an!$I$39,
IF(AND(A4054=[2]an!$I$38,F4054=[2]an!$E$39,H4054&lt;[2]an!$M$37,S4054="kahepoolne vajaduspõhine",U4054=""),[2]an!$M$40,
IF(AND(A4054=[2]an!$I$38,F4054=[2]an!$E$39,H4054&lt;[2]an!$M$37,S4054="kahepoolne vajaduspõhine",U4054&lt;&gt;""),[2]an!$I$39,
IF(AND(A4054=[2]an!$I$38,F4054=[2]an!$E$39,H4054&lt;[2]an!$M$37,S4054&lt;&gt;"kahepoolne vajaduspõhine"),[2]an!$I$39,
IF(AND(A4054=[2]an!$I$38,F4054=[2]an!$E$42),[2]an!$I$42,
IF(AND(A4054=[2]an!$J$38,F4054=[2]an!$E$40),[2]an!$J$40,IF(AND(A4054=[2]an!$J$38,F4054=[2]an!$E$41),[2]an!$J$41,IF(AND(A4054=[2]an!$J$38,F4054=[2]an!$E$39,H4054&gt;=[2]an!$M$37),[2]an!$J$39,
IF(AND(A4054=[2]an!$J$38,F4054=[2]an!$E$39,H4054&lt;[2]an!$M$37,S4054="kahepoolne vajaduspõhine",U4054=""),[2]an!$M$40,
IF(AND(A4054=[2]an!$J$38,F4054=[2]an!$E$39,H4054&lt;[2]an!$M$37,S4054="kahepoolne vajaduspõhine",U4054&lt;&gt;""),[2]an!$J$39,
IF(AND(A4054=[2]an!$J$38,F4054=[2]an!$E$39,H4054&lt;[2]an!$M$37,S4054&lt;&gt;"kahepoolne vajaduspõhine"),[2]an!$J$39,
IF(AND(A4054=[2]an!$J$38,F4054=[2]an!$E$42),[2]an!$J$42,""))))))))))))))))))))))))))))</f>
        <v/>
      </c>
      <c r="Y4054" s="17" t="str">
        <f>IFERROR(IF(F4054="Tugigrupp",0,
IF(AND(F4054="Peretoe teenus",H4054&gt;=[2]an!$M$37,RANK(D4054,$D4054:$D4054)+COUNTIFS($D$2:D4054,D4054,$F$2:F4054,F4054)-1&gt;1),"",
IF(AND(F4054="Peretoe teenus",H4054&gt;=[2]an!$M$37,RANK(D4054,$D4054:$D4054)+COUNTIFS($D$2:D4054,D4054,$F$2:F4054,F4054)-1=1,MONTH(H4054)=MONTH(K4054)=TRUE,YEAR(H4054)=YEAR(K4054)=TRUE),((EOMONTH(H4054,0)-H4054+1)*X4054)/DAY(EOMONTH(H4054,0)),
IF(AND(F4054="Peretoe teenus",H4054&gt;=[2]an!$M$37,RANK(D4054,$D4054:$D4054)+COUNTIFS($D$2:D4054,D4054,$F$2:F4054,F4054)-1=1),X4054,
IF(AND(F4054="Peretoe teenus",H4054&lt;[2]an!$M$37,S4054&lt;&gt;"kahepoolne vajaduspõhine",RANK(D4054,$D4054:$D4054)+COUNTIFS($D$2:D4054,D4054,$F$2:F4054,F4054)-1=1),X4054,
IF(AND(F4054="Peretoe teenus",H4054&lt;[2]an!$M$37,S4054&lt;&gt;"kahepoolne vajaduspõhine",RANK(D4054,$D4054:$D4054)+COUNTIFS($D$2:D4054,D4054,$F$2:F4054,F4054)-1&gt;1),"",
IF(AND(F4054="Peretoe teenus",H4054&lt;[2]an!$M$37,S4054="kahepoolne vajaduspõhine",U4054="",RANK(D4054,$D4054:$D4054)+COUNTIFS($D$2:D4054,D4054,$F$2:F4054,F4054)-1=1),X4054,
IF(AND(F4054="Peretoe teenus",H4054&lt;[2]an!$M$37,S4054="kahepoolne vajaduspõhine",U4054="",RANK(D4054,$D4054:$D4054)+COUNTIFS($D$2:D4054,D4054,$F$2:F4054,F4054)-1&gt;1),"",
IF(AND(F4054="Peretoe teenus",H4054&lt;[2]an!$M$37,S4054="kahepoolne vajaduspõhine",U4054&lt;[2]an!$M$37,RANK(D4054,$D4054:$D4054)+COUNTIFS($D$2:D4054,D4054,$F$2:F4054,F4054)-1=1),X4054,
IF(AND(F4054="Peretoe teenus",H4054&lt;[2]an!$M$37,S4054="kahepoolne vajaduspõhine",U4054&lt;[2]an!$M$37,RANK(D4054,$D4054:$D4054)+COUNTIFS($D$2:D4054,D4054,$F$2:F4054,F4054)-1&gt;1),"",
IF(AND(F4054="Peretoe teenus",H4054&lt;[2]an!$M$37,S4054="kahepoolne vajaduspõhine",U4054&gt;=[2]an!$M$37,U4054&lt;=[2]an!$M$38,RANK(D4054,$D4054:$D4054)+COUNTIFS($D$2:D4054,D4054,$F$2:F4054,F4054)-1=1),
((EOMONTH(U4054,0)-U4054+1)*X4054)/DAY(EOMONTH(U4054,0))+(DAY(U4054)-1)*100/DAY(EOMONTH(U4054,0)),
IF(AND(F4054="Peretoe teenus",H4054&lt;[2]an!$M$37,S4054="kahepoolne vajaduspõhine",U4054&gt;=[2]an!$M$37,U4054&lt;=[2]an!$M$38,RANK(D4054,$D4054:$D4054)+COUNTIFS($D$2:D4054,D4054,$F$2:F4054,F4054)-1&gt;1),"",
IF(AND(F4054="Peretoe teenus",H4054&lt;[2]an!$M$37,S4054="kahepoolne vajaduspõhine",U4054&gt;[2]an!$M$38,RANK(D4054,$D4054:$D4054)+COUNTIFS($D$2:D4054,D4054,$F$2:F4054,F4054)-1=1),X4054,
IF(AND(F4054="Peretoe teenus",H4054&lt;[2]an!$M$37,S4054="kahepoolne vajaduspõhine",U4054&gt;[2]an!$M$38,RANK(D4054,$D4054:$D4054)+COUNTIFS($D$2:D4054,D4054,$F$2:F4054,F4054)-1&gt;1),"",X4054*W4054)))))))))))))),"")</f>
        <v/>
      </c>
      <c r="Z4054" s="18" t="str">
        <f t="shared" si="190"/>
        <v/>
      </c>
      <c r="AA4054" s="19" t="str">
        <f>IFERROR(VLOOKUP(E4054,[2]an!$A$3:$B$81,2,FALSE),"")</f>
        <v/>
      </c>
      <c r="AB4054" s="19" t="str">
        <f>IFERROR(VLOOKUP(AA4054,[2]an!$C$2:$D$16,2,FALSE),"")</f>
        <v/>
      </c>
      <c r="AC4054" s="20"/>
      <c r="AD4054" s="21" t="str">
        <f>IF(A4054=[2]an!$F$36,VLOOKUP([2]an!$F$36,[2]an!$F$36:$H$36,3,FALSE),IF(A4054=[2]an!$F$35,VLOOKUP([2]an!$F$35,[2]an!$F$35:$H$35,3,FALSE),IF(A4054=[2]an!$F$33,VLOOKUP([2]an!$F$33,[2]an!$F$33:$H$33,3,FALSE),IF(A4054=[2]an!$F$31,VLOOKUP([2]an!$F$31,[2]an!$F$31:$H$31,3,FALSE),""))))</f>
        <v/>
      </c>
    </row>
    <row r="4055" spans="6:30" x14ac:dyDescent="0.2">
      <c r="F4055" s="10"/>
      <c r="G4055" s="8" t="str">
        <f t="shared" si="191"/>
        <v/>
      </c>
      <c r="H4055" s="13"/>
      <c r="K4055" s="13"/>
      <c r="L4055" s="10"/>
      <c r="M4055" s="10"/>
      <c r="S4055" s="8" t="str">
        <f>IFERROR(VLOOKUP(D4055,[1]peretoe_teenus!$A$2:$L$2000,5,FALSE),"")</f>
        <v/>
      </c>
      <c r="U4055" s="13"/>
      <c r="V4055" s="15" t="str" cm="1">
        <f t="array" ref="V4055">IFERROR(IF(AND(F4055="Tugigrupp",RANK(K4055,$K4055:$K4055)+COUNTIFS($K$2:K4055,K4055,$L$2:L4055,L4055,$M$2:M4055,M4055,$I$2:I4055,I4055,$G$2:G4055,G4055,$F$2:F4055,F4055)-1=1),SUMPRODUCT(($F$2:$F$4154=F4055)*($G$2:$G$4154=G4055)*($K$2:$K$4154=K4055)*($I$2:$I$4154=I4055)*($L$2:$L$4154=L4055)*($M$2:$M$4154=M4055)),""),"")</f>
        <v/>
      </c>
      <c r="W4055" s="15" t="str">
        <f t="shared" si="189"/>
        <v/>
      </c>
      <c r="X4055" s="16" t="str">
        <f>IF(AND(A4055=[2]an!$G$38,F4055=[2]an!$E$40),[2]an!$G$40,IF(AND(A4055=[2]an!$G$38,F4055=[2]an!$E$41),[2]an!$G$41,IF(AND(A4055=[2]an!$G$38,F4055=[2]an!$E$39,H4055&gt;=[2]an!$M$37),[2]an!$G$39,
IF(AND(A4055=[2]an!$G$38,F4055=[2]an!$E$39,H4055&lt;[2]an!$M$37,S4055="kahepoolne vajaduspõhine",U4055=""),[2]an!$M$40,
IF(AND(A4055=[2]an!$G$38,F4055=[2]an!$E$39,H4055&lt;[2]an!$M$37,S4055="kahepoolne vajaduspõhine",U4055&lt;&gt;""),[2]an!$G$39,
IF(AND(A4055=[2]an!$G$38,F4055=[2]an!$E$39,H4055&lt;[2]an!$M$37,S4055&lt;&gt;"kahepoolne vajaduspõhine"),[2]an!$G$39,
IF(AND(A4055=[2]an!$G$38,F4055=[2]an!$E$42),[2]an!$G$42,
IF(AND(A4055=[2]an!$H$38,F4055=[2]an!$E$40),[2]an!$H$40,IF(AND(A4055=[2]an!$H$38,F4055=[2]an!$E$41),[2]an!$H$41,IF(AND(A4055=[2]an!$H$38,F4055=[2]an!$E$39,H4055&gt;=[2]an!$M$37),[2]an!$H$39,
IF(AND(A4055=[2]an!$H$38,F4055=[2]an!$E$39,H4055&lt;[2]an!$M$37,S4055="kahepoolne vajaduspõhine",U4055=""),[2]an!$M$40,
IF(AND(A4055=[2]an!$H$38,F4055=[2]an!$E$39,H4055&lt;[2]an!$M$37,S4055="kahepoolne vajaduspõhine",U4055&lt;&gt;""),[2]an!$H$39,
IF(AND(A4055=[2]an!$H$38,F4055=[2]an!$E$39,H4055&lt;[2]an!$M$37,S4055&lt;&gt;"kahepoolne vajaduspõhine"),[2]an!$H$39,
IF(AND(A4055=[2]an!$H$38,F4055=[2]an!$E$42),[2]an!$H$42,
IF(AND(A4055=[2]an!$I$38,F4055=[2]an!$E$40),[2]an!$I$40,IF(AND(A4055=[2]an!$I$38,F4055=[2]an!$E$41),[2]an!$I$41,IF(AND(A4055=[2]an!$I$38,F4055=[2]an!$E$39,H4055&gt;=[2]an!$M$37),[2]an!$I$39,
IF(AND(A4055=[2]an!$I$38,F4055=[2]an!$E$39,H4055&lt;[2]an!$M$37,S4055="kahepoolne vajaduspõhine",U4055=""),[2]an!$M$40,
IF(AND(A4055=[2]an!$I$38,F4055=[2]an!$E$39,H4055&lt;[2]an!$M$37,S4055="kahepoolne vajaduspõhine",U4055&lt;&gt;""),[2]an!$I$39,
IF(AND(A4055=[2]an!$I$38,F4055=[2]an!$E$39,H4055&lt;[2]an!$M$37,S4055&lt;&gt;"kahepoolne vajaduspõhine"),[2]an!$I$39,
IF(AND(A4055=[2]an!$I$38,F4055=[2]an!$E$42),[2]an!$I$42,
IF(AND(A4055=[2]an!$J$38,F4055=[2]an!$E$40),[2]an!$J$40,IF(AND(A4055=[2]an!$J$38,F4055=[2]an!$E$41),[2]an!$J$41,IF(AND(A4055=[2]an!$J$38,F4055=[2]an!$E$39,H4055&gt;=[2]an!$M$37),[2]an!$J$39,
IF(AND(A4055=[2]an!$J$38,F4055=[2]an!$E$39,H4055&lt;[2]an!$M$37,S4055="kahepoolne vajaduspõhine",U4055=""),[2]an!$M$40,
IF(AND(A4055=[2]an!$J$38,F4055=[2]an!$E$39,H4055&lt;[2]an!$M$37,S4055="kahepoolne vajaduspõhine",U4055&lt;&gt;""),[2]an!$J$39,
IF(AND(A4055=[2]an!$J$38,F4055=[2]an!$E$39,H4055&lt;[2]an!$M$37,S4055&lt;&gt;"kahepoolne vajaduspõhine"),[2]an!$J$39,
IF(AND(A4055=[2]an!$J$38,F4055=[2]an!$E$42),[2]an!$J$42,""))))))))))))))))))))))))))))</f>
        <v/>
      </c>
      <c r="Y4055" s="17" t="str">
        <f>IFERROR(IF(F4055="Tugigrupp",0,
IF(AND(F4055="Peretoe teenus",H4055&gt;=[2]an!$M$37,RANK(D4055,$D4055:$D4055)+COUNTIFS($D$2:D4055,D4055,$F$2:F4055,F4055)-1&gt;1),"",
IF(AND(F4055="Peretoe teenus",H4055&gt;=[2]an!$M$37,RANK(D4055,$D4055:$D4055)+COUNTIFS($D$2:D4055,D4055,$F$2:F4055,F4055)-1=1,MONTH(H4055)=MONTH(K4055)=TRUE,YEAR(H4055)=YEAR(K4055)=TRUE),((EOMONTH(H4055,0)-H4055+1)*X4055)/DAY(EOMONTH(H4055,0)),
IF(AND(F4055="Peretoe teenus",H4055&gt;=[2]an!$M$37,RANK(D4055,$D4055:$D4055)+COUNTIFS($D$2:D4055,D4055,$F$2:F4055,F4055)-1=1),X4055,
IF(AND(F4055="Peretoe teenus",H4055&lt;[2]an!$M$37,S4055&lt;&gt;"kahepoolne vajaduspõhine",RANK(D4055,$D4055:$D4055)+COUNTIFS($D$2:D4055,D4055,$F$2:F4055,F4055)-1=1),X4055,
IF(AND(F4055="Peretoe teenus",H4055&lt;[2]an!$M$37,S4055&lt;&gt;"kahepoolne vajaduspõhine",RANK(D4055,$D4055:$D4055)+COUNTIFS($D$2:D4055,D4055,$F$2:F4055,F4055)-1&gt;1),"",
IF(AND(F4055="Peretoe teenus",H4055&lt;[2]an!$M$37,S4055="kahepoolne vajaduspõhine",U4055="",RANK(D4055,$D4055:$D4055)+COUNTIFS($D$2:D4055,D4055,$F$2:F4055,F4055)-1=1),X4055,
IF(AND(F4055="Peretoe teenus",H4055&lt;[2]an!$M$37,S4055="kahepoolne vajaduspõhine",U4055="",RANK(D4055,$D4055:$D4055)+COUNTIFS($D$2:D4055,D4055,$F$2:F4055,F4055)-1&gt;1),"",
IF(AND(F4055="Peretoe teenus",H4055&lt;[2]an!$M$37,S4055="kahepoolne vajaduspõhine",U4055&lt;[2]an!$M$37,RANK(D4055,$D4055:$D4055)+COUNTIFS($D$2:D4055,D4055,$F$2:F4055,F4055)-1=1),X4055,
IF(AND(F4055="Peretoe teenus",H4055&lt;[2]an!$M$37,S4055="kahepoolne vajaduspõhine",U4055&lt;[2]an!$M$37,RANK(D4055,$D4055:$D4055)+COUNTIFS($D$2:D4055,D4055,$F$2:F4055,F4055)-1&gt;1),"",
IF(AND(F4055="Peretoe teenus",H4055&lt;[2]an!$M$37,S4055="kahepoolne vajaduspõhine",U4055&gt;=[2]an!$M$37,U4055&lt;=[2]an!$M$38,RANK(D4055,$D4055:$D4055)+COUNTIFS($D$2:D4055,D4055,$F$2:F4055,F4055)-1=1),
((EOMONTH(U4055,0)-U4055+1)*X4055)/DAY(EOMONTH(U4055,0))+(DAY(U4055)-1)*100/DAY(EOMONTH(U4055,0)),
IF(AND(F4055="Peretoe teenus",H4055&lt;[2]an!$M$37,S4055="kahepoolne vajaduspõhine",U4055&gt;=[2]an!$M$37,U4055&lt;=[2]an!$M$38,RANK(D4055,$D4055:$D4055)+COUNTIFS($D$2:D4055,D4055,$F$2:F4055,F4055)-1&gt;1),"",
IF(AND(F4055="Peretoe teenus",H4055&lt;[2]an!$M$37,S4055="kahepoolne vajaduspõhine",U4055&gt;[2]an!$M$38,RANK(D4055,$D4055:$D4055)+COUNTIFS($D$2:D4055,D4055,$F$2:F4055,F4055)-1=1),X4055,
IF(AND(F4055="Peretoe teenus",H4055&lt;[2]an!$M$37,S4055="kahepoolne vajaduspõhine",U4055&gt;[2]an!$M$38,RANK(D4055,$D4055:$D4055)+COUNTIFS($D$2:D4055,D4055,$F$2:F4055,F4055)-1&gt;1),"",X4055*W4055)))))))))))))),"")</f>
        <v/>
      </c>
      <c r="Z4055" s="18" t="str">
        <f t="shared" si="190"/>
        <v/>
      </c>
      <c r="AA4055" s="19" t="str">
        <f>IFERROR(VLOOKUP(E4055,[2]an!$A$3:$B$81,2,FALSE),"")</f>
        <v/>
      </c>
      <c r="AB4055" s="19" t="str">
        <f>IFERROR(VLOOKUP(AA4055,[2]an!$C$2:$D$16,2,FALSE),"")</f>
        <v/>
      </c>
      <c r="AC4055" s="20"/>
      <c r="AD4055" s="21" t="str">
        <f>IF(A4055=[2]an!$F$36,VLOOKUP([2]an!$F$36,[2]an!$F$36:$H$36,3,FALSE),IF(A4055=[2]an!$F$35,VLOOKUP([2]an!$F$35,[2]an!$F$35:$H$35,3,FALSE),IF(A4055=[2]an!$F$33,VLOOKUP([2]an!$F$33,[2]an!$F$33:$H$33,3,FALSE),IF(A4055=[2]an!$F$31,VLOOKUP([2]an!$F$31,[2]an!$F$31:$H$31,3,FALSE),""))))</f>
        <v/>
      </c>
    </row>
    <row r="4056" spans="6:30" x14ac:dyDescent="0.2">
      <c r="F4056" s="10"/>
      <c r="G4056" s="8" t="str">
        <f t="shared" si="191"/>
        <v/>
      </c>
      <c r="H4056" s="13"/>
      <c r="K4056" s="13"/>
      <c r="L4056" s="10"/>
      <c r="M4056" s="10"/>
      <c r="S4056" s="8" t="str">
        <f>IFERROR(VLOOKUP(D4056,[1]peretoe_teenus!$A$2:$L$2000,5,FALSE),"")</f>
        <v/>
      </c>
      <c r="U4056" s="13"/>
      <c r="V4056" s="15" t="str" cm="1">
        <f t="array" ref="V4056">IFERROR(IF(AND(F4056="Tugigrupp",RANK(K4056,$K4056:$K4056)+COUNTIFS($K$2:K4056,K4056,$L$2:L4056,L4056,$M$2:M4056,M4056,$I$2:I4056,I4056,$G$2:G4056,G4056,$F$2:F4056,F4056)-1=1),SUMPRODUCT(($F$2:$F$4154=F4056)*($G$2:$G$4154=G4056)*($K$2:$K$4154=K4056)*($I$2:$I$4154=I4056)*($L$2:$L$4154=L4056)*($M$2:$M$4154=M4056)),""),"")</f>
        <v/>
      </c>
      <c r="W4056" s="15" t="str">
        <f t="shared" si="189"/>
        <v/>
      </c>
      <c r="X4056" s="16" t="str">
        <f>IF(AND(A4056=[2]an!$G$38,F4056=[2]an!$E$40),[2]an!$G$40,IF(AND(A4056=[2]an!$G$38,F4056=[2]an!$E$41),[2]an!$G$41,IF(AND(A4056=[2]an!$G$38,F4056=[2]an!$E$39,H4056&gt;=[2]an!$M$37),[2]an!$G$39,
IF(AND(A4056=[2]an!$G$38,F4056=[2]an!$E$39,H4056&lt;[2]an!$M$37,S4056="kahepoolne vajaduspõhine",U4056=""),[2]an!$M$40,
IF(AND(A4056=[2]an!$G$38,F4056=[2]an!$E$39,H4056&lt;[2]an!$M$37,S4056="kahepoolne vajaduspõhine",U4056&lt;&gt;""),[2]an!$G$39,
IF(AND(A4056=[2]an!$G$38,F4056=[2]an!$E$39,H4056&lt;[2]an!$M$37,S4056&lt;&gt;"kahepoolne vajaduspõhine"),[2]an!$G$39,
IF(AND(A4056=[2]an!$G$38,F4056=[2]an!$E$42),[2]an!$G$42,
IF(AND(A4056=[2]an!$H$38,F4056=[2]an!$E$40),[2]an!$H$40,IF(AND(A4056=[2]an!$H$38,F4056=[2]an!$E$41),[2]an!$H$41,IF(AND(A4056=[2]an!$H$38,F4056=[2]an!$E$39,H4056&gt;=[2]an!$M$37),[2]an!$H$39,
IF(AND(A4056=[2]an!$H$38,F4056=[2]an!$E$39,H4056&lt;[2]an!$M$37,S4056="kahepoolne vajaduspõhine",U4056=""),[2]an!$M$40,
IF(AND(A4056=[2]an!$H$38,F4056=[2]an!$E$39,H4056&lt;[2]an!$M$37,S4056="kahepoolne vajaduspõhine",U4056&lt;&gt;""),[2]an!$H$39,
IF(AND(A4056=[2]an!$H$38,F4056=[2]an!$E$39,H4056&lt;[2]an!$M$37,S4056&lt;&gt;"kahepoolne vajaduspõhine"),[2]an!$H$39,
IF(AND(A4056=[2]an!$H$38,F4056=[2]an!$E$42),[2]an!$H$42,
IF(AND(A4056=[2]an!$I$38,F4056=[2]an!$E$40),[2]an!$I$40,IF(AND(A4056=[2]an!$I$38,F4056=[2]an!$E$41),[2]an!$I$41,IF(AND(A4056=[2]an!$I$38,F4056=[2]an!$E$39,H4056&gt;=[2]an!$M$37),[2]an!$I$39,
IF(AND(A4056=[2]an!$I$38,F4056=[2]an!$E$39,H4056&lt;[2]an!$M$37,S4056="kahepoolne vajaduspõhine",U4056=""),[2]an!$M$40,
IF(AND(A4056=[2]an!$I$38,F4056=[2]an!$E$39,H4056&lt;[2]an!$M$37,S4056="kahepoolne vajaduspõhine",U4056&lt;&gt;""),[2]an!$I$39,
IF(AND(A4056=[2]an!$I$38,F4056=[2]an!$E$39,H4056&lt;[2]an!$M$37,S4056&lt;&gt;"kahepoolne vajaduspõhine"),[2]an!$I$39,
IF(AND(A4056=[2]an!$I$38,F4056=[2]an!$E$42),[2]an!$I$42,
IF(AND(A4056=[2]an!$J$38,F4056=[2]an!$E$40),[2]an!$J$40,IF(AND(A4056=[2]an!$J$38,F4056=[2]an!$E$41),[2]an!$J$41,IF(AND(A4056=[2]an!$J$38,F4056=[2]an!$E$39,H4056&gt;=[2]an!$M$37),[2]an!$J$39,
IF(AND(A4056=[2]an!$J$38,F4056=[2]an!$E$39,H4056&lt;[2]an!$M$37,S4056="kahepoolne vajaduspõhine",U4056=""),[2]an!$M$40,
IF(AND(A4056=[2]an!$J$38,F4056=[2]an!$E$39,H4056&lt;[2]an!$M$37,S4056="kahepoolne vajaduspõhine",U4056&lt;&gt;""),[2]an!$J$39,
IF(AND(A4056=[2]an!$J$38,F4056=[2]an!$E$39,H4056&lt;[2]an!$M$37,S4056&lt;&gt;"kahepoolne vajaduspõhine"),[2]an!$J$39,
IF(AND(A4056=[2]an!$J$38,F4056=[2]an!$E$42),[2]an!$J$42,""))))))))))))))))))))))))))))</f>
        <v/>
      </c>
      <c r="Y4056" s="17" t="str">
        <f>IFERROR(IF(F4056="Tugigrupp",0,
IF(AND(F4056="Peretoe teenus",H4056&gt;=[2]an!$M$37,RANK(D4056,$D4056:$D4056)+COUNTIFS($D$2:D4056,D4056,$F$2:F4056,F4056)-1&gt;1),"",
IF(AND(F4056="Peretoe teenus",H4056&gt;=[2]an!$M$37,RANK(D4056,$D4056:$D4056)+COUNTIFS($D$2:D4056,D4056,$F$2:F4056,F4056)-1=1,MONTH(H4056)=MONTH(K4056)=TRUE,YEAR(H4056)=YEAR(K4056)=TRUE),((EOMONTH(H4056,0)-H4056+1)*X4056)/DAY(EOMONTH(H4056,0)),
IF(AND(F4056="Peretoe teenus",H4056&gt;=[2]an!$M$37,RANK(D4056,$D4056:$D4056)+COUNTIFS($D$2:D4056,D4056,$F$2:F4056,F4056)-1=1),X4056,
IF(AND(F4056="Peretoe teenus",H4056&lt;[2]an!$M$37,S4056&lt;&gt;"kahepoolne vajaduspõhine",RANK(D4056,$D4056:$D4056)+COUNTIFS($D$2:D4056,D4056,$F$2:F4056,F4056)-1=1),X4056,
IF(AND(F4056="Peretoe teenus",H4056&lt;[2]an!$M$37,S4056&lt;&gt;"kahepoolne vajaduspõhine",RANK(D4056,$D4056:$D4056)+COUNTIFS($D$2:D4056,D4056,$F$2:F4056,F4056)-1&gt;1),"",
IF(AND(F4056="Peretoe teenus",H4056&lt;[2]an!$M$37,S4056="kahepoolne vajaduspõhine",U4056="",RANK(D4056,$D4056:$D4056)+COUNTIFS($D$2:D4056,D4056,$F$2:F4056,F4056)-1=1),X4056,
IF(AND(F4056="Peretoe teenus",H4056&lt;[2]an!$M$37,S4056="kahepoolne vajaduspõhine",U4056="",RANK(D4056,$D4056:$D4056)+COUNTIFS($D$2:D4056,D4056,$F$2:F4056,F4056)-1&gt;1),"",
IF(AND(F4056="Peretoe teenus",H4056&lt;[2]an!$M$37,S4056="kahepoolne vajaduspõhine",U4056&lt;[2]an!$M$37,RANK(D4056,$D4056:$D4056)+COUNTIFS($D$2:D4056,D4056,$F$2:F4056,F4056)-1=1),X4056,
IF(AND(F4056="Peretoe teenus",H4056&lt;[2]an!$M$37,S4056="kahepoolne vajaduspõhine",U4056&lt;[2]an!$M$37,RANK(D4056,$D4056:$D4056)+COUNTIFS($D$2:D4056,D4056,$F$2:F4056,F4056)-1&gt;1),"",
IF(AND(F4056="Peretoe teenus",H4056&lt;[2]an!$M$37,S4056="kahepoolne vajaduspõhine",U4056&gt;=[2]an!$M$37,U4056&lt;=[2]an!$M$38,RANK(D4056,$D4056:$D4056)+COUNTIFS($D$2:D4056,D4056,$F$2:F4056,F4056)-1=1),
((EOMONTH(U4056,0)-U4056+1)*X4056)/DAY(EOMONTH(U4056,0))+(DAY(U4056)-1)*100/DAY(EOMONTH(U4056,0)),
IF(AND(F4056="Peretoe teenus",H4056&lt;[2]an!$M$37,S4056="kahepoolne vajaduspõhine",U4056&gt;=[2]an!$M$37,U4056&lt;=[2]an!$M$38,RANK(D4056,$D4056:$D4056)+COUNTIFS($D$2:D4056,D4056,$F$2:F4056,F4056)-1&gt;1),"",
IF(AND(F4056="Peretoe teenus",H4056&lt;[2]an!$M$37,S4056="kahepoolne vajaduspõhine",U4056&gt;[2]an!$M$38,RANK(D4056,$D4056:$D4056)+COUNTIFS($D$2:D4056,D4056,$F$2:F4056,F4056)-1=1),X4056,
IF(AND(F4056="Peretoe teenus",H4056&lt;[2]an!$M$37,S4056="kahepoolne vajaduspõhine",U4056&gt;[2]an!$M$38,RANK(D4056,$D4056:$D4056)+COUNTIFS($D$2:D4056,D4056,$F$2:F4056,F4056)-1&gt;1),"",X4056*W4056)))))))))))))),"")</f>
        <v/>
      </c>
      <c r="Z4056" s="18" t="str">
        <f t="shared" si="190"/>
        <v/>
      </c>
      <c r="AA4056" s="19" t="str">
        <f>IFERROR(VLOOKUP(E4056,[2]an!$A$3:$B$81,2,FALSE),"")</f>
        <v/>
      </c>
      <c r="AB4056" s="19" t="str">
        <f>IFERROR(VLOOKUP(AA4056,[2]an!$C$2:$D$16,2,FALSE),"")</f>
        <v/>
      </c>
      <c r="AC4056" s="20"/>
      <c r="AD4056" s="21" t="str">
        <f>IF(A4056=[2]an!$F$36,VLOOKUP([2]an!$F$36,[2]an!$F$36:$H$36,3,FALSE),IF(A4056=[2]an!$F$35,VLOOKUP([2]an!$F$35,[2]an!$F$35:$H$35,3,FALSE),IF(A4056=[2]an!$F$33,VLOOKUP([2]an!$F$33,[2]an!$F$33:$H$33,3,FALSE),IF(A4056=[2]an!$F$31,VLOOKUP([2]an!$F$31,[2]an!$F$31:$H$31,3,FALSE),""))))</f>
        <v/>
      </c>
    </row>
    <row r="4057" spans="6:30" x14ac:dyDescent="0.2">
      <c r="F4057" s="10"/>
      <c r="G4057" s="8" t="str">
        <f t="shared" si="191"/>
        <v/>
      </c>
      <c r="H4057" s="13"/>
      <c r="K4057" s="13"/>
      <c r="L4057" s="10"/>
      <c r="M4057" s="10"/>
      <c r="S4057" s="8" t="str">
        <f>IFERROR(VLOOKUP(D4057,[1]peretoe_teenus!$A$2:$L$2000,5,FALSE),"")</f>
        <v/>
      </c>
      <c r="U4057" s="13"/>
      <c r="V4057" s="15" t="str" cm="1">
        <f t="array" ref="V4057">IFERROR(IF(AND(F4057="Tugigrupp",RANK(K4057,$K4057:$K4057)+COUNTIFS($K$2:K4057,K4057,$L$2:L4057,L4057,$M$2:M4057,M4057,$I$2:I4057,I4057,$G$2:G4057,G4057,$F$2:F4057,F4057)-1=1),SUMPRODUCT(($F$2:$F$4154=F4057)*($G$2:$G$4154=G4057)*($K$2:$K$4154=K4057)*($I$2:$I$4154=I4057)*($L$2:$L$4154=L4057)*($M$2:$M$4154=M4057)),""),"")</f>
        <v/>
      </c>
      <c r="W4057" s="15" t="str">
        <f t="shared" si="189"/>
        <v/>
      </c>
      <c r="X4057" s="16" t="str">
        <f>IF(AND(A4057=[2]an!$G$38,F4057=[2]an!$E$40),[2]an!$G$40,IF(AND(A4057=[2]an!$G$38,F4057=[2]an!$E$41),[2]an!$G$41,IF(AND(A4057=[2]an!$G$38,F4057=[2]an!$E$39,H4057&gt;=[2]an!$M$37),[2]an!$G$39,
IF(AND(A4057=[2]an!$G$38,F4057=[2]an!$E$39,H4057&lt;[2]an!$M$37,S4057="kahepoolne vajaduspõhine",U4057=""),[2]an!$M$40,
IF(AND(A4057=[2]an!$G$38,F4057=[2]an!$E$39,H4057&lt;[2]an!$M$37,S4057="kahepoolne vajaduspõhine",U4057&lt;&gt;""),[2]an!$G$39,
IF(AND(A4057=[2]an!$G$38,F4057=[2]an!$E$39,H4057&lt;[2]an!$M$37,S4057&lt;&gt;"kahepoolne vajaduspõhine"),[2]an!$G$39,
IF(AND(A4057=[2]an!$G$38,F4057=[2]an!$E$42),[2]an!$G$42,
IF(AND(A4057=[2]an!$H$38,F4057=[2]an!$E$40),[2]an!$H$40,IF(AND(A4057=[2]an!$H$38,F4057=[2]an!$E$41),[2]an!$H$41,IF(AND(A4057=[2]an!$H$38,F4057=[2]an!$E$39,H4057&gt;=[2]an!$M$37),[2]an!$H$39,
IF(AND(A4057=[2]an!$H$38,F4057=[2]an!$E$39,H4057&lt;[2]an!$M$37,S4057="kahepoolne vajaduspõhine",U4057=""),[2]an!$M$40,
IF(AND(A4057=[2]an!$H$38,F4057=[2]an!$E$39,H4057&lt;[2]an!$M$37,S4057="kahepoolne vajaduspõhine",U4057&lt;&gt;""),[2]an!$H$39,
IF(AND(A4057=[2]an!$H$38,F4057=[2]an!$E$39,H4057&lt;[2]an!$M$37,S4057&lt;&gt;"kahepoolne vajaduspõhine"),[2]an!$H$39,
IF(AND(A4057=[2]an!$H$38,F4057=[2]an!$E$42),[2]an!$H$42,
IF(AND(A4057=[2]an!$I$38,F4057=[2]an!$E$40),[2]an!$I$40,IF(AND(A4057=[2]an!$I$38,F4057=[2]an!$E$41),[2]an!$I$41,IF(AND(A4057=[2]an!$I$38,F4057=[2]an!$E$39,H4057&gt;=[2]an!$M$37),[2]an!$I$39,
IF(AND(A4057=[2]an!$I$38,F4057=[2]an!$E$39,H4057&lt;[2]an!$M$37,S4057="kahepoolne vajaduspõhine",U4057=""),[2]an!$M$40,
IF(AND(A4057=[2]an!$I$38,F4057=[2]an!$E$39,H4057&lt;[2]an!$M$37,S4057="kahepoolne vajaduspõhine",U4057&lt;&gt;""),[2]an!$I$39,
IF(AND(A4057=[2]an!$I$38,F4057=[2]an!$E$39,H4057&lt;[2]an!$M$37,S4057&lt;&gt;"kahepoolne vajaduspõhine"),[2]an!$I$39,
IF(AND(A4057=[2]an!$I$38,F4057=[2]an!$E$42),[2]an!$I$42,
IF(AND(A4057=[2]an!$J$38,F4057=[2]an!$E$40),[2]an!$J$40,IF(AND(A4057=[2]an!$J$38,F4057=[2]an!$E$41),[2]an!$J$41,IF(AND(A4057=[2]an!$J$38,F4057=[2]an!$E$39,H4057&gt;=[2]an!$M$37),[2]an!$J$39,
IF(AND(A4057=[2]an!$J$38,F4057=[2]an!$E$39,H4057&lt;[2]an!$M$37,S4057="kahepoolne vajaduspõhine",U4057=""),[2]an!$M$40,
IF(AND(A4057=[2]an!$J$38,F4057=[2]an!$E$39,H4057&lt;[2]an!$M$37,S4057="kahepoolne vajaduspõhine",U4057&lt;&gt;""),[2]an!$J$39,
IF(AND(A4057=[2]an!$J$38,F4057=[2]an!$E$39,H4057&lt;[2]an!$M$37,S4057&lt;&gt;"kahepoolne vajaduspõhine"),[2]an!$J$39,
IF(AND(A4057=[2]an!$J$38,F4057=[2]an!$E$42),[2]an!$J$42,""))))))))))))))))))))))))))))</f>
        <v/>
      </c>
      <c r="Y4057" s="17" t="str">
        <f>IFERROR(IF(F4057="Tugigrupp",0,
IF(AND(F4057="Peretoe teenus",H4057&gt;=[2]an!$M$37,RANK(D4057,$D4057:$D4057)+COUNTIFS($D$2:D4057,D4057,$F$2:F4057,F4057)-1&gt;1),"",
IF(AND(F4057="Peretoe teenus",H4057&gt;=[2]an!$M$37,RANK(D4057,$D4057:$D4057)+COUNTIFS($D$2:D4057,D4057,$F$2:F4057,F4057)-1=1,MONTH(H4057)=MONTH(K4057)=TRUE,YEAR(H4057)=YEAR(K4057)=TRUE),((EOMONTH(H4057,0)-H4057+1)*X4057)/DAY(EOMONTH(H4057,0)),
IF(AND(F4057="Peretoe teenus",H4057&gt;=[2]an!$M$37,RANK(D4057,$D4057:$D4057)+COUNTIFS($D$2:D4057,D4057,$F$2:F4057,F4057)-1=1),X4057,
IF(AND(F4057="Peretoe teenus",H4057&lt;[2]an!$M$37,S4057&lt;&gt;"kahepoolne vajaduspõhine",RANK(D4057,$D4057:$D4057)+COUNTIFS($D$2:D4057,D4057,$F$2:F4057,F4057)-1=1),X4057,
IF(AND(F4057="Peretoe teenus",H4057&lt;[2]an!$M$37,S4057&lt;&gt;"kahepoolne vajaduspõhine",RANK(D4057,$D4057:$D4057)+COUNTIFS($D$2:D4057,D4057,$F$2:F4057,F4057)-1&gt;1),"",
IF(AND(F4057="Peretoe teenus",H4057&lt;[2]an!$M$37,S4057="kahepoolne vajaduspõhine",U4057="",RANK(D4057,$D4057:$D4057)+COUNTIFS($D$2:D4057,D4057,$F$2:F4057,F4057)-1=1),X4057,
IF(AND(F4057="Peretoe teenus",H4057&lt;[2]an!$M$37,S4057="kahepoolne vajaduspõhine",U4057="",RANK(D4057,$D4057:$D4057)+COUNTIFS($D$2:D4057,D4057,$F$2:F4057,F4057)-1&gt;1),"",
IF(AND(F4057="Peretoe teenus",H4057&lt;[2]an!$M$37,S4057="kahepoolne vajaduspõhine",U4057&lt;[2]an!$M$37,RANK(D4057,$D4057:$D4057)+COUNTIFS($D$2:D4057,D4057,$F$2:F4057,F4057)-1=1),X4057,
IF(AND(F4057="Peretoe teenus",H4057&lt;[2]an!$M$37,S4057="kahepoolne vajaduspõhine",U4057&lt;[2]an!$M$37,RANK(D4057,$D4057:$D4057)+COUNTIFS($D$2:D4057,D4057,$F$2:F4057,F4057)-1&gt;1),"",
IF(AND(F4057="Peretoe teenus",H4057&lt;[2]an!$M$37,S4057="kahepoolne vajaduspõhine",U4057&gt;=[2]an!$M$37,U4057&lt;=[2]an!$M$38,RANK(D4057,$D4057:$D4057)+COUNTIFS($D$2:D4057,D4057,$F$2:F4057,F4057)-1=1),
((EOMONTH(U4057,0)-U4057+1)*X4057)/DAY(EOMONTH(U4057,0))+(DAY(U4057)-1)*100/DAY(EOMONTH(U4057,0)),
IF(AND(F4057="Peretoe teenus",H4057&lt;[2]an!$M$37,S4057="kahepoolne vajaduspõhine",U4057&gt;=[2]an!$M$37,U4057&lt;=[2]an!$M$38,RANK(D4057,$D4057:$D4057)+COUNTIFS($D$2:D4057,D4057,$F$2:F4057,F4057)-1&gt;1),"",
IF(AND(F4057="Peretoe teenus",H4057&lt;[2]an!$M$37,S4057="kahepoolne vajaduspõhine",U4057&gt;[2]an!$M$38,RANK(D4057,$D4057:$D4057)+COUNTIFS($D$2:D4057,D4057,$F$2:F4057,F4057)-1=1),X4057,
IF(AND(F4057="Peretoe teenus",H4057&lt;[2]an!$M$37,S4057="kahepoolne vajaduspõhine",U4057&gt;[2]an!$M$38,RANK(D4057,$D4057:$D4057)+COUNTIFS($D$2:D4057,D4057,$F$2:F4057,F4057)-1&gt;1),"",X4057*W4057)))))))))))))),"")</f>
        <v/>
      </c>
      <c r="Z4057" s="18" t="str">
        <f t="shared" si="190"/>
        <v/>
      </c>
      <c r="AA4057" s="19" t="str">
        <f>IFERROR(VLOOKUP(E4057,[2]an!$A$3:$B$81,2,FALSE),"")</f>
        <v/>
      </c>
      <c r="AB4057" s="19" t="str">
        <f>IFERROR(VLOOKUP(AA4057,[2]an!$C$2:$D$16,2,FALSE),"")</f>
        <v/>
      </c>
      <c r="AC4057" s="20"/>
      <c r="AD4057" s="21" t="str">
        <f>IF(A4057=[2]an!$F$36,VLOOKUP([2]an!$F$36,[2]an!$F$36:$H$36,3,FALSE),IF(A4057=[2]an!$F$35,VLOOKUP([2]an!$F$35,[2]an!$F$35:$H$35,3,FALSE),IF(A4057=[2]an!$F$33,VLOOKUP([2]an!$F$33,[2]an!$F$33:$H$33,3,FALSE),IF(A4057=[2]an!$F$31,VLOOKUP([2]an!$F$31,[2]an!$F$31:$H$31,3,FALSE),""))))</f>
        <v/>
      </c>
    </row>
    <row r="4058" spans="6:30" x14ac:dyDescent="0.2">
      <c r="F4058" s="10"/>
      <c r="G4058" s="8" t="str">
        <f t="shared" si="191"/>
        <v/>
      </c>
      <c r="H4058" s="13"/>
      <c r="K4058" s="13"/>
      <c r="L4058" s="10"/>
      <c r="M4058" s="10"/>
      <c r="S4058" s="8" t="str">
        <f>IFERROR(VLOOKUP(D4058,[1]peretoe_teenus!$A$2:$L$2000,5,FALSE),"")</f>
        <v/>
      </c>
      <c r="U4058" s="13"/>
      <c r="V4058" s="15" t="str" cm="1">
        <f t="array" ref="V4058">IFERROR(IF(AND(F4058="Tugigrupp",RANK(K4058,$K4058:$K4058)+COUNTIFS($K$2:K4058,K4058,$L$2:L4058,L4058,$M$2:M4058,M4058,$I$2:I4058,I4058,$G$2:G4058,G4058,$F$2:F4058,F4058)-1=1),SUMPRODUCT(($F$2:$F$4154=F4058)*($G$2:$G$4154=G4058)*($K$2:$K$4154=K4058)*($I$2:$I$4154=I4058)*($L$2:$L$4154=L4058)*($M$2:$M$4154=M4058)),""),"")</f>
        <v/>
      </c>
      <c r="W4058" s="15" t="str">
        <f t="shared" si="189"/>
        <v/>
      </c>
      <c r="X4058" s="16" t="str">
        <f>IF(AND(A4058=[2]an!$G$38,F4058=[2]an!$E$40),[2]an!$G$40,IF(AND(A4058=[2]an!$G$38,F4058=[2]an!$E$41),[2]an!$G$41,IF(AND(A4058=[2]an!$G$38,F4058=[2]an!$E$39,H4058&gt;=[2]an!$M$37),[2]an!$G$39,
IF(AND(A4058=[2]an!$G$38,F4058=[2]an!$E$39,H4058&lt;[2]an!$M$37,S4058="kahepoolne vajaduspõhine",U4058=""),[2]an!$M$40,
IF(AND(A4058=[2]an!$G$38,F4058=[2]an!$E$39,H4058&lt;[2]an!$M$37,S4058="kahepoolne vajaduspõhine",U4058&lt;&gt;""),[2]an!$G$39,
IF(AND(A4058=[2]an!$G$38,F4058=[2]an!$E$39,H4058&lt;[2]an!$M$37,S4058&lt;&gt;"kahepoolne vajaduspõhine"),[2]an!$G$39,
IF(AND(A4058=[2]an!$G$38,F4058=[2]an!$E$42),[2]an!$G$42,
IF(AND(A4058=[2]an!$H$38,F4058=[2]an!$E$40),[2]an!$H$40,IF(AND(A4058=[2]an!$H$38,F4058=[2]an!$E$41),[2]an!$H$41,IF(AND(A4058=[2]an!$H$38,F4058=[2]an!$E$39,H4058&gt;=[2]an!$M$37),[2]an!$H$39,
IF(AND(A4058=[2]an!$H$38,F4058=[2]an!$E$39,H4058&lt;[2]an!$M$37,S4058="kahepoolne vajaduspõhine",U4058=""),[2]an!$M$40,
IF(AND(A4058=[2]an!$H$38,F4058=[2]an!$E$39,H4058&lt;[2]an!$M$37,S4058="kahepoolne vajaduspõhine",U4058&lt;&gt;""),[2]an!$H$39,
IF(AND(A4058=[2]an!$H$38,F4058=[2]an!$E$39,H4058&lt;[2]an!$M$37,S4058&lt;&gt;"kahepoolne vajaduspõhine"),[2]an!$H$39,
IF(AND(A4058=[2]an!$H$38,F4058=[2]an!$E$42),[2]an!$H$42,
IF(AND(A4058=[2]an!$I$38,F4058=[2]an!$E$40),[2]an!$I$40,IF(AND(A4058=[2]an!$I$38,F4058=[2]an!$E$41),[2]an!$I$41,IF(AND(A4058=[2]an!$I$38,F4058=[2]an!$E$39,H4058&gt;=[2]an!$M$37),[2]an!$I$39,
IF(AND(A4058=[2]an!$I$38,F4058=[2]an!$E$39,H4058&lt;[2]an!$M$37,S4058="kahepoolne vajaduspõhine",U4058=""),[2]an!$M$40,
IF(AND(A4058=[2]an!$I$38,F4058=[2]an!$E$39,H4058&lt;[2]an!$M$37,S4058="kahepoolne vajaduspõhine",U4058&lt;&gt;""),[2]an!$I$39,
IF(AND(A4058=[2]an!$I$38,F4058=[2]an!$E$39,H4058&lt;[2]an!$M$37,S4058&lt;&gt;"kahepoolne vajaduspõhine"),[2]an!$I$39,
IF(AND(A4058=[2]an!$I$38,F4058=[2]an!$E$42),[2]an!$I$42,
IF(AND(A4058=[2]an!$J$38,F4058=[2]an!$E$40),[2]an!$J$40,IF(AND(A4058=[2]an!$J$38,F4058=[2]an!$E$41),[2]an!$J$41,IF(AND(A4058=[2]an!$J$38,F4058=[2]an!$E$39,H4058&gt;=[2]an!$M$37),[2]an!$J$39,
IF(AND(A4058=[2]an!$J$38,F4058=[2]an!$E$39,H4058&lt;[2]an!$M$37,S4058="kahepoolne vajaduspõhine",U4058=""),[2]an!$M$40,
IF(AND(A4058=[2]an!$J$38,F4058=[2]an!$E$39,H4058&lt;[2]an!$M$37,S4058="kahepoolne vajaduspõhine",U4058&lt;&gt;""),[2]an!$J$39,
IF(AND(A4058=[2]an!$J$38,F4058=[2]an!$E$39,H4058&lt;[2]an!$M$37,S4058&lt;&gt;"kahepoolne vajaduspõhine"),[2]an!$J$39,
IF(AND(A4058=[2]an!$J$38,F4058=[2]an!$E$42),[2]an!$J$42,""))))))))))))))))))))))))))))</f>
        <v/>
      </c>
      <c r="Y4058" s="17" t="str">
        <f>IFERROR(IF(F4058="Tugigrupp",0,
IF(AND(F4058="Peretoe teenus",H4058&gt;=[2]an!$M$37,RANK(D4058,$D4058:$D4058)+COUNTIFS($D$2:D4058,D4058,$F$2:F4058,F4058)-1&gt;1),"",
IF(AND(F4058="Peretoe teenus",H4058&gt;=[2]an!$M$37,RANK(D4058,$D4058:$D4058)+COUNTIFS($D$2:D4058,D4058,$F$2:F4058,F4058)-1=1,MONTH(H4058)=MONTH(K4058)=TRUE,YEAR(H4058)=YEAR(K4058)=TRUE),((EOMONTH(H4058,0)-H4058+1)*X4058)/DAY(EOMONTH(H4058,0)),
IF(AND(F4058="Peretoe teenus",H4058&gt;=[2]an!$M$37,RANK(D4058,$D4058:$D4058)+COUNTIFS($D$2:D4058,D4058,$F$2:F4058,F4058)-1=1),X4058,
IF(AND(F4058="Peretoe teenus",H4058&lt;[2]an!$M$37,S4058&lt;&gt;"kahepoolne vajaduspõhine",RANK(D4058,$D4058:$D4058)+COUNTIFS($D$2:D4058,D4058,$F$2:F4058,F4058)-1=1),X4058,
IF(AND(F4058="Peretoe teenus",H4058&lt;[2]an!$M$37,S4058&lt;&gt;"kahepoolne vajaduspõhine",RANK(D4058,$D4058:$D4058)+COUNTIFS($D$2:D4058,D4058,$F$2:F4058,F4058)-1&gt;1),"",
IF(AND(F4058="Peretoe teenus",H4058&lt;[2]an!$M$37,S4058="kahepoolne vajaduspõhine",U4058="",RANK(D4058,$D4058:$D4058)+COUNTIFS($D$2:D4058,D4058,$F$2:F4058,F4058)-1=1),X4058,
IF(AND(F4058="Peretoe teenus",H4058&lt;[2]an!$M$37,S4058="kahepoolne vajaduspõhine",U4058="",RANK(D4058,$D4058:$D4058)+COUNTIFS($D$2:D4058,D4058,$F$2:F4058,F4058)-1&gt;1),"",
IF(AND(F4058="Peretoe teenus",H4058&lt;[2]an!$M$37,S4058="kahepoolne vajaduspõhine",U4058&lt;[2]an!$M$37,RANK(D4058,$D4058:$D4058)+COUNTIFS($D$2:D4058,D4058,$F$2:F4058,F4058)-1=1),X4058,
IF(AND(F4058="Peretoe teenus",H4058&lt;[2]an!$M$37,S4058="kahepoolne vajaduspõhine",U4058&lt;[2]an!$M$37,RANK(D4058,$D4058:$D4058)+COUNTIFS($D$2:D4058,D4058,$F$2:F4058,F4058)-1&gt;1),"",
IF(AND(F4058="Peretoe teenus",H4058&lt;[2]an!$M$37,S4058="kahepoolne vajaduspõhine",U4058&gt;=[2]an!$M$37,U4058&lt;=[2]an!$M$38,RANK(D4058,$D4058:$D4058)+COUNTIFS($D$2:D4058,D4058,$F$2:F4058,F4058)-1=1),
((EOMONTH(U4058,0)-U4058+1)*X4058)/DAY(EOMONTH(U4058,0))+(DAY(U4058)-1)*100/DAY(EOMONTH(U4058,0)),
IF(AND(F4058="Peretoe teenus",H4058&lt;[2]an!$M$37,S4058="kahepoolne vajaduspõhine",U4058&gt;=[2]an!$M$37,U4058&lt;=[2]an!$M$38,RANK(D4058,$D4058:$D4058)+COUNTIFS($D$2:D4058,D4058,$F$2:F4058,F4058)-1&gt;1),"",
IF(AND(F4058="Peretoe teenus",H4058&lt;[2]an!$M$37,S4058="kahepoolne vajaduspõhine",U4058&gt;[2]an!$M$38,RANK(D4058,$D4058:$D4058)+COUNTIFS($D$2:D4058,D4058,$F$2:F4058,F4058)-1=1),X4058,
IF(AND(F4058="Peretoe teenus",H4058&lt;[2]an!$M$37,S4058="kahepoolne vajaduspõhine",U4058&gt;[2]an!$M$38,RANK(D4058,$D4058:$D4058)+COUNTIFS($D$2:D4058,D4058,$F$2:F4058,F4058)-1&gt;1),"",X4058*W4058)))))))))))))),"")</f>
        <v/>
      </c>
      <c r="Z4058" s="18" t="str">
        <f t="shared" si="190"/>
        <v/>
      </c>
      <c r="AA4058" s="19" t="str">
        <f>IFERROR(VLOOKUP(E4058,[2]an!$A$3:$B$81,2,FALSE),"")</f>
        <v/>
      </c>
      <c r="AB4058" s="19" t="str">
        <f>IFERROR(VLOOKUP(AA4058,[2]an!$C$2:$D$16,2,FALSE),"")</f>
        <v/>
      </c>
      <c r="AC4058" s="20"/>
      <c r="AD4058" s="21" t="str">
        <f>IF(A4058=[2]an!$F$36,VLOOKUP([2]an!$F$36,[2]an!$F$36:$H$36,3,FALSE),IF(A4058=[2]an!$F$35,VLOOKUP([2]an!$F$35,[2]an!$F$35:$H$35,3,FALSE),IF(A4058=[2]an!$F$33,VLOOKUP([2]an!$F$33,[2]an!$F$33:$H$33,3,FALSE),IF(A4058=[2]an!$F$31,VLOOKUP([2]an!$F$31,[2]an!$F$31:$H$31,3,FALSE),""))))</f>
        <v/>
      </c>
    </row>
    <row r="4059" spans="6:30" x14ac:dyDescent="0.2">
      <c r="F4059" s="10"/>
      <c r="G4059" s="8" t="str">
        <f t="shared" si="191"/>
        <v/>
      </c>
      <c r="H4059" s="13"/>
      <c r="K4059" s="13"/>
      <c r="L4059" s="10"/>
      <c r="M4059" s="10"/>
      <c r="S4059" s="8" t="str">
        <f>IFERROR(VLOOKUP(D4059,[1]peretoe_teenus!$A$2:$L$2000,5,FALSE),"")</f>
        <v/>
      </c>
      <c r="U4059" s="13"/>
      <c r="V4059" s="15" t="str" cm="1">
        <f t="array" ref="V4059">IFERROR(IF(AND(F4059="Tugigrupp",RANK(K4059,$K4059:$K4059)+COUNTIFS($K$2:K4059,K4059,$L$2:L4059,L4059,$M$2:M4059,M4059,$I$2:I4059,I4059,$G$2:G4059,G4059,$F$2:F4059,F4059)-1=1),SUMPRODUCT(($F$2:$F$4154=F4059)*($G$2:$G$4154=G4059)*($K$2:$K$4154=K4059)*($I$2:$I$4154=I4059)*($L$2:$L$4154=L4059)*($M$2:$M$4154=M4059)),""),"")</f>
        <v/>
      </c>
      <c r="W4059" s="15" t="str">
        <f t="shared" si="189"/>
        <v/>
      </c>
      <c r="X4059" s="16" t="str">
        <f>IF(AND(A4059=[2]an!$G$38,F4059=[2]an!$E$40),[2]an!$G$40,IF(AND(A4059=[2]an!$G$38,F4059=[2]an!$E$41),[2]an!$G$41,IF(AND(A4059=[2]an!$G$38,F4059=[2]an!$E$39,H4059&gt;=[2]an!$M$37),[2]an!$G$39,
IF(AND(A4059=[2]an!$G$38,F4059=[2]an!$E$39,H4059&lt;[2]an!$M$37,S4059="kahepoolne vajaduspõhine",U4059=""),[2]an!$M$40,
IF(AND(A4059=[2]an!$G$38,F4059=[2]an!$E$39,H4059&lt;[2]an!$M$37,S4059="kahepoolne vajaduspõhine",U4059&lt;&gt;""),[2]an!$G$39,
IF(AND(A4059=[2]an!$G$38,F4059=[2]an!$E$39,H4059&lt;[2]an!$M$37,S4059&lt;&gt;"kahepoolne vajaduspõhine"),[2]an!$G$39,
IF(AND(A4059=[2]an!$G$38,F4059=[2]an!$E$42),[2]an!$G$42,
IF(AND(A4059=[2]an!$H$38,F4059=[2]an!$E$40),[2]an!$H$40,IF(AND(A4059=[2]an!$H$38,F4059=[2]an!$E$41),[2]an!$H$41,IF(AND(A4059=[2]an!$H$38,F4059=[2]an!$E$39,H4059&gt;=[2]an!$M$37),[2]an!$H$39,
IF(AND(A4059=[2]an!$H$38,F4059=[2]an!$E$39,H4059&lt;[2]an!$M$37,S4059="kahepoolne vajaduspõhine",U4059=""),[2]an!$M$40,
IF(AND(A4059=[2]an!$H$38,F4059=[2]an!$E$39,H4059&lt;[2]an!$M$37,S4059="kahepoolne vajaduspõhine",U4059&lt;&gt;""),[2]an!$H$39,
IF(AND(A4059=[2]an!$H$38,F4059=[2]an!$E$39,H4059&lt;[2]an!$M$37,S4059&lt;&gt;"kahepoolne vajaduspõhine"),[2]an!$H$39,
IF(AND(A4059=[2]an!$H$38,F4059=[2]an!$E$42),[2]an!$H$42,
IF(AND(A4059=[2]an!$I$38,F4059=[2]an!$E$40),[2]an!$I$40,IF(AND(A4059=[2]an!$I$38,F4059=[2]an!$E$41),[2]an!$I$41,IF(AND(A4059=[2]an!$I$38,F4059=[2]an!$E$39,H4059&gt;=[2]an!$M$37),[2]an!$I$39,
IF(AND(A4059=[2]an!$I$38,F4059=[2]an!$E$39,H4059&lt;[2]an!$M$37,S4059="kahepoolne vajaduspõhine",U4059=""),[2]an!$M$40,
IF(AND(A4059=[2]an!$I$38,F4059=[2]an!$E$39,H4059&lt;[2]an!$M$37,S4059="kahepoolne vajaduspõhine",U4059&lt;&gt;""),[2]an!$I$39,
IF(AND(A4059=[2]an!$I$38,F4059=[2]an!$E$39,H4059&lt;[2]an!$M$37,S4059&lt;&gt;"kahepoolne vajaduspõhine"),[2]an!$I$39,
IF(AND(A4059=[2]an!$I$38,F4059=[2]an!$E$42),[2]an!$I$42,
IF(AND(A4059=[2]an!$J$38,F4059=[2]an!$E$40),[2]an!$J$40,IF(AND(A4059=[2]an!$J$38,F4059=[2]an!$E$41),[2]an!$J$41,IF(AND(A4059=[2]an!$J$38,F4059=[2]an!$E$39,H4059&gt;=[2]an!$M$37),[2]an!$J$39,
IF(AND(A4059=[2]an!$J$38,F4059=[2]an!$E$39,H4059&lt;[2]an!$M$37,S4059="kahepoolne vajaduspõhine",U4059=""),[2]an!$M$40,
IF(AND(A4059=[2]an!$J$38,F4059=[2]an!$E$39,H4059&lt;[2]an!$M$37,S4059="kahepoolne vajaduspõhine",U4059&lt;&gt;""),[2]an!$J$39,
IF(AND(A4059=[2]an!$J$38,F4059=[2]an!$E$39,H4059&lt;[2]an!$M$37,S4059&lt;&gt;"kahepoolne vajaduspõhine"),[2]an!$J$39,
IF(AND(A4059=[2]an!$J$38,F4059=[2]an!$E$42),[2]an!$J$42,""))))))))))))))))))))))))))))</f>
        <v/>
      </c>
      <c r="Y4059" s="17" t="str">
        <f>IFERROR(IF(F4059="Tugigrupp",0,
IF(AND(F4059="Peretoe teenus",H4059&gt;=[2]an!$M$37,RANK(D4059,$D4059:$D4059)+COUNTIFS($D$2:D4059,D4059,$F$2:F4059,F4059)-1&gt;1),"",
IF(AND(F4059="Peretoe teenus",H4059&gt;=[2]an!$M$37,RANK(D4059,$D4059:$D4059)+COUNTIFS($D$2:D4059,D4059,$F$2:F4059,F4059)-1=1,MONTH(H4059)=MONTH(K4059)=TRUE,YEAR(H4059)=YEAR(K4059)=TRUE),((EOMONTH(H4059,0)-H4059+1)*X4059)/DAY(EOMONTH(H4059,0)),
IF(AND(F4059="Peretoe teenus",H4059&gt;=[2]an!$M$37,RANK(D4059,$D4059:$D4059)+COUNTIFS($D$2:D4059,D4059,$F$2:F4059,F4059)-1=1),X4059,
IF(AND(F4059="Peretoe teenus",H4059&lt;[2]an!$M$37,S4059&lt;&gt;"kahepoolne vajaduspõhine",RANK(D4059,$D4059:$D4059)+COUNTIFS($D$2:D4059,D4059,$F$2:F4059,F4059)-1=1),X4059,
IF(AND(F4059="Peretoe teenus",H4059&lt;[2]an!$M$37,S4059&lt;&gt;"kahepoolne vajaduspõhine",RANK(D4059,$D4059:$D4059)+COUNTIFS($D$2:D4059,D4059,$F$2:F4059,F4059)-1&gt;1),"",
IF(AND(F4059="Peretoe teenus",H4059&lt;[2]an!$M$37,S4059="kahepoolne vajaduspõhine",U4059="",RANK(D4059,$D4059:$D4059)+COUNTIFS($D$2:D4059,D4059,$F$2:F4059,F4059)-1=1),X4059,
IF(AND(F4059="Peretoe teenus",H4059&lt;[2]an!$M$37,S4059="kahepoolne vajaduspõhine",U4059="",RANK(D4059,$D4059:$D4059)+COUNTIFS($D$2:D4059,D4059,$F$2:F4059,F4059)-1&gt;1),"",
IF(AND(F4059="Peretoe teenus",H4059&lt;[2]an!$M$37,S4059="kahepoolne vajaduspõhine",U4059&lt;[2]an!$M$37,RANK(D4059,$D4059:$D4059)+COUNTIFS($D$2:D4059,D4059,$F$2:F4059,F4059)-1=1),X4059,
IF(AND(F4059="Peretoe teenus",H4059&lt;[2]an!$M$37,S4059="kahepoolne vajaduspõhine",U4059&lt;[2]an!$M$37,RANK(D4059,$D4059:$D4059)+COUNTIFS($D$2:D4059,D4059,$F$2:F4059,F4059)-1&gt;1),"",
IF(AND(F4059="Peretoe teenus",H4059&lt;[2]an!$M$37,S4059="kahepoolne vajaduspõhine",U4059&gt;=[2]an!$M$37,U4059&lt;=[2]an!$M$38,RANK(D4059,$D4059:$D4059)+COUNTIFS($D$2:D4059,D4059,$F$2:F4059,F4059)-1=1),
((EOMONTH(U4059,0)-U4059+1)*X4059)/DAY(EOMONTH(U4059,0))+(DAY(U4059)-1)*100/DAY(EOMONTH(U4059,0)),
IF(AND(F4059="Peretoe teenus",H4059&lt;[2]an!$M$37,S4059="kahepoolne vajaduspõhine",U4059&gt;=[2]an!$M$37,U4059&lt;=[2]an!$M$38,RANK(D4059,$D4059:$D4059)+COUNTIFS($D$2:D4059,D4059,$F$2:F4059,F4059)-1&gt;1),"",
IF(AND(F4059="Peretoe teenus",H4059&lt;[2]an!$M$37,S4059="kahepoolne vajaduspõhine",U4059&gt;[2]an!$M$38,RANK(D4059,$D4059:$D4059)+COUNTIFS($D$2:D4059,D4059,$F$2:F4059,F4059)-1=1),X4059,
IF(AND(F4059="Peretoe teenus",H4059&lt;[2]an!$M$37,S4059="kahepoolne vajaduspõhine",U4059&gt;[2]an!$M$38,RANK(D4059,$D4059:$D4059)+COUNTIFS($D$2:D4059,D4059,$F$2:F4059,F4059)-1&gt;1),"",X4059*W4059)))))))))))))),"")</f>
        <v/>
      </c>
      <c r="Z4059" s="18" t="str">
        <f t="shared" si="190"/>
        <v/>
      </c>
      <c r="AA4059" s="19" t="str">
        <f>IFERROR(VLOOKUP(E4059,[2]an!$A$3:$B$81,2,FALSE),"")</f>
        <v/>
      </c>
      <c r="AB4059" s="19" t="str">
        <f>IFERROR(VLOOKUP(AA4059,[2]an!$C$2:$D$16,2,FALSE),"")</f>
        <v/>
      </c>
      <c r="AC4059" s="20"/>
      <c r="AD4059" s="21" t="str">
        <f>IF(A4059=[2]an!$F$36,VLOOKUP([2]an!$F$36,[2]an!$F$36:$H$36,3,FALSE),IF(A4059=[2]an!$F$35,VLOOKUP([2]an!$F$35,[2]an!$F$35:$H$35,3,FALSE),IF(A4059=[2]an!$F$33,VLOOKUP([2]an!$F$33,[2]an!$F$33:$H$33,3,FALSE),IF(A4059=[2]an!$F$31,VLOOKUP([2]an!$F$31,[2]an!$F$31:$H$31,3,FALSE),""))))</f>
        <v/>
      </c>
    </row>
    <row r="4060" spans="6:30" x14ac:dyDescent="0.2">
      <c r="F4060" s="10"/>
      <c r="G4060" s="8" t="str">
        <f t="shared" si="191"/>
        <v/>
      </c>
      <c r="H4060" s="13"/>
      <c r="K4060" s="13"/>
      <c r="L4060" s="10"/>
      <c r="M4060" s="10"/>
      <c r="S4060" s="8" t="str">
        <f>IFERROR(VLOOKUP(D4060,[1]peretoe_teenus!$A$2:$L$2000,5,FALSE),"")</f>
        <v/>
      </c>
      <c r="U4060" s="13"/>
      <c r="V4060" s="15" t="str" cm="1">
        <f t="array" ref="V4060">IFERROR(IF(AND(F4060="Tugigrupp",RANK(K4060,$K4060:$K4060)+COUNTIFS($K$2:K4060,K4060,$L$2:L4060,L4060,$M$2:M4060,M4060,$I$2:I4060,I4060,$G$2:G4060,G4060,$F$2:F4060,F4060)-1=1),SUMPRODUCT(($F$2:$F$4154=F4060)*($G$2:$G$4154=G4060)*($K$2:$K$4154=K4060)*($I$2:$I$4154=I4060)*($L$2:$L$4154=L4060)*($M$2:$M$4154=M4060)),""),"")</f>
        <v/>
      </c>
      <c r="W4060" s="15" t="str">
        <f t="shared" si="189"/>
        <v/>
      </c>
      <c r="X4060" s="16" t="str">
        <f>IF(AND(A4060=[2]an!$G$38,F4060=[2]an!$E$40),[2]an!$G$40,IF(AND(A4060=[2]an!$G$38,F4060=[2]an!$E$41),[2]an!$G$41,IF(AND(A4060=[2]an!$G$38,F4060=[2]an!$E$39,H4060&gt;=[2]an!$M$37),[2]an!$G$39,
IF(AND(A4060=[2]an!$G$38,F4060=[2]an!$E$39,H4060&lt;[2]an!$M$37,S4060="kahepoolne vajaduspõhine",U4060=""),[2]an!$M$40,
IF(AND(A4060=[2]an!$G$38,F4060=[2]an!$E$39,H4060&lt;[2]an!$M$37,S4060="kahepoolne vajaduspõhine",U4060&lt;&gt;""),[2]an!$G$39,
IF(AND(A4060=[2]an!$G$38,F4060=[2]an!$E$39,H4060&lt;[2]an!$M$37,S4060&lt;&gt;"kahepoolne vajaduspõhine"),[2]an!$G$39,
IF(AND(A4060=[2]an!$G$38,F4060=[2]an!$E$42),[2]an!$G$42,
IF(AND(A4060=[2]an!$H$38,F4060=[2]an!$E$40),[2]an!$H$40,IF(AND(A4060=[2]an!$H$38,F4060=[2]an!$E$41),[2]an!$H$41,IF(AND(A4060=[2]an!$H$38,F4060=[2]an!$E$39,H4060&gt;=[2]an!$M$37),[2]an!$H$39,
IF(AND(A4060=[2]an!$H$38,F4060=[2]an!$E$39,H4060&lt;[2]an!$M$37,S4060="kahepoolne vajaduspõhine",U4060=""),[2]an!$M$40,
IF(AND(A4060=[2]an!$H$38,F4060=[2]an!$E$39,H4060&lt;[2]an!$M$37,S4060="kahepoolne vajaduspõhine",U4060&lt;&gt;""),[2]an!$H$39,
IF(AND(A4060=[2]an!$H$38,F4060=[2]an!$E$39,H4060&lt;[2]an!$M$37,S4060&lt;&gt;"kahepoolne vajaduspõhine"),[2]an!$H$39,
IF(AND(A4060=[2]an!$H$38,F4060=[2]an!$E$42),[2]an!$H$42,
IF(AND(A4060=[2]an!$I$38,F4060=[2]an!$E$40),[2]an!$I$40,IF(AND(A4060=[2]an!$I$38,F4060=[2]an!$E$41),[2]an!$I$41,IF(AND(A4060=[2]an!$I$38,F4060=[2]an!$E$39,H4060&gt;=[2]an!$M$37),[2]an!$I$39,
IF(AND(A4060=[2]an!$I$38,F4060=[2]an!$E$39,H4060&lt;[2]an!$M$37,S4060="kahepoolne vajaduspõhine",U4060=""),[2]an!$M$40,
IF(AND(A4060=[2]an!$I$38,F4060=[2]an!$E$39,H4060&lt;[2]an!$M$37,S4060="kahepoolne vajaduspõhine",U4060&lt;&gt;""),[2]an!$I$39,
IF(AND(A4060=[2]an!$I$38,F4060=[2]an!$E$39,H4060&lt;[2]an!$M$37,S4060&lt;&gt;"kahepoolne vajaduspõhine"),[2]an!$I$39,
IF(AND(A4060=[2]an!$I$38,F4060=[2]an!$E$42),[2]an!$I$42,
IF(AND(A4060=[2]an!$J$38,F4060=[2]an!$E$40),[2]an!$J$40,IF(AND(A4060=[2]an!$J$38,F4060=[2]an!$E$41),[2]an!$J$41,IF(AND(A4060=[2]an!$J$38,F4060=[2]an!$E$39,H4060&gt;=[2]an!$M$37),[2]an!$J$39,
IF(AND(A4060=[2]an!$J$38,F4060=[2]an!$E$39,H4060&lt;[2]an!$M$37,S4060="kahepoolne vajaduspõhine",U4060=""),[2]an!$M$40,
IF(AND(A4060=[2]an!$J$38,F4060=[2]an!$E$39,H4060&lt;[2]an!$M$37,S4060="kahepoolne vajaduspõhine",U4060&lt;&gt;""),[2]an!$J$39,
IF(AND(A4060=[2]an!$J$38,F4060=[2]an!$E$39,H4060&lt;[2]an!$M$37,S4060&lt;&gt;"kahepoolne vajaduspõhine"),[2]an!$J$39,
IF(AND(A4060=[2]an!$J$38,F4060=[2]an!$E$42),[2]an!$J$42,""))))))))))))))))))))))))))))</f>
        <v/>
      </c>
      <c r="Y4060" s="17" t="str">
        <f>IFERROR(IF(F4060="Tugigrupp",0,
IF(AND(F4060="Peretoe teenus",H4060&gt;=[2]an!$M$37,RANK(D4060,$D4060:$D4060)+COUNTIFS($D$2:D4060,D4060,$F$2:F4060,F4060)-1&gt;1),"",
IF(AND(F4060="Peretoe teenus",H4060&gt;=[2]an!$M$37,RANK(D4060,$D4060:$D4060)+COUNTIFS($D$2:D4060,D4060,$F$2:F4060,F4060)-1=1,MONTH(H4060)=MONTH(K4060)=TRUE,YEAR(H4060)=YEAR(K4060)=TRUE),((EOMONTH(H4060,0)-H4060+1)*X4060)/DAY(EOMONTH(H4060,0)),
IF(AND(F4060="Peretoe teenus",H4060&gt;=[2]an!$M$37,RANK(D4060,$D4060:$D4060)+COUNTIFS($D$2:D4060,D4060,$F$2:F4060,F4060)-1=1),X4060,
IF(AND(F4060="Peretoe teenus",H4060&lt;[2]an!$M$37,S4060&lt;&gt;"kahepoolne vajaduspõhine",RANK(D4060,$D4060:$D4060)+COUNTIFS($D$2:D4060,D4060,$F$2:F4060,F4060)-1=1),X4060,
IF(AND(F4060="Peretoe teenus",H4060&lt;[2]an!$M$37,S4060&lt;&gt;"kahepoolne vajaduspõhine",RANK(D4060,$D4060:$D4060)+COUNTIFS($D$2:D4060,D4060,$F$2:F4060,F4060)-1&gt;1),"",
IF(AND(F4060="Peretoe teenus",H4060&lt;[2]an!$M$37,S4060="kahepoolne vajaduspõhine",U4060="",RANK(D4060,$D4060:$D4060)+COUNTIFS($D$2:D4060,D4060,$F$2:F4060,F4060)-1=1),X4060,
IF(AND(F4060="Peretoe teenus",H4060&lt;[2]an!$M$37,S4060="kahepoolne vajaduspõhine",U4060="",RANK(D4060,$D4060:$D4060)+COUNTIFS($D$2:D4060,D4060,$F$2:F4060,F4060)-1&gt;1),"",
IF(AND(F4060="Peretoe teenus",H4060&lt;[2]an!$M$37,S4060="kahepoolne vajaduspõhine",U4060&lt;[2]an!$M$37,RANK(D4060,$D4060:$D4060)+COUNTIFS($D$2:D4060,D4060,$F$2:F4060,F4060)-1=1),X4060,
IF(AND(F4060="Peretoe teenus",H4060&lt;[2]an!$M$37,S4060="kahepoolne vajaduspõhine",U4060&lt;[2]an!$M$37,RANK(D4060,$D4060:$D4060)+COUNTIFS($D$2:D4060,D4060,$F$2:F4060,F4060)-1&gt;1),"",
IF(AND(F4060="Peretoe teenus",H4060&lt;[2]an!$M$37,S4060="kahepoolne vajaduspõhine",U4060&gt;=[2]an!$M$37,U4060&lt;=[2]an!$M$38,RANK(D4060,$D4060:$D4060)+COUNTIFS($D$2:D4060,D4060,$F$2:F4060,F4060)-1=1),
((EOMONTH(U4060,0)-U4060+1)*X4060)/DAY(EOMONTH(U4060,0))+(DAY(U4060)-1)*100/DAY(EOMONTH(U4060,0)),
IF(AND(F4060="Peretoe teenus",H4060&lt;[2]an!$M$37,S4060="kahepoolne vajaduspõhine",U4060&gt;=[2]an!$M$37,U4060&lt;=[2]an!$M$38,RANK(D4060,$D4060:$D4060)+COUNTIFS($D$2:D4060,D4060,$F$2:F4060,F4060)-1&gt;1),"",
IF(AND(F4060="Peretoe teenus",H4060&lt;[2]an!$M$37,S4060="kahepoolne vajaduspõhine",U4060&gt;[2]an!$M$38,RANK(D4060,$D4060:$D4060)+COUNTIFS($D$2:D4060,D4060,$F$2:F4060,F4060)-1=1),X4060,
IF(AND(F4060="Peretoe teenus",H4060&lt;[2]an!$M$37,S4060="kahepoolne vajaduspõhine",U4060&gt;[2]an!$M$38,RANK(D4060,$D4060:$D4060)+COUNTIFS($D$2:D4060,D4060,$F$2:F4060,F4060)-1&gt;1),"",X4060*W4060)))))))))))))),"")</f>
        <v/>
      </c>
      <c r="Z4060" s="18" t="str">
        <f t="shared" si="190"/>
        <v/>
      </c>
      <c r="AA4060" s="19" t="str">
        <f>IFERROR(VLOOKUP(E4060,[2]an!$A$3:$B$81,2,FALSE),"")</f>
        <v/>
      </c>
      <c r="AB4060" s="19" t="str">
        <f>IFERROR(VLOOKUP(AA4060,[2]an!$C$2:$D$16,2,FALSE),"")</f>
        <v/>
      </c>
      <c r="AC4060" s="20"/>
      <c r="AD4060" s="21" t="str">
        <f>IF(A4060=[2]an!$F$36,VLOOKUP([2]an!$F$36,[2]an!$F$36:$H$36,3,FALSE),IF(A4060=[2]an!$F$35,VLOOKUP([2]an!$F$35,[2]an!$F$35:$H$35,3,FALSE),IF(A4060=[2]an!$F$33,VLOOKUP([2]an!$F$33,[2]an!$F$33:$H$33,3,FALSE),IF(A4060=[2]an!$F$31,VLOOKUP([2]an!$F$31,[2]an!$F$31:$H$31,3,FALSE),""))))</f>
        <v/>
      </c>
    </row>
    <row r="4061" spans="6:30" x14ac:dyDescent="0.2">
      <c r="F4061" s="10"/>
      <c r="G4061" s="8" t="str">
        <f t="shared" si="191"/>
        <v/>
      </c>
      <c r="H4061" s="13"/>
      <c r="K4061" s="13"/>
      <c r="L4061" s="10"/>
      <c r="M4061" s="10"/>
      <c r="S4061" s="8" t="str">
        <f>IFERROR(VLOOKUP(D4061,[1]peretoe_teenus!$A$2:$L$2000,5,FALSE),"")</f>
        <v/>
      </c>
      <c r="U4061" s="13"/>
      <c r="V4061" s="15" t="str" cm="1">
        <f t="array" ref="V4061">IFERROR(IF(AND(F4061="Tugigrupp",RANK(K4061,$K4061:$K4061)+COUNTIFS($K$2:K4061,K4061,$L$2:L4061,L4061,$M$2:M4061,M4061,$I$2:I4061,I4061,$G$2:G4061,G4061,$F$2:F4061,F4061)-1=1),SUMPRODUCT(($F$2:$F$4154=F4061)*($G$2:$G$4154=G4061)*($K$2:$K$4154=K4061)*($I$2:$I$4154=I4061)*($L$2:$L$4154=L4061)*($M$2:$M$4154=M4061)),""),"")</f>
        <v/>
      </c>
      <c r="W4061" s="15" t="str">
        <f t="shared" si="189"/>
        <v/>
      </c>
      <c r="X4061" s="16" t="str">
        <f>IF(AND(A4061=[2]an!$G$38,F4061=[2]an!$E$40),[2]an!$G$40,IF(AND(A4061=[2]an!$G$38,F4061=[2]an!$E$41),[2]an!$G$41,IF(AND(A4061=[2]an!$G$38,F4061=[2]an!$E$39,H4061&gt;=[2]an!$M$37),[2]an!$G$39,
IF(AND(A4061=[2]an!$G$38,F4061=[2]an!$E$39,H4061&lt;[2]an!$M$37,S4061="kahepoolne vajaduspõhine",U4061=""),[2]an!$M$40,
IF(AND(A4061=[2]an!$G$38,F4061=[2]an!$E$39,H4061&lt;[2]an!$M$37,S4061="kahepoolne vajaduspõhine",U4061&lt;&gt;""),[2]an!$G$39,
IF(AND(A4061=[2]an!$G$38,F4061=[2]an!$E$39,H4061&lt;[2]an!$M$37,S4061&lt;&gt;"kahepoolne vajaduspõhine"),[2]an!$G$39,
IF(AND(A4061=[2]an!$G$38,F4061=[2]an!$E$42),[2]an!$G$42,
IF(AND(A4061=[2]an!$H$38,F4061=[2]an!$E$40),[2]an!$H$40,IF(AND(A4061=[2]an!$H$38,F4061=[2]an!$E$41),[2]an!$H$41,IF(AND(A4061=[2]an!$H$38,F4061=[2]an!$E$39,H4061&gt;=[2]an!$M$37),[2]an!$H$39,
IF(AND(A4061=[2]an!$H$38,F4061=[2]an!$E$39,H4061&lt;[2]an!$M$37,S4061="kahepoolne vajaduspõhine",U4061=""),[2]an!$M$40,
IF(AND(A4061=[2]an!$H$38,F4061=[2]an!$E$39,H4061&lt;[2]an!$M$37,S4061="kahepoolne vajaduspõhine",U4061&lt;&gt;""),[2]an!$H$39,
IF(AND(A4061=[2]an!$H$38,F4061=[2]an!$E$39,H4061&lt;[2]an!$M$37,S4061&lt;&gt;"kahepoolne vajaduspõhine"),[2]an!$H$39,
IF(AND(A4061=[2]an!$H$38,F4061=[2]an!$E$42),[2]an!$H$42,
IF(AND(A4061=[2]an!$I$38,F4061=[2]an!$E$40),[2]an!$I$40,IF(AND(A4061=[2]an!$I$38,F4061=[2]an!$E$41),[2]an!$I$41,IF(AND(A4061=[2]an!$I$38,F4061=[2]an!$E$39,H4061&gt;=[2]an!$M$37),[2]an!$I$39,
IF(AND(A4061=[2]an!$I$38,F4061=[2]an!$E$39,H4061&lt;[2]an!$M$37,S4061="kahepoolne vajaduspõhine",U4061=""),[2]an!$M$40,
IF(AND(A4061=[2]an!$I$38,F4061=[2]an!$E$39,H4061&lt;[2]an!$M$37,S4061="kahepoolne vajaduspõhine",U4061&lt;&gt;""),[2]an!$I$39,
IF(AND(A4061=[2]an!$I$38,F4061=[2]an!$E$39,H4061&lt;[2]an!$M$37,S4061&lt;&gt;"kahepoolne vajaduspõhine"),[2]an!$I$39,
IF(AND(A4061=[2]an!$I$38,F4061=[2]an!$E$42),[2]an!$I$42,
IF(AND(A4061=[2]an!$J$38,F4061=[2]an!$E$40),[2]an!$J$40,IF(AND(A4061=[2]an!$J$38,F4061=[2]an!$E$41),[2]an!$J$41,IF(AND(A4061=[2]an!$J$38,F4061=[2]an!$E$39,H4061&gt;=[2]an!$M$37),[2]an!$J$39,
IF(AND(A4061=[2]an!$J$38,F4061=[2]an!$E$39,H4061&lt;[2]an!$M$37,S4061="kahepoolne vajaduspõhine",U4061=""),[2]an!$M$40,
IF(AND(A4061=[2]an!$J$38,F4061=[2]an!$E$39,H4061&lt;[2]an!$M$37,S4061="kahepoolne vajaduspõhine",U4061&lt;&gt;""),[2]an!$J$39,
IF(AND(A4061=[2]an!$J$38,F4061=[2]an!$E$39,H4061&lt;[2]an!$M$37,S4061&lt;&gt;"kahepoolne vajaduspõhine"),[2]an!$J$39,
IF(AND(A4061=[2]an!$J$38,F4061=[2]an!$E$42),[2]an!$J$42,""))))))))))))))))))))))))))))</f>
        <v/>
      </c>
      <c r="Y4061" s="17" t="str">
        <f>IFERROR(IF(F4061="Tugigrupp",0,
IF(AND(F4061="Peretoe teenus",H4061&gt;=[2]an!$M$37,RANK(D4061,$D4061:$D4061)+COUNTIFS($D$2:D4061,D4061,$F$2:F4061,F4061)-1&gt;1),"",
IF(AND(F4061="Peretoe teenus",H4061&gt;=[2]an!$M$37,RANK(D4061,$D4061:$D4061)+COUNTIFS($D$2:D4061,D4061,$F$2:F4061,F4061)-1=1,MONTH(H4061)=MONTH(K4061)=TRUE,YEAR(H4061)=YEAR(K4061)=TRUE),((EOMONTH(H4061,0)-H4061+1)*X4061)/DAY(EOMONTH(H4061,0)),
IF(AND(F4061="Peretoe teenus",H4061&gt;=[2]an!$M$37,RANK(D4061,$D4061:$D4061)+COUNTIFS($D$2:D4061,D4061,$F$2:F4061,F4061)-1=1),X4061,
IF(AND(F4061="Peretoe teenus",H4061&lt;[2]an!$M$37,S4061&lt;&gt;"kahepoolne vajaduspõhine",RANK(D4061,$D4061:$D4061)+COUNTIFS($D$2:D4061,D4061,$F$2:F4061,F4061)-1=1),X4061,
IF(AND(F4061="Peretoe teenus",H4061&lt;[2]an!$M$37,S4061&lt;&gt;"kahepoolne vajaduspõhine",RANK(D4061,$D4061:$D4061)+COUNTIFS($D$2:D4061,D4061,$F$2:F4061,F4061)-1&gt;1),"",
IF(AND(F4061="Peretoe teenus",H4061&lt;[2]an!$M$37,S4061="kahepoolne vajaduspõhine",U4061="",RANK(D4061,$D4061:$D4061)+COUNTIFS($D$2:D4061,D4061,$F$2:F4061,F4061)-1=1),X4061,
IF(AND(F4061="Peretoe teenus",H4061&lt;[2]an!$M$37,S4061="kahepoolne vajaduspõhine",U4061="",RANK(D4061,$D4061:$D4061)+COUNTIFS($D$2:D4061,D4061,$F$2:F4061,F4061)-1&gt;1),"",
IF(AND(F4061="Peretoe teenus",H4061&lt;[2]an!$M$37,S4061="kahepoolne vajaduspõhine",U4061&lt;[2]an!$M$37,RANK(D4061,$D4061:$D4061)+COUNTIFS($D$2:D4061,D4061,$F$2:F4061,F4061)-1=1),X4061,
IF(AND(F4061="Peretoe teenus",H4061&lt;[2]an!$M$37,S4061="kahepoolne vajaduspõhine",U4061&lt;[2]an!$M$37,RANK(D4061,$D4061:$D4061)+COUNTIFS($D$2:D4061,D4061,$F$2:F4061,F4061)-1&gt;1),"",
IF(AND(F4061="Peretoe teenus",H4061&lt;[2]an!$M$37,S4061="kahepoolne vajaduspõhine",U4061&gt;=[2]an!$M$37,U4061&lt;=[2]an!$M$38,RANK(D4061,$D4061:$D4061)+COUNTIFS($D$2:D4061,D4061,$F$2:F4061,F4061)-1=1),
((EOMONTH(U4061,0)-U4061+1)*X4061)/DAY(EOMONTH(U4061,0))+(DAY(U4061)-1)*100/DAY(EOMONTH(U4061,0)),
IF(AND(F4061="Peretoe teenus",H4061&lt;[2]an!$M$37,S4061="kahepoolne vajaduspõhine",U4061&gt;=[2]an!$M$37,U4061&lt;=[2]an!$M$38,RANK(D4061,$D4061:$D4061)+COUNTIFS($D$2:D4061,D4061,$F$2:F4061,F4061)-1&gt;1),"",
IF(AND(F4061="Peretoe teenus",H4061&lt;[2]an!$M$37,S4061="kahepoolne vajaduspõhine",U4061&gt;[2]an!$M$38,RANK(D4061,$D4061:$D4061)+COUNTIFS($D$2:D4061,D4061,$F$2:F4061,F4061)-1=1),X4061,
IF(AND(F4061="Peretoe teenus",H4061&lt;[2]an!$M$37,S4061="kahepoolne vajaduspõhine",U4061&gt;[2]an!$M$38,RANK(D4061,$D4061:$D4061)+COUNTIFS($D$2:D4061,D4061,$F$2:F4061,F4061)-1&gt;1),"",X4061*W4061)))))))))))))),"")</f>
        <v/>
      </c>
      <c r="Z4061" s="18" t="str">
        <f t="shared" si="190"/>
        <v/>
      </c>
      <c r="AA4061" s="19" t="str">
        <f>IFERROR(VLOOKUP(E4061,[2]an!$A$3:$B$81,2,FALSE),"")</f>
        <v/>
      </c>
      <c r="AB4061" s="19" t="str">
        <f>IFERROR(VLOOKUP(AA4061,[2]an!$C$2:$D$16,2,FALSE),"")</f>
        <v/>
      </c>
      <c r="AC4061" s="20"/>
      <c r="AD4061" s="21" t="str">
        <f>IF(A4061=[2]an!$F$36,VLOOKUP([2]an!$F$36,[2]an!$F$36:$H$36,3,FALSE),IF(A4061=[2]an!$F$35,VLOOKUP([2]an!$F$35,[2]an!$F$35:$H$35,3,FALSE),IF(A4061=[2]an!$F$33,VLOOKUP([2]an!$F$33,[2]an!$F$33:$H$33,3,FALSE),IF(A4061=[2]an!$F$31,VLOOKUP([2]an!$F$31,[2]an!$F$31:$H$31,3,FALSE),""))))</f>
        <v/>
      </c>
    </row>
    <row r="4062" spans="6:30" x14ac:dyDescent="0.2">
      <c r="F4062" s="10"/>
      <c r="G4062" s="8" t="str">
        <f t="shared" si="191"/>
        <v/>
      </c>
      <c r="H4062" s="13"/>
      <c r="K4062" s="13"/>
      <c r="L4062" s="10"/>
      <c r="M4062" s="10"/>
      <c r="S4062" s="8" t="str">
        <f>IFERROR(VLOOKUP(D4062,[1]peretoe_teenus!$A$2:$L$2000,5,FALSE),"")</f>
        <v/>
      </c>
      <c r="U4062" s="13"/>
      <c r="V4062" s="15" t="str" cm="1">
        <f t="array" ref="V4062">IFERROR(IF(AND(F4062="Tugigrupp",RANK(K4062,$K4062:$K4062)+COUNTIFS($K$2:K4062,K4062,$L$2:L4062,L4062,$M$2:M4062,M4062,$I$2:I4062,I4062,$G$2:G4062,G4062,$F$2:F4062,F4062)-1=1),SUMPRODUCT(($F$2:$F$4154=F4062)*($G$2:$G$4154=G4062)*($K$2:$K$4154=K4062)*($I$2:$I$4154=I4062)*($L$2:$L$4154=L4062)*($M$2:$M$4154=M4062)),""),"")</f>
        <v/>
      </c>
      <c r="W4062" s="15" t="str">
        <f t="shared" si="189"/>
        <v/>
      </c>
      <c r="X4062" s="16" t="str">
        <f>IF(AND(A4062=[2]an!$G$38,F4062=[2]an!$E$40),[2]an!$G$40,IF(AND(A4062=[2]an!$G$38,F4062=[2]an!$E$41),[2]an!$G$41,IF(AND(A4062=[2]an!$G$38,F4062=[2]an!$E$39,H4062&gt;=[2]an!$M$37),[2]an!$G$39,
IF(AND(A4062=[2]an!$G$38,F4062=[2]an!$E$39,H4062&lt;[2]an!$M$37,S4062="kahepoolne vajaduspõhine",U4062=""),[2]an!$M$40,
IF(AND(A4062=[2]an!$G$38,F4062=[2]an!$E$39,H4062&lt;[2]an!$M$37,S4062="kahepoolne vajaduspõhine",U4062&lt;&gt;""),[2]an!$G$39,
IF(AND(A4062=[2]an!$G$38,F4062=[2]an!$E$39,H4062&lt;[2]an!$M$37,S4062&lt;&gt;"kahepoolne vajaduspõhine"),[2]an!$G$39,
IF(AND(A4062=[2]an!$G$38,F4062=[2]an!$E$42),[2]an!$G$42,
IF(AND(A4062=[2]an!$H$38,F4062=[2]an!$E$40),[2]an!$H$40,IF(AND(A4062=[2]an!$H$38,F4062=[2]an!$E$41),[2]an!$H$41,IF(AND(A4062=[2]an!$H$38,F4062=[2]an!$E$39,H4062&gt;=[2]an!$M$37),[2]an!$H$39,
IF(AND(A4062=[2]an!$H$38,F4062=[2]an!$E$39,H4062&lt;[2]an!$M$37,S4062="kahepoolne vajaduspõhine",U4062=""),[2]an!$M$40,
IF(AND(A4062=[2]an!$H$38,F4062=[2]an!$E$39,H4062&lt;[2]an!$M$37,S4062="kahepoolne vajaduspõhine",U4062&lt;&gt;""),[2]an!$H$39,
IF(AND(A4062=[2]an!$H$38,F4062=[2]an!$E$39,H4062&lt;[2]an!$M$37,S4062&lt;&gt;"kahepoolne vajaduspõhine"),[2]an!$H$39,
IF(AND(A4062=[2]an!$H$38,F4062=[2]an!$E$42),[2]an!$H$42,
IF(AND(A4062=[2]an!$I$38,F4062=[2]an!$E$40),[2]an!$I$40,IF(AND(A4062=[2]an!$I$38,F4062=[2]an!$E$41),[2]an!$I$41,IF(AND(A4062=[2]an!$I$38,F4062=[2]an!$E$39,H4062&gt;=[2]an!$M$37),[2]an!$I$39,
IF(AND(A4062=[2]an!$I$38,F4062=[2]an!$E$39,H4062&lt;[2]an!$M$37,S4062="kahepoolne vajaduspõhine",U4062=""),[2]an!$M$40,
IF(AND(A4062=[2]an!$I$38,F4062=[2]an!$E$39,H4062&lt;[2]an!$M$37,S4062="kahepoolne vajaduspõhine",U4062&lt;&gt;""),[2]an!$I$39,
IF(AND(A4062=[2]an!$I$38,F4062=[2]an!$E$39,H4062&lt;[2]an!$M$37,S4062&lt;&gt;"kahepoolne vajaduspõhine"),[2]an!$I$39,
IF(AND(A4062=[2]an!$I$38,F4062=[2]an!$E$42),[2]an!$I$42,
IF(AND(A4062=[2]an!$J$38,F4062=[2]an!$E$40),[2]an!$J$40,IF(AND(A4062=[2]an!$J$38,F4062=[2]an!$E$41),[2]an!$J$41,IF(AND(A4062=[2]an!$J$38,F4062=[2]an!$E$39,H4062&gt;=[2]an!$M$37),[2]an!$J$39,
IF(AND(A4062=[2]an!$J$38,F4062=[2]an!$E$39,H4062&lt;[2]an!$M$37,S4062="kahepoolne vajaduspõhine",U4062=""),[2]an!$M$40,
IF(AND(A4062=[2]an!$J$38,F4062=[2]an!$E$39,H4062&lt;[2]an!$M$37,S4062="kahepoolne vajaduspõhine",U4062&lt;&gt;""),[2]an!$J$39,
IF(AND(A4062=[2]an!$J$38,F4062=[2]an!$E$39,H4062&lt;[2]an!$M$37,S4062&lt;&gt;"kahepoolne vajaduspõhine"),[2]an!$J$39,
IF(AND(A4062=[2]an!$J$38,F4062=[2]an!$E$42),[2]an!$J$42,""))))))))))))))))))))))))))))</f>
        <v/>
      </c>
      <c r="Y4062" s="17" t="str">
        <f>IFERROR(IF(F4062="Tugigrupp",0,
IF(AND(F4062="Peretoe teenus",H4062&gt;=[2]an!$M$37,RANK(D4062,$D4062:$D4062)+COUNTIFS($D$2:D4062,D4062,$F$2:F4062,F4062)-1&gt;1),"",
IF(AND(F4062="Peretoe teenus",H4062&gt;=[2]an!$M$37,RANK(D4062,$D4062:$D4062)+COUNTIFS($D$2:D4062,D4062,$F$2:F4062,F4062)-1=1,MONTH(H4062)=MONTH(K4062)=TRUE,YEAR(H4062)=YEAR(K4062)=TRUE),((EOMONTH(H4062,0)-H4062+1)*X4062)/DAY(EOMONTH(H4062,0)),
IF(AND(F4062="Peretoe teenus",H4062&gt;=[2]an!$M$37,RANK(D4062,$D4062:$D4062)+COUNTIFS($D$2:D4062,D4062,$F$2:F4062,F4062)-1=1),X4062,
IF(AND(F4062="Peretoe teenus",H4062&lt;[2]an!$M$37,S4062&lt;&gt;"kahepoolne vajaduspõhine",RANK(D4062,$D4062:$D4062)+COUNTIFS($D$2:D4062,D4062,$F$2:F4062,F4062)-1=1),X4062,
IF(AND(F4062="Peretoe teenus",H4062&lt;[2]an!$M$37,S4062&lt;&gt;"kahepoolne vajaduspõhine",RANK(D4062,$D4062:$D4062)+COUNTIFS($D$2:D4062,D4062,$F$2:F4062,F4062)-1&gt;1),"",
IF(AND(F4062="Peretoe teenus",H4062&lt;[2]an!$M$37,S4062="kahepoolne vajaduspõhine",U4062="",RANK(D4062,$D4062:$D4062)+COUNTIFS($D$2:D4062,D4062,$F$2:F4062,F4062)-1=1),X4062,
IF(AND(F4062="Peretoe teenus",H4062&lt;[2]an!$M$37,S4062="kahepoolne vajaduspõhine",U4062="",RANK(D4062,$D4062:$D4062)+COUNTIFS($D$2:D4062,D4062,$F$2:F4062,F4062)-1&gt;1),"",
IF(AND(F4062="Peretoe teenus",H4062&lt;[2]an!$M$37,S4062="kahepoolne vajaduspõhine",U4062&lt;[2]an!$M$37,RANK(D4062,$D4062:$D4062)+COUNTIFS($D$2:D4062,D4062,$F$2:F4062,F4062)-1=1),X4062,
IF(AND(F4062="Peretoe teenus",H4062&lt;[2]an!$M$37,S4062="kahepoolne vajaduspõhine",U4062&lt;[2]an!$M$37,RANK(D4062,$D4062:$D4062)+COUNTIFS($D$2:D4062,D4062,$F$2:F4062,F4062)-1&gt;1),"",
IF(AND(F4062="Peretoe teenus",H4062&lt;[2]an!$M$37,S4062="kahepoolne vajaduspõhine",U4062&gt;=[2]an!$M$37,U4062&lt;=[2]an!$M$38,RANK(D4062,$D4062:$D4062)+COUNTIFS($D$2:D4062,D4062,$F$2:F4062,F4062)-1=1),
((EOMONTH(U4062,0)-U4062+1)*X4062)/DAY(EOMONTH(U4062,0))+(DAY(U4062)-1)*100/DAY(EOMONTH(U4062,0)),
IF(AND(F4062="Peretoe teenus",H4062&lt;[2]an!$M$37,S4062="kahepoolne vajaduspõhine",U4062&gt;=[2]an!$M$37,U4062&lt;=[2]an!$M$38,RANK(D4062,$D4062:$D4062)+COUNTIFS($D$2:D4062,D4062,$F$2:F4062,F4062)-1&gt;1),"",
IF(AND(F4062="Peretoe teenus",H4062&lt;[2]an!$M$37,S4062="kahepoolne vajaduspõhine",U4062&gt;[2]an!$M$38,RANK(D4062,$D4062:$D4062)+COUNTIFS($D$2:D4062,D4062,$F$2:F4062,F4062)-1=1),X4062,
IF(AND(F4062="Peretoe teenus",H4062&lt;[2]an!$M$37,S4062="kahepoolne vajaduspõhine",U4062&gt;[2]an!$M$38,RANK(D4062,$D4062:$D4062)+COUNTIFS($D$2:D4062,D4062,$F$2:F4062,F4062)-1&gt;1),"",X4062*W4062)))))))))))))),"")</f>
        <v/>
      </c>
      <c r="Z4062" s="18" t="str">
        <f t="shared" si="190"/>
        <v/>
      </c>
      <c r="AA4062" s="19" t="str">
        <f>IFERROR(VLOOKUP(E4062,[2]an!$A$3:$B$81,2,FALSE),"")</f>
        <v/>
      </c>
      <c r="AB4062" s="19" t="str">
        <f>IFERROR(VLOOKUP(AA4062,[2]an!$C$2:$D$16,2,FALSE),"")</f>
        <v/>
      </c>
      <c r="AC4062" s="20"/>
      <c r="AD4062" s="21" t="str">
        <f>IF(A4062=[2]an!$F$36,VLOOKUP([2]an!$F$36,[2]an!$F$36:$H$36,3,FALSE),IF(A4062=[2]an!$F$35,VLOOKUP([2]an!$F$35,[2]an!$F$35:$H$35,3,FALSE),IF(A4062=[2]an!$F$33,VLOOKUP([2]an!$F$33,[2]an!$F$33:$H$33,3,FALSE),IF(A4062=[2]an!$F$31,VLOOKUP([2]an!$F$31,[2]an!$F$31:$H$31,3,FALSE),""))))</f>
        <v/>
      </c>
    </row>
    <row r="4063" spans="6:30" x14ac:dyDescent="0.2">
      <c r="F4063" s="10"/>
      <c r="G4063" s="8" t="str">
        <f t="shared" si="191"/>
        <v/>
      </c>
      <c r="H4063" s="13"/>
      <c r="K4063" s="13"/>
      <c r="L4063" s="10"/>
      <c r="M4063" s="10"/>
      <c r="S4063" s="8" t="str">
        <f>IFERROR(VLOOKUP(D4063,[1]peretoe_teenus!$A$2:$L$2000,5,FALSE),"")</f>
        <v/>
      </c>
      <c r="U4063" s="13"/>
      <c r="V4063" s="15" t="str" cm="1">
        <f t="array" ref="V4063">IFERROR(IF(AND(F4063="Tugigrupp",RANK(K4063,$K4063:$K4063)+COUNTIFS($K$2:K4063,K4063,$L$2:L4063,L4063,$M$2:M4063,M4063,$I$2:I4063,I4063,$G$2:G4063,G4063,$F$2:F4063,F4063)-1=1),SUMPRODUCT(($F$2:$F$4154=F4063)*($G$2:$G$4154=G4063)*($K$2:$K$4154=K4063)*($I$2:$I$4154=I4063)*($L$2:$L$4154=L4063)*($M$2:$M$4154=M4063)),""),"")</f>
        <v/>
      </c>
      <c r="W4063" s="15" t="str">
        <f t="shared" si="189"/>
        <v/>
      </c>
      <c r="X4063" s="16" t="str">
        <f>IF(AND(A4063=[2]an!$G$38,F4063=[2]an!$E$40),[2]an!$G$40,IF(AND(A4063=[2]an!$G$38,F4063=[2]an!$E$41),[2]an!$G$41,IF(AND(A4063=[2]an!$G$38,F4063=[2]an!$E$39,H4063&gt;=[2]an!$M$37),[2]an!$G$39,
IF(AND(A4063=[2]an!$G$38,F4063=[2]an!$E$39,H4063&lt;[2]an!$M$37,S4063="kahepoolne vajaduspõhine",U4063=""),[2]an!$M$40,
IF(AND(A4063=[2]an!$G$38,F4063=[2]an!$E$39,H4063&lt;[2]an!$M$37,S4063="kahepoolne vajaduspõhine",U4063&lt;&gt;""),[2]an!$G$39,
IF(AND(A4063=[2]an!$G$38,F4063=[2]an!$E$39,H4063&lt;[2]an!$M$37,S4063&lt;&gt;"kahepoolne vajaduspõhine"),[2]an!$G$39,
IF(AND(A4063=[2]an!$G$38,F4063=[2]an!$E$42),[2]an!$G$42,
IF(AND(A4063=[2]an!$H$38,F4063=[2]an!$E$40),[2]an!$H$40,IF(AND(A4063=[2]an!$H$38,F4063=[2]an!$E$41),[2]an!$H$41,IF(AND(A4063=[2]an!$H$38,F4063=[2]an!$E$39,H4063&gt;=[2]an!$M$37),[2]an!$H$39,
IF(AND(A4063=[2]an!$H$38,F4063=[2]an!$E$39,H4063&lt;[2]an!$M$37,S4063="kahepoolne vajaduspõhine",U4063=""),[2]an!$M$40,
IF(AND(A4063=[2]an!$H$38,F4063=[2]an!$E$39,H4063&lt;[2]an!$M$37,S4063="kahepoolne vajaduspõhine",U4063&lt;&gt;""),[2]an!$H$39,
IF(AND(A4063=[2]an!$H$38,F4063=[2]an!$E$39,H4063&lt;[2]an!$M$37,S4063&lt;&gt;"kahepoolne vajaduspõhine"),[2]an!$H$39,
IF(AND(A4063=[2]an!$H$38,F4063=[2]an!$E$42),[2]an!$H$42,
IF(AND(A4063=[2]an!$I$38,F4063=[2]an!$E$40),[2]an!$I$40,IF(AND(A4063=[2]an!$I$38,F4063=[2]an!$E$41),[2]an!$I$41,IF(AND(A4063=[2]an!$I$38,F4063=[2]an!$E$39,H4063&gt;=[2]an!$M$37),[2]an!$I$39,
IF(AND(A4063=[2]an!$I$38,F4063=[2]an!$E$39,H4063&lt;[2]an!$M$37,S4063="kahepoolne vajaduspõhine",U4063=""),[2]an!$M$40,
IF(AND(A4063=[2]an!$I$38,F4063=[2]an!$E$39,H4063&lt;[2]an!$M$37,S4063="kahepoolne vajaduspõhine",U4063&lt;&gt;""),[2]an!$I$39,
IF(AND(A4063=[2]an!$I$38,F4063=[2]an!$E$39,H4063&lt;[2]an!$M$37,S4063&lt;&gt;"kahepoolne vajaduspõhine"),[2]an!$I$39,
IF(AND(A4063=[2]an!$I$38,F4063=[2]an!$E$42),[2]an!$I$42,
IF(AND(A4063=[2]an!$J$38,F4063=[2]an!$E$40),[2]an!$J$40,IF(AND(A4063=[2]an!$J$38,F4063=[2]an!$E$41),[2]an!$J$41,IF(AND(A4063=[2]an!$J$38,F4063=[2]an!$E$39,H4063&gt;=[2]an!$M$37),[2]an!$J$39,
IF(AND(A4063=[2]an!$J$38,F4063=[2]an!$E$39,H4063&lt;[2]an!$M$37,S4063="kahepoolne vajaduspõhine",U4063=""),[2]an!$M$40,
IF(AND(A4063=[2]an!$J$38,F4063=[2]an!$E$39,H4063&lt;[2]an!$M$37,S4063="kahepoolne vajaduspõhine",U4063&lt;&gt;""),[2]an!$J$39,
IF(AND(A4063=[2]an!$J$38,F4063=[2]an!$E$39,H4063&lt;[2]an!$M$37,S4063&lt;&gt;"kahepoolne vajaduspõhine"),[2]an!$J$39,
IF(AND(A4063=[2]an!$J$38,F4063=[2]an!$E$42),[2]an!$J$42,""))))))))))))))))))))))))))))</f>
        <v/>
      </c>
      <c r="Y4063" s="17" t="str">
        <f>IFERROR(IF(F4063="Tugigrupp",0,
IF(AND(F4063="Peretoe teenus",H4063&gt;=[2]an!$M$37,RANK(D4063,$D4063:$D4063)+COUNTIFS($D$2:D4063,D4063,$F$2:F4063,F4063)-1&gt;1),"",
IF(AND(F4063="Peretoe teenus",H4063&gt;=[2]an!$M$37,RANK(D4063,$D4063:$D4063)+COUNTIFS($D$2:D4063,D4063,$F$2:F4063,F4063)-1=1,MONTH(H4063)=MONTH(K4063)=TRUE,YEAR(H4063)=YEAR(K4063)=TRUE),((EOMONTH(H4063,0)-H4063+1)*X4063)/DAY(EOMONTH(H4063,0)),
IF(AND(F4063="Peretoe teenus",H4063&gt;=[2]an!$M$37,RANK(D4063,$D4063:$D4063)+COUNTIFS($D$2:D4063,D4063,$F$2:F4063,F4063)-1=1),X4063,
IF(AND(F4063="Peretoe teenus",H4063&lt;[2]an!$M$37,S4063&lt;&gt;"kahepoolne vajaduspõhine",RANK(D4063,$D4063:$D4063)+COUNTIFS($D$2:D4063,D4063,$F$2:F4063,F4063)-1=1),X4063,
IF(AND(F4063="Peretoe teenus",H4063&lt;[2]an!$M$37,S4063&lt;&gt;"kahepoolne vajaduspõhine",RANK(D4063,$D4063:$D4063)+COUNTIFS($D$2:D4063,D4063,$F$2:F4063,F4063)-1&gt;1),"",
IF(AND(F4063="Peretoe teenus",H4063&lt;[2]an!$M$37,S4063="kahepoolne vajaduspõhine",U4063="",RANK(D4063,$D4063:$D4063)+COUNTIFS($D$2:D4063,D4063,$F$2:F4063,F4063)-1=1),X4063,
IF(AND(F4063="Peretoe teenus",H4063&lt;[2]an!$M$37,S4063="kahepoolne vajaduspõhine",U4063="",RANK(D4063,$D4063:$D4063)+COUNTIFS($D$2:D4063,D4063,$F$2:F4063,F4063)-1&gt;1),"",
IF(AND(F4063="Peretoe teenus",H4063&lt;[2]an!$M$37,S4063="kahepoolne vajaduspõhine",U4063&lt;[2]an!$M$37,RANK(D4063,$D4063:$D4063)+COUNTIFS($D$2:D4063,D4063,$F$2:F4063,F4063)-1=1),X4063,
IF(AND(F4063="Peretoe teenus",H4063&lt;[2]an!$M$37,S4063="kahepoolne vajaduspõhine",U4063&lt;[2]an!$M$37,RANK(D4063,$D4063:$D4063)+COUNTIFS($D$2:D4063,D4063,$F$2:F4063,F4063)-1&gt;1),"",
IF(AND(F4063="Peretoe teenus",H4063&lt;[2]an!$M$37,S4063="kahepoolne vajaduspõhine",U4063&gt;=[2]an!$M$37,U4063&lt;=[2]an!$M$38,RANK(D4063,$D4063:$D4063)+COUNTIFS($D$2:D4063,D4063,$F$2:F4063,F4063)-1=1),
((EOMONTH(U4063,0)-U4063+1)*X4063)/DAY(EOMONTH(U4063,0))+(DAY(U4063)-1)*100/DAY(EOMONTH(U4063,0)),
IF(AND(F4063="Peretoe teenus",H4063&lt;[2]an!$M$37,S4063="kahepoolne vajaduspõhine",U4063&gt;=[2]an!$M$37,U4063&lt;=[2]an!$M$38,RANK(D4063,$D4063:$D4063)+COUNTIFS($D$2:D4063,D4063,$F$2:F4063,F4063)-1&gt;1),"",
IF(AND(F4063="Peretoe teenus",H4063&lt;[2]an!$M$37,S4063="kahepoolne vajaduspõhine",U4063&gt;[2]an!$M$38,RANK(D4063,$D4063:$D4063)+COUNTIFS($D$2:D4063,D4063,$F$2:F4063,F4063)-1=1),X4063,
IF(AND(F4063="Peretoe teenus",H4063&lt;[2]an!$M$37,S4063="kahepoolne vajaduspõhine",U4063&gt;[2]an!$M$38,RANK(D4063,$D4063:$D4063)+COUNTIFS($D$2:D4063,D4063,$F$2:F4063,F4063)-1&gt;1),"",X4063*W4063)))))))))))))),"")</f>
        <v/>
      </c>
      <c r="Z4063" s="18" t="str">
        <f t="shared" si="190"/>
        <v/>
      </c>
      <c r="AA4063" s="19" t="str">
        <f>IFERROR(VLOOKUP(E4063,[2]an!$A$3:$B$81,2,FALSE),"")</f>
        <v/>
      </c>
      <c r="AB4063" s="19" t="str">
        <f>IFERROR(VLOOKUP(AA4063,[2]an!$C$2:$D$16,2,FALSE),"")</f>
        <v/>
      </c>
      <c r="AC4063" s="20"/>
      <c r="AD4063" s="21" t="str">
        <f>IF(A4063=[2]an!$F$36,VLOOKUP([2]an!$F$36,[2]an!$F$36:$H$36,3,FALSE),IF(A4063=[2]an!$F$35,VLOOKUP([2]an!$F$35,[2]an!$F$35:$H$35,3,FALSE),IF(A4063=[2]an!$F$33,VLOOKUP([2]an!$F$33,[2]an!$F$33:$H$33,3,FALSE),IF(A4063=[2]an!$F$31,VLOOKUP([2]an!$F$31,[2]an!$F$31:$H$31,3,FALSE),""))))</f>
        <v/>
      </c>
    </row>
    <row r="4064" spans="6:30" x14ac:dyDescent="0.2">
      <c r="F4064" s="10"/>
      <c r="G4064" s="8" t="str">
        <f t="shared" si="191"/>
        <v/>
      </c>
      <c r="H4064" s="13"/>
      <c r="K4064" s="13"/>
      <c r="L4064" s="10"/>
      <c r="M4064" s="10"/>
      <c r="S4064" s="8" t="str">
        <f>IFERROR(VLOOKUP(D4064,[1]peretoe_teenus!$A$2:$L$2000,5,FALSE),"")</f>
        <v/>
      </c>
      <c r="U4064" s="13"/>
      <c r="V4064" s="15" t="str" cm="1">
        <f t="array" ref="V4064">IFERROR(IF(AND(F4064="Tugigrupp",RANK(K4064,$K4064:$K4064)+COUNTIFS($K$2:K4064,K4064,$L$2:L4064,L4064,$M$2:M4064,M4064,$I$2:I4064,I4064,$G$2:G4064,G4064,$F$2:F4064,F4064)-1=1),SUMPRODUCT(($F$2:$F$4154=F4064)*($G$2:$G$4154=G4064)*($K$2:$K$4154=K4064)*($I$2:$I$4154=I4064)*($L$2:$L$4154=L4064)*($M$2:$M$4154=M4064)),""),"")</f>
        <v/>
      </c>
      <c r="W4064" s="15" t="str">
        <f t="shared" si="189"/>
        <v/>
      </c>
      <c r="X4064" s="16" t="str">
        <f>IF(AND(A4064=[2]an!$G$38,F4064=[2]an!$E$40),[2]an!$G$40,IF(AND(A4064=[2]an!$G$38,F4064=[2]an!$E$41),[2]an!$G$41,IF(AND(A4064=[2]an!$G$38,F4064=[2]an!$E$39,H4064&gt;=[2]an!$M$37),[2]an!$G$39,
IF(AND(A4064=[2]an!$G$38,F4064=[2]an!$E$39,H4064&lt;[2]an!$M$37,S4064="kahepoolne vajaduspõhine",U4064=""),[2]an!$M$40,
IF(AND(A4064=[2]an!$G$38,F4064=[2]an!$E$39,H4064&lt;[2]an!$M$37,S4064="kahepoolne vajaduspõhine",U4064&lt;&gt;""),[2]an!$G$39,
IF(AND(A4064=[2]an!$G$38,F4064=[2]an!$E$39,H4064&lt;[2]an!$M$37,S4064&lt;&gt;"kahepoolne vajaduspõhine"),[2]an!$G$39,
IF(AND(A4064=[2]an!$G$38,F4064=[2]an!$E$42),[2]an!$G$42,
IF(AND(A4064=[2]an!$H$38,F4064=[2]an!$E$40),[2]an!$H$40,IF(AND(A4064=[2]an!$H$38,F4064=[2]an!$E$41),[2]an!$H$41,IF(AND(A4064=[2]an!$H$38,F4064=[2]an!$E$39,H4064&gt;=[2]an!$M$37),[2]an!$H$39,
IF(AND(A4064=[2]an!$H$38,F4064=[2]an!$E$39,H4064&lt;[2]an!$M$37,S4064="kahepoolne vajaduspõhine",U4064=""),[2]an!$M$40,
IF(AND(A4064=[2]an!$H$38,F4064=[2]an!$E$39,H4064&lt;[2]an!$M$37,S4064="kahepoolne vajaduspõhine",U4064&lt;&gt;""),[2]an!$H$39,
IF(AND(A4064=[2]an!$H$38,F4064=[2]an!$E$39,H4064&lt;[2]an!$M$37,S4064&lt;&gt;"kahepoolne vajaduspõhine"),[2]an!$H$39,
IF(AND(A4064=[2]an!$H$38,F4064=[2]an!$E$42),[2]an!$H$42,
IF(AND(A4064=[2]an!$I$38,F4064=[2]an!$E$40),[2]an!$I$40,IF(AND(A4064=[2]an!$I$38,F4064=[2]an!$E$41),[2]an!$I$41,IF(AND(A4064=[2]an!$I$38,F4064=[2]an!$E$39,H4064&gt;=[2]an!$M$37),[2]an!$I$39,
IF(AND(A4064=[2]an!$I$38,F4064=[2]an!$E$39,H4064&lt;[2]an!$M$37,S4064="kahepoolne vajaduspõhine",U4064=""),[2]an!$M$40,
IF(AND(A4064=[2]an!$I$38,F4064=[2]an!$E$39,H4064&lt;[2]an!$M$37,S4064="kahepoolne vajaduspõhine",U4064&lt;&gt;""),[2]an!$I$39,
IF(AND(A4064=[2]an!$I$38,F4064=[2]an!$E$39,H4064&lt;[2]an!$M$37,S4064&lt;&gt;"kahepoolne vajaduspõhine"),[2]an!$I$39,
IF(AND(A4064=[2]an!$I$38,F4064=[2]an!$E$42),[2]an!$I$42,
IF(AND(A4064=[2]an!$J$38,F4064=[2]an!$E$40),[2]an!$J$40,IF(AND(A4064=[2]an!$J$38,F4064=[2]an!$E$41),[2]an!$J$41,IF(AND(A4064=[2]an!$J$38,F4064=[2]an!$E$39,H4064&gt;=[2]an!$M$37),[2]an!$J$39,
IF(AND(A4064=[2]an!$J$38,F4064=[2]an!$E$39,H4064&lt;[2]an!$M$37,S4064="kahepoolne vajaduspõhine",U4064=""),[2]an!$M$40,
IF(AND(A4064=[2]an!$J$38,F4064=[2]an!$E$39,H4064&lt;[2]an!$M$37,S4064="kahepoolne vajaduspõhine",U4064&lt;&gt;""),[2]an!$J$39,
IF(AND(A4064=[2]an!$J$38,F4064=[2]an!$E$39,H4064&lt;[2]an!$M$37,S4064&lt;&gt;"kahepoolne vajaduspõhine"),[2]an!$J$39,
IF(AND(A4064=[2]an!$J$38,F4064=[2]an!$E$42),[2]an!$J$42,""))))))))))))))))))))))))))))</f>
        <v/>
      </c>
      <c r="Y4064" s="17" t="str">
        <f>IFERROR(IF(F4064="Tugigrupp",0,
IF(AND(F4064="Peretoe teenus",H4064&gt;=[2]an!$M$37,RANK(D4064,$D4064:$D4064)+COUNTIFS($D$2:D4064,D4064,$F$2:F4064,F4064)-1&gt;1),"",
IF(AND(F4064="Peretoe teenus",H4064&gt;=[2]an!$M$37,RANK(D4064,$D4064:$D4064)+COUNTIFS($D$2:D4064,D4064,$F$2:F4064,F4064)-1=1,MONTH(H4064)=MONTH(K4064)=TRUE,YEAR(H4064)=YEAR(K4064)=TRUE),((EOMONTH(H4064,0)-H4064+1)*X4064)/DAY(EOMONTH(H4064,0)),
IF(AND(F4064="Peretoe teenus",H4064&gt;=[2]an!$M$37,RANK(D4064,$D4064:$D4064)+COUNTIFS($D$2:D4064,D4064,$F$2:F4064,F4064)-1=1),X4064,
IF(AND(F4064="Peretoe teenus",H4064&lt;[2]an!$M$37,S4064&lt;&gt;"kahepoolne vajaduspõhine",RANK(D4064,$D4064:$D4064)+COUNTIFS($D$2:D4064,D4064,$F$2:F4064,F4064)-1=1),X4064,
IF(AND(F4064="Peretoe teenus",H4064&lt;[2]an!$M$37,S4064&lt;&gt;"kahepoolne vajaduspõhine",RANK(D4064,$D4064:$D4064)+COUNTIFS($D$2:D4064,D4064,$F$2:F4064,F4064)-1&gt;1),"",
IF(AND(F4064="Peretoe teenus",H4064&lt;[2]an!$M$37,S4064="kahepoolne vajaduspõhine",U4064="",RANK(D4064,$D4064:$D4064)+COUNTIFS($D$2:D4064,D4064,$F$2:F4064,F4064)-1=1),X4064,
IF(AND(F4064="Peretoe teenus",H4064&lt;[2]an!$M$37,S4064="kahepoolne vajaduspõhine",U4064="",RANK(D4064,$D4064:$D4064)+COUNTIFS($D$2:D4064,D4064,$F$2:F4064,F4064)-1&gt;1),"",
IF(AND(F4064="Peretoe teenus",H4064&lt;[2]an!$M$37,S4064="kahepoolne vajaduspõhine",U4064&lt;[2]an!$M$37,RANK(D4064,$D4064:$D4064)+COUNTIFS($D$2:D4064,D4064,$F$2:F4064,F4064)-1=1),X4064,
IF(AND(F4064="Peretoe teenus",H4064&lt;[2]an!$M$37,S4064="kahepoolne vajaduspõhine",U4064&lt;[2]an!$M$37,RANK(D4064,$D4064:$D4064)+COUNTIFS($D$2:D4064,D4064,$F$2:F4064,F4064)-1&gt;1),"",
IF(AND(F4064="Peretoe teenus",H4064&lt;[2]an!$M$37,S4064="kahepoolne vajaduspõhine",U4064&gt;=[2]an!$M$37,U4064&lt;=[2]an!$M$38,RANK(D4064,$D4064:$D4064)+COUNTIFS($D$2:D4064,D4064,$F$2:F4064,F4064)-1=1),
((EOMONTH(U4064,0)-U4064+1)*X4064)/DAY(EOMONTH(U4064,0))+(DAY(U4064)-1)*100/DAY(EOMONTH(U4064,0)),
IF(AND(F4064="Peretoe teenus",H4064&lt;[2]an!$M$37,S4064="kahepoolne vajaduspõhine",U4064&gt;=[2]an!$M$37,U4064&lt;=[2]an!$M$38,RANK(D4064,$D4064:$D4064)+COUNTIFS($D$2:D4064,D4064,$F$2:F4064,F4064)-1&gt;1),"",
IF(AND(F4064="Peretoe teenus",H4064&lt;[2]an!$M$37,S4064="kahepoolne vajaduspõhine",U4064&gt;[2]an!$M$38,RANK(D4064,$D4064:$D4064)+COUNTIFS($D$2:D4064,D4064,$F$2:F4064,F4064)-1=1),X4064,
IF(AND(F4064="Peretoe teenus",H4064&lt;[2]an!$M$37,S4064="kahepoolne vajaduspõhine",U4064&gt;[2]an!$M$38,RANK(D4064,$D4064:$D4064)+COUNTIFS($D$2:D4064,D4064,$F$2:F4064,F4064)-1&gt;1),"",X4064*W4064)))))))))))))),"")</f>
        <v/>
      </c>
      <c r="Z4064" s="18" t="str">
        <f t="shared" si="190"/>
        <v/>
      </c>
      <c r="AA4064" s="19" t="str">
        <f>IFERROR(VLOOKUP(E4064,[2]an!$A$3:$B$81,2,FALSE),"")</f>
        <v/>
      </c>
      <c r="AB4064" s="19" t="str">
        <f>IFERROR(VLOOKUP(AA4064,[2]an!$C$2:$D$16,2,FALSE),"")</f>
        <v/>
      </c>
      <c r="AC4064" s="20"/>
      <c r="AD4064" s="21" t="str">
        <f>IF(A4064=[2]an!$F$36,VLOOKUP([2]an!$F$36,[2]an!$F$36:$H$36,3,FALSE),IF(A4064=[2]an!$F$35,VLOOKUP([2]an!$F$35,[2]an!$F$35:$H$35,3,FALSE),IF(A4064=[2]an!$F$33,VLOOKUP([2]an!$F$33,[2]an!$F$33:$H$33,3,FALSE),IF(A4064=[2]an!$F$31,VLOOKUP([2]an!$F$31,[2]an!$F$31:$H$31,3,FALSE),""))))</f>
        <v/>
      </c>
    </row>
    <row r="4065" spans="6:30" x14ac:dyDescent="0.2">
      <c r="F4065" s="10"/>
      <c r="G4065" s="8" t="str">
        <f t="shared" si="191"/>
        <v/>
      </c>
      <c r="H4065" s="13"/>
      <c r="K4065" s="13"/>
      <c r="L4065" s="10"/>
      <c r="M4065" s="10"/>
      <c r="S4065" s="8" t="str">
        <f>IFERROR(VLOOKUP(D4065,[1]peretoe_teenus!$A$2:$L$2000,5,FALSE),"")</f>
        <v/>
      </c>
      <c r="U4065" s="13"/>
      <c r="V4065" s="15" t="str" cm="1">
        <f t="array" ref="V4065">IFERROR(IF(AND(F4065="Tugigrupp",RANK(K4065,$K4065:$K4065)+COUNTIFS($K$2:K4065,K4065,$L$2:L4065,L4065,$M$2:M4065,M4065,$I$2:I4065,I4065,$G$2:G4065,G4065,$F$2:F4065,F4065)-1=1),SUMPRODUCT(($F$2:$F$4154=F4065)*($G$2:$G$4154=G4065)*($K$2:$K$4154=K4065)*($I$2:$I$4154=I4065)*($L$2:$L$4154=L4065)*($M$2:$M$4154=M4065)),""),"")</f>
        <v/>
      </c>
      <c r="W4065" s="15" t="str">
        <f t="shared" si="189"/>
        <v/>
      </c>
      <c r="X4065" s="16" t="str">
        <f>IF(AND(A4065=[2]an!$G$38,F4065=[2]an!$E$40),[2]an!$G$40,IF(AND(A4065=[2]an!$G$38,F4065=[2]an!$E$41),[2]an!$G$41,IF(AND(A4065=[2]an!$G$38,F4065=[2]an!$E$39,H4065&gt;=[2]an!$M$37),[2]an!$G$39,
IF(AND(A4065=[2]an!$G$38,F4065=[2]an!$E$39,H4065&lt;[2]an!$M$37,S4065="kahepoolne vajaduspõhine",U4065=""),[2]an!$M$40,
IF(AND(A4065=[2]an!$G$38,F4065=[2]an!$E$39,H4065&lt;[2]an!$M$37,S4065="kahepoolne vajaduspõhine",U4065&lt;&gt;""),[2]an!$G$39,
IF(AND(A4065=[2]an!$G$38,F4065=[2]an!$E$39,H4065&lt;[2]an!$M$37,S4065&lt;&gt;"kahepoolne vajaduspõhine"),[2]an!$G$39,
IF(AND(A4065=[2]an!$G$38,F4065=[2]an!$E$42),[2]an!$G$42,
IF(AND(A4065=[2]an!$H$38,F4065=[2]an!$E$40),[2]an!$H$40,IF(AND(A4065=[2]an!$H$38,F4065=[2]an!$E$41),[2]an!$H$41,IF(AND(A4065=[2]an!$H$38,F4065=[2]an!$E$39,H4065&gt;=[2]an!$M$37),[2]an!$H$39,
IF(AND(A4065=[2]an!$H$38,F4065=[2]an!$E$39,H4065&lt;[2]an!$M$37,S4065="kahepoolne vajaduspõhine",U4065=""),[2]an!$M$40,
IF(AND(A4065=[2]an!$H$38,F4065=[2]an!$E$39,H4065&lt;[2]an!$M$37,S4065="kahepoolne vajaduspõhine",U4065&lt;&gt;""),[2]an!$H$39,
IF(AND(A4065=[2]an!$H$38,F4065=[2]an!$E$39,H4065&lt;[2]an!$M$37,S4065&lt;&gt;"kahepoolne vajaduspõhine"),[2]an!$H$39,
IF(AND(A4065=[2]an!$H$38,F4065=[2]an!$E$42),[2]an!$H$42,
IF(AND(A4065=[2]an!$I$38,F4065=[2]an!$E$40),[2]an!$I$40,IF(AND(A4065=[2]an!$I$38,F4065=[2]an!$E$41),[2]an!$I$41,IF(AND(A4065=[2]an!$I$38,F4065=[2]an!$E$39,H4065&gt;=[2]an!$M$37),[2]an!$I$39,
IF(AND(A4065=[2]an!$I$38,F4065=[2]an!$E$39,H4065&lt;[2]an!$M$37,S4065="kahepoolne vajaduspõhine",U4065=""),[2]an!$M$40,
IF(AND(A4065=[2]an!$I$38,F4065=[2]an!$E$39,H4065&lt;[2]an!$M$37,S4065="kahepoolne vajaduspõhine",U4065&lt;&gt;""),[2]an!$I$39,
IF(AND(A4065=[2]an!$I$38,F4065=[2]an!$E$39,H4065&lt;[2]an!$M$37,S4065&lt;&gt;"kahepoolne vajaduspõhine"),[2]an!$I$39,
IF(AND(A4065=[2]an!$I$38,F4065=[2]an!$E$42),[2]an!$I$42,
IF(AND(A4065=[2]an!$J$38,F4065=[2]an!$E$40),[2]an!$J$40,IF(AND(A4065=[2]an!$J$38,F4065=[2]an!$E$41),[2]an!$J$41,IF(AND(A4065=[2]an!$J$38,F4065=[2]an!$E$39,H4065&gt;=[2]an!$M$37),[2]an!$J$39,
IF(AND(A4065=[2]an!$J$38,F4065=[2]an!$E$39,H4065&lt;[2]an!$M$37,S4065="kahepoolne vajaduspõhine",U4065=""),[2]an!$M$40,
IF(AND(A4065=[2]an!$J$38,F4065=[2]an!$E$39,H4065&lt;[2]an!$M$37,S4065="kahepoolne vajaduspõhine",U4065&lt;&gt;""),[2]an!$J$39,
IF(AND(A4065=[2]an!$J$38,F4065=[2]an!$E$39,H4065&lt;[2]an!$M$37,S4065&lt;&gt;"kahepoolne vajaduspõhine"),[2]an!$J$39,
IF(AND(A4065=[2]an!$J$38,F4065=[2]an!$E$42),[2]an!$J$42,""))))))))))))))))))))))))))))</f>
        <v/>
      </c>
      <c r="Y4065" s="17" t="str">
        <f>IFERROR(IF(F4065="Tugigrupp",0,
IF(AND(F4065="Peretoe teenus",H4065&gt;=[2]an!$M$37,RANK(D4065,$D4065:$D4065)+COUNTIFS($D$2:D4065,D4065,$F$2:F4065,F4065)-1&gt;1),"",
IF(AND(F4065="Peretoe teenus",H4065&gt;=[2]an!$M$37,RANK(D4065,$D4065:$D4065)+COUNTIFS($D$2:D4065,D4065,$F$2:F4065,F4065)-1=1,MONTH(H4065)=MONTH(K4065)=TRUE,YEAR(H4065)=YEAR(K4065)=TRUE),((EOMONTH(H4065,0)-H4065+1)*X4065)/DAY(EOMONTH(H4065,0)),
IF(AND(F4065="Peretoe teenus",H4065&gt;=[2]an!$M$37,RANK(D4065,$D4065:$D4065)+COUNTIFS($D$2:D4065,D4065,$F$2:F4065,F4065)-1=1),X4065,
IF(AND(F4065="Peretoe teenus",H4065&lt;[2]an!$M$37,S4065&lt;&gt;"kahepoolne vajaduspõhine",RANK(D4065,$D4065:$D4065)+COUNTIFS($D$2:D4065,D4065,$F$2:F4065,F4065)-1=1),X4065,
IF(AND(F4065="Peretoe teenus",H4065&lt;[2]an!$M$37,S4065&lt;&gt;"kahepoolne vajaduspõhine",RANK(D4065,$D4065:$D4065)+COUNTIFS($D$2:D4065,D4065,$F$2:F4065,F4065)-1&gt;1),"",
IF(AND(F4065="Peretoe teenus",H4065&lt;[2]an!$M$37,S4065="kahepoolne vajaduspõhine",U4065="",RANK(D4065,$D4065:$D4065)+COUNTIFS($D$2:D4065,D4065,$F$2:F4065,F4065)-1=1),X4065,
IF(AND(F4065="Peretoe teenus",H4065&lt;[2]an!$M$37,S4065="kahepoolne vajaduspõhine",U4065="",RANK(D4065,$D4065:$D4065)+COUNTIFS($D$2:D4065,D4065,$F$2:F4065,F4065)-1&gt;1),"",
IF(AND(F4065="Peretoe teenus",H4065&lt;[2]an!$M$37,S4065="kahepoolne vajaduspõhine",U4065&lt;[2]an!$M$37,RANK(D4065,$D4065:$D4065)+COUNTIFS($D$2:D4065,D4065,$F$2:F4065,F4065)-1=1),X4065,
IF(AND(F4065="Peretoe teenus",H4065&lt;[2]an!$M$37,S4065="kahepoolne vajaduspõhine",U4065&lt;[2]an!$M$37,RANK(D4065,$D4065:$D4065)+COUNTIFS($D$2:D4065,D4065,$F$2:F4065,F4065)-1&gt;1),"",
IF(AND(F4065="Peretoe teenus",H4065&lt;[2]an!$M$37,S4065="kahepoolne vajaduspõhine",U4065&gt;=[2]an!$M$37,U4065&lt;=[2]an!$M$38,RANK(D4065,$D4065:$D4065)+COUNTIFS($D$2:D4065,D4065,$F$2:F4065,F4065)-1=1),
((EOMONTH(U4065,0)-U4065+1)*X4065)/DAY(EOMONTH(U4065,0))+(DAY(U4065)-1)*100/DAY(EOMONTH(U4065,0)),
IF(AND(F4065="Peretoe teenus",H4065&lt;[2]an!$M$37,S4065="kahepoolne vajaduspõhine",U4065&gt;=[2]an!$M$37,U4065&lt;=[2]an!$M$38,RANK(D4065,$D4065:$D4065)+COUNTIFS($D$2:D4065,D4065,$F$2:F4065,F4065)-1&gt;1),"",
IF(AND(F4065="Peretoe teenus",H4065&lt;[2]an!$M$37,S4065="kahepoolne vajaduspõhine",U4065&gt;[2]an!$M$38,RANK(D4065,$D4065:$D4065)+COUNTIFS($D$2:D4065,D4065,$F$2:F4065,F4065)-1=1),X4065,
IF(AND(F4065="Peretoe teenus",H4065&lt;[2]an!$M$37,S4065="kahepoolne vajaduspõhine",U4065&gt;[2]an!$M$38,RANK(D4065,$D4065:$D4065)+COUNTIFS($D$2:D4065,D4065,$F$2:F4065,F4065)-1&gt;1),"",X4065*W4065)))))))))))))),"")</f>
        <v/>
      </c>
      <c r="Z4065" s="18" t="str">
        <f t="shared" si="190"/>
        <v/>
      </c>
      <c r="AA4065" s="19" t="str">
        <f>IFERROR(VLOOKUP(E4065,[2]an!$A$3:$B$81,2,FALSE),"")</f>
        <v/>
      </c>
      <c r="AB4065" s="19" t="str">
        <f>IFERROR(VLOOKUP(AA4065,[2]an!$C$2:$D$16,2,FALSE),"")</f>
        <v/>
      </c>
      <c r="AC4065" s="20"/>
      <c r="AD4065" s="21" t="str">
        <f>IF(A4065=[2]an!$F$36,VLOOKUP([2]an!$F$36,[2]an!$F$36:$H$36,3,FALSE),IF(A4065=[2]an!$F$35,VLOOKUP([2]an!$F$35,[2]an!$F$35:$H$35,3,FALSE),IF(A4065=[2]an!$F$33,VLOOKUP([2]an!$F$33,[2]an!$F$33:$H$33,3,FALSE),IF(A4065=[2]an!$F$31,VLOOKUP([2]an!$F$31,[2]an!$F$31:$H$31,3,FALSE),""))))</f>
        <v/>
      </c>
    </row>
    <row r="4066" spans="6:30" x14ac:dyDescent="0.2">
      <c r="F4066" s="10"/>
      <c r="G4066" s="8" t="str">
        <f t="shared" si="191"/>
        <v/>
      </c>
      <c r="H4066" s="13"/>
      <c r="K4066" s="13"/>
      <c r="L4066" s="10"/>
      <c r="M4066" s="10"/>
      <c r="S4066" s="8" t="str">
        <f>IFERROR(VLOOKUP(D4066,[1]peretoe_teenus!$A$2:$L$2000,5,FALSE),"")</f>
        <v/>
      </c>
      <c r="U4066" s="13"/>
      <c r="V4066" s="15" t="str" cm="1">
        <f t="array" ref="V4066">IFERROR(IF(AND(F4066="Tugigrupp",RANK(K4066,$K4066:$K4066)+COUNTIFS($K$2:K4066,K4066,$L$2:L4066,L4066,$M$2:M4066,M4066,$I$2:I4066,I4066,$G$2:G4066,G4066,$F$2:F4066,F4066)-1=1),SUMPRODUCT(($F$2:$F$4154=F4066)*($G$2:$G$4154=G4066)*($K$2:$K$4154=K4066)*($I$2:$I$4154=I4066)*($L$2:$L$4154=L4066)*($M$2:$M$4154=M4066)),""),"")</f>
        <v/>
      </c>
      <c r="W4066" s="15" t="str">
        <f t="shared" si="189"/>
        <v/>
      </c>
      <c r="X4066" s="16" t="str">
        <f>IF(AND(A4066=[2]an!$G$38,F4066=[2]an!$E$40),[2]an!$G$40,IF(AND(A4066=[2]an!$G$38,F4066=[2]an!$E$41),[2]an!$G$41,IF(AND(A4066=[2]an!$G$38,F4066=[2]an!$E$39,H4066&gt;=[2]an!$M$37),[2]an!$G$39,
IF(AND(A4066=[2]an!$G$38,F4066=[2]an!$E$39,H4066&lt;[2]an!$M$37,S4066="kahepoolne vajaduspõhine",U4066=""),[2]an!$M$40,
IF(AND(A4066=[2]an!$G$38,F4066=[2]an!$E$39,H4066&lt;[2]an!$M$37,S4066="kahepoolne vajaduspõhine",U4066&lt;&gt;""),[2]an!$G$39,
IF(AND(A4066=[2]an!$G$38,F4066=[2]an!$E$39,H4066&lt;[2]an!$M$37,S4066&lt;&gt;"kahepoolne vajaduspõhine"),[2]an!$G$39,
IF(AND(A4066=[2]an!$G$38,F4066=[2]an!$E$42),[2]an!$G$42,
IF(AND(A4066=[2]an!$H$38,F4066=[2]an!$E$40),[2]an!$H$40,IF(AND(A4066=[2]an!$H$38,F4066=[2]an!$E$41),[2]an!$H$41,IF(AND(A4066=[2]an!$H$38,F4066=[2]an!$E$39,H4066&gt;=[2]an!$M$37),[2]an!$H$39,
IF(AND(A4066=[2]an!$H$38,F4066=[2]an!$E$39,H4066&lt;[2]an!$M$37,S4066="kahepoolne vajaduspõhine",U4066=""),[2]an!$M$40,
IF(AND(A4066=[2]an!$H$38,F4066=[2]an!$E$39,H4066&lt;[2]an!$M$37,S4066="kahepoolne vajaduspõhine",U4066&lt;&gt;""),[2]an!$H$39,
IF(AND(A4066=[2]an!$H$38,F4066=[2]an!$E$39,H4066&lt;[2]an!$M$37,S4066&lt;&gt;"kahepoolne vajaduspõhine"),[2]an!$H$39,
IF(AND(A4066=[2]an!$H$38,F4066=[2]an!$E$42),[2]an!$H$42,
IF(AND(A4066=[2]an!$I$38,F4066=[2]an!$E$40),[2]an!$I$40,IF(AND(A4066=[2]an!$I$38,F4066=[2]an!$E$41),[2]an!$I$41,IF(AND(A4066=[2]an!$I$38,F4066=[2]an!$E$39,H4066&gt;=[2]an!$M$37),[2]an!$I$39,
IF(AND(A4066=[2]an!$I$38,F4066=[2]an!$E$39,H4066&lt;[2]an!$M$37,S4066="kahepoolne vajaduspõhine",U4066=""),[2]an!$M$40,
IF(AND(A4066=[2]an!$I$38,F4066=[2]an!$E$39,H4066&lt;[2]an!$M$37,S4066="kahepoolne vajaduspõhine",U4066&lt;&gt;""),[2]an!$I$39,
IF(AND(A4066=[2]an!$I$38,F4066=[2]an!$E$39,H4066&lt;[2]an!$M$37,S4066&lt;&gt;"kahepoolne vajaduspõhine"),[2]an!$I$39,
IF(AND(A4066=[2]an!$I$38,F4066=[2]an!$E$42),[2]an!$I$42,
IF(AND(A4066=[2]an!$J$38,F4066=[2]an!$E$40),[2]an!$J$40,IF(AND(A4066=[2]an!$J$38,F4066=[2]an!$E$41),[2]an!$J$41,IF(AND(A4066=[2]an!$J$38,F4066=[2]an!$E$39,H4066&gt;=[2]an!$M$37),[2]an!$J$39,
IF(AND(A4066=[2]an!$J$38,F4066=[2]an!$E$39,H4066&lt;[2]an!$M$37,S4066="kahepoolne vajaduspõhine",U4066=""),[2]an!$M$40,
IF(AND(A4066=[2]an!$J$38,F4066=[2]an!$E$39,H4066&lt;[2]an!$M$37,S4066="kahepoolne vajaduspõhine",U4066&lt;&gt;""),[2]an!$J$39,
IF(AND(A4066=[2]an!$J$38,F4066=[2]an!$E$39,H4066&lt;[2]an!$M$37,S4066&lt;&gt;"kahepoolne vajaduspõhine"),[2]an!$J$39,
IF(AND(A4066=[2]an!$J$38,F4066=[2]an!$E$42),[2]an!$J$42,""))))))))))))))))))))))))))))</f>
        <v/>
      </c>
      <c r="Y4066" s="17" t="str">
        <f>IFERROR(IF(F4066="Tugigrupp",0,
IF(AND(F4066="Peretoe teenus",H4066&gt;=[2]an!$M$37,RANK(D4066,$D4066:$D4066)+COUNTIFS($D$2:D4066,D4066,$F$2:F4066,F4066)-1&gt;1),"",
IF(AND(F4066="Peretoe teenus",H4066&gt;=[2]an!$M$37,RANK(D4066,$D4066:$D4066)+COUNTIFS($D$2:D4066,D4066,$F$2:F4066,F4066)-1=1,MONTH(H4066)=MONTH(K4066)=TRUE,YEAR(H4066)=YEAR(K4066)=TRUE),((EOMONTH(H4066,0)-H4066+1)*X4066)/DAY(EOMONTH(H4066,0)),
IF(AND(F4066="Peretoe teenus",H4066&gt;=[2]an!$M$37,RANK(D4066,$D4066:$D4066)+COUNTIFS($D$2:D4066,D4066,$F$2:F4066,F4066)-1=1),X4066,
IF(AND(F4066="Peretoe teenus",H4066&lt;[2]an!$M$37,S4066&lt;&gt;"kahepoolne vajaduspõhine",RANK(D4066,$D4066:$D4066)+COUNTIFS($D$2:D4066,D4066,$F$2:F4066,F4066)-1=1),X4066,
IF(AND(F4066="Peretoe teenus",H4066&lt;[2]an!$M$37,S4066&lt;&gt;"kahepoolne vajaduspõhine",RANK(D4066,$D4066:$D4066)+COUNTIFS($D$2:D4066,D4066,$F$2:F4066,F4066)-1&gt;1),"",
IF(AND(F4066="Peretoe teenus",H4066&lt;[2]an!$M$37,S4066="kahepoolne vajaduspõhine",U4066="",RANK(D4066,$D4066:$D4066)+COUNTIFS($D$2:D4066,D4066,$F$2:F4066,F4066)-1=1),X4066,
IF(AND(F4066="Peretoe teenus",H4066&lt;[2]an!$M$37,S4066="kahepoolne vajaduspõhine",U4066="",RANK(D4066,$D4066:$D4066)+COUNTIFS($D$2:D4066,D4066,$F$2:F4066,F4066)-1&gt;1),"",
IF(AND(F4066="Peretoe teenus",H4066&lt;[2]an!$M$37,S4066="kahepoolne vajaduspõhine",U4066&lt;[2]an!$M$37,RANK(D4066,$D4066:$D4066)+COUNTIFS($D$2:D4066,D4066,$F$2:F4066,F4066)-1=1),X4066,
IF(AND(F4066="Peretoe teenus",H4066&lt;[2]an!$M$37,S4066="kahepoolne vajaduspõhine",U4066&lt;[2]an!$M$37,RANK(D4066,$D4066:$D4066)+COUNTIFS($D$2:D4066,D4066,$F$2:F4066,F4066)-1&gt;1),"",
IF(AND(F4066="Peretoe teenus",H4066&lt;[2]an!$M$37,S4066="kahepoolne vajaduspõhine",U4066&gt;=[2]an!$M$37,U4066&lt;=[2]an!$M$38,RANK(D4066,$D4066:$D4066)+COUNTIFS($D$2:D4066,D4066,$F$2:F4066,F4066)-1=1),
((EOMONTH(U4066,0)-U4066+1)*X4066)/DAY(EOMONTH(U4066,0))+(DAY(U4066)-1)*100/DAY(EOMONTH(U4066,0)),
IF(AND(F4066="Peretoe teenus",H4066&lt;[2]an!$M$37,S4066="kahepoolne vajaduspõhine",U4066&gt;=[2]an!$M$37,U4066&lt;=[2]an!$M$38,RANK(D4066,$D4066:$D4066)+COUNTIFS($D$2:D4066,D4066,$F$2:F4066,F4066)-1&gt;1),"",
IF(AND(F4066="Peretoe teenus",H4066&lt;[2]an!$M$37,S4066="kahepoolne vajaduspõhine",U4066&gt;[2]an!$M$38,RANK(D4066,$D4066:$D4066)+COUNTIFS($D$2:D4066,D4066,$F$2:F4066,F4066)-1=1),X4066,
IF(AND(F4066="Peretoe teenus",H4066&lt;[2]an!$M$37,S4066="kahepoolne vajaduspõhine",U4066&gt;[2]an!$M$38,RANK(D4066,$D4066:$D4066)+COUNTIFS($D$2:D4066,D4066,$F$2:F4066,F4066)-1&gt;1),"",X4066*W4066)))))))))))))),"")</f>
        <v/>
      </c>
      <c r="Z4066" s="18" t="str">
        <f t="shared" si="190"/>
        <v/>
      </c>
      <c r="AA4066" s="19" t="str">
        <f>IFERROR(VLOOKUP(E4066,[2]an!$A$3:$B$81,2,FALSE),"")</f>
        <v/>
      </c>
      <c r="AB4066" s="19" t="str">
        <f>IFERROR(VLOOKUP(AA4066,[2]an!$C$2:$D$16,2,FALSE),"")</f>
        <v/>
      </c>
      <c r="AC4066" s="20"/>
      <c r="AD4066" s="21" t="str">
        <f>IF(A4066=[2]an!$F$36,VLOOKUP([2]an!$F$36,[2]an!$F$36:$H$36,3,FALSE),IF(A4066=[2]an!$F$35,VLOOKUP([2]an!$F$35,[2]an!$F$35:$H$35,3,FALSE),IF(A4066=[2]an!$F$33,VLOOKUP([2]an!$F$33,[2]an!$F$33:$H$33,3,FALSE),IF(A4066=[2]an!$F$31,VLOOKUP([2]an!$F$31,[2]an!$F$31:$H$31,3,FALSE),""))))</f>
        <v/>
      </c>
    </row>
    <row r="4067" spans="6:30" x14ac:dyDescent="0.2">
      <c r="F4067" s="10"/>
      <c r="G4067" s="8" t="str">
        <f t="shared" si="191"/>
        <v/>
      </c>
      <c r="H4067" s="13"/>
      <c r="K4067" s="13"/>
      <c r="L4067" s="10"/>
      <c r="M4067" s="10"/>
      <c r="S4067" s="8" t="str">
        <f>IFERROR(VLOOKUP(D4067,[1]peretoe_teenus!$A$2:$L$2000,5,FALSE),"")</f>
        <v/>
      </c>
      <c r="U4067" s="13"/>
      <c r="V4067" s="15" t="str" cm="1">
        <f t="array" ref="V4067">IFERROR(IF(AND(F4067="Tugigrupp",RANK(K4067,$K4067:$K4067)+COUNTIFS($K$2:K4067,K4067,$L$2:L4067,L4067,$M$2:M4067,M4067,$I$2:I4067,I4067,$G$2:G4067,G4067,$F$2:F4067,F4067)-1=1),SUMPRODUCT(($F$2:$F$4154=F4067)*($G$2:$G$4154=G4067)*($K$2:$K$4154=K4067)*($I$2:$I$4154=I4067)*($L$2:$L$4154=L4067)*($M$2:$M$4154=M4067)),""),"")</f>
        <v/>
      </c>
      <c r="W4067" s="15" t="str">
        <f t="shared" si="189"/>
        <v/>
      </c>
      <c r="X4067" s="16" t="str">
        <f>IF(AND(A4067=[2]an!$G$38,F4067=[2]an!$E$40),[2]an!$G$40,IF(AND(A4067=[2]an!$G$38,F4067=[2]an!$E$41),[2]an!$G$41,IF(AND(A4067=[2]an!$G$38,F4067=[2]an!$E$39,H4067&gt;=[2]an!$M$37),[2]an!$G$39,
IF(AND(A4067=[2]an!$G$38,F4067=[2]an!$E$39,H4067&lt;[2]an!$M$37,S4067="kahepoolne vajaduspõhine",U4067=""),[2]an!$M$40,
IF(AND(A4067=[2]an!$G$38,F4067=[2]an!$E$39,H4067&lt;[2]an!$M$37,S4067="kahepoolne vajaduspõhine",U4067&lt;&gt;""),[2]an!$G$39,
IF(AND(A4067=[2]an!$G$38,F4067=[2]an!$E$39,H4067&lt;[2]an!$M$37,S4067&lt;&gt;"kahepoolne vajaduspõhine"),[2]an!$G$39,
IF(AND(A4067=[2]an!$G$38,F4067=[2]an!$E$42),[2]an!$G$42,
IF(AND(A4067=[2]an!$H$38,F4067=[2]an!$E$40),[2]an!$H$40,IF(AND(A4067=[2]an!$H$38,F4067=[2]an!$E$41),[2]an!$H$41,IF(AND(A4067=[2]an!$H$38,F4067=[2]an!$E$39,H4067&gt;=[2]an!$M$37),[2]an!$H$39,
IF(AND(A4067=[2]an!$H$38,F4067=[2]an!$E$39,H4067&lt;[2]an!$M$37,S4067="kahepoolne vajaduspõhine",U4067=""),[2]an!$M$40,
IF(AND(A4067=[2]an!$H$38,F4067=[2]an!$E$39,H4067&lt;[2]an!$M$37,S4067="kahepoolne vajaduspõhine",U4067&lt;&gt;""),[2]an!$H$39,
IF(AND(A4067=[2]an!$H$38,F4067=[2]an!$E$39,H4067&lt;[2]an!$M$37,S4067&lt;&gt;"kahepoolne vajaduspõhine"),[2]an!$H$39,
IF(AND(A4067=[2]an!$H$38,F4067=[2]an!$E$42),[2]an!$H$42,
IF(AND(A4067=[2]an!$I$38,F4067=[2]an!$E$40),[2]an!$I$40,IF(AND(A4067=[2]an!$I$38,F4067=[2]an!$E$41),[2]an!$I$41,IF(AND(A4067=[2]an!$I$38,F4067=[2]an!$E$39,H4067&gt;=[2]an!$M$37),[2]an!$I$39,
IF(AND(A4067=[2]an!$I$38,F4067=[2]an!$E$39,H4067&lt;[2]an!$M$37,S4067="kahepoolne vajaduspõhine",U4067=""),[2]an!$M$40,
IF(AND(A4067=[2]an!$I$38,F4067=[2]an!$E$39,H4067&lt;[2]an!$M$37,S4067="kahepoolne vajaduspõhine",U4067&lt;&gt;""),[2]an!$I$39,
IF(AND(A4067=[2]an!$I$38,F4067=[2]an!$E$39,H4067&lt;[2]an!$M$37,S4067&lt;&gt;"kahepoolne vajaduspõhine"),[2]an!$I$39,
IF(AND(A4067=[2]an!$I$38,F4067=[2]an!$E$42),[2]an!$I$42,
IF(AND(A4067=[2]an!$J$38,F4067=[2]an!$E$40),[2]an!$J$40,IF(AND(A4067=[2]an!$J$38,F4067=[2]an!$E$41),[2]an!$J$41,IF(AND(A4067=[2]an!$J$38,F4067=[2]an!$E$39,H4067&gt;=[2]an!$M$37),[2]an!$J$39,
IF(AND(A4067=[2]an!$J$38,F4067=[2]an!$E$39,H4067&lt;[2]an!$M$37,S4067="kahepoolne vajaduspõhine",U4067=""),[2]an!$M$40,
IF(AND(A4067=[2]an!$J$38,F4067=[2]an!$E$39,H4067&lt;[2]an!$M$37,S4067="kahepoolne vajaduspõhine",U4067&lt;&gt;""),[2]an!$J$39,
IF(AND(A4067=[2]an!$J$38,F4067=[2]an!$E$39,H4067&lt;[2]an!$M$37,S4067&lt;&gt;"kahepoolne vajaduspõhine"),[2]an!$J$39,
IF(AND(A4067=[2]an!$J$38,F4067=[2]an!$E$42),[2]an!$J$42,""))))))))))))))))))))))))))))</f>
        <v/>
      </c>
      <c r="Y4067" s="17" t="str">
        <f>IFERROR(IF(F4067="Tugigrupp",0,
IF(AND(F4067="Peretoe teenus",H4067&gt;=[2]an!$M$37,RANK(D4067,$D4067:$D4067)+COUNTIFS($D$2:D4067,D4067,$F$2:F4067,F4067)-1&gt;1),"",
IF(AND(F4067="Peretoe teenus",H4067&gt;=[2]an!$M$37,RANK(D4067,$D4067:$D4067)+COUNTIFS($D$2:D4067,D4067,$F$2:F4067,F4067)-1=1,MONTH(H4067)=MONTH(K4067)=TRUE,YEAR(H4067)=YEAR(K4067)=TRUE),((EOMONTH(H4067,0)-H4067+1)*X4067)/DAY(EOMONTH(H4067,0)),
IF(AND(F4067="Peretoe teenus",H4067&gt;=[2]an!$M$37,RANK(D4067,$D4067:$D4067)+COUNTIFS($D$2:D4067,D4067,$F$2:F4067,F4067)-1=1),X4067,
IF(AND(F4067="Peretoe teenus",H4067&lt;[2]an!$M$37,S4067&lt;&gt;"kahepoolne vajaduspõhine",RANK(D4067,$D4067:$D4067)+COUNTIFS($D$2:D4067,D4067,$F$2:F4067,F4067)-1=1),X4067,
IF(AND(F4067="Peretoe teenus",H4067&lt;[2]an!$M$37,S4067&lt;&gt;"kahepoolne vajaduspõhine",RANK(D4067,$D4067:$D4067)+COUNTIFS($D$2:D4067,D4067,$F$2:F4067,F4067)-1&gt;1),"",
IF(AND(F4067="Peretoe teenus",H4067&lt;[2]an!$M$37,S4067="kahepoolne vajaduspõhine",U4067="",RANK(D4067,$D4067:$D4067)+COUNTIFS($D$2:D4067,D4067,$F$2:F4067,F4067)-1=1),X4067,
IF(AND(F4067="Peretoe teenus",H4067&lt;[2]an!$M$37,S4067="kahepoolne vajaduspõhine",U4067="",RANK(D4067,$D4067:$D4067)+COUNTIFS($D$2:D4067,D4067,$F$2:F4067,F4067)-1&gt;1),"",
IF(AND(F4067="Peretoe teenus",H4067&lt;[2]an!$M$37,S4067="kahepoolne vajaduspõhine",U4067&lt;[2]an!$M$37,RANK(D4067,$D4067:$D4067)+COUNTIFS($D$2:D4067,D4067,$F$2:F4067,F4067)-1=1),X4067,
IF(AND(F4067="Peretoe teenus",H4067&lt;[2]an!$M$37,S4067="kahepoolne vajaduspõhine",U4067&lt;[2]an!$M$37,RANK(D4067,$D4067:$D4067)+COUNTIFS($D$2:D4067,D4067,$F$2:F4067,F4067)-1&gt;1),"",
IF(AND(F4067="Peretoe teenus",H4067&lt;[2]an!$M$37,S4067="kahepoolne vajaduspõhine",U4067&gt;=[2]an!$M$37,U4067&lt;=[2]an!$M$38,RANK(D4067,$D4067:$D4067)+COUNTIFS($D$2:D4067,D4067,$F$2:F4067,F4067)-1=1),
((EOMONTH(U4067,0)-U4067+1)*X4067)/DAY(EOMONTH(U4067,0))+(DAY(U4067)-1)*100/DAY(EOMONTH(U4067,0)),
IF(AND(F4067="Peretoe teenus",H4067&lt;[2]an!$M$37,S4067="kahepoolne vajaduspõhine",U4067&gt;=[2]an!$M$37,U4067&lt;=[2]an!$M$38,RANK(D4067,$D4067:$D4067)+COUNTIFS($D$2:D4067,D4067,$F$2:F4067,F4067)-1&gt;1),"",
IF(AND(F4067="Peretoe teenus",H4067&lt;[2]an!$M$37,S4067="kahepoolne vajaduspõhine",U4067&gt;[2]an!$M$38,RANK(D4067,$D4067:$D4067)+COUNTIFS($D$2:D4067,D4067,$F$2:F4067,F4067)-1=1),X4067,
IF(AND(F4067="Peretoe teenus",H4067&lt;[2]an!$M$37,S4067="kahepoolne vajaduspõhine",U4067&gt;[2]an!$M$38,RANK(D4067,$D4067:$D4067)+COUNTIFS($D$2:D4067,D4067,$F$2:F4067,F4067)-1&gt;1),"",X4067*W4067)))))))))))))),"")</f>
        <v/>
      </c>
      <c r="Z4067" s="18" t="str">
        <f t="shared" si="190"/>
        <v/>
      </c>
      <c r="AA4067" s="19" t="str">
        <f>IFERROR(VLOOKUP(E4067,[2]an!$A$3:$B$81,2,FALSE),"")</f>
        <v/>
      </c>
      <c r="AB4067" s="19" t="str">
        <f>IFERROR(VLOOKUP(AA4067,[2]an!$C$2:$D$16,2,FALSE),"")</f>
        <v/>
      </c>
      <c r="AC4067" s="20"/>
      <c r="AD4067" s="21" t="str">
        <f>IF(A4067=[2]an!$F$36,VLOOKUP([2]an!$F$36,[2]an!$F$36:$H$36,3,FALSE),IF(A4067=[2]an!$F$35,VLOOKUP([2]an!$F$35,[2]an!$F$35:$H$35,3,FALSE),IF(A4067=[2]an!$F$33,VLOOKUP([2]an!$F$33,[2]an!$F$33:$H$33,3,FALSE),IF(A4067=[2]an!$F$31,VLOOKUP([2]an!$F$31,[2]an!$F$31:$H$31,3,FALSE),""))))</f>
        <v/>
      </c>
    </row>
    <row r="4068" spans="6:30" x14ac:dyDescent="0.2">
      <c r="F4068" s="10"/>
      <c r="G4068" s="8" t="str">
        <f t="shared" si="191"/>
        <v/>
      </c>
      <c r="H4068" s="13"/>
      <c r="K4068" s="13"/>
      <c r="L4068" s="10"/>
      <c r="M4068" s="10"/>
      <c r="S4068" s="8" t="str">
        <f>IFERROR(VLOOKUP(D4068,[1]peretoe_teenus!$A$2:$L$2000,5,FALSE),"")</f>
        <v/>
      </c>
      <c r="U4068" s="13"/>
      <c r="V4068" s="15" t="str" cm="1">
        <f t="array" ref="V4068">IFERROR(IF(AND(F4068="Tugigrupp",RANK(K4068,$K4068:$K4068)+COUNTIFS($K$2:K4068,K4068,$L$2:L4068,L4068,$M$2:M4068,M4068,$I$2:I4068,I4068,$G$2:G4068,G4068,$F$2:F4068,F4068)-1=1),SUMPRODUCT(($F$2:$F$4154=F4068)*($G$2:$G$4154=G4068)*($K$2:$K$4154=K4068)*($I$2:$I$4154=I4068)*($L$2:$L$4154=L4068)*($M$2:$M$4154=M4068)),""),"")</f>
        <v/>
      </c>
      <c r="W4068" s="15" t="str">
        <f t="shared" si="189"/>
        <v/>
      </c>
      <c r="X4068" s="16" t="str">
        <f>IF(AND(A4068=[2]an!$G$38,F4068=[2]an!$E$40),[2]an!$G$40,IF(AND(A4068=[2]an!$G$38,F4068=[2]an!$E$41),[2]an!$G$41,IF(AND(A4068=[2]an!$G$38,F4068=[2]an!$E$39,H4068&gt;=[2]an!$M$37),[2]an!$G$39,
IF(AND(A4068=[2]an!$G$38,F4068=[2]an!$E$39,H4068&lt;[2]an!$M$37,S4068="kahepoolne vajaduspõhine",U4068=""),[2]an!$M$40,
IF(AND(A4068=[2]an!$G$38,F4068=[2]an!$E$39,H4068&lt;[2]an!$M$37,S4068="kahepoolne vajaduspõhine",U4068&lt;&gt;""),[2]an!$G$39,
IF(AND(A4068=[2]an!$G$38,F4068=[2]an!$E$39,H4068&lt;[2]an!$M$37,S4068&lt;&gt;"kahepoolne vajaduspõhine"),[2]an!$G$39,
IF(AND(A4068=[2]an!$G$38,F4068=[2]an!$E$42),[2]an!$G$42,
IF(AND(A4068=[2]an!$H$38,F4068=[2]an!$E$40),[2]an!$H$40,IF(AND(A4068=[2]an!$H$38,F4068=[2]an!$E$41),[2]an!$H$41,IF(AND(A4068=[2]an!$H$38,F4068=[2]an!$E$39,H4068&gt;=[2]an!$M$37),[2]an!$H$39,
IF(AND(A4068=[2]an!$H$38,F4068=[2]an!$E$39,H4068&lt;[2]an!$M$37,S4068="kahepoolne vajaduspõhine",U4068=""),[2]an!$M$40,
IF(AND(A4068=[2]an!$H$38,F4068=[2]an!$E$39,H4068&lt;[2]an!$M$37,S4068="kahepoolne vajaduspõhine",U4068&lt;&gt;""),[2]an!$H$39,
IF(AND(A4068=[2]an!$H$38,F4068=[2]an!$E$39,H4068&lt;[2]an!$M$37,S4068&lt;&gt;"kahepoolne vajaduspõhine"),[2]an!$H$39,
IF(AND(A4068=[2]an!$H$38,F4068=[2]an!$E$42),[2]an!$H$42,
IF(AND(A4068=[2]an!$I$38,F4068=[2]an!$E$40),[2]an!$I$40,IF(AND(A4068=[2]an!$I$38,F4068=[2]an!$E$41),[2]an!$I$41,IF(AND(A4068=[2]an!$I$38,F4068=[2]an!$E$39,H4068&gt;=[2]an!$M$37),[2]an!$I$39,
IF(AND(A4068=[2]an!$I$38,F4068=[2]an!$E$39,H4068&lt;[2]an!$M$37,S4068="kahepoolne vajaduspõhine",U4068=""),[2]an!$M$40,
IF(AND(A4068=[2]an!$I$38,F4068=[2]an!$E$39,H4068&lt;[2]an!$M$37,S4068="kahepoolne vajaduspõhine",U4068&lt;&gt;""),[2]an!$I$39,
IF(AND(A4068=[2]an!$I$38,F4068=[2]an!$E$39,H4068&lt;[2]an!$M$37,S4068&lt;&gt;"kahepoolne vajaduspõhine"),[2]an!$I$39,
IF(AND(A4068=[2]an!$I$38,F4068=[2]an!$E$42),[2]an!$I$42,
IF(AND(A4068=[2]an!$J$38,F4068=[2]an!$E$40),[2]an!$J$40,IF(AND(A4068=[2]an!$J$38,F4068=[2]an!$E$41),[2]an!$J$41,IF(AND(A4068=[2]an!$J$38,F4068=[2]an!$E$39,H4068&gt;=[2]an!$M$37),[2]an!$J$39,
IF(AND(A4068=[2]an!$J$38,F4068=[2]an!$E$39,H4068&lt;[2]an!$M$37,S4068="kahepoolne vajaduspõhine",U4068=""),[2]an!$M$40,
IF(AND(A4068=[2]an!$J$38,F4068=[2]an!$E$39,H4068&lt;[2]an!$M$37,S4068="kahepoolne vajaduspõhine",U4068&lt;&gt;""),[2]an!$J$39,
IF(AND(A4068=[2]an!$J$38,F4068=[2]an!$E$39,H4068&lt;[2]an!$M$37,S4068&lt;&gt;"kahepoolne vajaduspõhine"),[2]an!$J$39,
IF(AND(A4068=[2]an!$J$38,F4068=[2]an!$E$42),[2]an!$J$42,""))))))))))))))))))))))))))))</f>
        <v/>
      </c>
      <c r="Y4068" s="17" t="str">
        <f>IFERROR(IF(F4068="Tugigrupp",0,
IF(AND(F4068="Peretoe teenus",H4068&gt;=[2]an!$M$37,RANK(D4068,$D4068:$D4068)+COUNTIFS($D$2:D4068,D4068,$F$2:F4068,F4068)-1&gt;1),"",
IF(AND(F4068="Peretoe teenus",H4068&gt;=[2]an!$M$37,RANK(D4068,$D4068:$D4068)+COUNTIFS($D$2:D4068,D4068,$F$2:F4068,F4068)-1=1,MONTH(H4068)=MONTH(K4068)=TRUE,YEAR(H4068)=YEAR(K4068)=TRUE),((EOMONTH(H4068,0)-H4068+1)*X4068)/DAY(EOMONTH(H4068,0)),
IF(AND(F4068="Peretoe teenus",H4068&gt;=[2]an!$M$37,RANK(D4068,$D4068:$D4068)+COUNTIFS($D$2:D4068,D4068,$F$2:F4068,F4068)-1=1),X4068,
IF(AND(F4068="Peretoe teenus",H4068&lt;[2]an!$M$37,S4068&lt;&gt;"kahepoolne vajaduspõhine",RANK(D4068,$D4068:$D4068)+COUNTIFS($D$2:D4068,D4068,$F$2:F4068,F4068)-1=1),X4068,
IF(AND(F4068="Peretoe teenus",H4068&lt;[2]an!$M$37,S4068&lt;&gt;"kahepoolne vajaduspõhine",RANK(D4068,$D4068:$D4068)+COUNTIFS($D$2:D4068,D4068,$F$2:F4068,F4068)-1&gt;1),"",
IF(AND(F4068="Peretoe teenus",H4068&lt;[2]an!$M$37,S4068="kahepoolne vajaduspõhine",U4068="",RANK(D4068,$D4068:$D4068)+COUNTIFS($D$2:D4068,D4068,$F$2:F4068,F4068)-1=1),X4068,
IF(AND(F4068="Peretoe teenus",H4068&lt;[2]an!$M$37,S4068="kahepoolne vajaduspõhine",U4068="",RANK(D4068,$D4068:$D4068)+COUNTIFS($D$2:D4068,D4068,$F$2:F4068,F4068)-1&gt;1),"",
IF(AND(F4068="Peretoe teenus",H4068&lt;[2]an!$M$37,S4068="kahepoolne vajaduspõhine",U4068&lt;[2]an!$M$37,RANK(D4068,$D4068:$D4068)+COUNTIFS($D$2:D4068,D4068,$F$2:F4068,F4068)-1=1),X4068,
IF(AND(F4068="Peretoe teenus",H4068&lt;[2]an!$M$37,S4068="kahepoolne vajaduspõhine",U4068&lt;[2]an!$M$37,RANK(D4068,$D4068:$D4068)+COUNTIFS($D$2:D4068,D4068,$F$2:F4068,F4068)-1&gt;1),"",
IF(AND(F4068="Peretoe teenus",H4068&lt;[2]an!$M$37,S4068="kahepoolne vajaduspõhine",U4068&gt;=[2]an!$M$37,U4068&lt;=[2]an!$M$38,RANK(D4068,$D4068:$D4068)+COUNTIFS($D$2:D4068,D4068,$F$2:F4068,F4068)-1=1),
((EOMONTH(U4068,0)-U4068+1)*X4068)/DAY(EOMONTH(U4068,0))+(DAY(U4068)-1)*100/DAY(EOMONTH(U4068,0)),
IF(AND(F4068="Peretoe teenus",H4068&lt;[2]an!$M$37,S4068="kahepoolne vajaduspõhine",U4068&gt;=[2]an!$M$37,U4068&lt;=[2]an!$M$38,RANK(D4068,$D4068:$D4068)+COUNTIFS($D$2:D4068,D4068,$F$2:F4068,F4068)-1&gt;1),"",
IF(AND(F4068="Peretoe teenus",H4068&lt;[2]an!$M$37,S4068="kahepoolne vajaduspõhine",U4068&gt;[2]an!$M$38,RANK(D4068,$D4068:$D4068)+COUNTIFS($D$2:D4068,D4068,$F$2:F4068,F4068)-1=1),X4068,
IF(AND(F4068="Peretoe teenus",H4068&lt;[2]an!$M$37,S4068="kahepoolne vajaduspõhine",U4068&gt;[2]an!$M$38,RANK(D4068,$D4068:$D4068)+COUNTIFS($D$2:D4068,D4068,$F$2:F4068,F4068)-1&gt;1),"",X4068*W4068)))))))))))))),"")</f>
        <v/>
      </c>
      <c r="Z4068" s="18" t="str">
        <f t="shared" si="190"/>
        <v/>
      </c>
      <c r="AA4068" s="19" t="str">
        <f>IFERROR(VLOOKUP(E4068,[2]an!$A$3:$B$81,2,FALSE),"")</f>
        <v/>
      </c>
      <c r="AB4068" s="19" t="str">
        <f>IFERROR(VLOOKUP(AA4068,[2]an!$C$2:$D$16,2,FALSE),"")</f>
        <v/>
      </c>
      <c r="AC4068" s="20"/>
      <c r="AD4068" s="21" t="str">
        <f>IF(A4068=[2]an!$F$36,VLOOKUP([2]an!$F$36,[2]an!$F$36:$H$36,3,FALSE),IF(A4068=[2]an!$F$35,VLOOKUP([2]an!$F$35,[2]an!$F$35:$H$35,3,FALSE),IF(A4068=[2]an!$F$33,VLOOKUP([2]an!$F$33,[2]an!$F$33:$H$33,3,FALSE),IF(A4068=[2]an!$F$31,VLOOKUP([2]an!$F$31,[2]an!$F$31:$H$31,3,FALSE),""))))</f>
        <v/>
      </c>
    </row>
    <row r="4069" spans="6:30" x14ac:dyDescent="0.2">
      <c r="F4069" s="10"/>
      <c r="G4069" s="8" t="str">
        <f t="shared" si="191"/>
        <v/>
      </c>
      <c r="H4069" s="13"/>
      <c r="K4069" s="13"/>
      <c r="L4069" s="10"/>
      <c r="M4069" s="10"/>
      <c r="S4069" s="8" t="str">
        <f>IFERROR(VLOOKUP(D4069,[1]peretoe_teenus!$A$2:$L$2000,5,FALSE),"")</f>
        <v/>
      </c>
      <c r="U4069" s="13"/>
      <c r="V4069" s="15" t="str" cm="1">
        <f t="array" ref="V4069">IFERROR(IF(AND(F4069="Tugigrupp",RANK(K4069,$K4069:$K4069)+COUNTIFS($K$2:K4069,K4069,$L$2:L4069,L4069,$M$2:M4069,M4069,$I$2:I4069,I4069,$G$2:G4069,G4069,$F$2:F4069,F4069)-1=1),SUMPRODUCT(($F$2:$F$4154=F4069)*($G$2:$G$4154=G4069)*($K$2:$K$4154=K4069)*($I$2:$I$4154=I4069)*($L$2:$L$4154=L4069)*($M$2:$M$4154=M4069)),""),"")</f>
        <v/>
      </c>
      <c r="W4069" s="15" t="str">
        <f t="shared" si="189"/>
        <v/>
      </c>
      <c r="X4069" s="16" t="str">
        <f>IF(AND(A4069=[2]an!$G$38,F4069=[2]an!$E$40),[2]an!$G$40,IF(AND(A4069=[2]an!$G$38,F4069=[2]an!$E$41),[2]an!$G$41,IF(AND(A4069=[2]an!$G$38,F4069=[2]an!$E$39,H4069&gt;=[2]an!$M$37),[2]an!$G$39,
IF(AND(A4069=[2]an!$G$38,F4069=[2]an!$E$39,H4069&lt;[2]an!$M$37,S4069="kahepoolne vajaduspõhine",U4069=""),[2]an!$M$40,
IF(AND(A4069=[2]an!$G$38,F4069=[2]an!$E$39,H4069&lt;[2]an!$M$37,S4069="kahepoolne vajaduspõhine",U4069&lt;&gt;""),[2]an!$G$39,
IF(AND(A4069=[2]an!$G$38,F4069=[2]an!$E$39,H4069&lt;[2]an!$M$37,S4069&lt;&gt;"kahepoolne vajaduspõhine"),[2]an!$G$39,
IF(AND(A4069=[2]an!$G$38,F4069=[2]an!$E$42),[2]an!$G$42,
IF(AND(A4069=[2]an!$H$38,F4069=[2]an!$E$40),[2]an!$H$40,IF(AND(A4069=[2]an!$H$38,F4069=[2]an!$E$41),[2]an!$H$41,IF(AND(A4069=[2]an!$H$38,F4069=[2]an!$E$39,H4069&gt;=[2]an!$M$37),[2]an!$H$39,
IF(AND(A4069=[2]an!$H$38,F4069=[2]an!$E$39,H4069&lt;[2]an!$M$37,S4069="kahepoolne vajaduspõhine",U4069=""),[2]an!$M$40,
IF(AND(A4069=[2]an!$H$38,F4069=[2]an!$E$39,H4069&lt;[2]an!$M$37,S4069="kahepoolne vajaduspõhine",U4069&lt;&gt;""),[2]an!$H$39,
IF(AND(A4069=[2]an!$H$38,F4069=[2]an!$E$39,H4069&lt;[2]an!$M$37,S4069&lt;&gt;"kahepoolne vajaduspõhine"),[2]an!$H$39,
IF(AND(A4069=[2]an!$H$38,F4069=[2]an!$E$42),[2]an!$H$42,
IF(AND(A4069=[2]an!$I$38,F4069=[2]an!$E$40),[2]an!$I$40,IF(AND(A4069=[2]an!$I$38,F4069=[2]an!$E$41),[2]an!$I$41,IF(AND(A4069=[2]an!$I$38,F4069=[2]an!$E$39,H4069&gt;=[2]an!$M$37),[2]an!$I$39,
IF(AND(A4069=[2]an!$I$38,F4069=[2]an!$E$39,H4069&lt;[2]an!$M$37,S4069="kahepoolne vajaduspõhine",U4069=""),[2]an!$M$40,
IF(AND(A4069=[2]an!$I$38,F4069=[2]an!$E$39,H4069&lt;[2]an!$M$37,S4069="kahepoolne vajaduspõhine",U4069&lt;&gt;""),[2]an!$I$39,
IF(AND(A4069=[2]an!$I$38,F4069=[2]an!$E$39,H4069&lt;[2]an!$M$37,S4069&lt;&gt;"kahepoolne vajaduspõhine"),[2]an!$I$39,
IF(AND(A4069=[2]an!$I$38,F4069=[2]an!$E$42),[2]an!$I$42,
IF(AND(A4069=[2]an!$J$38,F4069=[2]an!$E$40),[2]an!$J$40,IF(AND(A4069=[2]an!$J$38,F4069=[2]an!$E$41),[2]an!$J$41,IF(AND(A4069=[2]an!$J$38,F4069=[2]an!$E$39,H4069&gt;=[2]an!$M$37),[2]an!$J$39,
IF(AND(A4069=[2]an!$J$38,F4069=[2]an!$E$39,H4069&lt;[2]an!$M$37,S4069="kahepoolne vajaduspõhine",U4069=""),[2]an!$M$40,
IF(AND(A4069=[2]an!$J$38,F4069=[2]an!$E$39,H4069&lt;[2]an!$M$37,S4069="kahepoolne vajaduspõhine",U4069&lt;&gt;""),[2]an!$J$39,
IF(AND(A4069=[2]an!$J$38,F4069=[2]an!$E$39,H4069&lt;[2]an!$M$37,S4069&lt;&gt;"kahepoolne vajaduspõhine"),[2]an!$J$39,
IF(AND(A4069=[2]an!$J$38,F4069=[2]an!$E$42),[2]an!$J$42,""))))))))))))))))))))))))))))</f>
        <v/>
      </c>
      <c r="Y4069" s="17" t="str">
        <f>IFERROR(IF(F4069="Tugigrupp",0,
IF(AND(F4069="Peretoe teenus",H4069&gt;=[2]an!$M$37,RANK(D4069,$D4069:$D4069)+COUNTIFS($D$2:D4069,D4069,$F$2:F4069,F4069)-1&gt;1),"",
IF(AND(F4069="Peretoe teenus",H4069&gt;=[2]an!$M$37,RANK(D4069,$D4069:$D4069)+COUNTIFS($D$2:D4069,D4069,$F$2:F4069,F4069)-1=1,MONTH(H4069)=MONTH(K4069)=TRUE,YEAR(H4069)=YEAR(K4069)=TRUE),((EOMONTH(H4069,0)-H4069+1)*X4069)/DAY(EOMONTH(H4069,0)),
IF(AND(F4069="Peretoe teenus",H4069&gt;=[2]an!$M$37,RANK(D4069,$D4069:$D4069)+COUNTIFS($D$2:D4069,D4069,$F$2:F4069,F4069)-1=1),X4069,
IF(AND(F4069="Peretoe teenus",H4069&lt;[2]an!$M$37,S4069&lt;&gt;"kahepoolne vajaduspõhine",RANK(D4069,$D4069:$D4069)+COUNTIFS($D$2:D4069,D4069,$F$2:F4069,F4069)-1=1),X4069,
IF(AND(F4069="Peretoe teenus",H4069&lt;[2]an!$M$37,S4069&lt;&gt;"kahepoolne vajaduspõhine",RANK(D4069,$D4069:$D4069)+COUNTIFS($D$2:D4069,D4069,$F$2:F4069,F4069)-1&gt;1),"",
IF(AND(F4069="Peretoe teenus",H4069&lt;[2]an!$M$37,S4069="kahepoolne vajaduspõhine",U4069="",RANK(D4069,$D4069:$D4069)+COUNTIFS($D$2:D4069,D4069,$F$2:F4069,F4069)-1=1),X4069,
IF(AND(F4069="Peretoe teenus",H4069&lt;[2]an!$M$37,S4069="kahepoolne vajaduspõhine",U4069="",RANK(D4069,$D4069:$D4069)+COUNTIFS($D$2:D4069,D4069,$F$2:F4069,F4069)-1&gt;1),"",
IF(AND(F4069="Peretoe teenus",H4069&lt;[2]an!$M$37,S4069="kahepoolne vajaduspõhine",U4069&lt;[2]an!$M$37,RANK(D4069,$D4069:$D4069)+COUNTIFS($D$2:D4069,D4069,$F$2:F4069,F4069)-1=1),X4069,
IF(AND(F4069="Peretoe teenus",H4069&lt;[2]an!$M$37,S4069="kahepoolne vajaduspõhine",U4069&lt;[2]an!$M$37,RANK(D4069,$D4069:$D4069)+COUNTIFS($D$2:D4069,D4069,$F$2:F4069,F4069)-1&gt;1),"",
IF(AND(F4069="Peretoe teenus",H4069&lt;[2]an!$M$37,S4069="kahepoolne vajaduspõhine",U4069&gt;=[2]an!$M$37,U4069&lt;=[2]an!$M$38,RANK(D4069,$D4069:$D4069)+COUNTIFS($D$2:D4069,D4069,$F$2:F4069,F4069)-1=1),
((EOMONTH(U4069,0)-U4069+1)*X4069)/DAY(EOMONTH(U4069,0))+(DAY(U4069)-1)*100/DAY(EOMONTH(U4069,0)),
IF(AND(F4069="Peretoe teenus",H4069&lt;[2]an!$M$37,S4069="kahepoolne vajaduspõhine",U4069&gt;=[2]an!$M$37,U4069&lt;=[2]an!$M$38,RANK(D4069,$D4069:$D4069)+COUNTIFS($D$2:D4069,D4069,$F$2:F4069,F4069)-1&gt;1),"",
IF(AND(F4069="Peretoe teenus",H4069&lt;[2]an!$M$37,S4069="kahepoolne vajaduspõhine",U4069&gt;[2]an!$M$38,RANK(D4069,$D4069:$D4069)+COUNTIFS($D$2:D4069,D4069,$F$2:F4069,F4069)-1=1),X4069,
IF(AND(F4069="Peretoe teenus",H4069&lt;[2]an!$M$37,S4069="kahepoolne vajaduspõhine",U4069&gt;[2]an!$M$38,RANK(D4069,$D4069:$D4069)+COUNTIFS($D$2:D4069,D4069,$F$2:F4069,F4069)-1&gt;1),"",X4069*W4069)))))))))))))),"")</f>
        <v/>
      </c>
      <c r="Z4069" s="18" t="str">
        <f t="shared" si="190"/>
        <v/>
      </c>
      <c r="AA4069" s="19" t="str">
        <f>IFERROR(VLOOKUP(E4069,[2]an!$A$3:$B$81,2,FALSE),"")</f>
        <v/>
      </c>
      <c r="AB4069" s="19" t="str">
        <f>IFERROR(VLOOKUP(AA4069,[2]an!$C$2:$D$16,2,FALSE),"")</f>
        <v/>
      </c>
      <c r="AC4069" s="20"/>
      <c r="AD4069" s="21" t="str">
        <f>IF(A4069=[2]an!$F$36,VLOOKUP([2]an!$F$36,[2]an!$F$36:$H$36,3,FALSE),IF(A4069=[2]an!$F$35,VLOOKUP([2]an!$F$35,[2]an!$F$35:$H$35,3,FALSE),IF(A4069=[2]an!$F$33,VLOOKUP([2]an!$F$33,[2]an!$F$33:$H$33,3,FALSE),IF(A4069=[2]an!$F$31,VLOOKUP([2]an!$F$31,[2]an!$F$31:$H$31,3,FALSE),""))))</f>
        <v/>
      </c>
    </row>
    <row r="4070" spans="6:30" x14ac:dyDescent="0.2">
      <c r="F4070" s="10"/>
      <c r="G4070" s="8" t="str">
        <f t="shared" si="191"/>
        <v/>
      </c>
      <c r="H4070" s="13"/>
      <c r="K4070" s="13"/>
      <c r="L4070" s="10"/>
      <c r="M4070" s="10"/>
      <c r="S4070" s="8" t="str">
        <f>IFERROR(VLOOKUP(D4070,[1]peretoe_teenus!$A$2:$L$2000,5,FALSE),"")</f>
        <v/>
      </c>
      <c r="U4070" s="13"/>
      <c r="V4070" s="15" t="str" cm="1">
        <f t="array" ref="V4070">IFERROR(IF(AND(F4070="Tugigrupp",RANK(K4070,$K4070:$K4070)+COUNTIFS($K$2:K4070,K4070,$L$2:L4070,L4070,$M$2:M4070,M4070,$I$2:I4070,I4070,$G$2:G4070,G4070,$F$2:F4070,F4070)-1=1),SUMPRODUCT(($F$2:$F$4154=F4070)*($G$2:$G$4154=G4070)*($K$2:$K$4154=K4070)*($I$2:$I$4154=I4070)*($L$2:$L$4154=L4070)*($M$2:$M$4154=M4070)),""),"")</f>
        <v/>
      </c>
      <c r="W4070" s="15" t="str">
        <f t="shared" si="189"/>
        <v/>
      </c>
      <c r="X4070" s="16" t="str">
        <f>IF(AND(A4070=[2]an!$G$38,F4070=[2]an!$E$40),[2]an!$G$40,IF(AND(A4070=[2]an!$G$38,F4070=[2]an!$E$41),[2]an!$G$41,IF(AND(A4070=[2]an!$G$38,F4070=[2]an!$E$39,H4070&gt;=[2]an!$M$37),[2]an!$G$39,
IF(AND(A4070=[2]an!$G$38,F4070=[2]an!$E$39,H4070&lt;[2]an!$M$37,S4070="kahepoolne vajaduspõhine",U4070=""),[2]an!$M$40,
IF(AND(A4070=[2]an!$G$38,F4070=[2]an!$E$39,H4070&lt;[2]an!$M$37,S4070="kahepoolne vajaduspõhine",U4070&lt;&gt;""),[2]an!$G$39,
IF(AND(A4070=[2]an!$G$38,F4070=[2]an!$E$39,H4070&lt;[2]an!$M$37,S4070&lt;&gt;"kahepoolne vajaduspõhine"),[2]an!$G$39,
IF(AND(A4070=[2]an!$G$38,F4070=[2]an!$E$42),[2]an!$G$42,
IF(AND(A4070=[2]an!$H$38,F4070=[2]an!$E$40),[2]an!$H$40,IF(AND(A4070=[2]an!$H$38,F4070=[2]an!$E$41),[2]an!$H$41,IF(AND(A4070=[2]an!$H$38,F4070=[2]an!$E$39,H4070&gt;=[2]an!$M$37),[2]an!$H$39,
IF(AND(A4070=[2]an!$H$38,F4070=[2]an!$E$39,H4070&lt;[2]an!$M$37,S4070="kahepoolne vajaduspõhine",U4070=""),[2]an!$M$40,
IF(AND(A4070=[2]an!$H$38,F4070=[2]an!$E$39,H4070&lt;[2]an!$M$37,S4070="kahepoolne vajaduspõhine",U4070&lt;&gt;""),[2]an!$H$39,
IF(AND(A4070=[2]an!$H$38,F4070=[2]an!$E$39,H4070&lt;[2]an!$M$37,S4070&lt;&gt;"kahepoolne vajaduspõhine"),[2]an!$H$39,
IF(AND(A4070=[2]an!$H$38,F4070=[2]an!$E$42),[2]an!$H$42,
IF(AND(A4070=[2]an!$I$38,F4070=[2]an!$E$40),[2]an!$I$40,IF(AND(A4070=[2]an!$I$38,F4070=[2]an!$E$41),[2]an!$I$41,IF(AND(A4070=[2]an!$I$38,F4070=[2]an!$E$39,H4070&gt;=[2]an!$M$37),[2]an!$I$39,
IF(AND(A4070=[2]an!$I$38,F4070=[2]an!$E$39,H4070&lt;[2]an!$M$37,S4070="kahepoolne vajaduspõhine",U4070=""),[2]an!$M$40,
IF(AND(A4070=[2]an!$I$38,F4070=[2]an!$E$39,H4070&lt;[2]an!$M$37,S4070="kahepoolne vajaduspõhine",U4070&lt;&gt;""),[2]an!$I$39,
IF(AND(A4070=[2]an!$I$38,F4070=[2]an!$E$39,H4070&lt;[2]an!$M$37,S4070&lt;&gt;"kahepoolne vajaduspõhine"),[2]an!$I$39,
IF(AND(A4070=[2]an!$I$38,F4070=[2]an!$E$42),[2]an!$I$42,
IF(AND(A4070=[2]an!$J$38,F4070=[2]an!$E$40),[2]an!$J$40,IF(AND(A4070=[2]an!$J$38,F4070=[2]an!$E$41),[2]an!$J$41,IF(AND(A4070=[2]an!$J$38,F4070=[2]an!$E$39,H4070&gt;=[2]an!$M$37),[2]an!$J$39,
IF(AND(A4070=[2]an!$J$38,F4070=[2]an!$E$39,H4070&lt;[2]an!$M$37,S4070="kahepoolne vajaduspõhine",U4070=""),[2]an!$M$40,
IF(AND(A4070=[2]an!$J$38,F4070=[2]an!$E$39,H4070&lt;[2]an!$M$37,S4070="kahepoolne vajaduspõhine",U4070&lt;&gt;""),[2]an!$J$39,
IF(AND(A4070=[2]an!$J$38,F4070=[2]an!$E$39,H4070&lt;[2]an!$M$37,S4070&lt;&gt;"kahepoolne vajaduspõhine"),[2]an!$J$39,
IF(AND(A4070=[2]an!$J$38,F4070=[2]an!$E$42),[2]an!$J$42,""))))))))))))))))))))))))))))</f>
        <v/>
      </c>
      <c r="Y4070" s="17" t="str">
        <f>IFERROR(IF(F4070="Tugigrupp",0,
IF(AND(F4070="Peretoe teenus",H4070&gt;=[2]an!$M$37,RANK(D4070,$D4070:$D4070)+COUNTIFS($D$2:D4070,D4070,$F$2:F4070,F4070)-1&gt;1),"",
IF(AND(F4070="Peretoe teenus",H4070&gt;=[2]an!$M$37,RANK(D4070,$D4070:$D4070)+COUNTIFS($D$2:D4070,D4070,$F$2:F4070,F4070)-1=1,MONTH(H4070)=MONTH(K4070)=TRUE,YEAR(H4070)=YEAR(K4070)=TRUE),((EOMONTH(H4070,0)-H4070+1)*X4070)/DAY(EOMONTH(H4070,0)),
IF(AND(F4070="Peretoe teenus",H4070&gt;=[2]an!$M$37,RANK(D4070,$D4070:$D4070)+COUNTIFS($D$2:D4070,D4070,$F$2:F4070,F4070)-1=1),X4070,
IF(AND(F4070="Peretoe teenus",H4070&lt;[2]an!$M$37,S4070&lt;&gt;"kahepoolne vajaduspõhine",RANK(D4070,$D4070:$D4070)+COUNTIFS($D$2:D4070,D4070,$F$2:F4070,F4070)-1=1),X4070,
IF(AND(F4070="Peretoe teenus",H4070&lt;[2]an!$M$37,S4070&lt;&gt;"kahepoolne vajaduspõhine",RANK(D4070,$D4070:$D4070)+COUNTIFS($D$2:D4070,D4070,$F$2:F4070,F4070)-1&gt;1),"",
IF(AND(F4070="Peretoe teenus",H4070&lt;[2]an!$M$37,S4070="kahepoolne vajaduspõhine",U4070="",RANK(D4070,$D4070:$D4070)+COUNTIFS($D$2:D4070,D4070,$F$2:F4070,F4070)-1=1),X4070,
IF(AND(F4070="Peretoe teenus",H4070&lt;[2]an!$M$37,S4070="kahepoolne vajaduspõhine",U4070="",RANK(D4070,$D4070:$D4070)+COUNTIFS($D$2:D4070,D4070,$F$2:F4070,F4070)-1&gt;1),"",
IF(AND(F4070="Peretoe teenus",H4070&lt;[2]an!$M$37,S4070="kahepoolne vajaduspõhine",U4070&lt;[2]an!$M$37,RANK(D4070,$D4070:$D4070)+COUNTIFS($D$2:D4070,D4070,$F$2:F4070,F4070)-1=1),X4070,
IF(AND(F4070="Peretoe teenus",H4070&lt;[2]an!$M$37,S4070="kahepoolne vajaduspõhine",U4070&lt;[2]an!$M$37,RANK(D4070,$D4070:$D4070)+COUNTIFS($D$2:D4070,D4070,$F$2:F4070,F4070)-1&gt;1),"",
IF(AND(F4070="Peretoe teenus",H4070&lt;[2]an!$M$37,S4070="kahepoolne vajaduspõhine",U4070&gt;=[2]an!$M$37,U4070&lt;=[2]an!$M$38,RANK(D4070,$D4070:$D4070)+COUNTIFS($D$2:D4070,D4070,$F$2:F4070,F4070)-1=1),
((EOMONTH(U4070,0)-U4070+1)*X4070)/DAY(EOMONTH(U4070,0))+(DAY(U4070)-1)*100/DAY(EOMONTH(U4070,0)),
IF(AND(F4070="Peretoe teenus",H4070&lt;[2]an!$M$37,S4070="kahepoolne vajaduspõhine",U4070&gt;=[2]an!$M$37,U4070&lt;=[2]an!$M$38,RANK(D4070,$D4070:$D4070)+COUNTIFS($D$2:D4070,D4070,$F$2:F4070,F4070)-1&gt;1),"",
IF(AND(F4070="Peretoe teenus",H4070&lt;[2]an!$M$37,S4070="kahepoolne vajaduspõhine",U4070&gt;[2]an!$M$38,RANK(D4070,$D4070:$D4070)+COUNTIFS($D$2:D4070,D4070,$F$2:F4070,F4070)-1=1),X4070,
IF(AND(F4070="Peretoe teenus",H4070&lt;[2]an!$M$37,S4070="kahepoolne vajaduspõhine",U4070&gt;[2]an!$M$38,RANK(D4070,$D4070:$D4070)+COUNTIFS($D$2:D4070,D4070,$F$2:F4070,F4070)-1&gt;1),"",X4070*W4070)))))))))))))),"")</f>
        <v/>
      </c>
      <c r="Z4070" s="18" t="str">
        <f t="shared" si="190"/>
        <v/>
      </c>
      <c r="AA4070" s="19" t="str">
        <f>IFERROR(VLOOKUP(E4070,[2]an!$A$3:$B$81,2,FALSE),"")</f>
        <v/>
      </c>
      <c r="AB4070" s="19" t="str">
        <f>IFERROR(VLOOKUP(AA4070,[2]an!$C$2:$D$16,2,FALSE),"")</f>
        <v/>
      </c>
      <c r="AC4070" s="20"/>
      <c r="AD4070" s="21" t="str">
        <f>IF(A4070=[2]an!$F$36,VLOOKUP([2]an!$F$36,[2]an!$F$36:$H$36,3,FALSE),IF(A4070=[2]an!$F$35,VLOOKUP([2]an!$F$35,[2]an!$F$35:$H$35,3,FALSE),IF(A4070=[2]an!$F$33,VLOOKUP([2]an!$F$33,[2]an!$F$33:$H$33,3,FALSE),IF(A4070=[2]an!$F$31,VLOOKUP([2]an!$F$31,[2]an!$F$31:$H$31,3,FALSE),""))))</f>
        <v/>
      </c>
    </row>
    <row r="4071" spans="6:30" x14ac:dyDescent="0.2">
      <c r="F4071" s="10"/>
      <c r="G4071" s="8" t="str">
        <f t="shared" si="191"/>
        <v/>
      </c>
      <c r="H4071" s="13"/>
      <c r="K4071" s="13"/>
      <c r="L4071" s="10"/>
      <c r="M4071" s="10"/>
      <c r="S4071" s="8" t="str">
        <f>IFERROR(VLOOKUP(D4071,[1]peretoe_teenus!$A$2:$L$2000,5,FALSE),"")</f>
        <v/>
      </c>
      <c r="U4071" s="13"/>
      <c r="V4071" s="15" t="str" cm="1">
        <f t="array" ref="V4071">IFERROR(IF(AND(F4071="Tugigrupp",RANK(K4071,$K4071:$K4071)+COUNTIFS($K$2:K4071,K4071,$L$2:L4071,L4071,$M$2:M4071,M4071,$I$2:I4071,I4071,$G$2:G4071,G4071,$F$2:F4071,F4071)-1=1),SUMPRODUCT(($F$2:$F$4154=F4071)*($G$2:$G$4154=G4071)*($K$2:$K$4154=K4071)*($I$2:$I$4154=I4071)*($L$2:$L$4154=L4071)*($M$2:$M$4154=M4071)),""),"")</f>
        <v/>
      </c>
      <c r="W4071" s="15" t="str">
        <f t="shared" si="189"/>
        <v/>
      </c>
      <c r="X4071" s="16" t="str">
        <f>IF(AND(A4071=[2]an!$G$38,F4071=[2]an!$E$40),[2]an!$G$40,IF(AND(A4071=[2]an!$G$38,F4071=[2]an!$E$41),[2]an!$G$41,IF(AND(A4071=[2]an!$G$38,F4071=[2]an!$E$39,H4071&gt;=[2]an!$M$37),[2]an!$G$39,
IF(AND(A4071=[2]an!$G$38,F4071=[2]an!$E$39,H4071&lt;[2]an!$M$37,S4071="kahepoolne vajaduspõhine",U4071=""),[2]an!$M$40,
IF(AND(A4071=[2]an!$G$38,F4071=[2]an!$E$39,H4071&lt;[2]an!$M$37,S4071="kahepoolne vajaduspõhine",U4071&lt;&gt;""),[2]an!$G$39,
IF(AND(A4071=[2]an!$G$38,F4071=[2]an!$E$39,H4071&lt;[2]an!$M$37,S4071&lt;&gt;"kahepoolne vajaduspõhine"),[2]an!$G$39,
IF(AND(A4071=[2]an!$G$38,F4071=[2]an!$E$42),[2]an!$G$42,
IF(AND(A4071=[2]an!$H$38,F4071=[2]an!$E$40),[2]an!$H$40,IF(AND(A4071=[2]an!$H$38,F4071=[2]an!$E$41),[2]an!$H$41,IF(AND(A4071=[2]an!$H$38,F4071=[2]an!$E$39,H4071&gt;=[2]an!$M$37),[2]an!$H$39,
IF(AND(A4071=[2]an!$H$38,F4071=[2]an!$E$39,H4071&lt;[2]an!$M$37,S4071="kahepoolne vajaduspõhine",U4071=""),[2]an!$M$40,
IF(AND(A4071=[2]an!$H$38,F4071=[2]an!$E$39,H4071&lt;[2]an!$M$37,S4071="kahepoolne vajaduspõhine",U4071&lt;&gt;""),[2]an!$H$39,
IF(AND(A4071=[2]an!$H$38,F4071=[2]an!$E$39,H4071&lt;[2]an!$M$37,S4071&lt;&gt;"kahepoolne vajaduspõhine"),[2]an!$H$39,
IF(AND(A4071=[2]an!$H$38,F4071=[2]an!$E$42),[2]an!$H$42,
IF(AND(A4071=[2]an!$I$38,F4071=[2]an!$E$40),[2]an!$I$40,IF(AND(A4071=[2]an!$I$38,F4071=[2]an!$E$41),[2]an!$I$41,IF(AND(A4071=[2]an!$I$38,F4071=[2]an!$E$39,H4071&gt;=[2]an!$M$37),[2]an!$I$39,
IF(AND(A4071=[2]an!$I$38,F4071=[2]an!$E$39,H4071&lt;[2]an!$M$37,S4071="kahepoolne vajaduspõhine",U4071=""),[2]an!$M$40,
IF(AND(A4071=[2]an!$I$38,F4071=[2]an!$E$39,H4071&lt;[2]an!$M$37,S4071="kahepoolne vajaduspõhine",U4071&lt;&gt;""),[2]an!$I$39,
IF(AND(A4071=[2]an!$I$38,F4071=[2]an!$E$39,H4071&lt;[2]an!$M$37,S4071&lt;&gt;"kahepoolne vajaduspõhine"),[2]an!$I$39,
IF(AND(A4071=[2]an!$I$38,F4071=[2]an!$E$42),[2]an!$I$42,
IF(AND(A4071=[2]an!$J$38,F4071=[2]an!$E$40),[2]an!$J$40,IF(AND(A4071=[2]an!$J$38,F4071=[2]an!$E$41),[2]an!$J$41,IF(AND(A4071=[2]an!$J$38,F4071=[2]an!$E$39,H4071&gt;=[2]an!$M$37),[2]an!$J$39,
IF(AND(A4071=[2]an!$J$38,F4071=[2]an!$E$39,H4071&lt;[2]an!$M$37,S4071="kahepoolne vajaduspõhine",U4071=""),[2]an!$M$40,
IF(AND(A4071=[2]an!$J$38,F4071=[2]an!$E$39,H4071&lt;[2]an!$M$37,S4071="kahepoolne vajaduspõhine",U4071&lt;&gt;""),[2]an!$J$39,
IF(AND(A4071=[2]an!$J$38,F4071=[2]an!$E$39,H4071&lt;[2]an!$M$37,S4071&lt;&gt;"kahepoolne vajaduspõhine"),[2]an!$J$39,
IF(AND(A4071=[2]an!$J$38,F4071=[2]an!$E$42),[2]an!$J$42,""))))))))))))))))))))))))))))</f>
        <v/>
      </c>
      <c r="Y4071" s="17" t="str">
        <f>IFERROR(IF(F4071="Tugigrupp",0,
IF(AND(F4071="Peretoe teenus",H4071&gt;=[2]an!$M$37,RANK(D4071,$D4071:$D4071)+COUNTIFS($D$2:D4071,D4071,$F$2:F4071,F4071)-1&gt;1),"",
IF(AND(F4071="Peretoe teenus",H4071&gt;=[2]an!$M$37,RANK(D4071,$D4071:$D4071)+COUNTIFS($D$2:D4071,D4071,$F$2:F4071,F4071)-1=1,MONTH(H4071)=MONTH(K4071)=TRUE,YEAR(H4071)=YEAR(K4071)=TRUE),((EOMONTH(H4071,0)-H4071+1)*X4071)/DAY(EOMONTH(H4071,0)),
IF(AND(F4071="Peretoe teenus",H4071&gt;=[2]an!$M$37,RANK(D4071,$D4071:$D4071)+COUNTIFS($D$2:D4071,D4071,$F$2:F4071,F4071)-1=1),X4071,
IF(AND(F4071="Peretoe teenus",H4071&lt;[2]an!$M$37,S4071&lt;&gt;"kahepoolne vajaduspõhine",RANK(D4071,$D4071:$D4071)+COUNTIFS($D$2:D4071,D4071,$F$2:F4071,F4071)-1=1),X4071,
IF(AND(F4071="Peretoe teenus",H4071&lt;[2]an!$M$37,S4071&lt;&gt;"kahepoolne vajaduspõhine",RANK(D4071,$D4071:$D4071)+COUNTIFS($D$2:D4071,D4071,$F$2:F4071,F4071)-1&gt;1),"",
IF(AND(F4071="Peretoe teenus",H4071&lt;[2]an!$M$37,S4071="kahepoolne vajaduspõhine",U4071="",RANK(D4071,$D4071:$D4071)+COUNTIFS($D$2:D4071,D4071,$F$2:F4071,F4071)-1=1),X4071,
IF(AND(F4071="Peretoe teenus",H4071&lt;[2]an!$M$37,S4071="kahepoolne vajaduspõhine",U4071="",RANK(D4071,$D4071:$D4071)+COUNTIFS($D$2:D4071,D4071,$F$2:F4071,F4071)-1&gt;1),"",
IF(AND(F4071="Peretoe teenus",H4071&lt;[2]an!$M$37,S4071="kahepoolne vajaduspõhine",U4071&lt;[2]an!$M$37,RANK(D4071,$D4071:$D4071)+COUNTIFS($D$2:D4071,D4071,$F$2:F4071,F4071)-1=1),X4071,
IF(AND(F4071="Peretoe teenus",H4071&lt;[2]an!$M$37,S4071="kahepoolne vajaduspõhine",U4071&lt;[2]an!$M$37,RANK(D4071,$D4071:$D4071)+COUNTIFS($D$2:D4071,D4071,$F$2:F4071,F4071)-1&gt;1),"",
IF(AND(F4071="Peretoe teenus",H4071&lt;[2]an!$M$37,S4071="kahepoolne vajaduspõhine",U4071&gt;=[2]an!$M$37,U4071&lt;=[2]an!$M$38,RANK(D4071,$D4071:$D4071)+COUNTIFS($D$2:D4071,D4071,$F$2:F4071,F4071)-1=1),
((EOMONTH(U4071,0)-U4071+1)*X4071)/DAY(EOMONTH(U4071,0))+(DAY(U4071)-1)*100/DAY(EOMONTH(U4071,0)),
IF(AND(F4071="Peretoe teenus",H4071&lt;[2]an!$M$37,S4071="kahepoolne vajaduspõhine",U4071&gt;=[2]an!$M$37,U4071&lt;=[2]an!$M$38,RANK(D4071,$D4071:$D4071)+COUNTIFS($D$2:D4071,D4071,$F$2:F4071,F4071)-1&gt;1),"",
IF(AND(F4071="Peretoe teenus",H4071&lt;[2]an!$M$37,S4071="kahepoolne vajaduspõhine",U4071&gt;[2]an!$M$38,RANK(D4071,$D4071:$D4071)+COUNTIFS($D$2:D4071,D4071,$F$2:F4071,F4071)-1=1),X4071,
IF(AND(F4071="Peretoe teenus",H4071&lt;[2]an!$M$37,S4071="kahepoolne vajaduspõhine",U4071&gt;[2]an!$M$38,RANK(D4071,$D4071:$D4071)+COUNTIFS($D$2:D4071,D4071,$F$2:F4071,F4071)-1&gt;1),"",X4071*W4071)))))))))))))),"")</f>
        <v/>
      </c>
      <c r="Z4071" s="18" t="str">
        <f t="shared" si="190"/>
        <v/>
      </c>
      <c r="AA4071" s="19" t="str">
        <f>IFERROR(VLOOKUP(E4071,[2]an!$A$3:$B$81,2,FALSE),"")</f>
        <v/>
      </c>
      <c r="AB4071" s="19" t="str">
        <f>IFERROR(VLOOKUP(AA4071,[2]an!$C$2:$D$16,2,FALSE),"")</f>
        <v/>
      </c>
      <c r="AC4071" s="20"/>
      <c r="AD4071" s="21" t="str">
        <f>IF(A4071=[2]an!$F$36,VLOOKUP([2]an!$F$36,[2]an!$F$36:$H$36,3,FALSE),IF(A4071=[2]an!$F$35,VLOOKUP([2]an!$F$35,[2]an!$F$35:$H$35,3,FALSE),IF(A4071=[2]an!$F$33,VLOOKUP([2]an!$F$33,[2]an!$F$33:$H$33,3,FALSE),IF(A4071=[2]an!$F$31,VLOOKUP([2]an!$F$31,[2]an!$F$31:$H$31,3,FALSE),""))))</f>
        <v/>
      </c>
    </row>
    <row r="4072" spans="6:30" x14ac:dyDescent="0.2">
      <c r="F4072" s="10"/>
      <c r="G4072" s="8" t="str">
        <f t="shared" si="191"/>
        <v/>
      </c>
      <c r="H4072" s="13"/>
      <c r="K4072" s="13"/>
      <c r="L4072" s="10"/>
      <c r="M4072" s="10"/>
      <c r="S4072" s="8" t="str">
        <f>IFERROR(VLOOKUP(D4072,[1]peretoe_teenus!$A$2:$L$2000,5,FALSE),"")</f>
        <v/>
      </c>
      <c r="U4072" s="13"/>
      <c r="V4072" s="15" t="str" cm="1">
        <f t="array" ref="V4072">IFERROR(IF(AND(F4072="Tugigrupp",RANK(K4072,$K4072:$K4072)+COUNTIFS($K$2:K4072,K4072,$L$2:L4072,L4072,$M$2:M4072,M4072,$I$2:I4072,I4072,$G$2:G4072,G4072,$F$2:F4072,F4072)-1=1),SUMPRODUCT(($F$2:$F$4154=F4072)*($G$2:$G$4154=G4072)*($K$2:$K$4154=K4072)*($I$2:$I$4154=I4072)*($L$2:$L$4154=L4072)*($M$2:$M$4154=M4072)),""),"")</f>
        <v/>
      </c>
      <c r="W4072" s="15" t="str">
        <f t="shared" si="189"/>
        <v/>
      </c>
      <c r="X4072" s="16" t="str">
        <f>IF(AND(A4072=[2]an!$G$38,F4072=[2]an!$E$40),[2]an!$G$40,IF(AND(A4072=[2]an!$G$38,F4072=[2]an!$E$41),[2]an!$G$41,IF(AND(A4072=[2]an!$G$38,F4072=[2]an!$E$39,H4072&gt;=[2]an!$M$37),[2]an!$G$39,
IF(AND(A4072=[2]an!$G$38,F4072=[2]an!$E$39,H4072&lt;[2]an!$M$37,S4072="kahepoolne vajaduspõhine",U4072=""),[2]an!$M$40,
IF(AND(A4072=[2]an!$G$38,F4072=[2]an!$E$39,H4072&lt;[2]an!$M$37,S4072="kahepoolne vajaduspõhine",U4072&lt;&gt;""),[2]an!$G$39,
IF(AND(A4072=[2]an!$G$38,F4072=[2]an!$E$39,H4072&lt;[2]an!$M$37,S4072&lt;&gt;"kahepoolne vajaduspõhine"),[2]an!$G$39,
IF(AND(A4072=[2]an!$G$38,F4072=[2]an!$E$42),[2]an!$G$42,
IF(AND(A4072=[2]an!$H$38,F4072=[2]an!$E$40),[2]an!$H$40,IF(AND(A4072=[2]an!$H$38,F4072=[2]an!$E$41),[2]an!$H$41,IF(AND(A4072=[2]an!$H$38,F4072=[2]an!$E$39,H4072&gt;=[2]an!$M$37),[2]an!$H$39,
IF(AND(A4072=[2]an!$H$38,F4072=[2]an!$E$39,H4072&lt;[2]an!$M$37,S4072="kahepoolne vajaduspõhine",U4072=""),[2]an!$M$40,
IF(AND(A4072=[2]an!$H$38,F4072=[2]an!$E$39,H4072&lt;[2]an!$M$37,S4072="kahepoolne vajaduspõhine",U4072&lt;&gt;""),[2]an!$H$39,
IF(AND(A4072=[2]an!$H$38,F4072=[2]an!$E$39,H4072&lt;[2]an!$M$37,S4072&lt;&gt;"kahepoolne vajaduspõhine"),[2]an!$H$39,
IF(AND(A4072=[2]an!$H$38,F4072=[2]an!$E$42),[2]an!$H$42,
IF(AND(A4072=[2]an!$I$38,F4072=[2]an!$E$40),[2]an!$I$40,IF(AND(A4072=[2]an!$I$38,F4072=[2]an!$E$41),[2]an!$I$41,IF(AND(A4072=[2]an!$I$38,F4072=[2]an!$E$39,H4072&gt;=[2]an!$M$37),[2]an!$I$39,
IF(AND(A4072=[2]an!$I$38,F4072=[2]an!$E$39,H4072&lt;[2]an!$M$37,S4072="kahepoolne vajaduspõhine",U4072=""),[2]an!$M$40,
IF(AND(A4072=[2]an!$I$38,F4072=[2]an!$E$39,H4072&lt;[2]an!$M$37,S4072="kahepoolne vajaduspõhine",U4072&lt;&gt;""),[2]an!$I$39,
IF(AND(A4072=[2]an!$I$38,F4072=[2]an!$E$39,H4072&lt;[2]an!$M$37,S4072&lt;&gt;"kahepoolne vajaduspõhine"),[2]an!$I$39,
IF(AND(A4072=[2]an!$I$38,F4072=[2]an!$E$42),[2]an!$I$42,
IF(AND(A4072=[2]an!$J$38,F4072=[2]an!$E$40),[2]an!$J$40,IF(AND(A4072=[2]an!$J$38,F4072=[2]an!$E$41),[2]an!$J$41,IF(AND(A4072=[2]an!$J$38,F4072=[2]an!$E$39,H4072&gt;=[2]an!$M$37),[2]an!$J$39,
IF(AND(A4072=[2]an!$J$38,F4072=[2]an!$E$39,H4072&lt;[2]an!$M$37,S4072="kahepoolne vajaduspõhine",U4072=""),[2]an!$M$40,
IF(AND(A4072=[2]an!$J$38,F4072=[2]an!$E$39,H4072&lt;[2]an!$M$37,S4072="kahepoolne vajaduspõhine",U4072&lt;&gt;""),[2]an!$J$39,
IF(AND(A4072=[2]an!$J$38,F4072=[2]an!$E$39,H4072&lt;[2]an!$M$37,S4072&lt;&gt;"kahepoolne vajaduspõhine"),[2]an!$J$39,
IF(AND(A4072=[2]an!$J$38,F4072=[2]an!$E$42),[2]an!$J$42,""))))))))))))))))))))))))))))</f>
        <v/>
      </c>
      <c r="Y4072" s="17" t="str">
        <f>IFERROR(IF(F4072="Tugigrupp",0,
IF(AND(F4072="Peretoe teenus",H4072&gt;=[2]an!$M$37,RANK(D4072,$D4072:$D4072)+COUNTIFS($D$2:D4072,D4072,$F$2:F4072,F4072)-1&gt;1),"",
IF(AND(F4072="Peretoe teenus",H4072&gt;=[2]an!$M$37,RANK(D4072,$D4072:$D4072)+COUNTIFS($D$2:D4072,D4072,$F$2:F4072,F4072)-1=1,MONTH(H4072)=MONTH(K4072)=TRUE,YEAR(H4072)=YEAR(K4072)=TRUE),((EOMONTH(H4072,0)-H4072+1)*X4072)/DAY(EOMONTH(H4072,0)),
IF(AND(F4072="Peretoe teenus",H4072&gt;=[2]an!$M$37,RANK(D4072,$D4072:$D4072)+COUNTIFS($D$2:D4072,D4072,$F$2:F4072,F4072)-1=1),X4072,
IF(AND(F4072="Peretoe teenus",H4072&lt;[2]an!$M$37,S4072&lt;&gt;"kahepoolne vajaduspõhine",RANK(D4072,$D4072:$D4072)+COUNTIFS($D$2:D4072,D4072,$F$2:F4072,F4072)-1=1),X4072,
IF(AND(F4072="Peretoe teenus",H4072&lt;[2]an!$M$37,S4072&lt;&gt;"kahepoolne vajaduspõhine",RANK(D4072,$D4072:$D4072)+COUNTIFS($D$2:D4072,D4072,$F$2:F4072,F4072)-1&gt;1),"",
IF(AND(F4072="Peretoe teenus",H4072&lt;[2]an!$M$37,S4072="kahepoolne vajaduspõhine",U4072="",RANK(D4072,$D4072:$D4072)+COUNTIFS($D$2:D4072,D4072,$F$2:F4072,F4072)-1=1),X4072,
IF(AND(F4072="Peretoe teenus",H4072&lt;[2]an!$M$37,S4072="kahepoolne vajaduspõhine",U4072="",RANK(D4072,$D4072:$D4072)+COUNTIFS($D$2:D4072,D4072,$F$2:F4072,F4072)-1&gt;1),"",
IF(AND(F4072="Peretoe teenus",H4072&lt;[2]an!$M$37,S4072="kahepoolne vajaduspõhine",U4072&lt;[2]an!$M$37,RANK(D4072,$D4072:$D4072)+COUNTIFS($D$2:D4072,D4072,$F$2:F4072,F4072)-1=1),X4072,
IF(AND(F4072="Peretoe teenus",H4072&lt;[2]an!$M$37,S4072="kahepoolne vajaduspõhine",U4072&lt;[2]an!$M$37,RANK(D4072,$D4072:$D4072)+COUNTIFS($D$2:D4072,D4072,$F$2:F4072,F4072)-1&gt;1),"",
IF(AND(F4072="Peretoe teenus",H4072&lt;[2]an!$M$37,S4072="kahepoolne vajaduspõhine",U4072&gt;=[2]an!$M$37,U4072&lt;=[2]an!$M$38,RANK(D4072,$D4072:$D4072)+COUNTIFS($D$2:D4072,D4072,$F$2:F4072,F4072)-1=1),
((EOMONTH(U4072,0)-U4072+1)*X4072)/DAY(EOMONTH(U4072,0))+(DAY(U4072)-1)*100/DAY(EOMONTH(U4072,0)),
IF(AND(F4072="Peretoe teenus",H4072&lt;[2]an!$M$37,S4072="kahepoolne vajaduspõhine",U4072&gt;=[2]an!$M$37,U4072&lt;=[2]an!$M$38,RANK(D4072,$D4072:$D4072)+COUNTIFS($D$2:D4072,D4072,$F$2:F4072,F4072)-1&gt;1),"",
IF(AND(F4072="Peretoe teenus",H4072&lt;[2]an!$M$37,S4072="kahepoolne vajaduspõhine",U4072&gt;[2]an!$M$38,RANK(D4072,$D4072:$D4072)+COUNTIFS($D$2:D4072,D4072,$F$2:F4072,F4072)-1=1),X4072,
IF(AND(F4072="Peretoe teenus",H4072&lt;[2]an!$M$37,S4072="kahepoolne vajaduspõhine",U4072&gt;[2]an!$M$38,RANK(D4072,$D4072:$D4072)+COUNTIFS($D$2:D4072,D4072,$F$2:F4072,F4072)-1&gt;1),"",X4072*W4072)))))))))))))),"")</f>
        <v/>
      </c>
      <c r="Z4072" s="18" t="str">
        <f t="shared" si="190"/>
        <v/>
      </c>
      <c r="AA4072" s="19" t="str">
        <f>IFERROR(VLOOKUP(E4072,[2]an!$A$3:$B$81,2,FALSE),"")</f>
        <v/>
      </c>
      <c r="AB4072" s="19" t="str">
        <f>IFERROR(VLOOKUP(AA4072,[2]an!$C$2:$D$16,2,FALSE),"")</f>
        <v/>
      </c>
      <c r="AC4072" s="20"/>
      <c r="AD4072" s="21" t="str">
        <f>IF(A4072=[2]an!$F$36,VLOOKUP([2]an!$F$36,[2]an!$F$36:$H$36,3,FALSE),IF(A4072=[2]an!$F$35,VLOOKUP([2]an!$F$35,[2]an!$F$35:$H$35,3,FALSE),IF(A4072=[2]an!$F$33,VLOOKUP([2]an!$F$33,[2]an!$F$33:$H$33,3,FALSE),IF(A4072=[2]an!$F$31,VLOOKUP([2]an!$F$31,[2]an!$F$31:$H$31,3,FALSE),""))))</f>
        <v/>
      </c>
    </row>
    <row r="4073" spans="6:30" x14ac:dyDescent="0.2">
      <c r="F4073" s="10"/>
      <c r="G4073" s="8" t="str">
        <f t="shared" si="191"/>
        <v/>
      </c>
      <c r="H4073" s="13"/>
      <c r="K4073" s="13"/>
      <c r="L4073" s="10"/>
      <c r="M4073" s="10"/>
      <c r="S4073" s="8" t="str">
        <f>IFERROR(VLOOKUP(D4073,[1]peretoe_teenus!$A$2:$L$2000,5,FALSE),"")</f>
        <v/>
      </c>
      <c r="U4073" s="13"/>
      <c r="V4073" s="15" t="str" cm="1">
        <f t="array" ref="V4073">IFERROR(IF(AND(F4073="Tugigrupp",RANK(K4073,$K4073:$K4073)+COUNTIFS($K$2:K4073,K4073,$L$2:L4073,L4073,$M$2:M4073,M4073,$I$2:I4073,I4073,$G$2:G4073,G4073,$F$2:F4073,F4073)-1=1),SUMPRODUCT(($F$2:$F$4154=F4073)*($G$2:$G$4154=G4073)*($K$2:$K$4154=K4073)*($I$2:$I$4154=I4073)*($L$2:$L$4154=L4073)*($M$2:$M$4154=M4073)),""),"")</f>
        <v/>
      </c>
      <c r="W4073" s="15" t="str">
        <f t="shared" si="189"/>
        <v/>
      </c>
      <c r="X4073" s="16" t="str">
        <f>IF(AND(A4073=[2]an!$G$38,F4073=[2]an!$E$40),[2]an!$G$40,IF(AND(A4073=[2]an!$G$38,F4073=[2]an!$E$41),[2]an!$G$41,IF(AND(A4073=[2]an!$G$38,F4073=[2]an!$E$39,H4073&gt;=[2]an!$M$37),[2]an!$G$39,
IF(AND(A4073=[2]an!$G$38,F4073=[2]an!$E$39,H4073&lt;[2]an!$M$37,S4073="kahepoolne vajaduspõhine",U4073=""),[2]an!$M$40,
IF(AND(A4073=[2]an!$G$38,F4073=[2]an!$E$39,H4073&lt;[2]an!$M$37,S4073="kahepoolne vajaduspõhine",U4073&lt;&gt;""),[2]an!$G$39,
IF(AND(A4073=[2]an!$G$38,F4073=[2]an!$E$39,H4073&lt;[2]an!$M$37,S4073&lt;&gt;"kahepoolne vajaduspõhine"),[2]an!$G$39,
IF(AND(A4073=[2]an!$G$38,F4073=[2]an!$E$42),[2]an!$G$42,
IF(AND(A4073=[2]an!$H$38,F4073=[2]an!$E$40),[2]an!$H$40,IF(AND(A4073=[2]an!$H$38,F4073=[2]an!$E$41),[2]an!$H$41,IF(AND(A4073=[2]an!$H$38,F4073=[2]an!$E$39,H4073&gt;=[2]an!$M$37),[2]an!$H$39,
IF(AND(A4073=[2]an!$H$38,F4073=[2]an!$E$39,H4073&lt;[2]an!$M$37,S4073="kahepoolne vajaduspõhine",U4073=""),[2]an!$M$40,
IF(AND(A4073=[2]an!$H$38,F4073=[2]an!$E$39,H4073&lt;[2]an!$M$37,S4073="kahepoolne vajaduspõhine",U4073&lt;&gt;""),[2]an!$H$39,
IF(AND(A4073=[2]an!$H$38,F4073=[2]an!$E$39,H4073&lt;[2]an!$M$37,S4073&lt;&gt;"kahepoolne vajaduspõhine"),[2]an!$H$39,
IF(AND(A4073=[2]an!$H$38,F4073=[2]an!$E$42),[2]an!$H$42,
IF(AND(A4073=[2]an!$I$38,F4073=[2]an!$E$40),[2]an!$I$40,IF(AND(A4073=[2]an!$I$38,F4073=[2]an!$E$41),[2]an!$I$41,IF(AND(A4073=[2]an!$I$38,F4073=[2]an!$E$39,H4073&gt;=[2]an!$M$37),[2]an!$I$39,
IF(AND(A4073=[2]an!$I$38,F4073=[2]an!$E$39,H4073&lt;[2]an!$M$37,S4073="kahepoolne vajaduspõhine",U4073=""),[2]an!$M$40,
IF(AND(A4073=[2]an!$I$38,F4073=[2]an!$E$39,H4073&lt;[2]an!$M$37,S4073="kahepoolne vajaduspõhine",U4073&lt;&gt;""),[2]an!$I$39,
IF(AND(A4073=[2]an!$I$38,F4073=[2]an!$E$39,H4073&lt;[2]an!$M$37,S4073&lt;&gt;"kahepoolne vajaduspõhine"),[2]an!$I$39,
IF(AND(A4073=[2]an!$I$38,F4073=[2]an!$E$42),[2]an!$I$42,
IF(AND(A4073=[2]an!$J$38,F4073=[2]an!$E$40),[2]an!$J$40,IF(AND(A4073=[2]an!$J$38,F4073=[2]an!$E$41),[2]an!$J$41,IF(AND(A4073=[2]an!$J$38,F4073=[2]an!$E$39,H4073&gt;=[2]an!$M$37),[2]an!$J$39,
IF(AND(A4073=[2]an!$J$38,F4073=[2]an!$E$39,H4073&lt;[2]an!$M$37,S4073="kahepoolne vajaduspõhine",U4073=""),[2]an!$M$40,
IF(AND(A4073=[2]an!$J$38,F4073=[2]an!$E$39,H4073&lt;[2]an!$M$37,S4073="kahepoolne vajaduspõhine",U4073&lt;&gt;""),[2]an!$J$39,
IF(AND(A4073=[2]an!$J$38,F4073=[2]an!$E$39,H4073&lt;[2]an!$M$37,S4073&lt;&gt;"kahepoolne vajaduspõhine"),[2]an!$J$39,
IF(AND(A4073=[2]an!$J$38,F4073=[2]an!$E$42),[2]an!$J$42,""))))))))))))))))))))))))))))</f>
        <v/>
      </c>
      <c r="Y4073" s="17" t="str">
        <f>IFERROR(IF(F4073="Tugigrupp",0,
IF(AND(F4073="Peretoe teenus",H4073&gt;=[2]an!$M$37,RANK(D4073,$D4073:$D4073)+COUNTIFS($D$2:D4073,D4073,$F$2:F4073,F4073)-1&gt;1),"",
IF(AND(F4073="Peretoe teenus",H4073&gt;=[2]an!$M$37,RANK(D4073,$D4073:$D4073)+COUNTIFS($D$2:D4073,D4073,$F$2:F4073,F4073)-1=1,MONTH(H4073)=MONTH(K4073)=TRUE,YEAR(H4073)=YEAR(K4073)=TRUE),((EOMONTH(H4073,0)-H4073+1)*X4073)/DAY(EOMONTH(H4073,0)),
IF(AND(F4073="Peretoe teenus",H4073&gt;=[2]an!$M$37,RANK(D4073,$D4073:$D4073)+COUNTIFS($D$2:D4073,D4073,$F$2:F4073,F4073)-1=1),X4073,
IF(AND(F4073="Peretoe teenus",H4073&lt;[2]an!$M$37,S4073&lt;&gt;"kahepoolne vajaduspõhine",RANK(D4073,$D4073:$D4073)+COUNTIFS($D$2:D4073,D4073,$F$2:F4073,F4073)-1=1),X4073,
IF(AND(F4073="Peretoe teenus",H4073&lt;[2]an!$M$37,S4073&lt;&gt;"kahepoolne vajaduspõhine",RANK(D4073,$D4073:$D4073)+COUNTIFS($D$2:D4073,D4073,$F$2:F4073,F4073)-1&gt;1),"",
IF(AND(F4073="Peretoe teenus",H4073&lt;[2]an!$M$37,S4073="kahepoolne vajaduspõhine",U4073="",RANK(D4073,$D4073:$D4073)+COUNTIFS($D$2:D4073,D4073,$F$2:F4073,F4073)-1=1),X4073,
IF(AND(F4073="Peretoe teenus",H4073&lt;[2]an!$M$37,S4073="kahepoolne vajaduspõhine",U4073="",RANK(D4073,$D4073:$D4073)+COUNTIFS($D$2:D4073,D4073,$F$2:F4073,F4073)-1&gt;1),"",
IF(AND(F4073="Peretoe teenus",H4073&lt;[2]an!$M$37,S4073="kahepoolne vajaduspõhine",U4073&lt;[2]an!$M$37,RANK(D4073,$D4073:$D4073)+COUNTIFS($D$2:D4073,D4073,$F$2:F4073,F4073)-1=1),X4073,
IF(AND(F4073="Peretoe teenus",H4073&lt;[2]an!$M$37,S4073="kahepoolne vajaduspõhine",U4073&lt;[2]an!$M$37,RANK(D4073,$D4073:$D4073)+COUNTIFS($D$2:D4073,D4073,$F$2:F4073,F4073)-1&gt;1),"",
IF(AND(F4073="Peretoe teenus",H4073&lt;[2]an!$M$37,S4073="kahepoolne vajaduspõhine",U4073&gt;=[2]an!$M$37,U4073&lt;=[2]an!$M$38,RANK(D4073,$D4073:$D4073)+COUNTIFS($D$2:D4073,D4073,$F$2:F4073,F4073)-1=1),
((EOMONTH(U4073,0)-U4073+1)*X4073)/DAY(EOMONTH(U4073,0))+(DAY(U4073)-1)*100/DAY(EOMONTH(U4073,0)),
IF(AND(F4073="Peretoe teenus",H4073&lt;[2]an!$M$37,S4073="kahepoolne vajaduspõhine",U4073&gt;=[2]an!$M$37,U4073&lt;=[2]an!$M$38,RANK(D4073,$D4073:$D4073)+COUNTIFS($D$2:D4073,D4073,$F$2:F4073,F4073)-1&gt;1),"",
IF(AND(F4073="Peretoe teenus",H4073&lt;[2]an!$M$37,S4073="kahepoolne vajaduspõhine",U4073&gt;[2]an!$M$38,RANK(D4073,$D4073:$D4073)+COUNTIFS($D$2:D4073,D4073,$F$2:F4073,F4073)-1=1),X4073,
IF(AND(F4073="Peretoe teenus",H4073&lt;[2]an!$M$37,S4073="kahepoolne vajaduspõhine",U4073&gt;[2]an!$M$38,RANK(D4073,$D4073:$D4073)+COUNTIFS($D$2:D4073,D4073,$F$2:F4073,F4073)-1&gt;1),"",X4073*W4073)))))))))))))),"")</f>
        <v/>
      </c>
      <c r="Z4073" s="18" t="str">
        <f t="shared" si="190"/>
        <v/>
      </c>
      <c r="AA4073" s="19" t="str">
        <f>IFERROR(VLOOKUP(E4073,[2]an!$A$3:$B$81,2,FALSE),"")</f>
        <v/>
      </c>
      <c r="AB4073" s="19" t="str">
        <f>IFERROR(VLOOKUP(AA4073,[2]an!$C$2:$D$16,2,FALSE),"")</f>
        <v/>
      </c>
      <c r="AC4073" s="20"/>
      <c r="AD4073" s="21" t="str">
        <f>IF(A4073=[2]an!$F$36,VLOOKUP([2]an!$F$36,[2]an!$F$36:$H$36,3,FALSE),IF(A4073=[2]an!$F$35,VLOOKUP([2]an!$F$35,[2]an!$F$35:$H$35,3,FALSE),IF(A4073=[2]an!$F$33,VLOOKUP([2]an!$F$33,[2]an!$F$33:$H$33,3,FALSE),IF(A4073=[2]an!$F$31,VLOOKUP([2]an!$F$31,[2]an!$F$31:$H$31,3,FALSE),""))))</f>
        <v/>
      </c>
    </row>
    <row r="4074" spans="6:30" x14ac:dyDescent="0.2">
      <c r="F4074" s="10"/>
      <c r="G4074" s="8" t="str">
        <f t="shared" si="191"/>
        <v/>
      </c>
      <c r="H4074" s="13"/>
      <c r="K4074" s="13"/>
      <c r="L4074" s="10"/>
      <c r="M4074" s="10"/>
      <c r="S4074" s="8" t="str">
        <f>IFERROR(VLOOKUP(D4074,[1]peretoe_teenus!$A$2:$L$2000,5,FALSE),"")</f>
        <v/>
      </c>
      <c r="U4074" s="13"/>
      <c r="V4074" s="15" t="str" cm="1">
        <f t="array" ref="V4074">IFERROR(IF(AND(F4074="Tugigrupp",RANK(K4074,$K4074:$K4074)+COUNTIFS($K$2:K4074,K4074,$L$2:L4074,L4074,$M$2:M4074,M4074,$I$2:I4074,I4074,$G$2:G4074,G4074,$F$2:F4074,F4074)-1=1),SUMPRODUCT(($F$2:$F$4154=F4074)*($G$2:$G$4154=G4074)*($K$2:$K$4154=K4074)*($I$2:$I$4154=I4074)*($L$2:$L$4154=L4074)*($M$2:$M$4154=M4074)),""),"")</f>
        <v/>
      </c>
      <c r="W4074" s="15" t="str">
        <f t="shared" si="189"/>
        <v/>
      </c>
      <c r="X4074" s="16" t="str">
        <f>IF(AND(A4074=[2]an!$G$38,F4074=[2]an!$E$40),[2]an!$G$40,IF(AND(A4074=[2]an!$G$38,F4074=[2]an!$E$41),[2]an!$G$41,IF(AND(A4074=[2]an!$G$38,F4074=[2]an!$E$39,H4074&gt;=[2]an!$M$37),[2]an!$G$39,
IF(AND(A4074=[2]an!$G$38,F4074=[2]an!$E$39,H4074&lt;[2]an!$M$37,S4074="kahepoolne vajaduspõhine",U4074=""),[2]an!$M$40,
IF(AND(A4074=[2]an!$G$38,F4074=[2]an!$E$39,H4074&lt;[2]an!$M$37,S4074="kahepoolne vajaduspõhine",U4074&lt;&gt;""),[2]an!$G$39,
IF(AND(A4074=[2]an!$G$38,F4074=[2]an!$E$39,H4074&lt;[2]an!$M$37,S4074&lt;&gt;"kahepoolne vajaduspõhine"),[2]an!$G$39,
IF(AND(A4074=[2]an!$G$38,F4074=[2]an!$E$42),[2]an!$G$42,
IF(AND(A4074=[2]an!$H$38,F4074=[2]an!$E$40),[2]an!$H$40,IF(AND(A4074=[2]an!$H$38,F4074=[2]an!$E$41),[2]an!$H$41,IF(AND(A4074=[2]an!$H$38,F4074=[2]an!$E$39,H4074&gt;=[2]an!$M$37),[2]an!$H$39,
IF(AND(A4074=[2]an!$H$38,F4074=[2]an!$E$39,H4074&lt;[2]an!$M$37,S4074="kahepoolne vajaduspõhine",U4074=""),[2]an!$M$40,
IF(AND(A4074=[2]an!$H$38,F4074=[2]an!$E$39,H4074&lt;[2]an!$M$37,S4074="kahepoolne vajaduspõhine",U4074&lt;&gt;""),[2]an!$H$39,
IF(AND(A4074=[2]an!$H$38,F4074=[2]an!$E$39,H4074&lt;[2]an!$M$37,S4074&lt;&gt;"kahepoolne vajaduspõhine"),[2]an!$H$39,
IF(AND(A4074=[2]an!$H$38,F4074=[2]an!$E$42),[2]an!$H$42,
IF(AND(A4074=[2]an!$I$38,F4074=[2]an!$E$40),[2]an!$I$40,IF(AND(A4074=[2]an!$I$38,F4074=[2]an!$E$41),[2]an!$I$41,IF(AND(A4074=[2]an!$I$38,F4074=[2]an!$E$39,H4074&gt;=[2]an!$M$37),[2]an!$I$39,
IF(AND(A4074=[2]an!$I$38,F4074=[2]an!$E$39,H4074&lt;[2]an!$M$37,S4074="kahepoolne vajaduspõhine",U4074=""),[2]an!$M$40,
IF(AND(A4074=[2]an!$I$38,F4074=[2]an!$E$39,H4074&lt;[2]an!$M$37,S4074="kahepoolne vajaduspõhine",U4074&lt;&gt;""),[2]an!$I$39,
IF(AND(A4074=[2]an!$I$38,F4074=[2]an!$E$39,H4074&lt;[2]an!$M$37,S4074&lt;&gt;"kahepoolne vajaduspõhine"),[2]an!$I$39,
IF(AND(A4074=[2]an!$I$38,F4074=[2]an!$E$42),[2]an!$I$42,
IF(AND(A4074=[2]an!$J$38,F4074=[2]an!$E$40),[2]an!$J$40,IF(AND(A4074=[2]an!$J$38,F4074=[2]an!$E$41),[2]an!$J$41,IF(AND(A4074=[2]an!$J$38,F4074=[2]an!$E$39,H4074&gt;=[2]an!$M$37),[2]an!$J$39,
IF(AND(A4074=[2]an!$J$38,F4074=[2]an!$E$39,H4074&lt;[2]an!$M$37,S4074="kahepoolne vajaduspõhine",U4074=""),[2]an!$M$40,
IF(AND(A4074=[2]an!$J$38,F4074=[2]an!$E$39,H4074&lt;[2]an!$M$37,S4074="kahepoolne vajaduspõhine",U4074&lt;&gt;""),[2]an!$J$39,
IF(AND(A4074=[2]an!$J$38,F4074=[2]an!$E$39,H4074&lt;[2]an!$M$37,S4074&lt;&gt;"kahepoolne vajaduspõhine"),[2]an!$J$39,
IF(AND(A4074=[2]an!$J$38,F4074=[2]an!$E$42),[2]an!$J$42,""))))))))))))))))))))))))))))</f>
        <v/>
      </c>
      <c r="Y4074" s="17" t="str">
        <f>IFERROR(IF(F4074="Tugigrupp",0,
IF(AND(F4074="Peretoe teenus",H4074&gt;=[2]an!$M$37,RANK(D4074,$D4074:$D4074)+COUNTIFS($D$2:D4074,D4074,$F$2:F4074,F4074)-1&gt;1),"",
IF(AND(F4074="Peretoe teenus",H4074&gt;=[2]an!$M$37,RANK(D4074,$D4074:$D4074)+COUNTIFS($D$2:D4074,D4074,$F$2:F4074,F4074)-1=1,MONTH(H4074)=MONTH(K4074)=TRUE,YEAR(H4074)=YEAR(K4074)=TRUE),((EOMONTH(H4074,0)-H4074+1)*X4074)/DAY(EOMONTH(H4074,0)),
IF(AND(F4074="Peretoe teenus",H4074&gt;=[2]an!$M$37,RANK(D4074,$D4074:$D4074)+COUNTIFS($D$2:D4074,D4074,$F$2:F4074,F4074)-1=1),X4074,
IF(AND(F4074="Peretoe teenus",H4074&lt;[2]an!$M$37,S4074&lt;&gt;"kahepoolne vajaduspõhine",RANK(D4074,$D4074:$D4074)+COUNTIFS($D$2:D4074,D4074,$F$2:F4074,F4074)-1=1),X4074,
IF(AND(F4074="Peretoe teenus",H4074&lt;[2]an!$M$37,S4074&lt;&gt;"kahepoolne vajaduspõhine",RANK(D4074,$D4074:$D4074)+COUNTIFS($D$2:D4074,D4074,$F$2:F4074,F4074)-1&gt;1),"",
IF(AND(F4074="Peretoe teenus",H4074&lt;[2]an!$M$37,S4074="kahepoolne vajaduspõhine",U4074="",RANK(D4074,$D4074:$D4074)+COUNTIFS($D$2:D4074,D4074,$F$2:F4074,F4074)-1=1),X4074,
IF(AND(F4074="Peretoe teenus",H4074&lt;[2]an!$M$37,S4074="kahepoolne vajaduspõhine",U4074="",RANK(D4074,$D4074:$D4074)+COUNTIFS($D$2:D4074,D4074,$F$2:F4074,F4074)-1&gt;1),"",
IF(AND(F4074="Peretoe teenus",H4074&lt;[2]an!$M$37,S4074="kahepoolne vajaduspõhine",U4074&lt;[2]an!$M$37,RANK(D4074,$D4074:$D4074)+COUNTIFS($D$2:D4074,D4074,$F$2:F4074,F4074)-1=1),X4074,
IF(AND(F4074="Peretoe teenus",H4074&lt;[2]an!$M$37,S4074="kahepoolne vajaduspõhine",U4074&lt;[2]an!$M$37,RANK(D4074,$D4074:$D4074)+COUNTIFS($D$2:D4074,D4074,$F$2:F4074,F4074)-1&gt;1),"",
IF(AND(F4074="Peretoe teenus",H4074&lt;[2]an!$M$37,S4074="kahepoolne vajaduspõhine",U4074&gt;=[2]an!$M$37,U4074&lt;=[2]an!$M$38,RANK(D4074,$D4074:$D4074)+COUNTIFS($D$2:D4074,D4074,$F$2:F4074,F4074)-1=1),
((EOMONTH(U4074,0)-U4074+1)*X4074)/DAY(EOMONTH(U4074,0))+(DAY(U4074)-1)*100/DAY(EOMONTH(U4074,0)),
IF(AND(F4074="Peretoe teenus",H4074&lt;[2]an!$M$37,S4074="kahepoolne vajaduspõhine",U4074&gt;=[2]an!$M$37,U4074&lt;=[2]an!$M$38,RANK(D4074,$D4074:$D4074)+COUNTIFS($D$2:D4074,D4074,$F$2:F4074,F4074)-1&gt;1),"",
IF(AND(F4074="Peretoe teenus",H4074&lt;[2]an!$M$37,S4074="kahepoolne vajaduspõhine",U4074&gt;[2]an!$M$38,RANK(D4074,$D4074:$D4074)+COUNTIFS($D$2:D4074,D4074,$F$2:F4074,F4074)-1=1),X4074,
IF(AND(F4074="Peretoe teenus",H4074&lt;[2]an!$M$37,S4074="kahepoolne vajaduspõhine",U4074&gt;[2]an!$M$38,RANK(D4074,$D4074:$D4074)+COUNTIFS($D$2:D4074,D4074,$F$2:F4074,F4074)-1&gt;1),"",X4074*W4074)))))))))))))),"")</f>
        <v/>
      </c>
      <c r="Z4074" s="18" t="str">
        <f t="shared" si="190"/>
        <v/>
      </c>
      <c r="AA4074" s="19" t="str">
        <f>IFERROR(VLOOKUP(E4074,[2]an!$A$3:$B$81,2,FALSE),"")</f>
        <v/>
      </c>
      <c r="AB4074" s="19" t="str">
        <f>IFERROR(VLOOKUP(AA4074,[2]an!$C$2:$D$16,2,FALSE),"")</f>
        <v/>
      </c>
      <c r="AC4074" s="20"/>
      <c r="AD4074" s="21" t="str">
        <f>IF(A4074=[2]an!$F$36,VLOOKUP([2]an!$F$36,[2]an!$F$36:$H$36,3,FALSE),IF(A4074=[2]an!$F$35,VLOOKUP([2]an!$F$35,[2]an!$F$35:$H$35,3,FALSE),IF(A4074=[2]an!$F$33,VLOOKUP([2]an!$F$33,[2]an!$F$33:$H$33,3,FALSE),IF(A4074=[2]an!$F$31,VLOOKUP([2]an!$F$31,[2]an!$F$31:$H$31,3,FALSE),""))))</f>
        <v/>
      </c>
    </row>
    <row r="4075" spans="6:30" x14ac:dyDescent="0.2">
      <c r="F4075" s="10"/>
      <c r="G4075" s="8" t="str">
        <f t="shared" si="191"/>
        <v/>
      </c>
      <c r="H4075" s="13"/>
      <c r="K4075" s="13"/>
      <c r="L4075" s="10"/>
      <c r="M4075" s="10"/>
      <c r="S4075" s="8" t="str">
        <f>IFERROR(VLOOKUP(D4075,[1]peretoe_teenus!$A$2:$L$2000,5,FALSE),"")</f>
        <v/>
      </c>
      <c r="U4075" s="13"/>
      <c r="V4075" s="15" t="str" cm="1">
        <f t="array" ref="V4075">IFERROR(IF(AND(F4075="Tugigrupp",RANK(K4075,$K4075:$K4075)+COUNTIFS($K$2:K4075,K4075,$L$2:L4075,L4075,$M$2:M4075,M4075,$I$2:I4075,I4075,$G$2:G4075,G4075,$F$2:F4075,F4075)-1=1),SUMPRODUCT(($F$2:$F$4154=F4075)*($G$2:$G$4154=G4075)*($K$2:$K$4154=K4075)*($I$2:$I$4154=I4075)*($L$2:$L$4154=L4075)*($M$2:$M$4154=M4075)),""),"")</f>
        <v/>
      </c>
      <c r="W4075" s="15" t="str">
        <f t="shared" si="189"/>
        <v/>
      </c>
      <c r="X4075" s="16" t="str">
        <f>IF(AND(A4075=[2]an!$G$38,F4075=[2]an!$E$40),[2]an!$G$40,IF(AND(A4075=[2]an!$G$38,F4075=[2]an!$E$41),[2]an!$G$41,IF(AND(A4075=[2]an!$G$38,F4075=[2]an!$E$39,H4075&gt;=[2]an!$M$37),[2]an!$G$39,
IF(AND(A4075=[2]an!$G$38,F4075=[2]an!$E$39,H4075&lt;[2]an!$M$37,S4075="kahepoolne vajaduspõhine",U4075=""),[2]an!$M$40,
IF(AND(A4075=[2]an!$G$38,F4075=[2]an!$E$39,H4075&lt;[2]an!$M$37,S4075="kahepoolne vajaduspõhine",U4075&lt;&gt;""),[2]an!$G$39,
IF(AND(A4075=[2]an!$G$38,F4075=[2]an!$E$39,H4075&lt;[2]an!$M$37,S4075&lt;&gt;"kahepoolne vajaduspõhine"),[2]an!$G$39,
IF(AND(A4075=[2]an!$G$38,F4075=[2]an!$E$42),[2]an!$G$42,
IF(AND(A4075=[2]an!$H$38,F4075=[2]an!$E$40),[2]an!$H$40,IF(AND(A4075=[2]an!$H$38,F4075=[2]an!$E$41),[2]an!$H$41,IF(AND(A4075=[2]an!$H$38,F4075=[2]an!$E$39,H4075&gt;=[2]an!$M$37),[2]an!$H$39,
IF(AND(A4075=[2]an!$H$38,F4075=[2]an!$E$39,H4075&lt;[2]an!$M$37,S4075="kahepoolne vajaduspõhine",U4075=""),[2]an!$M$40,
IF(AND(A4075=[2]an!$H$38,F4075=[2]an!$E$39,H4075&lt;[2]an!$M$37,S4075="kahepoolne vajaduspõhine",U4075&lt;&gt;""),[2]an!$H$39,
IF(AND(A4075=[2]an!$H$38,F4075=[2]an!$E$39,H4075&lt;[2]an!$M$37,S4075&lt;&gt;"kahepoolne vajaduspõhine"),[2]an!$H$39,
IF(AND(A4075=[2]an!$H$38,F4075=[2]an!$E$42),[2]an!$H$42,
IF(AND(A4075=[2]an!$I$38,F4075=[2]an!$E$40),[2]an!$I$40,IF(AND(A4075=[2]an!$I$38,F4075=[2]an!$E$41),[2]an!$I$41,IF(AND(A4075=[2]an!$I$38,F4075=[2]an!$E$39,H4075&gt;=[2]an!$M$37),[2]an!$I$39,
IF(AND(A4075=[2]an!$I$38,F4075=[2]an!$E$39,H4075&lt;[2]an!$M$37,S4075="kahepoolne vajaduspõhine",U4075=""),[2]an!$M$40,
IF(AND(A4075=[2]an!$I$38,F4075=[2]an!$E$39,H4075&lt;[2]an!$M$37,S4075="kahepoolne vajaduspõhine",U4075&lt;&gt;""),[2]an!$I$39,
IF(AND(A4075=[2]an!$I$38,F4075=[2]an!$E$39,H4075&lt;[2]an!$M$37,S4075&lt;&gt;"kahepoolne vajaduspõhine"),[2]an!$I$39,
IF(AND(A4075=[2]an!$I$38,F4075=[2]an!$E$42),[2]an!$I$42,
IF(AND(A4075=[2]an!$J$38,F4075=[2]an!$E$40),[2]an!$J$40,IF(AND(A4075=[2]an!$J$38,F4075=[2]an!$E$41),[2]an!$J$41,IF(AND(A4075=[2]an!$J$38,F4075=[2]an!$E$39,H4075&gt;=[2]an!$M$37),[2]an!$J$39,
IF(AND(A4075=[2]an!$J$38,F4075=[2]an!$E$39,H4075&lt;[2]an!$M$37,S4075="kahepoolne vajaduspõhine",U4075=""),[2]an!$M$40,
IF(AND(A4075=[2]an!$J$38,F4075=[2]an!$E$39,H4075&lt;[2]an!$M$37,S4075="kahepoolne vajaduspõhine",U4075&lt;&gt;""),[2]an!$J$39,
IF(AND(A4075=[2]an!$J$38,F4075=[2]an!$E$39,H4075&lt;[2]an!$M$37,S4075&lt;&gt;"kahepoolne vajaduspõhine"),[2]an!$J$39,
IF(AND(A4075=[2]an!$J$38,F4075=[2]an!$E$42),[2]an!$J$42,""))))))))))))))))))))))))))))</f>
        <v/>
      </c>
      <c r="Y4075" s="17" t="str">
        <f>IFERROR(IF(F4075="Tugigrupp",0,
IF(AND(F4075="Peretoe teenus",H4075&gt;=[2]an!$M$37,RANK(D4075,$D4075:$D4075)+COUNTIFS($D$2:D4075,D4075,$F$2:F4075,F4075)-1&gt;1),"",
IF(AND(F4075="Peretoe teenus",H4075&gt;=[2]an!$M$37,RANK(D4075,$D4075:$D4075)+COUNTIFS($D$2:D4075,D4075,$F$2:F4075,F4075)-1=1,MONTH(H4075)=MONTH(K4075)=TRUE,YEAR(H4075)=YEAR(K4075)=TRUE),((EOMONTH(H4075,0)-H4075+1)*X4075)/DAY(EOMONTH(H4075,0)),
IF(AND(F4075="Peretoe teenus",H4075&gt;=[2]an!$M$37,RANK(D4075,$D4075:$D4075)+COUNTIFS($D$2:D4075,D4075,$F$2:F4075,F4075)-1=1),X4075,
IF(AND(F4075="Peretoe teenus",H4075&lt;[2]an!$M$37,S4075&lt;&gt;"kahepoolne vajaduspõhine",RANK(D4075,$D4075:$D4075)+COUNTIFS($D$2:D4075,D4075,$F$2:F4075,F4075)-1=1),X4075,
IF(AND(F4075="Peretoe teenus",H4075&lt;[2]an!$M$37,S4075&lt;&gt;"kahepoolne vajaduspõhine",RANK(D4075,$D4075:$D4075)+COUNTIFS($D$2:D4075,D4075,$F$2:F4075,F4075)-1&gt;1),"",
IF(AND(F4075="Peretoe teenus",H4075&lt;[2]an!$M$37,S4075="kahepoolne vajaduspõhine",U4075="",RANK(D4075,$D4075:$D4075)+COUNTIFS($D$2:D4075,D4075,$F$2:F4075,F4075)-1=1),X4075,
IF(AND(F4075="Peretoe teenus",H4075&lt;[2]an!$M$37,S4075="kahepoolne vajaduspõhine",U4075="",RANK(D4075,$D4075:$D4075)+COUNTIFS($D$2:D4075,D4075,$F$2:F4075,F4075)-1&gt;1),"",
IF(AND(F4075="Peretoe teenus",H4075&lt;[2]an!$M$37,S4075="kahepoolne vajaduspõhine",U4075&lt;[2]an!$M$37,RANK(D4075,$D4075:$D4075)+COUNTIFS($D$2:D4075,D4075,$F$2:F4075,F4075)-1=1),X4075,
IF(AND(F4075="Peretoe teenus",H4075&lt;[2]an!$M$37,S4075="kahepoolne vajaduspõhine",U4075&lt;[2]an!$M$37,RANK(D4075,$D4075:$D4075)+COUNTIFS($D$2:D4075,D4075,$F$2:F4075,F4075)-1&gt;1),"",
IF(AND(F4075="Peretoe teenus",H4075&lt;[2]an!$M$37,S4075="kahepoolne vajaduspõhine",U4075&gt;=[2]an!$M$37,U4075&lt;=[2]an!$M$38,RANK(D4075,$D4075:$D4075)+COUNTIFS($D$2:D4075,D4075,$F$2:F4075,F4075)-1=1),
((EOMONTH(U4075,0)-U4075+1)*X4075)/DAY(EOMONTH(U4075,0))+(DAY(U4075)-1)*100/DAY(EOMONTH(U4075,0)),
IF(AND(F4075="Peretoe teenus",H4075&lt;[2]an!$M$37,S4075="kahepoolne vajaduspõhine",U4075&gt;=[2]an!$M$37,U4075&lt;=[2]an!$M$38,RANK(D4075,$D4075:$D4075)+COUNTIFS($D$2:D4075,D4075,$F$2:F4075,F4075)-1&gt;1),"",
IF(AND(F4075="Peretoe teenus",H4075&lt;[2]an!$M$37,S4075="kahepoolne vajaduspõhine",U4075&gt;[2]an!$M$38,RANK(D4075,$D4075:$D4075)+COUNTIFS($D$2:D4075,D4075,$F$2:F4075,F4075)-1=1),X4075,
IF(AND(F4075="Peretoe teenus",H4075&lt;[2]an!$M$37,S4075="kahepoolne vajaduspõhine",U4075&gt;[2]an!$M$38,RANK(D4075,$D4075:$D4075)+COUNTIFS($D$2:D4075,D4075,$F$2:F4075,F4075)-1&gt;1),"",X4075*W4075)))))))))))))),"")</f>
        <v/>
      </c>
      <c r="Z4075" s="18" t="str">
        <f t="shared" si="190"/>
        <v/>
      </c>
      <c r="AA4075" s="19" t="str">
        <f>IFERROR(VLOOKUP(E4075,[2]an!$A$3:$B$81,2,FALSE),"")</f>
        <v/>
      </c>
      <c r="AB4075" s="19" t="str">
        <f>IFERROR(VLOOKUP(AA4075,[2]an!$C$2:$D$16,2,FALSE),"")</f>
        <v/>
      </c>
      <c r="AC4075" s="20"/>
      <c r="AD4075" s="21" t="str">
        <f>IF(A4075=[2]an!$F$36,VLOOKUP([2]an!$F$36,[2]an!$F$36:$H$36,3,FALSE),IF(A4075=[2]an!$F$35,VLOOKUP([2]an!$F$35,[2]an!$F$35:$H$35,3,FALSE),IF(A4075=[2]an!$F$33,VLOOKUP([2]an!$F$33,[2]an!$F$33:$H$33,3,FALSE),IF(A4075=[2]an!$F$31,VLOOKUP([2]an!$F$31,[2]an!$F$31:$H$31,3,FALSE),""))))</f>
        <v/>
      </c>
    </row>
    <row r="4076" spans="6:30" x14ac:dyDescent="0.2">
      <c r="F4076" s="10"/>
      <c r="G4076" s="8" t="str">
        <f t="shared" si="191"/>
        <v/>
      </c>
      <c r="H4076" s="13"/>
      <c r="K4076" s="13"/>
      <c r="L4076" s="10"/>
      <c r="M4076" s="10"/>
      <c r="S4076" s="8" t="str">
        <f>IFERROR(VLOOKUP(D4076,[1]peretoe_teenus!$A$2:$L$2000,5,FALSE),"")</f>
        <v/>
      </c>
      <c r="U4076" s="13"/>
      <c r="V4076" s="15" t="str" cm="1">
        <f t="array" ref="V4076">IFERROR(IF(AND(F4076="Tugigrupp",RANK(K4076,$K4076:$K4076)+COUNTIFS($K$2:K4076,K4076,$L$2:L4076,L4076,$M$2:M4076,M4076,$I$2:I4076,I4076,$G$2:G4076,G4076,$F$2:F4076,F4076)-1=1),SUMPRODUCT(($F$2:$F$4154=F4076)*($G$2:$G$4154=G4076)*($K$2:$K$4154=K4076)*($I$2:$I$4154=I4076)*($L$2:$L$4154=L4076)*($M$2:$M$4154=M4076)),""),"")</f>
        <v/>
      </c>
      <c r="W4076" s="15" t="str">
        <f t="shared" si="189"/>
        <v/>
      </c>
      <c r="X4076" s="16" t="str">
        <f>IF(AND(A4076=[2]an!$G$38,F4076=[2]an!$E$40),[2]an!$G$40,IF(AND(A4076=[2]an!$G$38,F4076=[2]an!$E$41),[2]an!$G$41,IF(AND(A4076=[2]an!$G$38,F4076=[2]an!$E$39,H4076&gt;=[2]an!$M$37),[2]an!$G$39,
IF(AND(A4076=[2]an!$G$38,F4076=[2]an!$E$39,H4076&lt;[2]an!$M$37,S4076="kahepoolne vajaduspõhine",U4076=""),[2]an!$M$40,
IF(AND(A4076=[2]an!$G$38,F4076=[2]an!$E$39,H4076&lt;[2]an!$M$37,S4076="kahepoolne vajaduspõhine",U4076&lt;&gt;""),[2]an!$G$39,
IF(AND(A4076=[2]an!$G$38,F4076=[2]an!$E$39,H4076&lt;[2]an!$M$37,S4076&lt;&gt;"kahepoolne vajaduspõhine"),[2]an!$G$39,
IF(AND(A4076=[2]an!$G$38,F4076=[2]an!$E$42),[2]an!$G$42,
IF(AND(A4076=[2]an!$H$38,F4076=[2]an!$E$40),[2]an!$H$40,IF(AND(A4076=[2]an!$H$38,F4076=[2]an!$E$41),[2]an!$H$41,IF(AND(A4076=[2]an!$H$38,F4076=[2]an!$E$39,H4076&gt;=[2]an!$M$37),[2]an!$H$39,
IF(AND(A4076=[2]an!$H$38,F4076=[2]an!$E$39,H4076&lt;[2]an!$M$37,S4076="kahepoolne vajaduspõhine",U4076=""),[2]an!$M$40,
IF(AND(A4076=[2]an!$H$38,F4076=[2]an!$E$39,H4076&lt;[2]an!$M$37,S4076="kahepoolne vajaduspõhine",U4076&lt;&gt;""),[2]an!$H$39,
IF(AND(A4076=[2]an!$H$38,F4076=[2]an!$E$39,H4076&lt;[2]an!$M$37,S4076&lt;&gt;"kahepoolne vajaduspõhine"),[2]an!$H$39,
IF(AND(A4076=[2]an!$H$38,F4076=[2]an!$E$42),[2]an!$H$42,
IF(AND(A4076=[2]an!$I$38,F4076=[2]an!$E$40),[2]an!$I$40,IF(AND(A4076=[2]an!$I$38,F4076=[2]an!$E$41),[2]an!$I$41,IF(AND(A4076=[2]an!$I$38,F4076=[2]an!$E$39,H4076&gt;=[2]an!$M$37),[2]an!$I$39,
IF(AND(A4076=[2]an!$I$38,F4076=[2]an!$E$39,H4076&lt;[2]an!$M$37,S4076="kahepoolne vajaduspõhine",U4076=""),[2]an!$M$40,
IF(AND(A4076=[2]an!$I$38,F4076=[2]an!$E$39,H4076&lt;[2]an!$M$37,S4076="kahepoolne vajaduspõhine",U4076&lt;&gt;""),[2]an!$I$39,
IF(AND(A4076=[2]an!$I$38,F4076=[2]an!$E$39,H4076&lt;[2]an!$M$37,S4076&lt;&gt;"kahepoolne vajaduspõhine"),[2]an!$I$39,
IF(AND(A4076=[2]an!$I$38,F4076=[2]an!$E$42),[2]an!$I$42,
IF(AND(A4076=[2]an!$J$38,F4076=[2]an!$E$40),[2]an!$J$40,IF(AND(A4076=[2]an!$J$38,F4076=[2]an!$E$41),[2]an!$J$41,IF(AND(A4076=[2]an!$J$38,F4076=[2]an!$E$39,H4076&gt;=[2]an!$M$37),[2]an!$J$39,
IF(AND(A4076=[2]an!$J$38,F4076=[2]an!$E$39,H4076&lt;[2]an!$M$37,S4076="kahepoolne vajaduspõhine",U4076=""),[2]an!$M$40,
IF(AND(A4076=[2]an!$J$38,F4076=[2]an!$E$39,H4076&lt;[2]an!$M$37,S4076="kahepoolne vajaduspõhine",U4076&lt;&gt;""),[2]an!$J$39,
IF(AND(A4076=[2]an!$J$38,F4076=[2]an!$E$39,H4076&lt;[2]an!$M$37,S4076&lt;&gt;"kahepoolne vajaduspõhine"),[2]an!$J$39,
IF(AND(A4076=[2]an!$J$38,F4076=[2]an!$E$42),[2]an!$J$42,""))))))))))))))))))))))))))))</f>
        <v/>
      </c>
      <c r="Y4076" s="17" t="str">
        <f>IFERROR(IF(F4076="Tugigrupp",0,
IF(AND(F4076="Peretoe teenus",H4076&gt;=[2]an!$M$37,RANK(D4076,$D4076:$D4076)+COUNTIFS($D$2:D4076,D4076,$F$2:F4076,F4076)-1&gt;1),"",
IF(AND(F4076="Peretoe teenus",H4076&gt;=[2]an!$M$37,RANK(D4076,$D4076:$D4076)+COUNTIFS($D$2:D4076,D4076,$F$2:F4076,F4076)-1=1,MONTH(H4076)=MONTH(K4076)=TRUE,YEAR(H4076)=YEAR(K4076)=TRUE),((EOMONTH(H4076,0)-H4076+1)*X4076)/DAY(EOMONTH(H4076,0)),
IF(AND(F4076="Peretoe teenus",H4076&gt;=[2]an!$M$37,RANK(D4076,$D4076:$D4076)+COUNTIFS($D$2:D4076,D4076,$F$2:F4076,F4076)-1=1),X4076,
IF(AND(F4076="Peretoe teenus",H4076&lt;[2]an!$M$37,S4076&lt;&gt;"kahepoolne vajaduspõhine",RANK(D4076,$D4076:$D4076)+COUNTIFS($D$2:D4076,D4076,$F$2:F4076,F4076)-1=1),X4076,
IF(AND(F4076="Peretoe teenus",H4076&lt;[2]an!$M$37,S4076&lt;&gt;"kahepoolne vajaduspõhine",RANK(D4076,$D4076:$D4076)+COUNTIFS($D$2:D4076,D4076,$F$2:F4076,F4076)-1&gt;1),"",
IF(AND(F4076="Peretoe teenus",H4076&lt;[2]an!$M$37,S4076="kahepoolne vajaduspõhine",U4076="",RANK(D4076,$D4076:$D4076)+COUNTIFS($D$2:D4076,D4076,$F$2:F4076,F4076)-1=1),X4076,
IF(AND(F4076="Peretoe teenus",H4076&lt;[2]an!$M$37,S4076="kahepoolne vajaduspõhine",U4076="",RANK(D4076,$D4076:$D4076)+COUNTIFS($D$2:D4076,D4076,$F$2:F4076,F4076)-1&gt;1),"",
IF(AND(F4076="Peretoe teenus",H4076&lt;[2]an!$M$37,S4076="kahepoolne vajaduspõhine",U4076&lt;[2]an!$M$37,RANK(D4076,$D4076:$D4076)+COUNTIFS($D$2:D4076,D4076,$F$2:F4076,F4076)-1=1),X4076,
IF(AND(F4076="Peretoe teenus",H4076&lt;[2]an!$M$37,S4076="kahepoolne vajaduspõhine",U4076&lt;[2]an!$M$37,RANK(D4076,$D4076:$D4076)+COUNTIFS($D$2:D4076,D4076,$F$2:F4076,F4076)-1&gt;1),"",
IF(AND(F4076="Peretoe teenus",H4076&lt;[2]an!$M$37,S4076="kahepoolne vajaduspõhine",U4076&gt;=[2]an!$M$37,U4076&lt;=[2]an!$M$38,RANK(D4076,$D4076:$D4076)+COUNTIFS($D$2:D4076,D4076,$F$2:F4076,F4076)-1=1),
((EOMONTH(U4076,0)-U4076+1)*X4076)/DAY(EOMONTH(U4076,0))+(DAY(U4076)-1)*100/DAY(EOMONTH(U4076,0)),
IF(AND(F4076="Peretoe teenus",H4076&lt;[2]an!$M$37,S4076="kahepoolne vajaduspõhine",U4076&gt;=[2]an!$M$37,U4076&lt;=[2]an!$M$38,RANK(D4076,$D4076:$D4076)+COUNTIFS($D$2:D4076,D4076,$F$2:F4076,F4076)-1&gt;1),"",
IF(AND(F4076="Peretoe teenus",H4076&lt;[2]an!$M$37,S4076="kahepoolne vajaduspõhine",U4076&gt;[2]an!$M$38,RANK(D4076,$D4076:$D4076)+COUNTIFS($D$2:D4076,D4076,$F$2:F4076,F4076)-1=1),X4076,
IF(AND(F4076="Peretoe teenus",H4076&lt;[2]an!$M$37,S4076="kahepoolne vajaduspõhine",U4076&gt;[2]an!$M$38,RANK(D4076,$D4076:$D4076)+COUNTIFS($D$2:D4076,D4076,$F$2:F4076,F4076)-1&gt;1),"",X4076*W4076)))))))))))))),"")</f>
        <v/>
      </c>
      <c r="Z4076" s="18" t="str">
        <f t="shared" si="190"/>
        <v/>
      </c>
      <c r="AA4076" s="19" t="str">
        <f>IFERROR(VLOOKUP(E4076,[2]an!$A$3:$B$81,2,FALSE),"")</f>
        <v/>
      </c>
      <c r="AB4076" s="19" t="str">
        <f>IFERROR(VLOOKUP(AA4076,[2]an!$C$2:$D$16,2,FALSE),"")</f>
        <v/>
      </c>
      <c r="AC4076" s="20"/>
      <c r="AD4076" s="21" t="str">
        <f>IF(A4076=[2]an!$F$36,VLOOKUP([2]an!$F$36,[2]an!$F$36:$H$36,3,FALSE),IF(A4076=[2]an!$F$35,VLOOKUP([2]an!$F$35,[2]an!$F$35:$H$35,3,FALSE),IF(A4076=[2]an!$F$33,VLOOKUP([2]an!$F$33,[2]an!$F$33:$H$33,3,FALSE),IF(A4076=[2]an!$F$31,VLOOKUP([2]an!$F$31,[2]an!$F$31:$H$31,3,FALSE),""))))</f>
        <v/>
      </c>
    </row>
    <row r="4077" spans="6:30" x14ac:dyDescent="0.2">
      <c r="F4077" s="10"/>
      <c r="G4077" s="8" t="str">
        <f t="shared" si="191"/>
        <v/>
      </c>
      <c r="H4077" s="13"/>
      <c r="K4077" s="13"/>
      <c r="L4077" s="10"/>
      <c r="M4077" s="10"/>
      <c r="S4077" s="8" t="str">
        <f>IFERROR(VLOOKUP(D4077,[1]peretoe_teenus!$A$2:$L$2000,5,FALSE),"")</f>
        <v/>
      </c>
      <c r="U4077" s="13"/>
      <c r="V4077" s="15" t="str" cm="1">
        <f t="array" ref="V4077">IFERROR(IF(AND(F4077="Tugigrupp",RANK(K4077,$K4077:$K4077)+COUNTIFS($K$2:K4077,K4077,$L$2:L4077,L4077,$M$2:M4077,M4077,$I$2:I4077,I4077,$G$2:G4077,G4077,$F$2:F4077,F4077)-1=1),SUMPRODUCT(($F$2:$F$4154=F4077)*($G$2:$G$4154=G4077)*($K$2:$K$4154=K4077)*($I$2:$I$4154=I4077)*($L$2:$L$4154=L4077)*($M$2:$M$4154=M4077)),""),"")</f>
        <v/>
      </c>
      <c r="W4077" s="15" t="str">
        <f t="shared" si="189"/>
        <v/>
      </c>
      <c r="X4077" s="16" t="str">
        <f>IF(AND(A4077=[2]an!$G$38,F4077=[2]an!$E$40),[2]an!$G$40,IF(AND(A4077=[2]an!$G$38,F4077=[2]an!$E$41),[2]an!$G$41,IF(AND(A4077=[2]an!$G$38,F4077=[2]an!$E$39,H4077&gt;=[2]an!$M$37),[2]an!$G$39,
IF(AND(A4077=[2]an!$G$38,F4077=[2]an!$E$39,H4077&lt;[2]an!$M$37,S4077="kahepoolne vajaduspõhine",U4077=""),[2]an!$M$40,
IF(AND(A4077=[2]an!$G$38,F4077=[2]an!$E$39,H4077&lt;[2]an!$M$37,S4077="kahepoolne vajaduspõhine",U4077&lt;&gt;""),[2]an!$G$39,
IF(AND(A4077=[2]an!$G$38,F4077=[2]an!$E$39,H4077&lt;[2]an!$M$37,S4077&lt;&gt;"kahepoolne vajaduspõhine"),[2]an!$G$39,
IF(AND(A4077=[2]an!$G$38,F4077=[2]an!$E$42),[2]an!$G$42,
IF(AND(A4077=[2]an!$H$38,F4077=[2]an!$E$40),[2]an!$H$40,IF(AND(A4077=[2]an!$H$38,F4077=[2]an!$E$41),[2]an!$H$41,IF(AND(A4077=[2]an!$H$38,F4077=[2]an!$E$39,H4077&gt;=[2]an!$M$37),[2]an!$H$39,
IF(AND(A4077=[2]an!$H$38,F4077=[2]an!$E$39,H4077&lt;[2]an!$M$37,S4077="kahepoolne vajaduspõhine",U4077=""),[2]an!$M$40,
IF(AND(A4077=[2]an!$H$38,F4077=[2]an!$E$39,H4077&lt;[2]an!$M$37,S4077="kahepoolne vajaduspõhine",U4077&lt;&gt;""),[2]an!$H$39,
IF(AND(A4077=[2]an!$H$38,F4077=[2]an!$E$39,H4077&lt;[2]an!$M$37,S4077&lt;&gt;"kahepoolne vajaduspõhine"),[2]an!$H$39,
IF(AND(A4077=[2]an!$H$38,F4077=[2]an!$E$42),[2]an!$H$42,
IF(AND(A4077=[2]an!$I$38,F4077=[2]an!$E$40),[2]an!$I$40,IF(AND(A4077=[2]an!$I$38,F4077=[2]an!$E$41),[2]an!$I$41,IF(AND(A4077=[2]an!$I$38,F4077=[2]an!$E$39,H4077&gt;=[2]an!$M$37),[2]an!$I$39,
IF(AND(A4077=[2]an!$I$38,F4077=[2]an!$E$39,H4077&lt;[2]an!$M$37,S4077="kahepoolne vajaduspõhine",U4077=""),[2]an!$M$40,
IF(AND(A4077=[2]an!$I$38,F4077=[2]an!$E$39,H4077&lt;[2]an!$M$37,S4077="kahepoolne vajaduspõhine",U4077&lt;&gt;""),[2]an!$I$39,
IF(AND(A4077=[2]an!$I$38,F4077=[2]an!$E$39,H4077&lt;[2]an!$M$37,S4077&lt;&gt;"kahepoolne vajaduspõhine"),[2]an!$I$39,
IF(AND(A4077=[2]an!$I$38,F4077=[2]an!$E$42),[2]an!$I$42,
IF(AND(A4077=[2]an!$J$38,F4077=[2]an!$E$40),[2]an!$J$40,IF(AND(A4077=[2]an!$J$38,F4077=[2]an!$E$41),[2]an!$J$41,IF(AND(A4077=[2]an!$J$38,F4077=[2]an!$E$39,H4077&gt;=[2]an!$M$37),[2]an!$J$39,
IF(AND(A4077=[2]an!$J$38,F4077=[2]an!$E$39,H4077&lt;[2]an!$M$37,S4077="kahepoolne vajaduspõhine",U4077=""),[2]an!$M$40,
IF(AND(A4077=[2]an!$J$38,F4077=[2]an!$E$39,H4077&lt;[2]an!$M$37,S4077="kahepoolne vajaduspõhine",U4077&lt;&gt;""),[2]an!$J$39,
IF(AND(A4077=[2]an!$J$38,F4077=[2]an!$E$39,H4077&lt;[2]an!$M$37,S4077&lt;&gt;"kahepoolne vajaduspõhine"),[2]an!$J$39,
IF(AND(A4077=[2]an!$J$38,F4077=[2]an!$E$42),[2]an!$J$42,""))))))))))))))))))))))))))))</f>
        <v/>
      </c>
      <c r="Y4077" s="17" t="str">
        <f>IFERROR(IF(F4077="Tugigrupp",0,
IF(AND(F4077="Peretoe teenus",H4077&gt;=[2]an!$M$37,RANK(D4077,$D4077:$D4077)+COUNTIFS($D$2:D4077,D4077,$F$2:F4077,F4077)-1&gt;1),"",
IF(AND(F4077="Peretoe teenus",H4077&gt;=[2]an!$M$37,RANK(D4077,$D4077:$D4077)+COUNTIFS($D$2:D4077,D4077,$F$2:F4077,F4077)-1=1,MONTH(H4077)=MONTH(K4077)=TRUE,YEAR(H4077)=YEAR(K4077)=TRUE),((EOMONTH(H4077,0)-H4077+1)*X4077)/DAY(EOMONTH(H4077,0)),
IF(AND(F4077="Peretoe teenus",H4077&gt;=[2]an!$M$37,RANK(D4077,$D4077:$D4077)+COUNTIFS($D$2:D4077,D4077,$F$2:F4077,F4077)-1=1),X4077,
IF(AND(F4077="Peretoe teenus",H4077&lt;[2]an!$M$37,S4077&lt;&gt;"kahepoolne vajaduspõhine",RANK(D4077,$D4077:$D4077)+COUNTIFS($D$2:D4077,D4077,$F$2:F4077,F4077)-1=1),X4077,
IF(AND(F4077="Peretoe teenus",H4077&lt;[2]an!$M$37,S4077&lt;&gt;"kahepoolne vajaduspõhine",RANK(D4077,$D4077:$D4077)+COUNTIFS($D$2:D4077,D4077,$F$2:F4077,F4077)-1&gt;1),"",
IF(AND(F4077="Peretoe teenus",H4077&lt;[2]an!$M$37,S4077="kahepoolne vajaduspõhine",U4077="",RANK(D4077,$D4077:$D4077)+COUNTIFS($D$2:D4077,D4077,$F$2:F4077,F4077)-1=1),X4077,
IF(AND(F4077="Peretoe teenus",H4077&lt;[2]an!$M$37,S4077="kahepoolne vajaduspõhine",U4077="",RANK(D4077,$D4077:$D4077)+COUNTIFS($D$2:D4077,D4077,$F$2:F4077,F4077)-1&gt;1),"",
IF(AND(F4077="Peretoe teenus",H4077&lt;[2]an!$M$37,S4077="kahepoolne vajaduspõhine",U4077&lt;[2]an!$M$37,RANK(D4077,$D4077:$D4077)+COUNTIFS($D$2:D4077,D4077,$F$2:F4077,F4077)-1=1),X4077,
IF(AND(F4077="Peretoe teenus",H4077&lt;[2]an!$M$37,S4077="kahepoolne vajaduspõhine",U4077&lt;[2]an!$M$37,RANK(D4077,$D4077:$D4077)+COUNTIFS($D$2:D4077,D4077,$F$2:F4077,F4077)-1&gt;1),"",
IF(AND(F4077="Peretoe teenus",H4077&lt;[2]an!$M$37,S4077="kahepoolne vajaduspõhine",U4077&gt;=[2]an!$M$37,U4077&lt;=[2]an!$M$38,RANK(D4077,$D4077:$D4077)+COUNTIFS($D$2:D4077,D4077,$F$2:F4077,F4077)-1=1),
((EOMONTH(U4077,0)-U4077+1)*X4077)/DAY(EOMONTH(U4077,0))+(DAY(U4077)-1)*100/DAY(EOMONTH(U4077,0)),
IF(AND(F4077="Peretoe teenus",H4077&lt;[2]an!$M$37,S4077="kahepoolne vajaduspõhine",U4077&gt;=[2]an!$M$37,U4077&lt;=[2]an!$M$38,RANK(D4077,$D4077:$D4077)+COUNTIFS($D$2:D4077,D4077,$F$2:F4077,F4077)-1&gt;1),"",
IF(AND(F4077="Peretoe teenus",H4077&lt;[2]an!$M$37,S4077="kahepoolne vajaduspõhine",U4077&gt;[2]an!$M$38,RANK(D4077,$D4077:$D4077)+COUNTIFS($D$2:D4077,D4077,$F$2:F4077,F4077)-1=1),X4077,
IF(AND(F4077="Peretoe teenus",H4077&lt;[2]an!$M$37,S4077="kahepoolne vajaduspõhine",U4077&gt;[2]an!$M$38,RANK(D4077,$D4077:$D4077)+COUNTIFS($D$2:D4077,D4077,$F$2:F4077,F4077)-1&gt;1),"",X4077*W4077)))))))))))))),"")</f>
        <v/>
      </c>
      <c r="Z4077" s="18" t="str">
        <f t="shared" si="190"/>
        <v/>
      </c>
      <c r="AA4077" s="19" t="str">
        <f>IFERROR(VLOOKUP(E4077,[2]an!$A$3:$B$81,2,FALSE),"")</f>
        <v/>
      </c>
      <c r="AB4077" s="19" t="str">
        <f>IFERROR(VLOOKUP(AA4077,[2]an!$C$2:$D$16,2,FALSE),"")</f>
        <v/>
      </c>
      <c r="AC4077" s="20"/>
      <c r="AD4077" s="21" t="str">
        <f>IF(A4077=[2]an!$F$36,VLOOKUP([2]an!$F$36,[2]an!$F$36:$H$36,3,FALSE),IF(A4077=[2]an!$F$35,VLOOKUP([2]an!$F$35,[2]an!$F$35:$H$35,3,FALSE),IF(A4077=[2]an!$F$33,VLOOKUP([2]an!$F$33,[2]an!$F$33:$H$33,3,FALSE),IF(A4077=[2]an!$F$31,VLOOKUP([2]an!$F$31,[2]an!$F$31:$H$31,3,FALSE),""))))</f>
        <v/>
      </c>
    </row>
    <row r="4078" spans="6:30" x14ac:dyDescent="0.2">
      <c r="F4078" s="10"/>
      <c r="G4078" s="8" t="str">
        <f t="shared" si="191"/>
        <v/>
      </c>
      <c r="H4078" s="13"/>
      <c r="K4078" s="13"/>
      <c r="L4078" s="10"/>
      <c r="M4078" s="10"/>
      <c r="S4078" s="8" t="str">
        <f>IFERROR(VLOOKUP(D4078,[1]peretoe_teenus!$A$2:$L$2000,5,FALSE),"")</f>
        <v/>
      </c>
      <c r="U4078" s="13"/>
      <c r="V4078" s="15" t="str" cm="1">
        <f t="array" ref="V4078">IFERROR(IF(AND(F4078="Tugigrupp",RANK(K4078,$K4078:$K4078)+COUNTIFS($K$2:K4078,K4078,$L$2:L4078,L4078,$M$2:M4078,M4078,$I$2:I4078,I4078,$G$2:G4078,G4078,$F$2:F4078,F4078)-1=1),SUMPRODUCT(($F$2:$F$4154=F4078)*($G$2:$G$4154=G4078)*($K$2:$K$4154=K4078)*($I$2:$I$4154=I4078)*($L$2:$L$4154=L4078)*($M$2:$M$4154=M4078)),""),"")</f>
        <v/>
      </c>
      <c r="W4078" s="15" t="str">
        <f t="shared" si="189"/>
        <v/>
      </c>
      <c r="X4078" s="16" t="str">
        <f>IF(AND(A4078=[2]an!$G$38,F4078=[2]an!$E$40),[2]an!$G$40,IF(AND(A4078=[2]an!$G$38,F4078=[2]an!$E$41),[2]an!$G$41,IF(AND(A4078=[2]an!$G$38,F4078=[2]an!$E$39,H4078&gt;=[2]an!$M$37),[2]an!$G$39,
IF(AND(A4078=[2]an!$G$38,F4078=[2]an!$E$39,H4078&lt;[2]an!$M$37,S4078="kahepoolne vajaduspõhine",U4078=""),[2]an!$M$40,
IF(AND(A4078=[2]an!$G$38,F4078=[2]an!$E$39,H4078&lt;[2]an!$M$37,S4078="kahepoolne vajaduspõhine",U4078&lt;&gt;""),[2]an!$G$39,
IF(AND(A4078=[2]an!$G$38,F4078=[2]an!$E$39,H4078&lt;[2]an!$M$37,S4078&lt;&gt;"kahepoolne vajaduspõhine"),[2]an!$G$39,
IF(AND(A4078=[2]an!$G$38,F4078=[2]an!$E$42),[2]an!$G$42,
IF(AND(A4078=[2]an!$H$38,F4078=[2]an!$E$40),[2]an!$H$40,IF(AND(A4078=[2]an!$H$38,F4078=[2]an!$E$41),[2]an!$H$41,IF(AND(A4078=[2]an!$H$38,F4078=[2]an!$E$39,H4078&gt;=[2]an!$M$37),[2]an!$H$39,
IF(AND(A4078=[2]an!$H$38,F4078=[2]an!$E$39,H4078&lt;[2]an!$M$37,S4078="kahepoolne vajaduspõhine",U4078=""),[2]an!$M$40,
IF(AND(A4078=[2]an!$H$38,F4078=[2]an!$E$39,H4078&lt;[2]an!$M$37,S4078="kahepoolne vajaduspõhine",U4078&lt;&gt;""),[2]an!$H$39,
IF(AND(A4078=[2]an!$H$38,F4078=[2]an!$E$39,H4078&lt;[2]an!$M$37,S4078&lt;&gt;"kahepoolne vajaduspõhine"),[2]an!$H$39,
IF(AND(A4078=[2]an!$H$38,F4078=[2]an!$E$42),[2]an!$H$42,
IF(AND(A4078=[2]an!$I$38,F4078=[2]an!$E$40),[2]an!$I$40,IF(AND(A4078=[2]an!$I$38,F4078=[2]an!$E$41),[2]an!$I$41,IF(AND(A4078=[2]an!$I$38,F4078=[2]an!$E$39,H4078&gt;=[2]an!$M$37),[2]an!$I$39,
IF(AND(A4078=[2]an!$I$38,F4078=[2]an!$E$39,H4078&lt;[2]an!$M$37,S4078="kahepoolne vajaduspõhine",U4078=""),[2]an!$M$40,
IF(AND(A4078=[2]an!$I$38,F4078=[2]an!$E$39,H4078&lt;[2]an!$M$37,S4078="kahepoolne vajaduspõhine",U4078&lt;&gt;""),[2]an!$I$39,
IF(AND(A4078=[2]an!$I$38,F4078=[2]an!$E$39,H4078&lt;[2]an!$M$37,S4078&lt;&gt;"kahepoolne vajaduspõhine"),[2]an!$I$39,
IF(AND(A4078=[2]an!$I$38,F4078=[2]an!$E$42),[2]an!$I$42,
IF(AND(A4078=[2]an!$J$38,F4078=[2]an!$E$40),[2]an!$J$40,IF(AND(A4078=[2]an!$J$38,F4078=[2]an!$E$41),[2]an!$J$41,IF(AND(A4078=[2]an!$J$38,F4078=[2]an!$E$39,H4078&gt;=[2]an!$M$37),[2]an!$J$39,
IF(AND(A4078=[2]an!$J$38,F4078=[2]an!$E$39,H4078&lt;[2]an!$M$37,S4078="kahepoolne vajaduspõhine",U4078=""),[2]an!$M$40,
IF(AND(A4078=[2]an!$J$38,F4078=[2]an!$E$39,H4078&lt;[2]an!$M$37,S4078="kahepoolne vajaduspõhine",U4078&lt;&gt;""),[2]an!$J$39,
IF(AND(A4078=[2]an!$J$38,F4078=[2]an!$E$39,H4078&lt;[2]an!$M$37,S4078&lt;&gt;"kahepoolne vajaduspõhine"),[2]an!$J$39,
IF(AND(A4078=[2]an!$J$38,F4078=[2]an!$E$42),[2]an!$J$42,""))))))))))))))))))))))))))))</f>
        <v/>
      </c>
      <c r="Y4078" s="17" t="str">
        <f>IFERROR(IF(F4078="Tugigrupp",0,
IF(AND(F4078="Peretoe teenus",H4078&gt;=[2]an!$M$37,RANK(D4078,$D4078:$D4078)+COUNTIFS($D$2:D4078,D4078,$F$2:F4078,F4078)-1&gt;1),"",
IF(AND(F4078="Peretoe teenus",H4078&gt;=[2]an!$M$37,RANK(D4078,$D4078:$D4078)+COUNTIFS($D$2:D4078,D4078,$F$2:F4078,F4078)-1=1,MONTH(H4078)=MONTH(K4078)=TRUE,YEAR(H4078)=YEAR(K4078)=TRUE),((EOMONTH(H4078,0)-H4078+1)*X4078)/DAY(EOMONTH(H4078,0)),
IF(AND(F4078="Peretoe teenus",H4078&gt;=[2]an!$M$37,RANK(D4078,$D4078:$D4078)+COUNTIFS($D$2:D4078,D4078,$F$2:F4078,F4078)-1=1),X4078,
IF(AND(F4078="Peretoe teenus",H4078&lt;[2]an!$M$37,S4078&lt;&gt;"kahepoolne vajaduspõhine",RANK(D4078,$D4078:$D4078)+COUNTIFS($D$2:D4078,D4078,$F$2:F4078,F4078)-1=1),X4078,
IF(AND(F4078="Peretoe teenus",H4078&lt;[2]an!$M$37,S4078&lt;&gt;"kahepoolne vajaduspõhine",RANK(D4078,$D4078:$D4078)+COUNTIFS($D$2:D4078,D4078,$F$2:F4078,F4078)-1&gt;1),"",
IF(AND(F4078="Peretoe teenus",H4078&lt;[2]an!$M$37,S4078="kahepoolne vajaduspõhine",U4078="",RANK(D4078,$D4078:$D4078)+COUNTIFS($D$2:D4078,D4078,$F$2:F4078,F4078)-1=1),X4078,
IF(AND(F4078="Peretoe teenus",H4078&lt;[2]an!$M$37,S4078="kahepoolne vajaduspõhine",U4078="",RANK(D4078,$D4078:$D4078)+COUNTIFS($D$2:D4078,D4078,$F$2:F4078,F4078)-1&gt;1),"",
IF(AND(F4078="Peretoe teenus",H4078&lt;[2]an!$M$37,S4078="kahepoolne vajaduspõhine",U4078&lt;[2]an!$M$37,RANK(D4078,$D4078:$D4078)+COUNTIFS($D$2:D4078,D4078,$F$2:F4078,F4078)-1=1),X4078,
IF(AND(F4078="Peretoe teenus",H4078&lt;[2]an!$M$37,S4078="kahepoolne vajaduspõhine",U4078&lt;[2]an!$M$37,RANK(D4078,$D4078:$D4078)+COUNTIFS($D$2:D4078,D4078,$F$2:F4078,F4078)-1&gt;1),"",
IF(AND(F4078="Peretoe teenus",H4078&lt;[2]an!$M$37,S4078="kahepoolne vajaduspõhine",U4078&gt;=[2]an!$M$37,U4078&lt;=[2]an!$M$38,RANK(D4078,$D4078:$D4078)+COUNTIFS($D$2:D4078,D4078,$F$2:F4078,F4078)-1=1),
((EOMONTH(U4078,0)-U4078+1)*X4078)/DAY(EOMONTH(U4078,0))+(DAY(U4078)-1)*100/DAY(EOMONTH(U4078,0)),
IF(AND(F4078="Peretoe teenus",H4078&lt;[2]an!$M$37,S4078="kahepoolne vajaduspõhine",U4078&gt;=[2]an!$M$37,U4078&lt;=[2]an!$M$38,RANK(D4078,$D4078:$D4078)+COUNTIFS($D$2:D4078,D4078,$F$2:F4078,F4078)-1&gt;1),"",
IF(AND(F4078="Peretoe teenus",H4078&lt;[2]an!$M$37,S4078="kahepoolne vajaduspõhine",U4078&gt;[2]an!$M$38,RANK(D4078,$D4078:$D4078)+COUNTIFS($D$2:D4078,D4078,$F$2:F4078,F4078)-1=1),X4078,
IF(AND(F4078="Peretoe teenus",H4078&lt;[2]an!$M$37,S4078="kahepoolne vajaduspõhine",U4078&gt;[2]an!$M$38,RANK(D4078,$D4078:$D4078)+COUNTIFS($D$2:D4078,D4078,$F$2:F4078,F4078)-1&gt;1),"",X4078*W4078)))))))))))))),"")</f>
        <v/>
      </c>
      <c r="Z4078" s="18" t="str">
        <f t="shared" si="190"/>
        <v/>
      </c>
      <c r="AA4078" s="19" t="str">
        <f>IFERROR(VLOOKUP(E4078,[2]an!$A$3:$B$81,2,FALSE),"")</f>
        <v/>
      </c>
      <c r="AB4078" s="19" t="str">
        <f>IFERROR(VLOOKUP(AA4078,[2]an!$C$2:$D$16,2,FALSE),"")</f>
        <v/>
      </c>
      <c r="AC4078" s="20"/>
      <c r="AD4078" s="21" t="str">
        <f>IF(A4078=[2]an!$F$36,VLOOKUP([2]an!$F$36,[2]an!$F$36:$H$36,3,FALSE),IF(A4078=[2]an!$F$35,VLOOKUP([2]an!$F$35,[2]an!$F$35:$H$35,3,FALSE),IF(A4078=[2]an!$F$33,VLOOKUP([2]an!$F$33,[2]an!$F$33:$H$33,3,FALSE),IF(A4078=[2]an!$F$31,VLOOKUP([2]an!$F$31,[2]an!$F$31:$H$31,3,FALSE),""))))</f>
        <v/>
      </c>
    </row>
    <row r="4079" spans="6:30" x14ac:dyDescent="0.2">
      <c r="F4079" s="10"/>
      <c r="G4079" s="8" t="str">
        <f t="shared" si="191"/>
        <v/>
      </c>
      <c r="H4079" s="13"/>
      <c r="K4079" s="13"/>
      <c r="L4079" s="10"/>
      <c r="M4079" s="10"/>
      <c r="S4079" s="8" t="str">
        <f>IFERROR(VLOOKUP(D4079,[1]peretoe_teenus!$A$2:$L$2000,5,FALSE),"")</f>
        <v/>
      </c>
      <c r="U4079" s="13"/>
      <c r="V4079" s="15" t="str" cm="1">
        <f t="array" ref="V4079">IFERROR(IF(AND(F4079="Tugigrupp",RANK(K4079,$K4079:$K4079)+COUNTIFS($K$2:K4079,K4079,$L$2:L4079,L4079,$M$2:M4079,M4079,$I$2:I4079,I4079,$G$2:G4079,G4079,$F$2:F4079,F4079)-1=1),SUMPRODUCT(($F$2:$F$4154=F4079)*($G$2:$G$4154=G4079)*($K$2:$K$4154=K4079)*($I$2:$I$4154=I4079)*($L$2:$L$4154=L4079)*($M$2:$M$4154=M4079)),""),"")</f>
        <v/>
      </c>
      <c r="W4079" s="15" t="str">
        <f t="shared" si="189"/>
        <v/>
      </c>
      <c r="X4079" s="16" t="str">
        <f>IF(AND(A4079=[2]an!$G$38,F4079=[2]an!$E$40),[2]an!$G$40,IF(AND(A4079=[2]an!$G$38,F4079=[2]an!$E$41),[2]an!$G$41,IF(AND(A4079=[2]an!$G$38,F4079=[2]an!$E$39,H4079&gt;=[2]an!$M$37),[2]an!$G$39,
IF(AND(A4079=[2]an!$G$38,F4079=[2]an!$E$39,H4079&lt;[2]an!$M$37,S4079="kahepoolne vajaduspõhine",U4079=""),[2]an!$M$40,
IF(AND(A4079=[2]an!$G$38,F4079=[2]an!$E$39,H4079&lt;[2]an!$M$37,S4079="kahepoolne vajaduspõhine",U4079&lt;&gt;""),[2]an!$G$39,
IF(AND(A4079=[2]an!$G$38,F4079=[2]an!$E$39,H4079&lt;[2]an!$M$37,S4079&lt;&gt;"kahepoolne vajaduspõhine"),[2]an!$G$39,
IF(AND(A4079=[2]an!$G$38,F4079=[2]an!$E$42),[2]an!$G$42,
IF(AND(A4079=[2]an!$H$38,F4079=[2]an!$E$40),[2]an!$H$40,IF(AND(A4079=[2]an!$H$38,F4079=[2]an!$E$41),[2]an!$H$41,IF(AND(A4079=[2]an!$H$38,F4079=[2]an!$E$39,H4079&gt;=[2]an!$M$37),[2]an!$H$39,
IF(AND(A4079=[2]an!$H$38,F4079=[2]an!$E$39,H4079&lt;[2]an!$M$37,S4079="kahepoolne vajaduspõhine",U4079=""),[2]an!$M$40,
IF(AND(A4079=[2]an!$H$38,F4079=[2]an!$E$39,H4079&lt;[2]an!$M$37,S4079="kahepoolne vajaduspõhine",U4079&lt;&gt;""),[2]an!$H$39,
IF(AND(A4079=[2]an!$H$38,F4079=[2]an!$E$39,H4079&lt;[2]an!$M$37,S4079&lt;&gt;"kahepoolne vajaduspõhine"),[2]an!$H$39,
IF(AND(A4079=[2]an!$H$38,F4079=[2]an!$E$42),[2]an!$H$42,
IF(AND(A4079=[2]an!$I$38,F4079=[2]an!$E$40),[2]an!$I$40,IF(AND(A4079=[2]an!$I$38,F4079=[2]an!$E$41),[2]an!$I$41,IF(AND(A4079=[2]an!$I$38,F4079=[2]an!$E$39,H4079&gt;=[2]an!$M$37),[2]an!$I$39,
IF(AND(A4079=[2]an!$I$38,F4079=[2]an!$E$39,H4079&lt;[2]an!$M$37,S4079="kahepoolne vajaduspõhine",U4079=""),[2]an!$M$40,
IF(AND(A4079=[2]an!$I$38,F4079=[2]an!$E$39,H4079&lt;[2]an!$M$37,S4079="kahepoolne vajaduspõhine",U4079&lt;&gt;""),[2]an!$I$39,
IF(AND(A4079=[2]an!$I$38,F4079=[2]an!$E$39,H4079&lt;[2]an!$M$37,S4079&lt;&gt;"kahepoolne vajaduspõhine"),[2]an!$I$39,
IF(AND(A4079=[2]an!$I$38,F4079=[2]an!$E$42),[2]an!$I$42,
IF(AND(A4079=[2]an!$J$38,F4079=[2]an!$E$40),[2]an!$J$40,IF(AND(A4079=[2]an!$J$38,F4079=[2]an!$E$41),[2]an!$J$41,IF(AND(A4079=[2]an!$J$38,F4079=[2]an!$E$39,H4079&gt;=[2]an!$M$37),[2]an!$J$39,
IF(AND(A4079=[2]an!$J$38,F4079=[2]an!$E$39,H4079&lt;[2]an!$M$37,S4079="kahepoolne vajaduspõhine",U4079=""),[2]an!$M$40,
IF(AND(A4079=[2]an!$J$38,F4079=[2]an!$E$39,H4079&lt;[2]an!$M$37,S4079="kahepoolne vajaduspõhine",U4079&lt;&gt;""),[2]an!$J$39,
IF(AND(A4079=[2]an!$J$38,F4079=[2]an!$E$39,H4079&lt;[2]an!$M$37,S4079&lt;&gt;"kahepoolne vajaduspõhine"),[2]an!$J$39,
IF(AND(A4079=[2]an!$J$38,F4079=[2]an!$E$42),[2]an!$J$42,""))))))))))))))))))))))))))))</f>
        <v/>
      </c>
      <c r="Y4079" s="17" t="str">
        <f>IFERROR(IF(F4079="Tugigrupp",0,
IF(AND(F4079="Peretoe teenus",H4079&gt;=[2]an!$M$37,RANK(D4079,$D4079:$D4079)+COUNTIFS($D$2:D4079,D4079,$F$2:F4079,F4079)-1&gt;1),"",
IF(AND(F4079="Peretoe teenus",H4079&gt;=[2]an!$M$37,RANK(D4079,$D4079:$D4079)+COUNTIFS($D$2:D4079,D4079,$F$2:F4079,F4079)-1=1,MONTH(H4079)=MONTH(K4079)=TRUE,YEAR(H4079)=YEAR(K4079)=TRUE),((EOMONTH(H4079,0)-H4079+1)*X4079)/DAY(EOMONTH(H4079,0)),
IF(AND(F4079="Peretoe teenus",H4079&gt;=[2]an!$M$37,RANK(D4079,$D4079:$D4079)+COUNTIFS($D$2:D4079,D4079,$F$2:F4079,F4079)-1=1),X4079,
IF(AND(F4079="Peretoe teenus",H4079&lt;[2]an!$M$37,S4079&lt;&gt;"kahepoolne vajaduspõhine",RANK(D4079,$D4079:$D4079)+COUNTIFS($D$2:D4079,D4079,$F$2:F4079,F4079)-1=1),X4079,
IF(AND(F4079="Peretoe teenus",H4079&lt;[2]an!$M$37,S4079&lt;&gt;"kahepoolne vajaduspõhine",RANK(D4079,$D4079:$D4079)+COUNTIFS($D$2:D4079,D4079,$F$2:F4079,F4079)-1&gt;1),"",
IF(AND(F4079="Peretoe teenus",H4079&lt;[2]an!$M$37,S4079="kahepoolne vajaduspõhine",U4079="",RANK(D4079,$D4079:$D4079)+COUNTIFS($D$2:D4079,D4079,$F$2:F4079,F4079)-1=1),X4079,
IF(AND(F4079="Peretoe teenus",H4079&lt;[2]an!$M$37,S4079="kahepoolne vajaduspõhine",U4079="",RANK(D4079,$D4079:$D4079)+COUNTIFS($D$2:D4079,D4079,$F$2:F4079,F4079)-1&gt;1),"",
IF(AND(F4079="Peretoe teenus",H4079&lt;[2]an!$M$37,S4079="kahepoolne vajaduspõhine",U4079&lt;[2]an!$M$37,RANK(D4079,$D4079:$D4079)+COUNTIFS($D$2:D4079,D4079,$F$2:F4079,F4079)-1=1),X4079,
IF(AND(F4079="Peretoe teenus",H4079&lt;[2]an!$M$37,S4079="kahepoolne vajaduspõhine",U4079&lt;[2]an!$M$37,RANK(D4079,$D4079:$D4079)+COUNTIFS($D$2:D4079,D4079,$F$2:F4079,F4079)-1&gt;1),"",
IF(AND(F4079="Peretoe teenus",H4079&lt;[2]an!$M$37,S4079="kahepoolne vajaduspõhine",U4079&gt;=[2]an!$M$37,U4079&lt;=[2]an!$M$38,RANK(D4079,$D4079:$D4079)+COUNTIFS($D$2:D4079,D4079,$F$2:F4079,F4079)-1=1),
((EOMONTH(U4079,0)-U4079+1)*X4079)/DAY(EOMONTH(U4079,0))+(DAY(U4079)-1)*100/DAY(EOMONTH(U4079,0)),
IF(AND(F4079="Peretoe teenus",H4079&lt;[2]an!$M$37,S4079="kahepoolne vajaduspõhine",U4079&gt;=[2]an!$M$37,U4079&lt;=[2]an!$M$38,RANK(D4079,$D4079:$D4079)+COUNTIFS($D$2:D4079,D4079,$F$2:F4079,F4079)-1&gt;1),"",
IF(AND(F4079="Peretoe teenus",H4079&lt;[2]an!$M$37,S4079="kahepoolne vajaduspõhine",U4079&gt;[2]an!$M$38,RANK(D4079,$D4079:$D4079)+COUNTIFS($D$2:D4079,D4079,$F$2:F4079,F4079)-1=1),X4079,
IF(AND(F4079="Peretoe teenus",H4079&lt;[2]an!$M$37,S4079="kahepoolne vajaduspõhine",U4079&gt;[2]an!$M$38,RANK(D4079,$D4079:$D4079)+COUNTIFS($D$2:D4079,D4079,$F$2:F4079,F4079)-1&gt;1),"",X4079*W4079)))))))))))))),"")</f>
        <v/>
      </c>
      <c r="Z4079" s="18" t="str">
        <f t="shared" si="190"/>
        <v/>
      </c>
      <c r="AA4079" s="19" t="str">
        <f>IFERROR(VLOOKUP(E4079,[2]an!$A$3:$B$81,2,FALSE),"")</f>
        <v/>
      </c>
      <c r="AB4079" s="19" t="str">
        <f>IFERROR(VLOOKUP(AA4079,[2]an!$C$2:$D$16,2,FALSE),"")</f>
        <v/>
      </c>
      <c r="AC4079" s="20"/>
      <c r="AD4079" s="21" t="str">
        <f>IF(A4079=[2]an!$F$36,VLOOKUP([2]an!$F$36,[2]an!$F$36:$H$36,3,FALSE),IF(A4079=[2]an!$F$35,VLOOKUP([2]an!$F$35,[2]an!$F$35:$H$35,3,FALSE),IF(A4079=[2]an!$F$33,VLOOKUP([2]an!$F$33,[2]an!$F$33:$H$33,3,FALSE),IF(A4079=[2]an!$F$31,VLOOKUP([2]an!$F$31,[2]an!$F$31:$H$31,3,FALSE),""))))</f>
        <v/>
      </c>
    </row>
    <row r="4080" spans="6:30" x14ac:dyDescent="0.2">
      <c r="F4080" s="10"/>
      <c r="G4080" s="8" t="str">
        <f t="shared" si="191"/>
        <v/>
      </c>
      <c r="H4080" s="13"/>
      <c r="K4080" s="13"/>
      <c r="L4080" s="10"/>
      <c r="M4080" s="10"/>
      <c r="S4080" s="8" t="str">
        <f>IFERROR(VLOOKUP(D4080,[1]peretoe_teenus!$A$2:$L$2000,5,FALSE),"")</f>
        <v/>
      </c>
      <c r="U4080" s="13"/>
      <c r="V4080" s="15" t="str" cm="1">
        <f t="array" ref="V4080">IFERROR(IF(AND(F4080="Tugigrupp",RANK(K4080,$K4080:$K4080)+COUNTIFS($K$2:K4080,K4080,$L$2:L4080,L4080,$M$2:M4080,M4080,$I$2:I4080,I4080,$G$2:G4080,G4080,$F$2:F4080,F4080)-1=1),SUMPRODUCT(($F$2:$F$4154=F4080)*($G$2:$G$4154=G4080)*($K$2:$K$4154=K4080)*($I$2:$I$4154=I4080)*($L$2:$L$4154=L4080)*($M$2:$M$4154=M4080)),""),"")</f>
        <v/>
      </c>
      <c r="W4080" s="15" t="str">
        <f t="shared" si="189"/>
        <v/>
      </c>
      <c r="X4080" s="16" t="str">
        <f>IF(AND(A4080=[2]an!$G$38,F4080=[2]an!$E$40),[2]an!$G$40,IF(AND(A4080=[2]an!$G$38,F4080=[2]an!$E$41),[2]an!$G$41,IF(AND(A4080=[2]an!$G$38,F4080=[2]an!$E$39,H4080&gt;=[2]an!$M$37),[2]an!$G$39,
IF(AND(A4080=[2]an!$G$38,F4080=[2]an!$E$39,H4080&lt;[2]an!$M$37,S4080="kahepoolne vajaduspõhine",U4080=""),[2]an!$M$40,
IF(AND(A4080=[2]an!$G$38,F4080=[2]an!$E$39,H4080&lt;[2]an!$M$37,S4080="kahepoolne vajaduspõhine",U4080&lt;&gt;""),[2]an!$G$39,
IF(AND(A4080=[2]an!$G$38,F4080=[2]an!$E$39,H4080&lt;[2]an!$M$37,S4080&lt;&gt;"kahepoolne vajaduspõhine"),[2]an!$G$39,
IF(AND(A4080=[2]an!$G$38,F4080=[2]an!$E$42),[2]an!$G$42,
IF(AND(A4080=[2]an!$H$38,F4080=[2]an!$E$40),[2]an!$H$40,IF(AND(A4080=[2]an!$H$38,F4080=[2]an!$E$41),[2]an!$H$41,IF(AND(A4080=[2]an!$H$38,F4080=[2]an!$E$39,H4080&gt;=[2]an!$M$37),[2]an!$H$39,
IF(AND(A4080=[2]an!$H$38,F4080=[2]an!$E$39,H4080&lt;[2]an!$M$37,S4080="kahepoolne vajaduspõhine",U4080=""),[2]an!$M$40,
IF(AND(A4080=[2]an!$H$38,F4080=[2]an!$E$39,H4080&lt;[2]an!$M$37,S4080="kahepoolne vajaduspõhine",U4080&lt;&gt;""),[2]an!$H$39,
IF(AND(A4080=[2]an!$H$38,F4080=[2]an!$E$39,H4080&lt;[2]an!$M$37,S4080&lt;&gt;"kahepoolne vajaduspõhine"),[2]an!$H$39,
IF(AND(A4080=[2]an!$H$38,F4080=[2]an!$E$42),[2]an!$H$42,
IF(AND(A4080=[2]an!$I$38,F4080=[2]an!$E$40),[2]an!$I$40,IF(AND(A4080=[2]an!$I$38,F4080=[2]an!$E$41),[2]an!$I$41,IF(AND(A4080=[2]an!$I$38,F4080=[2]an!$E$39,H4080&gt;=[2]an!$M$37),[2]an!$I$39,
IF(AND(A4080=[2]an!$I$38,F4080=[2]an!$E$39,H4080&lt;[2]an!$M$37,S4080="kahepoolne vajaduspõhine",U4080=""),[2]an!$M$40,
IF(AND(A4080=[2]an!$I$38,F4080=[2]an!$E$39,H4080&lt;[2]an!$M$37,S4080="kahepoolne vajaduspõhine",U4080&lt;&gt;""),[2]an!$I$39,
IF(AND(A4080=[2]an!$I$38,F4080=[2]an!$E$39,H4080&lt;[2]an!$M$37,S4080&lt;&gt;"kahepoolne vajaduspõhine"),[2]an!$I$39,
IF(AND(A4080=[2]an!$I$38,F4080=[2]an!$E$42),[2]an!$I$42,
IF(AND(A4080=[2]an!$J$38,F4080=[2]an!$E$40),[2]an!$J$40,IF(AND(A4080=[2]an!$J$38,F4080=[2]an!$E$41),[2]an!$J$41,IF(AND(A4080=[2]an!$J$38,F4080=[2]an!$E$39,H4080&gt;=[2]an!$M$37),[2]an!$J$39,
IF(AND(A4080=[2]an!$J$38,F4080=[2]an!$E$39,H4080&lt;[2]an!$M$37,S4080="kahepoolne vajaduspõhine",U4080=""),[2]an!$M$40,
IF(AND(A4080=[2]an!$J$38,F4080=[2]an!$E$39,H4080&lt;[2]an!$M$37,S4080="kahepoolne vajaduspõhine",U4080&lt;&gt;""),[2]an!$J$39,
IF(AND(A4080=[2]an!$J$38,F4080=[2]an!$E$39,H4080&lt;[2]an!$M$37,S4080&lt;&gt;"kahepoolne vajaduspõhine"),[2]an!$J$39,
IF(AND(A4080=[2]an!$J$38,F4080=[2]an!$E$42),[2]an!$J$42,""))))))))))))))))))))))))))))</f>
        <v/>
      </c>
      <c r="Y4080" s="17" t="str">
        <f>IFERROR(IF(F4080="Tugigrupp",0,
IF(AND(F4080="Peretoe teenus",H4080&gt;=[2]an!$M$37,RANK(D4080,$D4080:$D4080)+COUNTIFS($D$2:D4080,D4080,$F$2:F4080,F4080)-1&gt;1),"",
IF(AND(F4080="Peretoe teenus",H4080&gt;=[2]an!$M$37,RANK(D4080,$D4080:$D4080)+COUNTIFS($D$2:D4080,D4080,$F$2:F4080,F4080)-1=1,MONTH(H4080)=MONTH(K4080)=TRUE,YEAR(H4080)=YEAR(K4080)=TRUE),((EOMONTH(H4080,0)-H4080+1)*X4080)/DAY(EOMONTH(H4080,0)),
IF(AND(F4080="Peretoe teenus",H4080&gt;=[2]an!$M$37,RANK(D4080,$D4080:$D4080)+COUNTIFS($D$2:D4080,D4080,$F$2:F4080,F4080)-1=1),X4080,
IF(AND(F4080="Peretoe teenus",H4080&lt;[2]an!$M$37,S4080&lt;&gt;"kahepoolne vajaduspõhine",RANK(D4080,$D4080:$D4080)+COUNTIFS($D$2:D4080,D4080,$F$2:F4080,F4080)-1=1),X4080,
IF(AND(F4080="Peretoe teenus",H4080&lt;[2]an!$M$37,S4080&lt;&gt;"kahepoolne vajaduspõhine",RANK(D4080,$D4080:$D4080)+COUNTIFS($D$2:D4080,D4080,$F$2:F4080,F4080)-1&gt;1),"",
IF(AND(F4080="Peretoe teenus",H4080&lt;[2]an!$M$37,S4080="kahepoolne vajaduspõhine",U4080="",RANK(D4080,$D4080:$D4080)+COUNTIFS($D$2:D4080,D4080,$F$2:F4080,F4080)-1=1),X4080,
IF(AND(F4080="Peretoe teenus",H4080&lt;[2]an!$M$37,S4080="kahepoolne vajaduspõhine",U4080="",RANK(D4080,$D4080:$D4080)+COUNTIFS($D$2:D4080,D4080,$F$2:F4080,F4080)-1&gt;1),"",
IF(AND(F4080="Peretoe teenus",H4080&lt;[2]an!$M$37,S4080="kahepoolne vajaduspõhine",U4080&lt;[2]an!$M$37,RANK(D4080,$D4080:$D4080)+COUNTIFS($D$2:D4080,D4080,$F$2:F4080,F4080)-1=1),X4080,
IF(AND(F4080="Peretoe teenus",H4080&lt;[2]an!$M$37,S4080="kahepoolne vajaduspõhine",U4080&lt;[2]an!$M$37,RANK(D4080,$D4080:$D4080)+COUNTIFS($D$2:D4080,D4080,$F$2:F4080,F4080)-1&gt;1),"",
IF(AND(F4080="Peretoe teenus",H4080&lt;[2]an!$M$37,S4080="kahepoolne vajaduspõhine",U4080&gt;=[2]an!$M$37,U4080&lt;=[2]an!$M$38,RANK(D4080,$D4080:$D4080)+COUNTIFS($D$2:D4080,D4080,$F$2:F4080,F4080)-1=1),
((EOMONTH(U4080,0)-U4080+1)*X4080)/DAY(EOMONTH(U4080,0))+(DAY(U4080)-1)*100/DAY(EOMONTH(U4080,0)),
IF(AND(F4080="Peretoe teenus",H4080&lt;[2]an!$M$37,S4080="kahepoolne vajaduspõhine",U4080&gt;=[2]an!$M$37,U4080&lt;=[2]an!$M$38,RANK(D4080,$D4080:$D4080)+COUNTIFS($D$2:D4080,D4080,$F$2:F4080,F4080)-1&gt;1),"",
IF(AND(F4080="Peretoe teenus",H4080&lt;[2]an!$M$37,S4080="kahepoolne vajaduspõhine",U4080&gt;[2]an!$M$38,RANK(D4080,$D4080:$D4080)+COUNTIFS($D$2:D4080,D4080,$F$2:F4080,F4080)-1=1),X4080,
IF(AND(F4080="Peretoe teenus",H4080&lt;[2]an!$M$37,S4080="kahepoolne vajaduspõhine",U4080&gt;[2]an!$M$38,RANK(D4080,$D4080:$D4080)+COUNTIFS($D$2:D4080,D4080,$F$2:F4080,F4080)-1&gt;1),"",X4080*W4080)))))))))))))),"")</f>
        <v/>
      </c>
      <c r="Z4080" s="18" t="str">
        <f t="shared" si="190"/>
        <v/>
      </c>
      <c r="AA4080" s="19" t="str">
        <f>IFERROR(VLOOKUP(E4080,[2]an!$A$3:$B$81,2,FALSE),"")</f>
        <v/>
      </c>
      <c r="AB4080" s="19" t="str">
        <f>IFERROR(VLOOKUP(AA4080,[2]an!$C$2:$D$16,2,FALSE),"")</f>
        <v/>
      </c>
      <c r="AC4080" s="20"/>
      <c r="AD4080" s="21" t="str">
        <f>IF(A4080=[2]an!$F$36,VLOOKUP([2]an!$F$36,[2]an!$F$36:$H$36,3,FALSE),IF(A4080=[2]an!$F$35,VLOOKUP([2]an!$F$35,[2]an!$F$35:$H$35,3,FALSE),IF(A4080=[2]an!$F$33,VLOOKUP([2]an!$F$33,[2]an!$F$33:$H$33,3,FALSE),IF(A4080=[2]an!$F$31,VLOOKUP([2]an!$F$31,[2]an!$F$31:$H$31,3,FALSE),""))))</f>
        <v/>
      </c>
    </row>
    <row r="4081" spans="6:30" x14ac:dyDescent="0.2">
      <c r="F4081" s="10"/>
      <c r="G4081" s="8" t="str">
        <f t="shared" si="191"/>
        <v/>
      </c>
      <c r="H4081" s="13"/>
      <c r="K4081" s="13"/>
      <c r="L4081" s="10"/>
      <c r="M4081" s="10"/>
      <c r="S4081" s="8" t="str">
        <f>IFERROR(VLOOKUP(D4081,[1]peretoe_teenus!$A$2:$L$2000,5,FALSE),"")</f>
        <v/>
      </c>
      <c r="U4081" s="13"/>
      <c r="V4081" s="15" t="str" cm="1">
        <f t="array" ref="V4081">IFERROR(IF(AND(F4081="Tugigrupp",RANK(K4081,$K4081:$K4081)+COUNTIFS($K$2:K4081,K4081,$L$2:L4081,L4081,$M$2:M4081,M4081,$I$2:I4081,I4081,$G$2:G4081,G4081,$F$2:F4081,F4081)-1=1),SUMPRODUCT(($F$2:$F$4154=F4081)*($G$2:$G$4154=G4081)*($K$2:$K$4154=K4081)*($I$2:$I$4154=I4081)*($L$2:$L$4154=L4081)*($M$2:$M$4154=M4081)),""),"")</f>
        <v/>
      </c>
      <c r="W4081" s="15" t="str">
        <f t="shared" si="189"/>
        <v/>
      </c>
      <c r="X4081" s="16" t="str">
        <f>IF(AND(A4081=[2]an!$G$38,F4081=[2]an!$E$40),[2]an!$G$40,IF(AND(A4081=[2]an!$G$38,F4081=[2]an!$E$41),[2]an!$G$41,IF(AND(A4081=[2]an!$G$38,F4081=[2]an!$E$39,H4081&gt;=[2]an!$M$37),[2]an!$G$39,
IF(AND(A4081=[2]an!$G$38,F4081=[2]an!$E$39,H4081&lt;[2]an!$M$37,S4081="kahepoolne vajaduspõhine",U4081=""),[2]an!$M$40,
IF(AND(A4081=[2]an!$G$38,F4081=[2]an!$E$39,H4081&lt;[2]an!$M$37,S4081="kahepoolne vajaduspõhine",U4081&lt;&gt;""),[2]an!$G$39,
IF(AND(A4081=[2]an!$G$38,F4081=[2]an!$E$39,H4081&lt;[2]an!$M$37,S4081&lt;&gt;"kahepoolne vajaduspõhine"),[2]an!$G$39,
IF(AND(A4081=[2]an!$G$38,F4081=[2]an!$E$42),[2]an!$G$42,
IF(AND(A4081=[2]an!$H$38,F4081=[2]an!$E$40),[2]an!$H$40,IF(AND(A4081=[2]an!$H$38,F4081=[2]an!$E$41),[2]an!$H$41,IF(AND(A4081=[2]an!$H$38,F4081=[2]an!$E$39,H4081&gt;=[2]an!$M$37),[2]an!$H$39,
IF(AND(A4081=[2]an!$H$38,F4081=[2]an!$E$39,H4081&lt;[2]an!$M$37,S4081="kahepoolne vajaduspõhine",U4081=""),[2]an!$M$40,
IF(AND(A4081=[2]an!$H$38,F4081=[2]an!$E$39,H4081&lt;[2]an!$M$37,S4081="kahepoolne vajaduspõhine",U4081&lt;&gt;""),[2]an!$H$39,
IF(AND(A4081=[2]an!$H$38,F4081=[2]an!$E$39,H4081&lt;[2]an!$M$37,S4081&lt;&gt;"kahepoolne vajaduspõhine"),[2]an!$H$39,
IF(AND(A4081=[2]an!$H$38,F4081=[2]an!$E$42),[2]an!$H$42,
IF(AND(A4081=[2]an!$I$38,F4081=[2]an!$E$40),[2]an!$I$40,IF(AND(A4081=[2]an!$I$38,F4081=[2]an!$E$41),[2]an!$I$41,IF(AND(A4081=[2]an!$I$38,F4081=[2]an!$E$39,H4081&gt;=[2]an!$M$37),[2]an!$I$39,
IF(AND(A4081=[2]an!$I$38,F4081=[2]an!$E$39,H4081&lt;[2]an!$M$37,S4081="kahepoolne vajaduspõhine",U4081=""),[2]an!$M$40,
IF(AND(A4081=[2]an!$I$38,F4081=[2]an!$E$39,H4081&lt;[2]an!$M$37,S4081="kahepoolne vajaduspõhine",U4081&lt;&gt;""),[2]an!$I$39,
IF(AND(A4081=[2]an!$I$38,F4081=[2]an!$E$39,H4081&lt;[2]an!$M$37,S4081&lt;&gt;"kahepoolne vajaduspõhine"),[2]an!$I$39,
IF(AND(A4081=[2]an!$I$38,F4081=[2]an!$E$42),[2]an!$I$42,
IF(AND(A4081=[2]an!$J$38,F4081=[2]an!$E$40),[2]an!$J$40,IF(AND(A4081=[2]an!$J$38,F4081=[2]an!$E$41),[2]an!$J$41,IF(AND(A4081=[2]an!$J$38,F4081=[2]an!$E$39,H4081&gt;=[2]an!$M$37),[2]an!$J$39,
IF(AND(A4081=[2]an!$J$38,F4081=[2]an!$E$39,H4081&lt;[2]an!$M$37,S4081="kahepoolne vajaduspõhine",U4081=""),[2]an!$M$40,
IF(AND(A4081=[2]an!$J$38,F4081=[2]an!$E$39,H4081&lt;[2]an!$M$37,S4081="kahepoolne vajaduspõhine",U4081&lt;&gt;""),[2]an!$J$39,
IF(AND(A4081=[2]an!$J$38,F4081=[2]an!$E$39,H4081&lt;[2]an!$M$37,S4081&lt;&gt;"kahepoolne vajaduspõhine"),[2]an!$J$39,
IF(AND(A4081=[2]an!$J$38,F4081=[2]an!$E$42),[2]an!$J$42,""))))))))))))))))))))))))))))</f>
        <v/>
      </c>
      <c r="Y4081" s="17" t="str">
        <f>IFERROR(IF(F4081="Tugigrupp",0,
IF(AND(F4081="Peretoe teenus",H4081&gt;=[2]an!$M$37,RANK(D4081,$D4081:$D4081)+COUNTIFS($D$2:D4081,D4081,$F$2:F4081,F4081)-1&gt;1),"",
IF(AND(F4081="Peretoe teenus",H4081&gt;=[2]an!$M$37,RANK(D4081,$D4081:$D4081)+COUNTIFS($D$2:D4081,D4081,$F$2:F4081,F4081)-1=1,MONTH(H4081)=MONTH(K4081)=TRUE,YEAR(H4081)=YEAR(K4081)=TRUE),((EOMONTH(H4081,0)-H4081+1)*X4081)/DAY(EOMONTH(H4081,0)),
IF(AND(F4081="Peretoe teenus",H4081&gt;=[2]an!$M$37,RANK(D4081,$D4081:$D4081)+COUNTIFS($D$2:D4081,D4081,$F$2:F4081,F4081)-1=1),X4081,
IF(AND(F4081="Peretoe teenus",H4081&lt;[2]an!$M$37,S4081&lt;&gt;"kahepoolne vajaduspõhine",RANK(D4081,$D4081:$D4081)+COUNTIFS($D$2:D4081,D4081,$F$2:F4081,F4081)-1=1),X4081,
IF(AND(F4081="Peretoe teenus",H4081&lt;[2]an!$M$37,S4081&lt;&gt;"kahepoolne vajaduspõhine",RANK(D4081,$D4081:$D4081)+COUNTIFS($D$2:D4081,D4081,$F$2:F4081,F4081)-1&gt;1),"",
IF(AND(F4081="Peretoe teenus",H4081&lt;[2]an!$M$37,S4081="kahepoolne vajaduspõhine",U4081="",RANK(D4081,$D4081:$D4081)+COUNTIFS($D$2:D4081,D4081,$F$2:F4081,F4081)-1=1),X4081,
IF(AND(F4081="Peretoe teenus",H4081&lt;[2]an!$M$37,S4081="kahepoolne vajaduspõhine",U4081="",RANK(D4081,$D4081:$D4081)+COUNTIFS($D$2:D4081,D4081,$F$2:F4081,F4081)-1&gt;1),"",
IF(AND(F4081="Peretoe teenus",H4081&lt;[2]an!$M$37,S4081="kahepoolne vajaduspõhine",U4081&lt;[2]an!$M$37,RANK(D4081,$D4081:$D4081)+COUNTIFS($D$2:D4081,D4081,$F$2:F4081,F4081)-1=1),X4081,
IF(AND(F4081="Peretoe teenus",H4081&lt;[2]an!$M$37,S4081="kahepoolne vajaduspõhine",U4081&lt;[2]an!$M$37,RANK(D4081,$D4081:$D4081)+COUNTIFS($D$2:D4081,D4081,$F$2:F4081,F4081)-1&gt;1),"",
IF(AND(F4081="Peretoe teenus",H4081&lt;[2]an!$M$37,S4081="kahepoolne vajaduspõhine",U4081&gt;=[2]an!$M$37,U4081&lt;=[2]an!$M$38,RANK(D4081,$D4081:$D4081)+COUNTIFS($D$2:D4081,D4081,$F$2:F4081,F4081)-1=1),
((EOMONTH(U4081,0)-U4081+1)*X4081)/DAY(EOMONTH(U4081,0))+(DAY(U4081)-1)*100/DAY(EOMONTH(U4081,0)),
IF(AND(F4081="Peretoe teenus",H4081&lt;[2]an!$M$37,S4081="kahepoolne vajaduspõhine",U4081&gt;=[2]an!$M$37,U4081&lt;=[2]an!$M$38,RANK(D4081,$D4081:$D4081)+COUNTIFS($D$2:D4081,D4081,$F$2:F4081,F4081)-1&gt;1),"",
IF(AND(F4081="Peretoe teenus",H4081&lt;[2]an!$M$37,S4081="kahepoolne vajaduspõhine",U4081&gt;[2]an!$M$38,RANK(D4081,$D4081:$D4081)+COUNTIFS($D$2:D4081,D4081,$F$2:F4081,F4081)-1=1),X4081,
IF(AND(F4081="Peretoe teenus",H4081&lt;[2]an!$M$37,S4081="kahepoolne vajaduspõhine",U4081&gt;[2]an!$M$38,RANK(D4081,$D4081:$D4081)+COUNTIFS($D$2:D4081,D4081,$F$2:F4081,F4081)-1&gt;1),"",X4081*W4081)))))))))))))),"")</f>
        <v/>
      </c>
      <c r="Z4081" s="18" t="str">
        <f t="shared" si="190"/>
        <v/>
      </c>
      <c r="AA4081" s="19" t="str">
        <f>IFERROR(VLOOKUP(E4081,[2]an!$A$3:$B$81,2,FALSE),"")</f>
        <v/>
      </c>
      <c r="AB4081" s="19" t="str">
        <f>IFERROR(VLOOKUP(AA4081,[2]an!$C$2:$D$16,2,FALSE),"")</f>
        <v/>
      </c>
      <c r="AC4081" s="20"/>
      <c r="AD4081" s="21" t="str">
        <f>IF(A4081=[2]an!$F$36,VLOOKUP([2]an!$F$36,[2]an!$F$36:$H$36,3,FALSE),IF(A4081=[2]an!$F$35,VLOOKUP([2]an!$F$35,[2]an!$F$35:$H$35,3,FALSE),IF(A4081=[2]an!$F$33,VLOOKUP([2]an!$F$33,[2]an!$F$33:$H$33,3,FALSE),IF(A4081=[2]an!$F$31,VLOOKUP([2]an!$F$31,[2]an!$F$31:$H$31,3,FALSE),""))))</f>
        <v/>
      </c>
    </row>
    <row r="4082" spans="6:30" x14ac:dyDescent="0.2">
      <c r="F4082" s="10"/>
      <c r="G4082" s="8" t="str">
        <f t="shared" si="191"/>
        <v/>
      </c>
      <c r="H4082" s="13"/>
      <c r="K4082" s="13"/>
      <c r="L4082" s="10"/>
      <c r="M4082" s="10"/>
      <c r="S4082" s="8" t="str">
        <f>IFERROR(VLOOKUP(D4082,[1]peretoe_teenus!$A$2:$L$2000,5,FALSE),"")</f>
        <v/>
      </c>
      <c r="U4082" s="13"/>
      <c r="V4082" s="15" t="str" cm="1">
        <f t="array" ref="V4082">IFERROR(IF(AND(F4082="Tugigrupp",RANK(K4082,$K4082:$K4082)+COUNTIFS($K$2:K4082,K4082,$L$2:L4082,L4082,$M$2:M4082,M4082,$I$2:I4082,I4082,$G$2:G4082,G4082,$F$2:F4082,F4082)-1=1),SUMPRODUCT(($F$2:$F$4154=F4082)*($G$2:$G$4154=G4082)*($K$2:$K$4154=K4082)*($I$2:$I$4154=I4082)*($L$2:$L$4154=L4082)*($M$2:$M$4154=M4082)),""),"")</f>
        <v/>
      </c>
      <c r="W4082" s="15" t="str">
        <f t="shared" si="189"/>
        <v/>
      </c>
      <c r="X4082" s="16" t="str">
        <f>IF(AND(A4082=[2]an!$G$38,F4082=[2]an!$E$40),[2]an!$G$40,IF(AND(A4082=[2]an!$G$38,F4082=[2]an!$E$41),[2]an!$G$41,IF(AND(A4082=[2]an!$G$38,F4082=[2]an!$E$39,H4082&gt;=[2]an!$M$37),[2]an!$G$39,
IF(AND(A4082=[2]an!$G$38,F4082=[2]an!$E$39,H4082&lt;[2]an!$M$37,S4082="kahepoolne vajaduspõhine",U4082=""),[2]an!$M$40,
IF(AND(A4082=[2]an!$G$38,F4082=[2]an!$E$39,H4082&lt;[2]an!$M$37,S4082="kahepoolne vajaduspõhine",U4082&lt;&gt;""),[2]an!$G$39,
IF(AND(A4082=[2]an!$G$38,F4082=[2]an!$E$39,H4082&lt;[2]an!$M$37,S4082&lt;&gt;"kahepoolne vajaduspõhine"),[2]an!$G$39,
IF(AND(A4082=[2]an!$G$38,F4082=[2]an!$E$42),[2]an!$G$42,
IF(AND(A4082=[2]an!$H$38,F4082=[2]an!$E$40),[2]an!$H$40,IF(AND(A4082=[2]an!$H$38,F4082=[2]an!$E$41),[2]an!$H$41,IF(AND(A4082=[2]an!$H$38,F4082=[2]an!$E$39,H4082&gt;=[2]an!$M$37),[2]an!$H$39,
IF(AND(A4082=[2]an!$H$38,F4082=[2]an!$E$39,H4082&lt;[2]an!$M$37,S4082="kahepoolne vajaduspõhine",U4082=""),[2]an!$M$40,
IF(AND(A4082=[2]an!$H$38,F4082=[2]an!$E$39,H4082&lt;[2]an!$M$37,S4082="kahepoolne vajaduspõhine",U4082&lt;&gt;""),[2]an!$H$39,
IF(AND(A4082=[2]an!$H$38,F4082=[2]an!$E$39,H4082&lt;[2]an!$M$37,S4082&lt;&gt;"kahepoolne vajaduspõhine"),[2]an!$H$39,
IF(AND(A4082=[2]an!$H$38,F4082=[2]an!$E$42),[2]an!$H$42,
IF(AND(A4082=[2]an!$I$38,F4082=[2]an!$E$40),[2]an!$I$40,IF(AND(A4082=[2]an!$I$38,F4082=[2]an!$E$41),[2]an!$I$41,IF(AND(A4082=[2]an!$I$38,F4082=[2]an!$E$39,H4082&gt;=[2]an!$M$37),[2]an!$I$39,
IF(AND(A4082=[2]an!$I$38,F4082=[2]an!$E$39,H4082&lt;[2]an!$M$37,S4082="kahepoolne vajaduspõhine",U4082=""),[2]an!$M$40,
IF(AND(A4082=[2]an!$I$38,F4082=[2]an!$E$39,H4082&lt;[2]an!$M$37,S4082="kahepoolne vajaduspõhine",U4082&lt;&gt;""),[2]an!$I$39,
IF(AND(A4082=[2]an!$I$38,F4082=[2]an!$E$39,H4082&lt;[2]an!$M$37,S4082&lt;&gt;"kahepoolne vajaduspõhine"),[2]an!$I$39,
IF(AND(A4082=[2]an!$I$38,F4082=[2]an!$E$42),[2]an!$I$42,
IF(AND(A4082=[2]an!$J$38,F4082=[2]an!$E$40),[2]an!$J$40,IF(AND(A4082=[2]an!$J$38,F4082=[2]an!$E$41),[2]an!$J$41,IF(AND(A4082=[2]an!$J$38,F4082=[2]an!$E$39,H4082&gt;=[2]an!$M$37),[2]an!$J$39,
IF(AND(A4082=[2]an!$J$38,F4082=[2]an!$E$39,H4082&lt;[2]an!$M$37,S4082="kahepoolne vajaduspõhine",U4082=""),[2]an!$M$40,
IF(AND(A4082=[2]an!$J$38,F4082=[2]an!$E$39,H4082&lt;[2]an!$M$37,S4082="kahepoolne vajaduspõhine",U4082&lt;&gt;""),[2]an!$J$39,
IF(AND(A4082=[2]an!$J$38,F4082=[2]an!$E$39,H4082&lt;[2]an!$M$37,S4082&lt;&gt;"kahepoolne vajaduspõhine"),[2]an!$J$39,
IF(AND(A4082=[2]an!$J$38,F4082=[2]an!$E$42),[2]an!$J$42,""))))))))))))))))))))))))))))</f>
        <v/>
      </c>
      <c r="Y4082" s="17" t="str">
        <f>IFERROR(IF(F4082="Tugigrupp",0,
IF(AND(F4082="Peretoe teenus",H4082&gt;=[2]an!$M$37,RANK(D4082,$D4082:$D4082)+COUNTIFS($D$2:D4082,D4082,$F$2:F4082,F4082)-1&gt;1),"",
IF(AND(F4082="Peretoe teenus",H4082&gt;=[2]an!$M$37,RANK(D4082,$D4082:$D4082)+COUNTIFS($D$2:D4082,D4082,$F$2:F4082,F4082)-1=1,MONTH(H4082)=MONTH(K4082)=TRUE,YEAR(H4082)=YEAR(K4082)=TRUE),((EOMONTH(H4082,0)-H4082+1)*X4082)/DAY(EOMONTH(H4082,0)),
IF(AND(F4082="Peretoe teenus",H4082&gt;=[2]an!$M$37,RANK(D4082,$D4082:$D4082)+COUNTIFS($D$2:D4082,D4082,$F$2:F4082,F4082)-1=1),X4082,
IF(AND(F4082="Peretoe teenus",H4082&lt;[2]an!$M$37,S4082&lt;&gt;"kahepoolne vajaduspõhine",RANK(D4082,$D4082:$D4082)+COUNTIFS($D$2:D4082,D4082,$F$2:F4082,F4082)-1=1),X4082,
IF(AND(F4082="Peretoe teenus",H4082&lt;[2]an!$M$37,S4082&lt;&gt;"kahepoolne vajaduspõhine",RANK(D4082,$D4082:$D4082)+COUNTIFS($D$2:D4082,D4082,$F$2:F4082,F4082)-1&gt;1),"",
IF(AND(F4082="Peretoe teenus",H4082&lt;[2]an!$M$37,S4082="kahepoolne vajaduspõhine",U4082="",RANK(D4082,$D4082:$D4082)+COUNTIFS($D$2:D4082,D4082,$F$2:F4082,F4082)-1=1),X4082,
IF(AND(F4082="Peretoe teenus",H4082&lt;[2]an!$M$37,S4082="kahepoolne vajaduspõhine",U4082="",RANK(D4082,$D4082:$D4082)+COUNTIFS($D$2:D4082,D4082,$F$2:F4082,F4082)-1&gt;1),"",
IF(AND(F4082="Peretoe teenus",H4082&lt;[2]an!$M$37,S4082="kahepoolne vajaduspõhine",U4082&lt;[2]an!$M$37,RANK(D4082,$D4082:$D4082)+COUNTIFS($D$2:D4082,D4082,$F$2:F4082,F4082)-1=1),X4082,
IF(AND(F4082="Peretoe teenus",H4082&lt;[2]an!$M$37,S4082="kahepoolne vajaduspõhine",U4082&lt;[2]an!$M$37,RANK(D4082,$D4082:$D4082)+COUNTIFS($D$2:D4082,D4082,$F$2:F4082,F4082)-1&gt;1),"",
IF(AND(F4082="Peretoe teenus",H4082&lt;[2]an!$M$37,S4082="kahepoolne vajaduspõhine",U4082&gt;=[2]an!$M$37,U4082&lt;=[2]an!$M$38,RANK(D4082,$D4082:$D4082)+COUNTIFS($D$2:D4082,D4082,$F$2:F4082,F4082)-1=1),
((EOMONTH(U4082,0)-U4082+1)*X4082)/DAY(EOMONTH(U4082,0))+(DAY(U4082)-1)*100/DAY(EOMONTH(U4082,0)),
IF(AND(F4082="Peretoe teenus",H4082&lt;[2]an!$M$37,S4082="kahepoolne vajaduspõhine",U4082&gt;=[2]an!$M$37,U4082&lt;=[2]an!$M$38,RANK(D4082,$D4082:$D4082)+COUNTIFS($D$2:D4082,D4082,$F$2:F4082,F4082)-1&gt;1),"",
IF(AND(F4082="Peretoe teenus",H4082&lt;[2]an!$M$37,S4082="kahepoolne vajaduspõhine",U4082&gt;[2]an!$M$38,RANK(D4082,$D4082:$D4082)+COUNTIFS($D$2:D4082,D4082,$F$2:F4082,F4082)-1=1),X4082,
IF(AND(F4082="Peretoe teenus",H4082&lt;[2]an!$M$37,S4082="kahepoolne vajaduspõhine",U4082&gt;[2]an!$M$38,RANK(D4082,$D4082:$D4082)+COUNTIFS($D$2:D4082,D4082,$F$2:F4082,F4082)-1&gt;1),"",X4082*W4082)))))))))))))),"")</f>
        <v/>
      </c>
      <c r="Z4082" s="18" t="str">
        <f t="shared" si="190"/>
        <v/>
      </c>
      <c r="AA4082" s="19" t="str">
        <f>IFERROR(VLOOKUP(E4082,[2]an!$A$3:$B$81,2,FALSE),"")</f>
        <v/>
      </c>
      <c r="AB4082" s="19" t="str">
        <f>IFERROR(VLOOKUP(AA4082,[2]an!$C$2:$D$16,2,FALSE),"")</f>
        <v/>
      </c>
      <c r="AC4082" s="20"/>
      <c r="AD4082" s="21" t="str">
        <f>IF(A4082=[2]an!$F$36,VLOOKUP([2]an!$F$36,[2]an!$F$36:$H$36,3,FALSE),IF(A4082=[2]an!$F$35,VLOOKUP([2]an!$F$35,[2]an!$F$35:$H$35,3,FALSE),IF(A4082=[2]an!$F$33,VLOOKUP([2]an!$F$33,[2]an!$F$33:$H$33,3,FALSE),IF(A4082=[2]an!$F$31,VLOOKUP([2]an!$F$31,[2]an!$F$31:$H$31,3,FALSE),""))))</f>
        <v/>
      </c>
    </row>
    <row r="4083" spans="6:30" x14ac:dyDescent="0.2">
      <c r="F4083" s="10"/>
      <c r="G4083" s="8" t="str">
        <f t="shared" si="191"/>
        <v/>
      </c>
      <c r="H4083" s="13"/>
      <c r="K4083" s="13"/>
      <c r="L4083" s="10"/>
      <c r="M4083" s="10"/>
      <c r="S4083" s="8" t="str">
        <f>IFERROR(VLOOKUP(D4083,[1]peretoe_teenus!$A$2:$L$2000,5,FALSE),"")</f>
        <v/>
      </c>
      <c r="U4083" s="13"/>
      <c r="V4083" s="15" t="str" cm="1">
        <f t="array" ref="V4083">IFERROR(IF(AND(F4083="Tugigrupp",RANK(K4083,$K4083:$K4083)+COUNTIFS($K$2:K4083,K4083,$L$2:L4083,L4083,$M$2:M4083,M4083,$I$2:I4083,I4083,$G$2:G4083,G4083,$F$2:F4083,F4083)-1=1),SUMPRODUCT(($F$2:$F$4154=F4083)*($G$2:$G$4154=G4083)*($K$2:$K$4154=K4083)*($I$2:$I$4154=I4083)*($L$2:$L$4154=L4083)*($M$2:$M$4154=M4083)),""),"")</f>
        <v/>
      </c>
      <c r="W4083" s="15" t="str">
        <f t="shared" si="189"/>
        <v/>
      </c>
      <c r="X4083" s="16" t="str">
        <f>IF(AND(A4083=[2]an!$G$38,F4083=[2]an!$E$40),[2]an!$G$40,IF(AND(A4083=[2]an!$G$38,F4083=[2]an!$E$41),[2]an!$G$41,IF(AND(A4083=[2]an!$G$38,F4083=[2]an!$E$39,H4083&gt;=[2]an!$M$37),[2]an!$G$39,
IF(AND(A4083=[2]an!$G$38,F4083=[2]an!$E$39,H4083&lt;[2]an!$M$37,S4083="kahepoolne vajaduspõhine",U4083=""),[2]an!$M$40,
IF(AND(A4083=[2]an!$G$38,F4083=[2]an!$E$39,H4083&lt;[2]an!$M$37,S4083="kahepoolne vajaduspõhine",U4083&lt;&gt;""),[2]an!$G$39,
IF(AND(A4083=[2]an!$G$38,F4083=[2]an!$E$39,H4083&lt;[2]an!$M$37,S4083&lt;&gt;"kahepoolne vajaduspõhine"),[2]an!$G$39,
IF(AND(A4083=[2]an!$G$38,F4083=[2]an!$E$42),[2]an!$G$42,
IF(AND(A4083=[2]an!$H$38,F4083=[2]an!$E$40),[2]an!$H$40,IF(AND(A4083=[2]an!$H$38,F4083=[2]an!$E$41),[2]an!$H$41,IF(AND(A4083=[2]an!$H$38,F4083=[2]an!$E$39,H4083&gt;=[2]an!$M$37),[2]an!$H$39,
IF(AND(A4083=[2]an!$H$38,F4083=[2]an!$E$39,H4083&lt;[2]an!$M$37,S4083="kahepoolne vajaduspõhine",U4083=""),[2]an!$M$40,
IF(AND(A4083=[2]an!$H$38,F4083=[2]an!$E$39,H4083&lt;[2]an!$M$37,S4083="kahepoolne vajaduspõhine",U4083&lt;&gt;""),[2]an!$H$39,
IF(AND(A4083=[2]an!$H$38,F4083=[2]an!$E$39,H4083&lt;[2]an!$M$37,S4083&lt;&gt;"kahepoolne vajaduspõhine"),[2]an!$H$39,
IF(AND(A4083=[2]an!$H$38,F4083=[2]an!$E$42),[2]an!$H$42,
IF(AND(A4083=[2]an!$I$38,F4083=[2]an!$E$40),[2]an!$I$40,IF(AND(A4083=[2]an!$I$38,F4083=[2]an!$E$41),[2]an!$I$41,IF(AND(A4083=[2]an!$I$38,F4083=[2]an!$E$39,H4083&gt;=[2]an!$M$37),[2]an!$I$39,
IF(AND(A4083=[2]an!$I$38,F4083=[2]an!$E$39,H4083&lt;[2]an!$M$37,S4083="kahepoolne vajaduspõhine",U4083=""),[2]an!$M$40,
IF(AND(A4083=[2]an!$I$38,F4083=[2]an!$E$39,H4083&lt;[2]an!$M$37,S4083="kahepoolne vajaduspõhine",U4083&lt;&gt;""),[2]an!$I$39,
IF(AND(A4083=[2]an!$I$38,F4083=[2]an!$E$39,H4083&lt;[2]an!$M$37,S4083&lt;&gt;"kahepoolne vajaduspõhine"),[2]an!$I$39,
IF(AND(A4083=[2]an!$I$38,F4083=[2]an!$E$42),[2]an!$I$42,
IF(AND(A4083=[2]an!$J$38,F4083=[2]an!$E$40),[2]an!$J$40,IF(AND(A4083=[2]an!$J$38,F4083=[2]an!$E$41),[2]an!$J$41,IF(AND(A4083=[2]an!$J$38,F4083=[2]an!$E$39,H4083&gt;=[2]an!$M$37),[2]an!$J$39,
IF(AND(A4083=[2]an!$J$38,F4083=[2]an!$E$39,H4083&lt;[2]an!$M$37,S4083="kahepoolne vajaduspõhine",U4083=""),[2]an!$M$40,
IF(AND(A4083=[2]an!$J$38,F4083=[2]an!$E$39,H4083&lt;[2]an!$M$37,S4083="kahepoolne vajaduspõhine",U4083&lt;&gt;""),[2]an!$J$39,
IF(AND(A4083=[2]an!$J$38,F4083=[2]an!$E$39,H4083&lt;[2]an!$M$37,S4083&lt;&gt;"kahepoolne vajaduspõhine"),[2]an!$J$39,
IF(AND(A4083=[2]an!$J$38,F4083=[2]an!$E$42),[2]an!$J$42,""))))))))))))))))))))))))))))</f>
        <v/>
      </c>
      <c r="Y4083" s="17" t="str">
        <f>IFERROR(IF(F4083="Tugigrupp",0,
IF(AND(F4083="Peretoe teenus",H4083&gt;=[2]an!$M$37,RANK(D4083,$D4083:$D4083)+COUNTIFS($D$2:D4083,D4083,$F$2:F4083,F4083)-1&gt;1),"",
IF(AND(F4083="Peretoe teenus",H4083&gt;=[2]an!$M$37,RANK(D4083,$D4083:$D4083)+COUNTIFS($D$2:D4083,D4083,$F$2:F4083,F4083)-1=1,MONTH(H4083)=MONTH(K4083)=TRUE,YEAR(H4083)=YEAR(K4083)=TRUE),((EOMONTH(H4083,0)-H4083+1)*X4083)/DAY(EOMONTH(H4083,0)),
IF(AND(F4083="Peretoe teenus",H4083&gt;=[2]an!$M$37,RANK(D4083,$D4083:$D4083)+COUNTIFS($D$2:D4083,D4083,$F$2:F4083,F4083)-1=1),X4083,
IF(AND(F4083="Peretoe teenus",H4083&lt;[2]an!$M$37,S4083&lt;&gt;"kahepoolne vajaduspõhine",RANK(D4083,$D4083:$D4083)+COUNTIFS($D$2:D4083,D4083,$F$2:F4083,F4083)-1=1),X4083,
IF(AND(F4083="Peretoe teenus",H4083&lt;[2]an!$M$37,S4083&lt;&gt;"kahepoolne vajaduspõhine",RANK(D4083,$D4083:$D4083)+COUNTIFS($D$2:D4083,D4083,$F$2:F4083,F4083)-1&gt;1),"",
IF(AND(F4083="Peretoe teenus",H4083&lt;[2]an!$M$37,S4083="kahepoolne vajaduspõhine",U4083="",RANK(D4083,$D4083:$D4083)+COUNTIFS($D$2:D4083,D4083,$F$2:F4083,F4083)-1=1),X4083,
IF(AND(F4083="Peretoe teenus",H4083&lt;[2]an!$M$37,S4083="kahepoolne vajaduspõhine",U4083="",RANK(D4083,$D4083:$D4083)+COUNTIFS($D$2:D4083,D4083,$F$2:F4083,F4083)-1&gt;1),"",
IF(AND(F4083="Peretoe teenus",H4083&lt;[2]an!$M$37,S4083="kahepoolne vajaduspõhine",U4083&lt;[2]an!$M$37,RANK(D4083,$D4083:$D4083)+COUNTIFS($D$2:D4083,D4083,$F$2:F4083,F4083)-1=1),X4083,
IF(AND(F4083="Peretoe teenus",H4083&lt;[2]an!$M$37,S4083="kahepoolne vajaduspõhine",U4083&lt;[2]an!$M$37,RANK(D4083,$D4083:$D4083)+COUNTIFS($D$2:D4083,D4083,$F$2:F4083,F4083)-1&gt;1),"",
IF(AND(F4083="Peretoe teenus",H4083&lt;[2]an!$M$37,S4083="kahepoolne vajaduspõhine",U4083&gt;=[2]an!$M$37,U4083&lt;=[2]an!$M$38,RANK(D4083,$D4083:$D4083)+COUNTIFS($D$2:D4083,D4083,$F$2:F4083,F4083)-1=1),
((EOMONTH(U4083,0)-U4083+1)*X4083)/DAY(EOMONTH(U4083,0))+(DAY(U4083)-1)*100/DAY(EOMONTH(U4083,0)),
IF(AND(F4083="Peretoe teenus",H4083&lt;[2]an!$M$37,S4083="kahepoolne vajaduspõhine",U4083&gt;=[2]an!$M$37,U4083&lt;=[2]an!$M$38,RANK(D4083,$D4083:$D4083)+COUNTIFS($D$2:D4083,D4083,$F$2:F4083,F4083)-1&gt;1),"",
IF(AND(F4083="Peretoe teenus",H4083&lt;[2]an!$M$37,S4083="kahepoolne vajaduspõhine",U4083&gt;[2]an!$M$38,RANK(D4083,$D4083:$D4083)+COUNTIFS($D$2:D4083,D4083,$F$2:F4083,F4083)-1=1),X4083,
IF(AND(F4083="Peretoe teenus",H4083&lt;[2]an!$M$37,S4083="kahepoolne vajaduspõhine",U4083&gt;[2]an!$M$38,RANK(D4083,$D4083:$D4083)+COUNTIFS($D$2:D4083,D4083,$F$2:F4083,F4083)-1&gt;1),"",X4083*W4083)))))))))))))),"")</f>
        <v/>
      </c>
      <c r="Z4083" s="18" t="str">
        <f t="shared" si="190"/>
        <v/>
      </c>
      <c r="AA4083" s="19" t="str">
        <f>IFERROR(VLOOKUP(E4083,[2]an!$A$3:$B$81,2,FALSE),"")</f>
        <v/>
      </c>
      <c r="AB4083" s="19" t="str">
        <f>IFERROR(VLOOKUP(AA4083,[2]an!$C$2:$D$16,2,FALSE),"")</f>
        <v/>
      </c>
      <c r="AC4083" s="20"/>
      <c r="AD4083" s="21" t="str">
        <f>IF(A4083=[2]an!$F$36,VLOOKUP([2]an!$F$36,[2]an!$F$36:$H$36,3,FALSE),IF(A4083=[2]an!$F$35,VLOOKUP([2]an!$F$35,[2]an!$F$35:$H$35,3,FALSE),IF(A4083=[2]an!$F$33,VLOOKUP([2]an!$F$33,[2]an!$F$33:$H$33,3,FALSE),IF(A4083=[2]an!$F$31,VLOOKUP([2]an!$F$31,[2]an!$F$31:$H$31,3,FALSE),""))))</f>
        <v/>
      </c>
    </row>
    <row r="4084" spans="6:30" x14ac:dyDescent="0.2">
      <c r="F4084" s="10"/>
      <c r="G4084" s="8" t="str">
        <f t="shared" si="191"/>
        <v/>
      </c>
      <c r="H4084" s="13"/>
      <c r="K4084" s="13"/>
      <c r="L4084" s="10"/>
      <c r="M4084" s="10"/>
      <c r="S4084" s="8" t="str">
        <f>IFERROR(VLOOKUP(D4084,[1]peretoe_teenus!$A$2:$L$2000,5,FALSE),"")</f>
        <v/>
      </c>
      <c r="U4084" s="13"/>
      <c r="V4084" s="15" t="str" cm="1">
        <f t="array" ref="V4084">IFERROR(IF(AND(F4084="Tugigrupp",RANK(K4084,$K4084:$K4084)+COUNTIFS($K$2:K4084,K4084,$L$2:L4084,L4084,$M$2:M4084,M4084,$I$2:I4084,I4084,$G$2:G4084,G4084,$F$2:F4084,F4084)-1=1),SUMPRODUCT(($F$2:$F$4154=F4084)*($G$2:$G$4154=G4084)*($K$2:$K$4154=K4084)*($I$2:$I$4154=I4084)*($L$2:$L$4154=L4084)*($M$2:$M$4154=M4084)),""),"")</f>
        <v/>
      </c>
      <c r="W4084" s="15" t="str">
        <f t="shared" si="189"/>
        <v/>
      </c>
      <c r="X4084" s="16" t="str">
        <f>IF(AND(A4084=[2]an!$G$38,F4084=[2]an!$E$40),[2]an!$G$40,IF(AND(A4084=[2]an!$G$38,F4084=[2]an!$E$41),[2]an!$G$41,IF(AND(A4084=[2]an!$G$38,F4084=[2]an!$E$39,H4084&gt;=[2]an!$M$37),[2]an!$G$39,
IF(AND(A4084=[2]an!$G$38,F4084=[2]an!$E$39,H4084&lt;[2]an!$M$37,S4084="kahepoolne vajaduspõhine",U4084=""),[2]an!$M$40,
IF(AND(A4084=[2]an!$G$38,F4084=[2]an!$E$39,H4084&lt;[2]an!$M$37,S4084="kahepoolne vajaduspõhine",U4084&lt;&gt;""),[2]an!$G$39,
IF(AND(A4084=[2]an!$G$38,F4084=[2]an!$E$39,H4084&lt;[2]an!$M$37,S4084&lt;&gt;"kahepoolne vajaduspõhine"),[2]an!$G$39,
IF(AND(A4084=[2]an!$G$38,F4084=[2]an!$E$42),[2]an!$G$42,
IF(AND(A4084=[2]an!$H$38,F4084=[2]an!$E$40),[2]an!$H$40,IF(AND(A4084=[2]an!$H$38,F4084=[2]an!$E$41),[2]an!$H$41,IF(AND(A4084=[2]an!$H$38,F4084=[2]an!$E$39,H4084&gt;=[2]an!$M$37),[2]an!$H$39,
IF(AND(A4084=[2]an!$H$38,F4084=[2]an!$E$39,H4084&lt;[2]an!$M$37,S4084="kahepoolne vajaduspõhine",U4084=""),[2]an!$M$40,
IF(AND(A4084=[2]an!$H$38,F4084=[2]an!$E$39,H4084&lt;[2]an!$M$37,S4084="kahepoolne vajaduspõhine",U4084&lt;&gt;""),[2]an!$H$39,
IF(AND(A4084=[2]an!$H$38,F4084=[2]an!$E$39,H4084&lt;[2]an!$M$37,S4084&lt;&gt;"kahepoolne vajaduspõhine"),[2]an!$H$39,
IF(AND(A4084=[2]an!$H$38,F4084=[2]an!$E$42),[2]an!$H$42,
IF(AND(A4084=[2]an!$I$38,F4084=[2]an!$E$40),[2]an!$I$40,IF(AND(A4084=[2]an!$I$38,F4084=[2]an!$E$41),[2]an!$I$41,IF(AND(A4084=[2]an!$I$38,F4084=[2]an!$E$39,H4084&gt;=[2]an!$M$37),[2]an!$I$39,
IF(AND(A4084=[2]an!$I$38,F4084=[2]an!$E$39,H4084&lt;[2]an!$M$37,S4084="kahepoolne vajaduspõhine",U4084=""),[2]an!$M$40,
IF(AND(A4084=[2]an!$I$38,F4084=[2]an!$E$39,H4084&lt;[2]an!$M$37,S4084="kahepoolne vajaduspõhine",U4084&lt;&gt;""),[2]an!$I$39,
IF(AND(A4084=[2]an!$I$38,F4084=[2]an!$E$39,H4084&lt;[2]an!$M$37,S4084&lt;&gt;"kahepoolne vajaduspõhine"),[2]an!$I$39,
IF(AND(A4084=[2]an!$I$38,F4084=[2]an!$E$42),[2]an!$I$42,
IF(AND(A4084=[2]an!$J$38,F4084=[2]an!$E$40),[2]an!$J$40,IF(AND(A4084=[2]an!$J$38,F4084=[2]an!$E$41),[2]an!$J$41,IF(AND(A4084=[2]an!$J$38,F4084=[2]an!$E$39,H4084&gt;=[2]an!$M$37),[2]an!$J$39,
IF(AND(A4084=[2]an!$J$38,F4084=[2]an!$E$39,H4084&lt;[2]an!$M$37,S4084="kahepoolne vajaduspõhine",U4084=""),[2]an!$M$40,
IF(AND(A4084=[2]an!$J$38,F4084=[2]an!$E$39,H4084&lt;[2]an!$M$37,S4084="kahepoolne vajaduspõhine",U4084&lt;&gt;""),[2]an!$J$39,
IF(AND(A4084=[2]an!$J$38,F4084=[2]an!$E$39,H4084&lt;[2]an!$M$37,S4084&lt;&gt;"kahepoolne vajaduspõhine"),[2]an!$J$39,
IF(AND(A4084=[2]an!$J$38,F4084=[2]an!$E$42),[2]an!$J$42,""))))))))))))))))))))))))))))</f>
        <v/>
      </c>
      <c r="Y4084" s="17" t="str">
        <f>IFERROR(IF(F4084="Tugigrupp",0,
IF(AND(F4084="Peretoe teenus",H4084&gt;=[2]an!$M$37,RANK(D4084,$D4084:$D4084)+COUNTIFS($D$2:D4084,D4084,$F$2:F4084,F4084)-1&gt;1),"",
IF(AND(F4084="Peretoe teenus",H4084&gt;=[2]an!$M$37,RANK(D4084,$D4084:$D4084)+COUNTIFS($D$2:D4084,D4084,$F$2:F4084,F4084)-1=1,MONTH(H4084)=MONTH(K4084)=TRUE,YEAR(H4084)=YEAR(K4084)=TRUE),((EOMONTH(H4084,0)-H4084+1)*X4084)/DAY(EOMONTH(H4084,0)),
IF(AND(F4084="Peretoe teenus",H4084&gt;=[2]an!$M$37,RANK(D4084,$D4084:$D4084)+COUNTIFS($D$2:D4084,D4084,$F$2:F4084,F4084)-1=1),X4084,
IF(AND(F4084="Peretoe teenus",H4084&lt;[2]an!$M$37,S4084&lt;&gt;"kahepoolne vajaduspõhine",RANK(D4084,$D4084:$D4084)+COUNTIFS($D$2:D4084,D4084,$F$2:F4084,F4084)-1=1),X4084,
IF(AND(F4084="Peretoe teenus",H4084&lt;[2]an!$M$37,S4084&lt;&gt;"kahepoolne vajaduspõhine",RANK(D4084,$D4084:$D4084)+COUNTIFS($D$2:D4084,D4084,$F$2:F4084,F4084)-1&gt;1),"",
IF(AND(F4084="Peretoe teenus",H4084&lt;[2]an!$M$37,S4084="kahepoolne vajaduspõhine",U4084="",RANK(D4084,$D4084:$D4084)+COUNTIFS($D$2:D4084,D4084,$F$2:F4084,F4084)-1=1),X4084,
IF(AND(F4084="Peretoe teenus",H4084&lt;[2]an!$M$37,S4084="kahepoolne vajaduspõhine",U4084="",RANK(D4084,$D4084:$D4084)+COUNTIFS($D$2:D4084,D4084,$F$2:F4084,F4084)-1&gt;1),"",
IF(AND(F4084="Peretoe teenus",H4084&lt;[2]an!$M$37,S4084="kahepoolne vajaduspõhine",U4084&lt;[2]an!$M$37,RANK(D4084,$D4084:$D4084)+COUNTIFS($D$2:D4084,D4084,$F$2:F4084,F4084)-1=1),X4084,
IF(AND(F4084="Peretoe teenus",H4084&lt;[2]an!$M$37,S4084="kahepoolne vajaduspõhine",U4084&lt;[2]an!$M$37,RANK(D4084,$D4084:$D4084)+COUNTIFS($D$2:D4084,D4084,$F$2:F4084,F4084)-1&gt;1),"",
IF(AND(F4084="Peretoe teenus",H4084&lt;[2]an!$M$37,S4084="kahepoolne vajaduspõhine",U4084&gt;=[2]an!$M$37,U4084&lt;=[2]an!$M$38,RANK(D4084,$D4084:$D4084)+COUNTIFS($D$2:D4084,D4084,$F$2:F4084,F4084)-1=1),
((EOMONTH(U4084,0)-U4084+1)*X4084)/DAY(EOMONTH(U4084,0))+(DAY(U4084)-1)*100/DAY(EOMONTH(U4084,0)),
IF(AND(F4084="Peretoe teenus",H4084&lt;[2]an!$M$37,S4084="kahepoolne vajaduspõhine",U4084&gt;=[2]an!$M$37,U4084&lt;=[2]an!$M$38,RANK(D4084,$D4084:$D4084)+COUNTIFS($D$2:D4084,D4084,$F$2:F4084,F4084)-1&gt;1),"",
IF(AND(F4084="Peretoe teenus",H4084&lt;[2]an!$M$37,S4084="kahepoolne vajaduspõhine",U4084&gt;[2]an!$M$38,RANK(D4084,$D4084:$D4084)+COUNTIFS($D$2:D4084,D4084,$F$2:F4084,F4084)-1=1),X4084,
IF(AND(F4084="Peretoe teenus",H4084&lt;[2]an!$M$37,S4084="kahepoolne vajaduspõhine",U4084&gt;[2]an!$M$38,RANK(D4084,$D4084:$D4084)+COUNTIFS($D$2:D4084,D4084,$F$2:F4084,F4084)-1&gt;1),"",X4084*W4084)))))))))))))),"")</f>
        <v/>
      </c>
      <c r="Z4084" s="18" t="str">
        <f t="shared" si="190"/>
        <v/>
      </c>
      <c r="AA4084" s="19" t="str">
        <f>IFERROR(VLOOKUP(E4084,[2]an!$A$3:$B$81,2,FALSE),"")</f>
        <v/>
      </c>
      <c r="AB4084" s="19" t="str">
        <f>IFERROR(VLOOKUP(AA4084,[2]an!$C$2:$D$16,2,FALSE),"")</f>
        <v/>
      </c>
      <c r="AC4084" s="20"/>
      <c r="AD4084" s="21" t="str">
        <f>IF(A4084=[2]an!$F$36,VLOOKUP([2]an!$F$36,[2]an!$F$36:$H$36,3,FALSE),IF(A4084=[2]an!$F$35,VLOOKUP([2]an!$F$35,[2]an!$F$35:$H$35,3,FALSE),IF(A4084=[2]an!$F$33,VLOOKUP([2]an!$F$33,[2]an!$F$33:$H$33,3,FALSE),IF(A4084=[2]an!$F$31,VLOOKUP([2]an!$F$31,[2]an!$F$31:$H$31,3,FALSE),""))))</f>
        <v/>
      </c>
    </row>
    <row r="4085" spans="6:30" x14ac:dyDescent="0.2">
      <c r="F4085" s="10"/>
      <c r="G4085" s="8" t="str">
        <f t="shared" si="191"/>
        <v/>
      </c>
      <c r="H4085" s="13"/>
      <c r="K4085" s="13"/>
      <c r="L4085" s="10"/>
      <c r="M4085" s="10"/>
      <c r="S4085" s="8" t="str">
        <f>IFERROR(VLOOKUP(D4085,[1]peretoe_teenus!$A$2:$L$2000,5,FALSE),"")</f>
        <v/>
      </c>
      <c r="U4085" s="13"/>
      <c r="V4085" s="15" t="str" cm="1">
        <f t="array" ref="V4085">IFERROR(IF(AND(F4085="Tugigrupp",RANK(K4085,$K4085:$K4085)+COUNTIFS($K$2:K4085,K4085,$L$2:L4085,L4085,$M$2:M4085,M4085,$I$2:I4085,I4085,$G$2:G4085,G4085,$F$2:F4085,F4085)-1=1),SUMPRODUCT(($F$2:$F$4154=F4085)*($G$2:$G$4154=G4085)*($K$2:$K$4154=K4085)*($I$2:$I$4154=I4085)*($L$2:$L$4154=L4085)*($M$2:$M$4154=M4085)),""),"")</f>
        <v/>
      </c>
      <c r="W4085" s="15" t="str">
        <f t="shared" si="189"/>
        <v/>
      </c>
      <c r="X4085" s="16" t="str">
        <f>IF(AND(A4085=[2]an!$G$38,F4085=[2]an!$E$40),[2]an!$G$40,IF(AND(A4085=[2]an!$G$38,F4085=[2]an!$E$41),[2]an!$G$41,IF(AND(A4085=[2]an!$G$38,F4085=[2]an!$E$39,H4085&gt;=[2]an!$M$37),[2]an!$G$39,
IF(AND(A4085=[2]an!$G$38,F4085=[2]an!$E$39,H4085&lt;[2]an!$M$37,S4085="kahepoolne vajaduspõhine",U4085=""),[2]an!$M$40,
IF(AND(A4085=[2]an!$G$38,F4085=[2]an!$E$39,H4085&lt;[2]an!$M$37,S4085="kahepoolne vajaduspõhine",U4085&lt;&gt;""),[2]an!$G$39,
IF(AND(A4085=[2]an!$G$38,F4085=[2]an!$E$39,H4085&lt;[2]an!$M$37,S4085&lt;&gt;"kahepoolne vajaduspõhine"),[2]an!$G$39,
IF(AND(A4085=[2]an!$G$38,F4085=[2]an!$E$42),[2]an!$G$42,
IF(AND(A4085=[2]an!$H$38,F4085=[2]an!$E$40),[2]an!$H$40,IF(AND(A4085=[2]an!$H$38,F4085=[2]an!$E$41),[2]an!$H$41,IF(AND(A4085=[2]an!$H$38,F4085=[2]an!$E$39,H4085&gt;=[2]an!$M$37),[2]an!$H$39,
IF(AND(A4085=[2]an!$H$38,F4085=[2]an!$E$39,H4085&lt;[2]an!$M$37,S4085="kahepoolne vajaduspõhine",U4085=""),[2]an!$M$40,
IF(AND(A4085=[2]an!$H$38,F4085=[2]an!$E$39,H4085&lt;[2]an!$M$37,S4085="kahepoolne vajaduspõhine",U4085&lt;&gt;""),[2]an!$H$39,
IF(AND(A4085=[2]an!$H$38,F4085=[2]an!$E$39,H4085&lt;[2]an!$M$37,S4085&lt;&gt;"kahepoolne vajaduspõhine"),[2]an!$H$39,
IF(AND(A4085=[2]an!$H$38,F4085=[2]an!$E$42),[2]an!$H$42,
IF(AND(A4085=[2]an!$I$38,F4085=[2]an!$E$40),[2]an!$I$40,IF(AND(A4085=[2]an!$I$38,F4085=[2]an!$E$41),[2]an!$I$41,IF(AND(A4085=[2]an!$I$38,F4085=[2]an!$E$39,H4085&gt;=[2]an!$M$37),[2]an!$I$39,
IF(AND(A4085=[2]an!$I$38,F4085=[2]an!$E$39,H4085&lt;[2]an!$M$37,S4085="kahepoolne vajaduspõhine",U4085=""),[2]an!$M$40,
IF(AND(A4085=[2]an!$I$38,F4085=[2]an!$E$39,H4085&lt;[2]an!$M$37,S4085="kahepoolne vajaduspõhine",U4085&lt;&gt;""),[2]an!$I$39,
IF(AND(A4085=[2]an!$I$38,F4085=[2]an!$E$39,H4085&lt;[2]an!$M$37,S4085&lt;&gt;"kahepoolne vajaduspõhine"),[2]an!$I$39,
IF(AND(A4085=[2]an!$I$38,F4085=[2]an!$E$42),[2]an!$I$42,
IF(AND(A4085=[2]an!$J$38,F4085=[2]an!$E$40),[2]an!$J$40,IF(AND(A4085=[2]an!$J$38,F4085=[2]an!$E$41),[2]an!$J$41,IF(AND(A4085=[2]an!$J$38,F4085=[2]an!$E$39,H4085&gt;=[2]an!$M$37),[2]an!$J$39,
IF(AND(A4085=[2]an!$J$38,F4085=[2]an!$E$39,H4085&lt;[2]an!$M$37,S4085="kahepoolne vajaduspõhine",U4085=""),[2]an!$M$40,
IF(AND(A4085=[2]an!$J$38,F4085=[2]an!$E$39,H4085&lt;[2]an!$M$37,S4085="kahepoolne vajaduspõhine",U4085&lt;&gt;""),[2]an!$J$39,
IF(AND(A4085=[2]an!$J$38,F4085=[2]an!$E$39,H4085&lt;[2]an!$M$37,S4085&lt;&gt;"kahepoolne vajaduspõhine"),[2]an!$J$39,
IF(AND(A4085=[2]an!$J$38,F4085=[2]an!$E$42),[2]an!$J$42,""))))))))))))))))))))))))))))</f>
        <v/>
      </c>
      <c r="Y4085" s="17" t="str">
        <f>IFERROR(IF(F4085="Tugigrupp",0,
IF(AND(F4085="Peretoe teenus",H4085&gt;=[2]an!$M$37,RANK(D4085,$D4085:$D4085)+COUNTIFS($D$2:D4085,D4085,$F$2:F4085,F4085)-1&gt;1),"",
IF(AND(F4085="Peretoe teenus",H4085&gt;=[2]an!$M$37,RANK(D4085,$D4085:$D4085)+COUNTIFS($D$2:D4085,D4085,$F$2:F4085,F4085)-1=1,MONTH(H4085)=MONTH(K4085)=TRUE,YEAR(H4085)=YEAR(K4085)=TRUE),((EOMONTH(H4085,0)-H4085+1)*X4085)/DAY(EOMONTH(H4085,0)),
IF(AND(F4085="Peretoe teenus",H4085&gt;=[2]an!$M$37,RANK(D4085,$D4085:$D4085)+COUNTIFS($D$2:D4085,D4085,$F$2:F4085,F4085)-1=1),X4085,
IF(AND(F4085="Peretoe teenus",H4085&lt;[2]an!$M$37,S4085&lt;&gt;"kahepoolne vajaduspõhine",RANK(D4085,$D4085:$D4085)+COUNTIFS($D$2:D4085,D4085,$F$2:F4085,F4085)-1=1),X4085,
IF(AND(F4085="Peretoe teenus",H4085&lt;[2]an!$M$37,S4085&lt;&gt;"kahepoolne vajaduspõhine",RANK(D4085,$D4085:$D4085)+COUNTIFS($D$2:D4085,D4085,$F$2:F4085,F4085)-1&gt;1),"",
IF(AND(F4085="Peretoe teenus",H4085&lt;[2]an!$M$37,S4085="kahepoolne vajaduspõhine",U4085="",RANK(D4085,$D4085:$D4085)+COUNTIFS($D$2:D4085,D4085,$F$2:F4085,F4085)-1=1),X4085,
IF(AND(F4085="Peretoe teenus",H4085&lt;[2]an!$M$37,S4085="kahepoolne vajaduspõhine",U4085="",RANK(D4085,$D4085:$D4085)+COUNTIFS($D$2:D4085,D4085,$F$2:F4085,F4085)-1&gt;1),"",
IF(AND(F4085="Peretoe teenus",H4085&lt;[2]an!$M$37,S4085="kahepoolne vajaduspõhine",U4085&lt;[2]an!$M$37,RANK(D4085,$D4085:$D4085)+COUNTIFS($D$2:D4085,D4085,$F$2:F4085,F4085)-1=1),X4085,
IF(AND(F4085="Peretoe teenus",H4085&lt;[2]an!$M$37,S4085="kahepoolne vajaduspõhine",U4085&lt;[2]an!$M$37,RANK(D4085,$D4085:$D4085)+COUNTIFS($D$2:D4085,D4085,$F$2:F4085,F4085)-1&gt;1),"",
IF(AND(F4085="Peretoe teenus",H4085&lt;[2]an!$M$37,S4085="kahepoolne vajaduspõhine",U4085&gt;=[2]an!$M$37,U4085&lt;=[2]an!$M$38,RANK(D4085,$D4085:$D4085)+COUNTIFS($D$2:D4085,D4085,$F$2:F4085,F4085)-1=1),
((EOMONTH(U4085,0)-U4085+1)*X4085)/DAY(EOMONTH(U4085,0))+(DAY(U4085)-1)*100/DAY(EOMONTH(U4085,0)),
IF(AND(F4085="Peretoe teenus",H4085&lt;[2]an!$M$37,S4085="kahepoolne vajaduspõhine",U4085&gt;=[2]an!$M$37,U4085&lt;=[2]an!$M$38,RANK(D4085,$D4085:$D4085)+COUNTIFS($D$2:D4085,D4085,$F$2:F4085,F4085)-1&gt;1),"",
IF(AND(F4085="Peretoe teenus",H4085&lt;[2]an!$M$37,S4085="kahepoolne vajaduspõhine",U4085&gt;[2]an!$M$38,RANK(D4085,$D4085:$D4085)+COUNTIFS($D$2:D4085,D4085,$F$2:F4085,F4085)-1=1),X4085,
IF(AND(F4085="Peretoe teenus",H4085&lt;[2]an!$M$37,S4085="kahepoolne vajaduspõhine",U4085&gt;[2]an!$M$38,RANK(D4085,$D4085:$D4085)+COUNTIFS($D$2:D4085,D4085,$F$2:F4085,F4085)-1&gt;1),"",X4085*W4085)))))))))))))),"")</f>
        <v/>
      </c>
      <c r="Z4085" s="18" t="str">
        <f t="shared" si="190"/>
        <v/>
      </c>
      <c r="AA4085" s="19" t="str">
        <f>IFERROR(VLOOKUP(E4085,[2]an!$A$3:$B$81,2,FALSE),"")</f>
        <v/>
      </c>
      <c r="AB4085" s="19" t="str">
        <f>IFERROR(VLOOKUP(AA4085,[2]an!$C$2:$D$16,2,FALSE),"")</f>
        <v/>
      </c>
      <c r="AC4085" s="20"/>
      <c r="AD4085" s="21" t="str">
        <f>IF(A4085=[2]an!$F$36,VLOOKUP([2]an!$F$36,[2]an!$F$36:$H$36,3,FALSE),IF(A4085=[2]an!$F$35,VLOOKUP([2]an!$F$35,[2]an!$F$35:$H$35,3,FALSE),IF(A4085=[2]an!$F$33,VLOOKUP([2]an!$F$33,[2]an!$F$33:$H$33,3,FALSE),IF(A4085=[2]an!$F$31,VLOOKUP([2]an!$F$31,[2]an!$F$31:$H$31,3,FALSE),""))))</f>
        <v/>
      </c>
    </row>
    <row r="4086" spans="6:30" x14ac:dyDescent="0.2">
      <c r="F4086" s="10"/>
      <c r="G4086" s="8" t="str">
        <f t="shared" si="191"/>
        <v/>
      </c>
      <c r="H4086" s="13"/>
      <c r="K4086" s="13"/>
      <c r="L4086" s="10"/>
      <c r="M4086" s="10"/>
      <c r="S4086" s="8" t="str">
        <f>IFERROR(VLOOKUP(D4086,[1]peretoe_teenus!$A$2:$L$2000,5,FALSE),"")</f>
        <v/>
      </c>
      <c r="U4086" s="13"/>
      <c r="V4086" s="15" t="str" cm="1">
        <f t="array" ref="V4086">IFERROR(IF(AND(F4086="Tugigrupp",RANK(K4086,$K4086:$K4086)+COUNTIFS($K$2:K4086,K4086,$L$2:L4086,L4086,$M$2:M4086,M4086,$I$2:I4086,I4086,$G$2:G4086,G4086,$F$2:F4086,F4086)-1=1),SUMPRODUCT(($F$2:$F$4154=F4086)*($G$2:$G$4154=G4086)*($K$2:$K$4154=K4086)*($I$2:$I$4154=I4086)*($L$2:$L$4154=L4086)*($M$2:$M$4154=M4086)),""),"")</f>
        <v/>
      </c>
      <c r="W4086" s="15" t="str">
        <f t="shared" si="189"/>
        <v/>
      </c>
      <c r="X4086" s="16" t="str">
        <f>IF(AND(A4086=[2]an!$G$38,F4086=[2]an!$E$40),[2]an!$G$40,IF(AND(A4086=[2]an!$G$38,F4086=[2]an!$E$41),[2]an!$G$41,IF(AND(A4086=[2]an!$G$38,F4086=[2]an!$E$39,H4086&gt;=[2]an!$M$37),[2]an!$G$39,
IF(AND(A4086=[2]an!$G$38,F4086=[2]an!$E$39,H4086&lt;[2]an!$M$37,S4086="kahepoolne vajaduspõhine",U4086=""),[2]an!$M$40,
IF(AND(A4086=[2]an!$G$38,F4086=[2]an!$E$39,H4086&lt;[2]an!$M$37,S4086="kahepoolne vajaduspõhine",U4086&lt;&gt;""),[2]an!$G$39,
IF(AND(A4086=[2]an!$G$38,F4086=[2]an!$E$39,H4086&lt;[2]an!$M$37,S4086&lt;&gt;"kahepoolne vajaduspõhine"),[2]an!$G$39,
IF(AND(A4086=[2]an!$G$38,F4086=[2]an!$E$42),[2]an!$G$42,
IF(AND(A4086=[2]an!$H$38,F4086=[2]an!$E$40),[2]an!$H$40,IF(AND(A4086=[2]an!$H$38,F4086=[2]an!$E$41),[2]an!$H$41,IF(AND(A4086=[2]an!$H$38,F4086=[2]an!$E$39,H4086&gt;=[2]an!$M$37),[2]an!$H$39,
IF(AND(A4086=[2]an!$H$38,F4086=[2]an!$E$39,H4086&lt;[2]an!$M$37,S4086="kahepoolne vajaduspõhine",U4086=""),[2]an!$M$40,
IF(AND(A4086=[2]an!$H$38,F4086=[2]an!$E$39,H4086&lt;[2]an!$M$37,S4086="kahepoolne vajaduspõhine",U4086&lt;&gt;""),[2]an!$H$39,
IF(AND(A4086=[2]an!$H$38,F4086=[2]an!$E$39,H4086&lt;[2]an!$M$37,S4086&lt;&gt;"kahepoolne vajaduspõhine"),[2]an!$H$39,
IF(AND(A4086=[2]an!$H$38,F4086=[2]an!$E$42),[2]an!$H$42,
IF(AND(A4086=[2]an!$I$38,F4086=[2]an!$E$40),[2]an!$I$40,IF(AND(A4086=[2]an!$I$38,F4086=[2]an!$E$41),[2]an!$I$41,IF(AND(A4086=[2]an!$I$38,F4086=[2]an!$E$39,H4086&gt;=[2]an!$M$37),[2]an!$I$39,
IF(AND(A4086=[2]an!$I$38,F4086=[2]an!$E$39,H4086&lt;[2]an!$M$37,S4086="kahepoolne vajaduspõhine",U4086=""),[2]an!$M$40,
IF(AND(A4086=[2]an!$I$38,F4086=[2]an!$E$39,H4086&lt;[2]an!$M$37,S4086="kahepoolne vajaduspõhine",U4086&lt;&gt;""),[2]an!$I$39,
IF(AND(A4086=[2]an!$I$38,F4086=[2]an!$E$39,H4086&lt;[2]an!$M$37,S4086&lt;&gt;"kahepoolne vajaduspõhine"),[2]an!$I$39,
IF(AND(A4086=[2]an!$I$38,F4086=[2]an!$E$42),[2]an!$I$42,
IF(AND(A4086=[2]an!$J$38,F4086=[2]an!$E$40),[2]an!$J$40,IF(AND(A4086=[2]an!$J$38,F4086=[2]an!$E$41),[2]an!$J$41,IF(AND(A4086=[2]an!$J$38,F4086=[2]an!$E$39,H4086&gt;=[2]an!$M$37),[2]an!$J$39,
IF(AND(A4086=[2]an!$J$38,F4086=[2]an!$E$39,H4086&lt;[2]an!$M$37,S4086="kahepoolne vajaduspõhine",U4086=""),[2]an!$M$40,
IF(AND(A4086=[2]an!$J$38,F4086=[2]an!$E$39,H4086&lt;[2]an!$M$37,S4086="kahepoolne vajaduspõhine",U4086&lt;&gt;""),[2]an!$J$39,
IF(AND(A4086=[2]an!$J$38,F4086=[2]an!$E$39,H4086&lt;[2]an!$M$37,S4086&lt;&gt;"kahepoolne vajaduspõhine"),[2]an!$J$39,
IF(AND(A4086=[2]an!$J$38,F4086=[2]an!$E$42),[2]an!$J$42,""))))))))))))))))))))))))))))</f>
        <v/>
      </c>
      <c r="Y4086" s="17" t="str">
        <f>IFERROR(IF(F4086="Tugigrupp",0,
IF(AND(F4086="Peretoe teenus",H4086&gt;=[2]an!$M$37,RANK(D4086,$D4086:$D4086)+COUNTIFS($D$2:D4086,D4086,$F$2:F4086,F4086)-1&gt;1),"",
IF(AND(F4086="Peretoe teenus",H4086&gt;=[2]an!$M$37,RANK(D4086,$D4086:$D4086)+COUNTIFS($D$2:D4086,D4086,$F$2:F4086,F4086)-1=1,MONTH(H4086)=MONTH(K4086)=TRUE,YEAR(H4086)=YEAR(K4086)=TRUE),((EOMONTH(H4086,0)-H4086+1)*X4086)/DAY(EOMONTH(H4086,0)),
IF(AND(F4086="Peretoe teenus",H4086&gt;=[2]an!$M$37,RANK(D4086,$D4086:$D4086)+COUNTIFS($D$2:D4086,D4086,$F$2:F4086,F4086)-1=1),X4086,
IF(AND(F4086="Peretoe teenus",H4086&lt;[2]an!$M$37,S4086&lt;&gt;"kahepoolne vajaduspõhine",RANK(D4086,$D4086:$D4086)+COUNTIFS($D$2:D4086,D4086,$F$2:F4086,F4086)-1=1),X4086,
IF(AND(F4086="Peretoe teenus",H4086&lt;[2]an!$M$37,S4086&lt;&gt;"kahepoolne vajaduspõhine",RANK(D4086,$D4086:$D4086)+COUNTIFS($D$2:D4086,D4086,$F$2:F4086,F4086)-1&gt;1),"",
IF(AND(F4086="Peretoe teenus",H4086&lt;[2]an!$M$37,S4086="kahepoolne vajaduspõhine",U4086="",RANK(D4086,$D4086:$D4086)+COUNTIFS($D$2:D4086,D4086,$F$2:F4086,F4086)-1=1),X4086,
IF(AND(F4086="Peretoe teenus",H4086&lt;[2]an!$M$37,S4086="kahepoolne vajaduspõhine",U4086="",RANK(D4086,$D4086:$D4086)+COUNTIFS($D$2:D4086,D4086,$F$2:F4086,F4086)-1&gt;1),"",
IF(AND(F4086="Peretoe teenus",H4086&lt;[2]an!$M$37,S4086="kahepoolne vajaduspõhine",U4086&lt;[2]an!$M$37,RANK(D4086,$D4086:$D4086)+COUNTIFS($D$2:D4086,D4086,$F$2:F4086,F4086)-1=1),X4086,
IF(AND(F4086="Peretoe teenus",H4086&lt;[2]an!$M$37,S4086="kahepoolne vajaduspõhine",U4086&lt;[2]an!$M$37,RANK(D4086,$D4086:$D4086)+COUNTIFS($D$2:D4086,D4086,$F$2:F4086,F4086)-1&gt;1),"",
IF(AND(F4086="Peretoe teenus",H4086&lt;[2]an!$M$37,S4086="kahepoolne vajaduspõhine",U4086&gt;=[2]an!$M$37,U4086&lt;=[2]an!$M$38,RANK(D4086,$D4086:$D4086)+COUNTIFS($D$2:D4086,D4086,$F$2:F4086,F4086)-1=1),
((EOMONTH(U4086,0)-U4086+1)*X4086)/DAY(EOMONTH(U4086,0))+(DAY(U4086)-1)*100/DAY(EOMONTH(U4086,0)),
IF(AND(F4086="Peretoe teenus",H4086&lt;[2]an!$M$37,S4086="kahepoolne vajaduspõhine",U4086&gt;=[2]an!$M$37,U4086&lt;=[2]an!$M$38,RANK(D4086,$D4086:$D4086)+COUNTIFS($D$2:D4086,D4086,$F$2:F4086,F4086)-1&gt;1),"",
IF(AND(F4086="Peretoe teenus",H4086&lt;[2]an!$M$37,S4086="kahepoolne vajaduspõhine",U4086&gt;[2]an!$M$38,RANK(D4086,$D4086:$D4086)+COUNTIFS($D$2:D4086,D4086,$F$2:F4086,F4086)-1=1),X4086,
IF(AND(F4086="Peretoe teenus",H4086&lt;[2]an!$M$37,S4086="kahepoolne vajaduspõhine",U4086&gt;[2]an!$M$38,RANK(D4086,$D4086:$D4086)+COUNTIFS($D$2:D4086,D4086,$F$2:F4086,F4086)-1&gt;1),"",X4086*W4086)))))))))))))),"")</f>
        <v/>
      </c>
      <c r="Z4086" s="18" t="str">
        <f t="shared" si="190"/>
        <v/>
      </c>
      <c r="AA4086" s="19" t="str">
        <f>IFERROR(VLOOKUP(E4086,[2]an!$A$3:$B$81,2,FALSE),"")</f>
        <v/>
      </c>
      <c r="AB4086" s="19" t="str">
        <f>IFERROR(VLOOKUP(AA4086,[2]an!$C$2:$D$16,2,FALSE),"")</f>
        <v/>
      </c>
      <c r="AC4086" s="20"/>
      <c r="AD4086" s="21" t="str">
        <f>IF(A4086=[2]an!$F$36,VLOOKUP([2]an!$F$36,[2]an!$F$36:$H$36,3,FALSE),IF(A4086=[2]an!$F$35,VLOOKUP([2]an!$F$35,[2]an!$F$35:$H$35,3,FALSE),IF(A4086=[2]an!$F$33,VLOOKUP([2]an!$F$33,[2]an!$F$33:$H$33,3,FALSE),IF(A4086=[2]an!$F$31,VLOOKUP([2]an!$F$31,[2]an!$F$31:$H$31,3,FALSE),""))))</f>
        <v/>
      </c>
    </row>
    <row r="4087" spans="6:30" x14ac:dyDescent="0.2">
      <c r="F4087" s="10"/>
      <c r="G4087" s="8" t="str">
        <f t="shared" si="191"/>
        <v/>
      </c>
      <c r="H4087" s="13"/>
      <c r="K4087" s="13"/>
      <c r="L4087" s="10"/>
      <c r="M4087" s="10"/>
      <c r="S4087" s="8" t="str">
        <f>IFERROR(VLOOKUP(D4087,[1]peretoe_teenus!$A$2:$L$2000,5,FALSE),"")</f>
        <v/>
      </c>
      <c r="U4087" s="13"/>
      <c r="V4087" s="15" t="str" cm="1">
        <f t="array" ref="V4087">IFERROR(IF(AND(F4087="Tugigrupp",RANK(K4087,$K4087:$K4087)+COUNTIFS($K$2:K4087,K4087,$L$2:L4087,L4087,$M$2:M4087,M4087,$I$2:I4087,I4087,$G$2:G4087,G4087,$F$2:F4087,F4087)-1=1),SUMPRODUCT(($F$2:$F$4154=F4087)*($G$2:$G$4154=G4087)*($K$2:$K$4154=K4087)*($I$2:$I$4154=I4087)*($L$2:$L$4154=L4087)*($M$2:$M$4154=M4087)),""),"")</f>
        <v/>
      </c>
      <c r="W4087" s="15" t="str">
        <f t="shared" si="189"/>
        <v/>
      </c>
      <c r="X4087" s="16" t="str">
        <f>IF(AND(A4087=[2]an!$G$38,F4087=[2]an!$E$40),[2]an!$G$40,IF(AND(A4087=[2]an!$G$38,F4087=[2]an!$E$41),[2]an!$G$41,IF(AND(A4087=[2]an!$G$38,F4087=[2]an!$E$39,H4087&gt;=[2]an!$M$37),[2]an!$G$39,
IF(AND(A4087=[2]an!$G$38,F4087=[2]an!$E$39,H4087&lt;[2]an!$M$37,S4087="kahepoolne vajaduspõhine",U4087=""),[2]an!$M$40,
IF(AND(A4087=[2]an!$G$38,F4087=[2]an!$E$39,H4087&lt;[2]an!$M$37,S4087="kahepoolne vajaduspõhine",U4087&lt;&gt;""),[2]an!$G$39,
IF(AND(A4087=[2]an!$G$38,F4087=[2]an!$E$39,H4087&lt;[2]an!$M$37,S4087&lt;&gt;"kahepoolne vajaduspõhine"),[2]an!$G$39,
IF(AND(A4087=[2]an!$G$38,F4087=[2]an!$E$42),[2]an!$G$42,
IF(AND(A4087=[2]an!$H$38,F4087=[2]an!$E$40),[2]an!$H$40,IF(AND(A4087=[2]an!$H$38,F4087=[2]an!$E$41),[2]an!$H$41,IF(AND(A4087=[2]an!$H$38,F4087=[2]an!$E$39,H4087&gt;=[2]an!$M$37),[2]an!$H$39,
IF(AND(A4087=[2]an!$H$38,F4087=[2]an!$E$39,H4087&lt;[2]an!$M$37,S4087="kahepoolne vajaduspõhine",U4087=""),[2]an!$M$40,
IF(AND(A4087=[2]an!$H$38,F4087=[2]an!$E$39,H4087&lt;[2]an!$M$37,S4087="kahepoolne vajaduspõhine",U4087&lt;&gt;""),[2]an!$H$39,
IF(AND(A4087=[2]an!$H$38,F4087=[2]an!$E$39,H4087&lt;[2]an!$M$37,S4087&lt;&gt;"kahepoolne vajaduspõhine"),[2]an!$H$39,
IF(AND(A4087=[2]an!$H$38,F4087=[2]an!$E$42),[2]an!$H$42,
IF(AND(A4087=[2]an!$I$38,F4087=[2]an!$E$40),[2]an!$I$40,IF(AND(A4087=[2]an!$I$38,F4087=[2]an!$E$41),[2]an!$I$41,IF(AND(A4087=[2]an!$I$38,F4087=[2]an!$E$39,H4087&gt;=[2]an!$M$37),[2]an!$I$39,
IF(AND(A4087=[2]an!$I$38,F4087=[2]an!$E$39,H4087&lt;[2]an!$M$37,S4087="kahepoolne vajaduspõhine",U4087=""),[2]an!$M$40,
IF(AND(A4087=[2]an!$I$38,F4087=[2]an!$E$39,H4087&lt;[2]an!$M$37,S4087="kahepoolne vajaduspõhine",U4087&lt;&gt;""),[2]an!$I$39,
IF(AND(A4087=[2]an!$I$38,F4087=[2]an!$E$39,H4087&lt;[2]an!$M$37,S4087&lt;&gt;"kahepoolne vajaduspõhine"),[2]an!$I$39,
IF(AND(A4087=[2]an!$I$38,F4087=[2]an!$E$42),[2]an!$I$42,
IF(AND(A4087=[2]an!$J$38,F4087=[2]an!$E$40),[2]an!$J$40,IF(AND(A4087=[2]an!$J$38,F4087=[2]an!$E$41),[2]an!$J$41,IF(AND(A4087=[2]an!$J$38,F4087=[2]an!$E$39,H4087&gt;=[2]an!$M$37),[2]an!$J$39,
IF(AND(A4087=[2]an!$J$38,F4087=[2]an!$E$39,H4087&lt;[2]an!$M$37,S4087="kahepoolne vajaduspõhine",U4087=""),[2]an!$M$40,
IF(AND(A4087=[2]an!$J$38,F4087=[2]an!$E$39,H4087&lt;[2]an!$M$37,S4087="kahepoolne vajaduspõhine",U4087&lt;&gt;""),[2]an!$J$39,
IF(AND(A4087=[2]an!$J$38,F4087=[2]an!$E$39,H4087&lt;[2]an!$M$37,S4087&lt;&gt;"kahepoolne vajaduspõhine"),[2]an!$J$39,
IF(AND(A4087=[2]an!$J$38,F4087=[2]an!$E$42),[2]an!$J$42,""))))))))))))))))))))))))))))</f>
        <v/>
      </c>
      <c r="Y4087" s="17" t="str">
        <f>IFERROR(IF(F4087="Tugigrupp",0,
IF(AND(F4087="Peretoe teenus",H4087&gt;=[2]an!$M$37,RANK(D4087,$D4087:$D4087)+COUNTIFS($D$2:D4087,D4087,$F$2:F4087,F4087)-1&gt;1),"",
IF(AND(F4087="Peretoe teenus",H4087&gt;=[2]an!$M$37,RANK(D4087,$D4087:$D4087)+COUNTIFS($D$2:D4087,D4087,$F$2:F4087,F4087)-1=1,MONTH(H4087)=MONTH(K4087)=TRUE,YEAR(H4087)=YEAR(K4087)=TRUE),((EOMONTH(H4087,0)-H4087+1)*X4087)/DAY(EOMONTH(H4087,0)),
IF(AND(F4087="Peretoe teenus",H4087&gt;=[2]an!$M$37,RANK(D4087,$D4087:$D4087)+COUNTIFS($D$2:D4087,D4087,$F$2:F4087,F4087)-1=1),X4087,
IF(AND(F4087="Peretoe teenus",H4087&lt;[2]an!$M$37,S4087&lt;&gt;"kahepoolne vajaduspõhine",RANK(D4087,$D4087:$D4087)+COUNTIFS($D$2:D4087,D4087,$F$2:F4087,F4087)-1=1),X4087,
IF(AND(F4087="Peretoe teenus",H4087&lt;[2]an!$M$37,S4087&lt;&gt;"kahepoolne vajaduspõhine",RANK(D4087,$D4087:$D4087)+COUNTIFS($D$2:D4087,D4087,$F$2:F4087,F4087)-1&gt;1),"",
IF(AND(F4087="Peretoe teenus",H4087&lt;[2]an!$M$37,S4087="kahepoolne vajaduspõhine",U4087="",RANK(D4087,$D4087:$D4087)+COUNTIFS($D$2:D4087,D4087,$F$2:F4087,F4087)-1=1),X4087,
IF(AND(F4087="Peretoe teenus",H4087&lt;[2]an!$M$37,S4087="kahepoolne vajaduspõhine",U4087="",RANK(D4087,$D4087:$D4087)+COUNTIFS($D$2:D4087,D4087,$F$2:F4087,F4087)-1&gt;1),"",
IF(AND(F4087="Peretoe teenus",H4087&lt;[2]an!$M$37,S4087="kahepoolne vajaduspõhine",U4087&lt;[2]an!$M$37,RANK(D4087,$D4087:$D4087)+COUNTIFS($D$2:D4087,D4087,$F$2:F4087,F4087)-1=1),X4087,
IF(AND(F4087="Peretoe teenus",H4087&lt;[2]an!$M$37,S4087="kahepoolne vajaduspõhine",U4087&lt;[2]an!$M$37,RANK(D4087,$D4087:$D4087)+COUNTIFS($D$2:D4087,D4087,$F$2:F4087,F4087)-1&gt;1),"",
IF(AND(F4087="Peretoe teenus",H4087&lt;[2]an!$M$37,S4087="kahepoolne vajaduspõhine",U4087&gt;=[2]an!$M$37,U4087&lt;=[2]an!$M$38,RANK(D4087,$D4087:$D4087)+COUNTIFS($D$2:D4087,D4087,$F$2:F4087,F4087)-1=1),
((EOMONTH(U4087,0)-U4087+1)*X4087)/DAY(EOMONTH(U4087,0))+(DAY(U4087)-1)*100/DAY(EOMONTH(U4087,0)),
IF(AND(F4087="Peretoe teenus",H4087&lt;[2]an!$M$37,S4087="kahepoolne vajaduspõhine",U4087&gt;=[2]an!$M$37,U4087&lt;=[2]an!$M$38,RANK(D4087,$D4087:$D4087)+COUNTIFS($D$2:D4087,D4087,$F$2:F4087,F4087)-1&gt;1),"",
IF(AND(F4087="Peretoe teenus",H4087&lt;[2]an!$M$37,S4087="kahepoolne vajaduspõhine",U4087&gt;[2]an!$M$38,RANK(D4087,$D4087:$D4087)+COUNTIFS($D$2:D4087,D4087,$F$2:F4087,F4087)-1=1),X4087,
IF(AND(F4087="Peretoe teenus",H4087&lt;[2]an!$M$37,S4087="kahepoolne vajaduspõhine",U4087&gt;[2]an!$M$38,RANK(D4087,$D4087:$D4087)+COUNTIFS($D$2:D4087,D4087,$F$2:F4087,F4087)-1&gt;1),"",X4087*W4087)))))))))))))),"")</f>
        <v/>
      </c>
      <c r="Z4087" s="18" t="str">
        <f t="shared" si="190"/>
        <v/>
      </c>
      <c r="AA4087" s="19" t="str">
        <f>IFERROR(VLOOKUP(E4087,[2]an!$A$3:$B$81,2,FALSE),"")</f>
        <v/>
      </c>
      <c r="AB4087" s="19" t="str">
        <f>IFERROR(VLOOKUP(AA4087,[2]an!$C$2:$D$16,2,FALSE),"")</f>
        <v/>
      </c>
      <c r="AC4087" s="20"/>
      <c r="AD4087" s="21" t="str">
        <f>IF(A4087=[2]an!$F$36,VLOOKUP([2]an!$F$36,[2]an!$F$36:$H$36,3,FALSE),IF(A4087=[2]an!$F$35,VLOOKUP([2]an!$F$35,[2]an!$F$35:$H$35,3,FALSE),IF(A4087=[2]an!$F$33,VLOOKUP([2]an!$F$33,[2]an!$F$33:$H$33,3,FALSE),IF(A4087=[2]an!$F$31,VLOOKUP([2]an!$F$31,[2]an!$F$31:$H$31,3,FALSE),""))))</f>
        <v/>
      </c>
    </row>
    <row r="4088" spans="6:30" x14ac:dyDescent="0.2">
      <c r="F4088" s="10"/>
      <c r="G4088" s="8" t="str">
        <f t="shared" si="191"/>
        <v/>
      </c>
      <c r="H4088" s="13"/>
      <c r="K4088" s="13"/>
      <c r="L4088" s="10"/>
      <c r="M4088" s="10"/>
      <c r="S4088" s="8" t="str">
        <f>IFERROR(VLOOKUP(D4088,[1]peretoe_teenus!$A$2:$L$2000,5,FALSE),"")</f>
        <v/>
      </c>
      <c r="U4088" s="13"/>
      <c r="V4088" s="15" t="str" cm="1">
        <f t="array" ref="V4088">IFERROR(IF(AND(F4088="Tugigrupp",RANK(K4088,$K4088:$K4088)+COUNTIFS($K$2:K4088,K4088,$L$2:L4088,L4088,$M$2:M4088,M4088,$I$2:I4088,I4088,$G$2:G4088,G4088,$F$2:F4088,F4088)-1=1),SUMPRODUCT(($F$2:$F$4154=F4088)*($G$2:$G$4154=G4088)*($K$2:$K$4154=K4088)*($I$2:$I$4154=I4088)*($L$2:$L$4154=L4088)*($M$2:$M$4154=M4088)),""),"")</f>
        <v/>
      </c>
      <c r="W4088" s="15" t="str">
        <f t="shared" si="189"/>
        <v/>
      </c>
      <c r="X4088" s="16" t="str">
        <f>IF(AND(A4088=[2]an!$G$38,F4088=[2]an!$E$40),[2]an!$G$40,IF(AND(A4088=[2]an!$G$38,F4088=[2]an!$E$41),[2]an!$G$41,IF(AND(A4088=[2]an!$G$38,F4088=[2]an!$E$39,H4088&gt;=[2]an!$M$37),[2]an!$G$39,
IF(AND(A4088=[2]an!$G$38,F4088=[2]an!$E$39,H4088&lt;[2]an!$M$37,S4088="kahepoolne vajaduspõhine",U4088=""),[2]an!$M$40,
IF(AND(A4088=[2]an!$G$38,F4088=[2]an!$E$39,H4088&lt;[2]an!$M$37,S4088="kahepoolne vajaduspõhine",U4088&lt;&gt;""),[2]an!$G$39,
IF(AND(A4088=[2]an!$G$38,F4088=[2]an!$E$39,H4088&lt;[2]an!$M$37,S4088&lt;&gt;"kahepoolne vajaduspõhine"),[2]an!$G$39,
IF(AND(A4088=[2]an!$G$38,F4088=[2]an!$E$42),[2]an!$G$42,
IF(AND(A4088=[2]an!$H$38,F4088=[2]an!$E$40),[2]an!$H$40,IF(AND(A4088=[2]an!$H$38,F4088=[2]an!$E$41),[2]an!$H$41,IF(AND(A4088=[2]an!$H$38,F4088=[2]an!$E$39,H4088&gt;=[2]an!$M$37),[2]an!$H$39,
IF(AND(A4088=[2]an!$H$38,F4088=[2]an!$E$39,H4088&lt;[2]an!$M$37,S4088="kahepoolne vajaduspõhine",U4088=""),[2]an!$M$40,
IF(AND(A4088=[2]an!$H$38,F4088=[2]an!$E$39,H4088&lt;[2]an!$M$37,S4088="kahepoolne vajaduspõhine",U4088&lt;&gt;""),[2]an!$H$39,
IF(AND(A4088=[2]an!$H$38,F4088=[2]an!$E$39,H4088&lt;[2]an!$M$37,S4088&lt;&gt;"kahepoolne vajaduspõhine"),[2]an!$H$39,
IF(AND(A4088=[2]an!$H$38,F4088=[2]an!$E$42),[2]an!$H$42,
IF(AND(A4088=[2]an!$I$38,F4088=[2]an!$E$40),[2]an!$I$40,IF(AND(A4088=[2]an!$I$38,F4088=[2]an!$E$41),[2]an!$I$41,IF(AND(A4088=[2]an!$I$38,F4088=[2]an!$E$39,H4088&gt;=[2]an!$M$37),[2]an!$I$39,
IF(AND(A4088=[2]an!$I$38,F4088=[2]an!$E$39,H4088&lt;[2]an!$M$37,S4088="kahepoolne vajaduspõhine",U4088=""),[2]an!$M$40,
IF(AND(A4088=[2]an!$I$38,F4088=[2]an!$E$39,H4088&lt;[2]an!$M$37,S4088="kahepoolne vajaduspõhine",U4088&lt;&gt;""),[2]an!$I$39,
IF(AND(A4088=[2]an!$I$38,F4088=[2]an!$E$39,H4088&lt;[2]an!$M$37,S4088&lt;&gt;"kahepoolne vajaduspõhine"),[2]an!$I$39,
IF(AND(A4088=[2]an!$I$38,F4088=[2]an!$E$42),[2]an!$I$42,
IF(AND(A4088=[2]an!$J$38,F4088=[2]an!$E$40),[2]an!$J$40,IF(AND(A4088=[2]an!$J$38,F4088=[2]an!$E$41),[2]an!$J$41,IF(AND(A4088=[2]an!$J$38,F4088=[2]an!$E$39,H4088&gt;=[2]an!$M$37),[2]an!$J$39,
IF(AND(A4088=[2]an!$J$38,F4088=[2]an!$E$39,H4088&lt;[2]an!$M$37,S4088="kahepoolne vajaduspõhine",U4088=""),[2]an!$M$40,
IF(AND(A4088=[2]an!$J$38,F4088=[2]an!$E$39,H4088&lt;[2]an!$M$37,S4088="kahepoolne vajaduspõhine",U4088&lt;&gt;""),[2]an!$J$39,
IF(AND(A4088=[2]an!$J$38,F4088=[2]an!$E$39,H4088&lt;[2]an!$M$37,S4088&lt;&gt;"kahepoolne vajaduspõhine"),[2]an!$J$39,
IF(AND(A4088=[2]an!$J$38,F4088=[2]an!$E$42),[2]an!$J$42,""))))))))))))))))))))))))))))</f>
        <v/>
      </c>
      <c r="Y4088" s="17" t="str">
        <f>IFERROR(IF(F4088="Tugigrupp",0,
IF(AND(F4088="Peretoe teenus",H4088&gt;=[2]an!$M$37,RANK(D4088,$D4088:$D4088)+COUNTIFS($D$2:D4088,D4088,$F$2:F4088,F4088)-1&gt;1),"",
IF(AND(F4088="Peretoe teenus",H4088&gt;=[2]an!$M$37,RANK(D4088,$D4088:$D4088)+COUNTIFS($D$2:D4088,D4088,$F$2:F4088,F4088)-1=1,MONTH(H4088)=MONTH(K4088)=TRUE,YEAR(H4088)=YEAR(K4088)=TRUE),((EOMONTH(H4088,0)-H4088+1)*X4088)/DAY(EOMONTH(H4088,0)),
IF(AND(F4088="Peretoe teenus",H4088&gt;=[2]an!$M$37,RANK(D4088,$D4088:$D4088)+COUNTIFS($D$2:D4088,D4088,$F$2:F4088,F4088)-1=1),X4088,
IF(AND(F4088="Peretoe teenus",H4088&lt;[2]an!$M$37,S4088&lt;&gt;"kahepoolne vajaduspõhine",RANK(D4088,$D4088:$D4088)+COUNTIFS($D$2:D4088,D4088,$F$2:F4088,F4088)-1=1),X4088,
IF(AND(F4088="Peretoe teenus",H4088&lt;[2]an!$M$37,S4088&lt;&gt;"kahepoolne vajaduspõhine",RANK(D4088,$D4088:$D4088)+COUNTIFS($D$2:D4088,D4088,$F$2:F4088,F4088)-1&gt;1),"",
IF(AND(F4088="Peretoe teenus",H4088&lt;[2]an!$M$37,S4088="kahepoolne vajaduspõhine",U4088="",RANK(D4088,$D4088:$D4088)+COUNTIFS($D$2:D4088,D4088,$F$2:F4088,F4088)-1=1),X4088,
IF(AND(F4088="Peretoe teenus",H4088&lt;[2]an!$M$37,S4088="kahepoolne vajaduspõhine",U4088="",RANK(D4088,$D4088:$D4088)+COUNTIFS($D$2:D4088,D4088,$F$2:F4088,F4088)-1&gt;1),"",
IF(AND(F4088="Peretoe teenus",H4088&lt;[2]an!$M$37,S4088="kahepoolne vajaduspõhine",U4088&lt;[2]an!$M$37,RANK(D4088,$D4088:$D4088)+COUNTIFS($D$2:D4088,D4088,$F$2:F4088,F4088)-1=1),X4088,
IF(AND(F4088="Peretoe teenus",H4088&lt;[2]an!$M$37,S4088="kahepoolne vajaduspõhine",U4088&lt;[2]an!$M$37,RANK(D4088,$D4088:$D4088)+COUNTIFS($D$2:D4088,D4088,$F$2:F4088,F4088)-1&gt;1),"",
IF(AND(F4088="Peretoe teenus",H4088&lt;[2]an!$M$37,S4088="kahepoolne vajaduspõhine",U4088&gt;=[2]an!$M$37,U4088&lt;=[2]an!$M$38,RANK(D4088,$D4088:$D4088)+COUNTIFS($D$2:D4088,D4088,$F$2:F4088,F4088)-1=1),
((EOMONTH(U4088,0)-U4088+1)*X4088)/DAY(EOMONTH(U4088,0))+(DAY(U4088)-1)*100/DAY(EOMONTH(U4088,0)),
IF(AND(F4088="Peretoe teenus",H4088&lt;[2]an!$M$37,S4088="kahepoolne vajaduspõhine",U4088&gt;=[2]an!$M$37,U4088&lt;=[2]an!$M$38,RANK(D4088,$D4088:$D4088)+COUNTIFS($D$2:D4088,D4088,$F$2:F4088,F4088)-1&gt;1),"",
IF(AND(F4088="Peretoe teenus",H4088&lt;[2]an!$M$37,S4088="kahepoolne vajaduspõhine",U4088&gt;[2]an!$M$38,RANK(D4088,$D4088:$D4088)+COUNTIFS($D$2:D4088,D4088,$F$2:F4088,F4088)-1=1),X4088,
IF(AND(F4088="Peretoe teenus",H4088&lt;[2]an!$M$37,S4088="kahepoolne vajaduspõhine",U4088&gt;[2]an!$M$38,RANK(D4088,$D4088:$D4088)+COUNTIFS($D$2:D4088,D4088,$F$2:F4088,F4088)-1&gt;1),"",X4088*W4088)))))))))))))),"")</f>
        <v/>
      </c>
      <c r="Z4088" s="18" t="str">
        <f t="shared" si="190"/>
        <v/>
      </c>
      <c r="AA4088" s="19" t="str">
        <f>IFERROR(VLOOKUP(E4088,[2]an!$A$3:$B$81,2,FALSE),"")</f>
        <v/>
      </c>
      <c r="AB4088" s="19" t="str">
        <f>IFERROR(VLOOKUP(AA4088,[2]an!$C$2:$D$16,2,FALSE),"")</f>
        <v/>
      </c>
      <c r="AC4088" s="20"/>
      <c r="AD4088" s="21" t="str">
        <f>IF(A4088=[2]an!$F$36,VLOOKUP([2]an!$F$36,[2]an!$F$36:$H$36,3,FALSE),IF(A4088=[2]an!$F$35,VLOOKUP([2]an!$F$35,[2]an!$F$35:$H$35,3,FALSE),IF(A4088=[2]an!$F$33,VLOOKUP([2]an!$F$33,[2]an!$F$33:$H$33,3,FALSE),IF(A4088=[2]an!$F$31,VLOOKUP([2]an!$F$31,[2]an!$F$31:$H$31,3,FALSE),""))))</f>
        <v/>
      </c>
    </row>
    <row r="4089" spans="6:30" x14ac:dyDescent="0.2">
      <c r="F4089" s="10"/>
      <c r="G4089" s="8" t="str">
        <f t="shared" si="191"/>
        <v/>
      </c>
      <c r="H4089" s="13"/>
      <c r="K4089" s="13"/>
      <c r="L4089" s="10"/>
      <c r="M4089" s="10"/>
      <c r="S4089" s="8" t="str">
        <f>IFERROR(VLOOKUP(D4089,[1]peretoe_teenus!$A$2:$L$2000,5,FALSE),"")</f>
        <v/>
      </c>
      <c r="U4089" s="13"/>
      <c r="V4089" s="15" t="str" cm="1">
        <f t="array" ref="V4089">IFERROR(IF(AND(F4089="Tugigrupp",RANK(K4089,$K4089:$K4089)+COUNTIFS($K$2:K4089,K4089,$L$2:L4089,L4089,$M$2:M4089,M4089,$I$2:I4089,I4089,$G$2:G4089,G4089,$F$2:F4089,F4089)-1=1),SUMPRODUCT(($F$2:$F$4154=F4089)*($G$2:$G$4154=G4089)*($K$2:$K$4154=K4089)*($I$2:$I$4154=I4089)*($L$2:$L$4154=L4089)*($M$2:$M$4154=M4089)),""),"")</f>
        <v/>
      </c>
      <c r="W4089" s="15" t="str">
        <f t="shared" si="189"/>
        <v/>
      </c>
      <c r="X4089" s="16" t="str">
        <f>IF(AND(A4089=[2]an!$G$38,F4089=[2]an!$E$40),[2]an!$G$40,IF(AND(A4089=[2]an!$G$38,F4089=[2]an!$E$41),[2]an!$G$41,IF(AND(A4089=[2]an!$G$38,F4089=[2]an!$E$39,H4089&gt;=[2]an!$M$37),[2]an!$G$39,
IF(AND(A4089=[2]an!$G$38,F4089=[2]an!$E$39,H4089&lt;[2]an!$M$37,S4089="kahepoolne vajaduspõhine",U4089=""),[2]an!$M$40,
IF(AND(A4089=[2]an!$G$38,F4089=[2]an!$E$39,H4089&lt;[2]an!$M$37,S4089="kahepoolne vajaduspõhine",U4089&lt;&gt;""),[2]an!$G$39,
IF(AND(A4089=[2]an!$G$38,F4089=[2]an!$E$39,H4089&lt;[2]an!$M$37,S4089&lt;&gt;"kahepoolne vajaduspõhine"),[2]an!$G$39,
IF(AND(A4089=[2]an!$G$38,F4089=[2]an!$E$42),[2]an!$G$42,
IF(AND(A4089=[2]an!$H$38,F4089=[2]an!$E$40),[2]an!$H$40,IF(AND(A4089=[2]an!$H$38,F4089=[2]an!$E$41),[2]an!$H$41,IF(AND(A4089=[2]an!$H$38,F4089=[2]an!$E$39,H4089&gt;=[2]an!$M$37),[2]an!$H$39,
IF(AND(A4089=[2]an!$H$38,F4089=[2]an!$E$39,H4089&lt;[2]an!$M$37,S4089="kahepoolne vajaduspõhine",U4089=""),[2]an!$M$40,
IF(AND(A4089=[2]an!$H$38,F4089=[2]an!$E$39,H4089&lt;[2]an!$M$37,S4089="kahepoolne vajaduspõhine",U4089&lt;&gt;""),[2]an!$H$39,
IF(AND(A4089=[2]an!$H$38,F4089=[2]an!$E$39,H4089&lt;[2]an!$M$37,S4089&lt;&gt;"kahepoolne vajaduspõhine"),[2]an!$H$39,
IF(AND(A4089=[2]an!$H$38,F4089=[2]an!$E$42),[2]an!$H$42,
IF(AND(A4089=[2]an!$I$38,F4089=[2]an!$E$40),[2]an!$I$40,IF(AND(A4089=[2]an!$I$38,F4089=[2]an!$E$41),[2]an!$I$41,IF(AND(A4089=[2]an!$I$38,F4089=[2]an!$E$39,H4089&gt;=[2]an!$M$37),[2]an!$I$39,
IF(AND(A4089=[2]an!$I$38,F4089=[2]an!$E$39,H4089&lt;[2]an!$M$37,S4089="kahepoolne vajaduspõhine",U4089=""),[2]an!$M$40,
IF(AND(A4089=[2]an!$I$38,F4089=[2]an!$E$39,H4089&lt;[2]an!$M$37,S4089="kahepoolne vajaduspõhine",U4089&lt;&gt;""),[2]an!$I$39,
IF(AND(A4089=[2]an!$I$38,F4089=[2]an!$E$39,H4089&lt;[2]an!$M$37,S4089&lt;&gt;"kahepoolne vajaduspõhine"),[2]an!$I$39,
IF(AND(A4089=[2]an!$I$38,F4089=[2]an!$E$42),[2]an!$I$42,
IF(AND(A4089=[2]an!$J$38,F4089=[2]an!$E$40),[2]an!$J$40,IF(AND(A4089=[2]an!$J$38,F4089=[2]an!$E$41),[2]an!$J$41,IF(AND(A4089=[2]an!$J$38,F4089=[2]an!$E$39,H4089&gt;=[2]an!$M$37),[2]an!$J$39,
IF(AND(A4089=[2]an!$J$38,F4089=[2]an!$E$39,H4089&lt;[2]an!$M$37,S4089="kahepoolne vajaduspõhine",U4089=""),[2]an!$M$40,
IF(AND(A4089=[2]an!$J$38,F4089=[2]an!$E$39,H4089&lt;[2]an!$M$37,S4089="kahepoolne vajaduspõhine",U4089&lt;&gt;""),[2]an!$J$39,
IF(AND(A4089=[2]an!$J$38,F4089=[2]an!$E$39,H4089&lt;[2]an!$M$37,S4089&lt;&gt;"kahepoolne vajaduspõhine"),[2]an!$J$39,
IF(AND(A4089=[2]an!$J$38,F4089=[2]an!$E$42),[2]an!$J$42,""))))))))))))))))))))))))))))</f>
        <v/>
      </c>
      <c r="Y4089" s="17" t="str">
        <f>IFERROR(IF(F4089="Tugigrupp",0,
IF(AND(F4089="Peretoe teenus",H4089&gt;=[2]an!$M$37,RANK(D4089,$D4089:$D4089)+COUNTIFS($D$2:D4089,D4089,$F$2:F4089,F4089)-1&gt;1),"",
IF(AND(F4089="Peretoe teenus",H4089&gt;=[2]an!$M$37,RANK(D4089,$D4089:$D4089)+COUNTIFS($D$2:D4089,D4089,$F$2:F4089,F4089)-1=1,MONTH(H4089)=MONTH(K4089)=TRUE,YEAR(H4089)=YEAR(K4089)=TRUE),((EOMONTH(H4089,0)-H4089+1)*X4089)/DAY(EOMONTH(H4089,0)),
IF(AND(F4089="Peretoe teenus",H4089&gt;=[2]an!$M$37,RANK(D4089,$D4089:$D4089)+COUNTIFS($D$2:D4089,D4089,$F$2:F4089,F4089)-1=1),X4089,
IF(AND(F4089="Peretoe teenus",H4089&lt;[2]an!$M$37,S4089&lt;&gt;"kahepoolne vajaduspõhine",RANK(D4089,$D4089:$D4089)+COUNTIFS($D$2:D4089,D4089,$F$2:F4089,F4089)-1=1),X4089,
IF(AND(F4089="Peretoe teenus",H4089&lt;[2]an!$M$37,S4089&lt;&gt;"kahepoolne vajaduspõhine",RANK(D4089,$D4089:$D4089)+COUNTIFS($D$2:D4089,D4089,$F$2:F4089,F4089)-1&gt;1),"",
IF(AND(F4089="Peretoe teenus",H4089&lt;[2]an!$M$37,S4089="kahepoolne vajaduspõhine",U4089="",RANK(D4089,$D4089:$D4089)+COUNTIFS($D$2:D4089,D4089,$F$2:F4089,F4089)-1=1),X4089,
IF(AND(F4089="Peretoe teenus",H4089&lt;[2]an!$M$37,S4089="kahepoolne vajaduspõhine",U4089="",RANK(D4089,$D4089:$D4089)+COUNTIFS($D$2:D4089,D4089,$F$2:F4089,F4089)-1&gt;1),"",
IF(AND(F4089="Peretoe teenus",H4089&lt;[2]an!$M$37,S4089="kahepoolne vajaduspõhine",U4089&lt;[2]an!$M$37,RANK(D4089,$D4089:$D4089)+COUNTIFS($D$2:D4089,D4089,$F$2:F4089,F4089)-1=1),X4089,
IF(AND(F4089="Peretoe teenus",H4089&lt;[2]an!$M$37,S4089="kahepoolne vajaduspõhine",U4089&lt;[2]an!$M$37,RANK(D4089,$D4089:$D4089)+COUNTIFS($D$2:D4089,D4089,$F$2:F4089,F4089)-1&gt;1),"",
IF(AND(F4089="Peretoe teenus",H4089&lt;[2]an!$M$37,S4089="kahepoolne vajaduspõhine",U4089&gt;=[2]an!$M$37,U4089&lt;=[2]an!$M$38,RANK(D4089,$D4089:$D4089)+COUNTIFS($D$2:D4089,D4089,$F$2:F4089,F4089)-1=1),
((EOMONTH(U4089,0)-U4089+1)*X4089)/DAY(EOMONTH(U4089,0))+(DAY(U4089)-1)*100/DAY(EOMONTH(U4089,0)),
IF(AND(F4089="Peretoe teenus",H4089&lt;[2]an!$M$37,S4089="kahepoolne vajaduspõhine",U4089&gt;=[2]an!$M$37,U4089&lt;=[2]an!$M$38,RANK(D4089,$D4089:$D4089)+COUNTIFS($D$2:D4089,D4089,$F$2:F4089,F4089)-1&gt;1),"",
IF(AND(F4089="Peretoe teenus",H4089&lt;[2]an!$M$37,S4089="kahepoolne vajaduspõhine",U4089&gt;[2]an!$M$38,RANK(D4089,$D4089:$D4089)+COUNTIFS($D$2:D4089,D4089,$F$2:F4089,F4089)-1=1),X4089,
IF(AND(F4089="Peretoe teenus",H4089&lt;[2]an!$M$37,S4089="kahepoolne vajaduspõhine",U4089&gt;[2]an!$M$38,RANK(D4089,$D4089:$D4089)+COUNTIFS($D$2:D4089,D4089,$F$2:F4089,F4089)-1&gt;1),"",X4089*W4089)))))))))))))),"")</f>
        <v/>
      </c>
      <c r="Z4089" s="18" t="str">
        <f t="shared" si="190"/>
        <v/>
      </c>
      <c r="AA4089" s="19" t="str">
        <f>IFERROR(VLOOKUP(E4089,[2]an!$A$3:$B$81,2,FALSE),"")</f>
        <v/>
      </c>
      <c r="AB4089" s="19" t="str">
        <f>IFERROR(VLOOKUP(AA4089,[2]an!$C$2:$D$16,2,FALSE),"")</f>
        <v/>
      </c>
      <c r="AC4089" s="20"/>
      <c r="AD4089" s="21" t="str">
        <f>IF(A4089=[2]an!$F$36,VLOOKUP([2]an!$F$36,[2]an!$F$36:$H$36,3,FALSE),IF(A4089=[2]an!$F$35,VLOOKUP([2]an!$F$35,[2]an!$F$35:$H$35,3,FALSE),IF(A4089=[2]an!$F$33,VLOOKUP([2]an!$F$33,[2]an!$F$33:$H$33,3,FALSE),IF(A4089=[2]an!$F$31,VLOOKUP([2]an!$F$31,[2]an!$F$31:$H$31,3,FALSE),""))))</f>
        <v/>
      </c>
    </row>
    <row r="4090" spans="6:30" x14ac:dyDescent="0.2">
      <c r="F4090" s="10"/>
      <c r="G4090" s="8" t="str">
        <f t="shared" si="191"/>
        <v/>
      </c>
      <c r="H4090" s="13"/>
      <c r="K4090" s="13"/>
      <c r="L4090" s="10"/>
      <c r="M4090" s="10"/>
      <c r="S4090" s="8" t="str">
        <f>IFERROR(VLOOKUP(D4090,[1]peretoe_teenus!$A$2:$L$2000,5,FALSE),"")</f>
        <v/>
      </c>
      <c r="U4090" s="13"/>
      <c r="V4090" s="15" t="str" cm="1">
        <f t="array" ref="V4090">IFERROR(IF(AND(F4090="Tugigrupp",RANK(K4090,$K4090:$K4090)+COUNTIFS($K$2:K4090,K4090,$L$2:L4090,L4090,$M$2:M4090,M4090,$I$2:I4090,I4090,$G$2:G4090,G4090,$F$2:F4090,F4090)-1=1),SUMPRODUCT(($F$2:$F$4154=F4090)*($G$2:$G$4154=G4090)*($K$2:$K$4154=K4090)*($I$2:$I$4154=I4090)*($L$2:$L$4154=L4090)*($M$2:$M$4154=M4090)),""),"")</f>
        <v/>
      </c>
      <c r="W4090" s="15" t="str">
        <f t="shared" si="189"/>
        <v/>
      </c>
      <c r="X4090" s="16" t="str">
        <f>IF(AND(A4090=[2]an!$G$38,F4090=[2]an!$E$40),[2]an!$G$40,IF(AND(A4090=[2]an!$G$38,F4090=[2]an!$E$41),[2]an!$G$41,IF(AND(A4090=[2]an!$G$38,F4090=[2]an!$E$39,H4090&gt;=[2]an!$M$37),[2]an!$G$39,
IF(AND(A4090=[2]an!$G$38,F4090=[2]an!$E$39,H4090&lt;[2]an!$M$37,S4090="kahepoolne vajaduspõhine",U4090=""),[2]an!$M$40,
IF(AND(A4090=[2]an!$G$38,F4090=[2]an!$E$39,H4090&lt;[2]an!$M$37,S4090="kahepoolne vajaduspõhine",U4090&lt;&gt;""),[2]an!$G$39,
IF(AND(A4090=[2]an!$G$38,F4090=[2]an!$E$39,H4090&lt;[2]an!$M$37,S4090&lt;&gt;"kahepoolne vajaduspõhine"),[2]an!$G$39,
IF(AND(A4090=[2]an!$G$38,F4090=[2]an!$E$42),[2]an!$G$42,
IF(AND(A4090=[2]an!$H$38,F4090=[2]an!$E$40),[2]an!$H$40,IF(AND(A4090=[2]an!$H$38,F4090=[2]an!$E$41),[2]an!$H$41,IF(AND(A4090=[2]an!$H$38,F4090=[2]an!$E$39,H4090&gt;=[2]an!$M$37),[2]an!$H$39,
IF(AND(A4090=[2]an!$H$38,F4090=[2]an!$E$39,H4090&lt;[2]an!$M$37,S4090="kahepoolne vajaduspõhine",U4090=""),[2]an!$M$40,
IF(AND(A4090=[2]an!$H$38,F4090=[2]an!$E$39,H4090&lt;[2]an!$M$37,S4090="kahepoolne vajaduspõhine",U4090&lt;&gt;""),[2]an!$H$39,
IF(AND(A4090=[2]an!$H$38,F4090=[2]an!$E$39,H4090&lt;[2]an!$M$37,S4090&lt;&gt;"kahepoolne vajaduspõhine"),[2]an!$H$39,
IF(AND(A4090=[2]an!$H$38,F4090=[2]an!$E$42),[2]an!$H$42,
IF(AND(A4090=[2]an!$I$38,F4090=[2]an!$E$40),[2]an!$I$40,IF(AND(A4090=[2]an!$I$38,F4090=[2]an!$E$41),[2]an!$I$41,IF(AND(A4090=[2]an!$I$38,F4090=[2]an!$E$39,H4090&gt;=[2]an!$M$37),[2]an!$I$39,
IF(AND(A4090=[2]an!$I$38,F4090=[2]an!$E$39,H4090&lt;[2]an!$M$37,S4090="kahepoolne vajaduspõhine",U4090=""),[2]an!$M$40,
IF(AND(A4090=[2]an!$I$38,F4090=[2]an!$E$39,H4090&lt;[2]an!$M$37,S4090="kahepoolne vajaduspõhine",U4090&lt;&gt;""),[2]an!$I$39,
IF(AND(A4090=[2]an!$I$38,F4090=[2]an!$E$39,H4090&lt;[2]an!$M$37,S4090&lt;&gt;"kahepoolne vajaduspõhine"),[2]an!$I$39,
IF(AND(A4090=[2]an!$I$38,F4090=[2]an!$E$42),[2]an!$I$42,
IF(AND(A4090=[2]an!$J$38,F4090=[2]an!$E$40),[2]an!$J$40,IF(AND(A4090=[2]an!$J$38,F4090=[2]an!$E$41),[2]an!$J$41,IF(AND(A4090=[2]an!$J$38,F4090=[2]an!$E$39,H4090&gt;=[2]an!$M$37),[2]an!$J$39,
IF(AND(A4090=[2]an!$J$38,F4090=[2]an!$E$39,H4090&lt;[2]an!$M$37,S4090="kahepoolne vajaduspõhine",U4090=""),[2]an!$M$40,
IF(AND(A4090=[2]an!$J$38,F4090=[2]an!$E$39,H4090&lt;[2]an!$M$37,S4090="kahepoolne vajaduspõhine",U4090&lt;&gt;""),[2]an!$J$39,
IF(AND(A4090=[2]an!$J$38,F4090=[2]an!$E$39,H4090&lt;[2]an!$M$37,S4090&lt;&gt;"kahepoolne vajaduspõhine"),[2]an!$J$39,
IF(AND(A4090=[2]an!$J$38,F4090=[2]an!$E$42),[2]an!$J$42,""))))))))))))))))))))))))))))</f>
        <v/>
      </c>
      <c r="Y4090" s="17" t="str">
        <f>IFERROR(IF(F4090="Tugigrupp",0,
IF(AND(F4090="Peretoe teenus",H4090&gt;=[2]an!$M$37,RANK(D4090,$D4090:$D4090)+COUNTIFS($D$2:D4090,D4090,$F$2:F4090,F4090)-1&gt;1),"",
IF(AND(F4090="Peretoe teenus",H4090&gt;=[2]an!$M$37,RANK(D4090,$D4090:$D4090)+COUNTIFS($D$2:D4090,D4090,$F$2:F4090,F4090)-1=1,MONTH(H4090)=MONTH(K4090)=TRUE,YEAR(H4090)=YEAR(K4090)=TRUE),((EOMONTH(H4090,0)-H4090+1)*X4090)/DAY(EOMONTH(H4090,0)),
IF(AND(F4090="Peretoe teenus",H4090&gt;=[2]an!$M$37,RANK(D4090,$D4090:$D4090)+COUNTIFS($D$2:D4090,D4090,$F$2:F4090,F4090)-1=1),X4090,
IF(AND(F4090="Peretoe teenus",H4090&lt;[2]an!$M$37,S4090&lt;&gt;"kahepoolne vajaduspõhine",RANK(D4090,$D4090:$D4090)+COUNTIFS($D$2:D4090,D4090,$F$2:F4090,F4090)-1=1),X4090,
IF(AND(F4090="Peretoe teenus",H4090&lt;[2]an!$M$37,S4090&lt;&gt;"kahepoolne vajaduspõhine",RANK(D4090,$D4090:$D4090)+COUNTIFS($D$2:D4090,D4090,$F$2:F4090,F4090)-1&gt;1),"",
IF(AND(F4090="Peretoe teenus",H4090&lt;[2]an!$M$37,S4090="kahepoolne vajaduspõhine",U4090="",RANK(D4090,$D4090:$D4090)+COUNTIFS($D$2:D4090,D4090,$F$2:F4090,F4090)-1=1),X4090,
IF(AND(F4090="Peretoe teenus",H4090&lt;[2]an!$M$37,S4090="kahepoolne vajaduspõhine",U4090="",RANK(D4090,$D4090:$D4090)+COUNTIFS($D$2:D4090,D4090,$F$2:F4090,F4090)-1&gt;1),"",
IF(AND(F4090="Peretoe teenus",H4090&lt;[2]an!$M$37,S4090="kahepoolne vajaduspõhine",U4090&lt;[2]an!$M$37,RANK(D4090,$D4090:$D4090)+COUNTIFS($D$2:D4090,D4090,$F$2:F4090,F4090)-1=1),X4090,
IF(AND(F4090="Peretoe teenus",H4090&lt;[2]an!$M$37,S4090="kahepoolne vajaduspõhine",U4090&lt;[2]an!$M$37,RANK(D4090,$D4090:$D4090)+COUNTIFS($D$2:D4090,D4090,$F$2:F4090,F4090)-1&gt;1),"",
IF(AND(F4090="Peretoe teenus",H4090&lt;[2]an!$M$37,S4090="kahepoolne vajaduspõhine",U4090&gt;=[2]an!$M$37,U4090&lt;=[2]an!$M$38,RANK(D4090,$D4090:$D4090)+COUNTIFS($D$2:D4090,D4090,$F$2:F4090,F4090)-1=1),
((EOMONTH(U4090,0)-U4090+1)*X4090)/DAY(EOMONTH(U4090,0))+(DAY(U4090)-1)*100/DAY(EOMONTH(U4090,0)),
IF(AND(F4090="Peretoe teenus",H4090&lt;[2]an!$M$37,S4090="kahepoolne vajaduspõhine",U4090&gt;=[2]an!$M$37,U4090&lt;=[2]an!$M$38,RANK(D4090,$D4090:$D4090)+COUNTIFS($D$2:D4090,D4090,$F$2:F4090,F4090)-1&gt;1),"",
IF(AND(F4090="Peretoe teenus",H4090&lt;[2]an!$M$37,S4090="kahepoolne vajaduspõhine",U4090&gt;[2]an!$M$38,RANK(D4090,$D4090:$D4090)+COUNTIFS($D$2:D4090,D4090,$F$2:F4090,F4090)-1=1),X4090,
IF(AND(F4090="Peretoe teenus",H4090&lt;[2]an!$M$37,S4090="kahepoolne vajaduspõhine",U4090&gt;[2]an!$M$38,RANK(D4090,$D4090:$D4090)+COUNTIFS($D$2:D4090,D4090,$F$2:F4090,F4090)-1&gt;1),"",X4090*W4090)))))))))))))),"")</f>
        <v/>
      </c>
      <c r="Z4090" s="18" t="str">
        <f t="shared" si="190"/>
        <v/>
      </c>
      <c r="AA4090" s="19" t="str">
        <f>IFERROR(VLOOKUP(E4090,[2]an!$A$3:$B$81,2,FALSE),"")</f>
        <v/>
      </c>
      <c r="AB4090" s="19" t="str">
        <f>IFERROR(VLOOKUP(AA4090,[2]an!$C$2:$D$16,2,FALSE),"")</f>
        <v/>
      </c>
      <c r="AC4090" s="20"/>
      <c r="AD4090" s="21" t="str">
        <f>IF(A4090=[2]an!$F$36,VLOOKUP([2]an!$F$36,[2]an!$F$36:$H$36,3,FALSE),IF(A4090=[2]an!$F$35,VLOOKUP([2]an!$F$35,[2]an!$F$35:$H$35,3,FALSE),IF(A4090=[2]an!$F$33,VLOOKUP([2]an!$F$33,[2]an!$F$33:$H$33,3,FALSE),IF(A4090=[2]an!$F$31,VLOOKUP([2]an!$F$31,[2]an!$F$31:$H$31,3,FALSE),""))))</f>
        <v/>
      </c>
    </row>
    <row r="4091" spans="6:30" x14ac:dyDescent="0.2">
      <c r="F4091" s="10"/>
      <c r="G4091" s="8" t="str">
        <f t="shared" si="191"/>
        <v/>
      </c>
      <c r="H4091" s="13"/>
      <c r="K4091" s="13"/>
      <c r="L4091" s="10"/>
      <c r="M4091" s="10"/>
      <c r="S4091" s="8" t="str">
        <f>IFERROR(VLOOKUP(D4091,[1]peretoe_teenus!$A$2:$L$2000,5,FALSE),"")</f>
        <v/>
      </c>
      <c r="U4091" s="13"/>
      <c r="V4091" s="15" t="str" cm="1">
        <f t="array" ref="V4091">IFERROR(IF(AND(F4091="Tugigrupp",RANK(K4091,$K4091:$K4091)+COUNTIFS($K$2:K4091,K4091,$L$2:L4091,L4091,$M$2:M4091,M4091,$I$2:I4091,I4091,$G$2:G4091,G4091,$F$2:F4091,F4091)-1=1),SUMPRODUCT(($F$2:$F$4154=F4091)*($G$2:$G$4154=G4091)*($K$2:$K$4154=K4091)*($I$2:$I$4154=I4091)*($L$2:$L$4154=L4091)*($M$2:$M$4154=M4091)),""),"")</f>
        <v/>
      </c>
      <c r="W4091" s="15" t="str">
        <f t="shared" si="189"/>
        <v/>
      </c>
      <c r="X4091" s="16" t="str">
        <f>IF(AND(A4091=[2]an!$G$38,F4091=[2]an!$E$40),[2]an!$G$40,IF(AND(A4091=[2]an!$G$38,F4091=[2]an!$E$41),[2]an!$G$41,IF(AND(A4091=[2]an!$G$38,F4091=[2]an!$E$39,H4091&gt;=[2]an!$M$37),[2]an!$G$39,
IF(AND(A4091=[2]an!$G$38,F4091=[2]an!$E$39,H4091&lt;[2]an!$M$37,S4091="kahepoolne vajaduspõhine",U4091=""),[2]an!$M$40,
IF(AND(A4091=[2]an!$G$38,F4091=[2]an!$E$39,H4091&lt;[2]an!$M$37,S4091="kahepoolne vajaduspõhine",U4091&lt;&gt;""),[2]an!$G$39,
IF(AND(A4091=[2]an!$G$38,F4091=[2]an!$E$39,H4091&lt;[2]an!$M$37,S4091&lt;&gt;"kahepoolne vajaduspõhine"),[2]an!$G$39,
IF(AND(A4091=[2]an!$G$38,F4091=[2]an!$E$42),[2]an!$G$42,
IF(AND(A4091=[2]an!$H$38,F4091=[2]an!$E$40),[2]an!$H$40,IF(AND(A4091=[2]an!$H$38,F4091=[2]an!$E$41),[2]an!$H$41,IF(AND(A4091=[2]an!$H$38,F4091=[2]an!$E$39,H4091&gt;=[2]an!$M$37),[2]an!$H$39,
IF(AND(A4091=[2]an!$H$38,F4091=[2]an!$E$39,H4091&lt;[2]an!$M$37,S4091="kahepoolne vajaduspõhine",U4091=""),[2]an!$M$40,
IF(AND(A4091=[2]an!$H$38,F4091=[2]an!$E$39,H4091&lt;[2]an!$M$37,S4091="kahepoolne vajaduspõhine",U4091&lt;&gt;""),[2]an!$H$39,
IF(AND(A4091=[2]an!$H$38,F4091=[2]an!$E$39,H4091&lt;[2]an!$M$37,S4091&lt;&gt;"kahepoolne vajaduspõhine"),[2]an!$H$39,
IF(AND(A4091=[2]an!$H$38,F4091=[2]an!$E$42),[2]an!$H$42,
IF(AND(A4091=[2]an!$I$38,F4091=[2]an!$E$40),[2]an!$I$40,IF(AND(A4091=[2]an!$I$38,F4091=[2]an!$E$41),[2]an!$I$41,IF(AND(A4091=[2]an!$I$38,F4091=[2]an!$E$39,H4091&gt;=[2]an!$M$37),[2]an!$I$39,
IF(AND(A4091=[2]an!$I$38,F4091=[2]an!$E$39,H4091&lt;[2]an!$M$37,S4091="kahepoolne vajaduspõhine",U4091=""),[2]an!$M$40,
IF(AND(A4091=[2]an!$I$38,F4091=[2]an!$E$39,H4091&lt;[2]an!$M$37,S4091="kahepoolne vajaduspõhine",U4091&lt;&gt;""),[2]an!$I$39,
IF(AND(A4091=[2]an!$I$38,F4091=[2]an!$E$39,H4091&lt;[2]an!$M$37,S4091&lt;&gt;"kahepoolne vajaduspõhine"),[2]an!$I$39,
IF(AND(A4091=[2]an!$I$38,F4091=[2]an!$E$42),[2]an!$I$42,
IF(AND(A4091=[2]an!$J$38,F4091=[2]an!$E$40),[2]an!$J$40,IF(AND(A4091=[2]an!$J$38,F4091=[2]an!$E$41),[2]an!$J$41,IF(AND(A4091=[2]an!$J$38,F4091=[2]an!$E$39,H4091&gt;=[2]an!$M$37),[2]an!$J$39,
IF(AND(A4091=[2]an!$J$38,F4091=[2]an!$E$39,H4091&lt;[2]an!$M$37,S4091="kahepoolne vajaduspõhine",U4091=""),[2]an!$M$40,
IF(AND(A4091=[2]an!$J$38,F4091=[2]an!$E$39,H4091&lt;[2]an!$M$37,S4091="kahepoolne vajaduspõhine",U4091&lt;&gt;""),[2]an!$J$39,
IF(AND(A4091=[2]an!$J$38,F4091=[2]an!$E$39,H4091&lt;[2]an!$M$37,S4091&lt;&gt;"kahepoolne vajaduspõhine"),[2]an!$J$39,
IF(AND(A4091=[2]an!$J$38,F4091=[2]an!$E$42),[2]an!$J$42,""))))))))))))))))))))))))))))</f>
        <v/>
      </c>
      <c r="Y4091" s="17" t="str">
        <f>IFERROR(IF(F4091="Tugigrupp",0,
IF(AND(F4091="Peretoe teenus",H4091&gt;=[2]an!$M$37,RANK(D4091,$D4091:$D4091)+COUNTIFS($D$2:D4091,D4091,$F$2:F4091,F4091)-1&gt;1),"",
IF(AND(F4091="Peretoe teenus",H4091&gt;=[2]an!$M$37,RANK(D4091,$D4091:$D4091)+COUNTIFS($D$2:D4091,D4091,$F$2:F4091,F4091)-1=1,MONTH(H4091)=MONTH(K4091)=TRUE,YEAR(H4091)=YEAR(K4091)=TRUE),((EOMONTH(H4091,0)-H4091+1)*X4091)/DAY(EOMONTH(H4091,0)),
IF(AND(F4091="Peretoe teenus",H4091&gt;=[2]an!$M$37,RANK(D4091,$D4091:$D4091)+COUNTIFS($D$2:D4091,D4091,$F$2:F4091,F4091)-1=1),X4091,
IF(AND(F4091="Peretoe teenus",H4091&lt;[2]an!$M$37,S4091&lt;&gt;"kahepoolne vajaduspõhine",RANK(D4091,$D4091:$D4091)+COUNTIFS($D$2:D4091,D4091,$F$2:F4091,F4091)-1=1),X4091,
IF(AND(F4091="Peretoe teenus",H4091&lt;[2]an!$M$37,S4091&lt;&gt;"kahepoolne vajaduspõhine",RANK(D4091,$D4091:$D4091)+COUNTIFS($D$2:D4091,D4091,$F$2:F4091,F4091)-1&gt;1),"",
IF(AND(F4091="Peretoe teenus",H4091&lt;[2]an!$M$37,S4091="kahepoolne vajaduspõhine",U4091="",RANK(D4091,$D4091:$D4091)+COUNTIFS($D$2:D4091,D4091,$F$2:F4091,F4091)-1=1),X4091,
IF(AND(F4091="Peretoe teenus",H4091&lt;[2]an!$M$37,S4091="kahepoolne vajaduspõhine",U4091="",RANK(D4091,$D4091:$D4091)+COUNTIFS($D$2:D4091,D4091,$F$2:F4091,F4091)-1&gt;1),"",
IF(AND(F4091="Peretoe teenus",H4091&lt;[2]an!$M$37,S4091="kahepoolne vajaduspõhine",U4091&lt;[2]an!$M$37,RANK(D4091,$D4091:$D4091)+COUNTIFS($D$2:D4091,D4091,$F$2:F4091,F4091)-1=1),X4091,
IF(AND(F4091="Peretoe teenus",H4091&lt;[2]an!$M$37,S4091="kahepoolne vajaduspõhine",U4091&lt;[2]an!$M$37,RANK(D4091,$D4091:$D4091)+COUNTIFS($D$2:D4091,D4091,$F$2:F4091,F4091)-1&gt;1),"",
IF(AND(F4091="Peretoe teenus",H4091&lt;[2]an!$M$37,S4091="kahepoolne vajaduspõhine",U4091&gt;=[2]an!$M$37,U4091&lt;=[2]an!$M$38,RANK(D4091,$D4091:$D4091)+COUNTIFS($D$2:D4091,D4091,$F$2:F4091,F4091)-1=1),
((EOMONTH(U4091,0)-U4091+1)*X4091)/DAY(EOMONTH(U4091,0))+(DAY(U4091)-1)*100/DAY(EOMONTH(U4091,0)),
IF(AND(F4091="Peretoe teenus",H4091&lt;[2]an!$M$37,S4091="kahepoolne vajaduspõhine",U4091&gt;=[2]an!$M$37,U4091&lt;=[2]an!$M$38,RANK(D4091,$D4091:$D4091)+COUNTIFS($D$2:D4091,D4091,$F$2:F4091,F4091)-1&gt;1),"",
IF(AND(F4091="Peretoe teenus",H4091&lt;[2]an!$M$37,S4091="kahepoolne vajaduspõhine",U4091&gt;[2]an!$M$38,RANK(D4091,$D4091:$D4091)+COUNTIFS($D$2:D4091,D4091,$F$2:F4091,F4091)-1=1),X4091,
IF(AND(F4091="Peretoe teenus",H4091&lt;[2]an!$M$37,S4091="kahepoolne vajaduspõhine",U4091&gt;[2]an!$M$38,RANK(D4091,$D4091:$D4091)+COUNTIFS($D$2:D4091,D4091,$F$2:F4091,F4091)-1&gt;1),"",X4091*W4091)))))))))))))),"")</f>
        <v/>
      </c>
      <c r="Z4091" s="18" t="str">
        <f t="shared" si="190"/>
        <v/>
      </c>
      <c r="AA4091" s="19" t="str">
        <f>IFERROR(VLOOKUP(E4091,[2]an!$A$3:$B$81,2,FALSE),"")</f>
        <v/>
      </c>
      <c r="AB4091" s="19" t="str">
        <f>IFERROR(VLOOKUP(AA4091,[2]an!$C$2:$D$16,2,FALSE),"")</f>
        <v/>
      </c>
      <c r="AC4091" s="20"/>
      <c r="AD4091" s="21" t="str">
        <f>IF(A4091=[2]an!$F$36,VLOOKUP([2]an!$F$36,[2]an!$F$36:$H$36,3,FALSE),IF(A4091=[2]an!$F$35,VLOOKUP([2]an!$F$35,[2]an!$F$35:$H$35,3,FALSE),IF(A4091=[2]an!$F$33,VLOOKUP([2]an!$F$33,[2]an!$F$33:$H$33,3,FALSE),IF(A4091=[2]an!$F$31,VLOOKUP([2]an!$F$31,[2]an!$F$31:$H$31,3,FALSE),""))))</f>
        <v/>
      </c>
    </row>
    <row r="4092" spans="6:30" x14ac:dyDescent="0.2">
      <c r="F4092" s="10"/>
      <c r="G4092" s="8" t="str">
        <f t="shared" si="191"/>
        <v/>
      </c>
      <c r="H4092" s="13"/>
      <c r="K4092" s="13"/>
      <c r="L4092" s="10"/>
      <c r="M4092" s="10"/>
      <c r="S4092" s="8" t="str">
        <f>IFERROR(VLOOKUP(D4092,[1]peretoe_teenus!$A$2:$L$2000,5,FALSE),"")</f>
        <v/>
      </c>
      <c r="U4092" s="13"/>
      <c r="V4092" s="15" t="str" cm="1">
        <f t="array" ref="V4092">IFERROR(IF(AND(F4092="Tugigrupp",RANK(K4092,$K4092:$K4092)+COUNTIFS($K$2:K4092,K4092,$L$2:L4092,L4092,$M$2:M4092,M4092,$I$2:I4092,I4092,$G$2:G4092,G4092,$F$2:F4092,F4092)-1=1),SUMPRODUCT(($F$2:$F$4154=F4092)*($G$2:$G$4154=G4092)*($K$2:$K$4154=K4092)*($I$2:$I$4154=I4092)*($L$2:$L$4154=L4092)*($M$2:$M$4154=M4092)),""),"")</f>
        <v/>
      </c>
      <c r="W4092" s="15" t="str">
        <f t="shared" si="189"/>
        <v/>
      </c>
      <c r="X4092" s="16" t="str">
        <f>IF(AND(A4092=[2]an!$G$38,F4092=[2]an!$E$40),[2]an!$G$40,IF(AND(A4092=[2]an!$G$38,F4092=[2]an!$E$41),[2]an!$G$41,IF(AND(A4092=[2]an!$G$38,F4092=[2]an!$E$39,H4092&gt;=[2]an!$M$37),[2]an!$G$39,
IF(AND(A4092=[2]an!$G$38,F4092=[2]an!$E$39,H4092&lt;[2]an!$M$37,S4092="kahepoolne vajaduspõhine",U4092=""),[2]an!$M$40,
IF(AND(A4092=[2]an!$G$38,F4092=[2]an!$E$39,H4092&lt;[2]an!$M$37,S4092="kahepoolne vajaduspõhine",U4092&lt;&gt;""),[2]an!$G$39,
IF(AND(A4092=[2]an!$G$38,F4092=[2]an!$E$39,H4092&lt;[2]an!$M$37,S4092&lt;&gt;"kahepoolne vajaduspõhine"),[2]an!$G$39,
IF(AND(A4092=[2]an!$G$38,F4092=[2]an!$E$42),[2]an!$G$42,
IF(AND(A4092=[2]an!$H$38,F4092=[2]an!$E$40),[2]an!$H$40,IF(AND(A4092=[2]an!$H$38,F4092=[2]an!$E$41),[2]an!$H$41,IF(AND(A4092=[2]an!$H$38,F4092=[2]an!$E$39,H4092&gt;=[2]an!$M$37),[2]an!$H$39,
IF(AND(A4092=[2]an!$H$38,F4092=[2]an!$E$39,H4092&lt;[2]an!$M$37,S4092="kahepoolne vajaduspõhine",U4092=""),[2]an!$M$40,
IF(AND(A4092=[2]an!$H$38,F4092=[2]an!$E$39,H4092&lt;[2]an!$M$37,S4092="kahepoolne vajaduspõhine",U4092&lt;&gt;""),[2]an!$H$39,
IF(AND(A4092=[2]an!$H$38,F4092=[2]an!$E$39,H4092&lt;[2]an!$M$37,S4092&lt;&gt;"kahepoolne vajaduspõhine"),[2]an!$H$39,
IF(AND(A4092=[2]an!$H$38,F4092=[2]an!$E$42),[2]an!$H$42,
IF(AND(A4092=[2]an!$I$38,F4092=[2]an!$E$40),[2]an!$I$40,IF(AND(A4092=[2]an!$I$38,F4092=[2]an!$E$41),[2]an!$I$41,IF(AND(A4092=[2]an!$I$38,F4092=[2]an!$E$39,H4092&gt;=[2]an!$M$37),[2]an!$I$39,
IF(AND(A4092=[2]an!$I$38,F4092=[2]an!$E$39,H4092&lt;[2]an!$M$37,S4092="kahepoolne vajaduspõhine",U4092=""),[2]an!$M$40,
IF(AND(A4092=[2]an!$I$38,F4092=[2]an!$E$39,H4092&lt;[2]an!$M$37,S4092="kahepoolne vajaduspõhine",U4092&lt;&gt;""),[2]an!$I$39,
IF(AND(A4092=[2]an!$I$38,F4092=[2]an!$E$39,H4092&lt;[2]an!$M$37,S4092&lt;&gt;"kahepoolne vajaduspõhine"),[2]an!$I$39,
IF(AND(A4092=[2]an!$I$38,F4092=[2]an!$E$42),[2]an!$I$42,
IF(AND(A4092=[2]an!$J$38,F4092=[2]an!$E$40),[2]an!$J$40,IF(AND(A4092=[2]an!$J$38,F4092=[2]an!$E$41),[2]an!$J$41,IF(AND(A4092=[2]an!$J$38,F4092=[2]an!$E$39,H4092&gt;=[2]an!$M$37),[2]an!$J$39,
IF(AND(A4092=[2]an!$J$38,F4092=[2]an!$E$39,H4092&lt;[2]an!$M$37,S4092="kahepoolne vajaduspõhine",U4092=""),[2]an!$M$40,
IF(AND(A4092=[2]an!$J$38,F4092=[2]an!$E$39,H4092&lt;[2]an!$M$37,S4092="kahepoolne vajaduspõhine",U4092&lt;&gt;""),[2]an!$J$39,
IF(AND(A4092=[2]an!$J$38,F4092=[2]an!$E$39,H4092&lt;[2]an!$M$37,S4092&lt;&gt;"kahepoolne vajaduspõhine"),[2]an!$J$39,
IF(AND(A4092=[2]an!$J$38,F4092=[2]an!$E$42),[2]an!$J$42,""))))))))))))))))))))))))))))</f>
        <v/>
      </c>
      <c r="Y4092" s="17" t="str">
        <f>IFERROR(IF(F4092="Tugigrupp",0,
IF(AND(F4092="Peretoe teenus",H4092&gt;=[2]an!$M$37,RANK(D4092,$D4092:$D4092)+COUNTIFS($D$2:D4092,D4092,$F$2:F4092,F4092)-1&gt;1),"",
IF(AND(F4092="Peretoe teenus",H4092&gt;=[2]an!$M$37,RANK(D4092,$D4092:$D4092)+COUNTIFS($D$2:D4092,D4092,$F$2:F4092,F4092)-1=1,MONTH(H4092)=MONTH(K4092)=TRUE,YEAR(H4092)=YEAR(K4092)=TRUE),((EOMONTH(H4092,0)-H4092+1)*X4092)/DAY(EOMONTH(H4092,0)),
IF(AND(F4092="Peretoe teenus",H4092&gt;=[2]an!$M$37,RANK(D4092,$D4092:$D4092)+COUNTIFS($D$2:D4092,D4092,$F$2:F4092,F4092)-1=1),X4092,
IF(AND(F4092="Peretoe teenus",H4092&lt;[2]an!$M$37,S4092&lt;&gt;"kahepoolne vajaduspõhine",RANK(D4092,$D4092:$D4092)+COUNTIFS($D$2:D4092,D4092,$F$2:F4092,F4092)-1=1),X4092,
IF(AND(F4092="Peretoe teenus",H4092&lt;[2]an!$M$37,S4092&lt;&gt;"kahepoolne vajaduspõhine",RANK(D4092,$D4092:$D4092)+COUNTIFS($D$2:D4092,D4092,$F$2:F4092,F4092)-1&gt;1),"",
IF(AND(F4092="Peretoe teenus",H4092&lt;[2]an!$M$37,S4092="kahepoolne vajaduspõhine",U4092="",RANK(D4092,$D4092:$D4092)+COUNTIFS($D$2:D4092,D4092,$F$2:F4092,F4092)-1=1),X4092,
IF(AND(F4092="Peretoe teenus",H4092&lt;[2]an!$M$37,S4092="kahepoolne vajaduspõhine",U4092="",RANK(D4092,$D4092:$D4092)+COUNTIFS($D$2:D4092,D4092,$F$2:F4092,F4092)-1&gt;1),"",
IF(AND(F4092="Peretoe teenus",H4092&lt;[2]an!$M$37,S4092="kahepoolne vajaduspõhine",U4092&lt;[2]an!$M$37,RANK(D4092,$D4092:$D4092)+COUNTIFS($D$2:D4092,D4092,$F$2:F4092,F4092)-1=1),X4092,
IF(AND(F4092="Peretoe teenus",H4092&lt;[2]an!$M$37,S4092="kahepoolne vajaduspõhine",U4092&lt;[2]an!$M$37,RANK(D4092,$D4092:$D4092)+COUNTIFS($D$2:D4092,D4092,$F$2:F4092,F4092)-1&gt;1),"",
IF(AND(F4092="Peretoe teenus",H4092&lt;[2]an!$M$37,S4092="kahepoolne vajaduspõhine",U4092&gt;=[2]an!$M$37,U4092&lt;=[2]an!$M$38,RANK(D4092,$D4092:$D4092)+COUNTIFS($D$2:D4092,D4092,$F$2:F4092,F4092)-1=1),
((EOMONTH(U4092,0)-U4092+1)*X4092)/DAY(EOMONTH(U4092,0))+(DAY(U4092)-1)*100/DAY(EOMONTH(U4092,0)),
IF(AND(F4092="Peretoe teenus",H4092&lt;[2]an!$M$37,S4092="kahepoolne vajaduspõhine",U4092&gt;=[2]an!$M$37,U4092&lt;=[2]an!$M$38,RANK(D4092,$D4092:$D4092)+COUNTIFS($D$2:D4092,D4092,$F$2:F4092,F4092)-1&gt;1),"",
IF(AND(F4092="Peretoe teenus",H4092&lt;[2]an!$M$37,S4092="kahepoolne vajaduspõhine",U4092&gt;[2]an!$M$38,RANK(D4092,$D4092:$D4092)+COUNTIFS($D$2:D4092,D4092,$F$2:F4092,F4092)-1=1),X4092,
IF(AND(F4092="Peretoe teenus",H4092&lt;[2]an!$M$37,S4092="kahepoolne vajaduspõhine",U4092&gt;[2]an!$M$38,RANK(D4092,$D4092:$D4092)+COUNTIFS($D$2:D4092,D4092,$F$2:F4092,F4092)-1&gt;1),"",X4092*W4092)))))))))))))),"")</f>
        <v/>
      </c>
      <c r="Z4092" s="18" t="str">
        <f t="shared" si="190"/>
        <v/>
      </c>
      <c r="AA4092" s="19" t="str">
        <f>IFERROR(VLOOKUP(E4092,[2]an!$A$3:$B$81,2,FALSE),"")</f>
        <v/>
      </c>
      <c r="AB4092" s="19" t="str">
        <f>IFERROR(VLOOKUP(AA4092,[2]an!$C$2:$D$16,2,FALSE),"")</f>
        <v/>
      </c>
      <c r="AC4092" s="20"/>
      <c r="AD4092" s="21" t="str">
        <f>IF(A4092=[2]an!$F$36,VLOOKUP([2]an!$F$36,[2]an!$F$36:$H$36,3,FALSE),IF(A4092=[2]an!$F$35,VLOOKUP([2]an!$F$35,[2]an!$F$35:$H$35,3,FALSE),IF(A4092=[2]an!$F$33,VLOOKUP([2]an!$F$33,[2]an!$F$33:$H$33,3,FALSE),IF(A4092=[2]an!$F$31,VLOOKUP([2]an!$F$31,[2]an!$F$31:$H$31,3,FALSE),""))))</f>
        <v/>
      </c>
    </row>
    <row r="4093" spans="6:30" x14ac:dyDescent="0.2">
      <c r="F4093" s="10"/>
      <c r="G4093" s="8" t="str">
        <f t="shared" si="191"/>
        <v/>
      </c>
      <c r="H4093" s="13"/>
      <c r="K4093" s="13"/>
      <c r="L4093" s="10"/>
      <c r="M4093" s="10"/>
      <c r="S4093" s="8" t="str">
        <f>IFERROR(VLOOKUP(D4093,[1]peretoe_teenus!$A$2:$L$2000,5,FALSE),"")</f>
        <v/>
      </c>
      <c r="U4093" s="13"/>
      <c r="V4093" s="15" t="str" cm="1">
        <f t="array" ref="V4093">IFERROR(IF(AND(F4093="Tugigrupp",RANK(K4093,$K4093:$K4093)+COUNTIFS($K$2:K4093,K4093,$L$2:L4093,L4093,$M$2:M4093,M4093,$I$2:I4093,I4093,$G$2:G4093,G4093,$F$2:F4093,F4093)-1=1),SUMPRODUCT(($F$2:$F$4154=F4093)*($G$2:$G$4154=G4093)*($K$2:$K$4154=K4093)*($I$2:$I$4154=I4093)*($L$2:$L$4154=L4093)*($M$2:$M$4154=M4093)),""),"")</f>
        <v/>
      </c>
      <c r="W4093" s="15" t="str">
        <f t="shared" si="189"/>
        <v/>
      </c>
      <c r="X4093" s="16" t="str">
        <f>IF(AND(A4093=[2]an!$G$38,F4093=[2]an!$E$40),[2]an!$G$40,IF(AND(A4093=[2]an!$G$38,F4093=[2]an!$E$41),[2]an!$G$41,IF(AND(A4093=[2]an!$G$38,F4093=[2]an!$E$39,H4093&gt;=[2]an!$M$37),[2]an!$G$39,
IF(AND(A4093=[2]an!$G$38,F4093=[2]an!$E$39,H4093&lt;[2]an!$M$37,S4093="kahepoolne vajaduspõhine",U4093=""),[2]an!$M$40,
IF(AND(A4093=[2]an!$G$38,F4093=[2]an!$E$39,H4093&lt;[2]an!$M$37,S4093="kahepoolne vajaduspõhine",U4093&lt;&gt;""),[2]an!$G$39,
IF(AND(A4093=[2]an!$G$38,F4093=[2]an!$E$39,H4093&lt;[2]an!$M$37,S4093&lt;&gt;"kahepoolne vajaduspõhine"),[2]an!$G$39,
IF(AND(A4093=[2]an!$G$38,F4093=[2]an!$E$42),[2]an!$G$42,
IF(AND(A4093=[2]an!$H$38,F4093=[2]an!$E$40),[2]an!$H$40,IF(AND(A4093=[2]an!$H$38,F4093=[2]an!$E$41),[2]an!$H$41,IF(AND(A4093=[2]an!$H$38,F4093=[2]an!$E$39,H4093&gt;=[2]an!$M$37),[2]an!$H$39,
IF(AND(A4093=[2]an!$H$38,F4093=[2]an!$E$39,H4093&lt;[2]an!$M$37,S4093="kahepoolne vajaduspõhine",U4093=""),[2]an!$M$40,
IF(AND(A4093=[2]an!$H$38,F4093=[2]an!$E$39,H4093&lt;[2]an!$M$37,S4093="kahepoolne vajaduspõhine",U4093&lt;&gt;""),[2]an!$H$39,
IF(AND(A4093=[2]an!$H$38,F4093=[2]an!$E$39,H4093&lt;[2]an!$M$37,S4093&lt;&gt;"kahepoolne vajaduspõhine"),[2]an!$H$39,
IF(AND(A4093=[2]an!$H$38,F4093=[2]an!$E$42),[2]an!$H$42,
IF(AND(A4093=[2]an!$I$38,F4093=[2]an!$E$40),[2]an!$I$40,IF(AND(A4093=[2]an!$I$38,F4093=[2]an!$E$41),[2]an!$I$41,IF(AND(A4093=[2]an!$I$38,F4093=[2]an!$E$39,H4093&gt;=[2]an!$M$37),[2]an!$I$39,
IF(AND(A4093=[2]an!$I$38,F4093=[2]an!$E$39,H4093&lt;[2]an!$M$37,S4093="kahepoolne vajaduspõhine",U4093=""),[2]an!$M$40,
IF(AND(A4093=[2]an!$I$38,F4093=[2]an!$E$39,H4093&lt;[2]an!$M$37,S4093="kahepoolne vajaduspõhine",U4093&lt;&gt;""),[2]an!$I$39,
IF(AND(A4093=[2]an!$I$38,F4093=[2]an!$E$39,H4093&lt;[2]an!$M$37,S4093&lt;&gt;"kahepoolne vajaduspõhine"),[2]an!$I$39,
IF(AND(A4093=[2]an!$I$38,F4093=[2]an!$E$42),[2]an!$I$42,
IF(AND(A4093=[2]an!$J$38,F4093=[2]an!$E$40),[2]an!$J$40,IF(AND(A4093=[2]an!$J$38,F4093=[2]an!$E$41),[2]an!$J$41,IF(AND(A4093=[2]an!$J$38,F4093=[2]an!$E$39,H4093&gt;=[2]an!$M$37),[2]an!$J$39,
IF(AND(A4093=[2]an!$J$38,F4093=[2]an!$E$39,H4093&lt;[2]an!$M$37,S4093="kahepoolne vajaduspõhine",U4093=""),[2]an!$M$40,
IF(AND(A4093=[2]an!$J$38,F4093=[2]an!$E$39,H4093&lt;[2]an!$M$37,S4093="kahepoolne vajaduspõhine",U4093&lt;&gt;""),[2]an!$J$39,
IF(AND(A4093=[2]an!$J$38,F4093=[2]an!$E$39,H4093&lt;[2]an!$M$37,S4093&lt;&gt;"kahepoolne vajaduspõhine"),[2]an!$J$39,
IF(AND(A4093=[2]an!$J$38,F4093=[2]an!$E$42),[2]an!$J$42,""))))))))))))))))))))))))))))</f>
        <v/>
      </c>
      <c r="Y4093" s="17" t="str">
        <f>IFERROR(IF(F4093="Tugigrupp",0,
IF(AND(F4093="Peretoe teenus",H4093&gt;=[2]an!$M$37,RANK(D4093,$D4093:$D4093)+COUNTIFS($D$2:D4093,D4093,$F$2:F4093,F4093)-1&gt;1),"",
IF(AND(F4093="Peretoe teenus",H4093&gt;=[2]an!$M$37,RANK(D4093,$D4093:$D4093)+COUNTIFS($D$2:D4093,D4093,$F$2:F4093,F4093)-1=1,MONTH(H4093)=MONTH(K4093)=TRUE,YEAR(H4093)=YEAR(K4093)=TRUE),((EOMONTH(H4093,0)-H4093+1)*X4093)/DAY(EOMONTH(H4093,0)),
IF(AND(F4093="Peretoe teenus",H4093&gt;=[2]an!$M$37,RANK(D4093,$D4093:$D4093)+COUNTIFS($D$2:D4093,D4093,$F$2:F4093,F4093)-1=1),X4093,
IF(AND(F4093="Peretoe teenus",H4093&lt;[2]an!$M$37,S4093&lt;&gt;"kahepoolne vajaduspõhine",RANK(D4093,$D4093:$D4093)+COUNTIFS($D$2:D4093,D4093,$F$2:F4093,F4093)-1=1),X4093,
IF(AND(F4093="Peretoe teenus",H4093&lt;[2]an!$M$37,S4093&lt;&gt;"kahepoolne vajaduspõhine",RANK(D4093,$D4093:$D4093)+COUNTIFS($D$2:D4093,D4093,$F$2:F4093,F4093)-1&gt;1),"",
IF(AND(F4093="Peretoe teenus",H4093&lt;[2]an!$M$37,S4093="kahepoolne vajaduspõhine",U4093="",RANK(D4093,$D4093:$D4093)+COUNTIFS($D$2:D4093,D4093,$F$2:F4093,F4093)-1=1),X4093,
IF(AND(F4093="Peretoe teenus",H4093&lt;[2]an!$M$37,S4093="kahepoolne vajaduspõhine",U4093="",RANK(D4093,$D4093:$D4093)+COUNTIFS($D$2:D4093,D4093,$F$2:F4093,F4093)-1&gt;1),"",
IF(AND(F4093="Peretoe teenus",H4093&lt;[2]an!$M$37,S4093="kahepoolne vajaduspõhine",U4093&lt;[2]an!$M$37,RANK(D4093,$D4093:$D4093)+COUNTIFS($D$2:D4093,D4093,$F$2:F4093,F4093)-1=1),X4093,
IF(AND(F4093="Peretoe teenus",H4093&lt;[2]an!$M$37,S4093="kahepoolne vajaduspõhine",U4093&lt;[2]an!$M$37,RANK(D4093,$D4093:$D4093)+COUNTIFS($D$2:D4093,D4093,$F$2:F4093,F4093)-1&gt;1),"",
IF(AND(F4093="Peretoe teenus",H4093&lt;[2]an!$M$37,S4093="kahepoolne vajaduspõhine",U4093&gt;=[2]an!$M$37,U4093&lt;=[2]an!$M$38,RANK(D4093,$D4093:$D4093)+COUNTIFS($D$2:D4093,D4093,$F$2:F4093,F4093)-1=1),
((EOMONTH(U4093,0)-U4093+1)*X4093)/DAY(EOMONTH(U4093,0))+(DAY(U4093)-1)*100/DAY(EOMONTH(U4093,0)),
IF(AND(F4093="Peretoe teenus",H4093&lt;[2]an!$M$37,S4093="kahepoolne vajaduspõhine",U4093&gt;=[2]an!$M$37,U4093&lt;=[2]an!$M$38,RANK(D4093,$D4093:$D4093)+COUNTIFS($D$2:D4093,D4093,$F$2:F4093,F4093)-1&gt;1),"",
IF(AND(F4093="Peretoe teenus",H4093&lt;[2]an!$M$37,S4093="kahepoolne vajaduspõhine",U4093&gt;[2]an!$M$38,RANK(D4093,$D4093:$D4093)+COUNTIFS($D$2:D4093,D4093,$F$2:F4093,F4093)-1=1),X4093,
IF(AND(F4093="Peretoe teenus",H4093&lt;[2]an!$M$37,S4093="kahepoolne vajaduspõhine",U4093&gt;[2]an!$M$38,RANK(D4093,$D4093:$D4093)+COUNTIFS($D$2:D4093,D4093,$F$2:F4093,F4093)-1&gt;1),"",X4093*W4093)))))))))))))),"")</f>
        <v/>
      </c>
      <c r="Z4093" s="18" t="str">
        <f t="shared" si="190"/>
        <v/>
      </c>
      <c r="AA4093" s="19" t="str">
        <f>IFERROR(VLOOKUP(E4093,[2]an!$A$3:$B$81,2,FALSE),"")</f>
        <v/>
      </c>
      <c r="AB4093" s="19" t="str">
        <f>IFERROR(VLOOKUP(AA4093,[2]an!$C$2:$D$16,2,FALSE),"")</f>
        <v/>
      </c>
      <c r="AC4093" s="20"/>
      <c r="AD4093" s="21" t="str">
        <f>IF(A4093=[2]an!$F$36,VLOOKUP([2]an!$F$36,[2]an!$F$36:$H$36,3,FALSE),IF(A4093=[2]an!$F$35,VLOOKUP([2]an!$F$35,[2]an!$F$35:$H$35,3,FALSE),IF(A4093=[2]an!$F$33,VLOOKUP([2]an!$F$33,[2]an!$F$33:$H$33,3,FALSE),IF(A4093=[2]an!$F$31,VLOOKUP([2]an!$F$31,[2]an!$F$31:$H$31,3,FALSE),""))))</f>
        <v/>
      </c>
    </row>
    <row r="4094" spans="6:30" x14ac:dyDescent="0.2">
      <c r="F4094" s="10"/>
      <c r="G4094" s="8" t="str">
        <f t="shared" si="191"/>
        <v/>
      </c>
      <c r="H4094" s="13"/>
      <c r="K4094" s="13"/>
      <c r="L4094" s="10"/>
      <c r="M4094" s="10"/>
      <c r="S4094" s="8" t="str">
        <f>IFERROR(VLOOKUP(D4094,[1]peretoe_teenus!$A$2:$L$2000,5,FALSE),"")</f>
        <v/>
      </c>
      <c r="U4094" s="13"/>
      <c r="V4094" s="15" t="str" cm="1">
        <f t="array" ref="V4094">IFERROR(IF(AND(F4094="Tugigrupp",RANK(K4094,$K4094:$K4094)+COUNTIFS($K$2:K4094,K4094,$L$2:L4094,L4094,$M$2:M4094,M4094,$I$2:I4094,I4094,$G$2:G4094,G4094,$F$2:F4094,F4094)-1=1),SUMPRODUCT(($F$2:$F$4154=F4094)*($G$2:$G$4154=G4094)*($K$2:$K$4154=K4094)*($I$2:$I$4154=I4094)*($L$2:$L$4154=L4094)*($M$2:$M$4154=M4094)),""),"")</f>
        <v/>
      </c>
      <c r="W4094" s="15" t="str">
        <f t="shared" si="189"/>
        <v/>
      </c>
      <c r="X4094" s="16" t="str">
        <f>IF(AND(A4094=[2]an!$G$38,F4094=[2]an!$E$40),[2]an!$G$40,IF(AND(A4094=[2]an!$G$38,F4094=[2]an!$E$41),[2]an!$G$41,IF(AND(A4094=[2]an!$G$38,F4094=[2]an!$E$39,H4094&gt;=[2]an!$M$37),[2]an!$G$39,
IF(AND(A4094=[2]an!$G$38,F4094=[2]an!$E$39,H4094&lt;[2]an!$M$37,S4094="kahepoolne vajaduspõhine",U4094=""),[2]an!$M$40,
IF(AND(A4094=[2]an!$G$38,F4094=[2]an!$E$39,H4094&lt;[2]an!$M$37,S4094="kahepoolne vajaduspõhine",U4094&lt;&gt;""),[2]an!$G$39,
IF(AND(A4094=[2]an!$G$38,F4094=[2]an!$E$39,H4094&lt;[2]an!$M$37,S4094&lt;&gt;"kahepoolne vajaduspõhine"),[2]an!$G$39,
IF(AND(A4094=[2]an!$G$38,F4094=[2]an!$E$42),[2]an!$G$42,
IF(AND(A4094=[2]an!$H$38,F4094=[2]an!$E$40),[2]an!$H$40,IF(AND(A4094=[2]an!$H$38,F4094=[2]an!$E$41),[2]an!$H$41,IF(AND(A4094=[2]an!$H$38,F4094=[2]an!$E$39,H4094&gt;=[2]an!$M$37),[2]an!$H$39,
IF(AND(A4094=[2]an!$H$38,F4094=[2]an!$E$39,H4094&lt;[2]an!$M$37,S4094="kahepoolne vajaduspõhine",U4094=""),[2]an!$M$40,
IF(AND(A4094=[2]an!$H$38,F4094=[2]an!$E$39,H4094&lt;[2]an!$M$37,S4094="kahepoolne vajaduspõhine",U4094&lt;&gt;""),[2]an!$H$39,
IF(AND(A4094=[2]an!$H$38,F4094=[2]an!$E$39,H4094&lt;[2]an!$M$37,S4094&lt;&gt;"kahepoolne vajaduspõhine"),[2]an!$H$39,
IF(AND(A4094=[2]an!$H$38,F4094=[2]an!$E$42),[2]an!$H$42,
IF(AND(A4094=[2]an!$I$38,F4094=[2]an!$E$40),[2]an!$I$40,IF(AND(A4094=[2]an!$I$38,F4094=[2]an!$E$41),[2]an!$I$41,IF(AND(A4094=[2]an!$I$38,F4094=[2]an!$E$39,H4094&gt;=[2]an!$M$37),[2]an!$I$39,
IF(AND(A4094=[2]an!$I$38,F4094=[2]an!$E$39,H4094&lt;[2]an!$M$37,S4094="kahepoolne vajaduspõhine",U4094=""),[2]an!$M$40,
IF(AND(A4094=[2]an!$I$38,F4094=[2]an!$E$39,H4094&lt;[2]an!$M$37,S4094="kahepoolne vajaduspõhine",U4094&lt;&gt;""),[2]an!$I$39,
IF(AND(A4094=[2]an!$I$38,F4094=[2]an!$E$39,H4094&lt;[2]an!$M$37,S4094&lt;&gt;"kahepoolne vajaduspõhine"),[2]an!$I$39,
IF(AND(A4094=[2]an!$I$38,F4094=[2]an!$E$42),[2]an!$I$42,
IF(AND(A4094=[2]an!$J$38,F4094=[2]an!$E$40),[2]an!$J$40,IF(AND(A4094=[2]an!$J$38,F4094=[2]an!$E$41),[2]an!$J$41,IF(AND(A4094=[2]an!$J$38,F4094=[2]an!$E$39,H4094&gt;=[2]an!$M$37),[2]an!$J$39,
IF(AND(A4094=[2]an!$J$38,F4094=[2]an!$E$39,H4094&lt;[2]an!$M$37,S4094="kahepoolne vajaduspõhine",U4094=""),[2]an!$M$40,
IF(AND(A4094=[2]an!$J$38,F4094=[2]an!$E$39,H4094&lt;[2]an!$M$37,S4094="kahepoolne vajaduspõhine",U4094&lt;&gt;""),[2]an!$J$39,
IF(AND(A4094=[2]an!$J$38,F4094=[2]an!$E$39,H4094&lt;[2]an!$M$37,S4094&lt;&gt;"kahepoolne vajaduspõhine"),[2]an!$J$39,
IF(AND(A4094=[2]an!$J$38,F4094=[2]an!$E$42),[2]an!$J$42,""))))))))))))))))))))))))))))</f>
        <v/>
      </c>
      <c r="Y4094" s="17" t="str">
        <f>IFERROR(IF(F4094="Tugigrupp",0,
IF(AND(F4094="Peretoe teenus",H4094&gt;=[2]an!$M$37,RANK(D4094,$D4094:$D4094)+COUNTIFS($D$2:D4094,D4094,$F$2:F4094,F4094)-1&gt;1),"",
IF(AND(F4094="Peretoe teenus",H4094&gt;=[2]an!$M$37,RANK(D4094,$D4094:$D4094)+COUNTIFS($D$2:D4094,D4094,$F$2:F4094,F4094)-1=1,MONTH(H4094)=MONTH(K4094)=TRUE,YEAR(H4094)=YEAR(K4094)=TRUE),((EOMONTH(H4094,0)-H4094+1)*X4094)/DAY(EOMONTH(H4094,0)),
IF(AND(F4094="Peretoe teenus",H4094&gt;=[2]an!$M$37,RANK(D4094,$D4094:$D4094)+COUNTIFS($D$2:D4094,D4094,$F$2:F4094,F4094)-1=1),X4094,
IF(AND(F4094="Peretoe teenus",H4094&lt;[2]an!$M$37,S4094&lt;&gt;"kahepoolne vajaduspõhine",RANK(D4094,$D4094:$D4094)+COUNTIFS($D$2:D4094,D4094,$F$2:F4094,F4094)-1=1),X4094,
IF(AND(F4094="Peretoe teenus",H4094&lt;[2]an!$M$37,S4094&lt;&gt;"kahepoolne vajaduspõhine",RANK(D4094,$D4094:$D4094)+COUNTIFS($D$2:D4094,D4094,$F$2:F4094,F4094)-1&gt;1),"",
IF(AND(F4094="Peretoe teenus",H4094&lt;[2]an!$M$37,S4094="kahepoolne vajaduspõhine",U4094="",RANK(D4094,$D4094:$D4094)+COUNTIFS($D$2:D4094,D4094,$F$2:F4094,F4094)-1=1),X4094,
IF(AND(F4094="Peretoe teenus",H4094&lt;[2]an!$M$37,S4094="kahepoolne vajaduspõhine",U4094="",RANK(D4094,$D4094:$D4094)+COUNTIFS($D$2:D4094,D4094,$F$2:F4094,F4094)-1&gt;1),"",
IF(AND(F4094="Peretoe teenus",H4094&lt;[2]an!$M$37,S4094="kahepoolne vajaduspõhine",U4094&lt;[2]an!$M$37,RANK(D4094,$D4094:$D4094)+COUNTIFS($D$2:D4094,D4094,$F$2:F4094,F4094)-1=1),X4094,
IF(AND(F4094="Peretoe teenus",H4094&lt;[2]an!$M$37,S4094="kahepoolne vajaduspõhine",U4094&lt;[2]an!$M$37,RANK(D4094,$D4094:$D4094)+COUNTIFS($D$2:D4094,D4094,$F$2:F4094,F4094)-1&gt;1),"",
IF(AND(F4094="Peretoe teenus",H4094&lt;[2]an!$M$37,S4094="kahepoolne vajaduspõhine",U4094&gt;=[2]an!$M$37,U4094&lt;=[2]an!$M$38,RANK(D4094,$D4094:$D4094)+COUNTIFS($D$2:D4094,D4094,$F$2:F4094,F4094)-1=1),
((EOMONTH(U4094,0)-U4094+1)*X4094)/DAY(EOMONTH(U4094,0))+(DAY(U4094)-1)*100/DAY(EOMONTH(U4094,0)),
IF(AND(F4094="Peretoe teenus",H4094&lt;[2]an!$M$37,S4094="kahepoolne vajaduspõhine",U4094&gt;=[2]an!$M$37,U4094&lt;=[2]an!$M$38,RANK(D4094,$D4094:$D4094)+COUNTIFS($D$2:D4094,D4094,$F$2:F4094,F4094)-1&gt;1),"",
IF(AND(F4094="Peretoe teenus",H4094&lt;[2]an!$M$37,S4094="kahepoolne vajaduspõhine",U4094&gt;[2]an!$M$38,RANK(D4094,$D4094:$D4094)+COUNTIFS($D$2:D4094,D4094,$F$2:F4094,F4094)-1=1),X4094,
IF(AND(F4094="Peretoe teenus",H4094&lt;[2]an!$M$37,S4094="kahepoolne vajaduspõhine",U4094&gt;[2]an!$M$38,RANK(D4094,$D4094:$D4094)+COUNTIFS($D$2:D4094,D4094,$F$2:F4094,F4094)-1&gt;1),"",X4094*W4094)))))))))))))),"")</f>
        <v/>
      </c>
      <c r="Z4094" s="18" t="str">
        <f t="shared" si="190"/>
        <v/>
      </c>
      <c r="AA4094" s="19" t="str">
        <f>IFERROR(VLOOKUP(E4094,[2]an!$A$3:$B$81,2,FALSE),"")</f>
        <v/>
      </c>
      <c r="AB4094" s="19" t="str">
        <f>IFERROR(VLOOKUP(AA4094,[2]an!$C$2:$D$16,2,FALSE),"")</f>
        <v/>
      </c>
      <c r="AC4094" s="20"/>
      <c r="AD4094" s="21" t="str">
        <f>IF(A4094=[2]an!$F$36,VLOOKUP([2]an!$F$36,[2]an!$F$36:$H$36,3,FALSE),IF(A4094=[2]an!$F$35,VLOOKUP([2]an!$F$35,[2]an!$F$35:$H$35,3,FALSE),IF(A4094=[2]an!$F$33,VLOOKUP([2]an!$F$33,[2]an!$F$33:$H$33,3,FALSE),IF(A4094=[2]an!$F$31,VLOOKUP([2]an!$F$31,[2]an!$F$31:$H$31,3,FALSE),""))))</f>
        <v/>
      </c>
    </row>
    <row r="4095" spans="6:30" x14ac:dyDescent="0.2">
      <c r="F4095" s="10"/>
      <c r="G4095" s="8" t="str">
        <f t="shared" si="191"/>
        <v/>
      </c>
      <c r="H4095" s="13"/>
      <c r="K4095" s="13"/>
      <c r="L4095" s="10"/>
      <c r="M4095" s="10"/>
      <c r="S4095" s="8" t="str">
        <f>IFERROR(VLOOKUP(D4095,[1]peretoe_teenus!$A$2:$L$2000,5,FALSE),"")</f>
        <v/>
      </c>
      <c r="U4095" s="13"/>
      <c r="V4095" s="15" t="str" cm="1">
        <f t="array" ref="V4095">IFERROR(IF(AND(F4095="Tugigrupp",RANK(K4095,$K4095:$K4095)+COUNTIFS($K$2:K4095,K4095,$L$2:L4095,L4095,$M$2:M4095,M4095,$I$2:I4095,I4095,$G$2:G4095,G4095,$F$2:F4095,F4095)-1=1),SUMPRODUCT(($F$2:$F$4154=F4095)*($G$2:$G$4154=G4095)*($K$2:$K$4154=K4095)*($I$2:$I$4154=I4095)*($L$2:$L$4154=L4095)*($M$2:$M$4154=M4095)),""),"")</f>
        <v/>
      </c>
      <c r="W4095" s="15" t="str">
        <f t="shared" si="189"/>
        <v/>
      </c>
      <c r="X4095" s="16" t="str">
        <f>IF(AND(A4095=[2]an!$G$38,F4095=[2]an!$E$40),[2]an!$G$40,IF(AND(A4095=[2]an!$G$38,F4095=[2]an!$E$41),[2]an!$G$41,IF(AND(A4095=[2]an!$G$38,F4095=[2]an!$E$39,H4095&gt;=[2]an!$M$37),[2]an!$G$39,
IF(AND(A4095=[2]an!$G$38,F4095=[2]an!$E$39,H4095&lt;[2]an!$M$37,S4095="kahepoolne vajaduspõhine",U4095=""),[2]an!$M$40,
IF(AND(A4095=[2]an!$G$38,F4095=[2]an!$E$39,H4095&lt;[2]an!$M$37,S4095="kahepoolne vajaduspõhine",U4095&lt;&gt;""),[2]an!$G$39,
IF(AND(A4095=[2]an!$G$38,F4095=[2]an!$E$39,H4095&lt;[2]an!$M$37,S4095&lt;&gt;"kahepoolne vajaduspõhine"),[2]an!$G$39,
IF(AND(A4095=[2]an!$G$38,F4095=[2]an!$E$42),[2]an!$G$42,
IF(AND(A4095=[2]an!$H$38,F4095=[2]an!$E$40),[2]an!$H$40,IF(AND(A4095=[2]an!$H$38,F4095=[2]an!$E$41),[2]an!$H$41,IF(AND(A4095=[2]an!$H$38,F4095=[2]an!$E$39,H4095&gt;=[2]an!$M$37),[2]an!$H$39,
IF(AND(A4095=[2]an!$H$38,F4095=[2]an!$E$39,H4095&lt;[2]an!$M$37,S4095="kahepoolne vajaduspõhine",U4095=""),[2]an!$M$40,
IF(AND(A4095=[2]an!$H$38,F4095=[2]an!$E$39,H4095&lt;[2]an!$M$37,S4095="kahepoolne vajaduspõhine",U4095&lt;&gt;""),[2]an!$H$39,
IF(AND(A4095=[2]an!$H$38,F4095=[2]an!$E$39,H4095&lt;[2]an!$M$37,S4095&lt;&gt;"kahepoolne vajaduspõhine"),[2]an!$H$39,
IF(AND(A4095=[2]an!$H$38,F4095=[2]an!$E$42),[2]an!$H$42,
IF(AND(A4095=[2]an!$I$38,F4095=[2]an!$E$40),[2]an!$I$40,IF(AND(A4095=[2]an!$I$38,F4095=[2]an!$E$41),[2]an!$I$41,IF(AND(A4095=[2]an!$I$38,F4095=[2]an!$E$39,H4095&gt;=[2]an!$M$37),[2]an!$I$39,
IF(AND(A4095=[2]an!$I$38,F4095=[2]an!$E$39,H4095&lt;[2]an!$M$37,S4095="kahepoolne vajaduspõhine",U4095=""),[2]an!$M$40,
IF(AND(A4095=[2]an!$I$38,F4095=[2]an!$E$39,H4095&lt;[2]an!$M$37,S4095="kahepoolne vajaduspõhine",U4095&lt;&gt;""),[2]an!$I$39,
IF(AND(A4095=[2]an!$I$38,F4095=[2]an!$E$39,H4095&lt;[2]an!$M$37,S4095&lt;&gt;"kahepoolne vajaduspõhine"),[2]an!$I$39,
IF(AND(A4095=[2]an!$I$38,F4095=[2]an!$E$42),[2]an!$I$42,
IF(AND(A4095=[2]an!$J$38,F4095=[2]an!$E$40),[2]an!$J$40,IF(AND(A4095=[2]an!$J$38,F4095=[2]an!$E$41),[2]an!$J$41,IF(AND(A4095=[2]an!$J$38,F4095=[2]an!$E$39,H4095&gt;=[2]an!$M$37),[2]an!$J$39,
IF(AND(A4095=[2]an!$J$38,F4095=[2]an!$E$39,H4095&lt;[2]an!$M$37,S4095="kahepoolne vajaduspõhine",U4095=""),[2]an!$M$40,
IF(AND(A4095=[2]an!$J$38,F4095=[2]an!$E$39,H4095&lt;[2]an!$M$37,S4095="kahepoolne vajaduspõhine",U4095&lt;&gt;""),[2]an!$J$39,
IF(AND(A4095=[2]an!$J$38,F4095=[2]an!$E$39,H4095&lt;[2]an!$M$37,S4095&lt;&gt;"kahepoolne vajaduspõhine"),[2]an!$J$39,
IF(AND(A4095=[2]an!$J$38,F4095=[2]an!$E$42),[2]an!$J$42,""))))))))))))))))))))))))))))</f>
        <v/>
      </c>
      <c r="Y4095" s="17" t="str">
        <f>IFERROR(IF(F4095="Tugigrupp",0,
IF(AND(F4095="Peretoe teenus",H4095&gt;=[2]an!$M$37,RANK(D4095,$D4095:$D4095)+COUNTIFS($D$2:D4095,D4095,$F$2:F4095,F4095)-1&gt;1),"",
IF(AND(F4095="Peretoe teenus",H4095&gt;=[2]an!$M$37,RANK(D4095,$D4095:$D4095)+COUNTIFS($D$2:D4095,D4095,$F$2:F4095,F4095)-1=1,MONTH(H4095)=MONTH(K4095)=TRUE,YEAR(H4095)=YEAR(K4095)=TRUE),((EOMONTH(H4095,0)-H4095+1)*X4095)/DAY(EOMONTH(H4095,0)),
IF(AND(F4095="Peretoe teenus",H4095&gt;=[2]an!$M$37,RANK(D4095,$D4095:$D4095)+COUNTIFS($D$2:D4095,D4095,$F$2:F4095,F4095)-1=1),X4095,
IF(AND(F4095="Peretoe teenus",H4095&lt;[2]an!$M$37,S4095&lt;&gt;"kahepoolne vajaduspõhine",RANK(D4095,$D4095:$D4095)+COUNTIFS($D$2:D4095,D4095,$F$2:F4095,F4095)-1=1),X4095,
IF(AND(F4095="Peretoe teenus",H4095&lt;[2]an!$M$37,S4095&lt;&gt;"kahepoolne vajaduspõhine",RANK(D4095,$D4095:$D4095)+COUNTIFS($D$2:D4095,D4095,$F$2:F4095,F4095)-1&gt;1),"",
IF(AND(F4095="Peretoe teenus",H4095&lt;[2]an!$M$37,S4095="kahepoolne vajaduspõhine",U4095="",RANK(D4095,$D4095:$D4095)+COUNTIFS($D$2:D4095,D4095,$F$2:F4095,F4095)-1=1),X4095,
IF(AND(F4095="Peretoe teenus",H4095&lt;[2]an!$M$37,S4095="kahepoolne vajaduspõhine",U4095="",RANK(D4095,$D4095:$D4095)+COUNTIFS($D$2:D4095,D4095,$F$2:F4095,F4095)-1&gt;1),"",
IF(AND(F4095="Peretoe teenus",H4095&lt;[2]an!$M$37,S4095="kahepoolne vajaduspõhine",U4095&lt;[2]an!$M$37,RANK(D4095,$D4095:$D4095)+COUNTIFS($D$2:D4095,D4095,$F$2:F4095,F4095)-1=1),X4095,
IF(AND(F4095="Peretoe teenus",H4095&lt;[2]an!$M$37,S4095="kahepoolne vajaduspõhine",U4095&lt;[2]an!$M$37,RANK(D4095,$D4095:$D4095)+COUNTIFS($D$2:D4095,D4095,$F$2:F4095,F4095)-1&gt;1),"",
IF(AND(F4095="Peretoe teenus",H4095&lt;[2]an!$M$37,S4095="kahepoolne vajaduspõhine",U4095&gt;=[2]an!$M$37,U4095&lt;=[2]an!$M$38,RANK(D4095,$D4095:$D4095)+COUNTIFS($D$2:D4095,D4095,$F$2:F4095,F4095)-1=1),
((EOMONTH(U4095,0)-U4095+1)*X4095)/DAY(EOMONTH(U4095,0))+(DAY(U4095)-1)*100/DAY(EOMONTH(U4095,0)),
IF(AND(F4095="Peretoe teenus",H4095&lt;[2]an!$M$37,S4095="kahepoolne vajaduspõhine",U4095&gt;=[2]an!$M$37,U4095&lt;=[2]an!$M$38,RANK(D4095,$D4095:$D4095)+COUNTIFS($D$2:D4095,D4095,$F$2:F4095,F4095)-1&gt;1),"",
IF(AND(F4095="Peretoe teenus",H4095&lt;[2]an!$M$37,S4095="kahepoolne vajaduspõhine",U4095&gt;[2]an!$M$38,RANK(D4095,$D4095:$D4095)+COUNTIFS($D$2:D4095,D4095,$F$2:F4095,F4095)-1=1),X4095,
IF(AND(F4095="Peretoe teenus",H4095&lt;[2]an!$M$37,S4095="kahepoolne vajaduspõhine",U4095&gt;[2]an!$M$38,RANK(D4095,$D4095:$D4095)+COUNTIFS($D$2:D4095,D4095,$F$2:F4095,F4095)-1&gt;1),"",X4095*W4095)))))))))))))),"")</f>
        <v/>
      </c>
      <c r="Z4095" s="18" t="str">
        <f t="shared" si="190"/>
        <v/>
      </c>
      <c r="AA4095" s="19" t="str">
        <f>IFERROR(VLOOKUP(E4095,[2]an!$A$3:$B$81,2,FALSE),"")</f>
        <v/>
      </c>
      <c r="AB4095" s="19" t="str">
        <f>IFERROR(VLOOKUP(AA4095,[2]an!$C$2:$D$16,2,FALSE),"")</f>
        <v/>
      </c>
      <c r="AC4095" s="20"/>
      <c r="AD4095" s="21" t="str">
        <f>IF(A4095=[2]an!$F$36,VLOOKUP([2]an!$F$36,[2]an!$F$36:$H$36,3,FALSE),IF(A4095=[2]an!$F$35,VLOOKUP([2]an!$F$35,[2]an!$F$35:$H$35,3,FALSE),IF(A4095=[2]an!$F$33,VLOOKUP([2]an!$F$33,[2]an!$F$33:$H$33,3,FALSE),IF(A4095=[2]an!$F$31,VLOOKUP([2]an!$F$31,[2]an!$F$31:$H$31,3,FALSE),""))))</f>
        <v/>
      </c>
    </row>
    <row r="4096" spans="6:30" x14ac:dyDescent="0.2">
      <c r="F4096" s="10"/>
      <c r="G4096" s="8" t="str">
        <f t="shared" si="191"/>
        <v/>
      </c>
      <c r="H4096" s="13"/>
      <c r="K4096" s="13"/>
      <c r="L4096" s="10"/>
      <c r="M4096" s="10"/>
      <c r="S4096" s="8" t="str">
        <f>IFERROR(VLOOKUP(D4096,[1]peretoe_teenus!$A$2:$L$2000,5,FALSE),"")</f>
        <v/>
      </c>
      <c r="U4096" s="13"/>
      <c r="V4096" s="15" t="str" cm="1">
        <f t="array" ref="V4096">IFERROR(IF(AND(F4096="Tugigrupp",RANK(K4096,$K4096:$K4096)+COUNTIFS($K$2:K4096,K4096,$L$2:L4096,L4096,$M$2:M4096,M4096,$I$2:I4096,I4096,$G$2:G4096,G4096,$F$2:F4096,F4096)-1=1),SUMPRODUCT(($F$2:$F$4154=F4096)*($G$2:$G$4154=G4096)*($K$2:$K$4154=K4096)*($I$2:$I$4154=I4096)*($L$2:$L$4154=L4096)*($M$2:$M$4154=M4096)),""),"")</f>
        <v/>
      </c>
      <c r="W4096" s="15" t="str">
        <f t="shared" si="189"/>
        <v/>
      </c>
      <c r="X4096" s="16" t="str">
        <f>IF(AND(A4096=[2]an!$G$38,F4096=[2]an!$E$40),[2]an!$G$40,IF(AND(A4096=[2]an!$G$38,F4096=[2]an!$E$41),[2]an!$G$41,IF(AND(A4096=[2]an!$G$38,F4096=[2]an!$E$39,H4096&gt;=[2]an!$M$37),[2]an!$G$39,
IF(AND(A4096=[2]an!$G$38,F4096=[2]an!$E$39,H4096&lt;[2]an!$M$37,S4096="kahepoolne vajaduspõhine",U4096=""),[2]an!$M$40,
IF(AND(A4096=[2]an!$G$38,F4096=[2]an!$E$39,H4096&lt;[2]an!$M$37,S4096="kahepoolne vajaduspõhine",U4096&lt;&gt;""),[2]an!$G$39,
IF(AND(A4096=[2]an!$G$38,F4096=[2]an!$E$39,H4096&lt;[2]an!$M$37,S4096&lt;&gt;"kahepoolne vajaduspõhine"),[2]an!$G$39,
IF(AND(A4096=[2]an!$G$38,F4096=[2]an!$E$42),[2]an!$G$42,
IF(AND(A4096=[2]an!$H$38,F4096=[2]an!$E$40),[2]an!$H$40,IF(AND(A4096=[2]an!$H$38,F4096=[2]an!$E$41),[2]an!$H$41,IF(AND(A4096=[2]an!$H$38,F4096=[2]an!$E$39,H4096&gt;=[2]an!$M$37),[2]an!$H$39,
IF(AND(A4096=[2]an!$H$38,F4096=[2]an!$E$39,H4096&lt;[2]an!$M$37,S4096="kahepoolne vajaduspõhine",U4096=""),[2]an!$M$40,
IF(AND(A4096=[2]an!$H$38,F4096=[2]an!$E$39,H4096&lt;[2]an!$M$37,S4096="kahepoolne vajaduspõhine",U4096&lt;&gt;""),[2]an!$H$39,
IF(AND(A4096=[2]an!$H$38,F4096=[2]an!$E$39,H4096&lt;[2]an!$M$37,S4096&lt;&gt;"kahepoolne vajaduspõhine"),[2]an!$H$39,
IF(AND(A4096=[2]an!$H$38,F4096=[2]an!$E$42),[2]an!$H$42,
IF(AND(A4096=[2]an!$I$38,F4096=[2]an!$E$40),[2]an!$I$40,IF(AND(A4096=[2]an!$I$38,F4096=[2]an!$E$41),[2]an!$I$41,IF(AND(A4096=[2]an!$I$38,F4096=[2]an!$E$39,H4096&gt;=[2]an!$M$37),[2]an!$I$39,
IF(AND(A4096=[2]an!$I$38,F4096=[2]an!$E$39,H4096&lt;[2]an!$M$37,S4096="kahepoolne vajaduspõhine",U4096=""),[2]an!$M$40,
IF(AND(A4096=[2]an!$I$38,F4096=[2]an!$E$39,H4096&lt;[2]an!$M$37,S4096="kahepoolne vajaduspõhine",U4096&lt;&gt;""),[2]an!$I$39,
IF(AND(A4096=[2]an!$I$38,F4096=[2]an!$E$39,H4096&lt;[2]an!$M$37,S4096&lt;&gt;"kahepoolne vajaduspõhine"),[2]an!$I$39,
IF(AND(A4096=[2]an!$I$38,F4096=[2]an!$E$42),[2]an!$I$42,
IF(AND(A4096=[2]an!$J$38,F4096=[2]an!$E$40),[2]an!$J$40,IF(AND(A4096=[2]an!$J$38,F4096=[2]an!$E$41),[2]an!$J$41,IF(AND(A4096=[2]an!$J$38,F4096=[2]an!$E$39,H4096&gt;=[2]an!$M$37),[2]an!$J$39,
IF(AND(A4096=[2]an!$J$38,F4096=[2]an!$E$39,H4096&lt;[2]an!$M$37,S4096="kahepoolne vajaduspõhine",U4096=""),[2]an!$M$40,
IF(AND(A4096=[2]an!$J$38,F4096=[2]an!$E$39,H4096&lt;[2]an!$M$37,S4096="kahepoolne vajaduspõhine",U4096&lt;&gt;""),[2]an!$J$39,
IF(AND(A4096=[2]an!$J$38,F4096=[2]an!$E$39,H4096&lt;[2]an!$M$37,S4096&lt;&gt;"kahepoolne vajaduspõhine"),[2]an!$J$39,
IF(AND(A4096=[2]an!$J$38,F4096=[2]an!$E$42),[2]an!$J$42,""))))))))))))))))))))))))))))</f>
        <v/>
      </c>
      <c r="Y4096" s="17" t="str">
        <f>IFERROR(IF(F4096="Tugigrupp",0,
IF(AND(F4096="Peretoe teenus",H4096&gt;=[2]an!$M$37,RANK(D4096,$D4096:$D4096)+COUNTIFS($D$2:D4096,D4096,$F$2:F4096,F4096)-1&gt;1),"",
IF(AND(F4096="Peretoe teenus",H4096&gt;=[2]an!$M$37,RANK(D4096,$D4096:$D4096)+COUNTIFS($D$2:D4096,D4096,$F$2:F4096,F4096)-1=1,MONTH(H4096)=MONTH(K4096)=TRUE,YEAR(H4096)=YEAR(K4096)=TRUE),((EOMONTH(H4096,0)-H4096+1)*X4096)/DAY(EOMONTH(H4096,0)),
IF(AND(F4096="Peretoe teenus",H4096&gt;=[2]an!$M$37,RANK(D4096,$D4096:$D4096)+COUNTIFS($D$2:D4096,D4096,$F$2:F4096,F4096)-1=1),X4096,
IF(AND(F4096="Peretoe teenus",H4096&lt;[2]an!$M$37,S4096&lt;&gt;"kahepoolne vajaduspõhine",RANK(D4096,$D4096:$D4096)+COUNTIFS($D$2:D4096,D4096,$F$2:F4096,F4096)-1=1),X4096,
IF(AND(F4096="Peretoe teenus",H4096&lt;[2]an!$M$37,S4096&lt;&gt;"kahepoolne vajaduspõhine",RANK(D4096,$D4096:$D4096)+COUNTIFS($D$2:D4096,D4096,$F$2:F4096,F4096)-1&gt;1),"",
IF(AND(F4096="Peretoe teenus",H4096&lt;[2]an!$M$37,S4096="kahepoolne vajaduspõhine",U4096="",RANK(D4096,$D4096:$D4096)+COUNTIFS($D$2:D4096,D4096,$F$2:F4096,F4096)-1=1),X4096,
IF(AND(F4096="Peretoe teenus",H4096&lt;[2]an!$M$37,S4096="kahepoolne vajaduspõhine",U4096="",RANK(D4096,$D4096:$D4096)+COUNTIFS($D$2:D4096,D4096,$F$2:F4096,F4096)-1&gt;1),"",
IF(AND(F4096="Peretoe teenus",H4096&lt;[2]an!$M$37,S4096="kahepoolne vajaduspõhine",U4096&lt;[2]an!$M$37,RANK(D4096,$D4096:$D4096)+COUNTIFS($D$2:D4096,D4096,$F$2:F4096,F4096)-1=1),X4096,
IF(AND(F4096="Peretoe teenus",H4096&lt;[2]an!$M$37,S4096="kahepoolne vajaduspõhine",U4096&lt;[2]an!$M$37,RANK(D4096,$D4096:$D4096)+COUNTIFS($D$2:D4096,D4096,$F$2:F4096,F4096)-1&gt;1),"",
IF(AND(F4096="Peretoe teenus",H4096&lt;[2]an!$M$37,S4096="kahepoolne vajaduspõhine",U4096&gt;=[2]an!$M$37,U4096&lt;=[2]an!$M$38,RANK(D4096,$D4096:$D4096)+COUNTIFS($D$2:D4096,D4096,$F$2:F4096,F4096)-1=1),
((EOMONTH(U4096,0)-U4096+1)*X4096)/DAY(EOMONTH(U4096,0))+(DAY(U4096)-1)*100/DAY(EOMONTH(U4096,0)),
IF(AND(F4096="Peretoe teenus",H4096&lt;[2]an!$M$37,S4096="kahepoolne vajaduspõhine",U4096&gt;=[2]an!$M$37,U4096&lt;=[2]an!$M$38,RANK(D4096,$D4096:$D4096)+COUNTIFS($D$2:D4096,D4096,$F$2:F4096,F4096)-1&gt;1),"",
IF(AND(F4096="Peretoe teenus",H4096&lt;[2]an!$M$37,S4096="kahepoolne vajaduspõhine",U4096&gt;[2]an!$M$38,RANK(D4096,$D4096:$D4096)+COUNTIFS($D$2:D4096,D4096,$F$2:F4096,F4096)-1=1),X4096,
IF(AND(F4096="Peretoe teenus",H4096&lt;[2]an!$M$37,S4096="kahepoolne vajaduspõhine",U4096&gt;[2]an!$M$38,RANK(D4096,$D4096:$D4096)+COUNTIFS($D$2:D4096,D4096,$F$2:F4096,F4096)-1&gt;1),"",X4096*W4096)))))))))))))),"")</f>
        <v/>
      </c>
      <c r="Z4096" s="18" t="str">
        <f t="shared" si="190"/>
        <v/>
      </c>
      <c r="AA4096" s="19" t="str">
        <f>IFERROR(VLOOKUP(E4096,[2]an!$A$3:$B$81,2,FALSE),"")</f>
        <v/>
      </c>
      <c r="AB4096" s="19" t="str">
        <f>IFERROR(VLOOKUP(AA4096,[2]an!$C$2:$D$16,2,FALSE),"")</f>
        <v/>
      </c>
      <c r="AC4096" s="20"/>
      <c r="AD4096" s="21" t="str">
        <f>IF(A4096=[2]an!$F$36,VLOOKUP([2]an!$F$36,[2]an!$F$36:$H$36,3,FALSE),IF(A4096=[2]an!$F$35,VLOOKUP([2]an!$F$35,[2]an!$F$35:$H$35,3,FALSE),IF(A4096=[2]an!$F$33,VLOOKUP([2]an!$F$33,[2]an!$F$33:$H$33,3,FALSE),IF(A4096=[2]an!$F$31,VLOOKUP([2]an!$F$31,[2]an!$F$31:$H$31,3,FALSE),""))))</f>
        <v/>
      </c>
    </row>
    <row r="4097" spans="6:30" x14ac:dyDescent="0.2">
      <c r="F4097" s="10"/>
      <c r="G4097" s="8" t="str">
        <f t="shared" si="191"/>
        <v/>
      </c>
      <c r="H4097" s="13"/>
      <c r="K4097" s="13"/>
      <c r="L4097" s="10"/>
      <c r="M4097" s="10"/>
      <c r="S4097" s="8" t="str">
        <f>IFERROR(VLOOKUP(D4097,[1]peretoe_teenus!$A$2:$L$2000,5,FALSE),"")</f>
        <v/>
      </c>
      <c r="U4097" s="13"/>
      <c r="V4097" s="15" t="str" cm="1">
        <f t="array" ref="V4097">IFERROR(IF(AND(F4097="Tugigrupp",RANK(K4097,$K4097:$K4097)+COUNTIFS($K$2:K4097,K4097,$L$2:L4097,L4097,$M$2:M4097,M4097,$I$2:I4097,I4097,$G$2:G4097,G4097,$F$2:F4097,F4097)-1=1),SUMPRODUCT(($F$2:$F$4154=F4097)*($G$2:$G$4154=G4097)*($K$2:$K$4154=K4097)*($I$2:$I$4154=I4097)*($L$2:$L$4154=L4097)*($M$2:$M$4154=M4097)),""),"")</f>
        <v/>
      </c>
      <c r="W4097" s="15" t="str">
        <f t="shared" si="189"/>
        <v/>
      </c>
      <c r="X4097" s="16" t="str">
        <f>IF(AND(A4097=[2]an!$G$38,F4097=[2]an!$E$40),[2]an!$G$40,IF(AND(A4097=[2]an!$G$38,F4097=[2]an!$E$41),[2]an!$G$41,IF(AND(A4097=[2]an!$G$38,F4097=[2]an!$E$39,H4097&gt;=[2]an!$M$37),[2]an!$G$39,
IF(AND(A4097=[2]an!$G$38,F4097=[2]an!$E$39,H4097&lt;[2]an!$M$37,S4097="kahepoolne vajaduspõhine",U4097=""),[2]an!$M$40,
IF(AND(A4097=[2]an!$G$38,F4097=[2]an!$E$39,H4097&lt;[2]an!$M$37,S4097="kahepoolne vajaduspõhine",U4097&lt;&gt;""),[2]an!$G$39,
IF(AND(A4097=[2]an!$G$38,F4097=[2]an!$E$39,H4097&lt;[2]an!$M$37,S4097&lt;&gt;"kahepoolne vajaduspõhine"),[2]an!$G$39,
IF(AND(A4097=[2]an!$G$38,F4097=[2]an!$E$42),[2]an!$G$42,
IF(AND(A4097=[2]an!$H$38,F4097=[2]an!$E$40),[2]an!$H$40,IF(AND(A4097=[2]an!$H$38,F4097=[2]an!$E$41),[2]an!$H$41,IF(AND(A4097=[2]an!$H$38,F4097=[2]an!$E$39,H4097&gt;=[2]an!$M$37),[2]an!$H$39,
IF(AND(A4097=[2]an!$H$38,F4097=[2]an!$E$39,H4097&lt;[2]an!$M$37,S4097="kahepoolne vajaduspõhine",U4097=""),[2]an!$M$40,
IF(AND(A4097=[2]an!$H$38,F4097=[2]an!$E$39,H4097&lt;[2]an!$M$37,S4097="kahepoolne vajaduspõhine",U4097&lt;&gt;""),[2]an!$H$39,
IF(AND(A4097=[2]an!$H$38,F4097=[2]an!$E$39,H4097&lt;[2]an!$M$37,S4097&lt;&gt;"kahepoolne vajaduspõhine"),[2]an!$H$39,
IF(AND(A4097=[2]an!$H$38,F4097=[2]an!$E$42),[2]an!$H$42,
IF(AND(A4097=[2]an!$I$38,F4097=[2]an!$E$40),[2]an!$I$40,IF(AND(A4097=[2]an!$I$38,F4097=[2]an!$E$41),[2]an!$I$41,IF(AND(A4097=[2]an!$I$38,F4097=[2]an!$E$39,H4097&gt;=[2]an!$M$37),[2]an!$I$39,
IF(AND(A4097=[2]an!$I$38,F4097=[2]an!$E$39,H4097&lt;[2]an!$M$37,S4097="kahepoolne vajaduspõhine",U4097=""),[2]an!$M$40,
IF(AND(A4097=[2]an!$I$38,F4097=[2]an!$E$39,H4097&lt;[2]an!$M$37,S4097="kahepoolne vajaduspõhine",U4097&lt;&gt;""),[2]an!$I$39,
IF(AND(A4097=[2]an!$I$38,F4097=[2]an!$E$39,H4097&lt;[2]an!$M$37,S4097&lt;&gt;"kahepoolne vajaduspõhine"),[2]an!$I$39,
IF(AND(A4097=[2]an!$I$38,F4097=[2]an!$E$42),[2]an!$I$42,
IF(AND(A4097=[2]an!$J$38,F4097=[2]an!$E$40),[2]an!$J$40,IF(AND(A4097=[2]an!$J$38,F4097=[2]an!$E$41),[2]an!$J$41,IF(AND(A4097=[2]an!$J$38,F4097=[2]an!$E$39,H4097&gt;=[2]an!$M$37),[2]an!$J$39,
IF(AND(A4097=[2]an!$J$38,F4097=[2]an!$E$39,H4097&lt;[2]an!$M$37,S4097="kahepoolne vajaduspõhine",U4097=""),[2]an!$M$40,
IF(AND(A4097=[2]an!$J$38,F4097=[2]an!$E$39,H4097&lt;[2]an!$M$37,S4097="kahepoolne vajaduspõhine",U4097&lt;&gt;""),[2]an!$J$39,
IF(AND(A4097=[2]an!$J$38,F4097=[2]an!$E$39,H4097&lt;[2]an!$M$37,S4097&lt;&gt;"kahepoolne vajaduspõhine"),[2]an!$J$39,
IF(AND(A4097=[2]an!$J$38,F4097=[2]an!$E$42),[2]an!$J$42,""))))))))))))))))))))))))))))</f>
        <v/>
      </c>
      <c r="Y4097" s="17" t="str">
        <f>IFERROR(IF(F4097="Tugigrupp",0,
IF(AND(F4097="Peretoe teenus",H4097&gt;=[2]an!$M$37,RANK(D4097,$D4097:$D4097)+COUNTIFS($D$2:D4097,D4097,$F$2:F4097,F4097)-1&gt;1),"",
IF(AND(F4097="Peretoe teenus",H4097&gt;=[2]an!$M$37,RANK(D4097,$D4097:$D4097)+COUNTIFS($D$2:D4097,D4097,$F$2:F4097,F4097)-1=1,MONTH(H4097)=MONTH(K4097)=TRUE,YEAR(H4097)=YEAR(K4097)=TRUE),((EOMONTH(H4097,0)-H4097+1)*X4097)/DAY(EOMONTH(H4097,0)),
IF(AND(F4097="Peretoe teenus",H4097&gt;=[2]an!$M$37,RANK(D4097,$D4097:$D4097)+COUNTIFS($D$2:D4097,D4097,$F$2:F4097,F4097)-1=1),X4097,
IF(AND(F4097="Peretoe teenus",H4097&lt;[2]an!$M$37,S4097&lt;&gt;"kahepoolne vajaduspõhine",RANK(D4097,$D4097:$D4097)+COUNTIFS($D$2:D4097,D4097,$F$2:F4097,F4097)-1=1),X4097,
IF(AND(F4097="Peretoe teenus",H4097&lt;[2]an!$M$37,S4097&lt;&gt;"kahepoolne vajaduspõhine",RANK(D4097,$D4097:$D4097)+COUNTIFS($D$2:D4097,D4097,$F$2:F4097,F4097)-1&gt;1),"",
IF(AND(F4097="Peretoe teenus",H4097&lt;[2]an!$M$37,S4097="kahepoolne vajaduspõhine",U4097="",RANK(D4097,$D4097:$D4097)+COUNTIFS($D$2:D4097,D4097,$F$2:F4097,F4097)-1=1),X4097,
IF(AND(F4097="Peretoe teenus",H4097&lt;[2]an!$M$37,S4097="kahepoolne vajaduspõhine",U4097="",RANK(D4097,$D4097:$D4097)+COUNTIFS($D$2:D4097,D4097,$F$2:F4097,F4097)-1&gt;1),"",
IF(AND(F4097="Peretoe teenus",H4097&lt;[2]an!$M$37,S4097="kahepoolne vajaduspõhine",U4097&lt;[2]an!$M$37,RANK(D4097,$D4097:$D4097)+COUNTIFS($D$2:D4097,D4097,$F$2:F4097,F4097)-1=1),X4097,
IF(AND(F4097="Peretoe teenus",H4097&lt;[2]an!$M$37,S4097="kahepoolne vajaduspõhine",U4097&lt;[2]an!$M$37,RANK(D4097,$D4097:$D4097)+COUNTIFS($D$2:D4097,D4097,$F$2:F4097,F4097)-1&gt;1),"",
IF(AND(F4097="Peretoe teenus",H4097&lt;[2]an!$M$37,S4097="kahepoolne vajaduspõhine",U4097&gt;=[2]an!$M$37,U4097&lt;=[2]an!$M$38,RANK(D4097,$D4097:$D4097)+COUNTIFS($D$2:D4097,D4097,$F$2:F4097,F4097)-1=1),
((EOMONTH(U4097,0)-U4097+1)*X4097)/DAY(EOMONTH(U4097,0))+(DAY(U4097)-1)*100/DAY(EOMONTH(U4097,0)),
IF(AND(F4097="Peretoe teenus",H4097&lt;[2]an!$M$37,S4097="kahepoolne vajaduspõhine",U4097&gt;=[2]an!$M$37,U4097&lt;=[2]an!$M$38,RANK(D4097,$D4097:$D4097)+COUNTIFS($D$2:D4097,D4097,$F$2:F4097,F4097)-1&gt;1),"",
IF(AND(F4097="Peretoe teenus",H4097&lt;[2]an!$M$37,S4097="kahepoolne vajaduspõhine",U4097&gt;[2]an!$M$38,RANK(D4097,$D4097:$D4097)+COUNTIFS($D$2:D4097,D4097,$F$2:F4097,F4097)-1=1),X4097,
IF(AND(F4097="Peretoe teenus",H4097&lt;[2]an!$M$37,S4097="kahepoolne vajaduspõhine",U4097&gt;[2]an!$M$38,RANK(D4097,$D4097:$D4097)+COUNTIFS($D$2:D4097,D4097,$F$2:F4097,F4097)-1&gt;1),"",X4097*W4097)))))))))))))),"")</f>
        <v/>
      </c>
      <c r="Z4097" s="18" t="str">
        <f t="shared" si="190"/>
        <v/>
      </c>
      <c r="AA4097" s="19" t="str">
        <f>IFERROR(VLOOKUP(E4097,[2]an!$A$3:$B$81,2,FALSE),"")</f>
        <v/>
      </c>
      <c r="AB4097" s="19" t="str">
        <f>IFERROR(VLOOKUP(AA4097,[2]an!$C$2:$D$16,2,FALSE),"")</f>
        <v/>
      </c>
      <c r="AC4097" s="20"/>
      <c r="AD4097" s="21" t="str">
        <f>IF(A4097=[2]an!$F$36,VLOOKUP([2]an!$F$36,[2]an!$F$36:$H$36,3,FALSE),IF(A4097=[2]an!$F$35,VLOOKUP([2]an!$F$35,[2]an!$F$35:$H$35,3,FALSE),IF(A4097=[2]an!$F$33,VLOOKUP([2]an!$F$33,[2]an!$F$33:$H$33,3,FALSE),IF(A4097=[2]an!$F$31,VLOOKUP([2]an!$F$31,[2]an!$F$31:$H$31,3,FALSE),""))))</f>
        <v/>
      </c>
    </row>
    <row r="4098" spans="6:30" x14ac:dyDescent="0.2">
      <c r="F4098" s="10"/>
      <c r="G4098" s="8" t="str">
        <f t="shared" si="191"/>
        <v/>
      </c>
      <c r="H4098" s="13"/>
      <c r="K4098" s="13"/>
      <c r="L4098" s="10"/>
      <c r="M4098" s="10"/>
      <c r="S4098" s="8" t="str">
        <f>IFERROR(VLOOKUP(D4098,[1]peretoe_teenus!$A$2:$L$2000,5,FALSE),"")</f>
        <v/>
      </c>
      <c r="U4098" s="13"/>
      <c r="V4098" s="15" t="str" cm="1">
        <f t="array" ref="V4098">IFERROR(IF(AND(F4098="Tugigrupp",RANK(K4098,$K4098:$K4098)+COUNTIFS($K$2:K4098,K4098,$L$2:L4098,L4098,$M$2:M4098,M4098,$I$2:I4098,I4098,$G$2:G4098,G4098,$F$2:F4098,F4098)-1=1),SUMPRODUCT(($F$2:$F$4154=F4098)*($G$2:$G$4154=G4098)*($K$2:$K$4154=K4098)*($I$2:$I$4154=I4098)*($L$2:$L$4154=L4098)*($M$2:$M$4154=M4098)),""),"")</f>
        <v/>
      </c>
      <c r="W4098" s="15" t="str">
        <f t="shared" ref="W4098:W4161" si="192">IF(A4098="","",(M4098-L4098)*1440/45)</f>
        <v/>
      </c>
      <c r="X4098" s="16" t="str">
        <f>IF(AND(A4098=[2]an!$G$38,F4098=[2]an!$E$40),[2]an!$G$40,IF(AND(A4098=[2]an!$G$38,F4098=[2]an!$E$41),[2]an!$G$41,IF(AND(A4098=[2]an!$G$38,F4098=[2]an!$E$39,H4098&gt;=[2]an!$M$37),[2]an!$G$39,
IF(AND(A4098=[2]an!$G$38,F4098=[2]an!$E$39,H4098&lt;[2]an!$M$37,S4098="kahepoolne vajaduspõhine",U4098=""),[2]an!$M$40,
IF(AND(A4098=[2]an!$G$38,F4098=[2]an!$E$39,H4098&lt;[2]an!$M$37,S4098="kahepoolne vajaduspõhine",U4098&lt;&gt;""),[2]an!$G$39,
IF(AND(A4098=[2]an!$G$38,F4098=[2]an!$E$39,H4098&lt;[2]an!$M$37,S4098&lt;&gt;"kahepoolne vajaduspõhine"),[2]an!$G$39,
IF(AND(A4098=[2]an!$G$38,F4098=[2]an!$E$42),[2]an!$G$42,
IF(AND(A4098=[2]an!$H$38,F4098=[2]an!$E$40),[2]an!$H$40,IF(AND(A4098=[2]an!$H$38,F4098=[2]an!$E$41),[2]an!$H$41,IF(AND(A4098=[2]an!$H$38,F4098=[2]an!$E$39,H4098&gt;=[2]an!$M$37),[2]an!$H$39,
IF(AND(A4098=[2]an!$H$38,F4098=[2]an!$E$39,H4098&lt;[2]an!$M$37,S4098="kahepoolne vajaduspõhine",U4098=""),[2]an!$M$40,
IF(AND(A4098=[2]an!$H$38,F4098=[2]an!$E$39,H4098&lt;[2]an!$M$37,S4098="kahepoolne vajaduspõhine",U4098&lt;&gt;""),[2]an!$H$39,
IF(AND(A4098=[2]an!$H$38,F4098=[2]an!$E$39,H4098&lt;[2]an!$M$37,S4098&lt;&gt;"kahepoolne vajaduspõhine"),[2]an!$H$39,
IF(AND(A4098=[2]an!$H$38,F4098=[2]an!$E$42),[2]an!$H$42,
IF(AND(A4098=[2]an!$I$38,F4098=[2]an!$E$40),[2]an!$I$40,IF(AND(A4098=[2]an!$I$38,F4098=[2]an!$E$41),[2]an!$I$41,IF(AND(A4098=[2]an!$I$38,F4098=[2]an!$E$39,H4098&gt;=[2]an!$M$37),[2]an!$I$39,
IF(AND(A4098=[2]an!$I$38,F4098=[2]an!$E$39,H4098&lt;[2]an!$M$37,S4098="kahepoolne vajaduspõhine",U4098=""),[2]an!$M$40,
IF(AND(A4098=[2]an!$I$38,F4098=[2]an!$E$39,H4098&lt;[2]an!$M$37,S4098="kahepoolne vajaduspõhine",U4098&lt;&gt;""),[2]an!$I$39,
IF(AND(A4098=[2]an!$I$38,F4098=[2]an!$E$39,H4098&lt;[2]an!$M$37,S4098&lt;&gt;"kahepoolne vajaduspõhine"),[2]an!$I$39,
IF(AND(A4098=[2]an!$I$38,F4098=[2]an!$E$42),[2]an!$I$42,
IF(AND(A4098=[2]an!$J$38,F4098=[2]an!$E$40),[2]an!$J$40,IF(AND(A4098=[2]an!$J$38,F4098=[2]an!$E$41),[2]an!$J$41,IF(AND(A4098=[2]an!$J$38,F4098=[2]an!$E$39,H4098&gt;=[2]an!$M$37),[2]an!$J$39,
IF(AND(A4098=[2]an!$J$38,F4098=[2]an!$E$39,H4098&lt;[2]an!$M$37,S4098="kahepoolne vajaduspõhine",U4098=""),[2]an!$M$40,
IF(AND(A4098=[2]an!$J$38,F4098=[2]an!$E$39,H4098&lt;[2]an!$M$37,S4098="kahepoolne vajaduspõhine",U4098&lt;&gt;""),[2]an!$J$39,
IF(AND(A4098=[2]an!$J$38,F4098=[2]an!$E$39,H4098&lt;[2]an!$M$37,S4098&lt;&gt;"kahepoolne vajaduspõhine"),[2]an!$J$39,
IF(AND(A4098=[2]an!$J$38,F4098=[2]an!$E$42),[2]an!$J$42,""))))))))))))))))))))))))))))</f>
        <v/>
      </c>
      <c r="Y4098" s="17" t="str">
        <f>IFERROR(IF(F4098="Tugigrupp",0,
IF(AND(F4098="Peretoe teenus",H4098&gt;=[2]an!$M$37,RANK(D4098,$D4098:$D4098)+COUNTIFS($D$2:D4098,D4098,$F$2:F4098,F4098)-1&gt;1),"",
IF(AND(F4098="Peretoe teenus",H4098&gt;=[2]an!$M$37,RANK(D4098,$D4098:$D4098)+COUNTIFS($D$2:D4098,D4098,$F$2:F4098,F4098)-1=1,MONTH(H4098)=MONTH(K4098)=TRUE,YEAR(H4098)=YEAR(K4098)=TRUE),((EOMONTH(H4098,0)-H4098+1)*X4098)/DAY(EOMONTH(H4098,0)),
IF(AND(F4098="Peretoe teenus",H4098&gt;=[2]an!$M$37,RANK(D4098,$D4098:$D4098)+COUNTIFS($D$2:D4098,D4098,$F$2:F4098,F4098)-1=1),X4098,
IF(AND(F4098="Peretoe teenus",H4098&lt;[2]an!$M$37,S4098&lt;&gt;"kahepoolne vajaduspõhine",RANK(D4098,$D4098:$D4098)+COUNTIFS($D$2:D4098,D4098,$F$2:F4098,F4098)-1=1),X4098,
IF(AND(F4098="Peretoe teenus",H4098&lt;[2]an!$M$37,S4098&lt;&gt;"kahepoolne vajaduspõhine",RANK(D4098,$D4098:$D4098)+COUNTIFS($D$2:D4098,D4098,$F$2:F4098,F4098)-1&gt;1),"",
IF(AND(F4098="Peretoe teenus",H4098&lt;[2]an!$M$37,S4098="kahepoolne vajaduspõhine",U4098="",RANK(D4098,$D4098:$D4098)+COUNTIFS($D$2:D4098,D4098,$F$2:F4098,F4098)-1=1),X4098,
IF(AND(F4098="Peretoe teenus",H4098&lt;[2]an!$M$37,S4098="kahepoolne vajaduspõhine",U4098="",RANK(D4098,$D4098:$D4098)+COUNTIFS($D$2:D4098,D4098,$F$2:F4098,F4098)-1&gt;1),"",
IF(AND(F4098="Peretoe teenus",H4098&lt;[2]an!$M$37,S4098="kahepoolne vajaduspõhine",U4098&lt;[2]an!$M$37,RANK(D4098,$D4098:$D4098)+COUNTIFS($D$2:D4098,D4098,$F$2:F4098,F4098)-1=1),X4098,
IF(AND(F4098="Peretoe teenus",H4098&lt;[2]an!$M$37,S4098="kahepoolne vajaduspõhine",U4098&lt;[2]an!$M$37,RANK(D4098,$D4098:$D4098)+COUNTIFS($D$2:D4098,D4098,$F$2:F4098,F4098)-1&gt;1),"",
IF(AND(F4098="Peretoe teenus",H4098&lt;[2]an!$M$37,S4098="kahepoolne vajaduspõhine",U4098&gt;=[2]an!$M$37,U4098&lt;=[2]an!$M$38,RANK(D4098,$D4098:$D4098)+COUNTIFS($D$2:D4098,D4098,$F$2:F4098,F4098)-1=1),
((EOMONTH(U4098,0)-U4098+1)*X4098)/DAY(EOMONTH(U4098,0))+(DAY(U4098)-1)*100/DAY(EOMONTH(U4098,0)),
IF(AND(F4098="Peretoe teenus",H4098&lt;[2]an!$M$37,S4098="kahepoolne vajaduspõhine",U4098&gt;=[2]an!$M$37,U4098&lt;=[2]an!$M$38,RANK(D4098,$D4098:$D4098)+COUNTIFS($D$2:D4098,D4098,$F$2:F4098,F4098)-1&gt;1),"",
IF(AND(F4098="Peretoe teenus",H4098&lt;[2]an!$M$37,S4098="kahepoolne vajaduspõhine",U4098&gt;[2]an!$M$38,RANK(D4098,$D4098:$D4098)+COUNTIFS($D$2:D4098,D4098,$F$2:F4098,F4098)-1=1),X4098,
IF(AND(F4098="Peretoe teenus",H4098&lt;[2]an!$M$37,S4098="kahepoolne vajaduspõhine",U4098&gt;[2]an!$M$38,RANK(D4098,$D4098:$D4098)+COUNTIFS($D$2:D4098,D4098,$F$2:F4098,F4098)-1&gt;1),"",X4098*W4098)))))))))))))),"")</f>
        <v/>
      </c>
      <c r="Z4098" s="18" t="str">
        <f t="shared" ref="Z4098:Z4161" si="193">IF(F4098="Tugigrupp",SUMPRODUCT(($F$2:$F$4154=F4098)*($G$2:$G$4154=G4098)*($K$2:$K$4154=K4098)*($I$2:$I$4154=I4098)*($L$2:$L$4154=L4098)*($M$2:$M$4154=M4098)),"")</f>
        <v/>
      </c>
      <c r="AA4098" s="19" t="str">
        <f>IFERROR(VLOOKUP(E4098,[2]an!$A$3:$B$81,2,FALSE),"")</f>
        <v/>
      </c>
      <c r="AB4098" s="19" t="str">
        <f>IFERROR(VLOOKUP(AA4098,[2]an!$C$2:$D$16,2,FALSE),"")</f>
        <v/>
      </c>
      <c r="AC4098" s="20"/>
      <c r="AD4098" s="21" t="str">
        <f>IF(A4098=[2]an!$F$36,VLOOKUP([2]an!$F$36,[2]an!$F$36:$H$36,3,FALSE),IF(A4098=[2]an!$F$35,VLOOKUP([2]an!$F$35,[2]an!$F$35:$H$35,3,FALSE),IF(A4098=[2]an!$F$33,VLOOKUP([2]an!$F$33,[2]an!$F$33:$H$33,3,FALSE),IF(A4098=[2]an!$F$31,VLOOKUP([2]an!$F$31,[2]an!$F$31:$H$31,3,FALSE),""))))</f>
        <v/>
      </c>
    </row>
    <row r="4099" spans="6:30" x14ac:dyDescent="0.2">
      <c r="F4099" s="10"/>
      <c r="G4099" s="8" t="str">
        <f t="shared" ref="G4099:G4154" si="194">IF(F4099="","",IF(F4099&lt;&gt;"Tugigrupp","pole",""))</f>
        <v/>
      </c>
      <c r="H4099" s="13"/>
      <c r="K4099" s="13"/>
      <c r="L4099" s="10"/>
      <c r="M4099" s="10"/>
      <c r="S4099" s="8" t="str">
        <f>IFERROR(VLOOKUP(D4099,[1]peretoe_teenus!$A$2:$L$2000,5,FALSE),"")</f>
        <v/>
      </c>
      <c r="U4099" s="13"/>
      <c r="V4099" s="15" t="str" cm="1">
        <f t="array" ref="V4099">IFERROR(IF(AND(F4099="Tugigrupp",RANK(K4099,$K4099:$K4099)+COUNTIFS($K$2:K4099,K4099,$L$2:L4099,L4099,$M$2:M4099,M4099,$I$2:I4099,I4099,$G$2:G4099,G4099,$F$2:F4099,F4099)-1=1),SUMPRODUCT(($F$2:$F$4154=F4099)*($G$2:$G$4154=G4099)*($K$2:$K$4154=K4099)*($I$2:$I$4154=I4099)*($L$2:$L$4154=L4099)*($M$2:$M$4154=M4099)),""),"")</f>
        <v/>
      </c>
      <c r="W4099" s="15" t="str">
        <f t="shared" si="192"/>
        <v/>
      </c>
      <c r="X4099" s="16" t="str">
        <f>IF(AND(A4099=[2]an!$G$38,F4099=[2]an!$E$40),[2]an!$G$40,IF(AND(A4099=[2]an!$G$38,F4099=[2]an!$E$41),[2]an!$G$41,IF(AND(A4099=[2]an!$G$38,F4099=[2]an!$E$39,H4099&gt;=[2]an!$M$37),[2]an!$G$39,
IF(AND(A4099=[2]an!$G$38,F4099=[2]an!$E$39,H4099&lt;[2]an!$M$37,S4099="kahepoolne vajaduspõhine",U4099=""),[2]an!$M$40,
IF(AND(A4099=[2]an!$G$38,F4099=[2]an!$E$39,H4099&lt;[2]an!$M$37,S4099="kahepoolne vajaduspõhine",U4099&lt;&gt;""),[2]an!$G$39,
IF(AND(A4099=[2]an!$G$38,F4099=[2]an!$E$39,H4099&lt;[2]an!$M$37,S4099&lt;&gt;"kahepoolne vajaduspõhine"),[2]an!$G$39,
IF(AND(A4099=[2]an!$G$38,F4099=[2]an!$E$42),[2]an!$G$42,
IF(AND(A4099=[2]an!$H$38,F4099=[2]an!$E$40),[2]an!$H$40,IF(AND(A4099=[2]an!$H$38,F4099=[2]an!$E$41),[2]an!$H$41,IF(AND(A4099=[2]an!$H$38,F4099=[2]an!$E$39,H4099&gt;=[2]an!$M$37),[2]an!$H$39,
IF(AND(A4099=[2]an!$H$38,F4099=[2]an!$E$39,H4099&lt;[2]an!$M$37,S4099="kahepoolne vajaduspõhine",U4099=""),[2]an!$M$40,
IF(AND(A4099=[2]an!$H$38,F4099=[2]an!$E$39,H4099&lt;[2]an!$M$37,S4099="kahepoolne vajaduspõhine",U4099&lt;&gt;""),[2]an!$H$39,
IF(AND(A4099=[2]an!$H$38,F4099=[2]an!$E$39,H4099&lt;[2]an!$M$37,S4099&lt;&gt;"kahepoolne vajaduspõhine"),[2]an!$H$39,
IF(AND(A4099=[2]an!$H$38,F4099=[2]an!$E$42),[2]an!$H$42,
IF(AND(A4099=[2]an!$I$38,F4099=[2]an!$E$40),[2]an!$I$40,IF(AND(A4099=[2]an!$I$38,F4099=[2]an!$E$41),[2]an!$I$41,IF(AND(A4099=[2]an!$I$38,F4099=[2]an!$E$39,H4099&gt;=[2]an!$M$37),[2]an!$I$39,
IF(AND(A4099=[2]an!$I$38,F4099=[2]an!$E$39,H4099&lt;[2]an!$M$37,S4099="kahepoolne vajaduspõhine",U4099=""),[2]an!$M$40,
IF(AND(A4099=[2]an!$I$38,F4099=[2]an!$E$39,H4099&lt;[2]an!$M$37,S4099="kahepoolne vajaduspõhine",U4099&lt;&gt;""),[2]an!$I$39,
IF(AND(A4099=[2]an!$I$38,F4099=[2]an!$E$39,H4099&lt;[2]an!$M$37,S4099&lt;&gt;"kahepoolne vajaduspõhine"),[2]an!$I$39,
IF(AND(A4099=[2]an!$I$38,F4099=[2]an!$E$42),[2]an!$I$42,
IF(AND(A4099=[2]an!$J$38,F4099=[2]an!$E$40),[2]an!$J$40,IF(AND(A4099=[2]an!$J$38,F4099=[2]an!$E$41),[2]an!$J$41,IF(AND(A4099=[2]an!$J$38,F4099=[2]an!$E$39,H4099&gt;=[2]an!$M$37),[2]an!$J$39,
IF(AND(A4099=[2]an!$J$38,F4099=[2]an!$E$39,H4099&lt;[2]an!$M$37,S4099="kahepoolne vajaduspõhine",U4099=""),[2]an!$M$40,
IF(AND(A4099=[2]an!$J$38,F4099=[2]an!$E$39,H4099&lt;[2]an!$M$37,S4099="kahepoolne vajaduspõhine",U4099&lt;&gt;""),[2]an!$J$39,
IF(AND(A4099=[2]an!$J$38,F4099=[2]an!$E$39,H4099&lt;[2]an!$M$37,S4099&lt;&gt;"kahepoolne vajaduspõhine"),[2]an!$J$39,
IF(AND(A4099=[2]an!$J$38,F4099=[2]an!$E$42),[2]an!$J$42,""))))))))))))))))))))))))))))</f>
        <v/>
      </c>
      <c r="Y4099" s="17" t="str">
        <f>IFERROR(IF(F4099="Tugigrupp",0,
IF(AND(F4099="Peretoe teenus",H4099&gt;=[2]an!$M$37,RANK(D4099,$D4099:$D4099)+COUNTIFS($D$2:D4099,D4099,$F$2:F4099,F4099)-1&gt;1),"",
IF(AND(F4099="Peretoe teenus",H4099&gt;=[2]an!$M$37,RANK(D4099,$D4099:$D4099)+COUNTIFS($D$2:D4099,D4099,$F$2:F4099,F4099)-1=1,MONTH(H4099)=MONTH(K4099)=TRUE,YEAR(H4099)=YEAR(K4099)=TRUE),((EOMONTH(H4099,0)-H4099+1)*X4099)/DAY(EOMONTH(H4099,0)),
IF(AND(F4099="Peretoe teenus",H4099&gt;=[2]an!$M$37,RANK(D4099,$D4099:$D4099)+COUNTIFS($D$2:D4099,D4099,$F$2:F4099,F4099)-1=1),X4099,
IF(AND(F4099="Peretoe teenus",H4099&lt;[2]an!$M$37,S4099&lt;&gt;"kahepoolne vajaduspõhine",RANK(D4099,$D4099:$D4099)+COUNTIFS($D$2:D4099,D4099,$F$2:F4099,F4099)-1=1),X4099,
IF(AND(F4099="Peretoe teenus",H4099&lt;[2]an!$M$37,S4099&lt;&gt;"kahepoolne vajaduspõhine",RANK(D4099,$D4099:$D4099)+COUNTIFS($D$2:D4099,D4099,$F$2:F4099,F4099)-1&gt;1),"",
IF(AND(F4099="Peretoe teenus",H4099&lt;[2]an!$M$37,S4099="kahepoolne vajaduspõhine",U4099="",RANK(D4099,$D4099:$D4099)+COUNTIFS($D$2:D4099,D4099,$F$2:F4099,F4099)-1=1),X4099,
IF(AND(F4099="Peretoe teenus",H4099&lt;[2]an!$M$37,S4099="kahepoolne vajaduspõhine",U4099="",RANK(D4099,$D4099:$D4099)+COUNTIFS($D$2:D4099,D4099,$F$2:F4099,F4099)-1&gt;1),"",
IF(AND(F4099="Peretoe teenus",H4099&lt;[2]an!$M$37,S4099="kahepoolne vajaduspõhine",U4099&lt;[2]an!$M$37,RANK(D4099,$D4099:$D4099)+COUNTIFS($D$2:D4099,D4099,$F$2:F4099,F4099)-1=1),X4099,
IF(AND(F4099="Peretoe teenus",H4099&lt;[2]an!$M$37,S4099="kahepoolne vajaduspõhine",U4099&lt;[2]an!$M$37,RANK(D4099,$D4099:$D4099)+COUNTIFS($D$2:D4099,D4099,$F$2:F4099,F4099)-1&gt;1),"",
IF(AND(F4099="Peretoe teenus",H4099&lt;[2]an!$M$37,S4099="kahepoolne vajaduspõhine",U4099&gt;=[2]an!$M$37,U4099&lt;=[2]an!$M$38,RANK(D4099,$D4099:$D4099)+COUNTIFS($D$2:D4099,D4099,$F$2:F4099,F4099)-1=1),
((EOMONTH(U4099,0)-U4099+1)*X4099)/DAY(EOMONTH(U4099,0))+(DAY(U4099)-1)*100/DAY(EOMONTH(U4099,0)),
IF(AND(F4099="Peretoe teenus",H4099&lt;[2]an!$M$37,S4099="kahepoolne vajaduspõhine",U4099&gt;=[2]an!$M$37,U4099&lt;=[2]an!$M$38,RANK(D4099,$D4099:$D4099)+COUNTIFS($D$2:D4099,D4099,$F$2:F4099,F4099)-1&gt;1),"",
IF(AND(F4099="Peretoe teenus",H4099&lt;[2]an!$M$37,S4099="kahepoolne vajaduspõhine",U4099&gt;[2]an!$M$38,RANK(D4099,$D4099:$D4099)+COUNTIFS($D$2:D4099,D4099,$F$2:F4099,F4099)-1=1),X4099,
IF(AND(F4099="Peretoe teenus",H4099&lt;[2]an!$M$37,S4099="kahepoolne vajaduspõhine",U4099&gt;[2]an!$M$38,RANK(D4099,$D4099:$D4099)+COUNTIFS($D$2:D4099,D4099,$F$2:F4099,F4099)-1&gt;1),"",X4099*W4099)))))))))))))),"")</f>
        <v/>
      </c>
      <c r="Z4099" s="18" t="str">
        <f t="shared" si="193"/>
        <v/>
      </c>
      <c r="AA4099" s="19" t="str">
        <f>IFERROR(VLOOKUP(E4099,[2]an!$A$3:$B$81,2,FALSE),"")</f>
        <v/>
      </c>
      <c r="AB4099" s="19" t="str">
        <f>IFERROR(VLOOKUP(AA4099,[2]an!$C$2:$D$16,2,FALSE),"")</f>
        <v/>
      </c>
      <c r="AC4099" s="20"/>
      <c r="AD4099" s="21" t="str">
        <f>IF(A4099=[2]an!$F$36,VLOOKUP([2]an!$F$36,[2]an!$F$36:$H$36,3,FALSE),IF(A4099=[2]an!$F$35,VLOOKUP([2]an!$F$35,[2]an!$F$35:$H$35,3,FALSE),IF(A4099=[2]an!$F$33,VLOOKUP([2]an!$F$33,[2]an!$F$33:$H$33,3,FALSE),IF(A4099=[2]an!$F$31,VLOOKUP([2]an!$F$31,[2]an!$F$31:$H$31,3,FALSE),""))))</f>
        <v/>
      </c>
    </row>
    <row r="4100" spans="6:30" x14ac:dyDescent="0.2">
      <c r="F4100" s="10"/>
      <c r="G4100" s="8" t="str">
        <f t="shared" si="194"/>
        <v/>
      </c>
      <c r="H4100" s="13"/>
      <c r="K4100" s="13"/>
      <c r="L4100" s="10"/>
      <c r="M4100" s="10"/>
      <c r="S4100" s="8" t="str">
        <f>IFERROR(VLOOKUP(D4100,[1]peretoe_teenus!$A$2:$L$2000,5,FALSE),"")</f>
        <v/>
      </c>
      <c r="U4100" s="13"/>
      <c r="V4100" s="15" t="str" cm="1">
        <f t="array" ref="V4100">IFERROR(IF(AND(F4100="Tugigrupp",RANK(K4100,$K4100:$K4100)+COUNTIFS($K$2:K4100,K4100,$L$2:L4100,L4100,$M$2:M4100,M4100,$I$2:I4100,I4100,$G$2:G4100,G4100,$F$2:F4100,F4100)-1=1),SUMPRODUCT(($F$2:$F$4154=F4100)*($G$2:$G$4154=G4100)*($K$2:$K$4154=K4100)*($I$2:$I$4154=I4100)*($L$2:$L$4154=L4100)*($M$2:$M$4154=M4100)),""),"")</f>
        <v/>
      </c>
      <c r="W4100" s="15" t="str">
        <f t="shared" si="192"/>
        <v/>
      </c>
      <c r="X4100" s="16" t="str">
        <f>IF(AND(A4100=[2]an!$G$38,F4100=[2]an!$E$40),[2]an!$G$40,IF(AND(A4100=[2]an!$G$38,F4100=[2]an!$E$41),[2]an!$G$41,IF(AND(A4100=[2]an!$G$38,F4100=[2]an!$E$39,H4100&gt;=[2]an!$M$37),[2]an!$G$39,
IF(AND(A4100=[2]an!$G$38,F4100=[2]an!$E$39,H4100&lt;[2]an!$M$37,S4100="kahepoolne vajaduspõhine",U4100=""),[2]an!$M$40,
IF(AND(A4100=[2]an!$G$38,F4100=[2]an!$E$39,H4100&lt;[2]an!$M$37,S4100="kahepoolne vajaduspõhine",U4100&lt;&gt;""),[2]an!$G$39,
IF(AND(A4100=[2]an!$G$38,F4100=[2]an!$E$39,H4100&lt;[2]an!$M$37,S4100&lt;&gt;"kahepoolne vajaduspõhine"),[2]an!$G$39,
IF(AND(A4100=[2]an!$G$38,F4100=[2]an!$E$42),[2]an!$G$42,
IF(AND(A4100=[2]an!$H$38,F4100=[2]an!$E$40),[2]an!$H$40,IF(AND(A4100=[2]an!$H$38,F4100=[2]an!$E$41),[2]an!$H$41,IF(AND(A4100=[2]an!$H$38,F4100=[2]an!$E$39,H4100&gt;=[2]an!$M$37),[2]an!$H$39,
IF(AND(A4100=[2]an!$H$38,F4100=[2]an!$E$39,H4100&lt;[2]an!$M$37,S4100="kahepoolne vajaduspõhine",U4100=""),[2]an!$M$40,
IF(AND(A4100=[2]an!$H$38,F4100=[2]an!$E$39,H4100&lt;[2]an!$M$37,S4100="kahepoolne vajaduspõhine",U4100&lt;&gt;""),[2]an!$H$39,
IF(AND(A4100=[2]an!$H$38,F4100=[2]an!$E$39,H4100&lt;[2]an!$M$37,S4100&lt;&gt;"kahepoolne vajaduspõhine"),[2]an!$H$39,
IF(AND(A4100=[2]an!$H$38,F4100=[2]an!$E$42),[2]an!$H$42,
IF(AND(A4100=[2]an!$I$38,F4100=[2]an!$E$40),[2]an!$I$40,IF(AND(A4100=[2]an!$I$38,F4100=[2]an!$E$41),[2]an!$I$41,IF(AND(A4100=[2]an!$I$38,F4100=[2]an!$E$39,H4100&gt;=[2]an!$M$37),[2]an!$I$39,
IF(AND(A4100=[2]an!$I$38,F4100=[2]an!$E$39,H4100&lt;[2]an!$M$37,S4100="kahepoolne vajaduspõhine",U4100=""),[2]an!$M$40,
IF(AND(A4100=[2]an!$I$38,F4100=[2]an!$E$39,H4100&lt;[2]an!$M$37,S4100="kahepoolne vajaduspõhine",U4100&lt;&gt;""),[2]an!$I$39,
IF(AND(A4100=[2]an!$I$38,F4100=[2]an!$E$39,H4100&lt;[2]an!$M$37,S4100&lt;&gt;"kahepoolne vajaduspõhine"),[2]an!$I$39,
IF(AND(A4100=[2]an!$I$38,F4100=[2]an!$E$42),[2]an!$I$42,
IF(AND(A4100=[2]an!$J$38,F4100=[2]an!$E$40),[2]an!$J$40,IF(AND(A4100=[2]an!$J$38,F4100=[2]an!$E$41),[2]an!$J$41,IF(AND(A4100=[2]an!$J$38,F4100=[2]an!$E$39,H4100&gt;=[2]an!$M$37),[2]an!$J$39,
IF(AND(A4100=[2]an!$J$38,F4100=[2]an!$E$39,H4100&lt;[2]an!$M$37,S4100="kahepoolne vajaduspõhine",U4100=""),[2]an!$M$40,
IF(AND(A4100=[2]an!$J$38,F4100=[2]an!$E$39,H4100&lt;[2]an!$M$37,S4100="kahepoolne vajaduspõhine",U4100&lt;&gt;""),[2]an!$J$39,
IF(AND(A4100=[2]an!$J$38,F4100=[2]an!$E$39,H4100&lt;[2]an!$M$37,S4100&lt;&gt;"kahepoolne vajaduspõhine"),[2]an!$J$39,
IF(AND(A4100=[2]an!$J$38,F4100=[2]an!$E$42),[2]an!$J$42,""))))))))))))))))))))))))))))</f>
        <v/>
      </c>
      <c r="Y4100" s="17" t="str">
        <f>IFERROR(IF(F4100="Tugigrupp",0,
IF(AND(F4100="Peretoe teenus",H4100&gt;=[2]an!$M$37,RANK(D4100,$D4100:$D4100)+COUNTIFS($D$2:D4100,D4100,$F$2:F4100,F4100)-1&gt;1),"",
IF(AND(F4100="Peretoe teenus",H4100&gt;=[2]an!$M$37,RANK(D4100,$D4100:$D4100)+COUNTIFS($D$2:D4100,D4100,$F$2:F4100,F4100)-1=1,MONTH(H4100)=MONTH(K4100)=TRUE,YEAR(H4100)=YEAR(K4100)=TRUE),((EOMONTH(H4100,0)-H4100+1)*X4100)/DAY(EOMONTH(H4100,0)),
IF(AND(F4100="Peretoe teenus",H4100&gt;=[2]an!$M$37,RANK(D4100,$D4100:$D4100)+COUNTIFS($D$2:D4100,D4100,$F$2:F4100,F4100)-1=1),X4100,
IF(AND(F4100="Peretoe teenus",H4100&lt;[2]an!$M$37,S4100&lt;&gt;"kahepoolne vajaduspõhine",RANK(D4100,$D4100:$D4100)+COUNTIFS($D$2:D4100,D4100,$F$2:F4100,F4100)-1=1),X4100,
IF(AND(F4100="Peretoe teenus",H4100&lt;[2]an!$M$37,S4100&lt;&gt;"kahepoolne vajaduspõhine",RANK(D4100,$D4100:$D4100)+COUNTIFS($D$2:D4100,D4100,$F$2:F4100,F4100)-1&gt;1),"",
IF(AND(F4100="Peretoe teenus",H4100&lt;[2]an!$M$37,S4100="kahepoolne vajaduspõhine",U4100="",RANK(D4100,$D4100:$D4100)+COUNTIFS($D$2:D4100,D4100,$F$2:F4100,F4100)-1=1),X4100,
IF(AND(F4100="Peretoe teenus",H4100&lt;[2]an!$M$37,S4100="kahepoolne vajaduspõhine",U4100="",RANK(D4100,$D4100:$D4100)+COUNTIFS($D$2:D4100,D4100,$F$2:F4100,F4100)-1&gt;1),"",
IF(AND(F4100="Peretoe teenus",H4100&lt;[2]an!$M$37,S4100="kahepoolne vajaduspõhine",U4100&lt;[2]an!$M$37,RANK(D4100,$D4100:$D4100)+COUNTIFS($D$2:D4100,D4100,$F$2:F4100,F4100)-1=1),X4100,
IF(AND(F4100="Peretoe teenus",H4100&lt;[2]an!$M$37,S4100="kahepoolne vajaduspõhine",U4100&lt;[2]an!$M$37,RANK(D4100,$D4100:$D4100)+COUNTIFS($D$2:D4100,D4100,$F$2:F4100,F4100)-1&gt;1),"",
IF(AND(F4100="Peretoe teenus",H4100&lt;[2]an!$M$37,S4100="kahepoolne vajaduspõhine",U4100&gt;=[2]an!$M$37,U4100&lt;=[2]an!$M$38,RANK(D4100,$D4100:$D4100)+COUNTIFS($D$2:D4100,D4100,$F$2:F4100,F4100)-1=1),
((EOMONTH(U4100,0)-U4100+1)*X4100)/DAY(EOMONTH(U4100,0))+(DAY(U4100)-1)*100/DAY(EOMONTH(U4100,0)),
IF(AND(F4100="Peretoe teenus",H4100&lt;[2]an!$M$37,S4100="kahepoolne vajaduspõhine",U4100&gt;=[2]an!$M$37,U4100&lt;=[2]an!$M$38,RANK(D4100,$D4100:$D4100)+COUNTIFS($D$2:D4100,D4100,$F$2:F4100,F4100)-1&gt;1),"",
IF(AND(F4100="Peretoe teenus",H4100&lt;[2]an!$M$37,S4100="kahepoolne vajaduspõhine",U4100&gt;[2]an!$M$38,RANK(D4100,$D4100:$D4100)+COUNTIFS($D$2:D4100,D4100,$F$2:F4100,F4100)-1=1),X4100,
IF(AND(F4100="Peretoe teenus",H4100&lt;[2]an!$M$37,S4100="kahepoolne vajaduspõhine",U4100&gt;[2]an!$M$38,RANK(D4100,$D4100:$D4100)+COUNTIFS($D$2:D4100,D4100,$F$2:F4100,F4100)-1&gt;1),"",X4100*W4100)))))))))))))),"")</f>
        <v/>
      </c>
      <c r="Z4100" s="18" t="str">
        <f t="shared" si="193"/>
        <v/>
      </c>
      <c r="AA4100" s="19" t="str">
        <f>IFERROR(VLOOKUP(E4100,[2]an!$A$3:$B$81,2,FALSE),"")</f>
        <v/>
      </c>
      <c r="AB4100" s="19" t="str">
        <f>IFERROR(VLOOKUP(AA4100,[2]an!$C$2:$D$16,2,FALSE),"")</f>
        <v/>
      </c>
      <c r="AC4100" s="20"/>
      <c r="AD4100" s="21" t="str">
        <f>IF(A4100=[2]an!$F$36,VLOOKUP([2]an!$F$36,[2]an!$F$36:$H$36,3,FALSE),IF(A4100=[2]an!$F$35,VLOOKUP([2]an!$F$35,[2]an!$F$35:$H$35,3,FALSE),IF(A4100=[2]an!$F$33,VLOOKUP([2]an!$F$33,[2]an!$F$33:$H$33,3,FALSE),IF(A4100=[2]an!$F$31,VLOOKUP([2]an!$F$31,[2]an!$F$31:$H$31,3,FALSE),""))))</f>
        <v/>
      </c>
    </row>
    <row r="4101" spans="6:30" x14ac:dyDescent="0.2">
      <c r="F4101" s="10"/>
      <c r="G4101" s="8" t="str">
        <f t="shared" si="194"/>
        <v/>
      </c>
      <c r="H4101" s="13"/>
      <c r="K4101" s="13"/>
      <c r="L4101" s="10"/>
      <c r="M4101" s="10"/>
      <c r="S4101" s="8" t="str">
        <f>IFERROR(VLOOKUP(D4101,[1]peretoe_teenus!$A$2:$L$2000,5,FALSE),"")</f>
        <v/>
      </c>
      <c r="U4101" s="13"/>
      <c r="V4101" s="15" t="str" cm="1">
        <f t="array" ref="V4101">IFERROR(IF(AND(F4101="Tugigrupp",RANK(K4101,$K4101:$K4101)+COUNTIFS($K$2:K4101,K4101,$L$2:L4101,L4101,$M$2:M4101,M4101,$I$2:I4101,I4101,$G$2:G4101,G4101,$F$2:F4101,F4101)-1=1),SUMPRODUCT(($F$2:$F$4154=F4101)*($G$2:$G$4154=G4101)*($K$2:$K$4154=K4101)*($I$2:$I$4154=I4101)*($L$2:$L$4154=L4101)*($M$2:$M$4154=M4101)),""),"")</f>
        <v/>
      </c>
      <c r="W4101" s="15" t="str">
        <f t="shared" si="192"/>
        <v/>
      </c>
      <c r="X4101" s="16" t="str">
        <f>IF(AND(A4101=[2]an!$G$38,F4101=[2]an!$E$40),[2]an!$G$40,IF(AND(A4101=[2]an!$G$38,F4101=[2]an!$E$41),[2]an!$G$41,IF(AND(A4101=[2]an!$G$38,F4101=[2]an!$E$39,H4101&gt;=[2]an!$M$37),[2]an!$G$39,
IF(AND(A4101=[2]an!$G$38,F4101=[2]an!$E$39,H4101&lt;[2]an!$M$37,S4101="kahepoolne vajaduspõhine",U4101=""),[2]an!$M$40,
IF(AND(A4101=[2]an!$G$38,F4101=[2]an!$E$39,H4101&lt;[2]an!$M$37,S4101="kahepoolne vajaduspõhine",U4101&lt;&gt;""),[2]an!$G$39,
IF(AND(A4101=[2]an!$G$38,F4101=[2]an!$E$39,H4101&lt;[2]an!$M$37,S4101&lt;&gt;"kahepoolne vajaduspõhine"),[2]an!$G$39,
IF(AND(A4101=[2]an!$G$38,F4101=[2]an!$E$42),[2]an!$G$42,
IF(AND(A4101=[2]an!$H$38,F4101=[2]an!$E$40),[2]an!$H$40,IF(AND(A4101=[2]an!$H$38,F4101=[2]an!$E$41),[2]an!$H$41,IF(AND(A4101=[2]an!$H$38,F4101=[2]an!$E$39,H4101&gt;=[2]an!$M$37),[2]an!$H$39,
IF(AND(A4101=[2]an!$H$38,F4101=[2]an!$E$39,H4101&lt;[2]an!$M$37,S4101="kahepoolne vajaduspõhine",U4101=""),[2]an!$M$40,
IF(AND(A4101=[2]an!$H$38,F4101=[2]an!$E$39,H4101&lt;[2]an!$M$37,S4101="kahepoolne vajaduspõhine",U4101&lt;&gt;""),[2]an!$H$39,
IF(AND(A4101=[2]an!$H$38,F4101=[2]an!$E$39,H4101&lt;[2]an!$M$37,S4101&lt;&gt;"kahepoolne vajaduspõhine"),[2]an!$H$39,
IF(AND(A4101=[2]an!$H$38,F4101=[2]an!$E$42),[2]an!$H$42,
IF(AND(A4101=[2]an!$I$38,F4101=[2]an!$E$40),[2]an!$I$40,IF(AND(A4101=[2]an!$I$38,F4101=[2]an!$E$41),[2]an!$I$41,IF(AND(A4101=[2]an!$I$38,F4101=[2]an!$E$39,H4101&gt;=[2]an!$M$37),[2]an!$I$39,
IF(AND(A4101=[2]an!$I$38,F4101=[2]an!$E$39,H4101&lt;[2]an!$M$37,S4101="kahepoolne vajaduspõhine",U4101=""),[2]an!$M$40,
IF(AND(A4101=[2]an!$I$38,F4101=[2]an!$E$39,H4101&lt;[2]an!$M$37,S4101="kahepoolne vajaduspõhine",U4101&lt;&gt;""),[2]an!$I$39,
IF(AND(A4101=[2]an!$I$38,F4101=[2]an!$E$39,H4101&lt;[2]an!$M$37,S4101&lt;&gt;"kahepoolne vajaduspõhine"),[2]an!$I$39,
IF(AND(A4101=[2]an!$I$38,F4101=[2]an!$E$42),[2]an!$I$42,
IF(AND(A4101=[2]an!$J$38,F4101=[2]an!$E$40),[2]an!$J$40,IF(AND(A4101=[2]an!$J$38,F4101=[2]an!$E$41),[2]an!$J$41,IF(AND(A4101=[2]an!$J$38,F4101=[2]an!$E$39,H4101&gt;=[2]an!$M$37),[2]an!$J$39,
IF(AND(A4101=[2]an!$J$38,F4101=[2]an!$E$39,H4101&lt;[2]an!$M$37,S4101="kahepoolne vajaduspõhine",U4101=""),[2]an!$M$40,
IF(AND(A4101=[2]an!$J$38,F4101=[2]an!$E$39,H4101&lt;[2]an!$M$37,S4101="kahepoolne vajaduspõhine",U4101&lt;&gt;""),[2]an!$J$39,
IF(AND(A4101=[2]an!$J$38,F4101=[2]an!$E$39,H4101&lt;[2]an!$M$37,S4101&lt;&gt;"kahepoolne vajaduspõhine"),[2]an!$J$39,
IF(AND(A4101=[2]an!$J$38,F4101=[2]an!$E$42),[2]an!$J$42,""))))))))))))))))))))))))))))</f>
        <v/>
      </c>
      <c r="Y4101" s="17" t="str">
        <f>IFERROR(IF(F4101="Tugigrupp",0,
IF(AND(F4101="Peretoe teenus",H4101&gt;=[2]an!$M$37,RANK(D4101,$D4101:$D4101)+COUNTIFS($D$2:D4101,D4101,$F$2:F4101,F4101)-1&gt;1),"",
IF(AND(F4101="Peretoe teenus",H4101&gt;=[2]an!$M$37,RANK(D4101,$D4101:$D4101)+COUNTIFS($D$2:D4101,D4101,$F$2:F4101,F4101)-1=1,MONTH(H4101)=MONTH(K4101)=TRUE,YEAR(H4101)=YEAR(K4101)=TRUE),((EOMONTH(H4101,0)-H4101+1)*X4101)/DAY(EOMONTH(H4101,0)),
IF(AND(F4101="Peretoe teenus",H4101&gt;=[2]an!$M$37,RANK(D4101,$D4101:$D4101)+COUNTIFS($D$2:D4101,D4101,$F$2:F4101,F4101)-1=1),X4101,
IF(AND(F4101="Peretoe teenus",H4101&lt;[2]an!$M$37,S4101&lt;&gt;"kahepoolne vajaduspõhine",RANK(D4101,$D4101:$D4101)+COUNTIFS($D$2:D4101,D4101,$F$2:F4101,F4101)-1=1),X4101,
IF(AND(F4101="Peretoe teenus",H4101&lt;[2]an!$M$37,S4101&lt;&gt;"kahepoolne vajaduspõhine",RANK(D4101,$D4101:$D4101)+COUNTIFS($D$2:D4101,D4101,$F$2:F4101,F4101)-1&gt;1),"",
IF(AND(F4101="Peretoe teenus",H4101&lt;[2]an!$M$37,S4101="kahepoolne vajaduspõhine",U4101="",RANK(D4101,$D4101:$D4101)+COUNTIFS($D$2:D4101,D4101,$F$2:F4101,F4101)-1=1),X4101,
IF(AND(F4101="Peretoe teenus",H4101&lt;[2]an!$M$37,S4101="kahepoolne vajaduspõhine",U4101="",RANK(D4101,$D4101:$D4101)+COUNTIFS($D$2:D4101,D4101,$F$2:F4101,F4101)-1&gt;1),"",
IF(AND(F4101="Peretoe teenus",H4101&lt;[2]an!$M$37,S4101="kahepoolne vajaduspõhine",U4101&lt;[2]an!$M$37,RANK(D4101,$D4101:$D4101)+COUNTIFS($D$2:D4101,D4101,$F$2:F4101,F4101)-1=1),X4101,
IF(AND(F4101="Peretoe teenus",H4101&lt;[2]an!$M$37,S4101="kahepoolne vajaduspõhine",U4101&lt;[2]an!$M$37,RANK(D4101,$D4101:$D4101)+COUNTIFS($D$2:D4101,D4101,$F$2:F4101,F4101)-1&gt;1),"",
IF(AND(F4101="Peretoe teenus",H4101&lt;[2]an!$M$37,S4101="kahepoolne vajaduspõhine",U4101&gt;=[2]an!$M$37,U4101&lt;=[2]an!$M$38,RANK(D4101,$D4101:$D4101)+COUNTIFS($D$2:D4101,D4101,$F$2:F4101,F4101)-1=1),
((EOMONTH(U4101,0)-U4101+1)*X4101)/DAY(EOMONTH(U4101,0))+(DAY(U4101)-1)*100/DAY(EOMONTH(U4101,0)),
IF(AND(F4101="Peretoe teenus",H4101&lt;[2]an!$M$37,S4101="kahepoolne vajaduspõhine",U4101&gt;=[2]an!$M$37,U4101&lt;=[2]an!$M$38,RANK(D4101,$D4101:$D4101)+COUNTIFS($D$2:D4101,D4101,$F$2:F4101,F4101)-1&gt;1),"",
IF(AND(F4101="Peretoe teenus",H4101&lt;[2]an!$M$37,S4101="kahepoolne vajaduspõhine",U4101&gt;[2]an!$M$38,RANK(D4101,$D4101:$D4101)+COUNTIFS($D$2:D4101,D4101,$F$2:F4101,F4101)-1=1),X4101,
IF(AND(F4101="Peretoe teenus",H4101&lt;[2]an!$M$37,S4101="kahepoolne vajaduspõhine",U4101&gt;[2]an!$M$38,RANK(D4101,$D4101:$D4101)+COUNTIFS($D$2:D4101,D4101,$F$2:F4101,F4101)-1&gt;1),"",X4101*W4101)))))))))))))),"")</f>
        <v/>
      </c>
      <c r="Z4101" s="18" t="str">
        <f t="shared" si="193"/>
        <v/>
      </c>
      <c r="AA4101" s="19" t="str">
        <f>IFERROR(VLOOKUP(E4101,[2]an!$A$3:$B$81,2,FALSE),"")</f>
        <v/>
      </c>
      <c r="AB4101" s="19" t="str">
        <f>IFERROR(VLOOKUP(AA4101,[2]an!$C$2:$D$16,2,FALSE),"")</f>
        <v/>
      </c>
      <c r="AC4101" s="20"/>
      <c r="AD4101" s="21" t="str">
        <f>IF(A4101=[2]an!$F$36,VLOOKUP([2]an!$F$36,[2]an!$F$36:$H$36,3,FALSE),IF(A4101=[2]an!$F$35,VLOOKUP([2]an!$F$35,[2]an!$F$35:$H$35,3,FALSE),IF(A4101=[2]an!$F$33,VLOOKUP([2]an!$F$33,[2]an!$F$33:$H$33,3,FALSE),IF(A4101=[2]an!$F$31,VLOOKUP([2]an!$F$31,[2]an!$F$31:$H$31,3,FALSE),""))))</f>
        <v/>
      </c>
    </row>
    <row r="4102" spans="6:30" x14ac:dyDescent="0.2">
      <c r="F4102" s="10"/>
      <c r="G4102" s="8" t="str">
        <f t="shared" si="194"/>
        <v/>
      </c>
      <c r="H4102" s="13"/>
      <c r="K4102" s="13"/>
      <c r="L4102" s="10"/>
      <c r="M4102" s="10"/>
      <c r="S4102" s="8" t="str">
        <f>IFERROR(VLOOKUP(D4102,[1]peretoe_teenus!$A$2:$L$2000,5,FALSE),"")</f>
        <v/>
      </c>
      <c r="U4102" s="13"/>
      <c r="V4102" s="15" t="str" cm="1">
        <f t="array" ref="V4102">IFERROR(IF(AND(F4102="Tugigrupp",RANK(K4102,$K4102:$K4102)+COUNTIFS($K$2:K4102,K4102,$L$2:L4102,L4102,$M$2:M4102,M4102,$I$2:I4102,I4102,$G$2:G4102,G4102,$F$2:F4102,F4102)-1=1),SUMPRODUCT(($F$2:$F$4154=F4102)*($G$2:$G$4154=G4102)*($K$2:$K$4154=K4102)*($I$2:$I$4154=I4102)*($L$2:$L$4154=L4102)*($M$2:$M$4154=M4102)),""),"")</f>
        <v/>
      </c>
      <c r="W4102" s="15" t="str">
        <f t="shared" si="192"/>
        <v/>
      </c>
      <c r="X4102" s="16" t="str">
        <f>IF(AND(A4102=[2]an!$G$38,F4102=[2]an!$E$40),[2]an!$G$40,IF(AND(A4102=[2]an!$G$38,F4102=[2]an!$E$41),[2]an!$G$41,IF(AND(A4102=[2]an!$G$38,F4102=[2]an!$E$39,H4102&gt;=[2]an!$M$37),[2]an!$G$39,
IF(AND(A4102=[2]an!$G$38,F4102=[2]an!$E$39,H4102&lt;[2]an!$M$37,S4102="kahepoolne vajaduspõhine",U4102=""),[2]an!$M$40,
IF(AND(A4102=[2]an!$G$38,F4102=[2]an!$E$39,H4102&lt;[2]an!$M$37,S4102="kahepoolne vajaduspõhine",U4102&lt;&gt;""),[2]an!$G$39,
IF(AND(A4102=[2]an!$G$38,F4102=[2]an!$E$39,H4102&lt;[2]an!$M$37,S4102&lt;&gt;"kahepoolne vajaduspõhine"),[2]an!$G$39,
IF(AND(A4102=[2]an!$G$38,F4102=[2]an!$E$42),[2]an!$G$42,
IF(AND(A4102=[2]an!$H$38,F4102=[2]an!$E$40),[2]an!$H$40,IF(AND(A4102=[2]an!$H$38,F4102=[2]an!$E$41),[2]an!$H$41,IF(AND(A4102=[2]an!$H$38,F4102=[2]an!$E$39,H4102&gt;=[2]an!$M$37),[2]an!$H$39,
IF(AND(A4102=[2]an!$H$38,F4102=[2]an!$E$39,H4102&lt;[2]an!$M$37,S4102="kahepoolne vajaduspõhine",U4102=""),[2]an!$M$40,
IF(AND(A4102=[2]an!$H$38,F4102=[2]an!$E$39,H4102&lt;[2]an!$M$37,S4102="kahepoolne vajaduspõhine",U4102&lt;&gt;""),[2]an!$H$39,
IF(AND(A4102=[2]an!$H$38,F4102=[2]an!$E$39,H4102&lt;[2]an!$M$37,S4102&lt;&gt;"kahepoolne vajaduspõhine"),[2]an!$H$39,
IF(AND(A4102=[2]an!$H$38,F4102=[2]an!$E$42),[2]an!$H$42,
IF(AND(A4102=[2]an!$I$38,F4102=[2]an!$E$40),[2]an!$I$40,IF(AND(A4102=[2]an!$I$38,F4102=[2]an!$E$41),[2]an!$I$41,IF(AND(A4102=[2]an!$I$38,F4102=[2]an!$E$39,H4102&gt;=[2]an!$M$37),[2]an!$I$39,
IF(AND(A4102=[2]an!$I$38,F4102=[2]an!$E$39,H4102&lt;[2]an!$M$37,S4102="kahepoolne vajaduspõhine",U4102=""),[2]an!$M$40,
IF(AND(A4102=[2]an!$I$38,F4102=[2]an!$E$39,H4102&lt;[2]an!$M$37,S4102="kahepoolne vajaduspõhine",U4102&lt;&gt;""),[2]an!$I$39,
IF(AND(A4102=[2]an!$I$38,F4102=[2]an!$E$39,H4102&lt;[2]an!$M$37,S4102&lt;&gt;"kahepoolne vajaduspõhine"),[2]an!$I$39,
IF(AND(A4102=[2]an!$I$38,F4102=[2]an!$E$42),[2]an!$I$42,
IF(AND(A4102=[2]an!$J$38,F4102=[2]an!$E$40),[2]an!$J$40,IF(AND(A4102=[2]an!$J$38,F4102=[2]an!$E$41),[2]an!$J$41,IF(AND(A4102=[2]an!$J$38,F4102=[2]an!$E$39,H4102&gt;=[2]an!$M$37),[2]an!$J$39,
IF(AND(A4102=[2]an!$J$38,F4102=[2]an!$E$39,H4102&lt;[2]an!$M$37,S4102="kahepoolne vajaduspõhine",U4102=""),[2]an!$M$40,
IF(AND(A4102=[2]an!$J$38,F4102=[2]an!$E$39,H4102&lt;[2]an!$M$37,S4102="kahepoolne vajaduspõhine",U4102&lt;&gt;""),[2]an!$J$39,
IF(AND(A4102=[2]an!$J$38,F4102=[2]an!$E$39,H4102&lt;[2]an!$M$37,S4102&lt;&gt;"kahepoolne vajaduspõhine"),[2]an!$J$39,
IF(AND(A4102=[2]an!$J$38,F4102=[2]an!$E$42),[2]an!$J$42,""))))))))))))))))))))))))))))</f>
        <v/>
      </c>
      <c r="Y4102" s="17" t="str">
        <f>IFERROR(IF(F4102="Tugigrupp",0,
IF(AND(F4102="Peretoe teenus",H4102&gt;=[2]an!$M$37,RANK(D4102,$D4102:$D4102)+COUNTIFS($D$2:D4102,D4102,$F$2:F4102,F4102)-1&gt;1),"",
IF(AND(F4102="Peretoe teenus",H4102&gt;=[2]an!$M$37,RANK(D4102,$D4102:$D4102)+COUNTIFS($D$2:D4102,D4102,$F$2:F4102,F4102)-1=1,MONTH(H4102)=MONTH(K4102)=TRUE,YEAR(H4102)=YEAR(K4102)=TRUE),((EOMONTH(H4102,0)-H4102+1)*X4102)/DAY(EOMONTH(H4102,0)),
IF(AND(F4102="Peretoe teenus",H4102&gt;=[2]an!$M$37,RANK(D4102,$D4102:$D4102)+COUNTIFS($D$2:D4102,D4102,$F$2:F4102,F4102)-1=1),X4102,
IF(AND(F4102="Peretoe teenus",H4102&lt;[2]an!$M$37,S4102&lt;&gt;"kahepoolne vajaduspõhine",RANK(D4102,$D4102:$D4102)+COUNTIFS($D$2:D4102,D4102,$F$2:F4102,F4102)-1=1),X4102,
IF(AND(F4102="Peretoe teenus",H4102&lt;[2]an!$M$37,S4102&lt;&gt;"kahepoolne vajaduspõhine",RANK(D4102,$D4102:$D4102)+COUNTIFS($D$2:D4102,D4102,$F$2:F4102,F4102)-1&gt;1),"",
IF(AND(F4102="Peretoe teenus",H4102&lt;[2]an!$M$37,S4102="kahepoolne vajaduspõhine",U4102="",RANK(D4102,$D4102:$D4102)+COUNTIFS($D$2:D4102,D4102,$F$2:F4102,F4102)-1=1),X4102,
IF(AND(F4102="Peretoe teenus",H4102&lt;[2]an!$M$37,S4102="kahepoolne vajaduspõhine",U4102="",RANK(D4102,$D4102:$D4102)+COUNTIFS($D$2:D4102,D4102,$F$2:F4102,F4102)-1&gt;1),"",
IF(AND(F4102="Peretoe teenus",H4102&lt;[2]an!$M$37,S4102="kahepoolne vajaduspõhine",U4102&lt;[2]an!$M$37,RANK(D4102,$D4102:$D4102)+COUNTIFS($D$2:D4102,D4102,$F$2:F4102,F4102)-1=1),X4102,
IF(AND(F4102="Peretoe teenus",H4102&lt;[2]an!$M$37,S4102="kahepoolne vajaduspõhine",U4102&lt;[2]an!$M$37,RANK(D4102,$D4102:$D4102)+COUNTIFS($D$2:D4102,D4102,$F$2:F4102,F4102)-1&gt;1),"",
IF(AND(F4102="Peretoe teenus",H4102&lt;[2]an!$M$37,S4102="kahepoolne vajaduspõhine",U4102&gt;=[2]an!$M$37,U4102&lt;=[2]an!$M$38,RANK(D4102,$D4102:$D4102)+COUNTIFS($D$2:D4102,D4102,$F$2:F4102,F4102)-1=1),
((EOMONTH(U4102,0)-U4102+1)*X4102)/DAY(EOMONTH(U4102,0))+(DAY(U4102)-1)*100/DAY(EOMONTH(U4102,0)),
IF(AND(F4102="Peretoe teenus",H4102&lt;[2]an!$M$37,S4102="kahepoolne vajaduspõhine",U4102&gt;=[2]an!$M$37,U4102&lt;=[2]an!$M$38,RANK(D4102,$D4102:$D4102)+COUNTIFS($D$2:D4102,D4102,$F$2:F4102,F4102)-1&gt;1),"",
IF(AND(F4102="Peretoe teenus",H4102&lt;[2]an!$M$37,S4102="kahepoolne vajaduspõhine",U4102&gt;[2]an!$M$38,RANK(D4102,$D4102:$D4102)+COUNTIFS($D$2:D4102,D4102,$F$2:F4102,F4102)-1=1),X4102,
IF(AND(F4102="Peretoe teenus",H4102&lt;[2]an!$M$37,S4102="kahepoolne vajaduspõhine",U4102&gt;[2]an!$M$38,RANK(D4102,$D4102:$D4102)+COUNTIFS($D$2:D4102,D4102,$F$2:F4102,F4102)-1&gt;1),"",X4102*W4102)))))))))))))),"")</f>
        <v/>
      </c>
      <c r="Z4102" s="18" t="str">
        <f t="shared" si="193"/>
        <v/>
      </c>
      <c r="AA4102" s="19" t="str">
        <f>IFERROR(VLOOKUP(E4102,[2]an!$A$3:$B$81,2,FALSE),"")</f>
        <v/>
      </c>
      <c r="AB4102" s="19" t="str">
        <f>IFERROR(VLOOKUP(AA4102,[2]an!$C$2:$D$16,2,FALSE),"")</f>
        <v/>
      </c>
      <c r="AC4102" s="20"/>
      <c r="AD4102" s="21" t="str">
        <f>IF(A4102=[2]an!$F$36,VLOOKUP([2]an!$F$36,[2]an!$F$36:$H$36,3,FALSE),IF(A4102=[2]an!$F$35,VLOOKUP([2]an!$F$35,[2]an!$F$35:$H$35,3,FALSE),IF(A4102=[2]an!$F$33,VLOOKUP([2]an!$F$33,[2]an!$F$33:$H$33,3,FALSE),IF(A4102=[2]an!$F$31,VLOOKUP([2]an!$F$31,[2]an!$F$31:$H$31,3,FALSE),""))))</f>
        <v/>
      </c>
    </row>
    <row r="4103" spans="6:30" x14ac:dyDescent="0.2">
      <c r="F4103" s="10"/>
      <c r="G4103" s="8" t="str">
        <f t="shared" si="194"/>
        <v/>
      </c>
      <c r="H4103" s="13"/>
      <c r="K4103" s="13"/>
      <c r="L4103" s="10"/>
      <c r="M4103" s="10"/>
      <c r="S4103" s="8" t="str">
        <f>IFERROR(VLOOKUP(D4103,[1]peretoe_teenus!$A$2:$L$2000,5,FALSE),"")</f>
        <v/>
      </c>
      <c r="U4103" s="13"/>
      <c r="V4103" s="15" t="str" cm="1">
        <f t="array" ref="V4103">IFERROR(IF(AND(F4103="Tugigrupp",RANK(K4103,$K4103:$K4103)+COUNTIFS($K$2:K4103,K4103,$L$2:L4103,L4103,$M$2:M4103,M4103,$I$2:I4103,I4103,$G$2:G4103,G4103,$F$2:F4103,F4103)-1=1),SUMPRODUCT(($F$2:$F$4154=F4103)*($G$2:$G$4154=G4103)*($K$2:$K$4154=K4103)*($I$2:$I$4154=I4103)*($L$2:$L$4154=L4103)*($M$2:$M$4154=M4103)),""),"")</f>
        <v/>
      </c>
      <c r="W4103" s="15" t="str">
        <f t="shared" si="192"/>
        <v/>
      </c>
      <c r="X4103" s="16" t="str">
        <f>IF(AND(A4103=[2]an!$G$38,F4103=[2]an!$E$40),[2]an!$G$40,IF(AND(A4103=[2]an!$G$38,F4103=[2]an!$E$41),[2]an!$G$41,IF(AND(A4103=[2]an!$G$38,F4103=[2]an!$E$39,H4103&gt;=[2]an!$M$37),[2]an!$G$39,
IF(AND(A4103=[2]an!$G$38,F4103=[2]an!$E$39,H4103&lt;[2]an!$M$37,S4103="kahepoolne vajaduspõhine",U4103=""),[2]an!$M$40,
IF(AND(A4103=[2]an!$G$38,F4103=[2]an!$E$39,H4103&lt;[2]an!$M$37,S4103="kahepoolne vajaduspõhine",U4103&lt;&gt;""),[2]an!$G$39,
IF(AND(A4103=[2]an!$G$38,F4103=[2]an!$E$39,H4103&lt;[2]an!$M$37,S4103&lt;&gt;"kahepoolne vajaduspõhine"),[2]an!$G$39,
IF(AND(A4103=[2]an!$G$38,F4103=[2]an!$E$42),[2]an!$G$42,
IF(AND(A4103=[2]an!$H$38,F4103=[2]an!$E$40),[2]an!$H$40,IF(AND(A4103=[2]an!$H$38,F4103=[2]an!$E$41),[2]an!$H$41,IF(AND(A4103=[2]an!$H$38,F4103=[2]an!$E$39,H4103&gt;=[2]an!$M$37),[2]an!$H$39,
IF(AND(A4103=[2]an!$H$38,F4103=[2]an!$E$39,H4103&lt;[2]an!$M$37,S4103="kahepoolne vajaduspõhine",U4103=""),[2]an!$M$40,
IF(AND(A4103=[2]an!$H$38,F4103=[2]an!$E$39,H4103&lt;[2]an!$M$37,S4103="kahepoolne vajaduspõhine",U4103&lt;&gt;""),[2]an!$H$39,
IF(AND(A4103=[2]an!$H$38,F4103=[2]an!$E$39,H4103&lt;[2]an!$M$37,S4103&lt;&gt;"kahepoolne vajaduspõhine"),[2]an!$H$39,
IF(AND(A4103=[2]an!$H$38,F4103=[2]an!$E$42),[2]an!$H$42,
IF(AND(A4103=[2]an!$I$38,F4103=[2]an!$E$40),[2]an!$I$40,IF(AND(A4103=[2]an!$I$38,F4103=[2]an!$E$41),[2]an!$I$41,IF(AND(A4103=[2]an!$I$38,F4103=[2]an!$E$39,H4103&gt;=[2]an!$M$37),[2]an!$I$39,
IF(AND(A4103=[2]an!$I$38,F4103=[2]an!$E$39,H4103&lt;[2]an!$M$37,S4103="kahepoolne vajaduspõhine",U4103=""),[2]an!$M$40,
IF(AND(A4103=[2]an!$I$38,F4103=[2]an!$E$39,H4103&lt;[2]an!$M$37,S4103="kahepoolne vajaduspõhine",U4103&lt;&gt;""),[2]an!$I$39,
IF(AND(A4103=[2]an!$I$38,F4103=[2]an!$E$39,H4103&lt;[2]an!$M$37,S4103&lt;&gt;"kahepoolne vajaduspõhine"),[2]an!$I$39,
IF(AND(A4103=[2]an!$I$38,F4103=[2]an!$E$42),[2]an!$I$42,
IF(AND(A4103=[2]an!$J$38,F4103=[2]an!$E$40),[2]an!$J$40,IF(AND(A4103=[2]an!$J$38,F4103=[2]an!$E$41),[2]an!$J$41,IF(AND(A4103=[2]an!$J$38,F4103=[2]an!$E$39,H4103&gt;=[2]an!$M$37),[2]an!$J$39,
IF(AND(A4103=[2]an!$J$38,F4103=[2]an!$E$39,H4103&lt;[2]an!$M$37,S4103="kahepoolne vajaduspõhine",U4103=""),[2]an!$M$40,
IF(AND(A4103=[2]an!$J$38,F4103=[2]an!$E$39,H4103&lt;[2]an!$M$37,S4103="kahepoolne vajaduspõhine",U4103&lt;&gt;""),[2]an!$J$39,
IF(AND(A4103=[2]an!$J$38,F4103=[2]an!$E$39,H4103&lt;[2]an!$M$37,S4103&lt;&gt;"kahepoolne vajaduspõhine"),[2]an!$J$39,
IF(AND(A4103=[2]an!$J$38,F4103=[2]an!$E$42),[2]an!$J$42,""))))))))))))))))))))))))))))</f>
        <v/>
      </c>
      <c r="Y4103" s="17" t="str">
        <f>IFERROR(IF(F4103="Tugigrupp",0,
IF(AND(F4103="Peretoe teenus",H4103&gt;=[2]an!$M$37,RANK(D4103,$D4103:$D4103)+COUNTIFS($D$2:D4103,D4103,$F$2:F4103,F4103)-1&gt;1),"",
IF(AND(F4103="Peretoe teenus",H4103&gt;=[2]an!$M$37,RANK(D4103,$D4103:$D4103)+COUNTIFS($D$2:D4103,D4103,$F$2:F4103,F4103)-1=1,MONTH(H4103)=MONTH(K4103)=TRUE,YEAR(H4103)=YEAR(K4103)=TRUE),((EOMONTH(H4103,0)-H4103+1)*X4103)/DAY(EOMONTH(H4103,0)),
IF(AND(F4103="Peretoe teenus",H4103&gt;=[2]an!$M$37,RANK(D4103,$D4103:$D4103)+COUNTIFS($D$2:D4103,D4103,$F$2:F4103,F4103)-1=1),X4103,
IF(AND(F4103="Peretoe teenus",H4103&lt;[2]an!$M$37,S4103&lt;&gt;"kahepoolne vajaduspõhine",RANK(D4103,$D4103:$D4103)+COUNTIFS($D$2:D4103,D4103,$F$2:F4103,F4103)-1=1),X4103,
IF(AND(F4103="Peretoe teenus",H4103&lt;[2]an!$M$37,S4103&lt;&gt;"kahepoolne vajaduspõhine",RANK(D4103,$D4103:$D4103)+COUNTIFS($D$2:D4103,D4103,$F$2:F4103,F4103)-1&gt;1),"",
IF(AND(F4103="Peretoe teenus",H4103&lt;[2]an!$M$37,S4103="kahepoolne vajaduspõhine",U4103="",RANK(D4103,$D4103:$D4103)+COUNTIFS($D$2:D4103,D4103,$F$2:F4103,F4103)-1=1),X4103,
IF(AND(F4103="Peretoe teenus",H4103&lt;[2]an!$M$37,S4103="kahepoolne vajaduspõhine",U4103="",RANK(D4103,$D4103:$D4103)+COUNTIFS($D$2:D4103,D4103,$F$2:F4103,F4103)-1&gt;1),"",
IF(AND(F4103="Peretoe teenus",H4103&lt;[2]an!$M$37,S4103="kahepoolne vajaduspõhine",U4103&lt;[2]an!$M$37,RANK(D4103,$D4103:$D4103)+COUNTIFS($D$2:D4103,D4103,$F$2:F4103,F4103)-1=1),X4103,
IF(AND(F4103="Peretoe teenus",H4103&lt;[2]an!$M$37,S4103="kahepoolne vajaduspõhine",U4103&lt;[2]an!$M$37,RANK(D4103,$D4103:$D4103)+COUNTIFS($D$2:D4103,D4103,$F$2:F4103,F4103)-1&gt;1),"",
IF(AND(F4103="Peretoe teenus",H4103&lt;[2]an!$M$37,S4103="kahepoolne vajaduspõhine",U4103&gt;=[2]an!$M$37,U4103&lt;=[2]an!$M$38,RANK(D4103,$D4103:$D4103)+COUNTIFS($D$2:D4103,D4103,$F$2:F4103,F4103)-1=1),
((EOMONTH(U4103,0)-U4103+1)*X4103)/DAY(EOMONTH(U4103,0))+(DAY(U4103)-1)*100/DAY(EOMONTH(U4103,0)),
IF(AND(F4103="Peretoe teenus",H4103&lt;[2]an!$M$37,S4103="kahepoolne vajaduspõhine",U4103&gt;=[2]an!$M$37,U4103&lt;=[2]an!$M$38,RANK(D4103,$D4103:$D4103)+COUNTIFS($D$2:D4103,D4103,$F$2:F4103,F4103)-1&gt;1),"",
IF(AND(F4103="Peretoe teenus",H4103&lt;[2]an!$M$37,S4103="kahepoolne vajaduspõhine",U4103&gt;[2]an!$M$38,RANK(D4103,$D4103:$D4103)+COUNTIFS($D$2:D4103,D4103,$F$2:F4103,F4103)-1=1),X4103,
IF(AND(F4103="Peretoe teenus",H4103&lt;[2]an!$M$37,S4103="kahepoolne vajaduspõhine",U4103&gt;[2]an!$M$38,RANK(D4103,$D4103:$D4103)+COUNTIFS($D$2:D4103,D4103,$F$2:F4103,F4103)-1&gt;1),"",X4103*W4103)))))))))))))),"")</f>
        <v/>
      </c>
      <c r="Z4103" s="18" t="str">
        <f t="shared" si="193"/>
        <v/>
      </c>
      <c r="AA4103" s="19" t="str">
        <f>IFERROR(VLOOKUP(E4103,[2]an!$A$3:$B$81,2,FALSE),"")</f>
        <v/>
      </c>
      <c r="AB4103" s="19" t="str">
        <f>IFERROR(VLOOKUP(AA4103,[2]an!$C$2:$D$16,2,FALSE),"")</f>
        <v/>
      </c>
      <c r="AC4103" s="20"/>
      <c r="AD4103" s="21" t="str">
        <f>IF(A4103=[2]an!$F$36,VLOOKUP([2]an!$F$36,[2]an!$F$36:$H$36,3,FALSE),IF(A4103=[2]an!$F$35,VLOOKUP([2]an!$F$35,[2]an!$F$35:$H$35,3,FALSE),IF(A4103=[2]an!$F$33,VLOOKUP([2]an!$F$33,[2]an!$F$33:$H$33,3,FALSE),IF(A4103=[2]an!$F$31,VLOOKUP([2]an!$F$31,[2]an!$F$31:$H$31,3,FALSE),""))))</f>
        <v/>
      </c>
    </row>
    <row r="4104" spans="6:30" x14ac:dyDescent="0.2">
      <c r="F4104" s="10"/>
      <c r="G4104" s="8" t="str">
        <f t="shared" si="194"/>
        <v/>
      </c>
      <c r="H4104" s="13"/>
      <c r="K4104" s="13"/>
      <c r="L4104" s="10"/>
      <c r="M4104" s="10"/>
      <c r="S4104" s="8" t="str">
        <f>IFERROR(VLOOKUP(D4104,[1]peretoe_teenus!$A$2:$L$2000,5,FALSE),"")</f>
        <v/>
      </c>
      <c r="U4104" s="13"/>
      <c r="V4104" s="15" t="str" cm="1">
        <f t="array" ref="V4104">IFERROR(IF(AND(F4104="Tugigrupp",RANK(K4104,$K4104:$K4104)+COUNTIFS($K$2:K4104,K4104,$L$2:L4104,L4104,$M$2:M4104,M4104,$I$2:I4104,I4104,$G$2:G4104,G4104,$F$2:F4104,F4104)-1=1),SUMPRODUCT(($F$2:$F$4154=F4104)*($G$2:$G$4154=G4104)*($K$2:$K$4154=K4104)*($I$2:$I$4154=I4104)*($L$2:$L$4154=L4104)*($M$2:$M$4154=M4104)),""),"")</f>
        <v/>
      </c>
      <c r="W4104" s="15" t="str">
        <f t="shared" si="192"/>
        <v/>
      </c>
      <c r="X4104" s="16" t="str">
        <f>IF(AND(A4104=[2]an!$G$38,F4104=[2]an!$E$40),[2]an!$G$40,IF(AND(A4104=[2]an!$G$38,F4104=[2]an!$E$41),[2]an!$G$41,IF(AND(A4104=[2]an!$G$38,F4104=[2]an!$E$39,H4104&gt;=[2]an!$M$37),[2]an!$G$39,
IF(AND(A4104=[2]an!$G$38,F4104=[2]an!$E$39,H4104&lt;[2]an!$M$37,S4104="kahepoolne vajaduspõhine",U4104=""),[2]an!$M$40,
IF(AND(A4104=[2]an!$G$38,F4104=[2]an!$E$39,H4104&lt;[2]an!$M$37,S4104="kahepoolne vajaduspõhine",U4104&lt;&gt;""),[2]an!$G$39,
IF(AND(A4104=[2]an!$G$38,F4104=[2]an!$E$39,H4104&lt;[2]an!$M$37,S4104&lt;&gt;"kahepoolne vajaduspõhine"),[2]an!$G$39,
IF(AND(A4104=[2]an!$G$38,F4104=[2]an!$E$42),[2]an!$G$42,
IF(AND(A4104=[2]an!$H$38,F4104=[2]an!$E$40),[2]an!$H$40,IF(AND(A4104=[2]an!$H$38,F4104=[2]an!$E$41),[2]an!$H$41,IF(AND(A4104=[2]an!$H$38,F4104=[2]an!$E$39,H4104&gt;=[2]an!$M$37),[2]an!$H$39,
IF(AND(A4104=[2]an!$H$38,F4104=[2]an!$E$39,H4104&lt;[2]an!$M$37,S4104="kahepoolne vajaduspõhine",U4104=""),[2]an!$M$40,
IF(AND(A4104=[2]an!$H$38,F4104=[2]an!$E$39,H4104&lt;[2]an!$M$37,S4104="kahepoolne vajaduspõhine",U4104&lt;&gt;""),[2]an!$H$39,
IF(AND(A4104=[2]an!$H$38,F4104=[2]an!$E$39,H4104&lt;[2]an!$M$37,S4104&lt;&gt;"kahepoolne vajaduspõhine"),[2]an!$H$39,
IF(AND(A4104=[2]an!$H$38,F4104=[2]an!$E$42),[2]an!$H$42,
IF(AND(A4104=[2]an!$I$38,F4104=[2]an!$E$40),[2]an!$I$40,IF(AND(A4104=[2]an!$I$38,F4104=[2]an!$E$41),[2]an!$I$41,IF(AND(A4104=[2]an!$I$38,F4104=[2]an!$E$39,H4104&gt;=[2]an!$M$37),[2]an!$I$39,
IF(AND(A4104=[2]an!$I$38,F4104=[2]an!$E$39,H4104&lt;[2]an!$M$37,S4104="kahepoolne vajaduspõhine",U4104=""),[2]an!$M$40,
IF(AND(A4104=[2]an!$I$38,F4104=[2]an!$E$39,H4104&lt;[2]an!$M$37,S4104="kahepoolne vajaduspõhine",U4104&lt;&gt;""),[2]an!$I$39,
IF(AND(A4104=[2]an!$I$38,F4104=[2]an!$E$39,H4104&lt;[2]an!$M$37,S4104&lt;&gt;"kahepoolne vajaduspõhine"),[2]an!$I$39,
IF(AND(A4104=[2]an!$I$38,F4104=[2]an!$E$42),[2]an!$I$42,
IF(AND(A4104=[2]an!$J$38,F4104=[2]an!$E$40),[2]an!$J$40,IF(AND(A4104=[2]an!$J$38,F4104=[2]an!$E$41),[2]an!$J$41,IF(AND(A4104=[2]an!$J$38,F4104=[2]an!$E$39,H4104&gt;=[2]an!$M$37),[2]an!$J$39,
IF(AND(A4104=[2]an!$J$38,F4104=[2]an!$E$39,H4104&lt;[2]an!$M$37,S4104="kahepoolne vajaduspõhine",U4104=""),[2]an!$M$40,
IF(AND(A4104=[2]an!$J$38,F4104=[2]an!$E$39,H4104&lt;[2]an!$M$37,S4104="kahepoolne vajaduspõhine",U4104&lt;&gt;""),[2]an!$J$39,
IF(AND(A4104=[2]an!$J$38,F4104=[2]an!$E$39,H4104&lt;[2]an!$M$37,S4104&lt;&gt;"kahepoolne vajaduspõhine"),[2]an!$J$39,
IF(AND(A4104=[2]an!$J$38,F4104=[2]an!$E$42),[2]an!$J$42,""))))))))))))))))))))))))))))</f>
        <v/>
      </c>
      <c r="Y4104" s="17" t="str">
        <f>IFERROR(IF(F4104="Tugigrupp",0,
IF(AND(F4104="Peretoe teenus",H4104&gt;=[2]an!$M$37,RANK(D4104,$D4104:$D4104)+COUNTIFS($D$2:D4104,D4104,$F$2:F4104,F4104)-1&gt;1),"",
IF(AND(F4104="Peretoe teenus",H4104&gt;=[2]an!$M$37,RANK(D4104,$D4104:$D4104)+COUNTIFS($D$2:D4104,D4104,$F$2:F4104,F4104)-1=1,MONTH(H4104)=MONTH(K4104)=TRUE,YEAR(H4104)=YEAR(K4104)=TRUE),((EOMONTH(H4104,0)-H4104+1)*X4104)/DAY(EOMONTH(H4104,0)),
IF(AND(F4104="Peretoe teenus",H4104&gt;=[2]an!$M$37,RANK(D4104,$D4104:$D4104)+COUNTIFS($D$2:D4104,D4104,$F$2:F4104,F4104)-1=1),X4104,
IF(AND(F4104="Peretoe teenus",H4104&lt;[2]an!$M$37,S4104&lt;&gt;"kahepoolne vajaduspõhine",RANK(D4104,$D4104:$D4104)+COUNTIFS($D$2:D4104,D4104,$F$2:F4104,F4104)-1=1),X4104,
IF(AND(F4104="Peretoe teenus",H4104&lt;[2]an!$M$37,S4104&lt;&gt;"kahepoolne vajaduspõhine",RANK(D4104,$D4104:$D4104)+COUNTIFS($D$2:D4104,D4104,$F$2:F4104,F4104)-1&gt;1),"",
IF(AND(F4104="Peretoe teenus",H4104&lt;[2]an!$M$37,S4104="kahepoolne vajaduspõhine",U4104="",RANK(D4104,$D4104:$D4104)+COUNTIFS($D$2:D4104,D4104,$F$2:F4104,F4104)-1=1),X4104,
IF(AND(F4104="Peretoe teenus",H4104&lt;[2]an!$M$37,S4104="kahepoolne vajaduspõhine",U4104="",RANK(D4104,$D4104:$D4104)+COUNTIFS($D$2:D4104,D4104,$F$2:F4104,F4104)-1&gt;1),"",
IF(AND(F4104="Peretoe teenus",H4104&lt;[2]an!$M$37,S4104="kahepoolne vajaduspõhine",U4104&lt;[2]an!$M$37,RANK(D4104,$D4104:$D4104)+COUNTIFS($D$2:D4104,D4104,$F$2:F4104,F4104)-1=1),X4104,
IF(AND(F4104="Peretoe teenus",H4104&lt;[2]an!$M$37,S4104="kahepoolne vajaduspõhine",U4104&lt;[2]an!$M$37,RANK(D4104,$D4104:$D4104)+COUNTIFS($D$2:D4104,D4104,$F$2:F4104,F4104)-1&gt;1),"",
IF(AND(F4104="Peretoe teenus",H4104&lt;[2]an!$M$37,S4104="kahepoolne vajaduspõhine",U4104&gt;=[2]an!$M$37,U4104&lt;=[2]an!$M$38,RANK(D4104,$D4104:$D4104)+COUNTIFS($D$2:D4104,D4104,$F$2:F4104,F4104)-1=1),
((EOMONTH(U4104,0)-U4104+1)*X4104)/DAY(EOMONTH(U4104,0))+(DAY(U4104)-1)*100/DAY(EOMONTH(U4104,0)),
IF(AND(F4104="Peretoe teenus",H4104&lt;[2]an!$M$37,S4104="kahepoolne vajaduspõhine",U4104&gt;=[2]an!$M$37,U4104&lt;=[2]an!$M$38,RANK(D4104,$D4104:$D4104)+COUNTIFS($D$2:D4104,D4104,$F$2:F4104,F4104)-1&gt;1),"",
IF(AND(F4104="Peretoe teenus",H4104&lt;[2]an!$M$37,S4104="kahepoolne vajaduspõhine",U4104&gt;[2]an!$M$38,RANK(D4104,$D4104:$D4104)+COUNTIFS($D$2:D4104,D4104,$F$2:F4104,F4104)-1=1),X4104,
IF(AND(F4104="Peretoe teenus",H4104&lt;[2]an!$M$37,S4104="kahepoolne vajaduspõhine",U4104&gt;[2]an!$M$38,RANK(D4104,$D4104:$D4104)+COUNTIFS($D$2:D4104,D4104,$F$2:F4104,F4104)-1&gt;1),"",X4104*W4104)))))))))))))),"")</f>
        <v/>
      </c>
      <c r="Z4104" s="18" t="str">
        <f t="shared" si="193"/>
        <v/>
      </c>
      <c r="AA4104" s="19" t="str">
        <f>IFERROR(VLOOKUP(E4104,[2]an!$A$3:$B$81,2,FALSE),"")</f>
        <v/>
      </c>
      <c r="AB4104" s="19" t="str">
        <f>IFERROR(VLOOKUP(AA4104,[2]an!$C$2:$D$16,2,FALSE),"")</f>
        <v/>
      </c>
      <c r="AC4104" s="20"/>
      <c r="AD4104" s="21" t="str">
        <f>IF(A4104=[2]an!$F$36,VLOOKUP([2]an!$F$36,[2]an!$F$36:$H$36,3,FALSE),IF(A4104=[2]an!$F$35,VLOOKUP([2]an!$F$35,[2]an!$F$35:$H$35,3,FALSE),IF(A4104=[2]an!$F$33,VLOOKUP([2]an!$F$33,[2]an!$F$33:$H$33,3,FALSE),IF(A4104=[2]an!$F$31,VLOOKUP([2]an!$F$31,[2]an!$F$31:$H$31,3,FALSE),""))))</f>
        <v/>
      </c>
    </row>
    <row r="4105" spans="6:30" x14ac:dyDescent="0.2">
      <c r="F4105" s="10"/>
      <c r="G4105" s="8" t="str">
        <f t="shared" si="194"/>
        <v/>
      </c>
      <c r="H4105" s="13"/>
      <c r="K4105" s="13"/>
      <c r="L4105" s="10"/>
      <c r="M4105" s="10"/>
      <c r="S4105" s="8" t="str">
        <f>IFERROR(VLOOKUP(D4105,[1]peretoe_teenus!$A$2:$L$2000,5,FALSE),"")</f>
        <v/>
      </c>
      <c r="U4105" s="13"/>
      <c r="V4105" s="15" t="str" cm="1">
        <f t="array" ref="V4105">IFERROR(IF(AND(F4105="Tugigrupp",RANK(K4105,$K4105:$K4105)+COUNTIFS($K$2:K4105,K4105,$L$2:L4105,L4105,$M$2:M4105,M4105,$I$2:I4105,I4105,$G$2:G4105,G4105,$F$2:F4105,F4105)-1=1),SUMPRODUCT(($F$2:$F$4154=F4105)*($G$2:$G$4154=G4105)*($K$2:$K$4154=K4105)*($I$2:$I$4154=I4105)*($L$2:$L$4154=L4105)*($M$2:$M$4154=M4105)),""),"")</f>
        <v/>
      </c>
      <c r="W4105" s="15" t="str">
        <f t="shared" si="192"/>
        <v/>
      </c>
      <c r="X4105" s="16" t="str">
        <f>IF(AND(A4105=[2]an!$G$38,F4105=[2]an!$E$40),[2]an!$G$40,IF(AND(A4105=[2]an!$G$38,F4105=[2]an!$E$41),[2]an!$G$41,IF(AND(A4105=[2]an!$G$38,F4105=[2]an!$E$39,H4105&gt;=[2]an!$M$37),[2]an!$G$39,
IF(AND(A4105=[2]an!$G$38,F4105=[2]an!$E$39,H4105&lt;[2]an!$M$37,S4105="kahepoolne vajaduspõhine",U4105=""),[2]an!$M$40,
IF(AND(A4105=[2]an!$G$38,F4105=[2]an!$E$39,H4105&lt;[2]an!$M$37,S4105="kahepoolne vajaduspõhine",U4105&lt;&gt;""),[2]an!$G$39,
IF(AND(A4105=[2]an!$G$38,F4105=[2]an!$E$39,H4105&lt;[2]an!$M$37,S4105&lt;&gt;"kahepoolne vajaduspõhine"),[2]an!$G$39,
IF(AND(A4105=[2]an!$G$38,F4105=[2]an!$E$42),[2]an!$G$42,
IF(AND(A4105=[2]an!$H$38,F4105=[2]an!$E$40),[2]an!$H$40,IF(AND(A4105=[2]an!$H$38,F4105=[2]an!$E$41),[2]an!$H$41,IF(AND(A4105=[2]an!$H$38,F4105=[2]an!$E$39,H4105&gt;=[2]an!$M$37),[2]an!$H$39,
IF(AND(A4105=[2]an!$H$38,F4105=[2]an!$E$39,H4105&lt;[2]an!$M$37,S4105="kahepoolne vajaduspõhine",U4105=""),[2]an!$M$40,
IF(AND(A4105=[2]an!$H$38,F4105=[2]an!$E$39,H4105&lt;[2]an!$M$37,S4105="kahepoolne vajaduspõhine",U4105&lt;&gt;""),[2]an!$H$39,
IF(AND(A4105=[2]an!$H$38,F4105=[2]an!$E$39,H4105&lt;[2]an!$M$37,S4105&lt;&gt;"kahepoolne vajaduspõhine"),[2]an!$H$39,
IF(AND(A4105=[2]an!$H$38,F4105=[2]an!$E$42),[2]an!$H$42,
IF(AND(A4105=[2]an!$I$38,F4105=[2]an!$E$40),[2]an!$I$40,IF(AND(A4105=[2]an!$I$38,F4105=[2]an!$E$41),[2]an!$I$41,IF(AND(A4105=[2]an!$I$38,F4105=[2]an!$E$39,H4105&gt;=[2]an!$M$37),[2]an!$I$39,
IF(AND(A4105=[2]an!$I$38,F4105=[2]an!$E$39,H4105&lt;[2]an!$M$37,S4105="kahepoolne vajaduspõhine",U4105=""),[2]an!$M$40,
IF(AND(A4105=[2]an!$I$38,F4105=[2]an!$E$39,H4105&lt;[2]an!$M$37,S4105="kahepoolne vajaduspõhine",U4105&lt;&gt;""),[2]an!$I$39,
IF(AND(A4105=[2]an!$I$38,F4105=[2]an!$E$39,H4105&lt;[2]an!$M$37,S4105&lt;&gt;"kahepoolne vajaduspõhine"),[2]an!$I$39,
IF(AND(A4105=[2]an!$I$38,F4105=[2]an!$E$42),[2]an!$I$42,
IF(AND(A4105=[2]an!$J$38,F4105=[2]an!$E$40),[2]an!$J$40,IF(AND(A4105=[2]an!$J$38,F4105=[2]an!$E$41),[2]an!$J$41,IF(AND(A4105=[2]an!$J$38,F4105=[2]an!$E$39,H4105&gt;=[2]an!$M$37),[2]an!$J$39,
IF(AND(A4105=[2]an!$J$38,F4105=[2]an!$E$39,H4105&lt;[2]an!$M$37,S4105="kahepoolne vajaduspõhine",U4105=""),[2]an!$M$40,
IF(AND(A4105=[2]an!$J$38,F4105=[2]an!$E$39,H4105&lt;[2]an!$M$37,S4105="kahepoolne vajaduspõhine",U4105&lt;&gt;""),[2]an!$J$39,
IF(AND(A4105=[2]an!$J$38,F4105=[2]an!$E$39,H4105&lt;[2]an!$M$37,S4105&lt;&gt;"kahepoolne vajaduspõhine"),[2]an!$J$39,
IF(AND(A4105=[2]an!$J$38,F4105=[2]an!$E$42),[2]an!$J$42,""))))))))))))))))))))))))))))</f>
        <v/>
      </c>
      <c r="Y4105" s="17" t="str">
        <f>IFERROR(IF(F4105="Tugigrupp",0,
IF(AND(F4105="Peretoe teenus",H4105&gt;=[2]an!$M$37,RANK(D4105,$D4105:$D4105)+COUNTIFS($D$2:D4105,D4105,$F$2:F4105,F4105)-1&gt;1),"",
IF(AND(F4105="Peretoe teenus",H4105&gt;=[2]an!$M$37,RANK(D4105,$D4105:$D4105)+COUNTIFS($D$2:D4105,D4105,$F$2:F4105,F4105)-1=1,MONTH(H4105)=MONTH(K4105)=TRUE,YEAR(H4105)=YEAR(K4105)=TRUE),((EOMONTH(H4105,0)-H4105+1)*X4105)/DAY(EOMONTH(H4105,0)),
IF(AND(F4105="Peretoe teenus",H4105&gt;=[2]an!$M$37,RANK(D4105,$D4105:$D4105)+COUNTIFS($D$2:D4105,D4105,$F$2:F4105,F4105)-1=1),X4105,
IF(AND(F4105="Peretoe teenus",H4105&lt;[2]an!$M$37,S4105&lt;&gt;"kahepoolne vajaduspõhine",RANK(D4105,$D4105:$D4105)+COUNTIFS($D$2:D4105,D4105,$F$2:F4105,F4105)-1=1),X4105,
IF(AND(F4105="Peretoe teenus",H4105&lt;[2]an!$M$37,S4105&lt;&gt;"kahepoolne vajaduspõhine",RANK(D4105,$D4105:$D4105)+COUNTIFS($D$2:D4105,D4105,$F$2:F4105,F4105)-1&gt;1),"",
IF(AND(F4105="Peretoe teenus",H4105&lt;[2]an!$M$37,S4105="kahepoolne vajaduspõhine",U4105="",RANK(D4105,$D4105:$D4105)+COUNTIFS($D$2:D4105,D4105,$F$2:F4105,F4105)-1=1),X4105,
IF(AND(F4105="Peretoe teenus",H4105&lt;[2]an!$M$37,S4105="kahepoolne vajaduspõhine",U4105="",RANK(D4105,$D4105:$D4105)+COUNTIFS($D$2:D4105,D4105,$F$2:F4105,F4105)-1&gt;1),"",
IF(AND(F4105="Peretoe teenus",H4105&lt;[2]an!$M$37,S4105="kahepoolne vajaduspõhine",U4105&lt;[2]an!$M$37,RANK(D4105,$D4105:$D4105)+COUNTIFS($D$2:D4105,D4105,$F$2:F4105,F4105)-1=1),X4105,
IF(AND(F4105="Peretoe teenus",H4105&lt;[2]an!$M$37,S4105="kahepoolne vajaduspõhine",U4105&lt;[2]an!$M$37,RANK(D4105,$D4105:$D4105)+COUNTIFS($D$2:D4105,D4105,$F$2:F4105,F4105)-1&gt;1),"",
IF(AND(F4105="Peretoe teenus",H4105&lt;[2]an!$M$37,S4105="kahepoolne vajaduspõhine",U4105&gt;=[2]an!$M$37,U4105&lt;=[2]an!$M$38,RANK(D4105,$D4105:$D4105)+COUNTIFS($D$2:D4105,D4105,$F$2:F4105,F4105)-1=1),
((EOMONTH(U4105,0)-U4105+1)*X4105)/DAY(EOMONTH(U4105,0))+(DAY(U4105)-1)*100/DAY(EOMONTH(U4105,0)),
IF(AND(F4105="Peretoe teenus",H4105&lt;[2]an!$M$37,S4105="kahepoolne vajaduspõhine",U4105&gt;=[2]an!$M$37,U4105&lt;=[2]an!$M$38,RANK(D4105,$D4105:$D4105)+COUNTIFS($D$2:D4105,D4105,$F$2:F4105,F4105)-1&gt;1),"",
IF(AND(F4105="Peretoe teenus",H4105&lt;[2]an!$M$37,S4105="kahepoolne vajaduspõhine",U4105&gt;[2]an!$M$38,RANK(D4105,$D4105:$D4105)+COUNTIFS($D$2:D4105,D4105,$F$2:F4105,F4105)-1=1),X4105,
IF(AND(F4105="Peretoe teenus",H4105&lt;[2]an!$M$37,S4105="kahepoolne vajaduspõhine",U4105&gt;[2]an!$M$38,RANK(D4105,$D4105:$D4105)+COUNTIFS($D$2:D4105,D4105,$F$2:F4105,F4105)-1&gt;1),"",X4105*W4105)))))))))))))),"")</f>
        <v/>
      </c>
      <c r="Z4105" s="18" t="str">
        <f t="shared" si="193"/>
        <v/>
      </c>
      <c r="AA4105" s="19" t="str">
        <f>IFERROR(VLOOKUP(E4105,[2]an!$A$3:$B$81,2,FALSE),"")</f>
        <v/>
      </c>
      <c r="AB4105" s="19" t="str">
        <f>IFERROR(VLOOKUP(AA4105,[2]an!$C$2:$D$16,2,FALSE),"")</f>
        <v/>
      </c>
      <c r="AC4105" s="20"/>
      <c r="AD4105" s="21" t="str">
        <f>IF(A4105=[2]an!$F$36,VLOOKUP([2]an!$F$36,[2]an!$F$36:$H$36,3,FALSE),IF(A4105=[2]an!$F$35,VLOOKUP([2]an!$F$35,[2]an!$F$35:$H$35,3,FALSE),IF(A4105=[2]an!$F$33,VLOOKUP([2]an!$F$33,[2]an!$F$33:$H$33,3,FALSE),IF(A4105=[2]an!$F$31,VLOOKUP([2]an!$F$31,[2]an!$F$31:$H$31,3,FALSE),""))))</f>
        <v/>
      </c>
    </row>
    <row r="4106" spans="6:30" x14ac:dyDescent="0.2">
      <c r="F4106" s="10"/>
      <c r="G4106" s="8" t="str">
        <f t="shared" si="194"/>
        <v/>
      </c>
      <c r="H4106" s="13"/>
      <c r="K4106" s="13"/>
      <c r="L4106" s="10"/>
      <c r="M4106" s="10"/>
      <c r="S4106" s="8" t="str">
        <f>IFERROR(VLOOKUP(D4106,[1]peretoe_teenus!$A$2:$L$2000,5,FALSE),"")</f>
        <v/>
      </c>
      <c r="U4106" s="13"/>
      <c r="V4106" s="15" t="str" cm="1">
        <f t="array" ref="V4106">IFERROR(IF(AND(F4106="Tugigrupp",RANK(K4106,$K4106:$K4106)+COUNTIFS($K$2:K4106,K4106,$L$2:L4106,L4106,$M$2:M4106,M4106,$I$2:I4106,I4106,$G$2:G4106,G4106,$F$2:F4106,F4106)-1=1),SUMPRODUCT(($F$2:$F$4154=F4106)*($G$2:$G$4154=G4106)*($K$2:$K$4154=K4106)*($I$2:$I$4154=I4106)*($L$2:$L$4154=L4106)*($M$2:$M$4154=M4106)),""),"")</f>
        <v/>
      </c>
      <c r="W4106" s="15" t="str">
        <f t="shared" si="192"/>
        <v/>
      </c>
      <c r="X4106" s="16" t="str">
        <f>IF(AND(A4106=[2]an!$G$38,F4106=[2]an!$E$40),[2]an!$G$40,IF(AND(A4106=[2]an!$G$38,F4106=[2]an!$E$41),[2]an!$G$41,IF(AND(A4106=[2]an!$G$38,F4106=[2]an!$E$39,H4106&gt;=[2]an!$M$37),[2]an!$G$39,
IF(AND(A4106=[2]an!$G$38,F4106=[2]an!$E$39,H4106&lt;[2]an!$M$37,S4106="kahepoolne vajaduspõhine",U4106=""),[2]an!$M$40,
IF(AND(A4106=[2]an!$G$38,F4106=[2]an!$E$39,H4106&lt;[2]an!$M$37,S4106="kahepoolne vajaduspõhine",U4106&lt;&gt;""),[2]an!$G$39,
IF(AND(A4106=[2]an!$G$38,F4106=[2]an!$E$39,H4106&lt;[2]an!$M$37,S4106&lt;&gt;"kahepoolne vajaduspõhine"),[2]an!$G$39,
IF(AND(A4106=[2]an!$G$38,F4106=[2]an!$E$42),[2]an!$G$42,
IF(AND(A4106=[2]an!$H$38,F4106=[2]an!$E$40),[2]an!$H$40,IF(AND(A4106=[2]an!$H$38,F4106=[2]an!$E$41),[2]an!$H$41,IF(AND(A4106=[2]an!$H$38,F4106=[2]an!$E$39,H4106&gt;=[2]an!$M$37),[2]an!$H$39,
IF(AND(A4106=[2]an!$H$38,F4106=[2]an!$E$39,H4106&lt;[2]an!$M$37,S4106="kahepoolne vajaduspõhine",U4106=""),[2]an!$M$40,
IF(AND(A4106=[2]an!$H$38,F4106=[2]an!$E$39,H4106&lt;[2]an!$M$37,S4106="kahepoolne vajaduspõhine",U4106&lt;&gt;""),[2]an!$H$39,
IF(AND(A4106=[2]an!$H$38,F4106=[2]an!$E$39,H4106&lt;[2]an!$M$37,S4106&lt;&gt;"kahepoolne vajaduspõhine"),[2]an!$H$39,
IF(AND(A4106=[2]an!$H$38,F4106=[2]an!$E$42),[2]an!$H$42,
IF(AND(A4106=[2]an!$I$38,F4106=[2]an!$E$40),[2]an!$I$40,IF(AND(A4106=[2]an!$I$38,F4106=[2]an!$E$41),[2]an!$I$41,IF(AND(A4106=[2]an!$I$38,F4106=[2]an!$E$39,H4106&gt;=[2]an!$M$37),[2]an!$I$39,
IF(AND(A4106=[2]an!$I$38,F4106=[2]an!$E$39,H4106&lt;[2]an!$M$37,S4106="kahepoolne vajaduspõhine",U4106=""),[2]an!$M$40,
IF(AND(A4106=[2]an!$I$38,F4106=[2]an!$E$39,H4106&lt;[2]an!$M$37,S4106="kahepoolne vajaduspõhine",U4106&lt;&gt;""),[2]an!$I$39,
IF(AND(A4106=[2]an!$I$38,F4106=[2]an!$E$39,H4106&lt;[2]an!$M$37,S4106&lt;&gt;"kahepoolne vajaduspõhine"),[2]an!$I$39,
IF(AND(A4106=[2]an!$I$38,F4106=[2]an!$E$42),[2]an!$I$42,
IF(AND(A4106=[2]an!$J$38,F4106=[2]an!$E$40),[2]an!$J$40,IF(AND(A4106=[2]an!$J$38,F4106=[2]an!$E$41),[2]an!$J$41,IF(AND(A4106=[2]an!$J$38,F4106=[2]an!$E$39,H4106&gt;=[2]an!$M$37),[2]an!$J$39,
IF(AND(A4106=[2]an!$J$38,F4106=[2]an!$E$39,H4106&lt;[2]an!$M$37,S4106="kahepoolne vajaduspõhine",U4106=""),[2]an!$M$40,
IF(AND(A4106=[2]an!$J$38,F4106=[2]an!$E$39,H4106&lt;[2]an!$M$37,S4106="kahepoolne vajaduspõhine",U4106&lt;&gt;""),[2]an!$J$39,
IF(AND(A4106=[2]an!$J$38,F4106=[2]an!$E$39,H4106&lt;[2]an!$M$37,S4106&lt;&gt;"kahepoolne vajaduspõhine"),[2]an!$J$39,
IF(AND(A4106=[2]an!$J$38,F4106=[2]an!$E$42),[2]an!$J$42,""))))))))))))))))))))))))))))</f>
        <v/>
      </c>
      <c r="Y4106" s="17" t="str">
        <f>IFERROR(IF(F4106="Tugigrupp",0,
IF(AND(F4106="Peretoe teenus",H4106&gt;=[2]an!$M$37,RANK(D4106,$D4106:$D4106)+COUNTIFS($D$2:D4106,D4106,$F$2:F4106,F4106)-1&gt;1),"",
IF(AND(F4106="Peretoe teenus",H4106&gt;=[2]an!$M$37,RANK(D4106,$D4106:$D4106)+COUNTIFS($D$2:D4106,D4106,$F$2:F4106,F4106)-1=1,MONTH(H4106)=MONTH(K4106)=TRUE,YEAR(H4106)=YEAR(K4106)=TRUE),((EOMONTH(H4106,0)-H4106+1)*X4106)/DAY(EOMONTH(H4106,0)),
IF(AND(F4106="Peretoe teenus",H4106&gt;=[2]an!$M$37,RANK(D4106,$D4106:$D4106)+COUNTIFS($D$2:D4106,D4106,$F$2:F4106,F4106)-1=1),X4106,
IF(AND(F4106="Peretoe teenus",H4106&lt;[2]an!$M$37,S4106&lt;&gt;"kahepoolne vajaduspõhine",RANK(D4106,$D4106:$D4106)+COUNTIFS($D$2:D4106,D4106,$F$2:F4106,F4106)-1=1),X4106,
IF(AND(F4106="Peretoe teenus",H4106&lt;[2]an!$M$37,S4106&lt;&gt;"kahepoolne vajaduspõhine",RANK(D4106,$D4106:$D4106)+COUNTIFS($D$2:D4106,D4106,$F$2:F4106,F4106)-1&gt;1),"",
IF(AND(F4106="Peretoe teenus",H4106&lt;[2]an!$M$37,S4106="kahepoolne vajaduspõhine",U4106="",RANK(D4106,$D4106:$D4106)+COUNTIFS($D$2:D4106,D4106,$F$2:F4106,F4106)-1=1),X4106,
IF(AND(F4106="Peretoe teenus",H4106&lt;[2]an!$M$37,S4106="kahepoolne vajaduspõhine",U4106="",RANK(D4106,$D4106:$D4106)+COUNTIFS($D$2:D4106,D4106,$F$2:F4106,F4106)-1&gt;1),"",
IF(AND(F4106="Peretoe teenus",H4106&lt;[2]an!$M$37,S4106="kahepoolne vajaduspõhine",U4106&lt;[2]an!$M$37,RANK(D4106,$D4106:$D4106)+COUNTIFS($D$2:D4106,D4106,$F$2:F4106,F4106)-1=1),X4106,
IF(AND(F4106="Peretoe teenus",H4106&lt;[2]an!$M$37,S4106="kahepoolne vajaduspõhine",U4106&lt;[2]an!$M$37,RANK(D4106,$D4106:$D4106)+COUNTIFS($D$2:D4106,D4106,$F$2:F4106,F4106)-1&gt;1),"",
IF(AND(F4106="Peretoe teenus",H4106&lt;[2]an!$M$37,S4106="kahepoolne vajaduspõhine",U4106&gt;=[2]an!$M$37,U4106&lt;=[2]an!$M$38,RANK(D4106,$D4106:$D4106)+COUNTIFS($D$2:D4106,D4106,$F$2:F4106,F4106)-1=1),
((EOMONTH(U4106,0)-U4106+1)*X4106)/DAY(EOMONTH(U4106,0))+(DAY(U4106)-1)*100/DAY(EOMONTH(U4106,0)),
IF(AND(F4106="Peretoe teenus",H4106&lt;[2]an!$M$37,S4106="kahepoolne vajaduspõhine",U4106&gt;=[2]an!$M$37,U4106&lt;=[2]an!$M$38,RANK(D4106,$D4106:$D4106)+COUNTIFS($D$2:D4106,D4106,$F$2:F4106,F4106)-1&gt;1),"",
IF(AND(F4106="Peretoe teenus",H4106&lt;[2]an!$M$37,S4106="kahepoolne vajaduspõhine",U4106&gt;[2]an!$M$38,RANK(D4106,$D4106:$D4106)+COUNTIFS($D$2:D4106,D4106,$F$2:F4106,F4106)-1=1),X4106,
IF(AND(F4106="Peretoe teenus",H4106&lt;[2]an!$M$37,S4106="kahepoolne vajaduspõhine",U4106&gt;[2]an!$M$38,RANK(D4106,$D4106:$D4106)+COUNTIFS($D$2:D4106,D4106,$F$2:F4106,F4106)-1&gt;1),"",X4106*W4106)))))))))))))),"")</f>
        <v/>
      </c>
      <c r="Z4106" s="18" t="str">
        <f t="shared" si="193"/>
        <v/>
      </c>
      <c r="AA4106" s="19" t="str">
        <f>IFERROR(VLOOKUP(E4106,[2]an!$A$3:$B$81,2,FALSE),"")</f>
        <v/>
      </c>
      <c r="AB4106" s="19" t="str">
        <f>IFERROR(VLOOKUP(AA4106,[2]an!$C$2:$D$16,2,FALSE),"")</f>
        <v/>
      </c>
      <c r="AC4106" s="20"/>
      <c r="AD4106" s="21" t="str">
        <f>IF(A4106=[2]an!$F$36,VLOOKUP([2]an!$F$36,[2]an!$F$36:$H$36,3,FALSE),IF(A4106=[2]an!$F$35,VLOOKUP([2]an!$F$35,[2]an!$F$35:$H$35,3,FALSE),IF(A4106=[2]an!$F$33,VLOOKUP([2]an!$F$33,[2]an!$F$33:$H$33,3,FALSE),IF(A4106=[2]an!$F$31,VLOOKUP([2]an!$F$31,[2]an!$F$31:$H$31,3,FALSE),""))))</f>
        <v/>
      </c>
    </row>
    <row r="4107" spans="6:30" x14ac:dyDescent="0.2">
      <c r="F4107" s="10"/>
      <c r="G4107" s="8" t="str">
        <f t="shared" si="194"/>
        <v/>
      </c>
      <c r="H4107" s="13"/>
      <c r="K4107" s="13"/>
      <c r="L4107" s="10"/>
      <c r="M4107" s="10"/>
      <c r="S4107" s="8" t="str">
        <f>IFERROR(VLOOKUP(D4107,[1]peretoe_teenus!$A$2:$L$2000,5,FALSE),"")</f>
        <v/>
      </c>
      <c r="U4107" s="13"/>
      <c r="V4107" s="15" t="str" cm="1">
        <f t="array" ref="V4107">IFERROR(IF(AND(F4107="Tugigrupp",RANK(K4107,$K4107:$K4107)+COUNTIFS($K$2:K4107,K4107,$L$2:L4107,L4107,$M$2:M4107,M4107,$I$2:I4107,I4107,$G$2:G4107,G4107,$F$2:F4107,F4107)-1=1),SUMPRODUCT(($F$2:$F$4154=F4107)*($G$2:$G$4154=G4107)*($K$2:$K$4154=K4107)*($I$2:$I$4154=I4107)*($L$2:$L$4154=L4107)*($M$2:$M$4154=M4107)),""),"")</f>
        <v/>
      </c>
      <c r="W4107" s="15" t="str">
        <f t="shared" si="192"/>
        <v/>
      </c>
      <c r="X4107" s="16" t="str">
        <f>IF(AND(A4107=[2]an!$G$38,F4107=[2]an!$E$40),[2]an!$G$40,IF(AND(A4107=[2]an!$G$38,F4107=[2]an!$E$41),[2]an!$G$41,IF(AND(A4107=[2]an!$G$38,F4107=[2]an!$E$39,H4107&gt;=[2]an!$M$37),[2]an!$G$39,
IF(AND(A4107=[2]an!$G$38,F4107=[2]an!$E$39,H4107&lt;[2]an!$M$37,S4107="kahepoolne vajaduspõhine",U4107=""),[2]an!$M$40,
IF(AND(A4107=[2]an!$G$38,F4107=[2]an!$E$39,H4107&lt;[2]an!$M$37,S4107="kahepoolne vajaduspõhine",U4107&lt;&gt;""),[2]an!$G$39,
IF(AND(A4107=[2]an!$G$38,F4107=[2]an!$E$39,H4107&lt;[2]an!$M$37,S4107&lt;&gt;"kahepoolne vajaduspõhine"),[2]an!$G$39,
IF(AND(A4107=[2]an!$G$38,F4107=[2]an!$E$42),[2]an!$G$42,
IF(AND(A4107=[2]an!$H$38,F4107=[2]an!$E$40),[2]an!$H$40,IF(AND(A4107=[2]an!$H$38,F4107=[2]an!$E$41),[2]an!$H$41,IF(AND(A4107=[2]an!$H$38,F4107=[2]an!$E$39,H4107&gt;=[2]an!$M$37),[2]an!$H$39,
IF(AND(A4107=[2]an!$H$38,F4107=[2]an!$E$39,H4107&lt;[2]an!$M$37,S4107="kahepoolne vajaduspõhine",U4107=""),[2]an!$M$40,
IF(AND(A4107=[2]an!$H$38,F4107=[2]an!$E$39,H4107&lt;[2]an!$M$37,S4107="kahepoolne vajaduspõhine",U4107&lt;&gt;""),[2]an!$H$39,
IF(AND(A4107=[2]an!$H$38,F4107=[2]an!$E$39,H4107&lt;[2]an!$M$37,S4107&lt;&gt;"kahepoolne vajaduspõhine"),[2]an!$H$39,
IF(AND(A4107=[2]an!$H$38,F4107=[2]an!$E$42),[2]an!$H$42,
IF(AND(A4107=[2]an!$I$38,F4107=[2]an!$E$40),[2]an!$I$40,IF(AND(A4107=[2]an!$I$38,F4107=[2]an!$E$41),[2]an!$I$41,IF(AND(A4107=[2]an!$I$38,F4107=[2]an!$E$39,H4107&gt;=[2]an!$M$37),[2]an!$I$39,
IF(AND(A4107=[2]an!$I$38,F4107=[2]an!$E$39,H4107&lt;[2]an!$M$37,S4107="kahepoolne vajaduspõhine",U4107=""),[2]an!$M$40,
IF(AND(A4107=[2]an!$I$38,F4107=[2]an!$E$39,H4107&lt;[2]an!$M$37,S4107="kahepoolne vajaduspõhine",U4107&lt;&gt;""),[2]an!$I$39,
IF(AND(A4107=[2]an!$I$38,F4107=[2]an!$E$39,H4107&lt;[2]an!$M$37,S4107&lt;&gt;"kahepoolne vajaduspõhine"),[2]an!$I$39,
IF(AND(A4107=[2]an!$I$38,F4107=[2]an!$E$42),[2]an!$I$42,
IF(AND(A4107=[2]an!$J$38,F4107=[2]an!$E$40),[2]an!$J$40,IF(AND(A4107=[2]an!$J$38,F4107=[2]an!$E$41),[2]an!$J$41,IF(AND(A4107=[2]an!$J$38,F4107=[2]an!$E$39,H4107&gt;=[2]an!$M$37),[2]an!$J$39,
IF(AND(A4107=[2]an!$J$38,F4107=[2]an!$E$39,H4107&lt;[2]an!$M$37,S4107="kahepoolne vajaduspõhine",U4107=""),[2]an!$M$40,
IF(AND(A4107=[2]an!$J$38,F4107=[2]an!$E$39,H4107&lt;[2]an!$M$37,S4107="kahepoolne vajaduspõhine",U4107&lt;&gt;""),[2]an!$J$39,
IF(AND(A4107=[2]an!$J$38,F4107=[2]an!$E$39,H4107&lt;[2]an!$M$37,S4107&lt;&gt;"kahepoolne vajaduspõhine"),[2]an!$J$39,
IF(AND(A4107=[2]an!$J$38,F4107=[2]an!$E$42),[2]an!$J$42,""))))))))))))))))))))))))))))</f>
        <v/>
      </c>
      <c r="Y4107" s="17" t="str">
        <f>IFERROR(IF(F4107="Tugigrupp",0,
IF(AND(F4107="Peretoe teenus",H4107&gt;=[2]an!$M$37,RANK(D4107,$D4107:$D4107)+COUNTIFS($D$2:D4107,D4107,$F$2:F4107,F4107)-1&gt;1),"",
IF(AND(F4107="Peretoe teenus",H4107&gt;=[2]an!$M$37,RANK(D4107,$D4107:$D4107)+COUNTIFS($D$2:D4107,D4107,$F$2:F4107,F4107)-1=1,MONTH(H4107)=MONTH(K4107)=TRUE,YEAR(H4107)=YEAR(K4107)=TRUE),((EOMONTH(H4107,0)-H4107+1)*X4107)/DAY(EOMONTH(H4107,0)),
IF(AND(F4107="Peretoe teenus",H4107&gt;=[2]an!$M$37,RANK(D4107,$D4107:$D4107)+COUNTIFS($D$2:D4107,D4107,$F$2:F4107,F4107)-1=1),X4107,
IF(AND(F4107="Peretoe teenus",H4107&lt;[2]an!$M$37,S4107&lt;&gt;"kahepoolne vajaduspõhine",RANK(D4107,$D4107:$D4107)+COUNTIFS($D$2:D4107,D4107,$F$2:F4107,F4107)-1=1),X4107,
IF(AND(F4107="Peretoe teenus",H4107&lt;[2]an!$M$37,S4107&lt;&gt;"kahepoolne vajaduspõhine",RANK(D4107,$D4107:$D4107)+COUNTIFS($D$2:D4107,D4107,$F$2:F4107,F4107)-1&gt;1),"",
IF(AND(F4107="Peretoe teenus",H4107&lt;[2]an!$M$37,S4107="kahepoolne vajaduspõhine",U4107="",RANK(D4107,$D4107:$D4107)+COUNTIFS($D$2:D4107,D4107,$F$2:F4107,F4107)-1=1),X4107,
IF(AND(F4107="Peretoe teenus",H4107&lt;[2]an!$M$37,S4107="kahepoolne vajaduspõhine",U4107="",RANK(D4107,$D4107:$D4107)+COUNTIFS($D$2:D4107,D4107,$F$2:F4107,F4107)-1&gt;1),"",
IF(AND(F4107="Peretoe teenus",H4107&lt;[2]an!$M$37,S4107="kahepoolne vajaduspõhine",U4107&lt;[2]an!$M$37,RANK(D4107,$D4107:$D4107)+COUNTIFS($D$2:D4107,D4107,$F$2:F4107,F4107)-1=1),X4107,
IF(AND(F4107="Peretoe teenus",H4107&lt;[2]an!$M$37,S4107="kahepoolne vajaduspõhine",U4107&lt;[2]an!$M$37,RANK(D4107,$D4107:$D4107)+COUNTIFS($D$2:D4107,D4107,$F$2:F4107,F4107)-1&gt;1),"",
IF(AND(F4107="Peretoe teenus",H4107&lt;[2]an!$M$37,S4107="kahepoolne vajaduspõhine",U4107&gt;=[2]an!$M$37,U4107&lt;=[2]an!$M$38,RANK(D4107,$D4107:$D4107)+COUNTIFS($D$2:D4107,D4107,$F$2:F4107,F4107)-1=1),
((EOMONTH(U4107,0)-U4107+1)*X4107)/DAY(EOMONTH(U4107,0))+(DAY(U4107)-1)*100/DAY(EOMONTH(U4107,0)),
IF(AND(F4107="Peretoe teenus",H4107&lt;[2]an!$M$37,S4107="kahepoolne vajaduspõhine",U4107&gt;=[2]an!$M$37,U4107&lt;=[2]an!$M$38,RANK(D4107,$D4107:$D4107)+COUNTIFS($D$2:D4107,D4107,$F$2:F4107,F4107)-1&gt;1),"",
IF(AND(F4107="Peretoe teenus",H4107&lt;[2]an!$M$37,S4107="kahepoolne vajaduspõhine",U4107&gt;[2]an!$M$38,RANK(D4107,$D4107:$D4107)+COUNTIFS($D$2:D4107,D4107,$F$2:F4107,F4107)-1=1),X4107,
IF(AND(F4107="Peretoe teenus",H4107&lt;[2]an!$M$37,S4107="kahepoolne vajaduspõhine",U4107&gt;[2]an!$M$38,RANK(D4107,$D4107:$D4107)+COUNTIFS($D$2:D4107,D4107,$F$2:F4107,F4107)-1&gt;1),"",X4107*W4107)))))))))))))),"")</f>
        <v/>
      </c>
      <c r="Z4107" s="18" t="str">
        <f t="shared" si="193"/>
        <v/>
      </c>
      <c r="AA4107" s="19" t="str">
        <f>IFERROR(VLOOKUP(E4107,[2]an!$A$3:$B$81,2,FALSE),"")</f>
        <v/>
      </c>
      <c r="AB4107" s="19" t="str">
        <f>IFERROR(VLOOKUP(AA4107,[2]an!$C$2:$D$16,2,FALSE),"")</f>
        <v/>
      </c>
      <c r="AC4107" s="20"/>
      <c r="AD4107" s="21" t="str">
        <f>IF(A4107=[2]an!$F$36,VLOOKUP([2]an!$F$36,[2]an!$F$36:$H$36,3,FALSE),IF(A4107=[2]an!$F$35,VLOOKUP([2]an!$F$35,[2]an!$F$35:$H$35,3,FALSE),IF(A4107=[2]an!$F$33,VLOOKUP([2]an!$F$33,[2]an!$F$33:$H$33,3,FALSE),IF(A4107=[2]an!$F$31,VLOOKUP([2]an!$F$31,[2]an!$F$31:$H$31,3,FALSE),""))))</f>
        <v/>
      </c>
    </row>
    <row r="4108" spans="6:30" x14ac:dyDescent="0.2">
      <c r="F4108" s="10"/>
      <c r="G4108" s="8" t="str">
        <f t="shared" si="194"/>
        <v/>
      </c>
      <c r="H4108" s="13"/>
      <c r="K4108" s="13"/>
      <c r="L4108" s="10"/>
      <c r="M4108" s="10"/>
      <c r="S4108" s="8" t="str">
        <f>IFERROR(VLOOKUP(D4108,[1]peretoe_teenus!$A$2:$L$2000,5,FALSE),"")</f>
        <v/>
      </c>
      <c r="U4108" s="13"/>
      <c r="V4108" s="15" t="str" cm="1">
        <f t="array" ref="V4108">IFERROR(IF(AND(F4108="Tugigrupp",RANK(K4108,$K4108:$K4108)+COUNTIFS($K$2:K4108,K4108,$L$2:L4108,L4108,$M$2:M4108,M4108,$I$2:I4108,I4108,$G$2:G4108,G4108,$F$2:F4108,F4108)-1=1),SUMPRODUCT(($F$2:$F$4154=F4108)*($G$2:$G$4154=G4108)*($K$2:$K$4154=K4108)*($I$2:$I$4154=I4108)*($L$2:$L$4154=L4108)*($M$2:$M$4154=M4108)),""),"")</f>
        <v/>
      </c>
      <c r="W4108" s="15" t="str">
        <f t="shared" si="192"/>
        <v/>
      </c>
      <c r="X4108" s="16" t="str">
        <f>IF(AND(A4108=[2]an!$G$38,F4108=[2]an!$E$40),[2]an!$G$40,IF(AND(A4108=[2]an!$G$38,F4108=[2]an!$E$41),[2]an!$G$41,IF(AND(A4108=[2]an!$G$38,F4108=[2]an!$E$39,H4108&gt;=[2]an!$M$37),[2]an!$G$39,
IF(AND(A4108=[2]an!$G$38,F4108=[2]an!$E$39,H4108&lt;[2]an!$M$37,S4108="kahepoolne vajaduspõhine",U4108=""),[2]an!$M$40,
IF(AND(A4108=[2]an!$G$38,F4108=[2]an!$E$39,H4108&lt;[2]an!$M$37,S4108="kahepoolne vajaduspõhine",U4108&lt;&gt;""),[2]an!$G$39,
IF(AND(A4108=[2]an!$G$38,F4108=[2]an!$E$39,H4108&lt;[2]an!$M$37,S4108&lt;&gt;"kahepoolne vajaduspõhine"),[2]an!$G$39,
IF(AND(A4108=[2]an!$G$38,F4108=[2]an!$E$42),[2]an!$G$42,
IF(AND(A4108=[2]an!$H$38,F4108=[2]an!$E$40),[2]an!$H$40,IF(AND(A4108=[2]an!$H$38,F4108=[2]an!$E$41),[2]an!$H$41,IF(AND(A4108=[2]an!$H$38,F4108=[2]an!$E$39,H4108&gt;=[2]an!$M$37),[2]an!$H$39,
IF(AND(A4108=[2]an!$H$38,F4108=[2]an!$E$39,H4108&lt;[2]an!$M$37,S4108="kahepoolne vajaduspõhine",U4108=""),[2]an!$M$40,
IF(AND(A4108=[2]an!$H$38,F4108=[2]an!$E$39,H4108&lt;[2]an!$M$37,S4108="kahepoolne vajaduspõhine",U4108&lt;&gt;""),[2]an!$H$39,
IF(AND(A4108=[2]an!$H$38,F4108=[2]an!$E$39,H4108&lt;[2]an!$M$37,S4108&lt;&gt;"kahepoolne vajaduspõhine"),[2]an!$H$39,
IF(AND(A4108=[2]an!$H$38,F4108=[2]an!$E$42),[2]an!$H$42,
IF(AND(A4108=[2]an!$I$38,F4108=[2]an!$E$40),[2]an!$I$40,IF(AND(A4108=[2]an!$I$38,F4108=[2]an!$E$41),[2]an!$I$41,IF(AND(A4108=[2]an!$I$38,F4108=[2]an!$E$39,H4108&gt;=[2]an!$M$37),[2]an!$I$39,
IF(AND(A4108=[2]an!$I$38,F4108=[2]an!$E$39,H4108&lt;[2]an!$M$37,S4108="kahepoolne vajaduspõhine",U4108=""),[2]an!$M$40,
IF(AND(A4108=[2]an!$I$38,F4108=[2]an!$E$39,H4108&lt;[2]an!$M$37,S4108="kahepoolne vajaduspõhine",U4108&lt;&gt;""),[2]an!$I$39,
IF(AND(A4108=[2]an!$I$38,F4108=[2]an!$E$39,H4108&lt;[2]an!$M$37,S4108&lt;&gt;"kahepoolne vajaduspõhine"),[2]an!$I$39,
IF(AND(A4108=[2]an!$I$38,F4108=[2]an!$E$42),[2]an!$I$42,
IF(AND(A4108=[2]an!$J$38,F4108=[2]an!$E$40),[2]an!$J$40,IF(AND(A4108=[2]an!$J$38,F4108=[2]an!$E$41),[2]an!$J$41,IF(AND(A4108=[2]an!$J$38,F4108=[2]an!$E$39,H4108&gt;=[2]an!$M$37),[2]an!$J$39,
IF(AND(A4108=[2]an!$J$38,F4108=[2]an!$E$39,H4108&lt;[2]an!$M$37,S4108="kahepoolne vajaduspõhine",U4108=""),[2]an!$M$40,
IF(AND(A4108=[2]an!$J$38,F4108=[2]an!$E$39,H4108&lt;[2]an!$M$37,S4108="kahepoolne vajaduspõhine",U4108&lt;&gt;""),[2]an!$J$39,
IF(AND(A4108=[2]an!$J$38,F4108=[2]an!$E$39,H4108&lt;[2]an!$M$37,S4108&lt;&gt;"kahepoolne vajaduspõhine"),[2]an!$J$39,
IF(AND(A4108=[2]an!$J$38,F4108=[2]an!$E$42),[2]an!$J$42,""))))))))))))))))))))))))))))</f>
        <v/>
      </c>
      <c r="Y4108" s="17" t="str">
        <f>IFERROR(IF(F4108="Tugigrupp",0,
IF(AND(F4108="Peretoe teenus",H4108&gt;=[2]an!$M$37,RANK(D4108,$D4108:$D4108)+COUNTIFS($D$2:D4108,D4108,$F$2:F4108,F4108)-1&gt;1),"",
IF(AND(F4108="Peretoe teenus",H4108&gt;=[2]an!$M$37,RANK(D4108,$D4108:$D4108)+COUNTIFS($D$2:D4108,D4108,$F$2:F4108,F4108)-1=1,MONTH(H4108)=MONTH(K4108)=TRUE,YEAR(H4108)=YEAR(K4108)=TRUE),((EOMONTH(H4108,0)-H4108+1)*X4108)/DAY(EOMONTH(H4108,0)),
IF(AND(F4108="Peretoe teenus",H4108&gt;=[2]an!$M$37,RANK(D4108,$D4108:$D4108)+COUNTIFS($D$2:D4108,D4108,$F$2:F4108,F4108)-1=1),X4108,
IF(AND(F4108="Peretoe teenus",H4108&lt;[2]an!$M$37,S4108&lt;&gt;"kahepoolne vajaduspõhine",RANK(D4108,$D4108:$D4108)+COUNTIFS($D$2:D4108,D4108,$F$2:F4108,F4108)-1=1),X4108,
IF(AND(F4108="Peretoe teenus",H4108&lt;[2]an!$M$37,S4108&lt;&gt;"kahepoolne vajaduspõhine",RANK(D4108,$D4108:$D4108)+COUNTIFS($D$2:D4108,D4108,$F$2:F4108,F4108)-1&gt;1),"",
IF(AND(F4108="Peretoe teenus",H4108&lt;[2]an!$M$37,S4108="kahepoolne vajaduspõhine",U4108="",RANK(D4108,$D4108:$D4108)+COUNTIFS($D$2:D4108,D4108,$F$2:F4108,F4108)-1=1),X4108,
IF(AND(F4108="Peretoe teenus",H4108&lt;[2]an!$M$37,S4108="kahepoolne vajaduspõhine",U4108="",RANK(D4108,$D4108:$D4108)+COUNTIFS($D$2:D4108,D4108,$F$2:F4108,F4108)-1&gt;1),"",
IF(AND(F4108="Peretoe teenus",H4108&lt;[2]an!$M$37,S4108="kahepoolne vajaduspõhine",U4108&lt;[2]an!$M$37,RANK(D4108,$D4108:$D4108)+COUNTIFS($D$2:D4108,D4108,$F$2:F4108,F4108)-1=1),X4108,
IF(AND(F4108="Peretoe teenus",H4108&lt;[2]an!$M$37,S4108="kahepoolne vajaduspõhine",U4108&lt;[2]an!$M$37,RANK(D4108,$D4108:$D4108)+COUNTIFS($D$2:D4108,D4108,$F$2:F4108,F4108)-1&gt;1),"",
IF(AND(F4108="Peretoe teenus",H4108&lt;[2]an!$M$37,S4108="kahepoolne vajaduspõhine",U4108&gt;=[2]an!$M$37,U4108&lt;=[2]an!$M$38,RANK(D4108,$D4108:$D4108)+COUNTIFS($D$2:D4108,D4108,$F$2:F4108,F4108)-1=1),
((EOMONTH(U4108,0)-U4108+1)*X4108)/DAY(EOMONTH(U4108,0))+(DAY(U4108)-1)*100/DAY(EOMONTH(U4108,0)),
IF(AND(F4108="Peretoe teenus",H4108&lt;[2]an!$M$37,S4108="kahepoolne vajaduspõhine",U4108&gt;=[2]an!$M$37,U4108&lt;=[2]an!$M$38,RANK(D4108,$D4108:$D4108)+COUNTIFS($D$2:D4108,D4108,$F$2:F4108,F4108)-1&gt;1),"",
IF(AND(F4108="Peretoe teenus",H4108&lt;[2]an!$M$37,S4108="kahepoolne vajaduspõhine",U4108&gt;[2]an!$M$38,RANK(D4108,$D4108:$D4108)+COUNTIFS($D$2:D4108,D4108,$F$2:F4108,F4108)-1=1),X4108,
IF(AND(F4108="Peretoe teenus",H4108&lt;[2]an!$M$37,S4108="kahepoolne vajaduspõhine",U4108&gt;[2]an!$M$38,RANK(D4108,$D4108:$D4108)+COUNTIFS($D$2:D4108,D4108,$F$2:F4108,F4108)-1&gt;1),"",X4108*W4108)))))))))))))),"")</f>
        <v/>
      </c>
      <c r="Z4108" s="18" t="str">
        <f t="shared" si="193"/>
        <v/>
      </c>
      <c r="AA4108" s="19" t="str">
        <f>IFERROR(VLOOKUP(E4108,[2]an!$A$3:$B$81,2,FALSE),"")</f>
        <v/>
      </c>
      <c r="AB4108" s="19" t="str">
        <f>IFERROR(VLOOKUP(AA4108,[2]an!$C$2:$D$16,2,FALSE),"")</f>
        <v/>
      </c>
      <c r="AC4108" s="20"/>
      <c r="AD4108" s="21" t="str">
        <f>IF(A4108=[2]an!$F$36,VLOOKUP([2]an!$F$36,[2]an!$F$36:$H$36,3,FALSE),IF(A4108=[2]an!$F$35,VLOOKUP([2]an!$F$35,[2]an!$F$35:$H$35,3,FALSE),IF(A4108=[2]an!$F$33,VLOOKUP([2]an!$F$33,[2]an!$F$33:$H$33,3,FALSE),IF(A4108=[2]an!$F$31,VLOOKUP([2]an!$F$31,[2]an!$F$31:$H$31,3,FALSE),""))))</f>
        <v/>
      </c>
    </row>
    <row r="4109" spans="6:30" x14ac:dyDescent="0.2">
      <c r="F4109" s="10"/>
      <c r="G4109" s="8" t="str">
        <f t="shared" si="194"/>
        <v/>
      </c>
      <c r="H4109" s="13"/>
      <c r="K4109" s="13"/>
      <c r="L4109" s="10"/>
      <c r="M4109" s="10"/>
      <c r="S4109" s="8" t="str">
        <f>IFERROR(VLOOKUP(D4109,[1]peretoe_teenus!$A$2:$L$2000,5,FALSE),"")</f>
        <v/>
      </c>
      <c r="U4109" s="13"/>
      <c r="V4109" s="15" t="str" cm="1">
        <f t="array" ref="V4109">IFERROR(IF(AND(F4109="Tugigrupp",RANK(K4109,$K4109:$K4109)+COUNTIFS($K$2:K4109,K4109,$L$2:L4109,L4109,$M$2:M4109,M4109,$I$2:I4109,I4109,$G$2:G4109,G4109,$F$2:F4109,F4109)-1=1),SUMPRODUCT(($F$2:$F$4154=F4109)*($G$2:$G$4154=G4109)*($K$2:$K$4154=K4109)*($I$2:$I$4154=I4109)*($L$2:$L$4154=L4109)*($M$2:$M$4154=M4109)),""),"")</f>
        <v/>
      </c>
      <c r="W4109" s="15" t="str">
        <f t="shared" si="192"/>
        <v/>
      </c>
      <c r="X4109" s="16" t="str">
        <f>IF(AND(A4109=[2]an!$G$38,F4109=[2]an!$E$40),[2]an!$G$40,IF(AND(A4109=[2]an!$G$38,F4109=[2]an!$E$41),[2]an!$G$41,IF(AND(A4109=[2]an!$G$38,F4109=[2]an!$E$39,H4109&gt;=[2]an!$M$37),[2]an!$G$39,
IF(AND(A4109=[2]an!$G$38,F4109=[2]an!$E$39,H4109&lt;[2]an!$M$37,S4109="kahepoolne vajaduspõhine",U4109=""),[2]an!$M$40,
IF(AND(A4109=[2]an!$G$38,F4109=[2]an!$E$39,H4109&lt;[2]an!$M$37,S4109="kahepoolne vajaduspõhine",U4109&lt;&gt;""),[2]an!$G$39,
IF(AND(A4109=[2]an!$G$38,F4109=[2]an!$E$39,H4109&lt;[2]an!$M$37,S4109&lt;&gt;"kahepoolne vajaduspõhine"),[2]an!$G$39,
IF(AND(A4109=[2]an!$G$38,F4109=[2]an!$E$42),[2]an!$G$42,
IF(AND(A4109=[2]an!$H$38,F4109=[2]an!$E$40),[2]an!$H$40,IF(AND(A4109=[2]an!$H$38,F4109=[2]an!$E$41),[2]an!$H$41,IF(AND(A4109=[2]an!$H$38,F4109=[2]an!$E$39,H4109&gt;=[2]an!$M$37),[2]an!$H$39,
IF(AND(A4109=[2]an!$H$38,F4109=[2]an!$E$39,H4109&lt;[2]an!$M$37,S4109="kahepoolne vajaduspõhine",U4109=""),[2]an!$M$40,
IF(AND(A4109=[2]an!$H$38,F4109=[2]an!$E$39,H4109&lt;[2]an!$M$37,S4109="kahepoolne vajaduspõhine",U4109&lt;&gt;""),[2]an!$H$39,
IF(AND(A4109=[2]an!$H$38,F4109=[2]an!$E$39,H4109&lt;[2]an!$M$37,S4109&lt;&gt;"kahepoolne vajaduspõhine"),[2]an!$H$39,
IF(AND(A4109=[2]an!$H$38,F4109=[2]an!$E$42),[2]an!$H$42,
IF(AND(A4109=[2]an!$I$38,F4109=[2]an!$E$40),[2]an!$I$40,IF(AND(A4109=[2]an!$I$38,F4109=[2]an!$E$41),[2]an!$I$41,IF(AND(A4109=[2]an!$I$38,F4109=[2]an!$E$39,H4109&gt;=[2]an!$M$37),[2]an!$I$39,
IF(AND(A4109=[2]an!$I$38,F4109=[2]an!$E$39,H4109&lt;[2]an!$M$37,S4109="kahepoolne vajaduspõhine",U4109=""),[2]an!$M$40,
IF(AND(A4109=[2]an!$I$38,F4109=[2]an!$E$39,H4109&lt;[2]an!$M$37,S4109="kahepoolne vajaduspõhine",U4109&lt;&gt;""),[2]an!$I$39,
IF(AND(A4109=[2]an!$I$38,F4109=[2]an!$E$39,H4109&lt;[2]an!$M$37,S4109&lt;&gt;"kahepoolne vajaduspõhine"),[2]an!$I$39,
IF(AND(A4109=[2]an!$I$38,F4109=[2]an!$E$42),[2]an!$I$42,
IF(AND(A4109=[2]an!$J$38,F4109=[2]an!$E$40),[2]an!$J$40,IF(AND(A4109=[2]an!$J$38,F4109=[2]an!$E$41),[2]an!$J$41,IF(AND(A4109=[2]an!$J$38,F4109=[2]an!$E$39,H4109&gt;=[2]an!$M$37),[2]an!$J$39,
IF(AND(A4109=[2]an!$J$38,F4109=[2]an!$E$39,H4109&lt;[2]an!$M$37,S4109="kahepoolne vajaduspõhine",U4109=""),[2]an!$M$40,
IF(AND(A4109=[2]an!$J$38,F4109=[2]an!$E$39,H4109&lt;[2]an!$M$37,S4109="kahepoolne vajaduspõhine",U4109&lt;&gt;""),[2]an!$J$39,
IF(AND(A4109=[2]an!$J$38,F4109=[2]an!$E$39,H4109&lt;[2]an!$M$37,S4109&lt;&gt;"kahepoolne vajaduspõhine"),[2]an!$J$39,
IF(AND(A4109=[2]an!$J$38,F4109=[2]an!$E$42),[2]an!$J$42,""))))))))))))))))))))))))))))</f>
        <v/>
      </c>
      <c r="Y4109" s="17" t="str">
        <f>IFERROR(IF(F4109="Tugigrupp",0,
IF(AND(F4109="Peretoe teenus",H4109&gt;=[2]an!$M$37,RANK(D4109,$D4109:$D4109)+COUNTIFS($D$2:D4109,D4109,$F$2:F4109,F4109)-1&gt;1),"",
IF(AND(F4109="Peretoe teenus",H4109&gt;=[2]an!$M$37,RANK(D4109,$D4109:$D4109)+COUNTIFS($D$2:D4109,D4109,$F$2:F4109,F4109)-1=1,MONTH(H4109)=MONTH(K4109)=TRUE,YEAR(H4109)=YEAR(K4109)=TRUE),((EOMONTH(H4109,0)-H4109+1)*X4109)/DAY(EOMONTH(H4109,0)),
IF(AND(F4109="Peretoe teenus",H4109&gt;=[2]an!$M$37,RANK(D4109,$D4109:$D4109)+COUNTIFS($D$2:D4109,D4109,$F$2:F4109,F4109)-1=1),X4109,
IF(AND(F4109="Peretoe teenus",H4109&lt;[2]an!$M$37,S4109&lt;&gt;"kahepoolne vajaduspõhine",RANK(D4109,$D4109:$D4109)+COUNTIFS($D$2:D4109,D4109,$F$2:F4109,F4109)-1=1),X4109,
IF(AND(F4109="Peretoe teenus",H4109&lt;[2]an!$M$37,S4109&lt;&gt;"kahepoolne vajaduspõhine",RANK(D4109,$D4109:$D4109)+COUNTIFS($D$2:D4109,D4109,$F$2:F4109,F4109)-1&gt;1),"",
IF(AND(F4109="Peretoe teenus",H4109&lt;[2]an!$M$37,S4109="kahepoolne vajaduspõhine",U4109="",RANK(D4109,$D4109:$D4109)+COUNTIFS($D$2:D4109,D4109,$F$2:F4109,F4109)-1=1),X4109,
IF(AND(F4109="Peretoe teenus",H4109&lt;[2]an!$M$37,S4109="kahepoolne vajaduspõhine",U4109="",RANK(D4109,$D4109:$D4109)+COUNTIFS($D$2:D4109,D4109,$F$2:F4109,F4109)-1&gt;1),"",
IF(AND(F4109="Peretoe teenus",H4109&lt;[2]an!$M$37,S4109="kahepoolne vajaduspõhine",U4109&lt;[2]an!$M$37,RANK(D4109,$D4109:$D4109)+COUNTIFS($D$2:D4109,D4109,$F$2:F4109,F4109)-1=1),X4109,
IF(AND(F4109="Peretoe teenus",H4109&lt;[2]an!$M$37,S4109="kahepoolne vajaduspõhine",U4109&lt;[2]an!$M$37,RANK(D4109,$D4109:$D4109)+COUNTIFS($D$2:D4109,D4109,$F$2:F4109,F4109)-1&gt;1),"",
IF(AND(F4109="Peretoe teenus",H4109&lt;[2]an!$M$37,S4109="kahepoolne vajaduspõhine",U4109&gt;=[2]an!$M$37,U4109&lt;=[2]an!$M$38,RANK(D4109,$D4109:$D4109)+COUNTIFS($D$2:D4109,D4109,$F$2:F4109,F4109)-1=1),
((EOMONTH(U4109,0)-U4109+1)*X4109)/DAY(EOMONTH(U4109,0))+(DAY(U4109)-1)*100/DAY(EOMONTH(U4109,0)),
IF(AND(F4109="Peretoe teenus",H4109&lt;[2]an!$M$37,S4109="kahepoolne vajaduspõhine",U4109&gt;=[2]an!$M$37,U4109&lt;=[2]an!$M$38,RANK(D4109,$D4109:$D4109)+COUNTIFS($D$2:D4109,D4109,$F$2:F4109,F4109)-1&gt;1),"",
IF(AND(F4109="Peretoe teenus",H4109&lt;[2]an!$M$37,S4109="kahepoolne vajaduspõhine",U4109&gt;[2]an!$M$38,RANK(D4109,$D4109:$D4109)+COUNTIFS($D$2:D4109,D4109,$F$2:F4109,F4109)-1=1),X4109,
IF(AND(F4109="Peretoe teenus",H4109&lt;[2]an!$M$37,S4109="kahepoolne vajaduspõhine",U4109&gt;[2]an!$M$38,RANK(D4109,$D4109:$D4109)+COUNTIFS($D$2:D4109,D4109,$F$2:F4109,F4109)-1&gt;1),"",X4109*W4109)))))))))))))),"")</f>
        <v/>
      </c>
      <c r="Z4109" s="18" t="str">
        <f t="shared" si="193"/>
        <v/>
      </c>
      <c r="AA4109" s="19" t="str">
        <f>IFERROR(VLOOKUP(E4109,[2]an!$A$3:$B$81,2,FALSE),"")</f>
        <v/>
      </c>
      <c r="AB4109" s="19" t="str">
        <f>IFERROR(VLOOKUP(AA4109,[2]an!$C$2:$D$16,2,FALSE),"")</f>
        <v/>
      </c>
      <c r="AC4109" s="20"/>
      <c r="AD4109" s="21" t="str">
        <f>IF(A4109=[2]an!$F$36,VLOOKUP([2]an!$F$36,[2]an!$F$36:$H$36,3,FALSE),IF(A4109=[2]an!$F$35,VLOOKUP([2]an!$F$35,[2]an!$F$35:$H$35,3,FALSE),IF(A4109=[2]an!$F$33,VLOOKUP([2]an!$F$33,[2]an!$F$33:$H$33,3,FALSE),IF(A4109=[2]an!$F$31,VLOOKUP([2]an!$F$31,[2]an!$F$31:$H$31,3,FALSE),""))))</f>
        <v/>
      </c>
    </row>
    <row r="4110" spans="6:30" x14ac:dyDescent="0.2">
      <c r="F4110" s="10"/>
      <c r="G4110" s="8" t="str">
        <f t="shared" si="194"/>
        <v/>
      </c>
      <c r="H4110" s="13"/>
      <c r="K4110" s="13"/>
      <c r="L4110" s="10"/>
      <c r="M4110" s="10"/>
      <c r="S4110" s="8" t="str">
        <f>IFERROR(VLOOKUP(D4110,[1]peretoe_teenus!$A$2:$L$2000,5,FALSE),"")</f>
        <v/>
      </c>
      <c r="U4110" s="13"/>
      <c r="V4110" s="15" t="str" cm="1">
        <f t="array" ref="V4110">IFERROR(IF(AND(F4110="Tugigrupp",RANK(K4110,$K4110:$K4110)+COUNTIFS($K$2:K4110,K4110,$L$2:L4110,L4110,$M$2:M4110,M4110,$I$2:I4110,I4110,$G$2:G4110,G4110,$F$2:F4110,F4110)-1=1),SUMPRODUCT(($F$2:$F$4154=F4110)*($G$2:$G$4154=G4110)*($K$2:$K$4154=K4110)*($I$2:$I$4154=I4110)*($L$2:$L$4154=L4110)*($M$2:$M$4154=M4110)),""),"")</f>
        <v/>
      </c>
      <c r="W4110" s="15" t="str">
        <f t="shared" si="192"/>
        <v/>
      </c>
      <c r="X4110" s="16" t="str">
        <f>IF(AND(A4110=[2]an!$G$38,F4110=[2]an!$E$40),[2]an!$G$40,IF(AND(A4110=[2]an!$G$38,F4110=[2]an!$E$41),[2]an!$G$41,IF(AND(A4110=[2]an!$G$38,F4110=[2]an!$E$39,H4110&gt;=[2]an!$M$37),[2]an!$G$39,
IF(AND(A4110=[2]an!$G$38,F4110=[2]an!$E$39,H4110&lt;[2]an!$M$37,S4110="kahepoolne vajaduspõhine",U4110=""),[2]an!$M$40,
IF(AND(A4110=[2]an!$G$38,F4110=[2]an!$E$39,H4110&lt;[2]an!$M$37,S4110="kahepoolne vajaduspõhine",U4110&lt;&gt;""),[2]an!$G$39,
IF(AND(A4110=[2]an!$G$38,F4110=[2]an!$E$39,H4110&lt;[2]an!$M$37,S4110&lt;&gt;"kahepoolne vajaduspõhine"),[2]an!$G$39,
IF(AND(A4110=[2]an!$G$38,F4110=[2]an!$E$42),[2]an!$G$42,
IF(AND(A4110=[2]an!$H$38,F4110=[2]an!$E$40),[2]an!$H$40,IF(AND(A4110=[2]an!$H$38,F4110=[2]an!$E$41),[2]an!$H$41,IF(AND(A4110=[2]an!$H$38,F4110=[2]an!$E$39,H4110&gt;=[2]an!$M$37),[2]an!$H$39,
IF(AND(A4110=[2]an!$H$38,F4110=[2]an!$E$39,H4110&lt;[2]an!$M$37,S4110="kahepoolne vajaduspõhine",U4110=""),[2]an!$M$40,
IF(AND(A4110=[2]an!$H$38,F4110=[2]an!$E$39,H4110&lt;[2]an!$M$37,S4110="kahepoolne vajaduspõhine",U4110&lt;&gt;""),[2]an!$H$39,
IF(AND(A4110=[2]an!$H$38,F4110=[2]an!$E$39,H4110&lt;[2]an!$M$37,S4110&lt;&gt;"kahepoolne vajaduspõhine"),[2]an!$H$39,
IF(AND(A4110=[2]an!$H$38,F4110=[2]an!$E$42),[2]an!$H$42,
IF(AND(A4110=[2]an!$I$38,F4110=[2]an!$E$40),[2]an!$I$40,IF(AND(A4110=[2]an!$I$38,F4110=[2]an!$E$41),[2]an!$I$41,IF(AND(A4110=[2]an!$I$38,F4110=[2]an!$E$39,H4110&gt;=[2]an!$M$37),[2]an!$I$39,
IF(AND(A4110=[2]an!$I$38,F4110=[2]an!$E$39,H4110&lt;[2]an!$M$37,S4110="kahepoolne vajaduspõhine",U4110=""),[2]an!$M$40,
IF(AND(A4110=[2]an!$I$38,F4110=[2]an!$E$39,H4110&lt;[2]an!$M$37,S4110="kahepoolne vajaduspõhine",U4110&lt;&gt;""),[2]an!$I$39,
IF(AND(A4110=[2]an!$I$38,F4110=[2]an!$E$39,H4110&lt;[2]an!$M$37,S4110&lt;&gt;"kahepoolne vajaduspõhine"),[2]an!$I$39,
IF(AND(A4110=[2]an!$I$38,F4110=[2]an!$E$42),[2]an!$I$42,
IF(AND(A4110=[2]an!$J$38,F4110=[2]an!$E$40),[2]an!$J$40,IF(AND(A4110=[2]an!$J$38,F4110=[2]an!$E$41),[2]an!$J$41,IF(AND(A4110=[2]an!$J$38,F4110=[2]an!$E$39,H4110&gt;=[2]an!$M$37),[2]an!$J$39,
IF(AND(A4110=[2]an!$J$38,F4110=[2]an!$E$39,H4110&lt;[2]an!$M$37,S4110="kahepoolne vajaduspõhine",U4110=""),[2]an!$M$40,
IF(AND(A4110=[2]an!$J$38,F4110=[2]an!$E$39,H4110&lt;[2]an!$M$37,S4110="kahepoolne vajaduspõhine",U4110&lt;&gt;""),[2]an!$J$39,
IF(AND(A4110=[2]an!$J$38,F4110=[2]an!$E$39,H4110&lt;[2]an!$M$37,S4110&lt;&gt;"kahepoolne vajaduspõhine"),[2]an!$J$39,
IF(AND(A4110=[2]an!$J$38,F4110=[2]an!$E$42),[2]an!$J$42,""))))))))))))))))))))))))))))</f>
        <v/>
      </c>
      <c r="Y4110" s="17" t="str">
        <f>IFERROR(IF(F4110="Tugigrupp",0,
IF(AND(F4110="Peretoe teenus",H4110&gt;=[2]an!$M$37,RANK(D4110,$D4110:$D4110)+COUNTIFS($D$2:D4110,D4110,$F$2:F4110,F4110)-1&gt;1),"",
IF(AND(F4110="Peretoe teenus",H4110&gt;=[2]an!$M$37,RANK(D4110,$D4110:$D4110)+COUNTIFS($D$2:D4110,D4110,$F$2:F4110,F4110)-1=1,MONTH(H4110)=MONTH(K4110)=TRUE,YEAR(H4110)=YEAR(K4110)=TRUE),((EOMONTH(H4110,0)-H4110+1)*X4110)/DAY(EOMONTH(H4110,0)),
IF(AND(F4110="Peretoe teenus",H4110&gt;=[2]an!$M$37,RANK(D4110,$D4110:$D4110)+COUNTIFS($D$2:D4110,D4110,$F$2:F4110,F4110)-1=1),X4110,
IF(AND(F4110="Peretoe teenus",H4110&lt;[2]an!$M$37,S4110&lt;&gt;"kahepoolne vajaduspõhine",RANK(D4110,$D4110:$D4110)+COUNTIFS($D$2:D4110,D4110,$F$2:F4110,F4110)-1=1),X4110,
IF(AND(F4110="Peretoe teenus",H4110&lt;[2]an!$M$37,S4110&lt;&gt;"kahepoolne vajaduspõhine",RANK(D4110,$D4110:$D4110)+COUNTIFS($D$2:D4110,D4110,$F$2:F4110,F4110)-1&gt;1),"",
IF(AND(F4110="Peretoe teenus",H4110&lt;[2]an!$M$37,S4110="kahepoolne vajaduspõhine",U4110="",RANK(D4110,$D4110:$D4110)+COUNTIFS($D$2:D4110,D4110,$F$2:F4110,F4110)-1=1),X4110,
IF(AND(F4110="Peretoe teenus",H4110&lt;[2]an!$M$37,S4110="kahepoolne vajaduspõhine",U4110="",RANK(D4110,$D4110:$D4110)+COUNTIFS($D$2:D4110,D4110,$F$2:F4110,F4110)-1&gt;1),"",
IF(AND(F4110="Peretoe teenus",H4110&lt;[2]an!$M$37,S4110="kahepoolne vajaduspõhine",U4110&lt;[2]an!$M$37,RANK(D4110,$D4110:$D4110)+COUNTIFS($D$2:D4110,D4110,$F$2:F4110,F4110)-1=1),X4110,
IF(AND(F4110="Peretoe teenus",H4110&lt;[2]an!$M$37,S4110="kahepoolne vajaduspõhine",U4110&lt;[2]an!$M$37,RANK(D4110,$D4110:$D4110)+COUNTIFS($D$2:D4110,D4110,$F$2:F4110,F4110)-1&gt;1),"",
IF(AND(F4110="Peretoe teenus",H4110&lt;[2]an!$M$37,S4110="kahepoolne vajaduspõhine",U4110&gt;=[2]an!$M$37,U4110&lt;=[2]an!$M$38,RANK(D4110,$D4110:$D4110)+COUNTIFS($D$2:D4110,D4110,$F$2:F4110,F4110)-1=1),
((EOMONTH(U4110,0)-U4110+1)*X4110)/DAY(EOMONTH(U4110,0))+(DAY(U4110)-1)*100/DAY(EOMONTH(U4110,0)),
IF(AND(F4110="Peretoe teenus",H4110&lt;[2]an!$M$37,S4110="kahepoolne vajaduspõhine",U4110&gt;=[2]an!$M$37,U4110&lt;=[2]an!$M$38,RANK(D4110,$D4110:$D4110)+COUNTIFS($D$2:D4110,D4110,$F$2:F4110,F4110)-1&gt;1),"",
IF(AND(F4110="Peretoe teenus",H4110&lt;[2]an!$M$37,S4110="kahepoolne vajaduspõhine",U4110&gt;[2]an!$M$38,RANK(D4110,$D4110:$D4110)+COUNTIFS($D$2:D4110,D4110,$F$2:F4110,F4110)-1=1),X4110,
IF(AND(F4110="Peretoe teenus",H4110&lt;[2]an!$M$37,S4110="kahepoolne vajaduspõhine",U4110&gt;[2]an!$M$38,RANK(D4110,$D4110:$D4110)+COUNTIFS($D$2:D4110,D4110,$F$2:F4110,F4110)-1&gt;1),"",X4110*W4110)))))))))))))),"")</f>
        <v/>
      </c>
      <c r="Z4110" s="18" t="str">
        <f t="shared" si="193"/>
        <v/>
      </c>
      <c r="AA4110" s="19" t="str">
        <f>IFERROR(VLOOKUP(E4110,[2]an!$A$3:$B$81,2,FALSE),"")</f>
        <v/>
      </c>
      <c r="AB4110" s="19" t="str">
        <f>IFERROR(VLOOKUP(AA4110,[2]an!$C$2:$D$16,2,FALSE),"")</f>
        <v/>
      </c>
      <c r="AC4110" s="20"/>
      <c r="AD4110" s="21" t="str">
        <f>IF(A4110=[2]an!$F$36,VLOOKUP([2]an!$F$36,[2]an!$F$36:$H$36,3,FALSE),IF(A4110=[2]an!$F$35,VLOOKUP([2]an!$F$35,[2]an!$F$35:$H$35,3,FALSE),IF(A4110=[2]an!$F$33,VLOOKUP([2]an!$F$33,[2]an!$F$33:$H$33,3,FALSE),IF(A4110=[2]an!$F$31,VLOOKUP([2]an!$F$31,[2]an!$F$31:$H$31,3,FALSE),""))))</f>
        <v/>
      </c>
    </row>
    <row r="4111" spans="6:30" x14ac:dyDescent="0.2">
      <c r="F4111" s="10"/>
      <c r="G4111" s="8" t="str">
        <f t="shared" si="194"/>
        <v/>
      </c>
      <c r="H4111" s="13"/>
      <c r="K4111" s="13"/>
      <c r="L4111" s="10"/>
      <c r="M4111" s="10"/>
      <c r="S4111" s="8" t="str">
        <f>IFERROR(VLOOKUP(D4111,[1]peretoe_teenus!$A$2:$L$2000,5,FALSE),"")</f>
        <v/>
      </c>
      <c r="U4111" s="13"/>
      <c r="V4111" s="15" t="str" cm="1">
        <f t="array" ref="V4111">IFERROR(IF(AND(F4111="Tugigrupp",RANK(K4111,$K4111:$K4111)+COUNTIFS($K$2:K4111,K4111,$L$2:L4111,L4111,$M$2:M4111,M4111,$I$2:I4111,I4111,$G$2:G4111,G4111,$F$2:F4111,F4111)-1=1),SUMPRODUCT(($F$2:$F$4154=F4111)*($G$2:$G$4154=G4111)*($K$2:$K$4154=K4111)*($I$2:$I$4154=I4111)*($L$2:$L$4154=L4111)*($M$2:$M$4154=M4111)),""),"")</f>
        <v/>
      </c>
      <c r="W4111" s="15" t="str">
        <f t="shared" si="192"/>
        <v/>
      </c>
      <c r="X4111" s="16" t="str">
        <f>IF(AND(A4111=[2]an!$G$38,F4111=[2]an!$E$40),[2]an!$G$40,IF(AND(A4111=[2]an!$G$38,F4111=[2]an!$E$41),[2]an!$G$41,IF(AND(A4111=[2]an!$G$38,F4111=[2]an!$E$39,H4111&gt;=[2]an!$M$37),[2]an!$G$39,
IF(AND(A4111=[2]an!$G$38,F4111=[2]an!$E$39,H4111&lt;[2]an!$M$37,S4111="kahepoolne vajaduspõhine",U4111=""),[2]an!$M$40,
IF(AND(A4111=[2]an!$G$38,F4111=[2]an!$E$39,H4111&lt;[2]an!$M$37,S4111="kahepoolne vajaduspõhine",U4111&lt;&gt;""),[2]an!$G$39,
IF(AND(A4111=[2]an!$G$38,F4111=[2]an!$E$39,H4111&lt;[2]an!$M$37,S4111&lt;&gt;"kahepoolne vajaduspõhine"),[2]an!$G$39,
IF(AND(A4111=[2]an!$G$38,F4111=[2]an!$E$42),[2]an!$G$42,
IF(AND(A4111=[2]an!$H$38,F4111=[2]an!$E$40),[2]an!$H$40,IF(AND(A4111=[2]an!$H$38,F4111=[2]an!$E$41),[2]an!$H$41,IF(AND(A4111=[2]an!$H$38,F4111=[2]an!$E$39,H4111&gt;=[2]an!$M$37),[2]an!$H$39,
IF(AND(A4111=[2]an!$H$38,F4111=[2]an!$E$39,H4111&lt;[2]an!$M$37,S4111="kahepoolne vajaduspõhine",U4111=""),[2]an!$M$40,
IF(AND(A4111=[2]an!$H$38,F4111=[2]an!$E$39,H4111&lt;[2]an!$M$37,S4111="kahepoolne vajaduspõhine",U4111&lt;&gt;""),[2]an!$H$39,
IF(AND(A4111=[2]an!$H$38,F4111=[2]an!$E$39,H4111&lt;[2]an!$M$37,S4111&lt;&gt;"kahepoolne vajaduspõhine"),[2]an!$H$39,
IF(AND(A4111=[2]an!$H$38,F4111=[2]an!$E$42),[2]an!$H$42,
IF(AND(A4111=[2]an!$I$38,F4111=[2]an!$E$40),[2]an!$I$40,IF(AND(A4111=[2]an!$I$38,F4111=[2]an!$E$41),[2]an!$I$41,IF(AND(A4111=[2]an!$I$38,F4111=[2]an!$E$39,H4111&gt;=[2]an!$M$37),[2]an!$I$39,
IF(AND(A4111=[2]an!$I$38,F4111=[2]an!$E$39,H4111&lt;[2]an!$M$37,S4111="kahepoolne vajaduspõhine",U4111=""),[2]an!$M$40,
IF(AND(A4111=[2]an!$I$38,F4111=[2]an!$E$39,H4111&lt;[2]an!$M$37,S4111="kahepoolne vajaduspõhine",U4111&lt;&gt;""),[2]an!$I$39,
IF(AND(A4111=[2]an!$I$38,F4111=[2]an!$E$39,H4111&lt;[2]an!$M$37,S4111&lt;&gt;"kahepoolne vajaduspõhine"),[2]an!$I$39,
IF(AND(A4111=[2]an!$I$38,F4111=[2]an!$E$42),[2]an!$I$42,
IF(AND(A4111=[2]an!$J$38,F4111=[2]an!$E$40),[2]an!$J$40,IF(AND(A4111=[2]an!$J$38,F4111=[2]an!$E$41),[2]an!$J$41,IF(AND(A4111=[2]an!$J$38,F4111=[2]an!$E$39,H4111&gt;=[2]an!$M$37),[2]an!$J$39,
IF(AND(A4111=[2]an!$J$38,F4111=[2]an!$E$39,H4111&lt;[2]an!$M$37,S4111="kahepoolne vajaduspõhine",U4111=""),[2]an!$M$40,
IF(AND(A4111=[2]an!$J$38,F4111=[2]an!$E$39,H4111&lt;[2]an!$M$37,S4111="kahepoolne vajaduspõhine",U4111&lt;&gt;""),[2]an!$J$39,
IF(AND(A4111=[2]an!$J$38,F4111=[2]an!$E$39,H4111&lt;[2]an!$M$37,S4111&lt;&gt;"kahepoolne vajaduspõhine"),[2]an!$J$39,
IF(AND(A4111=[2]an!$J$38,F4111=[2]an!$E$42),[2]an!$J$42,""))))))))))))))))))))))))))))</f>
        <v/>
      </c>
      <c r="Y4111" s="17" t="str">
        <f>IFERROR(IF(F4111="Tugigrupp",0,
IF(AND(F4111="Peretoe teenus",H4111&gt;=[2]an!$M$37,RANK(D4111,$D4111:$D4111)+COUNTIFS($D$2:D4111,D4111,$F$2:F4111,F4111)-1&gt;1),"",
IF(AND(F4111="Peretoe teenus",H4111&gt;=[2]an!$M$37,RANK(D4111,$D4111:$D4111)+COUNTIFS($D$2:D4111,D4111,$F$2:F4111,F4111)-1=1,MONTH(H4111)=MONTH(K4111)=TRUE,YEAR(H4111)=YEAR(K4111)=TRUE),((EOMONTH(H4111,0)-H4111+1)*X4111)/DAY(EOMONTH(H4111,0)),
IF(AND(F4111="Peretoe teenus",H4111&gt;=[2]an!$M$37,RANK(D4111,$D4111:$D4111)+COUNTIFS($D$2:D4111,D4111,$F$2:F4111,F4111)-1=1),X4111,
IF(AND(F4111="Peretoe teenus",H4111&lt;[2]an!$M$37,S4111&lt;&gt;"kahepoolne vajaduspõhine",RANK(D4111,$D4111:$D4111)+COUNTIFS($D$2:D4111,D4111,$F$2:F4111,F4111)-1=1),X4111,
IF(AND(F4111="Peretoe teenus",H4111&lt;[2]an!$M$37,S4111&lt;&gt;"kahepoolne vajaduspõhine",RANK(D4111,$D4111:$D4111)+COUNTIFS($D$2:D4111,D4111,$F$2:F4111,F4111)-1&gt;1),"",
IF(AND(F4111="Peretoe teenus",H4111&lt;[2]an!$M$37,S4111="kahepoolne vajaduspõhine",U4111="",RANK(D4111,$D4111:$D4111)+COUNTIFS($D$2:D4111,D4111,$F$2:F4111,F4111)-1=1),X4111,
IF(AND(F4111="Peretoe teenus",H4111&lt;[2]an!$M$37,S4111="kahepoolne vajaduspõhine",U4111="",RANK(D4111,$D4111:$D4111)+COUNTIFS($D$2:D4111,D4111,$F$2:F4111,F4111)-1&gt;1),"",
IF(AND(F4111="Peretoe teenus",H4111&lt;[2]an!$M$37,S4111="kahepoolne vajaduspõhine",U4111&lt;[2]an!$M$37,RANK(D4111,$D4111:$D4111)+COUNTIFS($D$2:D4111,D4111,$F$2:F4111,F4111)-1=1),X4111,
IF(AND(F4111="Peretoe teenus",H4111&lt;[2]an!$M$37,S4111="kahepoolne vajaduspõhine",U4111&lt;[2]an!$M$37,RANK(D4111,$D4111:$D4111)+COUNTIFS($D$2:D4111,D4111,$F$2:F4111,F4111)-1&gt;1),"",
IF(AND(F4111="Peretoe teenus",H4111&lt;[2]an!$M$37,S4111="kahepoolne vajaduspõhine",U4111&gt;=[2]an!$M$37,U4111&lt;=[2]an!$M$38,RANK(D4111,$D4111:$D4111)+COUNTIFS($D$2:D4111,D4111,$F$2:F4111,F4111)-1=1),
((EOMONTH(U4111,0)-U4111+1)*X4111)/DAY(EOMONTH(U4111,0))+(DAY(U4111)-1)*100/DAY(EOMONTH(U4111,0)),
IF(AND(F4111="Peretoe teenus",H4111&lt;[2]an!$M$37,S4111="kahepoolne vajaduspõhine",U4111&gt;=[2]an!$M$37,U4111&lt;=[2]an!$M$38,RANK(D4111,$D4111:$D4111)+COUNTIFS($D$2:D4111,D4111,$F$2:F4111,F4111)-1&gt;1),"",
IF(AND(F4111="Peretoe teenus",H4111&lt;[2]an!$M$37,S4111="kahepoolne vajaduspõhine",U4111&gt;[2]an!$M$38,RANK(D4111,$D4111:$D4111)+COUNTIFS($D$2:D4111,D4111,$F$2:F4111,F4111)-1=1),X4111,
IF(AND(F4111="Peretoe teenus",H4111&lt;[2]an!$M$37,S4111="kahepoolne vajaduspõhine",U4111&gt;[2]an!$M$38,RANK(D4111,$D4111:$D4111)+COUNTIFS($D$2:D4111,D4111,$F$2:F4111,F4111)-1&gt;1),"",X4111*W4111)))))))))))))),"")</f>
        <v/>
      </c>
      <c r="Z4111" s="18" t="str">
        <f t="shared" si="193"/>
        <v/>
      </c>
      <c r="AA4111" s="19" t="str">
        <f>IFERROR(VLOOKUP(E4111,[2]an!$A$3:$B$81,2,FALSE),"")</f>
        <v/>
      </c>
      <c r="AB4111" s="19" t="str">
        <f>IFERROR(VLOOKUP(AA4111,[2]an!$C$2:$D$16,2,FALSE),"")</f>
        <v/>
      </c>
      <c r="AC4111" s="20"/>
      <c r="AD4111" s="21" t="str">
        <f>IF(A4111=[2]an!$F$36,VLOOKUP([2]an!$F$36,[2]an!$F$36:$H$36,3,FALSE),IF(A4111=[2]an!$F$35,VLOOKUP([2]an!$F$35,[2]an!$F$35:$H$35,3,FALSE),IF(A4111=[2]an!$F$33,VLOOKUP([2]an!$F$33,[2]an!$F$33:$H$33,3,FALSE),IF(A4111=[2]an!$F$31,VLOOKUP([2]an!$F$31,[2]an!$F$31:$H$31,3,FALSE),""))))</f>
        <v/>
      </c>
    </row>
    <row r="4112" spans="6:30" x14ac:dyDescent="0.2">
      <c r="F4112" s="10"/>
      <c r="G4112" s="8" t="str">
        <f t="shared" si="194"/>
        <v/>
      </c>
      <c r="H4112" s="13"/>
      <c r="K4112" s="13"/>
      <c r="L4112" s="10"/>
      <c r="M4112" s="10"/>
      <c r="S4112" s="8" t="str">
        <f>IFERROR(VLOOKUP(D4112,[1]peretoe_teenus!$A$2:$L$2000,5,FALSE),"")</f>
        <v/>
      </c>
      <c r="U4112" s="13"/>
      <c r="V4112" s="15" t="str" cm="1">
        <f t="array" ref="V4112">IFERROR(IF(AND(F4112="Tugigrupp",RANK(K4112,$K4112:$K4112)+COUNTIFS($K$2:K4112,K4112,$L$2:L4112,L4112,$M$2:M4112,M4112,$I$2:I4112,I4112,$G$2:G4112,G4112,$F$2:F4112,F4112)-1=1),SUMPRODUCT(($F$2:$F$4154=F4112)*($G$2:$G$4154=G4112)*($K$2:$K$4154=K4112)*($I$2:$I$4154=I4112)*($L$2:$L$4154=L4112)*($M$2:$M$4154=M4112)),""),"")</f>
        <v/>
      </c>
      <c r="W4112" s="15" t="str">
        <f t="shared" si="192"/>
        <v/>
      </c>
      <c r="X4112" s="16" t="str">
        <f>IF(AND(A4112=[2]an!$G$38,F4112=[2]an!$E$40),[2]an!$G$40,IF(AND(A4112=[2]an!$G$38,F4112=[2]an!$E$41),[2]an!$G$41,IF(AND(A4112=[2]an!$G$38,F4112=[2]an!$E$39,H4112&gt;=[2]an!$M$37),[2]an!$G$39,
IF(AND(A4112=[2]an!$G$38,F4112=[2]an!$E$39,H4112&lt;[2]an!$M$37,S4112="kahepoolne vajaduspõhine",U4112=""),[2]an!$M$40,
IF(AND(A4112=[2]an!$G$38,F4112=[2]an!$E$39,H4112&lt;[2]an!$M$37,S4112="kahepoolne vajaduspõhine",U4112&lt;&gt;""),[2]an!$G$39,
IF(AND(A4112=[2]an!$G$38,F4112=[2]an!$E$39,H4112&lt;[2]an!$M$37,S4112&lt;&gt;"kahepoolne vajaduspõhine"),[2]an!$G$39,
IF(AND(A4112=[2]an!$G$38,F4112=[2]an!$E$42),[2]an!$G$42,
IF(AND(A4112=[2]an!$H$38,F4112=[2]an!$E$40),[2]an!$H$40,IF(AND(A4112=[2]an!$H$38,F4112=[2]an!$E$41),[2]an!$H$41,IF(AND(A4112=[2]an!$H$38,F4112=[2]an!$E$39,H4112&gt;=[2]an!$M$37),[2]an!$H$39,
IF(AND(A4112=[2]an!$H$38,F4112=[2]an!$E$39,H4112&lt;[2]an!$M$37,S4112="kahepoolne vajaduspõhine",U4112=""),[2]an!$M$40,
IF(AND(A4112=[2]an!$H$38,F4112=[2]an!$E$39,H4112&lt;[2]an!$M$37,S4112="kahepoolne vajaduspõhine",U4112&lt;&gt;""),[2]an!$H$39,
IF(AND(A4112=[2]an!$H$38,F4112=[2]an!$E$39,H4112&lt;[2]an!$M$37,S4112&lt;&gt;"kahepoolne vajaduspõhine"),[2]an!$H$39,
IF(AND(A4112=[2]an!$H$38,F4112=[2]an!$E$42),[2]an!$H$42,
IF(AND(A4112=[2]an!$I$38,F4112=[2]an!$E$40),[2]an!$I$40,IF(AND(A4112=[2]an!$I$38,F4112=[2]an!$E$41),[2]an!$I$41,IF(AND(A4112=[2]an!$I$38,F4112=[2]an!$E$39,H4112&gt;=[2]an!$M$37),[2]an!$I$39,
IF(AND(A4112=[2]an!$I$38,F4112=[2]an!$E$39,H4112&lt;[2]an!$M$37,S4112="kahepoolne vajaduspõhine",U4112=""),[2]an!$M$40,
IF(AND(A4112=[2]an!$I$38,F4112=[2]an!$E$39,H4112&lt;[2]an!$M$37,S4112="kahepoolne vajaduspõhine",U4112&lt;&gt;""),[2]an!$I$39,
IF(AND(A4112=[2]an!$I$38,F4112=[2]an!$E$39,H4112&lt;[2]an!$M$37,S4112&lt;&gt;"kahepoolne vajaduspõhine"),[2]an!$I$39,
IF(AND(A4112=[2]an!$I$38,F4112=[2]an!$E$42),[2]an!$I$42,
IF(AND(A4112=[2]an!$J$38,F4112=[2]an!$E$40),[2]an!$J$40,IF(AND(A4112=[2]an!$J$38,F4112=[2]an!$E$41),[2]an!$J$41,IF(AND(A4112=[2]an!$J$38,F4112=[2]an!$E$39,H4112&gt;=[2]an!$M$37),[2]an!$J$39,
IF(AND(A4112=[2]an!$J$38,F4112=[2]an!$E$39,H4112&lt;[2]an!$M$37,S4112="kahepoolne vajaduspõhine",U4112=""),[2]an!$M$40,
IF(AND(A4112=[2]an!$J$38,F4112=[2]an!$E$39,H4112&lt;[2]an!$M$37,S4112="kahepoolne vajaduspõhine",U4112&lt;&gt;""),[2]an!$J$39,
IF(AND(A4112=[2]an!$J$38,F4112=[2]an!$E$39,H4112&lt;[2]an!$M$37,S4112&lt;&gt;"kahepoolne vajaduspõhine"),[2]an!$J$39,
IF(AND(A4112=[2]an!$J$38,F4112=[2]an!$E$42),[2]an!$J$42,""))))))))))))))))))))))))))))</f>
        <v/>
      </c>
      <c r="Y4112" s="17" t="str">
        <f>IFERROR(IF(F4112="Tugigrupp",0,
IF(AND(F4112="Peretoe teenus",H4112&gt;=[2]an!$M$37,RANK(D4112,$D4112:$D4112)+COUNTIFS($D$2:D4112,D4112,$F$2:F4112,F4112)-1&gt;1),"",
IF(AND(F4112="Peretoe teenus",H4112&gt;=[2]an!$M$37,RANK(D4112,$D4112:$D4112)+COUNTIFS($D$2:D4112,D4112,$F$2:F4112,F4112)-1=1,MONTH(H4112)=MONTH(K4112)=TRUE,YEAR(H4112)=YEAR(K4112)=TRUE),((EOMONTH(H4112,0)-H4112+1)*X4112)/DAY(EOMONTH(H4112,0)),
IF(AND(F4112="Peretoe teenus",H4112&gt;=[2]an!$M$37,RANK(D4112,$D4112:$D4112)+COUNTIFS($D$2:D4112,D4112,$F$2:F4112,F4112)-1=1),X4112,
IF(AND(F4112="Peretoe teenus",H4112&lt;[2]an!$M$37,S4112&lt;&gt;"kahepoolne vajaduspõhine",RANK(D4112,$D4112:$D4112)+COUNTIFS($D$2:D4112,D4112,$F$2:F4112,F4112)-1=1),X4112,
IF(AND(F4112="Peretoe teenus",H4112&lt;[2]an!$M$37,S4112&lt;&gt;"kahepoolne vajaduspõhine",RANK(D4112,$D4112:$D4112)+COUNTIFS($D$2:D4112,D4112,$F$2:F4112,F4112)-1&gt;1),"",
IF(AND(F4112="Peretoe teenus",H4112&lt;[2]an!$M$37,S4112="kahepoolne vajaduspõhine",U4112="",RANK(D4112,$D4112:$D4112)+COUNTIFS($D$2:D4112,D4112,$F$2:F4112,F4112)-1=1),X4112,
IF(AND(F4112="Peretoe teenus",H4112&lt;[2]an!$M$37,S4112="kahepoolne vajaduspõhine",U4112="",RANK(D4112,$D4112:$D4112)+COUNTIFS($D$2:D4112,D4112,$F$2:F4112,F4112)-1&gt;1),"",
IF(AND(F4112="Peretoe teenus",H4112&lt;[2]an!$M$37,S4112="kahepoolne vajaduspõhine",U4112&lt;[2]an!$M$37,RANK(D4112,$D4112:$D4112)+COUNTIFS($D$2:D4112,D4112,$F$2:F4112,F4112)-1=1),X4112,
IF(AND(F4112="Peretoe teenus",H4112&lt;[2]an!$M$37,S4112="kahepoolne vajaduspõhine",U4112&lt;[2]an!$M$37,RANK(D4112,$D4112:$D4112)+COUNTIFS($D$2:D4112,D4112,$F$2:F4112,F4112)-1&gt;1),"",
IF(AND(F4112="Peretoe teenus",H4112&lt;[2]an!$M$37,S4112="kahepoolne vajaduspõhine",U4112&gt;=[2]an!$M$37,U4112&lt;=[2]an!$M$38,RANK(D4112,$D4112:$D4112)+COUNTIFS($D$2:D4112,D4112,$F$2:F4112,F4112)-1=1),
((EOMONTH(U4112,0)-U4112+1)*X4112)/DAY(EOMONTH(U4112,0))+(DAY(U4112)-1)*100/DAY(EOMONTH(U4112,0)),
IF(AND(F4112="Peretoe teenus",H4112&lt;[2]an!$M$37,S4112="kahepoolne vajaduspõhine",U4112&gt;=[2]an!$M$37,U4112&lt;=[2]an!$M$38,RANK(D4112,$D4112:$D4112)+COUNTIFS($D$2:D4112,D4112,$F$2:F4112,F4112)-1&gt;1),"",
IF(AND(F4112="Peretoe teenus",H4112&lt;[2]an!$M$37,S4112="kahepoolne vajaduspõhine",U4112&gt;[2]an!$M$38,RANK(D4112,$D4112:$D4112)+COUNTIFS($D$2:D4112,D4112,$F$2:F4112,F4112)-1=1),X4112,
IF(AND(F4112="Peretoe teenus",H4112&lt;[2]an!$M$37,S4112="kahepoolne vajaduspõhine",U4112&gt;[2]an!$M$38,RANK(D4112,$D4112:$D4112)+COUNTIFS($D$2:D4112,D4112,$F$2:F4112,F4112)-1&gt;1),"",X4112*W4112)))))))))))))),"")</f>
        <v/>
      </c>
      <c r="Z4112" s="18" t="str">
        <f t="shared" si="193"/>
        <v/>
      </c>
      <c r="AA4112" s="19" t="str">
        <f>IFERROR(VLOOKUP(E4112,[2]an!$A$3:$B$81,2,FALSE),"")</f>
        <v/>
      </c>
      <c r="AB4112" s="19" t="str">
        <f>IFERROR(VLOOKUP(AA4112,[2]an!$C$2:$D$16,2,FALSE),"")</f>
        <v/>
      </c>
      <c r="AC4112" s="20"/>
      <c r="AD4112" s="21" t="str">
        <f>IF(A4112=[2]an!$F$36,VLOOKUP([2]an!$F$36,[2]an!$F$36:$H$36,3,FALSE),IF(A4112=[2]an!$F$35,VLOOKUP([2]an!$F$35,[2]an!$F$35:$H$35,3,FALSE),IF(A4112=[2]an!$F$33,VLOOKUP([2]an!$F$33,[2]an!$F$33:$H$33,3,FALSE),IF(A4112=[2]an!$F$31,VLOOKUP([2]an!$F$31,[2]an!$F$31:$H$31,3,FALSE),""))))</f>
        <v/>
      </c>
    </row>
    <row r="4113" spans="6:30" x14ac:dyDescent="0.2">
      <c r="F4113" s="10"/>
      <c r="G4113" s="8" t="str">
        <f t="shared" si="194"/>
        <v/>
      </c>
      <c r="H4113" s="13"/>
      <c r="K4113" s="13"/>
      <c r="L4113" s="10"/>
      <c r="M4113" s="10"/>
      <c r="S4113" s="8" t="str">
        <f>IFERROR(VLOOKUP(D4113,[1]peretoe_teenus!$A$2:$L$2000,5,FALSE),"")</f>
        <v/>
      </c>
      <c r="U4113" s="13"/>
      <c r="V4113" s="15" t="str" cm="1">
        <f t="array" ref="V4113">IFERROR(IF(AND(F4113="Tugigrupp",RANK(K4113,$K4113:$K4113)+COUNTIFS($K$2:K4113,K4113,$L$2:L4113,L4113,$M$2:M4113,M4113,$I$2:I4113,I4113,$G$2:G4113,G4113,$F$2:F4113,F4113)-1=1),SUMPRODUCT(($F$2:$F$4154=F4113)*($G$2:$G$4154=G4113)*($K$2:$K$4154=K4113)*($I$2:$I$4154=I4113)*($L$2:$L$4154=L4113)*($M$2:$M$4154=M4113)),""),"")</f>
        <v/>
      </c>
      <c r="W4113" s="15" t="str">
        <f t="shared" si="192"/>
        <v/>
      </c>
      <c r="X4113" s="16" t="str">
        <f>IF(AND(A4113=[2]an!$G$38,F4113=[2]an!$E$40),[2]an!$G$40,IF(AND(A4113=[2]an!$G$38,F4113=[2]an!$E$41),[2]an!$G$41,IF(AND(A4113=[2]an!$G$38,F4113=[2]an!$E$39,H4113&gt;=[2]an!$M$37),[2]an!$G$39,
IF(AND(A4113=[2]an!$G$38,F4113=[2]an!$E$39,H4113&lt;[2]an!$M$37,S4113="kahepoolne vajaduspõhine",U4113=""),[2]an!$M$40,
IF(AND(A4113=[2]an!$G$38,F4113=[2]an!$E$39,H4113&lt;[2]an!$M$37,S4113="kahepoolne vajaduspõhine",U4113&lt;&gt;""),[2]an!$G$39,
IF(AND(A4113=[2]an!$G$38,F4113=[2]an!$E$39,H4113&lt;[2]an!$M$37,S4113&lt;&gt;"kahepoolne vajaduspõhine"),[2]an!$G$39,
IF(AND(A4113=[2]an!$G$38,F4113=[2]an!$E$42),[2]an!$G$42,
IF(AND(A4113=[2]an!$H$38,F4113=[2]an!$E$40),[2]an!$H$40,IF(AND(A4113=[2]an!$H$38,F4113=[2]an!$E$41),[2]an!$H$41,IF(AND(A4113=[2]an!$H$38,F4113=[2]an!$E$39,H4113&gt;=[2]an!$M$37),[2]an!$H$39,
IF(AND(A4113=[2]an!$H$38,F4113=[2]an!$E$39,H4113&lt;[2]an!$M$37,S4113="kahepoolne vajaduspõhine",U4113=""),[2]an!$M$40,
IF(AND(A4113=[2]an!$H$38,F4113=[2]an!$E$39,H4113&lt;[2]an!$M$37,S4113="kahepoolne vajaduspõhine",U4113&lt;&gt;""),[2]an!$H$39,
IF(AND(A4113=[2]an!$H$38,F4113=[2]an!$E$39,H4113&lt;[2]an!$M$37,S4113&lt;&gt;"kahepoolne vajaduspõhine"),[2]an!$H$39,
IF(AND(A4113=[2]an!$H$38,F4113=[2]an!$E$42),[2]an!$H$42,
IF(AND(A4113=[2]an!$I$38,F4113=[2]an!$E$40),[2]an!$I$40,IF(AND(A4113=[2]an!$I$38,F4113=[2]an!$E$41),[2]an!$I$41,IF(AND(A4113=[2]an!$I$38,F4113=[2]an!$E$39,H4113&gt;=[2]an!$M$37),[2]an!$I$39,
IF(AND(A4113=[2]an!$I$38,F4113=[2]an!$E$39,H4113&lt;[2]an!$M$37,S4113="kahepoolne vajaduspõhine",U4113=""),[2]an!$M$40,
IF(AND(A4113=[2]an!$I$38,F4113=[2]an!$E$39,H4113&lt;[2]an!$M$37,S4113="kahepoolne vajaduspõhine",U4113&lt;&gt;""),[2]an!$I$39,
IF(AND(A4113=[2]an!$I$38,F4113=[2]an!$E$39,H4113&lt;[2]an!$M$37,S4113&lt;&gt;"kahepoolne vajaduspõhine"),[2]an!$I$39,
IF(AND(A4113=[2]an!$I$38,F4113=[2]an!$E$42),[2]an!$I$42,
IF(AND(A4113=[2]an!$J$38,F4113=[2]an!$E$40),[2]an!$J$40,IF(AND(A4113=[2]an!$J$38,F4113=[2]an!$E$41),[2]an!$J$41,IF(AND(A4113=[2]an!$J$38,F4113=[2]an!$E$39,H4113&gt;=[2]an!$M$37),[2]an!$J$39,
IF(AND(A4113=[2]an!$J$38,F4113=[2]an!$E$39,H4113&lt;[2]an!$M$37,S4113="kahepoolne vajaduspõhine",U4113=""),[2]an!$M$40,
IF(AND(A4113=[2]an!$J$38,F4113=[2]an!$E$39,H4113&lt;[2]an!$M$37,S4113="kahepoolne vajaduspõhine",U4113&lt;&gt;""),[2]an!$J$39,
IF(AND(A4113=[2]an!$J$38,F4113=[2]an!$E$39,H4113&lt;[2]an!$M$37,S4113&lt;&gt;"kahepoolne vajaduspõhine"),[2]an!$J$39,
IF(AND(A4113=[2]an!$J$38,F4113=[2]an!$E$42),[2]an!$J$42,""))))))))))))))))))))))))))))</f>
        <v/>
      </c>
      <c r="Y4113" s="17" t="str">
        <f>IFERROR(IF(F4113="Tugigrupp",0,
IF(AND(F4113="Peretoe teenus",H4113&gt;=[2]an!$M$37,RANK(D4113,$D4113:$D4113)+COUNTIFS($D$2:D4113,D4113,$F$2:F4113,F4113)-1&gt;1),"",
IF(AND(F4113="Peretoe teenus",H4113&gt;=[2]an!$M$37,RANK(D4113,$D4113:$D4113)+COUNTIFS($D$2:D4113,D4113,$F$2:F4113,F4113)-1=1,MONTH(H4113)=MONTH(K4113)=TRUE,YEAR(H4113)=YEAR(K4113)=TRUE),((EOMONTH(H4113,0)-H4113+1)*X4113)/DAY(EOMONTH(H4113,0)),
IF(AND(F4113="Peretoe teenus",H4113&gt;=[2]an!$M$37,RANK(D4113,$D4113:$D4113)+COUNTIFS($D$2:D4113,D4113,$F$2:F4113,F4113)-1=1),X4113,
IF(AND(F4113="Peretoe teenus",H4113&lt;[2]an!$M$37,S4113&lt;&gt;"kahepoolne vajaduspõhine",RANK(D4113,$D4113:$D4113)+COUNTIFS($D$2:D4113,D4113,$F$2:F4113,F4113)-1=1),X4113,
IF(AND(F4113="Peretoe teenus",H4113&lt;[2]an!$M$37,S4113&lt;&gt;"kahepoolne vajaduspõhine",RANK(D4113,$D4113:$D4113)+COUNTIFS($D$2:D4113,D4113,$F$2:F4113,F4113)-1&gt;1),"",
IF(AND(F4113="Peretoe teenus",H4113&lt;[2]an!$M$37,S4113="kahepoolne vajaduspõhine",U4113="",RANK(D4113,$D4113:$D4113)+COUNTIFS($D$2:D4113,D4113,$F$2:F4113,F4113)-1=1),X4113,
IF(AND(F4113="Peretoe teenus",H4113&lt;[2]an!$M$37,S4113="kahepoolne vajaduspõhine",U4113="",RANK(D4113,$D4113:$D4113)+COUNTIFS($D$2:D4113,D4113,$F$2:F4113,F4113)-1&gt;1),"",
IF(AND(F4113="Peretoe teenus",H4113&lt;[2]an!$M$37,S4113="kahepoolne vajaduspõhine",U4113&lt;[2]an!$M$37,RANK(D4113,$D4113:$D4113)+COUNTIFS($D$2:D4113,D4113,$F$2:F4113,F4113)-1=1),X4113,
IF(AND(F4113="Peretoe teenus",H4113&lt;[2]an!$M$37,S4113="kahepoolne vajaduspõhine",U4113&lt;[2]an!$M$37,RANK(D4113,$D4113:$D4113)+COUNTIFS($D$2:D4113,D4113,$F$2:F4113,F4113)-1&gt;1),"",
IF(AND(F4113="Peretoe teenus",H4113&lt;[2]an!$M$37,S4113="kahepoolne vajaduspõhine",U4113&gt;=[2]an!$M$37,U4113&lt;=[2]an!$M$38,RANK(D4113,$D4113:$D4113)+COUNTIFS($D$2:D4113,D4113,$F$2:F4113,F4113)-1=1),
((EOMONTH(U4113,0)-U4113+1)*X4113)/DAY(EOMONTH(U4113,0))+(DAY(U4113)-1)*100/DAY(EOMONTH(U4113,0)),
IF(AND(F4113="Peretoe teenus",H4113&lt;[2]an!$M$37,S4113="kahepoolne vajaduspõhine",U4113&gt;=[2]an!$M$37,U4113&lt;=[2]an!$M$38,RANK(D4113,$D4113:$D4113)+COUNTIFS($D$2:D4113,D4113,$F$2:F4113,F4113)-1&gt;1),"",
IF(AND(F4113="Peretoe teenus",H4113&lt;[2]an!$M$37,S4113="kahepoolne vajaduspõhine",U4113&gt;[2]an!$M$38,RANK(D4113,$D4113:$D4113)+COUNTIFS($D$2:D4113,D4113,$F$2:F4113,F4113)-1=1),X4113,
IF(AND(F4113="Peretoe teenus",H4113&lt;[2]an!$M$37,S4113="kahepoolne vajaduspõhine",U4113&gt;[2]an!$M$38,RANK(D4113,$D4113:$D4113)+COUNTIFS($D$2:D4113,D4113,$F$2:F4113,F4113)-1&gt;1),"",X4113*W4113)))))))))))))),"")</f>
        <v/>
      </c>
      <c r="Z4113" s="18" t="str">
        <f t="shared" si="193"/>
        <v/>
      </c>
      <c r="AA4113" s="19" t="str">
        <f>IFERROR(VLOOKUP(E4113,[2]an!$A$3:$B$81,2,FALSE),"")</f>
        <v/>
      </c>
      <c r="AB4113" s="19" t="str">
        <f>IFERROR(VLOOKUP(AA4113,[2]an!$C$2:$D$16,2,FALSE),"")</f>
        <v/>
      </c>
      <c r="AC4113" s="20"/>
      <c r="AD4113" s="21" t="str">
        <f>IF(A4113=[2]an!$F$36,VLOOKUP([2]an!$F$36,[2]an!$F$36:$H$36,3,FALSE),IF(A4113=[2]an!$F$35,VLOOKUP([2]an!$F$35,[2]an!$F$35:$H$35,3,FALSE),IF(A4113=[2]an!$F$33,VLOOKUP([2]an!$F$33,[2]an!$F$33:$H$33,3,FALSE),IF(A4113=[2]an!$F$31,VLOOKUP([2]an!$F$31,[2]an!$F$31:$H$31,3,FALSE),""))))</f>
        <v/>
      </c>
    </row>
    <row r="4114" spans="6:30" x14ac:dyDescent="0.2">
      <c r="F4114" s="10"/>
      <c r="G4114" s="8" t="str">
        <f t="shared" si="194"/>
        <v/>
      </c>
      <c r="H4114" s="13"/>
      <c r="K4114" s="13"/>
      <c r="L4114" s="10"/>
      <c r="M4114" s="10"/>
      <c r="S4114" s="8" t="str">
        <f>IFERROR(VLOOKUP(D4114,[1]peretoe_teenus!$A$2:$L$2000,5,FALSE),"")</f>
        <v/>
      </c>
      <c r="U4114" s="13"/>
      <c r="V4114" s="15" t="str" cm="1">
        <f t="array" ref="V4114">IFERROR(IF(AND(F4114="Tugigrupp",RANK(K4114,$K4114:$K4114)+COUNTIFS($K$2:K4114,K4114,$L$2:L4114,L4114,$M$2:M4114,M4114,$I$2:I4114,I4114,$G$2:G4114,G4114,$F$2:F4114,F4114)-1=1),SUMPRODUCT(($F$2:$F$4154=F4114)*($G$2:$G$4154=G4114)*($K$2:$K$4154=K4114)*($I$2:$I$4154=I4114)*($L$2:$L$4154=L4114)*($M$2:$M$4154=M4114)),""),"")</f>
        <v/>
      </c>
      <c r="W4114" s="15" t="str">
        <f t="shared" si="192"/>
        <v/>
      </c>
      <c r="X4114" s="16" t="str">
        <f>IF(AND(A4114=[2]an!$G$38,F4114=[2]an!$E$40),[2]an!$G$40,IF(AND(A4114=[2]an!$G$38,F4114=[2]an!$E$41),[2]an!$G$41,IF(AND(A4114=[2]an!$G$38,F4114=[2]an!$E$39,H4114&gt;=[2]an!$M$37),[2]an!$G$39,
IF(AND(A4114=[2]an!$G$38,F4114=[2]an!$E$39,H4114&lt;[2]an!$M$37,S4114="kahepoolne vajaduspõhine",U4114=""),[2]an!$M$40,
IF(AND(A4114=[2]an!$G$38,F4114=[2]an!$E$39,H4114&lt;[2]an!$M$37,S4114="kahepoolne vajaduspõhine",U4114&lt;&gt;""),[2]an!$G$39,
IF(AND(A4114=[2]an!$G$38,F4114=[2]an!$E$39,H4114&lt;[2]an!$M$37,S4114&lt;&gt;"kahepoolne vajaduspõhine"),[2]an!$G$39,
IF(AND(A4114=[2]an!$G$38,F4114=[2]an!$E$42),[2]an!$G$42,
IF(AND(A4114=[2]an!$H$38,F4114=[2]an!$E$40),[2]an!$H$40,IF(AND(A4114=[2]an!$H$38,F4114=[2]an!$E$41),[2]an!$H$41,IF(AND(A4114=[2]an!$H$38,F4114=[2]an!$E$39,H4114&gt;=[2]an!$M$37),[2]an!$H$39,
IF(AND(A4114=[2]an!$H$38,F4114=[2]an!$E$39,H4114&lt;[2]an!$M$37,S4114="kahepoolne vajaduspõhine",U4114=""),[2]an!$M$40,
IF(AND(A4114=[2]an!$H$38,F4114=[2]an!$E$39,H4114&lt;[2]an!$M$37,S4114="kahepoolne vajaduspõhine",U4114&lt;&gt;""),[2]an!$H$39,
IF(AND(A4114=[2]an!$H$38,F4114=[2]an!$E$39,H4114&lt;[2]an!$M$37,S4114&lt;&gt;"kahepoolne vajaduspõhine"),[2]an!$H$39,
IF(AND(A4114=[2]an!$H$38,F4114=[2]an!$E$42),[2]an!$H$42,
IF(AND(A4114=[2]an!$I$38,F4114=[2]an!$E$40),[2]an!$I$40,IF(AND(A4114=[2]an!$I$38,F4114=[2]an!$E$41),[2]an!$I$41,IF(AND(A4114=[2]an!$I$38,F4114=[2]an!$E$39,H4114&gt;=[2]an!$M$37),[2]an!$I$39,
IF(AND(A4114=[2]an!$I$38,F4114=[2]an!$E$39,H4114&lt;[2]an!$M$37,S4114="kahepoolne vajaduspõhine",U4114=""),[2]an!$M$40,
IF(AND(A4114=[2]an!$I$38,F4114=[2]an!$E$39,H4114&lt;[2]an!$M$37,S4114="kahepoolne vajaduspõhine",U4114&lt;&gt;""),[2]an!$I$39,
IF(AND(A4114=[2]an!$I$38,F4114=[2]an!$E$39,H4114&lt;[2]an!$M$37,S4114&lt;&gt;"kahepoolne vajaduspõhine"),[2]an!$I$39,
IF(AND(A4114=[2]an!$I$38,F4114=[2]an!$E$42),[2]an!$I$42,
IF(AND(A4114=[2]an!$J$38,F4114=[2]an!$E$40),[2]an!$J$40,IF(AND(A4114=[2]an!$J$38,F4114=[2]an!$E$41),[2]an!$J$41,IF(AND(A4114=[2]an!$J$38,F4114=[2]an!$E$39,H4114&gt;=[2]an!$M$37),[2]an!$J$39,
IF(AND(A4114=[2]an!$J$38,F4114=[2]an!$E$39,H4114&lt;[2]an!$M$37,S4114="kahepoolne vajaduspõhine",U4114=""),[2]an!$M$40,
IF(AND(A4114=[2]an!$J$38,F4114=[2]an!$E$39,H4114&lt;[2]an!$M$37,S4114="kahepoolne vajaduspõhine",U4114&lt;&gt;""),[2]an!$J$39,
IF(AND(A4114=[2]an!$J$38,F4114=[2]an!$E$39,H4114&lt;[2]an!$M$37,S4114&lt;&gt;"kahepoolne vajaduspõhine"),[2]an!$J$39,
IF(AND(A4114=[2]an!$J$38,F4114=[2]an!$E$42),[2]an!$J$42,""))))))))))))))))))))))))))))</f>
        <v/>
      </c>
      <c r="Y4114" s="17" t="str">
        <f>IFERROR(IF(F4114="Tugigrupp",0,
IF(AND(F4114="Peretoe teenus",H4114&gt;=[2]an!$M$37,RANK(D4114,$D4114:$D4114)+COUNTIFS($D$2:D4114,D4114,$F$2:F4114,F4114)-1&gt;1),"",
IF(AND(F4114="Peretoe teenus",H4114&gt;=[2]an!$M$37,RANK(D4114,$D4114:$D4114)+COUNTIFS($D$2:D4114,D4114,$F$2:F4114,F4114)-1=1,MONTH(H4114)=MONTH(K4114)=TRUE,YEAR(H4114)=YEAR(K4114)=TRUE),((EOMONTH(H4114,0)-H4114+1)*X4114)/DAY(EOMONTH(H4114,0)),
IF(AND(F4114="Peretoe teenus",H4114&gt;=[2]an!$M$37,RANK(D4114,$D4114:$D4114)+COUNTIFS($D$2:D4114,D4114,$F$2:F4114,F4114)-1=1),X4114,
IF(AND(F4114="Peretoe teenus",H4114&lt;[2]an!$M$37,S4114&lt;&gt;"kahepoolne vajaduspõhine",RANK(D4114,$D4114:$D4114)+COUNTIFS($D$2:D4114,D4114,$F$2:F4114,F4114)-1=1),X4114,
IF(AND(F4114="Peretoe teenus",H4114&lt;[2]an!$M$37,S4114&lt;&gt;"kahepoolne vajaduspõhine",RANK(D4114,$D4114:$D4114)+COUNTIFS($D$2:D4114,D4114,$F$2:F4114,F4114)-1&gt;1),"",
IF(AND(F4114="Peretoe teenus",H4114&lt;[2]an!$M$37,S4114="kahepoolne vajaduspõhine",U4114="",RANK(D4114,$D4114:$D4114)+COUNTIFS($D$2:D4114,D4114,$F$2:F4114,F4114)-1=1),X4114,
IF(AND(F4114="Peretoe teenus",H4114&lt;[2]an!$M$37,S4114="kahepoolne vajaduspõhine",U4114="",RANK(D4114,$D4114:$D4114)+COUNTIFS($D$2:D4114,D4114,$F$2:F4114,F4114)-1&gt;1),"",
IF(AND(F4114="Peretoe teenus",H4114&lt;[2]an!$M$37,S4114="kahepoolne vajaduspõhine",U4114&lt;[2]an!$M$37,RANK(D4114,$D4114:$D4114)+COUNTIFS($D$2:D4114,D4114,$F$2:F4114,F4114)-1=1),X4114,
IF(AND(F4114="Peretoe teenus",H4114&lt;[2]an!$M$37,S4114="kahepoolne vajaduspõhine",U4114&lt;[2]an!$M$37,RANK(D4114,$D4114:$D4114)+COUNTIFS($D$2:D4114,D4114,$F$2:F4114,F4114)-1&gt;1),"",
IF(AND(F4114="Peretoe teenus",H4114&lt;[2]an!$M$37,S4114="kahepoolne vajaduspõhine",U4114&gt;=[2]an!$M$37,U4114&lt;=[2]an!$M$38,RANK(D4114,$D4114:$D4114)+COUNTIFS($D$2:D4114,D4114,$F$2:F4114,F4114)-1=1),
((EOMONTH(U4114,0)-U4114+1)*X4114)/DAY(EOMONTH(U4114,0))+(DAY(U4114)-1)*100/DAY(EOMONTH(U4114,0)),
IF(AND(F4114="Peretoe teenus",H4114&lt;[2]an!$M$37,S4114="kahepoolne vajaduspõhine",U4114&gt;=[2]an!$M$37,U4114&lt;=[2]an!$M$38,RANK(D4114,$D4114:$D4114)+COUNTIFS($D$2:D4114,D4114,$F$2:F4114,F4114)-1&gt;1),"",
IF(AND(F4114="Peretoe teenus",H4114&lt;[2]an!$M$37,S4114="kahepoolne vajaduspõhine",U4114&gt;[2]an!$M$38,RANK(D4114,$D4114:$D4114)+COUNTIFS($D$2:D4114,D4114,$F$2:F4114,F4114)-1=1),X4114,
IF(AND(F4114="Peretoe teenus",H4114&lt;[2]an!$M$37,S4114="kahepoolne vajaduspõhine",U4114&gt;[2]an!$M$38,RANK(D4114,$D4114:$D4114)+COUNTIFS($D$2:D4114,D4114,$F$2:F4114,F4114)-1&gt;1),"",X4114*W4114)))))))))))))),"")</f>
        <v/>
      </c>
      <c r="Z4114" s="18" t="str">
        <f t="shared" si="193"/>
        <v/>
      </c>
      <c r="AA4114" s="19" t="str">
        <f>IFERROR(VLOOKUP(E4114,[2]an!$A$3:$B$81,2,FALSE),"")</f>
        <v/>
      </c>
      <c r="AB4114" s="19" t="str">
        <f>IFERROR(VLOOKUP(AA4114,[2]an!$C$2:$D$16,2,FALSE),"")</f>
        <v/>
      </c>
      <c r="AC4114" s="20"/>
      <c r="AD4114" s="21" t="str">
        <f>IF(A4114=[2]an!$F$36,VLOOKUP([2]an!$F$36,[2]an!$F$36:$H$36,3,FALSE),IF(A4114=[2]an!$F$35,VLOOKUP([2]an!$F$35,[2]an!$F$35:$H$35,3,FALSE),IF(A4114=[2]an!$F$33,VLOOKUP([2]an!$F$33,[2]an!$F$33:$H$33,3,FALSE),IF(A4114=[2]an!$F$31,VLOOKUP([2]an!$F$31,[2]an!$F$31:$H$31,3,FALSE),""))))</f>
        <v/>
      </c>
    </row>
    <row r="4115" spans="6:30" x14ac:dyDescent="0.2">
      <c r="F4115" s="10"/>
      <c r="G4115" s="8" t="str">
        <f t="shared" si="194"/>
        <v/>
      </c>
      <c r="H4115" s="13"/>
      <c r="K4115" s="13"/>
      <c r="L4115" s="10"/>
      <c r="M4115" s="10"/>
      <c r="S4115" s="8" t="str">
        <f>IFERROR(VLOOKUP(D4115,[1]peretoe_teenus!$A$2:$L$2000,5,FALSE),"")</f>
        <v/>
      </c>
      <c r="U4115" s="13"/>
      <c r="V4115" s="15" t="str" cm="1">
        <f t="array" ref="V4115">IFERROR(IF(AND(F4115="Tugigrupp",RANK(K4115,$K4115:$K4115)+COUNTIFS($K$2:K4115,K4115,$L$2:L4115,L4115,$M$2:M4115,M4115,$I$2:I4115,I4115,$G$2:G4115,G4115,$F$2:F4115,F4115)-1=1),SUMPRODUCT(($F$2:$F$4154=F4115)*($G$2:$G$4154=G4115)*($K$2:$K$4154=K4115)*($I$2:$I$4154=I4115)*($L$2:$L$4154=L4115)*($M$2:$M$4154=M4115)),""),"")</f>
        <v/>
      </c>
      <c r="W4115" s="15" t="str">
        <f t="shared" si="192"/>
        <v/>
      </c>
      <c r="X4115" s="16" t="str">
        <f>IF(AND(A4115=[2]an!$G$38,F4115=[2]an!$E$40),[2]an!$G$40,IF(AND(A4115=[2]an!$G$38,F4115=[2]an!$E$41),[2]an!$G$41,IF(AND(A4115=[2]an!$G$38,F4115=[2]an!$E$39,H4115&gt;=[2]an!$M$37),[2]an!$G$39,
IF(AND(A4115=[2]an!$G$38,F4115=[2]an!$E$39,H4115&lt;[2]an!$M$37,S4115="kahepoolne vajaduspõhine",U4115=""),[2]an!$M$40,
IF(AND(A4115=[2]an!$G$38,F4115=[2]an!$E$39,H4115&lt;[2]an!$M$37,S4115="kahepoolne vajaduspõhine",U4115&lt;&gt;""),[2]an!$G$39,
IF(AND(A4115=[2]an!$G$38,F4115=[2]an!$E$39,H4115&lt;[2]an!$M$37,S4115&lt;&gt;"kahepoolne vajaduspõhine"),[2]an!$G$39,
IF(AND(A4115=[2]an!$G$38,F4115=[2]an!$E$42),[2]an!$G$42,
IF(AND(A4115=[2]an!$H$38,F4115=[2]an!$E$40),[2]an!$H$40,IF(AND(A4115=[2]an!$H$38,F4115=[2]an!$E$41),[2]an!$H$41,IF(AND(A4115=[2]an!$H$38,F4115=[2]an!$E$39,H4115&gt;=[2]an!$M$37),[2]an!$H$39,
IF(AND(A4115=[2]an!$H$38,F4115=[2]an!$E$39,H4115&lt;[2]an!$M$37,S4115="kahepoolne vajaduspõhine",U4115=""),[2]an!$M$40,
IF(AND(A4115=[2]an!$H$38,F4115=[2]an!$E$39,H4115&lt;[2]an!$M$37,S4115="kahepoolne vajaduspõhine",U4115&lt;&gt;""),[2]an!$H$39,
IF(AND(A4115=[2]an!$H$38,F4115=[2]an!$E$39,H4115&lt;[2]an!$M$37,S4115&lt;&gt;"kahepoolne vajaduspõhine"),[2]an!$H$39,
IF(AND(A4115=[2]an!$H$38,F4115=[2]an!$E$42),[2]an!$H$42,
IF(AND(A4115=[2]an!$I$38,F4115=[2]an!$E$40),[2]an!$I$40,IF(AND(A4115=[2]an!$I$38,F4115=[2]an!$E$41),[2]an!$I$41,IF(AND(A4115=[2]an!$I$38,F4115=[2]an!$E$39,H4115&gt;=[2]an!$M$37),[2]an!$I$39,
IF(AND(A4115=[2]an!$I$38,F4115=[2]an!$E$39,H4115&lt;[2]an!$M$37,S4115="kahepoolne vajaduspõhine",U4115=""),[2]an!$M$40,
IF(AND(A4115=[2]an!$I$38,F4115=[2]an!$E$39,H4115&lt;[2]an!$M$37,S4115="kahepoolne vajaduspõhine",U4115&lt;&gt;""),[2]an!$I$39,
IF(AND(A4115=[2]an!$I$38,F4115=[2]an!$E$39,H4115&lt;[2]an!$M$37,S4115&lt;&gt;"kahepoolne vajaduspõhine"),[2]an!$I$39,
IF(AND(A4115=[2]an!$I$38,F4115=[2]an!$E$42),[2]an!$I$42,
IF(AND(A4115=[2]an!$J$38,F4115=[2]an!$E$40),[2]an!$J$40,IF(AND(A4115=[2]an!$J$38,F4115=[2]an!$E$41),[2]an!$J$41,IF(AND(A4115=[2]an!$J$38,F4115=[2]an!$E$39,H4115&gt;=[2]an!$M$37),[2]an!$J$39,
IF(AND(A4115=[2]an!$J$38,F4115=[2]an!$E$39,H4115&lt;[2]an!$M$37,S4115="kahepoolne vajaduspõhine",U4115=""),[2]an!$M$40,
IF(AND(A4115=[2]an!$J$38,F4115=[2]an!$E$39,H4115&lt;[2]an!$M$37,S4115="kahepoolne vajaduspõhine",U4115&lt;&gt;""),[2]an!$J$39,
IF(AND(A4115=[2]an!$J$38,F4115=[2]an!$E$39,H4115&lt;[2]an!$M$37,S4115&lt;&gt;"kahepoolne vajaduspõhine"),[2]an!$J$39,
IF(AND(A4115=[2]an!$J$38,F4115=[2]an!$E$42),[2]an!$J$42,""))))))))))))))))))))))))))))</f>
        <v/>
      </c>
      <c r="Y4115" s="17" t="str">
        <f>IFERROR(IF(F4115="Tugigrupp",0,
IF(AND(F4115="Peretoe teenus",H4115&gt;=[2]an!$M$37,RANK(D4115,$D4115:$D4115)+COUNTIFS($D$2:D4115,D4115,$F$2:F4115,F4115)-1&gt;1),"",
IF(AND(F4115="Peretoe teenus",H4115&gt;=[2]an!$M$37,RANK(D4115,$D4115:$D4115)+COUNTIFS($D$2:D4115,D4115,$F$2:F4115,F4115)-1=1,MONTH(H4115)=MONTH(K4115)=TRUE,YEAR(H4115)=YEAR(K4115)=TRUE),((EOMONTH(H4115,0)-H4115+1)*X4115)/DAY(EOMONTH(H4115,0)),
IF(AND(F4115="Peretoe teenus",H4115&gt;=[2]an!$M$37,RANK(D4115,$D4115:$D4115)+COUNTIFS($D$2:D4115,D4115,$F$2:F4115,F4115)-1=1),X4115,
IF(AND(F4115="Peretoe teenus",H4115&lt;[2]an!$M$37,S4115&lt;&gt;"kahepoolne vajaduspõhine",RANK(D4115,$D4115:$D4115)+COUNTIFS($D$2:D4115,D4115,$F$2:F4115,F4115)-1=1),X4115,
IF(AND(F4115="Peretoe teenus",H4115&lt;[2]an!$M$37,S4115&lt;&gt;"kahepoolne vajaduspõhine",RANK(D4115,$D4115:$D4115)+COUNTIFS($D$2:D4115,D4115,$F$2:F4115,F4115)-1&gt;1),"",
IF(AND(F4115="Peretoe teenus",H4115&lt;[2]an!$M$37,S4115="kahepoolne vajaduspõhine",U4115="",RANK(D4115,$D4115:$D4115)+COUNTIFS($D$2:D4115,D4115,$F$2:F4115,F4115)-1=1),X4115,
IF(AND(F4115="Peretoe teenus",H4115&lt;[2]an!$M$37,S4115="kahepoolne vajaduspõhine",U4115="",RANK(D4115,$D4115:$D4115)+COUNTIFS($D$2:D4115,D4115,$F$2:F4115,F4115)-1&gt;1),"",
IF(AND(F4115="Peretoe teenus",H4115&lt;[2]an!$M$37,S4115="kahepoolne vajaduspõhine",U4115&lt;[2]an!$M$37,RANK(D4115,$D4115:$D4115)+COUNTIFS($D$2:D4115,D4115,$F$2:F4115,F4115)-1=1),X4115,
IF(AND(F4115="Peretoe teenus",H4115&lt;[2]an!$M$37,S4115="kahepoolne vajaduspõhine",U4115&lt;[2]an!$M$37,RANK(D4115,$D4115:$D4115)+COUNTIFS($D$2:D4115,D4115,$F$2:F4115,F4115)-1&gt;1),"",
IF(AND(F4115="Peretoe teenus",H4115&lt;[2]an!$M$37,S4115="kahepoolne vajaduspõhine",U4115&gt;=[2]an!$M$37,U4115&lt;=[2]an!$M$38,RANK(D4115,$D4115:$D4115)+COUNTIFS($D$2:D4115,D4115,$F$2:F4115,F4115)-1=1),
((EOMONTH(U4115,0)-U4115+1)*X4115)/DAY(EOMONTH(U4115,0))+(DAY(U4115)-1)*100/DAY(EOMONTH(U4115,0)),
IF(AND(F4115="Peretoe teenus",H4115&lt;[2]an!$M$37,S4115="kahepoolne vajaduspõhine",U4115&gt;=[2]an!$M$37,U4115&lt;=[2]an!$M$38,RANK(D4115,$D4115:$D4115)+COUNTIFS($D$2:D4115,D4115,$F$2:F4115,F4115)-1&gt;1),"",
IF(AND(F4115="Peretoe teenus",H4115&lt;[2]an!$M$37,S4115="kahepoolne vajaduspõhine",U4115&gt;[2]an!$M$38,RANK(D4115,$D4115:$D4115)+COUNTIFS($D$2:D4115,D4115,$F$2:F4115,F4115)-1=1),X4115,
IF(AND(F4115="Peretoe teenus",H4115&lt;[2]an!$M$37,S4115="kahepoolne vajaduspõhine",U4115&gt;[2]an!$M$38,RANK(D4115,$D4115:$D4115)+COUNTIFS($D$2:D4115,D4115,$F$2:F4115,F4115)-1&gt;1),"",X4115*W4115)))))))))))))),"")</f>
        <v/>
      </c>
      <c r="Z4115" s="18" t="str">
        <f t="shared" si="193"/>
        <v/>
      </c>
      <c r="AA4115" s="19" t="str">
        <f>IFERROR(VLOOKUP(E4115,[2]an!$A$3:$B$81,2,FALSE),"")</f>
        <v/>
      </c>
      <c r="AB4115" s="19" t="str">
        <f>IFERROR(VLOOKUP(AA4115,[2]an!$C$2:$D$16,2,FALSE),"")</f>
        <v/>
      </c>
      <c r="AC4115" s="20"/>
      <c r="AD4115" s="21" t="str">
        <f>IF(A4115=[2]an!$F$36,VLOOKUP([2]an!$F$36,[2]an!$F$36:$H$36,3,FALSE),IF(A4115=[2]an!$F$35,VLOOKUP([2]an!$F$35,[2]an!$F$35:$H$35,3,FALSE),IF(A4115=[2]an!$F$33,VLOOKUP([2]an!$F$33,[2]an!$F$33:$H$33,3,FALSE),IF(A4115=[2]an!$F$31,VLOOKUP([2]an!$F$31,[2]an!$F$31:$H$31,3,FALSE),""))))</f>
        <v/>
      </c>
    </row>
    <row r="4116" spans="6:30" x14ac:dyDescent="0.2">
      <c r="F4116" s="10"/>
      <c r="G4116" s="8" t="str">
        <f t="shared" si="194"/>
        <v/>
      </c>
      <c r="H4116" s="13"/>
      <c r="K4116" s="13"/>
      <c r="L4116" s="10"/>
      <c r="M4116" s="10"/>
      <c r="S4116" s="8" t="str">
        <f>IFERROR(VLOOKUP(D4116,[1]peretoe_teenus!$A$2:$L$2000,5,FALSE),"")</f>
        <v/>
      </c>
      <c r="U4116" s="13"/>
      <c r="V4116" s="15" t="str" cm="1">
        <f t="array" ref="V4116">IFERROR(IF(AND(F4116="Tugigrupp",RANK(K4116,$K4116:$K4116)+COUNTIFS($K$2:K4116,K4116,$L$2:L4116,L4116,$M$2:M4116,M4116,$I$2:I4116,I4116,$G$2:G4116,G4116,$F$2:F4116,F4116)-1=1),SUMPRODUCT(($F$2:$F$4154=F4116)*($G$2:$G$4154=G4116)*($K$2:$K$4154=K4116)*($I$2:$I$4154=I4116)*($L$2:$L$4154=L4116)*($M$2:$M$4154=M4116)),""),"")</f>
        <v/>
      </c>
      <c r="W4116" s="15" t="str">
        <f t="shared" si="192"/>
        <v/>
      </c>
      <c r="X4116" s="16" t="str">
        <f>IF(AND(A4116=[2]an!$G$38,F4116=[2]an!$E$40),[2]an!$G$40,IF(AND(A4116=[2]an!$G$38,F4116=[2]an!$E$41),[2]an!$G$41,IF(AND(A4116=[2]an!$G$38,F4116=[2]an!$E$39,H4116&gt;=[2]an!$M$37),[2]an!$G$39,
IF(AND(A4116=[2]an!$G$38,F4116=[2]an!$E$39,H4116&lt;[2]an!$M$37,S4116="kahepoolne vajaduspõhine",U4116=""),[2]an!$M$40,
IF(AND(A4116=[2]an!$G$38,F4116=[2]an!$E$39,H4116&lt;[2]an!$M$37,S4116="kahepoolne vajaduspõhine",U4116&lt;&gt;""),[2]an!$G$39,
IF(AND(A4116=[2]an!$G$38,F4116=[2]an!$E$39,H4116&lt;[2]an!$M$37,S4116&lt;&gt;"kahepoolne vajaduspõhine"),[2]an!$G$39,
IF(AND(A4116=[2]an!$G$38,F4116=[2]an!$E$42),[2]an!$G$42,
IF(AND(A4116=[2]an!$H$38,F4116=[2]an!$E$40),[2]an!$H$40,IF(AND(A4116=[2]an!$H$38,F4116=[2]an!$E$41),[2]an!$H$41,IF(AND(A4116=[2]an!$H$38,F4116=[2]an!$E$39,H4116&gt;=[2]an!$M$37),[2]an!$H$39,
IF(AND(A4116=[2]an!$H$38,F4116=[2]an!$E$39,H4116&lt;[2]an!$M$37,S4116="kahepoolne vajaduspõhine",U4116=""),[2]an!$M$40,
IF(AND(A4116=[2]an!$H$38,F4116=[2]an!$E$39,H4116&lt;[2]an!$M$37,S4116="kahepoolne vajaduspõhine",U4116&lt;&gt;""),[2]an!$H$39,
IF(AND(A4116=[2]an!$H$38,F4116=[2]an!$E$39,H4116&lt;[2]an!$M$37,S4116&lt;&gt;"kahepoolne vajaduspõhine"),[2]an!$H$39,
IF(AND(A4116=[2]an!$H$38,F4116=[2]an!$E$42),[2]an!$H$42,
IF(AND(A4116=[2]an!$I$38,F4116=[2]an!$E$40),[2]an!$I$40,IF(AND(A4116=[2]an!$I$38,F4116=[2]an!$E$41),[2]an!$I$41,IF(AND(A4116=[2]an!$I$38,F4116=[2]an!$E$39,H4116&gt;=[2]an!$M$37),[2]an!$I$39,
IF(AND(A4116=[2]an!$I$38,F4116=[2]an!$E$39,H4116&lt;[2]an!$M$37,S4116="kahepoolne vajaduspõhine",U4116=""),[2]an!$M$40,
IF(AND(A4116=[2]an!$I$38,F4116=[2]an!$E$39,H4116&lt;[2]an!$M$37,S4116="kahepoolne vajaduspõhine",U4116&lt;&gt;""),[2]an!$I$39,
IF(AND(A4116=[2]an!$I$38,F4116=[2]an!$E$39,H4116&lt;[2]an!$M$37,S4116&lt;&gt;"kahepoolne vajaduspõhine"),[2]an!$I$39,
IF(AND(A4116=[2]an!$I$38,F4116=[2]an!$E$42),[2]an!$I$42,
IF(AND(A4116=[2]an!$J$38,F4116=[2]an!$E$40),[2]an!$J$40,IF(AND(A4116=[2]an!$J$38,F4116=[2]an!$E$41),[2]an!$J$41,IF(AND(A4116=[2]an!$J$38,F4116=[2]an!$E$39,H4116&gt;=[2]an!$M$37),[2]an!$J$39,
IF(AND(A4116=[2]an!$J$38,F4116=[2]an!$E$39,H4116&lt;[2]an!$M$37,S4116="kahepoolne vajaduspõhine",U4116=""),[2]an!$M$40,
IF(AND(A4116=[2]an!$J$38,F4116=[2]an!$E$39,H4116&lt;[2]an!$M$37,S4116="kahepoolne vajaduspõhine",U4116&lt;&gt;""),[2]an!$J$39,
IF(AND(A4116=[2]an!$J$38,F4116=[2]an!$E$39,H4116&lt;[2]an!$M$37,S4116&lt;&gt;"kahepoolne vajaduspõhine"),[2]an!$J$39,
IF(AND(A4116=[2]an!$J$38,F4116=[2]an!$E$42),[2]an!$J$42,""))))))))))))))))))))))))))))</f>
        <v/>
      </c>
      <c r="Y4116" s="17" t="str">
        <f>IFERROR(IF(F4116="Tugigrupp",0,
IF(AND(F4116="Peretoe teenus",H4116&gt;=[2]an!$M$37,RANK(D4116,$D4116:$D4116)+COUNTIFS($D$2:D4116,D4116,$F$2:F4116,F4116)-1&gt;1),"",
IF(AND(F4116="Peretoe teenus",H4116&gt;=[2]an!$M$37,RANK(D4116,$D4116:$D4116)+COUNTIFS($D$2:D4116,D4116,$F$2:F4116,F4116)-1=1,MONTH(H4116)=MONTH(K4116)=TRUE,YEAR(H4116)=YEAR(K4116)=TRUE),((EOMONTH(H4116,0)-H4116+1)*X4116)/DAY(EOMONTH(H4116,0)),
IF(AND(F4116="Peretoe teenus",H4116&gt;=[2]an!$M$37,RANK(D4116,$D4116:$D4116)+COUNTIFS($D$2:D4116,D4116,$F$2:F4116,F4116)-1=1),X4116,
IF(AND(F4116="Peretoe teenus",H4116&lt;[2]an!$M$37,S4116&lt;&gt;"kahepoolne vajaduspõhine",RANK(D4116,$D4116:$D4116)+COUNTIFS($D$2:D4116,D4116,$F$2:F4116,F4116)-1=1),X4116,
IF(AND(F4116="Peretoe teenus",H4116&lt;[2]an!$M$37,S4116&lt;&gt;"kahepoolne vajaduspõhine",RANK(D4116,$D4116:$D4116)+COUNTIFS($D$2:D4116,D4116,$F$2:F4116,F4116)-1&gt;1),"",
IF(AND(F4116="Peretoe teenus",H4116&lt;[2]an!$M$37,S4116="kahepoolne vajaduspõhine",U4116="",RANK(D4116,$D4116:$D4116)+COUNTIFS($D$2:D4116,D4116,$F$2:F4116,F4116)-1=1),X4116,
IF(AND(F4116="Peretoe teenus",H4116&lt;[2]an!$M$37,S4116="kahepoolne vajaduspõhine",U4116="",RANK(D4116,$D4116:$D4116)+COUNTIFS($D$2:D4116,D4116,$F$2:F4116,F4116)-1&gt;1),"",
IF(AND(F4116="Peretoe teenus",H4116&lt;[2]an!$M$37,S4116="kahepoolne vajaduspõhine",U4116&lt;[2]an!$M$37,RANK(D4116,$D4116:$D4116)+COUNTIFS($D$2:D4116,D4116,$F$2:F4116,F4116)-1=1),X4116,
IF(AND(F4116="Peretoe teenus",H4116&lt;[2]an!$M$37,S4116="kahepoolne vajaduspõhine",U4116&lt;[2]an!$M$37,RANK(D4116,$D4116:$D4116)+COUNTIFS($D$2:D4116,D4116,$F$2:F4116,F4116)-1&gt;1),"",
IF(AND(F4116="Peretoe teenus",H4116&lt;[2]an!$M$37,S4116="kahepoolne vajaduspõhine",U4116&gt;=[2]an!$M$37,U4116&lt;=[2]an!$M$38,RANK(D4116,$D4116:$D4116)+COUNTIFS($D$2:D4116,D4116,$F$2:F4116,F4116)-1=1),
((EOMONTH(U4116,0)-U4116+1)*X4116)/DAY(EOMONTH(U4116,0))+(DAY(U4116)-1)*100/DAY(EOMONTH(U4116,0)),
IF(AND(F4116="Peretoe teenus",H4116&lt;[2]an!$M$37,S4116="kahepoolne vajaduspõhine",U4116&gt;=[2]an!$M$37,U4116&lt;=[2]an!$M$38,RANK(D4116,$D4116:$D4116)+COUNTIFS($D$2:D4116,D4116,$F$2:F4116,F4116)-1&gt;1),"",
IF(AND(F4116="Peretoe teenus",H4116&lt;[2]an!$M$37,S4116="kahepoolne vajaduspõhine",U4116&gt;[2]an!$M$38,RANK(D4116,$D4116:$D4116)+COUNTIFS($D$2:D4116,D4116,$F$2:F4116,F4116)-1=1),X4116,
IF(AND(F4116="Peretoe teenus",H4116&lt;[2]an!$M$37,S4116="kahepoolne vajaduspõhine",U4116&gt;[2]an!$M$38,RANK(D4116,$D4116:$D4116)+COUNTIFS($D$2:D4116,D4116,$F$2:F4116,F4116)-1&gt;1),"",X4116*W4116)))))))))))))),"")</f>
        <v/>
      </c>
      <c r="Z4116" s="18" t="str">
        <f t="shared" si="193"/>
        <v/>
      </c>
      <c r="AA4116" s="19" t="str">
        <f>IFERROR(VLOOKUP(E4116,[2]an!$A$3:$B$81,2,FALSE),"")</f>
        <v/>
      </c>
      <c r="AB4116" s="19" t="str">
        <f>IFERROR(VLOOKUP(AA4116,[2]an!$C$2:$D$16,2,FALSE),"")</f>
        <v/>
      </c>
      <c r="AC4116" s="20"/>
      <c r="AD4116" s="21" t="str">
        <f>IF(A4116=[2]an!$F$36,VLOOKUP([2]an!$F$36,[2]an!$F$36:$H$36,3,FALSE),IF(A4116=[2]an!$F$35,VLOOKUP([2]an!$F$35,[2]an!$F$35:$H$35,3,FALSE),IF(A4116=[2]an!$F$33,VLOOKUP([2]an!$F$33,[2]an!$F$33:$H$33,3,FALSE),IF(A4116=[2]an!$F$31,VLOOKUP([2]an!$F$31,[2]an!$F$31:$H$31,3,FALSE),""))))</f>
        <v/>
      </c>
    </row>
    <row r="4117" spans="6:30" x14ac:dyDescent="0.2">
      <c r="F4117" s="10"/>
      <c r="G4117" s="8" t="str">
        <f t="shared" si="194"/>
        <v/>
      </c>
      <c r="H4117" s="13"/>
      <c r="K4117" s="13"/>
      <c r="L4117" s="10"/>
      <c r="M4117" s="10"/>
      <c r="S4117" s="8" t="str">
        <f>IFERROR(VLOOKUP(D4117,[1]peretoe_teenus!$A$2:$L$2000,5,FALSE),"")</f>
        <v/>
      </c>
      <c r="U4117" s="13"/>
      <c r="V4117" s="15" t="str" cm="1">
        <f t="array" ref="V4117">IFERROR(IF(AND(F4117="Tugigrupp",RANK(K4117,$K4117:$K4117)+COUNTIFS($K$2:K4117,K4117,$L$2:L4117,L4117,$M$2:M4117,M4117,$I$2:I4117,I4117,$G$2:G4117,G4117,$F$2:F4117,F4117)-1=1),SUMPRODUCT(($F$2:$F$4154=F4117)*($G$2:$G$4154=G4117)*($K$2:$K$4154=K4117)*($I$2:$I$4154=I4117)*($L$2:$L$4154=L4117)*($M$2:$M$4154=M4117)),""),"")</f>
        <v/>
      </c>
      <c r="W4117" s="15" t="str">
        <f t="shared" si="192"/>
        <v/>
      </c>
      <c r="X4117" s="16" t="str">
        <f>IF(AND(A4117=[2]an!$G$38,F4117=[2]an!$E$40),[2]an!$G$40,IF(AND(A4117=[2]an!$G$38,F4117=[2]an!$E$41),[2]an!$G$41,IF(AND(A4117=[2]an!$G$38,F4117=[2]an!$E$39,H4117&gt;=[2]an!$M$37),[2]an!$G$39,
IF(AND(A4117=[2]an!$G$38,F4117=[2]an!$E$39,H4117&lt;[2]an!$M$37,S4117="kahepoolne vajaduspõhine",U4117=""),[2]an!$M$40,
IF(AND(A4117=[2]an!$G$38,F4117=[2]an!$E$39,H4117&lt;[2]an!$M$37,S4117="kahepoolne vajaduspõhine",U4117&lt;&gt;""),[2]an!$G$39,
IF(AND(A4117=[2]an!$G$38,F4117=[2]an!$E$39,H4117&lt;[2]an!$M$37,S4117&lt;&gt;"kahepoolne vajaduspõhine"),[2]an!$G$39,
IF(AND(A4117=[2]an!$G$38,F4117=[2]an!$E$42),[2]an!$G$42,
IF(AND(A4117=[2]an!$H$38,F4117=[2]an!$E$40),[2]an!$H$40,IF(AND(A4117=[2]an!$H$38,F4117=[2]an!$E$41),[2]an!$H$41,IF(AND(A4117=[2]an!$H$38,F4117=[2]an!$E$39,H4117&gt;=[2]an!$M$37),[2]an!$H$39,
IF(AND(A4117=[2]an!$H$38,F4117=[2]an!$E$39,H4117&lt;[2]an!$M$37,S4117="kahepoolne vajaduspõhine",U4117=""),[2]an!$M$40,
IF(AND(A4117=[2]an!$H$38,F4117=[2]an!$E$39,H4117&lt;[2]an!$M$37,S4117="kahepoolne vajaduspõhine",U4117&lt;&gt;""),[2]an!$H$39,
IF(AND(A4117=[2]an!$H$38,F4117=[2]an!$E$39,H4117&lt;[2]an!$M$37,S4117&lt;&gt;"kahepoolne vajaduspõhine"),[2]an!$H$39,
IF(AND(A4117=[2]an!$H$38,F4117=[2]an!$E$42),[2]an!$H$42,
IF(AND(A4117=[2]an!$I$38,F4117=[2]an!$E$40),[2]an!$I$40,IF(AND(A4117=[2]an!$I$38,F4117=[2]an!$E$41),[2]an!$I$41,IF(AND(A4117=[2]an!$I$38,F4117=[2]an!$E$39,H4117&gt;=[2]an!$M$37),[2]an!$I$39,
IF(AND(A4117=[2]an!$I$38,F4117=[2]an!$E$39,H4117&lt;[2]an!$M$37,S4117="kahepoolne vajaduspõhine",U4117=""),[2]an!$M$40,
IF(AND(A4117=[2]an!$I$38,F4117=[2]an!$E$39,H4117&lt;[2]an!$M$37,S4117="kahepoolne vajaduspõhine",U4117&lt;&gt;""),[2]an!$I$39,
IF(AND(A4117=[2]an!$I$38,F4117=[2]an!$E$39,H4117&lt;[2]an!$M$37,S4117&lt;&gt;"kahepoolne vajaduspõhine"),[2]an!$I$39,
IF(AND(A4117=[2]an!$I$38,F4117=[2]an!$E$42),[2]an!$I$42,
IF(AND(A4117=[2]an!$J$38,F4117=[2]an!$E$40),[2]an!$J$40,IF(AND(A4117=[2]an!$J$38,F4117=[2]an!$E$41),[2]an!$J$41,IF(AND(A4117=[2]an!$J$38,F4117=[2]an!$E$39,H4117&gt;=[2]an!$M$37),[2]an!$J$39,
IF(AND(A4117=[2]an!$J$38,F4117=[2]an!$E$39,H4117&lt;[2]an!$M$37,S4117="kahepoolne vajaduspõhine",U4117=""),[2]an!$M$40,
IF(AND(A4117=[2]an!$J$38,F4117=[2]an!$E$39,H4117&lt;[2]an!$M$37,S4117="kahepoolne vajaduspõhine",U4117&lt;&gt;""),[2]an!$J$39,
IF(AND(A4117=[2]an!$J$38,F4117=[2]an!$E$39,H4117&lt;[2]an!$M$37,S4117&lt;&gt;"kahepoolne vajaduspõhine"),[2]an!$J$39,
IF(AND(A4117=[2]an!$J$38,F4117=[2]an!$E$42),[2]an!$J$42,""))))))))))))))))))))))))))))</f>
        <v/>
      </c>
      <c r="Y4117" s="17" t="str">
        <f>IFERROR(IF(F4117="Tugigrupp",0,
IF(AND(F4117="Peretoe teenus",H4117&gt;=[2]an!$M$37,RANK(D4117,$D4117:$D4117)+COUNTIFS($D$2:D4117,D4117,$F$2:F4117,F4117)-1&gt;1),"",
IF(AND(F4117="Peretoe teenus",H4117&gt;=[2]an!$M$37,RANK(D4117,$D4117:$D4117)+COUNTIFS($D$2:D4117,D4117,$F$2:F4117,F4117)-1=1,MONTH(H4117)=MONTH(K4117)=TRUE,YEAR(H4117)=YEAR(K4117)=TRUE),((EOMONTH(H4117,0)-H4117+1)*X4117)/DAY(EOMONTH(H4117,0)),
IF(AND(F4117="Peretoe teenus",H4117&gt;=[2]an!$M$37,RANK(D4117,$D4117:$D4117)+COUNTIFS($D$2:D4117,D4117,$F$2:F4117,F4117)-1=1),X4117,
IF(AND(F4117="Peretoe teenus",H4117&lt;[2]an!$M$37,S4117&lt;&gt;"kahepoolne vajaduspõhine",RANK(D4117,$D4117:$D4117)+COUNTIFS($D$2:D4117,D4117,$F$2:F4117,F4117)-1=1),X4117,
IF(AND(F4117="Peretoe teenus",H4117&lt;[2]an!$M$37,S4117&lt;&gt;"kahepoolne vajaduspõhine",RANK(D4117,$D4117:$D4117)+COUNTIFS($D$2:D4117,D4117,$F$2:F4117,F4117)-1&gt;1),"",
IF(AND(F4117="Peretoe teenus",H4117&lt;[2]an!$M$37,S4117="kahepoolne vajaduspõhine",U4117="",RANK(D4117,$D4117:$D4117)+COUNTIFS($D$2:D4117,D4117,$F$2:F4117,F4117)-1=1),X4117,
IF(AND(F4117="Peretoe teenus",H4117&lt;[2]an!$M$37,S4117="kahepoolne vajaduspõhine",U4117="",RANK(D4117,$D4117:$D4117)+COUNTIFS($D$2:D4117,D4117,$F$2:F4117,F4117)-1&gt;1),"",
IF(AND(F4117="Peretoe teenus",H4117&lt;[2]an!$M$37,S4117="kahepoolne vajaduspõhine",U4117&lt;[2]an!$M$37,RANK(D4117,$D4117:$D4117)+COUNTIFS($D$2:D4117,D4117,$F$2:F4117,F4117)-1=1),X4117,
IF(AND(F4117="Peretoe teenus",H4117&lt;[2]an!$M$37,S4117="kahepoolne vajaduspõhine",U4117&lt;[2]an!$M$37,RANK(D4117,$D4117:$D4117)+COUNTIFS($D$2:D4117,D4117,$F$2:F4117,F4117)-1&gt;1),"",
IF(AND(F4117="Peretoe teenus",H4117&lt;[2]an!$M$37,S4117="kahepoolne vajaduspõhine",U4117&gt;=[2]an!$M$37,U4117&lt;=[2]an!$M$38,RANK(D4117,$D4117:$D4117)+COUNTIFS($D$2:D4117,D4117,$F$2:F4117,F4117)-1=1),
((EOMONTH(U4117,0)-U4117+1)*X4117)/DAY(EOMONTH(U4117,0))+(DAY(U4117)-1)*100/DAY(EOMONTH(U4117,0)),
IF(AND(F4117="Peretoe teenus",H4117&lt;[2]an!$M$37,S4117="kahepoolne vajaduspõhine",U4117&gt;=[2]an!$M$37,U4117&lt;=[2]an!$M$38,RANK(D4117,$D4117:$D4117)+COUNTIFS($D$2:D4117,D4117,$F$2:F4117,F4117)-1&gt;1),"",
IF(AND(F4117="Peretoe teenus",H4117&lt;[2]an!$M$37,S4117="kahepoolne vajaduspõhine",U4117&gt;[2]an!$M$38,RANK(D4117,$D4117:$D4117)+COUNTIFS($D$2:D4117,D4117,$F$2:F4117,F4117)-1=1),X4117,
IF(AND(F4117="Peretoe teenus",H4117&lt;[2]an!$M$37,S4117="kahepoolne vajaduspõhine",U4117&gt;[2]an!$M$38,RANK(D4117,$D4117:$D4117)+COUNTIFS($D$2:D4117,D4117,$F$2:F4117,F4117)-1&gt;1),"",X4117*W4117)))))))))))))),"")</f>
        <v/>
      </c>
      <c r="Z4117" s="18" t="str">
        <f t="shared" si="193"/>
        <v/>
      </c>
      <c r="AA4117" s="19" t="str">
        <f>IFERROR(VLOOKUP(E4117,[2]an!$A$3:$B$81,2,FALSE),"")</f>
        <v/>
      </c>
      <c r="AB4117" s="19" t="str">
        <f>IFERROR(VLOOKUP(AA4117,[2]an!$C$2:$D$16,2,FALSE),"")</f>
        <v/>
      </c>
      <c r="AC4117" s="20"/>
      <c r="AD4117" s="21" t="str">
        <f>IF(A4117=[2]an!$F$36,VLOOKUP([2]an!$F$36,[2]an!$F$36:$H$36,3,FALSE),IF(A4117=[2]an!$F$35,VLOOKUP([2]an!$F$35,[2]an!$F$35:$H$35,3,FALSE),IF(A4117=[2]an!$F$33,VLOOKUP([2]an!$F$33,[2]an!$F$33:$H$33,3,FALSE),IF(A4117=[2]an!$F$31,VLOOKUP([2]an!$F$31,[2]an!$F$31:$H$31,3,FALSE),""))))</f>
        <v/>
      </c>
    </row>
    <row r="4118" spans="6:30" x14ac:dyDescent="0.2">
      <c r="F4118" s="10"/>
      <c r="G4118" s="8" t="str">
        <f t="shared" si="194"/>
        <v/>
      </c>
      <c r="H4118" s="13"/>
      <c r="K4118" s="13"/>
      <c r="L4118" s="10"/>
      <c r="M4118" s="10"/>
      <c r="S4118" s="8" t="str">
        <f>IFERROR(VLOOKUP(D4118,[1]peretoe_teenus!$A$2:$L$2000,5,FALSE),"")</f>
        <v/>
      </c>
      <c r="U4118" s="13"/>
      <c r="V4118" s="15" t="str" cm="1">
        <f t="array" ref="V4118">IFERROR(IF(AND(F4118="Tugigrupp",RANK(K4118,$K4118:$K4118)+COUNTIFS($K$2:K4118,K4118,$L$2:L4118,L4118,$M$2:M4118,M4118,$I$2:I4118,I4118,$G$2:G4118,G4118,$F$2:F4118,F4118)-1=1),SUMPRODUCT(($F$2:$F$4154=F4118)*($G$2:$G$4154=G4118)*($K$2:$K$4154=K4118)*($I$2:$I$4154=I4118)*($L$2:$L$4154=L4118)*($M$2:$M$4154=M4118)),""),"")</f>
        <v/>
      </c>
      <c r="W4118" s="15" t="str">
        <f t="shared" si="192"/>
        <v/>
      </c>
      <c r="X4118" s="16" t="str">
        <f>IF(AND(A4118=[2]an!$G$38,F4118=[2]an!$E$40),[2]an!$G$40,IF(AND(A4118=[2]an!$G$38,F4118=[2]an!$E$41),[2]an!$G$41,IF(AND(A4118=[2]an!$G$38,F4118=[2]an!$E$39,H4118&gt;=[2]an!$M$37),[2]an!$G$39,
IF(AND(A4118=[2]an!$G$38,F4118=[2]an!$E$39,H4118&lt;[2]an!$M$37,S4118="kahepoolne vajaduspõhine",U4118=""),[2]an!$M$40,
IF(AND(A4118=[2]an!$G$38,F4118=[2]an!$E$39,H4118&lt;[2]an!$M$37,S4118="kahepoolne vajaduspõhine",U4118&lt;&gt;""),[2]an!$G$39,
IF(AND(A4118=[2]an!$G$38,F4118=[2]an!$E$39,H4118&lt;[2]an!$M$37,S4118&lt;&gt;"kahepoolne vajaduspõhine"),[2]an!$G$39,
IF(AND(A4118=[2]an!$G$38,F4118=[2]an!$E$42),[2]an!$G$42,
IF(AND(A4118=[2]an!$H$38,F4118=[2]an!$E$40),[2]an!$H$40,IF(AND(A4118=[2]an!$H$38,F4118=[2]an!$E$41),[2]an!$H$41,IF(AND(A4118=[2]an!$H$38,F4118=[2]an!$E$39,H4118&gt;=[2]an!$M$37),[2]an!$H$39,
IF(AND(A4118=[2]an!$H$38,F4118=[2]an!$E$39,H4118&lt;[2]an!$M$37,S4118="kahepoolne vajaduspõhine",U4118=""),[2]an!$M$40,
IF(AND(A4118=[2]an!$H$38,F4118=[2]an!$E$39,H4118&lt;[2]an!$M$37,S4118="kahepoolne vajaduspõhine",U4118&lt;&gt;""),[2]an!$H$39,
IF(AND(A4118=[2]an!$H$38,F4118=[2]an!$E$39,H4118&lt;[2]an!$M$37,S4118&lt;&gt;"kahepoolne vajaduspõhine"),[2]an!$H$39,
IF(AND(A4118=[2]an!$H$38,F4118=[2]an!$E$42),[2]an!$H$42,
IF(AND(A4118=[2]an!$I$38,F4118=[2]an!$E$40),[2]an!$I$40,IF(AND(A4118=[2]an!$I$38,F4118=[2]an!$E$41),[2]an!$I$41,IF(AND(A4118=[2]an!$I$38,F4118=[2]an!$E$39,H4118&gt;=[2]an!$M$37),[2]an!$I$39,
IF(AND(A4118=[2]an!$I$38,F4118=[2]an!$E$39,H4118&lt;[2]an!$M$37,S4118="kahepoolne vajaduspõhine",U4118=""),[2]an!$M$40,
IF(AND(A4118=[2]an!$I$38,F4118=[2]an!$E$39,H4118&lt;[2]an!$M$37,S4118="kahepoolne vajaduspõhine",U4118&lt;&gt;""),[2]an!$I$39,
IF(AND(A4118=[2]an!$I$38,F4118=[2]an!$E$39,H4118&lt;[2]an!$M$37,S4118&lt;&gt;"kahepoolne vajaduspõhine"),[2]an!$I$39,
IF(AND(A4118=[2]an!$I$38,F4118=[2]an!$E$42),[2]an!$I$42,
IF(AND(A4118=[2]an!$J$38,F4118=[2]an!$E$40),[2]an!$J$40,IF(AND(A4118=[2]an!$J$38,F4118=[2]an!$E$41),[2]an!$J$41,IF(AND(A4118=[2]an!$J$38,F4118=[2]an!$E$39,H4118&gt;=[2]an!$M$37),[2]an!$J$39,
IF(AND(A4118=[2]an!$J$38,F4118=[2]an!$E$39,H4118&lt;[2]an!$M$37,S4118="kahepoolne vajaduspõhine",U4118=""),[2]an!$M$40,
IF(AND(A4118=[2]an!$J$38,F4118=[2]an!$E$39,H4118&lt;[2]an!$M$37,S4118="kahepoolne vajaduspõhine",U4118&lt;&gt;""),[2]an!$J$39,
IF(AND(A4118=[2]an!$J$38,F4118=[2]an!$E$39,H4118&lt;[2]an!$M$37,S4118&lt;&gt;"kahepoolne vajaduspõhine"),[2]an!$J$39,
IF(AND(A4118=[2]an!$J$38,F4118=[2]an!$E$42),[2]an!$J$42,""))))))))))))))))))))))))))))</f>
        <v/>
      </c>
      <c r="Y4118" s="17" t="str">
        <f>IFERROR(IF(F4118="Tugigrupp",0,
IF(AND(F4118="Peretoe teenus",H4118&gt;=[2]an!$M$37,RANK(D4118,$D4118:$D4118)+COUNTIFS($D$2:D4118,D4118,$F$2:F4118,F4118)-1&gt;1),"",
IF(AND(F4118="Peretoe teenus",H4118&gt;=[2]an!$M$37,RANK(D4118,$D4118:$D4118)+COUNTIFS($D$2:D4118,D4118,$F$2:F4118,F4118)-1=1,MONTH(H4118)=MONTH(K4118)=TRUE,YEAR(H4118)=YEAR(K4118)=TRUE),((EOMONTH(H4118,0)-H4118+1)*X4118)/DAY(EOMONTH(H4118,0)),
IF(AND(F4118="Peretoe teenus",H4118&gt;=[2]an!$M$37,RANK(D4118,$D4118:$D4118)+COUNTIFS($D$2:D4118,D4118,$F$2:F4118,F4118)-1=1),X4118,
IF(AND(F4118="Peretoe teenus",H4118&lt;[2]an!$M$37,S4118&lt;&gt;"kahepoolne vajaduspõhine",RANK(D4118,$D4118:$D4118)+COUNTIFS($D$2:D4118,D4118,$F$2:F4118,F4118)-1=1),X4118,
IF(AND(F4118="Peretoe teenus",H4118&lt;[2]an!$M$37,S4118&lt;&gt;"kahepoolne vajaduspõhine",RANK(D4118,$D4118:$D4118)+COUNTIFS($D$2:D4118,D4118,$F$2:F4118,F4118)-1&gt;1),"",
IF(AND(F4118="Peretoe teenus",H4118&lt;[2]an!$M$37,S4118="kahepoolne vajaduspõhine",U4118="",RANK(D4118,$D4118:$D4118)+COUNTIFS($D$2:D4118,D4118,$F$2:F4118,F4118)-1=1),X4118,
IF(AND(F4118="Peretoe teenus",H4118&lt;[2]an!$M$37,S4118="kahepoolne vajaduspõhine",U4118="",RANK(D4118,$D4118:$D4118)+COUNTIFS($D$2:D4118,D4118,$F$2:F4118,F4118)-1&gt;1),"",
IF(AND(F4118="Peretoe teenus",H4118&lt;[2]an!$M$37,S4118="kahepoolne vajaduspõhine",U4118&lt;[2]an!$M$37,RANK(D4118,$D4118:$D4118)+COUNTIFS($D$2:D4118,D4118,$F$2:F4118,F4118)-1=1),X4118,
IF(AND(F4118="Peretoe teenus",H4118&lt;[2]an!$M$37,S4118="kahepoolne vajaduspõhine",U4118&lt;[2]an!$M$37,RANK(D4118,$D4118:$D4118)+COUNTIFS($D$2:D4118,D4118,$F$2:F4118,F4118)-1&gt;1),"",
IF(AND(F4118="Peretoe teenus",H4118&lt;[2]an!$M$37,S4118="kahepoolne vajaduspõhine",U4118&gt;=[2]an!$M$37,U4118&lt;=[2]an!$M$38,RANK(D4118,$D4118:$D4118)+COUNTIFS($D$2:D4118,D4118,$F$2:F4118,F4118)-1=1),
((EOMONTH(U4118,0)-U4118+1)*X4118)/DAY(EOMONTH(U4118,0))+(DAY(U4118)-1)*100/DAY(EOMONTH(U4118,0)),
IF(AND(F4118="Peretoe teenus",H4118&lt;[2]an!$M$37,S4118="kahepoolne vajaduspõhine",U4118&gt;=[2]an!$M$37,U4118&lt;=[2]an!$M$38,RANK(D4118,$D4118:$D4118)+COUNTIFS($D$2:D4118,D4118,$F$2:F4118,F4118)-1&gt;1),"",
IF(AND(F4118="Peretoe teenus",H4118&lt;[2]an!$M$37,S4118="kahepoolne vajaduspõhine",U4118&gt;[2]an!$M$38,RANK(D4118,$D4118:$D4118)+COUNTIFS($D$2:D4118,D4118,$F$2:F4118,F4118)-1=1),X4118,
IF(AND(F4118="Peretoe teenus",H4118&lt;[2]an!$M$37,S4118="kahepoolne vajaduspõhine",U4118&gt;[2]an!$M$38,RANK(D4118,$D4118:$D4118)+COUNTIFS($D$2:D4118,D4118,$F$2:F4118,F4118)-1&gt;1),"",X4118*W4118)))))))))))))),"")</f>
        <v/>
      </c>
      <c r="Z4118" s="18" t="str">
        <f t="shared" si="193"/>
        <v/>
      </c>
      <c r="AA4118" s="19" t="str">
        <f>IFERROR(VLOOKUP(E4118,[2]an!$A$3:$B$81,2,FALSE),"")</f>
        <v/>
      </c>
      <c r="AB4118" s="19" t="str">
        <f>IFERROR(VLOOKUP(AA4118,[2]an!$C$2:$D$16,2,FALSE),"")</f>
        <v/>
      </c>
      <c r="AC4118" s="20"/>
      <c r="AD4118" s="21" t="str">
        <f>IF(A4118=[2]an!$F$36,VLOOKUP([2]an!$F$36,[2]an!$F$36:$H$36,3,FALSE),IF(A4118=[2]an!$F$35,VLOOKUP([2]an!$F$35,[2]an!$F$35:$H$35,3,FALSE),IF(A4118=[2]an!$F$33,VLOOKUP([2]an!$F$33,[2]an!$F$33:$H$33,3,FALSE),IF(A4118=[2]an!$F$31,VLOOKUP([2]an!$F$31,[2]an!$F$31:$H$31,3,FALSE),""))))</f>
        <v/>
      </c>
    </row>
    <row r="4119" spans="6:30" x14ac:dyDescent="0.2">
      <c r="F4119" s="10"/>
      <c r="G4119" s="8" t="str">
        <f t="shared" si="194"/>
        <v/>
      </c>
      <c r="H4119" s="13"/>
      <c r="K4119" s="13"/>
      <c r="L4119" s="10"/>
      <c r="M4119" s="10"/>
      <c r="S4119" s="8" t="str">
        <f>IFERROR(VLOOKUP(D4119,[1]peretoe_teenus!$A$2:$L$2000,5,FALSE),"")</f>
        <v/>
      </c>
      <c r="U4119" s="13"/>
      <c r="V4119" s="15" t="str" cm="1">
        <f t="array" ref="V4119">IFERROR(IF(AND(F4119="Tugigrupp",RANK(K4119,$K4119:$K4119)+COUNTIFS($K$2:K4119,K4119,$L$2:L4119,L4119,$M$2:M4119,M4119,$I$2:I4119,I4119,$G$2:G4119,G4119,$F$2:F4119,F4119)-1=1),SUMPRODUCT(($F$2:$F$4154=F4119)*($G$2:$G$4154=G4119)*($K$2:$K$4154=K4119)*($I$2:$I$4154=I4119)*($L$2:$L$4154=L4119)*($M$2:$M$4154=M4119)),""),"")</f>
        <v/>
      </c>
      <c r="W4119" s="15" t="str">
        <f t="shared" si="192"/>
        <v/>
      </c>
      <c r="X4119" s="16" t="str">
        <f>IF(AND(A4119=[2]an!$G$38,F4119=[2]an!$E$40),[2]an!$G$40,IF(AND(A4119=[2]an!$G$38,F4119=[2]an!$E$41),[2]an!$G$41,IF(AND(A4119=[2]an!$G$38,F4119=[2]an!$E$39,H4119&gt;=[2]an!$M$37),[2]an!$G$39,
IF(AND(A4119=[2]an!$G$38,F4119=[2]an!$E$39,H4119&lt;[2]an!$M$37,S4119="kahepoolne vajaduspõhine",U4119=""),[2]an!$M$40,
IF(AND(A4119=[2]an!$G$38,F4119=[2]an!$E$39,H4119&lt;[2]an!$M$37,S4119="kahepoolne vajaduspõhine",U4119&lt;&gt;""),[2]an!$G$39,
IF(AND(A4119=[2]an!$G$38,F4119=[2]an!$E$39,H4119&lt;[2]an!$M$37,S4119&lt;&gt;"kahepoolne vajaduspõhine"),[2]an!$G$39,
IF(AND(A4119=[2]an!$G$38,F4119=[2]an!$E$42),[2]an!$G$42,
IF(AND(A4119=[2]an!$H$38,F4119=[2]an!$E$40),[2]an!$H$40,IF(AND(A4119=[2]an!$H$38,F4119=[2]an!$E$41),[2]an!$H$41,IF(AND(A4119=[2]an!$H$38,F4119=[2]an!$E$39,H4119&gt;=[2]an!$M$37),[2]an!$H$39,
IF(AND(A4119=[2]an!$H$38,F4119=[2]an!$E$39,H4119&lt;[2]an!$M$37,S4119="kahepoolne vajaduspõhine",U4119=""),[2]an!$M$40,
IF(AND(A4119=[2]an!$H$38,F4119=[2]an!$E$39,H4119&lt;[2]an!$M$37,S4119="kahepoolne vajaduspõhine",U4119&lt;&gt;""),[2]an!$H$39,
IF(AND(A4119=[2]an!$H$38,F4119=[2]an!$E$39,H4119&lt;[2]an!$M$37,S4119&lt;&gt;"kahepoolne vajaduspõhine"),[2]an!$H$39,
IF(AND(A4119=[2]an!$H$38,F4119=[2]an!$E$42),[2]an!$H$42,
IF(AND(A4119=[2]an!$I$38,F4119=[2]an!$E$40),[2]an!$I$40,IF(AND(A4119=[2]an!$I$38,F4119=[2]an!$E$41),[2]an!$I$41,IF(AND(A4119=[2]an!$I$38,F4119=[2]an!$E$39,H4119&gt;=[2]an!$M$37),[2]an!$I$39,
IF(AND(A4119=[2]an!$I$38,F4119=[2]an!$E$39,H4119&lt;[2]an!$M$37,S4119="kahepoolne vajaduspõhine",U4119=""),[2]an!$M$40,
IF(AND(A4119=[2]an!$I$38,F4119=[2]an!$E$39,H4119&lt;[2]an!$M$37,S4119="kahepoolne vajaduspõhine",U4119&lt;&gt;""),[2]an!$I$39,
IF(AND(A4119=[2]an!$I$38,F4119=[2]an!$E$39,H4119&lt;[2]an!$M$37,S4119&lt;&gt;"kahepoolne vajaduspõhine"),[2]an!$I$39,
IF(AND(A4119=[2]an!$I$38,F4119=[2]an!$E$42),[2]an!$I$42,
IF(AND(A4119=[2]an!$J$38,F4119=[2]an!$E$40),[2]an!$J$40,IF(AND(A4119=[2]an!$J$38,F4119=[2]an!$E$41),[2]an!$J$41,IF(AND(A4119=[2]an!$J$38,F4119=[2]an!$E$39,H4119&gt;=[2]an!$M$37),[2]an!$J$39,
IF(AND(A4119=[2]an!$J$38,F4119=[2]an!$E$39,H4119&lt;[2]an!$M$37,S4119="kahepoolne vajaduspõhine",U4119=""),[2]an!$M$40,
IF(AND(A4119=[2]an!$J$38,F4119=[2]an!$E$39,H4119&lt;[2]an!$M$37,S4119="kahepoolne vajaduspõhine",U4119&lt;&gt;""),[2]an!$J$39,
IF(AND(A4119=[2]an!$J$38,F4119=[2]an!$E$39,H4119&lt;[2]an!$M$37,S4119&lt;&gt;"kahepoolne vajaduspõhine"),[2]an!$J$39,
IF(AND(A4119=[2]an!$J$38,F4119=[2]an!$E$42),[2]an!$J$42,""))))))))))))))))))))))))))))</f>
        <v/>
      </c>
      <c r="Y4119" s="17" t="str">
        <f>IFERROR(IF(F4119="Tugigrupp",0,
IF(AND(F4119="Peretoe teenus",H4119&gt;=[2]an!$M$37,RANK(D4119,$D4119:$D4119)+COUNTIFS($D$2:D4119,D4119,$F$2:F4119,F4119)-1&gt;1),"",
IF(AND(F4119="Peretoe teenus",H4119&gt;=[2]an!$M$37,RANK(D4119,$D4119:$D4119)+COUNTIFS($D$2:D4119,D4119,$F$2:F4119,F4119)-1=1,MONTH(H4119)=MONTH(K4119)=TRUE,YEAR(H4119)=YEAR(K4119)=TRUE),((EOMONTH(H4119,0)-H4119+1)*X4119)/DAY(EOMONTH(H4119,0)),
IF(AND(F4119="Peretoe teenus",H4119&gt;=[2]an!$M$37,RANK(D4119,$D4119:$D4119)+COUNTIFS($D$2:D4119,D4119,$F$2:F4119,F4119)-1=1),X4119,
IF(AND(F4119="Peretoe teenus",H4119&lt;[2]an!$M$37,S4119&lt;&gt;"kahepoolne vajaduspõhine",RANK(D4119,$D4119:$D4119)+COUNTIFS($D$2:D4119,D4119,$F$2:F4119,F4119)-1=1),X4119,
IF(AND(F4119="Peretoe teenus",H4119&lt;[2]an!$M$37,S4119&lt;&gt;"kahepoolne vajaduspõhine",RANK(D4119,$D4119:$D4119)+COUNTIFS($D$2:D4119,D4119,$F$2:F4119,F4119)-1&gt;1),"",
IF(AND(F4119="Peretoe teenus",H4119&lt;[2]an!$M$37,S4119="kahepoolne vajaduspõhine",U4119="",RANK(D4119,$D4119:$D4119)+COUNTIFS($D$2:D4119,D4119,$F$2:F4119,F4119)-1=1),X4119,
IF(AND(F4119="Peretoe teenus",H4119&lt;[2]an!$M$37,S4119="kahepoolne vajaduspõhine",U4119="",RANK(D4119,$D4119:$D4119)+COUNTIFS($D$2:D4119,D4119,$F$2:F4119,F4119)-1&gt;1),"",
IF(AND(F4119="Peretoe teenus",H4119&lt;[2]an!$M$37,S4119="kahepoolne vajaduspõhine",U4119&lt;[2]an!$M$37,RANK(D4119,$D4119:$D4119)+COUNTIFS($D$2:D4119,D4119,$F$2:F4119,F4119)-1=1),X4119,
IF(AND(F4119="Peretoe teenus",H4119&lt;[2]an!$M$37,S4119="kahepoolne vajaduspõhine",U4119&lt;[2]an!$M$37,RANK(D4119,$D4119:$D4119)+COUNTIFS($D$2:D4119,D4119,$F$2:F4119,F4119)-1&gt;1),"",
IF(AND(F4119="Peretoe teenus",H4119&lt;[2]an!$M$37,S4119="kahepoolne vajaduspõhine",U4119&gt;=[2]an!$M$37,U4119&lt;=[2]an!$M$38,RANK(D4119,$D4119:$D4119)+COUNTIFS($D$2:D4119,D4119,$F$2:F4119,F4119)-1=1),
((EOMONTH(U4119,0)-U4119+1)*X4119)/DAY(EOMONTH(U4119,0))+(DAY(U4119)-1)*100/DAY(EOMONTH(U4119,0)),
IF(AND(F4119="Peretoe teenus",H4119&lt;[2]an!$M$37,S4119="kahepoolne vajaduspõhine",U4119&gt;=[2]an!$M$37,U4119&lt;=[2]an!$M$38,RANK(D4119,$D4119:$D4119)+COUNTIFS($D$2:D4119,D4119,$F$2:F4119,F4119)-1&gt;1),"",
IF(AND(F4119="Peretoe teenus",H4119&lt;[2]an!$M$37,S4119="kahepoolne vajaduspõhine",U4119&gt;[2]an!$M$38,RANK(D4119,$D4119:$D4119)+COUNTIFS($D$2:D4119,D4119,$F$2:F4119,F4119)-1=1),X4119,
IF(AND(F4119="Peretoe teenus",H4119&lt;[2]an!$M$37,S4119="kahepoolne vajaduspõhine",U4119&gt;[2]an!$M$38,RANK(D4119,$D4119:$D4119)+COUNTIFS($D$2:D4119,D4119,$F$2:F4119,F4119)-1&gt;1),"",X4119*W4119)))))))))))))),"")</f>
        <v/>
      </c>
      <c r="Z4119" s="18" t="str">
        <f t="shared" si="193"/>
        <v/>
      </c>
      <c r="AA4119" s="19" t="str">
        <f>IFERROR(VLOOKUP(E4119,[2]an!$A$3:$B$81,2,FALSE),"")</f>
        <v/>
      </c>
      <c r="AB4119" s="19" t="str">
        <f>IFERROR(VLOOKUP(AA4119,[2]an!$C$2:$D$16,2,FALSE),"")</f>
        <v/>
      </c>
      <c r="AC4119" s="20"/>
      <c r="AD4119" s="21" t="str">
        <f>IF(A4119=[2]an!$F$36,VLOOKUP([2]an!$F$36,[2]an!$F$36:$H$36,3,FALSE),IF(A4119=[2]an!$F$35,VLOOKUP([2]an!$F$35,[2]an!$F$35:$H$35,3,FALSE),IF(A4119=[2]an!$F$33,VLOOKUP([2]an!$F$33,[2]an!$F$33:$H$33,3,FALSE),IF(A4119=[2]an!$F$31,VLOOKUP([2]an!$F$31,[2]an!$F$31:$H$31,3,FALSE),""))))</f>
        <v/>
      </c>
    </row>
    <row r="4120" spans="6:30" x14ac:dyDescent="0.2">
      <c r="F4120" s="10"/>
      <c r="G4120" s="8" t="str">
        <f t="shared" si="194"/>
        <v/>
      </c>
      <c r="H4120" s="13"/>
      <c r="K4120" s="13"/>
      <c r="L4120" s="10"/>
      <c r="M4120" s="10"/>
      <c r="S4120" s="8" t="str">
        <f>IFERROR(VLOOKUP(D4120,[1]peretoe_teenus!$A$2:$L$2000,5,FALSE),"")</f>
        <v/>
      </c>
      <c r="U4120" s="13"/>
      <c r="V4120" s="15" t="str" cm="1">
        <f t="array" ref="V4120">IFERROR(IF(AND(F4120="Tugigrupp",RANK(K4120,$K4120:$K4120)+COUNTIFS($K$2:K4120,K4120,$L$2:L4120,L4120,$M$2:M4120,M4120,$I$2:I4120,I4120,$G$2:G4120,G4120,$F$2:F4120,F4120)-1=1),SUMPRODUCT(($F$2:$F$4154=F4120)*($G$2:$G$4154=G4120)*($K$2:$K$4154=K4120)*($I$2:$I$4154=I4120)*($L$2:$L$4154=L4120)*($M$2:$M$4154=M4120)),""),"")</f>
        <v/>
      </c>
      <c r="W4120" s="15" t="str">
        <f t="shared" si="192"/>
        <v/>
      </c>
      <c r="X4120" s="16" t="str">
        <f>IF(AND(A4120=[2]an!$G$38,F4120=[2]an!$E$40),[2]an!$G$40,IF(AND(A4120=[2]an!$G$38,F4120=[2]an!$E$41),[2]an!$G$41,IF(AND(A4120=[2]an!$G$38,F4120=[2]an!$E$39,H4120&gt;=[2]an!$M$37),[2]an!$G$39,
IF(AND(A4120=[2]an!$G$38,F4120=[2]an!$E$39,H4120&lt;[2]an!$M$37,S4120="kahepoolne vajaduspõhine",U4120=""),[2]an!$M$40,
IF(AND(A4120=[2]an!$G$38,F4120=[2]an!$E$39,H4120&lt;[2]an!$M$37,S4120="kahepoolne vajaduspõhine",U4120&lt;&gt;""),[2]an!$G$39,
IF(AND(A4120=[2]an!$G$38,F4120=[2]an!$E$39,H4120&lt;[2]an!$M$37,S4120&lt;&gt;"kahepoolne vajaduspõhine"),[2]an!$G$39,
IF(AND(A4120=[2]an!$G$38,F4120=[2]an!$E$42),[2]an!$G$42,
IF(AND(A4120=[2]an!$H$38,F4120=[2]an!$E$40),[2]an!$H$40,IF(AND(A4120=[2]an!$H$38,F4120=[2]an!$E$41),[2]an!$H$41,IF(AND(A4120=[2]an!$H$38,F4120=[2]an!$E$39,H4120&gt;=[2]an!$M$37),[2]an!$H$39,
IF(AND(A4120=[2]an!$H$38,F4120=[2]an!$E$39,H4120&lt;[2]an!$M$37,S4120="kahepoolne vajaduspõhine",U4120=""),[2]an!$M$40,
IF(AND(A4120=[2]an!$H$38,F4120=[2]an!$E$39,H4120&lt;[2]an!$M$37,S4120="kahepoolne vajaduspõhine",U4120&lt;&gt;""),[2]an!$H$39,
IF(AND(A4120=[2]an!$H$38,F4120=[2]an!$E$39,H4120&lt;[2]an!$M$37,S4120&lt;&gt;"kahepoolne vajaduspõhine"),[2]an!$H$39,
IF(AND(A4120=[2]an!$H$38,F4120=[2]an!$E$42),[2]an!$H$42,
IF(AND(A4120=[2]an!$I$38,F4120=[2]an!$E$40),[2]an!$I$40,IF(AND(A4120=[2]an!$I$38,F4120=[2]an!$E$41),[2]an!$I$41,IF(AND(A4120=[2]an!$I$38,F4120=[2]an!$E$39,H4120&gt;=[2]an!$M$37),[2]an!$I$39,
IF(AND(A4120=[2]an!$I$38,F4120=[2]an!$E$39,H4120&lt;[2]an!$M$37,S4120="kahepoolne vajaduspõhine",U4120=""),[2]an!$M$40,
IF(AND(A4120=[2]an!$I$38,F4120=[2]an!$E$39,H4120&lt;[2]an!$M$37,S4120="kahepoolne vajaduspõhine",U4120&lt;&gt;""),[2]an!$I$39,
IF(AND(A4120=[2]an!$I$38,F4120=[2]an!$E$39,H4120&lt;[2]an!$M$37,S4120&lt;&gt;"kahepoolne vajaduspõhine"),[2]an!$I$39,
IF(AND(A4120=[2]an!$I$38,F4120=[2]an!$E$42),[2]an!$I$42,
IF(AND(A4120=[2]an!$J$38,F4120=[2]an!$E$40),[2]an!$J$40,IF(AND(A4120=[2]an!$J$38,F4120=[2]an!$E$41),[2]an!$J$41,IF(AND(A4120=[2]an!$J$38,F4120=[2]an!$E$39,H4120&gt;=[2]an!$M$37),[2]an!$J$39,
IF(AND(A4120=[2]an!$J$38,F4120=[2]an!$E$39,H4120&lt;[2]an!$M$37,S4120="kahepoolne vajaduspõhine",U4120=""),[2]an!$M$40,
IF(AND(A4120=[2]an!$J$38,F4120=[2]an!$E$39,H4120&lt;[2]an!$M$37,S4120="kahepoolne vajaduspõhine",U4120&lt;&gt;""),[2]an!$J$39,
IF(AND(A4120=[2]an!$J$38,F4120=[2]an!$E$39,H4120&lt;[2]an!$M$37,S4120&lt;&gt;"kahepoolne vajaduspõhine"),[2]an!$J$39,
IF(AND(A4120=[2]an!$J$38,F4120=[2]an!$E$42),[2]an!$J$42,""))))))))))))))))))))))))))))</f>
        <v/>
      </c>
      <c r="Y4120" s="17" t="str">
        <f>IFERROR(IF(F4120="Tugigrupp",0,
IF(AND(F4120="Peretoe teenus",H4120&gt;=[2]an!$M$37,RANK(D4120,$D4120:$D4120)+COUNTIFS($D$2:D4120,D4120,$F$2:F4120,F4120)-1&gt;1),"",
IF(AND(F4120="Peretoe teenus",H4120&gt;=[2]an!$M$37,RANK(D4120,$D4120:$D4120)+COUNTIFS($D$2:D4120,D4120,$F$2:F4120,F4120)-1=1,MONTH(H4120)=MONTH(K4120)=TRUE,YEAR(H4120)=YEAR(K4120)=TRUE),((EOMONTH(H4120,0)-H4120+1)*X4120)/DAY(EOMONTH(H4120,0)),
IF(AND(F4120="Peretoe teenus",H4120&gt;=[2]an!$M$37,RANK(D4120,$D4120:$D4120)+COUNTIFS($D$2:D4120,D4120,$F$2:F4120,F4120)-1=1),X4120,
IF(AND(F4120="Peretoe teenus",H4120&lt;[2]an!$M$37,S4120&lt;&gt;"kahepoolne vajaduspõhine",RANK(D4120,$D4120:$D4120)+COUNTIFS($D$2:D4120,D4120,$F$2:F4120,F4120)-1=1),X4120,
IF(AND(F4120="Peretoe teenus",H4120&lt;[2]an!$M$37,S4120&lt;&gt;"kahepoolne vajaduspõhine",RANK(D4120,$D4120:$D4120)+COUNTIFS($D$2:D4120,D4120,$F$2:F4120,F4120)-1&gt;1),"",
IF(AND(F4120="Peretoe teenus",H4120&lt;[2]an!$M$37,S4120="kahepoolne vajaduspõhine",U4120="",RANK(D4120,$D4120:$D4120)+COUNTIFS($D$2:D4120,D4120,$F$2:F4120,F4120)-1=1),X4120,
IF(AND(F4120="Peretoe teenus",H4120&lt;[2]an!$M$37,S4120="kahepoolne vajaduspõhine",U4120="",RANK(D4120,$D4120:$D4120)+COUNTIFS($D$2:D4120,D4120,$F$2:F4120,F4120)-1&gt;1),"",
IF(AND(F4120="Peretoe teenus",H4120&lt;[2]an!$M$37,S4120="kahepoolne vajaduspõhine",U4120&lt;[2]an!$M$37,RANK(D4120,$D4120:$D4120)+COUNTIFS($D$2:D4120,D4120,$F$2:F4120,F4120)-1=1),X4120,
IF(AND(F4120="Peretoe teenus",H4120&lt;[2]an!$M$37,S4120="kahepoolne vajaduspõhine",U4120&lt;[2]an!$M$37,RANK(D4120,$D4120:$D4120)+COUNTIFS($D$2:D4120,D4120,$F$2:F4120,F4120)-1&gt;1),"",
IF(AND(F4120="Peretoe teenus",H4120&lt;[2]an!$M$37,S4120="kahepoolne vajaduspõhine",U4120&gt;=[2]an!$M$37,U4120&lt;=[2]an!$M$38,RANK(D4120,$D4120:$D4120)+COUNTIFS($D$2:D4120,D4120,$F$2:F4120,F4120)-1=1),
((EOMONTH(U4120,0)-U4120+1)*X4120)/DAY(EOMONTH(U4120,0))+(DAY(U4120)-1)*100/DAY(EOMONTH(U4120,0)),
IF(AND(F4120="Peretoe teenus",H4120&lt;[2]an!$M$37,S4120="kahepoolne vajaduspõhine",U4120&gt;=[2]an!$M$37,U4120&lt;=[2]an!$M$38,RANK(D4120,$D4120:$D4120)+COUNTIFS($D$2:D4120,D4120,$F$2:F4120,F4120)-1&gt;1),"",
IF(AND(F4120="Peretoe teenus",H4120&lt;[2]an!$M$37,S4120="kahepoolne vajaduspõhine",U4120&gt;[2]an!$M$38,RANK(D4120,$D4120:$D4120)+COUNTIFS($D$2:D4120,D4120,$F$2:F4120,F4120)-1=1),X4120,
IF(AND(F4120="Peretoe teenus",H4120&lt;[2]an!$M$37,S4120="kahepoolne vajaduspõhine",U4120&gt;[2]an!$M$38,RANK(D4120,$D4120:$D4120)+COUNTIFS($D$2:D4120,D4120,$F$2:F4120,F4120)-1&gt;1),"",X4120*W4120)))))))))))))),"")</f>
        <v/>
      </c>
      <c r="Z4120" s="18" t="str">
        <f t="shared" si="193"/>
        <v/>
      </c>
      <c r="AA4120" s="19" t="str">
        <f>IFERROR(VLOOKUP(E4120,[2]an!$A$3:$B$81,2,FALSE),"")</f>
        <v/>
      </c>
      <c r="AB4120" s="19" t="str">
        <f>IFERROR(VLOOKUP(AA4120,[2]an!$C$2:$D$16,2,FALSE),"")</f>
        <v/>
      </c>
      <c r="AC4120" s="20"/>
      <c r="AD4120" s="21" t="str">
        <f>IF(A4120=[2]an!$F$36,VLOOKUP([2]an!$F$36,[2]an!$F$36:$H$36,3,FALSE),IF(A4120=[2]an!$F$35,VLOOKUP([2]an!$F$35,[2]an!$F$35:$H$35,3,FALSE),IF(A4120=[2]an!$F$33,VLOOKUP([2]an!$F$33,[2]an!$F$33:$H$33,3,FALSE),IF(A4120=[2]an!$F$31,VLOOKUP([2]an!$F$31,[2]an!$F$31:$H$31,3,FALSE),""))))</f>
        <v/>
      </c>
    </row>
    <row r="4121" spans="6:30" x14ac:dyDescent="0.2">
      <c r="F4121" s="10"/>
      <c r="G4121" s="8" t="str">
        <f t="shared" si="194"/>
        <v/>
      </c>
      <c r="H4121" s="13"/>
      <c r="K4121" s="13"/>
      <c r="L4121" s="10"/>
      <c r="M4121" s="10"/>
      <c r="S4121" s="8" t="str">
        <f>IFERROR(VLOOKUP(D4121,[1]peretoe_teenus!$A$2:$L$2000,5,FALSE),"")</f>
        <v/>
      </c>
      <c r="U4121" s="13"/>
      <c r="V4121" s="15" t="str" cm="1">
        <f t="array" ref="V4121">IFERROR(IF(AND(F4121="Tugigrupp",RANK(K4121,$K4121:$K4121)+COUNTIFS($K$2:K4121,K4121,$L$2:L4121,L4121,$M$2:M4121,M4121,$I$2:I4121,I4121,$G$2:G4121,G4121,$F$2:F4121,F4121)-1=1),SUMPRODUCT(($F$2:$F$4154=F4121)*($G$2:$G$4154=G4121)*($K$2:$K$4154=K4121)*($I$2:$I$4154=I4121)*($L$2:$L$4154=L4121)*($M$2:$M$4154=M4121)),""),"")</f>
        <v/>
      </c>
      <c r="W4121" s="15" t="str">
        <f t="shared" si="192"/>
        <v/>
      </c>
      <c r="X4121" s="16" t="str">
        <f>IF(AND(A4121=[2]an!$G$38,F4121=[2]an!$E$40),[2]an!$G$40,IF(AND(A4121=[2]an!$G$38,F4121=[2]an!$E$41),[2]an!$G$41,IF(AND(A4121=[2]an!$G$38,F4121=[2]an!$E$39,H4121&gt;=[2]an!$M$37),[2]an!$G$39,
IF(AND(A4121=[2]an!$G$38,F4121=[2]an!$E$39,H4121&lt;[2]an!$M$37,S4121="kahepoolne vajaduspõhine",U4121=""),[2]an!$M$40,
IF(AND(A4121=[2]an!$G$38,F4121=[2]an!$E$39,H4121&lt;[2]an!$M$37,S4121="kahepoolne vajaduspõhine",U4121&lt;&gt;""),[2]an!$G$39,
IF(AND(A4121=[2]an!$G$38,F4121=[2]an!$E$39,H4121&lt;[2]an!$M$37,S4121&lt;&gt;"kahepoolne vajaduspõhine"),[2]an!$G$39,
IF(AND(A4121=[2]an!$G$38,F4121=[2]an!$E$42),[2]an!$G$42,
IF(AND(A4121=[2]an!$H$38,F4121=[2]an!$E$40),[2]an!$H$40,IF(AND(A4121=[2]an!$H$38,F4121=[2]an!$E$41),[2]an!$H$41,IF(AND(A4121=[2]an!$H$38,F4121=[2]an!$E$39,H4121&gt;=[2]an!$M$37),[2]an!$H$39,
IF(AND(A4121=[2]an!$H$38,F4121=[2]an!$E$39,H4121&lt;[2]an!$M$37,S4121="kahepoolne vajaduspõhine",U4121=""),[2]an!$M$40,
IF(AND(A4121=[2]an!$H$38,F4121=[2]an!$E$39,H4121&lt;[2]an!$M$37,S4121="kahepoolne vajaduspõhine",U4121&lt;&gt;""),[2]an!$H$39,
IF(AND(A4121=[2]an!$H$38,F4121=[2]an!$E$39,H4121&lt;[2]an!$M$37,S4121&lt;&gt;"kahepoolne vajaduspõhine"),[2]an!$H$39,
IF(AND(A4121=[2]an!$H$38,F4121=[2]an!$E$42),[2]an!$H$42,
IF(AND(A4121=[2]an!$I$38,F4121=[2]an!$E$40),[2]an!$I$40,IF(AND(A4121=[2]an!$I$38,F4121=[2]an!$E$41),[2]an!$I$41,IF(AND(A4121=[2]an!$I$38,F4121=[2]an!$E$39,H4121&gt;=[2]an!$M$37),[2]an!$I$39,
IF(AND(A4121=[2]an!$I$38,F4121=[2]an!$E$39,H4121&lt;[2]an!$M$37,S4121="kahepoolne vajaduspõhine",U4121=""),[2]an!$M$40,
IF(AND(A4121=[2]an!$I$38,F4121=[2]an!$E$39,H4121&lt;[2]an!$M$37,S4121="kahepoolne vajaduspõhine",U4121&lt;&gt;""),[2]an!$I$39,
IF(AND(A4121=[2]an!$I$38,F4121=[2]an!$E$39,H4121&lt;[2]an!$M$37,S4121&lt;&gt;"kahepoolne vajaduspõhine"),[2]an!$I$39,
IF(AND(A4121=[2]an!$I$38,F4121=[2]an!$E$42),[2]an!$I$42,
IF(AND(A4121=[2]an!$J$38,F4121=[2]an!$E$40),[2]an!$J$40,IF(AND(A4121=[2]an!$J$38,F4121=[2]an!$E$41),[2]an!$J$41,IF(AND(A4121=[2]an!$J$38,F4121=[2]an!$E$39,H4121&gt;=[2]an!$M$37),[2]an!$J$39,
IF(AND(A4121=[2]an!$J$38,F4121=[2]an!$E$39,H4121&lt;[2]an!$M$37,S4121="kahepoolne vajaduspõhine",U4121=""),[2]an!$M$40,
IF(AND(A4121=[2]an!$J$38,F4121=[2]an!$E$39,H4121&lt;[2]an!$M$37,S4121="kahepoolne vajaduspõhine",U4121&lt;&gt;""),[2]an!$J$39,
IF(AND(A4121=[2]an!$J$38,F4121=[2]an!$E$39,H4121&lt;[2]an!$M$37,S4121&lt;&gt;"kahepoolne vajaduspõhine"),[2]an!$J$39,
IF(AND(A4121=[2]an!$J$38,F4121=[2]an!$E$42),[2]an!$J$42,""))))))))))))))))))))))))))))</f>
        <v/>
      </c>
      <c r="Y4121" s="17" t="str">
        <f>IFERROR(IF(F4121="Tugigrupp",0,
IF(AND(F4121="Peretoe teenus",H4121&gt;=[2]an!$M$37,RANK(D4121,$D4121:$D4121)+COUNTIFS($D$2:D4121,D4121,$F$2:F4121,F4121)-1&gt;1),"",
IF(AND(F4121="Peretoe teenus",H4121&gt;=[2]an!$M$37,RANK(D4121,$D4121:$D4121)+COUNTIFS($D$2:D4121,D4121,$F$2:F4121,F4121)-1=1,MONTH(H4121)=MONTH(K4121)=TRUE,YEAR(H4121)=YEAR(K4121)=TRUE),((EOMONTH(H4121,0)-H4121+1)*X4121)/DAY(EOMONTH(H4121,0)),
IF(AND(F4121="Peretoe teenus",H4121&gt;=[2]an!$M$37,RANK(D4121,$D4121:$D4121)+COUNTIFS($D$2:D4121,D4121,$F$2:F4121,F4121)-1=1),X4121,
IF(AND(F4121="Peretoe teenus",H4121&lt;[2]an!$M$37,S4121&lt;&gt;"kahepoolne vajaduspõhine",RANK(D4121,$D4121:$D4121)+COUNTIFS($D$2:D4121,D4121,$F$2:F4121,F4121)-1=1),X4121,
IF(AND(F4121="Peretoe teenus",H4121&lt;[2]an!$M$37,S4121&lt;&gt;"kahepoolne vajaduspõhine",RANK(D4121,$D4121:$D4121)+COUNTIFS($D$2:D4121,D4121,$F$2:F4121,F4121)-1&gt;1),"",
IF(AND(F4121="Peretoe teenus",H4121&lt;[2]an!$M$37,S4121="kahepoolne vajaduspõhine",U4121="",RANK(D4121,$D4121:$D4121)+COUNTIFS($D$2:D4121,D4121,$F$2:F4121,F4121)-1=1),X4121,
IF(AND(F4121="Peretoe teenus",H4121&lt;[2]an!$M$37,S4121="kahepoolne vajaduspõhine",U4121="",RANK(D4121,$D4121:$D4121)+COUNTIFS($D$2:D4121,D4121,$F$2:F4121,F4121)-1&gt;1),"",
IF(AND(F4121="Peretoe teenus",H4121&lt;[2]an!$M$37,S4121="kahepoolne vajaduspõhine",U4121&lt;[2]an!$M$37,RANK(D4121,$D4121:$D4121)+COUNTIFS($D$2:D4121,D4121,$F$2:F4121,F4121)-1=1),X4121,
IF(AND(F4121="Peretoe teenus",H4121&lt;[2]an!$M$37,S4121="kahepoolne vajaduspõhine",U4121&lt;[2]an!$M$37,RANK(D4121,$D4121:$D4121)+COUNTIFS($D$2:D4121,D4121,$F$2:F4121,F4121)-1&gt;1),"",
IF(AND(F4121="Peretoe teenus",H4121&lt;[2]an!$M$37,S4121="kahepoolne vajaduspõhine",U4121&gt;=[2]an!$M$37,U4121&lt;=[2]an!$M$38,RANK(D4121,$D4121:$D4121)+COUNTIFS($D$2:D4121,D4121,$F$2:F4121,F4121)-1=1),
((EOMONTH(U4121,0)-U4121+1)*X4121)/DAY(EOMONTH(U4121,0))+(DAY(U4121)-1)*100/DAY(EOMONTH(U4121,0)),
IF(AND(F4121="Peretoe teenus",H4121&lt;[2]an!$M$37,S4121="kahepoolne vajaduspõhine",U4121&gt;=[2]an!$M$37,U4121&lt;=[2]an!$M$38,RANK(D4121,$D4121:$D4121)+COUNTIFS($D$2:D4121,D4121,$F$2:F4121,F4121)-1&gt;1),"",
IF(AND(F4121="Peretoe teenus",H4121&lt;[2]an!$M$37,S4121="kahepoolne vajaduspõhine",U4121&gt;[2]an!$M$38,RANK(D4121,$D4121:$D4121)+COUNTIFS($D$2:D4121,D4121,$F$2:F4121,F4121)-1=1),X4121,
IF(AND(F4121="Peretoe teenus",H4121&lt;[2]an!$M$37,S4121="kahepoolne vajaduspõhine",U4121&gt;[2]an!$M$38,RANK(D4121,$D4121:$D4121)+COUNTIFS($D$2:D4121,D4121,$F$2:F4121,F4121)-1&gt;1),"",X4121*W4121)))))))))))))),"")</f>
        <v/>
      </c>
      <c r="Z4121" s="18" t="str">
        <f t="shared" si="193"/>
        <v/>
      </c>
      <c r="AA4121" s="19" t="str">
        <f>IFERROR(VLOOKUP(E4121,[2]an!$A$3:$B$81,2,FALSE),"")</f>
        <v/>
      </c>
      <c r="AB4121" s="19" t="str">
        <f>IFERROR(VLOOKUP(AA4121,[2]an!$C$2:$D$16,2,FALSE),"")</f>
        <v/>
      </c>
      <c r="AC4121" s="20"/>
      <c r="AD4121" s="21" t="str">
        <f>IF(A4121=[2]an!$F$36,VLOOKUP([2]an!$F$36,[2]an!$F$36:$H$36,3,FALSE),IF(A4121=[2]an!$F$35,VLOOKUP([2]an!$F$35,[2]an!$F$35:$H$35,3,FALSE),IF(A4121=[2]an!$F$33,VLOOKUP([2]an!$F$33,[2]an!$F$33:$H$33,3,FALSE),IF(A4121=[2]an!$F$31,VLOOKUP([2]an!$F$31,[2]an!$F$31:$H$31,3,FALSE),""))))</f>
        <v/>
      </c>
    </row>
    <row r="4122" spans="6:30" x14ac:dyDescent="0.2">
      <c r="F4122" s="10"/>
      <c r="G4122" s="8" t="str">
        <f t="shared" si="194"/>
        <v/>
      </c>
      <c r="H4122" s="13"/>
      <c r="K4122" s="13"/>
      <c r="L4122" s="10"/>
      <c r="M4122" s="10"/>
      <c r="S4122" s="8" t="str">
        <f>IFERROR(VLOOKUP(D4122,[1]peretoe_teenus!$A$2:$L$2000,5,FALSE),"")</f>
        <v/>
      </c>
      <c r="U4122" s="13"/>
      <c r="V4122" s="15" t="str" cm="1">
        <f t="array" ref="V4122">IFERROR(IF(AND(F4122="Tugigrupp",RANK(K4122,$K4122:$K4122)+COUNTIFS($K$2:K4122,K4122,$L$2:L4122,L4122,$M$2:M4122,M4122,$I$2:I4122,I4122,$G$2:G4122,G4122,$F$2:F4122,F4122)-1=1),SUMPRODUCT(($F$2:$F$4154=F4122)*($G$2:$G$4154=G4122)*($K$2:$K$4154=K4122)*($I$2:$I$4154=I4122)*($L$2:$L$4154=L4122)*($M$2:$M$4154=M4122)),""),"")</f>
        <v/>
      </c>
      <c r="W4122" s="15" t="str">
        <f t="shared" si="192"/>
        <v/>
      </c>
      <c r="X4122" s="16" t="str">
        <f>IF(AND(A4122=[2]an!$G$38,F4122=[2]an!$E$40),[2]an!$G$40,IF(AND(A4122=[2]an!$G$38,F4122=[2]an!$E$41),[2]an!$G$41,IF(AND(A4122=[2]an!$G$38,F4122=[2]an!$E$39,H4122&gt;=[2]an!$M$37),[2]an!$G$39,
IF(AND(A4122=[2]an!$G$38,F4122=[2]an!$E$39,H4122&lt;[2]an!$M$37,S4122="kahepoolne vajaduspõhine",U4122=""),[2]an!$M$40,
IF(AND(A4122=[2]an!$G$38,F4122=[2]an!$E$39,H4122&lt;[2]an!$M$37,S4122="kahepoolne vajaduspõhine",U4122&lt;&gt;""),[2]an!$G$39,
IF(AND(A4122=[2]an!$G$38,F4122=[2]an!$E$39,H4122&lt;[2]an!$M$37,S4122&lt;&gt;"kahepoolne vajaduspõhine"),[2]an!$G$39,
IF(AND(A4122=[2]an!$G$38,F4122=[2]an!$E$42),[2]an!$G$42,
IF(AND(A4122=[2]an!$H$38,F4122=[2]an!$E$40),[2]an!$H$40,IF(AND(A4122=[2]an!$H$38,F4122=[2]an!$E$41),[2]an!$H$41,IF(AND(A4122=[2]an!$H$38,F4122=[2]an!$E$39,H4122&gt;=[2]an!$M$37),[2]an!$H$39,
IF(AND(A4122=[2]an!$H$38,F4122=[2]an!$E$39,H4122&lt;[2]an!$M$37,S4122="kahepoolne vajaduspõhine",U4122=""),[2]an!$M$40,
IF(AND(A4122=[2]an!$H$38,F4122=[2]an!$E$39,H4122&lt;[2]an!$M$37,S4122="kahepoolne vajaduspõhine",U4122&lt;&gt;""),[2]an!$H$39,
IF(AND(A4122=[2]an!$H$38,F4122=[2]an!$E$39,H4122&lt;[2]an!$M$37,S4122&lt;&gt;"kahepoolne vajaduspõhine"),[2]an!$H$39,
IF(AND(A4122=[2]an!$H$38,F4122=[2]an!$E$42),[2]an!$H$42,
IF(AND(A4122=[2]an!$I$38,F4122=[2]an!$E$40),[2]an!$I$40,IF(AND(A4122=[2]an!$I$38,F4122=[2]an!$E$41),[2]an!$I$41,IF(AND(A4122=[2]an!$I$38,F4122=[2]an!$E$39,H4122&gt;=[2]an!$M$37),[2]an!$I$39,
IF(AND(A4122=[2]an!$I$38,F4122=[2]an!$E$39,H4122&lt;[2]an!$M$37,S4122="kahepoolne vajaduspõhine",U4122=""),[2]an!$M$40,
IF(AND(A4122=[2]an!$I$38,F4122=[2]an!$E$39,H4122&lt;[2]an!$M$37,S4122="kahepoolne vajaduspõhine",U4122&lt;&gt;""),[2]an!$I$39,
IF(AND(A4122=[2]an!$I$38,F4122=[2]an!$E$39,H4122&lt;[2]an!$M$37,S4122&lt;&gt;"kahepoolne vajaduspõhine"),[2]an!$I$39,
IF(AND(A4122=[2]an!$I$38,F4122=[2]an!$E$42),[2]an!$I$42,
IF(AND(A4122=[2]an!$J$38,F4122=[2]an!$E$40),[2]an!$J$40,IF(AND(A4122=[2]an!$J$38,F4122=[2]an!$E$41),[2]an!$J$41,IF(AND(A4122=[2]an!$J$38,F4122=[2]an!$E$39,H4122&gt;=[2]an!$M$37),[2]an!$J$39,
IF(AND(A4122=[2]an!$J$38,F4122=[2]an!$E$39,H4122&lt;[2]an!$M$37,S4122="kahepoolne vajaduspõhine",U4122=""),[2]an!$M$40,
IF(AND(A4122=[2]an!$J$38,F4122=[2]an!$E$39,H4122&lt;[2]an!$M$37,S4122="kahepoolne vajaduspõhine",U4122&lt;&gt;""),[2]an!$J$39,
IF(AND(A4122=[2]an!$J$38,F4122=[2]an!$E$39,H4122&lt;[2]an!$M$37,S4122&lt;&gt;"kahepoolne vajaduspõhine"),[2]an!$J$39,
IF(AND(A4122=[2]an!$J$38,F4122=[2]an!$E$42),[2]an!$J$42,""))))))))))))))))))))))))))))</f>
        <v/>
      </c>
      <c r="Y4122" s="17" t="str">
        <f>IFERROR(IF(F4122="Tugigrupp",0,
IF(AND(F4122="Peretoe teenus",H4122&gt;=[2]an!$M$37,RANK(D4122,$D4122:$D4122)+COUNTIFS($D$2:D4122,D4122,$F$2:F4122,F4122)-1&gt;1),"",
IF(AND(F4122="Peretoe teenus",H4122&gt;=[2]an!$M$37,RANK(D4122,$D4122:$D4122)+COUNTIFS($D$2:D4122,D4122,$F$2:F4122,F4122)-1=1,MONTH(H4122)=MONTH(K4122)=TRUE,YEAR(H4122)=YEAR(K4122)=TRUE),((EOMONTH(H4122,0)-H4122+1)*X4122)/DAY(EOMONTH(H4122,0)),
IF(AND(F4122="Peretoe teenus",H4122&gt;=[2]an!$M$37,RANK(D4122,$D4122:$D4122)+COUNTIFS($D$2:D4122,D4122,$F$2:F4122,F4122)-1=1),X4122,
IF(AND(F4122="Peretoe teenus",H4122&lt;[2]an!$M$37,S4122&lt;&gt;"kahepoolne vajaduspõhine",RANK(D4122,$D4122:$D4122)+COUNTIFS($D$2:D4122,D4122,$F$2:F4122,F4122)-1=1),X4122,
IF(AND(F4122="Peretoe teenus",H4122&lt;[2]an!$M$37,S4122&lt;&gt;"kahepoolne vajaduspõhine",RANK(D4122,$D4122:$D4122)+COUNTIFS($D$2:D4122,D4122,$F$2:F4122,F4122)-1&gt;1),"",
IF(AND(F4122="Peretoe teenus",H4122&lt;[2]an!$M$37,S4122="kahepoolne vajaduspõhine",U4122="",RANK(D4122,$D4122:$D4122)+COUNTIFS($D$2:D4122,D4122,$F$2:F4122,F4122)-1=1),X4122,
IF(AND(F4122="Peretoe teenus",H4122&lt;[2]an!$M$37,S4122="kahepoolne vajaduspõhine",U4122="",RANK(D4122,$D4122:$D4122)+COUNTIFS($D$2:D4122,D4122,$F$2:F4122,F4122)-1&gt;1),"",
IF(AND(F4122="Peretoe teenus",H4122&lt;[2]an!$M$37,S4122="kahepoolne vajaduspõhine",U4122&lt;[2]an!$M$37,RANK(D4122,$D4122:$D4122)+COUNTIFS($D$2:D4122,D4122,$F$2:F4122,F4122)-1=1),X4122,
IF(AND(F4122="Peretoe teenus",H4122&lt;[2]an!$M$37,S4122="kahepoolne vajaduspõhine",U4122&lt;[2]an!$M$37,RANK(D4122,$D4122:$D4122)+COUNTIFS($D$2:D4122,D4122,$F$2:F4122,F4122)-1&gt;1),"",
IF(AND(F4122="Peretoe teenus",H4122&lt;[2]an!$M$37,S4122="kahepoolne vajaduspõhine",U4122&gt;=[2]an!$M$37,U4122&lt;=[2]an!$M$38,RANK(D4122,$D4122:$D4122)+COUNTIFS($D$2:D4122,D4122,$F$2:F4122,F4122)-1=1),
((EOMONTH(U4122,0)-U4122+1)*X4122)/DAY(EOMONTH(U4122,0))+(DAY(U4122)-1)*100/DAY(EOMONTH(U4122,0)),
IF(AND(F4122="Peretoe teenus",H4122&lt;[2]an!$M$37,S4122="kahepoolne vajaduspõhine",U4122&gt;=[2]an!$M$37,U4122&lt;=[2]an!$M$38,RANK(D4122,$D4122:$D4122)+COUNTIFS($D$2:D4122,D4122,$F$2:F4122,F4122)-1&gt;1),"",
IF(AND(F4122="Peretoe teenus",H4122&lt;[2]an!$M$37,S4122="kahepoolne vajaduspõhine",U4122&gt;[2]an!$M$38,RANK(D4122,$D4122:$D4122)+COUNTIFS($D$2:D4122,D4122,$F$2:F4122,F4122)-1=1),X4122,
IF(AND(F4122="Peretoe teenus",H4122&lt;[2]an!$M$37,S4122="kahepoolne vajaduspõhine",U4122&gt;[2]an!$M$38,RANK(D4122,$D4122:$D4122)+COUNTIFS($D$2:D4122,D4122,$F$2:F4122,F4122)-1&gt;1),"",X4122*W4122)))))))))))))),"")</f>
        <v/>
      </c>
      <c r="Z4122" s="18" t="str">
        <f t="shared" si="193"/>
        <v/>
      </c>
      <c r="AA4122" s="19" t="str">
        <f>IFERROR(VLOOKUP(E4122,[2]an!$A$3:$B$81,2,FALSE),"")</f>
        <v/>
      </c>
      <c r="AB4122" s="19" t="str">
        <f>IFERROR(VLOOKUP(AA4122,[2]an!$C$2:$D$16,2,FALSE),"")</f>
        <v/>
      </c>
      <c r="AC4122" s="20"/>
      <c r="AD4122" s="21" t="str">
        <f>IF(A4122=[2]an!$F$36,VLOOKUP([2]an!$F$36,[2]an!$F$36:$H$36,3,FALSE),IF(A4122=[2]an!$F$35,VLOOKUP([2]an!$F$35,[2]an!$F$35:$H$35,3,FALSE),IF(A4122=[2]an!$F$33,VLOOKUP([2]an!$F$33,[2]an!$F$33:$H$33,3,FALSE),IF(A4122=[2]an!$F$31,VLOOKUP([2]an!$F$31,[2]an!$F$31:$H$31,3,FALSE),""))))</f>
        <v/>
      </c>
    </row>
    <row r="4123" spans="6:30" x14ac:dyDescent="0.2">
      <c r="F4123" s="10"/>
      <c r="G4123" s="8" t="str">
        <f t="shared" si="194"/>
        <v/>
      </c>
      <c r="H4123" s="13"/>
      <c r="K4123" s="13"/>
      <c r="L4123" s="10"/>
      <c r="M4123" s="10"/>
      <c r="S4123" s="8" t="str">
        <f>IFERROR(VLOOKUP(D4123,[1]peretoe_teenus!$A$2:$L$2000,5,FALSE),"")</f>
        <v/>
      </c>
      <c r="U4123" s="13"/>
      <c r="V4123" s="15" t="str" cm="1">
        <f t="array" ref="V4123">IFERROR(IF(AND(F4123="Tugigrupp",RANK(K4123,$K4123:$K4123)+COUNTIFS($K$2:K4123,K4123,$L$2:L4123,L4123,$M$2:M4123,M4123,$I$2:I4123,I4123,$G$2:G4123,G4123,$F$2:F4123,F4123)-1=1),SUMPRODUCT(($F$2:$F$4154=F4123)*($G$2:$G$4154=G4123)*($K$2:$K$4154=K4123)*($I$2:$I$4154=I4123)*($L$2:$L$4154=L4123)*($M$2:$M$4154=M4123)),""),"")</f>
        <v/>
      </c>
      <c r="W4123" s="15" t="str">
        <f t="shared" si="192"/>
        <v/>
      </c>
      <c r="X4123" s="16" t="str">
        <f>IF(AND(A4123=[2]an!$G$38,F4123=[2]an!$E$40),[2]an!$G$40,IF(AND(A4123=[2]an!$G$38,F4123=[2]an!$E$41),[2]an!$G$41,IF(AND(A4123=[2]an!$G$38,F4123=[2]an!$E$39,H4123&gt;=[2]an!$M$37),[2]an!$G$39,
IF(AND(A4123=[2]an!$G$38,F4123=[2]an!$E$39,H4123&lt;[2]an!$M$37,S4123="kahepoolne vajaduspõhine",U4123=""),[2]an!$M$40,
IF(AND(A4123=[2]an!$G$38,F4123=[2]an!$E$39,H4123&lt;[2]an!$M$37,S4123="kahepoolne vajaduspõhine",U4123&lt;&gt;""),[2]an!$G$39,
IF(AND(A4123=[2]an!$G$38,F4123=[2]an!$E$39,H4123&lt;[2]an!$M$37,S4123&lt;&gt;"kahepoolne vajaduspõhine"),[2]an!$G$39,
IF(AND(A4123=[2]an!$G$38,F4123=[2]an!$E$42),[2]an!$G$42,
IF(AND(A4123=[2]an!$H$38,F4123=[2]an!$E$40),[2]an!$H$40,IF(AND(A4123=[2]an!$H$38,F4123=[2]an!$E$41),[2]an!$H$41,IF(AND(A4123=[2]an!$H$38,F4123=[2]an!$E$39,H4123&gt;=[2]an!$M$37),[2]an!$H$39,
IF(AND(A4123=[2]an!$H$38,F4123=[2]an!$E$39,H4123&lt;[2]an!$M$37,S4123="kahepoolne vajaduspõhine",U4123=""),[2]an!$M$40,
IF(AND(A4123=[2]an!$H$38,F4123=[2]an!$E$39,H4123&lt;[2]an!$M$37,S4123="kahepoolne vajaduspõhine",U4123&lt;&gt;""),[2]an!$H$39,
IF(AND(A4123=[2]an!$H$38,F4123=[2]an!$E$39,H4123&lt;[2]an!$M$37,S4123&lt;&gt;"kahepoolne vajaduspõhine"),[2]an!$H$39,
IF(AND(A4123=[2]an!$H$38,F4123=[2]an!$E$42),[2]an!$H$42,
IF(AND(A4123=[2]an!$I$38,F4123=[2]an!$E$40),[2]an!$I$40,IF(AND(A4123=[2]an!$I$38,F4123=[2]an!$E$41),[2]an!$I$41,IF(AND(A4123=[2]an!$I$38,F4123=[2]an!$E$39,H4123&gt;=[2]an!$M$37),[2]an!$I$39,
IF(AND(A4123=[2]an!$I$38,F4123=[2]an!$E$39,H4123&lt;[2]an!$M$37,S4123="kahepoolne vajaduspõhine",U4123=""),[2]an!$M$40,
IF(AND(A4123=[2]an!$I$38,F4123=[2]an!$E$39,H4123&lt;[2]an!$M$37,S4123="kahepoolne vajaduspõhine",U4123&lt;&gt;""),[2]an!$I$39,
IF(AND(A4123=[2]an!$I$38,F4123=[2]an!$E$39,H4123&lt;[2]an!$M$37,S4123&lt;&gt;"kahepoolne vajaduspõhine"),[2]an!$I$39,
IF(AND(A4123=[2]an!$I$38,F4123=[2]an!$E$42),[2]an!$I$42,
IF(AND(A4123=[2]an!$J$38,F4123=[2]an!$E$40),[2]an!$J$40,IF(AND(A4123=[2]an!$J$38,F4123=[2]an!$E$41),[2]an!$J$41,IF(AND(A4123=[2]an!$J$38,F4123=[2]an!$E$39,H4123&gt;=[2]an!$M$37),[2]an!$J$39,
IF(AND(A4123=[2]an!$J$38,F4123=[2]an!$E$39,H4123&lt;[2]an!$M$37,S4123="kahepoolne vajaduspõhine",U4123=""),[2]an!$M$40,
IF(AND(A4123=[2]an!$J$38,F4123=[2]an!$E$39,H4123&lt;[2]an!$M$37,S4123="kahepoolne vajaduspõhine",U4123&lt;&gt;""),[2]an!$J$39,
IF(AND(A4123=[2]an!$J$38,F4123=[2]an!$E$39,H4123&lt;[2]an!$M$37,S4123&lt;&gt;"kahepoolne vajaduspõhine"),[2]an!$J$39,
IF(AND(A4123=[2]an!$J$38,F4123=[2]an!$E$42),[2]an!$J$42,""))))))))))))))))))))))))))))</f>
        <v/>
      </c>
      <c r="Y4123" s="17" t="str">
        <f>IFERROR(IF(F4123="Tugigrupp",0,
IF(AND(F4123="Peretoe teenus",H4123&gt;=[2]an!$M$37,RANK(D4123,$D4123:$D4123)+COUNTIFS($D$2:D4123,D4123,$F$2:F4123,F4123)-1&gt;1),"",
IF(AND(F4123="Peretoe teenus",H4123&gt;=[2]an!$M$37,RANK(D4123,$D4123:$D4123)+COUNTIFS($D$2:D4123,D4123,$F$2:F4123,F4123)-1=1,MONTH(H4123)=MONTH(K4123)=TRUE,YEAR(H4123)=YEAR(K4123)=TRUE),((EOMONTH(H4123,0)-H4123+1)*X4123)/DAY(EOMONTH(H4123,0)),
IF(AND(F4123="Peretoe teenus",H4123&gt;=[2]an!$M$37,RANK(D4123,$D4123:$D4123)+COUNTIFS($D$2:D4123,D4123,$F$2:F4123,F4123)-1=1),X4123,
IF(AND(F4123="Peretoe teenus",H4123&lt;[2]an!$M$37,S4123&lt;&gt;"kahepoolne vajaduspõhine",RANK(D4123,$D4123:$D4123)+COUNTIFS($D$2:D4123,D4123,$F$2:F4123,F4123)-1=1),X4123,
IF(AND(F4123="Peretoe teenus",H4123&lt;[2]an!$M$37,S4123&lt;&gt;"kahepoolne vajaduspõhine",RANK(D4123,$D4123:$D4123)+COUNTIFS($D$2:D4123,D4123,$F$2:F4123,F4123)-1&gt;1),"",
IF(AND(F4123="Peretoe teenus",H4123&lt;[2]an!$M$37,S4123="kahepoolne vajaduspõhine",U4123="",RANK(D4123,$D4123:$D4123)+COUNTIFS($D$2:D4123,D4123,$F$2:F4123,F4123)-1=1),X4123,
IF(AND(F4123="Peretoe teenus",H4123&lt;[2]an!$M$37,S4123="kahepoolne vajaduspõhine",U4123="",RANK(D4123,$D4123:$D4123)+COUNTIFS($D$2:D4123,D4123,$F$2:F4123,F4123)-1&gt;1),"",
IF(AND(F4123="Peretoe teenus",H4123&lt;[2]an!$M$37,S4123="kahepoolne vajaduspõhine",U4123&lt;[2]an!$M$37,RANK(D4123,$D4123:$D4123)+COUNTIFS($D$2:D4123,D4123,$F$2:F4123,F4123)-1=1),X4123,
IF(AND(F4123="Peretoe teenus",H4123&lt;[2]an!$M$37,S4123="kahepoolne vajaduspõhine",U4123&lt;[2]an!$M$37,RANK(D4123,$D4123:$D4123)+COUNTIFS($D$2:D4123,D4123,$F$2:F4123,F4123)-1&gt;1),"",
IF(AND(F4123="Peretoe teenus",H4123&lt;[2]an!$M$37,S4123="kahepoolne vajaduspõhine",U4123&gt;=[2]an!$M$37,U4123&lt;=[2]an!$M$38,RANK(D4123,$D4123:$D4123)+COUNTIFS($D$2:D4123,D4123,$F$2:F4123,F4123)-1=1),
((EOMONTH(U4123,0)-U4123+1)*X4123)/DAY(EOMONTH(U4123,0))+(DAY(U4123)-1)*100/DAY(EOMONTH(U4123,0)),
IF(AND(F4123="Peretoe teenus",H4123&lt;[2]an!$M$37,S4123="kahepoolne vajaduspõhine",U4123&gt;=[2]an!$M$37,U4123&lt;=[2]an!$M$38,RANK(D4123,$D4123:$D4123)+COUNTIFS($D$2:D4123,D4123,$F$2:F4123,F4123)-1&gt;1),"",
IF(AND(F4123="Peretoe teenus",H4123&lt;[2]an!$M$37,S4123="kahepoolne vajaduspõhine",U4123&gt;[2]an!$M$38,RANK(D4123,$D4123:$D4123)+COUNTIFS($D$2:D4123,D4123,$F$2:F4123,F4123)-1=1),X4123,
IF(AND(F4123="Peretoe teenus",H4123&lt;[2]an!$M$37,S4123="kahepoolne vajaduspõhine",U4123&gt;[2]an!$M$38,RANK(D4123,$D4123:$D4123)+COUNTIFS($D$2:D4123,D4123,$F$2:F4123,F4123)-1&gt;1),"",X4123*W4123)))))))))))))),"")</f>
        <v/>
      </c>
      <c r="Z4123" s="18" t="str">
        <f t="shared" si="193"/>
        <v/>
      </c>
      <c r="AA4123" s="19" t="str">
        <f>IFERROR(VLOOKUP(E4123,[2]an!$A$3:$B$81,2,FALSE),"")</f>
        <v/>
      </c>
      <c r="AB4123" s="19" t="str">
        <f>IFERROR(VLOOKUP(AA4123,[2]an!$C$2:$D$16,2,FALSE),"")</f>
        <v/>
      </c>
      <c r="AC4123" s="20"/>
      <c r="AD4123" s="21" t="str">
        <f>IF(A4123=[2]an!$F$36,VLOOKUP([2]an!$F$36,[2]an!$F$36:$H$36,3,FALSE),IF(A4123=[2]an!$F$35,VLOOKUP([2]an!$F$35,[2]an!$F$35:$H$35,3,FALSE),IF(A4123=[2]an!$F$33,VLOOKUP([2]an!$F$33,[2]an!$F$33:$H$33,3,FALSE),IF(A4123=[2]an!$F$31,VLOOKUP([2]an!$F$31,[2]an!$F$31:$H$31,3,FALSE),""))))</f>
        <v/>
      </c>
    </row>
    <row r="4124" spans="6:30" x14ac:dyDescent="0.2">
      <c r="F4124" s="10"/>
      <c r="G4124" s="8" t="str">
        <f t="shared" si="194"/>
        <v/>
      </c>
      <c r="H4124" s="13"/>
      <c r="K4124" s="13"/>
      <c r="L4124" s="10"/>
      <c r="M4124" s="10"/>
      <c r="S4124" s="8" t="str">
        <f>IFERROR(VLOOKUP(D4124,[1]peretoe_teenus!$A$2:$L$2000,5,FALSE),"")</f>
        <v/>
      </c>
      <c r="U4124" s="13"/>
      <c r="V4124" s="15" t="str" cm="1">
        <f t="array" ref="V4124">IFERROR(IF(AND(F4124="Tugigrupp",RANK(K4124,$K4124:$K4124)+COUNTIFS($K$2:K4124,K4124,$L$2:L4124,L4124,$M$2:M4124,M4124,$I$2:I4124,I4124,$G$2:G4124,G4124,$F$2:F4124,F4124)-1=1),SUMPRODUCT(($F$2:$F$4154=F4124)*($G$2:$G$4154=G4124)*($K$2:$K$4154=K4124)*($I$2:$I$4154=I4124)*($L$2:$L$4154=L4124)*($M$2:$M$4154=M4124)),""),"")</f>
        <v/>
      </c>
      <c r="W4124" s="15" t="str">
        <f t="shared" si="192"/>
        <v/>
      </c>
      <c r="X4124" s="16" t="str">
        <f>IF(AND(A4124=[2]an!$G$38,F4124=[2]an!$E$40),[2]an!$G$40,IF(AND(A4124=[2]an!$G$38,F4124=[2]an!$E$41),[2]an!$G$41,IF(AND(A4124=[2]an!$G$38,F4124=[2]an!$E$39,H4124&gt;=[2]an!$M$37),[2]an!$G$39,
IF(AND(A4124=[2]an!$G$38,F4124=[2]an!$E$39,H4124&lt;[2]an!$M$37,S4124="kahepoolne vajaduspõhine",U4124=""),[2]an!$M$40,
IF(AND(A4124=[2]an!$G$38,F4124=[2]an!$E$39,H4124&lt;[2]an!$M$37,S4124="kahepoolne vajaduspõhine",U4124&lt;&gt;""),[2]an!$G$39,
IF(AND(A4124=[2]an!$G$38,F4124=[2]an!$E$39,H4124&lt;[2]an!$M$37,S4124&lt;&gt;"kahepoolne vajaduspõhine"),[2]an!$G$39,
IF(AND(A4124=[2]an!$G$38,F4124=[2]an!$E$42),[2]an!$G$42,
IF(AND(A4124=[2]an!$H$38,F4124=[2]an!$E$40),[2]an!$H$40,IF(AND(A4124=[2]an!$H$38,F4124=[2]an!$E$41),[2]an!$H$41,IF(AND(A4124=[2]an!$H$38,F4124=[2]an!$E$39,H4124&gt;=[2]an!$M$37),[2]an!$H$39,
IF(AND(A4124=[2]an!$H$38,F4124=[2]an!$E$39,H4124&lt;[2]an!$M$37,S4124="kahepoolne vajaduspõhine",U4124=""),[2]an!$M$40,
IF(AND(A4124=[2]an!$H$38,F4124=[2]an!$E$39,H4124&lt;[2]an!$M$37,S4124="kahepoolne vajaduspõhine",U4124&lt;&gt;""),[2]an!$H$39,
IF(AND(A4124=[2]an!$H$38,F4124=[2]an!$E$39,H4124&lt;[2]an!$M$37,S4124&lt;&gt;"kahepoolne vajaduspõhine"),[2]an!$H$39,
IF(AND(A4124=[2]an!$H$38,F4124=[2]an!$E$42),[2]an!$H$42,
IF(AND(A4124=[2]an!$I$38,F4124=[2]an!$E$40),[2]an!$I$40,IF(AND(A4124=[2]an!$I$38,F4124=[2]an!$E$41),[2]an!$I$41,IF(AND(A4124=[2]an!$I$38,F4124=[2]an!$E$39,H4124&gt;=[2]an!$M$37),[2]an!$I$39,
IF(AND(A4124=[2]an!$I$38,F4124=[2]an!$E$39,H4124&lt;[2]an!$M$37,S4124="kahepoolne vajaduspõhine",U4124=""),[2]an!$M$40,
IF(AND(A4124=[2]an!$I$38,F4124=[2]an!$E$39,H4124&lt;[2]an!$M$37,S4124="kahepoolne vajaduspõhine",U4124&lt;&gt;""),[2]an!$I$39,
IF(AND(A4124=[2]an!$I$38,F4124=[2]an!$E$39,H4124&lt;[2]an!$M$37,S4124&lt;&gt;"kahepoolne vajaduspõhine"),[2]an!$I$39,
IF(AND(A4124=[2]an!$I$38,F4124=[2]an!$E$42),[2]an!$I$42,
IF(AND(A4124=[2]an!$J$38,F4124=[2]an!$E$40),[2]an!$J$40,IF(AND(A4124=[2]an!$J$38,F4124=[2]an!$E$41),[2]an!$J$41,IF(AND(A4124=[2]an!$J$38,F4124=[2]an!$E$39,H4124&gt;=[2]an!$M$37),[2]an!$J$39,
IF(AND(A4124=[2]an!$J$38,F4124=[2]an!$E$39,H4124&lt;[2]an!$M$37,S4124="kahepoolne vajaduspõhine",U4124=""),[2]an!$M$40,
IF(AND(A4124=[2]an!$J$38,F4124=[2]an!$E$39,H4124&lt;[2]an!$M$37,S4124="kahepoolne vajaduspõhine",U4124&lt;&gt;""),[2]an!$J$39,
IF(AND(A4124=[2]an!$J$38,F4124=[2]an!$E$39,H4124&lt;[2]an!$M$37,S4124&lt;&gt;"kahepoolne vajaduspõhine"),[2]an!$J$39,
IF(AND(A4124=[2]an!$J$38,F4124=[2]an!$E$42),[2]an!$J$42,""))))))))))))))))))))))))))))</f>
        <v/>
      </c>
      <c r="Y4124" s="17" t="str">
        <f>IFERROR(IF(F4124="Tugigrupp",0,
IF(AND(F4124="Peretoe teenus",H4124&gt;=[2]an!$M$37,RANK(D4124,$D4124:$D4124)+COUNTIFS($D$2:D4124,D4124,$F$2:F4124,F4124)-1&gt;1),"",
IF(AND(F4124="Peretoe teenus",H4124&gt;=[2]an!$M$37,RANK(D4124,$D4124:$D4124)+COUNTIFS($D$2:D4124,D4124,$F$2:F4124,F4124)-1=1,MONTH(H4124)=MONTH(K4124)=TRUE,YEAR(H4124)=YEAR(K4124)=TRUE),((EOMONTH(H4124,0)-H4124+1)*X4124)/DAY(EOMONTH(H4124,0)),
IF(AND(F4124="Peretoe teenus",H4124&gt;=[2]an!$M$37,RANK(D4124,$D4124:$D4124)+COUNTIFS($D$2:D4124,D4124,$F$2:F4124,F4124)-1=1),X4124,
IF(AND(F4124="Peretoe teenus",H4124&lt;[2]an!$M$37,S4124&lt;&gt;"kahepoolne vajaduspõhine",RANK(D4124,$D4124:$D4124)+COUNTIFS($D$2:D4124,D4124,$F$2:F4124,F4124)-1=1),X4124,
IF(AND(F4124="Peretoe teenus",H4124&lt;[2]an!$M$37,S4124&lt;&gt;"kahepoolne vajaduspõhine",RANK(D4124,$D4124:$D4124)+COUNTIFS($D$2:D4124,D4124,$F$2:F4124,F4124)-1&gt;1),"",
IF(AND(F4124="Peretoe teenus",H4124&lt;[2]an!$M$37,S4124="kahepoolne vajaduspõhine",U4124="",RANK(D4124,$D4124:$D4124)+COUNTIFS($D$2:D4124,D4124,$F$2:F4124,F4124)-1=1),X4124,
IF(AND(F4124="Peretoe teenus",H4124&lt;[2]an!$M$37,S4124="kahepoolne vajaduspõhine",U4124="",RANK(D4124,$D4124:$D4124)+COUNTIFS($D$2:D4124,D4124,$F$2:F4124,F4124)-1&gt;1),"",
IF(AND(F4124="Peretoe teenus",H4124&lt;[2]an!$M$37,S4124="kahepoolne vajaduspõhine",U4124&lt;[2]an!$M$37,RANK(D4124,$D4124:$D4124)+COUNTIFS($D$2:D4124,D4124,$F$2:F4124,F4124)-1=1),X4124,
IF(AND(F4124="Peretoe teenus",H4124&lt;[2]an!$M$37,S4124="kahepoolne vajaduspõhine",U4124&lt;[2]an!$M$37,RANK(D4124,$D4124:$D4124)+COUNTIFS($D$2:D4124,D4124,$F$2:F4124,F4124)-1&gt;1),"",
IF(AND(F4124="Peretoe teenus",H4124&lt;[2]an!$M$37,S4124="kahepoolne vajaduspõhine",U4124&gt;=[2]an!$M$37,U4124&lt;=[2]an!$M$38,RANK(D4124,$D4124:$D4124)+COUNTIFS($D$2:D4124,D4124,$F$2:F4124,F4124)-1=1),
((EOMONTH(U4124,0)-U4124+1)*X4124)/DAY(EOMONTH(U4124,0))+(DAY(U4124)-1)*100/DAY(EOMONTH(U4124,0)),
IF(AND(F4124="Peretoe teenus",H4124&lt;[2]an!$M$37,S4124="kahepoolne vajaduspõhine",U4124&gt;=[2]an!$M$37,U4124&lt;=[2]an!$M$38,RANK(D4124,$D4124:$D4124)+COUNTIFS($D$2:D4124,D4124,$F$2:F4124,F4124)-1&gt;1),"",
IF(AND(F4124="Peretoe teenus",H4124&lt;[2]an!$M$37,S4124="kahepoolne vajaduspõhine",U4124&gt;[2]an!$M$38,RANK(D4124,$D4124:$D4124)+COUNTIFS($D$2:D4124,D4124,$F$2:F4124,F4124)-1=1),X4124,
IF(AND(F4124="Peretoe teenus",H4124&lt;[2]an!$M$37,S4124="kahepoolne vajaduspõhine",U4124&gt;[2]an!$M$38,RANK(D4124,$D4124:$D4124)+COUNTIFS($D$2:D4124,D4124,$F$2:F4124,F4124)-1&gt;1),"",X4124*W4124)))))))))))))),"")</f>
        <v/>
      </c>
      <c r="Z4124" s="18" t="str">
        <f t="shared" si="193"/>
        <v/>
      </c>
      <c r="AA4124" s="19" t="str">
        <f>IFERROR(VLOOKUP(E4124,[2]an!$A$3:$B$81,2,FALSE),"")</f>
        <v/>
      </c>
      <c r="AB4124" s="19" t="str">
        <f>IFERROR(VLOOKUP(AA4124,[2]an!$C$2:$D$16,2,FALSE),"")</f>
        <v/>
      </c>
      <c r="AC4124" s="20"/>
      <c r="AD4124" s="21" t="str">
        <f>IF(A4124=[2]an!$F$36,VLOOKUP([2]an!$F$36,[2]an!$F$36:$H$36,3,FALSE),IF(A4124=[2]an!$F$35,VLOOKUP([2]an!$F$35,[2]an!$F$35:$H$35,3,FALSE),IF(A4124=[2]an!$F$33,VLOOKUP([2]an!$F$33,[2]an!$F$33:$H$33,3,FALSE),IF(A4124=[2]an!$F$31,VLOOKUP([2]an!$F$31,[2]an!$F$31:$H$31,3,FALSE),""))))</f>
        <v/>
      </c>
    </row>
    <row r="4125" spans="6:30" x14ac:dyDescent="0.2">
      <c r="F4125" s="10"/>
      <c r="G4125" s="8" t="str">
        <f t="shared" si="194"/>
        <v/>
      </c>
      <c r="H4125" s="13"/>
      <c r="K4125" s="13"/>
      <c r="L4125" s="10"/>
      <c r="M4125" s="10"/>
      <c r="S4125" s="8" t="str">
        <f>IFERROR(VLOOKUP(D4125,[1]peretoe_teenus!$A$2:$L$2000,5,FALSE),"")</f>
        <v/>
      </c>
      <c r="U4125" s="13"/>
      <c r="V4125" s="15" t="str" cm="1">
        <f t="array" ref="V4125">IFERROR(IF(AND(F4125="Tugigrupp",RANK(K4125,$K4125:$K4125)+COUNTIFS($K$2:K4125,K4125,$L$2:L4125,L4125,$M$2:M4125,M4125,$I$2:I4125,I4125,$G$2:G4125,G4125,$F$2:F4125,F4125)-1=1),SUMPRODUCT(($F$2:$F$4154=F4125)*($G$2:$G$4154=G4125)*($K$2:$K$4154=K4125)*($I$2:$I$4154=I4125)*($L$2:$L$4154=L4125)*($M$2:$M$4154=M4125)),""),"")</f>
        <v/>
      </c>
      <c r="W4125" s="15" t="str">
        <f t="shared" si="192"/>
        <v/>
      </c>
      <c r="X4125" s="16" t="str">
        <f>IF(AND(A4125=[2]an!$G$38,F4125=[2]an!$E$40),[2]an!$G$40,IF(AND(A4125=[2]an!$G$38,F4125=[2]an!$E$41),[2]an!$G$41,IF(AND(A4125=[2]an!$G$38,F4125=[2]an!$E$39,H4125&gt;=[2]an!$M$37),[2]an!$G$39,
IF(AND(A4125=[2]an!$G$38,F4125=[2]an!$E$39,H4125&lt;[2]an!$M$37,S4125="kahepoolne vajaduspõhine",U4125=""),[2]an!$M$40,
IF(AND(A4125=[2]an!$G$38,F4125=[2]an!$E$39,H4125&lt;[2]an!$M$37,S4125="kahepoolne vajaduspõhine",U4125&lt;&gt;""),[2]an!$G$39,
IF(AND(A4125=[2]an!$G$38,F4125=[2]an!$E$39,H4125&lt;[2]an!$M$37,S4125&lt;&gt;"kahepoolne vajaduspõhine"),[2]an!$G$39,
IF(AND(A4125=[2]an!$G$38,F4125=[2]an!$E$42),[2]an!$G$42,
IF(AND(A4125=[2]an!$H$38,F4125=[2]an!$E$40),[2]an!$H$40,IF(AND(A4125=[2]an!$H$38,F4125=[2]an!$E$41),[2]an!$H$41,IF(AND(A4125=[2]an!$H$38,F4125=[2]an!$E$39,H4125&gt;=[2]an!$M$37),[2]an!$H$39,
IF(AND(A4125=[2]an!$H$38,F4125=[2]an!$E$39,H4125&lt;[2]an!$M$37,S4125="kahepoolne vajaduspõhine",U4125=""),[2]an!$M$40,
IF(AND(A4125=[2]an!$H$38,F4125=[2]an!$E$39,H4125&lt;[2]an!$M$37,S4125="kahepoolne vajaduspõhine",U4125&lt;&gt;""),[2]an!$H$39,
IF(AND(A4125=[2]an!$H$38,F4125=[2]an!$E$39,H4125&lt;[2]an!$M$37,S4125&lt;&gt;"kahepoolne vajaduspõhine"),[2]an!$H$39,
IF(AND(A4125=[2]an!$H$38,F4125=[2]an!$E$42),[2]an!$H$42,
IF(AND(A4125=[2]an!$I$38,F4125=[2]an!$E$40),[2]an!$I$40,IF(AND(A4125=[2]an!$I$38,F4125=[2]an!$E$41),[2]an!$I$41,IF(AND(A4125=[2]an!$I$38,F4125=[2]an!$E$39,H4125&gt;=[2]an!$M$37),[2]an!$I$39,
IF(AND(A4125=[2]an!$I$38,F4125=[2]an!$E$39,H4125&lt;[2]an!$M$37,S4125="kahepoolne vajaduspõhine",U4125=""),[2]an!$M$40,
IF(AND(A4125=[2]an!$I$38,F4125=[2]an!$E$39,H4125&lt;[2]an!$M$37,S4125="kahepoolne vajaduspõhine",U4125&lt;&gt;""),[2]an!$I$39,
IF(AND(A4125=[2]an!$I$38,F4125=[2]an!$E$39,H4125&lt;[2]an!$M$37,S4125&lt;&gt;"kahepoolne vajaduspõhine"),[2]an!$I$39,
IF(AND(A4125=[2]an!$I$38,F4125=[2]an!$E$42),[2]an!$I$42,
IF(AND(A4125=[2]an!$J$38,F4125=[2]an!$E$40),[2]an!$J$40,IF(AND(A4125=[2]an!$J$38,F4125=[2]an!$E$41),[2]an!$J$41,IF(AND(A4125=[2]an!$J$38,F4125=[2]an!$E$39,H4125&gt;=[2]an!$M$37),[2]an!$J$39,
IF(AND(A4125=[2]an!$J$38,F4125=[2]an!$E$39,H4125&lt;[2]an!$M$37,S4125="kahepoolne vajaduspõhine",U4125=""),[2]an!$M$40,
IF(AND(A4125=[2]an!$J$38,F4125=[2]an!$E$39,H4125&lt;[2]an!$M$37,S4125="kahepoolne vajaduspõhine",U4125&lt;&gt;""),[2]an!$J$39,
IF(AND(A4125=[2]an!$J$38,F4125=[2]an!$E$39,H4125&lt;[2]an!$M$37,S4125&lt;&gt;"kahepoolne vajaduspõhine"),[2]an!$J$39,
IF(AND(A4125=[2]an!$J$38,F4125=[2]an!$E$42),[2]an!$J$42,""))))))))))))))))))))))))))))</f>
        <v/>
      </c>
      <c r="Y4125" s="17" t="str">
        <f>IFERROR(IF(F4125="Tugigrupp",0,
IF(AND(F4125="Peretoe teenus",H4125&gt;=[2]an!$M$37,RANK(D4125,$D4125:$D4125)+COUNTIFS($D$2:D4125,D4125,$F$2:F4125,F4125)-1&gt;1),"",
IF(AND(F4125="Peretoe teenus",H4125&gt;=[2]an!$M$37,RANK(D4125,$D4125:$D4125)+COUNTIFS($D$2:D4125,D4125,$F$2:F4125,F4125)-1=1,MONTH(H4125)=MONTH(K4125)=TRUE,YEAR(H4125)=YEAR(K4125)=TRUE),((EOMONTH(H4125,0)-H4125+1)*X4125)/DAY(EOMONTH(H4125,0)),
IF(AND(F4125="Peretoe teenus",H4125&gt;=[2]an!$M$37,RANK(D4125,$D4125:$D4125)+COUNTIFS($D$2:D4125,D4125,$F$2:F4125,F4125)-1=1),X4125,
IF(AND(F4125="Peretoe teenus",H4125&lt;[2]an!$M$37,S4125&lt;&gt;"kahepoolne vajaduspõhine",RANK(D4125,$D4125:$D4125)+COUNTIFS($D$2:D4125,D4125,$F$2:F4125,F4125)-1=1),X4125,
IF(AND(F4125="Peretoe teenus",H4125&lt;[2]an!$M$37,S4125&lt;&gt;"kahepoolne vajaduspõhine",RANK(D4125,$D4125:$D4125)+COUNTIFS($D$2:D4125,D4125,$F$2:F4125,F4125)-1&gt;1),"",
IF(AND(F4125="Peretoe teenus",H4125&lt;[2]an!$M$37,S4125="kahepoolne vajaduspõhine",U4125="",RANK(D4125,$D4125:$D4125)+COUNTIFS($D$2:D4125,D4125,$F$2:F4125,F4125)-1=1),X4125,
IF(AND(F4125="Peretoe teenus",H4125&lt;[2]an!$M$37,S4125="kahepoolne vajaduspõhine",U4125="",RANK(D4125,$D4125:$D4125)+COUNTIFS($D$2:D4125,D4125,$F$2:F4125,F4125)-1&gt;1),"",
IF(AND(F4125="Peretoe teenus",H4125&lt;[2]an!$M$37,S4125="kahepoolne vajaduspõhine",U4125&lt;[2]an!$M$37,RANK(D4125,$D4125:$D4125)+COUNTIFS($D$2:D4125,D4125,$F$2:F4125,F4125)-1=1),X4125,
IF(AND(F4125="Peretoe teenus",H4125&lt;[2]an!$M$37,S4125="kahepoolne vajaduspõhine",U4125&lt;[2]an!$M$37,RANK(D4125,$D4125:$D4125)+COUNTIFS($D$2:D4125,D4125,$F$2:F4125,F4125)-1&gt;1),"",
IF(AND(F4125="Peretoe teenus",H4125&lt;[2]an!$M$37,S4125="kahepoolne vajaduspõhine",U4125&gt;=[2]an!$M$37,U4125&lt;=[2]an!$M$38,RANK(D4125,$D4125:$D4125)+COUNTIFS($D$2:D4125,D4125,$F$2:F4125,F4125)-1=1),
((EOMONTH(U4125,0)-U4125+1)*X4125)/DAY(EOMONTH(U4125,0))+(DAY(U4125)-1)*100/DAY(EOMONTH(U4125,0)),
IF(AND(F4125="Peretoe teenus",H4125&lt;[2]an!$M$37,S4125="kahepoolne vajaduspõhine",U4125&gt;=[2]an!$M$37,U4125&lt;=[2]an!$M$38,RANK(D4125,$D4125:$D4125)+COUNTIFS($D$2:D4125,D4125,$F$2:F4125,F4125)-1&gt;1),"",
IF(AND(F4125="Peretoe teenus",H4125&lt;[2]an!$M$37,S4125="kahepoolne vajaduspõhine",U4125&gt;[2]an!$M$38,RANK(D4125,$D4125:$D4125)+COUNTIFS($D$2:D4125,D4125,$F$2:F4125,F4125)-1=1),X4125,
IF(AND(F4125="Peretoe teenus",H4125&lt;[2]an!$M$37,S4125="kahepoolne vajaduspõhine",U4125&gt;[2]an!$M$38,RANK(D4125,$D4125:$D4125)+COUNTIFS($D$2:D4125,D4125,$F$2:F4125,F4125)-1&gt;1),"",X4125*W4125)))))))))))))),"")</f>
        <v/>
      </c>
      <c r="Z4125" s="18" t="str">
        <f t="shared" si="193"/>
        <v/>
      </c>
      <c r="AA4125" s="19" t="str">
        <f>IFERROR(VLOOKUP(E4125,[2]an!$A$3:$B$81,2,FALSE),"")</f>
        <v/>
      </c>
      <c r="AB4125" s="19" t="str">
        <f>IFERROR(VLOOKUP(AA4125,[2]an!$C$2:$D$16,2,FALSE),"")</f>
        <v/>
      </c>
      <c r="AC4125" s="20"/>
      <c r="AD4125" s="21" t="str">
        <f>IF(A4125=[2]an!$F$36,VLOOKUP([2]an!$F$36,[2]an!$F$36:$H$36,3,FALSE),IF(A4125=[2]an!$F$35,VLOOKUP([2]an!$F$35,[2]an!$F$35:$H$35,3,FALSE),IF(A4125=[2]an!$F$33,VLOOKUP([2]an!$F$33,[2]an!$F$33:$H$33,3,FALSE),IF(A4125=[2]an!$F$31,VLOOKUP([2]an!$F$31,[2]an!$F$31:$H$31,3,FALSE),""))))</f>
        <v/>
      </c>
    </row>
    <row r="4126" spans="6:30" x14ac:dyDescent="0.2">
      <c r="F4126" s="10"/>
      <c r="G4126" s="8" t="str">
        <f t="shared" si="194"/>
        <v/>
      </c>
      <c r="H4126" s="13"/>
      <c r="K4126" s="13"/>
      <c r="L4126" s="10"/>
      <c r="M4126" s="10"/>
      <c r="S4126" s="8" t="str">
        <f>IFERROR(VLOOKUP(D4126,[1]peretoe_teenus!$A$2:$L$2000,5,FALSE),"")</f>
        <v/>
      </c>
      <c r="U4126" s="13"/>
      <c r="V4126" s="15" t="str" cm="1">
        <f t="array" ref="V4126">IFERROR(IF(AND(F4126="Tugigrupp",RANK(K4126,$K4126:$K4126)+COUNTIFS($K$2:K4126,K4126,$L$2:L4126,L4126,$M$2:M4126,M4126,$I$2:I4126,I4126,$G$2:G4126,G4126,$F$2:F4126,F4126)-1=1),SUMPRODUCT(($F$2:$F$4154=F4126)*($G$2:$G$4154=G4126)*($K$2:$K$4154=K4126)*($I$2:$I$4154=I4126)*($L$2:$L$4154=L4126)*($M$2:$M$4154=M4126)),""),"")</f>
        <v/>
      </c>
      <c r="W4126" s="15" t="str">
        <f t="shared" si="192"/>
        <v/>
      </c>
      <c r="X4126" s="16" t="str">
        <f>IF(AND(A4126=[2]an!$G$38,F4126=[2]an!$E$40),[2]an!$G$40,IF(AND(A4126=[2]an!$G$38,F4126=[2]an!$E$41),[2]an!$G$41,IF(AND(A4126=[2]an!$G$38,F4126=[2]an!$E$39,H4126&gt;=[2]an!$M$37),[2]an!$G$39,
IF(AND(A4126=[2]an!$G$38,F4126=[2]an!$E$39,H4126&lt;[2]an!$M$37,S4126="kahepoolne vajaduspõhine",U4126=""),[2]an!$M$40,
IF(AND(A4126=[2]an!$G$38,F4126=[2]an!$E$39,H4126&lt;[2]an!$M$37,S4126="kahepoolne vajaduspõhine",U4126&lt;&gt;""),[2]an!$G$39,
IF(AND(A4126=[2]an!$G$38,F4126=[2]an!$E$39,H4126&lt;[2]an!$M$37,S4126&lt;&gt;"kahepoolne vajaduspõhine"),[2]an!$G$39,
IF(AND(A4126=[2]an!$G$38,F4126=[2]an!$E$42),[2]an!$G$42,
IF(AND(A4126=[2]an!$H$38,F4126=[2]an!$E$40),[2]an!$H$40,IF(AND(A4126=[2]an!$H$38,F4126=[2]an!$E$41),[2]an!$H$41,IF(AND(A4126=[2]an!$H$38,F4126=[2]an!$E$39,H4126&gt;=[2]an!$M$37),[2]an!$H$39,
IF(AND(A4126=[2]an!$H$38,F4126=[2]an!$E$39,H4126&lt;[2]an!$M$37,S4126="kahepoolne vajaduspõhine",U4126=""),[2]an!$M$40,
IF(AND(A4126=[2]an!$H$38,F4126=[2]an!$E$39,H4126&lt;[2]an!$M$37,S4126="kahepoolne vajaduspõhine",U4126&lt;&gt;""),[2]an!$H$39,
IF(AND(A4126=[2]an!$H$38,F4126=[2]an!$E$39,H4126&lt;[2]an!$M$37,S4126&lt;&gt;"kahepoolne vajaduspõhine"),[2]an!$H$39,
IF(AND(A4126=[2]an!$H$38,F4126=[2]an!$E$42),[2]an!$H$42,
IF(AND(A4126=[2]an!$I$38,F4126=[2]an!$E$40),[2]an!$I$40,IF(AND(A4126=[2]an!$I$38,F4126=[2]an!$E$41),[2]an!$I$41,IF(AND(A4126=[2]an!$I$38,F4126=[2]an!$E$39,H4126&gt;=[2]an!$M$37),[2]an!$I$39,
IF(AND(A4126=[2]an!$I$38,F4126=[2]an!$E$39,H4126&lt;[2]an!$M$37,S4126="kahepoolne vajaduspõhine",U4126=""),[2]an!$M$40,
IF(AND(A4126=[2]an!$I$38,F4126=[2]an!$E$39,H4126&lt;[2]an!$M$37,S4126="kahepoolne vajaduspõhine",U4126&lt;&gt;""),[2]an!$I$39,
IF(AND(A4126=[2]an!$I$38,F4126=[2]an!$E$39,H4126&lt;[2]an!$M$37,S4126&lt;&gt;"kahepoolne vajaduspõhine"),[2]an!$I$39,
IF(AND(A4126=[2]an!$I$38,F4126=[2]an!$E$42),[2]an!$I$42,
IF(AND(A4126=[2]an!$J$38,F4126=[2]an!$E$40),[2]an!$J$40,IF(AND(A4126=[2]an!$J$38,F4126=[2]an!$E$41),[2]an!$J$41,IF(AND(A4126=[2]an!$J$38,F4126=[2]an!$E$39,H4126&gt;=[2]an!$M$37),[2]an!$J$39,
IF(AND(A4126=[2]an!$J$38,F4126=[2]an!$E$39,H4126&lt;[2]an!$M$37,S4126="kahepoolne vajaduspõhine",U4126=""),[2]an!$M$40,
IF(AND(A4126=[2]an!$J$38,F4126=[2]an!$E$39,H4126&lt;[2]an!$M$37,S4126="kahepoolne vajaduspõhine",U4126&lt;&gt;""),[2]an!$J$39,
IF(AND(A4126=[2]an!$J$38,F4126=[2]an!$E$39,H4126&lt;[2]an!$M$37,S4126&lt;&gt;"kahepoolne vajaduspõhine"),[2]an!$J$39,
IF(AND(A4126=[2]an!$J$38,F4126=[2]an!$E$42),[2]an!$J$42,""))))))))))))))))))))))))))))</f>
        <v/>
      </c>
      <c r="Y4126" s="17" t="str">
        <f>IFERROR(IF(F4126="Tugigrupp",0,
IF(AND(F4126="Peretoe teenus",H4126&gt;=[2]an!$M$37,RANK(D4126,$D4126:$D4126)+COUNTIFS($D$2:D4126,D4126,$F$2:F4126,F4126)-1&gt;1),"",
IF(AND(F4126="Peretoe teenus",H4126&gt;=[2]an!$M$37,RANK(D4126,$D4126:$D4126)+COUNTIFS($D$2:D4126,D4126,$F$2:F4126,F4126)-1=1,MONTH(H4126)=MONTH(K4126)=TRUE,YEAR(H4126)=YEAR(K4126)=TRUE),((EOMONTH(H4126,0)-H4126+1)*X4126)/DAY(EOMONTH(H4126,0)),
IF(AND(F4126="Peretoe teenus",H4126&gt;=[2]an!$M$37,RANK(D4126,$D4126:$D4126)+COUNTIFS($D$2:D4126,D4126,$F$2:F4126,F4126)-1=1),X4126,
IF(AND(F4126="Peretoe teenus",H4126&lt;[2]an!$M$37,S4126&lt;&gt;"kahepoolne vajaduspõhine",RANK(D4126,$D4126:$D4126)+COUNTIFS($D$2:D4126,D4126,$F$2:F4126,F4126)-1=1),X4126,
IF(AND(F4126="Peretoe teenus",H4126&lt;[2]an!$M$37,S4126&lt;&gt;"kahepoolne vajaduspõhine",RANK(D4126,$D4126:$D4126)+COUNTIFS($D$2:D4126,D4126,$F$2:F4126,F4126)-1&gt;1),"",
IF(AND(F4126="Peretoe teenus",H4126&lt;[2]an!$M$37,S4126="kahepoolne vajaduspõhine",U4126="",RANK(D4126,$D4126:$D4126)+COUNTIFS($D$2:D4126,D4126,$F$2:F4126,F4126)-1=1),X4126,
IF(AND(F4126="Peretoe teenus",H4126&lt;[2]an!$M$37,S4126="kahepoolne vajaduspõhine",U4126="",RANK(D4126,$D4126:$D4126)+COUNTIFS($D$2:D4126,D4126,$F$2:F4126,F4126)-1&gt;1),"",
IF(AND(F4126="Peretoe teenus",H4126&lt;[2]an!$M$37,S4126="kahepoolne vajaduspõhine",U4126&lt;[2]an!$M$37,RANK(D4126,$D4126:$D4126)+COUNTIFS($D$2:D4126,D4126,$F$2:F4126,F4126)-1=1),X4126,
IF(AND(F4126="Peretoe teenus",H4126&lt;[2]an!$M$37,S4126="kahepoolne vajaduspõhine",U4126&lt;[2]an!$M$37,RANK(D4126,$D4126:$D4126)+COUNTIFS($D$2:D4126,D4126,$F$2:F4126,F4126)-1&gt;1),"",
IF(AND(F4126="Peretoe teenus",H4126&lt;[2]an!$M$37,S4126="kahepoolne vajaduspõhine",U4126&gt;=[2]an!$M$37,U4126&lt;=[2]an!$M$38,RANK(D4126,$D4126:$D4126)+COUNTIFS($D$2:D4126,D4126,$F$2:F4126,F4126)-1=1),
((EOMONTH(U4126,0)-U4126+1)*X4126)/DAY(EOMONTH(U4126,0))+(DAY(U4126)-1)*100/DAY(EOMONTH(U4126,0)),
IF(AND(F4126="Peretoe teenus",H4126&lt;[2]an!$M$37,S4126="kahepoolne vajaduspõhine",U4126&gt;=[2]an!$M$37,U4126&lt;=[2]an!$M$38,RANK(D4126,$D4126:$D4126)+COUNTIFS($D$2:D4126,D4126,$F$2:F4126,F4126)-1&gt;1),"",
IF(AND(F4126="Peretoe teenus",H4126&lt;[2]an!$M$37,S4126="kahepoolne vajaduspõhine",U4126&gt;[2]an!$M$38,RANK(D4126,$D4126:$D4126)+COUNTIFS($D$2:D4126,D4126,$F$2:F4126,F4126)-1=1),X4126,
IF(AND(F4126="Peretoe teenus",H4126&lt;[2]an!$M$37,S4126="kahepoolne vajaduspõhine",U4126&gt;[2]an!$M$38,RANK(D4126,$D4126:$D4126)+COUNTIFS($D$2:D4126,D4126,$F$2:F4126,F4126)-1&gt;1),"",X4126*W4126)))))))))))))),"")</f>
        <v/>
      </c>
      <c r="Z4126" s="18" t="str">
        <f t="shared" si="193"/>
        <v/>
      </c>
      <c r="AA4126" s="19" t="str">
        <f>IFERROR(VLOOKUP(E4126,[2]an!$A$3:$B$81,2,FALSE),"")</f>
        <v/>
      </c>
      <c r="AB4126" s="19" t="str">
        <f>IFERROR(VLOOKUP(AA4126,[2]an!$C$2:$D$16,2,FALSE),"")</f>
        <v/>
      </c>
      <c r="AC4126" s="20"/>
      <c r="AD4126" s="21" t="str">
        <f>IF(A4126=[2]an!$F$36,VLOOKUP([2]an!$F$36,[2]an!$F$36:$H$36,3,FALSE),IF(A4126=[2]an!$F$35,VLOOKUP([2]an!$F$35,[2]an!$F$35:$H$35,3,FALSE),IF(A4126=[2]an!$F$33,VLOOKUP([2]an!$F$33,[2]an!$F$33:$H$33,3,FALSE),IF(A4126=[2]an!$F$31,VLOOKUP([2]an!$F$31,[2]an!$F$31:$H$31,3,FALSE),""))))</f>
        <v/>
      </c>
    </row>
    <row r="4127" spans="6:30" x14ac:dyDescent="0.2">
      <c r="F4127" s="10"/>
      <c r="G4127" s="8" t="str">
        <f t="shared" si="194"/>
        <v/>
      </c>
      <c r="H4127" s="13"/>
      <c r="K4127" s="13"/>
      <c r="L4127" s="10"/>
      <c r="M4127" s="10"/>
      <c r="S4127" s="8" t="str">
        <f>IFERROR(VLOOKUP(D4127,[1]peretoe_teenus!$A$2:$L$2000,5,FALSE),"")</f>
        <v/>
      </c>
      <c r="U4127" s="13"/>
      <c r="V4127" s="15" t="str" cm="1">
        <f t="array" ref="V4127">IFERROR(IF(AND(F4127="Tugigrupp",RANK(K4127,$K4127:$K4127)+COUNTIFS($K$2:K4127,K4127,$L$2:L4127,L4127,$M$2:M4127,M4127,$I$2:I4127,I4127,$G$2:G4127,G4127,$F$2:F4127,F4127)-1=1),SUMPRODUCT(($F$2:$F$4154=F4127)*($G$2:$G$4154=G4127)*($K$2:$K$4154=K4127)*($I$2:$I$4154=I4127)*($L$2:$L$4154=L4127)*($M$2:$M$4154=M4127)),""),"")</f>
        <v/>
      </c>
      <c r="W4127" s="15" t="str">
        <f t="shared" si="192"/>
        <v/>
      </c>
      <c r="X4127" s="16" t="str">
        <f>IF(AND(A4127=[2]an!$G$38,F4127=[2]an!$E$40),[2]an!$G$40,IF(AND(A4127=[2]an!$G$38,F4127=[2]an!$E$41),[2]an!$G$41,IF(AND(A4127=[2]an!$G$38,F4127=[2]an!$E$39,H4127&gt;=[2]an!$M$37),[2]an!$G$39,
IF(AND(A4127=[2]an!$G$38,F4127=[2]an!$E$39,H4127&lt;[2]an!$M$37,S4127="kahepoolne vajaduspõhine",U4127=""),[2]an!$M$40,
IF(AND(A4127=[2]an!$G$38,F4127=[2]an!$E$39,H4127&lt;[2]an!$M$37,S4127="kahepoolne vajaduspõhine",U4127&lt;&gt;""),[2]an!$G$39,
IF(AND(A4127=[2]an!$G$38,F4127=[2]an!$E$39,H4127&lt;[2]an!$M$37,S4127&lt;&gt;"kahepoolne vajaduspõhine"),[2]an!$G$39,
IF(AND(A4127=[2]an!$G$38,F4127=[2]an!$E$42),[2]an!$G$42,
IF(AND(A4127=[2]an!$H$38,F4127=[2]an!$E$40),[2]an!$H$40,IF(AND(A4127=[2]an!$H$38,F4127=[2]an!$E$41),[2]an!$H$41,IF(AND(A4127=[2]an!$H$38,F4127=[2]an!$E$39,H4127&gt;=[2]an!$M$37),[2]an!$H$39,
IF(AND(A4127=[2]an!$H$38,F4127=[2]an!$E$39,H4127&lt;[2]an!$M$37,S4127="kahepoolne vajaduspõhine",U4127=""),[2]an!$M$40,
IF(AND(A4127=[2]an!$H$38,F4127=[2]an!$E$39,H4127&lt;[2]an!$M$37,S4127="kahepoolne vajaduspõhine",U4127&lt;&gt;""),[2]an!$H$39,
IF(AND(A4127=[2]an!$H$38,F4127=[2]an!$E$39,H4127&lt;[2]an!$M$37,S4127&lt;&gt;"kahepoolne vajaduspõhine"),[2]an!$H$39,
IF(AND(A4127=[2]an!$H$38,F4127=[2]an!$E$42),[2]an!$H$42,
IF(AND(A4127=[2]an!$I$38,F4127=[2]an!$E$40),[2]an!$I$40,IF(AND(A4127=[2]an!$I$38,F4127=[2]an!$E$41),[2]an!$I$41,IF(AND(A4127=[2]an!$I$38,F4127=[2]an!$E$39,H4127&gt;=[2]an!$M$37),[2]an!$I$39,
IF(AND(A4127=[2]an!$I$38,F4127=[2]an!$E$39,H4127&lt;[2]an!$M$37,S4127="kahepoolne vajaduspõhine",U4127=""),[2]an!$M$40,
IF(AND(A4127=[2]an!$I$38,F4127=[2]an!$E$39,H4127&lt;[2]an!$M$37,S4127="kahepoolne vajaduspõhine",U4127&lt;&gt;""),[2]an!$I$39,
IF(AND(A4127=[2]an!$I$38,F4127=[2]an!$E$39,H4127&lt;[2]an!$M$37,S4127&lt;&gt;"kahepoolne vajaduspõhine"),[2]an!$I$39,
IF(AND(A4127=[2]an!$I$38,F4127=[2]an!$E$42),[2]an!$I$42,
IF(AND(A4127=[2]an!$J$38,F4127=[2]an!$E$40),[2]an!$J$40,IF(AND(A4127=[2]an!$J$38,F4127=[2]an!$E$41),[2]an!$J$41,IF(AND(A4127=[2]an!$J$38,F4127=[2]an!$E$39,H4127&gt;=[2]an!$M$37),[2]an!$J$39,
IF(AND(A4127=[2]an!$J$38,F4127=[2]an!$E$39,H4127&lt;[2]an!$M$37,S4127="kahepoolne vajaduspõhine",U4127=""),[2]an!$M$40,
IF(AND(A4127=[2]an!$J$38,F4127=[2]an!$E$39,H4127&lt;[2]an!$M$37,S4127="kahepoolne vajaduspõhine",U4127&lt;&gt;""),[2]an!$J$39,
IF(AND(A4127=[2]an!$J$38,F4127=[2]an!$E$39,H4127&lt;[2]an!$M$37,S4127&lt;&gt;"kahepoolne vajaduspõhine"),[2]an!$J$39,
IF(AND(A4127=[2]an!$J$38,F4127=[2]an!$E$42),[2]an!$J$42,""))))))))))))))))))))))))))))</f>
        <v/>
      </c>
      <c r="Y4127" s="17" t="str">
        <f>IFERROR(IF(F4127="Tugigrupp",0,
IF(AND(F4127="Peretoe teenus",H4127&gt;=[2]an!$M$37,RANK(D4127,$D4127:$D4127)+COUNTIFS($D$2:D4127,D4127,$F$2:F4127,F4127)-1&gt;1),"",
IF(AND(F4127="Peretoe teenus",H4127&gt;=[2]an!$M$37,RANK(D4127,$D4127:$D4127)+COUNTIFS($D$2:D4127,D4127,$F$2:F4127,F4127)-1=1,MONTH(H4127)=MONTH(K4127)=TRUE,YEAR(H4127)=YEAR(K4127)=TRUE),((EOMONTH(H4127,0)-H4127+1)*X4127)/DAY(EOMONTH(H4127,0)),
IF(AND(F4127="Peretoe teenus",H4127&gt;=[2]an!$M$37,RANK(D4127,$D4127:$D4127)+COUNTIFS($D$2:D4127,D4127,$F$2:F4127,F4127)-1=1),X4127,
IF(AND(F4127="Peretoe teenus",H4127&lt;[2]an!$M$37,S4127&lt;&gt;"kahepoolne vajaduspõhine",RANK(D4127,$D4127:$D4127)+COUNTIFS($D$2:D4127,D4127,$F$2:F4127,F4127)-1=1),X4127,
IF(AND(F4127="Peretoe teenus",H4127&lt;[2]an!$M$37,S4127&lt;&gt;"kahepoolne vajaduspõhine",RANK(D4127,$D4127:$D4127)+COUNTIFS($D$2:D4127,D4127,$F$2:F4127,F4127)-1&gt;1),"",
IF(AND(F4127="Peretoe teenus",H4127&lt;[2]an!$M$37,S4127="kahepoolne vajaduspõhine",U4127="",RANK(D4127,$D4127:$D4127)+COUNTIFS($D$2:D4127,D4127,$F$2:F4127,F4127)-1=1),X4127,
IF(AND(F4127="Peretoe teenus",H4127&lt;[2]an!$M$37,S4127="kahepoolne vajaduspõhine",U4127="",RANK(D4127,$D4127:$D4127)+COUNTIFS($D$2:D4127,D4127,$F$2:F4127,F4127)-1&gt;1),"",
IF(AND(F4127="Peretoe teenus",H4127&lt;[2]an!$M$37,S4127="kahepoolne vajaduspõhine",U4127&lt;[2]an!$M$37,RANK(D4127,$D4127:$D4127)+COUNTIFS($D$2:D4127,D4127,$F$2:F4127,F4127)-1=1),X4127,
IF(AND(F4127="Peretoe teenus",H4127&lt;[2]an!$M$37,S4127="kahepoolne vajaduspõhine",U4127&lt;[2]an!$M$37,RANK(D4127,$D4127:$D4127)+COUNTIFS($D$2:D4127,D4127,$F$2:F4127,F4127)-1&gt;1),"",
IF(AND(F4127="Peretoe teenus",H4127&lt;[2]an!$M$37,S4127="kahepoolne vajaduspõhine",U4127&gt;=[2]an!$M$37,U4127&lt;=[2]an!$M$38,RANK(D4127,$D4127:$D4127)+COUNTIFS($D$2:D4127,D4127,$F$2:F4127,F4127)-1=1),
((EOMONTH(U4127,0)-U4127+1)*X4127)/DAY(EOMONTH(U4127,0))+(DAY(U4127)-1)*100/DAY(EOMONTH(U4127,0)),
IF(AND(F4127="Peretoe teenus",H4127&lt;[2]an!$M$37,S4127="kahepoolne vajaduspõhine",U4127&gt;=[2]an!$M$37,U4127&lt;=[2]an!$M$38,RANK(D4127,$D4127:$D4127)+COUNTIFS($D$2:D4127,D4127,$F$2:F4127,F4127)-1&gt;1),"",
IF(AND(F4127="Peretoe teenus",H4127&lt;[2]an!$M$37,S4127="kahepoolne vajaduspõhine",U4127&gt;[2]an!$M$38,RANK(D4127,$D4127:$D4127)+COUNTIFS($D$2:D4127,D4127,$F$2:F4127,F4127)-1=1),X4127,
IF(AND(F4127="Peretoe teenus",H4127&lt;[2]an!$M$37,S4127="kahepoolne vajaduspõhine",U4127&gt;[2]an!$M$38,RANK(D4127,$D4127:$D4127)+COUNTIFS($D$2:D4127,D4127,$F$2:F4127,F4127)-1&gt;1),"",X4127*W4127)))))))))))))),"")</f>
        <v/>
      </c>
      <c r="Z4127" s="18" t="str">
        <f t="shared" si="193"/>
        <v/>
      </c>
      <c r="AA4127" s="19" t="str">
        <f>IFERROR(VLOOKUP(E4127,[2]an!$A$3:$B$81,2,FALSE),"")</f>
        <v/>
      </c>
      <c r="AB4127" s="19" t="str">
        <f>IFERROR(VLOOKUP(AA4127,[2]an!$C$2:$D$16,2,FALSE),"")</f>
        <v/>
      </c>
      <c r="AC4127" s="20"/>
      <c r="AD4127" s="21" t="str">
        <f>IF(A4127=[2]an!$F$36,VLOOKUP([2]an!$F$36,[2]an!$F$36:$H$36,3,FALSE),IF(A4127=[2]an!$F$35,VLOOKUP([2]an!$F$35,[2]an!$F$35:$H$35,3,FALSE),IF(A4127=[2]an!$F$33,VLOOKUP([2]an!$F$33,[2]an!$F$33:$H$33,3,FALSE),IF(A4127=[2]an!$F$31,VLOOKUP([2]an!$F$31,[2]an!$F$31:$H$31,3,FALSE),""))))</f>
        <v/>
      </c>
    </row>
    <row r="4128" spans="6:30" x14ac:dyDescent="0.2">
      <c r="F4128" s="10"/>
      <c r="G4128" s="8" t="str">
        <f t="shared" si="194"/>
        <v/>
      </c>
      <c r="H4128" s="13"/>
      <c r="K4128" s="13"/>
      <c r="L4128" s="10"/>
      <c r="M4128" s="10"/>
      <c r="S4128" s="8" t="str">
        <f>IFERROR(VLOOKUP(D4128,[1]peretoe_teenus!$A$2:$L$2000,5,FALSE),"")</f>
        <v/>
      </c>
      <c r="U4128" s="13"/>
      <c r="V4128" s="15" t="str" cm="1">
        <f t="array" ref="V4128">IFERROR(IF(AND(F4128="Tugigrupp",RANK(K4128,$K4128:$K4128)+COUNTIFS($K$2:K4128,K4128,$L$2:L4128,L4128,$M$2:M4128,M4128,$I$2:I4128,I4128,$G$2:G4128,G4128,$F$2:F4128,F4128)-1=1),SUMPRODUCT(($F$2:$F$4154=F4128)*($G$2:$G$4154=G4128)*($K$2:$K$4154=K4128)*($I$2:$I$4154=I4128)*($L$2:$L$4154=L4128)*($M$2:$M$4154=M4128)),""),"")</f>
        <v/>
      </c>
      <c r="W4128" s="15" t="str">
        <f t="shared" si="192"/>
        <v/>
      </c>
      <c r="X4128" s="16" t="str">
        <f>IF(AND(A4128=[2]an!$G$38,F4128=[2]an!$E$40),[2]an!$G$40,IF(AND(A4128=[2]an!$G$38,F4128=[2]an!$E$41),[2]an!$G$41,IF(AND(A4128=[2]an!$G$38,F4128=[2]an!$E$39,H4128&gt;=[2]an!$M$37),[2]an!$G$39,
IF(AND(A4128=[2]an!$G$38,F4128=[2]an!$E$39,H4128&lt;[2]an!$M$37,S4128="kahepoolne vajaduspõhine",U4128=""),[2]an!$M$40,
IF(AND(A4128=[2]an!$G$38,F4128=[2]an!$E$39,H4128&lt;[2]an!$M$37,S4128="kahepoolne vajaduspõhine",U4128&lt;&gt;""),[2]an!$G$39,
IF(AND(A4128=[2]an!$G$38,F4128=[2]an!$E$39,H4128&lt;[2]an!$M$37,S4128&lt;&gt;"kahepoolne vajaduspõhine"),[2]an!$G$39,
IF(AND(A4128=[2]an!$G$38,F4128=[2]an!$E$42),[2]an!$G$42,
IF(AND(A4128=[2]an!$H$38,F4128=[2]an!$E$40),[2]an!$H$40,IF(AND(A4128=[2]an!$H$38,F4128=[2]an!$E$41),[2]an!$H$41,IF(AND(A4128=[2]an!$H$38,F4128=[2]an!$E$39,H4128&gt;=[2]an!$M$37),[2]an!$H$39,
IF(AND(A4128=[2]an!$H$38,F4128=[2]an!$E$39,H4128&lt;[2]an!$M$37,S4128="kahepoolne vajaduspõhine",U4128=""),[2]an!$M$40,
IF(AND(A4128=[2]an!$H$38,F4128=[2]an!$E$39,H4128&lt;[2]an!$M$37,S4128="kahepoolne vajaduspõhine",U4128&lt;&gt;""),[2]an!$H$39,
IF(AND(A4128=[2]an!$H$38,F4128=[2]an!$E$39,H4128&lt;[2]an!$M$37,S4128&lt;&gt;"kahepoolne vajaduspõhine"),[2]an!$H$39,
IF(AND(A4128=[2]an!$H$38,F4128=[2]an!$E$42),[2]an!$H$42,
IF(AND(A4128=[2]an!$I$38,F4128=[2]an!$E$40),[2]an!$I$40,IF(AND(A4128=[2]an!$I$38,F4128=[2]an!$E$41),[2]an!$I$41,IF(AND(A4128=[2]an!$I$38,F4128=[2]an!$E$39,H4128&gt;=[2]an!$M$37),[2]an!$I$39,
IF(AND(A4128=[2]an!$I$38,F4128=[2]an!$E$39,H4128&lt;[2]an!$M$37,S4128="kahepoolne vajaduspõhine",U4128=""),[2]an!$M$40,
IF(AND(A4128=[2]an!$I$38,F4128=[2]an!$E$39,H4128&lt;[2]an!$M$37,S4128="kahepoolne vajaduspõhine",U4128&lt;&gt;""),[2]an!$I$39,
IF(AND(A4128=[2]an!$I$38,F4128=[2]an!$E$39,H4128&lt;[2]an!$M$37,S4128&lt;&gt;"kahepoolne vajaduspõhine"),[2]an!$I$39,
IF(AND(A4128=[2]an!$I$38,F4128=[2]an!$E$42),[2]an!$I$42,
IF(AND(A4128=[2]an!$J$38,F4128=[2]an!$E$40),[2]an!$J$40,IF(AND(A4128=[2]an!$J$38,F4128=[2]an!$E$41),[2]an!$J$41,IF(AND(A4128=[2]an!$J$38,F4128=[2]an!$E$39,H4128&gt;=[2]an!$M$37),[2]an!$J$39,
IF(AND(A4128=[2]an!$J$38,F4128=[2]an!$E$39,H4128&lt;[2]an!$M$37,S4128="kahepoolne vajaduspõhine",U4128=""),[2]an!$M$40,
IF(AND(A4128=[2]an!$J$38,F4128=[2]an!$E$39,H4128&lt;[2]an!$M$37,S4128="kahepoolne vajaduspõhine",U4128&lt;&gt;""),[2]an!$J$39,
IF(AND(A4128=[2]an!$J$38,F4128=[2]an!$E$39,H4128&lt;[2]an!$M$37,S4128&lt;&gt;"kahepoolne vajaduspõhine"),[2]an!$J$39,
IF(AND(A4128=[2]an!$J$38,F4128=[2]an!$E$42),[2]an!$J$42,""))))))))))))))))))))))))))))</f>
        <v/>
      </c>
      <c r="Y4128" s="17" t="str">
        <f>IFERROR(IF(F4128="Tugigrupp",0,
IF(AND(F4128="Peretoe teenus",H4128&gt;=[2]an!$M$37,RANK(D4128,$D4128:$D4128)+COUNTIFS($D$2:D4128,D4128,$F$2:F4128,F4128)-1&gt;1),"",
IF(AND(F4128="Peretoe teenus",H4128&gt;=[2]an!$M$37,RANK(D4128,$D4128:$D4128)+COUNTIFS($D$2:D4128,D4128,$F$2:F4128,F4128)-1=1,MONTH(H4128)=MONTH(K4128)=TRUE,YEAR(H4128)=YEAR(K4128)=TRUE),((EOMONTH(H4128,0)-H4128+1)*X4128)/DAY(EOMONTH(H4128,0)),
IF(AND(F4128="Peretoe teenus",H4128&gt;=[2]an!$M$37,RANK(D4128,$D4128:$D4128)+COUNTIFS($D$2:D4128,D4128,$F$2:F4128,F4128)-1=1),X4128,
IF(AND(F4128="Peretoe teenus",H4128&lt;[2]an!$M$37,S4128&lt;&gt;"kahepoolne vajaduspõhine",RANK(D4128,$D4128:$D4128)+COUNTIFS($D$2:D4128,D4128,$F$2:F4128,F4128)-1=1),X4128,
IF(AND(F4128="Peretoe teenus",H4128&lt;[2]an!$M$37,S4128&lt;&gt;"kahepoolne vajaduspõhine",RANK(D4128,$D4128:$D4128)+COUNTIFS($D$2:D4128,D4128,$F$2:F4128,F4128)-1&gt;1),"",
IF(AND(F4128="Peretoe teenus",H4128&lt;[2]an!$M$37,S4128="kahepoolne vajaduspõhine",U4128="",RANK(D4128,$D4128:$D4128)+COUNTIFS($D$2:D4128,D4128,$F$2:F4128,F4128)-1=1),X4128,
IF(AND(F4128="Peretoe teenus",H4128&lt;[2]an!$M$37,S4128="kahepoolne vajaduspõhine",U4128="",RANK(D4128,$D4128:$D4128)+COUNTIFS($D$2:D4128,D4128,$F$2:F4128,F4128)-1&gt;1),"",
IF(AND(F4128="Peretoe teenus",H4128&lt;[2]an!$M$37,S4128="kahepoolne vajaduspõhine",U4128&lt;[2]an!$M$37,RANK(D4128,$D4128:$D4128)+COUNTIFS($D$2:D4128,D4128,$F$2:F4128,F4128)-1=1),X4128,
IF(AND(F4128="Peretoe teenus",H4128&lt;[2]an!$M$37,S4128="kahepoolne vajaduspõhine",U4128&lt;[2]an!$M$37,RANK(D4128,$D4128:$D4128)+COUNTIFS($D$2:D4128,D4128,$F$2:F4128,F4128)-1&gt;1),"",
IF(AND(F4128="Peretoe teenus",H4128&lt;[2]an!$M$37,S4128="kahepoolne vajaduspõhine",U4128&gt;=[2]an!$M$37,U4128&lt;=[2]an!$M$38,RANK(D4128,$D4128:$D4128)+COUNTIFS($D$2:D4128,D4128,$F$2:F4128,F4128)-1=1),
((EOMONTH(U4128,0)-U4128+1)*X4128)/DAY(EOMONTH(U4128,0))+(DAY(U4128)-1)*100/DAY(EOMONTH(U4128,0)),
IF(AND(F4128="Peretoe teenus",H4128&lt;[2]an!$M$37,S4128="kahepoolne vajaduspõhine",U4128&gt;=[2]an!$M$37,U4128&lt;=[2]an!$M$38,RANK(D4128,$D4128:$D4128)+COUNTIFS($D$2:D4128,D4128,$F$2:F4128,F4128)-1&gt;1),"",
IF(AND(F4128="Peretoe teenus",H4128&lt;[2]an!$M$37,S4128="kahepoolne vajaduspõhine",U4128&gt;[2]an!$M$38,RANK(D4128,$D4128:$D4128)+COUNTIFS($D$2:D4128,D4128,$F$2:F4128,F4128)-1=1),X4128,
IF(AND(F4128="Peretoe teenus",H4128&lt;[2]an!$M$37,S4128="kahepoolne vajaduspõhine",U4128&gt;[2]an!$M$38,RANK(D4128,$D4128:$D4128)+COUNTIFS($D$2:D4128,D4128,$F$2:F4128,F4128)-1&gt;1),"",X4128*W4128)))))))))))))),"")</f>
        <v/>
      </c>
      <c r="Z4128" s="18" t="str">
        <f t="shared" si="193"/>
        <v/>
      </c>
      <c r="AA4128" s="19" t="str">
        <f>IFERROR(VLOOKUP(E4128,[2]an!$A$3:$B$81,2,FALSE),"")</f>
        <v/>
      </c>
      <c r="AB4128" s="19" t="str">
        <f>IFERROR(VLOOKUP(AA4128,[2]an!$C$2:$D$16,2,FALSE),"")</f>
        <v/>
      </c>
      <c r="AC4128" s="20"/>
      <c r="AD4128" s="21" t="str">
        <f>IF(A4128=[2]an!$F$36,VLOOKUP([2]an!$F$36,[2]an!$F$36:$H$36,3,FALSE),IF(A4128=[2]an!$F$35,VLOOKUP([2]an!$F$35,[2]an!$F$35:$H$35,3,FALSE),IF(A4128=[2]an!$F$33,VLOOKUP([2]an!$F$33,[2]an!$F$33:$H$33,3,FALSE),IF(A4128=[2]an!$F$31,VLOOKUP([2]an!$F$31,[2]an!$F$31:$H$31,3,FALSE),""))))</f>
        <v/>
      </c>
    </row>
    <row r="4129" spans="6:30" x14ac:dyDescent="0.2">
      <c r="F4129" s="10"/>
      <c r="G4129" s="8" t="str">
        <f t="shared" si="194"/>
        <v/>
      </c>
      <c r="H4129" s="13"/>
      <c r="K4129" s="13"/>
      <c r="L4129" s="10"/>
      <c r="M4129" s="10"/>
      <c r="S4129" s="8" t="str">
        <f>IFERROR(VLOOKUP(D4129,[1]peretoe_teenus!$A$2:$L$2000,5,FALSE),"")</f>
        <v/>
      </c>
      <c r="U4129" s="13"/>
      <c r="V4129" s="15" t="str" cm="1">
        <f t="array" ref="V4129">IFERROR(IF(AND(F4129="Tugigrupp",RANK(K4129,$K4129:$K4129)+COUNTIFS($K$2:K4129,K4129,$L$2:L4129,L4129,$M$2:M4129,M4129,$I$2:I4129,I4129,$G$2:G4129,G4129,$F$2:F4129,F4129)-1=1),SUMPRODUCT(($F$2:$F$4154=F4129)*($G$2:$G$4154=G4129)*($K$2:$K$4154=K4129)*($I$2:$I$4154=I4129)*($L$2:$L$4154=L4129)*($M$2:$M$4154=M4129)),""),"")</f>
        <v/>
      </c>
      <c r="W4129" s="15" t="str">
        <f t="shared" si="192"/>
        <v/>
      </c>
      <c r="X4129" s="16" t="str">
        <f>IF(AND(A4129=[2]an!$G$38,F4129=[2]an!$E$40),[2]an!$G$40,IF(AND(A4129=[2]an!$G$38,F4129=[2]an!$E$41),[2]an!$G$41,IF(AND(A4129=[2]an!$G$38,F4129=[2]an!$E$39,H4129&gt;=[2]an!$M$37),[2]an!$G$39,
IF(AND(A4129=[2]an!$G$38,F4129=[2]an!$E$39,H4129&lt;[2]an!$M$37,S4129="kahepoolne vajaduspõhine",U4129=""),[2]an!$M$40,
IF(AND(A4129=[2]an!$G$38,F4129=[2]an!$E$39,H4129&lt;[2]an!$M$37,S4129="kahepoolne vajaduspõhine",U4129&lt;&gt;""),[2]an!$G$39,
IF(AND(A4129=[2]an!$G$38,F4129=[2]an!$E$39,H4129&lt;[2]an!$M$37,S4129&lt;&gt;"kahepoolne vajaduspõhine"),[2]an!$G$39,
IF(AND(A4129=[2]an!$G$38,F4129=[2]an!$E$42),[2]an!$G$42,
IF(AND(A4129=[2]an!$H$38,F4129=[2]an!$E$40),[2]an!$H$40,IF(AND(A4129=[2]an!$H$38,F4129=[2]an!$E$41),[2]an!$H$41,IF(AND(A4129=[2]an!$H$38,F4129=[2]an!$E$39,H4129&gt;=[2]an!$M$37),[2]an!$H$39,
IF(AND(A4129=[2]an!$H$38,F4129=[2]an!$E$39,H4129&lt;[2]an!$M$37,S4129="kahepoolne vajaduspõhine",U4129=""),[2]an!$M$40,
IF(AND(A4129=[2]an!$H$38,F4129=[2]an!$E$39,H4129&lt;[2]an!$M$37,S4129="kahepoolne vajaduspõhine",U4129&lt;&gt;""),[2]an!$H$39,
IF(AND(A4129=[2]an!$H$38,F4129=[2]an!$E$39,H4129&lt;[2]an!$M$37,S4129&lt;&gt;"kahepoolne vajaduspõhine"),[2]an!$H$39,
IF(AND(A4129=[2]an!$H$38,F4129=[2]an!$E$42),[2]an!$H$42,
IF(AND(A4129=[2]an!$I$38,F4129=[2]an!$E$40),[2]an!$I$40,IF(AND(A4129=[2]an!$I$38,F4129=[2]an!$E$41),[2]an!$I$41,IF(AND(A4129=[2]an!$I$38,F4129=[2]an!$E$39,H4129&gt;=[2]an!$M$37),[2]an!$I$39,
IF(AND(A4129=[2]an!$I$38,F4129=[2]an!$E$39,H4129&lt;[2]an!$M$37,S4129="kahepoolne vajaduspõhine",U4129=""),[2]an!$M$40,
IF(AND(A4129=[2]an!$I$38,F4129=[2]an!$E$39,H4129&lt;[2]an!$M$37,S4129="kahepoolne vajaduspõhine",U4129&lt;&gt;""),[2]an!$I$39,
IF(AND(A4129=[2]an!$I$38,F4129=[2]an!$E$39,H4129&lt;[2]an!$M$37,S4129&lt;&gt;"kahepoolne vajaduspõhine"),[2]an!$I$39,
IF(AND(A4129=[2]an!$I$38,F4129=[2]an!$E$42),[2]an!$I$42,
IF(AND(A4129=[2]an!$J$38,F4129=[2]an!$E$40),[2]an!$J$40,IF(AND(A4129=[2]an!$J$38,F4129=[2]an!$E$41),[2]an!$J$41,IF(AND(A4129=[2]an!$J$38,F4129=[2]an!$E$39,H4129&gt;=[2]an!$M$37),[2]an!$J$39,
IF(AND(A4129=[2]an!$J$38,F4129=[2]an!$E$39,H4129&lt;[2]an!$M$37,S4129="kahepoolne vajaduspõhine",U4129=""),[2]an!$M$40,
IF(AND(A4129=[2]an!$J$38,F4129=[2]an!$E$39,H4129&lt;[2]an!$M$37,S4129="kahepoolne vajaduspõhine",U4129&lt;&gt;""),[2]an!$J$39,
IF(AND(A4129=[2]an!$J$38,F4129=[2]an!$E$39,H4129&lt;[2]an!$M$37,S4129&lt;&gt;"kahepoolne vajaduspõhine"),[2]an!$J$39,
IF(AND(A4129=[2]an!$J$38,F4129=[2]an!$E$42),[2]an!$J$42,""))))))))))))))))))))))))))))</f>
        <v/>
      </c>
      <c r="Y4129" s="17" t="str">
        <f>IFERROR(IF(F4129="Tugigrupp",0,
IF(AND(F4129="Peretoe teenus",H4129&gt;=[2]an!$M$37,RANK(D4129,$D4129:$D4129)+COUNTIFS($D$2:D4129,D4129,$F$2:F4129,F4129)-1&gt;1),"",
IF(AND(F4129="Peretoe teenus",H4129&gt;=[2]an!$M$37,RANK(D4129,$D4129:$D4129)+COUNTIFS($D$2:D4129,D4129,$F$2:F4129,F4129)-1=1,MONTH(H4129)=MONTH(K4129)=TRUE,YEAR(H4129)=YEAR(K4129)=TRUE),((EOMONTH(H4129,0)-H4129+1)*X4129)/DAY(EOMONTH(H4129,0)),
IF(AND(F4129="Peretoe teenus",H4129&gt;=[2]an!$M$37,RANK(D4129,$D4129:$D4129)+COUNTIFS($D$2:D4129,D4129,$F$2:F4129,F4129)-1=1),X4129,
IF(AND(F4129="Peretoe teenus",H4129&lt;[2]an!$M$37,S4129&lt;&gt;"kahepoolne vajaduspõhine",RANK(D4129,$D4129:$D4129)+COUNTIFS($D$2:D4129,D4129,$F$2:F4129,F4129)-1=1),X4129,
IF(AND(F4129="Peretoe teenus",H4129&lt;[2]an!$M$37,S4129&lt;&gt;"kahepoolne vajaduspõhine",RANK(D4129,$D4129:$D4129)+COUNTIFS($D$2:D4129,D4129,$F$2:F4129,F4129)-1&gt;1),"",
IF(AND(F4129="Peretoe teenus",H4129&lt;[2]an!$M$37,S4129="kahepoolne vajaduspõhine",U4129="",RANK(D4129,$D4129:$D4129)+COUNTIFS($D$2:D4129,D4129,$F$2:F4129,F4129)-1=1),X4129,
IF(AND(F4129="Peretoe teenus",H4129&lt;[2]an!$M$37,S4129="kahepoolne vajaduspõhine",U4129="",RANK(D4129,$D4129:$D4129)+COUNTIFS($D$2:D4129,D4129,$F$2:F4129,F4129)-1&gt;1),"",
IF(AND(F4129="Peretoe teenus",H4129&lt;[2]an!$M$37,S4129="kahepoolne vajaduspõhine",U4129&lt;[2]an!$M$37,RANK(D4129,$D4129:$D4129)+COUNTIFS($D$2:D4129,D4129,$F$2:F4129,F4129)-1=1),X4129,
IF(AND(F4129="Peretoe teenus",H4129&lt;[2]an!$M$37,S4129="kahepoolne vajaduspõhine",U4129&lt;[2]an!$M$37,RANK(D4129,$D4129:$D4129)+COUNTIFS($D$2:D4129,D4129,$F$2:F4129,F4129)-1&gt;1),"",
IF(AND(F4129="Peretoe teenus",H4129&lt;[2]an!$M$37,S4129="kahepoolne vajaduspõhine",U4129&gt;=[2]an!$M$37,U4129&lt;=[2]an!$M$38,RANK(D4129,$D4129:$D4129)+COUNTIFS($D$2:D4129,D4129,$F$2:F4129,F4129)-1=1),
((EOMONTH(U4129,0)-U4129+1)*X4129)/DAY(EOMONTH(U4129,0))+(DAY(U4129)-1)*100/DAY(EOMONTH(U4129,0)),
IF(AND(F4129="Peretoe teenus",H4129&lt;[2]an!$M$37,S4129="kahepoolne vajaduspõhine",U4129&gt;=[2]an!$M$37,U4129&lt;=[2]an!$M$38,RANK(D4129,$D4129:$D4129)+COUNTIFS($D$2:D4129,D4129,$F$2:F4129,F4129)-1&gt;1),"",
IF(AND(F4129="Peretoe teenus",H4129&lt;[2]an!$M$37,S4129="kahepoolne vajaduspõhine",U4129&gt;[2]an!$M$38,RANK(D4129,$D4129:$D4129)+COUNTIFS($D$2:D4129,D4129,$F$2:F4129,F4129)-1=1),X4129,
IF(AND(F4129="Peretoe teenus",H4129&lt;[2]an!$M$37,S4129="kahepoolne vajaduspõhine",U4129&gt;[2]an!$M$38,RANK(D4129,$D4129:$D4129)+COUNTIFS($D$2:D4129,D4129,$F$2:F4129,F4129)-1&gt;1),"",X4129*W4129)))))))))))))),"")</f>
        <v/>
      </c>
      <c r="Z4129" s="18" t="str">
        <f t="shared" si="193"/>
        <v/>
      </c>
      <c r="AA4129" s="19" t="str">
        <f>IFERROR(VLOOKUP(E4129,[2]an!$A$3:$B$81,2,FALSE),"")</f>
        <v/>
      </c>
      <c r="AB4129" s="19" t="str">
        <f>IFERROR(VLOOKUP(AA4129,[2]an!$C$2:$D$16,2,FALSE),"")</f>
        <v/>
      </c>
      <c r="AC4129" s="20"/>
      <c r="AD4129" s="21" t="str">
        <f>IF(A4129=[2]an!$F$36,VLOOKUP([2]an!$F$36,[2]an!$F$36:$H$36,3,FALSE),IF(A4129=[2]an!$F$35,VLOOKUP([2]an!$F$35,[2]an!$F$35:$H$35,3,FALSE),IF(A4129=[2]an!$F$33,VLOOKUP([2]an!$F$33,[2]an!$F$33:$H$33,3,FALSE),IF(A4129=[2]an!$F$31,VLOOKUP([2]an!$F$31,[2]an!$F$31:$H$31,3,FALSE),""))))</f>
        <v/>
      </c>
    </row>
    <row r="4130" spans="6:30" x14ac:dyDescent="0.2">
      <c r="F4130" s="10"/>
      <c r="G4130" s="8" t="str">
        <f t="shared" si="194"/>
        <v/>
      </c>
      <c r="H4130" s="13"/>
      <c r="K4130" s="13"/>
      <c r="L4130" s="10"/>
      <c r="M4130" s="10"/>
      <c r="S4130" s="8" t="str">
        <f>IFERROR(VLOOKUP(D4130,[1]peretoe_teenus!$A$2:$L$2000,5,FALSE),"")</f>
        <v/>
      </c>
      <c r="U4130" s="13"/>
      <c r="V4130" s="15" t="str" cm="1">
        <f t="array" ref="V4130">IFERROR(IF(AND(F4130="Tugigrupp",RANK(K4130,$K4130:$K4130)+COUNTIFS($K$2:K4130,K4130,$L$2:L4130,L4130,$M$2:M4130,M4130,$I$2:I4130,I4130,$G$2:G4130,G4130,$F$2:F4130,F4130)-1=1),SUMPRODUCT(($F$2:$F$4154=F4130)*($G$2:$G$4154=G4130)*($K$2:$K$4154=K4130)*($I$2:$I$4154=I4130)*($L$2:$L$4154=L4130)*($M$2:$M$4154=M4130)),""),"")</f>
        <v/>
      </c>
      <c r="W4130" s="15" t="str">
        <f t="shared" si="192"/>
        <v/>
      </c>
      <c r="X4130" s="16" t="str">
        <f>IF(AND(A4130=[2]an!$G$38,F4130=[2]an!$E$40),[2]an!$G$40,IF(AND(A4130=[2]an!$G$38,F4130=[2]an!$E$41),[2]an!$G$41,IF(AND(A4130=[2]an!$G$38,F4130=[2]an!$E$39,H4130&gt;=[2]an!$M$37),[2]an!$G$39,
IF(AND(A4130=[2]an!$G$38,F4130=[2]an!$E$39,H4130&lt;[2]an!$M$37,S4130="kahepoolne vajaduspõhine",U4130=""),[2]an!$M$40,
IF(AND(A4130=[2]an!$G$38,F4130=[2]an!$E$39,H4130&lt;[2]an!$M$37,S4130="kahepoolne vajaduspõhine",U4130&lt;&gt;""),[2]an!$G$39,
IF(AND(A4130=[2]an!$G$38,F4130=[2]an!$E$39,H4130&lt;[2]an!$M$37,S4130&lt;&gt;"kahepoolne vajaduspõhine"),[2]an!$G$39,
IF(AND(A4130=[2]an!$G$38,F4130=[2]an!$E$42),[2]an!$G$42,
IF(AND(A4130=[2]an!$H$38,F4130=[2]an!$E$40),[2]an!$H$40,IF(AND(A4130=[2]an!$H$38,F4130=[2]an!$E$41),[2]an!$H$41,IF(AND(A4130=[2]an!$H$38,F4130=[2]an!$E$39,H4130&gt;=[2]an!$M$37),[2]an!$H$39,
IF(AND(A4130=[2]an!$H$38,F4130=[2]an!$E$39,H4130&lt;[2]an!$M$37,S4130="kahepoolne vajaduspõhine",U4130=""),[2]an!$M$40,
IF(AND(A4130=[2]an!$H$38,F4130=[2]an!$E$39,H4130&lt;[2]an!$M$37,S4130="kahepoolne vajaduspõhine",U4130&lt;&gt;""),[2]an!$H$39,
IF(AND(A4130=[2]an!$H$38,F4130=[2]an!$E$39,H4130&lt;[2]an!$M$37,S4130&lt;&gt;"kahepoolne vajaduspõhine"),[2]an!$H$39,
IF(AND(A4130=[2]an!$H$38,F4130=[2]an!$E$42),[2]an!$H$42,
IF(AND(A4130=[2]an!$I$38,F4130=[2]an!$E$40),[2]an!$I$40,IF(AND(A4130=[2]an!$I$38,F4130=[2]an!$E$41),[2]an!$I$41,IF(AND(A4130=[2]an!$I$38,F4130=[2]an!$E$39,H4130&gt;=[2]an!$M$37),[2]an!$I$39,
IF(AND(A4130=[2]an!$I$38,F4130=[2]an!$E$39,H4130&lt;[2]an!$M$37,S4130="kahepoolne vajaduspõhine",U4130=""),[2]an!$M$40,
IF(AND(A4130=[2]an!$I$38,F4130=[2]an!$E$39,H4130&lt;[2]an!$M$37,S4130="kahepoolne vajaduspõhine",U4130&lt;&gt;""),[2]an!$I$39,
IF(AND(A4130=[2]an!$I$38,F4130=[2]an!$E$39,H4130&lt;[2]an!$M$37,S4130&lt;&gt;"kahepoolne vajaduspõhine"),[2]an!$I$39,
IF(AND(A4130=[2]an!$I$38,F4130=[2]an!$E$42),[2]an!$I$42,
IF(AND(A4130=[2]an!$J$38,F4130=[2]an!$E$40),[2]an!$J$40,IF(AND(A4130=[2]an!$J$38,F4130=[2]an!$E$41),[2]an!$J$41,IF(AND(A4130=[2]an!$J$38,F4130=[2]an!$E$39,H4130&gt;=[2]an!$M$37),[2]an!$J$39,
IF(AND(A4130=[2]an!$J$38,F4130=[2]an!$E$39,H4130&lt;[2]an!$M$37,S4130="kahepoolne vajaduspõhine",U4130=""),[2]an!$M$40,
IF(AND(A4130=[2]an!$J$38,F4130=[2]an!$E$39,H4130&lt;[2]an!$M$37,S4130="kahepoolne vajaduspõhine",U4130&lt;&gt;""),[2]an!$J$39,
IF(AND(A4130=[2]an!$J$38,F4130=[2]an!$E$39,H4130&lt;[2]an!$M$37,S4130&lt;&gt;"kahepoolne vajaduspõhine"),[2]an!$J$39,
IF(AND(A4130=[2]an!$J$38,F4130=[2]an!$E$42),[2]an!$J$42,""))))))))))))))))))))))))))))</f>
        <v/>
      </c>
      <c r="Y4130" s="17" t="str">
        <f>IFERROR(IF(F4130="Tugigrupp",0,
IF(AND(F4130="Peretoe teenus",H4130&gt;=[2]an!$M$37,RANK(D4130,$D4130:$D4130)+COUNTIFS($D$2:D4130,D4130,$F$2:F4130,F4130)-1&gt;1),"",
IF(AND(F4130="Peretoe teenus",H4130&gt;=[2]an!$M$37,RANK(D4130,$D4130:$D4130)+COUNTIFS($D$2:D4130,D4130,$F$2:F4130,F4130)-1=1,MONTH(H4130)=MONTH(K4130)=TRUE,YEAR(H4130)=YEAR(K4130)=TRUE),((EOMONTH(H4130,0)-H4130+1)*X4130)/DAY(EOMONTH(H4130,0)),
IF(AND(F4130="Peretoe teenus",H4130&gt;=[2]an!$M$37,RANK(D4130,$D4130:$D4130)+COUNTIFS($D$2:D4130,D4130,$F$2:F4130,F4130)-1=1),X4130,
IF(AND(F4130="Peretoe teenus",H4130&lt;[2]an!$M$37,S4130&lt;&gt;"kahepoolne vajaduspõhine",RANK(D4130,$D4130:$D4130)+COUNTIFS($D$2:D4130,D4130,$F$2:F4130,F4130)-1=1),X4130,
IF(AND(F4130="Peretoe teenus",H4130&lt;[2]an!$M$37,S4130&lt;&gt;"kahepoolne vajaduspõhine",RANK(D4130,$D4130:$D4130)+COUNTIFS($D$2:D4130,D4130,$F$2:F4130,F4130)-1&gt;1),"",
IF(AND(F4130="Peretoe teenus",H4130&lt;[2]an!$M$37,S4130="kahepoolne vajaduspõhine",U4130="",RANK(D4130,$D4130:$D4130)+COUNTIFS($D$2:D4130,D4130,$F$2:F4130,F4130)-1=1),X4130,
IF(AND(F4130="Peretoe teenus",H4130&lt;[2]an!$M$37,S4130="kahepoolne vajaduspõhine",U4130="",RANK(D4130,$D4130:$D4130)+COUNTIFS($D$2:D4130,D4130,$F$2:F4130,F4130)-1&gt;1),"",
IF(AND(F4130="Peretoe teenus",H4130&lt;[2]an!$M$37,S4130="kahepoolne vajaduspõhine",U4130&lt;[2]an!$M$37,RANK(D4130,$D4130:$D4130)+COUNTIFS($D$2:D4130,D4130,$F$2:F4130,F4130)-1=1),X4130,
IF(AND(F4130="Peretoe teenus",H4130&lt;[2]an!$M$37,S4130="kahepoolne vajaduspõhine",U4130&lt;[2]an!$M$37,RANK(D4130,$D4130:$D4130)+COUNTIFS($D$2:D4130,D4130,$F$2:F4130,F4130)-1&gt;1),"",
IF(AND(F4130="Peretoe teenus",H4130&lt;[2]an!$M$37,S4130="kahepoolne vajaduspõhine",U4130&gt;=[2]an!$M$37,U4130&lt;=[2]an!$M$38,RANK(D4130,$D4130:$D4130)+COUNTIFS($D$2:D4130,D4130,$F$2:F4130,F4130)-1=1),
((EOMONTH(U4130,0)-U4130+1)*X4130)/DAY(EOMONTH(U4130,0))+(DAY(U4130)-1)*100/DAY(EOMONTH(U4130,0)),
IF(AND(F4130="Peretoe teenus",H4130&lt;[2]an!$M$37,S4130="kahepoolne vajaduspõhine",U4130&gt;=[2]an!$M$37,U4130&lt;=[2]an!$M$38,RANK(D4130,$D4130:$D4130)+COUNTIFS($D$2:D4130,D4130,$F$2:F4130,F4130)-1&gt;1),"",
IF(AND(F4130="Peretoe teenus",H4130&lt;[2]an!$M$37,S4130="kahepoolne vajaduspõhine",U4130&gt;[2]an!$M$38,RANK(D4130,$D4130:$D4130)+COUNTIFS($D$2:D4130,D4130,$F$2:F4130,F4130)-1=1),X4130,
IF(AND(F4130="Peretoe teenus",H4130&lt;[2]an!$M$37,S4130="kahepoolne vajaduspõhine",U4130&gt;[2]an!$M$38,RANK(D4130,$D4130:$D4130)+COUNTIFS($D$2:D4130,D4130,$F$2:F4130,F4130)-1&gt;1),"",X4130*W4130)))))))))))))),"")</f>
        <v/>
      </c>
      <c r="Z4130" s="18" t="str">
        <f t="shared" si="193"/>
        <v/>
      </c>
      <c r="AA4130" s="19" t="str">
        <f>IFERROR(VLOOKUP(E4130,[2]an!$A$3:$B$81,2,FALSE),"")</f>
        <v/>
      </c>
      <c r="AB4130" s="19" t="str">
        <f>IFERROR(VLOOKUP(AA4130,[2]an!$C$2:$D$16,2,FALSE),"")</f>
        <v/>
      </c>
      <c r="AC4130" s="20"/>
      <c r="AD4130" s="21" t="str">
        <f>IF(A4130=[2]an!$F$36,VLOOKUP([2]an!$F$36,[2]an!$F$36:$H$36,3,FALSE),IF(A4130=[2]an!$F$35,VLOOKUP([2]an!$F$35,[2]an!$F$35:$H$35,3,FALSE),IF(A4130=[2]an!$F$33,VLOOKUP([2]an!$F$33,[2]an!$F$33:$H$33,3,FALSE),IF(A4130=[2]an!$F$31,VLOOKUP([2]an!$F$31,[2]an!$F$31:$H$31,3,FALSE),""))))</f>
        <v/>
      </c>
    </row>
    <row r="4131" spans="6:30" x14ac:dyDescent="0.2">
      <c r="F4131" s="10"/>
      <c r="G4131" s="8" t="str">
        <f t="shared" si="194"/>
        <v/>
      </c>
      <c r="H4131" s="13"/>
      <c r="K4131" s="13"/>
      <c r="L4131" s="10"/>
      <c r="M4131" s="10"/>
      <c r="S4131" s="8" t="str">
        <f>IFERROR(VLOOKUP(D4131,[1]peretoe_teenus!$A$2:$L$2000,5,FALSE),"")</f>
        <v/>
      </c>
      <c r="U4131" s="13"/>
      <c r="V4131" s="15" t="str" cm="1">
        <f t="array" ref="V4131">IFERROR(IF(AND(F4131="Tugigrupp",RANK(K4131,$K4131:$K4131)+COUNTIFS($K$2:K4131,K4131,$L$2:L4131,L4131,$M$2:M4131,M4131,$I$2:I4131,I4131,$G$2:G4131,G4131,$F$2:F4131,F4131)-1=1),SUMPRODUCT(($F$2:$F$4154=F4131)*($G$2:$G$4154=G4131)*($K$2:$K$4154=K4131)*($I$2:$I$4154=I4131)*($L$2:$L$4154=L4131)*($M$2:$M$4154=M4131)),""),"")</f>
        <v/>
      </c>
      <c r="W4131" s="15" t="str">
        <f t="shared" si="192"/>
        <v/>
      </c>
      <c r="X4131" s="16" t="str">
        <f>IF(AND(A4131=[2]an!$G$38,F4131=[2]an!$E$40),[2]an!$G$40,IF(AND(A4131=[2]an!$G$38,F4131=[2]an!$E$41),[2]an!$G$41,IF(AND(A4131=[2]an!$G$38,F4131=[2]an!$E$39,H4131&gt;=[2]an!$M$37),[2]an!$G$39,
IF(AND(A4131=[2]an!$G$38,F4131=[2]an!$E$39,H4131&lt;[2]an!$M$37,S4131="kahepoolne vajaduspõhine",U4131=""),[2]an!$M$40,
IF(AND(A4131=[2]an!$G$38,F4131=[2]an!$E$39,H4131&lt;[2]an!$M$37,S4131="kahepoolne vajaduspõhine",U4131&lt;&gt;""),[2]an!$G$39,
IF(AND(A4131=[2]an!$G$38,F4131=[2]an!$E$39,H4131&lt;[2]an!$M$37,S4131&lt;&gt;"kahepoolne vajaduspõhine"),[2]an!$G$39,
IF(AND(A4131=[2]an!$G$38,F4131=[2]an!$E$42),[2]an!$G$42,
IF(AND(A4131=[2]an!$H$38,F4131=[2]an!$E$40),[2]an!$H$40,IF(AND(A4131=[2]an!$H$38,F4131=[2]an!$E$41),[2]an!$H$41,IF(AND(A4131=[2]an!$H$38,F4131=[2]an!$E$39,H4131&gt;=[2]an!$M$37),[2]an!$H$39,
IF(AND(A4131=[2]an!$H$38,F4131=[2]an!$E$39,H4131&lt;[2]an!$M$37,S4131="kahepoolne vajaduspõhine",U4131=""),[2]an!$M$40,
IF(AND(A4131=[2]an!$H$38,F4131=[2]an!$E$39,H4131&lt;[2]an!$M$37,S4131="kahepoolne vajaduspõhine",U4131&lt;&gt;""),[2]an!$H$39,
IF(AND(A4131=[2]an!$H$38,F4131=[2]an!$E$39,H4131&lt;[2]an!$M$37,S4131&lt;&gt;"kahepoolne vajaduspõhine"),[2]an!$H$39,
IF(AND(A4131=[2]an!$H$38,F4131=[2]an!$E$42),[2]an!$H$42,
IF(AND(A4131=[2]an!$I$38,F4131=[2]an!$E$40),[2]an!$I$40,IF(AND(A4131=[2]an!$I$38,F4131=[2]an!$E$41),[2]an!$I$41,IF(AND(A4131=[2]an!$I$38,F4131=[2]an!$E$39,H4131&gt;=[2]an!$M$37),[2]an!$I$39,
IF(AND(A4131=[2]an!$I$38,F4131=[2]an!$E$39,H4131&lt;[2]an!$M$37,S4131="kahepoolne vajaduspõhine",U4131=""),[2]an!$M$40,
IF(AND(A4131=[2]an!$I$38,F4131=[2]an!$E$39,H4131&lt;[2]an!$M$37,S4131="kahepoolne vajaduspõhine",U4131&lt;&gt;""),[2]an!$I$39,
IF(AND(A4131=[2]an!$I$38,F4131=[2]an!$E$39,H4131&lt;[2]an!$M$37,S4131&lt;&gt;"kahepoolne vajaduspõhine"),[2]an!$I$39,
IF(AND(A4131=[2]an!$I$38,F4131=[2]an!$E$42),[2]an!$I$42,
IF(AND(A4131=[2]an!$J$38,F4131=[2]an!$E$40),[2]an!$J$40,IF(AND(A4131=[2]an!$J$38,F4131=[2]an!$E$41),[2]an!$J$41,IF(AND(A4131=[2]an!$J$38,F4131=[2]an!$E$39,H4131&gt;=[2]an!$M$37),[2]an!$J$39,
IF(AND(A4131=[2]an!$J$38,F4131=[2]an!$E$39,H4131&lt;[2]an!$M$37,S4131="kahepoolne vajaduspõhine",U4131=""),[2]an!$M$40,
IF(AND(A4131=[2]an!$J$38,F4131=[2]an!$E$39,H4131&lt;[2]an!$M$37,S4131="kahepoolne vajaduspõhine",U4131&lt;&gt;""),[2]an!$J$39,
IF(AND(A4131=[2]an!$J$38,F4131=[2]an!$E$39,H4131&lt;[2]an!$M$37,S4131&lt;&gt;"kahepoolne vajaduspõhine"),[2]an!$J$39,
IF(AND(A4131=[2]an!$J$38,F4131=[2]an!$E$42),[2]an!$J$42,""))))))))))))))))))))))))))))</f>
        <v/>
      </c>
      <c r="Y4131" s="17" t="str">
        <f>IFERROR(IF(F4131="Tugigrupp",0,
IF(AND(F4131="Peretoe teenus",H4131&gt;=[2]an!$M$37,RANK(D4131,$D4131:$D4131)+COUNTIFS($D$2:D4131,D4131,$F$2:F4131,F4131)-1&gt;1),"",
IF(AND(F4131="Peretoe teenus",H4131&gt;=[2]an!$M$37,RANK(D4131,$D4131:$D4131)+COUNTIFS($D$2:D4131,D4131,$F$2:F4131,F4131)-1=1,MONTH(H4131)=MONTH(K4131)=TRUE,YEAR(H4131)=YEAR(K4131)=TRUE),((EOMONTH(H4131,0)-H4131+1)*X4131)/DAY(EOMONTH(H4131,0)),
IF(AND(F4131="Peretoe teenus",H4131&gt;=[2]an!$M$37,RANK(D4131,$D4131:$D4131)+COUNTIFS($D$2:D4131,D4131,$F$2:F4131,F4131)-1=1),X4131,
IF(AND(F4131="Peretoe teenus",H4131&lt;[2]an!$M$37,S4131&lt;&gt;"kahepoolne vajaduspõhine",RANK(D4131,$D4131:$D4131)+COUNTIFS($D$2:D4131,D4131,$F$2:F4131,F4131)-1=1),X4131,
IF(AND(F4131="Peretoe teenus",H4131&lt;[2]an!$M$37,S4131&lt;&gt;"kahepoolne vajaduspõhine",RANK(D4131,$D4131:$D4131)+COUNTIFS($D$2:D4131,D4131,$F$2:F4131,F4131)-1&gt;1),"",
IF(AND(F4131="Peretoe teenus",H4131&lt;[2]an!$M$37,S4131="kahepoolne vajaduspõhine",U4131="",RANK(D4131,$D4131:$D4131)+COUNTIFS($D$2:D4131,D4131,$F$2:F4131,F4131)-1=1),X4131,
IF(AND(F4131="Peretoe teenus",H4131&lt;[2]an!$M$37,S4131="kahepoolne vajaduspõhine",U4131="",RANK(D4131,$D4131:$D4131)+COUNTIFS($D$2:D4131,D4131,$F$2:F4131,F4131)-1&gt;1),"",
IF(AND(F4131="Peretoe teenus",H4131&lt;[2]an!$M$37,S4131="kahepoolne vajaduspõhine",U4131&lt;[2]an!$M$37,RANK(D4131,$D4131:$D4131)+COUNTIFS($D$2:D4131,D4131,$F$2:F4131,F4131)-1=1),X4131,
IF(AND(F4131="Peretoe teenus",H4131&lt;[2]an!$M$37,S4131="kahepoolne vajaduspõhine",U4131&lt;[2]an!$M$37,RANK(D4131,$D4131:$D4131)+COUNTIFS($D$2:D4131,D4131,$F$2:F4131,F4131)-1&gt;1),"",
IF(AND(F4131="Peretoe teenus",H4131&lt;[2]an!$M$37,S4131="kahepoolne vajaduspõhine",U4131&gt;=[2]an!$M$37,U4131&lt;=[2]an!$M$38,RANK(D4131,$D4131:$D4131)+COUNTIFS($D$2:D4131,D4131,$F$2:F4131,F4131)-1=1),
((EOMONTH(U4131,0)-U4131+1)*X4131)/DAY(EOMONTH(U4131,0))+(DAY(U4131)-1)*100/DAY(EOMONTH(U4131,0)),
IF(AND(F4131="Peretoe teenus",H4131&lt;[2]an!$M$37,S4131="kahepoolne vajaduspõhine",U4131&gt;=[2]an!$M$37,U4131&lt;=[2]an!$M$38,RANK(D4131,$D4131:$D4131)+COUNTIFS($D$2:D4131,D4131,$F$2:F4131,F4131)-1&gt;1),"",
IF(AND(F4131="Peretoe teenus",H4131&lt;[2]an!$M$37,S4131="kahepoolne vajaduspõhine",U4131&gt;[2]an!$M$38,RANK(D4131,$D4131:$D4131)+COUNTIFS($D$2:D4131,D4131,$F$2:F4131,F4131)-1=1),X4131,
IF(AND(F4131="Peretoe teenus",H4131&lt;[2]an!$M$37,S4131="kahepoolne vajaduspõhine",U4131&gt;[2]an!$M$38,RANK(D4131,$D4131:$D4131)+COUNTIFS($D$2:D4131,D4131,$F$2:F4131,F4131)-1&gt;1),"",X4131*W4131)))))))))))))),"")</f>
        <v/>
      </c>
      <c r="Z4131" s="18" t="str">
        <f t="shared" si="193"/>
        <v/>
      </c>
      <c r="AA4131" s="19" t="str">
        <f>IFERROR(VLOOKUP(E4131,[2]an!$A$3:$B$81,2,FALSE),"")</f>
        <v/>
      </c>
      <c r="AB4131" s="19" t="str">
        <f>IFERROR(VLOOKUP(AA4131,[2]an!$C$2:$D$16,2,FALSE),"")</f>
        <v/>
      </c>
      <c r="AC4131" s="20"/>
      <c r="AD4131" s="21" t="str">
        <f>IF(A4131=[2]an!$F$36,VLOOKUP([2]an!$F$36,[2]an!$F$36:$H$36,3,FALSE),IF(A4131=[2]an!$F$35,VLOOKUP([2]an!$F$35,[2]an!$F$35:$H$35,3,FALSE),IF(A4131=[2]an!$F$33,VLOOKUP([2]an!$F$33,[2]an!$F$33:$H$33,3,FALSE),IF(A4131=[2]an!$F$31,VLOOKUP([2]an!$F$31,[2]an!$F$31:$H$31,3,FALSE),""))))</f>
        <v/>
      </c>
    </row>
    <row r="4132" spans="6:30" x14ac:dyDescent="0.2">
      <c r="F4132" s="10"/>
      <c r="G4132" s="8" t="str">
        <f t="shared" si="194"/>
        <v/>
      </c>
      <c r="H4132" s="13"/>
      <c r="K4132" s="13"/>
      <c r="L4132" s="10"/>
      <c r="M4132" s="10"/>
      <c r="S4132" s="8" t="str">
        <f>IFERROR(VLOOKUP(D4132,[1]peretoe_teenus!$A$2:$L$2000,5,FALSE),"")</f>
        <v/>
      </c>
      <c r="U4132" s="13"/>
      <c r="V4132" s="15" t="str" cm="1">
        <f t="array" ref="V4132">IFERROR(IF(AND(F4132="Tugigrupp",RANK(K4132,$K4132:$K4132)+COUNTIFS($K$2:K4132,K4132,$L$2:L4132,L4132,$M$2:M4132,M4132,$I$2:I4132,I4132,$G$2:G4132,G4132,$F$2:F4132,F4132)-1=1),SUMPRODUCT(($F$2:$F$4154=F4132)*($G$2:$G$4154=G4132)*($K$2:$K$4154=K4132)*($I$2:$I$4154=I4132)*($L$2:$L$4154=L4132)*($M$2:$M$4154=M4132)),""),"")</f>
        <v/>
      </c>
      <c r="W4132" s="15" t="str">
        <f t="shared" si="192"/>
        <v/>
      </c>
      <c r="X4132" s="16" t="str">
        <f>IF(AND(A4132=[2]an!$G$38,F4132=[2]an!$E$40),[2]an!$G$40,IF(AND(A4132=[2]an!$G$38,F4132=[2]an!$E$41),[2]an!$G$41,IF(AND(A4132=[2]an!$G$38,F4132=[2]an!$E$39,H4132&gt;=[2]an!$M$37),[2]an!$G$39,
IF(AND(A4132=[2]an!$G$38,F4132=[2]an!$E$39,H4132&lt;[2]an!$M$37,S4132="kahepoolne vajaduspõhine",U4132=""),[2]an!$M$40,
IF(AND(A4132=[2]an!$G$38,F4132=[2]an!$E$39,H4132&lt;[2]an!$M$37,S4132="kahepoolne vajaduspõhine",U4132&lt;&gt;""),[2]an!$G$39,
IF(AND(A4132=[2]an!$G$38,F4132=[2]an!$E$39,H4132&lt;[2]an!$M$37,S4132&lt;&gt;"kahepoolne vajaduspõhine"),[2]an!$G$39,
IF(AND(A4132=[2]an!$G$38,F4132=[2]an!$E$42),[2]an!$G$42,
IF(AND(A4132=[2]an!$H$38,F4132=[2]an!$E$40),[2]an!$H$40,IF(AND(A4132=[2]an!$H$38,F4132=[2]an!$E$41),[2]an!$H$41,IF(AND(A4132=[2]an!$H$38,F4132=[2]an!$E$39,H4132&gt;=[2]an!$M$37),[2]an!$H$39,
IF(AND(A4132=[2]an!$H$38,F4132=[2]an!$E$39,H4132&lt;[2]an!$M$37,S4132="kahepoolne vajaduspõhine",U4132=""),[2]an!$M$40,
IF(AND(A4132=[2]an!$H$38,F4132=[2]an!$E$39,H4132&lt;[2]an!$M$37,S4132="kahepoolne vajaduspõhine",U4132&lt;&gt;""),[2]an!$H$39,
IF(AND(A4132=[2]an!$H$38,F4132=[2]an!$E$39,H4132&lt;[2]an!$M$37,S4132&lt;&gt;"kahepoolne vajaduspõhine"),[2]an!$H$39,
IF(AND(A4132=[2]an!$H$38,F4132=[2]an!$E$42),[2]an!$H$42,
IF(AND(A4132=[2]an!$I$38,F4132=[2]an!$E$40),[2]an!$I$40,IF(AND(A4132=[2]an!$I$38,F4132=[2]an!$E$41),[2]an!$I$41,IF(AND(A4132=[2]an!$I$38,F4132=[2]an!$E$39,H4132&gt;=[2]an!$M$37),[2]an!$I$39,
IF(AND(A4132=[2]an!$I$38,F4132=[2]an!$E$39,H4132&lt;[2]an!$M$37,S4132="kahepoolne vajaduspõhine",U4132=""),[2]an!$M$40,
IF(AND(A4132=[2]an!$I$38,F4132=[2]an!$E$39,H4132&lt;[2]an!$M$37,S4132="kahepoolne vajaduspõhine",U4132&lt;&gt;""),[2]an!$I$39,
IF(AND(A4132=[2]an!$I$38,F4132=[2]an!$E$39,H4132&lt;[2]an!$M$37,S4132&lt;&gt;"kahepoolne vajaduspõhine"),[2]an!$I$39,
IF(AND(A4132=[2]an!$I$38,F4132=[2]an!$E$42),[2]an!$I$42,
IF(AND(A4132=[2]an!$J$38,F4132=[2]an!$E$40),[2]an!$J$40,IF(AND(A4132=[2]an!$J$38,F4132=[2]an!$E$41),[2]an!$J$41,IF(AND(A4132=[2]an!$J$38,F4132=[2]an!$E$39,H4132&gt;=[2]an!$M$37),[2]an!$J$39,
IF(AND(A4132=[2]an!$J$38,F4132=[2]an!$E$39,H4132&lt;[2]an!$M$37,S4132="kahepoolne vajaduspõhine",U4132=""),[2]an!$M$40,
IF(AND(A4132=[2]an!$J$38,F4132=[2]an!$E$39,H4132&lt;[2]an!$M$37,S4132="kahepoolne vajaduspõhine",U4132&lt;&gt;""),[2]an!$J$39,
IF(AND(A4132=[2]an!$J$38,F4132=[2]an!$E$39,H4132&lt;[2]an!$M$37,S4132&lt;&gt;"kahepoolne vajaduspõhine"),[2]an!$J$39,
IF(AND(A4132=[2]an!$J$38,F4132=[2]an!$E$42),[2]an!$J$42,""))))))))))))))))))))))))))))</f>
        <v/>
      </c>
      <c r="Y4132" s="17" t="str">
        <f>IFERROR(IF(F4132="Tugigrupp",0,
IF(AND(F4132="Peretoe teenus",H4132&gt;=[2]an!$M$37,RANK(D4132,$D4132:$D4132)+COUNTIFS($D$2:D4132,D4132,$F$2:F4132,F4132)-1&gt;1),"",
IF(AND(F4132="Peretoe teenus",H4132&gt;=[2]an!$M$37,RANK(D4132,$D4132:$D4132)+COUNTIFS($D$2:D4132,D4132,$F$2:F4132,F4132)-1=1,MONTH(H4132)=MONTH(K4132)=TRUE,YEAR(H4132)=YEAR(K4132)=TRUE),((EOMONTH(H4132,0)-H4132+1)*X4132)/DAY(EOMONTH(H4132,0)),
IF(AND(F4132="Peretoe teenus",H4132&gt;=[2]an!$M$37,RANK(D4132,$D4132:$D4132)+COUNTIFS($D$2:D4132,D4132,$F$2:F4132,F4132)-1=1),X4132,
IF(AND(F4132="Peretoe teenus",H4132&lt;[2]an!$M$37,S4132&lt;&gt;"kahepoolne vajaduspõhine",RANK(D4132,$D4132:$D4132)+COUNTIFS($D$2:D4132,D4132,$F$2:F4132,F4132)-1=1),X4132,
IF(AND(F4132="Peretoe teenus",H4132&lt;[2]an!$M$37,S4132&lt;&gt;"kahepoolne vajaduspõhine",RANK(D4132,$D4132:$D4132)+COUNTIFS($D$2:D4132,D4132,$F$2:F4132,F4132)-1&gt;1),"",
IF(AND(F4132="Peretoe teenus",H4132&lt;[2]an!$M$37,S4132="kahepoolne vajaduspõhine",U4132="",RANK(D4132,$D4132:$D4132)+COUNTIFS($D$2:D4132,D4132,$F$2:F4132,F4132)-1=1),X4132,
IF(AND(F4132="Peretoe teenus",H4132&lt;[2]an!$M$37,S4132="kahepoolne vajaduspõhine",U4132="",RANK(D4132,$D4132:$D4132)+COUNTIFS($D$2:D4132,D4132,$F$2:F4132,F4132)-1&gt;1),"",
IF(AND(F4132="Peretoe teenus",H4132&lt;[2]an!$M$37,S4132="kahepoolne vajaduspõhine",U4132&lt;[2]an!$M$37,RANK(D4132,$D4132:$D4132)+COUNTIFS($D$2:D4132,D4132,$F$2:F4132,F4132)-1=1),X4132,
IF(AND(F4132="Peretoe teenus",H4132&lt;[2]an!$M$37,S4132="kahepoolne vajaduspõhine",U4132&lt;[2]an!$M$37,RANK(D4132,$D4132:$D4132)+COUNTIFS($D$2:D4132,D4132,$F$2:F4132,F4132)-1&gt;1),"",
IF(AND(F4132="Peretoe teenus",H4132&lt;[2]an!$M$37,S4132="kahepoolne vajaduspõhine",U4132&gt;=[2]an!$M$37,U4132&lt;=[2]an!$M$38,RANK(D4132,$D4132:$D4132)+COUNTIFS($D$2:D4132,D4132,$F$2:F4132,F4132)-1=1),
((EOMONTH(U4132,0)-U4132+1)*X4132)/DAY(EOMONTH(U4132,0))+(DAY(U4132)-1)*100/DAY(EOMONTH(U4132,0)),
IF(AND(F4132="Peretoe teenus",H4132&lt;[2]an!$M$37,S4132="kahepoolne vajaduspõhine",U4132&gt;=[2]an!$M$37,U4132&lt;=[2]an!$M$38,RANK(D4132,$D4132:$D4132)+COUNTIFS($D$2:D4132,D4132,$F$2:F4132,F4132)-1&gt;1),"",
IF(AND(F4132="Peretoe teenus",H4132&lt;[2]an!$M$37,S4132="kahepoolne vajaduspõhine",U4132&gt;[2]an!$M$38,RANK(D4132,$D4132:$D4132)+COUNTIFS($D$2:D4132,D4132,$F$2:F4132,F4132)-1=1),X4132,
IF(AND(F4132="Peretoe teenus",H4132&lt;[2]an!$M$37,S4132="kahepoolne vajaduspõhine",U4132&gt;[2]an!$M$38,RANK(D4132,$D4132:$D4132)+COUNTIFS($D$2:D4132,D4132,$F$2:F4132,F4132)-1&gt;1),"",X4132*W4132)))))))))))))),"")</f>
        <v/>
      </c>
      <c r="Z4132" s="18" t="str">
        <f t="shared" si="193"/>
        <v/>
      </c>
      <c r="AA4132" s="19" t="str">
        <f>IFERROR(VLOOKUP(E4132,[2]an!$A$3:$B$81,2,FALSE),"")</f>
        <v/>
      </c>
      <c r="AB4132" s="19" t="str">
        <f>IFERROR(VLOOKUP(AA4132,[2]an!$C$2:$D$16,2,FALSE),"")</f>
        <v/>
      </c>
      <c r="AC4132" s="20"/>
      <c r="AD4132" s="21" t="str">
        <f>IF(A4132=[2]an!$F$36,VLOOKUP([2]an!$F$36,[2]an!$F$36:$H$36,3,FALSE),IF(A4132=[2]an!$F$35,VLOOKUP([2]an!$F$35,[2]an!$F$35:$H$35,3,FALSE),IF(A4132=[2]an!$F$33,VLOOKUP([2]an!$F$33,[2]an!$F$33:$H$33,3,FALSE),IF(A4132=[2]an!$F$31,VLOOKUP([2]an!$F$31,[2]an!$F$31:$H$31,3,FALSE),""))))</f>
        <v/>
      </c>
    </row>
    <row r="4133" spans="6:30" x14ac:dyDescent="0.2">
      <c r="F4133" s="10"/>
      <c r="G4133" s="8" t="str">
        <f t="shared" si="194"/>
        <v/>
      </c>
      <c r="H4133" s="13"/>
      <c r="K4133" s="13"/>
      <c r="L4133" s="10"/>
      <c r="M4133" s="10"/>
      <c r="S4133" s="8" t="str">
        <f>IFERROR(VLOOKUP(D4133,[1]peretoe_teenus!$A$2:$L$2000,5,FALSE),"")</f>
        <v/>
      </c>
      <c r="U4133" s="13"/>
      <c r="V4133" s="15" t="str" cm="1">
        <f t="array" ref="V4133">IFERROR(IF(AND(F4133="Tugigrupp",RANK(K4133,$K4133:$K4133)+COUNTIFS($K$2:K4133,K4133,$L$2:L4133,L4133,$M$2:M4133,M4133,$I$2:I4133,I4133,$G$2:G4133,G4133,$F$2:F4133,F4133)-1=1),SUMPRODUCT(($F$2:$F$4154=F4133)*($G$2:$G$4154=G4133)*($K$2:$K$4154=K4133)*($I$2:$I$4154=I4133)*($L$2:$L$4154=L4133)*($M$2:$M$4154=M4133)),""),"")</f>
        <v/>
      </c>
      <c r="W4133" s="15" t="str">
        <f t="shared" si="192"/>
        <v/>
      </c>
      <c r="X4133" s="16" t="str">
        <f>IF(AND(A4133=[2]an!$G$38,F4133=[2]an!$E$40),[2]an!$G$40,IF(AND(A4133=[2]an!$G$38,F4133=[2]an!$E$41),[2]an!$G$41,IF(AND(A4133=[2]an!$G$38,F4133=[2]an!$E$39,H4133&gt;=[2]an!$M$37),[2]an!$G$39,
IF(AND(A4133=[2]an!$G$38,F4133=[2]an!$E$39,H4133&lt;[2]an!$M$37,S4133="kahepoolne vajaduspõhine",U4133=""),[2]an!$M$40,
IF(AND(A4133=[2]an!$G$38,F4133=[2]an!$E$39,H4133&lt;[2]an!$M$37,S4133="kahepoolne vajaduspõhine",U4133&lt;&gt;""),[2]an!$G$39,
IF(AND(A4133=[2]an!$G$38,F4133=[2]an!$E$39,H4133&lt;[2]an!$M$37,S4133&lt;&gt;"kahepoolne vajaduspõhine"),[2]an!$G$39,
IF(AND(A4133=[2]an!$G$38,F4133=[2]an!$E$42),[2]an!$G$42,
IF(AND(A4133=[2]an!$H$38,F4133=[2]an!$E$40),[2]an!$H$40,IF(AND(A4133=[2]an!$H$38,F4133=[2]an!$E$41),[2]an!$H$41,IF(AND(A4133=[2]an!$H$38,F4133=[2]an!$E$39,H4133&gt;=[2]an!$M$37),[2]an!$H$39,
IF(AND(A4133=[2]an!$H$38,F4133=[2]an!$E$39,H4133&lt;[2]an!$M$37,S4133="kahepoolne vajaduspõhine",U4133=""),[2]an!$M$40,
IF(AND(A4133=[2]an!$H$38,F4133=[2]an!$E$39,H4133&lt;[2]an!$M$37,S4133="kahepoolne vajaduspõhine",U4133&lt;&gt;""),[2]an!$H$39,
IF(AND(A4133=[2]an!$H$38,F4133=[2]an!$E$39,H4133&lt;[2]an!$M$37,S4133&lt;&gt;"kahepoolne vajaduspõhine"),[2]an!$H$39,
IF(AND(A4133=[2]an!$H$38,F4133=[2]an!$E$42),[2]an!$H$42,
IF(AND(A4133=[2]an!$I$38,F4133=[2]an!$E$40),[2]an!$I$40,IF(AND(A4133=[2]an!$I$38,F4133=[2]an!$E$41),[2]an!$I$41,IF(AND(A4133=[2]an!$I$38,F4133=[2]an!$E$39,H4133&gt;=[2]an!$M$37),[2]an!$I$39,
IF(AND(A4133=[2]an!$I$38,F4133=[2]an!$E$39,H4133&lt;[2]an!$M$37,S4133="kahepoolne vajaduspõhine",U4133=""),[2]an!$M$40,
IF(AND(A4133=[2]an!$I$38,F4133=[2]an!$E$39,H4133&lt;[2]an!$M$37,S4133="kahepoolne vajaduspõhine",U4133&lt;&gt;""),[2]an!$I$39,
IF(AND(A4133=[2]an!$I$38,F4133=[2]an!$E$39,H4133&lt;[2]an!$M$37,S4133&lt;&gt;"kahepoolne vajaduspõhine"),[2]an!$I$39,
IF(AND(A4133=[2]an!$I$38,F4133=[2]an!$E$42),[2]an!$I$42,
IF(AND(A4133=[2]an!$J$38,F4133=[2]an!$E$40),[2]an!$J$40,IF(AND(A4133=[2]an!$J$38,F4133=[2]an!$E$41),[2]an!$J$41,IF(AND(A4133=[2]an!$J$38,F4133=[2]an!$E$39,H4133&gt;=[2]an!$M$37),[2]an!$J$39,
IF(AND(A4133=[2]an!$J$38,F4133=[2]an!$E$39,H4133&lt;[2]an!$M$37,S4133="kahepoolne vajaduspõhine",U4133=""),[2]an!$M$40,
IF(AND(A4133=[2]an!$J$38,F4133=[2]an!$E$39,H4133&lt;[2]an!$M$37,S4133="kahepoolne vajaduspõhine",U4133&lt;&gt;""),[2]an!$J$39,
IF(AND(A4133=[2]an!$J$38,F4133=[2]an!$E$39,H4133&lt;[2]an!$M$37,S4133&lt;&gt;"kahepoolne vajaduspõhine"),[2]an!$J$39,
IF(AND(A4133=[2]an!$J$38,F4133=[2]an!$E$42),[2]an!$J$42,""))))))))))))))))))))))))))))</f>
        <v/>
      </c>
      <c r="Y4133" s="17" t="str">
        <f>IFERROR(IF(F4133="Tugigrupp",0,
IF(AND(F4133="Peretoe teenus",H4133&gt;=[2]an!$M$37,RANK(D4133,$D4133:$D4133)+COUNTIFS($D$2:D4133,D4133,$F$2:F4133,F4133)-1&gt;1),"",
IF(AND(F4133="Peretoe teenus",H4133&gt;=[2]an!$M$37,RANK(D4133,$D4133:$D4133)+COUNTIFS($D$2:D4133,D4133,$F$2:F4133,F4133)-1=1,MONTH(H4133)=MONTH(K4133)=TRUE,YEAR(H4133)=YEAR(K4133)=TRUE),((EOMONTH(H4133,0)-H4133+1)*X4133)/DAY(EOMONTH(H4133,0)),
IF(AND(F4133="Peretoe teenus",H4133&gt;=[2]an!$M$37,RANK(D4133,$D4133:$D4133)+COUNTIFS($D$2:D4133,D4133,$F$2:F4133,F4133)-1=1),X4133,
IF(AND(F4133="Peretoe teenus",H4133&lt;[2]an!$M$37,S4133&lt;&gt;"kahepoolne vajaduspõhine",RANK(D4133,$D4133:$D4133)+COUNTIFS($D$2:D4133,D4133,$F$2:F4133,F4133)-1=1),X4133,
IF(AND(F4133="Peretoe teenus",H4133&lt;[2]an!$M$37,S4133&lt;&gt;"kahepoolne vajaduspõhine",RANK(D4133,$D4133:$D4133)+COUNTIFS($D$2:D4133,D4133,$F$2:F4133,F4133)-1&gt;1),"",
IF(AND(F4133="Peretoe teenus",H4133&lt;[2]an!$M$37,S4133="kahepoolne vajaduspõhine",U4133="",RANK(D4133,$D4133:$D4133)+COUNTIFS($D$2:D4133,D4133,$F$2:F4133,F4133)-1=1),X4133,
IF(AND(F4133="Peretoe teenus",H4133&lt;[2]an!$M$37,S4133="kahepoolne vajaduspõhine",U4133="",RANK(D4133,$D4133:$D4133)+COUNTIFS($D$2:D4133,D4133,$F$2:F4133,F4133)-1&gt;1),"",
IF(AND(F4133="Peretoe teenus",H4133&lt;[2]an!$M$37,S4133="kahepoolne vajaduspõhine",U4133&lt;[2]an!$M$37,RANK(D4133,$D4133:$D4133)+COUNTIFS($D$2:D4133,D4133,$F$2:F4133,F4133)-1=1),X4133,
IF(AND(F4133="Peretoe teenus",H4133&lt;[2]an!$M$37,S4133="kahepoolne vajaduspõhine",U4133&lt;[2]an!$M$37,RANK(D4133,$D4133:$D4133)+COUNTIFS($D$2:D4133,D4133,$F$2:F4133,F4133)-1&gt;1),"",
IF(AND(F4133="Peretoe teenus",H4133&lt;[2]an!$M$37,S4133="kahepoolne vajaduspõhine",U4133&gt;=[2]an!$M$37,U4133&lt;=[2]an!$M$38,RANK(D4133,$D4133:$D4133)+COUNTIFS($D$2:D4133,D4133,$F$2:F4133,F4133)-1=1),
((EOMONTH(U4133,0)-U4133+1)*X4133)/DAY(EOMONTH(U4133,0))+(DAY(U4133)-1)*100/DAY(EOMONTH(U4133,0)),
IF(AND(F4133="Peretoe teenus",H4133&lt;[2]an!$M$37,S4133="kahepoolne vajaduspõhine",U4133&gt;=[2]an!$M$37,U4133&lt;=[2]an!$M$38,RANK(D4133,$D4133:$D4133)+COUNTIFS($D$2:D4133,D4133,$F$2:F4133,F4133)-1&gt;1),"",
IF(AND(F4133="Peretoe teenus",H4133&lt;[2]an!$M$37,S4133="kahepoolne vajaduspõhine",U4133&gt;[2]an!$M$38,RANK(D4133,$D4133:$D4133)+COUNTIFS($D$2:D4133,D4133,$F$2:F4133,F4133)-1=1),X4133,
IF(AND(F4133="Peretoe teenus",H4133&lt;[2]an!$M$37,S4133="kahepoolne vajaduspõhine",U4133&gt;[2]an!$M$38,RANK(D4133,$D4133:$D4133)+COUNTIFS($D$2:D4133,D4133,$F$2:F4133,F4133)-1&gt;1),"",X4133*W4133)))))))))))))),"")</f>
        <v/>
      </c>
      <c r="Z4133" s="18" t="str">
        <f t="shared" si="193"/>
        <v/>
      </c>
      <c r="AA4133" s="19" t="str">
        <f>IFERROR(VLOOKUP(E4133,[2]an!$A$3:$B$81,2,FALSE),"")</f>
        <v/>
      </c>
      <c r="AB4133" s="19" t="str">
        <f>IFERROR(VLOOKUP(AA4133,[2]an!$C$2:$D$16,2,FALSE),"")</f>
        <v/>
      </c>
      <c r="AC4133" s="20"/>
      <c r="AD4133" s="21" t="str">
        <f>IF(A4133=[2]an!$F$36,VLOOKUP([2]an!$F$36,[2]an!$F$36:$H$36,3,FALSE),IF(A4133=[2]an!$F$35,VLOOKUP([2]an!$F$35,[2]an!$F$35:$H$35,3,FALSE),IF(A4133=[2]an!$F$33,VLOOKUP([2]an!$F$33,[2]an!$F$33:$H$33,3,FALSE),IF(A4133=[2]an!$F$31,VLOOKUP([2]an!$F$31,[2]an!$F$31:$H$31,3,FALSE),""))))</f>
        <v/>
      </c>
    </row>
    <row r="4134" spans="6:30" x14ac:dyDescent="0.2">
      <c r="F4134" s="10"/>
      <c r="G4134" s="8" t="str">
        <f t="shared" si="194"/>
        <v/>
      </c>
      <c r="H4134" s="13"/>
      <c r="K4134" s="13"/>
      <c r="L4134" s="10"/>
      <c r="M4134" s="10"/>
      <c r="S4134" s="8" t="str">
        <f>IFERROR(VLOOKUP(D4134,[1]peretoe_teenus!$A$2:$L$2000,5,FALSE),"")</f>
        <v/>
      </c>
      <c r="U4134" s="13"/>
      <c r="V4134" s="15" t="str" cm="1">
        <f t="array" ref="V4134">IFERROR(IF(AND(F4134="Tugigrupp",RANK(K4134,$K4134:$K4134)+COUNTIFS($K$2:K4134,K4134,$L$2:L4134,L4134,$M$2:M4134,M4134,$I$2:I4134,I4134,$G$2:G4134,G4134,$F$2:F4134,F4134)-1=1),SUMPRODUCT(($F$2:$F$4154=F4134)*($G$2:$G$4154=G4134)*($K$2:$K$4154=K4134)*($I$2:$I$4154=I4134)*($L$2:$L$4154=L4134)*($M$2:$M$4154=M4134)),""),"")</f>
        <v/>
      </c>
      <c r="W4134" s="15" t="str">
        <f t="shared" si="192"/>
        <v/>
      </c>
      <c r="X4134" s="16" t="str">
        <f>IF(AND(A4134=[2]an!$G$38,F4134=[2]an!$E$40),[2]an!$G$40,IF(AND(A4134=[2]an!$G$38,F4134=[2]an!$E$41),[2]an!$G$41,IF(AND(A4134=[2]an!$G$38,F4134=[2]an!$E$39,H4134&gt;=[2]an!$M$37),[2]an!$G$39,
IF(AND(A4134=[2]an!$G$38,F4134=[2]an!$E$39,H4134&lt;[2]an!$M$37,S4134="kahepoolne vajaduspõhine",U4134=""),[2]an!$M$40,
IF(AND(A4134=[2]an!$G$38,F4134=[2]an!$E$39,H4134&lt;[2]an!$M$37,S4134="kahepoolne vajaduspõhine",U4134&lt;&gt;""),[2]an!$G$39,
IF(AND(A4134=[2]an!$G$38,F4134=[2]an!$E$39,H4134&lt;[2]an!$M$37,S4134&lt;&gt;"kahepoolne vajaduspõhine"),[2]an!$G$39,
IF(AND(A4134=[2]an!$G$38,F4134=[2]an!$E$42),[2]an!$G$42,
IF(AND(A4134=[2]an!$H$38,F4134=[2]an!$E$40),[2]an!$H$40,IF(AND(A4134=[2]an!$H$38,F4134=[2]an!$E$41),[2]an!$H$41,IF(AND(A4134=[2]an!$H$38,F4134=[2]an!$E$39,H4134&gt;=[2]an!$M$37),[2]an!$H$39,
IF(AND(A4134=[2]an!$H$38,F4134=[2]an!$E$39,H4134&lt;[2]an!$M$37,S4134="kahepoolne vajaduspõhine",U4134=""),[2]an!$M$40,
IF(AND(A4134=[2]an!$H$38,F4134=[2]an!$E$39,H4134&lt;[2]an!$M$37,S4134="kahepoolne vajaduspõhine",U4134&lt;&gt;""),[2]an!$H$39,
IF(AND(A4134=[2]an!$H$38,F4134=[2]an!$E$39,H4134&lt;[2]an!$M$37,S4134&lt;&gt;"kahepoolne vajaduspõhine"),[2]an!$H$39,
IF(AND(A4134=[2]an!$H$38,F4134=[2]an!$E$42),[2]an!$H$42,
IF(AND(A4134=[2]an!$I$38,F4134=[2]an!$E$40),[2]an!$I$40,IF(AND(A4134=[2]an!$I$38,F4134=[2]an!$E$41),[2]an!$I$41,IF(AND(A4134=[2]an!$I$38,F4134=[2]an!$E$39,H4134&gt;=[2]an!$M$37),[2]an!$I$39,
IF(AND(A4134=[2]an!$I$38,F4134=[2]an!$E$39,H4134&lt;[2]an!$M$37,S4134="kahepoolne vajaduspõhine",U4134=""),[2]an!$M$40,
IF(AND(A4134=[2]an!$I$38,F4134=[2]an!$E$39,H4134&lt;[2]an!$M$37,S4134="kahepoolne vajaduspõhine",U4134&lt;&gt;""),[2]an!$I$39,
IF(AND(A4134=[2]an!$I$38,F4134=[2]an!$E$39,H4134&lt;[2]an!$M$37,S4134&lt;&gt;"kahepoolne vajaduspõhine"),[2]an!$I$39,
IF(AND(A4134=[2]an!$I$38,F4134=[2]an!$E$42),[2]an!$I$42,
IF(AND(A4134=[2]an!$J$38,F4134=[2]an!$E$40),[2]an!$J$40,IF(AND(A4134=[2]an!$J$38,F4134=[2]an!$E$41),[2]an!$J$41,IF(AND(A4134=[2]an!$J$38,F4134=[2]an!$E$39,H4134&gt;=[2]an!$M$37),[2]an!$J$39,
IF(AND(A4134=[2]an!$J$38,F4134=[2]an!$E$39,H4134&lt;[2]an!$M$37,S4134="kahepoolne vajaduspõhine",U4134=""),[2]an!$M$40,
IF(AND(A4134=[2]an!$J$38,F4134=[2]an!$E$39,H4134&lt;[2]an!$M$37,S4134="kahepoolne vajaduspõhine",U4134&lt;&gt;""),[2]an!$J$39,
IF(AND(A4134=[2]an!$J$38,F4134=[2]an!$E$39,H4134&lt;[2]an!$M$37,S4134&lt;&gt;"kahepoolne vajaduspõhine"),[2]an!$J$39,
IF(AND(A4134=[2]an!$J$38,F4134=[2]an!$E$42),[2]an!$J$42,""))))))))))))))))))))))))))))</f>
        <v/>
      </c>
      <c r="Y4134" s="17" t="str">
        <f>IFERROR(IF(F4134="Tugigrupp",0,
IF(AND(F4134="Peretoe teenus",H4134&gt;=[2]an!$M$37,RANK(D4134,$D4134:$D4134)+COUNTIFS($D$2:D4134,D4134,$F$2:F4134,F4134)-1&gt;1),"",
IF(AND(F4134="Peretoe teenus",H4134&gt;=[2]an!$M$37,RANK(D4134,$D4134:$D4134)+COUNTIFS($D$2:D4134,D4134,$F$2:F4134,F4134)-1=1,MONTH(H4134)=MONTH(K4134)=TRUE,YEAR(H4134)=YEAR(K4134)=TRUE),((EOMONTH(H4134,0)-H4134+1)*X4134)/DAY(EOMONTH(H4134,0)),
IF(AND(F4134="Peretoe teenus",H4134&gt;=[2]an!$M$37,RANK(D4134,$D4134:$D4134)+COUNTIFS($D$2:D4134,D4134,$F$2:F4134,F4134)-1=1),X4134,
IF(AND(F4134="Peretoe teenus",H4134&lt;[2]an!$M$37,S4134&lt;&gt;"kahepoolne vajaduspõhine",RANK(D4134,$D4134:$D4134)+COUNTIFS($D$2:D4134,D4134,$F$2:F4134,F4134)-1=1),X4134,
IF(AND(F4134="Peretoe teenus",H4134&lt;[2]an!$M$37,S4134&lt;&gt;"kahepoolne vajaduspõhine",RANK(D4134,$D4134:$D4134)+COUNTIFS($D$2:D4134,D4134,$F$2:F4134,F4134)-1&gt;1),"",
IF(AND(F4134="Peretoe teenus",H4134&lt;[2]an!$M$37,S4134="kahepoolne vajaduspõhine",U4134="",RANK(D4134,$D4134:$D4134)+COUNTIFS($D$2:D4134,D4134,$F$2:F4134,F4134)-1=1),X4134,
IF(AND(F4134="Peretoe teenus",H4134&lt;[2]an!$M$37,S4134="kahepoolne vajaduspõhine",U4134="",RANK(D4134,$D4134:$D4134)+COUNTIFS($D$2:D4134,D4134,$F$2:F4134,F4134)-1&gt;1),"",
IF(AND(F4134="Peretoe teenus",H4134&lt;[2]an!$M$37,S4134="kahepoolne vajaduspõhine",U4134&lt;[2]an!$M$37,RANK(D4134,$D4134:$D4134)+COUNTIFS($D$2:D4134,D4134,$F$2:F4134,F4134)-1=1),X4134,
IF(AND(F4134="Peretoe teenus",H4134&lt;[2]an!$M$37,S4134="kahepoolne vajaduspõhine",U4134&lt;[2]an!$M$37,RANK(D4134,$D4134:$D4134)+COUNTIFS($D$2:D4134,D4134,$F$2:F4134,F4134)-1&gt;1),"",
IF(AND(F4134="Peretoe teenus",H4134&lt;[2]an!$M$37,S4134="kahepoolne vajaduspõhine",U4134&gt;=[2]an!$M$37,U4134&lt;=[2]an!$M$38,RANK(D4134,$D4134:$D4134)+COUNTIFS($D$2:D4134,D4134,$F$2:F4134,F4134)-1=1),
((EOMONTH(U4134,0)-U4134+1)*X4134)/DAY(EOMONTH(U4134,0))+(DAY(U4134)-1)*100/DAY(EOMONTH(U4134,0)),
IF(AND(F4134="Peretoe teenus",H4134&lt;[2]an!$M$37,S4134="kahepoolne vajaduspõhine",U4134&gt;=[2]an!$M$37,U4134&lt;=[2]an!$M$38,RANK(D4134,$D4134:$D4134)+COUNTIFS($D$2:D4134,D4134,$F$2:F4134,F4134)-1&gt;1),"",
IF(AND(F4134="Peretoe teenus",H4134&lt;[2]an!$M$37,S4134="kahepoolne vajaduspõhine",U4134&gt;[2]an!$M$38,RANK(D4134,$D4134:$D4134)+COUNTIFS($D$2:D4134,D4134,$F$2:F4134,F4134)-1=1),X4134,
IF(AND(F4134="Peretoe teenus",H4134&lt;[2]an!$M$37,S4134="kahepoolne vajaduspõhine",U4134&gt;[2]an!$M$38,RANK(D4134,$D4134:$D4134)+COUNTIFS($D$2:D4134,D4134,$F$2:F4134,F4134)-1&gt;1),"",X4134*W4134)))))))))))))),"")</f>
        <v/>
      </c>
      <c r="Z4134" s="18" t="str">
        <f t="shared" si="193"/>
        <v/>
      </c>
      <c r="AA4134" s="19" t="str">
        <f>IFERROR(VLOOKUP(E4134,[2]an!$A$3:$B$81,2,FALSE),"")</f>
        <v/>
      </c>
      <c r="AB4134" s="19" t="str">
        <f>IFERROR(VLOOKUP(AA4134,[2]an!$C$2:$D$16,2,FALSE),"")</f>
        <v/>
      </c>
      <c r="AC4134" s="20"/>
      <c r="AD4134" s="21" t="str">
        <f>IF(A4134=[2]an!$F$36,VLOOKUP([2]an!$F$36,[2]an!$F$36:$H$36,3,FALSE),IF(A4134=[2]an!$F$35,VLOOKUP([2]an!$F$35,[2]an!$F$35:$H$35,3,FALSE),IF(A4134=[2]an!$F$33,VLOOKUP([2]an!$F$33,[2]an!$F$33:$H$33,3,FALSE),IF(A4134=[2]an!$F$31,VLOOKUP([2]an!$F$31,[2]an!$F$31:$H$31,3,FALSE),""))))</f>
        <v/>
      </c>
    </row>
    <row r="4135" spans="6:30" x14ac:dyDescent="0.2">
      <c r="F4135" s="10"/>
      <c r="G4135" s="8" t="str">
        <f t="shared" si="194"/>
        <v/>
      </c>
      <c r="H4135" s="13"/>
      <c r="K4135" s="13"/>
      <c r="L4135" s="10"/>
      <c r="M4135" s="10"/>
      <c r="S4135" s="8" t="str">
        <f>IFERROR(VLOOKUP(D4135,[1]peretoe_teenus!$A$2:$L$2000,5,FALSE),"")</f>
        <v/>
      </c>
      <c r="U4135" s="13"/>
      <c r="V4135" s="15" t="str" cm="1">
        <f t="array" ref="V4135">IFERROR(IF(AND(F4135="Tugigrupp",RANK(K4135,$K4135:$K4135)+COUNTIFS($K$2:K4135,K4135,$L$2:L4135,L4135,$M$2:M4135,M4135,$I$2:I4135,I4135,$G$2:G4135,G4135,$F$2:F4135,F4135)-1=1),SUMPRODUCT(($F$2:$F$4154=F4135)*($G$2:$G$4154=G4135)*($K$2:$K$4154=K4135)*($I$2:$I$4154=I4135)*($L$2:$L$4154=L4135)*($M$2:$M$4154=M4135)),""),"")</f>
        <v/>
      </c>
      <c r="W4135" s="15" t="str">
        <f t="shared" si="192"/>
        <v/>
      </c>
      <c r="X4135" s="16" t="str">
        <f>IF(AND(A4135=[2]an!$G$38,F4135=[2]an!$E$40),[2]an!$G$40,IF(AND(A4135=[2]an!$G$38,F4135=[2]an!$E$41),[2]an!$G$41,IF(AND(A4135=[2]an!$G$38,F4135=[2]an!$E$39,H4135&gt;=[2]an!$M$37),[2]an!$G$39,
IF(AND(A4135=[2]an!$G$38,F4135=[2]an!$E$39,H4135&lt;[2]an!$M$37,S4135="kahepoolne vajaduspõhine",U4135=""),[2]an!$M$40,
IF(AND(A4135=[2]an!$G$38,F4135=[2]an!$E$39,H4135&lt;[2]an!$M$37,S4135="kahepoolne vajaduspõhine",U4135&lt;&gt;""),[2]an!$G$39,
IF(AND(A4135=[2]an!$G$38,F4135=[2]an!$E$39,H4135&lt;[2]an!$M$37,S4135&lt;&gt;"kahepoolne vajaduspõhine"),[2]an!$G$39,
IF(AND(A4135=[2]an!$G$38,F4135=[2]an!$E$42),[2]an!$G$42,
IF(AND(A4135=[2]an!$H$38,F4135=[2]an!$E$40),[2]an!$H$40,IF(AND(A4135=[2]an!$H$38,F4135=[2]an!$E$41),[2]an!$H$41,IF(AND(A4135=[2]an!$H$38,F4135=[2]an!$E$39,H4135&gt;=[2]an!$M$37),[2]an!$H$39,
IF(AND(A4135=[2]an!$H$38,F4135=[2]an!$E$39,H4135&lt;[2]an!$M$37,S4135="kahepoolne vajaduspõhine",U4135=""),[2]an!$M$40,
IF(AND(A4135=[2]an!$H$38,F4135=[2]an!$E$39,H4135&lt;[2]an!$M$37,S4135="kahepoolne vajaduspõhine",U4135&lt;&gt;""),[2]an!$H$39,
IF(AND(A4135=[2]an!$H$38,F4135=[2]an!$E$39,H4135&lt;[2]an!$M$37,S4135&lt;&gt;"kahepoolne vajaduspõhine"),[2]an!$H$39,
IF(AND(A4135=[2]an!$H$38,F4135=[2]an!$E$42),[2]an!$H$42,
IF(AND(A4135=[2]an!$I$38,F4135=[2]an!$E$40),[2]an!$I$40,IF(AND(A4135=[2]an!$I$38,F4135=[2]an!$E$41),[2]an!$I$41,IF(AND(A4135=[2]an!$I$38,F4135=[2]an!$E$39,H4135&gt;=[2]an!$M$37),[2]an!$I$39,
IF(AND(A4135=[2]an!$I$38,F4135=[2]an!$E$39,H4135&lt;[2]an!$M$37,S4135="kahepoolne vajaduspõhine",U4135=""),[2]an!$M$40,
IF(AND(A4135=[2]an!$I$38,F4135=[2]an!$E$39,H4135&lt;[2]an!$M$37,S4135="kahepoolne vajaduspõhine",U4135&lt;&gt;""),[2]an!$I$39,
IF(AND(A4135=[2]an!$I$38,F4135=[2]an!$E$39,H4135&lt;[2]an!$M$37,S4135&lt;&gt;"kahepoolne vajaduspõhine"),[2]an!$I$39,
IF(AND(A4135=[2]an!$I$38,F4135=[2]an!$E$42),[2]an!$I$42,
IF(AND(A4135=[2]an!$J$38,F4135=[2]an!$E$40),[2]an!$J$40,IF(AND(A4135=[2]an!$J$38,F4135=[2]an!$E$41),[2]an!$J$41,IF(AND(A4135=[2]an!$J$38,F4135=[2]an!$E$39,H4135&gt;=[2]an!$M$37),[2]an!$J$39,
IF(AND(A4135=[2]an!$J$38,F4135=[2]an!$E$39,H4135&lt;[2]an!$M$37,S4135="kahepoolne vajaduspõhine",U4135=""),[2]an!$M$40,
IF(AND(A4135=[2]an!$J$38,F4135=[2]an!$E$39,H4135&lt;[2]an!$M$37,S4135="kahepoolne vajaduspõhine",U4135&lt;&gt;""),[2]an!$J$39,
IF(AND(A4135=[2]an!$J$38,F4135=[2]an!$E$39,H4135&lt;[2]an!$M$37,S4135&lt;&gt;"kahepoolne vajaduspõhine"),[2]an!$J$39,
IF(AND(A4135=[2]an!$J$38,F4135=[2]an!$E$42),[2]an!$J$42,""))))))))))))))))))))))))))))</f>
        <v/>
      </c>
      <c r="Y4135" s="17" t="str">
        <f>IFERROR(IF(F4135="Tugigrupp",0,
IF(AND(F4135="Peretoe teenus",H4135&gt;=[2]an!$M$37,RANK(D4135,$D4135:$D4135)+COUNTIFS($D$2:D4135,D4135,$F$2:F4135,F4135)-1&gt;1),"",
IF(AND(F4135="Peretoe teenus",H4135&gt;=[2]an!$M$37,RANK(D4135,$D4135:$D4135)+COUNTIFS($D$2:D4135,D4135,$F$2:F4135,F4135)-1=1,MONTH(H4135)=MONTH(K4135)=TRUE,YEAR(H4135)=YEAR(K4135)=TRUE),((EOMONTH(H4135,0)-H4135+1)*X4135)/DAY(EOMONTH(H4135,0)),
IF(AND(F4135="Peretoe teenus",H4135&gt;=[2]an!$M$37,RANK(D4135,$D4135:$D4135)+COUNTIFS($D$2:D4135,D4135,$F$2:F4135,F4135)-1=1),X4135,
IF(AND(F4135="Peretoe teenus",H4135&lt;[2]an!$M$37,S4135&lt;&gt;"kahepoolne vajaduspõhine",RANK(D4135,$D4135:$D4135)+COUNTIFS($D$2:D4135,D4135,$F$2:F4135,F4135)-1=1),X4135,
IF(AND(F4135="Peretoe teenus",H4135&lt;[2]an!$M$37,S4135&lt;&gt;"kahepoolne vajaduspõhine",RANK(D4135,$D4135:$D4135)+COUNTIFS($D$2:D4135,D4135,$F$2:F4135,F4135)-1&gt;1),"",
IF(AND(F4135="Peretoe teenus",H4135&lt;[2]an!$M$37,S4135="kahepoolne vajaduspõhine",U4135="",RANK(D4135,$D4135:$D4135)+COUNTIFS($D$2:D4135,D4135,$F$2:F4135,F4135)-1=1),X4135,
IF(AND(F4135="Peretoe teenus",H4135&lt;[2]an!$M$37,S4135="kahepoolne vajaduspõhine",U4135="",RANK(D4135,$D4135:$D4135)+COUNTIFS($D$2:D4135,D4135,$F$2:F4135,F4135)-1&gt;1),"",
IF(AND(F4135="Peretoe teenus",H4135&lt;[2]an!$M$37,S4135="kahepoolne vajaduspõhine",U4135&lt;[2]an!$M$37,RANK(D4135,$D4135:$D4135)+COUNTIFS($D$2:D4135,D4135,$F$2:F4135,F4135)-1=1),X4135,
IF(AND(F4135="Peretoe teenus",H4135&lt;[2]an!$M$37,S4135="kahepoolne vajaduspõhine",U4135&lt;[2]an!$M$37,RANK(D4135,$D4135:$D4135)+COUNTIFS($D$2:D4135,D4135,$F$2:F4135,F4135)-1&gt;1),"",
IF(AND(F4135="Peretoe teenus",H4135&lt;[2]an!$M$37,S4135="kahepoolne vajaduspõhine",U4135&gt;=[2]an!$M$37,U4135&lt;=[2]an!$M$38,RANK(D4135,$D4135:$D4135)+COUNTIFS($D$2:D4135,D4135,$F$2:F4135,F4135)-1=1),
((EOMONTH(U4135,0)-U4135+1)*X4135)/DAY(EOMONTH(U4135,0))+(DAY(U4135)-1)*100/DAY(EOMONTH(U4135,0)),
IF(AND(F4135="Peretoe teenus",H4135&lt;[2]an!$M$37,S4135="kahepoolne vajaduspõhine",U4135&gt;=[2]an!$M$37,U4135&lt;=[2]an!$M$38,RANK(D4135,$D4135:$D4135)+COUNTIFS($D$2:D4135,D4135,$F$2:F4135,F4135)-1&gt;1),"",
IF(AND(F4135="Peretoe teenus",H4135&lt;[2]an!$M$37,S4135="kahepoolne vajaduspõhine",U4135&gt;[2]an!$M$38,RANK(D4135,$D4135:$D4135)+COUNTIFS($D$2:D4135,D4135,$F$2:F4135,F4135)-1=1),X4135,
IF(AND(F4135="Peretoe teenus",H4135&lt;[2]an!$M$37,S4135="kahepoolne vajaduspõhine",U4135&gt;[2]an!$M$38,RANK(D4135,$D4135:$D4135)+COUNTIFS($D$2:D4135,D4135,$F$2:F4135,F4135)-1&gt;1),"",X4135*W4135)))))))))))))),"")</f>
        <v/>
      </c>
      <c r="Z4135" s="18" t="str">
        <f t="shared" si="193"/>
        <v/>
      </c>
      <c r="AA4135" s="19" t="str">
        <f>IFERROR(VLOOKUP(E4135,[2]an!$A$3:$B$81,2,FALSE),"")</f>
        <v/>
      </c>
      <c r="AB4135" s="19" t="str">
        <f>IFERROR(VLOOKUP(AA4135,[2]an!$C$2:$D$16,2,FALSE),"")</f>
        <v/>
      </c>
      <c r="AC4135" s="20"/>
      <c r="AD4135" s="21" t="str">
        <f>IF(A4135=[2]an!$F$36,VLOOKUP([2]an!$F$36,[2]an!$F$36:$H$36,3,FALSE),IF(A4135=[2]an!$F$35,VLOOKUP([2]an!$F$35,[2]an!$F$35:$H$35,3,FALSE),IF(A4135=[2]an!$F$33,VLOOKUP([2]an!$F$33,[2]an!$F$33:$H$33,3,FALSE),IF(A4135=[2]an!$F$31,VLOOKUP([2]an!$F$31,[2]an!$F$31:$H$31,3,FALSE),""))))</f>
        <v/>
      </c>
    </row>
    <row r="4136" spans="6:30" x14ac:dyDescent="0.2">
      <c r="F4136" s="10"/>
      <c r="G4136" s="8" t="str">
        <f t="shared" si="194"/>
        <v/>
      </c>
      <c r="H4136" s="13"/>
      <c r="K4136" s="13"/>
      <c r="L4136" s="10"/>
      <c r="M4136" s="10"/>
      <c r="S4136" s="8" t="str">
        <f>IFERROR(VLOOKUP(D4136,[1]peretoe_teenus!$A$2:$L$2000,5,FALSE),"")</f>
        <v/>
      </c>
      <c r="U4136" s="13"/>
      <c r="V4136" s="15" t="str" cm="1">
        <f t="array" ref="V4136">IFERROR(IF(AND(F4136="Tugigrupp",RANK(K4136,$K4136:$K4136)+COUNTIFS($K$2:K4136,K4136,$L$2:L4136,L4136,$M$2:M4136,M4136,$I$2:I4136,I4136,$G$2:G4136,G4136,$F$2:F4136,F4136)-1=1),SUMPRODUCT(($F$2:$F$4154=F4136)*($G$2:$G$4154=G4136)*($K$2:$K$4154=K4136)*($I$2:$I$4154=I4136)*($L$2:$L$4154=L4136)*($M$2:$M$4154=M4136)),""),"")</f>
        <v/>
      </c>
      <c r="W4136" s="15" t="str">
        <f t="shared" si="192"/>
        <v/>
      </c>
      <c r="X4136" s="16" t="str">
        <f>IF(AND(A4136=[2]an!$G$38,F4136=[2]an!$E$40),[2]an!$G$40,IF(AND(A4136=[2]an!$G$38,F4136=[2]an!$E$41),[2]an!$G$41,IF(AND(A4136=[2]an!$G$38,F4136=[2]an!$E$39,H4136&gt;=[2]an!$M$37),[2]an!$G$39,
IF(AND(A4136=[2]an!$G$38,F4136=[2]an!$E$39,H4136&lt;[2]an!$M$37,S4136="kahepoolne vajaduspõhine",U4136=""),[2]an!$M$40,
IF(AND(A4136=[2]an!$G$38,F4136=[2]an!$E$39,H4136&lt;[2]an!$M$37,S4136="kahepoolne vajaduspõhine",U4136&lt;&gt;""),[2]an!$G$39,
IF(AND(A4136=[2]an!$G$38,F4136=[2]an!$E$39,H4136&lt;[2]an!$M$37,S4136&lt;&gt;"kahepoolne vajaduspõhine"),[2]an!$G$39,
IF(AND(A4136=[2]an!$G$38,F4136=[2]an!$E$42),[2]an!$G$42,
IF(AND(A4136=[2]an!$H$38,F4136=[2]an!$E$40),[2]an!$H$40,IF(AND(A4136=[2]an!$H$38,F4136=[2]an!$E$41),[2]an!$H$41,IF(AND(A4136=[2]an!$H$38,F4136=[2]an!$E$39,H4136&gt;=[2]an!$M$37),[2]an!$H$39,
IF(AND(A4136=[2]an!$H$38,F4136=[2]an!$E$39,H4136&lt;[2]an!$M$37,S4136="kahepoolne vajaduspõhine",U4136=""),[2]an!$M$40,
IF(AND(A4136=[2]an!$H$38,F4136=[2]an!$E$39,H4136&lt;[2]an!$M$37,S4136="kahepoolne vajaduspõhine",U4136&lt;&gt;""),[2]an!$H$39,
IF(AND(A4136=[2]an!$H$38,F4136=[2]an!$E$39,H4136&lt;[2]an!$M$37,S4136&lt;&gt;"kahepoolne vajaduspõhine"),[2]an!$H$39,
IF(AND(A4136=[2]an!$H$38,F4136=[2]an!$E$42),[2]an!$H$42,
IF(AND(A4136=[2]an!$I$38,F4136=[2]an!$E$40),[2]an!$I$40,IF(AND(A4136=[2]an!$I$38,F4136=[2]an!$E$41),[2]an!$I$41,IF(AND(A4136=[2]an!$I$38,F4136=[2]an!$E$39,H4136&gt;=[2]an!$M$37),[2]an!$I$39,
IF(AND(A4136=[2]an!$I$38,F4136=[2]an!$E$39,H4136&lt;[2]an!$M$37,S4136="kahepoolne vajaduspõhine",U4136=""),[2]an!$M$40,
IF(AND(A4136=[2]an!$I$38,F4136=[2]an!$E$39,H4136&lt;[2]an!$M$37,S4136="kahepoolne vajaduspõhine",U4136&lt;&gt;""),[2]an!$I$39,
IF(AND(A4136=[2]an!$I$38,F4136=[2]an!$E$39,H4136&lt;[2]an!$M$37,S4136&lt;&gt;"kahepoolne vajaduspõhine"),[2]an!$I$39,
IF(AND(A4136=[2]an!$I$38,F4136=[2]an!$E$42),[2]an!$I$42,
IF(AND(A4136=[2]an!$J$38,F4136=[2]an!$E$40),[2]an!$J$40,IF(AND(A4136=[2]an!$J$38,F4136=[2]an!$E$41),[2]an!$J$41,IF(AND(A4136=[2]an!$J$38,F4136=[2]an!$E$39,H4136&gt;=[2]an!$M$37),[2]an!$J$39,
IF(AND(A4136=[2]an!$J$38,F4136=[2]an!$E$39,H4136&lt;[2]an!$M$37,S4136="kahepoolne vajaduspõhine",U4136=""),[2]an!$M$40,
IF(AND(A4136=[2]an!$J$38,F4136=[2]an!$E$39,H4136&lt;[2]an!$M$37,S4136="kahepoolne vajaduspõhine",U4136&lt;&gt;""),[2]an!$J$39,
IF(AND(A4136=[2]an!$J$38,F4136=[2]an!$E$39,H4136&lt;[2]an!$M$37,S4136&lt;&gt;"kahepoolne vajaduspõhine"),[2]an!$J$39,
IF(AND(A4136=[2]an!$J$38,F4136=[2]an!$E$42),[2]an!$J$42,""))))))))))))))))))))))))))))</f>
        <v/>
      </c>
      <c r="Y4136" s="17" t="str">
        <f>IFERROR(IF(F4136="Tugigrupp",0,
IF(AND(F4136="Peretoe teenus",H4136&gt;=[2]an!$M$37,RANK(D4136,$D4136:$D4136)+COUNTIFS($D$2:D4136,D4136,$F$2:F4136,F4136)-1&gt;1),"",
IF(AND(F4136="Peretoe teenus",H4136&gt;=[2]an!$M$37,RANK(D4136,$D4136:$D4136)+COUNTIFS($D$2:D4136,D4136,$F$2:F4136,F4136)-1=1,MONTH(H4136)=MONTH(K4136)=TRUE,YEAR(H4136)=YEAR(K4136)=TRUE),((EOMONTH(H4136,0)-H4136+1)*X4136)/DAY(EOMONTH(H4136,0)),
IF(AND(F4136="Peretoe teenus",H4136&gt;=[2]an!$M$37,RANK(D4136,$D4136:$D4136)+COUNTIFS($D$2:D4136,D4136,$F$2:F4136,F4136)-1=1),X4136,
IF(AND(F4136="Peretoe teenus",H4136&lt;[2]an!$M$37,S4136&lt;&gt;"kahepoolne vajaduspõhine",RANK(D4136,$D4136:$D4136)+COUNTIFS($D$2:D4136,D4136,$F$2:F4136,F4136)-1=1),X4136,
IF(AND(F4136="Peretoe teenus",H4136&lt;[2]an!$M$37,S4136&lt;&gt;"kahepoolne vajaduspõhine",RANK(D4136,$D4136:$D4136)+COUNTIFS($D$2:D4136,D4136,$F$2:F4136,F4136)-1&gt;1),"",
IF(AND(F4136="Peretoe teenus",H4136&lt;[2]an!$M$37,S4136="kahepoolne vajaduspõhine",U4136="",RANK(D4136,$D4136:$D4136)+COUNTIFS($D$2:D4136,D4136,$F$2:F4136,F4136)-1=1),X4136,
IF(AND(F4136="Peretoe teenus",H4136&lt;[2]an!$M$37,S4136="kahepoolne vajaduspõhine",U4136="",RANK(D4136,$D4136:$D4136)+COUNTIFS($D$2:D4136,D4136,$F$2:F4136,F4136)-1&gt;1),"",
IF(AND(F4136="Peretoe teenus",H4136&lt;[2]an!$M$37,S4136="kahepoolne vajaduspõhine",U4136&lt;[2]an!$M$37,RANK(D4136,$D4136:$D4136)+COUNTIFS($D$2:D4136,D4136,$F$2:F4136,F4136)-1=1),X4136,
IF(AND(F4136="Peretoe teenus",H4136&lt;[2]an!$M$37,S4136="kahepoolne vajaduspõhine",U4136&lt;[2]an!$M$37,RANK(D4136,$D4136:$D4136)+COUNTIFS($D$2:D4136,D4136,$F$2:F4136,F4136)-1&gt;1),"",
IF(AND(F4136="Peretoe teenus",H4136&lt;[2]an!$M$37,S4136="kahepoolne vajaduspõhine",U4136&gt;=[2]an!$M$37,U4136&lt;=[2]an!$M$38,RANK(D4136,$D4136:$D4136)+COUNTIFS($D$2:D4136,D4136,$F$2:F4136,F4136)-1=1),
((EOMONTH(U4136,0)-U4136+1)*X4136)/DAY(EOMONTH(U4136,0))+(DAY(U4136)-1)*100/DAY(EOMONTH(U4136,0)),
IF(AND(F4136="Peretoe teenus",H4136&lt;[2]an!$M$37,S4136="kahepoolne vajaduspõhine",U4136&gt;=[2]an!$M$37,U4136&lt;=[2]an!$M$38,RANK(D4136,$D4136:$D4136)+COUNTIFS($D$2:D4136,D4136,$F$2:F4136,F4136)-1&gt;1),"",
IF(AND(F4136="Peretoe teenus",H4136&lt;[2]an!$M$37,S4136="kahepoolne vajaduspõhine",U4136&gt;[2]an!$M$38,RANK(D4136,$D4136:$D4136)+COUNTIFS($D$2:D4136,D4136,$F$2:F4136,F4136)-1=1),X4136,
IF(AND(F4136="Peretoe teenus",H4136&lt;[2]an!$M$37,S4136="kahepoolne vajaduspõhine",U4136&gt;[2]an!$M$38,RANK(D4136,$D4136:$D4136)+COUNTIFS($D$2:D4136,D4136,$F$2:F4136,F4136)-1&gt;1),"",X4136*W4136)))))))))))))),"")</f>
        <v/>
      </c>
      <c r="Z4136" s="18" t="str">
        <f t="shared" si="193"/>
        <v/>
      </c>
      <c r="AA4136" s="19" t="str">
        <f>IFERROR(VLOOKUP(E4136,[2]an!$A$3:$B$81,2,FALSE),"")</f>
        <v/>
      </c>
      <c r="AB4136" s="19" t="str">
        <f>IFERROR(VLOOKUP(AA4136,[2]an!$C$2:$D$16,2,FALSE),"")</f>
        <v/>
      </c>
      <c r="AC4136" s="20"/>
      <c r="AD4136" s="21" t="str">
        <f>IF(A4136=[2]an!$F$36,VLOOKUP([2]an!$F$36,[2]an!$F$36:$H$36,3,FALSE),IF(A4136=[2]an!$F$35,VLOOKUP([2]an!$F$35,[2]an!$F$35:$H$35,3,FALSE),IF(A4136=[2]an!$F$33,VLOOKUP([2]an!$F$33,[2]an!$F$33:$H$33,3,FALSE),IF(A4136=[2]an!$F$31,VLOOKUP([2]an!$F$31,[2]an!$F$31:$H$31,3,FALSE),""))))</f>
        <v/>
      </c>
    </row>
    <row r="4137" spans="6:30" x14ac:dyDescent="0.2">
      <c r="F4137" s="10"/>
      <c r="G4137" s="8" t="str">
        <f t="shared" si="194"/>
        <v/>
      </c>
      <c r="H4137" s="13"/>
      <c r="K4137" s="13"/>
      <c r="L4137" s="10"/>
      <c r="M4137" s="10"/>
      <c r="S4137" s="8" t="str">
        <f>IFERROR(VLOOKUP(D4137,[1]peretoe_teenus!$A$2:$L$2000,5,FALSE),"")</f>
        <v/>
      </c>
      <c r="U4137" s="13"/>
      <c r="V4137" s="15" t="str" cm="1">
        <f t="array" ref="V4137">IFERROR(IF(AND(F4137="Tugigrupp",RANK(K4137,$K4137:$K4137)+COUNTIFS($K$2:K4137,K4137,$L$2:L4137,L4137,$M$2:M4137,M4137,$I$2:I4137,I4137,$G$2:G4137,G4137,$F$2:F4137,F4137)-1=1),SUMPRODUCT(($F$2:$F$4154=F4137)*($G$2:$G$4154=G4137)*($K$2:$K$4154=K4137)*($I$2:$I$4154=I4137)*($L$2:$L$4154=L4137)*($M$2:$M$4154=M4137)),""),"")</f>
        <v/>
      </c>
      <c r="W4137" s="15" t="str">
        <f t="shared" si="192"/>
        <v/>
      </c>
      <c r="X4137" s="16" t="str">
        <f>IF(AND(A4137=[2]an!$G$38,F4137=[2]an!$E$40),[2]an!$G$40,IF(AND(A4137=[2]an!$G$38,F4137=[2]an!$E$41),[2]an!$G$41,IF(AND(A4137=[2]an!$G$38,F4137=[2]an!$E$39,H4137&gt;=[2]an!$M$37),[2]an!$G$39,
IF(AND(A4137=[2]an!$G$38,F4137=[2]an!$E$39,H4137&lt;[2]an!$M$37,S4137="kahepoolne vajaduspõhine",U4137=""),[2]an!$M$40,
IF(AND(A4137=[2]an!$G$38,F4137=[2]an!$E$39,H4137&lt;[2]an!$M$37,S4137="kahepoolne vajaduspõhine",U4137&lt;&gt;""),[2]an!$G$39,
IF(AND(A4137=[2]an!$G$38,F4137=[2]an!$E$39,H4137&lt;[2]an!$M$37,S4137&lt;&gt;"kahepoolne vajaduspõhine"),[2]an!$G$39,
IF(AND(A4137=[2]an!$G$38,F4137=[2]an!$E$42),[2]an!$G$42,
IF(AND(A4137=[2]an!$H$38,F4137=[2]an!$E$40),[2]an!$H$40,IF(AND(A4137=[2]an!$H$38,F4137=[2]an!$E$41),[2]an!$H$41,IF(AND(A4137=[2]an!$H$38,F4137=[2]an!$E$39,H4137&gt;=[2]an!$M$37),[2]an!$H$39,
IF(AND(A4137=[2]an!$H$38,F4137=[2]an!$E$39,H4137&lt;[2]an!$M$37,S4137="kahepoolne vajaduspõhine",U4137=""),[2]an!$M$40,
IF(AND(A4137=[2]an!$H$38,F4137=[2]an!$E$39,H4137&lt;[2]an!$M$37,S4137="kahepoolne vajaduspõhine",U4137&lt;&gt;""),[2]an!$H$39,
IF(AND(A4137=[2]an!$H$38,F4137=[2]an!$E$39,H4137&lt;[2]an!$M$37,S4137&lt;&gt;"kahepoolne vajaduspõhine"),[2]an!$H$39,
IF(AND(A4137=[2]an!$H$38,F4137=[2]an!$E$42),[2]an!$H$42,
IF(AND(A4137=[2]an!$I$38,F4137=[2]an!$E$40),[2]an!$I$40,IF(AND(A4137=[2]an!$I$38,F4137=[2]an!$E$41),[2]an!$I$41,IF(AND(A4137=[2]an!$I$38,F4137=[2]an!$E$39,H4137&gt;=[2]an!$M$37),[2]an!$I$39,
IF(AND(A4137=[2]an!$I$38,F4137=[2]an!$E$39,H4137&lt;[2]an!$M$37,S4137="kahepoolne vajaduspõhine",U4137=""),[2]an!$M$40,
IF(AND(A4137=[2]an!$I$38,F4137=[2]an!$E$39,H4137&lt;[2]an!$M$37,S4137="kahepoolne vajaduspõhine",U4137&lt;&gt;""),[2]an!$I$39,
IF(AND(A4137=[2]an!$I$38,F4137=[2]an!$E$39,H4137&lt;[2]an!$M$37,S4137&lt;&gt;"kahepoolne vajaduspõhine"),[2]an!$I$39,
IF(AND(A4137=[2]an!$I$38,F4137=[2]an!$E$42),[2]an!$I$42,
IF(AND(A4137=[2]an!$J$38,F4137=[2]an!$E$40),[2]an!$J$40,IF(AND(A4137=[2]an!$J$38,F4137=[2]an!$E$41),[2]an!$J$41,IF(AND(A4137=[2]an!$J$38,F4137=[2]an!$E$39,H4137&gt;=[2]an!$M$37),[2]an!$J$39,
IF(AND(A4137=[2]an!$J$38,F4137=[2]an!$E$39,H4137&lt;[2]an!$M$37,S4137="kahepoolne vajaduspõhine",U4137=""),[2]an!$M$40,
IF(AND(A4137=[2]an!$J$38,F4137=[2]an!$E$39,H4137&lt;[2]an!$M$37,S4137="kahepoolne vajaduspõhine",U4137&lt;&gt;""),[2]an!$J$39,
IF(AND(A4137=[2]an!$J$38,F4137=[2]an!$E$39,H4137&lt;[2]an!$M$37,S4137&lt;&gt;"kahepoolne vajaduspõhine"),[2]an!$J$39,
IF(AND(A4137=[2]an!$J$38,F4137=[2]an!$E$42),[2]an!$J$42,""))))))))))))))))))))))))))))</f>
        <v/>
      </c>
      <c r="Y4137" s="17" t="str">
        <f>IFERROR(IF(F4137="Tugigrupp",0,
IF(AND(F4137="Peretoe teenus",H4137&gt;=[2]an!$M$37,RANK(D4137,$D4137:$D4137)+COUNTIFS($D$2:D4137,D4137,$F$2:F4137,F4137)-1&gt;1),"",
IF(AND(F4137="Peretoe teenus",H4137&gt;=[2]an!$M$37,RANK(D4137,$D4137:$D4137)+COUNTIFS($D$2:D4137,D4137,$F$2:F4137,F4137)-1=1,MONTH(H4137)=MONTH(K4137)=TRUE,YEAR(H4137)=YEAR(K4137)=TRUE),((EOMONTH(H4137,0)-H4137+1)*X4137)/DAY(EOMONTH(H4137,0)),
IF(AND(F4137="Peretoe teenus",H4137&gt;=[2]an!$M$37,RANK(D4137,$D4137:$D4137)+COUNTIFS($D$2:D4137,D4137,$F$2:F4137,F4137)-1=1),X4137,
IF(AND(F4137="Peretoe teenus",H4137&lt;[2]an!$M$37,S4137&lt;&gt;"kahepoolne vajaduspõhine",RANK(D4137,$D4137:$D4137)+COUNTIFS($D$2:D4137,D4137,$F$2:F4137,F4137)-1=1),X4137,
IF(AND(F4137="Peretoe teenus",H4137&lt;[2]an!$M$37,S4137&lt;&gt;"kahepoolne vajaduspõhine",RANK(D4137,$D4137:$D4137)+COUNTIFS($D$2:D4137,D4137,$F$2:F4137,F4137)-1&gt;1),"",
IF(AND(F4137="Peretoe teenus",H4137&lt;[2]an!$M$37,S4137="kahepoolne vajaduspõhine",U4137="",RANK(D4137,$D4137:$D4137)+COUNTIFS($D$2:D4137,D4137,$F$2:F4137,F4137)-1=1),X4137,
IF(AND(F4137="Peretoe teenus",H4137&lt;[2]an!$M$37,S4137="kahepoolne vajaduspõhine",U4137="",RANK(D4137,$D4137:$D4137)+COUNTIFS($D$2:D4137,D4137,$F$2:F4137,F4137)-1&gt;1),"",
IF(AND(F4137="Peretoe teenus",H4137&lt;[2]an!$M$37,S4137="kahepoolne vajaduspõhine",U4137&lt;[2]an!$M$37,RANK(D4137,$D4137:$D4137)+COUNTIFS($D$2:D4137,D4137,$F$2:F4137,F4137)-1=1),X4137,
IF(AND(F4137="Peretoe teenus",H4137&lt;[2]an!$M$37,S4137="kahepoolne vajaduspõhine",U4137&lt;[2]an!$M$37,RANK(D4137,$D4137:$D4137)+COUNTIFS($D$2:D4137,D4137,$F$2:F4137,F4137)-1&gt;1),"",
IF(AND(F4137="Peretoe teenus",H4137&lt;[2]an!$M$37,S4137="kahepoolne vajaduspõhine",U4137&gt;=[2]an!$M$37,U4137&lt;=[2]an!$M$38,RANK(D4137,$D4137:$D4137)+COUNTIFS($D$2:D4137,D4137,$F$2:F4137,F4137)-1=1),
((EOMONTH(U4137,0)-U4137+1)*X4137)/DAY(EOMONTH(U4137,0))+(DAY(U4137)-1)*100/DAY(EOMONTH(U4137,0)),
IF(AND(F4137="Peretoe teenus",H4137&lt;[2]an!$M$37,S4137="kahepoolne vajaduspõhine",U4137&gt;=[2]an!$M$37,U4137&lt;=[2]an!$M$38,RANK(D4137,$D4137:$D4137)+COUNTIFS($D$2:D4137,D4137,$F$2:F4137,F4137)-1&gt;1),"",
IF(AND(F4137="Peretoe teenus",H4137&lt;[2]an!$M$37,S4137="kahepoolne vajaduspõhine",U4137&gt;[2]an!$M$38,RANK(D4137,$D4137:$D4137)+COUNTIFS($D$2:D4137,D4137,$F$2:F4137,F4137)-1=1),X4137,
IF(AND(F4137="Peretoe teenus",H4137&lt;[2]an!$M$37,S4137="kahepoolne vajaduspõhine",U4137&gt;[2]an!$M$38,RANK(D4137,$D4137:$D4137)+COUNTIFS($D$2:D4137,D4137,$F$2:F4137,F4137)-1&gt;1),"",X4137*W4137)))))))))))))),"")</f>
        <v/>
      </c>
      <c r="Z4137" s="18" t="str">
        <f t="shared" si="193"/>
        <v/>
      </c>
      <c r="AA4137" s="19" t="str">
        <f>IFERROR(VLOOKUP(E4137,[2]an!$A$3:$B$81,2,FALSE),"")</f>
        <v/>
      </c>
      <c r="AB4137" s="19" t="str">
        <f>IFERROR(VLOOKUP(AA4137,[2]an!$C$2:$D$16,2,FALSE),"")</f>
        <v/>
      </c>
      <c r="AC4137" s="20"/>
      <c r="AD4137" s="21" t="str">
        <f>IF(A4137=[2]an!$F$36,VLOOKUP([2]an!$F$36,[2]an!$F$36:$H$36,3,FALSE),IF(A4137=[2]an!$F$35,VLOOKUP([2]an!$F$35,[2]an!$F$35:$H$35,3,FALSE),IF(A4137=[2]an!$F$33,VLOOKUP([2]an!$F$33,[2]an!$F$33:$H$33,3,FALSE),IF(A4137=[2]an!$F$31,VLOOKUP([2]an!$F$31,[2]an!$F$31:$H$31,3,FALSE),""))))</f>
        <v/>
      </c>
    </row>
    <row r="4138" spans="6:30" x14ac:dyDescent="0.2">
      <c r="F4138" s="10"/>
      <c r="G4138" s="8" t="str">
        <f t="shared" si="194"/>
        <v/>
      </c>
      <c r="H4138" s="13"/>
      <c r="K4138" s="13"/>
      <c r="L4138" s="10"/>
      <c r="M4138" s="10"/>
      <c r="S4138" s="8" t="str">
        <f>IFERROR(VLOOKUP(D4138,[1]peretoe_teenus!$A$2:$L$2000,5,FALSE),"")</f>
        <v/>
      </c>
      <c r="U4138" s="13"/>
      <c r="V4138" s="15" t="str" cm="1">
        <f t="array" ref="V4138">IFERROR(IF(AND(F4138="Tugigrupp",RANK(K4138,$K4138:$K4138)+COUNTIFS($K$2:K4138,K4138,$L$2:L4138,L4138,$M$2:M4138,M4138,$I$2:I4138,I4138,$G$2:G4138,G4138,$F$2:F4138,F4138)-1=1),SUMPRODUCT(($F$2:$F$4154=F4138)*($G$2:$G$4154=G4138)*($K$2:$K$4154=K4138)*($I$2:$I$4154=I4138)*($L$2:$L$4154=L4138)*($M$2:$M$4154=M4138)),""),"")</f>
        <v/>
      </c>
      <c r="W4138" s="15" t="str">
        <f t="shared" si="192"/>
        <v/>
      </c>
      <c r="X4138" s="16" t="str">
        <f>IF(AND(A4138=[2]an!$G$38,F4138=[2]an!$E$40),[2]an!$G$40,IF(AND(A4138=[2]an!$G$38,F4138=[2]an!$E$41),[2]an!$G$41,IF(AND(A4138=[2]an!$G$38,F4138=[2]an!$E$39,H4138&gt;=[2]an!$M$37),[2]an!$G$39,
IF(AND(A4138=[2]an!$G$38,F4138=[2]an!$E$39,H4138&lt;[2]an!$M$37,S4138="kahepoolne vajaduspõhine",U4138=""),[2]an!$M$40,
IF(AND(A4138=[2]an!$G$38,F4138=[2]an!$E$39,H4138&lt;[2]an!$M$37,S4138="kahepoolne vajaduspõhine",U4138&lt;&gt;""),[2]an!$G$39,
IF(AND(A4138=[2]an!$G$38,F4138=[2]an!$E$39,H4138&lt;[2]an!$M$37,S4138&lt;&gt;"kahepoolne vajaduspõhine"),[2]an!$G$39,
IF(AND(A4138=[2]an!$G$38,F4138=[2]an!$E$42),[2]an!$G$42,
IF(AND(A4138=[2]an!$H$38,F4138=[2]an!$E$40),[2]an!$H$40,IF(AND(A4138=[2]an!$H$38,F4138=[2]an!$E$41),[2]an!$H$41,IF(AND(A4138=[2]an!$H$38,F4138=[2]an!$E$39,H4138&gt;=[2]an!$M$37),[2]an!$H$39,
IF(AND(A4138=[2]an!$H$38,F4138=[2]an!$E$39,H4138&lt;[2]an!$M$37,S4138="kahepoolne vajaduspõhine",U4138=""),[2]an!$M$40,
IF(AND(A4138=[2]an!$H$38,F4138=[2]an!$E$39,H4138&lt;[2]an!$M$37,S4138="kahepoolne vajaduspõhine",U4138&lt;&gt;""),[2]an!$H$39,
IF(AND(A4138=[2]an!$H$38,F4138=[2]an!$E$39,H4138&lt;[2]an!$M$37,S4138&lt;&gt;"kahepoolne vajaduspõhine"),[2]an!$H$39,
IF(AND(A4138=[2]an!$H$38,F4138=[2]an!$E$42),[2]an!$H$42,
IF(AND(A4138=[2]an!$I$38,F4138=[2]an!$E$40),[2]an!$I$40,IF(AND(A4138=[2]an!$I$38,F4138=[2]an!$E$41),[2]an!$I$41,IF(AND(A4138=[2]an!$I$38,F4138=[2]an!$E$39,H4138&gt;=[2]an!$M$37),[2]an!$I$39,
IF(AND(A4138=[2]an!$I$38,F4138=[2]an!$E$39,H4138&lt;[2]an!$M$37,S4138="kahepoolne vajaduspõhine",U4138=""),[2]an!$M$40,
IF(AND(A4138=[2]an!$I$38,F4138=[2]an!$E$39,H4138&lt;[2]an!$M$37,S4138="kahepoolne vajaduspõhine",U4138&lt;&gt;""),[2]an!$I$39,
IF(AND(A4138=[2]an!$I$38,F4138=[2]an!$E$39,H4138&lt;[2]an!$M$37,S4138&lt;&gt;"kahepoolne vajaduspõhine"),[2]an!$I$39,
IF(AND(A4138=[2]an!$I$38,F4138=[2]an!$E$42),[2]an!$I$42,
IF(AND(A4138=[2]an!$J$38,F4138=[2]an!$E$40),[2]an!$J$40,IF(AND(A4138=[2]an!$J$38,F4138=[2]an!$E$41),[2]an!$J$41,IF(AND(A4138=[2]an!$J$38,F4138=[2]an!$E$39,H4138&gt;=[2]an!$M$37),[2]an!$J$39,
IF(AND(A4138=[2]an!$J$38,F4138=[2]an!$E$39,H4138&lt;[2]an!$M$37,S4138="kahepoolne vajaduspõhine",U4138=""),[2]an!$M$40,
IF(AND(A4138=[2]an!$J$38,F4138=[2]an!$E$39,H4138&lt;[2]an!$M$37,S4138="kahepoolne vajaduspõhine",U4138&lt;&gt;""),[2]an!$J$39,
IF(AND(A4138=[2]an!$J$38,F4138=[2]an!$E$39,H4138&lt;[2]an!$M$37,S4138&lt;&gt;"kahepoolne vajaduspõhine"),[2]an!$J$39,
IF(AND(A4138=[2]an!$J$38,F4138=[2]an!$E$42),[2]an!$J$42,""))))))))))))))))))))))))))))</f>
        <v/>
      </c>
      <c r="Y4138" s="17" t="str">
        <f>IFERROR(IF(F4138="Tugigrupp",0,
IF(AND(F4138="Peretoe teenus",H4138&gt;=[2]an!$M$37,RANK(D4138,$D4138:$D4138)+COUNTIFS($D$2:D4138,D4138,$F$2:F4138,F4138)-1&gt;1),"",
IF(AND(F4138="Peretoe teenus",H4138&gt;=[2]an!$M$37,RANK(D4138,$D4138:$D4138)+COUNTIFS($D$2:D4138,D4138,$F$2:F4138,F4138)-1=1,MONTH(H4138)=MONTH(K4138)=TRUE,YEAR(H4138)=YEAR(K4138)=TRUE),((EOMONTH(H4138,0)-H4138+1)*X4138)/DAY(EOMONTH(H4138,0)),
IF(AND(F4138="Peretoe teenus",H4138&gt;=[2]an!$M$37,RANK(D4138,$D4138:$D4138)+COUNTIFS($D$2:D4138,D4138,$F$2:F4138,F4138)-1=1),X4138,
IF(AND(F4138="Peretoe teenus",H4138&lt;[2]an!$M$37,S4138&lt;&gt;"kahepoolne vajaduspõhine",RANK(D4138,$D4138:$D4138)+COUNTIFS($D$2:D4138,D4138,$F$2:F4138,F4138)-1=1),X4138,
IF(AND(F4138="Peretoe teenus",H4138&lt;[2]an!$M$37,S4138&lt;&gt;"kahepoolne vajaduspõhine",RANK(D4138,$D4138:$D4138)+COUNTIFS($D$2:D4138,D4138,$F$2:F4138,F4138)-1&gt;1),"",
IF(AND(F4138="Peretoe teenus",H4138&lt;[2]an!$M$37,S4138="kahepoolne vajaduspõhine",U4138="",RANK(D4138,$D4138:$D4138)+COUNTIFS($D$2:D4138,D4138,$F$2:F4138,F4138)-1=1),X4138,
IF(AND(F4138="Peretoe teenus",H4138&lt;[2]an!$M$37,S4138="kahepoolne vajaduspõhine",U4138="",RANK(D4138,$D4138:$D4138)+COUNTIFS($D$2:D4138,D4138,$F$2:F4138,F4138)-1&gt;1),"",
IF(AND(F4138="Peretoe teenus",H4138&lt;[2]an!$M$37,S4138="kahepoolne vajaduspõhine",U4138&lt;[2]an!$M$37,RANK(D4138,$D4138:$D4138)+COUNTIFS($D$2:D4138,D4138,$F$2:F4138,F4138)-1=1),X4138,
IF(AND(F4138="Peretoe teenus",H4138&lt;[2]an!$M$37,S4138="kahepoolne vajaduspõhine",U4138&lt;[2]an!$M$37,RANK(D4138,$D4138:$D4138)+COUNTIFS($D$2:D4138,D4138,$F$2:F4138,F4138)-1&gt;1),"",
IF(AND(F4138="Peretoe teenus",H4138&lt;[2]an!$M$37,S4138="kahepoolne vajaduspõhine",U4138&gt;=[2]an!$M$37,U4138&lt;=[2]an!$M$38,RANK(D4138,$D4138:$D4138)+COUNTIFS($D$2:D4138,D4138,$F$2:F4138,F4138)-1=1),
((EOMONTH(U4138,0)-U4138+1)*X4138)/DAY(EOMONTH(U4138,0))+(DAY(U4138)-1)*100/DAY(EOMONTH(U4138,0)),
IF(AND(F4138="Peretoe teenus",H4138&lt;[2]an!$M$37,S4138="kahepoolne vajaduspõhine",U4138&gt;=[2]an!$M$37,U4138&lt;=[2]an!$M$38,RANK(D4138,$D4138:$D4138)+COUNTIFS($D$2:D4138,D4138,$F$2:F4138,F4138)-1&gt;1),"",
IF(AND(F4138="Peretoe teenus",H4138&lt;[2]an!$M$37,S4138="kahepoolne vajaduspõhine",U4138&gt;[2]an!$M$38,RANK(D4138,$D4138:$D4138)+COUNTIFS($D$2:D4138,D4138,$F$2:F4138,F4138)-1=1),X4138,
IF(AND(F4138="Peretoe teenus",H4138&lt;[2]an!$M$37,S4138="kahepoolne vajaduspõhine",U4138&gt;[2]an!$M$38,RANK(D4138,$D4138:$D4138)+COUNTIFS($D$2:D4138,D4138,$F$2:F4138,F4138)-1&gt;1),"",X4138*W4138)))))))))))))),"")</f>
        <v/>
      </c>
      <c r="Z4138" s="18" t="str">
        <f t="shared" si="193"/>
        <v/>
      </c>
      <c r="AA4138" s="19" t="str">
        <f>IFERROR(VLOOKUP(E4138,[2]an!$A$3:$B$81,2,FALSE),"")</f>
        <v/>
      </c>
      <c r="AB4138" s="19" t="str">
        <f>IFERROR(VLOOKUP(AA4138,[2]an!$C$2:$D$16,2,FALSE),"")</f>
        <v/>
      </c>
      <c r="AC4138" s="20"/>
      <c r="AD4138" s="21" t="str">
        <f>IF(A4138=[2]an!$F$36,VLOOKUP([2]an!$F$36,[2]an!$F$36:$H$36,3,FALSE),IF(A4138=[2]an!$F$35,VLOOKUP([2]an!$F$35,[2]an!$F$35:$H$35,3,FALSE),IF(A4138=[2]an!$F$33,VLOOKUP([2]an!$F$33,[2]an!$F$33:$H$33,3,FALSE),IF(A4138=[2]an!$F$31,VLOOKUP([2]an!$F$31,[2]an!$F$31:$H$31,3,FALSE),""))))</f>
        <v/>
      </c>
    </row>
    <row r="4139" spans="6:30" x14ac:dyDescent="0.2">
      <c r="F4139" s="10"/>
      <c r="G4139" s="8" t="str">
        <f t="shared" si="194"/>
        <v/>
      </c>
      <c r="H4139" s="13"/>
      <c r="K4139" s="13"/>
      <c r="L4139" s="10"/>
      <c r="M4139" s="10"/>
      <c r="S4139" s="8" t="str">
        <f>IFERROR(VLOOKUP(D4139,[1]peretoe_teenus!$A$2:$L$2000,5,FALSE),"")</f>
        <v/>
      </c>
      <c r="U4139" s="13"/>
      <c r="V4139" s="15" t="str" cm="1">
        <f t="array" ref="V4139">IFERROR(IF(AND(F4139="Tugigrupp",RANK(K4139,$K4139:$K4139)+COUNTIFS($K$2:K4139,K4139,$L$2:L4139,L4139,$M$2:M4139,M4139,$I$2:I4139,I4139,$G$2:G4139,G4139,$F$2:F4139,F4139)-1=1),SUMPRODUCT(($F$2:$F$4154=F4139)*($G$2:$G$4154=G4139)*($K$2:$K$4154=K4139)*($I$2:$I$4154=I4139)*($L$2:$L$4154=L4139)*($M$2:$M$4154=M4139)),""),"")</f>
        <v/>
      </c>
      <c r="W4139" s="15" t="str">
        <f t="shared" si="192"/>
        <v/>
      </c>
      <c r="X4139" s="16" t="str">
        <f>IF(AND(A4139=[2]an!$G$38,F4139=[2]an!$E$40),[2]an!$G$40,IF(AND(A4139=[2]an!$G$38,F4139=[2]an!$E$41),[2]an!$G$41,IF(AND(A4139=[2]an!$G$38,F4139=[2]an!$E$39,H4139&gt;=[2]an!$M$37),[2]an!$G$39,
IF(AND(A4139=[2]an!$G$38,F4139=[2]an!$E$39,H4139&lt;[2]an!$M$37,S4139="kahepoolne vajaduspõhine",U4139=""),[2]an!$M$40,
IF(AND(A4139=[2]an!$G$38,F4139=[2]an!$E$39,H4139&lt;[2]an!$M$37,S4139="kahepoolne vajaduspõhine",U4139&lt;&gt;""),[2]an!$G$39,
IF(AND(A4139=[2]an!$G$38,F4139=[2]an!$E$39,H4139&lt;[2]an!$M$37,S4139&lt;&gt;"kahepoolne vajaduspõhine"),[2]an!$G$39,
IF(AND(A4139=[2]an!$G$38,F4139=[2]an!$E$42),[2]an!$G$42,
IF(AND(A4139=[2]an!$H$38,F4139=[2]an!$E$40),[2]an!$H$40,IF(AND(A4139=[2]an!$H$38,F4139=[2]an!$E$41),[2]an!$H$41,IF(AND(A4139=[2]an!$H$38,F4139=[2]an!$E$39,H4139&gt;=[2]an!$M$37),[2]an!$H$39,
IF(AND(A4139=[2]an!$H$38,F4139=[2]an!$E$39,H4139&lt;[2]an!$M$37,S4139="kahepoolne vajaduspõhine",U4139=""),[2]an!$M$40,
IF(AND(A4139=[2]an!$H$38,F4139=[2]an!$E$39,H4139&lt;[2]an!$M$37,S4139="kahepoolne vajaduspõhine",U4139&lt;&gt;""),[2]an!$H$39,
IF(AND(A4139=[2]an!$H$38,F4139=[2]an!$E$39,H4139&lt;[2]an!$M$37,S4139&lt;&gt;"kahepoolne vajaduspõhine"),[2]an!$H$39,
IF(AND(A4139=[2]an!$H$38,F4139=[2]an!$E$42),[2]an!$H$42,
IF(AND(A4139=[2]an!$I$38,F4139=[2]an!$E$40),[2]an!$I$40,IF(AND(A4139=[2]an!$I$38,F4139=[2]an!$E$41),[2]an!$I$41,IF(AND(A4139=[2]an!$I$38,F4139=[2]an!$E$39,H4139&gt;=[2]an!$M$37),[2]an!$I$39,
IF(AND(A4139=[2]an!$I$38,F4139=[2]an!$E$39,H4139&lt;[2]an!$M$37,S4139="kahepoolne vajaduspõhine",U4139=""),[2]an!$M$40,
IF(AND(A4139=[2]an!$I$38,F4139=[2]an!$E$39,H4139&lt;[2]an!$M$37,S4139="kahepoolne vajaduspõhine",U4139&lt;&gt;""),[2]an!$I$39,
IF(AND(A4139=[2]an!$I$38,F4139=[2]an!$E$39,H4139&lt;[2]an!$M$37,S4139&lt;&gt;"kahepoolne vajaduspõhine"),[2]an!$I$39,
IF(AND(A4139=[2]an!$I$38,F4139=[2]an!$E$42),[2]an!$I$42,
IF(AND(A4139=[2]an!$J$38,F4139=[2]an!$E$40),[2]an!$J$40,IF(AND(A4139=[2]an!$J$38,F4139=[2]an!$E$41),[2]an!$J$41,IF(AND(A4139=[2]an!$J$38,F4139=[2]an!$E$39,H4139&gt;=[2]an!$M$37),[2]an!$J$39,
IF(AND(A4139=[2]an!$J$38,F4139=[2]an!$E$39,H4139&lt;[2]an!$M$37,S4139="kahepoolne vajaduspõhine",U4139=""),[2]an!$M$40,
IF(AND(A4139=[2]an!$J$38,F4139=[2]an!$E$39,H4139&lt;[2]an!$M$37,S4139="kahepoolne vajaduspõhine",U4139&lt;&gt;""),[2]an!$J$39,
IF(AND(A4139=[2]an!$J$38,F4139=[2]an!$E$39,H4139&lt;[2]an!$M$37,S4139&lt;&gt;"kahepoolne vajaduspõhine"),[2]an!$J$39,
IF(AND(A4139=[2]an!$J$38,F4139=[2]an!$E$42),[2]an!$J$42,""))))))))))))))))))))))))))))</f>
        <v/>
      </c>
      <c r="Y4139" s="17" t="str">
        <f>IFERROR(IF(F4139="Tugigrupp",0,
IF(AND(F4139="Peretoe teenus",H4139&gt;=[2]an!$M$37,RANK(D4139,$D4139:$D4139)+COUNTIFS($D$2:D4139,D4139,$F$2:F4139,F4139)-1&gt;1),"",
IF(AND(F4139="Peretoe teenus",H4139&gt;=[2]an!$M$37,RANK(D4139,$D4139:$D4139)+COUNTIFS($D$2:D4139,D4139,$F$2:F4139,F4139)-1=1,MONTH(H4139)=MONTH(K4139)=TRUE,YEAR(H4139)=YEAR(K4139)=TRUE),((EOMONTH(H4139,0)-H4139+1)*X4139)/DAY(EOMONTH(H4139,0)),
IF(AND(F4139="Peretoe teenus",H4139&gt;=[2]an!$M$37,RANK(D4139,$D4139:$D4139)+COUNTIFS($D$2:D4139,D4139,$F$2:F4139,F4139)-1=1),X4139,
IF(AND(F4139="Peretoe teenus",H4139&lt;[2]an!$M$37,S4139&lt;&gt;"kahepoolne vajaduspõhine",RANK(D4139,$D4139:$D4139)+COUNTIFS($D$2:D4139,D4139,$F$2:F4139,F4139)-1=1),X4139,
IF(AND(F4139="Peretoe teenus",H4139&lt;[2]an!$M$37,S4139&lt;&gt;"kahepoolne vajaduspõhine",RANK(D4139,$D4139:$D4139)+COUNTIFS($D$2:D4139,D4139,$F$2:F4139,F4139)-1&gt;1),"",
IF(AND(F4139="Peretoe teenus",H4139&lt;[2]an!$M$37,S4139="kahepoolne vajaduspõhine",U4139="",RANK(D4139,$D4139:$D4139)+COUNTIFS($D$2:D4139,D4139,$F$2:F4139,F4139)-1=1),X4139,
IF(AND(F4139="Peretoe teenus",H4139&lt;[2]an!$M$37,S4139="kahepoolne vajaduspõhine",U4139="",RANK(D4139,$D4139:$D4139)+COUNTIFS($D$2:D4139,D4139,$F$2:F4139,F4139)-1&gt;1),"",
IF(AND(F4139="Peretoe teenus",H4139&lt;[2]an!$M$37,S4139="kahepoolne vajaduspõhine",U4139&lt;[2]an!$M$37,RANK(D4139,$D4139:$D4139)+COUNTIFS($D$2:D4139,D4139,$F$2:F4139,F4139)-1=1),X4139,
IF(AND(F4139="Peretoe teenus",H4139&lt;[2]an!$M$37,S4139="kahepoolne vajaduspõhine",U4139&lt;[2]an!$M$37,RANK(D4139,$D4139:$D4139)+COUNTIFS($D$2:D4139,D4139,$F$2:F4139,F4139)-1&gt;1),"",
IF(AND(F4139="Peretoe teenus",H4139&lt;[2]an!$M$37,S4139="kahepoolne vajaduspõhine",U4139&gt;=[2]an!$M$37,U4139&lt;=[2]an!$M$38,RANK(D4139,$D4139:$D4139)+COUNTIFS($D$2:D4139,D4139,$F$2:F4139,F4139)-1=1),
((EOMONTH(U4139,0)-U4139+1)*X4139)/DAY(EOMONTH(U4139,0))+(DAY(U4139)-1)*100/DAY(EOMONTH(U4139,0)),
IF(AND(F4139="Peretoe teenus",H4139&lt;[2]an!$M$37,S4139="kahepoolne vajaduspõhine",U4139&gt;=[2]an!$M$37,U4139&lt;=[2]an!$M$38,RANK(D4139,$D4139:$D4139)+COUNTIFS($D$2:D4139,D4139,$F$2:F4139,F4139)-1&gt;1),"",
IF(AND(F4139="Peretoe teenus",H4139&lt;[2]an!$M$37,S4139="kahepoolne vajaduspõhine",U4139&gt;[2]an!$M$38,RANK(D4139,$D4139:$D4139)+COUNTIFS($D$2:D4139,D4139,$F$2:F4139,F4139)-1=1),X4139,
IF(AND(F4139="Peretoe teenus",H4139&lt;[2]an!$M$37,S4139="kahepoolne vajaduspõhine",U4139&gt;[2]an!$M$38,RANK(D4139,$D4139:$D4139)+COUNTIFS($D$2:D4139,D4139,$F$2:F4139,F4139)-1&gt;1),"",X4139*W4139)))))))))))))),"")</f>
        <v/>
      </c>
      <c r="Z4139" s="18" t="str">
        <f t="shared" si="193"/>
        <v/>
      </c>
      <c r="AA4139" s="19" t="str">
        <f>IFERROR(VLOOKUP(E4139,[2]an!$A$3:$B$81,2,FALSE),"")</f>
        <v/>
      </c>
      <c r="AB4139" s="19" t="str">
        <f>IFERROR(VLOOKUP(AA4139,[2]an!$C$2:$D$16,2,FALSE),"")</f>
        <v/>
      </c>
      <c r="AC4139" s="20"/>
      <c r="AD4139" s="21" t="str">
        <f>IF(A4139=[2]an!$F$36,VLOOKUP([2]an!$F$36,[2]an!$F$36:$H$36,3,FALSE),IF(A4139=[2]an!$F$35,VLOOKUP([2]an!$F$35,[2]an!$F$35:$H$35,3,FALSE),IF(A4139=[2]an!$F$33,VLOOKUP([2]an!$F$33,[2]an!$F$33:$H$33,3,FALSE),IF(A4139=[2]an!$F$31,VLOOKUP([2]an!$F$31,[2]an!$F$31:$H$31,3,FALSE),""))))</f>
        <v/>
      </c>
    </row>
    <row r="4140" spans="6:30" x14ac:dyDescent="0.2">
      <c r="F4140" s="10"/>
      <c r="G4140" s="8" t="str">
        <f t="shared" si="194"/>
        <v/>
      </c>
      <c r="H4140" s="13"/>
      <c r="K4140" s="13"/>
      <c r="L4140" s="10"/>
      <c r="M4140" s="10"/>
      <c r="S4140" s="8" t="str">
        <f>IFERROR(VLOOKUP(D4140,[1]peretoe_teenus!$A$2:$L$2000,5,FALSE),"")</f>
        <v/>
      </c>
      <c r="U4140" s="13"/>
      <c r="V4140" s="15" t="str" cm="1">
        <f t="array" ref="V4140">IFERROR(IF(AND(F4140="Tugigrupp",RANK(K4140,$K4140:$K4140)+COUNTIFS($K$2:K4140,K4140,$L$2:L4140,L4140,$M$2:M4140,M4140,$I$2:I4140,I4140,$G$2:G4140,G4140,$F$2:F4140,F4140)-1=1),SUMPRODUCT(($F$2:$F$4154=F4140)*($G$2:$G$4154=G4140)*($K$2:$K$4154=K4140)*($I$2:$I$4154=I4140)*($L$2:$L$4154=L4140)*($M$2:$M$4154=M4140)),""),"")</f>
        <v/>
      </c>
      <c r="W4140" s="15" t="str">
        <f t="shared" si="192"/>
        <v/>
      </c>
      <c r="X4140" s="16" t="str">
        <f>IF(AND(A4140=[2]an!$G$38,F4140=[2]an!$E$40),[2]an!$G$40,IF(AND(A4140=[2]an!$G$38,F4140=[2]an!$E$41),[2]an!$G$41,IF(AND(A4140=[2]an!$G$38,F4140=[2]an!$E$39,H4140&gt;=[2]an!$M$37),[2]an!$G$39,
IF(AND(A4140=[2]an!$G$38,F4140=[2]an!$E$39,H4140&lt;[2]an!$M$37,S4140="kahepoolne vajaduspõhine",U4140=""),[2]an!$M$40,
IF(AND(A4140=[2]an!$G$38,F4140=[2]an!$E$39,H4140&lt;[2]an!$M$37,S4140="kahepoolne vajaduspõhine",U4140&lt;&gt;""),[2]an!$G$39,
IF(AND(A4140=[2]an!$G$38,F4140=[2]an!$E$39,H4140&lt;[2]an!$M$37,S4140&lt;&gt;"kahepoolne vajaduspõhine"),[2]an!$G$39,
IF(AND(A4140=[2]an!$G$38,F4140=[2]an!$E$42),[2]an!$G$42,
IF(AND(A4140=[2]an!$H$38,F4140=[2]an!$E$40),[2]an!$H$40,IF(AND(A4140=[2]an!$H$38,F4140=[2]an!$E$41),[2]an!$H$41,IF(AND(A4140=[2]an!$H$38,F4140=[2]an!$E$39,H4140&gt;=[2]an!$M$37),[2]an!$H$39,
IF(AND(A4140=[2]an!$H$38,F4140=[2]an!$E$39,H4140&lt;[2]an!$M$37,S4140="kahepoolne vajaduspõhine",U4140=""),[2]an!$M$40,
IF(AND(A4140=[2]an!$H$38,F4140=[2]an!$E$39,H4140&lt;[2]an!$M$37,S4140="kahepoolne vajaduspõhine",U4140&lt;&gt;""),[2]an!$H$39,
IF(AND(A4140=[2]an!$H$38,F4140=[2]an!$E$39,H4140&lt;[2]an!$M$37,S4140&lt;&gt;"kahepoolne vajaduspõhine"),[2]an!$H$39,
IF(AND(A4140=[2]an!$H$38,F4140=[2]an!$E$42),[2]an!$H$42,
IF(AND(A4140=[2]an!$I$38,F4140=[2]an!$E$40),[2]an!$I$40,IF(AND(A4140=[2]an!$I$38,F4140=[2]an!$E$41),[2]an!$I$41,IF(AND(A4140=[2]an!$I$38,F4140=[2]an!$E$39,H4140&gt;=[2]an!$M$37),[2]an!$I$39,
IF(AND(A4140=[2]an!$I$38,F4140=[2]an!$E$39,H4140&lt;[2]an!$M$37,S4140="kahepoolne vajaduspõhine",U4140=""),[2]an!$M$40,
IF(AND(A4140=[2]an!$I$38,F4140=[2]an!$E$39,H4140&lt;[2]an!$M$37,S4140="kahepoolne vajaduspõhine",U4140&lt;&gt;""),[2]an!$I$39,
IF(AND(A4140=[2]an!$I$38,F4140=[2]an!$E$39,H4140&lt;[2]an!$M$37,S4140&lt;&gt;"kahepoolne vajaduspõhine"),[2]an!$I$39,
IF(AND(A4140=[2]an!$I$38,F4140=[2]an!$E$42),[2]an!$I$42,
IF(AND(A4140=[2]an!$J$38,F4140=[2]an!$E$40),[2]an!$J$40,IF(AND(A4140=[2]an!$J$38,F4140=[2]an!$E$41),[2]an!$J$41,IF(AND(A4140=[2]an!$J$38,F4140=[2]an!$E$39,H4140&gt;=[2]an!$M$37),[2]an!$J$39,
IF(AND(A4140=[2]an!$J$38,F4140=[2]an!$E$39,H4140&lt;[2]an!$M$37,S4140="kahepoolne vajaduspõhine",U4140=""),[2]an!$M$40,
IF(AND(A4140=[2]an!$J$38,F4140=[2]an!$E$39,H4140&lt;[2]an!$M$37,S4140="kahepoolne vajaduspõhine",U4140&lt;&gt;""),[2]an!$J$39,
IF(AND(A4140=[2]an!$J$38,F4140=[2]an!$E$39,H4140&lt;[2]an!$M$37,S4140&lt;&gt;"kahepoolne vajaduspõhine"),[2]an!$J$39,
IF(AND(A4140=[2]an!$J$38,F4140=[2]an!$E$42),[2]an!$J$42,""))))))))))))))))))))))))))))</f>
        <v/>
      </c>
      <c r="Y4140" s="17" t="str">
        <f>IFERROR(IF(F4140="Tugigrupp",0,
IF(AND(F4140="Peretoe teenus",H4140&gt;=[2]an!$M$37,RANK(D4140,$D4140:$D4140)+COUNTIFS($D$2:D4140,D4140,$F$2:F4140,F4140)-1&gt;1),"",
IF(AND(F4140="Peretoe teenus",H4140&gt;=[2]an!$M$37,RANK(D4140,$D4140:$D4140)+COUNTIFS($D$2:D4140,D4140,$F$2:F4140,F4140)-1=1,MONTH(H4140)=MONTH(K4140)=TRUE,YEAR(H4140)=YEAR(K4140)=TRUE),((EOMONTH(H4140,0)-H4140+1)*X4140)/DAY(EOMONTH(H4140,0)),
IF(AND(F4140="Peretoe teenus",H4140&gt;=[2]an!$M$37,RANK(D4140,$D4140:$D4140)+COUNTIFS($D$2:D4140,D4140,$F$2:F4140,F4140)-1=1),X4140,
IF(AND(F4140="Peretoe teenus",H4140&lt;[2]an!$M$37,S4140&lt;&gt;"kahepoolne vajaduspõhine",RANK(D4140,$D4140:$D4140)+COUNTIFS($D$2:D4140,D4140,$F$2:F4140,F4140)-1=1),X4140,
IF(AND(F4140="Peretoe teenus",H4140&lt;[2]an!$M$37,S4140&lt;&gt;"kahepoolne vajaduspõhine",RANK(D4140,$D4140:$D4140)+COUNTIFS($D$2:D4140,D4140,$F$2:F4140,F4140)-1&gt;1),"",
IF(AND(F4140="Peretoe teenus",H4140&lt;[2]an!$M$37,S4140="kahepoolne vajaduspõhine",U4140="",RANK(D4140,$D4140:$D4140)+COUNTIFS($D$2:D4140,D4140,$F$2:F4140,F4140)-1=1),X4140,
IF(AND(F4140="Peretoe teenus",H4140&lt;[2]an!$M$37,S4140="kahepoolne vajaduspõhine",U4140="",RANK(D4140,$D4140:$D4140)+COUNTIFS($D$2:D4140,D4140,$F$2:F4140,F4140)-1&gt;1),"",
IF(AND(F4140="Peretoe teenus",H4140&lt;[2]an!$M$37,S4140="kahepoolne vajaduspõhine",U4140&lt;[2]an!$M$37,RANK(D4140,$D4140:$D4140)+COUNTIFS($D$2:D4140,D4140,$F$2:F4140,F4140)-1=1),X4140,
IF(AND(F4140="Peretoe teenus",H4140&lt;[2]an!$M$37,S4140="kahepoolne vajaduspõhine",U4140&lt;[2]an!$M$37,RANK(D4140,$D4140:$D4140)+COUNTIFS($D$2:D4140,D4140,$F$2:F4140,F4140)-1&gt;1),"",
IF(AND(F4140="Peretoe teenus",H4140&lt;[2]an!$M$37,S4140="kahepoolne vajaduspõhine",U4140&gt;=[2]an!$M$37,U4140&lt;=[2]an!$M$38,RANK(D4140,$D4140:$D4140)+COUNTIFS($D$2:D4140,D4140,$F$2:F4140,F4140)-1=1),
((EOMONTH(U4140,0)-U4140+1)*X4140)/DAY(EOMONTH(U4140,0))+(DAY(U4140)-1)*100/DAY(EOMONTH(U4140,0)),
IF(AND(F4140="Peretoe teenus",H4140&lt;[2]an!$M$37,S4140="kahepoolne vajaduspõhine",U4140&gt;=[2]an!$M$37,U4140&lt;=[2]an!$M$38,RANK(D4140,$D4140:$D4140)+COUNTIFS($D$2:D4140,D4140,$F$2:F4140,F4140)-1&gt;1),"",
IF(AND(F4140="Peretoe teenus",H4140&lt;[2]an!$M$37,S4140="kahepoolne vajaduspõhine",U4140&gt;[2]an!$M$38,RANK(D4140,$D4140:$D4140)+COUNTIFS($D$2:D4140,D4140,$F$2:F4140,F4140)-1=1),X4140,
IF(AND(F4140="Peretoe teenus",H4140&lt;[2]an!$M$37,S4140="kahepoolne vajaduspõhine",U4140&gt;[2]an!$M$38,RANK(D4140,$D4140:$D4140)+COUNTIFS($D$2:D4140,D4140,$F$2:F4140,F4140)-1&gt;1),"",X4140*W4140)))))))))))))),"")</f>
        <v/>
      </c>
      <c r="Z4140" s="18" t="str">
        <f t="shared" si="193"/>
        <v/>
      </c>
      <c r="AA4140" s="19" t="str">
        <f>IFERROR(VLOOKUP(E4140,[2]an!$A$3:$B$81,2,FALSE),"")</f>
        <v/>
      </c>
      <c r="AB4140" s="19" t="str">
        <f>IFERROR(VLOOKUP(AA4140,[2]an!$C$2:$D$16,2,FALSE),"")</f>
        <v/>
      </c>
      <c r="AC4140" s="20"/>
      <c r="AD4140" s="21" t="str">
        <f>IF(A4140=[2]an!$F$36,VLOOKUP([2]an!$F$36,[2]an!$F$36:$H$36,3,FALSE),IF(A4140=[2]an!$F$35,VLOOKUP([2]an!$F$35,[2]an!$F$35:$H$35,3,FALSE),IF(A4140=[2]an!$F$33,VLOOKUP([2]an!$F$33,[2]an!$F$33:$H$33,3,FALSE),IF(A4140=[2]an!$F$31,VLOOKUP([2]an!$F$31,[2]an!$F$31:$H$31,3,FALSE),""))))</f>
        <v/>
      </c>
    </row>
    <row r="4141" spans="6:30" x14ac:dyDescent="0.2">
      <c r="F4141" s="10"/>
      <c r="G4141" s="8" t="str">
        <f t="shared" si="194"/>
        <v/>
      </c>
      <c r="H4141" s="13"/>
      <c r="K4141" s="13"/>
      <c r="L4141" s="10"/>
      <c r="M4141" s="10"/>
      <c r="S4141" s="8" t="str">
        <f>IFERROR(VLOOKUP(D4141,[1]peretoe_teenus!$A$2:$L$2000,5,FALSE),"")</f>
        <v/>
      </c>
      <c r="U4141" s="13"/>
      <c r="V4141" s="15" t="str" cm="1">
        <f t="array" ref="V4141">IFERROR(IF(AND(F4141="Tugigrupp",RANK(K4141,$K4141:$K4141)+COUNTIFS($K$2:K4141,K4141,$L$2:L4141,L4141,$M$2:M4141,M4141,$I$2:I4141,I4141,$G$2:G4141,G4141,$F$2:F4141,F4141)-1=1),SUMPRODUCT(($F$2:$F$4154=F4141)*($G$2:$G$4154=G4141)*($K$2:$K$4154=K4141)*($I$2:$I$4154=I4141)*($L$2:$L$4154=L4141)*($M$2:$M$4154=M4141)),""),"")</f>
        <v/>
      </c>
      <c r="W4141" s="15" t="str">
        <f t="shared" si="192"/>
        <v/>
      </c>
      <c r="X4141" s="16" t="str">
        <f>IF(AND(A4141=[2]an!$G$38,F4141=[2]an!$E$40),[2]an!$G$40,IF(AND(A4141=[2]an!$G$38,F4141=[2]an!$E$41),[2]an!$G$41,IF(AND(A4141=[2]an!$G$38,F4141=[2]an!$E$39,H4141&gt;=[2]an!$M$37),[2]an!$G$39,
IF(AND(A4141=[2]an!$G$38,F4141=[2]an!$E$39,H4141&lt;[2]an!$M$37,S4141="kahepoolne vajaduspõhine",U4141=""),[2]an!$M$40,
IF(AND(A4141=[2]an!$G$38,F4141=[2]an!$E$39,H4141&lt;[2]an!$M$37,S4141="kahepoolne vajaduspõhine",U4141&lt;&gt;""),[2]an!$G$39,
IF(AND(A4141=[2]an!$G$38,F4141=[2]an!$E$39,H4141&lt;[2]an!$M$37,S4141&lt;&gt;"kahepoolne vajaduspõhine"),[2]an!$G$39,
IF(AND(A4141=[2]an!$G$38,F4141=[2]an!$E$42),[2]an!$G$42,
IF(AND(A4141=[2]an!$H$38,F4141=[2]an!$E$40),[2]an!$H$40,IF(AND(A4141=[2]an!$H$38,F4141=[2]an!$E$41),[2]an!$H$41,IF(AND(A4141=[2]an!$H$38,F4141=[2]an!$E$39,H4141&gt;=[2]an!$M$37),[2]an!$H$39,
IF(AND(A4141=[2]an!$H$38,F4141=[2]an!$E$39,H4141&lt;[2]an!$M$37,S4141="kahepoolne vajaduspõhine",U4141=""),[2]an!$M$40,
IF(AND(A4141=[2]an!$H$38,F4141=[2]an!$E$39,H4141&lt;[2]an!$M$37,S4141="kahepoolne vajaduspõhine",U4141&lt;&gt;""),[2]an!$H$39,
IF(AND(A4141=[2]an!$H$38,F4141=[2]an!$E$39,H4141&lt;[2]an!$M$37,S4141&lt;&gt;"kahepoolne vajaduspõhine"),[2]an!$H$39,
IF(AND(A4141=[2]an!$H$38,F4141=[2]an!$E$42),[2]an!$H$42,
IF(AND(A4141=[2]an!$I$38,F4141=[2]an!$E$40),[2]an!$I$40,IF(AND(A4141=[2]an!$I$38,F4141=[2]an!$E$41),[2]an!$I$41,IF(AND(A4141=[2]an!$I$38,F4141=[2]an!$E$39,H4141&gt;=[2]an!$M$37),[2]an!$I$39,
IF(AND(A4141=[2]an!$I$38,F4141=[2]an!$E$39,H4141&lt;[2]an!$M$37,S4141="kahepoolne vajaduspõhine",U4141=""),[2]an!$M$40,
IF(AND(A4141=[2]an!$I$38,F4141=[2]an!$E$39,H4141&lt;[2]an!$M$37,S4141="kahepoolne vajaduspõhine",U4141&lt;&gt;""),[2]an!$I$39,
IF(AND(A4141=[2]an!$I$38,F4141=[2]an!$E$39,H4141&lt;[2]an!$M$37,S4141&lt;&gt;"kahepoolne vajaduspõhine"),[2]an!$I$39,
IF(AND(A4141=[2]an!$I$38,F4141=[2]an!$E$42),[2]an!$I$42,
IF(AND(A4141=[2]an!$J$38,F4141=[2]an!$E$40),[2]an!$J$40,IF(AND(A4141=[2]an!$J$38,F4141=[2]an!$E$41),[2]an!$J$41,IF(AND(A4141=[2]an!$J$38,F4141=[2]an!$E$39,H4141&gt;=[2]an!$M$37),[2]an!$J$39,
IF(AND(A4141=[2]an!$J$38,F4141=[2]an!$E$39,H4141&lt;[2]an!$M$37,S4141="kahepoolne vajaduspõhine",U4141=""),[2]an!$M$40,
IF(AND(A4141=[2]an!$J$38,F4141=[2]an!$E$39,H4141&lt;[2]an!$M$37,S4141="kahepoolne vajaduspõhine",U4141&lt;&gt;""),[2]an!$J$39,
IF(AND(A4141=[2]an!$J$38,F4141=[2]an!$E$39,H4141&lt;[2]an!$M$37,S4141&lt;&gt;"kahepoolne vajaduspõhine"),[2]an!$J$39,
IF(AND(A4141=[2]an!$J$38,F4141=[2]an!$E$42),[2]an!$J$42,""))))))))))))))))))))))))))))</f>
        <v/>
      </c>
      <c r="Y4141" s="17" t="str">
        <f>IFERROR(IF(F4141="Tugigrupp",0,
IF(AND(F4141="Peretoe teenus",H4141&gt;=[2]an!$M$37,RANK(D4141,$D4141:$D4141)+COUNTIFS($D$2:D4141,D4141,$F$2:F4141,F4141)-1&gt;1),"",
IF(AND(F4141="Peretoe teenus",H4141&gt;=[2]an!$M$37,RANK(D4141,$D4141:$D4141)+COUNTIFS($D$2:D4141,D4141,$F$2:F4141,F4141)-1=1,MONTH(H4141)=MONTH(K4141)=TRUE,YEAR(H4141)=YEAR(K4141)=TRUE),((EOMONTH(H4141,0)-H4141+1)*X4141)/DAY(EOMONTH(H4141,0)),
IF(AND(F4141="Peretoe teenus",H4141&gt;=[2]an!$M$37,RANK(D4141,$D4141:$D4141)+COUNTIFS($D$2:D4141,D4141,$F$2:F4141,F4141)-1=1),X4141,
IF(AND(F4141="Peretoe teenus",H4141&lt;[2]an!$M$37,S4141&lt;&gt;"kahepoolne vajaduspõhine",RANK(D4141,$D4141:$D4141)+COUNTIFS($D$2:D4141,D4141,$F$2:F4141,F4141)-1=1),X4141,
IF(AND(F4141="Peretoe teenus",H4141&lt;[2]an!$M$37,S4141&lt;&gt;"kahepoolne vajaduspõhine",RANK(D4141,$D4141:$D4141)+COUNTIFS($D$2:D4141,D4141,$F$2:F4141,F4141)-1&gt;1),"",
IF(AND(F4141="Peretoe teenus",H4141&lt;[2]an!$M$37,S4141="kahepoolne vajaduspõhine",U4141="",RANK(D4141,$D4141:$D4141)+COUNTIFS($D$2:D4141,D4141,$F$2:F4141,F4141)-1=1),X4141,
IF(AND(F4141="Peretoe teenus",H4141&lt;[2]an!$M$37,S4141="kahepoolne vajaduspõhine",U4141="",RANK(D4141,$D4141:$D4141)+COUNTIFS($D$2:D4141,D4141,$F$2:F4141,F4141)-1&gt;1),"",
IF(AND(F4141="Peretoe teenus",H4141&lt;[2]an!$M$37,S4141="kahepoolne vajaduspõhine",U4141&lt;[2]an!$M$37,RANK(D4141,$D4141:$D4141)+COUNTIFS($D$2:D4141,D4141,$F$2:F4141,F4141)-1=1),X4141,
IF(AND(F4141="Peretoe teenus",H4141&lt;[2]an!$M$37,S4141="kahepoolne vajaduspõhine",U4141&lt;[2]an!$M$37,RANK(D4141,$D4141:$D4141)+COUNTIFS($D$2:D4141,D4141,$F$2:F4141,F4141)-1&gt;1),"",
IF(AND(F4141="Peretoe teenus",H4141&lt;[2]an!$M$37,S4141="kahepoolne vajaduspõhine",U4141&gt;=[2]an!$M$37,U4141&lt;=[2]an!$M$38,RANK(D4141,$D4141:$D4141)+COUNTIFS($D$2:D4141,D4141,$F$2:F4141,F4141)-1=1),
((EOMONTH(U4141,0)-U4141+1)*X4141)/DAY(EOMONTH(U4141,0))+(DAY(U4141)-1)*100/DAY(EOMONTH(U4141,0)),
IF(AND(F4141="Peretoe teenus",H4141&lt;[2]an!$M$37,S4141="kahepoolne vajaduspõhine",U4141&gt;=[2]an!$M$37,U4141&lt;=[2]an!$M$38,RANK(D4141,$D4141:$D4141)+COUNTIFS($D$2:D4141,D4141,$F$2:F4141,F4141)-1&gt;1),"",
IF(AND(F4141="Peretoe teenus",H4141&lt;[2]an!$M$37,S4141="kahepoolne vajaduspõhine",U4141&gt;[2]an!$M$38,RANK(D4141,$D4141:$D4141)+COUNTIFS($D$2:D4141,D4141,$F$2:F4141,F4141)-1=1),X4141,
IF(AND(F4141="Peretoe teenus",H4141&lt;[2]an!$M$37,S4141="kahepoolne vajaduspõhine",U4141&gt;[2]an!$M$38,RANK(D4141,$D4141:$D4141)+COUNTIFS($D$2:D4141,D4141,$F$2:F4141,F4141)-1&gt;1),"",X4141*W4141)))))))))))))),"")</f>
        <v/>
      </c>
      <c r="Z4141" s="18" t="str">
        <f t="shared" si="193"/>
        <v/>
      </c>
      <c r="AA4141" s="19" t="str">
        <f>IFERROR(VLOOKUP(E4141,[2]an!$A$3:$B$81,2,FALSE),"")</f>
        <v/>
      </c>
      <c r="AB4141" s="19" t="str">
        <f>IFERROR(VLOOKUP(AA4141,[2]an!$C$2:$D$16,2,FALSE),"")</f>
        <v/>
      </c>
      <c r="AC4141" s="20"/>
      <c r="AD4141" s="21" t="str">
        <f>IF(A4141=[2]an!$F$36,VLOOKUP([2]an!$F$36,[2]an!$F$36:$H$36,3,FALSE),IF(A4141=[2]an!$F$35,VLOOKUP([2]an!$F$35,[2]an!$F$35:$H$35,3,FALSE),IF(A4141=[2]an!$F$33,VLOOKUP([2]an!$F$33,[2]an!$F$33:$H$33,3,FALSE),IF(A4141=[2]an!$F$31,VLOOKUP([2]an!$F$31,[2]an!$F$31:$H$31,3,FALSE),""))))</f>
        <v/>
      </c>
    </row>
    <row r="4142" spans="6:30" x14ac:dyDescent="0.2">
      <c r="F4142" s="10"/>
      <c r="G4142" s="8" t="str">
        <f t="shared" si="194"/>
        <v/>
      </c>
      <c r="H4142" s="13"/>
      <c r="K4142" s="13"/>
      <c r="L4142" s="10"/>
      <c r="M4142" s="10"/>
      <c r="S4142" s="8" t="str">
        <f>IFERROR(VLOOKUP(D4142,[1]peretoe_teenus!$A$2:$L$2000,5,FALSE),"")</f>
        <v/>
      </c>
      <c r="U4142" s="13"/>
      <c r="V4142" s="15" t="str" cm="1">
        <f t="array" ref="V4142">IFERROR(IF(AND(F4142="Tugigrupp",RANK(K4142,$K4142:$K4142)+COUNTIFS($K$2:K4142,K4142,$L$2:L4142,L4142,$M$2:M4142,M4142,$I$2:I4142,I4142,$G$2:G4142,G4142,$F$2:F4142,F4142)-1=1),SUMPRODUCT(($F$2:$F$4154=F4142)*($G$2:$G$4154=G4142)*($K$2:$K$4154=K4142)*($I$2:$I$4154=I4142)*($L$2:$L$4154=L4142)*($M$2:$M$4154=M4142)),""),"")</f>
        <v/>
      </c>
      <c r="W4142" s="15" t="str">
        <f t="shared" si="192"/>
        <v/>
      </c>
      <c r="X4142" s="16" t="str">
        <f>IF(AND(A4142=[2]an!$G$38,F4142=[2]an!$E$40),[2]an!$G$40,IF(AND(A4142=[2]an!$G$38,F4142=[2]an!$E$41),[2]an!$G$41,IF(AND(A4142=[2]an!$G$38,F4142=[2]an!$E$39,H4142&gt;=[2]an!$M$37),[2]an!$G$39,
IF(AND(A4142=[2]an!$G$38,F4142=[2]an!$E$39,H4142&lt;[2]an!$M$37,S4142="kahepoolne vajaduspõhine",U4142=""),[2]an!$M$40,
IF(AND(A4142=[2]an!$G$38,F4142=[2]an!$E$39,H4142&lt;[2]an!$M$37,S4142="kahepoolne vajaduspõhine",U4142&lt;&gt;""),[2]an!$G$39,
IF(AND(A4142=[2]an!$G$38,F4142=[2]an!$E$39,H4142&lt;[2]an!$M$37,S4142&lt;&gt;"kahepoolne vajaduspõhine"),[2]an!$G$39,
IF(AND(A4142=[2]an!$G$38,F4142=[2]an!$E$42),[2]an!$G$42,
IF(AND(A4142=[2]an!$H$38,F4142=[2]an!$E$40),[2]an!$H$40,IF(AND(A4142=[2]an!$H$38,F4142=[2]an!$E$41),[2]an!$H$41,IF(AND(A4142=[2]an!$H$38,F4142=[2]an!$E$39,H4142&gt;=[2]an!$M$37),[2]an!$H$39,
IF(AND(A4142=[2]an!$H$38,F4142=[2]an!$E$39,H4142&lt;[2]an!$M$37,S4142="kahepoolne vajaduspõhine",U4142=""),[2]an!$M$40,
IF(AND(A4142=[2]an!$H$38,F4142=[2]an!$E$39,H4142&lt;[2]an!$M$37,S4142="kahepoolne vajaduspõhine",U4142&lt;&gt;""),[2]an!$H$39,
IF(AND(A4142=[2]an!$H$38,F4142=[2]an!$E$39,H4142&lt;[2]an!$M$37,S4142&lt;&gt;"kahepoolne vajaduspõhine"),[2]an!$H$39,
IF(AND(A4142=[2]an!$H$38,F4142=[2]an!$E$42),[2]an!$H$42,
IF(AND(A4142=[2]an!$I$38,F4142=[2]an!$E$40),[2]an!$I$40,IF(AND(A4142=[2]an!$I$38,F4142=[2]an!$E$41),[2]an!$I$41,IF(AND(A4142=[2]an!$I$38,F4142=[2]an!$E$39,H4142&gt;=[2]an!$M$37),[2]an!$I$39,
IF(AND(A4142=[2]an!$I$38,F4142=[2]an!$E$39,H4142&lt;[2]an!$M$37,S4142="kahepoolne vajaduspõhine",U4142=""),[2]an!$M$40,
IF(AND(A4142=[2]an!$I$38,F4142=[2]an!$E$39,H4142&lt;[2]an!$M$37,S4142="kahepoolne vajaduspõhine",U4142&lt;&gt;""),[2]an!$I$39,
IF(AND(A4142=[2]an!$I$38,F4142=[2]an!$E$39,H4142&lt;[2]an!$M$37,S4142&lt;&gt;"kahepoolne vajaduspõhine"),[2]an!$I$39,
IF(AND(A4142=[2]an!$I$38,F4142=[2]an!$E$42),[2]an!$I$42,
IF(AND(A4142=[2]an!$J$38,F4142=[2]an!$E$40),[2]an!$J$40,IF(AND(A4142=[2]an!$J$38,F4142=[2]an!$E$41),[2]an!$J$41,IF(AND(A4142=[2]an!$J$38,F4142=[2]an!$E$39,H4142&gt;=[2]an!$M$37),[2]an!$J$39,
IF(AND(A4142=[2]an!$J$38,F4142=[2]an!$E$39,H4142&lt;[2]an!$M$37,S4142="kahepoolne vajaduspõhine",U4142=""),[2]an!$M$40,
IF(AND(A4142=[2]an!$J$38,F4142=[2]an!$E$39,H4142&lt;[2]an!$M$37,S4142="kahepoolne vajaduspõhine",U4142&lt;&gt;""),[2]an!$J$39,
IF(AND(A4142=[2]an!$J$38,F4142=[2]an!$E$39,H4142&lt;[2]an!$M$37,S4142&lt;&gt;"kahepoolne vajaduspõhine"),[2]an!$J$39,
IF(AND(A4142=[2]an!$J$38,F4142=[2]an!$E$42),[2]an!$J$42,""))))))))))))))))))))))))))))</f>
        <v/>
      </c>
      <c r="Y4142" s="17" t="str">
        <f>IFERROR(IF(F4142="Tugigrupp",0,
IF(AND(F4142="Peretoe teenus",H4142&gt;=[2]an!$M$37,RANK(D4142,$D4142:$D4142)+COUNTIFS($D$2:D4142,D4142,$F$2:F4142,F4142)-1&gt;1),"",
IF(AND(F4142="Peretoe teenus",H4142&gt;=[2]an!$M$37,RANK(D4142,$D4142:$D4142)+COUNTIFS($D$2:D4142,D4142,$F$2:F4142,F4142)-1=1,MONTH(H4142)=MONTH(K4142)=TRUE,YEAR(H4142)=YEAR(K4142)=TRUE),((EOMONTH(H4142,0)-H4142+1)*X4142)/DAY(EOMONTH(H4142,0)),
IF(AND(F4142="Peretoe teenus",H4142&gt;=[2]an!$M$37,RANK(D4142,$D4142:$D4142)+COUNTIFS($D$2:D4142,D4142,$F$2:F4142,F4142)-1=1),X4142,
IF(AND(F4142="Peretoe teenus",H4142&lt;[2]an!$M$37,S4142&lt;&gt;"kahepoolne vajaduspõhine",RANK(D4142,$D4142:$D4142)+COUNTIFS($D$2:D4142,D4142,$F$2:F4142,F4142)-1=1),X4142,
IF(AND(F4142="Peretoe teenus",H4142&lt;[2]an!$M$37,S4142&lt;&gt;"kahepoolne vajaduspõhine",RANK(D4142,$D4142:$D4142)+COUNTIFS($D$2:D4142,D4142,$F$2:F4142,F4142)-1&gt;1),"",
IF(AND(F4142="Peretoe teenus",H4142&lt;[2]an!$M$37,S4142="kahepoolne vajaduspõhine",U4142="",RANK(D4142,$D4142:$D4142)+COUNTIFS($D$2:D4142,D4142,$F$2:F4142,F4142)-1=1),X4142,
IF(AND(F4142="Peretoe teenus",H4142&lt;[2]an!$M$37,S4142="kahepoolne vajaduspõhine",U4142="",RANK(D4142,$D4142:$D4142)+COUNTIFS($D$2:D4142,D4142,$F$2:F4142,F4142)-1&gt;1),"",
IF(AND(F4142="Peretoe teenus",H4142&lt;[2]an!$M$37,S4142="kahepoolne vajaduspõhine",U4142&lt;[2]an!$M$37,RANK(D4142,$D4142:$D4142)+COUNTIFS($D$2:D4142,D4142,$F$2:F4142,F4142)-1=1),X4142,
IF(AND(F4142="Peretoe teenus",H4142&lt;[2]an!$M$37,S4142="kahepoolne vajaduspõhine",U4142&lt;[2]an!$M$37,RANK(D4142,$D4142:$D4142)+COUNTIFS($D$2:D4142,D4142,$F$2:F4142,F4142)-1&gt;1),"",
IF(AND(F4142="Peretoe teenus",H4142&lt;[2]an!$M$37,S4142="kahepoolne vajaduspõhine",U4142&gt;=[2]an!$M$37,U4142&lt;=[2]an!$M$38,RANK(D4142,$D4142:$D4142)+COUNTIFS($D$2:D4142,D4142,$F$2:F4142,F4142)-1=1),
((EOMONTH(U4142,0)-U4142+1)*X4142)/DAY(EOMONTH(U4142,0))+(DAY(U4142)-1)*100/DAY(EOMONTH(U4142,0)),
IF(AND(F4142="Peretoe teenus",H4142&lt;[2]an!$M$37,S4142="kahepoolne vajaduspõhine",U4142&gt;=[2]an!$M$37,U4142&lt;=[2]an!$M$38,RANK(D4142,$D4142:$D4142)+COUNTIFS($D$2:D4142,D4142,$F$2:F4142,F4142)-1&gt;1),"",
IF(AND(F4142="Peretoe teenus",H4142&lt;[2]an!$M$37,S4142="kahepoolne vajaduspõhine",U4142&gt;[2]an!$M$38,RANK(D4142,$D4142:$D4142)+COUNTIFS($D$2:D4142,D4142,$F$2:F4142,F4142)-1=1),X4142,
IF(AND(F4142="Peretoe teenus",H4142&lt;[2]an!$M$37,S4142="kahepoolne vajaduspõhine",U4142&gt;[2]an!$M$38,RANK(D4142,$D4142:$D4142)+COUNTIFS($D$2:D4142,D4142,$F$2:F4142,F4142)-1&gt;1),"",X4142*W4142)))))))))))))),"")</f>
        <v/>
      </c>
      <c r="Z4142" s="18" t="str">
        <f t="shared" si="193"/>
        <v/>
      </c>
      <c r="AA4142" s="19" t="str">
        <f>IFERROR(VLOOKUP(E4142,[2]an!$A$3:$B$81,2,FALSE),"")</f>
        <v/>
      </c>
      <c r="AB4142" s="19" t="str">
        <f>IFERROR(VLOOKUP(AA4142,[2]an!$C$2:$D$16,2,FALSE),"")</f>
        <v/>
      </c>
      <c r="AC4142" s="20"/>
      <c r="AD4142" s="21" t="str">
        <f>IF(A4142=[2]an!$F$36,VLOOKUP([2]an!$F$36,[2]an!$F$36:$H$36,3,FALSE),IF(A4142=[2]an!$F$35,VLOOKUP([2]an!$F$35,[2]an!$F$35:$H$35,3,FALSE),IF(A4142=[2]an!$F$33,VLOOKUP([2]an!$F$33,[2]an!$F$33:$H$33,3,FALSE),IF(A4142=[2]an!$F$31,VLOOKUP([2]an!$F$31,[2]an!$F$31:$H$31,3,FALSE),""))))</f>
        <v/>
      </c>
    </row>
    <row r="4143" spans="6:30" x14ac:dyDescent="0.2">
      <c r="F4143" s="10"/>
      <c r="G4143" s="8" t="str">
        <f t="shared" si="194"/>
        <v/>
      </c>
      <c r="H4143" s="13"/>
      <c r="K4143" s="13"/>
      <c r="L4143" s="10"/>
      <c r="M4143" s="10"/>
      <c r="S4143" s="8" t="str">
        <f>IFERROR(VLOOKUP(D4143,[1]peretoe_teenus!$A$2:$L$2000,5,FALSE),"")</f>
        <v/>
      </c>
      <c r="U4143" s="13"/>
      <c r="V4143" s="15" t="str" cm="1">
        <f t="array" ref="V4143">IFERROR(IF(AND(F4143="Tugigrupp",RANK(K4143,$K4143:$K4143)+COUNTIFS($K$2:K4143,K4143,$L$2:L4143,L4143,$M$2:M4143,M4143,$I$2:I4143,I4143,$G$2:G4143,G4143,$F$2:F4143,F4143)-1=1),SUMPRODUCT(($F$2:$F$4154=F4143)*($G$2:$G$4154=G4143)*($K$2:$K$4154=K4143)*($I$2:$I$4154=I4143)*($L$2:$L$4154=L4143)*($M$2:$M$4154=M4143)),""),"")</f>
        <v/>
      </c>
      <c r="W4143" s="15" t="str">
        <f t="shared" si="192"/>
        <v/>
      </c>
      <c r="X4143" s="16" t="str">
        <f>IF(AND(A4143=[2]an!$G$38,F4143=[2]an!$E$40),[2]an!$G$40,IF(AND(A4143=[2]an!$G$38,F4143=[2]an!$E$41),[2]an!$G$41,IF(AND(A4143=[2]an!$G$38,F4143=[2]an!$E$39,H4143&gt;=[2]an!$M$37),[2]an!$G$39,
IF(AND(A4143=[2]an!$G$38,F4143=[2]an!$E$39,H4143&lt;[2]an!$M$37,S4143="kahepoolne vajaduspõhine",U4143=""),[2]an!$M$40,
IF(AND(A4143=[2]an!$G$38,F4143=[2]an!$E$39,H4143&lt;[2]an!$M$37,S4143="kahepoolne vajaduspõhine",U4143&lt;&gt;""),[2]an!$G$39,
IF(AND(A4143=[2]an!$G$38,F4143=[2]an!$E$39,H4143&lt;[2]an!$M$37,S4143&lt;&gt;"kahepoolne vajaduspõhine"),[2]an!$G$39,
IF(AND(A4143=[2]an!$G$38,F4143=[2]an!$E$42),[2]an!$G$42,
IF(AND(A4143=[2]an!$H$38,F4143=[2]an!$E$40),[2]an!$H$40,IF(AND(A4143=[2]an!$H$38,F4143=[2]an!$E$41),[2]an!$H$41,IF(AND(A4143=[2]an!$H$38,F4143=[2]an!$E$39,H4143&gt;=[2]an!$M$37),[2]an!$H$39,
IF(AND(A4143=[2]an!$H$38,F4143=[2]an!$E$39,H4143&lt;[2]an!$M$37,S4143="kahepoolne vajaduspõhine",U4143=""),[2]an!$M$40,
IF(AND(A4143=[2]an!$H$38,F4143=[2]an!$E$39,H4143&lt;[2]an!$M$37,S4143="kahepoolne vajaduspõhine",U4143&lt;&gt;""),[2]an!$H$39,
IF(AND(A4143=[2]an!$H$38,F4143=[2]an!$E$39,H4143&lt;[2]an!$M$37,S4143&lt;&gt;"kahepoolne vajaduspõhine"),[2]an!$H$39,
IF(AND(A4143=[2]an!$H$38,F4143=[2]an!$E$42),[2]an!$H$42,
IF(AND(A4143=[2]an!$I$38,F4143=[2]an!$E$40),[2]an!$I$40,IF(AND(A4143=[2]an!$I$38,F4143=[2]an!$E$41),[2]an!$I$41,IF(AND(A4143=[2]an!$I$38,F4143=[2]an!$E$39,H4143&gt;=[2]an!$M$37),[2]an!$I$39,
IF(AND(A4143=[2]an!$I$38,F4143=[2]an!$E$39,H4143&lt;[2]an!$M$37,S4143="kahepoolne vajaduspõhine",U4143=""),[2]an!$M$40,
IF(AND(A4143=[2]an!$I$38,F4143=[2]an!$E$39,H4143&lt;[2]an!$M$37,S4143="kahepoolne vajaduspõhine",U4143&lt;&gt;""),[2]an!$I$39,
IF(AND(A4143=[2]an!$I$38,F4143=[2]an!$E$39,H4143&lt;[2]an!$M$37,S4143&lt;&gt;"kahepoolne vajaduspõhine"),[2]an!$I$39,
IF(AND(A4143=[2]an!$I$38,F4143=[2]an!$E$42),[2]an!$I$42,
IF(AND(A4143=[2]an!$J$38,F4143=[2]an!$E$40),[2]an!$J$40,IF(AND(A4143=[2]an!$J$38,F4143=[2]an!$E$41),[2]an!$J$41,IF(AND(A4143=[2]an!$J$38,F4143=[2]an!$E$39,H4143&gt;=[2]an!$M$37),[2]an!$J$39,
IF(AND(A4143=[2]an!$J$38,F4143=[2]an!$E$39,H4143&lt;[2]an!$M$37,S4143="kahepoolne vajaduspõhine",U4143=""),[2]an!$M$40,
IF(AND(A4143=[2]an!$J$38,F4143=[2]an!$E$39,H4143&lt;[2]an!$M$37,S4143="kahepoolne vajaduspõhine",U4143&lt;&gt;""),[2]an!$J$39,
IF(AND(A4143=[2]an!$J$38,F4143=[2]an!$E$39,H4143&lt;[2]an!$M$37,S4143&lt;&gt;"kahepoolne vajaduspõhine"),[2]an!$J$39,
IF(AND(A4143=[2]an!$J$38,F4143=[2]an!$E$42),[2]an!$J$42,""))))))))))))))))))))))))))))</f>
        <v/>
      </c>
      <c r="Y4143" s="17" t="str">
        <f>IFERROR(IF(F4143="Tugigrupp",0,
IF(AND(F4143="Peretoe teenus",H4143&gt;=[2]an!$M$37,RANK(D4143,$D4143:$D4143)+COUNTIFS($D$2:D4143,D4143,$F$2:F4143,F4143)-1&gt;1),"",
IF(AND(F4143="Peretoe teenus",H4143&gt;=[2]an!$M$37,RANK(D4143,$D4143:$D4143)+COUNTIFS($D$2:D4143,D4143,$F$2:F4143,F4143)-1=1,MONTH(H4143)=MONTH(K4143)=TRUE,YEAR(H4143)=YEAR(K4143)=TRUE),((EOMONTH(H4143,0)-H4143+1)*X4143)/DAY(EOMONTH(H4143,0)),
IF(AND(F4143="Peretoe teenus",H4143&gt;=[2]an!$M$37,RANK(D4143,$D4143:$D4143)+COUNTIFS($D$2:D4143,D4143,$F$2:F4143,F4143)-1=1),X4143,
IF(AND(F4143="Peretoe teenus",H4143&lt;[2]an!$M$37,S4143&lt;&gt;"kahepoolne vajaduspõhine",RANK(D4143,$D4143:$D4143)+COUNTIFS($D$2:D4143,D4143,$F$2:F4143,F4143)-1=1),X4143,
IF(AND(F4143="Peretoe teenus",H4143&lt;[2]an!$M$37,S4143&lt;&gt;"kahepoolne vajaduspõhine",RANK(D4143,$D4143:$D4143)+COUNTIFS($D$2:D4143,D4143,$F$2:F4143,F4143)-1&gt;1),"",
IF(AND(F4143="Peretoe teenus",H4143&lt;[2]an!$M$37,S4143="kahepoolne vajaduspõhine",U4143="",RANK(D4143,$D4143:$D4143)+COUNTIFS($D$2:D4143,D4143,$F$2:F4143,F4143)-1=1),X4143,
IF(AND(F4143="Peretoe teenus",H4143&lt;[2]an!$M$37,S4143="kahepoolne vajaduspõhine",U4143="",RANK(D4143,$D4143:$D4143)+COUNTIFS($D$2:D4143,D4143,$F$2:F4143,F4143)-1&gt;1),"",
IF(AND(F4143="Peretoe teenus",H4143&lt;[2]an!$M$37,S4143="kahepoolne vajaduspõhine",U4143&lt;[2]an!$M$37,RANK(D4143,$D4143:$D4143)+COUNTIFS($D$2:D4143,D4143,$F$2:F4143,F4143)-1=1),X4143,
IF(AND(F4143="Peretoe teenus",H4143&lt;[2]an!$M$37,S4143="kahepoolne vajaduspõhine",U4143&lt;[2]an!$M$37,RANK(D4143,$D4143:$D4143)+COUNTIFS($D$2:D4143,D4143,$F$2:F4143,F4143)-1&gt;1),"",
IF(AND(F4143="Peretoe teenus",H4143&lt;[2]an!$M$37,S4143="kahepoolne vajaduspõhine",U4143&gt;=[2]an!$M$37,U4143&lt;=[2]an!$M$38,RANK(D4143,$D4143:$D4143)+COUNTIFS($D$2:D4143,D4143,$F$2:F4143,F4143)-1=1),
((EOMONTH(U4143,0)-U4143+1)*X4143)/DAY(EOMONTH(U4143,0))+(DAY(U4143)-1)*100/DAY(EOMONTH(U4143,0)),
IF(AND(F4143="Peretoe teenus",H4143&lt;[2]an!$M$37,S4143="kahepoolne vajaduspõhine",U4143&gt;=[2]an!$M$37,U4143&lt;=[2]an!$M$38,RANK(D4143,$D4143:$D4143)+COUNTIFS($D$2:D4143,D4143,$F$2:F4143,F4143)-1&gt;1),"",
IF(AND(F4143="Peretoe teenus",H4143&lt;[2]an!$M$37,S4143="kahepoolne vajaduspõhine",U4143&gt;[2]an!$M$38,RANK(D4143,$D4143:$D4143)+COUNTIFS($D$2:D4143,D4143,$F$2:F4143,F4143)-1=1),X4143,
IF(AND(F4143="Peretoe teenus",H4143&lt;[2]an!$M$37,S4143="kahepoolne vajaduspõhine",U4143&gt;[2]an!$M$38,RANK(D4143,$D4143:$D4143)+COUNTIFS($D$2:D4143,D4143,$F$2:F4143,F4143)-1&gt;1),"",X4143*W4143)))))))))))))),"")</f>
        <v/>
      </c>
      <c r="Z4143" s="18" t="str">
        <f t="shared" si="193"/>
        <v/>
      </c>
      <c r="AA4143" s="19" t="str">
        <f>IFERROR(VLOOKUP(E4143,[2]an!$A$3:$B$81,2,FALSE),"")</f>
        <v/>
      </c>
      <c r="AB4143" s="19" t="str">
        <f>IFERROR(VLOOKUP(AA4143,[2]an!$C$2:$D$16,2,FALSE),"")</f>
        <v/>
      </c>
      <c r="AC4143" s="20"/>
      <c r="AD4143" s="21" t="str">
        <f>IF(A4143=[2]an!$F$36,VLOOKUP([2]an!$F$36,[2]an!$F$36:$H$36,3,FALSE),IF(A4143=[2]an!$F$35,VLOOKUP([2]an!$F$35,[2]an!$F$35:$H$35,3,FALSE),IF(A4143=[2]an!$F$33,VLOOKUP([2]an!$F$33,[2]an!$F$33:$H$33,3,FALSE),IF(A4143=[2]an!$F$31,VLOOKUP([2]an!$F$31,[2]an!$F$31:$H$31,3,FALSE),""))))</f>
        <v/>
      </c>
    </row>
    <row r="4144" spans="6:30" x14ac:dyDescent="0.2">
      <c r="F4144" s="10"/>
      <c r="G4144" s="8" t="str">
        <f t="shared" si="194"/>
        <v/>
      </c>
      <c r="H4144" s="13"/>
      <c r="K4144" s="13"/>
      <c r="L4144" s="10"/>
      <c r="M4144" s="10"/>
      <c r="S4144" s="8" t="str">
        <f>IFERROR(VLOOKUP(D4144,[1]peretoe_teenus!$A$2:$L$2000,5,FALSE),"")</f>
        <v/>
      </c>
      <c r="U4144" s="13"/>
      <c r="V4144" s="15" t="str" cm="1">
        <f t="array" ref="V4144">IFERROR(IF(AND(F4144="Tugigrupp",RANK(K4144,$K4144:$K4144)+COUNTIFS($K$2:K4144,K4144,$L$2:L4144,L4144,$M$2:M4144,M4144,$I$2:I4144,I4144,$G$2:G4144,G4144,$F$2:F4144,F4144)-1=1),SUMPRODUCT(($F$2:$F$4154=F4144)*($G$2:$G$4154=G4144)*($K$2:$K$4154=K4144)*($I$2:$I$4154=I4144)*($L$2:$L$4154=L4144)*($M$2:$M$4154=M4144)),""),"")</f>
        <v/>
      </c>
      <c r="W4144" s="15" t="str">
        <f t="shared" si="192"/>
        <v/>
      </c>
      <c r="X4144" s="16" t="str">
        <f>IF(AND(A4144=[2]an!$G$38,F4144=[2]an!$E$40),[2]an!$G$40,IF(AND(A4144=[2]an!$G$38,F4144=[2]an!$E$41),[2]an!$G$41,IF(AND(A4144=[2]an!$G$38,F4144=[2]an!$E$39,H4144&gt;=[2]an!$M$37),[2]an!$G$39,
IF(AND(A4144=[2]an!$G$38,F4144=[2]an!$E$39,H4144&lt;[2]an!$M$37,S4144="kahepoolne vajaduspõhine",U4144=""),[2]an!$M$40,
IF(AND(A4144=[2]an!$G$38,F4144=[2]an!$E$39,H4144&lt;[2]an!$M$37,S4144="kahepoolne vajaduspõhine",U4144&lt;&gt;""),[2]an!$G$39,
IF(AND(A4144=[2]an!$G$38,F4144=[2]an!$E$39,H4144&lt;[2]an!$M$37,S4144&lt;&gt;"kahepoolne vajaduspõhine"),[2]an!$G$39,
IF(AND(A4144=[2]an!$G$38,F4144=[2]an!$E$42),[2]an!$G$42,
IF(AND(A4144=[2]an!$H$38,F4144=[2]an!$E$40),[2]an!$H$40,IF(AND(A4144=[2]an!$H$38,F4144=[2]an!$E$41),[2]an!$H$41,IF(AND(A4144=[2]an!$H$38,F4144=[2]an!$E$39,H4144&gt;=[2]an!$M$37),[2]an!$H$39,
IF(AND(A4144=[2]an!$H$38,F4144=[2]an!$E$39,H4144&lt;[2]an!$M$37,S4144="kahepoolne vajaduspõhine",U4144=""),[2]an!$M$40,
IF(AND(A4144=[2]an!$H$38,F4144=[2]an!$E$39,H4144&lt;[2]an!$M$37,S4144="kahepoolne vajaduspõhine",U4144&lt;&gt;""),[2]an!$H$39,
IF(AND(A4144=[2]an!$H$38,F4144=[2]an!$E$39,H4144&lt;[2]an!$M$37,S4144&lt;&gt;"kahepoolne vajaduspõhine"),[2]an!$H$39,
IF(AND(A4144=[2]an!$H$38,F4144=[2]an!$E$42),[2]an!$H$42,
IF(AND(A4144=[2]an!$I$38,F4144=[2]an!$E$40),[2]an!$I$40,IF(AND(A4144=[2]an!$I$38,F4144=[2]an!$E$41),[2]an!$I$41,IF(AND(A4144=[2]an!$I$38,F4144=[2]an!$E$39,H4144&gt;=[2]an!$M$37),[2]an!$I$39,
IF(AND(A4144=[2]an!$I$38,F4144=[2]an!$E$39,H4144&lt;[2]an!$M$37,S4144="kahepoolne vajaduspõhine",U4144=""),[2]an!$M$40,
IF(AND(A4144=[2]an!$I$38,F4144=[2]an!$E$39,H4144&lt;[2]an!$M$37,S4144="kahepoolne vajaduspõhine",U4144&lt;&gt;""),[2]an!$I$39,
IF(AND(A4144=[2]an!$I$38,F4144=[2]an!$E$39,H4144&lt;[2]an!$M$37,S4144&lt;&gt;"kahepoolne vajaduspõhine"),[2]an!$I$39,
IF(AND(A4144=[2]an!$I$38,F4144=[2]an!$E$42),[2]an!$I$42,
IF(AND(A4144=[2]an!$J$38,F4144=[2]an!$E$40),[2]an!$J$40,IF(AND(A4144=[2]an!$J$38,F4144=[2]an!$E$41),[2]an!$J$41,IF(AND(A4144=[2]an!$J$38,F4144=[2]an!$E$39,H4144&gt;=[2]an!$M$37),[2]an!$J$39,
IF(AND(A4144=[2]an!$J$38,F4144=[2]an!$E$39,H4144&lt;[2]an!$M$37,S4144="kahepoolne vajaduspõhine",U4144=""),[2]an!$M$40,
IF(AND(A4144=[2]an!$J$38,F4144=[2]an!$E$39,H4144&lt;[2]an!$M$37,S4144="kahepoolne vajaduspõhine",U4144&lt;&gt;""),[2]an!$J$39,
IF(AND(A4144=[2]an!$J$38,F4144=[2]an!$E$39,H4144&lt;[2]an!$M$37,S4144&lt;&gt;"kahepoolne vajaduspõhine"),[2]an!$J$39,
IF(AND(A4144=[2]an!$J$38,F4144=[2]an!$E$42),[2]an!$J$42,""))))))))))))))))))))))))))))</f>
        <v/>
      </c>
      <c r="Y4144" s="17" t="str">
        <f>IFERROR(IF(F4144="Tugigrupp",0,
IF(AND(F4144="Peretoe teenus",H4144&gt;=[2]an!$M$37,RANK(D4144,$D4144:$D4144)+COUNTIFS($D$2:D4144,D4144,$F$2:F4144,F4144)-1&gt;1),"",
IF(AND(F4144="Peretoe teenus",H4144&gt;=[2]an!$M$37,RANK(D4144,$D4144:$D4144)+COUNTIFS($D$2:D4144,D4144,$F$2:F4144,F4144)-1=1,MONTH(H4144)=MONTH(K4144)=TRUE,YEAR(H4144)=YEAR(K4144)=TRUE),((EOMONTH(H4144,0)-H4144+1)*X4144)/DAY(EOMONTH(H4144,0)),
IF(AND(F4144="Peretoe teenus",H4144&gt;=[2]an!$M$37,RANK(D4144,$D4144:$D4144)+COUNTIFS($D$2:D4144,D4144,$F$2:F4144,F4144)-1=1),X4144,
IF(AND(F4144="Peretoe teenus",H4144&lt;[2]an!$M$37,S4144&lt;&gt;"kahepoolne vajaduspõhine",RANK(D4144,$D4144:$D4144)+COUNTIFS($D$2:D4144,D4144,$F$2:F4144,F4144)-1=1),X4144,
IF(AND(F4144="Peretoe teenus",H4144&lt;[2]an!$M$37,S4144&lt;&gt;"kahepoolne vajaduspõhine",RANK(D4144,$D4144:$D4144)+COUNTIFS($D$2:D4144,D4144,$F$2:F4144,F4144)-1&gt;1),"",
IF(AND(F4144="Peretoe teenus",H4144&lt;[2]an!$M$37,S4144="kahepoolne vajaduspõhine",U4144="",RANK(D4144,$D4144:$D4144)+COUNTIFS($D$2:D4144,D4144,$F$2:F4144,F4144)-1=1),X4144,
IF(AND(F4144="Peretoe teenus",H4144&lt;[2]an!$M$37,S4144="kahepoolne vajaduspõhine",U4144="",RANK(D4144,$D4144:$D4144)+COUNTIFS($D$2:D4144,D4144,$F$2:F4144,F4144)-1&gt;1),"",
IF(AND(F4144="Peretoe teenus",H4144&lt;[2]an!$M$37,S4144="kahepoolne vajaduspõhine",U4144&lt;[2]an!$M$37,RANK(D4144,$D4144:$D4144)+COUNTIFS($D$2:D4144,D4144,$F$2:F4144,F4144)-1=1),X4144,
IF(AND(F4144="Peretoe teenus",H4144&lt;[2]an!$M$37,S4144="kahepoolne vajaduspõhine",U4144&lt;[2]an!$M$37,RANK(D4144,$D4144:$D4144)+COUNTIFS($D$2:D4144,D4144,$F$2:F4144,F4144)-1&gt;1),"",
IF(AND(F4144="Peretoe teenus",H4144&lt;[2]an!$M$37,S4144="kahepoolne vajaduspõhine",U4144&gt;=[2]an!$M$37,U4144&lt;=[2]an!$M$38,RANK(D4144,$D4144:$D4144)+COUNTIFS($D$2:D4144,D4144,$F$2:F4144,F4144)-1=1),
((EOMONTH(U4144,0)-U4144+1)*X4144)/DAY(EOMONTH(U4144,0))+(DAY(U4144)-1)*100/DAY(EOMONTH(U4144,0)),
IF(AND(F4144="Peretoe teenus",H4144&lt;[2]an!$M$37,S4144="kahepoolne vajaduspõhine",U4144&gt;=[2]an!$M$37,U4144&lt;=[2]an!$M$38,RANK(D4144,$D4144:$D4144)+COUNTIFS($D$2:D4144,D4144,$F$2:F4144,F4144)-1&gt;1),"",
IF(AND(F4144="Peretoe teenus",H4144&lt;[2]an!$M$37,S4144="kahepoolne vajaduspõhine",U4144&gt;[2]an!$M$38,RANK(D4144,$D4144:$D4144)+COUNTIFS($D$2:D4144,D4144,$F$2:F4144,F4144)-1=1),X4144,
IF(AND(F4144="Peretoe teenus",H4144&lt;[2]an!$M$37,S4144="kahepoolne vajaduspõhine",U4144&gt;[2]an!$M$38,RANK(D4144,$D4144:$D4144)+COUNTIFS($D$2:D4144,D4144,$F$2:F4144,F4144)-1&gt;1),"",X4144*W4144)))))))))))))),"")</f>
        <v/>
      </c>
      <c r="Z4144" s="18" t="str">
        <f t="shared" si="193"/>
        <v/>
      </c>
      <c r="AA4144" s="19" t="str">
        <f>IFERROR(VLOOKUP(E4144,[2]an!$A$3:$B$81,2,FALSE),"")</f>
        <v/>
      </c>
      <c r="AB4144" s="19" t="str">
        <f>IFERROR(VLOOKUP(AA4144,[2]an!$C$2:$D$16,2,FALSE),"")</f>
        <v/>
      </c>
      <c r="AC4144" s="20"/>
      <c r="AD4144" s="21" t="str">
        <f>IF(A4144=[2]an!$F$36,VLOOKUP([2]an!$F$36,[2]an!$F$36:$H$36,3,FALSE),IF(A4144=[2]an!$F$35,VLOOKUP([2]an!$F$35,[2]an!$F$35:$H$35,3,FALSE),IF(A4144=[2]an!$F$33,VLOOKUP([2]an!$F$33,[2]an!$F$33:$H$33,3,FALSE),IF(A4144=[2]an!$F$31,VLOOKUP([2]an!$F$31,[2]an!$F$31:$H$31,3,FALSE),""))))</f>
        <v/>
      </c>
    </row>
    <row r="4145" spans="6:30" x14ac:dyDescent="0.2">
      <c r="F4145" s="10"/>
      <c r="G4145" s="8" t="str">
        <f t="shared" si="194"/>
        <v/>
      </c>
      <c r="H4145" s="13"/>
      <c r="K4145" s="13"/>
      <c r="L4145" s="10"/>
      <c r="M4145" s="10"/>
      <c r="S4145" s="8" t="str">
        <f>IFERROR(VLOOKUP(D4145,[1]peretoe_teenus!$A$2:$L$2000,5,FALSE),"")</f>
        <v/>
      </c>
      <c r="U4145" s="13"/>
      <c r="V4145" s="15" t="str" cm="1">
        <f t="array" ref="V4145">IFERROR(IF(AND(F4145="Tugigrupp",RANK(K4145,$K4145:$K4145)+COUNTIFS($K$2:K4145,K4145,$L$2:L4145,L4145,$M$2:M4145,M4145,$I$2:I4145,I4145,$G$2:G4145,G4145,$F$2:F4145,F4145)-1=1),SUMPRODUCT(($F$2:$F$4154=F4145)*($G$2:$G$4154=G4145)*($K$2:$K$4154=K4145)*($I$2:$I$4154=I4145)*($L$2:$L$4154=L4145)*($M$2:$M$4154=M4145)),""),"")</f>
        <v/>
      </c>
      <c r="W4145" s="15" t="str">
        <f t="shared" si="192"/>
        <v/>
      </c>
      <c r="X4145" s="16" t="str">
        <f>IF(AND(A4145=[2]an!$G$38,F4145=[2]an!$E$40),[2]an!$G$40,IF(AND(A4145=[2]an!$G$38,F4145=[2]an!$E$41),[2]an!$G$41,IF(AND(A4145=[2]an!$G$38,F4145=[2]an!$E$39,H4145&gt;=[2]an!$M$37),[2]an!$G$39,
IF(AND(A4145=[2]an!$G$38,F4145=[2]an!$E$39,H4145&lt;[2]an!$M$37,S4145="kahepoolne vajaduspõhine",U4145=""),[2]an!$M$40,
IF(AND(A4145=[2]an!$G$38,F4145=[2]an!$E$39,H4145&lt;[2]an!$M$37,S4145="kahepoolne vajaduspõhine",U4145&lt;&gt;""),[2]an!$G$39,
IF(AND(A4145=[2]an!$G$38,F4145=[2]an!$E$39,H4145&lt;[2]an!$M$37,S4145&lt;&gt;"kahepoolne vajaduspõhine"),[2]an!$G$39,
IF(AND(A4145=[2]an!$G$38,F4145=[2]an!$E$42),[2]an!$G$42,
IF(AND(A4145=[2]an!$H$38,F4145=[2]an!$E$40),[2]an!$H$40,IF(AND(A4145=[2]an!$H$38,F4145=[2]an!$E$41),[2]an!$H$41,IF(AND(A4145=[2]an!$H$38,F4145=[2]an!$E$39,H4145&gt;=[2]an!$M$37),[2]an!$H$39,
IF(AND(A4145=[2]an!$H$38,F4145=[2]an!$E$39,H4145&lt;[2]an!$M$37,S4145="kahepoolne vajaduspõhine",U4145=""),[2]an!$M$40,
IF(AND(A4145=[2]an!$H$38,F4145=[2]an!$E$39,H4145&lt;[2]an!$M$37,S4145="kahepoolne vajaduspõhine",U4145&lt;&gt;""),[2]an!$H$39,
IF(AND(A4145=[2]an!$H$38,F4145=[2]an!$E$39,H4145&lt;[2]an!$M$37,S4145&lt;&gt;"kahepoolne vajaduspõhine"),[2]an!$H$39,
IF(AND(A4145=[2]an!$H$38,F4145=[2]an!$E$42),[2]an!$H$42,
IF(AND(A4145=[2]an!$I$38,F4145=[2]an!$E$40),[2]an!$I$40,IF(AND(A4145=[2]an!$I$38,F4145=[2]an!$E$41),[2]an!$I$41,IF(AND(A4145=[2]an!$I$38,F4145=[2]an!$E$39,H4145&gt;=[2]an!$M$37),[2]an!$I$39,
IF(AND(A4145=[2]an!$I$38,F4145=[2]an!$E$39,H4145&lt;[2]an!$M$37,S4145="kahepoolne vajaduspõhine",U4145=""),[2]an!$M$40,
IF(AND(A4145=[2]an!$I$38,F4145=[2]an!$E$39,H4145&lt;[2]an!$M$37,S4145="kahepoolne vajaduspõhine",U4145&lt;&gt;""),[2]an!$I$39,
IF(AND(A4145=[2]an!$I$38,F4145=[2]an!$E$39,H4145&lt;[2]an!$M$37,S4145&lt;&gt;"kahepoolne vajaduspõhine"),[2]an!$I$39,
IF(AND(A4145=[2]an!$I$38,F4145=[2]an!$E$42),[2]an!$I$42,
IF(AND(A4145=[2]an!$J$38,F4145=[2]an!$E$40),[2]an!$J$40,IF(AND(A4145=[2]an!$J$38,F4145=[2]an!$E$41),[2]an!$J$41,IF(AND(A4145=[2]an!$J$38,F4145=[2]an!$E$39,H4145&gt;=[2]an!$M$37),[2]an!$J$39,
IF(AND(A4145=[2]an!$J$38,F4145=[2]an!$E$39,H4145&lt;[2]an!$M$37,S4145="kahepoolne vajaduspõhine",U4145=""),[2]an!$M$40,
IF(AND(A4145=[2]an!$J$38,F4145=[2]an!$E$39,H4145&lt;[2]an!$M$37,S4145="kahepoolne vajaduspõhine",U4145&lt;&gt;""),[2]an!$J$39,
IF(AND(A4145=[2]an!$J$38,F4145=[2]an!$E$39,H4145&lt;[2]an!$M$37,S4145&lt;&gt;"kahepoolne vajaduspõhine"),[2]an!$J$39,
IF(AND(A4145=[2]an!$J$38,F4145=[2]an!$E$42),[2]an!$J$42,""))))))))))))))))))))))))))))</f>
        <v/>
      </c>
      <c r="Y4145" s="17" t="str">
        <f>IFERROR(IF(F4145="Tugigrupp",0,
IF(AND(F4145="Peretoe teenus",H4145&gt;=[2]an!$M$37,RANK(D4145,$D4145:$D4145)+COUNTIFS($D$2:D4145,D4145,$F$2:F4145,F4145)-1&gt;1),"",
IF(AND(F4145="Peretoe teenus",H4145&gt;=[2]an!$M$37,RANK(D4145,$D4145:$D4145)+COUNTIFS($D$2:D4145,D4145,$F$2:F4145,F4145)-1=1,MONTH(H4145)=MONTH(K4145)=TRUE,YEAR(H4145)=YEAR(K4145)=TRUE),((EOMONTH(H4145,0)-H4145+1)*X4145)/DAY(EOMONTH(H4145,0)),
IF(AND(F4145="Peretoe teenus",H4145&gt;=[2]an!$M$37,RANK(D4145,$D4145:$D4145)+COUNTIFS($D$2:D4145,D4145,$F$2:F4145,F4145)-1=1),X4145,
IF(AND(F4145="Peretoe teenus",H4145&lt;[2]an!$M$37,S4145&lt;&gt;"kahepoolne vajaduspõhine",RANK(D4145,$D4145:$D4145)+COUNTIFS($D$2:D4145,D4145,$F$2:F4145,F4145)-1=1),X4145,
IF(AND(F4145="Peretoe teenus",H4145&lt;[2]an!$M$37,S4145&lt;&gt;"kahepoolne vajaduspõhine",RANK(D4145,$D4145:$D4145)+COUNTIFS($D$2:D4145,D4145,$F$2:F4145,F4145)-1&gt;1),"",
IF(AND(F4145="Peretoe teenus",H4145&lt;[2]an!$M$37,S4145="kahepoolne vajaduspõhine",U4145="",RANK(D4145,$D4145:$D4145)+COUNTIFS($D$2:D4145,D4145,$F$2:F4145,F4145)-1=1),X4145,
IF(AND(F4145="Peretoe teenus",H4145&lt;[2]an!$M$37,S4145="kahepoolne vajaduspõhine",U4145="",RANK(D4145,$D4145:$D4145)+COUNTIFS($D$2:D4145,D4145,$F$2:F4145,F4145)-1&gt;1),"",
IF(AND(F4145="Peretoe teenus",H4145&lt;[2]an!$M$37,S4145="kahepoolne vajaduspõhine",U4145&lt;[2]an!$M$37,RANK(D4145,$D4145:$D4145)+COUNTIFS($D$2:D4145,D4145,$F$2:F4145,F4145)-1=1),X4145,
IF(AND(F4145="Peretoe teenus",H4145&lt;[2]an!$M$37,S4145="kahepoolne vajaduspõhine",U4145&lt;[2]an!$M$37,RANK(D4145,$D4145:$D4145)+COUNTIFS($D$2:D4145,D4145,$F$2:F4145,F4145)-1&gt;1),"",
IF(AND(F4145="Peretoe teenus",H4145&lt;[2]an!$M$37,S4145="kahepoolne vajaduspõhine",U4145&gt;=[2]an!$M$37,U4145&lt;=[2]an!$M$38,RANK(D4145,$D4145:$D4145)+COUNTIFS($D$2:D4145,D4145,$F$2:F4145,F4145)-1=1),
((EOMONTH(U4145,0)-U4145+1)*X4145)/DAY(EOMONTH(U4145,0))+(DAY(U4145)-1)*100/DAY(EOMONTH(U4145,0)),
IF(AND(F4145="Peretoe teenus",H4145&lt;[2]an!$M$37,S4145="kahepoolne vajaduspõhine",U4145&gt;=[2]an!$M$37,U4145&lt;=[2]an!$M$38,RANK(D4145,$D4145:$D4145)+COUNTIFS($D$2:D4145,D4145,$F$2:F4145,F4145)-1&gt;1),"",
IF(AND(F4145="Peretoe teenus",H4145&lt;[2]an!$M$37,S4145="kahepoolne vajaduspõhine",U4145&gt;[2]an!$M$38,RANK(D4145,$D4145:$D4145)+COUNTIFS($D$2:D4145,D4145,$F$2:F4145,F4145)-1=1),X4145,
IF(AND(F4145="Peretoe teenus",H4145&lt;[2]an!$M$37,S4145="kahepoolne vajaduspõhine",U4145&gt;[2]an!$M$38,RANK(D4145,$D4145:$D4145)+COUNTIFS($D$2:D4145,D4145,$F$2:F4145,F4145)-1&gt;1),"",X4145*W4145)))))))))))))),"")</f>
        <v/>
      </c>
      <c r="Z4145" s="18" t="str">
        <f t="shared" si="193"/>
        <v/>
      </c>
      <c r="AA4145" s="19" t="str">
        <f>IFERROR(VLOOKUP(E4145,[2]an!$A$3:$B$81,2,FALSE),"")</f>
        <v/>
      </c>
      <c r="AB4145" s="19" t="str">
        <f>IFERROR(VLOOKUP(AA4145,[2]an!$C$2:$D$16,2,FALSE),"")</f>
        <v/>
      </c>
      <c r="AC4145" s="20"/>
      <c r="AD4145" s="21" t="str">
        <f>IF(A4145=[2]an!$F$36,VLOOKUP([2]an!$F$36,[2]an!$F$36:$H$36,3,FALSE),IF(A4145=[2]an!$F$35,VLOOKUP([2]an!$F$35,[2]an!$F$35:$H$35,3,FALSE),IF(A4145=[2]an!$F$33,VLOOKUP([2]an!$F$33,[2]an!$F$33:$H$33,3,FALSE),IF(A4145=[2]an!$F$31,VLOOKUP([2]an!$F$31,[2]an!$F$31:$H$31,3,FALSE),""))))</f>
        <v/>
      </c>
    </row>
    <row r="4146" spans="6:30" x14ac:dyDescent="0.2">
      <c r="F4146" s="10"/>
      <c r="G4146" s="8" t="str">
        <f t="shared" si="194"/>
        <v/>
      </c>
      <c r="H4146" s="13"/>
      <c r="K4146" s="13"/>
      <c r="L4146" s="10"/>
      <c r="M4146" s="10"/>
      <c r="S4146" s="8" t="str">
        <f>IFERROR(VLOOKUP(D4146,[1]peretoe_teenus!$A$2:$L$2000,5,FALSE),"")</f>
        <v/>
      </c>
      <c r="U4146" s="13"/>
      <c r="V4146" s="15" t="str" cm="1">
        <f t="array" ref="V4146">IFERROR(IF(AND(F4146="Tugigrupp",RANK(K4146,$K4146:$K4146)+COUNTIFS($K$2:K4146,K4146,$L$2:L4146,L4146,$M$2:M4146,M4146,$I$2:I4146,I4146,$G$2:G4146,G4146,$F$2:F4146,F4146)-1=1),SUMPRODUCT(($F$2:$F$4154=F4146)*($G$2:$G$4154=G4146)*($K$2:$K$4154=K4146)*($I$2:$I$4154=I4146)*($L$2:$L$4154=L4146)*($M$2:$M$4154=M4146)),""),"")</f>
        <v/>
      </c>
      <c r="W4146" s="15" t="str">
        <f t="shared" si="192"/>
        <v/>
      </c>
      <c r="X4146" s="16" t="str">
        <f>IF(AND(A4146=[2]an!$G$38,F4146=[2]an!$E$40),[2]an!$G$40,IF(AND(A4146=[2]an!$G$38,F4146=[2]an!$E$41),[2]an!$G$41,IF(AND(A4146=[2]an!$G$38,F4146=[2]an!$E$39,H4146&gt;=[2]an!$M$37),[2]an!$G$39,
IF(AND(A4146=[2]an!$G$38,F4146=[2]an!$E$39,H4146&lt;[2]an!$M$37,S4146="kahepoolne vajaduspõhine",U4146=""),[2]an!$M$40,
IF(AND(A4146=[2]an!$G$38,F4146=[2]an!$E$39,H4146&lt;[2]an!$M$37,S4146="kahepoolne vajaduspõhine",U4146&lt;&gt;""),[2]an!$G$39,
IF(AND(A4146=[2]an!$G$38,F4146=[2]an!$E$39,H4146&lt;[2]an!$M$37,S4146&lt;&gt;"kahepoolne vajaduspõhine"),[2]an!$G$39,
IF(AND(A4146=[2]an!$G$38,F4146=[2]an!$E$42),[2]an!$G$42,
IF(AND(A4146=[2]an!$H$38,F4146=[2]an!$E$40),[2]an!$H$40,IF(AND(A4146=[2]an!$H$38,F4146=[2]an!$E$41),[2]an!$H$41,IF(AND(A4146=[2]an!$H$38,F4146=[2]an!$E$39,H4146&gt;=[2]an!$M$37),[2]an!$H$39,
IF(AND(A4146=[2]an!$H$38,F4146=[2]an!$E$39,H4146&lt;[2]an!$M$37,S4146="kahepoolne vajaduspõhine",U4146=""),[2]an!$M$40,
IF(AND(A4146=[2]an!$H$38,F4146=[2]an!$E$39,H4146&lt;[2]an!$M$37,S4146="kahepoolne vajaduspõhine",U4146&lt;&gt;""),[2]an!$H$39,
IF(AND(A4146=[2]an!$H$38,F4146=[2]an!$E$39,H4146&lt;[2]an!$M$37,S4146&lt;&gt;"kahepoolne vajaduspõhine"),[2]an!$H$39,
IF(AND(A4146=[2]an!$H$38,F4146=[2]an!$E$42),[2]an!$H$42,
IF(AND(A4146=[2]an!$I$38,F4146=[2]an!$E$40),[2]an!$I$40,IF(AND(A4146=[2]an!$I$38,F4146=[2]an!$E$41),[2]an!$I$41,IF(AND(A4146=[2]an!$I$38,F4146=[2]an!$E$39,H4146&gt;=[2]an!$M$37),[2]an!$I$39,
IF(AND(A4146=[2]an!$I$38,F4146=[2]an!$E$39,H4146&lt;[2]an!$M$37,S4146="kahepoolne vajaduspõhine",U4146=""),[2]an!$M$40,
IF(AND(A4146=[2]an!$I$38,F4146=[2]an!$E$39,H4146&lt;[2]an!$M$37,S4146="kahepoolne vajaduspõhine",U4146&lt;&gt;""),[2]an!$I$39,
IF(AND(A4146=[2]an!$I$38,F4146=[2]an!$E$39,H4146&lt;[2]an!$M$37,S4146&lt;&gt;"kahepoolne vajaduspõhine"),[2]an!$I$39,
IF(AND(A4146=[2]an!$I$38,F4146=[2]an!$E$42),[2]an!$I$42,
IF(AND(A4146=[2]an!$J$38,F4146=[2]an!$E$40),[2]an!$J$40,IF(AND(A4146=[2]an!$J$38,F4146=[2]an!$E$41),[2]an!$J$41,IF(AND(A4146=[2]an!$J$38,F4146=[2]an!$E$39,H4146&gt;=[2]an!$M$37),[2]an!$J$39,
IF(AND(A4146=[2]an!$J$38,F4146=[2]an!$E$39,H4146&lt;[2]an!$M$37,S4146="kahepoolne vajaduspõhine",U4146=""),[2]an!$M$40,
IF(AND(A4146=[2]an!$J$38,F4146=[2]an!$E$39,H4146&lt;[2]an!$M$37,S4146="kahepoolne vajaduspõhine",U4146&lt;&gt;""),[2]an!$J$39,
IF(AND(A4146=[2]an!$J$38,F4146=[2]an!$E$39,H4146&lt;[2]an!$M$37,S4146&lt;&gt;"kahepoolne vajaduspõhine"),[2]an!$J$39,
IF(AND(A4146=[2]an!$J$38,F4146=[2]an!$E$42),[2]an!$J$42,""))))))))))))))))))))))))))))</f>
        <v/>
      </c>
      <c r="Y4146" s="17" t="str">
        <f>IFERROR(IF(F4146="Tugigrupp",0,
IF(AND(F4146="Peretoe teenus",H4146&gt;=[2]an!$M$37,RANK(D4146,$D4146:$D4146)+COUNTIFS($D$2:D4146,D4146,$F$2:F4146,F4146)-1&gt;1),"",
IF(AND(F4146="Peretoe teenus",H4146&gt;=[2]an!$M$37,RANK(D4146,$D4146:$D4146)+COUNTIFS($D$2:D4146,D4146,$F$2:F4146,F4146)-1=1,MONTH(H4146)=MONTH(K4146)=TRUE,YEAR(H4146)=YEAR(K4146)=TRUE),((EOMONTH(H4146,0)-H4146+1)*X4146)/DAY(EOMONTH(H4146,0)),
IF(AND(F4146="Peretoe teenus",H4146&gt;=[2]an!$M$37,RANK(D4146,$D4146:$D4146)+COUNTIFS($D$2:D4146,D4146,$F$2:F4146,F4146)-1=1),X4146,
IF(AND(F4146="Peretoe teenus",H4146&lt;[2]an!$M$37,S4146&lt;&gt;"kahepoolne vajaduspõhine",RANK(D4146,$D4146:$D4146)+COUNTIFS($D$2:D4146,D4146,$F$2:F4146,F4146)-1=1),X4146,
IF(AND(F4146="Peretoe teenus",H4146&lt;[2]an!$M$37,S4146&lt;&gt;"kahepoolne vajaduspõhine",RANK(D4146,$D4146:$D4146)+COUNTIFS($D$2:D4146,D4146,$F$2:F4146,F4146)-1&gt;1),"",
IF(AND(F4146="Peretoe teenus",H4146&lt;[2]an!$M$37,S4146="kahepoolne vajaduspõhine",U4146="",RANK(D4146,$D4146:$D4146)+COUNTIFS($D$2:D4146,D4146,$F$2:F4146,F4146)-1=1),X4146,
IF(AND(F4146="Peretoe teenus",H4146&lt;[2]an!$M$37,S4146="kahepoolne vajaduspõhine",U4146="",RANK(D4146,$D4146:$D4146)+COUNTIFS($D$2:D4146,D4146,$F$2:F4146,F4146)-1&gt;1),"",
IF(AND(F4146="Peretoe teenus",H4146&lt;[2]an!$M$37,S4146="kahepoolne vajaduspõhine",U4146&lt;[2]an!$M$37,RANK(D4146,$D4146:$D4146)+COUNTIFS($D$2:D4146,D4146,$F$2:F4146,F4146)-1=1),X4146,
IF(AND(F4146="Peretoe teenus",H4146&lt;[2]an!$M$37,S4146="kahepoolne vajaduspõhine",U4146&lt;[2]an!$M$37,RANK(D4146,$D4146:$D4146)+COUNTIFS($D$2:D4146,D4146,$F$2:F4146,F4146)-1&gt;1),"",
IF(AND(F4146="Peretoe teenus",H4146&lt;[2]an!$M$37,S4146="kahepoolne vajaduspõhine",U4146&gt;=[2]an!$M$37,U4146&lt;=[2]an!$M$38,RANK(D4146,$D4146:$D4146)+COUNTIFS($D$2:D4146,D4146,$F$2:F4146,F4146)-1=1),
((EOMONTH(U4146,0)-U4146+1)*X4146)/DAY(EOMONTH(U4146,0))+(DAY(U4146)-1)*100/DAY(EOMONTH(U4146,0)),
IF(AND(F4146="Peretoe teenus",H4146&lt;[2]an!$M$37,S4146="kahepoolne vajaduspõhine",U4146&gt;=[2]an!$M$37,U4146&lt;=[2]an!$M$38,RANK(D4146,$D4146:$D4146)+COUNTIFS($D$2:D4146,D4146,$F$2:F4146,F4146)-1&gt;1),"",
IF(AND(F4146="Peretoe teenus",H4146&lt;[2]an!$M$37,S4146="kahepoolne vajaduspõhine",U4146&gt;[2]an!$M$38,RANK(D4146,$D4146:$D4146)+COUNTIFS($D$2:D4146,D4146,$F$2:F4146,F4146)-1=1),X4146,
IF(AND(F4146="Peretoe teenus",H4146&lt;[2]an!$M$37,S4146="kahepoolne vajaduspõhine",U4146&gt;[2]an!$M$38,RANK(D4146,$D4146:$D4146)+COUNTIFS($D$2:D4146,D4146,$F$2:F4146,F4146)-1&gt;1),"",X4146*W4146)))))))))))))),"")</f>
        <v/>
      </c>
      <c r="Z4146" s="18" t="str">
        <f t="shared" si="193"/>
        <v/>
      </c>
      <c r="AA4146" s="19" t="str">
        <f>IFERROR(VLOOKUP(E4146,[2]an!$A$3:$B$81,2,FALSE),"")</f>
        <v/>
      </c>
      <c r="AB4146" s="19" t="str">
        <f>IFERROR(VLOOKUP(AA4146,[2]an!$C$2:$D$16,2,FALSE),"")</f>
        <v/>
      </c>
      <c r="AC4146" s="20"/>
      <c r="AD4146" s="21" t="str">
        <f>IF(A4146=[2]an!$F$36,VLOOKUP([2]an!$F$36,[2]an!$F$36:$H$36,3,FALSE),IF(A4146=[2]an!$F$35,VLOOKUP([2]an!$F$35,[2]an!$F$35:$H$35,3,FALSE),IF(A4146=[2]an!$F$33,VLOOKUP([2]an!$F$33,[2]an!$F$33:$H$33,3,FALSE),IF(A4146=[2]an!$F$31,VLOOKUP([2]an!$F$31,[2]an!$F$31:$H$31,3,FALSE),""))))</f>
        <v/>
      </c>
    </row>
    <row r="4147" spans="6:30" x14ac:dyDescent="0.2">
      <c r="F4147" s="10"/>
      <c r="G4147" s="8" t="str">
        <f t="shared" si="194"/>
        <v/>
      </c>
      <c r="H4147" s="13"/>
      <c r="K4147" s="13"/>
      <c r="L4147" s="10"/>
      <c r="M4147" s="10"/>
      <c r="S4147" s="8" t="str">
        <f>IFERROR(VLOOKUP(D4147,[1]peretoe_teenus!$A$2:$L$2000,5,FALSE),"")</f>
        <v/>
      </c>
      <c r="U4147" s="13"/>
      <c r="V4147" s="15" t="str" cm="1">
        <f t="array" ref="V4147">IFERROR(IF(AND(F4147="Tugigrupp",RANK(K4147,$K4147:$K4147)+COUNTIFS($K$2:K4147,K4147,$L$2:L4147,L4147,$M$2:M4147,M4147,$I$2:I4147,I4147,$G$2:G4147,G4147,$F$2:F4147,F4147)-1=1),SUMPRODUCT(($F$2:$F$4154=F4147)*($G$2:$G$4154=G4147)*($K$2:$K$4154=K4147)*($I$2:$I$4154=I4147)*($L$2:$L$4154=L4147)*($M$2:$M$4154=M4147)),""),"")</f>
        <v/>
      </c>
      <c r="W4147" s="15" t="str">
        <f t="shared" si="192"/>
        <v/>
      </c>
      <c r="X4147" s="16" t="str">
        <f>IF(AND(A4147=[2]an!$G$38,F4147=[2]an!$E$40),[2]an!$G$40,IF(AND(A4147=[2]an!$G$38,F4147=[2]an!$E$41),[2]an!$G$41,IF(AND(A4147=[2]an!$G$38,F4147=[2]an!$E$39,H4147&gt;=[2]an!$M$37),[2]an!$G$39,
IF(AND(A4147=[2]an!$G$38,F4147=[2]an!$E$39,H4147&lt;[2]an!$M$37,S4147="kahepoolne vajaduspõhine",U4147=""),[2]an!$M$40,
IF(AND(A4147=[2]an!$G$38,F4147=[2]an!$E$39,H4147&lt;[2]an!$M$37,S4147="kahepoolne vajaduspõhine",U4147&lt;&gt;""),[2]an!$G$39,
IF(AND(A4147=[2]an!$G$38,F4147=[2]an!$E$39,H4147&lt;[2]an!$M$37,S4147&lt;&gt;"kahepoolne vajaduspõhine"),[2]an!$G$39,
IF(AND(A4147=[2]an!$G$38,F4147=[2]an!$E$42),[2]an!$G$42,
IF(AND(A4147=[2]an!$H$38,F4147=[2]an!$E$40),[2]an!$H$40,IF(AND(A4147=[2]an!$H$38,F4147=[2]an!$E$41),[2]an!$H$41,IF(AND(A4147=[2]an!$H$38,F4147=[2]an!$E$39,H4147&gt;=[2]an!$M$37),[2]an!$H$39,
IF(AND(A4147=[2]an!$H$38,F4147=[2]an!$E$39,H4147&lt;[2]an!$M$37,S4147="kahepoolne vajaduspõhine",U4147=""),[2]an!$M$40,
IF(AND(A4147=[2]an!$H$38,F4147=[2]an!$E$39,H4147&lt;[2]an!$M$37,S4147="kahepoolne vajaduspõhine",U4147&lt;&gt;""),[2]an!$H$39,
IF(AND(A4147=[2]an!$H$38,F4147=[2]an!$E$39,H4147&lt;[2]an!$M$37,S4147&lt;&gt;"kahepoolne vajaduspõhine"),[2]an!$H$39,
IF(AND(A4147=[2]an!$H$38,F4147=[2]an!$E$42),[2]an!$H$42,
IF(AND(A4147=[2]an!$I$38,F4147=[2]an!$E$40),[2]an!$I$40,IF(AND(A4147=[2]an!$I$38,F4147=[2]an!$E$41),[2]an!$I$41,IF(AND(A4147=[2]an!$I$38,F4147=[2]an!$E$39,H4147&gt;=[2]an!$M$37),[2]an!$I$39,
IF(AND(A4147=[2]an!$I$38,F4147=[2]an!$E$39,H4147&lt;[2]an!$M$37,S4147="kahepoolne vajaduspõhine",U4147=""),[2]an!$M$40,
IF(AND(A4147=[2]an!$I$38,F4147=[2]an!$E$39,H4147&lt;[2]an!$M$37,S4147="kahepoolne vajaduspõhine",U4147&lt;&gt;""),[2]an!$I$39,
IF(AND(A4147=[2]an!$I$38,F4147=[2]an!$E$39,H4147&lt;[2]an!$M$37,S4147&lt;&gt;"kahepoolne vajaduspõhine"),[2]an!$I$39,
IF(AND(A4147=[2]an!$I$38,F4147=[2]an!$E$42),[2]an!$I$42,
IF(AND(A4147=[2]an!$J$38,F4147=[2]an!$E$40),[2]an!$J$40,IF(AND(A4147=[2]an!$J$38,F4147=[2]an!$E$41),[2]an!$J$41,IF(AND(A4147=[2]an!$J$38,F4147=[2]an!$E$39,H4147&gt;=[2]an!$M$37),[2]an!$J$39,
IF(AND(A4147=[2]an!$J$38,F4147=[2]an!$E$39,H4147&lt;[2]an!$M$37,S4147="kahepoolne vajaduspõhine",U4147=""),[2]an!$M$40,
IF(AND(A4147=[2]an!$J$38,F4147=[2]an!$E$39,H4147&lt;[2]an!$M$37,S4147="kahepoolne vajaduspõhine",U4147&lt;&gt;""),[2]an!$J$39,
IF(AND(A4147=[2]an!$J$38,F4147=[2]an!$E$39,H4147&lt;[2]an!$M$37,S4147&lt;&gt;"kahepoolne vajaduspõhine"),[2]an!$J$39,
IF(AND(A4147=[2]an!$J$38,F4147=[2]an!$E$42),[2]an!$J$42,""))))))))))))))))))))))))))))</f>
        <v/>
      </c>
      <c r="Y4147" s="17" t="str">
        <f>IFERROR(IF(F4147="Tugigrupp",0,
IF(AND(F4147="Peretoe teenus",H4147&gt;=[2]an!$M$37,RANK(D4147,$D4147:$D4147)+COUNTIFS($D$2:D4147,D4147,$F$2:F4147,F4147)-1&gt;1),"",
IF(AND(F4147="Peretoe teenus",H4147&gt;=[2]an!$M$37,RANK(D4147,$D4147:$D4147)+COUNTIFS($D$2:D4147,D4147,$F$2:F4147,F4147)-1=1,MONTH(H4147)=MONTH(K4147)=TRUE,YEAR(H4147)=YEAR(K4147)=TRUE),((EOMONTH(H4147,0)-H4147+1)*X4147)/DAY(EOMONTH(H4147,0)),
IF(AND(F4147="Peretoe teenus",H4147&gt;=[2]an!$M$37,RANK(D4147,$D4147:$D4147)+COUNTIFS($D$2:D4147,D4147,$F$2:F4147,F4147)-1=1),X4147,
IF(AND(F4147="Peretoe teenus",H4147&lt;[2]an!$M$37,S4147&lt;&gt;"kahepoolne vajaduspõhine",RANK(D4147,$D4147:$D4147)+COUNTIFS($D$2:D4147,D4147,$F$2:F4147,F4147)-1=1),X4147,
IF(AND(F4147="Peretoe teenus",H4147&lt;[2]an!$M$37,S4147&lt;&gt;"kahepoolne vajaduspõhine",RANK(D4147,$D4147:$D4147)+COUNTIFS($D$2:D4147,D4147,$F$2:F4147,F4147)-1&gt;1),"",
IF(AND(F4147="Peretoe teenus",H4147&lt;[2]an!$M$37,S4147="kahepoolne vajaduspõhine",U4147="",RANK(D4147,$D4147:$D4147)+COUNTIFS($D$2:D4147,D4147,$F$2:F4147,F4147)-1=1),X4147,
IF(AND(F4147="Peretoe teenus",H4147&lt;[2]an!$M$37,S4147="kahepoolne vajaduspõhine",U4147="",RANK(D4147,$D4147:$D4147)+COUNTIFS($D$2:D4147,D4147,$F$2:F4147,F4147)-1&gt;1),"",
IF(AND(F4147="Peretoe teenus",H4147&lt;[2]an!$M$37,S4147="kahepoolne vajaduspõhine",U4147&lt;[2]an!$M$37,RANK(D4147,$D4147:$D4147)+COUNTIFS($D$2:D4147,D4147,$F$2:F4147,F4147)-1=1),X4147,
IF(AND(F4147="Peretoe teenus",H4147&lt;[2]an!$M$37,S4147="kahepoolne vajaduspõhine",U4147&lt;[2]an!$M$37,RANK(D4147,$D4147:$D4147)+COUNTIFS($D$2:D4147,D4147,$F$2:F4147,F4147)-1&gt;1),"",
IF(AND(F4147="Peretoe teenus",H4147&lt;[2]an!$M$37,S4147="kahepoolne vajaduspõhine",U4147&gt;=[2]an!$M$37,U4147&lt;=[2]an!$M$38,RANK(D4147,$D4147:$D4147)+COUNTIFS($D$2:D4147,D4147,$F$2:F4147,F4147)-1=1),
((EOMONTH(U4147,0)-U4147+1)*X4147)/DAY(EOMONTH(U4147,0))+(DAY(U4147)-1)*100/DAY(EOMONTH(U4147,0)),
IF(AND(F4147="Peretoe teenus",H4147&lt;[2]an!$M$37,S4147="kahepoolne vajaduspõhine",U4147&gt;=[2]an!$M$37,U4147&lt;=[2]an!$M$38,RANK(D4147,$D4147:$D4147)+COUNTIFS($D$2:D4147,D4147,$F$2:F4147,F4147)-1&gt;1),"",
IF(AND(F4147="Peretoe teenus",H4147&lt;[2]an!$M$37,S4147="kahepoolne vajaduspõhine",U4147&gt;[2]an!$M$38,RANK(D4147,$D4147:$D4147)+COUNTIFS($D$2:D4147,D4147,$F$2:F4147,F4147)-1=1),X4147,
IF(AND(F4147="Peretoe teenus",H4147&lt;[2]an!$M$37,S4147="kahepoolne vajaduspõhine",U4147&gt;[2]an!$M$38,RANK(D4147,$D4147:$D4147)+COUNTIFS($D$2:D4147,D4147,$F$2:F4147,F4147)-1&gt;1),"",X4147*W4147)))))))))))))),"")</f>
        <v/>
      </c>
      <c r="Z4147" s="18" t="str">
        <f t="shared" si="193"/>
        <v/>
      </c>
      <c r="AA4147" s="19" t="str">
        <f>IFERROR(VLOOKUP(E4147,[2]an!$A$3:$B$81,2,FALSE),"")</f>
        <v/>
      </c>
      <c r="AB4147" s="19" t="str">
        <f>IFERROR(VLOOKUP(AA4147,[2]an!$C$2:$D$16,2,FALSE),"")</f>
        <v/>
      </c>
      <c r="AC4147" s="20"/>
      <c r="AD4147" s="21" t="str">
        <f>IF(A4147=[2]an!$F$36,VLOOKUP([2]an!$F$36,[2]an!$F$36:$H$36,3,FALSE),IF(A4147=[2]an!$F$35,VLOOKUP([2]an!$F$35,[2]an!$F$35:$H$35,3,FALSE),IF(A4147=[2]an!$F$33,VLOOKUP([2]an!$F$33,[2]an!$F$33:$H$33,3,FALSE),IF(A4147=[2]an!$F$31,VLOOKUP([2]an!$F$31,[2]an!$F$31:$H$31,3,FALSE),""))))</f>
        <v/>
      </c>
    </row>
    <row r="4148" spans="6:30" x14ac:dyDescent="0.2">
      <c r="F4148" s="10"/>
      <c r="G4148" s="8" t="str">
        <f t="shared" si="194"/>
        <v/>
      </c>
      <c r="H4148" s="13"/>
      <c r="K4148" s="13"/>
      <c r="L4148" s="10"/>
      <c r="M4148" s="10"/>
      <c r="S4148" s="8" t="str">
        <f>IFERROR(VLOOKUP(D4148,[1]peretoe_teenus!$A$2:$L$2000,5,FALSE),"")</f>
        <v/>
      </c>
      <c r="U4148" s="13"/>
      <c r="V4148" s="15" t="str" cm="1">
        <f t="array" ref="V4148">IFERROR(IF(AND(F4148="Tugigrupp",RANK(K4148,$K4148:$K4148)+COUNTIFS($K$2:K4148,K4148,$L$2:L4148,L4148,$M$2:M4148,M4148,$I$2:I4148,I4148,$G$2:G4148,G4148,$F$2:F4148,F4148)-1=1),SUMPRODUCT(($F$2:$F$4154=F4148)*($G$2:$G$4154=G4148)*($K$2:$K$4154=K4148)*($I$2:$I$4154=I4148)*($L$2:$L$4154=L4148)*($M$2:$M$4154=M4148)),""),"")</f>
        <v/>
      </c>
      <c r="W4148" s="15" t="str">
        <f t="shared" si="192"/>
        <v/>
      </c>
      <c r="X4148" s="16" t="str">
        <f>IF(AND(A4148=[2]an!$G$38,F4148=[2]an!$E$40),[2]an!$G$40,IF(AND(A4148=[2]an!$G$38,F4148=[2]an!$E$41),[2]an!$G$41,IF(AND(A4148=[2]an!$G$38,F4148=[2]an!$E$39,H4148&gt;=[2]an!$M$37),[2]an!$G$39,
IF(AND(A4148=[2]an!$G$38,F4148=[2]an!$E$39,H4148&lt;[2]an!$M$37,S4148="kahepoolne vajaduspõhine",U4148=""),[2]an!$M$40,
IF(AND(A4148=[2]an!$G$38,F4148=[2]an!$E$39,H4148&lt;[2]an!$M$37,S4148="kahepoolne vajaduspõhine",U4148&lt;&gt;""),[2]an!$G$39,
IF(AND(A4148=[2]an!$G$38,F4148=[2]an!$E$39,H4148&lt;[2]an!$M$37,S4148&lt;&gt;"kahepoolne vajaduspõhine"),[2]an!$G$39,
IF(AND(A4148=[2]an!$G$38,F4148=[2]an!$E$42),[2]an!$G$42,
IF(AND(A4148=[2]an!$H$38,F4148=[2]an!$E$40),[2]an!$H$40,IF(AND(A4148=[2]an!$H$38,F4148=[2]an!$E$41),[2]an!$H$41,IF(AND(A4148=[2]an!$H$38,F4148=[2]an!$E$39,H4148&gt;=[2]an!$M$37),[2]an!$H$39,
IF(AND(A4148=[2]an!$H$38,F4148=[2]an!$E$39,H4148&lt;[2]an!$M$37,S4148="kahepoolne vajaduspõhine",U4148=""),[2]an!$M$40,
IF(AND(A4148=[2]an!$H$38,F4148=[2]an!$E$39,H4148&lt;[2]an!$M$37,S4148="kahepoolne vajaduspõhine",U4148&lt;&gt;""),[2]an!$H$39,
IF(AND(A4148=[2]an!$H$38,F4148=[2]an!$E$39,H4148&lt;[2]an!$M$37,S4148&lt;&gt;"kahepoolne vajaduspõhine"),[2]an!$H$39,
IF(AND(A4148=[2]an!$H$38,F4148=[2]an!$E$42),[2]an!$H$42,
IF(AND(A4148=[2]an!$I$38,F4148=[2]an!$E$40),[2]an!$I$40,IF(AND(A4148=[2]an!$I$38,F4148=[2]an!$E$41),[2]an!$I$41,IF(AND(A4148=[2]an!$I$38,F4148=[2]an!$E$39,H4148&gt;=[2]an!$M$37),[2]an!$I$39,
IF(AND(A4148=[2]an!$I$38,F4148=[2]an!$E$39,H4148&lt;[2]an!$M$37,S4148="kahepoolne vajaduspõhine",U4148=""),[2]an!$M$40,
IF(AND(A4148=[2]an!$I$38,F4148=[2]an!$E$39,H4148&lt;[2]an!$M$37,S4148="kahepoolne vajaduspõhine",U4148&lt;&gt;""),[2]an!$I$39,
IF(AND(A4148=[2]an!$I$38,F4148=[2]an!$E$39,H4148&lt;[2]an!$M$37,S4148&lt;&gt;"kahepoolne vajaduspõhine"),[2]an!$I$39,
IF(AND(A4148=[2]an!$I$38,F4148=[2]an!$E$42),[2]an!$I$42,
IF(AND(A4148=[2]an!$J$38,F4148=[2]an!$E$40),[2]an!$J$40,IF(AND(A4148=[2]an!$J$38,F4148=[2]an!$E$41),[2]an!$J$41,IF(AND(A4148=[2]an!$J$38,F4148=[2]an!$E$39,H4148&gt;=[2]an!$M$37),[2]an!$J$39,
IF(AND(A4148=[2]an!$J$38,F4148=[2]an!$E$39,H4148&lt;[2]an!$M$37,S4148="kahepoolne vajaduspõhine",U4148=""),[2]an!$M$40,
IF(AND(A4148=[2]an!$J$38,F4148=[2]an!$E$39,H4148&lt;[2]an!$M$37,S4148="kahepoolne vajaduspõhine",U4148&lt;&gt;""),[2]an!$J$39,
IF(AND(A4148=[2]an!$J$38,F4148=[2]an!$E$39,H4148&lt;[2]an!$M$37,S4148&lt;&gt;"kahepoolne vajaduspõhine"),[2]an!$J$39,
IF(AND(A4148=[2]an!$J$38,F4148=[2]an!$E$42),[2]an!$J$42,""))))))))))))))))))))))))))))</f>
        <v/>
      </c>
      <c r="Y4148" s="17" t="str">
        <f>IFERROR(IF(F4148="Tugigrupp",0,
IF(AND(F4148="Peretoe teenus",H4148&gt;=[2]an!$M$37,RANK(D4148,$D4148:$D4148)+COUNTIFS($D$2:D4148,D4148,$F$2:F4148,F4148)-1&gt;1),"",
IF(AND(F4148="Peretoe teenus",H4148&gt;=[2]an!$M$37,RANK(D4148,$D4148:$D4148)+COUNTIFS($D$2:D4148,D4148,$F$2:F4148,F4148)-1=1,MONTH(H4148)=MONTH(K4148)=TRUE,YEAR(H4148)=YEAR(K4148)=TRUE),((EOMONTH(H4148,0)-H4148+1)*X4148)/DAY(EOMONTH(H4148,0)),
IF(AND(F4148="Peretoe teenus",H4148&gt;=[2]an!$M$37,RANK(D4148,$D4148:$D4148)+COUNTIFS($D$2:D4148,D4148,$F$2:F4148,F4148)-1=1),X4148,
IF(AND(F4148="Peretoe teenus",H4148&lt;[2]an!$M$37,S4148&lt;&gt;"kahepoolne vajaduspõhine",RANK(D4148,$D4148:$D4148)+COUNTIFS($D$2:D4148,D4148,$F$2:F4148,F4148)-1=1),X4148,
IF(AND(F4148="Peretoe teenus",H4148&lt;[2]an!$M$37,S4148&lt;&gt;"kahepoolne vajaduspõhine",RANK(D4148,$D4148:$D4148)+COUNTIFS($D$2:D4148,D4148,$F$2:F4148,F4148)-1&gt;1),"",
IF(AND(F4148="Peretoe teenus",H4148&lt;[2]an!$M$37,S4148="kahepoolne vajaduspõhine",U4148="",RANK(D4148,$D4148:$D4148)+COUNTIFS($D$2:D4148,D4148,$F$2:F4148,F4148)-1=1),X4148,
IF(AND(F4148="Peretoe teenus",H4148&lt;[2]an!$M$37,S4148="kahepoolne vajaduspõhine",U4148="",RANK(D4148,$D4148:$D4148)+COUNTIFS($D$2:D4148,D4148,$F$2:F4148,F4148)-1&gt;1),"",
IF(AND(F4148="Peretoe teenus",H4148&lt;[2]an!$M$37,S4148="kahepoolne vajaduspõhine",U4148&lt;[2]an!$M$37,RANK(D4148,$D4148:$D4148)+COUNTIFS($D$2:D4148,D4148,$F$2:F4148,F4148)-1=1),X4148,
IF(AND(F4148="Peretoe teenus",H4148&lt;[2]an!$M$37,S4148="kahepoolne vajaduspõhine",U4148&lt;[2]an!$M$37,RANK(D4148,$D4148:$D4148)+COUNTIFS($D$2:D4148,D4148,$F$2:F4148,F4148)-1&gt;1),"",
IF(AND(F4148="Peretoe teenus",H4148&lt;[2]an!$M$37,S4148="kahepoolne vajaduspõhine",U4148&gt;=[2]an!$M$37,U4148&lt;=[2]an!$M$38,RANK(D4148,$D4148:$D4148)+COUNTIFS($D$2:D4148,D4148,$F$2:F4148,F4148)-1=1),
((EOMONTH(U4148,0)-U4148+1)*X4148)/DAY(EOMONTH(U4148,0))+(DAY(U4148)-1)*100/DAY(EOMONTH(U4148,0)),
IF(AND(F4148="Peretoe teenus",H4148&lt;[2]an!$M$37,S4148="kahepoolne vajaduspõhine",U4148&gt;=[2]an!$M$37,U4148&lt;=[2]an!$M$38,RANK(D4148,$D4148:$D4148)+COUNTIFS($D$2:D4148,D4148,$F$2:F4148,F4148)-1&gt;1),"",
IF(AND(F4148="Peretoe teenus",H4148&lt;[2]an!$M$37,S4148="kahepoolne vajaduspõhine",U4148&gt;[2]an!$M$38,RANK(D4148,$D4148:$D4148)+COUNTIFS($D$2:D4148,D4148,$F$2:F4148,F4148)-1=1),X4148,
IF(AND(F4148="Peretoe teenus",H4148&lt;[2]an!$M$37,S4148="kahepoolne vajaduspõhine",U4148&gt;[2]an!$M$38,RANK(D4148,$D4148:$D4148)+COUNTIFS($D$2:D4148,D4148,$F$2:F4148,F4148)-1&gt;1),"",X4148*W4148)))))))))))))),"")</f>
        <v/>
      </c>
      <c r="Z4148" s="18" t="str">
        <f t="shared" si="193"/>
        <v/>
      </c>
      <c r="AA4148" s="19" t="str">
        <f>IFERROR(VLOOKUP(E4148,[2]an!$A$3:$B$81,2,FALSE),"")</f>
        <v/>
      </c>
      <c r="AB4148" s="19" t="str">
        <f>IFERROR(VLOOKUP(AA4148,[2]an!$C$2:$D$16,2,FALSE),"")</f>
        <v/>
      </c>
      <c r="AC4148" s="20"/>
      <c r="AD4148" s="21" t="str">
        <f>IF(A4148=[2]an!$F$36,VLOOKUP([2]an!$F$36,[2]an!$F$36:$H$36,3,FALSE),IF(A4148=[2]an!$F$35,VLOOKUP([2]an!$F$35,[2]an!$F$35:$H$35,3,FALSE),IF(A4148=[2]an!$F$33,VLOOKUP([2]an!$F$33,[2]an!$F$33:$H$33,3,FALSE),IF(A4148=[2]an!$F$31,VLOOKUP([2]an!$F$31,[2]an!$F$31:$H$31,3,FALSE),""))))</f>
        <v/>
      </c>
    </row>
    <row r="4149" spans="6:30" x14ac:dyDescent="0.2">
      <c r="F4149" s="10"/>
      <c r="G4149" s="8" t="str">
        <f t="shared" si="194"/>
        <v/>
      </c>
      <c r="H4149" s="13"/>
      <c r="K4149" s="13"/>
      <c r="L4149" s="10"/>
      <c r="M4149" s="10"/>
      <c r="S4149" s="8" t="str">
        <f>IFERROR(VLOOKUP(D4149,[1]peretoe_teenus!$A$2:$L$2000,5,FALSE),"")</f>
        <v/>
      </c>
      <c r="U4149" s="13"/>
      <c r="V4149" s="15" t="str" cm="1">
        <f t="array" ref="V4149">IFERROR(IF(AND(F4149="Tugigrupp",RANK(K4149,$K4149:$K4149)+COUNTIFS($K$2:K4149,K4149,$L$2:L4149,L4149,$M$2:M4149,M4149,$I$2:I4149,I4149,$G$2:G4149,G4149,$F$2:F4149,F4149)-1=1),SUMPRODUCT(($F$2:$F$4154=F4149)*($G$2:$G$4154=G4149)*($K$2:$K$4154=K4149)*($I$2:$I$4154=I4149)*($L$2:$L$4154=L4149)*($M$2:$M$4154=M4149)),""),"")</f>
        <v/>
      </c>
      <c r="W4149" s="15" t="str">
        <f t="shared" si="192"/>
        <v/>
      </c>
      <c r="X4149" s="16" t="str">
        <f>IF(AND(A4149=[2]an!$G$38,F4149=[2]an!$E$40),[2]an!$G$40,IF(AND(A4149=[2]an!$G$38,F4149=[2]an!$E$41),[2]an!$G$41,IF(AND(A4149=[2]an!$G$38,F4149=[2]an!$E$39,H4149&gt;=[2]an!$M$37),[2]an!$G$39,
IF(AND(A4149=[2]an!$G$38,F4149=[2]an!$E$39,H4149&lt;[2]an!$M$37,S4149="kahepoolne vajaduspõhine",U4149=""),[2]an!$M$40,
IF(AND(A4149=[2]an!$G$38,F4149=[2]an!$E$39,H4149&lt;[2]an!$M$37,S4149="kahepoolne vajaduspõhine",U4149&lt;&gt;""),[2]an!$G$39,
IF(AND(A4149=[2]an!$G$38,F4149=[2]an!$E$39,H4149&lt;[2]an!$M$37,S4149&lt;&gt;"kahepoolne vajaduspõhine"),[2]an!$G$39,
IF(AND(A4149=[2]an!$G$38,F4149=[2]an!$E$42),[2]an!$G$42,
IF(AND(A4149=[2]an!$H$38,F4149=[2]an!$E$40),[2]an!$H$40,IF(AND(A4149=[2]an!$H$38,F4149=[2]an!$E$41),[2]an!$H$41,IF(AND(A4149=[2]an!$H$38,F4149=[2]an!$E$39,H4149&gt;=[2]an!$M$37),[2]an!$H$39,
IF(AND(A4149=[2]an!$H$38,F4149=[2]an!$E$39,H4149&lt;[2]an!$M$37,S4149="kahepoolne vajaduspõhine",U4149=""),[2]an!$M$40,
IF(AND(A4149=[2]an!$H$38,F4149=[2]an!$E$39,H4149&lt;[2]an!$M$37,S4149="kahepoolne vajaduspõhine",U4149&lt;&gt;""),[2]an!$H$39,
IF(AND(A4149=[2]an!$H$38,F4149=[2]an!$E$39,H4149&lt;[2]an!$M$37,S4149&lt;&gt;"kahepoolne vajaduspõhine"),[2]an!$H$39,
IF(AND(A4149=[2]an!$H$38,F4149=[2]an!$E$42),[2]an!$H$42,
IF(AND(A4149=[2]an!$I$38,F4149=[2]an!$E$40),[2]an!$I$40,IF(AND(A4149=[2]an!$I$38,F4149=[2]an!$E$41),[2]an!$I$41,IF(AND(A4149=[2]an!$I$38,F4149=[2]an!$E$39,H4149&gt;=[2]an!$M$37),[2]an!$I$39,
IF(AND(A4149=[2]an!$I$38,F4149=[2]an!$E$39,H4149&lt;[2]an!$M$37,S4149="kahepoolne vajaduspõhine",U4149=""),[2]an!$M$40,
IF(AND(A4149=[2]an!$I$38,F4149=[2]an!$E$39,H4149&lt;[2]an!$M$37,S4149="kahepoolne vajaduspõhine",U4149&lt;&gt;""),[2]an!$I$39,
IF(AND(A4149=[2]an!$I$38,F4149=[2]an!$E$39,H4149&lt;[2]an!$M$37,S4149&lt;&gt;"kahepoolne vajaduspõhine"),[2]an!$I$39,
IF(AND(A4149=[2]an!$I$38,F4149=[2]an!$E$42),[2]an!$I$42,
IF(AND(A4149=[2]an!$J$38,F4149=[2]an!$E$40),[2]an!$J$40,IF(AND(A4149=[2]an!$J$38,F4149=[2]an!$E$41),[2]an!$J$41,IF(AND(A4149=[2]an!$J$38,F4149=[2]an!$E$39,H4149&gt;=[2]an!$M$37),[2]an!$J$39,
IF(AND(A4149=[2]an!$J$38,F4149=[2]an!$E$39,H4149&lt;[2]an!$M$37,S4149="kahepoolne vajaduspõhine",U4149=""),[2]an!$M$40,
IF(AND(A4149=[2]an!$J$38,F4149=[2]an!$E$39,H4149&lt;[2]an!$M$37,S4149="kahepoolne vajaduspõhine",U4149&lt;&gt;""),[2]an!$J$39,
IF(AND(A4149=[2]an!$J$38,F4149=[2]an!$E$39,H4149&lt;[2]an!$M$37,S4149&lt;&gt;"kahepoolne vajaduspõhine"),[2]an!$J$39,
IF(AND(A4149=[2]an!$J$38,F4149=[2]an!$E$42),[2]an!$J$42,""))))))))))))))))))))))))))))</f>
        <v/>
      </c>
      <c r="Y4149" s="17" t="str">
        <f>IFERROR(IF(F4149="Tugigrupp",0,
IF(AND(F4149="Peretoe teenus",H4149&gt;=[2]an!$M$37,RANK(D4149,$D4149:$D4149)+COUNTIFS($D$2:D4149,D4149,$F$2:F4149,F4149)-1&gt;1),"",
IF(AND(F4149="Peretoe teenus",H4149&gt;=[2]an!$M$37,RANK(D4149,$D4149:$D4149)+COUNTIFS($D$2:D4149,D4149,$F$2:F4149,F4149)-1=1,MONTH(H4149)=MONTH(K4149)=TRUE,YEAR(H4149)=YEAR(K4149)=TRUE),((EOMONTH(H4149,0)-H4149+1)*X4149)/DAY(EOMONTH(H4149,0)),
IF(AND(F4149="Peretoe teenus",H4149&gt;=[2]an!$M$37,RANK(D4149,$D4149:$D4149)+COUNTIFS($D$2:D4149,D4149,$F$2:F4149,F4149)-1=1),X4149,
IF(AND(F4149="Peretoe teenus",H4149&lt;[2]an!$M$37,S4149&lt;&gt;"kahepoolne vajaduspõhine",RANK(D4149,$D4149:$D4149)+COUNTIFS($D$2:D4149,D4149,$F$2:F4149,F4149)-1=1),X4149,
IF(AND(F4149="Peretoe teenus",H4149&lt;[2]an!$M$37,S4149&lt;&gt;"kahepoolne vajaduspõhine",RANK(D4149,$D4149:$D4149)+COUNTIFS($D$2:D4149,D4149,$F$2:F4149,F4149)-1&gt;1),"",
IF(AND(F4149="Peretoe teenus",H4149&lt;[2]an!$M$37,S4149="kahepoolne vajaduspõhine",U4149="",RANK(D4149,$D4149:$D4149)+COUNTIFS($D$2:D4149,D4149,$F$2:F4149,F4149)-1=1),X4149,
IF(AND(F4149="Peretoe teenus",H4149&lt;[2]an!$M$37,S4149="kahepoolne vajaduspõhine",U4149="",RANK(D4149,$D4149:$D4149)+COUNTIFS($D$2:D4149,D4149,$F$2:F4149,F4149)-1&gt;1),"",
IF(AND(F4149="Peretoe teenus",H4149&lt;[2]an!$M$37,S4149="kahepoolne vajaduspõhine",U4149&lt;[2]an!$M$37,RANK(D4149,$D4149:$D4149)+COUNTIFS($D$2:D4149,D4149,$F$2:F4149,F4149)-1=1),X4149,
IF(AND(F4149="Peretoe teenus",H4149&lt;[2]an!$M$37,S4149="kahepoolne vajaduspõhine",U4149&lt;[2]an!$M$37,RANK(D4149,$D4149:$D4149)+COUNTIFS($D$2:D4149,D4149,$F$2:F4149,F4149)-1&gt;1),"",
IF(AND(F4149="Peretoe teenus",H4149&lt;[2]an!$M$37,S4149="kahepoolne vajaduspõhine",U4149&gt;=[2]an!$M$37,U4149&lt;=[2]an!$M$38,RANK(D4149,$D4149:$D4149)+COUNTIFS($D$2:D4149,D4149,$F$2:F4149,F4149)-1=1),
((EOMONTH(U4149,0)-U4149+1)*X4149)/DAY(EOMONTH(U4149,0))+(DAY(U4149)-1)*100/DAY(EOMONTH(U4149,0)),
IF(AND(F4149="Peretoe teenus",H4149&lt;[2]an!$M$37,S4149="kahepoolne vajaduspõhine",U4149&gt;=[2]an!$M$37,U4149&lt;=[2]an!$M$38,RANK(D4149,$D4149:$D4149)+COUNTIFS($D$2:D4149,D4149,$F$2:F4149,F4149)-1&gt;1),"",
IF(AND(F4149="Peretoe teenus",H4149&lt;[2]an!$M$37,S4149="kahepoolne vajaduspõhine",U4149&gt;[2]an!$M$38,RANK(D4149,$D4149:$D4149)+COUNTIFS($D$2:D4149,D4149,$F$2:F4149,F4149)-1=1),X4149,
IF(AND(F4149="Peretoe teenus",H4149&lt;[2]an!$M$37,S4149="kahepoolne vajaduspõhine",U4149&gt;[2]an!$M$38,RANK(D4149,$D4149:$D4149)+COUNTIFS($D$2:D4149,D4149,$F$2:F4149,F4149)-1&gt;1),"",X4149*W4149)))))))))))))),"")</f>
        <v/>
      </c>
      <c r="Z4149" s="18" t="str">
        <f t="shared" si="193"/>
        <v/>
      </c>
      <c r="AA4149" s="19" t="str">
        <f>IFERROR(VLOOKUP(E4149,[2]an!$A$3:$B$81,2,FALSE),"")</f>
        <v/>
      </c>
      <c r="AB4149" s="19" t="str">
        <f>IFERROR(VLOOKUP(AA4149,[2]an!$C$2:$D$16,2,FALSE),"")</f>
        <v/>
      </c>
      <c r="AC4149" s="20"/>
      <c r="AD4149" s="21" t="str">
        <f>IF(A4149=[2]an!$F$36,VLOOKUP([2]an!$F$36,[2]an!$F$36:$H$36,3,FALSE),IF(A4149=[2]an!$F$35,VLOOKUP([2]an!$F$35,[2]an!$F$35:$H$35,3,FALSE),IF(A4149=[2]an!$F$33,VLOOKUP([2]an!$F$33,[2]an!$F$33:$H$33,3,FALSE),IF(A4149=[2]an!$F$31,VLOOKUP([2]an!$F$31,[2]an!$F$31:$H$31,3,FALSE),""))))</f>
        <v/>
      </c>
    </row>
    <row r="4150" spans="6:30" x14ac:dyDescent="0.2">
      <c r="F4150" s="10"/>
      <c r="G4150" s="8" t="str">
        <f t="shared" si="194"/>
        <v/>
      </c>
      <c r="H4150" s="13"/>
      <c r="K4150" s="13"/>
      <c r="L4150" s="10"/>
      <c r="M4150" s="10"/>
      <c r="S4150" s="8" t="str">
        <f>IFERROR(VLOOKUP(D4150,[1]peretoe_teenus!$A$2:$L$2000,5,FALSE),"")</f>
        <v/>
      </c>
      <c r="U4150" s="13"/>
      <c r="V4150" s="15" t="str" cm="1">
        <f t="array" ref="V4150">IFERROR(IF(AND(F4150="Tugigrupp",RANK(K4150,$K4150:$K4150)+COUNTIFS($K$2:K4150,K4150,$L$2:L4150,L4150,$M$2:M4150,M4150,$I$2:I4150,I4150,$G$2:G4150,G4150,$F$2:F4150,F4150)-1=1),SUMPRODUCT(($F$2:$F$4154=F4150)*($G$2:$G$4154=G4150)*($K$2:$K$4154=K4150)*($I$2:$I$4154=I4150)*($L$2:$L$4154=L4150)*($M$2:$M$4154=M4150)),""),"")</f>
        <v/>
      </c>
      <c r="W4150" s="15" t="str">
        <f t="shared" si="192"/>
        <v/>
      </c>
      <c r="X4150" s="16" t="str">
        <f>IF(AND(A4150=[2]an!$G$38,F4150=[2]an!$E$40),[2]an!$G$40,IF(AND(A4150=[2]an!$G$38,F4150=[2]an!$E$41),[2]an!$G$41,IF(AND(A4150=[2]an!$G$38,F4150=[2]an!$E$39,H4150&gt;=[2]an!$M$37),[2]an!$G$39,
IF(AND(A4150=[2]an!$G$38,F4150=[2]an!$E$39,H4150&lt;[2]an!$M$37,S4150="kahepoolne vajaduspõhine",U4150=""),[2]an!$M$40,
IF(AND(A4150=[2]an!$G$38,F4150=[2]an!$E$39,H4150&lt;[2]an!$M$37,S4150="kahepoolne vajaduspõhine",U4150&lt;&gt;""),[2]an!$G$39,
IF(AND(A4150=[2]an!$G$38,F4150=[2]an!$E$39,H4150&lt;[2]an!$M$37,S4150&lt;&gt;"kahepoolne vajaduspõhine"),[2]an!$G$39,
IF(AND(A4150=[2]an!$G$38,F4150=[2]an!$E$42),[2]an!$G$42,
IF(AND(A4150=[2]an!$H$38,F4150=[2]an!$E$40),[2]an!$H$40,IF(AND(A4150=[2]an!$H$38,F4150=[2]an!$E$41),[2]an!$H$41,IF(AND(A4150=[2]an!$H$38,F4150=[2]an!$E$39,H4150&gt;=[2]an!$M$37),[2]an!$H$39,
IF(AND(A4150=[2]an!$H$38,F4150=[2]an!$E$39,H4150&lt;[2]an!$M$37,S4150="kahepoolne vajaduspõhine",U4150=""),[2]an!$M$40,
IF(AND(A4150=[2]an!$H$38,F4150=[2]an!$E$39,H4150&lt;[2]an!$M$37,S4150="kahepoolne vajaduspõhine",U4150&lt;&gt;""),[2]an!$H$39,
IF(AND(A4150=[2]an!$H$38,F4150=[2]an!$E$39,H4150&lt;[2]an!$M$37,S4150&lt;&gt;"kahepoolne vajaduspõhine"),[2]an!$H$39,
IF(AND(A4150=[2]an!$H$38,F4150=[2]an!$E$42),[2]an!$H$42,
IF(AND(A4150=[2]an!$I$38,F4150=[2]an!$E$40),[2]an!$I$40,IF(AND(A4150=[2]an!$I$38,F4150=[2]an!$E$41),[2]an!$I$41,IF(AND(A4150=[2]an!$I$38,F4150=[2]an!$E$39,H4150&gt;=[2]an!$M$37),[2]an!$I$39,
IF(AND(A4150=[2]an!$I$38,F4150=[2]an!$E$39,H4150&lt;[2]an!$M$37,S4150="kahepoolne vajaduspõhine",U4150=""),[2]an!$M$40,
IF(AND(A4150=[2]an!$I$38,F4150=[2]an!$E$39,H4150&lt;[2]an!$M$37,S4150="kahepoolne vajaduspõhine",U4150&lt;&gt;""),[2]an!$I$39,
IF(AND(A4150=[2]an!$I$38,F4150=[2]an!$E$39,H4150&lt;[2]an!$M$37,S4150&lt;&gt;"kahepoolne vajaduspõhine"),[2]an!$I$39,
IF(AND(A4150=[2]an!$I$38,F4150=[2]an!$E$42),[2]an!$I$42,
IF(AND(A4150=[2]an!$J$38,F4150=[2]an!$E$40),[2]an!$J$40,IF(AND(A4150=[2]an!$J$38,F4150=[2]an!$E$41),[2]an!$J$41,IF(AND(A4150=[2]an!$J$38,F4150=[2]an!$E$39,H4150&gt;=[2]an!$M$37),[2]an!$J$39,
IF(AND(A4150=[2]an!$J$38,F4150=[2]an!$E$39,H4150&lt;[2]an!$M$37,S4150="kahepoolne vajaduspõhine",U4150=""),[2]an!$M$40,
IF(AND(A4150=[2]an!$J$38,F4150=[2]an!$E$39,H4150&lt;[2]an!$M$37,S4150="kahepoolne vajaduspõhine",U4150&lt;&gt;""),[2]an!$J$39,
IF(AND(A4150=[2]an!$J$38,F4150=[2]an!$E$39,H4150&lt;[2]an!$M$37,S4150&lt;&gt;"kahepoolne vajaduspõhine"),[2]an!$J$39,
IF(AND(A4150=[2]an!$J$38,F4150=[2]an!$E$42),[2]an!$J$42,""))))))))))))))))))))))))))))</f>
        <v/>
      </c>
      <c r="Y4150" s="17" t="str">
        <f>IFERROR(IF(F4150="Tugigrupp",0,
IF(AND(F4150="Peretoe teenus",H4150&gt;=[2]an!$M$37,RANK(D4150,$D4150:$D4150)+COUNTIFS($D$2:D4150,D4150,$F$2:F4150,F4150)-1&gt;1),"",
IF(AND(F4150="Peretoe teenus",H4150&gt;=[2]an!$M$37,RANK(D4150,$D4150:$D4150)+COUNTIFS($D$2:D4150,D4150,$F$2:F4150,F4150)-1=1,MONTH(H4150)=MONTH(K4150)=TRUE,YEAR(H4150)=YEAR(K4150)=TRUE),((EOMONTH(H4150,0)-H4150+1)*X4150)/DAY(EOMONTH(H4150,0)),
IF(AND(F4150="Peretoe teenus",H4150&gt;=[2]an!$M$37,RANK(D4150,$D4150:$D4150)+COUNTIFS($D$2:D4150,D4150,$F$2:F4150,F4150)-1=1),X4150,
IF(AND(F4150="Peretoe teenus",H4150&lt;[2]an!$M$37,S4150&lt;&gt;"kahepoolne vajaduspõhine",RANK(D4150,$D4150:$D4150)+COUNTIFS($D$2:D4150,D4150,$F$2:F4150,F4150)-1=1),X4150,
IF(AND(F4150="Peretoe teenus",H4150&lt;[2]an!$M$37,S4150&lt;&gt;"kahepoolne vajaduspõhine",RANK(D4150,$D4150:$D4150)+COUNTIFS($D$2:D4150,D4150,$F$2:F4150,F4150)-1&gt;1),"",
IF(AND(F4150="Peretoe teenus",H4150&lt;[2]an!$M$37,S4150="kahepoolne vajaduspõhine",U4150="",RANK(D4150,$D4150:$D4150)+COUNTIFS($D$2:D4150,D4150,$F$2:F4150,F4150)-1=1),X4150,
IF(AND(F4150="Peretoe teenus",H4150&lt;[2]an!$M$37,S4150="kahepoolne vajaduspõhine",U4150="",RANK(D4150,$D4150:$D4150)+COUNTIFS($D$2:D4150,D4150,$F$2:F4150,F4150)-1&gt;1),"",
IF(AND(F4150="Peretoe teenus",H4150&lt;[2]an!$M$37,S4150="kahepoolne vajaduspõhine",U4150&lt;[2]an!$M$37,RANK(D4150,$D4150:$D4150)+COUNTIFS($D$2:D4150,D4150,$F$2:F4150,F4150)-1=1),X4150,
IF(AND(F4150="Peretoe teenus",H4150&lt;[2]an!$M$37,S4150="kahepoolne vajaduspõhine",U4150&lt;[2]an!$M$37,RANK(D4150,$D4150:$D4150)+COUNTIFS($D$2:D4150,D4150,$F$2:F4150,F4150)-1&gt;1),"",
IF(AND(F4150="Peretoe teenus",H4150&lt;[2]an!$M$37,S4150="kahepoolne vajaduspõhine",U4150&gt;=[2]an!$M$37,U4150&lt;=[2]an!$M$38,RANK(D4150,$D4150:$D4150)+COUNTIFS($D$2:D4150,D4150,$F$2:F4150,F4150)-1=1),
((EOMONTH(U4150,0)-U4150+1)*X4150)/DAY(EOMONTH(U4150,0))+(DAY(U4150)-1)*100/DAY(EOMONTH(U4150,0)),
IF(AND(F4150="Peretoe teenus",H4150&lt;[2]an!$M$37,S4150="kahepoolne vajaduspõhine",U4150&gt;=[2]an!$M$37,U4150&lt;=[2]an!$M$38,RANK(D4150,$D4150:$D4150)+COUNTIFS($D$2:D4150,D4150,$F$2:F4150,F4150)-1&gt;1),"",
IF(AND(F4150="Peretoe teenus",H4150&lt;[2]an!$M$37,S4150="kahepoolne vajaduspõhine",U4150&gt;[2]an!$M$38,RANK(D4150,$D4150:$D4150)+COUNTIFS($D$2:D4150,D4150,$F$2:F4150,F4150)-1=1),X4150,
IF(AND(F4150="Peretoe teenus",H4150&lt;[2]an!$M$37,S4150="kahepoolne vajaduspõhine",U4150&gt;[2]an!$M$38,RANK(D4150,$D4150:$D4150)+COUNTIFS($D$2:D4150,D4150,$F$2:F4150,F4150)-1&gt;1),"",X4150*W4150)))))))))))))),"")</f>
        <v/>
      </c>
      <c r="Z4150" s="18" t="str">
        <f t="shared" si="193"/>
        <v/>
      </c>
      <c r="AA4150" s="19" t="str">
        <f>IFERROR(VLOOKUP(E4150,[2]an!$A$3:$B$81,2,FALSE),"")</f>
        <v/>
      </c>
      <c r="AB4150" s="19" t="str">
        <f>IFERROR(VLOOKUP(AA4150,[2]an!$C$2:$D$16,2,FALSE),"")</f>
        <v/>
      </c>
      <c r="AC4150" s="20"/>
      <c r="AD4150" s="21" t="str">
        <f>IF(A4150=[2]an!$F$36,VLOOKUP([2]an!$F$36,[2]an!$F$36:$H$36,3,FALSE),IF(A4150=[2]an!$F$35,VLOOKUP([2]an!$F$35,[2]an!$F$35:$H$35,3,FALSE),IF(A4150=[2]an!$F$33,VLOOKUP([2]an!$F$33,[2]an!$F$33:$H$33,3,FALSE),IF(A4150=[2]an!$F$31,VLOOKUP([2]an!$F$31,[2]an!$F$31:$H$31,3,FALSE),""))))</f>
        <v/>
      </c>
    </row>
    <row r="4151" spans="6:30" x14ac:dyDescent="0.2">
      <c r="F4151" s="10"/>
      <c r="G4151" s="8" t="str">
        <f t="shared" si="194"/>
        <v/>
      </c>
      <c r="H4151" s="13"/>
      <c r="K4151" s="13"/>
      <c r="L4151" s="10"/>
      <c r="M4151" s="10"/>
      <c r="S4151" s="8" t="str">
        <f>IFERROR(VLOOKUP(D4151,[1]peretoe_teenus!$A$2:$L$2000,5,FALSE),"")</f>
        <v/>
      </c>
      <c r="U4151" s="13"/>
      <c r="V4151" s="15" t="str" cm="1">
        <f t="array" ref="V4151">IFERROR(IF(AND(F4151="Tugigrupp",RANK(K4151,$K4151:$K4151)+COUNTIFS($K$2:K4151,K4151,$L$2:L4151,L4151,$M$2:M4151,M4151,$I$2:I4151,I4151,$G$2:G4151,G4151,$F$2:F4151,F4151)-1=1),SUMPRODUCT(($F$2:$F$4154=F4151)*($G$2:$G$4154=G4151)*($K$2:$K$4154=K4151)*($I$2:$I$4154=I4151)*($L$2:$L$4154=L4151)*($M$2:$M$4154=M4151)),""),"")</f>
        <v/>
      </c>
      <c r="W4151" s="15" t="str">
        <f t="shared" si="192"/>
        <v/>
      </c>
      <c r="X4151" s="16" t="str">
        <f>IF(AND(A4151=[2]an!$G$38,F4151=[2]an!$E$40),[2]an!$G$40,IF(AND(A4151=[2]an!$G$38,F4151=[2]an!$E$41),[2]an!$G$41,IF(AND(A4151=[2]an!$G$38,F4151=[2]an!$E$39,H4151&gt;=[2]an!$M$37),[2]an!$G$39,
IF(AND(A4151=[2]an!$G$38,F4151=[2]an!$E$39,H4151&lt;[2]an!$M$37,S4151="kahepoolne vajaduspõhine",U4151=""),[2]an!$M$40,
IF(AND(A4151=[2]an!$G$38,F4151=[2]an!$E$39,H4151&lt;[2]an!$M$37,S4151="kahepoolne vajaduspõhine",U4151&lt;&gt;""),[2]an!$G$39,
IF(AND(A4151=[2]an!$G$38,F4151=[2]an!$E$39,H4151&lt;[2]an!$M$37,S4151&lt;&gt;"kahepoolne vajaduspõhine"),[2]an!$G$39,
IF(AND(A4151=[2]an!$G$38,F4151=[2]an!$E$42),[2]an!$G$42,
IF(AND(A4151=[2]an!$H$38,F4151=[2]an!$E$40),[2]an!$H$40,IF(AND(A4151=[2]an!$H$38,F4151=[2]an!$E$41),[2]an!$H$41,IF(AND(A4151=[2]an!$H$38,F4151=[2]an!$E$39,H4151&gt;=[2]an!$M$37),[2]an!$H$39,
IF(AND(A4151=[2]an!$H$38,F4151=[2]an!$E$39,H4151&lt;[2]an!$M$37,S4151="kahepoolne vajaduspõhine",U4151=""),[2]an!$M$40,
IF(AND(A4151=[2]an!$H$38,F4151=[2]an!$E$39,H4151&lt;[2]an!$M$37,S4151="kahepoolne vajaduspõhine",U4151&lt;&gt;""),[2]an!$H$39,
IF(AND(A4151=[2]an!$H$38,F4151=[2]an!$E$39,H4151&lt;[2]an!$M$37,S4151&lt;&gt;"kahepoolne vajaduspõhine"),[2]an!$H$39,
IF(AND(A4151=[2]an!$H$38,F4151=[2]an!$E$42),[2]an!$H$42,
IF(AND(A4151=[2]an!$I$38,F4151=[2]an!$E$40),[2]an!$I$40,IF(AND(A4151=[2]an!$I$38,F4151=[2]an!$E$41),[2]an!$I$41,IF(AND(A4151=[2]an!$I$38,F4151=[2]an!$E$39,H4151&gt;=[2]an!$M$37),[2]an!$I$39,
IF(AND(A4151=[2]an!$I$38,F4151=[2]an!$E$39,H4151&lt;[2]an!$M$37,S4151="kahepoolne vajaduspõhine",U4151=""),[2]an!$M$40,
IF(AND(A4151=[2]an!$I$38,F4151=[2]an!$E$39,H4151&lt;[2]an!$M$37,S4151="kahepoolne vajaduspõhine",U4151&lt;&gt;""),[2]an!$I$39,
IF(AND(A4151=[2]an!$I$38,F4151=[2]an!$E$39,H4151&lt;[2]an!$M$37,S4151&lt;&gt;"kahepoolne vajaduspõhine"),[2]an!$I$39,
IF(AND(A4151=[2]an!$I$38,F4151=[2]an!$E$42),[2]an!$I$42,
IF(AND(A4151=[2]an!$J$38,F4151=[2]an!$E$40),[2]an!$J$40,IF(AND(A4151=[2]an!$J$38,F4151=[2]an!$E$41),[2]an!$J$41,IF(AND(A4151=[2]an!$J$38,F4151=[2]an!$E$39,H4151&gt;=[2]an!$M$37),[2]an!$J$39,
IF(AND(A4151=[2]an!$J$38,F4151=[2]an!$E$39,H4151&lt;[2]an!$M$37,S4151="kahepoolne vajaduspõhine",U4151=""),[2]an!$M$40,
IF(AND(A4151=[2]an!$J$38,F4151=[2]an!$E$39,H4151&lt;[2]an!$M$37,S4151="kahepoolne vajaduspõhine",U4151&lt;&gt;""),[2]an!$J$39,
IF(AND(A4151=[2]an!$J$38,F4151=[2]an!$E$39,H4151&lt;[2]an!$M$37,S4151&lt;&gt;"kahepoolne vajaduspõhine"),[2]an!$J$39,
IF(AND(A4151=[2]an!$J$38,F4151=[2]an!$E$42),[2]an!$J$42,""))))))))))))))))))))))))))))</f>
        <v/>
      </c>
      <c r="Y4151" s="17" t="str">
        <f>IFERROR(IF(F4151="Tugigrupp",0,
IF(AND(F4151="Peretoe teenus",H4151&gt;=[2]an!$M$37,RANK(D4151,$D4151:$D4151)+COUNTIFS($D$2:D4151,D4151,$F$2:F4151,F4151)-1&gt;1),"",
IF(AND(F4151="Peretoe teenus",H4151&gt;=[2]an!$M$37,RANK(D4151,$D4151:$D4151)+COUNTIFS($D$2:D4151,D4151,$F$2:F4151,F4151)-1=1,MONTH(H4151)=MONTH(K4151)=TRUE,YEAR(H4151)=YEAR(K4151)=TRUE),((EOMONTH(H4151,0)-H4151+1)*X4151)/DAY(EOMONTH(H4151,0)),
IF(AND(F4151="Peretoe teenus",H4151&gt;=[2]an!$M$37,RANK(D4151,$D4151:$D4151)+COUNTIFS($D$2:D4151,D4151,$F$2:F4151,F4151)-1=1),X4151,
IF(AND(F4151="Peretoe teenus",H4151&lt;[2]an!$M$37,S4151&lt;&gt;"kahepoolne vajaduspõhine",RANK(D4151,$D4151:$D4151)+COUNTIFS($D$2:D4151,D4151,$F$2:F4151,F4151)-1=1),X4151,
IF(AND(F4151="Peretoe teenus",H4151&lt;[2]an!$M$37,S4151&lt;&gt;"kahepoolne vajaduspõhine",RANK(D4151,$D4151:$D4151)+COUNTIFS($D$2:D4151,D4151,$F$2:F4151,F4151)-1&gt;1),"",
IF(AND(F4151="Peretoe teenus",H4151&lt;[2]an!$M$37,S4151="kahepoolne vajaduspõhine",U4151="",RANK(D4151,$D4151:$D4151)+COUNTIFS($D$2:D4151,D4151,$F$2:F4151,F4151)-1=1),X4151,
IF(AND(F4151="Peretoe teenus",H4151&lt;[2]an!$M$37,S4151="kahepoolne vajaduspõhine",U4151="",RANK(D4151,$D4151:$D4151)+COUNTIFS($D$2:D4151,D4151,$F$2:F4151,F4151)-1&gt;1),"",
IF(AND(F4151="Peretoe teenus",H4151&lt;[2]an!$M$37,S4151="kahepoolne vajaduspõhine",U4151&lt;[2]an!$M$37,RANK(D4151,$D4151:$D4151)+COUNTIFS($D$2:D4151,D4151,$F$2:F4151,F4151)-1=1),X4151,
IF(AND(F4151="Peretoe teenus",H4151&lt;[2]an!$M$37,S4151="kahepoolne vajaduspõhine",U4151&lt;[2]an!$M$37,RANK(D4151,$D4151:$D4151)+COUNTIFS($D$2:D4151,D4151,$F$2:F4151,F4151)-1&gt;1),"",
IF(AND(F4151="Peretoe teenus",H4151&lt;[2]an!$M$37,S4151="kahepoolne vajaduspõhine",U4151&gt;=[2]an!$M$37,U4151&lt;=[2]an!$M$38,RANK(D4151,$D4151:$D4151)+COUNTIFS($D$2:D4151,D4151,$F$2:F4151,F4151)-1=1),
((EOMONTH(U4151,0)-U4151+1)*X4151)/DAY(EOMONTH(U4151,0))+(DAY(U4151)-1)*100/DAY(EOMONTH(U4151,0)),
IF(AND(F4151="Peretoe teenus",H4151&lt;[2]an!$M$37,S4151="kahepoolne vajaduspõhine",U4151&gt;=[2]an!$M$37,U4151&lt;=[2]an!$M$38,RANK(D4151,$D4151:$D4151)+COUNTIFS($D$2:D4151,D4151,$F$2:F4151,F4151)-1&gt;1),"",
IF(AND(F4151="Peretoe teenus",H4151&lt;[2]an!$M$37,S4151="kahepoolne vajaduspõhine",U4151&gt;[2]an!$M$38,RANK(D4151,$D4151:$D4151)+COUNTIFS($D$2:D4151,D4151,$F$2:F4151,F4151)-1=1),X4151,
IF(AND(F4151="Peretoe teenus",H4151&lt;[2]an!$M$37,S4151="kahepoolne vajaduspõhine",U4151&gt;[2]an!$M$38,RANK(D4151,$D4151:$D4151)+COUNTIFS($D$2:D4151,D4151,$F$2:F4151,F4151)-1&gt;1),"",X4151*W4151)))))))))))))),"")</f>
        <v/>
      </c>
      <c r="Z4151" s="18" t="str">
        <f t="shared" si="193"/>
        <v/>
      </c>
      <c r="AA4151" s="19" t="str">
        <f>IFERROR(VLOOKUP(E4151,[2]an!$A$3:$B$81,2,FALSE),"")</f>
        <v/>
      </c>
      <c r="AB4151" s="19" t="str">
        <f>IFERROR(VLOOKUP(AA4151,[2]an!$C$2:$D$16,2,FALSE),"")</f>
        <v/>
      </c>
      <c r="AC4151" s="20"/>
      <c r="AD4151" s="21" t="str">
        <f>IF(A4151=[2]an!$F$36,VLOOKUP([2]an!$F$36,[2]an!$F$36:$H$36,3,FALSE),IF(A4151=[2]an!$F$35,VLOOKUP([2]an!$F$35,[2]an!$F$35:$H$35,3,FALSE),IF(A4151=[2]an!$F$33,VLOOKUP([2]an!$F$33,[2]an!$F$33:$H$33,3,FALSE),IF(A4151=[2]an!$F$31,VLOOKUP([2]an!$F$31,[2]an!$F$31:$H$31,3,FALSE),""))))</f>
        <v/>
      </c>
    </row>
    <row r="4152" spans="6:30" x14ac:dyDescent="0.2">
      <c r="F4152" s="10"/>
      <c r="G4152" s="8" t="str">
        <f t="shared" si="194"/>
        <v/>
      </c>
      <c r="H4152" s="13"/>
      <c r="K4152" s="13"/>
      <c r="L4152" s="10"/>
      <c r="M4152" s="10"/>
      <c r="S4152" s="8" t="str">
        <f>IFERROR(VLOOKUP(D4152,[1]peretoe_teenus!$A$2:$L$2000,5,FALSE),"")</f>
        <v/>
      </c>
      <c r="U4152" s="13"/>
      <c r="V4152" s="15" t="str" cm="1">
        <f t="array" ref="V4152">IFERROR(IF(AND(F4152="Tugigrupp",RANK(K4152,$K4152:$K4152)+COUNTIFS($K$2:K4152,K4152,$L$2:L4152,L4152,$M$2:M4152,M4152,$I$2:I4152,I4152,$G$2:G4152,G4152,$F$2:F4152,F4152)-1=1),SUMPRODUCT(($F$2:$F$4154=F4152)*($G$2:$G$4154=G4152)*($K$2:$K$4154=K4152)*($I$2:$I$4154=I4152)*($L$2:$L$4154=L4152)*($M$2:$M$4154=M4152)),""),"")</f>
        <v/>
      </c>
      <c r="W4152" s="15" t="str">
        <f t="shared" si="192"/>
        <v/>
      </c>
      <c r="X4152" s="16" t="str">
        <f>IF(AND(A4152=[2]an!$G$38,F4152=[2]an!$E$40),[2]an!$G$40,IF(AND(A4152=[2]an!$G$38,F4152=[2]an!$E$41),[2]an!$G$41,IF(AND(A4152=[2]an!$G$38,F4152=[2]an!$E$39,H4152&gt;=[2]an!$M$37),[2]an!$G$39,
IF(AND(A4152=[2]an!$G$38,F4152=[2]an!$E$39,H4152&lt;[2]an!$M$37,S4152="kahepoolne vajaduspõhine",U4152=""),[2]an!$M$40,
IF(AND(A4152=[2]an!$G$38,F4152=[2]an!$E$39,H4152&lt;[2]an!$M$37,S4152="kahepoolne vajaduspõhine",U4152&lt;&gt;""),[2]an!$G$39,
IF(AND(A4152=[2]an!$G$38,F4152=[2]an!$E$39,H4152&lt;[2]an!$M$37,S4152&lt;&gt;"kahepoolne vajaduspõhine"),[2]an!$G$39,
IF(AND(A4152=[2]an!$G$38,F4152=[2]an!$E$42),[2]an!$G$42,
IF(AND(A4152=[2]an!$H$38,F4152=[2]an!$E$40),[2]an!$H$40,IF(AND(A4152=[2]an!$H$38,F4152=[2]an!$E$41),[2]an!$H$41,IF(AND(A4152=[2]an!$H$38,F4152=[2]an!$E$39,H4152&gt;=[2]an!$M$37),[2]an!$H$39,
IF(AND(A4152=[2]an!$H$38,F4152=[2]an!$E$39,H4152&lt;[2]an!$M$37,S4152="kahepoolne vajaduspõhine",U4152=""),[2]an!$M$40,
IF(AND(A4152=[2]an!$H$38,F4152=[2]an!$E$39,H4152&lt;[2]an!$M$37,S4152="kahepoolne vajaduspõhine",U4152&lt;&gt;""),[2]an!$H$39,
IF(AND(A4152=[2]an!$H$38,F4152=[2]an!$E$39,H4152&lt;[2]an!$M$37,S4152&lt;&gt;"kahepoolne vajaduspõhine"),[2]an!$H$39,
IF(AND(A4152=[2]an!$H$38,F4152=[2]an!$E$42),[2]an!$H$42,
IF(AND(A4152=[2]an!$I$38,F4152=[2]an!$E$40),[2]an!$I$40,IF(AND(A4152=[2]an!$I$38,F4152=[2]an!$E$41),[2]an!$I$41,IF(AND(A4152=[2]an!$I$38,F4152=[2]an!$E$39,H4152&gt;=[2]an!$M$37),[2]an!$I$39,
IF(AND(A4152=[2]an!$I$38,F4152=[2]an!$E$39,H4152&lt;[2]an!$M$37,S4152="kahepoolne vajaduspõhine",U4152=""),[2]an!$M$40,
IF(AND(A4152=[2]an!$I$38,F4152=[2]an!$E$39,H4152&lt;[2]an!$M$37,S4152="kahepoolne vajaduspõhine",U4152&lt;&gt;""),[2]an!$I$39,
IF(AND(A4152=[2]an!$I$38,F4152=[2]an!$E$39,H4152&lt;[2]an!$M$37,S4152&lt;&gt;"kahepoolne vajaduspõhine"),[2]an!$I$39,
IF(AND(A4152=[2]an!$I$38,F4152=[2]an!$E$42),[2]an!$I$42,
IF(AND(A4152=[2]an!$J$38,F4152=[2]an!$E$40),[2]an!$J$40,IF(AND(A4152=[2]an!$J$38,F4152=[2]an!$E$41),[2]an!$J$41,IF(AND(A4152=[2]an!$J$38,F4152=[2]an!$E$39,H4152&gt;=[2]an!$M$37),[2]an!$J$39,
IF(AND(A4152=[2]an!$J$38,F4152=[2]an!$E$39,H4152&lt;[2]an!$M$37,S4152="kahepoolne vajaduspõhine",U4152=""),[2]an!$M$40,
IF(AND(A4152=[2]an!$J$38,F4152=[2]an!$E$39,H4152&lt;[2]an!$M$37,S4152="kahepoolne vajaduspõhine",U4152&lt;&gt;""),[2]an!$J$39,
IF(AND(A4152=[2]an!$J$38,F4152=[2]an!$E$39,H4152&lt;[2]an!$M$37,S4152&lt;&gt;"kahepoolne vajaduspõhine"),[2]an!$J$39,
IF(AND(A4152=[2]an!$J$38,F4152=[2]an!$E$42),[2]an!$J$42,""))))))))))))))))))))))))))))</f>
        <v/>
      </c>
      <c r="Y4152" s="17" t="str">
        <f>IFERROR(IF(F4152="Tugigrupp",0,
IF(AND(F4152="Peretoe teenus",H4152&gt;=[2]an!$M$37,RANK(D4152,$D4152:$D4152)+COUNTIFS($D$2:D4152,D4152,$F$2:F4152,F4152)-1&gt;1),"",
IF(AND(F4152="Peretoe teenus",H4152&gt;=[2]an!$M$37,RANK(D4152,$D4152:$D4152)+COUNTIFS($D$2:D4152,D4152,$F$2:F4152,F4152)-1=1,MONTH(H4152)=MONTH(K4152)=TRUE,YEAR(H4152)=YEAR(K4152)=TRUE),((EOMONTH(H4152,0)-H4152+1)*X4152)/DAY(EOMONTH(H4152,0)),
IF(AND(F4152="Peretoe teenus",H4152&gt;=[2]an!$M$37,RANK(D4152,$D4152:$D4152)+COUNTIFS($D$2:D4152,D4152,$F$2:F4152,F4152)-1=1),X4152,
IF(AND(F4152="Peretoe teenus",H4152&lt;[2]an!$M$37,S4152&lt;&gt;"kahepoolne vajaduspõhine",RANK(D4152,$D4152:$D4152)+COUNTIFS($D$2:D4152,D4152,$F$2:F4152,F4152)-1=1),X4152,
IF(AND(F4152="Peretoe teenus",H4152&lt;[2]an!$M$37,S4152&lt;&gt;"kahepoolne vajaduspõhine",RANK(D4152,$D4152:$D4152)+COUNTIFS($D$2:D4152,D4152,$F$2:F4152,F4152)-1&gt;1),"",
IF(AND(F4152="Peretoe teenus",H4152&lt;[2]an!$M$37,S4152="kahepoolne vajaduspõhine",U4152="",RANK(D4152,$D4152:$D4152)+COUNTIFS($D$2:D4152,D4152,$F$2:F4152,F4152)-1=1),X4152,
IF(AND(F4152="Peretoe teenus",H4152&lt;[2]an!$M$37,S4152="kahepoolne vajaduspõhine",U4152="",RANK(D4152,$D4152:$D4152)+COUNTIFS($D$2:D4152,D4152,$F$2:F4152,F4152)-1&gt;1),"",
IF(AND(F4152="Peretoe teenus",H4152&lt;[2]an!$M$37,S4152="kahepoolne vajaduspõhine",U4152&lt;[2]an!$M$37,RANK(D4152,$D4152:$D4152)+COUNTIFS($D$2:D4152,D4152,$F$2:F4152,F4152)-1=1),X4152,
IF(AND(F4152="Peretoe teenus",H4152&lt;[2]an!$M$37,S4152="kahepoolne vajaduspõhine",U4152&lt;[2]an!$M$37,RANK(D4152,$D4152:$D4152)+COUNTIFS($D$2:D4152,D4152,$F$2:F4152,F4152)-1&gt;1),"",
IF(AND(F4152="Peretoe teenus",H4152&lt;[2]an!$M$37,S4152="kahepoolne vajaduspõhine",U4152&gt;=[2]an!$M$37,U4152&lt;=[2]an!$M$38,RANK(D4152,$D4152:$D4152)+COUNTIFS($D$2:D4152,D4152,$F$2:F4152,F4152)-1=1),
((EOMONTH(U4152,0)-U4152+1)*X4152)/DAY(EOMONTH(U4152,0))+(DAY(U4152)-1)*100/DAY(EOMONTH(U4152,0)),
IF(AND(F4152="Peretoe teenus",H4152&lt;[2]an!$M$37,S4152="kahepoolne vajaduspõhine",U4152&gt;=[2]an!$M$37,U4152&lt;=[2]an!$M$38,RANK(D4152,$D4152:$D4152)+COUNTIFS($D$2:D4152,D4152,$F$2:F4152,F4152)-1&gt;1),"",
IF(AND(F4152="Peretoe teenus",H4152&lt;[2]an!$M$37,S4152="kahepoolne vajaduspõhine",U4152&gt;[2]an!$M$38,RANK(D4152,$D4152:$D4152)+COUNTIFS($D$2:D4152,D4152,$F$2:F4152,F4152)-1=1),X4152,
IF(AND(F4152="Peretoe teenus",H4152&lt;[2]an!$M$37,S4152="kahepoolne vajaduspõhine",U4152&gt;[2]an!$M$38,RANK(D4152,$D4152:$D4152)+COUNTIFS($D$2:D4152,D4152,$F$2:F4152,F4152)-1&gt;1),"",X4152*W4152)))))))))))))),"")</f>
        <v/>
      </c>
      <c r="Z4152" s="18" t="str">
        <f t="shared" si="193"/>
        <v/>
      </c>
      <c r="AA4152" s="19" t="str">
        <f>IFERROR(VLOOKUP(E4152,[2]an!$A$3:$B$81,2,FALSE),"")</f>
        <v/>
      </c>
      <c r="AB4152" s="19" t="str">
        <f>IFERROR(VLOOKUP(AA4152,[2]an!$C$2:$D$16,2,FALSE),"")</f>
        <v/>
      </c>
      <c r="AC4152" s="20"/>
      <c r="AD4152" s="21" t="str">
        <f>IF(A4152=[2]an!$F$36,VLOOKUP([2]an!$F$36,[2]an!$F$36:$H$36,3,FALSE),IF(A4152=[2]an!$F$35,VLOOKUP([2]an!$F$35,[2]an!$F$35:$H$35,3,FALSE),IF(A4152=[2]an!$F$33,VLOOKUP([2]an!$F$33,[2]an!$F$33:$H$33,3,FALSE),IF(A4152=[2]an!$F$31,VLOOKUP([2]an!$F$31,[2]an!$F$31:$H$31,3,FALSE),""))))</f>
        <v/>
      </c>
    </row>
    <row r="4153" spans="6:30" x14ac:dyDescent="0.2">
      <c r="F4153" s="10"/>
      <c r="G4153" s="8" t="str">
        <f t="shared" si="194"/>
        <v/>
      </c>
      <c r="H4153" s="13"/>
      <c r="K4153" s="13"/>
      <c r="L4153" s="10"/>
      <c r="M4153" s="10"/>
      <c r="S4153" s="8" t="str">
        <f>IFERROR(VLOOKUP(D4153,[1]peretoe_teenus!$A$2:$L$2000,5,FALSE),"")</f>
        <v/>
      </c>
      <c r="U4153" s="13"/>
      <c r="V4153" s="15" t="str" cm="1">
        <f t="array" ref="V4153">IFERROR(IF(AND(F4153="Tugigrupp",RANK(K4153,$K4153:$K4153)+COUNTIFS($K$2:K4153,K4153,$L$2:L4153,L4153,$M$2:M4153,M4153,$I$2:I4153,I4153,$G$2:G4153,G4153,$F$2:F4153,F4153)-1=1),SUMPRODUCT(($F$2:$F$4154=F4153)*($G$2:$G$4154=G4153)*($K$2:$K$4154=K4153)*($I$2:$I$4154=I4153)*($L$2:$L$4154=L4153)*($M$2:$M$4154=M4153)),""),"")</f>
        <v/>
      </c>
      <c r="W4153" s="15" t="str">
        <f t="shared" si="192"/>
        <v/>
      </c>
      <c r="X4153" s="16" t="str">
        <f>IF(AND(A4153=[2]an!$G$38,F4153=[2]an!$E$40),[2]an!$G$40,IF(AND(A4153=[2]an!$G$38,F4153=[2]an!$E$41),[2]an!$G$41,IF(AND(A4153=[2]an!$G$38,F4153=[2]an!$E$39,H4153&gt;=[2]an!$M$37),[2]an!$G$39,
IF(AND(A4153=[2]an!$G$38,F4153=[2]an!$E$39,H4153&lt;[2]an!$M$37,S4153="kahepoolne vajaduspõhine",U4153=""),[2]an!$M$40,
IF(AND(A4153=[2]an!$G$38,F4153=[2]an!$E$39,H4153&lt;[2]an!$M$37,S4153="kahepoolne vajaduspõhine",U4153&lt;&gt;""),[2]an!$G$39,
IF(AND(A4153=[2]an!$G$38,F4153=[2]an!$E$39,H4153&lt;[2]an!$M$37,S4153&lt;&gt;"kahepoolne vajaduspõhine"),[2]an!$G$39,
IF(AND(A4153=[2]an!$G$38,F4153=[2]an!$E$42),[2]an!$G$42,
IF(AND(A4153=[2]an!$H$38,F4153=[2]an!$E$40),[2]an!$H$40,IF(AND(A4153=[2]an!$H$38,F4153=[2]an!$E$41),[2]an!$H$41,IF(AND(A4153=[2]an!$H$38,F4153=[2]an!$E$39,H4153&gt;=[2]an!$M$37),[2]an!$H$39,
IF(AND(A4153=[2]an!$H$38,F4153=[2]an!$E$39,H4153&lt;[2]an!$M$37,S4153="kahepoolne vajaduspõhine",U4153=""),[2]an!$M$40,
IF(AND(A4153=[2]an!$H$38,F4153=[2]an!$E$39,H4153&lt;[2]an!$M$37,S4153="kahepoolne vajaduspõhine",U4153&lt;&gt;""),[2]an!$H$39,
IF(AND(A4153=[2]an!$H$38,F4153=[2]an!$E$39,H4153&lt;[2]an!$M$37,S4153&lt;&gt;"kahepoolne vajaduspõhine"),[2]an!$H$39,
IF(AND(A4153=[2]an!$H$38,F4153=[2]an!$E$42),[2]an!$H$42,
IF(AND(A4153=[2]an!$I$38,F4153=[2]an!$E$40),[2]an!$I$40,IF(AND(A4153=[2]an!$I$38,F4153=[2]an!$E$41),[2]an!$I$41,IF(AND(A4153=[2]an!$I$38,F4153=[2]an!$E$39,H4153&gt;=[2]an!$M$37),[2]an!$I$39,
IF(AND(A4153=[2]an!$I$38,F4153=[2]an!$E$39,H4153&lt;[2]an!$M$37,S4153="kahepoolne vajaduspõhine",U4153=""),[2]an!$M$40,
IF(AND(A4153=[2]an!$I$38,F4153=[2]an!$E$39,H4153&lt;[2]an!$M$37,S4153="kahepoolne vajaduspõhine",U4153&lt;&gt;""),[2]an!$I$39,
IF(AND(A4153=[2]an!$I$38,F4153=[2]an!$E$39,H4153&lt;[2]an!$M$37,S4153&lt;&gt;"kahepoolne vajaduspõhine"),[2]an!$I$39,
IF(AND(A4153=[2]an!$I$38,F4153=[2]an!$E$42),[2]an!$I$42,
IF(AND(A4153=[2]an!$J$38,F4153=[2]an!$E$40),[2]an!$J$40,IF(AND(A4153=[2]an!$J$38,F4153=[2]an!$E$41),[2]an!$J$41,IF(AND(A4153=[2]an!$J$38,F4153=[2]an!$E$39,H4153&gt;=[2]an!$M$37),[2]an!$J$39,
IF(AND(A4153=[2]an!$J$38,F4153=[2]an!$E$39,H4153&lt;[2]an!$M$37,S4153="kahepoolne vajaduspõhine",U4153=""),[2]an!$M$40,
IF(AND(A4153=[2]an!$J$38,F4153=[2]an!$E$39,H4153&lt;[2]an!$M$37,S4153="kahepoolne vajaduspõhine",U4153&lt;&gt;""),[2]an!$J$39,
IF(AND(A4153=[2]an!$J$38,F4153=[2]an!$E$39,H4153&lt;[2]an!$M$37,S4153&lt;&gt;"kahepoolne vajaduspõhine"),[2]an!$J$39,
IF(AND(A4153=[2]an!$J$38,F4153=[2]an!$E$42),[2]an!$J$42,""))))))))))))))))))))))))))))</f>
        <v/>
      </c>
      <c r="Y4153" s="17" t="str">
        <f>IFERROR(IF(F4153="Tugigrupp",0,
IF(AND(F4153="Peretoe teenus",H4153&gt;=[2]an!$M$37,RANK(D4153,$D4153:$D4153)+COUNTIFS($D$2:D4153,D4153,$F$2:F4153,F4153)-1&gt;1),"",
IF(AND(F4153="Peretoe teenus",H4153&gt;=[2]an!$M$37,RANK(D4153,$D4153:$D4153)+COUNTIFS($D$2:D4153,D4153,$F$2:F4153,F4153)-1=1,MONTH(H4153)=MONTH(K4153)=TRUE,YEAR(H4153)=YEAR(K4153)=TRUE),((EOMONTH(H4153,0)-H4153+1)*X4153)/DAY(EOMONTH(H4153,0)),
IF(AND(F4153="Peretoe teenus",H4153&gt;=[2]an!$M$37,RANK(D4153,$D4153:$D4153)+COUNTIFS($D$2:D4153,D4153,$F$2:F4153,F4153)-1=1),X4153,
IF(AND(F4153="Peretoe teenus",H4153&lt;[2]an!$M$37,S4153&lt;&gt;"kahepoolne vajaduspõhine",RANK(D4153,$D4153:$D4153)+COUNTIFS($D$2:D4153,D4153,$F$2:F4153,F4153)-1=1),X4153,
IF(AND(F4153="Peretoe teenus",H4153&lt;[2]an!$M$37,S4153&lt;&gt;"kahepoolne vajaduspõhine",RANK(D4153,$D4153:$D4153)+COUNTIFS($D$2:D4153,D4153,$F$2:F4153,F4153)-1&gt;1),"",
IF(AND(F4153="Peretoe teenus",H4153&lt;[2]an!$M$37,S4153="kahepoolne vajaduspõhine",U4153="",RANK(D4153,$D4153:$D4153)+COUNTIFS($D$2:D4153,D4153,$F$2:F4153,F4153)-1=1),X4153,
IF(AND(F4153="Peretoe teenus",H4153&lt;[2]an!$M$37,S4153="kahepoolne vajaduspõhine",U4153="",RANK(D4153,$D4153:$D4153)+COUNTIFS($D$2:D4153,D4153,$F$2:F4153,F4153)-1&gt;1),"",
IF(AND(F4153="Peretoe teenus",H4153&lt;[2]an!$M$37,S4153="kahepoolne vajaduspõhine",U4153&lt;[2]an!$M$37,RANK(D4153,$D4153:$D4153)+COUNTIFS($D$2:D4153,D4153,$F$2:F4153,F4153)-1=1),X4153,
IF(AND(F4153="Peretoe teenus",H4153&lt;[2]an!$M$37,S4153="kahepoolne vajaduspõhine",U4153&lt;[2]an!$M$37,RANK(D4153,$D4153:$D4153)+COUNTIFS($D$2:D4153,D4153,$F$2:F4153,F4153)-1&gt;1),"",
IF(AND(F4153="Peretoe teenus",H4153&lt;[2]an!$M$37,S4153="kahepoolne vajaduspõhine",U4153&gt;=[2]an!$M$37,U4153&lt;=[2]an!$M$38,RANK(D4153,$D4153:$D4153)+COUNTIFS($D$2:D4153,D4153,$F$2:F4153,F4153)-1=1),
((EOMONTH(U4153,0)-U4153+1)*X4153)/DAY(EOMONTH(U4153,0))+(DAY(U4153)-1)*100/DAY(EOMONTH(U4153,0)),
IF(AND(F4153="Peretoe teenus",H4153&lt;[2]an!$M$37,S4153="kahepoolne vajaduspõhine",U4153&gt;=[2]an!$M$37,U4153&lt;=[2]an!$M$38,RANK(D4153,$D4153:$D4153)+COUNTIFS($D$2:D4153,D4153,$F$2:F4153,F4153)-1&gt;1),"",
IF(AND(F4153="Peretoe teenus",H4153&lt;[2]an!$M$37,S4153="kahepoolne vajaduspõhine",U4153&gt;[2]an!$M$38,RANK(D4153,$D4153:$D4153)+COUNTIFS($D$2:D4153,D4153,$F$2:F4153,F4153)-1=1),X4153,
IF(AND(F4153="Peretoe teenus",H4153&lt;[2]an!$M$37,S4153="kahepoolne vajaduspõhine",U4153&gt;[2]an!$M$38,RANK(D4153,$D4153:$D4153)+COUNTIFS($D$2:D4153,D4153,$F$2:F4153,F4153)-1&gt;1),"",X4153*W4153)))))))))))))),"")</f>
        <v/>
      </c>
      <c r="Z4153" s="18" t="str">
        <f t="shared" si="193"/>
        <v/>
      </c>
      <c r="AA4153" s="19" t="str">
        <f>IFERROR(VLOOKUP(E4153,[2]an!$A$3:$B$81,2,FALSE),"")</f>
        <v/>
      </c>
      <c r="AB4153" s="19" t="str">
        <f>IFERROR(VLOOKUP(AA4153,[2]an!$C$2:$D$16,2,FALSE),"")</f>
        <v/>
      </c>
      <c r="AC4153" s="20"/>
      <c r="AD4153" s="21" t="str">
        <f>IF(A4153=[2]an!$F$36,VLOOKUP([2]an!$F$36,[2]an!$F$36:$H$36,3,FALSE),IF(A4153=[2]an!$F$35,VLOOKUP([2]an!$F$35,[2]an!$F$35:$H$35,3,FALSE),IF(A4153=[2]an!$F$33,VLOOKUP([2]an!$F$33,[2]an!$F$33:$H$33,3,FALSE),IF(A4153=[2]an!$F$31,VLOOKUP([2]an!$F$31,[2]an!$F$31:$H$31,3,FALSE),""))))</f>
        <v/>
      </c>
    </row>
    <row r="4154" spans="6:30" x14ac:dyDescent="0.2">
      <c r="F4154" s="10"/>
      <c r="G4154" s="8" t="str">
        <f t="shared" si="194"/>
        <v/>
      </c>
      <c r="H4154" s="13"/>
      <c r="K4154" s="13"/>
      <c r="L4154" s="10"/>
      <c r="M4154" s="10"/>
      <c r="S4154" s="8" t="str">
        <f>IFERROR(VLOOKUP(D4154,[1]peretoe_teenus!$A$2:$L$2000,5,FALSE),"")</f>
        <v/>
      </c>
      <c r="U4154" s="13"/>
      <c r="V4154" s="15" t="str" cm="1">
        <f t="array" ref="V4154">IFERROR(IF(AND(F4154="Tugigrupp",RANK(K4154,$K4154:$K4154)+COUNTIFS($K$2:K4154,K4154,$L$2:L4154,L4154,$M$2:M4154,M4154,$I$2:I4154,I4154,$G$2:G4154,G4154,$F$2:F4154,F4154)-1=1),SUMPRODUCT(($F$2:$F$4154=F4154)*($G$2:$G$4154=G4154)*($K$2:$K$4154=K4154)*($I$2:$I$4154=I4154)*($L$2:$L$4154=L4154)*($M$2:$M$4154=M4154)),""),"")</f>
        <v/>
      </c>
      <c r="W4154" s="15" t="str">
        <f t="shared" si="192"/>
        <v/>
      </c>
      <c r="X4154" s="16" t="str">
        <f>IF(AND(A4154=[2]an!$G$38,F4154=[2]an!$E$40),[2]an!$G$40,IF(AND(A4154=[2]an!$G$38,F4154=[2]an!$E$41),[2]an!$G$41,IF(AND(A4154=[2]an!$G$38,F4154=[2]an!$E$39,H4154&gt;=[2]an!$M$37),[2]an!$G$39,
IF(AND(A4154=[2]an!$G$38,F4154=[2]an!$E$39,H4154&lt;[2]an!$M$37,S4154="kahepoolne vajaduspõhine",U4154=""),[2]an!$M$40,
IF(AND(A4154=[2]an!$G$38,F4154=[2]an!$E$39,H4154&lt;[2]an!$M$37,S4154="kahepoolne vajaduspõhine",U4154&lt;&gt;""),[2]an!$G$39,
IF(AND(A4154=[2]an!$G$38,F4154=[2]an!$E$39,H4154&lt;[2]an!$M$37,S4154&lt;&gt;"kahepoolne vajaduspõhine"),[2]an!$G$39,
IF(AND(A4154=[2]an!$G$38,F4154=[2]an!$E$42),[2]an!$G$42,
IF(AND(A4154=[2]an!$H$38,F4154=[2]an!$E$40),[2]an!$H$40,IF(AND(A4154=[2]an!$H$38,F4154=[2]an!$E$41),[2]an!$H$41,IF(AND(A4154=[2]an!$H$38,F4154=[2]an!$E$39,H4154&gt;=[2]an!$M$37),[2]an!$H$39,
IF(AND(A4154=[2]an!$H$38,F4154=[2]an!$E$39,H4154&lt;[2]an!$M$37,S4154="kahepoolne vajaduspõhine",U4154=""),[2]an!$M$40,
IF(AND(A4154=[2]an!$H$38,F4154=[2]an!$E$39,H4154&lt;[2]an!$M$37,S4154="kahepoolne vajaduspõhine",U4154&lt;&gt;""),[2]an!$H$39,
IF(AND(A4154=[2]an!$H$38,F4154=[2]an!$E$39,H4154&lt;[2]an!$M$37,S4154&lt;&gt;"kahepoolne vajaduspõhine"),[2]an!$H$39,
IF(AND(A4154=[2]an!$H$38,F4154=[2]an!$E$42),[2]an!$H$42,
IF(AND(A4154=[2]an!$I$38,F4154=[2]an!$E$40),[2]an!$I$40,IF(AND(A4154=[2]an!$I$38,F4154=[2]an!$E$41),[2]an!$I$41,IF(AND(A4154=[2]an!$I$38,F4154=[2]an!$E$39,H4154&gt;=[2]an!$M$37),[2]an!$I$39,
IF(AND(A4154=[2]an!$I$38,F4154=[2]an!$E$39,H4154&lt;[2]an!$M$37,S4154="kahepoolne vajaduspõhine",U4154=""),[2]an!$M$40,
IF(AND(A4154=[2]an!$I$38,F4154=[2]an!$E$39,H4154&lt;[2]an!$M$37,S4154="kahepoolne vajaduspõhine",U4154&lt;&gt;""),[2]an!$I$39,
IF(AND(A4154=[2]an!$I$38,F4154=[2]an!$E$39,H4154&lt;[2]an!$M$37,S4154&lt;&gt;"kahepoolne vajaduspõhine"),[2]an!$I$39,
IF(AND(A4154=[2]an!$I$38,F4154=[2]an!$E$42),[2]an!$I$42,
IF(AND(A4154=[2]an!$J$38,F4154=[2]an!$E$40),[2]an!$J$40,IF(AND(A4154=[2]an!$J$38,F4154=[2]an!$E$41),[2]an!$J$41,IF(AND(A4154=[2]an!$J$38,F4154=[2]an!$E$39,H4154&gt;=[2]an!$M$37),[2]an!$J$39,
IF(AND(A4154=[2]an!$J$38,F4154=[2]an!$E$39,H4154&lt;[2]an!$M$37,S4154="kahepoolne vajaduspõhine",U4154=""),[2]an!$M$40,
IF(AND(A4154=[2]an!$J$38,F4154=[2]an!$E$39,H4154&lt;[2]an!$M$37,S4154="kahepoolne vajaduspõhine",U4154&lt;&gt;""),[2]an!$J$39,
IF(AND(A4154=[2]an!$J$38,F4154=[2]an!$E$39,H4154&lt;[2]an!$M$37,S4154&lt;&gt;"kahepoolne vajaduspõhine"),[2]an!$J$39,
IF(AND(A4154=[2]an!$J$38,F4154=[2]an!$E$42),[2]an!$J$42,""))))))))))))))))))))))))))))</f>
        <v/>
      </c>
      <c r="Y4154" s="17" t="str">
        <f>IFERROR(IF(F4154="Tugigrupp",0,
IF(AND(F4154="Peretoe teenus",H4154&gt;=[2]an!$M$37,RANK(D4154,$D4154:$D4154)+COUNTIFS($D$2:D4154,D4154,$F$2:F4154,F4154)-1&gt;1),"",
IF(AND(F4154="Peretoe teenus",H4154&gt;=[2]an!$M$37,RANK(D4154,$D4154:$D4154)+COUNTIFS($D$2:D4154,D4154,$F$2:F4154,F4154)-1=1,MONTH(H4154)=MONTH(K4154)=TRUE,YEAR(H4154)=YEAR(K4154)=TRUE),((EOMONTH(H4154,0)-H4154+1)*X4154)/DAY(EOMONTH(H4154,0)),
IF(AND(F4154="Peretoe teenus",H4154&gt;=[2]an!$M$37,RANK(D4154,$D4154:$D4154)+COUNTIFS($D$2:D4154,D4154,$F$2:F4154,F4154)-1=1),X4154,
IF(AND(F4154="Peretoe teenus",H4154&lt;[2]an!$M$37,S4154&lt;&gt;"kahepoolne vajaduspõhine",RANK(D4154,$D4154:$D4154)+COUNTIFS($D$2:D4154,D4154,$F$2:F4154,F4154)-1=1),X4154,
IF(AND(F4154="Peretoe teenus",H4154&lt;[2]an!$M$37,S4154&lt;&gt;"kahepoolne vajaduspõhine",RANK(D4154,$D4154:$D4154)+COUNTIFS($D$2:D4154,D4154,$F$2:F4154,F4154)-1&gt;1),"",
IF(AND(F4154="Peretoe teenus",H4154&lt;[2]an!$M$37,S4154="kahepoolne vajaduspõhine",U4154="",RANK(D4154,$D4154:$D4154)+COUNTIFS($D$2:D4154,D4154,$F$2:F4154,F4154)-1=1),X4154,
IF(AND(F4154="Peretoe teenus",H4154&lt;[2]an!$M$37,S4154="kahepoolne vajaduspõhine",U4154="",RANK(D4154,$D4154:$D4154)+COUNTIFS($D$2:D4154,D4154,$F$2:F4154,F4154)-1&gt;1),"",
IF(AND(F4154="Peretoe teenus",H4154&lt;[2]an!$M$37,S4154="kahepoolne vajaduspõhine",U4154&lt;[2]an!$M$37,RANK(D4154,$D4154:$D4154)+COUNTIFS($D$2:D4154,D4154,$F$2:F4154,F4154)-1=1),X4154,
IF(AND(F4154="Peretoe teenus",H4154&lt;[2]an!$M$37,S4154="kahepoolne vajaduspõhine",U4154&lt;[2]an!$M$37,RANK(D4154,$D4154:$D4154)+COUNTIFS($D$2:D4154,D4154,$F$2:F4154,F4154)-1&gt;1),"",
IF(AND(F4154="Peretoe teenus",H4154&lt;[2]an!$M$37,S4154="kahepoolne vajaduspõhine",U4154&gt;=[2]an!$M$37,U4154&lt;=[2]an!$M$38,RANK(D4154,$D4154:$D4154)+COUNTIFS($D$2:D4154,D4154,$F$2:F4154,F4154)-1=1),
((EOMONTH(U4154,0)-U4154+1)*X4154)/DAY(EOMONTH(U4154,0))+(DAY(U4154)-1)*100/DAY(EOMONTH(U4154,0)),
IF(AND(F4154="Peretoe teenus",H4154&lt;[2]an!$M$37,S4154="kahepoolne vajaduspõhine",U4154&gt;=[2]an!$M$37,U4154&lt;=[2]an!$M$38,RANK(D4154,$D4154:$D4154)+COUNTIFS($D$2:D4154,D4154,$F$2:F4154,F4154)-1&gt;1),"",
IF(AND(F4154="Peretoe teenus",H4154&lt;[2]an!$M$37,S4154="kahepoolne vajaduspõhine",U4154&gt;[2]an!$M$38,RANK(D4154,$D4154:$D4154)+COUNTIFS($D$2:D4154,D4154,$F$2:F4154,F4154)-1=1),X4154,
IF(AND(F4154="Peretoe teenus",H4154&lt;[2]an!$M$37,S4154="kahepoolne vajaduspõhine",U4154&gt;[2]an!$M$38,RANK(D4154,$D4154:$D4154)+COUNTIFS($D$2:D4154,D4154,$F$2:F4154,F4154)-1&gt;1),"",X4154*W4154)))))))))))))),"")</f>
        <v/>
      </c>
      <c r="Z4154" s="18" t="str">
        <f t="shared" si="193"/>
        <v/>
      </c>
      <c r="AA4154" s="19" t="str">
        <f>IFERROR(VLOOKUP(E4154,[2]an!$A$3:$B$81,2,FALSE),"")</f>
        <v/>
      </c>
      <c r="AB4154" s="19" t="str">
        <f>IFERROR(VLOOKUP(AA4154,[2]an!$C$2:$D$16,2,FALSE),"")</f>
        <v/>
      </c>
      <c r="AC4154" s="20"/>
      <c r="AD4154" s="21" t="str">
        <f>IF(A4154=[2]an!$F$36,VLOOKUP([2]an!$F$36,[2]an!$F$36:$H$36,3,FALSE),IF(A4154=[2]an!$F$35,VLOOKUP([2]an!$F$35,[2]an!$F$35:$H$35,3,FALSE),IF(A4154=[2]an!$F$33,VLOOKUP([2]an!$F$33,[2]an!$F$33:$H$33,3,FALSE),IF(A4154=[2]an!$F$31,VLOOKUP([2]an!$F$31,[2]an!$F$31:$H$31,3,FALSE),""))))</f>
        <v/>
      </c>
    </row>
  </sheetData>
  <conditionalFormatting sqref="G2:G4154">
    <cfRule type="expression" dxfId="1" priority="2">
      <formula>$F2&lt;&gt;"Tugigrupp"=TRUE</formula>
    </cfRule>
  </conditionalFormatting>
  <conditionalFormatting sqref="H2:H4154">
    <cfRule type="expression" dxfId="0" priority="1">
      <formula>$F2="Peretoe teenus"&lt;&gt;TRUE</formula>
    </cfRule>
  </conditionalFormatting>
  <dataValidations count="1">
    <dataValidation type="textLength" operator="equal" allowBlank="1" showInputMessage="1" showErrorMessage="1" sqref="D2:D4154" xr:uid="{4349607A-0E48-4656-8D9F-1E424D8C6CAB}">
      <formula1>11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Leht1</vt:lpstr>
    </vt:vector>
  </TitlesOfParts>
  <Company>TEHIK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Maarja Kuldjärv</dc:creator>
  <cp:lastModifiedBy>Maarja Kuldjärv</cp:lastModifiedBy>
  <cp:lastPrinted>2022-11-16T12:32:28Z</cp:lastPrinted>
  <dcterms:created xsi:type="dcterms:W3CDTF">2022-11-16T11:14:11Z</dcterms:created>
  <dcterms:modified xsi:type="dcterms:W3CDTF">2022-11-16T12:39:41Z</dcterms:modified>
</cp:coreProperties>
</file>